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esktop\Data A\EXCEL\files\projects\"/>
    </mc:Choice>
  </mc:AlternateContent>
  <xr:revisionPtr revIDLastSave="0" documentId="13_ncr:1_{12D450FA-4709-440F-BF02-0C9BD1089380}" xr6:coauthVersionLast="47" xr6:coauthVersionMax="47" xr10:uidLastSave="{00000000-0000-0000-0000-000000000000}"/>
  <bookViews>
    <workbookView xWindow="-120" yWindow="-120" windowWidth="20730" windowHeight="11310" firstSheet="1" activeTab="1" xr2:uid="{00000000-000D-0000-FFFF-FFFF00000000}"/>
  </bookViews>
  <sheets>
    <sheet name="Data" sheetId="2" state="hidden" r:id="rId1"/>
    <sheet name="Salary Dashboard" sheetId="1" r:id="rId2"/>
    <sheet name="Data Validation" sheetId="4" state="hidden" r:id="rId3"/>
    <sheet name="type" sheetId="7" state="hidden" r:id="rId4"/>
    <sheet name="Salary" sheetId="3" state="hidden" r:id="rId5"/>
    <sheet name="titles" sheetId="6" state="hidden" r:id="rId6"/>
    <sheet name="Country" sheetId="5" state="hidden" r:id="rId7"/>
    <sheet name="Platform" sheetId="8" state="hidden" r:id="rId8"/>
    <sheet name="Test" sheetId="9" state="hidden" r:id="rId9"/>
  </sheets>
  <definedNames>
    <definedName name="_xlchart.v5.0" hidden="1">Country!$D$1</definedName>
    <definedName name="_xlchart.v5.1" hidden="1">Country!$D$2:$D$60</definedName>
    <definedName name="_xlchart.v5.2" hidden="1">Country!$F$2:$F$60</definedName>
    <definedName name="_xlchart.v5.3" hidden="1">Country!$D$1</definedName>
    <definedName name="_xlchart.v5.4" hidden="1">Country!$D$2:$D$60</definedName>
    <definedName name="_xlchart.v5.5" hidden="1">Country!$F$2:$F$60</definedName>
    <definedName name="_xlchart.v5.6" hidden="1">Country!$D$1</definedName>
    <definedName name="_xlchart.v5.7" hidden="1">Country!$D$2:$D$60</definedName>
    <definedName name="_xlchart.v5.8" hidden="1">Country!$E$1</definedName>
    <definedName name="_xlchart.v5.9" hidden="1">Country!$E$2:$E$60</definedName>
    <definedName name="country">'Salary Dashboard'!$K$3</definedName>
    <definedName name="medcount">Salary!$J$8</definedName>
    <definedName name="medianS">titles!$J$2</definedName>
    <definedName name="platform">Platform!$G$2</definedName>
    <definedName name="titCount">titles!$J$5</definedName>
    <definedName name="title">'Salary Dashboard'!$D$3</definedName>
    <definedName name="type">'Salary Dashboard'!$R$3</definedName>
    <definedName name="value">Salary!$J$5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6" l="1" a="1"/>
  <c r="F2" i="6" s="1"/>
  <c r="B2" i="8" a="1"/>
  <c r="B2" i="8" s="1"/>
  <c r="H2" i="7"/>
  <c r="G2" i="7"/>
  <c r="B2" i="5" a="1"/>
  <c r="B2" i="5" s="1"/>
  <c r="A2" i="5" a="1"/>
  <c r="A2" i="5" s="1"/>
  <c r="C14" i="3" a="1"/>
  <c r="C14" i="3" s="1"/>
  <c r="B9" i="6" a="1"/>
  <c r="B9" i="6" s="1"/>
  <c r="B3" i="6" a="1"/>
  <c r="B3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2" i="6" a="1"/>
  <c r="B2" i="6" s="1"/>
  <c r="D4" i="4"/>
  <c r="B3" i="8" a="1"/>
  <c r="B3" i="8" s="1"/>
  <c r="B4" i="8" a="1"/>
  <c r="B4" i="8" s="1"/>
  <c r="B5" i="8" a="1"/>
  <c r="B5" i="8" s="1"/>
  <c r="B6" i="8" a="1"/>
  <c r="B6" i="8" s="1"/>
  <c r="B7" i="8" a="1"/>
  <c r="B7" i="8" s="1"/>
  <c r="F5" i="3" a="1"/>
  <c r="F5" i="3" s="1"/>
  <c r="C5" i="3" a="1"/>
  <c r="C5" i="3" s="1"/>
  <c r="D5" i="3" s="1"/>
  <c r="C4" i="4" a="1"/>
  <c r="C4" i="4" s="1"/>
  <c r="B4" i="4" a="1"/>
  <c r="B4" i="4" s="1"/>
  <c r="A2" i="8" a="1"/>
  <c r="A2" i="8" s="1"/>
  <c r="H3" i="7"/>
  <c r="H4" i="7"/>
  <c r="H5" i="7"/>
  <c r="H6" i="7"/>
  <c r="G3" i="7"/>
  <c r="G4" i="7"/>
  <c r="G5" i="7"/>
  <c r="G6" i="7"/>
  <c r="D2" i="7" a="1"/>
  <c r="D2" i="7" s="1"/>
  <c r="B3" i="7" a="1"/>
  <c r="B3" i="7" s="1"/>
  <c r="B4" i="7" a="1"/>
  <c r="B4" i="7" s="1"/>
  <c r="B5" i="7" a="1"/>
  <c r="B5" i="7" s="1"/>
  <c r="B6" i="7" a="1"/>
  <c r="B6" i="7" s="1"/>
  <c r="B2" i="7" a="1"/>
  <c r="B2" i="7" s="1"/>
  <c r="A1" i="7" a="1"/>
  <c r="A1" i="7" s="1"/>
  <c r="F3" i="6" a="1"/>
  <c r="F3" i="6" s="1"/>
  <c r="F4" i="6" a="1"/>
  <c r="F4" i="6" s="1"/>
  <c r="F5" i="6" a="1"/>
  <c r="F5" i="6" s="1"/>
  <c r="F6" i="6" a="1"/>
  <c r="F6" i="6" s="1"/>
  <c r="F7" i="6" a="1"/>
  <c r="F7" i="6" s="1"/>
  <c r="F8" i="6" a="1"/>
  <c r="F8" i="6" s="1"/>
  <c r="F9" i="6" a="1"/>
  <c r="F9" i="6" s="1"/>
  <c r="A2" i="6" a="1"/>
  <c r="J3" i="4" a="1"/>
  <c r="J3" i="4" s="1"/>
  <c r="D6" i="3"/>
  <c r="D7" i="3"/>
  <c r="D8" i="3"/>
  <c r="D9" i="3"/>
  <c r="D10" i="3"/>
  <c r="D11" i="3"/>
  <c r="D12" i="3"/>
  <c r="D2" i="8" l="1" a="1"/>
  <c r="D2" i="8" s="1"/>
  <c r="G2" i="8" s="1"/>
  <c r="D2" i="6" a="1"/>
  <c r="D2" i="6" s="1"/>
  <c r="H7" i="3" a="1"/>
  <c r="H7" i="3" s="1"/>
  <c r="H11" i="3" a="1"/>
  <c r="H11" i="3" s="1"/>
  <c r="H8" i="3" a="1"/>
  <c r="H8" i="3" s="1"/>
  <c r="H12" i="3" a="1"/>
  <c r="H12" i="3" s="1"/>
  <c r="H9" i="3" a="1"/>
  <c r="H9" i="3" s="1"/>
  <c r="H6" i="3" a="1"/>
  <c r="H6" i="3" s="1"/>
  <c r="H10" i="3" a="1"/>
  <c r="H10" i="3" s="1"/>
  <c r="A2" i="6"/>
  <c r="B47" i="5" a="1"/>
  <c r="B47" i="5" s="1"/>
  <c r="B57" i="5" a="1"/>
  <c r="B57" i="5" s="1"/>
  <c r="B53" i="5" a="1"/>
  <c r="B53" i="5" s="1"/>
  <c r="B49" i="5" a="1"/>
  <c r="B49" i="5" s="1"/>
  <c r="B45" i="5" a="1"/>
  <c r="B45" i="5" s="1"/>
  <c r="B41" i="5" a="1"/>
  <c r="B41" i="5" s="1"/>
  <c r="B37" i="5" a="1"/>
  <c r="B37" i="5" s="1"/>
  <c r="B33" i="5" a="1"/>
  <c r="B33" i="5" s="1"/>
  <c r="B29" i="5" a="1"/>
  <c r="B29" i="5" s="1"/>
  <c r="B25" i="5" a="1"/>
  <c r="B25" i="5" s="1"/>
  <c r="B21" i="5" a="1"/>
  <c r="B21" i="5" s="1"/>
  <c r="B17" i="5" a="1"/>
  <c r="B17" i="5" s="1"/>
  <c r="B13" i="5" a="1"/>
  <c r="B13" i="5" s="1"/>
  <c r="B9" i="5" a="1"/>
  <c r="B9" i="5" s="1"/>
  <c r="B5" i="5" a="1"/>
  <c r="B5" i="5" s="1"/>
  <c r="B43" i="5" a="1"/>
  <c r="B43" i="5" s="1"/>
  <c r="B60" i="5" a="1"/>
  <c r="B60" i="5" s="1"/>
  <c r="B56" i="5" a="1"/>
  <c r="B56" i="5" s="1"/>
  <c r="B52" i="5" a="1"/>
  <c r="B52" i="5" s="1"/>
  <c r="B48" i="5" a="1"/>
  <c r="B48" i="5" s="1"/>
  <c r="B44" i="5" a="1"/>
  <c r="B44" i="5" s="1"/>
  <c r="B40" i="5" a="1"/>
  <c r="B40" i="5" s="1"/>
  <c r="B36" i="5" a="1"/>
  <c r="B36" i="5" s="1"/>
  <c r="B32" i="5" a="1"/>
  <c r="B32" i="5" s="1"/>
  <c r="B28" i="5" a="1"/>
  <c r="B28" i="5" s="1"/>
  <c r="B24" i="5" a="1"/>
  <c r="B24" i="5" s="1"/>
  <c r="B20" i="5" a="1"/>
  <c r="B20" i="5" s="1"/>
  <c r="B16" i="5" a="1"/>
  <c r="B16" i="5" s="1"/>
  <c r="B12" i="5" a="1"/>
  <c r="B12" i="5" s="1"/>
  <c r="B8" i="5" a="1"/>
  <c r="B8" i="5" s="1"/>
  <c r="B4" i="5" a="1"/>
  <c r="B4" i="5" s="1"/>
  <c r="B39" i="5" a="1"/>
  <c r="B39" i="5" s="1"/>
  <c r="B35" i="5" a="1"/>
  <c r="B35" i="5" s="1"/>
  <c r="B31" i="5" a="1"/>
  <c r="B31" i="5" s="1"/>
  <c r="B27" i="5" a="1"/>
  <c r="B27" i="5" s="1"/>
  <c r="B23" i="5" a="1"/>
  <c r="B23" i="5" s="1"/>
  <c r="B19" i="5" a="1"/>
  <c r="B19" i="5" s="1"/>
  <c r="B15" i="5" a="1"/>
  <c r="B15" i="5" s="1"/>
  <c r="B11" i="5" a="1"/>
  <c r="B11" i="5" s="1"/>
  <c r="B7" i="5" a="1"/>
  <c r="B7" i="5" s="1"/>
  <c r="B3" i="5" a="1"/>
  <c r="B3" i="5" s="1"/>
  <c r="B58" i="5" a="1"/>
  <c r="B58" i="5" s="1"/>
  <c r="B54" i="5" a="1"/>
  <c r="B54" i="5" s="1"/>
  <c r="B50" i="5" a="1"/>
  <c r="B50" i="5" s="1"/>
  <c r="B46" i="5" a="1"/>
  <c r="B46" i="5" s="1"/>
  <c r="B42" i="5" a="1"/>
  <c r="B42" i="5" s="1"/>
  <c r="B38" i="5" a="1"/>
  <c r="B38" i="5" s="1"/>
  <c r="B34" i="5" a="1"/>
  <c r="B34" i="5" s="1"/>
  <c r="B30" i="5" a="1"/>
  <c r="B30" i="5" s="1"/>
  <c r="B26" i="5" a="1"/>
  <c r="B26" i="5" s="1"/>
  <c r="B22" i="5" a="1"/>
  <c r="B22" i="5" s="1"/>
  <c r="B18" i="5" a="1"/>
  <c r="B18" i="5" s="1"/>
  <c r="B14" i="5" a="1"/>
  <c r="B14" i="5" s="1"/>
  <c r="B10" i="5" a="1"/>
  <c r="B10" i="5" s="1"/>
  <c r="B6" i="5" a="1"/>
  <c r="B6" i="5" s="1"/>
  <c r="C60" i="4" a="1"/>
  <c r="C60" i="4" s="1"/>
  <c r="C56" i="4" a="1"/>
  <c r="C56" i="4" s="1"/>
  <c r="C52" i="4" a="1"/>
  <c r="C52" i="4" s="1"/>
  <c r="C48" i="4" a="1"/>
  <c r="C48" i="4" s="1"/>
  <c r="C44" i="4" a="1"/>
  <c r="C44" i="4" s="1"/>
  <c r="C40" i="4" a="1"/>
  <c r="C40" i="4" s="1"/>
  <c r="C36" i="4" a="1"/>
  <c r="C36" i="4" s="1"/>
  <c r="C32" i="4" a="1"/>
  <c r="C32" i="4" s="1"/>
  <c r="C28" i="4" a="1"/>
  <c r="C28" i="4" s="1"/>
  <c r="C24" i="4" a="1"/>
  <c r="C24" i="4" s="1"/>
  <c r="C20" i="4" a="1"/>
  <c r="C20" i="4" s="1"/>
  <c r="C16" i="4" a="1"/>
  <c r="C16" i="4" s="1"/>
  <c r="C12" i="4" a="1"/>
  <c r="C12" i="4" s="1"/>
  <c r="C8" i="4" a="1"/>
  <c r="C8" i="4" s="1"/>
  <c r="D59" i="4"/>
  <c r="D55" i="4"/>
  <c r="D51" i="4"/>
  <c r="D47" i="4"/>
  <c r="D43" i="4"/>
  <c r="D39" i="4"/>
  <c r="D35" i="4"/>
  <c r="D31" i="4"/>
  <c r="D27" i="4"/>
  <c r="D23" i="4"/>
  <c r="D19" i="4"/>
  <c r="D15" i="4"/>
  <c r="D11" i="4"/>
  <c r="D7" i="4"/>
  <c r="C55" i="4" a="1"/>
  <c r="C55" i="4" s="1"/>
  <c r="F4" i="4" s="1" a="1"/>
  <c r="F4" i="4" s="1"/>
  <c r="C43" i="4" a="1"/>
  <c r="C43" i="4" s="1"/>
  <c r="C31" i="4" a="1"/>
  <c r="C31" i="4" s="1"/>
  <c r="C51" i="4" a="1"/>
  <c r="C51" i="4" s="1"/>
  <c r="C39" i="4" a="1"/>
  <c r="C39" i="4" s="1"/>
  <c r="C27" i="4" a="1"/>
  <c r="C27" i="4" s="1"/>
  <c r="C19" i="4" a="1"/>
  <c r="C19" i="4" s="1"/>
  <c r="C7" i="4" a="1"/>
  <c r="C7" i="4" s="1"/>
  <c r="D62" i="4"/>
  <c r="D50" i="4"/>
  <c r="D42" i="4"/>
  <c r="D38" i="4"/>
  <c r="D30" i="4"/>
  <c r="D22" i="4"/>
  <c r="D14" i="4"/>
  <c r="D10" i="4"/>
  <c r="C62" i="4" a="1"/>
  <c r="C62" i="4" s="1"/>
  <c r="C58" i="4" a="1"/>
  <c r="C58" i="4" s="1"/>
  <c r="C54" i="4" a="1"/>
  <c r="C54" i="4" s="1"/>
  <c r="C50" i="4" a="1"/>
  <c r="C50" i="4" s="1"/>
  <c r="C46" i="4" a="1"/>
  <c r="C46" i="4" s="1"/>
  <c r="C42" i="4" a="1"/>
  <c r="C42" i="4" s="1"/>
  <c r="C38" i="4" a="1"/>
  <c r="C38" i="4" s="1"/>
  <c r="C34" i="4" a="1"/>
  <c r="C34" i="4" s="1"/>
  <c r="C30" i="4" a="1"/>
  <c r="C30" i="4" s="1"/>
  <c r="C26" i="4" a="1"/>
  <c r="C26" i="4" s="1"/>
  <c r="C22" i="4" a="1"/>
  <c r="C22" i="4" s="1"/>
  <c r="C18" i="4" a="1"/>
  <c r="C18" i="4" s="1"/>
  <c r="C14" i="4" a="1"/>
  <c r="C14" i="4" s="1"/>
  <c r="C10" i="4" a="1"/>
  <c r="C10" i="4" s="1"/>
  <c r="C6" i="4" a="1"/>
  <c r="C6" i="4" s="1"/>
  <c r="D61" i="4"/>
  <c r="D57" i="4"/>
  <c r="D53" i="4"/>
  <c r="D49" i="4"/>
  <c r="D45" i="4"/>
  <c r="D41" i="4"/>
  <c r="D37" i="4"/>
  <c r="D33" i="4"/>
  <c r="D29" i="4"/>
  <c r="D25" i="4"/>
  <c r="D21" i="4"/>
  <c r="D17" i="4"/>
  <c r="D13" i="4"/>
  <c r="D9" i="4"/>
  <c r="D5" i="4"/>
  <c r="C59" i="4" a="1"/>
  <c r="C59" i="4" s="1"/>
  <c r="C47" i="4" a="1"/>
  <c r="C47" i="4" s="1"/>
  <c r="C35" i="4" a="1"/>
  <c r="C35" i="4" s="1"/>
  <c r="C23" i="4" a="1"/>
  <c r="C23" i="4" s="1"/>
  <c r="C15" i="4" a="1"/>
  <c r="C15" i="4" s="1"/>
  <c r="C11" i="4" a="1"/>
  <c r="C11" i="4" s="1"/>
  <c r="D58" i="4"/>
  <c r="D54" i="4"/>
  <c r="D46" i="4"/>
  <c r="D34" i="4"/>
  <c r="D26" i="4"/>
  <c r="D18" i="4"/>
  <c r="D6" i="4"/>
  <c r="C61" i="4" a="1"/>
  <c r="C61" i="4" s="1"/>
  <c r="C57" i="4" a="1"/>
  <c r="C57" i="4" s="1"/>
  <c r="C53" i="4" a="1"/>
  <c r="C53" i="4" s="1"/>
  <c r="C49" i="4" a="1"/>
  <c r="C49" i="4" s="1"/>
  <c r="C45" i="4" a="1"/>
  <c r="C45" i="4" s="1"/>
  <c r="C41" i="4" a="1"/>
  <c r="C41" i="4" s="1"/>
  <c r="C37" i="4" a="1"/>
  <c r="C37" i="4" s="1"/>
  <c r="C33" i="4" a="1"/>
  <c r="C33" i="4" s="1"/>
  <c r="C29" i="4" a="1"/>
  <c r="C29" i="4" s="1"/>
  <c r="C25" i="4" a="1"/>
  <c r="C25" i="4" s="1"/>
  <c r="C21" i="4" a="1"/>
  <c r="C21" i="4" s="1"/>
  <c r="C17" i="4" a="1"/>
  <c r="C17" i="4" s="1"/>
  <c r="C13" i="4" a="1"/>
  <c r="C13" i="4" s="1"/>
  <c r="C9" i="4" a="1"/>
  <c r="C9" i="4" s="1"/>
  <c r="C5" i="4" a="1"/>
  <c r="C5" i="4" s="1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H2" i="6" l="1"/>
  <c r="J2" i="6"/>
  <c r="J5" i="6"/>
  <c r="G2" i="6"/>
  <c r="G3" i="6"/>
  <c r="H6" i="6"/>
  <c r="H9" i="6"/>
  <c r="H8" i="6"/>
  <c r="H5" i="6"/>
  <c r="G5" i="6"/>
  <c r="G7" i="6"/>
  <c r="H4" i="6"/>
  <c r="H7" i="6"/>
  <c r="G4" i="6"/>
  <c r="G9" i="6"/>
  <c r="G6" i="6"/>
  <c r="G8" i="6"/>
  <c r="H3" i="6"/>
  <c r="J5" i="3"/>
  <c r="C4" i="1" s="1"/>
  <c r="H5" i="3" a="1"/>
  <c r="H5" i="3" s="1"/>
  <c r="B51" i="5" a="1"/>
  <c r="B51" i="5" s="1"/>
  <c r="B55" i="5" a="1"/>
  <c r="B55" i="5" s="1"/>
  <c r="B59" i="5" a="1"/>
  <c r="B59" i="5" s="1"/>
  <c r="J8" i="3" a="1"/>
  <c r="J8" i="3" s="1"/>
  <c r="H4" i="1" s="1"/>
  <c r="D2" i="5" l="1" a="1"/>
  <c r="F3" i="5" l="1"/>
  <c r="F7" i="5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4" i="5"/>
  <c r="F8" i="5"/>
  <c r="F12" i="5"/>
  <c r="F16" i="5"/>
  <c r="F20" i="5"/>
  <c r="F24" i="5"/>
  <c r="F28" i="5"/>
  <c r="F32" i="5"/>
  <c r="F36" i="5"/>
  <c r="F40" i="5"/>
  <c r="F44" i="5"/>
  <c r="F48" i="5"/>
  <c r="F52" i="5"/>
  <c r="F56" i="5"/>
  <c r="F60" i="5"/>
  <c r="F5" i="5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D2" i="5"/>
  <c r="F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<sst xmlns="http://schemas.openxmlformats.org/spreadsheetml/2006/main" count="105054" uniqueCount="152">
  <si>
    <t>Job_Title_Short</t>
  </si>
  <si>
    <t>Job_Title</t>
  </si>
  <si>
    <t>Job_via</t>
  </si>
  <si>
    <t>Job_Schedule</t>
  </si>
  <si>
    <t>Job_Work_From_Home</t>
  </si>
  <si>
    <t>Job_Posted_Date</t>
  </si>
  <si>
    <t>Job_No_Degree_Mention</t>
  </si>
  <si>
    <t>Job_Health_Insurance</t>
  </si>
  <si>
    <t>Job_Skills</t>
  </si>
  <si>
    <t>Company</t>
  </si>
  <si>
    <t>Job_Country</t>
  </si>
  <si>
    <t>Salary_Year_Avg</t>
  </si>
  <si>
    <t>Senoir data engineer</t>
  </si>
  <si>
    <t>Senior Data Engineer Cloud</t>
  </si>
  <si>
    <t>LinkedIn</t>
  </si>
  <si>
    <t>contract</t>
  </si>
  <si>
    <t>Spark, Hadoop, SQL</t>
  </si>
  <si>
    <t>Tencent</t>
  </si>
  <si>
    <t>Canada</t>
  </si>
  <si>
    <t>frontend dev</t>
  </si>
  <si>
    <t>Frontend Dev React</t>
  </si>
  <si>
    <t>Glassdoor</t>
  </si>
  <si>
    <t>full-time</t>
  </si>
  <si>
    <t>JavaScript, React</t>
  </si>
  <si>
    <t>IBM</t>
  </si>
  <si>
    <t>Ireland</t>
  </si>
  <si>
    <t>data scientist</t>
  </si>
  <si>
    <t>Data Scientist NLP</t>
  </si>
  <si>
    <t>Indeed</t>
  </si>
  <si>
    <t>part-time</t>
  </si>
  <si>
    <t>Python, Machine Learning, Statistics</t>
  </si>
  <si>
    <t>Google</t>
  </si>
  <si>
    <t>Sweden</t>
  </si>
  <si>
    <t>Data Scientist Python</t>
  </si>
  <si>
    <t>Tesla</t>
  </si>
  <si>
    <t>Algeria</t>
  </si>
  <si>
    <t>Frontend Dev Vue</t>
  </si>
  <si>
    <t>Ethiopia</t>
  </si>
  <si>
    <t>Data analytics</t>
  </si>
  <si>
    <t>Data Analyst SQL</t>
  </si>
  <si>
    <t>Monster</t>
  </si>
  <si>
    <t>Excel, SQL, Tableau</t>
  </si>
  <si>
    <t>Morocco</t>
  </si>
  <si>
    <t>Google Jobs</t>
  </si>
  <si>
    <t>KPMG</t>
  </si>
  <si>
    <t>data engineer</t>
  </si>
  <si>
    <t>Data Engineer BigQuery</t>
  </si>
  <si>
    <t>Safaricom</t>
  </si>
  <si>
    <t>United States</t>
  </si>
  <si>
    <t>backend dev</t>
  </si>
  <si>
    <t>Backend Dev Spring Boot</t>
  </si>
  <si>
    <t>Python, Java</t>
  </si>
  <si>
    <t>Amazon</t>
  </si>
  <si>
    <t>Guinea</t>
  </si>
  <si>
    <t>Senoir data scientist</t>
  </si>
  <si>
    <t>Senior Data Scientist ML</t>
  </si>
  <si>
    <t>Burkina Faso</t>
  </si>
  <si>
    <t>Shopify</t>
  </si>
  <si>
    <t>Andorra</t>
  </si>
  <si>
    <t>Switzerland</t>
  </si>
  <si>
    <t>China</t>
  </si>
  <si>
    <t>Backend Dev Django</t>
  </si>
  <si>
    <t>Mauritania</t>
  </si>
  <si>
    <t>Senior Data Engineer AWS</t>
  </si>
  <si>
    <t>Facebook</t>
  </si>
  <si>
    <t>Malawi</t>
  </si>
  <si>
    <t>Netflix</t>
  </si>
  <si>
    <t>Brazil</t>
  </si>
  <si>
    <t>Company Website</t>
  </si>
  <si>
    <t>Latvia</t>
  </si>
  <si>
    <t>EY</t>
  </si>
  <si>
    <t>Data Scientist R</t>
  </si>
  <si>
    <t>Microsoft</t>
  </si>
  <si>
    <t>Spain</t>
  </si>
  <si>
    <t>Tunisia</t>
  </si>
  <si>
    <t>Senior Data Engineer GCP</t>
  </si>
  <si>
    <t>Data Engineer Hadoop</t>
  </si>
  <si>
    <t>Mauritius</t>
  </si>
  <si>
    <t>Mozambique</t>
  </si>
  <si>
    <t>Senior Data Scientist AI</t>
  </si>
  <si>
    <t>Alibaba</t>
  </si>
  <si>
    <t>Argentina</t>
  </si>
  <si>
    <t>machine learning engineer</t>
  </si>
  <si>
    <t>ML Engineer PyTorch</t>
  </si>
  <si>
    <t>TensorFlow, PyTorch, Scikit-learn</t>
  </si>
  <si>
    <t>ML Engineer Scikit-learn</t>
  </si>
  <si>
    <t>Frontend Dev AWS</t>
  </si>
  <si>
    <t>Australia</t>
  </si>
  <si>
    <t>Data Engineer Spark</t>
  </si>
  <si>
    <t>Germany</t>
  </si>
  <si>
    <t>Gabon</t>
  </si>
  <si>
    <t>ML Engineer TensorFlow</t>
  </si>
  <si>
    <t>Belgium</t>
  </si>
  <si>
    <t>Zambia</t>
  </si>
  <si>
    <t>Frontend Dev Angular</t>
  </si>
  <si>
    <t>Data Analyst Excel</t>
  </si>
  <si>
    <t>Greece</t>
  </si>
  <si>
    <t>Ukraine</t>
  </si>
  <si>
    <t>Botswana</t>
  </si>
  <si>
    <t>Kenya</t>
  </si>
  <si>
    <t>Libya</t>
  </si>
  <si>
    <t>Cabo Verde</t>
  </si>
  <si>
    <t>Madagascar</t>
  </si>
  <si>
    <t>Mali</t>
  </si>
  <si>
    <t>France</t>
  </si>
  <si>
    <t>Japan</t>
  </si>
  <si>
    <t>Ghana</t>
  </si>
  <si>
    <t>Data Analyst Tableau</t>
  </si>
  <si>
    <t>Backend Dev Node</t>
  </si>
  <si>
    <t>Russia</t>
  </si>
  <si>
    <t>South Africa</t>
  </si>
  <si>
    <t>Iceland</t>
  </si>
  <si>
    <t>Uganda</t>
  </si>
  <si>
    <t>Belarus</t>
  </si>
  <si>
    <t>Tanzania</t>
  </si>
  <si>
    <t>Gambia</t>
  </si>
  <si>
    <t>United Kingdom</t>
  </si>
  <si>
    <t>Togo</t>
  </si>
  <si>
    <t>Italy</t>
  </si>
  <si>
    <t>Zimbabwe</t>
  </si>
  <si>
    <t>Burundi</t>
  </si>
  <si>
    <t>Somalia</t>
  </si>
  <si>
    <t>Austria</t>
  </si>
  <si>
    <t>Albania</t>
  </si>
  <si>
    <t>Angola</t>
  </si>
  <si>
    <t>Finland</t>
  </si>
  <si>
    <t>India</t>
  </si>
  <si>
    <t>Mexico</t>
  </si>
  <si>
    <t>Cameroon</t>
  </si>
  <si>
    <t>Hungary</t>
  </si>
  <si>
    <t>Turkey</t>
  </si>
  <si>
    <t>JOBS</t>
  </si>
  <si>
    <t>COUNT</t>
  </si>
  <si>
    <t>SORTED</t>
  </si>
  <si>
    <t>Median</t>
  </si>
  <si>
    <t>count</t>
  </si>
  <si>
    <t>Job Title</t>
  </si>
  <si>
    <t>MEDIAN SALARY</t>
  </si>
  <si>
    <t>COUNTRY</t>
  </si>
  <si>
    <t>JOD COUNT</t>
  </si>
  <si>
    <t>JOB MEDIAN</t>
  </si>
  <si>
    <t>COUNTRY MEDIAN</t>
  </si>
  <si>
    <t>JOB SCHEDULE TYPE</t>
  </si>
  <si>
    <t>Internship</t>
  </si>
  <si>
    <t>Temp work</t>
  </si>
  <si>
    <t>TYPE</t>
  </si>
  <si>
    <t>Job Country</t>
  </si>
  <si>
    <t>Job schedule</t>
  </si>
  <si>
    <t>Job via</t>
  </si>
  <si>
    <t>XLOK TIT</t>
  </si>
  <si>
    <t>MEDIAN</t>
  </si>
  <si>
    <t>Data Science Salary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</si>
</sst>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yyyy\-mm\-dd\ hh:mm:ss"/>
    <numFmt numFmtId="165" formatCode="_-[$$-409]* #,##0.00_ ;_-[$$-409]* \-#,##0.00\ ;_-[$$-409]* &quot;-&quot;??_ ;_-@_ "/>
    <numFmt numFmtId="166" formatCode="_-[$$-409]* #,##0_ ;_-[$$-409]* \-#,##0\ ;_-[$$-409]* &quot;-&quot;??_ ;_-@_ "/>
    <numFmt numFmtId="167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FF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2"/>
      <color theme="1" tint="4.9989318521683403E-2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4" fillId="4" borderId="15" applyNumberFormat="0" applyAlignment="0" applyProtection="0"/>
    <xf numFmtId="43" fontId="7" fillId="0" borderId="0" applyFont="0" applyFill="0" applyBorder="0" applyAlignment="0" applyProtection="0"/>
  </cellStyleXfs>
  <cellXfs count="25">
    <xf numFmtId="0" fontId="0" fillId="0" borderId="0" xfId="0"/>
    <xf numFmtId="164" fontId="0" fillId="0" borderId="0" xfId="0" applyNumberFormat="1"/>
    <xf numFmtId="0" fontId="2" fillId="0" borderId="3" xfId="0" applyFont="1" applyBorder="1" applyAlignment="1">
      <alignment horizontal="center" vertical="top"/>
    </xf>
    <xf numFmtId="0" fontId="2" fillId="0" borderId="0" xfId="0" applyFont="1"/>
    <xf numFmtId="165" fontId="3" fillId="2" borderId="0" xfId="0" applyNumberFormat="1" applyFont="1" applyFill="1"/>
    <xf numFmtId="0" fontId="0" fillId="0" borderId="2" xfId="0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" fontId="0" fillId="0" borderId="0" xfId="0" applyNumberFormat="1"/>
    <xf numFmtId="166" fontId="0" fillId="0" borderId="0" xfId="0" applyNumberFormat="1"/>
    <xf numFmtId="0" fontId="5" fillId="3" borderId="0" xfId="0" applyFont="1" applyFill="1"/>
    <xf numFmtId="0" fontId="6" fillId="0" borderId="0" xfId="0" applyFont="1"/>
    <xf numFmtId="0" fontId="4" fillId="4" borderId="15" xfId="2" applyProtection="1">
      <protection locked="0"/>
    </xf>
    <xf numFmtId="167" fontId="0" fillId="0" borderId="0" xfId="3" applyNumberFormat="1" applyFont="1"/>
    <xf numFmtId="0" fontId="8" fillId="0" borderId="1" xfId="1" applyFont="1" applyAlignment="1">
      <alignment horizontal="center"/>
    </xf>
    <xf numFmtId="0" fontId="1" fillId="0" borderId="12" xfId="1" applyBorder="1" applyAlignment="1">
      <alignment horizontal="center"/>
    </xf>
    <xf numFmtId="0" fontId="1" fillId="0" borderId="13" xfId="1" applyBorder="1" applyAlignment="1">
      <alignment horizontal="center"/>
    </xf>
    <xf numFmtId="0" fontId="1" fillId="0" borderId="14" xfId="1" applyBorder="1" applyAlignment="1">
      <alignment horizontal="center"/>
    </xf>
    <xf numFmtId="0" fontId="2" fillId="0" borderId="0" xfId="0" applyFont="1" applyAlignment="1">
      <alignment horizontal="center"/>
    </xf>
  </cellXfs>
  <cellStyles count="4">
    <cellStyle name="Comma" xfId="3" builtinId="3"/>
    <cellStyle name="Heading 1" xfId="1" builtinId="16"/>
    <cellStyle name="Input" xfId="2" builtinId="20"/>
    <cellStyle name="Normal" xfId="0" builtinId="0"/>
  </cellStyles>
  <dxfs count="4"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titles!$D$2:$D$9</c:f>
              <c:strCache>
                <c:ptCount val="8"/>
                <c:pt idx="0">
                  <c:v>Senoir data scientist</c:v>
                </c:pt>
                <c:pt idx="1">
                  <c:v>Data analytics</c:v>
                </c:pt>
                <c:pt idx="2">
                  <c:v>data scientist</c:v>
                </c:pt>
                <c:pt idx="3">
                  <c:v>backend dev</c:v>
                </c:pt>
                <c:pt idx="4">
                  <c:v>frontend dev</c:v>
                </c:pt>
                <c:pt idx="5">
                  <c:v>data engineer</c:v>
                </c:pt>
                <c:pt idx="6">
                  <c:v>machine learning engineer</c:v>
                </c:pt>
                <c:pt idx="7">
                  <c:v>Senoir data engineer</c:v>
                </c:pt>
              </c:strCache>
            </c:strRef>
          </c:cat>
          <c:val>
            <c:numRef>
              <c:f>titles!$G$2:$G$9</c:f>
              <c:numCache>
                <c:formatCode>General</c:formatCode>
                <c:ptCount val="8"/>
                <c:pt idx="0">
                  <c:v>124065</c:v>
                </c:pt>
                <c:pt idx="1">
                  <c:v>79571</c:v>
                </c:pt>
                <c:pt idx="2">
                  <c:v>108871.5</c:v>
                </c:pt>
                <c:pt idx="3">
                  <c:v>87728</c:v>
                </c:pt>
                <c:pt idx="4">
                  <c:v>115615</c:v>
                </c:pt>
                <c:pt idx="5">
                  <c:v>81497</c:v>
                </c:pt>
                <c:pt idx="6">
                  <c:v>#N/A</c:v>
                </c:pt>
                <c:pt idx="7">
                  <c:v>120315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8-4BB0-8CBC-F0C39BADE427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titles!$D$2:$D$9</c:f>
              <c:strCache>
                <c:ptCount val="8"/>
                <c:pt idx="0">
                  <c:v>Senoir data scientist</c:v>
                </c:pt>
                <c:pt idx="1">
                  <c:v>Data analytics</c:v>
                </c:pt>
                <c:pt idx="2">
                  <c:v>data scientist</c:v>
                </c:pt>
                <c:pt idx="3">
                  <c:v>backend dev</c:v>
                </c:pt>
                <c:pt idx="4">
                  <c:v>frontend dev</c:v>
                </c:pt>
                <c:pt idx="5">
                  <c:v>data engineer</c:v>
                </c:pt>
                <c:pt idx="6">
                  <c:v>machine learning engineer</c:v>
                </c:pt>
                <c:pt idx="7">
                  <c:v>Senoir data engineer</c:v>
                </c:pt>
              </c:strCache>
            </c:strRef>
          </c:cat>
          <c:val>
            <c:numRef>
              <c:f>titles!$H$2:$H$9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128279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D8-4BB0-8CBC-F0C39BADE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4483552"/>
        <c:axId val="334482472"/>
      </c:barChart>
      <c:catAx>
        <c:axId val="33448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34482472"/>
        <c:crosses val="autoZero"/>
        <c:auto val="1"/>
        <c:lblAlgn val="ctr"/>
        <c:lblOffset val="100"/>
        <c:noMultiLvlLbl val="0"/>
      </c:catAx>
      <c:valAx>
        <c:axId val="334482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3344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678501550942497"/>
          <c:y val="0.12225409599353113"/>
          <c:w val="0.67369983297542357"/>
          <c:h val="0.7386951059856375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5"/>
                <c:pt idx="0">
                  <c:v>full-time</c:v>
                </c:pt>
                <c:pt idx="1">
                  <c:v>part-time</c:v>
                </c:pt>
                <c:pt idx="2">
                  <c:v>contract</c:v>
                </c:pt>
                <c:pt idx="3">
                  <c:v>Internship</c:v>
                </c:pt>
                <c:pt idx="4">
                  <c:v>Temp work</c:v>
                </c:pt>
              </c:strCache>
            </c:strRef>
          </c:cat>
          <c:val>
            <c:numRef>
              <c:f>type!$G$2:$G$6</c:f>
              <c:numCache>
                <c:formatCode>General</c:formatCode>
                <c:ptCount val="5"/>
                <c:pt idx="0">
                  <c:v>#N/A</c:v>
                </c:pt>
                <c:pt idx="1">
                  <c:v>103911.5</c:v>
                </c:pt>
                <c:pt idx="2">
                  <c:v>102055</c:v>
                </c:pt>
                <c:pt idx="3">
                  <c:v>101971</c:v>
                </c:pt>
                <c:pt idx="4">
                  <c:v>74054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2-4D71-A441-298159FDBD12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5"/>
                <c:pt idx="0">
                  <c:v>full-time</c:v>
                </c:pt>
                <c:pt idx="1">
                  <c:v>part-time</c:v>
                </c:pt>
                <c:pt idx="2">
                  <c:v>contract</c:v>
                </c:pt>
                <c:pt idx="3">
                  <c:v>Internship</c:v>
                </c:pt>
                <c:pt idx="4">
                  <c:v>Temp work</c:v>
                </c:pt>
              </c:strCache>
            </c:strRef>
          </c:cat>
          <c:val>
            <c:numRef>
              <c:f>type!$H$2:$H$6</c:f>
              <c:numCache>
                <c:formatCode>General</c:formatCode>
                <c:ptCount val="5"/>
                <c:pt idx="0">
                  <c:v>104266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2-4D71-A441-298159FD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17745280"/>
        <c:axId val="517746360"/>
      </c:barChart>
      <c:catAx>
        <c:axId val="517745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517746360"/>
        <c:crosses val="autoZero"/>
        <c:auto val="1"/>
        <c:lblAlgn val="ctr"/>
        <c:lblOffset val="100"/>
        <c:noMultiLvlLbl val="0"/>
      </c:catAx>
      <c:valAx>
        <c:axId val="51774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51774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titles!$D$2:$D$9</c:f>
              <c:strCache>
                <c:ptCount val="8"/>
                <c:pt idx="0">
                  <c:v>Senoir data scientist</c:v>
                </c:pt>
                <c:pt idx="1">
                  <c:v>Data analytics</c:v>
                </c:pt>
                <c:pt idx="2">
                  <c:v>data scientist</c:v>
                </c:pt>
                <c:pt idx="3">
                  <c:v>backend dev</c:v>
                </c:pt>
                <c:pt idx="4">
                  <c:v>frontend dev</c:v>
                </c:pt>
                <c:pt idx="5">
                  <c:v>data engineer</c:v>
                </c:pt>
                <c:pt idx="6">
                  <c:v>machine learning engineer</c:v>
                </c:pt>
                <c:pt idx="7">
                  <c:v>Senoir data engineer</c:v>
                </c:pt>
              </c:strCache>
            </c:strRef>
          </c:cat>
          <c:val>
            <c:numRef>
              <c:f>titles!$G$2:$G$9</c:f>
              <c:numCache>
                <c:formatCode>General</c:formatCode>
                <c:ptCount val="8"/>
                <c:pt idx="0">
                  <c:v>124065</c:v>
                </c:pt>
                <c:pt idx="1">
                  <c:v>79571</c:v>
                </c:pt>
                <c:pt idx="2">
                  <c:v>108871.5</c:v>
                </c:pt>
                <c:pt idx="3">
                  <c:v>87728</c:v>
                </c:pt>
                <c:pt idx="4">
                  <c:v>115615</c:v>
                </c:pt>
                <c:pt idx="5">
                  <c:v>81497</c:v>
                </c:pt>
                <c:pt idx="6">
                  <c:v>#N/A</c:v>
                </c:pt>
                <c:pt idx="7">
                  <c:v>120315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9-4C9C-ABFF-6658FCF307C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titles!$D$2:$D$9</c:f>
              <c:strCache>
                <c:ptCount val="8"/>
                <c:pt idx="0">
                  <c:v>Senoir data scientist</c:v>
                </c:pt>
                <c:pt idx="1">
                  <c:v>Data analytics</c:v>
                </c:pt>
                <c:pt idx="2">
                  <c:v>data scientist</c:v>
                </c:pt>
                <c:pt idx="3">
                  <c:v>backend dev</c:v>
                </c:pt>
                <c:pt idx="4">
                  <c:v>frontend dev</c:v>
                </c:pt>
                <c:pt idx="5">
                  <c:v>data engineer</c:v>
                </c:pt>
                <c:pt idx="6">
                  <c:v>machine learning engineer</c:v>
                </c:pt>
                <c:pt idx="7">
                  <c:v>Senoir data engineer</c:v>
                </c:pt>
              </c:strCache>
            </c:strRef>
          </c:cat>
          <c:val>
            <c:numRef>
              <c:f>titles!$H$2:$H$9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128279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9-4C9C-ABFF-6658FCF30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5806872"/>
        <c:axId val="475808672"/>
      </c:barChart>
      <c:catAx>
        <c:axId val="475806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475808672"/>
        <c:crosses val="autoZero"/>
        <c:auto val="1"/>
        <c:lblAlgn val="ctr"/>
        <c:lblOffset val="100"/>
        <c:noMultiLvlLbl val="0"/>
      </c:catAx>
      <c:valAx>
        <c:axId val="47580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475806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08408671138331"/>
          <c:y val="9.8994562119574914E-2"/>
          <c:w val="0.73412578983182653"/>
          <c:h val="0.78840984138459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5"/>
                <c:pt idx="0">
                  <c:v>full-time</c:v>
                </c:pt>
                <c:pt idx="1">
                  <c:v>part-time</c:v>
                </c:pt>
                <c:pt idx="2">
                  <c:v>contract</c:v>
                </c:pt>
                <c:pt idx="3">
                  <c:v>Internship</c:v>
                </c:pt>
                <c:pt idx="4">
                  <c:v>Temp work</c:v>
                </c:pt>
              </c:strCache>
            </c:strRef>
          </c:cat>
          <c:val>
            <c:numRef>
              <c:f>type!$G$2:$G$6</c:f>
              <c:numCache>
                <c:formatCode>General</c:formatCode>
                <c:ptCount val="5"/>
                <c:pt idx="0">
                  <c:v>#N/A</c:v>
                </c:pt>
                <c:pt idx="1">
                  <c:v>103911.5</c:v>
                </c:pt>
                <c:pt idx="2">
                  <c:v>102055</c:v>
                </c:pt>
                <c:pt idx="3">
                  <c:v>101971</c:v>
                </c:pt>
                <c:pt idx="4">
                  <c:v>74054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47-4390-87AE-3CD9E5A8277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type!$D$2:$D$6</c:f>
              <c:strCache>
                <c:ptCount val="5"/>
                <c:pt idx="0">
                  <c:v>full-time</c:v>
                </c:pt>
                <c:pt idx="1">
                  <c:v>part-time</c:v>
                </c:pt>
                <c:pt idx="2">
                  <c:v>contract</c:v>
                </c:pt>
                <c:pt idx="3">
                  <c:v>Internship</c:v>
                </c:pt>
                <c:pt idx="4">
                  <c:v>Temp work</c:v>
                </c:pt>
              </c:strCache>
            </c:strRef>
          </c:cat>
          <c:val>
            <c:numRef>
              <c:f>type!$H$2:$H$6</c:f>
              <c:numCache>
                <c:formatCode>General</c:formatCode>
                <c:ptCount val="5"/>
                <c:pt idx="0">
                  <c:v>104266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47-4390-87AE-3CD9E5A8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1831376"/>
        <c:axId val="621824536"/>
      </c:barChart>
      <c:catAx>
        <c:axId val="621831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621824536"/>
        <c:crosses val="autoZero"/>
        <c:auto val="1"/>
        <c:lblAlgn val="ctr"/>
        <c:lblOffset val="100"/>
        <c:noMultiLvlLbl val="0"/>
      </c:catAx>
      <c:valAx>
        <c:axId val="621824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E"/>
          </a:p>
        </c:txPr>
        <c:crossAx val="62183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plotArea>
      <cx:plotAreaRegion>
        <cx:series layoutId="regionMap" uniqueId="{80CD6BF9-30AF-440C-8665-B4D04A0D611E}">
          <cx:dataId val="0"/>
          <cx:layoutPr>
            <cx:geography cultureLanguage="en-US" cultureRegion="KE" attribution="Powered by Bing">
              <cx:geoCache provider="{E9337A44-BEBE-4D9F-B70C-5C5E7DAFC167}">
                <cx:binary>7H3Zchs5k+6rOPr6lBr7MjH/RLiozYtYsi3Z3b6pkGV17ftezzZ358VOlkXKJJoy9VdzjnQxdEQv
KANMfrkgkfiA+s/b/j9u47ub8lWfxGn1H7f9v37z6zr/j99/r279u+SmOkqC2zKrsr/qo9ss+T37
66/g9u737+VNF6Te7wRh9vutf1PWd/1v//WfMJp3l73Pbm/qIEs/NHfl8PGuauK6+sWznY9e3WZN
Wk/dPRjpX79dp0F99/3VO/jS71ny26u7tA7q4WrI7/7129Zf/e3V7+aAf/vyVzHIVzffoS+nR5pR
RQnV9x/126s4S73VY4sccY64YIij+w9Zf/fyJoH+T5frh1Q337+Xd1X1avXvv/ff+i1/fxxU2eIe
mEU2iX9m//i9v28D/1//aTQAAkbLhm5MuPY9MlWz8IP0Zo3KP9cIFQC5phJrtlLJlkYwokeSU8o0
XX/nvSb2irFbAatuBu6rVhPuxfL54f56k3wLDoi3hdkRx0pjQsG2N2yfSFCE0kpxuY30fgl2Q73u
Z2C9bjbB/nrx/GC/u0uHA2KNjxjDWkC42UKaqiNGMdWCyXuTNwDfK8VuvFfdDLhXrSba706eH+2r
//vfZRQMd2tzO0AwUUdaaQT2bSDOAXFKOFvHfQPxp0iyG/SfPQ3cfz4wob/6+PzQX3s36feDWjrE
aMo5Fat5E29bPDkiWAiuYXb98TGC+X5xdqO/7mdgv242kb8+e37kL7JxiuhFc0Czt7A+oohARJfs
Hl8DfnakMWNaUkh37lOp+0n0acLsxn6zr4H/5iNTBxdfn18HV00Z3Q1rKP437Gxm8f+juePr2Lsr
D5nNEHU0GTwRYpU86q24Q46mZkXWUQmBX2za/xPk2W38Dx0Ny39oN83++CWY/U063qSHhN+C5J0w
iQnS93EHsS38KT+SSirGBbrXjxF/rp4g0W4F/OxpaODnA1MFVy9BBf7dq7MDZ/SYHjGJkCBrM98O
/haG5AfUwwTfNv6rJ8nyCPwbfU0FbDwyVXD2AnL8/4XfqA38rVjwPzoFnDVBeneztsR/PvdidCTB
8glRkNNvLGet6QFSlCvJV3PD+kvvc5/9guw2/XU/w+zXzX8z+RdQQ3jdVHV5Ex808hMI7UQhpih+
gHcDfkzZFHWwhNLNj6nBnHmfItJuBWz8GkMHG09MNby+fv60cwElxDLL0rUd/nPjZ0cCE85hbbXS
wXY5E2YGzMEDkDDWu0+RZDf4P3sa2P98YEK/eAFB/zoqbyDuHBB5fcQUFC0hvbmHfjv6UHxEJAbf
4LsTnyfIsxv/h44G/A/tJvrXr5/f8C8g9hwOeiyOKOQ7lGP45/Qx8h2oNUC6Q6i6fwr/uf7u1aJ3
jzS7gb//DQbq940m5Bfvnx/yxU16c8gCj4CdEUm1Euudke0Cm6XFkUAKI8XJPewG6Pvl2Q37up8B
/LrZhH7xAqz9vEm9m/KA5QUmj7DCkqvdsQaKPxzBAovqVSiCNfDmIvcJ8uzG/qGjAf5Du4n++QuY
ZC+yMru9zdYQ/PM5FkI5hkyHwE7UrkTHkkeUCgJ50OqpNubaJwi0G/6Hjgb8D+0m/BcvwPgvbpoy
qA9bZSDoCEr3iEoltlN8fTTV84lYpZg7Iv1ThHkE/Y0fYipg49HfdPACivv3Ogia6nBOYE06gIUU
VHJWtbTtSZfD5qGEKVnBkuDHBx5vxqAnifQrRfz4NTv18OPJ39TwAiKRfRfflIdUApAXGJlCPVkl
PrCLsrHkgg1coSWmsJu+cwp+gjy7NfDQ0cD/od1E3/7z+ROg16mXxTdrK/zn04CF8ZGSkkvYzn0w
8Q30MXiAgF11Rn6uhzc9YL88u8Ff9zOwXzeb0L92nh/6N/VNfMj0h0KRmcPOodq5uYXJEf4Rk9b5
vhF69kqzG/dVNwP2VauJ+pur50f9KvMOmPUoKNxP+ypshTnajjX4CIGZS7GmSZkbK/uE2Y35fS8D
8vtGE/Grs+dH/FOWHLaopo6okNMfssol+VaAZ/oICpoMc+A43H/W4e1+YfsEeXbj/tDRgP6h3UT/
0wuIMoub/O7V57vy+wGrOrBVgihsFxK6Xc6xCMQgLRCDRzuhf5owu9Hf7GsoYPORqYPF5+f3gIu7
PjjkWgtg1kAjATrgtuVDMR/qD0iL6c+20e8XYTfq634G4utmE+2LP14A2jcx0HDXP/8QKQ09IkJJ
gsTOlIZO2oA4z9RPauZmSgPVrz3yPAL9qp8J/ar5b9B/eX7o39xCMp9+Pxz2Aig5imHFiBFpsDrC
iE87J7vzyCdIshv1h44G7A/tJu5vPj0/7u+Db4ckZBJxpAhlTKxXUNtVzAl7AlMwmfbLp4+RSu6V
Zjfyq24G7qtWE/X3L2Lt9D0rywMunhhEb8Zh6uQ7Aw2G4gFwMyUyYvvrdK8cuxF/6Ghg/tBuov76
+Plt3QZWGlDrX53eVAdM5GF5hIBAj6Qyp9QjoRSiwAtcR7X7LPKpYuxGfru3Af/2Q1MH9unz6+Dt
TX5zwP1ZONwgOCTs/CGj30roMZVH0yJKENDN5sy6V4zd4K+6GaivWk24314+P9ynQXrgaRUyGiYk
YLqqBmwHeCAtaOCqYeCj3X+MAP8EeXYj/9DRwP6h3UT/9M3zo/+DLnFIUghsVAHdBknEtpMaOHKC
GYKjJXRVLzBgf4Igu2F/6GjA/tBuwv76BRRqTmo/yPJD4g5UJ4KBXw97IVvxBQ6aCCCHYCV2V+Wf
Islu4H/2NJD/+cCE/uQFQA8TUJN+P+QSairJQ5EMzpys6gJ6SwNEwxKKMA4sne0I/wRJdiP/0NEA
/qHdxN1+CZGm9Kbp7ZDnBi0gmGk4QqWBdHAP/XbMsaYVFqTyit9Xh4Ewsq2B10+RabcONroaWth4
Yurh9QvYGVwdX/1U39R31RqOf15IoBMDgXLJJl7O9NkuFlsaCpdAhhJ0fcbTSDmfLNZudRjdDZUY
T021XL+AVe5ZeXd3e3dAfcAxOFhqCTUVyzb2qAiGooMEur5aRSuDjr9fjt0KWPczkF83m5CfvQBP
WNx8y/63emweE///SwV/Ux64qMbJkRIcTtySnzvgG+YPVB2gSDEOS677MGXWd54g0G4HeOhoeMBD
u+kCb06eP/0/84EjeLigAyexAHWi6JoIBUF+E3zYMpx2FOVqtoY5e/3dKz7+PnF2Q7/6FQbwq1YT
9rPz54fdLm/GIF7/9n8++U4HHeDsLXwmousm4sAXuSdjru0dnm9WGfZLshvydT8D83WzCbr9AsL9
py6ox7vysMUGBtVkBAVjKNbfx5PttEcBOw22rODc1WppAAnqJvxPlGm3DrY6G4rYemZqY/ECXOBr
kHy7+dYdMOOxoHTPOGeaq20lwAJMMgE7LQzaN9F/igy7of/Z08D95wMT9K9fnj/uXAAf3Lupbm/K
NRCHiD2QacJuiYA12FbsAdeAqy8E1PR/0gU30X+aMLvx3+xraGDzkamDi7Pn18EZZJ0HLC9b6Ghi
gggNOc/PGLMxBQBnDRYBGlZlK1a+UXjbK89uDay6GeCvWk3cz14/P+7vb+r2kAU3DpGfIcEU1B/u
P1vWT9h0ZxEUobGB9345dgO+7mcgvm42IX//+fkh/5Q1tf/q9V9lcHvAJNOCA/9g8JQguZ3sQGUf
wXksRrRRW3iqHLuB3+5twL/90FTC1xdg92d3ZXKTDocL+ByyeI2hiLA+0L9ddJtSUQVpvoSdxR8f
w/6fIM9uPTx0NFTw0G6if/wCFljAj/aC5pC316EjuJpOc+Ds3EedbfThNCgcB1VwTmi1vDVSnifI
sxv9h44G+g/tJvr2C0D/DRT6Dxh5CDmiQEOGBe7PA24bM62EG3gEUEegDHoPPqhmM+HZK81u5Ffd
DNxXrSbqb17AUXM7q6vuoHWFiXuJBZx/U+tdWwgqG8jDZMs1nP5n3DT3J4iyG/WfP8IA/ucDE3v7
ywuYcnM447w2u3+e3DMI5tPSVqyTS6gWb+BuASWWMwohZ7X6Natpn/aJsxv8VTcD+VWrCfvJpxcA
e3f3/e6AuHN9JCRc1kUmwtT02cZ9ur+RwDnbx+61+LRXnEdwX/UzgV81m8h/egEh/qpJg+qQQR4Y
r4rBLhWSEEs2bB0O+wMZkMr1LUfIiO5PEGQ36A8dDdQf2k3Yr15AjD8tb9JDbldBsWA6QIu0wYUl
UNJRsIxaZztmxXi/HLtBX/czMF83m5CfvoD65cemOqihw+a4UMD61oD6j892JqklVM0m0iCwpX58
YLG1mc3sF2c38ut+BvLrZhP5j9fPH91fx98Oe5qZwRIKPo9dWQen+SeFCKCG32sGov8m9E+QZzf2
Dx0N8B/aTfRfH+QaC+OyqY3bph/u6T6+qW9Oflzw/eSnP34i3D1udF0htTP3uQfxzfd//cb4D7O6
v0R7GmEL4K2Lpdd//e6mqv/123SpkYQTKHDZFGxkUbhI/LdX3d30REIyBBME3EkCB+agCCGgHJpm
Ze3/uHIcLrhmkCRp4GLBWQooUFRTcQTGg5vZYDGtYE8SIQk8IfJwqfplFg9elj5gtPr/V2mTXGZB
WlfwM357ld//rUlKC8aWTALRdGq/vfkIV6fDX8L/px7bBAhg2rtEaded0jSS51lXD/YGCP/G6DAx
bo4O11K4ZV9b3qWrh2zRMS84LcMyvufy3kP8b4wOcWZz9KjlfeK2WDlROUYL2YS93bgsP58nOywc
Nkf3JIkEzzVzchdru7aCi6Ip5WLe4Gh7cD9pqlyinju80tdwMv4arimQ80BXYE2bgquwFEHBCHMS
3z/rafaui/DxLLEVmPDm0GNJu4iHlDkWQlfcdUM7Svpqz+B4+vE7bHG6k21z9C4TOpStxZwhz6Iv
fqSbtyWq068a9fI0A37oSZxl9DRJK3IeFEN4LDMR3t8f9e/a0nRZxOZ3l5EncAEkJQfebxAs3JCf
jy25nYcaRJDNsRNX55Xbg0J43zme1p2dIenP1LbhwCiyrFzwjjo1SqPjYPScNI7SmYMb/istMqge
x8Thg7jNi/FaxPRuHiiG89a4lFK6KXFGDzQ58u4i7wiZFxmU4btZA4MGrk+cOszZaYYtdE5U6M9z
XmU4LxJN7LE6JI7uyDnuvA9+qeYBLg3fzYesjNNcJZdJYpXHveuxU9I3+mwW5tJwX05jgWpqxZdD
F+vYJjyrLpuBt95M6Q0H5rRoW9mW/mU41P6CBIO0aZXf52mPeiiejG5HeJCGi1qNm3JZxt5lysMr
EhX6OOgSftZmIRlsbKXtaWdV+E7oprPbkJcLrWpxMoRJ/6lWYXvMrZzwmb/UcGm4SIPFvVUXjovD
s9Jn6pykefJmnpoMl27aAQWj9Aunjt1PbsuyhRjdmZPmtFbdDEYe8cYsrHPl8EIjmxf5t97H7+YJ
bvg0vKOlLrJc5U4ATJ5rFgWLoI/cPfqffv0u9Rs+3YwB5lbS504aiCiw2ejq41DQVM9UqeHVBe2A
IJAkuSOjJngbJo2/EK1Pr2ZBM6V4m7DrIhB507uZk2pC7Uaz7oL3dPjj16NPZrcDG2E4Nu36dlS6
kk7X5t1x5tHA7pqUv+Vl4h//+isegX+6FHLzB1C3aH136JUjOn7iMt+3NZ2pWmF4Nu18t8wLJpxG
aP+M6ihfVCS15oXr6SbjTcmzgZKC4p44hSQXwo3fF150f9vzozHpMVCm9o3sORWwBh5RmDkkLASy
Ld4MX0o3L+bFa2H4quriuCgLLB2K3TfKuuprefJrbT5mMIanuixICxQP0gmYz07cSIvPpI39hQ4a
fP3rryCT9nYZpeGwwlK5S8tKOYlUox1rXL0tvPpTXst6QVUQiOPe8tLPQdYt2rH4aww9elb0fLwe
aEVsNOT4rPZybdlhm4q3OPArmBCLxPb9PvrgVdU3uG2wtd08+9hkwRsV9HqBc1a/KYuE6Ld9QD7/
+oc8pmQjMCDZemVhualTk3FYJBGpj1OUuvcL4H/XhLgRGLosaPOCjMQJmvC27br3UUs+zBKcG1Gh
7Wjse1ahHWl1X6joL8dxOqX+8E6sy3stPmHZOL31Z9Pw4zRN0mHMtNMgktgE5Y4r9cxVIzfCQTKk
zA97GNzj8p141+Fkz/w0/fAdFsmNSOA2cANZDYM6UsZoyfO4OvEQHm3QLzmpu6y4UX7OFwpeg3R/
h8mj2n3Ez7gRIGitm8SLcunAO32G94UbR2/1WPOFV/f8eJ4qzCDBcMsLFGonA8O3cx1fyDaetyri
RpjAacUjPy61A9s84VWfFcUfjVu2p/MkNwJEQlxIoinMWioq3hYk+5oTf4+mH8Pd8Fk6lAmLvUQ5
JY6DJadWaVu+Rd65qmn3TCv4ke9ghudGft6odKTKaaNY/hkNHNu5IJbtB0F1Vac8+yBV2Z4nSeOq
Ex/n41kUuNZJl6X4fAxzfJkMdXGcZFKc9HmY3s4ClRlOD0dtrMTLEXd66iObsegMi/zLvLENr48C
IUpOQ8gBdHSuUOot8jAo5+VfzPD6lMItma6sIAmISnLKMhSe+q3+Y57khuezKI9oUCPsdBLKXDyM
xWmQleHJvNENLx9x5w8dajEsN6vQzkukv7TKc+eF8YmLuhlraYtzi7gBcRoovpxEg9faVobGmbAb
Lp76PZEtdoXjRXH9JvHL61gXzbzJjRkeHnoNi0oOg1O3/SgS4tlByWcao+HiiLOwi0OoTfR5/y7U
+XEaFue/1ieeFLdjoqCGa7ctkIUzrxBOyLr4Xak67xtrpP9JuKxchE0oqQ23qtcfWex6tsoC+Skb
5a320uQqDVi9wKJXX/xiKMQ8LU21400bUFHT9zThsUMQyX27pUR9CFom5ulpusBqc3jkDVonWZw4
BRdnMKV/G0WDZ4pu+DUuIgW3BInY8VIZnnZV6dsMxf3M0Q3HdrXrW5aSsRNYUlwoVdqZx6p50x81
/BqHuBIerPSdJGWf4GDQme8l82Ztaji1JXIu3RqGhkT4Pa5sgfnbXxvvY7ZrOHTECuGNAseORvG3
MRhPKxzNNBPDnZMxSapaDqNjWehbWpLRLuvBm4mI4c+RKkNUDiR2epZSuwtJddapgs2zE2J4dBWr
KKZUuY7b5+6xFWbFIh7wME92YrinbAQecBCMDs6lPu/jiNleqPbtRExeuCMaTRvdW97pw6WuhYuU
4zJ0N6ZJfdIB/eBjIVl2TpuOLqpgHN/Msp4fi7mNFW2X45b1UipngIvK32XES056GlczRze8VavM
imOeRE5KYLVgufUVCqs9QfsRuydT+4bkjYe4TCsoUDRhLt/ATpd/2vSynRcKiOGvfttE0di5kWO5
cXWWkPYUeRjtgeUxBRsuO1YdFmHeuI7kPCSLYIibC950MQNKWYcSm+aBmtI4P5zpDYYjIz52DXUH
+DUClpx2Q3B97A85qRfzrMjwZT0Ubs4YCZ26sYLjnBWng2fhedkWNlwZTvNEHaNN5AxeXti89odF
W/N+jxk9tguFDV9GPqtCmllQdCmC5iSQabAYRxydJRVyTxO/qt8WrR4goaepnZWa3dUZhqxvFnDY
cPXSdUnkMhw6SR3YqonOqS7vST2PLkUf8Q9szMNRUaAC9XXkeCo+bnx217vVl3lSG26dWH7hdbga
HRYXlt0EZNE0yczI/SNH2/Brf7R6hpMqdBQWrs1TL110ZI/jPYaJ4dUEVEc66rpLgth3K4a1YVbw
mQsabHh1L/s2h7msd2TXVjbkkEvRJ2qeh01nRTajHQT8tEdZGMLet5+UNmzu8z/rgXczhzccWHmk
ygfYR4bMxz/LdbMYZXY2y1ims1+bkudjHBWeYoGD5ICIncDRVMimA2vm8Ib7yrGN4yHxoJ7W55k9
1vpT02czN7gmJt+m7LgMI98bUe/kEf9cizhapLifWfaa7rPbHDz3rRHqA17vjJWqTsjQaTsFOsPx
PNgNH/VzMI4RY+zEMmTfexmVdhG36vO80Y3JV1t8YEWFRif2yztMCkcP++LWJOCO7Ge6HmQTFsJS
3KK8rR1/qIJLt+waO+dBfF3KrrqaJ73hqToWjWKyqB0povCDVXhi4ScJmxcdJ6bz5g8o+4wkA5eV
48NK8bxMcnUBq0q1J4RN1rELHsNTfa+tLImKypF+ym7gFpX4OOzC/Gzw3OasaLyo2DM1TTb+9y8C
Wvf2zxBdwN26zEqnqJGwo7yUNzLJ8s+9GryPNStyz84a5u2ZhndHZuA5bX+b1jT3iqFSS1Lw00Bb
CyuYt9CAt3BtD01DIUYf9YWDmiGwqVL9ouAt2QPTY4IbXhxGnQq9BKtllBXvM/wJF+GshR3WhgeL
jAHXoGBqOYZNs6i6/mxk3TymByzIt0EJUqXb0U9BbMq8xRDJxI4Htzyb42BYGz7MUjfmOaXW0uL+
IquqBdRAj+cNbfhuSnVvdYhYy1Bm52S0Ljs0zpoEsTYcN2hcr8+gnroUSW9nGNvaC2cCYnitpYjs
mnKEoZv0E8qAgdEmzcksREz+Fwph2zrzkbX0LU4Xvi8tu06yfWHgEfs2KWAxoYEoI24tg0wndhhZ
2A6aflaBAZsMMN7AjQiyaqwlzklnB1lx5rJQzFOnSfFqWx142cCsZWZ11xYKFl7k7dlueAwUwzWJ
F7rtAJnqslDZCWL8TZikf87TpuGYoqmwSBVIXaXRKa4/VyieiYfhlC1uNG/VYC0RSt63Y3maV/NI
aVgZTtkqXg6jC55DavahLcWxkvW8HAzebbYdqTBqoqatQOzeKy76pj+Jc/HXPKwNr/QIrYdM1xZs
DSpvkfDmT17hedHbZHZxXQxJm8LYGZxbsMeuv2SkuZ4lt8nrivvBirsKzA8odR+bRMCOZivreROa
NKZLwakXCdSDARbSbjg6DwY6zwJNRpdwyzIiodbLvh2IPQyw1mhYO57OQ8VwyiihRdEEHRhK1p8L
bh1DTXum4IZTVlFJA4shd1nL9KQEpgqwemYt0+EVuNvmDTMYqbgGqf02XUL+YPX5nkzxkSA1nYHf
zEO7qPOa0m2t5RBm3J5mYaZINNNKDK9M2grCdiX1khXDNS7ZCAStJp8Jt+GXhcc6nSVh4YyksWzc
0GtsiX3EpskcduS1f2Nm1V7qe3gsnWjMPgchj08HOX4E1r11MssOTXJWVdaVzvsEviAPejsgvLB9
AfnVvNEN9+Q5hsyECeDc+b5nhym2UyjyzBzcSGZ50OGxDWTuhKqhi9QrY3uIu3mTpsnLitREgKMj
SM6b+MTXpXoD57z2bbBMIu5Sq+GiMbzjtRsTIFHisG++ch2TRTbmzTmJIm7HGdx6ssc4H7Mfw2Hz
TPZQ6yyAN0ijFjIiqOSe1BbVV0II8LFfa/mxLzF8123jcUDtkDtVpaJLNkr5TgXhtzQY+Z6MdFpY
7cLLdOA8smDbiAORh7HKHuBNB+p49Fi4DPMRfyzK2Dou4AKl0z5FYzDTvAy/DtTQSqu0pjmRXsFW
XrBIrfL214g9Eu1MXlUgw6JTbpE6hFBy3hQiOq0jRufN5ia1SobcouPowqrD6/U7Vo5vinCYt82G
TXJVDsUlWGp7E5Pf9y9y5qKPIw7HWTsZcJv59jRAhOdarh5bKHaEV6zt/uwanuwx08dAn8x3o1br
Abc8oSSsgPIXXRahd9mKfB41HptUqi6tQ5QmZeVwVBA7j/JTFI5f5xmL4cN1STpWhEnlIK+5dRG5
xHE8c2jDc5sG6hgtiSunajLvPSNFcQz8smZPmeSRuMANr82qVnPfUq2Tqjb17CqB9UeA2tpWbQ0b
R/PQMdw0y3E8lFMhO1dWbouUvcNV83HW2CaJCmOL1GQoBgfeafPWcuWfjWi+zxvaKCFZMKPwrk7U
sq8sYVcNfi8qio7nDW5Ou0XhC9wGPuyyD6HN0ugjHPGZZzImE6oG+mrbdm4H7JPmMhrdr7Im+Txd
TqcZNz20Lxrphb2ll2VRaxuT6gNXc2sx02HFzcHrYGyCJk/00g/AUIY6LY8DHdOZohtOCslCWNVl
WjujUO+RGt67YXk1T5tkW/DUa0mfUitzZAaxhQ3UplDpnBcUTRJU0bqWKApdOj7Xf3qMeosM6njz
FjnM8E3KOKRoYkyBYVVcBlArDf19rvlIBmWSoDLQZoRDmEFRJ+7yFHuLxhV/NnUlzjM5t15qMpu4
7rlwBwu+RcLOR1iLU9mwbt40bfKaUiw6OJPiho5I2/pc42DRJkm6J2OarHpHxkSNiTSM2wp4Uzls
wUlBzwJLcTvx+Tw6A7yYd9skk4r6Ydf6oUN8CacfYa978aNOOMvgTWZTkmXKT7M6gA16fWV5xLcV
mkchgXPN25LnnCuoCKHA6cfgbOTu7WgV3bwYQA1HheM5cTm2KnBI6n8IePgXH7J5G82YGnMpiTBs
isk2cCq3kRc6qNM/mU+tPTP1Y9ZiOKpOgsRCDFARofURJd33Om3beaiY5CZZBZFFgyxwsiK3YKZD
tV3FAZtn5ya5qaI5nCKiyHdihb4ozj43cZXNi40mtakRNdzgoQvPiQYgr3decM4K15s5uOGgqIJD
7201nYi1Anehes+3RaY/z/Kg6RUdm3MdcPdImHKQHAV9tlA8ae2wF9FM0Y2ZNB5rv2pV6y510waL
Et7petJHw8x6iklmkomVDVZSQd0t1F+Jat4WOLmcB4vhoJZXjXEWZlAHCsRZQcsrGeOZeSgxHLRt
xdDmVaCWVsjRSdjX3nFWpuFMyA0HZSxIIjxkEspj+gvU4I7zVlzPAsVkLOVN5Rcu8eQySrrMjr3B
soNoJuImXwk4A5plveUus9SqzrXGZ9YQz9yGNflIOUuBvFVFYslkr7724SD+6uENWnJe4DI5SVmO
cN75IVsOeaFOy4bhkybSf81D3fRQvwqtru7pEvZkr+WQvxvzdl6GbnKSyAiH/kQnyNIrdW5nCxKK
mQn6j9PPG0vopkKhBSSwbmnFLD1pcW+Lxk9O50FieOc4Ri7KlNctWafeWWyaiOi8ap5JSCp0mLLW
w92SD0g75UhRcRp7tZzH+oNr47bj7VAolQE1rl4GYxTB3kzQLeK6mhfMTU4SnNFC8VjQekmtKrUp
He/0gOaZITKWoUXk1sA9JvXSyshJ73vIlpGaGRJNQlIRtrSF1zTWyy6pz8fG+ti4+9L/RxIWk47E
gQaT91BLXuaK+jYeqWcDRelqliEiwzd9qlhf6rheeml6KhL9h/atmZuPyJg7g6qteziNWC1FyJIF
EfEpHOOemWqZbCSNaTNGnqyWNWXXURNdyjaZF1SmFzJsZhRRV5Z5krnVkodMezZWDX4z1JzPS0BN
GlIYNAIYg2oa3v+eICi2ik7PnDyR4Z0jsD+7NuDVsqB+v+AqlotirD7NMRa4c2wbGKzaKISCYrbs
iSYL1fh8QUpvngvBpWbbozNejeD/YbZ0dWsPTXwMbyOclTkjk2kUKr8uOQ4y4EqQ47y5IbC6nQeJ
2Ba60UnC6xpGrkTvnSZenx97ks4c3HBOuImKFXXYp8teu8n7JOpIuGii2E9O5glvOGijG79pR5Iu
iRjc4jgkrBrO4Lj3OI+4g0y60agqNNCCpsu68t+1TbVMFdpzoHd3VIRbB7eBh+2KquWCp8uYhlVg
Y2BoShsupshm2rqR45Leo7HFi2TZ5rAfuaBln/6F4fqvj/OgN/wUj40Lh2C6bMnjNvts5a6wWysh
s3IAZDKPaFJU2sdestRJdRXx4nvDii+zBDdpR2MRy3zIw2ZZDF/TCt0yJmeFXbgHflujY8VdK45g
5LrDCz6Odjoge57QhpfCVlnDyi5oli0qCztlaBF65bzcGe503ZY7FNLrSOrWS7fh6S3URMZrWAjM
mp+RMlxUeXBMniAw80DB+X6PDp/EyGfxEND0zpXNeU7UyguUy9JlPhT6JKni/hzq8vvO0jzioCb1
qIi9Fi5iHetlOsZv+djQY193MyOjyT0akFV3McH5Eo0uX4xh9MHy9PdfG8ukt7+XE+Ee/G1YrC4c
SiibwdicqrduTenttPzKbNpl85JouKFz+ztyOqooYF25xKXIA9ttu2x0gqzi+y6ieQR9k4nkJnAy
tSrHcqk8i+d2DjZ0MliM7sHoseENXx3gNZJV53X5chSeE7d5etwn4Tw+HDLZSFnjD0qGY7UMg+KC
9JYTuOEsXiO8Un0bd5XwpAnHBHKvNrzSbXnGeTkv5soJqo31Io+zEXYXI5jjQksuYOF4lQjr269N
8jG4DU/1w7otUhIUy5ZZwC0Z6Zu+KuZt5/x4Jcem4GPjjb5FvWIZFbT/oFwyLoYw9/akXpNF7PAm
acyjko813PVh5cs6RTo71lmrvmaB3/t2UstmwcsmXoSJiGemHNLw3rHqCzcokmJp9Zgt3Bg2q04U
EGPL41+r4pHbdJBJUyrDViHmVuUyj2Qjb0ZcoPZC1W76B+xdq+Y6EUWrIjg368n0DO6/g+tk4F4T
lH/uAPryLZMZTRYBtqr8LVS5w9SG4lwz2HUehRBhMB0XtQ7haKOKWuvKLSIvXjYluuqrUndvOneQ
ybvAqmlz1qb+YHuB1xO7sKjM5s2VJkuqITIb8p7kS1/mZ8Dp/qPs963uHznSh8y7q5SrWupbebFM
i2YUb/v/x9mVLMltK8EvYgQIkliu7O7ZNE2NVsu+MCT7iQvAfQHIr3/ZPknw9HQErrIDgwZRC6qy
MmVHxJ9JUOH5I7p5vPCIbdOXrtuUeeyXdtB3Yz6BRc50U3Qj573i3V2Kq1q0Jh/FPmS8Ghd5msVi
yXHeq3rAwyAQfoga4mKqSNeF/aSiIRN7fJRhy4+KgSjv7Tt4xR2wy7//4mqGgDaLUHTINtIvH0PN
h1O5FNONE7q2uuNsKAvB66fmIVvqcvjcNk10VwWL+sNv7/T3vTNudg1isSmLtrxLCXbNMAR+8Fvc
cTZGYJxtXsIhG9DOTKNcPGke+KWnzHUsa7DtdN5w6DrHoIpcdYp5bD82QOiQ/34suEBLObR2QK0k
mVJaJI886G4c+ZUr72Kklnxu1nzNhyzfdXIgKPA88oqD362x+Y0b+W+R+xU370KlqNYxAQMb3G4j
m++qnX6uTd4+wFlifHYv7J8gL83fBUHeHa0lWzqpZnlYJJnuwmEpPzTRWh5n3aOHaGs+PZY5FU8l
ZtPHNMR/unEQV262i7hifG4UibjK1qj6sEdDeUxWYKm97p7LadVwGdSGw2y41f8ri+2xH/xIc0Co
8vvliKK12ctNjxlUcU8LU+/AOvCP364dY+cByIOTqRsy2onhGXdDPixTM9+4FtcO3DX2PexQSIOz
nWpzJvwlTwK/57+Lt1KWdXm3yCGTQ/iZLyV7H/B6++R3KI6pY7LRArRaoFwUWSTnm2gPoJL47LW4
C7TKlxLjwgoVI9l26iBKodNF4J6/vfqVdMtlnSoTO49BUYwZWVC1DJpkPdcbaZ+mJNFPTRx1X5FG
LF4QeRJfNvFLHGplH4VTjzhUlOrnqPV6qHJr79/+JVfujgu+mgplowkDVJnKxzt0F3+A78HPlbvY
q6IrxTqBZjrb1XQUsrsLS3OjuHvF17rIq6IAz1KXjHgY6SA/dEuj0i3ogOMFVNgvyLk0VAOHytJo
+z6Lw+AJj/b7cdz9nkdgsv/tg0Zl0/aS4MwrviZfFQoyHyzrZ88v6kTnOOnKUmncfHD1BoeuQuV7
7TxrmS7+So+qsiaAI6vWoLvTBpTHvBA/vO6ii8BCmTSuyrzp8Fzn/8SFqVPbN5VfvuUCr0xX5BtR
eH+xMbBHkIFU6bAmnu8hF3mFqZ5goGrpMhJU73ZMtmPsE891v3Nx6mo7afRiJjQEur381sNGJ736
OXgXdpUjk5PKrjpjQzA/TZ08oL0++t1zF3VV9Lk1mN/rMhHFR9B8/6Fa/dXvSJyAupcdukYCSzPA
xY6VLv7udunXUSMu6mow85AvqodPJCA/taz4a9qp56vChV1F4MIPTAXXBUU29UDj4EXknfFrZURO
SJ1Gk8smIm22Lrw7bcBfHatK+H1OF3ZV1GHfJ+pSJA3mH7ws3rUDv+HPr0QhF3PVJPWqrd36TJZl
dG+WIkqp6PmT12VxUVdVYEBeZ9GACRViRFUEj+3Q+wVnl0BqG5SJ6sK0WdAfdRwnGLCP8htZxrVT
uUS/XwJ/3AkxCYY4Qdb2b11Oj9UGmhy/M7n8zV/WnsoRtDsSpcU62lLw8BzGwjNFd+FWZbXuLEjg
xpeJf01ouk/5N79NO4FTAQG5hu2Ka8KoTIcD1Myl53k4UTPvTdH2VaUzIbBmP+ca+i03EqEr2Qp1
rFLMVNGiZbgjhUSmwuvF/hyXekjNvJvPXkfjYq6k5eADG7kGEG3Wp0DU721iBr/Y6WKuUEeXRspY
Zy0qZkGcPy65+cNv305yO5Z7u1GC2MaFeoq2+C7nwz9vL33l2F201TgXEoTaW5f1eCM/znE7HGoU
ox5jvntu3jHQuiOLHUyOhMVM9BQmIj7Xfe9H00Jc1FW3jaRBnbjLRrHcxc1YAjmiKz+P6+Kuwi0I
kZ4XfdYWyb1ix7b0m7slLg/UMgaqCFRVZoABkVS306dZVX7e1kVdLS1LVkzM9FkwbEsqBv5+CgO/
8OYirqp5reNwhEdE5ekbiInO1Tj6ZSsu3mpSlPNk030m9PJ12cTHZKx+vH3Jr8QIF24VrSKau7G7
tIjmNZWyR6U7uXEiArHglWqTi7aKemVU0zd9NoSkP7CojD7ykNT3gs3yKJLcgKCeBIehGG61Mf7N
JV77k06qm6x7U01cdJke5u3bNhnM9pZNXp8Wyat3TQX5EbGGY9oH867TsZHqo9wJ0teO93/Uo7Af
WTsvBxRYlvcqzJt7pevtM2ni+VhU/GMENa5Dp/r9MEmpnmfMs6dK9ctxnHpxX/Uj1E2MEXf1lv/V
TU1wTzZLCr8Q44LARLIUcUDaPovI3KQYFFrSsR09A7oLA5N9VYwVw0WYJ7z4yM73tB79CG2ICwNb
JTDOBMTuGSsK8H1CMmpLlDr6XWEnquu6LWjOVZttW3jiG63TXHI/UDxxYWBdt0KzorI6CxvQSQaJ
eJFR9T+/jTtxndehwZBj0mRFOHxjiXzYaO/FgMygbvh7fraSPAm3eWuyhLEPWsq/wzz0mYjF0hdz
/yX1E8PYKMii64zXxd9F0PygRvgkCljaieYb5j1lvuC06zCZ7xQ/WZQefN42WNtxDRWfw3ydeAGm
Kdo9UtLp53CV0w3jfNXXYXUnlDMerJAf6ZqspqG+38ymH3aABXoIEx0Uj4NjELdJatbEi7gPf/Di
0H/5CkHXqnJFlyYbV7qWp2XBoFzShPBFHpcT6zsv5KXkTU/6toW3ofcRx4xM0HdesFAs7pjstnE2
5w2egmtVfQliMx2HcveS7cLiTiq+5X1LwYxcZzEZI0hbkTKtEq/pHizu2Oy+o0FCaKmyAVX4NFdU
g56bf/A6cxcQxuJonHWDqkQXDN8qG9NUzq1XVYJBCfP3CwPS4yACnrrLynrN8ax/3uPe3rgsF/v8
T9jF2o7dTgBrUFoWLZCD+RYfybRUB0wTDIdhZPQxhnzju65ovdIh/LX/WLJathhzMoDlV5/K5jFm
xCchx8qOFSu0uwHfnJtsM61Ko5YZCOs0H9/+upftvXZIjsVClqDdGk4B99vkXSnlManFPZH6z3C/
hQp4XWQDP8Cx2rZKqmjeY/yAWRB7Mqz6p03a6iXQGLwM1jL8vJuCvStCMcepWol6jsDysKTNEg0v
cc6xkz401XYI89L+vU6hvoUbvro1x+ZBnRAuBBC8rAr3aUjXHoFaF3n/XLXgHDk0UdORuzGm1UOP
d8p9ycfoOYak4rd2q6InPqjtITC6PHecsyNQcYNPoR5H5rgLSYuqWYegyXa+JUdNNIaNJq/SKxZ3
3MVMdhbXMUL8Ekl5lxiqD5sEUPXtG3W5Oa/cqP/g09aZBXM3deBRW0vMMZn2mIO2zXN1x2EMI2XR
0vYoO4SY8p73Yknt5PXuYNKlyYLcbzQDWY+nLzE8ZRCPAL9qdMMdXTsXx0G0eblsjJMmi3Zz6DT5
mdPASwAEG3dcRChrFAUaVAX0xHFV2rhOwdp248V0WeS1D+q4CLL2Y8C6Fr2XAvKbe0ntod0i8c7q
xqurhv07HkK3oN6LO6ayZhbiOM7N07pVt67Mtf07Ng4uLogN2rXB5J4wjwLMoQc1hBGMeeB+2aeL
VKuqCNl9VzfZwJLpizbVSxTM7Vc/g3LMVYGyqSEgKs7QoA0BfZNfixn4F6/FXUiaATjAtq3Bzi+T
E7x71iJ48VvaMdXSxuso8iY4owrO0prUecrF9OPtxa8EdxcOphtUH9oRHxUKZqdcj+/E1D50kThV
mNKirPRLflzI19aPMiE5zl4V+TdZyGfZzl5YVYiKO0YLSWFqID11WXv9X0zKh0Imn98+nStR3UV5
rSuapQkwcCgpDSgql1HfPhJAZu5btcg/ilioT2//ocvL7RXf4KobtmAthgS21JksEui2aAZNDuiE
t/fzTsxjuw0WkHnbjanIiUKPf1q9YNAXSXbs6NenBsGFMgyn14b0W6XVX6r3YgbE0k7wte0CekSF
ynDMmzvVYHyzHePvbx/YlSjgQsHkRoeu27H2Hmwf6miO0t50XsoDTLpIsCHcbQXlMpWhUfYuL5L6
KCo233nt3IWCoUrZrWjVIGtYGnJQy/wdHT/PyoCLARMgRhubUdRZVVJA+xjYj6KqvxHArpy5i91a
wrpUXVEo9Pi2v004zofdKN+dO1YMwC4NwhmOqJ7p3ToHP+Zq9SJ0xvd0Im9SloNhFt9TYroDpE3d
t6lIfKrOWNsJuevamV4Pm8oKS6K7PGfJAQSe1b3fZXGtU9Iw4jUqD9s0Bp9AUv/Uhet+w+lc+56O
ffY23LYmNiqLt7186KTQj6jq3mpQXoksiRNu6d4aOoWtyvRs2/hQ9IrcsTCqv3YD6KcWzrZnu0T6
9PZBXUlOXEiXll05IMess5LE1SlhoPANWVKcNtV51TmZdHFdEefFvvJFZdEAEkWrP2KAwc+buSiu
PmmXSdi1QjG9/2xH9WNbuoe3D+bKR3YxXLpuDB3MqLLJ8vK0Tt1ywJhIcePYr63uWK1pqw6yObif
xi4srWL5pAnA9n5bd8wW0qcS8hV4X9G4eyc5KWFZiRfDDb6mY7cE5ULaQ1AoSyq0oSWpU7IgxPvt
3DFbaMh162DxUkeXO3kWVMuUdMEtnNWVrOQ/JFqhGpByJwpUwWEarMkfcz4dydh8qWVtPH+BY71b
GWsUrGOV7Ri9GitwsqvqT6/DcZFcmNig89BL2FHdfgExbntYNbk1G3LlQrpIriQBRFwWM15AQ92n
wALbNM9nz7qpi+TKm4mXdKUqy7elOQxk/Dxp7pfmuxRaW1fWogYrRbZsZXdA4UYe5mT2fNm6WC6A
gFu21fD1TUyiT0aiIwa5n1vauP/2b1/JX100l0zatkS1ogEIoF/P1mzkI59j8C+uRXs3z8GSAtAr
D1VbgcY+KYIDbevqM2t59dzsgRfCiUmXbSvUcWCnBeDyJoyPUGf9stHY89I6Fr3GHaWTwPmxff02
DXeN4X6+38V8mRAF5wZEhFlth0dt6s9Km1tDt1eeFS7ka7Rimlc61uCeb8bm3dBz/qWI2vLYtS2I
SUldgguKRVOS8rakP+yy5H4veRcPJqLA0qm2DZjSY6CrJxA9Q0fzp5cHcRFhQxyBlkxG8CCM8nvU
O+L7uVsXP9fnIsKaQWpo1FiVBQF9WMe8TVfpm+a6kDA2AxMSLwQ5tFqjz4p28ZFO63ojXbySBblE
XKwYkyRhJZ7Cg5UPrNyKFwkA+s9JI2Yc/A7ficoinixZuhW/YNRT2i4aFb7Wep69E5WhsR2P8YjH
UZ+U/2tykRkQL3pu3DVhgx54NU4KrWS0N21/XyvmRQ7OkJX//opeO7GzsVqabCyC/kQZvQt57Jlk
uRAxs+49rRqkcKO4aHfT4mVod7/00IWG8WXVxhQwJZOMYLUBU0T9fVgAdfC6LC44rIu3aoxrFFAo
JjUPE1tkl9aUF573xeXkStgWTk3cN1nF4k+kMhqlE+nF4MxkeMm/fimNcCRB1VDhBVP0oTrENGjT
pBhuNZWv2Oq/rZRfVq+1WIblkphTzM4/lvu8PwSqoYdE0cCv1OCCxKKZJvWmZ52RuBzSGVJDJLwl
hXFt+46lFhQgX3QCFWr8o27TKVHjaVC2/VCV/XoDm3vlCemixUqSa8DwR5T6yd6fxK7MYWnDBbk0
LpDh/NtSDF6aJPjYjgUnm4GWdQSwuywIf7+VonkUVez5dnTxYyNYabVuUJdZdX/f1d/ZaE9eFubC
x9ZdBSUzSQ0SpmQ5rXGY3AdD/sVvcaf0HI0mgZoKXtX5zLsDo4U42tD6TOsz6SLIMEpghsbCN+SU
NgfC5/YYRMs3v507tts2m5Yi3+vMxuzvpt8MWLukl64Zdn6xiV9MlwzzrBo2o8qGQfIHHefzU6xb
vyqbi9UaAY+OW8i5Z/2Um3Sd5Y8ymjy/p2O0wFAJQzmps0XM8tFC4+C4kdL6uRuXtKvWI+djApgx
TezHgZr6BOUqz3aoi9XiI9lHQfBqBPlS8VSysXmZSjl5bt197kKxqp8IGmdm6v4R1L7rxC15hMuN
++/TSLhgrcV0jNRRjWs+0H1Gq1WiE76HUGaDtPT00HYhu5Fz/1tCfu1POeZa7XYnAQPCatNap6wq
8lRxIh7WaV4ekxEk53Nh/xf1cmoOsQ7itCF8SjFjPj00kAd6Hjlld5CSovf5WItDmJDyJWJLfNwW
snyQYJACLUUePoDGn911M6nv8gXvokMygYr8SLfdnIo8j+6M7PWplWtO0mqY4we+GAxtz2DRPsX7
9qUM2uZurG0X34W26+0B7fN8SBdrwApY6J5+VhWFOqydg2Y9AuEZnGm+g9MPggonQi6zUxXI/u6b
uYbosSl3LlJRJvqxYn3YQjtpYPm3eAmbT9DdQZspRDH8q6DT9oIBYfrIBRIdQnj/AsrX9kaoer3u
IFxwW7mzbmsUQi3IGzJK92M7tjdStItXee2rOq7MgOeFBeGIJtRaTXcMQ3uQmtP8lARr8ejjLYUL
cKPRNFpV4Y5SsWPiYyB/dP18Cz907WicB0PA45rjSyHv5lwedht1J2Wa3mdIDfzIjktrBhBaDHhq
Zg3YcNMvJKZeoypY2X0viB2cKRvqvZPaooem2yAlhtvp9RoRLpANCuOigwYqCmzr1B4ECCBPRkzd
ye+DOv6sGNe6j/oeMDnatYdoSd5PGLr3eqQJF8mWBJzXqIEj9QuKBybb8oB6i19GL1wkW0g1SqdN
B4KAbbqL6vUZAB4vkDUTLpKNrMCsJ8AmZ1uxQdgzIMUXuRbx57fP/N/xiFcM1YWuAbidoEGM6mAV
F/xdhLz4fyjjRUcLLF66bzn5qpppO8w96e4jOMO71pCoPAzhxh7r1tgK/yf+rxsX7ErcceFuLMyj
NcaAb9YEAXTCqdgo6EvRITwO86XHTAdolHneCMfERdQYhhdAnYkyf+6S8kVYEnqu7Ri4jLShF92C
zBS7Qj7U4AXZtYmfobgUaS1KMQRvpBqjLpNNMVMXA/ZjvXqDwkWflb1dkoLzClw7EQGje4Hg1MRe
KQsw2b8noVVpzKw5HEgnu/CQtxyBzppbz6Frl9mFn3FIOkk9DmgyxNv0qaptcr8B7XMCWHgS6Yh6
2/MG+aRzYxuoBDRav7RinFKMC+fjoU/08t6OJroRn66EQJdKzcSNKPbl8nyS4q+pBINo0bcBqph2
uhFGrliLC1lb0SYLZJlUoMlotgPBmCzQHkWLqRmRrOpQdr0ffk241GqFDXO7JxI1WbY/r/hpaaWj
G7/iSqh18Gtvu7Frazi2zPuOjVCfhC0zg2qTqZFcqcWrHiRcgFqyoKkvF8C3oenDTnJIthNXwZe3
d/46txUTrqpjvTNjgZqss3AKzQEpItg9ynUFvxGkbADq1tPDKAddpzuPtxRSiuM5UCAYfPvPXzs4
p4JAoU7QLH0FV5LQ73Wh7uG4bmT215Z2bL2NNjEzhne4jpcPfIP+IPT1vFSMGSZYf3ckehiQTg74
Ju1kwX82z19sd7Pe/W8h8ZWg6HKZlWbdtjxAJtJtREM3ccjZp8liYCutxd7uqWmT7m/N1ZQfcoOK
77GK6rw/qJ3MD2G/x/fJnAdfi1XBTkadH2ke0acNeC9A82eRQstu+DHmlHgVJYSLhzO0p2OwbHXG
1uWzqFvQzlod3wjJVz6ji4Jriigpkc2gzV8dKotJtSSht8qJ19a+uM5fahJ8k7Gp8SLKFkO3k6V0
BbFfccOyri1++fdfFhfh2KshxqRm0jT/bOjj5Jg68ovvLvQNaYpdBAjosjjow5SJ4v1MyAcvk3TB
bYuJgeTqkANtdfOYw6uh+Fy8+K3tmHtC5bjXVldZzvviIOfwwAdjPG+KY/AcVPa2WGSVrcX0faL1
mkZFtJ68du7C2xId1ISJpsJgZFc/xzn9MY1qvRGqr1wVF95GktBwkNZUGRgf78TcaXDAeB65i27j
O8Sx+m0vQB4W8VTGm0iD3atgKFxwWwTg1l5GrISfWg56677ES+C5tGOaPQDes67CMgP32X6c56F+
RlXVix6DQXPIsc3JDAHXqJGUso1eZpvMP7Tiyi9gu/A2gLiSCaYP8HHCPhWieenk8NHvGtLfN65U
S1sWWyyt2/4go04cp0h4nrljnQKz/ChXs+As66Y/2Oa+t9PsZ5wusi3qE1qDMTQ4r5g0P4RBXqVx
329+/tBFspWcKIsEDDvXc/icwON+rpd19sskXBAbuF6jPFltiUKnOpX9UU5eHEpMuBg2tUcIxeVY
ZrEY7ofOPGyx+eF1U1wMW9wMUbFSU4LHeuPHmM0bJsyF9UuaXSqyrhn2hoTYuNrxgIlDPKTGKvai
CsOxOOYZ7yMKmhqfcykNeTZxTQ6Cstwv53RRbPWI6ft6rYPz2FT5PYRgt+MC7I3fsTsGWnDBZ6jW
5GdV9C9Bu7xbB+Z7yx37LHdMK4LPBzakWuRBGlMqQT96XnInetplpwzDxWUWMPqQhF3x0FtZ3ijH
XglwLnxN9AWywqqvMr7t+lSTShySdrvF4nltdfG7U5RRAw9vsPpk3m/y+5z/9PqWLnINKrtVOYZI
PaPCPjC2nIfq1rzvtWeXi1zrV96ELAwQOtUUf0jAkp0qKovj0CnxzqzsZ6Ha9jzk5ZoFy7IelnXw
66sKF9Y2IysqgXIpM9uxHTSR+3oqbFsf/Q7Nsd2NtaHdJlZkCQ5tKjeVqqXw8zouVi0I8ZWHWIAJ
hVT9IQr2JxuRwnPjjuWyttCmCOIiE2N17OPlEPvplDPhwtXkYjiqTCGWzlmd1u3+Z1QOXq1P4cLV
yAA60UBhbTWyZ1kNP7sWbBJe39IFpC2GlQrc4EVGh6JKW2LrB4MM3i9NchFptWkCq+IRq89mTUPJ
Tm2+bJ5bv8Ajfnl9KcV0QZe2yJp6ImlZB+ywzJAp9TuYS0Xsl9UhOg1NS4uD2cfmK0TFvsi59GI+
ZMLFoxWdbAD/00jxMLbwEOftlzLm2s8RU8c6RdiOpiErbguN0GIMngxwY35nEv1+Jh0SJNoTgbBq
0XzIyU5TIxbP1g91rDMp2oFBVKTIeLAlh95ESCLLMblh+5dXxSsFFxeKBrkSBf4OGZzrIMxTtAzH
dBDaHnfQF3mevBNfQWIgjQppcJ4h0wVkeAGOeONZD3ARaSLoJJu1LrJuTdrDHlWfpnD44fVdXTga
XUL0rzWV5xKJzFavDyKUfkbqItFUVPR1h/b7mYPyD8N0cnmYuYn9ylIuFK2pxGpUuclzYHt9aMaQ
H4d886vuuEg0PlfxgEYnuuxiOuWVfTfy9sapXCmruwi0hioQlfUmOANV0N7FU2ce6zyaH1c2J9/w
iq/v/D6sY7BbZbjY8RI7Q/5reaqhHPeAcUC/eokLQxOFFE3QIw/Ot4ac5gE8d2sbRDeO6N8Y8YrB
usizZedFpRdYEwq89ZEQ0j2prWYHo9bv1ozwEITaM+g1q9TkywuPx/e6Jflxkxf5dFl8LA1j93Zr
1gM6p4BcdPunLkr0YRgScr/o8g+96OJTUg0P4Ty+n2owvYD9vksTvpbPYdjUAF+Jr34fwnENxm4F
+ih7fi7xg6gdoL7Mhs9ea7tQN0YpRY8tEOetosOxzMsXYF1usXZfosYrX8HlSttr3VZ22fDYiZtn
YcGQ1a5+EsZMuFC3rh0gKEIiec57/jzH4gLg9TNeV5pyboMyaFgtz3qMzJRqS4L+0MdT4zeFJVyw
m5SmHksayjNYWOeDWeRf6Mj7+WMX6xaFyxgufBXnuCAFO85rZapD2Ab8RpJ9JRa61GThGKNZaOA2
lSrGQw7+lAeTLPUpnIvdzzm4oDdaWlqNM5PnkZGzHlpAYUXjmce7oLctqfZt1RjKAKcLa1LMCIFB
xcq+iP3qB65WZS17UFLkVp73mQ2gndPtXRu0wqsWzF3oG6f5omPQ7Z2LxX4cA/JtixOvjXOXp8zs
K3zk3sOi6HZs2hPpS69Qwl0kF5RQmrxYRwkumuIY2G0DsZfnnAB3ecr2HZSdUd/BWuP4LgG0BoMO
4a3u75WePXdhXEBKtGqta1yXdamPtlrE3UT36dDktn+iXamO+GH6O8rohKZ6ZPmj4X1wGrjU97XG
j1yhJXzDLl6XI2Hc5TDLWcgX1kf5mfdkeuqFap+kQbEtrXZSnBqh4wFvmWL8Opoxbw6AkUdrmhig
oY40ZNUTmoHVUUV8WFJMnm9PTbHPd5f+bpWSslL3oQIHvE9g4S6GzIJAKSoWIc8kDt7JabkPE/3R
b2n6+0sCqQPwbxy3adjpl3acIbuyjn5z7fw/GLIGh7brSZ6jJf6oevPY4Lv67duJ4yuL6Bh3M0w3
Fy95Q7+vkvp5BRc+xmo6RVOIpSe6PdW5+BnU3HNpp3pm5zIB5VAkzlHSqkPCZxDbgUHJ60hc9FhZ
DVO3aiHOkhl1zBdAau2gbpjL6+kHd7FjcZQ3tkPF9WwFUEJENTsm5vmNS/h6GOQuFAxFoHApx0Gc
2zlqTzmdo+e9tewzhMC4V27GXZHMJoaqBLucfFXEfxe0/z4MzEvChgGe+7sN5XUDFtexQd5XdvGB
dGOSrpZ5vWW5CwCb7A4wzqTEuejolwQz4YeF9H/63RinyA2GwRnUsYKfgYxip1Lv9xhvm45+izsW
KqH9GBGgSM/hni/3OcjtMPIaf3p78dffbcDl/n7k8UqtBVxB4L3J1nvT1CSNeb4ftdnxBepQ3njX
XkpY/826uQvsAgslxmrjReCpsKCUYCC1V4IlP+yPjBH1QOQK9GoJ5Ym3f9YVK3NRXjaQw76pnp+H
nvwl2/o9C0OvCiBo6n4/MQEWJVoGIz+3aDimCVve74l68dv2xa5/KdFdqOfmBpIz5zGxn/qp+A5N
Yb88il9O6teleTmzoqaw26nL/1xYWX2BCrCXriXjLtyL0VjuVmHjYsvXI0jn/hgS7gcM5S7aa69X
2uc5FlfDLtJnGQOp9vZ5X8LFa7fSsVsTxSUtISp8HuoofhfVcf1U1fV6H0HyM9XRUN2pcAnuWlL0
N+zt2sV0jFlXUuDtufDz1qsk64MpPOiA+yHTuIvwii7s0iVb+XnHJzra4UJuagO/mOsCvHY1LIBt
1QyFL62PxaKn07TeotW8ci4uHKvuynFkvGdnYGGetVX37Zj/8/ZHvra0Y7BJVa4KPLjsHIlKHvda
vnQXxWu/xR2LVcs07PHCElQT4ETxKiw/AUJV3OiTXOm4cZeXLAFVCZ1Vh+siY9KlbZlMf5TgJsqk
nf7swmE7dWqfT7jDSzrYdX6HxNaPbo27eK1FkMmCby05Y4KoOM5tpO5iquMbedCVgOAitlQ+l1aY
gZ+rNkFBf6jSqil+chudOVqYR6rXz35fyLHxZe1ose08OYdbHiGTI/H7nXTRrSfFlQDq8pNpWo6Q
qOXsLMcSDDAbq4/gqMaLJR+J/bCjVeT5CHDRXBiS3WmCss2ZhfH0MWGTPdhE9zcC9BUrceFcVRGS
pq5jdk5KKU4jeBMt8Xxp/wfONRfhtu5zcl7b8anoo3+K5dYsxrVtO8atSYXJYIw/n8m0LaeEbtHj
lJj+6HV3XJ1JBdtaMDVwOXK7HLq4iY8JlIH9Fr/8pF8i8hpEbFBNjFMxRqUoGwaPUcN3z9WdXLoY
235cQ9wWHnaQ9lU2vEd1+2+/rdPft16tFYbkawmvF0A3uaNndP38Zne4qza5yF0XqoRHnZgiab8v
d2NTerprF9E1DjOG1rs9ORdTQI65zjFgAAVpv+viIrqSwXZbxSzO3FQ/+crMoS8whuN15i6gq8sx
v6JZg7uo23o6kBmIYpbHid9oD2oVv39TjcovnKPGua/bR4LiYDrHsWd+6AK7tnYdu1C1ybkiQf44
j/0/e7/ON0LJxWBeyeJcXFexJ+g8AYt/lvM2Pear6O5A/3FrKvPa6pd//8VMOVXVTDG5jgJJ+BeJ
w2c7TH++/UkvScJrG3dstJ5mzLGKnZ5jpeiH1pL2sR/z8aGwqvZz67FjqchFzECgO4C+XP9/zs6l
WU6b68J/6KMKgSTQlO4+FzfEdmwncSaUE9sgEEIg7r/+W+cd+Shud5UmHnigoxbaumw9e60AgnBJ
Bvt5fvp1/28NjbO1UpRUEdYFtIgJZH8q1j+wJr4nNX6rceekHI9H2oXrgMblOmXQAX3D9eF3z3LR
riBCMi1g9ctcD+FasCKZD0dVz7yXK00G/qokUMVmRZ1CtKhTJxCpnh13gnRmDFOG96yA5c63sWk+
txH74PUxXbirrCsSjwq9jtv07bE1jwu550V/41P+B946ylqbWkZFrHp23tbBZEMf+HEEiStJpsp6
TRpqogJ+bZ+JDM42pN/9xsQJ0GjTjA0SniuzgDsHnE501lf0OPu17sTmskQHCOCeFhPRfwqmMMsB
ufldTFx8y8wogF1wvS3wHLBlbVNVmUypZ+S7ABdLJwPFkIUWUMA2Gex3/zm27i+vYXEBrmNIqtGK
lRZ9l3yPxvB7OrBPfk07aeNR9qmQCyeFGeFImkFCVP2habr4JY5dQbExSvmIs0uEXS48c92GJ1XX
flwbBBpe70P9tMqwrHRcsFJ9pXgWUcpvlv8H3oJWKKGwly7Cg76D2u9VEOF5mnPZrWhZm7IaVlJM
FKIRyaKQUK/S0i+n65pM6kFIsdORFK1SJ7pDGLPxkxtIXHarB3HQxmRA05R9E1X9ewcVC79Z6Gyb
OsJjHAD6qOAQ7YdoRfDNzJ7ZSVdCLB3HRcbrHhWkmcJL16cPi6g9G3eJraATVTO0VVzUWn+Kjw5i
oc30p9eguMSWiaGHs0wopOztprJt5O8MUsV+BxWX2dr7DboLqYqKpOf6n7gN6w8Vqb/59dwJzGNQ
yd70c1SMwb49xWv7vp82z+ciF9kqy5CG1UJIsQ/B/hDbITinq1+NSOJCWzTe46GB4H0xGf1xSQZY
8Uxelms8ca0l93DslypE27bqWUb78NqKye+o4nJatZEdciwTKZaqHU8VnCazg4D78PueTnhWR9k1
k8GlVrX9961aEZ29nxgxfBJfL+IQeer40URhIZuOPSZBN53iFNWQXj13uanKVrKqiQmL7tDnSUV5
QJt//Jp2ds4a2jQm0irESnsUNUv/WLrVq4gjcZmpdYyGYWPlUbQbPHFPqCKkn6Z5Kz/+uuc3Llku
N9VNFP7maxgW8zrV3Tlpxh650jIO/q7qQd/Jtvxv6v3kKufCUwBlF6WPKiziTrLyRGOjfldhB2PJ
o1enFOrH2UY11MkSlpII7g7wotwCLNFHUO3/MlPXF7+f+3IG/+G6CquEOp5FuRemGbbhZEfI5GZE
kxQqw2Wq/STAEhe4MlvMExuKo9C73iAYsfJT530ydlkrbcrJWIsp0e3rd+g1yhNt6zsbzcuy/LMv
5YS3XoTYk40cRSJA2tMmUp/ruYoue9ixN/PYN8wzGp1YDzEelYySA4kstn9OJBtPBIKi954GXvr7
39+BJ+bXH9ocyyDTRh6FiMVyQY1J800OKf83AMX3zJO1xmcPh/HSLwc5cwaVaZqQAJZdRxN7HWTw
Ovm6C1U01hY6h2Fx0K8JVstsDKXf9R8WR07bZJt6PKSEBZTD2KmDVXss2/FOx/93HPrZ4Dl79hqQ
xKD2+ih2G1bQG4MAxgZ9+Hyq9/5cNql8ZAa1e+vW6VNJD5Ip0ehTS3r4aEnRZtyWPV7hI1tn6RjE
FyjN4rmzXmCVROt9f2xMGHfnUo+d110R9hOvhwPsp2jtjogICBxry+apxz9eExUS+a/bFvsx1VL0
R7HQ/e9BSQWykXklLCDV/bptTXm6VkQfBSyYvizvjrb599fr3EvnfvYFo9cNT6hMGNPDYonQ3QBd
f47cZTbDHNFzwJ1lQoWHQvlvfRQUCnXXdDXmRMf5nsXxrd47a8NcLtqY0hwFp1OUweZMX/aov/es
faN1F7xqpyHqhwGthxErM14PYbaw1mu7hrjW64EPu9aIgXZHkcLN+jEN+OdhTu/pWt/quRP169L1
kVXtVmyxnS9WgLA4wt3vMgoFlNddN9LwF+0MtK6rOgMjsjwkNF39ZowLX4XB2JXhprYXSA+VxbvK
6rTyOziivPh111UE2t4e6VqsLR5jtYLMKXxuPHvuBGmAIoO9VnwvhqliHxtL9nfc2sBveXHBq56l
tIuCdC903auL2lGPKujkVzPHXemtoFG012RYipGSfyIyNudeEj8tUvD8r0e9ahuwkcOGooxuaU52
VeUjuK7qzi70EjE/WcJc9grHpTjS9bQVhLfJw1aqWJ2FDJNctaz5wpJofLMlFZAFMU2ev8jlsMo0
Xg3U4uZiq7F/DCNqvcP9yWtJdqErJErkQG01F4Ai5ucyJuSBoVD4zsH2xtLgclcxXRUvoTJaRCOB
zaRMkkeCN2rP1p39dTVkByfCbdFq+qSmD2DvvcAr7oJXNhbRdPTUFrYtv4byu4StiF9kudQV7bZk
KXEzKzQ7HuBgN2bTGn73+5jO/hosB0pZoskClb4m7WYywFfyTr9fVvOfTXxnb9312DCU6NlCmHF8
YGafLiBL4qcY5t5v9FJGX5JquVe1fmveODGsFoJLcY0fEh8pyVgnlvebtc3fXsPkEldKTGY7pnhE
wc98PINvXzJ4m/lRUdxFrnbeVyjy6sYCLuHf1jIsGOql/Tru7LSxbontEzoUKMX5gwXb31IEnucP
V/5qahexEI0pr63tiybi5vyy7PiFqmsD2bMgLoNgGQvRoxCOhWEmNuknV8Fd4Eo39TxuqKoqsJY1
1+QASqIC42dqDiG31/tJbNtgq6YVanTN0UCRe0YhxDa99/uiTsSCyusPAd/0wrTTQxB2KoP5j5+n
BnctHhPkEbhd+FBsTRI82UZ0j7uynjHqQlRxQKqSR3IotI4+ANI+ddv25dejciMzw11sakMNFT7l
MBRxZPlTuSVPw7pg6+hPZdy/Cwi7jCL5zKu1fqOmqrlSDfhp37p7bxQ3dnkXrNrrDSmfdRuKlKjd
oKRF0Uc7pNG/uq63HN55FclWFa9f5FA3flPBBa5gTg2nv1SYQhNr874fzUVrOn789ZDeWFFdBa0Z
49amuL0UISju8xJMfxrlea1ziatwnRti1WQKq//YkD3JeqvXO9vOrX6//P8PqbGkZ9EgNO0LWLCe
RzKh3OVeUulW005g79u2Q8+ixZCs6YcHgn/8htqJ6dEk6d6oFe2iIAIO821GA+pXCctd0srENhCM
b6bAMjc8JJBCvcSElie/rjv7bsv68n+H82JOSpKZqstGFLD6Ne6SVi30+GYVkL5YT60Ok8zu2nPz
cjkrsAoTzidxX4x1qHM+jEse9X5FvNyFrLposHUqWVdYSZ6PZfrUbX56fNxFrCCn3TVlcuii4enf
KNOpsmGVv3t9S5ewanlXggbZ+4Km0ccl2PKG4Qzu17YTlT2o1lDiza8IKG9U1pmmyiEkIP2WQlc4
S2wzDVXEVZFu83CSqtlPW7h7bosuXlWn/V7qSOiCivJLIMsjmyfrF/uu+2PURLWs01hhrlhyOeLA
nlsi3/mNuhOdfTlRFIW9jPoYPuGK8sdYx4+/bvrlyvST070LV8mYyoawXRUAvPlffRqwMzvwCGHh
mXun3PvGcusSVtD32eOy7LGS0+AjzCygZisCv/vafwS0kjhqNn6ogm5Leg6SsQIiqv0kBblLWYUd
n0lFKl2ketlPSTe8OWCdeyeUbo28c4llU803HfSmgE6EfT/RaD0nZTpcVYnyAL+P60Tri3MlCkVl
X0QHwumwU3PiQ19f5BYeXsgij+PX27SplmNNpwYxxfsCDtpP88HvZFxuzZvoddN1Hx64IbddsUWd
LODdWl6aLd7ujM2t1snr1pt22ky5WVN0UDpuTSmygK1/+I27E6+pjKEhFPRdUYfd8VytLM2N2coz
TMDvvbjcuJW73NUKhZFwYWVXkMCEH4J1VTKL29VeZZOCNw4aftnriN9ZJW4MliukFY5VBMwr7Qub
WHWZxvwYIj/ldVhDvv4QgYKdMLL22ML7Psm6ZnlDSOl5V3E5rEmGyyDWuCumvoZSQ7C0WTUEfrdy
F8VKYeJDNCRbCka+7ynAvUVyzzysi2K142JstEpTtHuJTJGI2mc7L+xOzznG9iervotiTVESWxkM
qphAqqRvaMTq5gQAcYUVQsKqb4oZPy0LqMG8/rwjeLJlN1pBTzZ8TKblg1n8fNC4q6m12jRq437V
Rdu1X5CY+ssEkOrxCmEXzepXsMamx35ei1oNJ8Wb/WNrK1QaNhCY9DsYu4hWN6u2JATHnc2uyylV
B+ziynsKRjdi1mW0sKmjomSPVEFiKk6Ez93FpCO/Mz431h8X0qIyYKKbLLZGMQzXdS013Gp72EPh
1bxZTiRKzOPeKXIH2bixWbpKW8z24XoMi8bLJOlhTrBGoNlQeEiU/PbrD35ruJztmFaMKFS5YbcJ
2iyN4DERscpPtwElX6+DoLelhYkvGl97SvOOzI8Db+7pudwaG2cL1qsV2xQahAFUVy6iHr52dJJv
2ihSdz72rbFxYrgTCaxkLOkKFa0nW8IlgG7dR79xd/bhSay7DDqrioVX3+rAfLLB4Hc2cfkt2xg7
DpBBLXa9v+XyH3v4FQ1wl92CUBGvqs10xXiwP0TQv4/be6YqNwLLVbya4f9zVPvaFQNbp985EM4/
B5SVVlnbsjHr5aDhG5r6ccrcxbmWbilHPFdi7jBJHvk2yLMoae23vrk015LqgyPhjvWtsd9kZJ8I
VKL9zm8uw7XwrTHHbhQy1rU+b3X8lreTvnhNSlcBa9MKVXPwjStUEqVnwU1yaaFGcWf3vRFOLo41
S7idRGJWBdua32LcWTIxTl/8eu6E6lxTUoOQUUW/8efe8jqrROV5H3KFr6Q+wqQvTVusNL1u4fqm
m2a/m78reTXvc4PzFGkKPdTQSxv6LSN28rpJMJe+CiJB5zZZmwJ+Qd0JKFFwqsjhdQVlLleFdNw2
zQeRxajLP1rcEw813Wn652sBc7GqYCqlsShPLGBQHiIbLU35TM04vVnDnryrgoDAjVu1dwrcfj4t
mauCJaCLpct9lkWfzuIJvpHVCfnM8k68/nyXYi4TVdtKcdYespinsv973afxoYrI/maC76TXes9c
NIqVzV7JbZKFliXKc2xznNRA6NknspgLR02lSqFsW6F1tj8v/VZftoHbR7/GnbDd7boZ2/EK9SLL
W8Pmp9Iefk5CzNWjInybSqriqmiAU55UxeMsgIey1xrPhHPXbVE5q5dkr4pVzH+1NSxEk/qD16C4
ZFQyqzmJgBWC7WafSjv+1sX6L7+mX95/fnhdKGllplQqNL2mT7Pq/4xU8K9f0y/B/EPTMJUuF1sN
VSFnC30eeuDeyf2gKPYfKCreBlP2QZAnyp7Xzj4vxPzp12/nABwFa4gcGpouSfQpOrjJmgB+a36N
v6w5PwzKgL164Y2siiBI4ssG2hmSC9IPK2KuFBXel+deRiLIWajfSboV5Zx6nQSYy0NVGhUR1RYF
eSpN8nba++RtNZdemx5Y8tejEs1r1U2mroq5j5e3aU3XyyBS6pV3hdjE69b3IFnJ3rMKPBR5qT6X
EKENyZ1zxo2tycWhaon46WJ0Xc4yqDMR0OEtg46zhtx/ND3OeNE+ExHcu47//F2WuSQUaNolJfMa
5O0QSHbagl6e+4pP31M18Qck2/TDbobgdFBW+y3JLiBFAnjiyUQG+X7M/fcgDaYzbkGlV/UhcwEp
si2k2uyMH0TMF1tX7xIo13nFmmM3+H912bMOusTYS/h3yOv3Zxmx6M4meOs7OHFMY4ujiA6qQsOk
rei4MQ8Hmdo3SuE1SMVizjqU9b/BW61fgpm52BQvZ6GnyQa53jCL0wZ+oK3xK+oFpPc6RGoqFsxe
JATJZi6Q6HxnxurO2e1lRP6bYoN+1uumSzHFDThEkc/L/qlbm9+OZvc75yROYNfLKgONeoiClnuS
mXX/cyqZ3+RxEalw3SEtp7Hn0nB/Eyf8eydGP5yRuYBUFG1Wcshc5bO2z2ovuywiJPTbYVxNqplC
aJlVa5m3bfesLP28ozbWK6BcQsrWSTwtVRzkYCa/ErOax4hMfkohzAWkYD3YDeOxiXwKu+81AQI+
IgnodzhzASmqMLejcsQWYCDLkKrl7ySc/d6C2X/4KGEGOa5a5Huzf4bRzPvFrH7HM1dvik6TLLeQ
lbk8oP16xMuXfWTVnaWXvUT3T0LTxaPUwCivsJHkENvRxU6S6WGZ0vm3qpnD+Y3EJeJxQMl8Bvfe
8jGpWPAOS5x+3uF7Cd+8cV7/ImKq3kUEJkYZBI3oadomkWZmaaevFDU2H5M+bv9t+EGrLKpb/n5u
dFJluuPI41Qinr9L8IF/xSEF2xQMrQLpuEYXVaXqNKXh/KVOzfGAVxEUHK9d97auSTBnWzOtcH3F
QTgzgZjmrMaUKXpOD5hmR9GJV6mGnpIK14zWNR7n1zG5ArxoPm9pUENzNV3YQ7QebV51gXoMIDb6
zNfVoEur8IPmmAuHGVrDFyKO4TfdWpkdjcVTvp/rHXPhsJ1ZlF6MoswZTFz6lffZHGER+XWQ//xJ
hLnkl0l03c4vHTeop/8+4rL3DM/TbzLpqt+qqJ+efv1nbmwLLuxlNzOygfIyJ0P4WKbqw4oj/Z2f
cKvtl5/2wyFbcgX5m2VM8zLEY1Sg9gujg59pDHNZL9Wl/AAyUeZ8jnNZsk8QQvQ7qLpeieWC/IwS
Ns0VScssDj4EhNyr67uRdnCdEtM+6UMEj8jLFuX1U7xXj52dyUnbw889Geawr4edd4uduwEW6xO3
OuN0LxqY63p+U+cYsR6Ac9uApzmSMs/kaMipX0jjtz24AlvRAg46aY80n9iyn1+sr05D2w9+VycX
+6p6OQU1xODzwZZfZU/+hQvm77+Oohu3Dxf7YscEgapwKvN6od1ZVtFySWKYdzcprHuEDo7nA8r8
d/7YjbByMTCFtMwGtfQy30wTIQmn37Eu8UoFY995PXdQXE7HWmLV2SdhT4PYLtWa+CGDzAXBFkZt
qplFx8tQPZjQ/FbZ0k9tj7kOiihNieDyjK+76JRC5iBtLox36fnXH/jWmMevx4V1G4dqAE5F1vLy
FJChycQRGb+gckEwaxLYPiZM5NTgrRIGI0t20OaTX9ediK0aIl+8tUXO9QyPl/CrpKXfQkmdg/9c
b2O7dxgVqBk/pcNTnwx+txUXAzMV3OOCg4gcRk8F6nchFsLG914D4vJfSTDqma4vveao3g7L9pSk
gV8JAHMBsLQlhx6aQ+Q9TG1qE2wZhaeB3zxx+S9MuyouNRX51ovfdDeP5zpspN8Ud3W25B5baApU
Sb5J/aibeDk1ae0Z+q7Mlk2bWrWy4rnc5DXuyud08zz2u8TXVkvec1bzPF6rMdNkfYxG8bffVIle
h70hNYHye8Pz1v4xUf227Re/RdxV2Oqgox0mjeS5koh2EfHnkOp3fr12wrLDykTS3cAccQryYPk7
bo8PXi27lNdWkk6H5GWsAx7mJGiCp21Eus2v9Zckzw/nRdXBu2zcO54jl8egOrBupzYldw66/4NY
fnLLcrmuuVMb/DuAvkEVGeG+6zk8bQ2vnuERg+M7E19FkNTZnm7sGrKOf0Esd0+7xdpTl0Mss6oN
1wuPJ4ZnxgDFBRU2tLebiWqCN2pVnvZmIH4Lq4uJlZHFZSmKE8zp9oq6xTiLksTPNZ65mNhqtGA1
2XmO1MG/POw+z5jZfl/wZfv84Qtq2H5zEgmW7zpczzIc14eYHfeSfTc2YZcSa+umt6SqWD4s9ANr
TZOB+vHLqbhY2CYIjG94xHLZiRPOav+Kzc8znrlYWDDDjpoFlOUCF1FIuizIfLSp54bjgmFCVDjl
WKhPQJru25JCe43Gfr65zOXBDtVCJHwB5SepCSA+M/Soe79LTNwormIuEaaieOzVgtnyQiFly4up
Q8JhAZQR7BUnXaXxu6qMxo9hCfPRUzmJUWYwoBKPep/WE5mG3W/auvBYDDMRvgrF8o1kL3uI9Xvn
dykxXs09axTaDTlfIRvUh5lu7mSNbgTDf7S97LCEgSijFxe634LD5Kis8hJpYC4dJiXSC+M+09zW
cd6ZPidl5dm0c45O5T5zbdI4DxcAegEMn+OpuccA3hoSZ7fGIMtw1nGUGzmfY64eybH43UyJc4ie
DDMWRGeU4yH1Ill9rTd2p+kbGYH/UGFU4kFBYKR5bzRsUvfvsWXD+Wgj5XfxdemwIZJaTTSIchyk
nw9i33ivEC4d1jdrE0IkK8qnDmPCw/dGCb+p4qJgBAcBsS07yeO0nLMkkFdyVH75XBcEC5k0xhCy
Y0kemrOo5ySDboj2e6lzUbAgNhHKkeowN1v0dR8HvIvIOx2/MVlcECyaE7on83Hkshb71XQvk3xa
mmwR1PMU5tJgTG1HPZvoyHs+dJkoy8+mEffu0Teymq421ziOWlbpcOD1zCwfNa2a92od6s9sk9UT
HZrR81bgomEHko9UsH3DY4D4gPpKAK6T38rromFl1IGHXNmap4van4Kq70/JnPjVgVCXDQsFHjFI
j9ZFnJyn1A4PSobUa2ZSlw2bkv1oq8ViVOZuzYJJvB2QzrtzfP/53KQuHXaouR0PXCJzicXm1BGt
nqxMq8elbqM7a+XPV3jqImGo3Z9FqlH5XPVgWaAadhr76N7t+lb/X/7/h8NrEAYqMnu45smewHWb
mC6Hqop8u5TUeB0IqEuElXU7gIuwax7Xw/BkA8hYN8hkn31O39QlwiAu00MiG6MTA0fIVBR9jpPZ
63xMhbO3DqpvYPWlNlTaNBA1EEk2wrbpzsy59Vmd3bWJ5mGEP9CWh6xfHmJY7TyGHeqW/YbFvQ6H
gqSmTZecp/o8yvHtqu2d5fhGx10ibBliUZpuXnId7O9SVaenqJqt32R3tbKQrrMTNeGYqyk4z/pf
+MJ4PapT16Mwoowv6thsTgWB26fuL+vS+j0gUxcJWwY6bdEejDkN+upEq/R90NR+PrrUlckaEtql
TdjbvBaf2rCbcVVrfcf75SP/GP9iCVF1gbZn2n+Wlf0d1a1+kekCYao17aDqxoLrCGQGOc8hnpRf
8LhEWN3FSH+xyuJWDDqijsJTwIfUb8NwibB90101Li8dr5fjZPryDZ/i6OIVmC4QtrU9dEHg6pPD
zaxow+TLLpoPXk27ONgxQC51Q41gXkLeJWvi6Z0Ufvs/ddmveZixjabdmM9d+K1c+MdQrV7IM3UZ
L2SOx3ad0HRp1W/l/hhO1uuKS12+a2ZlbQQ8qPOazNVZGUlO8Gy491h9Yx10ES8Fx+bBwB83t3gF
K2JN+MNLCt9vIXRFsJCk6xWrApPvYvsYaVLUpv3oN0/i1zFPQ/g4q74yOd/58aC68GtwJH7FLNSl
uY7DDG2D0sV8qrZ/IoAp83T3sHVrxJ0tMymF0Mcu+3xL1oKP5rSvm1fSm7o4V8PqFpr+m85nWBxe
BRfLc0g6P01P6gJdBrzHTMEs5TjayhNKJs90gyOg1+d0ia5YSUkiJOpzDWXki6H9fEnSgXjl1amL
dJWrgir5Fg35votnxvJ44XeOKD9/P6Yu0aUXGjV4w9C5KNtgugxLD7LHhnP/bwK34vdkqdOnZFWH
8YsoF/JKWsGTmkwYJ8rDS5nM4tTa8YvfR3iZsj/soxHrIBLME5UnY/DvoJMuS4ey89szXMirRLEr
OQLR5dXYfyJwnZaC+B3mXMiLV+ExyKnv8iCZ46fZsrMqD+F38ncZL7ZLEZXT1OWWgUmeAlQ2pyGy
nH5D7hxxsT6mpp+bLmddaM79MqJkFNL/fq27nNOymbqDYLfOjyr50vV7Xs5QC/x1z/+XvP/vswx1
OSfwR6lA5azOMTrzEy9NrbNBj/t5pl33G5S95AMbyPFuXJO5mBq7XzrSk2emgwZrXzLBD0yq7vyy
GIpspaq0J0gxDteymRdyYSOor2jodow2pK5PiuI40DfVUsBx1g/3h2na6wkfzjBsGiSiN96Trwsl
j8O8e+UacC5/3XQdJc1O4N6W26HMegMXTzZTv6cD6iJUHT22gTTII6mohAPX8LZsPU3nqctQyThd
Yqxl+3XpuycFH9zv9drXX389aW5sfi5EJY52XWbSHNdALl87K85rJPxYDOrSUzMtB2Sp2+NahzFk
p4iFphWqk/wsJ6krmxX2GyDpvTuuUKgfThsqIx9tQv2k26gLUPG1DFJRTvs1mbfoWtKuyaC6MXtB
GdQFqJDoTVPTMXbdZn08k7iRJyWP3W/vdhmqRpR4WK7a5Bqw5WOCxEtWizLwW8JcZiqBOZGpWcUh
RxKzbMVpL2sq5qcNR11qaurw0jnweb+C+R4eVlu3D2vp561KXWpqZBBCs7BIua4s+Vxp+UCt8Sta
pi401YQzllvWxtceUqq7+KTL3m+/c5WzkKpPOddpdI0F4jOpx/iE1K/fZcblpZbY4hAAU79r0MzX
cob9bwi3lDs70o3FxVXOajQvNa7U0RXVrfvZioSem9gzjeYSU2maiL4ebHQ9BjKeth5ZgBLCtX5d
d6mpVKPWmizldu1prf7qonS1T/UR1qFfNsAlp7YlgqcBvKeuLalkBv3GNyq9h1DeGHYXnKpWmGcc
KsCq1UuTrcY+DeHyyWu/cLkpsew05mkcXYe4pg86AJG+CNyA/Vp38sbpGrcQcpu2azPt0amNpucy
sH5ILHXBKS0PfsxVEl35Se2xyXg1+uHZ1AWnujlO2FGK6Fpt9AniTfBu7O69Bdz6mtHrc4vYhyRt
B86vahYf16l8QH3ZPRWxW207V9+lM0lb6TW5kjp+h/LWD2xP/HY415nQxFqNjRbbdQwqVZ3GJnrR
m2c7JPm95ooLUHGyEzImFBEEjUi8Kv/ZzOpPv6bT10Peb226pbLkV+CNv6FCY82avvnDr23nhBug
WBOqPSq+JjUKT1OZdWHrOQ1d1qlO+gAX9QPrLTdjRlbIlL6o3Pp13IlNuDMqvmuzXcN12bK+tsl5
xOnR82u+zNAfbrqh0hWXJTY5pGNgCTH1HG6WXPpddV3cCUqcQNbgPndlES5BFZ6N3sltm5/8RsaJ
0MZEcax7nBL7YLRZYtIHiDP/7te2E6GVglp6YOfoOm/LlUzr034cnh/UuekOB+O72JfoCkHR7SGg
M54w0zX0TGS6xJOYNkCwBGNudgAefRk3H9MkDvzG3AWehkNAxJvr7aqmJH5IcZy+tN2m/BYvl2Ii
VnbQRBr261QTmuGdfc10iFour2/qskyQVGxgBiu3a8fXBqhHND5pPA745YxcmmmiyaTWuo+vYVj/
Nq/Lm31JfHvuRKkYwz7aebBe2RKKN6LelydONuqXsifx6zWgW+ALA7+59docsACb2lp9SujIzn6j
7kQpEdTgFbyJsUenZ16GF1iOeZV6UBdpsmsiqbTdfm0MH7IAeZ0TLGf8bNWpSzXhRsQHu6PjYhyi
Z5Hu3aWEUoRfILlEUzww0VQUgx6yVj4TOY/Xsjvu6Si+bA4/SUm5UFOyrHWscDvEIlBNDyRM4q9K
8O5DvM/jnR/wkr/52Z9wNtRwGlUASXFyHROdvq1SOZ4VH/ll69IAe0jsB+RSF3QSA8zKhzUh16Sv
P9NkeFeW8SevqelSTipYAjtoSoDCteHbOI11Vk2c+yW+XNBpiSiujPKl9TV5H4qgy+Yx/Mev507I
jpIZCFyt2xWOqO2nTtXr2zWJoTP+6+bTG9/Widlkn8ME/PZ67QKzfzAEpjYZzEzNRbVRcD7ibnwn
xwr1D11dd34HNBd32qe439uRYo1jy+/A8r8kQvptKy7uNPB6ZUZj4ddrepp7+09lDr+lOXZhpwZG
3QOMjBZkCVR9WsyCdH7qZ/URu7ATS1QIZf1huUYtn5/hgbVccMIcvM5+sUs7EUrNDFmX5TqN0IF4
eRuC8Z1fbMUu5xT/P2dnshw3zmzhJ0IECHAAt2RNqpIsy7O9Qbg9kAAIcAaHp79H/6qb17IiuOmI
ti2qCsSQyDz5nSpBVgASmFsV1TwTAf5TzLumCt+CryImm5m0AT54MJHD/Cwu6RK7D7/EtwonTRMI
tGgx3mwBNM1EfDbSaX76+8r6882PbwVO3QwnjApuyTdc4/VFJURm49KKV4pwf96TgS3/70k+9xX6
Tppqunlgzj4MDAC4rNIorQZDCbzcoHfSh/iWgEUGskg0J043tbKvQzRk0iPVvG+MNgFyDwGbcS72
N6/6KAOoxEDa2n7Z9fCt3qmpowpC3MljVy4cPGnTh3mcdyX1+Fbu5LGWrJna8ZYmc3WE4UiNjGTy
c98H35y3dqxR2/fjdOuKsD/3zSyAtYB7y76nP8+of90D4REwxQlvp1tbFHFOV28zKqJu59Ofw5R/
Pb2W8ElHbczfVtWOmemBY7dp/RrV/Pkp/z8S4VtvwLEf07oCtP6GfG14otiR74uwFpcllmbXCYJI
4L9fAHLlcvJF0d8mwt9An/97CuJ91oZ8q35yQaHj1mC6s0YPx2ikSxZF8b7KJ9/KnwabDnKQcriR
cKnfsMb5ixmi5JUg8IXtbKt/StOS4pBap9vSNXU2s/S9VtH7v0/J54n9h9e6FUCVM+6uIHmOt7oK
ovNCkCdXhJwoVO+f27Jb3g5Bi9Lo33/ZC19kq4h6jg5iOWh/m0J6p+03X+zrzOFbQZQIDYsjyqZb
PS11vgwry1Y+1js/92bdAlrJbTDhBXBa+SNdBnUII74PUo9k6n+nfWA8I22KXZ6yRd/cWAKGD+Og
nZ/9+V38a1eYRh4kvTd4OpDpJ7X2Xd6Kftd1nG8hV6lJzUyo8rdWBB8BmXyTrHTfpN+KorCeRmc0
xrxm1h21k28dJctp30TcJJ5Cp0C2ony4KTTR5wXtXN66V579wka5lUXZaDRQbaTjDdaGc26brjrP
Q28OatL7cnJ8q40C1KBUxaCGm+aCnnokus+qinau0q04yhWOzu0qhpuAruWekPVz4F39iqT4hdHZ
aqNWz3GlTeh8Q0bUmAswf9WToa2+6wsWv/ZLXthntjKpZKwdTHiD4cb0cHFB+HlJyn2h5VYRNS42
rJ4NPm510PFs6EiXGbq88vA/3wj5FnulAG+msIPG/qgi9Nd3Pj1O8wjXVqiZ3wcDczlrCpq3Ev2H
uxbCViaFjiwGGrX3t67pWD7GtDrSYt2HCuBbpRSboiUAKqS7adXfz5F4y7V7JZ320jzarGAVVg2j
A9LGsWPhHZlaSN9H1hxagIReCUde+hWbCJkKCBmqBDUBUbL5V01TfZxGrLqsc+lrMdsLx+9WMiWA
w6rZgEtz2urxx6hLehx7Xh+0WoK7Iu75JVpotS8q30qoUgpMqugaf7NcfC6aSWVdgVbZXTNpK24q
ITQldI561E6jX2hHv6Kv5/e+R2+O31qHyLQNz6cMJDd1xp2v/mn7JthntsK3+iYTqzJo0mS6sYpV
j4UsYczp610NMXwrcHK6UdEo+/4m5mxanfrZVZL+2Dcwm4A5gceHt2PaIYNUf7ZMPXW1WHe+T/bf
uIGD5g9hwFLfRrX0WV9Ed61hryTtXtjntuKmcnjuB22j+lbIYMh5eWPUqcw3JshMND2qRK6nqNpX
B+ZbsZN0MbK/4LvdIGRTOQ/KKItFpfbFKVuxU0pTC8zzMt5GXtTfkCChFx8AWr3rDW/FTnxJfR04
vIUeRt2PcjHyHPi5PPz96c8L6A/B/1btNNNw9CQNxtsQLrzO6knwPIEzTYHyKg4bmzCybzZtlU9h
1AsAAWl/888swBrmTxmTi8v//j1e2Km30qc4tsSbeu1uNF7ke+VA+a8aF5wGAUrHK78jfWGsNnE0
qYkbV1FMt3SugnxJ0LO0MEceJjbqg0nL4lQjOZyJKWAgMOIWu3PkNmsc3ux0MHEfXKNZNscVttZH
Mu9TjfCtQKrznrXz6oMrKUqeyTWC5HhnswffCqSmKkT1L8LDq7JyGQh8dST2nQhbeVTc8bjhAR6d
xmAliMHZbIC66++z6YXocauOcsvqfZ0wf0vXCac9B0v51ppkfqWe9sJk3YqjFqXiIgmhPK58Ocqs
7evyvnAJv9lZ8FcCyZe+wiaNZQhr6GyRL59j9RvlnFwNgGb8fXj+V/j7w66xVUmVtoPtdtF3N2hH
yhQDD6Hx8lxLKGEIekQjX3ORhenupkXbfCgae6LeyiOvrf3194/w0td7Htp/3WkTU9lxwlu6RRYg
UyG+x7L9vu/Rm2Vu2DwPbun9jQQzPKLe6WQfWJlvZVS6XeFrGA6IYqx5CxYH9/vEgpyz/w7HFEEx
6VIUMKKIPCEX+j0s9pnc8f+Hn3KlRNtTh7VA1e84QbtwL8w/+4Z6E187L2G7vKztswH6935+YmTY
uYS38qmqmtw4iDK42tQioJuP3KavXGBfmHtbS0EZ8LlyS4Gtx0J5kDRTHk7u864R2aKnTNqvZSjx
7GJUUCH1Dj0K8T7ZB9/qp8iIG161Fua2rPVPp1t9jClqOvs++WZFouFD86BW5jY695Xb6KY43acR
5GyzJPlISSOTlF7LcXmfhuRjMppXAtEXAqCtdErV8eTcQOi14O14ISvCkrBpxBs70ugACtP6Yd/w
bFYoanSuXhNJr6BmZtLIN6Bbf9z36M1FuEeeX8PXK7jK1P3SvTqMsJZ9Zat/aa5vVqgm8xLFk6BX
9MD8oknyZenkaxSFF569VVAR2cSFKzAkhWvetJZFB3jixsddg7IVUGHtYx4yfPDWNm+VaOH9mfb7
8EFIn/53u+3gCaxbGdFrOnWPBR8v47KPQs234ing4VIrDB4tZpULHn0vYvpaB9VLA75ZonUX+ibs
Q3xsjjp0Wv8guIPtmyhbEpThjSiU4PQaC/PBVc0nUbtXwqWXPvYm/lUTAwGqw8fma3DnVXru+mjf
5ep/vLF/hREd/LQS1T6PSPm97parcPErqaOXPvRmUVLrmK8CjAerzVEM+WzVad/M3ixJLjVpEVY/
7yTmEzVrtjT7esj4VizFFhBDO4Xh6HTx6CqTKV7tuyRvlVLFMpYRDMDsrae+yYSd18Na9q+ZrLww
2lsC1Iou9mk0msE6svhQkgXMt3XZeXPdKqPKkk2cdopd01F+1T79Ksy877jfKqNG0U4z98+rppVv
3KTy2NF9U3sri7J1mfZ+wjSRIy6LQ6FADJPJYdcc3JKfqrQwS4Gm41unGnUBvZ8fRs1fu2i/9DY3
Z2WFLgNKbIAFn45ffdUd52bcB03iW/mTEKvStVkN1IZcZNyG/zTTvC8w3OqftGKxJIUNIEkl2eDH
8zrZXY9mW/mT07NUwhN9Y/BDCnU291/3vEm2lT4lrLapnPFg9NFgg61zO4pdcQnb6p5gAWbhCj+u
Vx95num4m9EpCfrIvg/+HND9a+ueCTMSHEp986N+CHT1o43bfYotUEj/++whXE2ipHY3LCCotSik
tDwDHmzY+TafJ/6/Pjt8LvxkaF/dvCnXS1xwe4j9znwR22qf5sL0adSb+qZ1863jzY8umfZB/dlW
+VQRaSs7u/UKK5I4W5inGVPhrpiNbcVOa1t7phO7Xi1vDqGVHzkvX8tZ/HlPYVuzv1ZY2kHa7W6E
m69yRdt7b6N9d2S2FTvRXoi6rkd2HYd5rvKo0wlw+9rvM8RmW8GT9AqbVdBVN0mibwS8DU31vgif
bQlPc0VoFxSJQyVZgvnY9POJq/S1Vt3nFfP/M0Vsi3iaetoDZJbWt6Vp6u+TCem7rh7V+8Kn/Lxr
I9iCngQYoaFYubut0/Kt0vaBKbpLaMa2iqeOtVQGaGG+pbVVD2GT0DsTteMr0/1/xOA/Dc4msE2G
SM/zVLkbyN72kMy2PfE6XE5FtQQ5i0KfF21NZRaoYfi4xmI9T5jD3ycyDV9Qcyi+MJzv8gAzdnk2
voy/zx3yJ3HQle4MRuWQw0EnkEdGo+5QqD4+rX3kdkUAbKum4uUIJiDG/YrK1gGGfSbrZsN2XSbY
Vky1cLVE4QR2qhjXTNvmbIbXWjD/lxL706Bvwme9hjCsCOr6pgi24FxB/HQAmXFMLhoymSYf4A4T
5VS3oL/B9esCfS1pckLknPu0CI+9CZFyjAZNDqwSgc7Q0tF/4FVAb7Lw6lwWnh4MsCbnBF3qX8ZW
JG/QAI8mdZWm3UEGC15M8BzVOCTMP02jLE8gb3cPHUN52ap+vgOtsL7Jtn2tOPLC3rdVeCVwMhld
09cIHkL61PphztiQJrvKm2wr6ZK9Mrrt8bJi+7Ob0hsd99nTgFv+32NSDd4PaYEnwzzmTTx9MTtV
02zLuErhW4L7AbqTZFwc0G/6VZBon1KdbcVctYGZpIyIubVz9z4tJXy15Cs7xksv8vnP/xU3mISw
Ck2E5a3Rk8kG0ekz3Hv2NeKzrZTLsjlxTdVUt5W0/GFO6hkAlZ2uK2yr5oJMKUplmapbrJM3MaWQ
mlT7Ytj/Z1hIZ24rwLhuEGH+I0n3cQ3CnZN7s1s0HvavRCl1w9C/TQgymomd91nisq2Iy2pVh/Ax
UrcCd5Jssai9NYXelYBgWw0XZO9BQuxErqEm38yAjA/6ZHZu0FsNVzFYshTrQK58UZ9ZUd/Cap+y
jW2VW6oqQ1PUuMoPXa8fZqfuWsvjt7tiha12qydLFZfCl9AX92+osz7TfbOvTsu22q1RzlGYhE1x
c6ycD2PjwHAv1n3Xna1Mi7siLOBfhlJqoOQRPZBLbq3blStgW5WW43CkI8jG3mxF5mPNpMjQDfZ+
35hvMmHr0Ih1xiq6Ims13EViXQ+2Y/vq12zr2rfUYqrGMhDXYQ3bB4uqz4XadJ98jW3FWbZcQJqG
zdi1C2ef1zri2Vh6siuTx7ZqLFd3gZkAiLz2QWryPlgPc1vu0/WxrRprKZI+SOJFXEldi0yHybeo
GYZ81zvdwqb6DqwguACLqyK8fCMJ/0biod03G7diLDEEVSsoSA1xqd/Lmk/HKlpfa/V64UKyFWOJ
suqAnpbxFU2V4SkJeXmFPKs91A33O1/rJqxvm4CYuaTxdZjH4BC0bPmQzl366e9D/7+i1x8C2C12
iq9ry2lZJdcu6VnyLQyS5P1UpTQrVxVcB1if5DEHNM630rwNXQd7pj5Y3i9l6J8GGM3+HGAIUZ3C
CHRPWVX8FOl+epcwSR9DBKsnmH7Rj4FNzdnHa5qPIETfof8A9tgrvGn//iVeCGS28i8AtCGckXF0
DSf5pSX1+wDR6b5Hb07sgOCdPgcbV1IFy3UV7ZwXcfpaKP3C9NlqvZxIQZJr5+gKYolFX2YbrzmL
u+BdoLzbd3JvFV8Di2B9NY8RsgnF8lWMYjkmVfla3uw5eP7D9NkqvmoK80EH46erQkX8nWmL+U5j
dyvydkx7ntOmA2koDtk+gCTb6r6i0gehb010jbht3oBLxx/6OgYY5O+v+znd96ev8/yi/hUSo/g5
+npto+uUivSAFpblXHJiDqDIqJNDmPLj77/nf8KiP/2iTexNg9UMekJ9iFVj4N/XodBd3nQuOIiq
s3kNCnm28Kh+X9iIhgc4RjL00wX1iAnSd3ArSJ8r76yLwrvY6PCziubigzFL+gRdWV9nYes51qOl
kIWsE8p/cKB/DmqfBK3KRz2Q4gy61/ShAsPmbnRd2We0cPENaYOPqw6LY13W5mzRUNNVmeA+OKeL
W84tJ+5jxWtyX1fxMGWwKddZXan+c8FgyfnK4LzwEjY7noPHcKVauV7d6EBSDNx8TBR/JVn60hve
VAN45zvkLkx81dg0zgAR6FNkw/poTde869WiX6lQ/Y/D8Kc3vAlUyqXXrUsbHA3gE9O7xk4tDD8g
xsgm2CYdIaByn4EqaH+gOSI6Glb+CpgJs8AuVaZQCDn35SJekSW8sEH+P3lbX7TA3ybBFe8z+d0k
Qp46EJP/+fv7+rP6lm31beO4gMo1BuE1qtL0U0KH+cp1bO9DndTHvijq09SI5ZqEYtqXpNtK3jrq
l9ibNrxqpACvIYbrAF8/uS+s3xLBgrJdynWw4bVNw+6qnAuyTgXp+7+P1gvvYqt2W+qY0yXi/OrW
2bmsq3EqFpNgH//+eHQgPk/lP8y8raEikq5NpZC2vNY0LoswLzUYpV1eU05ClqWAbdB36+Tj/qdC
LjV1mV71jNZ6picCoI0SLJJdthrsSU0GSzin47cFCly+yrs+GH0Jb+5YoHS01v0SmJwkvAo/DTXw
kmE2zCjl/S7GNi3mDKnscX2jYxMVP9C9b5AemQuYFwRZs1rt3jA1VcduSdm5AMmbHHtaY8Oa/agu
Fp2t4liih/nLINvujFLyPTOLhh2eg6mwb1xE89CW0QF4QvDgghJnTDqgDevSEhHdV2DnPQWKyvBA
V1VO2ShNeQK093ehyPpTPmNeqnHQWUvT4bNMZvmmLqr4q03n8bEtHT2VCcjc0yqt/r30S1dn1RxX
8rEDwuGLFYKSc4m25OoxGXtMj6zHsWQxyZUmmeFB+5gq0x16S3UGQgje8WK8OHRjZHHf4u29ClQJ
N+C2yUxcvW/MGt6n+A6AFpfDnFd9IA8xMTo3erRPSTfDIpB1bXJq8DrfUmBO/Ju0knOdy8hFj+CU
y0ciE3WpRhuQbASPOjcrqLSX1cyseQ+9MXzCS5t+IRokN5EUMTtwyz6GhaI/ZMh+x4upr41W3aco
FUWdoSWGqhwaJnOARDk62KbvD104jCctih4yBEUkEpoJuFmd75tPTV8x+FBUJZw2uzJl42UqV0Yf
UzJDZV76qZ0uupMz/9jWTZscSe3w8+MSzc+50NCZ3CexvbQqDu7wAmp8SqehHr9rpgJwkmZCBmLI
FCzt9CdZiAn0q96kS3kMZFvrISeuEu4+EPjRjKva52tX0LfKFjTMK3T1nGRRW/i5jlM4ksPQT3Vx
N5hKlY9uHruTwny/rxY4B4686WENlzTJwfWKZxECY3dwle2ap8SIip6ivk3oyaWMxycdzWknD41d
cS/NkMitm0eXkFE8RK1sy0+ubWP6WItgHeJMIjiiuSudaQ0+SVuRMxJYbHW5cihnXOPQjdWJLf3U
ndDEWfDvfvBqfUukgzeJgi69+cL8Yia4U9WcTW3GkDX3mWm8d/eM0YrfzyiOqB9qLQJ1H6ge/9Ri
TKInOKlQki14GdGpVJGLT7zvUnGZnOxE7qiEyClrKJxcct8vqXiQLkmLrwnEn90JUm6wYUSNHzis
tibowp/mcJBP8CEAUgpq5ng6lW0Tql8ATfWoJ+GC4IvHhmMinsXofXyt60bDaayxCnfephhRaR1g
curfGjEWR90RicJiW7Q+yfp0muLPFUSvzdd2geXikwhthFOTCizPcAwaflldmMy/NSuJR8ffpFpA
xWdS3HEL9sAhKLUu74a4bIZfPO00fxBUm+Gr6dJZXDiPFPlY2LBBEFP3ySygCtA8zEUyNfITfsqN
b5s2WmmSTZwI90YltB/PIC3G4zG0PXUfqiScx4ckwLwG9taS5NiyeGk+g/E0RrjtVCXmMawa0nNj
xrR9WHkxlJdUa9t+oatg9mEJm74Ict+1dCwyGEXx+C5Bz7372Un93DBRo23irAPAOC7VbJfi1kD2
F1ziMkX0CKHyXK13c2r9VOQmimp1GOgcPu+uY0D8Z7fG9XBqxrbh9wy70RIda1VLfTUKPUOffRjH
oNDELo1Z5twkwyKDoBPSkQp7hb2b8Z30U4fmmvooU9lHd2iajaqvTi59ci1hz3hSXRlV52rCvwcI
e63lEdA70T5JBpukKtOBYfUlCfwy2UPkPK0uaHpTszutqQDWe6nwYt6QOERFCi6no43POIggjA9S
pYa7qR4n9yuBO2Z8YTXa8zIFUkOR9V3cdYemN1Xwc+08Gc82AEBNZ12X+CWLy4gcij5QxObU1u34
vWbJTN+6yhkH+2w06xZgHQW0LZAqiZHK6KtU0zVbgxoHVBpZJf9BN+lE3iVtEIxXBxTNfA5tlYj7
wARe/NA1C4KPA7A67qRjPsgvPOgm9mCTsB3ehRqT9LdnxCd3JUqILc0awoLwn5CyobvwNST01js/
uyyCpL39lXjvlzLjHsaUnxOm+uBUg3s4P5iBxvP91HIE6FnlC2G+j8Mo0zciqPry64yF4MssTKZe
fhSLkuSk5cTiE0uWubhXUMiTvOVLEJUHy0IO/BuZyNl0YxvdJlRS1XfkL1jVoj3HB7o/SMVS3PUp
DhP6A25sVB3wi6wxh+fF0S+5BFh6mTLmWEeTI4uDyNwrButpla9AUPifq2178127SA/fh1WRBFeE
RS8fRS1M+YHXUCr8GivFl/rQCRKP0SlWHDmN4zA0gbgHxcx2T0wT2pcXCyabmHL0Mw7tZSzbmReX
JpVq+WWhx8bxoCIeyiPkx6lVmajiJpqzeLUqigH+RecrohHWEH/PRKtk5lIZJjhtpezBe4y7oYuC
I2rTsegPJXdRHZ6T0Q/j116BHBOdJ1D5QeFcQqi1vukxaoclj0ePgq1dJDqdMrG4wsdZ7AIiPPpc
1HyWlah7c5Y8jovgoOJUEHdFinjkT8wDYDflfE7j9ru2bmyajJugVNe6fKYo5aEKKrtmlZgSg+Yc
36zxQfjBJWWeouJGz9oR+PmAmMZ1dAfQ4WIuCXGB/x3RJk7OE1OkOZe4E4tDtMbdlPeJ1QiYZtWX
kToFdSKLCoUBH7tjrP26nKt4MuwrkaXrj/Mowt96TVzwK7Gem0szwzRkYCHLq0G5t4zMEc1iE+jw
DGvRQtzSgtEZZmKRmJdLtAb8KkB1XnBeT9acZEc8/ei4KdZjnBIZ6XPBZkPul5744IewjF7CMAj1
WcDfVR9BmO4jn6ceTnEPqqQBe6jnBXCcHJkiBkVLO8m3hS0cOpet9y0U/ny5I2PnjsU0glLbjKDs
efSxn1OEUd03FCkhnsJX5r2460w6tWlWujlNjoILqG+yFWh+dzchssSuobQasxQUxicBHZBrM0RV
U+jOixkYexes8VyQE09oO19tXCv9RIIeGDVw3BnCNSzdAJyIhLu0/KcgvO0uQiXXQIT1XclAVMIO
m9ZfpyYFEKPtV6MOOlmYuIuCvhP4u96RPiNINKl/zCLRYLD6kpRXRNYx/zJ0OLkeITSz7J1sVmru
/CAwAWPUyJFcH3Q02DP8sFt8EmHCdbzg/c3maY0jeG72Vv1E4QOHoZbrpYDF3+8k6cuxzybvfPOW
gzs93idNuehHjr6b6HGZkWB8v3BIQS/QyllVZr4qI1BYK74sJ9gC9PWvNAhIdKqKgYqv4ZiM0/to
hNj4vSxsJ39ofFbEOyZJ1vKbHBLYdkO0upbx42pTXaM3sKoGim9GY5eVtFIQ+PfhgvXb9X4OcmQN
1ZLVNEyKO4Ec60nPNVQ3ABY16syMT3rsFbPRjzIeC4KIsqJwWkRpXaUWsoWjFwIGvlFM4TOYU2U7
8n6sW9VMRyTHZdRcqkpX5zQROKqHRIq0zLvUEY7gbI2SnxLMMd7msW8m+ib2U6Tu2LxGdcaAcz2v
NtTvE20LmBObBPe4U63rUIlsoiO1D6HoXFNmRgvbvmHSVHWQjTEMaHE+k471eHGk0OsDqJnlWOe6
WZYMf04g8KmicnzqcUBg+4OYU3ZzVvTKHfjSzc3PSC7kKV5D3N4tUG83hzB9WLGjsW5FzigkxQfM
WjA4E6AVp7teIIjO0Cu10DcwLRYoCMo0Sov7GIZ0IUIGX4vxiAdXF4Nm+vlDmTTpND+0adC0b6da
LsmhGquKPiFQUBS9gmYZihOxNE7ejSmilZPr4lE8dWlTTud+TOR9KAb0xaZRcUbIVRi0P1CT2jNk
wDx4XBEG2mPDMK/qY4cm2r6981EdNS0i6uccUxl48qBG3frf/aSH5J8J7f6fppiJX7icYjM7pYsF
7NYzOY+HBrjLnwtsgnKFctZp6ME7kXknZBG6HJsP98tRT2giac/hiJtze1fAVLg94oKfGnEIR26n
D2VTFtNwQFVwaIsDCVfBQbofOza+jdJ+Ym9hqEq+qnYSkGwUuBmInC9OGfEJN2MwLUbTwMcOLkjw
R01yTbqYAJOE9F4YHcrQDaBVDenwUM6cfu953JYNzN+JZvLAfEOCJLMaavQvbRCS6UD47EYDq+5J
+od2njRMQwaJSHZEyYVW7NjPhWy+CdWI6WiwIqJ3Al9ivKZtMkVVjrLDcNBts4xZ2Iu6yiyJn+3T
HMisDNfdpvLfax4FwXkRz64weTKTjnzCJmvjDndXYpbjWsKaY8rSjs1hlLUNWD7n2JRR+bDMHeeX
CU6YIwy/gfUos6GwSPn3K5Lv0Xs4zJju3gLNyFJg70acpJLyLOlMjeMROYJrXD07Z4aAAR3FNEYH
xwvODp2h81c1CXJOGAsf3bgQciAz/h/pZf6rRdtwcxp0qx8wV+JbKEyKQsiwkHzwDb+zfPEf9BzX
78ckMnMGgFeK6xqSaUMWoGKxZBQ9F3X6IQ7DGZl21/ziuucT0ruQPbTdvGZzkcZPwuOKhZAE3LUA
18Kzwk4LOdQaokdtMm973mGHn+XKr6q23Q2rqw/yGnYuSLam650B3iGPh3VA9D35S0QHBChzB7Pp
RdgcSt7urBtfHIJo7S89j+Q5KeR01QoblAh8nTe2jh6CAAmboGw0AjaIs0QoO0DvV3pM+i7IAKEz
uWB8yuG7V5+9D5uvve+xaQGlddAyCY7gIcUIEVyScTF97obU4FoWInAacOVeq54eS409Y2TJmpsB
7uCihp3mwpHwgCH2J176AVMO4mtsFPJIkD9hGAMiT4OhHW5M9XC3kPkHDCJjRI0FLmw2wedRtZnz
YO4lxr9gQZ9bM7Q3uMIz3ALC8XfbxsHHpsL2ESriv1Z1P+Vt2MVvYSGmP2qu5R0M/+RVi9ZhP2n7
jJM2zq0OiuOiOAgiQWyLI5TLCJvKtCUXtNKOh6XVCOlg+DB8GxctskZCwquhVfiAziUUVGJenASM
cy+mQRAI8de8hnlErASlDtfmBfqXMxRM8Y3BH6HJImwN56L2MTxeOR/K4yxDYYFQiuZ/wrZDAIzL
bfi2NbXC9T+Zm18Q8NFLH5LlXYjOxnNdJN5Adr9i0AoVHQrd0mPF2+aH85O4/R9H17EcOa4Ev4gR
oAFBXmnaSGr51ZgLQ+MAWhAgSJivf6l324jZMeoGUFWZWZl7nm9v3K0JTn7SA9DPLa0EDsNJUQ7v
52HNLnTgcwvDZhx0PS+Xqdc+1L409jRHahQVUZ34y6e5fxrKlH+Xdsyr5IjmuU1FLD+mpXP+NM7D
lt/1RI6nfjb53sTZtLxRzteXNZvoZxev/T9kikWIN8rRmJVF8V+QUZTekFcgng69dFebiDKqHKwV
Gmxeowfw4y7PPYiIT4N3UF3yAJirGQTvzgPtkLqXrRMRdeg7f+nKmItWkiiyFSPjEDerlBTg1nZ4
Deho2JdmRPlqu9D5+Mc2O9Tlqp88uY8zFsxHQg2c9kt6RH07YY7ZWkzrWVZtoRSPaWD8lsb5uCNA
lE0AkWb/mxA//8jBed/yCO5m+O4wImKsPIAnoE5GrWGFfoOTF0wt9Y4oj39dP4xrTdBDPfIhcTlk
jQZx1mwM2zOP0WKaMOx3fk+QOrXEheKPYGTW8TGg/eXtaDL+lCXlUjaBI0cW/3r0F3WBUv+Z545d
oTWTpySP9L/OEB2AedruDvpSwaoFvSqtcToGXk8ECVp1AuHzU8osrpE9vsK0WEyx5T7pyNJT4ijT
lWZlCSfUja0zdgmHVF0nhurXznOqvoyx1x4d5ExfRKK2/BZpU/whrF9EnSNeCTMegnR/kDVjOMVg
AEgLUQbaFIZvVbZT4c1P9HjbN0SPdX+l0imt4iLiSZ3bDK2x2JcDimSHKbP2R3nsuCwb+d5Luz/i
UYg/tRL2rwY19GwLLLBVhIw4k5EN5mZtmd9ZwcXvfDL0F1o29m0hM8NMxpcjuvdw4P4nOvRvVbJm
fmg4+qTHI2wi1JlLy/uYbwkec7Mlr6NB91YRnH9RhWPi9wk6EFGrYUm2U+e2sJz4lh3ymsdyvlPx
FwTC8JeVFf6IxaDvnAFqTEpMdQo1PvuGpOhsajjdIXZNIHSn9W6Rg/doKBlhjslWLEU9b47hZSsy
vH/PIexd9N2hq7uj2pl2hMFa3gTigLjCf2csW4gMzBt8AeHkTjJXUEStdLx8CeD7LkA8MJvhUSQd
gKFikg/KEKJqtvgI6lCF90JIlSffBF/Lp5A4+S5jOFs1gZlO1xkSbXRjVLeFHeXAbeptyrPw2xiY
gTlSbFkb+Xl5TRGF/TOSMztLXZj+flcp2j+qsnG7eNv3H3no06MhmGdfLNwj/w5hnMYLZF5hr7UD
tHfKZ6wOQpQ/zT8mSHKfsAC0PK4MmyNtR6XQLTCL/KgXzCD8jgOV3y/4HeVdApnLck5ZnA9NlmuJ
74n0iteuIHpt8xw611oQJjBzQHdgGqOz9KW0Hl8o/myhKiaW8ERm6GcriWKBDI/UoWRJuEMu95YP
9rOn26Yr5SfwGbnKijPJtAGA4j2a8GyzUMIe/WgZwFkuGoFU4ND2qePyrg8TbuoIDjm54nPjeUtT
M1z7EhIxu5iYXBN8dJ/RbgG9T2hMbmUKdfypI+vmr2wcZXZdyox917s8xmeW94gB38ew4EKgsuXq
CvBAjK1mAMguIXJHXmf7XNx3wnlsNyCeBLB2fhzxE3ovbzAlHEbUxeFIjxFuOGzTqfSr/iadLMsL
N3z8lvVErC+liUX0wnyc+BoNunTnaFvhEz56Fj/vxzJ8jiZgkKa9B5wJz5IR3Eqcxb8nwdCBpAXd
eBubFUJgonW63zKSUYOZ9iCu6VXPntYhOn5ps/dwiRpl2WLCA7CC9ZJ1QtCRmD7pMaQNC/uQ4Kj7
QzRLjs5AYzCTp6K04qyx8seqsafR73AwdgMiUeRnnyp//QpPHH6nqyavh+YzZiHdzQ8r2Wf1zERK
roAgn8Vk06cYgYh3cCfDJyu9xH6fTjoGsHGZRXpeNgfZ5NLv/MdaTn6oSJwe1zk3Q1YnvePnkMBF
/buBKX5L1KbR4Ev7sGZDhindukU11FFOzhGL129q3ZKyQderJfTTcl/Pyh8jSvKOwaxax6RoJYDK
sppljJCKIxPrLYmLwVQbOsu5ytLZvIoFjgZ4Xex8lvEU/oh0L0M9CTiaPq7JoU1bllg5vaMKTz9Q
3gLdBe2X7csUJ0KzRhIFR43K0D4TjcuDPFoknJfDZcxJkddAR9P5BL+h2TYLyfuythzL5Plmc3Ae
PveyynsgNlVMLF7UNFvKR1pEro6yov/t0nE8MGP05DgNREuGZEKHnod4fsqTpRyqqEQeByYHGMFV
XMjZXMOyetUs0ouimibk6DWzgowKNuLreGV7mj8Bt6bNMKX8segynJOkZx+5SYBXFRhzK3g7dPMH
j8xGq9GVE1q9ofx/7FQ2jA0F3fj1o0CIUNly56qycWrO6bIEUs1bOrWO0vlHtwtzSuyOoV9sM3iW
o9Svu5b+JyU7xXb3DAKhthotd7v3PV6CpEDG/bOAw/n7FMIIk6luHV+jESlMj6pApAmGdQsnCwlq
wre0ixzQUchk17NE1G9a4+KxpdpWGJZWoNL8q+TK7w0wfdSBZAf+V5mVrOZK+MQ+eSnG5V9IVztU
GC+BFpBV4kNakNV63+l0SOplyRZoQjsRhWeV8248axkdCh2yKR+gFzfP3Q53sDZf+qJoeginTONY
OYZad4q/OmwXHLXHnv87mDX9d42ZR3DHEA8XOsXDGXUelYmr+W4GLoZFG0yNX8zCIZ56izMFNzY/
0XuhrNjufM/yFYQacIbLzsvZtdPgp08FsLvlsuu/2yw/fsCW1P/xGGzuAMDj1KXevcOeCPtqExZG
itPYqexpx2hzxdXqbePTTE31orE0g+lmYim8edJoe49lZvJzPstpvX7JtH0NcsA+Lhl0AfcgsJby
p3chBhun0X3jwdDz33XV/rcOIuEnS474feBgx3iv4iuUC/n9buMOIZcr3c4udD06dJAxf02ucQp4
4WJIONKVgRjOFebeDmmhNAfwd2Cj4L2w9inpaNbMNBuPCxoEWQ2JF+gplPlTSrcdNyR+Lkm75Dzc
j1meXAuV6gdjZ3oWpEAALmA5QYH5IkSpQaysu0p80QBI4eV6ndmGAodurt+q2WUasAPgUoQUQqx/
hsQ7+SMUSJXqiEDOmH44/h3YQenx1B9jJXnfffhJOYbjtTHZ8EgfeHisMjcauf7fnJVogikszin8
/DOwLIz39raaRcmLNMX45iIBkhOLS/85lDYU4y30ADBdBiJYFctdN5fxq49S+HSIiLTHmsg2JuDK
BrwxeOhSdIZpIVibJoTfhXVfTjbFXx8TI05bL4H5lSOKzAySp1pYIU6AhVdeWXb0qtmBrL2OY4lJ
DFaPoN416W5rL9HyHqMzn8cwqqbTlKKqRNNcrUUSTl0PCztwVryr5VEmF8uW44O5fZ9qg3T2ClsP
7GZntl5S3y0ZuJ0+f8IEBr4bpFm9TFQDBOh4+mOb+uNkZs5foBwoGpMz27iV2m97tPkmAeX8qlg0
Pc2I7KgBc8qLYF30gdsOySKBaXwFNCw+750mrd0AIKAW8vOU7iNuUN9hLCmQg1bPc497OYcFLZzH
zkFuxWccK6wA0kJidOv3Rz1DiFZ06HvrGNTWJdmAARDN+9ueLkkFSNRh5DRwA3Q60xVSluD7W2Zp
42f1ekAV0iQp1nmoY/Qyy85dshhk7LJ4/4Bhw58cbsTzQaP+MuQTvU6TLE4mmsMZzhfTg5lo2SLJ
/feCdaoavxWLQavu+mqXI0K5vOx9I0tXPo8DJR+2l0kDYpI8AdSdHtd+jn/jsKdNyISs0/TousZJ
ApaDJ7ySqSBVt4Su7cZj+Ew5MMN0Jvyy9bFoGA8bXvEo+oTkqQOg2X/GPp/PiAUtTkfh5q9zkf1h
WH/bRRsQDcCbAUHNL4L15gREGrRo51yTarafmfEsqvru+AUvOUAzwx6uSmZ/0HD/Vdzmr1gVRUgv
Vtsf3QDOygKnfyecsDNo36TpI1dei1JHj5tVn/kq13ZUAuwK70okWILawwgyoFoOLHsHsrCdAVqN
dwQ59ScI3xQKuR/+JpmRF+CQ+cukzfvGpv5jIjnS2Hb0ANiS2Tr4j43jPdw7i9d46lkTNPCIU5SX
czUKXSaVlH6uvGGk6Zb4N7amNnyeB21CqWfoV4TPWbtgc1TXULIsVWnpYWsB9YRAsYd8vlEjZE3K
Gf7sov5HMsAm61PYJXWwwmRkybOWI8Ks3kUQc3q2ZkchHPMIfMyz8gPhD/O+JWl08jnWe4BKGcMD
xQWY6fHtCKVbLmjbvHsDlDpIkFVeZ+V/Yjuy33T0UjwR4ZhqZVx4/a/3aTBj5exI10ZsQiW3UMLS
97PoFZF3+LixMk0TKAlAc+tVPCXwRk8fgp7HJuPHnHzzaRzUXTLGM+jG1FihXkusNWmUvSNGlSST
iu1/5a6F+ltENle+WtY+1lCs4hfQbcDR0VZwQN5FvWcDB6br4/Lnbib00Bkr+CPozzFu9bF0/9+I
G9qEGfMu7N7Pld0KHbXdoQZfA9RlaC0zA/kyKiJCVKFjXGUiPr0aM3BeXZTl02PPO/WBgXJFjzTh
uZnrfgr+g8CfWr+UfWHFCc5NManLSa03gCoJ5AxjN67/jqgzy/s6UL+8xnC413XZo/A7xF1YPVQ9
LuvwILdVzXUZw0IScydorKxCWV6Wp8WYgE+aB6C11egBWNeTjTWohjSDZOauLNPMP2DnsOPfTSR9
8YRui/Qf3tKwVmFHxv1HvygcpiQB9RS3qbfJDxCvRfw8AmTh/wT87f7tDGJjeKhBQds3ByUFplkJ
hOEq9R6nNZCmED2j9TG83QoRvZcWpwQGr9koFIEwoWdjh+hmShHgHO39glQx0wM3NvSAu3BdiGJ3
b0aAnGn6DaqnqGISYlPoOaVxM2hf0pH9X2xXKPha8Hkyow9uEois2fIO0gfUfaNbZPNG+/eRRov9
WwJSKhI4w2mHtOhkh1mpqxXKOjBllKce5N/mVv4tHSIw4vCoSIvoOq9iK+ZmWCE3u5sSSI5GkPFw
17+Vns7xBXof7a+bjrZZNmybi+lxc9qVZyaGYlVXRBhxtEUIlQ0/s2OfeW1Jio1Nvuxgmpp5hs3r
fwLQVvrikAGwqsZtbM87GDYgAhzGoHGgj0iuKHeQ1gkUGiTDJ3RUtINgYK2iiLuHLYYR+nyPmRTT
brUkcAP7Qz2ldDulR94HyH+EBGRxj+VSLvXJ9QcwsJ3wfLop8GHTbxBYS/i24cGi/4bYEBCTeT/Z
nlwIVhGzGb0Cg1YO3NaIn70xydwXcRvifFkwOwkTGVh0hjgC2nCe8WXy6Yr3BAMcotZkEr4TfrC1
STdT9OMryAJv5WNBEjaTBg4YKvzKY567z4ntYgTD7fPplwMisKtTn6ZcnNaid2qtt4QGdeMBBDY8
j3NstjrAA/M5fO1vv64BeXcg4A+javChHJMR/BIJFhMHSPArWAMm/4D3j6zF7ZuKoymM1zcoo6fl
FlOMZvKEWsoKJNvuFPOJT/FO4JOep/UXLvOQ3YhJelUpm9rsFA9G4PaPSGatj3gr4IFhyn9ckP7z
QP/jDHguQYutRmBmOfPzmvEwvXb5hnIdCKKU8JjkwxXk1kzfxqLfuydLpsPcohXq1DuYJSDBq9v0
3EA3TVuknVP0Jocq/ohyGMvKpYPCFeVoK9AyKhN9zHizZYuff9rbfl7iCTvcRdrGOQn7Y5cB0Pmk
POTrTyi+kj8qdaEAtAACFbC2LbIHCpIaMweojfTc5RqCq1iW02ux9iVSrFxO8rw5JpJorLRn03cB
kc3+VGK88DWIUaZuQiJh8+RT3N92LUECV+nuwprUCnHw9MNKY9O2jInbKswP4clLaYOsDuwwhHoY
gL8+R1C90BMoZiSRDKmnHg2JU/cqUburu27qxAW+ZQKspPAIiMHlwUahTNyr4pHNvhGbE/dJEN8c
N37HQA5w9PAfLokPjeYYvoQ/jriUZ2OhWEt5zq5lagD7UWhL62SckGhTJARXCUDGgIveMyDYJZIc
6hJ1LDRSQgVQ0SAYbNxxAJL3bqRAidYpmuCCPkzPW1ao/GlDt4umRZjdgS0c5rtx7Fm45tizvm4y
5L9p6YhoIdgg35OcHW8c3yy89azyMCWdc6hBGdGvGhoB9icHNv+r63BbLm5c7NJgFx/IICNoBa8M
7Ht2B1HC8ZL1mQfIPy8F0oUoOR7tGA3j/TAKiW4jnffPbC1T90hcuf4El+f+zB2bx7pcO5FVcs8y
sHocuwoR1Ku1LbujqIdjEDMKB6JDADPiP3d0wqCa8GXxqg/RdFunIm8XPh9nWjA3wO/cAoYgXxdZ
JiXYEL/qn8KagL0f0OmoFcfKGaDQZPxItkP+nUAU/oHFrwxvIaPqp48gfX8ZkP3T3Ws9RjDR9dFR
njow5LqFcDKsTblsMxoTm4rlkXpYctVLDxDlhL2jIXrNoe/AwlEY9S9Qcl864y+4fquckzsQfSdW
UHYjJ7oDE8OHtLb9DgUc9WkpkVlVpCMKKiXdEwBc7BtV0LuO2z+EKfG4FZCyoNki5V6OzUL9HJ+j
VUfJdyI7qT5wq5j90uAD4LIKIZZPJWBsXeGLm9nfrVzHX30sVYwzFHZxgtHkmt9DQ4ZS3W9YSMnL
UbE6RHFygUBp2LDfB2DBbHJ9OfJEAdzUkCr0zzyRGX8FUJW/AoId+Z98w0xB9uH4LuEf+II1R7fU
cY73AVtB+4a3P9qn6JXj7XrJOsdZzdhBizZ3YoTslKko6+/ttKbTtzFbFzyXXET0YjGAsUtZADI6
sRzwyAkKr35vOLGQqMy+wP4I5QoaHzYNxL8p/KrTFTJPMrxLLFsKv7VwwIflQ8q5St5nB3DXnadk
DmkzYnnsmRs42bcZVEk4V2G2cy0QlAp41iYlhCsVnM+ZfBJ+FN3PiU4DfQAgdHRFna9dkVUAkYJq
U5Uzeis4WuMnhDHp6yz7NAMJrRXepX0otztTePu+bkEh8JYmm6hKNYN1kKA4z7Pf+ZXNeOkvh983
i0BACPhAcOAdul/9hpBfyEfJ+CZRlSBqXzKPH4+vACq/07DLrLXlmuGfcdhDNzb0+CnyHhaf+d4t
b6Wz7J2UefktUTjJNfLLSPTPu1Xgv+nS/U1Mqn8W5GDy5MBgHZXoVsfbKQA6riO0ZfnvBG9fJKq9
hNPFa2FzGtpjFpv6yLBdHp0m+Gt0fxa0GexbWOnxonky3UdodV63tVDQoIwa39fUUQ+OYd9ZRaJs
2AAcM7/h1O/TosRzppaJPB0xdKgPU2eih3WGogWVc/GPK7KUE6izh3F8VEaAU4HyE0s/s5imlrJI
YBd9MoGCLY95+r5AN3eVscn58zJrUVtMCdWKYfqoLM3Li16g7zyWSH1HhM1WVhNPxNMaw/7lmeJV
FE0YjPyByYRDAKAydF0SIM5yG+dJI2QLqToTdEvjIGpSZA6P2JKUsCZJXYI3qhDhR+5jWUO2vO1f
cvnkedo2wl/mY9DyrUCo5HDVYlJfvT+uShV8CnjJHyl9dbnpob1OIPA7C3T/s6lY5wO0L8Aq3zCR
lLJVOjkes2ShN7526lqiX4DQooyS9BWKFpc1GLa27SNMCeSVzObz9N6vHVnanjsodmJwMEAEbbfx
R5KW5GmMyULBMIzbeOK2m4vLsh60f4CIbwBAfCjT/QOlMJgfqpxW+d4hp5hWaKQMvoEwb7cOgGx2
ggbeFIAejx2/uBmpzhpCeYFCBI7pUkpz2OsEZe/rsCdjclqTtZsaUMOeP8ehA9UtIogxH2eQYTA5
mWPM5lUqE2JfQ7Tj2K8jNwZbEqh89AaCGz/E0icQKg64VdjWplteLV0w6pbCE36+ZGMQAQSLgZYT
GHk4bzKaTxM0Pldl8VRUA/YtjhqNqnnckLt8pwvYwixS8peSbfLOHAkSXssohxoo8lBPaXAttKVI
2Lxx8F+13CNERyrdpel3dBQ+r1mUyfSaBRr+DStu0bsNU3+bXKJ+blg54cgWR6RXjXHd+psxZQ59
BUqHqUHEQvm3ehIP9zvYIdvOKtquFk57+GcqyZ5p92XHGu3p/uintf+ly3w9M2cI9pNM6sgFEn6q
T6UNDA53AU1yvXyhPHfAMjvgOJ0I5wyhmsffoqSU1dlh46Xee7NcIUPQr0pGmUC/6TNfNlSidNWQ
gVnxfOwBKgTcRINRjZF/kE7M9WxkMrb4y1UGukHl6X2qorW8brPSUzOOMwLduhEz+G+c6v0nD960
0HlhHSHLO6nbNZ4x22fTnBynhG8rGsLIPVF1FKeBD6Ovj32HLZWJ8Vg1UhFzVmGTf9Bhje1BR/tA
s3g+YWtvbxzau4edA9eU2Dn4aUs54ECuI8x4wiqbbDPzczx063yeej8+gRqZLyJ285OK+rTFW5aA
c3T+OGn0QtVQhvJC18E/41M2e4uWcFqhJsmJqTHhQl2arvy0c/AFLyuKjcYXiLjhN+KQU5OV695A
UgFDUcd3iFUzXULRLUemAQsGi3qxbRk4EalvGQ38B10zl/w36NjE2dliiyj5rvXQw1V/sNNDshH6
loi8+NZB+cZr7Bh1R1VEIIkZFii3Ss9D8tdBHRUqUh72Jqi0lykdIYKZAwjaRX/BBrAHv4dDeMHx
2ev0dyrHXJ5ArmJ3APT2NNfHAu/1Kw/QT8xxwtcL6WiZoiVI4JpEePaAbwxtgNMdhFVjrOCtS7LH
Dum7uF5rFpkTxXbOkxPe3PCHfIdsC+YaWIYPb/kEOUs9FnqM607s5BIo1EYtn8ZI1hp6uQBnINSK
Imz8ym3kqhXj1wXy8e1NjjrtgCnlh39lxQKgIcAdTlajZpF/hGAWunA0fdF/+ZGCDrf6+Kr1QZ5j
uAuYM4gu79oFJZH8JWT/iiGA0mmsAUxAY2jTdAqNwZzrn4ALQ6yGh0XRtY1CPFs4HseoFQGLPfLs
yJJFjQI7Kl5BLiG7Z49KDBYVyD2FxnIgZVTedYPoNMQ+E6ajEoojes/MDobUo0Bf8AxCmGWWtcOA
aeXxjHk++yzXLcfKUXYIh/DijH/kELfdERapZwpHqazNgpbxI9rNvWtiCYn8N9KPEWBBEhUtsw7d
Mg5tcVE4E+jb0GCLmmJ8BC0WI7OqwVLX7quZ5VI/h8WKDmCeixWQ7413UHRAW/uGTuXY8Xt7jpWM
SS7vsMpk0Z1dMfG1Wxmr/7JMugYPCn9HQAJaW5i79Wi/+1DmiAkDJSUq6LTxEABOxCtOQAI8wqEN
TRdY+aPFdxx/EgwmrdgzSk8oldAqcMiGwHmN6KQrbUcoT6yHwvZ2oGHNa1RTtz3AbV0NpxgiEP8c
72qLQZog3+X09Q4j2AW0JCkqOkHFUGOXJBYtD0OeP1uH/eRqzVeXP5UzZeEJQj5hr9BFfFnzE9yq
24CrOt8djG7ZxfO1x+xHnM3Opexi8TfBygE866IeUIcA4WorMnbFj1IWWf6MWNktw6WORIJNIznx
JhcEsWm768a8NngUllqvBmsmlYL2Tb14g9qLp59PEGHVcAwkS72hgICM2DsDNWftU4htH8pdaQoR
LcDs6D/8v0d2dRma9Z2kxcOspexusU6nrrWL4x/pvohPrIcB7s4EtazR2lPAt2WWFfsH2NhsuZ8t
A+kDmBKyTchZFXTZqdpOK8EEXR1YmUqAq0ID0IxQxwMs2rb/EiztrKd5Yz05LwU7/nKxlieRh229
mBTzQoUkUH9iUH1ysDP7/qik2edTOHyhX5ewjxFELz1HEkInVi3ao1zG3xFI/O1xEbzY2iwr/Tln
kfWVlZOIquFrywD98sxPvut7LI+QaKlzlxd/oDPLXlW39g9CMjCghUgw2Ra2h9gkBONPGq2Eq7El
Q9Z38Lb46CPOCFB4WA4PFZ+OtLvscp27xzQK5Gvb0ywpBOUEarFbBpO85Ye0W/+0LAvzSMXN6Ttd
kbeJGZ0Uw0NCsTV5sxvIib98ZNjzCotgb/pLxgWCDhzyXQZEez4lAw2goyIXbjhIMTrp0YbLttHu
eQqQVr7NGNifMxRdaAiwV9d0dHPhIRn6kZ0K0Nw/0WzB1y1Z8Ir2FXTO4RsxtNTYBdRQXhc+PQD1
731WjUmgODhS/dhKtTQazM/fnBOPVgWeapfosOKbsNvyjtsM4pJ2yWUHy/tb9TS8OUfzh2TZwi/f
D9MJvjzDAyMsR2QENA1gHyAw7PXwG14O61JPCfVYuqbuIYIwb6t3rRxYP66/z1howGi67uxxxmYo
KgRqZxwtMzYTR0DkLDHrj7LPI9BpU/iAiNE9BbCPV+S3Y3dw7sq+HWCnfh852T/G04HJOHQR0C+m
YM+CUSxhUJjz/aTi5DhDOmJ+QlcWPVnRg2GHEvMei6WqbLHQtvyBNIrU2JgBWr/Z6L0QVr9Kv7pP
OEO7hxjLKs+OubsRB+mMXkm9kUOhdhGm9zPE5/yuOLS+yiiBujoa0WPCgoq0MT1+A5fANs4mhgeo
wrAFlrgY6SQl/QHh8AonGVd+FcYZohzEncpr4JRcErv4G8MrDMHJLL9JDlFthG/ktzh6+W+Zciyz
OBO9O6iGXrFTbx/Gw+3XDCKQhzQd9J/Rp9EVYJ+94o/CZIO2WtyKfCwf+PGl6Nu6eIKSMMaap0Zf
PB2rbvCSFQAe44WDDCO+BWcKFhKCbAp4zEFzUw7gJrFFjy0YvufrK3yB3AEJWBGpCqPn/JIkEDhS
Gy1tYnr7fT5mQK4At0TZ+EOLyyacwVgM3/RaDxj6jjTrm5XNCUoqgegUSawbfFcoEO6aTwgmB+Sl
d2gAmeK3LVKQIuhOTjUZ489tZNEVIQndXVc49sNFWQpQrqA3cCDmlx+iHaINMnzYmIF12W3yAILF
XqMj7PdYhFmartRFy2ESeLfuUd9EA3K+QYvCDLQgrjLofL+2D+NziuEVfpjuhAWpTwZ97cWE8rhg
mE0/C7Wa+y1Q+QLQEOhruqHXhntaHa3smEC3kAxPXh+doY0dsZpAypPDEiZMJbvwO8TYNBuwDP4t
N4v+9T/Ozmy5cSXLsr+Sdt+RhckxtFXmA8ERoiRqVugFpohQYJ4co+Pre/FWdldeVmbfNprFS5gk
iiLgcD/n7L12jIPmgdE4hueJQWWjFeOOFLKeHZLbCPWxHNY0sMwuUJW7vHL/Ilppa+8lYr6Vr81R
j3+pvNI2DAKoWZlZ3xmsOYa3Q6T3nEr16rZTuTACYdnGU6yJdmY0r5ehivOGQjqbzVuqMD1sGHiy
2YAERsTM1AbwP0Hr9NnFa6JkH+TtEKcrMrSwSHsTJwhz6da5OSACoquinnptaLytnavizXNsurC0
4DbUQ2jl3LHLTmjC6OrQKNAOqvHLfW0xAySHDuMQz+hqxck/X+O5G344lZO+48/oGHq4E7ArO79t
4qR89Dvl1A+ljYsgSZryvavISl35CmLIKultjwIHXzSOugJFkdnnd01uIeFCWLYrRJaFQxnR9ibq
fWYGOKswbWz9Boe23GnMXsoNZ9/8eeZQiP4PlxtmDK1gwkjSljAb662s84/Kc1p8x/3ARjg4GWR6
QB0MJh3LDIwJcfU+UxKRbjKYTKBxba85VYxrh54C8qGh3NmZEp8mory7Di/J2vQqdlouq8MuMlEC
JcwmAk7FecBdNr/qiMyGFaMx/HcOsTcHoc+IyduOCj3RqnQ7oYbA1868wQ3xQ1oP9eTIh3hZ1L41
ynxkupwMqJpa4xcxsGWIRV1Hz19q6A59mwIMUVbrf7V0VuOVOlv/AsMiEtW0h/wWCkvv3jDczQTW
fErDPRJ1hboJbVG24rBTRasJU9qeo6B32yYy2tAMRk4iGysoAdV/x9fGIBklWL/Ru7Z/ifBgGm+g
DPyH2VAINeI2HYps5VgTHkDMKMPWLXvjUEqkOlg+h60aYzxfSVtGQzDqvRu2RQwZrvbrag4N2AQc
zXqj2vXdbEBo1ZvlJBwO7bnfjOPadYrlLXKSKCgT2KC7HCTMR1w73ReHCrFXlFTbRRT6BvtM/Wwu
nvG8WKPx1dS4V8TgRexLCyO/ySrij0SOZoK8x7SPSVn1G4ikyIzp54h8BSSdXxpPIEn9VDNCFBcT
fche++h9zHg0mN38pZ1K+1D2qfZJi8Gu9goH9A3mMkCleZkeJr2VtyLWKkSeft0ec23k3iAk5y5R
/G2+4GzLiqIlBSk1wcPUTf6K7tf8y3bSboPjQPCedPE8QX9PV4y8mcuh3n2CQxXd6ohX7mKrqXa0
2xr8SK3a9rQP7JUWj02yAQFXP411S7GWFbRiksyq71Ra1d+rVKtOmu9oe+G2y3OL+gv/J82oJej9
ocnwumR0Kh3H35pDXjwsy2RtCXoWNB9q/8vBnwTAYNHPYmzCantIOsRz9v7Jkl56zCM1vZ4lMXcm
k/0X17XH9yLh9IGfavkpjQ6xeD9SO6woYIuQFpoKLDl0oYb+/+FsMsT2onFTBK2vj7dzV2Km6c3l
R6Jb1qOL1PoQWV55ysxl+G5Ja7Iwbzh5zdOeUQNKX7qsoL5yhgAUdR0WCIMHoe0O0daeo/EOJR+g
PdBeVRbYXUYzG3GEgzIq9uoXb8Qzu2GnUfdxP2TVpiMw78nR2SZy/K3f58FGWjT7DKLvdLxY2Wca
GcyZDIVK3Kd38ktHabix5VAsXym0rW3X24N3740GuqJeK4ajjPFdhKT36K9dR5tqkwi9RQLYN252
SGI0JjVN4bjP11GXocFJM/BsO5zXXvkEasU3Np1K6luUwtqL2dCE3vqV3Sbb2mWCHeToHeMtZiLx
s0kip96pFqfMKvHYvwHymKX+mhuOY+wk4WNmoAouAkCNcVykg+qvwpU9D1oUdmqc/TZo2AZgpylh
RCqg4JvaIyo7RR6eL7FT0U7KRoHnJxkUNSgm6a09aFZGPwCZzbyVfS8Omqta86NkIB/0RWSMj2yC
bv88TV6cHJbanOwH6GHLvMpbjZVLMWfduOp3eXkXqXukX15xLCOtAFjGQTrr7kTXZjOBs4gxtpA6
kITPMrW9tda0o1ZvLeG0a0ToJkEu0tWbhm+NazXoa5W4+vQNcf55XEilq2E5amoPrAmQmGMBA856
rZgn+c/MZvOaJ2ORq7cmoQOb3jZOZ6FpqNrJ2OglODu16xZFvctYNhe30FLMKaC706KN9BHlj49z
n1MG5Q7ilzLS7WYOMmF38pYxmufhNimFjNGRuajvViKu5HLTDL5VPS4S5d297uiIvwPshos8WR51
OypnIfxnvdJlv5pHe5iPdNvUp6h9xCArfDLDtk6Yc/orGSFn40DtCmckWgnzCtCCXq4RU9QPEQIc
bEOE4X04s4c/gwbhbAXMz9LHkjPKO3PCNuQSdk++yCPaCJqNWcMV9veWefdHjGklHFoblb4xgXCo
q5Kuks/E7DvLhca4hFRDtSnvE6NPA9Ks85XwJBKUqXdwU2Dg+1ZZfUWd6Be3Kmm8Z3YFf2c3PRtT
mrP3ml63W9CtUiPQA19TMdvfnEK3GnwNIL5WKBmMIJNnVQxtxzIoPAqtdUrPhPyAuto6BVL2rssK
Qd80Kuw1CiTzlBexuOnlWIco2+pHpPTfibhNse1l3TeOjdm2M51so2KWhm+XxpPuNf3Jz/PieR7G
6KEDHCACVMT6rSNd/Pd6143RU35unweONsbjul00dhrmlvXWGBTAg6WN83fbj9rpdYpSt9n5xBnP
kEp42oMFkzHbnm3YIypNG/qDN6FvXrNrjARa1HOV7BLBk5gTeSqbrZPNbKxjhF4RgoFHm/33zmg5
mZOxZwrvPXA9smKzzJ7h39WZZwHm6JH1r/PCS+qfCbCPaJtCbnHu0AyVKiAhRpa3bjWn2dZMlrbd
CQbXPBlmV7stcK+gzcK6+uEMC17ftk4/OxMZ3AbphXXSo3bmfOnUXCcGe5b/DcwSU2kTgU2zbfOB
pTz7UHoOTuQu/YHZHX2HSVbd54TQPj1grSo0DG4zgUAGflof3E2GVtFFUleEldNMn+3kjsgtkErY
9CNaT19ZUsf1hu1Y5vuxrHgsILHozNNCFs1wcrw463dSmMp9dlG7Hc1eNelGKUAge5pHI8P7bsj7
AGlLX25iEZvLplBmWj6adBUouhE4YaBA1FG/5yUx4Me2wmq+HpNs4BwtasNYlYgAKXI4CzRHMmI5
Mrk6Q7FNThchmKdyHk+V7vIu86zRqnUT1YvYNq4YG2Q0ebesMJCZFDfZ4PyyipIthS3GfR3Mptv3
c5p/eHRrxLlNN/LUdvyDzt4iohW6X2fAgJqL6NYdsVZ8a3Uf944+M7h47IRuZkdJoKK+UgMeoQAx
xNidVMKEPy1T46mzMbCtcTGrXY+FSiJQrbxz6CyaFppb+M429ayVbmDOcWUiIabjsaVJo3lEN7hY
PMZYZxSMemzO7nGhNB8OidPpdmzsgaMQnL15NQF4YHIWS5403UiIAoeBcXmuliz+yPJu4vHoVvQZ
UQA5UHCMtMF5jrNnPiZZ4b6rKbFFkJMrkB4GMOqbzJwr7Wg3ed7t+jOBZIfCsmhWwATjeWfQ+tS+
gHOPWdClsTzrc/ws/lGw2CZyYUZToT43gIN+asJv0K6C46nyR+VHJUtp6HNwA0NkJ/bPMc3a8ldf
ukz4aeznxUEBLuCIEs3AcRJZJOPaN2WF+M7zJI6OJSnS+EYl3TniGICXy+7gVqJ59Cs9sZPApnwa
w8KeJneHk3foMDDVndhZ6eTKPbiB6pFJiv8oCe1+7qdmNjeSi1Ku2Y/n8lbry2G6oWeSPVSEqr0t
o6OKgJDmKd1aTjlF2wJQzb5u7OYmrXL6r5T9DFxAUBjhzH0XJHnrvaa9xHFic2D9kZIuHIVWzeni
WwYQyMEZAVkTnZ5Sn4q+bUtOx9R9IvYGoTYOHDFvhPQjd0fDWUSbFqnqbZwb6eeMGenJ0pT91nP2
YUCO3IWHkkhSOxyAKqiVbAYdBBInXe+J6cHUPmVRHSAGod1Uso82nn8TwRbYeNmAu83DljFvYKyh
5kde0j/WtG+3Zr/odwoowS2DRIESRIt7mIIQjeCe0Wp5QcCQIVDN42h7FlWh/8qQ7lCfiTQoBzEc
ssgQw2qaTGRGelF9xMW5ebmM3vRJGzp7Soa5+JpnZp4BKwzFXM8haM0DrNzTuom2JFvmFf7qqHkd
wJHtRjdxbsoIgITtm9qdH7PtDA29511sTBPSWo1JXMkr3/m955q7Yum7uw4uFRbNLnKPs4NqJvPN
LtskEafLINfz/NkfNOO98ksL0qw5GAcq2YxiPc7mzUSAtr6mTy+YPyHpZ4tYtAzVDg22nR1ZYu17
BvP0hvBlEByYUFZLUxqYocpeixjPypQ2Hsniq7wDTiBbV2dqtqiDwHgIBKe1l11E6bGCfTt+tm4z
YbXPe386DL5yt5Lj51bIrLpHDwWIB5lLEdYZeStM+Ka7oszPJ4UouavqLEJQ01svbqkZeZgVJd7u
gRnFnde3/s7KfG0thf+gdNsIbRg8jOei3A+phZufPROTvZvNnXOq2sjvbhlWvsSUL5vMNet1q2bY
Ur6W8GRiYMaybpcH3oW4JW16PNC47wCbTj2oMIQLoFjKEN+qzfm0EoeOQq+/L4DMYFoDhRuDJvDQ
AUdpUn5pEINv6rnNQwxnU7A4xEk7eRf/QDrav3tpJdH9YdIHJ9CBFHE8Pl4BkG9ljDSlGTVIPK1k
8uRH7vd+V0Dz2BTF0FEv4Bc9VwbnAc40SOyeDirndWRbgnegowDEu/EGpUIEjtX8LM3GuOsrwHo8
YTAaJ2O5q/xFPA+p3v0gBVky0ej9g0xz66lG2wLCl6IyZikYaGw8FxmHZzQ7S6MpRmOGuTzJGS1H
DdyOzgqqgbqxunnizMHJbcUaM2zahbbdI6isZERTsKS51NQ5zVdnSW7RknphObYz/weRuAR4OavX
uTWaTQS/5Zg0tvfZ5FP3vQZTdFTOmUnjKFRQDJL32PkMBF+MR8LOAQ3imnZ8Z0+F88jOOq5Lg84q
KAzxRJWiHZ1iGo6tkRT92ubqVyECQCN0bFLgWPwgRWrsqWcZwOC/VujrjWBmT06PdlE0n62Uxr5J
PD5WgaZgE9t9ti+BlN7k0TCdrdz9tB8JezswDx7WUdyb3zkeqGc9Mhl1e3NbS1pVcbvB9upsp0nh
x8wyf28SKYQfKio4coGQ/taJFs1+i31oJVAS7+iashwj3W3UxqZYjfdenbfPnjSmVxIRYiRrlQYB
r0EtMJvcmMgUuIBIZZrV2I0cfzrMwgtHwUdIieLoGb/rJCaz5cyl8VBlXGs2q7LXqzuOcj26M0Ej
IFpQkheJbPeq6KpbkfjRprej/mbOGKyj7o1Cu9X0F/KPIacoXcO6UJ9ZcKuu1X82LeXdVOAFMRwj
eWRTz+8dJ2nXsek0r3o+FHskCs4tg9Ruq8yZZ0BDn3eXtb2/ppeWhzzYGNc4SUqmLVKbcdOXiwO1
klNHhLruPA5irTJ+/qYbSrxN3aBttdnObqmaMEsbQ7FxLeSXce2NwNqgJP3MsXx/X87PW+Wa+T21
mqHWXlrOt8ZQ48Uclj7bAIow8L7U1GmQtGB2TvD+U4ip9qEwQVCprQ+mPwOykMLn/p5ltdkcMza1
BDfSJNqOvBQk9sUKaBgn5pXUXBHd6QmHNrrnhL8Mj4gsUzvjUNyU9D0zSDhQGK3E90q0ntDC0D6h
CCpPDnW6gOMSJT0P1tJplu6Otjf1BaVLX+b37MO4m1e1U6CxvGW8TkLldgExEn+pEujx1ltQuz1q
SMzqr/83M/XfIVkvYMx9PCHCcYm85TR35yOpbPGzX/fSFyxjDCVGHqeJESIb/dkZ0l1FSHs31734
BctYa39HrkoztAfng1uVzuSfENX/DSX5Mqbb0uIcixGeaAaJMzov8LG6DqvCXWwvkDr+1uv+ggu8
OjIXJwXfaYaallsBvold5Rrj6qoXvwzthqFRupNqzJAb81vbzWEl9T+hSP+bO+YytDvtbMMtisoI
sadix9t1RX9lKs9lZrdmoAzKKWHCuVeUzYuz6vSpue6OuczsjrWIvpPMzTDuhntKzTeOHX8CvP53
H4mARvxP6HQVsYEgieRSThpG+fhJyxHbX3clLxaoM+nodEwsKnUZfbd79eHymLnytS9WKBMeNEaW
O4QQhAr2SeOQaldmT/xOaP6nz8SysMSaTBzCBD/D2kpNC/yPJ6+8mBeEcawLXiZ0MBQc5zGY5VuE
Z9eFBpgX67JsG6AYqWhCiMyr+t3K1J982ue74V+wqS9TuiWHl4R6uAkddC9aUKBBRLqEACoF3ntl
zsplWrftCkwvteSXGPkvqynv8WGvr7oTjYsQsZnGDOerqgkL3/vIZX2ii/Trupc+P4v/6WaJW6vP
SzcnNhp4tG5v8Bdfl/ZjXCzNuR0kw7xUhTogem8+CZVfB5a/zOkG+JfiUo9VGJNpuLaNc7oKhd11
N/jvaP1/+kTcxtBbs9Nmlr1n3aNUaQ+oXYcrL6X5x8876dB1d94whc403nRGvNPr7OG6S3mxMrmS
S8suOYaV2W+Ib/rWuf2Vn/jFyvQs4Iu90Y1hRBTmBpGT2LitMq/7xHX/j58JLDJIAwinQkNl0Z2c
aS8QGZBet2tepnbngDNaYaET7s4e/WZwvqJIXPnOLxZm5qMhmSS0XpGguvC1mkKttPM/eWz9m83t
MrRbamUTlebSQ/R0e8Tw9POixLjukuoXy9PzuySHGFsSL+NilIiP0q6vO37qFxunFndePsayDZGw
YG8osLS3BjC1q27zy9xuO54F+G+o8TzAAXRo8Us2Z9N1W5B+sTxJ0lxMkQ9NGBnG2QroUkjkYKyu
e+sXK9QzkPEsbl2HcbV4QErGOwYi9XWnWv1ijVbwpzIj5a1jxMlXUFm2Bgbjq17cuMzuHoouLYeR
zS3Vi2fIOszBquHP4nuFdX6P/3ODNi4TvLHP6ZbKBB8M/uRnU8t2tT28MsGFVteQswgTqD6Lxd1D
4y7hXMtAddVyFJ5fLltYHvErZtL8kAnybNyo86kzZR2ci0xG5N1PMaMuQj43nGn/MkBm8BBJOg3w
MVDyaPh6pUIPOqDwFMoUYatA60/jD3cGS4tzdEUjxjtNlZ/fFzrKUVSD8x1OmDR0AXmtkkQ7FIP9
lEr/PiOhapjGt1kl82ZechqUlNhLxa9t3Eqbnr2qyre9o8cbJE3+Npf+eaLdPORYezZFPBhosZPx
YCDOFMhD4Narm3l24+1Si6F7IXxhbxVyqldY6rSf4JddujZiRH0CCXkESIOAyto16BuOuIBrGoAZ
EN8kvffbKLqHRbrR4278likTd2nvrBXhsBu8FDeGJ98XRuUHeyjutWpk8JO02rMr6/lz9jkZOPpN
WeVQfKLG3RsaMCT8rAAhvPRMWaaCAqoxj4hftW5eGVaF+AefdIU5yl7R3jmm8YBYtr4xmuJAw6B6
mr0o2gkN8LiDheAObBy2QoW8coTGaJunUVin0RPTlgK8xLDrzjjpMOMHVaT1GyubhsDJ/OItS5G0
pb22M5DnnHLgYvDv7hgUVuuyzl6WovQCTmeV2i6NtocV89xoaqIlhX2V8+baZxqp1rCtTzYOqABB
LqApOas9zAZiBPLEO0LEnFB4qKOGzxXfoQiMOIoCj6vfapZw4SY48y6C6rp3LAODR+Vu0b51r3R4
kYKMTPPJW6BT7JaODymoQEEamIDPAqAy+taZNNMJcDXjA3RMeeNZpANAErJb6NbMTHurE4emVf0x
8vu7mpvxDAbeeD6IxJ0nOWXBMJpEUI5qP/TOcYqrl6lXOyP3hmpTjxjLbN8pHjtUEkcl9NsMCuim
g9QcJK6PXcwAWzrC+L3BWdYHfau/GKhxtjoEcm60zC8D4ZV56C4Mwl08DY6Hy9qOd4QVMPftzjN1
jw+0GX75uafWpYsX3qXxdxiwo61bG3Nq7HglaSILTOZB/1rs5aHviZ06+bHbgZDvJFwnYz5CHVSw
tCuWsHPnmSiYGHrNt4qsNTg0ql3wpjKrw6rZj1YYkxHybg8DDlTp6U8gQZyjmGpMHHCDy7cJ0g4f
gj0FBF756glw0K2gp2S+RPVAyER9yC1HP6bgdN+7ttO3g+mfWi1r9svEZM5N1iCkDo6FpsKfx213
nvNjLTQ2rZCrwaZ37KF/23lpDJsIVgSsCu7p4Gyrwn80P+RQmLbllIZ9bt3AkPvuxqN3Z2Qm5Kxe
srLV0izvS1oUICnSVOyIXTCDeqJfPbZJWOoW88ayU+A9wAuT8OEj3neEmy7bdkytozDdLF6bw6xv
YWXfitQ3vTXcd0SBkNA2KFoibV2p5nyy+kgSAkUgzBDunjn1lxFVGkOLvH1NU+QGRlfJTYLX9jgu
0WuROmdv3jKW9zZtt61Z1iH6B9YG4GN/OPcPaxvFJoaFFcwiHjORvcfh8Yk51Xj1NYo47AIkwjK5
btca3WX0l0iX+f+o3wsgI5t5UhoaiOYsLHOlpm08nEgvCU61jddJd+3lEk6RG0uuRYKxUaV6dexU
cY+oKbolMuNe4xHeVHRfLUtDGI9+iRyXCbwbjwMDfPs3w2n2VS733GDafYxdahu5CcBphjvejEau
liXKDNFCMMNkyXKO2uVnUyFKyzsrf0I8Z6LknOJ3Q/Onp0y3nXdZDdqtXqM6Daah9/0PhAnDDw3w
sYRoVLXPkRy+EA1qN3AH0akqLiXq4iGMNXCAiiu6bnt3eeRQsWz7MmmWNfJr5BdMKH+MtqSeHh3y
2DTMP3qJ+0rZxQdDCUWk6ZhjXGzMjb/Idp34soKWL0/9hAky70nys+w+RuMjZ66MXTs+WHb/g3Zu
vNf7Nn1DjtHX4ajZowp61I/HbBp9N7D8/pvs0OBaQNzDsZyQMuadpxiiOf3ngPYkqPx+QRJji2ff
Ogt5esyfEUObNWgZ3HzwoXHegP8xwLYEHUitvT823m7J6/jI0ArctiFDPNgJvvbWPiFvKdcWo96D
5uuMe8xmYwlA3oEq4xM9X8KhFnuYJjBKVsI4e/7F6NxxbzSI7e2Hy2gtyGcZ70TjglLz5fOYFMab
ziVFU1nidAMFUtuNaF7gZi3D2mtlba29zHTfi9FnytnqunfXlsseFrba2wLd1Uz0xq7NFgzGmp1/
xnnilGuGGBViP+sXSBPvsZZMq/si/WnpjElRNBr1+6Aq/aYhVP19PKsTWrzV64IHMoyPOnGzFWea
IkjSocdyk8IcyQpjvNcGvOxDVEIGc3vPOgDUf8YdZxxilJpYfN3kxW0bda9lpb07j5hQY9uzsfFN
DIDA/5jwAVq8z/pxOdn6QuFhiZAHWgyusoD+v226ws1IEEFQE7jM0Nug1AvJllVb6OB9g4FT2VTd
DUpOUGGEYg0PE4bT5zobu6PnjtULRrVh0wsrfkUS3HBAwIvQb0lkUnuUF3Md5gYJTFAQE0HSV8eI
dEgqnkFZUa+mhuJZW2zMM3airTENbNKoJcfAUdZ6qu3bCUjxCrs6T7WpeLG7aCImInpo0c8bGMdk
sTPZSTnXwQmyBn5D/ruvJ21fIg5iATq+6qTijCtXutpVkZuGf1HJ9TVyQjBtdtjXdpsHmdkKXAUd
CqY/KRX/dXPb8C8aLdh8ewAPyoIXg+p6BaCCT94ERQTI3QSerabpqsrO8C8quyyBLZBwygnZYThF
Dh32WdqvwEWuqWJwSf6xXAd9OJZZg+Wts8xFnSJnLhBC9dFc+ld1dQ3/ojta1Lk/SDztYZUSjXIj
fRZG2GSx+XrdX3BR5eWwjCwkl1boirNYuvVvioagjz+5lc6f878qZi6qPJ/zhpXF4xLGAxakg6Uh
YE4iH5yh2ZjpeFUZbPgX5R6K8aEWIuZ+8uz61ZHV/IbOVt5f9Ql5Fy0Z15Dcro6uwmHukCGSJjnd
YIDD43fd659THf+pydZkCTwjRJ5hLjUyQQbqq4QBX5Nfdwd5F8uZGa9ljdhZ6W4gcUqgGOKGKzhR
XLcGvIvVDMZviu2JuQODYBfZlgX6XlM1uqvrPp+LNZwAXgBN6s2hvoBha6e0P/pj7P/Js+i8Uv/F
HepdrGAEYxIlJPNBq4R1H5StC905pSS88t1frF9yryPAFnIOe4S1KWzkuF6niavqK1//Yv3GrtYv
CJX00IA4T6WA7zHnIpd/li/87z6fixVsk90ToQtewkJH0196HZIi0jmnh+su7sXS7UBk6kZZTyFK
VeNkTnkdrZFkut51i8u9XLwFvq/BhAclimj4rABZEMco9Mer3r17sXS9qWusoUumEDMsMrs65X17
XtlfN5013Iula5qW9MuJT4fICr8GkGToj2A/56/r3v7Fyi1ay5bYi+awKKdijayHOmfgd/bX3Zvu
xcodhdM3dmdNYbR48VM2WoPa5Hkuyv967v/Hj/l/xV/16b+Waff3/+T/P+pGSby3/cV///5cl/z7
z/PP/N/v+eNP/H33Vd99ll/d5Tf94Wd43X/83vVn//mH/2wqZITqYfiS6vGrG4r+99fnHZ6/8//3
i3/5+v1VnlXz9bffftRD1Z9fLU7r6rd/fOnw82+/mYLP6j/++fX/8cXzH/C3396+uv4vq88q/x8/
8/XZ9X/7zRJ/FS6kNdfxfFP3/PNTbeJn+Ir9V5JRdeEh0xeQcs/zP0KI+oQvmX8VAl+47pr0ZTxL
8KWuHn7/kvFXi+8FsePpNGZdz/jt/7y3P1yd/75af6mG8lSnVd/97TfHOz/0/vth65pCh3hFfW7Y
jqvbgM//uOU5+Wg1CeKoABxiOEb2a285xD2mgF8GGCl7p12m1Ti5eAvqYmE+OZ/MQtbo5HQ3mB0b
3Rr6G9CounMcdGnvoAmg28mt5VQ79rxHEQ6lCDCFvQP1tbZ6Xd2M+gB8CU45usIWcSFa5Y3ZtcjV
YMpvhioqAnxFxOUR0ychg60ts63F1kp67Q4iyatG7A4sjVTb9qOT/YpUbdxDd6zeck0Zp3qwtAca
OvI0TAT/ug61txiZJ+IwgB9CqppM3gyAQx9w/JLxTi2bTO6Yft2SILtxnT7M/PGrtfiBZHAfY3I7
1qmx/LTMAb0STtaVNdH6sOWHmb6bQ/rkJO4xEfJAOsAOr9DBTg45qSLmmVh8EnX1GTntR7W036Ws
wtocNoXr30xovnGhb9OpObmxczLi6lRWhLoKa9lPkfFMdvBag8riYNF3T5WHyFQ2T3Rsoe1ULrYo
VOdE7bZgJGlS3eTFTNjEewZ+1SKWQlKueLN/dLr5SNosZNiBbJha+2hJQIHrWj70XfzkK5Ajrsg+
+rl9FH35Btj6mOTujRqjb3m9oLoqDpHR71TdvYgRUdzgbq2melCxhKEVQVGMKRpdRG3lBvMHN4kW
3QOwpPFHF2fSv1nFMW6/ZgVvrs2OeVs/muSD0T+Ob9waCyy+t4DG142A8LCibX2bGOWv1qLFfPb/
af5dA+up7TwgqvxGryb6gVhyjDaHBfuhGPN1n5EuvILZeT/EAppR9Fnm1U98sWutf9BM2sxEEChA
1lMexMZemKeh6taa3C7Lt7E6eMn8CvJE0MyU61FpT6VufkJA3ecWqnJFlqMtd75f7DoNMq3m9u94
DbZSW7YcH15E9FyjiraLR4lOcR7m3WBmO00LsiQ9pUClNd/eSTPb+JN5Z/XirqfRZlbetq1fF/JF
KpzaUn6ANV9jzNsjT9/UsXOr2OTd0v5IZXzCLgw0pLhXgNTon/CbWqwsbd+RwFUctPwDPW4YNeNe
NPkZpBfMirvTcMip83atad76NkBYbzZC+J8fwvzkDrpZUOUZo/4tN79lQHsTrlO7ryIkiQSo/qJB
94Br6KkaqYy9ZAfsYaXP1sGt3qFcEd/niBvbozXW9Edr8kM0DC8pEVYdZvfZvQXGQY9n2Erj0R/G
N+jCW3u69azbQdyYjt8wBaKXquYjYL0b6bx6WhaCkd+CjNrYKkbXb+3MFJ1iF3/4BbJJur8Pqpie
3PPiSzz/2Rj37fBot1+lstdWtpWlgaUi2849BCacr5N3cGS79fSOaOBs6zT+LY0nvGF7WVcBUWKE
aeAMJHT0nALQY+11rPJeaPIdq9NemdELQxFce81Rw7sR0Gd7GBvwAs7DSEvVrcxd7cf46ePNtOxg
gm1UNe470YFz+lC2OHU98dBxh0941oFrj3c4e9483f4BRiYOmnSC/ECINv7Xmc4vEYr8zTFm1YaA
oGZvx2Fybrhpr9j+OAXAnEbC7a3OTGLd109E+AYFCLyVRhxeAGsZg4JRbGfjOycIWkbLOvbd7SJ3
LbcvTMyNm4+vwMxjngoR2TJL4OtLFCCtggyUHwYrc1dNHBGoW/1sdCBp3hhBrR3EXjftUC7j1kkm
4Dse4UeeMW50w06xVhT+m1fhx/b05gMJozzaSdbcyr5og87ViSvy78FkHFsV40edtOwG9KF3j32X
v9a1ErwE2c/kfzN3ZktuW0vafaEfJzY25lsABIcqsiaVVKUbRE0CsDHPw9P3ok93hK3utqPvfkfY
N5JFFQkCOzO/XGuc7uAP3NreXPgu0NabuEwfLJtODAsyXBzOoeR/hb/ioOLS5WtebU8D6f6xni59
UaQ37BdjMwLZAFBdZ/2pkQShV7O8wA1Rj1bJRs8Mb/kixUuMD6SHEmY4MpyVCJLsOQWNF8JQL7h2
W52OuRP13nn2kMEWnYdKutxOUp9RJ/WH2FkfhrJv9mqtnyGN7/Ki2Rd5OdxUey13rTtV5ceB5Dbd
YZbi+y6GYR5DXyqEdyC/Sa60BbeWZD+45xdBuT6xsr5hQtxjPbqRyn1p0+m5NmPNTzvnucvaOJz5
sHJyMOSFR2xy91lpMb6iqx0A94FCWS6nSdafrFt/bKPxjYj6TaXmNoiT/OBWgi45eWddFy8NhMG3
htFHABcNtg7fDjKASG/y2e+TFH5AIclms+8dFh5LYwOSTFrJ3Q9wk9gcyutGjm7vhFA/hL0MR9Yz
kVHqy1ltb45MX+aV3yV9rC179sd8pjJbWCntU+QSojFLo7CZPJYewzwx1mgdSN/jdLpg1+DgwdwW
hnvA+uiLGI1f2tp2EHi9/krFg91vYFazl270x8W81YVxmxfxNyBvP/M5fkC3eJkqD2XDzDaYvIdG
FtFx/kyXYysfE4YW9KS124GH0re5RcYD7lMLDWsSWJgojGWNbGaur+bNxi5vNaXpPmiUGunebHD7
Lp5Y8mbdZ26zYCr6Szdt4LbJcEfx9R0rKOEDiXw+osc5ngd40rtlHTCdw8adzCK+LWkqQI90cBCn
+TmzeX5PbtK8WDEjW418yRfMK7AtFVfDMnY0ahuLKbyXDSdS1Z8V4HiOU9stUMg4wFSU40sqpyP6
6fw27e38Utqr2GemzvZLxwadgEzsrwr/wAh1H0+7P+q8y67DaQlahW+7S2B6Zr+f7Qqyv2YEYnxp
ltc2M28Tq9GC0ovvkW9hyUkEM2fd4j7lftMG744tkCOB9MAQ86Hr8UddGR6GKS5J/u7RC/d7mNU7
MC8Xl0Wddr0O/DWChCLXHvIqTnbkz74RXDitugpdCFfB1E4QkY3qqV3S262i6i+0ocCWfQ2ssWl/
Uw2qY6FcM5xL4/bLeYDNdI9TlLvnlaoeqMEzo5r9sweUBLxrxqkR1oObrO5xTpuXAah0ZGSH/spS
3VzDe/YcuW6+4YF95Zk2g/+Ehg8Dhk8cyUS5b8ui36et8aNqHGc39dqv/1cyV4E0iIcoM5wnbcL6
J0oGTNqAE1Ibj8C8uKxhPyzNepadfAd/CoRDfo4cNM0mxsVT7f+oMf5PZdY5++jqvv41/F5E/aXu
umu+qqeh+/oazm/N77/z/8NyS78GQ//3cuv01rz9pTz74/f/u9TSLeNf1FesL/9XicUv/gsEvGQX
SOiWLfmF/6ywTMoyCX7BcV3DEOJaRv1XhSXFv0wpHR7J0kVoZdvm/6XCMq4v8ucKiz+f3VRPco0I
jyro95hktfbTiEmpuvegQdy4GgRjlcdAvzLByuKib5hHUaOOw/yMN+qCpDpe992rmdVhYdnHbCZj
It5sOEjCGb+aZZxZkgbZY5/AQ0TRVmyXxah+9nDQ4uzBk/FhXtF+SPYIgo01TJ5v5QIDg9sHcgbE
YuVcXQ/9b6Zib8Shk7ebE+5KJu0fDuaMU3s4k6BVU/BhPEmy4mWjzcTtXH6y4Ye/0+1sVBh3jO1v
GKZ+DFsnonJl2LkBZd8lzZMUEKBH1ELBQJ445PD7w63XD1OW5sGjt3EB4VXs+noqfvSqKs9Gr48H
BaQ0v1es3sLVwcy7lbeJ2TFwFUdvYx87edSgX+2duQVa24EEF/mi7VCtv7RXRBvoU9cvPzymGM58
Moq9I4+r6TGFisAzBJuHr8b8GPMKIFmKDp3NaaIw+GsDCwpyjPknObJ0im3VUZaPEoSpuU3VogW2
/FAe+OjA5uHDEBBcuZ8tsCLavtYPrKobo+8Mxq9G67o7XAVuGGuG+YJN9q1Eyh4QZGV5qxe0NGHK
7YnifyqgDTx3Y7kbOiCEK/a1PXSpq+t5QoIxNVoUb/XHNC4uO7Dox1qMSOAU2gIrVguQwLTmsHE5
5LPGn53LuZ93zLCq0KNFHsRT334bik7djW7v7DcmryHYkPQWoqEb6kP+krRzH4K/fgeCzryL+Ril
NOWcBAkVbfFUvJDM0Gm06OWl7rlsx6b9WUwgO6q1UiH5hZWT/+LskAu9s3iuB+PqvFZFgpqSkVUA
l1HulFEtAdxCDDmF9cSHBwS0T5LTQCQsQLmwHBzPeVgteqVFA4muNWvBPvVaP4EaSPZL7j1bhuAk
zBZAECtJWGOszBCBUX+Chh/fiwGnSo9i76Yy5+TVmC0O8xAjwrbS9SFgTXALBQz/t9FOnB3cKS7y
MTdvnLYiRVcUrm9UQu3GZK1PdGwdgKO0HuTU24GGoIxFJxwHUDxgVioONfFybdpL0fhZM/LxzXnj
10xNQaU40CLxvVh+1+Fr5og7nfGtzpy0NkfuOKfgGGJ1wXedKNOjaJpnrCv5xoooSKw7VmgBqIM6
YMCusdWH+S/I0deF0tM4kGrEShzd7IFf2cArOCFHZj0Zh4JeXoALJ/f1Lm/Bo7CZ6OmbR5Bl6PfS
KbobvV86EEEup8YMd2dI92mGwME8n/dBUMhtxQ5g5ABSAjySmxUjina4UtAKF8pZHtkD09njwlQ/
0KZGBy5Y4rxM4FHjvkmw3UzPFRraIIN5YZN84JDurSfT5S7WLfaPfJD6fqkZRmRO9oulyT4cJgJS
s8WPo43rHXMuEH9aku1QwZiX1OGbzIh2DhOoOUG7eQrznqcDiLRduhAaOZKubs9FXRhHUBBraI1M
+TIIrDs5xaiUPQkXKC6yU1UTkGQJvwTbkVwzDpzi2Q+vrp4DsBUJhaZdZm8z67p+njuE/Phx/Vzr
VupGQgxQqvFBjNura7pVoEwPQdK0pZwLu5xPtEtC+naou5veOYB1taNWyfQfurXXpvWfmnN/PDo8
3balzdNLd69twD/Po7SqydvZ6Kp7xzNuSg8cLN8E0bghFoPn2E6GoNbj45+ep//ZIvxzS1DnefvX
F4X+YfCank1GXf7Re/zzi+ZoSES7LPq9WSu4EyqIB+Qr6nOYeWeQJ5X9kzB2rvNwZSYbqf3vDjKH
kv+5JfnfHpc2LVEWTW3oWIA8nd+mHKtG0KJrHOO+y9VPLVMvtMZHfxmMfx+h/tfX+esUxXFJULm0
PXVTUm3awv7tvY31Cuqh03r3oCv91fsQ6T8MKf+HH+TPL+D8Nk9ZgWvLVvICvXEGN6PMB1W+/f1n
dR06/OX6sAVNZS4Q4dETppH81+tjliQKB5g1dDoZ9003MCj9xXwQ5q8m/fj7l/rvPw0je88ySQN7
rsWA6a8vpfi8Nla71QNa12jS+idEdq/d7L7//ctc5xx//YnIINgwIrmz05K2fpvROR76wtJIswc5
PBrb9yRBSzd+pG31D9+s338c9l4s+t6OLh3bce3ft5HWa74TQ0R278C3kFAdsqfc/Kdv0l9zw47L
i3hAIW3HAdwu9d93TchNIdoCtXVfKaRO48gW7b3yHrLithLTqaQYdy0VqPj737+Hxm89fV6Xp7NL
5cmNg3//+Ib/aYyduWpdt1Spe4gMpOEofc+dkevckZ0mkCIed+WKRg5jBZa3xgNiYgvjpxz5nmFR
egGSboAjJqUrW2U9lBXl5irsryWxaGpigAkcb4BFYQhnp08ABWjgrSGC4mvl3M6JD8uZY4sNcrvJ
sbb0nhVf2VVkOc1+w6UbW4daWv8ULPn90uGnJlhI/cY4gzO/8dsXmrwEbDCIDfcgu1O6COOvYSG8
RVju799eLsjfb5Gmw2BGWJJ/dEyC9m/3KEX0UiRa69w5sA4DgFewVp08OwxSLYcaSCGW8DV/kVcr
wcB3dz/3CtILEvGY927Gea0nOTbdMKEA3i1qYsd98rKoydIPqzfsew/I3SktVBwTwpWvtF0ykMBM
ikDGZeaxq6f41uG4SXVAY1lkagn6EQ5PR+FN49Fyb8gV0jIbx76W4AGLeVcV+nyZ6qH8hoOy2a/z
wppxaiS/lnYhxVw1bCs4zIJ2nTVxSlcu4K15FHBojPyqYXzelg6+YA9HlZQrj+Nr2HKbT/lm0rrt
SXAjCBhC221em8Wz9ogVy6ChXxkscvEuaHtLquQOkNNip5gV+AYStBriH0ZaUvB7a4sn2QQYULTU
RsZU30Hlax+dXOCjrXr3J4ZzpPNgN9NbxhTts0lY6Zyapc2IJ+l2I27aEKdMEWUyNd8zPtWTa1WA
QhF/7K3CdT77eCBfTXMyTJpZ7BaqnmB1dfoSDNuOAMJo+CTGHHXu+lECjfH7anp10toMzXxEXVuQ
hgYmiYogG+kcJemjkM0L3TNIf/3C1gcA3GCGnnmT9Li+BoyWV40hEd26LXinYrM5CzKNuwHyRLC4
U4+Zq7Z9Apc0qAtzu7TZVEWD1SoW8Dv+mt3aHtqkafZQIweOmCbN86QbD/iWSS02Bpa8amD61mo1
VeEgnDNW6+LYFuDvPMRQD7ojeAF4nuqwVcN3fRBdQJI4j3qDjVSpCZRlLQ4DIgtoMFgXuMXFJW47
mwVnHEIb+8Kut0cImEUYfxoKSuFyvPY0FWnYOMwvothnToerv5XARgqR14+2KUwumdH8cjhzmruU
vtRXX24vlVvERxAU84mUk3m7oSMNiD5uj7XhtTdjWc2/ktF9n0r8uCLvbHqx3GwMHDcRb7R2Nwzr
9pDPVs7IyE4POpsPO7dejDvXXnQ+U8e4o0Kyj8rpjSiF5+grcLG+zToh4wH+N69MvntLMkVrD4EU
+RowNN0pf3muAbzaAttejs4MUmWx2W7Q3eOmd8UJ84AZJOXaHCvwhowPNsgOg2lFPWsVx4rL95HJ
T5kFKRP2B7DmNi019zo2QJRnxywgUEewRbFhmPYcV/OLvL8ybSyiqYl860y9wrjMIGwwATeNYr1m
IjXJIU+Ve4r15AuCLI22GjYPeXcoGDkId1xjb+46YLe2xENtbxWehWSA/TfWF22Z2iOa5GlHJ8w6
5J7rHTlIrrcdnrOobdC0IiBJ+M22gAU/bCHgPqLQK14OH6pLEVaGg5HPxUjhEcPxV32EnZ50wke+
Bmm7oQRp6jJQdqlT4q3Zqe1hG4/xerpGu9VbaT9T9Fw4nSS4rrL61uZpe5vTAMRSUtVRwifosz4a
qAojLcsOpb1LFjxVI6mi3WTknzw7nwbDHjTumLX5E0oTXOJ+ep6vlmfoOjpz1rqI0t5Vd1uWxocM
OKCv92t/snJH29mzSo8drZerPpRG/doO53FtaNnOBr2+gtm8r2GL8Gk4Tg9whj5WLCF03Af3niKO
OtPszLAxBgdpn22cV21RR6LKAtP1qA6AyjzomEkNHcYBmVuBIylsy0v9JWNlxipX9Ct1DpZsHc8r
vKtjh+Bipw+aeNPYcLjZ3KXfNdxm910KMSkxYoepIcNNngTpsbbbEgJM2ZBxT+pIUCT7bpOzY0uT
GyKLURwqkLjnabK2KG3bz0013q2nNO1kZLBcRQb/rEZ6dhrr+GW0cAwX4nWuthqZT+P6eDqzyJr0
xK+W6kMykQ82aW4AJF1ulgAL35e17A9LVdYPejtPXxuEizRAIycDCDTTt6lp1Q23xfY49HF+cRq9
ucNeigshV9l+9bJHfbwCRbcC2RljVWtmaHedFkPpsrIjJZ8I+mv3ZUyVt0837GJaVWfRyMbVBYGo
RuuY93VsNe8VVGS3q1VSsvK6Mh+zl+QV6LWzg4iLiEGO6n62kRjgpSF1vy66v1kJZhOMR8FC7J7Q
uEy1IGlAOVZa43wD3pQERR33h15eH4Mx9ztWSWY6ZFo5vOiwkSVAY40FjevzAZbs8mHYvGOF6OwD
M4r8CTEIfHGrWDMq+lictnYRl6G4r6kmFQ0ZZ/7oS0d8y+HJhZ1qzT19m0cEoVtkABOL9NRkhSSd
v6raQJ0BkvPUKbbuFppMZ3OEtcfSGVl526GJptIv1Jtc4jYLelbMsAuvmQxLrZwCHqQZQHLjvc76
5FNOM9ONPu7vXEfV7woitfJT+0q1hkhwcZSBsbmyin1pTP1xhYDPls2sbhZX8NaNnCPGWn0waCkN
SLI6XKjS7vOHFCQP792skj2YXzQyPMnbUAxjti+lSu7ZvzDRNfZii2rOGJeao8KOOW4RMI1AMwgN
b1/0jGJxLH1Qjq8kQiBdYKf8MXe1fkaT8y74IUI8rTSkVhpSALHjDswxwgqekLFRP5kmHaoWl+N1
pQcVqBXbw0PljEQ0B0tcdGB/N65I0p1wrdWFaV56vjDHRvehB5snsE9J2AMkvK9jmxDFJPoH+v6d
j9y0Aa7Fc9118z5MgbNG/Sh6FjjicufUE0JwjrjH8tqNqbuUP9qSP8UKNl7YtUuGnjWRLK51Fs9g
FE1TOoftNHZMD9QvxY7WW2rpX/P13xmPBRfOAAQBSG7Qaa53tpL5Tdl0dfXUGf3ClcVh6drii/60
zrnC5ctqiA9TpW/1bGhvk2PJaETLsNNyIb+tNitOo1Wt3Pu0rbugDaBVG0/Maj0jOUxmyTxycOcg
81JMeFnTB9mVRNW3eK97MRUh0xSOG6AE78dCvCV1rWY/Tbp33di+TKvSjs2ok0MztWUNROJkN0tR
ZTuCMF0w29O7UeA6mMTMzQOYLMXUMPLIRBxwseFk+sbKw3eV01IBVq3dvTfZd7hpLgat4IHN/s78
3iUvLiHSTHcnX5sdhCKTudyZK62FeGx+MWr9YhFnoEGD84hwPxh0mc4g+y0YaeSkKK1sXKg1w5w+
F1PAsJiptN1NzLmGdmc5SjsrKgb4X2114Fycn2vuPBc64jBfV1oqE7Tnwq8FaDlttdtX2oKCoxX7
IfuxS+b95MVZSEGQwFqM12j0ZHI0mMAGVi5+VnpeHFbFFueY2e3JyI0Rj17pnYjaQFDUE942iayV
dTg3KhZW00yQ4rC10gnSg/1hqGFkpMaaFgw7+wY3vLXXrTZ91jz4qg3SqmM+5OOR7SQac1fUsM2K
5m2qOZfOK7aghjX7PSlWczfSif2OiJFRAbYNNjhZMcM9WakUNguRGj1fbf5qy3JKSr0N2tZ0H1eX
TpzEl3QuiiVhQWX4YMkyvp3HzTxnhflm6xy/MlBwDHU3DglkUuoDYFvGsc5MHqcxm3AYnXy3VCQG
ElJd7+tSxZdFuu1tuuJikWWjP3Ymh1qdez8P3fSolivVkfCG6D1WRtwpR2rGORaE5/OSdlw2PdKf
WWndseqMH40L/ixOoX93cfW5clja2R6q4pR2wZ5tPL3zux6ieV2a612BizRwzJ65Y5NNsMfj9ajX
S9oHRdrK70hLN+SoEDx92rRd0DOQuUlljjZHJ0Ea5caE9m5CqAj9dT4jrEiQpXKMmNpCO8Ts8kJa
nwp6rjTN9SYbuX6LbOSuHw/nrIXFa3SNfczBFXu+LlCB+ObgtY89sZgPNlXVrmywSjKHGL+VUOx4
arbg/R3wtTXXyo6EBU8k02pGPkRpQfdCZ69RMhFbFta+7/katixGnnSB0kQm9q6tmNnUyZVC3qZA
7ie8OZwSWCJYLA1PkWvAkMwQL2zyEG9dEWQZlj9aic3ZszAUSHvcTWt/KTA0rXFKhKZts2hp1/ec
NgI6nmY9JHXyZZXudvZ6rv2hTr1jmlnpZV2s3KdoKcF9c5Y0zEmLwKDjKs9lEgAilSFd6jTx6d9v
T0uWtXdxPNGo3lZvZifQFIex9ZIPY2MRxDDAMrYbaQSridWhWPXpPauM7WyLOtnJXIyHtkDf4xrp
+l2hazthTFpDU9uU7yVre9ZizTp2q9neNOvkvRR2q541TZ9InAzLHKaQlfaS4gshXMYeomc8Wula
J8xUlhljiJU/GnpzwGJB44IsGz0AnzKs3nN0S0+Wa5TflWg54vVV/DLRzY64f1Z7MA5zWIHZD4wq
o8EyayvSprH1h3QFKCm2J8oxbHJs8Pq8c4RyYo54hxUHLFQ5fX6r+sresR7Z34HRHnyDtcgjvroy
RD/4kbTeEwMazV/cEhXYnNtIuZR1npxWPdpcS1Bx24RIAs8vDqrqYpKzvLSbhdfXWF6znt5/xekS
YZIkdmV3zW7b6AdMepoGyHI5EOYju7xWYZ+Qh/ZhZnMwJSxvkOXRf9mqKY+Qo+a9rW1uOGeY0jru
maRozIdMT+Zj6qYZBNC5u7HFkkdTrzO4TCd56zDRC6iE00tdoR+oJIIbvUIOeNWsBLJmoRC+YHXo
Gj6/K4sb+1vGYm0FJZjGs0PUYau9V+KpX1otwKA1lnUoNZSwueb9HMp2CpBv/bCZPB7atdLJGXj9
jTSylOLT+065xYhu4iQ1DalHwHRCormRMo2nqg5wBJpIMTm12+ZkHRV8vQBoJjcJ1+BOkPG+gJfV
w5rkLsNOnRhJajNd3L7hFeRcZvGsTuB0nwmL0gHrLZTbpWU/m9mMPjYxrH3mbTIwWyRq8QgZHmit
t1+8K+oP997OHTXreRlKGVbZhkl71j+ZGuZB43kmmZHifY2JlE453Flji5e7oQVTS1rna3RG77I2
Wsu+v3e9R9bLMSkrg9AQN/tUU9VNbTjeoZTshid8nwN0qs3ejRX1VGq6p2l0TPI6hhMumbRepTe6
xzWPy0feuIS3fMk/2gWhmp2XP01SD9yvjAvfE/uWjFAeCU3AcRksJAQwnfyxto2wq6lPkU6bwVhJ
FhTrfohGl0KuZa5HXUqYjwBuHCTTNbU2couRM0X0QjwjMJ0N2HE8kkyZhi/kcLSJwKGEveB6ILqI
N2z0xpt4ZmEUI80QostTpzqZod9lCqY3qcxa72EbV/LAFwO0gAksILfuDJBq3zSXreBmaL7nHiIK
s0Jo0cSAxLwUVHUrq2s8pqA7i+xu52i9eWyU/mKmCR0DjnARyluWApt8iooytYMlF/O5MU1MB4t8
YR1G2wkWPJgYGfOeFrCMaJ7iNnVQ3exph5F8q6/SHWxq9XEW8KJXAOF7Q88nBv6Mf3FH4LYtrifV
FEILB1XQJFvPdHAW1iXrB27gWCtpD+KxBVUMTqwef7F3jweFtE/YFU6/6/VN+LlbEkOZzPyxVpyh
nLav9imxrCNurB5b5VwdyrG+BrrRIk6m1+1KBBxnfoRq1y5mcTbTWb9d4mV4w7L3yrDvKkIDmGiZ
1Qr5sBSRMkdODaljgnEsKN3jZD3QxaJ6z1KGcFuCdqxPm291ouo7oeu/yPCR84LgHdgsw/rDzEja
M1V14O8JDSOXHFRooe6mue4uEtW4bzlef591fX4zm+O7wz/c3uigFDLDtmhrK8Nx4qzZuuUciCAH
H1sy4xEIC++QN319kwy0neeBMATBWYyDQP5PjiydFy8h2DtsxrrrFmQZW48Zq28N59AovpgqbRxu
2NAUb+MkJqO5WHTVuDH7ZjM9u+zGB1WrprDvBnlI+rU8OrxLd3TK+R645MeFavWHBqZlhAJHcMCM
iZXZqgZuL+woiTHNEaPqUUigIaTFSYxwG8eDjVUsajP3tTUlwD/6YvekNhd0Ia0RYdPhkmOAfqes
bNrX8aLDB74+qqjtIifr9B0TUY9q10YG2dps+3b1QTJC90tql6Cs1vQhMfWabT/XPjMk78OYJNtx
W6TNtHcqIndYSB6kTC7RWeXHGCoO+nI3D8dVmgxhM/uQmAwR6nJsdlyT3BWHUo/w+W0RzO/uc8Y/
9qQ5XRWi4pSwo2llx9m1iUy5OAdaZ0RbSotj3rMAGvIwy4K+5/ExlgbiwNFE+VNInFWkRsEd0gQg
icppLqkQzgEij0CPvORpS1pTxeTa2mH0s6tpndYK+4vpSA9bspltM7K9lUIuJ4cdvn1MKbRrnLq5
le6Aor0g+Ff3uMJgH9fnrRBzODg2cEubVaeUxMJhTniub1r1daV6HLnRIkGoaNht5YjB3szp6Q4x
54hkKPZ8kDEo2GutaPVe2GyW9mIUk8vitMah1LCXExmF+pT1mvzWptybNyCSkemmIprL/p3muaAD
syG6ARLvr2VDHHKTyopcemPAn3N9f8U4BMPsMEfHGUpjuPsOeFqFK/XUbl2gJGsC8ExiePrjDIK9
180ZNRIJ4pwTlK+bZP5KMBBkfeVAj4/yvaAq/lFucrltDO2b7dAe7J1YBA3MT54PxAMS4WBjcnsa
U1v7YeJH8hn1OTscNLpfKQwS1x5/4PUuj2nprF9zOpS0nwTzLaNeVZCNrIzk5YjaBnjsj5iK4RYn
WhVmecGRgeLexy5rRh29ukeV34vqJlem9o55KffBFXg7wMS8t3pjX2hkprSw+HBNEOEsBuR5RIJY
7XtvdI5L6YzfrDQmXZThy1kyYe57IxmieMGVlHfIET1RXIcPw+obboZo3YDJMPUOV4c9Zjdz7Wjh
VAKlUJhMX7KcGElX6N3T2FaAWseenGRT5OO5tqQWyvzK5NRq+Z0xDAheh4Ogj0AJPs9cWbRLywxL
GiECGAQ5CcZ7UPo/uuk6BZi3NsBbjwBUzt2t49E4qdwZMVvjXcPPqr2TNeUs7rN5D2vlu9qA8BLG
6Vibx13AfWwh0p5kygkdmri7SnLUMUe2D7Ayyl9mLFzYKLOX+AtidOYPtN0GqxaXavHeVn2zAQjM
Oo2pgmOh6PrQWlb3BhPPFkpueHsl1RSBVyDfauTC77U1jxCF5LeLkh+pXQDM6S0DodKUlsRctmsc
1vaSBghdlbyOea1dRotT1rBsZEljVHh8cYiQUjJSKRf6Q69spGKdQ7+MJkISJulUB665INHI7PlC
8qGPSDpuP6C4bXeDQARDkei6JIyaH+0ELdLVu+YbC3K+yTA4bnSbeQUPG8PKijc0BfKoIyO5szlw
+TDhMLKlmxZafab/BMUkflEmvmIgmS/M38RPb9nUd1Ajo8Yja/JOduJmvpRO+tjSi9trs/gGIRiC
jkGN0DhuRBLZuHDhfTf6mgy8Po+kWMemgSPQsBeC0oLVomZDCdwyogxrXL/ubmualaMO10qpYBKM
nWPdUWV+ckMc72Ij04NqGR6ZIaaHgicBzV2ODZNkLDvVtMdsYzD8FSJKiG8FqalCrcWQTccMYuc4
ZiT24qy4obxkutPG010nMmrSFu9SCnIbIpsZ+2yPv1uMTXepVab70dCxDeCr1W5Xhg+hS2KO2LtV
36MH3vhmWBO1ND0A4v2cqVRn3JZind70jedybibWOxs/gulDOS136CS0XWOwaqwbWHBEASOh1OhZ
9zRGu6tXC9nT6olfWzlDT2Dh9lHmhXrK2rR9tk1rOLNfte05VUyh3sP6gDixk062K34Cb9kOGhiJ
Yypao/TnBcpzpuKUp1M2vg96YR7pMc/3BY4fLJ6z4Z24IxUE5cnbelBzTsY2Djczz8cAdkYdqtTV
zqh77pdeHw6SEHXoMu/aUYx1NKc0pVhuQ8hQN9K4aaam3zeuGoLGEAXn/9zZl1UHzjmR6wKVaV6f
R/Y4JIMzGrTQeJoj6U8CiBhd9uzhuT4baEO41Z37pa3TgEcgvj6jqbnk9T/wtLW9l9X8vAZzsyZv
fmKf0w+6VJ+4O7cTE8KXxdu+u6r+dDRBq3pMXWMMFhychJs6C8PU6D3VuA2GPZdqwcIR4UK47mAo
BO2C7y3kpE/VyjULEda4t3GOu6GO6V/VmV3y0M+T276oDbZqsL8R93FOru2v83jOXNnsRbNpZ/5O
GzwIRZJSlrAnNIdNICMn8Qh/eqYm4nph4K8SA5Z9vqAC4SNiWy2ZXpGEqdu1bdpLjtI2qnSSWKz7
sXnBjPBCl2Nrdrk9JdXOZQoZ5vAymdl52o+arb+AhrMZ0I9rA5nUXZQxQo4mvWKOmIoNsPuQwuRJ
05uYoNBJ4Lo6YPad9uPoIjbDTwGoSGfsUiGJLpmHPJhbOh0a2P+70ixz1OQzubXWnKLFs+eDpXOK
NmPp7ZRpOlE5xElUlxM7NBP3AARcTWgK9OXDWm+HEgMs+UPJqZ+8NxoTl5Wr3ACXnsd2OM10lhbD
7QPnMy4flPY6wUvhSZ7SezNaRbntdSxXeVuDv9eUdLilYGZ/Pa8ZFURxPo03FtTFJ01uMfDnrd3T
1FXubhyTBSlXMURpjmh7HErh43rp8BtANhHrLEPNnRF59w6maOykgWkPKHV4QDHvzj6ptVl52RTB
teshrfdKwE4JrQuDGQ2BMqZOYljfXD2lzC63hVMHd/iMNQTCZ1B51vdZlxjCWSai2ZM88dwzv2Ov
QN3u2fkP3nX9w2tLROFdS2IhNzLqNZUz0KQBxa39o7Cd/N5gyrQrl8IOck8vHtfRs17yoVy+a701
tOG00IP1kkJimu7h1TcTzuOBFrKT2y9WX7NFcdXwenaShi3x+psNRYxfZJpidOMwjKQgmmj0OJzS
FdrSQDDQeQN/gNZM1RpLPwO7B+GSLz9ZvnTJtql6OHr9f5B2ZrtxI9u2/SICZJDB5jWT2atLq7Gs
F8KWZPZksG++/g76nIttpQ0L+96XQhXKVUx2wRVrzTmmjamM0DdzNVKE3HQmNPmUwkEJclF1w663
wh3avUbIGj+g6/d5OIRH1LFErxeOeJ4yfLyrhKSWFYz5gaQxJX2gMtGJfHH9RcssKiZ8R+VWFsQc
8cyZ/oiXFC50DceO7RORCLl7mjqJ4oA86K+kkS6b+2nySSJExgqn2mcTAY8iGhLoW7CWSEAY9zPj
2l/WiG1rmcZGG0qMmpkx7iatc7e2Huhf66KiPa4H1jGZLHWPfct6CPOIaj/pWgbjmDniof1BPjam
ULvIsXXpykdp2J8i1RTbxGhzBLJxtJBzuB/AijTfYXJN3mdXy9YntCB70KYseWMy6P6IArj3ejD2
P5WK4VWpbtjlo5HeJ4Q77kHYxj/GNKWLX7OfoeE2sIkEJzUHKn1wmJR+YcjISLXX0AKvvNIQ5NVC
5upEwHdA7xHUmnM8nemHM6rVm04ALIoh2dEd4MGs0a93Tk6VOLk7KVW19TqTFEd6Hx1ZvCZgM4sg
8z5yGNp11rSVZnZDXGN/O2rkZyDFfsudQqdSpH89mEV7Mud8cZoGLWMoYE1VrMlXneAZrB4EQzN2
+jGlmr5xomEGtJXr7yTzghqaNEwyonSIrSxXM75R8kTXfQxysc9FxG4VmBJSK5o/ZRhg7OXB+ZJm
Q/JGZ67rtlLN8R1DRZS2vC67vsNPq5Nw6Wc84nCVDDGtSiI8bzKGerThZ/2AXc38apSZt+dqN+ei
6gXR1p24i3XSYCinb3vKnrNk41ahwCFQNuh4VWeBUIQiWN8I3awOpHbUGwPbkCZPYYxNgHAEXpQo
V5Nvw5fazFlLxLpyDDzdOAWLq7gQrNhVlB9NUqTfLIc2+jhp5skGH/Qt6scEtXDWUHYs1RtFypZB
AAM7JyQSuXO8Y2u0lt8zaopsyLLUtRjJVM1yojCKVkmIxbgL3uOQV90qTXHLbEJ8y9l2Sb+eKd6b
kQYKcw6kAxmpCzUMwGF6Iq2v2QvDoukAOy7Y5ZFJy742tJs07hBiOVG90VoAUYONVL4sJdciMKeW
MI42+9kbVvAckFB2JorefiInk65VEmr0HRWTh8z5MpiJ1awpPZvPxGV/agbR8ho61nbDYnDhXAgg
K90K9VaG1V3siGuHqXCHOV52+UlW061lFo9tGLzoqBBK1W/+LWy7VMRauFQgC7guImmUg/JCTZqN
hT50mQhu9TG7Tr3eb7XPwDRiUcb9ru+UBHsh7jWQkfIXTvCjjDTtpkmGdl3dCIOMCUfAI+TtbYcT
8Zloz+28QfluzaSvwJwketG6CXQ99VXBhlNLmuy960lg9r0+0skS7+TGG8d4P1otA1097O7ItVcv
fFFpozslJcAnt2fREP7x8z0HzZPtkfC1uIZ+10ZnAnze6OTVDXM4oiBum2EXO4SGuk9EmZFvzfMY
NZ8Iov/nonw86iIkZSePKFt3TLncuN/0nLoWhpJWaXsT2k2Nxt+h45gaFCRoFObhh27QusgsS62L
hNGRSKLlCqHeWvHVpm81UwLPyhsfaN3IfUxve/kADU+B6eDbUMj9O7E0YrOcpYgOxFYzwmyvSwlF
r03a/IAcw94asZivJnZMa9lSADFg7Pw5NxjQeM0hY5vpF0Lz1oxun3rRFT5OKOVzrhryhdrZlxoh
Y2lOH0EL6ZUXdfEYjCQh9wOuozKMhLW2jMXjmQasIPhjdmR/IjpTRbDJuqg9OXFbbmMnT29a0zDu
p66rb5yBpxSywkM6Bu1tbOjNqTBRK7kHg7ydbTSGRKkjitkrNWr+OKhXPsceluqqeXIGDfFWOLY+
iE6+t3rqHoRbH6kyKXyjGNSLZmXvPKvuOeoJbLLsfr52yBo7OIY3PMc09Gni9raznSZD8TSynZos
Ct5VD9cMWIH3c8okUWs2htNBmNm2AYHuV7Jp7svF+4VbPbnJkEqclQpTCQwhnQ9TzSatwN6wMUcw
2J43hYqJohE/YBKSG4JRxzUl1KuwK/swLyqhCTfbMQ8MmzTPwsHpFIwmFOfMvo6AlVFDCRwiaTxK
rm0GMUCbki9NSYQRUI9+Y5YKqV/eBO+unUWbob41KmtDaM7KDKPTFAsmF3GO7Ugfyjvixo13YRc0
dMlV44elNl3UYEax2TS2c0DrMl2FQlTbrCAQVGk41T0QCGu+ePQwXKrck2d3b0i8zbMHNuDQODO1
saElN8ZcZofZFI6ft16+Y9vL53yCeAlwVtfWg2iyc9KU00ZvKmbKbkWKXdPLwNpOLr1L7MR5d2pp
/PlGG+BtwV9kE8cNU2fX2/MrgEn8Ljx/IJmGlNGCI5S17UiO5fumYkVzPeqezcHm80N+xK5NCWCW
RfvC9CF+DAln3CUpKiHLEeFN1eqjnyR1fF05kva51uv+PLQmlmKSYMmPWkz0uLrPSvs2NV/bdSzE
vEOPiRmmjqJH11R3Wl1exewfSNDNr+O5Q1sXZT5SuPKpiBrzpU7C9D6smmo3e0TcKiMfjp3RRTfe
oNwrPr50x/gFMxOFTI4LyMA+xVOrNhYD5a8lor7HwqSAmJt9bZDCtCoTwnZiFOFMW5zxrDvMw8Ii
+FZP42vQmOqHVrvBOjGWaRy9PvcGkIuHDlOajM1COg8MW9eIvrMDzdbhqDvRxOSnW4IMi27eLaSb
XV11gbESjZ+IDfBYO+nFV7dHnJlbfFhXfOdRldcgkGdi2AiLnL3A3DIXEddRP4XH0NbelAcqBjfW
e4hCx28ylCH8hOAnShS1HUmlRhhWd2sx4VGcnOrn1LN3A8FChzhcRJ04sveZUp7fSzEcBV8YbnVs
oy4zxIMr2MkO9vjdpvx5M+AqH8PUibHNFda1BrwUxsNUbGaIvFdBOfQb1QzeVdlk7I49gMKDxEU0
CS2le46pKbcUDdeWTMr/Kp3CwWCB2cJ2Dbn8Vdrmxad4QHNOJVuKa2uGmRDP7rTRyjR4+a8++J5w
JUNr0zQQzmMfv0zAGWOzyoAyNvexzPA1VWtSFv8r2iClDBYUxLPS41TQy9sXJwKHyzaxt9ZnB7yr
3W8Ana5Zdf59HhfKfw7CYQy+jtQsJpfr4iAjMfCxLgZ11uWwaZk69jr6tqcclde/D/TLOfHbl5gj
LUM8bDAOFhXUnBdf4kIVoknn1DzbWWPyVhvHWiKzly0qiLLLb5fBNhvXU9OgNofGPnvDEzrcT2IA
lvP58CsQJfNMSKA2KHocd7En/FYPjMOIHsRy2c8pKMZteqIb4aPPXGNGPDQglEKN3sW/T/3ymMvN
o2bDlcWNpDi9qHxiL2iCJQj4Ts7BqY3A3FrdMeudZZoDRoUxb8GH+78/puXquvAEdiCsLB/Pc66H
oA7t1rgTQKLHDRK9+ZYsxvg+tJTzo3Xt5rF20bkW2B7iT479sRj+5XLCT2Vh4iFx2xT6xfmiF5sn
q49iPtVxtw3HobpJpj78xIT28cl1iRQwBOAt08KMRnF3SZVrUqMhSKCClUX16nfQwXdpXBdbHXUC
UfaAaf59RT/Wr8vxFhQZXvRf95Ei9uMVNYYQHFkZ5ecSBJZ5mIdncu5d+040z8HCpUdL+e8DGh/3
M38c8dIFh3IniQZR5BjTSYdsLPjlgCKqKXpLhwYJgKJrxOD4qJXNKVfd+ZPDL7fpP6/K/z08ZiiX
pUE4l3kikxm3CBFCunFVfSSB97mbEdsx7+oBm/t9T6Zl1yMon5R9tLvkQaPB88lP+Ns1p2zHT2k6
JqbKi2sep7VptDSTzkIzb0atvYZHzKxGzD/dcn5mnV/bXvR9HOvrcpS+rOMFfOUwlUq+J5q9r5NF
LEJUJXEBBhB+hDmfLJ9//YEGGwth8rzDRPj4UHSEohQTir5zlrOwzSOjD89btRaTzQIxsV1OPszt
V3STn3wc/vpw0CgjV9QUxrKifTxyoxqotEmWEzMRb4Gor+rCW7Gh2+TyUclns39xmyuwzZ/cEfGX
h+L3w16sKxM9FlhqPBSBRWoDed79j3F4mcIzIZh+PD4HhNVnzS0TM/wg0frfR/+VGnL5SP5+9IvL
rZcxGcRDnp+1lJ4mNpVT5lSSJguKZjv/0duYZ9qwoNiI0DAyI3ilyfqe9fa9zJy1a+rbanauFGJq
qeTBIp9iNRoK3WL1OgBDYlig30mKfJLji40aOEY953fuMkphU7SD67BmsXe3U9/9LHMEy7IIscnh
iWBHZxRIdDV7kxQ4wRY9cTTCLpjnZ8SnJzdl9OcORNsiJMjLCI5P4ZsmD0zIx2cQ474LFBtOMyMQ
JHywC/0uSNUaxxi5icC2Gjn5hiqObmVsrKm6H2wPKBLTnbFw59WQ2+mGTArM5PTILOw860Dm7AGA
xVSl2NW2eO8r6zuaaywoQ7upc3NdU6XH6EMYQCF+CsOHKm66ddKIr0YDYs59T2m2s+d7sq1FVNP1
OzXzug8IINbhYDD37K+m0noYteGqSMgtR/YA+L+l8Au//PvGG38u9uiucLdSb3kwpi7fM9YBtjhs
Ss667d7RyoUO4I2KeaJ2HEOxiya0yjk6Y3sm5ng+GWPwGMXD2mA8QNPrO4j/M0rTz1bIP18GJCeY
h20Lyx6W0YvlySxpDMdWSdRL9Sb5EnCfLOZImvFYLdGkNjEJ39v+wQQtNNWffP5+pc99fBcYP9Lk
knxm7eXvPi4AOlPt3p5SKrdeK04zQ9mtqYl6E7fkSUfaqP8kHHf8MXstIkynVrdtNv9gyBEdZ0PX
N1pm2sdu8NrbupoQj8dhe7RoYWz1Ie3e/n37zD+/ZPxWy3JJxxYO9P2LisBFF4lSQpbn2jvE/Vtc
fnVnTJxeQt//zmJilHTXof6ChmRVVjemo/+oAYnIubiqx9sAWyzCV990QYkyaS9+juQCZBoZywZ2
poweHxbP0Lwa9Zi9dXrnJZ9w15e19PJS0xl24YpynymVP17qOAkVnblJnWerPQVTekckZYybUEs/
WeD+sqpbLuU4TB2PRiZRlB+PBDoFCAmz+3ORIZai5xO9MUHL9q3mvI3FmN/GngU4zKYfjzQMuR+w
0e2/b9bHanX57PMTwPcsJauHyfviJ9hOTLB916hzXD1Ng/xSQPHLmUIi9/KyVyLcP/nI//kJ5Xh8
P6ngJP25SzC5ppOuLlMublh49qs1zBmzL9gaIQivvSxH8ZinNaENo4HyEFid//9wuiZdW8+BISR+
IYh+2xBoesf0virUmREbjipapKuwLL7EbQ5sbNIPVlj4nWd/8vZelsi/LrLlSXYFvBHmZaZso0cB
7ZblIkdwghq2kM7431cIXNj/HOPXS/nbmcUgu7W5b9XZEjuPkUY7WWsln5ATIWwf/d7bFEZ8mLri
kwfoL2+LyzlRk1smW/HLulGZBu6nwOWKGt5D7xJ9MvSPM7Pwf98448/jsIsjgVzSa2WTc7kBqEif
KsG51ufGkLdNUDxqZY9mKduHbMvR2/q4/B/wvR5aq96Ww0wFXUMtwinj5erLkBqfPEnLgvtxlfj4
e5YX67frnQ0qn0hTqqnIbmXD6sSTg+wJ1GS9HdKHf5/9nx/E5WAOnVA+PejFL5akUer6jD4daXgc
H3RInGTXHGY336N7+2Qf8pdDGRjtaaUsjRX9FzLht/OKJ9a/iYnyuYuTe1uW3jk1lLcNE/EzDCbn
k6v4l7vK0fjYQyIwF27Wx6sIfqszkr5djkaxpZotyVCbXHyy6Py5yEkDqMQC5NAZ2FgXR4k85Ppt
NDZnJetNk3ffHYx80nRZBdJN0jZXSEU/eS3+fOWXQwI8WF56Nq0XxYI21U42GhwynQeBo9UgUKjS
hq//fi7+ehSIJmyadN39Y9NmelDLsO405wU1XPTWPeHpn1y7X/2KiwedrbcwmXcBwEau//EWIe6y
kGPPzdnNf9YCoPswIeh5GyEddopxyehbxXlGup140SdPx99O7/dDX7xjJpLZ0HWX+9aofWW0TP17
VLz/voZ/eQRRHS08DKz0gMcvHo5CoWdGaibvnL4nrk2a9jWuMci/Mby4fx/qz3eLyk2XbBx5Fu0/
bpeW9F4z2Ul87qQDS7tFXhWZ0AsmuuG+qtL5k0XzYo1iEm153DVKaV2IP5eNNDRsA/7rdO4NyEzk
VKnd3OlgtrJJbTymgGwqGvOTjuwfB0XlI1ippIlXb+GrfHxegkxkaI875+wGTbcNoKWvh2hKT70c
nO3I9T2mg/ZZTsivCOjfnlIASDq9GvrANhZ9evoXK6RZ0TrJRn3hmQfDQa8NQhpbLJldaWDwb0Lj
VnPi4SsbSvgFlMpHN2zSfE1EWfo8Oyn2CBHNCdFoQ3aOFYZV6Jbibg5jKpWxjI4lE4n/6mHgFxs8
bR51Mi3lpTL4eJ0sovdSbyy08+C597pS5b0doWkewki70vXS/GRB+uO2UGwJjsNSwb7K/VWL/rau
62nfZ04Z1mfmjhtS1yGeuGvL/aqJZYr2Wf/34kkXjOWXpiAmhGVOjlb848kpSjBQDk19HvNmh28C
xs66L5+bYDr/+ypevL3/eyB6MZJgLNu7THtGhTIlRpPUZz1PfQcer13d5s71/99BlnXqt2uHKma0
oUDUZzsOt4jY79OexMip+KTd8rdzsYCXsSfwdErj5Rb+dpgga4O5Dynh7O5Ky57H+qY1PikTL76E
vy6XJQA6QSxzaSRdvCYuUZlhn7ONxPH4ILzqSiNJjfE1wJnwmMURTLllX/vvy/fXg9o28xkqVJ77
ixVhzmnBCGvkTXLlagS37YKAh+ewkpgM07007/99vIvPxv+c5H+OJ5f96W/XsVG1nU0px8u62c/n
+6kyPtm5/e3xtjyHz7p0XYrfi2+GlDXNRbBoZw17wiiwlLxVErz/4d8n8tcL99thLpaIvgrl7ACO
PAdFhFp5F0IqF7vJTHwM86uQA//7eH9bI/g66ZZcELA0Yj9euCq3S1lkkTo3xV0avOXBJnWucKVn
n7V6/3aHQKPBSONzysp9caAxib06lDlPBJgTO9r14pNH4G836D8HoMPx8UwsDJBub7PPC221EjmS
qBipt0XoZ259ctFowf71uiHS4cVi4CQvN7WOPtpTkJvlWScWCKGk595kSd75YzV4qwY3wGHg+3ST
4mg9NZb4nuF32RgOQgNZ1YmvgOXQxeY/gHvlHurKQBsIjx0pX6Zl8d4yW6L4lKWtsJlZQDbCwv0Z
G4W9LwfnG7btyo/V/J5qmnNOEA35yVRVkvRDh9labMoWToDw9kWedXfgGNNNhGlgWw8wRag5FjVt
ZPAYGw5JlwPxkPg68Ao9ZgyPJ3hcPlY5tUNh+Oq2NYmd9GHWYRW/IAh4GxAFb5Kxajd53MCuaYBb
xPNgvyO9obsjUizDzAh3eQqRStIDAbmRROd5nI7FnO+HptXXLs5iDe0wpl+7Ee66jAprPVSdeugI
OxDX+Ihj4DM1sgR05finY6tdxQIbv0htb+UZVeE7Ejs1BZ4HxwG8RCrGYG/LRN2JMns189DaoN11
vjk4yXYmdJhdUUXdbajpSPgEUhArMPC46O3gN24uNk1MmaKnKWiD2E42mt3KL43ZNydd4bwqOrYM
IC7UIQVAC2W+svaGEZTfnDZsdnLoqo0jsDt5JXpXNzKdY2F0nj9nmbapcZD5hJs5flD3L40V2utC
dsbPwMItLmo5PE6VLXAwTmMH+Qb2y2TVlNnzIgatVYD63TXTTdx3sT9XoQHFcBqqFWIXuQsriCSe
V7SPZWtbfpoXARQsKDtXGVFnVwSh/KwMHdv9XLqHvuvLFTJJe1vPCfyzAhMqonOxqidemSF2x5e4
J2gyxMG40d3AJrohNvfKwsSDYrS+jlPXPeZD3e6lNyHcjPSMW2kbpyisfvBcONtMTOa3cLbRsIsG
RSexmaTsgukI2ynbJPX0JgbiXUL0YdMDIa7gXyK67CoiayYIFNnSSZCAV57lfuymN7SfGtY3l/vh
FpVvY7DO/CgDj6SQUe0cwyDOtynaQ2Mj7hhUcGvEV316jKsVRFbU313urLCxiR36x3BfNIO1J3UT
EA9udKSxmYlxYrDStZl2P+uBBJhJ0iOqnWAXOLW4aaycMUGjCOmJJ6JIYQYCcs9yDH0xYGQiTecd
4HcHvWdjYHgL8VPHkXZXDKV7Eqpst+RRj6tCIDzuung8DZAp0G1Bt2qjKrxuHOudQFV0qm5LPnWF
saLPcE1aqfMyGglDLTbH6wLZ5jbTAn0VtMZ4MEjzpL424+s6jfpDExjBlyCc40OjSqC7Y1XeehMe
OG8Ga4ffCJJaAcxVE/hiLQt0QorRaJNnBOQAsXFv4jaC2oscfudG8tUGeYe5BvFNWrk/gJ4t8FbL
IrREID7PAxoSpapP+ESpkvXwmsCQFuC+y4AGCxc90+jO1fvRj0q3eApz21mZ/COxA530R2hT2z6Z
yT+X5cw8Q8NkkwQYILRBbNVikpOqUH7V6TB5PbyUsVh8RiO6/jxbAFQ5nWzUfeGVzT+u4waYSdSV
MYykWr2GGhY6iD1w0SxHo5vZVcTmSgf5LBEGYbOAf103gtwcZmuzdYslQ2FEt2vDh3NJZtJ6Uu+i
VrcRzbfNyQ5iIkZqqClDWHX3IR31bbtY5jo1l8fIpazpC/zadjlX2GVnRoEpkU38ieDOmEFw6JH6
lnSxuU6nEOd3E1v8ZOj8mgkFB5N5C/3J4DMfwYBIPDDb4Hu9TRmjHZpBA21zjXAZJlXWjzwY9XWF
8WEdV85LjXtrbcXp21A07wplPsPI5K2X2ldTdYDTRvO1CPIAXhQn2qPCWHF/XqWkyesIkpSNroO1
aCaJP4MURVOmonvaUOkqcMBBFK32UKcjP7OyMzRPEfKmXCdAAEkH73HOe5PXGLBcomhs7N+roeJr
21tWyJAWWEnRT+gO8B83j/xB3sQsHjHlxTWNBFaMx9hpEP3LKnty8vzRRiX2tesITx7w2hynuQxP
IZuoCj8bTJhu0dc5i0EaP4n2aoWu5+cF3iM8QgjOPNI0B4/AIkF/0Dcizz4WofNuuTXYNux3V43j
gQwaGnKrmQ4yNCPoXtPpCYV1j0jFVslODJa16RPyvUnLjLdYnO0vSWcMO6QJzTXUovZGKSs51jlr
77IDvmJrnfrpGBH+VcqfLELK76Fos9xBlO/tFmFl6iZb1XvTDibDuI3YzfBoDx3dZiweOD7wYVnm
tOZbS4hK3w3+3DTinpBNu0ci2XXwUOHN7YhJQqmqe8mTFTR81QXV2qumoBGsIPTgxrDImljrQ3hO
xoWnKXqsNh5Tca90v3tJ0a4A2mHe92bEwoS0wiMBlL0SmKBg+lnpFQTgZ6eR32TXPU0SnENtZvEX
oHTkQtkUTrKnZLDtyVsBx6hPWaeFdzLGLOzhzFu3jUkPb0wRrQ/BuLA06hwPQWxY5j7ISKfwp1DW
x0IRALEIrnBuhOGt4K4xnPSirZMWcOapC7dthmegWLAbRcbLT2MmWGWModeO04EuiIpslYEvP46O
NW5FbSaHBlPNTZ9aaBNCa0mTsd7zivF4g5voqLdtuxmMzH0OQMYAxsrLfSYZn6JPNrcuVmkfOY94
bqAggSxBhYJYfpYP8+RiWOysBOF7aPRfcsAiPPN6cW1YCKYHLfuJ+3eJJ0VU0+h2DShRi2/nEqln
TuLWnlHqfKuQO/GvzSa8suwBkSjerdO0zFkAx4Q+X7zgvmkzaxfKhrhoAjM2Gc5SbASdIh2FDneX
Vy7WAdPYakhkSJTG+rQutbaGqtp7t5hIeY6nynt1ayTWbq0ZPoAl7w4Aprux9AGh5tjytmYUT9BW
Ixxq6kkQofbdxjaEqSIlB0sGc87uTJ9Z7EXaYT22Bv1sVFXwEHQhkICuGndpYQRkJhXTxg6ZwnvF
zKocuIDUpZZ3u7mdwgcdAMGXesTtMJiKFoPH0DnKA+egwj7Y0H9SD9birQJ4625ajRUIogoygpF4
KmSQ7i529cRPqh6jnsdALOnce7towMUE1JDR4A4lWQzVO6EruHhwGZ55vHkgDPtdt5iZVwUlbVMj
C9D5BoerrE/LH+AV5ZbRN1EmGkLYOJlJe5jm+lZve3SPiccJoyot81MSG+1D5U3f7UZvKIG6N8g9
4fU0mvV1XwvdT3XjbZTLnRtpyNtK4HsZXPjyeNNx4k/RfhzZQjPBRsHtsrarKjJuIia4K61gRXXb
eN6qWjJSxOC2tSZjvA/GSa21iDcyyrLHAe0tXvmk9YuKKCFR7OJ8+6r06EFH1AWjlGYeOvhpN1QA
+AcM5CudgJYdClAU/smUMvO1jS2EpXEDwylDnBxkGwfz9tpuQlASLsXvaZIG+4Yka49xnFVfiINP
9tVIUgwEmYFEvqb9zsWedsTW40MZACVvEudXW61qOO0xOxFdkGBPTIl2KyYsqniLdoUr8ZOFLkRJ
ag8DJXNUE9lkdF/b0oXHiOvU91ThXqOhDbdypmYyld3egbZhE6ADRX5pEjYc27SehrPCdV5TpfbV
NyD9V+MoX8xkGMy3xDIH40FWbWwiBDLLbB/DVgq2Uq/LF+xxy8NIxwu5tmliSpX9prLbBWZfSG+d
dSOUQcsd+/GpgWdybQ98lnvbclY5ntyDbHF75Y4X3aWFZW88V5X7dI7tlTS0b1nTpqu8ir3tXOXm
97Qy2Le4eRTjY8L+RlZWsRh7CM1B76/HK2wB7SrIID2vs9ZMDzQXpw0B3NGdoQgGQJRcO/dR7EGl
q637fkA/H0aMylnr3Ts7RvgfOMD9qrrC8QHy12m/GVJ0E8FTuntUVH4Hs9fibYUl/JCQM7/WKKn9
zGyUH/fDGxQBuZ6iBh1xk0LisaAG0pfM4bRS8+h26mFNU+YhUc5XD+3rVndrzn6oMcaxmq2KKPiW
BW2xJlxdQHkUiZ8OyzqIEYy0sSRix0Rbhx1ddJ23Dug84QT5TQ5cJvE9SFFU9a7GLzUyahhIAyyX
MpmuYTfAWzISOV+7hrpLq+xbB3xpP9iYqFadiT1Ky7wa4zPYDGfUaz/CQLyBMp1v4c/9b6BixjKL
z6OMnigD6DRDFHyzo3B8dfSgv5sQ9+z5H4xgLtroBqga2tpwlgbEVqcPWBCM8rnNsZiJwjUBlYzO
XsykUGkBmB5Kjv4g4s65TYOal7xYSGmEUrM+UuT4dTNBznAD75ZGN9Aj2XwLHeddy5hQCHYgx5GQ
lK9Ii7VdPWnld28KcGcz9vYty1TrqMW3ruVRi3cp0NBJmDi+WBDWUqu0PcYcmuWoA1Y6FGm/CsL6
yh6QZOsmcRsu3aeVYlMvVklJjQd3TNtZw0Akhg2L6U5vRndFn1JsjAAgiAyTeZWnoMoIOaEvbjoz
nV8qOS8q3r0QAoAqYf4aRWitCio3P7bQyRPMOPkRFgO/kprll14335FYJQ5zDKkNztZ0HZqpzR7D
U/Ta63pnSRVe1Y3ELZtLF2JX3N2muewIchHdC4Rj92SPCcmk+Ke4U3G/zeFzP0csMyd8xamfjCl0
Rx4ncUdRi22+jABWeWV3D6LpvR/q+hC1ZKQxQp+vRHTfZVsidpI1Wx9uhUiNbxSvPesLNY/SZLse
ugZRSaucTcTxfBEKuTLI910NONxSMq2j1Ncn13u2ShtPqcQU/WMOnO+4OYbHUBTloZUaFG89n8r4
wAwUwIisDDDTbtTaP6NUjoe0Hk0/GJNsk+lIUpQKEFgZWNM2+dSUN00r3mzT1I7wscZVNvcCITBO
It6rGJNxz3s/K0zw6Wi/FLbT7s2spEHiWAalH/GxSN+QJBQJ03wshU+ePn11MEFQV01QuhpFdUfO
5s7pyM9Jc1qCQ0G1inATlkla4iEAMc57BxUBx16Dt3k+07roUUKjLUObYt+aPU6f2EEZkFTAvuNc
j/axFYR7tyrqL5FwnXtOylwRMVj3sYvMsBleYAnhE7LwV+oUUCuGPjj8277bDGlufe1iFW+mNjNf
2kiIG8ITRbyqmtD9ObcZySaspicy3xyWxAbmhx58xbSCnCrSSLhhGfVJvoEVktVi33h96GMc/jHX
ab+BWYEN0zVZN1GMbxPPIfS1Vj9GgD6PtJZgUJBXsmWiB2bJ4hZP02R9KZzocU4Gsp00HbiKSTpq
GU65nyPsx63UvQ9kwKyVkap91NUWCw93TwcDdygn2XyRfaGdgAk4JwCo0Y1jZfM2T910M4Mtpcmp
OA1j2fFr37zSLG9TZ6RKbYuapp5F22JJ5SvkK1+VdwD/YGtQTa2tCbdrq40YXQbp+faiLQzj2OHj
CQ66sofy1ok1LFQFduoC4z+/zyYCLhbVJtS97yhNqq3WFSMbQ9l8n3u6j4juKauaYSusMr+hIuy/
jgXIG7MOohUbxhIImax3Qd6lC1eADcGs7PQb0SXhtih6wxeTzDdsZaCN6xNeVNVmyb4tgSOHjviJ
Rx85rprntaokBCrL/amUXgFMzdIja628RmxY+FY7oKAMQ7P+UuXdyN49a3EO1RawyoH0Uhc74lqD
vLtVuKlWZpL/YGoV8drWhBGCicCbbJhHm+g6bEfG6+LHXUW6ojcHAZZSGnD7exrgjykbadzm+HE3
sG9pxFnEsHbtQgFM3CtnhuZpIvY/ei6LAh2tjgyL1MVYjiMduQwkHi3SnrKp0c+9aUTnujGLay91
nWfsWXSm2JGSzivBNc84lGE9kDvrNJOPV8/cAHPON5YNkk0XVGpa2AmANmWTf2tbOziBEav3EUFD
+8Boojsoa41fEDm0G7kt6y4ZxMnsuTWhHbKI65XclANEnDxI5l2ZeOIk8C0D4DLwtJmwmz3PKHe/
QgDqsNn+H47Oq7lRJIyiv4gqGpoGXgXKkm052y+Ux4GcM79+D/s6NTtrC9H9hXvPXYrlSyNzmYFr
NaljN8poh1gdbAwV2060WKvbShsPrO0B4jgRjyMbiRyIpTqOkzw4VfxcK1zWUdmSsiw7mjE9So7o
aOo7F47xyWA0e14gFnKlNEL+sTysPpTTvQcVWaICjM8+bUGZkB36E7bTyI/PwFcua25Q0PV49OI2
AP6gJh+VBCOquoIya6f6PcRo3m8LmzJ5p/o2L83uwMtp7kgpkJiPjOqkNVNB5mdiv0+L888uJr4v
OucN7rVuV9rwWyatcI7SqkvOkrp4bjWn9Q1JQaEXpHSIVIs/BsPuLoSBZZ4Va9BNKfo8bSHzKiGQ
FSqvVr0scQcrnYkE1GfVBcETD0PQ8WWVSwAXtmpbVJBUFVph0SrrY16s4cSyswc2NhmAXBt9fOGq
k+tE1ziiztLvo4qhBCXQcJgHe+WvcUUChUUeIUE35BV1v8Ws/SdBCkdA8NBSXEch3ISiz/I/Rq4o
SB0CbGn5J3V1yAB5pAJvfNNK1eskreExgT9AwlJAvAARcTuNM5EHzzf7vpm0zA/tqWRu0TWeE8wT
rP1usK69Ygq3GLDICCl7xw2HjGiqfzF5jQcCOsAjTCORwJOOqWXHYgJux1gVO1OY0dVoyhHQow3S
1IWR3NSGfCM49p1tu06hVn1aadRiha7p+YFPdEdZowzXCI0zgqD/MXNXhExxcd8heai6k+NClClW
Elund827kRsgLZq89Qc8oEbxvrK4xvbJKCVXQ1dYfw6H/sXOxw8k3tWJEA742cyYGF1+xDkuhSkk
l4ORQecRvEEnScbDFpgp5y9170dig7gxclyVfWcnT4MoG1YDNWOFprB3QVJEh7ESBmsHxGMkK+Sn
VqHI4JWzItTSvSphHvXuuXJF9WEtVROATG6N3Szjl96NaE/M8SOqVnyv5PPzuAHkk8OUAPhpn8U+
rqYFbG2eS7ituRls9CR4rKJxvEbkhiVb5tB1+xJjveh3Sdd0L1irek9vYxcUSgu2vI5M/QR80DlO
MBzfgkZvfV5bJAuqDY7hzLDYcKNXNgi6VzghKQYCg2GAU/lAYxMcsVoJ30pCUhNLYj0IJ+o8LWyz
fdKPTO7coVx5lZZfO9W/XC/+pWUuPNiBGIEtm8naeaCRbLZZ0D9kDhi53gFYSwBDQrcUGdsaXgtj
3fRfLzgWhyrP1oRElih6bwdvtT6XFNGTWx/g0m/d5JO5WRlciqK3zSvw2TXfbejieN+gGblbcBWi
kJTxHg0u0YrwMoghaxhw5QLkt9LUz5JC7yxGs8N1XH6TDbtOI1+btzw5q3onntZfAIuEX5Y7pc4S
7hHQbvA4csKfzS2ySVjg1zXW+TIgv0GYxBkrAdSyY4kEOwbabl5UeKklx8Rc9d3JxvuyhIO2mZP0
BaPZOmhrxC7JHOuRvJl/syHOc5o+L7zwex31M/EEzOIzuNBkAF3lOAsyRVow/nr8C2EV55t9toeH
HNeSBZmOIaeRK0r2PAveF6qxq5Gz3/HsWYv+Kjn2z4ly2k8BScp3Z0zduE7Fwv3uJHKb5N1ws3Vz
OTlG/OmY7WtY6QCeM6zunRiYftka2OapJArdKWLPBdP4bJa43jcS0NR9X+njmbT0cctIeCTuW4ND
qjGILmLGEX1Rhkx9u4ZoSJrSbgWvmiYQPnMAZI0ZfdxkBUEgRPrSqPZhxmaDU3jm0/LkCBxmqIwB
nnkf7yDrYGpoc4IUZtbZucmEhsgAbjVp98/txB6ljiP7nCXzB+e5sbdZdXgce/o9POXED1DTeQWm
BcWLjymV/podU0RP/iWxZ7IgNNa5D3fPJsuH9je3aZLM1Cm3ZUuthu2bEJkx/J3sKdoSpbMUW9Yb
7zXnj8diBRRNMH1BVgcfxmSIJYxOSQLRdWdokpYwrib9R2hte646jPgJ0RmbkNnNphlI3WPwBKSZ
QcHNnMvuMYkj7CGDLsxH28gLSuOlqr25GD9Njik/AxXsATX5IuOUfauh6pkZbS8h5ibyywgdcWVf
U14tjhJ+EOtfSSt8TkI1g4i0JAsTFw9HKyKshIKNbB6kdObZB8nlNfTtxD0xcv7XRT3DXsdZN5QB
ljJ0MsHsZ93QPdXQWkHbpA2AIjB0cUZ8o2WH0fNQhf09Oe1fEKyNraxdtMoJVzV1HNF24CgHgJt2
M7N86d9kDuUcil5+1fomr865keZXnQ2SjRWlm+BzDskuHYji0XBJc7VHxWUIpuBWMcOHwlVQK+p9
9zKKlqo80SZA09WKfzdeS8lIbzbwFfeWlZwW201PSl/L7YZnwSKV3tkI610dppHfuF23awa7ObCo
IQanLqIdNQcO/tI1OPkKfeMyVveDxHoXRfaKHtThpW6j7RIHxoF4HovYcYP6LegmZ8eKcn4cTCSh
nU2yNcb9aTu2bX4ppwZuX+ssPqq7GbwgGKbUDF1SjhSKeammq7a4ztkO+S/IKPwsW4BpUyrYA+gG
ea9tQ64DqakefS9nJujLWySaqPH1QDXuptHT8NrARmYnYxsb1ujAdNvggcNEEm8TiBPp9elh6GR8
WOGdNDckiYnEpUEgQmCbTqBnMc9U3jgzwYICg+7bQmCAtadhA0iijRXVH1KIYhOv4TATU9xdFzIT
HxIgzy51ymZIq/xkUBix3QhTbxJ1e56wxJ11Kza+UmJs+Cv4W8YGHBFExfLgyCG7CeqzfZj0t5To
u32iarD1MhPXLlldHtIcfACJyxm/hTwpZVVHqWGNKp2AJKImbj6jOK62TOcyT1KJEkKbG1wv3AMw
7FNSLfThyRxYyACyaM/gyRERBV27tYpllcYIfCDCIr+pWjp+05nQF5LAl4Prhmo7DDLaj9nIinl5
W+qhORAwUG5x9fePHNYz6yKM1kndZwdTBPGlMprqDKgCEJw51LfKShy2WnNPkbewja3D5L5txidJ
4XnQJpOhWKdJcsHW7bTUvyy3aa+zxItV2J06trMxP1VDz7SJAsOzKWoKcEZmlOT3TaR4LdzxJwaY
8B6OBTG182qrVynnQjWGP/kwq13qxAHd85iy1Nb5D4aVYlaM8kZDEX51llnsSaYiLqVLWeqGBFGm
iT3cYTaAyq3XOvdZUCP6DN0TWTTuiSvZOIZpUmEQyOGDVCkUc67lpU3nPflRjU+NXxMrWY3XQuTp
gUOkX8tEzSPig1K51+aD0KoCSYOiPp5LULjjHG1UYr1kVe/uWfE0p0q1ayRUrdP9Dri2FHHrAP4g
WZSBp8XjdFdNYQmxd0UGm25Jxoj7p2Xiu6EnYT/9bZkkryhHy95GU6a3YZ5HT28ITsd0Le+JCpTb
dGC1a1hhcUrc1DpBior3SZ6+JNLOaESFfm4tY+ID6GBgFCkwCzY2rJsQwaoRDS7bq/loWEH4lobz
T9HVH3jwIk9QAXh52TIxGygF2AnS+mmNtVlZ4yhabP0+DPA4uHba7kprMTbkWBh+zEl0LbI22qTz
zIJcTS9DSUq6tsZQl+xO70YV5GB0hfZKCM0R6fbdXIp4xybgjlg8Z7cM1udgdJFvzdy0juArDqsq
urg81T19mrhzQZDdELunnpyg15AD6e6CPnN+KNgEQEK7ZF+Ugm7RnOY4t1A+zNn6hM1SHRCkIydx
A+iw/WRuCnrjXUQSIK+C+ekkLPgqq6lhUK69Wa2/L3KML24RELBXOVigWIbHG/xnI7ItpgMxJh1P
yIKvS5WYN3Ke0quoIAAuEY7CJYrqrYgrwt7KRtwb6+rALegOJXLajaWISMsGmd9UqBxc3ONbTcnu
w5NrEAWsKSqitQ5L4LJ+V5r8C8AMrC8CQhM7eQWlOHiLrf1YSrfh4VUf7gRZIxr7/ppych8Sjd8m
NBkAVa18RUcQrSbG5bAQ8eipJb8549K9KX4yn+EUD1w3grNGepufdtEHCh4orhKF5BDbvgij8dkp
bZtfAvSolTJbAoLTHavOXnYtyBSnG17LgF1iMpLrIpo+BuDhuj5rj8BzmiHfupHojkafdQ+9HnT7
No2LZ9BMpk8shuGJ0CIuDd5X4QX1qD4tQ28PgzOb76GYuxetckIYfSVZaGxNHPyjmUVti1SqpbXa
OhGzwrleK6JGAZWuVH9rzGJ5HIYBQyKzKIjpKw5TpFdT1e0XsUbFhbGUZMVvB8+wanh16xHeXVh4
Iy0Du022YDSfjf6dtg4dD1bLf0sXkJ0snOUwRYm9MyOT6SKbx1KTXukizqoLqHrJb1eOb5EWPpMd
BFx/1edMGeNAmCkOGjQ1vjoh/wfIauW2blkg0h71viSE/t5Kxuaf3tXDK4CiwUvodjdZOUF30wHb
iI5btnU0/Y5mMYTv3dten45QLdN89F27F9vQRXwwBUUIKEkZz6I3f3XLTfADEcM5GWbiCVEHNxeb
5Ka1SkHQLD7qTrHAAABPAodB1YNYHS4r64qDMCuW+dqQ3JvByBcuoTpp8ybpNwOo5ndkUMYuHuwX
p1XGoykr40DnhTpHpTUHfMXN4lgBkdj1spvHPCHsIXiKwQ2eWRXmL52FrKKYnewi1AlVFIEoqZa8
Afa3vaq0ySUs6X6kg5iMBYX+aKafSOsZ59xAOFEOeERoezrD5xgqTMrSf3xN8p1ATsT+8FoX34NI
7oKFLOLugSRV0CK6cWZMQ2IpdUv4A0Waq5LRbwaha93pO8S+vSBk3FmqOUj1TDQFMUO8lNZTJc6W
dbGL+zA6OfEB+mvMCkmHjuk6B6umyrvAvg9II3BzMqAjucnjd0mCi6nx8R6W7KDyH9e+0XZtYp3O
ob0wiBQLrZB+7hh9Fv02brhUYMvwtL4K+1bqLyY9VXEfxfvWpoi1jnNJrkf2m4+HjCFUq3lGy4Kq
vMxMleKjmB46hkw9G8ZsIKgbyVfK1dZ0f8CLqBF+W82H89v0lyn/6TFNG8HdEn6LvCHPhiQMF7VK
1OzC8jkkk76+iCo5WiyqlbzZtbvj1ruUwaquKbcVnzxoV580wbPe76b2Z2Z+YaXIGOmr9PF1ZjLV
httxQF5AYwRqq2CynY0HkZzkfHYidq0y8y150LNbUT0XvDoNjfbV6Rj0Q/YbusyvTOJvHc/pHL8c
ftanpqI/mkxiA0EhLKDzt5ZzXzZvOudlWKWn1NiP4kycxzHPYBzSRHMy9Pp3EhEShwhVAFydIY+N
T0GI17GH7Dn9cAJtcghzPbM4WZ2akXsHbnYKGEUvXkt1VEwiiLzbxMG4qc1ThNKIbwz3iM9PnUa7
WjxoBGHKj7B8yMSxi35WKDRuRG+0+ACvmkEizNXN1+3XBzOW0b65RBy1FsG+31I8z9MrnskNa45W
XgNnX7HGwg+jIcbp9gn6mdzaduInQ6WYc6tCKI4XjUiiaxncxZLwG7Ra6dXhHleEz8hWr3cl7S7g
bLRfeak1bHAH+RINVnFkuvtlpEZ6B9tvay90V+l1JOjVIVWL4qtrJqRQ8sGxNC83iV3NyN7k0AGD
rC6BUZ8j6HoiO2QEzY8kKsHDAsFOIAcYEsS5LJdWF8J0NcmJkRx57stQc/K67NUyBqnBRg4vIIZ9
WCZeTTWYpHvy2umh+FepJucwxvf8NBHck18VmRgTDb7VvicAf6NTw37XMa8pbBU3hSXV3VvTi+4+
1sE+QYC5VH/MJ/da86ovj4b7glh8yf5G0PEssEpwcnAqDvqQoEbbr6EEhgVuev6I65eYeLZBPwTh
dFSj7qVIN+oSi70LXZuhPcUCG4TjjOpGIn9zgY43xVMrXluT8lI7UNseS2Ml4UP9j39l77Kxz6F7
Y+Ml5K8aik2u/k1Q1/LksvC0+hgtCCOdOfCQmzNP0h4QFfmA9iacCK77Q8oW1++DrX4Q/3lhBDbb
hlvGwH0x9r3kc+O4ndnJH1cVJLvJPLq6s6Ai4UDkO0DT5GtZsY1b7XVAfgZ/c+MEt9R6mKL0kJqf
BkrwuYAfyvA1rD7LAVvH8AzSbb0Kp3UEIFG9aygBqo1LgkSSUZHmAmnKM6GSOp0i+PlivkoC4Uy8
VFPwZrkoM6LgFEBFtYNNF0OkJgnB3GrJuSb3x1kZgcODgIw2NGzCWRhRsnLu1/5YLueGCJyZTLPI
8kPztShJMuYTmWh4EASUCmb0jqUnD+xZhS326DvoohKvf+h8dsYqQ53u0rnzcy341w6Vn0YsGYqr
mo9a/taP35Z+mPO9SODdgRR0v0rrAXKAFwMDTU2wjOrU0CcW1r4g4mUkZicV4AJu3KsxhDfLy0bN
m+zvhTN3rL8bGLTWhfZiY1UfYf+BlGxroRpAwYDk8m5J0LAfRu3qTAdQFJ3D+/DQE6qTv2vlB1Mr
v5L0uPaX1j6FvCldvMvzvZG8tsO3XVT7GYktYgP0bU+SlIwafWGh9YSVJhzZIJTyL5LC7RaKY3lk
PwP+46mt3mbnnMNk/x9vQCwH7R//MCrG4V9lPazxZ652sNRjNv2x/CjbH/S1B2DD9M/5Rjd+8pms
N3c/15ek5vLkFO9g2drIFM1kv+TPPXOUeLlX1gO324562gOGEvzVjEz+IJESFvrbafsifE2Gmz6/
56hERHfWKLJC2+0Oq7AYeUbMiaRAqCYIl7ZE1XSnjMiVPU+/g+pYEuBsquhcm9nDiJ2SBx/tqF88
Nd6GEeVgz4wwvxMuE8gE8+prPJLkZ33b02+LACUBCGxNMFyXcA172fJl8ObkV2Pv4JDI0qGtHiPp
oyCdLW3PcJGAgTckZVsVLHeEhuyXSd0HxOuy196KFKgFKqdM9R+zMHdteMydd/YFtNLZLrfeouBX
3XUuCar5of1yjnV3ryr+4EyvvBnyfcdGDjvTcYyOakBgCIk1Wi6rnmeYX0xO1TTnzFgPCPmTc08F
EymG0YOdYyYlJ6p8dODtVykP+YNDzCUqjJCpIs18Re4qZ4sjsOstH6H11PaXxP2Fj54Np3C6kDm2
Ud11fdPYSPMSHV0qbuMurh4Dg4W8ZW/JTuJf+y2z7UyVx6xkbP+5TMRYonD1NF4TgrCNv5L0WqE9
gJOyqG2PV866M4z7WRybllZWP8jJ3g1cG6ZzEhr7iHYnkzvFjmRcbohT0aXfzc3jPH7Zgm/MRxZ/
ahFp0Q6CepI+Ku3a1z7b/y0EQ08fPkb7vJQPkP1KFoNVdBljEvO+mP1oBWHp2TGvn3UT1eWXbp+V
fAzGF7JHyvC4WLsmOuf5IzkBoAg8md+5DGbL8T5LHiRK27j7zOKOL8HZcl4Gaz9xi8UhRpUXy3gO
k4d+uOghUdOopLr3RJ1gyPSLQ72yjXG08w0FX/noGiQV3iqm6oPF+/i+iHu339LI+Vb3zX3Erts3
ucxU8DspgjGKi0O0qZVBSNezbQOokj5fdrcoBa5owF1N5EboO1VjkUEXFXA562uS0DUnRScsj739
mOjjZTA+wz7YZ4bLqJq4oeaOjsZTdkPfQ7w6G4xJ3+NCJmKt2lKmUzAzu6YD0JROiCptSXRHKMHG
5gJ2ikcQCYhPX8jO5bRLThOU66z9jlFN50SSz8UxF7/RYG9q4y3hADD0BMN44jGTzingJ7aJ4fjb
z5GvxTOe//k+aXOwQUxxGarl/PqifSUKqq3GY+8+rEnfBHDsFgKWZiqOyd7aEDgr9WQo4tfH9rEP
oX0vklMm9JvgY7IQ7Y8vQXXNAsvTauJ7GFUt1t/Q5v4SPY3VF6nuFbT6KuE8KBlhNpof6/etaz0s
bnrpKiINJTdWmG8CDaE0H/pIgqhroEtUnHi98ULy97YvM0DU4bc02Vglv/VANLuFZB85DTciAdL9
acAFy2qbMxdGNwPngn+yQNsSEOBpMzxKmqdheCefSXX3EK0RX3BiB7um+DFZsMOuZOX5Vzpb1cu9
CAIotgmdeH2M7H43iJ+6bkDOEiu2gr36vDlWjEB1fDnQjNHzau9aMh3Loj8iNWG6OoV/TbB3nINA
3aYRRDJPXGTR82zAMS2bLYO/SwevYG8vFnL6v8ohg6957ZT5aqT116IrMtdbT5o/df4XWfbZAnEf
wurJs/exienQ0buxBWTXvAxkfz1UGhdv9Bq7L5Ehtn2Dpnf5N6ELCZ6L+c+tyQ/CbSM+ehCdPT9x
dJDLscDnMtMlZuozJI2x8ZNFPwz2cOnV81jvVEytAq8q0TaClTAdj978kEPX11+WeauJ8mXdFk3n
utxl4r63AbIeLVvApPdxYWxRT3gdNaIq4n1PmN6Iqs/Qb11z7uW5YS2uop/ctLyJEXKnHQ02pRWD
3ES82PZ10MQe4edGp5cCSQOsliePWwVlgBevHRmDm/51MqHd90QrZrfJ+SEr6N8CGF/mEoTnXWk+
I1TdxOXE3OeXM14Gd412FvYxT/Z9StgfPxtrc2t5dK2/nrRWtgBZs8ujt9EOvGXkNMKGdNL4FrEx
IK/gwv7ZtH6LsEIp+sy6JEbnhnEFslOS/enTVa+fLbSqxUUkfDkTvtD6naqQfR2aNfXAOVctvY91
GfI/Uyk/JJ2gYV4VP6uebRNg+Kp+CNRLOlreMN91dcC6n7LsTaD8mgEJ2Qzaafr4ArTB1YZuWxZP
+fCq1U9O8zjO+wHDdOF4TH+ZoZ+sjL9QPTTth0EHI91zG+vHkmlGOlMBkeqTZ68ka95P8V2lnXEE
kq38mNnnXL0nYK+XufNsRW4jGTwRYFiCsBbBXh77nclwNaeljqjr9ORvgItf9YewuiYk3sUlbS63
d1H8uPDxST7ex2JPHpppkPMMETic/TohlS2sDn38OkDBx9nG8vo7Hr/cjt8Q1YFmvhfGv7oZ9pE5
+6Z+BPWOpovv8eL0t14jMhR+oyoRbIA37hpM21DNFzJAVI3/QpJ0k47/JMK+WU9BsvUXXF0nxg3B
BivfK1kB3sJJjZY6PQUus33NucMw6C1pccnKmX05LkfmPaQ4xPPWGNpTC+uPz8NG3OCka3JO82BC
h+qFhh2u3uYBKJBaemmo/zkNkiRj2sIm/nBDzEPMYgtyoYe82COsONndfOgIltBXXRPJQGjjO8jY
qaEjkl6+RWDcN+jQ4THTgrl7s+1IUV4jAAa/LuShnnnZ7Xk8OmX43k/lu5TawV2GraP0S1kSoFgt
HuOwjZqzB+aZW3OYTsz4PywKROUOp9FMbkSf+eM47+KK5GHDLiHBqa0T6MfO0S55Gp4jU9sVbP83
bDN+G03t+nx6DGedRT4Lq9HwFqs9trw1sYtuPjc/UL5QSxBRwW3cbOJU88B7PUkbBVikjoVZf06p
g0C8BDHiZu5JcOGi9/bIXd/UmrldQEp7gHix9/3N+a1rn5QcKJGXYmO4azeXvbMeehjjdCcmrAL2
fFqW8IAa7iFzNS823X3RkHuO/rgV7bXIWe8VLOn75jAFwYMRD0CaQDT2S3vXL/m50Abiegs/0AlR
YbhM3unZ4YDehEvwgKLwOkH+KkLrzai6zcCl2aUGTj90OUZ4xp7k93PyIuDoTcby0i7t1uXv6Kgj
+zn03CnZSg6OmiC2ZV4Q6BCwEbroK5a9ZolLW+YHs+U9RVI5kkDZOPaW1eVHrTmHtByvjZi8En9l
S7AVW02yVwnWfUXNf1DN9Mg48m0c+pNMA99coHsKEj4BKtH2rH3tWFLbtYzlyfNw5hIJr7zX+58+
sPauoR1i7pNIt0jQNtcUK2ZF+g5F+02zuIIVb283L+coo3pP8cB1SjyY+rBV/wewwPiUrY+6zIui
5lC3HYEz3b7XJwJHSKFiw0c45dE2Sl9h/zPT9f3hZ+diRs/865JeNQr71IrFB+12p0oqtsEYnwaG
SJ1d7UKNmZzO5GeyJj9jCM9o6lef3UfCzSvPGshBpob7bUqet5NvK4srColtbSA6MykhiWAljFcG
89aaEJFmaD/GLjmmY+a7TXbU9QJ3Z7Kvp+KDrXJGiHEU8ttou6ZhFbNqDo0C1DlhG749TqBDgx1r
YyK4wXRESQhqvCTuKOA2UPSlhorPqTOSJBLug2EistjVEBXV22yqzmXIWe4sLxLl69BRENdg0wmo
Yv01rEGlLtNAXW/O6IuO6Qx5Hytf4EY0JORUl8sR5VBPW0eApjKfiMDyyZm5J+MlAw++7PMmfKv5
8sKoB5XV3wrThusp8wrKf/Jkdq/pQJfX4iMXCmcgHydHRl09WV36kcwKLSBx01ZxmPIQVj+VVV9R
1mEIRQBZIDrL/YmlUiCyS8M2rOo4kql++Hok3B91X93PqCbbiJdCFJ6DCgIBK6ZtJOALp3wQk1LE
m1DVFBg0OFYTnYqg2yRB5Rclu23cDURKIYmsvKbkIoKFiOya4Xy1jRrnYDBghe+6TYZpm3b2xkjN
PYh+37CKO8rMEy5fOi2K4k7zQkB7joF1vVF4hXBa2pgg44J5mCQdkAUBYoOkJHkKQ1ZXn1wyDcu1
Z4vIMM1Fe5BUvU2f/8HvJ17KXN7FyLptmK8DneHCWLayUT07YK5RGjsdON+CE1PhHSr6lMmegcsP
kPHVcB10tjXTlfLc0hC2ZeYJbdxxMhxX5fncNr6BNs8ds9eqT079lOgeetn7JQoIY5L5Y2khU0RF
QWeIcy2RxXsrJKoQDDSBiSY2Efq1HhiWO/ygZFbwVzrWs5RkazputMeWtR0TNr8LT5HBKNYkPwgm
D1bhzgzsTa8c1AQEqmUKCxmpnSPScJuRfFqZzEzwo/I8ZyRO8ZiMG4RePJw1g3kJthU8v2wZc09p
FnONJPcVzuSq0bl2MQ1Fjo9iywuntV+vPbMoLrqDy1hwspRtgVjJIJlX/ZhYS7w5lV4kEQDoDspp
rlKdSK9MYdZv29+SQrzi59WWkQdanSfVbINF35qM9yphXgWj/5r04004gBkOG+NcyOXZTMwD6u49
oRdPAIBvbIWJ88WRPKl9r20nt2QmmoyHiGDZsFN7jFI+PrJt4CY3vaNUZQ/p4AyE2nOzc+2jGtGI
Omz+hL7QcGDDUBGbY9cnQ9OT1HBRrz26Ju3bWBw7KnaC7AiRsybY2URPtw1WZ8Peu9M/ye01EJPY
Yo5s0egS+zvkfqcwO/CngiyeuKMUluGC9l1+z1D9ENx/8d3jgMU7LFEfd3b3nqF0NLPkfmRA103E
Ls4F3q7wHDf1Hh8/K57OU1N6L2V5FD12uHLYGyp5xPvNPJTtLIv7o66Mo5DuX61iAjtTzDdR8VQC
I15X7KbuMpPhpZjc7tizLs8D+VCKzsc+z0/Z5iQNojY0OZAs+33WGMR3rX1H7fExIiUkG3BgyIMo
K13/wcJgseS+pVVwWXqcaWOHqjIKn91iunZZj3MQ8b9VwRjvZz4icyj3jJhZa8TYBEmejBNWDFwO
EmMiwut1oaJtSREnx3QsCYKcP4yETFtnQNRj2fA2cW4bXpz1lNCdfiJqgVVAUEFisNBzN2xYt1E3
EQaEcC2gSTXc5bBKN2e7vZI0u4d2drb7uT+wYvtxJnNnxcllYsqYS2NbhepND4ddHzTybhxLxocO
EIvSpadxfJudcqDIXBlA6Nq144dr65jP9PJ4UnXaCdW0d3UW0IGLi1nFf6Xp/LrOcm1AAlfEWUnZ
UhcWp7GBduGYgAKJpSerZVXDUPP6s4MgbR0CMVNSDGKE0TAzmZaNaYWkDTKALzVubBLUOwaU4XoZ
arhtYtpV2cyIj8jKrdOIUo48rURBysjrcIuoYTcZBPdWJMaxtt8NGYvXFjN5MTXlUUbSM6Ap1JNF
0S0Zr4BLWExm4t2wt7MCjWWP5DwpZL7twaY8ajPe/AQ33V1ZKfDDScrBbOo3lxe0yvKG8EpnXRMN
xk04ZeXsCCns9nkcYeccMuc7aZ1/eqO7d7pVs4MQMAtfF5M1lmFd2jaxm5cS3ccbyJ5sP87cBqPV
I41WqIVMMMiHwCYHZFOXKUHXZnZfKmRg8AvAU++DKCwusocdipNBo9ux3vtB1mdSO76XtO33WAxj
DOOFwg3XpISSRcG9IwTWznCJJt6gyECQxyDPgFShO69V1RjvYg6dB0POeer1U2PsJTNtjxz7aC8K
Jg7pECSnwbBOlQsNQzaYqRdjFP9H2x3wueTXGg7Ivl0kHjdslwc2sd22Tm00Sy2ivUlhKe6wRCIe
wsOEOa295sYvKTWobBPyOUzHNr7IC0S1NaCJD6uOXV8SBqc2pqnP037ChuoarJ4wUT+iTIuOSYPH
gBlJXDONrZPnPu2bW95aiPmR1073scv8WLgmCBcDu84tAcPhgC8Jx4exiu1vlVtQSuaesadDziRk
KeteWDIgCqbV0GKP8xOr/10YEpZnzzaIh5asmM4wWWYnw5h/O2JZdn3C09Mz8B24k776SRtDtFEt
w50B2AA2Sj8h+4S14jST1D3M0c1euvIvXTp63Lgs6EKloVyE2DagEfzCxn8knddy40gWRL8IEVVA
wb3SgBRJed8vCEmthi14U8DX7+Hsy8bGxMS0EVC4lTfz5PJSYJbYz6N41mb+24guP1WuvNVuCZgj
9ZkH86p4mubr93YICBm7wFUewqzxD64ciEd2s/xg/Ry+4FA2b1BeqH+gmoOXYpnOXd9NUUKzzFmE
3vg69Dar4FCvN9wjyfVgy3rkWVEPFRSCfS3s9q/AMHloVzMdK1ancFS9jHclj1nvdInDiD471l/f
q8obWRDCHTPuFcQK/nvsK3gUHGtF3hJabgW/XjP/FAIWypXAdnQW5zkLWht2Cw4SZpemsE6YVQTi
dI9g7SaaQ0oiCqMHlm9kaK/mz7VyIyxz2QVbjL2jP2U8NRXwFNaig7mZbI3twxvH18lMJDPCAA1Q
hPUrlWSMp5PFGV0QbRGbMldk53JC7zgZe4UlxB0O9XXN08yh/x1mXbm/BsBgAUwticQCWLLXM5aV
jWsQMhIm6iwNtpLGRARbjp8KzN0zvwTHk80GvBZ6vLOB6XCAmusu2ktI2SEsHPop+4VWn2FvnpGF
qiIkrNCy/0phQbHuaGiBK2t+N9LpA4DRVB6WeuGT20N6WFJctwFyaJ6Py71FyVSGgH4as5mCKbrl
VQagP/eZLPywOTZ18ePE64suDDmW2ynzHoIUaiSRTHAcoVlw+mGtOSZdzVFuN885cxSVMSlHqQ7U
fO/GbvVYGCfgg0S9CDdSFd/Qd3hlSkj31TIjqiYthJF7rbMv4pBsSO8tD4OvaU+qpwDTLhLDztjU
jYZcYUfm349ikTVBS3u6mV+hB6RTxG+9u8n6teX1R39lIhzrnaaCiW7JMvnrhMkf5pP1Vpqq/igR
htTympQNgjc160A1YngGJMuTLZFTDjgdx/86OgmfxBjEv8PiyYSleJzd+HFwH/MNfJ5n1Z2Vha1Q
WzQ5QYQMOU+u50W5yr1x6YGPgX4x0qqABGrZ9dMNfDc2+wldwzumntzdinQOJYD20Rv3fVfCMSDs
2hwdAkVb4NlIrEuysCHJW9GRwEVqzY2N1xHhit6zJI34sSY3Fq3DFPbwYXZyyQO4WtI9z+AcsD1x
U7iU3YfuPiLyI7sZJtltq/AS28xna0DlO25zZCbPCIq9LYZmr10/rJV1t5oth2fC/bMYnpbBzvYT
CCWcsVxaoLvHSPkWGtpsGPTA97Murvtt26n40FudQvjJ22hcesAhbRAzbsxSM3bjuRoySXJFl4x1
5CcY0Mn2UUUg4FWlsUcOF7cPb70oIvyxvD+jJknEnnvT2RkfIioxcUXT+DomgjuMZkJOLP9rJfWw
K8VICXBBXQ0THGNqESrUwiHut022wCcSxCvikPAtPrt226ddgnHBe0xIjSTbtMEvMXYDUZGiyuu9
KOO4201rc9vMw6+A4z09eUxkWBDi/KGbnfKm7xRLIpJKChU9vcPgprhPWPb8T/MZh/Tl2N9Uyf1F
wgr3zay5WjHpF9swZusXJtNp8r/dwMNboFuQjsKyLZy1MMv5muv3qnXtR/IN4weJI7GdISXgOrD/
DEOdO/usnCVD3wBwLIFldsPCYLgJVtw2CprzQ3s1PeY2ApXPvWbvD4WOyoQvMMEsAsqqDx/a0sbA
2MtzWZj+npRAg7UyaxFsPIuMTVN+BGsJkydovri1jniSkqLhtWcq8eGGqG1Y9pzGQZ4Wt3AKmD9E
icXBVct9s3r/4jG7zrWu+cHb+7dZMD+Z1r8PPcvcxmlMoFeG3JJ80U7DHvibSsAxeD3PxrUZJswR
9Y3xrtvy0BJHp87lFz50qui8BNL8EuoHMpTuRY/wGjZzOKfsP23jvmk8sHtXXgUw2kutWzvF9xjM
VOZCEmI9TFpimwtwBZfa8/LwMUtCdtWK5rkl8RD46QZ/9uCxJCb8bAfsmrApMGG72X2Cqt2OcpvY
H/HANQKRJa5TVgMmtH9pJHwCBfbUqhFxsJkenNm6VF3RvsWxm2N5aBEExsl5cXBcswHpp7/a7gU7
Y/U6D5TWVr5+o44kvVVpMr663D+4wxuEWodwOgWzj0tTPxGteikD8lOKzCSfb07Rzdq27wO0yzud
M/kpzwJjlEHUKVQ9f7YOrtQf4jgvKxFBfS+a8q1NrjGxxWedVc2W9PG9U98MIklv23FlMRDwpQhQ
JjZ6Gv6VlQbSkVeIUdiDPJcVdAuAinclT8Zp2zgWDAbBYxofZBaPewoyFYZ+h0F7HohPT8yj27a1
qoOXjX9caCUH+BnheRmSa/dKiHlB5QDbuhThcOF2tIXSBTKtd+zj6NTY97MprOXO5NqR7FiVpGMj
7/9Zjq/3ZTHBaFgxXJer/5OhxEVVnX02TUWiZOHi05TWuslhs2zHxW8RD1Z2HQHEi321pPqn0UJ/
wUe7mrgLVMm96tiY+YmPDd9TDee1Tcn5xhn95okKc8mtXqTtClwtf0HO4MbJ1ws7Qk/TZ1anU3u0
5tBdorErFLWLgZE3NNPNvP2xxGXYLTEgnQSD+Bt3D++maxrAEpS+M7zWptpLb0oP+GkF4EOKQh9k
Mo8/Ja92sbcC631evG9dsOkFGldF4PdBRfmT+zs55VhvK3u+n6d+enNliOvZ6/FHXemgugDJzPWw
f2F9+yLISO7K2PIJJNlD1Jas8Rm5U0IO4s1J6S46YhxRFC8Gv1PAx4GLjr+fNDfnqAXGdOO4Kwng
Mlj0fb+gvbV+2PMvudycHPbiNGjlt2nRP64d8T5mOJuBrGjVowYRyLp1EexJmZk2RTUCACCQwfqJ
nwkVeXqX9YOPftK+Lt4cPFr0FUVTOulz7I32noGmReekayJwadXY+CoNozYOu9/iCmXDdsKgOPnW
wwhP6i9gLHMZlJrOjt13N2b0UYPjoPr21Kp2lhYDVxAxXni76m2peMzAYc1HDz/S7RR67U0WZMFN
2VF2Gaic4Oo81KhlUrHfMNV9N3Oq6AldDYXSuWrFxI06SCSoeBa+zuuZAd5p+oBfQyW4P7p3dWW3
n4Xo+1PbhcVjb/L41nam/F34dIbaszVu5yJbomkpWDeBsjr5rDGYB+lYJ33SLSflip8Vc5oF9W0j
apoWdB5aNxNR86NK7HHvIoptc99pjigj+BRswUke8FuLU8c+zVXmfY0CsuriZvPOBnOwE1b+Wvzf
0YUzkNACuT3acca9ySyktVDGkZzk7zoOH95C4F7kYvkToNicHUNymwV8faINo3heBVY6URpzwcHt
DVuSKKybe/2yutnAaYI0qSzcY5aXfzeK4nXFrLXpw0H98weX15HpeUuR8fJEgMveGvZTG0JmcsMO
H2lVn7JwuRKDrGZrChpbc7yVnPvrnO77kSOXKp+OhkxyQ33SyCgwodwJwUZ17JcGNgLSlYudRbvD
nhcfyEfc+OfOl/a/2Sbc3JuR69CQWWuUMXb/LWAwPSwgf3d12jL1Q+25jEY+lEL9AimjLj4dWEwx
2obMC4UHYu3KsjF+otg+tNZz4xfurvAM6ZjYqSjrm20v+PLGJn1jxgg/CBf+ySjQwF89O/N7p1V+
qAnQkPIjRoz+09bvaTv0LOiKYtvDIY3GSXr/Mu9J1cUx9tz5sS0BRUY6YSnYhAlfCXvpTq1j5UAB
hEXgkhkbklr5oeYWSERNVgJZccneqfNauHYQhKRVd6SKekW9gdZsnz2rQkNJcTUxZXPFRic5VVb1
CViv2FFT+lL21rsMKV/CRD1d4FN1r3ie+zsW0A7RwwTFShbxOSTKR2CwTX6QbGiiBvVMgj3uftoF
hohNEe5m5LL4WderQLCa0VXWzr3weDUgLZzfsu3cLbOaPqZarfbZtZN6+Gt8y8v2dR70l9FPJOq6
nZ07DFsnKCDzQU/ejIcpr170QIjUL6kD7fIFfUks9sSMS2wp3oZcrZ1jBWyWgLcucG+gqkxl1GnO
172rTHCX9PmMEC2dc6uIPC46Xo4rDvhnxYYUo31fRhSi0epEzOAii5UlZu7VOzu0JIUoIZRTuMz7
cm2s3er79D30gcDk3i2Ns/EDDypTIVzstUvwPmQo74XtJMWuctY3Z3VYGMGMcpBH4wSf54L9qKFC
/jhI+VWkfJiWZmHT0LfLyqIzb7qPld5v7PN2jVVAm9Te2s0IssmXzkMguwmR3VZ3Kb2tj7EAvmQm
LDFmZPcGwGvd67TvDvmcXH+F8NUfyuHbluhrfU8MwMZjtmNBoLfDqMK9XovyL72m3aVocorDq7ic
vW3vsPfrfE/er6oJCHN3btQMebAvua6ddJMObPpYQPVexWSQSveOSq3wsRXuuAu9gVoMC31uxpy3
ZEBPzVqur1B26+Naz/JBOpa3DYN8eCCbXUWNvert0ktzRPEvto2n4u9yYtpAl2RWWB1xIPuKWaPn
iM+oON/OFf64GHLhoQxqSRkCSjqZcfxZQSBp9XIZ2Pr5a8775j6vtPsDOABYm4t0r4E6rvyW2eyt
prUOae+nW49xYUduf9p5RurbtVkwKjgFjxP8QmqDJ5AyBb0WUbXIjPB6Eu8G30tenZztGx8Ny3kT
naUJrg/WJQiY/Gc+DQckuvpgeqGjzFTygbfgum1CxdQpCiigMwpLJh1CChr/UG8fbCySZgfk23Iv
RZa+G38RJy3G7kWPPCE4LDR2So86Y8tiJ1oqYeHWTBuAp9CNA7AmUGVZgBVV90emWft3XrR5Rnsf
qdGmd7NNdHNXTeZHeF5yxxShea5wMIdd2xKKWqtj6DXzw9pU3pkkMIA8Vo47b3BByzhJRVqQQNwU
cKw3HfuNemrp2k3YxYUZGlc20Lpb1j1pnBbgLxa+dcZ/DBsZ7jCts9WyWUA5REnPyyaR6HeyE4yU
RXJ9gDnIlgXtYiBUs34Uyahe+5RBjY44f1tNgwfdMQij0lX6KBCqNnm2vDN2on9zEYbF4Ql0CkqU
dr6ym1djCr5MjCksfyC/EKA3BwUk8V+KbYw4yxwfhSY56mo8dxNcD0R/7jMyo1dDecWM2B1mEZsw
5zDOKQMmP8r767m18clYbio+t/uKPhWCxzVoqrH7swicuJkb38UeMfZ4qfJdB1gKp0r6L2NU3XjS
fCwTZuKui51jOpevTEnDNhDWc+kwsG30rNr30Sux+MhZXsai+1VU8cBIIF5/69sEZIPF0ne2Q+hz
yIx771Nl8dE2Jaq0cjDFNZLVVpr96jVgIUyX5FvDF2Rn05NzIxZl3SSx4urMtnXfCQUoz/f1CT4f
ppF0Tezrd40PlmsC8c3VFfXIsXCmmMGx9xbPxzb1GNhaJb1DUHMBnh05vSV5Fd8F/dhd6qya9lyI
cPHNOntmkUFyvMMNnAEpTjcrKajN2mXfoc7q81R35RkbBr910Elc+RNs0fU4yEtZNMgqwQA5yknA
FTISqPIZ4phzHNdKPrL5wc/dV7jPJoIJOHSuP4dE5kwf6+D2yKut88edRXXHMwdqIU1/YWdgVMsc
cD6xgxUiq+mzzLLB2fUOUikiB3C9gSCN21j2hlJ5JnPY0XGgnb0hgH2YWkrmkrZjr+rXiOl21bIZ
uvYJjr0Dh9G2z6vAUeOkeI3xa2L9GmoiFtiRNgZ41sFeh6cS+QQ1RD+bUT2UY9LsRZ3MB6Ce4su/
GsjBe4XXt4e5UbkdhlxX3HqT9S3LuYuyXpkWqGvT7fNcTiewIzNVGfkXAet4q7XAuWsHpHaTVkRh
2C7ndFXIChOsIthyU9SOtuC2BQrXH9MvqDY6SrBTADcrzKWuai4WQ4iByWL036WqYY4XOCdCz9aH
bO39fbKU3RBhQ2MZvYZm63gWl0Ybv1bQGVaXZjiHJGKXS7BUgLxiFabXo794SNH4v8HovyJQEffq
mZzOTV3bNGmWA9hy1qWY+SEC9kcbiNmv7If0MfOC4CFOcQ53NK7dU5t4RVKRoed7VOSo4vlS19jU
8eiSNiJFk16N5APejr9sid27uDLpvQxIAFbox0BMQHDZTfkrUjaqiNVE+NhjsxJPCFXqVb21tD8e
U4glB4KwpPq9RMAboQF6bkCfesnKHYrJ/GDZpH96iVSLV9bbKSf5mrmjH9XUzI8peKRd3pGDsMY2
286cytvChN55qqiN8031ntDFHCUhsV4622eSQWmwH+TivHT1SgxuZriS1lBG9jJfrZf8WLWqP/Mk
wAQcWDzPE6+UI/u/3GZZoq42GZp8JU4KoeTZnoaQd1tcQwj47nk/4BTN/URmg7HHVYjFZQzcVA/O
AMrD7cMbFw0dl6j2YTkl7EFeHDLx075fs+WDHEe/DXtizXAUp03sXSnlcmHW6wI8FE7DkDOXBbPj
MOen0DHLVlXjc9UiOI0lE6s/W2x+4UQdbX8KLrMiA7BRdcvura17Hpo8sQ0L7U54y1lnNojYyeQv
caP/cgBDL6+86xqozp/GJTbPrh5rTiWaU7aBjyPcS+2PBeDaRZmlYLDH2xMyrcOYTLPXqs3h7694
N2LfpFEqEO+VFws8HatTH/AeMNkH4W/i66+B2yV/KTI7rK2sz41paTWdfea8pgMkm0K949OXYQZA
YxSvCSAKrGpYegWgbKTSNdk5xpPBJmensEvaNUNDtpwBAbXVcisc/sqG1befCXLKJ0fnGD0c/jt5
9getIOQWraddSYE0fbKkfVCG4uNKhACPL44506DYWTH7jXxihStiDuwys4567NI/peWxJUAdO9qW
6U4hBTM7/BX4pisgjqdSy4HPqjUYfjSMtAALiwu9vjhSpt6N+EuiGNUNf+noxvjdJuG5dDru2Lwz
EMOblSt3ZiHahmXHZz+GBZ7EBFNRrqflXE4t6PysTg6Si1e0LBNypUmuDBBDG1zs5S0s7qTfK6ev
D3mQu8+z45XPS5YAU/Cb/MqocDZuT7AymdnsjEwovs3NPu3sz4nqzPsFfCzYbEnCOFZ8txwVzeom
tn9nVOqdmEYP2p6XyOfEpP2bDAocmAR40Mr7Acmo50/VW1gexDB2p05Z+YsKmJHtwfFQSMZx31XY
ySwnL39jKy8e6yEB1cn3+yvICKgWE1dD6OBmizJOLEv1NvjcBZZ1gK2vmjzngPbPYNxBjQTqY9j1
5eYRVLQ8WZ47fMWt616RYqZ7mCQsECso+q0sm79IC87vNEqOc7Zte8/OuTMHgBpWq8CuQVaA5Ivy
NnHL5ViOqf7yysLZj7MZPqqRSwUAEmbsOfiRkB3p0Y2diBECR0vgdsjyvRkf09bPzvWISiqxphln
ukZYnDnl1JHFZ8ACnws73oRhaa2HNg30fRl47aONgIWCelWApSLR4624Ls3iYYYvMsoWIOUT+5j9
KgocLn+s2kaKKmZ/lwp7vQtdRgnSgeg7CXiTWnFajS1sBgBXo426l5tf3OTVMbAGPyI8vBwAD3bH
qaU7QODG+irteV4xWqv+WHNi7NTac54qU1yWGc/HIiTd3Dkc+rilhq8s0S4d3By33Jah1M8kbiBS
cfrV8pfRhyHNLa+f4a479RYDxUrb5B5MJIW6EgrFU14l3O38Jn2QxMph8INpuxmdPDiM/qyJq3vt
IW7XAdyGv3x1tEBEZOI5L+AAcvwTXWU7MLyV6QI6S2kP9f+aJWE8OErWSi9mwCouZrHemnagL5iC
5AOQVxDAgs/vLG3rjhqnKeLqZR/nbki/m3jtj64c9Xatzffk0sM51Dr7V8HZw99o+kjmcxPN9FFH
LgoX/KrEieSKOVcrBlwN+D9SdG/gQsWDltayV4dyQV7MM/tgIHBvFoc09pS4IBbyeNivTu/jJ6Uc
ox4m76NrZqS562G7kOG7mRwrPgUGzXuTme5PYangj1o6Noe119Q3sH67nWe7/DwgBSTJpx6v8OTW
q/asHeKjn5OxialD2VeizqFB+NaxSJN8nyWjxeGaVHtnwYbc2sG/QVkAoK7oL9QdcD1pAbVE5nzZ
1xaNELoG/xdpgc1mbz0lolbnax34k93qdA9xvdgQNMGXMLryJi7Y182eHTyyyaF2JvA+mSzsC9x/
6+yBEmRIgSm1dQAp7wgG/7KNu9qlqArbZsKHtdTXtHQUxQjzsQjzm9LFrV3CTPPCM0ZLgm1lXn74
lQV6sY4b2v9I2qRAXs5W0TTv7ghmxiNgth95nO4dRqBTTuZ/23k4UMo8T259NlCXmUefj9Qw43PA
/V8VNCZNNajA1P1mH+Q8EDL/wdyHHkff+WGavWHXJo53CLn+nWibkOfAXvqI729zKFcOv7yrQvKd
esakrLIoK/rwk+2b2XCPFBtawTCOehRUUNzVb7MOyYQHcAutDL1E451s4INsWLnk34itMJAw/d8y
IhZbbuOkzCxWg6au8VhaE0J+UKnrJOe/AAIgCQEnCNQcxENCLOk1hL6kh9SbKXfN6VbLPeuHj3ym
wIlxMM35qqI89pMLrlZ8fyvaKKcxRlpZq8gW+h3BK9m3CInbZbItBk4rO6PcpfvF8hmYdCP+rWn4
2hFxefVKi1cqBjD96I9G3JIl7qKwzJipiLYRnHeo6QZSvFl9/Hu0EQa7bsVEk2rjHhMbK0kCOKGD
5OGzb71zwCW8ywRONLeS6WwLno61Xptdmq9QvFLSgZVInuCOHFdqNEloteznKA1mBltKxC/yirZV
lYdCk6RmNCAT0Fti35fQf1NfzNtaVOIGgRcIRZk1Z+FzDm3Da6+OMy/+vSVwAA0oQoC/COwUtX+Y
TS/vAFsGm0Snv7op4f6wt7vA2163mUQnCL2sPoasMI74awEaSOaaSNsQAkxWvfUV+3FO3vTGgZ/o
4+xfmJ4biJYbEwz+bqaTZu9UbfauqoXmD1RDjJpo+KfAcp13fE1u1F/Hi2mamsNgoz4jianzSn78
mAPiirTBPJtlE5yNGcewUbp+KzK/erJcgrbcnReMWqjfRdm8hIuxI44LGHBsXo5DIfzHMrXqCPuG
/4aTE4BHGbCJwpHAqrOW5FVZ0JhyhCIPdjmiUw+11LAn3QXXrZC3hs4KxLXAs1zJFmtHHyI6BwMf
CRyk14JTYb2qQgOpKNPu1dIGNBY7wjsA0fxdD41+BN8OjEOBj+zXpt/F7twAABfo70VXXuKyWV9q
JrELBfUPM5CKXV6Nv5wu3JXDZGQwBAsf02QCSIRx18Xes/GYGGnIQGaGvYY4QVPGUE43DYTAS6yR
b7oWcZK/TJzGxpHYhwdxAKn9kQZ8HzbVmAI6xvgVl1Mjdr5b/AP4WV+yJhiZh4ru0Pe4dsFxyEeT
zF+kSf70YC1u5jVd3gbE8h372ClaEsB1WTWEjAapd8tGrT708cQdhXg0JAX6cRJaj/5zYhGLBsgW
Il5sYcmEm6Jgqagbr946vdfCGOZb1Bkd/BSgHy9tkLE7nBhshVjTWy53LdcUzG5PTVDoQzCFahcv
6ESzhPHRTE7+jL1v3s6cb0zNuHymOjBgOdEz+yrDAl7H/sXYDQHZ4rK2j70AcwKxX3y6zeh+Z/aV
neWTBfLgrGxzUKe3Mp79rTcWS1StsRcFIuze87lHU/C5ItPcDg/eTc0Fh7n84RQgZNoLw46wMp9A
09Ut4EY+qHbSE81h/VxWob7gF9VMVzUTSNtYPxzFTF2gR0hliPCQJol/ZsFX7G3jQEvqEnhRMYpK
XsRZJNtsoqf1CrosJhzQmN2gWTtIWlMzvmXYud4Fgxu+W8Kl/oRqtQljyofyZkxf2QXHjOZl8TTT
IvIYgqDHWb8MH9i67QjcGhcTT2Gz4X/yt9l31NHFEXHTjoiW2wLFBut7WeJ/zcquvbRF1aKbtPqG
I2t9tZ3GOtns7Q9lO3LOMLHIkfEJIwxXxNwnaBeLL9g073gCHkfY7SD8EZnK8LWZX2sfcU+i5Ny3
xg/OCQbz7ThgnmPrmvKo1PVPLk25L5KipjvdvybGaQJ9Ctda3Nh6pDsBwfbg2EX2Yl8jYMKX6QXR
rPjVDktogWnsTtSYSzs5mn04mPLMhaN+WI1WkUW7WQSQhT4Cr3jLLKett/0xrylygRMXotUGSOy0
oOzcBHLyUQd7B4Ojukn1LXlVQCRjzGqkGWwyHTliRADh54pEGd6y6YrVCECbdrPGTYK3k1UA1j3j
ZCtU/a7ec5Jk+6HCPklOw414FiiPpYY3qjqnw1tfx+tPXJeKR+Bq6Kiy9pT0SY611YLMLvhnkJHV
o7uuDktZU+9CNYSHwOHH5XUQCEQMyguuzxsas/iixcg9enn9FJu1iywlnf/8coSzV6Co0oSUGhXm
M5iD5pZcU/rDJ87cYgXBqAMMVKNVEqEaaQbY0WKjHxCGl/ep5ixg+1of59J/bVvTbTqf/8gk4x9n
lXZLww13PHjTmAfU8r5wF9+4jskeLfYyh9WxwRaUA08LL9o5H/lrAAdPwwrBk5HXQwExvFaqIEU1
5wT//CbzmLPCId2PEIkrsrIM7en1H0DYCdN5O/gPU5G2r7UCvwOLN03OoSnUCfNes/OWhbWncJbb
NtcBH/AhuJMVWhl9feUhGUMemMkPcQGxd2cXSM/GEnaXFuX5gaVGBg62+iankuxhRScPXtrKo5ng
xeVsD7ES2foUJAl5W23Xh8mBJhePXXJvWu8HIn11kvVEmNeZA8D68bpZuLrdUSfFsYx/nPOCG7s0
dfzkeVgiE79BWamAORasMdFCOrZH3HsejE+eIJPoD84MdGjIm+Cum3o+n6G6zmnkPHIjCpRDfmqL
ILBUFFQn8LBbe2oUs2MW4Kbi+mZfEc/VceR1BG/LYTUPISXGGckTWBn9k7sENE3xsby1ErqW8C5a
RG+gZHJxzfiSBs13cp2gq7adfgN7Gn+0NyZRSb0XMDnoK6kVTwcEzOpZTEtC+4saWHDBms1zrDm+
IxYka1CDMeaS8+CTsaZhmB4JG5iAWvhD2t1w7n2yAW6olrfeb20ExlidsOGQBffkZwA/Is+RnAAc
Di64tiGF0Z2GBxerxB3IrowQFh4OuuzmHaVdI66LBjmtxDtskZ6WMYGyoGwoUqhiA+cJas8QloIa
RKlODQ78yHOm8KbVa3OwJOaZcbW6Iy8eU3WP2D7kfrZLbB2cSwywO8Y7TqNh/GhwER57DDNPbbBS
9jnSjQg1IY/Qo+cbGJ+8rn7P3L6I4DWW4skv3XmX14u6rL77YU8uBPmSr+pQsaTAYBk8jQToLsWg
8W4PPB+tixu7tMb0yHYlB9JAM8YSKuKvbQPfTbe8JKimzFyWA7KWvdMt7Vbpbi4c0jYwtrnbkMDu
l37hvO/rswxJBjgj+VBAmiO4h6o6wtASOL3HnLWo234xuDLlYD6F/1KUI0egEsMNTC0eXHhAFlYl
7rD6W6mOneqkp6gJu+aO58q5oZBtBRy1+gQH054uvrr6ywhEItYfmk+/mEgKT9bobyQ3VByKNtGS
DusHuh63dN+RnJVYjEzRkT8qCMpY+M2fHF4ujkCpdt5KSmVSHbGqLO7fu67rH0VPh2PSBsUhWYzc
AVdzdxhyv9j8sxaEs3mp+e7svSEBtN700BZIZG/x8/jHMgcc4Iwhh/1i/xmN3156VveEilgB9RKn
comDezNRTrSb5fxFP5o4kK4PokCr8ZdiIu8kw5ztUSh+/MnRUQdq9Smcw6/UDzCzdSgILND+4ueV
e7Y3XFSzskdLgukWNDNeEDVSmTV5aH+iPrgKcpQk9w2Yxo0jfyEBqGjq2qnEIicf0r5VG7vmjW8c
fRwtJ3mw3UE/Ke6NmMQHg3CPRH3iofppB/YUja65QAQpH6J4EvvZFjhIeyk2vm9VO0Nod6OWCh4h
49vWrIQwcQLW+zHhyzfEbJxo40uJw2XmYKzUJvSDIIOaswxUYwE9DF1/OOXUXOz4UXAVT8WyD8rq
n01d4g6mU/k9LAjdrj9aXy2FXogNzkDiUD21DJZ3LNhgTonY/GHa+8Rd5iG6EoGh2dTsuhHhaJ7w
KuR5/Zc/HK90bYh1XDtG6pxtVNCk/cmUSm36ru0eU46dY9oAxcTnx4aCvapdEVnHgkOLCosMm/hb
4eZ3Lk3xO6kJzKqMG5RvaErZ2PES39gUmjBg+QsuYr5pYgU1M9L0gUkKJ1Pvd+spDCf4xmlQvA8x
ynVgs3ToCz4NrphpYQWYuC2zHGczMjAE3a7HlzN/0i2JtFyUPjARAbqf1Igx9ZE1jbUtCuKOk3SW
PdbpgPgIwQkx0y+0ViQlQxqedsM0OAe76EmjdwuFCOwaz2RN7vOiCF6xAeXbtmr9A94WUE5QPLbI
/SkxgZFPP756AjICf7Fv9Rd38FqWDhhsWBMo7hfj0iT7YPL/JeE4JWxIjble9y2wVaSjSMy4u3pe
FOJvjDMZDC6MudxbxpOHLz1hAHTHoaPPKuGU23oB8yTrUfmO3ei9vVATiS7lUNrTgwPHthC6E6tW
F+aidVX8srAvPudxAAnqWfDNARbiVUvcU98kKCoYNv56sxn/JR6UQgXb1yqb3wBh9oD3pjnQ97Zc
f3f6Xy+12k0Oy/zU5u0GCgE58MopFRzA2+x/pJ1Zb9zIsq3/ysV+vgTI5PxwXmpQabKkqpJs2S9E
u21znmf++vPRB3dvFclbhPu4DcOAGg7mFBkZsWItC9Lu2IPjR37NIcrcpAUVSivS2l1uyOGhAIZ7
pxFUoYZI1LYpuW7pcTPD2wJpJyhMITTzLXpUaltACBwaxSNFrOGzgRbCmf8XsYLKk/Zx7Ut7rfZ6
2vYAIIFAlH9INchLEnL5j9BQfV4JIRoCXc7UqCPXgdbQtW+oFve8RjWQ3vnwS4kubcC17o5o4ZLm
lTtepg29BUF5F9bke6CSt/aC+h1kIaoJM0ig3wsl9NEC7W7UnB7kjFIpfPVNI4nP1LPpidQEGUrD
NO41h8iS64KGJsLDfRb3xSfYw/V9McQ5zBDIA5iFTz8bPi/uVCiBdP4RpyhzJD5H4g+y1WDQfH+r
FTWcNYYOjtPVpYOlNP4BKA0VBXrcqfyozddS0+pXAT8XbKqkmY65CsIsRWxoO2QOlMsqe7Hwe+AC
fvHZoip+YzrPNk0MxHijJIk8AHHNJeA08CBTu0PwZe/SFgbqcyybJrX2zSVWeM8TqmNDE8mPrZfo
L15MZlYCa3+Ss4zutM62aa0H0goYsiA5r1PgpQhOzxWAb1NXlAejpVUSkvKvQz3CJQU8tLJPGzkP
yXpfVf5XjWtxEzUkK8ixawc2P5k5rdVgoAGw5sMDfoDIDrSEDBfbyMcqScQggWxTd1XoNyKWsz/p
SJCAjemKz7yClUNDTzhd0Jbj3OeKwrkJUJtzlKC7FVxgIGGl7skkzS3fdjkYZCTGQjM7ph3tuw6Y
KvwRyTIhyO5YUQTrQ2axbDHCPb6tQ4CvJ/EX8OSfzcrA5TQxMsY+EsKGDVgAkl6QT7x+S9hjjXA3
xD1UYggQb+ycjtjew5tLHfxkFR+6DXJJPw0ApADl+cUXpGHEwcqi9hx6usGtwrYrBQVVKmkDNWUo
ZCxfaA9CgGbn7lZArag1pVVSWtpIhuCXSXoYKtX6Ow0qpDXh7N24Dsip6+roc9FyXRWqLXSVMo0u
5Inoe82J4kncp0f6k1/dIdumSv/tuom5bDkmdJtgWhWGrskTXXQSYWYd5E16VIbH3vpM85oR0jxM
T+J1O3PBcgahmLbQFHw1atP/+j/Z33+dfCL2//qX8n99rxj0PraTYxY8k1jQMnen40Vr/2tO7991
W+M3p5Aupsndj//6lyVk/dLWKHL/wVZBx5E/6hYe++5r4v6yofO2KU8r5MejGGDYAxCu6xYVdW5S
k03TUDkFNojfcSU/mHQRlNTGkOSYtjAHAGSvhyMdoWDzfgJ53dYSWVRy9+0P2z53IUnDcmXMC+vI
obZUU+NRTIlkso5RRyKEQnNy/B6l3xo6yBKb2213fZgLi0jTjSC5ogCnRFfxcpRUxNUYbprkaEKJ
DfovzOy9y+s4Ss+O/XDdlj6f0Qtbk70fOLYYVJQrjhb5pJbuNw16CaV/v25FLJqxVdvQmTubI3A5
JNCWZitXmOEKRwniCI3YjfFLRzFh+5prr7rq7Jv6zdPvkLWiHEQ6U6N55dlOP+GwfIcH1XMEJVd3
h9bd9U+bHX5TyKbMPAtV0cffl1/WRXklSZ4tTnpTvhfiDRjur+sWlNmmGU2AChEG94HBLX1polFA
8SNXpJ54vYAmgEpCOJCENOBL6/ZvSYDPccuj6KJvCgn5Ts/PZC9e3CA6oMtEigXdtg1B1eH6Z82O
r0lwoWiGYpqyAuRk/OoPZylPvYBvzstzSDX9pkvIOlh0kqHzMMgvdlify1KHbYmucmLemOD5z81z
iGQcrmJo1nRHkIfyAPyJglc/mc1igM3OQBrzKRNm9RxkiAvKgx9QcpD1u5Lz8Hjd/DjnF86L0Wv8
MrkwZbz/ZNl1WrV76vXFuVM+F8M5h8YNHRoa8Gyr3kvu3XVrs+0/WoNMn8ZSwR3w2699mGuLignp
VqtA2JDuP1I2uf5TzeKVKZ35jdGKpZsyyn0GUejUOVUJWNVUL84gb53GR4j9Z9siolnviVCvD2h+
agxb10l5WtxntmpO7hnyj3lutV1xBsh4Kgz3vtXVT9dNLM2ZjjSrKgsgCcp0zorE7wYrKFAyoQnu
BN2LeAmVCtKYAKLw66aWNoMpBMPhnCqyNnGCLi8pOVDT6kxNGg1i9R1czG1r0FBdUbeMTOUZ6vH9
dZvK0hSauAR8gqbZs5AA8GtNXRqjMWlHonbjxiNLEP2CFObGxX5TN1/aoH5pAUo1NhwY/i1qjzd5
ZZ6uf8nSRH/4EGVy3VR5W3jEydW5gqfCaI59Sstk/uW6kSVv89HIZIqhwSkBgxfVuUYSU3oO+3vd
JIlG04l8Rs6vlN6v21ucXXU8bzZ+V9HGQX84cUgc6WHWMyiZ3HtRHQPH2f7vLEz8J+KujaKBzj5T
ZXOJomko7ZyVY/Z77qduit1Pot6yTPQLJ+fMNm251fS+PJfSC1nxlFS+r7zY+VdFTW415xb6AjDs
6YojWVysD1bH8/Jh8hyzjBOEn8tz1IF1aO4S7bMDq90AORSv9Dra5CSIr8+mMm6A2Uh11ZTxkrqh
Tu9hB9QDNE9edUZmYycrdzHaa85L5hyg34i9u8angiX9BDuxMtbFjfLB7vjzD2N1fWihMtfHrqc9
kzr54iAvtzK2WdiKY+aWhXrclDULTohLGzSUgXHiuEOU3JBzgDzGPhrli6gfFdvcKuWv1PyuuM9S
8+ZlT7F3c938knezZIWaroarxsVdWieZGkYhUOZz3RM1O3CN7HLNhf7DVKptPNYHvaj3ztLAy/W6
5aW5/Wh5so80D96MyOKIpHA2D2g+xOnKxToPrQybgdGjptoynH2TK0/pgWzG0Ged0SKwjc9Wyf0N
YeyP6+OYnwdThs+I1aPswj0+cSZoqhAtZDrnIX/niYWzRnOCSnH0GJe3ff5kKWu3w7gml6eBoEym
GUZTNNni5Xi5ZkFACRk8D7sSnpQAsvLa5J2hi42APL4o1oKxhdN3Yc+Y3AEdiG4XOG919tyTw0L5
0r2cuVAx7CoLSaoCKoaHvLvvlJVLfr5+l3bF5TgbvS4oceCm8W9d8NUNHr3ixAa9vn7zfYiV8VUs
oG1SVWNy+aSplso0yFZnKCO3Xvo0lCsbZHEYlCEsxZJ5TUwDCGokak+dszibdDomw+eCaJboaF8D
d7w+lMWNAezNsglYxOxeqy05l0AXlWelJeNjuDeKQV9MIWCErWpqa9Hw51cQk2czLBJcgkM22Yph
RbddYGhwAkcIdWgtlMkN5FMH1bwPTTQWRq4pQNnSit3FKeWNT2hkyDpH4HJnmKSjoXHgfdCG8LSA
gtaapyT+aul31yd0Hv1wqnmW2SoKqEQLE+/oQlPR03HGMygkMtGcPaIrd2GnrZhZ2oLCFKR+LOQp
bDHZgpKl11TE1Ops0OYAo057iPzB/geb46ORyWnKgDlWEmJS55xHTA12mqJkmX9NKb0VK9HPPBXD
hfbR1uROK8ycenZgYit58ZxXkNPUrG5G7WtJPsvmI+Eq9P99JNP97uz8eMVxLM+nTZprfIEY+mTZ
aJcgG1go1VknaTqU9SeQVV+v74ylHQgGXMiWrmn4/vHnHyIDD70krdTi+myq3jaC3VfKn8waIv/D
dTtLO5BMnSU0bhhr9jiMctOi5JTWZ4iaEEx2ARrDMVi3N9fNzMMA4PK2jePACdLcP1mwpu1U16VH
8Zxq2dYAFzoody0y5P6TQEE0u79u7XdkOrnBFEZl2AKgnibLk71Ii6EZSc2AORjnVPctAKuW6Ccp
PGrmk3Bv9NQbO8w3WWBuoULfgXzaaiSnaRKGbp5c9fXvWVhMRdW08UHJLUBIfbmY4LRUM/DD/uzr
D4YnwY9Kddq+19aekguLSdKO1zfJO5W1nOxLuePR2lRiOOsGLPd/9/SNBMFKzm78N6ZTq5vMLo1G
Os/jyVh6yr1J52fyWStHtcyzi1JiENya5r3fdCu7ZuEFYioGyHHN4K0K3HLi/gvQwanL1XB2NTqj
mL0kVGTwhyoUAjSgo2ouifI7aJ37IQhWNtHSZBKx6tysLBrp7MtFA76tVoAKeqhYgz1NtE4gIZL4
5xcNEfl/jExmM+oF1CtJ0Z9tzreSARcUx0qHMFddWbYFl4Uhy6Zf2NYtbVpmUBHNztuw6VGxp7db
lKho7/54kxPemDrZEkLh2VUNV2VnguVpz7KA+DmVP6nwJ0WdvidXs+J/l/y/4EBpKrl40kDT+zmG
ZBzket6eO6dEtdwGGpamlHm1xKJxWsT+FvZCZKkk2vtyLbOPddnlr8KAla0jkAV3LXfNnx/yi2+a
LGWvIySLKErLneRvq/hHI51y8WTJf12f5qUzcWFncsiRlY9zWSnas0ohrAuPckD3lr/pspfcOjbS
vq3eNMgcVqyOHnNy7AXXBGGsxUNOl8fT8uE+0hWi1wIV1nMI9x0UxpEoaE7dUSfLuoPpRpshoAad
vEIJU6jZivUFnyNUQAqCVnOZj5gcRcmOWluyzPqs2H8FECCRKAaDkKQPjr5y6MdFmg2T0g7POfwb
bu5ymCVAZrL0SXMexK8IZNKYJMpA1wTZSgp4wbsI0qU0F5CEnt+7pgqBeNp17bmG5ZPL4zAoCMSo
a0/UxZNCdwf3DqlZk3T35YCoww6gtfr6HBVnRd+7zZ0avNnZoRGPVK/3lTi4SNzAbtJS0ArMz9e3
zcK1Px5StguFTTIrE/+duWqSQoqWnwUt3XYDChPi17w7dx6wH3oPh3B/3eDCTuGOZeloQ6VLbJqy
MihW8wM7OysxCAnnVvM+SQUoa2gngDasbMvx6yeb5cLYOPoPZyK3VAecsJWhJwVgILlv6hupPLrR
j9B7M0Maazp1e314S/P5cXiT+Yw4hjWwyOzsJNE7utmb2hM3VdnfIxMNBAEmxqE9Xze5cCI0nDpF
EngGZGjrLgepgs5AEV3Jzg0I18+9CQ/mwU7erhtZSgFcWJmeu9amO0/FSt/ftnRvaP6XEkmS2v5V
kJqmHV7qDg7aDnBTXbe8MKMU3tgvaM4pgj1zObyhagapGqL8HAFT2hSSdp+iiBzQhwHz4a4AXRZK
a3Xchbv4wub48w/7JrR026YTPz/nMS2a0m4kdLg+qjULE28dK+DTRcuosh6ywBiJ22TFwtI1BKrA
GIswHDYxrRPDLZJDDMdWLMq7qqQLRXqLgIPZxovmPMcN5CAvuljb/4vjIqDnMjAsyvCT1QqFlEe1
pbEZm+o9V9NHJwtu/8HUfTAxuV7rFFKBxGUnZlreUb5yEfasgnLFMSoL/h8Aw39GMjnJqU7aXY0h
JLVhTvHhJGoH2DuQZt4J1UeB2nKy/YDypiOHd5ZUb2D5/RL58i2danTX0Y8Ko+3X6yNXxqM88Wcf
vkmZxohDHvtyFDK7Djh7Wq7hSnAyt96Fpd9uvCwa6KnTTyHTs4e1DSpvn/6W2qbv06V4e1j5mnEt
519jargdDZ5FfeJd7SxTBis2oGxVi5MJaMXXwG8B289LZa8JcOSafdN0+n3LVwiI1rhBD0UuH69/
x4L/Y1L+8xmThRrkcODNwz5P60ezoRMVgqSuAkEEXOG6peUj9R9TU1cbOmGbOAn3SZ7SX6W8GelT
Hj/58icto83i0Lrfe69fuTCX9+G/h2dMfJErrCqLmvEOsx/V8im2uEpero9rZQanxXbEHAzIXDEB
/HuPjPVRN9xRdPemaM2b66b+P1v4P8MZv+WDax3Qvem6XM/OnvdUIb+ovZnm55GFQEY50c7+bsSb
3X+L9INmry3f4kxCS0O52KJYNvVNmYiDDth7dlaLW6dpaM49uGDJrg9wcS4/GJmMr2xD2MjGI6qU
R9ikTe+rcA8mLErXzSyEUbqqm6SFyCaQtxg9xYdpBDJeUbwnbrMQR2p/hclBh/hAmN9Aqa+YWh7R
f0xNXHpDE4zf6m5+doPbXvtSNe81ZbbSXAns10Y0rt6HEQmorsPEIDBsKzr7oMRHsoFO49JCaOmf
eAyDZnRN4dcsqRu3mYRU2niM4dxw1Ucr+ZTmn4x6BTew6C7IyukEZbznqS9cDgmueDsKnDbjCfEY
xt/r9BChgOI3p8o86iVQ/wguyhWjS6v10eZkGuPKCIoyKrkdbeccVzQH5MVNpNAUHSb9P/AbGklD
8njUoQjqL8en5HKHsLLK+AzjUc+yE/ykB6ik92Bd1h7vS4HFB1v2ZC5r14eiNeDWR19hI+d/lSBn
rx+p5Zn792jsyczVMdTGhjuORr6V6s9G+FJk333v+bqVxbji40AmtyZUKmFjOwykDkPU22gJCj97
pAeS7EGKX7QuviEbtbHM71qH5sEnz/6pwrKh/xNnyMNPNXncQhc4LXrJINFoZirw+XFDhmKUsS6+
O5lYcR6Ly/bBzGTZUl8RvaGyHcvipfC/OPpa3mPNwMQ7+T0k4V7EOFrQ6mb100jfry/Y4rYAYCGD
dlYoaow//+iXaH9CsHMgjIb+q1P2rf41xTdF5lrovGZoEtfaTeJDQchU0b0IAemrlrw24Or69vP1
AS3OGMdVA6DLb3tyavu2Cs0hYJ8PEPjSo8TzYw01sbzJ+bctWyOBwga7nDSYmvs4CnNei3TO54Az
jPbBN55aD/4T395A4YJ458msvg/6fejQTERDtv1IhmJl+82ufIvrnrqaMHXKrub0ykezQrRNX6Zv
YSb5t17qGg9ea5p3WW/YK+5DGcd0EQ7/tqXb3McmsIbpiepCUAJROqRvcSm2QUDWs0NTqtzBP1qX
jzV8MClAdvrJtmkVnsCr+vT9KT5yKmEGFYfYln5IKltemYLZvcpnGZxw3qzqWEKaHJAiqodeypr8
zS3pUjMqhMlfU7JKCr0w1krObLaFJ7bGrffhrERNYeVmDPeyZX3xIKGlZXPrBejn0ANxfRMvLezH
UU2cdS8bYZ7nbf5muA5kvDQ1tvG+Xc2qLk6eRfafGwt0wBRAYnVdrNdpnr/JyU8ZEZhYefZdd9MP
Eupra8Du2cFk9uBXYpsa/G2WCcxNB6octc/egNx+1iv/gfbklU26ZmLijgE5GppkttmbU6XfQxpa
a/Qcr6/MPMK3AO7SLQEMQaVAOs3wQYUf+aEZMozhWafFnmZRqLvwmEW5G9I7lLFukFjeqZF3qOnO
CouV2sPCmo0ZRAtsDPlMEKKXmxDZD0WHKGhk5HQOTSBgsGgH+kUlnoYlhKVpGa6ErguzahsyHRWa
BQRCnabeadnUtQDOrbe6+oY6yr6x12AIo0+e+BYs2IpJptiYI0jgIKWNLpXTN592DQ2GTMP/O9HL
hypCkhf2XMXad2uo/IXDfGFzslfCrlIjwBf4TnomK+1E15tP45LeHa5vmEU7iPSS3zNMrozx5x+c
RgwvBTXROn1TyaS0UA7s3SDz9m1mNhBFrT5nFjyHTT3K0FTAARpZ90tzXllHUd5H4dsAWbdhR/uW
LEoOz+/1US3tCbAHugKijpWbPtAE7e41QOzgLYsKqN51LbtHpGjtbTYfjM5FTl8Sr1mD9OikeEDT
s5AozHhvVetBx5jA6abtC6VZcRvzq83gQqO0pIHlBu0zmbNC7VLDpLv6LYLtFoXAPvxmIqymI+J0
k0Tfr8/c/PwaXJ5A/6lgk/SdZiMaE46dFvlR8gAwo7Sf0+gR0gV4hr+Z7dfrpuaLhCkmD+glDV6z
jICrQm9Xkq18C2IHaSTJgN0AWvk/NgI+aryAZRBEQB4uN1xJIg6S38F7c5xWPBVdEu91y89W3hXz
nWDxAuOmomNBMfRpttcPW5keQit+S3pks+EkU3u4n8WamXkdgHnCkoa3G8Ph6ZsvsTXhGFYrzlDD
7vtWf4ibfAslzAv0/nsD/JckOTdajwI8uWZZ0nbXJ3MeWf62rxPNUJbTtSmyJ8kHN7DyWJw76B8y
XdnBwx71PW246KLDw+B9avpHiKHpUjo4AEg6/9aoTsisXv+OmdP6/RkAwmCHoGo/9SJR7uGNg0ac
zRTNGSBvpRftzLqhK/f2uqXlGR/b9SykAsxZtkLPpdKy0PE56zDco5m4SUemW3+PSmxKp7Wyyww0
WEwUMv74jTgO8oPlSRTvDBBARIMmzqV8XwyfWvfB8ldSMbNtO6IuuaoZF4ksYYzO4IPzp41Y9Xw1
0c5S0d6hgvToq1DJ5MPN9Umc3Z+jGTp6LJkGM+DykzMYFp5cKXKhnfX0a63d6eqvikyxYz+XqGsi
6Y60+Z/6f9rZePqYso37R0lxYtFCCidKVd99ldrkpFfdfQji4n9nY3rmE8p+btlioyfV30LBbKYr
8zZz/LzfhMnWQz6EUog+uZtV4Sce/sY6o3PfCviXY3mr1k/VyGkHZZhbrMQCM9+PvRG1xAPKVA15
WuBwhq50B2RLz2JAtbuHKg45WZTJnSf6rv946xGn8qwnrqedmhFebj00pCK4nCrnHOnyD5jObuGZ
u+2j6Of1rTff4eP9zK0JTgps8fRZ2KQgflwUBs6RmzyFWvQo1BqiEXslBp07pEszk6hX1z24foWt
nZMBqSQf2kSIIF3EDaq1Cv7igCiCsE4WIcf0fq6owwZpAK+uGwzf5dD+VA4o0QZrDYgLZtgHKtB9
4EPKHJmQRpmQK984u053J5kOnRH5RjQrG3yeo+WFIGh01EbQFdWxCbQ9VcxoGEDfnmls3MtQ7CcP
cv4EU4mvhFtT3cncIVb654vFmBReRyOChWFebr1elSVvAPdxNkOgqXXxCcqTfdnEUO5bK9HHfBo5
SiSzAXWS7gH/dWnKChUXav4qe03t7C8U2JA3GjMN2rfru3zuKGgqVAhxxugQxeqJu6vt2HIHOQhe
u/TVQp+hgvYQOsJNYZn7vks2rfTH47IJQwzOLuheQb7lclxFBn+wbqTyaysr0n0qw3TBXrS4jKui
WutUmR4uBYCqafGeBNHGA32KQTCUvh2CLB9eLeRWniuvI9UtReXByGXA7RF8ECujmxtUuDzI2IB7
GHMCkw0CjXNp9ahbnaqm+5ZnJXqwEvTu5k282qc/XTmqyB9NTQ8AOAS/IGlTn7qiRaVA2pCtpRun
hLf3l5LfVb67cmtNffxocOx1ZXj0r8zeLL2RlUPtFsEpc03nm2J1oLe8bKTKi5z+oQvy/j5S2mgV
DzE9CdgdM5Jgnf6nXjHZolIWWDbSC8EJPS7tWSl6w9kMNnrARtsW1LPsX2jo1VAiG/lj1qRQgSVS
hXxCB8vmjVTU0LE7AYLqoUUvdAG/zEpIOcNE84G87elm0HhWg6SbbGk7yuMogEDuBGVzjjB0BDeX
USkG8rItvH1ilGKxYO2K8q6+zS0yAZGi0OJhOl9VkEE/m2gA+SMhu5M4lrwJIhTCWsi+fl4/6gvz
ePGZ4vLkKTwyIMHmM8vee6q15KekQRPfmHd/bMai9VXmgUtihWfnpRn0drJ0zN2etLK8i2qQcTZd
2IN5e93Mwkmj40Km+ZTcDa2gE/8f5EVfpbJenBL9dvBRQixOvl5s7eD7dTu/i30fUzisLgE8AHOb
OAAY0+RIJ6oDZZJSJSe+BqG4CnVyJTEQ8kwjceNJvr3NTLTvIrbHA4wLsFtHHUQuZCiCH4Svxdn0
uq+qA0vR0PvBM/iK9hWxJtj1Gtd6zpHNvSkDjq0MKYzYdIVqrp2ghYUHNTxmNHiM4BAnV0kroRri
Wkl0aur2TgMZfZvTpbJDW+b9+lwtGeIZq+N2R5j8tBcB8t7YtBHIOpVZ0rwMSSI/wL/VHwclW3sY
zJef0gA8A4CuR+8wTaBAnKUZfYlSii4/oatya8G70pkQshf1zfVBzf0srQ70olB3kYF6TksR6KGA
rmjC5hRoP9P+a+n9yIrvkfwt7n7pytqFtWSMHDK3lYF356l+eXi6TEZSkyzryTQRQvdvC7u4a4YC
rni6xP2b1Pp6fXDzFRvb48cgV//9wpqcItnKIaRT7JLuQP25kJxdl/VvDaTc183Mrw5BEop7Q7bZ
h2yNy2FpAwkFyXWKk1w8lp6xa/uX2no0sucqr1aWa2lEdJeRuCO2mOOMk0xzaleI8kRCV90PWio2
3tggO7IjroxqYQ9aMkDjEb05QoAn5wqB6xRoflufWvJR7wlKunvF+5I6rboTubtWz1yYQyJCme5A
smvM5cSa0dJSExvc91JO2OlvauneErce4gdrTT7T7JrCJTb2GZAzxLXS/Hi5Wl5gehoM20QW7j6q
kFyBIvf6fhjX+9KnCrw2TD+Gwvt0fmMG8AimUtKeKjemmSzcmEH3JDfBbdPbz6GZfjJUOCplV/7z
zfG72xfHwaNKnfZMCyTVByBmzQmSo41Zv7eQxbm9sjK6+fzxNBA8unlj6SOl0OX8jW9yK0ts/9Q0
4YNvug+oLa6gRea7/NLE5C6v09JySjwCyX2w3ikEp5L5CdjKSl1QjOf/cqHGVw4OXQiyPCzX5VDq
vNN6NSr9UwR9KCgiejsGBzEcc6ifTDu905R3Ny93pYBEEL6QR4SR+r9cP0i+W2AUbuxwJDpvFe1Q
GJo7pv3goEgTbVcnlgvZvvanTfEj8QwlcpKMHEzYb8Z5+5CWQk6m1frB9U9+EB9crdhayiEZ+rvG
6u4MsbepJV3fybO85m+LPAaBGbCfZq/quskjm4pLcILZW9lq9FCk4nGzq0Y2ejlr9yiytRD72+ou
sIx+k7rq30WudSihhM2+hZtjxSnN0o6/P8giX2FqNFjNUmZDmROukkQ4BcFbD+MkL9Q8fEgR5Wg/
eSjoRIq8r4rvtvGnPcyjYYIMKBF4SxqzzJk3iHbIzTA86RTrhqz7EhKHb7zWKtCXV4+JukouMb8t
VWJAjcDsfxheJqstRJbFQaIEJ4uegL58GLIQPrvbxtN3Wveltm406ZNbwvkr7iNKzInyjtgZMtYj
vzfKAiJ+v74ZFk4llymwWpt2HqoSE8eZJwGqsXA0nqr8GEIzU9Y56rFrtaMF93JhZXKZZqFuh6QP
w5Pr6/ss/0tZhR7MSsEs5fjKg+6R0cx57VodARBD0sKT39+3yFoitQhVE3+a2m0Sh7sQUvb6qA3v
nfPnoYJK8WhMUeFvTFb28gQnuuh0aKfDk7Af9fDGR/DT5JqTnx3b/ePbAFM80wnswLwDL700RXEp
5WGhBydkmBBt+2yiH9feXd8S8xiB9D8yh1QteSDS9H5pIynoHR+UMjkN9psOoaJPnOp2/WbUnLhu
adaQxKLZRPc6qG4a56EAuzSVxbHjm5abnoLIKzdmq32NPAtEByyoWfKa1+mtQZYgVL1DklWbKoc3
Vw32pems1PEXTgHEv4QOtBKMrFWT7wjDDoJppGFOIsqeMsf5O7Sru7jzV67AhZklvLPYo5w0eCCm
ZhoVVcacdISd35bdvmo+IWK0K1JjZV4XnIwN2I7/FhusC6QK0CQMgpNRPQadd5fARtiCPUUdSYlP
1mrv06I9SuoUn4nA5GmhrGwoOaMgEJxQKYK2T7s3wy+ie0Fux8nuBIJc17fN0mpBOjHiVsjVzg6B
q8hN3DVRcOrjbJdYD2VyHMT5uo2lpYLTaLwfZVIk0wRJWWZa4aXYyEw49AGAOs0rqTLYbqWVMuN8
NPSk0w9OYoCAnAr+5RmAG9zGPXKkBTonInmrhUIT0K/rw5k74Esjk4xAb6BPgcQZO8LotpH6qiH4
cd3C2jAmF4nTOVKpdViImhYg4bNto42XrUQKi0YM+gfHqrNOnH85V0rvDiXyisHJlG6GQdm0ZMxt
8X59JItz9cGIuDTSoV7J2wkjbYAe0I/CWYlQlwfBjQFWcKRonlyGQ6DpoJmJdiQRbgs6LS0w7qzP
yoLMyg2wuQGt/bcdfTJZumgGHxLwAE5WeElHYeD8rokfJXpzXfOQKjcRBd6wWjk4S7NnkJanhgcO
Eqd6OXt9UZlulUrBqWrhznSeFO/vP16e8YVijQEsV4c9ef/HMflahJzdk6ug5OQ9mINxuG5hvkC0
xkPBIsOcYAOynCxQDtg8yOM0OgfWX3DcbHS0jmx/DV4w9zBYMUHSkArkzrYm4wiaqEvNyIvOoWU2
P3rQsSctB12gl5mzp460Rp8zd9Jjw78KFQQkM5TA1cuF6TRdkgbytGcdbRecNSLQh1T/WcIWl6jv
xbDWpz3fCLxoZKBCGGMfTB//IVSdARDj6FxIf/klHRbVy/VlmmcXbJ0E5vhuIoPH3y4HNGRZoSUh
PM8pYg5QrP+0zeCeqtQOL4QiU7C7bm5c9ct35dgKPhZlYC8huTqO98M7TQ/GvRgZzSlJj6rsFned
XzxBD/+TSuwvNGbua63y7m3vT88TmcmxKqPQEqtD2Tbxq56AF1/p8vIEhBIFtHrXe3a/XRna6NIu
xjbmTwBdQRZCDlSf4uIosVo+CpvDCWny4U6Ss+xGlCLaOWXjojWKZoVXWgfNqt9FJLU/cjEEKKS3
o2BcGArlBJt4stW0UNH2UHR4VBUsOqzKMrgLPLjPM1EkT17p+T8yKba7TajJrXQjWnvY1WZr3FuD
2dw0nkgOnG0q/30afesKET37SQsNhtcP1ZPZ2SWafSbCM1ZL46EqyuoeQV8ES/Jdpfa5vkUk3Yp3
ZoJWoFOi6xD0rnREbUJFrVfxDqAmo10mt7SbowQe3niu734XndcenU7/JpUIeOs8fTeB3NTDHo1A
8lQCpUuUnm4HuxgC1FwC5ZFWdWlTFQNal3QIm1881B32mud7D0UYVCiUR+UxS/vhh6upzUPqtbw9
EOzcWr7ibS2plG8Kp8i2ZEHyc2xBslMgKw8wXmluglhDSz4WyHeBHL+JU0M7dWo2tBvF1Z1t36fG
s4H+4t9IjnfBFmn0/Miekd2diUyBvpEcx35pgy64yU33OwIstBFc3ykzpzW6DjIroDVN0qPTp44L
7CBTQ304wdKyVYqbUHrSxTHp1iCNM6ZiQHnEk4Cdxo6m8bK/PG0dQpZeaATOqVMG9y80lp1jbJlo
p0rql7jxwm2opoIuDIKmTVxLw82Y/tvYgXhwPBQ9hbxtculnoQPv6K3XP50EHABvzbG4MvIYzSK2
TnKVTtdOg/4zstTNqMiJ/timMvf/wBCMMNSe8dezh2WjKWUeObl2Cq1z2x1U563v3y0RrCzq7L4b
K6Pc2ZZCeWLEEl3OtdGMirRcQKeUQMEr7gNSLkHxdn0sM289GjGB7NGwSBF9unPyENhLUXTqaejU
3YAiT9o95dqdUr+hinbd1O9KyqU7g3Me1APNESNWdRqDoA7mKwqkqKc6omu7/xXm7UGDCM8L723r
hyjvg/yxld2thOx7hoRj9UY6fJMbxX5ITkqCMtBTkiMVdshXW7JmtwjT8Js8gd1tj3WMy7mW5RpG
HL4cByZvzVH1UUQoDrwqwW0UlVvRR7tc+mRaN6iC7Jr2Jsos2lh+OtTs3PRbCmF3cbtKCj0/1YKp
AndLFYfMwvSjvDEYdmHdg8E+pVe/P1dZBiNX9a2gD+H62iyZsn4bG1+obLnL8ddcdI5fpwbV4vYJ
haNDWageKitoCwt3ZcvN9zWsKh9sjbfehxu7SF1EsyJs1dIXlQUGVJivhbtLNoD1EOqyaBT8J2cn
8YI4QpNTP3paR18xBDFOu2fBrs/aopXx4ADqgl1hGuoYgVY6ejVgpY4A78i7MChfa6lbWZx5IhZm
VoKqf9uZrI4pGov0j6wffWtUmSaPFSt7NT8jWFZE+6aptyi3bcr4XbU+//EIURkA9T2SJMOYNwlz
JNfI0dZr5KOtgilr9gH89GjGXDcyC4EVKskfjEwCe9pjpUpGiOToD5ADOt9R2tiaxouS3wT+bblG
NL2waB+tTRetKMxGkdNOPrZ+/mwmxl9Wi8ps4a0Mau5YLwZlT9asL8hetD2DGtC1dw5+eZL9TwLt
XgsZ4+vzt2hqhFwpFi8wGHUuD9QgJMVVEbE9GuGvPv4yiHjXds3Bd0/omt9et7XgKIBl8kgmC0PB
bZqSIyFeAvpI5COl512CVufoI/EUyl//xA6XuA5cnphmsvHM2Eoy2ajkY+QeFBMhpmDvaWc1+HHd
zOJmgCH4/5mZbL1e60UtqlI+olS2jSW/RLlS2rSKuzKcefmLPU7mltcx2UyaTiavIi0yilzUuXKs
yuQhRw+3qgliVbN9N/Pm1rAoJgzJ4b9Ju7LeSHVu+4uQzAyvQE1JZajMyYuV9MBosI3BwK+/i5bu
dxOqlFK+qyP1S+v0Ljxs72HtteignlnnJwW06+DeViSHApdXrkpHQZixDjFKNySZjci6zWf5wDMl
kFObCxIhUIkHQNYdTTFBxbgaZZ1a823fTaChHr1NpzGIo/szWdupK49uC9q26K0DT7dYDqtrXTtt
CY7RWOz8kK3MeuaODWJtgkhlHNCLCM5xGJ/8uk82F9fEZRjjhRovOdimFxnhbqovLVtEvvzz8zP1
+dsW71tBPTZWUNo6jPUT2rWu+5am58gfzn3L4n3rzVaJkcIG4parTo9XnUlBe4JkkOZntuq4GzAf
3U/r5nx1L6zsfDr2IzmQIQdD501T7kEpl3thEowgwIESY+pJ0HO+NMMTJ3DY99+v56mz4mLuDRHa
PzTLwhU4DWRGjBz2dXZVFjdSXRn9Q5s9oPG/Iu3z98aOIXj42s/WFh6hEDYF5RusoQ1z4U7hKgeQ
YHBEDLe3MgnfCbffNjlPAiljEkxvw1AlSqRbYpsY9J1eUxnECrpsZ37XfCO+Bs9fftfSgUBcT2WQ
oycHv2yiEJQAdFf6h1FgxKbaZmUYEbNYUX2GkvLUOfu0GsunJQusPKcCd8ZyxoRnzpOnDUhmthjQ
OwdTPukiP9tanGkNQQFhB4g1qFFeQch5TTGMBeHJvSlpNKZAZKUo9OfjnVtXa1XVt+3gXYyiBOiN
rYtUbiUknYusTGxQHRbFIGPB0u2ZbZidxNE2oFIHNwms81GSqXMetkU4H8bqomm2PpQbTWfXyf0o
i6hmdA95uZhB7H6mz/ve9sl7MKOf5hQczMoL/+WhOmLg8cU9rP6GeBIZA5MIaBsG9WYP7xmmTr+3
d5wTYToRLIvIPdGwAgrq673PqhJDjRkjB+mNf2UwQa0RclZBfhdQgrmyniUoV64HY1x/b3f2J4sl
hl08+7iJKIwu5yYRZoP13YFdzM3Epnju6DmGnnMWFictJ730S1bgLgFHgT47kCQ/JStBPgl0Dv6c
qQfmzuLXxbPSNK1YUSEmK6ykn1Z5cY6z/kToglcaWBH8OQ/Nzn//KY1SvZt1ZWhPh1o4b6WuEqMn
f+qzhc6TZmaGHGRsSN+XmVQhs0Ix0EUcjBC62BtoKEYTGhTfb/mpNyYEOBuhHhhMAelffExB7BbX
bRwPhWVtKYGgZ9nddCgt9oW/gj7FPcZQNqzt/iq7vfQLJ+4lixV0ML//HSfcHX4GijoIojEQYi+e
usx0elSo/fHgoGRdrbjz0YKfnMkzwx+nEjog39FfQIfdnjsyX/cu8FpleaExwtX1ceUXW2GzuPEv
S9tYo1MTjea1R8Ha794S/9fPPxFlfxMPOgRcUFj6atqqoJw7drZzCPTNRN+97qYyUTgtzlWvjpEf
ODQeGrWo9CB1BUPQV0O5zgDiaYhzaKyKbFq3gywGJLYjdOLZ3k77bEWBMNoIr3m3Wm1GCAB43KIS
EoVZ3505YCdOMaTlcITnOSyMZC82tlMqRUGDu1BV4e+Vk+6DsAEk1j1zfk44ljlQQs8dr/0xrZRX
9NTr8wyLG+gEYuV7yx93P9+/zyYWXtnXoD40oBx6aLImuMRgcwtZNAzatkATRNypz/F7n7oS/0YY
0YHAeSULX4l6V+t1pIY95SSYe4hsKE1jLiVpizPTD6f2CG19ggOAjAAo4q8HxgDQI0VL3znYEM0d
QRVjmijFbb5fvhOPKCpcmP+Y89cZGfHVCFAmjqrtwjmAaaWHuipDIzF1Pyz7iQe3ZXeO/Ojk6mGK
3ZzTWPDVLS5BUwQyBGbGOQDlgp7Mk9cbSa4LTJScOXnzP7R4NPFd/2dosXhQaXQrYcHQiP7bRVsM
NxBQBkYnq54Y3vYkEPa5G37qsP8TRQR2Hv/8UkGrm1IANS3LOpQAz0S5aU9xqMS5CddTHzbDf2Z9
BUAjl/1RknPbHtrcOgB3tconbxdWYWKPBtx/Jte2/+O5K1zbWU0LuwUWbSSnXw+IJWU4jWZpHfwx
pU+gsrFXspGzyPzoGHHoanf7/Yk8dewB1AdADdKvM+jqq0FJQl4rRqxDZbJEZLc0+2MW56BHp84h
KsmzyycYYlv2EqTfWQBJe/gq7kKN3EtsStZOeWO3Z/KUU4YQuCE8hmAdsFSLr2l7LxyDHCWErjer
GBprj5a22sgyUTi0Ic8X/3zxZnwkGG7nvtQSTGHCq5d2aJiHvnvx9Rud1vIcOuxEGIziJ+JucKUB
3LI8EJwbkIE0cCCYUOOOeJV7X5DWT1zKzJ07hIj1hdBegiCpIJDhHPzk+288uaQAI8xTHABXLQM9
EQQlzQJmHcy0uxKy/BhaqJsPCuNpPf2vFhQP95xhzDIE84/5FFVWJYRGGCmsA4KWqLV+y3o7hg/f
f9CpEw/ehP/YWFwxNhZTG4KW59Bi2jse3OlZWAMoopr++f9naOEUexADF6aH04HC3MbLoF1r9El+
Dik2H+ml6/38OYsnRWRDMUBZxzzghueRbP0tCGLPXKuTSwbIBrpn839L9HwV1inYA2DDqi5q+to4
eUT0OUbqc0YWhSuurMpUNsVlcm+IDEHZtHJy78yNPT7NSCYxa48xMoisHOFrBPRPpBoQFtp8TPep
Nh9Bu4USY9XchTI/41uPtwZVGrAIwJe7gHQtMV3QDQu5AA7mYLLBfOB5qN+MIXPOWDmRvSDaQwsV
oBr8ibLA10sT1hi0UWo0D8YA8XUEugDgvA+Dj/v5JFwHxIpsI/OLdrgZQYM28d9VdyZ2OrGqIM9A
X+Mfz92RIvTUTCkqgZl5GM1xnbbtagDdvSWNFaVnKkLHSwo+LYS3gDP/0zNbXN40o1XPIdx3qIpH
mhVxq/5+f2mPPwUGkNj6SGqBlF3yqvidi56db/QHu2rWOBKxaJLWWFfBmQ85Z2f++0+ejrtMmSUo
0g8pPJ00wCLD19TdsrPtu+NrNX8QhndQy0D8snx7lQnV+KGxerRM6kQq8qvvZhq+cwC8c2bmjfv0
PVY5lKNbmP2hVs7aluWu4s1HYFfvP9+eGd41Mw2BS2U5dW/WeIkn3nWHojj44BdqGhYV7pi08uc9
glluYEbiAf/tQJbq6wehsao8BUU0cFFvave2D7deqqKgfNDp+1i8fP9Zp1bPRQA9BxOAtixJEiBw
ZFWdKLtDVjgRJ3dzUhzw1c+NzJzxYMTEg3Gk6Esyo88wKt0fKv6gkLPV5MY5l0WdOtYBqigzdARy
6kuXV8gOoki+r1EtLy987lyHjbvmvUy4G+y+/5x5A74+fEiofRf/zcHCUagMij+OqKkaDsHURT7b
6XwF+qvE1g/FWXmuU/vz2dbiKacyVBrFyOHgaAwiPAFEAFLRh++/5/TSzSdg5jrDRMfiwJkpJoAU
ls6BkoWZ9v86bb51Tdrb7w2d8qFImVATmfsqR2gTnXZhJu12OCBfwhSciKpzzPwnl+uThcVyuQMP
yyKUw0Hav4bmghZoW5yTyDjx7GGUHeQlIHkEpBkl4q/rVVMlg2qsYWR4zsYnZl1MpQdSqgrV+iLq
2ItiL2lTx4Z1Ia297MTm+2U8UUbDD/intzrzgACF+fUHBGmQFb1v6UPr8Zfety8wwnVfcnEzBfbK
nrx4FPalO4flHtoJkydf/6sfEMzMUnBSR+kHByak1xZOTAD2AOuv2feJZGth7Ej3HBSrjm+VuXfs
M8HgqXOKsab/WF3EaVB8HVvmwero8kj0B0MkY/6RnmOcPGdmUfmBMm/nFqOnDyJ48epX3qx5eXFW
DuCUE8E0KHBuqF+gqbHw8pJNTVqMGnsoCx6ToU3SqdoYYbDKSfoKYOnz93s2n/yl00Ip8J8DBnR3
mU3ZVPhjBl6zAwVK1hK7WYSoG3amBoMFumhVc8bnH3/fPL07c5H6YJo/Un6dmDvpzNb1IfPHiOVm
VPav0JMxw6RB0PHTbwOpJfIqjE6iogCkwdf7IHvXL7NeNweSl4nZXbTTi+tzPJndKq/XBjnHDXbq
2z7Zsxdl7MLrBj5UbXMQVh+ZVRg1bn7vsNCMCGfbFNTHPy7jIsa2ABfAC4ZsaMk/AWb70K0dUh8K
kmOUqYADLeKxCtffr+Ox94QZvNF42ZD4A+j9dR2NfmQB00Z9CKwgCrX/x6wBrB6oPteIOuFCZ0uI
DU0PhxJf9dWSPVhVNmVFg9NfRYrvDLHDkHFEvGFlG1vP27XsYepM/Igmsoab6qcy0iZ6Lp/tL98J
J++6eoJ9r+Tv0jH3jBYqQrVqncr61qnPcZSdWFkfl2Du681ml30eSk0/7VjBD2GXrT0iV6V30587
lsfPK3gosKJ4mFCBAn3Y10WtNG8FAnt+KNJ3BQIVNZyZSzxnYP77T6E26Vu3twIYsLxn4fwNzfvv
z9+x5/36AfMqfvr3i7bPtKs0P4yMRr27GWgSgmmVv3xv5sT1BTczyo7oIM7qFIt1ajTrG6AXmwMj
EjSZ0gG7Wp0dwFzzTPvgxUjV3fcGT+5+gCI1Jupw4Jf+Ce2oplKB2RzcHuo54QBwtkj9SyOUP+Ve
xLme4VboJszzE0jKv65gSMuKYUieH1Ju8othZMNd02XnePBOnYPPVuZ9/LRPdTb2wPLjHDTEuCi1
c8W7c+KAxyY8sFgHALSjLQK6jsWHOHbla4Hq7SEER5AN5XCgqc7UDo53ZW5DYvx1Hh8ABc7CB415
pgjrtHkIFFg6vFXhk3XtnYN3HJ9pWPGgA4DDhnLbslsgoNQVUENYB+HrqPF3xrji44GcY6E7aQZe
G8hp6E8f8bSB3t8fQyjVHxqz3hIXvnRKq2tEMWjjBj9vFyObA2EUEnsHRCf2YnP6sAV5WJOahxqY
HN0otFugdcBZbJyDXZ7YI2Dmg5k/aC4mLKHgouhcCD8X0wFcKp1365RvQ/H008s5Nz0QpaALYWIB
Fx/zTyHAaCSqf0UALjQR++OFM5wJXU9+B24+ARcW+uzLGb7MgVSXVxWAQVppVA6HAbIPfv/wX3wJ
UAQ40JjQPaLu4HbQGYWk5MDZDWZBaA/K8nMFt5MfguQDrS9kPwDIfb36XdHi1XRRcPOsi7RUkTvd
aOvcuM1xrArnDG5Va57TmyO6r0ayqsAUUQWwLaZeneLJaHch29kjSOBcEdXnGh0nXA08JeiO0Hs9
kU3ptAxBRgnICu3dla/D57E7t/0nMja0Qec+CuAkMw52EVnRHsOAgklysMj4IbW16pibIQXm2wq5
TOaKbTA4K6/xVha6UxJqwD+OIKGMO5cuZxozoE8XKaPAQA0YpMLpII1Hd7yys13V774/fqfWEaUX
xI4zkhZ793XXFLQ/DYBoJ0B//L3dq2sa9s/fmzjh5eZ5gPl1g1PF7MFXEyY1vVRWswnxYTFMN4Tg
1xzd6L+oJmG50BNHIQlk7EcUrAq74HIBFHtJminite9EZBwSL7fzmPPh5y4IAKB/NPNodADw8fWz
grzGUyg8cmibPHb7Iqrye5pnyfeLdxz2zDCj/7OySJ+DJjdckGmQAzPcK9Z0kao7WHs3crXxyOP3
xo79xL9XCAVtjKQhqlv4CSVlKvMhmw5FB/ITacamw1aWcSaSO2nFQq18fvegBrC8VplXB6wCbsmk
Rgr8zHQ76Rog5yY947+Pp9cxY4+w6n8tLZFLDclHjk4nLJlWxNg99Z9D9tfNH1pAQ0iHXmhmxxP/
ceCIfhEIQ2cniK7ykpCEWt6AnuSA855LFMvGSMrbsPj1/VYd39uvRhb31u1EyyUbgXTryMUk9d49
yzN0bAIlc9SJ5ojUhI7H4oDbfa55Q5REeXnPx0sxnWNOOmUAg6AzEGSeh16+GFaG0lA2ueIuG8sE
HG9R1p6JFo9dD9QSgPaYlZvRn1nm/F7HG0H4wO5G+4IH71n+gH4xml7b7zfj+EQjRZxZfWe3A43D
+Wd8Cq2rQoMI3BH13VyPD/IcyIsG+uU/zxNgBlE1bs0/wNb8An8yI6ven0RA6jsaEkxOV6uqOKde
fOLKzDZmGt+ZBP5oXJRYkBFvC7O+C4gRmd3WDWiS8j9FUawY5KAzhKaak4ifHeo7dnQz7QuwMxjY
RYVhCd3E8HOXMg1qGY+FsdnYb35abia3/h0IKwrTn0MHZnAdcB9AcAFosjwZjirapm0pu+sdL7J5
ExkCU2o/pko0YQUD/yCZwVg8AsmvOzaklVFgZKa+69ilS6E4K1jU6muQ4G++P4EnVg9vHg47hIRA
C+osilvacmqUhsbsTrHhpa/NBF0qEAkaIOTtV4P2n783dyI0wmOOcWJk4oAyHY1Wp80EgzLkd4X3
kfoxG8CWoFhc9mtFNmmI2fli1dTXFGpG31s+caO/GF5cNen57eTblN8Nhr5Snk78wd43jO4ABYi/
N3UCFDp/JBh15vYxcH6LiJZgKF84PuF3NqBAaXEdWFdOf1XwV9aFKy9498IHG7MV1FNxd65zfRxN
z9ESWCmQ3sBHLskU0RVLTQnNzzvu/FbyMrT3EIVY+RAJEdtUT+c+9YQrRjEW0RmqiMhClqmOFOHA
00Hzu2q69cEfyCGBTCD9lpZgbXb/eOnWEeDMgh58BuCmuA3tVRO+nlnvE4cYoQ40juZ418YY59fb
knPQ6DmWlneQUL8xwWcaIf1KaJavrdR+gLj1umvtFwhWo4fHImaTVW+063Skt2xUDJFRnZg5wG/S
bt6//2lHuwGg90yuGiK/QeK5fKnc2hrNSXr9PZQ4yvoedPtEbrQB+lgvqp0zl+toLywA5GdkxqwS
7ZBlFcVoddUjuoWCfP2q6jbuTGf908+ZW2BgdkZMjtr0crcbl0+GmWfyPguvhgGe3dtr57ftX47T
1mjPPVtHVxbuCG4C9RQUpzGYu7hGBkiLddAU8l5nXmQyhYmTtes/UuNMofPo+Mx2QEY0g+sAWF+m
MtwJQRRCO3lPVJAMTXojBItNk2HwqQbVwzkGh6NHH6JCkIoEQAjz1LMIyNfTWoUtWIqmQd+j5BWZ
+k/qY97oDNkbbvvxacD8ORqXKAyCm/YITCVkN1FNPfu+HRTUMlIMUA25A7YIn1p3qH83N7TA6IlF
fXsjIV7a7DSqyVE4sYHF4UBGiDuGntgMLqv2QqmPNvAhg+FT0JJWoVqZLPXfJzPLHyfw5MnIz1gl
Y8emdOdo+5fnDPXtwIS9AzuFD6ascCiSQhp8pbva2ITSG+6yoRvujDH03mfKQRF1Fai1lMlNQIvS
v1xk684v8ijPkSQJAVFJlCll3Kc+gqRwMHc5LT4Ko8zWXGFoJ3TKam2bmfhTDma3H+SYXdbgH4+E
tPK3rM5kBzYX0MuvMoW9rlJnPUk0rmKRuW+SKUi2Zn7+IoXyyshIm3sz0E+VbhswRkzlM4PqTNLl
YErB59trzkAW05t02uYYIYqCzixXnBq4B6p8RFc63bejQVZ2Z3xMGPmUUa8mK4v8NGB/jXHIog4Y
+hUkMb1rPpqPGAwvHyVgmFuTSysO3M6v4rSaPPCxeWjRr7qomKeEShW+aIS87SrAaM/G5N17Kfpn
M4TkmtmM1mUQYtGjOgTDhFR8eC1442NzGncSEWXsceTNrFJvhHQ32nYbM6twbv1cO00UyJpVSV3b
wcHpLB0pI2MxFQz5TmnK9Na3m/EXxor+AL/erqHW8FaDthQFDRuUJJFDMhdsqX3wpHn1NLTBszVN
IP5CWZocFHQSI1TEAJY1xjQhE8TlI9anQJJ54dDIuDOM+rcXILuvUprGfUvruxwR0tYJ5QOKt2+u
ORzSusisRIO9MG/JH2VqGdHGG27CdtIqaYPOba5ao+k2WtZ/wWzr07VQpsTgdu8+eHkvuphyNA8T
AACBK0z7AKrb0GXI77U1vtSeqhO3MbwhGi19V8r8zRQYPiwUbyOjqF+0yX8NmTDAt5I5MQ0HtBPq
TsfUyf0o51mwbrknd6HReQBx57xeVRw6BwlB/fxSTVkuIm6LR2cWX45ITvuV5xX5pimmFP0PxRMT
/am/vBz4rizZYzUOaUSa0llBgvO5aw37yautZjeO7W/hqbaPPJ7WFyDiMeJOuW9dak9+YvhQetuy
fDJ/925Oo7KFPGvHcrWygA2VB8jPA2wmgMthGvK+oIBtVk2eY9A6xZs5Ku+JQUnF2oLmNM12I4hT
nBtKQNM7tXKKhKuaBGTQZTz0oZf4Vf7XK0Sd+G0BWbQmcKvIhcRhtQ6GfsJRcq3I0mRfjDapI5Az
CrFrR+ZEwL+ZsVdAmbBOBWBVVePsfbMqtyTlaYy+ikrIWB6sDO1r5QwfObPFxqtYGmvquHFoCdta
Q2XXJHE7Br/tyWjZXkNiswSK/arWNcRYaSMfLcb2Y2EcKr/hxmbqec0wfUN6YBbzBzpUr2ZQwPHo
HKyjiZvrFw4Ajr6ABHKxd3sJt9aBd9iMDG4/tYOFpUMI6dxwm2g7LsNSP9aEpXqnXCPdapen9yM6
4EYizY7jKXHrqDRSexNMNN0Jxep8VRh+Rzc4qTelJBtFoYjdWeWLT9B2xQgc5BDwA+LW5zNjjNF1
UZpaoFQIhuxWgj020X3fQ5DO1ZeaCFy+OucERJTDEPyyVBCsh4ySX1SCdWrdS1quQDmB858P6c1Q
QNIONQUvjWpFgmuZWyxPysaVz4G0xweViQ8gicklU/1tXWEzDKihv6DcEYADKm+zOCx9AVZqBw3H
LANf76QhywnpYW+fukG1hr7U8N4pSTd2D4E+YgyPU128mkXPd4El3L1VeSACFTgeuM1G3Ls9jVDn
gWyqQfIEeQqN8qEe1+CeH/dGSY360vZ6UGNVbPoADKUwNjZyPeu3aP0ASEMFQY5SDzrp4OyjKnO8
xEJxKuk8ATI71I8nEldeE0ZaOxBjDqpfvbB1XBk9fGuNFspu4JnJrkrEbmTfMQkV6pD5bSIrw2m2
Te1m4aphGdiVLAyD5hbYuQ01HMSUQ8mYtlu7G1+bsQoSj6EDy62JXaYTKPt1BsJYkISCPLr6CIMM
PpJnN8qfrKTtpb2CilXwSDQcq6t78Mo63HjFu/F3dPKcxKppuiSwQFIQTT2Qg1HdEc7x6TQ3Nz6e
vzKZqmooN+NYMxzTLG0iZ1I2lIi6vIqyOjyMHlRaySg4j/yZ9cNWdEgGIraFb8RThT6eWddRnuIn
EhsExbrS9qYxbGuVZ5BmyruguLKHkkVVV204+KmpiX1RPX4YXuruHo0BcmvJtI7RgMQddXoBCEYB
ZH8kKlU/1a5ZrflIrJWblxSHlrb33jAAGUq5OGig07Y2EOV7VF7TTTVMIAxR+u+IpYzx4PI4QBHk
1huhIDYnOwkLbb1K+4LiPhrqVXBQ4OcW1a+iMvM1ZsJvG1PQVW0U6hX+UL9W5TgmcNXNRRNk7V2A
AWs4CR8D7tTX5bWyqLkCeq9rYyBIa9VAEw0qdldGZ+q3jjkW5FGkHaNSi1uoTPoqJftltp679uAp
IMCUW3E/WDTmRlfuPEitbkK/++3Y6o5o88nijkja0AjuA17Y66DLPBnnQyViW1Dwajse3Zo2ZIIp
zxqIl5E8djDbtB8zrwDNQN3u4JvrqC6CZlXm0n/AAyeutV12F24J9pjSwp3prAbKZwxx5kaXTreh
VqkvQ8jHRUE2BNaqJGrCIHMtrjxqOq92XzwrK8ietCqayB0CcVnBs0RWUaAR2iKa4r7AfRoQ4t0G
kwj5yugHO0oLu/7dKuJjMB68rRCpqVg0UvI7rVRZJz0nD44a2mFreH2pbnoHnJstiO2i3pYXMrQO
ymH5XkxjxXZOV5RlZDpTL0HCL/ck9+/AeA8OSMA5I8+Vr2mgbnkhmq0Rsjy2ymyDIC5wByCKh3WR
0Y1su35Xgms7MY3B2wGYp2L0OkQkSQ/RtLwBJk6aUwGYJt5xe2SgtarRHO9cdp1OdrqiTiZXgwFi
fUnaJEzfMcrA4g5UmyucF0CIPDvJOcfwWhhMG7zBf+3R/NBcQ38ordGaQtGiDDdOESSCur9TuybR
VFL0xtDEBs1GPoszMOR7eQZGOI2P8LiCwNrcbgbWe2a8hwvV2R8pi2o98BLTv1b7bJcijyvLe51G
N78olXujbStL/ID/ZU0dXBcp6X5DU53swY7UPUwBpRuzAhuka+jisQbr6YpRMm5T7ulwNToVKa4w
FyIicB6ml0SEE7Dlo3cZ+LoJE0t2roowuomorASUYRXqEYXtAC+dW3fNGyp1kAhyHcZe+IhnMCLC
zu4dooYxNnJhv3fal69W2b4Bwv6uU28mbAKJNuuL1yzQD3RshjshFQLCDK5nT1rVc1C5eBWBYrwG
aUGAx+r3EEzBZgiK/h3RhEyQ7rkRc3LUfgolxSpLDbFyaTWuwtIqLkMrkzcW0+S2VV6+Fh53sRVe
WcZFCm2HiOcjfSwVB5CIWm3l71XnN1aUgpxvSlLfsNaGRf7STPU3FaiOpeexFVwycgmSiy00imgV
140ZQEKbpWANrRWCV+lJrE4bZpsGrirWZuW/OYZsLpFPYNhxMrJB72uHCeuh4l5db4GwzvnaQ9Ab
Vz0t1mUlwMGYZw9C2b+bEuFf4xax7XYjfGGHRCOc/oZhr+DeXXgcH7++xPavWBmUzxWE7vcTt4rV
UKC7Al4Xda+8CaF9A4K03HLVg+EYN0L24HILQRbdp2MXE7fDVSgoUh8OWcsH7GagNuZY5AVUwes+
NS6tkdUZRq97DNUiakUBRHVCIJaE7leqySz2YXivPTbolVahm165ChULv031luRD4+x4b16jptgD
9NrbTcycjmyrwrW7VRZI5LXpiJoP2kLOtfDyICmy6pdVuIhzgeu8NsNcA9iss4s+RaE9MpGAPxld
k+5ym6Y64RaAM0btAWqHFmNzEUIwjEVw+tnz4KVBZPgV1gEF+nWF/x+9TdNuVmjHv3vuVBJ0uRAb
O0Nwy1XLoXCUidhqpzwu0+KBmCPoM2R9z4h6bNBauHBCjtAvnRTefowZ04yxm4awOh4mKp9rr76d
+CwfQzo/xowwbjVIN3emBTRzboKLJrWUhctsBwkaK/UFsLJE3oHwz4oCh4r6KtWZYNfA5dwpj7xh
KrHt9jRVTnCghAAPN5GuiqiofjG3eyB29WgJ6eK8Ov1zRlz+GEBwiEeGNU7P3OmG617IfcBSL8Ej
CignD4O3Pp+eneCjzmpwZXCDbFPPNd6KuiAROPZDvJW+sLJ17mt2RwFNe/ZS/HqnafyPfurwDDr2
AVMu7moc+VNTdHlcF7gXoBL60/aQGmRl8+zoATwV0AeKskE0kQ9VQky1V3Xc2mikd0NIHhATP2aB
kz9jRsd/t90su5gg+YRntPWrqBpoc00ba+jipkJyW6G9u6r6atx3gAeSNag26V0T1GGdYHaq5tvJ
6e5aKIfpfV7OkOfKQ76XhYBUdJr+MfvxT6m6y16Ac6L12PvoT/eNZ7ESuRSHxGSXBb9sWjsRE5gB
XIHhDY8SRBS7JvICtFgCvxYIOwBORMVZNdhwzBdZu1A1Plryjti5Dfkgg/vhhF0RNzUcpMvIh9UC
BWPBFUVTjsUAKT1D6XrIsGaCqqcJbZZ4DMBT5HdV/1c4E3QToaEXj9KfQPMos3Sv6r67gExWZ0el
5ns6pUacty46JYXVQ+m5TL3ngaMFaObj7VB5foKsH1mgBhGJhzlFSeizwXMj8t3K2Uw5FKHHyQZP
rA6ydVPQDj8tFwdP1xCWt/jcwqSFfAP+CnoKE6LvuuRw2NnYXA+BjW/QwMKUUwWSeT1V7yVGdV+A
xan7LcpE8qbw54IBnp4+1r5zP9EieBSYvt36WuZFbGWk3AOd6j7yEqS2Ue9BQFC0GCGNEEvar9yz
nd1kQfcpoY3hi3XdMG/Td2Lt8po8I1fWCUMP7LoHFHvVsqYNN8w236sGKp7bPi1phLwKQ94pPAVe
wTAKFQFRURBOGz4EL1h6GiEqQVM2QBA7TuShqRy9LXMUBvx+iyRxHeYqvCDS13FRgQHyWqlSOvuw
AdVu5+bWRd4GMkZ1XCaOVk8+Chlbz7BewwxiJEMTPmY9PgzUs5GXuXtakHtNQZk+lekvv+WvCMz8
1ZTZ4U5L5IYhmguDX+p7nmZKraQkVSyJllVsEFInoF7KExkg11Ej/fC7nsauUbHYdqotq6ytJbxt
Y4xMgu7QAnGXN60EwqvQq7a2fAnsrfLARTy6f6whletWcPPSzkBgE3Uu/eOiKPKe/Q9n77HcONJF
6z4RImASbgqARpSjbJkJopzgPZAwT38/1D1xToliiNH/pCfq7iSANDvXXsbuuZqXajSQrbfqFPLy
nmvoq95FmKxJLG3Cuku3o2t3XjZ0+Y0YxVMyN+q3WUnq66Kwbbz1wvqHW/bGQctlt2njxboLhRgf
xjYKuW4OVqDa6XPRL7/SqDJ3EinR7HVGzL1ZBeaRcY0wP+/M6dnJ3ZdSUfOYtqAFGpcnkkCZRfGz
XnOvmlwpghSqZOWFHCy/Qk6RF7pHUtsvafqrpkS4jiZDvU0iqwkmLP88lU3menFq/b7XCgGOUyiq
J0WIAMJRvrr6eBT48+/aUoybKu2Tm1FHqRFC7vCSoXxz4tWbt8KBw0kJpsV0uaZgDpxE/RmGJeT4
UE5BuCT2VWTiKnCYkO2/igUsTBsU9+s0tFYWSAywHN+MtP5etOkC/86sqQMITAJRLWxv0GS9N7q0
fknKaDX7sL9IV5eBzB3tcRyN+k8yNLLwQnbOxaNC+VpzHOx6g+vuduJ6iB+RvsYiWnX9qzMy3Ru7
5rHVeh2FB2oQQmfjsfc1vXwuM2s6cMqC+M9uPt3IPLG3k6x/TlHGZmTJcXgYOr352kCtgybfFpuo
Vdy7uGzw8oyGPEihK9leGxYT8KH7HXCASOW+6L4sNEDvrQmfH99xwoXHolQ5WHqTqBj1hfZ2DOfR
V4cULZ7uvM5dm/xxQUKPUEa/WDg87Rd9NnyQ4YXNI57FZgmtLxpQXr6wqVpI32B9x9mvodUJvXTT
Di8sIdMkiLrB+K5VofU6z4BISTiyAbqR8b3nEnqtLE7zOxzWL66KI7+7C6Y2nHu/ATgLdHeQmxCf
reeQUElPk+6jLuPQl6KyPd2oWIhlMXq5SIQ/seFse1FFP9JQbR4Lu+kfta5btvrS30prNI40fNPB
G/VkvV4omWAmGdPEFsvtuJEteVnJAhaSjiZ+hzVA1WExrGkn1GI+QsJxbsWIGHsuTAzG2Sge+3a1
Hk/V0vFyV5HkTUUh+Eq/4LFFG8vyG83ILvRtPnZS0BOQvUfQDQ3yD5K8pqJmi+PKZpWbt9kUmMVO
AH+3VJKfN4g+9jZg1sLMcQwyEnQYAe97G72lGbKoXTZIsSQ3s1k+AbiY9/UgxYWRzjySgSJvFTEi
B/nQHIpiAHg9c9QnTfsDMOePUwgmmUA2uJQQdmYkumprQ3dtWH8QAI4JZD0YDxgTzzp7WjO28pqu
iY4dVcJVKnbCC8I5Y+VmvVPv6PA51wQ5VJqQFE/pe61hsxVWpfGkudwEIsXM/SLJHVqpbXe7FEs0
QUqqMdIAWYoCZdKIKQXt9vpFa64XzcmuwDmTR41WhhdxSO+oZO071sd8YxSzquxmC0ckDSj4zpi+
z9VNIntrn2lmv83ViGzwFipKotYkq4Zm2t2rix1tJlNVMIrKtMc0ZX5/Pm/OvGN0gjBUMCOhkXyq
V3JRK6nW0hpPDmCSmz/POtGuy467wufjfGzN82pXmyZgRRqzfNf3E3TKMHIaEmE8AY57xngcYJJR
Os8dVTBwezTdDMNOL644a7jMXuAgfGzJwT2mJY+9BZxGOo3vB7dndcytsE6em2q8K7XiYGgXWpkf
RyDaFf+ENesdrru1zqx/mD7kSIVTl5blMw1IwjznQ5gPFz7VKdMHWiuIACQySEvr5DxtM0tNkKyB
dv25tzED1Dfk+h6U4dVGHjsMV4s7B4B/nEzxBbLUX+rCP8tibZiyBvl4MLNY9ae2/CQlG1oUTsbz
PIEvwCjIhBdxCX5xl9nYJSW4VhtWr0lvjn/CQh/+jJXlXpf1GL4VrlVgKaHifySqbaGHrqcYWAh7
pgSeNBQ+fd90YUytFDuPMU6Xvjvo8b3TdWPhJW5Po+wgDd8eg7GJuItOL4qDjXNZdxs3ad0dN+F6
pw0GACWo9FUHYIHOJJtoXxZult/QfogfR9d8hpGgBp9PauNk9awvhtY/LAOBERmqsRMSjzEmiVHj
ffSMGA1Sc5hld5Gt1S9aX0VH1Wyyg2IuKHiqMA1CGzsDM6vNW2riyPTkaJO6bgzmodYz67Hoqn7H
hqK/WeN4G4La7VV9dNhalTRoUqW+cpdO26Xkuew1e6Anr3WAeU5Xb2UPriNphO40EU/+nNC997lv
dF6dDervpuFdDOEanjRPxjXgyCXe9cnhs74GwGCIkwQbkVtwSpqq+9BxCyc0nmnjeoKryTQdaCJ9
/rL/Zp6czELs1ldqFuYAmNWcLOJisfspcyPxbM92UOW7sPvq7iSbr/gOYEfHyKiC7M/aHMMtZ/5t
aQ+W/V0SSaLISzTVlQX24aegMYK5hd6MJf9+tetuF0ITrcSzPlS3bZNvRhEfyY4GBkJIFS93+B/5
JpGZRqVt9OqSN+OZabcyPP/v8CebDejDMKQJw8sOuDWjGXpU6utIXLIBPiWNIfDHFQtiD+pBPCbh
G71/zqUbXMKDNXHHUXxPkDWNT9b6WGdbI2/SzZhm942TfJ2UjdZlR1VcMgc+NW1dHQb+f3bc6qYm
IFa9/wHZiF0ukGp0rw+UhdXgar6uqKCKVf1cNGp+C/uyuorTTKynsX7F3OlBc1kiGYYBprofnDzy
I+m+LX1qBikWcICKE2SwVo572mKXQnVOJZd/fzFBwVBMVlomrbP3v1htZTbBX4/vu14xN8mkNY9J
O82BRC+/lRz/d3OtlfhZlLaXxpYThMa4rYHG1Vr+Tsohu7BHnc6V1eiEep93Z2gGeacnq8ZI1bzN
izx5GCO9vKrHrL+1tcT084GGBVFhlySYJwchC4LxEPwxIjWUcE7mZqrX81INVQqD+7cLtudecvg5
3WxOBzh5wS0JWl2ZMEAb0rW0XzT52MrNhb3mdIGvgxgQkddqUCUg4+StVZ0WtzA7oodknK+zpLoT
irGzFQB5vEnuJ3rgmhkGYRIebY02Yum8fP4Dzj0kwh9bJ1Jt3WNOHrLvnQSUQI0e8ngIosTYdfZ9
PX/9fJBzU+PfQdZP+U/NYsPgMTRIBw/6TARskkLSAbFUHvC//nygs0+DxgiVEX6y+BS+H2gwRxd8
240fAKh/xkn127LgMbjywglxwvn7O/VY76ubH0LDD+x0rZzGKimN+CFNksIbYrnvBhCwRHuq85Hb
l/HWaJd2qHNjwsigcMajZC1x3z8an6dCApvGD6710zX3afJcJAfCHb0Gd9nR/o+S0PURHbilaBVQ
VCI9PvlkEdSXcowk8yIvd7SRftht9t8q2f8zBOQ/S5DAREb1+yeSaigLJJvRgzXPO9Cy6xaeyOfz
gTCz9Yf+e4Lij8mjcCtGE8pIpyJqWQNP0FJdjsrSJ9uONG568IUdcTXXWtCxrPVDYr0Kmrd3S1Y2
gZLmeVCZbu9nFGXwTAfpT3U3eb0VktslXVgcEdjSUtLABQQikzRHqL2X9LG93CiHp2gwgD+GvN0n
he5sorETd2IesW+bBiPoIVDdVpMj97kWvRp1N34phDH9zszC3ZtRorxms/it2JD4ddmmj1acFZtu
akRgyw6A3iT4kFSJn3TBgDgMdamLYKiGkmCFqQiJEquLLZLn6qpJJmsfiVZ6/WAtAYzo4tpN5nnT
qFAH7A6qi2hSAR/AwKSqmEwCyAqDTv5s7Ku4rm+HpXJ3C2f2tssH+xBKQEqtKmsa36bw4VSqcDZV
Ar2b9U4ne/pveqhwcGrR/GgnafI4Isi+dwXAuhDRW+WooJ1mm9/nk9kThRFbfqhixBxlFZcMOiq3
hQEZCmGOG0yGOQYNWOZmaPsfqUFLTZiFBq46awH2hpVXxdiU25Gl3hV6qT52hcCGzbiqQXzncqLr
ExabhLx16BJtdIXn0gy8mt1Shmhb5LXssKnz2zSLJUhSdONYBEVBnibqJlVNXumYKht36LKvtAGr
m8ksVfZHLumesCZbu+mT5BHdvgH9ZAoxkXJ/GlU27udM1pJXjzEg/pSlu1fEEMNTib+5c0tbHSL1
V21JnBEOiIgGv22Xb1ium52P+VpxrzgKhrt47vxEJdSJYHR093viROo3ve+7jTK2Suors22/6LNe
/gwJ0Hmmp1XdoHxGhK67f1q17L8sBnwLXs0TE2PehEX/Bzsw5SnMwuWmiObsu1NUwrkyEvoFpj1M
ViDMhF5iN+oQJar0LZaL9Th24I9J5ILeO3O0L0tL+nDsrB0nRvxYqqkDmZQ2wquLn/vPpE6kryox
W3yrjz/Czi0euHooQTg2ceSndgwfaMrtW6MZn2zs667bRC7lPS2vaEdPa+HldAkETRldTUXR3iV1
LzZan85+vE6S2YSdSaLBsRaV5D0nvzJjTr+XkTPcxwb5kiUv4yWlvrSuwiovtkCw1tMc8u49S4+j
BxuWxp2ildFz3tTfdbsuvnS1/i0LLZNEWRjtUizAmSPEcZo2XxdlMrd8pOmed+t+MeZe90sn0wKa
Qn0AylJts6ZwgipTv5mLYppQ6zrdq5IB+2ez5h8tF0s4FO6roB0KNF6UgRoZ3cae1I4sDUFMn2sX
0a1o+oEHdXDOwG55mn/a6U+px34UlnAs/kS5udAgybBCGbHKb/Saf9GkpWh1dkrictr5zujKYLHC
KjB7N932sAP8EjDaL9RE2xqyba6MyhVgwbH90olUPcgEDmYezZFfdobwZ+acNy54dcP1V/2l6RpM
Xmz4HcOo0FKxaKfR16TNkSBQEZnRfOmkUH6C70pvEcC5hV1LX09y5dqKk3G35E7hFwD0UCml6idm
Wvh6N5SkLyWie7JziKl6mDg7KMWV3w729AadRL1u8VL7OVRJfgU5wqQRVEGm0DOo4XMbzXs2HtVH
rzwGuSq1V5grXeW7+TjcFEkT/zQVSOZe0kaub6TtsnKQ5cFIG3NXj4qNOaMmv+hDxqV2cmoNp3m6
8tE8Ovsas76gqVJo/DCjvDRrs2e96JNdm3Dfk5aMryU4ycMUDjXbuEK3xiXlJdUG9W7IUnObK0r3
SC8B5/e8G4KhdwDmSgxqByerjlLprYOiOe6+J0xwA4Uj+0qnvdin86yBUMMi7HMVkn1SVQerA/UO
s55uy9As1Z8OUokHBy0NFBUTOY0ubRq6D5GihYGedr/zEGFDMhKuJ/L8C+Uk4XeRAoCI+iSQsC22
qgKPSHHL5S4bCeBRHGg+WdNwMNA0v+0amuJwzKWn53g9Vj1k51aE5QbOJuqnmL7loW301RM2629k
2g/bpM+G20Wnj6dWTrsxarvYwAqbfTErVRCbs9hHkaptwzJyN5PhFn4TacN3Tt98M8dpslmmIvds
pQaeT5R0U2fMaVkJ66oVJlCEJUBhFChg8aS5t40cct9qiQ3qXPGWu9by1DpR+1indbHrDIa1h9bc
EudQIgfLpteyz+2gGWFHrbS/OwghcAOHVL3K3LDf1UpXb2J2vYPbJ+MmL6S1benjkL+hmldtBptW
aTPrSoDtPA04ShDkR9IORXIT2DVzp8tsfWPH0gqWAixEmcmX8Mca+GQyuiiIejjP8IXETT47yh4I
W9mboU3TOKa961YITIuRTWNWsvYAN1rbwK/NHonjiHYG3b7Htsrrq6JdhpeGRMNAmx3x0EIR2HCQ
EZOmyP5HNqy8a2duPFcDxEzNftyVJDG1QcrL8nQ3KjdmTtMiQ1J9leuhEcDtbq7rtSNuzC6Ba0xi
lnTSP4lJJL/wQEoD4iTkXsddFHqNgh3iMvyuEI96wICpp2tMsymrtGuWbIirgqZvV6r1zqZ16M29
s+xBfFhkoRMFKX1FH5r64hlLLq76UpEECHHxP3ARnEcvTiHOGJ31lKURvib0iunQq8xZa4mDPKyq
TT2o1qGODLltCtP2HKkXt7RdIt/qajjQlVmA+1FdxTYIiDFBpg2j8ltWqosXioXkR33lhuPgsx0d
QbiMmjveXFodmiUUzHNtupt6gn9SNtYvZ5G/Wnuyv0mJVCwkpsdPB13dtbJKPfhBBBkkdbjv21pc
k3QdQUGPkx1kveo1W5TQ182h32V5afhFB8upiYg/VovY3ppq1e5KMLYbqgLm4CwrbxqgQrSVdDeg
O2tel2t6mq3DDYMVskvCCriSZFa80NbDJu2xPExXNQGYlHicRAXLOlPU1tdcGqxCJrmPa9WI1Cyb
NmHXJfuyi4fjQht8X3VDd1cswFVK21t3rKMZmlEU3Vddpt61ZUU6l9SVbaop464aAQ9mAEDbK+CW
Bbqu1ds068M+GAZ7eJr16E9uVsS7m/fNykYjOXj8YuEbM/vVorTfDXvujlozZL9F3Wdf3cWKNmZK
J2xU41+ZlkHaUkbkAeFiwKRwDb+TlLI6ySP7ypTuFlqxuiGNJKbptvpSL860ge46+WHRthsJKXmb
KlbvLc0o9q4GGz1XiLHOBeZWmqy+zRWGXfHkFveOWNLAKGNQXIFzSmTVjjepurGJRKVsYghCG8uM
YhWyV62bO0Fij9y2I5K6Uk6hJ+LoS7SI2Iv6vqX3X8fmRhTII2KRyhsTmDM/pG66Mm9NocDN7Icg
Fa1xMFu3u3Mj+/fYZqNXV0x6AQF0iwiGonSMnH3ojhw75Or4CcmRmzmV/ZWt6sPTWGnx1sZl8Juh
Q2wD/u+f7V7JD11XLUdLiRILoj/x9NdttJhYWpdh46e0MTUfKWJ6301sCLGOD/WABShHCqhZPmcw
9nMzO3bA7kipS5hwYZ1vY5wwb8pJOi+wMsPaT8d6OEw0k1OvD9URcQkpmn9yWQ5HodjFUw4h+bpv
JNLiVEaJNzrZhG29VROlONq7sOoVHG5ntgcTn+VmgSm16Nq4z6sm3lfu2AUis7/3zIXbsK7723QM
i9epsdIbGcMKyIrQ9JdZJi9xOszbybCQ4WB96BlNoz47ep0c9UiB3WUmMdehZtgZc+ls9EhWLzJv
yDRf4Pa4dbYWPXC4Imm6h7hfStKi6y9K13abMrWKmxLvgms9sfpbbjwRZ77R3Jt5Oz3ZVhNdqW3K
VKERj8Vk+sZ/lQbxaGBuqrM2TSySdi7MpSuuW82xqRsq+1ZzwCjFGG7iLJJH4h4VTxntdGPofQ7N
kStGEUfjixGa+tZqTfXeZWE/96pVbeI4LIIyHeMgUQtJWm0jr/GUKbezJefHRBT9o8gwWTYWATt8
HLptm4W+kzpXMHlfs1AowZACUkb6CDuyKOWdPnFX6tgOfVWU3VbXc7Fdu4u+0anjLjalFkBp+RNm
LTQdSzaHqk20u0qHCZDDk50sFTrfMkrgZKe/QWXV/8hLuvVQJ41beHQ0s23Uw9nYWBzVU3aIUa5A
IojrIFvUXbwazbolPLZFXw6jsJxNH6bNAfphtDVMeN3RghGXa0jdp0kIDblvi2vDCV1CaImpduA2
3Wh1mgV16roAmAnHelt1z0Irf6dJ79yrBtuc5daULSMSnUQx8qs5SpwfeqsVYGfhEOh9299bRSmu
tdLtD/ag/rHsig16aLVDOhmT16GR8EDa8+1ihnIbgz34kGCEZ7bVvLEGmHGY1FsbZZq0Hbxt6Ha5
k74JfdD90YhgYlpZekiqodhm0CiR85vxphuhXbCFKxuoiMkuMTuYAGpPEYrb1cFxnRb2uolwDJmY
F2e1E2BsCDvGjfMrupTm9bQKCMgPJQw9iepvfZPOG3zRQ1hVsvAXNV8Orj5nP0D8ra3TatMNvg5v
c5rlL8JQeJdm9jq6uEtXQ/hrwMLiqTXS+tjnIU20SdePlW5Lj3I02ki8aHYU4mvyuEakU62PcDcr
w0MTFF0NCURr3WqUwxBhCOaBnKh3qmuE6I8QYOWkF8faqF2FRDRsIndW7gVBkOh8RHVdhnV1K0U6
PhQJwhCISk9LX9BBrNXCfQpdcU8Aq/KiuJhHslarxGtSNz7G2QgNK55uK8Ot/FSEb26ZDdd4Xk4H
XTblleDI8hNYuF4FmI4rhzPmD6UO77vi5SgMP6j2lbXSSrM0hbJRYsBZJqoDoaaN/DAx62uj0dSd
LFXHb2pHbos4zPzGMF8RzDt7+HXlWyZRpi0zpC9pkLiemfjmTnPb3ENgQaGku4vpVbW2PFo0Kq6s
QUt9Kl51B5Pqrc0zdy91aMBTRJrBlHTGNSH2RKwr2k1cj4XvRLV6bDDR4RUSpdO7ihskRvajKLJk
l3P52qZtPgAqoLtCUbJq9KAygzq35gH4dHqpJosguUXlRjmlxddMUdov4ZRYB/Rl/a6v0f5VjSvv
FeopQqfCKHCaBnhLFtq+GsPljiO18WRSWA9NQhODm2t4Tc67vinqSdmL3oZeR8JFTHVhx1s1amGH
5nkP27RwN2VHkRkNzR8HTpOXs8Sh79eQq2EZefaEP/tS1/UDBfPiKbQlvEZlRkWuOWLePmm3zjDl
N3HRJq+f43tnwD0c1klTsXEogvhyglKG7dgrrbTUo9Lq33Vu3wAMF3xCzgzxF5vH74JAbUZ5j1JW
FClZ3dXmMVSLe3xYUw/Rytvnj/ERH3dd1dDh1eDlhMJ7/fs/+PggKpFaamUeB/aHTrefzFyCT+bf
beK7vc/H+ogjMxY2fAxoQVQ4xZFnQJZmqfEh7/NpnxXysITDAyrjZ7iDv9R5AIq51LX9wCcAg4W0
IECScVuBlHHyDs3adfMS+sexlDY8XT00AVPbgxkCJVUxAhhocHP5PBnKZiwhrn7+xB87ZajLUbPD
l1gpS+6pW0266K3aIxE+LuC50bArymPZjp5dH5YajiosOAWHZzUUO3zwdmRg+2L68/lv+DCL+Aka
zU1nDVtcBdvvv3CrTGGrzJ041m0ckLZNyXJhnp57SsyjdQNbyzVG5tT+0JQR8HBYL8c4H4KCC1sa
77gzeEpyKJsZEchdMj+N6rfI3LThPmwuoPkfW7j0C1C700Ul4NTUTxeKRH7cIgRajpoJOV4P4rWo
m64XLpyQJ+7bNqA3Gl395/dq0IHhwNbo9uinrsthOXI2CXU65vpvzUiQDF34cKd0Ilajyghr9BuN
Tdb32nL6Z23qEdzLqBknvhzhUP0IT8un2zj298pyRAT/zUytjTkB7XaXQjo/dLPWoVeHEWd126Gt
9X5oXGcrlYTW6WgM7qucy6/ZbD0BkgX//R3qXL4dC9MWWksnTbNi1uIMl6f52DWqDMIhaa/yLL9E
UFz/L+/6MDwM80JAj2IgOFjvHyZxCf2UqTIf//LR++paqH9UsF1TBRyaHz9/pI87zjoaOe9rV9Um
/+pkNK2le+cq5nxU3Scnh7lv5buh+VZrI+A0waYzPZRuq3YXsjjOPiQdLZvct9Wb72Sjk4jIMvgr
8zEeOg4KaT1P8MAyC3DCHHZkMF5YdGe2FVi3kKZUOsj4S53MkExtTK5u7ny0AQWzuLhZjO5/GQKL
W9JrMCKFgfP+u9XcP7g/G/Nx7Oo3tQ0PRJrvPv9aH46/9WP9M8TJBFTRt0U5BhXHrP+hlZpXlPdT
icrV3H4+zrm3RUGHzaCB5whtwfePErORpGgJ5uNfcCoShTcBHF44X89NPbIwV383NiVKk5NvgiQX
DXwBRb3tkBN6swFrp5nQmJWp25HLTsAtOqoqv54nPXmp0E5tsVX/+fmjnpmIUKTWIFIYYyyEkx9R
KBgpIE9h6+BWblup5+D2oMNsNrTOl9kl/s7Z4RhFw2cKm/hTzmXagbatMo8jdjgbo4JB33k5qHI3
fBHVhdDRlYlzspGgieMwN3Hf/nia261h2Vo1jcdpUl91M9oi82vxJEDCzmUuRW9dBomV/9KWS9a/
Z0fGQYsDnK64erqpjMKo21DToJRChRoHG48NLA7Kq9C40eRDh9UKxsCbzz/kh3INhgvcHps5i8cL
FdTJnJVEdErNQfCgV9gtzMWdVdR+XDVB5fSWN1PBbApdv8SIPjesSa4VAU+wTJlG74cVXYcQonWn
o0lCF2Ie4jOR8OvctDTs+HZVfeGjnjnqCNFibdKtZzc4na90OFClYqZ9LLmFOW6MfwFIY3+pFDyz
Awg4lKtxIeQGON3vH4sZSn9e76bjIuxgWsx7LWuvPv9g54dge4Emb1EFnW4y+A/bWSunY1ZXw8Ps
AD1a3RQ9fT7Kue9jc9+xYf2bHG8noxRu2JqmUk1HZgw9s72J5KPJD/Uw+IO5n+S3z4c7s0Njw/j/
hlt/zj9FEDItOZOfPh21mJ7/9MfRn/H02S6XrCvX93+6tm1dh4/ExUT7EDE1qLUbR2Y5HcFCHs2w
Zo+c8bcRr3aneUS4+6607wpoKf7nz3d202a6Q7HFiGrl2b5/wAqVIrTgdD4mFSKmUAE6QJhsdkA7
vxv3peKCEhk/hXFhspyb9vh7G4Dc3P0+1MyK4pp9l2jT0Vpe0JsCQr3Vyu8Lz7bu9Scv1YQ6ikEU
kwUnt5Nns9SEhhc2lMdIvTfZIPUuwdj7fggtxMgIzXAjLffIr2L9TRmvYFB8Pv6ZBYFR9rpfYt/G
M65//2fuiLFqcyNR9WNTEhwCShgll3jjZ14jqao6S4E1x13vZJNMpABrT7Tl6LZcbZp50F4aqAxY
2WvmhY3q3DUHZvxadOmQHPW/f//nceaqKxetUpdjT1NRS76RirMoyTauXkX8G1cFgH3Mn2HfiAsX
vDNL/t3A+vv3mJqZEU3msBzbNHpSLHsTE28wHnu9C5ZkP+QX6r5zS4LxCLOBj4tr2ikzEe9ng9Kl
W461Hv20MvVnrdcb4Hbw0Zhc87TcYe7wi9QnvKFpyv/nSUP0BVsBwfD4xLsnfHdZZskc4619pMoH
2Nr0ztv/MABlGsAAtxJQgfdvM+qSLnXGYT4WkfI6THi/4NtlXqgF1//JycqDUfl/Bzl1Eu2lmqru
2HAdCBmAy9xjmaFlUNzfUwxoqqrf8AZAYeFcEtucWxAr0iCwY4GQe3rOVdbcZ338t6LmSpc78fdc
7+609lJO+IVxzJPP5OARJBaMeI4mtdik93cR3RHPjP9j0Nh6CSc2groLAh/ehH8Z+/8sOjdq7ajB
F/qIltFb5dlmuvt8Ppw54ThzAGgENeWqrXk/HxR6XVWXWtxBOADKEW0S+tewPox6+z9M7RXqAxES
mHefHjW2VHDc76YFCxb6rWqPqY5jvvz3p+FGBa9yjdv9UB44eRgmkRapR8xANm7a7tMQZayrbZz0
v9+pVsI+Bww3HpeT+/17gwlE6arMWIO2jtxpuV5gbGCrF3QQ574OL0szVRC0j9xyq6ATEy7mcpwN
WCpR4+e2vRmqvdVf2N7PTei/4hKHEuSjr7/elaaIx3A60j/wZPajpJ1YFvvPv86FQU5XDWSnzhjq
dZAq8uvmC6pVz7lU6p4dhCN3Ba6whzytEDN3wQYEXx3u7a1fKG+M5TX90+dPcuZst3lRAH7rrfoD
QqVzFUtBBKejAyPp0C21vguj4cJWfeZy+W6QkylG0BnOnQTfHQucdPLmW0mHoza+8WXc6n8Zim7C
Kv/hYnVaSIxCFu5iwzFM0Z95utpe/83krpbbOrVeWghX/8P7I8eBOw+YMLGq71dPnbeizRoBTGUS
b6ZdjbVxYbfRzs4DWgqaUNHXcJa+H4LQEDrugkci5afjKLgdLYzU8u4LwQv9dTg0NNTAkLiuF0Ql
DehUyHA3vAK7ud2Ah2AVS9TjxSWN4blqBn0f+erUa2y4xvufJatcw/sOLKYu2p+Fltya9RD7it0n
fg/HynMLVe6asriAi5ybsP8OezKX5qgeqTbi+diaow87YXMZejw7xIoV80VBGf/WVf+cVbabkIoJ
3ZYnQ/Vd9vSryxkLkUl21rU6a921IhP3DgIcjMuENtlUKsUmLbLmqnGbGreZqvGVQaTfPp9r5yYC
qiSQZKSdKHRO3jj2ZxL/eSaCBlMkw640VF6qbrww387t1EhGSWNDuI1H9ckojQPdS7rsbfmkBeXS
H7hgdz2kSPtCbXVpoJMvGTll2WMXx1Vxpv2nVjhVNvdTMSEwccWXz1/ducmKJo3Kg4qfbvdJmTMm
0cI+BwZaKsqtPs4YXCs7kZAXqAGl5WP6RVWT75+Pea7xwEG5hi0T8ohE4mRQ1Z1TvZ2pEzJM9Spo
vB39XHfCqSt7tfNro6L0Z52kB5mrV3WvB5+Pf24as7MTNs4BApp98iGTbGoSa9DpcbQ6HkTY0Tkz
5IjPBzn3YjlnIf4Z9FZ152T/c9LErki5guCEY+fOUJTlxmii0A+NnrtGltubVIzZU4eTzYXHOzsy
pyP1BIo/5xTLM3J447xzblPdfnWmaAE2Fv05wVDbtY6afaGAObP4kApxCtMYEFxpTj6m6C1sKPDh
O0Kv85f2N3y7Pn79/GWeuW3QXqTqE+w8mM+vv+GfjadXZd6FQupHkWd2MBCxFGL4pIzDtTGZ+9bs
M381poCQnX39fOQzaxGhEBJO2yUZ4kMXzshCLbWnWD3m6pB4CFavMO4I/dhdXiyj+O+VOrgvHvAA
J2J9pe8fU4wuwky6ycehsx6Rpz6tTGNPKdL72bnURzozS96Ntf79n1eqdDDf9Smjjpbf8/+Ps/Pa
kRtZ0vATEaA3t2S5tqxudY/MDSFL7z2ffj9qsatuFlGEBAzOHEADRWUyTWTEb5IvUoVxy46qPf24
FNrV9Vm8zHNmC+JZYl+jAHqhkCDJCOMEVWS4Wgj+w7/1rU8h+HxUNHdDdL4ea6VbTKGeZsjMwuJ5
v5xFqxh1wPCIEIJ6CipoNZPb+uhuYSSr3RQIcurND2mGlAt3EnhbaXi5/gMuN8T7+IuZtSA1gypE
OESwXksg31V426bSxoyuBqGuPFcSKKIvG6id1WflFDNIKXwuW1CrqR0bT9cH8hs98P6RPzfegKzR
FEB3ZYkuyCdKihHnqMv7tTxUXYq47+Ar2oegDaOPzDKo4Dx9tsa6+a8tZIXTrAgDW0gkD53WAn5C
Y9V3g2xUj31EBQ2IZhR+bIXWPKKL3N6pYeCfsXZKb3DOS4+aX8XHQqHPIo7U1cDPyw0WtW2NKEM2
DrcD9fyTT+Jl11T9bsauSb52Zeg/pbIyIM1oSh/jaRA++qMmHhDlKM5dAGmxrdAu8/QkQENvQq4z
kmLHSOG/93ErZUf2G4rK+VQ8RkBAQW2oyusQWR+avPkV9oJsC4GYACScwmY6kLEHN9U4+ijnmtNd
NZrtDRqyIRX9rtR/DTQ0fiYyGsrXv8Ta/uEJYtKjtyxcfRYHQ57zO4bW111R7NHxOU3lzyLFBNa7
9YE2Xo91eTvO+d2fWIvlO5SNmvgVscYOfUA62bq8cTVenqmKDiUesO5c+Lh01DVVoQh8S3cl1L6f
kGmE7aKVwsuUKP2j1onJRutaljnL3q9jFSb1jN+guUWvaXEXe23rd1NSZdSIy/KpL8YbyQRQvEfv
dILsZyI/JmWfTbGI9/0U149GA+UQIZLAxj9dBNGY17e1WVsfcpauuTf1pDyMlZpRYDYNR0F74qtG
O+NpZgo4ORruf32iqDrvG7qCMylXX35+ZAMFFWxi5Bpi6UyU8GsdlVFtY5Fdfvg5CnkZ18/KIZ1V
QS5HeBa4QncnWYHTT1vL+PLQIoJl4DtEnesSoBX4/jhgDR27CopvmgGGHRBqP/z62wWMohLtfGCU
pHcXs8X7Fq2aYUpdOUseDLC94BSuR7i8OyH1WtwxFP7xDV+upxC3gNBS0BaS5Dp66EQzeBGFLriN
Nb26V72uv1EE0bCHoN+CuF1+ozkyiAVdlynvaovNiaw89Iaoql30SBy9ueks/6+3P49Ikao4Dx1o
5suLRfElFYu/vHbH6lFA/FbZHMKcEL7fjZqskxiLWKBjzLpM5iSkaWLf9BHAI9bez3rN8SrYZo6Y
pIZ18qc2fOkNmqS6lamIVMNVdqymK2UQ/GOIltygCV9zz6qcRvQqJx+1V6Zcwr3BB8afBXp7ECjd
PMWdbO6QOzUPpZUIgN1HxOIS6GKDIn/w+0Z7ND1NOEWI4fo2tPfpdUAoC7OWXPZPNSiDAqYs+jIi
Hgd3vVz2rykiqHavo/1qZ7WAGHldieMuqwpjq0OxssLoLMH056SkhLCEZkVpA005qyS3EuP0VoxU
wHxt1z3Be5P2nZ4oEOjqFKc9bcjFE0BO/TZCuPNQ575MYjNq99pkNYcqkhSe42O1h1jov/i6ER6K
ssGe9PqGuDzRyRNAtvPYEBWKposXVRaNpd8h8+lqSjfuGqVUHmU1HI/sjOweo5RS2Qi4sg/oaQIO
IilRQbwsHgQxmYDvTzSiikB5ksbmeRKyjVtqpR3Gm2Z+wEk8E1dI/JPeeCUq0G5QwFJNRHX4jtCq
duwjzCjnBPNOQ0TtBOgFpq2KMYeGZc2OwmS59Usu7y8KGypsIRYCxOvleVMm/VgVktG5Abr9h0rx
ylclaZBAtvIiflbiQH6ZCv37OHr5oUtB9wcFnqbwQlLBzi1vyz11bWa4SSmNG2QKfITF7IuNIdBE
Fno3UuN2B50t2WdmR92lgvxPesSmkC3QoGZgtR/A8NBzbmrN9j0u1r9fCPRO0PRSuBk57RdXe4SX
4gglaXDH7HEGBAndt+tL+/LOmlGt/x/AmL/Nm3eSPvLT5TgbXFP8koZnPThm+fP1EJev2xl/DfDH
sOYvvDxyA6+ZLAlShVuh/q/Ca0xRP0hbMftR6pb/Xa/Rb60Ka3IGJMEnxKHGv39NzBIS7F5AVTO0
cDGLytQHQdgoqLL04G0saHTSrLk30Vq5PtSVpQOQFwuUOfebC2mLC4xmfZNPSti4lvyfNO214K4e
XmWssYKjGde7Uj+GzW2SphtxL8+L92EXAxRGvU1rjbCRok03aaBrt2OK4Nv10V0eg7qEphwZMaBF
xA/nP3+zVlK/GqYKjrQ7xkLpxIXQOWGXpa9CGveH2IPweT3eyqhI2PhqgM8RuPmd976JF1ZFX9f6
fJOOH1L1o6p9vf73Xz475oTwz9+/ONabToqyVBUkt09C8dxXTf0g0QxDG0TsFDgVgRyiBCiWG+nV
5ZabK5Kg6k2aFRx7i7Bmkgm5UmaTG4voRGRJfJPJaI1jsfB6fXyrgdAbpFygAjJdoiZjORGsKB4n
16wK+EjyXedDBI7GTUvrlYnkGcHLDfAUue/yfmw10gmvqhlROOzN6bWmhCSH2YMKNwohreujuswd
aPciFkCrlxcD6eL7VRh4Qd3PhKOzDlLeV35p3tPQfNLbmxC6GIImf7213oXT5PfhBvR+AX56+VnQ
bnoTGeXh2/XxXK7y9wEWyyHSpbKRJV7zYxcd6+YAF/6v9y05C9kLAG46SRfrACYaLK80D8Ea9yJq
HAEUf6W3/cI4eCri/X89nnfRFkegiptNjWxFeA51BGbM6DHQNrP4y5UN8mp+/CgYy6KruCgYtBko
xxIlwbNoiIBkb6sC67wtWbTVIPMbiEMPmPNS5UhErw7T3C4882oFDjg+SrnwSHW03JiwlQU9Ixdm
kDamxhcV5iwca0CxUghE7zhEd35ygzsA3lSUX3bVVjl7K9gCLRGUndIatchNr36mhicigY8pBqUj
0VG1nx5GUtdXw/ok/hncYvsUcIhxbWNwMaILHnpydCRRptko0q/sIaaQe1fh9uVRt1gPKXIqPmd9
eE70Kn7FpKa6NfALer0+lrUoCNZZNOVFPICXgPpJ8WaXsDA6p7L4JKefm0T+73qEy4MU0BbIn1kA
DTXD5dVgdGE5pB2zVTUvTXaHWChkZNnWsbQC2PsP6+5tsPnTvblekWEzeiRaw7MnfBhwtYgGjCAz
Oy2iHc6RsHQ36lRrS4GEGrwBDaPLW8LAsguxmiQ4T2gEKPSFsJ6wJ2ULD7Q2h+Qp5F86AAcaRe+H
1Y8+r+8uCM6RebSsW0l8VqT+KMioWkQ/rn+ulc3E4xVmGsW+Fe3LPBr6wFNG/5wVmh14/QGloVtx
qF+lArMZRbxJ42pLp/hyFmeU9exCP0M3sHB/Pzx5CE1BV4X2XEg6TphDifp79+LL6cbXukz2iEM/
A4iIJMoXZAjshfSeynZ3zjEheqQ72+14MuFTOeQGnqRdvxFvBbU4B+QhSFsR5NtSFVKbxE6sBtj4
IUUtD+uLANBT8z3EK6hwK3/YC83kNNJf55ikEEDlReoRoO2WPYCkhe6qYvR2zozpVOWZi13D/voq
WXkUzDFgUHEFQ6BaIhZxizPCMRzQGcg624f/jvKRVJxyBBTwN3NaxB1CnHMGnCrVVNg4gH9XT9/X
o2Zxef7hkU2HaslDsEy1KTFib86wDh6GMNjFlbmT9OyAc+utjjihbcEYLhVlP2bouPhV29h6KmB/
CrKyKH4WIX5eurgry25j+6wtZWRHeR3OxaAL+pqA22Q+aWUDvFkRnFSLtLsgMGl/eNVferZTHGcS
OA0gcpI5XpT9IlNJavpp9TlSdnkQ2y2WW9Ku25LLvLwh5jAzaGuuqkDjeb85A7NNEEWS63OqDzcA
ZZ4lIdm46ub0dvk5KUNxQYgc0BeGyAhJSZTO5PbsaciiBz8HvDum8GuuGsdSfJKSMwJLGxfF2qje
hlxkdKgqWzjMSO1ZKSTwEtJLqrT/sA3fhNAXXfbCa1VPjxiVn/1Mle+F/C9/P5BNVhp4LVKF9x+m
YQHWqhh35w79viiJd9mWHuzlXQASbG7CgB9Ce3p57Uh1ZahBqbQ8S8JTqop2U7VkdN19mnivgRJ9
jSVlt3GwXJaaiQnsVYc0jJbpsrIS+qoe4K5GzPhoDZ+S4BG8H2Y8KvAkfx82n+OyOqnV8XrYtW0L
s0gFCst7j+thMZezfpoysRzk6j88W/C2Gexi3IBzrl4Hb6MsEkfTVFpplETWuTkmX/H8VG9Sz9de
yrISHvNJAoWNfKMdTsHn0KoDV8ZPcOM3rF2B87EElZcGMUyP9wM1tDiUBGtsz2hAore3T834qMs3
SrUBGFpbOqaiiwhDz/KwS5CSgt7E/y4d0Uxv2z451rLl6jF94mJ89DXZDdqt83D+6YtThN4E/Ulg
SpBnLkqcU+5VCYos59hAS6l7iqqbFv9fsfVQR90qn68smFmTnSoEiQSn7GIe6wJlRkxGy7OVq/u+
6I6iPNxnhfr3xxS1WqDzlAcoriwTiNKsWq9ox/LcIfeAZ2U0nK4v/LU1SaKA+II1qxFc4DzqwJ89
joryLEXPCXhmuhN4cj5iV45v7UMZJBgQfMb3dWOfy3MJYPm18KPnsAcLOmcR7xeiF5ujklhVfQ47
Kt5yZuuA5Uov2gfDx8q7m/yj5H3q9C8e1pgiXscIA0nRB7N7nbBJlHhwJbXh9OqvIRlwL63sonxQ
uw1cytpHfvMbl0oRQaKkhQ5S8twmHyk1KGVk1+Lr9Q+wFWNxJhg0pYNKaWrIqk9y/iVVGjwLN26K
lc1IYQHiPpmvCsFk/vM3ryIBImrXllF9Rgauf8QqUnAx3VNwV0IBDec9ZYfdwuuIkt6/rK63kRdf
WcaUS9ObsD4bKQo16kktHtE32geJbM828M0hLs5T8On6lK6ccbOyBw0GMPMadbX3w+3xtOPalYsz
4pdOWH6pFd0ehEMX/rgeZ21aeU5IxoySgkCx+HQCKJ+q9jhw0NO3NenZxGMbmZ7qvyC/Cbe+4drp
9jbYYlDqGOJ21xJMKp6s9PNYnvz6R416gKptZGPz37TYmRyePP84EAAdLsFYiFuJBqpXMPTCjyXy
6BhBXp83aSXfUxDKIdkDXGCSYbz/QKaESnFa67zDcDY4hGr1ofTqj0pQPg6d4RhhZ9dtde+NAkp6
4R3OVT9G3k/YItm0fE9RbDlYGNyGafWjUPUzEKCn6z9wbQYQ755vER6lvNze/z7kh/COxoj2bCA/
OIOTm3hjCla+JjoecDoAB0EuXSbVOA7juFwJHVRLNPNGrfxgtumpxD/JQJFrN9bD7vqQVvbELBxC
hRFA3+xV8H5ItQyywurC/uxVUInqdvrWm6XhhFV8M9T9r78PBlkOxDXCajNm6H0wRSkaM8XH74ye
rGsE6VMbgUKbkuch33qIro2LXNFA2gAiAGvpfaioFsxan9LuHKnRJ3zSd02UvJiDibSt8g+HGe4I
dHUh+5MjLj0uLMijyBP1PawsZPDEtn8YxPJBUvxTCTTphpvz0EnxoxbhCpmkG2ty5Z6APDeL05Nt
wM2YV9SbMxwQhFil/difaySA8+CrqLpetIFhWJtM7gfQPqjA8bpcHGjFBAvFAhZDFhzdoJaGNEX8
tY+7F4s62vUlslZA4IBmlcxSWZciDWjTigC8SvE8GWX6qbdSb5eohn/0EfizsRLP9rzKxttmivVd
D21kl2ZV+VQNlrSxM1Y2++yRRYseAA1dwMXEZqiJgIAFWi6N5N9WY6fVfmOsKxfFuxCL8y5APM0A
/TydO792mvGjmCoHAyzLbDUaHGCwgoh5RhH+MAvhlQoa+LWDx7Utake/G45Zcs5FfeNHrXxrwPSc
8BgqmCBFF8M2zCxXsVxj48j5fWrkp0b/VCLxXQ/Jf9eHvzJ6WtXgMpAfAPdhzB/gzcoFAKBHQyJw
9Pho5jawpSpHCR/M/A5fml08bLQiVy4XGsfQl1AMtDRK2+/DNejqwVFAHcAfJAFdH8U4xQHOwvKE
vjPAFAG065j6d/6E5OkUl8HGJrrcqMAVuTwgEQCaAvvxPr6gak2fdnl3Ruv6fuigt7DSsUMwN4XM
Llcu4APEpmjKA8ySlh2CDrXLqrWU5hwhWzZqT4X2ktS/tP5TOp5EVIb9pkQJOXYKdDPbsdqNXrVP
/r4KQY+U2gBtCrbPRU2V9D4TZl0JVyh72zRLR9c2qOYrEwrrG6KC/vuTLt91aLnUQ9s2hisXiLC2
1T7L5Wctyf76HOCZyk0MQZmH8UXDV+xbSy2S0nBTTXOkFFbn0Gwcepc7AVkkcLq8HCF6QMZ+vzTQ
yscyxwssF2D9w6gKMabkODPogv49NNtTZQk3QPk2gq6skndBF9uPUrCY11VsuUMJJFoQ8do+Xt/g
l0cJbEEKsfLc5QHytLjuzVAQvQzZRTfIssrOfG2X5tm5bpRZAngjOV2Nhcbib2un+dB+P4WSHiaq
UveCq1nf6vazpnzo5M9CuFG4X5mzWTLp/6IsCf8yvJi+TokyYcaio5UtFjfX52wtAoQRWjkUu8iC
50X/5lCsk6aola7w3CTIsSIXH/xcerkeYj7B3+fxwBCBe5nA62nt6YsPj3BzKWeBZbllTL8BS00n
1aW9houKIfsoJNfpRll+7dsYYGkslhQGS8uTFzkIZEolxiQJqlP3WJ6jH6pk5zLY+DyrI/sT6HdN
483kTemQtN1AICF8lvunIK93ULRQO7ZcwdsCFa4Eo38NNIhzgQbV8qJsPbzEBOSxXcV8jcpTCUAv
CD5FeIBo+d9vpBlkzzGELymgruWiKE3Bj35zbhSMPdLvaZbfIrZkIX17fWmsVH1mLDQtKeu3nt8y
lZWNRknMotfdAZkjpHijuzjIbltd3wXx8G3oexHSlPIq43rT69n+H6LPxUce6bPI0lJhVOsRIDM9
uEWVnO3j4ajh5yeexfE2LwvctQu7a0/eFmJk5TtCH/wTdD6c3ywanryDgJiu4Q7t6Ihx6zTcykGB
5bWk8v83Nt/K/gZozusW1SrEly4eeHrlBRKSeyxRVxe+lOEWwmJtOIADZp4PCp50Z94PJ8sGM6e7
JoDK0+3Ce9X83ta04SAl2SGOy8P1Tzb/bYuzhAX5J9q89d9MXhx5JsrKpuD6sgQ728d6x4/vKuvv
aRNUUmTkc2h1y8ihLK6SNEObJAHi7RbVdNMW9X1ITz1OtjLyla8DCGbub9OfvcRWiFOJEVJumi7I
xpsqL/ZpGmxkLZdpKAIUoALgNMztjOUOmySUh7ug8VxLFRxLfS30p1w/KNbZS7549WM9bXW0VhYE
dpWc9RhH0/tdvoS5djFqbiT/PFRYP7SNaZfBcMJdUVCKuaExbazwlSUxo1Nmzsb87yXKdvRSpK/w
E0BaDM8FfSx2odftxUatN66VFe4xFXaWBbKn4EcuMnp5wtbBqEE/5IN/qI3iHnb6qcWLJDXl+yQz
MGtJtR3VeqwCyIYDCYcXAPSbQNg5PVtsgre/Y3ntYFXRKlPn+We09GsXbX4NYxBFfrIsxN4LnA32
ZLHFnTpwWZiN9inx9eZuAoxsF9Uo/xBLc+MgXVtjbybm9xv7za4sZ3KcgdH6GUjMQUTatklegHj7
Pg4FYJ+wXeqnjat3pXY3tzt4tKGgDPJu2fjISxULTz0NzpbZCCAnvtBjsg2p/DDQKLbVoquPRp8X
jmSW/qGNrcKW8xCWcdt2dlmlw06si3IX+m24I2VRd1EUJne8VKqDpf59IXj+rbBisCRFo3GZbzf4
oI0FOOlzbvZPWtI/wwh0fS3eWVaxkZeu7oY3oeYT582nkDpfj4UmCs6loXA2fg144aPqfv0UXkmw
4N/A/J8FbmYNxvdBdCyBxNSUPLfX7+pkhJHpOXH0lKhbDfm1s4T+K3ApiiJoYixGk3l4Gcmm57ma
9yBYN70U7fBZhqvteuqWuONqLAZEMZRHBPjh94MKlUHMukoVGFTwYAXUfounohkhSuAhvMXSWZ3B
GZE4lz3AfC9msCgT0WKnCi44p30RpftC9T4GufCj98vjP3wsrn4TZDS4rWWGH3YlLoiq6LkpCneK
fy/XIyYh9wl9l+uB1pbeLAoPgIqC9UWqUahNr1pd77mTENwUafQAmfZUj/5GXWOlYocW4Zs4iw/V
t9QmPav1XGOwXoI4/NqHlMZb2dor6fQghLKTQ73Ka+XQiOKxUdJP18e5tlCYTwNyJ7N6oX3va0KS
QVDgRo0RMSl6WygQPhVeE7wrsw/XY5mXMAQG+ybYYrC5PjS5POqe62eQ0xIMIznhjR+YNLa3iteF
x7JodEcpQ9ERFAnzHVwdsWGr0gg7yHq05a7BjYUC0d4Y5fxHGBgfBXxBTE/noJ7qe0/HDN4aE/le
k5pkV/HKODSJgD+6SG8zp97tCFwftjY11i7lWoFjkvnPehx7N0VdWXcp9lGOhdWKTdfPcrK49k6V
6LXchar3GCDv63ijZN1Zfvq1iIfqbmqbZjc1U3TsB8zi4iHub8pMzR/xeKn3XoahoJnq3kMVJ7+G
Njy0YdviV9+nlSNGevcoNHXhVPFo2LTyPRTy6+ZGbnkaU8JUR8yykrtosjp0FkbFyT30kn098jHS
9NNT3IWfRqEJdlBZ+cH69I0btMLTD8sOD3GrwzSplt3VfXBUp7SQHGXof+H80u+uf9aLrULTicoc
GEOOz8sCjOIxaW1DUFM4990XkGBpu7Fy5qPxXZIwh4B9NncK5gtsccI0EVQ+xfIEVwyD1p5wmBTM
aiOGdHGM/Q4yc38QJ+Uom7fKm9tm8mqZAkJEJjLAO4Lgnh14Lnu3JkI9h8nvg6/MXWKbTVM4eRqN
h0yUqyM01MjRpCL8LhaNtFNCvDS0KY5HWyitLR33i926+InL51aXyVlVJ/65s8rv9J6bfdmOT4Yg
PUxl5eD4vXEBr8/7nylZzLsuDt4kxaF/NsJgr5qBE/bfry+e1RFpPM15NWuXGjRygd9XEQiCq+sf
R0t0mvROk/zdVDyDU7oeanUwCIrMDfuZmLQYjN+rYYqxjH/2ovE1SdUPMPcO10OsboU/IZZlaqQg
Fa3VeS5owb2V/SfoThL+y4S9CbF4zCHRW0V9LrIETDDf9Y8WU28DxGj4KVSNv70E5+VG+oCsDXnL
xXPLaHREXprax9oIoEh2K4+/Gu/X9SlbXQBvYsxf7c2uK2iPaEreon8xCLt07Gyp/5ZXhV13d/gD
/8uA5i4jDx4OkuVLWDaS0DSgAJxhBu98+UufyodS9P4hisTDipcjSBzZVN4PaUL9Vp2PLLdKMb0S
1W91OHwVh+Dm+sytLTZWMYyTmRdEQvQ+TEd2LBcDxYqu6CJnFNqTNODhU2hbs7Z2MCIQi3gTRzDA
yMXBWPRY8oUte7QbrUe8QU6YyN8i3roTe9X5hzFB0+FCmRWOlg98TgmgQZ7OQS991oMfnnHCNeof
QlBbn/ujsgpp5/20laWkDoCDBLcuouBmhKt41LEEPGZ1ufW0mI/jxbUlAyXlluB25Mm2WAiJCY20
yWnXS+34IbZSzW5z/9OUhR84J35WE3n5YEpbvKrVqKDj6SCBArl42WNmJ05a3Egucnt7XzxG2WBr
5X+Rty+nuwlM8/X5XNnAkCORnqYkThN9+XbVTM8XutwSXS//5WeGXYWe3aMqqBh3JbjL68HmNX0x
o4A75n4SBPDlmvfEEQZrlElunPXenaHwChjDLjlUEjAyFZvZMTNmJ0c9tNUIs+/r0Vd2HMXV+T3F
vF6WkkFQV33sR5LbSY0jyp+q6tkLhI0hXpaReQ+QjXPr8sKmyrVYoH5UBFZYS5Jryk/BJNttfyvn
ou13h8jY+R5Ouicr/nZ9ZL9X/WJiQXnSUSbzgQ+jzEN/cww3Hrl/kpSaq+ZxuYdgDWdEEYJ9WDbi
KRVrZYd202s8pVVnG9VUH7umyZxpauqfZmUOOz3MpUerCCrbKozWjkW9OcpVUH3ulLr5kOGBbivl
GD/0ZePbsSrIz3KJFaLkk8+JY8pCLYfwqRr1z8NYpqfBGGRHFNvuQNaeOga4oWSXJ2G+1ysxOAgT
Tqh1OSpIkVlIxQ+8OlxvEnBDrxC2KKViq++zsvDovcx2H+B9UPBaXFNNGUzQ+zvTTTCO5/UgKT9x
qB5KtyiQPC8/A1O7/kUuC3RIC7yNuPgiiSwIeZ1jiuglFnZEpmNENJq8cN9Yue2ld/J4UHizydK3
Id23+t9fLsA3ZnYUufCltuxQGn4hC4nplrN3YanfeWH90pvhxo5aW+wq4l1A0wE1A8VZLPagGjGj
E+h0xyUu39jbljVCUxxYQm7rwVc5vs1UzQbScH12V3byu7CLkzmcQiFsp9J0Uz//rozxt24I90P6
DwkUbyIOXAaISvLyuDJCmtPFKBsumB27kJ+78CUxt+DMK9cz3U7gJuDeVmQcRXaZEQz0YNRO2Wcj
lpST7BTp1zrcX580dTUS7CDAp1zEF4pyWq60WST6hksftzkMEaJPxTR1r0pqgZXQw+qToYbCwZMQ
42qGsD9oEDlPEU7AxxGBR99mAEBzBEG57cOsvEHmt3BaBTvVQgviW/wRs1sdk3cKEKrsTCD1P2t6
Pjh6WWCU2LDh2qHWD1FpahFv+j7z7VyLquemm/SfEVa0d4OWmLjLavGhxkz4TK6ngcvzzPsgFFBP
M8PqEOXG8ChNUXgzWrhODnUbPjY4H/Ock3K7qHXhIapac2PBrVzKHKp/pm7+8zfnqzpVwiQIfKSy
f4Voodb3lQ5WuL4tpqc+PVz/UKvfCe0yFh2QU8o374Pl8dDrHLu620UwxtJTmn9lgHYvPV+PMx96
i0sDcAIVP+5iamTLdJoORhVFtaq7E6bRgfTF+nu9Cg7B2e2Oqin/XAi+9XLI1sLX0i3h+enxoy9s
ybytpC8QCaHqojyPn9cyue0qnM+p1nou7Ein6LofHIY3eW3aSsDtUhXNxrfZirdYCE2Xim2NobAr
JO2jUqnHzG9PvkwBCXntvGm2WgvzSbb8Rm/Ht3glVJ7lK0I1eq7XFJUz8TZ+8gLjJy7ZeMSOlXUI
qwShYMnPd6JR/eqE7DMMDP80GSPKkShTvl5fM2snr8Fpz+nBociyeb82IzGqtWGghadZbi/87Frg
XH+f4YPB+xNiXrZv9lqAC52RioRorAdFek6a59zcYPysrfy5YjrXEujZLFeNGoWmbpWh54ZD+SUS
EJgwjfB0fabWClLoLgGSgPHPXC0JmRC/6ynTLc/tkAaE8QnR9eRAjw/Q5Ivwps5v64S1GkZHDynH
YrRudKHZt4b3MUnU4/Ufszpg6jS/37QgZhfLqM8UsVPyhMpiIKH6FSUfa1x5r8dYWxozshkKLF2w
CxkXoalKX81ktoY2w3Ex7ixbdbAnLLj+IRBAIR7pVLx5ni0WSDMUJm7DLBAjfWgl5SDFyaM+BRtb
HeXtlc0H9/L/Ay2yG0MVJb+vJ6rrnRLelSjMH2QzTI5J733k7T4dRMqykVApDxijlodpVLybpu2K
/eRp+iEL6mqPjBbuL1JX2m0RSzYc5O8KledjgtTYbTYZ7a7xqHoLspfuwcHAm0qH/IjTCWZpgOGJ
VejWZ63PDVjFVroL6pyyNfnEMTHEcF+M2ONVTVLtSjmsnaSUIPYnlMIzq+vuknAIb6zGGnK7MtXS
Nrxc3xnjVDldOGqHrMiz28ZXrIMaTri6l0MCllDLbGFI0GADe3iMc05sP6r7kxhEhk0Tbno1R4OL
G9Pd41CF2imSkEnFmtyw+7oRn1WDasZEeVWvY3jF4vgoej5kOm16TfmvHuvOyvaTMU3HOlU/G3ry
bYpV4yAPgo4kRnSviil2y3G3F0oldcPMLI99PySOUvaZPRQKhMvJ7+7DMRKAqyajk5jwIM3WH5/F
ktyjQPXTqYrI2+nGxB9QEdkj7NLu0OvLX7UsqHYt7kC7Vs+TY9XmqoNKz+AAKWkehVDRj3Du9X1r
wq8CvD7swkqz8IksXqzYRJ1vYuHv86FKMRtvWvyZvJI2RF1QvfFD/8GIi3BXhsNkDwBH7ESZfpaj
MTlVK4n7PpdLoClVY2cx6RONxvaxy3Jxrw5o+o2zqbWcqt1d3YcSuLS240d6X3BWkF+9qJNurcro
LQdRpu5rk/mStsswWN9p8E6tJkbFkwTzAEv0V9p1gw1aP/3lt8JXua+yhykhfWusLHxuRwHGVtv3
Dr1Mw8nVRnTAJ8efcLgOpNve+zBkpnUOBEzkJq3x+K2jcYcdcbvzcXhxfIumyS5vJ+0+zsL0IQ3E
yenawsJetWh2cpYWr4FslOfJxIt8XkrZzcCuscV+EHn4hCRpUlTYBobQdD2wGz6IoQhUoYo/q0nz
y6iq9NFsW8WhniX/UkvfPKip7x+xzurvrUgxd22lFodBzYtd0uBYBUS+dpOyidhFfnHIyrq7DZFb
guw+1dlexyhvZ5Aa3NUa+oIUERnokIa7REx+9pXXHrs+CJ+ECPMy9Gb8V1nvpVm2vaOe7aPFeGPk
8XhMi6q0kZUMbqVIsE6y2GiOMQUBbFXJPOa1NOxyqe/2ZVGpNKAxEJ6yPrgJlbo4dtOvDnf6gHVb
U3bcKYBqN8oOa3kJVUSk7Mh2IH8sDnix74xez3PPzfV81vZoS7vOApTSxV+519xjy/7j+iG8djbO
bXAA5XAwLhhRA7iPyofq5ZaDdVJKACf5UJ/yyuNUkLdgJmvXFz5XwGqAU6ukee9P/LaK5CwKafKn
aruXK+mphn25MYMrMX7LTIHYppOIM+D7GIIoTUVqTtE5TGu7N6iEjC/Xp2zlG6GPpwGBQtmD7v4i
dyr8CvfrENJkoVm3ofUfqMJoGpzGoCbTfP+HWDwqkSyZFS+WnfbBFExTH/Po3CUGcpsH/hc7hAN5
+C4rNi7K1XG9iTUvlTcJW5gpetFzdp8VIGMoa0efpk6ku9HoiYPmoGYXkfrx+vBWco1ZyZ6Sw5xo
XBSaBXH0lWaMonOQhUfRux/D/Db0Pl8PsrLE4fuA+WBbzZIli+tftkIlIoGM4Iehgsvh34jfJa/f
e9YGMXwr0GLpmV1omknB0lOkH6b5KRNU26tetHyjHbjynd6NZ7H+IAtJWZiJrPDpS04Lu0CXJ4WL
oflPtfz1H+aOsjmQWlpQFwAMbUz1LIAyecYjYgT0nkbBC+oIwXNZh2iMKMWW0fLKisDAUCfR/i0x
oiw+ltiiXIyObnTuZQ/YVPQYmeIN1lsbL4etMPMp8matSyqDQg2eOYSoVJS0VNX72trYUGvFQwbD
eQ7Ab9YlW2S4OcLYDcql0XkspIR7DbanHFJMS7RpfGhzpXO4BmMA66maOlGbijt1sKJd6sf/Q9p5
LMmt7Fr7iRhBb6Zk2bbV3XKtCUPaatF7z6f/P+qPe3YVi7cYOnfSE0UIlUkkEgksrJWt5NqLPoOo
G5GEeqY5Vw/rukiQw4719tVLEj3KzasbnZTgCOnxiqWF+Asw9F9LsyhSJoI+emUdIhHJxISrqpET
cc/fdsvpopg9pzFCD2BiVLIo7F1+vqEVGreCD/KUxGRdveMLP8fG3U5Arspr7Sb5Va3pry14zNQR
YPum70mn5dIkXLu11MWCf9Jd9Q6m5be+472plWtfatEOfPeMrk0srMZs/2QlZpJGhdtVrMpNZX7U
JMlrExprNiZvOfP+JGyNdIy5weq+tNUWgoIg50m7UvSYfunsI1GqnwKHRrUGtZJLK57hq17sKsFJ
00Y6Jr+jutihclGCtbntDUuGUJ6ANYk+39SuuTQklwYVUWhcibs/0/guC/4p241Rr4F1Fzz7T8eL
m4qr6ureF5vSS9QRtrdOHjau5dtZspYgLa4E1t1phsqkojG7QUYpLkU9GvxTACLK1sX8YIbpZ8UQ
DkL+1zQfDAGhFv4fW7NrRB6KICq5N05xi+6QNakB5YPgbmTNHbe3P9BSIGR8btK3Js+EWWtyyDOH
E+LQqzW/9ZEVNDcWCW2QjR9mJdzJabbRfP+3XInbntqm7RrWtnXFj0h1/74edfEbZgcrrSn9Qgvp
n1qp1Z0yNbdVkL7wElnL4Rf95Gyxs9M1VmNouplIpDD1h7jm+TFWprCypYtGqGRTVOR6RiHhckcl
qylF2Sv9U8KMO0C14KHzrDUyskV3PDMy/Yizz9Ywlix1XeOfxOKkKD98XdnLcuJI8ttt/1iKR3Rm
JipIRkqu6ss8BuXcG2BqzPXQTjSJ0c5tkn27bWThzkCF518jsyiRiTGj+pDQTlegVp3E4E4QHoT8
EMU/muJn3a50DtfWNHvr1FFReaGHuUz85MLPaEh7TVnJYlaWNI+wiTCmJorZLEmTNoPQH6CtOxRi
szXj5rFSk9eyU3eUVFbi7bRT88B+tpNzoue8AK1R9RFmhe+e0tihe7LkU5h2+74qbDAItz/cyk7+
ods580KrGxpdRNPr5A3CPhNGHyi+7EKy0qxcWGuGZu7eNW5PbMKQnv1y/RfdpGqyRkq0aGMagWOo
mHtx3sEujdSrQ13gElFVO+hfiuFr6v79A2ESJ/uPjek3nG2YB2F53ZsuDLVW5qTtx6h9qpqdON7H
3u/bn2YhrbywNIupilF5nZZ5pNHdth5hKgLlK0utE1JCqvxxd9vaUjg6X9fsBINr0GJJMINTLz2E
7k8z/ALZJeKx//wXZpjJJrGExl/UZ6G1aBqzMEaUwOTEOnV+dp8h81EIoxNG6o/bphb3jxl3OpKT
ssO8WJG1yRDXjRWcyi4ZuX7l+qGtKbQjZJDft6VHuQ2o3MrxXbo6KC0ZskLl/boKE2W1GoqU3k+m
P0IJMQidrabGyllaNMK8NKkfw2Kom1/6INRVaTlEWnBSi58h3Atp+/P21i0epDMDM2cACZ3pYQkd
buAZh2neLbL0N2RFtrfNLPrcpAvFuAggjDkRwai1RsawA8+Z8ZesDU6PFlOpf01HccXQ4nogPQDn
AVUfbne5YValeDl3Y3ii748oLOXVSHK0bg0mvrQe+g/g4Oi3AoaYXUt503dulHTBqYJ2iEJIAox/
1DZNJdu3N05aWpDC6IuIVjVwnbkWhhLm6Nn3k2/77d53009CBU6sFcKEPieV9YyZ/QjN29Tfd/GI
jOJgF4nxGLn9nkmsvbE2MbV0WVJpAo0Hsx0C19PvPYuKlq/rUeCa3mkUlWel6YaN7w4QxCvdXV6r
G6vJT57bvDdtd7i9E0uH/A/fPrB5GWKkmeFOEBEAkpif4qjskq7fKJm862XjIMv1W9mtEe6vmZs5
0ignvZmnmPMBG+Rdv4t0YaMrsqMlwzMNt83t1S05FBwZ0PZMnFLMMV5ua9TmzEaOgc+rKHwvlIhG
ckR9UrC15q9pLNgg6Jt5GgFR4mU589060hK46Xm2DsV9VH3zrS+3l7LksZSlSUGn+Qkek5dLgWw3
8UwtiE5pwTWm9veq9Jqba/3Vpcg4cZJD3waogjfrpRW+D1muGUUnzf2Zet/6YX97FUvZ2fn/P/v+
XhOFCRXcCJaKh45R/iL8iBmE95p7npK5sDabu/T9z83N4jB0IIPk1tNy1MoOq3cfQcSR1me08nHW
tm328XWj8cugYllm/rscU8Ct77f3TVqxMJ+BTcWp55PFESSb1qFu7yPrXnCPgvs5C36FYu+06Wtd
/qNYx0baKZJw1659uWv/m6i7pwEM6hjIu86WmA0hL1RjjE95/t4Or6VyJ2t//QjmzocDa+pdcNHM
YdehF3RWIQjxKYgruxZSBpPQbUrXnsDXPojuNZB4BHzAW1896HSv0MdI82PKxi+Ju6Vb+BIHLz04
8qS6U+vT7S+3sG/AhogKcM6BkJ9/OMMQxiBXw/xkNHelb9lN49vBsJJULxoBRg6fFc9UYt3lsc2M
IBCQJMxOBlrRhyiI23c1CJvPaldYm9vruT5S1EooAcITTNuCMdVLU5EEcQq0/vkp86Dq1Y/DcMro
+K7xzSysSCUF4GoSkT66okcFwmsYRY+8dSvQ/y2oBGtSWW6sUaqPtxe0aEmDDI0sajI1y6g1MUw0
BTLOk0yFJ2JKFO5DpwNbetvMtC+X71LU187MTAf87IZ3jYARdgUzUf6lKHtaWJYta8+ueC8IJ0Wo
nW5YeSpchwwsQpGJ8Ns0tqzOFgbNhpglo5qegvKXp4yb2vy4vaQFV5h0xAzSlansPMcQMr/YG3Ld
Cs+y9aaGzF7qP2ujsMdue9vOwkIu7My8G8CJlTQVdlS9s7P4vchXDFxnJbxwmNUn5kBneFWjTT1k
UzqEj6kUFHwY08mRBqwqyaECaCvlWkl4AdGMPTod0KVNr5x5oKuzShULeRL0lZikLUG2JDuJAe86
/9wb34wYdrb0k5uvcf8t7iN12+n8Emb/3DFnLjjKTWIVVsRcWAQ/qzzhWP7+LHFB0PugQQYzxbwP
QRCKwjhgrClORPjqLf/IfEt1lNJhjVVm4dRyWEGEsxiaWPOnD0J2ma9GIc9tr32v62wbKdY9O74S
WJe27NzMLIGok06txxYzhSC/t4H6NjRrX2XJ+WRSR8bAwPKzmMvAUDVKmGWK5qMaMc2nyJsytDZh
dpf5wVFS3m4fpcVt+9fYlQK9mOVWmhkUTcdo63vaVyas7bZTP/7eDMQ+vOCoqjMQMTuxcl+nYtZT
ZVbrV8so90AhHXBiKyF1aeeYJYPshxyfVs5s5wIxaNsq4+MYMviXkrFQN3mtxf4YWsLWF8K1xGFp
8ybhDa4Kju8VolNrxlht5AKfM5PQ1hv/IAv5o6mtzYQtxVWKB1OfZQrec/zrGJihMZg9HlEKm7Bz
7UZ9aTp/AxJoZQeXLRH0DCYrrpmURzVGXtZAdMbrSCFFyy6ob2dVtTf7L7c94prFAFeAH8cwId7l
eT/vg2VuNtQAqLzTQGxNeV4r5U5nRssOdrAkVpuAGlb2X2QRGGW6AhCnTtI3fdGziCflAkN+GfO8
lvUYILeaFve+ucYIteQW50Zmzt6Kgx7GNUbG4lNroLLrHo1hLX1YNIJOB9qxEtFOmT3MoJuUM4tJ
/lOjBM9NPxybtDu1DNKvfKbp/5mlKYhaQlEGdxY34lyXURjkwgQFjp1cqGCyRDa9cHeKEJ1GrXeG
YXppqE7WNhBvM5jhdhs9Dre3f8TSuT7/DbOg66taYJUKvwFhoDB7F9R0Z4z6hjF6Gy2M27aW9pWb
EFIXoH7XhSBYI5HhCEdkl6Tkpev1RwFiu4oOxW0zS/cIty4xkXkp6Aenn3HmiMXIvSFRqqOpPVS7
CJ7D33KpQfJ928xCkqmBKp/4r/TpBT/t7JkZxuJ74HTcJaVKwM2kfZofLURdPADhPpxyWvbWaGsT
TEtB5Nzo7HMJtZzUMkoyJ3NCGqc+RbP3wncdX/xvPhYv0GmByoQymgX8KnFTL/Mryjlm9ugLvBKt
LHACq/n7zJmM9j925jSUAAfGRmlpLUIIsIHOduOv0RYthkNLm4AU8CPxsa6+lNC7cjX6p17U7/Mx
f3MT8zltBFtsvRPIwE9MWFBh1U8RssFCWKwcsSW3p2ZMnR0iMVmav+ZFsx1cMXKnb+Y/8dw+Qa+1
d01ljfBw0Y4BExtVVl7A83AC5qynctzBlJUPTt3/7usPI18Tn1swglczycQkIujNeR6QhV6ronpK
S0mGzUgTjmOFSFvUH28frgU/x4wOFRoXM2Rvs0/mARhOFJk9C3qD0YMeWJbueMKL1/y6bWhxPWB5
gI0A4L4apGhzvwuyGpTNRAfutcq+ljRHrvSVBu2iGYBfaAzDTH814iD7fVjLA+kTuvG2MdTMp/zT
yn+tl0yCxlL+Y2UGtEm7rvCCKKCmr1VcjZYt6ODQ07VLeOlNBe89c2CMmFOdmk+JCiX48J6X3Cls
vlpCvCta14nVfAP9t90yKyJFb5JcoAj9cvtjLVxWF3ZnF7OHKKWm1T5AItrLfuaDp//sZsd0BJ7v
r8X3hWuEYji52oRFuC4yD20/CkULPy4Vi+9xkjpV0H3++/UwTEf/l79gUmZe3tRI9enqKDxL9bcS
0mexeh6sn7RLNkK8whi+cKBQYuaLMSIFa/f8QBVGmZltWHin0CMNNGF1cbdjExyKcXRuL2rB1aco
p1t0AYBvqrNFqZ7K+z5TAaQM1TYapUND/dIqtO1tM3+I7WbZ04Wd2VWY6nWTZ57inwArPbqC5sC8
t+vFah8UryC/94oUO6rbOC3tZ6ozh8rMnT5b624tZAEXv2J2TdYhhCkMN3B9QQWt1pmTRNQc+/to
/Gq5HYP3ABHH19tLn1Z2Y+XaDE0aVlIySiGZh6FXdtA8eegG9U392JTyXsu6k16vvGQXjoJBGiCC
PtcmROdskV0aFnWamz5BX9lEebWp1p4sKxbmS0K4R2mV2iLbCB7pItp6/XF7zxa9ksIw83vMtFGj
u8zW8s6CGEqBp8cdtp5yb8Rv6hpX/UJ0mh7h7BQldUo+s+hbCKUAn0hCeqsb3sEc3C95r34OWrW2
u6FWj6Hgrb1UlkyS56okoIzKXtWAOmRjcqMni7G01HsyB8vb+JyLaVCscMJ2tHZWF2W//34riVmW
KFFCuSa6KStVruBfwCiUOnn5k8LbT9dbiVdL3wtCfBhMJgQsfy6/VyXBtcAYlQf69WdtCYiCfWYQ
YSWFX/I6PhVUaYCyedXN/NrI6PdnYUpmJr6H5Z1frE0zL61iIiycyACmkYOZgRpgaJPCeP1c6KAL
h5xuKHjzh6Zz16ZdluL7maV5sSkbfaX2MijZpt76WL20Se3A0mbH2kqPZWnPAKqgxQlYBRDOfEmD
6OrtwEEyvSxCFXUw731U/VZu+qUQd2ZlHg8SLbaaZHoqGmb8LivtU9ZoB5Sc3rzIPHCbOlb067ZX
L20gmEAe4lAJouszczh9zCI6I9SJ5Wa0JfEpkYjeRmWb0vbvDU3lH3WC+VyzELVC3IV9hiFXy+/c
zHNtXxX2zAdsvGxcK6MtrIqaLb2diesAsMf072ePVA9qxdps0ULP/CG2a3wjk1Gf8tqPsvpxe11L
WSFNqinJgAmUWuTMM5IxjBpXr9Clbt0Hs8w+tKJxfEZgwVigXD+e2jK8s3J1W2ftWuY7/d+zK/Hc
9tz99bgPVC/D9khpS+kfEro+nXhfC9021d6LEnbSbsVFF842M1KwrNJpYsXz6a8q7azecktACIbm
EHlttdM2sbVWoFw0QyN4onMi5M6rGQzs9YEYjTy4FP1OaiRko92Dr1orxfeFA0eImhQNpicKpa9L
R0mKNq/4ppSeosTRir3bHgD4trppZ1kOFHcNe7Zwc5k8H0kUSSwk1EIu7SlJUYlVqkTkTZkzhBEl
XiCK8sHwvUNprBy5RdfU1UlBxqBAeTVeltVuWYRWEZ3EzINSNXf82LL9VnIQhrRlRlitBnaCj0Rb
ywn+IG/njkm5d8q6IVvlz+U6eb4afiWn0YlukHEPdX9s+2Wp3tdx34PrF5HeUHKTwl+WOS4vUebD
m8hutW64M/Xkj+DzgxuUIfpsvhG+ggysQCjp1rbIzA/fGPK7plOh+aUH9fdPVnNqPEOCDUzgitsr
lc1GM6s8IiBGnzJ1oC2jwhWVrfVklhL5c0PzWK9HWY6CDx+n0K3ezsTgWBXBgxE9ihmkcO1BUvOH
sks3UI5v4MXYCVp8rCCIuR2+ls4Zns8dCu0uR2H2bFHKQolx1uTUJONdib4aYDVPXil2LZ0yiGBk
lf42nZp5OA4KVfHzyE1OZV/smrjZInbWIcLT/6Z8ddeVYmIPibCGzFqYuoB4mjSMmRhIVSx1dth6
useFGVoxg4+Zo8Ca6+lgjqMPLUjt2riDis5qYfyMd0bxK+jrFUda/MAM4TLHzCuXgZlp688uIVqH
qCGGXnJSrMpWm/QAmdXR9Qvwf7F87Ehao6m2rZp3o9x+TQf53uzDR0goP25/4qXL0DSnxjP+NvGO
Xv6OGgK1JolSPnEBREm1ynwreHW+DcAU2b6nZH/vUshkTdOS9LCIq7OYKqQInVYWMkF1nzr07pzA
eJXaT3+9qKnqY1oTXRwBY1YTscQ06YeewF2FNK/oA9r1pIADKx+aSyuV9QX3xQyQyekReM0srjQQ
T2o9aJ5QeQ0kbevmD3X8u4gfm+Q73E7O7ZVd0/BPzIL/mpvfEW5TlqXnYs6UX5A5K4ujBO+aHz9q
IpR2/WMwMBj6Izcbexjeau916PtNCv9a96N1f6f6TrB+3/5FK+v/c87OHVmBA6EUohgAJ3oX40tt
wlHx0mavnvslFr/fNraAm71c/sx9jFSqWt0KsMZQ3jB+K737fPguCh+5eV+5tS2493FW2S6k1ln4
HNdHCjx2qq6kOQuHho8AXINiDiVfY9qTszUPhg6nWBXHp0hrYFIWdpoYHyJLfqbPebi94oUQfGFq
dlc2MHJoYoIpMb5PwgoqyWNdv9+2sZB3kN1rUxSEIBsxg8vl0KLMg1QjFuWoXvn6d6szN8ND7FTe
iqGlxdDpIuSijcPjcrZvsVWNeZbJEYgtdRN7j9l0868Sci1a4Yam50rOdgXdUpsq1Aqx45L2EgaI
RSduH1R9xQWW7o9JAA9uHsYEmKycbZooye2QekYEHtF8aKTgmIktvXgGFRik50HjyIUAh5on2WGR
vpV66sCevjL8s+SHIBVRQZ24za8QVoWK4EbXJTEMAY24g+dD2zLPD+16AplHrbdr7PjS0mGn8ksX
neRnUlu/9JQJ2KFYfZKcws546BLdNr3kKY78baoa9xO4VfSjTcojwzfGOyWXj23KxKLa/tDq8L2W
46cmyLe5oj/qhbkS85c6WngUAEQwTUyMzIf+poeWLA5ufEJT5B+9qGtuUtB0DWQUd14ktszCqAjv
iUOwT6XwQa+KPXN1axLC/8vPwCEm0BvbNDuwPlEoVwotPilD+CjAYCbG0l7xiU1hmsOq5D/pvfpa
GsNzlKSf9aE93j7MS95PO5mTjI4zWLJZzhZkSVHUapRiv3CU+ikFVSgGu/+bkdlBrlRYcsQ4SE+t
9jOtD0L7zyiv3KtLQWmav2GinMr8VRmvqAbL8Dw9OclUJ8XiYRAsR9T7gxDfFaW+sp7Fr3ZubZYx
1G3Vq0VqJCfD/04tB0gSAtuGaLcKmM/Qd7yS+a3kTlUfwRyu3OlLh+rc9uxOyws1FxMZ22EDjaj6
1lq+w3CQreOuVfi5gqj49tdbevrRnP93b6d61tn9ZZBgi35pJidI2XZ9xTiN+Cb16bZpXkzklYZi
K6mjzWzryjYv+aamwwfO0RCvFcbbMvOMeNIXjnvdMZW7If4hNWtwgCXHodCCz/Bq4cKdLa7LjSof
PGJUMZZvo4ZiRird1ZD92l5vHANX3dzezaVFTR3GPy8YChIze7FeW/UY0GBstdc2OwrVqxuuxPkl
DyG8T/HkD2HGLEl3+0DO/BYTqeczzqVt8kZ4IZkH+zKelLLdJmPyentVfwA9s0c6w9P/2pydiDBu
DaBmNIGZydzFKYKOurH3JlKxKtpGjGF5vMSbJN4A4NplBZyperDh2cpjlczBRP0xHh3m83Zmjc5w
7T8A2j6mWr5hNY5f+79CNdoGcnNfu7kjJAVCQzWklta94hrHQtW3YjKufKnFUz4p8sCNjWdciaHL
gMC8lmbwSddMW1OOQznYWh3vdOElNrZV9VIL/5RxbYvmmunFL3hmefYFFQgFwJPQ624EZkELuzQ+
ef0pr05uVjt/L2nLI+F8nbNvl7idLnsygISkbt9qlPTaKForri+m4udGZmFL72mBoUNDaVOPDmml
222p2ZFe2kGgHvVERWRm/EZZ+rMqF7swMV9iDdCWpjh+z4hIp3+57bDTMbvy17Mdnh3DNqIgZMb8
HCN40OqawtEaJ8TaN9Qvo6ZeI3VkNOxqmLWOq34aUP/x4uMQtbso+wctnv/bgmYXeRXVWo6UWHAS
mnsl8UgjVx5TS3U43IT6H2M102DXtOCza8CDotMf4cs7ebAztuU3N/xEbi66T730krZPpvYqjBXi
X5/b/GsSF3acbVU431S0vON2n8XfpOxn3UNGt1J3XWAVnfz33x82y6GCwUi8YuCHRfpTm6FBBnDC
K0/icJSrYZMrQBuyUyP/HPNfYvqjLXa++zusjmm78l75X3z8f37IFUcRAOVUCuI8OMWj5BSC/tTT
gLMDKd1paFCNtciEJPQtarkR+noP07yj8nOHKDxIrninCdWv2z4xudiVk5v0AEG4U/qeJ3ftAH1G
PoDMrQbUC+ojgJNDBy1J9dfa21MEOTM0c40R0a9R6sFNqfJwl1IUrtLyvoF54vZ6lo4U3UzwzBCq
ohE/3a1nHtiHguv7MRfb8Ed7+6XSOyfXIHeBPagLvH3sriGOF33r3OTsFI+D75VjSSSOq9YJmp1l
fu+pJdTWS4SmVy+C1on8TV9964MdoC5HFvqt3j1VGRmLtSbhtpiJQb46EQ3T/2Ja5nIDJAt2y3yC
jqXj1yHfQ3BlJ92hyZ81RGrb/Idaf+ujlW7l4qaf2ZwFljSrXGmMsKl1OYpJppPm75Yu2GNVbyT1
rfH2tz/yUkJG6jJJpVDwvJrcq6sm7I2Bj1zmwb4t+k3nahSpukd9wvZE8uG2uaV8DF1Sk+NBJ4pJ
1cstTSOBF7jImZXDytbavQZWOEh3t40su9GZldnthyuoTUNN/pS3uR0Pr6p+nybRnkGQvnxL21c1
fHblB6j14If9lGc8RqvXvt4lycpzbzFEnS935kFVI8pwbfFDfP+HEL+02i9iQhB8i4Ycfs8vhXaq
h70efodjtjVye8L8wjO1shtT+jKPS4iN8DtoggP1mO3GWKejkDF5c1LSF7H+LA6VE9aHMNRsyDwd
y4XhxVBtXX8J/ZWvvVRIJ9efIFzgWKEEm5k2x3wMvHGCVsVdsa1VyXyt2+F7qOWJjaz3h64X8Vb0
JXen6dCnynH4Oxjk8q0J0p9dWK29rRYPF64HnmaipJyPVhldbyTVBMcr1XJbeOLJD8yNQMoclNEu
LqNN066l6guzuWiDntmceTyRpUTRBOihIWpPdM62bSRv4xRiZnHYCXW7UZPwuUqqH33oHsQs2Eit
u8nr4KFV5JUUe235s6+hm62cdlPmqcKVLBmAo/VjBM+oHsTbzjyI+dfbnrd42M+WPsv6JKFNhVYm
tohVcMiBtuum/3sw4h+3zawta3bIzNbvxLCZcrHykCrWJm6+5DVhxS0cT0RFHF+7bXDKcK4O1Nm6
ZreUlhb1kEzjZYGXvrlF+ivp+6PvZnY61DCS5KrTpO2W2uDKcVq0S9VKVAAacyXP3immoHRxzTTv
qfabRymuHlIxf2dYf5vE0b0opMcgGtFy+y+QmBYIYBnNIp5mOPNlzM4MPROkFGizbEWHYMyOBU3g
miZYrq0phS16zJmp6VOfpRyZL2Wu6nNYlHjYtpLwKo3Npg2TlQbfUqbGrNE0nAqGFcrzSzNJXwdq
IWImSmu7Cu7/vwZOuda+m/z7yk/OzMz8JB0aORcszMhu/SMS1N9Ih6ysZNkl/l3J/Nsonpt0IxGN
wdRHX/Ef5BzBZ9TpUOwVgT7G5dcxGrbZAI/X7UOwtDj6BEi5QMQH4f4smNSdEErtCIAFBPdT4JUv
eMjKPb60uHMTs8/k6RmycVrDNV6795ZrTSTa0OwNz8nQOJIafRDCnwXY1m+vbMk7oLeaKulMq17p
n2UeLKCpD4DFDahAjPVWUZovauw9gdRYWeG1KRmFROieqcxPLEqzE51CP6Hx+oewCZCTEgbfJxLx
yjVesszUV6L/QoEFY0wyA4OH40CeN0UE1CutcGJzgQcA5a1fMM7b4wC5a7avuq+ilNtuwdtZD7ah
sJbZLy4UWT6dJMSaWFAuT5zR1KOsTrr0vt7lTg4owxG7XNmTHZSSredGvmbxOpSwWlohvJToMsvz
GZoeCSAvl3kkFagRwxYA61rEw3ml+Le4rom7AbpT0JJzfgC3G90C7gumMQcYyxqt3MaSehc31oM8
rGkbXh8HVnRma3ad6rowWlpJHI6M8C7UhPsokTdIKu7y0t0ESbIV6+KlTNoVYOviEon7k8dMjNez
UzhGeq4zP4Fee6NuyrQHoet1thXUd1EB2dPts7f01VC70CGSnwqB8zf06Pa5lqWMi8n5Lwtm6JqT
DofobSPXoQveXZ5zf0aDxSsgnFy6UuFXPNS1YewpEhQRRMpr7DJLRuQJjDSRluCDs8hsyM3QqTWX
dWa+ARuztWQNyb+0V+cWZpdl12mRayjE/pFpsDSjoUTmEbjK9vZuLcYNWJKAhOgQEjCPdnl25UDz
RGiRqQNkod1bm6r8kpTDRkc2punsTn5x66ehr2xJ/XTb8rSAy/tTBoHzr+HZFjJRLcWjQr4aKuU2
T1TbF999EMn5CLc7V4GOFOBti8tb+q/F2ZYKteSVrYbFPNA+NUm5L5ANDBl7XbGz8EK9XNp01s8S
Hd+oQPYMGEqSfeF9EsPUsbKDJP/2/Z9lHG2K+L5TvzAgaKvKXQKzhdpAud0cDf/t9oqXTvfZHs+n
GTOjZKJWopNgoANni532KqfNXVTGu6aQj7dtrXxPa3YJBChpWJ0ylTStJ2l4oJZpwdLvUuDRx3dj
DR+95reWfLnHQdV6aqbxLhit5yj4EOUS6CIOm//TwCXlpoy9pBOa6x9pDWm7anqWHAVIuclyN+1q
sRGzr327C/KPzjq1Jtet+66Mj9D12HoXr5zVFf+dt9ckQImRL7BkCxra9iWXjn3zcvsjTofuxqGc
F8WK4H8OJSnLl0iVj1D5HkJfsvsm3jSGsHJSlsPof06kNQs+o9Urrmqyk630G7YQe2i/3V7P0q16
fgBmQcb0BS20SqjZBEW3ERIHt2pKmzaomYrx7yvBfGrU+tQ1/wVGZQoBvKyozbC+OSSiL7NQSCZa
dsX09xGiWKOU7Ku2dbo0c8Z8F8l3sRds6mQXKvdmt1LGX/yMTJKg8Eeie0VxPkoSMmoJAcgSn3qk
itzIyYY3Xfg0AIq5vcOLxx6yAKamJ7T2PMSoRiD2YUDNz2WMSfqSZ609ihmanA+y+tvIXm9bW6ja
sq9n5mZRptCSMNLSiWvPeotT4AlwnauAOfI7UflVGY9JeOiKlWfYYhQ9szkLNV4GDUlGlQOOIGNf
mA9yodlV/ahZK7nY2lZOp+Xs2lBDHmOFjJ2yL7dNLqOJa2yN1toMlnBE9Wbjl/S9/o8bOjuCaaE2
YpBQxNTG8TlFwtVLtZdKCe4Y1t4kPF5yUdzTwzpI/bC5bXvxcDIBRwuMXP5qED4FZC4y487hTCvH
SB88OtbpKfLfkKPame7P7O+50nAeav6T+jUagPNaKagp2aevDsOsJ+2yxPrRJeGGosTH7XUtRjUK
oxNaHbY0cXY/5FKG4qhHnK6F5Ctim3aiez9vm1h0lTMTM1cxhRCR1RQTmjbYSvBqjubeQwUuq1+k
8Ivar6U0i0fgzN50NZ25ZhgZo1ehsHwqZEoBn/xOsDtrt87OunTF8YadboRplMWcHTXUwxo/Gkyi
CcM6VmPS8cz31PRv795SeAT3Pek1m9YE2LpczdjkRlinAmTXYmrLZbMdunfBq+xRVZyoWsmLlrzh
3NjsCsp4oYRyhTHmJ3Zl8CyYzfb2chYt8OSZdFZp8sypt+oit8rY1LlFQ8tOGsbsy5UoseRuTGkj
YUgpA+z8zKNHtdXLfmAyMUg+8iR3OsTMmHa2I1wBQQglXOmTLX6gSW+HFwmY1XlBAdGHLjA67A18
Fbf4nkuqE5rfMkndowF+e/eWXJs5gKnKBQkXBE+XzlC4ihDHEe9FvdO2Qt1vRtWA3SZwiu7XbUtL
uwizAwkB8ha8UOeW6H3IjUiolVvNqboQbcfHNLvPy24qZT/5frTy2eRFi7yE/5A8QY0/m7Swsth1
kyyMTuHQiIDLYpoTHmqhnD9K2H03bvKAMVYq7F8lCAq/tykjH77mFtt47HiGee3odFot7ZHo6bYC
A6o2MPCcmaWhew6Q5bJHLybbtqRfajZkQH7zfAP9RmVXgtXTEVDETSw05nubu+OKjyx5PeVvtOjQ
tYa7bxaS8rBuNB1+iZPgw8YlQtfHB/z7OihkHCQ3dMhJcK4qW0pqNT2y9RFjOHp1JxZabsPDEK40
8ZZcUDUZi5yI84wrJTB1KFUPPAEjR2J4J8aCnbTpFvClPeZrcuBLARYZOCBYBsRp8B5eerthTsz4
vhaeRDUfDr0eZxAUuIYtGvmaQu2f98j8MUG/H34WaDl0CCUubSmxoUexoIKRroE2aiPek/SG8qyp
KVxSvtmZtqmkPW13t9mig0qRoa/Mb2z1uzjUqSO2arapmAU8GkKr2p3SjiiK5Mh9iVb5ZKlmuVFE
gQG0uuy+xUEW3QdlOdwBqi9tqubRTk0BxFlm5u/dQWxdRiJL9bmI63exHfx7q2+TDc8AFVmKAPy0
2piPJjVFZ/RN45QQtB0k7r4xT9O/lmI6opPRfOO58mMQh+hV8sBeh/Rk7wdTj7Y14EbGEkmbhuin
OBTevh7DaViMHnU6jDwH5f6t9cvw0CqN/NAbmgvNeaDZEMs9wZOiH9Bg1ey6y2LbiJPArtv4XbSG
7z4zWg6tqHHnR1+S/pM5vmQnNENrY88g7bCLygbytHS0fTfsNh2tXqhMq5ZxwsHJPM1xM1j+oEPf
5+hvb4oK7LWSKcwAqDyRMyXOnEquzTuzLoh4lFR3YZ4Va8doyetgqafuTq7HSNvM66o+E5u4BS0f
6+7JM7xHffC3TbzWYFo6R5RQaWUBdeDOnV21TZh5UmPVAMAnIEsKPlrd+Jm2E5rD7Uj+p743d+1z
S1PgPcuHdJhjXa1rsKR7z2HTiXYjyEcXQk9tCBxVDjfRRGCMsK1i/D/Svq25bVzZ+hexiuAdryR1
tSVbchwneWElmYTgnQAJkuCvP4s++ztjUSqx/O2aeZgq17CFW6PRvXqtcdXT9sgM881hQ2Cqetvm
Raj1Rtj3S57k1sWJrogJrIrGcfT1Xf6u0iQKOsIqB9vJz7Z5iemTUa+j7ByjwfT+FNxc0g+WZjOQ
x1bCDN7nz7alfFrs2mGCSwf3jdxeUIxmcosAy808SDNCjykvG7Tg4IEXDV3g1rGfuDskthYsTTvw
ekH/tTTdNh8WVHN0kUQVLAF+pQfolhFBmoxguo7SZB2ZogCnGmhT4xoHRldI190f6K3ZpHg9Y9NC
CfKq3VNW+SizDq+tEY1yBqyN1lvVLdyYtzbHRyOzJatkbjR5zCBYY+gB+Kq/GjldjQW4Eft4DZe4
sENu4GMmWlPQOBuAINloq76c07zFWNscknup0XZ+mUT9M2VataugWv5Qwf8HhKlh5WoGfSBSZy8N
h/cIan3oD2ggcdYmT/P9gNfppo3zJZGim1OOHlQQlCFRcnUTOiZEIBTl6fNAxyDXqzDRgbLOXu8v
7K19Bb0WOD1cglDOm37Fh32VlxHUSQUeNGAMyyfl3P4LotvfuTdCNLu1nKe4kN2GIJB5dJzSXthW
N1Yc2JxJsxdNWWjImp2fIopqMKZMnPugbPSNznkco3QXlfaWpxALsZbUv270SKLFFC96tGOiIwkt
oJfDjUyajLSLB9SMQfWZDQ8Oe9OgwZw2R1TQNKiQN+wbp8J3+d/e6oNE39fit2e+IMLzcTqhLpI8
EW+pqXvaaZenG9EHyNve5esmqu/LnwX5FI3FcaSOJXnrsnrl8G8qMVFt/jM21r6m5/uLfj3tmG5r
inuwtSZykktzA3cyTbOgRl4n5774xYvvOcXakyzUyc/7pq7314Upexbhg+lFVI4a1TErIpTt1jRd
ZYDEeO6rjJ+5CtHYfd/gjew3itmgZkfOB6+lqwJ6XtkcT3dNHeXwZLWgjzN2mnoT3jFr1431XFh/
8v6k7HbBm1xfBSBDmYQBJypZ84r1uUvsnNUp0FRZKwKLPyTJBIfeaOLrwvjeg5HZZrmwNHNbjqMk
gscUKEJIBfkm0u5ru9d/mbHwXgvQ9vrZWDnfhOemuyKvrV1mOXUo0c39o4xG8Qvk9WgysPHz9MFt
1u0k7dYqU60LvfmK4Ns+on45BmOSOSvAjNzXOIr/yaRryyAZ7ej3SHUFnpKhWXs5l9/MxP2SysoI
6sYpN7FtdV8KMqTDKk5p8iQqw/ib9HHXbB1cGw8AA/JXrRM8qMHKsPb6yHtMino486IQeLZp7Yl5
2lfmZvQ0GFqxonmlb3I14BUXlxk79rEjNsjo2pkPZiVz5RZosgygINztuiYDV4vDNETtEhX93Ihj
vwN2ZGN2GbBmUgOpVGyZ67qJ5EPBhnqXElv4Me/GPfjb4x1ULKogHVu2gWykBTIg9Jo06O9Zdzk3
wrg1omcC74/UEsCahqXgHdumCQwzAWO+tHXvW18W2hNLheK+3dvdr97r870+rj0h/0ZU/LSAhOkT
bTumZggt7OLMUkc8NHp3YlprbcqBy13qVMMKSgYWOCwmseCGq6CrrTZw0cX5FHW1OErkK7/bRqL9
UwFWuE6GtHuxqKY9jJSPgTJb9wd3UhloSVs82UKJTeaoFCtMRhUQZbMfQhLvVCGqOKKf7J/RtqN1
M+Z64DlWsi5q3qwMytz1mNhVQN2o30ddC5JWs4i2PaM1XgOJu0KVCbX4yhgCQrJ0BwClg6/0XSAG
45esvBIdO2oMR9tjIWLNNtBKFGmCVz0hQaYN2Vlv3eJ1rIR3zowqPTC0zfoVSOkfSjcmT12Ue5sk
EgXKL6D7q0lcv/FCyo3ycjfIwUG0cfPIPhAzBpoQsDQQEeG5pgwopUqwiKN7xm19YuculINL86eu
TO0vaRF90hQdRFAftnaiyOSqq/Ryk0gdk90XIM/y+nQlPV1beapq165GutCwG7lzoorsNVOKjRvn
FTB+eNZoivCAN1EXGGlqbByLIxQrPHvBrS25l5nLtiKtdoXI0ifAbNcG/caTDY0HyKn+vu9e3BsO
G/ksAsQFqFEnJqTLu8EVSTxk5ZA8DSZzfnLbhe5UMtjNPjIdiTOAl7+0Im/l6u24RazoQFTBoGHt
cLF3SUb9oci0sOl+IOUR2OAiOwwiLQJDfq8tHezabruSCRpw+rEdn1mh97+8BjvGcJJ10/ZGALo0
I0CPtvVUMiffeC0isLQH+B86z03IRV4d2qg1z8gn8o1mjNG6iyweDsbYPydS08K6yd8UbcQ2sfHE
1KzUDTuIU4UOeGA2aVHLX7LNy3Xh0N+qBOFrzFG0cMeEBhWNzIPieOcL6q0NWzZnXUEywqMeB74h
c7oXCDXlWzQ/OyuRtX+LBsz+lkDjkql0uemcQuCS0wQLihwbYrA9G3USHY+ryITIfZO0f9uEWL6e
dv0maiBTyzJQVPO8SZ4KIuugbBg/9aXSF+Ksy1wU9JDR9YgsFCgJJyS068xeD1mt15JEkQ6xSUDz
/DRZCmAutycMABGKdDVaAlzkh/Bcv9w1PC9SV+dgTyvFhqgu7Hf1kIdIfN3fnVfjQKBoTWwkDtJD
iFiNSzMRKREIJ4Q+c3Pfl2tqLCS6rr9PdKQBPIRFMIQ20cvvGxFIMZuUa88a8csxtJeyW5eB1zRN
QPVN8ogQdgZ2cU72WYPijGhjVp1MEhbtmrK1zjYm8tVLrGlzQxaImyZ4JMaAfC7k0y4HEpvRWPUC
no7Vhzx/6uTahWOMgmaJ42Q+YyABBiMrFt/GekDJZWaIlX09ZI6VPnPkpP+Ui9C96f//N9gBuBOb
FesBpBE4DCYRusuBZJHSvJq7ADLpW8r3tDqSpaaXG0OYiBIc+HvkN5FFvTSRV2B07x2IcZaPthY4
S0/n688jmwmQKsj/kKgFxfnl55siHRjtuXzuq9H3vrjV50AK0xRdGphtWiRbtJxMBgbdR0AICdHP
HTrQfuA84EYAdtKZmu8uB9BRrqOPAiICyDyKDV2S+bueHzSUgXAJXRoTIHpeS2EJ4Rq1u+gJIATk
WdUSl/TcNdmo304wTHCYIHMBp3H587N2ZESp0jgIwVY8RVYz1JNQGZ8TfcbLeWZndkNLL6+0WIed
uix9BpGe35rua3IpazEbDhYB7wsHIj3IIyIQt2cuEBwSkcn0PHpByyzoqkFAoNxNu6RzMDt2aJkx
0KOC60JH5x0CgdmeKi2mRTrq3+fWCPMotN1QfdJFwYQJnhfU1cF6rMOpz7aVwXHgWTTwc9SCXctE
9zfbi2Gb4r96e6nzf7bJJmPoMQP1Nkh50Hkz16gwucwtr5bV2fgBBjHx+qkTMn19qpmBJxccrwiZ
Zs93rQcX7xjpxbnQd9qq1D936+HzII/SEYxBowRO1psG9yFHY9uDpSEE085dT/3kVJbRwtv1erUn
Fg1kWhCuITE7z0vzpM87KyL2ea2yrzozd6g7L0CVrxYAtIVQsEf3E4zgpM9Wm6eFZXV50pw8dJyt
0mz1yRWYfX62XxsK3Xtt+rzZrd0NW0LKX/96F289AJVQJwJuYl7BzmrLLho+dOd4G2mb8nOQYKSN
kTWAmwZbEBIWcOezS45onLW9sLuzoY8/7dr+xvjnAsB3C0DnICpAmRyRzWyH5qThcQeKwnPmDtvv
GshSPjf/yFGibIyZQeIDjmN+mEE/DNnSFIFNXfkABXnRJ3///Puz9bWMGvwPCb6f5yck6qJ6c//3
X54A1J8nqD7kIyFBRsCOMe8y0rUo88ZhoEeOh2C/0vN1u7RFLx33ZAIs0CisT2HlO7f85SkuZRER
1Xb0OOKN9I8Yw6hZyW59fxxLRmauYizyysJbgx4tFeQ8TEhoJoGdhv+dldlhhmpRnkIMmR7RNzL2
x8gIDMPPlmTlZ2NBypsYwL9YU7UI5eB5e0qt54YE3al2GtnPTIUyQ//sc6Y+FfJ7IDfD96FBiCWZ
OnPnnUSZrpkcOSx+wk2dTTHygm+9dB3X35+tCG/ygnCd8hP/0daBtdSltPT52VLUw1i5hYafb6mV
m2+qaGGp5020V/MzrdKHy8ewNVePVcRPdHz2vlJyirvHPkGhHFm2oLM2abVuqG+9jdr5/iZbGtks
bmtta6hqafGTZu/IENZyYWRL35+F/XVd9AzPGizMuIIem7XUArT0/Vk8iJz3qOkjVqYcj5Z11pe6
BRa+P8+su1S2btXi+7Gs0P1wrLXP+cT/rPwU1UDBDnSZswE0cTsgSavxk+e98GozWBvS/L6/xjO3
Ozfxnsv/sLk8q2GtQs7yNAJNV22hxyg+ycF0ZWIWLwNBQJGcgYnIDSAPZpBHucTgc3sl/m+i5jgS
koqYlBQmnBjyY0gA/X+5kH+/P9n/MEsRAddI1uL7fbYVxUq+/HeLMHMhRLMSkqHr8DTmYL0Ii87v
l4ojSzM0cyJ9VuRo8/bQIPbFGOAvwvsjuPn5iW0TSHL0qM3TKl6jQebLEeJE3SfNKQH6WghvJl/z
bxbiP04cmSdktqDlhDbCyxUAx3FnKd3EUdh4LOidABR6u3FJK+DqwpuuImi6IZYF2TEaQC+t2B3w
/qWDWbIISIYfzL9jGzrfPj9VE+4e8sVIQ4G+5tJGYYD9EAGCOGnuofPWdb6E6bu1Fh8NzNyqY7at
GB0YoE0g+Y+EL2E9b80SiOSRUEFS4hpEU9gixgyO9an42fSratgQiD1XCw0Kt0YxUSUC4wsOGjRX
Xk4Tq2XHY62qT7b72zfor/uLcHMIH74+WwRQ0Jl90eX1SXmhE++iJKR22MqFJ9dNK4DYoO0BZKco
r1+OoYTODcKDmJ/UiiVPHvttZd9GY8F53JwoCD8hg2YD3Tt/GYHwo5V1TeqTk+3rteksRGe3LghA
E/7v8zPvPXoNxDM0vT6VsfRT4wT/BDrT+6sx79l4vyIsPNynxPh08mYO0G2L0WhlVJ2Eu23rDaM7
21s3iZ90PspOxS+ylFG7OaoPBme7K0FxbyoVVKfW8Lv0ielBUS14rFvrgnSaPglHov3YnNXdXafr
oZ/K6pP3N6keTWuhFeTWCGwdoTlodCZc8uyU63ZREJDL4/Pm2nO2AHXH5sIIbpoAwh7nBHkPFDAu
t29jCdZ5nFSnagx4+hshWrEo03vriKCn9P/ZmD+Lp4pxifNfnUYzsKw3ZYXcWkXmEpfTzcUwPcBz
8dLAU2Z23j2R50oktDoVPfB+ofN2fwNfj8KGfqeLzmWkiiAoMpn/EB9YQGZlPBnKE4FYSAK9kCOa
ycalQUxLenkHgokLzzBcTlMeeI7VkaQWyk608oSeULvwh2TVfFN0mxvbRSD69XzB1MTSBDQYwZU+
Ox9xhN4XCTGgU7F39VVfLuysG/N18fnZclCzboSpkEzQ68eEoxq30eJ97Syg2a737+UgZkcERUMk
vSEndeLFPoZCsrWT1gK4Zs40Dc9lo86DfgdwduFrcyBPGtvKasyoPGU/Xf9P5wJ7+Ozl+yYF3HNv
yeMApAb9en+3TbMz2weTRRDIUDDw6vNySTm6FvgHsQ8M+rUpwrEPtY6CfMAIvHHhnrzaB66hg50C
B9SEnwFq53JjT6LMmsaocTarU0mf/94fyNLXpwX8cGw6gSodS/F1QdpVn4Uapav7Fq422uz3T3//
YEFEDoHEACy45BF4gTgBpOQhC+8buR7GpIykIy2JszmVBy6NZFU0AAVVsxdJ3xznNV1oLlz6/Gwb
W2PWZr2Bzwtn5RTrJVKsG5+HyizOONjYDJRGZ5E1z5LaZIMdnZ1xK4cNcEOfnp1JxZYi3p0aCuap
7aQUcRdpJDonrg+JB++zTzMXolTAaKI8BtZkhO+Xk2+UnNSu3rhn0RwEMKML4c+t2UE7IFLm2ElT
vH75+cwy05ioITrLeK/WYvj82iI2gJtFcht8F/MrltSVXadaHr84ZgX6s8r/9AlD7AHKKCC9oYmD
+svlzzeZ1Qy55mrnRIuDuPrCP1d9xrsM0//BwJVSi3SIKoWnnWPlp/GmrD4b5uD7KNmjPonKy0TJ
czmAIUba0Gyr+IUCdGRCbMZXS8Kct5YYNQWQxKC8g7ma/v7BRwCZkYK4s9HOTfwPPRiLpBLXPgjx
GTQApv4d5FPniFdba1tN1XYCst9QxeuM++a4/SRw4n0hLqzMzgHRlGiFaSYvSblqVcDLz5+zi+/P
3jK5At6q6fD9VuzaZKf1/+X3Z6uAX454ILGSF/XVZWsQIt73QjcWATwsoLFByAw9IW/mRBPbi9px
MPOXqgwBIs4fQMmiJcF9I1cXM7YoINQmNHDxNIahy53UABulIJybv+gSnJLea1Q+JpCBidf1khDk
5HYuQgA0OxDo46FLC937iAEuLRUJGlTdVDYvhXdEW06m+RZdeLzOBmMiuHAmTD5GMjGoz5P/TYGX
H7q+k6fcdA9VxEowVxhflQsISJlvYhad7k/eLdgw0DK4hqbSN4SBZhdRNvCiLHWXPcGhV49O0g6P
HLftqrelsRpLO93HAJbjRVgZ9MlsHfogR6bt0bEZfXJ6/3fsH37K7DBl0h5b0jnsaWKfrYpmj4j1
PJrDwuUy25T/MQPsCBqNXXifmXMj0k7dLrPZE14WAd6jfuO8coWWyf58f25nLu7K0Gz384xrqiAW
e0KEkoLhPAflw30L0xc+bMh3C6idguHhvYw999N0pFWT6tgtowbApzdCK6H0hab56P4LodQVGEtK
dbcsQlEEzOwgiwL4bX4EFNJrSVNj8nLPfQAbifs42vq4IiWnR1Y7XubrecNextawFwZ7azonjws5
UcDhrpDmJKlyze4IduqoKsiqgMizVJ+sLrzPKHh5AYHFT0fBfvoRH66lKEm1Edhd9mR0T5GV+GWx
9HaZDtR8zaBpaCNnhJsP/3FpoQQqp2KNxp64OR6ZYq+57LstS/u/Y9KfImajBdM4gGTvsWH9n5oP
r/f3zHtwMPsB4FnAABH8vLN+Xf4ACAGnlkyT6OiOlUp85hR004Be+9U2CtPn0BwNnbbJt11qq7CR
Ln8URd6s+rpvnruBp99BUE0OrmlHqxxi9cHo1PFrRdwipB0WRpB4WANzSbci8sY14Ml/AdjjB07z
Zhe3cS1AZUHydWbz7lzmo3NiYBoMSJOrx54Z4gVxJzZv4g4helTRcTnSbPiusCqnSHXuCYpM8d9I
eNWXWAeO//7k3HKH76+7d7DM1JtzOTm56jLdi0bzaBCuNmlvGq+Faetn1xiLHeURYBxo1YKWrVOv
4xTbj/GEro2RxH/v/xJjylTNlolSqPbgGpgYoueUPwp3KlFF4hxrN88i0MVqLpjnEwgFg0G2d/nK
hRQdHqOepzY8aasQLbf1XovANtGI+OyR2AcSyVxnnVudUo3oqw4NXD8zXqrvPMEJ8A0+9UQSe4mU
YnZQkXYF2g+5V2B3kLC+As55JbqmI0uSo8yGsEqbR8Dx3+7PznRIPkzOZMLGwwmwBTS6II6fLZMy
K6KoKtyjxwzp01ZjwO9EPeDUnVwwdWM0EyQWHg+VcjzKZ6bAzqr12KYdGgZiWvg5s+SvREObxKdH
hI0H4k0boEBgqWa3UmegDxhI7+4oQYxXVEkguzdGlgDRs7tvmrfJcyJd9i44No9gEo4WArtUwC4M
5iqHEIVkK0d/bFFKvT+cm4Ygkwk4PWKKK1ksItqo18e2PxIiy11dK23FBFQxGo99J9i44X1zU4w3
2w8UHhUNfdOjDp718tgasnQlQBX9seu5byXOxlMoPvd+mv5skKSllgCjQ7bgLG5sQkRMeL1jU5hI
Qs3udxdc0kMpBhgdhD8Yz47gAPR9Lp32vmLu1JQAChEQBMwF4mLXlU3Psu7IGro2lfIVYkLL+XN/
/m4NZRIcBR7RwJt+XgoQYKmOBzuRR5a+GrET5t2PIv/2WRtTVxoidfwDkPac5afu9MxLhSOPtK32
ddscnOaM7v37RqaFvtwISKm8qxzBZVqAvV5uBNKrTErwGBwtEHp3zl+JJh827iOrW+VWvpBHuGkM
b1hAhAEtu0pBeQz4RD0uhiMl5a5QBwpaA6Unvt7avt4sjGxersFOAJkGMkWTKiFynlc5l9Es80xo
wxEdV8+mgcdO49UBEF5nUO5BDEXQVyvLXrQu3rdm/3p/Xq83CNLRSOxOzwRsx3lqmgPqGWmF7OGe
kqDUj8L6YY1LaL3rU4wcOzCxgBuCGQW5q8vF88BQL/O0UsdUaPUzOpGGQAldgHnBNfo9AybqLbOs
+Gw6BX+wINC8xLp1Y5S4E9HPgaaOqWoxe0oOnYgtaUp5lMT4mtf6FxAS/TGbaMFxXF8p6En518y8
SGU5YgSfUi+PfeH+1RXYovHAur9e1/4XJpAnn2r4uCevsqOEdy00H+UxHn+0prdWnIK1tglB0Lvg
em9awqsVjSOojAFqfLlocQMYAgHG+JiZ6sHlXRx0Ng+YsMwwH5qF+vS7I5+d76k3HEBwVN/w8J9W
8GN8TqOam+7QHOuqr9aw1Ad6wcWpJ7H7QHtjWElHD6zsCfQkqS+8Mt6njl2ja1FkLwp67ytmJNSv
a2dcVdKx/Kjr2t39ub/hFi5+4zRjH36jNVYkL7uuOYpcX2UM2jx5X+5H8DBbpHxTRb26b+/WCgAp
iJcXOKYnPZFLe3g1ex2aHZtjzA3kM2Nta/BuBYKzQ5sv8llPDnS+AKhN4OWA7DXi05mDFdIuAZCv
myMx/oz9n0T75pqvnXomEMMp0Qq21zNtZwu8A/g/g7mQl7w1sx+NzxyEMDSNMsmbY1M2aD4z+p/c
7V+HTKfBWDpbs1uijJtXmianS1wkrpAiQYeMPq/zD9mk5Ws2zTHXy2Zq4yNbwCbtEC8fgcKsTB/q
3EyfpAFy00TYcUAFOuxtQWSAu3ApaXrLP+FJMMHt0RV0Fea06DfLOza2R9GDprmptaesy/8MbIl1
49aO+mhnFtkMyURioqOBr+QHItNQy7UgzVnQluWC97jlCqc8M6gGp+fw/DXsxXntRZFoj5Jp8S9w
HTd+lqXsn/sn5Oa8IaEG+hW0VV1VW5yuGQdHkfYINNmzKtXWrYdV0rCF5N1NM+h2svBQAMfC/PqA
G268qI8xGKfcSle9COoGvRctSWHcXB4bXHxod0P0MXeCGto6Xapke+SU1cjMVQ9gcFiXeM/5unAX
VEdvXMpTQAj1FmPCiMzr3zTNaDEOaXt0CztEN8ZB9OVzPJAiiDxke9BattZL7x+jWmosuhXwoGsT
OAjEPAga59OZkchulUGbo0VfdG2L3n0csTKMtCxUZci0N9HH8DgLAfcsw/V+4hHMg1QPlSe8k2be
VGY8d5HybI4FqUO0n3cgl4HoVanZMcqYdAPcMdsM0RIl9K2DMOXUEBwDeXqVW85oOvYah9kOjoVl
zgtCpF/3T8Gc+OV/hzaJvyM0BhPIPL5qRGuy3DAxoWM3rmhfjit0vyBp3mqmXzqtF8boeQ9is86/
dGVerJTljihzCwLurdr2uUFA2l7W7b6Q+ic5haYfh1oB+uzxWER71zxiIcwaWpVkzbF0DR+Zb9+M
95qx7+y3+7NwY6JRLvCmRxs6E5CguLwtGxudzkkHO53+NhR/iFiq2dzatxcWjEsLChygaZ8XoFYZ
1jW4+NxK+l1SgHbqRRAwrPVf8XQE8dgY3B/Zjdvxwu7sai4KNGIDYIXbsf7KrTjwGjAMb5vsnEZf
P29pAiLiPQr/cx1xRGVJm+ketrOf0D9lw7Er/zT9UR/P9w3dWqwPhuZAJao3LLUiGBrQjm/RDj3p
S5mKm8v10cZsuZDNLgpTm4KK+qgQG7pVFIDlf120X0ejDLGUQUbStXIXxnbjtsBNMRWgcfNd6+EY
dqRJMEQ00Kcq1EpWVruaWIYf0cRcL+yMW6bAdW1PPhyIsnmMnqApnVYEzoXS7NFl1pZFj8JeCM6W
jMzmsSx6wALivjmi5gcp3LfG/ZmA8e/+hri1xz+OZLbHHbeheuchtmbeLp7KAM7WMl5t84v1SXD1
uz/6aGka7ocovjNHzWD6iHsgUg96bJ/dzPx1fzA37nEobvy7LNPfP5gYcrsAyykG4+AhH5e/EpME
BjhLlviVb50icJchtTOBTa4qJ0bLXcZz7PAsVfY+Rrd2OGhjtbo/mltLgy5/tFSCpnTKTl+OpsgQ
6DjJ9AzJC3ruBJLLItMrkFWYXtgmJd+33SgWvPmtKfxodLbpWJ+yISqxs0n+iBIKM1EVeNTK108P
Db3ALqIQFE2AVZjFBIJlXuyBEeyYqGo8GSMftnpeeTsPLPZh56n2lFK5RBJ26+0xsQCgHgySU8zp
bK936D+qFMH2GLWT0/wUrvMg0KQHhekAxG0b7nShzQ4RSw9RNIRi3N0f9I3zDPVA5G+BzoCTn9dJ
K0nBm5S24tiYpd/HFsTCvxrmgpEbmwZG8C9uE6DO5/UW6G7qvOCFODJC90kMBpFaPEp09Hf5vu4W
r+ZZ8W061KAkeKfIAgsYyh+Xe9RK+rbI4lQcRZGe7DzSfSMVm45lP+0mzsMqyxI/7qzXohO+cFgw
FDxd35/WG4dxSi1NVBsI4K/47bqcRUIVlB/rPP1B+fekl0u0njdC2I8m5i1SeHeCG79x+TEj29pr
D6lyoJX8YoypXzvt2bIWFvHWTkGTyLSEgOORORmGmYO5NLYsfkzK+qcjh9cOGAltQNhzf+puHHac
PXwf4SvaVuerJwfbEGPr8CNJLTy+D4X8ItuTk3y/b+bGcAAonkBzk+bylfYSyIVrXaHkeSxye99o
TTBKKBlnSxC9G6uEOBwgMVQtcMbnswaSpqzkeayjfDD8qZn1PWrpP630HotCi3yFTJdP8KeFUODa
6lQyA3MnHlbuNd4jcVuqhlrpRxsqZOEoRy/khuY7sQUl0CwOVAS2WlDZLCzd+2gu80aTXTQWIk0F
WNxVJNeXuJvqXD9CgCf3oapVB4pFbSiH/BhXyJMV1kb27W8jqb4hyv0pxLiuNeSVyFgGWt5E4Ujs
9aC84yg1nzIDYgjWcxqZ29QbTnVHsQ+M5pCPvAt1U75C6OzLEMeBEdebyutWxOAvWVnrIOAFj2g8
rCKkDltQeJnS+SogEYj0ANo7q/ZrKZxt1tuBo5kBaclD1nUb3AoLtYN5fReuaKKxwEsP2Ux4gat3
NTqeUifr9WNds+xpzDy576vGOJQD6bYxM8g5AQCh88VgVE8AV/3WtFa8qDijju/ITeQcxh89k3Ue
aomXHWjklKFTe79FLZDmbaVa3T8V4OmBc7xcQkeftBMQH8CHXjWLuzxTTFWNfSg9pwh44q3sVH1r
5BiYpF9B7jbxCY9DHjlrpzTXILjc28KEmAovd5B2+QkaMr8Z2jSEnhr6sLzdYKXbshQ7fC6sIMyq
Z1UAzmfEDao1AnBLvJZeJkM14NUkvPhJb9tsDyZLaOjm1h9DeQ9xZbj+aIhnWcePRU5PvBLxw1CJ
g2QVMtEJXzkVON3SZJOaSv6NTQ62qShtQiGTyq/d0vHLqN8MtfdWpm2K0vpwZEPZ+xlpVhrJH4zp
5kvQK+33zMp8ScdmxxNojRe9hS4WL+9XA03MMMmy0HC1v16dBgOo87ykBKVeFbBW477bgb8dhPqJ
n6mkXUfIQXM/Yvn3wXMeu7J9S2wa9qW3s2r+ZJPmYKdpaJrs3LZsN0T6zmrpQ5TYQZI2e2h3vYHS
eccsZwtuP6hWyXBsxjDr8zUQ04diaLZpxb+4kUCvXvw4snxdId81tt+rioR9Y686VztAhReeracr
u6+fy1htK+V+IU50zlnXbXsq9DAbncdYoIM34f1PkHa/VWYfIgd7dApjxXsK8rn8WGY92xVaF5qd
N6wMhp3gGei8sn9BU3uvx60MSprGQTnS2B9UztYVASKcaslxNFNkMfv0nAxNaLbWL6203bUFneYQ
CSfm9335w4xdsedJunEkRN2RhHBqMPOZKsxAbbKx42JnoRE8bCBuE4BCEekhL/qZJkzsc0FJ6HLd
R29KH4Jby/JBCckCGdc/hhaiD05kL0DLvBloA4faIQgxgCybeFGQ8LuMLwBRqiPAp+yDI9wSiC8Q
B4F94qVs+IowM6BgWzOpzMJRH/s1JYmxNmp0Owpd+200alWbMowyVqxiCQbyrkPlizrT4d91WnZG
i+c3OYgQ/Hv9bhzyHBs0Zo9pm4H7cGj5qm5A3JiN/HWoenPnaGkgIu27zutTr+mgb+3PxWieNFVC
v8F6TPo+OwxGV0CPW50dWq46aW0MnB9ZW9+iLP9BC/aWx4Xtgz6OBEQIOEU6/CzT7odN2kdDrw/K
ImHS1Qc3r3dxPwYZo6bvgf9ctckPZEnhqm37MUG9Za3iuAI5pfHYMuJnjfVFVzZcAQ+szgx0IdYW
6/B2RLmedeQhsoxtko4vJDdtv0/pI5IRL/c92nXsicVCiRji3MB9XWWcWO4hlZl0zsFuuxi+gNd+
LdVZGsm50jU/cpyFS/A9YznzoGjURWoRCifIwL2nIj48+PAGyttmkPZBp41+xBBjyN30xpvSqlIF
IP+E57fNkOjrCBUNFT51wtjpSaqvRPEXNBubEmpfGtTbhj+chy08wqGSDarpJneOhS5AjOiEpam6
VVXwMYQs5fg1S0nzmEE6eXN/9q4DiQlziBqQjTIQuHtnL68MwOGiy0ZyoGMJBmXGvGivyqF96TPK
0fORRCC7Z6o9lI2qFmJoZ/r45UTivDroEMBL8wZaxjOQf3Rl1B/+h7Qr7a0U17a/CInJBr4ynCE5
CUkNqeGLVSNgZjDG8OvfItJ7N+Ggg+q+brV0r1pd+9jY2/bea0jhfXFpra797JSiPA+ihToDnrlH
aB+mn9Ez055gRUp/FsBR3BnpAJucRLfuYNjY3RGtd1+gs0ouXSbygyuawvaJkwIOp9qs8aGcCGB0
VagoT8jPujOTj8NUN3lgNn3ypLguPyxEpYgUCSTIUUPVX8zG0n/1DFYsthRIydjUTwaZgbWBz8k3
phOI39WO99llJq6vk1bhvd+OF2fu2cXuG3nfumn2oGlZG6IEJU6TAVUZOTABaWQjux96BaMLM3ee
esmmT4zR8bOsGiwAXFr+GGYPXVtssyCDrinz25RqJfQFQM/nTHYRGDPWES5dezWZ63sB0AgEEnJg
kS6q3atH1SizXLS6gQF5Y+m3ua35xpB80Sn8X2+vuesHACKhNw/lvVc01mrN4XFuNOMydY6V+bCQ
PxbWN7FUgcjnfw4EUC1ZWgCLrM/aGKEx1DCL2pAPOXHk76zU52MOj94445YZGagu77V0rnORC1jH
wgTCexvMr2XkbzKDTmZ7KrF7HmRPzfM8ZPOxapr2d5l66qMldB44agRa8/Ywr9+iS8sB+kiLZDRc
TpZf9SaqxVQ+tFohH4jdtVE36fpBOtM/CmrgUEQUwF3d1yYOcHTvoxCrG2AW08gHA9KMT62aclzo
EyOaBmuvnfjanVklBlQ5UYVayiZAQKwO4Fw3EgAic/mQzpI/ytKGRghUv+OBtj1EIWfrVz6J+cFx
SPLYzbP2g6d5doKP0giIRFl9E7Ob3TFkgqhh6Rz0JjDbZe8mHzzp4bpXGwwvCfhnWtU8+7Qk5hAk
oiyiApaDvipS6CMrAQeutm4PShZuOHZzckESGYLGE7qPzTieUtX/Eo0tARTSkGaGuo0mBaURXeE2
IxvoYloVPFSw9/2JqqhL4QcwunmGzKYSHxiVoOEkOdiKoDBTON45swQ23pyaodlCNmao4CpKuV18
AaL3j6EE+eOpmQZ9I0QkbGO4M42RRVkq2iOv2jzWqwFNygGFoD8zS7SHwhVm4VsGh8Y07frxWXA2
Vjsv0Y20ASs2+FLjMQq5y/WyaMrEnHVgER9sobOHsa777zmkvS+GqKedx9by1derYkFXWtDdg+TY
Glw5dwxsO5mPD702VIcZgl5xziC92GqwaYcIvRUxURcXxyzYH5yU6X8x0kWHdlE+hV7YusiV97kG
0Fo3PrjG9KsbgLKmHHa+SbGnvbORH/HCXszG8bpE6XA5s9/s54ylOuCCyMSUNkGvHvsMGJjmo5uk
0e3EsTGhuOCiJolIi2DVKnHk3B5RoXHlg9WLr50JgUkiA7e1wgq33JK0h3kE9bC0wtthN+4c4GGD
GQj+zYJfX5bUm/G5vaO5mZmNDzXgg0P2t84+p+JcpEAmgPBQkx+3w21N58L1x8rxUKRcjxJ65K2n
FZZ8GOdnVF7h7XNf2V8M7fftMFujIsviRGUZrvRrwaEJVERXOUw+0NoJWGKXfjmVXx2V/9JzWyyq
6y8ztKd3cv/W4BaBU5dCwgJgsdUnTIsRyGYu5weRot+VxDP5nhh5MJd7yihXgQCnw/XQwfJHnQv3
7PcfDWhPj7Zjy2Pbu8ASlImvFZprzrfbk7gVBYIZwIahaodZXC0NgwENnlOSxVJ+VfkIIIQBMpiD
nvUe32wzko3nAkYDmOD6c/G8sVGtY1nMiXVnFOnRlrU/FPVdQd3T7UFdpUhMnQd8By48wOYCYvd+
6iazMVkJyFPcadWhdfJPEx7etJ93cCuvhdN3+XGJs6jALbgHoLVXk6c8HU9HBRNEzypDq4FBFyol
H7P8gQ0fAKbm4mMDgXmtKnyuPkD3fmcpXl1+XsMDtbtgCK8xZa6o81LoIovb0VlKNB8bpX0f9D7k
rLmbgeH+L2YV2el/wy23ojdZBGCWpkgJtMdzk0ArPw8MKE/uAZGvrlarMa2mVLfVWJJJZnE19r5j
3Xn9zoLfWBvIFRakLaHfR/Hl3o8iSdEbskeMAmSOwCuNoLRfyvp8e6o2vgx6xjYQ1cCfA225ShJY
GHqL6w2PGx0PEQ1V5fsqseUPr6E05IXDP3jwstjJ8psjg2IkJEHxPgfA/v3IxtJN5tHABgMHJjDd
Npi8c5oWO4fyxjZ2dGBNFhApUvu6J05JqzUqmfGBrNQf7OdKvfB+8RXZmcKr7I7jA1EWVAv+ueKy
22VqFhlx8li8oghcpR9Ew7xQH+3PLjKjP8JBNLB5Q463v92aywRoCyIDTAR9bx3P5fW1Q2tbAEIk
L2KrTSPInR3RjTjALPK7MvuzrJs/HSEPOZ1Du60u5vD3dvjrDYAqmI0RoNhP8PdSKnuzyypTL+2G
ZnWM2jz5INq2+qFyU+59xq0w+N2vzyYAx9c9ITl4RTt3VRPbHMpbfLS7UG/GPYjtxlwuOtcw2KGo
gIMItHrDWMrkeWd0TawXxSPTTRgvpFHtvVj8c8XtizsbYWpQ4NJQxxXlzoa4GiPEWdEkx19AwV2T
0qaRunPLjTnue+mde671B6+C7+XtD7YkjHeHwCrK8ivefDBtcekr3cVtmh2zCV2gmYfl5EZtea6L
oz0LHyfD7ZBXexAh8ZAHIgWVpEVo/X3IFubFpDQrPXakYpcKj6q4VIyHZjHCPtLq+PN/EQ96Eii+
geSJut/7eJ5X9TPv2ByrrsyCsSGRU5UXr+G/BoAbb8e6ymLL2N7EWk2nV1eWxbxUj+GpE7tWf5Sd
gtrHnpz4dhjkf0hegbW6hrNpTYIWCzZxXLST6c+dCArlVn7bjTun5sa3Av0NCFAIHqNruVYssVUL
3i1sCWLLvMzNl7x7tMSPnqc703aNegD/SEdOhmI9gCQASL3/RlYr8haNQC3WawjIWMqfc2AV5/uK
wFG+hP2fNKqw6xS5QKu9P0m0PyJXantFrau0vfwMZG2gcyAkd0XE19RUg30KV6N5MHw9iZI6khkD
G/9jlUu/2bPv2viMCIdjFmhzaOqvKSFem2nEZoOGg/ZRy7+a9Nj/c5f+dUT/CbEqnrlZjQXfYWJl
XvvAq4A2Wfjm+HJ72W/NG05TQBvw4EYpZJUobb0utVJzWSysX6lbBIb3NIqzod17E2wgkj1r0WUX
rZLWUliCDj1OGki6rC4oFU9NK/FMFo/ztwxedW2352NhbC38tyGWEb/Ji5Mmm8HkCNGgbnehpfWS
g84xcigIaEVTnvpJeX4u6q7ziTU/mV6S+2qYfliKhHAvChizPtQZhY25OzQ7u2Vr2aBYCCU3dzGG
WdOyOos3dsIYi4v5vgYVX6GZ4+1VFVBW35hlpMslRUNDE+pX76dAptAI6dF/iE3lGvFUoIJXSdih
NSN6er2LWlGpml8Nd7yDdK3xa03bOuqV5ZwlKhEhruLfDD7ASI0nv3vcFUKjB7VVB0olIK3HQ1kS
eVcjxJ2JVtOp1c3hnFRSQ8FLopQlTEceNb2vj0aJ/ZGAoz34rj5Q3wYZ+wxPNx6iB5D504LbyeGG
ACvXpg1MO9N9RrLvjqRGpAZZoahGaNijKVhQ9DL7wdVCO7NBmglaA6hj/cOIro87yTpIOpX6zewF
pV7ALYwnmj8lteOLDpbWXI7mowXvSD83jd5vDKuBw7vqLiM3yos5OuNJB4viyD1aXzLhlQHgVNqD
VmVf28rpHb92Vfm1lwolQZUVdYh66ARC39Rpx3ZuRCQtTiKRp80TlJCsEygnzpcySa0jOjFWOA2Z
uBs7lt1VNS1A0dDEneZq3NfLbLrvocwUp6mDlp1sgOiA4MUR7PGXNINZJxsdFk2mU93Zc89PuUe6
41DqTeSlAAimeDaHvQWPT+hvFDHgsCzIGCkCXN8wnyUVYaXhjGG5tKKOWtVhBB/oIBwN/uwuzMWU
SsZLLVL7LrNQg0oGIz8pkzURKs2oa0N52gfZ2INDnzLDybNh49EoFSrwivxUOdOlmboBH2gYL8zN
Ibdnj/Soz/rwydWWWil3WNw5nB1GPPjj3nEyn2TQ5S5QLAfxF91IW9fcg03Yo8VEEfUsB5ILMAJ4
mur659u5biszoPaFe8Sik3QFqy3gaicFo24MJ4vASYGeGY0yBGjnhQ/ml9uxtvIqHOBwkcc7/RrD
mbmkwRGcsNhTletjk97bRf6gmQqddbcGZjQPjcLbodst2XOdXVHHW2yOwEuHMOz7fY9GZuHNRMGj
pizuEis9Fi0PK488QaaihpIPPd0e5FaewSUbbzKUSQF5XN3PXGfks0QtOvbm8g+8DKOOZzt0lq0h
oa8D9tpSbwMe8P2QJrxhB2mNLIbvbSBs/eLU8Mo0frdERKnm/SsmGmcuWPAwpMJ5iOfz6ngCNJXx
sjY82NeBSAHiVk74oZj3sDlbx8DbMKsjivNRQrli9uLZiTOz9bXxjDNzp0qztQLfBHnFPrw5B5uB
z0q6CGINx9F5HusPtIRtYWr5c/O3Jzs1qZ0hrR9cMxVal/UToknvs6Xxo6DTPUOGub3itrYwzIvt
RbEQBfp1GJBwG9udF2mjhAVSZ5BUvnNrHgB+dTvQxusKXTCooKKWDF+HNdGNQe2kahwYf2sAQIx/
M5xMVnbXscjLcHoC/wYIwv8v4jL0N98Lpm58YCkien17aGpQxZtnRb7DiN0f61Nqwm8IEtK3Y26u
kTejXK13OuL07ybEbO0yyKsSB9IL9QCbaspDX7TBqOx/LeMsOwwvY3AHF2mLNeF/QptLT9KUxTiz
Zjj5JgS4IfaNZ79uj2xzoXgoYyzVDLjkrbbYJEWSoxQL4/aehgoQtLb5nnj9gYkdDNF1qQEjAjAU
7RXkV5TB1kmX2IXVSUVjUKjjqrWPpUs/taPCJJIPPZ8itJ8Lf7FMhBxMevS49fv2UDe2Hup6aAgv
rki4T6xSpJaPCTGyksbGBMmZUiZ1MM0cEKpWm6PboTayMUIBOQzcFCBT6/pinvf6UOP5GlPty6xO
yYibUU5PGWxU/50eBazKMqqFZIfi7PowK6jX9pnbUciLkSBlbgiTvaPmsItkgC0U+S5XZXMeMYvo
6aMBgvr6+w1oGCJRYhY05pnrF9r8ydb0B+WRv7fncDPM0iZAowpt9nUK05uJo0DGaGzareZrhvl1
MC1xrE3SnP6LSJDARcMP4HUI8L4f0Ki3eV9PJo17LnyHWQdvcg7jrtL91oCgRbK0FiE0gdbU+zDw
6eqb2k0BfBv6uNdN6VuAlx+knSbH2wMyXqU4VzccbDUL3lOAC1z7wC9gPD0jI4k7F7rkk+YMAVr+
hp8lHSCnj0TKAC7NGsqWadtFLc1QBPfqwte65k+py/oLcJ+q9U3RGSdw4qCfRcoOuDvDfm7zZLzH
RU0dtLbOQsrLMUiKsZl91PRFQOyahPhVf6bcQGPa6OTHRNYqBMi2Oo/t0JyztKB+73X0SO3Eu6Qt
QwUEbgkB8A/gR0KTun1MNM96MlkKkGVSTgFks6CwyGZyZKZIY1bDzmkaRRJBybYLyVDLKIGpQ5AA
uPQBUuz03AI55He6LcMGyl8+JXUVzPYwPyR8/FnBvwJoPie5G4GiC3qcx4DH6fBCtlV+B1KHEzTG
YmqbdN6xaXXrQcgeztat/JSMujqqGi3ghHD33gUk4ZhC4ToAME3dJ0UuGr9KgH3jyWm2Dxwdu9po
7wle05kPzGQVZaBG4bniOncNKucnNEflkQMwcG80sx5Pjj09l93ofYIeu3nfJ0SPNE2voJaf676t
LP2upMr5UzEMKO+s+S4F0iEsYJN7B7fjV7Sd9ynv4JQOUGp/LCrWHFxAQAJHNsYZ/2v2rXxIgqGB
+H5hiQqYRSvxkTAS33J7gHoTyI1zsbhU24tdoIMruMPg6ILNUwVGzUVoAI3+d1AOvNNYRgPdyty7
EkzaB9kS+w7CleMjVYAbJNC0uLQdaMbM5topl6Pxkqe6wMKylIIgv2t8roqO7Rw1W9kXVUNI8SAz
XrfTR86GIqMFQVG7/kZHNgesVpPPMv2FdD0uKDzZuW5t3A/QDIEkFIADAN+tu7QjcRu77CnsvNM5
qorP2vBHKlgg5uAVjz+bfpfwcwXIRdJ/G3B1CbJSYmsaoFdAUsZd+U1ZPyv2mKUnYj2jIOb3+hzI
PbTJxisGIlTYhEtVGxCk1SUo4wNoXYTBk8UUoURO/lfbNrBVAbvEawJ/DgoWV737PIERiMLqjqX1
22Bwg5+h0Ev36DavYofr5EiogX7Hgvcn66+lzAG3FGBa4rwi2gEO7PWpayA8oQ31TzUM9j2Mo60v
hU15MEHDLiCj3oVFxwGxyZ0mxAj6Z14K99+fBriIgSOOihQaMuuueJOTolL58rNa5y8gDskF3jU8
sqBku3O5tLfWK26XaLSCCoSuwapBkaCilafz7MYwFWnDdARqGw4pX/ShMAM9c34D2lqGzCxh/QeJ
JCBgeH4UFV/43pBimT07eaQDXANQCYVQYlZnh86YtUuG6x2KylCrkVPuHcoyh4Gmyy3faTsU8jit
UUjxVFBnpXGuG1BzUDOh9wnt6dHLVBIBfFq9ZCDlR1TThoOdnPRSENBuUWsKh6rG/8crBsWZXAG7
BVgZSjoKpRFlR8hkQPnpIPbbwMsj9Ujk/x4KZm4Hnt/t83Vn+tZENKpMayqY4cbOSECkZl9GCXM+
aia+S51jN8nAqKD1ejvo1vVh0cmC6TRuRVeondqqqQBpA0HldJma+oW29FPCIcVxO87mNn8TZxn8
m/eVl+itqmZAyUY8g6cs8204HN4OsfHogInvf4ayWn6mV4BGgstdDEa/Wdz3BKvc/pjiCnA7zs6U
vXKV3gzFAWi4sjsMJWlfoC2OE/FzLZ9ux3i9tl1lk/8MZv2saCFnWeC+48ZNDQpQVn0qqOabdv84
9NnvvKIfMdoWPEX7lFvZA+e6T2oRTqTZOfW2B4vkgwYdeGjr95XWVxPecL0bS60INBAbStCBIIES
7Yx36+gBrGuBKkNrGCW79+uDqLTKC210Yz1nIQP9uaiJLw37ZE/Wt47YvwUH6WYez86cnW/H3hoi
FNxtLB6wd6/Uv8yunsvaa9yYVo/6WGKEH6r+++0Y12oiOIRw/oAWjYMIqO/V+iea13SumFBxah+5
9q10B7C7TsS56Pmjy6IBhaHRO40DtKPJw9A8qFz4w7jzVr1Wb1j9itUWaUuA5dWMupdePuqK+zx1
A82O8hpEVDeo0j8GA79358m1tfXfDH2tv58rE1gA5NDYKet4LOhLX7g7W3J7YECz4YTFC+UK2NCW
qS3NlDsxV3ncttO92+R5YNdNDPrcV5IVP/BQgi48+8VNd2dWXxvv6726vCchhbfUYdd7JHV01hOj
xhVmsFo9EJCgDZyZ9Wd3sIcTbZssoG5SfS6yicUwM8wj4OUrSImCQmeyBKrljfarlwm+QC5lmCUs
PRnSdA5wmx3DYnLKqPHMH9PUUfSCYEAyeJRDS1fXXyQl6LYCE3nIJ1f5rLK60h9NAN9ur19rc5Og
nA6UCvrMIPe/35+V26OlnjpObOZIM8Nf2mvVRY7UPDlmYxxqXubBUIMw1s41rleig21cadZ4HU0e
1rNWPkNGXDuW6SCfR5Ae0YSYHdCt8oxEvB/AG55Y6fkoN7NTgstFAF1S/U4p1h0NvA8D4Au1AB3D
9g7PKvviQevX51ACeGJsqKNGa61LS9AMKejUvnjdzvbdXMIom0FuZyHCm6vRg1/Xzx0OxTiDEIRF
hoj+o5HV6yUV5Yj/i7D8gjeHSibsaiIGrsH6kIVl3odaCT5btdOi2BwHFFTg7gxJOqzW91FImkJ9
EE63sdu0n8yyvpsdcyfE9lb8T4x1+7MZDbOrBuLENeyFioGi+kbnPy40TH2Vy9g2eKSUdlfJKprT
PTb61h0AtgP/O0BvVY2zhe2VHFsnVhD5TKyvDn2uUWGAsOHt/bA1kYs+DJB+uFZf6XxBqxsI3rx2
Y6NjYLd6EEvT8p2jdzMGNM+x3pbeyxq/rTVpklJpOSggmT6tQT3UpLlHatl61S7n0VLtW27uqxWh
tzp4dnXqxYl+8syfgOjAd/3O7uZTnuysjK0U8ibUms+XgtGcozDsxVPyYDiV3w++sD7+F98FhW2g
pJYtta6GtZ5eu9Au9mJHn57QpXiahPN8O8TmjMHIB4A9YC6v2nysMUaDlgykiBZEo7zwsLzGQg+N
staDrhvMo2NCSuJ20M25g9kZisyocQO68X7jSiKSyioWJgbEBiS5r+W9cnfO6dc75focQ2ZAhwDz
h4Llai0kQhDwhHv0QCqUyVrvZzcZX2cCpKyoPzgiR2mWPeuuiFGReza0DsAwC2q+cwJboBnVOetr
qednYXHpt3Z7Sd2/qcyAhLb2jvutnQF41aKWjh4RzqP3s4F71NQ1lvBiXs/tT68VxaHlrnm+Pedb
77G3UZZv8iYll7ZbA1eA6SCp7Q+zA57ekzefqgKKGhSiCjtLdzNxAswEOL6xXCbW14gRN5QWSDTc
Q5nZ4uAENIVCODFMiQPScw6Ivlv0/X0FUv3RMFv3jNnuPt0e89bifvsblvz6ZswocPVuJgc3JkIG
Jp9TfElv8VgAU9F8Lkgb3o63ta7R6QMcB6KWqM6s13UNdT+tKdzYbvuo4pAEZyzsYNR0O8z23KJu
jfsvvHPx2H0/LqGjQCIZ4qikekwIDNz1rr4XnlX40kqfhtr5Udfqu2AksPtyZ1KX5bjeV+6b4KtO
gC5AnKy9DMiH2X3gHT97vNw5j7aAgOg+gTcHqQl0HNYJIm9trcohehQT/cmr6nBmd6OC+FKc16g4
l5E5jBEzvcCgyVEYSXB7freOXdx8zYUOgYy4nl7PFT3e94gOSNHBmsu/jtcdZgI2YNHuvYy3Xopv
Y61mM6cAutcSTP9uRl0Z5dOjSOxPZjV/EgIKCYmqz00zHBylH2dh9Tsr6XrBQpkF+xM+aBjnVY0L
FSdUZtSI203zuxIjNI9ORPvzr7OJGLhmOsBpL3iZ1VuRTmYN4RJJYyvVvlWmgFRxfdHM/r6lzU6O
u97vi9CMbgEHhY7iFadV60dQnO0BLcUSfknY7fN31Vi+bO4td2+vX2+D97FWw2rrOeMyQYfPrBYm
fx+SPSvF64z9PsLqAEuh2alSitHw/jl1wkqIoMfrA0VYOvzZrVlsjQfFCkhk4SACenOVU+bCEamj
OI0lNy4t847zuJM4IPl/lTpAGISUMvITOtxXZZFEw6tO2FPyRGtwSg65a1Wn0myGUOC46ANFBnJO
LHeOSnPsPo2OTEMO4NO56YEFll4yPymtJWcdWshPVdWkh8TN7S884wouY2I6YguNX4DrIx9wvchP
0mDFqbGo9OcZYLZW73nYZQDWQd/BJBEIw22UowD2EZLS+IYstY9MQR6xFa2E1mshT0VlFqFLQU+y
+tSNqt7hBwtkUn/W8/QuhyZ/CnL2kN/BVupb19G/DqLf90ahPwnagepm5l4EbNa3udXFsSu4DNMu
by7aYM8HxXL7HgRgIn3WSssXsp7iQtEkJmUPNh7QIUHr2daBpPynmnpglerUCJIGSiF2y7RHb6rG
S+5leYRijERvLG8O3qjbIdyEYLkLMfKPFpjAfltAIKVWA/PNLE0jj3ELkpZm84ENaRmAHOu8MI3W
B8ZFCT400Y41FNHum5ZT6Ngo89w69tcGRS00Ll3bhw5e8owqgQy0BM1MoweKxe2M8h4atj+T0UjD
qtdQqRzmP96eSv91asYKAqxq4T1Bb2DdXxkkcJppBwkGzoRf6+inukkA9zI//3cKDSQTUUVzFlVD
FELWaDEPkgmTskTyZHLj5HF0NFN237hNiKaTr3E97MvxuaP2j1yUD6zQ/7nT8T786mAYkmHIFOr9
T3Ryv83EfCGpOI7S3DkBtlImOK4LIg6s3is/TEfQzLahoP/EJDl4RX4PcD6AreAnTf2xMuQ/v5oA
91iIjeApo3S4PtiF0xtkNEjy5KTpoQSzkfXJfeHsYZG2zrVFqgrYfSC7rhD8idAp9Dtp8mQrY/Dr
Kr1gN8XjQA+3z7atpAmHQ8Ay8aYF93SVNCVPSwuasSyu3fqXTcDEFwbbuQxtxVi4kcAd4Vp5xTnt
hFnqg9drsTmhZm6B1V3sPM037pNANf0nxOu/f3NPNobS7iYCBoKkDYXmtSf9usxPifA+m+3wTDsn
HPrpTBWyj7YnnLS1pWHgsxzXEGW+KnbmfHZJ5jQsVk5x4MWPBhXFYvrB55153IyDAgesIxZK8vpy
DndDa9DLGcz/akI//zMcW/zB+WBXX2+viQ0QF7ArOmQkHJh5o1S8egXAIMpz0fPXYuwtE1MKiaNK
g6I1qGrJw2DlEKmD1yMEckR/AqbeCKtRuSd06rPw9i8xN24QEBtC4WBxqAH+afVLarsbLQUqUjwJ
tAvNjM5BTTwZkApykLwwiq/TCFl/aPfC24w6TdBJxo9NphMkeZb+FjjlDipPgB/sWw68x1AcrWb+
5nYJIFToPh9Ink9QztOSqGiGv5lH7jNJ/gz5YD/MvTmEkmclqp2wWLw9tI0NjpEtnRUD7lwgW71/
Adktmoccbm2x5hQALVhRUjjPelWfboe5VurDIwAHzmJjCrIoxL3exxmTphgLLdViBm3ECk6yykYZ
uLacp3ImgSsq6PJofgetaMghHW1neJLEvZ/Q/EhodaZkCLS0O7pqfDDcHkKH2ckA++z2j9xI4fDO
gUnFq7QU1B/e/8aiI+PU6IYWT8MHpgMsUoSm3qIDTQ7l9OF2rK0VBZclNH/AnMWtfvktbzIFzW2A
/rMiecoa5tftL82lYZofh+w4aWZA9+xUNucfLwcKTdPF9GJ9COP5Dg9cc9TiUREDVgcweEmJBbJn
wwH3mYF9KIVnPs8oi16Y4wpwFZ0iTAT7iidCAo1Li0XlYhBLWcF+qQLEiKa0pT86mjhYrXTuoX6T
fLw9SVuLE8yc5UyAHgdEt99PUotzxhwLDwnA/ZxAgckCSQZqbNHtKBv5zMDDDaoiCzn1iuIrXNJS
VVUg5fVQEMTVuoTSMgjZrCsNQBKg5XY73tYyw4MEuQRvxeVsfT+quUhG3P5qLdbQrmlQSxm9v0X+
KFpQqPWdZbYdC0//RWYeB8NqmUH+sPT6GmPTlgvqADvDcghryNg0huZDUdG/PbStVQ0Q+P+FW/79
m1Vd2LXZkAJDmznxE+PogY/jeC/CfM46ExSSf9+wSCtA+C5P7+Xt/T4cgTxZB0Yli2EEddKS7Ltk
1nHUsqjrs2NTzDt3LmP5895XbAAmBo4H9xNcZZ01lscRutUbC7Vi6u3fphNCi28+EolEH2HfprkP
HeJAG2mkl95Hk7ff9VL6xCiQuJ0XNY6XtmlOTM92ah8bs76AnCFigBwO6uNy8Xkz63RSpp7VOJ1m
dpAwsS3aO00Ofp6mJ5WUAeC6O595Y1W9C7js2zcBjYnLHMBFFrsaZK9y766qMG4Pp9Q0hbNm7Hzm
DdQDwqGE9OpYiT949Z0BBWRVDjWceJJkQvtreLDm6qD33ylcsf02sKbxaDF5amb7mJslx82L7iSJ
zTkGm9aCAQ4uAuuNNGkidW3Y2kIpgvm29jioo2wOVMSe96WodvLe5joDnwJVTmArrm5yXQOBOIC/
sK71KrQLErnGJVG/a3jpMkDzSzdgdOdSZ29+08VBCKShhay7yhSGhBPjUHcsTumHWgFKSCFKKcBL
sQ3fEc+O+gqPVM1Offy3UNPzfAmgYQN9+t6oA63qg/yVyIIb4fyQO3roJaOPDu0jd+mxVifRdQGE
M4OemL5iJ200A27D6uw+0yckQODhRFwX4Dqwo0seOW7oyfiYZT8IO5H8TM0fmvdlIue5Padoft/O
WsbWx8XyghITKpWYgNV6hkcwLm5gJseJ+t7LqJziCvJkTjr7xvyLTpU/GCeTyieNPFYjB7o+xZt1
ikxPAXEJFxKdQ9ZoT7fG3Poiy0+C1vOrZvDqnGB2MVGjBO+JJpAYFaEavngu84GxB5PQiqYZZErj
0ADr1ny3TCRaCOra7TcNcExC5sjmP5MewqDAhs3qWcKYxq4gX7aoiv5l/OLVdsjavVfwBiAAv5fg
UoNVuyDpV1tVsNYZOCceOlKDX/EmSrFk2uRvNc6hadxp40tlC1yev4jmoQbkL7ciideemR4t/VDa
HE9ny+/L74RWPmP3hlYcwRydnU+NPEo77uvn3nsZ7dOsvktRnGn1u2xBm8zcU5Oed5aFeZ3ul4ev
B3AvShfQFXyf5lx3rkTaMxtdD8OX6aPW35X5/dQ9A9WBi9OLaP/Y2RlVy3xXpHFZcauTBoh63NUW
P1Y47axWpN3nErLULYk5tR88lR4JRdEC8hG3h7jxJF6A+4BxLdWZK3cEB+gNr2k7ErsmhxTqRRj/
7GOM8/JthNXZpJJhln0/AB5tPyek97n15fYQNvYu6ljmgrCFEwCsOd5/JG+YLJlULYVEiv1gqwFQ
H/czV80nsM3DyUlOivTlzoG09XXwjoEKHQVI+eo56IzmaEiOryN5j7TcO93HWgJRWkl7jzB4FQpL
D+jr5fGJswe1kffD4xRvpqwdimcIrnbVC5WHedhhc+6FWLbBm9PcpLUmZdMWz2k1yTN4LyiDDmkR
16a71ya5SmkYDRCDy5MH/L0rWMGc1BVPYKPyrI/QOB/FUefc8cHvBj8dFKwhqY63V8fV3X4JuODy
UZVBBWt9YzPGlkBApMmf8+xLSiFe+6PrC0hxn26H2RoXyBuL/hwksIHlez+FCWQYy+F/SDvPHbmR
ZVs/EQF685dl2xfVapn+Q2ikFr33fPrzUfeevatYRBGaAwwGAwijqGRmRoZZsVZjRQ5dqBK59mSf
mxVgs+4n0fBRq43ft+0tbRnTPcC2CQ+ue8LFqHSea+mRUw16bYt+9Lny1JdcVv+2dsrnAwRCwogL
pBc6O30xoGzJGsfIiZk/LKFfyX8W9dfba7m6wDMbs+MXeoGvhq4YOcT4v1Cm/Toq+j19Llo1KBl4
2TNzzmuMF8s24dZgXpVy4PyVGqnTDVmvRnjywK78V73Lt7XyTuFObR/Maq3YvrhdUD78f3Nz7JPA
XDEDK0rkdK23TUa4dtti460diqWzTusRVVdQb/DzzJ6rzhxcCS6L3Ikqw/+keqP2NSx8SJw/By6+
8PauLRoDzERbd6K9mxcBBy31YjIvxr3Kcpup1Diz4G6iLoaPeeWRWjKFXDJ1N3grZdr0l5crVnMl
QNU9d5oKN9F9GTJmTsafRJG3l7R0KOjgKtwoXO5VrpxoWRMpipA5CIpIeyESvY0wanszlH7pcvhK
QPMo1mr99x8Sz8GkHnS7vPPW7IFsyl5Jm7BMHSRhQXHUnvBoROVgW5ksbL0hlFfs/WFBvggtJqji
1DzUJ8q7q8qTNkiBLrR+6iBzF9Jw6kNh09HT2NDZM438VPrCLsw66IWttzoRdkhGvsTRoMEyUUVd
cZI1Kp15IIVoycnN52xkFK0xIW6w5dbLX7nt0mgPZqzcYae39RyWnLxNxMdc0YJtXujiLk+D0tb5
X+7cFIF5vWqCB88P3U1fdtGpKnT+rlwI000uIGLNkEcRohtb+mBHsw0qK9uY/F4fmX4iU2ntOO5j
wl3POvqiOD6WrSfc0a52t3zD8AUlrVTaKx1zZ5IbejZlJheZliJ578xGehEL6d3M3O95IAzVnkkb
+upBJO46wWDEwjAr2FASQ00Z5DJ/S6jjflEEUbat3oMOhQD7s56jDhgzX+KIkm/F21BnjMEd/fIu
lJTB9iVPuofF3v1hRbIMjpspio0QBfImVlPtPonRVdAr5mYl0LDPST8o2y6LOsSVEoPP05Ur+7/g
i4C70KCCDI1CjT7dgrPXHlmxeJLtSJ2o/Ejyd7d7dvO/9+gXJmaOyIwk+JR1TOTBD10J7mLrYMLF
31u0o71946/BTBYuLhgT+LRoEUwkBLMXxE9GM5WFIHUYRrDrEZBwBSgyabdl+5L7P4VwJTFY+oTE
nLBf8tpTVZu9iqWHWBrqN6HTdcXObDpHagoA/Mbhtj9aMqOB76RkS0pO7eFyp/zGknvL73h82zE/
mFlVUdwI3R0jlOK/OBTnpmY7VrhxqPXFEDms+GR0PhOVd2P76fZ6Jk82dzwaDR2qddNX+1OBODt5
eQ+hHDRTkcOc269RgCfSlbqVb7bwVqAFSccSgmOYnOZAX6020yTS1MTxIC0Pxncpegq6+5bre3st
C3tDOYpNATRGwW2edYTd2JQuenxOPPQ2epBMcdDZWykULxhhPg9AI6R+yGfPY//Wr5XEGJLESUYP
0qX0hfGio9vL73+9FszQYwPAzhTnvBXB+wbfuRokjq80DuUzu+vkY64N+9tmpjM0237StCnynyjG
rjrWHvjERBG9kgHxzpYtwPJduFMlSOZfdEbh3baz3XgltVk4DhPqV+TUkSBeEU4UaiPFYezmjhUP
r22+G4KQ5rVgwoe3u726hcNNZRBfMJFbwI8+C1LUpkhUHTZUpwrK30rFuyinKyW6hcXwdk5iK8QJ
KjNJl/4Atq/Gr5l9dzq/uouE7o1YD/2d4EiYvrJXC6shb1IVaPRoTl3hi4SgTHwg2Zmj6hnlTvoF
gjWszRgurmdifYK9HtLueRCeGI2Q6W7GetRiN1bVe6Wq+6ZOdm6e/P05gP4ZiRqNwze1Xi4/nYwY
QeRnrKdI2+C5r+QPIXCDUx15yEIpMJPfPgwLDxIxFo6Oj0hDaX4Ysmpoe9gWMqeLU+lprA1/I0et
BSV5Y2ykpvYZ1g7M91gJ5LUOzILPwDSBHdKIeI55xlZS/bMsN8gdofom9PXWyD7VDNvfXt/S8Tg3
MjvsvjCCR9YwoitMIbafotUOw+IyZGMKUaxJuXNmwUA9Gx66MXOaVn/UhvwefmvAdGuF9sWNOjMz
LfTsSYpaInO4JzKqK6hltoeRMLjvG0jqnlXpe+B//xffDYo/xiVgOiMEuzSXQg+diRKr6oJ6A4rD
lqvX2xYWF3RmYfbd3Ewji6jEzJFS82hBvCdBNALsoDdOqhnaQfLttr3FfQK0A6qG8jmsJpcrgjEi
9ETUxJxRDhn5Gn8PXQFI3RVWQq7pgs4eD57a/9qZhVxBX2S5VjSZY8jZgABWq++kaig2ad8ASzVq
AVWuLvn795dXcSpUTQJJV20BrQdxUpckhCE4yPYDudFgjRN5cV1nJiYfeXYA82RMBDjacifL0P3S
nAAuQ13/5Ue/pHB7e6uWTE2lIrJ1aPD5j0tTqYsUFPQXqdP41kbO4ic3ybYIblSM3CHIkGjqipdY
OhuEyVQkYO/B8872TEkFMVYHI3XkTEInJSCrRKkuWpv6WDMzu1Q9vkjyDdYlyL/IW22l+KmthUiL
3+5sKbNrRclmKErVxAZsXxWsX1rsBG1h15Da6mt67Uvv4vl3mzklwWPu2ItZkMXeqOUXGPC3rZzx
LK4EFEtuHMlZZhCYH2LAbxb1i3ICrwkEoo6cag8Aqx4V318xsbQ5gCoUWDwQub+q3RiePlDg4wxE
VmYrw8sofGmslWBlzcb052d3SBt0NfUljc0JmB4bIb1uW3uV+XdpV6bhLhkBa2ib5hCwltJUoet9
4ki9TB/0pazzrZL8zNZGapc8uD4JY0xhMrjc6SierUb1e6838ixzBDRb/fzYjO9Kcd/67dZQvK1a
rb3lf2KfuWtlgyb9IFoZxnxhQLBiANdx5vShNj4YgjZuQqFUtmIvCYfQhEpAb9s3V4SNNpe1YQdj
T7hru0a0ywx1YqnQh82gKCWYaCHbBLKV3bsML654r6VNhvsR8MWUD18BRCGf7bqhtnAm6ZdIzu1R
/yY3K/5+8dOf2Zjd8hEYuJdY3IfKyu8NuYM5e3zLZOW+CPOtDEzIVsNoBVOyuC4INgjYVEQN58VN
SMIYGS2ITJmP3hTtnd/+QxfmX3jiidTsf43MPEoPI70xDBRroU/cqEJgF1ppV+Hn2w/M4lIsTSTh
YhDnCo1jCNIklaDz+bIHWF4Oo0ywCwPUbStLrpgHmXb9VMUiObm8H2FeKE03GJljtYwzBZ/d7JBY
pT0Un/34121TSwvivgNZh7zVogN8acpItdiIXCVzai9+9Ex5L3XeneCbK/Cd6evPLyAp45RowVlo
zXtUhotOot6OqSOqOeACUTgJpvnP7aUsJN9TlsVUJB1d/pl5FSsLBfQlBBpU+e/OPda6tbEEqHbT
uyD3t2AMimHlYC/4ywuL02U782NRRLwY8eGcHvKtSHkqPIArJJI6eI/ba1vYJob3Jl5QCxTf1RWC
PzgRg4jmWy3AdRzuS3SBE3PlIVtcDrTBU8NtQrjNjp2SJP5oICLnyN43LckPECyGFeRkWbf7F6sB
xQ1hBAhr1IQuv1tTkqJmjRE5qvDV0EGgmN/q4v22jaXFTAE7kx8TZ988u9IzdKfNUp2aymBvoRRB
eHIrRrndDCvnTl843HRFIYih9kNr6g934NkxEMK6HcumjB1LDapToTfvReKmGZwNITgthJlO0Pu+
BHGwF5wQgkIh1vYZj9XG9XPhWI8SIl6SGO2seqzsImeQJtLG9FviDsGxG+Xod6z4xd6CfRYVllK5
b1tvOJijUO60XKu2BvRhR3j6eset8tQuu64/RIIabtnl1mGOqHtqAQwiHtzJv7K4Fh50kJHA+irF
+inmjdpv5NRstkrTyNtxLLrftRqWGyUfuo9yFIM3L9HCn16WWcfMDaR7Deb+rdnE7QGs9VvYpgwA
eKN3DAR9PIiZr+5r+D02rYAuopyheSW59M7iKEg/EHKciBEZdvV0PdrT/V3TkLzedibG+P+owtGi
Zusvj5ZOfSpVK46WO2Qfoybt6jL+2vnSY4IA+O0Tdj14CkyPessE3iV3vjpiiGSPRSw1kZNMGuGV
X/Ho0LbelBkIhq6+97L+oS/F98E1H+NoPDAK+00Mo5W0cWnFU5F2KvlM4gazFESM0lJMmLt3wHQ6
fRAexZaYWsuqowmi/PaSr6OHacX/tSVffl2tz1waXDR5m7FEnrve6uNdNNb7vPxklgz4rjmK65uF
PZIraoIyfKxzl941paE2OX3zpHX3uSc9trJ+uL2kRRMkcBwbsAZXBWgpKq3a1FrQEyL3wPuo0OS9
bWFpg8AHMX7NKAkBysytekIpZ1pLKwUGmJcYiU4pjFw7MMLPpWmsvLOLtigBUq8H68cluNygTpQt
VJXd0AkZ1r1LSkhFS6Pqt63Rp1vfKvKVKuDS15tIsckViIauGq16U+hhBjO6o/aesfeYE9w1stut
BK3X8RAaX7zdUJwxo0VsfLmqLJbUKGhSukSpDO74i1b8Y457iYqcBzTk9m4t2jJgg6ONw73WZraq
utRrrfYjCiJJ+1knKd5oBM0Z01Sue4BtzPhnhNV+5RJP+3IZH7HCM6uzi2XxXkhuEvK++/1xcvwb
XWmkjWgq2cr6Fi0xmwLydonI1kOTI6pCD1hI9j3tAat1n2R9pRS9YINjDp2DyUADc02zUygOmciE
TxE6eYf6eC1+zYf4SfaalfBryQHTY+NM0BKlsjN39v2QVKOMfoYDqmx4jGXh1ZK0ZF/yYAEf5b03
+uyfUtC0J73tWjrpdQppe6w/5swtr8lXLlwFDg0IB2p4VAnnOWYqDIXZ9Wrg9IAa2h5l4c59u302
F9wvqGxqkFOOeF3eGrpSKgbBCpxY+aLr/jYW1YNfPRahtZXQ9M3XKGWW9pFw2prII8CWzWv8fq7H
bWokeBO3/JRo5TPyQ0c4E7/dXtaC02KWXOR9okCzUERjdrapAcA4pVsevVZ89zP3zgLQGzTq99um
FjcJBiiEk4AaUiW89CRFbEBTlvMFYc7NtoOgEKyHsbVyx9asTAs+CwiTui2zyjQCZzSQyRT7k5Z5
K45+ycTEGUj0SuHxKhEleQzrHt0Xpx2FfQsxGnNLK8C469lEBagQCAAcL2MJIPUvl1Hm1RAjf+k7
vlRss8TaRJW0ESCWz+L+RfcFhvma/gPG+ydP7d/yfC2hW7rfdHgYDwCDsDDNylWN66EpPMeL5Bet
PeX1P6nQwHDZRXbNwHuoaIe0lnYIUO91T3qNpH+xk+e/YD7s2muiW6gpv6DS1ZOYuW9tYK24/uVV
TtqZxJIMDs7HBvUA6iGmFTxHSKz0u2xAfdoPUnsUzFp4hLvRO6gaUXRmuICYLAJ3H2IakPAggCKl
LHe3b8jCnSeapSY69fVQP5m9f12eyaXYa75TS6c4+aYVH162kmdejxArJvPqZOigBekkz9n8MwjR
eYTSwOGO/KIE99NHqjyqP+qi2UMw9YAu+ZsSyY3t1/CX317fwsWBu4wJYsTmSd7nb4YZNWldCW3g
wFvubiKlR2s9Ttb6AmtWpj8/8wB1qCpp3mEFRjZbpYrerI4hLDwGLGQarqTkrJN4XpqAtTOzDOQJ
SXCLCu7vQQheUcUpH8bRj45DLg0vFtTBW8Xo1zKfBYcN0ADtNio6BH7z+m2hjqEFs3vgCEVzr/f1
fWyOn+WuffMG9W+FcaajcmZq+gpnH9LtafWmFaZogLl22/j5swwX6sYUQ//v43ROBcMINMOmMeHZ
B3UDZpetZgycQTnEWf9sKo9S3GyKao0IYOnznRuaBXuKOKplZmKojN9c2LGF6lOd9kDI1ureS3cZ
YDPl5P8nCjr7eFRFcikcct9pNMnbGqOXv/We1j3qJQCy29dq0YsBy7UmCAJ9kHmRNx/yKswRO3WG
SkD3K6UB10eIPxpu3ecACyXbR4Sk14MtoXy71UIUx/JI1D+UrlmTo1pc9/RqIRZCa31+NaI0bCGU
ND1H780HKYZws3W3frySOS5uo8G4t0w4QapgXR5NP8lTHxUq3xGz+qcZZodhtD6igopOXa1EuosL
gpyOQQxwPuD8L01NVGFaZ4a+IwEa33XFkL80WoG4IOPDK/5xya1MqeoE1Z2Q1rNHfxDgLR8C9hE2
of6liukKaMVJq/Rh6/WS/FR6hbpVymJYizamUz9LgZiABF80FQWnAs7lGi1UwmAV7H16NOkp9y0I
4jW7jgd7yAGuU+eKDdQ1DEhgN2hWoDpb7t0BZYXb53hpU+kSQUQHvBzmoVmzP3dLw5XNOHH65pB1
TLbqiMkNd0oXrlyYRUNwqdD9wIFCRHW5XBLJoUSUKHFivz1UxTe4cW2p/gLl1e0FLR0dBFImgmCJ
+6nNfIAnR8LQooHnKIz6udTl6O8LNBNuW1laDXwc3H/036Zhntlq+qxExrZLHFSd7FKD3b//EUKq
lQq/bhtaXI6Jaujk1CYt4EtDLhXdUi+q2GmkBmXSMnnOlPq90aKVGGXJDjaYMiC/JMiaXYMw6BWr
N5hJSseK2EvxCluxssOYVG+3F7ToOM8tzTaI8m9bWlIfO5JS7NErsKGqeOwEpEJj7S4I9K3uiXuk
BV5HXbPzOHhTM+n19m9Yilam7IvTSBXMnFeNvCqsGEIcYwdShHfAeSdYUfe3TfxJf+fXG+yy/Ken
NdX0LjdOghIqHYI0caxC+6wWIxwYwbYrWF6UbfBtwA3Uyja6/lGh5xD11n2ShXfA2La3f8jixhIv
TRQ81JLmXtsMRzmxwP45mVzU20oo4H0wmXX1/0WhhZol1eGps8aTOLvgURIFQdNwwbs+Cj+nWuDt
4d3wEtttmHC9vajpNF59XEC6EyCOiukc91KGjd6msgckOB9/Gfm9BZgxSe+VUdt1Vb27bWzxC5pU
qwjNYDuZF5wly6t7JqZSTssLcBsbEdHYWJteumaN//O387byEMHrMGdkZVwCwfakSp1ahXvHysYX
zTUPZhAiYtHuVXjMcnuwEcpV5a08Ck+wnSFj5B8rNKFXXPXkU+ZfVwOcPPXfKPHMSQnh1cs7MJug
imLgRChv1htfGfO9ZKbm1jDaBJLlAn6g1HoDO7tGT7W0t9OENINIEIVeFdMSyGS8VCpSx4zrozVI
34sMTo2B2G7Xo2vCFOMaWcjSBlPtIeGnWatepUih2LWRWwH8HoTHJK9QHvymyj/+/hCBk7Yswhm0
b/TpQTmL6xE4FPwY8T8HOpdDUSeHTpSex3iN1WgpmmFMG1E1OMRM6maXZgJXImKyLODl0ncLinbX
+xCr1vaNb42e2I201qdd8qTwL5PUUupnpHX2PCWJCT2nakaOUTDzg9h4Xowrp3HFxLwkQa1jjDyT
Nnfq18nd0Bfxs+x73YqVxRwdVn9KZBRguOSzB5BbNJRiSVtJCxLj++D2wVEIhARWv7Y79pEbHdrE
l+4gIHZpaATqPm2GeK11snQSDXIK7pwETHX+CnstU8G13vIKCyPciem3CPG/NO5XFrt0wSlzTnBV
KrdX+kWxkjHkjOCX06qPJjh94M6blso7LsUXHq0QxSJp5T1cCpjOTc7Ov0eEE2QWPeOaF8HM+k1S
3smZZSvt8fZFW3x4zy3NNnJUaxpnSU0jPDCOaRkdU1XfNUm4bwLtvmOEyY7RbTMZVbGE+mua6tvU
FD43brgS4C+dW4rXhDpwB1I5UC6vouEZCER2RFRqD59a3CFwNq6sdckEEBNqaLy3C0oqBcSUeUJD
FrSX/9l0E/fBNFBZvv1Fl3wKWvLTawt0G8DW5ULaDPrwwWRguEcqyffe1JA6wVOmPdaQcxrCp9vW
ltz/JM2iwlNLh2OOY/DE0av6hA6boiOTmrfWMYmtOz+Kn7xIebDidi2UXyr7ggP6r8XpK5+5Zkuo
NE0P6bYNYfXU5om/ScXyHtlgkCdJ8wDH6l5odXtgBtE2DRWBu3qNrWRxIxmDNRlooTw4DzG0VmGY
Tipwo94nOf45MiB5+6suORawQv8xMHsXtDqqhbDkqwYJhNhoGd41YvxTUdfA90vXHCAg7USEgaZx
rctvGfcUAn2Bvp4nCpKtjc0nCUlBJYp/qIG2/Rdron0CzR1X7CplMVPfaESosB3SwCdjUD8HarI1
lPTXbTOLB/LMzHQ9zo5H1JtDold8Ok13bd+T0YgE1ecJuyhKkYPY37a2uFFn1mYPqiSmQq+pLGri
6vFr3859mNL1FbDQbSvIDl6uqcEDJjEslo7AaDxxevmSGSs90UWv8Z+FaPMBzrxMyhoVIHyT0jz2
voQOUrEtE81RJPfF8LrXSl5DdC8ePngPmbxl0vuKlBZlnsbKfIgh2lymuOC2d56oHfsG8FCZ3t3e
p8VTcWZr5t0L36THm2DLcK3QLvx+W5fqYzuadxFeuB3GtUhrcXEabROKGxr/nnnhxKzzQSzB3vnt
fQxAJB82pSFQd/gXhYBpOGcCFDLvNCceMyIdkI9PRFdaP0Thk5L/bMMvt7/dordjUB10H/wu1C0v
T1/mKXHrTUupE+8DKY1dJmg/b5tYOH2k9hC3w7dP2XeeIIKbcEWBN30a473jd8joFNWlXXTap6o3
n4xU+DKEqFnctroQV11YnfbwzFVk9O90wwNrQAPrGezYPWd1o2oNHNrjb7kXfgiw1Wf+Glxk4TZD
0EVnlKlIZB3n3zPNta6NzYhJX/OhzCMb1mCdjuHttS2cP5X0/s+ENBiw+XQsUFk0BULa/fDaEMB5
jEz4xyHgjSzW4MCLpsA5SFTx9Gki9/IzBkmfFzLib44x8Uyl3raSf4u9Z/fyGpPR0jGZmDNN6q/E
/XOyQTcKSzH1m4CGQeYosX4Ua0Z2BosZjVzYyWFwCLtq5fQv7Rb7ztIoPV0Xn8ZYaSkB5IEjh/Gp
t+SHrirfumHNXyyFNWBBQWeSCKLwMkc6J2ZXGAiT946g3UWats/V517eVKUJX+R9a332ym8jdKuK
uvIsL3hGaGVIo+mnku3O494ktfIujJQODFtsa93PWHlIhLsuPebeig9e2D1Dht8TN0KSeUVkbSSt
koqe14Gzd4TmYQhhuBvf5fJUDF/FrNjcvgAL+4Y1mhLMueOC5wUaJUHTrRWU1kks/0kI9VOVam9B
3e5um1lwjpwK4KvEULASy7NIrS+0URPaunXiuLUH/4u1hiJa+GoXBqZ1njmp0DUTzxg7kLLZZ7GD
vSOuOenPuhjvzPQhT9d4CBbOw4W9mVOs3drvNL1vHUsw7EEm/eJt5Bfso/rEhP3tr7ewSWC9JvQc
CH/oUGaL8yzUAcwiax2le5bqZFuMXzx5rSKx4J9gG6dfBHO0ct1ukxNmfNRSbhxX37YZ0xeqZk81
zsFcoz5YGOSBXJl+MHx1FFeuBuyHKE4kKZFrx1RboGvI/hXfUvcfV/7SxW9RaX/xj6Qmxsn/EMyN
r+8BrGje8fY3vV4ubzU8NhNJJvVJabaBeWX5lD/92lH5DbF6F/q7sUZDZyVgvNo6nk5ojlgqzWjI
h6Zze3Yudbr7iWzVyPyVmbhHxiCz4bdTH3PS6xXHcXXHMDUR5AGvZEIO6vhLU4MX+6pX5MIpMBp/
10ht9hCnwhpP2dKCiEOheQAaSPV99oy1SRQ1HdmjYza9A6zlweiUg1TFf3vkWYzJZAFz/RMDw9xM
gNpo0gWyeyJ0O1lt90w907ZSbcX9XZ2CyQy87dqEyJOveia5nBtCogjuSelLHEW30ergGWD6ZgzT
lQO3tD1MG/1hdyOCu6KzKWPVbSPLc9I0FV9j0VPfNNdamzFdtAIcZxpzpuQ3f/tVusp6IZWeEw69
ubNaQ9+OXuru/vLy8NksdGOQjdFp985fQ0sKhqg2NM+x5N/V8GPI33PxvU//+Wsr0GGAGQcbA0vK
HIsZo08Q1mbsAzCaxg82dQ0KR8u2dbgWm129HlOkeWZp+qpnt7QJxqgXwaI4FVowwHGcVh5CW2tB
qmnBPpSN1ySXf91e3XXLcDJK8QlY3EQ5P+/p5uYoVXJpeE7dRwB8LH2Cwun5rlIF7TUQ5M6uhjzc
BFLKnKOIMHI2UXDHMYyqTRyU8d+GwtPPYZaTQQiIxa6gH1YYpYkvVp6TWeBu009MddqK+l2xft9e
94IDATZDmxmsHPjlecon1YMs9cgBOpLuQpQeJNIBjhVvk+ZBvb9t6ipzmZZ0ZmrmfOvY1K02Hzxn
HKDEHYZ0k40xjFpgkOJy3IzotY4jArVtudKuXzxPJoV3HlTYAOYnNwnzQe5UQThFGlzDY5D/JtGZ
cowXQOdfoC9+N+mBr2zg4oel0E+dCt0tMt3LQ9wXYZp0au45gVIcki4HY19sXbR3b3/UBZc5aQ+o
oEnhI7yCluSZkqiF7ntODHJ7Mw6V9BwNyCo1xTBArRyYh9v2ljZxKn2QBgJppH56uaxsYjLTR3wN
6pLQ2kJYAUp0yJ7b5knod2GxSyWGEYuiX6u5L31PmDj/0N3BDDAHKaQMOsp+LHmOkroHfwgiu9Ah
K1a9f/FBpx72BGRGQ2AOmSEQoKYQeb5TIH1ceD8r48nSEHn6fPs7LrwMLOa/ZmallpqYT+hzge/o
CyjZxtEPVK1WntPFTzYVnafPRfl+Bg+ITbFTWhPIVm3Wu9F4KmldJ80axG9xJWdWZslEUcRNM9DA
dpSsHE7RWMZ3qUkL+/b3WlvL7NxVrjTm7eCyFg9K0QFd2TYjVKzJp28bWl4ObU1cLxWweQqmMghI
ejTtf285nagdJL9a8UdLa2EWlK4NaGB4omdrKSIjHCuQsieTiMeWqjTZ+d3wYvSyuHIClhZDz9TU
/6yFjPLytqIoY/qwKLin2PNfIZo6DZ684hAWF8N8xjTpRR9/vhi/wRkIdeaeknKwtpU6/OqUwXtg
AGxNlHLJ1RHkGhM2f2K3nl2ZaEKNy7nvnqoqhrtfLrVDhvTkgHPd6LFprjxXSwvjmafDTd+ZV3i2
S2Uft0pT4lnLfl8nSEPqx5bs//ZpWzICboexISR0oDqZvYkD0TbIOc9zmiiVN4lbFTu113tba1Jz
938zNXuQjEGINDcLPEfE0RgxAPgPMbu7bWPpvPHKTmIoSJSA8ro8b3mraMmY6wznWuImbIJNtqb6
vHQIzi3MDoHulZLs9bzlY7TvO2kTjPkOlYeN0q/4gaWd4X7CSzDlilcPa9doLbLVGrlILmzdUX6O
67csWIPkLIUmzM2AaCL1JdqbfsV5qMsS6iBICU3SHM0PVOz0g2egrzMMQsUC/eEQB20H5qEzk5Xm
8eIKyRogggYuefWiRiHSr10ZCafc0MFmZqJ7H4eZckwqN165S0u7NhH6TPxVhA5zRnz0G/O0zUfh
pPXathO/qXq7DaLvHJe/v0+kwSYVOxJJhg1nT548Sj0zIVAtDMxdC+OwcUflJet+3T7m0yG7AC9B
GH9uZfbkdYDnxUEVDDB9ypfESvYZMoGBlcUbL+ng9u9WVrVoD9oKeiUQSlwhYAoRwHepZ+bJ1dy9
1cAM3kZ2OqH1kcy+k2tqQ7cXuHCPie8g4IGVEODufBhBMwQl9f3SPBlh92Owkq04FF9vm1g4fXg2
Bk+nGR26CjP3WnC/anPMjJPhPsn+Kxw/bbGCh1r6bAzRTs8SxdurGn/lduMQpqF10oUstNNYehZ8
pjoaNfmqGW5LPrXG8PqnTjU/Gecmpw97dp8rWSmg5QisU9d0ByGuDp6W7fzEfO5oBEk+Xf7QPPhh
/aVpqxdx7HddHn/SB/8xlOM7De5fJgtWYoBr1BGnlfFGCYQI/H4coNlv6v1RgZ0GT9Z5r7kQOF0S
7cI2ua/dcdu3+YcE0wA9kG6r+MrKTVnwb7JG5oV/M3jh5lF7jymXcVPrpAA6Oqi6W29qOc4Pfukx
1ZwgRJyjrcq04Bp1zXVrYlo1fzOYMayjK3K56jCOTFN3BeuE8JL6OJKjH/sqEZ8CSEsf20ILUZeJ
/Ed4tPNPCYwCu5p+yh2gno/b5/y6vDr9EJQmOIcU2/F+lz+k142gDsrIPekBrBllVKm2N+boxoaD
dAyMqH1Pijiy9c5tXsrKLx/TktnTFN6wz24lZ4hFQWjt5n1xkNjG3vZLoXhifC76dvuHLm7V2e+c
XchGygGbB651oh7twyCVD3bGW/5WD8x05bXuH7pK1LaWn63t1ZIrOP9Cs0sjFdDbF03gnmpIrE3/
PmYuQoi2t5c3/SVXN5MtJzaBgRf04uU2RAbymp3vWadSUfcWuuJ9sJaLL6/jPybmwJQu95qUaME8
dWP0JaH9K6G00HWrQcOSHbiSiOthWqWePf35mZNJO1PQ9dq3Tq33CZy5XfTq3ms+/v574ZkZvKY7
eq0lFcqNGo8SnixF6E+JJhruT7ctLB04CMS4FSRbCOXM3mrDSlOtjC2TGVADfo/cDq13qfkFlnzH
IdsYwe62vcXPRoYCTgTpgaspzNBSXTfsROsUm6q2Yww7J0IowX0ZYbzmc6fLMj9tIOb+Y2t26dGm
9PJS6qxTr5ofmm89MvH2pFoD2kU5zQ3N6So4zl3Z7jLxOMkHDq186g357+OuadIC/yOh4Egac3lS
Wr+CnH4Y2ERYYkpbjRXtJyIBoDDzKPk5SuGaAPyfZ/tq4QyeEyDp0wzODPWTekEdhbAqnarG6O5A
RnwZc1nagHWNn9ooznZiFQ3bstC1NxQhlbsYJkum6EC5tsz5nwK/TSdVpvboj0lzUBEZ2ldKMymm
Wt3GqjV130W+u83aQn7EWWY2LTT/ePugLMUNU9sNbsNpdGoe/YS1MNTlaLinSAkPin7UtKMmFjs0
Bhh6W3FLC5Ex7/J/bU2X5OwuSx0iPXS/3JOXGfknU4rdYzN4/i/Tz+pN3hZrUw1LdW7ZgMbEnPAB
k9D8pUGz6iXwh6p7EgJveNWzOnocDCheOx7TjVL6P9rR1Z+EQTNOppGa/wyCKHp2IkqtA2vB2tTr
kg8gPAMLBKEk7c7ZozOaWVhrhS+cfCF7L1xUvvJ0V2eQZcK+Y5dJ/jtw18ADizYpdutAnKZnZ/YS
GK2c1nnNJ++ER7/cNurXvEg2Qksk/6MQ/5rJkuefiV6RMjA5FlSJl987p7LjGS6HSRlPo/wzbEPb
lP/N42bSA9TRO0bK2Zy9oMxt5bw1oXvye+W3GRgvVOFWDuqS9zw3Mf352UEtui50Ew8Tg/Riafde
d1Cb0+17t2ZiupdnJrxGCULD8NwT3Z97r3Lfx1R8NkRzJe9dDA3NSW6d+ZPJOc4OQMPmQzmQu6cy
TZ99NbcLeObavn/lpartwuSxa8bkoxn7rddUmziXVl6+JQdz9gP0mZPsc00AKcYPSFLyEq946FPt
sUuV19jrt4ggrxVPl2KfaQAULkKw4lcMHZEFYCFD+AmNFmMfg6ge9DWFrqVLBcKJBGNi3CFTvdy7
ERJPpFNMTAR6TEQbKm9U1uS9aNTSvddE9ZFsM9y2BRCy26dm2q35i8NAGDeMUAJs88yyEhth4ptE
j2kbfqM85Kihss17EDpRtrOGRN4Ixmin1Rr2fslzU1alrMEcmnU11VrVyqgYzUhtNRraYywoOC3e
McaxBXHzP6R9WY+cShfkL0KCJNlegdp6pXqx3X5BXiETEjLZ4ddP4NF8t4tGhezRfblSSz5FbmeL
E1HFdfUPvhxxGEY2UEixUTC8XGGjwcvNGdI4Zr4k7HfqPeTJSyVfr6/m2tH0oIoCrBM6HRCQuLTi
dAbP8564EZqCOwMPcV8+9uUrV8I3jA0KqtWLiEEURAkYwUYZbLF11eCYcLVzBKgnpzIzQsKaG8D1
XutSe3K9/tag4snIOjssG/JFL7bGwNaOznv7iyitqs28wblyo66Rfu6+iungVY7fdQ8Sosppf+7H
n9eX9w/Vx/K0YhJ7HilERojQ+nJ9Y2wga4rcjTRdMSgAV8D3JOXEnqALQn96RMSPBu+QD0oWp/eN
M06Huoo5SiRZC3na9Es39hlY6Ez1aCN13XWST48ijTE1kaefS7A0HaCOUCHO7IcN8Mzq0QDIbwYl
AcywrL93yoNSt5O4kdWqPSpghz6GzGt5oBjgAyzev75Sa28WXBlw96AdB4Hywt+kpamMLi/cSHnm
Ka7qV8wv/LhuYu0Gvzcx//2dv6kJNMiUw9yIxhCLyn8gHAxofNsML9ftrPk1D7EWZFJse67gXdpJ
WhCYg1kAdjSHB7ltaYeKF8NOelp+um5qdY+AYQBDAzYI8JZLU9zsGg3lAzcisr6XrdgjwLrp8vRp
GvNTN2wR/X0chEJ0gzlADG+B4wNUUwt7llbpFmsqPPvtmP0aUVULSgdSUf6g99rBaDxyMyEnntBJ
xSSDaqCrWWQoBPuKY04wrSX0es1c33hYVhccbU/gyCz8NGvxVOZaWdudjcLfROgeXBl7W4bV1hDR
2usFnDyGdlF3wTDpskEky4LUxuQhTjaGR4unP03Mhtg5OEKZBlJhtEAdUe/APfSkCvOunLZAlmuF
PbQOwJOBJB2s30s9KdJlg5KljTK07fqOeW/mPKibZ0xJo0Ha7ZWFmdrCCXRnw+Ou3JsLu4tncyJD
IrUcPIulM373yvGLNNzjAOFAvzH5FrfQyl6icgbQBqZ0gaNYzkxOlT1iKgEVfZnIZwvKzqOl136t
i+P1m7P6UchbIew4MzssYzJAJYZydFDTh1SffUr5WPlTOsUhdfpP3sDtjYtKVgImoG50zDHNfBUf
+JoSRVqndQQeBeAeXywrTR5z0hpPjjCN32zymnCmk//cKFCiTyUhlQ+qLHaPIiO2t6uN6iRb5t67
zOxDzpzkpFK9DaRW976saBskSh/8psqcIK2r/i61JuM80CrxO9HUgePF3hdVIBREZpdjOZmxu76e
a/s2i2SifwBy5Q8oWc+cEmE3mRuxDgpXCr9+lzl//7BCBwiTwWimo9mzvIElHG2sMDAeudDHSbxh
L9SjVbsbnmjlTZ3VhoDVmAvZH9hMKz1uIU7CXWRwld+n9Bgn9AFQyX2aMc03HG3jJK4+LDPObpZX
QBt16Wgnl9EazI5zYUz72jHz2WbydsjEeZwIVDdEipc99vVK2zFOn3Kv2HD0K64XqgT/2Z+P7ju/
mBVxpjNw40RD0950WXLbWM7GBNDabQOIcKbfAdT9A7lCnzRTZeCUR3FdkBvNI9XzULaYWrcz92Sm
A91Y09VPAgrTBEwSw/HLV4SRrqNGij6EoT9YGRB8yZbg8kosicgcuBFgRlZ4JIk7kaZUiCVz/UHE
nwgIOUAwp6A5OpZf+ul7u7WEaw8IWnSY90cHd4VIUvNKfRBwcgUXeyTmd0QTN6VwB9+soATQZLG1
09BvuX6t1xbyvdX57+/OhlcVqag1lNEHYbxAl+pLK1GEu25jdSlB/A12YmBNrSVdXhFTzgQwIBGd
2iCLe8gPcV+b3kRzbulTW/NwHDZCwbXXioCaAXQQs2TxsnSvmroHplR3o4Tz715rPFe6N/lpvMUl
vPaWwFVj6h5KLaC3mv/+bvkswajM0IyPeiZ/mJY8FV2WBo5p/zI4emCxpPrh+mKuHpOZk2+eUZuL
XpcWJdIQnM0OvWMnHgBBbsbQi122M1MuAh1EsrsEUUQ40lhteICVOw5qDiirY3xhznUW2R0g4ibI
BhIn6rrhAApSfzCsXTEAYLvxmKxsHkD6DiIxFLsRjS3eqwo91n7ixIqo1UfKzF56rXpp8q3hgY/0
KcBwo3yCyTR0LD66Gw1SG1ImPY2MSegPQzx5b26R135DVTcTk6eh09vVnVvA65mi0AEWNrwDFJrY
wW1dPAaVWRyUZw93Xr85ArO2CAj7geQAXmlGtl/uM1oaSp+chkZJ7z5rSj9aYJcHj328BdJfOcIQ
mZmBaxiKmifaLw2JXOcytgsamZDQhRHfAhqrgpc32MEhW+pTa4cI/BFo3qPGgibG4hBNOfQDxSho
RLSIVEVoYirQpa8Tef7ra4JEAcVEsG3N0IfFxXTdoqZQmLci4j2njvCJfj/prxm9K7XbVnu7bmxt
r5CYQCMMNJMfgZkyzUpbebkVWUnfBdqMDLZYC9om5fwDAhC52X+mFrG6G+s2wRC2FfHhmconyOtu
PNarx2EmjJ4Lfx9fNNTkOrevPBr1uQvwmjuyMJf6eOKOAbmfznLuZiDJxqO2atSbgzHMVOJtWZxB
W+StCzIx3HidhHGe7DK6Y9S9a4qnlG+4hpUHFGQJ8OnAcJsUIPLL824hky6y2rWighS/aSqDwilO
XWV8om7zbeyLl1iRLWXitQOC0A8zZiCZhPXFaYT4xNh7AqcRg7yBEpFBjqZThNdP4YorRy0NBXC4
AIS3S3BoEYsi6ZVFMWT4IDvm21s6YSt+HAYwzohKOwbmPxDYGaxyJtRPoxZcE6PQfI05YVf/7pyH
rkCfKTl4w5fr30Tm0vmivoZ8A8nijKebJ70ud0uytm4FiFQjSCM3j9PQpTcszewDNUCxaEkUNG0b
IIqJT3owdXZ9W7lt/VCVIwnSjP+SjhyiDNPAdrov0ZNGoBg7B9nXgJsLcBj6wFNjxvv6j17diJlj
ZS6sGR9KXbTjBZqaeOMSxX0uUEqjUPLYMLJ2ZeYe8FxPQ+y0HBIiOnThHdXSaNI/jwQ31fH8Tn0n
FfruRrdxP9e+CB190HsBdoU5rsX5rfNUJBphVqRJ9lpBlTzXt0Aja47hvYmF00/TQW+0OqZRVpHJ
9zptn9p4ABAI7JJObFyVtVILMAoYe8e8uAkAycINmaaWxwmS+CipEzsoxzw0teY25cWub82vWm7e
M6F2pGCf2qnY6FetfimeAgRqcLm4qYsjPQnN6CsdtsumCqtqqHcaxr2ikhr93spHtfHgrT0+yHL1
ueICwQt3sXnSok2Ty8lBidqA7Lx56EcCbMawcUbWoAJwGZj2RAUEtJNkYceYIClDOdY0F1ZuQbGQ
i0hNo/0IZWnK5wK4eVCa3kL0R6df6ljnoWeL2O+dVAuULvIDBIzTvZM5fZAB9xlSkKx9sauKn8d2
QO2rjLObcoTETqKArTXB7vxW5ml8un5717YHyDaERIixwNy8aOZxIPpSI6/dyFPaOY3t59iSxwSw
U062ugdbphan0DFjLc2EBCxTlBg9s8LJlVArR4I0fv+Hj0JogocCQcqH6s1YdApIRlRWWm7dKAz8
6c6ubaz7IdE2gvc194ok73+W5m9+lxGBvNjUB2glRXXzrSgMv/N+uHQIMYPhm/VPnu+uf9jay/Te
3OLQuXFasoKi/5LbBCRd8wN/vG5h9fr890FLtltgIDsnTWFBeq+D9VVn1Hfyre7IGowDZJH/W7Zl
7Veoyq3qEZBgsx7gqeQrpdMX7lZ3HZhMdbd5pq76JWPtAG2hHcSb7kuyxSKw/qF44+FmATJaVt9y
UCg2LhkcVGa9B66cQ+Ilb7L/a2VqZF2YwfifmXlH3x2QJEtNChgTCrOgKcg88oMa3h7N/Y1zuPo1
EMT5U+UzP4zqGt4giau1TsSSzyX7KpPfOdtoS6xeXxRt/8imomuyOHs8dQo77dBAS7V7q8REiQUs
CH8h+cv1E7hWQMQowX+GFh4jk22D0UPUsuOxClU9BK4bB3X3qCDhSMbP4DRtWsevwdA1bgk7r94v
hBjW3OfCqVg8UWaOUe0kcbCMsfMmefcZEj8bV3j989ASmK1YKNiblyfCqlNpmDmxo0R/S5J08DWp
mgDaB7lvsxpAXnBoOeOjKLVTByGtAWjM6wu8Ftgi98DANRjkgMdYfGQs9cKBGJwT9USHDKLeye+N
RovPZeP0T5qnt9+KKel3fKwbn/F42ggIVgsRuBAzkBFyVB+qmTmq+oQL6UTGYN+kZXZA2z5s4jYw
SPXiOc5hTMcfMuE/zaE+AX985nl344oOg9TdjWjd39eXYz63y5gbSBrvT3F1hlRd7kffJ1PblbEd
TVqb+DxturukZCLSeT0+1alHDwmR/9C7/yPjiSkjPD0fkGOYjy5y4NzsiID0COxlEsAW2vq86J6m
btJ3Iyn3idEe0+Ef0DsQ2QCMBuBAEIAvxyoTz2V6NaGu1RRfG/oDjVYbDXHbO47Wxpu0Nk4AU6B3
RvY0j4Mvshk9zqcpbw07cnIppC805obGWAGLyGr5bUrVJ7iAzCdKr3d9quc3YBbM73qrlue277pT
w9PxqJgpg1Eb7Z3K7fP1rV97Nd/9wGXwY6dcs0mLXRhNftOUCNWK2pf23w9MYoONuXduI1ldJnV5
TfU4NfE2g1jma03jm9guv8SgXrn+MWvnGG8KuuceiC4/SBzk6CLZmg2H5oHWQNQSIPjxobLjH0bR
fzEruYWZWnsr39sjl/fGaTyr0QYDgf2kh1BVf4jVVvV3dX+A9ITPARgX/bBLE91ostGChHskM9e3
y2+2oQJCD9fXbc2vgXkCxxN8jNBLXDyHNAMraMJqJAzyVEJcZiiqo+IaeFe34A2rn4NZDnwPhlo/
DNWLqelHYfXoPJvDDzmiHDg5zygJb3zQhpklzTi43vigKpgx6Bgpyo5IcnemveWnV/cfAyF/Wkaz
kMDl5rAiGyqGCe3IiIdfSV7ekZxutPJWj/TM1zGTgX2c8UuQKCTIiBDHeyLIJtMHO65MAc9wkxuK
MZPrB2Fl3eAVTRSsIPSHxtT8a96FamCJMQw5x/Iif86L3icd0rot3N2WkUVwoydZ2+UcJXaSigOd
DmOHvq+3EcSvbA3ArkhKUWNExL58eIVduKSWwHZ4evcKrjYw6adbTH4bNpZvZ5xgWLGaAKMYivg5
acY7N5ter2/ISqCCSWkHETTCJYAjFy+MgsywNERhR50s91Cdu+3q/mkoRNiZwHi70zdAkd8w77Ph
t1ZOHV6CGZNi493+gG1gBma1a2juRqLXT8j8qI9JrHtjbPdm2hzNSW4Ah9f85Pz0gBNulkhEy+ny
4Kk001vNLe0oFuSJks8y/ZHc2fkUKsdOn2I9SW+aPAVazWsxlyyMSIhsH0Nmc5fSXP/WZro4AYW2
tcNrRxXNUtwGXHKI2S4uOKlaJQmaNRGxb7X4bYBytpluQehXFxtKjRaUQmYE+CJGSLkJRpwGs/0G
0DEzmuow6fnrVDifsAs3VmNuXI21MwXUK6ruczURI0KXaz0qS+MIsKyozkXj17Ybsql+A2xwV/zR
g9R+GW5mAU+/FQWsuBnEvP8ZXqym13vIdcmIQjx4ePqsDToLvGjkR+/G4fVrs3YzMaiMm4+jhCGr
xSfaNWm6se3NiDqVG9ToYh4sUCxtCBCtfQ8yWwd9Z/RJPyyk4ba9kXcliSQSlsF0Tq4gIKDU6hCv
29ZRnF/FRYyOUg7wprOc1OxxLneNo9s7AGtLono0E0ASQBVuOp9VW76BzdP0cxtCWRWyhusLuXZW
ZlpvlJuB8P3IvJPRZKDZYKKtLm+V3u9cCayCyb+B5bAPoPD8xfQ0029z8Ntet7y2hejlzXAuB9Xy
5YsA6FYGkHtiRnrbvqTCu80msfHqrN1uZNmQ6p1JNqFWfrmkBYNMQOqmZlTUR9AZ+bEWtunb9c9Y
27aZKRc10lkvYOmHMKaACq1XUtRYkFL5Ri9+CGgR+6Swi98EVFXHHEONYVyCEOW65dWvw7OF8wJ8
9gdfXpS1ZUpdMyOjHrqv0q2GTy60S0NJ+i2uw1VTfzpFaBVgFnzxguWTPRJHUzSKs/KeueKYGelN
XPKN8su6GewTUDrQ5VleAYM7dTnYFTog1b0ab9r4m2u8/sOigckQ0TbgFsAKXB4JVytYXXLPjLqy
+mTR/uix+Kdq3f8/M3+6Fe/irAmV2bivbDMSkF4NSwJloRFa0kgN0y3Z4TXvglbZ//uiP3XId6Zq
I2uZPibAPDBbER/phHYUTkl3Y91mgS7QjOjNYSu5X9sqoLRAJIIqFuKP+e/vrMp2ZHQQOrr+U/6l
j9WDmYudBXapv9+u92YW2ZFtJCK1SpNGoybUS8YoCy0htLd+MtotU3MStHyAgfRE/oqnAkKgiyRp
MHRhmmliRahqUL9jtNvXnNWBcqy89VnCyzsxjeO+LFQZunVsB1JqQ1CDpRBRzQiYQNZkxwYEibsh
MazW73U9P9TtUAak1OsbF6xfPreb3p+clt3YpTpzgIMfdV5l4K+x4mMCiNBex0xjOJatLzIJP2Ab
eLYq+4fN3D5BG6HRn+D9oA3U923Qp9Bu1wQhPiv1r5ama18Q8JGdlo71XT0OaFSi2A2ENQV6FAUx
w88s3Xy24sTwOUtZSIuuOVVWyfZ6F29l62vuE3cZdRF0sK0P7etSsaGmDYAHnu6Fpon5FEjDaCMA
5dmWYu3aJUCijk7VH03C5Succ2/iuYOXo+yaO4CQIlnGCQiorMeic6HSYm2NqK15LyS4qG8CYA4l
7sX5b2mT1K1GzQi51jfHGffIPv6+cjMTQ/3PxOLseyyJuy434b0MIxwN68kbjGMFyczrV2zNgc2T
6sjWQU8KcNblTZ7KbNCK1jEjUEF8agx5M1XTwRYUcIMUEoSYDPPzbAt4sLJ8YLRFTxGWEXksC5Kg
qoT8ry3NaLTdoHeZX8VsI75YOX0ILubyM8iBIDm4uM7lELdaObhmZLvej4Q0+nNrCrkTUqM72hv2
Rqy4+kWo9qJBgRjuA8tW39Td0HZAdzkm38XEClW3Ec2sftA7C/MvePfk9tCq8/ocFto0fios79hq
6W3VQiKoLf5aKQSeETETUJCAXOFULFqmmT0ihCeILUYef0tsNH+HXn52B1zg66dvvieLRxdNbJw9
kP5CV2YJegDpUl/lcWxGfSN/abGR+u5kpr4g1T9Zwl7jsuLOYgLycvnAidpSiMHSiNbNJ8qznSsK
NM7djeTrjzTC8otmSht0V0At/AGMTslUNczuSdQMkHAbdTHeYvbK2rlu3UassaywKFvd9+rJfDJZ
3b5Y+jD6Jrw1JJgqDnJn21FIhBvNvYOGCjtyNpOPsLjbE6sZvuTuYAcDr907U1ZoHrgaGLxNkgVG
EstnrGd2Kya8GJTVVjCaKj02XYwJAqhhij2JaXEbZyih+o7E5ImTUvsIjY7qEYNC+a2XxGk4Zsep
aU8VcJNuErp5CIDvIRnycACZlxYMSRwWtnvLE0Xv4TWQyQpZhTqmMp5S0LUFpaZXt4bbWWcg/ZPf
cJTuzvJ4va94P+2r0WX7oitrwB/1PpA93GNrKxYAKeT8HkuHQfaOE5/IVgsprYedGbv5HjUk9uRk
WnLMjSbfNZ2+JaO0dr1Q4ZunwEFfBoTv5fkQCTWZRMYZgUDWr4wn170Xxdcse7l+4LfMLALQeFTT
YI4w0xmVb5En03kY8MQaSbpxs1Zcogc45kwiAEwc0p/L78E8ZuGkTJKIgx5tVOJQtsZRupg7KSfl
y9g6XP+wtQcQOoFgB4d+HnTrFx4RKr5MWYVJMDLdhIPFHmrON2qla221Wa8TpO6QdIWnX9jAoFjd
tKo2opHZ1ks8eMnOKUv9NR+qPiylnX2CwJ8d6pLKl04bk1MhyRhw0sahEAiBqpRVr4XSvXtM97DX
6wuwtuAYy/VQXkeQBc9zueDV1JlJzycjSs3swDzhhjpp70lcDT6X4rapNksGa0sOIjUwNwFQN085
X1p0BXB9WoX81i7QLHa+pxkJ/v6bMEIHBUZoxwNiuXCiwvEayqANHGlDxMuvRuIGEi3Tid60/RYZ
6hqEC4oz/xlbRCJVXwwj2rYEggBQ3dJGkMtrisT4MosAFz/qe6spimPJR4mqFtBchgkdt+sfvLak
6GPN03MGoJdLf9TZVIqElCbALup3a3aPbbnF07B2TgBCApcz5h/B6L/YtUkJY4BEOUGeER9HN5S6
cyyL17E6a/oWNGN9TdGPQzaN6iYYPC6PSNmNINTJhRlJ0uwQJL9gdGePwcsDeoZHo+0eOfh5qS2S
AJ3qjadubfYUZtGEB9ckUnprsaFDU2c2KxHBmiqrIDpCb5vUPRA4eQ665anOLN/IJJCnrvZGBsv2
Uy85INEafDFPI1zf2fWlAJ4NnQ+MK3+QVSRp26YTXGtkZzcVut2xhWcw+Q4UahiDZ40YWZjKe6Z/
v2537cGnKCFjBhcD9KBeuNwBo8w8qgHLFNm8tf2eCXpoRgN8ObqGIVu32aKSmI/PMv5AzgAiR4qC
FK7TpT0lnKkqJkJQ9LLCFCobItGDLttd/6o1K0Ctg6ULHd+PE3BjIgUZYmFFTfodekoB6K5CY9pw
KbOLWn4KdEznS0IA7F4unSOrJAXM0YpS/prKXVrvwCWa8T5gA1h5ZRO6QDNc/6613UL3UMdEA57w
D14THowNg9fhu3Rk30yhZp6ax6nnbxrNN9zZ2lvzztayiQlMAh+RqVtRphtgU2I7QNWvf82fG7Zc
QTBgzHVWcHkgy7s8DPXgqFy4E4pDfWE/NoXT+wNwuZZPtKmVEOZpfySdLI5TrE++GO0kYD2/yaz7
3qTgDuihwRDYSlgPUK7FZCPpYhogD6mUX44Gj6xOmI816pA7zAaiHsLGepd1ZtX4sYFIGy7X/jHq
Tnqa0g4ncRwzth8H2/4idUxCJ8IbA4uO5a4zFXmSHe/8hMiq950yfvDwOshWBkly0JpD7ujtrxT8
/mcysZ/EqpJPaWEUO6sbwFIvIVvq5mN+i6Ah8/up7PdkmDrfg+866jHPN+702unH4Dqg+QhGUDhf
3DHBW69XZEBZakosPydDDhTRGOpmunED1o4jnJCNEvYsM7/0FZpEsGahQh95GDx7MnOoK3R9zL9N
SZK8qGr6h4kDdFXgKvAfRtKWSTNGl63RoJAQAcUF9KYbt9r1fVVu5EhrXwXOx7ndgRmlDyUHxFCg
pQfEI9ISDOxqNL3HFMBBT9o7VOvD61dg1RYqlAjt4Yrw/l7eAHMYwTaDGmakdW4VoBghbpgRV4cp
71CJIyDUPF83uHY2AP0CBbaBT/hQCOCd0Q8FHSxA+9ywqjXAEuwTB2HwdTPzzb282QaK/oB0IQqe
Ce8X32VoQ9PnOUYScjNxTl6LJk2K9u04AX+dN+5wy4a+DSvZW7vrhlfAfbCMtgMqK/gBH55Iy84V
UPDcQsG5O5Q6DXql+XHlwJvVzZ2AvA1uhu6DU8ILjK74rk1/T5oHyzghKBs4c9Fv6VJ1U2t5b9NI
r+TJhHf1IUG3rwrxHKu/1n3H3PrMikzQ4gFGZ8mPipHklIoU/Z3B7INZ+pwnxt6btjSfP7q6CzPe
ouDChI4JpklSIE/zxjkoKxZggzWKT0NakChhJEMtOG/YaSrl+NsphvR1Y1s/nlv8AkTSiFQwj/Yx
8hVc/d+Rt5i8tM0njDYBFogRIN9ORCDGMYD6r89QOOBwvp2xb+3Uf+BbvMYrxxpoZUw2WC5Qm9Zy
tKFUFuiiHHA2MXie3Pw+HbWv4HCE4hQYSrqtHHnlmzGLCRgJDhEIm5bPnVYVVk4y5WGuJw5lfChc
ue9jbeOqzsdxcVXhLCBON+fGGABdXFW3KTCV6rbi7LLuhInlgBoRy8+IrgJ92m9s4/yPXTO2iLmN
vqea0TTi3JY/sNJ+DciBqe7ZmNzYaNwlOapr3SjnCpJfd97WsOHa6wDsFxYTZDqo7y5VegbKRSkb
SALpam/Fr8S9sxSw1MeZcqZJT5LuLHZPt0jnV5d4Ll4TFN7gl+eNflcbhcCS2RLouZy5dt/ZUxAX
LyC3P+qglRmSDezMyqHB9QCCCrTs9CPyqKpQbmaDiw0EsNloINrRwIe9Xd/HNSMoh85RG2jh0MK+
/CDJrGrkmLo5A0oV8v7VxRwcwrbrRtZW7b2R2Xe+WzXlCkjajzQHi1YblNnPevAQgP1g/GC7G9+z
ei7e21q82froQWqNwZY7KTS69J2GGiVmz/0R/NZpO+4bt/1GEhUm3hhpORpU/3/fuoiEHeBuPcrt
/DzWLMggE1E1d7I6JOpI+cYd/BhygJadUteBpguuwdJl5AyoA9KbOdhcUEI1Hyon6I29ZW+Y+Zg+
XJhZugyRG6UBt48jkhLf48pvyEaCsnoIIfUGqn405T+kkoxoqUgVwZoNXxsTnEXud6Jv9E1WbGCk
EpOIc59wNnN5Bs1alZgGzPNzV8jAAftWMb146V8DC2YZzf+MLG4T8Kq6DihGfi7Lh4z9HMhNudWd
WTvgsIFSB+joINO1BJ1XOfh7MyWxHUh/rPZLGd80yW2BzKS1v9vOW6MfNT3U0931c73iMOEuEYih
f4Lwdskq0LiS1fEIGmvkHmQ8OfRU998qT4YM+N562kh8VsIUWJsD6VlJBvpSl7uFSmotcgcLCVb3
o1F8pfyTh9Fh2f20is85vynifzke7wwudm4Y3Q5Ncp6fQUG9k/JbXZ8KKBteX8O1M4jqpoVO7hwI
2It3MPPk3I7ssrM1fO7SN6385TYbzbstE4vnx64xsQnGv+w81bvEM8DXfWrYP4QzM48IEquZuAqt
z8vdMe3REMhK1Llw670x6qF0bxVpNlZr5XnD0wZKLPA6zaM1izPQabEEiLiuIOXahSY9ZujHVOwn
hFCu78qqHQ/cy6ghYkx5GeWnWq+GskBZlHqV34ye77I2LJLRr7Uv1y2tbA6GhfDAAemHecolCNe0
GsHjVq/OqshCyb8xlCKbgmys20oBEjJf78wsFk4NBXHTpscHGTJMOUfRrASasAsSc5eN7REkqX6v
TH/8eyWPS8OLSzRWGnQ2wKR+zqcs6O0HQYlfkNM/LCKFFg/oBucobH463gUTjrISu5ywXVU33HSs
P0zDa1xtPOQrPg9ai5jiRYVuVnhZRBGQTDa9wcHZ67Px5Fl5iAbnRni3ZWJxU/Gami3zYAKKuz+A
jvxJULn666VC5WOunBJAYz6Mx02MtMKVqTqPPD9WtXggo9pTdyso/pMsLXKBCzuLfc9zglodPDhU
pLPxBq3Cn1XnOGBoEeZd5jDjNIGGPDAb5uxGq4/9LHbc+4Y6v8xOt84q0a0j2LG71ynJSp9rBYhd
FOW73nZ+aZK3GNgerbDSZXdLJ5GfKpr84i1yi4lqL7ZSNKhNKGPUg/uJdR1eI4c+Tzo3D5pyvCO4
NeOXqdTJvZuk+SdqFCywaw+E+9aIivxIoEreqiJwVBz7RqWzgButFxTeVB5Tu6j2KoX+bJ249DgK
NaGnbA0BapvJkQBYEraFVWJUmaUvJc/q0yQg3Zb2Bv3kUUhdA03mvOStUx8gsNN+7lTRBrFtt7sk
rTz81dMfU8ws3rqGxFymaySfPT2x0Y8Gt6tP0RdCg2/+34TTfFeyXVregHYiuwHK3wJK14NQSEmL
myxXwHFhVt8fHK771kC0Q6tb9c6stDYYCwI4eK4AC2zplpjYSmx/sffzm/fuOtpJwSevwN4r/qtI
dlCv8XWMFsn+lHpbfmclBkEu9IdfBjfzQ0UocWpDVzyWZ1KTwB7PSvtsTtwHdunEvTtjCya6ckNR
WEPjDExKK0hp6VHoD1BannnlhNxgD7zZwh2um0CJEtAXBwjlxeqJKQcJiZPJc6+mbs8o1/ZNwd3w
+juw4uFASw3qGnBnorq0LAykzNBavcUoYFI3VsicEnqWDVQgyli7QwqxYW3tRIDsA7gUoOTABL74
JoobyyCwAmvQWprIMQPVZKOfY8EDyANuPHHrxoC7RhEHA2dLgD5lhVnnVS7PhTrl+auFKCTx0NRV
lV+7m7P2c2CzfOhQC/yftXk73x12zR0SKK7AWg8gSRpPfqKFjfvmqnNiPyvxloCQtBPfru/e2qlH
gw2IEeDmQRW3KOsYaQ/ITu+VZ1qAhKE7Va3wY6oFzXBkw0HYVXDd3kqUgtocNOBn/zdTf19+5BgT
ZzLGuDjXU7LTxrsBNPxkqzm9YWQJ/GqSqmm1AUbSWr+lCT/1mnGv4unv0XkASfz3MUt2BEM1QwkK
7/LslG9d9lhPg6+QHW2xBtI5plqeDGQsiO1RJ5+JAxeLliaJBvdSngWdnGNMoayoUPMPCgVif8sc
tMNkMS0kYFpFd0sxH3wJwh+Ybdw0dtWceSPY0WxadifA3ha0qT7dDmBN3U3g33hqhMmDQZo0YKOO
ajvkKEOSNHlQQsXjdWgs71CwfvKJUnABSn6TDfvVtQU/9IPX7jTdFWGi3CSoPEuFugXKIzmitIvi
pwsaUVIEBnIx3yD9mcbN6BdF5fq16NKNefUVUqYZ5AcyRwDvUbVYvncyS0Ri5E5xBgIPmC/B0oMc
GaiimQ287hCP/YORle5Otfob7zIBFm77rKc8D2cBW98oCu0EXE4aisJ91inNQrNNeKhhHvS2S9pX
Jy+3CjorBBuXv3mRtRlE1JYhrOIMtM+haLXPXpPexsr47GlsX5ldUFSj79HhCJzMHY8BM5u2Yt41
N/F+2Zany4uzGooYxVmf3jTtxoRA99/feSQl4GZEvvURnGt7rmgkQqNzqYrQmu6leGqtv59Pwz/9
zshiIct2dF2gRIqz6L/y9gQirl2r7mha7oEu2vigFUzIpbHFkrme0IkHmsUzHb/W/4ez89qR3Eyi
9BMRoDe3ZJryxTJtb4g2Gnrv+fT7sXZ3lMkkkqiRIEFAQxn8fZgT5wj3UPE4sfA1G2Y/6UtuPYta
fqjV/3Sw99J8FPmH6xO6umJgsnlzYWCk8+n8Ppim3FRbU+d+M77E3Q/L2AhQ1t49KhdUUOk4pj68
eBSsIPHhL+H3C/O5m+49iOei/Cs6EEOXbkzl2vsDcp76FJ47zFOLmVRbWcnUmPfHmNO2ub8bxHe/
v6vHP3lzk2o/NyZupbBAhxMcj1CU0iu4vEnLKYxBz7Jwidd0tt4XcudE6IPd8G1oMwwACAKNjpMp
y4LDoJj1DlexR1h90OlgEJIbSzAlGzqC8GD2aXCnIzh4iDUzccClJ44QFGpgt2JZvNeF1r9JOq9c
FFnGUw0z/6tYl++0l8Qw5TS/tTFp39MkNN4zHckSwurhdpBCwwm1Oiuh9DXzXetb/Z8qjBonE0vv
OOoeIt5Nl9tVMWXvqdzXn4eO4APQj4wuB24pWbLzrUUNWm9koS1fMOXQvTtmX2rri6fmG+t+uYXZ
u0B7aDZjLaAgPLeTh7xfuZ6EL2ryHz9Nbcv/dCR/bmCxhwdj1CvLz8KXMfymF//pqsoRt4CFKw3B
sxFoHOgGBh61RDaM0RgUQikEOAAdkQkFqfim1B+j7Lb1vqSEpQ26qdbPNvin1f8K1j9ZeBO0h7iq
Ny6E2Ws6dxBmLDhiLRxWEw9ycYp6M8mmBtaflz7IDmUj2jGKB6b2q1X3rfGii26Sv14/SfN1emGR
qiMVR1hgydqer1+bA8KuewWL4p05UXexux4iqO+ftkK1URX5m64hGhTPrYiqJ8bEHfiIvQKk+96K
3oz+Jm3LDUf/8hZCv/PEzsL1lhTB7LJZrSwRfpKecQTrRbbynW6FODw/5XzDU7m8X8/NLYIY2fQH
2fIxJyrf08j1guOY/oAENlLGjWN26QnPfcXE6zp4lEs8s9RUoZBlA1hjXz+0sfYKy+2NkG8RMV4O
CDNUhulkBq3NNX6+TkWkidMUNxISEdmNlzZHoSr+SlA99/DslXW7sd1XRwXtI/V1QMMXge1UDGM6
olPkpkJ3p4WebWaiLYp/rm++y01B/A0TDH3TXFAXh1tTSkg1Ag5PFQz3Udm/1kaV8DJMf3pPu8+m
6c0Mtl7ey2OFTeil57WaAeiLDR8EnUWDQSK6YloE9hSnyCIbf5Wyv6mUeCt8ubyDMTYzL5KFgEZj
ebpQJRr9sWpFNxu+eumPFBTY9RlcW6dTA4tjlYeSWUwhBszx2M9a3AJU4FuidOtG8C4NFa4uqvXn
e082o3TSG0t0RzXblVPjTMKrWu/+h5FQL0ChgcztBa5EM+RSgZxXdIMw1G3o/fQjqAGaYmG42Njc
q6sye19gRlFbWbZwULOQ/ak02XZi8RZE+ZsmJVuv/IeK1/n1zdIDxiMrBKrjovyhiH0fw+7JePTI
hzyFSy4QH8qy/iLAX2FIk+r4Vf0PTRaFHQThTafnN1RM7Jp6nF4W++uzuzbkGcsMUoCrnkU8X0Jx
HI2u9TTJjZQgvTEHLd2VhbHFg7QSa83c7VyFpDqoyCxzD4GgRX6ghKIboswtvWV6fAyA5cpPcpg/
zAAIrfF2XTI4+fTc9Rtl6LUrEkgSMrqwpMD3srgiST7nRSJNkxsPCKzYVKsrRxPi9uvA9XzoZDG7
1ZSx23hp1u4TGGWluY9LhENukW7JyDbXrcQJ7DOYF2gDmB61Gp83b7T2Dhe/3aDQWrMHD4NI1AA2
Ep/3fCXDERrFyq9Ft5b0Y9qYN3V2m+iHyLv5/I45tbM49CMdaVo+lvO4vO9TXN1Arfz1uom1BQNE
ytFWZ3aCpW9Xxp4+WdI4AYHMj1oQPWqiB2VyNzwmsnZPV3S88Vavzt2JwfnPT/J/SSBFgSliMKu/
a90d3O27Ynzv1M8XirmoSPVRYp3Bscs247AIQ1+b5j3RFw5NiwXd2VH8+/rsrdzKp0aWrEOg/Coj
CjCS99JA/7a6L1KjpVdsC0a5bmhWLDQAMgGCO5+1SB+8OJ0fMau5qYW/XnNf9e/Xx7KyMLhPUKjg
RkFVvNzUuYSKjCDIE81Dj1X9HZqWONBAE75eN7MyEgCac4oPON98G56PpEZgYqx1dXIVBPfCtH9s
Bm9fVlsC7Gtm0PLiGfuQ9l6yZ+mCFfuBGRETFMFBqDo3hUEW6PzGCV01w6WjQ2/FvC0798beIKHd
9kxaJx9HoTvERfMdjvQNaMXapa6rNN+CfIC9hIzI+azBnBNXeuZzaizLsz1ZGB0lCW+JsA9xrTQ2
3IQ3mS/d6sWE5H3+p5Kt2m4j/+364q3cFnwGq0fhiN7L5UU76MFIOiWa3ASesD4JngQt/dpG+jfF
C4jBxu/Xza0AdWiqhyWcZxz2igvuqw5wsgf4e3K1PpIPUyFFf9vK6m5Cqn67oBy6/WhNiYNKaPK9
amknzD21pyhj0CR1/VPWTgeeP/VyLhTIWBcL4MMQLArzl8wUqRUENaNn0RURO0bkXre0gj1g0GjF
f+Cm55ad87UeNcrAdaJNrqzn7WPgx99iYUAaZIrb4Jjo4KLQR9XvxEqtnYaO3V0rGFsCTCu+CqUL
nDOwk9D/LnvrUBMvjLSVJneog71iFi+NsiW5tDqjJybmTzh5CLI+yrJaQcgZ59LWBwTdhV3lx3BI
byUyV0KcGftOoxAwmJkA6NySFeF1dXI4ulJSkAL7GSbivpTeUt+nQ/pV6l6uL+CKORaQhaM5WeR5
mP/8dGBKTX921uBzlfWxkisaeLudZb7LWgfbSOl0sr+7bnFltXClQYJLMwcFTtW5xbgrEF/Q4IzM
pr8xaYNQ2co7r1qY2RXxXokUl0AiKYPy0Mxyw52SH7Xwj1V83qOatTn++/uLzVCUraQHVgbJstk5
vbiv4WhBwrUYP40YIaCe1R2BQ0kzAuZ8pkqvlTPVhMJTbMxvQSrfGF776/pirDwJZyYWuy0aZREZ
QQGeOsv4UXbxwc+6kbrMcPNpO1xGUGbwDyXGZU5ZpzU6qzuNbVaQ3Y1KJ6gelO79s0Yg5gVNqlOL
5vpdXnuTjiYRpPKSWwP3JEW1z+X46Af6xrJcviuYgRYJ+U+gauAVz5fFJBmcVxLtxOOAspNw0I2X
VHpo4qMsfrk+oMtb59zSYqMFjS7GeYUlYXizyrtUpq81fMmTz+fazu0sLvFCj4Q0TyzZlfTeUZXn
tkzsoqEzJUN0AmWN/eeHhbszX28g8C5gHaYFoCeByNpF8h39jgAtqcfOkGx52nDfLi8CqiX/Glri
FvOxSExxNuSZ8n5of1akYa8PZW0vkE6Z229nDsqlq9MDGKKbip6WAiWnSY0jW47630UTH8Iu/i1P
/ffr9lZGNOMePmAqCi01i5ddKOHuaaVhcI3e+Jvo6W1rbJEhXF4JMxECnjvhPy/70oSnjrXUKjkp
KP+3GWRkW3ddfLw+jBW3ARITwn2YYGa3d3m1JYniJW1HYFUUj6M2HmKqKGKmo8V867ePfn6XdOlt
kX/64p6pU+DSozMHbk5zsc+phprBIBM11LHlBFP3py/VvZipP2kn3HCM1mYRhj5ajkiDXTJKoICT
SgiY4GtbN1n3Ty89CcHX65O4shdYoX9NzLfHydMdQeNFsqLEzW6EXdyPj3Udb1RsVk2QiiL/ST3h
gvC8FFKpjIUQlzbq0I/NmydZ7DdszO/9ed6LRYGlB20EwgU23fkwANsp01AzDKG3oPNNntPSdPS0
+5nQOwXBTGeHdblxMcy/ubBJRnzmA6RQIiO2em6zoFQsV5rQuKhzo5yJUEck5XbWjE9lJD+Zfqnb
saTakG1slHFXJpTGG1DURJR0+F4UO4egyoM2a7n6wBgGngNfwfVdsRKGQPOpUFKlUwRQ8NIbzkWB
pJYQtK4CJq/ND2KtP4rCTdXQpzXdSE2wg0D/6JvTwRq2arlr08pFqJMwJPZb4p1HBYynZSStO+ng
V2ZsZ1J+PrZh2RggZHkwLlxQjqOUjAZ1TIxcpuahYVdKrX6r+OZuSjY2ycrdToGLKApyXQr6y/jR
B6bap2nWuX39Oos6xMUvX8D79/xDWPy4vmor1wU0FmQiyWfPcPHFva6qqa5mDYsmB8aNPjS5k0b5
X3g7Ni7eNTs00QHI4cDNcpbnG7+Pw7TL6rp12zFxBz988crq1TC3alxr5wsWfVmD8FAi9F4OJw8T
qQ+91hUzN4/+o3bffOVWah8KzTGjn0Z2uD5783FdHmfWiAwKHj+Ix6VHJihVBhS5RVM4srMAYts/
6URKYcsfWwGZzKTW/xqaj/fJlWv1Mx1hPRtKnxTUaNVseJgm70bRiy+l0tqi3zyrcX5Iwe44avI3
AtvLIjjXh7uSYOEzYOeZVe5mXMC8c08+oxYLc2pEbpFMpgeyaR77MCO+F51K0ynnNLsmTb+JYvxQ
dxlab2J9E5rK+/WPWJ1zDiGRHCjTC8+n6CWrytuIHduqdprcmN2LYdCctIVl/dj6F4sLTRCnAzr7
C3+kgyRuEDyOhtYbNF1m9/k4vBeoZ9YxjA7iqO/SSN2F2Tez8X8PkJ3lWmrgS2ZOJZp/6CjYyfnw
1Jr+kyHFx0JJno1U2tfiFnxi7WjNXL1z6Y5W5+U71mY+yZiQCUn0m7x8iEFQmPFWonjl/YBugPSS
xlbnUZ4/4mTlJ4g5PS2LRzePQ6fEYaeEcH1dV47uLKvOA0LDykwufm6BfnG/EMt+oFdScQwgtWP5
0ox/FO09EH97471Zvl03uDqkE4OLt9gvcgsZCVzaUngQatk2t4SJVu5xvCSaXcGi4fgtqXl9uTFz
oxQ7V6mi78JkHZqpgQwOzH+c1zQta8FGsLtyNE4Nfji/J4ukqmHchJXUod1Cg/lwAP4Jhcmb+Pne
r9n9++/APjyBEztDHtOxkmAnNq1HcTTvqgDGa6s6XF+greHI5zuikno5y/qpQ184tlv5Sa/es+7H
YOyvm1k5P1RxdfArc0IfgPy5mRwuHIC77eCqaJjX8mAnZLzqjXd2bbOR/tZmQRRNh27i3Iiujv9v
s2Ugj+v4Nc8/nxygSZOaKUy/K9D7zGw0wQzy3tU1aGLU0PH10Y6NV3FCeqPdGM3alEH2hX8Cdg6m
1fksn2yAHkZEVYePw22nH0UMR+MDRA/XV2XtOjgxsWwGpiRK87bZ9e5Uh0eAjUMD5sKp8vukeND1
kL6yjW2wtttODS5chypTpTqeMKh3v9Lkvg8f8vJHIm344eszR10AIisSa0uZUkTl1Gyi5O4KNA+M
GUXEYO5q3WppXJ09SrzEGGBDL7oV0iJE6MOveresxP6eZqXykSOdOB6C1vfGAFFD2ordjVGP1k0Q
j9rGRbQ2SvwEFLsR0gNgOc/1yf6oc3BBlGBEV8p/jGjbStabRQnz+g5Zi+VnugK4C2b0zwUTjun1
o1dMrUQceuNrpQ0NatY+jMmfEZW7XP+lmplthFtJ3rWx0QYvwvXDvy8iqVwJRj2RJ9FtAGQ6HOzk
adDV7nkqBGFjhB9xy8IFmZEZtJwAlwbMN3/L6TwKVH3EgZSI2Y2Hun4OxRdC70MOx7BW7RppcmhJ
sZW+titaYATxYIh3ugC71z6DNUeVfhc9AtV/xJaye3xbllt6jNLaPqPjh/mY1TQvYj6zsMasUqjx
T+rRawwn96RnBeIs/FPQ6g9qeNTrHVVOALO/NPU2Ll9iL3HUgRtWeUEtTC+DXZFsMZ+v6LxacMVx
vIhIV6hxayPzYjMRxdldVtMHKzRtutVFoX9J899CFr3QGFfSTpcaDwNUIvnvKUiprnR2MVVHT7Hu
WrjEhMrfm9Fz30YvZi05ft1v3AXry8v0zQldmpiWwVcdZ16XSSxvSde5Gdjj9CQ2r1NZHiS8yMIk
GPP2lXrr1X/U7CFV7orMDQbIhJMMdr9qXyW6oxkDgGzPngRGFb1cP2Ire51yEP7YnCKhoDG/aif7
z6vMHk48k+pTja7emMv+g58p5V7Pxq3c7Eo2hsCCmj+ROimEZWgR+Z2gVTVLVgh18RDX6XgYom68
08audiASqt/NuC1eK8ESbq8PctXyB+Kc8JdU6rzHTwapybEmRZSo3N6Ud60uomnwVI9PWeUfeuCf
U7Vxqi8emrnZCQomdia962z+c3vjJKi9GEvkgHKN9s82DmwKYa2jTV54AwB+q2v2YhEX9paXMWxW
dW/1jdvPZMe04dmZGDwmBKobA7vwd2dDc3aLwIzjt8SLJ6YM7rMfWlcqO92pdd+8J5Gs2KYQfpE7
2umB9m7VRFYGpxAKIppDYMKcLhav1pWE5v2pco0pQAi7TF6zYpIcxfKk79e3ycqyzaxZyJLgJqJP
vHATzVSnGhZmWPL0X1mtP9NUe+v1yb5L2i3S1pVRqcAlKFjxUFIfXYwqCyfJ8EutdFP1JW/pdr4V
jffrw9kwsYwVQBgZEBthQhLuat+3S+mp30KArdqA6BJeTXK4PGPnOz0llRmEpVe4dQhPY6el3b6Q
kuQp9Sbj83uPXDFIMzpBmbXl6qReQfCoR5VrdamW2nkjDdDJlzKN1vhweRMkN3o7hRt5/cuEyMe1
OPdHkM61LiRBoSBvQ8UvKqAed83oFt59YTwb0pc6f1bJdTXf4/DZK2/TLfYhlZk7cwxmuzJuAZAt
duMyZpnapB8FOa9cOvfi20gwJgeKC2EjJL/0sDSJhoYPwVdO2EVHTmmkw9DrU+76bfOeSPK3TpYc
WKF3XhLvqHZAMNsWO6nURscKxI0I4HL3yB+cwuRcqdZz8M53j+R1RjyIfYqSU7eLRR8Uqmg37cbG
uZzJMyvLc6AqaQ4vAEpNViZ+6YkyvWmrc33+0PPFOjexOAaBptOG0Uupq6fwwb+28NCDFz6q7WPr
/ywC1/h0gYalAiSAe0psBkHbIi1ZRbmqK0KcuoO0q2TDnoKt+OLyqj+3MM/qyZuZyl1HqS5NXTSR
D0PCpkiDmyIyjpLuPYxj+nr9slpZJCgL574Cqt74vIu7NwhbHXGoMXWbHEYRJXZiaSu1Oc/JYpGA
AuPrIJRDM9Ly8RK93OyjYWBEsXc/WOF3f0ofPK3dxal4LzR0QevJUZXau0AS9tI0OEOJcpTebHhc
F84IS3f6GYuJVYystnK0Ad1J62InDIdnPx/3dd4cDRpRQBr8E1bTj+uze9m69GFU43kzYFy6QOrm
gVqbQt2l0N8iDWklN0EdPtCEd6jk6B4Czr3WwWgajLYEDZNST048RGR2IyglREes4n0Jvmzj7lk5
/RI0SdAuwXNKc9Hi9LetVeuTLCYu4sO2Wro0ue1QJN6wsnI0sTLz8cAKBs3fYmM1Ri70o2EkbhY+
jCbdjc9B9BpkMP9Wsd30r9WndbznqcY5gtNvxo0tCxSAXoQp7aLUrbJno6uhOD3AHWKHwWM1cxsW
ImFHfHN9fVenknMj0nILXm4JvxSEfOqihutAKW/aZD9KMG96G7HMho0l4sHPkzZtdMYVzArzCJeO
4c9w2uLlWLFCgXSWlQX6MEd359eOOZHw0FMjc/3s21B+i9Mvsfzl05N1ZmL+hJObrZn5ZsUKE4H8
AK38jar9EqJ247a59CUBSZ6MY+GS550cSbQUZW4jfWvE9KikkDwHo+PHG50GH1f94lo7szTfNyfD
UUNdmeJMy1x9ap04/mskqV1oge0FB/Ql90by2ygJ0jPVMfvymOno2afHrPecKX+Gg9dJePPFBzGd
bF14KCeoG/MfkBo6fWfYlhXfjDEKi3JpD/U/SXYrI8gSNu+wOhwma0+bq23J/6CPYmfxt6QeaWzN
iB13pSHtfNi8UOw6mtpfsfsaQ8UTR6+j+HsgPmlymRrDFyt4FKWtl2vlKeEocAbntDy1hsX6ht0g
e0maFXPWX5fzfa1FG8dt3cLc/Sbjw1+UVHMNqSFdiwtXlgakoEC1Wfvre3TlkZjD8v9aWIxB1LV2
UGUswNp3T9hl+96R59FGkV4Q+r3V/v4f7NGbi9oCAQmCUOebSIrFRBBlOQeNkTqFn0Bn7or6oei9
nSzc+58GasJezdUPPodsPPqyC39JIzBRm97L3WFS7tX6R5JusZCvLhFpeDq4IJEHQHU+oGYUG/g1
cjaB9l1Nfufxhr+ycr41us/mYARer4v8p5K0E2reMgtED1revoby16QkmbTVMb9lZ7Ewao/PEnoS
djhYodEey/beM5+maCPOmTfU4hZhPBDDsxy8xh8SUSe3iJSGiuXnjAcK8EORTju4BW+72tx4jbfM
LPZ1NhWpGUJ25Qre0SyQ6Mp2TTT9D0YYw+xJ8hSyB87Xfu7LEmvVKlwzq3adRTt90xyrKDxcPzPz
1C+njAo5jXsyOmBQw5ybgeTRM9U4LF1PL+y4fTYDaP/uqhGy5K1Qfm0XaFihf4/s2UUvm6F7Suxp
SemOJkK7MkyMGUWFqLNuIW/Y8E/XTg49KTjKGqwJF5D3UY/KTvXj0jWbLyL3u6b8D/N2amD+gJOt
NgWotE1eVIKpF3Zmdy9FP1R0csp/CuX4+RXS6Bqe8aBzs8ZiI5ReN6b+GJSur5BEb3rxJky8HTxj
JLPle2sK3q/bW10mA/kPUn74L8tsr6AHiZh3WYmc0p9M/COJOdHsb8n/c93MxeNAw9AsRSBLJFGB
PS8OUdkALdKgbXUnyXwwMslGWKz2krfea49BItxHirnhzVD3W252bOKTkZCAwZdqwMIvS8x2nArG
58oRDYxSpUtOXsOkmetGeiw7X98LSeY7Qetlt95oQCc0Vvk3M/W6+z7qodVpJ+sOrbXwoKb+tOtw
W5wspnNDsZLoAF9hA6ai40+tztGHzNipdfIt9nsUgAJdoBnC7JD/FBQEKyL5rSsMf19PdUNzbtXv
6Zor7xI9mpyhkTq7HUYJ9oxOt6cmyB5Ixwp7OQzbpyZKjR8JT90+QmZzbBrZCdiARXyoofOozcau
krd8eJD6+LXKjdtvwX4K9FvTKJ3kVbgVkv5FF+TbsJOTPZrr076YOqAYkljYBngup5W11AnFIrEn
bpJdHPC9wwCpUAhiyTETFFKHuoWOvhhFW5YJqoM0r216p5RjRJO70039F0UQmp1QKoBPrLo41N3U
MiJfdsKm0pwSbN5Rjvz3OJv0QyhMJt2dNYpMrdc7ouT/YzTJsCvHLNkLeZPZRaoIVAIDz25CrzoI
Hdzq8sAfaK0Q7epgzO1RqRS7KKA5G3TQNrlo/QOHUmaX6age6E5DzcpUg9s+wvmofE/dKbEi27QQ
oDCbSOOx6JPqIKpjYAdyKDuDFoSO2KGOIZShRrP+lNwU7eTZisYIIx3PL9aTZJfxyd81Qwvu2rRD
TbO12kOoKMIzsC+iC8+cwBmFUWALoT4ca6up9uKgd/dWHRQcLV2xo2hSb6KxqvfkJkGr5EkUunWp
/BkHTfxBuby5LSOkd4IescmBKHHDDbzEbHEouCgN0vyc94scXVeihSQPeuwaY3lrNvcy9QT/IcxD
B+oPMc8OdfVdq7700UPa3uvDVvL14qaeEX0KBXrQcMg8LAsqpDOyoavl1PUMt1VCu6OZ+/pNc3Gh
nVv44OA6uaoHM2+SRiFX4ct3ATyXZRDYoajscgSorlu6cAwWlhZXdT0q3aCEjCUQJpor9L2q5YQm
WyCn1QHR0AVzN6ncC4VVkRAWQUayAREAAzn/VQ2vufi33WruXF0ZypNc0qY+I2nOnzjV8+t6gr/d
bf23KHti7BsL88HxcuZ88P9IMNHQHMelDELj3MJEY5rXIVXiBnX1oA2ljV73S9H9qDX9QdM0O8qF
l0JX7o3oqTCOUKoeG695HcujKKIbRk0Dh89O9YjLx3tMK2sX1dDMETZmAWLPRWhPY7zrYQuIddE2
hx9t+reXRLtXB2fiZcvuis7ft2Ziw7Xnx09+r/G2JrbqvfvUoL3yWQ40W62PISSehaq9SkO9cfou
3K95BmakjQnaGdFV+XwGsjEhTxYNmVsXf5WmcUCf7r3pt08z5qbE3truPLW1WE+j8UtupZ6sRPsg
t6I9chuP0daaXj6xZwNaPOuBoKL6lGOk1r4ZyVttbCQB1zbl6SDms3FymMVGCnlh+X36Ku02/GUN
758/w6cGFg5xkg161Y7sydbwnKIpqEKKu1r4fd3KpaLm+cJ/IBZOxlFaaUuDPvDfqBLVfawK8PVy
HHhVTWVv6nVnkxdAj88QU9KYgobOKw90Dox3Dz75Vxmnf6TA/A4p89YKrm6Tme4BRAIsh0sIfqoW
ZmFYTIDvPU3pS6H8qOTPZuHmwXN1kWSEr+3CO0/zKWhVmK7o4yeh5BW2ajW2lG9BNVf3CoQBvCqE
zxTrz/dKU6ptbAhR5oZmsC+GW0XPNlxKee0qJsPxXxOL81u3PiFIG2Yu4Yy+qyt9vDVrVbUrmQoQ
FM7BUYGOrM+EyGmmon9EATi90ca+3slRhebyGJn2JAU/jRgg8qTR/FfWAWSUiQ9tTwg711gO4R63
Vd8bPYjMwfTGndGrrW2Z3GueZMT/ywE+GdHCRx6QXQqxDi6d1HJfP7f1Vq5v7Yagw54s70cif3HA
jC5OhhjgrBtpv5oRheX8VpSTjYVZX/r/GlmWyzo4Q2sqZNQnpFgiJ4jij692G0Yuy6rzPoYXHaDk
rFy47BbI4rwvx1pI3djL78PU28XqtJ+U6DUtpZ02JHsUXO9iTzQceRr2gU4coOb76zfJ6nE9+YbF
JjeUtmm9AtWqpHzWg4iU+ZeeyvJ1I6vTadGWM+uFK7S+nZ8kzwdeMupZ5moe0Q2voaJ9WiZ8nssT
E4uLXU1iWYi7KnNFnPsBWkrPuOPwbgxkdbZOrCwyUfB7dE3RMRB0BB2Ey5wutNDYPlyfrtVb4cTK
YotbU9Wgvp1nsFR9iy2gF+qdlb/HwcZbuGFmWczIzJQrBTlxF3aMpyGX7cmPbFX+PSgbebWN5V8C
JNj5QtmrjKdSPGYrJMMu/Lk+ZRsLoy0u0tADl1EXjKWSin0XazdRFdK4YG5wb6ybQRAWVBOJ6WUn
TIqZmYIyA/H5OE0+EpLvdAxfH8r6svxrY57Nk6ddj/tG8aYycztZt6PmURAMx0/Gvdpv1ZnW1+Vf
S4tjGTa6X4wBo/GmH5EofGsmYs7rg9kyMQ/2ZDC+YVWj0GIiH6eeol/x2uTGhhM8H4eLMMD6dxiL
MCCTRitRdWygofvFr1zF6PeD+oOsRxeqjhUFjtJvwNDX1gg6IZU+DmOlxdrL4OCIZXZ0LB29PLHl
8MnK9n6yRSe3bodqBF1yFP2W0W1h9b6lZybuMGmetk0pz3dIuD4U4QYKZW2dZuaa/29oMYelKjSt
Vujc0OJDZdRONm41Fq4dnRMLyzDaq0T6HGQsNMYfUf6mlPdVt7ER5o9cboRTE4u3TA6ltCC7xX7O
D12KC1xaDzUxbiv8gM/AKdu/n9/cM8KdbOcM3jEXm3siIu0Mkn1u133TEIlWs42Gz7XwDkeHdk8a
JOkFWzw3VtcIsNukuZtJENloxy74FXTxrrV+Z2gOXB/M6uRBGjIH1BAvLBOqhKrlZOV66qLOvvMU
30kKN8t+jzTSCv3NZnf16nZAvxGEF/UJuiXPLwa1RWgt1KzUzcPRzv1XUcjsfIsffcvIYlfLoWkJ
dLoCQxirL11XPyWj5kiIeF+furULCB8eVlyVlpcL3jRPzpHoUNLMTcboEJMlzP8CtQLxkKOMnjq1
lu3H2Nswuno1nBhdbD5YDKtK7mJK3pYbjOlu9HcFhBKasoV3XZ1EOBhpDqRx5KL7s7KszuvmjdFI
T1pNYuEYthu3z+pYYA4gGWVBnLW85ga1yZtCBDqWEbN61kNVNnaYPpvm+/WFWr3lAOMCwCYjZSyr
4qI/ejQqtqlblNLDoI7vgjlu+DqrswW0m4IY7A4XdKbwRYRqLgAy6qzfYvS1R3Gm+XZ9FGvbDSAm
RK2gFmG1W/g6QiAmuunz3o2NeKvXPYB6a2dJX0ftP3n/JSiftDb6HzbbqUnl/LSSxxOaiKYaN/TL
hw5CU31CodOU7qoh+nJ9dGsTyMNKmYXNQC/mPPpTjwHuuQ4lWVzskLR8+UupFVv4NBySaAE0FNV8
hMM4tQsjplKPep0zhaaXv4iFfuubNCldH8gF4yjChTzZ3KRg/YHCL/MHg2CNltKHzWPZS89y4R9G
z3+XlOyYxL9SHyrdyE2sORKX7gThq6b8oMoBlTo8YhsfMm+I03dx/hBwIKRLoMuGuGye8pMpTcI6
lwbDbB+90npJRetXk3mtHYeeardxdISN53ZQ1Zs08o9GKf5WArD62qS3G47tct9+fAYFSIV3EZ3N
JfbQrK2S9CGfIfndAZTxsavVYNeM/ZehCEibxmSyTAjPbGUyt8AWHzHG+RzQkqjC+AvVkzULCZzP
gQ8hCmp1bfU4Uc4+wvKS3hl1hggszflG6B0FXfiKarv5WIz1nRdpPyul+0f1q7/S0H7pfLKpoeW9
iWaIWIycik8eRNOHitLAHpGNV9D58o6e/IwC1bSDgfo20ODVH4ZDbkx3ijU9cVM4Ru3tkjYk7zJk
x1Zv5v9obHom78spz+2wMP5BUO9B66Roh5ZZ5Jh+eJgK7RhSX+xi2JDr0j+IkXhryZxysX1LZSNw
BOBNvtTGu+vbZnFZfmjBMRcUV8itw+SxeGAyJFNENImrt0M5fI8/qd338esQWXAGqd4Cel2cwICC
XS8UXv2mjIdKfwT70mzxZK4NAFYVeBLp3qREtNj2fipYU6lkzds47MTWabZonbZ+fzFBZjT2oQ+t
xJuiOAl8BO1GkHH5++BUye2TL/nQy1p4L1HDqMZIrd+kg6B0OwpBu+srvLhqWYPZwNzlB0Pvpcs3
GT46eWWHgeFb48GvVdndVj5w1QaYGhwI7kG4G8/PndqTrZMDv37rsyMyEIl87LdAzQvv4f8OA/lo
yKjob75wvyx/8DpVwERu7vRmJ/q7SdjHWxjD1dU4sbJY7VQelKpVheotVb9HyrOV7j+/GKhSAWZA
yXSl2TjO04lKa/029sVOUA4U0+16y1NdW40TI8t2Y6lThnpMjPotKJ4n7Wh1u1p6vT6ORRzxsRq0
jUJt8MGpt4xZPNjnhi7iVIT9Tmj2WuWAQVCjXR/swmLjhKwP519bixMiDmaQVFXavFUAx2UIwg6f
1XpbDmf5bkReOfBXziGXHhC8gq5RtY6b7RkbA9EX/lXRyGEL9Kx5C4Q7y9qBXQGHcX1d1vbvybro
i4M46CXdGJAUv5nqgZJyvSVTt/X78xBPnIyqHZrJq0uGMHwbPIcWx//h++e2ScJhON/+D2lXtty2
rmy/iFWch1eKGuw4jkXKcZIXVIa9Oc8kOHz9Xcg590SEWELReVapm5gaje7Vq/laICmJUE9ea22Q
J2/RIak+v0M8Uo9o7gECuJtS8maUk54OShvoo6vVO1VwKlZn50o8N/u6Omv2PEK8rEr7+EHq88P2
70dSDNX2rG7vpoZag4uXam3eB7OduC8ESez78teMLDxmUEcAb3FbxCtP6AWAVqJ9ABPsorOGM+1U
1W3jXqBnZaKQbQPFA1gXgCx1OL9ASkbwVOTdFJjhL8Chiu+bhwGMC6BpSJbjbuV90CYxJxCSWGMg
Zx4dDnP+0M1HKgkGsTJZDHqNpyyaEuP+lpdnodRlUJl38RT0+bGc96CpIeQxEQSHVmfqSgnn0cqp
TpVBTqagxtPltZzfcXMvBqEuBxFTkqRGWExB0j4M4Q5FKVp2fMdqXA2BM3tTFXYG1XIMIfnJ3N0n
ydjFdGMMmpnwxUC4s5eM0jTXJlYjak8jQAut4F0jWm3O8undqIQom8JEoWwKsTP6cXaeHBF/y/py
Y9eyZz+43zktpUrJJEflFADopiAjKELyiuSzUV7Zb9QNKTHAVFOgzGgDdkoygf1eueKwCn++nwv4
kczONUtppiCc90Q51GAhqA73t9OqCrSEAoYbDFGAPi+HoNlhngF8OQbghNGq/RC7prK/r2J1lq5U
cLNUa82Yt8DTBnnzDDLXufb/Tj43S1GjpUY0YAhOv7Ooh/OwXT5jYrCACXdY+9rlFCltBbTl0MmB
MnxoZWnXgo74voYV/w9QLAAz8LLDRuX3aWcYAApFiRI47X4oTnbyqIaPmX5wyF4lAl1rq4FHJO49
0KSB8JFb8DweJvSsDtWg12WA9fdmk3j3R7N2tq81cOsNyhpKgLNVg2HwwufkMKJ1m2BJ1natBZ5M
8BOCvfnmShpAjzObpa4Ecu4BM1SkpyQ83R/F2jyBChbvIzC5AD7PzZNFiD7ORjQHpSq5eVq44DB5
hwZsp98tdlCzfXNtS1U0A5gTgDzAjbrE/bVdPt7wjAIBNyoyb8t9i+oPPJ26agqAoSUacMPvONfX
8rkZ6rJpTmoHbocWHjsZ+F3BPlpZATAJymiYgDcqOLq5+Umydu4NpafBAPxx7kaz4PvZ912Ft9gd
B24IPOYRR0IdBn/qZG1Cgbdej0Gce+h82+q+ogX3l0CkgjsKTROnVthDBdpWxmAMUYCvEJxnkQrO
+gHVjh5nM1Ro0mGKP4ytq1QCFWsLwfCSSKjCcOAdsdxIUT6XkwMtgX5MZM+Wtp8D+Jb/E88DhyLV
KipZg/jhs60/d+n2S3QhnvP5dLPLR9JDvNHtE+lDYe2KQWArVizeQoW6nCC5DKks49UbhJ+bzp1L
pJ1R1/iO43A9TdpSyYzWjYCwN2PQWwDYoq158s/9zSpYZp7SJ1aillrsPOjjN+lHVvz7DvGWgmOH
eDJrJL78/gjNfe22HIcAWcusb92EvMNpBaD9jwY2wCt3TNVB19AW0BBXO/VBS/fvGQC7okEmw55a
S/H5pIKgLWqHoJrrnRznO9F7lB3VG4MEUuv/KrC4c1bbGbV11KUEtvWcoSsLApigGvCk0S1tQcev
lbWGr8dC1Mhy4AblDkWMvIIzykoVFKo7/SoFZk8knVsIoxnBiTNCetXvevit77AYi69nNvFqoaW2
rfO5hvx63nW5G4oe1Cs2FR160KkGVgmLwftIJMppRxWCpnr217h+UkFjmf7YvJmgAtS8AF+AqJ/v
fJUhYYfmtlkVZE/SDODidpu6EM+tr2wlWgyyjSqQJ5fSL7QXvXTXlhhHAClh3Aesu9ByCfpBVnRJ
0spg0p+d9oU0puDSWTkMqIxBdhvpTNDs8jV4xdRq1MjUJojL8sMYJ4cuad3UqNywtfdqJWJcWzHh
4MfE0bNAv4DzwF2jeGih2DMam4DavlSSHZpPeL0cWNvAcMznAGENPD7G88W405bTlsVSFVZo3BzE
/4aN2/7UROuyMm3AoqB6nZEqASnCrUs+2GBArvM6SBtQSMSHHh2Hm2Nbupb5dn8HrxwSRhgP7mkQ
/KFKkrNW4AWxxoGEdWCMgY2ELXF743hfxcomQ8kN/D+UaqAajk94oSbSTGdLrQLd9oh9FBYPCeTz
of24U3FEUIwdZPZHXfPa8Z/737+yqa6/3+FOYURBuWuGOhp0duz9rtpemj7lVODgiLRw91IY0XII
Yw1agJuJHnTVI92OiOjURHPFfr+yuYgI1f8ZSxWBGQE5W4HFEo2COxmxZLZ6qWEUc/sY071UP4aS
O4s2rWgU3PEghHRyLUOLFR7zbKdW3v0VXz1+f3YsX17VtNVs0hzyU/Spkp9UyY/lQ5KgZangaNyf
LkT3ueUoFUKSAldgme+jYte1T+nXTvS2WJ8thD7AMQo+Qj4vpUSmUw+1UwWoAAWFvBBSsj5b/5Nv
coMoIm0wjYZgzfXPc/QBdJdFdCrDD8K086qtwjD+OxDe3XEs0vQ9NauAql4KOtjYRV3s/ZVfX5A/
KthYr86H1YY0Qye2KmiVI7oKys5rQfbpxp7Wv+8PpOURy0QdDzoNc/sXBOhgO0JZS6ADcBqfk77f
CXYwM9ucE4qoyh8N3DhsYqhJHsImGs2D05/0cmdUl1Q61NE+VD5MotKU1S12pY5LR2q0cXrTGnBg
THeqXLodcMCCRH+Gw91SVQbu+BjIq6BOj2/dJDiFgsnivTgE01J5UjBZkeLpptsA6/UP2vZa5VO4
e0/k7nooGnebZFZMgRPCUAw1ckd0e47O97fw6in5M1cad5HUmaK3Zj9VgZQdUIBqyJ9G+nBfhWC5
+VxSir6XUdJjwspmcn2ajAKvcV2+rqE7Egp0YLOWp9AYSwcNy9kt0pym5AXVpe/5/j/yuVuKKnnb
FyXkT8bBiB9yES5jfQn+yOdOn+Xg0Wen7PvDfWKAdckNN1Kp/NeEgCgLECVGwMlNUWEp0WCBFTNo
wy9muZPMD2l6uD9L66P4o4KzUlNdoH7rt2vouGC3GXLAod+x0KD1NPB2ZVhvnjJjtPKy6pMRhwGN
U8ejbAlgEmvm/Fq+ttxINVg6xtimVWAah6JwSXpQrX3evN2fKLacvLG91sKtBZqxRanSw/qp0ls9
HZMcmbBDrHizCNfFzOg9RdyKWFZv5GUHRaC2jtIdSR9RHaeO3iC/2CKeNNHUcXtYGUMEJGlbBcD3
TTFSPqd5/JiO73hJXU8dd3EUvdxqU4YN0IJ0CtyDE14477jSAan9DX1EDp9/HpQ9CUeFGdzmITzJ
gNSi1E9Qlrtmr65VcDZdKqZZRZ/YKrDzo9I92/o77NW1fG4bz2M39kkE+Vagza7y9f72FX09t317
JC8Rb8OFkZdgc98XImu+Zkeuv57btUZk9glo7qsgLF/y9LMc+5KIp140BG6zxqB4LJoJ22icDqG2
G4K/myHO/ShbYNesEFuoBwNGByBqI1Cwftj+f48iOL+0U2FV9VrI7mxVOY86GjsfxuiTknz+m2Eg
5bbUQnBfzGUOLWALsbSTtrGt7O876c9Cg8BxKV8xY3DBVHAL1Brp1Qc08njH92sa683OmDX4O2+2
u6GjI0xSPnrKjOKm91gKRiaBUgxG63LjFiQgPwIIMVDyXdK4mXkEFSxYf+6PYvU4wBChRTHSegi8
LWcJ5K9ZTGYcB9mBw+nO5K3ZCPL/z0JcqeAWOrcoyRBhxz3xc87d7p/7A1g9bFfSuWUmrNn7OCEe
0oV+7Sap4CyIxGvL+WmkRq/VAs6TZB0L7SR0wFfP2tXnc+aOdJraxBYOc2Ee7UP59ayJHtyiFeb2
UVjRvDZZQMrIdlPyjDhOKTIY65ME6DJ64IFpjH+yyFOHcLSBQSAmlQ67VPQOXh2CwUKCrActwufL
RdCGrs5aWsFDJii2OZjtl+kdEAZg4IGBYh2vWanfUkWRkK4w6JAjVqucHHS80FvBRl0bxLUGbqOW
ZM5Hp6d5MGv/huWzXj9osojJ/2YhAAxEhBZkkIYGNMZvupKrgAFaStWGBLrR1y4F+8SbXbRbjRKn
gLs91TxRFSkpq1c1IW46PGIIh3EA+ermcwfgIcgY0L0WpJwIBXNLjnYpFi2joXzV5uIBjGFpLwu8
8ZW5AnUcUgrwxZA14SsfbckOo4RE1WshgQUM5fYi03pztNHyGZUVgB2iwAlJMc50dCntSiA+ylcD
F6h8dj0l3nqFQgMOHKvdBJoBb9PlppX6tJAc4iSvkfEweWX5sNG0IlcFHlYAGQBTAhaU82NaM+9n
M2zL1wlVyOBBCWPBbrpdAvRsQsEDblEbyQU+4TMOcdU1lVW95qaLBlW1KOd2uwKgqATxNQAGNs4D
TxQoRUWC2ryuf0U3WLk6mM0JrYDsZvMo0I2TxeRx6mRH5iOOBkzT3JAabFNNZ3jOXmla3du6EksV
3ELbciQNCiB1FyPy8zEQ0VfdrsNSPGeaiJROdRdCfPWU6LmbpSJ69RUFqJ9x0IAGIUYdbW+WG1Uv
0Ixj7Gr7Qmi9n57DVt9vnqCFAs4uoQ9vT9GBzL7MoAFr7dAdBfWkt1sJJ+xqBNxZaDSAEc0UIxjL
1kNAy/3p5KiRncvNK82MBQBWIAsGfxXP0TGNQzmhADh/VY91NHq6vBkBZSPCi0QhXEpQkeJCXS6F
Nqny3AxO+go0hWufqCyKotzcc78VwJnEwwHlnXw3NtMgJNV6KX01sk9IEyfKt7gP7q/27WIwFmXc
dKbJkni83StapcxTm6avxdR5hrEr9V0HaihHVLF5u22XerhzkSgkm5wQeojhuNX3OHHc+wMRKeAW
w0Zny6qdoKAayX4a9Z0Sbw0GoEYA7TdgnBSLsWdxByMNa21SqDlcAMTty9qzZxEU92a9oQFk3dgu
zMaitnO5oXLbKUc7G8aL3ntd6IXWfmiOG6dpqYJnyIEzkBRmAhXKQTM+OSI018124sRz1jXpiBXa
A8QT5bH/F8R3rl09lqI03s1aMy0wfbiyZdT78WiAzEhBcThBS/woyZk7AK50f5bWhsE8JTx6YUJu
cAAjuLLaWJvpZTpT84GSVzK99dHm/aQCaAW/BkXhSJ7zwfZ6Vho5qic1MN7Q0VE2BKxit5O0FM9+
v3Jg50FBpWIF8dow7hv5GHX15r0EDYAyaDIQV0Bec4YcMIa6LyNVDeLWpdYunb2tqwD4DZYA1gkx
BzhoyxEAtUfCCl5JMOX7rj5lH9r6hOLg+0pWpgkxRNbYDUgZ5FH5QXRzUTiFZgRlHO0a9TzWL/cV
3O4lfL2uIvgADw1wJS4SOjdWM9YkMoM2Og90dstvDcLtlXG5r2ZlHLggWB2QDqC68ptZ9Gq5DW22
rDKTjIA6B1XaaYJRiMRzo0hVp8ZrBeJb+WzInZvOW2NAIJwBcQlLoaFK6qaVTVM7cSMTYgRmU7q/
rDQXHOlb2wrwIYIyrM0uOpzy65w6BFRqfWYG6fjagLa5VxTPsbYfaQPF2di16EbIVmK5Y518Tiup
HM0ARMmuA6bb8NfmVQa9A5xwxDkYSw9bpqtVntQC/WGH2gp05dBHni4qX1pZZrweMPsyCD8AHuOO
XKHKgxYNlRXkSI/jcb9P9lsHgDo4ED8huQUlNy1tzN6psxFFFoFGvLbY1dlmq7eQf3O/EVi8zDKd
QFY+dP9k5eH+598eZs1hUUR2jlX0N+Pmv3CG1upMhQRDHrtonvTsjO2zRb9Z+ubtulTE7SS9sSNq
qlCUhPvyURr3It6/tZGgR5ymqiaYnm7g9SNoFmhYZ+FFd4oduPpN/TWkrtLKm+0rQILQAc8JKMEb
vq8OsCQl0avwMuu7gnyIdIEDe7tjmXzWMxbdK8HXzU1UVo1q3fZdeMGTOqWnRAQev5WPXCIcfLQ4
xXmAL748cU6eOFLhKHbQecjMdaJ1XhVvMxIiBqdE49ul+C6Mq5qqsROEhX0wO+cgsEjs/4vMIp4l
uDr/J59tgyuDYaK/V1ugo0UwzSgC9kj/Ud5uuZcquBvUmLJcU1KoQEc5qXMrdWvsBEMAERVCS8Cm
g1hUXQ5hjNOsGadUCuzWR/TBKWLBWVtZA0QpUWyCSmzWDYFzWolFLaeSDBLYnxOUasrR5goNQHAV
OAAAE+Pli8YVyxEwolXLsDoStI+l7oAPdWMPXjRZWypgI7xa5SYf67YhLQmUJD2GvfVY0oORe43q
mWp3IpotMINrM6YDigvyHRTgA2e81NePddHEOfQl2Vkrn0xBhGBVvINDh5iZhjIg7hZCF6EYsdGK
oLz1a+EcAKl6x4qj8QpjN1PQaYNf8SFW2tq0CxI0FFHqQ61udmZ01EnLSDkx6rmbh1ys91Nvto4R
aOhUo+zQFuH+NbQ2QegPz+IaIElHv6rl/I9RUw49CKeCpvXkn7IIg7Iq3mR0XzrC7DfRSlp1vVUP
qRkotNu15WHILMEAVswS7B3K91gcC23guQ1UVUpcAZ6MCZpnr65qlMzs0aHoHbN0pYQzTLqcZ/pA
oQRkOohknfN4a5kGjt31KDinuEoKOw1DKOgn9AsB7/j21/pSAXcQ5Lask5hNExDlnvPRcra7YwyH
ruKQISyNtzR3/cjoraFHxNICrZwf0GZ6P1eCh8PKSi80cCut6rQnjB0hINLb1KLz+UmwlVY2Kypl
dTwe0FYQaEJuldU2RoWCTMygip70TzrdbosMvNFRjguEO6IzXFY3N1syUrUwgyH5bH+StLfNexTP
NVAJqXhJMyu+PMlRqZTF0GOFQfGsfYunH/fFs9nlrn8LrVHxNrfgs97cPKHm5NlcSVJgfjMNulPQ
d75Cz9/SEUXuV5YZvT4Z67sD/lhERJfjmNVGlup0doIhfKtNY69X1SkLN/t6+kIJN1mhJs9JyJQU
xqfykImokNlO4SYLNSYoAGHkdia4nZZjSIcmneOeOAGjLrOcH6bpk+xB+5wom7Ow4L7FagOzjcZL
Gphal5pkE01/YBXh0tDp2MDrUxrtkLfq8f7q3x4NPHlxO8A9BWvYzWsOTRKMuaR5dym0X/nRqH5u
F4/qZRaDA1MVqgaXo+jL0BrHwm4vzvhiRzul/Ev5nPUj1VxqTQv5ob2zXjfT4zgmatRBLMO+H14f
Z5gGZx7nkTjh6yQ/NMah3Xw3oGYZU4+3A3pxw/lbTo6TE6TjrLi50JNl5nuQRu+3zv5v/wVujK4g
2sBH7iV1IggD5fXFUtHDey+TzS/ppXzOx+jk0CQ6mtMBXZ5+zN24qAUKbm0TEtOIdYNXFNMDN2M5
QxFIL+SCZu2lHb6murabJHQ3ReA+r0WBxNtzAE2smb0CLCqSl+z3K/fYaZpoMKquu0T0WDtuLSqO
EcnnbtG4pVKsdZCPBuuj5ca/tq708vO5nToadm9lQ9tdpC7cGd8mQwTkW/l+5KYZmSSAG6yr8nJ+
zKGtamLL3SUvIrd5UMDTtnkEKBLEiwE5S2xVHhJSFmgMN09tdknyL92+oF83i7dwDBwWdsMCa9z8
z6Y9mXlVJZfe9lqUkQvM6O3dBtbTK/Hc/MehhJu1hHgvM77VD0X/l5/P3QZZ3mpEGiBfBdT7e2VH
h/vTs/b9hoO72WREGYiWLJd3mhR1nqU0uWTRXp+OCtmPov41KzvI1vCENtHGBJQQfOGkTssMvKNR
cpEHGb2mHhp6uT+GWwVoyImgIYJuSFfCzVuOYWgJcHeSUVxoeiau3m32UpfimforCzHFaQJAE8Sj
9dTBGMHfrYCvGa1y/24U3EbFAWxLhLCKS+2WiTeLuq2xjbh0YJaj4DbqTNIB/irEZ/rkGvpnaT/1
X9DrdvNpRpzEBi0b/DyUsPK1v0iJA7QcZ+OlKdEhMUOTv608YKCyQIwY+DeEFm7Tb2VmWkavjv3F
BAXpOVODzasApgyE0MFjBneVf/S0EpjraC4PaHTxVObOLgqL7evMPFUkxtDQB2kA7kTHRdRMU+tM
lzh+DI+Rszm8AIKDK/Gc4xUlYxiFFOJV863PL+Z+2/wgLq8CFAAUBsjs4RFzrouewc/Oa22+1MrD
S6actkqHZFAm/85gIH/IOfG9bc0gd44HP/pS2vuwFmDR+DOAK34hnjN2EVBKCTqlDL42gdSl+6Lq
nlIeoq1BSV4NZ49SOWqU0IAaqu8qdKwSdQrn7R0vnzNIcF1Dp40hv3CQaJg+tJnAP+UvBSgA5gO7
E/CVlX4fCkkjmY4D9ZX6ojieLeMYnDev9LUKPhcTapGUNojA+IrqNvVuYy9wtKnACGCJ0AQYHJfI
yCxtduJofZ1qOfV7+WgXT87W0DyTj0wR4oMsFQM4wFJ+LzVK2cUR9RGEQZ1U4m6fHuTAfiMmwd8I
z3QpXw3jzNbAA+AnaBEQO6mb/7w//8zKXF8HGAAiqHj2MaJipLi5Cepi2qIfxdj6RvUgEQBM0X31
AbdBKl3uK1rZrGhXzIq94H7d0qADUZLhRKMRZWy6JPQUweUsEs+dBbRGA79RBfFD9iYN3/StmOvf
83T1+dytnE4xLYYB8mX5q9L4iX9/dlZOGvAdCE4hSIdAzO8ezFe+Ra7lGoKQOZrJ1weF/kK/wrIX
ceusWL2FDm4vlQbaWaC/cu8rkUfQljnbOzU67Aoc4ZWFABcKtqwJqCnSStyJSJJudCYVU6SeLWW/
mTcG64AGFjZD4CKj5PCvhDnuDHNs1MbvDhK5OJVgHda+3mZFp4iYo0iC91EjVclrva0bP6M7I/OM
YXd/ndfkI6INcwqLAbeIu/TzgVpyTdPW1+MPyanPH/5OPHfpk6Q1Sq2F+Mm4GPlbLUgUrnw9g9Sz
8BcSIrB7S2s05bHUxZLc+o3m2ck+tASvfYF8PkBYt1IRRwTyh9TTiTsIjOnKAUAiAWlaAMXBFczH
UTV7zOK8kgo/HU99+hBW6JR1nkTs3CuDYOkKRnqDt4jFA91nu6jCAe2Y/Cp+UuxDKkIPr5iKhXxu
jWsqwR8uIT+pz6rzsU6e7VQwUaIhcOus1WijrsVQIaOZ+iez8e7v0ts7B3zNuM2AoYfJu2kghSau
atSZ2ujHuqvqXxHalNV9GP2Yf93XczsM6MHVBjuhaexZuNyu3RznlgFmZb9MTvE+bTY7qSi/BiMt
AO8gf4KDtBTfqnWMrqXt7I/9v9Gp2QrjAT8EYIUKTBzAC9hLnKkYqUFTOXSo34InQHsrNqe0/6MA
lSvImMOLv7HUlALGamSDP7S/VOvXxmairEMY1hhTAzQswE68+AYcpXktTfDhQ7JLj6hjF9jS24MA
BZh9PAPRJA75i+X8D1YaIitfj76RGm7Y+LYckHwrZBijAG0sy06BVgoWj8tZZMAXJhaa2fsdGMTQ
46QTPGNvbRJolxizOA4Co8nk9ujcZxEAebnpG0+t/Nmusn3qlHtDebt/FH4zMC79POhB+xkEUeFl
4O5ZTtZMdNJFdWz5TeQrP1GqLOmH5l86/UIpziksBQ+HlZMHbazOBzm326TCUER4fU7Q1kco6vZL
tOm9P54VBRgMAvMISFqIa3NrP4eOXcpj0fmZYrof0WHnXfIRrkI0DD2X+Xuagp+jiaKu8wEH2al7
sM8INi8zDtx6sHQqIm4qEPXALyzXYyxlKwYMuvPNCM3X409d/KktP9ivaMeTilhSVyfrShe3x4pc
ipyeQJdU4o0V76R6KxgApwT1GoAZoNoEjLs8ZdnYZDlcvgbPoO+deQyt4/bVhjsJc+IAcoiKjeVk
hUMXSWGSMs/V7a292W72a/D5V/K5CSqVaDZ6kvR+MX9Az+nMEuSHf2e5+NUGegfxbXgGty1nDCoN
M1iEe98Bi2yh7+Xk1J4n1CN28puZ7Zzsocgeqx91vaum3UC8JA+a+SNcUOCN70+lwg76vU9hBunq
pVGWjtOrktb7k1W5tfRMpW9T/C2RntOMsWQYnT9Hn9T4cl/tiq3GTkf5CEAE8L8s7q4MtUpr8jTC
ef3SfkP6A0mK+wrW9jjyi3h5APPP9vpyWMOYFLVazY2P1mJSdZS2giCww9EjEp4Vwl3wXXgMXquQ
OI8mq/NJSdzR8qJmK8IMGtg9j4cTcAQM1bQcQTN2hGoVXjbxZ+XH/H3r9LAMMrizYMoAp+EBEGkO
2PNMaOpb6aENT6HIHt+u70I+3/phzCczNKY29Sd715QPo3q0RIHr2xWGChQIMYwfsrG89x5qo6Xk
zZT69FdiHxxFYANWR3AlnrMxLWpunGweMEOKSwt3QAXSVmJHFEaiTARLi5AL8pZ8CkpXqa4meo0R
VF5IPBB6EnJKiVvRze+opSLujPeqURd6BUW6crarj+3D9s2EhjHAoqLCBlFgzicah4bWapf93kx9
ehDxeLKjurRQ+HoTvb+QhULkkd+rzdABEWY0qS+hwZhxlJ6176BtKUTUMGsLDnMEBxV0w4j1cy6E
Get1lelW4qNPmuV4KjoM08P9iVodyR8VPC12Uiq5Sk0z8cNij9Uu1bMd7yjZZ0LjcetGYs6uNHHu
XUImMoDqL/Edxe2SQ0YPE0iVesE9tnYEr7VwZ6Sp2touqJ34XewOg4vugPfna3UUKENHWS9ituiF
uDSBqWwPkmxGqU/mnaa47egW+YNR+ve1rI0C9UKMJBaN+G4ap+lK2muTURW+paEA8EC3h+WxPxk1
F84GIJ58RWac6altJng9q2TfWAdb1JV05ftZDt7CLaQB8szHtNW8RWIhaXNfjX5+N5Ifm2dnIZ1p
v/IP4rlpAHlpcj9SX1LL3543wjdffTx3y2kjQkgNfAHfmd+cvZm93v/6lUONuhFU7oBAF4FzngB9
ALdHOHVt4hs9rPhFMi5bIUEw4gsN3ABmpN7VtmYa9H2u74e3+wNYW1zsHdVATB7AFz6HnUxpboxz
lPhNciAu4iL3xd/ODytvwhOQ4ZkQROVOmNm2hVmEMHpac4qqh7n8IIsKL1c8TOhAkh9OEtDB4Hdb
7iBcPj2KnmGLui9Jj/6mXlEfx+5gHwZr177Fsatuj2wvNXJ2SRuHuRtGaKSsesGrppOFxqoi4s7b
pdGRDEYi6TchMDB5y3FJelP2USxluJciVyEvJPLuL86qAjRU14BmR08zvhh9JoNj62B+9qXqkTiS
Zxf98b6G2wsJQwDUFTsLAVC06V0OYbQmFQ1RzMzvOy/Ts52dPFXd45zEOyfePhgAC/FCZ/klwG45
VU44o+ueNIR++dxo+8oSXK0rcwWcCjrWIbqAQADvLUtJnUwVlSO/aB/KXZVudnHQHQBFT0jtsZob
vkiv0OdYkcHt7tfD9wwVKwIju3IMF+LZRXhlZEFDVEVtBfFpvCOJs0vMwTO3kscAi4yiLWDPDQQx
EIthm+FKCVJNlNgtLQNZ98qi8qYi8ozk1KmbvYKlHu5tp49plUs99FhNMFTuNPy6v2lvl9oGYptd
dGDaQQiAG4dj5hkixmkcdD9N88PcCdyBW6cDLyMWRsJWZRhPbqP2iTXIFDlQRIntr6Y8HZIXKWqO
plZ/vT+O20WHIrgbqELDjgXf23I9wjq1pzjvid9KL0V/COeDud01wAMDFW4WormIr/NjUUvNQVNp
KQzCcV/9KEW4iZWVWIjn7Kxe6HWpOhAv1W/2j6oTRA1vrRMK6BAvtAGjxxuez+0VTVuojdpmASh2
NA1c6F+cLDBjj2w3HsA6Aw7Aovc4Gzo3DgNpMmswujyo0JTIMCXX2tq2DmcPhQDwQ2DOEfUxuANO
dS02e90ugk+ot3ZHEPrc30srK7GQz52JykHr36wiRaDPe304FYNgKUTyuTONNOIAZDq+Xx1P6Xiw
BW7IinikfuCFaABXAXbIuQhgnCyaXKmyQHLc8udWhnhM/kI6d6JTvbXL3CyyAFBPcKS2+ubLAfIB
/mdlSSryxNzk03rAzDtxFsyA3STeJIIirxiKhXxu8jWFdGlmRFlg6fuGHuZ5l4uoVkQqOD9wnKWh
Q6v1LFDRog4tiu2jspVtCuXhoEtg/h9rTg3DtzR3fR9lmlrVmKXmbNYP9bDZA1jKZ0O8ut4MYwzL
aSyzgMwnkJYJg863U7SUzx3hMkzquXewR8PcqzSPOs/ZVqpGTBGMA7t80L4MEHduIxXEGLQJsBAf
j13EXktRj73bYwb5eEujYAX8RnBkllNkRWGZh3lo+mrzXJ1METzs9uaELwwEJurDUcCAk7wUn9VZ
Pyo9mfzMi35U0YEWu8nxtho6ALcQ+ANVPh68wAMudeQo7HVag8p+Wr2M415zNhvSpXzuUq7BBqlm
EuRHml91L6omkH8zRwBKoqpKRToU6Ce0iFx+f6RQtGGN1N6X0R2w1F2jiVzZ+hzSX/fnaVUP4t6A
B4MHyuQbzjdaP0q2DHBPDFBPS7289iq9EsHRbs4ERoGSW5X5FygI5N1iMvZWnSdl76fFEUHMyPI0
UTfTmz0LFeBaQVyG8QGgFno5YQm1M9MedGQKyDHvTp/vT9OKdKB6QIAHri9AM/iqYbtFBYA05ZM/
PSJGFtb7vxLPM3NKlNI2myF+sJ+UY59svZUZ3PDP1/NJ3KQgmtlQiO+kQ7g39MN7vh4BPlRUM2QD
N/VZViFLaKqTT5+U8kTDh/viVzYPvv6PeO5azlSTUGJB/JTubXTrST7GIhLfleXFS4cVVcO9ZmZj
uXlMKZ7ipKxlP26Jmz9Ojih9tjIGKEDZH04aGoXw4ZmuHNVqmCLZLwzihpLmjjm6xAyip9vaOKAF
DgZ72yIGvhyH4eA9hbMm+7npVaNni9Lba8O4ls/0X92dI5WdKhohv5U/5fFLUR7m+LR5tRl8hWVr
NdgkHt6uqlVYyymZESvex8NDqLl1LkhzrI4ChbGoFQJQ3+YfhpFRRLpSz7MfF0c13NH0tLkvO3K1
jN6L1SNZsOI8n1tDTHQYT83ZVxrP/DWLOMRW1hk1bRqqIQCVREyaOxJxiR5vsdQAIVHv5swzt9ZU
4fMX8rnbsx7tDgvdWn6a79FkFi1HdMH9drsGyJ5ADSIM2K2gpFvupGbO9K6ise5reuQW5KDHe2L+
vL+VbmdpqYPfrUNfNw3yNb4Se85zVG82exDPHsx4sKHEk68xtJGbLsvR0nxzlB7bXVmngtTi6vcj
AgZHBpVteJos50jSy6boQlP3Q9zItur3yTtGgLQokAXI7SJ6zBnutpSHTu4Hxdfqyyi90OP9+V9b
Y9DOoKQKoTDGTrL8/rntbS10ID5OXurZnXL06D7fV7E2RQwsBAAUDB6A4ksVmTkmeTI0KhCHJ3n6
ML9sFQ8UFwqQYSoYbSwferHM2TZbxEvOctLs3FTISWvi8xYpS/BgXMvndmil0DhpE8if6n8Hzdrr
arefsge7o4LjdjtPS0X8PNVE06sBijQ0nKYgUo5nd/tUwdDZKPliiRTexUudYdBJTIxzbYGerOtc
+T0KkOJjtCrIWfK8MJI0TnOKOrqz00Q72ZXAu7F5BJDKCEPAsA8wBWeSHCWJDIWa8rkOcUW7jiI4
bbfHAf7vlXxusaOwG816hHyp32mOp6e7+O3+CFa200IDt8pWnDpx2EED2mYr6F9K3fBnIgI8rGwl
XD3ws1W8TFRUWy2PHMXVJtv9IJ8t61MWfZLfMUss2WCySitE0blZgsbEDOtYOVv2KVS9anady/1Z
WluHaw3cLIH4Vke/40g5d1bsOsWpJcj8fL+vY22SrnWwlbpylED7OKNPPXSkumtNXi5Cnq2OAdcn
oJmIFN5Y7nCCGwbaW+U869/17MkBFowKHLHVIaDigHkYuN94BoY8HEqHRoVyrjLq0pOtb3dikOe+
UsA9cdVCTo28a5XzYLz1h64VIGRXvx93A9pCw0MCOf1yCaZhjhujcpQzjfZ26OXRO8wFMqL/L59H
+IbFXE8kNZVzrByT+KHe7stjehAn1HBBAGvNPznxSMhCStDbhZqvdnd5vb9B10wFCGcY/xxizYDc
Lmenk4tZi2pNPk+Gm/cg63XB9ERF1e2rWhTEy1VEFljHBk4LIuZmls7yuZsOxfBSDV5Zn4StM9ZW
GsX5wIqj9RsyV5yfYad9bA6TLJ+bdp8+JtL+/lSxqeAuaVaOjIoApEDxOOTOcppSp5WcRD7/H2lX
2mOnrmx/ERJm5ivsqYekoXdn/IJychJmM5j517/lvrovG4M2Ivf0ySBFcuGhyuWqVatidHUsTvLv
cjiP6kknb+FWbHJFrRHWgxjE9OATi7wbRtlHdZBHst+FZyM56JG7u5U5Z8S4FcEX88YyZVTqe2XE
bIL0ytBvdYuPbmXLORcjDJOJP1SRD0OiFbgabXXyLbN0pKJx0BRxIM9pvLEra0t1K4f/+2wePU3s
VJt8STtGzLXzc7FFmc3PjbjxqNAEpweC0XhUCw7BAC+naDR78kPyMA6PqGfpPvdbVMqr80AuGu4l
fwktHqN1Y0RmJ0/+SM51fa7pudwfGuMFb2BRRtE7qh7Et5Zsd5KlgWDcN9wkS11tKvZ7lyhmAX7W
AAgBYFdhLwIWlh38v9GfGhfOX3q4r4ArRwp4pXfaW4troLAPbaCkuCpk1WfGqbF+mmWEmMBpi4V4
ZbcR9UZnHJDrIektwgc7BJmmKiWqn2TPeVMf6jEGkuw3LWy3DzdedmszQqAM70e8vVZse61oUZYN
mm8l7Kjpj2jSrbZOtpsZH8qOIof/lyPGFRnnq0WLaM3vrY9mXDnt7oovQYDgDJZSg1eqCgFy+gjM
RpZsbP2KduBQERwqXt0Kl3Cu5bkeqAWaauh+0TxXyqWiz6TZSXjwvkaIzL0/XACeEQ5vn4bR1Mil
7scaOxKrPwx/4ehgEn8kCBdIHltNbBiF7mfJ23ActignVu4n5CKAdQAVLofXCsPHZIpiWhLNN9Bl
IXjS4kfbOCXpE8ruNx+sq/txI0u4akc2aB0yUppPW8XJFNcqD635F0/J2YSETW/bekzYu5DG/SXv
j/XCyIIZCiUh8ErARTE/UuZYDpJdlpovVZcyuVzu26oVXwRFZch2ACgF7iwxIJGqRpbnJIRCZI70
I99Cuq6t/+3wwl7TojXGuIo1v9PQzMlt6mdL20gWcL9YuPVmMxC22ArzoO9yzCCkZwSQC3qI1AuV
jgBuFM5g7PeiodiA/WEj+I9g2wub9WU6pJo/cJ63Y9xuWNrV/QD1IYdkITMhvlaLdADWUJ80X4/O
ZebYW+y4axsC5DFOFJjZkeMSrAeaGFRWVpaKr/anlp7Uykm3aMfXLotbEcKeZ1HfZ8ixKH6Ewp7p
MCiPReSmu0uxYMnhcnKIJ+BMC1rZPggloyCh4uu5G33ptu7wtX2AB62qSF1bKOUR1qmfpIJoKlPw
YH02y4/6FuX42u0NrxlPACC9EFgWxm903UjyFp/f6t8i61OWnwLUJXWfVPvrfQVf2w1eCcM9HW51
hSdNpSAWPnUS4hP1Q2wfy+lBYw9kiw1hTQlvpQhqQSizkrzAdGLbnYZT+ATe6N48x4Gj/g6Cv7hk
OSQFUVQ8CBd11WGFhNUoZdj6+lj/S5PLJkB/bfd5khmNgPAqsEWi81zPpsLmh6vTX2P0Bd5qgba6
KQAmvnMuQQkFm5V3o1p2iHNjBofwgyS79YdhC3SxpumcZ+O/MoRbyQTnoiTZOn+Pf4+GU0Mubff7
/tlaXSbgXhDQ4T+GsOtJW8W5qgfEVyTPTB7RamPv+Gj2hGA5nGm4Uqiin199AZPRdr3X4UgXmVP/
6OUtLVxOAKBdMOXB4AJ6gbZVcwGTrOC9L8GHHp6m0nBosxuoyEugUOXDIegcYSsEdQIyDrWU6jDn
iXy0htSNpo3rb2lIUJMPECHAkPAMF8X/YQBu6rTNNb9qDlP6DbXbyDbL4XdVPezfDJ56UVBOAoZK
0SKyeozQlqTR/ODDYDwG9OFvhkd0ENWNwEaK0eyhUVinJ7j45PSpA8Umu/7F+PCZkefkbXVFIHVN
wTsjxcgosNHNunOj+PfHX6ob1gVPb85exLGWgpsWmdlgJXakI5+AV+sF7D/pljO1clo50wZ/WaKm
YdEDCBCbMtQ1SfZPgSafi3gvRS6edtwLBO8/SMCRJxTUWS+nWiooLIbGxuPHthqO95do5fs5ix0M
EhrboIWlcBURjSZF3KeqL1nfOr+t9u8w3BcTuwBQKlxCQdcAI8h5V07VB/9u2X/W9sfhEY/4M/7i
cRpm1DRqS/X76PdYPCdD4djDef8SwSBxEligagE6mxukWgcxjE561U9xgOLvTNvyX5fHFKECxFbg
PEEJcFbnAuRmADlrmXS+lJ1ylOrFThxuGIo1ESCFwa0Jqgd1EV1hepOivlVq/Gq6RKafpRd1i1B4
VYSJPifgFUZJjIiWY22MDtOa1vgkczW0MySObm3MYnlFw8a91xADdrGE2NRRqgxBZfZ+OHxH9dyQ
PJaTa+1PEoLWAQkR2G8kzAFVmW+HMhZ6JI9G79tgzI/K2Il2ZxUggLPMGvD44WkKOmfnaoKkdjj4
5dck+KRtQRaWft98eOG8osm3YnUFhpdLYP2jgxkCLKc4vaE4Te3kdneQpQ00zHJjePwfBoTn6ZdW
RK2jmBhSWPhogWv3iqMlxzhU3XJvF1z45LiLUBzDCYfxEhC2Bsgk2nYaoX7hGMC125vY9uXNjcHh
+iuAGKJ+THzqAS1Jh2QaqR+hyvto/LZHRyHHrS5WS1XhUt6zbuDsXzSZQlYmmuIOUlIgMh21ipyt
9x5fiPkDfCZBrIMr0i7Twd1OfbBAgcIn2eK/WR0fHCKArQBlBVKCuY5ETGVtifykj2rB3FXD3Rc3
rBTaHQPFxaMrol8zoKGHqkcp9aX+aia+SY+bMLS1GfA7+53xjhcMzmegoTdG3oJnyi8m6jyM0ZZj
sLbHvLcR2qyhUIyIETU0zU4sNobMjzKXmvWlIeOl2g++gVG/ESK8WaY2bVk8QAiVD1LlBK97bz79
vX0lEhfYDbhR8zVio9p2QZPXvu7Ew1GTDn8xPNgUEFdBlGvhvUY2OJkDOpaIc4XADX8pvv3F+Lze
F54rsgoiQWYtBcmQ1Bg/KD/nZzn5tH94vIWQSwAwFTkR4SU0FmWVUHT38uP2ML7R3tk9PKKg8M1g
htAIQEQ+aUZA0AFNaXz5+8AeB7oblsQrMf8ML3z9VGG9ohjDt8Yh8iZ5t9OE4eGaAcwLhqnFKw4F
8EljgqnBD79r7TcV1Pn3V2dFvcBehGwUoOCAa4t7m5SWVEVj1vqyVDsyHqFZcTC3IigrNgJCAONB
nAZRJxEPbsayhIKbvPVzvXTTYxBv5edX7s13+lYg3NCsEJU9cwUrChC7tHrQ+KPxNJSP8fA08h5u
G3q2tlbASMA1A5euhSDmXIrdsCpMJKzVOOVOSH8x5ZcibRGMrK3VjRBL8Do6xDUKo8NaMf1r5bZ0
Q5dX5sAhsPwdAfQzSFzncxiQwqlbmTBfCs6J4tbT/htnNj6Xf5MKJqVs5YWO8VGTLNlvvepOW/ye
K74FnD7UbCFIxttiCdugRLlNBittfIYdrsl40JSvjL4O9DVsv9zXjpXN4HUM4EDD9QPDKtwLMqtJ
O9Cy9r8S28/GjbVajs7LnzlyCJWM6GAuvFdaNA5rlFjW/PqkskvQbDBkrwyP2wahPmQ2VV4eK2zF
pOhlRAfVD8vQqevE2c0Dwd8OwJ6BUw8lSstcsCyZQ6KPCM+Evx676N+9a2+AZgKD24CTLDFDWVc1
hCSd7o8fMvYxKDde1EuTgdJaREFRRwIhi97SCdVZrFGi+Kx2It2t7UNQX/R2w6Ff2QNQAnIAHXwX
XKCCYbKsENSAAZN806H1lyj4fH+NltqMJCPeQDI4SkFevcCe95FVkaq0/LhrPrWgIaK1CrCk9Om+
mLVZ3IoRfLw407UxNyt0VlMKh0xON+x+yWEjeOYJUH2cJrEDdGs0KMUk2Gut/qmgPcbG9/NVnnvx
HLaN4A/3tPEoEYxSoCaKQQtF9/PsZ9icyq9y8TwoJ3k6xcPv3UuF/eZwG/DSAAAqiCIWGoqnlYpQ
2VEOH3d3KUVrDOgaKBNQjmmgc4KAEp90NZo6WTJ8qjhJeWm2XlQrOz0bXzBJViwno0xi0yfXOkgd
K2w3/I0VAQjuwZkBUhsvXEWYQJJKORvLSvbZY9J5wbgbQGDMhhe+v1PQR09Kmeynjhk4AIrv3t3Z
8IIilCp6V+cDho/1QxK58RaUdMUooTmsBauK5yyWSDg9KEQKkiAFIEymvwvlOYgeAulk1xvqsLIH
Myn8K27uaHk0QYNSAdmm6r8K2UuD0/1VWs7CxFMW8UjMBM0lRHVrU0nWMgDb/D4DyuVYtYAhOdPW
05mvxVypIQUhTzQc5pES0WbEfdJOaIIy+qZ9zqcXaXxpt4omlgvFM+FgJESoBFRv4ttzSpWMsIQV
ry9WrTmwK7uVAXV6+HYeuOfGQnAvAGVEotyOilc9oI5FUmd/igbRJHCfgu8IHisYXOY7rdR6kudW
TF/bDNQhp2j3QZoNL/r1aVDhcjUxfKR84lQY0dv9g7S2/jqyxQjy4YGI1nbzz4+HOiaJRfJXUAM5
SkucYjciAf0SDf09hQUHTKRSUsI8q8cwz19ThwVfi2L3tYaYDvCEaBCHtsB4wM2/f5JpaVqDXL0q
FAy0zEFt7+H+Ci1vNkjg/LPwY3B1ig4q1QbSkIJU4MpyI9kp7KeEOHL+TBN0+dydjUPkHvlc5DgQ
bYXLNJ9N20h0kvOpej0w+6NtH9rWNRwy7NYJSIE68AofXKMiMUMOTl0W9mgKoOXyIZhsl+0vqJtL
EHyywcrwqB4gIWup28fyoa/O93dlaQAhAQkODieEW6/wc31jYG1QlqeFLZevVfqYFwjhXlj72GzB
XZbaAXcJm//OxIYEnWDGw5EZ5QQdeWVNiRITB+WsG4Z8TQKyQu+Av/da6/k8zCiJBju0qlc1/kQL
bzcHJRj2wG6EjA2y4Hg1CuZPCoqJZHGcv46BNyQu3a/dGB8hHxMHCu63iAcqkQ0y7SzI0E0cnGK6
6jTSZfdGo504vBkUfvCdEB7rRI8nY2w4F5d2KqUPRv0IwG1WbXgdK8eJRz5RS4wCTc62P9+GwCBZ
ZvUdfZWctP71K7V/1htKt2JGEAFCWxeO24exFQ5siuDxoDcw5JKePie9fpB67VCB1H+QnWRwKvb1
/rqtHKyZPGFGWVQFXZ1AXheNR0NrjvJW8mnpHSDsDQ2EowlXedEKspOTaUgHEDgG1ckKIkeznErb
UPO1WfB0vgkeSg5FEbzBEJzTlAakeG3H74rya9pCcKzNAQFXdLKET8gDNvN9J5lptpmlgOTyqjaO
XT/FmX9/H9ZOFrdRwILhosaKzSVUKfC+NYhmX4v8qFFPSq5IN5KN47u6TCB4hx1B8Bv5lLkQVH2X
Vt6k9LWyf+XXNtk4S2urxBPvOL9raDYri0A6Nen5azn9Uu1PpPqsjL/vL9OaCESb/lMySBalIEUS
ddlYBflr1T1b5rkbDkqw4YlwWzf3ZpGhQagJpoSjasTyX7tqVFAv0+zVzn0ZU0g+lYrqjPglB2/3
Z7OyH8A1oQ8SdgQFKAtlH3Jc5J0Oo2V+MVCAurEfq8Oj0QIqjBC2QXxrvt3BOAV1E4MBMXuLW3ez
A9JioRTU4iABj6A4/obY0Hz4MLe6aArk6toPLwggOSM51fVRi85yuNs9hwCTMx/hNufBRj7Tm2tc
Hcq+reu2vKp57p7LcIvAaW0quJv4Uw9ccgu2cGOURiWyGoxPwCs8HkCodWA/WfUjKv7ZueV8qZA/
wIsSmoJJzWeSpUmjDlSrrwYQjMd8q/HoYstREYCeskjz8+rsRbmG0kp9rRpFfaX1RZIfyd4UC+fI
RR4ZuGTev0NMJrM8DToti+prrf4Ojyrd0O61r0etNGB4OvxavCfnizP11LBSQ6mvtnL42ewmJ8LH
347OD8HNISrb3GjNWK2vVf7DNdSNF8bCMgmj84v9ZnQtacIODQvq6/dkfJW+9+3nvQcHEBTER1GZ
iFI4ZG/m4yMUZBdd2NZXEh+L+LhFE75c+vnwgoYNspwxmmH4lj3H5adsi8BkZXwgLJHbQtEVbmmx
/04/hWk65Mlw7c3+oBf1Qfmye33Qjw0+AGrJQQwl4rLCgGWREbf9NbIdFn2IpP3jI8XH+zfi2lny
ZhrEqEYLBVfX5sTsErHXrXgcP9yzewcETbClSK4jxAE4sLDBU55mo2JG+tVOv+vJNUYtl3zaggQv
TylCliBfgRKv0nPqwYg6r1i7sldVHQ4Ny4/RFhX8ylbPZAheRteYDVx0yIhj5RD3nyt1693IdUlc
KmSQNYSE+JtIfP9qRdvmMYGEMjrk6kdYk1NGf8njA6oeU7l7uH+yVtYMXgDoD5DX56BU/u83mi2D
jDWjoPG6WpN8SeUDeArRFvy8XwjoTEBxybvMQs5cSFlqJAj7Ub2a3ZfJPHbqpdhNho18LN4UuLRR
ebzEh6CpY2CGeapCBQ8kuYSNc38KK/uOHBSyscD74T/xkacjTK1GjKrXXDoy3SW7WTp50gBJKP6g
R+9RUcPzVA7slNnWtdH/6X9ELNv4/pV9vh1fjOgbzETfE4RSr1nZ8V4SGmgQjS1y7ZVFmgkRnCZS
h6MVUQhBJ+TKuEgbx2hteNybIJaB34dwI//3m7OqJGwC9tIw8Xp4/BVaG5qwHB3wdbyyQLcLah/k
ruejoymoKqlxq16b+kl6sPLL/QO0tIDz4YW1KbRUU1iE4eXy2TYfuumhH89mujuvj3LG21kI9inL
p77MpEa90unnNLzF/9yfxdYiCXZcKVkZ4nZQr2VzyT9QdWOHVxcJ9gjhdtg+xEvnewBAAjXiUsfX
yycrdcbS0X4V9t6ENZYI70NAd9HeHA9qweQFJYnSMsFllw+aY4+FQ6sNZVtbJWCE0QAToUU8F/k0
bw4qCH5oHie2fkUHFycG+f/upml8CjcCzLkAIymmpERe/9qqndNbh0Bu9r6meVksaAPwZkdmBbLm
EqSqUxFfVLTr5xIdo41gK+iwtkTISnAkPgLXiygv6OvTWC1b49oXmVs3jtlLG5vA12B+j8IPQDtH
PBARe0drtvkM2lSLcE835rXrP07hwc4f+nP9atP9GjETI7jGUp6koW1BTBkftEO4uzUiXCYkuIDS
RkQDYHNhH6wpGFEG3GjXiB1Zd2y2CpXf7975MiHog7o2aAS4d3Cq5sukWtSm1JKDK3lhpu4oNHQC
/WepfbLjwpVKl7ROubfhPG5o1EYgXQRAJ6CcYsQpaI3CMocyuEZheA4k6eTvtVIcL8JrJJC2AChC
0L8ib2wGVEr81o5O0xwlYyOKsjy8GB8+Jvc1gagR2UdS3YjyVk3jtwTNhkDHt185MD56R4A3kv8p
hrLstmzlDDiLK1Fqx8zPwOX9xQLdCBBOFQsGrRwrCCjlE3uTld3GA34M3ueIir5XZgrDy12DGv4y
lK6I96Ul8JAbKaLl+mN87ACQftyjFIMzKQmlpugD6ZqbT5Sc+63C2KWzhFah70rBIWwL06FIDaJo
RE/frOmB2m+JcaLj7ktoLkIwG3SodLltIEKXDoi+5eFehALcbR4xBhESrroFN1sIvGWqUyt90+SH
/LHYYrNY2QFARDREe1BGgEeV4M10fZT1+SQlb/Rn1Lj5bu46fD0uZ9w+KLEB3ZKwOmmVK3k12ukb
2qegPqH4svf4z4cXIt5KVxuN2WH4nD5Z7Yfa3Dj/y6tnNr4luDGg9LPSTsP4pHVLMwdrgpMWThrX
bmxlG37lylnFgwpBE2QBcWWLoZMhMYwos3P6ZhqfirZzhuFMpo35LN0yDo77I4Ofhht/psoZkvsl
ZEjHsgeZ4JGEiRMcd2/KTIjglllg4Q+yAEIKVNRPydNE96sEgrm4eNDMBhlfsdS2Z4FBgyCjb5/Z
+GFI9kLwEMDFmIgFE/SkWAD90qyrh5BG5jVP/2kKV93dOgXjAx2KqjPsBdJBwh5kRZehXC4wroN8
iB82uz2tKPRseGH1UwnNLNF92bh28XDK4muRjhuHaFUC4HFIt+PK10R/LFNiY+qmHgtUm04Mlgm9
35CwogrINuDSQbURJwUQjFISoPWmXFnmFVyIXXU00lOw1aZvRRNQ+gC/GE/1d5Wba0IR65pSsM66
Ai/pasnHQnoqw9rNdlcTKEg9IC4Dfm2Q+iM5PpdT5nEWq1ZrXcOkfAoe800XZsVEzQQIFjZSoqge
u8G6pr9rdojskx67ZnYwt6oxhQUDdJoDUvGkRgYCKXKR7CNU7C4H2ZX6FutPX88FfU6/7jIb/xGA
WhckTpBEWdxEGWMNaO5b9U3uwoOJrsWdcvjfJCjzvWB5A+hFhCmgMkI6B38xAQUFBXjQwZWBPyNc
RhHFQ6tgBMNr0jlOoss+Z5UvEILTnEMVDy0skajZCVIpkTFob6ry2/4Rqp/vr464wejdjdA0yMzg
MHHNE5TOllmb12GR+FF0KIlTG76aHnp1IzgjqDaqvvBSRGENDyIChyciFlmhMivsqwiFww+kfkvq
z4O6c53eRfDbAStmgXxMULmU9BW8Miv0g/pkkStNvPsLJdg/PgUTxg9sGCjr5bo9P0YUnaNHewoD
r0pCh2hvys6Wm+8C4HIDZY4kGQgFhQlklLaSwjTby/ujfDK74/7vh8+Kgl7gyzkB9vz7iVWaIwl1
28u6j8+dvq8z2PvHIy+N0BXv5boAcw6ySolcmDYaauFm+NLnGy+elWMKenkEcPkRhaKp869PDClR
x6gPfaY7QfJTNVzFdupww6tfl4Lu1XBaEdcQX+t5CIzUNMihHyqPKrry6W5Ez83W83lFGTjcC/Ef
pL+ROBZVTu3KqkOa1Mtq3RlVYE8edhIB8O3AAw7wXVglnCWRzJ5YQTPVSMV6TeNq9WWzrdbKQqEa
BWFWOB1w8cVgay7HVjo2Ms5qAbqv3pHtxxIc1f1OfA7mgV0H3AgAPwMLZQmHdsgsPVTq0Pamn036
kn1uu93nFgI4Ha8KxhxABQTrGuoWrfXQsjwaPoMR1tjnVb5/P0AzWCrenA9/mx9bIjGEMTLF8kzp
NH7Qkw2zurRJfKNRNI/yI0R/xChfPfSGPtnW5LXkwVCep+K012ZgA8A0y5uto7mDKtxtlIXMsOkw
eU37cUgeoi0evLXvvxlf7CXeB6ZkkRjj2y9Z4A47HUqsPn6QtQRhO68iEF3WwbQQix6CyUOQ0lHl
R+Qsx2SLPXVtDrdChCPK9FzvDRBReikoviRnZyxpMQdhC+wpNhj6xU+eqblagRqqb/u3GPkq1NRa
qLdAhnd+QkezGo20lCYvZ989pv64P/rS1KHqiIOIOFUqws3C1+MpYasxbXWP2C+EeTV9GuO3+yJW
1p9zFKC+DMlDFMoJKiaXElhntEr30MbLyR6j8N/74/NPvAmw8g1ARS3yuDBBeJ2IQKVMSSfg7gPT
U+i/U3PO49EBR4WDdmSOTA7wjjfi3mvz4UfWwqxgvMUs2Rg0Dcf7Gx7sqzv2j4mx1Rl4S4Kw5V2d
pVGPWicvxGWdWw4z3+4v2fJ2ABQfwSVYDlCULZqRFZZNrRLRMa/I9aNhn3otdpCyccJ2Jz2WiksI
jeewXEBugKrC5F9yE9kY0T+P9mareozabjQ6EtsK4C9OMJcAZD7qwvAUWiR2B12ygiyuFK8tnrRf
Sv9EdnZIfJ8DUIn4H/cpR3HO5yAZnYUm30Tz8szp8ofc2mvEkQPCyiC49N7tSYy29kTCMzVQBs+g
Ryo9pc31/m6vrJCKuAzAzagPX6bu2yyRtLwtR0/O0JL5g8YepWiv740poGwB0XQI4BiB+RIZYZFp
tAwnD610L2p+QLr9LxYJnitH2ZloeyYLVlyOU8sqAmX0aA6ikzJ2E22vXnN/CclEmBLOTC0mFTN7
KIzaVAdPDXMnp4XzF+cI0CKgEGEL0Y9bZPGwmorYjT4pnpUzNKs6S1v8XkLMgR/UmQBhF2pNzVpw
9Sgeqm0cop6i9qEvQzdJvrXKvqzcf0QBlg2wMY8KiP0G5QnxgiSjqmcaP43gR7p/t7mm/Xd4RQjw
Dqk9WSPNMLxTKokzZbtvbeCYEDjhpEYo8AAX1/zAopmkDr4TefRQDBaUTrpxaa+oHM8NoHMLr29f
9DGq6yFGrCyZPMK+Gr1jNGd1J/kT34GZCH6J3FhWjRnG0LF88mLzoP2oyTGvL2yLSX1xE70LAQ0y
KufxpBYZ4xjJFZVNEKJOB3106d7o1X8m8Wd8IfQTjBJYosMSDmB56uxzSE59c1GGjcD0+m78kSIY
cNZYY0s7SFFRzas68Vd1ax6rElDFCFgZmA4XAMWAMhAIt+bo6cUH2rkD8+Kte25tK3BaEZ1GyBJm
UFDutLHicZQ0uLG60zjFFh5hbQa3w4vBDasx7LzD8FFrHpRfnd+hdOT+PcS/cOao4TChPSkUAgEC
XgA9P7EjA/xnTFCpijKeuHTDh2lwjZ1tH9/VQkPNNhgCwZ2/qDWUTQlNpGMZJ4qdpOMwHffPAdEf
njkDPmqBwE7h7DAEcUbPNs+JdJiyD6F1CbbUbm0zuDsAblS4TgCszVdKn4Iiolo8ekn/FH1tq4Mc
/cU8eKc71KUgbgzY+lxCWHVRYNXT5GXBS6H5ViY7feJKW6g7fiuLW34jRqTGyFFtEUgKdoOSA0gt
6+lLwR6JfsgVdF693N+aldsPriAi4BayT/yEzadUW3FvtwEeYrrkw5bk46msnxCEMrZiHiuayENd
iNKhZTniXYImMpmM6Wi2sldMb8F00vuH+xNZHR85CX6KofCin1AWYU66oSIes91hdKqt7PvW+ML3
y/UU0lbNiKfYiZui8rPa/eRGXpljXhEPR8IOB3i+FXITKXk2qrInR6mjHCZ7JxCSazlANZyFFcB5
NOYUjm9psT7PkQ3xrA9jojpoZLbhDK7YKs7DihQU3JAlj2lLU5lK/FU/FU7fu8ZnyT6icu/+Rq+o
Ocp2EHNHoI9nb4R7STWpZdYmnvZdBZ9WAR+hJjtdtNUodW2/4XEifADyV3CzCs6UkgaaGUwMSqg2
rm0zl+4NomE38MDjEUAUeANQM9/uOtR0KpcGXBGQrulPybCFbl+fwR8BwolVjQmBpEadPK06Gf1j
82v/PnB0PpqjIguP4PX8+4e6N5sxIJOXfBvlR0v1gi1iq9UJ8MbiqMBEwEX0o2yzj6bEbie4/v+W
1NFB8HZ/CksBKirsAevkXNSAXAoaV4A2TifxaLwU5DF+ioPdOzwfXnh9gRHXIBPF8PTZKlx7qz/9
UhFQtohleU9MILksqLNJE62Qc11/IRX6353M+FLvzq6As+xGhIh8VVlQ06iECPvUpqe9pVMwSBwH
iepLeJlgihPf8KQIqVpB119IdyqPerhxty3NEewoL66GCBgMkSLVDAFGJSGxXshwbXGhVTpDEclF
23ILVo4Rp+GAawMcB09PzDWBJXFYSaSzXmL5e/dEra/3T+lyn3mMBt1tebkQzwLOhw8z0nRSPuUv
XeHIeueYTHXqjRTRcgpgEuFUUIBm8WtCVOZi1LVULbKXMXYLf4wP96fAP3Hu0cyH5+Jvnl0Jafqo
1zF8oH+b4qPUPB/7wK+ac9KcyU6cM04Vklwmp2pAfAXerODSgOrPTKymYC+lcmDSuSg2jtVyrTg4
mD8mUDKOFLlgNSKtVFjWVOyl+bfLnJ2EkO9fDweJJxuBslykHO00q6pkStnL4Ej96CQoj7y/F0uP
D2WQoGvBu2steB2h3j0D3Th5GYvabSKntttDER4ZGoHKx/uiVlYKojhYFL/zmc23nSG2wiZVIy+q
8ZAZPtmJR+EjwlXiAUbeumpBLT/ZsTRVqJ14UdB6WlbQyXSr5d5S93CO3r0yuMeIcAm6F7CRqXWg
qi+afprKx3E6jfFp9yJBBHxW6DisuJjOmWIsYMYM9SXpzkV0GLci7ytT4Hcn9gCmfJnh19MwV9DI
fHiZ6gfJPoXqs7oVo1sa2ne+EhDuwVdCgEjwldIpCYlMIQKVdAH8sYs5uXa/X+04Kcr/CxHUWtFR
aDugovFFssFt5SRbNSrLdUIuzUDPXRRYA8IrloON0zTpaaC0LxI5kPIwZqdhq0xvqXo4hUjIcqjf
Cvhf11Db0YO88QWK3aUuzV1EcNB4od1ZFwbFQLM15AY5DTUCs6JvKZMo1jpStS+BVgC1+CXfooJf
GnRcSfCM8W4E0hwom7lmW5ZE0jRtIOBT8InkrjWe0c+Puio91/1uNwoVuCDmgCsONsdFxx5OhCRN
Zqq8oPVaUp0je+NyWp5eXuGLYD+4TEBbJ2JVyz7NCxNG/aVnz0lyAoSOsNP4z14t50JwuLBkvEeT
sGCK1EUGzSPlJVIOleq0+7Wcs/uCTwsFh2CbEHlB0dQonCj0/2WUwRD9lCsHcwsqtKIgtyJELWeh
XDAdhMIvKXKEoRsrwAtt3E1bIoRVGoFqo3YOEerwlH7vkod6q/3TUgKuIh0OP7JGMOyiR9u18VTk
lV147fTdyB6KottmcdqSIcwCzO9DpitS4VHpQ0YvGgqk1S/3jxN3KecOFQ4sIPScLAMuoXgvdW0X
x2FsRt6YHwrL6xj60LgtXFzmj+Gn+7KWt7iJBCHyLzApcEzEEJHWRS3T6i72GvXhqge7zTqaeHOe
GuAhgbQSS1jjslUiTQ9iT4eTPri2+fX+169sxmx8wVuTC3VAyAPjh/mDnFxK+RwXuw0UnwJ6iSFy
w2vh+QLeeLeWLuH2i+XYk43+MBaWO/68P4e1HQB0S0dmB2EbXB1zAUowEoqbKfKCx/Fbtt9f5vVu
f0bn9vHm8xW5KWIAxSNPlTTnY1ltKfXy1puPL+xAM+VjT2x8fdzyZPlRKb6n8o8ufNl/g88FcaW5
mcik0dwquaCXXvppnaTsx/+2DYIzmEjUjBMN41PVqTp3i1F45aTyLjYobYTLiviZsMskoHJV2Xbo
SeFB+sdi580H8co5Qm0SLAdexVydBcOU5lYjxVOdeUQPP+XqA0GMefcS8fg7qn3x7kLFgXCWVFXq
pVgrQi+IH8NHe9jQtOUSwRdHOhuhamQgkdKZ7zAg27WMKrfGk/QjQWOVjqXgbD/uncNciLBKVmTW
uIWyxrOz50750Lp/MTx/QSIhj6ZMIi1lk+ZBAfBc68nTB6I/0p00rfD98PkYF44AdHqBKc0yWa8M
RNq9pPZtN9hZ5Ps+PKeiATTC5D9CpKA3zIjIidx6evYS/Rh20oIvhhdsaTTqJGntqfWC7JA0P1K2
FxmJ1UGqA9hCmGpECAQd1ihoA5vJaL1U65zspAPleX97147ojQBbOKJWZxZmmGmtVxiHRDko1lmr
z/dFLNV4NgcRaSuZYSwPg9p6WhMfFSYdyl//mwBlrma46+MorTCHxvxH/ydQ/2Z49CrgIAKka0Tc
C7jvGmnSh9YLL0RJndbaIitZXSBE5BD94XEOsXjB6IFYqVqogBx8jB/lcl+h5/sZ5STUJvoIAQ0m
C1tsA9NeE2q3nn2JQdDZTvvj0nDrMDgANSjAgLWbr79cRUo7NmMFJ/XBTN6saiPat3JGwaXNc6QE
njB8u/n4zCq6xmgb5pXsWEqHwrw06XH3EeL9alAnxA31wmWJsqqmYIhknkYRYnoi5b/3x18+2pDK
4mBzwFBgQ8VGng3Cun1I1NLTtJNsOLnxHNtnEm9UX6wtFG5kUANZnF5PfLWV6IGZV1VfenXrNuVD
Nh2D/al3TAQwNpTS88y7mEYJEjmTJ8vGREanJG66VfW8tlB402oA+gH5j+t/vtd2jZdtgHoYT41+
gF3WpXgoJPpBrXf7qKhe1EH2hRAyP7eC4VbKYbD6gTEvaCQHzNdbSfEVnUZqETsBljK8esRKwzSX
NbRuTUav+6qQp3iLpWl1eGCnFIPjLcEaNl8mzgUJKrRi9LLnyPhual/uH9fV4WGMOO8gKrdFpqkB
6Q+LTEArgsvNlQCxYFte9qoEvKHwCsHdjE7W8wlEoUwQY1A7T1ORJihLZytMsiYApbDIWIJ4g5dw
zwWEShmlrSG1QJfV47Nd7IYbAUOIvttoRcUZjcTzowZ6mWjMar2pPNLk1EsHrT3t3wQACIEvQwSG
2z5hBmzMg1GeOo+hAfexxG/7x0eiCSFpHY9ynNL5+GmR9XgotoOnKb6hv+7kM+fXDgoKEdvhDPnQ
M+FW6GpGx6r+P9KuZElSXNl+EWbMwxZiyimCzJprg1V3VQNiErPg699RXnu3AwUWMvIusmqRlnI0
ubvcjx9XhjDu7N1fSiPDxq1tMPKgPAGEejAEKZefX9E+j+eZjICC/Bqyk55I3JYVZYr2XzwlhyOK
lJ9wgNJIY6rbekM49c9682Skl7593b4DVyLES6AkTeNNGUSUHvHNpPBdifO+ok0NTnnMy52B2RXD
bNWkaArrbEDWooNbnCf9PPYnVRISWVsoVCQjFom4yG1RdZzZPWNdP4W9/orOYG16bLZHXZB6BZkB
Eg+g+cRTcLnXWjPVqBpup1BJvyhBzz7d3we+lcvwFKANPF7k8X6ziOssh2d9O7o20+ewbg5tE4Bz
I9KeM+ik3i+y51Hd3Re3cnJNMPYgDgb9BE4/IcJgtEicFmYEf7VBZ3qw+aYyLMXKlpjQegCdgLni
FpqaeAZyZg60U6y4Qa2/5MpZbart0wB+jZer8C4wN7Weo9FCPbbZAD7wX7lfDd83r9JieGFTCCsd
4uQpGo8AsdYeq/wDCgrEJ+Bshp4CLEQsumnYwKy08roQoDVy0DaW6nP9txie382r8I5DJiOtKYaP
URKhXgZrI+XtjQDhGOXUTh2aR12Yzq4//ZilHVRWThFCz3iQIJAKDSsW86omfOKRJWNoJwFzfVI+
dWy7a/9OlY7HLbINlhhEmtDjbJwyewgbmh5LZBrmcV994AFn4fGAKw4A0O37YUpTJ7XSmIU1Skn9
spQo2ZXrvBheMHRxZ+bT7CljqMW7qgw+cs0QRAIqhPNu3OAp8gEoxFHPYKY7utPwIzFCa7vMS/NA
b8NVhehxO0k1IwxpsRCY5g49KYtgNrZ7Gnh68spzAGfgcfNPuLoKQ8KizBlnFiKP7+/xjtw+Pggr
YBgACIYzLD5KBjc2+8HuWKizoEf1XyI5pStmlBcu8qetgz4IjvD9eDHOrI2iETct+Ev91Q4+lfXD
XjlESLai+QGnNkZFr3CIQHwyqIAEj2GXH+biuLH7C3QF3glwxRCI5BAp0V3NPMWIGHe3x/SPqvnM
2h6VXwoQlqjou84CChj+/OukPyXsYasxwPAobOfvZ85eKSxPqWnMaDM4e84Y+bP5TbckW3x7C5YC
BG+yH1BAGgFdHJrNgQ37hlzYxrb2/9kDhI/465xHkgR9PaZJ7XaNO4RZfY6ViyUxxyszAIUGwkhA
rHPSMGGJmgZ0cVbT9mGhVnunSI8qfthU7DfvBKgMUUEFrxhXQiz286Y2Lc1E68LuYjNvr6vbnz1g
6LkSICxTR3S1NHMDAsBCO7qRnxiSvb69a3BTUZiPQAlKVvE2XKojM3LbJPKIeyls6leFEeSqJBCz
JgHoOpxVELghbStIMFJvVBXwcXPkBM8VDpLEgmx84bQ6ShVZ3kC8izkFXb5rv23eY/hD/36+sVyg
VHWGceow/EgDVpQg3Jo3a2yQtztAUnJ4AVrk8QleWYQ67sCwiqr5SwO6frS98ntZL+rVJbqSICik
ppmqsdYhISlf56+OjGpj5bahHQ7PZ8Ny8vf5cgJdpjeTZ2XeZc4PMUF3uYd0u1UD7yZPl/PCWnBh
CIeIJSRrW4QULwDZ+5Za+d7X7dvMgT2Aamq8F7XgoXpGBVvRR85lDCr2uYslr6pbq4n1uRpeuMjU
GmdLHzB8OaXoTHNKrAOtHzJ3+1FCPRZwPaD3xDqJsNk0Nox8NIvoolaBnp6t8tfmVVqML1wGtEpX
tR4oj8tsBF59MLa7j3B4eM3rO2D2BmpjlrNSj3MTXRz2RvyCvN7//JWDuhheUBUkxiOnHDA8oG59
77vzTkYrtHLTFhKEBcrRnsSce0ioA7ff59rh/gRWh3eQYEDzGR6HEd6BAx7SpHS66FJYqv9gZtsr
fVDjBYYNdFdBlu1GFTGzUFKjH6PLzi76wAVXy/bvvx5f0BQTTSw1cYfoQsDDGD8Z8wc0nWlx1wiV
XjhKYmM85GSUbABDzKVUfrnJLxkYeu0AXQ1/w8PYmm00ZlBDGnvKrb9i6y9dkRjkFU3BqRbAWvQO
8hVnoNtKNZkalsjo9vZ+OOXz0+T83r4NMMeIc4LDC1WcQgipjuIe8FjYA9QZw8P26Swj6F85qBaS
5OB/f2fKEfOEVZ+5cVMO9qV/cfVPVv/j/gRWFgl0DsAUgj0K6TAxyxaXaP6QdolzGVj5mJin5OxV
h7jYSOzNvVSUCuK1ydXp7XMQmUiz6SuI6bVjvO/74/1ZrJymxfCCUZhbuyJRg+GVi+19dX13/Hpf
AB9gGcvDQxPwJn6VwXshwv5qz0AnkcZVLnqa+1Hodhd4X2PnI/m83fAgl4fAPB4kcAPEyi7FHrO8
NUGzMJm1H3dB5kl2fGWtOB0Mv9ZwlICRWPoYvZc7aWUW3iXOd5bnl9NemyTbsXJmFyL4obvyw5yy
1q2UlnAkXxP7OJLD/c1YGR6BCzz5AeZGPlJ089JqZlC+0N3d9xas3jitkj1YWSIPKXmedUZh1E38
KIaLQdWuTEIwCpnKCb1rFUPixqzNAdELFPwgAABCOB48vlqiYSRjORoGMEKPs3Poy9P2JXrv14Pk
P1BI4rOt1ljLRq9IwtF9YgHRtz+ckQFDxRvy8xzKLTiRiB6lzOybJHScP6wjvvf5/uevbcD1+ILx
r0pgtOoC41MTL5GgyIN2I48x10jINmLh4aMiSiuygznTrMZjO0eXttQDKz9VpewUrW3xtQThFigR
syKK6Mtl6MNh2hNXopNk4wtKr2sykuQ2xlf/FGRnDR84QtefL3hIk2oDh9xg+DKCFx+YdLt5xh7A
80KYH/ELkZVgtADeNWY1Qt3KY6qXft49VFYXMEfyaubLLKhuJCxAU8VZ8+DLC8tU92pJCJh+LsPg
m/PrIRj0n/dP681GIOPMezFAYQBpc5NSVVw821ptVi55HlSzT7OtOyGML2hsc4ILmVoYX/nEnqrw
/sffXDUOOUZOHnh5RLPx3lkqImNK3cLNTOXiasoxZg9WdkShkcQgyITwFbzSdko6zFStLeVC3S9T
hur3c0G3qiQ+D3ROhPHk4Xgx72IaeJI4ZgMH4Misr6Um2ePVGaBACVWByEfepKUS+JIoTW/i0MyO
EdpJ6PuY7u/vxM1BRdcFlO6DjAwWAU6ZoC/izlCT1uysC9GMXasdkiqwCxJosn50K1PBo4eDhtBq
kgMxlpuR96ZXsQYVoZZ7qrSnqjy4snaAK1NZiBB0BwXqrcgriFA03wBImD0maJL1e/N6IY8E2oZ3
eirsyXIeZKZZNqaoOHUztB06kTqoMt+jm4tKeOEYpwcDfziP6wkXpEBhV5ONjXtxqs9DcyRJ4CWS
wNvacl2LEK5HX7SVo8XURcXHtyo/1b3nq+pxNCQHbEVPmYA/IcYKXANIz8SZWD0hUx+7lyRoUHvj
gWHh/o6snSxwDYNJCqUMeFrz319d8yLqOxP8I+6lzn0z25HspMoYz9aW6lqEcEkMD4SGJhfRaq9Z
7DtqEJHn+Pv9eawuFDI+YNIAf9GNLrFyMpkzUZ1LY70pUUg+sA+eDZQY0g647SIOqpoMt0LMKbok
6H2jBpRuRRGBMA8hUJSJ8Rq7m2oSp8zcxmtTGzVKRxUJULJXZEQjKzu9ECFsw1D3oKWfIKKvDm6p
+3qs+OVmDwSXGz0sgGbgrM+Acy2PU+5ElWYkKQk9ZMYeGyJxDFZ2mTOsarjYqI0HY8dy+EGnE3Ay
FgkLN7B39mb3j6d+QA+P5n0oUbp5pRSaktjJpKVhGwdNgiDWYfMhXYwvXDam0a5FL7Y0dL4R88CU
7fYUb10LDy0AJrmPvFwdvQAzhze3acgOk/lJVd+2fz1AbgYqfnFIIWQ5fOQYkzowj4Smd7bQhkPm
9a0cUMALwPKCOhL4Zq7w+YoLoF6m6STsaWhEx4GG6bjdqYGKAEE87jHYqUTWbTNJOlOnmEKWfu/M
PUEfc/Xb5lVCYhtvdTx3Uaonhpec2YkafW5J2Jj72R9NiSLiJ3zhGiNZdT28YBCiZGi7Me5I2M6+
G/2k6SGhhyiSaFOZFMFOpxMo9L2oJuGsPFoUvTI/Vy2WKvjIUqEVFxZqpazHayolrhKNhE60M6a9
splF8n2t/h1fWKsuSfCIcFQS6tjn3dTsPvD5gBmYSNdz10m4zYjXa+1cD7gPyp9p8OfN+Qb++bgO
yATgvY47sbxvVE+s2CuKDBTxvmG9lqbkGbGiTLk7ia5eCCnhtSV8f1HNSTlnXhaaR1Rcz5mkYmXt
DPEgK+/tge0VSz1pm9Qei/U8bKxfZhWMB08/2LK26BoPW4j3AY43b16FaCiyAstFyrMx0usJUnjs
rfnEyM4mT3m8U9udAk927GZ/UoLOkJXLrC4e4NyQ6fHsnBBOAcQFHa3GGXLb5+jz2GxX5aCjB6YV
IQ9OdCzsDfrq2GgsPuYhiYGqO6TpX5vPLpigAXHExuNbxbM1xVY3u0aahlH/Zv6o662VJkC7Xw8v
rE6WTeVIPAyfUJ+Y6S5h/fbLxzmGgYSCLcLtE+42bex01DSShnUNLat8VjezpWAKKAiANQXwDVRR
wsEq27zo5s5MeAlFG3QyQO7K+VkMz39/5Xc79sRiNAhCcam70+BqSPaXnw/hWsBKo76EZ4NQNCYM
XyVTYbUjSj7RHHXqjkOv+x5x/O2HCJhPLA7yZnhwCUKcFMzSXZ3xAut/knEXqxINsjYJNKLh8VaY
05vahhG8rW1OXKxRua/ynVftUcjygSlciRB2OSmLOe9yiPDqfYyON7uPDM9ZwKAiuF+23OWyYuBG
bggJc/shc46KZPgVFeshs/Hf4QUt4cS61jRaAl8j3qfpqaYvXg0GwcMHJoHELopvAdW4qcQhcZra
DqtIqABHFGVk18kCWvygiKcV0IP/SuDzvLoMmmKUBe3RI8apqD/+aIrNhWm4zNcChPiJPTUglFYy
EqJtRXkaZACH9e8HfpuzFOLSCcN7pLONuFXSUHFONkB1Msa01fHBZ4biakDeYFSX65PmedNOMT6f
jAfV86dyu7XBJft3fC7/av2bdDarKcIxzb4CGetsRn3y1Qd4xX5vKXUDSGsTp0ubtiDhlH0zu+PU
feQSX40v2AIGnzvrFIrPn4N4eMU8PnABrsYXll9nLbXdBN6wO6Lx7f4jpgCVZ9yc4eUJc7Zc/Tim
Y1y68COn8fSj20w/hMW/Hl1YHKOsm2GIGI7+d2PaGbK+wGs6+np4YW3MSaFNnE0EZXqHst1NJVL3
P+4v/5qWg5ONpsMIvXBW+OX6gBu8GMca6DkvM3362Xnqi4A1k8SY8fimqIMAC8fl5WxTNzmHrFJZ
14EnIYxilPZa5845JdlprN6o54GSfHOpL9+WK3FCuLWxGzYhGURCLf1iE1/r3u4v2tq+IJTB0RRg
9kPQdbloqdKMVje0SZjZu6E+zuTYy6yPRIRYi6NSEKh1Ds/4lT+06msb/8283/dnsab4OMMKKmUB
e7vpAFVShVjFhCcQwLh48GbN9iguCmP+HV9QfDkQ5JFhYfzW+0QiEC//o6p/25kkuCebBV/IK/WK
0L0bd0mZgaX6Mj1b3f84CcH6KBMdHL3DJFgfjJlfRW/WdJR6AWu38Gqp3h9iV5PQnHTucpJnYUSD
ie3i5BTPBy3+gCVCahHhbgSBeDfz5VIluaMro15loWEdzUthSobnSyFe8uvhBVVbtF5T6w6GL6pf
xDpkf5psH2nHNPmx9dyC3uidmRWxUOS2hNuXTF5eDDMiG1kFwInvqYNEW93uBlhQAOIHZhNVibDc
y3XCqWVO4nZ5mOrwmNLvbbdv1EeWywjZbu84XA5wTtk8BgHnT7ggpkO7UeUcSuBH9itU526m5QAJ
77UA4W6M5lQaVQkBaDPu2zmq1TcjjPFItHhvNAR10XxNXCqiuUM3J0URPk30SzN+3rzT8MqQaUKe
GnRTYsWgUtqN1bhJHmYn65zKElm3mgOpGdTl4h2KwkSwmC23meleweo4paGCHh/sze22hzGWAgQz
VA2jM9odBLhk1zY71u/vL8/KOV1MQLgIpcIcdaYYv6TfmfU4FgEqx4j1absUQOF4P0jk+xD7Xi5T
SlgHajRSh9Di9DQYD018yujpvpC1vYBzhpQ7L4S/IV2mjRZpHgrtQuvv2vtq6l/uD8+/camaUFd3
NbywE/2YqhXTbBrSfAiqNij6nRvJWk+vzYEDpFEbAjg5ULTLhSpobVkkzWhYZU+hrkiyM2tTuB6d
H4YrE1HYc25bGUbvrMcmpejxRv1mlGBQVqaAUAM+Hq9pXgcsWAhLmSLHQfY1NNVXWoYynj3Z8IKF
UFCJiq5VGD7CRtNQdt9Wlgje8jsBPMcwifncui3LLgbhV5ixwmcGWNcuSrH9NnDHUgMEnrc5FOv4
XMUusxzYx1Cnz/P8ppT9Me2rkzq2EiO0tlbXgoT9dgriKihEAsAiSLPOL5nMyq2sFhBrKOsH4AhR
akPYjAGEv+hiNwHoov9QnQN4/ExZoGxFQSHvijAoAtTQ42Jxf4Xsd1bSSLlk2bfGevGifZscS1kz
lJWVgvmEBucIDtSKCOY6IzFpDXRnCns7KH4wWX8jrhsE3bEYXrjWraVmntcA6YIkDRiFq6OSflMT
v6f7KLivpVYngrpB3D7+GBPDroZTKSxvOPSoORhZkFOJClkdH5uNXnvo0I7ExFKFGMzVemtE0Lv5
W2XHlO62fz6HAqP/AoJmAO0sh48cq236sgOpYvU0NSdZY6C1r0dWGuh1FIeiS6cwPMCJWpU7YLcc
usc/RJU4r+ujA/4DxmiEmsR8jRtTo9UYItKTvWuHF0UWUl+7bbwa8f/HF9a+RPfVGrRLCdoafT4o
yTd7e7yYJ2jAfoeaMkREPeGYjqVHDSfC6kN9+ec+kaXvb717Pj6KsXByeOmj4GyohZqbac3z392j
Pby42s4w/cjbpb+3nyIIQgktojXQsnyjruycYiRGw2rMgz5ng+un/eYaYOwwOPDww4NmoOpaCqjQ
5X2iGkO9YJPsXRRCEFNyj9fUHm8ACk+Gq1YxfRW3mtu63RSHnhYYTuEPfgbgtJQ4mq+4qJhA24gg
BJxwlPkJE6GgCNfZ3EEM2p0YJ2s8mNpzTkK7BzwkiJoPaI9rceIBsOuEJE4bh0Ye0HynbO50g32B
/4c4OIDsSJ4J46NjAxszBwavsn90w9tknrYfLIQc4FyCbQahXmG5bD21SGXVSQi+c1d9mobtcXA8
JFD1grbv771PBIPaM+pQtPmFeu1Oc/bgPGz+ftwGcJkAZA5ueJEistBMAFwA/wkV9xQnR9lbccXM
weTAOADSiViySOE4ZQYdYZbiUCsveQ3G+X2s7bzscz0eR1lTrhVdAlnQ4ki+AhYnluEzXUmyxLPi
cEaPUXLIsxeVnsyL8wHPYCFH8AyUXovNiPtQhvc604AWf93fEtk8BF2Vp0bFKVuw4+ne0U+NHbRl
MPzxtmOPcKZwajlzDodUC/OwSrALoekAqH4J2l1a1JdV561NBO4Zh4qgOAJd95Y6Ec2TWmVo8ySs
fIc9pd6TWe9I9U3yulg7YiB7Ai4cb25OaruUQkfPHGcVRRiD/Tt19nERGNnOK309D5isTn/FnkMj
4hmAyhcEWES4Vo+iIa/vYmSYlUdl77qSy7hiztFqntOdgrYFF1LYkVrv6mayzTh00CY56fxYD4zt
EBLu6HA6EjQWQYMSwaLHnj3EeeEheqPpQexnjiaxUytrtBAgPDE8BB2tQXXTcLTUIGa7avjALkAC
CADANOioQKMvd3ymcaRUsZmGDSl9RS393/cv4NoMcGzhriEDfIvszKEwvTgvAVRIY7+ajkzdTF/k
Ic7PYfRwSIAVEjcB2F67Ujiq0HBOLZhnZBxSazOAqwzLx5P8CM0uV8gu63igilUgP9Udx0Q5JdvR
tRx0+a8EfSnBYbSfewcS8spv1afePG7fA2B28dwGpAZEzMIxpWBrLQw3KsC/oPu1sstlHuHKXYOt
QNAa1Grv/KfLCfT5UFpW5CAcS5+jxtsXRnxw2+3eDYoA8abnFQfgAxAu9Jwxq4giNwu14mB6vpRx
c2WfMTQnAABaCwFfYZ+N3pgHhJTzkA2H+VUbtuujxfBc/JXXXGsoWa3UNA+V9lNPfTRFmzfzGPBO
G5z7BKkiuGpiJjVjqHHrXC8PUdlLfWlr8BWneTG8cEwTs+saHf2iw5qc0nynui8tat1kj8iVswTe
E96gDkUrsEHcEF6tE69R74xOz0Ka7NT8YWxQXPCBk8RrI/CIRNdlMOkuRajg2TZHzcmA0k6d5ziX
JKTWDhL8NJRjcrpqmIbl8IpLegQZUTRU095n5wxg4fv3eW0jOOaO1+oDGiQWLQymV5oNzYswHZ7N
aV9axyH5DtfmA1JgPqH1QHqG/pbLaWhqNOuURDhNE6oWvs4g3piV1m/NLx+RA1uNVmwAOYmsxnky
IScVW3nosU8Ge4sNX20CPZPMZgUpCdOAslUkc3gNg2gm2lxTqhFAm7BvDmntAysxo2bJPaYZyt/8
QX/N7VP3gRAhMupIvvA+aqDBE44Cejn2ozFXgIgpQXas9P39pVs7aQimAs+N5zgaBgkqy8vNuNVt
PJRBzuEX9KVut7/IeINnYDF5bgcJ7eUZ6KqOEdcAxE0vn4rhm7OZqBkaCysD5wC2+5Z5xR2mOWYe
D4kMDz3YmqpjsR3cAxGwedAb2HYELJZTGJScWG5KEfPqdzAbyub2D3wK/44vwqArFg2qMxdpqLWj
P0WnuXszNpOKQQZAgLzEngcrPGEbbD3JwQqBbbC89ET9ZE4+sM+4fEBkgO4AzegFL9DQB9KbOuCk
SofinpM5SDyQlXcFr7p24YW8lzwKugRxL12JujoNh/m5+IpOvEPrq8a+cZ9t57D9TuAVBsJpdI60
4fgv9ztG9H8YWyByrCYLGFKSUS2ZzNqtA4s8jhLcWgBABUdkpD3RBpOXsZQP3ZmS/3F4Ya28RiFp
yodXip9T+iuS+ctrBhaWlWeDUR0K1bRcoFEtc6PXGtw5d5daQTEEiWwKtyKw9pwxGKQNaM8lpmBi
PbLGqYfam6PHWnkobZ+NEn3O3YBlaA0ikNYG3BDwHvBwL2dRxoQOA+3xMrKfqB50FZohHhN7Z21H
7y0EiS/7yUjUBCgy3G9rP7pfa/b7/nldXat/JyLapXjy3BK0Prjb9ikBvhHcAcbuvgi+ozdrhbo0
lAaCcu+GGYqRzhzcMk/hF9Jg9H5RWenSqgBcCfAqgr/0JlqURANy6AwoBtIHSuVHruRKrK7R1fiC
w6aoHZkAIknD3g3i8Q2Zye2RQRSNwRvEkcVTGM+A5XFqkwJrNzmYQWrvq2hHUUCxfRN4zBxU3bzc
VEwd0TTvihocVOFnb/5CnK/3R+cWQNxi6G6gYaBjQcQuXIfIGWgSdzNK9/xKOU1j4FgBkz1h1rYZ
pbh4x4N6x0IXweUiVfBlLFayJKy1791TP/2+P4e14ZEkRMoTLjncNGEO/eQOdR0hVFCVOzR5kZVb
rR0iAOlQmAmAI7wNwYhWLFdqcB6hll851RnxXbTsHDdzgKFe4loIV1tXr5fJadIsKiAExaXugcke
R2tLBIAmkOJANvL2bsvhaQ7eg66z0Qlq+gaPMvpyfwduzbSO+tX/Di+6AbmWmNacYPgpfazZY2Qd
HOsw0L2R/l2mklDj2nYgzwkwBgdeY9uXU0l0FXRaEUp8Gudv0/zp9X+szf1wsNPc78aVwBsGlnop
QssVPSFWAuoG40CGnYwN93YzMDzQSeBXgg268QNoPhnTZOXzuQEvUaX9Y0Sf7m/HqgAUbPJ+ULxr
p+CVUcDSLZqR+VyxwPbeEmU7vgq1aUi0IEzKy9RErTfVHrUrt08voJX1FdDKJbL2FrdmGsOi9x1i
T8iIgJNguQV6FNOsmubkoo87sO5m1n4G8Qv6I8uytytrxQmQeJM0gD7Q6WopSHMnY4z7yTjTHOQs
RfXYb3aRwckCPxW4RkQmcGKXAvS6zLJ4ip1z+axZlzKXFPusff/18MJ1KEaFpa2h2OdueMzzU8kk
/tLtdVt+vqj90MBEc2Z8vk4P5fBb8f5pN7fEgQTOAIqQLgwceK6XKxTZA/Cxc2afHecte2gayQoJ
MwCRCQJCCFMjsoU3EEpxlsPXldPNut2NZzTa9sGytWNzvDet35vu3LsUtBqFC8BZ0sEzs5Rioq2i
0dp0PJup489fo1aXBG/WpnEtQLgR9lT35qBDgPo1ARLGREpY1tBEuHQ3cxCOKgKxU57PEBGfVDBp
Kr+DOULw/a/7KyW4HP+RgsSNhwcpnqditrNUOzeqekiZB1/xjszv7IMtW613HXfl2LxLQYYFwQcw
2CACIey63blNnWnFcC7bU+seUlSyDqcxSXwnf8qsI/O+Thv5C29Ecit5ZcNThRbUiKvhPL0Y1X7c
SHR2M7xgw0ezJ7XuZsO5jV+7+ZJtVOrv4yOCysNOSNaj9Gj5+RRMHVrSF/2Zup2f0F1vbIxq/UcC
t6vc08HuC0d4zpwJKIGsP7d+7jrg2VK2Kav/COB5TphWmD8R6tONUVvojjqcC/0xGh4y79CVx/un
V9C3NyIEZdU3gBiRXhvOXfs4TKeNZKcYHmg6RPxgKeBQ3aBlWamkWtkxdqbdI0kP7nzY+vnAjUMJ
AvyOZLNhiZsMKIOHGz6d41/UOLkbax7556PtGPB6II5eqY/udeTk86lvz43+HKXPqeTrbxUUog+A
KvGCOMRkbUFB1ZM1dDQf2/Oc7FInwPlprSBuX0i3rRCbzwNRV447RJU0VLqwy4PXpIB7NPU5eu2s
F1cW6ed/vlROaEn5Hh7FHFAfIFyEqexHfSZ1fU6V/Vg/DcOv1vGtcb91r+F04KKhFhtuxw2TZ87m
sVbKXD1TbWd+GbTNN4HnYIEIhMrAfROdQMXs0UY9L+yXyf3euN9lLedvLxrvaQ+2EWRbEAYXQUNF
WWkjmuNYL6bi/dSq6lsySNbndhdQ54U7gBJC0LPcRJtSvXUHt5+ml2IGT+tlKB6I8WR2Evfjdh6Q
guQgjBBEqOJ7pXaGmsZuOb2Q+hVlfjJDtzYJgG3gWyKRDdSC8LY2iF44LDbYi8Y+ufqhbHzQCo7b
FSue7ldShAOr1Ek2VarOXtTqHwKepepJlRHA3Po3SxHC3Wa6y6xMh4jMA2KBpwiVUZJgu1UfXARq
WRCZe/cLlhauy8xI6wqIcFrq29muT37VXdA2Pgq071+9lV3B045jlpGQBIaBf8mVK5BXVWP2FGDK
GJwaLbqrmZBSJk0QMRnH3cqkcMXhceIE6CiZEkT1Wp4YFlhQX5LIjxCdiHfu8DqRy1Ae7s9pZYMW
ggT/AzxeltMZM8N1OVXKH9RmJRubAkDtcmaV/58L3PXlsgHCPIBLHHNJp2Amn2l9qGXX8f4sEIxa
iqBggWYUeOCXrNjPw7FSfqoy7X5z4zUTGVyQGCEehResuPn9YM2jXdvkMhVPzoHOklO8MjxGRh8d
FKIg9yJivZXMSXpDcfH4zn9E9lcZG/rNAnEkAwKBKAgCeQ6s7HKB1MnI3V5Nq4v62rIAlXGxjNR4
VQKuBWJ2eJUhLLiU0JA4MhItri6MHcrfrP9ju68bjyr8fsAxQCYDnNht+jSzbAUvtE65pPkjcR/1
6Esvq/C72YWlCLHGIoejbJnNyJlQD2N5yGR55xsNgvEBx4aeQgAKqkRYpKzJzamdVDSviC/zw+fo
yZC9i9dmwMFDOKm8pFpEfdA87bMhB7e0/tOlfrm/vwWy0QVHszG8uVIqjG5XeaATBG96yT24UXxY
IY4w5R4UwlEir3RXGCOsNwjpteJSjQ8FCqfYMx13ugxAdHNeuSBElzkXCfwFMRYF4u1Od3LmXaY5
AJ0H0izKRhgoXGa0lwRiFtk1xGdhnpZXAq1cM8VQI+9CG9XX3X3a11ufRkC4mch4oYgGc0A3q6UE
pc8VEreDdYnrf4Z4F3c7r/6zecsXIkTVSvPOYB5EWM+tm/sp20i6yVcJUAKYBZQeIdoslnVGxRy7
vWJZF1igeNg1lm/ZW40cBwLa6J2MVgfw10TP3BozPWcReq5Yrl+pQ1A76AQt6228cqA4WTkcc1AM
IMIs3O1OLY0B4UYXexEoamCmvvm2fSugwOGbI6LJab6Wu61GnTo40QxaT7R/Gg6drN58RTsBsMwZ
PQFtxPUTzutcT9Gk5ZZzqd1gQEylO1f1Tpe9JlduOG8oil7MPGhwQ07qtImC3EvpXvqv1Ux3th04
NSjdyh35yHJdCeLTvXLXCLXsoR8L9zKbAaIezN2uDBcTEbYjaex2SDuM/72fKn+KK//+dq8dKIBw
wdAI3jgoQ+HmaSZa08UZ7xTU7tTiLf7elR9YIf4WQ8qFd/0W3aa27ltYEc25tEN5mo3u4Nm7+3NY
MRicthwUk9xrglJf7oGeJaleZJ57oXF1MNpfUexKVmlVwnv1KN6r6M8hSPBae4o1CyzKyMz7SuPP
QBZ/YA5XEvTlHJBycfImHjGHImhTv/6AcsJ95iYCzuVNJ8sEoLCsiGb3kqkPbPjTpCd9I0blXcXy
MkXoWcTN0Th7OQPb7npiWbB1ynRQzXCSeWbv6Y5F6AMKltMNA4EBKMwNJ5NKQeaqJ613KYug0YIR
9MnmQz0FmfkJofn6h1odqOF3aaDq+3lzWAfCIR0FkjpiYPhvObskiaJOJ4p9SdhT+8XothGWvC/e
9fDC9qtR3swkwfBmnfkHC/9sPV7vWSROaa3iJopavZmsbnIcNMjJfGI96BvLqPD5GB79m7BAaJt+
g8YgxqzrdTzZl9nrfJInfvZ7+/cjFgKUBNo3c36d5fKTCB7IZKF6zvHR0dQHoOwDC/TeDu+9RQFS
t0sBdMppi47K0SXK90b2km2sg+UrxEEG70FBKEGRBwAIlnRA/Ut06Ys31y+Lt83rA2AY73kIRQ7w
p3A8x3lu+1LPlMvQ7pwXS5bKu9V/+Hq8JHgrUwTJRXwxiiD0GYAh5QJMv8/bQdeSVOetGYIAPOyg
md5RzIJfg9ZHNYk1tA4a6IvtIrUd+/W0+Y4BYY/AINYHYZWb0Cnpy7pFKYFyYdOZkFMtOaK3jg2G
h/VBJA1hCGjZ5QmyJgVEDCnaN6jaZeoD8rMfn6TEaAJc4v0YgbICmCH4TxxVvBRijJpHWtqixVJ5
rJMXzfUzzz+aVuKrG5sfc1E4s7DcCGgDvSLOpxmR0k5cFuHt4s/duS++bz6yi/GFqeROWziTjfHn
ykdyrZCV6K+cWZS0A9TDkUO3mPi2mcZmiF3zYkfgt36hr5s/HxEUxGhQ3Y7CYRER35p2yViHF4U+
FL7vtLKM6trnc+57UDXjVDliMZlRoldLC5V4KVq/OxV/f+Drr0bn0q/c1qZpPaPvMDqtP5f62QX9
+n0BNxcauAU490jOQ2XchpoGJYuzPm/y1xy4+pI5r9aEcstxI08jwhyo5URGGOzfSOqAKmQ5j0Qh
reoQpXrt9GdNefbC+7O42QRheMG7p1nal2kd09faH8nO6Xb3h19bpOuvF10mUrWKjljHq/uzqvWA
DADdbE1HCTMQMsvEavLe5jOY073SHoz/cYEEvT0SsylAHkpfe/WknDVZ32b+5wuXD18PGDp8C8T7
4PEJC6SOWjKgdoq+dsp8rIpHNh5o8Z1UbyU7WfoRNNTH+ztyo8RhQZERwUlCfAvNcoT5sGauorpn
5WvpHcgnGOo/pexFt7LpaCUIqjUoDShZEcTQFllJwDFVvk5mgSDpqclRuV1Irt/KwTV4vAm5WqCi
b1JgEyhcDHtI6Otk+fBsds5U7e+v1KoElCHg3aiDbVx0iJXIHW0jqatXKzrEyp/RkYD1ZOMLDhmh
ZtaVrKpezczwdfYnmyWXb00AugcCUIciGTiVguro0e266lWFvDpGgHhQLnO51/aZHyLeYhkoZdF+
ppmqKWU7k1dkpYAoUJR9bWz1mnBa0YMVTGUAq+B2CNcjpXaqOmh++drFew/BZJQdb6St4AoWzgby
QxypDCouQQPWg+vNzaBmr225J8Zptn2USkV/bT9LyK2hrTnK8LguX2pxEFZopaWR/FW3kIVCfYDk
Vq9tNdQELAWPQ6A95XJ84gwsN2CiYYT65z9Fq231LP+PtO9qsttmovxFrGIOryRvmKARqWTZLyxJ
tkkQBHP+9XugrW99icu6KM6WNPLDlNFEaKDD6dMGR6DzRDYXgSlsx880I5nUumUxy56Sz85yXBVA
gcbdduwzBxxuh68Wa+20RiliJ/060cQ36oNNj/guAz4DElYAMHZsJa+uVaJkZRmTJrCGb/Zy1D3Z
ji+STNaMLCwZMb7pnTzwqxzf39vPF9t1px5NLHXB8M4LYnB9LrkpuBoJrxBPyKKSiKOH7zhVuqVI
24zWRbzaYKavhyfD+AiNaC3ypCqHXS0s1a0w4ay6UwF2VK8q4kV7cUvf0D8/1rWdFw6QBT4V8E/D
YxTGNymbbRAbFfzOqGjnD3nlMy2szo/F7KgcF8BpIIFeuEPW52aJFdOqNga1CitPbfWO9wd5cgTb
gQbDsRUbyzAnb12nqprYqD+qpm+VknXa2XTAhXiFPKAkuAQF94RUnkFpr9expYfs06f5WzuHsrqo
vUXCrYEANSwchC8FxXZKzWzyGTJmVgcDfo76KHBNUOcIxiTUIt4XySwdFq5U8zZesiJYwnl5zwR4
9yNeyeKCg0Y4TKqCW8Oaszb+QJ0mLPBz/BQha4OXBypxX/5RaJXnTKzFAoFJZeizs6E9PZawow7w
3v6TIFzdvdNorQu2hXhNCz919BDp5ZMy/qwOh5CxF7zNNmCrNkDpYgQrI+vSLrPZxOmPJrt69Tv0
DUYl3k4QhoGrgB/nG4fOUcZUXWy7ibvq29IEuiMzZ/bO6q0AYavzidZDZkCAyS6aekmOYp1gvSAE
ZKFGHpcsco3b73eLetUnZapjYwhqx59lVQE7n78ZX1A1Y+6WRMsw/tL66uRrXx8fox1jbzM8F3+z
/NWw6lWr4Bg57VVx/QTxhsOYPL5C6LcMQDrKoZBA24rQQD9sE92t45y+rtdBRpm9O4Ob4YX9tdUm
0wfbxvAdaKrUU6edppZKtG13F26ECO6VZrNxRplRHZfs7MJgvT7eBcnwIlMpbJipKXKnju0yoJW8
8HpvfDhVSI/iwrbugsRzm7mIUuZ17PWnpvL1w1g5bDGGRhgD7ieQA8IWE8ZGxlK3ihl6KP1Zdz6V
GNp7mww/wUbvKQQRQU2wPUPWSJsxtecqnibmN5cheU4HibEqEyGcI9JUWq30EOERxbef0y95fZCs
j1urSAVw4hf8wbMpKFurTUpijFYZszmsWz/V/OPHCFrG27+jUgxMB9tV6hJCwE9BWZwon4j1lMj4
sXfeHDwCCGggPoZMvivsgsGmziOdzWJ1vfRF7Q9Z5bfF5e/Hs9jbCGBbdPRxgN+AR3o7C3uoVUVT
lTJW9Vhp0KUTCiF7dWQyhJ1gmj4WE3oSxe135ry1LByb464VemVxS49zQCP7sJ1FDgogzR4QIpvn
b9P4ZhxfJDjoGBi+D7xbsb60rdIyUQyHxrT/VeSnRjtT5x0i0PMOuDvurN+1tUp1u07XLC1idABd
ldDIPqrTP4+3mh8YwUEBmhrlbrwF2H16ptBZ2XlUp/GyfMlHoE78EtWmj2XsHFrYLpzdGKldF4QN
243ocpMWJOsRa2guquK/zYp/lIeAKzaSrAiY8AbVIKQVFKNaC8doCshgdXd6U8v29HgO/Dhu1wm5
md+NrQDI4hwm2zlYFQrGRzREjpNLMiAic/h141SSoMzA3crbdQo2zJgpJeknI49XYByeW1kY4F7Z
kF7FjQQsFjIyd/lvOi6J5005jU39Ql0YqSdbVuOxIwIDc34DRGEgTNjkaXaNpc08EhP9rK0jePj0
0JS18N7ZhY0Q/vsbWynlgcMcvepi9sN0QSmYH861gu8ZRYHggQCYFpETwcpAnGPoSKFDwDe9+6qQ
z4dPEdJigANwDAJcW+EUufrY2wjXEzwPNLCvOjJwjwXs7QKHR3GGOey3qGpuR0qrIi6J4U85auhU
b1MXPBaxtwe3Ivgn3OxBO7epmjYONppedePNOm6JwX7hxRcIHVqgbRW2oLOMMWlYgi0oT6wNc4lj
e3/huQDb4Q3lEZl7Ko7U6HQwjbgKyGOuuv2iu5898G/PL45x2K2CIP5CcKsbyAlhnQDE6D1+78XZ
lwrUXT+P78Lt6MLjVnhoDo1ebxnsyaAqX2FyPx5/5yAhbgsDgLsMvCXHdpdT22ymqdXTWPVeZ+UD
QyDAk+zEvgjekRAFC3jdBGXOXLtxCsNOY2KdO/a8Gs9KIpnFzlkFYBPxbR5IglIIr0LvZjk1qJvF
7kiC+Y+VZBJl2J3DjQBBoZV2WU30OMjien3V6CupYSwddm8R40GEBLE9pARg9W13YlCnRFO7GnfG
2pymXvNZ8+XxXu+uEqqhgY1CJPcuUL9alaHkpYlLY7iUn2l/PT48wBM81coRIGIEF+3M+ryslCxO
ikurX5dj/Hh4+ZHmhucDDYNviwdouz5LWlC21hi+896mr0nzjlMKNmyHJzGAzRArE/KscusV9HW4
UWufGpmf/tm840rlDahV7jUguCpiZHR3mDRa6kWs0qtjBs7BJhO/l4gTFPJqdJAiiq8CGIVLBLpH
FrfLedUD4j6BO848SPT3f6Xw8jkQsIFYR9TnUTXLkqVqEedG6LRB7/lJ9WPpZ8kTt3daUaLKudxh
a9x1HaBrm/Z2X7JY6y7eW1+84zjdDi9oNEucxBpm7Peo2f4EOOjwx2N1uLeGgfxA7hCtb8BTd4e3
qu017ceZlbHhXnR60rKz7l2Mg+w3vzeDd9zFhcGvVzHxYxpjnoFJF6tUBIX1L0rc3rEN/HEDQyty
V/eZpRHBmMaiRTxoTyR9sQ6jA3hQ2EZKDKFhGNyCVjtrRrSVWUVMkiRY6jSYZOnJvXN0K4H//saO
AaMzUUwCCbURoHBgpu+49hC3BTINGQBU1QjjW0nngkMVqbfV/VCEw/yOZwHQBqSfUagDCLPwLOhs
WVeyMmRXUXxphBk7HIwBXydKtS0Dlx6gn4JHAmaulBUVxkdYUp8u3d/6e+4L3mIFbzOvIxVxjXZW
1G7uzciGeX6dXWh1zmy/O57gwzwQAeBMTeD8Fw8SII+T4jbIuXnKdxq51Tu0mXucuPc4SFqsoZnL
3mX20mGZjECfr+bkT9apWQ+HMjAJ0GVhrXjrMtEGSI2qt/WGFbE7P2nkWkismL0rCZc26vOxUugo
IihbUtfdUBAM37NgtZ7ywh/ZdS3fI4XT2CIbjVMlRpWUhHiEOkjV0yWoUEG/+mi/m8nupR2LDDyB
6PqASndAym19q9bpDJ1mLgIajXFZ1zfFeyOyOtudm8NUcXVwTl4NpdzCctX9UJToaU7jokC38XGR
rJNseOHiAMFeTfUEw68EVRvPzXF4DIJ6qL3D8+CiYFHM9/RjthSlyfK4B3plCUpJhdze598OLzyg
AyCm3Wxj+JSdivzr7Bxs7MGfNmBuQACvQd9QDyQsv6ZXtWuSnMQrMmLrm3F8+TkVicHdEkA0xXTS
uKJLYznoc6y3Z/dPcrD/Mf96qBn8KgQaeOhQ+HrP6/WlGYcxbit/qM6mDJu0c/434wunp0MQzDL5
+C77mSrhrJ6c9O/HFszODsOKR6gKtQyIiYnEa8QbpgKhejRvbj9bF2388nh4fkCEUNtmeOHlGQbV
TJiD4ZfCZ/SSo2gQ5C1WgF5fzWEkMXYDLK+8QQlihncUdYpLc12t0yHOstIn5q/12+O57C3Vzfji
UtWlMppzWgxxH3VaSGVA673Nvh1eWKrJqBlNe3y+YT2R/GWdn7tGYgfsvA0AM8J3Q0dO2PRiYLXr
ZrV3UIwaE+2ZkaAwrhUo6o57QKCeAYofZYOw9+58RM9Awa6Seh323PGbqvHJ4dJp5M1vJQhLBahE
5TVcQlb7eQ8W7fDoTnNCNB5U0sFjhId6++4opdNUaq53MfkGnoK5+vF4+PudxvAcB4AyFp6lFz5f
b4p2rNW8j/X8apIA5c3HoW4IU6EMAS4VOPzwqgnBkjHvF7g+jRLZF28kPkOJ5eM53CkDFwD+RM5R
AD9UNPjqJFXR9IsmUfFapYF+mENAGJ6f5BuDvmlKtowWhgfBIcK4fq78nVpH4/SCDGGNuoFYtE/y
JEoGwwdnsz/pR58fSEAgBhWoMFs5jdh2Fp7RpYqRDl5ULT8S98QyWXXA3UmCAB6K4SFunowWTlJp
KDMovSovMrUPmloFDTzE6XBQBkLAlY4+4Kj/QGBD0AZj1dAHfsyyODS7X0b36/FBuruT8PAgdMuB
0Lw2Skx2TyS3dWQ00njR04DAXAW3mrp8II6sRmBnrTAB1FyBpRY4IpFGB/07JugEBOnW2Rrf2uFn
P0rcxD0RBpYKnpCOaICYkV5NpTeWJkvjAl1C7Dd0Tafj+fFy7YkAyBTgAE4MgmTl9kgZc0XtRSOY
RXKyfyT0bP3zDgGowEIUAFRud+yobCotvWoUJcq0N1q84BLsZIrHD8zGKMCWIyXw/0QIVuXqrr/r
BNOYeUFFn+vxzSueO8M30dIPVf8yj2jnqoI47jLy5odgG90uWWm4s44JKRHzqwal33Nx9LnAfFBh
zlUDBhS8+K0APVFa1LN3EFD9rdW/luNXLcLd/EjBKQVJtGBlWlQtes0ulMjkrSO0yrdyybndWyHY
sLjGOaYItALbCXR9tbpNjgkY2ckBXe3BVk945LBAN+MLO9CNa4bqkF6JvPTV6Xyn+fr4zMq+X1SK
2lL6Cm3KIjaF3gjiSffPxwJ+dxMXj+ztDIQj2yad13dcAnEDjfka8fNvyi8jVn5pv39GJVRMv/3X
qP2F+IlxlTHy8i24+wCgN9AjDWb6HUJBIaCZJcmo4LE6AcUJEihNRs+0cxMDP4sQFKIfCMWKT/qc
TYldzCSJWOE7+ilzz9UYrI4k/LEnBQlTg1dP81QO38ubl91eO1VHQwm8ieu1dq+N/ZP9MmTU+btC
gPTHlgEHAcXZCsnz1lw9a4WQr6tR+JX5g6i+rFh159TxukKOVuQdbcVIv1KNWg7GgSRCOZL2V02P
Bq+R0eReDJQeT68lGqGWUhdl1cE8cemLHWn0aFCWD49Ol0ilITMI5pjtEvVpUq5NPiXQ+VC1AqqE
j1Vmd3V+t7xEDhZNxoTYjVrZCuksN4nUnvpVxvzDSFSe8VURu/Rw73L7ZzuBMp96YyA4rstJM57c
SuIr7X3/7fDCneV4NFtrDcN3b+r4uc0ky7+jz5uvFy6ULCk71LGnSUTKS2KEyRBIm1PviuDt9UDg
DfyXaCp4XWmU6eh44GAIXeU6umFnHjehEVT5T4Qwi7Lv277rICLLLpMREBkEb0+PYeZAu1CpAJ4p
wb5l1M7neRyTaALUOIWNcG7XvxoZ3dquFKRvkJrlhdsifN3ImVc6apNEyhBkH5npd5+ZjJZ1dzM4
p6wNmiaI4r+/ufZy2s0UWEAv6ok/LBdlDQxFYifwS014ItAAmxuegCXet9JBzk7Lldxw8UT8LFAi
pPt1EtSoqZ4ayXO4pxu3koRt0VN1sscJkkY91NygPe42bSYiXB10am2lBwg6yt0fU/P9cFAQF4f3
23GFYgAWJBxahRZ4ZxPbjSbqp2jAdRihLYzPzd+brR57BTwYCsbXyu9JyXySy+ypvcP03wyQcNlK
AENCOk2160Z29WbYFys5qck7NPs3hYuLWjDYb/wI3Eyi7SpEi9bcjazheQI2NTkffx5QB8F7hiBe
h/DsdnySmLCaR+pGlD3n9InKAgi7RxQ4PCSvwRMIANV2/FRRjCIDgiGanac2P86yzPcYNRy88wyP
fwgaoDhp3uVd4UWOO/hvfX2w9Se3mLGt3Bi3AZ+6azLEzH5s1BYapv6FcksmCyzv3Hj4bBSicEZZ
BK+F1WfuYNpLYjqROwVtxd5OFf5xZJ2SdvYA4Vgen0BCDUSEwiKpS25oY6Y50RSo6Xe3+OvwEUI+
kzeh4wEK0CNst7ioR1NpsE2RMZ91+6Qet7/QVAgrBGgCwDpiF8JsnmevzBBbGRlo5pfB//fx5//O
bQj3NRJbvCgLjTN57+bt9y+K0laTO3vRVF7s9Hn41ylfNPNEXL9dTtPPZDnVVVA4oSK5vXduD/Ra
QwISTito8ERc5OSQ0Wkyy43c8sWkF7t9KorT47ntPEXIpSEkBZwTAkdihDMpmmTRZxMwofWp1YM5
C3vrgjISUOc/FrR3xECAgvcOrR+QEBYM/XXs1WSs2yzW3WAC97Il8VZ2x0eVgYl7ygDuXLhGStfq
2mIBNM+sXpQi9GQ1DDuKCB5WQMFQUwWPSySuwFvRas042VGCxlKVlj+p8/o0mK/FO2IUiGjDFMQa
AZkkToRYjalWam9FQ277de97oHM5vBWIQ6L0GbuOu0UMIswmHfoVFRtRPr20xpN+mMsAeVperorQ
HcLa+HerLqTRAG+fiRWNRkiXS9V/fvz9/LoQ1HEzvrDVeUpr3Voxvjqdqr9YR09dm59cF+TO3uAf
bSrMb3ggPeB9wUUFw6yI4+p1m66ATJiRCcv2WtLL49nsKDn8Rt50jRPd38HEBqDgjDl1zKjWQzCi
NbpPPMkTvqPkYJJD4BZ9b1CaKeqeaY1G60yTGbkzUOh+b1w9J8gcfzTDx3PZUUJOxQv1AGEkcDLC
O6IXzuCo02pG6vrRdZ5mGcxgb3zebhbARhCEoo2xcLKq0tDA+uVEdhMlyociPv75nCII5Awg4YB9
vh1+bgwnK8BNFJnLpQlLGZPm3rnliBIg0BEnuEt76mmneyRr3KibTqwM1Sf2XQFPTRcAbPWOifwn
SeQ30Ep9Vqq8daPFCkntK7Kozd6ZBUwJpZ+8JB15t+1CWWrCFm+BTVjR62Kf9emPQrZYu1t9I0Kw
zdN8yVs0BXARKfzk9D9NWcPz3SlwGpTfbXfvOnPZmUaHmhA3KpMPK3siZpAfLmHFxcF7Kf5PhHBa
darZpOohAmAxa7xkjQSMtvckAUsCww1wtHuILwomXJhduRMNjd9Yof29gBVSSY7S3t0BFjlUo+Mv
gL7CJJQFvCizSmGAomeW8YL6D5oFpnldi+vxMwsTDtBJ5EqQ9hZejXxNGrtZFBt+xsVIEM4M3zM+
TPTffYQBhdqe2YxqVEHBLh5whicpNGRRrj3t5iUO6JCBqOxdbgEGZI/qQdeGsRbkSdg158k+oahV
b1+kUdO9TUE1C04tCKSRaOCH+8bna/oSgQVQvUTa6OtW4NKTory2c1Drkqd274hxslw8fUh/3wdc
9Fxtu3Rxo7q6muij9ELA+SJjxdkRgvgdMJs8RggrV7hNbGKlg9lC1Yvsq15+653PffntcBEQXEt0
2kF+lKdNQEm6XTLFboccOScnmrFkQA1KdHHnunJBLAeNB+7UQdnDdvg0bdTVHVs7Wma/XMLKlgQ5
99YI1poLLeTVISKnN9Bj89S6gx3ZOfBpim90Zw3lj7JG6/xWFUwroPc0zq7E+eLFeEXduNWa1zjE
KX12WeiCS7+mQe4Ei5v7ZAza9Xj0Aj4ByCI4ozBI84S9Z9g00jsztN4JQQVzmMsYS3Y7vPCKzD11
SlXF8NbwfX5WnU+H7xQ86LzlmAELEVzi2113y2pswShjR8x58ao3Kbh/91TdjM/vgRs9n0hXL12C
8YsnXTs3sh5Le8MDw8xZnHghhJgXoeVk2sXgWriyvuVq7F2Or87N8GIJytSwctIbDJ+rNGgJmKgk
Pt+eUqBuEDBmlFnwHMx2efosbde0VoxIZ5diPU/NVe+uxzlTcIY4Thd81UC4Qim2Uqqlmts6a03+
cDTgKZAhK3csEQ6H41TP8MDvEoaZrQ5rVrpGVPdBBmJQYhPfsSXP+J4QvOK4yzn3G6zP7STWLim4
zwTLnJ0U85qlH3IquQJ3RYDADnWo8GRwjWxFZGlmNt6UWVHqBYX9oa1OmX4+fqLgwsAE90B9jiD8
VsSqpDodyWxENvuE7K01HHcA0CAKlNi80ZUGHvft+J4CXhA0MjQiZ/QbRzklliaZAR9BuGBRTOZi
C3h3XuAftxJqeP6rvmCzle99fjK/dTkEBUMe1uVplRUg7+g3/DDUQ+JKB8mZJkyHphXTvHrWo1kP
AN/xTWodDyXcStAF3WCt4qCrlqpH1vh57r9asiL2vRmgDhJQf7ga8MSFGShMpwvMQszAem7O/cGG
rdy1h0kA9AyK8X+TqW13Y2FOV9tqivOUBcjzXQt2uB7ltwSEjSADwDLx8lDqahnHLjeiRX/W23/S
spYo9t4K8cD2/wQIhkcxMaOnNQSoU5g824vkvO4oNS9sRoIBSsfvp+0KKRWztEZb9Ii5L/r6lPbP
3SgxbfZmcCtCuDfqUatXa8IpVauv/Qe0oD98Z2xmILyh61DWjeFNepQN3w3n+/Gw5mZ0wX6xmlob
Eb/RI/2bNfehnRrh/9/nCxpgmEOxoJwPGzBfwfnj4wp8xwlCA0ROrQnyN2RKhC2mekpTB+G0Wjst
YSpjD+DbJ954yN0BRwI76b67UTvVRZaXsxU13auaxVX10rVXwtx33ES44ziEE7SOd1Q8tG4KJ08N
KyqMwJ79Wr0+3oc9RbAQFOLkLGBhE1+3sely2kydFbH6zem/risaF0jspd2V4j1ckD9HUMUUzpLZ
oE+knWKlKhTGfWrSsMxPktO0KwLhM+CZeYxZE3StS9rMBDrJiuzk5DAAvvGKsvzXWP94x2rdyBGm
gsJHo6oA9Yu86UxMH7wX6TvwlShGRdoN5ZYg5RXhqLpGGpRQrxCxpr5ZfeKRA6C9Hs9j726CWc/Z
4WEX3MF2dXXp9bVGcNY2z3XzOXmHWwc75r/x9a3uOdU0U9NJzChbXvFXQXxZP3tEsuuyWQjGX2au
ptHzWTA7KD8NjmSR9lQD5jGSq5xoBiGJ7SRmOFiramESa+/P9pe+/Jo1EhG7M3DhTKBFKLZCdCWq
zp57trRWZCVfrA/G9Oc7tvlmeOERNaxeHd0Zw2uar73oMn6Q3a9H7Ad3LDYbIKvtApnr4lWWWVkA
xzyZ7TWXhZ72x0dkC7SILlJTwv7qdlnD1MTFsTxXSuq36T/vWB7kPf83Ppd/44Z2+lKqoAjD6qOl
9gevkrhxu+fnZnj++5vhe7XXp9bE8OMf7uJb6qWYJTfrngQHXqKKCjPUvoooQ7J0XbKuOKG1+1Rr
F6Oml6GuJUL2duFWiLDLebJYqWVAiF2+NAGdJZbG7hyQtnM5HBM5VGH4unQSkHfUVmS4H/XqtdOD
xTwd32f+gIIABj3bIWu7EeC7QN5ucq2odZ/soK7eMwMkohDHAhQTvUm2wyfa2tHFru1ILcOFfCXV
23qYjJfDooFjQIIZkdi7ZJpRDE5f1dSO8v7Z9Z6Pt4Lk4yNvijpFWNwIWm2nAH5ToycWHh21CQYz
HA/zswnjC6qw6i1NSx3jW/rrOL5ZejzIWv/cnyOePMPbD/AZElEi3qawZlejDObeqvqJBRi5nZ+6
w3VfyF/fChHWaS0YwCAFhOTthbEglbWLu9e17fjCOrmkZkbCx1f/HdvPtPt8VBEAOAPzGNwSFOEj
vLfd5olQo8jX3oj67om41+PvMYaH/w/6HYCR76iKO6Zkbc4Qt0rcUC3noOyW8B0TuJEgPMmjMmaj
kTpGlH1ZULmuP/3/DS88OEn/vwnka+7PdVCUMowCX+Gt17BdIuEAVbWWO+pqGwhdZEHRnLXuNCMF
8cMZj7s/kMSje4jLYL9FD71eKpqVIzMjy/vpPmXaYewThufNH3mqFKdJOEoMTbCaNhuhbr9KE4bR
p+M7gWQZB1uA8kIV8wKp1xCWDKUVzWqk5H9osuDknqLxRDLoTYHeQtp6qwl06py8w40eTelT6XfV
8YOEYTl5Kh4ETh+wHV5dalNxVyCcDH9sGr+ejqMLkX2Fw4b3jBNSi/G2BlT/9VApYPpvvv1aZBxO
O3cpj3fywlNe8yOi83qC9sa0XMAqk/j6GJbGX9745fAGb0QIj2bFWJ5aE0RYZ4VFRitpN7OjZwgI
81gqdhnmtXBR8CoSguanLFayEzgEFRYoP5zsQ28cv1GRGcWTzJ9m5BtENZiXRWFpB0IntDDynUEy
jZ1jCgAguPdQ5AHfWaSvg+nnzrbFWJxNz/XJOUxqiuSnDbcDjeAs+IEinUlbaU2N9u44RXOgDqpv
ZUPweJt3ThIvh4c/C9uCwwy3ilCo7TiNxCjibAxyLaAkXGWqfO/7A790I0J4M2mjlqxhEJEUIVre
IuZsob+QDEq6KwV8ZhYyujy2KkQYDOb1qNXVwJ6ahcQJcnJGbzVNtt8aDywL7wNKn5B748oBScJk
SnhrtVkjG133F9t5VT0fKthp54wEjvfiOn92ueSIcUW7lwjyKGSDkO+7wyegqbKT8D4MXV/4q+57
KEOeA33xp+HU6+fElBVu76wkOj/icuHvOA6GcCSo5VEN0Ewa60XYkSCZLvka2IcpB5F3BdQQSTRk
X1E0LNzA6NbUNlWuULDd/qupXzVwV8oKdHbO9kaEcMeUU4X+wRVEVO15IL9ydlLnX4fVx1FNvEO4
7JHtEDOBijaCbNWd0YTDeimTy2iqfimrh9udxo0MwSRhRdfRflhxsougrP2+Ckv1+C0ABDZnyUY2
lndj294CpUaJmwFtE8/Zp6JE6v3zJAub7Z0qoGw4DJu3xhUZxftp0YHPRAsiTwkG8qQ312r8mMyH
2+PiWCGjArsEJjTvALudCbrJjQjejTS20Fh7vDJVYvfsbcbt+MJ7gmq+yZryhca2E+bDGyOhFJay
IwJQEZgmHBOP0K+gGcwe7DSxuibW+udGu5rN05IdjnxwqCE8Yg6IRmJT2G+z70GqY/dtXH1TVTyL
cYKY7GPN2HkZUXMHAA/4yjiIR1iovCUV0cekitunPH3NPckMZMMLUYmly9J6JqD7bq0fr1758/HH
7xxWLArYN3hhJQws4eaYa2LXlKVVvHYnxvyMfsiWID/c+ga4Nk5SAsceXgAeru1ZtUaoXMZATz98
s8CDQiVKvbdEDsAJSItzQWIdbZu7RU9UrYxzFix2kMl8vZ1z6t2OL6gaqeqqK0yMb7pBvoYLC3RZ
25i9fbgVIazQrFdmoSZGGU+IABrXIn8uaLhOkkTgrhTUNKNiB2Dru5YioDdKGrDTl/FaBLkeaPWF
Dr7lnB6fqd3lAoQfGC1QZaCkZrvbdoIM2jxgtzt2AqjGa85VJwl07U3EhbahbMM0kGQR1BqNlDo4
Hh1a7ZGP5nwxgnW+tLkEbnF/rNDYmlcGISEFDlMxM6vqfTYqLcnjyg0Q119GybG9X6ft+HySN1FZ
ZD36bC4xvm75q3v25pNXHr48IAJOAZYKeRxDzDzOVl5SxQPpdNY7YQfq0ux4yBG7DKcAiFIY7shg
byfB7FoFKqUkceO+kPxSliFlEua1vXW6FSHoxpgqFD4JI/E4BHoVUOuUHndit7MQztMCDFtvZJiF
3Z17dmIy/nXJFFzhmnWbGnmXAuMPTaAul8J4No9fUnwKOKwoezV5y/ntRnjG2CWllmTxqoeDfnaz
0JZZNnuzcFBFBqoCvBgoc9iKUJJxWuoeDHXuFKLWckw+t/nl6N0Bq+lGBNfJG51w2nF0KM1IXGGh
0qehvyrHvbStCD7LGxFJZnat0kIEcb5rwGqVV6cJbEsykb3L43YiwnbwXggp/HGsVXLqpmujnt+x
UKDO4uXgsMjFmhmEyBeU6RhI96tPTX6qy4uUK313CjcihL0wcrcfu0LPYqf3Actzy+vjKeyOzwvK
4FIAqSV65J2i0aYndhantq+oQSczC/gSb/1JbPTN+ML3ezwuNWYYf/DeUubn5ZsLZK8M4rmrFDdS
hONUIjRIWoT5Y6s46/kLxR3lxo8XSjYR4SxNS2+3LQMbu/PdBRbdDbz8uZwkQmS7Idyy6FmnZUgP
Z/G8nBPnlMvuJ9n4whU7GoB/2TMfH7zEwINRySshGV9MYCuk9FziYHwQUHb/FLJwuWx4wVcx+txp
2xyHCYGJ5rstMcNlowvvg057w8XNl8V9/2w151HWe3z3BHEKPMTwgB8QX+l+6lxnMZYsBm2S1VwY
eSODXxp/PD6nu7O4kSIcoXnKnElvcSdRN7DYNfHCx+PvqtrN+MIR6kAzVqUOIE7d+jRGOXuaZXwF
OxLgBCFHAW+FG07CLjc9BRp9TtO4r/wG1R71Ze4lUa6dRUJdKCjeUQKAO0+EKixjT8w6G0AqliS+
5/zdqPP56DIBQAWnF2hqBCFcMeCUNA1bF5qokWVf7TRwyrd+kOzE/SS4CFj4Jiqb7+1vO82MajJK
LSr1wEnNU5/JDAGJBDFptLpF3rHfEsifnh1MMg9ib3xw7XJnCL3HYRtvrQBqGK2VV5kWed1Tv36s
ZQwku+PbyEgBMbcDS7Xs0dIQGNAian4m5FcB1/HxLu8KAKUoEuWonL9TabQxATBSwQRMuwv7ZAks
WQ3i/aXBqyhhSSIIzJO0gjLoZBjVYR4BPTaC5puigeo1amT9lfamgdAPMkh4Q++ZWqg3paPaqVpE
ANpJv4wgCTm+TrcChFm4dTKOAHxokZO/kvnlOCMdFunm+4WbuzWtlKJbihatiT9loYyHXbY8wjFt
1tEaKxXDK851rJ8qVXJl7+4xOCMAlQdIG51Atmow1HNJ2WBqUW0GaGPWeR897VU/bgxjkW6kCIuE
vkeoSURlceQ1OThMSfjv8T0Gqwa6OANBBW4CwQar+hW8B427Rq5bhiQtw8OWKrIgYNYCdBedZAxV
3AVdSZoJqLlIt9CV2AvUVcZ4vLfPqDfEjYTYDLha+O9vnBJjXWqiuYsaFagmtupLpsmiDTsSoGBw
3BDtA8eCGIOjQKQQR6FGxMzvqfdPITMx7p9OwIJQ2c0b7fDjJKwRkstaBR6PNSJo0tl/tL8DSPV4
l/ckgEQFtwRnfwQb8XaNaq013cUlarQqH9S1C5w1D9paElnaWSZewA+CKN62HjDnrZBqLlejBy1n
lFRv6vJW/PN4DnvDc11DCoITaYjPWrZ6czJoxRp5RpDOfiHLb+yNz+vG8fCjvPCuSpJOK6oM1mUB
z8yYvjmqxHjZuS5A2oUu5kg3cf5bZ7s6+upkXpm0S/SiO3+cAyU9fh2Bww5IBf4aAEElrP7QmGtf
0n6J+msKrH/2tupvJDsf3gPObYZtRlt5G0z720kgsDE7zbgA1wxWsC95+/U9wwPJyRUB3B/iGpnp
YCsU9CIl+6sEf7l3HDLN6+RgxqOYk5v0wm2aUXdaVFIARAhEQXphEg3ga7x1m9F4HWXWNohFcN3d
9VGYxrbs2t6JqtQnOEZxmYePV0gmQbDjB5LqHUSgrD45adpJbcNOco72JSAHhwwc/oigFCMxrIoz
MUVZ9wwDrKKvuowBYkcVsEz/ieCfcHNjK2WjLt2yOFE5ez5TuCqb9K/y6+Ol2tHnjRT+FTdSrMLV
13bFRIh6dYqLLote8MN4t9ngj0PaCgkyEE9vx/fsqpz7sXAiK/thV8/ufKnJD/PPdpVFQPcF4eqA
a4UrSNTsvpt1Mo4VCLA0JI+vSRaa9Jz89IbT4wXb3RbcT7zlGCc7E5Rb9yxlgVtkR4r1s1CCzv1I
QTzxjl3BNYXkLnBbcISEt26u0sLtFrADKJW/NGGaHFcQsMGiFv03d+FdUV6zekSblxFUp97FYk/D
30563KJB0zS4oMgD8XZI4jKZ3dhPaCcdDaCb/kWIZBfujy36c8E34R26QBYlDm9PeDzMOdejbg4W
w/cOtwEDKMXCMwowEmKH6IuzPbaaUZldXphzlFufsrOZfXp8iPj/vtUK3lEOXKp45nAJGsLwfd3V
epZieOcPOry22YfieEHBVoKgd5YzsJklxhwllPpD/3mRXU87O6CBGAWAfA//uSv7VzPXIYZeLlFO
lqDubX9Mjafjq3QrQrjG0ZYdfdMbiDBw9/VrCJ4dp5ChnX73mxb3AnATTAaIZ+y4sBdptRj6OMxz
NHZPYC0pDb9swBF3SZXA0XxrOQ12aMtCxzurB09ChRWLKxG0fcIbno7t/6HuS5brRrIsfyUt1oUo
zENbZS4ceANHPUrUuIFpoAC4A/AZ07f1rn+sD5RRnSJI42tWWS86LSzDFBTd4dMdzz23Y8oY95T5
Y55qW4znNu+5GRBAiWEgIGnzZFnMoVCxPV9OgalIlJvyx6sPB0YsTKi1mxME3iYWx2O0Bo1FOZ94
c+NKRiZOydC8OuYKABoiA9CDYEyHon38DMdyShnIS+ZTizbeVC15d06cP7NNj2bY3LFZLw4dPMwg
0zz9bM8RqT3VFnAZIeYAzVxRYFtbJyjjObRzbdE1dySRvp6dwzSSINu9fBjPTgPNh9eyFn1sxSHY
PVFYHzB76pv3zsLy1l7OFhGbVpOXJ3puu8BIhP8htohz32wXCO2ahIp2BG/5R4eRxDtz4OuBbh4j
nAvoDVCxgA5iC2Zd9OCNNqT21PyMK32jvgdfzMhv5Pf89euANZLAHwYE8Qn9leG0awMxmRMbCkNC
eeY8ntumtQ8jHgaOHYr88b2N4Qn7I+BHp4XVxUPlvbppDvoXApeFsaP1am3D7cCEZVEfs/kUuje9
d/C+vnp3UOcL23ZlXgUod/PseO2Dzkf406nhmoiP0fz6mBkKicEACN5K5OaecFnA5QC+uHKnUxTu
VFZM5yivVpm9uUYh7Ka1H48PHzvZaL9WRuG0ZPFwElNJblP/vSzPODHPnDC+G4imla0SQdiN1vBj
wEOsVsMJHX+W6LrU968/Aigl5BcBwQN8dKMgslootx3VeLI1bj9aeP33ht+csEoDS/mix5OciiXJ
2bkH8NQaXxl1/vX5GznhNhpBjhHjp+F+NKTsD553KcRufL3Z/2iibfXEqHjs0RATBbpQLWnTu2xG
41bo8FdXgWCiFdEJKAjqQLfE5XJgZYuQESbixRLhzTX24uUzee7SovIdOhvhLYDYNlcqmhmMgglp
FV6+89zLYCqG1ycNMmTCERxa/3kaQ4sn2ced9t1TD3h1Yd3Xyg2oHhSkwbNY+0Cgv8VjsQfwKw0F
7Qw6d1z589XPl/fniZJbAYQr+ASUp9ClWw5MnrW2A1TBnLzpWocecdC4jb/X57DOT172ZprN00im
xAz+hGmCPirckKHV5udXLwSyKVkxkdANKH5/vE1+JecMNY4KNsduSS+i5aiH49R+e3mWp+tAkypc
WUhABFnQyPXxLLUIQIze+t2pDnIwwBDHezUwFdcIKghZuhURBEqixzMsmZA6NZiB/1RX7WvBcZvB
N59PTdqnbMbgzL+avWIo3768PU9v0+OP36hogCEnphuvOznppbyf42OHBnHi+PIkT570r0WkKwQ5
w/9vabOrOHOqSAfdiSaXlbqe66s4OmMxPXPMqxZCzGMtSAQv0eND0H3Wo3ND3Z1cYCrIQHcvr+CZ
4ddULwqjwpVmZ1su2yxhwrwx6k/WPT6g4fbLoz9zCI9G32g5qZSasLL+FFlSB0XlHEFc3Z1jJ3zm
FNZIO+BrYDNeodqPt6ia8OB40ogT9+6H8tBMHyPn9dv0aIrNbbIGvT9S1YqTl37z/WvVF6/eqEfj
r8f0W5huMMoVLsP4o3vTjocqvZhByHGuccYzhw3jG04EEtZoF7BNHsx+UNGhEuJkzTVNiEnPrGIV
nY/MsrUtdoy4OBw6IBO2KRyHaha6ZSxOLCY2zvVy7D0i6EeH58u5ANRzc2HLQNiAOnXYgZurhf9e
i0b2YBmOiCeKsdsBohUA+gJe4+ZM1uKJtYN1IQICUpaViQ+a7/HpyLLkbulirugdGwsx5BXfl/Zi
me5fvgVPzmf1ilDog9wR1Ac4ch7PY9lUl8uwdGDIKeAMm1cL9M34G8W0CF6G/YzxXToUy+IQj7/2
wf+aAXFHEKSjvGRr1lI3ldEQQyBavZfDXRUdaUnac1R5z+4TShTB1rpyYG4TGEDbjoZ1WXtaPjk0
H85xWD+RJ1gEfGAUdgFlAx94c7XccPRUVpr+VGeHMd3NGhmGM/v03AoQu0GBDdJIqFncTBHXnS79
ccIUqClZiDiHr3kieNcl/Db+5iZFIQurZBj706SKdHjLwT2s7nV0fPm+PrtR/5rlVwngb1JL9MsY
dw5mYTLX8u0gP5Thmad3ZiG/onu/TRGYaIyTBVPIn15KGL92bOGf4yo4N8lGgaQJ41E74zTakjTB
3mvetCqP3W//vd3a6JAFlPt1Ntp+bY0U0TzkxDkX7Hz+QPAqwB31Cw7zWIAgYemXfe31p7HOU547
E+Fu8fIqnr25KONDLxvEBp/EhSfjzg4bBtzcpmANqTzyXxj/F9UwSoIh1jcvo1fW+BOve8j1gbxx
EVZ7efz19x/pqPVl/Db+5mXQsjRUaNafBD6+P0zpvixGe+md8QGe3abfptmIWjcoR24rLMN230p6
HWU/X17Gs+MjeIrgPFQtmno9Pmm/mqPSrwUsq6UAG+l4rp7o2ZuEyAdkE/xh2LePx5/tInxdYZtA
Q4ZqgGY4nEMynJth8+gqd2n07PX9CVU+049a7c2rqWZw1DAIUTMGYkcQlm/OYJrjyY487k9ZdDnN
UENnimPWPd5epbWJJHKS8IhRq/R4j8bRQ5v0CK/NT66oLqKGOF+rQ/DV988AV5477N8nWn/+uxBs
qBipj4nQQKMGnceye/1lQgYBkWXYHgiDrEf12/gIhjCP99nqShJRvU/aHy+P/9yb+338Vf7+Nj7r
YjDa9SXsGgTTnLzv8inbM/lGsP/KQoD9QMYQJZVP/LEsplU787k7CSf/yM7Fop67sStoFeR/MXZp
64qNTbJ4sjYdzA6/fhfBho7PHPS5GTbCzx1mGS0CMzA09AXblr1OXx3YXB8F3jVim2v7021FF9hI
eel4Y4c8+iXrvorhtf4qxgfMfyV4RLoNBV2PzzqurGUtqgRPjPjLIQr2L1+l554CwnBgF17ro5+w
nZpu8BsD8wlcMPeRffNqknh8/SpREbRZ4VXbGN3QAUVvwTVz0i3pJsLOQWKf+/zfx9+8BGcSLW0r
XFAUe6Q9iV9bh4ZkR4xyQ8g6NFNDaHkjVHtPebqOR3NTO2g8m35D/cqZJ7Z+4e9CbzvDRugFFPRj
HjIrN2w8uuI2zt6ra7QZf90pY/sRAFwfcgh4Fe7r40uU2XIJ0qVVN/pDV10G1T/LWP/9+/Q/qgd+
+ufn6n/8B/78nYtZNVVtNn/8x03zXXHNf5r/WH/t//y1x7/0jy8PvWr67V959BsY+K+Ji6/m66M/
7HrTmPnOPqj57YO2rfk1Oj5x/Zv/tz/828OvUe5n8fD3P75z25t1tKrh/R9//ejix9//QH3mb1u8
jv/XD2+/dvi9G7587b410j48+aWHr9r8/Y/Q/RNYC7ifaACGzA0Ci3/8bXxYfxK4fyK4CDcIMVn8
C9CYP/7Wc2Xqv//heO6fSHqubC5rDhSqEB+huf31Mz/+c+V5BcBspVZCkVb0x38u/9EJ/evE/tZb
xBKb3ui//7GRjB4+am2rgCJUXA3gTTbXzk1ohFAbG8nkeg6pHB5ddzaldzLWeEe/bc1fc/8+1+aK
/5oL5agILECto/xhI8IYYj2oWxMjSbOhHPJSpYNHqimov2teDldByqpzNYUbubBOiWQZ4jJrGA4n
sDHnIpZ2lPpyJA4ebzEEs7PrUWJ48eqFIU+NDDKi7Ii0b/21Fs9NltE8krpCO76L1YOAm5NGdl/7
aM9GEAfs+/zlOZ85OPB2gf0fBStrMnYDuq3bViSRSUZS2jkjVTh3Zd7WC0WTq8RWZ+TGMyeHydDX
CjhlbOKWFY6WgfR8wBvJoHtxG/RZ9CPkaDognUFc2kZl53hDNyYgHCA0HVw7oiA6u7Z62QgqXEh3
4IxPZBjrK1fP3xDBEVfWRqCNj7Lrro+vaqnPiODtZVknRb0jZlyzJNE2+1ybcuLxRCcyUW8mbhdP
uW55e+ayPJ0Fpv+qwdfSCh8u02MZPEjROYvbTkR6YrhtEtHcSJ18e93tQIIYbKsIGSJJj8Dt1o2Z
5j4F9F7MRESeep+NSHkzP+YX2rPd8dVT/SoxB53H2v14ux4dVrSmYzQTlL26S952HFQJTTCPn4Kx
tudM6lVG/KYmcTFWjC04EhDJCyFENrs3Nlx2XIN0z6FpeaTZXH6sxWA/Kkmrm86bEfdBP+Zz6O3t
/f81K7rZZqgyQ0nMFo1ZmVhKkdYLab3Y3DXlMl3RFKQAgRAqn8ER+8ruAr+WifQ4QAqAikHEr5fo
N8t+oqlM3Y4vpCmR7MqaoDyiUPAcOewzV3ElkELlIeQjsKYbgdxEoTM1nVhI4AufGOpVxZQBy/Xy
BXlm8wA6RIwEDL2Ajmxtp7IFOH1x9UJG5csDZ5FzW8omufSbRP6sLcK/L8/3VHagDn41xaFaUYSV
bvZuVjruuJALiYLliPUPJF0ySbixn0TnvaGpMoVR3hkKj608xhUBtB90Uiv/JxTBRtMAzeJ3qp8W
kpo52Skb8T0HivRYOot9//ICnxzbKqN8AMHXYLaPPM/jyyFj4dg2mEMYooG+GZdqpXeQr2xAsZIe
AmmJfwFKgYG2GawFfWtp6HUBYXMDIIvTOVMhjPHevXIxq5QC4ShuOTT0EzozKtMmSw0cgjkWnACg
mkJD+6/EXwFsB8MDRX+w3EFghiLSx1sGjJxJGKA5BIVOTgFWoDrXvD/XaO3JHcCL/RU5WiUhyp02
s8zIkA9piubsiCs5l4otKHxKwimnsab7V27br6mASljBtuAs2MSR3Klq5pH2IVFRHSxk7qwbXqBW
KfF3L0+0CtRHAhfVVTBY0BQLoH2gLjcGohpSy8EEnxAr4tKDTJ9NcmzCTju5n8wjsin+zOY8lklr
iBNOIK5JR5qeq519cufRpwSgYiBmgSOBdt5sLd5rQKsmSQidhqm6nEuRuQc/6AQ/s96nZwhUKWhL
157QCJNuyaadknaVirKEtBPv93UmE7LYxR6rQPj3L2/tM2vCBPC6ETmFlbMFs8aLF0nVTSnRwyLe
JE7YHzlL6zPi95lZEHuCk7HiiiDr1wX/pkrmvorHoJ1TQtO+2nEWoNeYHc+5r0BJby4KYBlr8z+s
CPh4gGQ2NzJqKF2GZKxyCq9x2rXQX0jwjLX8kaSmVJ8d3VCgQhIJ+7QwjShjME6pMgRiWIOH9l2s
dNLt/UlKiE/HAYJfoZenV/hlx9zrhnXLjwTtXEVPQH6mHsqy5Qj2l6HuwB2hXfWuCvSQ7EtoY7VD
P4kJFaseIITq0p1KMKATXQeybS51NiSmJLOHSqOEjLxmYXYLIV3N6YX0adbc0XoKh/2o0yoOCugz
JNyiqZwHQvHjcLf0vfXukqQxDBlSageSCJZluaTRnBzmgKr6ylItPkQ1dw8BH1iXS6xOvCnDzEk+
12qc2xtXd0hQoW9tEuXDEJdu7s7cZEfWZAhILlnE54tJzwu7c8qwWWmAnWm6hr09gw6sT+wErNZI
RXYY+rGbeoLQSwmdylBfs0PTlCZ6y/VU1vtamzTM0S3CCe9YFylkF/xS3lFv8TISNghHo6xRjwth
GsYVsSwV0d5G2u8/+VVZuZfcRCx4D1R2vVS5mFTTfm1rZIl3Iu3R3nGpgromoPazXWH6VJqjCoek
g3XLeUJUPFZfGB3TKm/U5LOim7zmvVs3znKRZsLxi3CmYZ0rX/HmlMx1/D6t/XY+chSajxeDSoKf
ALdObgHY6ZJVpE24wqkNs0JxUtPVIkfdHphKLEt4DiqOzitiztoedihGv6udoUH4uItHSoIuape8
bmMgiWPbteaW1Sg1uOyF356stEF8P4coH7nQOuyjEsKsG7Nup4aKhlUxu22Fcv1x0rXzLaXKhiC3
CtxJ3yoadupqbJwo2AmgotWPppvRUzyY0zIPRIuQF9BjcMxCyGoOAs0GTLH7qUuNeieMtM03tHcQ
QZD3vZuqbBcFwgT6yACC8atCI0fu9wQEpkg87irZZmNS+LJyhx9ZgG7Z12EqW/1gJVWizzNm0BRk
H86Bd+t2aV9falHV025QsScB1Rn0d+amfXQos6Q5pZ0rfzpoK+yRjDfGuarGLJksgYHd8ZP0HM+E
cPmCYPi+0JLiVK1yMucim5Z4+OaOnd8fKpu1pvAzyXzisKiLSc+pGYuMKhoR5S5Vmqs+dqYLNTRt
ki91I6u7qQ2ShngmG7KbydRCH+qq4z9QG2HQLtbgDX/vdFCHeerI/soslTtft1PptPsxFUN6EaCp
qbub8XjGoq2j4RZFM1V1NdnUtG/TlqNpieqo7+9qR0p/5wV1BcAmuMc5KbMSvRa8kg1ixygofHYy
YF16qGnZiRySFBpsQv21Jc6cLTBJeBm/mdjofZhb8AUfEgwZ7kLt4NrrpK7ZLg2ngR+N3wRVbgLX
8jzUQpZ5ClAII6VO2MNikgYGcA3WHiI6HnrHyI79+DliodQXNTye7Ng4qguuhO6q8GSzaow/cm5t
83Z0s15cxGmbLgefj7bCFaraaJ/1JvsoI9PcuAJ4qZ3fUv7gAl1b3dRCorpnMWHf7FgpOACkVZi2
76RKQcDiuNxbD8iOX8MhMwnpGK/v+UjbLO9VktGc4fnfsqkfVW69tJmPScUDmnsa+DwCLLvKjiOr
vahA6nXo0KhdqU88cfS6Z213p60CQSibWueWzUy+g+BP/LwNUgdpHH+A1Oh7bZBz6QS7FwydpHK/
Aq/toZpAO7lf0pSKN3PpuzXOz4D6Szcq6vImcNJ0JyIqmtz0k0r3oSekyvlEVfmpglUD150DYHwd
ZGhaf+uNWXPBIS/CI0e3YJrPid/0n01la7rr0e/uc9xCceagWRjjn1LOtUsAVunNVaJrNZByrke/
kDbtnOtYug1S/n3bxpfL6OmIVKOLinMo8dklruml3YW+NfPeHQZvKerSJEMudOCgr0o2c04qF+Xw
lzVei7dXDnV1nlrU+F3KoVINuseIqNulsw7ohXTRZZpUbUv998YoVRdTElbZpQtVPpNp7OD+TggK
wUaJZ7D4BT0CNzvmi+QbxJp0b2KeVHtbRaHM8ViEuxdofMTQ95yHyZeBtkOWT07nMhQ7VFVNcJIc
8Y7aIigh5gUrGSvLeSHCuaE5eA6iZZepsPo0lx5CaejHyty89IYRWSeRBG3ujCNXiOT58ZwvnoBR
KLJYPXBHlWoXNjOKj3ChYtj4WTAep0Grjgxz7UvCRxZVewMd8KWZ1fiOek1o8s6J8RTbVjng/yhR
TeQLOoykbZNKFD4dQLPUMt9RxZw5zQTZFSq6T+pB+sUg0VaoQKiR/vQ7X3W5ybwxybXt5m8pcJfg
mA4DgE+YkhayPa5Sh4yup9MiE562O99t/fbodsKGBOyh8FcHofvc+mPr5xC6Gfobl0P8MTV93V80
Xe/Yna69ThHej2WcJ7yZ7xD1m/s81sJtYcQ4It3zmLZXpo2cNI9jHX5IlqH3Sac9OKa6al1aBIOd
3bxj5bgUieDmrl4WluB76gjVVMiHNmiXGHcMdFkMUO2kXbqG6JHB4wTslyNz1nl48qiS78kgVeIj
6iiDH3WieijAEfkFmJm9ZgRAaukT1g3SQVNbKINCpRTEvs3C+q+zClFdLIIV8ZdmFVRB68tL5Spa
555Dx3YX9zTZJdWgk9tAe6BHRGxhSmEgtTJHkKQqM2KB7vR3QiaM7v1ZlPJUla6s3sx1K7LcVGln
AqLoMIxXsqdLsHMg38Fe7fa8vmGsnXzSypFO7/ylG6Kcg8OC3oY0XIYDCw2djgtw1JJ09Rx7V6Vh
GbsSsCXMfU8zv8NLa8KyuYwDWwnAd2uNlCPhUTm5y75zmjS84HLhprr2g7mJvqsRpgL0qy+TqsgU
FClq8hJEgVgunCAUX2C2+By4Ma0loXIsyyJ0OntsoBD1YYirODo2lTNTItquNHkF51AQ21vdQHf0
w5Sjw/PySTpzZS9Vm9YGkykPUWGezHepbWRWNDbzWpI5dcP2qoztXCwpMhUFAj9KFDC6goHUkvrY
fokt2OFkokujA60PNjTtnevwYSGxipaPvI4qDhtcWtS/KhW+Vd04XEaaBU0ONLK9BnF/SPNqVrHJ
gwoV8aTkWqndaMps+GQrP/g0w7fFdfMz6+1dALYSkrkdM/uhmU21w99bwC4UGsACq/gHYv1xTPg0
W53PbiBPNUC3JYIvSggIQKhG4tjeuXWVm8S48n2Jz+MzQuQDYgrVTnsN/VS6NSSI45TdTGwAI5EE
uhkE6Txqvyoo9TG30vEB1PU7g5a6bTl+lDQNF4hhH60ThCfie02Xtt31HohMiN8y1Fa2vGvcHIar
Gnazn6rhOHdeS0m7yP4+cvzAIfPgRGYPsy85oR9m7JKgbacqD5qafvL9RtE8jYYpIGna9ke0mwKh
j2qRnCHSTulbb6ROV4QdbWWxuFVHSV3L4aE1flyRahZ4hlRSrQpLbYL/EiTmg0Zh23fOFEKmC/DP
bgGfbfzZp7P4GDc0PoZlCVvKZR68JfgCXOcg2kQJXKLwViPlTKu+MZNC+zoEQclgE9GRGO7Q19Ex
ydXShxP4XSvaxrupjerTBEkn3meNknE+1YnGVbIzmk5LtHfcd2gL4uxVHbN47zJgqUBLFY2WUN77
Jh98Ca3HZrrc2Z5WhmRQpteJM1TVJVobOu/RtS9x34vUL0eiFBveLDJE5xJtXZDJ1aHztqFZ7exi
d4j3WW3ttXSH0BKD1iAppJrg38K+4kjIw2WEic1aOMOoEVry0NbljOPv0dQQ6qAsD35o6XRBYzga
d4h5jA+V7PufrRiiqOgcDe3ZRMxXReZN/dcJDBMhVG6oJp335TB7Zc6qyMANTuZ+iSDjVA8xjevD
qb5KIG2yzw4gnOqOuU614BNrZud90qQuex/0XW86Ivy58mFjB8o3b+reafEqHeFqKXMYQPhJ4pbJ
h05Ny/sxwfPatW0fDXsrglYXo4miT5Wmw30IV1DlKbzQoPCWnqe4SnQ2OTdTmu5nMLpfTQuMdvCo
LHBD8FobXDrXxuiEvvNDUz8o6eiQCJ4uXyep7Q8qwYib8wxaB/fUCWBjOtJqeDwV0wQio7+K4rKu
9x1aPBn0e+2APmqVhgW8dH7wgTeB+2GgkN4Qtq3bHbKktUfa9wHbyXZyb/swaDucg4hrksBS/1HZ
kmeHJK0Z6GTaoC6M6ds9E2GDHpT+kn2KJuuIk8/isYTnBQZc8c02cOTu2w5Jsi/Y29nbMWeU866e
YHoTNtn4Paq3MlbwwfHBPCkT0xRl0A3DvgqXJbzqEhvdA0hsp8MEU7BvIaelye4chDPoVZ84aVLE
CXPCnT9o94CArPzuzVEI2RZTGCuJsQA1hx6bhh2CTTDIuQkrkSsp4CkMeoqO0bi0MZGwNzUKP6bl
Hmhe+6WKMx0QzlzvUzpH8U0/Y5BcNgaqohnj4cPYKFfjcbgy2uHGwXZA+DSCrrXC5yCTQwyNIDws
TCEVoDQHqUXCSNwO/fcuGxZIPmRpJxJHdPRyaxJ9GfTcTru5zhIQG6Vd56HZArdfnbFWzfUYcc8g
DJIm6oD0J/jqYGrYt0p3DYeaTqfb3tNdtvO5dDIoeTm9XUzjscPSD0zCe3ac5oCwX4Cl2jQRuIZj
fEySEZT1w4DAM4kc15O3vGkymN1piz4TQ+dVn3qV8rJoYiEMSaLOv3d43PWQoTB2iZ5QZJR3LVVX
TYfC8CJZHPoBJt8MA7SGDs1Bx4nHD8YmVuUq7LuWRMbrXMLSzCb5YEP1PeHVqAniuQPiPInH2sME
XS0K3EuIQz5llbdzqi6rirZam6sz27RfJFo8Z0TPIczsxV3a9w44p96UtJoeVCcXvPKpUeZyFMPw
A/eyCnbADifNT7DxoWbdhW3sXJZeYzxizVIjPz0orz2mypr+gOZG0JzSS22wh9frul+6LlwYSBrR
FXWnXLN8m2QDuWO72gPQtRn5BXMW9RkQDAWjaWgU0GXBwmanvHHmdPK7d/VsQ7wvaWd6GAVMEnvr
inT2CyYX3yv4Ak/1OwIHtPvi0njw8grwE3PQlUCYikgKX/2ewYyTUHyjHzuf2tBt6ndIKiYhJaVY
GN5pHbmtftsGbZTlUTwh4SLZ2IibtIzHn2i+6cz53E8Mctov4S0nDP5Kk8TNNVvS8iGSQ/cTxq39
LIas9j8OpbDtTzrB+t6DYCcYiRdz37uYtaD8XQ0ufHnw29TU97FBshpRAEk/msq87dmcKjgRxqtJ
hKsR9ALGLnV6uEVRXZQi8o/Y5y+6865lr970PPwJf5cVtUh+9K0/faZZCg78tMrQ7mS81KvJ6aCV
YdpNJkeNjR9+r9IQJUL/JvCUSobCHlIrx+uLQTfOyYn7QO8in1ooSREiZkgdbT4jLBHBlQEfCr5b
j9Gbf0v5VCoF9w8Oeg8KqIpTF0XOito3mQ28d/DM0GQ1tTXM03lM9UlkfIKOkZa9f11cGN4akiFI
7CDnjp6EWx6kaAomEKeNJfGcht1U0E1FaObplXlozIJaRlCDrwgTwFw2EXUdR6HhNXWIDRN1Cc+k
vwba5Bydwi/sw+/5A0wDYjPEt5GuWmH/m4StrowKfaMdko1OW+4Vgyog5RD2cpegKeJtY8L0dkxc
GPqsks57UHJXP9HtE/bIy7v6JD6NWizkmVBkibYWa0Osx3HwPhtAzcxiB24dBfgEgd98EqBC1a5z
DiD73FQoMkfAfU14hslmzQM6wnqOg6lgKNt8NEmWO65GYxbp/JWu+H8AuXojHvp3Rj08mJuv4v8D
5NWv2vB//09o0xPk1f3/+p+KNfPD77irX7/yF+4q/DPFnQNIAOQROHYfZ/RP3JUf/YmTQaoiBasl
ct4xLv5fuKvQ//NXtj1B4ZOPSqcVXfAX7CqIMB54Bn/xVoPaJgxfg7pa39a/HgVQ/qjmitGPFR8H
HJ4bbsA7SWY1ZFEQ5uhf/9nW4/XQZledhL8zjV9fvvbo1vXMZIA/gXMEsBYkxjeZaWa1j/AUVLtB
N7jlXUfhLF3q3mtqqDvwxCC6MvneTR1l9KdaVJ8eOpjXww7hkPTo6s5B+5EO0gKxMVuKOyeVNrpg
VUX1yZcR2Mf7hpt6HyF+4FxIDdjMlS9LI48Q18lN0LSSv2G18a8j3Zjqtq/BfFOMmZrkVR3Nldwv
od/WBTCi1Vz4ZkEE0HNcRFQ8MJfsmPSXvphUu/5S5E8NCcsoYAdjDeqlTZx4+wGd6IJLKzo0MGl7
2XXHcAzLNhf+8AZON0YyUz/QPBad+JyxNEbciS2BkwN3I5FBHWpsBbU6OFFepTQXbIxqeNMo1CUS
A+Sj3w7VPuOLi4JaF2oBJX5u7dyM04S2xnHGbaHMODZdjsgEk4c+5l53PYgm6sOitRD0hC5xaS78
rKdl3s02ysgoGsvAYeNl6lAvUOnEGx0XkKMKh0hSlyIHGWlbfRhRNNBfLHwIP8LhC0mIxgvfKvSS
8jznDu5PXKCgCxGMBXKs9gdnNzYlQmZ6kaQNHXgBCOrD1yr7ArgBlg9pcmjQuSt0ei9vYVcUUGkV
iU10m4nkbYX6v8IrzYfMCRiZ3Qpl+wqZ3dr/VNvkPp7pW6c3DCk6/82KP7rRwk/hUKOHDIKOQxki
iOXqLMfVv5BzGl1kHZyYpuoiopHAyRm+gdBGXjaxvczAl4c6M38fwM2C1WcOHI3acidqcpo4b4Zp
PA7DMhbNGB5b3cMVZeOdH9RXjY8yGSiv/a/QgDQd4tnISRbyfxN2Jkuy6tjSfiKZ0TdTmmgzmuwz
90SWu0OAhJAACfT0v+f5J7fONbs1KSurY6cyggC0lvvna+HHFi39TS2mk2gUr76vThb8d7HS6SDQ
7VyCNX6KhgDfLWi+2BSctrS5jBkfq35KTKUcFXt/mHaRiu+Z4VUHM6DqfHI1/gJpWj9tfnPtnSaH
cZpPxkfBlaEq81Ko332nL4Taag3iy0SsLNZh26d2O7htuPkOn2CUyYNMzD0O2B+wdmXDtH7Ri3kO
F6+Oh+26hZwVYqGv4WzOXkQPJOpcveQI7EyOHtfE0Woj8wf6NFYEKbblwX8vPOyZx2dr0URa6Dzz
ViTNOhybFO7yMDtd+hlJiqhHf6/xnFR8YO+RbkhB8uVmsk2WKRRzyDxQI+BrDCT/7ZMcUlq+XtNW
dXsWT38wKo5D1FhMldGuBguJyRFuR50P2bifLqMvXhI4CUWs8rMN3MPg2rtEoqZApLE0zruudGgK
7AW1+EN9tBNDN5RwJ9YdDaUoQF+/BWPOqzabIeq6aZ9xbMFJ5g980AeM/86KfPZ+5QRNKeSiu2vZ
X40Sl4rMoZg0ewgc54EvH0m4HuawVUU0EFa08fST6dyUCw2X3RK1UbkB1a82HV5IHpzTDV864CIv
qJp+hiSFrUPdsYva6WEGRlRtSXcPRxnt83G855D44PgZKFHKHRaC7j1k6R9MvdsJmcnz1jdPo4/I
DVsTWyP+Co9XQdpatM5KObiHqAl1KQLpyjDs/zZtP0OXzd/QH5Qz1IBzuoyfEOJoTYcYStP4R8IQ
LpqAQIQj8Q4NVB2vqNqMgPKts7ziLYMQnAY340L8L3N7npg37luS7ELRMpgeGSv4kt+iyT+xLTw2
tD97Hdq2Pp9rz9DHqf9uWBWe0CAVjzD6dKHbGBMmY44KO4zfGuxNxj8zDIqogSaMhNQuVckPPzbn
AIztnQK+qedxCOpOpi+rStIjlNIDWuDjpLArcG7UoWO6zixWiTn8tVDDKgj6qC0xKds99TimCxmJ
yzooit1HmB8r+/Tgr90xEelvqxlWztltT0ASoelv+jplS1iGlJEKL4tfjvvVCBekiHLs5B36ZYZT
GuwwlmR9gD4Tl1FkuuNgyGnNQGfNwNqhqqnee2OCssOSLjssOKwjiI5l1NFHGA3XROhfSI3sqDS8
kC2L6zxTtZggxKfZP3Z9+yK8vEL3kIJbmmFix1ANkO66TmD2tk2ndSLgveKQGK6412Xte1b7l5W7
vPTtRG5eKKYqX1gD0bFTRTgq/K6m3/FkOqU5WWtNIVh0uTlLxU9qDKdS5+nf0PZ4G/h9j3OxgSbc
Zj4i585Tx2wgJ9UN3jnOMCgfMnh/WOTKDgE23DRcfyLeeJHCf5lDAfdBpnsNcN2WzqXvQ67CP+g4
yXVAEV84yy8pl5eBLWMhgQ9gOMwGmVT9zEf2ElgZ/dkE96o4UbcUgvVjrzb06mG7w+H306Xycx6l
KnKhtmNHvAMN+FrFdDwA+IMmOoxZrdEpwxjGLu6U/tzW5mBV/NdIjN0IzJgdgAWMdyM6e/aTMax7
PwtxRA7iBRaD3i+gQ8uFY2EPRjq53eCtr0PaoYFHMCOfLCb4JuNTEG9hFbX+xUn+F67ZtMuXcSzW
Lby2PR4oEU2IjLaDKokTc9FiKqyTerkt+dQEeNNhHEEjhvcBtVo5jlOGB79HvZAvbzCRYfD0Kax9
FhMI+nQ7pZh5vDS5PnooXMtctOcO90YxNJ5XsLT7HOZhOY5eDA1pzGtPuh/NiO2zeD2hXQhBR+b6
Eog4qMK2jx68ECshsK6rLUykSCWi7uBYf8pk+xhLfcnS4TnO2rD2tyb5PvtsHbMgenIgYqH7ebxs
ABk/Z4n7hBSHjtVEeyq5wG/ptQfSEFX5RiyPUKK6cxSQyziNeYXFBZ8Nnoii9b3lIcm7DW/zJK1z
K8hvUES/IOvIq7+2T/E3/UJTlDx5Rvw3zITcDTZu99EoSSld8ukGMe7Qfaa7mUED8wV+dngg4S3U
UDLcChfE9bY2Hj1iyUadCXaEO3EDmfVlo/WCOzx6SIwwFZTt3YINtAWJ8ytsPDwnGzK4/YzDQfQ+
SmYYoXPfVBAJz36P7h+my2/p8ToP/TM2pUN9yfuvpA9vTue3bm5fRhNVvscvmnldgcWmv3rYcIQ2
ON1k4lWt8w6uje/ANB5nJ/ZbEH2sjuProrpAIcfKGXhusXLva87AzEhg6fi2ssjU+tPY4NVLYW63
qT3D53nJcSOKwNOnaElMCaqFVItu2psQsJ3WXEO4ndTn2JG1WBwNrhIfBjq3xviNIho3vuwzvY7s
sc067OBlGUnX0iR2+NPaIO2P335DUPaw3Z8aL+jXi8DB45ctUAwG0yqOz2MrvGRPfDqQQnbIgxwi
kFzDV69d/2477OJRgC+huJUwmcML1EsPJSFG0pcdFEXMg03h1t88HcLa+797k+8m7F99ELJggBgx
cAeos//vRa+jnuFehMlSRr4kMG1GEn1nbmcF9zfLAIUSladQbGD0BaAoBa7/gNoNbMGWTxV2SPTP
6MDNnigefvTfx5LFOkCvSMXcVK6fM15lG5FQGDsXn5mHI1OEfdoBUxhCeCw69l4WLaEBN8Ss/4VD
/k9U/bvJQ4eZIBQNHBhj3eN/ZcbUkLKUm3QpZ6H52xTn/M14/EAEBhkdyEbSDyjzmVf/39f0H/Lz
P3tLDHbF8AAMrwT7jGDPf+oc0B7nsPGsVyad4W0VDWP4ivhGNO30itGmMKQNvEoZt7ijhVhR7a9b
RuLv55yXuPfy/zY8639fhxzwM+QQpAuRrwi+AcX/ASA2Q4CHhDOvlAI5lqIzcFMlXi0Pg2G0KUEX
r7rsYjr9lxEH/8mBf19/DPv7btjBgmPYkv+vC2GaPIaRoL1ywd0M82DIzhhdRC6IK7R3Mo7komSK
HBKx5L+x0/+rv/9HdAC3/w3yx9AN/vMr+4xkC9ZczSUHEPnTNNmI18XgNHzFoPt2HFKX/LchMf9+
lhCKwMhBAMjfy+bA6v7rb9pg1WkKnLJauDuJ9DDQpV7kx/99d/3zyf/n3fU93hwjbjBnLfmOU8X/
woFjGzqAi1JU/nO+45U73kRS7afi5w9zGnbyIyr8Rxwavqq8oCyzA176u//7I+Cv/VvRgAPhYYsO
pFHMKMGUrn99iL5DiwciiZYzU+e8ly+gbVCb9uhMwhRT4FZmdcUJ0umsv40iPo4zXr0ia6fDxr/j
DlP7fS6zoVAzXnMyzafTmrK/CVmOtFl4X4q5QwElQ6yg1o5V/gTTONTsff72bTIVjfso4VWas9JN
yW6CaBBv8lny+JS2yX3sbJX4ukqIvM46OMx8hA1HNMCDUBZj948FtxWzyXBeh2ELqNmD+pr0QY0m
nhVW2PsS0g/t0TqPxTPylr9cKM6ZwfZANC9Xnth3Ha+nmOMqx5t5p4v9DKb10zPjOw2DUxcOZ4Ln
rurmrk5HtJSrr45GEFWsJH+BaV6JBr8R9XZ9m+xltB5h+NxyE6XnKct+dQHZuVnz0jZQpdw0owzh
3bPPxHWMkt3W2v2UZicRZhVwygprLX5Yqp7ZnHy1ij7YvjlsNnxqZV4ucEDwcpk+hY/iMNTvuCov
0ixLgXmBOwyw3XdbexIk/kCFhq65uTKxVRsmqg+kmQs9Lu8mRbPSQZlHPwYvkOxjRn71OF8DvxU4
JM0fGckXnA85Nly4vW3tiSKDXOLprIikr0PWwMAf59qxCQvm0ycWBh9xz0q7iDeXy9MiIl4kXu8V
4zrt0kyVbEyKjvZHqcEUjfnnsMbHxuE10qlrsHXvtmm/a+NDb+yupeYLqKgBuSCfwtY+c/iZ2Ddf
e5P/gyTpIZty1K/4YQ13t2niL6zxTyJSvJrNVLoIbBOupJS7xg3oZbrhM2kh5jQdlIcEZRqMZfaM
gvLVzpOqoMipEsjQXGKIsf+4ECgKdr7N4fDSLJvdKbVOyA1p/muQYbrTnv9AO7l3wXBOMAdYeuAl
ROiJipL2IXLpac0dYDeB3xgZAFcr6BSOZXuiN1lg6cN+5O5hi+HsLuEEszWcr8OKGPQwd9cwm85o
hG9ETbjlN5HtCItOXTKe0ZqecofnbNnSbgevpCt849L9ojmAnyZoD0z0262X44Pp+j2li4NA0Zm5
8Gx34AYd5gK0m4RuO0aavEZQx46RWsgjxJm/YNhcaWbyPvP5h4xmcKVw70tPiPm44GmrseLpc87n
l0RQTEXYkrWacC281O3xPpiR2ZJxwfDSAOj6QIYEc577G65rNUiMbmWIQYLsW00RbNIUSq4J8GXU
fV4A2E9tgNp4e0kneuDSBW/bioUn27a85CNOVrXRSgCae89GHMIKMtuDtjktAXPikB1nXvHZZiHg
1+U8reovDeLTsDQKootktfLhLaY6uuQsf7LT8k4m+wTTt2wm5sqUgsJMQ0hkmCKCITQ0+ohgOp+I
YgeXDZiQzOIyEPll7DZAr9mL54U1D/y0SiUGRFB8euy/unmJucZr8zmBM1l8tQdof/BFvB8pKunp
//sz707CnFn8G83jXYA7BYD2lxznE6i8OsC0IAN9gqh1N2Z+OWz9bdnan2Lwa0Dvh5ZH9zXxSp25
87Q1mCTG+c7L5V5l/ufivnzmv2MSSnfKuznS+0hwwt4nDbp2tulUpDDA0A/JahoWUkv7D0kUNPhw
raqXNN/7IvmTEJtzNPzAG7m/pUXbte5I42+3L1lG8pUOwIWobmyZ6G545imQ+MV2GpIwLjp2ElZN
MJ59YoZHbLscrx5Qwj2IXxj7U/8WoTfEzb/1b3kKRxgc01oOQdC9+Hmv7hCRf8/EPzpDQC7kfhVb
8pcsSQwt0KwYChW2sz26ntLa6vkOni8r/TX0/q4OIsmJzQsETsqhv62Zd5E9OoWsz6EyAEyJGwM0
BvTfZWy91zgw/pPndROFrpm+Li14w26KJtCRNrgPnQ9mN8CXPGdaoowGX/SzAVN86rpxgxTpgbLm
TY/x7Cns5Sabb8geDHsQ48ckb8+D8aKSzHQuwJK40lF0V5tNLtgIoWrLyUNms/tsg6ikaI8qzEaY
SnA5rGgWbLps/KhALeBD/UBJzXr9BiTtQ60rL2aN8flxOgWlThQ5hZm6Tqt9BCjwEG2wlYs0neWv
YJt/h2K2e58mfmkUgQgsFIW65bd0/syRAS7XdODkJxIHGXIeMzRP42bknaT69Ow4nkwbOb9gGdrz
J+G7FlKH4O0NWlX0x4frsJt8bKSuOxX5IBSSIYai2DPlzhtIwrCa3LbICpsY+FvQ0ptGs0KOeLUy
AzUm90U18SwGZzLQtS0bGq0/Whb9WhoPaxTz1PrXORfLbs3YUKVE0B1Wy+LsB2bPpl2LcABWLvUj
u0A/AYyG/yxcGz5uo9U7SSn6Lm2xwrzGs9zWIPignWKviLxtblo+gPqrq1h8LLFQGZmqDllRaOUy
+wmYNa17w8endRT02LSYg0RRzCCNcM2YacnRxKFRJer9/MmgvniZSaNPOuBuKfO5FY/Ab3Ajd361
QreqsIqtf8DNOAOKWnfRxO6bWdN9RiSgIH1ZM2BymQtoFXjgybt1Q2JlG/cZI30pW2LfWayf/Bzc
O7N4AbbGJo/YdchL5HHyDzKzEAJXS6O/yItEL2Csoq3eQjBea3cT2P+SgyiNRuXV2OOJ/0eVvSk5
Yk4tbscS+OpYKr12hzwA4QN9U/JnlCKYwqEwA5bZmD/lYmCvHga3by9AgRvkPU1zBNe2Xmyrovdh
YQpcv0d3gYga7PLO4dB04IyAKGKJQECxrQKjOve9y+0hypd+PsQIUOzRPigkjDqDF7ofIUYS4nk+
GExvrTHrShdrYx6GbLUf8MWSanXLM7xEd9Yz2AbMNaTQR/o8e8F7/6ZTq04YITCyQqLAK3WvbLRD
id3tMwm9L/TOfTx+4dJ8riy/dpgMBe/rqN2477BB3W8m4HqA1HaADRogir5GBg/u5h8Ts+GBNm7X
pcMIVT32kLNYNN03uC+/T0/joh2Qe35eA+CYA+mRHoAjhrgKVQWbAGe1nZFVZA0COVn8SPsE5BMg
qFIBY70DUd1ntJ0ehxgUlRP+ITV5LVs+HmGJeIWNuDwv1l3whGwYl7vomigLSVv3Xzj9xWHxLCgm
le1a2X/NDX6cOedxpQJ7n7DNm2X+tyOQgsNb/oCkfUoCMqF10adg6B5sYG0JxfsOQOiX6nJXkW4p
NmgzlYmxngEuzAZryQdK01U6hPRLwCoWpLEXb8BU687mp46MDdyr+aKy7N70BJzz1B+Qe1AlkoT7
NWpNvQLsLuBl4DRs9aEZsOqNLM69Zj59jZokKGHbLYUe7Aun4Bawwwjn7sAxhNPPUUP4UDiKaVqC
HxZFWF98V5Sh7dxBwoTxjl3rW9DQkcO1zuP2vlh4rpMLQT+Nlhd9nN3Bs4aXdCHRnpjY+4BcOZ/o
xEswUimww5zXs0L9CiqzQeuu+LDADFgVCEEdp0dchaHII7WV05Ae7Johhb847xeSA8w0Bbyj3203
8T2BTHKbh/CRY0PLtR+y8Nmz4H/Vmt3HiYtdLKLhR2Kni1mFAazP9jYk7hHTQHmFISGvKu/e5rjd
iph2CzTT6JZST5fDdyqgDzeM6oX+21j9I0tmIDvejBVba5ZON7ls5u+AoEeFN8tn15n0hDQiXsie
+Rh6imbB9e2DwIKuCqT4doihQ+yU3saSTihZbQOfawraroqozHYiXFwhTHPfQCIjIZRepSf572kU
62MQgGz107EO/1E5qDw6ED493nmosmFDi3k3dOTNDemjNBqXe9w1+VImzeZD/52yEgTe+NROrhxm
Xk/eCu6TUjbvV7JkP2dMj4GKSXNUc99FSbMlR8ZN11YxTr225EnUPCMuxZ+3KLZviZmHcf+Noy93
k0jZF+M8kGqdOUWKEOX8skErRAKFQ0nHix4+KQ7LwFJEV7p6Mfke9fV4cGH7CPuyYHK6JU7dVt0B
nRyfsPABhowI9p6Es6VTWCp6yv9qRPjArw7ze2SJKe2K+INg3lkjP7Xb/HYEfo05XsvW8N3UDbQM
JEKVzAHZb6zYNzNpD0mHfcRs+DL+1BW9F1xkEJ39RZ6gaP2ClYEAFHYTtU0a1VmC89pCnCySdAQQ
a5G8Z6u+Y772eZlwB0jTPfNBPoRwOkUWOOQ1bI/c8lAGI3y0tNFXNQf6vkb5OU91/xR9R+YCbLDV
NOVHo+ydY6kFcGd1VbAiFEKK61KK0XsHj463ZBMeV+MhWUUHv9JB8KV48BoTGj/BeUdBFc32M/W3
oEiRQcSFAX3YWfFOBcJMiDN/SsKyAgZFdGxb94LUl3zMG2SBgDJntY0zWczbQHd4fI7xlMuyDZpx
F3aQBADVKniviCdC3/SvKV7uZcfYhydRLgJhhFUUdw/hRkW9xKix7XLBwRdg84ECYDDQ5BwkJtwh
EYgHug0emyl/ogSXXaV/deBjb0+XP6Zr0tStilELYfRhGRG06PFwBe0b7EHc9TX3LFC++Y4lhuB8
pTgiQ4N6LEdD1IWNO/Gx3Wpk0boTnl0Mx9Jz/icEGidQiS8uBp3nD1/hlJyV6PS9l9AGTPo24whG
SxEeNVzoI5/CE4YKkpMfNhkeXv2mtmAsZng3T1HW3Xv4TBfTiAwispVlaJcHQ5Z4jyWsurDfo9DL
JXfpWSFSJic2nrYEB2S0jQ6n8jaVkx74oVmC7UBN8wx3gxTRDB0eRciOjsnc7LyOPCIGdlyIER95
jErZdNKUGwnxfQdaaQYncwTmO3vmeVYabEUzXTmfshcTdzDFe9dU4DLaeuTA9zuLbJ+Kpjfguuth
yZbklPcMPdW0DQcdA0djAz0Esv0ZuWH9LS3mitohzk9r7356OshOucTGBNZ9KhVBBkrHTxHqu/PG
oZ4RqzimAmmZ3rKpEv34AurmD217Vji8Y+tBhF9x2w/lmM1+ucIan5hN66xbYelNqnRje2ITYjrB
2mC434AQQo+faSZkh7nyV0wCMeW38hBE5jlblxuuUFuZRCBbtRymBX4Pi5NzGDDssqGq3yu8jiF4
3zpDJSrsMb9BIP7hbU4XLspet8X/C78R6T0pj14Q3ZlvokPQtx8cOuAe/S+p20UjUCKSoVzjINlb
y+9b08F14S475ILhnGphhIae+jlOUOvnuUe4ArmPKYruUMhVCajzNmH6TdEB0QNhHP+M0w5/Io3Y
0SUIF6txfOpNmJVAhnjlL955EIj8cIYh56gAT8z6w28w9cF+xr9iku5jCfBwNjZ9kHhUL3xcn3sG
jV9l6NqXabwGa4RP4tq1YsH4qpT3isjovRHICbYyxAcJ1orGRJcgF1/8uL0tIx5o4vFH2N4/YkQP
izzuzmO4bqUN1VbopT3764w8SNJzjQcmYGW8+rd47H83EZ6cNiYV68MRdw9KRKE8wEdtCJHZ5GuB
zA3anCwm5WZNhPqc1pvDibLpfEYQ2pqC0+1h2sZXpvizS4FHYFzFy2T4u4zYAVcxRtgL/2Xj93Uc
PlD8HnOFDhe9B+REvfbVBowD90i+VirEVibIaPBWZlLHanw2Vr/yDTIPmRAAbznK1FGfO9VcQs8e
FiSXDxQZ0oJ5y51S/4ypGZcsn56Gjo+FnuK3aBJzqQkTZeeJd0y9gdLKb51jrykmyeAGMLvoO7ZO
+VeUra9d5+0TBIMR3BQfiebd2z9RIWu8HcOFeYBLMUHSQ2IrwaldNHP3sC4DsrmQGfGLR93Ri6Nf
ah27ks3dLsTk6HZJ8XfNR4wCdep6tBii84qml2WgEgzmDSJoaFCU1ngP2/yGfeglcknAZxpEx6P1
y2h52IhB5dGNcmd5jkQQgTgrR+/ZjOxNMfcHD3d0jiTvKvgTvG6oqnsMKINClj323DynuHNzH16z
TX2zy8x88JfulqyoKEmskXxaCfpAeAqov+Dno7HfAdq/ozFs0RE5ANcku2+RUJCYuNzBMa3FnPQf
eRfYQoVcVhavoOg7IcORMACrLlS9EVDkgAi+eDM9AN4ze7S5uxHxwEoM2G89rOauEiUKPsVXSAhP
Nos/VA6W75ubx9OFcH5euUTs+Ap9T7b4F7scEh22h6F0xqAayUFc2EjrH/Gqf3GWx3t0WA5vxZWU
kWsgyfAwoEHFhhgsPV7FVRCuPUp9D0FyH6o6RVKRUHrbYv6weeYBVtulUZCnQr0IEFLIS6Xx9mpX
q+uQL5+Y69DDnwv3XkJPYPq6wnM4CKWPgp4uKSZwZezKnMkB5yVf2eJvODrwZwUdaZ0t9hHDxjG2
COPOipirGZlIecLe8jdPNi8SyVsMexEP2EvdVq3Xv0RbRHFDDAcuku88Fo1LuK+QRe2l8dR1tNl1
pOHZkySsGG85oDzza0Y4HnEp/swGb88j+I/OZCiYlDnayIGon1BDMXjAhiKRwxGcr5z03uYIpzrL
AlTsGKtZ2k1BKg94hcgsEolZT6oGgyOQ0ATsEMHnXaHQePl0WAlYE1Agj4GTGKEBB+nihcPzpizC
JFGTHRofDUHYIgDsuSCuabbimeIlpsx8ZRgH9+EpCGeRFHihhfcmZ1GxTYP3NEU46Yo+aMlpW+lv
owE/BMqJn6vwySWdR14uXl77lmIKHxAblgzbk4+pGYXKl7PUOSKR6MnLdfLyM5M83A8jGUur29vU
eZDHaAzdscV7ZkuXl4lCSuB8IeAIR39HNMFkBh/jL3C3YuREklTblCLfwTIQfRinML6BlJ1eEuQQ
7xsWjNwt8WWNgNayPtAECIXv90uIOmvBmELM8WHnBks7Mrw59zMEUfTlZodtvnj3oIyT6mecLJh4
Ab/vIWR5vtMyjApYvU5UqdHYJqLZU4swaKlE9MW7bDsYJB4OKPnQ5nsfw0p/Tci1HFUcvyI602JL
JnplP+O/e9G0JdMQnJBr+nSYZFU4ltz71dsqP1jegDW8t3mCQSEoIDAZ4/uRGce2hmX2WzSjX/sL
hvMmKEa8qAsOMOSbvU/WtJqnFVLgFvzgDaYwIlMu62SeD5atT5q04REzoII6CYM/ee9jMH+A9M/E
+JkgOoRBZMCuPJAiReqrd8V6FH2prL0mO29h4E4jaV4j9PA7IIe16t1QwykEHemjYl+CtdurfxAX
6GITBYBM0xBdBLkMjtvvwAuaUAM2huf+EdM23uCe4+UYdm29QNEBpYd6TidehqVIEbjBNP6J4N41
ijAHBoJsWoGZiq+zP48XL84tLsymiwmhxH7FXqtMsSuBDFaFSKqWTbgZUJn90CNdGmucDYDxMBSj
mUBrjOqm7PCayNjixcs56Sp8No64rFMT9NZGyTJJWvg7PvInYh8bZLNrPYFTLnz9bSQlaMsFyp04
OU1xikyNr0B9fSvYzJ/QsfbjQQXjdXAIccY0kbVTGvAeh+8xJ+FdjXCs8MI5miFFnAkFeGio2+UY
eZJjgWMsdiHSxqMPRcX4aG1TNITVQrY6EPYE+/HdkOQnYuW4XVOJXL7MXwOFpFOWPxOo57x5hf6A
pIng1w2QbbUg2X/AO74Hohkd1sH3wGQRlLEskt9fpmcag4BRBnY+hfhEkJl26jjnI9QM8RlTLKgd
EATEAP7LEEcYFdCmcZGS+SgcKLWcrgC+7V7L/EWH6FN6F3wSa95yO1xMgqYiQZsEwWJbaLnhes3A
oZp3ysyHsQ5tHKR3TDDxdr7LX9Nwera4b9MRwWVI71Bv83od8HQylJPN9EMw48HmGqKa2nSokPgo
uyjbSkXlG2CVejbDcevoZTHerzUMnvTqP4whDSAxTLTKETrG8AhzHcAX5Sn2mUZhvYxaFrHsn7iY
dN3PoCvxif8Clr16HZv2nJrH3tqgxLo/r3Ji5fiTvFZ5eGhcdqYacFrcoTrre/MVCmTEmPGrEMws
VSEMtxXC02juIfshQsVKaDMnMuR1RniFT/YOv/mFTn8shgJhYeidEYGU96+mm3Fq5cFWkpYdZBp9
IGXyJFMF060JKxzPZ8yXxyyE6YSG8rCs+ofvXC0nVyPZBQlphumaPSGCjpjljFHAiCNjxMhthTKA
u+aIlmUfj+2P1E1jEYBhOSLxdZhjH5TmemR+dMQEHLbPWfrs/h91Z7IcN9Jm2Vcpqz1+A9wBB7Co
TQRiIIPzJEobGEWKmCfHjKfvA+Xf1hKVLVX2pq0s09IylWQgMLl/w73nm9A9taI6dQCR9g3yK7LH
BTlIkn7Lw+gd2sS70SxMA7Cvicc/ZUl+supoLWPLp8jM0ZW6YY+KzCZqXwzEMus8owvPVYh3HYI9
W4yPaTHfEn91GxFbe5KNk1/kgd1Q5TTdqlL7dFQeF4aq7xY05LWwk/7S6mbKa8UwfG6EIiHo++bO
ierwnjWK7jQWtWyLvfI8qzWd+Q55dSJrLNapQZl/8nRQGm6f73KjU+9tLqJHP9LRPlsaCnSi67Zl
bxbjGVNltotTyZ2Yy0eRLAt6WQuZHO1e3aOLGE1cjxIeTlBiwQ4EACqs/LUZrNl74sXhNgzd1zAa
m/uqpEC66WMFzCfHH7rFd9LvhsXZ4RvgdNMay2u8nHV6QPDtOG5SblHlYN+F1rHNMR0epG1+oVAK
I4Lg3WNvvV5cvMNubVoHYrrXNnf9a0/Wz4tNN8cMk6subssN2yi4Ht9L92bX7yJ89XdMaHcCOauL
BZkBKojdTNens1001rWu75NGYe2PC948e8RCjvxZ1sabqBMvKBXCdL9FpjY5dXUV1xYeW88/II0+
mNMy7FyxxEhqISKQLF0Nkf3ghvFt6BLE6eWVIqazs6rG2C127HLGEYW/Nf2RbvTGRAYdGK0bnc0x
toA0enJn+yz36/u2dvBd9lu4VOsyaRYvZUG2nLUnMZn5IWd92qClTza1rZfAz/1XYhMMIDhwUdd6
b1FuhF9TfOnU7UWzrxsowZumMRKkdIzk28z4CXdUyW7tfOYrRF15gkxzzE0jC2hUXWB+aPCB1wej
QmGbhio7xh0Ok4pkcNun3jOkscdF1dfm7I7bSdDlw7tK81E5W6eaLC4WuAv8mDQCfIZ6jpkOHEGG
sfi3RAkBnZV+k8TyvgDMRHtmYBhX+Skq29cmKwjXKlqD7kWx2JswYjiJlfHO2t0NXl6xc3PX2Ld5
v8sXdnUK7/0mSpXeeA6tTuLQU1rj8pDR7IKoKdjSbX2+GOMuXsq9Bax21wlavmCxln3b9GezJ4sd
9/08nZvmTEO44HyNKz2k54YtP2FqVEFr+OY+aaObRfYDdtT0s066x2p057OuBVdVe2m0jXvQBLXT
3blZuffzuNrmLXb0HvAILSC8ojVgEodqCT0/my01RG/QD83JtPrnJV141PgYQEucXuBZjHwZ7WLZ
lPAyTmln7Ou+VBtkq0xr9Nx+9dk8I6bpt8TcN2lu7cdMhah67OnN7I1Pc9vzjXsHCSltls0cSpfc
MIkPXA2dYndPnyfb/BZr2d3bQ4mRoYRwYGRioSWPOmSeiO1Lrq9ZFycnRdosC0zRc7bcJHEk7wQe
gA74mcNuQ/t6q9Hsbyed+Jsuqp9Qnl84DPpEAUncXXlPbaF72mSkq2BH6KJjUt80VDDoOc19QLnz
LGcMLGKv5lwZizqbEyKVvs8e3FHAX1NFkPi5OPSdiZplzCiUoC1a9e59yfRNs40h5vRDbSLfM5g6
c0CNKQA2cE7RiXu/+PukdlE0e5Zu3WsZNxhZxjmKws3YMI75NNhuRHXVA1R6yuO12mX2WR9IFO/z
NssKLa5FbjrZ5QzXSu/KZcI1Y0Q2rKKmN5OHSVCg3GEL7oZzuv2+u7Ocstsmg+lLXhpJjzzDDhUH
hEPziyvcudp1FfSNnaXImnbOOKQ8DbPqdyBMqux6yIzi29AT2xhNzfLddHzoReK4jH9igl20Gm0y
XsjWJ8wgjUrTbyqZ0vKpnHjLgbygLQo6pob234q8ZdOH+e0cZ8te9CdNuTWnIfhEcZSrH/Xd+s+o
Q/BZSqiU1J/BSWK7tAx5nAqfeWnU/t7sXgq6OGCk2Hpp/4ZDVRQXU+wN+pzGEDfGimb/c6RLvtek
hoUPRev+tbG6dH4dxTB4rxPik6d4DM1kZ/Mm8LVsUx2XiCD1bhityg6A12SX0hrceWuleXWYsFrM
lzCjcjvwCNfLA2w82exQBIPsQY2FZMMjX8q2ls4z896xhu4gQrfXe/AYHlMWk37iui/mGO4zrWb3
Bqqv758yID79Z6I+zP8tutJqG+YsnRtQqqPxnLZJbYKXorfI69opk2JDTBHOaJdKEj3TEw4SFPY7
G90YZBWawURnWi6HaM6R9IftaD3YbugnOwwe1nIY8tJggtrQ9sllrVwjPvP7EdaNhw2weKMmE0+H
mNoMKqNU9YS48djXkmpsVg7hOa31LN1O+djoawffVHHfGkoRXNEvnm6rgs70OUjpogzyBvL5eQTK
R1yOLj45aiM0PMIaZOwm09Iwt8ZsTs5ussbhlSpWORJyQbu6jMFCTHvTzFLq1mYmzDtLzc5zF+lx
3smmR7EgWxrAt0IbeYmYLh33sB41DdG4BUWmgZ0H/aodPTd7SGD4lfM5JMXr6wq6qT0IF58HuYa4
tlC0D3cqX5R9bKOEO0O7GJFtX3uVe+GSzp0tqID1lkspSP2neh4CnMGVR48rT43rBGSwcZEJV/FZ
2p1PlVku4swxYHhdLSpnE2FZRzbrW9UwHrMFCMDWHFqKq0aMGmCTVCHLBzLC+N7OFsowZqbqx1JH
sUPLLF8YAm7W3ilF3/NmzHXPvgkg6EhjYbxAsX+Zgoz0IO8YqE4GY+hui7po4201lTX9RGfuHhej
sgkXMgRtlPoMBP1Ru2DFoHZ9PtTFgDEujNI9ZJ+V3rK2Lb0pYVNkWgnj7eOO3iz6iJKAyInSZOBZ
tIqvKEasr0nKxrKR+PSRYxJbGYHNYDL7qXYGU+/J1Pz6UmRpMsHGHHIIYzVX56ZgKVvLkPW7LNul
PJQwWsztaE5I1VIEvfLMa5X4ZDg4GTbJ4uLxiMcJoU7Uen16hqqUBD4VRY6yL+0G51h7Cc6GHkbh
naPihyyZEOdOYjTmcQPYRtTn8BvH94jjZlclZRPKbXFO3gIsawhJi2lX4c60H1rqHQ1KrczpdqKe
jQVzRKKpXDh2/OpOjQcWIWVn6UvLeynWsZTT4Lc3DjwpNjWR0pWjhkWNaYrmRzedeJX9NuvE9QR4
YdzS6MrPQIR4KkhTu3uthEDrrqc+F5cDUr+jnRcYdRbA+hjgnKI7J2zI6Mi0JosnyODsvI91NhKy
SQRcBM9Gu0WfT//VTgTXFwEJS6eFrgqfw3e1vUqQacNMQqcAuIneh17F9HM49QFFqeYKbzNLJK0V
QHUtrhcpWrVrqyZrjslscVv8elpvrtcZDw6moShIpZRHqC7xRUfR96YysUDZpAnu1kKE0Ow7t7Ae
xOz3A1/WTLCpGPlZG47zfR9X1g0lDQrmdUO1cqvNsgi8PKmjs8qSvJoDVUCAlQ1ltoPqS1a2poiG
a4RZ1TNiW5YQKksg0PzFbuejNJe4C5YxYn0kjwrrbVHM8hvuE3g2UuMT7JLMGoI0nA2fEgVy7j6h
nUfdp9T72lTVhU4WDygSfL+zwlLDswKaRvrrWOxDeqK4XFUVG27lcZ+YLTB+0apKi62yCw+4F5HG
uMGV115CMjO/onMi+q8NgE+WHUfX6Gv4NZtVArfLZMI2KYmP400TDuZ7ge546ydYy0EZWDh1vRSy
2SZaqGnuWF4mvU9K7GObGVslwKveH9SuLolGzk14hkhIeBsg/7XGS87QiM9tOiHl9cbpBquz5wVE
+vkTLcN83kE7RO1pGshF6fNG9lXWK9Zwy5zsMKjbyns327q7GnwsYwTANZqolo1TWnNXYuYovM9D
NdUPSKD6y8TFu6wbHoQtzgiepULkmFWTqFX3bakQfCIAxMZnz95LuCT2Mwo7frYURBA3HvlWHDBc
IaPzEhrxna9rwIVO6+YPYdxeQEJrO4iRBdF6200PZTfHz37bUO0y3cJGaZLFefnSwlO9nQzT/Ork
qA7yoWfCi7IaynYOtm0js0inAHBQ/WFy9h3dE9R2plHLAGWTWW2gHA1nIC7Ve1LXBFKzSVSCA1ns
qcLlT0hTY3xIThxxZxakOYU5mDIYrcm57/OmNY6ArIYrqjBQiMa64YxkPN6R7z4ACIQXQQiPkLlz
5vRh1mH5rR/yl96l2quoxC27Zbgj7I9uBLvRrUffMDulrkYcPiXwcVXsY8TVSm8bOqMoTFanrtvE
N01c9Reyqvwgy90UMm9ndFdLkvfIzWMrfk0iP0Q3YrfVY5InJJgL2p4trb4MA/CAw9a0Fn2LTMJ7
47SjW1uGCIy6qDIu4Aebj7p3k9cKxYmBra73vf1AW5g2H1VpG4pT1Z8lHmVzogEj2ccRtV3khHDr
tmm+MpiEXD25uZ5VgYpl0VcpaQUcZ3TQ0yGnvMEL9d00sXj90B+kZOgJdHrrRqiF55Joj+feYu6F
QiBapFvp5bQc5taPxLnRlc47DXrj2orylKK+OVD+/v57Q+LTvMUQ0gSoKZYT6i7/Sw8J6NVcsKQF
lOfquzjufY1BXmqKKGiO4PuYrBnJVLDC5CUUXqCybnyQoURu07oI+tu0YfOp2KHRHDn8mLm+T3lU
VugxxeycCZPu/tgOFA/RO6K7Agy1icKJgDtuo55Pp1aA6r2yHKQoaZp91YhqAsdKnZPZKFbdwc79
eRNTGDuHK+IRtaLYep3mQbb7rndAIBd4Br6RXoSXFc7jwE0m6KSRmwVMl+i3hA20At2FkiPDfzIP
N5AxrYk4MXNDnbRMD4UPSGvTYs4td/gy869jSfYe0FfAzzQDtt0DDjXAEVL0hiM8CrWRkaWeRl5k
ljILiuOhtFy73pIoxNN9K1xBC0+WGj1pg0fEH81BvHXfL1YHeml5opqSP/ECO4gRSUWiDVj5ieJr
iBmsXKyevZP4WYHCw6SYc0U6i+IW/+pBV5KLEZijl2xL359utJnMaQpjr8SFwHcDM5AxpC3aFmlU
+o/Ki6IDLnP7XlQ0Tqd+cp5iJQkuC6Iuc5OS0T3bwOQwNtoeyiXVxbdxOy1XKKzE7bioSAdmV66K
ddyjya1CJxtuwL2DB4bHS4ik5zi+dWE7ynPZFcu+b3T9nNMzeop9F1tBoh91hUpZe032Zi1NxG6M
ipoKr7qkB0DEnphoVnGracFvK6y6DX76fF/CVKBWZg48LuWc8/4APuLHq4qO4KZaqv7OKmZ9Xms7
uaLL+WpB/ui3ZsSgpF00QN14qkQ2qx2mDW5oXmTsI5nuhH004fXp3V+7/wiX8sBwpfXVShC4B7U9
TzdLH4Pd9kLNEz5QZxlOdsRTuvEnh4zS/e6389et5rJsjVbuC54UvYE4QJn5+wdQCeeNqHDnIjlI
wZTfKECSXiD9NXNTvcMmNYqKP7GniRc/y8C80v6SlrmdVBUb3RZdlvk1W58VVPZYHB3TnPedWlJx
qZhxl11C+pvC/WLZzsnpO19hlRm4QFnY8CHYPtmgRphK2VHqvPF3EEQcZBlLT2YsunHIjnU88fN/
rQI0ZUJ17kESgFvmZc20RcOa4ff8voBhM3Bnh0rUkHjbsBtRzPWxHVIiyROsijESWQQxVcUhletk
y8hLRwun33plX9nmEQ0nenr0CkaHCG2kspadL0xACvcD8joTJ6QqZhtwNmxvrvv3gLBl8TEfi27J
6hMlAgZDo08D3Nz1KBK3+GNFto8c1/aPfqw6fbDUqoeEh+wflrBk8ZoX3guUznn2ZBRJ026p/Sqa
uah7eKrRaX6D+NtR5EfLASFk6JQLmI5AajM34WJuS4Bu5jZRCXdyNuu8vKjnyUqPfc6xN9rIyjiA
4a8/8QwpCpvV5ETgKKeeylSoUaFIRSkJIqkf3XctzFOEyV10XidlgjVCtSY+a5j/HUh+Mee0jNBF
b5aldIxDbCV40TcIA0X36JCBeDvCIsyLfaNQSrnGGr6n7pA//XUPNYX4dp8zdbU/DmXGrJ6Gn662
5Kv+K13KQR6oBNETNuGp3kDOz5lPYHmdtzVj00TE0k8Yg/I4dLx9yojGYDTxr9+SL4TuAbCaCeZ0
LIpXqShysubPc7EVy0zJ1Rk78yEqtd3cT6hzwnMyex4/W0/0YRBFZU+t9HnkEyovZVC4WYhqKB3F
NTqLMCdPjAFzUFwEH0l0jY/f76fSP7aTJb8Q5XvPWRPuUs9AQ5Vgr1nVvEYU3Rk1z94YlU9RIpi1
WOVXw2hj9JCkPZQiwHUX0V2U0sXGadahVurehfY/Yx9kRXQcNut9Z06fvtv2/hGo6qEq+Psje+qn
MYH/vfGBh2/VOn+v/fhR67d5/WEy4b+/3QqP+v81QNBmDsb/nWK1jV/efiRYrT/9F8BKyH8xJhge
p+M4uIeFicnxL4CVJRkOqAQRgqSXZK6/8m9+Fb/D9oLLFuOraWGSxHKM5nwdG+j+C/4T1lD+jNEm
0vTUP+FX8as4WH/0ga5fy2YltS2fv7zv//8HUy8O/95uLHXeG1lj1KChQrouSIP8+swLY4tqjyjQ
h6NPLLIHHnL868TzbMYrXqanMgAgBcH9g29Fjn1UsLLVPikI404LVHTzRNeluRMQULHvRAhV9ik8
Hkbew+MkXzCzIqn3aAaFfowtBM74txOLhz1CiysRV0SsC5sOPPo6mqZPKiq/NJTbMwd0OeolScsh
wKA0kPji6oBN32QIfWsb+WDsVesQ7lofygKWP6R189AmUiKGNgDGighqZm+Xc6Ay5DZWQWvvatKk
alfADqwQDi4G9QvAFhnJS+UXxwziu3oGVxq/RF2Nhn3qgDWbTSlulLDbHfR8v9JXtcvIaYTgj30Z
zzVRSOiiuUKL71jGJ8lHBJlLtekOzyLhMd2FynjWWoVKbiM/ugPo0noaqZWspwzxct/kF2blFk68
DaNCXjP20IvvTGPuEcqmoVXWbxPZ7Dd6KeyG4GgpuAeDWSJgjmK/c+6Qxdnl5zrS1byfF4QqqODG
N8vExr8E1AG+xo07v3f5bCP4zXvpgj6tc3VtI+E4IiWgh6lkWCT7tnX6Sw9zZ3rtKJtegdEKcd20
SWgcgSkYCJGi0pofPZyJ31JhZfVtHioKFSjCKPyBMo7qhybxw3NtzG5gzp46mvaQ3JbLmB1HBrmA
EZ3niaC7nXYJFAB5P49Fa9a4jOxi2idkncQewMcZP7yF1V74l34T+yyXzE7xAfNNpWgJqOJ8Ktjz
ohhs4qmS/ki1TOkEnvbciYbN2ZOeRuPsL7WPVNQ0ZLd0gVuGNdcXwlUO+tzO3d2EEtA7dRGJVYAQ
Z5rPIku67a6uRmWc+kQVoFJC5d2IsIOCtUxpGp8rakfobcIOF3Mb953eh7RH8iOK6KY8a5mqR6+c
EJHRKVNQVRPs8Q5+5CrnZDCIWav6gtEwCCqKggTAsdmqSVuKq54GUgn+ajEuweW4VJOZHXY/6znV
u8qZ9XGisngbxfV8nRKf0AudJ+MK0kt/O1ZE74h+RMngliiPnizDKI8irhyuFWaeeNfOhXGwh74G
S4bjlFDah1iCsbI5qxth307CrV8iOk+f6cjaUI9dA69kS1eUQMKEbwywLTIAYeeVrM8cQMsowpDJ
UqCQPrCopM0y4yLFk/NJhU78MM2NfeVlXGkNmzpsu7NZxG3RPHZY+xLGnSNoCXFQhihEXcocDWac
eB63vJdNN7yyKtiy32Fza1x/M6Uylm0U4BsAsUutwszW3oyvy8mzDihZu4lszBqj5YuwQLmIEyx5
s7v3oThb246gA4tjHRmpWHYkqwvK68zHsli913qUQ4qLJAvdOMWx2yfjhTmVKUKplds8aIJNkF6U
zaGISL84hV5Pe4GIspkKtmU0pvTZSrydiMMkXqEaYYaf44bj4m+WDj0bs3n4mpdybJ1xfALagpJu
a3t6ZSw4dZybB/wMhmCQRG1HaA0HEUqSU6ALj1VE1wRinFBj/EIE1pZPfkdX7vOS21X24Il8nPY9
cn996Wddoi9V2C7Jjj4HXFxmNgC3v9HxhByLIS/UK7tsLIJSM2gBw6WjXvrGWfV+WeMeCz+xD52M
BLmJWXyJubkbx0ftNHL1g9jJ63PsEsa9B4uWoDIvgOYXabZXE+vCLBzsNIIPukQxr8+9THl3cdkw
jWdY1E5DxydC9bzeOPi9WR5RbbSfpUT1QZ+LlJ2EEJ8qfH8aiIPv0V4rrQN9IPKv2XGvI2T9dMkr
lG+ias1AdvRdUTLbZ3g/jGvi1hGJm8iOoSrVYa4j78xEYA6Bd56cL/T73G03kj4VGKAC5HvFUcdD
deGznKPmapb5Acg7jVMMT92uSB1Jp6nIqSmLSRwEHUWNAF74e1vq9ADRznp0suJuASm8qaKiP697
813ZhvXg1lRsSUhXhZXW8syP6/Ipn0nSTjPX+kBP9GtnZY3+EkesxOfUl4bmLcxlW2EipYvNoBuX
G65cF727GGK6zRWb7eekUF6VBGVZQUPYYP8JLyEt2tFblrTpCxgGYTyrCc/ZhS7xC+3pzhkIctjh
AhrrHZKVSIAN9ul8UGZOWupqLs7ARJv5DBZHlVcqW1Z3RGlTU4D0UM573DA0ASz0aZc5XqwywKaJ
ZLuYqd4LmpSU6+i6R34Kn9Ev5pvOWexlJ9F1+Gjjs9Q/Uw1TWLLdQsN7bxSIugwrpuztM60DyaT3
xcH8FGCwI7M2eTtvi7ZxscBn6q7TC+O22gzNyEba5fQ1N+R4kcisfqFDQFpD6SdDFDbOkNGdObuf
kEMqyHFx9zIok3t/LOlttVCAkmx5bWMnjq/CDAX6fi6waB3CJJlPMlfioqiRgjATNYmhDBvx+7zY
0Qz4qNS89BiAGdn8zwPs/170/D+OBKt+G0N//lZ8+2lmN+z2/x1FO/a/HDir5ELQSsRf+OG/omjb
WoGuJj0I16Q/5Hr/J4xeGcX/DpstARHWW0Nqi7GDnhT/JGoWH1GsUrhQEb01XAZeAor1Awqn7hCm
M6UA1h2zPoyDhIlX3yyZDcyyjjofdyTDJwqk4xF14uRC0MJyDo5bLNfuQjPxTLkzvmrPFgbUasnM
IdybC3T0nFk3VuAWZfF5FoN0t00czZ+yPnM/4y9doOyFGUACaaTOph/H0qoZS1EZKF76qOq8L90g
gY6zeHs2nFStnXWN9bN55kPicBgeLUUvfx/lTSzrbdLq1HjP8h499NYeYmIbxN3MLqE2zmZonc9G
InjKKTcx72aEnZhdQIwEoN60JX0fZB3jZT4mlAgWACbj3mUtKzaOXDyaYWai7LOIyhldcQwqznxe
z01WvXidSWXPo0THy1symCHeWa6REQm4GeKNmTw3FgeMXWN4QfjUhQiozETPZOG98xJWzBR+oIvt
MByY7vGC/ipxEqKD07qHFU8lHvXhyzy1E0W5bJysLWbogshpLEMUoT71jhTOCWVQ1IHgsuarJW9E
fOsvof9lKoqpPmN89BBf4ixRiloLJJ1UB9Ix5tDZR5xCCsKKD7OibcRw5sI+AKRBuwp4sIj2GkmC
KKiKjR5PBtbVWtMb92crtWdujAu/AVaZWJawHt7NxJgdOHeY1wXa2LKO40djDAvVHJY0ZqhaEMmi
dIcNLtlJdhcQeDP+qwKumL1iBh6mo1OnpUBe0XV2cUyVp5P3prcNcR/ZUXlYEhd2vWP42WNo1t1L
6aIrc4gpysAvu9DYmCHzjJq8r9Ozqst1cQkkAfN+igD4GRiTRmXpo6o6J762omMbixkAxsJInQX9
w+0YzlQ0bL+5RUVCQUJRI4O6SUXkVhJTn3ViGHeNV/SPoh79584s6q+pSq+Frt1PZpQSMIJzs28r
qYtX4UXwWgjrMGgJs9fPskkSTcvUzp9rczLvm2iYgnIA4rJEIrqM2LKYo1JbGN8ah8yLjarcM77v
XtbkZejc89O8lpbZnJ3uy+hM5CPxaH8RTJmaVv0t0yPLPokCK1/kHkKCtemMkfEYo0hOWck4lRZt
Aro0tKQxw1rKtkEdAf1hw9v8vtgaxcyAjK9dzIchx5nl9UJdqI7GYGELfRd5SEgoxDHDxp7eqxpo
PrgSsavK0KbiZmc7O0XUc98WbUWDeHIYLWiKpp7wm6eF2uXUuNTJRaUfQ8lj3ztvnMT1T0li+TLw
9NjRnPHDNrvCBzfRHlJ1XDzzHKTjm1AOkyyLFmHL1UCw0oAyiQz1GdgzlNl0ntxk24M5ggAQU0gM
UIlDjFxwpy6oMXTiXvvMoFE7aqg4HCtUyu+ZVCjiKaDWd4Ma/JtpSvRXgKJIZeNMuTFqgY4SI7DY
6tHH5aIIAwwmlBWa3vyzj7kfHbc5MO5PAPdhEsSMdv6mBVzAyJTU6lrK2qZ4Hq01qLYs2aCLHqkz
85anmbunmJ6UL0gaGASa2Ux7ORr1whAJZlqExb5Y0ICR4/tjPHySqvEmHItDJbayZ6z5BYqligbr
pFfBgw4blX9zR7giN3aNWW3fyUprWIGNnpd7aIOdsfWbRuQnzbgYrk7rSWyKchgg6f5QJbr5q9Dy
HyUxAF+ua//rP38e6upK6Hs+pRf6JTbVF3amnwFjpDnINtwemhuKOig2bmoyr63W3ev/w3GY4AUB
QwI99z+QthDbT6tUNcS2aGHsg+/w1SLI3f7+KB8Icd/PxrH9dcj0SvRSH9BlGCUGiFZYp5BDyCOy
3ATYdl7etSojMlzZwnPIS/H7g34sYX0/qrIJFtjeLSE+TibISag87lC4EbApt50xSXTJZtTtbHfB
fc3YnQNVOfzxVeM3O7Oi27CpTdt9+v33+MBt+/41XGEpSVzA0qg+XGI/r9xUttS2SJM/eWYaXbDV
Rhvfm/XZ74/060NDVdDmjIXvMkFFfBhL4LFuJpW1GHRtS//BWUJrv7SzdfH7o/x6PoJjMAxdSNsh
7PrwaJZUsIdl9cspn/eh9UUb0O4NL+Zuqv/xW4BEQmJu4so5lvIpd/5IFlxmJ40cbNQbbHfVyZut
NwY2Rn/gzf3N+az2ZI9uCbMcmArw80FyIFsd8jt/9f0T/CBIgzsXeh3DjVbpwu8v3t/cIkUtYX2z
Idd71ocAMW1jBbfQ9HFbNM8GisFgibLkD8/B350Rcahlr8+Arz6CEWunkUZij0B+ZQpyxuz7Ljtl
A113Zre2zRD883OSwjctILAQgiSB9o93Sc1U3XgJYbOptt8L3Oe7EMLI7vdHWW/DDwVpDkA4T3l7
XRE5iL0WrH8oSLv+6I+kmT7OZ3rs7RBnJwVDj1bU0J9Xpfn2jw9HWqAkxW9HOLb34V1yO08mdavw
1aRG8mlqbHkycmjiuverKznP9un3x/t1iTShOkrTodu65jIfLmK0jKnZMKRu41J1whcavdAgIKMf
LOxCmrL0UPzhiL8+JRwRJCsbPsuc/A5h/OGCRkkkk6HkiI2ATLe4zUTK7DFOinLMP17/OdS6aEjl
MZjN+fDUOzby5jydXLqN07SH8T/uGVrTP7hArfaRlSaPbgt48g/v2t+dIA8/b4ElObr1YeHVKo9Y
QfCZMr0GhGydAGJiGO2+ZfLS4fd3bz2BHx/Odbsm5WPHBrhmcyM/PJwRCyBBb7ixhqg/JQaTv4em
HY6/P8rHV2A9isRrx9wSYipS2p+PUnb0hieXrrxGgvQ10xllMYw/u27Oh+sCIMYfVsa/PZ5rKxPK
LMOaPq4jKcDk2UspWsPonYOYMZeHPrHn54Flpd8gRC/+cBl/fQmIDSTwUQUUhWVyvaM/PJJJvxiD
y8QkJIo47JgoS+gtYhdvr5jGc+37I94h1YzmH56Uvz0uq4q5nicMtfVC/HDcbhosPfcA2pqxsB/y
eoZ4l0MJKZGpvCJzHO6NKtF/OOivz4xQHj02JBlc41/iAjvxqRu1PkqwRDNjuaVO/FWADgp+/9D8
+hYI5uCsg5HYC1g9P5xbTuxlObbw4ZPG8gxlyBtrUIV7fgr/cEJ/eyRuCQUXDgYV+eerOOC2mxuN
AaNC+/SZdFrXGxv9zdFhskb2h4P9+mwSG1MIWbugRDzyw2mBTNE9MgIOFuYHZNBqa7TuK4J7Jo3L
+vz31/DXW2WjViBKQEQmGar1YSWhtqppr5QIe2EboE0JK6YS4Hf6/VG+L0g/ryLrYSBumITJEuXc
zxcQ1c2UxyXDZOZwGcOgV6PPoNlZ4LpEUV76UNloTwFYduNn5Nz4qRoq3j022tit9zOvBybtMMay
00el6f7hQfrbi7CGFCbXADnih2/nkGmGreSs3VrRbgix7cB4mf5wEX59FWmHu7bDbm/zXH6vsP3w
KqL2odHRFx7sMhpD1TJXNxGo/MAClHQ/u13znNhKXv7+yv96as4aMzuuD/R4Pb+fL/xoYIUclgx1
O5f1wNAiuID4ov6wuq3L80+3d+3nu2zyDm+YoOP/81HcvDYyY2oVsrFSv4LqQeOf5BmVqEQUTRNo
SKHGFWOAC/vCAceq/nBpf3llEIBAK8dGbrNHwc3+cPylTeBQwL3VdaEv+mihbGFra8J8zBB3mk5J
sfv9dV0/8cMZ42GyXNjcCLR+GUHX+2GdxCzzOKhiu3wE7hUuCML6yD7DETf6f9gff7mNliTbk6gj
aMTbQoifT1DUsvNQVkAjBWkZ+CHyR/qo/3iTWo/CikoQj9zC8j7swrkeB6+OpbPJswwVdFlZBycD
2GkxLnErs6J+a0LoAL+/kr8ms+twMjoKgvCJw38c8lUuXagHCBHY0nC8l9b0jKT5qfRdiJDtg1MM
X+0wZijT8BBXMDb+cPQ1+vz5RqJUQFeCUkUS4Xx8QYpKFMxqw8Cm/hd757Fct7Jl23+5fSiAhEtE
vKrGxrb0FI0odRAkJcLbhP/6N0Cdd0vc0iVD3RfVPHEk5YZLs9acY6J820rypA65cmc/ne1F3EcZ
za3b5LpW3bCj+6/2ZGqldv/8/s84er7sHw3TWn4GOzqxbITePt/EKIvCM2f0HbAfQK0NBBibpCX8
/SgOsPXlfCtsaR1NBlkaTnO15KLaI8S9uAagL2dyKN4f5Wies3h/bFYTdgBsUcnTPJoM4kIMTETA
FWAze+EWVJj32CqiWOFXdw364Ib8Zbl1eiXrb+8PffRVLkNjPXjVCLHw83m+vY02dDMZzbgdzCTU
PrNo9DRvMTQLSB7An//uMMpoJiYFtpCIiQxWteWh/jKhO1THwmIki7wN6UCk3HV0I2mCKJn4OJms
37+21y3iL28qw1n0e/hQHOkhvbCOJrnRmIMmNqre103QYkwF+P0GPKjKHXZEu40tzVPXE2uFhn66
rT1+ECgEivI7x8u0+oJQsRnCa0dTxHmEzw5a2epVW69dERq3QP7QLsOZc6v0Oi2Gkawp9EnuWtAr
+oYFrNE3SWpU3tYJjLmNVi2b5vIhSOCBPL5e6V/p7f4/bQeaHLb/s6Tu9rGYH4uY2/WjaON2Onz/
r3+J5a/8Ewypo4QDlKUDSvPY7tosgz87gsL7ZFLmYb8tWJCYQ1kf/hHWafon4iKpMHlAVRENLf27
f/cINcP45C6bP86wvJ6sn/JvuoRvZzHOmi5tdRfiEiURcMPHZ8U+TgUIRuCCAY62fON5dbmN62IM
P9huvF3ul3FQgpAS4iFmIi/EPaooEIA6y9GGR9K5WKISsnfvdUrz90Rtl1/SWqbbX57C1c9v7D+X
rH+OR3YERzfhWC5RFW8/9BSJaVmXA2DCibCwggI6zvEu+6D6+Kercpk7l+0a2ymDZ/jrdBIhqCWU
i85/PGni2lb1gkrFq3mZyjlCp6jg3r9/XW+nS67LY6XnpVleGLaki+by1xFTJHwSXT+3EHIyoJx4
oc2ZxMfRmw3HD7YwHw12dBNrfZqHyeR5EUg9YYwRpXmXhkQ6reuRJM33r+y3N5EaLnU7WIqEpS67
irdXFrW6XnQ2TB5zQVIlFW2zcLCbD0b5wyXRmsfqL9l66oSYvB0Fn4LTiogDoISef5rGhEBir599
HPnWXy3dr49KmMtYjitxjx7vcNGNm900Yo+PgFsebC7G56MePviw/nTbqEhTh2FDz6t+tHRnOeYb
OucgTivLIMyONdsI7OSDM6e5POr/Wcl+XgwOWLYIHucSXA1v7xuBgLmLFQ6AcAj+fN2o0cF/Cwgd
WC35Ax0J7XPbq/Oqt+vHsNEI3Ek7rPC7EUBLsiILs2luxcjX7hfKq4stps5AQu8usvMJgyoanTbo
jFVfYpTx27F17J1DQwaEeF3ilQ5cEBWrZjDCF3RsZrBuTbjFJH0n3qOTucAS58KMMS/ZufrsUb2s
F7zqQofoSvdraNnGR9vQ5YqP7wgvKjtvNoLsvY82LswGhCRo4O68KZUw9DFVUpoqs+uyadPPTu9q
FE47Y6tGfcHAa7H3QeLQH548dVITqz8bi+UFe/tIWtVT/hhAtY26JulCNmhEzUH74C3+wwdjuuhW
aErQU6QM9nYUtklUwYi+WnV1N/mCVvKp2RJVrtep8/z+DPDbbMqUpiOSWfKS0Y0f73UTx25jm74/
yaFN8d0de9IqC3QaFJ5BPd8UNkfSi/eH/MM9tHS+Tkr4lGSpJLy9Og2/cIm2IwP3kXCJ1gjbLZbT
B8vE8ShCp5tjCdciwYjzoH40SowFLTYNCLRNpRnpurNj4jSgtPcfpTL9PhA6H1aFZUGijH6832zo
eWBYQt2SwMc4MRBzr3CjjDd/d9MEquufmwYkSrx6y3P8ZRONWb/GeIkcXXqgSTtkGWtT9vEHL94f
roWyHdtm6r10IPSjiS0fDKstBDvzaUB5COAJljzazav3r2W59b9+xcJA8MpyY9MvWrKzjtaDxIu7
OoxJ/PHUXF3HRp6vtU5M3438u+gUUu1IbN4fEZX58Zjs2yRaMDLTGNH5rWdJudDGtLj4YRoNsqhe
FNAycoIqNrIy4uIgO8/5YvV9QAgCljlye1nrSYC0BZKbvOqIvdIzke0jli/gUBQ4ySJ2QqmhkK27
fBNb5iA3akjaHtRLPj0pD7UsWnTR5Ggxm/RlrgeMjb3TEjgkS6QmW8ecE3JwTexRa0cvwuyEOgKn
TbNKepiIqKXQSaKVAOgyE5JQzK6F9Qv56w0CW+tbqHhA2w4gEznQIW49VA7msG8om5ursm3ygTgA
vFgbWBzqx2RUoK00bJITtuUBVcxUuWbmewZm+tXIoon3LjAAvVdBFj1ksnbmjeFVCQkJsq5KcB1G
022UjPJxlUT4QslXHhCVeo1p4GfrwsFD68069i0bjSXmgSqJvs0RxC0c1CjawhNs9HM5W+4TsYda
fefpnURB2Q44/+A6FiDF/MYo0PWs8ap184mO7x6Gs43N4YuIIvJ5RqQaI+seBH8f/oBd7VALQ+UK
s3HAgJ4raGS5A4fV6achwFY2FFKtRSeltg6qRk8IpiP6Yh8qMypgFxTms8lLgBVL9s5TG+XRcK+V
efDoktbRIvvh016Ztpw+e5mjfR+xjpPimOf1bd8llvZUOfp8a7EliX2Sm2S+Lx1juAmlTUAFIWFI
V60kwtPdaF6t3dWSlKmVxMny0Doq+gauQ4dY44nqK3QTUqZWqnXRqyfD4KZbS5As4pMyqNCZAxm0
/NoYQ0oCSZRFkS/qrjZP0n7qk62Fye0bTlW9+ubiqbM2Wk81aJtkHA925PCY01ZzMtTF9KRMbauh
6oVIQ9z0BN1uSMTOimqKAJ6uud+0klz4VQEgHpJHBEQAnaBpfiaNOnYwKjt1+92KNTGdqjwwtYO0
a9S+tZ6FrQ97qs22KQzKK+67kXwRLHLEFGRB1t5NTamoC9VGliwQBEjuIFfcB1KsA2cd9lVykyNf
MA/FVHFj0cKDYMVZSh5rkvehvrX1ITUxvac59haYN+6Lk+t5yj2DGvMMIgBTQ1/qON8F6Of4RHpU
pM7qrgsN36LrXj0pDZgwtbOmmxekI0w3OhN9QL1Ox5ZILs/QQC7t5nHGZg9G/3pCNVSQ05zjTh0c
xOro7SIbv6qROTkSMYqnqwhVnVrXU17fGSK06jWK97w49cZeBqsKInq4sc2Y/IiGziBSE4u0znOH
cxRQiBgDJNwziwxBa6fMfHAQjXGohXpUxqXOO+712TiRdUUHdc2dTtMTFDZ5QliDi708bOfy29SH
4pAn7thdMeUQSyP6xogmcmshfNVgIwK7+YpnHcXkj4bSUkUpS9iJXWJjcbxQwktrinhO7xOZIl0c
hzG+7OnWQjyqEgvYLdjRJAy9zTyn9TCsetFERns6O3kIZTubs8eA2yrpCjTduKkqgecrZD1bheCM
XNhVbX0/yh6fw5CPId6G0swIEhyyHi+s5YBxb3ILQrfFMQHLv2YSA2eh9yAMPGrooypiSEhxWQBe
e631bNC+qMO778PcTJlv9nWnTtsUdT06vNjUd6DTw+DcCtmnbiqKlrZfkSYOlmvOUaxJulTQNkkl
BpzVq+RCG0uWbNsc7GGTtKFdgTHAROHXpayweQ6md4VeHlla3eJkY5U3mLMrleQ37WjL4bPuhBxj
6jKox52DaRs2lrDAFE50mkffqSr9Wsv0OTipiiGo+FCq8CpxsvwyhgZTsJsO4hv+DQckXQezFuMV
lpjTMiOxyDemRWZDUx3x/ZDICNaQwmSyNXCY3HCn8H6YCBMfyil0A+rPqNdajC8xrieBvz5DuRr7
TDpFfALaLHjSpLt4vDlJmCszcR3Nr3qtetJER7xTm0QY+YykJe4o7mv90BpGDeTN1uDIDcECZVdx
2HMakShvES572dZlVrlv3Vav1nrSiNtxLDhDVkZPvFJThxwlVO5YBkr+2XmsWDoXAZaI8UxrovyW
Q3/E82saNZDzGLOqUJyEYJh2zNb0FOZ7zWU3vhVtFA0II9vhlI8Da1KiF9W5lbhE9lAp7fQN2UUK
nj9mGpTXlQRGNTa54iJbO7zrEoWcEYh2U9O6g7P+Iy75Ru74mXZ5aIhCyHiBUE4/zGBaqtM21116
+KrNAcYYbp1tqMcWBXg8EQXfLP5atyZzyq0OhsI7hJpazoAXnc5aRJMtToWk1kV4040WGl4zR+7p
uw2J2qD64X6d09dyFagRBGN+KTUCAqs6FeWJJEPDhWJHBNCmFLXWYVTCPLydI5yV4FM9jziitDST
U8nEE29GYU3Jpgy8CZK9IFIacE+PrfyQEzRtbl2vnuL7TrewENe420gqIwE+uMAMRUIGjQrMR2ee
QvbBGl6MSl7bREE2TwH9g+ZlANDd7gqTlOF9yOpAbgITc7yflTFBHksrIYBLYjPcU7+KEFRDUeep
OsPkz3AGy00WJ5oFZ9fTMj8OJ0w1eJGmdjVPLTjv2nLybKXBGFcnwOdZjdxWwFeMkN2i9iqcggWV
vZN5G+smQfBiLEBLF/DJjX1BiyBmaV5I6yR8dOKQDDqB0baWDv26joaBzCWTOTSuOQ1ucL2zhnFI
LtnDxGXYn6AJZrqPRzZlU6SB34gKiuD0qBzjoomJvtn0bFvIf5pZt3ZdWsJzRrxSvkxMs9KXmMnv
XEMjWypmpghOpek2znbJYcCerQP+XbPSeedh7wgyDygU1f5g5AFC7slJ7iLdGMz1jCIQNj4gCuIq
8Phwf7Nau89z1P4rmWUGi5ydYfxmbZihi8WavbOatj4zQ42wES8CA7Iph9HsfLLApvtO9dqlqmvQ
URijnBcwPgSc2DW+u03rOIG+6QMRxEDuKRqMLxw27K+BRk7g7RiNo7bTA/afPjkp07TqQ7shDIqt
3xcSseznmFyr4iwFbSxXs04ilo8+a5yIQCo6QYSRlu5AH6EIyYlaBzhlGzL17Qz8sN9VyrtLGrra
AKajWFsRhKY/JJ0LCcllKWX/OTYi32pF51JxCErzxsqJ2TiEqDRwHzXg0IHGuBzq3TxDMg1f37ZX
rXIRiZREVTJQGdm3IN7KJyB2A7TrMJipMDGjEkiczvCiJLA1d4O+bJTXbkFdZ+uEvXIv7IJcstFI
x2xjdngS0XyI+oQwCfIoSrM0bh1MdCHBOSmBLS0xdSTpjd7rQgzxPBV1I7gei2Jd0zQIWTkT4EKl
GmN+BwQC5aiIM6tYEXZgYMzryuqhGdJxXkGTwwUXQ9ukvSQxXsFDmO2YE0bEUsTxH/omKgB13Zm8
5GvQSJMOSyIyknWmDHCnPe8kHkBHQVLr9NCDgYxav+dsQ96qqnTi+ax+5PRSxtP1+0epV13Fm9Mb
B0NqbFjNFwUSnoq3J1EdPNlAZwNPVsum58Ti4yA2sw3ItbA0Hcz6RGwj2NoqsBYizUCPuUvn6Wo2
WmB2Nb7ilHRZJhNiBrLZ3skxt8hBd6q2vIJbaRSfabeA4I84sc1Q+/CbHDB9i69tqRX9ZsaGElxz
1AbUjnkjblcmboyv9Aoj99ZAynyw28Jx17KrwnsMYuN9MpNrfjllsaHvkpT3YkeEgYaMULPgYeQN
HuCv79+j46KKoDpNl9ZjsaKsQr//7S2K6BgGIbgRiImGcQcLJdgHZD/gi4SlfJdZBIm+P+Bxweh1
QKRLrotZDXHGUXWAICxXB/aCCTjTs+dZa/I1hw72yeVM+sxfj4VGluaZi3KJTslRcSp1zL7NLAIR
7Ea3NnVNjxLPfniYnbT44Nj++6EdFQhtWNuxDcqt4qiG4xXk0uEzhc4oqwcvTqfzScbNB/fu90Eg
JlivvaKl8+Mu//+XykqCBbF2epTLedQlL3kioqsmr4bD+3ftT6OAQKIpxTdDu/foCeWy4WjDIYfQ
pqzfGzEkPQO43e79UYzfX4Tl36ekgoROAIo4GgZhUerZConQ8pDKDUHeOqJOzSA5xSFYQ/Nlp6v6
SlXUEu6cETHSTcJRbt5wZCcOWyBrFWesTDVcW9I4XJDjYer6gZuP3vr93/qnO0JNS1IDpK1GX//t
fTe9SqNdvNx3t/1sVoZ2gLbsftBN+eMgAi0IdVQq6cdVQKP3etFWE9VMiJI1+9qqkeupquRHsu7f
brxJPZq3lEYbTTcyVd5eTYoXC1trSLSQ07ZbbYjalKg3qQHFHwgueP/W/T4YDU48d9TqkIKiEng7
WES+Y8G2BWIZmIvNnC34uk7eN6LUP3hIv5XqmL8spF5QHgWN9eOJBUOUG9OSwoVohgg+p3I4sJol
l3FUhueBszCUO0//289+mTQXtR2VaVo49tG9hE/UCSVpHsR5FcCzz0tisHibX2/i/7bP/7Uo4/9z
99x/zJ/K72+758vf+Nk8R7v5Cc07cy59OlYvXr1/mDS6+AS4Uy4dUPrKWIX+3Ts3rE+Op79yYlBe
sPb9u3HufUJ5zSpIo3ap9jMB/k3f/FgCRQN2Keh7rw10DDXH8i6vVjDOACvvC9tWpyPuxLUHencT
j+wg2bM0F2EPykOQVrtNAbqCxsyi+19u1tXPjc6vTe7X5sv/7H/c5UcgUOZyEAsKArmOPr5CVqTg
ICPZZ7DHB3PS2RWSqmfBzyMax6/iTP881FX/JLDOAVZpB32f99Dd/aYlETJf0Bbv/yRcWnzwv/4m
PtJXRSGdCL5R5oa3E4JnhyP96xQ8cuVmOiU9OTirqhqpiQDqyB/GoQuvOk6X+IQzWngpuGnSMCkP
DOsRR2J1mLxxqP3eEO6wTTVNxQSYkSryONh1+MJ+3tVXIskpqBYgFKqd60AC8q12nB8yAgrOGhF2
zwO4O8pOVtWS2WSahdy3oYw/j6Kkbs7youpzM0gJttNa03uYlCbPMrf5YZkiesE3wBFheZHsawuD
L3mI2UJpnfVwGDcT5VvnhLMvpHT0N3Wyj41aXuhen0ClGwz4gGMqx/DUCGlc7Ep77AuOFHNXrxQp
QijJZ62qT1KC0r+7MqB/R+iGxyU1k4o3QP1ytWnzxoRXyLZxWEWBZmjbnr1+DUy5zQxCA0sy2dsp
Hb5jCubo0bv1V4yFEDIEUazBlmlxBpefkx+xIhu7OyOWvnzQKgeHj0cvAHcthA182AAgiSQpY1oR
jcB0pIURv8cO4VfsjK7KzZWV69VBUH4fAW0KsDcursVHzSZBHO1kocqNHIBScg2j1XPG0HD+hqMF
LzHnmx435IQ3T7PqLfQXRtvEe6AaY3WWmEZebRRF/4hszsY61BZ10CtV27iuvaAh9A0siLhECjuR
ZGi21m6cRv0LjbSQrWwwaGA+w4C6UEOF/AwmvfV1aOYe5l7fN2cWQqd1LAuHAG8cUPeFgqmwbQLw
DDPI5ueGwPWLCdlLto7NIb+zopQkI+U1uuHbTkhQGN5T7SL29NzyYbwIzBoWUJBtkQ0DgcSkGfnt
KAjUtFqdEgG/gSNPkI82vuOOQpVDrY1a8VI18MmXmZ86qpXSp5xLqI7VMegK8z7N7cgdbitwd1y1
Hmg7m1ZBs6PLSsYRLaKC93pOiltmM7BXHtWQEW+vCzm95fULk41WWC0h11UWijPSNjFtQ3PHWRii
Jwt8xcGyO5UU+yys3skUUqioMD4m9Zhe0DigYqzCub2pnJGaFk2FSPhRJqcXiskz5GHQF+sJppa7
0QvYwgcatL27ZsWHzg9MtYFNNCLZwKs2NWftZIc2CJ4+nVbWmFMzMSoU4vze0v7CgYisdz26r3IK
dcnwg0ncDTHjRpvOxvIdaf1Nwvmds8PBlt5TNdn9wZxn/XwoxTMHOshIJx3srPPUbYZoNVKt5AR9
F07jC6XD2hdKjygh58228RbKSkFBf5jilc03FafU9L38u16N5wuJJ+QGTXZ8MrdqWzQuBFs4IMxx
a4dIX7ftzxK3PYkD47Zs4PFpFOnhVfI7qEpa6daELmOUcYc1iWSmKl5H8S04ls9dSj8H9MoYpfmZ
O84EGgxYkWko4O3uHQzcQ2m8tLE1Pki9PhUGVyBJaLHLk7Ij97bBdgHCYEPZyGrdkX8nOfMcjCZu
Yq3NwoSFk9vWrQwDGNAEQCHp8nM8KCv2ewsJ0OUu6x2HdQtu44Lyg9ByavR6trYbUKK99lkvSZPQ
YC20xImUciClM56w7efQbZNx/Nbkxo84kdW1URpUGib7i8pTgO7ZJTafblUPbUqESkc9U1UY7It0
PqX8dVmIB5t8zig29jP0riY19O9z+FILCvgTZis/K+VJPRKYDQMoSU4jt1PnXcbLB8gnvqetdxdU
9oVHuJ2GR5CwvLKDj4sKCPRVm67FAmoGrrihCDpAbSoDvwH7ngJauVZRfhc0JtKr4iR0m8ceSWWo
J9VLEBTpxgjiGRTUqGBgx2LzWvqYBuKclV5nO9POvQ2U88951w4r01H0l6cbFWrNOgvkrYYEdcor
k0Rlu7wBKrcSJekaS8K4Qbz4NhaAQc3qJezCdO1a02eKsVu0IKNfAWYnjLSuV3VldgdvnC4Vft8V
Gpp153nXVTx/GbDRL9sFybRyRsvu3nDym4AZe2XyIstxNnkuoe0DEG8f5zm+cCqIBJS3ttH0LJvv
RuRtawUxSRH4Bzx/pwKvhHthlgS5Ja3HZKbwdA7GaVKKittn7b0quFSv1XWEMv3TkldCKZjAMQeg
MhjrneqLCwyF07fRqPRNVunmWdGxqScCs7kPyOi2lkClzg8zuNQLKniF0nahaZHd5kEigOtvfOnD
+qs3hmeuvMYP6lL8cUjXCs+yjFB5lVl+BNup1LHHC2NVudZXUx/PVAp0Zy4SGSPjodg50y70CvKE
4g4HfUSzMs3OBje8nDDKn8yW92CMZg3FqCH3wYIfutVTVW0JU66v9bhtfrSVRRk3idviLAnKrW0E
mc8UthtL9y4gf+mcw/GZMPFuunp1h4Bu9luTcJmQPxfGs7UjXTTe1USsSqyCn2trKEiqoZiBcFjd
FlVrg0cfJ1rbMshuCb73qyR8mDXvUFTxV4KKDn0vSVFy4KDb5UIjamyYIwizNN9xOnE96upK9jmm
C6kD+94zsZq7DlOP2dx74C8MI0a7AdFg02AXrEWRQyj1dqwoBKaGoFRBsw/BPaKj6dDVas+JkDgW
Td15pSR0d/bWhPzROUX1m2lGddW4JFBCCD/V+N82NfyVqtibruDDrHRnPE8CvUxPc5qbODDtW8NN
iJp0YkLWLcsP6W58n9zwtGtoIpvzsNPhJq4HS4YEj5yUbmrFfgUCbSdmN0IRpSut81GVn4spZ02C
xY8QIZ/BbIREA1rKMZ65wEunyfOdR2wga7l9V3CsY+siX2oNxPlkdiBfQ3M8SctgRwJdvEud4pQm
9YmRKOOUrtkl2zH3CwS5H2JoTlE+BLuihzsXuvJqLLtxXw8zkY4tQa52VT8TbUUZPQsuZWZXK/gN
Wzw4EG6be6UJGhsj8ZWh553pIXMD+1BEA92exavxew8rkxsQGzNJRUPgRalsPboPutWfYflkU5RV
pU/AST+GazNFzNFVt3HB+TRxEDMVLCxieoSsn17RqrrC+5mIdVMNvGs48fHafp+MYWOFz0Cfz9wk
2gzwuJyyuScShpQDq99PSfF9svNp1xrWbvDMkI9+PlG5cVk1XvSA9I3liN2MWxXqVK8EGZi0Nwhi
Dx87S5L2ptkHvbWn07qd7ROVytNJDzeaxWo+5OmdG0n7ZlLw5pjkVHWfjTXYEVGPCviIqJMfmipN
Wl1aFiTbNo+T6wHaNAmduYbPIw+TljWaxvzOUhzBSSatEwKkexe0fVRp9S1CdfmVrnD8lRC9UPmT
ruRlA7z4JalBCO11xRcvvLhtV53ZDfiOhZZaKAUTezxADRvZ9mSxrHap7tI2sIFaw3Ep1Qzossof
pDNyDKD7+DUUS35ZUmZPTqtnPyjqjnc1McMcQLpMrcgSmgnpMvMeqk5jneuV6ZIWV8UVeW4j4gNq
VTTWuJcySteQlq3HkKRqGtdZQH62MzvmIW01mwyBWXlsMamad7vJHKoD2O8GLCG2xoiUIDpWK61p
o43Lra3OaURmfC9uJEKwR4kLH7dS9Q3qCKfZulbRh9s6GOtHi3Du50RnBJZXN/5ihJYESSobj2Z9
nuuHItHSy6n3msvEg0LgdwbhlBe5J6tsi0lcit3cteMNjV7vrm9HZBBxoBPoFZqpOJ0Af9PZ1fI+
wqoCNNm3l3Ye+DNhHtjBknySIgbn7sMYAw6VvgafdhKl16jL9gpEU8UuWROhgGqmyeu4I4wLt0g5
IOAJPDTWGkTxk5AtEswbW+O9K6OEd7k1o/mLVQZDRW/H0H4AEWpsH2pzdz0lND3Wik0gOZNuESfr
WeRIcIyKSEt/Tui/ruNo1G6azKQdaOZwRj1v3Q3WYSRagpgJWrRXGRH33/nSu8432QcEfk77dfb1
RiZPXc686NcocXbtFOY/ZonsZ+UOY9ddcCZxmKnyPA82MRhskCrGkIq1lRpasq9biEKrWKQDFElg
cNUas9h0YeLHEOuhGCbOp2lDSzlnM/xUe3an/BTUpXZZJcDCC3pcSKdqApVWBYxlvB2tQvNhOgR/
r2TrgGsNDCf4mg+0AGYFo2plk2NFcoTFFtsfwF0TrBHV8RNB4yJGqRUQNgFxBzeePlgcGspA2g9D
50TuJki80t6kgqQ1lfVFAQcjQpI6wDOCERQYMiaEquvmB1tP7RunRqBDnAAkW7/uzQJOcyTzdq/1
9QiGh+3SLZKP6KZGHvCUj4P9lQg/KE0a6VX9ITQDHQlF09U/6ljG+hoxS/CtMfuJb9sIm5eMTiFI
p7jsv8W0ap01VbbsKzNU0pIe2wvPTzMda2gUjexOelvWz31WBj/CDOu334CZ5EAURQGrEVEaxbrR
Gq/Y9KKGXZYPIUyuMIoRGk/pdOu1zQTVeimec3QlLuUKhi+H4Bl+30rr5vi6kX1LO9cd4th3lVI9
hFWnvrcTpyGLyU1SFMt26vl13XundjRPRABlS75iNzv6V8afE1SIHxNF3tZOkaBTopV4uxzKizQW
5FGF3BQwN9K2U3s7E8GhhDW2Ciht7Zibwg+Kp2+Lz/8MBbACiyAub3ksdB3iFu5T6ah9wh9Z20ab
kpKAHeP96s/vo9jGYnShKOVSCj6WJCcE3oi8mat92KDsYhEldkMyw7w/yttC8HItNqUldo9UvlAK
H2v4NXQAlM61ar9Ux1bK64DAGqXdXc1WbN3FHB9uTU8f/0pu/Toq2jqujVq3x478qJGWsVnIgZ0V
UIQ51ukNrxov3as16N8F0D/U9P5wCzH16HhkKG6a7mIl+rUFVE4S7HoKXjSO6Ma7okjOO3tMP1Ak
/+EWWrTncMFaVLXhobwdhcDCSLq9QAIno2FbQL4kENvoF2EHe0WQ2uCGg/QDE8HvrzvoEgM5GWIS
jvev3dxfuluerEsW1kntcRPwSbN1xlcNOmserPZnQR3gevij/MNdXMryvxYheUUWeyp+kgUBQ3P4
7fXZiRVwflnOQplW/sDhR/3JshSaK2V52nWPc5SNLHTN7SRyOf79x4Ygn7Isvj8T3NPRq0J8YN9q
LI17fc7iE+AG1ELINv6g8/L7m2JxP6FE8EFbsFCWZ/zL7axBnYq6RsY4NYmxlRPcNC/9yG/0h0Ho
reO3dRhicTq8HSTknNQlCCn2CTzh04hS6hdJ3N5fvxnMGpTl6VQDf8DK/HaUVmFudc1Gwb61qHrk
rX3ZAYg7AFNPP+jC/VYzZ9J1YWu4uD9tmLLHVxS7aaUjYFd7g1PosELrRWUoAewNDrlqbzRLI2lc
uKVzF02owVYjtajvZrIwI5G4uLWfut74kQH39/eVZ0grgxyKVzPe0bOck7Y1YzdWe5a8JzkR0toj
VHbk8+SEP7CAI5DVakyI7800xh8HpXWO9YF2Ie3mt3dddLlR2Z3bEElHTiu5SPM5APP+RIBtOBkT
Ja4bJVNoxTCU0igimr7K5lPwj+LSNDP3BEIwwme3Hi4yt6RiL3IUj2yxhm2N6u2DL3p5BY6/aFrA
QNtYLuVvPI8xo1ZlK75oTCT92kHTcJkjkcUu1gbV+eLCjz5YZn6frgDb4ElzLGhS9JSOZmKbnY6w
47HfF/gQdkVdelsD8dF+4k///JT/t//3L+7eL2/lEo3xj1F2SdT4r399i/Onx6fhxxv77PJXfnYA
TfMTSxTzqMeKSDtvUa/8Y5+1PwnOZngovMWx/vo+/D/7rGF/Akr06pDEsMa6zIv/D2FXE+ITihEc
tYtJhgfLMv7f/+fNsqKO/vvXBhwnqDevJS1hiDkuXq8FE8RW5PUb+3USloWcvB4GEIJXu9vTfwra
4iasil5Bt545v+zID04MCizKIRndLJGNGs3tyHmR+MqaEydKPyy3SennHBdKyoV6c8qB1F4XbYVo
NdaNz5Mrv9iefeoqMe5UFQ+7Wtq4zZZQNCnrxM+1hmJsFPb7oZpXYefZz+DJSuoB6pZvU267brzX
dUwgTaBH2jXByyXiYPSW/Qp6ZfFs6l12mCzd2DecTtCoz8Uh4efvK/7ITUWlp9sM6HZPKYI6BMVa
BpVtyJVFSO2ZjsmwAu8ZrVGUk2LVPnV2dGo6+TWPVEchRhsgkykRZfSU9tIK+lMGvepYtrypuHYb
eVGbeDvMOOpO3Yly0xpHY4HZJeII9WKOOmTcPCSqaIUG2dhZ5agfSn1W7Ql8MOcs7gz7se4HSNkj
2stRt26WFN7DQItsh+oWA80gvU2RF9kWrOw+Jg4ULA1z37YxCKxvBjSwMPQBh4o43hJP/pzLdriu
xFRd1hNqAz1PvAvHGpy1TOduoy+BYKla0jNaIj+qCvp+W9pEnJeEuWeRupq9tjq0mjkeENKpS6OO
MROpvjzVNBvE9wjVzIAAf0i0ltzIIjRukegX5arqi/YZm+O8HWJlPMx5b51OTmR+yxpP29Hbzfek
PfUH2XbkkQMQ1zdOvFAMqraooNwGDm0iS6xR5pxR1kbjk+b07oaALrTBkYlz4zDtK0/nBNomFSEJ
KT4J3wZGezvEOZkJ9EZP0HDZ1zmRkHuE9PEaYae9odeRQj1U+opCkrUD/c49dATFdZtE+WdCIMsH
meQkkEgiiWYavgdrNJNbAEEj5FMU1anTw5rO0/IkCkVz6gWOccBAjRCPq76QscQPmlhLuHTVevki
htS2XWRYZ0Opa6dO4hmKYAjAvatsso0dCRDl4zQM/W6yNX1XU6qmRj8Pzt6spd4DlAD6OlCV8TNC
R8/M5v+ydx5NdiINuv4vdz1M4BO2B8455a2kMhuiSqXCmyQhMb/+PvQ3MVcqKVTR+9uL7o5WSxSQ
pHntsJ7amZwY1wGidrV46O5y4o4JlUaXBC0ISfJqLZy/moUuy0JNxrew4vTJAjgfk7ENX2A85VfD
zdx7Bs7KSKHfTnnlfOtyADnMCoNCJgb1PV1d44x0TX3Xl6sReX3+0NSuOHqNByZiBsTIZjOxzavO
LiacNJFKaufQGauFBd/pD15qGvsZ5Ji6N2q6613pZOKdDlR5DMPGPScC7TatQQps9PS3jTcf9Wxc
92MWHvu6PVEQtNTE+GcdTPIFjsSTgSyve7HaQGhWdsWR4B6A/aW1e4U0qD+ZCASO+6bbHhi51HZo
XK5teudq93WF1tvhL+qPmVwosgqd8t4ycLrunNy6CnrrEerX/0ameUH+jDme2L17okX9Uia2ebBJ
pLmaq8qJCmP97pCP+Drp6rpMwi8wikfCzShV9emoTtLrbF2/UpBCCXR5W9P3Tbrm46IB7Os+Vo1R
HwKqFXfEX+2Vr/a+MKFL+3fkSSk9xt6jVenvwgYywISV0P6Vvia2vA7oXX3OPYEWf63EbrXn7MeW
DgzzeqXaWp5j1XmA0T3gZsCbTOUnsPd5PeenlMU8GnoSN7ZrYHvJJdxGEPm5u+ucrbO4y25gNc8c
AKhD05hnxth0+KSsC2JWjshGUVQ7cBI5NK2EKSiVICldde69P9jqWBULU6OwVlrQpee9d66E/xLp
vUMw0WbwOQ8qnh+l3xTQNuFVOriQkQ1CWrHCvCxi8vauNdPx60Czr2OwD+o3l26BgyPznmC67JJ9
JJYJI6zOqF+3z+Dvr0LaZnadwcmLhOr1pK+8Cww+qATW6jvnlB/5CgeNCG/nu9llWMizvChQcrqw
z8LLvqcD7ItMvwQcg32TruHMpQOHMkSnlX2cTawpQy9+JBvnif3uFvn7l7oKz2e+jB3nTftxNPie
xry4xumgTmbymJBe27eT7ezNcLqpUM69YzHHBFMO/oF0cYDP3rgqclbPwi/TSPAHHFZZb7rv9iig
6BEpD9Z+cPEJu95m/9KNCS0hzotZQztk61ezFh3ZxWjGOfNhpyQE+T6T/Yh/cX0elaUBz4LqR1Cp
6i40eGlUZCANsdtmpuZnGI6gGhLWLZx3eQ9NgHOif0PUsMYtd3oMt4D8VmBowTo2ZcX5RP5QeDsK
nwG+Up9CyeoQTgdbhMlVu6Aa3iU696xIVlP1Og46v+8kf4+pGK4o6stGurfHpS0OuABo98PAQN0e
pP5m5xhD6aECN5szu1IJjc1S72ti9HMcehcUQwpS7ug2LUMoGd/DaM/L9q7o4DzaBh+cQaN0ZNmS
zpOlF3t00POLNGs/j4vBMfdmD3xJdbXsmp2/dPZ8pgYsYLHOlZ6/1JSlhGfYFkq5t2ufDLadP49G
dzMXub3T5bqvO9lFaLLrQ9FQfZMn+UlKpEM+ti/emO0luJYdtjR00z3dlU8mvUy7TJsQxaX7MBfj
cMqDuTHxzwiJoKo1Kaj15H7Ky30ypleJCypfQeNkHAbIzJ8JwHNz65wCkNdOLxfooIc4mc3broAA
zzr/BpppiujxpjM3Sado1WQr98jAWxos3wOTbEXR5iUOu4aaI2GQKj+t4RyPyzTHFH+8FP4CWJ/4
QeS2BDLLeV/MPSryxv7S46HiKTkA5kQRHCgUf13aubiGl+gpM3Ue27Zm5qQUNrI96EPKPzAzc67M
5XKZVQlHGUkaeEsPXlSBbxLBgiYmqRilbpmG+FoWiDFv0adlkDsndW5qHDke1fClm06XJWKdcyug
lKoKycLUy8KvquYJ7IVqXUH3E0WxbY6jYxqSi9YNEuKEqgrnnlF8w31D/awOh3stvGeRSXlAPG1c
LHp4l3V5kJIfxWRIGvWkKZW3/WdIN7EPaQKHJ6fd7NjCQFt9eyR5i2FEe6Y/P9DVLQ/VVKbw6jLD
FDuch4b/6Llomsx0Kb7UNR9835oJQ6AlNMF3t+4CAO5RJvkZvsWljHw8phHafP0CixQPhLywuRnK
PQtb1yx7RCpb9bvO7S7ceYKXagxrzQNoqYA5IZ7EEPuChvl6b09zSbZ1k+LvvbUku2kwnwoPWOy6
3dqft8Ps+LGzWDNKlnyRFSnuw5JTMOaU7RwcpjmrlwNqskcsQ5zJIaKdPq6zwKgvA6PB7UnVspWe
inwxb80CayCR+kib6WCm6vjGSMEPnpVjzqck/ztQhn2+1O23rFAFif1U1WVXEO00UDDBLuJH18Bn
EtqWOUl3FoKgD0dZqumtReWmjdi3qyJ0dyb2qAez99P32UodzKGk6BjYlzJdbM5rG8AJfkKFcY9w
tTtTCZ1tKA9M/7wxzYxUdYBghHaG5yDXyFfKeajmWPOvtNGxXfBHOCCD+WwHv57lJwlh4dFqKves
TyjZGSsaUs9VrxOPJlhy+599LnCem2hx0l01ob26mty6VOc9gMEXjLHUrZObtFcQ6CPFAjqfz8Yc
DdvSO0FPuRfJlae492rueHRzlv12o/1XLvGCP7CUGiJzxK7pS7+cLqy1KxR75Dqxrzx/0ZxMbKNH
KWQm9Zew9LzXsKhTk9XPIqSkW/1i3DuUYUCCr8sWTjm668AfRuqQfVPoIt14+oJRNs0dzO6QNeq5
WQycr60f5AZGq85yT5Yx74j8T5Uhzpre95mPaLMY4y2+tYRUVGSLnqQzPZt3dFbRIVjPMlB3Te7L
8MESiNo45C25eTAr+gqOfGMmYYD+OOE4An6iA65gadsqiNPcoDuil8YRsULTsAUYUv9SWHXunM2W
nVX71MqHKoYd9dkFM3P0b6jrJ1afzIA2TarZuyidZGXdS8L0GwkK1ssQMP3imEv6r0FekSbJ0lBP
J/Si3pkD1pp4XShrvpy8VZ3kc7tab4FDff3RnBdTk8ViWRxZdnIZl/NVF+2VQUTsfOQTQ5zUDsnW
xhIYBa5taJZvhtr8lwVyoubGlFPHYlsvHI8dtBjkoXRKRC7dzXRlW95+1MkjzLB/l1OxeJpXtRcN
25pDaVHNaZZIiV5Tluw3RbgvqIM4Uc52vLPt8TRYHfNGSLO8sc1eRxX9UCnxGkmN4gRY9CmcEuuG
YAL3KaGuhHMT49MaTTTxWQNlTYJgBnka1o+TpurDyuHoMA5RhUIa5qBjYGxkVhmSwxdkce4SU9uD
yLETQ3gi2Ys/cOIbjLiXs1BnXYUkNYY2Gs/l3Pi71FbyECYUTUS+tGBpy4QY8jM6wZoqRoRZfvHn
9GUobf+SUtge6hdAaQzcq9XWIH+8gCYdL+1C0HiWFbcqRTQTFF1xVosRTjSdrOq6T4v3RRYqFuT3
h4elowB+cnwLEwx6BK1tLNOgGeOL4br/Azz/f7Tq//jAO/8Lof4GVp32P6qX5u1nrGr7Df+BqgyP
BlUXKIjUVmBl4rfBE/+DVRmW+d9MOPihwHeBnggc+V+9uuf9N6w8RA/eky3wVfC7/ger8iygKhP+
ALoEI8f2Sx+gqb9BVb/ip4S0EGKN6wTwOxDkXnyM7LTSjfhcULVI237yEW8dwo6al2KlUtGjRiH+
6cn8gYD5J7fx/+G1/7kePzmMGSEuwhf2r+ByaQcr4SlcTzUl51QjWeuICc4+6NBuDoOv2TcnOK6B
6Tk5ZL73WHhyk8y67WmnmuVsmOa72evKsxykYQtlKfdFpZrPKMtfUd5/fk4ih3hlRPNYsEYfqAc6
luh5xvULkN0/y3bKzjJHhmxdpPyE5Pj9DQhseGTP8qKhET9mX1scNICsuk1OlMnjNM/gaEUg9roI
2mcxh94n+PWvHN92Z6TLgk9C2gj4MHeDLn+CJnO2AhQTtn2EfoHGqmJlGimR5ToZ5rVxInMmd4zP
Eoj+cJNwKlzNsojZtT/Slyiqa0R+HEAbRxgI/Gu0h7RqshtZ5InTGu9/H2b2Nox+HWaMLYcL+RZu
DPSGv94kaTWpU+Wgae7awFCovNR09Ja0ebHpV4+FjTuTvliLviXRWWGcrL1/L6vAeyNQrGKTveXb
0H9B1MueZiKPCk6DQKOIe6D4NClc/0tlbdDQ1JjPMveI7+zsNbgvalR9J3+/mT89OwYInDaZcVsU
1q/30ufEkXhZJyOONcEF3YvlsVbzelGnZbvH3ezv/349/Iu/Pz1S2+Aot5x0gVH01yuunj84svpH
1MM6lqQo+neBtMebPAcgJFpE5ceWUIMGxzApu75TOY+kjobnrUxHipHd2imu3CXQZFGgUyfBGT0W
B2cD5aBRpD6wifB5LTJslh9OLb1HAkqMGkN1ml3SpJoCipZEGh47CnjPSpUWzr5frObb2NPpRLkG
4b7HjL4gVj3X8y4bHLtqL5rBPuucPr0tklCjABB+3hAMlAXUhdoWCFDA4fluHtfuulPafJHB4vLe
rGrTc4d9zjF+UeEdUrjG3jtDg+cQkgsvijZn/BSzS0pISFUSlbUdUqhN7q0P0g6hmPy+C8kNKBLp
nbhjZ3xP8tn7xpxGxSyDTT5W3apuylF5bUT4hThhj+LeroU5YeSfUrqKCZHwLvK5rp7alt3ODvmM
fE2qPvjq9qFYOV+kIWC0Mxu4EZPBjZHYz2M8UZL1fXKk/YQlxahupJ05Is4WxaFmasvFQBFIdy5F
zisxRWmd03GW+b1JDAQaAFwWlofGEGGeJfdWl+FRaLopuxSNsL/2dYdSz8j1tNAVWFl55BG2sOyX
ZSLDiKTl4NKwixmpry7Bj9oKK83JqDtDxOhH856KsKRYiNAS49fJ7pg+szkDMhpRuz8p8hBS4CZz
0wYpog/2i9L9cw1doAhjAG3GXRMW+0yLNqH5wyVbIbctELY1k91VR2YSTwIdhAsmMLGVTJvVdQ/K
GYbpUAwK8QedBmlFnYbjZTH+UnTNku/525RPOo2Doijq2O9C+qvqqXX4d9dsHsKuIyiDcArjqWpC
FFoM8CkAHxrZwIeidC6GehxH5LnF/IBW0w3Jxwgl+faLOT1NGmf+rg+L+UV0HujS1AzyJvMUmR07
oP9g3Y3BmmYHl77qqyWDrtpT7MN0W7CFO2YjyUWRBFLWkQZwH2N/SZMTf1kX/zAWkyKGw5Ni2FpO
rRu7ovJ0X+oBh06SZEu6H7N8usynqnzXa0dLs2Pp6oHuoOnGX82xZgJZyfMoljK9sqsGxf7CuJ4O
aYKIcOcNsrruatv5ak5Mdhia7O40q52aCmxlEpygwYAPoT9PRTxRr/aamd76pexcj4myH5XCPNHk
b0KPFlSTpYanMuDEGdNn3Q5AZxS5gJJ6BDSZhgxJJQjkfLoFvId8l7PX7PEYGJSnF5n5ziPvCNcY
OtrI12Wy3heUbiYCMG0M+2GsljBeBbj+3kPzhl3GswxECAEY4uRSNB6TxLGuUZ3lYPm2bvjKMy93
wYFKMH1Nc7CKcdazaR7qypXRCKw+xEhjQZwaz5jSfWNUaO7V0C2vheNNDg0+Mr8ZjGCYsZOqaaAU
uobdornWf6QpDnFvUVY9XXStPe1FxXY7IqAmfButkR82yXLjSzOUy209dQDUuvPRwU2wXhz0k7vt
e3aP/tJIP2Jm0k+G24UPCuEhCqY0b63duDQTIjXmNfoouzr8EQZDRlP7aE4cLiwK3kjFsF2EczJn
1E022yqVpu19PozwV5z0iMl0Fltd0BflLeybzMrfLX7v36pmYjbw56ZUGCiy9qs9rCVRgabpvXnD
OjwP7Bba46SVN5wmfNKxlRICgTBehyTyiGUGxC/b8Y48FBLg0qGZx8OkaXaE3BOcFKdpNvVppmRy
jSDcVXz0cDaRJ8jC2fneNj1bGaEYmUicIQagdx4QbgdfuiUxh6NHtcQzEVWyOnVgK3BvYPJ6XLIW
/AcSy+v3tI6uDcK/UV4OgJckC62q/JHhnrvkS+yeM720331qfacYpYA9MuOLqdrqSvX5rCdjOWfP
lF2bgazKvek3JGYwJXtvq2f0AKhGZz+PZc9BKlNhd10M0hl3GvSoiSy2+JcW2aqa1vZalQfte8pB
Q+zOwTuvc2ruMMd4VpygoxnisnZJLlFDar9ttTUr3p6yj2evFl+VYVTPayYIV8oMa8ZLU02jiYQ+
IE6vGjLw7gHly2MQpGXCCrJ615T4Zg6ztYDYATcO0Dqai65Ath3IOBn280VXBlRCWvR9f9dBWFR0
jvMx7ErpJ3YMeEGExRTM7F1qTCXiFANoT/YVWmLgI3MxTqVusfZNcl456FvEjYCdGhg2k2LFQOFP
ytxzgMiBK0RGQIYWa4aBQDaGcbTp8L5GVwwsKfu8wrMDd/Z1YWeqIoIi24LEE6d6YNEamHknr9t3
bBKziHLy9ZWYBpXtGaHLfc3hnKdR9yzfi6W79LD6rUMhX2u6aTzSf97zq3474IsppQNSRwFpvKCS
Pq2h1tedqEvxGghk6KwBEwnJiTsxrVsgMuuOd2tftECHPXXw2y2wa+y/SVe2WZxXgprbPKNQNQqN
hY8y1UNArEu7Pjr+2vE9uZVJeB4Spfcal5/C1dvh3ICBZjodjap5MumupuYap9N3C44lu1gn0T3T
NCNrOtUW985Fl00SSu4UF+ytepo9E219F1KYP3yjcWJhsoHamUon76kOWlCMwB4BA+o2eehNm3fh
Ok7nxaj1k4s8GJ03Z50G2jcJXYMr864p/ySMZS2d/qYCwbs0gKJJcnSrJ/xx8w1oFhmDGD9IYctn
c9gzwZQHcBEWFtPJDiU4wmneFuTuibaYIuk0etilpNr8aPErPXle5n4xWnc6t4XMSRKyVZ8RDDOq
p0ktADcyo0+WED7Pv3SdxkUwtnrTw0SzRhfx4MzLFt/iEllFMD5oNkkv8xgq6zSTK+XybWMzr9o9
5s8JLH+fuBXpQtITxaPrJS3Rc7IhS06WmmfYlFW+SzWnBJplcj4sYonHs74TXRohMMBNAk9YViRw
hcs7ComaTZFFqENUaFBvWG9t3WNUS5yYGvD1QbbU2cRq9pargu5FCknKWaXRyBDCFjfMYX83g162
O5204guQFjMzrLdPRg6hQW0WKYKAQ/iOZJgJCFiTl9F2+jc1KXAeYte7XWWNiJxxJaivdRaGxUlC
/MUjg1Z8ybqpO2OdS8UurMVsxBai9iZmOyjD2AUaFjtZ4c+NxRRQVA6yNWT0onddsi+sCmI2zKo8
OzOroD2Vypzzo1EYTo4PGK7NWAQLol/jL4qkQZAPK4qdXdiZ6dAa4JX2KwlWOB8sE2vRnpKJ4hVz
r/JobV3oHZa+Z3EsrmV+7i4muUSwB+GdOUo/PHGV3UI+m566HxJ+YxSG2fTVWr3iZDSJgEFmWdAO
3Xr2nRsE4VtXmwumogFGQxc5OSCNmZdsvzqxLjgKzOQpqbSGWSOzUQLS4zE4ycOpuVU50YNxJWpS
tgozc65R7rlWlNDwjBBhSpnfA51OX3MyOmlWzRb2aUOxIcZot1jxWy80bvoCnzgQst2c6jZlSnIM
o3xzS5MN3zosZCtaiU25nmXrs67vUJOLUW8GZ8fDczWLYtumYQSXe3qAgzBuwm69oZu+r9gdiO4N
STURwq2FWCUiJmZddl2qrdMg9f0Tv6XfDUO4jb9nIepMk7t10g6jxZsZR30zL0SJwgcSg7JrZwXB
ZdpquQZchbxcbOwnt65H/OouWTP4o16v1g+XLeIPlRk9XG5gb/7SVIIrzNi8iRJzp1JRQ91mWPCp
lgZ7H/J571cVYIwY5fjU92JxIlObPNOEyfSHDFIRa3dE7dgV5UqolKhzY9/WVu4ffKBRiM0mAcXx
ymbBAmdjOQXBT9oXzWaIBrikTDTCAGbmqOktekSqPhOXhVQl0W96npkH2BHuehJglsiwekDdZK2c
ghZf07x182SB189l60RrMALxVMuwuDFqh+FSOMuK5TDsWUZLReKfw3rPrpz/GyuNNxEihv3uh09G
1yYuIbOJ3XDNK5z7tce+NfVVnPVOghVYCwsxkg+RWQT1dEHdX+kQUyvKU0oylnKnOSifbr6InA+w
c+9GTc8bugbrQVsm0uGRT9Nhdy/n58Qm7tAmvkvCRbMfBF7p7ANZNcNGELFU70mUmW8TQZnTbvBL
8WXxfYMM0zaw2ihocenvLcAmxDM1c05ksC9oI7PQ8x1qLGa2NXetm7RdvR8D/UG02iSkqPdOXb+H
DvqSMkuD+apQa/dEcBiBwJmAzDhym0MfUXzQ1bejqp3HkagfPG4IVjAahhYhwnmPoG6XmYovJ4Vf
LbHFIviOG6cwZZyobn1QQ+/O53aPL+igitm5sqrGqzC7FszElTDkCWmXnOZmhr1PVZxwE7y5JQra
ASfNYQp6DOrhvOUJG/PSfzPQk+iYl29d4/qF4fN0r+MK0/Mad3C9ZwCivhvZhc648SbMSAJMWysm
+49EQ/64zbVE3c6X0sv8IK6HufwuMYpczkUzXAxdi1lJyt5faWjuqqdJ9PPtlCbGD1jvIsfB7SFl
d3SJ+m2qtb1xIfN4uUI7kaSaFBOguZ9sB5UygI7k0BkcbSnUU4hrS52gPctPB0fNb2G4OMuRptzR
jxXBuWm84olhx0Pv8qs7QkikG2uzBQyvTgQHVFEJVOEn2otk5YEiSRMclaVJinE5EOfAz5Q6B1bE
EMEC5b9460IvQOAlkYBgEChfVr5iL16Msb6o4Ht5cbAiVyhg3feiX9wfCgvseZALoU/YvHGCm6cw
/4b4wftqQyci0EpqzPNd1hSkjjVrGPHiKhU1sslO+4Hy+J1f+O47RGMxxq7AMva0kLUxxwGZJyRE
q948A5vwiIxtyf7bIfpi6ziXxXLakiLgcmT0Te8A+dhtObGqqI6srNDMw0SzNUIFZF17PPvG+ezm
pDpxHCqYewicxCwWsFyyheu+U8lQEFbbptNV6ZTr8zwMw4WiVONZzrXxjFWIqEN3JrsDZ3vYOGep
lLTjhqycBP1OXU+eRjEuBFBXS/dCHzasFN//YkckuREliOwwDa4w8pj3OMzEstfBhAAOfNR8G+YA
I9IQbsfk1smSu0qpFkbeqsS4K3ur+OoNk/tIO7TAizhI98eST+uddAMCFUNyjAtOU6mPXbSwyDlt
vQSHbSo5geCgW4zzkkmY/1y2wVfHxHJ+zNFjt7HTjkwpGV/Bpj7gYtHkLro8RYYYXIRNmfPEdZad
Oj0tY5FL6iVb0mZ0XoVf1D02TVc1p2hfPY3Isy/wdDboNpu+TRS9upUA6EcIIRCRorffghvZ9Kqi
IEKyCv06Ggt/rOMem9wV+DFyjMqtF++IPVR9S4Tqr2XuSFRqpD4nIEB+4x5qCUIDnWf3b/nCRnO3
stmj2mE2x9t6TY0s9tOyfKSsgpNpPg2hc9rzMbPGtAQs7c2RENozyG+2kjS9cb4knMEij3thsaHj
iDPMcD0VrfeaW71mJRoWg8WwGQvitocGBpAye4GVNqmmXQqn3zIksdQeLYC+92kpgouVrb3a8VnX
ryxx2Mqt2s/iDZLEgGdOHqGKkgTi2OJv+5TApyZ2h7YOd0xLidja7pMbiaqQ40FhB/IM/KQ450Cx
KHxkHCiRb7n+emHk6+RE0LjQ7qXucOCHHd7VaisUt8r7mXtrDtNouJGFyGnXD47P4QgyDie1o7Np
T3qzfmX9HYdDKOzsci7xP5/WLU1ip3hXCZVFFIyZjyZrBiUOvPS6aov58b+8uiGpjRCPSIIi3nRa
rndTkA5X/9UkqEWIGQIIrxq7ik0WbeRdYCSHv4PGf2AVmKjxTgALeMThfIj3WUpScwgXlVFn+unZ
imsxMtKqOLdEDYq0YhXAUSA+sbr8Cad2gOVonIUKwwLwK05NGDXuQz4BcD22rqNmWzIV0j/2XvMK
e7rESrBAJaX4rOfZ2m7nA7+Amw0mxbGZ8Vz/AyaPC2oDU4ptrrYn8jBRbAECB513jnTDuSAkAmDA
R/7bd/2IqFT4ZiRXxAerkXafPIUPho1/GB105g7N044nyCL8ANd7qgak7nkMJiaWu1LNKAE0SMI0
rz/QjOmL2kCuoVaqLFZj0KcawQ8mOYWmI9u2rTrvDl3a2bFohbyBm7FPk9QC83Ua/98PE+YNBw7K
szFRfHxuvuwVtaEtMbylgWMdKO7CMJwxVoUoryS28fukIHHj72PzT28LUtsl5dLHZ2aKjWH5ifLS
fp6qdCTiFvcm0ipvIepoKqr+2Luy2JvY10/RvuWHCsYgzhsSPpwKB35KpPkn/OfvtOI/nkvTNAnn
wkeCceHnn8TwAhzzBHhH6zzaZ7kcreOSB/O9bw7rv+ow+WdUwIBsRogtgNr+6FOxx943epfl0AX0
PXfLDEE1AQT/KjTyf65CKQv01MZfOh/MQsrLlCUFB0IntYhoJAD1vmnL/hOOdKPrfv3cOK+Q+ECm
G2+P1evXxwbEDFhPpFM0yrU9NE5iQyCTUG3/69cTeLwXi2/bpYBji4n7+fU0yO8cchERk/A/ncjt
RtrUBUlG//XvL+XzWqiQZR5BD/bhUh6bZmFmIeALZ5Zzo03EKUouc99L9Vmz+R+eniAFjlkKZyed
ituv/zT8Q6uaA4VKLmI1JG98gxrAEZvPpqHf5kSEDBb7UYw0oYtE4aMxygsMu+q5jOkjPS460GFW
1OB11o61J02s55yYzHGTeeveq1q2HF0L7mIn/icj/7e1KAD5ImADipuSmN/i79It+W30SEY3dOLs
Ar2tSk3jIenuu1jlsxM7aWh98iH8thZxUWcrQ+IvnMAfG/PExOYEyd2mFecA67CH3CXSIHp62Owp
tp/S7IgcssohNv7t9MalPRupAnF/NMgEH4aStdSOZ+Tcb7YZn00rCaOiyGxOwLV90Rt0S0yUrF1h
a7fPR92yiS8EZGhif2Zw/dODZ4yZ6CX4Vi33wybAGhNjIIm8I4QpV5GRtxc1ycu4eWHtaGcwzlYT
dd/f7/735+4GGHnx1LL1QELzYUb1OWw7jQSZY6nvENHZMkJa7Z01BZnTiWgVx2qH+HQKPj95478v
K0wWGMk2r75pW+xCfv2uhsSAeczIrW19AdRV9+TyjxbH7SbNv80k7MVLWTW7wSCuJ/eJK09Hl6gn
ggiPf38Gv60q2w9C0iPbP6p+adf49QeZacWo+xoNHLYW5G5UfnKWZpteTEH9yVr621zCpXBOm1yF
zYb3sd62miRptR4b/rKhlQMpdEJ1iLns/35Dv1+FUcTnhAOVNEvWlV9vaLGyzB3niYYL0yT3Lq/z
u9mQfvz3q/z+2HxmLOYqvKEIsD5qnwZrQp66qibqOs6ROkMtnLnE1JmEvXxyQ79/Gb69LfjYeW0s
gb/1XBZSZ6PDpYw+M7HMda5xGPLA39eFD0S2Eh0SVakqP+kM//3jYF1mC+Ba5OOCqH7Y+GDhMVRj
6zZSwiDS3DOcc5KOmgttTcuFGmxzV7cjASvDZ7PhH14gF2Y7gNmeuWDTw/285FjVZCZ40dpI2PP8
pQrnLF4c8zPT9p+uQlk2mwJCI0l3/TDxeXjpO78jttSt7eCS7NDHuTC627+Pkj9eRBC6sHlGQ3zY
v96KHtkK4IIEnnNK92SyZHWj1zb4ZIB8iMVmIxWg50OrxD/pPWf9/PUyo4PavG6Shlc1ulfOpGET
2RNdACDRSADPvbPIoTyQp5/djqZdUGExlgSIeWRGZbhxTmr6Nc4D4r2+tp4OXv7+EKw/PYWQZjIb
g7xr2pt39ucXaus5txOQvqirvXczJ81t7OSdP63tuROCM1QKZ8XqjWD8YhLjZRC4zd4S43Tlpwsh
7y79DTZ16g9//7n+NMDpGfcZ5khtrY9tcH04LoTgZphkO8wlKY1EsdJWGoe1T9+X1CTHNPUB897b
36/7h6ljy+Hg8Mfstu0Uf30cwGsBrl8GRekDrOgkABlJIBQnPDPx3y/1IVL4n5HBtTapp2e6WJs/
fMRQl9pYEYRjfqhRC3WVGdfV4uzrClkUca9mpNM8vGpVQ11EuNa0WKzGJ+c2/M8fduAMy63Q1t6k
g2T4f1jaKwy5I9BLE2nXTiJUl/a+YuNBTh7FcBWv/dRa5vAMwmJ+6YzBfsZ+9t4PvsUGBD5E2sbW
fquaPZ4ScYPmFPcp7in/PtvcaGnXGxZqhm62I7kUHgA95gGomU+Lcv8wYDz0rltoP73GzscXB1O4
mJ01srJY7vjDS/PgjgKieu8NXnO3isR4sFAPXOIA+eyYvr2mX84wAQcXMhk2tIBR83G3kLnm0JlQ
BVHNlV+nIDGPJsLXO7YR5p2kxuuTT+MPXywFKTjeA7KPwSk+TCgNUiLbzOw6qhAQ3rHLHq+XxnU+
2Xz+4UMQPE86MgksQqv8YV5ghcHFHqItanix92bjSGasNL8Oys76JGnnnwiOD0+Q9cTh5XGWQUj9
YQzO+IuZYegq7Acrwydd08zSoa63tIE4Y0hRo0ymBV2NY1PiAzr2U/3NypML0Kjk3NbyXz9hCp7Q
SXLW2M6K7oeVoatkWo66ps7PsDA6KLaZHeLFTz6938cNewakmIwepgG2K79ONaGdLpXDN0S+5oxd
uAeo1ITZnjTIdK+wb7Sf7PB+f6Ncz2OLh+QU4bn9ISPHNUqT3SbXIyozPyiSWjHYWskha5X5rwcP
lxKUO2//YKh+uDXiJqtKzl0ViXHsiXBlf7SSkX3q5UHxyaV+/xq4Bp0HtDhwSGOz/uEplmg1RMWI
0fQrHTzcXsdMW5+14v7xXYU+iyRFtUAIH24osDKznCduKEE6w2vy+vMGpiMaZgqBE7/UJ39fG/74
rn663odlSMzSpJxHclf0Bd5LP6Bp0DKLQzbXn4EIf7qUw1rHQvt/2TuP5bi1Ldv+S/VxAt5EvNdJ
mPRkMunVQVAO3tuNr38DOqdeSZRKqtOvzr1xr0giE9jYZq05x9SgwpjvppPW6UIwXnw15mobaJKl
uF2ft0cJ9t0fDla/uhQLHcmrbP9pO653+bt6RaRO9ayMSDUw0+j7sYcQoc2FclPhxPF+fwOVn58Y
Gngqx6DPaJj8lMFbGCWaKIyCbqmoysfGrDin66l9qcmwSYOqaqEyFPrwmKkLAq6uFcFa1r2YcRO6
KfhQIhab0PZ6BOZ0/fu68XBT/AkD9PPgXT8kg0pBlg1g/t1EI/fsG+uBSdacs9qblTAMIpqnwe/v
xc+3HewGjgeVDRXH6feHLtrRlI4ImnPBWxTbOCzyfQPhHeghhPPfX+rn4xBuF5X9LuvwWml7N5jA
ZJs59gOCupOlzDzEAtbTbCOsETiPy42cW0CiR1v8aRf7i6dNYYqvaNg47mXn3XWJoVuEzmbaJXnV
hGEaAR3lWv1uVMIjN7668vA73JHTcqOO+ngUmVVt47iL4ElSsgJEPiaPECguMrKBBwWS7L+efSnF
mOy1ZEqq9FLffcLIASeIDRAZn2oP95IcVecBprobR6DNf/8Qfr4Za247Y4oqJA/hfXY7fl6Zpk2S
4TJ2nA+qmuGeRZI1e20vqksjYvGHl+3nYexQXGQoE9GwxkG8W1nSGv1BU1MqqRq9e7QJprja7WK2
f/hea3Hgx20CGztNYQYBk6cS7vHj9FGDU67sbKYIRyPxsMwF4uyBfh6qaZso475GHzNO9rSX6D9u
nBzx1+9v7C++J2d9dso6BRIOwOu/fzd/Zd2iOGpBj4FttOM71ZDCyZqj+99f5efX1WEnCbNxPYPY
3xxi31+FObJFbddj1A218dqL8Y7KbPFi5Cw1v7/Sr76Pg/lEwbfDIv0e3ygaaKCTBEwgk50wCOti
/GjJTv3w+6v84gRM5YoCKvVDaj6q9W54LFWNIQebuztLhDinao8uIOuh8FkiTFembuSbXS48Xe2R
UeQ4r2dz+tQbnb2t0e4GiL8QwqeiJ5MUMcHvP92vBhXDaj2A2dA530fKIdMM2XR1SJMSuD0demC3
zOjXL92McIS3maO4GZZBbeboySnV/uH6Pz0D7gujhlkZXxNP4t28wOTYhoOhgZ9Jx+wxlpzsbAGH
+cNVfj7ms7Vmf0QVYq0ks+F8N3SlifQ+kxBrGY0euA9STbfpFKJAL3N61maW2TsntZGAKoiv/SJe
3nQlHrcZOnNfSobeb6XcegTQoXjfHsD/ukv/g3Xou7H4k710N5TRWyu+t5d++42//aWAy0A8Uvwg
TI3WL0vHf9pLFfMvRWFigHjGWrc2yP+/u1S3/yI6aV0EaYvyD+tZ9B93qW78RfNrjQejfs8UxkH/
X7hLAQb+uMrAYUW9wnbRwfDJlZinfhxRVZV28OudxkUa9SGct9TP7mPSL3cdioadhg8F6m4hB1Su
kDiGN6RXyzurWBovtWJkggQKUGuucMhkZDqoGGGsadFREwBelFbfD3gsLZhTKPID5INzran9rjbM
N81O0ouVWvUBsTZqu2oFS+Tmq5iMz6O1LYbwre3UHC+XPRyjKlwuqq01B5uekau2ZXxUE0nygbIr
yIptahsc0qLLHFWzS2QvRO003Pc10BZVMS6G5HxIBfQv7EOnZJpPq4gfbFgP582UwHdgNQxGWt1n
APUwbaSmbTYxKm2PWcsKKKOz45K77DoDTZvdgXfsIYorqCR9l/lNIdtPa1j3TgNhqnhahydr05qJ
pnpmMsgPqPJZ5Wi+PtQ2rSeShRucb2o0PqMGQGmMvnvaJGxwdvbA7j1ajVGbuRnkZV9bjvQw8BPr
7az7CbxUrPmD3BuyX5IuC2FN5/SMTlzx0MOtB+8VU2BFRJeQFTEVXtQhDFsN9NWLw1RQWpXkx5Wo
PyzZHAWSIrDzAfCSmD5GK7vXI3LfNxKBOJ2PdFI9CIBYji/xRdPNEibSSdOdDulrXgigRpBKwp5H
pydmhgC3XaMYcBih9a5tBRfaYKnPo5iHfRqLYo8CRew4UX7ShPalypdznyymn1e6+IpK2dhkOJtQ
/6Zpc56WBbHGnRLtUgUPwpwZ68YkH5Em9OUmHAaQ3FY8iBe6ESR56bb1Jg3yUSGwYannnjyITtsu
eJMLbIT3IqrKfTcan5qm3oIZeZ0tsGJW+BGw/W3WLttylneFUlwx8/EFcsAlTSTMy8BhFc2uqaNa
WtpDa/D0EMNh7+uRQ9u54qlRVvtmMx5xBedbhHbORS96z0bLPON+EeHOSazhFNVasbUVqfFKo/2I
AmO3lJr8NjsSxJ80biNSqEDpB8kol3tK6XDryNSYMcGq4gmPDX+OAr0UYMPOT7k5t76cEaSCDdRF
FGc/CJLN7mYxmG45IvtTMM7sej0bb5zWwgSBFdePdItV0YzFMStRlc/R1rFadT9PVcRynpAdkubz
I5nbSKiNPjkNdW7R75bDPet6tFfD3H4ZpUo7T2MF7SMd8IxSNHtMy/bVGvBXznVnQp5IYcENIwGq
pUw8eJOxLdfTl3oCGae1jbJ1Ug056MpBL4zqcVza5kZmq78f1LDhrIHwr+oxFszIuE9WM34S+TD3
CJf5XGwfAEAIao9GJ2OPqfQQrwjvNXALnb2iDL2mUpBl5pV5BtQXXbFuzycDrfouHwwSiGPHfKVS
di/FquV2VXqfxOUBqT0GRcV2XM0pbeaPMb5OuSGTIF6Xe9znt1XpgM7hW4Oa2YTZqlA8LxpYc222
zCNsluZMMj3v8H3Vkk+DARm3Fp4YU8++Ggv+DFWaSi8bYYMZdlTdho18whxmUmPUZyKTLOuaaAow
W6bpQ83czxjUI/xzhXVu+o6zq8k8G0kuYnR/mmpcETYidfXsKASe2OWWsgkzhAlisNTOYc/71k2f
UAJoru4YgUB3tSlw84UuSVpeacUno74jvnbA/kn+4+BkfpQUlstGxjwh0F75OgjMJ2nD1zmQblW4
TjlF3hjn9WNbklIpd+a1qIvkzikXI8iVLD/UoQ1cD8DXZ2PGGoFDeboYxE7s6NjVD4ZMzB68JnKd
Ehdtt4s89omkodVnRaiQQU94zImTUV6FIjNV2Naxz1Hjyas0Abexs58NlOCoF5OHuKBPtgHf1gPp
KQ6zDYKfHBrYQTL6hgxTB5t7+B8qHLq5LPnzOGl8OtU8gyxF8jp0Mfe/POM6S9yMA+5ONxbT1cTn
ji7IFtUjqShEau8SbXkexwEAgmRE3iSaAaRn4Y1ahXsadiXYGMMZLxAe3wwyhQKBO9hPR+A5+JQB
oUzzIQ7LhqwRKFJOjWR1UW+EUHY9KdwXRXTiEjYc8mqlvC1wqNthfGTjygcjzszqkosU1q+TNgOE
6mMwSuigXowIqBU0GL4ks4+LhI+ckwLvxMDg0bp+vDUBusBBaTx9qTjctNqNqZraVkzaAh9OmZ/I
+yF+MF/29pRmWyNOiaka5MGL1Xo4aDHGMUIAiaAjOcXcpOgvgXfZNfRGgeI6blDJ1izBOM93MVKy
TVrUL2MnyHPv6/uia+1DKaxlEyusm1E7h/upTWBPDQUBVE07eXla3pV0Gxy0twRPlNui6vIdokz5
gNlEf+iVG1goyEuX0fSMfOn9WEd8A4JRP3Xp62KXkifk0LJIs+uvGskbuxDKHkdj6TnuMjStZG+v
Jm7nMmTkifWUfvasEfqOKBThVhHVGZnMH3QPaWVuTWzaDb1fGQ2MFKX89rhiWDCBGcNZLng0Q2s9
AsPZambvczq28SZRW6riWycqPrfqt5Ak1o04/JRzL/Ac9K95VPOz6Ty59OvCwFyS8KWBTHiNbBY+
jDC4OguhbBcnnk+9XMOMHM3mQ0xAG5bnpQ19i41Y4qdMNx6C7B1qXc2Np3raOBWjaSZ3h2n9eWr6
QPSrUE06Alo6zdlLVLBgpi9On9+YRg4LtfORYW+NlKxD/IdXuGlupz3PlbgvU+Muyj46hY7yKA8i
Sg0ouTwlOzth4pGFjXX0RR1YXMfOw/R8S8Nz1xSjt5oXGQmz7csiZV7U+uuEdPnQlMS2webaQObY
m2n0rMvS6CWyeaXH3u/iiUguu9Uu1YyZd4SRNwKw68ex85N6q01OUJn5QU9eRGMEg+y026ko37I5
v5WRk+W1ei8500stxwdDH266Xr9tq+bSM2AWjONwDOHUUenv/M7C4R5OFRwA2dhLbFupISITC0eO
oYaiRDd5HO2WWkVzJPGM7BGXRFF+sDMO6HFif5Dgb/hdx3CxYextxgrQacO7Nm+IsykCVjLMZdBk
/RDF4B5dq7qbsnKblfLrAohvdT0vbjijTbakZKebpeIN8FQ2zazfYx3DCylzRra0pLnWLX/LbOro
UyK1HzALpL6q5qzYbWYcDeBaW2fA2wjg1DXjNgySNj4XQvoSO9Z5NdMEmBE9rWk/C0y1Qm0I+Is9
B88ZdktXNJrua0nbudr6saymfWHDxt8gp4l6aGKzY5KwYL3kCrFTWToWLww02pRS/Zxn081gm5/K
Qb4HRKncSMTzsDurD5VhqC9aq90V8srSzdXNFCOxle71QrmzR1LhInUMb5Vuujaxch3CctsyGXSV
WG+iFgzGXG4FF9rJFNHeBLGI904ezfsk/TJU2EoKOwhFX54XfJFBm1Pn1TvxQdZjKG5jpqLcrZ3b
IscDSkx5c+WduthF/nlSUr/SFWyeEsE7I8FuPlUaCFGjqulea2vmSQshWQ0ASP1GhkFKRMyyyXXr
Hvt4LCOCEwLiVm19RNFDhnw1ZaewSWMviljgAd4j/G/s3otHwr36Ct4hOhVtY1gaYSxWSwJpRl4J
gfK3MtVMP8withgrsYxAt1NVZQi9smLw+yp7HcLwit4geSU582Sx0vf16Pj4kLJ7M86bY6GQjraW
FjCe8Blx+MIvnQb9TatqdVdMprSxQlXaVzZenY2iKUyH0cj/mU7NET3Xg6TiW9lQVy+OKqHhRwLw
Urr+1NoINhsO1VS393O8dLdjCM4OEVfxIAlyfUyrKaghFNyO0oqcPatlc5RbJwrwrCgbRUiOr+VR
MvhO5nyABRAFuKaRsTCnb5dJr/DdpZ3LPAl7YKoquJbVAHArodOsq29KPTmfBe8HvrAovZZ5I/tp
A0l6tnqib+T4NbaxoElmhBvPsMsDKpgFFbdFF6ptI4UKL3XvQcfdSW20/YQptwmyThzLOqKZTeHH
eWwH1uERjKFLY9c6aIsK5touhE+MkNhYxSjcgU/1JAEoQZiFafV2pgjoIhe3dpnV6bvBxIgzkgoo
7ajShu7Ui+dJzIoXWTWGI5NaGHFOtdhF2fwaLwVRUQ1hZT0dB9GcDWGGt21GH77NLbEVzJR+Dyn4
nIGW9CDiNVvRLdoHh4TKYDD7iXw0NgOYvpiJyYeVXbRiyUbKCCMezYnwx3IMBjjGh85BqeeMnIrV
bnm0lEx+nkYVw343TE/Y2vqnWayawmVoN8zuxVaxy2JnYUpwqzjJr/JsjJBoo0Y+hg2kBaUsCXwl
J+2cizDzZvjet42jinUctV9HXP1u42TqudX6baKU19l5zstYIlezeLKsqnpTYmKYMquRWMlDlZgQ
RHVLSXJb2aEhJ5yt3oTEeuKujMn7kmftlAqDaNBO0SHWGK+NIxmP1ahghVxINOp5z56FWnOwwepx
wgsBxTmuyQ4yJeOcxc1D2sK0aCfd2NOVwZ5uFa9QP9h+ElxDqkZ3MPMh36gdW3nRyvZRXd/IOXOe
MAxmdzi+5gDXuuLVenLRou5rOfds7bSiPBHHOZ85nc+XZqQ23A/ly2h0IT2nKD7VY9Z7pTotTEfR
dEQePJ8ovqWQXDMDp2K1pI8yoNibXOBybWP2+p1UT1tWkCV2ZtceVf1mUtrwxR6qZjcaveknMBkD
p2LJkScL7AwHQ5fwMWUzmQ5eMrs/SArfJRzN/jAi+duHY2beoY8Vu8YaySkW7HY96LDGi9o44q5S
UvXKRs34CKixv5nlAeIhCvPptmFOZyaK9c9S2bqm9i0Pqm78JgyLu8L8FDe7KKkvTa98iibHK5q9
2lxjeio2ZO6+/ChY0w+EZ8euQ59g5wBIxAbTOGw7p1Q6OY0h3eVqZWxwE41Pms5SS2hp+YkROVNI
aKVdgeX3JA2Jp0vpck0LLXrhxqfHWbOyL3qoz66QWmNLnyl/yA3BxJri+mvk5UHtS44LeTg/xYXi
vJRTz7llUpvXeUzKPc619EOrDzZbqVBh2hnbuXWJ7axgQCpeBqoVqEiTf66clIGATEHumJaUJXPh
Ww0yhNDKQg5sa0v8ChqJ8D8z6o99TCCab9qSrGz7FosvVjZdugI/Xs91Yxu96HokZez/8+E1mhtM
vLE8V9fSLKtLxndcU1fx1BiRyE5C0yfLN+Db39Zs/fYJWCWohXZT4KoyYuWszrX2bCYpAPBcBRft
KDrpYjlGNaBcUzjdD4AgFk/jkjE8IPNGTpT8ScJfsy8UabkWXcfJVCHScA+js3K8mRboQwyRiBm1
qayLvmTGl3CIZ+RAGbZZ0Ci4LLoMO8dopNbRgsK8xS0lcCk1se1xEFU/GrmlbuQ5lIKsgYLEvFT7
RiNpnlAWMEZqxZGJSLvNZFX9Qa4H6B5UNJrsCPazklyO8M7HyFkuRdioj1XG2aJADIxJNaRkw9EK
J13jWPA31MiElmi2HpRdTtVKvnTEFdhvRlztR9JNXXmoSCiUStpEFAIOMX51V8ur+hzVKYqEYTzM
KQemVIJAqT20Lea7hgp5FzVBz3FkiLrwbgiteqez93KbEuHx0GHCHBA6AQtoSUxetmQLYnnPXJiW
kB7UO77FXjX6Fx1DfyJ0PyV3yQMCtLfb0k0xnJnjSzONtB2VLaG+LsRhFz0BOpebiK3rVdgkFBiG
tDHSxVlDO2FNNFC4UKAbSc4SQ3Yc0P+4LPyW/o08P2W5eVdjt1eLKUiE/aDLhZ80qE+nmVCkL1nH
gjaueIDEvEL+rB44GY5bUJ5f6bYRqgr2iMas0UM/JpaBMlCzHM3YNA/OkJkuWPDAlqNPpLx90RQh
TnqS7QxhTJiv0UkLlVzhRM+fqF5km5rC4iYN9RhQk9gac1JuwQbCowUIU8TG0daMTzY9DgJoE4zI
OOzZwct0Kzl60nQo7rLVT5uW8hehsvkG2FxcWYF9qyaoTUkpBFoY+SWjpt6hrlQGXQ3YRN0W64Rn
5Gnmhk4q8AEq+saks7GRDftNq4lvTNWA6p5fOC15fAvuWRAHNHkgsNWhNwDHEZFxNcrRI5bAx4S2
uvs/q7N1u9jKmaR7XIvOYxkudItSPb62HAEDBuhbhR9ns47HSlE6LiduqkhwNrEjbqxgVJTwZrQv
3XAHaz3Qp5rIP1g7vEqzn2uVT3fuXjfIVsf0rXbGcXaiD5a9a0idXhqSGS3nYZHW2ph9VHDAO4MK
c4adrFUfF3tMPVg7a6bytZEUZOItVI1euiXSbDtU85scZ+co5Rv36sxRwPR1MX8AmoWJQwQzRtQq
Lm7S8NTGMfjzJDxMeXtlp3qT6RSJq9xM/TK0X4HhTTCb1jk9uo7lQEhm4mibOlT3QlQoQe3QSyaj
d0lO9/IGpC0s4dVQ62wcjjCbqm30Pav+UxrWJNPWtjfO3SmV6+u8eFGu7hXO/ZwRvUo2gJWNFVBG
OhwbY14ocesao7Hwo9E6UKoheLOlazW2ZIcBZt71UX8wHULASxmnJw5xF3M18zVEBbvaTVZ5MuVi
J7QLlUe2/dMc1BWrSUiyuJjKkthclUI3K2VOSCZhA6R74OyDMlvOu1YQ7lzLVLBmy3Ap/l0mm6zc
rOddI0+2H51xQw1iQ6FsP66uW2m6Aqvdmo3kRebbhCDQh73LYu58tiqiZlPQv3n2hWB2Cvb60p/l
UpWJXhI4e2NQhCjxAeOkdvTkFFiyK11NdnUIkw91QU0ginjL1YHXJmZ0V9LZLJjw8hnuzojpPvLD
hRLbUB6Q7XnC0V/b9kmxEV04zi26CfRzuIMbvXbHIQsWGNVAIDT9PkxOTmJ71QjsHNSWZwJonhSQ
DM+18sVOlDc253CzlKb1pc6+ZFi19pExH6u84YUniwPiku5ZoXzBMn1O17A8JvmPJbF8nED2xTQ9
d3N7ksWzo4JKXrkrVJgsf+rYEnRa9pwmgKI4ppg1D6WOkW+E7YG+IwsuymcAN/Ca6GnMbisPRxnQ
ul2AEEsRtci9ZxQn8mP2UmLvynaJji0/Nw17jaCNjDUkEkE1bqUWBaMXswnSD7ZTbsP8kbrDJgsf
SbQaTWYUa7lX1IFKfx/AASEPClMykGUBI4YiC+5qNyzsMy0VAn+PafPMVLRhz7GhBrEhqZMmxjVh
RzrrkydM4aqLdjGNR5uUUEV9NcTHrHuk3cJhj+Mg60G3UisBBbS9W1p10NkvnSy5PeQahXqHvG4W
+vKml6i5DWvsO3Ma58nnWeoUvC/5EfQbQJDEmR9I1dO8ATKwr9KtcXPVfhhjRw9wPF51axDnpiMj
dVJhEy/9F322DqSy+Lo63OYc8QIngcao1/Qa2L94UmwrR7JbH+q6u2lSaQ8/fx3VkI712Ck4NPYd
4ZrVctLD1lu0SANyZ+1imWOoimhaFvYd3m3TNyVBII3Zc74j1uyoKsOH0tCACSEDsM5a0T/Ikx7t
bLhlJ8pZen6n5f0XliCqHxY7GT0eTiZTIwS2dSbvhX0bAujZTh2J90tG4YPpl47GC6iSseY0391N
8qMllTeZkkEn13iXY828TRbH3NcCiFs23OsZ1WGTY01DKoA1L4q3hNFL3+viZE2ADYyeft34Utfw
DdFuB11VnVT1srSstCrt8Ezsuml2AlsDr6jMIH0WlhpHO8qpfFvXT9jFqHAXDxkxAd3Ye2oPvL6U
lcOU6sFEYAMUs29FU1VEhwSgDWGgdhhQCk93hVPXlACX+qzLs0nycH1OZINibu3FcnytKeRSZonG
jVM6WPCJOW4nY+Z32YpJVNxlrd5ZYUFNyQGkQRaAsZEz+hxdx05LwAk7R+ExVcmtykcRcQ4Jm50z
VO2d4lgvaRIl+65rUk8BD3RbWmF4IDyPPAZOFoZVW2enKfZFUt3GcdBoBHJoiv2x4tc2hprLW1h5
kAMsA4YX91ghRU0ytoozQaMvnXZX4cAdTAahlVTkrot+o5nSK7k3u8yR4h2bh96XLJz39A9yd3bG
OWhsNkdAr2Q2FvbQ30RsmuGqlBZLNZZnTm/XOXXeikknsGM8TSDct4tePgsikiklPGZGtpOMeafU
NkTOSPd6WIkbCTaJOhqHJbbvNLZ1Q0evNh/INiGSzy+a/rFoikul2parLcgUV46FCzVnOitdr/qG
Po0+romvAC8VmGr43pYq+xiLkB0iOnEqe+yrBjl5S+03a2nuLCPJKDnwOsninET6o81JEd5Rtk00
dk0RdIiAs/y+yRuYADNRucQ0EUldN/cIMyvggPaSH+CtEJ3exZ9ym1ZeTK1AYSWM5PvFjvdwPuh9
FuyEZcFo+0Z1nRndYeXJUXaSLA3tTAmVkFTBMj6YY3qgxBYGxLSL7diEJiEb3Ypc1bbQkV0wovwM
tg+S6ydU143kLvkiP0aFrQAcMW9GGWNYD2LTXU8oYxwqm65ELgO83XATRCSibe5Yacn6qFWCfUFI
bZty+lKjuNwMJmYTIAtrAk8ESyMDUBoJo73Jcu02SSciQYBeQlGwi33f1gXsD0zuMdFoXji0SL46
zdqZSv8hjJc6oGBBNPMKtCGSOJgl5Z6X79ImlGqoY8XsrlRwL0tPb3ehEhYi430xc7aPLWnOnNTa
5jjlcvrZbOFQ203cHshBYmM/Am+g160GiQKj30A6TV70kAStGU/7Zja6vWTaKS8iCCTcxOv2LlU2
apoOrkQWmKfNM9SVCrWDTCCyOyRlQ0aG/Bld3rMEWYN4mnSr4Nl0VQ25JMbWxOvt+iWiZXRROW54
NsWoqz3jtqFslLpqk0veZA/SWVvAtbQVcc5FCjS2c9J7MbQPwgpfcySFgd4uzomtYb1BzsAHa+Ep
OVC5SZYzzxUHYJTFyHsjqd3DL08fqwUCSTfUxr4dqGcTv0eFWcgXRIzOzVLnt5WpltvE6avP6FWH
3ay28kltIuejmDqylLJyfknkctnq1SCoe0ZU/4vmgyKVJked5aY241sRq1dpVNeiLB/Arpbqfm60
ieInHYsU6345EygEueRzVmteDKzOt9SW7E3C53c1EjEkCmwZCvbiy6ZK9Xyv5zaqAXUyr1FC/hmJ
P4+mw34GkAfqAiLT/G62l11UOuKhJ8Jlh5Wye1Sl7lwocvKBJgq0qAgottLO58LkHlZauh2TpCbf
IzTctCWIt0TJElrJuNFqTEhx7dOHw5/Tl8U+7gXGFm1K9kSeBxVcrbXqda5Aud1O0/AWGl3uI31g
RusWtXOnNXl9qLvOc+r24MgnEclvPdWDWFICqYu9HgIfo5K3J9aXWd0Mg6ZtaMHed3I3bKs8r3Zq
nWjHf6++uq2/lPd9++VLf36r/88q3PpUsRwmUdx/kwj91/86J58ALldf+/c/9cMvgan/R/21ap5+
+B8+4R+9uBu+tOLKcSf/+wJk/K4/+T/9x38SJR9ETaLkp2oAzMxfA5dafq+lWuNN/3u2f5CU79n+
6y/8E0OpIKMykTo6+G5R4dvIqP6JoZT/oj1B6UNGsU1LXUfOV1ZtH//f/7Dkv9g/4z36R5T1nfbK
cP7CxYxC1tbX0FugAP9Ge/WjPhShOH5FDMGIFdHako+6CrO+U6FqdBPBCxixb84JlVq2D9OhR1ry
6FRav//uplz+Ftf+EHjJ3/ovye16LYt4A6QqOnY1jG/aj9diH59nfY9UR6Yr/hGlOk3db4k6UwHd
zzUkdpsLxF5oa2X+70yu/1ycMGLkbDp4j/d4AzigfUpSIjFSupQcSynD+EOEkqdDZgRlxKV7OywO
5pTOfxDGvg8N/vt745HBW2LrfIJ34jatG6UGwUrs11oiiLJTEl+0QtoCd5hu5qm2xo3J1HykShRv
RQF3NMosda9W1EqGgmb/nz7Qqs/86UEQoq1ABEDdZ72TicLQkzMlsmMf7uR4yvUqPixobXYMySXg
yFd9LRy8i4DyKMyTcJUFKgn3d2SCK3+IEn8nJf32WCxAACreeIYfHqkfx8QSKi3xjhU6BSGl57Qs
TU7qcePsTTmmADNIcXGRps6OAwne6quTg2tiaxWZm6GNnHhjyaI9mTFaSC91MgQYvx+y72yVf38+
XOwyfjxM8z+p0WeAOh3HL1L47Cm56vJIXF6x0GpsbcNH/0cWH1aOI0DYMuga1t0mqro/kCreIQT+
/hCQAlcTOppiJosfb5ItxUYchjaYc72dgWvVuqctbX6TDJ20ByNN4qkRsaIJOrVoizKo5rNZjm+W
mdt/C2x/CLH9/h3+eb6wwEcYKr4DmZHzHiLgOPJAQyXK/LJL1c8tMnJUlVa/7SOqEr+/9+81oUwX
31/KePet65A464b9rq/KTTcSWigNh0YKww9GIcRlyBUr+P0Ff1RPf7vN691lqibvxLHex/EmipNK
ed2lvhY7MsqEpjzqeqn9YRZc3/Z3Lx8vCrYDC8LRKnb98WGWRqFKci8zoibqhH0Ge2dZDLHRQSFS
4zTerEy3/vDU3qnm//lqODCRzjMFKdq7e5lKQkrmaE59s8iLYCgycSGSLcYdLPUf9GaIA6Oey4AX
YA0TWqCPTBEv04TG4JIVlbpV+tRcpT2O8bhQavt3dsL18zEBYBnGWYQVg9jmH28K81ROfbLK/Q7R
HXHZFPTmnKRirUEF+vun/POwslcIgEEyNP8lm+9mnIqJbmorfX3KlPSkOoExxwd7iFB1wou3oj8Y
Un9+Y7geVn1CqNE5W8b679+tsAWhWB1mY9wdOlII4O0GabDEupm17Pi//2q/uhRQFZ3vxkKLmvvH
S8EfZxYFWejbowMssq1zT0vjPJiJnv+TB+DnYUxsto03WlU0yvLvFduZjrKFSDjezsyZDbfQJXGo
0JlBFc5D4gMmPLcbe4gAgFatOA2ZTpNE6mMooaFDTKAyPCeD7lyaREwveUdHp5L6mXpyMWh/4EL9
6qPC8DBMlXGmMnn9eFusSSWhPQxJgayVKph62ijKEOUB05vmyWYvB2S0T3+4Qb++KDdIg/LDo2fX
9/1jB45PQFEpMj/pqg7VbJHZdwYv1a6VlvJrLawYWqUmffz3IwDsyn9e9b0BpbHVBS/yymV1ev2Y
2ONdHufmTloo1v/+Sj9PlsxiOMcZZYD1vqVSff/9bFNkSsh/+BonKBZBRz+n+mL/faL4b5ebX0xc
P17m3W2cjDppFSCufhY2OWVowgUjLUp2pAsovq2lA0kYVkUYK4fZ59XUtUAoX81cFiyzA92K5k6a
y9BDsFKfjElYl9/fhl/NJvjwWKhMGxb9e8fwaCW2GGNqpSOb251GDggKSdu8J0y5ep4okv7By/uL
DRM3xDANzeItt23t3WCuUOghyVYyfzEa62MvOzS2RouovBHnu0krFV0awuHyUk6GfWf3+jDvYyXR
BcCHbCHSWw3lNxJIqISaiW50f1hpfnU/MAVR0FqnBvYrPw77iTbrbMcjqIShn+7FMkm0HSn6PDHZ
ZsfSFNW/Xk6JH+JgAXMEwBJcsR8vOEy9BkpkLvw0+n+cncmO3EazhZ+IAOdhW8UautVSy7KswRtC
0i9znqckn/5+2V7cJosoor0xDDfgqExmRsZw4hwtyY+5xvsR6076tXP4N1RPaMInAyXO+99dnrvl
K+4y1S95GjSWCSZ7aTaNNMhx8i4/pRy6A8in4FQLvTyrjVs+Wxrd11mn9KgZ1H/KkArmffMbnh7z
5BIvbg0C26V5HWxPDlkbMqWIyfu2p8IcXSHFlBl0Nd9uSjc5cwbEnRy41XtplcTFWTfyNDOy4bfl
0L5LaGgdcqRhwx2nsuE0NdiPeE5gdYKtZ/UxHTrXsDmn2ckDRHOg5+qe08y0/JnMwYejQVz6ftwb
mtvYS+TbeKItmFN4iVdGB6MFjA547BQhgf6pDRzZepynd32qNuf7eyk/y+rUoI7HXjJKCx3NzeCc
a4XaqIf01frEeBAaXbBA9t+siCJsRpbjx6LLkcxN/3m7YYQFX+Iepras2+M6BrhyxYdiTgCxjNpv
RaRDQkYQdGj7Hi0/103/ktHvXgq14RGIFFRq9cR4prmmb8hMk2poXIUnxfSiZ9gw/plbKFghXC4o
LhvjTgy0ZQ5rFDXwBoTyq9lE0mxylECjXZp50XsISp2v6TxXX+qoyD4xE6/v7OymPU/V4Qgjw79h
9KttpTaYqlB8pn1adNc099CaRJfhMCNOknc7ueDtCaJRxPVgYtiR31P+nFfRZOJYIRxhQ3SaA9D3
ZL/dY5dSHJwztb8oUfMxjaCplrLX9w/QCz3s8ujKDhVDekyew5Ghroo3cU5lFqrx6MRkgj74dpb3
z6mobHFxEuH9gdpKUZxEyK0+uNCbw3nUKlP6rnJs8eAkhIDH1lIZl1MBjINKU5v/ZWXQlP4IcueL
kxjeM3Mh9MkceiLQrocdIjhRXaiSL9xSP06jBxOtCZm84sehof6NXk3iIhwyuSet8kJzxxNtBB4w
osG9iYu1oPNa8ykB5LL0AjD3qe7U7JhVogKyalY+IsaJn7ogMYe5G07oImc+mhUG/02hH1Sa2VnP
au2opPn0jnKsfVJQGd7xyRsVAX4bZ9zSeXrwmKtjoMdjEo/QY58q5LXBJsz6p1Lr1WPKmOEVcTT7
oOnQayN8A4aZCvJl6oXCLLLt7XDH3TpPD+AuvGqQHHuQNawSyxz8jomAFkPXGgz5oYC5qCvn8CEf
KnPnzdv6JPBpyJSZgBN43OpqtwwSdBq8XSfQDcwJapPRPA5GhY5cGlsag2sddOutUL1DXYfDL0WJ
jO4witH1bXt2H6E6gtt3ZooU2XLnnIR5Ge+cmtv3S9Ks2LwltmzP3bDA0eCIqi6kUwSzJjMmesqo
Utw8VVbFVBAc/AcoGPdigU2jcleIxh2qaKubGQJvVhm+RNhNcDcpmVXRlRl8hOkbaDO+jS6Xcc6d
vS8vn8WVQ6CI+/9mV88mCvGjUCJIK9VkTB4y14Bbuymm832/s7U4A8Yoy4WZ0CZRW/q70NTLiHkc
qDFLw36wZlDofUrTlAEl5pqSwjoJoVY7n3Gj6getEUzCzEyT4TAcvbSqo8GQaaUZnbQC9rasYLzJ
CPvMty0wjt4QkzvK0D4tTHxBSbOSioazd9zld1tvMH6HMpFDiwBSneWP8KqAxEX+CCBrxrNpihD4
dNZ8sLOu+4NPO3x1GhRnLTzNQxeHYCkyq3xi+EN5lERf7y1rKvZIsm/DXlicNeoZBNwWsMnVFdRs
MszGoXBEIF7RFGuKd4rnABIULuiRpOqeuiTPL108uqeesqx//zRslNKxb1DNhdtLknXL5/HV89dr
gskCxotPrV2354EE+5xDSPgEBm88zooOhmhCSO4Yalnys4Xw7D0ybw7AkiAyKTBUxs5zvOX+oBgj
zmAskpreej/QcxnqBjGrLoynqzb041mE7hc3RODp/tI3d55T+VKZNHiXlisnw8sRjxRchDS1rlNj
mt8HKmmXykPF8wB7bAA4dTSuWqFFH4JB6N/v298IPOgSwcuiS041mJOX9jUjpvWaEXhkJtW/qQ5+
G0XRfxbN2F+dKkoedGDDx5HBiB/3DW/5GQtqDFJKqJ5IeZaG8zkSzPKzxZkKir0ovOydE1ABv29F
bt/6stGLg79QdungSFhasZHWodCBnlxfFeqJDvSIkB/i0h6w7c9GU+Q7hY0tv2bJm0QhXYNGTf79
1UFWZggDhhx7c6xPj9bcoBBfMI6bgH/zlL+IbbKzmsM+v3OMtuza7KKBsIpF+Xm1m2ivzGoSKTEC
QlN8GXTnZ4SM0rM9xv8YSgybuW38c39ntw4Or4Tk2Kb0bNgrDx4hYiT5c+NTY6KN5M11R4w6Ob3P
tIj9FcHVgSZX5n1s0YbZuzRb19OWATM1UVgc1+9x7LiMmDMJdXKTAk7lvAQQWjbRFVZac8cTbB2g
16ZWz2FRZCIf+jw+KW7O2KbdoJ0LveOxy4vu3MJ9sXNgNz8kqQy68UQczlrvmSKLEntaDe9BRhzc
zK77HvSscewF4rAxpE2HfMrGy/1vubWfmKI3QujJEVq5XxNGzjHQWeSMHhmoBiVGlMQ1zuTo485B
3br2uFVJz2R6kJqu9jPtk9QjbKIxSIntDAXmfJ6qMDndX9BKFUM2HnhhIZsibMO5UQdY3sO0S+vO
ZAtP6Mg0jxMjAWc61zTQlLiurpkbPg1q0nyH0rL65Jgl6Kq66v7p6rm/6G1dXwkCR98YKuOUMiLz
WKPi5ptIjoA4saodF7z1yWG6o1MPxxt17FWg5yDRlKJwl5xmFMyOSl1YftVYxqmB3u84QJN/MXPb
+HNnh2QEv/KMQAPgFLKpeHGPVhH+JJwS5WykHnPdK0Av9l8N6DK+TIEyo8DGCUenMrs2MP0c3Rm8
la2PO03ijXXTqgY0YBpAHmiELr8RSP4MvVj653pc9CfQjLDNSRCOZyimr8HgcFHnUuxs9laKRZFG
p8IGWMGGjGxptTVKK4waso1qcJsLmp05XI1O5KDQVUgBWqiXZ/Cu77WuGz4oWoH8Nfy7yRktUPQE
7n+EjXvHb4HRlKoqvmyd+fRQdokcOPipgPjljALU9IxmLgoFgP522lXywK8/twU+g0IYbUKUJ5bL
DgHPexnaRSetAyj7mAdd9N3I7VzqnDGCVIRR+jsxnPaC0riXoxveNA/3F7v1uSkB8uEI8UwGYJe/
QJhV2Im+jE60nsx3RV8aD6Pdxw9ZqP1TK5ZxGKKhP9+3ueG9qYqxbAJu6JHWEA1UoISSRCndGi1O
QdWHA/jv3n1wVDu7oi4Vfblvb+NRhG5dssLKlxHxgeUaHWEGVWFBohGDXzjBSF2c7Q6iUXDcv/rK
FE/prBY7L8bGIeKt4AJRFiOI9lYH2rMUkYiCVgqP8XSszdG6ZIYanw1hpX/cX97NdpKwqDz4dLgt
qO3Wpmr6bDNZfHpKFBMCNqG2F7XEWxamovhKoNY7S7u9rBxVHibY56jfGphc7qemotOMMLPiR2bf
PlCLsE6B4jEBWsFP82ecatNDpzreKbQH7Zz2Rfk5SrwcyqQ827k/G0unka2jpEJbiIbjylm1o1Uj
4UGVCoFfVHVU6CVgnUMm0IWS5Xx/m2/eSLlq5kI8HmNKQWua6qTGa4UqtnI1GNSDBpGDfZyqyoh2
/M/mosAvvRiCkFP+/VW0GoIXJimDVzVJFZfinKSpKJh+DbTBg+DDTo/3F3b7LJPhcFQ5pFAKQpO7
enRKVevg1wkC3+yb6mI1aGI1kHe8BxkX/a5bOriJnpjvhCrEd3Bj3bMZCfN7rlbWOWwHJrgKTzDp
G4fXGlqa73XhNE8pgm+/Bzhwdw77zV2Wv5WAiHY4nSB97a+8UGReUAHsDWJRPOqKEf2cB7X/rqVh
CNez1TTfS3QKT26T7zEJ31xpadqA1k16a5Kk1bG3wP6OBbLVvtp10wM6ivrnVoFoB0Xzvfdw46yB
NiQiQ7WGmUt3dQTE7KX2aCqyk8qsQZ8x4UeVPf5y/8NvWaGb9dLLc2TGsDxoM0wZIG4SxUd3pnwg
Wejf9VW115vfsEKTiQaMbhD3QWS4tJJogVFSYA58kTMKVteFdwDEv1fA2bLyUrUia0d0ZV2riD0Q
NK4zBr4XdowS1Sh0ukPR7OQdG0eA1Ir8GFpMmtBrWTelV3pqWJ3sWcX5Ayhc4zxYLqNYVb9HMHxj
inI4+EXZ5bBANLirj2Ojf5JTE7L8cIL4S5hG/JXhyoIyXB7+un8Obu4UDKLU/HCjpBq0zFamRhNp
V6bbMdUk2mOjIRILCUlEQK7ZzOG0gMAD6zPzHG/T9iIfkHkxXImSFJFLba4eyabr0w6djMAf4Wp6
zhAu9s2qd9GP1N2dOGdjO20CLEmizs0irl+ewipUQzdsNc+3GJw9Jt1QVjQCJ+cdvH7pnlbOxobS
36PxB3QPhYg1bGCw7Tq0YL3xXQEC+lgnLqNiARieg9K2zg8oHaqvzNkl8JtI6rP7X3NrpZSNVJcI
kc7ROqZMA6Ooci0NIEZy/44ZlHzMw5xBpwB8yn1LW8tE25bCHo+wfRM7zkZiwrUzAQYVut0f2k5M
vgYFzSezn0P3mIvIfDRzr/gaBlXy/b7trVXCvAoIhGIgyYr8+6tHMrYGJfEG2/MzlOwPeeM4J2Po
4DDTkMC+b+rGtSDRBpjMs+ns05f3VuFjAPDUKLLA89sRiTKhzsNjr9jtzoJuXn3ZYgJ2alBhgNTB
XllxhRaOOWAPn0C/gM1iCo9iMooPoLX0a4iK/duPCWTILA3ifXDia2QeWmwA8xodVr4YfV0nAolJ
t1y5wvRg7bwzW0sDcQ9Kji7xLVIuHWOGwZXe9RVqzY9dmeTXhGatnN8mZvfNsRvi6/1vthKmeHEt
ZO+yeUqdCNrc1avTFxTHJEjQdzrKQbBol3BKZ1OmncopHD7lmj1ahyRj7B6uJBcmiFxxHxVv1o7I
GpuMdZcG1MZq/Nf937VxbPlZkjiYpIBm58oNDUpjQECYM647RgXMRgrMfIxAQhbjivnjm22BAZD7
Ti1Zkjgvr4gFUeIkitCjYwdFByKXjp8XOROwRq6f75va8AQApQgeyUD4ZExJLG4jEvJQtnSQ7jft
kJ+jROsP+HCpn64yvRQZzcAY4PxH6+Xl7/uWNzYUy7xaOk5A+tqlZbR+k8qFb4aB4k471ANzkRWg
XyidhnrvTMkNW2Tr1OBU4nE+HQkzY6JLW2mCnimkFVzRHJBlbbbaQ2Pm4yUdTe3BhtfjPBlDcKlN
wJi6w4h+6Jl7Cndb6yVtlhgIvJK7BrgmMzpsVae5kugVcvh5NB+zQtN8qA/Mb/e3duujAp+hTkee
ZwPWXi4XRpgRjc3a9XXTUZ4HqCkgu4utc2Amoa8miUVuq8M/kaQM9N43vbVKC6QZQvfymqwHZRqI
xqkaN64f5NXvfHbGS2hgmUbLvFPu2rRE5ANcGPABJdDlImvTq6ewRwXSrBgHn20ajUNa/oQd0NuJ
QG69ICgAxnGJdeh9wPK/tDQCzBM0ymBNRs2XEV+n8K0RBlMX3tInuOKzHXu3K8OeiVgMroaAZ41a
6+0yndBwcvxubH/DWADXYh8/i9oUl7d+LDJfug3Ig8hGrr5ytSX5ntVB7+xrIGGuaohPhaVT9Wtn
7yHZWhLuk44Yl12l07DcwmLyDDFmmg0gRoOSMrasa1gzzkxdTPkPi+LNIuWXWgzeuveaaFXCNHNj
w/mWkewB4gfeOOTHuPP6N7/EtPlIkDjpvMcUcZarYihL1kUr2zcCKOdS1OSg21dgXox0+/TmT8VQ
AdmYTjBMO0xe+VdRU6UwmA1RM/yasHsqDCoG2rXSi/K5hxDm531bG+ddFt3o6MtlAUlb2urh82iZ
EbL9anC+AZ0Vz0Oo9ahtMyFKjG7teOfbKA10KFg/1iVbly+k56+WljkQ1BbayEA0JPynRIVVL3Gy
+K0FJxw/n+pfZBY3a7UoKDMZyO4gKA1impZ5C3naEDXtA+wGDHlaLr2M+7soU6Dlm7M0uDryjMS0
fEfOoZai2QdBlHuiyFFDujqbH+KRuffWK6qdvZQ3dm0UCARi6nw/bvQqcphFEAikFWy/L3L7vecJ
5QTLQnZ1RYQiN8VUhNOF88AUEkxUxTR+ub/mrZPDoCZ1D0IJ2OpXPpk0sK+T2LR9BbLz4wjNMKTP
XX7O+apXML/aW2FVfFQDsn76HVRDANovTyqz9Nw8Y+ICqo31PQk6BeaDerQeXQRc96p78oTc7C2q
EUC4ZKN9XUasSVBTo2Vxosjo6YzQX2ZOOUEaoiVvbXuzLu6EQw8N8Ygb9ecCqUfUINBoHdW4Y/rI
0GXA0Ppq5jafeMCTj1ld/odnTo7fyIeHd4dy6XIzuxDSWDfhhsBAm17pFXW+J0Jmp0WjHYcueZtg
mTygLBIzyBZZlGXWUa7p4pv1mEVWXV6dB2gswT6ayoOnltFOvntb+Ja25OAUBWCqM2sfg5JeRl2U
g2JD1AbpFqxVJnzPcwAFSxx+cOBD/Es0BEYqsI2r0Bq0N2JkzSYyjJ1HY8vdcXj4OYDfXIKK5TaT
r6bBMBgsu5oSOrYwPJVOZOxER1veB8GJF9wjactanEmpW5TBm8HyMyd0fTIqyGwiYziYxTSc7cAa
0O4unJ2n9zbulBhHusO0agg+1xgGs3YbYP42uXwl8ouZIAjhjcI+zwk9m26qRj9Mh+HBi2CpeLvj
kZkEyn5g0ajzLzd1ynkbm9qwfMuN8ucUDmyTzDGmbkOXeUCUlyrj25R8/j2/pKg0fcnVbA7Y0iYy
CEreGpPlgziCSlyHQs/JOnVnKmvL67y2snq3ApDZMdQalPgKtI4npR0O0F/NxxjlB//+Jm6ZojwP
kIBAQ8qfLBc0GrXqzrFmUSY3wIKpAbQk9AZORWXFp/umbqGD7BcTzWSd+DdGU+T5ffXozyLLQreD
aAdyj171hUh1mLmswP2WGnGRPCRppCMronnI/5lUgwN7BLkxuqHYWfTWdaQRxry9JAogRFj+kLgw
egjkKKFaBiMTQ9c576Pcnb/eX+/WuyxDRJqnwKQJTZdWmjwIQk8NbR/CeR3K2MEO3jFmB+3W2I1K
dDTrqP8pihoBl2QO2kfhVcR293+DtLF+v4gL5FC/lG9cK4bxLsLxP6e2n3kQUBedmM+2M4yND/Cq
urS6Fv8DhStc0vfNbsUE4IT+pTQAj7zaYCOxyi50KYcLMav43KaHasurqVwNBpxweqDsMQlsWQSa
Bq5Y5f0EArLc7KLURYySi+0XpWp/hN8LUs0SPx6afXDqYkY/d5a4dYYkrJgpMgvn83LYXx1mRRlg
yYk7G7o6tKQnMyw/jJ4I/r6/kVvXE7ksm1oG+GW+4XJZdYYkyGTwXgJqNI4ITrgnZF1yaMlS7/N9
U1s7SMUS6SpkskBsrgoIhl7mxjDiyO0oYCLXUnTmcBXo7ioQ/I1AS+a+vVvAKu7gtcFVIFfqkTYx
fWb5XZ0O7zS39nyjN1Fv6d0MhtPaQxhjTM+q1rrv6yr92x0buM68IDzaXR9f3v5reJ8pxIOkobi7
1miDGKgpPJtka66L+u8YlCwMtU0FUQ9Uc/nvEmGG7BTZYcrIVarlCqc4zp+grYC5fC6USlynuWvf
jG6hwQO6h6hexqAISi2/f9kaveZCBeVPjDaeREcttGvsp0lA6Xd/AzbO88LS6gLVCbLUdoMlTdG+
Vg08+WJW7J1UZeM4Y4QQRbaDWdDqtdGmYFaNTJCQNVZ2NZuJcDMLRr8N472Qa9MU+EYk95iHIF1Y
7txsFeXQ9yrfs4DxO6XL8lil9efZENVO2LVxcXDwtFZgVscjrPOvMfHQ6LKoCDiN2Z2zUXfOKrC3
q+sW0Poj6bBjb8OnA8ehxYGfo7W+Vk3uE8VFqgjPMzoM3cQtNFKTVqjXKIFX65iVafqXA/P1XpVv
c5lMjrmUWBg5WNdutdHrIAsknLbK2X0C3jJ9pDxBcpnOwQezseadG7nxfNJupHUvKzouPbLlB4Tz
sSnMcCb1Qu+FGks5n6wGmeMDN6I4ukWfX5pwct+PsQltGewnO/Y3t/mVfXnAXjn4ZOi7asYh+qNp
zlc9VdJTC+HjY9cA6jfAkh+tKdkbItiIpmnrMlVBdELbYR0zQP0rChOuWD8p2wrlFkc/piV6ZkHt
Rdc2aLMHQ0urI1xN+s7931ouMRFxPK6GB0D+/dVyp6SCBh+3glotkoW8RGgG97FxjKey+TCnfX3t
8/rNuCvcG+EJBTP6n3zslXsDwJHySHNJE5fCIMlC7ndw+D7hSPcYTLb8ASUSBkY4wkjprD5nPjWZ
MUzUPWc7ZAIZ/snjBH/PeaCLsLOVWzfltamVl5sGWxvg5Sbwm9lKt060a6bB3TdVsBdbBELn+677
dvpLwgDYrJfnlCroqgLkhBFcsYVNehkEyu96tM1HL228k1MHVGOCOUJ/SG1apz8m0zC8Kw2FuS9U
d+DaTUaIZmOz+ZqGSG4afTL/aYyK8+3+L9x4XDhWUvdaFmyYU1weLteY6gz6BccP86B/IjKG4Lqu
H+4b2fjCPCs84S9VKGr2SyOmWveVM/aQlY/M9wUW/O6oPQ8wtzp7w8q3VAMUSl/bWtVN4qkTXh/A
LmRPjVOiBDE7mq/YxfRLj7z2d1yLTntmaMDJEeCI0+/22JrhsQrrVDmmCBrCD017wTnlooeMvFLs
5s0vreQhohlEnZoHcO1I0CRU+wBUjG8nSvc4Ko04Zk2snaKxdney1duPS3bBi8TIE1UdYv7lviv9
nKpuklk+Alz6hzGx0UT05m4n3r71jFSZiRpkti8DlVV4Cmm0Ec1KQqJKkHZ2RVU+EI1R10kzMTH2
WBWf23E0EJbT7LfiiEifyOAIv2jN0kpcXa+mY06FTp7lB1DmXlsNQSKw8QJNpyz133qGMUWzDPdP
1kZysdzLoA4yI4Gg1He8IkNKI1Gvc4BuORnMl/9giYxCjiy50ujSksRjC/hX+Gqe0gGe7iXhUktY
K7Q96d/bp4X/P/ERMQMRy80ggVqWwMizQNJWF8k1bOPv+LPu7IgkIeJPR9RUUL25v7xbH7ywaa6+
WT0pcHq02BwtxK1UN4yPwO/rYyyq6Byn457w79YleLXG9fGchdeN9HKwB5/daXb0Gh5Lw9u51Zur
4pWWlXbyzjU73dw4s1EEFtD+YUyPo1e7jF8P9qFMZ3GFKDW8/IddpFYjNcfx3MYqKBjHzB6gZTKh
RU6gCJha9+zq8BjVORXM0Gr36gabl5y2JDUZYkzQ2MtD2Xd5FlMn5aSkbn5WrRYCqmgSz8yYR0dd
792jotjZRW+MZOfx2NpZOb5JzEUH7CYzsZs2QZzaM6Gg7cJrkwjyUKUrro1QoW+dlO/3N3ajFsbs
Ki1znmw8CsnQcqV1M0A0i/Kvr0dK8ADcpnwMrG5GnXqEmQrBklMA5+GBt1v56RrFN0SE9kp/W0sG
tCoHZmzJfrby27ykU6M5gvwbPatTjcQI8piuYj20EFA8TEq6B/O5faBZswYAzKGjToKwWnNfeWNE
R9vy+5abP7vMfHd2NZ2aoPxxf3s3l4YxqkGSfmidItVZbPd1RS0DYrHqpKJBcxgciL56W2TvSk0P
d07PRq8Ba+TpqEXjuuG7WH5OQ28QaYVGBb8toVnhoJ5zyG6ppfb6AdXY6iFToI3WptF8hvCsRYwE
xQ3DhnD3/sqloWXBjx9C/UsWjFQAWtJPvQrjdcChHd1Gi4jaCUhBQ/7RqZo/1BLgg3SGc2V6R+l2
zG6fZ1ncdWXLH3jy0m6W9lka6j3ftuk8CslNq38aLSN76CiT/DJ6RfmfNcGzkDmx+RG1xf4iRmXY
K8ptnjDQDXI0DsaF9SSujaKwmMOKuqOX9te8TKPvUI7/GWazdr6/z5uWZHkBIJXLNMPqgzOhSjUg
IBzJO9f4FEy999SbSvswU+DY2dstUwT18oZSbqRbvtzaWrXDSVExpU/mdI2hEzg6fdKcpzjbe6k3
TUnvC0iUQH09Vx9WioncKl4pkUoqEZPV32bkWP3AHuJf9zdQHsT1QZUAFGIPgC9Q/S5XlWWd28yW
ZvrMSjU/9B7dM82M9kZBNxwBtDqgXYGDQvu3RkU1s9ZpPT15Pxmj5mT3jfPdFc3wpNj6p64Pp51F
bewfdFASyctAGhXb1afSs1EMmmKafjZVDISlSCxzDd0fSomQ0E5AvGmLIRAAvZi8IYRi4HQ08yLm
WPQNBCyl7jx2lvnT8Ob0r/ufauNV5j0mfSNBl8jE1afqCvqHjkMslfWVYZ57ywj/sLUQmncoZxvD
H3M3BraI6B2zvePO6d/yLCbwbFmV5TPSzF0elNZK9aqdiAlG1UnOqDs079u4M33FVbrPWZpBqeAk
bQINvYZAcTJAHl7CcXZ/C7Y2W14KThG8SZCsLH+EKIPJbQTRcqeYnXqs9bh6TNDlrEEhVO2Ob9k6
tJJr9d/qHnXSpTEa0/qoIi/hq6lHmIVGUnkYrbE7N/0wpL4118r0Hw7Ta5PyCLx6NhAXHdxuai3f
M4fuodVyceq0CB0QLd6jx9w8TUz4QZXrkJuucZmGKNUoq0kXRYm+75F0q74I5pSQ0nYd5UChO/0r
EE7zRbFHbSfs2rINk4ErG0TywV4tkw7HWNY4DL/MY+3J82BLCXUN5Wy7MU7UNsdTH+Y/4rDKdj7p
1vnh8PA00Weluuat9nfu5oH6rOkXjaNenDhCzCYzzEsppvn09qPKYDmjYS8jyfbKBxUmrCezTTna
Lrv/FU5qfcztrL0w+GLtLGrrnJoaxXVCdQ/i2FWOpVDbhgGvtH0UvBp/aAfz4yCQJoY1QTLuOD/v
L2wryAIhQ6OfOW9at+sCjwA6nGQSIePWQfQjw+09RHWCilegFz89irWfJ6b0fLQ8IMJSRuuPfKJ1
nJZxu9NV3Sj/MH2LO5Qlf7n4lTuIvUHv7Yb40iVbOCiNMj1VJfD1udG+V9VcUZq343c1QngPRQCo
01Nz5EJtu6LGmcIQFmY0RC1jD5soHcPqTcVFMo3AEBLguvUgWoDkbx+MPN+pAtuKxwihr6qhgcYe
McOA6OgjFJR7FNwbD/nC6MpbVRm0hwE1XjmrMxxLR28vAcjznWdg66xJFI+hAW8BPyR/xSsHlQeI
XY9jbPtxpX9BxdC6zB04AUtNnrRALf64f9TkdVxvJPUKWQnHIOWdpbVJ0UdG5DTbV4NSO6hxiAZc
bo8fYm3Ir6FaiVOYjCjdo850HIM8/njf/Ja3sCwOAJghZj3WYGDLSwYH/AyorBgKy6CN20Pf6CGS
hFFx+S+mgEEAGSduWecLM0xfrSlBulUZiStk6sWJjL9+TjQU1u6b2vyETJVQcfJe5jKXm2oFaZXD
OUovGx3wI7MO+nPdo30GUR/0UVW5h9XZ3MVX9lYHE/rGqh1hqEcIRMnOM9MnR1K4+eQp7l7bZnNp
dM4l7RIdx3X247pTLFoKen4ICcg76hSZOKDBnYWHrKiH95YZv5l6FK4DimlM4uGGGJmRi391H+yc
gl3UUfJntts55n2sH9AXmg9eErx5lHplSi7+lam69eKeJYF0mEf7EGt977d1MexUkbeuHAUmuu9U
kamKrC542w5ak3ChfEPxWkkz7/ZIxmneY4b60sWKCACzygvelfFc/dA90c47x3PzB0gwpKzzwkS6
es3aIJhayO1tHyIRF13NFMCFMQze77w0FeQguO+2MShnRQkzX3PjPWKAreOKBAfNMJ5SOHlWb0pp
wotMgCc9XF8gilZV+XhwI9f4U8xxEhzvX8bN1cpJI3YbNos1OJLR0aywEC329VYTKFiNPdqbhupH
HaRVdhznUDUq4ZNTafb72RJ7vZqtQIxOAaVu+lYUhFZninagVvQW7lzzojw5qGPxvVcT5U/NCrqz
PvJx06Hqjg2iuTsObzOfkHT/VL5InsCfL4+zcNpebQRIIU/r51+DKbozhfjy6paDd61hUXtylBK5
IkodYFMZ+aCaUu11M7YeTSlywJfmm9vrwSBDaRmMn2guU8N6rrMAfsww2Jcz2fJLtDzhfJWkFoyX
LteaJXCFJCp4dEtt/zGzVjtHVZUcRGZ2JyoVezP3m6t6eUiAR9KrWR/hInPjoAMd2Zoodc2CzpM9
T3ull62jKyMAam0MdhMMLhelhK2Xip7Et9ZDgep010zvmwyey/MEGVqMCp8eVicuOnyrpMgaarJO
Jv4DmpHnGbw7TRoogKD0WP4MSIGRPdGotAXaHH5TeWkOwzgWj0rpZD7aZg5CI311Vt0SeakcVSmj
6oMdLPzW9339G9ZOU03qOG1Bb8YTnWZljponrc31a9ojzKgCiL/e9xpbHxgP5TDSxpzSzbSy3QuE
lkNKxmZZjtfS6vSrh0jBn/etbHlCSg1w+TJmg53VDR0jqpY0HC1/RG3jV9DVZo4KaTbEB28Ihj1c
y5Yrck1Zi2fKBlaj1R5qvdNNxUz8qhhJw5Sp5emPVTxm0dGNDGSYOi1mrKCwuyQ8dBBI71VsN1dL
3AA9Kc4ADsPlOTKbcUCRuaG0YI3uucrb6TqDWWKcQYw7eYvcuHVYy7GU40TwYoAoW5pKR0QdZ3o3
/mypeXjQ0s47OspU+B1YzlMMM6ufTuid3/+cm1ZfOsM6/ZWbQ1MXkBblsnOb2ln5UNrpZ0Sb54sK
KcM71E7zd0XITb1vc2tTKcJRCH4BmKzb36VJMvpSHItK0b9HEHD+Sxvi7srE6a5m1NalkAEtZXdD
ow63/oA6Y26hA+NYhk71uYRW5/2oleHO1ds6pjJjAwsFOshdr2jIGrOHUNjyo1I3/rGKthj9BvL5
yxQXps9cYfzYwb0GXCgbdyZTNjcTFniiYx4SitDLY2P2oR5ZDL75oo+GhzbK9EPAbjyGTbhHP7Jt
ihEGIiA4ttZkU55Wg9sLKQPDJZefJqf70QokBiFG6HYCoA1L5JPIRsHdz0u8djLNKNCUQszdd/rY
PMIVEzwOo2tlB9PujcubTyO863S/mQSmeLh2MW2oDQItENvvJkQbO1NTIGl1p/dRSnZ539TGi4Ap
ME4cEfps61lc22QgykiokYRlr/xOUHs4GLoe/d03tQOoNt8DqG48xrS7pP+E85awSh7bV8mBo40p
cpe4FK10C+V5zBX1cxVAk4YucFuNj0lcZe5ZuI3J1OLsZAdFjNO3+2veuIAv0khUwkGHkIEtf4Ob
hQbBMpWf3kRmc/D6+dQypvn7vpWtA0Nhn/FOCiu0FFbvfTOTvcKBSHCjBajkdWP8q+6V8oAufbiT
C22ZYk6IugO5Mj5stalZ6bWIDwoTveOouRpubX8sQiIbW91ld9s0xYvg0jWki7WuZE0q1WXBgJjv
DNV8Cr0gekh7Rrl7J4x3gpWNzyT7FB6U8VwE0FPLz2TbTc84KbpCgxGLcxRnziV2qGrc/0wbF4Bg
DNdPB0uy/qzSOLN3gZTI14YUuTshM159dYcx/+Up7U9Xj7uf981t7J/k5MDvw4XPolafqnGdLCgp
rcJs0lbPaCXBw+v140nXxr1AZWv/oByRrSw0s7Q1DInHp7O0meZS3Oja1a2H/lSHqbmzf9tWTCZz
PWIS8tHlVwpq1LBp4ZpEAmVxJSTRn1wm567/Ydvo+gHxYOSANHBpJfWQBmeckQknVNbOSjzMZPeD
+n5wkh9vt8TgC06e5xly/NV6CrUpO1hnqLy3pvlBLSb9KqYoPqY2Hc77pjZ8oQ2hH7wEMKOTdK1M
5UVBL6clkiy0TDsYYWUctADNbSVyvhlKFpkH9FTUa9ML6IWtlnj2vv2tswi7IAOW+GLZml5uKjEW
g1cF0TlzwOqFEc6/SrOkdBkZ8/TlvqmtU4INJFgZFKJ6uCqQqkGR5jmUAb5ZN60km5+glqg9PdtZ
0taWvrajL5eUVvpYMwjHbZ7a/ruDvOXDPLk1E45Jdq6dubsMeWWdIqUMUMxu96Q9NndU5joglKk7
r51Jl1T22LX4/HkssicdHYs/HRXJayvQPt/f0C1LSGjKMJLZkxu6OjHPdE1inQZcn6ZXpHC9T1FL
lg5prr2zpxvxOOuBJoRYUkL/5Ld99WQLT7hl1tLrg3Ei+5/Xm+qj1anpjxBAwyPsZvkHSxjDf7jw
NCXo33o0KKx1A6wFJpEl0Gn6U5JKCXiaIkMRdFcPpIF/fyuly11lOfJ9kZUViB85oqv1GVrVzAaT
knUnSGbSoO8ucVlm7yLDCc5NZ1UfYYxX/vHUdK+ss/X48LrRGAJUxejxynSj69WgRBG9zVRnlLGk
4VM4c3rgjTBOrVo0O4Hl1lIJ86hlyCE0pouXS1Viu5tsgnNA+7r1MMDsc9BF0PiFEbayt6gfyq5o
TnHU9af7m/x/nJ3ZjtRIt4WfyJLn4dZOZ9ZEQdEMDTdW09Ceh/BsP/35Auk/Il1WWoBafYPEzghH
7NjDWmvvOQDIjXRBpE4b+rvXlkf4CGLl6p2wJwJvnpPSV71KHHjvPTPEsrJWR8HtlZqXKM0sLRvZ
d89L85+a+QqXptCWg8hk70YQMkhNVroTrOh6MW0CkSSO0CNbTfGuLnPr0nSlcnEapQKtbTVBFin1
wYXYXRnPEecUsZ5Xo7X6xuh0M2VldAWL06TDPh9X7/vtr7S3MB4j9N7QeKcet/1KtZJ4dJJQldFV
Wi711PuIdHYB8Xnnp0XZ+EOdDgf+ZWdl8vGTaF+I968EfBG+Vmt1UaA/WMMwMq1dbR7bOZ0PUNn7
ZiScmJAfROFmbWkSMzq6oF7PbALlR7NYxUetcY666btW6BqD+8adgFm4PhpJadCUyGHuO42t3Nmx
smS+GAbz4ATuvHPoeMtpfVTVgJNtFmOWY61mA204y8nM50pTvkVo+SJbbzwUILLe9u34VZ2Z76CP
7lF9ZufpQdORXpKUrUeKcLNErQEUUUaxFF+LvceqEyjKmrk9+602m87B4dg1hhyv5HXxBm07qwK1
6tZMZZunXLx3atQ7oW6VtIvVoann8Pbx3zXGbvL1YOoSAV5/vLGL4wWMpXOqRfMD5yj+YvYoww7W
9IhdtHdMYLOyHgJagEIbS2anVEgjRPQzStGe0SSZVn9hZtdRT3NHKQ8ILUUmSdTFcWzJFsWkUrsT
fCy1RbGyWfTkaWyqLkwXZ7wravh7p2JajZOwU2YszmOsvxsR6D+n1ObjoJ0KARnSRsX7dHurdw8w
WGIKKYx6oaRwvdUaiv/KOsDw0Xlav+ZtMjyQIjeDL+YhOrMfroc0DVp0vjDUPA3svGzEQfy997kp
MYKykZVc6O7Xv6HOBHT3vAVuQSLwBmr/8JS19nxuJ/0w1t7xrODw0U0Bl0ldbBtra6kVDQYFDaq2
iXtf97VyWayhDWyO3GfUAudAj9PuD84zOboEoRHJv9LaUDO7c5QSUGHe2csnfWJyracVw9eShOYP
7in1aCpwLrPbgEpd72ULyLlAPRqnoKPO7Ud65PyX60VZXQbRqub59unZuz4I9EJolQN0ACNcWxsZ
mZHFMacnAZydvyvcBrVqUzjLH9A0SDjRYgBAxAHZeoQB+ReFDAqO2Nq8dVrN/Vcg7/Pf7dXIX7sJ
QJlyBk8J7UFZf96sJu5tr40ifJxKLfgRKXvtXQQdMEhSfWBw+JweZUl7B9+krijrD9RqtjpXzG+O
PUCDiB94rX02SmB0Wd4P56GKjuTHd01RwiGwpgFKfeD6S9GaHjUmacDgVhg61vVGfteOYgxrNzlC
M+25FBrU/29qc52N1nTqVniIuhnwE3qbPoU99196pmmi6Dx7/rRqa5iYbe+XmdMc9Er2jiRgPbTQ
wAPicDfJdN1nlm7R7jqZnWm95DBOzuVU9gdR4N52kosRKlG65BNKN/NrLlaQQ08Z2Ip8idu7JVoY
uw5E8Qk58el8+1TuPh2QiiWJ7mdKu/l0WVyDmRcxqCKhRdZ9W5DFBro6tp6vIMqJ7KqI8c9zTPn4
2V5jJqcwWqMWvr3Y2hcQ/fNFr8T0fepNpT74cXu7DacdMAC8JjKozbfuIDEVmiHr/mbZfFxqMB6A
fP8ANMOQeUpoQJ1kfmhc73acNJGbazDnh1aLQsfs/qlVodzF2von7lNSIgkcQSBRHr+2REQ+W5MO
NBL9YUZZ2GWLwEGhagwmzakhHSgC7J4iSnWahrAWWZn8+19OkT5Wc6PlUnbOEslXjzLhXVao+oc8
KuyD0vTeuyflTqgcIECAtOq1KRVeRdKXEiUDkzTUyXhPlTtRn9aX2J+caX5Q7ET5ePvoyn9061Cl
zBPClXLY37YmqS1VYkKk4S62ffI0W43j41qbyhdep56abjxCxe0aJBohcfoJEdlsaMSABbesZzTt
GKaOAIjmfRMOxJ6xM5LPSW0cNYh2d/Wn8jEnQ9q93lUEchRvUemwxQwwfC6M3vqoKeVwHlejQPNE
pGrQI3p3FE3u3rpfzG48ggWztWdmEx52UvWgTYuGRlhzROrb30zeJuAuNDW2df/SsBU9kUIOFYkG
GaelMb/WQmM6gNrCiDNyQ/TPb5+YvRsh1bK1nzkbHuV6Q/M270ZQPrQsE9N+7pbSCOPJdN7krpse
RJ17mwgWFFoAgRK92Y2pWGXAyEz76WQNaZ74pQqOy0cr4TBP2zsk1LUYukT8ChloY2ih21RpJfz2
bqyZ8lHb/XqOtEk04axXDFovPDf0BtH/fXsr955hBwwsIQ2AKTLU660cwPTEObnVKYHKcsncvv9n
bTOwGElqPFqGYp9tcBMBmvItvFfTO3A4e6hvus74NniZ1EteZeB1oU0rCBw6jAJZOwg29TsrYVSf
z5R1rT216zg99WbDVHRzmABeTkDjJ78ZXBOZEFfURz3qve8ACB13JIM8xsxdbwhK2XzcQkZbdWE8
geeOz6TM+cnr1SrzV0doJ1SB6oN92LUKdoM/eEBAptdWYdmP09ATVGaGKiuKtfEjy+fsEQHH9blO
Kb9BrzySFt3dfN4VKXWnSmLj5uPTiWKqFJp6pwTE1xmVti7oqjZ5h/qLEyRgh794YPSeKh475kCo
NrFClH52O+S3bp/CvVsm6UecBCBX5jZA0J3EHpmyw6aPSXQhV0CiTjWOMsh9K1Dv0RCmnLplOilz
AXR3II23pzW7N/SpeLIzSzlwTtKtbp8zKWjDGaJhDqbj+lPOmWIYrcwPvKnoqLrY9iWb8/kyZfp6
3w9O7dcR0vd21qiX27u4o7klW+SQqMhNgOht01Zn0FCibXIXq/nwTncVNYiKcvmEHvw0hAps7+GS
54be+KPlTk9MNs3RcJMfvJytd6bQsiPY7e5m0PFA5ExFGnMrQFhHAlmHznGIXaLlmzGregrYy2VC
i94gbftgajEaOK1hPiFJeqQxtPc0kQdSGqWKTW9/c5WZFKwZ8SpnHUTlkD0rTVeckkpX3sZmLsYv
ahKbR+vdu8cyq9BVKjhyXOT1xye2Sq1uYr1TFHnWG713nBedeYXqiz4L/V2+9G3YWcI4SGd2VgrA
H4cF6FYSdOXJ/yVExD0uGZwylNMdLXtb6FxfbS3L712rfF6tsTowt/NoMM2AdJT5GJpUBr42t+R1
LihAcc4Gw35XLC0DhSCWfrWjyliCZfTMRxRrtA9eJWfEr8qRvvTecinN/CQacMy3Op1L0caKXpiu
bMVGja+MyBb4OQXUr2s7eDKkctfvB3dLZoSba032jcSFlDezXt2ttlwQXGl75zR3TfKpE6N+caY8
fgf7xv6e5kPpL3bf1H5qKd+MxehPSPPrB25y5zbxGwDjIOYLunvb7e7sjOkK80LF06nWS2s3aAvA
R7uLVqf0bRvqHWx0pzznbZkdeLWdkIv0jZ4+vBmSrK0CxlBaNkBpTC9lurwXfeN+grnq3mur5/53
sNXytL7aarDTdDRkv2YLkCkNSh4J4ian0WuyZ8IA74fD7NU58BKdEbNRpuk10UDePjtTrDT+olaq
fk5jfp9fqVlXhylNJQQVuzLB1bV6c/Qh9n8hJ4HSAQ/ntnNsK0NSDnmKDG/kLAUjb/ryieqxcXd7
J/bMUC6TiBD+Y1bB9T0TVl2qdcqZ06IkqU9LWoOWE8Va/HXbzt59YrdBeIEuIM3cRB/WUGe9Z6BL
BtwrjwNtyMQHtdMjvydZQdclfn/b3u66oLag4MBYa/zl9bo0I68W1yWoTt2l+hu0gfrdsYcjrMvu
qiTwCbAxa9qqX3dNZaqLg4pTua7Ts1ln9DyQ4D4JxelfkKs4uiI7vh9tApN7SZkD2MTG99cuPb8s
m51TMw1KEahoblRnw0r6OEjWoYwvtQZ4PWQYdPL59n7uWqZOTT7ryP9tHjq7ca3F68gdXCXPPixm
FH/greBg6o3Nu19qVAxrZTndtrr3CtDnkdIx9AFfFQtHQRCuZATtzegZA8CotXvT5Hr8FgIfrFst
MxRxTlMj+ZG0qZcEtF6XP6jEIEsN7EDK8IJv2+y5vWoVQt/UzM1OEzSb1Cr+4lW5t/jmLI5YNXsH
ijIWECCQsgxR2FyTzrMGgjjCq75I8jPzNnM/shfxVMXRt5WE/mB/974q6l4Umgmd6D5tXlnXmCad
pq4Lx9V4WiOjvasG9a21VOLiLYDW20Ec4T33TZLrIgdAPrAlrkSFYpcUCJkdhLwY+KZJwIbv3QWV
xtX7WttZ+ciEJOsAgbxnVaoCAalgW7mr1+5AL1zGviUq3SWD8kSpJEqoWHF/H6+Z981mmknAXKhD
UZe9r/mL1W2wbCMpjJgZXQll6dR3Hgpg57lUl69LZTZqQOgz6f4w6NQx7NR+VvTBPAt0G09aP602
wkygHO1ENT6yjd1fcVYvzwwR6N/dvmN7nhJtLTnpiHGAvPnXW2MoS9zVNCFOyRyvl9qroudumJvL
bSt7jzu63fIyuzw128SoXSI1t+gBnZiAAIK5rMxAzW31RAzXn3/fFGwMKoy016iLy6/yS6SqqUxp
8noiVc0bGSatZKafUQG7ID6VHtyfvb0DoiCRjgiavpqcUdoEaVXuAunNivzMOCrlXOjOeHB49/ZO
ErB+AjdBEMhf8cuC5ixnILYhq2zl8gNAXnynt+tXasFHkJI9Q6STRFW6HDG8nbLXqNrQFAK0mtLS
OItyYwrMCj2nPCba/+2PxJAi2Ai07Eibti2uas2zYpRQxxpS6COK+HmogzsPoCq2ByHtzqqI8Qhv
2EIyl62egannJhx2wPNrmkbo0g/5uaa0/m1FP/4PTJGRg4mjCUGbYPOl4hHVgAkiL1GO01wo7Ceh
k6Jq0GXaUcV3rxtD/id5OBK7ghDO9akgD0q0PGucU5Gp9UXThRKkjJcMlzEe/IoaczDnjgg7d1z8
aImh05WauCTrXPmJOiz3XWUVB4iaHX9Hw4spplICnObv5jlZ3Kpo9Yrlq0MqTr09wsCqNeJj3U4D
axqOJGd37aEBQo/Uhhy9DV55shmQJoBnJJOigB/VrDVc2tn4tBiRcRclrX4Qxe4dJY8ag8k0c1ja
2wEZQ2cgezgSBSlTM/3Isjq+n4gEwqn0xAGg52eHZ5OiUEQyZVFYk5nwZjPzqYgA7fFkKVo92kHd
s7XPitZ2qHDRW39hXLT9X6p37XBScKeRvxJZo/aCZpWAL5jNo79YJIwn5qVAPZ46p3lPLKw5YbK2
pep3lre+ayYwjkGz6uPHDBZE5a9xAcMdvk7S+gWxfBKUplI9Z4VUHFHVodf9OGZMyPdam1XLZ6L9
YJ8TgvoYwq0YqekJ0b4UazP80Oe2UPy+sZExW5ZKFYHa9vUSGInIX6a1HpoLUnqGGmZNpysnuy3b
v7JMt/5dRW2/T8rYe98mUbueOuTGjnoKryNL2cNjEhdzFeh7b9lQ5oD4iKWNwBNcvfm7EwsTc1Kr
vwjLqi6egy5n4xHd9lmk8RyqH257v9cHV1rndSIEkkIrmydqYORR1OTy7nZR/Ia5DX3nk45ab2xr
7MxgSnT3+x9YBFnEEDDUi3mBr71FvnBuNAfSsotDfrZBgQSLbdTvNCdpwq7p3QNP+Drgos5KooJ6
LCulqHFtr/asRF9G2nw9893QMEn6s6G7fVAzG4AMWlvOGbypg219fT0xSocIhXHovcA0ro16eRaX
Bl7vZHd28alfU51a5Gg9RyCHD95k6cmvbyem0P+h8EgxGeTntak4G5RpicgvEy5jUKZK9DbOVOug
Zr93Tn61In/FLy9/uhhzWtlUz5tVcR4KUQ1PTm4UQTKqVuYb6B/9yWejBwWcD6INz+a1wcjVCmXC
w5PB9n1Y62sRACyfL0XWgveE5XqfMYnyt2MB9lKCMCX4TfaIro3C3jQsKD30pfqke2+baeQP0Vi+
m8QhOWXvhCAFBscCSVKqEZtkrhZD3ykW134wK9RKzFEEaEnaPuowR6rGezeASclSGAUlJZ7q61WR
WUjhCwBecc/M5Gq0vICmXPQRifbmjb1Olm+75RG1fe/A/GSVUzWlO7ANq9JVGO2qs5Up4MHpMmtp
+zIWrh6iFSD6QBgVegS3PcvuOqWKCK8iilyu/PtfzqiKnkffuQAKhUj1eybAjie4iuKpXCD9GAzg
uKBLUF/+xCgpuSToUivdXD+zd1M0kIC9dIVaQ97vvw4ecXeiKH2gLPkU5JV2tNDt3sJ6lsQYQjuY
3rjtzdlBZAaGYp6vIZXY6tTlMePLoyoJmrKZT3rprQelue0T9dMeQStUAPwnsev1xkZ556nLmK7h
lPfti+w5XbJ8Gr7m0SIewA66lyaL1RdP1FGgawKNn9t7vLdelszrKBV3XnlTpxnoZNgz63WSr07W
zi8ptHLfNqf70kimH7et7a2WIg/zMPHfgIk3u9uQmq4JzaUwjnRmHS0ieciaSq3OTbeIv1SlgYun
Le2XaJiLp3529a+37e+ulh4x/FqocUTw17vN6D9lbLtxDSlQuEhPWPnJTPrijT1omq8swxFF85WM
iPy8CAKiR0Yhj7a8/EG/3JuJMYtjZMKZzPtKu1un1fkuk7JLN/RaaC7ldFIaRQ+HRaiPppYnfyVg
1g6igq075DdwdxwAAcjcAkPdPJgzXY2Oj7yGZuEtpwkYRZBZWRFkcJTC2/u7a4qTRH4AQou6/fVy
1yku9ZqmSYg2yvBsJoV67iu1+TjO1RHPcccU14VLSn5Jx3mLZlz71HK7jnEfwBrt97ZRkhpMefZY
5srB/m19H/tHxQRFKt4ScEXbsbFjnCnAN2I11As7OSnqiv7fvCjfYsL65wypScOvzLI7iAr21meT
pBOa8odn83orDSqgesW4sdDpVCeIUKHxI7qg9yI7nDu4d0pBFHEvQE/ASdyuMOpZoqUpazh6ku0x
O/NCYSCz70oaH18WIy/+Xd3FQYzX0s/a2rgqYjgoMh74op2NlnqokpYLRuYVV4PJH4Pb9ooa9vn0
SYlN5cGihoYoa7Wck3WkQdPD2TowurPPxK+yiIQQInwU+fe/3NC1tApdLWItJD3RLlocK+fEmtP3
M5nvwXu24/1IpugjABmg9rul1JUVlXfNzrUw0oQbuvzv4mqITqelvoTCaIYnz0UikUEc1ake5vwg
cX+9UimsAWuQiebSD2wup6HUs6pYlRa2zDY5zWWc/B17RXta4nW9v+0HXvtZyXYm6ZJTJahbbNxe
WrZZywwRLSyBIwVOWQwPg6qvD03jNb7Rdv3H2/Ze76ymMqAATDj+QHJUrj+i67awCRFKD2d4YH6r
TuNd5/T/GkOTv7O0unlUOk97UPnS/tpUxem29Z2NlfKWRJtw8Sl3b141PSqiuDbHKUQZvnpU0uS/
0hLxO6fL1fNtSzvrJDpBjYoqByO/tqpUiz0s7uLiiuZWn8Pa0/P3iO8v97FVUfBe+u6xjplsqehZ
fTKzyTsoV/zkZ/yaENEAw9cizsJJBbO6xaQMgs58V41LaOd6YlwMO8pVn4xPR7TcjpM3HcUIL2BM
l/6v22jddJYtwSxI1T57KUidyrct0zgzP9Fjrwl6K2Wej2SbLI89sXrzONhlTw0Lsar0vuiyqPWF
cKl05c4QXYpyqpqDT/fa5dCcoENMG4u10a24Pjh0x4UW9zW3P3Lri9m6c6g1qtw86iZF3KR4w6i2
f9z+jPtWuYG6lFN8NdCobAs0rVWspuWgX2DZTZd+GeZnb6n6/9qZtL0cq+Sf20Z3TilYY1dqfqKk
TWHieqn2pFTewjSF0Cqi3meghnHvWNUczp1rHxzTXVMOrTQX2UGVyuW1KfB9Rmv3jhqmXWNeGhDQ
AT5YCdCRLA8+oHRa2xNJ9ExOgh2wORtTCC2XVZ3kaljabh4YabZc7MhNfVVx7bde5CmhnbaP1O/b
8Pe3k3iO6A6cHeiCTVQ1MUVtacD9heoMndDW+Zpa4jDUTbPig2u38z5z23ig5RNF/2Y7g6HBowOe
yYhAINXcA6/7sqxeey4reh25Oou7vu3bh9kAFe9XbSYC8Jb9wXp3XDo3nuwdTDx50dbFpk5sQ6Ns
OT4qM66zoRwe0jFL/m2BhD3VAnGXg4d5x6BUUZFCvgCEAMlfHyLDjWPdEGIJB3OuP8R1RoU7jqv7
lElwoUIKemDv9aWUzEYaSkQu9Eq3szZym3ocnXc1dO00flQqdwDOZkTIMSR2d66LefywdI7+4fYx
en1+CXbksDyHuIfOpfT4v4Qf5tAbblKzrQOAo0AWtphAr1SfkqqtHiGVfKtqCTyzlIOG4Osrii+g
y8Tm8jlJP6/tGjlB3dLyYupW573kfU6DNk+LhzQvkoMrurOxV6Y2VzSeBzPLa7yB52YlgDZUKovY
ct+qrTGd16hpAs1Y+4MIZHd9wIxU2NpSUGwDDVFr5qEmDV9Tq83sb5DX5XfH4j2ZktI7uBmvTZFP
4uSkLhxc5m30PDV2bPXd0oYDcV+wUCh6s+rJe7NxlN/2q+AjOC4gu7mGKBtefzQENFK7a1egf1Fb
BCXKnOe6c03fSRXl/e1z+TrSkFAMfA13XspabF6LJkUSEd4aphx9uG+msfcVpy3P2pxRDOE8+kvF
cDw0cyC/L78/aBWtIdVEs5bKDzAY2HjXS52Gcq0Zad2F6pqK+76a7U/J6Bg+xSLtudb7KiBI6u6q
ohleeETXcw+R8jQCNyiCeKbjceAd9j4y2HZNxrUS1r3xRi7Czm2EQnpYNuuEYEupfqQ5QtdLc4+G
sr2+L67Gu0lKi1OgZLo5ujYToEtjjaowtowqQMjy+2Q33kM29l1Yj8b6Pln6I7T6azckbRJZyvhV
xpfX260WTiQKgrswV6JYjoHWfVsZlzdLXgynVE4CFMuin70uOZoo+9rNo4OBzD5fG2obDdxryysY
x7is9Dqsi8QictW0+yZz54syMAtxJVB6uX2w93aX9BJfT8ggca7X9oqsiupeM+vQKic3TFUnD5AC
S0N37cy7rM0/U808arnvrZGiIuRyKYmJ4722mRO0E/KpdRjVsx5kjkjAGSVcJnXOgrh27d92ftyc
X+xt/MRkOZ1Xp1odzmaT+rponDf10lcX1W3sg9hkd2kUuZjRwMNJbnC9tFrJuybqpjo0hTn6iH5S
RKga5W2OWAbqxN7vV/BYGukPorwEItCFru0tdVck5Chs5ZzHd25e/xjzminELdKU7WB5Bzu5dy9+
ogoYBUHcvPW4nW63Ru4OVYjQmfUppuMfeE6anmpmf506oTlvrK7NgzwzyoNXRS7kOrClSYdGP4tB
4I3WwvVCTXjORQFlJ0yipHsLN315sssxP6gyvQIY4Gd/MQMi5NpM3DTGoi1WFdLWT1Fz7uOTYbbd
kxvFLxGjiR8Sp0zCBJB00MbwspKM3TanYXpijlxPWD+bBzTFvRNFf4jQj94b0vqbL9y6Dbl276Aw
vy5TKLJehGvHMHNVrNPZTfqjmuWuPY8QAWK0LJVuTnA32IwyhZQTtrqbfy/V0fm70fVJDcalK3M/
Sevx39suaN8iSQsvuCwsblyQnXU9aTqfdhad6bfU9sIhjcRZM5cYKLp7RGffebsQGbJkWQ3ZENLc
62/cLyb4X9usQq109RNDkN3AXb3qvmlEf3Ce9ryrLJPymNAsgm91bcod6hkhEpeP5ybeG3NappOo
auevqCunJ+S/8HnLAPjt9obuWEV3i7YUyqpSzGmzoSPFSGcejTpEJbe7r+dRuStH4LI1AX8w1LYW
ZHSrDozKC7i5oFLHAp3Cnx2qrdJjBjo3W71ChL3mjFQ0zOhNXpnfrdEYToxRmR4SS49/Dqp57Cat
OLglO0tGyImCE68JGf1WzbJDjWidDKTMtCkagkrAG5i8GEF0fcw/OHarBampHw16fEX04pVGhYgi
kCE1bF9tdFVRWbONxj0BFG7skE7KiiywGK1vxMbmfdwb0RKWjI57W87ghh+XrI/+9uo4bU6zrSgH
b892D+Svkd4ReSkggAxyuz5si0m7s8x1V86YXO6zbhjCtRVZaPVtRz8NFdOoLo9oWVu/jFFibyai
UrkBErCVD0ENVrGSvIhOTpJUn9jt6vPSHjLDt4frpxUASCB2KaG+AulpkUcNbCwjBHBK40lXFPNL
6XndKTLi4X5ux+LcGY3l92laP1aje+Cgtg5DWqeiKWvEptQdkBv/S1JqDIPFaHjTO8VDsz4llfFg
xOr40EwUq2/f3D1LRETUbQAiSELMtaW5rY0JUQqw32Q9k29VlKR86Jjii1qt1QGcY9cYWBxJnv5J
ctoYE541rasOvN1a8y4wI7sNJjqjWWDo6/Lh9sr2zomk3/7P2Ob97rx1WJQBRHnbNw2QZ7e9OMBk
Ln9gRWaDNEcIi7YthcpeDC0aJeIWZs1ZTzvrLnF75/1tK7sbByCEDjXvBOf/euOcqWG+Krj5EzKH
5Us0xR/Bww3nhYm8B+t5VeqSR0+KY4LtIQF91YpC6cLRs8aAwApKlYKoUXwVZuUFPCLDY9MmWiAi
VLORoe0uRju67wiUfhe9/vM3/MRzgG2iZrqJCKZGlKnbgc9HLzJ9mPVc81VN2PcIWy8nLVbWB6U3
p4OXcxsUYJToC8IHAHZc+pZA3duZmahphjOzm+FUqm03BVmFJ40ivb0opLQHH3XPICG0bC5SOEWl
4fqjQmuJ0hzVJzrQEXwnAbWU7dZP7morD1p2OHN05xBhDRgVQqCEWlt5hjEummwwPUSDe62+c5py
fEjMxT47RO0He7lriheK6g+uhcmb10urorHwqsl1T5E+VSfNaFRfUI4+CxOW329fDeqhUrBb8syA
al6b6mabLKAYWVUmpvukib81kAFetI5E6LalnScBYjNKN6hJoRa0DXL6TBk1Zr+gINAW9ssy6u1n
+sEpZDar+kAaaz9W0RoHajxF1Lyn+MD83p4y4pn3CEgjaO6ND4jaRQDbBqlaUlk7a10rLpObd6d2
mb/dXuiO56SYRgmWuhMa9luQSMJsImee8WleCb9ZmIr3Rc+95uAx2Dv+QNG4c1B6Jbro+sM1dmVb
LZIsp76dyr/6tkzu0zgbA7Mb3DuN1l1we1V7nw8UqOxSwKtGvePa3sCAUWe1aLwW3ThcliZWvpeL
XbyoWmVmTPBJuos9utWbyB7E58rp4qOxK69SPelhpD6m5LtyAV+VmtPJsyn0eico+Gp8nqw2CiIx
FN+Alqsf26SpzpkWT92pb2xzZqBN14cMO/T+op1bMv3HS51PqRePf3CwHFJrBgfIfOiVUEJEg6+v
Vg/N19U4w59ZfNdAeUjQETy4rDsBoxT1glkndb9fgZ3MWHUzVCm80yrQHsDTNd7Lkgyu5luxNTw3
WWeEg7CODvTuzgN3AucsW/8gOq6/PX7WcDtI16eiTtKPmdCTO0Srmrciie0LmVE9+casy1npjRr7
sWpVH9Oeae2g/seV8q461N9Uq4yOMDQ7+8FFo6gJPojXZ1vdKGKzGIZIeCe31Wq/Z9/u1g6DyUKh
s9H6OvVbprqeb9+EHU+Cb2bCiCxwyirO9W5YjcjjnG7+CVblSrZg9OFkWSODhOf1dNvUzqWjeAK6
w2ZODOdf/pRfAtnJAq2ulbxxU6q0IWO2wT3YXQO5Ou+DnjTh3i6qj6Yoi7Bc0bK8bX3HkXHMoFHi
x0hMtx2sOu76zPYS7wRg0bhrmeFOrjglB45lbzsZ4onYh1SXIS+4XqM52qsR5byrUOf/qawq/hhz
Bh8Zk3pEhNpxmQCuJExQauASqF1bEqmI56pkD0eQa0EtULCpUVcNnLWTs7xFdnd7//bsQZTnASfV
hI66eVvVVJStanQeWJW+hKuef+iYdn9RRF0FTVEctZJ/dvh+zeg5IIx7lR1AZPopPG3W141xzkdq
vdNQJdU5TdIRSWanC4SuNw9Lp6x3iXBHv2WcpC/H/PoporlvCoNj602dfTdY9ncE9vRgtimiM3tv
OtiQvU+N+3C4O3wB+jLXH0AfwKZ6XuFBq0wNjnNsv7SlWfgAF6Pw9t4fmdrsRcGr2ZUVpqZCLe8z
zSlp2hnpOwspioNLunNNiPUJeaEN0u/deqEkToZsQvnjJMw8vphrRct3VeqDa7JzmMiRUI5EfgC1
rq2iRgzkt28YEIrKq8J3rVY39p2408LGnOAt9a793+0d3JaOpbsB//Cz4KYChdgkgHRe18i20ayK
mLT7UXOpRzlR8UZp0uXvhfLfM2ILvV+taXGw0p1PR5RGme8nQgda0eaU1Hape5PFSuUEAxetA9+j
mf5sxqI8qELtrlHqLWFQDgiUm/6Lf02WhdKpHkenEdGdHxAwUFtLFLUSqEiL7O/FivVnp1Wi+1b0
7fn2/u4uk4HCkhoHymRLdpHDbQwHjRCC/Ez/JBZwRotrRYXv1eMRkWjPFn5Pgi/QPgbLe73OOnOM
xZ5tPINb6j6TUN2HLM8f3BV60++visKLzATpKROqXVtiMMNMrtlEyKClQgkp9wBNHMayHoIkH9Pl
4Inay7cBPcg5ISj+SAWna3uqlTKI2E2i0zTWlCu90uq/2Ho2MPHLVX1lzaH0RPantRcFw1hKM6iq
rjk4sDsOgN8gIRdQ1GUh/vo3JFFsQgSrWDMzcz6j/Cw+CvKLg6XuBDtU92kPU7z7ye27tsLDqdR2
7VC4G0s1C90yqWHWwbARg3YyEReyzorWab87FxU3QNGEM0pJg4hzq7qo6nWep6YanVattb5Y6mR/
yKb4w2+fmisjm6/oZUm1NhpGZqOLoJxw2fQ6ic+lmKb/bpvaC2axJTm2KLcjfLhxL3lXRrljDBEi
5Ev5kMez1/qD0xcfdT1f/9EUO31YlDm/iMnIPsV6NgdA7JrkoXPbuvR7FTD8OC710SGSS9w83gQK
VE8oBIMJ3zY5lCkxBnPVotOQaNmFEu58ZkieHLwUCb8QR5Iqe6dJKoyRo8pO/TZrcRdttBgxgDk9
TqLcb6EcDT5lsnW8p2PmvptHqlXPQCi6ozhlxxkB4CNw575QuXnVTa7M2YOpoZzcyASYhPT9X6ko
BEOz8sX8/YjjZ58cCXGJO9lW/hTFKabJ6JnWXmh10OVCpRycinDSyvT+9sHa+4CyJf8/UxsvoEGu
d+tuUpDWKo1TMXvDGXnS8ewpQx9UJGkH9va20ULhDJwJ4hjgD6/9geaJaBLWoiCHI+iUR5r5XU/n
z6U22J9ur2z3yshSOqK6PPuvMOajk8S9pvPFFq9e/lkN9EF9Q23/GQTSxLNu63/JtB1N3yLxEc5w
7tE8MX2hgo7tqCRRhzTF6fZv2tttCXilFmdAU90ODzeiXikcRVVOneNB4YJ5OL4VTGfzK/Qd7qHt
Dr87m106Qkdiesg2yfe3QI+laISiLrVCQTzviaSd7ps5jE3INKzn1bPKP3CJVDtQIaKISzVp83nT
IaKhoGXsuVuVd1k5ME/Ghf+SyvnXt/dy7yQ5sHy4k6CIXzU9CcnzfMrwiJDGo49FVv8NgMU7a078
J2cWDCbkCLpwxFsb36t52Vqm9qyc1ll3/l7G5KU12+mUpvoReVn+S1t3CroCMD2oILCncs2/RHaL
k+TN/3F2XU1y6ur2F1FFEEGv0HSY6JlxfqE8DhIgEEKB8OvvYt8Xu6fLXT51qvZ52N5WA9KnL6yw
UOyPdg71bmiJzitvvvbmLu1CtIJBTcKLy97ox6PEXNHlwRkkyTIeMj1NnwAPrHJPmHbPWhCm//6l
Lj4VesKgYAA0nJ5X5J6f2mXapBptK/3dnDbqyS4NAOl/X+bthkAhAzQBIE0gc73pq/gr1Ap7SBqV
MU/kJzECQFwM/SKfWr4O+kr2dGExZE0gQuEywv+d74nZhDNsNyUr16Bbi8hQevDjKi1cGk5X0v0t
+fxzU0CiDO4LAGdseuvnYJEBcgNgYBCcqSlKX8FeY4d+mHydwzfSnjhwvMdAxTbO15jQOa+iZbpy
qt9+QPyCjTwDDst/rLY/tyUsT0I+KertgnkSt7Ppgpumh2j+37/f2225rbJRbDdu+xtee+TMoptR
MGBvGASovLr7AllR0ZRcDd57L+jrcPf3FS9+ROSlkD/eMCHnjapqGWDL1BqGNtRIT81aV9CCUKTk
mHH885WOh/ttqe3hfzvZdmGTpGRk5ShbsTNxb+6GCmVTyJLq+e9PdfFrJZCsx6YJkUecNRFgMRBm
Dbes1HMG4+lA6xef0e5/eCBMlrZYvzVFznlNVhHaJxxSr7Ie6YHHw3fWMbevUxhC//15Ln0lNJAx
Zt1y3zegi7GK1iiaKwa+Zs1OSVD5z/1QdzL3a7Rw/30tIP03Si5uTdxhf36mIKsbfzaet1OJb3cc
oLqjXvRcJkD2/fO4DMoqW9GJbwQ5gHM5SNJFA188w7dWSHdcWcSOY6BgNxXP10Azl3YELmSAev9r
UJwbwPjJxAJpQ16CkmpKo+dgU7NT+39/d5u8wdbnB2D6nIZKWJ+Sqla8nMY2Be0/MXkCT4NTpNi1
6HshVGwwUrSY0WPemKJ/fiY3Uz5hwl+XGPezOwNXnX3kTWmpuk4cgEpK3v390S68QBBB0MnCEBBc
jHOgLgDobZComAPkQqZH2OiwB3g5R1cC4NvqZuMmwdICVLoNyHXWaCSex1Q00rqUQRUVdoxckQA0
DMJ9470LG1aXNdLnK7fLhVf5x6Jn0YK1nWKOp3WZjFICXNC7d+3cjrdpt06v2TCbK3zIC68S+srg
XeA6wzj63LvDTqEOQ4ao3mkdFfiS9ARxx2uWRxc6LJvq3mbdAVU6bPuzHdLITXYCGtzl6q9eWdFM
F3M6VqVENCmSxgtPru/ZwYAdeoMPDtfssJ3Kv++aC4EL5G/UHil0Vzd/0z93Kf1/ezzWlks88J1Y
pTtkxqswcezp539fCtU1YjHuZ8AZzr6i0Bi/gR/QlJXfjadh9up8DYa10GOWXdmlGX71WTqyWXah
1wmWKSaH27//7SYDqS/sJBcwznDZcoNtMj7BiKQ9GNymj8rfWg9Oihp5Xgf1hL8/5oXNirUBDsL/
YHx0/lUhnpsGLO7a0mNeUkbrLHPIygdFpHCJh8N0TRT00hf8fb3txP72rIpV3RITrAfCsC6yZpJF
xsh4G9pIXCmMLxx+dHc2GAqgjUjnwj+XyqbO+CKiTRmu3P82dxjyz0Q0T6omaZ8LdAK/orrrDn9/
oRcfEAUixoIIOm9ItBZnPm4gvVGqGNhJ/DlxBGAkuKHK8isPeGkphM9NswgTZ5RRfz6gr7diRFF8
u6medhVr6o+hBzzDCPnlK0tdepfIfcC6RnMcOK0tBv322eTYiVFj2ljC6KEHU1bJPfNhicIXRx7X
qZWHBGSFK2nXpb35+6Lb8/+2aGriyIMjCM5F6g83iWFBMdRC3khr65vMmWsiONvdg7/y/Chiygr6
+ib4iS7rn0tqN2nWVjOEjOE04KIckSiA08sAb5lc86CDdEvlV7yoonnRBXoMVO0sU5LsvLkJdwzO
GHMemXVOctV46iVAd6KComOkZD5NEzl1wNKpogdLZchT4Hp/jV4C1me/EPa6pEAcFymdaZdrSRWM
fykUy/OBpAamZPC3moqlXlQPARdeY52az9MR0MZ+wG4z0VcnWtWdZldl0y40NjKFHfAnsVALxTne
AbeUT+PQHv247XTRDSz8XEPEc9wZw5cHMExZc7DMel/jJabHPmGtzoO5rrMDw1OXoa2BnzdytmGB
3JTrklDD4QUB/63d4DUaVAk9Bhgg4hWefC1Zl4P3DImkiYJBnWtoiNzrmpNfDTTYxsI0EHIGFN8N
6tTD5pvnmfK8Jhe1v966mnsROPdN4588TNYw/XGI//kiUcgcqiUTL44F0ESqGUsPLTFw/9LZQH+Q
0NPfMXJtt9LAiBvbmJTcDiqreT6FiZuKinju1A6RCh6yJfHv2sSfols+r+wjYkP45NZ6+tZ3tfgC
AcvxGwZrg8s9nfkUvZeovaMSHa6y0jEGuFXsJd+CFCGmGNNsYnt/RLTRgb88AmU1Dge11PWTr8FH
KtrKqSOBKgWkKk2diMKFrlM7p6BbmfsgSPJ87Ubvu/L6xsI2eKhCTPyn9aSGSIw5BdFxKDwoELwz
ESaNx3WtxFQYYaO0nKO0Rz8A9loQNyYzQAAaSgJZDl69+RhwXT0ES2vq3TgQ87nh3rwhYdqUFdns
xL1C1PoZNjRc8noAZvDoAPZ49e3E20LJOYruQ8saGHEwARmvOGt7uwtq2X2Cn1Yli4Wu7mbUzAw7
MBTlyUV9QnLPr0DbGVbbfxCOQWZDq2o2RWUUvgQTCr4lGKOQn8hzBSaIYBaNeWLZ/CmBL3t102Gx
70DVRl0BtWiMHXFzVnGOOdzyOkHs4bbtVfIDYhsAwrS0Woey66A5VLbQUGjLKLXynaaRl+bap6Of
s8TwvUbRm+ZNFdtfIWqgH9yn080UV604+N4avjdpBwMGT/aJxjup/GKQMFaB4wkMc/FaWb0U6SAo
gxKuV+s9424ed1PXBfV+8V0vIUAYtl0BwRO5PK11syalmFjSQfxDJnejmGyWIyv1v7HJ79FtB9jm
NEVhK/NwaNvvTsGxK1+6zoN9s2Ov4H0vL7EJkWGRZl6CQqDQv9MaA4ECfJ6afPfTmqbvlhZaQAMq
crcjqTIg9pFhVsVarVHTw55ZDny/NNBJxNfABVz0zGEgZm0C50iMzegXMngBearCOYIouDbADOQm
nSZxcmEwQM3H04qbHNjV+FtnYeKwH9JEyF8YIALoM4L26peDDOmjDRrr9wURvCIFfkQlbxhkINu8
Tg2fHlgbrC7HjGy6S8fWIxBclAAcTN44Np9jj2DcMgd9P+EoeekJLPvR5TbwtS5SUVX6vZtJtBzk
yGybT94a/4T7F7uHPk/CI0g9Bss71kIioVCT9lieDdPMVJ6Krv1GATEfc6hL2ubRQBY7G3OpUh48
txkSg2JNmvrDYAOP5impXQu/n8BhDgKdAagbDN4EuISejdxxJqIozxa+1AcaOfspjlmV5GnLsvA4
rx6VeaumlO+7pZ6D/bqCa7tfoH4b3i1g9Xc/3Rqw6iUaea+fZSXJywqwGmSeKTHyIW7CsL43GZSz
fgivCvpb0B0pf0j9WYSfIW8TZveZG9pgh3zbex4GPggEBEYSwDw0tPaiZA6jgixtUx+0n7Q/qUjt
XTy1kzmqAOFmnw5QlDvSVKruoGrLFYQrlFyLPmkSfMTa09C5TiZziHg1Nfu4HcBH7arU/uRB7Uf3
U9J1v2ZYOa8A3CZGIaj1NrxvulV8GLzZVDcJA/NpNyR19pxaP+hKdNa6cb8QK38lNu0TjGP58sEz
1onCssmr77ip52RP8Xui3Wop3GjIEgzsxk8ql+WzUF59FB6B+K7NwN+HAIPWtxGpY/ZtMU42u7GP
13VHhBiG3De6DZ+1qnv+DhtQtUViIuGpovOx3R7S1iWQoK1TAE/FIkJ6SIY2UXkzksiAxcTS9BlT
Ds9XRaJtV+2lqb1556ALB0kS3Y6L3gs8jLofNAM+xq9ta7oCrNYpyuvRJrconlx3pG5N6b72O9ji
Cm+2yKkr+O2QMmOqNj/qaGVfTBQ3umC9ytJS2jj6IFJ/Gu8aFmawzaSwc3gB4Ctpdj1JIBwPUUMb
Ac2YhdyuM8QLqF6RnWQct+m9S4fOA/AQDpyUQZqHz/RXEAnuPwoR+O5TUHmMl41YwdCa0XyMo33S
d2u2H3UyiQ2qkowlhNpAmdUGQlHpfuqCRX32GeS+vJxjMNnuPe05CHz0BOazB9M07ZAToO+an3A1
gBIa7mfUuAr2OuqA1vRk3ieePy6FHhRHVISAWLCb0l4CM8fXFndetFiKIx/IaN9kNlUY3I/jkEtM
Z6c8XdPB/0rrrJH5pl4RQWt0HiiqBpDOCkSvfsohxzgPxQx1ZJSjcJ9ICz9sEQGMD4cO+JNRs9wB
FAvC/uIq/mhd0i0lt9XC78N5kLejJ0Szq0cl7gLaet2xg9KnXwSTYK+uwTeE6EvWCiDtMB4tmlqF
dWmEsTQHHCRedtx2dL4xBEEuX0M2rcUsZv15AcH50fULBX5qTOeqsH1t/bwCqvk0MzYRSPLVBsHN
heaTdZxaiIsnLMqb2SyPvTOxdwBzJ2TFgpD6kU4j3Bqgsi8eoYGKkNthWsp3AUJBm8eWhPU7aNP4
PuI+LJ/zlpmawmo9sLFCDDMhKUYSrt3eaF+2O+NNfbhfKmHhjgxFEbGLomV51HM/RkWA5LrOJU9m
AulTI1yBCjQJsRlXxx4YgLP8h+4aM4tCuqoFgg05el/EIkNCHDRQ2spxILJmL+QcL3ewYtDkpAmP
wqPo4Yt+jHVghgPzKoPfjkFTt0BIe+xo8l4NS6JapEBWVxSQNZWynDRxT+8VkcLcDw0nFr9tANkl
D9N1IVm+kNRTn5GuquFTqgZZPVYdZYiBPvL4ieVe3Nrh1k3hisI2nI05BlXSPTAMctguVS03J1Jl
mo07/MOr4ZvNuhh1cK/dzkFgqi8TD35MedNkyM4QHDqSszFAOx0UYV3nC+2g6zM7m8ljhJ6tt4MS
bzQ9w1CRfAjwt62HFZMals9eOI5lh3Mw7EN/yb7JZB2qHP6cMj0qzaBYbKIZJsoRrSp3OxGq36cr
ip6SpFMKTG3PoIPcxNqMj4MRnp/PSfofds9AmT5FgOB5I2KNSORBw/N+RvoMgSJcLW4XjFX9PZ7T
bMF5aeKv4VTFqphSyp40cpJwh5kMOXqJD22SRVC04VDecAMN8qAKYXpC9B32X+UdogaclpyiXfGo
IyrnQ6/x7/qMk3bXAkH1C0rpcLQa0Dl9rsk0fzFT1zwoEaForFsw6e7aQRDkH6picS7pZNWR+5oB
WirBUwkrXrldErQRL6FRQkRJBxd8iFuejrkhC+bboIz1jxDuBqvEE2SkBeCM4Ts1A++YA3dNzQEl
mPqxrqa7pTbLhuPciekzNIPofbNQyOtbB0QbsocA/0Xi6KKPdZvudRt5jz3pLUIwj7KThTvZjxb+
bv1TNtnwERszGlE4MO8F04+UI8UT7Q0GINUH0nmdzltUE89VWzF/R+pRvsdjEX6b8p5hmTrzH2dv
oUHRe4G5p8nsh0h49VrdJnImn7SPLBaPUi3m2CyJjHY6ikHdRfW2foJ+Nk58RO1CDnqEudRJZUqk
+dzh++wyWY2PzaLGNG9tw8ChlA5v28ddd+tPof+9J6zFPQt1plc4dIQ/PMkgEbUY2tzPRuFmy6zz
61w4hJ8SR4F8bmCb3pcKVDl44po4FkWNiifOl7oB4p9kZs0DVgenbAyZLMIpY5A/iYQu6Oy7sIiI
sWnZRi64kzX2KEQ446rLGy3WrhhdWvVHOhHSg3kIHc0yDhvvBvWEx/aJHJPv3HqY+q1u7GrU06to
ccMMuEPWqKf6AZkYXKVZr+Ngr3EDgHGHlsRPs8gZvkMOsgiHNm6rV7PaBrWCbaK4BHovSXIZYnAZ
oc5lwP3ycCunvGR5iXQWIN8E9fZ2CDX+bszAfQElxL5PinZdxGG11TTnfd1FzbN1gf8dFk2JLZhK
237fxTPO/4hSusH5hawJ7oUk+N6mVLCdjAMk+W2V9AEK+hizFdlLOhcmEaHYNfDXbPMAUPop53Pv
SCEkUEd5ql0LG+JpAlzN6wlAuUon3xy341zi2mYaF7NQQR5QX5GDhHNzW/azalxp4xRs6FoaWni9
qxZ8YKivHHmTyCYPxtFmRUIYHx/mSgwPHdQyTA7mPM3uKxS7Rye66BNGtJXN5aSlhr46jV4aDqxT
GXv1uuNiuxsiG8LVzPdHpPVhAyRyMdvUPidEhzy3CSfNTa/QbsxBBSPv4dGkl6MeGvoJtJsIHvUs
+Opr0Yu7tYYWCe7UVQ3F1IvoKezhnvqu6ZPhW0M80e9XZLU/5xWXcSHwE39JwGsRSeBEfz916D/l
yBJNfVxCafE+I6+WOSBOoQGXV9Y019lGXAxrgoylX5OvQz87diN0D1OnZMqIK4C6j9E6I3GXQuVh
1timsADFFZZoQR9sPy0p2jlotzxCzK21OYCH+ilkXbXuJ3+WP7t2hol1Fs8U2dRcxegJBYS/bhUJ
LjdE7GmPctf9wEUQ1JA/6msIzgiLF5Jkc72P1Qx/UfQD1l3HpEdvieHhI6BQwUs/UJ8XvlvsCf1N
jqopTZunnsSLy4cQoiZ5AhVJkmex0B+CitSvYTSSn2Y2FJ3qapCH2UCRpEDJhlKcoPqNcQSpummz
1enc9Bn0tWo5iArxPFh+IvZnEtaDdvoaSd8TePeWoQVs2uyx25SmMFjl3XdJJjMd4Fmi1Q7vFPro
CUvC52qVIcy05zXqck9CBfYQCeQCOd7x+G3wm97mjUvsnGNII9+nmTR3MeCDMu+xEx5H2YhPNYRZ
ftY8ro7IZL0JenVdg9xDJ6d2WtXnyQE2mg+KoknQR6qrcgZfNPRxU+N1SBjb4MbUoq4PURcy9NbG
tcLt3wUzRDUoQ5hrpnGqTwm8TIdC6W2qJo2PSsDvZPhgunSB/D+3bsSDk+CIl9EziPlHZCjxd7gX
eNvEuGG7SLU7tkwSu57ycUYaYIZXNFxSH7kIm58bJO89TAagVZA3U+L/iNHoZjkfGpEBvyz0awd8
eJIP44iadR7n7GEcRwllua4JXiLPD75SwaegmM0YfjeCyqcGG34tYhW6GziXD2nhGWQgp8RCnxC9
yVjewLGGZoXXGLLnC+paWMD56ZS3QTYnZTpUk4cEbeoWBKeh/gw+v/ikaNB+1o2P1oP2FxbvTTVM
r9px+UwbmEHnmiY63MVDnHyp+AyzZIVm04o2c+S/1qSN7iYMxafC5x5MM9bUsR/ZJJEPWtROiANh
7H9JIj6gpcUcQ+o0KX2XQMzFQ6HernfwZFx54eiKKW1IZfI+0A05ha1rP/cxJDpKruPkJ9KtBafR
U8mLhsv4sOP+0n7CKKN5DUS8WGDDpfsWgPMSoq2wIgdK4E7LAc+0mPnC11S+LgHwWrkxdP4IOEdn
CjC1E+xSuAqEJRtkgOyp6lC7DXp2h66Csx40fGJyVGnN/Fy0ckFPJLMe37XVuEVsOOs9KhHMDL2y
OPs+c6V/OuDEdd5nGVTgIzPWAMlDt+AZlJZUFItW6ruvEXVLbKv454Kw/BGgMfmxjnWI7kMdI4Oo
PIkAKoQaxiKtW28q1yiAl4RMG/zqdtR+hiYEYKNQF6LO2800UdtVmA2nwU0IBZON6kfqMShbJamZ
dq2DjlThSI1LaEJB9DMwSKLA8ejjU2c7uACizCEfTYMx3kPcojAscGGbFMfDdNBTNVzMkHKDXtXJ
r+s5fNeTFHtodbCfKvg0xY/arFCmiCyvs+OIbi+qO5kQfhOhyShKwxtxM0Szc/vO9wzNg86P58Im
bgiKDCrZbTnMJHF5qJP0G0YxIz7LUtkQLZseojgBWswH2gRTVLBqnUGrb3l7K2CX4t1HDar8nYuo
N+SZidC3oSwmmH20UYCs3GUSPXHdqJfJ+W29s5LMJjcdtfwRvXv21YTQ7gSetjXvTBcHGKyvffLY
9YNgJ4Fb/llK7oBd5Ej+SxDdpM01MO0a3LYZ6WofSDIWEBMODkbbRpRqcd3LaFKUqnZOkcxXyDpG
zO0Sei+hhwl1MWOmB8D70SeiYB+teWgT3GuxiFOF5DmCzXGnJzXkAbqNL2E/efxIddN8QT6EOtCr
hhTyohRNGfA9Oo2AhKHwE+sj+aXOSPXBLvOUbF1kyMQazCWyYmpQ0RSr1vFN2reDKzqmLHJq6GfK
fEaC1h3mLs7mk0Sn7gtcE8gT89K2LhRue5qDxReLnT8FgYW7ZGXvWTSn0MJA8yXIwUBGh63PYu/L
jPLika+xea/c0r6T7YDkqs9k9h7HCh9pyKr2Vk4VqnvgpbPw2aeeV5/gjBcBrWOGfqsrEoc/47lb
zTBvWQIB4qY2BDUhQRHROGRxS4yqcldlDvN7eAYOTUFFEx8IcyEsH/qWSFyRiXxC9OjfyV7MDW4F
wKl3YxUHZRSrPkIfywX3SN8cjhLg1XF2Nw7okd6NqNmgEASBj2M8ze4pnoLlq+2tqW+o0QiDzOrw
qLuEp8W0CaEXsoqzn56Kg0eGUIMjPDDTliKd6QfQ7gP0Yes+/bJUCpCDiZoMG6yy6Uurx76BJnUC
vH7fjUOa1xTs9Txrh5Qf6im0wd7P0A/A7aYY4Be96Cr082LW5tGYWr2lsdlBSLTvdnOjgveWEPEh
ZpY8wJxugc/G6KPzK9m8wL0cjcEcNgrNAG0wj0Jng3L+eTS20kegYxg08qn4vtSASOZqTVEQAVno
d/tsrIRfJj2NH3tjcTj43GCIkzAyo7GJXNPfuYQPTynGYr9IqFwDPUIkQojs6LPmGessLcTK4ldB
TPMKWxvFIFjc2CODo1N7J3uLSjPEFYDSJUnnG7TeoLs5slTXT320wd3jfpT/DjnZWOfgL6RoRoEo
8udsz4SB7LiC6RSIPv0dqkf5XkVdfQX9cXFSChQGQJkpyCDnqHbC4QvSVlyUUPu877oJwCDLD8Bw
JYcKQseFpNk1MNKlJYFxASd3w50AEvrng7lw8RNFp7pcIFm09bxouFMmrnYQc0bOIoFjONRj9u+E
Tbi9BhjQ4KWConUOHcDYknkYGKEf1mtbuhHO8B5NzZ2x8Y9/n6lDyYUA4rIZv6ZnMB6vwWihqfy6
hPZ2fGzghlvUc2QxnPH04X9YCgIuwEABmvlGyCW0FSpUpIelwB3+GGMydYr9eDkuLrrGH36L2wEI
Fdo0AHZtQgjJ2WezOJ64P9OmhKpF/w76OfKOGAx3//5Ab4foeGsRqAFQ5CAbafvPzQGRelfZTYUR
3akdFMXtPslwOpn0XzGZjK6stqH5/pyfg3UKO2bgGJGIwAz4z9V0sPa0HiDnlPYc84VVZHsoBDzG
FhVtyt101NQIzP5MdYjIfI0F9vYg4ICDyQOrsU2p9ZzSw+3U2WCGvGRbYVAoqFtuYGgvXwhFp7NK
FKozScenv7/gt5ABGNuFwM1D5Aj2Oeds26xtUtJnVJfAUbqibbVG57b1cN+Dj/DPS0FRDkhKrAeR
sHOXnrmi3HnUdSWUVa1DqcrgScx0j6FTmKTNFVmqt7AkuhGQfKDMMTMD6OPsW26j/WRsYdJXRepm
gnbFDjUVGj4pBq5d1j93VRSdwHa/8pSX1sXB26zFoaSJAvzPdfsRgrAouUUZNV1673zRPE7Jmuww
KXrhXWgOfQO/63DBVv7315uBshhSOPWAEXa2cO2P6+bcK0o2jtMpcO16ClNroWqRCfTW/77YxafM
gM5O4ZQJTPF2kn4Dt6DXqxKrZ1Fq3MGgPNlAo/PT+fvWLo8YIar3PcWkFsOqawIaFzYsiOEbQBso
e1xUZ9+VzC4Eh8dD8h37AJV1LjoopNdAYPjdlS10cSmou0FdDvELR+TsIZsYUbTW2xvNItDpIEAZ
eyN7JGrorxzDS+8TCgXoZ+FuB1n5PPKoBumgJ0XZZhBchRapPgyek5AYDoOPLhrCwxLGdgddOXdl
v76NsBRJxUa+wuI4J2cwrMpXo4JwOParJWjpUO7vB18HsLDk8fuG6fnD33fOBSQmFiSwicg2MU8o
nP35VrUwkDaA2QfsOvvlIar0XLQaJRnT8O6qghZjOjQrT53Q0457ju5t11yTcL4goYcfAQTmBovf
5N3Obi8k0QYqArwDhrwab1fkni+WmvZHvQ6pKaHejg4VZ9Dizt3KUdeCVabYLobM3w10WzD5/ftL
ubDTwN+GEuXGIYGu9Pk7WYgGEmLtSp9BSg44pQkpfxLfsn7lV1KEt/c2Lm2w/AnuVfS9zr83BxxK
CUb7kgpHc8uH6Ra4Bv/K0blwl22sVOgT4B6F9eK2636LD7Iza5TNHR5Ij8j6u1T8lKsa38dVAibq
Cl+70VPzy7+/RUAa4gAg382LYHvLvy2KCfSElCfrypWrqZDZHB0JldVec9lfQRRe3MX/RSCKF4kN
dPaAHgzRViDo+5Jw9nGwgPJGzukC2J3+DkYc1TGEYOIeopf6o4zWsRAilNcURS99yt9/w9kmZqHH
oslQPO8M8SA0UER/xz0R/nts2rzYodYMaCFEVM4ihJ/CEnnB9KPEWhhEaL95xWQYprOrI6+AX6AB
0LSOf8F1eE1C+VJwwgveFPxg/Awh2j+/KEiRKyJF05e9IPauThUwlAsfgSOEmp/xABn7+w66uB5k
eBLgpiGvEm5h+rcdVA/g5ntihAqtL5YSs/mpiL022bsY8Bu7yfL+fb0LnFSUc9Ck2bxRUwTF7RP/
tiAYmsxfYtGXVScGfmoXrFTIMK7ulilpHsY5Ms9aA5DTw9sGvs0TcGJR661JHhKXlUx28U1n2/DT
33/XxZ0FdTPIekKMPDmXwbN9HNUVdCZLGCy3Xz0LSrkHqecrScTFtw2TbaC3ceehC//nw3M7G/R8
QySEK7r+NfXkYxtMwKKhr3s/oo9wJcpeCEpwekGghcgTRsLnoHieKBU7NAFLmKLSU2it2QPIFGNO
hnTNr0z8tKajdP/6lMhBQX/BFo6hoxyeS5Wuqg0I+lR9qfuh+pnGTfsRpKjlYQjm9bQQEHKvPObb
2PTfiuBUww0JOf05a5R3EAOoFy7LNDYNhHhj8p4IimFZtqZFDYx30Qts72UxGNQFKUCTHRCwf99B
bxKa7TdAMTVB4YuS5hxybUZHmmbxsLH9NIGU1ZrdtGRjujlM2HvBwn3mD1nRKGH/VVIOK4OhgVcO
nQf8gLNdBeBMZKpGQ5scrttHaxQrAT3V+bBM8IZy5JpE+JtdvK0HwhZs6RGn3uQzuEEXtqydhPdN
2HzLeDKIXYrG6esKvVVVhOt4zVXjzT7Gihv1eLNIAYL7XGRh7ihgP2jQgMbi4EeXJvrRccBRa9jw
3ALMmD4AMZleCQlvUpRtUcDgU+gyoUQ+9+OuresziMHJ0g5Zn1O6ghsJrBJSfHEtRbn0fNv1jVU2
hOJb0XUvJMBF9GWd+kLlsdep7gjZsCDLo9U3B7QK2689Xu7h73v2v4PxR/2PZ4SkMLpfOKiQDTrb
OtIBOgoA8FB6oIw9GzSuMQWjcAQXzRRBJA16tR8x3WtKNbDsE1oJPfAlrmJ3HOhrgBAA5S45qtEX
zoMqy0UIiNP/EE1AldpyRLR43pB/0fKLHE8qWWaD7I8exmclWgbDIaOY9vB1cY9/fyeXdjcmqGiT
IZ3bruE/YzSjynQEff1ymNRSxIvg+9nj5BaadS20r5prvNj/Nu/5N8BtuBHefIgun6v0DUkH7FNn
hrKaCAbNfrW+Q3LB5tsKBlaP6ZKsphwXHn0xXpg+NH7fvUtCN1Z5N67kadDoV/37K4fSJsI3biq0
DM8vQ2cG5XRfDSVccLuSajkcMWnhJYS5gn0KfOOV+H3hpAWQ34BJBQyBwGo6y7cwn4h69n/snVlz
28rZrf9Kat/DH+bh1JdUHYCkqMmSLdmSfYPyIGEGGo2hAfz680A7g0Uz5nGuU9kXcckWCLDRw/uu
9Sxd8chzK9sPsv/qzG6y9SHm7H795f60zLOdwxfPAQiwG1W8gystdpzaiYk+Imez3IWunllPkPJO
AQ5/XgvW8QOFi690rUwcnG4SRW4L2V/ttqiFvkPTC1zasrQLfylBLjooMtvYs845MZyiU/18zlsr
vJyrmUmwh4H9fD18SUAPGk9Z7dZCe8TBtkCF6XnppodnNW7FYLvnfaOGrZmyz7H7QNyk7dA9ckI6
Fbr787dKOKJFLcpwDN6kQ8Z2oaje6ygwAQT48V6b1PQcUGy/Vb3TDidG7NFrsa/keE2LH8Lj67tG
ZeRTuuBafqv3YTlZQHeNfAmneS62vx5Cxy6FqTIgTNzAdHTIV6sHRzSL77Rbfe7sDUOsPDfj6kNh
tPmJ2fnnwbq+hVgvYQkDrDyciRBHWDhbAr7KqVi6kD4wJpC0S0Ry4un9VAVmzMCUN3h8pIGxHrx+
erjFWmUPOUlScv7Y9e69RuFys4x5t3Vc8qcXi4aTt6oNW60tTrySx54nt0hRYmXwsOC+vnjX6Nac
Ltyl0spgJ9FknCM/zvaFXMSJS/28zL6kApJczvvPXuLgPikYGgI9rNx6udPvSqG7tzM7p63uxQIl
LWckB3FNIE+0mI6+kx5KmX9c96CCZ7ptqhdErKIZZ05Q7ZicV5Vv7MxadLuaNMoNoEN5XuVBwArT
y7vFlv6XmszqUzP7kYfNQY/aDXtCiiGHxe/FTgAOF7UkAmRwIzxo+oVXYc1tZXCqy3Vk9DJkGb5w
m12+2oOHXRGOkHI+l9sZGdWGJl9/2dDQ/vzbb+NKX1iNo1yIusvr0QOD1GB9bOWWzK76TIxzuiW5
zgyn2phOrFI/bwwwF3Oi4fRG84cp9vWlGsh5id+avCVtKbd+SUZn0ln108RLFfoThJwTr+XRCxIB
rXMPNGgOqTGpPxkoQD2JrgSco8JNvSkL5zv6QfyGTlGeeDuOjQ0mT6hi4GMwMh2sjaQxp2TANB2M
hMSKstrRQ7CGejTzUE+8EcfGhkOMK01CVgcYwK8fJQYpbyoD0jIkT/udoUgA2wRuTj/m16Pj2HXY
VXNugNriwhJ7fR3y4URaFAkI3t73t0Hcv8X6eSo37dhze0nJ5LXy6A0eXGTgQKslsZJblQbgYpEH
7BJvWDZOzXv+6/s5MoER5bVmVrC14MYOJpLOcPpRToI0ONtaY39B7cVZh6p1zKZr2PNuNGTjb6Mh
Gfa0BKgvrhVY7zC5jKitVIy56rZGxck9kEruMabeirkzTix4R54k84Dur1HK7J8OcQEGDcFaBXW3
9XNiP1RBxF2ObThSPjKbXz/JIyODxwgZyFvZBPQCX4+MbrV8s3/qtiVhLrfoTrzQ7p3xxDg/8gaz
rBlsTMB3Bs5htqdbA/2aFptxXhbzNk+bdF8LU5K1gNCHUvJ/sA2il0s5GKosk+Fh89iMO8so56Hf
NimO74GI2LCt2QbmVTr9WXT4n2/T/0memts/Dyjd3/6XP39rxEzfJ+0P/vi36+ybbLrmuf/f9Z/9
86+9/kd/uxFP9V0vn5766y/i8G+++of8/r9ff/Ol//LqD9u6z/r53fAk5/dPHYXHl4vwSde/+f/7
w788vfyW+1k8/fWPb81Q9+tvo8FQ//H3H51//+sfaw30f3789X//2dsvFf8sfKqzn/7605eu/+sf
1htYezDF1rcTmBJ9lj/+op7Wn+hvAP5BTqP0SYgYfN6Aa9SN7NO//mGYb9Z3GiAAXDwOnR6DqGuG
9UfuG9DEvHzU7piRUaj4f/zjc736gv71hf2lHqrbJqv7jo9jHBxLEC+gyUC8gPqDzRZD5PWgN2cM
zT4uEyXWqPmz0ZGYZUMDJwTS7dl0d900qDYa06VFDm0oKkDbMVbNE97N0ggL1U3f7MpQM+6ybvY2
lpDwYZ0pxnbesSASsKrlxJyrug1Smh6t6WwlEksD7ZQBPc6sfeO+nxz3bWpJLd0WKllKkNqsqpdy
kqhB1TAU9XWh7MVGgdqgndUVv3K/pDEWWofIbtR0SGObS+T5WOrtAW/pOTIkM73NW43ulehzDL2Y
I0hS8LTUF1Hn6emDmSbFEHUBcc0X4N6mAEFvh8Vd9RKzjybG3WQInFWTwYcP48meL6ekA+jbmG5e
YJTKsmcEpjgKcs6mW36F3UVDaw5OlKzZpLvWstt7uzYCEba2jD+QnscGQaI0N8IWeapENSm7O4r+
QovmpJ/L0BY4SEKOE+pL1kq0wW1soF6cdL2u0XctpbXJ7M54BgIkEez4Q2JtnAW3x1mqVdSlphyH
II9gmJB812OOg9eJfRHiFsqHXSe89mtQmAAO6qLDKC6LOcd9KgbxsaeqguAcq67Aojwm9tZZxgab
oJn7URI4SE80e9SWiJNsbWLmncnXMiXKujPTn4sM1hC6pl1AWsbnvB3UdZabw9Oo12Z56RAE3d/A
tsQpOZmyXJG+TjmfB+3o9XuQwhShrUXJbFPHOkRzZCGziTYi9Qi5GShRnRGBHD/PYP/Ms4kn+jib
a6U6G9Pqc+M4KsN1OOa1Hwq99aYPaurw+3WgkrOz3uzzBHmuB8avyLo4J9A8oxLa22N1i6EKWU3a
BPknBns3YgJepfYDMhecJx08hmYW3pec+dU5Qxnf3qKmGsmZ791VSR74iwLqIF4YCUVTbapsdK/8
0aH6qcNw59hpFrj+Y99eMKu0RA/jEEpKrECDZ8Voapz+GyD58k5PYv2u5gGh0e/H9APK+uEOm1MT
7Ga/SDy6hwW5auU0+d/zsbMfMKNjVDSlF2dhTDvoK/Yj7S3UIgzvAQZ8tIbjSMJnMBr147iY1mPR
5pjH8eH6OuRv2oK9kcXPKinTS3ssk+91O5vve2pRX/oRin+o6hoPjlZbz1kp5CdzGNuLDiLyhxgz
zCdOaF27t3L4Dbw2aTJDf23NfCvBRuP57bQZXazrVG1o68nsU/L2IIravJAqmpIm+0R1eNZ2ZjwR
94AIPhUbP0HHHzYonqdQUxUybc6XrojiLuef+pq/4H1z22GMDCNb5Y5BLs48IATRWrYipgmX1W0m
a2vcKMuq0o0w3PRrk/rjo+Vn/Qcc1MldOgScrdpUmqutch6e3Jfvujfa7m1SKfOWr7dm7Bj9eZUK
+VVyLKw25mTLr1reclMyy5XB2LBoHEulaXhZ4TU/JbPV15tUNrzhqZgC3GRjZnzuraa/7M0Ox0EK
uFKPUjAEHh84wVhcGA5KXeUNwz3WT0SiLs7t+KqeZOqHXYuSZWPkOclgzFkTD0/rMZb6/WRVyw5I
rMTxa9h5mkQjjfPsFmqTdYbQrrjBNp4NKLC7ud2ptJNfYaHSgNAcQXlCa/ICh0SSVNcoSm33qkv4
5dLGiRIpbE75+6wNGmPnwBUWZ26TagO0soXpkaKwYW0xqpltjhutKaat3dUjTVC0XDs5mnmxjRPD
/VAZogn4WDl8sA/+0lb6Bg1Ceq5l4E6u224M0jOR4cZEqz9L40GQtTt/m6kYfbJaSSnOxBc47CkN
NrdBI2oZYvHvPDiEWrxEBR6mm5RsozQsuhHxON4Il9gozWyt0AnG/kuS6BTOFwfdLD+kgo31q071
LaGp4kNGge5zAtvzo0nM8C1DnZcFhUn1rLw5fcuaCwZ/mUbPuDLT0fmT9PXfPdIfVJD+/Rbp/9Ka
Lb/8uKXir/+5RTLtN2zv2e1wFmMTQm30H1skw3izyo7WVovr8HfWutrfd0ia/Ya+GqTAtZcITAyQ
7z+3SJrhvyFRh9YbJawXxq/1O3ukl0Lhv4rxKzaVy4CN5DPqFp2Y9QT2Q3u6SfV+BVTtvNzs9TPS
kwmDCisxZANYPavUb5GkO3dzl+XOJp+Ij5/QaWuR2Qbzd4hcHn7O1K++tDO785DT+/Qol1TdzM6o
fe4z22w2pkrVg8y91o7IaVFv7d5N/Uu83bKKbFovNrYLmDKjraHvDrQcoOlQ1ajQWw1ZbyhziMZR
WQzBXe5Mgww9pNNT5NvNPLJHINTxLMbhGTzomQY6ZTEG+75xCl3u7CKNn9kWJdWmSKpp3hrloIII
b1/2cZ5zzLqZlnEFD63+PXmIisxhzXGaTVOWJfblGGkdHmuyozcT2n6bic1s2sgXrT5SLjD6j4B3
kulCqKKutvTwsyJsk8ahD+tNSiXXGLPLM0+vx2baqNkXC9mhmplnZJuDPXn+Ycj9fff742739QGP
L9IxV4HXeu5aOxmHe10lxGLOrnue6bV3U+CueojjKThFf399YuW3U8RA18VBct2oc2J7PVyCEr39
aBo3uN0s64WXXWGsGbp0PyYL0/Sv74nSD7/vh+FJQZ2xyajkgrSK0Ki8vh78B6Sy2fCVswab1dYq
yscaI86XjNiUZr9kWpNeBE1tIujFeVRHppsGLVXwRaptOmXiEqMB8+QC3OVTzu4/3aR8afihQCT4
RvOYJHNAGa00ktupGDDR9Env60D75ti/JLEZVI0LzQZfIPYISe52gNfeaq2SlrqcpgtLUngLkXak
q18iEdfkamn9rUX03gP7vAwUy9hbarOgHd8uS2KDyEEWRcDFopwqTFRmYENRFkaLcjUZbBdvsSQW
CyE3sAQ6Kvqil2JfSkuB3suwJoE1qSxWsLwZvutVCp6asVVEnG2o/8PpGtN9l+nufljkLPZt5mj+
GR5p56n3UweWkMByogoEH2FeaNkY9PiQJjyeG7MVkxgHmr5zXkd5ajg3EtdhFsrFpHckEFF8Ldim
Axhoe0BXZPJp+EgsMXlnATiL24nMiuAigwRC02fhEYQ51aivPf66eueOuMyjxfQK/GyOgZfLwYLI
PoWewxeDPZaKhqICIeRqMrOBmWlxBcekqM33y8IhNPLLFMsgTIzhbWdVnXPl9hV6LH1Esdc5cQL7
io5lcCnN0jejJbCHh9QKSJaepSdqxGJ8zgtbWEtOkzNvrxaVliTuSG24l6WTcShKECjtMHRbD8to
dn4Yy0GbI44Ibr9NWaKxn9qkWXBXfiHDqWtVf9FrPo+Cqt50J5LYzCKIBlYW6kOv2+Fs1f4EPgQQ
TKjGPCbiyG8BhWWSYJoLqy68KwBgFVsry5q087Qv8nSTLCITZ3mLgSVCpa5nUU47vGY7lHN6wDds
fCySsX1SyVw8pbaPU2sE3Z/yNi5ueyGoeJ9LU+OgVvidQJZcTcu+1x3vyg+yUYULyqeoW5y3xLnU
9YXIZG7sfCsvLpZ2svWomxfnwfIXThqaLy6wCPdboKDqafLM4SHjKZobz5Z4djhNZA2yZ6swQ9Rj
QxUJhMuUmOjW3rp+MVPJKpe63qp6zjHzDQh+Nr3p+De9sdjfXJ7xQwkC1bkEixZkbPiNwo/meR61
syWRqRbSOOudKM4Svo3SzHwPmg2BbqHEfnY3g+0ZdsIiYSS0izkbIK3V9SbWB4Uaz8c2tOuV55/3
7tJCgrJJvCVUXRmr90R+WHxtMra1Zcp7Iy2mJ2eAcxUqy+3OncnQkrPA8aQTwc8on/gWC28TQ3Sm
K1Voqdj68whTr53d+F1Tpla+zxcxptBhFq2LmrmE4J64WS83o9n4X31zIJBonifjcgBn9TxReLxR
eiKe0qUR1PJbi5aBLssS82kroY+ViuSkiJ5G8SFdBnntiWV6BuXSYYzTqvgRasZaGagxNm4SPOZ8
rYYy7wK7E+9nKpVNyEtkJXj4gmwmeUF4+MBwtG1oe0pvV/aeVu980hG/1YktHqy0wMbae0tfINs0
iaNafKtHGseJC4eeX2X7zlpGY9foTfCevHq9CmsvAxKhRtJaQ3hDOn5rpMYfYpbHAr24HT+5i+Pi
vwahiKgwKPUZ7tboI560Gn/4VuO06iOtbfMKayku8NXUX/lXqYlJDjMqaLa0nVq5D8pKJ1UgSRa7
ObOaujCXy9hcqJOmQ9804aI72njRDobTADIyW20Dad9Bt1GNHlXOKiCkrZxBBNFlEu/MWag6spgG
RpA2ZoZx3lEichstucZFhr5D0Hb9XHBe8/cadNynDPCEs3MTmFCy1YBpGb5GkSD1ZbbHWtTVoeUW
YMyaBPyVBDliCQJ1x8HbuF2dwWqQMzbMsgB1EoGycsVFarEX2MRp0SQbFWcwkobU1z+qrjeeZNz6
353K4an2c5Le0KHRHqcROBqeRi17zjmMIQlyy3agYlwFTuR1rc2B0e8qXiF/cIYIWuvwXGOCsTc4
LIdm51c2tnR7njgMlVDU2m1pt90Q+rSQawTQMe1WNbVYEo3Stc1wjF2yascgYPbH3F3fE7iqfZN5
YH8Klr6/wcjsPTRSQu+IY3JfgrQT7HosDKe8p35N46YzVB8ZUh+djYCtR9gkzx1Omozzh9wjaDty
ccRmG3scYaxaOv6pEAEtfebMtq2vKeFaZujgomALN3OebTW9h52D0DfCnsMey05zW790qsb5mOh9
dtcz3iGgYMN8JwuTeV+UenwDbqBUm6AfOFBp2aQZHFVL9UkkxMpEA6CvBsh+vKQbuxLVhTPxdoV+
gGiCmMy6uFV5N7DokCfiRBkwnltjYS9J78Yov1VWLWRIM0F/boF+PBZjEn/3C71EZ5En/qM/Dnz5
Rq3p7iaNIQSGJnWB72XqdOwiJzHbITyY2tyWxeTeL6TNfumTIflU9bx0gAf6Igl1hPP9jiA8PYVv
sKRTlEHng+OF5iPdjGM9PlYU3R8p/C7OLkiLwNMWPOHtVF4WSglF/SFLGrYHo948w8vyDBaxznw7
8ZZ9pt5ofXM8BTAlZb2lQsS5M9n8CRGAH+ON8JG8UrKmq1Tedn6QP44cAupQZEW+rwzwIxu0Q0N7
7gF1KaKpHctu58UDrpyg8KFTdYQYUYSCzEytw0ELCEgwW4wrhzQ/74w4I62/DJZOiIcZXoIdwTHW
xvdTWgcjxThV3zmaFZtvldZN7V5qS8+IpGw3gZMZmiW2QQ87dm+MkXClY3wFXJrg9gRMNTt1hJJc
Z2PmtnPtDGfUiMy5xfnvUZPkYwAOeygytpQXrSOqOWZF95MiDetEOWo31CPHhbCiLZ99zZw0tfdz
UlpT1DSYt65K6i8I8uoKt1HCrnGMq1sO6krMkcY2AspM6ThwbsqyKKAQVOxaoYW6ZWZqt/MyLMUV
LreVuTnp3ZJ+N6VTalhX7dy7LWRKwCG1fO7Hj+sss2naMDOeY7zFiRdCTiv0IVpUjV0TWUyT7QBx
SrFp2om7cDJ/5ihTZOPsnXXe0GYfCElPsUrnrZ8PH5e5XZoPkPUqc1eSvxvfDzm4LsrdFsCTHVsR
U+4TnN2IVpxK+ua7DA6O6YUUD6T7Pls4fCQRtQ723qHKPVZRrebTgnFc6JyFzJBN92HGxRu0UZe6
OvNjoi3e1tATu7vWaArVV3UrR3Xdea3XN6HQ/MKDBTVx8D2PbdnqN0NrO0VU0UtV74QYY/PO7ITv
XlcyKc1otubxY6AtzGlGEeMhLuaK7Y2vAPgYcW5bD6vd97kzJLgpvZAw+jzIaOW+Rk7/2BliiLcU
qsfL1p0zqlGQuNieWJLVsPY7kifYW1NFznXwmBmYD4MNHvF7V3iBO52Jcl50fLKFOqsMmnqR8JX5
mC6maDfU2IFztKldLqAUFkecU1wOzAtDIYmIiJGWaHYtHj7jK6bnIHqv49Bqz4gLl2pqhpu2h0a1
RaUxQhGXbMk3WaXZ4iK3KnDweSCS5wayjhmmZFRiIa87+V53qmzZz50DMcKOdbb2ONT72wnBljKb
y3ysEpul28N4xJY945hAw4EDdpySAEU9unyvDGf4ZuaB9X3h3Js8QhfMHqmMJu+SpqZemjQAOUMX
jdUE+mhS302ditgtfEgmbAdtVRsyxOHGtJAI0MkarN41Q/tJMiTS0NCmbO/LBbhmIX2Hw4QOxyvE
lCWn8zH1hg8TcMOPDqtgHs5LW6+8pwymS5N16p3fNF0ewozVzbMUiiQkEU67WQii1Lkxcg8ylx4k
yb0u3erTwnbJDQNWCAgU0MDKXZsiZ9yWoM6+4mYljlJMKaLTpoupI4z6lIH1AIn9DYla8i52syne
5GIp5hBzIdidMrB0FiW8fjGvCPbNP2UI/y2a/bFaZv591ew+ffrL2Zfqa/aqcrb+mz9LZ5phvaEG
Zq+dXYoAFLv40Z/tRc1w31D7omQFT4mf4RX8Z/GMf+UjDEcXjxiRBuDqAfh7e5EfIUVfPc0YwkGP
09n/jfYizcpXxQmUbrjcTIRciCHIQ0Fz8bo4IUjVmKeyfGdOmWLeA53xGWaC8448ljILWyePa3Fj
G1kf3Htj0MURR8aAUeqo74tgSieB2s8vOBDAkuxKv3ywZt2fON/nwXnZNdYDkGMTUlGr25sgzZb3
IPno9enCVulFKyHEXLUeGYt7hfDjAyfO9rM0lD+ecV5X7Bpk3LXXmZbiDU2AFUNSRQkDyFgf35GX
OpibqW39lV/ZsAfMEjqhmSdgjPpDMxrwkBaXCl2mIHG7FRFDobnSx0OqavbWDejJRr7UIDLOw5jx
1vpBGW9hfct+x69kTytai7lftj4QqEaPv3UL+AkI17DHwiXHVbVNwJTwslkDdJTZB6wR0IesQ3du
q3HXuX1cRnGiQCo61MLbSDOVJ6J+pBm21YppvBd6b78F5kZJom0Xh+liGKkULHaQQkp1pAWyxGBR
3BiA5PJzy07nrab7cw8zK6geCsDbVOYqu32AoA5VkKw6jViMCZ5SJGSeGdtFmCViLmsEEOH50nub
actKBYkFfUddMYPsZy8vWJJU6uRR4sti2mvEj89RPLI8j/ZifncM9pM7Nh1TuUk4+09hazVsNEav
yZEbCTY3W6cs2E74lQ7xui2GrNz4k7bc93M+68ZHyGWUkgaBTprdukOum7ECM0Pp0oYIabKUV6UC
zcnWq4IdNuieqLZl1U7vx0xPLirSFcsNlL4JTFcaLP62awDMREWOBIV9lKKJ8PIq/3dS+2O1I//7
SW0rOdQ/vZrR1n/w54xmW2/ADlDYh4KxKur+1Qyw3DfIV5jjmESIh0Vl+6/5jHo/njQq/mshlMgG
Sq7/mM9QUiBpXDX04DVWddRvTGevJzOPSxp4anxOd0xm/PGgEUCZsKxSjXe1h7C7Iz7I3RaT1p9Q
PDFl/1DP5ddCNuE/roOiGO3YgQwp7YrG7JXDjFCU7SNns2kPbne8SCva0iFQqN8M8VwvyAJCqCYe
Q4rEh4o4Dhlt5a0o36ntBPOLJ877jLpdAU9688M3fbIC/3JvLDjr7bk8QAxor5cDzFZ5WWsgT4e2
qD939SyiRBPp/a+vcmifWO/ohTXCMGEkWSbD68eOjeFSFTAmwt+sIhC3tRc3WWhCKL8zNRjSKeid
p5jSB+UCOIioPLxhVxpd/dhhld4RBFj+niL15fMgX+N/PGDsDAcDp7Mycs4GPk8OsARWlhdrUdP1
3ZdkMH/TOPHntej0Ijz0+cOhQjSpoQfXOfKFjmSUG9Gq4V6gathkXqkZJxRzhzH1LxdDpOSv/Q7a
K6tO6ccHrZip50YJvG1dbl0YBAncu07iE9qgNdfOODa3BV3YCzpoU6TkmhTR6kZPZ4hqxajlblTp
oE0Q1OTjZd6X8w7cfH/CCvfTW8sz54zBZ6QZg3lnVUD90L6b+aIXo6igKFWrE89K2lCYzfD7I9ul
t7S6+l3EN4chvDpsaI+aNxj51oUqx3p7X3huXp544gdyrfWBM4KYzdjYYVY5dJFksLUVy5dLyXDp
d7ivk/OcgK5vDdGR51Y1aysUyw62K+/k7vffKtqzvk5Hdh1bh45K0xYqRxBsh8RjNCLMexcIPTVA
bwcQ1rhx8gQobzKaDng4P0WrgZqXABIPKsbgohgbne43BeXr42DU4cbzePbI2A70yYlPfATcSOZK
gCPvClFMG9H5p/Jbj8zIZMoDLUIjr1MRPJi1tNRStb1yh3sDuriqFsMkZk/aXli5zrLDsh1/+/Wz
PjJmGa+GYUKCYsk57FQSLaPTxUgcONUSSBqxHGyTnFMxuMeugoaCUwPhYxwTDqZJZWaEntDRoWC/
5gYsKJUIxfV3v38vtOkDjgHrwnZojlkqmqFT1Tph1onx1iAFC0fO0p6w6L3uur6sLKtckq6AvfIs
DmWumrkYpaDQSbCRbZ8ZqaInMmvNBoWO9/s3xIlq7aFjC8eieTDpebUhXA3iIKw6Qrfpe5AWDzz1
xJu+ton/1dZ9uaEA7zDCBt5XXMQH05YOT53wK4ivVQepmBYTrmWDTJTY3TTSvEuJpIkIh7kFNHdi
wjzyKEEGcS7k3tDhH05lFBwQiQn6cbbKSRuBR74bFvyfpqxPcWzWhe/wJk2QS8Z6GPWIjH09N3tV
4fUTS3k45s2uHMg+Caw6go4/hPQPLqi/n+JLHRnzSHFBZq0kB1aFg90VhC6/B/5PXZkKWUjNsNt0
Vm6cMBkce4SY3X1qgqtZ43CfY7pVu3ASs2Hgjda+iW2KWfA436qBdIxfv17HxglnE2I5HZZgfCGv
H2FiV2p0FTksk+4m5wEZJuf0gtQZkXHGFRUxhChaUd5LEK47jsX6icsfu1Mga4HFs2SgHlq1mqa3
a7c3mUMql2VPs8trdAj9NXKBU8KKY4Nl1SmvdnpiY52D965W+gJpCqKnJdXNFNfv5yyWG4rPz26c
X/kEypz4Fn8eK57OJokiCvZBgn4PHi3oaPqpNDFRz1aEWxSxeUkzyNn++gs8dhUfT9S6P4HAd+g/
neg1DFCQ7TAzRLVBdGrumjL2TtgOfv6eMFFg6DNd5uFV6f16mGC8qpH8CTuUcI7u6JUE3zjU9t/L
eFlOHGBeDgyv32pPZ+5i3x1Q4Te99Y5/2HGZRSq5VU4w7A09EjMyXwwbi7QUxMvG6NwEAOAnmoNq
hPfpjBZHe/5vuTFapferyjj7vJA8CQg4gEYcZnoxnycJp7INzgX5UWStkW4n1XpdlBtDZYaoPatP
hUoTVAVu2Y87EHHZ9QzQpdggpwUMnJHk9j1IIZRTltcxpKPNh0/aN6ZzD7HfBvFek3aCTtCuyh1B
Q87X2DX6Z4uV8cZx6vyh8RU6LArtlL0rHrO6hAxv34POYF8P47kmSopP/SnVlqHamnXmXNHPSLhP
t00uYuSPhKyxmSlDFRB4QMCH7VCGsFDdb/Sysv0TSbpHhpWBzY7N2grmQeD/+kuAneplaUIfbOwc
87oaxGdIt/H5r8fukVFFjZGpBwMclejDpaIQaQPT2SFbAzrOZW6Z9R6dAjp/wFWnRhWf92BQ4WGh
IIAhfn0fDwZV3mLVbJzMDhfSIM4Kd837oZNJOMs4l86JxffICXK1Dq5+NN58jpAHy0RdggtWJaeo
2hPeNzU4EImLUgS3chKoU9igoavxAjS79G8DOH6+OX+30PefIb0mnxKF24lHfchlYK+7PkkoBC/R
6s5h9WEQhDI07HNpiJjlxSRLyI+Z0xKZbS/FN0TL/jVhvDwVAok8ZCXIet+2PhEIoe1zboiSzKG2
iNSLsxgBGfG7dvLRG/x6QPw8R/Mh7bV6g7HFoVzzetSBBm66emLXEreV+bVrjWlTCM155uBvPqnZ
cN8maT48/fqix0YhBwBOJBYGOPPQqwyqOdPTZubJgN2/WiMSN5WeGXukGtqJoN5j94eJHu4EdXcM
7Otq/MPUVqDH5oxVO6GTcpjVfRhEgTe9k1nzNDv5W08Rw/X7N+cj7rN8KvZkKh+MeyuunCpHMklc
nWr3nXDMj+Czq2gZpumUu/TYg6TkBAiWDQXetMNRX1PVzpuOrTr9v3NDafiBEd5dae3ym7a0l9HM
FVaGBwU6XrXXD9JnxcNewrYFEZzaU6JndJSc3qCbn3iXj94UYxG5MK8PnZLXV6LhSYF45Cxlz7q1
a1hbexQJpBs1HFBP0ZyOzbqr2YvBDzqYG3t9sdSD+FnHzEeU4YvrebIJmeCg/PXXY+LIVVCmcKZC
a7r2WA62zUQXGaPRMTulrVHdFLJA54nS6z+4GZyDrOUOsAGkpevL8MNgD3SkHZpiOEBD98/r1LSg
/0+nYCfHboadCRsTmk6wOA5uRrgdVTBAZKHTd+O7CRzxJmkD88SLu048B8sHaEcTmAiFZeq3B/fi
KL1xUFI4Iad51kS7eo6N4ZYIuStUTe7vDzlmIdAtFKtZPA5hx/kCUHGyuBjri/VoNJ6/IwlEncnU
/P3qFuVUDvBY+HAaQl96/R1Ntua7uXJxK+mJf9Utk7/z0+4U5/jI03th30HSMuklHhYVyftKmnzh
PANF1dv7mhzOp2qy79reZ2EhyPREwfSQ3rVOD1TRgKoy8ri/Qyoa/hlv5mlRaxJ1nCHyhO7mGHZ/
oVGUfrcIY/meFYtxRyBq44ZjMox7xec7+/V7duy2Qc9QTgCg4nPif/1wF4s8mJgdXthmYtmjjRFg
IjTzI1G7eTTHvdr//vVWMCWMIdO1UEW9vl7FOxKXC3edSL0+R1dCoKJK0w896rOQCVt79+vrHZka
6YroRDTR8QWmdTAJSwxiZPUyj3RaN+xQ2xgbY0zcLeW2x//gSlTQmE5cD6iU+frOMnRopGhM7JT1
1IwUdrooyMcaj8Oofrt8QSyHh62V5fllHn59qSRoNCMhLIdSs30LjMH7qCXtck1Yz6lOzfr1H8wp
LFxYxukvrfiQg8neIb0hN2OuJM2xuGVVuPM9bd7gXaJRk3pExo7oLfZqxHTx68d5ZM6kzEWdy6LS
D8L04K2X/YQT3mPOHNPJ/8BaFIdmmS4nhseR4Y9sgCWLignn0kM+LGWNwNfA14Y+aAYMeMujt0qz
EyN96mL1+xM0NQwmS4oIgG0O6xitBdlkNJkz3SQnnrgP9MhJadTCQVRbQUXlxDA59gjptqzdxNWZ
fdgjKpdFW090DmobesBl4pVnakhPvdHHruKxeAGYAg8E2/L1YGSzVQqzZtyXS/qBFLFhq/KTR4Oj
F4EIBLqYFh4EotcXqeK4IZaZYyg66/naFYPzVkLz2P56zB2bLKj8U2F98WIdrjR1gydca30y5DjM
ntmZa19MrZ1vGiPX/oPhTT0Efjhz77rmvL6h1O5d9mZs6IlXzDkpT8FVPmjOiZLx+pIcvr7s4qnv
0JGjznow20rpY9UYGAFE4Wb7BNP3FitnsxutZTlHhexsPE1cSV0xCJGVnFhbjj1Odm9sD1i3mD8O
7jHJjDkZkP6GY1XoH0uCaL9kQ2De1IEV//YRwl/JY1Sw/h97Z7Ybt7Gt4SfiAefh8pA9Si3Lki3Z
1g0h2zLneebTn49K9o6aIppQrg92gB0giVcXq2pV1Vr/QKrH2nCWLURE5gOQb1wXWxMjVxgtX4Cg
xfsef+qVUb1PiYSiBS9RiZvy7+xE6bDZwQlppGottIXvdID2ocQX2jP+u0aNeQwFc5QTp7bh7vLy
XIjMu2UiX3EQ8k1nxboS1o0umBVsIlNz9xGP4C9RppkPvEFNDOozJdhy2ws28Lzp5FyO/X4ueRBy
AaNVQyedPtH5erXSOBwSXhd2HUBvmR5mB3gq3nHIjHEl1Pu9buHfgjUCL0KYka9aum/u5K5rlhoG
bgql1gYcbNrVR7duP36+8Lig7US3VGLPz9MWhdY87GMGpA6e5WgDdEZ+yxrwYGEsYG9pl3IpmLwC
ZlvABAJEYuY6LgNxPuhFMgI6SsTthyeHpU8WoXXKs33eSNH0DC5YbipQ0EZxq9TwtpFC9ZyqUsfj
5VDTI+I8owB0lFFHpPA2FSRmGWVAfzTpqJXbsaSlzzGGwTeDXzfPqhsMt3CP4x0SpdKHDzKC0pjk
MKNZQ3I+X3z42eJTWfbUOLGyfgJ4C6y0Fbyfl4e2MFdcM4ClIApqTpJp51GkQVADQx5ZETyjd9U4
oHNXJcPm30QhJfN84s03j5JneoQDHlGwWHK3TBtX0yQeV6IsbFcS1PQ0m7qrfzEq3+whKOuCH0Gx
sWmdjFuqlqOD4MrooH/VraTehaod2ZCHIPhHanfIvZx/t47O2TBQKLMLI4NHEmTQ1DDoamBJcbE8
9pwAP4JORT5EEspN18nJb56qlmVDNCv3sYALEaj97j6sUnnTaYP64TLxlK0hY0wGKNzn5mlTzwa1
575sK12THNTMEPklwJ8vz+v7myRR2A8UfGiZ8jHPv4JXwlCF7ABDyfD0b4phpFdRNaLBHIuYinNA
BitTvLBcAZ3SUJyCcizMNsVg1paXF0xx7uniTRcr4w7w4bDSVFmKwmVoKijwalPmTRUZQYYGQoBi
R0aiPPAzvuOxtrbzFmrRUyKGrkx/mxqWNGWdN8u1Z8kMWj01MbJcvUngWh5xusu/VGWNKyAOh+m3
JII7UiZpdgOXO/4NyaCJNtApqxvN8JOVLLewfag0TGgxak+UeGdLZgCdHiH1wmTyuLxXEyPYZ3pR
f1HrUV451BdCcfhQu5vSASLps2lUY8MTSxl8B/aJ/m2C//BJH6DPdKNbrmyEpVCUoYCjgBTkSTUL
pWRG+lcbrsjM4qepp9V+CN0CAlEMdPfD20Gb7ukUA7mUUeY4n9GmwyIRMAzVDcktDwXOBZ98wbA2
qMcIu2oI1pq0C+uUvimFVnLe9CyczZil8gIxJWzP3cLV0LkNgoMuDuVKrpt/Qb4ZlvW0TCErToj0
2agmDdfaKIkyNPSBitrXN6LpBV9DFKA+uL2RYRAnhALlfqZKni9BfaDrh8QPTW+ado4QiSEi/fWa
INyrPvvb83wKQykYFUd6C6iMz5I3klojlrWEQYIHoo+2x57bVgAej73iNKWxHcEv91GOYhEEYQsH
xxGbb3i5m0TOPvx1+S0c8VTlUbxW5xUUOR7aEczyBCmIIQPSDuWYr819ZilrsvXz5TLh5Pi+VFFA
ZiD9OJ9IPa2jJACVYSZ5eGXpfnVdyShMXN4ES1HoNdBnfe2yzwUfFVxSk4CtbxeV3j9J2lB9K9T0
+4eDsCR1xNK4kCFwOru2DAXK9E0FzxyKKxzyCKdWVYPu+8Eo0/pgeUi8vik86bPjTc+7Ou07Plik
mMUWyZzhWkutaC2KOn34s/VIHIAIk3sYyZf27nnekBEf6+hpKzZkeu1XBqrxqYVI8TTqmZHYo2zk
f+rc6h+i3LWelU4qnpUAc3Eb4B4MAR8IW2u7UoKeTpEZw2cSnlYcxC42ruK2F42viAvkkaOnuVHu
IXUJRw/utXdA/aP+3EitAbWyoh905A4MPy1FQtDW+1b5NcS4cWwDbxAOKHko0kYYB7z9UrYKZuqy
KFfbPimNZlPKXXHytckiFfJ+/UOB6upuk7hvvEPetbjmcoaYSDlUwnPVWBjHt22CiFkv64G2S0UY
wrBzzWHAWtaFNIrZrSF7t73VRJ/iwRgeW1VCfq7WMu3WZ+NWuzjCamwXo4uOK6uI6MVRVOMCImOW
JN+yuvG/wIKHkWjpYwB1rlC+imYtPeedrGLmFRdY1laxlGCzytXF3ZpaX99wIYieOrMu+p3n96q0
K61esm6K0CXv+YGchccQkSIZrahO9fauGar5DicgS7AjKAmjjd1ymmzqXk/NTR5qfruXgVx5D37R
9bVT6jmcKs9q4+ukp4+/QcEQYSy3aLCAzwWhhIqtF91zLubSI6STAss630XTAx0B66uq9fDz/Sob
f8FJBHZXWX0jI0QglXeaH0ef1bbMEbhy++Q71xYEWbqwzFxnKFHhsWtMTJGdCMoOQowZFzeyoKiP
MhQ6WPWaHj2K/D3rvG71QyVEuMRavVk0uxGDV5j8lkv6D0E243GBLgkXgxEotp1mXVeB48gLwYZk
qP90w1R+hLpTZgevSfk34HlgJVgYWvE7RdbAvQFdNcJuVATlK6x8sd/KSeh+M/DodQ+GlPv3RtuY
n3M3Uo7h0FjHwFfLK3FoS0cBOmd3cAmeBniWj5TwK90GhopCrgBhH/7zqIS0gIICNg8CZkJmA01L
+n1FZeO32OOeu8mTrmexm2YgkARL4SdnW/QdIihqMSFavw1SGwidOZbld/el1o75pkBGOrcroyiS
K5S7Pbhx0lQe4/Ub4SvutcZjW2VQUUb++19os8XJfnTN/pRaZlnZRW2Fh1icvNxZelgQu2EpWXjw
Fv3vuo+Nnx2Sc5zdveiWOyUP/W89xQakHDo9Q0gCAS7IK1mpQGvsYcTacZqr+NSHeQNTsvbHU4kI
R38LjEJ/9ssAqiuqqlqxqyO9Rhu01gE4qEVq6icY+mF3q1WlonzVYgmHbx3LcjZDgfWPA/0WQmSs
Wx1OszrE5TtgEtUPf2pR7aFPBDJwHDQRfoRKhRddgNJR67RCGX0vkY5EHrkvtNFJi2D4NsmTZTFK
hBmssGIUxp1kBX12SvUk6g456MOUbl3V/ih9OOgsjiEmP9RpCz9by330Jfu2/I6iaXvvIWzQo4au
Z8dUCU3co6vKDK5yrZHHTS15ho5gU6x2tqhyfQauE/dcviB8dBuz9OC3ynCyDFscW7c9ab6YSIcw
aNJTVpRJabfYaz+2Y6w+JYkufiH/V095ndAtMZVCO4DxQ35XQ17oR94OlYUSIl6umHXKWBQrXRmV
6Cd29W04hJo2kZlT2NDwjUzEyuL+0Q8i73M7IIVhYyo+NhBJY1hdUOUgYQldqf3BQH7nqUb8LAWq
9zlyC5QbgkTMhr0Lt44/XQxTyx54HqCciZtBvylGM/OcxOoLd1t7gXJbJ4Usb+p4REjAGmQsO8Zg
sLpNDeDXOyRGFQ8eHhp5Ix+pi8ZeiDpM2n0dSre986QGe2PDL031sVDbwbRDrZaeXEmVnsqGVHCF
rkSvPOt6ylP42LoKrc7ctNybgf3bOV1ayj8ECSY++T+QDQfUZ6RtK2QIPlNPY20WSlkFu0gTdD42
gtMu2n5xdRcYflgBsogacy9XvG5QzbSsaNtJ4fCptMYWQeWW66iDAXzRb4s+VT8JgZt/DUYDgQ3A
cIZ2pftN+wKCaywcnB26L9HQg9b41qRx4R+LGj3DJNnkealfNaKS/Bm8EmlB19fGqyhqO3jAlgtl
Y2o0yVu2RtU4De956P2SwHvWckUzcFpFiq4wZ7WwdUtl86jVgihtUrEQn7qRLLAJhcH8KaAFPY2v
j19y1ZWxItJ6ud9VFLtHsowKujfI2uFZsDL/IdYyfOM7xYzVrceGohYexwF+5Xgws4CTONC3wI+N
+zGga240kuJtgOW7V4ogRpFTiDC9bdULBwu9fj3/GXRIN+1NsDjpRleRvIZL3QTHoDY7f6cUSUVx
VvVbSrPWKPkoqFgJRERkXPdFFwV3aEV20LXRdkL/yRy0Q2sV1hdTjBKPidR7wRbpP2kbySNlbCGm
i3d5H0iZ40dNruKhrqDT51nG2Dr4JAnXETJKgp2PmJkftNC37ka37VWI6EXxqYn78lNTG6rvqP7o
bkWw8JZTZJX+mYU+9g5Uei37JSm+j682Vfz209AD8rup+ihzb0dX6tCWwSHb+KPGmiDsmj43xVuU
2tGnrKCZqE99rNfxnmVt1Lcilo/kDolVeoM2ViiDhNd9WPwqqgNOoOvNsPMDKPTfKzlCIk1thKbY
o2JaswsRCQpvcJsbpHvL6jR5L2AcLR958mTN0R+NON9JftBpO8yYvA7dg7h7LtGiaW6HsFHu8xFt
kMHuE181D1nct9LWNVyW6uRVmf5AuVv5c/mq+u6RhnbwZNUHZo//e0eNUjC3JZ0PcBmGLtv6coIG
kupFt4beeZ8vh5peR7Pb6tRcmR4tgP/pPJzfVgWI4IavQDw1QJpyLun6Ri8V1joWI/2uRC3sCtUi
GWuHYUQbDmPRy/EXhwrMmwLfhIOcYwi6SPQjNKl4xuCRvitqTXkoXKXfmHG5Zpr07i0zKTLzDGWU
nLRcaM+Hin3C5OkONDlzaQALkjrsi7zuP1iiABGAiJ2KR4NFewWw23kUAZ0I1+g4ueQqi7ahwe2r
adQa0JRYrFQoFuYOOOdULwDGRLdhVg0ZRTMe6xEIbxxhJSQnCthYLQiQqPF15ROJLNiFY+7fNKGR
I5jmmr8uz93SB31t5gB5kCkAzeIXoWCkXOGAlZtusR8GjIc6jTbq5ShLKwTqC1UL6ENAkGbv+7xJ
Rl5SnWoLJX5Xag/JWDW4WCB3Y+0vh3o/oIkHTzUS9+dJz3L2RCxrtYnK1ATaEVgh3px1c6NXmvny
b6LAbeBko7r0ytd7UyrEeIMbDBUnWw7AVsstVPmuD+uVz/a+LiJNtBAA8fwFDXai776tSAaBCfrA
I4xQxd3tZIuzDbUENZrRzQUEPnLzU49uODeNtv+kJ5KwzYYoQqsMsMnRrLDvVTMvoL1qpSvNkGkL
nOccOvl4RtE3BpVBIfn8lyVDUalwtVVbHXXxGQUjYSdyAO8alyu6CU8NhY7GXwOCLE0unjyU1gBB
A8mYTa5rDU3GkTplOil1qiTjEt/7yko+W4wC746WHL1+BFPPx4b4YleTOZGnThNzVyXdN1Hs1xoW
70sM8FMhg8GjhnnEcM6DcKAFpqdzPoDhRy6wlprvKW6ntoTryF2GZPtfg/p/Fjwi/m/27mRJcOYZ
8L9NVZfP8bmyx/Sf/MWDB1H0P3CwJn+hSf8WB9L/CHtACvwfynNMkvJfR4H/iOLy37D86RTo6IGC
xp+W/99EeAFmPU4kCHEAaucdxtvmI1T48/NhclinqIZTNoVITgdgSOfLZPRcNTK0Vj5FpsTDfusF
V3psj9zEP5XFtQCo4s3H+fzXDn4r3Xq+LP+KB9QJ3ampMQ3T6TxerqqhJhSDdOK02oTxk5z8KqVw
T1t/JdD0w/9JIH8H4iyH6slXomR4HigxyqAHLSyf0so8AvtzUKl2onxzeTgLUYwJ9kxRkv8Z4ixN
xS2QoSzJ1BNyE91XlFSR7xUDYxPFlXK4HOo8a7wOiFATgJzW8ERoOB+Q0Zdh6iGceio62XQMg25q
r1JguRxlYX5AN00QCIVDgZrueZQ2k/MpH6untCuCjdJqXxuv89EGMfOboeUOdjncq1HcbJo44aZG
MQxFYGOzUbWmBxQJqO+Jyx/VLSExkoesA4oEmKf3YEZSRI3tQCvbwIZnJPKY88rnpkz6aFNlVqWh
Ba65nS2oiMo5LSSP5ybscm+HnY7g26Mfhl+zvh6dANm9P35RdsEG1nr7w6Pg2PBc76xDmEc8Y6Oe
f7gyvJk72F+TBgZ/YrvBQ3l3jjdVJ6oe2KSTArNhizj9JzUKPJzgTfUg4l/bu8JtojZPsOXHqxj0
pl2UprLS3ZyBcF9/BVg8EhBK2hOHfrbJ9dwt9LrlI8sKooByL9qqVd9Qlwjsagh3CGBttRyxHEs8
+uW41iRb+gj0o9ki4Ny5Bc5b51Mv2q2VUTupUT51PPLhLpXuq7IatyoczhOgUhpMiGpiE3WMkNm5
heCir9y5F34FCDSgAqROgE2UAM9Xds2jMamDRjvJUlR819EkO+DM9wOFnehAsavbDjFGzQ2CdXuh
wLFTcmGeVH0sHC8v+Xf7mEOAnA+YkEU/iTOd/45csSqlMzPhWo8GfT/AOvkyap27kpjezzlhNHEy
hcGgDQSych4GQnKlVHIjXJfehpfoVW/kv9FzBZmjY14QIl7XwZ1guQU33pePj5DuFqfKhGOn8nMe
uqef0ZXeKFyb0lUpwZPTny4HmJLCWdLgbqYgQ8Xrl641KfE8QBYbUmNVlnWNwYXkSIH2RRXKHeYT
4SYM3ehAwdvfXg75Li/OQs5mrTLLMuHmZF0bt3HxQ5IfzOihUh4uB3l3msyCzOasi3wPqQ3duvao
N6XPmnTs4rvLIRbGMSF/ZFq88OJ0Y3b+8u6tIhBA/knAAQblTseSG3w87lpljWqwsM7PIs0mqavC
VJJH3z81kouniLlvgv7b5cEsrIPpUqVzAkMJoX18vg4Ks5URJAj9U0d1fN+OxZH+brVNPf06wkvl
pvKDNZPFpVFxDMMHoUE4wU3PQ7aTAxcVAUJ65b4Yuh+lbny+PKq1ELOl1pYe5XS67qcS5oStGCXy
YmA+Lwd5d++b3lT8fLID6I93xsTSiMR77jb+SZbvXK+9MoX9wEFbswxS69osvtTmGsF9aemBYMc7
C78rnumztNCI+I3ECiE9+Ub06Ld7d0J3FyCzdnloi9/vnzjzJS7lVmi0Wuef9Kjcq50EhH+gBno5
yPRGm6Wg6c5H7nlVIZgzLsTYpffSEkS61dMtVdhmiG/bcNibdKeKtWvS4my9iTZb6KCCjDHIsGpM
vGQvN8kVZNXfCdIsgAY2Lr0onuqO1hkrSe/1TLw0ytntTBr0ljoocUv/XizqfWU1cLquwEn4svy9
LQbcJjRIeKUdNGhbRNd+/OL5hwT9v0B46sqbJPjVUU0bvfrG61qbSmWoRzssgfaVghFTVm9S00My
E9T28C8y3dsZmr2yMY4vzARY2gkTgJ3Eac8n3PQCzjLJ8+W1sJSG3kaaLexOq/VGQxTv5Dd3mN58
KhC59cpvXuDLttBUzuVo8rT/300KcHpIg9B9wEPMUpDV4Gg4Kv6p1RBSNQ+Y+FnVk4Qx1Tg0P5TW
/OrxiuuL76B1YBm78V2Yp5QBhk02GpsmvQrRRAwHR4FsYho7Cv0re2PhGEN18p8fOPvyLn5fYomw
9KnJcP3FdGX81PQiTYARB9fLH2Npr6MBAoqNR9FUuT3/FoHY6zBcJf8UZ3G5aabOd6Oqa0C5pcz1
Nsrsiw+t7uNS1rMNAtAM5U2H3wsAzkROVr7c4nDAb0KtAl/5DmQaxli/8mz1T5GIDHmGov4agHNp
bkCd/B2B5//8g4XYs7UMpRZiO7JK2yzv/s09BtYHAhV0NxC+mwPImqwGn0HH+ORKd0i4HzIRQUsl
X3kQLw5Fmy7RrwIt89IyBl2pktcuKZilL7SP+fjU5SuvhsUYr6asILJh6k7//E0dFuFwUQ9C3T+F
6Q1wAyeq9qFWbC4v4vdPEw5j6oAAhf+KMlvFCPQzQgSTT72cinZSq/KmQoP/OLpejhqvfKMr+fc8
6JzK035oVZ3QSSz7lV+xlMXe/ojZIu+1SZOcvtlp7CuBBq1qbYY+AKw6UK43BW8rIhD3b2KiZwJ6
myIAEL3zzwuaXkQAlCk8JkNrt7T+zVF1VPl2uL/8iRd38JtAU059M49AaZqyNaaU1KJIpDxrVGw4
pMahWxnRWqDZFT6cXi1tb/qnzPpSI0/Sm5hoKldmnm8vj2hxZSLtNKktGdxIZxuZs81SOkocp1R4
8EJjWw4PQrB2AVgczcSGgavCBEmzNdHIBbAHIQzAkvwxaPhF4SfLRAa/9lcOtVknghLFtAXAW/Fm
5X1OWfR8gvomFQywA8GpVSB8DvXGTPZFd5P+xIjATtND76CWPVobMd1VVmALK9O28DUhQ4DJpPKv
olY6Cx91cRgYWGKcQuuhVh583l9rqWTpRX4WY7Y05FIEXKgRQ1eFPbdg4wpF9m2+wy70QLtjL8S/
BVNeWSYq3212WTBp3JK7KH5QD5illsaQcePUvOBkut1dWNDYF3Xf/vBS5J3PypZp2ED0ni1F12hq
oUqT4AR1ccfTWFCibYnp0eUoiyN5E2WWKxodQgmiJ8HJd2O7QYTdon728RDUh4BmApdlHU4/4U2W
yApYuKJVB6fRvGnScuchlnY5wsKG4qFK3Rs0LkBufbYGrNaPPXxUAtiIj4F80/XZvS/fKGK8UvJb
Ws+kBnjT9JloNM0+VqC4FbrvGutZf1GTe6F7ACq1Mu0LjxL6Bv/EmO2ZrKJlEMZqcALc0Vx5kVI4
Tabme4rtV0lufAutKroTzeKuC6O159fa+GbfsR7FQmhaYlfmZ6t9DLUftfXn8lS9MvDmW+ft+Gar
YTQDqe8rPTgJ15Wk77UD3pSI+rse0PEXGpS2Ie1VbDN4ehkYCV6OvrRQ3gafPsCbpQipaSIxK8Ep
amJ7SLeF9g2kGAKPv/5FHLojONxNncg54xGbUHQ0RoNjBBTZVquCe73ET7gqIwS2etX8F+tfgcVD
h5W3C2Sb82EZkSoAYCMdofVjV16+0euruEg3gbz2AReuM5O+D8wMaG6UamZJqVfVAmA/2bYEBcU9
VMaZBDPVjQqoNGlWutVLx9dZtNl+kwacgZqQaGO5Mb4lQmmX8R0qqjRMAN03wFRzPMYykpax9eAg
ANxZ+bKLu3FCeShcu9Hwm+3GtM8jV8Is+9R7vLKh5+vg2zrTLsVW3YBAdXEMVsZNOWDlkbl5dX95
HS1uyDfhZxvSKmSplqbPLViD3QQGNlcPq8XL11vAfEsCm5n6lQYkyTmNaEx8UxCbckprQCqF26IN
WKU3YfI94FCwym/Gg5QduUts6A+tPAUWKj4mQAk4dq/6p3MdtkbUKSX5TXB6HLLK9gMMuFrfyaJr
o1d2ivEvXjdn4WYHdxaG+BiUhBORbNCMu7h8GcPHj0/a2yHNrneeCpdb7omRt1dZBm39btBWvtri
rQcSGV9tUlNCCuZ8x7uu1ComnqqnysejPQjszLv3cnGDDsBvOB0nMR1dJ22PdRStCFEsh0bCmb7T
dKbPQ+ewBVGp5ZBIck+BapcEIIsbTGZgEe8NMW5tzy3KPdUq6QRwtdvrSeKtjX9a+O+WLEQc2usT
T9WcFUNCIQ6QyhYZv3yHU3a2i5piM7bK7yQobxS+vSKMx6kIpuTiNhb2bXcMUnGlq7u0O3kq/PdH
zCpUYl0Cjlb74FRIN1ZZ2mJ1t9qUWdwfcGYmzV7u8fOyq6lVMKzqjOsA1oZO6lr6UdM9vBzjUTtG
eYNi5TBci1qu/rq8ipcy/SR+DFd7kk6at6z1Tk2yNiZwjQvaldSq+1CSRsdMUaE1PM3cBNhiHC/H
XLwc8FyAro2+Ecy1Wbpt8qENY/ymTr0m3DTFQ9QeZAX4fb2ThI1Fda0xH91I3QYS7mCquG1/XP4B
S7dhhG8pAYIhQvhitqy62nQbvZ3u3KF7Y9TqhmbLyomyuGjehJgtGjMEMlt2XLjF7HHMC2cUb+Ch
rNxzFlfNP0HmRZzS91Fo9gkiJPl37lph9KU3GrSSg7s2+BXHK2tl6VrF4pwE+CZJhPmtAJSuWg5W
zpiSq3HAwC++onbqJyun4eKSnJwRxL8E+GZJr5VGs8AajNWBSWCNjqahPcUAtqVgfd8tDskALDdx
isHlz1aiFIclgnvECnvTCQLZqbM/uTzAY1hLZYsLwuCBJzNhpPTZhdjq4rzOK1J5Bhusd3/7w05G
bUq7HmPXOVpm7tA6CnDMU3XH5eajp+2uG35fXvhrP2L6528uxmltcJhIbLwwnPgvTh1cYVp3Ocbi
oqTmMT1pQUbNBfITM8foICA3W1ybNPPQoyvtF589f2fkO3dcibY8on+izRaL507WCiWvTg1XhRLK
aSXZuX93eUiL+eLNkOZHfarGESQ+kqRcOLr7BKnevhxh7aPNMpKhAKPJKj5aCm9Pv/cSd+v74w5C
omM9olq9kp1mggyvFSOTUs1/J2mWnpreCMvebakYha4j97dRVMBYu82C49TYaCAN9RncEfEeROte
U5qNn8HUYEVGa9CSlW87TyqRLnVhAAnj5MehExp3LiZyl7/t4hJB9BA4B0Aeqiznix6JK8s34oEs
GTR/KkygjuCdv6e9kq3cmRaTyZtAs90Fk06DUsFH7aNnKYmcOOWqm6CT21YrQ1qLNFv18OVVsFhE
SkftUMjZFY0ImvabNHu+/O0WZ+fNkGYrH+HcJocuSMIYvc4O9JcoKNfW/tr8zNb+gHZ7VjbEGI2H
BLxwWv2E07u9PJC1ILMFD3jTUHyRZWYyKZH7h/756iVueVYmTYOJzI3C0vlCE0O1StSehZZIyKil
MFxhUon9qQ5WFtryYP4JNJt+xUt9S8US/oTNynWivJiDuRVKc2WRLZ7D6CWoQDSR1ZmLLMHPMbJB
5vLde5pxjcyVYQPJxdVc0rboLkvXpid9zLfn77z0JuZsr2ZxAUxRI2bTPovSsGXF4TW/kv0Wk+0k
IwKGhyvGPCHg5+rz4h55VWR/cHOzdZD4wUsrwjne9al4/PjKg2P3iknWYXPMVkVah01o9RaVaz8V
9wVqvxv03Lo9DlfxSqjXlsL8vUQvQNVAJlMqnWO7KtgV2Iq6AQCb8VBZkm1yaGGxW/nZPsv3Vr2b
HpFdVG2jdtgY451mNF/qRr2qxNqJ4MwhRDzsL49/aVegCqkAm5KBLGuz7S1j7ouAPb8pCPoNVzkp
/ZPWApoV28txllIVQhiAZGgFgpubbYouHOAamXF4ir37wftDS+fyn7+0at7++bNUGPouFSEhCU9Z
Ck5Ft2E7Isr3LR8ap+SATNeEDhZf4GCIJ0E1CeGXOVTBjzS1GOtpQFZX7MoiUndjhMxO2GfGwcvl
CE4+BruFHlkI/PTJ9wFpg83lQS9lmgmtBdCJciBEqPOUphhRnWk6g5a8R9kTHRo7gv54OcbSxMHN
Rn4JiD9pZrbno3Rs0DvIwlMaJw8Vr30bsNOaislSMiMlo31BHQGdV+V8IEVQILY3pOGpqFIV30O/
dUSwLZs2z3/hyMNhben9v8gzNBh1blooiEIAOo9JvbYc4CeHp0G88aqHyUg8yn5IyJYnyQ1O4Sv5
epqL+eafdA0tmdcMmiKzom0QW1Tc/QYTEIjaOXpyzY9QPvTpAaPaz1L+mffnyupYjIg4nYwALN4r
8wZ/pohBLMR6eGqRtoieMxNRBH2onUz1KGWi3lD03wttzUrpVXfvfKBIOIKwB9lOZ44Wzfl3rTDh
zv3eA7vwC6O6eFMk1xIe7T/dFyo0veRY/akY9mrngHhvo6tRrxwfsIa3WiZfKKnyS6BJTMrTPIvn
quqDLxbIt4HKizqeBDW6igehdD/jS3oUtYeufxnS3OlKmKyC+2lo1hS236ckwtMHQ2eSZhUaCucf
osgNffDHyj9xFthehOAD/d9WQh9gW6s/6GKtrLD3mwjuDOf8JBeK3Jc220Sxkadl2iQ+brKVE7RP
VY4vcvcrxgw8CVeOjaVYGtQTRKdRgqazfT62OBcSH216/6S0ObIXX8avgjECvLUT9cP1PRRpJROM
0uRxAR72PJLV+IYfZRzQgvonCrnkxFdSFKzkgvdbZSKTAYKRJ9Uacul5kETCj35MKNXU6CyUyUPR
42j2POjPQvoif7O6lRfrwsqYuGuUtjh1py7mebgykXutGqj1499BN0HYKO431d3J0dHMLC48vy+n
8KWNcBZPPo8ngH8I0opnuKTHmMxLTptrx9g39qbUPiqgVL3+z1g/CccYgYe1isNCPfGVqfff0c4+
bumbfWcOlDUEXzgYZm9no7tz4eRWwRWGRTdWg9BCbh5czI5lMdvkrYZl/FrTbOHA5mdMjRU4K4iT
viMZia6JNwtvDN3qj3ItQ/J/GsLHIQ72VVw5ivJjaDy7VdbOtveHNJsSA2wqx5CozDkNyE1ECb3v
2D9ZGMWb+LDQ+qCruraEF4oGgLaB1k3wd+p/8zVMOTXQhhhs9Tj8Fve+uMlxL44QKPBVyR4S+0E7
6vuxPaQCnukrTcKFdECapTiOdCkdrLkW65QgisELqCoZv6S+suPwa1m+WOHnMPy1spanzDI7Xs5C
ze48ptGoptARCnWhcHjJtE+T8JDu3RvjXtWvXBP7jG8rMaf9cSHmvAqijqj50Oxgv0YounzytUOQ
XYfuvv9Zl/c+DHT+UpHDLFey7NKaBd/C1WsqSvIInt3OPbfkc/dsHT8+qe2LWDxHL5WoOF6Euk/9
VTW9XSKsPcanjDofLQ6FXIomphyX9fNs4WZS2Qw979e+RMvHdFzTgjM5OnK6kgYXWsug7t5Emt0t
TfQ1ZW+qcyVj48BmE6pvKFxseRIpFtxJJxPQmBGv/dz/LMvJ3rfu3aH/MJyE3zChYuA9sE9fp+BN
0bWv3DGEokytTRAkpxSwgHexerF1JVyTx1vcorwZEMcDlsAqnn3ZwUWtI5GGAEpl5qhKfYjzWy+h
BXooVOy9VPNRUmFZGu7GUJPt1MWT4+jkh+O2lN2VB9PCkce4//kts2+vy22oNBl9s5SSXo42D3Js
kVHaKPoj/5TYoR84q9XnpVz4NujsSmRBApqe2+RgKXqwcnPTpcbO7F4u79fFoVm0mNXJM5pXxfkC
rnJdg7JgsV1H6VCae6WxNnWtb0y1fAnNzagqCGR9zCJmqo3A8MQZBo1VnhSUZc6DZmnb6KIvURuJ
AeW3KFuhDKasWRIt7c23UaZE/Ga1yighmUVHcUQW4n3ty4emuFM6CgNr/fPFQBKJe7JNRrx5Npyk
11p0YgWWB4WuLeCxfJ9piNWwAXdS5Zkrt7xptc1zzlQVwDTRpKk95x4h42GiZq/C2RlAlox3w6r5
8eKAJmod12P8MOaFnqipwO0J5PCksBxFu5HEbCt4V6vVv8WcPXWr/hNo9uWaQUD/Zwok+drJSPxt
gZtI2LdHqvgbqWp1Oxj7nWiFvygL/Li88tcGOVsevaJ5JVpa7K/xEI67Iv6co8c3Cb1djrM4Xbyr
KBnRp33ntWPmMNNcDZ4G9ykHaoiSjNvLERauyCD5J9nU11v/XNZUicsOEywNnD0CcjQxXW7KuvQ9
roNdTjvY6FeO2qXMBHMA4WcQ27yhZrM2CEobwugLTkN9H7b9pvJiWx7W+MKL8/Mmymx+cBoQZSED
FN79yWp0kY07kP1j/nz5201/yrvN9CbK7NaQcxOFFs5YetR3orhAdQwxq0992Dh5uDJPayOaXccS
K6WbCsL41OTVjRkOV5n/0hff5LC8vzyoxUCoQ1CiBHAjvr5x3mS+JhJaqRZZ2oU4bNTiURoQ0xI3
vfcxieC/E/mbQLPTA2wSLhvTW7CSci7O0vQ8s7QnN0VG7/KQFudpcgEChD6RBmdHcJnkkpVGzBPk
bWdQriJabF/rkJ6Umvl/Lsda3E9vYk3r/83nk0BD9mMIqMJAMuy2S11xnwzmbW1IL2WFOnaaDD91
ccxWttXirKHlgSEut8l320qq5ET1Gzr4hlhnW8ODNpCl7pdU1eBn+2H/b/KSRa3AwGWbvDQbZTWK
g1pohIsNCpVaFnESw+ZaWfPTnzLfX5R9TR6SiJ7wN+ffcizd/yPtTHvcNpqu/YsIcF++ktQyksb2
2B7H8RfCdhzu+85f/16cG08scQgRnjdIgAAGXOru6mJ11alzCqMokv/h17jDjfK0HWK3jCwuVhib
aWfOEJVYOjVaxTjkow5F2X2vWIvjM4YeTUrqK2QttyvxihKYNjq0l9pQyk9SV5Yz/1G+8TpcaXyg
7XJlZnEskd+qzZiR9kmWlR+zqJxFdpNvSRWl+ySxIqCyEop61dTuoMnVdwjrim7nCYGb6bq+6yZ4
UftEV47w1FlkppN/gt9jc4phLru8PtffuzE789UdGXxZ/x+CppKdXO9nktjdAGFqr2hHUz213lmx
YoenWLNZgFoLBVS5kP5QDZNpoYVpRYMMJJyo0JAsnIHPmbtKzXaw16SURoL36hRuXMzVNGXO7VDE
fmFrXpxJP9KO8hHiuGhFYe2KFh36FFUHNM37eAdpbmyXrZ85mcmDqGjy4m80XTLnvvut+jgXlWxJ
fbm0txueRD1EV57Mx0P6xpSbFVV2EP+4b2Mt8FGJZpAOEjW4ohYunvmx3MteTIPLcEXk2pXaFXg1
Z9/oxvv1Ruv3pXL3yoWurC12VbJyCPAUQkMoi3vDc8RxJMscn2hw7Lqm2AvVt1QZSWjanSnXD/eX
unqb4aGbVTyYQl+muB60p5YoEDIGL3UlOZ/5UzcCxhx1Xq3vysTCT4VhEkYEZEFClv0+lsM9UjH1
2B4j8XOufNEGezMxW70ZVxbnP7+6lI3WR4IysahI/ZkMgmlbiFTDauPWY/ALRvv7W7jqkVfWFqE9
FQUZUlK8JQI4O5XV+znmtn71hqIDn0QVQSIqDrj+7aI8yezE6AXRHn8vox9RdNqeElj1RdJzUMJz
7ZEP4q2Rlt56EohUV5KoPTd57kTp50kHxdnodmJAOan0TIyjgGCG7WFM4Yj9872kekRLD40CWl6L
vZT0Ug3zniekJv+bAH+hct9i+r6RlevN384e8jWmmbNssqCqHopZjpGqo4+j1HbRHpJIcXkpuzmM
zH22cclWbgAGZ6lZBGnUV1KwYAlGw5NoVYKLciIveq+KfClk6MVG64umhadWPDXGVi9vvleLewf8
kcFjUNZojS4/1BWsw2Wrl9GlsigY6brwuQ7jx0YoPSh8jeTPT44oAs4ZlCDUDEstjlyNh0RFI3xu
1if0xQrpsTc3in8r9/rGhnzrnVqUgQz3oujS0BUbVe8UG6MdDI99+6UKTfcNXjIXx6FqogK/bI15
sN4qit9FF3V6ae6mjV1qarCXPTHZ52L/XSj9nEel/uu+3ZVwQneHdyyTK5zd8lWZk9iL0OlGF6s3
H32vOVND7YYN8OpK2CcNnSXdKLMze7T4wtV614qWjxFDBlfxKze2JljXnA84OAN31iy5vYxWg1Rr
DGgZ0QU6EJMR8XCvg5nLvI/3N2vNI67NLL4tyKB6vBboV4fI/uXJHpJq+RhWqatGX+9bWgsa15YW
3xQKMbB5jyzIGPdCV8FEL4pfB62k/SNBZ79LlD8fDlPhrPq9hYtYmKnUlVEziS6K9V0zHvVwh/Sg
zWjE/9/C5uB19bG0jLGpyYGiiy89qD3MLUJ+mSsM8Ze4rOykqDaC4ap//17WsngedYrWGJ6Cf0/0
7QyvduqZ/a1N/72/rrVvGftHa4lREwo0S+jUFGtWnAkeWIYMTI2R/i0r8oPYV++ivPlZdvtO/FX9
0gKKRFMubhFLrLoLvW5Qg9Ax0Ya+3VX45SuvVgSwRSawrLqAnVzKGAOOErsw5F2JcEHw8/6Ct0wq
tyYh+vGmPsVkL0nvkzZwhwzaNjTi7bp+UJNiF/j5GwLy3NH/v1UuwghMflnRyXF8ifXIKQLd31ep
ktt5Lwl2FSTHtO/iDZOr7kMONL8O4dJYdpqKCSrJaoZ9ysmupfEaUROr9Y3S8qqRWSeScRamJZfc
TBAmF4wWUJhX2++g7IL2ebORtXpaPKbmiRUIW5bEyUkRRNBl8o4Je9mJIaatxB9ewVsKIJp8lLe0
Utdvw5W9xTWPhTzIshJ7RRg9+WVvT8XJnB6lcN8hYyN6sp0qD3Hyd7H1alzdy9+Gl4NQllCKDJIr
VEmlh0xlqkw3d7SDP9x3/nUrgMHmTyb3bREszSb16nDQQWNQhDXyU5VAIr6lm7721YQqDv5w+LRm
7q7bGwZ9mBE2KUYiTbrEVXLuVO/7n69jhkBR4YN2ATLaWxO6HPTzU58SDqjmMfuuWs+wgr3BBtQq
oMD5xa/al5mW5i2k56Sj6M4zm5WOlR1R8r1vZS0DACH6nxXpdiWm38GVgej1xaqeMmVChQNmq/Sk
CdrGB+VluGuZ6F5bWsRafUg8P80bPpSBXz0IiZai82BMR1SQhl0VFpXrK43xJAowupVqqn+I5OSp
7vu/jd4IbMGfhkMu+aFdqGbuBmNYIpjSTvYQiBCuVuZfpu4zsIygpFMrvvVQIqFip2ESHIyhaS8N
YGuoA3mldH69xfKw5tbQE2kzsJkO8BJF4BUKVBgUPS9TFDlG0uxIq0Nj62P1gid5tYMMRDI+wlAq
aLDbs1I8iPFNH2CqluwBqJ4sZXRMNZ2R+/oOYeFnOfkko4A05OB+qqdAj75IUel0+gcl+9FGgYv+
ykPdv4MxNTWfgEHvRfnZF5BnynZNgngJbCU49f6+h63VCJU5iYW+lOYpOcXtz04jZvXFoCDJLM5R
nz6FHXjMKX/QgsgVx+kyRsFjk4LqzcrAQlMeglXEQsq6tnMUk2VDOY2hvPPKUXzDY+j6hy1ucazo
UVFrgGz1dnAGdN/DU616x/vLX41GDHoCfp25TJbzZ2U5lhxmReI2fIysyBHFjVi0eoOvDMzOeZUZ
BnVZj0KIgT5x4UXk7GX5U+x/ub+MtQ+hfGVlkVhXiM9xAtxeWXtnCO4wS4QpbiVYVHj/4djuW1ur
YQKrZP4Z9AZes9y1djIh+C45GvKHWSG3NxgTHFJwIx/r2o0q6cyzFZ3hDbvzDXp1w67MLvYS/Qwp
n3pKAFWwM+GeU8kC0YkZHCkw7FqxHH2Q7FYqtyDEaw+k6+XOZ3x1hmEfmkk8P8sV770IgISFScz9
aNauIg29v7erthgknWcVZka1RcQfawD1KLqScCO818SeHUsMHyfdsfZCaotbnJ2rsfHK3CLsR4YW
dmpFfcPyv9MBYJ76OU83PpWraRN4b/jIgMhBnb6IjFaVqkhwAcGWvUF3EGg7TaYjTd89BkvRc4K+
5lCkwheYLrMqen7Lfv5nexn8kXZKu6HHdp988Mb62Ki1A6DCLsxfVviW+s3VQuXF4QVomeWFAbRd
4OlALp/khxb04VMWT+kb4I1Q3sOyMg920BNbxG1VCvIqR8b3ci600pELaELFYaOsvuqMVzYWIXhq
oQRLUdS61CLSTo3pjOl3vYrcHpZnGjP3T2rVFa+MzX9+dcu4DmMO+210SY3iL0kId55m/INGqHvf
zHrwYsgT6giGqcWlgqneln4TVEzeFEplj1ryvvC0c5Geujx/EOLpXZGdCstJf2yYnc/+VfAyZ5am
mZGPxvPt8oZWzIx0wmzp1W4eoXRWPKvl56b7PCC5qCDJotANOqB6tRE1Vz9xJvk8HwHoBV5u59W+
Cnz1ownSekjKU8MxwmF46D2xPtxf35aVxfI8iXHOSp6tQDLpCEYxul5M+LpvZfVrSs9+5jaECnzZ
Z1ZLANzpQNatRIE8V4I1Z0pEPkBj4AyMRbzJHAQ4dOuoJS5VquJ20AJl5DsnQquv/KtBMNR8jrL0
DXs312TB88wazOYibIyo4IZ9TxBOmolu7MMYqLv7+7Z2t64tLE5H9iMlluWa3NT4mdc0db33ZbmZ
Fqz5AIg1gCLAAGAaXcR5IRyEROj5Tlb1iUnFwXfNKHYtKXRVcv/RGZJHKT0KYrXP/I9p9i7zqo0D
WwtYjMDQJ4B0DyKN+Rde+foYTx1qAxyYCncwfM3wBrXqrtU1Nwt1d9Li5zfs65W9RcxSE6uxmhR7
Qmo+MNvqKG3xKOTjRpa6BuVntEdB6h1aS/KtxdhH6Sdhkg4Mg7Vd4VbGo9WPdlGeKOE4ktFBGxaY
dsprQclcYYCM93O7xbS96kFXv2Dho2EkFl028gvM7EtbafsptRwz2mKgXPUg5EChsYMnAd682/Pr
5E7Q4obHiOkpPwJfN52gkCb3LYf228ji0CImnjNvHnrj6Y7i7MnUfjZetnFk6/v128giZ4y1OlP6
aU6swuLo+Wj5DtJxEy26auUFRAIlGbPG87vgyt/NroxyUyThyPWSifoW2qi6SwZ7EoR0f3/XVq8W
A6szxTvQU3PhgoWUFyOSkdEFOded8VUYY3SSj1rv79Q37R14DNxt1iRakj8mQa5RgJjmVp/oZP63
GTJapxvlybVPyQz6+D8jC4dW1EYj8JNuWHKo29LUoxjUj8ZeUdMM3h1lC7C3un/arM3EQ3tG994e
VWiYFZIuIq6tCxKloiZyQL8He0GKKzezVIrbYZ9uvKHXhgIVphD/s7oIyWqQFlNT0SiY6uok15OD
TuFhlKCNybPd1FkPxti58ne1s/ZDaP0DsvudofkXPfowxRF6oU8zWmJma7jvTKt+y/walWHgadKy
0khHtZQnyyTXo04SG4dK9R1zkw9iy8pi8VpSoyNbWnwNRB4Y9LSsZ9TLNj7eq35Eu/ZFkIsRtoWR
3s/ElPQqvuSy6cJ45onQGlmjM3UbDru+mv8zhPDMrQN5OQD/URCil6pm3Kkn0WhshKLeEh3/Ww/d
/VszvFzEqO5YD2LxruxbR12N3WSTjHJ292U6PHe5/7dtDIremlHrSJjxA0wee/Ke1tkHRlKtKHTa
5nEe9gGvvfGWWds+KNuYpWYSmDG0xael6PugnESCStB/CqZfY/fYhls1wFUbdGupOgN0p212uyg5
L2IT0lLSrCw6Brl6ZIIRCfeNE1rbOpBbzDGSks5jzbdWBMGo/TaO4ktYjzZ8ojvEI+eqsCRkjlBO
dhRtbN1a6NJmnbB5ys3Q1HnZV18ZhTk6ZfKaGGR9G9pZO3r/+FNoOGbZmU5hQREte9Jb4iXgFQq3
M9Adztlbo6hXW2bXp/FFVb8W2Z5P3UH4oiG6WxUbN3h1P68sLTxDQ4N6QFg+vnhdv5+nuwJvX5kd
g9tEJKvs/SPizxsBcN0mDwtmPGYR04WndGUv58rUx5e2BPBIgys/FI2SPExWjLZIPIg73nO7MI70
DQTU6vMXwob/LC/i1Zh7Q5FBrHcZq5HhOckHbzg+tq2EeJMDBCawZRQ5qugHsMyNr9Ha9SB1mMta
UKIwEnp7pFnC0JmcazFs1fFfQzaOD+oYfw1H3d8IlauLZKLFgmIAlUQ0cW8tjWVg5klIHqn0xS73
tH0YOF2c77UftaKfu+JL2ltubf5z/6u2dk+urC6Hs+XRM7tUJbHMpcegOWeFAA7x0+CfEFzc2Mq1
r861qUWUTnsZGriI9DKl9V6D2ymrxzr0aa4831/TCwJ2GaivLS0CtcCaxHhGuVS5nYXJrgwBagzp
L1A8sUfRwuj2sZjY6kg/x+u/tukhGk55/33Ku3f91lWdr+KrHwMegYFimBxoH9+ea2v4qRHkVPP0
qnDRKRnSYn9/vWs+CmP8fxYWGxvSYoBGAQuw7bltbOzY2M20fd0/mbCh3UIm+GoCQfQMMr5wIMMN
tEPCrGcuMglARuh5bj91dq4Mst207VlItoYhV530yvTiEpqVFObeRB5fJXuJ+O2jb55W0Bk3Tq9v
klLMB/L6wH4vdPGtMo1UI9Em6w2sZ0B6ju6H+6aO0aCSxUOtHvoBKjdLfN9EwkaEXXUVxpjoQCko
AbxCQXpoYPvaDJHxv5vev76/cTFWb+DV378IMUWIukBcgSxCx6CoqvdGdtCCfAcv6sZC1g3NkmSz
oioJzK3PR2NsDclIEVaV892QTAgPSYcp2wugge/7/qprkB/BlTLzJC375poakffNKKYmFZ06CWd9
011Ym7tS0dxqCyC+etOurC0cMVDqmJ4VGyhYj55JBx12Z/3b/RWt7h2pC10H9B9eyUROspXVHax+
FzX61IiuonyL4D7Y8IT5pF/5+H9GKCnfHpCJQkJQCDxm8DQBAl44QGWdCe5fNImOghLZybBV/F+b
4Iali9YkPsHUpjYf5VVKFnlZUPUKuKx2+NxrHwSlcmcSXlCsewW1TdgYBuSZjGKn5YrhBI2TZuWu
gOXtVKR/ruiBW0KxAOb5Rfd7cZCeEElxU/NbQtiQmyl8zF8iGdRZ5ltq2demFuGkGPs2bmNedJEY
HGqxsmtJOtx3mdVLwJsUNiQepq9AZzC5Br0+8P5R6kc5MF0InO1Sn5wkjOxNkqdVY+CwwFEzikFO
dHuMltl2QlNgrKqDL+iTNmq1F3zUQmEkKdABuL+01Rv3QoiBTzIGv/iUK3yrmxgYP9XKJ8+InSo7
JQgQ3TeyGneRzQLuC7gM5Ortkqq+qGPNCGOG64RvWmSMH0SGcd/fN7J2r4F8gW5n3gKK5oUfMC9a
arFSxBdxyuwofaSI1AAdAXeetRum1o4IuipgxMgxU/9aZOq9lhYo05fxxZBccVIOWRK4ZjKeCopS
SLzs7y9s7YgMaiKwhgAs4r11u3tWmXRa1hJLBlG30xxp1chyumzr+bGagFzbWbhCJo6+QGeZlkNy
gWLVDmC6M+q/ShA8MHHtJbOyh+JXHW8FrtWD4wVOlwBabaiFbtfXJUmK0iWxIutOdQ8DVflXkP6T
TJH7hn1kPBT+LQZywQzc2kGzE1BsyBsZ7qsirnbMQATWlsLPqmtcGZn//CoId0Eeh3KJq8cZzS5w
FsknKdZr0L+nvtniW395HS0/M4zq/7ekhSN6adb37TjHinGfCajvaVB2+o70d1Ef9Fy+jJP5PhE/
6cnk+P1T0IC0qssHZsymQHZD/1taPaXtA0gNS+Lj/pGRs3auIA2l9vH+3q99D4H6oy+mQLaBLsft
toSZ5Om1yt5niWMJ32Rd2GnNPwgMIq/wwAPFfwuc9drgYmfMvlZDvQVBK1ae21iFO+NZs3GjP716
2lfLWrguLRZjCEWsNO2vDBJ6IT6K1mctcpNiS/FrLYbSCeddoMC8RbH5dgcV8HPCMBLeOsP7acXH
rh5+3j+j1ThzZWHx4Ym8QWrMkipAX+S7okojqLAKJ2q0cHff0OqFZwZKh4aKGstyGCpIazOsZWpH
VvTNo74X96feg3Rm68W/ejpXdhYXXszD3tcEijhUlIeuR/7hPIRnyC0ORdWhw+14yY9Afm7bzBmH
s9UXj0bkP8E9fszGgU5GvbHBW79ncQmqEurYBmHkC+yeQXTsNeNTPkuxl+3Bb8ItZNTqcZIYUS6j
h0xaeOswMUB5XehyrpwFNr48Vd1k91tzuvM1ehWAQLpSlaOswjfq1gjKiFY/DVNME7n/WgbqkxLW
ezqCeu5SxdpH4Ho3cok1AjXFhDeYujqLg1Pm1uQUz/pujCFffFNxeuHYpScPEVKD5m551vPcVVUI
mZiJaR3d+PvPPZc0xqQFxQv91dsh760xFZIM28IHYeoerJyp5KR1MnFL6mftjvy29OoBgXZbLVQi
pydN5SnIhD281b2lfSDzt/9/1gT6/nY/KRk1hq5jyUoahqrH92CvHoW0dcQw3uL5XPPJ61UtfNKK
4zQMBHiUwgm9duFbZX4Ysu9vWM9LAZVZL9A8SxsS1aAUEfVL0x9UNTj79WOcl04y1Rv5xCq617yy
tAjJWiUIvih33OfRdCjdWMBfd5bnCsxJSbX+j9+Pj8lQHaw0/TBGspMa2ZOR5B9mEilpEo/197pN
nuOo2/u+RNneOMT930E/HUextmym/h4CoZls8JY8ocSttGv9IsGypRkoVqI+sAiPfeYnsMnz87N+
eo40BTL7QzX+lMzAMTWnFuIzQrfvtNQ8B35jM/K5EZ9XXdygEwkmfy7/LsJhm7dFDxc9lyn14oMU
mfpDl6fKF2WSyneV8AYpSzL1WcidV5XIyOjsnFepGcoWQ4TkBM5HE9BVxVbfNxnThxCSysf7Pria
SzMhBSkPDFQIZy6csNNHusUCtnLvQycUh8kwcydPik8Uwk+iOT6bfrXTvW6vpPWH+7bXEoVr0wuv
bIJmKMZSii8JE/AognTglDp5q+q6epNNg2LX/EZlX283UwY8Rq5H3V6DzpWbTI9uuyOy5iG8uEG5
UH21+MDcGpk8ZP3q3CO9zZqHycgegrg6xm1b28CNNgpda9sGhAF2FKQpKaMssp88VurSyAQewnL8
yaD8Kud1tBFq1zbt2sbCA+VGyPSgn9fjwwo7PDZT5m7mpKubNqdWJsQ5zIkujJgletFaYhGVmmGf
+N8KWg5B2O4jCFv/3NOsK0uL4xktjkLzTCwp/6J/YIvdv/cNrO7XlYGFkxWl6sUBwiWXUDxQzrJj
sB+bKczWfi3yCThtI49JZb4XwqOSUGSpHscO8tNs/4bFAG4AIc+APCiTW2fWelSbxILFMLeT0zsH
Vr3ZRFh14isbi3QMTFE8JgFOjFpvV6Nag6rt/VWs7hYq6Jw7QH/enrer6OqGyZ00Ti5lnO+qujk0
ylMZNzufMdr7ltYYGnnrwNb8Mnj2ioeFqR2/zKyWEFOHvS0HJHSCEPeupHXw9beyH5873xMhgakE
V/War8roPbboFJ21Lg7dXISN09B6uzIF/c8d8+anLRzTEIYhQh+I12VXOf1wahLd3pzKX9+AGZ07
V82glV+EJMHv0nZowUPAWuv6QAci/7lHM1vx7dz7QqtWH06C0dmqXzihTn2BYR3RDt4g5s4HmlK5
RqYBEE9dZIihIXWikVNlMCph3wg7K5YdJX++f9wrd/3GyOKLOWa++dJruMyyh6GCoIUZ242xRQ25
4r9MNDG6zDQFn2V1cXJJMITkCEAIhMhwUXCE5sAVcGVY8/78pkD4Qb1jBmfyDlucnpdqdaULWOJ3
7Er4k4K22EvGWYPE5/7Wzb958QhTLeZpwa5DNAOv8e2dRHNEaYSG9zQVZcavGvVkZGDHJ6H+m8pR
7nRh4W9czrXTuja5CANWoaeNJlGNAP5pF974MVEj148k9/7K1k5rHteE2GsmglmmUXEl+dkkjZxW
L/d2hy7mseyOQfte05ItZdOV2MmwF/nhTPzEM2r+LdfpYdYlrcaU6yUJ9MzONFlzBqvaer6ubNyN
lYX/iUmBTCM9c1Ka/dAOdjzLWA1bLF+rVtg0pkGghEfK6XYt6HyVaBNGyQVF2qCZPtKwNptyI9Gc
3Wrhdhriuv8ZWSxFToIwNVEPvZS50e8ArnyCBEBzg6gx7VDNk10jtKYbTdHGA299cZSKZ5ZgFIQW
CW4UtC0oRYrUojSErljW6CH2vWu0f/4+YX2/7SwucCJYfqgjv3jJiuhoZV8Co7etfHCM7njfy1fu
L4ZA782zloC3Fpepr0o4xaoquaBfcPTgKXFl9Z2cyMdOkGA9jIOH+/ZWN5DRghfJUojCF/YUq60C
o8rgTkvlPe9WV0DtKzE23GNtihQOFJVwOoPS+J9bJ2QSf5KTmmX1oP7pLPg24uA7IxYfA0ZHx9Z7
15s/+sj46jee00ynQAc2Ao9D/BmWW5gCns1sa+Ur8eTmJy1WrlmB5lHeSGY67Y4XS4zkB5+ZDtqD
+1u8eqS/176E/Uh5Z45jVyeXznsePPUo1chCG7mTDfu0zTf8Z+0lDxMMaonMxs7p8uK6B3LdsLVF
cslHofnSpkn0UPYS8CYAV46QptmTWZjtxwzand0UxZGLZOV3OEmip7LLrK/3l77qXTryEDPjM22d
xbXRkQvIownvggXusyCWfB8MEdEff+PbsIZC4q0GMRKveZRV5MVhmpPcTJbAHntT0tvUqloCj5ZV
tlo8wdG9B7N68NT20MEx7YkHNf43pccZf4qTpyHYcPa1RV/9liUISZm6OBlkHCuqeXTRdQ+GfLc5
NbnmVddWFonYjPdHmYdzFuO/hNxWVRsVWkX7e6spvHZNru0sIqyq1GmtmNxcsVB2KfXyNKqdMn2m
VbeRuqy6Lo11asdzBIR+9TZINJFu+YLIxnXlk1G7dP+IDZN2kqIHuXYD4ZNg7GLJibpP9710rUJD
av3b8CLfLJSeT1vY0+ocPIiHTn27mxQ7H/Z689I6Az9kd2Wy4bSrfnJldbGzRVslfmC23NRItwWw
pLOI4+bLYdUKVI4GNS3w9MpiU/06HetuKklloALya3j6+m22i1VnpGUL0EMEerdkhWa0T6j0mOsH
YWSgVIeYN0EN+wmCZckWcGttXJhPI5xaM9pJov916yagt1OhU7P0YqrtrpGlB/AYR3/aN/onuBG8
vtv55U4rv0XNGw4MqCOvHobagdfMu3CVFYZkur4R1unFK971Pk0qtO6TLSNrWzlbmCddZ+jCwohW
SaleG1Z6qQz9n7YXP6OztR9S+XMBUmhA3+K+788f3pvEjZgJTgimHzo3sFMsPhfjQE1WiPzhDFkd
zT1BlPYBqWgtnX1FPfj1sLGHa/ZYGvF+FmeDAvF2D80UabahH/qz3Fr5z8wIK4fA7ruoCUX7LtO+
0+gxj3nEKMr9hb52G1YKpzBPB8ZD4UdfrFQsdW+oxL4/Ny3jK6kWxB+HWP8rVCfrmMXxe1Ep/2kb
Ub4oWdRdApQiHiwlkzeC3Kvj5VcQ25hNna/LK7Ren8HK2QjBcE5bhcrltyzT7MQqD1ZxFmmJ31/z
q9jNSxOIjcajE3ZCJOlvN7vqtLjwY4PDHd7Bo76LVe0RaMcxzPQNN1qxRO2eKiN1Aaqar755wjSk
FRpC5xGM19jnjmXGO1mI7TTYQlWsmeL44LenXcxGLs5xnGqzhcBvPA9A4a3yhLTOTISYxV/ub968
OYubwQQF6PBZt2uGet1unpHmujRG7XiWo7/88isU6vf//jWHhNULyN1MWSG+imMW7aBUic3xnFfh
XjC+RFLmgFlyojy7mAns+hmpb2E4k/wV5O3hvvW11QHknLMyqhK8dG9Xp4jthH69NZx5AUOz4KdA
AJNyi/d75azgPaRoRYGO8cNl/tcMUljFDQ31WtR2eiM+VaH4mNdVZFeUW+6vaCWywB9BLQfXkJCs
WPiFLE+QOdQ+26kXndt06PZ1Rc/sXC6nP0IjFC/wOtBoS+s/5h2Hm41CLtk2kCywzPMvu/ouBJMR
jmOqDecCZZhAamZ3LP+YLm02wvw38YOSBJOJt0ZERcilRA7Gs8jUfF1qDkZkeeM5vXpe8KfyBOWz
AD/trZERJn8lbsPx3Ca/4rixJTJ2q3fM3f2jWgmCs5aIYqovnfNleSWXfbVq0Qs4J/pPQ9hrdHKS
5KRaIIq7LejD7MiLa8zVmt8eqgEnwLLTpylC44VNOJ0phh/Swv/cTelpVP6NRNmRZUeqnlt9eLq/
vlc5F2elaEAPaYeB41gS0Q99JpT8lOHc6JHtqU+ZmbgUEDYcfm0XCbcM3M7DZK8I9CxwMkEeGuO5
ANQRC7uiVn4lY/GuLYxzn2QbZ7YSMOZWGCxIL3R6S4q5XFSrKq6m6ZyFbfXLTJO2s8GSmR/vb92a
B0JsA98U0Z1TW6Sr9ZDoeaRq4zkMaiR/dYuYoWjK+y4m2udSI28gwNeixkzdy39UtSlr33q80qi9
5RnKdJay9CgWZyUQfnaVXRnxvi6nPQyrG3nIij/yVZ5LVXCLsMpFmKqj1kLiNBDPk9bsAmnaZYwz
lsoXvT6k8m5QXToqGyZX9hSTkNBBEqsTohYmmzaqBXi8EOwqg31jpTthgK3rl1Ju7OWKQ0LPJzEi
DFEWH7X5WlzFwXEyqOzorXj2agm1rjFSv+Ww3u4LPTAPQqIm78XJKw/3HWblAOfSPVDYWS2W2vrC
qK6FdWbI0zkcnsy63XvJOZY02/I0HnCBzbD2fXtri7y2Jy/sjYlZebk6nTvtwUie+qbfWfJBTx6L
JtlY2koYoas+9wtA/BrUcm5NZZpmZPmYjmdwOQehBqWadruq9zbGN1fcg4cGkWqGUWFtcQWaoWyy
US3G8zhIkR161RPjhVHbnZtiq1e2ZupF2ADuDZO0dOEhaRxXYZZmfF8KJ27iZ0FF0U2rZddkqPz+
Oa1t3rWphdPnxigrrYSpRPsoxZJN1PemjWC14gvgv2jraJzSTEpxe0AajxyxiYbxrLe5Lanv1Z9t
R38d9qitAtdK9CXsUuGeSVn5lC28Dn49VKtiwiJshbYAYlGeft3fr9dFEB5WJE7MPvNBmfF0t4sR
UC2TBlViMX7xlIcfPP/IsGshPlT9/1iRQ+MUi5/vW107JYZUiEuzLpK4TEPxSYi/A5lwrwmjjdjr
UVHi0Pb99s8/yYx7UlfnvCDrWd6lSIkUvzdYHe7geyUkdLx3ra2h5PVN1DAxP/Gws7iypt5Xoy5w
Tuh7uaPwb+x97/fh+8xpHzrh3biFulgJfvQIZv5PSnQzEf3tmTU+ZStDSKYzHXPXFwE/prYAX0Ik
n6pxPAWKsLt/XisXeB6Pn0V2mIEBV3Jr0BPzKUjqYjqrKOWi6Jk/hwENeI9pzH0xyT/vW3vNa8Mc
MogpE7UxcgJs3pqzZD8w2qGezmWp9ifFQFFvoM3lGHHfHwtGWGCoj0o7RMv2HIeDckRbO3uvG4le
2eFoNec4nbbEUVauIq1cEhRgtBAGLKdkZAmpDblpSITaQCR/hBWyK4utqb6VNIHJ75mVC70kcvE5
9Fx9SxvR9FUx78lLPOgvPAY9PprJz8SIIedKRID9TfygDPnGdVwJaOgfz/xIFKAY8Fu8CoWWu64b
I2vTB9urM7cbIWIiVteT204/Nk53dY303/mXe0nwuV2jN5Qce80aK6M5F7J4ZAjqWHr657H9mSTv
Ne+ZwY9HhGGMyS2LcynuZOaMy5QcxndS7WMqBuIxVGL7/u9a83FqYgZwNkItAeP2ZwWTPjEU2E5n
Rfmoyo9RH9nq9C76c8Y3RLqhamKOjGFlGB0XMd034V2RNS6v3j+r1ieDvmyZPObVv5rUfIlC1TGt
955+Erw/fxJh+EXfFSZnqlEL3/JRdZ35ObnE9Y8S4WOfbM3sHF37VX0LNDuAAOz+jr4+aMblaErx
YYFq5hXIfxShD4bofjprYvaOsEKTreUEi0srg3jvH6JC6t1EGzfy3tcfl9ksVM44l8581uKL1luQ
gRoN0UNP/hKUQ2N9msKNCPU6AGMC4KMF78Vc/l5sZdUmjPgEmIAuZxxDd+wVSBO+WKhlil2+9/4Y
aonPzO005r+o2ajLXK01klrQVC6omMjyMVfp7pGQB9+kItzoeL9u2b6Ygn+CKiVSOK9eDeOkDkTf
6Vz8zMrskAqt26r1pWoGuykDF9b5fe1nzLgE56F+1zflUzrB3JA4eet3tHR7R02kjRNdcyQc1uS+
gIPin9urGVMbkWbKorOU/g3s3x73LX0v+Vj7l4a62UYK+TrS80zjigIEnqENy/hE0b3yYlViB/q/
uumH8uf5PcMSTC3QeGIS6hU7FyzneoZgp3gGobuH0YV7EbRfBCPcqDS+jurYYQFA9ag6kJnc7tpk
opqjlKF4lgPZjqR2b1mhy8TEefQD17M2zmjt1gGIYTiRJ6dMn+TWWjVqqdaY865lkeslhVvQIxnG
TbL9OTzeFnZYFdQoPGnBA/GlvLUzFFrFF5KHn4D766HdKy0SdGMGp3jp9sE/mVV9kobifR/7B0WA
BGOTz3Det3u/YOGN+GHm8bEkrDXRXgjqyxwBLN86jfGeJDYRmy+QjOxDz4UHOW6cQdxCsK3uNVrg
7DNQEWn5APHaWu27hj0Qi3cmDdn/R9p5LUeqLVv7iYjAm1soK+TbqFffEL3a4L3n6c+H/ohzVBR/
Eb33vVTJdDlzZo4cI9fuhWajwXXVBtSTXIkkSKgVXc6zJnRJ0XQ8ePX+Rza90kKxmdtcO9aE5Ixj
bmkDtXZpQpyVm5rC40LS5QchmJ4SL/5Ne+pXRT55XvcZ+jIDwYGNdMXawHi5sVU5HHN6+tJqJCRd
3Iux6BZx7UTVgyA/Ib+5cRpWh/bByCKYgNqCAroWie7QWV8Lv93nQ3egu9YpTNkxYxmKaOOQ5vHx
9o27di8RmlInVcF9MbrLsYWoCAZ5X5LyqT7rxrMOa6yiPjGzEULbY/V229raTNLZQDaXSgL1psVB
kJNipJSCNasZvtWC7wpDfY9Kyvk/MDOHw5QtAFIuC79jqerwIuHHNJnETuAjvPJm4WBuW7kO/+a2
dGQAqNBRGlkWYK02K2uwtqJrhqcR2H+nPBmkwbt4I+2yNmnwB8CKwHvRou/mcokqT/Gjqu7w/lHl
qAEUXX5gS9G/fz+aj1YWS1NlSlq2QS+6/Utb/5ZmYsajvAUEX7tgcMCkM2nPoHYwD/XDY0VgXYpx
VESahB4zfl1ta2fwHasb99sJ/ZVbeRaNRBqEk0tec/EmzAaZt+cgdO4EXZvbwLtuRzB0fbo9b9ft
1KQykdGGqQ23RElpcXD5drGKRq9zy9QtjW99dvByKJvuTfkfQfpalTsvuht/q8/wQqaZG9LVnYz3
5qdQuAtOaNypse056r9Ku6uTw+1PW3kVX37a4oaNYivzzIBPa2gWnR56P7KVfGdY+0w5B1CS/dPH
L6pyCr6woW6bfnf2iyvvYlYWnjpmSZS+w3SVn0PxrHhHLSNbY8vSnVaf0uhNhXH2mwDf/ugdvNQJ
P+fCc3Ggm78SEtt6nXQSFP59fJrUvWz9buRjpd9X04PPP+e2fAi+RK+Fb2dNeaqFu8ykf26yvWzj
iL93Fd8axmIPmUbfVUpndW5N62F4B6u86Um23H9pJN2OSU4ahh3x3myDw9Q7AeJtD3WaH3zhNYyO
MSjBKD+bwzetCM6qq/nfpPI5y3aamtlNodKUsEum2NFaNMu+RMKfuvftkMbeaONueU+o3xrG4mrW
g8GwysHvXTV7Jtc9wHmFaJ/un+b+/8nunPxL8DO1q7Ph7SY8TJvZ8ZOWOzqrULoJJd/gFBqPghP7
b6O5g+6z6YJdHH3NRafU3eYpfBnO/p28VyGpsdo9k2azLNWdlH7KD/mzMDjy+KS+mNZLGn2JhccB
Ik27/zR8LSU7jJ+6Rz22c9ke6LyQ70XvyUp3EA5YwcZErJTSOREU6qE/RqeDXrtLB1SMplAPPDlc
SD/AkoxpvdercjqnZQ5x6JDJbpQnqe0r+lMypv3ntG4h0xrGrV6/9877yxWRJYJpiTiG8ink+5cf
IiVd2XZ92LsT2wVwjyNp3eeOFFHVys5UNa75u0Tis6IumJfSPrH0vSKerfE7Qmp21Cv7QbNH3liN
LcCvlCD5C03KaU6/JAHKvyJkfILTHFu9OplzMoxWJTN1m1o/iVvcSJtjWUyq3OZyWVgBgBnhDv50
45t2EjgW+ZPi+jECzCbgrv0wnKADDBHUSgO4H8nm5+dYeoqeFMNWhVO4D7tjHjuevOvyX/khuCPB
YCgveWvjxu0tmaIV18j8g6YgPiBByfPgcv5DJSBWTtLe9WiWLWEST+VjY4JZzJ05RydIj1Y37Zsx
/adV7uvCf5j0YCu98t4eeLUJADlDMk5MSwh2+RFmVEVi2kY9NczxSRCFZ1hN0GsLnvNYu8tgFS3k
CuAaniYnyzbKO7F0PC855rL12prTp6Abf/LEfggqEwnErn7oSu9ELvIVCSbm3QklZefT4SEcLEij
s6nfN8pBMV2jfe0zoHCG7vjCxhG7joqYWLAHNJfIFmXgxZ1TiEqXJmbWu2iDg7qJdnnakSHceyQK
b98x77Hp1fR9MLU4Q0UlqWXlVz3Xrv5a+RmtTVRJc/2F3ukvihbukkwA84dstDI+dH3yrYuLXfba
BL+TurHpyT91pmi3yo++ulNS1ZG14Sinp42vvA5DmJC5bkZ8QLp/qV/t+Z2Z18HUu3CvG4dR6A5Z
JtW71Nf1XSYg0JIL3iN4QdxyDMW8gD5no3bRTqhHyy6TTHKmWlA5G217KClhHlSade8DP6NFd8iy
fViaNo4s5fk46bwaGv1Qy2rzensY1wTQ9NNAy4XsxOxB6ay93KuAXulbturezaGWMmSopVrYyIRc
O6tTd6y1s2keh/GHKjhW8ABX8sG07EyCB1UazwXBRh//kMstBvbrRxPc7rT50OpGKzoIh8uPkgFk
zVPbu73pvWbWsclfJF89tHV6AghVdm4wNRtB1cpyYpJ2HB1+3pmD+9LkUNKVZcUiJuPKmaI7SKo2
go7VQaEAPlPXI5W5FGQpGqMXmgTkY8YdHQTHRn405MSpu2NCJaW9y8cNTN7Krcg0kvCZe0zJZy9B
eZUlDH0yMCbJOEV5dCI6edAeffGx/ll97RLv4G8JYszudXF0oW6aCQKBUlElWcxi66sxVLVS75qF
Z6fjd8sTDmH6qgTduU2/d1sJtBWndGFu4WhHWR3LeGSAHeppOfrL/i9DuIeTY2NzXD/VZum7/x3W
EgqYlYOVq8bYk+g5de1jPWBwq+qwaoNuMzJaIJVo3bjcgMIQZgipsj2Ay90lNRsDsapsC3O+vidm
FKw4d4jQjHhppqGzMqZ3kKEQhnfydGq/WVq+NzLXjFFUF0FvFv/Al+D0qrdxAN6xO8vdMTevgtme
UXrL4CiZmrpoPI17sQxe1ORY629G0h3V7H4SnzQ0TVv/30q11YhOeBnVTHRBfLetj331eZw/zvpH
tA6+evp7gigEymmAIqMEDpNC1MIJemHeQQ+VAOALX4v+jzB9H/uvtx3t2vKC+qF1EdzqtaylKGSG
X0iYGIcftfw45EfVeLltYs3BfDSxWFqNtmsunngAvPfJsGJbj4TjlFCP0I+VeK6b09+3y8/zRp53
rn9AxL2Ed9ZK2htRkwIiTXt6Jconafg3ELpHer2Ot8e2On1kyOHagckFkOfltpUjT23kGEsaRGaP
iaDZUpFtBB7z/Cy3J6gs6iqI1rETFrsgzqYk1K1scHs49fo9BTsnLT/H7fPtoWyYeYcQfEiWpOKQ
tbmOmc48CdWnbnqa1Mdx8214ezDvvTYfrIx+TnNzWzIY/Zs4HINAsuNqgEhm41DPLvZ60mYSFSAj
1KUWV3VqwE/j8fhyByuicvgo6eXGssy/cG2B30a0B4zXUgsi9QVdrbRicE1ADfrX1P9UPkPfYm9m
sVb9E11H9GCDY4erZTEWmOPlsiOFSV2Ul7Tl34vKTqnP0dOgiI6J2K05vmTW2U/eAv1fKwhsKz54
/TlsfsZ+9uZnX6Khe2xG5TRu4TxWj/aHL1s8a0oa+nK1aNkz1ZsqC7aS7CfDln9m4Ys/y3GOG3N+
3Yo1n+z/M7i88SRPRRMMvRg3Ks/JczX6gI7e9Orgd58r6VeZfO+kDlr6l2YzxbS6oT5YXoQQDTr3
odeLg+ububQrhQE0lScoG7HR6iH8YEVh0304HqEsJUiu9gNNF6dKtqVuXsw7dcvrr163H+dxHu0H
O9qYx7HfsqUI/7uz3P2Tik+thMqrZyuFPudGcuFJQT78to9Zc5cAMGEIJJ7VKbtfmk29KogQCxvc
fIRTezh2KNb14+t/YIRiPmggGsuwdGlkQG0zi2qFK02+swrJKZsXGVng/87I4kwGOb0TmicPbqJ8
9VvTFvVzk20MZG3LaR8GsjhdUaGiKixjw/Q+edG/Aky+twdxTcfMcZrxAWCYyAjwoLqcqt40zb4x
JIgFwy+0lZCw9u4ao3TaVNuZNa0/9W/62LLxU1FWpM5FOtir1h79fza+Y8WXUmmev4JYxwKeePkd
leerTWSoLFkSIvbXaUrxwzTD4C6SxwSlpkTTRzvsRZK6UiKmn7ygUAFDR5I0nOPKsE4d0LpkJ6il
GNNvl5p3mpYN90gltT5p2mKr9rj2vTwj5pCY3XyFQTAjMxGanpVRa5BtWZsKP/OyTI7ozoxO5mmB
a0yKcLw9S6tG5/0MsSYgg+WzaZAHMYT0ZnDL7ovc/7Dqc1mo3G2/CvXTbUsrx3SGPhL00ws3K+Nd
LkcHPV3SJ1iKB0XdqWWgnyK5QkG2aa2NqGNlUNAMQRwDqQCw2OXK+0ohtKpIHQj6O7GMwVNN9/CS
esLDqKefbw9r5RVIEYhMERq1oH6WoM7RqlQPnQQKq534RtBLqtN6nCExSv4oRtMOXPZG6LvizkFR
wIo8A6XR7ZQXE8nrDUSmJLpZZfmHdIqtnQm/77mlt6+G4m1jh6yamyeSWB7Y2jK4CjIzy/tMpN5J
L7TC+1No1GMsmr99o9pygCsLN+tzUX9XQF1edbaHZgqtbJ9Irpp7EDRUTjBMDvJxB12dPlfN1gNx
be1ozIFBhi2Jb1049bIIDL2hBEtrznQIx1NTV9YujIS96Rt3tZF9K3Xp9+3tsjabc78AM0kllM7v
xeIZvih6qSm68R8lVf6kTQnj1k+0jP/8B3ZYMjJKEvDNZU28CSsDUvxWcrP4S6bGzuT2jWTXf68n
TyJt7kxkf9AKQTXicjySXGpZ3HR00ObBN8MqDv2k7ehr39iEK1jjGb0HvA2YsULEuliqvI5rnWyj
5MpCMb1oWtrsUqLSgzRIw960OmM/Dk3927QiASqCzj93mrnVzruyO2eVgbm3Sps7FBZXZyvHgx8K
suSalIeauDskZnEwff+hseR9EP+6vYJr4dSFucU9KqmIZsHgJblGJKKfrB0Lo9ypw7+4UCuJjzoX
kI5U3JDphwCu9I1rfP71xUsE61AdUWGgAL3kJxhGySszGu3dXMptw+PKm7xjb5mUKx+K4piI6q9E
KDZAaCsHkvua9owZVwEn4aKAb0LAUDP7kptmwWdI+bO3rFPOgvg515KDohcboJi1BdUoWoC5xqC2
PP+mlAWe1VEwo09ol0UUd73iPizjQ1r7cL5r3gY2bW14xF6g7GaeRXFJTyDHkyzmeiq7fuBMIgkh
cv1++dD5sHNU9xFJvdtbaHV8MMkRj0F2c/XIb8ax1fOmk918au2Z0cK615LwlFIVTeWtXq8VzwaG
5H+NLZ/6+tQPZmnUstt2oFU6qXSjjPdMGobBc9NtUUqvhLH0lAPTAlSo01m/uAQDPZFjAwlkUAp0
rxE1U7CG8Gl3ewLXrQAOZ1dyyS+9jhjXXouwjezWfUNdJdT/6Fm4pXh8TXc3FyPgsZktwCfxTrf7
4d0EqGNqG7VlmVBaK+yqiabnTKzGZ57m9Z5XAS/vVNv7BUIEhQfBr5DD+xINsOkGA5dy4JfKXSFO
us3VssVcfM028/51sBHOPA20uy+8nhkOU1XKvewGwUSroAwhoXWMdevco5yZJq6npT/asHXr6kU0
j1lp2P70tUqPkPfSELcB1F3b0XTsooFIKAkx4MInCoIYpYKGg6DU3dY/rJTm6vzooTKjxxum1tae
yjaaqPAXyLApXN5sgT9pdS4LkgsIuT3F7DUniYFY3t5ha/VTnTwfB/T9vbTsEkuyqki71meLpRBf
5ZOsnnov6E7awPSGZia+Tjxjdrnpv+Ue66yBbzoC/zxDEfpZV/X23Jr9cKhGQ9pLTVkeBnnynarv
FEfll+2o8kDJZDBFmk0iH8bey3e1JyV70wS5g5ahfuq0QrOzrJR2TY+soBKn56CTPKZV/Fa3g3qI
2zTY3x73mis0ofV6p6pG+3Rxfksjj7t+UmW39KLg1Jqi56pFEf9Ug/qfPiVbqEuVuRuSStkIjFYN
k/ac8ZfUppav0yC2lLzxLdmdBP1QQW6SBdmhqNGsgitC8ce7PJE2Xj5rO4k6G/A3Qhdye4sYSaCH
eAjURHEDIl7bD++GGojB7flce3VDzD6rQxKbgN9eGKkzdRiAX7OPUPsGKBVBBNrvNfHNjPaoYNu5
xYvkayQKdhL9ARKzYX7N+1s4SNhVSCdS+Lg8LUPucbv1nuwKgjkBQVCrNy8pjclRYco7p3nRHzpR
n/aTKVGQ84XyUPpGfpf7qrnTrPJTJkCTpktNvO/DrLqvNzFuK89PGLDBJ4DthXJm6cZCSxB1WYgU
VyrM6TUHFLOXlUY75kq/lb9f22L/Z+qqFSMex8xSEl9xJ2WvI7aoq2dL9sDM5WfurXt5S6V2LYH5
YWxEwZeT38ejXskxY2vV4m4su4cxFQ+9UD7yrjhEvLEL2ZWU5CDooxP0JVpHP24v/+qI30HNM7se
YoSXHwA4pUPdL1RIXZg5HRP1t0IUd7IxfS90mBWiyT9m4VYRce1mmp/cCEVTJQEUv8go6KI3CH7E
WypU7uLBPHqa76ij/GhNv5o3/6VsyGgPD75RuMgz7SY+pDT64wjrQrVFZLR2hyOtwz3BNUlX2TKd
7vkWKmQTL1djRjFon71acMtQd8J90j2OrWjLhXgnFk++fqrSVz3znn3zu+j5G95t5X7kuqajjTWg
0d9YTElg+HWiqL3kevkjK/3cBd5+nDxgiL9j+iBur/rqAswkm/QdzRfyEpGfDX3ZF978ICJc1iQo
/rLxaBbxW69rAAxBTBa7sEn2idwSTbuG4e+y1H8Zqvo5zJq9sJkKXnszGRAp6NBR0CAKGvxyI3aj
HqS5wKulEsuvk/wlUD3bS9JPVpfutRHu6cH0bcsfzo3yJmdbiIC12YcKY85yUSJiJ1xab2Ndby1S
xW4nCId0vJPqeJ+hSUqBVbJeNyZ/5VYh+0NAhsz2XC1a3KARy2EmRSy7qtKR0x8dGkjt4NdLVAFD
Te0eIVm9GZ2xCRxaqEvvZaRd6fY3rH3CzOdDTpySKExIl+O19DaK1dZi0/tms4Pj3XMsI/EPt628
9yYsnqJAjwgWKLyC7FjmKMHOhXSIhsT6nXeU/H8lQ/uskDrWK2r5SnCXD5XbeTv03M5imdkeycx2
OhRF8ScYpaOFV0j60An9X3nWOcOUnqUiOHaleI78rQrhtSMkcTXT9vJqhqRk+WpO1AKm4phHUFO1
PcH6vvS/hM2+Vs6ih+6U8fv21KyYI4ShLYh2Q9TJl12VClVvqRqIzQu/m4seVmlX2qnifRd2SFk0
cy1L77dU7VaAh3g46uDksMhkkf25XHfJCjLcjyS7iQ8OW/83RS4ptXaWFqGdfKfD7jT9TMpfKk0L
KWrRcbOVifn/fIHGi4TuK2rYixsPQLgl9LQmo2vUR0495bRVevet6P0ZzX9T6U8gRJ/8HtIKof7t
hTJ3b+Z0Q3e8Pf3XOZJ5Hui3BCloQRWzOO9DkGQ+yXzZ1b+kmrEPgN+N6aFF8aS1tFMZv4xbYfOK
g7s0uXDwWZX7KbrKMpCWFihqrJQHY5qUV7mJ+r05GulOjdTsV6226aFKlMRp0tC0hbb4+26syw+Z
A8IPj9Yc1ZIQRyu7lhAJhyEJyufRmpKDWnXiy+1pXnEA2KKqRG8Cx58Vv7SlC2T0cp1BV4F6iFQV
8JMafo2sXdZpjlA/hdYLpJU56u+FB+A7BzNhT18b3dG9p3Q4mMNPgwITZJogcWeQNnRtt79w5Sa8
/MLFbPh+EDdVI5PZyb1fKuBgvzkoFlpbYF694a5IPsmSegjFN888p9Ad5o4vPYbWZLfS1qesbkpQ
qyTSCQLEJXokKBKrQUZedkWl7u2+f0JTfervq8K0I006y+avMipOUn4cNBQim0MlfR7D8tgEBoHb
YQSEFDumv1GCfsciX/pwhTiNTBQKbrOE1GIJS7koc6HgDVS3XfJZHsN6n/ndsBPH6YHuIOFp0iIE
UwFuvkZdbeFOMnHvN9ILlACJDSPJP0bb9DvL002nzINkF1omhOhW/YM/ciGrFFGIkr9JjRFTbEyy
lzyW08e2SdrdQNHYUad0PHdtvaWQujbbIPG1Odia22cW7575Ata7Tnh/x/adTZJnfMklq3JMNRec
3NSfFcs3MjsXJcs2SErvbu+8tRuAnqo5HT0nj5ZMaSock7IyYV/v1F1JwQS8pVmENg0QwqjblZVu
Ib5XULSwpZHzBzjEpc96Lk6jIRheGWSKm+otXR+dWH0awAfv2jAJfmqZMd4rajdCrlPDMq3lYuwU
k3Lvx1J1kpNw3FWVb/3oi0Zy/LBMfls57HhZUgb3QukpG6dhPneLbcdFzNMbepK5gWpxT5CwT6JS
6hRX9KdjqcpQ1pWtvGuHuHVkoBd/nTOCHofdjWA0zWHEoZdTkw2dFLX0j1Ij+yarIbXAv79xqMZS
3QOyBQ/PEoHUhX6l+kmvul5W051Q7krTtBX9RQ89x0/aUxLb9dvtHXYd1ELIgTTQLJYFWHiJ1czT
vDOKJlJdBKS1U6qI0UPS0hujBKbkiG0U7YtW31KeX6n3gEky4Z6ae9+JMBYzqePEGjUJNbea8m+6
r55LJfjshdZpatsnQNG+PxzrKbxD/mTDVa2cKF5yFFh5RZESWCZSBiuzSq0zVdeqZHqE1CnYR7k2
7K1u0A9hLID56oTwd5X51cbizj5wsVnnSw4hWIqSBHWLiN4z9Nb0eNO5SWfRLpGyV79W48Zleh2z
oybBm2HG+HIuljBGs5BI1ZCMduNKiPb+GBq2JZTKRj5obRKpc5A3B2VPdXDh7odUyKNo1DRXbDq3
h4fcCH4M3jnwg31Bs1xRT5/+epcSGlDnAC4JH+aSahcHXbdFnuoz6CRLD2J8DIH0j37qZPGwkbNd
ORFUIMHlkxPXaBGZB/8h9JGH0m9Jyuv0oMjHEEVXqZTggBWOCtrEVvDt9sjWjsJ74KOrM+cG0MBL
c61Ul5TcEVBBp0md7mDSy8JjniuBLccvXWveW+qOpmrnttnrFYSnhhkFS0+DMLQtl1arEqSMNnqG
m3r93s+kDgANgbSlV7Y49DtdQdfcqoYt8aPr7YlZDVk1Ihia3JaEQ7UVTDkPOdOVq3g8FBKItTjy
z7fHtpKtubSyuMJGAcxIrmam25bBN8WHeF0KXzkPO8/MD0rtAcUrn/s3xadpLXDBfEJW8auLwn0x
bJz5673El+BeSZ9AfEcC93KaDaGMBLH1TbegAzMNH8jPFiP9YrQNBv7Gkl5fhpe25ljmw771rLrs
dNy2mwXR82QOvE/pyEueCoTPN87/yqadbZELJDaheXnJDUbrh1pqVWVC6cSUCl34I4zrwRHjIt61
fkVpN6/kOz/VB0g5DONBL+P+7fYqr20lhYiIVAx4bQA6l8Md4pyO5r424czowNI1TQ8MUVU3FnB1
pDCF0qPPdoXpdbGX6HdVEV5vTdePPg1FYQcpJNfKU1pmYNvSY+SV9uQjB7PFxrO2mmRDIGzhIa4B
8rgcnmxA21T4zHBepuWZ6uvwovnigxEM4oOi9+LGmVkzp2r413d2/Su11FiorayLJ/P9chKEp776
Hga8I6St7MLasn00tLgFrUHJx7IcTbdLC4e3ZGRugazXLLBWcxMEjDfUgi5nLjSrPh0T3XTT2Gsc
oEaVU0iQDN/efte3ORgsqnq01lP2ueLq7Bq9HaqqNlwk6fJBdEaEMJMtXu0tI4u7oYgtCNLCxnAj
WCLqTpzZmP9rI8sVUdrM9IqWkSS+IxePoGN24VZld2UkJE15VcxEOjK6l5eLYkk8B+URfqAx9E99
4tE3EzulWu1ur8rKtUZkzpkhRffeFXRpppL7XguFVHR1Om4sP38qaNBXd1Wivs3tI3o9bEBaVs4N
HdLg64HCcnaWqpRjNqUTrgd8oHHUtc+GkyuVbUUbQeva7NGdArcS4c81D1Em+kM7ppPoEo91JzNM
djFNOIdg+HuwNfp/uIH/h0AkkrycPwPNErGRmb9Iy79XeulkgfXcVf2GV10bD3W6mQ8QD3KVWQOW
pMu5hxklzu3AeAiiT6325e+3wtwoOOdI2Avq7CY+XIdBEYuFatWim5aNPVbwNnT7rvjdZW9mY2/V
BGdvfBnbQ2M+Qw2VOXFKfH1pLCPQBh3DNvAfG++hKfNdqeuwwt1t6WevODco02f6VNwOb/R5P34Y
VST7kxgZjegK+r+q96fP//qJy0A+/P7i2qklGULnnt+fxkcz//Gf/T4BA2XaOf58v24/fL8CLW+i
lzDFtEjg4jTpPYyt6nR76de214wjm6nVeEsvQ4NSS4OqiIDQxvnvRCmdgZq5lP28bWR1yT8YWfhm
D60R6vwyI+lC1LG7J/axrwU/FPF7DknGbWNrbubjiBY+Wq59P+4aULpArY6K/CMbWjvW4522BRhf
c6C4aI0r+p1hdrG/lFFHrZKlcyF9yWmK/zpMryom9UO69R5e3cozhhVWPo7MkozLg/HVUmoLX11T
85ls/T9gv3xn4GKfUbelC3+xRKrWS5PespmzNP0hN+qrOJZ3SM8k/lZX7dr6kLCZ82WzCsayRB8I
2mQElLZcXTmkqq2VvKvsHB2k29tgbXVm70wRFPowSg+Xp98EVBOkRD6u1lp2+9ggqkHeUUIKWxQD
u1c3gsK1c0S9cwai83YhbXJprgjjIFd4C7uGJzxF1CL5m30e/3N7UCv4hnekH7cNT3uqugtPnUaA
NzQjnOuq5UOGfk8IOzR9Jeah0e50q7Wb0Lelqn1tcv9+EJMdFLK3P2FtXuHpt2ZRSeqdS/4qjx6M
sIKX2h1hK1Hbr7n5PAtNiyOUPrs8efnvrC225aQXOnrJKdCzNLArtdjXvtjbZGpM/wAh7x5kQ74R
ra45K3ILSCjPKQYARJcrKWZxUkmNRpjiHVV6gsy+O8JZNDNHd2CO/358EB3zMmQ/gNxYBOBI48Ud
zfPwdBUs42C5LckE0x930BsDzrK1cAvNvDq8mfqBUjWZvaVFPfIVacjZqDKIQTlF+TArbSU9kckk
yNyqi69U6bjrQb3QyjOLfizR9+kU5pYWU5gYCMuBwHA2VKcxP/eStBtV2VaRX6z3XfizaTc26tpA
cZm8CxELYriLRy/XXSvXfSXNyaIJbsjc/9nrgjOMR2LBw+1lXDv9M8etAWvG3Ky6uAqkoFPa0ceW
Xnp7L9a+ZmXhNHW6sTXXzSCCRgEHkptlRDPrgYyxRCuDlb8orV2zen1SbBhZ888s1My+je/kGX+5
/8l2lQJRouT2fun08dGHob0yn6dhAwK+cqdBlgQScCbxvOaAz/QCIpQ5UIckeLIH6jMnOa/l/e2V
WRnNfIbnlAR5CRoWLkczqdI45NkArV+bDntfUeu9Mkl25w9QoRbChrtaWSAeHqSwALK+A8AvreV9
rilBT6CjRp8i42GqX4vpeHtA6yZgimBnQyywvD49XjOt13J9JiBsbNHXHzKU/pygrDfWZ8vQ4gId
zDouSgbr6sWfNnSL4GXUNiLoVROk3ufUFHoKy1R1Q5FTDuexjFNGl/Udl4udbU3Y6j6jXwb6AJLU
V21pqRAKYdAHkqtIXvOQjpZ6pkz2dntVVrfZ3BCjKrgBUVxMVg8qXYulQnITtW92hafFjqBq3qmZ
aCAMLdCGt+2t+dU5FITihXaja9TwVFu9lreZ5IpT2Z57QZh2qlZGDnkYkUSOEOyNMNWOUlyy0bsI
MLQkF7tO6LcAKGsjn7OaUCbD4Ep+8XLLN1ZIQCJExAPIgPvyQ215X7tspwvt6+0hzyd18W6EWmvG
2FBYpKa/CH0Gcsad0ZeSCxbG1oqTN3Iho/BhFMVBVb/cNrYS5cxVXfBcyqx4vxTvLfx+HMSa6c1T
OnBcwQQ4qH+f2mJnKl9bc8NtrM0h3hzvBGJvRkst5rCJ8JIpQ+skWzD+LdLvvYZYcPYfHLcPZpah
W9JbdPT1XP21+dbplSMGP1JrYyhrq0Q4A/HQTAkKG9vlUCbLLDv4zbgJlQJ9l3rK9ipqj2fCn9bJ
EOJ6mlAc2d9erXl+LrYGCCsiGZB31P4pmiy2Rh1GIp1hpuXK02TLnn/u/e5b0x4Gyzp3amGH068+
Dr7eNnrlvEhhzF6FKxLADbDby5GKVah2VScLrpDmT0J5hvzt1dLqDbrY66T6bAYk3Vzpnh8zy3A0
KVLBUj3BTdJyJ1mf9V9qaZeA8+n38A9tWJ6HbCNRtzIyPBnVLmQQAcov34JZPAFTVsXgPgYygYJy
003IwW1slC0ji3HB7ywrKYy+SG7Wtk56hk1fbFxha5NHBRdUNO1RZFCWinNdmFhiZjCSPnsk32pr
b5bxTzIc/OGuyf/46Yjy3N9vizmnCgwO3T46W+dxf8jalLpa5E06BfezHGZoVTZtWc7QbRzlK4/B
249qB8SXc/KBK/TSSu8HpOkbPbgnxHIEMbYL5MQkFO66P7d3+dV5vjS0jKLFzNSFWlaC+y7yeJi8
peG9B7EQMEdxC9FxvSN4pdMVMsMIGdOVg4fuI9crLb0P2XbldGwS+FP/2gfywx+NLJanq1UerxNG
hMC7Ey0sCPUBUfDbs7Y6FJo256gGyYYlHNIbtajrIjW9n8wf6lA7WXKXBRsrc126nYfywchiKHC2
xqRylPTe8AFIpP2+S41dVcTfRrN7sKJUsnuvsuVW3QcjqCOlamFPKu/BJTlDVQDP33paro1an58/
7yJ35FYuN6U6ocoTSEF4P1jfK9Fy5vNV0i7793P70Yq0sBIHFlKiYXhf6V+0urBT6VMrb+nwbA1l
EdXMer1FOBux/NdQLBxpbHZa6G/4p3f6hcuLi+QhtVKK/Gx8ciqXY6nlMMyrVEzv6w4tRzM4jai+
xKpNxdRs4wexLfY5GmO0Wt5L+Vuo/1aS6tDV6UECSxYnv1nYk1irZzks7Knqd7dn+trJ8HSiXMcX
knekTffy6ywx6AuAHPl9odbA+JD5O7SSDrtzA9HuqLTh8ba9q0idGuFHe4uVNVAtlmIjyO9L8Afq
VO+89r+0sFjWOGmhkOzj/H6IfUfXf4dbceN1JHI5hMWt1oneGGgaQ6AO1LUzhwp2hN+S/lLl+o50
0l4fNuLirVlbBj9xTLRfJPm9kmtwUD90hrgxayuH4WJdFo7G6vMqbz10VlrpOEwWEpZ3WhxuQIlW
jUCdq6OoQ1pg2QY5amHgJ0OR34/koh0KXt+6Ah/iZdXvv99l893M64kDRzXyclfHIeohxlTm92kw
zSzmYag+0jexhYZYOTwGV7OChAy5Bxg8Ls3UDczZIbHAPRKtaSG+lLn4R63PIDu3yusrG4A5o9UD
7k2ysv9D2nntxq1sW/uJCDCHW7KTJMqSZcvphrC9ZOac+fT/R/84cDebpwn77IuFDRjQ7KqarJph
zDGWA1dZz0Bbp2e5a01Z/uDpgXywwvrT7V1bOZ65gQPnBDXRmTPxcjkiOOpCTdXcjUS/vhukyv8B
zWhkN9Q8ti7fta07t7XYuh59DOpp2AqnV7Gs7jTt68BLpkKee3tRK/Hh3Cmi+MAdRwN0SY/TdCOc
mZ3Ot4MeccI76kxxeyyqylGUZNeJqZOX/lMS6PAoPt+2vXJTXJhebCiZOAKIsoW/z/KbeKW8Swjg
gnzfJP9ZUWUj8OeiybxVv189SKQXGXgkxKLmfHmQniIz0dzh/mJv7rzitY0CmCyMbquMvuaVZLSU
KZn+ol65WB/oKhSJ2hGHaQL1XsnzYTduK41fh6ccIAwyM84RTfOl78tmpcWq5xeEHDQhhPRhMNp3
lBF+hkxJ2ZYqb6Rjq7sHmhlXgZQDnoLL3VPyVs0Ug1MzQ6S/4nHK90JSmYdcRGPptoOsbSDimHNR
WZ9JkZexQdxqeqXEhWuV3rGWa6aoPK2lIX/bzNqKwDDwXQPcAuS7yCSoJqf8grxwa/N5RDw9ILSv
EZy9bWVlMWSTM84EUAbZ2HyOZ1lREybmpJRN4ariUZZELPxDsEKmTBwFzxqD5cv3I2gQ9gmqrnTj
sHg28+QhD6Y3VQ7etEz56/eQ4WlQ4IS6kArRKrpcTJukcSZZYepG0Xch/4yEs2q8v71f16dyaWJx
+E3a9m2XR6lL82LoQhuUsJS93rZxfQNhA5QwVS44jq84X6Yg9DoUCVIX9YI7T38og9eyfzT9FxTP
RLSRxL/2NKCdfKcwMVEZYu8ut02O+R+VwtQtasjEff0hCR9V5mJvr+p653jbNQZxGQL5bejSihnl
vi5kQ+oOg7ofxpdOzXabhYXrrcMIAsBo2FJZ4OG9NFKWXGqlThbZl5OTD2geoMowdb/CYHCY4smP
db7F0HX9KF6aXNynzSg3RtuRUkaa4Ej9JwOoDgfVb9UiV/fPQgUJSmowgcv3AXRBqA+ijJ1e3adA
7y0GSjeBdCurof1IF5lgj36JtvDvseBxiHUjdeUicZABI8VIyU7FD5tHdX3zcHueWVrcb+OUikWj
YclqP4fDo9VvET5cGwCWoXDhMHSEqueyWiabgkTlYvRQDDoh6n4Ywy2MzvVmzeD6GQFGZRUE2OLR
ibNAkYo6tx4Qat3HwieUPJnhy+4zudj4RK+n92ZABggGxuaB15PLXDr2OElFpSilR7v2v6zZWeIn
6sWHyfBsGZ3mST51wj1TdII5/ihIi4vG9as7pQn3iC387Xf8W+uS6ip0MHAkLhZdRFY7Kd0EGcpo
9m5hdHDf9tRzK0vcEnW4RlWQBuCITBJRgddRQ79cdVBFAODixqNo3RwL860Jor3S5KdBkO+HNHnW
ETgpx9rukh9hMb3mcvTXyc8MG5mLyehuMt+5eFF6iFhqEgPhoVC6nay4of+aIa90e0fnP3JZbGCZ
TB4StvAW09q4XOWQW4rSN5TyStU7WFApczv6o3UYg2+oZty2dX2LAI+eK9ZznxIyrMUFaWpVqRSd
H7owOv1IjG+Z9D7OtE+3jax8eVwgPGG8XcwILSmQ0Gtr4lKLfTccynY3dYbMaLu61Q9f2TaLyBLA
DXglxm4XS5GTtpxGqqBAbh4Zvn+n1O8i9b2Udvfq+OP2guZb7/KESBTppCGpB7Uu7crLE5LTAI4C
T6DqZHa7NICBdDp6Sn1A9cZJil+bAozXp4Q9pjXnU+ILWxI7tQGh7BRYoat640kNJlcrhAeLeenb
y1ru4FwGJddmHHAWe+T/Xi4rVIfJCOOWil2YIqxWC+VOMdPsIOYCMS2sYk7EbvzlJ8UgCVUEYMbg
C/jvb5mjs4gzjfxEJXGL3Dq7F6TXub3Q/Lq9rqX/YWLWNZj5+Wh3XXWAai80MjkOYzcwWh96U/+D
r6Vb83/Xm4e22kwpgaOjw7nsJ4S9GVnx2MSuB1TGpIfrGfJ+7PqfeeghHbXl7UuXmNfErBPMLYAy
DJa1OKtOyUQNCh3XqKk3RjaVuND4envfltHTbxto58zCQrj6snlhtGYYVdYQuxka4yOE/qBn9eGZ
IVl7aD+mld1V3/7eInNqvCWEnSRVi7LcBMdfWphx4haV9LNqw+k5ytX+yeRi35V1Fd0Fnj4eh7Kv
j3FZb5GhLD/reb28KhB3kPEzir7wf5j/xaoSo8RVLQajo8Y8Fa32pTH7XdsPR2W63wx61nYYLBJ8
lXzdMG0tHrShatRQhuXFNSe53jG/pjhe3xxUsTTsRIgjR0uUfJ9WInItDJlvfO9XUQQLJj8GoMg1
RvlrCaETWqE1By1B4KM1CVbDsjpqaKQhd0mJ0qj74ig2RbmP5aI9SYUVDbY/RNZdNgytYmd6Nu6h
1e5e8sZLHsK0yl+SVAyfb7vEysfL4KcxQzZ/Y08Wd23na16UKlLiDokR7xNBrb4lmlBt1Auu6Dl+
b8Ws68JkPJit5fQubDGZKZVm4nqvefEregJXlR/1j3BgeY+x7BSDU7wpwun22lbujBlbC7iKcIZP
bPERW4pnypPE8RfSr6p7C97Jwn36IXq9bWXFrS+sLCI0tTXylOZF4sbZg09wFBe2ZHyE9qTUElvc
YnPQF2/j/9/IP2tafMKa0qCkEimJ26Ta4PRy5UOKoIl7L1GgDq0bf3d7dSsXIU195sr5dGETWAYX
nR/HgFDkxB1ziLJ47+9TdaOJu3ZMLAtCj3kgn792eddqSdzWfEGJm7dF4KAZbD2SFAX3mZQYz7mc
oBhXbUWaa4cGmoDLkLCagvHCJpWdsIlT/LH1nse9ZU+2NP0Myl/R2+3tW7mBYDenHkPGolJXWtgZ
zaAUjYo0vO4EJst8X31Bt6B+LLys3I+9oN1RoQzejbnwA3TeVp9n1fpMwjfnzIyuL5xFiJm1hG8h
dcshPkC2PtpF+dUowYFW+w71lakOvmXxhseseSjBNXVBixIWAf3lcfZqX4KX06k8eEjU08iD79yr
Ppj72zu75pi80GgUE8zDcDb/+1lgk4UakmIVZpLmvoblQPEfi63e8m8c+XkkOn9tSEiDpZnzBdCT
l0bCzld7Ky0ydyyewxCFR190IM6M6veKaIsZdEf5IW1pKn+rPEQri6fcglTe2le6b/cRkjCeAsiy
MZxsCJ/q/osUnLwuuC+mrYx1bTfOf+j8jZ3tRlvw87uozlwFXkG6ovakHKY43djz66MlyYDow5jH
FuC3X3iz2JZjP8YAbeTuNX5RyIUnKTlBKLr1XFwvZyaW51WANI2Z+uXn2ZQtIK1CzNwBXVwJkg5B
+lG2kS1OuTNPnms9gJImeJXiD6YokH/HQOGQfG21QyD8d9vRVp7xmQsaiXm8lrhpmcRlPZMao+4B
yKgObbb33iVo8k3/hek9D/chaPpTOskxI74P5vBfoYXvS6VyRv1XHx5u/5LrS4sfQujL9s+h/FIw
oRyqqIT6LHPLOK4OsTLhcqZROVLStkdRi5R9HejePsuarXB45eCxPKfLsyg0XAeX7qVMSaTLUZS5
8SQg8nssW6dK7Lq5u73ANTMwRIDjnOcAqH1dmkkFXghxKDNX1JKEIBh6YTV/rJLACbcy87W91AlE
NeB5IK+l+eo8+2CskVaAVfDBDBWEQBoAr7ZzFe8BthZwBuVXbUvwfCUEAobPQzqz4wGPXaIbJzMZ
gYYEmZuUd5pYHoT+zWBh0TekIhT0l5NjAi+c72rSqd8YBr2CyXIPn9teJu8Mx3gNSLYMsemfVnCs
JWqZ/tekbHZeaJf5+3b4mXcHf0vsa9Pu4sLwpiKKoxy7lqkfjN7apfVzHtxJ9xZ+lCvO1MIxNX7L
IZG+7UlrFwjKmXSN5mYLFcPL443kfMq6seJTEarICeIsoo1J+UCq8602yJon0UEDHwhVN9u88KRA
HXsGaJDxCzWI/ZAgEI4t4/9Q5PfTIbeaaB/pRgvlUVZufC5Xkl3zsZ6ZXupU9Wk5JWBPM9fXNUeJ
1VdL/9b0Bwmh0k5t7qRGt4E9TXB5fbDGHalGP9yH8uehSh49vTqOzTM125P8rJckHLcP4KqYuPxt
i6M31FAxmEPn6K172djV0skPQEbPJCUHf3y20E52UMocLOe24Xm7L59s9oSEnRLmDHnUFndIUzW6
JcQ9V1V2bMPcycenKT3kSXYM7DKy7GqqNyxe+9qsQsFRgEOjzrJsHUKvPcgtBDBulEzIO1f+g2eJ
SIYF5en20q6vx3ND1EkXTl0ptazGDcCgznzwYuOzDyNIpZpOJe5vW7rOCmdLMwgRZZ65NXFpCdb4
ntSVrrXVBj9I6VunS9JgI1BccZFLKwsXqVu9DRq9A4JiWLzwDVQCb1ZZOoTRzphPdqBVe6mFzFfY
QyNc24WmbhREVo+OUuPMmwps//cvPHsFNLWfhGHeUcN6pTpWSY+i/Hp7K6+zGxYJHefcT9DI2+at
PjMxxopaRq2IiUbD+T5L0Qerbp2wujdhgbtta9VBzmzNyz2zFXhNaRY+thpoDJT9KAWOX+7/IWG7
XNIi2DR9s0rTUcpdPfxlBhH1jJeEsoGgbw7JX3/Ml5YW1/jYxmlWJDIojTY/tkb2GBlDZSNWZssg
/rrs4I3S06j4G8jvrTNbXOl1Dwl/orPAalIfE089GVG30/oTqQ3y7Rvox/U1cm0YqFMBop8P9ezQ
amnwwRBqGBt+eeF/GsqO6MjhH1IaOsbzIPUbXrK+uj8GF8eXTbSlx5JNlbQfKPHVZunUd576pL/c
9sb17xu6r/9Z2eL09I5nOIC9xY1Ct/2kCebHsdn30bex6o5Tf7KI8ay4vSON6JBY2TC+eoWdGV+c
IXxxiUSKULjANzM7LOrYFrSYAmAFwMn29fGLIY3UOEE7GfsotmB0Usrws6fr0U5Po+zebAR4rgSY
JTd+2Xx5Xr5QOPU85jUT89NbXNwImpLWVjhy6QTmMVS/oPyreIOjf6h7pxG/yqjem8Xxn2yiTA0l
sDqPpFw6mZUg+VprAzfDYRS1vWd96coPsnnUlRehf/Wnt6HcuPfW9h/WFiR/qQIwcrC43AtJqr0u
5S6aiuw5sKzHRhr3t1e19uVQyqZNO5ePrsZNezEZ2j4z8S/j1PBp9ulD0PZOLz6nXmIHzbdS3eim
rLr0ucnFt6NMUEZGqcc+tl/EZnCkyiPSkyCUt6CdTkU4JOudasGjGr6Y9Uswen/LVwNFBbIwfxa9
+KgsvwybUBVAoaoHo7mPYy2A16G2YyN9oFyxm7b4HeZHY+muMghOEn44s7RleKOKlBd1jyWryant
PCdIT9RVN2KotZeL4Vf4wQBYUwlcRG3DlGXm0IGtHbT/0NT0UHNBvcbXtr6D2euWi/m9ENJoxmCX
GabY+cFEG4nAxk92pvzFchIpdyQElWFLP8o/uvxDA1nvbT9dqSCQhZC68jTTd2GQ6fLrE0e1qIRJ
zV3/kyDc04tL7eijCEFGlu2U4ygNdvmfFx7K8liOzqDu6nbjNpydYrlsdS7hMsw/l1kXb4zSDkqP
3GLhJsTfTfIUtqqNqK6ThkdZeSz8LQXdNXtQg5LEU6vgWBfHmfa11gm+Urjm0Lzm1auah49Z8iUr
AvCc1mmom/e3t3jNSYn6ibR+F/qX2BCp0IrcyoPSlVFMetfLY3uX9MZ9Uo3S6balK7Ds/AGi2zKn
GLRMGKi6PEypmuLMhEQWoPnXXIgcz/wSeY+RZ6DoLhyKUruPsoYXbeM+XXWic7uLZ6NWzWkeqClB
dA0HNd11qekIFuT2r+yqBEVziXqP/8VPDtIL5P96/lT5jdNuudJ8wy1ciW4v9HZMk1szc9Hl8js9
Qum052fEVr9juDtCV1uCW0aZtTbyjdho7b6FjQnxCtCfv4fkL63FY5eO9YA1lWIQcTOV+vDrpNEl
NaY7MYIbcXoUTCZ/43E/asmpKY2Nn7Cy3pkfFSgQrzWN2sW3G6tJlpp9Wrtt/zK7L1oh410gPUVQ
e972rJWPhiYV3wzwppkVSr5ca6gG4oTSUe325rtGGHZK8liLjZNN99VwaoK729au/Xjm0QL5D8aN
Hil1qUtzaFkFcZ0WgZv43+Sk28Un03Qs6LET2bBDBJuL4p0nbXjx1ZM9G5VkYhCAFqTLi90MhTiz
tKYPXDEW4/3UyZkrjIC9ja6KH7NUzh2m7GKnVeqnOp7CjTrY1VlSeZsLJtCvzRyJS2BJkHj6lA/z
UGKSRm7PVKETq6m3t0qjuvd7X7fjsU034r2rQIgYCIE/RiAI+IBWLT6YaChUM8nAG+Wy6JSe9HWo
u61RgZWFAcKeEfzAv+k1z/9+lkMosWlOZsEcJOf3IVRKWx+f6RwLpfosbelFrzkO0Ck43yQCL5KW
xQXYteJoapnELkafq1Yn/XtnlMfkwY93yUPaTKeheNvw1flPXlw68x6emVzcfb7cCUzJzntYDC9M
69J4aZxw0Hb62DCOSTodNofWG96LA/oWhjOpb2kcH2//ivmgrn4ED/k8NYCo1XKasaujqRhlNrkO
RjtJJyc03k9wdty2cn3lzWs9M7PwlzFusozCNWdZH+W8grY4ty1knqXwfbh7lNpdlr9Ukw0R0G3D
VyHYwu7iPsjltBdg02cSWX4LTIS5BtXpQzuttvi0/5cVMsQNFAoOcW2xQmsS/SabmCqMTRRBwgJe
dGKg0LGm/IMUSaEDsPyrVIw/8yZMHSW3gMcE2Ud4pfTnv18zxRkDYlooJq9G++IqGLKxZM1gMO61
cG+a3d7qJ1vYsLN2B0BQCDOWYsyP52JvWwvlpzo3A1eLi/rY5vJno1fLjYvm6v3gAM+NLC6BKM2l
SBk1FlPFb3rv5D8LdH59CTaMsNjpRRs5/7B7lAjJ8WYmQ2XxYLV1rISDzKos8Tkev1pG4Ri608gf
bpu57iKwsN9MPAx18RIvgUOm5uugv/rQzbtdYBwpaztRdN+JSHh8mEp7lB3hWWY64LbZte0kgZ0x
j0w5MKB6eaf6aphlGnzWbiyeguFAKdn4UXmOmNt9/rcEtPQ66av+sbXwj74NvDhMsSXlhdNDc7sJ
hVrzwHMLC+fwvUEehxELFmNWAnNVSbsB41i7Hufe8MwxCdZgOXmSoPBgjvMpMavmDPo3TSucrP7b
gu3vjfpjZPEQiHKlCaLAMgL/VW3Jl8TSZh5mf/vo1zfrj5XF0SeelWSjOobuFGt22L7frKBuGVic
t6fqORMaEyQCsg9h6vsamfj/2xIW561UTcMaWEJr8IVYTCiGG036+Tcun0OZYI7Lk9eQwOry+xAk
KYhlk6MoJcMp5XGfRebeqr+VxcZprH6Ic+aM6i5wj+WcUafBVlCm8+y3qd4hCvPJUp5q5YVbnexG
euzi8XR771Y9+czgYmW9OBqRTsrqSsarD4iirB57fWsw8Iq3YP7miQlFNEjAmELVe7l/cPing1zr
oZuMh/799DPd6eWD5d1PxXstUd1R+UR/PX4SfvpBQdV5d3uN8/kvT+/c+sLF6yCB24cOnSvW35XO
ZJhdhMri0ezf0vFfbjeKLgTewIHgp1nYsoI80DJPnb1dt+w87tMd83H6xorWvime8JmvRccT9EWJ
UwNqI2mFErpIQZ0sK7ofEQG+vWlrLs+ICxOCwNTmYtXlkWVN3WoIS4RuKIq2isD0F338BM36bSsr
ORJwEwXQogrFE4j7Syu9qYRy43tYQaMys4lRDohBO7SP0Hmxp7FzlGCToHDenaU/nBtdLA3ZMK1Q
dYym4zfKl70n2qBVP+vSm+6PBxp1d94WRcxqIjFXEHQQPlDfLSFcsYYSQF4HkWsMA2HuEUk2Ywxh
dQ1onr6nc2BH0Hj2WxWMK72i+ctjxJOZd6oYZKOLuzGv6xIVdHxf4V4MVToDbSo7BupX1DBK/934
WZCeSq+8l2eNREf+kd515aF6i/SPdEs3fGrttGdWHkjDmAi8AqLIdV2HYsnGy/1rOUuHKCZtQqeC
BhC6bgClUM9umFy7UOfhU74V8I9XaJ7Cj+IQNE/kIvNwr6NNZ7SPcJWVgXXwn9Mft715NXpjdGme
SZ2Xuby+Q6lthbxNIrdTIPJMdUfTm1++19mjikh5XD7Pz7lixY++9zWst6Z9VpMN6p7SXEUCg7lE
lwZ1EQuDX0du1QwnsX/PaOfPED2NHBG8/rWpHG33ukW5vbrB7CsUMBRdabpcfsFMZGZFF/WRq2mf
rMk7IVydWa6qfhfuumpTj33tuZoR3PAsEKVSpbq0Bpu8BR1iF7l5mjhDcCgheHLK4BSae/2u+zQo
R+CR+afaeJSpiMIgcPuAVx34zPy8GWe1h9iwvElDdNGVH9URORhGJbNHw/hIKFDoml1u+dPaTXW+
3MXrHA1mL8X0CtysVt6iyDhmRXrXmM9erjueducN73zFlpOtKGRjl035cply1xVTV7NMPw5tUfjW
dU9VuRHdrvoNrwtlqpnUailiKar5LGs6Rm6cH1P1/QSO06pflP5RG58AQm+kb2sP5jzt/j/WFgc3
9aWeJSYr8tS03ceaUXEPtltVzTUrM/Z5Zh+b/XNxXHUR0HpAfdNFDM6Zp+r/mjBrvs7pakBHgOrz
THN7eTIaIieqGlpcZ+pbmzwrxa90K1pafTLObSyfDKWCDLb2OH0TEaK2cNAkP+Recmz88VR4073Q
1qewb96jI/dkWsG7rkfUKhl2wjQeFanc+5L5OrVPwlacv+aWDG8oFBcgaLxiQKvjWhyF1I+Z9692
lXRMjdyJtoZQr8Qaf2/xHyu/X/Kzb1ztvFqDXid2peoujH5JQ3AyzJPF9z6M3fMA7VKgW47cFU6U
gRVS+lMgOak3IjZa2MmUfuwFw87a5qh4+WEqGvI29RSXwt6Pqn1jKE+WWD16ZfLBij27q8v97Stq
JW5j9oTpPuJCkoglv0kh9bSG0gaauGICLAyHihI4MsOlW2x+ayENk8P0+HjPaZUuQ920GdRhgLzJ
FZvylJvJU10hEbe3oHuIX1tlV3cIpiTG7vb6VpwA/2cSn1kjJtauvrExqWQ9rUPXp6JddcFB0UF0
5NNGFWvDzDLCHn01rtu0IWNp7oMu2s34ogZy9b9fDH0J8jzIbxDKmS+UM1/jIFspAubs1vjPvhXf
NrPvFXeg7fHHwrzOMwulYOWNWpMbJ1P2AFfxfWoOh6oaP02teLi9mJUbHdFCOFmp6RLqLhmxvWpi
alYm0ZeTfdyFO3OUlH0yTLs22g96nRw71Ldum1zJ7DBJajnPFBJuLfKgsIdxT7LYv37YZyClqrjf
Ry3YLCs7UfzZeES2rC2eRbon6OwJcug2xjQcPd+wdkJqgdBPh7dWQ0IWdd6t1Hkl4pjnkMHrEcDO
ZMaX51cXaiH7OZlzWckvWR8cJN9zhEY4DZO0LwshnMuDwrBF3LHqNkyE8tLMM31L7qdETitPqzWq
QlH/c9CmoyUHuz5Ocieml3/7ENc+NSaEmRrHeaiuLHJAkcqjasZkmlokHqP8vpnifVputDbXYmMG
Ov5YWXxqfdkBlZ3YyEBtj0xKHvLvQXfUTVdSviXpMTNQDdID269Hp/5bLQ+eFEgWZsYVdFF5WhZu
imiIoGslbThlepv893+PP1r8/UUMbihe3XQ9f98Pf2nit81LZN6bRcLMVw2gE5g5r++Syqcza8Ma
0dJ266L8ngaMrw6ytUWov+Zy50YWIVqjpUmuFcDnQumOkmocqHxPz2b767a3rX3EdENh8oHgjjH4
hZkRrcwsaVnLELl6NR5FX7BlAFVM+wnRVsTyG992tXNn1hYRYRAbrWfGlNeioIcvRvLyZjcGvsQM
Y4PMaSt3+1SMm485Y1aTUXUzsqF/17aZtuultN71Wf9qxiiL396E1QP987OWEDlzqnIDqCBVv9AX
nJ5hyENcidWGlbW7C2QMHM3cXGz2wi27Nhuapi050UL9kCfxQRg8O5R7W2/haFbtQlbvmy1GyZXz
RfiB6SXiRKjxltPsUhNIcwmCmwvlh6aLH+q6eG5bxiGaGdIQ+KfbW7lye13YWzwKhpkOZVlij1O2
A7rdhv84lv9wH19YWdyRAQONeSBhpbAe1QEN4l8wKbX6Rk62uhauKNBM884t+cdUWF5jsaR4ieTd
KdGiO9kWzQ2nuJ4NkiC3RgwIZmsRnjhrsWEtLOJ6rHIR11EbHTI/vKuFwH+um3w/RqFkh3GWH3Ij
/xV3cexGekmlWPE/j5Uy3dVDu4Ux/I0XWHyi/B64IaESYwhgWcDQfS1U04Tnx7eSh0wv70X/exF7
n8MwPliBbuuFcoyV7I6ZO8Z7bJIi20wOKKwfjTieyf+/ipH+47ZTrToxNVw01bV5FnNxbSCbWTTi
aPFYFfl9l8gncersMtDuJKjcqyg/3janX9/vvEozdxYwlbn3cBlkSJHWeKhxELkhQ8/cTL9LlC9K
t1HrXbl0sEKcBqoMVMFSvrusVTVqJ0qgyHa3KN9ohsOA5VaNcSUKvbCyuN8BppiZKkOoUln3htk7
aq0cvem5FiNbg4ezCTcCi/Wj+rOqxVEpRh0RY4eUaLTmIdKL1zj5ViTPog4FdFBtRKA3F8eo7iKQ
SKVKJTGnmhkpMpP3sR2CKxe/tPlTLAfOZor3mzXg6tsA/MLTj/QUlahLx+hUc8irEntW44f7KDVK
JFSC3BnLWLDHLos+tnCHoAkVJ/syAtjum+WXQal7ZLVDFXav2oNzl61Xm/LXOFDx9AOIKaawSx2c
znKmof+uJTUiVlL2KQjGeGekkfdAuci060CBECkePSptUzh+strCczrJD56m3pd2iEDHTlEmUFmW
HcMz1pA76qAPrhSAeVUhgd9Lfi/YmVrpYE0VZeMiW/1oQHVQ9AQmA2/A5d7wMZktZYKIAc73ku8q
4ykRO9Sb/uXbPDOz8Ge9ayo9HzHjR96+Ul6r3nB8+XmIPt2+A1bv/j92lqIDsq+Miidjx0BHZAjR
fH7MqcndNrL6sVCT0LjYABgu71q17tuGgV7KcNWLlYgIbLRMKpi28aZvwSlXTRnMzM95NWxHi+NJ
gAEKIfIoLpwrCkiDrDbs1EAGrrgv9X+52UiVyEOZGQeVdukK8tSlntpT9m9botY6Vg1knr3X23u3
ekBnRhaOgEx9WhkiQX42vGu0Ny2/L8Jg435Z3TT0mWaJS5OB0sWm+WTaBAZExgyoBVNlT4lkM5Js
56Lbb+m8rdWPEJ0CVowICgGBtnh1/ALOmInbhQn7SIXfaHpn9KV49NFg2fljGzo0wh9Vc1R3YzsU
9mBKxT/4/FxLBNZDMZV60uW56WZQZHFFv6T0m10W67aR/SiVjXNba34z68RuIklF42/Z/FZKULUB
hHlu0T8kIjN/ZLtu0zwPbWKncgkTL7NPueoobHicvo9a89BrjT1ozwZadH/vRFy49J4Bps7fxuWK
2zzSvSHgt0hQQe4Ii0snT5Knrt5ixljzVobowRNZzJ2TNl4agrrQk5kCD91ukt8mL7P2Sii0u5Dv
Yn97SStZBo/TTAhhwdd2DbPNmyEoDKjGvDx+7YrWLcanTLwLJtmp6y958CxMW6Jsa88wO/hb1Hgm
BF3soja08VDVA4lN7B/SU2VlNqOBoy873ujb3haIcO2lOTe3cNMgbXK5kiRSjNC4k6z0IwIxVKel
0q7E8O4fdvPP0pYCAJ2cg6vrWJqZfwL0Zgc97BMWYm1QYLxXgmknbjUQ15qmgGuJMSgAAVRe+mTW
lGE0hSJZx3DQpBhJd1p3L6Y07E0rtZNoF6BX/VSGW7OBa/Eog9PQCNJQmLF2ly6aSbLeoUpCkF2G
/i8KBo0zSyX9wx1zbmWRBMPwM/Vdz+rgLDkVyq4IosPUbFHGrbnIuZVFUpUmkDy0iKG7hjx+k2tb
kad7RjScUN3qj6x92HT+GVHgUSVrWrx1Nc4RqCLxrkdMfKrT9AegJdGBBvcfihRMIhBfAXDhtV6S
SAylmXbeHPnok9ns0ykOdkldbg3vr3rBHyvLErI8+oagqGQlgvIGWZljaMLGnbuaYdKyAP5Lo8S8
YhBvMi+WlIbKllbuLfPoN4f8VRTelT60EA9W89YOd+N/IOO08UvkZ04yOWl+J9fPt7/stbcdYnYu
SZoNePvsQmedAGUS2sYoC1BQ8V3Y+4cgvyvDd50+HpRgC5+05o4gPLghGR0CAry4sQSjqpqiohXQ
eemxq52vaeI7Yadv7OzqkmCYZuKcCVNpyflUlY2eoDQNkIda/yS6hvYlrqjAaF8r73R799bcHjlJ
mC9gfpyj18vdS1H8CuIZcZUN1Yteai9B3pw04e0frFCHAMIBLIrhtUsrY8BfbUCFu2kDfwSJVf/B
GLdU7FcrMEw30nX6TV5sLZ6vto/FekjoYwzVvqSkoUClqlkfY9100syyk/FkpUc9OAJ9tTPlXhCN
w+1lrrkHLCgwkALNMSEevlxmLFaR3I1splFFLaAv64DczLhjAL6yfcEPNkbcr83NrFaEIjMmj778
YlenVvDSwiJybobS6RpmuMoeCdpHUSs2Xs9VS9zDNBpMJKeM2YvOvrGptQy/rMBrdD2VlKQFeyyG
1X4ACOP9rdoI1SERSRNGYUCVMQ64vPJNochqjVg97ulJR5ISnbI8hZRPDy3bNGLz+LeHdmlvEdFN
M6d33bU0MQRAZNYvJfuF/29Cba8/tNkMRG7MD5AbLCnVmqr0804FF8L6vtNhf87q5J3gJ1uQ95WG
EGR1VIl5x7hC1OUckZeZqZn5rEdKMlv2A8dIRVsnEC79iJgRaiQrOiU1II76e1vcNYWxv72hK4EP
v2BmZYL9WVeu2HTErFYRWsNbknDfVAVyqIRb0c4vUz7JwPbUwOmQq1HLvbbZvF/bZmQZyPTmTb4S
adYMVlsMDZWkVthr1cn8WgCOo6oDfHUXjD+HcVdqncOQtcJOtDFzFd59lMqfN/ZgDrIuK0xUgUk0
wUXOc4dLPVjRSvPeyzgFP2uAxKlODUn1EO/nJqDu3bcdStWtG0wbie7q6VPphLABIl9QmYtMF/F2
0JICX48qaLZY/YT8ZR8Ew1G2hkMb5I9Rkz0n4UGWOown37Rs3FLhuH68WDkp0owVpH+9RIRWReeV
USCSfI79O9hiD7JV/+BF+wxb8mPdqV83dnq+5a52mvIEPVCIWhV5cem2EwxKFjqPbiXmO/AV96HQ
+/ZYmC/aqxk5tfi5Gu40xgPtWPxx2/bqUucOKIg9vuvlWKDBle55hsSnFuxMFKxhHEEY3BbC1im3
2ojX8dzcVvhja76iz67gVJ8UfzRUBs9b82djqXYoCS+3lzPv1NVOgnScaRLZzGVpacyqjjSWk5t4
IJVG2JvDMe+YnpDeQuHRFFo7z/86/GBVbB9SWcyd4LCXq1L0aRSDSedh0fg+9G/A1yW53d1e1+ox
nRmZ//1s66IqLya1MAiFUyvfR5bu7ztLtKc6juzCaAK7+n+kndeO3Eiwbb+IAL15Zbk21VK37Egv
hGYk0XvPrz8rG/fOVFGJ4pHOYN4EdFQyIyMjI3bsXW8SI8luTHri6itkVQcBfm2zSRC9U3IrOU/6
p0KNfDf95ExfS/qfv782BnGp8xiw7pExXtuJGQ+p9Abvn1jJngbxcJ4Da0Bzboh3+ph+B1qqbdiU
VLgob1EbZr5C3DS/pANBNMy5B+pwRGrl8zQ/2xEYlTjcGYW3m7IHt37JnY3RJNkHNWlwoleEm+Cd
1wuF/W0YDFdPzlA7KMouSCguKc9muSWkJXOWSzsrZ1lSG7pniBLPw9T8rZbv2zQ6eZ8Z7jrOSuBt
JPrCC9YnjiFUWsmi0GO7q91DV1ifijFPz/XydQwDSHInv1Le98qD3kW7efpx21lkl+OludU3rLgT
aYwXQABHyy/HF5cxkc0pNVkUuTSy+oCth55M1ogW5+ABxn8OxmyvTS/WtPfcQ4q+p7qJgZFdtpcm
V4etULppagpMhuWpaO6S8BNTof5AeUdpPnftSbP+Shbz5fbHlDrkxd6t7p2KCbMp77KURxpDB9o7
hxte094u/VZz4VfWCCGZ7NHFFUyIZPqrgk7f6mnQLWXKyMqpsRmu6DI/HL3a53J/OyvxKbbsw4RG
b5PeI9t41PLlUL63mIdY1PJRDfqNJEPmRkxmodcuQHG/aC1MWtZZitWk51l9csyPJMybyB/Zx319
zVPFRnZtvWQTneh4yqz0zPvJ14afYlQ7bG1f17a+rsxdqWJTw3ZQL2Ve5zquQGruKfVip+cy883o
Phy0x64IkajO/KZ4MJb0wyaFv/iT61MvBonFf0LaYfXiGBxjVlvDTM+NMfkJGfpmg1OCzxHzm+Iu
52FIvFwFlqbxgjGuqce74VsbndNEeRLI3nGPeMTyqFXdTjWoCn4E8nhox2Nvb3SPpUvkYn+laRBA
zeuvWkfKVOUhN0Tau8UxqpSPhRdsgd9lfsj74l8jqxNoRvEcMgRErh8UR6NJ/caZdttjmBtmXm/D
i/QhbGuvcw1S+azV78PphTrK3bYfSq3QxBcT9YDR1slXVXmjq+UGi1kAcRWaC6FQoX1TvH5r2EN2
6fCwBuDMlK/AX17vTeX19BxcUpNKyXYjRMiRRxvKtCKeZJ526ttQ9cMq2qDdkp5oqAIYIcQdIWq8
thrGFtVhVdzfzf2sOGinvCw921X/0fIEiwajcCqDEav6gcF2NYVYHpCfu8Rw7piosRKeBrFxzMsZ
qoutfEi6dRcWV+dZBeqMGgRJbJ3O90Z96md4bayN/Ee6aw4vAAYEBHX36hIQKkRBN+Afqf0XuLr2
aAX32viprrh8mufbV5v09IqirkE1zSUsXu9VF2VNTsWVlqwzds9hritvy7zuD7etSD0C9BdCIrji
L/z9gwXfah25lK/0ekdhfwfwHmqp53JLwtyQxXhGdBG5g/RDDLFcr0fF4RedhPzstqP7pVNSaz8H
sNbSkY0eAoEyTpaQ92q4nJM60XcMo0S+afb2YzUoB0ps9l7NcvOunrSPkaI5TEfp2RG1j+xemw1G
A4Jq2aO9gs5MN1lH5klU340ptZRL9m7Im9F30j7am5FevR0Sfkc49Rr8LlV8N2VjvCttgAlqac8H
esrpaSjz6DHkL/tGQsvdY1h24wYXh219Awn2Jx5fzJqRUlx/EAaja7e0FqEzmr6fO/M9b2j7JUtR
iq2rMPoSKc2WtK/cpBAU4N0ARHPlv3GupaqRoJRT7UuvfZicL2HzQzHC+9H6eNuvZN4LX4AHopeK
G4Mc14tLLaDsbcnizNqNaSWmH5qg3viA0icQXYfXEQQGUtblPKocjdYrM8I/rn43dZ9Tr3lW6W57
06n27vJi9NWs9vv4w+21SWrcxOYLu6s7L+avKoNH7hCVSuWPavpxQZTmbWXBQJ5PYfESFmECi+I4
70fXUu4DXfurCDVjP815dU/H6fcpZ/hBMK8AcKfaBrfg9ddW2lbrUN/CpxNgqM19loMGzw89q7+9
dFm4IN1GglpFhJon07WhODLn1Gud9Aw3kEoZUes63/kW/bhtRZo5CZQIkz9CR2xNDZdZTpoM45Ce
B+ef5kAhJDP7L0rR3aH7AIsP5Z3ZfbIGCD9hSnAyfyi22INkkZ6HOvV8Yixoq9XhHIyBuRc9IFqh
yJkwfNXAi1LVn2ZELFubZLHc+LKy+4tbmYc1g/EkwqtwT2khNrUcUScthivDU+PvoFff5OnW01pi
R+NGRn2Bthaasys7rTk4he0N2TmvfgLzYWKgGjduSYmT0GICBY8B8L5rbsgwTlNXsYVcUOYc5+FJ
AF1b9cc2yEdcGasIKhqAaMAhZEYbd+WNVEcGI2rpaCXJR2d8MMZ5t9DV92CCVaN9Ye+zeNeUhzFD
gvafP0h8r4yLD32RkcILsiQV5/6cjcGpsQ6jqp/c5Xj7JEgC9pWR1W5NPfSadoURq/pA2M6Vd+r0
GVJvb+MdLWsX0HzEz3lsWCgTrj5lFKi9kylMz1cAlA0fpvcgBd/afWqzQ1j7VeY7dv42dzZA4TJX
uTS7Sgp0W2kzK6ZB7iTOsZtAg6WTftbs/ps9RFsEcpIzzRoh0xRveDHkfb1jNhsWGhZrTHX7PmlP
5NpaER6zO886ts7p93eOe5bUnkMNO8CqL2jGQWBVAsHZov6eIHHDC/fQli+xOjGSvHHipCu7MLba
vTyDDiAYwE0Y0fzGctqnsP9iO8M+bmqUs9LjaG4x+0g3DtpKYPuiv7AumrkhmX9VgEpMWpqRc1V3
p94G0Fc0puYngLPubn9OuT2eZajigiNfoyC9RMlMbwDPF2r3X++ThBA5bYmzyO51qjx0O0U5lZx4
ddrUeAr11il5lGmf1KpC+wGRhfi9Xv8Vmfdjfx/qkZ9lAYnkj9q8y5vPt9coC82X5lc501zE85IF
FWwHiEr4oPaQvlje0/N9d9uOJBNnmUL/hscnievq0FVIkIdgAcBGGl9M1Xo0ku6uyWGx/lZrz1mS
H4but6UdNEgqL0yujl4IvoE+DWBIAEvtnjG/H2ZH3zO36421yQLmpaFVVA6NXFm0nC2ck+aEgsW+
Qmytc9FDM+zaV+A1uP0txQ9fX0GX9lYus8RKACpT+CWzTrH5rne/3zYgd4r/NmvlFOrYe1ogDFQf
rD7aVeV709oIwlv+IKLLxU1WJ2Ckhhq/K3oIkrL4xezbvao+M/xppBkUMj+NaKviJ10WjxBenDak
A9bKIYJaTYNFE2Wj1vl7DoZ0F2jB0zRtDUFL98cgCxHTkQIcfr02q84st+hEK3b6aPd3ivX+D7aH
8QU0H+FLgp30+u/HUV+S7NOuGxlDyy0aPzTa1aE83jYjKz8DGfzPzirDD9Q5VeyRyoOiYSo45inj
wWD1f/LAOI2OTtepNndZ434Bdtj5RftspeBD9Omci9FNYN23f5AsHlN0FmUDMXm67roqkEkq1sLv
SbyPbfV3R4pnjs9mupGXSN3kwszqeOWhPXYMVlFwKQ5gYndopu2ybKtbvmVldcacyZyLqGQxBuR7
+1ixX/q4GPzN8VDpQYPUD1/hTUPx+dpZ8NBgWThLEMwE3mMye+7OyCFfrVMUKsp+bE6N17r3pV7v
Fa3ZWqUsSeBuo6oJ7BEq5lWSkER0MIycLmWWzYfG6e5jq9uN7XDMqw96eyp/f+BPVMj+s7e6ZryJ
eR1HwZ4DX5GppLuSMpldfb7tiOKbrQPwpZVVICmrViug0OMysye+ofe0tN5bu+seBq+6S9LfL8rR
mWeGAdpaAe5dhROwe96c8P+5MRd1V+bhtDMmbdnfXpOssEFdiHkIWI49hKdWZqqypKmlElVqq0Rl
904p942+a9zxtNjFfs6yPXP1e4bDNsKM7FRf2l0dtwqOGQU4AKjY/I03nLq8PXoMuFJYu71A2YG7
tLOKmoo3Ft0g1qe3mZ8o39RQPbip5v+BFQhVBZ89RNnrN81YQfI+WQpdZK86jQCX7dzcbrVKHfDC
ytrNPcgZ1AXiGEv7ZEPL0yFhOGbqoZx/tMbH2yuS2oJHFcI1Bo8ASF8HEAVopTlTTDvTFrRgiofk
xUhjdY96bXIi7bHIxNP2dNuobLOYEhVBixtIW0PZwyLQcARkyTXzB1WmXTYwC/cngd4ktRd8gJDz
r6FaActFUZuu+GRqbwZLfRN21ptp9jbSQ+lagMQJeiOqV+tXWTgaU191Fb1+NRfIGhgq4frf6LtJ
jcA9z+ARdPAs6XqXjMGkY6mOrIXaVf0myQu0PuLd7V155dpZBz740Ll8oU6AIGflC+rcmq1jxNlZ
bZA8z4Zl3DWL9kWbS7X1l8AOSBBySsl2Gx2moHd3ILSrXWmCIFK74IEuTLUznLk4JeaoABG0PT/k
AbQfjAXWkWlgamo2lg+3f7XsDmIOGJyYyjUIPO3603RDkoRDQ9oX2o99/5Fx8Ld6O/jeIFiNfoxG
c7htT7YVDDkzRSno6omk1/ZqNSzLXqMFmqMfuB9QYHk0ACn4XpNsSaLITTEeLMZZVWCz16aWbOw1
kOlcr2jWtbmzi+BI8rawlbIIDV/8v1ZEhLjI1RuD/khmYqXVi72bQrY9Zzuv/7bY/fs/+HTslM3H
w+AaPNXqGszhgg2vi79ZELSHL5sFPOliGBmgdgeLCb3y68XYWV/PWcdtaiUfZyg5HVg6be9lMxOR
5V1wCP5rZ3UgTa9NFX3hWst742BV8c5U6l2tQMYyubtoVnceBExTtPEBpbc4cyxAKJjMEBqa18ub
49Bq55FbbobBOcrejtCKhdVuGsY7u4jhcPtHD50dtD9b9KriD/8SGkjxgJ+SnqONdW24KvUEnRoi
dpYkKCX8RNDlD65WoRDz/y2Iw3DhhqCezSZqyWSn4CMz/QHKO2P/6bYDyi47EC60qwF2AjFYraKl
/j/HCojBtHKPSzn6k/k2CE+OCZoVRfjbxqSfDBwNtQ9mMACxXi8oshkCD2fuHzdUUaTOi+eyzDZG
BV6ZFdb7wp8mpaPVSlRaGXEmuxm7JqFNY7146DBCIdnGD8fJ/aboh678ZL5PzJ2afQ6aQzL7Vkvv
EXeZ9hXsLqleHG8vWfZ9GdLEQaGDR1Vjdfp6pVvmKQP3NqjFochf9KHcz17qu/nLuKkmKouO8LkZ
oAMRvKAjeP19ywBSFehZccl7dNT92ntirGZjD2XHXBw2IZUEe9s6OZ81rwomxtnPfYc4VALQPc8O
VaP66aA1LCvbGzntYEuZNgzLnAf4ktBn4ztS9b1eXGennVbTWD2rY/G+YM/GKb3/g826MLEKYWkP
m5sS8BBW3R2EtO816ykxmmOBgPTkGLv/m7HVyctdhrwUC/SGkR3TsTo3oW808TE0pzOsDRvGZCnB
5cdbhRKln7Q2CQRUhNlaK1v2NuQO2ZgfnOBNmxWHTNcPt5f36gi/nEOK8tSSX2fqV1lIXnoNKICW
fkrLM84v5rzsd62Skx+pka58LuyiSfzMRVbMV3sNkF+itd2+nEv9bzPvIIKPoUGsGOiI+n8YnG+f
8zmNEyYp5vhYLczYlUEz/gi9Jo99pw3UD9HkxIEYdQie+0xzAw730MRPSppNGy9U6UFD6x3UM2hu
e52GAFlK0x616HOIoDxPqrC7G7WtUoLUiAlZF8190NVrZu0gXEJ1ngkdSpD6+gJAvfZV89vtbZKe
KsDNonpHLv3aJL64Y3IlK2wrBVCqj0H8GDvLfCgn6/cJ4oDHOSpmXIZBERa6PruJ66Uxyp0837yP
afLGiRq/izZuMulKLmysgp+KyqBZxLw62jGHWLcsFL+O3XZ/+3vJ4rlguUNEBCDAL/wK0zxHs50B
oszifEYAvW93mVMs98qwlI/KqJ51i0n52zZljnBpU/z7xR5pvVokbQcSoi7G46JWTzm1pbaZ/mhp
jHAz7U8jYd201uK2bcYR2EFkGvvATfZ1Yu51tXj2ehVhnQ3iR9miqLwgLQ8aFTaR1aKcqQjDrONl
VZfPoNApUFgHJSkPtz+dbLtgmqENDyKKC3hlpYqNwsoHhU9nMZ3IsAxihoX3OKj5uSq3BI2lSwKx
RutMgJd/uX6XmPfCAkAkQIBXQ8d8dPze/pMVXRhZXYOKbQc8SXXu33LaJQPSKPFxMZhODNy90b/c
/nzyFdG+AmMoZi7E2+LC88qZWYQ6wiUGtREw+ilu/GH6g5c8U2z/GhF7eGEkKb10hOsHUmDoNJIl
OMWDtbfUeMO9t9ayuo+GfJnbsAFoPVrJrmLYx83bU7w1vCGLQheL+ZV11kIguWYxrtXuhr6FHX+j
kSRdh+Co4fCoOkf1+nNZY2CVgSNcOoHuxPs7SVKYT7bSPKkVm9koBowFYmb1pteKukPGi3VY6s+i
eQoZ9CJf30jptoystqSKM7gVMxe4v8C+W09CzGNzSkP46DoPAWfMpB4YJ/1XHXqkPNw2B2SUR5+N
/mdhnBD0q7e02besrG4fbXbjKBojwpn2VOybRCOzeR6GjfMot8KwFTAcKiDrOehm4DGBFkJ2bq3i
To8e0s47GtnJK7/dPvfiw//6zf6zs/Kx0I0hCqvS7CzU3HRvp1YoO4zQ5jlIUBh/Z9BFbN7fsoFO
wWrAxaOJu1VdJQldDskqwqjZuVieF4E1hCFNae+zbvc6wKr6rfmjWj7UkOzUhnm4vWJpHYGHNnAm
ALqANoWvXkQhO1W11kuo+lZmAN22mp3MeH7jDO0hB9k0v+2t0AeKQU5ZbAQmyabSMkWZiCsK2My6
gr5EWjRPU52dk9G6451v9vUxS++K5HR7iXI7Lo1gqD/gq16tsF6UKqm1Jju7pvJxMttvw+jcF3P4
UJLnbpxsyb3Lmv6ztYrpep1ac+lga6iJg3ncDb5uJM9Nlr6kE1igeovQRxJ3QQiIeXBRdaYhdr19
uWHUbWmyfWr0eXF6302Ot7+e5EhcGVitKHOz1pg6LvcFcvj+gITUKczv3WdQF0e7aU/mlgq6fEUU
eRg/onK3puytms7SMl3cV6H9Q9GtZwYwP9xek9QE89MACRHvoV95/dGmVg1qReWYF1N+N7jWMZo2
MFNbFsS/X5wqtBO9oIbi8OzSu6bA2QXVhqdJ7hBC4X9rWHl1FNtGDqInO9v6S027MGu+U7HfMCLb
fGqnANuoogp4/fUy1EYdTEr54DnVQQyQoPc9e3dCelZIAJnjizar7y09uru9P7ITe2l25XPT3GVj
AQDsHAVPavtDMannQOkWbpUyZcGPtPW/9a1u+4lyT2LrrC8RNKpBoUO82zHNOFjxc2a9zWbt7Rx7
X4vRtGl4BPnGW0BSnbgyv8oDQm3oTb3CfBO8XbIPwzj6i9/PFSLJSOwGG9bkX5UCGe83QQWz8vp4
aKOsMrBmQo61tL5u7pXsobC2YNwyzySgI90E2JgH1WpVWeS0TijiOvMVBKTU+exQfHGLrUAhtSOm
+sRsLetZO2dFExvKkuzcuR/d0N333v1YbY0ByA6ykKBHfJmpEkaTr0+ANitNoHQsxlCUYp/XVKuU
xNqSrZFdG/DKkm8iX0Ixf3WY567QSw1G0HOr2ftgfAnU51p7aPJhr29hK2ULInBQZHNUxFjWBL25
MhZO3mnZ2avKZg++HX7pMp036m6yvQGggfYwsCJO2MrXlEW3hjgApZ3E2eQbwZdFj/eZx5j87Ugh
+3Ag+Y3XSg4ah6vcaTYyO+p0VpNrD1WT3AEIt8OTpjo7L916U8u+HMOWgB/YJ/K0tV8bcVov1pCf
2zo80t4V1Yjbq5Fa4L3ON9N15gJWq8l0hQw0IqYLohqlmv1iq3ssiwEII/9rYZWu59UwWUaa09dt
v7Vp/lD0P9XsY+hkGxFctv+Xdlb7n/SGNzbidhIrET2cBr6AjQehbC0gSEGJoamNo62+lpv2c58y
KX3WA+OkNMiCt9Fx6b4G5dbAodQSRJ8A2Kl5mq/COxe3eZ2XjdNrRBpD/VTWzx55eWzEvpc7G+4s
+2yA5IHIv3KZrzvKkdcFaHhO2dnpHtrYuGdv0s24KfOySyMrPy6bLq2SjrMZ2hap/UPbbbGbSZdh
wJ/Gf4hHr9kjErMPhn7AwgirU8f8Z2v92ByX3DKyCv9GqCm2nvOtzBilyv6nOC/eOO5vH8ktK6tU
ZDSHMG0ZVD9XRVjus8F1dpNbt7BTJN5GzJTFMqafLKF7KHhgxE+58LJMDTylWJL87DWLjaZkM35v
w8r1o0hVXuai+DbYvb7hcFLPBr8AY5ugOl3XCaGZZvQtS3PiNKLJTOs2KRSMxbC3xx+3P6TMEmR3
Ol6ButMvShyxEil1WTA7plmIcRSwSb5A6AJ9w8YUsvDe1RMe7KMYQASRK/R8Vl9xmKeisvJcPIim
8TH9Vo6PoEJ2vSE0U3ebZRbZaQLrTv8fYjoIkVYRFSaGuTDcOscNZ3+xTb/falXLskQ6j8Qdmkrc
das4p7cQtoYNK0rrwO/T+lDYf8VfoF1yURHbnuGSJsX0zET3CpJMDvH1F8wXcoIqL7EXtM9tHr2U
lHRCFY74xFb8Kfs7LH6O8VGDm/73XeTS8OpTNgOjjHmL4TZqTkiy+XM8HIP8JdvCucgONfQMAlkM
dQLfdLVCtVqmFhgk0GVWEu/m/mEIf95ejNyG6PlQ4jCwc23DsJLIBWabMwcRLkchI7hrDOenNWvh
4bYlmccLzhw8hEIKPCLXliDerLRiwJI7dSOYMG0gc7TAfXjNpEKhE3ZPfWDXd0vdaV+XQd+qzEtX
KhgNcBkSyrW/dKGSuVRU2Ta32rlwlJTLztwCQMnCB2PM/xpZ+YbijsRMJEvOcTiewnDaj8NL7OrP
m/OFsihso1rF6Ar83toaNpSlEO7VVsCMa4S4bvPUutAIq4p/2LhYZHaIGaKcCZWevcbvWJ3dFu5g
Eqf0cB8VH4P6p5kNx66FI2jYyMYkRN66Dv+WaGU4ACTWAMghj4cYrQwxuNufncGGeaIpd26BRkgX
HWYwREAYptPo/Ujb9BiN+kPXW395+rSr0y3iEOnCYadwuXQYdLZWB0MNhrHXk6g49+rDGBnHHqUF
p3jsrPfBaN7fPhoSW6Qh1FVhSaYvte7yxtY0u7UKf61SefbbelZhPQvzHE1ZUI1Om5ewaJXZxnnU
pFbB4IjgyXC6tXozWrnTxUbYxGcQbrvgU2kdc9ufPL/W3zLLdvCM+FlLnjJlYIL86zTy5Nc+a2V/
6JiFKbZ0lCUHx6AyiHIQbA+M060Ojj16Sm8NkOfqXncsjlYb+bZyiuutEWO5HVHMJQIRW1e3RmFZ
kVrokJlPQVIfgd61Pnqf0wHc5HgHVrTeOD+SexfuCmZ8YCXmhbm+FRWlHRePD32ee5D/SxoU+36y
9A0rkth2ZWX19ZhOjB0m2JA+nt+PiIlG8bGwsw0vlRqBkVr0zwD1rqtsY+W0kdmMqPM1xcnRn/OK
qf4t1lDp/lwYEU57kV1WeUGe7w5UuQAlJx8C4wfiCMbvP8mo+Qh+V2BusBqvPB8+vKXSHFYy6MZD
qh5+LPPObdKNQtZrTrXK8a7MrEJIPFuoNQZQvYdptEu1h9R+G5vKqbLm3diZ7+HEgRb1RSs+zuq9
x0C91077oG73pv4Gdk6/OXgTM8HfUJ5HH7Ux7jjLZyVt78sxAYzz1roH7HDoK+UQtE/ulryHbLeh
ghOyNMCr4Ze43oi81MOhM6EQVvoTl/ouTckZO/P3HxOGmA2GuAFU3C+FkSnXqG8LK4WxC7IHb4Fd
6znoPpvOh98PsQRycKBUVWiYCL+78CttcmDn7qmeWtYCosENvzddrO+XIFdOFjQpe1dI6dy2Kf2E
FzZXvrxEypi1PYsjmO/s/NukPcR/wF3DACuUn4J13AL1d70uq5tGXc+YeqbM6Hf5E5OEpXMKj7dX
IotiIBcJzbyUKWWI3P/i6w0ztIOxw4h6XAR+1v4dGafbBmTdRePSwio7VKahzfRATG/b6Ylq6tGe
On9QP2R6fZhyg4bRQ2O9mMPecUq/GH6/D4J193WMAMDYunISms2gJhkTs04dMkeQFdU+gtBlwx8k
ws/ij/PmI3oCTfNWYdoOipo7omFgUDlayVeY0Q7M9d1VvZ/6ZhsjOOX41FSLeQ8NwDtzvKOMa6fD
EWQxsk77ebP+JUsBLn/Qynu8fAraMARJ78AD0ICMmrTdpDs7E0moZdq4P+TLF7Mt+BDMrvbqDFpR
lKtRX7DHaIBWQbpfmCVPg78iF6HGJ+Op+HvSoTMZjlA2H6cn7Z06H0NN0DBlyFnddjjpyi9+y+ps
1smsoPrKjtv23ln+GRUG+Mu70vardKs7JWNyAdkLjwtFcyhH1sNDmUGJ2xoZwAjUlyJxwdZ1fqo9
KfVDMDvHIIxRNNk73ocqPkzV3SwG7sdho94gi0WXv2G10xFdKTMX3HFzmO8Fv61l7zZlWMUhXV94
vO5AdlN/9oB0XIcJL27meloYl4B9h2xH1x/a4mHM/1aN8zB8s4OtJoH4e7/YI2cmxopH3Zqgxlqq
wissPix1yDqmTJwhd4nCBJMNt71FVmyACg/hAFHfIBc0rlcWJlWg0PJlPDwdkJ17V2vOTtRyg7ja
eQPILoIVL4N3G2ZFQPhlgZAT8PbnVUAeeW02N9LEQdpIkOp6x3rJdgiVBs33sfG1c5p4T97yUSuW
h2QjP5KRQMBRBvmDLVIAqm7XdjU1qoxshCPP0/9JkH2OjfJgWUgXlo9FFO6byKTDOvtdCCvRsvh2
3N6RWG88B6W7e/EjVt40BUWctBajI6rzmTbybmRABWDxfbLFEy+73aiIAXET1Chwb65WO9kQJgjl
4iC2fpRVM+4iJXE2XEhSHqN6QqVZ46UlOOCujThJ6SZumBAEHPV+NkVJ259ewklj4mfwg3bj48nO
OwT/jgAG4kDr9M1x40S0zziKoxHvijp48rLsZ9AEW0FdFkhhlof8kpowp351p812GHqpyvxSZzR3
ljbs8/xxgQil3mnRYzafw7rwY/uN7n2Cr6QZj5lq37UD4mcfQm2rnSfbSPRXqErzi4i0K7edylFt
IL1h2NWo0nvX6ZJDHLbaRl4vi3K4CfJtMNuDhVr5ZVEuxlxNJuzkQ3CKMuVQxCCConaPTrrfFQ9t
PbwkTvUHARx0HFJqjIGSha38h9E6IFmU687R4O6YVHGqFKa/0+2AI/uAl0bEv1/keZpWmtoIEui8
NC/V8smMtijFXjlq1hHt0sJqi4KFt59V8vEi721p9/uAIQMrLx9UBmIKZ/HzULwDcoino/xtkj4p
ZCJwgSF9earybgSvafo8S+Czih+s0nmTjIcwW46mcWoh3tGau04/OvEW1l/m5Je/erXl6dwogNfF
lsM1XB7CyfWD7Guc7br0D3prPE+gTIJZAtTPGpbAgIuVlh6hlymGvcgNFKoTmXb8g40GV0StkrsF
WNb1Ri/Mfgxp8EqC6oLJiXdKulEllwUgODX/tbDaaKXVlmnq+GSlBrpitHdudC6Rn7m9DrkVqIV5
OooEfrWOPjSzvG85Fc7k7AemzsVzeJo3joUsdkN7/a+V1VryOKgjz+JY5MuTHlh7b/xBeXpAZEHX
94Ua/j6vCEJ7YO9prkO/56y8rRznycw95pzi4g2lgXxKn3oIEGjGh3/y+WjVUgmDDZMew7UbxE2Q
Fm0AM4zgIJi587zx4zajsPi9v5z5Cyur9bDUpXQE6UbUV4esn1/cQdT7H5Z2CxYtC82iWkHpWNDu
muIcX8Qvx06bzgnYqAx28oK+U23trOwvUG2VmR604UCx5bYDSiPDhUXhOhcW48IJlSjmILXlsA90
/Th7yI65Q3hXdtHnJtiq2kpdEXE4hFeFtucvO1ameZ0Kzpm0aDx/ihrrbrLb+6JIK7/Owng/4k+n
bEq2UmDpSbswvNrECAqEKS64520xzdA/6eYP4KJ/4o+QMsOXKOR61ljbmEZ8sAQQmQSecQL0kfI6
bu2XP9gyJpFpmhD9flGmCYOoBfFKzKC34fdGcj999oaFW6U8eekWRb2spwFPMpVf+G1NAda/dhCz
CIa2U4iDboV8vbbcwbngkb8PtIcyHz286El9yH14SrOTYx+cLTIwyeEDfQK6iZXyLnulULhw0Cg0
FM3KUAdIlIzHdVj9VUc1FFqoHAdhuZGkSI0B2QKsSpUN8Z/rxTp9M2WpwrjaqM7FfmqyYVd2ubF3
GcRG3RplsNtbKbUHYyPYWrGf64QvTl1rtMaOaZvJAHY+aA/53O7UpTjocfTPbVuSAwCYCsm9VyF3
97WdcvEh89rVK5XDRycMYF2YTZQLmPTYm1WQbLwVtkytgko7l0mkMPZ31gLelXHva1PiN1p6uL0i
4XqruIxoisg2mC4XnJDXu6Vk85D3DqDsZhxmim3usY7GL7dtSCIykZ+BKNPjOYIOwLWNaAwLp7KA
SZs10izMZT2qYXpYyoPRaocyzr8wHdopP28blX0/OpaQ2EMsz0zJ6szNKEUjXu6SrgFVTZuvGbVE
Rbm/bUQSiYX0jHiXU9IDdnW9stxunKTjnXHuwnaXevpRDd9ZDxGcwMrHZatAKblmwFWIM8WAJuy4
q8+Yz72tqAvGyuJTDlVn/NVIAn9M8h3Ag9vrkn48cKSA1QRDyS+D3FXVqAx8sa6kNPwwUNQTXf18
VzXzvL9tSrqqC1OrN42yZDwFKvw8pg2ndl/H8d3svm16x6+rrftL5uxAMIUgGXQK1LKvt6sfqj7L
R5blhe8GG0QK1JK3VyMrEhHhBcmGi4o3M/DXJpJ0jJzRINQyMuCHXk1qONPBnndppvhxu5zi/LtF
7c9Tt1D2sjiI2DQUIrjGrzpI9LIi1KQYe23n7EPWT+hjlQ9x4h3iP2gL0aX9z5L4JRdRcEDqok9s
hl3Drql2WmyjjBhM+s61MnXDO2SOeGlqFZ6MxU2msmTGrY5+VvlP1E9c8+H2lsm/G7czB4u65ZqM
orFzLysdVqOaya6ETNApH4oyPMb9RrCQeR/D1YIKCaZYxAyuP1tjpH2SFrAXD7BiwXehJPnp9lJe
cfHraA65D69Gj5IP6dO1Ca8aFbi6xUBK5rdGe9APZbkD4xLeOcv7Mf65FPcJ/RQkeUYEWKrPHTwz
y67OvqKg5ScPSXgPIX4EbHzjh8m2EfIcUNyABelSr7ZxnpWuaV1+l+PC4KH8mP4XbNuyz0tdllIw
s1MErpVXjrUxOYPjEUiKmQq+BrBnqyQqC/eXJlbLCEIdzTZkMs9dntyF+tOcjDsbKakifxsk4UNg
BKqvgdmY6g9d4/r1+7TcW7NzKrV0b0TvrPixqbaaf9LfRLhh1+kokeBdb/lsVEOKUh4QWad80u33
0fxdS+pHvTDeNIZ5D3/fFohLrPIXJ6MJKHItgZldfehMXfSBIX7GecpnTauPlfO9F1Ww/NHOP952
aFnbxBRQMZyZYjTX+PXqJiXX7DBl/DTQ8VczuSNd2CE5cBer7imd231XUfjpn6bZ3Llx/FK007Pb
uZ/BBB1v/xRZmGC5IKqZroBWZXV6zSCt9EkhvPbGixWNvj59Hio4f97dNiMjIDep71H94elK6BNH
6SK4ao2JropDIbqvzfee1Xz3wu7RzFBzWOIPrrlP00MR+nHQOHutse9uW5edU7Jbkgwxvk4MuTbe
9kqu11B0nFPjFCzOru6i41TmG5ekzIFeGbPJOy1e6fq1ldCYDQuyXaAX6eDbSa2AbSjAqAOZqwbz
n6hVNqq10mXBCAHvDvtHkL82qOljCAWKSROeSqKY+K69r7q74SC3jVjr9pCnpAGRx4rpJj6q+cNo
32nuRj1NFuJACv+/dfDprteh2Es/ZgJMoAwPiE/42/JS0q25sLDyviUKov8h7cx240aWbv1EBDgP
t2RNGi3ZltvWDeG2Lc7zzKc/X3pj766i+BfRPui7FuCoTEZGRkasWItyBt5nIiahMfENDdLPpLuF
d3fDCbbWsoilseyjLkNf4n62HwoozKdwI1qvvTrONus32uDsIOl9CNrTZylz51KrLaJDY7j9Lp/e
NPtT2G1Y2/j6y2LqGEr6GKni00i7KiwPqNfsK3MDorBaSAA/K+BKFBLe0VfUYR6aQcz5lCWqz6Pq
OrOKkq917B1K5PUEqdNXBADDNHuOOoumdnpE5/Fom1nvtslWM3/1E579msU5tkc1bCcbj7eiHmn4
0fqol9pW53zLyMIjiyFRnFFmyUWu7KfqZcqk/fWgt2VhcZ91utFWmYMFJ3/NhrtC3qpIrsf0s41a
+DqwotAYOixI2pe40/d+fDPFHdzVe2qt0XCrhP2uyGLPhnf8+tr+D4/53ZsTjc3lKagjZNEdIcA9
qEkre3lnmKoXdUkXeeWY5crOlovJIAon0+DC+Dw8x4oNR3E1WzP0ToVWnjpVyaOjn0NSv3faiEK0
k2tb03Fr1yuwAQrQPF8Y+Vlc9KYyq6YmsD914nsAcVx/OvhDteulXxs7Irxymb6cW1pc5HIfaXYw
BbSUm9SLTdA1zkMsfR4/tmDsXnTHVUwOC7xzmvLpuunVNUJ4jaAxSFCKIZfh22icVMo1QUOuZm4U
a4rb2w4C3Not2x9s1I/W8kLzzJj4+1n401Db7LsRcEsYza/TEGg3Vj6KZ2goe1UPi8cE1d/Bnuqt
XH817sK7C0cu5R7dWBhGbaE2woyuc+v/7ZD4RsOHSb0PhkMdfIgpTlPjvL6tqys9M7h4cqeGIqEB
jMGpGY5QAFD+fhyZbgkV3nOGsQvnjRfjaqy3wYJQOwaOtfyOcwVnEZViztRbrOW3k9J8MRVgQ9eX
tVpKgOBY7CTgbHi2L7/gQF9osgrM5IDgEaIJ1R9FdJyk1FXqJxCTblHRMt3qPa45KaPQfDcAmVS2
FgfRr1U/SxyclKmMun0uy1ulCNxu+LKxOvEuWR7DczuLd0s8I8tex9iZ8i811eEH3StDN0qhgPKi
x3wnW3/DDW9yr103vLo+QDzi8WLwrFjsqjNHcmzN7KpTP4OBcsZX2KmtbuOmFkf53erASOtwgwJy
W6KSJiAIgZ+1tIQMlDM7z4SI0dnNARKXG6W61QgPnARAISBQ1rSIKgUTanmm0b/TPllwENiHgZ60
HX0ZFeXQ26rH68nt6Ipanc4wgecnD0b2PQNmfH1fV59qFtNy1AvBJii2iLtnASeWM3OMfZaswKZf
/gzMQ1Xu+87Lv0bya828hDmProOqSmbcz9rtVil2DT0KPR7dFai5kRp593bJotQ2RtE3KnWvS37o
0+jqjNHlw2l4y+LDAMHhcKOMt6Pzc2Ppq1+bMRwB6aG8vRy3lu0QEaCQ/o5q9y7OPBbfIkThQAlI
+qno5EObHQHOCDglB91r9We5rdx5Kl3BvrJF2bQWgMGoCfZPhqeB615+iNzRUqNMBUokyW03rZHw
LpxPUQupmpMkwz5OEccb6MswR5N829gKcXu+c/wz44vbNWnLupZKeqHwXe3CWvmsa9/64J7u880c
649NV7lhFuyLt3CLy2H1YDORgCQpcHLmDy+XTX4VFG1HxxxqmdZ+iGz0QT6MW7Nya5srWstI8lHe
5Tl5aSUvotpETofwWPd3QZTfqmXHyqrPVahy8bTf51r5KmnZj+v7uuZh52YX0dJvZjr/M2bVY0vL
MCizveTnrm9VD+3UbRzltfuNdhqeDHu3QG9crnEyNalsZ3YyKd9glCvgtrSijfi/dmkz3MAUqjiz
6jJLaPQ0DCVSbTwj8ArtG1eNXuS7JN5PULQnxZYGwppwDEPxYI6B4YpJtkWYlNWq+E/TvDQqL2q+
BxWMFVWDUNezc+pS6VCGPHmrPbTmbjNFp0rledXOe7u0v5ehvPGSX91ietzA3aHqoKx0ucWdJKe6
FPI9Nb12JeUl0cDKWVvImNWHB4MBaP6A/iM6LlKjYYpLFQ1CzkREl/umaxNXTiwQS/2uj/fA3PXS
i3K0tzcu2dXlgXAXg8a0xpb8Lai7GFnYQr6a9bYgCTFGczf4G266ujoQxig4M7+GlcXqVKVVU63s
aIhFUXFn56iIJxos/44vxzftrLYHXl7a3VTyvwr7mzZUkO3zJv50/WyuDdFRo6R9IArctOZEZDq7
+dq6jx2JN9V9Pz0Fya6OBvT0KmQpTpa1L+a9IWkPEFFVc7ML8vCbqp98/UGCzrcQDLltcLr+e9Y2
//znLDwdxl2jphUODZYVnzpg9vP4kktbvrUWCBkJBVwKRBg06yLQz62UD0PFLZM11t5yXqexviss
YHsmk5pN8GiplVsVfzBgLgZR/2d1EX7T1EynBHbI+9J6y9Tes0EXzF+sUXOzbPaIkN71vVy7VMAm
UXKDCoBrZXGXTs1ot4EK97qTvDCdfUAKzK5Cr7M3srjVbwZTC5jV3xC2xTcLosYP7Il4IOlvoQRB
ECx+rbpV6Vi1QlkZ4CoUbKS/l44aUHBr+5b+Z9GkD0b3i1LSIZh/Xd+ytasKsdP/GRE/4uw0TFVW
VZ1oU+tW403Vmww/lP40Z7t8qDciwKoPnpla7FreJFEnxwUqvIP2l8IQdGZ2+7HWb6wUoQFZv7H9
cR/Fm3F11SvO7C4uSMjVEXUCbnUfNP7PlkKsEY0/Z1O6m2Xi+PXtXL24/qP3aMG4BADgcj9rBrKs
QCjC9O1eD5/l0ZPNpzw72P2HPPhuwx5vzw+WFaIG/BDIXwNKfQV5/phuPexXvYdnITjL3z9kceKN
0lEHXXTPyyj2FPVFNRO3nI/XlytccJk/cgQYZONNY/C8vlytk4BKCnq8RwmCHXMP1DLNDa9Z/Xpn
JhZfb5r7yZR6vCZowsfaNHZW3RxCS/8pBI2vr2Z1y85MLW4ovyr0oReriZo3uQSBGP4qtyYX1m0w
6g+PGZONy+liowSuLQv8Uy3nni39qu3C5U7/k4X8Y2Tx7VOnzcqO83Zvz8+C61zuH/ppazxiNXKY
/xhZBPchmyY9QqPknjYrImnHUvqs0L+e0Vkqgm9/siD4sXi0UWFZAvhVuZ9AL+AEtQJorH4pLd2t
kw1PW/00Nlwogg4FhJpw9rNQ2EfZ0IciQYH7fnCZUupP9lj4B4SXnP9PU+KnnJkailRR/IK98/Mv
eZfthup5AjN/fdPE7313OOmug6ExAXItR4KmOso7XxuAmNTWyzDbv6TNednVcoYjOr2/+VYZ5Lhc
SGaFpp41iFdkVsBMZNg/Knp2lyNaEbTdIcrap5ZjynTgg1RSpu73JvrgwCnCXaIF94Ppb1RyVr/h
2e9ZfEOQ0L0fmqA2GtFeGZ7hhyqTL9f3dSUi0U/XeK+jn0axbxH06rxnnR1+knfdaZTt+AjTY7EL
U2tyB3mLynFtsuvC3CIAlqpT9MHIZ8zK4ZDXhIvhb2WWX2x5+EsIPoTpTWLdSA2yK1m2h91yFykb
8USYWHgSEweMsDCWZIKIWXxlafR1M58Qti9i1DlhfDekzqvleY8441M8Pofjv79XLgwuPmNihvIE
WRWINvi6AWhY0173c3vDykoEu7CyOIUNQit6rrOsqXiDnb88KIiS0mIot2Cba9WuC0vCpc7OO3lG
F7c0x+CU+Biaz2U07DrtYT4lxhOceTu9QFTnoQV/2/UbQeD/MA1+SbxcIWJefDtIuGw5aaDZjcxP
CbdzUDJtw7vymCjR3obYAPLzB3v6OJrqY1ZtwX1XziMLN5k1AwLpvBtqy8cYWHECuf7cZ7ukvU1A
uknpx+sHciWxpIEPMByIL8RS2uLetssUMLVN1yx6gw+lfvb1u9RA83q+V8n2MvPXdXO/caLvjsM/
9vRFjgcvclDLPUOzYXYY8pvwPjmFz12664YPcp24yMFb1KnVzxMDgwqzR+Dum5+K8cFPvdzYBYNb
jnvlg3RUtubcViI+MAMOqmjJiULCpZuNwFvRpJt4b+lvVMsLe2PlqweGOQ06DSo6Ku/kc+OObx2K
MtCo3IXDlwgS6nAXGG9AlTdw6Wuj56yF1BX4DmNVzsJvSzWgYBDxdlQUMGh/DdlO0b+o7exONURy
2We4W3apbt3bReD15iEfP4TGoaq7nUS2bZqvWwo16z/IYE5a8DfRcVn8oIgfGo4OPwh6IVRGzXKX
PDJ6egjU1y7/mKZ3leXQItxBqxjpL+qu7F5n/RTCcO5kf6D7Re8AHQ6+hMMkp/hQZ/HEksNkniLm
c0ZwsYbxzdkq+K0eqTMDi0tnrjUld0Y8yW++dPZ0HKrxRrNvjepHrdvfRu1LykTE9WO1GirOTC5O
sRLjB2WPyTx90aPbIO7pL2m760bW2nQcDcSuLNoONPnFrzjbOUJUocQZQPO8RBslpXC6TxzHOqgy
Ejqy07YHcEGzG8gjvVBd8o+9EvUb987q5sKLCFUVPX74bC5/Q2YO1UA9lXhVftf+wov2PBNzGYSQ
Nnu29Xx9yauXN+eIVguKsu94x3pZ84MM9Zl7Rpg/JEa3Q3LHbYaT0ee3ydMot93Gh1yNQmcGFwfF
l4uw1kaqI337EAhtAWXL/Vc3UBT0mZKhgrcslCZRqRiJjVKgIIGN0+9Z5ymNl/9tJns/Lz1EwDaW
tG7QAIVOaQkM5SLix2XMu0SM8loGSrKlfh+P816P032QSV5s7HR5H+pbmIC1iilK8yo1WUY+mQRa
nPKqjcMuDkL0gwR1eJUpkWeNpbnr1NQ/Zh3EX+2szXBtW8facOKTak31x8kJog1/XT00gNThjwWr
y/2ySF8sOW3oQrHf3KrmUSnkvaK99cZwyOrnuntV/Psw3Uiy15wIjn7xEqO0AOX35RkZfKfVRwhE
76H5dsPqTTW/XT8Wax1QKBr+awF2l0sL7SR3td0wylD2bqzn39VhP97JXf8tL/qbsf2g0rgZvwT5
S8CowywDAjc3TuZqbsbIKFVxEOBUTxY/Qa8aYpHQ9TXb8lfS56VrTcqBURhPascPqZUivLkzQmZ9
g1MTqLdqrp42dkHEmmUuA3aV6XRU16iHL3xsitOxDBpKppISfslRHwTcsvdnyctM9aTWsidDJmHk
0JzCgDNCgnDd/trBOje/+MzonrABNrECLhY4bErGPytX/alAV0F/QK53mhVvXAFr98y5SfGTzm4A
JY6NaixF9O2+55G1Ew2zYBMwubowTi4YLpSrAOleWonytpAnxQc9NKduKzPHGu7r4asWvMrFfWZU
B1pJG2/f1WOqMWAq5hVg4V+iGpPESYywkTmmVsNd8rUdHVp0X6PMh/R39nhi+MP8nPWDd/0jrp1V
MU4lkNDMpi3tWmGvVpPF2EeQmILtMdK3nhFrT264wASXFdmXvKya9YMyIYZLNCidB02K3Sz60o2V
u9kvFt6+PA3ndpY3c6i2oRRQNM31cZe2fuRpqUaGpXbzfiIUk3gmW923tfv53KZ66SntzPSWXVLb
mpODXX0Zf9rFa4c2+uCmffMHX4p7BPUE5p14zi8CDmS/mjzENJu64k3yK9fcGrpYO1wkyPyHqgdj
iovFOONYS9ZMeXP+FDcPEsLcUdtsxIw1DXFAeSA4QC4oKDctgkYso3TnpDwq26hVT5FvT7spKtpd
7vQSgpiacgJBB6lAHjme1qfdzhpaSHKNynBVuy5f0x7RHMfeFYHvewyAiWt1qvdjUduej6Cm56TB
ljjp2sZweZI88Kvp1C82Jum0MI5kRMYYqfVgBLRt1+y3QGhrB5HbhAPCnDljbQv3jTofkFMYpfcp
ZVKlf8uLrXHvNWflLcYxZ2YH/1lcF2PTlHoooyfBA9uTyCCzJvAa84FYKlBLm6S5q9t2Zm/xqfWc
V4jNOxoQ5nOd6Ye+GLzNgt7aosjfoJekKg9FzOJUhEZv5KrVoCmhmu6UcN4V2sDyuHfk+tAV8Ulv
itO/D5nnJhdfyuilpkBrEPb34DvFvZ0MvfF1C6vJxbmJhcc5MlMotT+kjKb01tGsB5DEcjjcOVUV
HHPyc/iU2/lYykzQSVHJE1rDXbIwVZ6RqpO3JqTXfPP85yxeBemcSp1lsOKQnF2g3IY/6MqKFhQk
BA6Tk+/I6iAh9dOsR4bG6O9U9VnpYGWTXq7v6tpFBBEByDmapqiQiFWeJQ9JaNS1r4hNLRyvzwc3
BqehOGhdb1zma/kDWBvYThn05mmx+HpdrZVTn+voaSA5Mo/zUZdfY+M1zI1bPyx29WTtw2TrXbXq
MwRW5uG5aeEzWSwPiLAkwbOK8gXsIvJgPBf54EWpjqLZ56Gf99r0V2YlnoVEQREOO98BN3d9g9du
YAcwq0PNELrFJR8Bgbv3ldkX64bKSBS+mXnMY68d7dvJyvfSplrcyuk34WkTak020sD2IsTM+lAU
6ogqcC2J4co7q9z1+odpTjwTwqCtC3JlfbBlMAAIZBeytuUEv593TOynfNdQvVeTv/LxR/29LB7n
rSbFmh1LIC8UilUmUIWFo+aJRUPLRCkjv9P9+8Q0PkxN82J0cL+pyvfrH23tpcpVDHZIaP29p/FK
nMi2emGtsTLVnXul3JUNclNJHTs06pzPqZP1t0NqtV4BChe9an04JoAdj9d/yMrxhGcFGC8QKpEY
LFZdlUotKx2KBlJdeX35Y+52NvlbtzUTt3I6QetTZBWcT5TWF2+IFmGjfBzL7L7WqR8NrdvYN9WN
5njKDDn1rzz5gwQYiCgipQQ40YNZhIMyjrIxEuITsUkSKn+SyminOGLyYYvva+042BTqhTKbRYhb
bCHqJ4OV90Z6X/h7SY4PSazmrmGGh6FwkFCsMqpk6pb/iOC/yLt/81pRXACJAgj70lvVXAoD20dp
wFKG+BEZvW+Kz/Cm7/ih4w5pAf1/mWQHH8zwYxfM5VG1x/xlTPIQyulh3peawivuui+tpB7MRAj+
F/CjQmvq8jfpA6ptto+CSR702WHO0s6LQs6p1atb/fq1w0pC9Tsm0KtdwijqBIUp6ABQ55l/mfV0
20Ngv+NVcOylrc7zGkCF0CoUhwyAIY6+WFapaJHSRzlyKXU9PPah5e99AOJgf8Jgb6hKdCrywt5H
tPy8SRlo6hI89+MgiKCGutkrAyIuYSoPd+Ocjwe52SR8X90NUIJMfjqCgET8/eyObbU8Q6a9zmiv
FMUxKUrtaOShc0gKM93Phh496b6f31z/2muRA6CVAMwATnz3dm4g1p9b0FDA8LrHwNKepulrbcqF
K/tbhPYrmZDJFQdrHoBkQT9xuT4ljZCayHH2sr41zOe02DrCK2tBug6k5W8ZSnKISwO5FtjtHPCJ
S+NjH32UoB1RFK/ST9e3bOU7WVSvTB2KQ7puS6hTGzGxmSgT3ynkmrEfU3t2jVFyJ7W9qcYf142t
bBoMeyQ7tJ1gJJAXbqvkmROYocJpzD/E7UOWbwmsrhlAzoAXGvcfkXaxaWOTJ6kSs5qmKO19oimS
2zatdby+jJWgYmmQBP6W3IFqfuHbE19+gk8tu++axNXG2VPGF4pHG6FrdS20Q+kRQT5DO/DSAZgX
Y6wtZ0Db0Wk/1bQL95SG1Q0ra26Ggjm1JlpQjAEuLsEmG7uCHlTBaJ7/3fGf/NA6DIl9CtI/EGSk
tUvlhwQNStblFBA8pZFWzUiaSGVl3dV607hWqGenSA+0/fUPtLIo2mqYEMBOimmLZ0pV22OYSw6a
N1K6Y4AVGhMN0juoTK7bWUu16WCAxKXqKoiKF/5mZHlpQVKQ3YsayUdJ/9KZf9fzfW7I7iDd2d4M
fW77JLW7DbviMbu4apk9EkLnAl9P8nLpG+HoiwtMQx6maE9TmOz1/qOTD3eDwmzlGDwURs2D/s4y
pQ3LazsrBLTo0yPoAzHHpeGgc3zK7TileFu0OkRFxbcRgin15foKV44YmR8sugCAEShfhqWgAXdX
dlF+n6pv1fDAyJgS/vuRQkzQUXPgkjXeqWp2M7mKbGX5/Si95tZrSNN/c1Js5QwDyRcU0rDEvu+5
hNloh7FZ/F6GQS+i2WLrWP0eZwYWoago5bGGziG/r50H4Hsz+hVV/bBZUl0zw4MHZVhUzExACZef
HUKlvjaVOL9X+rvSRts3+bsPvkbF1+tffdUMhSJKbNSlwAxcmpEmVa6rrsvR4taO2b4JWI3aes7W
3NLa+ADTRP8z9LsIf5adTFaS1FLR8+07x9Xsdo9B1MWjZ67ypr8T2Wg0VG5qfI7TXXSYA/Pebpzb
GUKz/pfsfP7Xy6at+ztpoZ/N9Xi5bGNWyqkNKYzn+avef/PNj5L5FG1pZK0cqQsrizdBUHZDoeT0
qVJnuHX2RoLWQLlFHrXWvmAoD0Apl4lQEl2EXvD2amTpFKfpMhaT5Q5H9rKSZUEvbBjHOTJdVcvv
r2/g6tKoyRpUS+mOL6dS4qxUqhhm3ftIPoZl5cbSk9JuxPoV34QaE1J2bnJYFpe8c3RjLCvvAEnq
+rTrh8CbiuKQgHP3k3AjyAo3X0T3C1OL0+bUoAIrG1OT/GDG/V2Uttz/NzzQPSn/FTb5Kdii9Bcu
ds2kWP3ZgfC1XG7GFsilPb5AoFbcWZbpNsa8U5iYvP6xtla38PawnmVVsjBVGnv/y1QVT7F5l3ev
tflUJd98p9zYzbW6BuRzwFtJdB0H1Mjl2jgUfj0p4BDn5jmWVbeWmBNFaWvWtd0Uhq4uCPY91Qpo
SVX2BqnwmmueG1+cB14OmaKWfEsVMUFVcRXt2ex+Xt9RfeXjndtY+AsviGAacmwofbGDcG8XmNXG
MtZNcBuTW2uA8xYJRwzbcznovOYFq9hjE/jN3lck6+b6QtZcQ2BpEISBVIz5+8svRbFNy+vOgEtN
CJI4gxeENpRLVEnUr017k3Qf82nrIbdlU/z9zPMlearrpsJmQZsAonya+W4dH5qpOzG928m/nK2x
6bWzBtyaVyM8Wzy8FgdAjcgoJd0BMKB+U4oHtAtOsHiRe6Tx0x/s55mlxdrIPHpcwsfzo9EbhtIb
jbu5uQuSFzVXQKuKRsm/f7bwwKNfbpD4kKQtp0xzNYhsyaB91dCxOCjK8DzUcvTvz7SwwoMVUg/R
KFv4ozml1ailKEjX1YgYhnSIe6/SjKPaK24T/Jg6sP9jdNd/8Y2b63v6/h7AMrWF3y9Mis2LPpPZ
lBE3DQ0KXX0Y0lSkW432wnThdTMroPxLO4sVpmMkp7NK0yyt5FMRfI0hqtFhIkvAU9TtX2r1opCC
I1U2fYbUsM8t2hgKMjZSucHk9f7o80N4HlJaRy+HafvLA2JLtWbWGQs2s0etDT1jfrm+1A0DSySu
ljk14vYF7Rircv38Nd4Coq8kJSxBDBMKbIOobl8uIbG1Lqst9lIN9VPSGIeyecrlhz5/iqcOAabb
dIQ5dNoiIRLh6vJSxaxAPtHGJZ4tw9lkoC7XK6hDq+me5KT+qUpPWZTtW9nebTbtV3cR3RjR+REn
Y+EvY6ygkTMKY6HlWtITaebGxf3+KmM5olgElJdkazlhHPuGGs4hFpIQoUzANh3A7KLYSs63zIiF
ngVkHn3gG4SZjPalmOBq8ofJ6P5oMQKyISh3ec9eWolrRTU6f/6PCDkzJuC7oca/7tgrUx+QK+Fy
hngq08FZXP5xSplWl6FtzB71zJ04rg0J1WPcHXX11Wg0L/BbL5wSBiYDMFob52o1hJybX+xkAuIm
8jMOlj15ZK+PmflJRc/Ylh+kVHGzfieVzG92r3Zs7Fu1OlnwkGYSjPbm5ozh+ztP0ExR/uFtB03q
kr/Hbgrbz3ROoH6s6h9BVDPf8itm1GV709/XRi5NLZKIMUgNKa5YdYxepl8dwuBxipID8g5eFu0K
O3OVwct/XP/Ua6fvfH2LCFP6ZttPU5aKYoKlvxT91rUq/oFlLKGPA7yPlIHrdbGqqpYLWZ7pvMsy
X9DaV9HHIHgJ9JN5HF8kaeN0rEUupvuJ92gZMRi6WE46y2WuT1iLgj48KCXjgP4kodZpNcmN2VnQ
NnRMDFlWuru+jxuGl2BKq9Zyww4wnIni2SkYdqnyYzSORvIpBGFx3djaVX62yiXOKU4BUTQZOJi+
sF1DfwmMwJ3yHCaBw3VD64FApR8uHqmwCS5SPotxV0se+/R+4v07tG9Z0D6W4UPzo5BuVe2HpKH1
6e9lVM16mMm2cCprEZUuBS9Xyq+wZC/igFpZcamV4B3G7JWJkqh5yMO36ytcNUGplYuHRgJ+ehlO
5RmGG21S03vNuInbR3k4yNWn6yZWXYOegZiUoCC+TCzNWA7UoNK4fmA8CB+04a1mqiw/adVP2tbe
dWOr6zkztjgA81jbsy+QG8YYuK2PGkDoDVt6uOtGmCCAlcRAB36xaboPOZ3dYcQKXwQpiSl9aep+
y/fE8/Zd5IDW9r9WFr4HObISxSpwEAsluajbdf5J0+8H41tvvWrWrmptjwn6JP0otC6v76JYwDvT
yE5CtASCgTGJS6/QCrTkJJ9PFindeAxmTXcnu1Z2SlZDwVTZ2laHfQUPTvCnoEue+vukLVwd5uV2
iHKbrFmfdxAfKb0LvVm3M7SHAb1P7gUP+SDHeE4CCg4JxfItad1VNz37BeKjn6UvCvPUgdTxC2Rv
MP6qk8CN82N6S43eirfC9Pr+/rPahQM5Zjhwx/u8gmbmq8JfY/JJ8plfir9c/45rlw9DSnCgAjAn
l1meBsugS9jG2b3xNaxuCmvXWH/l0fRkBB/Utt2rlXS4bvB3o27pOVCA8DEBQYoB3ctdHFWDkco0
pM/g1PptM2iZ22pCV67vByaPk4xRUnM+kHxHN91UhHvwpNLJaZvuw5CUmqcUfXk7tL70uXD877mV
dZR4KSYYFUIlOVBnN2coZS+EOI5m3tm3SVjDcK2PzoOtRM4dDfHg5vqa1j4WFM+ieGLxJl+2NNKg
kBqa0em9ZDcHSwNn2UZeKyf72v73U1jw6sP6+BtER/4pQsKZD/ZGNCQmvC33RjO6ag3rUOVK8sY3
Wn1VMUAoeNBho6ErcGlF1hGVCwScZQ5U35uHKdiVdv9Nz+fIc4rhe5x06UGpU0/XM4ge+ml/fUPX
fwCNfsaUABGjL3H5AyLdLJtqkHD/esdc8XzXZodUfwi1Z/uvJHf7b9ftreWwAlfwX3OLQBqPaQTo
gNNGzfJnnb4oPmJCark3s3jXthujk2Lz3h0AGDkUYIoyFH8LY2MLq5tjAVzRJG/OD9KPtBkfY/vG
sOMPU+b/NRZbbOurywN3TJWNVg93+eVuThCb9U3YZ/dJ1u6C6k6oBDrglPKdFCZ/cL1CVCXIGpkK
kn+/XM4ctO4SdVISgBpFVR8qqdzLhXNblFvXwfqS/jGzcBBr5imSxZ0wA7qrCI89o040WnaqP99G
s72lV7hSaqbbLPANNBQtUdy73EM59GGcsICUqcWXsT3F0CjUeX3SA0AVslfnxZEyX1h9bZstFZS1
a+fc8uLaUdOQwqlZZPd9sGuMdCdnOyMYj20j3eJ2CMw9Xz8Ma7kLo70qhVruWnWpq6qkUqxWOvge
pXnOTaROo4eo2CLiWft+50YW22mO1KUsHzdJrVMIP10cF7uh85zk2GX/Hp7ApyMy6+AsgcMsIVWK
WRd6FxpgBsxM93plyr1ZgoQBssetZa3unQnN328yhndT0dbcKFbXD7il1pt3sTJPu0K2b9Tc2Er+
1u4csDYCPUr6B03npT8WGozDU+mDE7BLV+rGXRd+kZnMTcqNWLzmfjg9a8EXiFoL94sTuWewH2RP
ZBykOdkN/UdZd6sX28/3dtd/vu58q8s6s7Y41yFMWJDKASUhOx/3c6QBDu0sbyyt8KBb5LjXza0s
jv1TqDIDaEZkaGHOjAcjj3VicYOW1jSjM/A3FAVqe5tXj1mycbBW1kaFhDYwLUDe+cuZSafoinLo
xEGuTlNzDwY+NKHntjc+2IoPUvbi1qRN+/sUX3pGAvAoyGlO3csgwA3bq7pbY1O/e+X8gkAlGpKC
sKKlGrI2GfPkJLgf1c8w0PfS+GrCpdyZr2AJNj7SCiZS1EcAnyIBhcFlhaSTKoaD6iS/z1SKudpn
2y4OWacT+K3i3mn0e615k8D0ytSwA91+S2T9GB59Shmhcqfl09bvWXl3MTxFC4RpOqF4uEjC2nxq
cx2gJXWofTiGrm3TWJXqB8HtHAZPeuppzq7rvwYOpKKp8uu6z/6en1okEJinU007Hji1oV9+YF1q
pzFogDjkSXQs/dthuKmkuzqUKPX1zwSeQ9BMvP4arx472TPyl0GuoDF7GE1mIu4M6ZdvHbrkOHSP
OV3uQbnttV85TyZJvYvUY9be2FuDbSszYUxjiCYDCE5IUJc6lHUmS104N/l9Ze3SiJqMGZxSR/dA
iYWe9TMz3DKY9pIyo2Pau/yqXkZk4jEZHoRSXzNbR5LhD0OzlU+LvXq3lwhAAPnXEWdbwqnl0ezJ
qIEtSGoR7EfypGOpV+1WuXglzlCfEfk6QYbeljhOZ1lRp/iNbtQMMTifwuG2D39Y+Te0ld1Ciz1k
vuphvhub4IPzPa5/tdmvMOo/dWrtEl5REzz1tb+Rpa2EIlEvAtJMnw3M3uL3DHwiC9CDIOxKvDbt
3rpZPc6x9XEot67ENVPwPYKnpUQmWD0vl9770exXguwsi5KdHd6oRuwWY+w5+VYX47cc3OJjMv9P
0gnqi0ixbB1S7pTyoUNQMlLtXeo7npT+Ldm5ZwTGozX+bI6xwZNl6g+21n4K/WYX+qdW6w8BFRq2
moamhEbf0/Xjurb+34hVqnMC/LTY6liyzbqcIfiZ66+Kf0Cgwiy/jVu4wZWgz8ECF01mCm51WY+Z
GJKjisyML4VAey5duoau//H6SlZtEIChodVsxhy0yy9p1qAtoGqk5qN+Nub7LMigTt6IrWu7JUCx
/7WxiG2TnGZ+VWODYoWrk67FyQEvdqNpC2m/cvJtAIhc/fQO6eAtvgtHoC/NkF59VDzqEYy+MEFf
36+1Q39uQfz97ND7DuCNLMPCNJ/kkdadc2CWT5NdwCkoKfyBMZp3VCGorMCgcmnMykkSrU40Ql8l
+uSuiUSzIX+WrY/NVjBfecASyiHKFG0RuuWLb1SoeWDPObiKPG0+WHrzyQnkx9SkCGfH5mcFeUug
4CBvsvHt+hpXnOPCsHDQsw1FbrdMo5KjpAbjrtFVijwNAiOGq8v1RoBcWyPZBgTEaO8KLOmlqUCf
kaHu4V2Yudpn5cYZfpYfICFTXjS58VJTPVxf2gp9EaMU/xhcJlS8erokbbkh/KJSngyrDQ7IYSSP
wdhC8l938aFO1dbtEkXyJqRdPI2mg+eMiGFGjFu6Qx/1h8lvws/ZkEYmyEojLw4qw+sHOGTHDeTA
2nP44ucunh8apBAIv0AMYWfafei8hFX0FPvOXvPvIii/KeDFWbDrxsm1jX+fRkMiTNoFXhWfXqIW
EiCViRqyU0aS71sFDTLlb1umxm5KGwFPFRFtcaEItkluSBuWCADFl17g53lllSp3F0TYh7Ha23Hr
joa9g8ThpDV3WnYXQC1MYdhr7PyIEIBiHfLqRx6dWt/ZyeXRMb1ipNADy87UurFTftW6LZjTClQd
1/nfr3zHGtBOTZD6BYSHTbb/f6Sd15LcRtK2rwgR8OYU6O6ZafaQHDqJPEGQ0hDee1z9/xS/WHG6
iL8RomIVqwPuMrsKZbIyXzN2n3nb+svyZjSGk4J4BxCaP+Jp/bNsH7rxtTFkO/fbxikHGggDHtB2
aNDIfT19rZUmzoCF5oKf+WSHKKDjY4r/cRQaB1AH/zGetPLyesqUdeKb9MklzHXfwAwj8h7qvvBH
KsDKb4WjWYrED0WEH2+TF2dOosT4OjhMLtIJvuJ+VIzOt0HkKIjEKfqHIep2DvIfBs6/LLofPBoB
xecyvF50NYdZaS2IEVoTpf8xA0uZYnRu9OdWsQ81pGajvF/Kj23a3ueTekpCJ3Cb9WOxhA+h9q5Y
L/iGIdaSvumrU+WdIsP9dPuw2jqHha0Ut6cQAJL7da7dRE6bmJzD40iTTsEdV3f6U60vR3s1lh2A
4tZRzNSL6Se7o0N4PR9x7Qx6hd7XJauqo5kbSL+y2YvnwojeNjjCdJ3+vJb2/e0xbiQ74puDHxEK
MXyH66h9X0LuA8ABD++D4pS4jdw765+3Y2zOI3hjAYoEuiS/ayu1AeLfkLQ56de+twXgTKg0JHsS
Y1txyD0h3opmISKh12MJi6j9P3ELPT3XeACpRoR32cmO9l7qW2fBy0DSeanonVFGNtlbF2PI1kQf
ZvcJCb7R7O/mNjwaXXR3ewZFkibvFTipmLFRFwAfJa0NOpzV2P8AZ4Qf58h8LM1HdQxq1zkXuIL9
RiwEKKDUCa8jWUanUqcx6jXQcm5ioj01DccKpYbae91nyT1Kr3s6Kpt3LL39fwJKS7AN+3wpbOAu
uFyvyimPzY+a+g3JsUM1BJj+YgFzCNnmqKTcHukWqAFTNXr++GVRrJIfUqi3WF1qAtRqHS+6HxUB
KOqaFQvEwaRG6yp3pR3mr8qsiV7ZdjMfU3d8irUIY5xGtx41+BY7p+LWdsQbwRRsG+Rx5JJL54yx
1+QTKKMOdJr33cVvKtpL+jZnnJq3KAfwL5C81xul6R17HAyNDq85vZ7Qlq5m52CNxVmLbP7d3+mJ
d+gU82wNT1m/nn5n2kWbAeQaB50pPUnK1SideXLI4aMcEd9QHw/NkuRHFcsU35yaMeBU6gMzK8ND
OswuaNG5DHqbh9g41MpFeAnvLIXNeQcWTjXARntbfiWpxVzliSX6/EPuZ6mDz9KXbNgTxtnaxnxZ
zNZZ7eg2Sy8K1yu7oZqE6kLXHFb6jUc1rT0/TIb0rhmK112xk0NuBaQcwToSOhZcstcf2rORUBlH
QMZdaj8W02dNPVMfM9f2bCfZw+3PKn68fEa9jCUtqtWzw3kVENUuFhr/eqgco8V0du6rzbXrqHSg
kVZBSFgmLFamm0+Rx55NvaY+QU9Lj3HshifYv4jyL9N8b6nDcjRmrTza+eppflmG7WVxC/vu9oC3
bgEBJkVyjBI03/N6co2qXewxB+llrjVCJMKTK0Ku5zRG2RzkRtyjeuZ9mJJ+3Dkktu45MjR4qEDv
HR4I14HLqME2LGSmR+N7S8nTMx+7IT24/94BmbsGcRkhMK4Jh+frOLgAdbMZMsCxX8k/XDO7p9La
HPol2ntrbw4J/ik2S+ii8qi6DrWMqKR2NZeOZSS+1faPGWahcfadl/nO6bO10ymdQYMS0qec+teR
zNoMp25g/RTtO6ggfoKCrF4sv3GeIApqIH3CyqAqeB0FNkZXNiMNl4oE+pFM/mNvxM796kXhznW9
NXOkb1Qd9R+QCWmL61XsRZZLtyUVx3njO9XrOf/LindewpvT9iKMtLuXtRyxyoPMTztHT75Hk+V7
e2jjzaGIei3lc+EiJn2auTKy/ge+BJfFOKwPpvvgoFkcF19vb9zNsfyMIz/laHeUrVty/SVdKzxJ
YvQC62zndNg6DnlN0zwSOlCWTBbnYKozLhKOQ82AflkcQhbb7XFsz9fPEOLPX7zZpkUplb4EJFOH
d2XoHkz9LRBs9TdAfuTsP8NIa9klNWv1lpHk4UOpfRy8hzZ8vj2SvcmSjtK5bYcqAot70WLXV5om
iFRn59Dc/ug/RyEtrjCPB8VshDaQ5lRB0sYHF5guwlm/c8B4JDdcuTgm0Ti7/iqgA73ICQk0mNnJ
0L8aWf2gud9vT9jWp6frCXUfYQUqEmJCX3z6yo7LKJvAFbAdPedLZyl+PNeHOe13lrGYFvlWF0xm
3qUeSDb5uEzseglXD56+TWaYPyXjV82jx1YEsfJHO0dHbf7XKQs4PWAFoE/4h9TlemRNRsvXmdic
2Ww/OMvb1e18FdO5Rs8epvbzv51GODXImv1QjqCuI32rbG7g6pV0XLsSEfXvS3Wppy8R/NvbYX6d
RMR7yLRBkKJI+YshmFo5hee1tJAn85TYKvbZxakda+6eJXAiO+Bwx8tiub8ddSNVEppBaB0g9IFr
rkwqtoxpmYqYAjb6IWlyZxnfjSlMfcAbgQIHMjMzf06qIFuXi7rns/frdiM25To2HPo5UFGuP2OS
q9ROcpoC3HsPtYFWzzSDh99bnr/ug+sw0hFoVklvujX8QESM/bTAM5WylfbOdk+351Kccdfb4DqO
dAbaVqOVK8ySizsVx6wBXjY9TkYfzMuHSd1Th9+eO/p6wF4w75LdbLRmTVNlikmGyjd5/kbreqhd
/5pwLgaE0zYwS/EMlI7DRW3X2tUi7o5UfWc0nu/2zaM+7VX5tofyTxhbyk6aUQkLVSWMzbsq7x5r
7cl2/r79bbbWAMctgqYmuBOyx+ulNtiOOsUIY13U9F792n3xhgji/vN/CyLNV99N5pgbBCmM0ben
d1qBMJ+ZBbv9uq2zwoajT8WflgzSzdejaRhOPQou4SSWcvYwAyIYnyfNOjsKtL9CD/Ki2Lkbt2YQ
vB8Pch2oxy+iQ1prO/MqJCudVPW55Ws3OiVjekBR9fYsbi2Hl4GkbWTYkz7pRUdtqcuDjMdo8jdN
iZ3RbAahPewgk09WLHtKe9YKWU4E0WNU8ovnXr/bTVU3YuC4RAHF5b8F7O76K3UGPi9qp6IUZ6a0
Qs6AhPyCR9Lt6dr4Lho9daEiqHIFyzqYLabcUDBBiZWT8mTP1cHtXOB8n3f5pSJdkI43AgnrGvAh
cLqlRReO7lAqDliqfpjFcGgH7eQRGweogDVBYuU9iYiBtH9QqmnTqQZeB9oyg8dN7hXkyWPjRadu
T9xy6+P8E0tM3fXHmRc7G1OVj1Pm3nFKj71p7iujbgcRJjSiQYiqzHWQKI+1MaxJjDrb6S+I1uYn
pR1VCndjtHP5bIbipAasQgkHWPx1qLSEGaCPeSnEQfq+OJCBJ+3eY2IrCJBpOP2iCQQD9zpIAl3J
6EsEcqLkqW/Qbe57Hym0f/0upp+C7JgQ4sG/Ri5k905qLplQ+0FTxaRZl5/d4fvtTbM5EKoViFlh
48IL/HogWaqoam0QIqnXQMHOpBBKn9bOSba1NS1RguJ6BlQp9zTSUivCnJIPzwlcihMDUNkTDjhO
muzM2NbGQZsLQBH7R0hWXQ/HGbvGzDO9vHjROxh+HRIBQoJGhb2MSO7x9txtjUoMiYyfD+TJB07u
8HpxWg9VoaR8SM00YKlpOGzH6x6ud2NYumDHUG9lWKCgr4cF1xuJ8Brmw5rjAjw8aOX9qib3RW4h
ArBTu9gY1VUsaUWoi+0qsUKs6WwuyaFXgw5p8r0PtRWFA44qKwc2corSiFq9UyqkyMGj9mXkN0qU
+H3z10pefnDUItz5UhtIQ7TLXoSTBrUuaZw5Ai6vfulifBa6d13RnkzqS317ZzYfrPlv+ofG4hfp
yY1gLaOk1k0Xj54YO+SgLvfK3gxs7LyrnyQlYkVUpUXqMQPx+AoJrHV6E++1KzcuKkIgCEuHj8tE
7lyseWt4qyvoCUvhZ9E7rf14ewdsj+FnAOkmrHL8ZGIRwMG8AlXtsn07eaf/FkMM8sXjvYEjvHQK
zIPBfT9GHyc39Lti53za4BGK9fFzIGKgL4Jogzmm8BWZKcseAgRV+/cIgAnZhjkKZugkb4w6Qv/J
xhFkzbMKkXJVOyVmnz30s5f7aaxbwYDJ5Lvbg9/7gtI2iYrIdTIxwa77vlz+VsZv/+3vl/ZFovaL
GeIwcaH4f/Ss7tWAc9FvhKBaQLpEkqnK9fcRoESkZEJLjn6VHp/nbm8nbU7SiwjSJI1GUjrhgnhg
NbRw/lWcIe5uj2FznZOGAZYU+aucvhhrNES2sqJlmX5N5rNafkGU63YI8SOlpBLHpJ8hpEEsxoxb
Z0uIoUaXqg4G/aS+Xyjn3A6zNVfUcOB1UujwflF3MdVuTJtBEDeGr2r/pdul5G5N1YsAsrrLEg6T
piZk4Z5Z3ynT8FjY6mMaZd9vj2MvjPyksLMonbCxvZij4/fOoxYrwV4RdGeuTP36UFgm01DmVWco
2ORq7gfd/fv2ILa+OQp2goGkCxMeafeV42Cpo5irctLvETJ7tpXXtQN5rF/3ILSbY6F/DPARguEv
dhlaaTpxrDKWrv4042FSWXvS2+K+khewYO/+L4L0RZTa8mYh8HoJ1+Z7ieKiDwWharoPjvnnnD2u
TrwXcW9M0vdpi3EdHF2MKccuO/+YD3vXgvjNv47JEHI+JlV9T9qUQ5FqjTE5gmWXj4dWi589vT2s
mfDttQNchZBjOaSr9Se+UQ9q+Bt1NFgIgKrBJGMnJ4NLyqVelxlKI2lfPflhHJ+b0Tw75ad1Mu9a
lTb/7fW4PaE/40m3IBrtpO42t+BofUzr53F8uv33b25aofHPoxl3PBnKYA0oyFIMQD5XOVnIii7q
q3zX7UZsml++mXj4of8kDHWkVWFEJPyVE8ELWtJvTb76K5wxu7vPdfOwV0zbAOiaaHaDO4UvRmlQ
Lhpr2RBNfcJjc8pHyEXmEoE3jNb71V3GQLOUMFChXr13e/gNsVGlp7Rrnuo0/Ty6Sh9AAYB6GEUR
tgCpd5+B7YGZVaPZ4w3z3htic/J5EbviF3PRSPnmnFem0xYl93AUYnkgevCWP+9JB9yKAuJApvQg
OG0qUUyUZvi21B/H9vXQ/sZlDMcXAWaKb8BvpYPGLKsqdeO2vIRu+BrOWYL8lRqj9bAHXNs8nj0y
Z9CzcGLkxyRI1WZVSnLzyWxP2pz4ZawBKA6PoHdvb4yNMqYu3kGC2M7zWL4I1LSHkdCzjJweoGx0
cqeDG/6tLH9NbnpPR3dx9joOW1v9ZURpNeTuMq11hxqyqyp+5n0Kdx0B9sYk17DGemoLhQgKKJN2
fNsgPtXb58bV/a69mP0xSz/fnsWtMYneDZQqmin8R7qviwLdytUsL7XzbKSwxdLj7QBbi5sHOFpo
HMq2Jzcru0GzU6fmaEFuvPjs5E0b2E4RX9IRh5bboTbEDoD4AbfDfun/VN6uB+MYfdgrKxvJWmHl
V09dqZ6iNDmq+qVWtadVaMRaz4W7l0xvjZHB0Y+l5oTsofjzFy+hJq2cuouhMTrNcqzTOPCS53Td
ob5tBIGGClcEzSmSEdm8y4nTadZj0LuOldvv2zqaT8ZszOe6H8O9O3wjL+ECB/8jSkKYOkpv1Dpp
hykS6rpVEp6aOHljxKCO9P6wNnezcw6rmYNandAb+ajDhXS88Qm8n18+uuhQ95lW+LqX0CMJhx3J
h43j5eqHieX8YqbtaUQNxKPPqWne5xhfmIRWqp2k96mzc7xsQDeBabyYA+mj9kvpxNYAXj0blhMu
DE2MHMLHwUUM23ijGfdhfbHn/GAnxzlLz+u6B9TcHiooIjS+2UCyHlZljWoe8hK8ZGXnL9F3PYPI
aT3o+Z+3d83muqLG/7840qlGIXtBg5EebjEt4Zt+KooHK1k+QIvdk37YjISYBSxxYZAmw9lca1Ws
qUZk2AAvbeHxhRN1Ndun2+PZIDnz4V6EkY60sQFRW+u4JtprAMEvweFV9dcyPK3a+C0bTc6A5ggO
6HGMzNdqNZ0cr78z9bn2C3U9utEQqNOeau9GggXSDfC7oNoA5ZM2FJ5w1UJ/hA2lusk9eheH3Jo/
2m3zVKjDp9md90TGNwOC9OeyFxVq2b9tDqcmthUYXhGklco6qKtffR6y6ZDtcck2z4oXkaR9glk0
1euGSMvyQdc+KGnmaziX2i6VwOWkTB92Pu/GjQWgGAUrQCmUFuSRpZmXxk1Ko3xK1TVQmyI9WvUU
H3JDjYJ+zkN/brL+oMXh7KOuMz6UY9TcmzVqvmucfQvrfj7Ebe3uXD6bixuqlqC3QICWBeTcSZ9H
S/heduUZbK7frK2vD+9vD37jTAC2zdbB0Qh5JFkfCdGusU41eA7p0noHc3kaxCs7qp9iqvXH27E2
5vmHIQOVUGGwIwOWy5Dwc825YJXGl7bt7+Oh26EEbXgM8OSgVwqhmDoOYa6P87QaR9UpAVf0a/OA
j4sfjqT7NhqgWVDqNHCbT1X2aS0qH1zVZ31Kg2ieDw7Fw0mrgnKh5Nzv/aaND3n1m6S3ELB7iuyu
C8M8M/5ck/U+pxNmFgnayf40vy90yy+18TD2r9u2Y62pX1O9+mJyzmRmsnMRb+ziq98iHRt9mOqL
GgFuiOLcfAAL7PhqttRnZ6hDP1+V4jQX67TzVtj88BiwCcwGh4crfZQyieupn/gojZV2QR13JLua
uj7cXl5byRqGSj/DSGObks7L3ZqxFdNHjKJ8naRCbb+70fdQdYMWBlrsGPdKs8vJ2B6fC/6TZEqF
4Xu96OoqbtbVRNZWSSydrtrcH/M8AXlc9xpOFqO2YgrjtX+kGAg/1MOsvOY9mh0VpYkCTQnTwE27
wa/SMNxJOTZXnv7zh0kzYg/dErK/gZmoJcYCzWGZn3+DwsSWexFEzM6LDGoyM6NrXaZ9iKJjFDn+
sHzvYrC2bvzvT8SrSOIwexGp77IJig0q5/NwbuC32+GDm++pZG3uEFJuPAqBMvHEvQ6SDQ3VFwH/
6dMwsIYTmzTtvnn5uay+3l6wm8vmZyRZfkEv+pXvwgGvOdN5Hd6lib2zJcRvlaowFGD+GYvceoqK
MU37lLFoYJ8z7VxgOlo4b1P1g7hMhLYC1Nfbg9qePvhAcLPBf8iFH7vCuT1eQLKsMMDv1i6Mnroi
vIu80C+GKSEtGtKPt0NurnKLZwU1M49bTNp+ld6WfC/Ss8b8nKEiaKcgE/ewBhuEY5b5iyjSKb7a
7jIXs81raYov5hxU6WEqc382VYgjMyxEs/OVtXs/kDRMbhv7U9b5eF0i+DDXZ6/ojohF+ZMVBWY7
Hww61L11KIeQx+vw3tHKPe7xRhbF7xX9HjD9sLGlWRnnUbR3+b1JHfs2qjNT/JdhnHP1z/7Rdvbe
FpvfwCaBwAxGYH+kQyDpU4YyiBzKbR/Vcpju+kHHOG/ydhrje4HEn784A0ZnVvui4jKl1xRYzpPT
kx1Gy84q3sKhmmBQua4wVdAY2HUYvHJdL20J05RnrSkDrXzIyiFAAIbNUyb2IeqP751yL8nePBJ4
9P+g74I7ErvrxeiqvKg7sgXou/qT6USPzujtXAmby+JFBOlxljvQ2Ex4EZfBq/zZcHw9Ub8k0Sv8
4XLfjS+zuZf+iIX2yyH0IqJ0oC5lmNSLgG3msXKPrgeMuPGIHgb5WOR3sXdvTw+pph7WOP+ja8IP
tw+H2zOK+Nv1jKamnquZw3hbu3zQ++K+anbKKJsp9D/jww75OgLsUlICob3STIY/rNFbSKhvetP2
zXQPJri9LMEHomZNnfIXB44xUappzYhVNUPQpuPdWNmHeFkfEMLAGcyYAsrX71tveB+38SUe9mBq
m7OJHhu1GORsHFl7w50UR9EE0rNb8s7XwV++K5t2/nb7m20BRah70TVCkEkowEm7z0NDwshT2GJU
TIKVHsVcaIfVImOO9KCqX9H67zGOMM/m9CHp12M2qjjcxvd9Zvg0uk+L1jy0qYYuRHKZYvvr7Z+3
NQkvf52UhtR9WaTJzK9T8QKJOhcizqfbEbbubQ2TAgFDd0k3pGPAGFCqrRvArUX+EOEcmybNaZxg
h99zCfKWGe9LMz3cjrl1cb+MKR0Mme2WFWx65jz6mo5mEGVDUNQfQqYz677fjrW5juHBAd6jhQBH
XEpMRzNvUwcrlYtjfCoAPhSN91BF8+dstBBetR/N8ai1iH7F1pckq/ZylA01KqBiL8KLL/zimHWr
NC7caEE4ffQR7snuaMqAv27uxkZ97Pt3kRIfZhvAUfuqobJcTvHotzycUHI8xEN7Anxy8kgx1nAN
zFLZOaI3HzLodcAvF9YNABuvf16W2UZbebwnqiYP8jAOxu6dZlVBEanvOlcL2jA8ogMXIse2813E
vMtn9cvI0lmm5R3MZl2FZjatfgKfO55el/3zXD8387NhrL5a0hdvXinkNlpoHru9rf//GTtgcvRc
kaWTxXZUPUI3ABrGZVDrwGmeKrcUMJ9gXNZg1UHCecU56l+1yXh/e+yb65+3qVBioDsvF9T6wprG
MZqEe7d+KazyzsQqZKha33G7uwZy+e1wW3mMeAr/L5y0BHMNhloiDFfy6B2sqDslfvJ+B4hJe+ln
EOkcXZPW1hBY5WFqIHPTeI+t9lUrzoUHvQs179sj2pxAIL8/BB8AU0h72q2mBlA2a0dvvSCZjq2V
Bqn6pabEsCY7N8ReLGn2IC67ZSte3El5TDseFd23RfEHUnDbbPa887YueHyN/xmYNIt1NnPii2Bx
MZ4U5+xq+gmQUpCzF25P4fa5+CKUdLUYyahGqqLz+ETttK1eZfqr0IKUnlbB4nwjPRtTEHjNpa7H
nSxmcz1Cm+bRK2xZZbnVVUFDzis5EjU3DnpsHpImmOqdIJv3Gk8EQMHkD3Qhrg82N/cqrR+YSTiT
d2507tLikI0cteGpHz8Meuv3mhrcntPNr/ciplhKL856x66xHJiI6bUPhf4FewkfUswdHLR3vxGI
qaNT6HC7/DjZXgQCJe4iAdFwgebzclct40iSUq8oUkWe3w/VTl69+cHw0sXnVjSVZMm/uI/app+4
QnM0JmAEjwnSO3vyND8yrV8uBCA3ZJwmGaesXWer6Vj1wsVk8vJD73bDQ+jQZLFqLSgGFzWxHLEj
vN7Xv9IuR3El9kfthALY/YoUyuLu1cQ3P6bH1YgXHGnDj/LvizluezUfBo9V2g6vm65YfbcafNNc
j0bKFX37e25NMBLbFBWEXiW92OuFE1kId4W6MArRv5uEGseP4+6OFweVPL8vg0irE8mNvktmC7JZ
XB/wRCsAN9wextZR+TKClNdpUzrpfQy3d6ryQB/+1sY7Ozb8ngaRDiD/drCt74MAnPC7oWEBvOh6
zhaP12REckVLuQqaEk2jeXnoYrTN2A23Q21+Hlj3BoKX4LJ0/TpUTWOYJMCFdGunQasfys49IMD1
34JId1rhoGAU20ye5X0sx85PkmMOvf+/BZEuMzPUJicxHHiN49lVtMAuH5V2b+eIz/zLQgM/J3zk
SKxkZeJ1SFPLWyEUjHbzgSJc0K7Zx2Ewz7Ou3nVV/VcUezvj2lx5AMx+aOZgZCIthlEflczgKXdJ
kuZi2XS0jYekpukAPItS2O1J3NxIsKGRnKJnxnkvLQfDDJuuR71CU3suS9WZ7tzUqHcuk81Fh4Kt
0NwBRi0vurEwyliZC+gCmVcGQow/MO1B48KcyrvbA9rcSnBphfCO4B9JZZNZST2rVWEmeDCwa/NT
G0enech8J90Rcdse0z+B5BZgD7bKCSvQ7TW23O04H73pY7arI7QzHJl9iOQ1j5oV9r/lhOiPut9a
922cN8fCjo63J25rJSBmDLKFMhqKHPLraanyzkR46RL1K0AH2xyyvypb2VtwW6vb5O79oWgD4lYK
k4+GOQw218O0jK8WhTuwjurneNDemVhkwZ55f3tYWxPIkYqkAeQt8HDSAofEHUWNCnmmadugdJ9T
nO0jpTuV09PtQFs0DAb1M5J0HhUO2MlJ7ZBncSs30BcEYx2vs54600W/XHWzoF7a/sGMshHwqPc8
2GEUDIaqBKgcXVKlsYMOBcDf2A8vf5V0mihJmuC0yX6ojU+O+7emfqUnExfDb+xw3OKETDXURZzT
r88RfSoL/J16zhHsGuz+LI77qY92Tqut0xjKojDrtbF+kRNhO3ex4dLhGegVgsAu5tFD9cXpm3On
K8d0oDCa7JmNb60f9gRwUKTCWEXS0761or50F3Da1bAafjy+1Q030IZc9edh75jci6VfTyJQkd61
BAqdRv2fZXIc8vQQ8WIPw/Vwe7Fu7UKqZJDx6PXrKD5dRyK1qVRlwUDE0OdLammXMFWOqA/c5bl9
qvNsp32+9YABJYJYPNhDU5fTYVNrzbrowR4uhVf49mC/7mZ0Y71XsSXcDO74f5292d45oTdkZMFq
C1sDQNuIUspPazPO7VmJYe9YMWWfuH8Kk+5NySu+cI07w6LguZZBUaWPajO9stfQT6buN44fD19K
3Geg8CFBeD3R+pImi+5A7/GW5jw1zh9FagR1Nt47zV6LYnP1UPgFK8inBS1yHYo1mVWaBQ63ROVj
9qbXDrCfcbEe3d3keCOU8O8x0YxEhwH7j+tQJVJEnof75MUtP7ntGrS4tTSlQ9P34+11uhmIpxpI
SyQfgN5fB9K12kKwmC/YaI/4MLwti+/lclZs59+/CtGVAKtI1RxNVhktbXVuRt0KvK+pqA8RgKVC
7e5+h4l1FUXadY05x507VmB8qSulzlOCh2da7al6bhySV1GkU8RY+7iOBfh2HJU3I2grW3mvK73o
UpV9cgidfufs39pnRIQHhH+HuAOkr1Qv02QltcCaO/bg4+WGouaTbX1aELtR62PVVn4VjX6j/hFN
kQ+U/OH2KtlIxSwWBxVxCMbsd2nlV16pjFOlss/N2a+L77wEzGqnBrMXQ3oPdjaNBX0gRmEiQ+88
Ga7pW/9erkxoB9FO4JnOnSOjAJI8pyFWwwBP9e9OSa2gfUoRrbs9W1t7SkdRnwMZ60lg+9d7algb
dWyqvLqsiVndDYtd+2FhPNdq8waFhXbnptmMhh075EkacISToiG6aqGvCiQ7Wh9a9N6jpnk/GPGh
LIedgW19Ip3rhSoHpRdPBmY3ql7XdqiUF7upjmXYn6mrPmaj8e72/InVLD0JYTT9DCPtL93t5tIy
0uoyjTmend+HZk9EansgKEAIXUFeTWJOX5Rrhi5GR2rIKgbyiQC291Edv98exMaNLGhZ/4SQFoEz
9+6aQKu5aDCN8KIYW9/rV/rKxyyZXzmzeVCa+pVS2J9ux93KkilkAmfH1gHcl4wTqksSqt6x4LtW
rXHn1Xij1Ykx+EnYl5y6LscVycndPOvWp8lw4BrVTpCVqYFUvWM+0G0TRusLwj+3f9jWOoVzhS4s
P0qQf67nvG6nePIoRV70ZrlDpJ8Efj0txmO17hV7tsCW6FGiIyJSIa418flffN5ZGzuSaNaplloP
i9uc1uzBaNyjM3mB2wcq3bsp8e4hxQfRW6+3TqEzHZYqeTu5c6C3721zD4aytaThCGL1yfApD0oX
U7tA5IySqrqUjdX4bmtGQWyG/155l7fliyjSxmmnSa9GgzU3z13LmdNagY5die+GS326/TU3ryTu
JPguBg7uVDeu59ioKj3R1rKigPLdabRgAsBTJ6LzNqmQ/V/V2v2sv1pKcJWe84Dg886xt7WFeaeg
3QpNmRRJmtFlKpuiHxpmtFMOSX63tuEhnnfS6r0g0oRacwHD0mmrSwWoh3zCXRofserbU7kZhMcz
/kPIElE9vp5JTw07I3dmgsRPvHGDpn0sx3/vbs51J/gIXN/CNF5KKL2pWCuu8PpSR13lO/ljPabP
ugWxJf+d6w/YCfKzPBaRhxUHwYvd16XRYPd9U2N1hn1SqXxb9L+0InnFxro9cWKJSfcEp7cJa5Dz
BIVD4zrQkqqJ0mU9fm4mptxerZyUPjq7DqlyOh2s4o/b4Ta+01U4scdfjMvpw4K6Tldd3GHxw+qr
ltHY2HW53IqCOZ7obLgkKjJoMJyLBuNQlXUNErLsu7voPrGyHXLRFuUH03TeMHwfE0KM+BUvxhKq
MSt6rutLp7h3k2e+jaOP9ZA82rCg1q4+VNVXAIRBmbZ+FxZ3YAnwBO93Fv7Gocgof7iowTkFUXD9
I0Atl3kydPXFreqHqm3P5Z4K7sYKgYqiCpt4KrA0v64jUCYf8iHN60uL6UMTvo7Nuwj9S6OI/RCf
mdvrY2M4FF+58mnMGNgCS8Nx8EZwnXypeeprxnpg9TdfrDjmCXI7ztagaONiqAVVAQySdChN5hCu
66JzXnh9jmWCXj7YU5meRgwG/bCGkeKu8Z6R+cbgyC1paTA6hAFdaVMXNJqmEa2Ri5XXx0xo+nep
/hsMSqYOp29TEHngtl9/rl5zLcWbvRrEtufe9bWSnZPYU85mNXc7O2BjEsVXQgOKnNmxZB2wslUH
ipTU/xP+B6fZGo2z2QyJb6+2cSpLDImcqjd2HsFbk0hAqkJIeaLPLU3i3HuDUoRlg/pv+1WJBTDX
C+9ur46N8wOoMbxJKk9wdGRodRJaajvHZoMu/qML6bn1ajjDvyEYAc8VRVksQnQPN0DpS42L3rlT
0nKdpPfu2j4X6e+Q6JA2gLng8qVE8/86htFrVjsYdXtJRvsucpSD1kTHYQjvb0+YmPTrW4RBoPlN
Q4h8GSG16zBl1XaI8ka81uzo0ppfbDwW26L3x2RPcGkvkjxpaZ1zLcYVSO33Tvq5CKGC2G8y5fPt
Af26yhgQG4hPwwuE/Xo9oBrZgGjgrr8oGU4UzqHM7MPtCL+uMXJYxCS52znxUBy7jkB7dulrmwht
eOdgWNr3n9x4Z4NuxqDwJUyE+TgyelVtSqpskcPl3j65ySfE09Djvj2MrYkCMPpPCGmBWXrbRc1s
8+XdxS9H4YV8O8CvHxxFBXa7WFqc1vLSMks1XnJTqy5ZhxNUbKsD5pk1Lc66ToNZmdadOtFePOnL
R2Vpziq9mItdhUbgmk34MBfK51IFFWe0RbtTsfn1iSuGB7EUAgIWErqY3xdJRBEqcTkYK8tAMaZD
ibGIb3InaFN71Me/G6M/zFql+OEy7WzZXw9vEViI9HPV4nEg1s6LwGO4Jo4RkjGDGSgwrigjDGIf
MbILkuzp9ifcGqOojQoFRCgEsjYh5Il0KHUuW89pLwVyJNgxhuiUusVJR/+5ch3f3rvgf12XQuxc
OEWQQINmlua1yiqDC0/tLobx3JuP3Z7/wMb0Xf390vSVeurgX8vfP80JD8TXoZ9Gb6rEz9ydydtY
j5zdTBu3EUAVmcAqVI08Y9U7Ery/p/w1awFHF7Rd9zKvzQGJMOgFcufJOr9F0VnOOofdJbat+9qB
av1hUKpgbcZzbu30PMTkXF8XfBwqh2h74pvyCwa2QgZ81dWk57pI/AqmvBmTWe4c4ZtB0NwV9SlB
H5dSybZS1sg1CRIxX1X6aRxOeffpX69snAh+xpByY0VDpgID0x6Ouhq4eXpuQNbhHHlYEvUY18/G
hKR5ryc72evm4sYZEfnNH3mKtPja0QztZSl6ONPvyvJpmvZqe5uLjpeNwV9PLUR2msvdCrZK1fUX
tXmbzyHv9fnAiTTr+vH2BG6MhN6XQ8tJVHQQfrs+hdqyUQ08coZLArP1aOC19ND1ibdzpm881Wj1
CLw9XT3QHfIl0it9HHqDOVyWcg1yL/9Uxe7jqGmnKevxtJveLUPxzlzLs5X8P87OazdyZNmiX0SA
3rySZWQoqaW20y9EW3rv+fV3pS5wRsUqFKE5mDMP00BHZTIyMjJi7x1HM71T7C/m8P36Ss+DIJAS
oAtCwIs3wDrQc13RtTG1AcZ3UOwjuqaHRFKp3qlj4DZqmu2jkLYjMr63xjTnt9etn39QrIOgYWig
Ql1hfbq7ikynq+3Bh9HiDc7iZvKR29atzI30/ALGm+Ye9wkNDlTXSAdPv2gbB43dmsPod2NSp8gR
ZvWdrBX2vkACzIuXzjk4Th54IFIbt5pC5SDJbXm8vlxh5DTA8CNA2PMmIe+lVXH6I2IlN5MOx/Lz
JdhNIbzdZHKlRt84hxd2ldIZzST8lz7Fun43BUExGyNaRfa4Tz60oaAI+VFVbJg5dx3xvEJXCn1a
0mxD/Iw3V3VL6Tmz0kb2FaOW7yutXx4iCXaCNmQ/Ogt9QXOW2xs9mz8CTtU28oQLczFtPIc+qig5
a9Z6kdUyLPZUWopvoIIw6+ixL5+q7CH7PSa79N5ZXmY1cZn+F/QHI73rXviLjnPwafhb6B/T4FY2
Y29LbeV8321B33P4sFyLHOzTDcnVwoBJF6l+PLXVfm7kxnp2imSoPSMySqg0FQXxjUh1wbGR0UF2
QICo+dTrjtTQq9nQZQuK2tbgapBFcqeHkGS7yHG5eu3syszaz0uyb8z3R0lgkKgTQxaiVgGv5nS9
oZJkZZspiq/lEpMRUtPw27irP10/NBd2FfwB4BGSbDFqcXVy66wZwMSG7GoRK7fyYDaSW0KgcXuN
J90IR3YjVpyfUq6W10yARh8rFCnJG7+uk2WyrWpWffhQKuI8JsIcP7PGaPKHZCpje8OTXytVp1GB
5oHzKj5CU/Gse1I2lJ6TslV82dzltadbDBRwK22HECgzBpzHHGj+9O7Ae2pzlSHISWA0o10qryzt
avzQ70qj9lBTvP7tLoQIJNTwSuA/sNtt9XQr05pcn2KM4lu5PjTeYnRK7mVlU/CcyNK69IAIolBs
V92yC6MFWkouIdJ0/Uecp5CkxMpr2RVyMq3U0x+Bdr4tTdLAj5AU9Ug1w95NCKgclKSxbo0lPoy9
Hm8cy0s2RWqMwgsvdSjcpzaR/FwmjaaAP822P5vRw0wDxS01p0FUWPYZlb2xyEs7TYPYIZEAsXM2
+jRjELHeoVrkF8X4K4ogMKErpeaguhCYuimS1JPK1q3TZsN7LxwWbgGOP7crnfc1RFBpIrWJJ2Ie
wCRpb09j96NUc8frknaYN/KlC5EAZrkYfKcIpPdaRdLJc/I/dFl9XQ5fugHiaVrvexN5CVKG6z5z
ngByq+lglqmhi6t05TPpKFXNgHwNmqZ69KM2m+GgSo28sXmXrVDLA0fGuV9DgUIjLheFCOQD5Yzd
fK76m7Qat8Cplz4Rj2r+ItyC3o3Y1jfxbBy7csysRPPtjGnQstb/1aOw82rAWxtR5bIlQR8E7Uf1
erVrFSctTdJMYxK38XMajY+z0T1Kw9YYtItmuPVJPsicUXg5XRAdQzpcGZPm20VFWWIKnaMoYtxU
tbxslKrEFbaKzaxFTAUlO+ZiX5XDlkg2pDY0Vd8YsjuwGJ5Wf60b2cuHD5okHfnnut9dWBpNE6KG
ApOBoYirpdWWpUY9LGW/n/4plsx1ILyoW3oG525HoxCPA/RFhc+yV0ZknRmuqGeayCUye82p5n8S
c0o3AtJFI6BJqIULyVd7dcOUcYM/TyFG9LaXd3Vd0pkZ7cqO/4shlDM55AYF/zUK3+nTqiyM2hRK
XbWnFjl5T7gU3e/3fhk+Py0tRJsJ63CBTp1OXho9Yc6MyUyeNpf3rWMN9c0wkwK5fVErycv7zeF3
Mu0SavC8d0/N9V3QtGUUWX5mNb07WMNHPbJvzPeT64Et/H/yIRhk2srM0tcjcpOx5UdS7Qsr6Oq8
u6riAC+j4IXuuBjFt/I2JxNDq6XQYjxq/JlHS0AjxvpdZ/YWO+f8ehCGkJZ8rR0StE+3TGeK5BzY
qUXf53ubSp9KxNpzJskpW+/2S4YMWo7cDMyNs9dDepqxl4MqQqzRLB0vHNHiC6G6ymg4bn2e65bO
ps2MoMLkXubzoOeyV7vvml3txh7tLnvrbj1PWEhU/remsxnfUVc7PEixpAUPStk8okFSSe2jEtY8
Ujf0VC6viqDAUA+EOddv8bHmGC81+6cmceQVoRodmir+UOZlcV/Y7cbBvRCIwOaIeUAA9ygprw5u
j0Rrn8sjWUNE89SVlPCLBbjy1/XzetGK6MmQZ5KBrZmYcaoaQaHWKoocSVW7haY2R4Xk7891M+Kw
nN5HjLV/RYqyfeSWKx+vK6ULqxwp2M7Ksl3iwBTIJFnzalOZ9tdNXVwRqHPEEoCeA+89PU5lrCrF
2HZkdno8eAgODmgCWPZGo+GyFTF/jPBAABd//iY5QSRwse1ogP6e5M4L8iPJwSwie3d9LWfejc4g
QRslZ8bM8v9V0VUaUYgKkSnx+zx0m0B/aWmctRrXuaV/1Mp2Y+vOHBxzPFgR8QUTTZYivuKbRRnl
0k1z0PV+isZyRvxxCsfLmTqzdWrPdg/MrlBSdIDDvfISTw0FE2C4RFF7BpINX9C6zSliSVvDqF7j
2YnTCSsiR0UdgqR47XS9Oldl2LeL3whVQc/U5iyEiT7oPzNESrudkUiF9jhJ9pDdJ0nSvzhaZDvH
dDAz66EMSt0AFqfZi0u+E/W7Vp/M31pXGdU+MKz4u4345qcykBVGdE8CSDm1vf6ojWPa72pJqV/y
pkhR5K1K50s5Rdrfci7rX0anLk9ZYqefilRtnrNulvZZGOQJD2it+jigZEndi3lj5a5a+vEloZb6
NObJ0oEed6R+P1DW/aUWZfozn4P4UxJEWeEaRVU+B+miZ161GOaDBrI32oPwjDhjiCd8i1KVQB8M
o0wvIhrng7q0g3MER5cZh3wo0/iTXhZR6WqZMz80eiPphyhWJTiPhvbTDBK5cyPgB/KDUsfZ85Aj
9fxYxBLv4kWeUXiK6oDGQJaP0qdQjtNvizWU30ertW4TuZ6/4eVp5sp0rkpPYz7zjyLJoLS1eTko
OykoM9iiQ99/DCldyIfJ1hJllxtKnXhdV/DIyKKuzd26V83P7aJN/b4tkjJwOf7OjyhmOMRNP82J
Q9lskZ4HOalzt4/rrtw5baQg3V0nqKotTP/5Jy7Ccrnt2TuT0Yuj1t3OU5grG2++10fdyvloRFNg
NHnXCnrBqYvHahK16jiNPrPMChSb54F3rF6aY3SQF2fMdkFiyS99g76Km2dO/LErOytmQ7RCd4e+
5FMotTO0njYr+Y+gyibwH2miglVN2HRDKZqEXaG8tlOZgjDsM9k2oJuZcW65Smp1D6QUcg7MFw6E
F2ikfR6KgfID5cl8j5B//QvQTlPvHGXp/kiIhKe7YrDRgrRHgDB7JVWj+7Fygo9WnOfSDVSTvD9Y
7dBMx85p+nmngVwvXPAs1svUjrK8g1wUZvthWuYydI2W6QxuX2tW7BUNtaKN9OxCrOIpRYlCoIpF
rnm6v8k8VFFhUpMezQpO6dHUosNQ/5GyLVH9824HgFKYDpBE6N3QzFu9Dm2pGCaU6ihLJ6HygvrD
5DqINh/mpJL3RY6GRtxPXeLWhc0kH4lI0QeWdCgtkJk8OcP9qNfJli7PhQhqi/4DlwOPIfACp8tH
ezw1Oz2ffB4PM9eBhPqNaf597/UDqY/tZSYFTbmzSvnU923Zx/ri86Q9QGJBFLS761szFwNYHcR2
3m+OOiKPBirDQhX/dE3LYg56uYSyXwIUfOpFT9uqcN4crDJZ1mJ5WjzJ777zuIJgakEtpLtirS+J
zG6tsZ2kBe2/xNmjOZ7ftE3Z3xmtXlJcNLY0BsQdehoXhD0+GVk4L5c1QnRop5KPGsl+lMSWF4Z6
9eAM0rAz5kHayFHOigAwFmhzMNOCUg03+jpHGTXqdmoi+7IRzLeGWfxQO3s8TrHDZQNg77Ewlc7L
FKk+XP+QF46MQMBSPOWGB+S7plbJUhGHpaotoL5rz6nVvWwPN2PvPPdCnQU9LnX6NHQpE6Nv47Kd
3FiMDKiC5Pn673j9eKvNBnhEIoNAIazAtUeBg2mdoSsUXyfN8oaSwrlrjebgJlNR7yN6qPu+akyP
UDl58xJXnpMM7SGPe0ZOM0nNzcfhTx1butcrXXGf97L0IMvL8hk1kfEAX7/Z0fHNGCM3OTdFHVUf
i7nu3LmYgwPKZ/WjHZbdx+uLOj/5GgwekluIqVT6TPHV3yRpchWrVQsrydem+bFS669dpW114i44
KXxewLgy3w7Yx+okVjMzCMhoJn+BuPGgqlOww5/jn5baOxu1xHNTYu6NwauUkZ40F1eBjHnLcRlp
leqXaa27jtHNN4iV5J4+ddPGeRB/1ak3sB4uYwAs3HloXp/uHGWriDU7mt/IcX2vdu28lwfDfCly
rb3nujYFS7XzjMkMPWeZhy1N3nOCArcIoYtRzPwDQnx1kzQO3Rgt0DRfmWjuIVIXOCijpj8lJtg6
8761q6O+tG4lj4chFBLbt9dd5/IPcKhqcTxZ7ppkZMOBdXJqRYAKmTM7hfu0n7xMrhFNX74o8uca
McDC0iCm20/y2AI43HpiXPjcopON89JPFpOITr9B3WN/HhRiUpkPnxsFzh71D1v3oiAA5Xh9vRc+
uLi6eakLX6aPc2oMKhGSvnon+7mMShz584IKzqDrByttxy+jFAf7Vh3SQ2EluactTrm/bv88R6Fw
JObvMUMYp1uT0+xokgK8SfaHVnHujTke9maZtCScZva9KKRyIzScB3zsGULsh+EhvDlXOVGgSPJS
0xug5ZiYNwjlFndhYGcMCFWHD1ka5I9SMOpPdolY3PWVnrdzVfaXfabjCb/pLFVQs8Ae7YGlZmrk
BaXzPCfzlxLdv6QfPSNxnqMy+tQmSBbqW+iaC6vGtFCatsVts77m4lCPJlti1bVciBvbC4Z/ysTX
zdStrMqL2+N/Wuu/BoWPv4nAWhxQHuox6NSjK9X/pHZ6gEj8ZFcSQqYtAPH4rqjrwh0tZcP2heMD
ZgD8AOvkXl9Pq1poUjBZgnKNmdv5Tk1DxUvzgU7kYKQbps6VRaFeA4qiMCS6MHjU6TIh95oTT2bV
n0o0RCu3QErcRnByCbLfctw+MqRlJ6X1bVXHL+MS7dWf4zh8TZx2jy7bPmBiSsTgiyX5C7tuH45b
0JgLhwtECqURkBRixPAqktjUwqoENJhvaKg+mqUX19+TguZasxVGtiyJP3/zvelxmXJtUIlLEWCT
h4fO7A6BQYt7a37jRUM0oIiPQjdgfRdCN3baKWhUCGTO49h8T7qKyVqGa7x7ZDKflusHrRwImcxO
WgVGI5kmgY9Q/SzJdoX5o6zMG00b98CzN3L682wFS3SGCPqiq6ytQpITWNZg6KHmG0lX3IRW/plb
eEuP8sK9RrOa9VjsG8tZdx2UVDJRTU5BdCCijqR4P94C8GAuJeARpgXExrI3zam9aQBI3NKu7Pcz
GdbDaDvdZ/q1w0ah+HzR0F1FHBTzSITG46nDdJGkD1GTyn7bqoihtUt7VOsh3V2PQ+exgGE2QEwE
+YUy5Pp2SwHLaBof0ke6/nYxA9RY+9vQ3EiazqMruRmBRoP7woN7jUJA1EtK5WhR/FRt98iJH+rK
EMCs+1mefgS1+qxtza49PwU0LWlUCS4RWeWaCJbrzugMEKd8Hbz9s1K1wy4tAvPONoGDSaM5vdtF
eSCQ+Ahsm5heuUoLJWoZdrk0JEWdWtxHpdki/BWhZnr9c507BYxAAHTUe+jHnr1FAG2UeixPul/m
urHr9LQ9jmX4/vNGd58k1xBnzsEvTl0vk5p0iFqsICljMG+IYkXZ5/bGlp27HlYcbAiwPbnsqri1
WHkRTJ2m+/YU1MjPSspPzr7zXLettr++bSInPk3acWOsUb1Ct+aM2NHmyhInWWL4UtUlR6PKuUvk
QmaUvKod52SYv0RSv3X3XVqfxgOWMEkBGd3I012cAivIi7Iz/LjRhxwd4yQBBkfxVHf1tgy39LHO
XQP8G2A4Yj5BkqfBqbmymPtqGWvDX/La8GymxB76tpMO13fy0qKo3Ak9LJ7CgJFPrTgo0Cw1opyo
MhRuuTw5aXijJOpGVLr0vXiYghLnKMH6WrWtUMroDLTjTT+2Y7Cxg57dmpk23thBGd04HXVucLPv
hopwatk3Ml+agVCwV0srdXMaACQbCBxWw86Ooume91XlzorTbfjjhUxX2ALowOoEo231sbTZSBs9
cAy/hlp5LPNZus/gM91A0ur93mrC2yKL+ptZMjVPH9XkPp9mZUv24sKNR3MQ7UiFFjXsxDVCLZ6G
UB6CAvSAXJBTT3edHu714h/0F03kX9COdUOTojzE0o/WZsp9wZUoPFAKpQIrkBLiz99kRFXjyGGw
yAbaflbMzJdo2unRHLlkrtXGfl80xUuV1hRYODL8U1PhhIx+39vgF8zIlu8NDTb/h2SOM9V1pGHS
NgTFz4+iTSoJeoohdojTroEzeZZFNapApi+VQfCpyaz2TzUF8kZufb4oYYXsQGiMCZLI6aLaxZSI
rrKJ/rPd/FAHRztkGp0cN07bfuNAXlwReR5cF8RvKVie2iotycgyKbN8p4vGxqUkNpaHsYSQv3Ep
XDREE1mIMPJGsVaHUKlto2gHvhSXdfElC6z8RpbkaoOhfQ6gFlgMUfIWZHGO4Go9bUIvo4QU7huh
U35DTAQIb9JKT83YDHf9aMj34bQod8UkzfsEcvQhTeT82OZ5/1Ir2a2eJBkzjoNsbyV1cLSlQf8u
d2n3Nanm6smKRnM3NF3626JrtpEBXPjqKAShF8inEARwETrfnBprbHg4x20AqpSJxmVIpdDMjY9G
Nm988gsxisOJdwnCvsGrfJV199ZEc9FQA7/j+lJcRY6ibyZ3dban6hD/qkshbBr19bDTzCEqDnY6
ll+G1FC2lnwuiqzaJKikw3gE3d51n6LMUA+Uk8hm9nGS7KpEnj41UuR0OztMD2ApgpuBsV67NCet
a0ap2Xdz8BjnTvOENkv6kKX2F71BuyMj8H94733IuBqqcNQdhULyWhVaVvrB6frQRjzBnD+ZIR23
Mg+r54VSxcbROL8Uec0BwgKrIgY5rHnDXS9qREWVPoxO7pn5Lw2VxAaB0rJyoMe/O7iAMuXFjuoq
eTv/PnWzWQvb3iit/KG0HwUrRFkQu/7+3r0T1XRqaxSIiVPrUipLoXGUqunDUtB0zCflt64Mi2eG
m8Okzl4D6E/RekMhhHNzLi2tIR6rRWGZPQRcpk9ZGovCZWQx68FI7jg6W1PHz2qGvFJpBonnt5DH
XTMdI9nKy57G8UORy/rHmQLIbtB7dPmj8c8SdIY36oC+lUhzXlQG2m/kaCJGnmS7WCdxp0xMfKDw
vroY+jrotKYbyochDfWHpFiWPROzpmMbdX9SiVnAZSQ3HgI6ysfrH/TMQ4VhIZBONsFdsW5LaT0q
pEvulA9TLfhMmhZWyEEFQai4s0or5JAvXfMnqaZ3sxYwTICiTstbTyi2nnprLAG4LpSoeugXFMOh
xMl73Cl27WzsNg7GeVgUtkBSgbckAkOePbWVGAVKsFpePRj1GOyKpnJgKJCmKaWifAAzG/21h0S/
C7opyVwrjNUPijMVN9d3+vVdvv7GXO4URFDmgFuwOp+jHUZ06avqYVEa8yM0NgTzjEk05i2NDYCO
lIxzcZDlsv+YGz2COHGWzs9z2WXu4qTmXScZ1qELnJ8qeNHD4syHCXKJF6Rd9eP6bz27scSGCYYf
bQuKbevoXcWD4TCPunpIg0TfZ6r9WJBlH6vC1n5et3SWPGBJEJq5GDUxEG9VbKRpkioID5cPi6PE
u5ppm+jlTvlGHD4PJuJ0Cd67baiiw3XqALHdBnVs1hrNvaBLd/VQqNROGzN/7lo5GZET74wtysr5
HgK91UB4ksCKssbqrcxbfM441SYj95Zw+VjU6RS5yHlI9VM1lckWsercHCQuEFykrrptO2sKqNFr
44LEjO0zABIMkUVD0n6QHUDIbixHYftuIIJAVnGi+BscbrF1ravSm7aWZtvyQzXVYpfxoclwQCo0
Cjcy80sLo20lOHvUe88AH7jM0qRFbPsT6DUP4V60lkFBpR/HIGLc1XvdEXznG2PCXd+kalTwIoPR
xbbfA11xeVGVrjkl9rujPU838GmUhACWoMJ2asUGKb3kgwTytx7Uo7Y0iETjRXC39Chxx9EiWTA6
vXQbzUw38DPnAZ80lIoXbQwBEljDm9uAKcajETkoTUy7agju4ymm8d1+WgblWEuf3r2fDDo0wUsC
PUYHZPU2CLu5HBMyRL+vs9lyZ0POJK+zzdR5b47NNB3eOEiNgy8UJaPTLdXtWuENUpWQ0tKb2OK+
VntF2jvqVtfpzB1XhlY3tVnbWlAYyOdl5rBTi7/l+GxV8cZdcRYVMcILETa3kAzETU5XEwRzG8VC
VaI0OwjOZfmpkPt8o8J70cgrkojCOQMBVr7eRFImBTayJv0Qg9Ezwj5+lBHuKN57psRiEHrj2wid
nrPI5GSUjBwbKcAwDm7HnKHNdGXbDStrv+ZWx6dJY8AryTStVuE26nK76Xka3ZuzVymp1/eJG8Ai
tebjFN5e9+q1D2ALBBpclNfZe1DJTj/PaM6WURmBcZ/JH+xu8uqd1XW76zbO0oVXI3C/6ddTAAEh
cWpkhrtBpcIx7+XElIBnRsmXRbeKLwNPort6dsJvHW/VuwX42THUltizodR9lXszfDanJjv2EmPB
UHds74oqg8aX67/K0tFQ+0/0cGve32vYeJvc8GupP5MxIHLGzqxf55W2zI2dZ/Y9kLLcC/SivFXQ
y/JoxzRHhKamXTE39b6banuX2HH6aLbtdJQ6swip1vXBXana9T6wyujRatvgwZLi8lMjl91LlgsS
wTxKx2WJgmSHUo686zqImhC2e6Pd6xaoYjdSwJFuBJV12sCi4LkKNihIQ0qaq7MOpDdfpsW07yGF
82Y7Kmp7K/XfU0oP1z/2lqFValjJM4AFwOr3w3JPz97TRs3N46d0+PIf7HDDCdy/uLRXjruoRdfF
TNS7t4yZSbzm3ini75Ve76fFOlw3deE88nL719QqIM9mX8p5ZNv3KI19CNCWtepDNz90huyq6rgR
yi7tn8M1Aq2T/JrizulZUbM+1uA2OffZgMr7iLj3bQtP+cae+0fdmpWNbRTbtHJ2GOxiAB+7SE6y
MicPWhQoJebGxpnc1Cz6XaPGW3oFr1yCEzNU7AWSWIHTjQ+uMTMplaLEserIH9W4qj0UxINqP0Td
8LUNB4vZKtao/mjhPBCB5iyavKmd+96TJ7WbvbR0+k+9LRfRrkGJO3SpRmtIK8xlqmuuFs7Lz8HM
s2ezkBVtX6S6yphlI9SUX3LVaEC2574Z7R2tEh6BsRrWW72kM3Vg7jWk8nnci4HUQvrq9KMpcx8H
ljKFvpMAmRjsZ9DQN3pjRExQlJhy9n2oGZClMcO0zb8u/KcEp9X7YT9LW7i3M2c9/SnW6hWSUw9Q
yngM/U66y+WE3KE+ZurRGm0X7d7jO0/GqzEEewwAts4Z3BV662xE3Rz6cfY11qT9MP8dok9MjL0f
pm/XTZ1dVMKU6IzAzUSFeN0flxj2CpR3CVEfrndqcDeBEZ+35NHODh+CKDyrCZI8sETOcvodHaMc
VDSsY7/J7Yc++BIo6XFkhLHeb6SuZ8gUPAZLgmdKpQJ8vfglb7LzwXGCIMonMD6KdG9Y5bjXSGS7
Wis/jrU2H9OpnPaZwrAHM1TSD1Nkt4c5QnphjOzhCJdBfZZHIL+lQu5WczV+CMgbn/pCeykHx3oB
3Ilm/fVPcNax4UcLzqLIfoVG2JrLM8eAYmstSfw6+R2FNeOd5p266EcIUwcLqZp6vkfNcld85TBm
1rJR7Lxonp4c2GKaMDToVq5dQyhoZtlIEP9mkGsNd4iRB3edMbiQH2ABTsQV44Nh/BM2X/tW30UJ
sKLrW3DhdEFD/fcnrBykVNLUSA2TsYzzjzCBzda5gbQbOtnTtgAu4j2xCplksgLtSXtFvK5OPSSa
LB11b1YbzDdj/XcKFjccvueMKVXDzwbjeq+v7Nz1IW+ys6LwytWzZviPhYZmsdpHvhL7dEC8xo53
hWPsjfzndUPnB5kKAi1c6pI0xKkln64Ler9sl7oW8bpXBbDazaXPebsBX7m0GhEvxLOUeoUsvuOb
45VkBbSsLIz9uvwjSV74XDj3XfPj/SsBLWiDuOByY3TgqZG0ng016duYQ9h6WbXLGJWozFvVkAuX
CyBTUlLOHHx4KFSnZiQr1KzANGLQ0l8tLf8gh+WxtKIXu0kP1cLwVdTAG/2bE1aTa3fN0zJLfwUl
Vuo3nnKXNpXPZvNkoLnIjzr9Ics0V44AMiBYdVeprzNKm7p3x2lLu+SSi+AdhEaSEnJVcTTefL0s
riNIymPim1LiFWPs9sbkhsmGwMCl5YAHgv8I5hOa5fqA6aUULbqe+KHcuxLRErKayzNk0DeC/VmO
RYcZcBPofVpZlEBXQUNWBjUKA/CcbdJ9KJV8dEWE3V13xkureWtEPd0zQPCKuUxN4gtpZLPqniqt
dFPnOWzs/7IcMabcIecRquenllS9nhwn7RM/sfLEbaTkSZbGrZrcWaEbygWMD2BNCuJKFF1WVqa6
rJomwwdmdZiOTaSM+8lZjF0DnItikv1rljSZCreR7bticvbB6CTvDvZcdgAyhG6ykAtc3TekkROK
hXLiW7ER7STHvm/gw+0jWfs7t5Wxm3Qu6utf8ZLnM02T+j4dFGLj6oghedJMQSp8MnGOPBKWGzLJ
1EuYhraxuAv+QvylKQX6AlLYumlhVnJfj0WYIiH2t2T/CJBa2niC0fPuJZ0YWn3IMOr7Sk+kxDfU
bA+i8C4YDR9m7v66mXXTC38RiRtIX9RWBBfj1CtD6IJDHqcps8ydel8FRTi68+L8NJO89SgdR25i
B4rLVLQxhG44bjasL3y6kx+w+nSLFDOzsS5Tv1Xkb8wwP/ay8ZTN0k0gm6M72fpjYmpf67C+mXum
wFGQBu2SMPI9T5AOm7JcdlHT0XbXt+XSr+JtR9ihKQGJaPWrihLkBDTT1I8aw7WmZJ8tL1ZlvPfR
yuZTHKVHQJlBNdaAojrRoh7EgVh7+1DXPyLtSVHjG4dXz/uX8zr+BSI+b601HSGuWjOWnYzlaM1e
0eEpWT/b+t0FOLEcXjW406uVdcDuNWsM2jz1+71JxyoqPivtnxKy1+frqxE+eZriMX2K8AYICqgt
nINTnx21wUnGhmHVksp80WaoSjLZcX/dyCUPYOQZKYoQTT6bdJ+Hjda2RkW4br+p2ZdEvWmSv9dN
XIolQv8KlhU4Cep8p+tQ6jyAeVpjInzMg5cpve2DnbmlWHlpt4AUcRnQooHlv/oqdY9w2mQQsbRy
qf4A0m89Zh2Y5UZgPGP+iUjy1s7qJm3aqkS1IEr96luWFq7EVAOlgHceuDLaTU0tH4M8u8uq2mVg
XWZFj4Wib5yn82cGP4HcRAhh0VtZJ0BtXMatMSapX0r+HOdPU9Z5ZnszphEaslvQ8wsOwvud7F8I
71EHXmVbfcMQHStRUj+fFrcz/4Zt4WaWseGGF3wEiDLoIHoa4vG48pFBqqMxaGZ21f4pZ50rhQco
5GzrFl7n4nKoRYB+pyNvrpW9ktDu63ZSudj6xlXL0FuWu7l4LxQaJyHMcW513JHNWy1nrIu4TSyL
QGSb+EfoyW3zH3aMT09Nnt4kU+pWfpiNzHxhjm7KCNhf8fI8DDEXWu2mzcd3n15BPIBUhauR6qyK
V2YS6OCeHJZC5qiNERT/0NOyIyobG0fr0qfh6ApsCpVZBl+cxglKcs0EXIn52jnSTfpXB5K99V6J
G/FlRHeVfwuO8hrDlw71EORDixGkpEN774RPSvRQZ1vdswsJB+hx0akWTQIQRKvFgJqd2hw7bcoE
zjjdN018m5r1rgN8X4Z3UW/fAfQ8Xv9Y51WBV2QPqTEfipO0Oqypsch5PsyZvygf0sll3ldF4//w
W6++Xjd06bwSz3k8g/c7Vxcs5KqWeMWzjUMI3usn0w/cQW69zaf6JacQytXAtgXsf92ZGOQm6p05
y/22S36XQDrbBYys2b4/c+A+/9fM6sBKrTxFs8Qs76o1booiul2y+bulJ1vXx6XlcBW+QqDIhtbu
RwM10IqFyeQj3Bq3B7R5SMdQ1FGMfqPIceFCRIGPqj2IE3x9PZSEhgdtNUXMDNcS01MC6B+mtVXx
uuAHALnIHEEn8IBdx+0pbBxnXHC4to29yLBcqVU96qF0Wjeiw6VCB/wSAVlG7UZM2zg9UZZd21lv
T5mf9HcME3RRMFSzrzXDHis6E7/k4W6Of+bhD+rNtWJ4c7cV1C+uVRCreXQKbvMqw0iCptSmUcv8
Ur6xSC4rBEqD2Av/wxWF+B90HYd8ieKU+LBv6huKUhrOgBYgYo35sURbgBKYFG2US4VDr5JL6KS6
EKIQS1kTpXuzAmjXBZmfasifLsclU7xGe+6CL9LW2J8LQYl7FhIjo5mpU62BGF1Na8dIccQCrq47
5GGCvEiSH/NZn26rnpQzB/T+EAN5f/+pFuBXVBqorJCtr8Ih7y1Vzfmfb+nMjf3T+8nw/oYK+F4A
Qog8CfmqdblDG4KyisIo8vvuZwXuSTbAnvd3OVwBZ1O+6kL0oKhCI4WupsDzro4AegitKS1z7C9R
5RUMCA+RuJuf3x3aua5elTVBF5DtnrofgkG5mhp6jMT+c770O9n4azJv5j90UwSw9l87YrFv3Dy2
onkZdQqXlvFiBtaul34k5Qsomo3AccHTCX9USEXUwAdXCQzClFODBFaM4m+yt8lgdrGhUJRXUnfO
0+/LUL13ujo5xhuLgDROV6a3ilaBvYqR8cw8nReCmrwwOdE15WxjbRcd4n9rO5PQi7IqKZQioPjb
BrQWR5kFmj+m3tq4S7bsqKcrcnpG9rCzsZ8jDT1rCYP+yGu3mJgXbizueF5wOvwt3tgrzwMwHKSG
XdA+aYzp6CjpzaAxReK6e182QlMbdCQN7fXHScfWkFECTES9fDHDv1Y6/75u4UK8Yxn/WljdE0MY
pn2mYCGV232m/0ANzGtk60ZSHiCK7cg1vesGLy2J1Jw+w+ubY81I650EzoWJQaryTwVUNHluvlw3
ce4AGjOHFCBaAgfA5p06ACTrYFJyYrhU2V4ZpW7X/Zy2ypvnGyeMoGTB4wx3Osv1Woshd5S6/LIK
DpljPCba59jU76NpeoryDn6sdXN9WedX+v9xdm3NcfLY9hdRJe7wCnS32+6240tsxy9UYicCJCEh
QAh+/VnkPEzcdrlr5mHmmynXzG4haWtf1l4LWCo8EGi14srCp75fli6dIAUyRxwwFZMZPET2G00e
zDmNvXNmTvx2rcqh0q3CCxhtOA/rrO5RHhAdz3T6++sVffR2WNFatUVpPMag5clN9VKHJw2ZBLp0
N2WtHgeM+SrbXy8KwIjqnCjZZzuGqStUpxD9rSNl779fSUYHVTiEf1WDVkyNPNqxj10ADms9/AH0
83z+9uEgrvcK9WiEYCte+5RLFnS1gyWLGg8Bb3TRA0xQgLRAXvijPTc2/YkpvOoYYkOjaZWIPckJ
YvQ75Vy55sDqMjgKy59tQ73tEofj7utN+3CB0clAH2uddlxRnadFCV1GntN1xhzQryicWBUV339t
4UM6+t7C337KP4+tKHnUa4W14B452TiScQOLeru0bLhAQ73JHaK9bRD2aWGZdb9/bf7DqVzNQ38R
mAk0mlBwfn9OTFdWAIl7BnRZWwox5th7oIX2r6Gc/rWhDzdtNQTeOCTeKPODS/u9IakaEP8kWGcf
XXEw4pTQIG1iMF+9fm3n07Pxj52TBS1Dx9zKxYIG8sj8Y0AfuX9mDvCciZO7JcuazHUTYMv8b8b+
mpKj9F++XsVn5w6MFRgYWAmacQTffy0QtDU+mGXMgdQ2I5BGtL46syHnTKwe5J+DB57Gtq98mBia
F2+4aczd10v47Cv9s4RTIjY+0LmvYzodeNsV0u1yiYZwG51pan7wczhWGGeF2wH+Ica83/tVYFxv
4v3ApkP7hr5D3oQPvdgZs9H1LjiHo/lkRZgYRGwCBA2c56kHT8Z4An4NK1L6tm0eOCQqmoevP9on
y3ln4uQ9klKpmIEV5OC5PyR/w7508qYHUP6bK8/szycX8p2p9Xz8s//eqADPBc3nQfAeAepPP/lh
wSLpnosdPreDqiFqen95Dt/bwVBFMxm/xlfz83RK8jZBAgZ20CBdiq8/3ie+DCv6j6WTE72Oirhz
jLMwyCZn4GyFUPOG+blTQljpzNf75PaAmgiqhKCpXSUfvferomT25kTx6VADfNAGSzYha/l6OZ9+
OPC3/g1/MPh/4slCyCYPIOoHzSi5FB3dglsgC6KLwIqLrw199t1QaMCAxDqehMfg/VqSzoZTwEcL
dPyY1XbP1VPS/ljzInc889p99tlSoIf+cgiiDHpiymsknUjQ2wPo7jBI6TdVPur2vw5+MG2+Drzi
XygdgtLl/YKmRMTSsVhQ5bOr6M3xaFHPTx7duO4OMIj/cjoItbx31k7u7IysK7XMWFRcm0JISDqW
t+bcKP0nYQKMILJC9R1n/BRMpF2Uc/tB28PcXUGYDQKtYMvtfmiwLJRv4FkLxnPFrk+2CmUTlDQw
ygsirtOKNYgIjOPU1h4m/yjRhtfnpIY/WdI7A+vf/3FAvkw4CcYJZ4HZzcSaHOXCEryA4PjhXpw1
mTor1PyJB//X5GmwZaduYaMDk24HZxQeK8TGyJe/vk4fITArgQIUAFF+R23jgwRBAz6aRCHqPbBm
b2aaLX6EsLvfmDHKWFMQ3LIYmm8kejxj+PMt+4/hk3MPqFSDQVrcrqQ/8L4A9Yc31WsU/tKNz34t
N8SGmUx/BSzMZpNkiZdN7Bxrxsc5jJPln9zxUrbaSyLcPuoFwGclx4B5BfScBvycBuMYmGpb4qIU
d6AJ9+0D5kh7laEry9Oc8KIbd6bbSlPuA6bQA9wly3ZIr3vX/k/bhOkAVI2BgQAp5vvzl7h0DADI
tYcabWLLVaZRmOYoRoowj21myutm2I7QPv96lz5x60DU/8fsybFHZWMORTXD25L7lMqMP9GgRFv1
jFP/QH8At/SPHYxyvV9eBRYLogPY8dOfCd/xb47Zzd+hfbxuQvXD0Je+UMbPlsHDP+t8OrPOT6/3
SuGKihvwSqfxn6dC2vAInzepQRhbO5tJ/YFU1XZx+tyrzdax351y//W3/YgBWBf9j9GTsgEfJzCN
cBjFdO1tAtXbEDMJjbzENEEYXlGTJ95jEPM9wZGrIN65yDP1uI8A8fUX4IKDfzhe61gnp99dkm7y
FheXPxTtzh8eRp9thrJ/cbttQMxmjOd9N3UZ9YuKDeAnV1eYqDeVA+1huWf0Si8vcXoceXkp6DkH
sS7/XW/h5MedhBSTbqAs5+PH0SjchqUohvRbOe58W5T6CNKi6s6d96o8h1lbb9IHs2DhWBER+Dqn
sw2tkKJcptUsKPIWuhv8nAt61E76c7HhJkmcM1nB3/zoK4snuwAtBQZRbFhUbbhflvGCdrkfell4
iJpdVR37wMWfHn0CqlsEbtTJNNubhex6/V8judZvjiYcVr92/YKTIwnlHkcq6uGnjDvPHEPvQfln
lvvxqgE8hwY9eL3xH0CX9/6qL3Pv17Ny55Ve68HReY9cXiwY5d1AQwrR6Q9Pmbevb9pHLwZLKwAX
tGggETqleUnLrm8jHs0HELyViHYwOec2RX8WUvzx6Ly3c7KRDCPliw7C+dA8kChr9c4BivRJk9sR
QOavl/QxOHhval3yP/FIx1LJXJHMf8NgiPqWUQ998//JCFC4cFLIVv1TI9Zwn04wEgVbEJt284KP
dnZwc/Xt74//upT/WFkj/n+Wki6yU5EDK0Hz1GKoZNdCSgV+l/sv0MpLMR7p2/DMyj5mERjuAD0s
OjnoOoMo/L1NSAXNxoOgyiFm2yZ9nZpdPFwrCLkI/8zL8slGYTQZs+PAba7MkCcv2+Amc8p6thzA
6YPFjDcg01jqbvP1cfggMgpJPnQPwY6Hi7siNk4e6lENg52WZjnE8kbe6YMqWSYU6plgM7ixSTZA
2IXjv31t9uOBh1UoEKP5i1IqaM7ef8ZIyGVSIRbXBxggl1cths9sHvoPFIXcob742tonD+Z7cyeL
xMgWyk8DzC1sW1bHQPNs0g9muizvGAZ4Y2cT+BsnmC/myiLp+PW1+Y9n5p3105HdoUO7VIJq89CC
/z4gz130ND+jx5pP05//xRKaJAGgbMhxT+4dBPU4PIkzA1123zjfSflS6T9++Rvp2teGPv+iAMUA
IhBiB097ZUlqRsxXVQvQEHHRNTUEYOoMvtlB1tGbLdp0qgSxDwCCrnOrXgxgR1//go+vAT7qyh8E
VCAKuqcuxhNkICnFls5glY+y0du5yzYI0BjieRdfendfm/sk3Xlv78TZeGIchE5wT2ZydJb7/idk
dp59UkR1gtGMvcUw8dcW1716791gEMkweNVXTZTTsfR4Bg6REZyaYcFIKhgG+0VnaLBVZ0nrP3qa
95a895fRS6PBDSUsBWQXoIoQiaUIly0jD5I/t+WDqsKNNjuP0Fwpd48Cez73+2E8c03WR+6rBfvv
f4buIfFmU7kc0vJHnf5i9swWfnoN//mgJ49ssvjNUFXdAty0UHdJiZL5jdcVLKh2X+/cx1FA+FR0
wUC2sDLuIAV5vxLVt3zm/QJNVcqPEP4W+eD3yYVDCAfb1OIcxTT2mQ8yv1xGasNj2e2FHhtkrtTf
fv1jPvuqQMKtAzYA68LPv/8tAzHu3NUe5Fe617i6ac91dj56cswNQW8OfCABUoLo5F4klVuWyovK
AxWsSBy89d9C51vDIJGUTf+tsDhqXbjqCGHBB4HS9GmInVYLiyWj5aFquywYIDL1X5+RlXUNgCTQ
K4D4/JRBMJkUxl4TuC3rYa6ruxYbn90GYLk4R5V1ehhXWsq12hmBqhDo2dPOrysiYzvlOwcHdRJa
v7XKZBxS8IDD57I7cyA/MwbkEyIx9PbQnjoJWkqUcSO5NPQ49Pv2G07ghQB1d4KORbWcwYafHod1
Xf+aOvElw6y1pzijR78s97VNMLvWOduuRzBGqcga0HUTzL58fcY/OOf/t4pGMCCaKLWfHsIIunDN
ODoOsIY2G+lDtOym6YIe671Vf+jiAiv39rXJ0+fnr0WwGq6cajgw4ckVn6VXxr2DT+oOOy8sOksy
8oy6bxaXd/M+rs8k3H+Z6f91jn/t4cCjyIDzjxv3/hpLjKPyheG7LjW/51au1FqZ21PETHv/eyXu
vfo7LTHIc4VWSrMOOKu8NzvTVlk1Z0b99pZziMjTBwo/CX1+FNN9VIbh5dZn5Z/wWwY4wOMU0CNt
d2K86atbW35Db+LM5p46sL9mALtci+mYNzjVIUNLt27hZHB4E/OjrPWeQjvo683820o/+bqI5QHO
QsaC6fro5NTyNunGyB2RMetHk7wgHQSpdzHMr/pH0n2f+yKsQJ65cfRbf2BAGndZLb6HZ1l/P7k8
737GyQuYpDXYWDxTHXlZZilGqlP/NnAKNl76bNecw7t/CP3xZcFMArBGAE/kB6e1qwmyuBC7mOpj
au89aMf61xPVeYxebHXBbhDWHMNzFEUfyHZWm2jBAGOPgTjgkE+W6FoMsNt0ro+iP8Tbzsos3ur4
soEc7y2YAP10G3RFVD7w+o1uRQZeU1IWMjlzpj6Er6c/4yQWcLgA7Dla6qNPf06Yj4YUB3r1NwIE
Ks+TvRrVg6cK1W6iYMyd8Onr4/aJ78AUwNpxAHBlnaN5f3EsJvGYwlDLkUVPSRVnZQi1wTJjLzJu
stotNy2YC742eRri4e0HJRQySQy3g7/rdCBkURiJHVEzPxr1UEMHW2nUDC++tvHhoq42Vop1dG5W
2uCTZfGqMpgjNvY4xiqbMKbDmnNp44cvBxNgo1g5glZdjdNhkEQTz0wznY/zbukfQqcgr7btsx66
mPE+bc/lxmfMnRLYmiqqm3SCuUHvwRcHGdD5z/jbeY3GjRRZW+Xeftn0V8ENr28dlZGifT7bjv/o
m96v+bRv2SdJ7aIxOh+l+kZQ4d7Gmccy6B2mFXiZHqo3p7ySwHT1zhVF7QjpJcbCRnXmXf94cTEj
B1TAKnSOkOWDIkFpTDqDrpIfhYfqyr7vv/eyLbqXun1yIVfYoylIDhSsDPNxKjFvhBZHnw19hg5N
CrLPr4/aJ78G01OgIUNEC+ZtDMi/v0KIKdrebSugtluJArfs6BHHmxWlApV46pXDxgtpt3NnO2wG
vQyvQeul+zaV4pqtAsl8bqttm3g1JotnsZt6Cd25OKKbpSbkzL34ePfwWwNMBa4hMtQcTnyN9YIl
ll7TH5X8Mfp9YcR9Y88NhYIXf3Wd7x6xNbwH9QxIEJCRY7vefxMrPdn52rEPfhxXQcZRUFyysay9
22Ck7k8amOZ1qSwnOeYczLF0nOH3PCcR3w0iADX6NIv2oCdM/xe1Fu6Lhnr99Tw79R/JWRRmaNKn
l4sPbdgtV7YG1bIsb5ZpiB91OwHex6aQeZnRBsJMRjuGXvjIaXYTGtN254J99qEafQhUNVFl/awr
OaowIWHjbl6wxRlY+Bx3z0ODoQozJW3BMY+FuegpGN46UEM+atlV/l61jj/m7mBqiBzGfHkkXd/3
LI87IWd1CFVvO5q1tUuaPxWoKSg6yEmZxiazTT8tW4gOgzKthkzavK1ZAv2ADDPgza95dEC0zHyw
AxdNaBb0DuvZwWAjHcC4ls3g3tSIo1jQZ25UYZCK93UTXgcykWLfpy36ua6qFctKfxynIgr5UgL3
1aBWzEzvE8gKw7HlfscSsfOWaKwv8FNQEHKgYPg2UMTuKNAHkudh2bvojBBUFDFU0IaZaaLhSSal
bQoWDnV0FYBbB/TJvVvtK2jf3nWcacjxylAdKh4NpgCmvL+1gtCnpRHDL2DSPAJkkg6PXsPSASWu
JbmHVEXa7RrQ4EKLeg6GqYCGbliEkhmWU9U3/c6qhNG8GSf927qYeS3ABaR5kSSkgzv056bZzrXP
QC+OcfK9GoT3uwvT0tm1AKVchk3rsE0tE7tAAW7dbuuPMTSfuRiqvB+dge7A3CQeypigC+qBd8vL
AJbQTjHUcQ9xIZ9NQT6kLRGbtSF25H2aUJTumLrBkBS/DwcAMDMa1D6oNTVgrhh65foW2DW3uVqq
QGNNqhp29aRKN5cO8eaLuEuHq8mS2c0tuqO/WSRrZ+/LUiBh0YPXb6HSjVMxSxK+NRKqMtkwSZ5u
PMfnfqYt8W+1P5VNXhmgki9GPcZg5uh64kLDkVWvUiTja+qbCURaTj90Kz8IOqCyTQYMt7imyWy0
YL8oHUaS08jTNeL2xYgNV9W4FFFgUiSBAdPfGQNsOOsw6TkXjuhrv9BpRE02GWQY4GB253yeTQ3l
6pVbOUSXH6OeegaBcAPtzdx3YgmTBKW5pMZubEHvIUHvXYO8N/MXd5wvJwhROscYyIvk2DshhJvc
tpZ6O4RLAAKcODI/LcjXHiDREN1O+Iy3IxnSHW81bLeNsW8GCLgm82pkn7kL6U6EMJCxBoVi3XwX
YNT+TsOoKjPPQoU1Gw3F+mWJI5bFdoyeiJhi7Kgbd7/9uWqnrNH+ckmbGld/QJWTZf6ANjMaV0PP
86WUcsiQd6Sgjwb4Fm1eO7FHd2QYf7cz1b9sa+3edcSM6UoRVldtXK2EC4mhaQ50eXQxNW0Dg+ig
QoOyLkmuG0h3Z2Oi4menA1Yeki0jN8jjmnIpllJUG9Lp9YmToQMoHGRKM8ZE912pUIyAOXscX4vV
Dlxa6ok3PkxdDVLMET+0XiKe5EMo3Dp3ICtK80CSdEZNPSkfQOrRkSwo0TcDIDZEUBZDUegt1OXU
F+1UpVh0BOK4DIPJ7vcYwIa5QMge/dIxpEiypZdsySsogT+0tbA/1dQxwIxUE6sLUa2bCm4Ocg3l
RdVDZRU65eshg0NIvUFfOqUGoou1ERzW4PGw3SzxQvyLhmj2a7QqxSQdLUm48d0OPEVoU/SXhM1l
eVEh8JuyifjMzYNgxkaYKZ0igI6aOSxQ8Z9AfBksg8pJKfznyB1kgMmuUZosBT8WqDws9TRGUvsE
YrUtIpqG0XHfRqDdrEQXO7t4bMUTSOkdvU/SXu4WYke1E2En3Qx74rAtlyJNjlUFvp9bYH6pVzi9
WHXIlma6siMFzd08o/ueaR7xY79AjmG3WGe4h0SPc41yMuP3k+f0zcEho3RRuw78HZrdFMgIeP1n
zC1CO9SHbvevfoyhcINCbf3TomdxP0Ne0s88k4S34xgPXZ60sX5YBs6azFcW4oipCny0nGNBzC5B
1LRseDou/ramdhT7IFghwTahqt05NahtswZjYg9gHvHJhRuNTrTrw7m8sS5emjwCtNzNnEDEv2wP
YuubJezMkIP+0/fvSahR7Qj8slNH26vkqDCDgb5hB27PAvr2HoNQWzeMhTeFdL5yhqmqioq4Jsr6
2W/bTUuH1AXPP3597uJ8qjxCgRSfEQoe5bcRIk0PiDQmN+NwGMuVqLoZ9nSQzIAuDVTlrof0P698
3f9Auyq+A7Nf9aMR09TggXZBVh2mtdWHfiq78YIJx94ytA2abVcTVM15mMoog5i5syFkHEAXtRor
dJUAlm1ZEu49Oqgp96GwnD4uoF51slVokxZhq0eTJc6wvFAwddusxIcGybszYdrFKMcH/DL2j5VR
wttWbRV4GIInpd2HnU5NjspbXSNEHWd6rxRNWSEw0DnlpgJJCdySjPglnRmNb02d4hQpQeIhN4qY
PqNrD62APw/LdaimagGwwOHOy7RXjwmNiAImE2rXW5dTyGkFgwraDaGa/rEhs2ojmjC+Aa/QmiKB
x4MVfHLAN9BHU4cLWqMYXZToCerCmaQ3cghsOmTIqQ8ru5F2YHTzHIQ0VutquMRekBsnaubyqndH
UV2EI/66s2Vqop1x5fAQ15hnyk2perLtIsG6K1rXzpVTUvXWNiG/m0Mz22KoOCq2EVVjjYn0YUqQ
hcug36dgoMI4DOjHgb2jbZziRFqUCqTvGXdLrWtueTAYei991mnoc/YVfQiHwfsuBpmkGSTq3f4q
GrzZ4DWfwYYGYERH6scWUxQym4ISZSpEHnA3IKydpyKAsF+D2dllGDIyqPFJTi75sxiu2nxGn366
QD+ophni6dTdlkPHEeshBkUhHULHoH2HupzZjsytwbxH2nQDJdZEgVdnmMIL6nkdvVva1KuKRIEj
oWjZ6PL70oIioSBz2XwfCMgOC0pKHhxiEy9NsfSjorul0jLcgxWsTffIM5ByuQBDtj8dmsb0vsQd
EpnjANRXTGMyEURYDPETooUknuZ7ycDceN3iV8nCxNZ/GnA6XrwyctW2XPBvUzVQcStr5FhADQ/k
2XcdW+U+2v93vUOX13AgSbVxy0TcClQeL6VJkEKYmrN7Cp2Obq9HQe4Apkd9dX10EVZCTOAN6Wv1
MlZsnu9EyRIKzWzaIXzAgFu1JVW7qLwa3arOQyVpA64201WZRMRwTCmxrwE3SZJNmBZKCzbUZb9x
Io091HjE/AxiMgH+6lHxBpZWwNmg66H/CC7L711s3H7TwTVySMqHyZD5CaAqKBNqWm9KEftVZsDM
fvDm1ogtHBlm9+smptdN7fUIXEjnfcMbEvGMJXP7Q84IczJIjSOpmOsJ98iyZZkzQfGVs2SqqxT5
Bzfzb3eIm1uXlQtwLoN4hbiCKjddb+AY66argAFHTffJa8MIQYADQln0nf35mNZ9hdyF+IvYeA1e
AzVUEFO3sXhU1i13rPX4MYWm1I4tJHmiDkbojdOaW6JJWeY8KN1g4xvtvqQVQZ0A0j8NtmNIgoI0
YcAuEr+KsaFyjKpdTEk3QDpstO2lNxJlNnU4lSTDYBHwrSihQ626DwY9XeMTIf6uE40yFE+1wy/T
TjmXNES+ugkt6x5Lb0TRqEoQ5meYoU5DMMLYyWb94CUWLNAsjTdMS4Cqp04YD8FIGdRFCM5gWSCZ
WVqE7gvqmShAAXMCvhhV5U4Tp93veYrxzf0eFFmIkWrR7AxYbQa4LTw/R6RfUu90E4p9SHXNLjBj
EXiFR7Tqb+O+WwQuJt4sjgEFB4hhQPTMto+5z3MwrDc30gSoJRC6RhqezxGjEQsC/zzWKJhBXS2x
dYa3M3oe2zZ88ocGCYcKJrDMO0nTsawdzHTtjBq8nlME2kvUzNDpQgfaWJ3PkiY8k1QtmxCe2s09
jYJ9FkFygORs6kBwBSai8YqGAMmJUGBVaTDJgzdi0gKRlZtcdvVo6zyNeq6zJXHUkjGSWtSg6/iZ
ejXY63qIClrMts3CzcOgTW+sLwOV8Y5GkBkbQxatfLqM5QmvPUDzg3F+LWnMSQZiJd4U1RAZCdSe
am8hsuC8EUxeoKKTGjFjOljzNh+jpE1xKHkrEarW1b0NdXDbQ7cl2QS9jvusc6iF0JGA1Co0nyDS
MAcoLGbA2aGe2A01ItGpp9MfjVIn0KeBCa46/G3JiQn5DSA6SNuFz8Rv403s2mUVbTeJ0riSTdQm
dc4RNdGc18yPC+rFIbr6TYvfFAZm/kZI1egt8eBo4FG6+AEnr7o3oICVGf5GncJNuaxQNvP0jbWS
atB7VZ0tLDhgkfoHcvomKBjsNrRjNVIokzSX/uIxyIdFCkLD0TS212OEKiJ1G6i0IHBbKNJYa8Ks
glYkOBjQlX8afN7cQTItQvkHTCcPRDIid5jCirysUqSbMw+3AcoZATiQM+Ep9rsR2iWYNqNwg5VJ
IA2fRkv1Cuqz5W6op2Au/BIlDvxPmuYKX1aDesaN5DVYMpwBXz127mcPo7Wu9CXZEN1EQIW5zI8K
D7wKNHMNhdx7mVhRMNpgxK3EtHlUJMjsfiS8DMhmaiJxI+rFghrc4dWPGdlqkkVjOIRZB/a7IeMV
T8CW2bcAkULSAcSq2qnTuwkCJHIX1KziBcAZGKSbxrDegA7QNRcCBX807rXkbgZqUPrDDQLTXiKZ
kC5CwhGFuzpxkK620M31kIfxTm5A203dDfWh56CmZo4308Sr144b8U2i+lldeB3zu4tO9J26Vynl
eKxH0st8Mi2aULwTgj5It9U1hjeWISgSCcns/eAK/WyZTPAy9mH6SIVQS74+oXEWLEQhDSYKKQuF
oqV7sXDbsZ0sw8HfuhXi3aS2LoeGmxkhloSydpj3juveRLSB57Yt6W+050oE18zxcO8F3tislI5X
HaR29XgV6hEJI4QsUBwOqjBFrB8E9KKcobULdLY7rp7SA6ZPVUGLIHYQvsoiHEEUdm1T4nN5AaQu
obwYJLmukQcUKI4+4v/O7gA7QcWpouH4tCRS2nzotEQy5qC0fyMcAkFdAyVfvOW2WtSlH7qQ/gi6
QScFuGeBuq5xErzchWiAm/UMsIcsjpse/GpInzt4qB46uVHjlaSQZOLXfipSlSE5grdbSBv4YF6n
QZP7MfXmjPVUxptSLtD6GETbARJZzqML11f7m8ltGDRxJolYsh1922ezXzod5AIiVKwDOqO/lCA9
+U0W6fxYunBwtxGi6wGP5spfXuKsA1wZjUN6A6KJtERpmcU3ClTnKcqE1m0RXUIlHSFhBRC51NRL
LrgfipfU7ZZHz/FmAEqMY/94oPhHLuOPLiuCwCZ5Us7lXdo5OPGTx/D+xT7FMz6i8fXkNIlBfgHa
jjBLUbLqcJPbeasSuOgsBeweXm8BGm6LfFrVecSDPjqOGB8pd+PMY545Xg0fOzLs6IaD3xE9rTke
+3xqLEnypgRkO69sNPzw+9bKTdVQHUBOHlCMrJrG5Wcyjf5bO/sRyjdt6N2bbu6nrOoRG+VxG+Ay
g+RWguU9kgxvaOqLV8PAUwEyIkT4KA5qAQfe01XzW8uxzSGk0F5NPOXwY1ON5KkERZODvMusIqce
kzflNCfLJiFW0YI3wgdLoYUIcM7gDn5zxVKSmYDIo9Stj9JgLfsnzw25v2vJMhyTpJN1MUvUabK6
6kl7TBmLqosoNr279ebJ97aNY9D4qZhoccnAyGO26CxMgI+H/gAot6cJLRzj+s2FgW//loYNdwqv
jlBgQikprvNuCWV9E85OU19NfgNJid51AXrXk1RexuakDvK5G4dXvxpcVYSKCFBceXKYcuWKOtmY
LvB+gQ8yxt4srDN5jWjH2yyQ1NO50d70lJjYXItZGrwCnpIj+KQ7/eKMToroFbp7Y2FaHiIAqBqO
181V0fMUriVIC5DBXqaOnPZKkqrLFXj45cZpx/AiRTVnLgRQOW7Wgo77Ih6RgGzSlIt6185CJNk6
EQlfSp3kuhscaF50FaIqmRkL11DEAPwAPDjjwXZm1GdGqvldJxhHyXiSUbxrBjCkYzBzRK/SzIkF
1zIDXc+2ArJKoqgZJGXuCkpQXBZGTtu006gMd8jLqoJTqDGyLnRYAZyEQE1PV8FVH3SxvqCQgQV1
ObO4YhhiTspiQUGzQmVY6CF3Oxt3xdh69qXBKZO54Zwh6FWgx3ZVWkHPw3jNpTNGwgFQ2vFRhMFH
ZJc9wwuIMCtQV9IwlHIsiqXXAQkmnafI2i40pGT6gklLQFTKhDwM1UjwE8IRnUMAtDFRscj6NakS
+EA6k0cUddhcuHL2ETC1gCEilOkkqHYAABxyD+qUHSpFQ/LHrdMIc/rS9GTnKcj5Zs1cEVMAv07a
CwQiQubgN8R9wnYhKpiDKt7FGD+rnkdflz8Rkc1VXjW2BvW96pTXX0jo2dUo7BLhXDZu203bxeAf
GRo8aEIl/thhbB7PRLqOKCQoC83jHBc+UjW9haRqdM86l11OlEMjM4RKR8jzEajNR2osU7cON9Ql
2bSQ2oMSagpCNcuADeqsnWd0ksbyqllQVclRX/HDjHBplkKz0qoiRon4ea4tIiQpm+mORqJ8Dqsl
fO3KZmmfIbc12m89npDwwcOjPe+XEoPd3/ArbVUspA/xtJWp8q5IWHrlyyT1gg1rO3Vw1SRM3qac
yhz3y2DsyY87VlDr0x+auAkOQ9AmD92UAIlVEiMQnBBbtvezYhPcmhA9aqxeP9NkyvkgBduppF8Z
RSExFsibKbC93FNvkC5IRiFo2t6DL9bFXigTQTKl+T+KzmtJUhwLw09EBN7cAunK++qqG6K6exor
AUKA4Onny8vd2djJygTpnN82jZXTKhfyS6u+fum6vvaZ85xi+Uuoq44ByCELWPPhc6mrVp6k4KKo
iIg70i5gJRn33opyf15oRLrRjRW5HNiysnKLaXW9WfTuvIOO6/sxYoE7tUwR1aFUSxPcE92jfpdd
rDbUwtLXD15nIzL3qk2AYLMtsnonfRxlE/9P4iLaZRnPOjSmy+cpMsvNAlvFMW05Xc3k5sz3YlLb
8DFtYVeDPPRhlV8ReD+PpsE/d2a2xZnayMqy0iA2ujghDGqdw9gUsYPJNxLVzdDu/FzzYtlfzLph
Q6RvS5ekH4sAPgif6/Uz+fxc62BjXxD9ysebRRjdAthN04HJNKBbW84o8n1HoYaw6GR1s1Yv4fCi
2JG6Qx1zjuZe2RbjMWicsjghvfPe/Ygpha8trq281kTHVdhGmSHnoSiWw47mQp+cdemai04mX94a
h0pWGggiKmPDVov6c905Ei9NwXhTgPFtpAukXBM6+M8jxXK7tXcnvOjS1yG5UlcTNQDQL2FNw/a3
1mVU/AGpM9Ez16vHErLJq4BGCYakyhlvdr/vI7irumOKlSA1jPaVdZ58vwfoUlVPbUYBtAUrgKZm
M4BjCuP0mZNK2dmeyH77p5Z+F7dWUIn1WA2RfJxqZ0RGYu0eU5qa9vluqJTbZfU4yP2lZQ75sBoG
vGwLw+4NOQZUTtZa/WbdJHWyxJ9D5+6nbtyZJXa8TN2FQGbgzCG2xZCXE00bp1CsffCYrE6NlW9o
p99O7dERRUlS16aD49vhOZ47/RiRhhmm26SdA6VP+31BSY1LzDMj38HrxX5reluFaVkkqHh8qZq/
btXa0f3Sj7MNFgUQxpAamjDjwJmqG89blHoJetfAc/TCro510zLslq3wgaRNLEA4dVyxirgDY4EU
+8Ud4+atgjdDUGqFqJSoGNAvIxkiLwvTdX2B0wdekNyNYToMPRtRVdjuB19m/MSGYe5bvYbfS8KP
lfZ+tZyiei/oZQnF9LUHiaYpKSD8/liNoVfyFESjix641gCkqwqfHXBMAV4QRltajGNsUkCArU+d
NbTeWiB3Ky17Q8hDIwvughXU36TJsEUCULr2FZ+GAoss4o7mLRrd7RBxWr+t2yB/FPDdU7No5jBy
QvrM3/fgUndgT4dhY9PLnFbzmWq/U2Mu/MX+J4Xj6dQfRudXV1n9D+WJ1pwOixEvPgOWn88s3eYw
uUo9r5g3ihQn8P45d7Sy6SGWwWGvttFk/XXAhL8I248q3FnKRVhB9YRuVXy03RQgQLgC9ZrF+2DQ
ItTMsmOz5pVZ6jVf2i5MeB989ZrAQYNR6XoLswkgRWZTNSS/tgol0qVj+H/Y0fC+lvUCh1c4Iz2/
xbpsj52lgKCdrVp+yiJi3K/qTprUATm7mWTThsfVkc2lmNYNSg1OCAMDUCa/I4s8zygJQ2cooICB
phHh0wYG8MHl4P1BVQIzRKV4D8dGtPub1XC7szHNw4fHF0kzkeBOTy0lrA3IvXZ/wnmKH6ZuHGAw
nHFsMyvWC4eY56oPndjFs+PjCIj1nrxtcdHaUDvLZqVOrQD6u7kDsTO1o55RDAdkobXc10B4ZfA5
u2tVn8bIVKeK3rk6VfBQd2YlqjK12q2+8UyiYWd6v1lUFjIBXkziE9O6w878LSM4kBTwU7xTRyMB
wgANXzAnyPWA6WVK6GjabJyITjV5WdAxRLNDLAW/dLV5NxEuvSYdTb38qWypfYKEZoBaJ1jH9cwM
ufiA9FDZGWJ8AWk2+KY5DlNhP43FSLfsasC5srg3/L6zb9Oqq4YeiELXyG3N6lJDsC2deW+Xovm3
Dskos1LqCBap0eGbtGTv3U3C6z9g+3eZJis7cCanLu5P/NXuQ1n59Z5Oa52cGo+JAQ6i0MdJ1PWL
Gnea0sZW81D59cYKLMa6u77kW38exqaD2tiK9rUap13QqUzZ7iGYsbRltrfFf/bGQ0s9i2J9QSDQ
Pgk+5uNcBitPxHRlNViK9a/e0v0dwED5d1uqidWRqe2HLqD9XrQuEE68hTfCuWpfF50Er15VBXZq
yS78J83uJoelmUP5ajyoNp7BbbjMmsdK2b77yW5xhcyXCEXTUsr+dpwrcjr22J2Yh2z3UnVbER0m
L9jQPYVt9ZN0Rj+3A7hCqtmWtyP4pCkycjHNj+XTqXikTmv4hUqCqScugzrMGSutAHnAPN2s7oYL
mu6hZQSGrMfx0optHY4NI+9rVHn7+FVVKEHQYQc9ESuehVguE5E1Hi2yRsfbeUpgmkNvuz5lzbjs
53B1K/8MX+FW0OXE317mYaFd2ITG806Vtnb33HSJ+Gx41XyQWhV4v8FitfPeRaunvpgtS9QVK14r
+G+vOrpW0zsZB7fzBQAvw5M2U20fup5Cq5S1IaTJirQmNBUiQl01zw7GECSDOniy0QUwDtbFMN4E
O5Ns7sIIf4USajwvOKPsg+xaH8kE9D7SS7aP+sxeVqxZbNYiOe67xtjmt8BTp6RxuhHp9jYCUkRr
/1+cQECBvDX6I2Ipi3naQ77IBZlcm/FC6D9dHAuBmHJHDp3Mq+XQn1jZ6uiJGRA8Fc0o32UJSfMn
5h9Ht0NtW3WmBi/h4kRBMENHlMLLd1UPFoHSUB9RrojbwkqxFX5yOxRT897N4OecJ0X0FGyh/28e
N7s46NgZnLTc6ug7ls4EFmHPNmwwTPwxDBprPTcV8mF0jyykiJlscgu2yV9aKFPdAxnEVWtNh2A1
HLLGAp48UswQTgceO1ABuGpfp2iBJFGRi8WLKgnsffL6tq4fp6AHGw1BT1BC+Khrbphb/RnitCeV
Zal9FEQFV67IOpItZeYpd2NyHePg1XaSfYE03lglg2ls4e1FNK4se0kFlObZbXdEBtP56eYjOYL1
jCRU3Rw7763rXHmODtfXxWxrEaV9vIQO53YS6KyrEpafmYk+Tq0IiHRN4Hgz4Pj4N++xQTQyzBpG
0uiJzgmcF9u72ypu/Fis2jognRqaG1XbDQ/mXkGLLcgowsMSsrVmHKjRfITu27ycVI6aL2hrRJ+3
wvXMY7lODgyvgp/bD5Y7NfthHsgkfTKqDMujnmCgngIPPV7FebpE89MKmrbm9L3u1U0/LKJ9VKFd
2afF79z1kqgVuF5MjW09Iaky1bkOuyRi3TTynpbfUjOEW8nSvAPgtdTF2oPqXzy1kWEF4+MP9ZtT
BG1yifsI0mXurCDgGwZm/qQr3BlP0hFg9Mlur28e69m15VJt17yEaupysyXrdkqKPgK/a6yOv94a
zF+0YsBhttdEyzGpxto6gVZ6/bFtd+rQig2ytfe39ffiWfN8dKxC9rns481k1q6KKlv9HoHexueC
YGG7exLVMpdkTtoJ95NcC3OL8E6LDI0eeFFF8ArAOhAUyKVYZZLNtESQNNT6RE51wq3JZNE7iGys
1TC8lKICqeeiXfeD0wbojMc6uQqL7DWkwW2M9RdbTvkcmfJa+BHVJCdP6BhGkA+8mQfdyuVewfPv
R2GNZYmHicHiV7NEek39eoiLIz8yQjjZwf6mAkmzzod16BNUFe6eAH3IYqRzsKrb1Cf4tDnU1HHH
fEjPICpTY29+dUgViWNT7rR87PyV/fNUoMw7zIHwqpdlhj3/VcZW6yNCK4j2CJy+Y+YmpHF5VCiE
70dL1PrTcYlRzXtkebxtC5dvRg05fv/SmUgfGMqx5qsotqGpX4WAoaE31Vo7YGDIXUCtai/uN9n7
0EWE5lcpPEYoL2gljX8jp8DaDwDWtTkOc4KXZBkS4xyZUOPwAIgjl7TiJy8uW12qRwsSqz9TMm03
r3MCmPVhx0Pl3kiunurvLKNY3zobjiBi4ezAnLe1De+cPtLVibo4sWey2hwM+iFClPvCdNiPUFXi
npz3HXSusuKdfRtSoX6n196b7lwEasmDTqx4/vIHr+Hp8svVvdmZc8Ictk+R/skfK/Jdrw10JIKR
GYdk53BrtUUU39HaFSWn2cAvnrtOJy1Yacg0l+mJ9+cEEzzNKaG8vnMkM4w+9ZE0zoSnTEcIMoLJ
r26oreGpXBFZmdPY26H8zxltmnL3wkPopockEXBiU2+s99hvRXBoZqtoTqg0TJtbweIMj5zK3dMg
HK7B3omG9anjz0vOUpmu+JCzZZYXm+QXPjrXVXHfrgXjrRFL+cexsDzdXZPegOjBqK1b2ENSdjrw
3jUnHtlp/q4mdIkUmnqKWUrT+7Cn4PDFheYibrB22g2MFAe36Q67WTvnaHM26zcLSkdfaRv4PubN
GE0iIHVRXebSLf+ARKy0ZSK68bZcqq0gwxMOr7vMMAGwyYkg0tCSibUeAzsg+GVzm7i8Ca1eu6dg
d/a3iOzc/WxtjVsR5wb/nU7KL/60Ie3QhxlDVwdLwrXdp2AxALtIXlg22I9pHwWYH+YcZhztt7Xo
kOsj4bJGnKbcq5RkivTZ6mdL3fKaI2SId+G3v2XHPkYJOhHlhzVZ3DD3F9qc30bHHUKMvEY2t2Ef
LbcUprACbtrC9an9najsxTQO4LXwrfpobS2CES/ofT9zpwDFL7ck16o9bKwFqmCWHqlVjU892mOT
CoYeldpLrK1cSElOyVzQOgblb0XQGAi0/JQbCAlkI8ew+Wp7bX9Lf1xGMAeFDg/dRaJStUbRFwyx
H52CuHde2Y8Chuux8Tn6mmmsHyBNxHoyEqrn0kjv+i5r2/DuN8KE0Fah4ZpWfjhmY6tUcGvttq1Z
3HCQ3Vil5fIQ7AHgthu0zZ7SDMV+pWbX29CtSCe+SBTw29na+wZKVpQMZJYfeNcJYmIXvSZkJLks
kE2wBnbxcHHnnYxsioGmf6J3939l2DThQcCtPO99CFqTzNIeD4wy+wcnR/joj+yhz14CGXoai8m8
r1aFdy7p5fQCoD88JvFYUyC7TNtrjTNzPdWjVPuxY7nfUROO3n+SpylIgXmYbGrH23woU7qVcUnT
G5MXSaz/Bda0+ecynB3++CAqWtAhwh5ZpwLrBxJF16juhvBl2mDaMgJ+FVXTUqMoU6W93Buu2u3i
M6E4Z2dLEnpn9LZR/mF09WnXifvFdjY8LMR+qnReE7vNFtTGzllBuxFU5jcDwvFQqMzegrbM4V2p
yxmiZrzvna00WUw0JHXVEAfvEULA/hxtaIR+K+DuGWkgBRs5+nFR3wBT+CP5BGKx09n0Maqykmf+
gGaM0jc2CB64llIc0IUpNP9FS7ePmF+mwTrqckFVYarJ2anH3u27hbenzWmVXBlhr9mvaRJ4DK9q
qt0TMQ0J0gAZC/cgPbC1fEayyz3je1tNiVZP2Gftt1qeZF/rKud1xRIX0SoPpBNX9mX3Yot7M/K6
BSck9em2fa3jVUPZFdwFXFooDExFo+rcEPG4uAwdvGCTHA7adpEjmhAClxXrqh8MXXKKs7VHtwSr
sDobcVvUwdFXs7HwMBvZ5jyJZnmoUIpLoDgmiNTtGkymCmh5PTAaN2eLTN3hHgo9eUvg/7tD5M8W
OvlJhEE2W93uXRrkqOYG5oC3wdqRVR8E7b0l/OMo0bE2wEJZWJejYIiPzHscsh9loJxOeVrDDg6/
nRJVH1QofCez98WG5RPz+KIam0EjiEjgW8NgQFK7LUV4dueYz6zIC/Z0G/8X9I31iiQneloKhdZg
IDvbu+HDgH+Zxu26bAjXBbX5GGOlZg3Y/miy/uUvowZ7SCO5uVPahk0ZPEFWeFWf18IiXT4nuN5x
Lx0cHY8d5LKDCh+t8UHZU7C/VzHwbQoCVdPdrT2vylp/mLvjFO7Bg8Ovk2R9oOrx7qql+QESF9Sk
7WM9ZZ7sy5eiUUz0gifrBqKEZ98L2CmPVPJMrxUZc34abJCJJ61LC7RzsotfnPd7fGQE3YtcFAPQ
nJp4w7OIfFz7Xkbedvb2qURru2nJqF1r4GX+8tb6FUW7YvNsa7wsy+r5xbeGCTpfc78ChBo8wtsp
sMWExl+15tWyfDqrlxjI41tqT7GvDCP+ftJGLIfAJE5ioIx2exbFJtF4hYrIsGjAV3KkjEWZG8ER
9wYPE/9RAerGSxdP8/eIhqLKx8Dn7XLRF6/nWkUCS2E0bctzT8qeuXOrbao+I3+t1iPfLVHUDILW
xzKNUXhoSs7hbOx0YG7WvixUhLbD9+5W3BwLYizl4e+q6XlOQRH25Ri1RRIel7rtr7BMm3xHgxP/
lrNrBlTA0nuzhJp++aNl41GCmGoOMizmLZvrPX6ehrbhvuWkUccubBwLn2U5VEzJHlmXsEatVzwg
yKynXC/xQi5CMwfjK2xK2OVRzyCaRWtImpI9DCDaVD7a37O/VE/NVHlU/XobUGPXsa49uMk+qHwo
a4MaZrVGlSdSx25+dXqMIBhGfbirdMcMfUjxtq4FrKmq6rrkSuAgO7AZi1sR6ZhLzS9BoZmrMGAA
J3eflODov8zPrbnvWwVmE63LHB8s5fbVpeZX+E8HQ9t++zZ2EDApTp58mVfQCk8prtBksHaTT0FZ
6UNYTWX7ww9ISWzNhjrnBsso0SjcxiIPPb/9GbgeH+3VNt9ocNsgi/cA/dLoLMGU7ZMd/szGG4Oj
5uSsWQzD0Xp32qtNDOqZW1r2RbL99vAwPLYDWrPfSjXGukyoou0cvV493jYLx8zrXkJlZnXYgCrA
8oIHHzDRiO4CmlxMfxmDfPuo49C4N60xcni0HKU418y+eimB/fAjgVKeg9LBKVrvVm/BVOQIBLF4
UpG2+C/BYHzr0jQcAuede4G8tHKt0eIN7lKd1D6t7bHyp7E7B1MpopuFK9q6gBFDgDr9CA9PA612
cm7Hyj6WbgA/XrKMgXnEpX6pp4Rt3Q788WOthnBLhzCG8XXQTL2Gia4pf2D8Jj7ExQaKtKKCDtUi
Hjnc93B4GDYLLXkI97QckWA7fOpiQxZPcJpBYLd7HBqQ4Ys8jcrq/Tsex6g8GM0en5UOQHhK3K3l
nzgH9zkTTknJY2I7qPg0qjC+3naYs5J67m+8xuNrp7San5Op8/xDv9rF73BCcVJ3QVfkqyyqv6Xx
Cy8ttVfX9ybaLAAZLFnVnUtezm+QjeT30keswK2xg/ilY9unZkKiaGtPLXQZEmOYwvm1wP+EFKMS
E+NnEBjexT0q7ONU6626rAHyX84pu1pzW3njdqRgLC7ubLtwubnW2B2eSLSr6nxWNCpCIoTRFH/7
FrsCD2m3fa40IDonx1EI3uNiSJy7Jdxhf4zcN+++8BHAHJ3I3Rk0HIKzo+EgMVmMMwqfDoEbKJg0
Q3UK6i0YEDT0zgAeQBjznDEJbvybLETGUiS+de84wLIlb68T0MIDET28CShHeRQAAns2ToXL2ZCI
9m/N84aeEu40Yv1x9EyXjmwt7rlr9GNjN6v3E7UeIb5l4q241wKwlRy0ttrBn5nF1nVRvwd4sP+S
zZdhyyWORM0ym6T2Z7DiDhhj2NRb25CGwxBuuVZ/q+225YjqyuFTYXqDPFrs/msfzPKm7G32XhJT
EkDZD7P85Sox+9ki9GqngZRO+IsctAHlaI2aN3UrI3gA93UESmwYptxsNcEWH70Y4zhenWjvj2ab
zK3rkyKfIlPbq8cVpMphZa5BaGbyePo//rADHOu41xSd4d7wxGFa4/1jq5L4SWBWUszLbhPd28CV
4qbwC13e0UvcxAdUXHV779tKls+G7ipPMT4ltUDJwHi1IaDsTfy8IXFe3iHGna/JhiE64Hm3ukOl
0bpwTFcRFy34wpqWct7Bx52geiNppF3Oi4PKGprHGPHoFe7Vb4PnbmUBJIfuUHQWt0bRVc0fiHUb
eA/RwJw8hcoeyGGIyWvJeBK5X5BXx196asRbG8Hx4KQRAliW/dU5Tm0S8jQVlaacCkvqHdQv2+vU
++IB/fPVyGvo7qV1dQu+VGTv4gn+k+nJEDlU5pEziW9wK49bDC4S7c8c9DgnHID3JWxoFg72OsQz
Ia8CZ7t21vgOPQJUWzdH9GKFLGFdVrZ1m3AvD3D/RcA//Qf8W5aXEBSpP9YhUiWmDoT2nGLaGXOM
n464L5yucg41Ey8imLhbEEV2tifWx5KJsb6sUbPPJ9uW6ruBvXbycPe2hb3foYAraqrxPxOY8Luy
x4FjQjpN1ixx+9QXa/zLwQryHVmNQohYOpgLnSieglzOPfZQ5fTtt1pny7mlLgefBFL2ejm4ZTJd
2lUHcVqglQvuPL3W869GBXOR8gpHTop8s1B5RBNrn8++hfp3SDxy0xrZeXDho4k/GauppQgxJVQp
Vgh8aSj+0UMmxWb4haK5MFfPBh1KfPXMW0urgzHD/6xthvRAbfkwCWf9micPeLATvSnPsT/4eEaT
q/MOMomBPrOgkCr8j5tw8cfF6jlQi3cPWqFnMNZO/5EmjvDbBCChwE3YaPb/mJfMh4Fsm4/lMDCO
HssI/awkbrlbczesOgJU2O9Yvv3WzFlcF6T3TWMv3byoFDYL6VfitU/CakA6IkKV6aUZ7UPvLFaP
XqOQz/g2edgSd7FvGNSLOLepv3wlh863bndXOCpvzFxsD1NYCWZfNSR+ngDyl4xgIWcVLwXiDqUc
/Un66RRmcwTjVxDtsMDQxeazqOdq/dzNDhit3LCekXZdH9O1bP3/gGv4HRr8l8XZnueR2ZvXml/J
7J6bQR4G/JL+QgaijzIrj0bfilOzXgGOYr+OSmPp4dSdElhNBPW1fbvVSSFSV9T+GwXGY4EdyEWI
E5blBJ5WWtacb/s8v0H8SjQ5HR4E8P+6KPLIVeutRoIMLMo3+ch23j6GusBSBBLViyzo53U+xHtj
L+k8XV3SgWVD6dbYPem+6kP3Fmxk/l5aZ1lTszTbvWDpowKgLQpzkstVsgkLbT8bmy/lYdEwFhdo
tWUgf2eSfxDPD6zpVMU+8AU2BpQObSs0SO2po5O0PTzD4jsYjJA14pHod/U0WfPQ5WXXs/FbCR/i
EPgq/vG8GbsBUCgqdOG7M6N4SfYTwdM7nm9eBzGiTrhKO1eLNpHMjqWNfReRYAasmXyG1Ff/lnbT
859BtT91Z9t0zTEyZz2s00dZMDJn/rr3WAfmon2eMLE5aYxqEZQXcC5FTg6+wqWE5ncAZv7D6Uuk
O0p6LIP8JMY7mrowThp43cb7XiYkjTEtzdF9vdv6qayt7alyHWnnUNRiPIUiMf/ofLKmtAk0/CFB
6PM7PMbwjgWJayr2ujY4OxMq/FsFc/lHtAWuhb31luBQhVX7QmLVwso/evNDMEDTX+UAXMNmGsWr
b1TnHoi3QTlZ7qa5KYjWxZEn7fbShUMQsfw7XiElR3A9JPecwRbiryJwY7QEjlUP3z56JKIucPlM
zU+NIhLBIk+EuHF8a1xzFQQJxpGSBMBn22YPf/JHGasbzq7lH2EAxLSzaM3VaRSB/KTfxQrQdzX9
9NYMfm8da9nFDzX4JHdrbfPD8ocgqltsoJF07z2kCEPjQ+ixpmr/1sETOWJ36oy/HoQEyfzYRVA+
rQZijwq60X5p7bhTt01CkdtBe4NXP6zRFKjbQnpXYfacONWhM0zvGJHa/Q82Yvgj9hwGG9ZAiGeI
4vIrnpid+F8UwT8vAtfl1636KHX410DtakSHZ7WvcZLJzi0eyYSp58Nikul5tYzjXQLYYudXoQrv
zdfN9LP7zjqiU5oHwv+7gZUVwUKiIwQUoqXAbG4ToqOjqAi3i7I7e7/FDdPHz/irt1dPtggiTDNi
u78OZvpmGiJyHDnwsfnh9oBNM10TW3kzqBEBZb16xcG1BZcFQqriDFWwvGtXep9AL02TooQisR9F
cRzTrliq750qZETei73ZKaaP+kftif5KmOR4AY2PHcUgPv3rMiFBI07gOBnyaLN8rlY7Q+XNnIpH
mB/Pp4LcsBfjKdI0htgdFrmk5DhiiW/zZOuNTymsQDK9AET03Ak7FOFMnSeuCTlU4dG3mfOfk3VN
kqcI1xAqv2gtXyxQw+XRhGtCOIPHaiNB3S0Etxg6C50ZSyKqEZhUdWaPvfLOvlehRGvZKaJ8g9hL
stEvpzfZBgv+uRmbEMxvVBwW37P9yzj1A5RNFamvQVnTdFpEh5e1mucud1QdhpzehRxR5xMBzbhl
fw3EDMNHy6EHcG08cXbAe682NiUOIBPBxPtjdpEtjcseN/tudV6pUClv8MMX6Nvr1lp/Me0IDyBg
lfVDi4BG/8caJ5M97QpBShEYaRdxr1fbw4CL4GN1NeJZqZklUs911/F1I/0IPd+OppSPGwfdBzPp
XF/GoV3+thUGpRTB0sj5METeVyCt7aG1Nx7Cvu6H9riM8/BuGiNeo7rbgSTWcfueuaz/LshUwqtR
an6SVW0NOXUqm4u630bVG8UmeA2KDQ1hoGLvs6uG61GwRYXIMN3Jjt+DUQ8dINrKtB41uS3aRxaW
J3zOKN04iz4CsiZQXKm6/NBF1davHnou+H/O1e51dE313orYbGgV9fwEOqwGHsUdM81c2vFyhhAC
iA9KLYKj7WDXTQcAyP+ijTkzn7y9edBbgUMXx9mE4gVr3FtHZlOBRtclUYV0+A2TDZWY33ofYgyX
q4Vclavxx+b1VjkiUvkdgb8TvYMXcckxc5BjIFc7yqCo108SlTYfL2LTPApZJOROx7ZlnzQj5j3a
iOoTNRKK+mDYG+LZiO74xOK1qCPpe+V4KlA9lQjFp3b82bnHmcHs1ntlz4yrTHgSbb9dT+oZ7Ymp
b9AtlfzX4WrkJSTzpb/bOzGfx10pnhIopZpn1w8RQkMMfG4T+qEsmvTy0O69/61cRKdpRGEB+XRq
Beq2Egw9CIpCVFNAw9Obz5L+B6eH0CdRKOcfuR30ohoSeomMhaMn6Hwpr7/G7NYo7Mkv2mcYPnsP
MIsMAwTvOLi9l0XtsFVH9h9pPURq7z8AyKB+ymKVnxy68sEwE9gZOG3MtDTVs0ojv6r/cALMToop
zCR3G6kVEMZuk9yAF3vBGSmsaF98UgEW/sweNFDNOmZMTNr1PvJRZ3HkDStTxshIldZtx4GzdMEU
vi+O61c/2FbK6iTDpblDPuUl4ItE+/DQos0YACzNGXBlHM9TNROrEDSIKLPQbQqoF9+O3GwfohVv
QCCTv1eF1f0Ci2Cf9ileAwb2cVO3Vyz5pyawokWiEHnvbeAmYOdmreLH3lmn8QW2Co+ZiK/RBlbd
Ouqh86RuD3Mkg1+6KbcmxejcPBYwT8zyCJ9+Dc6GqWVx5Q5pbtWbpFhhY0VOlnaBAejLToIcXbUb
oPA8CLwKlL109qKY96Nxcx7ktJePNtabu9kJ8WGnHHCqfRXY9pKHMFqlw5SmG5zfme3blmM/EMLC
GnHsmzEoYqS9czD93gXp4SoHvUUum4rYj1ZzJKJ/seZn5PjO6DzF24y/6uRUbi3w9OAHFOVLspGw
MN7GHspgNkX2La88hDjqgwiDCu7w+kL2eGzRFhE4ncWcqqrxJxzC3WYDRPWUt/UyYEyXYVQc64Ik
WZn3ynX7Gukx03ebjYst/w1TOaLMhLVe13urp0/vFY36Hh/cfl2ZvOyaGAWv1/+Tdl47jiPBmn4i
AvTmVl6qEqWy3dU3xFQbeu/59PuxFzinRGlFzOzNzAADVCiTaSIjfmM4i1qR+t8K2i3pYXBIOGgx
qFny2vpOnB08TkJtVUdm8sNCU0k8l/TzR7Y2h7z5S2ji1j3LRm/RuTHl0ELRrfOjeh8KsTFssYWs
EmSs9YbCS+vikzz0ehHv+6z1lF1FzdM9Wq0s6ofI8jgz5XLw4lUrBkb3UrGn8Y5IDF2Hm4Eiwnte
y8HwUJqh5hxhGMG3knmgwuKiJwoYQmL3V/ICQB60rEXC7tLIW6GQrKl8FMIzxROoO11IA/cgIEmH
+RgaMOyeAY0CdIwiwDluZfX8WVrpzYKXdzsW+nK05ts4ARKHVeW57s0QZH3dSQNUYos2AbiL4E1r
Cv0fGRIN90XWWs9SNiR4UMiUPHsajJCFojggs+HeSXiIW462CA2nP6uOpjYnGlTcYexI9a1UTOTt
Xfa43QhNg+ABn9s6CFph/ey83P0MmYBh7QEMFyk0UNlZ14Ve/oy9lvSxVX0KoQbOYSgStfxN3xla
mHOqPHxkgys4OznMhGJHE697bxKj3SS6LpfbqnS6xk66AukVE1TBS2NR6AM8ARN41zkZrFPUf1rW
ihGiFtiwAu0h5YZ98AwAQIAnOR0QDAqcNe3uYjfEQ5Wv0ypPn/v+732nSN1brtCKWxWyRy8TAk2i
Lz3iGkuvtaSOSrkWwjXJa7XbOWnofUN0xOfVUMfWI3RWFE9wckrxNpVw/AZvAVbV1wCjLyjg1umO
4z3jzFIb1H8Gz3ui2CUVC57tlOtKkRfYWLiSlHUJE/OFRj4NaiWPhFPveRRuCzeGuu40Vv2nbfWK
5ykbKFsHoCp4qlMvTikSwkuzXSiiDsIPKf5RHTWUB3OogE53OMNgToCGj/xQK5kJ2NotQVCINGhz
NlTcBWtPyUqG5jrV8CgbFEMhpxdOs2xLatOoi0gDD5JSlaVzVCidvzVL0xtpWnkuPsoN7AIaCAJ1
u6zomm4lxry4lrx/RRAUfQAiy0hLCCVug9ACfblg4Zaykq7k0G1/A6Dn7ecAO7UWkmfU6jYtDRci
Cff1NkVDcFijDqY9ezmaCSuUO5onsTVpdNeOw8MJlB7rLAL19lY5uUrL2CrLlaFScQZAJxZPCMD4
1LMgLhSPBkJj733ado6d4ujwzcQYdhXKct189AqNb6rpvRWQ99K1Z3/TrYUui/YfKMeisRY0d8Rk
iSIgAi9SQClyDfIEpKuCxACwC55mEozNQvuWjc+elaMZucsv1rN4b6mD81aIBqxn2rfai5GJ/Qpq
eXPKmyLaDMBdXdD0evULEj8IHvghVOERquOxMVD8Fde84sUTcjPWyFemW7qgAhnCWIfCLa0FWE5I
d4BGBkkIcgJyaTbQbpfjIvoWxm3kPJhRJHQgvSNxFQc6cgGWZPLfVqahctZq7XDMebT/TCEbQFUX
2uDZGwpNhkoHOWYBDrlW6FaCMN4EqOgrrDOrfEhFyZEzqkxF8pypLnWUREzKP4nUZJ8ppWF+QZGY
PNKpGPSfjRYXxtq08u4UU9pqF37iKNZvXRRoJCl06LeuFFrxEsRR9YKIhJ7BHDdjXkVVlmAXrefK
oVMLOillonnuPtVLc1hZNKKytVnLyFqbYO8fpFFoaN2nXnPiYG3CNe0msGgSx4GwVeLUUOwsrvv2
AT4AtIkWBRJpn/swxCwe1aABxbL81A3DwvYrES39TP3aUmHHQuwwOgtBqUbAtDaEa+gJwU6Pa6hg
vmp4/8AbCMAFl1ZbnTy308ujUncjOq2R/KMKh8I7hXUcq0excTraJhBa/HADmsFk4bYhxEAJDvBP
nxrwP5ibZWfQQ2C+SSgaA5kgC8Yj/y2nRwOCg7Dn1dLIsIOrNFrn9KJSFCEg0lCU8EGqLRxyKWFp
IWEeboqIhxM7y6c3uPQLRcAbKnJM58Aph26kpggjlAhxPdRomqGtz8Dy0bdl4WcmkibuAO6vWmq+
Wisnt6Rn4C3gE/stl5oHQ6NYShzW8TM1oAGGJsrm2qat8FnaWVoIPZGWW61sBpQg1Ye+pfU2VoJl
Fi/X74qn6eAt/UiqfrV1rpxjFR3YaGnVVHmOPZL7SFEluoj9GrJBVf4A1CZWv0sIStAK1gShfaJE
5RXvYCY9CNUGWAJ1FQB6ARMj0ySkNoiuSvLuG43+M+KgAQOi0KMwhkal69PqaDICbDOiVVsARgcT
Tvt1E2dh5eyjVm+MLVo9Rbm1WhIWLkSQHHhmBUWYgXjWLSQluyKoD2kSw0n2mkI5dp0ruhZVak9S
PodELR7lhOr+dwNYl3SuACAi8zX0lfkcZFXuPFpQJaleZIKAnO9AmG0O7Vb4Lqllk2KHwl97iQzq
/TsrL2jpw4GRAeFBEg/VeCU7bv5UCVUi72tqCyYSTLL8Esi+a60GUSa5zsMWfI8wEiITmhHigZzX
Dfady47deXyV56qQeGVaRYXUQGyY3g8emF25Rc2yPjeykZdrv9XrBrByJbh7mMWuuMyatIfTBRVB
Eh5MiveIdjmW5zw5YSb/DDLBzfeZmWOQrSsWrxAIvvoPjpQKfaGKlh1qTq7ZhBQbDMWkhVYCjMm/
pwMXYAaLLvbCg+cFYvXDFMm3qQ3Ag1+nfp8rtoY6nbdLA/AICKOhHrXQKOThrxIFbvgNoZbWHZG6
mvic5mWWnrBQQaK6UNSyPJdWDuht4JOJe9hCLjm7LGhK/qrWmU6jui4pejQtim+ruPTU+EzZvOsO
ig74R2gUHT6AoaYOZLa6UckUsXE8oi47/FLNRvMB51bB54y66LWSrYyEIVgSTcQKXJMneulhE0sm
+KfqCHq49l/kKF7HIPEICMRJXAyC++oO0aZOpb25q5ZLvtSc9OwoYDoV8zQVGaV7BL/hD05EQwVi
NJHh1sc2yvt1UyBnXoCKokXbZjue5JQCyeSVbdjl9UbQjY8EFtlebDz55MIacGYEV6+0viUZi14I
bXSxRxHTUWH+i9a3ViNt46VpfaQXsW76XRD/ttzvaGbNzPyVUv3fOPjdAK9CiMeczDz2WbUMXag+
mk9d9Zou+25vHDVhXS0N6dVPjsVKcbcx2gjLFOeGUzwns34zPnW90Uxc5hdM4xu+IadiVR/hTi+H
2h4QkiD/d8UtpHyLu0PLgNr/4SVGJXadjVjcat8rf+RW2GRpOLMKrpVjqUmJ4jjpeORcWYAUFczH
BjGvIw2Pk5tv6Codg/z5/pzfDCKh/80qM3Rp+mlpWypdBLL/KKnxEyC3B6V+DtSX/xCE1xuVcZIV
WZ1o04aJq1S66jRH9F3fLV36DZ37yfSUGZXi6VhYnNzK8OQMi1KbNtVK1gWrFE0tQ17I/1ZIz7Lx
ZuYzIaY7gRCSCOoCgV2NNEqarBCSPa0yyR9OQfZUhc+h80e2Pov69O/maxplPB6+7DcfGe0hKqTg
VBafsv/LtE7DnFPDjbm6GMjkhMmEzvE6XwlOhv/maLaj/lLTGeXjubkaf8KXUaDl1alWwyha56y5
NnMlBs99+S/X1nSuxl/xJYrXKHB1RKIgRbeMJNQWzO+q/vT/90EmB6AP3FwFRxicFBgMofAbFTr4
ezNffXrv/N+RkJkoo5OkKE1GQoM5EzJRD06jmNWCzstBrOBz3h/JzY9i0s3VOMh1wFKX08VLAFgs
CvQnLzuZSJIGaFZK/q+inbNel6aH6TgcWWM7KgYvcUWZLGKjSSTR68Po5FePPI/98tGs0QMGhjZk
H71G2YdGCTKLm0E+Ocb3EIVoBaO9jtK+B4TPQk3q/tBHBfqvl+r0BymXQ++qQe0Fhx/kDfI6QkXL
12R6he6qEDKYWe0i/HY/4K25/joDkz0mNKmjl1QVTo21lf9JECiMTRpjszM9dcKbDmyy0QYjp+qW
u9EpRAYzBvoKYQt4Caph1hZVNgsGX9htDCD098f3d0VOZ9RUDO4IRQItPF2xtRlKIvSC6GQlwgn+
HcCsMxptAMrRfxNewmfjk6dG8xgf9McY1R/qqHMq/bfm2FRNmjpjgqLqkzkOFE+reyBgp2zl1WtP
0BZQ8RD5nhvqeLBfDVWTdBmguoYZyWSOe8l0wK5V0SmvnqkZLhDdisjypQ9nYTypG3SZQIRFy5kJ
nloQGDJWGVz+ukg6osv65EgIwQgVVCj6s4wehMhDqERcQF1lQfOst69S+kBlKeDFXxtbU/7s8ug8
fgsQFD0qU9mOZ/NGa+KZX3W1sSc/anIYVr7fdyiH9eca/l7fvfrw6S0Uqmqev1K6uT8FV4fiGIx8
UEGfxZJxH7jctBkiklrsMAOG+0zpYFEUv/99AJ2/P3pxoOOjTm50al5gVLSsP7e0gRQFpWfh436E
K3+i8St+DTEZg9B0msnbrj9nlLV089FTfzFmWw3XLerP9FX3KEk0uTXznf4fcXk9GIZGumJN9gZF
QyT0kqY/h4ndZB+o6q2Ekf1lnQQTNZ3Prka1MJ/ZKVcbksEyjQbeQFhFkPBdfrASRkROU3g4C2gS
VzEIe/Yk0IejOmfefisS1mYSLySV8pk4Oc/N3HGK1s3Fs+qi4I0ykRPskZ8GaXO8/wHnAk3n0Uq6
UHUj8VxDUreRixWodyHAysaN9lVvmav/EM+QKfD+Tf3NyR3d8zrlFdeJZ7kMF1H1YpE/IbKex/v7
ca4uRBk/XU1XZZn6miHLk0+luYBbAE6I8KiNU6WF2yp/dfMCZR6V+r58blLx5X5E+frsIKRBboPy
Ain69ECLoUiXatuLZyNFnjNShc/S0c23eKBXECMb9aCpSnoo6fsc1HKQflEuyncqZbQVkqOlHQf0
RAYJmunCcYP4oasASyMCph0QpFjUVfajgjgBw1erdg36BouK2vlSaAU7NrVgjzSk9wFT2ZvZabcm
UhmNjyWTFS9rk5UIGiOFxyCLZ6l9ST6CkHNwOTSrqrCzmaV4Y0/zEkRqkNoAx6E0dQKjni+kZWax
vRCfDjNpk+n62h8OitktM0RaOqge7YA80NCv73+76083HiMWAtcckgaJ3eXGTstQxvehG86GLmwg
0SMiIWya+OABgCqVH/eD/X1IXdy3MtFUxcTzT+Mf8rgnv6T1IfoygCyN4eyWqOBAUnnwdG2nBvF3
KaZ9hmAuIlvVZwrlFPLNqlKG7//lF1jUqviyssKj8vIXdLIGoBgBh3NZCiyv4p3S197pVm2g7WH8
/oBvCpxZN8NFTWZ3P/ituebOxxhQw0qS5Ooydu27Q1DSOD0rSflqHkpjaSXJSzz8MbPt/1ekqQuY
R+MSBoD+96umCxXyMS3NQzxEe6GFKmIm7/fjXZ+lY5mBrJjylMYFMfmuiQJyxApd8cwID7XubFDT
hVyfPZvNTKSbW0WnjMeqxbGI187lJFK38wZVjNmVp1xPwc7/DMpXjJwCWEOCgy91JK7z1JjboTdH
+CXsZN0g0qbEYUFYwSg3RbP1qwIOQHaMAufVcWRguWvPLY9uViC2u0IuqRbag2+F64wCZzFnjjjm
pdN9xHlLRcvQULnSJyupk9MmRehSPCdt5G+tpvuDY0u760KY1ve/7K01yxtAEy0JLxhtupJiOdEA
BDJulRZGOKB0uwN7lrVvGjTQ+6H+ut9OR/U11iRpG4ouy9UoFM+tVkOcwZxjSQdvpwrJG31pu5UV
YRmo3eOQF0/0BR7iQX2JI+yKkQVaItUbrMsYPKmGTvnCsJA9SiQFVox4ctHb9YbqyfUlhOCEYlil
VJwQCaC27Ui/PFPbyiDElrnsrPWmBdcql3NH33XKS7cL+QDTEmWqZdZkcAZ+yiD4Cq5lWUMaVqns
Oqy/idoQLOMoyZZA0D7RlN2nufqD9srRN71DVKQyVExlB7R1mLndbv4eRdN0imuaxa+63EckX1RM
nVo8V9ymi1aTgyXwRHUmyvW2MbkhNfxDsDumBjt5YBXQkwVFceWzWQAKz+TH2LAHfKOAo4q7+8vn
ZigN21pZJMWyxEkocJeDX1PlY/XwakG6zUOmkX4miP/7ga43H2Mi0eG0s6jlT/MCFEyiQe8JNNQl
4hByPmwrTHS2bqq4M7nczVC6SH/OQp1Bl8cU5ct9KUh9nNWkyeeCNtsfmCn+0vXb5Kfu6z/vD+p6
nzOoMWkEUSRjlzs53xTUbzXLJVJC35fO8DJqDnRtYwR70mim3CqNmdPlRicYrr8mNspYxk9fE2Gk
hiXuCDK92QzlUcA9xhseNjvVeK2MHzG9St9/h2yFruMuhE6meDPmoNeLn+6cTq7KkWbS/JislcSD
qJS3+BGYPYhZ0oCYpl6s/4eFQq5vqFz3EhCxSRSUlCQ6YK18JvUTacCrwJbkZCk/3/90txb+1zDj
//+ySNQC3i9WkPI5jTgoDoL/hHgkkJP7UW7kbszZeM0zItb9tHuVlUMmOChfnQPldw8ESwhfK3Qb
k3gXRr/BRSzU+FuVACV9uh/41h74Gncyi31GlVYxevns0ppSY/XBaHdSVm3uR5HkG2vya5jJLCp6
prRDLMnnJIVAbTrKKsXyaF0W1IhH8BnGAVWzJ1cubDSD/QM6d/ExNEL/sYcJPfNrxmCTDWJy/Koq
5zNn59T7WK0S2MWta5x7AAK8SHkfIeaxcAtDWaN0Wq/vD35MFybhLIMXnMUZzZedhnMotuuhitZY
E/xQEC+morJ0uyc5Y8VWEAjc+sHLy5k9eB3UEuH1aqqpUwQiFb9ctiD2G9gyoXH2c2knJIvhJVLO
bS89hsGzqR8sfSbejS8MMV61SJfwNzYxbbwMqDhBB3Srtc6yVK9zhAZK/ykP9+hFo3xVLPKG7nb9
pirS0oBayOExM8t/c6XLaQYLacL8Gk8+crdxCX7ZqBZIfTNQe+8prv/RrBPMuIUabCWQN2G3rEER
dIi9MeWIqQvxEzCpoT8akDPQncnRKKr1GP+7X5aWz1Qmbs2MYZK5Wwp+haMf8+UPSyFoghiQnHMI
sh/EhliSYx3Avzbgbz0MHCkfwGn8rm/8WQ/ScdYnk8LXGJtuGtm8aUyuuGZQKgB+rvvU1vJ7Vuwz
fNnrDWUoxLaPRt2tLXQgCwGtG2vYpvFR88+SsHP9cmbL3biUaE2T6PKAwVKFh+rlJADyh4shhe4T
1KyVor2LA2/v4iX9KdOVPoITFFN3iaTHqs0+DHfm+h1HOZ2Fr8Ens5AlGiR2HzpsmJibvEdNGW63
pf5AW3qZAS6SnHTmo9+ad1qeisL9JCJsPNkNPp4JsFYU9wmlGPhNPuAZVOusHdoMc9X8Gzt9TC7Y
dgCYVGNazccmaOiN3nCf9CMadqq/TzrbaK1FpIfrNP8QzLmNdpXMKPTXATZQY+CZKE5LYKB4ZB0F
hOBp6G13F6n73j2qwZ+GOQ2D11qlPYoidrbpddeOWmp/S6n7GaxQZRGWsrC1hIcSOVQHBcU8E5Z5
u4Uj5KFlHAX+TH58lYhc/tK/T6IvR0KLhSMeYm3wVLYfCn639e/7J/vVRTL5+5MjB4kno9Qd/r7a
QP038yV0vdz/p6k//n0cU9YplelcH8o0ozObokr6oQ+eqvabWpS2mbFjY71/8t1WmJmzW1/XVFlO
5FVcW+Lk5ZLkWlsJocOYjDjZil0aIQSY84wasnRX9nWzh301k4RI1x+KDhGZqkWryNJUbTKRVcl1
X5WhdIxjsKMeT239SQtW7vehfdLcQxk/ydTNlFecPzB3FBaGoM8M+8YvkCVx/BG6QZ4+PaRLP6xk
q8tl6B+1HefFG0YF23/7Ffm7WFOTBVjsHHH8CV9WY41xQ11LhXwMdAwfkR0RP4z4j27M9d1uDUUW
OfY5ERTAUJOzR4FdLUBglxFaBnMebkptZtn//QsX5ynwvK8RJjcaRGTXUEMiCED8Rpj9qPX9IDow
ftN10thlsy2yzzoR9pn2zcxXmEQaM/nGzUFypo9IXkNUprgVWRUMP/Y1+aihazuIuAoHq/uf67oW
No6SmgJesaIugVC5/F5KBL4w1QLlGAfOpvEeubGtJsF+LoXb/cvybRNvCiWLZ67Kq/N8DMsNSftJ
xnt+2qIpsUczByWGFBQvAz8Bwf0bzm9l7nPvUQge8vTb/XFeXY481QAy6ZS6RI4YbbLhvXYI8ZU0
rSPea8sghJ0WZWs5w6Ed1ZQcQY58ZoDXuYCiW6aqqvRnFXoaf99CXzZCmAeZKdHoP2pQ+YUC4xwH
nTgJXei+XiUYZRjJAabJQkAwTyroIAlIK6j+4v64x21wuYgvf8XkzOEIrV0E8p2jIf/uMVJKTrkx
s+PnQiiXK0iQDXhVfeQcYWtugmhvtYcWBbX/MI5RFovvR91k2h4i++8p2TTOsXRLlDbPVf5YWzMo
v+s1aUjjZtDGJ4UE0OZyICr+NVI0DJ5thgftu3TKlLUY/CqtU5RgjVr86719GW3ydumx7BjLpZ7t
Ym+0rGMo80IJgvv+vEnXC39MjcnIFUVnSNMandd6cZAZPrzOIdnH6YuPA7yzxB27z3uIz+8xRivw
4dewZ4th3yo4KhnZSAY8wW9bB3qzdnpz5kddZxSXv2ky9FzOhCps3cAOVOuAf4jSWns3emrQMJ8Z
/bj2Lpe/CamScasG1wS54+UnjZCXNtU2DGzTr1a58S3DMs9bOCfXW1lPJGQ2kmrdb0s734+r3Bih
ZIDvBp3BM4OnwGXcwQoqnKqayI7Q+/RQmVtgv7HQEcJI6odG+pTCZJn8UrRtgBcJInUIai6EaIcI
kSwgUr4If8DSMusHQVi36OEF3yKaPB5sFzg7J7wMgvwEDzf6oRR0nJam+M1C/+P+GK7vHrAzYw1U
QXGdCttkNwRUKOS80CM7j9JfJvANFcrd/RDXJ8dliMk6wITPUitcuWwXkEza7Dt91RczhcK5GOMK
+XIMK42v9XJPDA3FR/Gh9NeyPAPPuy5rcTODnTdgQeFCqU4PDhHlQ80psWoQinxTGmepeFF5EEFW
h765irQ91JJFW4Zbbw4Pep3HXkaezKDTdrUypBUOhObLDyWlcRTh8LorIYTc/1Q38oTLSJMVXdKI
TTK3Tm3474a0ck08bhY+LWVzWx0R0/Zm7s+bI+NZaZqkqeM+uvxumRLHgQVvzo7VD6EqFg2iwnL2
kUNP89GxvT+6G9tVJT/4n2CTY0Ls1Hi0vWBwcCtgEyv1P0a6BVw/l22NszQ5jwgEdUCVqFxdwbZQ
Mh2KsOZ7eS2GCdJe9w4wuo0KUFxwRIWt0894INDATxv7/hBvf0BqI+ClyCghMlxOKBYStZQKeWqj
DV946O2+YTlapBA73wzxXDiPXTBzCt66eyiEAImmn0s2ZI3f+MveE0vfBFNhZHZf/6P+jrE29Bws
+Mp1KTwO6U5v185PGTNs89ie+tBCpH3ZdR9Gs9Z1d31/+DeuQX6ETr9e5m43xMnoA1xwRCNJMjvN
YA9ozTLs3SXYx0DeyW62cJV+ZkndDKirBsAP8hVDmwRs+8r1KFhmdql9B8G/FNtj4LirQLfLtAWL
ORPuxgoGukuuyaMWXMSUmpIbg4BejJxhkecBqMZEnpIXQkVBPQceu3EvaKxeHZG7sR83LfQi4k2b
PI9zG1Iz+mjBsi1n0oNbEci/qCexWKm2jv//y7KRsxpCuZLkdunH0kMHDWqNoMbcAXM7CuVKjmxy
SnWy50dHwCxBDcnOzLJAFCeTztCO57AxN6MA1xiXACUNZTIWMJpxVIZ9jqQECp7xw6iifn9l39rY
lD0pu1ra2OETJ7vMR/O99Cw/t7HsWSjA6k5INIrV1tom7lHiZjXxDr0f8+pSRfOLdqxGIY7Nzbvq
8gvhCl5nZcIagCmTLgvEynY6VizrQjWa1f1Q8nhBXxyZk1iTjYSFOHrIbpjbcfcaB79+Y2LWLKuV
UD30uIKa6qmE4J89OckKq2utOgU/+Hf/iSRt8+buSxQjXXlm+NelgclvGl8SX1Zoi6SUlJv8Jl35
3rkI1O096UXwPrAMoNi9QNQk3MLld5EM6bdDC0lpc39WrlOOi1/Ao+jyFyiW0gG05BdU7R9n5zh/
RoWb/DQoqLgMG814T4d3KbdmTtGrS3nMZjVWG/m7zMk2+e5KJlb4UNW1bbbxOtOfGukgG8ky6kbX
nV/3h3i1xmi0GJwzIIHouVAAuRyhbyh1nut6Yedx9D0L3U2SYURR1+/3w1wdnGM/x/oLOoKtSWXg
MkwCbVCjF1/YGB6uU+XF17Jtmx5bLD3vB7o1nq+BJudNWDK1cU0gcBKv2HtDkraOg5rOTNuN8WhU
HHh0wJTj7T/JCNF1yaB3+4wHyViMHE3vzcg2KSKg/3o4LAROTi4vnuXTCzVDYNvEGaOwDZpMZXD2
1wOv5Psxrle5xmqDk2KNFXieIPLlx6kCNL80CXinpAv9MW1yhR6fVEAU6bH1CJBaCksHj6EmRIYR
SZkR5AjPHHXPzf1fcmPhgwSnu0X/mn9MwVJiDNMyg5xqi0azwKtnK/o/QzVZOoa/Uq25Z+v1mce4
YeCoI7+P4tH0Ng+SYLQJcGkTZx+D+zPN4Wp4K0WmNLYcHpU23QnZGQ/1ty7bWD/ayt3iRYtwjSfu
NLlZUn3RjXoBhDxqThZWsDPf5boL+ff38Tgc0bp03CaLLCxCtI9pBdh1Ye0qrPH0nx7mDYryQzqg
mRi+ZsYC+RZBPEQh7t/KPuuOpQcVAfEP9VhYCy96v/+Bxnv04pYYfxHiEZIKpIYWwmSl1LgGV6hm
cpv3+TdYL0so2TPloRsbGOg1xEtdBSHEZXu5GGG6eF3S5pWdSQPux4cOea5Qn9m+NxbaSAoASavo
VLevLvO6NPIhLCs7DQ/S8Ce3rFUQWEvZGx1G5kA0N86Ki2CTqzVCbE9P9KKykSNbyjXMr59N9tvX
Z3BrV6mwpvBNuDAU6F4Wd8flxFFT6pBcSGtbrz4FLIFM+EYSyHzq2rL4plF8ur8W5PFjTxaDCYmN
55xCDYYFcRlQad1MUfW2tj1zq1TBmucqmjfl9wrxH8Wyy32CMIyx7n+mr+JDuE9frebNCg+sVFt/
KNXd/Z9zvW7GzjQZJmRaIDzauHS/JAtRjD1upPo0XJJzpf8248cA7al/H4M3pcSSQZb3qrXkqWkk
oB5W2wVeUL57StJoWTUzdY7rPaaCz2UHUBcC4/V32r8MxFNaNaOwVdu1gjZoJXUnGVOLmZH8xW9f
fjxV5pVqctojJ0oX6XK6fMNKi1rBoyJS42P7qrdkcBVOX/nS899i72mos+9ih0JU6RxwEesd7JBU
PBhU4I9r99XL1i36ddExxU4tf0Gw7xF/zg3WWYLzfH/Sb8wHv5ReHvwrTp7puka8SyI5zRvbMUth
X0UNTgtl//t+kL89uev5+N8ok7M2KwpcK5CysuPhWCPIo+Lgxi2g/uOd1RhfakzVsLS20nMnJu/Z
H93b4KrmytHMKr4xWFgMrK6xkAwdfPIzmlR3sD8tezuQsfptkDyaGeiNbYLbEamEMl712rRkKniI
Ywil3Nsl9vE6AsOQ2KKyWt2fzusjD59QnZwP4UWO178375c1rCMyng4dIsZS0u0QoFxouC0nyTc5
mwn0946+/G5c3YgFUAOAjcHyuFzHgzkYOI6nso0FX7hMDH/hCN8CPEzV35q4jjFqAv5tOO0iek7l
96LcoNC3CZP25DtAj3kmIui2a5As7NfyHCL7+kSmMzXqB1AzIEmc9qYKL/Z1wDqqPaDAt0wHSV0N
aEjjZ53hmKDGOtIRImiVAHG6+/N/OzL3qEHazbUweUEYZsobuSRyQeW9pTqOc85CRA1xn5bffRx7
74e7XrWU/RVQBXRAyA+syWFiGmIgDEGg2n4BcETINpXgz5yKN24bAE9AfuCacjZy111+aAmnYmpc
lmpX3jo7B9A+q/2AW+I2/h3Z8WNmo/ofyov2EYSoom4qxOGks7TxV9IShfH7471xWlz+mMmqCxwr
QerYVO3+SUQSW3+Q1CW9d0C/frcv8X/ZxPnr8A5zpq928saq9zM/4DqBGeFfwNOAHPMqmBY8UjNv
e8BRqo0+N23cpSI9+Q+OkbxlgbzQ60PkHeX6EJoHTULd1kQVehNon0H93H7e/yXKmFZMNiC/hINT
xrsO+tV44HzZ6oKWG7mOFrxt/DQjWtgLtcL++yQs/bPmnzCbq4VtnB/zB/ngHVQ7eNJPxSF6Hn7D
w5AX8jfJ2NGQsqC6LDP2yMz5MK686a/jbUN11OJIpbd/+evCopTTLODX9dXPGnH9ynqKlT9/1GZV
oLGcZt9mZkO+FW8kvaBhAixUm5zfLhw6GfcNzVZO7ShGvKjO3bBxn/11qG3QOIu2KBa13TO9SCyr
3If83ZI28rH5GJBzPQqbQV3L1WYwnjR9l6BglrnDGvfbra/OcTiuL4KRE/u/v3QcyZfvVoUF5tF6
rNHTaBY6Is1IXGjqXG16HO/V/FOTU3UaNvRvJuUF2ZM61yhbBC6QNCrQHFPJaJ59GQtrXCegpKpq
tcBZbaOv73+Ja6TkyPklbzBBrahUoyeRLUwG+lhoNNvPf2oPgrNKpBVKkA0m6f2u8k89GrO1+Dz4
M0O+Oa9f4o5n5Zd51XpHqrWy0jiP3gv/NeGLZ//p25kggBgeBfW/e/JLjKJq0WFNB83GisoejHDX
mNUWgfeZp9itQ4Yi9/+EmSxmiqg4UXadZmuRttXaSF8affazoNARjWaByItmMxfJjXtrvD6oQ/Ht
ZHCul5MnobgX0dLR7Cj7CIsHH6PtUMOuzEHi0wd1K8ysklsj1GFrUAHgJQNi6zJeqodYpri6ZqNd
DHj6mya328B5GU3ZO5SI7y/JW7fkCA7g8UxKdM299YvOF+EU2SZVJfzcLGOdJrAY70e5UdWgAU+5
gBo15x5Z/uWYvFoYPcZl1dbR3k7MdqmFz3H0riKZIqprnYUCUldcdOsW/UIDC9zPMNnk1r4a7Sw2
lvKB1tuiErVFHa/NYmZJ3bzG/wLlaTZaytWMa/gZ1HKoq3YSRAcsmBcOMD1k/Vt8GDxdXiAdv9Qc
Yek4iKsP/0Tg6etyG0tLRXl1rR0YMEtdOC/YWTT1I940MwviuubMsQH7yaCyZ3CzTvkmRT9UCsr5
qi0BNNcU7DUXbVHunBUSg/84K2Actfbsn1vBXPXiGzpu97/ezQX5JfxkQXYqT22WOyljF+NQ5vXt
2g/yHMs8P14wmzkv616ZGfSthQlKxgCDa3FGT4HdSK0ZrdFzaTky4vI0v4IVxlLR5t8PDaQilzFP
gxEBdLkuwfM3VYlhOBAZJPGDN6N/aI1800gnyQ9mpvEaBMpn/Bpscvo7sTuUZq+qNsr866w40OuV
jTc12UifuMmr6jp+Uw7mY5A9OEhI3h/oeEhN77yvsSc3APVNpcT9lNjRh4p0a1us6v+S16BJxlej
34V62PgbvtwAIcqUeG9wULr9j7TbNeNFgyfWcPLLB1HbFAiI3h/UrTVCOQ4wIcfXiNW+DJhXZo4o
PH3V3MGqKjy43kz56vrJSL2X3jFFOfJWChOXATDmRhu5GQNoD72NaDLZ9A9aUjPH462PYwFNhEkJ
RPeK/zzknpn4qOPbDbZqdX9olF2Km9X9ybo5li9BJkewoFWF5cmlbnesO5MusWSiZLgw0n/ux7n5
Ub7EmWS3pUFlBAMC3cblN0GEpgT4lIf9zL31fzg7r924sWBdPxEB5nBLdlTolmTZsnxDODLnzKff
H332ntNNEU3MXMwMMAZczRVrVf1heciMCdyFATdP2uuZEUsT04e210+KhkmT+oAAoaSsPamWbn6Y
NqJlcXfp4Dmvg2AR0XqYM+inAQHT7AvQnvyz0WPkxlMu+3F72Ban5yLW7HCQoUmrJQYIJ8+6H3+K
0AlgzUjVWjKz9PaAo/m3iD9xCmd7VGobdGv9Qj/lObKhyrGqRCiuxabvn7nkMPy2Levl9pctXB/M
E88OzldYm/Nuu5mnoYcppn6yMDm9NyW/wEpO2o+5/ljxpoZHHaxEXFiC0IYxXcJrgA08B2Dgi2ck
nsC2VUrpTQp5D7fV6+2PWpiuqxCz6oIRZHIqNrF+kiLVRjFPQH1THXdJ8q+JNijnANshOUPIUAYV
d70G4xHDwEgiUFH8otfmF1Bq+xU86sJmuooxWxRjLRqeURKjjr7xLY1xkPoVBYTF8aL0o8JdY1Ln
0BFLH9oYV1ROn1hPcbUcXnWdp5cqVLEdgYa6PTtLSw7wIiAFTTdEUrrrQZO9NMmqsdNPAsan23aS
9pdGRDncyhf3WhL4e2SqVjbwYkxAgFBbgdvSTr6OmeAQkoKoZ6Ks+rUOetOJzAarWSqMqjXYrQYd
8vZXLk0bn/hPRPk6IprVugSQUj+Z4GjLlxD74mAFOrYYgp0LW4YlyHBeh+jSPkFBU9JP6njuvE8j
wL/OXNlKS7uVvvU/Maalc5E2WF5VCkGtciSN3c9eqn8iZrO9PVJLc4Np4fSowl0LGN51iLbCYnHI
DEZK89Sd7MX63kuyrznGa3IjJ2cdiNzmdsilBU8lA6U2mvGwyWYhSZMiqTNi46QZn4f4SNaXhaEj
Z9G/vwihNsCaQhAHVMa8zJkMyKiXUmBw3YKTElNE/eOWjkiH18rKelscxX9CUUK/HsU41cpC0wQW
Q1V+CtX2i9rLb0Yg1fjqDRoGdX27uz2IS8uPqxfCK7Waj9C9FHuDPlZL42QJd4L+LIq/LW7G2zEW
v4rG1kQw5J6fy+oIRqQNrZcZp8JHTIN68lOVNTyoNCpBytMY7m+HW/wkc2pxKYgIUSe5HkTaLKMc
uDVKbwkmnQM2Sub3evx8O8hCJw18HtVPdIIUYAv67DAyBl/F/qYxTqU72H53j/N9y6k+/OnrJ7x4
W3NnmSBQxacCd5waZ+DGwaAgHSs7PQTCS99GdtHhJ4qWwuB2jx7OkW68qZoncQ2E8xHDxgUHWIXU
R6bB/oHI3fV1WZX1YJxcPwE0pez8+h4NFWxI8X7AqlOvBvCysvUf5sFgElRUsxAWmVdZyk4x4QUp
xknqJl9So34WhDTZu5QIVroESzMOVRb+BXg5Gd3C6xmnoJRqMeyfUzDqr1w+r3ppFDgdyeLKSv6b
Sc0eeX8l29C/AwfxQfxOKvCDyz3LOMVYTKvNxvo6ZL+Ebq/Veze915NT6OOPqfPStUAJ/hAkQFWZ
XVbHIduqney0Y78LKtOWCiA9wr2lHMG8bHL9fqgOSnhvhjwc4Ffj56dAkvHvEqxfm+hcNbtKQNSH
PB+xAVs8BTo11KTadLprI2qi5YODo/btJb50a0zydP/3rdOfX9waQtjX/dgbrPBWssMAFtlaA2np
BKeFQB9jyl4pEVxHqKIoZ7165snon2qsYOPg1VRSJ2tWDrmFVwbaPhIHHKVhXdFnD6a2kGtDwdf4
pHjfxeH75ECHF1KRfoeqv1XNZHt74D4SVNhwl/FmqWtY9IVS58QzzB+i9+hC6Y0PetWdDB+Udl7Y
YuEkOGbEG+s+CDvsK3ZuevSxIIGQW8uYbpQ9ospbZcC1Mb8nv3dciAHJp6rYxNL7gMyd6zkJdizF
S9x+MdtPkYtLTnSIkGm4/S2Lh8c0bhPojS7cXBapb7rMK7TEPMVHs39H/s/2KSQe1UMb3Y/qqV+p
oy+VcIzLeLOUyzci3fIL4rV17YxZ8qZZb2LjO/oZhVnPes7Nws7gKYzBVo+eMaNxtTVyzt8Lab7L
L3/D/Abx4QxMGDGI52fRx7fnkyHjFoQvnITk6h5Mnqw+c885CjLKWLl0/dYQv4tB+VL6h9x3bWkV
tr3wqqSnAUqPpgqof2PaShebsUbUqAwillTH/J+Ugldk9jPPHR3vLu8AuXpl2qet92EICEe3kayA
isl1PAwl8CPzcvOUaMCet9qTNp7g6vfvOIonlY3UYZWtPCk+kjrZNhNH/X9jzt8Ug44Fe+Vl5knr
d3Wl37do5OhJ6wC71au9P1ROXSEFDpz8Hn3lKlsDXi/lKZfxZ0uv6b2w1jriF1Z+pwhfMQAyxKOI
L7Hmr2lULc4n+QmOB9ReqXxdj2+o+ji6uyXbapBsWISOVW1i8obQuBf0J1kpnGiteLi8lS9izg70
WMmVUgFoclKUrbrvjMQxGFyK7HSVsFR4yz9L7p/b62jpZqavQeoMyw202OwzUf8sFMHssNPVxE2d
fhXpdGbR6+0gi/NGvQXNNrRjaCBdjyWceEnNStM4hWHiBPLB7eINLqq1WjmCt8J4W5w38lieOoT7
kKH7AnZtacfxpPkpxoSsiyG6j5oNGdguGvpvUYktZfr19gcu3V8UtmVafhOAR5sG4GLzi1LWUMEn
qFkpmFwnNtre+8aC2JrhfSh9vh1tcc4uos1uy6Iuo7DQWCY6Gz2Xf6jyr4FM9XaQxfyZWxKQMx4n
rI7ZyhisJEplwedAE74kDf5C+o+2Ojbdq+d9jesD9jkNAAEx4Ix9DNNTIh16fOcSEXUA40doPQ4T
5aMZYSPk21LJ32qv3pfBPjf3eXe4/VsXN87U2IeoKfHCnSvXedJYozPSmifJ2/raNsv2yQvCxxrv
Cx+0kfRSrZ2/SzN+GXF23BuJ6oUhIminICBl90bh3UvRYsGQJzB+llH3tePOuf2VayFni6xxsyaM
B0IOUbRFsx85rdc+PmfA9r2426qCtrKV1gJOf36xqnFMNMeq7aeAd+5dUgUPkfur8F6MQN+kQXu4
/XlLG5eyLJkmfZNJO+A6mtbISoU6F8AHnTdQeS+Zh06wdSAImS2hy70mgjLN0OwCNXkdWoQCyg0P
6jqe5LWDJUsURFg8W8P7IefVoTZMPH2rla20cPxdRZqNYyzkeMEVRIrdb7VY2lOCiUPaJo54mAor
w7j4WQB/LNDGnOh/07eLSfNazNrC1jdwaqUh5Ic7VcbUSkejT1wrhiyB/MzpbODFOskGWNNBdREr
ws7aKwoKL3S7gvAInm00jnr2c9y0wnvUbyM/30SfG8Guf6BKFlT4h8qOXN81R6V/HfS9HK2VipdO
An4SvWIem+TCf3/yxU8qIkwAhQSNzARrX3X8XEovqonn/bdcSI5G9qR42RdFebu9dBcn+CLoLC+J
KKbpfUpQPHbxm/5Nq39TZ78b4I4UlldW07QPPqxbzmMq4Vw4FG2uB13E1DwNGoKJQSI7cUzLXYiL
NeLZ4jK6iDLbHc0YYAk85rzYpTskNBE+D8wWwkcX2QE+sLfHbzEYHzMZFNHKmpsZjFIRxmlYUeMK
382ao0z9UVVvsrDW/1saOp0rmh7jBMT/kIcgWqW0CXWW3nwNxpNZ/7r9HUvrYAKJkOqg/arOaRil
0bo1sDvjhPSJrRXvvRrbVvoFD3nkYb/fjjUdGvNlAIBzGi4wnh/4GIXShWEoyhQ61O0ol3Ymf4pH
wW6fK2o58crV87dvfSPaXA6B4mAsAwEyMIc2j0r2KGaSo4bvpXCU0u++sotcp9Q4a/z4Poz9TV5K
21gc7/q43KIHhZvMW191jlgdTf+L0Se2a53d7tnPtq3r4IMQ9HjwBvdRcSeJxwlVP1Z3kJ6OSOOY
6MVnLyDuIY3ZqQAkMX1AM6YZbCF5MbAVlIfN7ZFduIhAevwzsvPCIUorbgDzyjhhQv7S1XtTFxxQ
XUB078GSdsdaWqu/Lq1LEwL+RFyjCzWvKncWfrYRhftTYoROmIqPppAfb3/U0hZjSYLEnnwoEL6+
PjXQKW4GiPHGKcpUjAVj2XJwX5RtMeHhnHuesXINfWS/U1KEg0LplXIf1dfZMeUjvaJ0skuRt98q
jY04faLfR/5Bb47ieGz7yOlOdYWazZ1IM35EDwx4BH3Ewa7XCFtL23JS3gbfNRHg595OkaqMfjeQ
nXvVYOv9u+q+QGLD0fqpxI769jgvQZDpQcDcmFCOcIPnd6JlDBnzybuRuiHFmOLg+/vROAx8HL7r
QOG5E6JN1OCua/cj/xNV0vBV615XfsgUaL5lL3/IbAIsE+N0ySzMk1Ac9Do4CMVW58OHlwzlCmvP
AzYN/7iKU5La/4YzN6y1ZZbKBVdDMbtDCqnvYyxOzZMff8uMXVU1xxbDakHbGZrdds8TUHL8neN+
m2THfq1vt/SAmbB2QPypx7D0ZzNhNnErZG1tonID8amUd00yflJphtbxp1A5y+6jjNtx+LNO/mgK
1uDH4eeIvJJGkT98F4PB6XNbUiq7lDU6AZUtyb/q9+RTb6wcrktLhsI4+B1quSLwqNnebFRcLb2i
Mk+u9ZUnlJe4mxa0vImGuTZgJ6xGeDDf43zrPylW6uTuYRg3gE030tqYLRxEiKuT9PIv4KX67M3X
elIS5J3Emw8PRxS64jUhsgVO61/59sm3aLoj/07aRX7me0qW65Vmnmpz3xgb6yDUz5L2ONEmi+dc
V+2iug/W0I0LW2HSjP8n6Gwhdk1QFW6qmicrfdWsH1NNvlZ2K/ttGpvZfpuUcXmhgNaD9zKN7cWX
sUra3MwEThkxLDZ6gqQUWsvFTi+zz2ntGk7r9+GuB2tFq6UPD+gulI9i2JjPOlKHtpRb/6FcxgkM
pooJxWturn1eyUWaSDWzWQuPUrF3nwTtPqYmmrzc/vSFVITCDjgTpK1pkM9Zm1VdhGoRMbwR9QiR
nF+O7tEdpwbsjR6tt5WTbWk2L8NNP+dioAdMvN2qVCi2BI+1/D0PULSNVo7xtU+abUlLiPJmHPik
sKGcmtlmvsN525aLrfEQ/odcG44U04SvES/fuWikiRdx1KiZdUpgxETSq9Lodi58beS1BbEEvr+K
NDsSVVjcWZSmkEDl/C0GMDvEdlqq+8rdGR1G6pZtFN+rhmfcpl5Dki0ec0gUIx6N7QYtpVkzScqU
ymqCwjrJe3XcR9FTbLyk+G4p8jmSLFolR615qa27XHkVkIoJPytwhZqVvGQhD/r7qqcQiboliPbr
xaMOqhJUWmWdWmhpNYzCEU88s/ScylypnixkHXTmQOBM1Hkd3Pd1pDSTgzocBQv0brrRvIchaew6
PErBs9l9ub0Bl3bE/w/1QQ4jRW6tt1rPPSUiVupw7GA90cO8HWQho+Nck8loIDdAb5ojSDI3CAch
ZPEE8adC26SxozVfpYqnR/DodceYpmlw7JJvhkCnvEB1+uA2e8AetXBYUwb9OIuUNyRSS/7DRTIv
csSgSupWZ8fEufieScVXIVSQmTS6XaxUaw/uhZoCJCXIMhQX0VACkH09k2Ihgc3pJGZS0hxI1Hk5
JXQajwEzyJ0h3om2mm9vj/bHKSUmsF7eqhj/yrp8HbOLKDP3deieatJhr941su90K1355Q+7CDK7
7qtaHkRcUtxTFf8Jwxdrl6Y2ii36sRx/Coq4Sce1F/jHcxWdOOQqIT9SL0cw//qz4IINokv1/uQr
gLXc9yzQT6Wn7lv/V5w+0EL/96M4zRq8beTp8MO7DtequQ9vMbROIqSGYbwrJvuBFerE4iheBpkd
qpUCka9UfOukas1WUh4wkagMy5ZreZ+Gz731pru/BiFf2fMLmRRDyX0BOhvvON6O19+Wch9X0cge
6NJTJod3rlVs0Puzy2MzIRqMXecj0esFiFavXMALZIzr0LNhtZKstkyhtE4lfak++vzcY9906HEa
td1wn27MXxZ6j2a7M7KtoK1F/9j5nKLDW6PTynfPzyFDRVct9qfxltLGTrvfIeCLR0U+pCO32Uih
01E873O1asWztHipqlKangSsP2jyhEWitF7K3aF/1jp1y+Uh69uWOqMkv6+6RC8wcnCoRDsL/T8a
yqSV1/OLPn+T6WbN2jVRigt4fwTavhC/dq61K0vfMcudq3I2SKZTujwtB7tXHo1+5DWlVc4QbMTm
l1jujJiiECIq1d5Yo9RN03yd8U6/EAksqGjo24nTKX2RiJmSEnm6P1qnVNeffMH37LL0VnLLj7co
MZDYR94BFvMHgeZMiusKSwvrZKHXV8ENDfuXKmvtgqfkqrDV4gRTJJhaEHB4jVmGAhktMxGzZF1X
ihNJRx5gHrAx08zsSk7tEK6RIpzFaB9g1iLIvWPqe/wagY1H28rE5sN89YY1Kb2Fuw7kvWJBpIfn
AVjrepTVuPRVI3C5fZSdrt27VMwk+RhU9cpZuRZndjQ3clmNhUi+IjTqYxWkB6gSdyovpXAFULu4
bC4+aJYYBVKW5FbFraO30XfTj9CgRYXx9sG/tGwQbJhwyNgffyA1xWqvTqAY92Rovp2SF0DzUNI3
sZJtv13BdS9d1ZexZgcx5ClJaJOUq7rbG+q3InkutJUQSwtzkocwyAWoY81LkkHlxq5V8zl+D9Jl
Y4V4mfT3rnKUlDvd2N0eu2n859sa1C6RAKrjbTabH71IgVSPlXvCXvSBi8sBwrsRfOG3Tjm2NOUH
uftZdivZ8krQuZpIHdRBruNUdGqGFPAddULrvhR5FSDdVY9xYg+G5fiyv5aQLE4eatcosaO1hmj/
9e5q1DRPQpGP9dI/efRqqr8K4b8kCJOi9v/FmO3gxK08QQ1L96RhCpDcycdyq+JIOnwLo0fUSjJP
W0vVp+zwwxReRJztZUWp0ZGRiai7/bmtse4wbNHEFKx/9LKXnBogyj+69NB3ya6U/cPtBbRQ+OOV
gECejDzZ1I6fraAs0fNxSAhv0qOwJX07JD9y6TtWKVb+SUoOVq3YomLH0V00KJv0P1wZF9H/5msX
19I4Tl3yvHYBLkh2AR5B642D0W2SR941K4fm4rKF6QV439IR2ZjhwQd2j9Zo7P2A+9ox6mrTB5rh
ZK27b9tt/7WeTNel/cr4Lh3V2vRXA6jlN8+vhKorLDNPJKY3qJ0s2VM2i4RDP25i5F3V4mtt7vBi
DLxvAbj0XZg5RfHWSKvi6ksH+eXPmK0yUczAAnb8jKhRUFvFXunTmG+97bDT9v0G9QuXzj3yHwWj
IqxM8tKJiJUa0Fcwj9Ndfb1vKzPw+izgRBzCQx29o0ILCs7OsdSsJCfT1miWi0v6r1KqMWU7FFGu
42FGjiqdyETTB3d6PfncqkecyVVXd7L0oa4DbH/JvUXsSilui+oxXXPbXvxiqFwy5A3kp+biAmk+
hKIwckJCuXCkcGfle2DJbrGR5QdzzVRq6ViceGP/F2yWCZkYSnWaNAUbP09I9PIRQd//ckpdBplO
sYuNasbj4CUCZy93tFuWm0j+FiuIeElvgZs4UucdErg9dtONOyza0z5e20fTpM2PSRYP4ykapArz
m85tlCr2E8M9hRSDYtUBzbABpQsEhApGcl+3uyb+YeaPaWAd5GBnCF9ub+Sl0+Mi/vzSQ18Ixkes
uyinb+OK50QfvxTOIO5yrf0k8poKVtHCS3uWzjRbB+ALqMbZxA5iGAqtbLFvOn2fRCdN/jmWb6V7
L2bx3lU7ji5jE8WOVP8ovHCLXM+jbq2WApeecBQBuG8hYFKant2Ici3WOSpmAscmWOXhk98czQLJ
AyRPvBq5mb61DVhxhRKeskz6dHvUlx7sJpcxJTko0zwtZmPgN11VRrIqTOtOj6ONH+wS9aXdRmcr
snF8kNcg09MtMFtnBETxCfIDrnXzF2vvGkkcxbJwqgzRqQthCzygGTB/qbBJ3Bv5H9HqHGV1eS+M
8lXY6US52F9SIqk5wyecsvhTj74zPkGRge07+oMxGle9Q7ZVbUp/TcRueYCB4dBtxbvnQ3lO8gNf
GfPGxf8BZ9LABkqfjNvaBIpp1/eNihTSmojHwpWIKu9kiY48H5qhs7MkYK33ZknIQUAOTnFCH0FO
T7uH5Hi8vXwWzmGTrAYiIPp8OszU61Gts6bTQ4Fbr83Mo8lD0Azuk8Q8mHrgSMqbgZDQ7YALaHc0
RmFgQ4FFSBG7p+uIedhXxaDKnJMChV1K5ahPgGHv9WNgJjANnrGGcVBZ3EoZMhgGumqgdFQeyeSd
m1D+mnqfZO+zsnYFL3QT+F3YBqBUzGB8YIf4nhbIShoKpzZG/FnYain/PIQKJwcvFSm1sRLbe9Ve
TjoMxf99V/86+mweNMnzmqrxhZPhjoldVUAztJOOfXmroe2wBixbnHUYmtQ7wPcgeXg9B0Fcyii+
5kRDNd8PWdZJcxgUnPga4L5xjtSwtFpZXDisYTmg6UqtdKpJzB4nad0IDfMp0MEeALrIOCedrXqX
uecUn3YwxyhZUZrwEVDK7uXinCb3Wb9yRy1+uD5p4+CPRdV/NsyYoseNEKTCqdf3ZlHvjCLYGDTB
2M2l8gv965XVvpB5II+D9D1KPKjrqrO3Q6UjytdjlIvThi5urJySdCBI6aY1sjXy8OI5JTG4eLyw
jymyXE9q3YuuF3kVsXhhO6zlg+CL/bH1I7rvcfboWZD/ojjT7rrMHxxf0tduwsXRpXrL24HeKSX/
618gDH48NL4onFxWrhXz1vUpwt83sKXD+t2P31aOkqWbiGg41CHKD+p/dpSMVjf0bsJsVsm9G0ab
6o+qO1qtnRHRNLTI5oEqrvVPplR8fvtdxpzNaIRKQaNIxExKWx9zO982IF/iH65z++OWxhJjj0lV
jhaYOv+2rmzbWtAs4VTq7ntaZLs8RjEHhn38Dfi3WnsrkgFL8Wjv0fTm8cdlN3v7ZZEkN0nE3DWG
E9bBXjhXe6mRHbF47ZPD7W9bOgkuY83WSRQEoptN66TrRztowA+vHadLF+hlhNk+L7ApTut8EE5f
/Fre6lj7CtvJnO32dyxkvOZkDjvpAZN8zWXt9VKvpcQi9dIL/bE3D17/arrHvEAUUiq4QLb+8+2A
i58FrgbKEsVjyrrXG0zDM7Ca2rCndERLWrAw50VbVxH34pqjxtLBRYsQIDnaBwrS5deRikbK5TQh
ycu1L53+kBpf/TWyzuKNexljtpWKmNVYUm48ucjXudvqy2geDByw3GNqG5tA+W39Ns3d7RFc+S5j
tsx7s47dsSWmJf+Jmz+mdc7b99shFg/ii++aH4O6IlDJ0FneCmeQGN9L6J8pJ9E9UOUsf3tvY7km
BrW0oWB1AboEIQPtaVY/sIquDhpT9M5G3ImbUdEGe0zTNd++pdVH1Q8Zfx7s8geGdVG5uSsptMwx
bkIsbdtaP9pSQmrRWlnmSy05Exo3YEsqt2AOZt9j5n5tmoFOb8pqNhGsiWD8XtxB6U874MA5XouP
vrUbOfIHiSqu+6CH78n4sjKPS0f95a+Y7QEt861R8A0gHsnvBl7tXf21tD7zGAC929toE4pI6+L+
euoDx5Uf+CVC8zBGa4i6pWGflG8QUtZlAFCzbRKLiPx1cu+eEAew8wiYWfhYjJbdRvXKebZUF6JM
8k+o+SWge6OZxOZICx0DDVO1sUU271I9PMDQOndWS3XmJUqR9TOlR019Kdcs0JbWMRqqE4V/Eqae
Py2rMK+0NOU1UomPg+DD/V3ZmwtTyjaZUCwThoXr7vpYa3UjM8wx9c6VhXZH4LE9uYGib37BA6ta
S8mmmbnKFfDSmCRhJzt7lCjmlWNviEOlaA0fZ1LamZup3ani8Y61TfCQG7uiW7nDV+L9PZgunsjF
MKZdnRFPClKcGb75Mg5dw9mqviDovynTu3LNFuzDePKFBjUnvs/CiVidbZFGqr2sc1Xv3FbxtkjV
Q9nt4+i5sNTPrrC5vR8/7IMpFviAyanoL/T5eu6SIv/fWKAtaInvC1Q9akPYrzar1wLNHipmnzRe
GJneuXGfik5BZAhLnES2izUm6WIgHiEya2MSc50Hom5Tkkd7575VNiGsA1N9CkfrmMk/bg/dx409
jZ3FBHFsi6DHp413sTLiUET3rPP9M5oRZYeLQjhsePpv1CS765XgPo7BsGBvCTmANSJm31a/dWlt
Xv6C2bdORNOs6SP/TOO3d6Oj0N5VenA01WQTVZHTxslG8n7f/uyl8UU0w5B4eFFUn/czDCWvYsVK
/LPIkws6sIpRn+4eV3tiy3EMJCcB5rAXpj+/GN22gsyo9bl/VuOD6P2eGOuwjv1/rbvGJPJo/SfM
7PAKC+hwek2Y1hu2eYBsf6TZXVQ5VSGu05w/pjFTuAlWSNuZCuucX5QXmA/xNiFcPTgSZ9h7GHS2
i8mt2W61z4PwNQqllT0+nRfzE9OcbNWhOiOxZMzWaZHXbe9LnY/8GgDxB4/F+egGnwV5768tjumv
+hBqmi744hMablqwF5MWKWOgtFnvnz0v5KbTG51r3Vu7Aj7a60yjCIYa6BuJO+n0dRh0bvQyQsnp
LGmhrWffW2yh/QhwyfATS51RDRw56ffY81ITKbpDPZYO4kuOGL2W+kuK9nEnZNALlA2Qhv3t7bE4
Akgk8ZjA2xp45/VP04U+DkJp9M8RWjJRDJNzJYNaCgAhShVRW0EbfV7xabpIbbvMYjZjjS1esGT9
Acfb25+xNMQgtaf6LJLEJA3z56QbUI6oTf88EY5GP0EMU9oa9Zl6p20cfufGqylt9OCLkMQI4tm9
uskHO8qPovTHj2OO9/8AJqKLevmTZkPb1o1WmANf3raJejZzTToqbvft9ocv7VBKqBRS+T4Im9Ys
it+mbUCNnjM18kFzIzp+wE4kVJ4x5ols0tQ1auNHFsr0XRcRpxm/2DRQqOvIV1z/rEQPotmTQsGS
pQAy1amLWAcl96gO4SbGscpozHtJ8fd9DfjoXjB/1dgLasOPXH73vdeuh7Kyb8NNo6FC4QcOK5zd
83R7hBaOk6ufO7t0wqTrWk8XWBkFsjbiJgQ408BZtuK3LC7g7WXb2wEX8qGrgLObIEq8SkxUxofW
wJNvuZtKvLdcfyNkK3O/cJ0SCAMiKtXwg+eCKUpXyYHfRCjMi+9FW9tqulGkgbW8SRQU1LV3bfx6
+9M+SuVMc89Cm9SAJxD47Oms6mUallkcnJXyq2RyKkk1Bru+vJeFzBFc64jyxtYS+qMefFYFwWnq
p1Gmo9+tCSQsHCsA3nGDQDh7Qm/PFmEVlGKVeXx7b0g+CkUDakRJ/q957tPnXkSZrZ06FYe0RhH7
3Ibf1H2o7Rv/S51uUcq7Pa5LMwl9l2ggeiHvz1LooCFrq7HWPdcjePdT5t25bYomU/sjTXzbgnnj
kBnejrm0Ly5jzu4+V3cDIRGIaR26Z+g/W3XrNY+Zrzlohv77UODJoGHhIwApbJa06MUQkENn4Vmq
nXayf9rWdDXUJ7d+FFYfsH+51bNLHUgZlFC4inRz5pd627YS5NCaaIm4FXB+aMOpp9C9Cvne9aTH
oMVIBVsc/Vnwd0W0N0sw4lbw2ocMededivZ3Jyg/kx/qA/7tZf8du54ieGtoUPRc3GF19PWDAfu/
Pobyt1BdEyFYOj8wyGS8yIFIrmbnR6CPzSiERXgOxnpPAR0Eip48JBIySGudv6VdhLAA5nTIqcKA
mE2MWwdRLFhxeJaDXxSmwrXy3tK61mn1gKn5+6Cf/f1VEQyaFTEVFkmV0I7HcHws4geksW3ARF3d
gSn/15YV7CIe3NAO6WuRCcwuxNCo0BVB3/uc6oCnldYOwztKOCu7Z3HkLqLMUjqV/JRacsfI6aFl
J7X5iwrfmkfA4vBdBJkdcgxaqktWE57F7E+fPGrWRkq/iObB1zHdy97DNR7awhsG5S3xbxt4sjad
fZTUKQN5FEMneRs/eohFrMxV9B/SNbmzpSV+GWj2YXWvVfhTEEg2PolatZUM7v9zYFS7VN3cPnsW
Q1G+JmGZij1zkBF8qT4QxordVJcbuX2xGhpEgmOVX0Jh5an5kcBATYKCPAM3GYRRqLvOjMTIMjD6
IM+XPe0pGdKDWYr2JFXtRsM2cseNoqGZ55jC5yBYQ0guzB2xJ/FEcoJJ/eo6thqrXSzIxG6Vlzw/
pCidcqSv2X0tjOZVlNnZpHu9YFFz9M+NKWV2DmRMDx8U3Kf6UX+J1OPtuftYA55ou3zOJBYLb8Ca
hRvkQMVs0Q/OTSiL924UFxsxNgYHp+9m64lxvNW6btz3UpHbZW6490YVhI++brg7UO8p7ZEs+zJ0
vJpqowlWVtbC7kTDmzIlZ/T08JgdNJXuSS6pMOmX5e0rKL/odPyq1cTuE0hxiruRqvob3mjfbw/K
NJGz603+K4/B5U1fZg6V1AXMydSey7Tr89coSj6lyOIoyloWu/SwUHi3TQhtWsnKvJCoyZVXh0YU
n7HfG/ZDYhV2M4ZYlXgnXGtVufZI+DIbUe6GzDNfM8xZ+EzMJthD/0/eZH4LtjjJJ0XSxucSgdKo
d/T3EZ+r20O5sJqJAfcGUgoiCvN3eSimgeuCxT6XpRltmTrxsTIlC+BL6n81pKp48tRkTU9hHpRy
ChiiSVORFjJX1eyQ8HXRTQLouOdOboHD7Q3vpAElKXRjHyprQO3pxL5cLFMwYNqoVUPymwBi16eC
Ivj6WCsE88T3vOl3oiTYco5ZHKx782wZm1Z6b8pNl4i2a0hOpK8Q8uazOMXXEALGYncy8527ovW6
a/Vp6cZnxY1tqm89zd5I+y9BJlY404hq6LwFm1CstSKAl+dSq2xde+vL2hZWnV4WP+UiyuzO8saE
mzoKkvNAvblj/LKJU4xC5O01+eGJNQ0Z/4DgnJ4CTN/1lPVqV4VdLcXnKJJ2lYkzhY/ZXvSqugfp
zpD2opYepcTcqUJt+1aF5g9+Uv9yY0y/YRKvJW2bSKnzHhCNES8xY6Ytq/0XVG8oXrFS3J0UbzNx
rYP+oTD9N9p0cYIOpc83b24ZkeyLSsn8JSOyw/mmJe2gTDS1uWIe61XUHwOrtwty9RFV29z/kyDC
d3vYl3YlZapprygoqszf0mg5u0WJWPVZ5Gx1zI7rxiNt2A4GdCk3r1w7zvrgcDvoBwI5X45nJw8i
io+QoeblVbiio9uZRNXgawvut2w8yH32HsuO1cH+RWi126D3pVg/RC3ZYPEYQl3hsNdWKgkfvn5q
hAEmmJw8TN4e059flHTEJnNjH+zXs6kI4lZ0RUfH6MUZh9GjcKMhk5Ul1f72x0/75epoIib+xlSy
QTfSbpwlm4LmC32kWMFzVg/+pvJlCZyqPG5vR/m4uKYw6ABxj+Dy/aEtrpaTZAeW7s9Qu+vud50X
jjJIu7QOdnpubbrurajv/aBFqQsDv1Md1yun04fSJJo5V79gduD3IES0rjaDZz2Gyx5vhOG+jR40
NX+njt60kk1jIu4T5NB/9luB93561+TIoeh2LT8K7gG8uLL2mz7cC3+f49x55C04t85x4vkotEbS
MOFdImXHIAu7fRRL0p3iQlwrvFKxx7CSAInhAxB1mv4Y5Vm9qatA3okY2jypvjkxtuq6uxtrCbfF
yI0dIcfLROQa3eRJ/cXX1B9Cg9ka7u3h1vcpEt2e2nnGO1HY+f10Jjg0kOybLVo8fIr/4ey8duNG
ui38RASYwy07SnJTluQw9g3hMC7mnJ/+fNQBfqgpognPwBjMWICKVbWraoe110pGM2kuyDa3h0yX
TTQX7eEUDZHYp0j/bHmjqwMCsECGHGw9dnN9SowpCCSpKZtLIDw9S5/t5lktEQGpnrtqcK3ue9Ur
d1LWn/yv9V0fPLTGT66vKbA2nojXfMnbozPPnE5hh4ottQvujusPEU6H2l5eNxeYje+Ect/0X+Ew
R/yrDHZChAe9hPTHf3A6yy0lKK27jyI4+B+T9qcwumMhLplunvPqG800AX8hAKZ39eP4xZSUU79F
PvZ6kN99LZItfAwePGwD1187hOSymmRoLqQ67ofcdVodYkXLHRN0AJtPIm6RRPrXBMRN2vRey6ZD
3Rh76JZT864v7tNqpj31gtrYZTDcGc6LMQ4zv9pG4fw1Elx+J9jfV4gFDu+Sdlyuqgb2uaS9JFZa
TG7VG8VTpsxaSuoUtKAghBzq+6QyE8dthRU8qGMS+m45oOsmh9TIbJq0IDbSkUL+VBbAEl2z1e37
qPSH7NCmleJFcUvTUulHGbgGyU5/TZEADlqINvpVlkYvYNGsisuAo/09iCuZpKZaRcNezxp7OmZa
rFFbnNItupb5Bno3c/JAvPZg3GkKut4hXQ8hpjDIxtUwqRV+uDe6P5nyHVFA+p8/2H+LPOat4a0H
KgC/LfHFkh3GVAY4JINcuojQv6SJj2FU95YxPcTSRY8b3H1f+fqXdwVDUh1ScNEsDRLRxWMTTEKr
KKBJFzO6p7R21zeXgagm1D//7TikGWhRQKWDO4nA8Hol28GBFXXEpZcmJHjt6lyV9zDZH7pi3PAd
lu7o/Ka8HWlR8EqLPqvqxBQewuQ7VZpkV+qb31Jjb5RP5lv0yjYW4yxOb1KXnaAAwTh6+wE/bV9k
4sEQKa1h0a+k+tusNNOafbCZTQfnCIqL6wXstFxrg5YFDBL/vn/WyoPfXuL0O14LL+KGVbyz+8Vg
i+hIUnJLp0TF3LLw3obdGfZXt0gNOt9ARtSTC3XXbftYWc2301tmo0zRTlCQMKKevoQx2XDb3080
kdIhFYg/t8d691xdz27ZGNWZraTHhSM8mQJy2O/07kOG9zyaG3mQFUu8mtPCQoawtjo9YZwp/0YJ
FmZJ9agUx9uTeQcUXRjG8gTjHw56FjNKL30NTftr56dfMl99UD8lT6W+l0T4rGb0SRhTi0TJRi/3
0lddDr6I/aa8cLRK8bFK67PT/zumf+l/v/7+GY5G8wne2CtR0Rv/28x9v08nSXiJQ3/toBjhS2uq
/U4oVXHsyiL3ynbYyhiu7Rudn5SOAR/B1rW4q7pUmsY+bAKvT+TejcBb3qfWmPHMyFtDLVNl8/wI
zmeHhficysb1qUYVLsTRrQOv0ctIOtBAjIeW1ykoOAKEj0mdigpWpTIfTuVUtgdfFt0Wc87KcZgj
ADS6aI7Q6Y+8/oY04WoRYxh7ou/Df7TQAUXa+v1BGRppNxZVvVH0epdAY9JoQSEBiroEnXLLynxu
Jc40OE3sDR3qHaoP4xFpLGRWRNUf4ilG/9nftWboqXCfbJyWee8WtzbMVvARkUtA5G1JAlDWo25M
hhJ7sPolXyInl0+jViJi4WjxbkgKhYZeRTqUjvRPo/T9vixzsfFArVyuuKbkusiQwt29rMM0VhGp
0qDFXu50ZXocpsl4qbsKsIXtBHl5DExdTnZaVmbh3g/jYAvlvTY+bxes2XwG3TeL/W4sP5PMbIo8
edSQnojK5GS0dfdZVkWxi4k5H+RAak4o06tbUOwVUwMhTf1u9iJ1DODa1MpJHpW4bVPoYBXxmEOk
cnKaCmH43D52Vamfbu/22nBEchwuGlCh3VycrjFq1dqqyswTUwbzCCFanrY7hHR3YNC3BJTe5acw
a/pskDRif+aWm3nd39xVWSfbVR9Muac29t4Srdsn5p0fhudYvSCGvIOcAc1qt1XMXapIjzp1xTrV
HlrE3G9Pe2WDoaY2+IcaAX7/YpXjOmgC3SwLryRrUlg0ngb5yYnt+6Ia2l0Utc+qFB5uj/muxMPs
X1uNadGfiU2XmbFojnZrtS29KrfPnfghlU9l+tXyHx10t6gOG1FzDscXoW5xz67c1qBDLbKpKjv9
zjGyx5zWRCUrPUXP/jSWOERGT/dRtCWevTYOVfM5Hw7fBeCK6+3tYz/ufNspvDjmhtST1HTNL35i
mBu7N/+exQ1FBD03bnNENNq3rseJKC4iWZWX3liHh7Si25Bck9GHRz35pBkfb2/byvttE7XTD4fo
F8Xh+QS9sVkRtr5Ezx3pHRQinxQpy04CIqoNR2htSqS0EMWdqxa4/9ej5GA+fcsJK6/QdtzOZ3tU
TmUkLl39uZe3YFgr5xALnJXneE7nZ3wxGoYqOT3ypB6if4iZSLRO3o8twVPzaJzSg1l896cPGQpS
qfU9crbM8f1cCaNolKWAMR+FJZhYlvt8NLWo8JKOPjvxXdYEebU7HoO9E2ru327f9WCzzb7ZvjbO
pTEu4sLLGpjVKwCvW+wQ82JdW6MGIxnJbp0GC+LSxRUa22YPn7Ide4qcHAYIN2J6AqLa/5BaxUZj
y/sDdj3UIhRtkfOZSbZjr4CVOUTF5zlOtiAkW2Ms/FWpiqQKiq2EXpmMBsiuCBMoZVN7b+ZN8+X2
5qxYwtXSLTaHOkGfFrITe6ko3Sm/KxMswX6QtXw32RusUVtjLWyeXK6RhRbbJD/l5tEYvjQ/Ee/a
JelWv81KuHG9S/OXvDE5g3p2EaWMRONLPu0Gmu+dhOTVqAUvQVDtC+kljT70CQK64IJ6Zct7WZ0p
zxu4PhBumrbYQafx24C8MgbZZ7tMVF+juj/KY+Amwkc+4PPtPXzvn5OQ4VnB7gi+6SG6nm1jjZM5
yHHiJSXKR5e2OOnxvjHOUnzx6ydd/n17uJVX9Go8ffF0q1OdOFVMw0EjDnL+kAZImKIuNe4gPhQV
nHR14zokBIthS2FybV3JPYEQmleVTojrmcbVaGuTBgi4GqR96Ards22yXNmveKt78h14gY6fOc31
v6EWxhrEpaVXOUMN01dEaCfFd1W1O/o5AoznPB5PmrUXUw/tHirjKMuF/tGsB7dGku32cq/u7psP
WewubOulQMsr8XTxj/KgT//ADwNXRvsp/SVnG5Hy1ljzz9+cGz/BbejtIvEsccoQmCWFqEvHsnTT
39C6Gd1WK/a7EtrrKs+4egrctAssqU/mvnBfsdrEm6TjdKxR3ZB+pgCW0umsTM9S+1u776ZLaKL4
le6n6jC2R3MrabUS6nFCOT4Q83OKMKzrWVeSFKdWk6Sw91aa4hIVDsLNIlh2dyLqlDkjYZUNJYI2
/5OS8kWgQJaB9pWIxv6H6xgcOP7FHHu960Opo2Fo5DJPPEOvj3J6VjHvMXlI88chGTYMa+2ZeTvW
4pIs5cgUFu+sR6Zc1J8T6aPkbGTl3zv5rCwM8pRkeRWJI69XNtbMom1rbiYn7vdo7RGn7gMb3hVo
XoZvdrSVqVgbD+oz1g/WckipFo6A2cj6lHVl4vnTRcyKRP+a5p3oHkbze++cb5/L1UcGNmQLKkwN
vOoyggmD0M5HWWKw+ssYuSkqe3ChRN0As6PiypKbCXMnlcZBnX6NWzmttZlCmaRR8EBgnPzp9crm
WpWFQRennoTeaJoGF0kcUwtdnzbeSfYBjbvbs10bb44qqPfyrBnLdGQlNC0clIHes1C+N6QHpZJ2
vv8s9L2V0cTeQgFwe8C1qwgqg/kcsLTQM19PUE86uWxTPfVitzAjt/Gf/h0D/vuLqD8JbQtAsDY9
e+YtxnYINJZdS4PVTjRfOyn3kO8Kuv9NQZdytjNCQuLsJQ/8jZjmXV2ZvSNRhiokjFP0Fi3b2K1E
KEpVS5k3TdSWyWS1ueaN5WetfWi0T53TPyW2f6F3sTC0A0D2nfpBUAkE5FRMHf1ixn4Kf0nhffv1
9rq/Y/d5/TBSwpwgWqrovLteeEcUaAX7Se7ZWXQXdsZD1ZQ/Naf4bYCIhKGqx+AMWgD1Wj6Vkrqr
iFgCVwS4V6hqHv3K3MnV9FGKTiRDN75t5f3XERaGmoSvmwXir79NM6teMwcp9yzz38EfHyc1cm34
hPNpL6TnjG7y6smc4n3bBe7gn3W73UmkKaXubvIHdyJRevuD5vEWgQetrCRUCKFm3Mnie6K00n2p
F6nn2/7O0On10q3sEvaRui/Ey+2xVuf+ZqzFdV11mWz6kz6/zXupPVHG2pUsfJ3sU2uLRnJrXovD
l4owscl78TRowUGjs019keTmmPUb0dTa04v50wVj42zxAC8cjojkgp07XGNVDzt5rBdUkXPkgKAF
iOVdG8v7INGOE/03VrrVu7vy/jE2qlDgtMgrL1PKNJ2OUdqFqSeQ5sxD6y4eq8/OJsXIOwzLfKBm
0VIS9RAmc79cG60Sd5JV+3XqaaBbq3o4yGH/oRUvrfUzEc6+Md3J1Pe9H55F3f/Q9c/JpvLKfGaX
dgoNjTwDQuniW4pAlW2lTZOfcb2ZerJT7RxBGMf897aBrj2IuFEzRSPABpNa/PVEQQnEgVEx0TD7
YyfiLg3SgzGYv8dsuDeA3FmhtTNE9sHojYst7+t22N/+gjWz5UHkUQQLpb/jtVOLztDLpExpwWG0
BqAC/POCRoJajBv395rxYLMQ+c+te9QkrueqZhqb1TczskFWXLt1JBgTHfWg+Iit357V6lCvrwRC
fqQ3FrXiGsi6SafYPFR2GISGR1jXH0KC2v800LyDaLtBWbeYE0Fd2YRWz/5pOryHn8MeiGS8UVhZ
mw1IftBq9KvCq7UIHjVaetLcwZGQIDA7dJb6u69y2TUbcwu6smb0c+WKfChQTEC011vkp3khFz4e
RCX1JDOe8nDYWLAVH8WYTzVtqzJSEfrC4I2us52hzDOvmrocRdqhIWHvk+U/FdLY+HeBpBE2Sv7o
RHuJUtOJh0pOD39tHqQsyWsjBDBXixYfASflWAVNlwFPQVrUOQLodpCvuz3IWr4SVinqmyi72xyu
xbY5hZ3qUVrmXlxXe4hmYcQeoJYf8/pQRXeNsxs6WE0Ovn4u4i9VeC9BRHj7E1ZcNEOFbFxXgTmq
8nKeXZ7QaaDFmQeyxjxaYeAfKqD0kDnSKWFrxbEyEZmYtGIrWbp2gUMPRZPVDNgH7rk4F2k45GrA
vzwekeJHKTc9orKDvoNwuL8LG3veXCU6FWOI8HtamrveofobKlH6RAeQtEu0rD7+/WJQG0N1Ao1G
ADELx2NAXyYp4NT2Sim2H6rcUQ41Lsq9WpTyvSgdcaj6YtwbeiA/3x555fwCsp11iknEsx/zz9+k
CORg7GCXzApPMqajX3TnLNqNpXy6PcqKs0OmfwavsOAEcgtzk51gGpopz73WP5TlD7U7f+2NP5uZ
s7VhQCwjZsGdR/5hsbNU2oY6lyuWsYjZxSTCixvku37SHvNuMvbkA7aaUlfuDPL+OBxzpMGpXXg8
UxoMaRbnBez82r2S0eYINUliXXJN2RvJuTvJMMzfXsy1w/t2zCVCLCu0BloGam1N/2KLSyh/7+zn
NpHv0mzAOh915O5q9eMEQC7NPlUiPxVbKdmVy3gud8ydBPCichtfm42j+FJFX19BiDPtpOF7nW+5
kvM9t/BxYN+m4ZeiIk//8rqXgUHEWdlTUIzPSnSQQQcXxG+HrvvSJ1+UsXVF8imJD1uqRStOBxBW
nmUSSFzDyy6nbjQH39cI5NpErQ+p3vzQ4B/fxVYou2lhF/vbm7lmP/AxzE0o5D9xQK4XUpbivE3H
McfHaafSNUO5cAVcfE9KR6mgc+5KlFvvqi4qkW6T5A23Z+USxn/ExQKPCwPosiMlJ91qRaFE4cgB
pFoHOxQD4uRYaedeyuareAPqvGI2dBrikoBsRxlpWYvX/DHutKKidtR+VdrGjbZ0HlYmROJRmbto
AZkD3rlezigBQNCBEPIiTa/OYoQ4NTeG8WOtJbHn5CpIF0kVMI0Ka6MasnKRzkkjNGRsilbv8Mi9
NvS1XU2FB9kPqSOn+dC14zma/kP5jbtm5h3DE6K1cRE3guptlX6MKdVOwy4Qpiu0w22TXHP8KW2D
+6P6MFcUF68Rze5prjqU1UUm3SOY/dJNza609rZfuaLLnwOrhs4C/dm+tF2/SY5NuiWpuWYoKoEW
moV0b9KufL2Po6kLxPwosPtxSMXlU93+e3uSWwMslrGr7YlekKT06uxhkL8Oub9xS6+8RagX4RkD
iif9u2zfzYIyjcJRlF46M0IG8sWCElU/5Br8dMe/nwu9FHPnBruGN369WOlUyHaR16WXWwhj5/Uk
70QSbtQS1uaDo6BAPaQT9i53xJRjNa8LvfT0otq1k7qXYYM268iFRuWJSHHDF1+5hgltAdXqaHFx
LS48BiixBnvs8grtOGQ2xHBvtfpJ47p0g42JrR1c1o6AYk6/8uQsVi8NZLz9uPLiyC4PulM+9nGb
n7Nww+LWFnDW1JhhD3O/wPzgvfG0Jph4h7rVKzyt5NhLgacUJxqaKM8Wz5tsoSvmDbc/rj0QlVn6
c2HeZlEFcWQmNQot+ZfJGRBjLjeKAWtD4PKAeYCAhBzywvOJ037sqWUBvqk7evstPzp0bbJVAlix
Axsfg1mQcMENWFwEjs9llCggU9TKfuisyJUm+EzMdN+Fp9unaGUkPEdEeujBeS0CXO+PZOZJotFY
48EfsNfD303+RYaHapOb7P26AeaZ6bbB2pC+WWJtVCktMr0DRWpOsv04GHb/HXXmZH97Nu/9Ckah
DAeOgmQV98L1bORQjXpF4FdkQfdB77OMdntf2Wuice78iHbhYbAL1M5q6WA3o3O4Pfr7tcSlwUEE
4cmFAar1enR6Pouc5yv36r6Apz2JjCfdt5K9nw/kjgYr2JjtSg17xr+RdqRCT6Zv6bUNKpyngV4U
ntYL8JST1Cgfajmy3USRrA9DnUWPU827bFcpOE+z9s1/zK5AJyGjseR4e/LvDzqby43PF2FIbMP1
5EMz7QPTJ6QKlfELNFwfNPkbgghtXe4sa+taXolmGQ1aD/gKZ2LL18f8zbXS1HHQQx4/Q8TUPN3X
dVF+44YxelfvEvVpyHNyvlJWwleRSaH+D5wwuvqhp6kSxc+4gspM66QSTYzJKv76CcSlnOm/oKid
E6aLhYgqYURd6uMS1bV5HkXunww/VA5JHBl7yQ9fIFZRN9ywNcubM3gcLlDF9jI26kY5i/QI96ip
gqMsSems1nNvlVGxK836x+2dfu9tzulCasy4Kfizy9YvJW2MPFMZrM5Hd87gOxB8TeNu9FEWjp0D
OdqNZ3HtWOPVQgJAgMKVuHgWc7xMXmeuwzp+UeXvhXIIrHtNuM19rf+OzK3b9/3byATfDLfYwb6t
HRkCl9Lro+YjSgHnwfwGJGRL0WPtxMCdMjP/2QDCl9lXPRJFaWWEBfz41CfiWA/jZehwo9UExHD0
H+zS5CUmCuEGfpd6agcpbItRLjw7Vk5hAEx2ctp/J83+KY+/Ahryb1vJ2iJSF5wz9dQFAXNe3wdx
3Ep1V+sFcDYaE2uQuLSIO+MWseGa5UPsA1ULFz5rufAvAuGXjtWOuMxIDWW1XOxHQ3wbJv1F0s0v
t6e0AvSgOY+GT+DUQPhpI7iek1JbfiDFKoORP0Sl4Rz0+XFQd3Q+hRqi14QmxVEdv1jOixzrSGfg
5/SPsnUZw/9w23LMaWmcFYfe5UuzZsi1pLRLrxwPqunV4UNdfbLE2ZA3BlopbjFnUqUky2hbg0j4
es5hM8UFT17pTWh0KWQNoey6S6r+TvYNN3EU6lrD56hIPk/FVli7Al8iFYwsCJHQDDBdZkOqFPKh
JJpKrwO3hEMMTL8qL031LbV0N48uifJsqD9kOiUb/yHOYfFLpY9IP/y1r8yJmQHeM5fTXOi+XgK4
mqck8KXSa1XLa+TQDdUHJK4+3baueSGvUz/XoywOzJiXkxrShOJFSXJvmju42lyi6kOTbWzpysl8
DTB5qqkb8npeT6cXeWgYYVl5dtceZDuh1Vu9a7Th9+35rA5jmVD1ze3KYFqvh5FaUQ7+xHwSSXNo
nFNBtJZJcwpIjW/cNSvvw+xU/m+ohd8vyUh7QcRXeUHXu3Z8MSKxCyLpJWygByydyI1LuDL8rcrJ
6o4BuSJzDUkatd/rGRp+jodVBnNsE7mgkQ85jo4eOYc437DAtZEoZaHBQbDGoZ/X+o2705Z1PY5R
VXmC4nKYmHstvqdh8Fg2/97etLXjjjA6riQgclABy8qWU6MtOIi+8pRcaZ/ifKyOSjFOPzNDbU5V
kUduoegPXWhNx0lW75sw3+LeXXkW57YVRBdmPXM8jeu5RnDPVfQDVR7EP3szRThu+CSkYyjpx7I9
3p7u2rpSBkBphJFolVm8HlIOYZMfT5WXxZ9FAoX3d9BjvvL59igrDhNtWGA+VDr2Iaxc+BOmU0tm
E/NGwYWTPgZ8x7dUyu/liP8r7dA+JA06zIg5/X1bJJUVsrpUKGnZoNPheilFV0uD2dNzkLSHwvlm
BE92vZFLXTt6b4dYWGbVJW0WGHLpxQnJ2gxqEJkiUjY+605zkOWPiXxQy9Pt9VyzkDlpgW9tkXtc
hvltTaKQn5UeBtgZ3b5DH9hxp67d6ZXY6JZdPRDQe+LD4H5SUF6Yo9yJUOlss/KqQv0hhbJy7Cxb
7CrdKPdg9pUjgt2zXqjI9rUAMtMmvbPhcK/NFwk2SsCEetTLFp/gpJ2AT4IcSlPfF6HzAYfyRYTh
SRHKY2NuJDjmDVs+QzT5kBmCoB3TWRyJiBxv1YVhg9ZYcuAqhQwk8ZWNC3vt3L0dZHFzijoDeqcG
jdcgxthHp8n5KPVuMf2HaxMhSio2JMWpcS+GkWgiCvy2wF9zBvmiKukuHa37OnL0fZBr0f62Wa5N
ygF7Z87k6Ahfztv45pL2mwwINapyHmZQ0poOHW6jVP0+McqzbzbNxnArG0WxZi4nvFbMl/lPObIo
wSV+7VVNg+2Zdrkjgx2DwQm2JA/Wwm1qiw7tdhgFQoBLx1fzYyeo2sazgqIASv0nQzbVDYWu7ccB
rfoG7P7RniT9nLSydqzVNHvsUXc9Bmlgg6Qruo2dXZk8KVkIDkAMsNRLqsEytMfaGqKaRwLgirBd
rWv3prZx0awdflLZNBrOkS7+7yLwdNShbIMqaD3z5JT3vn0Iy4fGqqkH3OV5flStkJN/d9uMVqZG
ekQmxEByBs97cdozPx24A+ru1ZlpjedC0dyolXe3R1kx1qtRFsZaJ6LUqqnqvH5yi/FL2+xz5WNP
9e32MGuTwTeakWNETCzh9ZlQh8hPmizsPTP/3Qf3gbLTml+3h1iZCdkvqg2zKeCjLy4seuJzmRRp
76XTJQo/F6Am/Vg9ONAz3h7o1coXVyNZPSr6ZBjnUGDhONejPEC5WvdeG4GuHYPiQ1V+Jb8Hd5TW
pzTngKkn26Y55zxVniuLVudvndi1KgT6P3vz+2Q+5lnklmxopRNDfkyyR7P7bIbmLuxBnjTx2YzK
p9tfvbY8oHrIhiONAmH24qPDlM7oyVd6zwqjfebs4YN3a+NzaIYb99H6QBgtbI1z2mvh5YxjUiSm
1fZeXaQnWBG6UnsWYf5xFKjB3p7TbDXvNoJADEot0l2wc15b1TDJwxDHWu+NJxHd9aZxIuUUmb1b
bfb9vffdUCrhHBp0qVOXWfoaYZcMgxzRi2p21N65zJuHaB8Gv0rlTyH9uT0t/d20aCSGcHneKgpo
y75XDTXGiRQ2EaAxuAMX7LDVhPr+OCKaBWbDJg9EzmlpDNVUmqJO59Qd0pt7EhxuryOupOh/KwGE
rdEQg9gCLFWUbJdvYVRPJp5ZRB0wMRtXDtDkbe2THML5FKOumshe/9jFyYaztrKAJArQPwaFy32z
TIP6g5XU00hApujlBZak74qTbVwCKzl3SsSzeJM2r+K7nv5Brm0zDvEHW+gE9smkIExvpY9mEyR7
p4QdD2UNVLcrEu5qYCPSPqU7n9bpjSOwNtVXvBz937xPzuJYt0VS2LlMEI9i4iGWsoPu/7xtjfNv
uD5klJ9oeSFjiO2DLLo+ZGSZ/S6ordIrisJNQw0p+rhLd2rlXwpdafbC1v/4Kjgxudx4m94fb/xs
8vvzxAAVLIn1pc4wSP1YFULWydkgpDeDi5gBMbH4oOkvt6f5/toCz0PvPnxqVG3o77mepqoDeKQz
rUO7e9LuCg32Z9UOon3QNOOdpeXyxsatTI7lBDYFbgq/wli4UtAj50ra5YyXN2dwKF8LH/IHCTUB
Vx+7ez3Wj7cn+P4GY4JvBlxYShWPqSjUsvMyxzqrtGQE5d4CsTFhobGvnmgWOd0ecbGkPPbgaog2
iXYR0XkXQii60PoBEd1LGSlwrJlDdmf0ib3TlWh6SBpjq+62uNVexyM5CPxd4fkHtn29hQj12IYv
58XFooFHpwYUknwtre+3Z7UEiLwOAzMZrVkQ9pJpnqf9xr+39NpOqLIwTAT0HEkf4x7WPzhlo6LY
TVav/WrGJH7uesi9lHG0HnxFH/Zq1vf3Y+inG3Hawo7mrwHzAFILgQG8nmVS0iko7oSqWl8kfayP
yhR+zqzok2nQhO+IVL+TfChebq/Ayjrz3FLcpHzAOi/TCVlaC8SKtPqiYcH0FkoBtH9Bj5szBRsm
tGzgeZ0eLyD5SWiKeUcWi63nqQYDpYo6Q6DE1hEOfx88X0t/mhOHEh54aMYl4K2q+hrkcWcfJAVC
bjfXJPHLR5Dqn7bupKe4HSvbTdupgggPwT0NVtckrw4VHDCDC++dHLg0EBYbSZFloeD169HL0GaN
LN7bdz5pz7thlXZ9qZSk6N1YROVZWFO6z3ML6Z+66yVS1iI71q2Zn2JpkH8Ao2pUN2hL6SiVERRI
stTeRyGieboPFWdX+NXGdi6jm9evnFPrMzsO6ZTlfsbxFIxBZtUXi7Zy+q6j6qmWBBiXIZl2wk7K
o1S3yc4wA4fMPzLNAkWjjY1+PTVvnhk+Yo5gSTa8NsnR/n19qvLRLyxBpuoy+TH6SKnqG2KvDtPc
/+dbA+SVeVh/4Xz77TEAwNQeK/BmjZuNg/jZd74GTqZvSjwzpSsf7XQ0dpVhRPdwAmSCTL09FgSI
AxSHdhCY2c9wHLpml0G2S5zQCe2TAVGT5MqaP02HZGj9Gt6YQf70t0dnlpmHi0lDAG6GPF7Psgqn
0Yz7sbnkqpIfsqpW6DokdOgMZzOFOzvayxXlXcE/5gYm775Y0ba0rIhyI2PBsLr3RaJqu6aOUP9x
fHufC9//PFi5v9elYDxXWstBUKdvKNRFGwY2D7T8EG4L+ANmclToSK4nLfIqLCQD+8qtwYEmP/zk
m0l8RjyVPEyE1llU/93j+mpMZHNpZZsF41CLux7RqnWjivWpuZhTAcunhdvVTDqMxa0pDthZfwLR
09zd3tuFo/T/gwLXIjgwZ4LxhaMUdgKJrUhpLshgVU/AQkJYNbJ8b5XteMAbrE+tEuinYByDnT+Z
2X8ZHnebczy3ny3LyDIMHmnbst1mYVY73Uj7bxBJKxBz67/jtE7vTF2qd3FXqTsSp1ul+WWNbp49
pQJ8NV7EGeG6CPsMmVKk7UvdxZTr8CUxa2QQdBneQhtt+xBmrYM2hONhaPN2J/Dej3VTSjvcnGcN
lMSuKdVyn2e9+Gp1zVZdaOH6vH4bkTpgOpBH6jthbLkdaPdQ+uIiBJkHuwEZ3unoiteT4pZk1Z7s
zvI/FomjbXiw719K3kiytXTN0dbyjsGIOknRUZSqLh2CPoNbiZpeLkcyW/mESqlubZjAe4eLHgMI
xshSkXFmK67NfrLaoI/Apl9yitNPiU4fiW7W4842ChDjcWGEX2+b/PwLFycb6DY34yt1OMRy1wOG
IgqiKXSqi6RG01GaDY/E9FYlaHVac/KIXAtJ1WVvIxWVvnY6UV/awTdTBJ47rYp3pK0K6WPoJxOe
nuRr/bQRRa4MS7EXKtqZ9wTyhsVqmuEElGmenDp+VwwwO2BYU6mD37HZCLFW7BM3ypitE9QU+czr
ZbQKxamIJutLiTBMkxg7y2wOJsJ1LeCWwspPdbbV7LvixeKUkGGgQkLjC8mT6zGLvsrirm27CzeT
81UYydfBTPJDkaTGPjAQiXEGLdl1uK1ujHbJjnwYRb9QN5Ce6vwtCq4VQ4LrnR5EQmnu62VH1hDl
hV9DR3qhW09/DgYxHZOu3kqVr9zQpAbhaEOeEKDXsqezIPtfhqHaXWI9fWwd/xhb8n6UIAOZ7vIK
RhtL+9TrwYaHvmJHZI1oRASoxmovL+ZBQfvc6qvuUom2c4O8R6ku/S7XwbnUz7fP44q7DGx9ps1B
fYK3dsmFleZE4bVvdBdZacIXzZda85xKUefsosaPHs2ozZ5j3y4cN9C4p/dyUQN/a6oy/a0JPT72
cm65Mc/YoyjC4SMVv29lXCtnfNz6rool5WOnIct2+6vXFghdLlKqCA/MKOtrUxRgd9qhEP2lAWnf
G04H3qH7oQ1lsSuq5HR7sJWzRqZz5v7GJ5/TedeDFWavpVU2v1ND1e3GarLcJEl+N0L9HnTNvi5A
sOnNlt+3Nuos/UsjL7tCxH89atSardUWYX+pTOOlTj9M5a8uOcU+fkhzmEVtb09yxdC5s+aU22sX
0TIotPuokIYm7y91Z54HYUEx9yWDn6+ID46WnbLffj9uZPiXtaH5kaVQ8freUSEl7Xc9RXukiyCW
k/5iTTbUFulo33WJCaU7pImnRpe7E6SE+VmEY7xPDfsf/MzmoJDrdFMnOBmjvdXmuWJW8yPINTf/
eQcCVoTliyit+wuyFtEDPHnNaSQzfVK5GO6kZNpqRFgbD2I/AAucP97E2Qbe5AWmdlCklmf+oujT
Pgfs63Lyfggt/wdftPn7MwPyDG+GlBxZCHlhUGnjNCYSSMMFbfBvJSkcZ/pTGONnYZYbmNJXnpnF
I0/ujWYwilBE/Ev+r4hHKJKdsL2Mpjp+gs7tc1tH3+SyK/ZyNE0PQk2cfVBp1ifg9vku6evqEcGS
+GDJYYhkZGhEqTsW2b9oGo8l0GuneKmZ2NEng+sGka+6UR4PJ8gR1GNP1mHjxC/rNVgmbxy4jhkg
TRSy9B/qXLLsqo77S6RbEQ3FUpvcETrYL0Jox7jrorNIm+opCW1xDiyIOhUViG5vZkS6YWodi0Ab
YFsztX1D1eRUlZFzbB2jOeddNqINozT/x9mZ7biNZN36iQiQDI63JDXkIGXaTo83hKvs4jzPfPrz
0f/FSVGCCHejUZVAA70VwYgde1h7LRRwDN+RU+tjmMWSF9odeQ4Ey26GF/KSMn2M+h5kYN9ujbnf
+DrojtJrsYi+AEOs8ZUjYyl2nbXDqUrQqwE0E32K+yZ4i+i57YahrzMnbMRnxhUnt53FsM/Nadyp
Ux17fTfMu27yO2ds+vYRKlX/0cJBuTUNroOtB8Yhn3TfyeUIsR2BqnfcFdrGQb5++fn9C4HrMkOP
z1pC6He3ppbVpPN1fTj5c+kzEieVkLAgI3bfIV7fTawQQPLo4xZhQ760YjGnKic5vkBrpdbLE2V+
DtRi2Kem3Hvm2Kkbq7r295TjQZ8sNULCmfWYg2I0opnncDwZWa+6iWUOz/DTzI4Win5nJkXota1V
QHetb7Ge3bIMmQxVFEhTwU6t4rqkhyvTL/FCzVj6h0gNPsczjIFDr8MEKqvTc9uKQ9mMW/Xs6yeH
hotYhg6p3SBcsfqORtYZCO7W86lvD0RgHgQg4wfdaB4V6TCVbrNFcrQUDS690mIP+oE/hUjdWv73
d+fGpKk05XE0n4ZyOKhR5AgFOaLgQ6Vo7pwbG+fn5urogCjMSbG4q6Zmt2y43s0nJsY7r7YrQBa2
JLjpuu0ok3mWAAd6U7VUnQxj3jhNN04vhXQSICY7oXZZw9PaUqRFPsEdVyvtj0bJvCj9MRi/Q0RV
7l+TG5uKIRvyHziMgRys3nBGY0xlkJv5xNhCWL/I8VnvPsvJ5MLNc9/SjfxjgReyGDZmAW2ql98v
HH3JkFN7OgU1aYUAhLqLQi9O3Ib6gOa2X9s2dWr10Bu6t2F6uQKro7OocC6DSCR4DEtcmvb9om/V
YJ5PNEF7lwpaO7g8D9aeD6k/2WNYOZIeUTfTw8ybTKhJwqqPNrKCW1vNrBUIS7aAqHcVhwZNF1qV
xo/ootnTUmemBqI86mno4pE3NvuGTyCppKhCJZB8ds13NiujOo6FJp+oUjxTLrcGoiCdfwsYsNpv
allvxJ/XdQ+qEHiCBYpLCLrGCVGpHoukmhA41tMHiRj7DWnGyClzaQt3eL2NWIKYH7k2wA1s5+W3
NMqwbJrBV04NPIvqB6v61RuPkFo4TJ9u7OKtReHaqLARA9H4WMV3ai1q004j9YTiUfuU11aIZIAk
9l3ZSt/vH9HrRxGO/v97OCjKX2kltpVSm4E+iVPc5+WO3kjnjrO1taBrtwJkiko04dFyD9ew+tHM
80weZPXU9donFcZyubadCFXYOt3ihV8+w+WVwxS3XOBXVNLg1ftLHG4YU2SqJyiFXoXsKfIz1PT7
YJIPjDofamocjLhuFHCuP9iCviMRogQHQNRa5ZUwrwyJ3fYCvmEffj9K/xKk3j2kcBsn40bug6WF
GhLfTOC4BqLk9RykccbySqNVTnrf/uhb5oS63Cj3WRG8Khr6bpUEfUpvojeRKNXsUMUNnXmuXqqo
/Uu2ICJeSv6AVegIEgdQN7u8FRTG+kH4sjiVSe7U2W/hf7l/QG+Ue/80FZaIky2+Ip+39KC25kYR
6DTJcewonWjgFfBhk9Um/JfcqPWXqIqG3CMqJwsQep0CigVv1rpNJHXjbujaUXJDVS9CN5VDmFfs
rs02LtKN3hY8j0T/i9oHwxtrxLxdjWEZj4Y4mWWjOWmSmocuqfunIrArbwLS7+ozp14IH+mvyvqn
k7pp4xjeuGbQ/HAEacYsDZCVixr0xOyGutNOsfVTdAuhzTG3s33mqxte98Ylg5EEdTMuNRPD6+LP
5CMqEneNBmnyBBCkR0stNSUDOeK0OOhyGe/Kakz3UtqGh34Um9Sz116L2JoiJkwQSLgzAHt56gKp
jGulH7UTgyVPWoE+vRy/Tm1zHOXoKUiYWhYPWvQzUiKq7tDR6grqfK89Kjn3D+eNew9Ii0iJCMNk
N9ahoa+PHXm6dsJdMyugZA5U+E9Mj77dt3Prwy7qLUuorYNuXIUwtpy0dayW+smGDdZu5sMEY/vQ
B0iwbVi6uaJ3llbuU41qqwisQj8ldQ307GuURY+N/PP+cq6fUrIvJoLoV9CxINi8/Hx1WdJyRQ/9
pGtUBvVhHFyEyT5DdcEgccck0qSgz3vf5q2FwdsAghft42tcqJb7De+IpZ/GgWLoMJkAJaxU25dt
taUmceNr0amgL0cayBTbukGVhsJo+Id2Csry1bBBn4Xys17/qiCavb+o63ALtWjm5ICI0IcjCbvc
yKmMQrtAQ++EVMWjZD6WIvJCGYpl5R9R/87V/X1zN0oA2KNEAyEaXUVMX9oDoNaXXTvpp0yfZdRx
iRxUjrwyHZRuHmt3rEL7KYCZ8puV5bD6trTwDqaUMxU8aVXRHAdl0s+VYkey0xt9MrupLhYZDMa2
4MHR2/CXpmYhkHIzHQpHCmb5eTLN0nBEbEb/3F/NjcSA1RAVsyTiYkq1q9X4ioEaqKqf0KlQq8gx
/clJpeRQMs5pyW6swHgvv3TgvadhdFj5xtdbI/uWxxNfTXUN6/yxLq1pguhrKYOczABx8cL/OKRM
OzVfRRif26+m/Jh1g9O2+zRUtxBvt54r6od8R2JmPPi6VT5WCfA0uFlO6vgzmnUXlN2PpHmFpZLG
GvOzInYNdSwZpD3c3/YbbweJDuVS4NnE02vsVJYsMHq9Mk5+DzDFH4N+F2atdMx7G/ZyVS52Vm0p
iSOVI2TC9IZ29+3fcARocwMTgyCNefl1GaiC0pP4qicWhd7TC8Yi9XTgtm4ViS1Z6z9rWQWjvA0Q
sjG9zlzUGhjhh7MuppBoLZ7jHRyOXmx/ryL/JQHg6At3Chsm9xATCvq9Ub8F2sK5e5zyY6mfy+B3
Oh3sMHIUOHgbSg5pyNCBsjdbxt/Fw/1NuXUcyNvoWy+gY2haVi+Zb1JrEUYqTpry3a8ir2rsX/Tt
PEt9XsoAXdnv61Ecm2SLku8Gcmnpx/0ZDIUfm626vIX+XEhWTOBERBscVREcfNR/Nf2bVY4u+umG
9Syjf60l+sEUred3xzBqj34+7ms9PKah8fH+Tly/TfwcTjnFApo211VCM5n1EKrEE/KPhYtmcPSY
xLW2I60kiwC9StnA+utHdyH2BEy4SOjgXVfpwyRiq/T9CDa7ZkZIt/FLL1bVzMn6KT7eX9717Vto
ZIiiZViMSC5X73stl4ZRtxraxrXtlqn4UEeNO2TFeR7F3go6MjKDd799vW/2+knErADYvsSl3L3l
Ur6roZWhHoLIMoyTlL9N9Ws4/psG1A233sObq3tnZuXRVSlPJzmwjJOIiz316t8KuAuRdy/xwPgD
MSJEXt4gbYwG3TgyLA5CZCI9oPTrAksfdnVlGpARVvVS7giN4Ckcy+ohTfPMs6Sy3VklnG/3d/Ta
jS07+v+Nrna0DWfDDBPo1XrG0TxaEZR8++JbUPnt7r6lG74BU4wHkG1SzLoqSeatP+lDwpnJ7Z8R
7PWmfeQ+u2oqH3P1Kakf+/AYllvf8uYCiRBhRgPTf0U1Y5QagJIeFW5yCidFMln5YvhbFBVbRlZu
T03rJpe65cCMilebhuPH+nOp/XXsyQYCl6KFhvqvtS4dBXZsQHtk41PsINg1lKvcLst/UW7qNyK0
xVlePjhY4nkjouGLkSNd3rOgL8dKlULzFOvg3gwlrtySXvr/YAUGr6UZRLYLI8ulFauS62Qh4TgN
OULq1qDQn7MIGO6fu+vgFvZC+qmEmgvKTKxOeGLM4ED91jrlcgZdblbJbmqnFlondvMIS8XsDEX1
TxqaWxoKtwyD6KPJBYciNavFy7xzVvDCT5Mkj9bJH2aUXIzM2DPylaH7F827MTbTo9KqzUFP8mLj
qv0Rbll9P4Z/oNXhSeQtXvN9CDEAEJYG66SXb7P8BbG/fRYNxzmD+Sv6MQKYTJSjpku7Xn/sl0IC
/StGhZ1Ymxy7KY7MfzxakLtEcvRoNgvmbLMNuDxG65/IEVtiBIp58C9d7k6QpXFpRpJxMto0/g23
Q/nWSbJPpOBXL5qkFa5VicQjb9cOpTFTfYOmHcq30IUYS/KsUHT7Shn0F9pUslvHmvU5tgcDqJ5R
eZ0i/TNmc/IxkqVh49TeeByA7MPSRrRN3L3W5iy7UrPSCTdmzoobT7on517Rfw3lh7n4t61eFf37
/QN84zLy0PKyg1QEO7+GaU7RZJeTn0PGokvdTknNH34L5um+kRs9Z5I/rvoiCck9WbNImlVfwEno
G6d0qk6FvcvMJyrHLSzyTjI7gR3u5+kfw/+dx6GThS8BcyB++xQYZ0HrRcmHfWQNTw3xd+0kw662
3jrrWKnPRcPs3i4J6Xf1Rr0RDvyRIVkdIjaFJj/IMIa21ry2kkYt3ccrnuRZKTjbaGp/Uozafota
o83cMRHyQe3MPkP+RuOCa2poB0A38+m/TosYjKvo9cx7mH4ius5hVXz3azsKHFP1ZdhdzTQHhDpA
4BKaidp6agaXSqhn7b/jrM9IzAxJJDwlmbV/Y/rroaeKKJfdJkyR2Okjv2eeqmi7dCfp8O95ZRh3
GTDAeBFWyCf7h141puXoUladFtnIBLylzwS2murwHrSlOqf066bmkVDI/4gwlPJNCxOfnLdRSZgL
PVE6fJkvmU6XKknsQr5nH1Jr0L4Gs6gHxx71+nMbZnLs1H2Tf01h5W+doCkComTd7qBbC8rEA1pH
v91XpcCV7IjHscmmpvOmAW6nR6M3SWjqmqrgTu8KIzpA9WKUD03bdD/kXlLUnQSZhnYw9Kn6UVB8
/W4EfZYjWqv7gWt2+TwcEZozhZPOql7uYO3LP8kdvYmNPHgdPwFUh9OecW+eyGUmahW1IaVtt3Mj
UZqJ5PJQKFDnKeUYe3bR+0/RoLY7P5S3sHK3jQIEJP3XFd1cBcJyrURy0UfGaUqO3Rer0Ly52CnN
vo3+NuFclgcTJa8l8S9zD6vl1XLIBJEoiX1t4fih8cWuugcy+40odPm/eX+laDHia4ivmRVc5kdX
j3IWlVopZzIJvcQN0D3Vh9FnOAixBXm/Klsslriz+GdyFiYf1csXIM1Lf+77Vj9N8a+xaV5EXB2G
/jnKM6ft9ZfREgc5/9Am9s9k2KIwWztxbAOxAVS3nBVWurKtV/YszT6hlD8txD7xnl6Zk+f6oxnX
jsJIm4I+bLcRiayjxMUoJ5MlQ/rGH6uzktpGkwBMMk5dFTthG3s1+PYAEv0NV75+WrGDxi3QNshw
yAPXnequC31FrRXrpBS5dUgbi6FVkKwuIzLKXu1a1QtSI3DhCGge4tCavzVGU+6t3v6WmGr3NGWD
cpp8woK0hm1x0ltxkgxUoKQ2iR+0HvZgX8+Nva+EW8SQa10mJsIgtKHfBh0jM9+ci8szEc3oMGlN
7J+iNHBEgiZzKGWf+0Dey/6zbx0q7cmuTVdeqAx86XmY6l1eTgB+OrfMPF36ZA7Brg4Up6YJHltb
v++q1kdxjSIMtGH8NPATV8LYdRLIVCv9k6L8DvmIcbVXmg/JTqsCL5dneP8pNQgcudI8F/XWl11H
Aot1gEcIHSzJt76GA6stggaiSf1TxviNU0SS7IS+sRFu3Fwj5GxUZpf7QZv68htISmiWcEHyqA7V
f8KknRurR/+35LtCOkV+86YHw14PlD1skUj0bSFPr2+JgF5doIJCdQF+11W8HhYqpXXitpOl5U4g
Z3uZodYG/Pz9W7JlZuVOheGHgdVP0kmNJqfVD1L5S0Eh576Rq5yXL/YHRw2xNKkbEdblXjYpzNiJ
b0un2koO6tA7sCQaA81d/Xvdw7WaNr5rla2bTukGXOMKWb2YXpQiyHqAKDP/eWk6i1sJMHwcnH0F
/ivTkzTziHXdePWVFs7L2pmF/k8q+k9S174i9vbvADFlqxGPjI9qblAefI1S15o+3t+Tq0jzzw8D
x0J5lM2hA3f5w0IKkIlRZcG5b3ZQIcBO7gojOlfFPtUfTOZuGVkI8o8Z0p5QL7ewoKnFx0UkAcEX
T8mOCgjBLv4cFzvb/tjVezXOd+V4jOOeKl/tRuWj1WgbujnX7wWxMRkVLxZ7ecWmAP4mFr5a8pul
/QS2FEs0FroI6rTYdC2ZrSsthjoY2ry/W9fP8WJ4oe7gyac5uN6sMNZ0pkmDsx2p58EcnInBdvSf
dkkWPvytqT9dNNiaEEPHvy3e512+mipmoKSoGp4r37K81oz3jabMuyD/Aeh8f9/WH/qJyzBjMQZs
iyAArMMa8A3ERkgSSSBasvHcOkYS1KnjNwz+uKoaK6OTdLRZBTx4oyNJxCFaaKevpoTOtBPO9vRU
VFBnyLOl7kUPetxRemX4Zddp8CXLimbjMl1/BUgh0GQiWoBeimrCamuoKiiZNqcoldCjptlzDHL/
kcbPMra2cT+uj9qlrVUV11TTsmIeBFHWKV2Gf/3BK6bJs5ni3ueh9S2WtHkfykn0EMhxc7z/XW4u
1CbuA4pJrX4dQ1c+p5+qQnqW4mc52BvFc1pHnt1ttTRuBH+AIZdClgLefRlZutxRCqh1ZmdxdiZv
crsAVsz6c6n9R1FgN9P2S3tnCA9VLnl6YW5EuNevqA5r+J9JgyXfXUsZCWtMfRsx+zO/rP2UVpry
lOmJ+HB/J9fVH8hdbKJn3lF486A2Xl3cCpYCyxzR1tN7P3ocade4wB9L0CWjGrE4WXzOqPGhuVvX
/sbtumV7YR/FXSDHQHvqcnNTiIXyUUIKzocEbUCNRasSN5Sg+IDtJ1HFh1KU3/5+uYA9KTlxdhY9
j0uTldKpkt0J5PzQnYxmzqw4mPE39nmfNC1TnF/u27vOuwAw0H5j9gF3BZnzpT1LnYpcjHp2zntm
hilJDGEgeWUxDvlrPRaxerATa66PQE8S69d927cO0MIUhMgep5fq3qXtdirSqmlm9PwyRrDmqaWV
JrTc+3srCyKR6QwcAmjzSysqUjMAVGQkWNs8wxXLyotdKtPuvpUb0R5ABlCWjHnBf87TdmkmyAY5
S1o/O9PMckw9dNuBqZP+KAO/DsNxL+nBDpHEMLM+SX53Sq2tQOxGzM/YBEhPYuqFjnR9WmUzyLhK
E8J3INwd2YjbfWVmZ9nMfqp65+/hqwmdpDBxR2Pru7k2/zSr9hjX8rT3oSo/5G36Bq9S5ibkdc4C
WHODVu12psi0faT8Lw8lUAnK4+T8oHHX41/VjPpvAjvJubWlPZw6LyMBSVO/1v6WDvotdwwgYxl3
hC6DRvPlx2E0RO1kuc/OaucnX9A59D2E2MbXIbU1ToOubpyGW7eKZJh7BROKirLqpT2zE3ZuZJxs
Of1t24kDOCMjHhge82BLV/GPSNoqArBt8JVkfKTDV+PfBix7wIklPjuKRh+SHj4ONVDko44Q8HPI
+LHXt0znyJlU7+xMwnPC2OkBCIoPsVEXeyEy+5lkIXZBhArXHKLeS4Na+pAFAbPDSmMdJ7s1vaYJ
9adAr5IDXbyXoCqlnRbn5WGIRfAoi8Fw1Lbqf2sWcutSW6QukmQVlI6ifpjUhly5MK09VTCfSbCk
3Xhvb3lqwiCGdbnjRMOrD9ynAA4pwSFfJc2/yR/eQtl3FCXZc65drQncSQZ0ef/K3zxUdBmXsQDY
Adf15EyyfLUe6/zM4PNTrUzILzxrYX4y2+/3DV2fJrwKPpJ0lVk7zu/laUraNpIQbEAQlEAGAdtM
Sb2WC53M5kvWz2/3rV3HTTy00Eoy8kBFBxKTS2v+TFpqG2V+Fsa/vXlcBh6y2qmH/7QgfQJM/BFt
1/sW/4CAL48wJqFDogcOiBEJg0uTwdhGg6xAhK+HaNKAKZ3awkmkyP7Vwu0yOwXTguR6wq4Ll7IF
IO8BfZwXgVrzVzkp9M8qXCuTY/bl3DlmYYjOKeVEPMxtrn4vOr/8ZId69TMATNB7cpYFTHXppf6j
QfRsr4Gw21jQrQ8GdhtYxB/YwvrJ6YO8Arg05GepZSSllB3qxwCJprfEGly9i7dIFm99MhJBemNs
If9ZuZsxDJqE7K2gp248TIyanoJ82qdI8IW+fLRFwtTalhzf9Y3DaQLcg1nKYmxkPZoy9QbKp1OQ
nw0YkEp7nxs/Kqt4pAPehOHOJh+/f0huRLoYXIZoGS5Y0HXLdXyXVlmZGplAaBGQlaWW2j3jzt8y
ENSPwVD6nxlIsHo3E4n1KQQObBA3pVQ7x76A7SrUR0Cp93/PzfXDTcAFYVwG/Pflz5nn1CbXqnKe
lCRxtZiuWpj3yFz1SU7LzS4+BBpkRSgG2huWF1+2vi2UXMkgENpaYtNLyx1dBVlOuKDWqHm9IblJ
chCh/NeZOttM8E3jhq3jXbm04isjuk3+lJ8H5chwuJPGH3taI0Mxu6Y8ANxPdlRGNhDT1xHhYhQi
ANhbQMSsa1aqnfSpPM34ngHaBe2FBHsjGry1eTCvLeNcDOpSHr1cVpUHth/Yi9gtM+8F8VhySjdb
5bfuv1jgtDTk6cuu09zQ9BVBHJWfA2QiE0DwlfRx9D/5QDCDeSPNvX6FloFvKFgWlDtp9SrubIOx
EtMo2DKR7uZeI+jsXJHPO7VvtgjQlm++PnnAgiAVIqVb7uFq86KpbsNqkc+Viic/+CSXn2XN0QIE
EQhtfk7Wj8beIqm6dSQAKXEImeaFAX9lkynKBrgaGqp0/vx9Y+qzF8N1sL9/m28UGJlhh9uNK8UU
N3H05dKmfmwY8WiKsxKWyBTQZX0N88r1p7f8iF6uV1q6k2xFELcOI7NwXGGmA3huVy6tF21izuiY
nzXzqczeUv2xlrcqBLf81Hsbq7eB2krehz0au008wcP5MJfM9sJfDBuWYOJs4zTeOvnvrS2/5p2T
hvWzNkUdIGmjp7suUd3cLB1Rfomb9qiLLVWEW2cDOArgGsh/eRtWl1keujiWenIuXQdcEbfEeVBB
bzXYbtwwBpjgQrUJUkBurdaUjkrVznlSngMjz3fNbIoKbHKnHqYxi445bDsbm3hjWayJjJUJMIYL
1jNTsx2nZZ52iBMXZbgP6BM7kJf8paImLSJaWuA7l7zBouu/ulijZUXxZPX1WRtV/6XvYJ6xSsn0
Ni7WjROxjAYzkwzRB5ZWZiRQxwms6IvCAoXd4a0cw+dEftPqgaSzfE1pLLdielj+DaXQTkDWEKI0
Adu9U2T9nm6A54faRunqD/DqwpNR+aPCQg2OH8Vk7+qbVjBt6g1rPvdmN35PpySK3TJmOtQbJq04
tpWIZLejsxB7Ikokr49146AJZpw8pcsq3UEt1/yZgCX42U4+KgRB1aoOp7Bu3CmetA+wI9WAyGs7
3Pkog5g7rQ2H0a3qBmTgpFctCHY4UH9JnaoFe4kBXMNl7n74HXfWOO5Twx+6j0VutMOxLutEOBV0
LI1jDrYa7QKzX6qJuZ/wZzAZ4A9KOEQ3vtzi8q72iLIXFXMO/ZXqjZrY5WCXoUEUW4kHIysffDmj
cN4M8kMOCtA159acnCgMG9VpaigVelteRKWG6NkqqnSDjuI6AOTVXsZFgKgARKOUcelbEFohFwWl
cuYztU6Riociaz1hH5RUwMYZPMLFu5+ZxgmS+MM8+BsB0ZWz/mOeAhTpJeDLNW9rlKeK1ZmpcR6a
YJ9XhkKeErmhX0Qbke6Vx14MUTVYtNxo3q1nsasq7uJ+Lo1zYeWAR6DQSGsyiMypWwaV2+fB37ij
GwbXLFR2ZQtgUYVxBorvdNAT2lCcNqWn6JpjJr8l+8vGyVpiktXJ4kEH2w7ymMd23bmKLDNsB5nb
Bz643+GpiicRaf/NHcD7LEzRCYuKWXtrKiDlfS6KfTkMxkFaVEbu/5Jb3xSAMB8VX4id1ZHKslDr
kbgBfFUrXmcfNGVHAW3je942ArKFj0pQuw4tCNAyA44849wCBGxoktJWx+9vXNctK6usILMp2QR+
jpXmsaXQaOYHTd8IAK8PCkef4jS9Ruod/Hl5A+GrZB6+0ATyxJnHsJaqHP3kAaomV6BNHlkb5/JP
l+TynHDTwP/T2Vhuw7rwEcqog9R6rJ0JoTIX3OwM0e6ky7ss+qAmr5P2XVa/yJSNZS13W+pWdT/t
0Rc9BRrzHenWi3lr+e9+zjolao1gFEHDzxHiWfNhLTSeW/tLq+7H+GnIN/oe1xEpKCSCDpAIC3s/
u3252Zz9JDZ1yUSYVTaexyQ3naAEPugTze1BZ9ZnNQt4C3hSPvR6ObkVWrT7+/fjKhLhN6D3Ai8E
nTn4uVaFGVWECUhK0zynvI90n7wk+/b3FqjK8wYDNYPRaNnzdwGjtTDz2HNjnUtZ0tyEy+7Jabkl
dnHjy1GiAI5JPQbKmbVLbYqmKxA6xKV2w14SvwHMPkvRSXtQo9QjTf9rt0JFhK4G2A+QbGJNUdJH
aAT2UsK2WfKjrlLWzpEG1ApjS/zw+tLTeSNx4Z8gTcGcXu4eIpylosLRjlpk/5Q3bUSLP/qg+PbG
TbwKgcHKv7ezvvhqQ/NAxk4yzI4FVUUSfQG8uyuHv3/kF0ugVmgI8NefNsu78xBxxK1+4VXJcQp7
q2uEIwdB6nRgdz0/9aWHvp39IxyrEDX5o7TvulzH/eTW7v7BvBp0J53WkOwiv9DFEoSvAlcZ3jzJ
DHy0FSfJGZB4yrIvobrLM+3NZx6wOpizV5XjS6znn8pxfKNntwBE06Ta+CVX1b1lQIjHcgk9cILr
IQIjqECQNqp9Jkehx6vkzUOVmsNxEnmyI/DumQ70lX3VBuaDP6nKw/2NuGWeSV2ITPkigjLD5RkL
jaqM7Rzz0mDDEBk0XmkSBuaxicKv/TDDnWzkqDPqG8u+ShxITegv05ZE5ZJiw8r/xbw04P317qxN
L370TafKFs2/rfzB1zeygesVahScINMADgYlyxqM5k9SAsNPPZ5nG7pLqUPnYHQl/ys1w2rQKOZJ
Lty2G+/19ZXC6IJmQiwKRdv1VMM0iHDQA3U8K/pHMFQ8p7Bwv+bGtBF93NhGkrvFFmN0C3P75edr
OhnZmtAczxVTZfCLOJ2VMxgMNlv5pETVRoSwOJzLF1tjoIy5xQUQyqlZHpR317cM5K7xh3g6Mwvy
PNCgLyUkWvIt0uFbi6LsxegEQr3XqcBoxbVEV2s6Nw2TqcNrGAKTzp0WFtq/HwteUsX3xlbOr7PA
uiNhMJ3NOeQguHJRe7YcnESa/ZdrP+vmuZfK56I8RtLGt7u1m7xXy3z8Aj5bDyLKkqz1ftJO59B4
iEzpIU8cA0DJ/ft9cy/fGVndszkvmEKUq+lM4e9gapGTDtNT9xyEu1na+m43Dj2CBfyXUgrsIWt2
tJERMttM6vksYiCX0XfRqK4s/2OKjffqRvDETDwPCOz7gG/o+l+ew9rkhOdGN5+lGnSTebC+yS2j
Q15BeAjR7i5PN5786/4/1LLvLa7cZDKoCfP/WDS7eW9pxcfudYZoyaWUgULmWDwjPH/MR0ft/yfL
tAOomZPHcPsu1xon9WgYwTCf9Rc/z3Z1ecjIz/cULI3kZ/0B/E8zf8z+tlK/9LcYCANizIzs1aME
M/AwVQoyPnFMoS+SdkmZ/L1bZlSHki/j4cSY64aPMsVJZCqFTBNd7HSpJHhDZjWq2wbnHO2aKTqL
hvF0Td64ETdOKQMQPHUEb+C/17gEhd6dMolaPpt999oXxzx7aKx/Eq37fv/mXb87f5SlmIBaTirk
xJcfDkBTPdVxoJyhImzaZ7vsnaxEI9Sb1N7NFbEzm1/3Ld64F0zwCQFPPceVGYh1ljhraaskhnKG
BEebMyduFFeN/xtSqFLyJ6N7TPrhAe7L1w27y1Iu34VlchCwPrWkhYlsdUaF3llEv7pyzp8l6zhr
CmU1OOGnf6H8Ze6rzT9VRr5TzL+OIRazPEXAPiixrwvscdpxbTpLOccNE/7JUyL9aFFljF4iaSOP
uc4wLi2tntm+VFslHk2+ZRs73U85eFPlL3mVeOGjDwHaxnYu7ut6O2kww8BEdiivsia5N1vIVVlX
M+3mFxunzWi+r6N/FiuQrfkwjvwK8Hj3zd5aI/tFm4kGkEZwfHleIxuKG13L1bNlMslk78P21UTP
z3e76Kckb2zoraPKEaWDttCUQ0WwPI7vQolajpI5tgr1nIFlHQYvahy0j6Fq2mWVE1UnqU+cFG2P
+2u8vvvLlOtCDkF5Q+BNL62WbWhMc5yq50o+geDqkmaXT29BN2w87Tf2EjvL8hZ0PtHSpZ3KT0VU
GbV6HsvGtYqfIUJJcVSCoUFdztYf4YK/v7ArnRXymAuLq6+X5mM/62bD1ysSJ0nhIy+cvP9Ge1wS
bjVWh17ytMZGtMx0yNcdKbQBjXsFf7bjv41ePfn2oc2coUJMgmPWROYhD4xDqpquLkC7b4G2bp4A
sFq4i4W/i1N3uUdFnKmd0VXquZT2sZ84alx7+R6op1JBIFc5vslw6xZl4o0yM7QBRA1kOrhKAA6X
VsNJKelN95y7UP+FeIo72tFOFl5JYiD/ImKH2Lh2OhPe3Mw+3v9Iy//36l7zJHDaKXIDHV4PjSl6
Pcxd3anER5YOH0RT7Gc/Tfb3rdx4d9ChIVaAagaCBHv17gx1NVtZ6HMS4vyTP87nahZuEXWeZOQM
BMt8TkFNq9lwxrd2duHeJLEGyMTnXH1PI6yHWqLedS76f2GAG7AwSajjOmL0JstBCVj8biTVu7/a
m2YX8pA/14y+/yrADftKLZtaoooI2h0580aavNHIHGt8MJRvZVJ+NqS9Gj3D6vXXQRKcke8sr17b
AnByYiaBfi7GqmbqdSByaZFGub/AW5+TZ4D5eKRnEOxbbatII5HHfqifY58+WsK4avvfVD1IMDYH
fb8bPlSxebhv8tbVpGm9kDSBPWSuYhVfy7NOr4crew4aR9610ycVer8qPgzFZzk198OcOMpGDHF9
N4jjCeaWotpC67fazInZXwmC+fmcqrHYdV1kPDSSWT/cX9ktK3SUCY0WTq2rGziF2iyKsJzP6kxA
O0Xo1UCX+7eqF8QjPKNkr5QIQU6vI7/ah5M6qar5bEhztrcimFesUUQb3uT6Lbu0sjr4RWYbtKxJ
DHpETJ9NRFt26NC10KVa0oPta8PG3t2wx7tJ9k+vl6GpNexttGc19ZNEOfuxMH4Uuj3tld4iPND9
sHbABmwJbl/nx8Sxfwjk/i+iXTmyRZesJg8h6KLZDXzZb0Mmr6DLkoqq7Teu2XKNLn0zXMWIQIOH
Urlm66JumI/gvRDUOteZ7JhT4ITjxJP0UQ9+z9aTiDeu2PVmXppb3eqxkobMBuEJUCl29XRyuXAu
ur3131dcLw0t7uVdnKVSP9baQDb/H2nntSM3FmzZLyJAb17JtOWYJS+9EJJaoveeXz+LNcBMJZlI
QvcKDTQgARk8Lk6ciB17A0LJfyPh+xSE0WS3si0bgS0Yj4KgzQydrat633uUYe6ftznqWM3qnNWk
35yn1pK+wjAL3YqJc19SGmn/G/2z/r1I/sRwc923sz7X4P/ntoqZLhhu1MUokzoMSgGBuZep8n+l
IM+56Lx044Zb70eM0PNFRZP3Kmm366mUkDkbzDw1X6wkDR3geYyJihGg+6b/n4znnalFNKenmakX
0K9QBDIz21CLbB8OUH7+D2btnZXFJuz9KerykQGZXnpomgktvi1eoVsb4P2cLRYGNuU663wWJjV2
mVBkTko9rzU+mXoCG0n0+f6Abp2qd9aWSf2ZBCPXPaZN0pL6YLVeu/On5uNo+U9xNU4b++Ht55a7
mxQGjyZY5+YE+vWGUKe6CjulNF/GMdvJkF15Tf1cW9JejMzd1D1YTXtEmO2syq0jPsRjYoetdJTy
9ocVed+KD3Fn/LFiz1amoyLx+CHhH8SSmyq6PXo7A6IfdsFxBFKfq3YXd4SkH+5P2Hp55n0sk4Ah
sOBGXNwhUxVC6wsmBkKyYQIBx90u75php3rnTDW3fOyNLJqJrjDHlAwyyf9l37o6JAXK1bFC8P01
sk60oqY5miGCHVRwEIbt6HhD81cRLkEq220q/HNnOP16MwcjQQ2hBhjH6wWrhRk4KhTKSwep345K
l2KrkbiF8LgRPoGbNrFF7DCTFC9iGb8UBLpfQv2lVAo7q1Fi3PPmM74gjld96t0sqDbc7Hrfk/yH
Q8mEzgDW2rcmkndO3srp2/C9CqBDBwO3YJZfi5Skkxh/F0qr2wh7102pgGt5WtB+Tv2MWVy4DbWN
oZEJdZBDsbwvs4n6nJwdgW/wvrXkX0CgInRYTdpVu+ScepyLpomPWvFn8MKzIhcKjAlJ9aBK3fgw
Vtqv+1v6BqwA7C8yAEReYOCIJ68X2WwlWmO8wHjxTemxF/SnqvE+0kpt59YXmWcQQrE7vW5PXp0c
oINM1SdNeaglcy91rryFAX2LW699xPw1cwseONa51n/9Nb0w9JbnUSyWvwwEFiY90d8tOGodmri0
9lf4W+od62K0p/uzsDrYEIYBrmC+uV3hilj43VaP5RoGHetl6rL9GHxDb9cR8osxfYJl9L6pebmv
RjibIl0MBzwVXaqp1yMEnKymWdRY4Cb0fZ1/hP7bFtBmTeBDyr+pH+5bW231hbXFJaxInV/gT62X
TP/bjLVN5xTdv99nscD7hla3PYbQQaN9be5RZSddD0uq9FFIrMB7SfTRLrkY5eCH1W6x8dyyQj6K
Ij8oRQqhi3USoxbFaSHyCKorWCJ2UvZLSTdOxCo4IgE1o5DhiCM04u1zPRIZDLIuFr7woulpveu1
XLCVXk7P9+dr7fVkenjJbEhvyDYawK/NAJSvhEwRhRexeooo2Y2aZtfxD5QduyazVW8nF4AxpI1l
Wm90XiImx51nGqDaJZUqki1CqBWK79KFaHfTf1ZT2137y5C+IfWxYWu908nikzlkkwOrZc2uR1hG
XRQL2RS4ffZnCKVPZvssxu0OZAZUWOqu35L9WzFAc1WR1qOYBuAEbO3yvmyroK4mFDZclTOV1j9b
JxZdNEsA5NP4Pj012u8eQq+2/QByHr01kMRC8wh1zTGciw3f0EgwCphNrcTxK3LxW3wPNyYfCAxp
gvlO59W0OIzTOOmeFfaha3pPceGTZtHQlP5TeN/Q4toIiVdsfUwGeUL2FV2ebONlKwSI3r734Nx2
s+5jlH33+s/T+DRqne3p9b6XjpP2XynYIVEszYnZ76xyZajM1K9docBcMom2AmN8M2Nt/S103vqE
EVOw72caQ7ycutgYIvLL45gqkSuFQOfqjPxrMnjWxi2/IjhmBtjiHGby5cANlxnTafRIF9Kk7mqy
b9NPvUvE+Dy/RQp4mHzh0uTluS3EnfHVG3Kb97gcUFIGc5X6FICSr/TGOQJR6ljsx+jQvAH7Bug5
tF0abp3L2XFd3wpgy2bC7TfxenmJKwHB4xnBKMZuGzh19lHNq0M5ky/rv1q5P3kp2gwbDujGZgSL
xXOG8gVVvSXONchkKZkMM3Yr6yGoPkntJfQfmvoJgOaGH1jHsVQP5j90AKLPxuV37QgCPy0hyPQy
N8i7AxA6O4xHu2KkvazZhV+5PEXZht4uHr9IXvZcDt0/D5a5pRGWQgYIPhDF11/QhrFR9F6pvQiC
5YTjuIf4JSFrIcnJ0dwoQa8nFsrDuWoCpn6OLhcBla+PcSWbIfdHpjWHMBUCexw0+cnLJVD9aq26
arvJ5n3bKARrUJdTgF6pLibBlIZmLLyEhQR3txr0ppNZvrSfElCg4ljXTgO0/cv9S2zt4UG1kLGj
JM1xXp0wKdc7qZAHgTyCWU1OVoSajmovhDl4+Lz27Hr0LGpwoViLewAc6ZbA3I2t9cbbTJ1/prGD
/f96YclypKrUT3yB5we5PSR06AMCC54yEsxOl3FQuyTNdgJUiHaWxvC46NWJ8Es+ag3kOvfnYx2e
mGCXkDpAWoFi1jLURycZjVtTTNxAHKR9JsiDg00Ky0W7VcG6YYrUG61SbyK+5hL/n/XkSavAit16
UJRdPMOyhoq2h3IYt/im1lwKjAnWEUB3cB3jVOfN9+69lAvgs8I2St0CsaeG/gKzrCELrJzuUSdW
wW/Iw2fO8RNOpBt3WWWcmiQ9FvXB0HK7qobDmJa/ajrI5I2ztn4vzAT2xBaQKIEMWs24pHRJEDRp
6oqehc4jV7107MZ05xVgon9IVesY2kFBZqg5NsZjkgr/vOKQKJlzaxJyDfiXxWHHu6qNnBup64kP
aqZy5pJdulVgWB1uwMZw78FnYM4Cnm+h5Lv599UW+iCUKohr1IdAlZ22frWgKGg1lzrm4f4eXgem
C2uLIWmq0Lb+6OfuZHZns+xt0TsXw+5zBH0eZAbai6xsRYpvRC5X199sE8IOnkPzsTEWNgnH6s4a
qtytYS6wA6nL95GcvdJz9LNSx/rAZRU+Rl0IO2+bjjtlrKMHmoEh3xStfFd4kfAzyISt6ueteScX
C0sK/ERAfBb3lt8pYzN2Y+5Sf2EXhQYNg01ngH+NfgR9Uu4ndZthTeYwLaeCqgGcfKRdCNIXRisz
0uu+1nM361FT0GpVPvsqfYNln/okRGr/ZPo+t5cgCDs9Tr1HBFq/55JRnvuyMf9ubIZ54ldfw1eg
ZYy8HJCV66NfiLDdGqWau8OUn0pJt/3Xaix2dVejTh3asf7QWkiA7JB5uW/55tzPDxWa+EV0KhaO
3QpHus0nv3DFtvlct2O090pak2VtUo9RJhoQ3k3Zr/s2Vz51BvXjuefbm+TQ0n1rAhAoYZpyNyTR
BzI+QpiraAWnApa/v29qFQLPpqgXgqoiCOM1cD2v+jTWBD1S4RreD0X+rFuf7//+vEsW60YfwQyV
5g1GSWMe6juX0UsIUCSWUria5RrmOe92TewM9Yfxo6DtUOq9b+3GYl1Z06+thfKk90liFK6afNQQ
DtZeg59++gnllvt2VvEGD8n5xQBb/f/9/7WdEqWSWDPHAnru3QjtYP+35JYX/Y/QmznxUO7um7ux
SFfmFpvftISRwAVzE5Jl0ad2q4h7a5HAKwEgoO2SwGGR+LQE08xCkp5uIle2UH/Sx4fY++uVZ6l0
dAQIO3rJ/31EqBbApkX7B1xXC4sySRoaF1goM3sMBH+volryv7Mwz+m7jVcHIsQzJhboTBD2aezD
XTKSRrxvZd5Qy+1NhUyH0JULkRzDtRU9SkYrDvPS9fVDACVt8iqnmT0YG9jHWxvgvZnFdHVQ2uR1
PZtBxrDJHgL5dH8ctwwAQwf7C0ECKoLzhn83W0OjjwURbOmaZu1I6XO2HbzduE9mWnkELnkWAEJY
nM0EqSuNxEPlGu0DvOCtauvnfhcTsynGQQwvknxCE3vYDyer/hwG6h4d8tjunardadKBbGu61Ut7
Y/Guvmh5rLKoTOvBqNxBaE5iLM4bxM6Cv524lZS84ZcIy+bgicbRuWnjenqjtG1gcTRgge5HR+z+
6uZjSPggRT4s66/3l3L+rcWWpC+EVxB1BWiJluoIg6gnZZEWjdvCL+mQ2kHCto6SUxJR+Px3U2wZ
JCPp86eGsbg8er0jlR/UjTv1kqOiJhrxzhuP943cWCW6QOfAh1IdR2yxNbE7mpPRNG4KV2Sc0oge
xz+NfHwo+2Ljrl+/4uYElTUz7pMcIG21CP+ivsYrwSHtoinxKNXH0WBrqh8V46MR606qRocYVkxP
UE+1oB+DZIvacD1WWvtIhtJEARILeqnrfaLC1AhNd1m7fAgguj+J/MkTdgNinvfndL1HeKYAp3tj
Q2NDLvYjHNphhBpe7UoCRNJZDj+lfBTyrYTL+poETsOASLbMKpRL7rsGnmU566bGzdTI7qVPeXRG
jHtUYHceM6dUz/dHdcMcCQeUVgDB8mdZPBkaRWn6WGkIm/QvQnsAWdPVjth+qpypFLfqJzfeJ3Di
/H9zy/yKBFMiXNxj4+rZ7zHqkKZ+rMrvEmJD3i4MzXPkqXYT/Xd/jDdWDuWtNwobEg00UlzvEC9O
qrRCA80NEd5Su8f5MesVG9tj7a5mAgqOGhkVkqPL+FNK0qIYc69xk4JeTDqXezIoXgbI9NUzig1/
dWPPz6TfCP5QCuX9uDjfTUeiyAz71h2j7L+J5v0IbEY1SUhebsXyNyYPBNkM7qKOzdjmT3l3y0m9
GBWNIrZuo362/PLXZMU/Bv/fa4e80ajJk4niGUlGZGGm1XT04aOydfvo2YtcTfE/VtpeEB706q/e
0yztk9i3pFM0oVOq5B8y/3R/k6y7JOcvoLcMKjCaNeEtuB7oJHqwDrZ561pmAvWa3YuKHfiPcn7w
tMs07aYkc1CoGANoBy8NL93CetrCEN04jVffMG+yd5Mty7k3TkPXcvhJiDRPrZI8majP1vAPIsT1
fRK3SMFvLS81OZ6sVFA5/wvvnbdy3YOsa115PAXjn6wI7CI/bEzt7IKvr1em9p2RRcTXZbCImvHQ
ukn/2BmgYSRn0Gi/FT8owzHxz5X+Nfx43+a8WiuTAKTYUxTvV5FTLiPXncL8xbYNHQX9IORHsq+e
tpXEvGkHOjeYe3jzA8u6XrFJt4I00ZXWDSPrZ4/IixkIv9Lo66hu9ezfuGiZRR0Ncqhu2KPLdNXU
RdIkFpiyovwpjJ+bNtuXdHaSuNz1ibHvJ4o/bW9LnQfNxPBZzOoNdeZ1xHv9BYt1FOqh0kNkltyk
qy6R3HzWgq35vLkf3w1yMZ9tZFp9RtHbhfl1X0uBbXVPqv6/HMf8Ee+OmeIFYe63Ku5TznadtDf6
rWGs066zN4GXB/Q9WCP6Lq9NtH0oIuhlzd5E/ZSUz6FPu6oTBk7RPJCyOWuJ/pCFjgq8GcjzS2xq
T77u29pQn8WCwora2aow2hoiK2a/8TJaP12vv21xeyQl92FvMvxyj0gxz4lX/VWKP9MGYQ/6Zazk
jRjj5s4FtMMTCXEviM/mffVuvoM6bmtF8Du3bT6II5VJK3z2wrlELj9Pw4eMhM00Fc+pWB8rTTyh
d77VRnnrmHK1gE4Bnsl9tggSdYgYRl2eelfoKxsp0FrubaX6rW5RF9/avjN3PfzJ4IYRa74eaVbT
vhxbUs8FxrOoOBe/pnK077u2W5cE4iz00tLlPZNqXNtQIBquZCMa3HIq95H4ZMj7obkMg7crhv2W
CtitvUJ3D90jRG3kNBdHPrVawZP1dHCFuHP6IDpqtNngZMome+wiwy6hbBTH3f0R3oql3htdOIFK
oA6SpPFAlPgniA+GQVH7m56fCRjvG1qXmd9QPLD4z3AOUEuL9eo76C1zHUtG7juzYmlmVqdWbD7R
Bbfz4l9q9j1r7DKs3ZAOFiTljrr0vQh/5kL3Qw/N4wSjgl5l+0FKnELxDiWKA+3HpoR5WkyP9z92
jfbiY4Gkk+GcWWSA9l8vvKQFAaTXrEUqntp8p39D8sUf9taYOGnyq9mnv0Na2f5AIDF4v4PS7jae
evPvL+7UK/sLtwkh3VBT9WcvRPK5NISP5pBvRWHz5l3ZoFFWxEWRA11mPIwqlBKtLAd3GoIdikM/
TOVF15rnNHeDybRrYNt5+xfU296YtK0Jnjfz0jgMjXPFAIwX7/PrCU5arVUVrx/dpLV6RzbHk4gi
Eg1hivdJCLtfogIdgN8Ix7CUy30gIubWGtFumKR+Yx5unHGNNnkWnCwZNZXZn73zmJ1AQNykEV+i
it/L/I9otRdUwJxeAMD+Q7S2cI43/BZwE8okJBh5CC5fL7CRaWrfdKMrG4Uj+cNJLfad0TtDkNhT
AEuR/wC2Yix+purXqrTc6mfrew9JtMW6cHOP06sI1yiJb4a+uDfNrDYTv55Gt8ncCB6LNrBl5dHo
jqaxH5tDZ1jHgq5+6ADPc2uOGB5EiKKkP5nmb+z2W7cWPSAU7qidQO0uLlxfh46m34rj6Nb5Y1s4
0Z9iZ3X2BPLlRe72xvNkfjP8jU7xm0bpRyLbB8IMVOfijHnCNMLQkk5ugczSgBJY0EJcDe36RGoP
dItJykG2Y3+yC5QMPcPafKKvr0pwlNTkwd/AG0MIfb319DAfKkNTJreMvkIy9FT/ZIoey8gqnbIv
4WEuHEF0kNgC9VoJJ7+tbcn/r8uy/4L4132Pt3Y4MKaQUYKCiHWg8+X6U0xlRPJFFie3HcAz6eV0
pkH4n+lLKBIC46Mzk2ZurtPFZRN0vaZUTSW6WuQ7uSHbdJD/TbpP/z4UeomYUeBT3KTzgX93oM0I
pR5NKEUXCdjHXjZCW0nNjazAjewKfWW8n3mPAIy2ljtWqECX0HQgukH74A2o9D6EwnMTvSRebU/E
VApSl4G61Xdza5XedM1xH5TfliSfchHBZ+1hFQWX0YbpJt6jZb0FZLi1LeFSopsUOPbMAnM9gUFs
aAk+Q3Rzfr+KvSPIho9I5/0sgnD/72v13tRiR0xWlohNoomupE77bnyG9dP531lYnDETpTGlLFUs
iCOoizK3LSXZiLrXLp2H7xuGkCwze24R8gZRKBuVlopzlTJGh0JExFWa/nkgPOxVHqSwMFAUXZZC
jaDuJKzIrg+faFMdEwS57k/Vehj8NFcyeSGqbEBmrtfdqgWhjupEcUVkNKOk2vdg2lNK2PfNrLcX
QQdvk7mWg7NfvteGikRX3kyqOyK6GovnZgrtSXsI460y6A1DHE4wynPHJBH84oIzhFTu+lhS3awp
D5EeXgrP/KvU4F6b9Ov9Ma0PJuyGlFyBtM2g2mWpgadOlkL3a7hcKnYg/ijwbPctrDuSZ9wW+C1y
7xROIMG8Xp1mVLVsanLTNRRnSJ+acnytPQk32lt2HbUZgFXhpxb2NSDRZwve640PWM8m1VBcAtDc
+cQu09chwP9hUkPLDernthVhpX3WKzQewg2s0oadZbfVMHZ+HXSB5QpB5HhhZHfgkmTr3CW/7s/o
OvCbB4SODLNJLWoZiA2jKFdjF1tuYT2P8gNvatuDV6vNfkq+dKYF68N9e+sOl3l7zG9VAKXg2Y3F
Cua6lsW0lAuuFjQqUlCnWnoQ8/5SmSJtSZ1D6zcMGXRJPVvT65QEdi38V/QKdz790sB9wo0I6MYE
UFWf5R5piKXYvbgoFXjq5kpPcDFyYTcJP+NWOVVCuQ89CHp7oBCbMLDV2mKIroRZdo46CDWX6z1s
aj0ay345k8Z+tEaIeAW/anadIfztEfG7P923bc0+hqieBZavbTVVW6WB2esvramND2FdfzZrVCeq
sjIOkaYkh/vmZmdy9aCZm4phcwJnR0hHIHttrirQO2oqDVbFble0UFPqx67qPqq690Xv4i1rq1zB
3Bsz40mpSoDAEReuzS8Ktanpk35pjW+68bUr/UfUQhpUtjM0dPEkjtpuTeh6hNhUIfLnzYIy6LId
DHnvnEwCTZdVN0GKVTYXgq9j1XmlnSaj5mgWAPX7k7o+MvM4OTUzOJ2M+dKv9nEmFW3cmC9lBR8c
Nk+5odfH3BelE4XKR6X1oqcgFppjnGffc17LDkQoaFcGk/4xt0rkReoLhW/P9XQEvctuk6BidWnO
MorcLfO6w6yzrP8aPard9H+bL5GAuncKKYbfpjTKpR83pmIOha43GIYg/yP0w33Q0Hi9wVJB6hDT
8WF0fGa8X6bmCHldhzJT8xk4rR1+VP6OZ9JhKnqq902vLjeGODN/8Daj24eewGvLdWWpQdcWkDlG
SX+QKpoe6BgwN4KoNbgRM7wCiZ8IrJnORfihWX7hVYlqvRhipf8Y/RbfLwWq9c2Qp/pX2aQ4zbH3
rW8TPZKl3Xph7NsCvqY4DGNPb2wbBkZyCqa8O6aV2W/xwd6aBoiYkWqDc5YSzvzv798Vfi2m7UwR
Xk3+9ASHem4H8thvTPataUAWe8Y0At4in72YBj2nE7KWPe8FVEHxOBEdW7ZUxRSJ0SSy9UnPj7Ex
mns17rUXSQGylumF7zR92u4FMzL2RSsniHbFW+xDK58DhmhmxZsTUzNjyMLD1eVQxGIUp24qy8mr
GgbS0feS5tXzpdoJQvokQBXDImWWI5huejPv78LVQXszj2rOrFcCDGw5/UEbim0RAGE2UmuXdWK4
jycvJB9X/jPyRsfbmERyGiUtGYrh65UeyzCBjMIMLpAM9/8lKQF3F0rVaawTEeht0P68P7T1axKD
8+TOSMf5Xbe4iWM909ok9MOLXv9Wh089Wl1QPB3Cz4UM8X9QHjzBEdQtJozVDYl0Fi6LTQaAFA+7
2Gl+gCBAGZvhJVNUxBpL2T9UU6PuY70u7HDMtlTnVvHGwt7iRu5RJih41zJK47HsP6BvE4Nb1Ugv
Oink/PfndHZKV+6Sa38ONIjraKVBxe96DQUJ9ZCWrqZLqpHIydBXijo6ZFXtFzRav2L0pzcCgBuz
SSwF4+DMuTlvm2uDcquqQtkmyUUJn6QJzbXp8nmst3rNb22VKzOLUyiVtQpVdJpAX+ofgXIbmf8o
+eExj/e57zkJRbxWMU+FZG68P1fHnwl9P755/O/cH9TuyWDEQnwRUQfUhscoccsBEpULdQsbakwd
9dh/X8L3Fhf3Ti/EjcqpSC7V+CJY1Q41GP9ZKA4VYoH3Ld1YO7KgSAGSBjZ4xS0m1RCQ8ZBDOb2o
CCFPXXhMwy9K2r9M8pYuzI31w7vDKjX3kBPcLDtLzSqymkmO88uYG9BWaA7zGA4OHO1RGkFR7WR5
Y2sRSPb7Q1ynO4EDzwJ9b127BCyL9eurPJR7Y6Jbu25+lIMzTnZNqtc6yMG+Sc9SUtqVeJTC5KRv
Eqms5/fa9mIlraSBCEKUsD18DGCISbJT2qKv+HVjjCv0w9sYkQAjHUOVaUlxmEV5Y0ZxmV8E6VKj
oZrX/nHwniLrEf0LsnW0N1404fd9q2u3Ng/u/xl9W/F3ByOdX6xNW+cXqRF2QmxxOFQnrc6SCLnw
VDmIsny/b3F9FK8tLhx3FQyRL04Ms6tffTHZSdNzVh/KcBf2L8g5AF493je4unsJRqiss2XnxC2d
stdnv0mLrONizi+VqDudJOx8Uz6l2QYP9DrFMcc8rB2KF+Q4QAddm/H8IePNGJQXwUOViVRxt+tR
h7EVpVb2Tcnf1UMs7vIBHZlEGdKv4JtTp/aN4nx/vDf2KxUhujBpVnqL7K8/JBu9kKtTKy6h2vNo
mKVbHsDOwpS51XF5Y2Z5olJ/gz+QOuMS85UXFLrI1RSXvB3tTBwuaLPbEVDc+wOaZ+76NuRWIuNO
zo3gmILb9YAsNY21qUvLi5kl3aEMRPj62mlLEO3GvqRRg6IW9B0kipZW6mAq4yocywtlv4Pm9Q/0
Wr5Gj0I4fpcE8+eYTMfS3zgLt/zaldH5o94dv6D3xzY36/IyCvk5jr6UFamS6iEVOjurBtvQWoCI
56FwMkH47Ffh5f7M3lpAmlNmkRbKV4hFXJvvZGMI0k4qL16joZbcOF3X7hsh3/0PzMwPffKllBaW
3tubSKxYhVpeAoGCWKmWyOWah7HQ/7tv54YzAxT4/+0sPLUZhFpPvbi8aMZZLiu6uT5JGcyVT3ni
0li2AY+Zf225Lc2Z32PuVAHfv1g7v23TONCq6jLUWfOq5pH+pc1jy6G2A0F6Lhf7SIr+XRSUEI2q
N6eNzog1/4GRkH8r1bS6aFFwQho3o+qnSb9JuMXKB+glCPLbKTsKyRaFz43JhfaQ4hcAD+pTy4qr
RInXLGjrv0xajiiE+alD/XQ3ZPGrRndL2JiGYwnUq+4v6frszxljGaM0PfOQXwQ3MUXcNBHq+jIa
FRVnKQm+1Loevd63ciOwmTVfCG40nsjkExd3RFamohCmKoNLx/hUB6P+oJVWuFMQMaeXXKw/5GU/
fImE1tyVeiscYh5hp42PmG++6w3FR5CkQLQAKlTKJdenUY/NJk4kq74oVSnbCLmR+KmsnxKsaudp
BBlmdHMDrKelTp60+R7NaouUYPTPDStzHoMUGU86EvZAXq6/I69h7OTlXl9ansN7iu/NaYrScuNa
vrWy760s4oDOrKhkhGS4YOLq98TvsIaMdbO/P6nrQzqPhYt3ZuGnwXFhxaO1qw5T5lRqy0el8SK4
CPTfkRwcfd/XnEBvNyASa5eKQY4oJgFhcl6uJ08uw1QRLAxq4ohQWyD9liUPMXK/2hIaXN/zPA51
KkRzM+1cM762RJrNoCmkai519V83fFHan2X6ufI2fOqNCbyysniKZqQfB6XMmwv5I4ia4a62A3SX
oMuBjyxTYxDXmbHVcb3cG4QjVArngjviGrArLIY2VvRQWK1WXcAd9E5RlBVZ2kDdeBSuQralmcXY
5KbIpqE0waiaCA3KdPMj8tX/8Tp6UOtXI/gzjvUZEHn+j3tkaXdx7U59MSTkK6uLpX/po2Mzfh6i
L/f3/ewr3vuSNxPzHBKJku9eOjRfpVyY1H59MeIfco2SHnA8hOX2IMWhNAS4rmo2IlQb3nq5WWTw
zfgN6pZkLubk/vWWHBGg8DyP5HqY2NrvrA/OkanvShQtddXaiF1W0NmlsYW7LJJADlJfai5WQkbj
IGaqWNp1NooPVQfpP+L08fgwDLiHk5oNhr4X5KwOnKatYHvSDM0Lj+gTd3O7XCEnJ6+sDdNJ4pD2
CD1E/mtXdLU4nWQ9AQ6hFHqdOOXUTX/vL9TyFDMKEGyzQgFZLHCv85S+iwB5dvl6k0zdRRm76ChQ
BDjGY/AIwD46eWOVbV0yN5ZoPlncdWSWqCsv9nxY5L2SJkl/oTVEfg7TRvhcj6lx1sMe4U6hqznf
xRSD3ak7R4kLYVcUCuxletQ5lMVkJ5/kU1QUkqMJgnyOMEbsk9Zb37l8DTMvM6UPkrAzJgFfej0v
vjCqA+Ii/SVqPcvW5fxRs6r6O4qX1RP61Yo9kLPal3oengHCSw8VRMkbyK71GZpBMnPRE5QM19zC
C2V9phR5LveXsFf7B3IQLwK9m9/Uqmj2oTDkbht6nw1feZGKbosX8q0gdX2A50ICrpecKs/KJXo3
kcckQf5kuES+XLpV4g0HTVZGigjB5BAkiIdYod2llYTuyZpQOtLTDu3I0ir2qV/0P6Mkyl7iRpGd
qBcgeEq0nvc9yhMKus923KObgrYhjq6ojAfEOsrHqOjiFwh0eqexVM/mRQJNWe5pji6OH/Rwsg6d
2PknodM/VnnZOc0o7gUCNLtPG9jwsyzfePfd8M/U5CBig7BuDrKXOKXMj6skEMPhEli/2lze+SP6
PMEX6PxPZixfBg/QinwgEvvIF94/ljeOyZXphYumVAgv9ojQUiZrL1rsfax06dtgxS919xALfbTh
OFcB6LzdKcDOrXzUReHIvN7udQF7yiAmw0WKItQR1F0ELRwQPyeRFTsXGkdp8rNQACbw1cP9oa6K
Nkvbi32uZl1rVEY2XDpjROWgpLNgknddcmyFn6lnOLLl7caMhmG1jo99eDBE0wHzqSRbCLFbk/72
vIDPDGj8MnayInHqEE5mvaPWpsNK5CLukB4Y67/U3Tdu/3WMAZMSHpfWcg45lHLXM26MVq3U3cQB
iwQqUJ4mnbTKqv59H0EUNCdJFB4wgP2vrZhKkFpmZA4XPdVeuwAxJpWmm/9Ui17zzxvreGP6KMWo
YN/wV/jO+d/fXSW54TeQHerjJWzKUxhodmV+KcezSmfB2Au2ZE0PWm25GVomAdVHxjpagZ0bp9r4
nYFczarkeP+TlsEwvpuXIq9+MJlkxpZzPA6VpxVlOF18T+V52A41vGtJ8xCOXMT3Ta2XE1MYmQfP
5b18nlrICinZlE6XeFaFCYm+916uZLv7Vm4EHVxFuCOa7UH68gpfzHGnZYIfVtIl9rtmnyRhcy5E
NbcLU+2P/SjIryPlW2gFff/gl4qx03vV2MHPZu60bupQbvaMp9jKs4MfpOVzkyfS0RB7wwmqFhWb
QGqVVwsquI2I80239Po6IVOBa9HIhAITX7YLd0WC8rkZKZfRT3ekDNR9gPzvX7W19eKgGXY1OpGN
1gmdveEOip7s2zSfu8outrJ5N/bE3ENMsQkxGGjq539/t0unNhd9XcqUS0MomhVfkECqrC24xzqq
eqMbniGBLBRgimsj0FF1QR2lyqWKP0PRcojGep/0SMAEW3HKfICXE0tXNO+vGV8CMuraUqhAdt3o
uXJJvuvCydiXxzE6ZtWB9I/wMOVOf9IkO90i9rux20nZQScI1BG0wZJAKOpDljOctEul6Q9jOaqO
psXW/v5mv7FSeKxZr2dGNaDLez00Re5DdYgr89JIXbUz4iaxx6p6mppwS5HvpiWcBXUl+A6I+a4t
qXKXyIMvm5dIE8KdZoTNTm3VdGfl9LTfH9SNmaO5TAQBDDUKnSMLty8qdZMGkWFehFJFM5rsE/o6
w5aWwc0BzV4PliEQR0srhlArTTEI5iWtlercEa+F+Ns2+tpAQvx6f0QrW0SIM5syZWJe/GTiryfP
EPwiKcLEutSymL/Gnp8rB0E2Bw41fThbgoar/ud504H4B0Uxd4GAZrg2F9LpYhaGIRAVJ7YFwbXl
/TCUHjGuY9+mthJPl7E8qG1Hw1Np+5V35K/2nYDcjb+BtlytJZ8yS5i+0UmAglyspYQ8a1h3if86
5jQ/T3X1N578LULXt5fG1Qmn8CByDOj6AsoFwff1gI2mzVOagYLXMfzKmTxrqit8Qy81qyFOSaaD
op61+FMRvGT+6MjVsy+Lj4PuVKa1EaitnBofAuiYiScaBve4WGhRSus6wq29Nmp0CsIEfHvVFPST
GZkdh8rGQblhjeQL//H4oB657HcQPElI6LCNXstustniwJm6nYhGZrK/v39vGoLomcgPVww65np+
8V5F3FZe9GqawuM09Scr/T+cndeO3Eiwbb+IAL15Jcu2k9jqlnshNDL03vPrz2Lfe850sYgiNMAA
I0CAojKZGRlmx97TP5EZO4a/NW57Bcnj8IIRn8E4CkQgZFeXtrQ0UU0m0yI3jIKPQ/EtnY5i96lN
jt3wj0ZwIup2JEF5Dqh7olACTo26sF2hiBj91oXk4+2VXzEbvv0ciIIp4lFpJXi5/DlZ2kpjLXax
OxJwHMM6yhTbsvrCLvrgzkKE+HkYUNiTLUqVkZQzsKfFwbnvtP6erQwcX6s3pwevHjQcsARScp7p
mYnSZnfz7n1mUghBsEGNXa9PXpC0+RCb7X4UO1t+ySvFUfJjRi+RiKUzxQCGyMlOtkLz62xoJqOh
KCLSaKDft1RNhUo1CRoY8d1cvydteopit4yPgXrOjXMtcwwFGv1ivJGEXTtS6sNzVYShPsCKb826
dyuH/sM3yeRjl5jNDmd+0+JPG2wBQ1ac1iyySW0d2BTPwyKC7AJfrDRAWm4omYNTZiKpTmcKu42j
NTuDhddCHBvPSENhFmRfOIsiMlRPM/vE9eQUhbtDpVGzDZpzph0VIYO8YXSSjjHzfLClJtxV5n2X
/ALntatAxKjCY+rFG/f8qtnJaae+xSsPNQF/Uhcr1wOt0LwG+F0SJJ8szzx3efVT6w9aZv0si84Z
Pc8WRlS+fyNW08Tj4faWrG08AeHM+jf3IZczKILQZ3qXB6mbDSAQpWEcD5oPC9ttKyvejKHuGR+D
ogeFq8WVjiI166W0Sd20SxylDM/j9DKl0Sch/U/rAXDA5CfQO6pFlxe1o2HVBarOdmY5Em/nxh82
DtHahaDuxYw6HRTWsgjLQmnqFTkMU7cCs+zUvf7TG1pIGoVsa3pn7caDPmPahc3jJVhGgHECIqQt
i8wdjyLsB71+iMfToLte+NzKH4XxpRT//rbDwQNygeUBEFnS5BmKOaUpwFw37mQNoZVOsC1BOYvy
6+0DcVVF5JYjF8eTDXmyJC8PRGHl/pirUeaqyktzhhRapIhlvTbtQ1Q9V3K5sayVe39hbhGeeVVk
TMmYZa6o5YzEj0q3a4vmdzgOiId2VnWnmP6WavfKmccmiTd1f3SglqrdeldLnjRhM5J+T21y0NTC
0SY3/GsQJh4EZm+Ve0WwAPH90ql5XiqoSZ25fug0kXWQUNR9ZfAkI3MVSSdvf7k3jvqFD8Uc/8G3
TcPbXHQYvMyMINlOczdKJv9BCdVw7zVx91Gus2EnTmZ97H1x2DU+raOqkNVDWcmyYwg6/Mh+PBxU
CqZOriHyUAlKfYBwX2E6VbWcISr0czkM4sxtG+zkXtfsKIjyezGtpZPl9VAI+agUZHrTHir81SG0
hnFfFGN8rqIieqjLULM7cMuviTQZjsemAIDrceJ+kD3H6FQfqxSNva6lwySUzc4X5OCOcmpxJ1NS
/VBPFTTSRtseb2/Z7MKXO6bQaZ1l6km8l1Kilcxrw1/m7qim6VHxpOwgoPfiaAZlzSFNpENXGdWr
lbRb5/66WMzZQN6ZSJzO+exILt1hMFlKnapkQC2zzqrkdJJ8NKdzH7qDdoyraFeK83NXHLq0Pd9e
9dr5Z4iCMBm7dJsXpgvBnMyyiXK3N00GNz53YeEas0/eeFvWXMl7O4sHVNZaOUdZMHe98qDEr9kH
URVsw/tqzryY3T/NFjXm/LuXX/O9vcX5bxg99UFc5G4Vfje75x6qUusuTqh2cXpub+HKU0MRBQTd
TGbLn+bH+13slSMaCoTEytxSDtVzZ4ZU+01UxPqk+X3b0uomQu9GtQa+yCvNDK9L8yRLWZTaPeSD
5ph0R/UogCbpJ6XVL0CF6q3q2xsT73IjKQEze0HMBxfo4sMJVkfg2Qk4yGAnFciNB7ZZ/QjVl15u
bS2J9n56MrX4YOZO7gW7noA7srUTWakdC3d+6xBly+GusR5GMbnTOxQqNDAF5svfbw31CqJ/PsXc
fLr8CEY7maGnxbmbNaZTTPqhLuLdRNFfMPtD4ZV7sQw+MwWzcazXjhkTKZDGEThRrVscM7NMpUCJ
itw1AWfXXeoE2Z/Q+qknL5H1fHuFa/7pnallDNgWeVZVMh5dq5QK/wyzkpT0j6YOxE6Z5GrP9Dgi
dUn6tyyl88v13vDiWR5oNmRCneMYh+zTpLf2KD0UZbEbwq9J/Ov2ItdOOFPQ5sxNIjE/vNjPWMna
Se+q3A280C7KDzkDmfEH0Yz2shU+9cmjWP11eZnloYpLK3uGliJ7c3lySHfkQm/jwp0ko4b0pzxl
WpraklKqToJs6L3VaSi+xpNwDIZpODVBkB9KK4MHQJmgXNPDX1Nvtbu6VJuTKXXJKfOK7iTzznpS
kO5ub9Cav4Y8hPo93Wkeq2XkbIke9TGeCm+wOmZw0vRsJowF+rng20NQbUFL1zIfrv1c5YcVlKLK
4mJNSYLWrZcWrmLWB6n/FKffEu3seXBJfKDh3+Y/OtPfFSaQ9o3i4NvkxtL1oFWBWAWwZOTWFvlI
W2TWyDkv3GYq9l58T37/qVEsRw3NfSm3n9r4F4wP+nA3VM9l0trWxym5H7XEIaUkKu7vA/EoxGg9
9HddksCHeedHdips0Tasb9FcbqWOTjF9Oc8bqENtWeLA7+z87hhUA6lqwkQBEgGTE1Vychfgre1B
HspTo2njkxyN6TFUWmtH40TemC5ejSYMbg+jDnN1dQk/UNtSamOhKFy18PeldKoRX/fPmXGXCc70
rBgjaiNP8c/b5/K6u8Q1QlNElOnVMJC/dMDUdcZmMrPCFUPpAAY4Z8ja/5UEhW362u+qGFKnHMzv
cXaIMzR/Tf+x73unLybeLOGrDwOPWvqnQvhTK7FtbpIfrDkWhjfpTpOjScDLL295AXm+Lg5t4fZF
/534ynKEmnFr1Uybs1wwyq/EJkCaTlD3QpvXh9u78/ZKLo8yX4LaPRwvMwPopfnGbDPBzMoCEroJ
drhySKmURabffrOI0h/6Uvdm4P2EEgyn+9R1Jbw4VqfU5yaK5MIeDb+4F9Xa/1JkLQ1RDlT3MMhq
0c/dE1hEUyX+tvGbZ79+9ZtnvCzeBmT5cu5Yj0S/LFSRcySPd7mGAHvp2VFGsNb7+/STot8HnjNV
qgMfysazunqGeVIRZIftGP+8eAeaeIiNyJILV0//GN5jYM70ys9J8W2qTIcO7N7Sbcmsn6ytuPE6
mOP0zgSlM+XCrDl5+aHKpC4zI+UYhwCq4HIwgl/pJhB6y8jiRTWHxKIaik+VXX/K7e6l9h793rS7
qthF0SlNXpVvhvYQUyYECrPLC3KgjWdvftUuPy65BkAFOvxA6PHui3Vqpac2Y1+4g5oclLR76cQt
dpaVwgh5BdS9VJRQpuDSXdqAUVTshiotXWkMnBjofILwLWj0c5g+BD4cS8bolOLn3NtY29r2UvqZ
0WngLxnevrSb5oqJYmVWurVmESAHrecImlIy9eVv4jDn87DcR403Cu9BXo+WxaWtahBayAOr0s3Q
Fwob9bFAsdBgJFfw8e5lcSoi4V72IPazso8bF3R+669s4+h5nkk8KAVd2i69aSwHxj5cCxweg6u8
koYY6ICaIttiFmoox3xX61AYRnWd7LMhrBxz7OtzXlfwNqIvZ9/+RdchKh98jqaogdOuX+axHs5B
G3uxdJVM/gTs7lnvMvbf+JlrIwrE2ckYthzF/C2XezCXbTAKwyFn+nIPNLljFLrPS7ero70RwJys
F+exd6mVyuWIPKZvU213YrgOsxGVGm/aWPPaYWM4ZK7FzdMo6uIHKC1IcFoMHDa9JSxKdDtIdB5a
9D+21nod+zGl/M7U/FPeJZpRk+ZTLMG23eXT92GIeFn/+H3yxy+ku8monErpH0LdckR1tIc4va87
1fEDg+dePI7aaSi2ICVra6cbgIgm4bp4RYvVxqVVxkZSukzm22IiotgJM0K2scNry4Ytby7RAXsi
5r1cdqwm8CqT0Lu61x3rQrZr0fpdqMWJmdz97QO85rIoxICNmT+oqi7JdtRSVMKhtSrX9IR9KRaO
2Jlu0lT2kFKCmTrhJc8FKDTL+FEPDreNr7hkQK2zNi0QKGK3xdNDaTk3IOaqANG85PrP0dh40Ff2
kUSeEQ2UhBkVW7qLQhazQZzaymVyUZBpgE+PcvLob+E7Vg4FSB1wOm8FEZqWl5+rqkelndqpchPw
72KyH2FVRa3g9l6tGiGUoqZKnw/oxaWRWjTCpABv505q5ZQB7PA0QvutaZLVHfvXyrL+LYZdo6st
Oxal3cFIBEdU/pTyDzP4L1/mnZ1lPOCLYZn02Jmas+lBruFXthUdi3jLWa10bfHLtEdlmJtxmMsi
p5C1UR/lMuc7oU8MwYHSUWlNEZoF9mBbEEFCDpgdiayC164zj7e/2vp+/mt9cTSSMIv7EjEhFwZ4
R1EqG8QfsT5jrfBc3jY1B4iLd2Fm2WfkmxmCGe5xeUCyQQ29vE5qDoguHpRSSI6C3EH6SWM+6aUC
/ixZnHUJ00cdEM3+tvW146nAl0GvnjcJzYRL62BMcikHsu+O1TNI+EPSRfY05htWVhLPeQoJGMkb
oT/I+EszgpTVrawXtVuGEtNBZXfIFfmArMK9JrcHyxceivQEjcXZ0ttdNCkHTRNOt1e6AjGZfwNd
yTd6eDoNl79BNqAckcyqdqEn/VaYjxqoW6Q096OV2OjZtKTcRSag2iDbslFndimVD8KknILKP3Ta
ixRspeOzwasvT/BO3AeZyxX/lJ8j3QtnT+0KwnQcEYo3xyel+mH6z5LItP3GN1j90u+szTHauzfZ
DCJZSIDwuEJTMFjUxvaou6mcb53ntaszpyT/u6plmJGIQkSsWbuNZ6vZi2VOdiN/zTY9xHVBk89J
E5N6tgLp3TKe7cRCDVqGBl2Cc6j25b0fnCHusGtJ3Y/axuatL+pfY4uzE6a5lmo+xlB/t6xvvvlK
602h+Hb7jK75grnjxmQ50DnUrS+/0VDmPIrD2Lgl8b+Y/ey0rx14p344ivGL7N/H+dfbBq8v5gy3
mvNmi3wfKaLFUx4q3SRrvpATlZZO2Ge7WivtEsQyyFRLPMUPUVsetTi0NeACfzvGBxHi3FWfx2SA
wMjL4Tpz9P0wzil1JNYrAUtUNXbdyX+7p0DcoaxlPoVwCZ6wxafzm1ETJ10nT26fh7N/bvWD4R0l
4V5JOlSEN9ByV7dsYW3+wu9uWRILbTyKWgHYyJW81unV0C7lLXzlNT5wNkOEPYON+XrW4qAYmeVF
nmUWLir085yAXjqJUd4NvijY5Bjqx16JQB+TSJ1SM8uPsiALezNplUM1Nvc8ZKVNZaHfBXPL8PaR
urqX808DEjNntYCKloXxMYkQ5oiQja1DspkiOyh4s0Sz+1p8VPwNY9fll0try8CnLTW/amusJQWT
VXCFqlHjoFvhxLn5KOadXVEKaqLA5u6WhnS6vdarQHhhffEZhKafkmYyClcTPLi+9MlzQqPY6kjO
J/TincAK6BAq2zgGDR6RyzNlEh2YnccazfQ4FadIO3UCA0HnlMaGsXFbVm1RSJsJESWodRavhDhF
eh5EAuUsY0RArHQG79HsHmpRPJV59ALidytpWv2EzPcjBaETIVDTulyeUoxRaw1x6WoMhDNC+cuo
PpW9tC9ilJR2lSHt67Fv5h7GnjFs9/YXvM6j5s1FcIBXBCJBesuX1rMR5pa04hMGKuzm+R8g0btc
bV4CLXeHSHjsDJSCe/9Zn7bY0q7elDfL88AAw3fUtxah15TnqaTFfuk2pXhsoGcRflS1dYRm6Hx7
jWs+CaSAhNYGAigw6F0uMQoqeDUqEn8xQYvQL03FCcyK3i/dmY37eH0huM1g5eEvmmnLl8Xrrh07
1cyl0k2mZHIGo9SJMpotnbSVI0O57I34ibyKps/iRghJovMeGaUbvNRtZOeDaffJEebZMVAc3TsM
5cFMnxLh8+2NfGNZu7yJ2OWggNbnTWEq4HInhwb9WqkOSQsqmQZ9QASpDQQ4oVgIR2gFZLpvesR8
a9zvegblGSpDt8AymaoWu+QVtCBEWH5VPCtqMOyrTHyZYOM8jUhdOb3Yp4dUKA+lJxLFqOJzrvrB
YzwaCnQeSQ8ngdodwsqUbMEQqo0PdxV5QLHBaM/csCNOv2rYT1PZmUoSkNIr1T6qgj3Y9EMO8+pH
6lEtqnS23Hb729u5dlhoDVo6zHJ0pJYBuQbmOTbTgvx7skC6igzENpNYbnSZ3ijPlx8NOlmg+3S+
Cf4X/kXIqhxyi7xyZe3eD5Ivw1g7gDNnzlzKDMemiHa6YEGp0+9ENOl8f3oKJuZ0kHcww5+KnvIV
mS7JnYK6YJx8KHqGYenXFeXX2/tx7RAUkLhMWEFFTVS7fMtiJS3oYKaVm8afpuHef/UYeJE25j2v
n2eM8LZT50ZT44p3gr7pMFkmtRvZ+1g200MUdk4bqHfUJndWsDHce+15MMbABIBUpuNh9L68L5ln
MfsfVxRyDNGR4/IkRh5Byhbx9KoZ+i9MAM7V+2UZPWi4OnItVm4D1cVuys2Qir0inhjv3eKYXN0+
krVZogB6/2UiWymQhQyqVLm1fBdaItQsJwTM7cT/4jcbm7d2JekNMLjO/CQl+4WTC8Oy9CMYWdw2
FH6lM8FzYAeIyFd0sCVqqmLxRSy3sGWrRmkTMJMAkJJJjMsvlk+5D+KZwofRHj0PDr8utCH4yR2F
eCM1jnH76/ahX9tQnqT/bxAI56VBr9ebIp0ENlTwhE+aVf4IpGZXVGVqG2mfMWetmBvtiFWTcFpT
jsAdEFpdmqyM0s+iuRBQxmd1n+DgGgmY9NFPN+d45n9q6XtgYoNmEgaE+cBcmoIMXaLJQ4o/Dt9D
glMnUg9yrO8k7RyY2qEUn61qi9R+za2CLSKtImaEu3yxPDOQG0XKy9qlu0tTv9lJf8suR+ec+cx5
sHcuadJ3vVwV+p15pkpDTcz0HGXfh/qUgBy2gj0Th/vAzxw12KpeXMelmISK5W2cmCd4/qbv8ipT
iCN1rJTaDX3tzvga5e1Rek6gfIQa4DO5yMZzuGVu/vt35mo/aQ3PU2tXrEfbg2G9KyG/iLMflfIo
yfcFCfLta7BqkJ4UfRMgzFfIjMTPDaEtpJpyvjYdfDM2CS/M+Iicbnqy+qHZ5w0NBQ+xmQ03s+Y8
CWXmCgBNKbK2y6WalRJB9qSzs3U7R05BffCNKN3lfpPsbi9y7WTOIwnzIDg9sGVy0QXlMFZe2LjJ
mJf7ppcz2/BxoretrD2j763Mv+Ldt1OkSYpFK2pcPfHsMNL2avDs+68q/Db/wRBvzowhgZlv2abQ
m06zGq9t3EosHVkIdkr3GkpfGmvL0Mq+oYpmzeMUIEUBr1yuKCysKm6MoEObPZr2YtxmT4bnx3/b
jGZUax7K0dCemmGCC1/VJV4f+B10zbjcVzAN7hQg6KQFx9u7tnLeqPbMIyJQIjC3ucgw0ySzKqUw
GrcLM5t+pM2uKdIWtceKjwecxxwaYiUchuWAVSeq3miFaesGOrKYQptFTtHXfzpAVYeUEZ2Hotfr
DaexujIqMgQz1D1g1Lr8THGUylIpBNgM/2mCD0r6JIQbGcjK2SbBoikG0xbz5ebCBGx+9WACrHFr
keZH0mvyTihAjbUo8uxqoC8bR3zl5Cl0x8kb6ZLB+rc4E8AhrFEOtNbNaqs8jI0+wVsBM93tI7H2
sbhDMELCo0TDb3EkNG8yPD3uWwoc0K541UM+aY7yLJXFwUyy59vG1pJHRihwaW8oMGYpLj9TXXRi
4Ida71po0j4FTartLKGSXWaVtJNA4uUEpQVZWinIh0QM5btO1rtDFcONcvuXrC0bIDvzf8QhMxvH
5Q8p1Yj+oxH1rtTo2VEVAKxW0rDTm+xF1uMPI8d744SulHuBDFFGYhCSiQt4Bi9NWnVR15YqdK4+
hbydIOF2lRSGB6uIG/pbRf7UNpm4I7YQnnhvivvUt8itRSDVoiFsCXSuBJsXv2bx9AhUJYau1zt3
aMRipyDYve90S3Cg88h2Q6yEd22hMOXS1u2d1PlbkIyVNxc4BsEEKMuZA21h3iqbME/TtHczHlqj
Mr8b9WOT6s7U/JnK6RR44pby6eqC31lcOHLGlCx0G7GYBEhUdN/K19irTvOcAVRLxsMYfLl9wlbc
BRVDZhMpL9HdWz64OVDgzNPzwZ1gOMzc3hpsb6RIsaURuuL5VIo9DP0x0no9kaIYnaZBWz24EYyx
bQnlRDzdZdLX26tZsUL7DhVpoKsUmZZpnglgqUrkfnQRUXlAwnbY+WqyF5p6i5Nhxevx2qILByaM
cbllZU7sG3+Cr2dyo04X7qDhrndlIZcbgde1lbm5jQouHkDh/4u7WOr9WMK/17lCmAM4q2x1C4dz
vWFYoElGLgdmnNT+8raXgS/4vsdxq8dyb5XgoQ0jchC+23Irc5J2mebMhoiBaCUT2y2VW2PC0k4a
mt4Vx0dBCR7KHKqsKXqeO0iyXUzfsuC31/9EiHnjfVpb4YzA1ylvspfa4kIpfhdIzIMNbjWW6DE2
TN/lTmP+uX3wVr4UWFxK71ADwDa5VHuoOwH1SYQwXdH/UBSR3U7/3DZw7Yn4SkDH+dchlycDuPxQ
UtdFlZ75olsZeb8vIlEl29eHjyCWdlk66wWhnbEfei3deAzXDJvU30isQBLxJlwaNmpNSuIpFEH7
mtDTHPQB/RDBGUQn7OhHJ1tMoSvfi54fX4pBLmpyy+ZQaHpxr3bB5JZDa4v9SY87exiPt3dzvjiL
08gAANUt7vA8n7G4WDHFFK5rOrn5eErrfwJFRQD4w1wW1vINU9cOlsl4EnuqaWieXbHXjUU29IpV
TYC1zcOQdM9Tr+969HUMYTrfXtXKIVTRjqJQygbC3LmIFqhcVmYodqLbpYnlGK0Y7KqqLDau8soH
ogfDfB/UBuTbSzoaz0ggebcG0fXT3skSd/JLx9gibpmP8+IDAbaFHpEzDw/NUg0xDiuh8QRFdMt0
P06oWSPG7ieoYR4VBcq71NvL4o/bu7fyocB6wbYLLw1EG0uaQfCtXhxrgui2g4aQQp1Cvhj1kx3r
5bmJLXHjY60cQRp1UPpATwN7+3LS2pNKVS31UnLTp0rLnNIwDp50bwIvGbKtEfU1W7BIyBoukDR+
CYTIW9kqak+XXGrGYTjs6iF0wjj4UMj3/afbu3hN7cGkOlO6UCerCM3Su7r0F8ootVGV1LJbCOrR
Gx4DwYfyqbJ1WM0K8Z+xtmH8hdlAOqhZ/ph03l4Msv3UF+c2kJ4KvzuInvXl9o9a8WHvf9OS/6zV
GDjLh0J24yLcT+Fu8A6Cfteox9R8bdVm44KsNAznyheFL1CkfN3lXNMQmBOtu1h0Bf2U+KntKS9h
leyg4zHSp1h4pZHHdNPh9hpXLj/PA3Igs9jZtbRjmFdq3xiZ5DbpGNi90Q2MmXnKhjdbOUkXVuZL
9K5yYqRqZ0x1JLnzunKN4Q2pgSJ/cnx5tJVoAyqxZm3WisQRkJQwlHNpLaUaFcRlJ7k1esLwjsve
I6N0Q7NL640TsnL555Rn1lCmwKwtKxuyFhei56uSG1bGXou6GHblqIOSFkRhlmwVfVfOI1UNGW+D
Aq/CY3e5rlLrs14bPcm1+nrn6f4Tg+aR9iJ13yUBdZrevX00VnI6QjvGF2Cmom9HfejSXl8ZcZIl
dMZlal1l9zLlf5SscTJpPGvafsiFg+nB7Bk/WLH10HnDxqG5Zr3Dv819CjSU5mB2+WRERpPopl9y
/9JfY+R/GWH7gur9LDT6XWEo9gj0JK6UI5HTIZLEH/UwOr7encvcheHqNTwED8UzU5q3t+V6zGv+
WRr+nnszx8ALV9UmiFmUBnl93lQ7JcGm+rEyXak/JOa3KAr2AcVWWirx79aykfDuKlCzyWsH/Wct
/oaN9iFinMWztn7YmgPhh4G5BE5mwSyy+F5JBt09MCH2i7xiRIsi8sddFBa2YbR7vzXtUYWZIBmP
9aZKy4obMQhVKMHOsu6QeV0eFansE7Uxe9ltWzTjOqErAQoLW4ola9eNIRPYTGApmOfILq30vSZl
gGJkVy0/D3200+qJKoNy8LItmp8VFzL/++B0QRxd++I6CpUAlW3ZzSZlF6f+DkQDHBW+HcIaUZj7
20dq3RpRsikTMpOHXq4r9QeFQX0+XBqZxqHUQmvvMw13GOCgsweqCX+EPsj+PpJAgA0GGtpIb0Do
S6OhrseBYYwyjfnPWmbsQKvuW+Gxb9qjnm0VZFZwZbwuZIuEz3O+s5yhV6ugbRB9lV1JmPY5AlAt
5Ae6r+wncdwxfOx4enHSwyc//GEV0V3b/yqkU68wOz/2Gxd47RRRs2Cal9SYObfFbg96L5WTPMmu
OZ6t+kvfvUTGp3GLqnvViko1wQDyxIuz8BJSN1rG0MAoKkbJR6kbHpUqzY+a2fzjWfoW4OEagoxP
mqc14IqiZXA1hjLqUZrHeCw3rSlKV0crPoACPmh1fDeI9Sc/fM66n4W1b1rVnixxLyfNLkkN/mzs
jHKLD3ll7dxQdc4mRLL2pRjPlPVDFmWJ6ubp0Rp62C1SWxteIGC5fW+usfxggd4bWmyy72lKlgwx
htR7oQdL4ce7sUUN1RoelCz+NJrPcAFU0jmTkd6Yks9pLWzoyKzkNUxpEmjwLpPdLBPPyOimAvCa
6k6Z5+/DJu9OXlSJTq6C7r693BUn+97UEsaBEmcoltGgumkuPghD8hJD/3XbxNqXm0cFwHQBCiTv
XDgF2IaLNFRVV8wa7bmW6b6mfS6cB2ROD+p2gX7NHp+QIg9ZITNzC3sZ6jBaz+1xuzHbV1qz043X
QlN3frPRg1rbu/eG5h/yLgKVWjGO8AfsXQmrQhbavene3rq1g8BVBw+HhwM4Pv+CdxbMtkq6Qa41
lz5NiX6nAVR2A2Kzds2pzf9rY7FdCFoUhphWGgaG/Vg4QX22hPhe8urDKJ4LGYTqVDxZya4dPlpa
d9dWH4r2tRcPFTMIt5e79uXe/5TFhoozg20KxoAXMtnncu3MmxrCX29tvfqrG8sjRSAPFTWIrsuN
HbV6JGdkY5MEEpsMha1XOdooma7FutSYiepoIs/j6Qsjll6WzBobmuulTZLYsVQTZxYaVUej6na5
p/gPstQ9d2pqJCCcw7PiMYaQt0bxYKrBFrR8dXN5mJn2g1oThPnlkmFD8sYSCi03l1XbmO694GPi
Rc5/29p3dhZVurAFqCV2luZWcWGn0XcVFq5O2Ag01q4eXcX/W8ziYuStn/lBhREWUqs/e3ML6Lu2
W+wU+lKQgzK5uHgFPAvUiGhVuhtYPytpAvD3bVJasr0/f33k6Q28uUWY0iipXn4VD2KWLlQz7ATQ
pNRIJuxRear2eRyWj4zZbK1rrSgyVxlprzCxBlZr8XmMom6qSAx1txe/yTUM/saT0d9ndfaUBL6j
w34Yj/rHUD9Gup1qxslszt2rGkP8sc+2WD1XNhnpvP/32KKxtyyttWo+RRn8Qq5H1pPmz0Ll7Yzq
yRq3kPcrx+XC0OLst1VrFmAWOC66b9NMhL/1759sDgrFjnk2n0hwUfCM6UmLkzd/R3mwi4hydO1q
3vPtw7LitTgk5IjUc4DALDsXkFU2ple0OvQNR3rCdhg8QyO74YRXWs4aHWfiapEegn7FXdYVTaCN
ZO9umUTjQ695rwIkNruuBFlkJJkInbEVQIWqasVZ6kzzGE8xvK8AgOLD36+XMgjYCJznDPK7vBwK
SMkx7xLDlaxXQ0M4Uz+U/6UrA7iDsR44G2ZWjuX7F/ZDXxqNQRH5DImJIt979QaGb+2cvzexXEfr
F7GUY8JSqBkF0o+2+NomIPalDfjwlqE5KXwXLwRSMDACUBquUn2LA3M3da9+63btVs9xy87yZRM8
XTTbFjv1eeq1T6k/PhVh+LsTN0KstRP/fucWbljLzKSrvNzgxDOgN9h1YMLY/+c/HLN/T8AyBg77
PvGkvDDcSKSviVBVF96l3u62kXlLLtsIVPPoNhLS05TgOF9+GqNtPD0ZLQpt6Jvt8Uiyo8ejsq/y
yXJCsOxB6AenwGy2KnzXWzjP+IOChPWFYHRZ8ZqUJmlRl1Bc1PWcIPpg0OREuPDvV8dAHsyYhN1Q
ti3cnxINiuGpleKa/Q8DMFZPbT18iL1z0++7fAs0d13bIPnh7WICGbp+IqvLvRTrquwMeVBcuoGM
kEXhXm6Teq+Gxq6ACHtquo3q7/V5xyD+lv/m7HCpGWgNQ0UDRlLcfthHrVsBs8+SO9/aUtS8fqdm
O7RHaIFTjVryISs+5Io5nS63Am3jkAKatuJLW7Dp9dX8a2VxqYqw1wDSywpsHp2t1ce5cD748MiM
G+5o7ejR16QLDXkVZc3Fs5vUaRlFEAO5qiA6ad7aYa7Znr5hZX05/1pZRDT+UJZa2rAc2kGHPn6q
FIQGpMou9Y2Afms5i0MuBOTsOUPjLqfPbrPnoPxsGt9vX6S1E6DPhOMk/7x4y3hwGqdQaxQuEtLQ
6n2Uht2Hmaljoy+05ozIxBkwJ00mRFh8mNxq+0SeGtVtrU+m/0Fj9vDZgs6kkLtPvqCUdigPw0bI
vnZpYTKbcw98kbjEqShl0UYdqgIufIt7s/oN8dSUQh/ajTsELQ+3t3HtTLw3tvAQpjfUSVQInAn5
sQi/qcU5QLlc2zgQa0uCq3/OICHKoSp36YeErmkm5OZUV+6jz9qwnyzU0x4kPTg1tBFur2jN1lsB
HkEZZoOWn0xJyrDFB6lMkYXddz1PbV/5lTbdPio29m7lCHL0wAkQZ4qQxc/X4F0QIav+qJpDpLu+
N1XnPkE2JEri6u/XM3s5BkZALeHqFre2YjSsav2YsCtrAXl1mttJlZPrEEAKXvSPFvpfb2/gypEA
+AxBy9wNptq/+FjapMY6qFfDLbh9MLWkmmOU2n1Cq93RRvH0H6wBYnujd6WOtziATdxD7VljbWw0
6JM6n07lDhGDoXUGeTL/0YFEbOlzzCtYhBgzlSRCShAmcdEWfr1tQ2VUJ14poWR4WXGm1Bayc5SZ
T7kXfaj8rT7vij+U8SJAfBnRgqdxscYSEXYrrTXF9aR+p+c/0mBwpmELqLz63d5ZWXy3TGmmsszx
G/J0UjrJzlqfqfEO4o+Nd2RrOYvti8Qh1iImcFxJndpDKuU/9D6h0eWVW8pkK0k42A4+FVQC+HhJ
XO6c0gd5G/kqtLrDUZ1cYQw/ln53n1ErSZonS3HkMbfL+H84u7IduXEg+UUCdB+vUt19luxue/wi
+BQpUvdBSV+/wV7sThVLKMGDwcwY8EMWKTKZR2REcWj8AdybLxakGtMIWlVzziOnrq2VpE+u7ebo
YFwFE32S/VQdOyzMvNGTKrGAvXzqguTPxM2IPhN3PyfnqkW9m4n0P9wQwANkswiELuA3u3YzoI/A
bFFeoQRnmaGnF7uBfcqn3wRkJvev4sJ3RQEHpFOSQRPFFunvLvwZ9F89vdNQypm0Z187o2MwuCvZ
/8IZvTIhf8KFiWyeqqy1OmT/80z3fuEeUfgbNkkGKgF4m3JlRQseWiJXJVYHBON4xa/NpYMAP4qf
4N0pafoQoLweWkWyxoOztG+mgbK9B7oX+BPlPvjQfKHdwJxz2mWI5jM0nUEPscqpv/CwodWBqFqi
D6TCzPViWhdB/DQUqHHb2wzz87wAn4dWopn3po/N/v5ZWDjnEraPcWjAgtDUUnYuB1CW2xwV5iQY
9hgaisSw6ZofxfTWcrLTobHO3v+DxQ8KeCljAVLB6+VVgUgHu4TFKTXfLELYqc+tt7bpvAjTEXiD
OCXHYdI0jIKCQ/a+8aVzCdYS1PexwdCXUYzXCF4SXetwxyD4mpvfxp6EPGkjFpzvG1r8iJj5geIW
0jJMZV+v0sXQl2vPqORpHd92+u/O+u41cdeLnRArG7oASXBxj1G5x5EBMtNVLlvnexk3GEpt/jDt
MlG/pW4LKbXfZZFHqF1FrTbu2zR5Rb995d4tbSc66WjzQoccI7XKsGIP/GRaBjOYiNwCYtnQcjRF
Ejld8OIb9M/9Hb3VYIXi0qUx5dt10JTEvD1oj1zwXFJooLi6vs0dXj16gxH8NADePFCLuq8BG05D
PldPWtuzbxN01XbE8Oc+TBC6plHLzDUQ2+I+oBVroj8MSKl6pjMiDDH6HFosdflz6r6ZaQ+mgPxb
nqx2Y+UqlYcJNQsgoUC9DDFFdWwtS+r6fz1rOUHYYN5oxiYpvEPXgQvSCElRh6AV/t2N+c40vt//
Akv+D95PB9rdBYBflYPp/LmdgLnxzn75nBLQgJun/5LuWSAUAkQPrUqUwJVAgDu8Q0UV9a0kfygB
RuzX5rIXbwu8DibkIAoE5ID8lhdP02QUuT8O0M3RtXQPrPGRB9As8bWIgfy9TqNm1I+0EVEGtsv7
+7d0SjD7hZgb1Gj4dIpjR1ENGaa8LWWyxbzFxmi9sLNPoGZY8XLSaatn5MLQxxZcLDHgg8YGMLad
XQKWhCEynEfNQOVEAxMeNJMDa6UatHQwgIcAUAs04BJaer2lvdVMvlEF7rmqnFAPSkzAJiFr/kPh
DpRh/29Gnfw2utkS2QwzpPH8l7w1xGEU408wFa08ikvhBLizMQOIcB7YB8XTaGCMqVEl9M6dl4Z5
l0Wi4bu/PwuYOQX2HKkyGGzM6y2bZgvDtHOKu6QBOynaCFCZ3ARvRaH9vY/GcUP3AiNq+DgqYG2q
RqIh3HPPnv4uEBjNzUNihHOxJgW08OJd2VEOQdKNc59nWBFvjp4f+2Bt6r1845nnyetXyjULB+5f
WxgnUt6dQPTQ/5EHTu+s0BwPmg9FcPvw158ITB4Sl4aEDhMWyoLmiQwBGC8+HAVYhawCTOpkbiKj
AVC6Mb01VuOFUwcok4Hjhv4n5h+UUCzoDD/xTWTIdfezNFxAQD/dX9Dirl0YUBaUpfOsJ+itQ1bv
H8afW4vgkTret7Hg47AI9PdRVwDDrFrVZ+C+bqup8M5OdzScP9X8CF2FlgUrHk7+VMXDXZlRnLg9
WIbW9FgKd2mydZqS7YMcxduiNGjUttP3vuydY+2WwSfCqxV3t9AQBIwGs4coGGKVN0r0VtCTZC5G
/+xkbWQO06EYQnt+Q2oQ+lZzIOSTmX/vHQAZ1jSAFiAU16YV12TWWj1TD6Yt2DSs7tQ0894gbIPR
MPGzsHmUJuM2texDEUCmJ+ErFb7ltUPuC51BcNCASuXacQmW6WY9MB9Y9nLXj+lp4uSEbHXboTVq
Jw+mSx4yOWaV+WVcsq/3j9fSHcEjg9gHNVM51XxtveY2gyLi5J/NAXLBnJssorq+FmQtvJ/o2QRS
HgZ038DcXlvBhAAv8xpwY8lBMDb/ZCXfCZBlZOB5ojvR/7m/qKXIFhVgkCkitsKMgJrxOZnLtDHR
AW8GBnb8xPxNWUJC8ADc+wHsqpvObTaz/1kbxreqDhvIoQ3BWgV8yX0D1wHoD5KyAE/59ZqZAznY
dEKRUxPuVgTDIUV03afbynWP6drs9JKXAJYSCRgsotGseCKvr13WCnTU+ViJnV+go8NbyznmZuXu
TD9fe5uWPB/yPUA8UAWUM5XXi5smLdUg/4s8JQDWQXcqK0RVFMJzmbnSrlhcGdRhkQ1J1IOjvEz+
wKEHO2Bl09AdutYDFlyURlinj4S6Kw/UAkgex/PCmHIXnQ7Aphah5nk0qJOFYuLuoXJKn4UAjpSb
WZ8HUJ/Y7cZKabk1xnzrmFkZWh10apNSD4sZ8FVhgWJBJJ7x6rdVvR15bZ0Q5hcHbcoyKPq1K1Hw
0hWWW4PekA72MJVkjqDlpTe5CzRFOb3plnnEbq046GUTiHgC8HrIuZvrz81IXUzolrpnyt3flVF/
m/RpjdVj6b7IPjJg1pIqUx0kMlPWjl3nYO8dEaFdvkf7/2H0kyg1mn1nkpW+/9K5QlVQZg9oQUDq
+HpJoMLKaQkSmPOcC+PJsTjaHVMg9rZJph98HIfzfZ+0aA/0blIKGm9coLiDoJ9adwgQNRLLDZ1p
3tG2DNvyqQ2K3X1LSx8L9wVTfVgYYi3lEOcaqJ6AfkV8Onh0B5zNELluvcZIvrgeRNuWBItjNFzx
AFXrTKVbydinEHtmlsduMKO5QnrEg5UQaHFBF6aUOM53KDVGF40cEIwOGwrGnNDP3TWKlCWXhigR
CZEDtJyj5nimbFinhAJCk4BZSHMhB0K8edj5QbKWq6yZUr4Q0CAD+lIy2i7dvchdP+wp5GT4OK8E
qEu5Oeb2MQyJLgCoAlQ29aTqRubaGbKi4jUb/mgesMp8z8cd9VgIsdZtQF/TNSDK4tFABRQdS8St
0IJWrpYR1FmQwahTlae8l3NG5atN7AfHbeP/cNbxzEt+XSmHoxwNUidiGjjgSLrNny2CpoperjwK
S6tB2oqoFFg1DHsqT2vHU7cJ8tE7D3V3FEGzy5L0vSL6IzTpftxfzZILvDDlKhvHhc/q2YcpZrcn
x/1NrS9mX+8CDJ5k+YqtpWWBWQt000j8ML8q//6ipIFhXaMycngJs88fKT2ZKUbTxjrSgAi5v6oF
SyiFy5EShH+I/xRLKYRKQXiPCLuq5iJCBvHVwGSq34Eu3A/qtUx2YQ8RdaEShZIUvppaOgGs1pqs
hgTnsaX7Yg7waoMDNpq0MhpZ/zu3Er5yQBbcExSdJRmVhSqirT5cBTBEdT+Wwdlx+e+a5jTKRy2I
7m/igsvASCPeRrSx8D5+RLwXnys38Dj6tA/OBrDyoZ6Zadi69HNlO/v7hpb2D4Ua8L8A+wzOQ+UM
JgGpZ2I1gdRVbotT0Gg7F8Z4CZFh68t9W4uLClCEliTv+K9yMhBZVlPQTME57WOgXQrjifUrkcvS
4UMe8P8m5HIv9o1lhGK0f8C+BXaE8u8OWsUgkyg2VKxx1i3tHGJ6GYajbodI8dqUOdK8FjVWM3g/
hsw6lW8Nb8K5+o5Y5z9cKTSs0WgCST2Kn8pHElD3BgmrHpw9+ti0D2b9OH5x9V/3v85CSQDcZ2CK
hy8AjkKtqGFgU2t9DDGchfjW0nfDfsuDjWihNpK+mDYDI9HKt1rcwAuDSog0OMLxU3MOgJ+AbqfL
t7rxlc2vGBsa6nbl0i4dPVCGIQAE4O6WbKocdGNyEic4u/a5FZ+H8lXUa7PxS2cPYZg82Tog6KqU
/eyCWjcHj9x5MEUEviGnhLKo/cc0v9//UEtrwWi1hHwGSAFVcreC8rYzWiM4J6RjG0CvKtBo6vlT
YRb7+5YWV4QRdYSVIGjBXOT1EU871KBnO8G5s9512whLGucBItqVg7AwQw1UODoiqHmZaD7feLu8
g0SurifgKHayHZbeHn2ja6PGBnFdV5Pi0eDZFxDqNVtUG+ZIeEI7FaVX7Pvc0F6yyRg29kzmfU4s
fWsNDDADC2Q8JjQ+w84x3O39fZFhhlI9++h+YjQT07COivypbW8aO0xVnDGY8pQ06WuhPRbJJz4M
ewfF+yn45769pbju0qBK8qBrWIjhJMmZOOavIDG8UHJUNsgt0agNKTMQ3CXg9WBhY69lTkvHDSAH
2ZdA4ejmuPkzZxOz/OBMxXcwOoVa98Ov1rLBpZMGrkIJZkYYiS7g9UnzBPct2mXJOZ88Lgn+2d5g
1j8dtHpD1N6rFYe64HrAMiqZK8EuDOYu+XMunglDgD6iI7iqjhOb9E/dQweVxi4B31C2clYW3Cri
VdnUxDkB66Piu4NqBvKs4toZQ+8bu8z2JJ8iY3icBgyNZJHNoM1Zrj0YC98MoSuWiCYdBt1VF1E3
Gsj7J1s7Z8LcDwAXJ4W5C9jK0m6tSKgISl54kT5EOK93MTVqZxwrfDQzaKE/Y4dWMISmvVIRuo23
rq0o2VNlJ0aAtnRydgsRJXa5IWuDybeHT1pANwlM7CipqRFroktYiigSCMhhmvsriEA3WveUD6/3
b/Hydv1rRh7Ki0PXCz1PLFrijBda80ADez4ZSXEoC4w337d0e7xRWkbfBXkguMdxwq8t5bTFYzeY
gQTP54kf6frOQ+M+a7OQWSsv60JB2wNtJWxhpAaDCCp7V2ONXW5UFb5Pt8v7F30aIsd+nEQeaXzn
sldufk6FtuNBuVIIW3g2pGXJZPlBdaHCBRFKVm3l4LuV7Q8je2ussPDmsMp3lbs3rXgmu7YGkIP6
L8lr0ex0bat5GLp+0Qn7aif+5yZfmyO4vez4RdgMHVTG2H51vJYkg2NR1A4Bt/9WDGNI3WgoT3DZ
45vZkyhd+c4LVwNdnA9hPSB5cQevvzOKFk2HaC45pxyupBlAwgvWjjXt1IVzK0NC8IhgpAUk3vLv
L86t0PR0FqLFNkMROWFbhB8QRn6/f2QXdg4AYXhkxBEOEBJyqRdGSo8yoWlwk3M97oI24sM7AX4K
7001babpZ+79um9w4U2F6BLqZh5aUWCpUmslhiXsruga7eyV7dhsa82QarAAMUPWeu7GH5C3z8wQ
SNz8s4aCdx/VAFZBoqntgr/vXMoDDL42WdKHqpGyeKcdaqhOO9rZyB104+r6+wg99ZWUcoGHAFak
q0augkbJTRYxDWMwlRYW7PPQNPOj7RUbDKyG1uRHQbfjxbbtnnyLvQBMuus1IOnF9v6mLx0lsEoC
8woEPhgTlYVWzcScJPC0s1Z9bf1XaypAj/jXQSvSS0yIuCiFQoNFzctm0RtiNvI0zlLwh7sbVj0F
cxb1bCUoW1rLpR3FyXrQkW07l6cxyQANmepTLccQqhX3uuDKr1ajPBp0rtvUcRlWk82oUp4kc4Pj
hgXk+Ia1nVs8IZ5kwYYbR3lNHQetR4xUQK07jefyH25tub3JDP8Alb5Xxz6Sim+y5tXhdTieQbpw
7Md6DaGy8BI7YB5FsImaB/Q5FIcmNMcsk9lOY5m+axaY1axnj5P96uTNkruBPBdwWEBLyxDm2t0E
eeF7hDYk7l4nemrp77F56CpowKXfQUeQ6HSt7SvDvOuUAQy7/xpUw8Bidhq70TsSF64L+d3ftZZt
C7nABHK1+mNpQH6JxhXP2pVQ9zZXgWEUdyBrg8wX8fX1SmXh3utnGGZNtWO+g/fwi0AfYrJRFH7y
oR90/4ovfcJLe0rOWHY5HKTXkjjojbCdzjNLQsjKTquozaWbgbcPqSncN/6gLKx2TGtsC0Fikx2c
6UvVPhD3p/DLsPEeASZAzFOmT2Yr56qM+dtYfGo1EHMNe1qvOJwlR3D5Q5QVe5ToQKuaJG6GB55+
a813Mq4cn2UTUMySEl2eacq/v3gdeZCNMzEtElc4J11iRjorw25YK90unRUUiEFhgTwFkybKSsbe
tLLABQ9PRzZG+W2s6ncjP2Rx53Xfmf/57w/KpTHlrkMVqmGi8wniNB/xhP3AjFdMgZvtGuvq0om8
NKQ8OnVuoHXdeiSmlG2q6bcBzju7NZBXrjG5q/sHEDjeHYm7RD4c4HNdfyavw222ElCa18U2yPRd
a2yqegdAyobM2yBZeRpuIm/VnPI29IadAenOxNmGp0bR2yw2Bvkxez9TNzZdY+NPvya6c+hKK1W9
eGg6Y4Ae8eDHuABUe69XaVYOdZzE0s9zU++4Zmeh7Yu4GbU8Klt27Kj+5/5JWTKIsBoptGxdAKp9
bTA3mmZwWW4AExWEdQHiSf3d61iYODQaaLriwJasIapGDUKSwOKFv7ZmitIDMUFlnEdGi8hpvR9J
oe+Sxv/aDxMEWOy16E99izxcazlLAgJxJOuAsVwbhAZY2VYAt55nnUXgEn8srPld18oTxnUjSLG8
WnWy7eo1HSD5mS5fJMWs2n2aqJe6E4NZVDP/BIRFgd6+3/9wayYUF51h7BT5BEnOgpmnnHc7tBq2
902onlH2zwAxRGEQ1wjjeMrXaqqUVL1H0zhI893sBeDQNQ60+XLfyu0nurYiz8yF/wW9PB0SjphS
H8HuDt3Awgqi3PjEOTsSJJ9d8IQWwKf7RteWJr3NhVFO88QcOhi1eoyVpIASlaAxN1Zus9yg62OA
pUm2TuCIgI3wlPrUxOy5Gh1YsYs2tBrwHbciEv2JZ2t9/cX1gL0efH4o8QG6e70e4RT92FZFGjug
KywCDD3Xm9WX8iatw4FAFUc2bnGhULJUrNRapfv2aKWxGD1AGVMtbD1M5vDXdlcw8jEQxAyXbzBQ
eb7/vW5POyzjeCGgREEC/FfX6wOVqt0WfYCdJGaOsAOqEWNme7v7VhZ2EYki4jlEARjNVEt7bmGn
oDtOEF+ZxREDhmFnpEfmrpB4LZyKKyvKtUo1YjKC5mBs+D6EdN8q90S6aqfVK3NuNymH/FyojCLl
QPaPzF8u9+KQj1aVWXaOkMNKvrM+3/kgGXGKczX+qZvnvP3W60Y4OUcxAgo77Nv8b6eGP+yj/AeQ
DjYVowXX9gFgBMYpLSjeL2NDHLopxrfpE1CRa3Hx0neTqEuJhwThg0rBbaa53wYEMX6WzPti8J70
QTt49uv907H03TCZ4aPyixY1KlDXyxkBC/E5GWlsOBRjzx5ohV9aHdC2aqX4tmjI15FWYNQOE0yK
c4JkS+P1/kRjx9+33D2O+pboVeSNyUrZYulWQeQUhUxwgUjSHmVFaZ2yYtBpnFjkW5LmLDR0ECje
37abUErSsDsf3Q3sHk6h8lJhgq/QiqJicd6/5dMZjGmb2eiO3N75rNz5TRrNIKBEcrEGxP4oeVz7
Xwmxwz9Q4f240dfrM/tJ91PLymIp5O6AOW7297qL8bOXUZsPtUf3XhX19MH22p3e1ZuGf20ye239
t58TQH2Zd6MB93Fyrn9FYYtKy7yUx2kOJOkxKI8sice+f6QDO4CKkwHJQZ89Vu19sg+K8SUghxIc
t3AKK9/79p5IaR6QLEJLA6dY5WBtbIrh8GHK44n/tKpfwbCtxYrTUSM8fGyMl0vACDA+EHZSfA4h
3CnNpszjxHFCrX6oQgMyd85Thmrj/XO1tBhwX6FrD5l59FCVHGfKki7vRZ3Hoh+PIjm4JVjR7DXu
uoWPJ1eCUBWNWiC/lIenmbsGZMlGHhNISNso0pr8h57Ur/n06/5yFh5XkP9iw2TWjQRRLSZ4tNLT
KTHzGCz4EYXSTf+1KzDHy05l30bGlEWujQApWcNa3HBKyk92aVjJTOfU9Sctg2G3iomow6F8o/ap
Gu09z6uIDdqmwv9YBK5lC667n/4gLHPbfRfE97dATfE+fgiKxZJ7CdgPS/mi4DwAwm1287ge+jDN
0jAVn0txdHF5bQ/8evnKCVq09xHbAuAJ7JaycI9w30PCj+tgTG921dlNyKuiifJ6dI/CMjJMLRZ8
l5X2cLi/0qVbgoQrkBQXeKRVrB0vB23EoDZYaez+5HJEud7G1zfUt7+M2rhibMkNgmoiwFMiyzkg
M7h2QDV3mrqB7hBuSo7nHh3nFzur6Kavkk2miSrKO9rtnNyGZFdAtH3pe/wxqUVzNMqcHNJuYht/
LPgKNGFp+9FhkoTFeFSh8nP9swTGNYqproq4CYpHO3HecpcfLZ4cpyp5rouXJtPWuqqLZ93DZAim
q5HaoK12bdMxWjL21C1iz3gevxKxHyx437Heo3tVp/uhJmE5vLreyTTaUPbH2Ts/VWuEN/JdVd4l
9CKAzJYqHsA5KAe9BFm6nyZFGTcp0P6zVftbY8im/+DtoRzjSsEpSC9+jOtchH+WAynxWYcVgieW
mr+gjWOvfMKPo6OsBCULKZ0q8XpAal3vZys6U6CwUMSzHoSoZ9vaV0isiJ/23p8g8FBt7ORgEj2E
3G7jnjj/DoIM8ZCA2yz/M5Vfi2eMfM7jVnR7gYzCMXe9Hv5twx5uBRsAYRGA8DAVZCvXvNP6rBgN
TPy42bSfuvZXZYNwijRrFb6b+acPQx/kbfgT6EKUAz3nTm8U9lAgqbShMVz5G5rpEVCA29456T8q
+l6hAVc5EUs22mp/dOGlQrsNEzogBpHW5d9ffG7oYc+iIKjI6iAr8J9n8awZJ0a/3/dcC68u0M+I
5gNU46QQ0rUV6gZsAiQIlzbREMizsKvZJiNrEf1HOU85WCiSyiQTQ6gYdlKCRr0IEk0juKjpfGgr
Emrpy4CqcxuAsZxtRfbUVPtsFsjQyijw44Lu2vQ7ODCgBZ6H1D9lb5S+pOOuGyOj6kMejPvCf4QC
5EkTK+H6wm1G5I+6JEbPEV6pxFK0Ex6D0y1iXoLQwPExztFXbFwJI5c+L4AgGK2Hmi5mLeSvuPi8
VTDO4+DaRVyL7ynE5Sno+soZRJ5/7n/g23IMIC2S4wkAbTC+qDP8OlS7fNbxMq69TwEgYrT9A2mt
aAIKJfgh+Fkk7sozvPAYXllUfHI2djwjKLrHPshE6mJTZ8WmYn/MOt8M2pqs2+IlBUEBwIrAEQKh
pBxgg1i5NduijKcpykqBT/Veeq9B20LzqotS6r6z/tgMNnJy+1zTldx/KRnCey8JCuD9gQVVfQQH
3AZlBkRaZRWCJj/UKXlK/GFXe9qrqKZvRQmVo374nI9tmMztvPIoLB1W3CrUX9EBRACiOGwy0WQg
E6/iQk+0XdvVxZep1fSVVHnBiqQjA/Utkg08dcrtDVzCM16zKh7r1tsKfx6PedYYK4HNwlFF1o/Q
BpmrjxBO2ctWc+vAG+wq7u2vPH2mhbZPdONgUAOqo17kCfSOh79ETMG3AokDSBPwwnjyXOUaNnXp
Nr1R1nHOOh8MzKUVDYO9xjm1cCVgAKcD0/coRn2IaVxcdj6TItW0to4xdP1Z51uaDgcvFRF1f+f1
ivta8OhXtpR3o7Izvy6R/cbOhMbXbD+Qdjo5gVg5+bcfC4deR0kI0HsgeFTclAOxQdrWRRPr9q7v
R+tgm7W9a8bslGXVs0mbb12nmzvPJ2tTJ7dxJiyD8UwGQkDCqqAFjoswQbqhiaf8VGZIYIJnVDq0
jG2sINaTtTHo2/2U5tD7lrNCqPqqJ2QwAW7x3CbO3U07PGjlM2AGKy5zYTPxi4GPQTaPPoo6MdbA
thHwoosNUT8AY/Pit98YfaAZ6imu/62kW2s1vLm908GHyBXCZuSLGM64foBEI8zaa7MOW1Y5u0lk
UvwaGLD7z8/C7mGAUKr7YLZPFhKurQxuU3CDu33ceD81aAs4JWjpv963sbR7QJKD6l+S7+HNvrYR
CFZTr3L6OLOMjU6hFoLq9WloeXSCiNkfVkF5zm73940uVGPBXA2pMAB9kd7j32urpSjclrGui53c
eim7AIAo6xgMaYi2Q02cx5nSkLHsa8/Ixk3oZsieM96uOOaFKoP8FVKVWDYZkXtc/4p85jRL+rKL
QYu7ccctHsqw59t2+se2ng1ND8tyiGqAdVdWv/Bdr+zKb3Lh0SDEWAsBJaO4/yP8jW+HTIsrEAHM
G+eZvHvbiWxH9EWsMCgiby1NWXh1r1atctfn6ezg0YV1nerfm+GXEPs0tcPRaLfw4lN7AEEH5uo3
Nh7d+wu/9eSyTwKNISBgkW6q7EsjsDheNjSwXPxynKMpjqxCL60P57bd3jf1Ub67jpmvbZnXewxa
K8aQAeCESZ6HfZW8dPZ7ITCBCQZk0AJOtRZWP/6xxEvRpqg3PObBT7S/GrEdV47Z2qqVBNee0FFu
06GLTTIcoQcGjZ49d77npv842XTF2EKuINeNUi/cEvZTTULBwOuBOCnv4srl5i/fEvoJ1ZxgCudS
b/70cy+aiE5JN28Z5lL70E8y3TiypinKnT2IfjsnWV691h1aMGnu2D/aIqt4SEfufSrzwqwwU8qE
s51dk57trDHbDfhJmbY3dF7le1I6vX4cWzezHnytIC/UEsUaXeii+0ChBJU60GijZKI4LQosMPQ+
5y7uvkLtzg7Ts7nN2cM4/pz1Q1b3oXds6g0zVuLF27QDewtrEraGlr0q4+tXImM9mXBvac+jyk2S
sDeL/DB6yfDFy5M0XjnEOg7pzSG+MKgeHVaUTQCCgjgb6zCn9cEEAMMzj8wrNx1Kcvn4nttzpK2N
LSw8byjPA1aM/6L8qNI+4JpwvzLMLqa5aUUsZSJ0hnlNwWnJDQITC/8LHk2kV8ojoDld0+ke7+M6
f+joP4n52/xrjSCgDFEF+NeG4uK9JPX0FDzyset81Ye45qeh2YptWT8KDG62D0BAtG9u2D+Y7VNT
f08p3698Q3kW1W94+QsUZ1+YYk57wXoEySeS9k9NCw295jdhmLDbdg++1T00ov/csbWJ1aWPiAII
jqscUwTDwrUHrEhrBlpT97E2+/qnMkP0AOxv8nZ/fYtWkNGjTC0FkwNleZhuT6EC3fSx45T6kZtN
fXQwl7aCSzPlSVd3EUOjGPwGkw/EmZXFEGvo+oqafSwohrYcOjIws439N1u4ZDNXWf9YNdr8gpkX
LyKWUTxYboK6iOFDM496EKyd026DHF9/xnReho5l7h/5WEAol8xi12qY5LLNpH6vWcCfS33uDyKl
a6j924ADUGGJeEWtG53gG2LSCamA3VJ/iHOtIr+smpOoEI3xWorUeJxbiCeDvopjuhPEtZilr+bu
ZICx7ef9T3Zz7/ArkHagTAmCQDD3KUlOb3lDO2VcxDazjhTj0g1Jj123RnxwczKkGZwL1KwsiDap
rU6NTIDMmL3A1XP419Tv3DGqSgG09P3l3HjlDzsot4KLUBZrFCdpaQVLxdSIuAaL7oZb+Z9iAOuO
zSdQ9tNyc9/a4uaBn+b/rMlVX8RuZuY7RYoAInaDIokCl2vbmYO/s0HhYPdfTKEpIsfhULJWXrmC
1c2Y1K2IUSAPazM58XzYeHRe6VIuf6d/zSiRUg2QR2aBAiMmvvMZw5HJyRwCspLxLm4b5jtB1mdK
n6y4Car3oqJkwLZlzb4wxq1bNyfhG9v7W7Z4Fv41o4Jy+sBm/oAZq7gzf3fDSQRTNGSfanNcsbOy
HEv5NB6bK0dz8Gl8jNR5qO5nmF92uzXlM+nVrrwe6iq4QyjPAc2BeR/lhawCZlKWjCLWs5r8U3oJ
WMNIkwyh0KGaaQOtu0moOW2gs7CWVS+sEMwX6EVh0hhwFdXh8gr8tF7Ox7jX2sjnSIzcZgtl5ZWU
YGmFICmDp9Dl2LmKMiIGxa4Z5YjizrayY7OdQspHI2oIltb7AOzmf4v9BxAfUtjwE4AEotWrdgDN
qgUdkDmPgCBYeVg3fRl6evabkhIo+bGbDn99JK/MKS+X31jWkLlijIUQu8Cb27DDoGtYJfm4cRJ/
5aFcuMzgLMGBQbUAY3I3cJnObAqL6GNc8Pxg68MezZ6/BfLJ/bswoVxluzcFqF/MMXb5F7sVm1Z7
Yvb3JFnjCl88gf/a+XhMLzxt0fTAx5rWGDP+BVzQW4NB4S2Y/t4xwb8isoA4BYAGKiN50Ge+13Ye
DiA4ta3ul9G+JfNKHL+0kksbyo5VPRlFUWpjPLZTRGoW9Q0qpcn7/YMmnYHqLMBJ+QGrQVFddRaF
VgFk25ApRnKnfyIdiLkRkmWHujLyrdZQ89lNJrFSAl66vxj8RVkWLTAgzuTSLz5SHXR9j0mwEX1V
2xUbNKpy3FlST9Nupnbz0/Go/aUsx2oniJa0x/tLXgqogFUAOAwQZR0BqHwPLs1r86zlGnZWoG7q
zwfNenQ46jbDcRjmUJhZ3DuHQET3zS7tNNolKOZ/1NrVupHrgK0gE9kU231saxCKxhxv/024J0E+
37e08J5hTAIlVMkH62KU7Xp9lKFrQgIyxl6AWNFPml1SMjf0ylyPrMRe6w4vfU1PjkMFCFNlYe7a
nJezSRSaNcVTarVx0IqRhk7WuMMuINMMebHGt8ZwSiewVyduma41ZJY2Fi8OOEEAv8dXVZ5Vm8/M
KAZzjueqeRQ13fh5cMDY72+ujf/Aj665mBt7SORtB8zBNiAQaIYr2zvoNgZ1ALCJCbQPJ+gSgkEr
aoYfGvlZFN//8lNKWyg1QvcAnQwExdd7a1gzsEyaj0yUil0BGAUZIToypEfTXDmet7cCptCYgfwB
5D8BKlGWVTIxeK3VDLHr9ltXPOG47u1k3PXJL+5VYdqjiEPo595dozCWa7hyQTbK8LJmABwL6sk3
sK0crx0TGNLgVRqN9IdPThhaijje8H+GxNn3fx3vYdYMTwTm3QDuAL+GEvtzEILNZUH1uDEeKxBo
J6Q6m2O2K/naUP3NTfywBMpzUGFC4kpdmo8hvoaVmQ4ahy/gcaunfZaaYbUaEC1sIXhqgVo3kbGj
OapcgdSg4wjFWx1jdN5zZXZbN89QiAtrrwk78DxWY/ajzFeihqXFXRpVUgAjBSAZA5l6nLaAspOj
nv7C/Z+sH399BTBziQab5MJAGq+EQlnRkR5ERnpMful6H5rZu2vW0WStvAo3XgwODCAfKIRBbBQB
tPIoVGA2FgZrjbgi5B9zssOu3OS28WyT4ZGZUU/WaFpuS+oACGBqCCJ7yEURRygLSwcj1a3RtmPc
xt3cTZFVOnufB1Fh8jDTTPBNjpHeV59qHVVK+vP+tt4CuUAZLrUmsauSBlJNrqAzqZWOO/tx1/b7
jjwXYFku/oe0L+uNmweW/UUCtC+v0mh227FlJ3FehKwSKVKi9uXX35Jxz80MR2eELxcBggABpsWt
2eyurqqADuFhoUYe+SOGdzo957vS2FOShbb9Tfnk/lfVFVwXqCu68G/o+MG3SGfRG3NIuTA7fmFK
BcJqO1dOPfIQmAttLa1367fn1mvMN5qvEfF8JMEvrn3ijnNdTE8jroIM5OwpT6i9jYkI4uxtZW7n
r752aZhV7CRsWFzAN4/wHh0K3BlbEhk1s45JUn7te6I9ZiOITqxc4V88pmubUTVYUDN1OpSa/VRD
Q+uY5Q2SUMoab+3su6++B6BYZAOA18CbEHBJybdbwkC5TsP3dO5T3b32eR9mjrFdGfVN4nmG3gKP
CWAggDzg+Li+rISuxYi8OxIN4Khtp1eHRxByB1NcmOl/ClGFut750AC9b/bm8TJbhQLYR9cJbi9p
B6l64hQ6w9iyMgmt0QwaK9/8/5mQfINpKVmhtA2JQFzjx8Yvkq6pEN/szQ/UMi55RIioR8uCVARq
uXamwwKF557xVpvUAQls2bgvEED4xvVkJX9z47wlg9KOYCwFPC3BrEFZ3OdecqT6j8r+aotuxdDS
1sO9Dgga8my43qXlqUnFMt0aSETQELrp7FjxGSKMoHfV/wzX/BjTX1PzTrk44EAj6wovYGpk0ai4
0KqIfUSnK8mHW789m0GoibT17LLkS93mSTZMeozDpP5OCm1np81zzY0HgvIrEwfjew/6AZCFPGbO
Wi30toYl2ZbuXBYblQ5uLxKZTjCxgLgbsdXaoIp/lMpDCWGx7JB0/mD5CIPvn4GFDQMOPzRUzTgh
lM+kdUwqi9hah8OtOmi/KMcXzxw8n+XaMxoA18CLC5sGwAzAYuFEgAyUjQEGqGQ9wUpWBksCvC5e
FIvlu841Vka1cO6QXJ+RDEhlzq0u11sm712GD8Faak9WG5VmCBElUoV8WrGzOCAABtAFgboV5u/a
DrOc1MiJQiJEcHvFe4NAA3W1lazETRSIYBbU/YjJgJoBSkfa/23SVmlbMRpBv36iZwKVeUV7oRrg
6Jk/iGZjrPV2LFucmWHwNMErRdoUNbVKkBpyGnXt0fsi2DOAymhLNstQt3bKr/s7cM2YNLy8GpWG
oiMvoqkXihhxdOIGzrBxlIh76MFzEaQlwX2bS4cdc/p3hJKf7KyKtoxihEkMpKP5Wqr+gD59A6zg
xhBm8e+k31Z49VprbUC3MMuP1fxrWbp0mM0MdRixmtpPiCceOmDDlbcyGSPanLshgSt1ArdLA48+
tnW3Eg3PcykFDFfDns/NhSs1WVeqvMJcg6YtD5noppAU4A1Ymd2FiAGhL9wKGgJRVJIjhooLCN7T
nEbgUDRtX3d2rDgQHbrnYQWl6+nUrzjvxT10YVBaTpE2Fs8UGKzihxl0aEU9Qn0Nj2pQdRSvlJLt
/SEuuU3gzIDBBp8r2pIkg4rWFSAhwP7pxePQb7X8D/tWFStG5h+5Wa0LI9JWKY2EjklR0ygudb5t
J/tHqlcaEBsAANwfztIFhBWb5aeQLpih8tcbI0fHSV3iUEQNCqKacxy38cE4t/WbZR8T+rOs9uNr
lUEfZFBXjuJH5ep2lH9NS6N0at3KDdHQyB2eYva7tk9GE9Qlmo0Sf1RPtb6pyp/2a/udtoFZf07M
1I9/MjH6dflseV9Md0vFmtjm8vL+/SbpnHAOolaITsA9UCXeWGUG0m9U5TaKZ0bKtEZQtToF0jWC
HA10ApwCLrBOt5XZw8+zDtD8H4nVfWoaAneIZqhAiOPwJ6XaoXf3g7al2R4Kr6IAtH+Ce342jEPL
0s39nbHoMf5uDLm/3EI23LKL+dOsCk3RY0U2tYkS530rtwit2SuCfWnOF8088vMBv3BMStoqTdKg
PGfzUPUe45Htiu61MCp/1Lel98YOtHqD4NZJ/HLr09iCAuQANhXt/f53LK/E3++QPReaOIZWNXHk
QPhRTIG1bXMo2z4we8SpeOL2o003jah93dpASMIfCmiAdUloOuesflbifat8Rzee+bLyWTdZjOvp
keMZ2k3CYDamp+vSdygj5vV+TPesfEKQWLPi2WzLYLLFsRL7zPup03eoKhHtBYmp0QDlU2v6abwX
4zYvN8wiQGY8JByk5ZVzMnqfuWPIyVr6b9F5XcykFEMwYwSK29VRcI2TaTvW7uCbZVwFjdOvyVfd
cDKi1DA7rbk8CfcFiaHr3cN4hbqhAxeSG4lPCx4QnhyA8DG8jVD3TToh3/JqTFu7CSa382P+OiZz
+63JgxqRjdP4PFnZSbd5V+mbJBcCfIqliKZE1OYqu3p6N8FUQyjZFMq0NZqfGXN90X1D6mt7f68s
uvLLyZCcSW/ok1k22MJpciryyCiob5Anp4RwzFNBtkhqx8debIRzJmtt80th96Vp6RSLvjQcOsG0
UJUvWAqFJmcuIHD51dXXuueXHNOFLbkiaIvKow3+RBWUekyV+MPaDl66BC4tSI8I06Roimyxglwf
92zUDxwM4RM46lUnXWk1WN4t4PEAtfPcmCi3JE6T01Rl19OoBpU0AxXKpnPESYSxXvlZu1emr6O9
Jph12/46b9ELo9IRVWyUIWoUpCO94/4oIAG7r/SgeoUQ7HgsEuLjjQHMVFk8O8rnmq9s1CUHcWl9
XuALl58PNXP0epijG7fYJXitbbzBhGeHttHa9TK/n+UY49KWFN6kaF7Oi3S+z4uTPQVcfdBUdDpy
UNH5ynDuehIk1RN6BNSVwGre8fcMS55JG5xhykYYTp39YPwp8YTygsHPmnhHnF/O6/2zv3RNXA5T
8jmZ4lmVQOQdkfyxgrobbfsgMb7FnQjSZEJctblvb3l0wMvjLQ/PK6tCdYOiK2iCht89WOUB2LnO
DES/483GjYxqLUuyeOLx0kbqFd3ByDldbxigkltexS6N0Irt+UZPJn+y8KS4P6aPFqKbJbswI/lP
neSA4RBcXJQ9pYavTVunfGrbI46Lbw5+b/02462hhHbuF2PqG9CsWBNiv03izyfz4hskRzoIj00W
xTf0EEveGSdN81UoQwei/lL9Mj6JjZ09Mu3VFcdayVHSWCMA+KBs+d8nATw113OdpB1RWKvh9lKR
vD4mb13uW+5bi353vivF1sz2TfaS9Wf3ufgCgg5PORIGrhKQMXQ63XGH+LX+iZTvvftC+bj7/1oj
wIWuPy9nbVvGHj6PqztGt137mDa7tvkxZVswQ1TudoqflezcqN1BVaYNnTrfLdcQ4ItJBPAuoR8U
m3ImZrj+CqZDOEdNdBJ5p4wia6ePoUl+ceecN99o1aKDUttUbmh17/eHv3QxGQBkge0ZoGxcGtd2
RTOmvMxrJEQtir7tJ5W/ga81AKnRivdaOnGXhqSjQNjUAFxUIn099L4gfWC5n+8PZcljXVqQNnrc
lZbT1BhKZkFRF7DnqT9n7KmnP8p8a3VrMNRFcyDSgPweHu3okLyeOa4RU7H6kUSNVgZgWNjEGfN5
PW5ix6JBAT6TjUGrlYtuabnQf67CLogVgGW4NqoRnvd2j2QkZXFgdycIrjfJs+2tOP/FGMKcm+sA
Y4AEstxBi8qU2Y0GchJ21qoI9ZRhQ3RSvFWkOuugTnoGEfLo87L0zobGmk9mZtHD/eWc5092G5ef
ME/FxZ3u1a6h8JbSyNE2ZtX4aXvo8tHP3ZNi/sPeBMIA1TgT6Xpwn1+batVmyNUSD9PELd0jF5Xl
42msrNxwiw9TB2EZFs6BUI3cQuPUXYELAUGgM0ZdcuzLz9iUxvSn/J0DUmE+a23mk1+TtaU/YnXT
e/tYhP2T++P+vC4dxMuvkI5JMWpAXtYIrJNEtXd2Af3NXGVr+MvF3CRwIiilAtgANmRpTqfW7uKa
IiRjaWg4SjB0emgp6NT8FOP5ZrlB6T5AKKf5NahrgdJHXVreOpe2pa3TTEPvVN6cARiecmiFxY1y
bAt+4GCxV4+dagcio+jSeNfFT9KxYNS2GQQtFOT1D139Y7TQF7i3tENdgP+/3STxd0XQQ6bRvUl4
kHDlQNEnQLrd/ZX5X+YMUTTQNcBkyXNm2yyvmhExUM/DpPlRqA/TZO0VEPPE/vQ5zQ6kA6+W2Dqf
7xue1+J2voDsNNFFPutPX+//ZvK8WsVdG9WpWfuCeeixMtJyNyqGvb1vanH3zYIH/9eUfm3KZj3S
Uf1EowEIvxDsW9NeaNqK+5q38L3xSI+RDjLajteoeIwIbY/umGoM7CTz0ySO4uR73Luhk7hrsd48
SfeMziO/8Fcd8O66yrF4LvgMk9gKLBA7OAYeIS3ZJAZkP4BesKczuh9VOm7uT+vSCromWuYR6KH+
J0fPzAa8re8Rz5rD0IZ6YeVbJUuVTUbt/B/8MiIUkAmByBY3nzROBXjrwmu8OSfAQeHcHkm3AWNl
qHZ2mOTP/zAutP/AMaOjF+n/60lFZqm0R5pmkRGntY8y6hiQvgarUj6tPQkWp/DClOQXzXxEAZHz
LCobZu8yPHLCLEvIVuXuuHLfLDooFN/+Z1gyda3aZkqsU5tFqqjAU9+4VcP8xKuddluRbiof4knr
+XhULCQNArU3TOH3pAcVIpQBrDBDKYGEAp2Sxt6gcaYd+OQk7anx9EHf6ITi34mRG2XQ9o7Cn52k
INUfTU1LJGxsfdiN6FUqfCuv7PHk9joIXxJ7qMt9pYq6AteCCoWMaUyLWVYBvDHOyviXbkIEMYi1
gdYCvklu2C2njOEENiyq3F+aXR1BkR/GJljXhkyNlOJ3DfnwVEHSjU3ndswfehKa2WvexxAr/j0o
UWz98kj96/5eWwjoDLx40TIAYIp1w6eRez1rBpHwyJxZvNGlnav51mZj6IkthD980b/fN7iw41DR
QjAH3CaEp2SxlSKFfr3eER41oMoNUtf5nYr0u6XxtSO7ON+XluYvufBNVh/HEGmEpfHYZ/u22CFV
GY9vRlFsoDJeKA95qODBYYUxeH0+u+oXq9/TbkPF2/0R/y8fAvQhmiUgKizfNNzNhSN4yaOhehj0
MBsCpg6hB1H1N/1r9VKWYf4MsUOKrlR19Bl5yXU/HSBK9nL/QxaCy7mY+P++Q7qGKqecaKkUPEJH
s++NG608ofAxDUGyRoyxVAaYYV5zb96stCjjcxtmosnQbjD38afqYLuPog2GjQpdn9av3qsu0Pqf
zedkOOZozzPCov1Udr62c6rt9C1fgyktZSTwNR80v7PsqKzxx/OpY3qJr2mPAxPBFL93yom7SOOO
Yt8oJxSCUuvdtJ+GFmpIXe0zhRytdIXSbCmxjFY38IUDDY6WN7kI0UzZoGhGxyPINH6fcnSQupXv
dCGzwESx0aERokWm8o7+j95Y8z7zBSVd1DM/H25KkNQBVijlI9S0q3JhTjwSboZSVH3ioFW7v72W
IjlcxOgDwp0F8jmZJ8xiYw1BIBWLPh1tEYCGtUZm8JzagfW5evOggeCElbWSmrx1YMB14GqecSrI
/cqZDL0uHWqaYxUxsG0YauZ76RaZ8xb7jBMfBPDhyihva/MgN0Ka2Zj5UcBUJsWNVm+6HLjPJnLJ
IUX9owWn87nvTd8ZxEbJDmiYH60VBMscu1+vHmyCWGl+Ac9831JsV4PMoyyKoolMap00Chy6l/6q
OmPb6eLP/fHdbhSwSIFECo9gRKv6hzO78JrxwE3iWqKJklo9g9sS8QdZCflv/dC1CSnocGmfC3ss
m8hBXy6rBfKd+7IER6WGitrKoVsZjkxfno+Z3VoEtobGfElYtjXiNUTKmglpQ6jCpoXWzsMBP5uV
WD5Nvtxfk9s9jsVHgIuePvyNBuDrmyyt46LsLIY1EWPs61q7qUG4PaEd12JFSMv+j6dWKyj2NZvS
ZYFyoInuVd5EPKaBYZeHEX2zOf/UAKjfdigFmvv7g1yaRrQAoT1nlmCDHPD1IKlBndzMMY3WNNrh
6FDLr2z1630jS1vvrxG0OV0b0Xr8ZNLgIFm1GSpTZHkdroOId0G7JsC2dGYvTUmL1mcCxd0JB8mt
fwpQy9ds+6asEi8vW3FQ8ocQBc6s5Bk0s0xrQmBlGpQNFzuiGdvKoD+ado2Ecs3SvH4XjsHzUjoU
etNERe7lfqwnLwTMAKjxfVbKYqUr8jZInBt0gQtEDyG0+WTsstU0Q0atsYnGMtnkKSrf2o8JF8j9
zbBwYc1msAzgW5ihE9KW63trEtoEM2n1kEBmUdOrUPHyg3CJ76Sh7iSPaWwERWJ8tcQUDsnwn4Nh
fMDcjgY8PLoMZS1EknD0UeVqE7HsvfAwTHZO0jUEyuJkXhiZT/rFwtktiOV4qmGUnrJN+/TElP4T
V1bFsma3fX1JgZkPdz9aRbAPke67thMnntI6ZowNwn/HeMsALBygFKsCR11R8N1yn02/IdSC9B8H
tCykHQ/bAimpgj5ZWRHoZAxK8iqmdMWzfDj5e18mzQAKXyVpKwf+EyHnRqk28UsFLNSfeAr5o7Pv
NQBiNs6b82h1W/uXG7lx7Vtm1K7s6lvngwlCzQERMei6kMu+nqC2MXM3HjrgaTMvSPVPg66dGD+C
+tuyV/Ous3+Wxwy2M9CIoC0EOW1pzIqiWGNtinYG4kzEH/mhyr4XXmh9S8rviIh9oCoU/hsNnyuj
vPXjKGei7fFD+hzMPvLtLgb0cTlADafON8s+VdmPlVN7G4DBwNxCYiKji84A6WaqwORdMJN2UVP3
HTj3RaZqD12GSsiZt65Hdvi390NT3NbYmNydHN/OSmevKyjAbu5/y+3RQofFzCKLwBOAbJkhQc2m
JHPjdIiQp9DIBo1SYEwabVVsQKS71hJ064BhDPoh4LNGbzWAXtL2UbiW6GU+RApjB5OPdSA0+IyB
DqM/5Gtx4OLQINSKBhLUXuAmr63Fw1S0bi2GCFU59Tjasf04mKpxAHkN/fQPs4jGUQgpAYWEQFcy
RWw1A7sxBjaiuxhwcLbXrcI4GTFQzPdNLc4hmp1mxa85kpaOYOUSEHHH+hDRgtR+ou/TTFhA5Q0g
Uh6n8L6xBXzI3PqLBz9KZTMWUppDFF96hIZijNRB8T55iV1DsdpK0HyMnk9vChJnFNknJB0ZaKGS
auvwxqmOpHTYD9F2wPs6RcwG6ONq3WvTc8Y/3//A26OK78NzEO2eYCvEo+164qu2LaYcWOMoBlDn
xB0zn8G/a/pqt3OOlplZxRAvtLljUQpRnClxlNJQxqgE5veExpfxaIOBGSTDNXlVzX5VnebWz8Kg
jb5FFCnRuvBBf3Rx4VmcGm1mmCNwDmfWnFi9075Q+9tQ7QZgC13zZQD/QeOrB0HTAMlIvx+eq/RX
aa71hiy8+K+/RDqyk7CtRAwGsOlJaLQn+7stHnS8j8vvdAsZTjW3fLbz2qfv99d1oZJ5bVfa5mDx
UiYk4Mao9b4KqI9k+3ra8niLnPyX5OcaK9fSAgPBPcNKoPAJHqTrbWR0EFDndT5FJNNRZSjICGRQ
/OSRMvY7vahWXvwLsAFEhLhZEGJARxlyDtf2SN2wEXfAFLWGvrHJ74z45Wt8eJ+0fdu5AUht3e39
CV04KCiRotcWoQ06JD3pMh09rSZGr06Ife16S1UqtqPTrKEF5l+5vrLR0XphRZrHknkp6Gm6KXKr
Iqi0eFeIXfuQGcBrn1yPrjzwlk4J1FpAuorHFi4x6RplDcupJrwp8tyEP6oIhn3WOOVBU2pjV5tF
1FFaHP5hHi9sSivXaVXfwxPBptpRFEPFsONl4e7/xQpKDUhhAF1yg0FGQAntS4Kkum42D8ydvvao
ya4YWdr0M8mBh9cqghzZqw0ZFBhaFZl7vRmSh0RztnpsvDDHzTcjgfDu/SHd3sbYGmhlB9nTXLGX
bxIknJQiFlyNJvhxv3fb5iemOX+EOlu5dmvdxlezLbB4I20LJgeZmDHpzMmsY3eKJnCAHQbIc6BC
URcBJLDHIM/U5HPXIE/t9AIExBUbj07v2SshweLsoiQB/ShoBCJivj7iM6xSc3o80Cdkuo40cxuf
GO0Irj8LofPk/ro/vYvn2wUUZ74KYU3al1Omc9BOor3b6YZ6O3FN9d1KKCuOa8kKcHfOLImJ97oh
eRGLK3pp9SnoA53+Oc+yEoTR7ct/H8mlDWniSq9VHMKw9zOuaD7pmiTovFWcw5KnQgQO0hYD1BQI
3a6Xx8mc3DX4ACsdmMfQ31CfHHf0DvEw83mqEGTL3NoLq8RBK6RZAUeTjLavxckYllOfhRZRvG1f
95WvleO0aRWbvCbCZEHKIOx8f0aWjg56C5EdBr4dmmTSXYjSS5l7XFeBc4njDcg+0aDaoJG4pSyL
/sUUqJ9RuAXhiszfA6mjPKkzT4VocTsGOku7t6IGI7E1osB239TiXoLcDKiW5q5bWwrdBssihNUG
9pLaJo8TdMZDU2/Uf9lNF1akO6KpuOEQeOxId1tzm7aiONisNXf3x7K4QrN+OUqjc85H2rOuzoYu
sxMt0jh0VCjIKUMx6fQReRd75QgulIKAMvlry5qd30VsKEzUNqniqhHHsxk5e7fKu7M2jEW/T4xJ
bc/dSIzRV+qpq8DiXvJxbxAPhSsNZGOoYjGrRR4IzO+QV7DqxG8qC60thUnVxv+XWXFAAaOCthwM
89df2qpFqzRarALenYmj1jjW11Ht62dwbHsrSfJ5guXAAzSgACwgSAcSTDoiKP07ovEyDSgO/W2Y
rB9Vqb+kVpRoAGUiep5rkc1KSLW06Ghinu8YDxQmsmp1lZpTOdSw2VezCItVtoFQ0nSLeuIaNe5S
pANSslmk1wadhnxVjwgHOq0QWpTS3Cenxt4McdjV26pfiQmWDuWlofn/LzZXHMcZKC2LeSPnn3hK
ApbwlezKwsWI6wm1TCR1QGsjkyz15vyenHdFUifHvKl3FF2OvtXzwCne7m/ApTgb5BhwmehDNRzs
juvhjF2VekOH4ajgXAv0pNvYTQoB+qEaHl2zUoKGFP25qUwziC33wYay5BeuGGJlVhfA3MgJAB2M
WBV7BTqt198hGJpxkoFqqFvaflKwh8FE75X+uXKZDzBnUB7NBu2xib7pBZ6xo/1YszZsWffEi+Kg
5MmwcjQXzsvVB0nXn6gKT+n1+bykkM4jW50Vpxiz0I69n/Uj+IzO5hrYaWFvzTVAjB7uAG8syRW7
gzDVlNSwmfCNST+pIEy9v97Lo/prwbie5gFPLg+ahKhBV2m8ZajBeEPU9uSt6iq82AnkXeNz6a2x
ES9lSa5GJm2zCblLwapGi8b8l519UR4TD2mSaXylqrkrKPGLBgLwJPCMMkQ/yCO0RIi3wry3UArA
5ILmHXTvCLM9mawtn3LE1Ap8BIAKRgxGSaUPMscCo7AGDEzOkWGLj9RutrE22H5OjbMxrPFvzdtG
csNX3yBtK6fGjeKNuAcrMFx/VxUVL7+869ovQ4dIaQLp2LnPOn0z8bxe8caLbuVi+NIVbPdurpF5
+A5Ql4r7E9FrYDo/JvbfM6bzPEOlHUUPA9GLtI2rmIC4FoI9kd2cTSNS6q05rjCrLLj7KxPSPu46
nbGxL+Eu7J8s9kEnofPvSe/ifjncPzHLs/Z3MNLObXhv9baNncunoJv43nK5X9jFEzQJ7htagBBd
T5t0QyMIHEWi4my2yAqW2aHiW7s2A8P8raM6pqT9RtMChRqfpoxvB3cnuv4J6azKHLdjZ38xufHb
Iuqv+1+16DAu1nKenovrTsNjSeMWJtrV3lOygXqLb07HnnyrladcezLS6L69pbQW6mXI69kgbEIr
gGQwbymhSBrgIu/8KvbRrjGK7/Yvrvuu7lfipV7DMS27hQuL0tXDi0kdh3ne6zQORVn6zuTtRPZM
xmRnKt+L7Ny3+k4UauHX3WerWcnRLDr9C/OSR2h5OaZ23M6wIK/apa5G/TopaXh/XhcPDOqQyC6A
JgU37fU6Ngo4uBQX29gEzecIwvTW1UNFe+ci3TTT1/vG5h+7cXIXxqQ1TNpGkMnDjIpCfKtblgcu
1TSfM5b9y312YUlau94ZnX4cYGmympBbz5kbVsa+ts/gsRZiCpCrWbG46A8uLErL5fGe096BRafL
d268H7uvNQd2vtven8P5d+7NoeStzUrXmPWxYBX306inO7WBboeZ+BkpNxr/z8JToNJHmP4/G0RO
qMWDSbPGwrigXluDOtGMIXitrkS2KxtDxlVxrSDxSLAL9d4LgcbIvMmP1bf7M7ewQqjBGvqc6cFb
Uw6fee8ZbQyew6ioKuvsASH6EheW+iMdKrpJes/673msuSgOzDOidc+QkTsmNdwmLWGvc3ajdRrQ
aq3o+XZUnP39gS35xitL0sXae2pRIWGmoUM3hNpt6Wl+nj/QjVm+1+wJYBpkXv97GIycmWOBTHd+
wcltdNCv0IYCCmiRyKf+oFaCvQBlmG89vMPCplWnF9DdMnRMmeawTwZzjZpyYcfM0jzoXgIlFohL
JVeidKyxCyRIopoI4BmrkDWQkxybcGVq1+xIjoR7TiGMAnZQbt5YafLUlu4mcadjaRxFowUZ6CEs
bik+WlmeRO8d3Cw7qmm2y/Ak0ca1jpmFa/dq2JKX4VDkSNLewrCT6TUxj1oxPRDQeY+acSLMDOpc
DRW6pgG1eHIuJlvyOTQjKH0UsNqzdtvYyTZGv3kG3samG1cmfGW+P7b6RVwxKAX1nF7T0GRI/N6c
vjr142SCgGFlXedAUHKjlxP58f69sNN1tIe+Aoak8j/c+dpV7AjeVn/SCpA6Icxiyj6FX0W9Ylug
/Q6J3cDOxMpgV1bzIwK5+AirLroCKXctUrjwSW8d3aF6NKl9spoOxDntAQomYWOszfHS4x6DR2l6
ltpFlVQ6PCXt7BIVB0xy6oLZBC8eAhw2gHADNNlxqIJpgkCe5QSDoQa1t8b/tJSIA2MedAzNGft0
g8n2vMxqys7VorztIfpAH3q0PqtG9zjVNlLW/Q71eDyo7VM9nc06i0Zq+hPZ28rkt2sMqItrcPEt
80a5WINq0JpBo9gIBtv2Kg1qUF9tnDGkoNoCL0b2L5fCjOZF+Q08ifJTXk2UktW2ggfv8F4aQT9t
NdPP25XYUZ89/s32vjAjjarW3DrvwQEa5awGrp4TqN6KqklB9kE7Bc3VEOUKaI8+GDRGxgG3BuHX
jehDwy28Te1O2RH0EvEO1EJD2OnjO3EGaEJ6dXzkLTfDSZ8aECsW04bUZveYcLQL3j+hC+HvnE6b
2T9BKalZks/pkQiwTTPRoywun5qqiJLWXSMpWXI2oHSb8SAznkhuziAubTtHo5glexz3xEicg1tD
+hnloDUE5RIcABlUAHhB9oA8pNzYVYBTrdaI0CMnM76hSw2NNrtef9QN6ltelBF9w9TvaYm8YVaH
1lAkQQ7E1v05vQn2QVSJLCjyebgxZyTR9V4HSH2KiVPXr6olfBV9oCaJN7HxR9jJJtFf7hu7CVRd
QJaQvUa7A8qJELq4NqYQZTQ1patfu0xESqk/k6HYJqJpfQF2X2US2Pdqr+7uW731LbNZtKjP3Isz
va+U5E9KpZ+4MdSv9TRu3abbCXausmccNOT1t834tWJnob4mTdhp3a6vwbyxM601co8PNs6rA4jP
AFYf4KlZbwgditejz2qa9qPr1a8TeZueINwHAQDW7ZzWjy3fDMddooROfm7/QJh5FCdib7kWts9C
hKl1hHSK2vvlOdV24N5sszMkQTS+aYeTxvxWeaqjNQLXhZ2BTh2UkhBLIeErFxx4O5WJBzDqK5Bs
g10Erf7FgcyZVsBXwGusrNHN5TvX4yDICjYSS8NySZNT1mMfA+Zbv9JO7J28es2zd7T5ogex2TVJ
ci4ydANoFrpH+z+N8rt1v/RM26x8xI2LnD/CBGoFnWgu/kj7k8aN3inCrl8z4MABkz0YJX1Onq1i
Q009GBuQTUEsyuvCuOwdHzjDrysfsHBAZuQM+nFQ/QKJuxRaxgR0+25OmleTfon7xu+L32DCPxg8
91tH9R3xJLL0MHyuq0MvHgRL9lUKcj9jYyVfiZYFQjdXWk1u07GYE9ScDHS74t0CxtTrXYvEttWW
3GheDfDDVcYZ+B0l2Q2Ii0DyXHjgbWv/kGFn00+lOvguF2Fm6CtvwXnepZNjQM9WBaB9PkOyyrfd
g24IRDXta1KUmk+90fDRsTkEK7M/D+XGDPoQjZmB0oDa2fVQUd8YVVXr2lcwXtZJwLMwcz8T49Ep
QaL0Ghcbtdi07a8Vq7ebzvvglceyY+tBMk6y6tE2UynKa5BYmfh2fByHwBw637JOUBbFXejb/jDs
p9W4+uaAzzrZLt5KICLHiZNbL8HC0OgD6bwoLV5d/aFUQKdfvRPxwJBkvz/ImwWEZA4SvHOLJ9T5
0Ah4PcZJSyejtUolcvTUL+kPviZ6fDsWHFr0fIEkHysH2Nm1AatEuaKqOvJqNMI3rNp3xdb1vAAe
LtCSNfXHJWsowYI1Cf3myIRIwbKpoDsAbwVYcwHGQsGteNe/mOBRXOMNWjQ070ZA6bDzZR/MzLEr
8sYgr7pbzooD/FXgqVnuS7JyzG9CXsh4w+OgkIiMH57u0ilv8XC3HIXQVycC7bifmiws4sYvlYCh
vKLq4VCunLalodmo5cxMD8C/fFzaF0G2TQFftlUGi/6I5LATmGh3Fqesiu5vvRuXipE5s/8CPBC+
Q94ZtTnadp419NXCg8rNU78OUPb2He25P7C1O3PRGDY6WipB8+w681m/GNTQN9jnxKSvXev51N03
7bRpSm0PbquZTYivATJuXuEYHKr0QJsjXgUdvmRPdzOPK12ZvRa1fcjBdF7EB1txzsra6+H2fShZ
mu/vi5FVbYn7coAlQL2MbVJuy3YbOydW7syNgoDlq7oGDlwbm3Sk0+r/kPZlO47ryLZfREAzpVdN
ttPOTMvlHKpehMoaNFCzqPHr72JenD5p2bBQfdDA3kBXYdOkyGAwYg1WpZKiwty62U7jYzc+9clo
r9XUr9vJuO1RjpPw0ZALg5FxObMkZ4VcMpKeFeo23T7PztHgIh2NVWarfQI1a8We5n1PtsOGfUPJ
vfrTWu79TXo9V/wGwT3CCURINsSr5MvqSvMQ6zJJ2NmYtg19DpN9WD8q8sf9Ua6PHMIvNiZgT0hE
0TO5HCXLogEmAyM7x8QPH7Wnlm2nUNjC/yt+RAj+oz+PTB8S7nhyXo5TVX3SQH+3OBNwcGczULNH
fXrWOsdqXoQieLqyeldvtsV4i9WrSE9HXcN4Uvik9Jmr1vtk1b5L/OiL5AD3C6AwgKig2oEkdXHU
EiOaVNpI8bltPiT5rVrLPm5MAhRpxCf4JeAuXuov9YVV9gBTx2ed/h75kRSbJFwr3F8ncwi4QG6Y
gBwCqYcG/uWXQTJXkLAq07Mcncoxs830KGeP0rQp9d+m4pdnLdprB/2n1ecOaj73t99yBXG4kODj
/QPeOWg6Vyr485C08DUrzxFUhpgOzMiaLuVyDf//CJANwvQwyvK6ZOVYV+OUludyztyRH7IY13P/
en8atwZBzIVEBorcgjBxuYa1xbAXDKk8Uz1B6+N3bexStvnnMaB9BHtpGKfhdb5MeKOCsLokpDmD
ypRmli2haxStifbfmIhILdDGQQUAPNvFZmBqlss9nKzPibxLQYBg8QYYZvv+TK4/Om4mkfchrQZB
frlaemY1NRCXqC9QCNemmUEgC5dl3v9tlMVUpI4UQylhFC0Gyru0S3Cg7o9wVUTAMmEiAi2IpBkQ
+UXw1EszSdsQQ3Tyw6wBjmH5huIYxmxHR4inTz53+tKBQwxR7brYFcUKjOHmQgoeJSQ7EFeX2brM
DKarUd6ex55bdk7rHE6Xk7w2zdvDoLmHBg7crpa1EmjthNMUoUTTyK6kQ4DSgWw3zN+U1kbZW3mX
2I9+/tG1bty78pp4w/IaFGuMSo0AQ4Owg2L05dGC3STKwyEqJNXUbHXpLTRSb1Je23RtV15v/cuB
xCp8uW9llEEn0Zo98wLvPE22++qorx3iW0sp+HkCngWC2ZKXEs+lnudyxc+QwYhPoA1a7jzH7fb+
xrwqK30uGnqUUKGA6gWS98u5zEM+DhI8ps+w+Sj5B30b24eQvvPYp2+p5sgxwnzrs9pu5U1BZqgr
WJ7qSsXvSa1RYDhAcM+g5SFhxIU3ggOuCdinuYX/dz510aYc/+gTTJHh7VZurTUb7ltrhMiD941Q
7cK3v/zxVQfd4JpI3VnqfvbwY5GHNdLVrT2FgoouMCJQdTPEn3/51JAI1+iYsu4ct2n2MPKy2DWF
2UDB3LJAWpBrd+V7iETga6IgvgcySWFDiY4yqmeXA0pNO+tWl3fI5Wxm7lOKStFJin0LmTOxCQrl
Qf4yb4zqDJXD7r1gdonHgT1Qt4YIvau1Hn9R0738l0N8T/mwXAXKB4dwcuO1vOnz2X3vpy7WRhl7
iShh2Z2HfDOxDZobpfSBykfUOMJ+J2j1BysP8uG5rmZbHfawbUqkjwrWCfCsRnoMMINK3mfTYY+0
cS3DnaxTj54J8zQgR7SHQfHzwSHD32rXDLZc2DLZNOy5ZB5caCzmydCZhd9HeExbe6haJwQrAH8x
a+3+D8s33cGsvNnw1V3yK42SvQlkK1S6xnAt6C0LP/hkAkSJrASxHaJcy9dv0+QgfEyIrXSXSdKv
xOgetbf0JyVbw/KLhp/N7jX9ZyHTz2E1BXUL3CeI6SJKfdmaaplkoUAjnwcdSJt2rn9oqfUupdGj
lczSyr68QgSI0WAdCjFTKHuJl/5itLRJis5AcFXUDKjYc6u3biVpLkVGbryn6jM8Dtp1UV8RfhZ7
DMoNIqUVycaVZdtAk0ojPWp3UJ1MbMv0lTRy+Qvon1A6A2JL9pDfPGvVSgZ1I7DgofPp7wuLJ3Ck
L2cLDcJca6SoOxP9sVQiqCev1Wau2jdiQb8OsTg9JK5NZR5Dfq7lTYVFjAvQG+NNH/mMPFROCSNY
e/joN9Hwej/EfDaBr9ZUJJ+oyKKLsuTbQIgNimla3J0r1aOZE27a7CnfMmmfw3dPscNnqfak4ffK
qCKJuh4VBkSCTAt3kcVFYxIpLNQWgU3+Ne4MQB8iW/sheZrqJ9GOOaF0lKcDBOC7b1p27lqbuIrD
2crb8sbNLZo4//kRi+g6tLCgjg1sJzPrBi8GK8wZErV0eqN6uz/fmztI8L9QIzTBHF6MZEWjpZSV
jv4HZCrKR6nhzv0BrlTRsIFEriNoU8DvXxlspwVa3gVEms+8fsR9HBvNRk9fGu2lqectH72yPFe1
bWUow4HSL20BKYcBvR2jF1M+NHkI9l2xLQsfpin3f9mtrX3xy0Ql4Utk6oZGleEZg0p4ulXqvY6C
f3+Mle8Fc7X5KSR+/Z0/zg9Z+nF/4KstJqNJh7KqQB4iHi+Lgo0ZD7yr1TpA88tifmU4ihaduukI
pxNPHkLAedZK09eJPQqDgkWJLwDwKr7I5VyTqNVGzajaICbP0RSEFnFH7bng1AaXbXqDXJlqHMrO
Vwc4JbpgJEndn/uzvmrNm/gJePJr4DZCjg5FoMufUFZmHCcWb4OOAuNgE+5M0o8M/sRxKfmyThyD
4lJ+SqZdVu9o7Nb5USF/5wmY+L5+tuBH+zsitgpnN7LyQZYFzc9fhqYP9KbQulSvkkuddw2a1G2g
trHba4ea/OXteZjeuWFt1XCNSXF1usVCGBpcylE9RTV/cRFDeJ8ArAdWE6RqHS3eW2PiGO3x/nJf
7+7FKCKD+7K7S+Cyswlan8GQ/6W8tzmnrtXXLrxCDAJzaOanyrYIc6futsX8MibJyvm6/cG/zHMR
SkGg0fUIWIsAyqZpXGwo4dDtKhxKpl07l66cOBqr4E5o5+z797E+aOwH5y8AXXph7IblgwbPTCs9
ot0nR8XKi+LmRxDWP+hB6hCcXRyIEgpEiZHObTCjQNNF2zFsnWzNOe/WIMjK0WcDKxtS7otBOtNM
Gk7DNuhN8gHB+mbL6JyB7Wet4bquH0j43PBpR+FLHC70AS4/d6t2MYd1AA96if8wktCLxsc5aV2u
bZQIflMactm9rG6L3G3VU9+d1PFB77bJsd6n4bSpcn6Ys28xTOXRGPmROKk3oPkORYO+3pX9pqT2
ANAf9O/rtXrWzX0iLltRGIaT6lIiqByZYc4W5QEj8p4NukcGWAPH0ymJDFsrNSc3j6T9G+JDxWAf
5vQDuabdJschQcchz2yW+cp7F7kWr9xMk1yCXX3/NN0I2YJACddxlJQhhrCIXVxOI91oBh7ETp8/
digckvGkTkFvOHLxc1htl4qNcZGF4GuKij36EaiPXWnsJAhWeCZEXdD95RyoGCj+nPLwNB2HsbGR
BWwT/R8Zw4iBqGHL4ENCEFcUzC73z6iibF7oEAXB62GGqNoQe1akMKdd9y0SKeNiciLSUjxFAG9C
+no5lFRaTSxP8xgAIOFWCkzSrMgp620XrRCcbhy/i4HEn38JgXKvRE3FpTHo+YZmlc3Th25aAwRf
ZVBi4b7MZpEgm22L+67FbAb2FqUfVbiSB1+vFtBE4mhLIMQaGOlyEprSZYxCbikoy6TcxHrF9nyQ
JtecpxKtHCVy72/168sQBQqgD/BaAw4Bks+X480QjO6Z0oxBlNAtf84AsA/D1suhFgYt18aO0jVE
yvUKogQM6xrwx2EDgUN2OWKvAU7dS8oYZKYVeVB9AKQf8j8r8/qUYrvcdoos4zWDUrPwZVhGyAks
5thMdCxkX9Ndk+Wmj0qw4gxSxdwO9qPbkRC2zRqjtdup+Nub3eQlI+3tKB8jD9jmyO4b1vuo7Eee
ycZso0Zg5NxffjHZq18pmK7iMQkdj8V2Sno9sWo1ngKrGmzLShwph3DcYLrm4KeraoC3lh4h5j+j
LZa+hR2ArkxICPu6dKNW32ptsdJ0vzUhSL9BAphCPhZq0Jdfd8LLuBs0NgUqmgnhS6JjGz0a6qsk
n+6v3KfE0XLpIIAEaRcoTQBgtAhhLAuhQZJ3UxBXpR9nP6TGN0llp9wZn5sjjUbfMt9ic3DrUXbi
6UeSnvJok8KHR3ZhH5D1v/TvRUJtUyDjxpUc8zoWAQ33WSMFIxuFmMUyDJTm1lQPU1Cz6JDoKKZb
NUizcZGtXFW3PikakiZeXJBNxRG+XG+j7KgyED4Fs8mfIq3ZKnn8cn+lbw4BqASWGcUkDHQ5BCVa
12oD5hLLMXL5QtYxGWlemch1AUAACNFCww0hMC9LeupUGnLdGPoUlCGk+0LEhU1EZe42IOY7sSBe
60nbbwsSN04+Ta1njHr+wJumdXKeKivx49YHxMOFKrB1AQBnqRCTZUNZNak8BXpLn3VsnKzLnwEy
3txf2xvhHk9CQNOBUQdOetkUyzKKvWFIU5DAhLgAQo/Nhdc0P6c1DP6tcykUpXC5wBXKWCbAMEEz
lFplc9D26Z+GWW6Bf9goErrKbJ3hBblWm7vOofDY/TLg4gRwrkSqOUQYsOObQU4dufqlFedM2iWV
rZi/1N67v5Q3NxDkirCLDLSaEfQv9+kMIlKeo9UT5OmDDGFERX4I4Uti99yO8N6MtN8TFD6mOXqG
vt+uLaLt/R9w65xAEQXUH1QjoUAvVuRL/jGkcq2CczUHlGaz06hRtSGKuuY9d6X0CXi1TNGxE5pW
FE+NxXGcmpjkdULxqqdsK1duP7lNYivcDXPDTr+pdAM2E7Dwm4qAx9nVrjore+BrWxS3E/ZjMLZp
Xj80XP12f/rXxVjxwwCNAOVMBu7vinimtLwpdPywkTwb1Qn1CScmngID2he18hP9x7BWzrp1SLEQ
aBMBtCZURC5XXNEggsA0dcbpiTwSqj66IrsiW9MluHVIBd4KZC9IM0DWdDGMUlhjJs1zMI59BhxZ
KqMuUTeQDQeMeYh/31/HGxkZMmEgqlG6wUZeCgPzuGLWyCMpkEsubcqEvZgZ0aExq/JDXqT5Jm9k
6vUwhFmJwDdWEwOD6aYBAQhRrEV2kEu5KlcpBrZgVFHrhg93Pz+e6PHf54dqqyAJCFjQ5zH+ckwm
yCppYVlOQcN8y/iDpqXTSAEDkk0yz+0aj/RGGIKAk9ggKlTMrrgAUVxJQ2o1U0ClzKNxhEYg/NtM
dwKPXZJORYV6dnj+9xkigReNXyH2vYTVKM0MmiUMYYMG7rpaMBHQLTy9AMXJ79MVGPGtcADyATAV
8PoTMJvF5oQsCM3NWpuCyaIe7crncihcfUz9MDV2LDukxGvQiRqOejJsipm/Ejxiw9+W8STpToLq
azCZv7v51/0luHFkLn7VIq+FCcRASILLfIwAdDP7nZIO7gDEPTSvV1LoW+fl6wIstm1oYtNKHV7n
kaJldlt0tqJEv1FEty3sqXTA4jcrQ964TIX6LyhdKsg5V7f2VETwcpwTxB0uBWG0qULJs+Jdn33o
hnd/IW8dSkHaURB6EIGWBlChPLO+Ucs5QJO32w6hOflEw4MmVed6d3+oG1VjtPYxJ3geYl6Qqr2M
c+VktLE0V3PAYOCjvObsT0Z/8WczdZP5iTevGXkrqj3PXXTbhz1PN/fHvzVVXJ/omANohwbXIppL
JmkHiKNhVbWRbSAA8stM5sibW/gv3h/pVlBA7QwxTjy6UJe/nKgS09qaZNwbw+jkJ/VbOT2r+1lJ
gGv1o3htg96c15fRFhu0GecqIqUxB3o92Bws6dlMvLqLVl5eyq0zhxc8OJpo0qNotcg/+IQ0M4Iq
aqD1LtQ6IOhlVYFlfS+aCv6ViT1XXqpve9I4Q/q7ad0Qb3x2DFU7ZQ91u6uV1E4PEcxjlPlJH89J
ZULphz4aa141tw4sqmvw3QDqEM/zxXcOx1obTT2cA6BJJFtt1GMH7r3Ts0Z2rBiuYy2Izk5p8v+i
1gGsEeoOKLVBUvVzAb/cPPXUVi0FGyWg7wwMf6V1zQjwFXh2j27+dn+L3fjoyBUgm4mMCDiZJZye
kS6a8ISRAihaWJ4c59DY4WXiNV22Jh71+aZevITRxdA1RIlP+xux4F/mlabWMBh0kAOTRmcjk3K3
DJH/ZaOsOPPUSPBnBIJ0bEjqz7ORe7M+y37XSPk2QiA7NclYHJiRQH+nM9jeRA7n074ffDVJIrvJ
rO4xVbTCNTO5OVSsNL2i6arMno1Qfld7+NKhgKl6aF7mx2yS4tMYR6YtZX3pZl0Ur0SpG7sckGbx
LEMlDn2VxS6vOl6ncVeoQdkdct485tPRhO8EnsgrL8Bb4fDrSMt4BHGzsoarkhrk1J+bAkCSGTlK
48VFuZWTJ5qBW9InDouhjRf56Y8p3HcwMqUj+X5/L914WAhGI142EqRYUe6//L4dWjuNZeGHSHLh
thpqtmvIgivAOM7ExRBiO3/ZQpzk82gVTA2YvjfKJ9qUNkEuIZRf6AhrwycquTJKg9l04AZ0Hxs7
S4UJfZie/pu5IqlHSoNLb4mtlFnLWm7UaqBL5KCS3qEsWXmo3F7O/wyx/K5KD9RjlmOIpO8cHQ5K
ACXdn8SNp5AKYLAlGr+wCLvapOrYVLNZEC1ox91o/G21N25r058u9PNfNYRn/PvjXQcbDAckJwrs
IggsVSJarsxNrBd6gI3iJ8XzmG+lbE0/63rZYCMtURXQDNQQgaO83CLw92gNBppaMMQGt6eCg3CN
voF7fyri+F7GMmC4EctEtwD/WIp+kjaHqSEx9ID7Rs3tfj4QB7psjf7+Iqdr1JYb6wbulrAGBvQD
OgiLmzljPbRMk0gPjDo/1IBeELdQ+xWS+o3WLIiGqEig1g0g1lXppRmpNKi0xZTCqvFbmTcQDeGg
OUoTOxRjnHiGNpt+zQZ5O1Q0d7KOxk9U5eWmVuBbN+gsXdkwYmLLVQYYFlUK3MG4oRY3RjOn4If0
lR60nknfYYlYa78GfauTzf2veR2sAXvFzjAAGQQV64rLw2cDbPNWDubY1SXVLn8Zo69Pa6C/6+8I
Nw68KZEkA0eMEuXl1owFCWXKDRlPrTrbgIFV2kqjWh6KNM32/oxuvLfEWOJcq+j0ANhwOZaFG03S
W10O5Pktaa03dUw9mJwwBmfn1utp4nS0tYEk5uYMkMsmMZQt02yoNCYEcJhzo7kMaIf+9/3fdSWf
hm4K0PXYyGKlkdWKT/ElgtcGGP0JGiLBACoTD+22G45V/d7W80cPAZcahbCsBxszkhw1fYY3BLpJ
z039VkrDGeqrtlEov9XZXHkHXh9noE80LBSiIcrHy6Ah98PQQMVbCWTyQPPSHqbSLlrHbGK/nF9H
YlfT+8pC3NoMSLygcYilELfa5UKMQ1TIKf4kyE9TD0+qOnTTMkvtSGIO4bjGpdS0+6fagmeK+hwP
ngRb97Cnu6jpVo7ZZ8nx8pzBdQIEWIEFBkV0uf/NumT9MMVaMDShBbMlKNfVUFfc9lPdBqVWSXZV
khDYHK23Q7M0tkSLCsDDh/7vyqqI6Hz1S3DcZR2ZE4Bfi7cda9rciEiiBVSGS3fsUfKdgxjRmrCE
Yh7Pnrgj7evUr6h3f+TrHYAl+DKwuFa+7EuJM6q2GpaAWbCldCdQ7XmOh6WTWw+EHdt45Rl0owys
g1QqTgNKWDgQYn98GTA0iQzISWME8aGMz9ArBcN9Q4IUBTUy2AUvICVrt5bqS9VKU/1GbMDQCHfQ
8hBEgyWakKl5SKK+MwJISttJrtqW9mMIG6gZSi6UTZ0kI7biN5WnwpjlF8JE2XhVtrXCajtpj0m6
i6LMs8xx5XddR3vxsxDswSEyhbnO5YrAIJYXqTYYAdGVrdruqgic71l2i1L3YQN1/3vfuO5gQAql
ETBkNGy1JS+6j2VtUPWJBl1mh/WhAc9WlN3SyU/Tb1Ns58/N8Fhquzid9lReye1uJLLQtMbpRyED
3x+Qzsu5dkOBurvV04Cr3gBmrBHC5OGQdt+y/ndWn+jr6HG7GNPNLODZb8DJTOMKq0XcNoujdvET
FomSFENlYUwGGsAgVCa+wl6B9EOV8dHk+xQk+PvrfR3uLie8ONiqKc8FITMN8Bo1nKGCOhatJjBb
zHLt/Xzz06LrgDwQWSYqnIvFHQo+xzzXaDDGlTNVrzH6OcZenu1+r5V8h2JBim4+dbPwkXXH+/O8
TiUwzy9jL1YVsk0pl7hKA4tukupYhrC6PAwrwePzhC6+HeACKo4JqKsgoCyCB/rietFmanrSiIQd
UmchJEYjGvagJxVtWrtWKqM7yWsVQIGEM1Y+1q08viVVVNVQ6yQ83I5Sm/ysoUX0RiwLgkGo3BdP
aT6CZNWXE2SoLPxleP5JGXDNfRIX4ZazVIJ465zNJnRQgJx0+2igf7q+SyoHbPMyd5JRbl5MqGC/
a/EEWc5ZPM5xCma6SdUct7s+zNR4YF1EOl/TKlTt5AQILIcUmviPcpI5A+PZTz63kJ0CEa94GNUQ
ClhZo8voZbDxbZC6cHCLxOjBnlDl3IEIMIzsSl7TwmFGXr6ndOxCN9NLAnu9QVHsFl033Zmga2ge
xwa5+x+5LaEeAN9TFBSAt50+mnxoC3vMQ714mhHr3jpoYs62BtjzgclZVjtVE+auUaYDc/XOhB3U
UHNymCU1YvaAglfrGlgb5sLMcPgwjLiFJ23eo+vVKUppbcisa9HP3IJ0vS11eln7SamB5TzlZa++
wCIuO0whMEgrpfcbJ0+4EkC6SSi8A7NzGWpwA7WxAtuSE0j/xxQ1vYj9JHRcSexEcF7sSBT18d+H
yJAB9OLizOV6DnZmZKUnoutvJORP5pAYKzHkxtlCL0bYG4FShKMt/vzrlanKfaSNBKWgPHV66IsP
D6Y1uk1//uczDEYYJNlEhLbA3Lgch6ghB/k9Yyeeoh4Vxb6Z7LUQ8N9k5dPcXLQvA4mk5MuExhE5
IPwZwVHiH2HxMjcv9yey8t/XFjlmn1QgSU4lO1mUfVgSsS2j+2c0GyyL/ncKy4QtMkhvYOey0wim
mwSHH5snnT9aEKS5P5cb2xgDCRAgqmnC9PlyraJEQ75JanbqtOowzfW2ypXaZl24uz/OjWsRlXak
R3hqY15LJZqwrtAvDakZIOwdZ4XZYaVD5854mHjA8++Q+lmZ2K2PhIameH4gDYEz/eXEwJIrQhQg
rUAdvsnmA/Sy/5sBMBHsZmAC1eVLQ5F6gCqiHpwy66CZz3OUrgxwa8mEmA1eMYaQ0lls407nY9bQ
MAxKrjih/EzmyU7a3O9USPa9aLW0Vqq4kSmKxgvq42DUw3J8MaAMlVNVqWMicrd8gtin5nbJazO8
Vv20g+buWLtd980qfXN6lVAQ1XI7tHy9rpx0zZrheluiKiPK9IKYjEbB4oiVZc9KMN9JAMiFozYj
IImgWqUr1BsxocvoCmHVzz6EibaJ9JnxfAkUVJsKLdaz5GRwvMshNVzPm+KY/Y0T2Y8KP5FWvuiN
yiBF7EPv8LMooi7DOSUS3KYYLg2I0zhtnG806836paM8IjudnD3MNH6c8Uy4f/ZuDQsFATxLkNUo
AAEtInxK1bI04Ld4aqE34AKAnfs5smQvVJvhBDxIsaPWMCIzGeIdBJblF4sVaw5z119UOJOgQAmA
DKCtSz0e0ueo37RzcqqSyQTJkmIz85LsKj1cI6xef1YhiydcJKAOAoOvxaUJXaYwK/q0OFEZJrAQ
6rVRf7MLM5jnbA+FMVAKvfsrfGtE8dgBuwDvDsS4y2DTR0luJlJWnBoFXSV7tuxCPUSWW3ZOr8Fh
nq580bXxxJ9/2biqXsgq0zGeZrq5NENmyFN0D3qWCKNmdlZO96d3oxkCjcr/nd/n0/fLeGFWzQlL
MB6RHZP/NGAD3+1jgNV4tc1BVQudPtnxusRR1Zw44IkD1bT7v+HG8xrgIh2cMtilobKzZHvmbSb1
AEcXJ1EZ1g/N9NSTn2H0KHfnvNx31a+2+rDgfvl3lNEuR5uqlJ02yWx1TPasRKIb5Q9zs0b3vvEl
8KtwgVJdFMaXxceUZ3JNjbQ8ydBH4nD6QqTajBXuN3aos0e68rq8ztWwCMIeBw1MoL+WD9yi61Kj
gYjQKQaajp0UE3d2/hJVa0z/GwBqJJ0WXrLgmUMXZCkc2LYNn1LYvpwG/lPTgKYI94OLnZ173//W
nvU3CeE7eG71A01KYO339UoOd108UxAnQH2AYIhgMC/xZLo5jjWKutoJqsx2335L6sSGQU8lU/zr
SOESYaTP1lTYRh+ubLXreCnGBjcFkp54CqJ+dXm8BuBbYxJhbEN+1KqfmvKgktJWpR1K5Gp54rqP
983Kkb66fEEcwmUnlEXg6ooWy+WYDGBUFmXMOikQh+93GdnXmgPmnLoGSLg5EBDDQGeKS2+5sGzK
gM0KM+s0xX/DAFT2MWpscCbixr9/Yq+jhpjSl5EW107eNVELByzrVMGQvHyDGKi+rQ27OzXSYdQc
a3pV4h+xrmFlt10OHsCa9sfVaREUVPzPMoGZxJouwqRRsiKZCWPwkmL2+Lvsv03Qb5pWtT6vck0N
jQd0A1BdE1LtqnL57eIR0NohYsM3k8TpcwcanKvU6JneX8+rDwcjQgAR0U8UY6HItRhF4qQe4kKD
86Hb656OgLfn5XHWgvvjXN3UYhy0hAUWGznYkias6VOWpaTTIOJ7kDme2cRJzO/3x7hmCn8OAho9
kCBYtc+98+VGKdDjh4zjrH3j/sh+aD+K3kYgt9RfeXhkbKdXo52x/ZA7AC7bcgBQl90IkVBLtw0U
rg+rgjs3VxdFsv/5QYvNiuKCnE6ZrH2rX/PJK6FfkWqHIVN8WILfn/vVbkHpzMC5k1GHB3lv+Q7W
GB/RNtIM+MdDHqR6QyXr/gBXDwcdiDj09VCEBcMV4PLLjQKlMvS1oaF/btElOTclgmQzjNBajmnq
mxCVdMBa0E69Fa8Z/F4dODEyzgKsM3FFoVt8OXKsJlE/g0BzpuXO7LZS/Wgd/wvC3OcouJRwKyCT
Xh63MASuM00xP72OAVPxYHpuc7SV0o3WzjuDMjfbyDza/PuqCisGYLnwNgKS6HJuKooXHCiN6Iyi
jDMbELNTnaqAYmy8kdNfKmpa98e7OoYQT0XNEwRP9MKhLbZ4wBIl4VPLobxY6Ic2PU7673D650cy
xsBtgzMOlCFaA4tNP1k8UuGymZ0NQFdGtbfZmkfN9V68HEEcuy/nPOvStE6VJjv3JoMG9FNuFg50
X4lQIjyhyb2yaNeNUMyICk9d8G6AirAWXylVaNq1usbOrRqMncMJ3nReNJyIetAK2dORTIS5tCsB
bWl0P20nu9A6t2yCsToYMXRrSv/fPyNOBJDV+F3QIl18xkbJu0FBJnU2QniyIp6CcAkrIA/Azp/3
R7rSwkONAGkxiIOgQ+HcL7U6K5byiid1fkYleYK6cxlVf7ShS4jTxaT8QznQwm5M+XxQKW3fJ2Wc
DDg4hsOjIXP4QZjESnGaWpL9As+xq1cO0HUDYfH7FksBCvYURTXPz6zcj8UEdxpix7O2i6TEVbLf
pewDw13YUwTWwks8IuMaVq6269CLFTIACEe5BgTkZc1GlxIy5HMmRGchBDT2sGfT1oS/b4wB8D4q
TwCew05kmchVYKFEcPbKz6ZUVRsk0ZEDIURrZVvd+tjIA6jwrpTx7lw+h6xwpMXUVMU5RK//2SKN
8g5oRROQquucWPw+W5Z6w7SVkVZY2aqVY1vB4x4q7QbC54abOdxPW5hPoroUW2288guvr3jougHE
g24Rig6o+okA9+Xo85BOUWXS/ixVjokcM26SwannoI7+8NQfSl+xTkO/S5XkG4ktu+5id2rPURc7
cJSJQlclHsyM7ApdxDW7uc+PcFH5Eb8N1y/yQwWLtyx1SbNUQ7ivGc4E0sOR7FfhB/xooVp1gvOM
E87bqWg9ptcgoPsJSXZhn22g9lfktU1KJ38frXf0KJC6lplv6F6cb7P4bwczF/MZRsIe/nbXPMLQ
I0EjwgJwEPaixsTtsvII9YiE/LB6J5rf6o911cJY7lchlV78lPzJe+hJfRjpu4U2NQps90PEdTQG
wlrgV4AREcDURXREKOBpL+vDOa+Hwi6M3vCkLpN8LU3+tlotXDDM331H2MqL6vMiWaw3nsnQIxE3
JxK+xTUgJ6EBtLw5nPXxLdQBi5P8MtqVxWkqT1JyVKmdhK/W+JoQ1UF6XlmyVz2rH8ZOIQ/5QfqW
Ujc1YebxNMLaLHJ0+Tlu8dzeaXvN9HXDlR+nhLryGMDUpPKSo2L5NOV21djjY2lsANSs1Rfrj2K5
9xf0uiqBmwZ1LRxDE6wzaFpfbvJCbwcaNmQ4SwxyAdA3bbRnS4MJm0O1TTw/djXANYlLA92B4030
zaCPdTPaNN2YT3lsx2yt2KeKO3u51F9/0eLRMzbAz09xOJx7KCbI/lBDKe/ILOi/c6eyIItmHKbI
1VC/PRg7I/7Zv4ax3ZCjLoFJ+U56l5ZOaG6xGR+n2Jupq+SPhYbLwYVpiBpuWVZj58A7YA/Vq3il
z3uV9KBCCCIZ5HLQ2AM3cvHyZgpNtKoY2DkNib4bgQJ2mnk03QFon5WzcBWnxVBApyCZBGwKnIfL
L9ea8EdHRY/BGgFlOtyKnaOYPHXub5DPZPTic2AYHDRBqxDPt2UaB5H3KqdKW0JldyTbItJKxamk
JGQbuTZK3Sknilp6xrVmM2dd1ziZliUmmrUTUOp9DfCgTebErJwC3NzJKcIJLgVhTIfeHaukTTdp
1/VQ0iHwlrZHlMxBT1ND5VtdqRY+JMSleic3pjazq26eCgfU9gExCYikxAeWc/iZWSQN/W4uYtUB
mKD/kZQpVNKlZqJkJQxcZwAi6KKNCSgKogD+fbnm3dSwSo1ikQw9cX9ofZRVhsHu/Pb/kXZdu5Ej
WfaLCNCb1wiaZDpJKaakqhdClt4z6L5+DzVYjJKZEFG7PV0DTKMng+Fv3HtMZ7X5k7xrPgCUAY5m
Za6/JQoXswBIMVLvSEggf7iUow4QMfGDipxZFtL0ozYjsymtzqxDJ7MCecPqXVHRDtiULTygIQkw
mJ1EeQtaoQEZ/hQZ0WZj7QlK61/ZVrOqrWQDZqjXJDvoB3ELiF/wWSWkhrzNWy0B7Uvil36fw3HG
h9QFRAUPaWYQYcO/+roDWwL5WU9oOLziyohqr52cLrfi1G1V0gUr+J9bg4768YzBw+hD2WTeCD/u
YYUDeSysWjDyAfdS+s6WpM9RfjCA6c95s4aSYW2q3aZvHYO9VmW38hqdz5vF0M9n48zqhmbuFe8C
y3AoeNiTe5LuNM1Tye711lHOfHrmmZ2tlVhutgY5axwf0HgCAumysyPyPbmRy9husOXbBJBiJD67
65tN0B/XKEvf0KnLruHwQP0fAEeA/KBXf9lYnmRtZAQKlDipemoA8SvOD+mptVMoxe0/9myj03G3
l55ahWqHEB6MoNjEq2v7xgRffMbyZdqLxqT1ULzwKuKaBnEHk3tLyEdiFbTZcMSt7c60AeSoiIwy
1/FghkRxOcsN7Z070sBEbkV6u1OOL21OmbjzBpN0drHJrINCeKipW0FpbaYNc14a507nLeldfRDw
XHDkYOs7xl7Cq4mEOomobg7byjmgCHEQTiHNSAAZn/vURUGxvVe/oEpruthM+BfgqbUbCIzXSOWk
++cvOEQNpn6sTeGxyc34vvPd6njK92VrFU+aXdAWn8u9669KTGCfRmB03zuSPZ6GhhZ7f6uRzBGc
0D7cF7oT0s8D77a2U9qfBlHMgrhY5ZTfVtYBmmc0SjaDGTMAEqlPlTfemnbDXUW6xzvdCqmZ25ZB
VRqapQ2w6ItbEbiCEmjRQlsCVm42coiurTgQoDUgKk4AryXwb3ndOxvs7BMASpalIdWZHIyHYFfm
JCAP+jazEvK3t0vSURAF8SSDnqgJbQrjU9uJroySRkZK53gfmsVAXDVCzQoRA5SfH4DNPPW++aHQ
nuik6un+lX/LnO1ztTtWpvJ0J3ZWRx4DCzs683IquZz54G/Ls+bBAcvqyUdv4/62uAffcnoCbWAY
sBy73oQBk+Wy7bmAewlVnNCkOnMjN7K1Y0qo1QJKRkMAuuCXQbBGYki1TGZHfdcqN489kVye5F8f
vSnebT7O/bMiERJuTZT0Xf00WMFWJuGG1J9qT5ytSkQyAfx5oAS+7gG8Maj0jmjJ0yRi17bvxJ8a
Ndz4KEPskViPoJhYlZmY+8LuqESfO+ghUm2bmF9MgG3dpibuVjrQ6eEY2TwRTvU5JCnxMsyvQLvj
0cX/2e4JRO17QpBywLeYAcXob9SPo0JKQnX8KEaCoy+hmb9Njq2SY47/KVi7jNgIe5651Np8+Fbx
1tvIRpKMyKQ3o9IyUuu4eabpp+zcFbsjo+hplVKNpqYTNZbmlY5xLwg72FiZyfnThcAVVv7e39N2
Wx4+nA3oICX54DcAUG0mzd466bYgJ+MjyEn4FZnji2+ftfvXwi7PrDDzbdGS2MRG48lgDXTcEMnZ
ulxuwupAp6HFaH44isShysdrQk+gbp0A2CJbZjYNJZuUYGjfbeCf3WOK9Pdds0utOiFk41rQ+DIN
09JoYIn34FqYyV1JNiP1MTZfnyFJHITZu/PHS3b3BN/th/AQv5r5YE8bHpuBpYetiv7/HjJ9n1fL
Y3WuN86qibMY0uLCGiG0ITSS3nkC6tSjWWiW6NM/gcs3lvE0+qY2r73f27x6GOGmAE8AOQERySNt
KRKegnki+jKQbyNtzow9IQoISlMNrc7/+r2l76fOonfAGILJBfYpCDXLN1gedmKZhkHv6YMZRc+R
hFUKt2Gtt4tuE6oOA1FCMiOEgwqJhbtoJJNCQ0hK8DTNLD/GLAO2B4mQODTjaVuXD03l8OXjymfO
odjyM2drA6SCoGSDAPnybusSFMvrpMCLDUxQqbEkiPmBfZaVEun410G3Vc6AowIE4mGfUhz99E/G
bUbtNQ4Bayy3BfhiUt51RAVdLgxMnV9bJfMH/PaBi3eOGuedhLRC70mP3F21TRvsoQbyu4iX/RdV
dY/TwcgpFOw6DF9r8mtv6WuwsQ5GA5iX+Bs1Gci3XY6QGqVJVjQifLSc9gM0ufAoam5T2PhPZYWb
9DCcFWeyRtKvoWFv7RAUTcCogdAJ/iwLW1KiQr1Kw6sTLlHYyTrjugnkxGS6UzNFxruBFUZr4uEx
SniUVlFF2rQWwHoddaZaPhPbLyAwhPff14x0HXxhRBB5QTRHgaGluJgSfkq4QuiTwUtFyIJTgSHH
uE0lMjAUkEPghmD8CKmmxJxpCLF+iqd3aLVX0gMcYMv0BS4dKS4lpXpLUfHJiTg+G1NhNfWhkL4A
S6NgJ0fiG+gqCagTAwqGFAKzY+PGeFCrK2HrjRMBfUECD1UGRM3LvhRKzGu9FA9emdJY/ewe8yIk
0mvyKJ1/H7Xbk/nflpZnT6UJQS2KaCl2DZkiJR4Gb+OwTUTKY/b+RqETT7TsV0486db+AQJprrFD
9eNKsEZHSTtB2DigVkMS6KcQdbRGq4bk82O0nfaDQToXbs8yVV7E0E1Dxy8RzykkRUVw2OAp0VAR
qvtA+w79gWfQdsAkTwCGu3rgcFs8Mjv1mOomKzfGGjTuOk2ART8TiwTwBeH1tgi8Wy4ps7GTe0/u
/BQpbRxFQ9SmlJvwovl9em6t6Z9NLc7BfvRh4seQueId6QUwokozNcRAXAZpbHuSV1q7TpThUEHN
Z7ZqBf0VbJLLQ6Wu+kbiJPQshezk1FJBDs0Umh2hwybAu80yT630Y8gOUAikjJmt1U8vMfChfXIf
51tJPhiQ2vBTkm+jxlWCgABhDWqTD6+iv8zw0mLnq8hPvrfhS1MejPBjSjZSvhkTO0zu5QAOyT2p
fWXfy3d8c4yHjZ+u4AyvtdvmPqLaBFjHXBS5MgZKlbridWSoxrMUkpZz1S0XwVmAgh6h8i/FPazZ
oj/tU/tVjeCO4IlsG94E+fojdPpzWq9pNF8n8b4/COrjsF1CRnh519WqmhkQk8deNznF8jUer/CO
DKIraIhwH4dwk1ek3MIcAJqIFWJwGOREtN4Gsa2t1YtuveYwOtADh4g20hXLjKI6MV6TK3zMUJv6
68B29T1AVVVNW0v1igfFhg+GLHYrC+92s3PZFuk3+Od8Hxc/sgTQZZW6JsE6T5JNEzxo7WP8kQWS
I2VWDiIdv1dCFDmprJTuWlXm1lE724n8b9OLHKpe5lEtj1gPvXHkGOq4ZBhNQ9mNpSmskUWvsT3z
XAOlgTgPnkc4di83WMIAhZzmhC0ubimmQ0LbO3l02mw7jnutOAO+9/sBcuucBbAebiAILKHRJ102
OIZ84ndzPrZVPqDTcC7/5hPtzkZbrYRstw5FKCthxQAxBe/txTD2QttI8piMXst3kpXwfm12EWRE
u7I3VvokzCH4MvhSZVzzULVGlLgUelTUEezXMhs8Vuzk6W/q41owR3i5W7pvJvy9CoHlxJ1hMCYv
O78P6K22UdtFTRXFJVQ5l1FGLUgMc4jdGp6kWc4RN+XvLczXx7J3qPLjagG4AKO5uF6CIinleICj
RN6DE8l6quDVHagbKF+sDOSNFBIKZPDoVSEUIAJDuJg0oW9qyQdN0VMdhSf+FgRQgEcfJxN7zSDG
G0xooVBPy31u4ElC2tfgPQcUpiFydeie4jWy4I1g5PJ7FoPLtVPLpxOCkSIxlA5vr8pwBabA8IQv
8WhtBA112VqoKs8YO/04c9vBqe2ZGBFfhkMe6eUMiv6/z8eNTQtyAup0oNsYs7PmYg8pIw+kdleP
HsqewzYvJUCGkkpGbRB8lToG7drXs9Du+Kx25LKUN36frElU3rglLj9iXpc/Tkgoq0ZdUOkDHhyx
4aY5hdB6J9POZgo4Ubb/RxspuFYpLZ8yEx4Hia3oKO1RZU1pXLiOSS6/ZD4JfnwJAwAHpQINoVtl
cnt5oIXkaMVGTqhq8sP2EKOEOh61wI3aXUpFh6fjmyat3RjXx/blVyyWLrwe+ioRDIyHSBDki0JJ
+s6K3EajI7IlWULk6V4wnpnxEXe2Gp3gAg34edU+ZApboe59b/rLLYuPAQoXL2vEY3iQXQ4J148J
A2EfQ4IEoYa0p7HRHrX8b2tA3hWKv7aS2l3ncHaWgA0PmRtb0kktniVhy8VEyp4RZoSNjaorP+20
EmnJ9tAmblnTYOWYvjFsgH7hRQEwMzSXv5G3PyYvEaRRqcdh9Jj4kHMNSY2jXAuEtSgOwR25XGES
3VgrF80tZqlqAjwFYzQnYWA4XSNy/sDmUqpQIH357BuMltHT7/v1+oSGfsd/u7gMYgGyzIw06Ucv
DGqAPUKzHsPN/6+JxeNbhrb3KKZoImMRzes3FE/+Dw3gfYGAEFhETNflgjK0ognYPE16glws3khN
sbKBru9rjNKPFhZLNpV0JgEJOHqR+JcTExNvXRIhHfp7P67Dj8tWFmdFw7Ey0OaBUuBSqjO8qn2E
PLlBjfRdaVa24VqXFo8lnxOHIo6E0eMnWC9J732ngC3rr1zPN5fXj4FbLOkmVXK1SvnRQzCE92iA
9Kwqvv0+bDfbmCHSMwYPp8pi+uUoY6hooSc+XsS69BGytcrwzbH60cJi+lGGrZRYQy+M+kWpnvPc
WvUQv3nU4PNnIgzMTpYRIYxDFdihR5MniuO7GEcmMwYaDM0Hq/jWEhK84f1+XJmdm/0CpAbqPdAA
gOLw5caRKwi8gS0yeXV18JNj3d4L3JoE41obixXAilaIiiadvFh/K1hHDHHLrfLv1hpZhEKykfop
b8STlwIxK0luVwpWBUL07wvt5hzNKlHAGuARtJwjfeK4gfH15HXlgxw89nm158uzr4DR0+FW8Neo
SjcXNuqxSPjMDk1LOYhW7oMwG3O0J34W3KmWvd/7s/b786j+uN6CqJe5siswNdnfRD+r3Aox5Nbv
wyQBLypoB/LGMutaxyIY9606eZpavEhh/WIU/yyFC74l6DXggAAwABD8Itrsk26aKmhhesicEmN0
mfJUjObvw3Qr0IakAZ6EsFwDgmgZBvBanIkFwwHTx+Be096AqDkscQ3k/+RernxQbZrIp5k0MWGn
joYBhRBBQx116GSfQBkgtau0mNYoE9fXBQitKNWjqA34LBLMl9MHCbE2ZWIOHyZGU/9PS+rxDomu
UFqhXt7IN8wNoeeo74BFu3zFjaURSSVfIAzKTB7sPAhTK5t02KfGo1SZ8qGSnbwFPIyghrUy9Ncb
G02DaSOBEAlXriUkt4/TnktwFHpxCponnPQ6aPkpjti5MkqJwjYyJXXnty9nbrqHam+vr4QW1+Qq
0E1/fsBikKcMXhKQNxw8OXJ1HiithDJHfK+fGEAnAA1WZHC24sewmywlfIHe2soAzAv4Mli+aH+Z
YsKLNoWFMV4ytck0c4SK4Qlotdq3OqS5noxDExK2KdZOnuuTDq1qAIMi8wLlseXSSgc8DXsxHT24
gaWKVRWWgodD7MblLltzoru1jDXADIHLmJGn8nyK/DiFMPFc4ffy6FWSE7UO51ujyz8b7Uoq80Ye
BFSHGa0GH2WofS4B9FqcBDWIarznP4x4/2RzRdb/ykxkBsPitfdJMJl4XwCJZ2xHeSW0v9FJFfLW
KrJYM1tnmabgGMeAPkTj6WgbJO2Pqv/K77R/1nCCExIIeFA+RxgEcvhiLFEoyOoq1XivxutWsMZT
NDy04mswY8QcY43heI3gn5sDDwcDipoapvBy6qqSF+seaqMeoz1crDblfZnRsgJy1jDDbDdMVocM
Ncz0TGxRscS0SrFVrJXYbixWiNNCr2DmnGJqF1tUawV+HLBcvZpteycS7RZitY6e7HVtBZN+4ybQ
IKqIMiug+98EsssOF1zWFJk/iZ7SWnz9lMSONpCQozVAq4A/wg/TFM1y8H4/BK5zXFADw/UPSOJc
4VrGAYGcjyCi15JnCBCWtwrAQnr+sVoDyN5I3QDyi0Q2xHDBDUKp6bJ3cOkwAr+beG/0m8lKcfT9
CZK2DElc8gbpp0jcF7oxbiID7kZwARGPTTPWK7fN9YmPj0BECno2lBQQZl1+RJ3CtoTjRN6DKWKc
zpVpSy+efx/QeRtcHqo6LjIccNiPENNYCk5oEMHhi6YSvSHxIE5HIiavXFw3WwAqFrgB1AWuuMZJ
IUZKzkoRnvBgUeKWVJo1UOyNgULlFpwjZAHnyswi5g10MZBZLUqeJAOG0G06wKtWXz43VjziixkX
O1cf5xr25XTECt9OI5/JnlS7sbFhvUr5fdLQ+ATkjLpnI2UaEdci7evjEiJoeBHCD2oOtfnFwSIw
eeBTyE14Y2fmoRmlu2Enu5GykvyYh2ixDi6aWay1uJWzgMG3D+VcNlkGA1wCisyv7TBjzVY28Y20
F3ig0KGHVw1gCPIyS8E1IOsUvW94kimR3Mn32WBOzkSDM3fXut2z4jTnGLrFCtGUAxwo1dwGxStg
lLnTqfybkrqFo54XKI7/+ft2uD5AofIN0U/EdrM6rbyYY74dgqwIQ9+bKiBq962WuYUMCCy0Alia
2ppq/t7e9eZAe8ifo6IDMgw24eWayoAITaba8D0ZWOlYxZN65Qy5nldISeAEA2xH5nmQhy4bkH2I
XXcNL3sJATwxR+WDKhqBvnai3qlrtLnrtYrGZqUOHlohOgpyl43VowS9H4BOvCR8ELN9x8yRowpH
VtbqNcseW+JnO/Oo/oiTsrYoxM5XZK+FHVB5p3912RmScmTIrcYbd0zfroqgXF88l00ublZDH7u8
QfTrRV8vTfpUcFumr1ypN9YCAgfcbKCxAqD7ff786FXAVyW8jSTFk1VowSqQy+k3v6+2G6sbJH1w
y+fnC8h9i3OShz59Cxc5xQNrQK+Omb+dXsPUMcw1cecbEaaBmwunJS4uAOKWIqJ47CmiD16cNwKV
95qVtuh1Gz6kQfYqA4OnkiImj2PlSJHzexdv4JsuW16sDT3uAzUNFcUr36HiWHuy6Kq4Oxk8A3KA
Pv/ofwyD8v4OEugGAIyP/coz5RsHcHmSwr0YZTgDnFu8RL/hRj+msSk0fTD6hvN0GJAPgF9qnv5W
c04d3SsF8YVy20t/ikkjKE9lhZ2wB9iMRMZAIr4kpQgs+0GJaxJjmNJtI2+SeA9USpbfdTrtBhcG
N2B8eDV3DCcL3u3pJ/TPVsZw3qe/dEFenEpjWYxtqdacB1jzl9S6Ilz9MpcZB+R1ygfORW60Y95K
o/OP/tbo4vBIw0wLUwON5gwH/mOS8mZwr0on1NOLqiYldxLzNZLBjQ3xc66WOZMKlkjwdSg5TxFp
1di+ToEQN9hntwOZzZI+q9pl7z551xQyySQxK9gorXR7vlEuuo11ghgTNWmQepC0XxzQCl8MquqL
vlc9GRHRIfnQvfG0fasyszYeOZ6RdeX8q6Ge1yaILIiVYG+K8PLy/Byh9c75DEu0STdK+zzw0Gvc
9Y+BQIBJ6/ec+3sfr64FPIpQbMfLREVFAuLal81lPFSUDZXz8VRAje2pzHecjtv8aKwtoRtjaSA5
iNAC/wXJiTmD8GPrFXoFM6E84bwKrrzH2NiqviXSQYef93tLoQVW9v/8lJ77Nj/9QHXHDbFEBQlC
kbCuUjgvDSxWPhXqjg/uypaEhs0MR0+pOhyjP0hg953TrNFpr26MuXH8AaIM8k2AXl32N4+hEgIz
Rc4rhLtOgJBkka8cBdflY/w8lBxBgAFZEPnLxVIRSj8YRsbCs6gfcf3RLHal5KHkXlQZlgq5zdHM
goU39YOnXPqj76SJorNjuVXEnRJb0M5cOeCvg8e5wwqWLkJxhPzfZeYfkwzL+rqIfC08T9xD2LpD
9SD352F4bnCpgLJbULF6EsFalZqXTgTWGL5jE5me4v5V02gHHCAEP+EvR8r0k+tpBP/SqbB79YBS
c9fj+bqat7oKHeYPnh1M8ZiD0cFS2CvQSh/kuC44w+vNNwU7fZE1qhGIOk8M5tFUl2BO4lQBHXHk
wI4k+Pp9+30n4xdHDEy2wCCboS8ocC6CWq3tIUNVKeEZcrCkvIeLWGuGINK6/SsU5PrXqQWxpXma
yoNQ/WnLkgC6h9D7rShArSNQQjAVO5NJbustBc4bBBjZKrjX6VSdM4MCMs2rJwTJkQWJBF6xQD4G
BFRw/L2hUwNCKa76XE50OkYu8yE8ATNls9iGqu2ndvTh427z2gPYFXhcZ0TikCU2w9c+MGP/4/eB
uEYgQMAN4y8Cggypa9DqLvdLJoayFowyFvN0QN4rAkD1ngE3p9TBpgIy5RABvpiS4lEHf4HbKP4j
SK/dqVUpW4MDXUNo5m8BTAfwPQNB0hIMOqIWnE9jHJ1bPCtKdxTM9BVDWX0qsT0mAykTrw6oKADb
t51PZRCr49lznJRBZImpzUFUhuaJJXTP/Vq14sauB9MRf2HR4shGrLgYqDKuAKLPonPoci+Qvffv
m3jDf8HaPDj6yLbiRQT4Lfc+fWbJ35g/ACrLPYAZsvJ4uQ7mMEgzoBR1+VnYeKkJUwyDWrd9HZ3T
8d54xDpV9tkZYSQbH7iZtz7ZIOoguJtMXneqR61bOd6vaQ/4AHiczlwCfhayXQxEBI+ZWgi5+Awn
3KGjzUQLjRafjf9cWNy466scqj4dqdkRlydXn4bCrgKr10nxFtwlysHncOPZDcwLTm1NlfvfF/TV
427xdYvzvx7CZpLmr0P5BZSBGJimAmcdKATFyQcctDV/b++6BABmC/wIJbBcVKQklsZ9VT2xEXra
2TkW92Voqq+8b7HYrPhdcfB9G3s58vh6I0gkPBcxnSo4GKwETHOfLg+z2eYeb1p4ByMjf7U01bId
/DjJzzn/ZeCYx/NypZNzoHndAvLG83UOVZLFqAp+FCdqUOfnTnfZw7CT7HZnbBGSB/WmMOUdx1ZW
2XyHLhuE6gZqdgDygna9OJ8hsdJykhQWZ7/+Akx2aJ+64l95AZDFgy/nt+gzSuvGok++kQVi27XF
GVcOPMPFieSxJzeW8MStQTeu82SLthYhQ9lVcapMTXHW3nsoGYCutgvDfRI/ce2d+tIwCsPMtLB+
n7XvN8lyEFGiQdYbuh0C9CIuj6yYVVJuRFp5DkG6m3DPwDAtdzvOLjsaSvuuMbPE4u+lrwqaRwjj
2wSiHRvuITD2nPI3EmJAwUgFmc2CqBAmjyEgQNN8o2mQzHhijTvBdqZxuwgEyu2ICwxuYSPCiZgW
7NFf87a6XhFIluLonRchoq6lLV4JR58w6vvqHEamovwt8oO85vNxfXagCXDGkPcFhPPK7C3NG5/z
jak6B01LhuGxBtMxOvFw1Bnd/EE9/T491/URqHdg36qzgs2s4rdYFKBDSCPPN9VZ8sHzIdB479yw
dkJ2BEvVrE/CSbFKYiQJwpIPtXK4lQ1wq7vGHIBhD6C6ttwAZdP5ktC31VmZzNIn/aA7ySCZqQFX
6deopUqzRvVSrl9Z6DIKtXj7QGIDOfzLFZkaUutXbKzOnSkNdoHXfQ6tQEG09K/qiSGxCiaulXPU
5800t4TIZpAVkOl0SkW4Hu+gcjRLP71WMWktEdDyGGzOhNY63NtondIpoM398JmXdIDWHHPL8g1M
JTYdAPyvs436Jja04zYoQZUI5+6LlVzSNRMHsTdwrXhIooiHnPjc/R9xuDCIkT51CiisEuHBYknr
5zijQWXXyUilHoIMDg91lNBO/ozKaZBNuX+UPjXkPRSzj2lukGYCnNEysk0MB5FGJ3LtopQ7iSaP
6F2ksbaBoHuo7ZhgFoaNf6i0a7fJN1L58ti47MXi7BWqtISkplqfITAQGaY2PUraAVLVxrRvvqY3
ZKHxCPed/LNISfBn0t04tgXN8Ueq6Zsmhvf5VuSd0RxVM243fe4Y033K72UOYnx27dPwpEh3xb32
NzpJkHiRnoM+RKBA4tEK7uT31re0Yp/CdeB54Ha1A2lx1XjQEAd/VrEDp3MuekoMp0nuEsGeuI2f
2KJC62OBZ0p5HOMSilwVhRrU5CDrGeJXwi0HBqZKYV9d75sKtTlb6OjY34dvkCqqDBEvUfx93yPH
GK6pdF5nZrEowBmYL+jZRGiZzRjrQkoaTqvPPIjgefMF1yKiPuYnxcE3gqyz8hi8ESBetLdkoUk5
r2ZYh/VZfEiegl2nnKY/8qHXadNAcfHPNLo41wsTbqGFgveF+Pj7sfZd81kuH3WGQaHyO2OhFqkN
JRXzPsvQX2NXvaoPDR12uVlPtqgiJtxBdwkETigruODKsi/+uQRJyKzwUD+2H3xMjXdtk2UZUSA/
UHQWvOJ8AmytUVEQtQxYYmDMkjvIPQlOP+192prQ0DwGImFv8UOHBQFmub+m0nxd+5znEJIvsFoD
pgaSvYuN3Y+pkWlRc4YNUTjgUvxSC4Pqebph4p7nKwqhlWOt/XMsi1ZxNyDShx87Iv7LVnW+y5RI
8euzIFsggrGnYQCL/2+4C7pHdQ2LeZ2fnvuoz6qPOkLZK/eIShaR5OTi5hzizdV8hq1oq+2hLp6R
apXLzRS/Kx3kGQHDCLZgCebpGlnjKvO4+IA5Z/bj9IQdaNjzRdKc5cRNhVmHAtIPCXyfd6uqYfil
qyX6o6uLJYpiiTRmMrrKJ64A4esYyt7DyvV+48GIGw7PaoQSqP1c7QM1V3lfbYPvNRM3fyrFS5WN
cpclqIhqZ3XcVczhSlsbCQAYeH1XUBULrXb4M6CYNzp8tALpvfFSmT9IQzSIz0F6bnE7VXqQjp2K
8dVw4LHwONiwUhBwx4D+kMKnpaQcpKN0AFBqMK/vU/DT022u0N/Ph1uzjKAUpURIpyLuWASlzG/V
slJazLKMinRl++HTVLz7zRYJj3+2cMKKQs1NA1YJKV15+TCqyiSBpW7YnmNIer/j2OeQQsEjGQku
pFZ+79eNGB+NISuIKhXcgpEXvFy+odZ0QzFV7Vnqd7rwon9xnQi8uS0gSx44kgJd08CqmmQrJiuP
pVuR5EXTi50jqGVWRlA1PdfvwlsiSVQaTRmKVK1OYMNNG8Jks3hUFWc4NjJQ9lECy7Kdvhai3zxC
fg7BYl91MhyReKFpzz4UWnozEQ8Vh7RNjBTbQwsHd0Yha88LVOs2mmd0Kyvr5k1rQIb3W2wcR+Zi
Bgxp8guuZe2ZwQ02K3elbMkV9YdD2SpWbcS0EcgIsRdf9Vbm/jqfiaTrj5YXEzDmoKw0qCSe4wYi
WLNfmZbRDHqlPFK/n0ljTu1rXr1n42PDdqLhBuMzkHLDn5XPmJtZnmt4aQoy8gASQB+LaypMIiZV
Bc61Lvk7HjqIF9iDPj8sxn6bW9MrV+wS2dVCGr0Idzoc9cq1CHi+kq6+AIV7vCmA/sLGu9wEoppE
kthkzVl4ASrwvsd7uhWhksVbfLSLrVx2/MZBoa8Z7HHnk9rxUyjTxJ8tArRtXRPejF44ZzjAak4Z
qBY5qPl0/0xTxbEwowv+9yPnI+rHRVP6lWjECoYJ9sgjGMqgBmW7qkQyPKCr6hI3lwZ0RGdJeCyR
pUoI0/IkVADvOMMcjBaIO0P/mMdmrK3EXbfOVUDtAHeGhvnsXnjZqTRPO61kXXPWt8JdH6SQ27Ny
GrO7dA3YN5/QV3P8o6VFWCJMfWmkIVpqc+B9+pxT7KCpnlfW8rxWf2tlsZYDKRY6GTiNM16lZ+5N
/YqrTd7borRXc8IXbnhofPP3Nm+kGIAhhq4l+GUKTKsX5wfro0DWOgVAmza0YmzQpPyjSP8+T5ii
WUUYYtCzwenlPBm1kvVZzDXntH+ONOgNdQ8QGYWGn4T4vO+G/0uffjS3mKw+CtNq4vzmXOWfDFaC
hf5WJtHKyXtz4IAnxd2Hpw64cJd9QgwUT62KPjGDJkDNQgwgTf4ZzI8tC88pHGs8MJa4zy8bKYWB
cWMcs3PgQ+lPIUMLjNSaHsWtqxT5RgMpoBkme1V71pLJYLmcs7MmnCKVFumO67ewTDFBZg9kCGeB
pMI1dgY5XqnfTi+io9LIflLHleTMjU0GRDBYEbCcBdxxmVb2pUrvEr5g5wHp4kk4tGDr/r7ab1wW
sy7BXIkDNQqo1cvxHCe5KbOJsbME0TBckm2589kmbe5l3/69peXRhIwIJD6QWQNAEO+LpUZvlzIf
zr0i86AeJ/bZtuz5QxgbkLFvH2IYUiVrWJvl4P2nQUC85kIJbLcWS0WNeDFua515nIiXdqd5ndys
7KubTcxggZl6gEL3csnzU5onRtRB3gPZUTEETOEfN9V3JyAsNcsSzYnqRTClGiGXZ1EN8axJtTnj
vpISAtXtlX58Zxl/nrNzMxAzgNk0klbQKVk0I0x6M+Fe6TykQaKNKpt6RaDBx1mJsAv5Db8XC5e9
FbvGWo2Yl8cGmob7xZwqAH1mdni7XIGMT2O9NqAypCIzElnjoeBpER/ZKZEflcaTmduJB1W8VyCp
eayhePb7slxugO/mUfyE7gGOLKBXF80bZVjFRTV4URTSClwGpp+RK2pkEJ9XIjNJwm8tRhkAPZC1
9BkaDjWCy7Z0cKn6IGBoC7XV2ocD2oPcwZKGGPCNngtUyE1pXWZCXx6xo5PJULtqP/zGUqWajPVz
2GyT8qmH4BswY9IuEZwih4QYKVuqClvgCh6FdqsWoAKKgLHJK4fRVWT9n6H67+cvZkqp/Z6rNQxV
q7niiIiSIB8XnBLjK03+h7Tv7HGcV7r8QytAOXxVtq12J3dP93wRekIr56xfv4e+7+LatNbE7OK5
9wkYwCWSRbJYdeoc05DQ+mzljJ6ILcfElAElAK5RIKXpUyOJ5TCL43E+Zbrddz6Iy4ZDfRj3ouzU
PyrhdcmtwdiN2VH5HFCFve8b29YBxUUci5sAWIHrBUvbudf4tQcvRvsiQ3+g7Q7xEoKJXTNDlJcl
wRRrvyS8sfWOSx3Qp1XTu6CzVB1vjxmohuK9jowMyJSBVrj+DLQZGogbZx7U6xln1SKIxPNsKRmH
AB2jopKLqiEQAMha40KgU4ZNJXLLrOjoP4G2g5Q/LIs78U9C6tyf1Jt74GyG6KdDkoo8ka8HM2oj
D6CJwZ+UIJofksmpk89RkEzlDDxYGdZuEqHnUaE9CxBtqG+gUn1tbhnUGbEPzAn1qRF8rfE7tOZK
hYX++QTcBv1a+7G8Wl1RP6TD8JU03RdQ5Va6eMzuic0ZRn0YlESknkknRaU1g4oZ+ZYZDAHRnHtr
+gCq7kxijppM4tVJg0lGHRjt7qBRwPFKTfKqNDJSwIlwUjpHXp7Lk1xaOvdSvIgk+x0jYmoXOxoe
Cb80yl12lhWMdMTWMhNtesS3eIbIZwDBxfNK1cNag4C1cMqn79Xw+vxZHGCSzx05h9ILS7hta2ox
reB9REsTtgo14ELqRCOCTsIpn49D994eGgB5QMR833dv2hyJN2F7kB4x0F3hX6+9qZxQ55+zTjhp
ndO9FUCx5mprSUgppOCUEqESL+Kqfh7Xz0Ir98YTw/zWsmooF+IcBEoZt9a1eZCkReiHaYWTFIO2
FMiJ1m/jHAWkZ2P8OU+FiefsDOnAXoFAVmZLYBQsSIfA/c8gwQDtXATKLmJDQVKOLnBpgNZlsTwL
J1F1K/C6TkhNf9XvYuaO01uC++u+uXNenbYHlAv2DTqbkDCkgpN2UPSuzgThpFbHTPCJ3jvo7MLx
uMZ2PwFcsyq+BA3i0DVCu6vf0ncEoqaaebN6QoO3GgWqYs1lYqarA/p09E0U7S8U2/JdNT+skLNe
CqeuGJN0c2YjX4/3voHth1Q6DqDrpWomrZXqZpVx7oy1RaCEFrrFatYNRVacmhuI8KLzGw3gaFOi
cThtB36GVdfWU901prL8SPvXJfUaWfF+zHli8YQlsmQ5wE0lBK6HHCdOMCjr4Z86tSK53Nej2Iz8
KVW+oy+QfI26p61uPv9Z/vRhZ2kxazpvEquIr+FuBNqC+w+toFSonRVjrkkrPLpeURTMJddY37sY
5xhS11Fp1WP7imdzJ4Mj/y0WGW+XjQFfW6cGXPfNMDejANrA0V6RuGnQSBxWiVnLu7qXLVXz20w8
ANZz3/VvsvXnUYN/E0hodN3wdLPmlC+DvugVQq7Fzcc9p3XmWq2+gPqmnB3j5bs13DQCBG0+KEqH
Kqb2gner10MqYPzTD4yduL0IQGyS+hcBm1IBrBxFopYZLWh5foM8dm2fm9WvuJ/jtzqi4PsKEs/B
n1mH3u1Ngrm/MEp22sVNksiAEAgywk4OLBe60Dmg7RrnoNHQ45L6y/LB9QDr7PRq+lXZS/o4CcCQ
goFwLb8W+aEv3xhrQmc3z2ty8T3UzuabcUrg/TNphVrKg5YJplE5aonCyXMkPC2mmFY2Mwa8wUX+
xyzpwsLLASB1au7XfKoaYZzmE7+HBpEmv2jd7EUiWsLqn6n+KWluoxbHFMIQ3KuB3P5cPdTdLlt3
0vgA9rGieZqFyezjk7R4qvyoJw3jxLu9nMg6/fcDqXUaYyBdOh6vm3SSPmqDi71kiA9cKa6M3XhT
VKOngloBDYIoHLDX8ylCf234qkG7QRB7VI2z2uXUk4bE/2JLCCkxBcW+bSwxfOC6l1R4bvNXARqA
0SfDJ8SbY1ghfFUkbYiLCinlax9VkrXWpUiYTwbUPmanLGq05cmZ/GUs+uqWSvO3RxbmsVWa0OGF
+cCBKsZEv+fXlOsF4512e/OQbyFpd7gJHi/USZka3FymHQj18qzEaiulDApXNWecBVu78tIKdSIi
n50nUo4RKx/p5I3QkxVMXsKj/YubPhizu+VZF7bomqWatlLBgSfklHEBV3zqxd81/Kn+FMsgkawI
hcs489NjNb+KyxGs9ApjqBsBCGYULSgC4ln0FNDR9Ig/VDtFnE86/5nrjz3fmFU5OlXqoytlSg+a
ClZoIXkcst5uq0+1/1og/7SWOx6Bh45yS/wXHNJq4crzoa9R4V1f1tLLOuWoc6Hf6ZNVc09d30Aw
RNhP8gSZifszeJPkwOWJiA05BwBjwVJOPYLqxVAyReRAQgqwhmzXVZM6OgDfQArXfQqoxAJpo3Vp
GRMnbm6LC7vkzy+O7rmJelXO1PnUQfkgHO0EuXulliw5fNJyK5PB6c/9EGovGh/wip8i6D0DLg8t
4EmxY/WjyCpQFKMXAdu3PLAIu27zGWRW0IqGvALSTzfSbrmODbiO4N1rZahQJH/y+qjkdo6kbrqD
TKk2cWa7D0G4e38xxK0LhFCHIq2H5mx8wvWs5Jw8KWmE1VDi0U1VAHJU/aCGi1nrEAEAAXsU5SCM
BInzoUWzr/BQ16e0swXQTqyoWxerdNAit1SflgpZVGZIufF5yNTKYM8lCVvk868/b1SnEshb5E3b
+YgqhVknL2JszSgZZyPkKJZTBGbAJVB296dlw0eheIhyJQAoOLTodG2uNWWud9x4Wvn3Tqi8VfW6
qnHnsnCkibEE5HC6jprRWQBSCqQc0VSKntLrIRpGoU+RDEkCeQYldmyO0zvSz6oYjPoBcEL55f7Q
tsJHvF4IXhXlC8TL1N09ylwJQVppPIHWsHqd50h0ath14SVg3UDmSMLwnxMs5qsYTdo+L0tWAL1x
Xutg3ARtLT4CWrXUkGs5z8U2McbTiw5K/2GQTb7yKu5PvkKjiiWlc1aGpSdYBT0EVBhIOwmNKs1R
P0HeWgX9sLqUx1VWuJdc60Gd0mQRqoVQCt3PAzxeqkkeoodkWYkOjnIxBidZVjHgVr35y6nSYi3h
UCDrCdDgoKW6NSASPwyJ/paJsWRrIsCgq5ap/hjWUAcANaKNqlHvSK3+BdWJ2uOGWHC5KU+QBull
c0AK2JX5RWnMbpBw3ihSs/77YQuSWXQCgHAKjUUytb3nmG+ipMim05iXPxSxf5a5X9r0PDbHTnpj
ONbGAavjVUwIuJHsuXGsXO8BSour6SSHjiHv0ircGchCljE6ZqfvMa/srih+LN1kFRpnLmtuMj7g
Nu+CxCRa9BGSYRuhIeR6J9XjEK0ahKxPjeyGwA4P0PAVcT/WaCWb1kO77spkX3DAQsi/+eG1GtAs
1ahghP4o04jxUthyceh1I9ekgE4QsKLrb1HKVRllpQYsMPzZDL8X4xHaAq1qatWxKhkD3zpBUGbH
u0xGvweKkde2Fg0F3LgcppPYp79WEHllmmoKa/Ko/h65GjKs1iCyoFubi31hk5prUBOJNfr7QXQd
cr8hv5WGXlXjCo32Vd553Aqw7TC7CcQYwnK1RWh9MxZ7Iw7DgDHF8GuwGZxzrRfX+Vr3/ZALPfQm
IdSY7pohUPKHbHjkH4TeScBbC+Gotj4IKY7Q1S4fVlYLxeYKX3wAtbXaoWjkhXgbmnscJS/MWSnd
8An8at6QZEetlBmhJ2vE5IMuRowrXE1TFcucLsJxFrpdUxiBMqisfq6tO/dyZqlomgN+ojJSzOzC
db6QgWa7wcWr7hIgp0oNTYPLaupj7KaKWSje/WXdnlTQK+D2RaqKZtPhwlbnxg5j1IrPhvf77LXU
TG55kQBSZwSEWyEX2PiQyJCINbxQrucziSOg4/l2Ok3l3yl5UGPNConuNnpQgrwzq9D9rvrv++Pb
yloQCkDIfmB8pJ/82uhY9SXfj9g3YKJZ9MmRXEX2cohHDRYHWQzF14d+B8Le+O99w+cc980teGGY
uvbrxtDzSpmwX9adEL8k4fy28plJOklbHE2xWkMfJDX5BLQZ0SFH3+kElJruG4i3JmhXrkm9S+VT
3Dw1/KsINdJZ9ICdm0PkWUSoe8u+Pr7f/+bN8/zik6kwoWumfh4qzJU6Ij+qoysqmvyeY5W1t6YG
VQnSbYqmdKIwf70m8TxVwyp1SBYYD4obO+A2kDowrr2HiofGxRwyGRE2QPGc/+rejPbEgVAVyD6z
MsInkXvAW0+tHtA7s2+P6vA0r94k+TNegvdnY2NroC8fRQwc8OBkoynZ0JoWCzVHZsMr1v0cPivS
rkmgaiM/NgqLPH7bGICLgAXhAuOpsyZM1jnjCgX7EC3IpR9J0D6DtFv2m4eGRzmyyCwY5s4x68XR
ls6KUq8Nj4Rq3lkNrzpL+RXtI09Ba3MOWcn7M7mVySQUB/9ndHSgINdSn5WjjAszfQ0h/SVqnQeZ
1F0JMEMr93bXP0KIT+t3OpwtnHnA61Hm1NrHNmz3YtI/QEGVsbpbYTm+Ceq6qC8D9EAXMpRyFKHt
jW9S+erJ0MIaGdUc4rhjL2qWDg5yFCYVCIFG2h5AQTAHK0B1MoKWjWcPXiDwsDMIgqfbnYGWHYxY
wqrXzXMsvvDWFEJ+MoKknsh4YG2dg1emqNszbebKaCUVDtZoj03p9x8NYSJKuoDn9snvVrFToK/R
a8GqLJNDgzoHySsLaWNyYeL0v97sUhaGbStApAMsFLrJGZNsGnPKIomkHBq8VCgq6xBfQFFKRyhM
WQE/ldYb8SQG2mOJHRSbiEimj6q20Qx+35mpQ/LGEnV4zcKKOqY0iqDBeoSAzG7M7ZAJQrsxoqAZ
kDR9kCY5lJGoq3JZo5bPRLSwi+JzsezHlgAdeIVRpt2wQgzgUQT5dCQMqUMH3qdnfKzEgfChzl8g
/JcbsPq//ON84T0PDAU6DCXEj2D/uV7/apbVFHQycSBpUDXwEkvQDjkLJEFtJHCDgvgCnckCqYOh
LkWNRIdgcgN/ToLalsWHUnQazteXv53AyB1Qzgw7MuR08LaDLAspxVJ2pngp8jpq4sBYgoG3BRaz
CBVykt8HbwpRPtDxN0AcrydLyqHCIGlxEqS9s6jot0NExjj4tkygTQG9TBB3M4AUuDYhNCHaO5Mu
CYAsAnXi4rJqJBtzBM5hdLuRGjlBPV8bMISkjlGHSoJy9NCXOf/7WgM1i4cehPqIpAu9N/LcyIZ2
6ZMAFeA5+zqVut10p/kf6RPJUuA0EXH3A6iCVyU1jF7W81Xn6jQALEyOHnj9i8levLEUBLGAlcAl
oOIZT83UnBpSLlVp0KFay7036FvVGfWA242BuF4mXT/oPEQgQ51WVTpWZQeykmDWd+W4n+Z9Doav
Y9q793f55lCQNJQAVsWZQs+WKo5DPrdFGmhmhjyOMQxofmDkVlg2qLH0vJyqagcbUrjXpy8BwJX6
3/e3JEGIjgiWCgS+cr0iVZZks4awHKABN9FMnWe89baGcPn71KNAQv0amwO/P7THBV2+qj1xrOzE
lg2ZpFGBvcGdaFA2ijBLeS6b0iDmj/OLUNh4Kv/7YiPbw4sEy4SeKiqW6Iw1rNO0zQJ5L4RW+fMf
6VfPWw8s4kgeoqiIi4O6/dqRq3olMtKgLB7b5LGLnX/+fnDloloJdDfCUrpPK1wmvYnSEN+/vPV+
rpzSt/sG6DYoMgJ8tobziZzoAEtQfjQX8RQpTR5k5gC1t9b7W3fWIgJZZy6vWg3iPfs7/GIYvbnO
YRblcICDkP4ip/u10byM4mzRNJSZPuT99MBBxTh5i96yB/kpPXL7FuLQ3a/l5b7VDaOg6ECiF/BB
IK1pmo666LCbSmk9gJqxcNbQ6b2URT5y49EoleAiARIUkBosG+UPRdqVgD0P62Ha88/Ln5DhznRi
ApEPEC1ITICfkHRqnjkLLl5DUzsAVVmO60Heax/N+5wQVidIN6Nbrdqx1EhuB4MEPGaL5CKQqaRh
pWvU6GqqQpkorI4T9w26RSZnJlnoi5Ab40GZEr9NuptggD7F+gFY2ixKwDDCWUSFGFlvqB8dgRhQ
n++vPssSdUnK2ZAIywhLKbf/iyp8JFnK4tScd9/MTUhBBgSaXxn9Jbhh6BLKxJc9aonGegAbmd8y
NuutB1//ODWGQha7aNXx4z23z6qXOn5YQTIxOveHcHMRkyEgNCWdRQKpDFxvTjHi4rlOwvVQtn4I
ulnuAK6BFHH95N43tDUcxCsoawqgI0IX07Wh0oj7polr/pCUjjKCmu6Qlk6Zvd+3QqXAzy6Gyx4v
ByQsUOKhtmRkZBKA7i1/iPxcOKJgqi7u6IScXXrMvtqtERloVkZGBw4NGOD1iCAGm6OYwfMHKBAv
kHfkrXAAvIRxNdMJATIkEE6iWYSQj8kyHXvzS9cZsxqOh+pr3OX2y+ot7ie0Mj/vz9ztaMCbRd7B
6NEkzN/U5RnXSLBJajEdfsq7J+np/o/fehkyVoi70dCDdx0OmuupKuu0VKpqng7T7ICvAx1Ls+It
ijOygvDbjU8MoXWDPOrRaEqVQMJcDws8hKdDAhyEVf3GRbNDefr+aG6dDEbAIQH6yvMNQEUypVys
dRXDSL6DLLFq6Y8dkPaQw+0YkeXG2l9bIof2xQ0wdLlaaPo6HaSPwhv+hp+FJX3LfqKbHYtdlcr2
w82uTRH/uDCVi2uPBwFMpU/tk8SbnDO4ha26kKAtTc2+P4MbznY1g5SzrTjXam2GscUqXuTUnh4n
FlkMDYu+GRAVdqSQPQu1lszdY/w09mb/a/wx2PGed4cdCKSGH/eHtHFbX08g8ZqLCUQvbdtVJez1
bpu4YFv0JI8PwB+zA6o/XBk+SLcD0sOjeSKTceiNhBemA1rXmsQqfCSXUGFbDyLki/c47ABz83SX
N21tdOKfLM8kPn59l2O05IUIzMIZ2XU9WiMtioTjsAeiwyrZ1d++sucKptxxcg30SC8NdnnsLJCX
8O9P9G2gcm2ZWleNE1HLy2BZzhw99WLF09eFNbubDop7CrheYLzBjXM9vLoYorQfRZyG5U728LQ7
gFJItdJHkNmrg1lBhZZHu+Wz3Fr3R3fOc9ATC0jxf4gokAihbrBUTOK+hSj8IQ0U1ddjy80P8RHV
aZ97kJ7VV3PaSd59m1uHJrJUCM6BhiTwvOvBasgaNoORz4fwDYxWfm8ax3kfs45mmtDz7LHAtpC2
JeBcgFy7NiPWU1GuIszkgepUfuR0kNE8Ng/K3rBaf9zPe+0p+bW6qhc9Srv7Q9xaz0vb1HpqRakr
61rOB9UbQY8NObe9+nbfxO3jCicoEjMAvEMwARl8ykaRA6Ynd7DR2oK5+vou8Xo/8zSr9uQXqIK6
OiM0ILfmjatcGKTuoYLP5LmvYXCywGXB2ALi5pRd/DrlFXMbLuE84te5V7d5qU+dE31V5robTX23
+sm+sbO9umt2s5f74kd61D7D43LonlgX09ZJg5QXYYdBqQYJ9Wu30dW1qyUySsNN3vpXea87mT/6
SdAeu93wrzWh/3jphTnqeJFSNauqsp4P3XfnG689fFVyE0c41P70NH3Ex/zrtXhlEbTRqETa7Pl2
ubg9lpWwZ2rVfBgbsEzZulfv1MY0S1u3VVvYd6+yiR6D7AmiVpb0PO6Fvf7/cK6eW+2ACEP6hOYo
iVfEOlXXz4dm9fTRQsy88A5ji5AtcOOxpJ3vf2xQk1sl9ZguOmwUz2D4KT8VqHOVD+X4AiHjvypv
Qhs3YQk50sjs/5na/xqlLmZVi1Qh7zsYVU3o8vxag+VL91qfMwF2e+B/4/ZQf6f+XvrErcnVZsW6
K++PGg/6aw+W+2HOjK7FByyPAFbuO0v9gwbbbkIUbAIX/jXUjE1D9ub/fZ5vkUBdO/IJuFeR/XB0
zksSp+sZh89mvAOXBFxR0+CbN/oUYTN1YdfMh+wdHC47QKx2tR/6tdV6mcvwG7LHb8aDKwr4ceRA
bzrpIOsU8yrA9QeQhD9KI/pNTOljOq4/jMhUA20//VEHK/xNuOPMMmJdyZsn0IV1clJe7M0oRN0A
XS64kgtLA73hN+H+30V/M9EUc0t/bf6gX4sFPaWbRP/jthdWKbetEmRMV2HE/IYOhJgEHEWNtRsP
7WFKTYCQSz+oCzs5GYyrcvse+69hOrIcOCOJgfuZD/xz+EBo8jTHsGpnsnWzsed9a7KYozfjjwuD
1E2DUw/ox3yCFqHbZ5ZxDF3dB1lww4jQyYTRTqQQMRVwZUO3heain9oJ6S1BhCJTZurQfyodrnbU
ZtegXlNZ0Ia677RbtzMKDsCuI0WIpyLlNWndCYNQwRzasK2ScZJubfDLH6cuxTlWUnQ84sczH+yh
Hxzjvb4ZhV7+PnVQk7gYmoP4ffGhMJ/nx9kGNql5Tr+E5+jUW9/4D9Ye33iAQgxVg1AA6AyBbKHC
p0aRa6B3JfEwlN7SuY0Xv3efxmomIID9o/5irs/WA/HKINn2F9u673lhEEMYxFPRjApH+MVlZv6l
vkKNW/qKniLJJhT4rHFunCbgkQcsVQHZHUp4VBgs15kmtKMmHqbwaQSk6DF7UINRdiEeIhwVz3gf
nloWF/iG6wNKh7otWvZANydSO0xqq1jvW044CN1+eYeYAUE7/FADtd8nnXff7zeSFqR4DwyVgRIi
sPOUb66tqhgr/vwwQDnhdVxcgbdGaTeNPtoWitpu03+/YOEzSC0TzTVQctM48pET1KGvdeUwR3b0
AuoDdDrVIKeJzH4xm8Jqf36DSeb+MG+395mYBPwcIHUjJKrX3qMkyTJMxaIfeBm8ae8Liy319lCU
gR6AnyDPhMcSPaZ5mFqZ63n9MHOrGf4Zn4dHafX6GjhBRjLm1jlg6ZySx3seJAuUQ5ZFphRgMEKX
QfUZluARsobIzhfHKqFkoPxzZIJ6DPKLOBiBcELT+vW0ocawtr3YIZxOXmp1jyY4JWVFJiSeuj7o
kZLA5jozZhNo57UNceIB8EfmAfdJG6zgb5T8ODe97MTHJkuedWOZ0EyNauO5MCjT2tpCPahN3MJW
K9ho2Z5dFNTkPw2egCrjQbaxTJeW6IpWNE9T1o2wpJg6MNbeoDnHfrWGP1POwN/cXC6gESDlU/S3
A2qAgu31/C1DKYwNehmChN/FiROhaV//+MfdQ5kgu+vi7OUagy+zaYkDdV+67cv9H7/9ftSZSUiK
ZyPAa7SEURz3FR6uSRIYcVArmql2XrMyNg25va98TJdRRgU8+pw3uUHcCBDOnrghr4ICmGQA8z6m
roVIGGO3bFkBKwc0ahG1INAmPnExTUIWdkLWVlXQmRBGynkzjn1t3N2fLnIeXw/lDIKTJPTGIDVD
P7DVMCT9vWkRGLMb8Q+LBb0GCFLzLKA1bQeFJhCHkZcfeTRAbu56MJOkDNMCCuiAyPr4iNxn8G22
5sR8S9P7HwA1tEIDiYPlIfIX1Bmzqk3NiVxYBKpmy1C5sbjHwUFmEtTO8ZO+H3fSSwWk8mh2uVtX
xzUzGxZg4+YSpL+B2kO11LVJG3FF0NsfkxNbmWMOH/2RNdazL18uHm2HuoaStue4ojeKoHEGR3DH
oN/JjnAy3Gpf4K/sOdmvh/HQ+5rzhCK/y3mqDyb/PfobH7/94hXk5qbujx40dJzCTVxWpp9W2EOx
50xTBHwa4DcKxK+oVVf7xmhKHbKhL+DV3j1GYEp4Vyvrb2sKVmnqJpS6HRHpqx+fkdVamS2ailWD
uQ6CfPj3zDbs0Amd+y5Pn9pEkBIMbKhDApSJfkd61hq9K0N+qoLpWev3jVVDMi62wo8sZhzatz5/
bYjyeV1sylRbYAjil/Jgc7U3qq5y4llpY/pyOA/oPL+gmyFKBteznA4tJ4f6XAWLZkVIFo8uSKqh
bYM+Nmf+V+YJrClGpYLuBSEsHlM0HWURGSMXTgYOv2NyAP85WjPesqfhFXq6K+slsjWDhCQJzVw8
4led2kj8KtehxIF3f9o/QoPBJP8H0Yb5UZmuCLWFff2VfLCeijfJTzJC+AY6E6GELCOovJ5PITNU
tdWSJiDGIr/fRX7kt7sJWyzqTEgM7Oqdvo8O/S7zQe8BxpuHKA94e3amIGZB/s7d8debHN2RaBNB
Rxv2EVLo119jRFovc2rdBAeNzMB7H4y2AoHyylfw3z9/Id1sxnYEUt3//JVZf0drtRZbcCAPbykW
IKHW7CzYT5AYZ6wQfUdhqtBlpwpYI+AHACq6/rhUm8R6HNcOaEFT9FCBKsA8xthGN/sV6lYoGIC0
HFALQOAo9w7lbphBfh8HMboyFAf9Kprhhq6c/4xYRME3/kaZIp9yceVW4lAMyCHEgImaEVpfP6I/
4bjX/5Hijyh2QdkERyJg1Eig0RjLsetbTeGEOKg0u+pcPOMfNO6JY8QP5Hi5chxYAYYTcb2Oeitm
7nowOtZGzLs1CRIztFlKkbd3HPXr1Mojyo9LdSS/3prrDyjK+b91N3dU079/WtNNAufJQj8psFDk
SseWvB7GKsqNUkeA7sZPHLacDD6R1/yw2IjtBMiPmiOrMfn8DKEnDhsNlGiE2RWoxWuLWVt2bdPx
SSA+q+ihPPBgin6LHICWnOxQ/FSeZTc30YH3pe3TyNw1qctqv7s50TG50HAnIsOEXe8GLBVmghqm
RhJA2oDDERQ5a6A/gTort+7P7k1+nLgitNhR88DdQdK512PldCPvZiT9gsWZX+X38llHEW54iZ6n
F3Unu5q/ermdBeNzC3L6X0xSqpvSB22fWt0ETFEGJ8E+KFPwHLSV3/PTbIMG4hmJiuSn4K0Hw+Ec
NByN4RGV5UO5y31W9W5r28O3wJdCWkJwnl1PgpFMqFpnaRos+8RPXwcRk86sKpOR0F4FSTawppIX
Pf52baSqozbsWmgEL0SrMXuuUrt8TT/W3py86amN3OQRtOyf1Sv3yX1OrPj7JmN/nmiVRxoIBOO3
9F+aOKBJRAFQWX2edwnUSN6h4NR8hE+h2ZQff+671ab/kmw9ZhOxAs36rXUiinbGCEjxl+YPb5lV
PQJN3h1YAebmKUTEt/6PIeqqVsWBq8DhkSLS/p5l6xTaQ7Aex+PEOrJvLjqyTwAtA+YebF8QNb1e
vZJbp7AmAGZ3/iV5ABX+uj9j9LP1vDz//X2d8o5RmIFsLjBjkpsFe5UR8m5vs4ufp+6CqkxSlGvw
+aO7OOFX78qIwHfdO/dhoNwY7ZEiwQNz+R1+aj9lwcRD0M0VU2y8+6O8KS+ch4lqJgGyI3Kgh8ml
MbyQrNdqR/tPzV8s5dD/SCwQizwnr43D4n3YdvsLg5SDKFw7GpK+pIG9iiZkOYtn2Vtruwm0zFLq
p5YpM0zuvZttfmGQuhfRPJfycoQRguHAWZ4NN9p3wZ/VwovX6XYh4/ze3GgX1qgnRiWpI3bf2Vod
iJYMLMD4rVjf95dt0/kvrFAXojRAi1Vv5zQofP0JGh4H1kv2pt5F+wV1AoNovCxjCRaGL5Q1zOEB
9VKndlJbQj2x9wZ79paXjNWVcE4G3FssalevRQnVtBjeIXuQQMh+QjrX7uzOzBA6Z3vDQQNwc1rs
2P7BebwvfYKQ2at8/oBAwAchkBlai8tKKm5+FGho0SiBhi4Csro+ahCY1HKWoNNAc0cOlwNw81Cd
Gv/kXh7Mr9GhDAzEHx1gM11Qe/139dF5xUlyemfYDXZ9jH7XHisg2YzCLj+KOOJFZCyFYhLlMz6K
e2xdkMXYndVDRzj+Iu912b3vbzfVGeIOF9Zo5t9FTGqgH0NyXMlWYiV4+P0uzQIpg9xbTM6+b46m
wT6HmJfmqNNxFResRYHBDU5pT/788UdwYzhC/Dh9SY+80/9af7ROsVc8wQ8faxyO6QMYpkVz8iOv
f9MJPssr8CJjfNdWBH/5XdThleQQTgl5fJfNP3CP3E62pJ2EJiYoMQGMc0r8DAUdyS+/OEfYq+Bg
MrXn2AHm6C94PTsEUafot2TxT3wAEOKRVaTYPMwvP4866rq1ULgqwypJeIi+N+R/mvW5Iizf/80Y
a8RyQLqZVo/qvJFTGOP3YOQyJc/9EEzZTJ0vZqS2ddxdjos6jAaOT+VMJ96HoyB+5MwRebLYXdzI
npGjkszUe/++v9SbB+ClTWrTQ7k9NboFNo3XDM/7xZH8wSk8SFxbnDU6wON8lPuaNakkqqDPv0ur
1K4eIFwaTyscjPeSl9UfrORZtgu3sfuf98e3dU9dGKKh+aBwD1V+wPAmRwnQ02IaXupMZvx838xG
FEUo80kZEGAxxJ7Xp5QAnIYmVFMSyJPdq19Z+CtkbcqNtwJ6PQjZDB4LYA8ge/biIBTituO4XE4C
obf4+AEkUKgvuOBavj+SjdcCiouAzGt4g8rAR1ybUatOnJpexfNa2AH0xVsNWElWFN6ZCrYsS9Sc
cbK6SB0EeQPILgrRWxuZELNJnaU/lIzob3PqLsZEHWc6xAyqQdDPlrLS6ZK9Xlph9jb9o2IOOc/R
Ykg4ecGihxQeda2DWGtKVCEDStB4yLK/rfivzV9nA2j1BdGVhAQB/ZZru2bpR7VJgkyaLcwY28LG
0Y/CD4r16GJDGzmFw7nvSxvzDpEHoCqQRkWm7owmv3BZKTL6IpfgSxxnJ6ujHJrxVEh2zDqjN87N
Szv0q49Hv4IyDVoSgGt2gkBWaIfhvmHV3llWKH/tNK0ulhheVJh8+PSRae+hxLh4t02c2zyxwDdF
sSbW4mzMsSXQbjtDAyQwMqdh9ShsnFVkPQBYIOxV2OXUDkdb4ZK3CY7E2urqp+5zYnV8blsAhh0l
AaSz6d7LWG+ytQYZMwTgJ7uOR5uLGCnGrfc3BoG2LjDLiRK6ualBDLmWVjySGuq+MJwcoqiKFcrH
YQB9B7eTWPiZzV1xYY4s3IUnV2uqG7GGRE38ZA6MrvTNRb/4berQQM9sL4boLggqZL/kx3a/ft7f
hiwD1GVb5pIE2m7MVZjv0X2rz17SPfDi2/+XFbqVc6gGXigkDCN8G476U3KaGQCBjfvicsmpk+l/
adxY5Q2yZQiWhcSEGLce+fGvqXeM9P3+UDbPrf+uiEHfF1osiWsBS0LuAvQ56A6OWlDE8qy0/+ZG
QV838DwoCqLb9tqtOi4qqxIcxYHMe7mO4BIyCg0rB7M5b3jVITgBf/oNDMtowrCoKiTgusJJEwdV
ugpCXoW1xE7NykJs7pMLW9SAkmmcUm6ALcChAGiLGdt+a75EdD0CkocHKtrtrucrVTpS1qjQC7/+
SaPTzCoubE0VstECWgYhT40Fuf79WNCLWuNJGPc2ZODeNfU//GeYPmasrN5GWApqq/8aou6SeZQU
MLQsuMe/20+YymbzZeUcNbRZifatKUM8R6q0oGy+ATjqSUemUkiCx/Z12E0MENztrxMKdiyJgj4J
4KSp9V6BNu3qFNnD4l3NUc02JdG7vxfJL1y/FEg3PSBBZ+r7mxiCK8RJXdcuDVLjTVAeMvQjOUzw
xtYwCEkEgh7kqG/UjapI0sOO5M5KZANzr4SOB8t1b1rnEAahGVXVz6VdABGpR6ua11PTdn0aZO9/
gcXft7YS/Ao/Y7d+N/aNy+3Vp+JVO0X2/fnbSERe2yVb9uLqappFWBTQngTRe4TeZ9mSZRO0e/yu
FveQEUBuq2Sx6mw8KmGT1DOAuiOETWS+L2yqbT+uhYCxVub/Ju26diNHluwXEaA3r7RlWCWvbvUL
IbXU9N7z6/ek7u6dYha3EjMzDgM0wKh0kZER55zgSvNuUL3Ilu/rl4k3B9XsHmsdvUigVW6OP+aP
2+Pd2i+wCh0zUMrAyKaGi65cS5T0It6zdxhlcScVDgupdu3kQFBCaIziOPRksKLr0dXg4aZcF6e+
9kNANvvvl51RNYWAE+kcTMo2lG9Q1BKyFTE+3/+RUK+ZzHk00ckHecjbM7W16S/tULcc32ppPOtR
6ovOG28y8sMbORpo7KDbNO4dokdFt+trQrVSY2kisiImcIlImVjGD+FZ+5F+8b/zT0Gzwfdv/25n
erzAYBbrD9tYIuhSrddGHxK55mQp9WeUa33tIxRc8ffwzps9OlG05u0ZvI4TYAz9FCH6iy52V7zv
dm6Vomp6bATzA/lv65AxnN/2LF5YoNZo7pseZDhYyF/BYM8fut1iVTvJ+YzQ14GzdWSGbg/p+gZc
D4na21nYK/NEhjQiB67bxR4iZZDdZEzcdxdF2qtfzhzlIKBcmwdJCzMToS0qwLZANMGLzfAX3IPp
tv5htGP7R+igtwDSrvU+vBucl6+FicnaOgRoOQTqK+Ij1Nmo8c5NXhi4iTNfaB+m6iDre6NlpKA2
TECMDZJWAAWj3ecV0bVdsqwuRwB1HOUHaLWsRrAbuxDaBuDRQlAQEvrfrIoLZwvv3ldxOWUAznro
7z3s6uGEsyWylGE2xwHuAuIFQqWlAc5RaHB81quZPwqe0p7GxNFYchAsE5TrC/VMn5oEJqbGaYsD
THCsTN1GPldEaAe6LAFQA9lF2VhSteOyHgFR4CnHwE1caPgDDjjvPl9Y96C0cRmtbFF3fhz2BVcT
W5D9Nn7rgEIew/Pg8y+LqyDBmh0/hF1nQ6PIid3e7p8SK9vVdvnSe4UtHWdX3jXOQMoQKOE9zW7F
PIfXedj1ZFDbv1CbCu1u8QNfBZt3JhBt0fUUyXTVbKzA/lHe80jGvRomS3Tqu1sl5QBWM0M29cWm
nWK9lNEIANlMuzfrc38QXH2vWhKuidKKrGQv7NJz5S62dlTt2hLOv9pDs4+Qk/YkGxV9m7dlt3SB
RH/iS1N0swcB2LNoB1YlfqwEBGcM7jMrB0umg/7VSGShC7GGkBTnef2rKyOYa1GOENcANbqbWfDu
rZMsCpARw2UC7U46qTG3TcKJEl5P1f2EdQitdNylktlV77ed/Na2hIgfkcQBQwxB2noYEjfVc4rO
G36V+pGyBwQMaGSdhfzYmiwi1ADMOhLiCGjWVtI5T4Ow1lDN8I0PNOu9PYatr0MumWRZAZ2BW11/
XclSQSxrHlksBEhP4+7217dWAiQ6oC6IiBgkJ9ZfH/J8mMW0xs0+u2nzrsl+EdpI2dlMQtiWy7u0
RJ3AcQBQmBOxEGJr7qPIBKjr9lC2FlvGwwavPFQP8P5fD0XNOL7n+zL1q9YJUqcMD1rhLQMjObNl
BYxfA3Qo6JKhR+vaSrqUAerKSuo3kSNPJyOwDPkhFZ3bY9marAsrV+lvoaoA1IOVcfCF2kO3UEG9
v21ia18hWY20IrKjIgSd1gNp0AFnQld1ZEsczWFV+DaiK9SXEWyADwf0G61GGMWqOqoJjoReeDzA
J5wpCY7RuslsoZfj7YFsrQgKBGCngZeANy01kASK5Y0uYN3rxuxHO4AenXLohP1tK1vThYbskM3F
W4jHSVxPVzS1BRLjOChLbBpW/3z761vxL/whvAewY4A/0R5x6bhgURayeRcXEf1P/TSbQ2iJy66J
0fn3UdnxeWLxvae8MCwT70S7ek2FJ8Y1hVfeFe6KHyFIHQ4YmGEKwxktVupDUzgqd+hVr/u5MxhD
3drayA0YqLkBDomhricS2qdlh5dL6ncQt4885DlYcrpbGwLvMGyJ77YVdCk0rWJSdNVSXxcO9XsW
HIXMYT0fNm0QVUIokyH5r1B+s+zRXqpLc8S6v5Cv6c9ABqQyqxn11lShm44KSCEOO66A9VTJaDuZ
5AaeluCjIZldNyctfr29/BsHFYqe0CQkGTNUF6jbZSx5KetDDqtfviGDAdkIBblz3soy+89tSxuD
gTAFLCBngfBdJTN6EQiFfFnnadFlPigh0E2AJm00MB4gG4tCMgowoOE9fgUAncCL5aYZb+Kut4rP
qjuGxi5klfS3xiEAKa0DYorcBQ2TUBLUv8OszPxcO1YfEOhmsWc2PA3O4l8GyA+4mCh1rGYZXaMz
XwJgVzJHVivXrVkSoPUC5htwyVeahKoaCJFsFN9vj6U/KOWhyA6ov/395Qa6mjRNllBhp/cup8lJ
Ey7QQoWJYHzgYGJ8uG1ieyD/NUFjmFLN4EJebyC3WpALPx+tpXYNVgOaLSuIVTFVkDMnnOv1clRD
p5dKJmW+7KCmlCJVLlmxxhjK1qYi8tlg02G6oH63NpIJZdOFIBP4Czbv8NryyOEwMtgblUTkYg1o
gIMcigiFpvpEoRaLcpFlJMILwsMM6N+D8qKK5gwM2Gw3IyNwJb+Zulig20mSzXiBgl9C3Zj1LBdR
r2NMw0/1T/ZUIPTeQcevbX78gyuFaAUi+wYdRxA/KEvT2FSDERY5CmZBbX00un17o22tzuX3qRNZ
FQOnN3mW+7x27EsfYWU4MKKxLRMqSBjw8+BUKnSqtYsVBa3QMASu97TyAKnLYfrbNSUs+4UJstEv
/UotJeHE5znJACHhkMUnbWKEYqxRULeJmkWB0egwgVEg/sYo5PKfjALvIQBPcGXxdHKmymI1UbQa
7FP+F0YBcMs/G4WuoS0SKj5gIFMPiSxAFm3OlZz4lU5MTfgujZUr27p3NRnIYdxScC50kSQuFkNr
OenbBieacm1GT/rzEJ1GlljRVl0Eb2DkgEihAPJIlAMbRSWTseFg6g9U9ha/FSGoew+V4zkws18q
SyacrDF17PEAEwkgAmELULbrbQZVv7qMBOmbb9Jwx3qPlipfVcJwLt/lDdoMWHEQ1AMJHQVGaqsJ
SVaJYQ5wR+3I3uBzO/Dj0EpzX92X1ugVCbSoQF8iuSczB28vdd5efjSWdHgZHGUX3iMlD3DpXvMK
K0UKKN2n9isKRFbiZfvh67b72KoSgVf1399Kw3aCMQ0LuUc2RXzQfmqx2S9m+wsSjumLfje8Bz+7
9+lcQ1LyAe6RYXprNbDyaEKpQcMDyijr1VCrOBQ4AXXLcrFG6DuZuCTbU2jGaLP63P0xJlv4lZhz
aM7P7bNu3ba+cQPgMsODCQIeUL2m4TEo8it6L4apb4i23rnLe5eZ4WDFv3XYY1xvGweK8MmQ5iTt
UwQ629mm45KHHVAZk+KI00NUO9J7Gfm9bvas2svWnF6aovxDoopplUAKHwSE8lXws6cKgSZr4Tae
ZavxUKdWLqMlBRsGGHXR/tWPZpWj7pIsaFQLQB8T1rm1RUEZQXEAT1C8neieRGMYV7OiIPqo1MfY
jK3STp/TPW8Gd6VfWYOrHDioorNgCBszubJKHeJlmhIu52F1RipUM780j4WY27iRoLrHk54CIBpe
9yHi1HQMEzwJKsls34ba6hLn9ibftIBGrwQTi3IcjSPt6wr9VCu8NiG+PJREhKf6+88axFF/WaDO
sC5VYQuCMt6zs/VhdG5wzFlbmjUIaksHS1/3YYRBBOIbGok2w/vyj1biYhTUhh6WuYjyBiaWCrRH
xXCM3e2F2NpMwIqKhPFLxEipiqhazZExx3gth0CM9pUZ1Kc02I/6w+dtOySapG4emeRhURiH+Bja
3a5dqh4oRqlNIjKAgq1BSk16vf39DXoK9GEINhVPJ1D7dOoGrYKlLCtRx3qfoN/i8zv9JNmdqxyH
nWgrDyloT+pTfOrulg+ktW2gHMBF57zQRcsaYMs1Dy3kKu/2j9pKUF3+KPoiQbGgC1oZm5C7y3cc
ahb5IXCFH8GO90U/8fp9/HTb4oZDl8HhBrwYb3qQ4KktmRP4MRdhFqbhSaytuHRwvtJduK+6x9uW
tjYO3g0gVBMukEwnK5Eb7bpJBXo32ut7BeUUq3lgNhDb2jWXRsgJvIi+l2hAbKYqse+y+Nvf8mL0
hrz8NBXY9xUADhX59Oxkdm6mR8lLwE75Jdudz3+1D8X9chR+Sm4CektuoeQCbocwvXRAhwsMZ7hB
9BHRiuuvuaQOh8E3cLYGfosBxYRj9BlZyk8FtccJl2XmBAfJF9w8R6cNCDl0x8lDJ+70Xj7mb5NT
3gW/87vunLrod/liIFRgPOO+g+pbE0W23MUaDNHCB1GIhcbudZDnxK5yQiTunBkK36GpH6o3ozMB
TzSseR/vJ+48fqJiCRrCTtv/uz1HnXENhKh4IXsux8WavcZ2so/+fqXiYimudFE5vuoiANliH0J7
JyjNnxjTeXtHX6mgxgq6Mygclpp3HJYo6O0jieTBeqUKORhLhayUuljQHV0gscF6F30L5f3/u+Gq
06cA2dVw0GHDRk8W0foDzc+3xE7PovMcHseXuDa/oAksuum9eJwhTeqlP4eXbMdqLrf1PlutE7Ur
F4EPm7oH30XG+4UUdIXXzktP/R03muhryHDkWzf9XwcUoi/rmR3RTFFqMlAIChCtf/SshtWMz9PR
kKRGbROSwXSf85mzpqfUyxB5zaZoVU9jZsa7pjqP5WlmPTs3I9iLgX1P88XhFqOmnIUaAyvNyjbw
Hx9k5HAnvrVQ0R4941yo5ugzG8aR+bqxi76Jlhdma22CTn8Bs42NTMHPYZfuQ0uwWDiCTTNo8UHA
O6jW0YDdTOuNSlrAyWjgV6EvlZuSA4ANGr0fA8ZLags4QjR5/muLitQ0eR4DPsDBCE6ZvUChgncl
X/fhF2OofLFyRptH/cIacTMXE6jP0qSCCQY3BdwXHt97DVQKzb3tblnTR52xMlMTviVDyv+gN71X
QXCce5F5MPRv29kKWgAzgM4b3rs6uDrrwUQDXlcIo7BMkM+ZcKM0lemE4v00MgxtzhrKz5CeEUBu
oasQZYwKqz4B7OpqKK5Onig6iWyGrLz0d5qe3t5I3yNBhBQRHjfU6sR9VA4z6b4nPkz+vFMPkTee
wl/jozaa/UP+gH7lZvwB+tcCBffiYXZLxKL9U92baDxmowuNeXuCr6RzgXuEGORfP4iKo7ox0dOQ
/KDZ0lzDSUHGLb3mmLjpi+ymd9Jb8rAwsyhk2W7NAhVhRdksjSAXEGps5CX3H4HdOJy3WIL/O79n
eeitpb0cIfnziwOhNV2uNdz3lBfuFxTcTJa88YZYxXoSqeOwtDIEVkeYqOzybACLcTZay5ft9Cje
N481VMZ7CEekrnAI3sJ9c+j3/A/GOm4AslbrSE7sxSizHNADlRAosr1iy1566ExI1+F2ZXnOrRvp
Yjrpe6HN40UcgwwZMAeobMliNT797nt4Y3N8u9OLkQzh0uhqgZFIdzUoxROeaoFVvckHtN8oz/Ie
0kKHyZOeFGt0Zzv2ssKUneIjcZfzbE/nyAc2HMLfEOP7iHaFxVQ638gkXc7098vu4vdNbaj+hxYj
WqPFm4mlgR2s2/leNHXn9qpuub/LuaYO51IMdZ5XmIreUfbNPe5/aJvPDNfHcgHfkcDFgEK5kwae
dB09TZ/36X4yW3NwBiztFwrke+MuZwQ1rFFRB3IQurmOI9jrbNUxgF8k42KRFYkLubWLqCMp85Ue
GwOMLILJnZdDChu3F2dDiWp16mmFdmWIBQwDJCxU4PHcqe7w7CkPoqPaymt1x6PbhzWcivP0WsK9
9Z/vGsuPbr0YQFTQUBtA3RzyhuszDynNemqnAlB5EQVOtFIubcYQNywo362a0fsWoDYaioce0UKX
KgA1EZIOGm++BV6Aphc7tG5+qp5DpN49/UGIHM4w+dqC6LoSOTx/XwS5tSvM8I2l9r/hfEhLRoFI
UoHcQ1+fUmGAPtFHgLWbkOcEnofhRq+VFKFde2mAOnGhxI3CVIJDoQIumr9Dk9ITfuY7zY1+d7zp
PZfIGTuzr3jRo2JJklk76TnZp0gP3GWMytxW3Lj6LdQ5mZaBK4AtSP0T4ST8PC2NPS9OEdvjfdem
ZhuRf24v+FZaCjYheU6KW0QUfb2lyoaT1DQiHBIrcieos6DFgYBQ0o0hNGZA46ENzHiOGWa3lhWl
VNDnoFLMQ2RwbZUDbHyIUwJuiJGYd4vpl9wxCsLkE5Q/QMkZssQaJJDFKzC9oo9yrZWAy3TlQ21O
gS0kELIvfUL/ZSh6k3WhTKEvOOpT38RJyECuRzOWbVFHQpX7TW0jzZZCrfUH3x2AmmIs1oYjJVJi
8ELoEAH8CZXIjjM5GJoA5eE22RWxKf6p7gMkqSJLR6OaxxCL92Pxpj9qDI3aXZbYE2NON3wstBpR
CkDDRwU4C+qwpCr6JA7BnPu/ytIycjNMzIwl974xmSsblI9TC1Tc6gk2QEJFFTIHLqWw0MuYZ5Gz
WIaoC4NvhzkPShhCrR2EDkLcReeoEolSxrlmGaI2eyCqNTfKMDTO3sKjQ2L1a5xtdWGcqY3FIQ1M
AVAACAatvqjxVFyjTrVg5H5YJyawzmV76JsTMw+7ZQb4YAG4PaiLGHQ4WIVCVSTQzvNr4VSOD5Jm
Y58zJT+2fCHAgSJRMSG6sjRcVOsiJdJ1VLbgIcTEVt85qHGjPRJv6mBIQAiOM4vMqyGxefuMbRyx
lV1q+83dEoR8wKd+G6EMjvyVCgpBu2dhezbu2ZUZsmcuQjBIEmZJFAooeh1cFk5l+9tQUAQzGY0n
6PJHaUwtMNZz6oMRKPosrNA3MIDydvjp//08Td8vW3UQggzlm2w/v8he/pUfDCt7gtryXeMcSs6a
HWPfWSxQ6hb8amVXXE9ZbrRZk+Ww25pgOtiTSZSHZDNzWETojZsDOw6IXiBXkIagtVm4gu+EMAV2
PDi1hc2RdtBpa4OOqp9ZpjaX6i9TdMktFCMOZwBYXjCl0s7jRuv2bt5K6gG6ACFD3BrQwqadAtrm
tkERoHyrSZbhP1bH9MA52kfpteZvqQbBlt/Jbmzftrpxu6+MUg5PL9B6YNBgtIHo82PHGNOGAyK9
bYG5RSJIRSFxvQ8CLRKEKAHiVgMBKp7MjxqnVM7d22O4toLmDKJEoEWIOzGDayuyGKu9XiBCGQQD
St7oWiolNqvCcL38SBYT/LMCpUn0HaDuc70RK/Tza0CUiz/1/BTMjIW4dmb4PpplQJ8HgPsrUMIi
j2WOtmRAwg5mHO7hLIXH1u6sevy6PVvXV9zaEOXOhoRD3yAFzMVm+hpkS/XRPLvtzQwPhn9niFr8
JJ+nfukwogR8+GgGtzW2F5ar2Vp7IElBUtEgaQqI8nrt9RI9x40cwMvW4SDpJ1isd9zmdF0YIPvi
wvsPSCekE0GrVnvBRpIdAoI8Iwn9Dd5du2ksyYUNKlbjeC2bSgk2yoNqvsgQiwRR7HBvONUOvQ0y
KzB7s3Ua67OAJ7As3UKBs3bQvZlj/JLvo3Lrl1CbI63KJmlL/JLGF2ezPdbH9D36Lf1pJ7AVG6dy
B0tBT6RH7kkHp5FVUdmoqK4ngtoyfapHuYDGrsipaNBMhraxmR8g/pRXFpF540BiLN3cR3CRvFZO
Y8bYUuAa38Wu4BXvy6v4kX8IjoBsD8tPbh5PDdvMID2arrgDfZ5KSc8BGQ0NR1tB0O4LO3Wvxbvb
Z2bj5iR9ciAQiasEmCgaUUgeW0EbaQCs/+5/4X1XelUNCqfwuLwycZlbZ+fCFk2rL7tEjlNR/+b+
FjUBxyvCnlcYpdmNmh+GhPGAJg3mDZoprU9QCVT5MghpjgQsP5uZHz2LUA0YPkJ0PR7tgUV/vb7R
iDlQbnCJYhLph4+o13IZEuhvnu3w9JkJ/Ob2Im1ZQMiBrhUo5aC9MuVzqiID1lsScn9OD6VsNvw+
/gc32qUFyul0fdGhViTmftSeytQZGisP9gVLb2vDteEBjD0mQfAazBiyPy5cW5gpkyJxeIUA+9s3
1jycdNSFa79gdZ3Y2GggewHtDRvkNUL5N1Gccy4JOLyqBA/khaQ8DLr9D9iK0soKNRytUlKhXWAl
Fw5KYSIlJKLNIGt7bUwaeu0B4onlJ2RCykOGk9xERoUkTJkd+MnkpHcC79Lue8btuTFnwPABYwf6
Aozx1KkJ5SXW5apJ/Z+d4Y31uVJ/zqx0+UZMAwwpXADwXYTiSbnbgq+UTlQR/M1etWOEflvzBLYl
TocK2ZarVgCKMLRLF+AJ0LUHvNohd2scG/345/ZR3JolBckNYKaQBUWuZb2FpanJg3pIIZPwCJ7V
LJtic2AVVbZGoshgWQFUjKwRLa3HpVUjzgFsCD81/aN+1PqXOvRBUL89lA0zBqQLCFkFimhA/a+H
UmTG0E59gIRxYaNFhAQpLzs3/naUiVaDhKmEpYFYgko9zLhMXBaxwa4SvRjtn0OoYgtW9nV7JNeP
MhghMoTosUKyT9S2yoNs4pMwAosIWJOFJJ+494RziDrZs8xKAjCM0ezhvNFLHQDizA8gvrCYC9IN
oxlkFvJdDdDxIWOVrn0/RDnAfcebBk1QAFpcr5Ic5ir6X9aFb3Pt7kNI97enbvPzyNmhcoAEOnQ5
1p8fjBFoTjQNJ4xrCGOBffMPSCUYASFjwLUgzqBfS2oGAG8bCoU/l44hExND8X57FNd+BV3z8CIz
wOMnyvyUv+8FrlrCXi18wXxjZWOuT/z62+TPLy6tWM0XOaq0wsd55+QTso1tfoKyyO0RbKyDCDAm
5FLR9I/AAdZWFq5N1Z5PCn/qvOGJEw4Pt7+/MQqgW5DwgXgf3Bdd1mvFfilVQolxxT/yzzfG17d+
PUgYkC0GCQq98qg7KlehX1R3KeZoUMz2K+F7NDBl7NTNESDvgjgLpLcrJrrR9VIOil3hV6HdjV4s
n5fmRf99e5q2B/IfI4T1Th2HBEzeGXzBglTxOsONx6cuYZi4NQ5igrpBeDUBYyXHOBAEIbVcyKcK
HADWiWANhHIbSsJJ2jgSK+IDvJQhHJbFuT1X1/cHsixkLSCQ9t1eZL1lszBBH0wDczXxvgAlKbCB
IPX0Sw6eb9vZmjDSOwuVKEgM4hpZ25HGctGquin8Rd9VyV127Bc3TRlGNuYLYHOE19hY0G34Vpq5
OOWNqi61NiIvGg+dKe4D0EASBtNg0wTCBnQYRsYNwo3UOOa+R/sQ3LetqQW2jNjUuj1RGwYQ8OIB
gpQR0FE0B5UPp0rvQwPJr8gzkju13RfB620TG2sBE8h4oSII2hFdzUp7sSn6McZNy3tqDpL5e/fC
sySSN7z5yggVM2RtGRVjmZAUy3DP/fl3I6BWgS86Iyo4XN8LOoaKp2U3QAVCYlR1NlcC+UHU/RBh
oRCyXmo1RI1+FrESdsGfheG+ZLV82pwiwjdFOQekZlryNRJLbshU5DlTfpdaau/dnqTtz5PHBsIp
0ECpFeijfjJSIUSUC9dx6p/+3dcp39SjNfSSTdhENaA7jHzG1syDGU/E+wTETLS2khB1Y5QrLWJn
oOXic/6csqjeW3OD6jRKnBC3B/ue2kBFOstB1SCJwY8WclIsqO2GV8XzC8VplBegD6lRU88riGVj
OSz9yHhpAnPJ9wlaY4w7iZVn3Jgp0l+PdD0Es/uqdfaU4L0pSin68y4W7lMtN42Rge3Z8BYKcAOk
AQCCfyRL18egCvNEzYumBBjlMIuH/FcLMU3Ged4YBnomAKiJ4B+0niuPpARJUWpJ40uIYLXlZRhe
Gs65vWFZNqjjDGa32EpJ2qDLm2R5NdgTQsrwGNe7ChUltLH7LitBOoKKoNpEU7tZGkqIXAmz2bEW
m/V58qi5uN7kWo3DqMfnR6e1ekZktpFwQ1xmIKMMjRv0pKWLYtU05pOKe9pvBkvH0x7tdV6GGnLX
0KONi5Pwd7s+g+36nXsHlZ8ot9PqrMKgF0EYaIOfAuqQuWPljoq1hCdOZdyoZFpW2Wl0SIAYIm47
tAklj3Fq2qIWiHuoR/hZ5ir17tecesGulaxRdmJWue9qk6EUA10b3N0IQ6AcTR0WvlDLZGoXyTcU
Rx2tNvBGlm+52gWoikFOF8cd64XtRu2COY6jXqoL0XcX0Npun5Erv0W+Tdo9EJUwFXthPVX9EuZB
MXYigg+n4uwEfXXvo+z4ctsKmYTLBcFCqAoRStWBwCaqwGsrVcIHkKQq1GP4qlWOi45GznAa3m4b
oYcCI8jmCvB+uLsBpCNu7eKwcFra92Kp6ccUzZpC+8Q1j7uOpXxyNRJw1vFeQmIfyX0ihrA2kkvy
tCiJwqEZV1u/DOj0vuMFi0u8gKUve5XiB4FfwUUCV/zdIpLOh1ctoDk6IkMip9659bk2i4+5sQ/5
HUu+56qkDFNEIh4vcATReO5TO0wGniWPRwgHRIEpyHshBGN8z8tmfm8cBHQGem8/g8B2g4fiS0jv
by8bfVj/YxspADhR0hmbsq0WQdQKMkjdfW5zgdWW/vJQCqaReNNo1qzCFXkJrnYiZCXghIj2ivYt
9L5ePz2IQzHRQIIHfRv8m/qUmbUVqaDHsAKOK/eK7SHB42F8yAhCloPajwmSzM3YhDGc9+QHB9V6
VGVobnGoRLHk3r5LCfSw8KzTsYhQF0B4sx6WmsxtXBYtmsd69aP0k3eSyDQbzX2oPzIkn+9ZAO/r
RSMxyF/2iMu6OGupMrcJ18IeOrvEjpsr6PvcPBhfMqM9xhVmiEwirlXIAEHbD3uUMlSjM2al5YAA
a3fCnfqqf6o2uG/8rrFC/H17J16BqIkxJIfJVYi/rmnro8KHRbsQULP+kNyrhxB1xcf8cXgW/BqS
qCX00uddz9qTJA6hFw8ZGEgQQW4S1QIqe6ElpLEBIeKAFarOYI2M9xmIoe1eclg8is35vLRFxUTV
kkxCxsHWaBmkkXdr/sDrHzSDzmJl4Ohri8zmpSlqT7YNL3Yd4RK2joKuW7fXir528XEZ1yHSk2g4
gRQDNY5Z6SpE2zyqhJklOWLBlDDfcBS41InQHOkAj2VZ7/CyzXp0gwBwV0/N4rPWbfVLf6tQmrCj
0vnbusQYDhE5JDwBpNvBb19by/K+mZdRwHCIHopv9CbvFXd68S7a/eeQmjMLWn99j60NUl634pNG
HlJi8FkEQ5p7ASjZkfa3F2njCkN3CNI/njwmSC+o9bCSRC9rdUA1XFfN3NGLx9RFB0PtdfkKUwsC
KwxzZE2og7QyRzmLpQyFSOFkoq92XLRsN/0KAVobnQ4tT1JrSI9x4raV3deH1L1t+ir2wPpdDpQK
oyoopeWTAUCCeqoiH4LNn4DK6B//zgh1oYBUs8ShhtmcWu9X8p6+AdkaPN62sREKIAzErYVrEsko
pAjXSxaBRrbg3xyUUQltMBf7Iz9M5heYJKFVOAo6EbIaYV7h1bH5VyapXbKk4ZzKY5zj8hpc/jA6
vIPuMZ15D6nK/QQ1IsW+PUgyUet9gveOCti1Bm0XqFZQBuXeyDquL6GXNVtC52j9eanOas+AkF/7
WjxAkFzHKx0PXJLeo6ZSL4UCjSQGf/gtiw+ytRc0M9wXj+VgQtcbakuM43Z1pr/tYRviTYq6Cl2M
0PNSTWtdGLA/rPILcsJmaVe9vXDm7em7vicpQ9RGlHo5EQMDhsrMrl9zS97HX4YDspoTWy9/eDt1
Ge+Hq+NFGaSi7jCMo3rgYfC0/L6PbOHAuvqvdgQxgI4VqKYhorhCQPOqHLZjLQ7+8ruMoSVeirbD
mLSr65AyQV0ofInXSa1Igx/Fj0lrx829LJvdzg8Gs8rM4TX8MaHtsPLJuf/SMOUVK6UOlyyEYeVO
NND7BZS7qLZ+jK7E75TDW/MOOi7D5NXlSY2VWq8SoW+ek+lMI3Tky20jsuSfFToc292jUXiByNiR
5CStDjTsScinopSI2gYO3fqktRGAf0kYj76IHoB79chCdV27KMoAdV1GksC1tRyNfjDtq2pfTk4d
naX38RlYmDN/fInvoN7/cHsWNweFzAzQKnicy3ThoYoLMc8KDCqYLNFEiNOw4t2tLQnuB+BjpDRw
VZuLiiwQByTt/Vn4xZMMhitYjRmZfzJgB+VfGBLDIpmmq3X6P4OkirZep2hIp67RiEGrQovg2NI+
Os1cQG5fUJRnePktd/jf0cEYdZPxap+OelKOuMnmP4ZpTn/eGR5+wwIAZAgSNSCj8GygjnRWJmMc
S+WEx8nw3IK9IDhVbbXo25MzXPt1JGUAR2YgDkVsCLoQ3ReIi3DzK/Ew+R06skJdJCg9nttNqrmA
MbEvWT3KmfYop9FM02jMUjf5YnMW0JbO0gxrOPP5KWpNDp2BWW+gDQ+/Gh85DBcPyjEQ1HFU+gmM
5MFtreSufNHOtR2A6S2Qlr3mZw6o9t+VxyJFUKKIDU1LHuk1Opuz1E2a9cWIWbXrU2W+H1gb/vph
vrbwnSS4GNccQjmzkrFugJ+6EvC43YevHOafHXq9B1b547bLuJI9+s+AvokcQCVAc2E9jV0jd7k8
YhpHK7ofvWGPI41+1YrXIukm25D2ObZe45T+eZmwj7ijss/t0v28/TM2zgWm9f9+BQAk618xZ3yT
hgN+RbavnkcneOv9CqyE20Y23OPKCHX4AmQaawVIeP/53mKB6jZ2I74N9D4pKkNbhApwUEUd5s7A
vuh5r51syLa2htlBUZmlDcUyRP78Yns0aqI31Thje7gjZ+4P/Y6F3du6ulZjIYt1YYKbxGFMo4ns
cdFKsB0EF5wBO3ofMkgmout3wnDy14kvsueBfgZqCM4R/7e2KM2R2Cy9MPnKE7d7DhDGg8l/X9vG
Pmbs9+3BXZiiInkxj7OonmAKzELBfQ5s8La9swO36GVnn6VCvuUVVyOj9lxRx0WC2HvyOQE0XktY
bNXn/nC5XT0UFqvT/fUpQukNIA0kUfCEhn9aT2PZVpMUlsLs/8zczrGgLcKImjYNAFSEwBd0FbwY
1gaCmQfiOpRmX/oJbuGUWMib3/d3Catby5XGGJjeEL39yxC1IUS+k/l5hiFcXqLVfYRQW9vNrxK6
f8UHDRp28b51vxpHU80aYY5t3I8fT+rfvqzJj9AVoIsBx4Ma6nq0BuTlJ6XBdIoqnrKNJR85O2Bs
/SuZwu+RAsJMSin4oExdY5yQxVXHa7M/QbBNdzq3Izoe5njQrflsLpbiAAQM/YfGKcBRSCG6o5qH
wjw04KNo+Dn/YIlJiQ+pRWA4wban9tAs5LJUtTXyz1D0fQ7A7T0GaDJs3N/2xVcEQlS/AEAGDAcw
ONAe6IYZ2iguWlqkC+QZOfOu2Hcu75TOAm/DOV+9K0XW7AtMVt/G7boyS5dIwlTlxqLLF7/7rb+M
qpWUO05zd53VEOXHyYw5dAthnJrrDAkZK57zpNSPmMWgLoclW8Rq7rIF0oil00V2Ge0qxM1O8BQ9
GofAeuqfiofoK2X5uus36jdvFoBZ0ECRtKAceaVJealV5YLSxeCqzqm5S0Eywt972QzMT3RCYaoD
XnuItUlq++i9BKWUsVp83hKOsq0d0C/KZKVyr5R3vjcPJvJ/B0b3LGi0MIUMIaz0TnEnWs+LGVnL
7u7xYzDfQluwCk+yMq8Eh0eyGJHKlf4HsY0KMakSo68XTwOdi0YJwEGF7cnFG/V12U1mtet2ma25
d4UpHQR0Q1Pd4qBApP8Hy8NvOMa1deo+GcO+HbgE1tUDUv9WDSnKyI1PzU5DJmWy8AOswGps+ZSc
uL18hFK1yQq8yRKun2T4CShO4dpCFwTog6zdYg51ijJsaxwhF9S4u8nVndBV7Nap9mB2CTZq2nii
IfwRUbE3C2QcHYbv2NpkwLiimCQAYIeH/PoXpIo0t0M0LH75ih4l6WPzXNyL79pgF+fxh3jsLMka
4C6L43jH5J2Sb1+P/i/b1DNHUzK9kPl+gWJ6bc6e6DWQ6Jn2wZ/Bbx9wvct2BWHQ0Hp/q6xXBS66
tz5nM3FevPPLiw5NaMN6zMz30HrzntHCC53JQT5rLefdD6FV45+bs+gqVuc9vYxH9ZHl3bc8wuXM
UbdNv2SaWOaYuRw8s+6Y+xmLkUNWfz0/AB2AioNWWOSBS/u6DJ1WAzlSdL+Trf8h7bt6Xdetbn+R
APXyShXLTfbq5UVYVd3qkqVffwed7yY2bSwiOdgHydkJ4CmSk5OzjrEHoMjmsOJhNtx4O1D8pWy6
0AD4OScexTMHNZFbNTfGNNyYT/Wz6MaAS2vt3DvaoicvAapA3BgT4SPHnN64+RCLpgR0m6GpAsnu
S7XTYnE4tHITbrwqdueXoibL4VN9hCnPW3tRkWmpvkwdEUMH2GnCnoe7ccPqQT5mAzD/AHJQ4MFf
yheKSBn7ogs3aysHI7T8LATZ++Eb8/1L693ajk75WO+7Req3PlBq9mLAG4k9Af8wh4smR2An0oIn
9p15UKSukqxSM0IEi+BZ3SUfAM3zrJ28GF3NS+5bknvZQsdU/kwS8nivOxHZBy86eQkku9iPSwA+
ObI3AFo5JbMr43ZwLMN1iIfsCqXjwVAg4I7ZQCIRqzzsjoK1UReCp722i/KpctGj9IIeu6B8OCyk
fcxzVm/4+JdCGT8RUCwhRtCjcNPed+t5Ad1wKR/CweZ1XdzSQAsDSTh9A4vD8NalBoRlN3aYfBc2
xUTCbbwflsoaoAvbSiTqUlyGfhwApehJXUe7MBA2vF4I1vIjJYbQAvgBVDxiAMbuHqeoagDRFm2b
x52ZOslWX2bQdCz2k3OOtyWhfE+L3JTa43KhFSYYDlUsYAlIdG+AeurlTuo0a7i/QD/FC4uZYYKB
3Z21b32ObNaCnVaJmVKkOKFJMGSXsnPp2IACAqsEpB+c01246rfZE2Z/1CVm8zZpkAf9stomIuHm
tNiHjYpGe51F2TjoeB7ztKKn9QCYqyraakRqtulX9RK+VTtw2djor1nNigfoJ2GjPE2esOR1hJxw
g84vNyucvdxj3U9mBeG127uFC5rZXfGBOqidbZONFoMC5GNaD674EAj7QSDcpjX2bYJ8TBmgoUdB
4hJhEXPmymEE8myvRtv2d1jNNqfv8moUnv68gqw4nU0Diwdb/48xdwC3Ddww6dJcVJ65mp1i1W41
fyu4+jemYcEQuLKceVvdpSBsCOE6+j5iIARk+dZCKuJvNbvy5PA9lLkPs5HobURbArPcpoiNOiqP
yTYGYZwNvK2XDr0iaOaISaKiHRh5zMpVd0cXntzvtBYd0GqX67C1Ofp+UqqLc0c4j3w06o0Aq8W2
M0onaXJdZXl93BakhDfS2gC7AeCNjJ583Z5f8T+/f+7fJifDR87kpUFNJkbzx9EFYD4CVJ38CPZA
XmYUwZCi9HtiOSPsu+2IMILryKnglQKLiHDt7on7iv1yeKAiZs5AfI+en8ub2nfCmFtxPG0n+327
Hhzffm2c+at3Ix++uWyDZf0lIe8Acyevqkt23sFZ6EsN0/+7xx14GglZvj8uvwYSOy8DapEPd3cK
cVabwX77Lchq9FSik31hd3jActunGZVAWuBfG+d3sD9+ezcjGlAURvtX32FC1FPw12/aJ7Ya7cZ7
MMnRNkm2zEkAV1DbIRxZbJTFy+i8HcjTJidub/+tVafm0T+2hI1vhaEce9WIpu16+74VbaApP5dk
uf1+Xy7ut852t2xc/LNxV6uPxeanWbz6nCf4BCbz1xcwXlKRHNNilPAF+nvnNBvdXr7vvB/P27sO
Cr4VeXAHstDJgri+G2zsZ3/jErInK7L4cExuOuPKmEO5z1SEHZXRJ1WNjBlfkwG079UAjNPfG35q
ef5ruYxHfRjCELREEOA9H6Ba29ddiYLpOiNbC3r2iCKSbWPdr5533+FKbxbufrXYPLwAbWP9dAc9
+Ob5+KdJUeaT0D+AbidK60SB7y6vhSEY6agJc759FcjgON0yWgPBKMh3R+dgEs0HPLtdO9Ki8c0l
PqlbmBEJcUmcBumA2vtNt93T4chJglw9bejoOTXui+B+BVAe4zvUhoWCvJW2Wz1DU/2jhYFaoKyZ
ROehV171GqAdFYMCGhjnMfIMZ5lZfq0fjOpoVd0WIekEKxC5mW06oVNsiyUeVTvyeLb8lkiUkWFF
IVUyQNR3ueNaNceyIZT9tvhAxqzqkF3RXDhl07e2Hb2QiL6VkljyYouzq6x6I0+P/gP4R5jLw/DF
yTU9i4QkMPZ1wiCnuwFvWuc2Pel1v8n9rufoOU8Qc3xanOVHNH1jKk+1236nYLRtchvZ0xtOeuHK
x0VtFIlfRDqY60F3I8sUWUyx1ByGYd43XxawFt7mb+lBXFlgv8As3VJeDhERR2J9AOLusX8EZJ/3
942+Qqo5fQDaYul+arRr8PIwVWGOJ9U8zvtxFd2rSGPhORYCDdHMvKieg2RfwPuylq2fbguNc56n
Azu/u0jSobKIcQcMNqFhnO3IqXrrWIiZIO1LPFr1alyUo5vuwPiV1l7ObcuhruyVNBTydczuoBeC
TeUokxQr1RxKe6lxRt1LHeMdEUTuiZvh6ciTxvr0lGIU3ZEYeAAGDahrGUsJouwmng9WdFcBtCHC
m4tZ994p0LhYOSrXOWAjQUwtIkGHziYURE4TN5enqFlJKJpZn96Vz/FbWRNzX//UT0e3X+Yr0++e
Qor0ztGcq+1EWgzlPzSmg8UeTh3jSYkTDrRW9Hnb2707AkQWyeSlBDChXcG5JVd7CUm0c5uSp6Pt
2GD2stDKwkiGSNwq5Ogcl0KQ2KYn+rwuFtYlx4DKhRjGR50sA4DNgoAFrY5O5mdAYeR4n1f1uH+J
sGhXHcjFkNy4PCcrMQpRUBNx2y1xx5EwMEnrfEV7ewUQ6s333yd0ez3/FsZ6R7GlJGk5Y9syP3Ys
W97wmAuuzORpw/4jgHl78jA9KpN4OpfRBSLrRnZ4QBtXFXtmx9jHphatuR3HWNwaD11JitqmhCD3
xw227yXcgSYeKxudZB+v42D8su5CNDiByNEzgO7793aybzr7Jcyj0GmRXBdjKm5bAHpTsdYqcbg5
HbpnF0aK2VPGHo+5ZrYF1fXOGZFz1TzTUb+IjMEm3npu36r/nB5zq8ooLPohxXomO1qnACg37mRf
QAb37227NvLMiphrJeStemgOOEHMPTuzEyONLy8PH8OCp46nwcu/9o6xSOjXHittgKTwzjqh6me+
RKK77KlaW4G8VOzak19CESEbb+yJdxOY2Cyq2jhJZEiWQUpYrRXMsXD3kad/jO2Ygc9TF0ec1+xZ
XnH0lc9wn9kH4LnRrrTG1gNrr7a21TsRd31XPQsn5afhO9Ld1GNh0kT1ARhnWpxTtQRh8ip35GXt
GAsTQJrcY6T+49UxnslizIosh1N7MDMR7Uy9O7mZb/ihc/BjX3FLhwcwff1ywuifCaMfc+ZTHoBq
MLcpFra89+84ms9bCGMxGjVrayXCbw94ThK3gN6PztFFt2LkcFs9bj3H8DcMpEuRMQcew+VCLGUo
BOFQi1uQCqE+B0iidbavtqHN7V/hSWJMlCoMcBoVSKKvZEtCB32KqwMqu7xbddt0nK2JMVFSWihi
Tdc0usOyJWjP2vaAmGgW5f/iYZwJYmxUFYpyHk0VtVFHR7Xpc2msun++dayFOvRTaWpY0OAMy+My
ddC+92uDkvqeo3q8M2IMknUcLAmQ1dAGryQ1El1WgKSbrfq8Dr6br8jZzjFWqc/1/BBmWFGPVzFH
4Akf0O7uRM6Cbhq//4hhZ8DCSujBe4n1HB36+MpLhEI2z/LcsOIS4iBTx/i1oSN9enmFKnMA17p1
UuzYTiFk2hQv//3BXMhgDmZOVS3qzZNKtyR1kJEglCOX91rc2K8LMcyxVFamgbmjocfSYoJTxOM3
+lxLQG86Y6nPpbAdUpGYT8mctOK2pm3zdofahYTKxcFP7ElGHoD2SXP2j5qxv0Qyj0OfNcDU6bEw
ZaffUbsq2Ac/z0nviM7ql2cXbr17QMO2EN2gxItkPbOPUthFaTkY9N1DZzsG3I64RcZH4uRcf+w6
F4ABxzNZbClmtNLMqLqTrCIYBju6x2Ss0yJ2RCvURn4Id5JdfoP2YCWuw3uusb15mP9ZKptJKoq2
sZToJJ6a9dxpt/+6zbU3bBs7RpzHOcsbvi4tr2l0sJrOcDN3ARU/KU8HE5ubEBVuEyoASCAqaD7L
bV4MedWWBA+GRqtoEEdoDhBN5n2U4jrJEj2V8JbIdu6A2+9Trsj4RvmjKttEARH9xp+iyFnkVaGJ
lcu8lvNREw7KCLm0fcSy0L6XIPM7b8YAj9pGfqY0oouxBwVauOs+aJtbyykGXed46NJp/zbtxYdr
wCjxIMngUplAXtCvtF0VO/Fjcp/cUxNnuC1wgKeSJCgL3B8CWu7gWYmben0mnrXdQptHcZdl0jbG
iE3nbJuNuuo2ie95UrA42vGHZEu/M86dO817S6VRW0MBHyUnBf99adAlbSxlcWpx5ndgl/LbbYwH
N/TpHZaJjGoNT6Wv6m6n0z6TyGy1qA9TpCQdeCJiW4fxHW3jYVxQf+Lgt6AJQFSHbIlElPURBJM0
igx9QDvqJPwKv5D4qj1+cHLVSsF8FAu5nwpJ3AkztsHytZ15h+zXXb+aPRl9JLGTi8BNaL8mZ1hU
KG8NiKZrLjz+Vc6Y/QTGbI9hkvalik84OrkTw00ot+FeXs42oE62Ai6E8Mh7za/mC1mZjGuPWKnV
hamH2rsA6Ml85RTlts7kaBiDeuANS9zyVilp0//XNtbCGI2ijYrZSNt3ZR3DKaZjSZWNYqrPsZs3
4ooLQYxJ6WawK+YiFqbgOpVBawso2oHAPCeYFOJ6RbeSVhfiGC+86QsrnOm6RpTKjzi7FLXkAcsr
9iHsBVoQl/9wgYw7jiDHAFcbPTlcFhoDooHdNu4P/uSA/JnnwnIVhfH7LOMYqkII5QTshVMElvev
0xsxXiOseIgyV3VcVi0Zo3TslEnoDZiIHg/RsExNYnmz0zkCiVxA9PkhjIBwp8G/rWwDyhM5ORJN
3D2mloh1pM61lbFUZiQnUaPjVPtVd0rKhCiUDTtqrFRH2Ep2u6d2wHIEbibtqmbHbAHrN+qYSrAK
ejPNu3BVBzCFrkL0IHrpMAVUYdd3yLHtUHXxLRtzusMqf9ZR67Y7tx6IseqdHG0pkV39jwm4c21n
OyeKejQtbYAylO5zC1ip0NkvtDvKgchR8lveDx0qlICOBM4utsGtAn1EihE8aatjatc4WYxhNaCp
IPW5WVSeLEbDG6Ef9TYZqBMyONLD0aOzT4ND7f/Bj/YdMTAPQp/FFBfa4KaPqEpf69p/lsqovDGX
fZJEEN+vLLRcIGuLRy/9bwHy/6VV/5HCaHSqK2FyOGBDRxtus33YJXfULALlYPc/hSFnh8c+qbD1
0vEARApkW2hSc3gMnYG+njg+maj/W6QFbihg6QJzDnjGzPuZKzmyO5P0r9uaYoxgxnBI5OLwlgPu
g+nx0Lpvem1wGQGXB2wtyGTOrBgNwLmOgoQOoun36MjPSrd8pIX0eiNMblIRv9qWXrwtEeUJC43n
s97SWLyl6NFBhRAZRybh2E+hZRVVLG8t3AwTGkoBFhI8NvDSOcmfmw/3uSxmc+veFPNOB2zmtEC4
vLXsI7oX0MnLD0LoPWMvwrkkxiWRk+LYqilWBbger/0YHg30J4Tgtex+m49DUHvgIsEKJ0725Kb7
dS6XCX5gZ9K6H7DCxgnvymCAT6qtwUj8awAqQPkRSYdWgf/BvgFwjE7j6sAKZY18GIZS1mi9jHcO
nRm7chWhM0RZzEcirnnB6y0Dcy6LOUFJL7uknjtoi08rkclPuxwWvPrgrRfzXAhzeIOG8aisxoLo
naemE279QoOD9/fG8cQwZ6U17RhG5WnfMiS+h9XoyCR0dfdvMTdTG+fLYbzIZqpkozgMMqqqw669
U9aRWyJNNCzUl4SDmMlbEuNBdvIoG3M+UlHw/8FtCHq5I7Sdd0LcNTGOY4I3ztTQuYE3lfr7kUvN
8hHEP9K2/l8yeef7x7ypWSHUpRRhUY1zdMYgcWPk9mMfzts/VAjGEpeHucVYExYFYLQNTQhRu49F
8cwgPYUr43R2YZn3swQsBXA+sKB+Rd+0zFc/poAGqR2K1D3CprlcWN8cLbyRqEb7y7+tBAt0qgyh
1LUxhNJ6p4jETGHPq8lpMNjzt6Rbfjf6TkEOBkwCAMGZzHkZxdzHuTrJqNGNQeajk2CjOF8dSvDo
UAzJxxMumls/PETO3R1va2/YpwvZzBG2ArgwRW2Wt+vXai+72Rp4DmgwResleqeAG5S6hZcveHtL
LQVzoBdSmQPtjFqp5CNWjPkdW84QZ4Q4x3ZT7I+BDidTefx7i2/l2M4FspmetjMHWcP839YgW8mJ
1pW3W+7dKmj3T/43Z09v2JQLWYzJT2cTnKopFte7KjJZCVKkKcF8OOfy3fKDLuQwVt86HpNObbCm
15pUb6ItoCY/L5c/tC//7U32SucEPRKi/ZezmzdcILAOABkMYzBo82PxYBN0xEiY/aL38YgIDY2M
22rdBbR+zW07UG+oyrksxkJrbaYcpIrKsk/5UQwDpOgi6sA2NyxQrXQsgR8BUWvM6ieAJTB+i7FY
wK8zL11f9Fkhpaq8VRcDwl/U3ZCRWt5niPNkDwk6R8S7x9nUWzfxXCbdiLN6r5apBxVmQN5Ku/Cu
uO/Rxyq6ivM4kNPU8XMOcO0uUNzR5wi+pa/nghnzE4JCFKO4kow+5XCVrT8zN3LFLbV3AwEFnDM6
sX8M4hGtA1xN4i2aMT+D3IsgRFPk07BDFmCQBpQiQgCcLTCKHimloO4pIMbD9eGZBJ5oxgapUiUf
OoNavs/tp+LQQanFYo9E83HxgJF9npG/dWfOdvl0m8+OFxBfpVodsMuTrS8AzlaT3XvuLDHqDGOr
w9I3ND5bj+T7n27yqRBwJjruFGOQwDaGcZYJRTeBzMvd42JPo+qP0tGQDLzjhaEcnTolfs9Eqo1s
HFELoxYCCNgkxUBgj+wtzyO9GkFEZC0DRZI2qlL4VJOxtUYjJHV50Kj+5CVJMWG983YJ+QEmQePq
Eh3w/OVcF2pWr2zDmUjG7CqdpKRJhN1E4Q218nJVI23QrZp73a9sboXklvk7XyBjiY7S1PVxjQXG
MTKc3vYxOl0N+VX80laCwxttu/lQnstjzK01APmxDP9PV1QbuNtuaWM3qX7mAG/97YG4+/eO3ryI
aLS1JLCUoYmasT8CAuq6E3R5e3iNQGM+ONULOhxrxdV5OJM3tfJMEmNtsr4cLaWGJEUiBUZmNES4
CYz5V/+d8ICYbj4hZ7IY8yLqTdPIB1PeJhg73tyPFYaZ/tG+sQ5q20azqidYTdXbR5lMGVG/TYvy
wFc8E8LZOHaeU0uiXDNig0YvSUHaLUi4qokokT35Mu+QTo/r1QUD7AUGlzHdDsTuy4dQb8eDVZip
sm1rVCP1mhSRXSdE9Ez8QaJwN77wVPBWoh28DJYoGphKA/gNc800ccwrKYuV7Ti5hT/CHqt4dtuv
GhiJMmI0640n8uaWqhYYSyhsIQbtLlfZpnWj9mmmbK3aMXMiqs5BI8n39Jg+HXlsBLeiTyDrYy4C
U2TAdGXRpcqkNQGXVSnb/je6L/zBFwIlOD5nj5mnGhzv8ObC/i0L7d+XCxuHftZG64CtxPRkSaRH
XSHRY/RdOv8trOrJ+J9JYoy/EAF63xghyTRtDeBjX8ffqia57P19z27lqM52Dw36lyvK1EaXMypH
IOI2eYf/qeOOFahIZvvJb57aT2M5AlD+6W+5vI1kHMIY4EJVmENs2ZCwQXu+Z6AKvk/vm5Ww/2ei
mCsnJhYGD1Poh/CQ3WfIh4UHUj4Cu7h0/5kgajXP/IJQABho1JWnNZnP0ksokCQhwp0U2RIv9Xaj
5E0pI2mTL8WYBFDSpTAFDUAd0DsxJ+xOi8kuXIJKnZN60SJyJUdwW8d0UJwkzaKAS495z4XuAejS
e5K+TQ6G0Q2jBqRGGBiQQGPCFYg7l9+iGkOk562RB+JC++oXM/AJUvd48JXt7Fqa3YMEq3In3l28
4R/BltG5JMo3CYvK7LfRZtVoxnoVJB+zd9h/Cva4VzEe6ZpYsbyGX50/GQ7vlG9kNC7FMg9td4w6
FdDKVSD4oq1gZih7kpfJ4ri23Cy3uxQe04zcV4zpcTqSCkBptLeYbvmithxrdKPF5PJTGDs7T1U0
iRV2IF3O4GIANxvefvQ8DLb4am3rTer/+gdb2Jtglf5b129k7zFLATQ1zL6gknbV3TIrYoFOt6QO
ANaOGiZg/DBuGu1kTnnplp6fy2GTG5GugOcshZzByx+7xxn5AImkO8GtnQHgP4ILhd/G6NcPgc3x
MZHoIXZNv/AOi/4zerCWvNGtk3d/+YIDrQvqjmFmE+PVLJiWBUZoqak7cNouwdQAOOrMF13V1dZH
AngV3Z/d/L6yn0b0aT/lXHiGG/b6UjzjUKraWDR9A/Hy6vAovCbotRdQJnUWaDPdoDE8JeUbJ+dz
oxUBMmU60W7QPiaFsaBapNVmlx3rwPLlVfo11SR8053GbYGeFa71z8gpPjnqRZdxtctnIpm7jbYZ
NSnbqQ7ipfalvGK5z8Bm+Dysk+WUEGuV3tPiG7o8eJHzdWaUgrFRcH2ABAIggV3roY3NDA5MAIw0
zKd7+xxR84o3P3vTduHiUAUCETMIAy5NZg6uXEGZwIyMCvwCneOe4KIlKAbTyEZBObhfK98UX/Q3
5U3I3TLWKA39W/LpYp+9Uk1xmMBSD8kaZnUbxOjafb5Wd7P9YTn92uDs59U5agrAk3BRQDaCYpTI
qKuUqFmqjlMTTM8qeIHtZl+rbm9xvJhrKShZoksYLQQaal4G401UB1Fv074CYrqHcSXlQCLEdqgJ
xxw5V9EcTNG5HEY5AFeitWoHOeYEyy+6ZrpIi8UwE5M3onpDEp52zN1SjKNrHKC2jqIZ7YVDcHA8
mrFOicp5ta88MOABnktgHu1er6001iABnqxXA4IjWZreHc9PuW7EhIUUwR9JFQB8uqx3PqALU6yK
YcJFPshEec3u08f+Gbif+9YugOOTk2if7E2U9WZwi8jkm1txu7GVCAzArAMub8RBbEJ37A662LXN
HEzgDTgCzaZ6oC0/R7TcHdxpPZFkj0RKupgf/rZhVBkuTBhWfi6XUZakSPqDKNRz8OrsOQm365iH
+W3GPKpyijnpBr9tEXXxOaw7ZBQ1+y4DvuPfi7iCEAHw/MUqmAs8NYYA6ixImuzPYpGig9BcqsuD
Py/a19b5aP0JKEh6gOcWCCOoc7ul//cXXL8+mK05kbNhPICi4jGmUlAP9agXqRYch4WxGjcB4AzJ
00fw8O38Lcmgu3Z5YkAN0OhktIbgHLm3S6NsVIpuZKOiBt1jdiQu+qLvLXtzHxHv3SLe1yIhSCMv
8VcjEBzbdTerF/eHfGw+nh76NYBKvmOy8h/cxebN9+98//Xx9+4B0BjO2omC1zVGddZ3E+98rrX7
8psZLYtCsaq6o6EG69cSQFmIBDAUMDslkRc5YBFrgrqXeyQmutn3EZG7VbuBmhiOxs13n1iP2O0D
zSMGkCUJqIlsbmOyogMAI3I98JZLwV4CMfFHd1TyZbiG/RM6P/sEkBAATgNMAXnwjWX++gyIODLd
f/Oiy5MT9tenMFrb6lE8HQx8SkGmVUFeXy3yufvEPA5pNq+f3uPSdH4KG5AUaAXef42vB6ApVAR2
Ft2j3geFnsm8u3Xp9uvnnkv0cRopYL4O14rSfKgKTBKbReirMO6lQtSDo1cQVO0M8pwuntEg7NKp
IaQH7V1Efgx3cb/fv+1N555M3oFs0D7t2CMy6f4vH+nmFKRdfRTQcCkvMmCMDGbLOkVs+gQwQkG7
mlbowesxRdLh+zQg/PYACmhe14BOWb0qgCuCqj3+lCjK4ePBnEMQA5T2/c8SqIPZUkcEltgqcv+G
HcZoBVMBe5Mt02fwmZGXwW49IhJUDO+4turaDQCeAWAqJEobSClbL+9vlJtaUyeFEbzS9HUD9X9O
kJbPMVGGIBh1rhzdjeiKAdySiR7xVxkt4UCX8AvN/duSqDSlxm4maCUB9I8ACQ4ls5nN2FetkCpG
0NuDd8QfDdZxAqAd7iWCBnT+3x+WRwc0qTjwHU77SDLgbw0uRTjKyT5a/EQu2SR2K5MY3Ziru7ve
tjg0Zgq1Z1dfCRg7SrOOXCSb+4nnvMqnwjLgAhgkX2ZAcpE8WkUBvkzkSw4tNgzkKyebclmhYk/7
7Eb4/JodE3wPZ8+u30sg9CpAjgT2PaIrds+AqgVClQO+psG+lOQVOSjHgPoVRCE4MCQ5LERbuo2v
ug83kfvzZZKvLwqfVGPjgEUtflENm4BwfJc5B8D8YKiCV7K9Dv/Afgj+MBGUjqDRw3t0qWNou6pC
PSpN3F2ACQMYNbaPvgBqoCPZm+TlgC+g4xzAzgsQjDq8gZorLCBMmgLbRlSByYJ5U4zQXsrXhQF8
xW1qBhVl7FumSxHwMy3AECNgxwkwaY8WNi+WsXklmVHf/YzA56Jv9qBrpQ0XTx8hKZabJ9Tichvw
4LiLyMABV+rp++/zlG/dRorPiVBDNE3gZFx+6diMB7xOuhbQ4quJYjp4hvxqr3hIT5F3FWP2Oupn
SKKSRwoZPJDH1p4NR+zcA2/c+Ia/ROF6QPEJLnDkqFjAl1FJra4QSyPIXzvR+ZwjooQIXdHSeR89
5+9/r/y60Rp33qQ4mkhJA9ebtUOUoK3ou9AItq8acWYYUXkBcC6DvL5vP1Pns4RWv+I/IwJzadOb
peLPQs/t4YnzKdTkXV5xrBljSBjPw/jVFWqQrlVdkxxaK8Cw1/1jbEsw1F+GrSM7KNgUQxPpcjci
7zPBX3EKi+bemdYUXe2A+oedmZwI6trFwvegMRETdzIlTmTUN2liTUobwQqmo6uBvaBYxDG/4fMq
iAeA8pkUto1VnSc1mytImUM7BKeguogUO3v6MgD+0e8ng7OoG04y5JkG2sohlkY6l6quGamYS1MR
BhkRHkTYqfgRvbu4lo+IrzucrQE0MphRYxUM8Fv/PuPrQM5C7QOAPhi0wyFbzD0LsdIya5oQFgET
XhX2lMyTHUqYaNN6jjNOf4tVJxDa4h9g4QFhh5EFer4DqNzTMMhjsPI6POjp64QmDBpMK7qtkdXG
BWJ+XzbHutVFSQjSDU3qHjFGLRDJb1EkszFLvTCXiSsUrjx6B7v2ecb1OrkG8dhGpCwo8SwSF5fn
WCShHDVVZQWDUwPuu4VtSojhVu7bUwWPUPR5j951SRrt7Cjk4MUDyhYajhhHAYW5NuqVPN4VvyrQ
IoVdvjRXhZttj/cAiwwfIniqqMdwyz5XTz9yMTSph4QGDXXYlP1hmuounyC3dAFj6493YNldxm2g
LHQeoZN15QxRWYYM0igoKuIDZo2RoJkgLhni3fr1HaDd7m4nEUAjfnvoU/NgHNHVQO7dewRW5P4+
dbwf9AGU8JJi5/HH3T++A973p0NnwAYv6iqw3wJ3P9tB7H7/3j1by7v1ZPsGXNQVHOQ3/+HuG6HF
nf1wZ7sr5++bdvWiMQthjFdeVkgK04VEgboHsZwPDE1efu7KCzrJsEAVDWBagH6wN6A+6EMmNPFO
XEnO4YOTyr0yv7g8yMJAuTHVj0QZ473oJSgNpdCEut2TPW2O+XuDThzmF/aB/j6CCFEFMS6q3FQV
zpKLIzLIuRRa8W7+wtNCHk3n8XMHvJQMLWZACqR+7kC61cvmzT3a7rdpr8iHrxwXf3/GdcUbDacq
rCEa3JBhBXzV5Wdks2EIndXnu3Ei9QQPUgUNVgAw7RQ9Qe2LzJ3buALBAUi4DNOBVaMPCkwezAsg
SY0w9GZU7NBBYDpdiKZkxe7wttNhtofv799iN3KhqFl9RD4EbJEKrbEDwFg7pXrPdluap16PjLDb
AsE4BGoRyLBJoS//3kyqcOdHivSjAqAzoMWBLAWuBFWpcyF9NAzZnEZAsiD/bScVpobwbqEP4oSy
jnj48renSs2MqDKioNrIs7s9oum5WGhPJm67xHmjr2y7hZINKK/BKofkPuqljG0XmqQrjMHMkMiy
vHIF5ohl/YPpZAo+DLcZ9JdSvKq5RUrWAaNi0WWJq4zEEtSSyV4ZuVxOhZbl1DUgontwdvdfFYDJ
UaHiBFBXqdaTKHDI6ABvh0w2gIpDde41vcyDw7KmY+6OICFwwvjo/WEX7+S3aDvuO3dGP0ZCMmQ7
Dke7LjgWQGJdL/oRcO4wjgu9RDWYuQit2CRTqhdo6ETzs4KqaPFayKTAeOU3ZlAiLhIn6/1AHqpx
JzZfANWh0epShYoyj029rssgKZwXyx1oxIpUV/D04k7ITTz3KMLqvEWyryeEwslDLGFQn+u6o6YS
YqUA/kpwyL3DAHoGC7iRTtn64FUoHAlIgLx9ZQ03aEgQ89H1ARoJTyljuFtrABhfLYIQFrTL0V2X
3jWJ3YycautVnETFIKpFoITQUgEay+VuSpgKA9KHVAXNJst+ewDpg1o6+2pBGwy4gCdOdHIyUJe2
BeERYAJ0uM4muI4YcZmWh2UYG3WQNUQ3MHVckvxLS8ghJstyJGFPktaZeVw5V2YTg594olC/lYGN
jUj6cpFykoM0s4DUYtKR8ABA1IjlKQ7HW2BfcuylBKBWFY84hZhn8R+SwQgxm542gTU9a7mffIW8
ctQtCTAt4OjGWVG6hMuF6EIRgqthaAJzMYAIfGcMn/+t7adpDpDmgQPcBNcnIwCNcdXYKlITzN2i
rBaK8vb379/QalShQJYOdYMesOhZrWGkSlnnfZCQGTC9SZCXH5xTYESAHQTJGpR90G4Hrm94PZd7
dFT6Y2LMzbwdZW8C9lO8HZp33jvG3puTFGQVJIuiDsvg1b6Ukqt9c2yNed4eZEd5CR9Vp0CmW3ZM
Yqc8VmBGfSEL4RdSZTryT7g97EOWgNasiPNJ36aJOyKMDwJ5eikr9786GioFZ68B4BjYpngymX0z
VPVQ9Ei3biULIA5HY2uszJiTgGT0918y4IxSoBCIOrlxZ65FXQ1acexUfRujA9IS7aM2kGjmuLyM
//J/QlDTQZsKUiEs33Ul6UIcFZq+1WGZZ5/74rEKJkG7RFBu4SWQDFr3uDx6RYv0LAcMzFaJP+L8
SYhtLYntvw+DeeTAhIfAFGwReHNObQnMIwc4zsyqMcwUJI2nS6sWPV7JuEoPi4NbipzHjVUvCRVu
vDGQhcwVDfIv19M2paileB2C/qPO0LhFwvVRJbxQ+2pFjBRm1xK1KNBnDininWgP+/5pSEFWZv3U
EmfrWB1jl0PV40zHpKPcqcUMQUpJVCd+zn/+Phq2QQm1LpW2niKWxn7hpJiX2TrGYVaJ2YScweRW
b2ZNjug/Q/yqkl4lmQ6YEIDRv6FE+NIshFX+DijMbpF4MTi9fo4/1V21ornqv7/qBNB69rLSrwLo
EqreMKqqrrEArppQ9Ikojyg+v24T4m1RzCLvyJwj7i5ONSZAwkw0xkZiJXKXGfDL8S8k9j4/KW6d
RBPK7v7+ZfNYvoJfYHBp6jhGcl1GR2HpVWCgQUaEJBiSvQODhYDZqAeX3C82m9Xv3RqNK9+/f6/o
1GT014oYjWks82gAk3ZGsaJEymC9HjwZGCUpZoItD13b685Pd5YbbnTHem833ULT7GTX3dn+iP4d
lPl9hXBMCxv10V3GfLcMq4LnHf4Eo1xhZ4pZqJUiyIhLlMdRzbHQipWggvPyhCqiSAL1nrMNV+aG
EUn1/Uyfi0Qd5tGCSFV5022KOUlhaAr7EfWSmrwnODqAS70qi2IZ2L9moCxjNCHqbk8HuzwpBxg+
kYGx7L2NHUfpWN8f3VIIf0GMhH4m1A+B9n35bfUMwKF+znDXMFr1HP42uyPCbSeWF7UJXuG/d+Jq
IyBMgWYjvKd1EJH+/2cboY9R+v9Iu67d2JEl+UUE6M0rbXsv6UgvhKQj0XvPr98oLXBXLPZt4mAh
zGCAATpZLisrMzICAPTAPSi8GWkmUoSJv1WXkOx3xwQ0AK51ZCZRyqOWuERY0cUKzIyoy57HVQ0B
gwT8SSiWxYZ3fTwmGutAZhCengBz8ORWgGqdDqoOYzFCvyxzcJ/KE3cTOVsFfvYL9YphsDfyRWot
DkgVaWEu6TQkolsitAdGOAgoQHCQnkxW7TqlyvnsKF0VwtiUmzXJuPXfgtHjlK8zSDjY3NKLleTL
JkcaVpH+xAtOQduoQHdecIwvyaC4zY88VEafw9rgFL0sjBSyikt7c3bfEFcIGjbQ0CEonxHux4gA
QzdW8mP0na/zUwQdVLMAz9HNX2RoJ46IGhVCcoRnuDxBsEe/oaLMa2svwqgqSNdAw6kwclQHd4Eu
/3Vv6aBn6jpENWAJDHxnMlHhQlkFawgKfHoy0WDJxki/5UcJAPBbLK4FsAlGqxDsGo39eJvO7lTg
vJHLwGsQcQ/eidSZ8JgMoomcUkGXMVSf4m6XL+WMZ0EIemzhU0FxD0eCqjDtSXq3H/2Qq4/Ft3eu
xIPi208t+CYfj2PmQogVBFaYM3JX0u+nLqt6jUnE+ig6gqlcml349NjAfNdNDVAJY8RyGjhAYIBH
9VpG8U2GOg8kQxfWg35H4/giGYGnACC60NWFMCLlNgZW7kSPb47+Grm0dfvJbsqb59SbCBQn7p/W
eTysuVOk7FGXEJu4DCixueYIKeG1t+Fv4jq3BEta193CEt0dGoCj0I5AXgvYDmpozajEnV+JzTG3
BdQLzVrVc7DrZnYDfGxsBuhwANjjtVo9HuKPbu30FANOKsMnabhmIOpF2U2aYggiBlMqrIK3Ck3o
fz98VIMs6DSL6NqC+9+2qxhOEr0xf3hPr1b5V/aBlJqM2xiyrKoOLfvwK1hyZPcnRMGDAPLYP1CX
6Vpz46gpmYAJCdFSC3YBvfcBdfnke7tpkd+O1vxCyHHnlEAk5f8Mkv//66INhIZLAxkGh028BurB
6ISF62duAVlg5NIgUK1qBPQ6tcBFqeQr0jge43qDNEOS7zlIa7rm4yWdPdKhKEt60fBEUxQknmV6
IFmbNLlSsscUtJuGhg6ZBlq6vJlu6n36tsQ49/N6ne4gFLtY5GFBeoFE/Q/a8Ne8aWrNK5AqZY78
Gfl55o9U62u3NrxbugGz656xHw+PLkIThTcRFPHw/BC0QfBFzWJV135cVVxw6oBNbleaFYMwhzMF
lPpj0FYxCPEZw+6wN1/5z+TUcIaUGt3S3TB/DwGBhaQE6ZGQ8GhnqbfqMAS9kmZZdmphNnoqr9JH
dIZ4EJo1iDRt5shGsstsdpuAenXYoXfFip3xxF74y+DUtrReSs7MbisC+8VNAjHTn2QTua9/r0NV
AL+ajUCegJAGC/G2fCZpP497kDyVQRWGxDsUHSlnUYwJqsbgzz8Noh0egyf+Vb4F+3bj7tJv6Cpu
AJUDCg7KYOvY24SL5S5yG/7eaSgUoosABHnk1QfRG8o8MhQKIyWhcJI3spGCR/FUgtI2sIsFpzjb
0sQQIY2ByDj6E4HrmU6loHVgzhNS4STgrZFYBUqUof0pbNwt9Dmvj/cz+ejJoMgeRvYOeU0oBaDU
NbWlFiHTMZrqn4/WwjCWfpmf/jLLaJDfRBH0DGiBsfQkpHcbslmoA8KXgZEUOBe6EFj7quaHWpKd
c9OrAMXlZT0rDTbCc5pdAzKd61mj++h41JuFCbtnGdcVcnUQgSeluumwWnXM45FJ8nNvA9y+xAw3
22MYF9SQfzpHEGrQxHRc7FVZ1PP5mfsTbWNAllRww4UYxuNVpwM/RGI/SUdkUrDF8M90EEBOdTkn
JMVZlrdjuek5R9ScUDGEpbbh+WzhuBCcKx6s5MVDGfLFpsklrinP5R/BFE/N7fE45nsMP094ZFAY
JlJNlBcsGk/lhqbHz5uivjBH9z6ddGJJSDuCJJDmhfBdWc16r6nOQayPqJa0sa/748KCz4zgMsZD
nhdJ4h+1Xyp01Qq1ivzWzc8QoI/+luMNcc0/ThHy8WhuQWiBMgycM+WXs5SR2jqQi3PPm2iVLQrz
8e+TL5w4EPw+ueXRfYSH2EwpS3A7bYhHrzwzL8lT9KahFJiY0mKAOvP9MIOGKiD9CPYY6A1qx45s
xjOpXJ55SOvEjAnVRdEe0GvbAl2eAVRX6hDNc4SruixSP9tlpKQBGh+ikwxyrZ84/dfVlnsVdmHg
V2eJM7O34il7Gp7CowscqAJ8xfCHR16uXT+eVjpYw2LhgUmSIXg0yWj5nY5XDGJedOOqP/efAeqt
yD81JrfUNnTHCDJqMrwZ6S/Fm2ZqREKLfQbZS+ncN07abNsKitOden48kvkWR9HplxFqAyKhmwRR
CSNy4vD9KvAvbbTQZHVnHEhPgXSBeDXyxKTGUQdq5XuFfC753aDslGTbgfhMWFiS+U4HkRNWgiPQ
fbT2kYH+2gbpEHlg+s4wENGW3HcBKUG2WXXNJqwXgsyZe8YxhYeGO0C6RgO3+9SSVnGCEsmJfOb0
aI+sFJ47S7Q38z0NDRC8vRBngP5mpqEsBukg54Ern7vIcuLOerzm8wWZ/jp190uuxHByjF/3SErN
iYx4dOKnf7eBWhCCQrwfkR6mXGcw9J7CFYVyLn1Lao0BqGduHzQLW2u+e/HrCt76iPoJ8JRa9EF2
s6gaemwt2fER610Xz8edxUZYiZtGBngPkAMyl7+2VV41rdjUiXbee7Xtsqu2NFTGjGPzn6cLaBHy
WEDdCYETddbjPm/dsVaVc5dZHrttEkNrrZhx/n9WqOho5NguBG5GOXOghx8vOcgjXSPPFs7H/DJA
qxqQnICGEEQDfTVXSSklXVdr57Ix+Fgv1zDlVtaI/MHbYon2njFAzAkhHcJ+PACm6xOXmay1Laed
20APFMMvrEO4AXaqu3pL9aTZ2xmNW0R39j+2yLf82gtDpJbeULLamQM/72b84GpduwRrCFhYTGSp
S0q+dzY3cmN4riMdjUSjRq1WLtZgM2JL91yCWwAZcFStlNvjDXFnd6MshpMD6AQwFDRwyA19L2sz
xj13vaVVlgtvU3nv3lIB4c5IEBXgUf4TS2GlphPnpipgtrninusRpEKR7jPeIsnUfCjAtQE/IaP9
GSOagerBboy6S+qelVSXUG8xJUdz+v6fz6mCVz1iKbgdvP9+ElO/toCUKrKHBwJz7kACUL64jaNW
hrT0mJ3fZbCCTCbAhgSzQUOwG6YuudKLvIvXXILYcZTuKczM4ZrJCwHurOYBfVi0iQHdCEAT4Zqk
HKic+B4CqNq7PAfoGwKTgy53ZnJutoGi+xGS9jhRRukaOyMpFmzfWTDygBYJqxtikJ/T9msqCz5W
fbdtvQsSeC5qmJVTg5+wcfphwevNdx/GiCY0pNYwp/iP6e4bGZ5TGVnwLnF5zHNLbRy/e318jugb
FahNFnlIQlaOZy+EoqcmXG1ImWhIvUvNbHCIetbqMyeSFgZCjsnvYB74I6Q7yXWEWh/euNRdVAYu
xMgCN7pk5/SyxOlBzxJ+nJROFLwWOJVg4qdDCPiRazVwvV/KP0Vz5Pbi0tfP5wieBg4UHcyIzpDF
nhqoOTHhMU/ZRXVCo3mO0eW0EA3Q4E+UfH5aFvBoI1gtJGemJqpGw+tcGuqLBJRp5vQohgtEwnHD
WvkaRES83jWOvL1mH2Cek9amsoDlmeWGyAfIBFxO0jZzMJpbtqGbR0JzGQzOFt9V5PkySC/mz8BB
H9LFKhvtJ+AlgEkmClYQrCL/mo434hKR84cmuAposvtWjq35gTF/B0b3moF8CNpSemxByCPU+5O7
hCCcXYc/1lHlBswdhwtB3tQ6L/RpO/iw3v7pUUwHS6xmBZnefud6/rQ4tWTtJpufjPWXNcpTMUGc
8i1bB1coG0Gqm0H7FuRGDa4x0dCkWo/PMw2UhuMl1hDjo4gnA/9D7STB1ZLG69rgWun5Otp6Z7zy
Nk0IDAhrlvtuxdxqU8oXkgGzyjesEoIQdE/hasGzjxpjJPi8N6R+eM2+u9zw0f+ZmurrF/+XQ7ea
zmu6vKqWQLXzPftjFBh6PJNxNCXKPXLpiBYCyE9fR8FIvrNDgrbEzhnXspFH66Q11IXsIB2x/QxS
gSMDZB8PQjo8TBADVxoLe7IxrkIfoBFZj1J9ePn7eA3n3oAM7JchamCFC1gqz8FQ8Dx851dlq34l
742nd1Z85BLS0itsXnc8OkR7I70QaO/jD7g/s78+gHpbV6zYh0MdYznRBXsZeh2UeTZrQ+XqVjvK
2lwwR3YHdUIm46XOY9qhetT2MAfKZtF4479O4hEVSfTmOjvtZIZfSwTV91cSIBcAIXGx0tFjJZZq
id7K8MomWx5Z9z5Zg8v4yTuxSxnR/zKV/zFF53UzUfPVvIMpTXviFSvatWgwFpDLUl/Cjf+1MJNk
YWYziVgBvZlgwYBa+tSzdbEYRynfh1fxKXuLr9G52CdOb3U38cU/R1dmKdNzz5UCC4h0ApLKuCHp
u9ELZEgisBhelVojCqzMu2LkEEXr9+1+iS3jvxiTwQ2A7BW8N7UtPSGqkk5tMZfxDvGQt+cuiiEN
ugzslmgG12GpNH/nmkJUgegcfScozLHUdI5uL7YdL4fXwdF8M0GH7/kaL6H2yY/QayYAvyMjXQKW
WYl6CI5dBDhnNwRXN3pu/O/kdmBkfcPWujf8ZUAm9XFe2CSzeAbuhXAPini1w9Hw1Gsw5BglZzgt
uKIe/8lcs95E79EpQSp6VZjRXwFiy62xGk8LZu/cg7/N0qnHqM9HdixgtjFi0FAcvTfhwtrjG/vC
LLXh3buP0PT0k/nGRsEzcXoOtCGJg4IXItgqrI8RZOFfkFDSPz0DtH5GtOTASLhCLSFSeHjuIIom
7oSKbzu5y6uBCZIrEBWcnpotY+hfwvv41FwTX1+Yx3vGCF71B96LTBt1CsImUfC8hrFy3V4Tpyn0
9jneGMkx3BQLNx5xvPS4cNEhy4/sNLL9lCk5T+UOcMXkmtrBOVviIab7hUmsQu7R//w85fcVLxiG
1C2SazAYSmaGpRNGtzDWh236VXxkEDH7GkOsF/syrNIn9dCB295bmM57ly3CJDTL/PSWzSiu+sIt
SlXtkyuI7S+iBXqk8aNwAiAwlXNrPWlObbAfGkL+bFVtm4UJntXbyRQQGCQesMjPAOE13ahSJYCM
mR2Ta45yf4cGsyDSYxuYJsMd0G7ZmNGJ2QjW67o+Srv+5qSX9gDG+5X0jWe1Ll6Cj8e7i+be+VmT
3x9EeSMfNatKzfBBks5vqvfc/iACA+FfyBUDmgQhewkikJ3hfhWrc7YFfkUvt8zls4IsqudoTyoK
J8G6Xnn7WH8VrNpBO1U+ooO+uYWLIoQ/wSy9P39/LHXM66yoPb7Fx8YI42M9OQeyEV9rgzH5F4u7
SFazcg/sS7OujdXjeZpHEET1F90VSDoihtCodcuFKG2LMq+v6hMMt+tPPNHK52RRBe5O/IDuKvBQ
yKRxDLliylDnlWJccDAEYPfTiK7qaIfkjT5u0Khg9gs+en7fTY1Rix/UaQawfVpfB2MAs9q79lYP
YCZ7fjx383BvaoVatUQrMUwXVnrbv/nPS3DYudMCJQ62KYoPpPGVegH966dOf4t+p7IJD74YcbjK
Z+ED5Egvj3/+TkQz/X0SG/xKJcm877lMgN/nfSN6i7b+da1VegTOgKcEbExLZfN79lD8Q5oBxSyZ
ZO2n9oqyCD3Fy7grd40hmhhC0GJU9PC5uHVH8WMxHJ2vNLrDkPBBPh2vQ7zRpuaUrMebKW24q6wa
/NNahCUCht7x0E6LER8a7GVhQsmETT3CxCIdAPOMP4RdWXNX9ly9p2bhXNy/5eozPBSR4S4Zm9/E
pJBKKkXIDyEdSIb/a/V4zw9rwodxTZ7Dv0Wl9zfp0P1JTuwOOZOlpPodT0CsoVkcjY8aNjZlzSsi
kVEChrvmr32tI4Xf6qOxaZ30DFL9Tm9fH0/lTxg4mUqSQwCiA89dwh9LZx/R2ClUUeFWt3ytfCRf
gdWiySSxRuir1Vv2VFoCjFer0q7tbtXsSiu5dtvaHI/sYViF1uOvmccK1NdQoQiTiRGjBlp146E3
WFgV2k09sN6EAGgQvubPrwFMG9+eueDnZ4BNBYhcpBfRJYw+oTn3EBP2wD4WvHo1mZW9/gjAx4fJ
Nwx5u2CJ5h1CVX5qiTosMS/VElfC0uDku3Kdmr3+lQLoPoJ4VTRqNPzYHFp8avBD+6vWChzVlEES
zlmB6W8SQPI8ezwtvZRpWsDZV1G7LpOEhqRCVETSAyRCw7/qJl2nUDMhTM7ClgP5bQygxJcORg3Q
lnf4Y6GMwzi8rTiQftBjJ0LDUbyQg5/dv9RkURH3GAsscjGYrM4AeAKACULdRfqYFrbd7Eak7FDX
L1dlWpaFP3ayZ8INRMJ7MJx8vrwT4q1q5wJE9fex0XlYQ4wC8oInxU9jNbUTNJbpEimV1OtoE1lW
YSWtxlVgcJvwMKA1tQQj3hFEeOYG8+o8tn1nXuGxofeGRDTiUVr7oRNa2S/DnEFIrmeF0bO6h/xd
riPthN54dqm+xs/8NQQmIGqBWiuiKEIFMHWhahRleRh54a0GdV2z/xA3g/EN2axjgjYsDxV+9K6x
Zu0gp4CmtSW0wgwKDyQxOlgIBwBgvqj8ks/75cFVsWbrXojDm/wERQ+wkOeryjaahWueJ4dk4kop
M5Tz6rgiLENkKm+J7joS+MMG8Kf5Bh6m/LpE3Czq/qEBI1wAtkNBJ3RFHig+H68sP3v2Ux9BTXUM
1IZSBfiI/I+3YsBnASVtPDAyA3kbNFf24OVBJxrU0PXcUXVs79iQjhC6Nx5/x0+MQU8GmAiQoYKq
DsF0T+e8aJog69wqvFXvkYWUiq2B6c4Fxz4PLjzFTix8lZ2D3LGHoOLHpQZZLUSCjcDJdpJRQgcT
0oqvst6swX3nsA7uA+Mbr3qIwOJlD523nuiCL+KQf5q3Zp+tolONlDVxMKnP9sOwLSNeDG+tLYC8
fo0WS0JcdB7RyMiD+mAwWIiC5+vCgYzD+dLYnQ3w6Jq1BdC76O8JgOp9r18DkzktEm/Nlxa4LhZg
OTSeAUVOpzt6vs/kko2iW29rR+G1sJLv/BSaPDpDFadelRZYQ0BOuvBamNVgUeP/ZRZQyelKdsDO
e9kAs/WuccRzdobkpa1Z46ZBsjjfKCbW9sh/PN4/s94OWEUsySK+JxU5ma7esAESI7nHxrdxV53/
EJJc+OPACu0Rj9GLc9rtXpyv09eX+6c7Rkcm19ulMJo4/elWICEf+hFQMgP5AZ0+ThItRNm2SG/u
W2oz75wVLZ7WebyDUQKthTwPIg9MM/VIGnKucNuyT2/DRnxu3sBa9eYTBeIVcxn+1lZ3dV+wpfYR
hFByc1EWnDik2QhBHUDwtTxakal3T9kJdVL4QnrLofgpWuPWc144FOVSuAME7kuhD9koj8xRbpgb
ojaO0E2IUDNZJeeeMxKDXWuHciuv0YawEsziSTpUdm0hHeME1/RJu7kWCN1eFCguHpjX+GnJXd4J
/LAAv6aA8tmsFoRMrpFvMlGEBXNp4fi2BLUx3sxsF5TZj7f1nT2FG4g0zWFDkZbk6VnqpUTrRTkL
b0cAmq0Lr1cLmlyzdmecm18WZqdV6rOE5wdYEN+8wuieoy+Icm7jj8709rqwGkJLXAdor3wClGJJ
2PqOg8K4ANdAmos8BilPIaap0Ah4fN6SRO9w9a3K8yIieXZkoFMA3B6sIJtHmhyoCy5tXKX2Ei+7
pbvum/mEsefimX9PNv4VhWVT2kSuPn6D2+jU3diFLTx7nf2vcWDtCJaLR3Joun5t2ZWZOoQwfgNH
/Ytv+Fd5F1vMKXUCX186oHRYSqyBmhVaf0jYAVlBXUZhq41FI7IZNqcq28VTlBj9iLxpt5CfnAVI
tCFqWEVXJ0lejNlNANTF8LbZU7zlNvlBXS05gUVT5IT8isXkkc1VHnjsG7N19/k6PkIbZudfkDb8
14rLz6BQHgOvDNw3gCNTS+AUESKX47JbtxEtH2nmj/xFewqJ4NBJChfZMmZZF9hDggAJZgTWKEmL
1CSWeGTlxKHehCOShd2lOqvH6OZvhe/guHTS7uyMiS1qFuuRaTyfiYtbtA02te5CW7t5WWL1p50V
PSDKWfmy2oNQAUb8dXwSVuwR+OiFA3V3HEipoA8DcStIyaZrFLhtxEd5UdzGz+5dOPgfQqnzL+77
Y687y/5jJChBIM0B+g+Sz6UcEw9uNzQBZ8Ut/oNy8/bi2Ha/1XHPHVz9xTiviDzyY5N35u4HPIC2
LvDoovlgOrAEXViNx1bFLbl44Pc/1kAwL2FOZq92ZNwA/SDNV+AzAsEgZYSRuEz2M7m6Ed7iDxBs
9B/eV1oZMrQfRIyOBfdH7qyUDqIDpXnm9Y2vN7pkkrcJUS6+Etb4x+OePfV+vkkFHJT0hM9zj8o4
jL6qMjUeQSoI/JKLiW7U1Oa2UBhwkMmKV/IW2QKw5GvrBTfGE9f/O8CgbVPxTFO0aGPRYBuMtC8g
Twkh7VSu5U17rGyE53a2fs/sxHxmTdWOrSWO39n7jzZPOZy4zQWu8bzmNtrghHDQ5Y+olXXytRvr
ePDYEhBfitEBYJFf+F1/SDdL+ZI73hXhDHKVpMMURUpacU7qQtkPmra5ebkR5LvKs2Rmy6yql3Sv
7Zb2+B2PRzjTVJS20EoHiBc14GqIlJiJkwb3k6Tvw6u0X0EjfvX9eEv9UHHTy/rbDBWjobtcSZkQ
ZgYn3PEb6Sp9clvbho66fCpX7s6R3nQHvLStfllrVvhuMevzGUJNb+cGmalrDtWP7399ZpO1/v1N
1NErk6pO6ypubny0rdq9kBsrWPFAGKkR/YcOXDbfAzQ0QgjYl47BX8xzvESX+fM6oCYGVBl4XaOL
EREl/TKrtKr1R7mpbn/ejh/IFTF6vS709ARC+UCv8N4nb368lhiIi3hg4SF/6Hb6oXhlkEs7HDbW
htU37/HqSbCgUAaPAWk2H7nGAU+A//3riDrd+vx4Te8dVdIAjZgG6Fp2FkgVQsGWPEn0asdnTc9P
InQzrxB+fJLNDilFwYKQhs6sWZNDTMesq23qFCt/IUS4cy9A3gPvLsCyAWdDMmzqpeU85DVAjJsb
mrDtEnLnyO7/yClApQAdU9CnLrGDPBMaZuaSEsbsXY0tNDFOXa+86KVj4/vNTdyLm/aaQxHL8jbg
7EZrsMX/Qbq/dwp7UJY8NP0Mo+1Sb84OlIeeyrj1rbJKJFF8QnqBzGO0k5BrFxLcG66e2Sn0GbSb
ovMLINgZaIMyT9/FWuJ6bSbAPLPNd8xBOWiX/kU5KPveaT60k79fojH7L6tMRMcQuANgTa1yieKx
7PVhc3N7PXmOLvnVt8eVZmSf4LWXfR2YGOZVuF0ri/UA2XIPS3DNeZSDlSZ9eHDIhMaHchaakDdK
qLD1rd+BYmAlRToaZ5/kpZm9u7C/zFABKDeWKSBGHISRvoVP5k/0hUL9TrwWxzRbyO7deQdNR0RN
6Tik+RgIMDWCs+ptxBzuY9CUIV29ZXf9Xuv0+vWxx6DV+Ij0CWoz+JdMGuiAJ5meVYUduaRIsG/A
1FO+umv5NdlI0qYzISMMvgSo4iUvXqrLS5w9sxQBZZjucxQrliGKi/VNxFVe7mRH+6Ntiz036Mx3
YgenRZwRuTYnbh0pU7Q8gCWA0IcgtJuOVByGsEikrj4XnelzSIxkKVRmYtcCqLC4Kn+RbRsW7rP5
VQ4+fwBsETWAJ0+bszy7nByE3tijS1XnlFXbGP5gI1EL1RLZhLJY+9wubFeyXtNRElUltAkQAiE0
YVOjRMiuikPls2fuyoMJp3P4zhhB8/HNNQtb554lxMfI46GgimQeFRaKSTxqwDwMZ3UfGyUowp4v
mWQAeLrIyzg76ASTid4yhOUEzEGreMeeqrqxxg3gSwSSCC9O1df5bbYQ595ZLB7HAScdzTcIAETq
KIRlw3J1nQvnwUgFM5adxMhiQ3HKTVRahWvGfxbO3iywxp5AMhakBahJE4bO6Y7MpSFDMSmBNLOu
7ktUJvHHbX1b7pDA6yEmZRQiwoQFqzN/Rlmlwku3kGJGYLLoIr9BNO3LPYnraNfs3JfxnzcIGR60
DwCXEIFxpYZHOiZqpGEhexijOAF5bb7TSxDS71IHyLSFURFnP933U2PUqFpfSsMxhLFcPSbv3QG9
ZlVhxhq0eaVNDUht6gy6uRirkyB5ahaCREhZoRsVgTpKcdMljJlCKdw09C7bj+ES/pHkzehIvZWt
g08RiqY5jD4e6OwFTND64ENFgzCw+zPOTaUdupZjw/SiXL1Kt3vIwVZL/Sx3bOAUoJ8fuBOCAaIu
1qaMo0AVtfQC3ljG28nqLnnl3gXDV3QWysJoRigdad+tK5vfLapAzOMKUNTjDIKmGtYFDHM6pUMj
sIEMFP2lsPJddojX4lk+o+8ObFvqejxrb/6lu0mOa4so5mrrJdHMWamPUOT/tk950DL30h4rIF54
I13ndrRJnHqbrsCxiewGeuUdby3b4co7Smv+LJwiO7P5FSQHnaX67jwcIJo2GsjPwaMBt0e3Bxdy
nvdFUEgXwAm/8wzF82Tv7ZKdd0IoeVyqXs/9H9ro8ZKHIBpcERDi1F5mB1WuGp6RL3+QPnwTQc0K
/vhjvldHfQwX27bmkQcELYFLwWuFuD4Ynq5z1RZV2WSxdmlXIBR7Sa/Fnn917W6nrqJj6FSWv0u/
FoXDZ3cJvBHe8HghgdCStAZOrbo5GyqD0LuXRtID8D1CAMFzDvLT41M680aUFcobcbGbJx04QS+J
br/8swOnfpz4pF+5XrXJGJYd8OPNYUCK6njrTgA15jqAYc7jYcyDNGIKdKZoesUNDC66qakiDvme
6QT3Aq7iUmc+NTu9uq/sWpD0MDDcF+20iHQnx2viUdFtj+4rtNIR7mcoSExNugPriY3EeVdm5W2D
1oS4vGb1wOhcmxX7Ue7VQ/aCXNtSpDa7FWEW+wFsEmj8IORLU7NSV0ijL/r+NRHtmNErA2xhAgrm
ANtbhV0txBp3diFos0AphcMNOSk6xQjQtFZ0aeBfUxR/FZR1BJSsXOiXvv3rApKeCLBIQm4TnhSH
ezqsMnPlwqv8+OqBuMiRv0okcF78FwYeZQci5i/pb79QKpsNjbJITWTPux5EFrz4yn2mKB+/QJCr
2qUgDVyin5ndUpQhaqOIXV94rIehBURbR7ogqOaF1eP5m51jygblowa+hahPhMG0J81C6uDxr8+P
F/Xz1EULAnhwfQn4ef+WHQAUN5VDJK+aP8ApScg6hQAqLjkP8sWT40WZpG631hVcrxphsrM+uqeY
R0OldLbUGhK9f8+usOBAZm8EyhpZw1+uSmPbUSnJAEEDqCJXfAobG2Dvca+dxCUpunu2QP+Fqxst
zaSPcmqL4xut4CoeawWtUcAbQQr9OUDKdcVAfmix/YIcnOk84m5GcATHiMsSvUBTa0kyikXR9eL1
T/SOwQUX345f0mf5s32PXh5vk3nyH81GgBEQFgqAZcGtMbUl5GNTsZEkXredATlfb4VezREdlD74
tnvjtbq9vyMrirLDUofa/CxPDVMvIrD3pFHtCyKA+pEMNGX47q39hSM2j3Imo0OVezo6VkyhWTXy
MLLPr/n6w11HjrZh1iA/s5Z60n4c62zZ/jOVgApOjaEdwQ84H1PZlis2M9qjchE8pLnrTbCTocfe
HmTX/PdOP0TLv1YQ2Mqp2TgbtZENMZHRs3DjgUgNLO6s7Jk94J7W490yuz8pU5Rb1PIi5kJs2qtZ
nNftM7P0OFj6fcolKlzfRLXLiVf+DJ2jkDf905CYzWh4kAusICWFPo6N/DkOlhgs+cs7hw7HG9yv
qMYQ/SxqP+YC0/Ve6kvXcsfoytbd1ZZ7xD5xqu0SfcQ8Giapxf+zRaMuQnRuFbLkilfW6XehqX9C
NK60st1S28gMWoK9MTFEbcnKD0aRCRTxqlzLmy2AbnzLvoqndAtAGHhDBaN8AngTAN1TtdS/decC
mtqm9mVb9MIgJpp4BV+Tt3VPJ310mDfJGcF+7vn6osE7DmUyVmpzFr7mReAdE9EgNUJEGFStDpEM
fnwC5rlwakapLZrk0B0rekYEvjlcp6dij1qxa5aYUMFon/xN87LEmTyPRabzSN0GANqV6MXDxlSd
TN/11sKZnvtICW9xYC1AccNJIMqn1inQ4oSEyso1/8N+KzZ6TxSLqaCNHiP2AYLOXwpNZgNC7vWH
mpAQ0gAcSS1ULQh+KQy8DwQdi/KJt+asf4fHEBt4U+C9qYEiiKZPSZg+0IJWRBvTWtz0ux54tWoH
FllrCQ4xrwlRlqjpc4ViUCJR8m+lzayYFbSPN8W+XIHpxnJX3DlYAx2+KRdzUuRnJ5cNZZaaxIgN
g6YbYbbb+KdgJRrpiTu/op1mrdrMemHTzx4wlDFq06d+MzIMgAu36HDzIl28jiBjDPfFagm/cmcz
TteN2uwFz3outD/8G7NSHcX2Nu5fyZI2HDCF/iK3892N+GuTUPFql6iCH6cYVnA4ci8pkAZL45nF
jT8TR8jjFYA1wY89vZtTQYuliBX8G+i9LXnjrfqV4LhHPFkWVmjm/GCIAEIJ9BVhI73fkePJ5Egu
g1tmAfcMxHxsStt2K5vRejQIoyyhx++AmXleMDzfGkSTEFh9tMiDTIiOjJsM2l1uzoc/29+7SMhh
xd+KI26X8FNzoIQ0tUStltiDwCpuYak2W4C80RJgvQhWtc2WHCLZzdOjNTVEts2vh4XfZYE7kiGB
Gd87vLWnT1s1pf1g+xfvFWnBpahnaQrJ2v6ylw/hyOQ17A3wVIRjtLEbE0kJ7t+PMQaGWgfoeUkb
Jk1oEMSJWECjKgQOsyEdq9xBPXKWjwrVkp7OHFhDFuuXKWrjZwEgIMhqh7fCKnexXRix+dZClDhZ
BVa/6nJ9OPFH9VisJYOFsPBw6T//FihjG4+359J3yNQDIEwA7S1qfEcHln0OJ6PeqWekO1ljsFIb
1XsnWHd28ydax8/hQXOIumxkK+vFTTULbacTIlORmK8WKkIHfAg0YEyU6CqDudQvn6+hXu5L6Fa5
lmstgVHnaVAYBVQd/geyxyCcpI5MlPBZK3XYWa0tl7qw841xC+121WSPxa5+3xjhOd8XL9wS7dDc
sU7tUicoAbESwG+w672LQJTxHLLpSx2lc9c6tUGdmj73AwKzI6eGAWrmQzbda2L/M/0/MrmQ+gKx
EOjHAV2mOehzl8vLZkB3CeuIG9dhNxCIQ7WgsgOUKBrHdSqnXHGbEVA52c6AQO9WSzy08+cCvgEt
wSRCAzwP3zN1EN2oqpnc5cmt+a4OAOgZO29dfHJP4Z47PT4v8/CWUCj9kEWBnJq000xNoZKIptMx
SW8laA9Gk8OFpa5lqLCmurZBVni1CIEgH095W9C5i2BCRWYWpF/UjZ+CcQx0eml6q/QCT1fP0oyT
9U4wkKelK+SOY4cpMMbglUcErKkwRlLaIq/dLL1FxmnpaTxfJNC4g5ocqFiCHkUBcjpzURfl/cj3
EZCdJsgHBwiHmNYVXfrAxzxepNnOJ5aQOgfDAQILdCZMLRWu2sbFOEa3SDeVwW4NZFxLwjnx2Mx8
L8AO6EVQ6CeccGDWmtphxTLtEo2L0bwEkNpBMCs0WkAe1woP7+IqBgnGUhQz2wuURWr3yW3Tjq3H
x2g6zHf7QNgknQE2VKMYbcId4V4Wy2Czu5dIIeEqRPEfbW9gqp2OkctVd+CCJAGyStHFzR7oonVt
Dbf/Ie3LliPHYS1/6CpC+/JKLbmnl0xn2X5RuMpl7fuur58jz9y2klYnp6teqjvCEXkEEgBBEDiw
bq/lN4dIwVCCxZo/JHUTw4LN5Onl9MHKV38PjigAyuNWRu7HXg4Ad6XtarI/SnZIzP/+kkHBUE6X
19oxz6tJDvRJhlA9nRx9ZAcZx/b33AGFQ4UPSjC6lZFgW2qndyCS43hE3ujEM7VtiPq+27uzZLsY
iIXixqm/Fi+0lEW1Ja+XgTTBgeql3oi/KwvcPRiezGKQ+xamT3LNgCh18/sxHLo8SM7PBUHvFmpN
E4ehat+vUBMGCH7xwIXLALT6WqVR4oIL6ZABw7nDsm320f70wIwlF0z1CkW8Rgn1okAFAVDAKSgQ
R1ijbBV5zie0yH483N6epUVDIgsvTHDdqGihlKEXdPQCBF565nzynPWomgk9sl7fBllwqhN3H6Ya
TM0noHK4licrDamQpQZnA3FfpbsUvHN8vTIrRnv8oqHOcaZ1nQX7KPTmOC4FzvPoEuNAvHMdk+2J
SfW8tGhzHEqls1jqJSMAjvsggidIvcMl0Gao2uS1ro5uaNocg9JmufAx7UOt0/POnaaHxu89q/lu
0TLnEJRf4yota42mwnLFG3HFm5zNvUrmifFkunTUXUkyreZsV/ixlpRAgCQheg+ccq+QVN9o5aOc
orr6iXVbXzoN5kJRCi0IYBcfKgiVkOgtCojJqnWfFv7GxtD1j7GcCmoJkrBzvZGtcMvY9kXvPPt+
ugk1T+Wpzh4/r27dnCi2So6luX4f0CJf/LhtliwFoN/OtVL12tJHS+9gNqZGki1nFlayF9AhwAx+
l4KBuVyUbRo937ZZW077gkDAEUMSOYHDWQxtY5gmHYaGndpz5Qhlw4S9UzsVAZqB5bE2iaUDlHFm
cT90Q4SFKz5CR978NnYbA1wRdnQa1uJO3HnW5fZWscSiYpwu5BQvHwBoBY+/k/12zRKJYTY041bm
xrwr8QB4llH+Lv8CJcPmtggsBMoNdHnBNSMPw9QPu9HpCUpfWLbPOGfow8yXvREd1dj8DnWLxaq0
0eDlE8aJuRgDfGkyiryu/dnQxJyoVe2kyYPZ7gsyvHfOdq2jLeT99pIxnAFaX6+hSm+Uk1KC0aAt
ITQe9vYTuFo7Iv+ofDSksIpbGOcnBkJcwzVS5Qk8N7k2x1J0PFTnYHCIt7nJWsKlAGe+hJQz8ERP
cL380xkooHTRzdIZLWVd7mTMyzTN2GSs47RO/+6zUbxzLZhX6XJWSpP5ROQVs4LBIbR/iu5YRnT7
zP421KZ2i7CrB6wfplvImwpcHWuGILe9KGqqrwXhO74XgxK6h/tifdLv/Z1pmzqrJ4apCJMtz47s
NK/qjhMgCP9BMJt7NM1pjjrLi972CJg4do3SppKAwTkIozoT6R/dxHP0nW8GGDvYvqWgQ9E+mj23
Sm3WhW4Zd3qZQ0oBU7CoRYy8svc4zof3RsfPoZoaXi6392nZEX0hUOuXKEHH81mcnoVT9ohh51sJ
CaxwdRuEJQa1fEKhdCXvAgQ6bTx2zlq6/zsAKpTi1T5A8gIAyUhi9EHpv8Kn2wj/omj/LBSdQsao
4bEbBkAcOhB7mePRllJ7i/lDjFvotBbfHcAXDuVIXb9FXJVGKXIE/AUE9HdPsc2wTcae092f0DVd
LmpoVQfCLHT+/OjtbX5ggPxLyPYlCOU5w7xVhlIL4WLQUpvgMZ4j0aqywmO8Zpnn5O1vrRnlNOOu
TKSkxtUw3O/AgOroEgiJXsZDaq5Zyallx/klFRVPCUXddqESIE+5fcbQ8RNDlO8vFZ+Xqa/fpyw+
NapAKBvsjVBtNSKIlqAQ4cgdK4sniVMSUAX51uNj9DswtZ6IiK4YDmFZ0UF4jW4KPBfwNOWtqLRK
7jdTehQMVP1GINoaDyToqzBZZ92kAd+2bYZEuQUUkzZxriDLLP4uwPyMlI4Pfqhdf0BPLiPYXr7a
zbAoD6ElaZwELaQaUIPlmd3+zbTj9fbjIiFKERm6vxh0f4HRVfXIjXVjygHM3/gns3Buu6JFbzr7
dcpD6IWRuXAQ6fky9e89Jr9Ot39/0T0gFTp1BWD6FT1hrUAlgwKWYZzcvWUlaww9TAgiq9sg095+
2/sZCLUfeQ52XqFHnKOvcJCunlCA9HcIEhX8lhzq4XwPIbb/DIpGqFa94teM8HBxo7+koOfRoj30
/0W9j6sHhsYu7vLsp6kIVxwCvD1XWCDxAlqpLcaRrxn7zEKQsEWz0CmvcyNC7SxcGd4Da/vkPv6l
CJRbdvEyp3MGAOL7Fs3gNvMKveyrZotEeWM0TnWDr0FVGzt5/JmZ92C33JcmQw6Grn5Sz80WKjZK
CUhAGR6efxpviDDf/8oYaJfrg/lCaEQA+Ge0c68wwLtc3UZYPLZmC0W52mGok0zBS8453nhPYBdh
ppsX7y0zAMqe9Sznini6J8mrS2lJO/RPwmcEYPL4K0Fo16rJ3RhGBcyiOHokOmMy9n+Pv1ADDdp3
WUInq0Y/dyWFiwtFLWUIW3Azz8zBIanH0qil4OgKhTrmc1SsG/gnw4OT5PwUyCba9HiqGVjh/YKN
X+FMf5+prpAVac9P0uD+v5kWbGDp7oJmofsYI4bB0YMrCl35E8lS6oOoLcNN3AF7Ekj+CsaWf6+o
Rp3gHIJarBEjTHSBA4T7ihlNl7vcqZ5yzEsSLmb07hOGtS8cf1do1JIZeSaMda5m52f34PCFKaNx
pkX0U/6+rcksHMokwSTc1XE14aAuBiN8jqZ7ZF28WBiUVeIM4RS1xcoNprrClESc6Kj3QTP6+bYs
C+fgfM3oTHNUa50WTThW2ZKsZSYTFrwLCBhwAUb1AwoEeGqtjLoTBG7EWgWXDlQf+ibYYMZSiMwS
y/yXEllXUNSSuVynhpkIKAUl2RouLY4PtkNogG8PhP/BSvgs7tCXZJ8n3MxAq1BqonCSTCGGw5mt
eYycD8bxsuxtZiBUxAjCkr5peoBEJNzsBns8Ik/yxIiFmChUxDIotaH5PFAKW14dol1hek/Cx9Pw
gwHEWjIqbsGcmgjVCp9L1rwJa/Vkp68ft/VZXMheoR92YjFF/Quo4ajQJeuEruw0eboiu4fomG+G
bXJ0V2fXCg7BARUJ+5f+MuwzC+UI9m3shWgDY7PBeYaub9T70LbUpim69ksBN0DBynejQp4Cy/o7
CEofWg3XO8noprywaDrq/u3EKphaisyupKCUQeJEdRBrPj1nJXkuwB0seSRVkA9+YHUQLVnsFRSl
D00tZ7paQprKDjd5bD6jh7s0i9ic3h60DYuVZsHXXcFRqmH4otB6CeB2/O8uIMLL7b1ZMqOr35/w
Zx4BpBtxPaJ18zze4aVbK03ws6RkfcnW4uNtqIXg4AqJOlcLvN5LngCkYSWah2ql/1r/HQB1lMqR
UoaSOk4PKbz5E5xfDAEWPMGVANSx0IP+PU1DmArSoxvZLmPytv5ghAMsc5y+YbYdRReIXRNBkQPU
yjpDYw/SmpVzub0RYEW4xigjt1QzDRjNxyFbyVZ+cf8rZ8vUAvSPU8HQ52uESMIMcJfHTrhPYDc5
dwYxM8tknDMsMSibdwu1FfQCYuxaJKufuv/a9kvJQNl5LFQ9yMfwopCRQ0BC69GwI9b0LpYIlHE3
cp56fTUg98HjYS62CqtllO0txMtXO0GZt8thZpcQT+4j2Bom+C2YczenvaRSK1cIlFn3UVCJrgsE
bsdvD9PLAbpVe+cJbGiMmvXbtoHpotdaxSNPPVYadqQoiE5MD6/xxZrp3xfO4it5KCvPMwyzjmrs
yTPuF6LJ25pZ7LXLlhFW3PbroDC/FgZjCDIplSHMeVMTViDOWCk6zINlykYY48f51gIROsa1HOqC
mVBlrNTn0TLzVVmSyFXnwx92puS8TvXQKgnuQ9aV77bbBVvl9Uq5suYrbgYFU4jj8CfzPbMZTncR
AbMHQGAP1jf5W7yv6uhraiUYiYaKomwkygPp3hlRkDR95zdDmaFQO16l0hh4hghDWWvEquJ1gRu4
U4MEBXQ0Gcj0arNd8ahvzRBYREd1ta7RQtP8+LDf+LstK5e46Hq+voZWEfDBBBLHQ+aIZK+F9YJG
HcaqLirhDIE6BDIxy7zCBUJdE8Pk7ncdzPX2ib/o3WYQlGpEbZmnYgqIC7ZNBUrmktsILCGoUyDE
Awkn19DxuLScgOh7H/PlTYZqMPTv8zVhZkhx4xdi1wFEIX5LKru1jDsn1KzsfFsYFg51GMiNXgVF
jeUazNdydAyzHE1beboNwlox6jwoez2oVOzKeVfuHdTnWeWlNG9DsHSXOgiCtuujrAOEdue0u3DN
8mwstZpEnO1HpWqZUVTYjzrD2JEavDqn2wKwAChXYKQj3nbh/8/j6VnBcBBmbfGia/4yjM8L50wC
Oez9KPFxoQSz1cYgz9GxJ3jai7eec1sSxlZ8cl/NgJpeymtYSHpOf2XkDpYevDNs/DuR/xSIzWSh
jLzimkZtBOx2YdegX+VNBW8r4JrFY2uATpG2NLUHuySnd1ZBOEOTRcr2FdlvwLyEXUqIYFUh+bHt
iPJ+e/0YJklzRg1jkQ95AYxw09n65ZewAvv177/zL5+vwLNN6vXGyEH5OR3USoZGazDWvpTHvwSh
7F5yiyFGuyTsvrjAgR2TDVhxTVaJytLL6pU2ULYPRamHdlI4qzdWTYMU1qY+F8+RI//cyWsW3Oce
3zi06dfJsHLbrq2gfM/tXlDtYH84D3Z+H/XoGeq30sU0+96CnEJkf3CZ+YeZjZn2U64ibLxYEUN8
AMpDvbW3lU86OWmW/ic3ti8Y+vlSbvsu9afD+plf7YbPQo3Bs7Kft7V9OU8zg6FigtHX0rxwsXs9
jgbUgr2/uWa6YtjUUgZ/riOfkdhM3zHYKx00H2uGesrOVnzL1S2k0vC44osHTNOE92D1fDIlo5xF
4AZaNkw2ZtUpyULyhjxa4KxBLfiXSyhfH05+FxaDHGAJcStNnoLVj7fU1O5ZGTWG76PfpWKec7VE
UD7LXkEEvmltVislc8Uoh4E2sz5RekAckrXjhO8pZq2xGEkXxQBP7VRdgtkon1QlM03AiMiixyQW
RArgTXrJQPqgroM/cXwzDMpC8yhQOSEGRilaEeiLhK38POxYSdTFg+IL5duJXmBuRSOqU+wWvkgP
qEWfCl41hizL6cAZDGWgqt4lo4b47WwNpn9vYNgk5ltu6yPjUP82tgsNhCAY+WdjPhmiZhsD0kLd
qzPgRPkKEx9eMX4WbAHEtEFqstkeq/Mu3HCOvq0IpqrBYtGzxC5Ynmzym3OffQRlsxnIW9Q8mIQV
s5330BiosMIZ8sMn3CqxWGfJssLP4CjLHX0377kBirI7iCWqe4V2KhQRV4zMAhOHCvODJOuSrNKm
q12C5XtuLW87fnzc9kMMy6LJp8ukjQOPBwhasYrLTuwIbkZoyLiNMvmAWztEnfZBb/gu2LRQljLN
P+/AGPpHsf5sUyY5Z4o4pIk/FO2kiCrGHvIBK3vBkoDyDoFYo8Wnw+/36Ic4psyn/Sn6vbFC9MEt
6vUwRApW6POp0vnp2cHGfAvZwzFZQJRn8DsRWTEOgkxv+6J5N05zcdLHklkDz9As+vRue9XNXA8S
JQRMXGZD/IdLg0ZZ7s6/B7E6v2rxMorWFe18W9cYHpbm6eT0Lp2eYqdbuHHi7tqzjhETqs+aIbwo
HkgCpno3FFrTRVzowSrhXw04neZS76LNU8SeU7t4/ZthTHs5V+ouiLiuA8ZOXaV7fitgevAgmW9/
ds/U0cMKnhlwBNBd4aIWRoEXBBn26oIRjA5/wfBFBeweLOe5eM+cAVE+TW2Tpip4DFSDRwOVKTrk
WKW2S+0r4JP5koWKR7xUGIV4jKZSHAHR6YCp0r97E2e55RNWlnlR12ZYlF/r634AFTLWrY3MI9g4
cIMIMDuEdZov68GXSJRzM0Z9zLUQMM+jNe7v1btm/8BkmV90DAYPfmsD2iyrlIer2nGIQy6dnvtb
J3vr3hCXYi7rkBHZETEg5raVLkcoX3DaJPNMt6sQrM4cn2Ncmzk6wwXsIuQeM7+fBZtxwi2fozMk
yuMVRmq0oQIkHjT2d74lg5I4gUAsZVjU7RkOZa19nzacVBcoZwEXJodzjvuD/l9DQ5UCSESnNm36
kb/p5DbqkhLqBhYY1ZzijindzK7mXjrt5kDUkqWu26uYvTGZaXQMQBbdYnTM/mdPCkv8BY2o9sW5
Nv9ko+ao1ALyXO3K44AFlMj4nOBeWYP1r0VOiAW0pOpzICpg7IWW64ekyc4a8oLxi2xW5DElo10e
8+2JoecsLCpajEPeS+sCe1Y7iOAGW5isyqkwkBm+wrkNtuSO5nJR3lUZGiihim1rJ5YrjJR/ySzw
J7LcEUs7pr/PTFerJCNXfcBgiOonWxj4iO5AHQqVb83aBgG3BzfIJHthwVLOFnWiglYb1eSgRkxv
ApuNJb/JNup3azs+9q/CRWUPpVgy6vmSUq43ilHCG9WfljBmpLkMtuZojvHcvfmmh4cyTTd5xU7u
me02i+fYHJnyx0Er9bpSQtwSq4wmLjPfgc0EnE/5iknIMCkhHX1+YX2jupWSWBVjeVIcR5wYD/eO
sFfNRLHJcGJpz9JhNseifAuu2SFXo1UEShq/i7ZHfnVWs3F3D7dtYfGAmeNQ3qTr8q5WY+BUMfmZ
2L7zu7bTowhWz/88cH66Bc+hKH9ijFHudRmgRkfG83+PbjJMVUblHzO4WV48WVZAf4mpwvRzc6wF
QelXw1T4p+FNBlOFiZ3jxs0axrKs9v/gfJ6pMxNHxKtwXvOJU712jmCnqz+oYTQwy07EOQbuQQxb
uPYinC5zdaz1kx6g/25aM+6gvLEJ9Cd9onVbB/0H3soxsBXzM69xvM7gKk+CbtewIyfF7twrq6fI
eWfo25Kjn+NQ8ihCNfitBhzwT/6qSEuCzeAYKwGPv57FLDhdUoQZGr1BfSDLiSsCDaNIyM9+92u8
bFmMPZ+vFjeWjq4MGN2uLPzJLXRgYU8IpozdtZaKCXm4Yt89jpaD2+O9t5Flu/8I11tjw6KvXXwm
mItJGXEc8GLS8viCsd0q2e5p9+AdG4wtPHYbhD26eXsPl06YORplx+7YRBo3Ak1B5zsSCc1z/XYb
Ycmu5giTI57ZVS8PPZQUTt17Q21b65va5jbA9ykx8EVzBCoG0MSBr5UKMpSWOBGrjFaKWmSNKJuE
PB+8B0wWI51zL3tW/2Rbb9vU/GB5qaWr8fwTqPig4TRj9JQp5EHPe4REqkg+WJyILAwqGNCCBNMy
plCnuWxyu7bfPIslxmKJ6FwOynMUVVoPuvKpDhoGb5wDEtiu1aLa44nfGfe3N44lEOU+/JgXsmRy
H9KdM8H05oCHh9sY02/csGc6+Vx7mVsNNc4pJGLEN5kk4LIHJynjhGfoOP2WLA6jGPQBUDqoXQ8N
9M3jx98JQrmFVO4rneOwWFaAYJNE5mhGqFhi1fUt+gMMQdFVsNjJCn0lNsJcyLIWw8tfJWfcRPfy
+rYY3zk2J2P9AqAvwTkXpUIwDWK3Ut921K1q9iAiwECyjJQ41Y9paTL54ycX800JZphU/BVKsRdq
Bc7dCE4uIyoahqfoUrVak3fM4u5vZaT2SiyyvIwSLCLiZ9nkMCVCfIqdyFTPrfnmY3gvPzVZtiuG
Fn6egN/lnHo/YMMY0T6doDNX23YYz1yomAePTKMVvlSmz5PsvA17woo0F89izAH8XyRqRTkZzmiQ
gKRggiKpHQxH7jNrXDUis6WFBUUtZqepWS/44nRCOaEVHfbbaXIv8xV0+plba0cdhBgYGeiJhD2r
ojXStRg7JBP5l2Cb3eiw9IOFRR2JCGjTPIwh0ui04PEMfdCaSWZ19xCgTYKVo1l8U9Zne0Udj1Wn
pAnYHNFuAhYgyU72RomLeL2abgUo2dtlazxXmf6KYeiTCnxf0Im5XsNwFvUz0popY5RrPMdHEjIO
dxsHBWjdYd+jnupP3jCRjvwHhpKOl6UchHfylLcxSCMTYZe/qj9ZlsUShjrfoxoUqYIHYVDlVhD/
eWoR3LtEu4Dz7va6LR5YM3moU77ha26sDFxDeDuxf8dkP12qWFHf4k1xvmrT0TzbnNLIG6+YNseK
94fUApMszl7JZin68mnytTn0Ce9qMqf6gEnvLae3Grt6Kjb8qX/rSGiWVvMHdZszqegXJS6uMy1z
YVfPY0ryY456x5TJPPTpRb8ptozBWaCmnGYbUV5W4EBJ6RfQuIlgTXCeA8u8NIEZraW174hn1Kpv
2sfYdllKuKgZM1zK56IgQFbzGLglcvyvxdN9cf9wW/emXb8lGeVqc9T1hUoFhJ17QEuaCU/L2CGW
DJTnU9LSGwoeCJITW8IjT9LVA6svbLL4aykUzFhDNy9m1oGamU4Zy7JXx5khN2drwzqMps+79dPX
W3B7sb/HjNefSS22MjaD741SA+6LykkOnWOyngVZC0EdaR3IejtPxkL8fLxnVU+yfpvaSLWvE7XR
8NuJyWShX7iFXC8N7dM9g2sEBT8uWY+VBWIVe+/hiDq9ny6392Chsv0aifLrObwT105LFJEN+GU7
soMRn1SLOObpMV3tXi3YgG3ZaJCzGXVrn8+lt5SJ8vQu+v6isoUCHJzX7il40u3E/A2a4IPV3j36
FgcqZ3MdnGyzsU7rI6a2m55jbN5vrwBrH6mDANNsQr4t8RHOIzJ4jLPsu/u/Xl3K/TetPmCSKX68
J79ZVr6QLJ7/+LdeML1RlMrzlOZ8iWzumKzynzEB6XX4ZHEsfv7bZk83hf3Ngn8b4ykK7lgq4rTg
94ytZH0lZe4FV7luUECX//qXJ+RZtNCOjWS4k6sCyy8r8L6tgCo9vG/g+CToBny1QghhtF19n9an
X+sIZWKd4A6aPmk3pk+ZEokwTcPZT3nXiqTrwnl+GshqbX/85UZQNjVoWtpyPETqicn4aYm1yZRJ
9TkKAyMVv41LQ1SQ6CFbbe27/UAeTeuhIfv1m/l+anbmypr4r7ZSaBWsqI7xCVQe9rY1fGZG/t0J
fptcH/gCyv1HyLN7bQheQEPLObibkojE/g2m9NtorC+/tpC/+60Ja2YTvZSJYZvjw61HRtT8PUa6
UtrP+9zsl32vEkotwC+jmodEtnJUwHnaEdasJZGFQ519YG/IuCoGzrMDLgpCDnec+Xo4e7aMp5w1
eOovO5snp8uaRU3DMPnPFNFMQC+qCiGZ3AlyMCx3wjIQum5W0/u84yZ/ctm1juNb5xDPHyn5cd5g
RPsjWdsbZbW9+MQEy+b7YG49i/XK81k6dEunKRt1ZTEu6h7yPVvW4fH97m5dkJdzQZxdRhIbb++O
A/LXzMTAKdcCSz+oMzxijcjpmR+rh960T/ZW3p3iw5bcB9bjR0jWm+3v9e8jT1bmD4kcDj4G8qx1
+7ZGi7cjUpVOH3FGW6HPDyeq4Ny51mFzsDp86qujrCt4E9Q4J45E9pjSkd2xEs8My6QTqOEoVJg4
gV1LTJulbp9URzf2g67YVTs/7YvJx1hnjxw200qvTPvnGS85PkHhborhjtZ7gCNiQJCF5jWiWOav
Bk/d8KiMC9AnA+qtj7n2Qf8j5WrMRSI+BpS11ub58Yf3IG+eVwdrU5j6fU3s9cokJ/wXBZfIhqu2
jQ80V+tTuNLRXblmaSvDGOk0DedrutpOmw4yGkZ0vRjHG7gjY6y2iFIumZJV9AcvqROtRW7mUAoY
ptk962t0F3BWxZx3tuTN5liUP1Z8PIfyvdrCawYYZvnLJadpL2+byELeRJHmKNNqzlzX4AZJ1KsK
iAHMQ/T4MzHjNxTBMckzFzrHrnEo32zEepUZCnA0VFt39qv0swSbMojCUnA+cqjk8pEtt58+Sue2
gKxVpAKmpgqRmIw/VxGzJl81nD0nrfsDVu9r8agIyQ+NYQxyiGfFLpES4v5KoBQxLPC2OIsBIOo7
JczrND7n1lzvl+JrUeb2ent+Pgio+cV5UK45sBH7eNMq1zWK4jxMoNI28e+pMa9gGPuSQ52jU/ov
5FI+BMWE3jw+VpvUfr8t3uIdaOpE4KcRhopGH3b86EbcYMDADgY6zNVtiFtjbY+2mT79JRJ1pnGa
JDVSCFEs9xKOVmVtIyuymvU0jY4513haF9pHzsSiDyIwIaZlG0Cs3FJIh9E5AnE3PIpNwUSqobGc
MIT7/sQwqeM/y0ifPpHcj14iQLj4ZVwrx5UpInPob73TbZyF4oJrHCrlI7h+5cqB0Z69XZ6tZUtq
Hc7Od8jGi7sEcwbig4sz3szJFoNXiXosNMIy8IU3outvoHTSB4l15U8bOaCOLbLrtb4X7FPx868X
lXLIbshxaDDCJg6gAkcJIBjBnSf9+AfNWNcCUS45FMXCaIdPgSYikgS9cp2DIQErpkSTV7qllpRT
DjDSc4h7SDSNPTLAftCiwwgF0MepABrjCOG+IhKgJp6JzFJQyi2nPFdiGvFk5w7Yh+5Vi1t5QBTu
byvosvf/sgPKLYeyn3K+53U4r5tLtIpBHfcWMB+kFjpTr3eM8iWNpBtgjseOyQ+db6ILB6qxOiD7
liPINEzXCcAWtWpd82UbH7iNd1etWU/CC5KCOEyVRRGhCdjDqAVNuiEvMw6f0DrPFdgXSpSUnVin
jzApBKUwVyjUeqqNMY4exs+dLwbxzagnPaiwPFJZIt5aYjtwvNPwk4m64D2vUKnllZNYkhMZytI6
n1EXbnOCTUzd2TJpfRcsYgb1rYiycsXAKyaLSAiPpgPFFq0Tq7ZCYoFcJ93/BwPoC88Dew6q5oxd
+pI6wbZey3bxYDyOD7E+9YbgIdPMcZRn64/yQVzv4VNTsn3KV2hMQG2/hbZgi18bzOqppTjtagFo
j54lQ5pOO4y15nWzMA08Cf109/e/892PHE+7RF0PhNsMLtJPt411yZMrAl75DRlVkRomsV3HNqnC
e1EYwloHE0XW7n7/ljMDqM/WoW8qPAOhjoukCzs89AOksJOjcZTvmidvq26KlWIHDxGaJaaT6pja
613vdOSjwbveR/rAWfi/ARV0rOv9UgB+JTR1qhiR0heVhu8pnYNo8zJZ9XZ7rPHOx+rbYa4vdbAk
nJY3agUoy11NqTaQyz2djBfWnWLRFc1WmDpVeBRSxIoPmMNPb3uvQ2U6wpq2uWhCMwzK3YlNwRfy
AIz83t2Xtuw84JbLCHZZclDOLlKF0ONrF2dUeB/Yv7hViUvKn5yEV/tPOTfUZ4phyUOSwq7szG5s
VNfg0E3Y09qWgus5FF2pFHtCr+A47ECjhl7enbTzbM0+Zk79lB9Yci2lBa7AKCdnjChykTmsnnAn
PPNwJIeNRvSVYDmo4n6Vt8PB28aWCn9ivTQbM31T1pnJmXtbkglcm0vMYrP1DxJKY0S0dbjOcbtu
X257nKXb1NVHUs4gxCeqdc21aCtyt8oPb9fXREnIyuZ3oDRbY4ImkH++F2jhDJwLA3xZh1VNQlka
pt/q1Ar1qjoomY8VGszu7dnfosu5tqYoLNh2h1hHY9Bo5iOxg7N8hyOhwV8j0u0MizUEdSlnDRoy
FIQjftDFb0NueJGTPA7zYBAHhi1ytAIpVqmV/C429/06QPHnC3Lzp5DIO9QNW6wy0GUXiOI8TZZk
EH/xlAtMpdI1/Ba3CKkxo98YF5RsoP2spoVFc56hUN7Pi3JVSD0sN2+W75wZvSAhzGLyWnaxMxDK
98VoYhf1ECA4oi8qyhoDXH66M08ebivPwkVcASfyP0tG+b+GL/hSzoEDlrRH8SThwrO+jbDsLWYQ
lPsby0RP6kk9cVq0d79f4nVmfTAwFq4BV2JQzk9S0AxRpsAYzPhdWOe7dlu9m+GKxdy6aGpfsnxu
2yzL5fktKBs+NQza3W+4R9VpkR65Lc3SbXguzaeez1BUP9Q4LoA0vSM5TgZq79fgODUbxVadEP1O
daYxf8bGFOxtAGtnJE+Y+FT8JIyVVMYy7OjyKiSmsAvOZ4SWnNk4cKD32SbHe7t0b6CHNj0wnBnL
hj8zp3PZEz/kUx3YxUBezwYYOgPTJagAZKnlZEHf4rfZVlLOguc9DVSHcNnPVmAfDuJWOhbPiJUU
jJj//7ioTk74FhztNfQ6HtUSe5rn5MeLcAnJTnDW7KLQ6Xe+40gYmYvMsvo9s5y3vti6OJsNgk6a
lHcKSwFNZHYPHocQfOfFPXNCwL84qy9MaimjImwSTwcmHm9SH64Ks3sD56NjbNnSMwzsQpNkzFbG
4fL5wjXTjUDmg7TJow6ZbHQJuxcjMqVdZta4x+lOvDZfpmu5SDhLRrJIuZSrd+u2ZS7famZfQO2i
jNnY9Sj53fm5TwlIgbxtuzPs4rNAPyT8Lj3oRzBKYY5gumJeXyez+761X+JTZ8JgSDLXRwDvG7R7
bVLi7m3S2vbptpBLpT+oEdNURcYYLwyhp4QMQr+RfKXscPbIW3D9BvB1aIs1+xSTRQ7BWt4WRBmt
+kcTkuqMmTi7vMBxzoegfVJ/RCf8u85Z7/uLp+7soyjh8fqmjWrcIlDHBII4MuXzE6h7qx+3ZV9W
ZV2QUJgryJJAs7Z7ip4GMajAz8N2xOPei/nEfPtZtFAd4RHPq6iSpAd3uqA37n23nyRJn9XXnfwQ
36mb/rFPSIrJc68PrGKjpbSSguY6CduJXK6sURuaoRNO4dy4Owcf0WWaojYl+wNz7/z4dcTDmke0
g/AwmhiH7K/ykHUbn2JfWm1BD4bHLl3EzHB6NM2Q8Vkf8kmHEGNAXWh5jmywT+15jCLrVydWz9NC
l5gCYb/gqHAjyIQ80KOiQ+M4WJ6Lo9ODjNclg2VyK4VFbLIY8YqiyquKpsFc6JJKLy27ItWhL6XV
O+G5TkxPM1WgxWvb3L+8jLh9ZC88eqsYh/RC8TrknCFTUX/tjm4WtFX3fwlu3VW4n1JpGOj2Ljoi
KZDoZYSKSxY4B6SiAm+Q3IxrIKrvkoO0j4kSE96pGcHPslzI3UiaNm2jSu1fJWaBlE/KCk3VnGjr
Ee/w20Vv64tn8uu4+BN+LKwkLJ43VNVQVI0KHv2Ak7QhhGAKeJX2jwbKCnvzyDGT1ct2+AWkT1Hs
7PzSu3IY62kFL2AgRanyc0Rk23DSkwCOza2MIbfW8U3c5WaTknBr3NcHVspw8aI6k5W+K0qt2EZ8
gU/YTbyb7ab7XRzyH+luXCWbN3RbYBTp2g7tdbhyj6y83LRz3xyBrKroeRA08Rtx2xi7YhznAzIU
xZSE9O2GWUCz0ESFvZxhUHsp6zFG8WbAONT3aWROqaktjuXVE9K8BDU7nMXKIC0r7Bck/SbnCkXe
Dd3Y4eVb2SW4e6+jg2Hfg1jUP3CWsCl+sqZLfwbBN1aSfpZz3Sgf3BBHiDWN36geMF0R3BhoyYHW
sJumFx24ImGglaLKhqxTa8qPcQs2bRkH1sYJeDO10Kav3nX7+jXcDoxc2WL8j6eH/wWjHarbJOgz
rgB20ZC6wmO0gDEDIhroY1acs7yKMyjKoRlNPKhdIiJb4WjkLhRtUN2iOiJ+qFGJoYTMot/F4GIu
27TQM/tP0iKJQG495c1CAWlTeBlwchAOdwFGGLMUY4iKOk1/kXRNVKloKcJ1eEgMZYox0HeLIqop
TO3NX6K19m12NcGyZGg1RpSB7no08F9LNjlzT9PDHtXiAqqi8G4kmduamXleylZMM8LwoG9gGJFG
nQ1hL408h5fGc4CpPeOxumemkJZibKiExEuygDIShdYJqeOjJIcxl1bycWg5U93k4Ca2zfx3e+CZ
xJ9LLnEOR2nEmMpdycndpIJTbHQ4p2jf1+z/Q9qXLTeOK9t+kSIoznwFR83WYFv2C6OqbHOmSHGQ
yK+/Czr7tCmYJdzTux0d0f2iJBKJnHPlK0116/bXHuk6bhgxxsQhTSZa63zlWiHyvWDPHjJYG0zu
n4CFrM4yDNotE+tkwf54Cm98dtT4DckyTmheNFnU9yB7Au4bJsU2GK6SAPUgX2DgZYtqZ8G7oIur
XJwWZytenWwUrjgB3JgPQ8MaNL6oGtbNMarspDR+plcCreP+Ti3N7s1fqcvDmB6NEgdUbq9l8M7z
GG5SUEoXvIaS/N5MCLLiJtZa1KTeJ8t4oZW8lM2oERqSZB7gqRZTjHPjYJ0tf/YHy3m32qVsBU+t
K3vJn9DmKJgxmzCkx7yT6yQX0L4GeqsCWORRYX726wSL4ZBjpy7aBy/xNppFVIDaIWvAI9NR0r/X
MEGtRn4owy5YsELV7jT3LWS1d+oi5vYOjSnPISlGyzRtN5liQzMtH9L1xV1JfAt1VeS+ctuq9pMZ
yqU8ftL7YS36kCYjmELZXyM0P1IfVDCbdWD/aaweReOcW7gcNXvUSdIlUdc1sPOek0rV6Ccj9uEC
opoSkGYdostZdAIztM/bq/v1WFLG2o6pHv2HHCMptdALuVqC3IUOmF/JSk1Jht4QWzKnL8LSFt/W
Z2ySOBNzqZn2M80bYU11YqFG+vhLbj1fP3g8+BJG2Z5Op1y5dBPIrK5Z7/pnsjWcq092WrEwn7/q
X93S/P+oy42q+AFVRt0aaVO3WQGqVrBzMlJ5FE9EtMOctF9Eik2xxahfuNI4Ex6jmm5AlvEAkEIO
k6oCWUC15MQVHB05mYIHVSrTr3/EU+ZZVth/V7VnkGmtpDfzmTDXGhKskd781doU0FHZXFDr2dGH
1BPN1N4jN1uJx7XguG/GL8xbu6jQme2X4Fys9ZvgSOaWB10z6p1ABpETEFV4RSpz8X6aJUkuBNQ7
aZGiBFiX3SIuD7iAK1xKzGVHPlB6iw6Uese6osE+JclTbSYOz78bVReDEzHGVJOxkcOPo+uhOZP3
dlYsZFJFBJ2H3r8AFwLrBqQYQZK6qimUFEdSscWwWTerfm24aOCA3SSPH+hoMgWU4PzT1LXO6ngj
xxSMqEGYiuVK7wEPUe2mKBiunrSOnJwv3UMVtZrFi/Pq4nEcg9FXqqoiukV1WUAugFGKAfzaawvS
tdPMeyutSTnLrI/HB+QRYTSvbPjACD1DFYpz3zUWKUEdIOMchF7Hjwc5OAgj671xxlR5AxqlXXxI
86kp8UzVWK0Nj+gfVjEyXveGeE5rUFCIVe7QyQMpv9pXN3Eec2vcpxkQYoTcL6RKTiUQ0l1FRO96
lyMxYr6JaAJtrOaVesi8VOlo9hBxE3QECg2IdRlrlQEOIgHiJbVWgJf3v5SIhG+J/ZT+yotFZv27
IHRIkOFmaMhSkrfh9XD8HVwJ8AtlCxXSi1d516fH/Bz1+wdHY9hp5Ejs67EBQ6S8RthNtfPN6v8O
SgpVMaDBKgsMsMs11bTCV/IcYg8WUJ2bRWBNOC9pNE0wJMTYnSw+i3XfgW3R1zGzc2dWAt0XeYIF
5zmNa3QNUMhTgcqDxpyoQ1ewn/unKyLpZB14G818zQ4YbHh8N+Oqb0CGOU8rBXId6yDTKEQPTSVF
lv7kqofX5KO2s2M1IepyiV2hrTuZfxkhKRf/9/2OuLrBF1DlNQha2v4sBmcFXxDDTUMeuXKmrk4A
pfX4pOM3N6DDeLroyytqvSwoQ0Mzdvwn3ZJnb+n24v2Lpt3hiVidDvCTWPIrUDrZwTo0d76XYH6S
51aOOlrf52Ezqv0pjePmDCrSPjyoSFmVluBwofnHFdOADKOYhNCPsbUYZPxPaQPwUTf7NGysQHEm
29QuVsg2cu6JGoofhmRAkDEkp6yoAjUDwZZmx06r2gtcab5GS+lswcMc5fGQUYJCIlymTQBahpcA
S/VKFHspHwXOkXhUGAWoRNjTrNGnLK4mDWqaARH22koHthaHdWN2XpUVUQH2Dqput/nSwVPKlb5N
hTC7ouIVLNqnYmMUVowKhuZObWyz84mK6sxC983w/V+5awPaLNKLpiuYFkxB20k34cYPn1q7eRVo
xOpzk2X0WlgRGdJiZLL2tTw1KqTjTl/+amGp5sVFLRGYgle7RvepseXwdcy3GdJjRLITsP8STdxX
WmwL7GNkT0xhpmzzReojnkR96Ovkm7xp4FE3RKX1UxQvBQHe6b1iLHU/auKUqubdysEKX9ncYSdm
a6Kje/814cnOmHc1pMbYm0jKkikQG6+H1OrWBfqI3QAR0rzveKZ67H0PCTEW53wK4kRV8+vBknrr
bIsEvSjel2+rwNTk3BuVgx9yMuAgY1qwGOY8jSqc6ZgvNYCIy7+kDAm/1uYJCO9MjG1J1Ci8TCnz
FoC5bF+1RTSr3z2MrjbcZP6YMhmw7zZaO3zjQTDtig6kgpegBAb6xOLWC0fziEMaTLzQVWEapRfQ
eLmYx0WyfpfQ9GpFz8CYLoi5R3T98vimbrmfBzclMy+6D3SgJLfQHotNZSb2798lmQGERQrtg2zF
nd0sTWGxDyzPvK5MAGxvldkHN0FNH9Sjj2CeuR9mieRP6S2uCicJzGB27YjpeYHz4bW8ZrtRf2TI
ZMb2nMuzdG56HLkzj4BR3qiWippTjDIzr/jKExlGkSh+WgtlCUoJsaI1krOYcP/gFVlHtjDBA9do
cQR9UohlGQWiX4o0Lc9TvGv5V71JRbt5a3+rRFwiXtpJaKD3rH212ZuXBUJrp0OhAXzl5SdGr3Dw
EYxyqa/n6UkL8REv1uq8DJ+mjtP8Kkk7271maJHgQd2N5jSHh2Y0THJqz5UWg15hvQBZvzTLP2vT
3PLONWrYdQnoWZgtURSWt1nXVVKBBWdYVHjQ7MsMYAm8oYdxczOgwbCuSOKoO6WURvYr0zCwbdiq
tZw+zzFxvzrFJi8sHE3hYUfKP4dieGfUxvkqRCAovL9rRJwnAeqFu92uJ6UZzDN3MzuEVhlYxbzc
f3nb0+8taojmswmc59YO0CBl7rfQfTxBpuf8oQUGn8Xo8jTRSzUtZRgN1b0uutljTTdaTxicmq3R
pOFJ0bICPy+eSeDK+zm2MW+3HGs++uK/z3DTPQMjkbXatDzrIGJlpSlbZ+AwQSo5JxljFKactalm
KLIESMl7/wTderqeYonF4bh4F1TzdCGSbW4N66sw00+LOyA4aiOG9JiL8QXpVLWSj0MdO0wgG3Bo
XzBnYM12s51mPtmvb0jXmYqZevPa7UiWEy/YAJPj4/G5b54sKyAaJrwwnyxKiiYz33FK/FLN9Ut3
OB7RStMD/x6wzL2HgaQr4FPIkti/YswMte4eiW/3K0AxEShmHO7zvoLFPGzFsqlUlBUwpCSpbkQ0
jM5/7jIzdAxbfnIBp7EXXr/O78kf84yNd18XrMzuW5vXmTraGzvghsL4Ck0dtk3ZXsENa4XtbWST
zAFRLRN8ykQwAY+CbbqAE8bfV7q6kGtr81gx/emeq+juEwEsqMl0hJSx25dYDVvZry+HSUjSpThv
l5ktY0XFIlrWtoGAoHZFzPzxcnY/H9k9WcaA++q57S8KyCrExwXos6VOUv6utJ/PDGR0VRGQmlZV
4ArcP7NMi0Vf0FDxpH2FE+APzc8CkdbiBk1bX7n53K72qFm/PhbynwbnnijDUkGSWtXXpsgYu+Vz
5fibPdwS7zGNMf7Joiwa6B/W9R+onVjIcJmopUb519mJHVqKi5klTI4+JjPiaKEdfUCHkdA0q6Oq
LECnMWsnQnff+XWKjcIFlhbxkhe3FuV73XBPi7msadJpsXECrcs8Xx6MjGxKVB81K0xsaXbEw5gD
0xC7s81moZu1pc5FLIGyT7uZG4RW/KvHICDWqEdLw459S9teACOmYHwd2mRlcUN2KqCPPpa55Oaa
yGnXoN4skXRW2issqdNscaaSeeH6JucaxiRqeAvMazkLvZKiOYLeNtWZK2ya5R7oZ7x3z33G0fXj
pjcmMrhP7/mC8ecAaAqaOVlNgNPyf8+/3RNj/N1S68rwcrlxj24rX/gOlhxVHId2TLUNuUaVw8CQ
w9Kc0PwEIuVq6qJsyCtRjr9BFOMxdC9q+KX730+DS33pslu1dhN82r++qsXL4+fHo8CwqamwpjS5
ggK6sO3YKjydQrxYPK9txBOn1/F9EoZTXaNq5wngVQ+KszmmJkyzo7+1L5nDdZSpvvj5bL4pMX5P
4GNG4ZreTrSJ3Bj4FvA0MO3Mbyodf6DflChvB7dfCUIsGSUoVXYMtDI4xhci71XgkWDELLDKBW+Q
cqTqcMdFNovXlVmhxAa4+FJtS/TWmOtsE1jmY5EY8YHvqTAaOQ7lpDVUVGsULNH6HVrCm48dxGjB
0KyEY8i4J2I0MjbyhoJPbwsIGjaWWnQftMPa+3ecQ+RLgX8EWRQYZaoKk6BSsHMCkeB7sIV9LjAd
NLESgfA6LEYiNbBvQIpRpZf8qpXJ9EYKmQPM6YWvvhU7k3WAMWQ3q9DyxbmwUZEfUGTURKUGYlDk
qHrFs6v1O1ld5z1aVgIHaGyPKY1qiwEhRltofpVXcoJMa2kfrxrBnqzU5HUxU03w4/0OaLCaYtKe
o9hIrii1HlO8pnTOYRfvEIyCUE7iWfMLZDgXKV2AR5IZqhe8zq0REI57KWCUw1TqlWbSgFX58Ywm
zvdwv6pMdMPA2wD2x1wwp1i2cwZ0XoEGGPFDfqPzIbKjO/ab2uA/sFXzKZnNldkl4FwiPd8DBrMh
bjNVw1NZQlpW8rxHkIsdMlxIxxGszLvjsyGuca2bOpNB5KXNyerdN1P4LJihtFb6ky9jkEIgob2e
7wgGOV0Bu00+U5f76Dk3fVN0AwUNUFA/TYybIjOIsALmF6APCu8tm62fzdMMYIE7nmc+QhIZIICn
oSSsYWcZI1xGeq2wzbHBJGAPME2zxrDYac/xOsY0DC0h4R9FmuoCey7tGqSRTzsgMrRVT63CaRew
BRhkSu2QfPm8GbuRhDPKKxgGo0gCEmboGYNQJrk86XLI8qLCxj8EUyv0BrcWHNIgwqajqZlZuavv
sprwwKrkEdV2R5qxDxMxj5RchjItv1prgtTTdanHFv2CY7iCLsciBjJZl4D3N0NLMy+O+CTvr+av
ZH9dywsMuC6xcoxKXuCkrvbE8Z5GegfvOcOYFVFpz0pGS08UgWKK0CHB1yj2BZhrzl5f22t/rcx4
ZdGRrgBKVUE7ClwqTM0wFiZXqnOZR9BgEijSfdnJGjPggY22QQ1Yfdp8fyH5fGIpQGXruD3FI27P
HXXG2ijZVLuefeSrBVd0gSkz9eDF29d5QbT33D298nBSxvwRGG7aagEvWDZUpgkr8Yu28WUcVyHn
2dRqXMQNRJlPgPIbOLy4QaQ2jFGPsjql241FAzpMYRT3OW2ubaKhzICQS1s4GLUXsf4o3pwXADxd
T9zCtr0tWjOJbb4BVvKZ6ypT/j34APa4cCpPYU3rHDVizyk8B0C1L5IVEnjreV4SCWg3a25vOn1H
LFFNQC8k3f8gTNk80bVXs7CQdGTvxHlnA14AKav1EyqMwZ/HLsRIIUKVh5SYF10pmhBHNE+YeFf0
K6Qwgb1TIjUnUTSL4JCjN7I3gYhjT95jLPATAwKUa9PTDlP+XMeIs3H3MYxDc67FpME0LmwhDm1h
v5VNlnR9W2uqCxirLS+rPmYehodnnJs8O8uxnmv0bk8wvq9vLVKhFofDvEMxEpwIqPanOb1LrNNa
ZaRvTABFxLNVPotn5w+KylNoVjTT3MbKyZviipatZyZ3Qkz8WbTGVSP3DNAtQZwqLODWxK8FX4mC
DoONx3d99Y4qpYHBirVF4OtQf4eiVDw+/Mik3z1NRiMXfoz5gxg0ha0CsZnu6WS6DcjUpxDd+hfM
IaCv3Oe2z4/yXBEUHb3VGHhi8fEqQUWatYw67GnBAjPTmK95gS2PAuNZ9EWFZP4l7A6ZF1uGma5N
4+Mx78Y0nzY4AyM3U6HpDOFMz0Ck3+bV5d3NqPD/8/tomoAOGrhjfiycxLrDCSy6A7fY1OTN9H8/
PsPN9jGKDEtsMEQvakg1T2++04BIWlKwAF3sDtVcdGVbAaVdsjTMTxUNNu2Wq61HruWOHqNBernG
PMwE9Iw9TWAioVih2UudBe4Fm101dNgLqOYeOKccUdcK7TxE8wmmNfSbxzY4ZYCtdSHKuR3C2dNL
4zarDK7mn2opYUSRF8qM2CMFy7qAl4f6poYpvvtr0ycRNgr7XXcI0HoYWhfOjY1Mgqh3v89wMJ1i
KrHPpt1hsVjdahRIpRzSP4eTSWbkz7K1l8mSvGEMwMzt+f68yoHp/IFUBEdzSKM8HZyTEf/YiLDM
GPtX0F+wci67CGAaATHWVxLvdzupgnFaYmqY7KOcZJv9l777WhiHjwUPaXMsJTLgh84+E21SJ+01
Q8lG2IZP11m2azdTL/sIkLE4cc48ZowBUDZFrQyeDtXT93erxHqkZh14f3boItjVpp8dcudwXSBM
cl17ebEKNADV8Hb2xuzr44UjxiOuJCBFDGAkCAp2PN+uZCDGvVb0zbQ/9bdM00J3J4AGmwDPNCcT
9wTQbl7+Ysy5U6Ya/Gasv4E9Uhnf9ZL0HV140EPFrVq4OgZpl+eD+PJ7c9o6pLSW2pm8nXfZ05l0
s31u8gC8xhk++ABG2GXlWpdZWvWHxfEakQDzEk+dvfpdOE5m7iKztOzGKkrA1dlzEYhDQM3ZIHHJ
a9G7JY5ZLTnkA9VqA8ZXch+oUlX2h5eXVbF8r8jv7mQGxJ2YLpqzgyfsQG+x75Cu0YhhBzj3zr0G
5qldBcPHCmKQX6Dc0NnvG8P5Xa2uZPYZma4dI246m6f9HrCYW+4zH1Vn3zfAohQqTdJkokFpL466
+x5/vMvPPTTbDLB8rX2x3ua/9vOL9zUHsPQbYHSeY8IN4MeMBraNAlUCg1CaeOu9GLC/l40qjpUe
7Fcc1RRSdFaf94fXTMRkZm1fAIGybzKicazGCMoDKpQyIBamKMRiZIG59Ui9nHPkdad4bhPRDFFX
cspVtsJeh3gzeUYeKCZzY47hq7nnNd6Lx3ntIwoWiCgSZnUwbSWoLGCApEdZFmBzBToEVrIZzUsL
Cv1ryxGusYLikAwLFVDqyVlXepwSCKwEhYbs/WwHb/z0/4g7c0eHyYr4Shp22QV0Jh4052rz+4qZ
QbN3bUgv2W893qMdc22Qv0ZumaowAwDy949WCoKya0tletBy6OpwM3PxWgCYY8/Nxzf1M0OoQTrQ
p4xpaEP4AZiop6pYRk0CR82pSPe2NHsu+s/P0OCeBKOIfb3Lr5dzCiM37xfEXs7X+45j3EYE4Z4G
o2uDMuonpYZjUFCV0pyRZWfZHFaNJCfuiTBvSoygz8MaB1lMiPy2Rl7ztleKp7ZGvIJ7Ooz7PxFQ
OT1VoPOyktDIlu94Iy28S2d0st/Vp6I500uvtt1xr+6s/0qobgcc6DwDq0b6/oTfr+BS5QT7dPeP
CYzUGO9YxOacI6lFmrIFBQWIR7ETmaHneR+8m+DwiU2+BkWfla2Ci0h+Gb8wlsxrDhvJ7t4fg3nm
YTzJ6h6tCvBDgVnrglVzSFVHtrzhxhFAx3tK1D0bXIkSnxDxyaDUb1bHxjwe30PT25zM35uVU6Db
74p27A3M8JZzUT8NwT1d5vELRXCuFPr4p8f3pxZb7Gw7Js+cl/lTPVMiaDoyECNBWzIPJo/VOvLP
J3RgIUMMxQyPjvRvj08ygl5xT4R5NL1RipNqmt805fNuQ3dnebtdsGpqa7fcJr1lFIDACyhsDIcy
53gyE0yHwGvyzyIoh8tmh0T8sgJ4hhO52E8Blk53S/Jqn2bo339G8Vt7+wp6NGPqpsR9DyNZnjse
3FL4AykqJqJmnAUw+kV/fsG+BeLMyJNmAjb71V6bPKH9iyL8517ZXvRKr4wgzEGuxJIwbMe+LLbW
v1JV3ySYF3iVVbS+0ujaAor5yXwFWHoscy5wpKhyzzbm8Rk1YPEuNS5wZTmO8yk+uU9Lm/aBxuYL
DyaDe0fMi7tqoaZ1BZiG2LZ3Ns4Ul+SevdxbIiuCJUlYlcXrv/vpZ9+fj7G+rZCeL4UCJvaLxjGN
w2P5/4uW/L4jxu4qbS7lXVbhRMdkvcJYwgEZRRJ6xRqrDTi06KfeR0v3R2FUSYKCXyyewD1rdcXE
VuygE8sk9j5C2cuweAZgpGfznhyjVE6xXPmCDMlYLDJirXBds9lTa7qftbeDdznHBIKBrjOeYfuL
v/QPS9me1U6o5Cyf4JhZYCrvc4iijupV5XHKl+MG9JsM4zefsJtBwRwHcg4nIszUjeVduCnwn2XD
OxayeE1d1kVnI6Tybh2dykSJHcEtthRjOdy+cNHSzQs6eIdiVIbShZekK8vuoD4riOacGVYTy5aL
nlNghZo8FnKvilEekjqttZMCEcmBGWYFq+o4x/jNdsu5qpH65j0fGb0xDaUCK4NBB2IInYF8GMr1
LjbseQbgbriDRjx7qjBKI9bK3hAABnh4wQa895stOXySP8hEIaYysVSah73AMycKo0cMgAdFagCK
CcH6xlXlwKZsOPaEp+sVRoHEPnJfTQHpOFoorB3IDNk19PxjuGCh27x3PJJdub80Rn9USSVepjqO
tAC5d9ALnR32STuunaNoiXf9tf34EDjbuUfVvSjqyOcBwFa+Ba8DLwCdnRX8e0iK1pDTEeAtj3Ww
OPqiB7/PSCKwFHNfafGiJfKCtqr3980MGRusM2kwMmhiDIz3oumL/aH0BwQZUbxijGk6jUCQAhti
vJ8G9qaj27wlEfSpPqLDCGCqiILSNmCcggVnl9fHbBsph0EWBqdgJK9Qz5k2SW9ss/RfmDxYTufA
4POMJ+DD8yRvVAkOiDGC12hdpbaTDJWCFGkDJMt5iYlxffRN4ebnDKQsaILJSYtxnAI5pA3U+idV
R0geYOaQp/tGUxQDWoydaqUOSIA+LsZw4k3hIesP7NwPnnPBeTe3nN3gRHX6v9cv7SNXcR9f/0i6
+e76b/p28OtBJbRNSp3lF6zSpWX298RzDqU7c5FpXfbmxbLX68zKHA9RHu9oI/nGe+qMldL0rq5F
AxxcoJOin6VTDH2cMWsCdGCz+g2cEe/D2z8LC26fIkcQbxpycGwjn+RJAMSlg7bRZwqymRzZGPen
B7LBPNrztJ8k9YmezEISGd7nBjFPjQzyxTLnnfcvEsb3nGSe8bkFThXAqmgqC3CQjvM/ys+yFXNu
bR/LzHhGa3A25hUrRi5ruY5XDMVna+bUfTPn2239xiHDeV5sL/NZkbUioSyMrkR4q1Fp8LEJyxQ1
XqDFUeQssN3FKOu0oZHywhJsxfPnm/L43L6j55Gn/3hGiq1nXaPpaZqVlFRGXkpSLx1lCWuvIU2L
yWw7Oc654fBoLuX7ttikcAfIJQDv4LaQLSJWhY15572xElpS8fpGx72YASnmOVel2GRKjFeFqIQG
JZ+AIYBTYZve12LLGz8aT04NqDEGX9DjXlR8HMxCDn/lZDYKwrNdZblvc3vekb2HsGHx8Vgox/1P
ZIswOSjrgP1mdL7YXtW6mCKqlAAEsin2hxniBnFGsO3Q9DBD8PV1uWXiOGTHjcA3WXrJA31VhNKk
0MUb2eNxg2FNwP/ZcLZN7FaFs21+GRdSoFNI8FAumXCU2UhdgSqXb+pM7BI1jZaK57pDx3W9jA/v
qxm5mqB/WK95Y/V/eSHftBgZiqWkDpQetBYvgBqn9f4IW+ZdrO9eQnfacIgfs/YvQvtNkBGjMpCx
yogGtTQShNoErpBquchLbdU1hxZXehiXUcqMSlU1am0F94gG4BV1Un3n1bXXv2x4qbblcU5Hf/Gn
8/h9OsYOtXobx1fqFcPCkgwigxq2++vscvH+/mLLvykxFqjMhKooJlBtL/UfjUh4HTM393p44K8A
6Oyxqxbz3pzj/cXMfhNlTJEWVv9JclZ2bS1ClOr1JXHRGN+Y5ocy2wbWxwsXZ4KK4N95ik6i+8dY
16HcGtTHPFsWNsutNG+DDqLKuroN53x/8c7/93yawKqbUMuyjMYY78bGt2ZERi7cvEW6vFYLibLq
0akYFVNHF8xFhTQotBxrQ13nXeY60eIdyUdkRnC+5dL2pqa59ywAJHiRtU2feamt8azdP6pGY8dw
oNK17KzdbDGabA4RQZ6E9HPE9VzeUt49OjCjadqJhv0NZyqwGGNCV3buIfDV1xyLofLIMPpFlwLp
cr6AjJ4QI0Sr6rEzpT8ZlumlEf6P9snD7a7ILNfxGbM/rrt8m88Rr+xtm8xCx7f+/HlFP+QRXU7G
9rQ0P3wEs/O5jbC2OfHC6PHE0eACGBU1Uf0q9mnW2QIeRjHDSMQEbsOWo5bGfbtvuWbUUoSW7atP
kwEn9Oebk3fBMbceb7adapxHF8xoJG2an/SAhrb9rLR8QkGKHh9jPJEyYBajftpArMXqimMkBEm9
7RG9GhT0Yoc+YVLjqa5tM3oCJsx+u+DCS417rf+wkC2XxoXiGwKN3FagWpmGLfwx50HNcY45al27
ycvA80j0KomvNFcERBbqY8FbdVsKkmCfzT0myHilFY5K19jy6am7IiKNkQpbvJd0bgMO1u4JaPpE
JF9zYHjuY04MzBP5W9l4cMSmuIZCf6vRqXP/QqZb6AHlgnjDeiwuXEKMxqlDoehqGu6eXP8N5h5w
nd6eKxiPfUWNbXCNhWuiS1cIxsuiwMCksRbeon1qbm++4eMTjbSJDT1DjJrcm8J2IgaRMqHS8bJa
TWHyM4Dwudie4qFmuzc9Cct9OVzk2Cm2RylR9MvUyMHERYhVoVh9Exy2PPX02GsCtO/9sQJAM9ZY
50BLbxGWQp432fGrfAWIK0IKLm7VbZHVAz1181AH8hfW0iWf5pD4q2O9L9CGv9ocZrto9XlINzv0
DHUS+fwkxKzQZAnYAWO52Cf7zvN4nOW4whqbPIsrRKc5fXpna3F83ziHpzbDPSL1o81Sk+MM817D
LRIYHLuToj4t6bEnnlOExPcAP0NBpTiXybECbP5MieJAARgrjdhULKZb6QXpU0vgSOVfEo//qGM2
kRY3/n8KIQ72mKDAbZg7Yv6ao7aOt8dzQTlv4BYaD1jXB/+rSBYrVKD9J6BLPH7YPMfz9vAHFNoa
WZ5KxSvrXAsJpc0sdurFH2h92urLa3rlaCw2G3dNC6XXr5CEaP5Z8jF/eRLAOBtKkUlBSWvbFvpY
qTlBH61r05tBRezlv2QcozrCa3qBtcRZMLb0fkA+E2vkb+WHRfabl07iHIzNkOVtMhXaKWgtLl/i
23n9xXk6I0O6d+qdzYw1TZTGOfVds18r9N4mpjtzVrLrQB52gYvaLFnb6HbHmnp0H3FEkEucCUiK
CXpjzxVOd7KPyOUf3h1rIa+mpXUx+8L2m62+MbtXa+t97dNVfILuWPyXKorNndVNrPY62gigOyxA
msFVRS9Eij/OWceLjN+O5G0EYvDczrk0xXIdepPRL/RYaaZ4REsXhwpPXJhIBKFVfLrSYLI8mYWn
ktOh6zgkOIpJYvyBLtT0SEjQ04HQOJprrsdTFZxclMZuhZzmRqwEFSgcV9laMN9JgcQQ4PTcyYzz
kjlaie0PayS5btQWlC4mcGOXAUncnfu0Pu9Q1uaQmj6OVG6x+eD6g6RJLhfo9INlXVTSo8Ga/EI6
MeR4uhwBkJnERTopmzrqcSJEdCcAUSFikDlVXk6KC4Be966TNBEKPe2QqbyYGEW1NthXEpBPBLUE
AzprLLRHjb4CBj8PYnE8bpAAv29gvaWo3wRnwEMxmPpaQO284b04iX1QrU9kS2yUtGnKosHg9eNL
G/URB/SY1+RfJ2EV57gzhSyunvGc/H78++OR14AA85ZqrLlMMcMFSccMhPP+G5EXSnIpIW9rFKy2
i38nhQOCjJ3MJS3RG59ykMxmru+gpYj4drd7fK7RZzWgwhhIvcjy6ymivnVvAdmBp7JHMwuDn6ca
aiAGYZCmoVHSp6RuIzclt7w8R8vxZI11lIHH+h+P/bjAXD3tHP9ETLw0z6a3R3qGd6bRUP/7TKyn
fOklPbzQFHW4/I2r0bAFaaFiPtewpm8Vrxw2qsIHxMR7BiqCkYvi/xCzVqkj/PEs3nlG1d2ABFNP
SNXEMKJbqlE2p7tXpNoRJfJ85BFYQTgvAyry/UGatK2ySALXUusdYNifVwysEzuaob8lKOzHQs0l
xmiDMrh0naSDmHU8npcZWVxMGW2Tjvwm6Jty5lWNw6FIP/9H1Dg4HqseylwE8AUo0mVxJ5cgRUtQ
tfCUGU/aedfF6AUA1sOfpd2uqGRjigX9Qq6Cuu8SFQvEhsbsgjG8l8en4wkhoyQm6KzITzV9xfKZ
TBIMZnDrPjz+MYpCioyiNagQ5rNodV0Y5hXNtV/UuYvxL0fkxxMl37fFuupNf1VLwwC1lxWS62Ah
UJ+sHXAE8IfyDx1eBcRlQ7AqksPK8TrpgDRjkRMxmcSdAUHBakoknLFpC8nKi2nsi01Auqc/F6ed
93NpFSRwoT3v8UWONwsMqLPqJClPbUabORfv2WflKJDQrW6/cMesOULKuupy3wXiqQeDJeIDhHKN
hbricu7tI15GdDxLMjgRo1cisTYusUxlc0V754D9mOAtzFHcAlgth3ujHtuAFqNW5EzKFCGED3C2
jo2NWhMMc00Ai4oZMtRhONQ4r+6H934KsFaIqn4LfYG/Azhusx2qEajfYwEcVz9zLDXrySuq4k/q
DtQac1WSwJ66gIfmvLvxetKAgYwi0XCgpqTp62aeLgFU+iUtlIwE2Na7BgL1F9eH4h2K0SrXxheE
SAO92+xoahnvk6fHt8TzC1kvvk8keiiQcDaZjUxTS/6g/1Una+Rbt550eEyOIxOsP6/rwEqWfHog
QDVP1zlRdzxPmndJ7MRGE106saZMQwsa2X3SPn0bYYK9PXOMJn0uD2wmizR8Uo1K0woQWmEv0iza
PGYV79cZxVDEkijpNGu8UIFAVM0e/zpPk96waweebSoaRV6J+PnGvMytK90196eflzNzwXPRx7WO
ikhKNug2M0ZnRwralMoYMZz+2VhYow30Vd6+Euoz/LyJbxKMC+hPVPGk5yDhTBfiU0pErnrhHYK5
jarHMGzmw2tBP/Bq1bzHllTY4muHrZnYY4CWJOSLODc0boO+D8Voa11PLmepA0nxPcVyquWT/TY3
vcdExmMPWRAoABWgrtghjGmvh9O2aKjfl2Ej6Ar+GJpWaoLhIAzJwQxx/IdRBTCgx7gP04uU1XQO
8ND/weZjU5pDbz4+0rhFHZBg5E06t1HZGi29Kgy1o5drg0GCGbKNyLfBsCa8ksC4NwZEbsmQDMCj
GQxBperkU09RlhozI1FFeo+CG1Cv7D209Gjh/5nvMcAQOflKihdbXhfZqGgOyDPC36l+3jYhyG+C
LVwUQMw/Zuh4EmZAgJH9Sajq7dQHapVEwuUqNDdObDXPM7ITPtCOd3X3mExKn3kpmPEs5oAsI/9g
thZ0vXo9XK2eZM+Ri2bXqoZXyznfqEgO6Kj3kV1uXCdCpmPzxMuLhlvTrW5Tvj5mIfcsTNBD+/xq
rcRZFpY/nwToQUHtWXn74JChN/FDDw6OQkVloNSx3egcynRrR7mLAK+8uzUSom6073gHojL9iBJl
6oASakaXVMtwoLgFcE1dmcRJPgM3UGa80OpWr/k7KZFtkBIVPSzVHuK3QGem+pmIQKiTI/ccIHt+
CgmwlikuX+gI6w9rq8UYXF4oHBEZ9yn+YazIdk7lUV1V3ZSuQ7HSghB02eUk3+33XIBsjqSIAqNM
iqTtE8PHso5F0S5QvsqgOzxttv2vJOUn5oJUh30eU6auBLN4q6J1CmyMTkOKzre1ghc2jhroAf+Y
N2ZcNF+9yMCIy76ihERP84BnycbV/oAE88QCbP7SqhhXhJlTYLwkC1gyAtRlbf7/SLuy3sZxpfuL
BGhfXqnFsh3H8ZLEyYvQ6XS0Wpu1Wb/+O/S9d6Jma8wPM/PSAwRwqcjiYbGWUz8U9+BwG3Z4KjFn
LdXyUDQyuoJO/wMDqmh0uHcGtya+zTnXMk8Wc9q6ECzPZgxZLw4lJi1ckBU7xePmvR1t80CK5cND
6baevtVqNLZj/jLnTuXIvxnt5LTHtX7W2guMMneaj0cXKHzfHHkKsnVB7bkqeyulGHw6Batl7AK+
PHmJvBV94TuFv/ZXuufbDvelTy3vDrqwBUID+PviwqLDcTbl53Igx/ZXSLzSD1QbbIG+dryv6bzf
/W2mbHkQpoGiymW4yStI70Ygck0fdC9HlIgj6f69JrMpjDLWMPSnhdFQt+RqY37RQ+n/zAit+nz8
UWB6msNx7uaLMCbKMVd2UehFqcY45oX7on41qzIjK26fz31/R74FTyfGmFnxpVVH+DvojhZ+qvaw
OncYKnZ/9WZfXxNNGDQZOnMsE3q6vf3X/V/mWgBzmM1KKPKuwfdHEZwNsgBuoBAIASZeBwXHtNm8
QqvUw5DShUp/JIfxx7/DBDaNoOR6rIhXrNAmWHiGd+ZgHmeX2UIb00irWKWrhCKwFAnmNzBU3d8I
zhazNTbaVZDCsoACwRKtABfOZEvOqwBMwr97SFLXdlejp2Z62vQrWprbPOSxd8ls0Kyh7nB3sG33
7XG/KDXeyZ99OX4bL1tuAwJr2dIaevJXJ3MHj73snU9ew+L803EihZrf5ByqZYdeoDMUBJGi5L3T
LvQFeBMRxgdTss0tJ6PrdQeob1fIRBz4HeI+Tul6Zk7dEFsmWEdELZEg47p7vAWkxjmRJQkhmnIE
4FhbE8z1Oh9KP3kZg0PEe3vwEJMd0psKelO3FGdq77IJ8OiuF3y2gNkw4vdOsekCWSqCUGmxdFdQ
dL9Wm6ojNsbM8dCfc2TZ+p58uMhmK+NN0K82um0+pXaHPBKae64OVm6tPHGLHXl+OdsBJ6aKmJ1V
iDR8RC5dgtJ238YkSV750DzZ02QJmUe2pYkJBuJin3rNKTCA6fHwqX0isUPzVTzfnANMbPmO1ivi
WDWwvhSJlfilwzyHzulAQn8FEVdNzGblit59LLw5A3dOl8Lc3GmcFmGQQabSguFhn5GfDfh0wA/D
uTV4ujGgUbSKrAoJ6LithsQBufBAfb7UUEM1A9hFTUtlWz6quOty2aIk0GgbzD1hn27ebEwMWB1i
z+GS5M2HzyfiGJRvjcJsMfWOBrRpe9kuXR/NpfozxpALy/FXCfEP/o5zNf7NZn3ryGxWW4qSdabc
zON27S09wR73GPD3xUV4atR/GsW3HGazLtdzp3QCXcs1GBS3y8BB/TClDarB8w+yM65A+ri9J5Dx
uhrwDZZRAIE1yvJoMxS69SjLIXVZca/gWkFvtcMx/fnHzbeWDNiLaFBpFRMm+bKGSG/T95jS8hQc
ZEckWWjvqjVv5szfoP63SMYFrMSqiXoRGwgWkAsxnx4oHxmYmDiazV+Zf4lhn20RaM/Gmr4AXrKH
zdUePcQtis01pgOquL2BHGO56Ty5M62LoGhyggGgysHz3vOj+iNNSeD9KFqXoxfv0LFvtjAVm1yl
NPpoIgnXmuehD9lfkhVy3ofnx3apwDPglZlQW79jmuy7TSilQDULWMnZcAIMLotijlY85GLfa0aA
oWVGR6EEU3pkclIXyDC+9OZC9xDWdTi3DM82GAwprDTskQQCEK/R9xW/3je9211/b7kY6OgCJcxT
7QZRzkleYf4axtN8UF6kAe0Hsd2g1/jhvESNSQaOJCdbcKckc9eTAZOyUcs4HaBh+XB+/MgdYMjl
4eH1AdeBzyvvnH1rGxgBi+4OjMhhnf0KA3rkskxQp3gByVTunjHSmlIo3l/V2SJmTcd0U3AMYqoC
yyeNVvEq0q+0ndkBbnQfhQ3eJ2Cy9fhLd55Quhp67Tr09MfPEEyRpstJSc2dgal4ZlNzrTKRA4F4
TMQpULUT/eLoN4chUwHMlklBfB2rCNmh9cb78H7py8anxZ5Ie+UwkM8XwbsvcDbaOhXIYL9knHO9
PyNXBIKXteqWfvzk82Ye0t9gj8JUBgP2w9ColhhDxunkOQOIfZKK85KdDSlMRLAk02lT94lCNwaz
6g/Ja/UTufvwYn9yR1zN3ZVTQfThNAH5rpU6M6b99ChhD1aB84TikYw8UD/R192X+7vDMTd21q05
tIMSDxB2cdFP6/IQffbxgFmXmozQMHKfbARDClsJfL0iTYEbaJmVGmKCsaqGLjuhxFRWXnhszhCm
8qj3M108GSW+fQx5SkyS14xEuxyEkvfXbDZZNxVCj9hESCjV/dDJEFJ7pzU8qNZ9z99iV367WCRe
Nhoi4j10+/IDEWMjK27n/i38xpr79APoxTP5gD5sYl0TRoBEipjH5qNaEDzNpAUZXd+XOOUr3D1k
rrFLL2iI+kNdCHM3Dkix9SMNqF2hJQf9Zt1uQ5WRd5R0Q5FN+syeaKbIkjBWPd0/KHaS/guCySO5
vvIw4/Yk/2MVJ7KYg3ZF8fk5uEDWyxpDHd/LJ8NPtkNILk4NnivnELgoEDvYugeCNVw03CDr/MJO
PoAx1jRFi1Mv4QOc03sAAjl4/T48VIPnh8wd8umiMvaqh+dCOZeQswY5R/kaHu6fh9kzN1GDscYi
FYZgqPHzGd4u4rJ1XL/mkuPOxVemOjBG2EZFAbYDCWuFSqD3JYkXna06D6852h3tlkjLnuO8zYYj
phLpqk5McQyLogoKSKQhgpPnCe7FI4cDtz+GpxlzIQ+x2suYnUA5eNCQa0GKvVL397do9vaaKsNc
wqpxHaQMsWTq1aCnDuMFVSK/coBx1h2cSmGu4b6UxhDJZUgpUbk6whwwqne9cJ9XfujxoIKejj+O
L3w0FNSYJlpIGGF6kaMHR1MgrKHTB1wJWUEfgMhZOWpYd8SwgT0rsBJVlFSIobUup8ExHlWCymMk
rv7R8n1rxAb3LkOmBeZoUI28Te4M67G2n2wSwc39HP4fNdvzaDsRyABQGMmprIUybf1Be9HpQ3FU
J0NV4hdPtdmSZmMiiYGgcyZiAGyKVcRRQgQgerqg7XxEecH6SURaF/gaH8Q15H7qLu8gcwyFjfUV
ZnkxMdcb3ORO8DQuHg4r/0tbmjZv++h9cc9SGIgCdbeVjh3krPuVdRsSPO4ke6ehnO2+Tc47IJPV
ZKApjuX0UllYzZcUsXMUX3kDet0se7FYPOKsfe18HvUz11QYlCr1phiqFKbi1I52K/oaPMWRl/mL
7Kx4KzkLiRP9GLRSIjk0owYHweloo7nyWJwEDSjPLf7lHW4GQ9RRr/LEBMaLCAR0S+ExW19+Pn71
iCdW3PEivG1TGeemE6QyOQ9Yw+pdeUVPkKqQxiXPLgZQZvg/FKGY6mKH4DegpuJGbWev6e9FZeuC
yyFRY6mG9JeLixGC4aO3aRfKmVQxGXdv4uvuhVeVOn/rTEQy+BKAszEXJQrRpwKguX8Dan6BP/+F
u5GcM87WCWdn9BFWFw1L61JezLIhgqu++p/3D96sI4UiWwyjUzCvVWTOHTxW0xxlE+Wii/HR5/fz
zWvx/fvMIUsbUdY7Hb9fuQ4YcSn9f+tdHTQP3tdj3vOcKMIcsBjt+11gQRAqk20n3YercDOKtt6S
erNDmvxROw6cWuu/QZBv5ZizZnR1lkgKZGqgEyaii/l2yNj+NMkqqsjnJ7cVfO4dbegK7EuUsG4m
s5hq2l+7gJoEJlQLH/n2/KyhGL5B3LJ5LjGFtH/l98lRHf64AnTLNFGGjUDVjVpq4jPKqCVvrCAe
aQc8GI0FovmRZMvLocbIjytJPX+X2bJoc7ZT5YhlzllUj50Vy8kIFxLGLyX267Ptt2tf4SKmRi/q
exoyF7nSYLqInECUo78XRPFyB+MUvD0q219/IRv55L6+0fHRAXlerVYoEzzRNwd8C6SKPj/BgmU/
vuGRswMCcC7FefuarD1dpMnah4iOp2aBL9sovgaoecTML3Ac8EY1c+Uw13wrgqBKpHsM1TbFRlZI
uLRL+0t5Kta6y9nZ2QtqohSDOL3a6ZWcQSm4hCfMccEr/1HCAmY2rxZ4lk4OQ6j+sl3mvARj1Jn6
lYoCf4i5OClg2Q9TN3jwKSeK79ugBW2I3qM7G/3Z1GHDqBzU5LdrPJS5gaNZqJ18DYtQRhRqmZhi
lZ33ca20nmXf7uXoWQ0Jt83k5gPeM2sGnBrBaCRZgTia0hydyFvul9HWzG2Eq+LE8QGKgW3Kfgkq
AZjxYUVn6OxeeK7q7B39rTUbZBR7JZLSGLaFLejdd8wd9YIHZYGWaCQD6WSiz3/2vpmIpF7t5NiM
l8S8ZldoHqTEq1ZiQgQ4Bws3xvwBX3trual3zs6yIccwiNAjIUDgWl3AK5DOSFCsxHWMmTogGfjk
hXnm3/ETBRnEUpM6kceOykNtc3K4bn0fNIgc9OEAv8GAT1rGQ6EZEIJs4xnki8hpcgPDHOg1GOBB
DF1O2iakky7XnuVpou3iIgNjJo/IgAdxBoM6rYC7U7hAmxc4ipgSMZAQzOK0U5mzbLf4751zZzCg
c+6NDjWpAU2z93byYKCZBKiDUKr0KIL0+LL82iHHEti6y3UZOZemwSCMFrQXUaixnCnGDzjxTtnT
Zjn0DNi5QP4djBsMvCSqHuJgU1k1WZ82cm6LnyXy0RjKSDTnnz3Wvk2ejaKWed4YeUov6ffLIn0O
N6CuO4BzpyfCAy8MM+9m/XVtmAx+xHl0LvsCkLUBZnkfOZ6i+RrskPHBX/9DD3miGePpoJHymgqg
RKEVf9F2xFsXK8jr9uHZv8lAxjBYslmEFIaddDcYSFigmtDBQ57Hp8+VxOBG28um3Nawf/TF3OJ/
IK15QBR/zcX52bfFZOUY9DDSMFUSNRqR6UGhCfiEKH0x/BZegQkPb00GPOS8zIREga2vT5dNR3K/
JCCRkblNqLMlChOHhXXwA7XI83OHtbsuooLAGYtdwTUsO3jIG1JenbImOrk8wFv6XEfxo9XZ90/1
rfLtDniZDIIIhlUEyRVmgigM+vp0W1kLoCJwYhfcV8ugsgPQxHo9qijl2A1t08eNGsKXoO8dPr0N
15YYkGkl+ZzqFU79deV5lW1dMW0YrLTCEqkLzIm7r/x8rPfbntiZrOmIKc+KCHtC5HCDEThLcONu
9q8mwTQma/nJkUaNhl1qU8UAAV0xZQyBZ6y3amWtG40M7qDiFBsF3V0LP97m9mey+cQzhyNt7qxM
pTEmPCK6VnQWpKEXhORObL9e4Z1wX6hzAcOpGObyG7OiQwnH+eY0CCQFk55//eAlf2bNYiqFsdI8
yuO8127+D6rhYxBvgdYbaSZu5nq2WnkqiTHAa5VIaRdAnxp5u2bEECs0I9u0KhDvhy+8WSwMUOTt
1dwLaSL09lET/zXT8uAaaXSvTk4n0pHuESW3wwPpk2eEPFHMVaeZYw5eDIiiUdeTYyF80ZPLST1D
2stndvp3VsiW5xsSohc13bhgER2UkehnJFxpGiDhkS7MlhJNF5G58GrwR4fmBZpdFxUan9Ye2kFN
zAxAYWBINMupUHJui2sq3lgaqMcNbtFYLinIrD84/RDmPkwjuYsaevKcjdM0BNIxeBn/fSFmgMjo
5wvHAZ2tTjFV08LrTsPcbpY4NjoLWiyUmN6uoO0V1vo/ehzOXtLv/hO/vsUwRyO0mlYwuxz4hY4k
dEmD4+yZ5ll43hhHDnsaVGmUGpMeQbxDwl2IQS8xGOoIFu6+QrOX72Tdbhs5OXZGhEx9qEAh3Lse
pccZ/AEM2ojm0TsHYYE1L/g62304FUlReyKy1DAByMwgElXA4B953yjeeaVt2qWIFFmMe9W5r+Ns
CelUIHMqlK4TzL6nOmbbCgS0/u664Ijg7Rf9+0Sn/qqOWduW0Ok0PqQVsXYJvCVaZOl88uavSPOX
6F9GyPasZKqeimIHW385AbIcHal6cNL4aJfnaEWt+Y6139qNJ1ppphjqclzR96Mj2tvILipS++rR
WH0djDc66fL/MeuSpx1zmwqarIN8B0LH7QuY8GmIOXHKdfqQHkGGwasTnKUPnhoHc62GTRHnmUSt
8eR1hyRw4OZh2BGSta+fX19cyvN5l+R77xgAES8hUsMqxFESiZMDX9M37P7IBZBZn8RUZHBJW/C3
RMYgr5fzoNeqiVAyKKf6neZqKzuRvWzBfX/PajSRxLh0rZyqoQmlsIDaa4JuI3QaCUs0l3Ogai4L
paFcVFIN1J+ZGL73+xmTo3PeBI2KY6wujuWHte/f6gr1POvw477dzyX4fpPEOAhDrQtCbmqQtD5t
vY9j87q33F8/CV76oP/O7J5oXM945qyhZ0YSJdPSaXKF2bBAjIqqCK3xqCNW8yKQwq562wQDqls5
z4dyUy7+2/j4yQOvOX8POTAJdDOGooqo8Pt9YePr9SylaiHSGvFgdaQDe8nb1Xn8gfkJXEK2Gx8Y
Ayq/SWPgPyxzzBcfWvEWoi0wzAkn/IflXchHSBJvD/KR7Dat7e1H/Wh66I8rbZBm+Gs8te5v89zT
R5ehuAzqAMnQb2Ywgbe408o27yMR2bP1RnYrFRlqeNUiJPpf1pKOsOFIpGDC6P6bRGaTG/EaDwOG
HhyzJ2RsDQMkmQgHoxjp+rqDX/3CD7TM+Lq/SWRO57UTknAMEpGmIjeKExwpXRXCLdxxrXOexG+S
KK5PVjPPziOYWVNYUYf47HYcHfnz1bdb3zp+4h6UKSucjTJO3i2lzlwYuizJFlhOwMsDE/5dcF3I
Cp55GQxKI4PXwYjHB3CguBjebRDckIlNs6OIyqCsvlqYbybS9R/Zq7Wwk8Hu1z7GhIDH2I5eyr19
3h6cjhc2nKtF/+0LmU3oonNfY5gQvrBdITEBkv8N7G2sF40LgjcsjU1s8+GsEo1OKTQ/QKPX8QrS
5+Dzt49g9qdK1fQciVgmcBBrBJ2uyEl4Jkm47hZd7z+MfLIfzAWeJKFV1FYObfHq7g7y2/noPn9V
H7zn/Vym6zeNmKu7H0e4dhE0aleO41sN2KKRrQ12m7VGFBKhC7D00o2Fcn94tAsMpd1gwgMMQngx
Ut/mZo3nHj2/fQ9zt8spbmK9o9vsOB/q2/ihOzmRQFHYkA79gTRmtA4sTgBn7s03lcpWowiXQL5k
EpW63lwf451cgcstcp7U5SJ8GBAmwEyjyL0SUO6jru6y/gyd67r94EHbLNB87zpblpIYYTRYJj7j
iiQioiCYYR94A+ZTYgz7JwdGqcN+x8JYmrQ+LDJLzyoR9zOOe5A43d5HYILbFTaPaROlmJeD3EZq
LbQ3QR7C4plCpBBh8cEW0GeBTgsbyoU5d0rTbbHuKchAWgoGHbHoSihYkKubrgp79EPysfWikmio
iXnMMlI4cFLLxWE1LOxHEO3YbQwOI4qw9FGPlL1pp6//JHn1m7UxUFZeitGKdJw54OkJ2Ss0RGEq
Gf/emvEqf5PDgEhRWmonBlgBhINEW4g99VONUUA5Fh7Pcjn3h8rACPrjslwy6GI7dOihG6K5/IE+
qFo/WvBAax6GFUUXLVOSNUNkFDMGKYBaMKkXzwkSggCCiHpXumX/5JBMBDFq9crQW9GlpmrRuy9d
td5bBKC8L2auIhSe07c+DOghmNZoQQAxrd043vVRWQcgq3sgP5cA3Zz4zeb2qM823DjCrIl8S2Zb
NhPVDLuuheQBs5ZeMUU9/EzIONgZziZ3ttPspTYRxvjIrQ5OBcmiSCC7FzsGpAc4gZjIcuAmumee
btMVvVnQxJHKyi7CuAjopZDNWkLxtea+1Qve2563egy0aUagaWoJKcIWjscbumpRCoLKBM71NBft
+U0bFsqsGoyW1N51w3bkX4EDfmC1RLdruxQc/5NWgcTb3e6+Vc4Vxv0mlYEpU86rrI/pGnZ2tjUf
Wk8+NY9O+fwlOJ/RgjsTdy46/5tAxrs6m2epLg0IRHO75Fw2bUsOX+0HQIQ7y1iaBayJLTIQcrnk
onnWqCxMunmviLcMSQbyrgM3dDZHKPebWgyIiGOCwvkzRJVO49HRiXFlo0HVIrqdusL+HK9Hu959
jc/+IV98GbSqhgPPVMIfV+FEWQZfMDUlsixqP/SJVtj6zxdecdbc+3eq5O3vkwNngs3hXDUQ0dq3
saJ4iAojWqS/fPAB2p88ypR5rwIhGROPTlGSTOZInFNNuPTorzjqq7ok/ab4lW7Ozz8jf9WkzqHd
4jm4prk+zkrOH4qJXOZQDEabSGUDudHD+lQfEatRVnjj2wfU13EO4Ew0Q5cnopjjIIZDHV8EiEpJ
dpQekQk/fHKO+CwiT0QwpyANwro0TYgonc22ezVctHcd/GzBC6XNv94mgpgzYFZiprXqFY/22kfM
7kzSLyRM0GtGy+tktzaJtK/d1kmPrluil9kTdj1ewOSZV+47dxQUSRcNBTaDWStMACw2IjHQ9JHG
acrUViricL0TumjsaVNkGQ8VCf+oLDX4JU3Di9iY9LR5+6BzA9S71gv7a9ejPgNtq5w95IljllbR
iuR6LSAuJc77+0i2C7DpZuTx2ecW08y+zqaqMUAiXAVc4heqGp6Hm9P26IG+dxH4KpgyEFfm+l+z
u/W9lOy7LENM1NSy/yylbg9nOEN4hB7DxeCuYnBMRbwww+3Zc2fz2CdYpgRjkoYGzndMlI90XAmS
G2MA9Mpcr9wFWtJ+kYeAPK4IZavR9dXOQZTrU9+DXutHCJYLh7O7cyAwWXH2mSabtVBJdMXFs1tf
1ovFPgIf6c83+4oqwS+7kb1/1HiqT2Uybo1wVRItu2AN1qdThPgpeX1cyX7AHSg+56RN5TBYaih6
GKIcDGfxGBI6asm1Enu5WBDUKwtw6+3kF1C14jKwzN39iozqCUmikUud0a9D4gyTCQI8HwRwt5IT
6MTQM1cMZKhs5BF4WzjnJU7FURCeXI3nDvfF5QJxcGu6hyGxE9/eBWiGWt63lfnD8q0Ws5yBURTd
hZqKsT+gmg59h/d/f/bumyrCXEhykMWgUhKgiDPIdnSQFvpppX5gvLUfbrktQrNe71QcczmFjawn
Jj38mH2ZOU6p+lcvtN2r91YtV827z21CnuPQg+F/ryADpeekN1HPDwWRVc0dDBjBlBNKBrh4ouzk
Nk3l9sR0W6K7vLWdPwvfohlkvcppKJtZJB1frgtckBgPl/ZE55k+x0TYmuq6MC9KUWJJm0PvgOIA
2XDOm2j2LTtZQ4MqOrH26tKX1xGDJOBSUBJCUCjbtCVvbz6AggDTv34cMJH1k7t3cwnq6d6xpdRK
F18HTMzGAjqtK2DnEGJa8BzpuUznb1IY6MhHWau7HBby4rxnCcE41vBJJM8iQaI/dOj8HZ7DSX/x
zwvpL8Ngc1qDOZRKbWE925pIJFiOZ1pYgHA3EoRfnM2bDawoYOZHEkBFGQhL+JKMtV4N2lk6tlfb
EZ8lmlx5LJ5s0+MRs82VRupTUQyYdE0jd7qVSfSSccRwGaP1zm23q6vkcuuiZhF4ohaDJKacNWDo
z2EbJyd1a1+xHTBScdz1WT9sIoQBD70fevnSQohjVkT8qfuH8ysHgOlN8YctTEQwINGp5ZilNban
hy34oXu8kMo2l8a7ZK8anUsgcvNU78hjz3Kegw5fQWDvuL646FQuOxxn2vDahuQlWKASnuQf+z1S
jk7iaWAH0o/xCZ1Gy5VbLfWCtEs4vNzKjVmk/F4E9qDr57xstWsiHUuTpL0/jjaiLlfypZ859ynP
RA3msFuVBhsVYKK57EQWmg/9aOevnldVSbh0ZnTr7i014yRoWWuc4yuWmoYINptlAv6ojiweHt5W
Ky7x3Vyl1/Twse0TsTCeEdWEtM0QE4yxS2z1FLzyWLlmH+mKZih4poOaQJfZI9GGjdImBezVDh8V
p1oES2Wf+8NepfM0a7zvkFVBlF35TIn+fP+wzF9EE+HMYYmTTg/UvJLgPoAxdrPV7S3czH2DME/t
DjbN4fqOuv9HeP0tluVIKDOpajDoRjpqpZ/7j/YQ2uoayXc6N+AfpQknC3zLa00u2yGQGiXA3HNk
El42nVcQTNaxOgeh8DWXu2rWQnUV8RZQjqG0g1lPTQF3QHCtKWB7sqvbePvtMVP7slwdvsA9eX/3
5m+ib2nsMsZyULbn60VCnIWmbsLV8EEbGdPSQbaZI2sWuSeyGJfFOlvlqCnQbLNJQkfvXVVGqWXl
PTfvhxQTHxa8q2K2agJd0/9bS5ZHNqmDXBtraKeQzstl+2EFxlB3cGULeQznczzc15CzdbdykomZ
JHUZFKPSS0evX+S+6h1EzuBc7nYx8BWf01HIekioBef61ICyM8VwjOWa11s2j8mTlWMeOXmUqEqb
Y+UcRKxiF6lENMuhpprPN03B6Q9EnkhiHJTmgg537TJIiKucHPpEPErkWD0X9tJ8WPyw7XTrHzL3
ALePV40xj5sT0ay/0mp9KvcNlFy/b96947UiGJJG7MyPiHgbV+7zYIt3BhioHtNzGagNtMW6apIt
ViR+zte0R/xwbcghWbUfxcd9q5yNwU9PAYMokWRESmlBprjA0xhFTL0bb6zaFhb2pVxlNj+eNOsI
fi8sG09qlT43Ig1m+gLulchGVfW4qJaXD5P3nrsdqTvWw8aRkvp/66kV4C5AsN+j6PzSvaF2ZZN7
1l7b/9ofMTCufR58IUIZSbHUeyRyeA9Laqb3PoQuyeTsy0Wj1oNEbQm9//U283Iwsp1um0pZI5Hx
5+wq59yw9BNGWNdFluCENqjv9t6bpUUuiGCve3ga3kr/QMKKI3H2iTTZVQZ8srqNLWVo6UmVtphd
e70VKqlHjCLnPW8V3nIy+CNfIks0R8iq3NqjPPun/OFqm6C7LQharaQFOLjeBtd9XahghEEHBmZd
IgtiOc6at9A8Y2YASpNVXY9CHJ/8gdrYx8XWtzUOLPepRnW6Z0IMHEkolD4HFnQGN7i6AOsdSLOS
1xJ3ZO7a/9ZeGSBqAknCLG8ISzJ7s/Y+Ks0uy4X56KB2MbHjf0JarE9ASGVAqKDUe7oIc13DO8SD
KiaWjRvSDxDmuW+nN3f3zjqyw+/Ky1XVipjeKC9OsYq2lwS9QcvlNscQbkEjzcKGk7jO7GgDwsRs
88mtnbwNLbj3BYynE56DRNfbK65pb7PGII3N9mJ/xCRdLSnPtpv5q5LI3tvzgdubxHFBNAaGwvNg
5l0IGNo4qNq8vPIusDkyjuk+3v4+wbmgkzCVUeqwj523QUWT4pVe8dxbruWivgavtkP/kdt2t1ih
UHDxs7Of9k/nRYu6xecITC/gcViMC3H72LkYZpzZ/svQL4an+xYwG9LEhEWdvoZQ7i0yRza+NIZQ
XUWKVIKPNtdsOTiX1NFiT8hIv7ReVjUmKa93vMDObHp2Kpg5wkMXWY0U3gSLO43kMUFbwGkjXtGi
v2rfxGqDBmweWM56hVOpzFmuwsySKlDSHBGSO203530a2tIZNVcq52jNuoVTScwpPseNDj4dKslC
NbRq543dYS1XiittjLf7uzhbLTgRxhbNgBa5VYsUwtZoVAkrL32PtvrxHDnt0i4M3DmV62Pc0dl5
dB8Ve5W7Pg62bhDevUdzlexpnn4Hc5rFCA/voqZK15Ej7LMrscsV5bq5r+/sS3oqhzm7UphXw9ka
oS+ajbbbyt5jkNDCsF2ywt1Gu3gTm5dFncOLqUwm9tI2RRdVI3QbWvvDSxCFR1nv6tzY93Xjmeit
JmUCG5Wa/tdE181BWbyBMW5n2rybmjog9zaKcRrOyRjq2CwsoLXdbFJ07KKuM7Jo8eMnP31Ht+Oe
NAZkkq6o9CiAtADT5xN7teoWP8rVjmN9c27edIMYRLHirsmbUJKOcroU9kjNjpEdCLy+4Lk2En0q
hoEQrbXkLjep7b2gSmeLKp3lnjy9YoQ4mmkPaz6fMG+vGCQZBym5JBndq3XjOBroAZ5RhbutvEhD
lSY3qjLnu070Y+sRhj7L0CcMceDasbx8jUJ6jPBAnQDHzud8OF1Hb4yuqbKksb6HNGqRpICA7liM
vkHDuIk9fvSR87xCNjuB78GN4Mx5ylOJDDo1UiFEhaTAa1zXAQkF5O7xmEQkbLcTHu5rN2uLE+VY
gCqjsW17aiRYRTW3NSziy30Rs3g0EcHgUa13AsjiZekotKTaaK/gZWnt2EPh8n058zfZRBC1zwkg
5aOYJXEHXXrbyZ4Ku64J7bZcc7m7eBbBgFITRkYXxNifdRcQeNmrRwxuTbe7A+WY4aZgZu18ohYD
SoIiNMkgqLirjJ/lmwQ+/7PkpKKD4AmXXY9neQw0RVHXqMbNHNbe+3YkFcwBqVs0wXNfDzy1GHiq
xMJCGzwWsXTAZTM6xcJ4FlaACV5mjp6WP0B9sn4MLIng9y3MRqMRw013lPYr2XmmN+9965uNPE0O
rc6URxVlXJtxDjEIKKuL0+b9fbtEsT7GOD64SAU+2+tocV/kbFXBVCSDE10q5J2YwjLAE7ip8ZSV
3aj2ksd1mRA8hv7lQuoMVvRm3SqWCHEvJ4GoS6T1USpxXyUOHLH1JZFRDY2UQESUkP6XiHIFu5N5
FjF/MyJVa9DOW0OzGEQKr+deTkHYihdVsMDduPSWv55ie4GLERQ9NmY88uNnsx7nRCYDThiKpzZR
qOMUo0novXu4PgpgaOf5fjen609j/1aNgaahGeSoulAxdKJ6746k9FoFFXQom+FVtVAwuCeLAaZz
3XfmGa+HI7jUpX1AVtxH37w5fGvDwFEs15oUVQaFPrxNTpvK3QwROFmVjXo6b8vFl8/3YubB/Vsm
g0sYG1ODfhxaIdx4qmXSRMRwsx9hSQ6IV3Puxnm8/RbGYNMoN3rUZFCQCtvEy/unaTZMrP9ldDo7
kHto+yRJFehieB+oKt7vl7lPo+EogSswMsvmiJt1nyfiGDwqTbUPRg3iBHgTp94tD9m6fgHjh8MR
NAfpBpKjlEJXRR0jYxdiH+XZFWUQaPZ0grenswOqFnS3caTM3VBTKYwlDCioT88tpCCVYCGorxJX
cTFijKPNbGnoVA5jBElW9cq1gpzbGBBQUhyXKA1FV+iPHxgSzauLnK3TnIhjL6pUHsGifoY4MLQ4
Xgh/4uhtDdKieGRz3aFYwSBbWtVP9pe361OpkSf3+lBjDiUaR/18s6tewYpzf6lngyzTb2Is54wp
u1V0oRs6OJsj+rAJJmyiWgeIDMrKT+uBc+7UOeyaCmTuMm0wUgU5dhneh7xIr0R9h3dw/kKGoXc3
WxJv9oWdecflfg829MFOXhDj02wQbJ8t1HS6kuvm5NFG7ozH5TaHCNMPY+6mUhsEuS7wYS81ykAs
PivdHL5NBTAX0TVvi3Yo6VJ7m4udiURZ/If/Tnrj3Uaz4Y+pLOY26qwhv4j0nKJaFM1tiIDkzvII
WlTx7WfyqmMceomm7Jcq4NV+8VaR/n3yFFCbftA6auMK5mlbj5l7315no5FTxRgAks9ZdLnedml9
eo8wT3dvuA+w1gRTtPlhifktsyzZwjQxNJkz2nRi21xz9Gwc1+CHe3/PHTCSuNbi7KDrlAN6czeu
YXyLYhQDbWw0aDlEiYuXzYd6TD0O2s0W0EwlMKg6ag1ahjNIKA+di9J3SgbA2Z154P5WggFUi5Kr
GyFEOPQ0YzLlEmUz/JLQWZd/ogpbEzqMpaokVketzPOum2O0/UV+0rojNFV+XX0/WfC252+A8i/V
2LqyEfwtgzi2uCtOGw98eUCoxRMcV9pZxotDzGZdpvoxIBnIZqcPEvQDqcGx2IUkXGURas0JMnQL
zLCzD2VFvkBaLTzR4t5Pji3ORhin8hkspG0oyShD/nWBOgJAFWo34ZvzbkRqDqwfOxXDIKKhNUYw
NjAXNGZcSLhpaBaDY5N/A4XfG8dAYWaCKSCpoAuCExgPTNIWhIAJOXtOuWjs1Rf6vHZfMZjdOWdh
ziebKsdgRwkPum4LyIW5AHnNt84XPy4fPDG8NWRw4zr8DxDXjrk7WWTT/mh8tUGtWIJdA2vs/7H2
Zbut41qUXyRA8/BKDZZnO3ESJy9CclKRrNGSrPHre9FA32MzKvPidp9CFapQgLdIbm7uca0Z7Wnh
rG0qprpdG2NKMqmPUvmEtQGwfg0GtYJEn7yF8faPsSW6HiTnM33CCpLuVNQlrpNVPO2Ydkf+ox0s
1K5WVUljKlBB6Lnmzb+SBZroxxWcMMvG9Y6eNgu7WapLeYmRAc4uclbIQu/quSbA4sOkLD1pGS4s
u/RO3hIweRw502/y3zUy1gQFXLmRRuzkEvXF/kI6gbY2OMgwAf7wK7ugRs0nuZscTLjRERaEd7R6
UbQarI4iXqEj6AoyB0IpTCf82c1W727kXmcTam74wLkS7JyleNYGFIzpvvaj483R8AfEhGdhR9vd
gTbMrZHzzpGxMEk3DkahYH/RMAFSTsUH4XRto+n9neLshx76rUC2+/hQee8RC9ObysYZOQcsEsOr
gPDDW3v4Zwa4k5WLmXHelk5KMyXR1BRVQpypq4xbZ8WZECR0ievRQ+IGPQCkdN602QIrRDMs4axu
aktv5f3a0ouppjQsAYrZAim9mhzQsO0MCtHsjegtbEzSWWhP4WVWprwwjOcasqZQj09jwiE5PUft
APJaKK3XfBhoGz/zrv2Udt6KYG6jFpcnSaklaKfjbL8675ljnCedo1sB7OM9WqGspRCATBR1/dEs
gagW40AuRjDARcORN2VBb8UxqiEUbXkRTtgysyJtiA7wfzgCJjtPbyUwytBoUY9pCEhALRf1tC+S
UQ8IAHCPlY4rh3mxASXVBk0LOYi3j0A9jOzDzNjD9cGAPUcU/WTW87ldEvNqR6chRfLpuiQHhjH1
pBkQz3CVeHmuyYDpVhLzVDdVGYGsc6TGCT18Ug14bfVCLX9EFkBldfhI5VPOwa1E5uE2jbaokOrA
cZVEPcCh479onGvKZlKKyzlKtA4iGto2B98R3jjyyG/oXNj/vD4+K45+s5xA+blUYuPUYwMHNzp5
psRl2eVYBDb3XlSDlXd0NcB1iIHts/BtHiT+ZKrr5lBYA57mWVVCwWlC4HjUbdU+ENiElXs6bMA5
y1W7yUz/rTzmzqpNkpgttQrOUTqKPwWp5ls0cmYztbNHTN/4i0IiL2VE9s/fXJ2ffj3+Y8XZsF2r
R3XsBirc6UCAQ2HveBd4yqe6XR97gftySGUR1wqTBfVTDar2nGS7jQ+iTDQBc1SQZ5l05hK3QzDI
aUQ15LjugW/nHUznaUb62cs3x6+YzBLcLoy5vfU5ByenAnUHRLbi13+09+/H92nSMbyRwAbvYwvc
eTDnYjFrPICKfyIYWn1+ooMZqOqjsW323IFKcskrfHJsLhvB51o/jlKMTTzN9txeQZ6dZUe8JKVN
SrHBr7862p9lNEc6F8W69qBqdpoCMwz5Fm7R6V/csv8oOjvtFaWBqQnh1bgjQQVeCKBpfoXuO9A9
Pl27nvOeSI4tZAc7FeA390ZMXYtqd9o980B5eVaKnfFKJKNK0cdC9bzAQ5+4mV+TNTmFRAmJ2gJ0
u0nwGvNuM3cfmZf/nCS9AvAAqpLg8B39yKG0xJ+gUvX3aGz5f7zOLGuO2PaZPp5xA+BorD3JOZRg
U9XAgzyHqfrmmSrOY8kS5QRap5WxfL1vmrf+iL7DfbJLDsUctur/w0VgDMhZl8Os7Kk4B97acf0q
zo6WF0t2WJDgCfWiE6j7HpsU3uVjo3ijCkbgbF6tMVIg3vZpph5m7mJxnV/jYoJxnhc2bi/NkzLk
BlbYoefkuF4HqMIWrm/F7p5HIsBxDUwmWCizy2VUlevZBbtihTidV/aYLFzfmGM2Tm/NAhV5Go8A
chtRK2Cp31H6eUY2nfe2TKY1b0UxoUKSledBzXHN0PIECCsEycijhmCS3JkrQlbvIJsA5QkITyi7
Cg90hmdcTMYlQbNtFMoSFgqgAi91Kn82s100ECGUoI0HnGjiCj/7wMVnA/RWi1stGSCusZExRo4a
/Lc9wQTibkbeVvkn/K7n4e053Z8pvDl3IGsSXOB2sxkPJc0MvTcMyE9IjgYV1QlO5AfeOGedPIeB
ZdEBGspJEBRqO1F6ztwIrei8PDFXRxmbMuiCAaoaqqPw9Udfmb2gscLhPuI814QlxZGQczxJJeRU
3hG9FQgADykKtYHzNL8Q1SGoPdqu7SeCzcsK8NTFYjIPLVAjx0SB6CNtU/G+5mCSwqvQ+5Sec9bv
A2+mkx7EEyt7g7kAUi+F1XfaEW7qZaqGc6M3FmNygF6WVGl71Rsklto5pnTmB5rtAa7C+0bDqA5V
V44B58SMbGOQoEhnSy4gNJpfHOe0qH4WQP5+LITjsluM9elNXY0VeiGcjzf/8U9PFkxuN42xLdLF
OCUBzbl4636+DdGihW6mwOWI4Zkwi/FTWkEOakuDmNe1htzOtkcQ92e3AvgQGnAdzn7xEkkWY0Eu
wVhVBj2UJYI472PdPW3nTxjqFGabi93PgAjEUQPu/WPinMFM9KS8pq4wvFrNRwclXrRkkLPvohW3
dRX7BfP3FL2Kc370dj0w1hZjYEZVHBKxorrROu3bCCUHhzhvdY+FGGxTUKD/39Ut0xVeQO+A2w3Q
hKfdn7fBs23hnfvgTnoqGNmGnTeRt2UbB826bwCPIsCoXFBJrMn2CehAMwRaZ0I5foEE9srrDp/W
0RuZTPqxGbo8COJAPuRzcZxthtU7YAvcwqm31B17fgbuDK/ReTo+vpGp3qenT2nXK1YDmU40X59b
eyTqt7QogAtLGdsopiJHXybt1Y1A5r4HXYNNHy3qAoYqkVEBDsBlZj+WMhmw3ghhbnscKsB2kiFE
tcVd8PQ/RSE3P89cb6PQ89jU8fMU9chJRrc99F9DvKJYii929UKJCR4vaBKKyLwRydxvpcuE00WB
SIyepqQZj39sO18bc0CU2NXZ23O1ka7h172+Ecjc68Rqqkg+hQrorr/9n9f/qSH9ZkFsLsMYh0oV
T1C8JdyFGrSMhT17lx3kcn2Hpw7T7vPfxbAJjCoJRbDo4TYnpLPBFoKuni0Snzp6aHfwSz4/IXZB
yaJ4nfC8O80mNyIhqhVBguTlEW1itO1mviMrk7yHmEHkAVZNR+M362QsCEbV6l4TcWjAKwU8JAhl
wWS20w+zC6bFwAYZfnG3dtI034hkDEhVKQCiE3UscImZ9237nDr1LHLkmEiIWAHfkdBKnoO+Et6j
wLnkbMqjMgslRcFNBojO63od7daJ78HlROOMM1sZs5UN/nkQQfq8tADnZhiMcQmTRC+SDFfx60AT
cJf146vOPUTGuqinS5Xm9OlZo7PQ84AaMNsRWoMCFxzPU5l2v26Oj7ErhpmdwryDxiw/6r1lFzvQ
PfJG9v/lEsBLBMqYpYrXoYCb1rbxFEuxIiUKVvSB+HGEUs53eEsXMYhj9iC447ni02GP+lcic0ZS
DXCLgUpcpvOPdo4pIThe7ZqWiXhpgGln70YWc17VqcFY/gWyMEXhfCAn5T3BsvwBsGXqYrZ6//39
WEEmgbowBvCf7WTOLFClPCz1GKbZ+WqeMPKSNU4IbLCyB4/FnMhzsiK9+wkec/8Z9fOfiKR7Gnr4
4y4heKM4cSwV9/ul+Ps5zEthdWdVSmqs30n8oSPZPHt2eNmcf9HT/wi5XpobFbqUeYCOW6y5SPzz
m1Z5xMf05iuaEh5vLmcxV1W+kQNOYuMyFliM9gX2NEoyoHHs1uTM183xXfXpRsRZrcIszCIF+e6t
HtNB14XTEb9F2ujxWqYTGX8V5VpqupGUpXk0nnNsGor/+Avt7YixpM5xeN7JtLf893TUey+yBe12
HJ0haCk8R89BAxRkP3zen0TCw/r/l6f8ryjGfzz3qZycYqr862vf92BjWUiJie5H9pIuwwOyQh3G
BdINekhinm2mC3mg6zJjV7rGzAKxPtGrd/Q+vDkwXWgkSdD5vqDIdBQylKcv0+/c3xUz9qU1wno0
qMzGftUXNRq6FnBXhN3ymztJ8i9vz19ZjGkphqaMkzN0c0n7dj0BTaLzGZDpXASQQMvnLI132RjL
0ZVdOcQWpDlRQKT95dX/4TlgPMPBQotpktnIIYbnD0vaEIPmWpC1nZcp0ExUnu3gymIyUVohjn0v
0Zu99nS7isGpGnrCgRdD8d5TFlBsuAT6Wb+eEti39dn644scMCb9/t45gKrinRJ3WYxXaQ15FukJ
VXoJLp6J2BBNRLQ74bG5msQruTGM10TfjblqrCjNxetDclyf5x9fAkGMD4cOw0wzDFagNAfwjrM9
oJ2Wl3Oe9Ok0EzSCoiYCvpBZoqbAHitqoSBAqN0RvR2cZ4Vq8i+7cfP7jIHUlV7J6iGFY24hAgEk
x4WI3wNvLGc6o3wjhjGOKmxwoNFlvMIZNtZIlCO4fnxKkxOc5o0MxgS25imoEwtLAbmFR2un6KBr
l+YJaP7xOpqdHe5I3aQBvJHIGMA+CQOQhef0cOTZxUGdykqQ0L3OcvJeMnoQjw6KMYCn5mLEiZUp
yGNXDj2pflWloJP0gdLC20m6U49kMebPHMOsU1XsZAM5jhc5OkqnCNN4byZH+a5ac3OvKOvEqIIi
9hCfnfrwjN5RHv8nT/GunsiNCO2cG905g4hXlNLLl5akg12aHteac47naqpu5MhJ2ZlxCDnDbHnU
Zx/ZQuhJjuaRkrdp087TX627unE3oiyzyopAw+kAJxIEly68io7Qbl9u3m8yJXYjiS76RlIaCGXW
mJBUukdne8XPvg5hu/Bw7eUrrwo7/XzcyGOsxFgHo9SesYnKlVF3jVmTJ8PeXcAk8Y4xArCg8ZJ+
k/7hjUTGZiTl2F9AGaMcTq+6gNk0NE7trUP2lpD/7W28EcUYiyIFy0CtYDMT6vEa4PFCCydmaVCF
wWQe5Xzm2MNJJ+ZGIGMxyiI4DYIOgeJM/1iutx4KXuOm/gNG1P+iR+D3TprA85BVC5QmsqyycVAb
WIGGsWy4M1nij55B1H1UOq28uGSO+cZZ2m/DcS+M8We6qlVbKSlxqwHb3TtI7ICvwdqjZoI/nBdy
IhN9L4yu/OYWWEJbZmC+gjCKrjeuqohEzhydTXVDS0I8cb+N77045sUva7Vqxw7i6mp1cQZbXpSU
Qdgx1quTje7pnjK5OJwN/e1m3Atlbl6Un7K0B0gWevsQsnQWaNHqwQNmFLjzRoHrj/42LPfimGsn
xYIldU0FZQH4l07yTxEdff7jNfF0hLlvedWewi5vYLw6xwPKproTwWtn24+lTCR07pfC3LKhAty/
amApmAAW7SR3ixATEcNWbexGgifAUw96/Pdv87085m02zPiiCzXkOcp2XR0SgYxrJKq45oOjhmx4
MowA76nk6xFl/1QvPIX7bZzulsFCRp/x9o96idPBvDDG70TcLLg0fwAHp7pZ9GRw5HH0mw1MBEzS
jGe6a+vX02fkdbucZ20553JFYr2xEm2Y1NK5wYIw9r2MD2rn6IKXvp4R8fOQ0CY83fvNY95lQTsZ
2WhC1uvaEdBMF8xbjL9dyb84+zbhP92LYgyDEQFVwQywcYJFwDLW7CLI4aVpJhKH91IYexBlhXop
TEh5XR+b14/Btch4XjROpdOI7tm1dfIO2o6N8L5cL4XteunY5ZZii/jO/+AS3H8LYzf0U9GhN5wq
/kknzeyfZK6kBEh6vDLBRLrtXhBjORIxNZtxwItJGa2dLp4btmXYuU4cbisKxxZe6ZdvlLOR4rC+
hC2Sh2TpnFtiroY/CW9KhfdQqtTq30gZa0lVuo6qJYY/HXNmgdJweyCzWayjB/iVY3h/B19328dC
G+dVAIZyEed07ENXI9UKmIshGq9cbd9Ga35Bgl6qB4aXpcCqZYxARAX2EC3OUblYocxp2I60szCA
xrl1E5n7+7UxPoBYyrWY0p3EoxJ8oAkLEMZAQHqagaBkvkLTDve15L1jKmNTjCa4hGWH5Tkwx9s1
ydbd3Ob6pBw7rDLmJKxLM7iMkAIe90U2EGSjLhkhwos2g6VEBYBnljmehspYlnoYrLRVoCXj9tXc
l6ghNdwczUREdn9cjMmoouISdF1NPe2jMyIV1QMLaZ1E7mOV520eYzDGXA4vnUWtJGAOlznn13mm
noUgzs5RJbYtVpG9FjoxF6ezXZtzUDUXnvVu+Y/XwpPGIgHm4MW2tOq6Z60jvlqe/N3IRPZrPoMX
5+ayE4Bg7zIsRYEoSgqNOpgnrmuvfMdLxsvWTUym32kCiy/cDNVJA1y/ctBRzD/qFZCWLLJF+akm
83AhPle5289KXF+gLXE8Q57RYKGHy1yvleGM90RB/WENcgw0Wp0QqmRrAwAXDVrtZfJiN4Cuytcc
Y8x5XzTGeMh50iQZfcrSi6uO9kGwU9PRRm6YwjtJxnxIAVzSpoIcCmIwRg7iotRDMhEuFmdFEjUM
D8y9xhgOqR6HTAHpFVppXtcWpkaftM34gSxYiJoYNxPGcwZYFCa57RFm0gAM3Qrr85dJnqkUbvmZ
tyrGhJiGmmWiBjGd/Xo0tp4ju13joko0uq5/0XjBEf25R5vIBCuVXAyJTmPZV02Cf78cz0ScAbSh
B7tW5dvAM/B9g8sPyrPH7CxhmKpZO8h0M6OWnAMbECKJ84PRCOexEZs2yMC8U2TgZols919S9HHV
JQOc44aC/wh7tbY5t/pf1vJXBpPqaC2pGaJLR43Xsn9zkXsg/NG36fv7VwiT4ijNrOrHAEKOtD2z
tueZjW6gDVqBFjlYeHm2n17T32rxVxzj3hhJp4j1AC9guQbF4NquHUr3y9s6nhTGKOl6rugj4MAO
r2eRBOAKe3z4E9Unauv/roIxRu1FNhOpwu8nYD1SHGmDUTc09XDEXCu3jzaLMURl0fZB318VoP60
vBHjRfiD7s/Lt2Xnm/JEupU9gJKF0uP9xC+cVU47UH9Xyfg2g5EFatVAvLcFy+4M5MjctC/voBij
dMoBFK1qdIVHPNDoEN4egNq2C4Gu9449fV6At+KHd68m43VwgYmajOurszZCSNTucjFGhEQRiVfJ
Jn0X/1G3zTx3Eww1Pcc+r7FQmVgmWh5MWQLgviqjzRO34iY8MjW0q8tlJcMVxYxROkcK+COs7G2K
glW42c6l5ZNggxhp9aaDl+xM0hAkCM2qXm3cl3b2zNuAiadAE1VRlERDA8+ixux6mmmiEV5CuAsX
+zg6cUQsgFyeQWYH3muwvXV+Hzv6JuC9CRMbr0nYdUuVNZCUsL0fl75Nw7KwcNrb8qN9C1bCYvGj
xETbcazz1Jt6J4kxABgnD8dzBEmVB4rv+GC5CcB+gW3YENOuvMcXZcr1Q5u+ZknYUcwcGcxbV6Sl
iscAWpxg0mld5m4rkzFEEKygVeGptVW0u9fjRlj3OmlnL6gzcOd2Jt4jtA2IAHEErYOqaMwnDGHf
V2ogwD1ayJuv3r+cyMmHM2aIs2wOmGiwTY7bjmfN6QvEGCgs2pRFBdgwonSd5LvRa7FLMsEIJOuA
bKTbLuV5OY+I/LbnXaAJ9nbTkkD6hs0VRRhexhRlQqznfalAkDOAGLT8FGm1tXpNyVbHbM1IBJJ9
tvg3ZS1F9lt8QtZcWYgUg8E0iLTjGa6J3uf7D2KuUCxZ+SUVZOtQu+FmnXqnRW1/hL5AjE2aknYT
uwWm4Xl9WvRXf+33zTYwpxx0UaCFIrYhPRHrKVlBo595ZzphHG62WhcZr8NsrLqWQs06LON54w6W
3XaetVFJfQBuY+5QxvpFXPBMw+OV6WyzQx4mmlqedXrA8qL7VJyuJrGX2ZoOqnPFdvVj4XATSTyh
jJWIulSIxwxLdaq5AEbGDcUUemwbfrtXloguDVPVVRU3hQUv6DEfeSnKJDgcRfdwiGwkFI+8fucr
3MO9WtwLYW6HjhYp61xByOtx+4/nLU2bTu9hFFlqSeYXs7WHyWS07W7nmAEL/Wi7A6cnZvs+N5uN
ssh2cJL3oBImi8XJA1sDiOR5MdU1y/7oE+lR3FiK8AQCikDDJzroSP36omO9LaZGjx2mig+zzQJN
BuNiIdmjiwntRQiIp8fnMOGyYY8007RMGGoNaNX3HzCeQk2uqiBAkn702pZo/uh37+eBpH6xFd55
Nd+JIPJOHgs0EpbKpehaK8ALlM9PNQHMkuiWi9K27GgTvp9J/1rZMufyTniMlmgBUdNQNNDWY633
qzyVZ7PPi1ylQ16Ukku1gUcDGFiAg7yvcNovKADzznaiQQ+PAF51NP+iVQme8b3QsE6DuD516gFu
jeSgPwrV5tIJtpvPjhRu4xp4FZ8/H5/nxITlvVDGN9bzKJCAT6rCYECpwQcGHsZ/AmfurY9LgEl9
fxe+07V+CealxQK0S3s9I9aZ7F8ff8fUOd8tnrl7piC1wqXEd6gUwLRYpM5pH+6D3ZwMx9zV39Qv
4fBY5G+rdb9y5irJwPUa4rJRD+BQ+jiDmn5ehR7PRaSKwtzXu2Ux1yWM5TotNAhxrO2H/s/TmAKf
BKnn/eO1/HZb7tbCtg5EdW70ldyqB3MWbZ92ykL4fiyAp5xs8/RwOhuBaEHCuBU/LgifFAcNsmiP
VZ1Vv+iOKWAoOo6xmWgIxrJA027IpiWLBouskQxZIYzpgN3D5CNacilR9vpABDr7snwCcdHM1uxn
cQn4hBwEiMqcs+jJbb2Rz9xIQQV8fab19HJkFK+PjueXNgChs/U8sXdvdGRw8/IcLSIXuSbOmU7g
N9yvnrmaWdjkpzjB6tvj6VNf4Gb2fk+eYHPd3duqmG8wdxzxindTpu9uz5mLiIAG/5vuOZ2ncryt
5h/muoBWaGAKU6z2xc/wRXccyI/c3O/kbbnZb+ZKKkOt5w3QEGgRM0QC/TV9npNx77rZ7lNdURgc
2/pfqoj3+8zcUVUxWmM0cMq16+XOAcYPgLLEfTd4+jxR3oMkQ5RUODLIdbETY7p1ivPQlHCiuD5f
0nI+Ax0H5mqB4umfnIHwavYTgFP3AmkkeeMuFKfQuEgjBAJ2BHCBc+jQE0CSdAd47shl57PcRijH
zZFOmtabdTIOYYEiH3pVIRZV2fXZk9R5upFX38ZhuU8/aA8/L4045Rfd7SxzU40xKwwQ0KqoigFF
PvHLWev3b4VtPf2DmjsgIIn7+fJSrRPssjXfa1tjbrqpq244Bn/6+twsnbm08iUCR0SGD0lQJ157
7bwHZRLs5Gm1WikgZVwUDurx4n9RvZh+Qm9EMze3jPVM0hKILt1XdIGgTbiYVQP8URF4PTw7MZEa
uFct5tbIIAIqzmcRCx3tNodpEp/fFzX6dfY0vc9x/3lrY7FstAiITkEwQpHXcMhN0iJVjJ5x2jGO
mXSO5Z3oorxbG4tlY1Yg3VAq2CFzXS6AI0DIDP3qGJegqKm5e3IMzkszUcu7l8g4nEWUJKfkAoka
MqEf3iyZ+4/fMp7tYRFt6vGSmWkHCWfH0/yQSBtKaIsAAc4IL5Mz/XT9VUWTMQAnRasULcdxtY65
qIlsO4frk70D3aAwS/3MExzB4eGUTvsLN2IZKxBZWSxLCcRSBGaK/AUXxZubDiF/yKpzEByB5dD7
9nnt3rxbz8LapIphpkMBwa9HyizgeRIuffEiAJv8z8pFHLZ4FpzcTu3Y5unq72TgveYwtz6+pHWn
dhANuOmdbksU1hT2fYV+HxdwZ89In+xNHks8tWK/3NqbjWYe6mwwYyTqIFSkTfs42wMgjOczwLFs
ZLQHcFSXt0TG1MRRklpqA1OzXOqdDTAkn5ZUuEA3U7Ht7SPCAt1ctMpMIlNWD9F79Cx/6ygGCO/g
T+AC6l77eB7sH4tr01vguBUTBfoSrbRtssH03rp5rVaS8zUH7NmFPD3hyVptZAx7bnQCD3vlGrP3
gFQnOluefP2/7TALbxOHnTQ29L7KrgTwKQKUHWAmK3bkqk+PRU3U2O/0lQW1uYCTTAdCM7XkQAcQ
P715Twg52VDXF0A3Ql1/eFfkdwHmXiRjjVo0LqRiriGMOHvpVrtsxDkKcz4QpiynWwIMHhVp611Y
1Rl5vNhry8+jc2YMUhyHWpVesNgEDOYGEe2L4Dx5B8VpZmVA0KiGBjya7Ea7F+7R0lk++8/2+/sb
vIXRfgejC+8qUYGPPohxTyK1rKKziFdAB3vVl4BgYi7NWhA2+D8N+X68ep5TxmabTfFcR0ONfU8A
ddq4SFF5QFuZn2ZSRuQ/73QgxlghvwCK3U+kDWEoH38Ab7GMldKjpMmHWMWj+vUn4fI7SpytZKxS
rRRKB1YP9RDj2hIgAAE2zX28AI7/Dn72e/+9Hy8n8GvA8mnh0gNLwwjU/8hGf7SAmohAumaGuOjy
BO7r0vJFkr9wrg7doV/qYomGLqLqBuhxugc38YMYNOEptixc1nylfal/gEvCkTDt2d2IYEIUoQ2M
SBmhJKKt26I72729SQDbozyPDtdpnQzob4Qx6l9FcR1ImaliPOZIoULojO/TCxizuXC7vJ1jnmWx
v4R6PWBZy1PujEvVGU3H4fpZvPUwGp6DNzCNJIM6PEe0ffdgUfvqXYwQn5yfzrcA+PBq2o91ctqR
tAyE6boCurNrjelWJ2ILxlSNNLTPO+kWVxmm9Kdbwg33v7n1OOr3/lbA/whje+grrRWKLok1+MXO
2klNpJtMYmO+lytp8pH4uyy2nb40gUoYhift2q2ERtjiyMW6mo6ZbmTQ1d5s3VBZKgD2g2tc/NGC
u2ZmzSj6vOCks1fOMfF2jrlXxXiRzCGALMtfOwoq9J48793sfdPwxumUSW/wZlnM+4qKbV6KskBj
XmdNyxEf23XjnudObXuHJ3CWWSD9XoHdolltMOm7+PkBihK35Xc6hrr5DOax7a0gCoMKign6ZTpp
F8y9Zi4vef0cE3hscCdu5DBGJDmpTRMHIS7AsnVKmGIkJjHJnC+RZEBBAtCZub3fOzwwkomZhXu5
jEmRujYNlAHrez2uj4bXrMf95oWqj83176esF63C66YuqrLMjmu3TVsqQZdqh3qBElhB9AEBvvB6
mqtHuApwl755JIr0tWQvugJCMV1GyUURLebwtDwMCkOkEslZIuD3+5T+ETnu2ORzeiuEObm2iVLB
bAvtSi/9UX8mG+BRL7Of9fGEJgOkEpxh9V8A+E1dxVuxzMGpaqEH55GKXV+c6ERHFwHy6gaHC6md
GeAsXFAuQWU4/tdkFH4rl3kd1KIZhW7IqEkzCOB5KNwDULFW7guQebhv65S39VfaL1/lUmttIMt0
lUf0cilvyWrRvgDWiCdoMjtzK4hxStos0aKGCqIcOoAm9JDZBGwgyDwI2n00PkgC/cF/1030ptyb
7Vg1L2pD9xH8JyntUrN/vvnjrZP3+3ZdjMWurHOb1ohTIKZyjubMQOHRQEfEeRk9hTFxHN5OXodW
Hi2MMdxjHDaaIkMisqbHtYak4VHwxZKMlqP/sR3/lYLgDQv8PdtjUujlZeGO9lueoqnMxtw873sm
38fbHWCMgKKUfTso+B7k/73MLWb9E0j5lI7wHsepE1UxIKfRXDxKvcyJVgCaafqsgyAhJ2vrKAOn
zguRqX3m3cEpD+1WEnOoaiuYVtxA0vgMn1NIbVAHey0MAFqbYOVo/pJAmTiP/5T9vpXKHKwlD5nR
l712iC0yJE42Ey/ImIzgxdtTmA0ZSb9vXuab/iarTKpOWfDQySvJ7DRR22D+pRo0DVi9EnAcCvQO
EYlEnmY5Z7+snICAshRUJHbjZwGAyIbZ40VPWvfbD2C2Oq56QehTfEBeO+UrKlbiu2WvVg3yfngl
iTF7s0U0+kT7Mebt99QpG7RdDCuXDImlHBCtHHLHyEASDpAZ2/Vr8RTuo5S8vHRvEcosHK2agFOx
4NX/lcecb5ahKbMxIG8Zn+HZRZKtOy0QmQv7/IY+NeT+Bm+16Ii10oALVrjRbED/tq/8D+3poAFV
ZFUFLZQlG2yIH3ZiQqFxjEOK5mNRJZGx7zxtcaF55cHvvvZ7dSSUlIpz1hMKfieXedqyyogCtKgb
COSA+ojJ1yOIiqXD1wiFe1Ln6uFPDly9xfixuKx9Yf4DcvPHXzDRuXa/cib8B0EywHNkfEHoa2+Y
JfrCYMr+9agujst68R16g8859KlImbZ8GhqaQxCSX7Pft9HDGcOxGbpWDl2yOx1kB8nsYZl5NFLe
18topr0/XuJ14Ja50XcCmSUOaX4K01aAlqFXUMpA/bTtnZMvtq7wks0/F8/B5nnhkuj1mltHDRMV
zAvgIBM0hz7+lKk3X5Wh8paOAQsZtcP7J3gYdakzs1I4CKJT4SH04m9BcrXliLfJs4m5taW1eHgR
USLec3uQJjybO+HMbRtTwUI0DOGKbMey/c/TlubZz24vuGjuB3yvz1ktfX7uNh7L1BXFlNDbK6HT
mUn7mI0pCmLVB4fQtL11sTk/q27sGQZJkfzeuHbromJsZ1vOLv9OSzNymV2uzmasRTLk1tL88lYt
QbEKzM3aVnzEVM5hLSI7nHpkVnuzQ+54s3AWwymIo/lz6lo6moPyWWoru8e78Tuuu34V2OewERiZ
ZxMOZnsJ8khV0PNm/FGW1l6zFy+80a/fucp7Ib8SDQVgj0wRQhC7Zj4sikGOy7PTRq6+S2bojDV3
RuBqAxExOO3BvCF7/INBO3nkvSW/tI1+CbocZV3SFAn/ca/qVjm0qZzrWK4SoJK0/dpSDvS4dvIA
7bCLqOec+u+EDiOQueZiqVVR1mrBoa/8ywWNde13szbWo1ttNtlhdEHAiaBd9jlyfz9i93JZmOC8
PecBdjw4LJOf5THZFARECTlJPgLvLTnRxgiUr6h/ZO32YIR45lnwyVv2d6MNRtvNtEjBOWgGh0Ij
Yk0uIrm4wj7b4cmAFXmsxL87r+liddVQJeDWSgZbIWzCxrqIaiQcluos2Me7fBW4A4ldFMttdQGE
Q/QUAc83nI3oEX7PWlr4QeP188/j7/j9iDDfwcSiErrfi0ISAgxczZKSFIYrr+zEOTkn7yd2LyBQ
XvI4Rn6PbTAyGY02IwEEI2YoHJy0ABhWv/LSPwfvlICgbk26D1Uhn7rny8vF8Lb3/dQ1Pj8H5/MF
LgTPbaCqzBpWQ1PRSqZI1FljLLkVlmEdDLWACXTvNUT0Px7abXTMNqqdLMxZt+4kskjdGs6q6luL
y0cM7pVFKRGH14IuUVHMp1hA+YGjRr8FTab31/xsdhcgmePWUVLNDeya2wMzF6nbCHlUnuswsW4L
iRVJAoGngtUzwi6nuKlKIxZoGjV7aj7aBPkHfav9fMpO6rYvPjJWBncs6Xc8ZwEp/a9YtmujTYzi
UmWJgASEk2CNakxWpad78Bx4KOpTF8ySNSC/K/iHjEfzfj+TvrOKuICslhbX9q3vKX73knwc6L0i
qKYC3d99Vt+KLdKtqGt+Qb26ZWPzeq5+B9V00TcfwuhYch7EfkzwIa9L0NKdvz3v42O9XC79M0Aq
6m0O1dPt7fDPoS5J8+JmB4nGCeU73pScn7ugd+uXmsHyII5HEQczJvfbAgYRNWqaDnfPIME6Rxvz
yQ5jp/NkoFh9FxQFlwfqN7kDlmKpJmpGlmaxQUFUN4EmBnr0IsR2tC1JfJRtcxHZqeMB1M1O8Ya6
KPjmZLdVndRPHPf8tEi8T+PTN+aac/Esvwu5PuTv8r6F4RqFDmuJCFMlVkOCvIrFVknyl2YG7h9z
F7yjeKE6HZi3mnn6Ioacl/z31lN5Km4dOuZ1je246bNcMkIrz18wwR6CreOn+/oveu1+1S2wKsUy
DQCGIXeKVtn7Ay5OlOOhjIqX8/x4kYkYL/WDMBOX1YD4j/N4KL+UyUSuREWLuo4o/9fEXxxnXSad
+vIlpBw8mHcL4ZaiuNWRdh3UtrVr/LPqPBb6eyrMuhfKPNNG34koMEDouj/IL1/eV/ycjk66lGaj
vbigeu65tjHD7MWzNrfj1ueIpznh+wuETnxM2Rka5pNliWULOV1qRa9MtXqRF/F8LRz/D2nXtRw7
kmO/iBH05jXpy0plZO4LQ7qS6L3n1++hZnemKqu2uDMb3X27IzqiwMxEAkjg4GDf2mlJkkZHUsWY
zCQgckhYMn0X4ARHmcXM7MrGRNSFaOmXYoH+DhkVNygwoOncbzR18forOyZAS5FanYV9/6P8zXfl
rnEDiwMs1z+lGwuTNmFV9MmKdz5RtpId7UDRDCd6Tsirjg5IcJ6xIDkE1ITVX0AWfnYkm7fCfbSQ
h7l9GWsYq3LxpZSzKYtBECofX8rtK6tGlDNTVE8ATqtGYHmuZ3E7cZ+ArLxdOqs7+nkpma7h9bHs
lchSVGfN4fXQ1we4ACQI3jBkjyehhUjSENx8nenSu6fXq9zM14I7v1cf68wdA4gdANUs7J+gyECv
X99JecqqQFCj+syutsw+Ok0W+7EHcFzWU6eZa86wfc2MENNfWwC5UxcXliR6pjfmR0FK6ydxHbBN
SMA6+dYiOvfeLqlz0gZPDAV6TX1dnvU5qGTr5gw+V/cUHSWf1O+KfVTx3NsrBn94vBu3qDzogwa1
FWTcZFb4zdtdaG7MBYOUKG1zHqGZT+iIFQ0+08vtGBHtXPz5UXfPEsx+aHH6WXLTtWpGZktqR3L5
BY7v2xT7/CkaryJJyWoc5lpdH4zEpeDpq6v6POrZqZUJhinl+mS3xvgWn0Y3MDUjX4g5b6swlMz5
OC6WX7VRDtLZX5kaEEDFpkXZQjDgEUyk7OYen40wky6bGTjpH2/976uVMhpoKhU5TuY0iedEKtpv
vUENgYmsz/1q1EWz/S4JK5HCaJ3SbIzkyV8LnwNJCKezVqeH+FPQe7czWXdAWWrYxcelZMrdT0Is
ghwpJmzzKj3mk6lkkRGkuj1XRuIOBmeI3wH6DCYUPCok4E3VDfXUVfex24N65YBGP0CYdWGPUMIU
HUz9IAtPojuRI9Is8GksgCzodqYtq9Z7qlbmeXvmMlLa5Zn7ZDF0wdT02mpgNRW9IBlKWSILVIUh
bdbIZiqWqK87ZFsHUq6TJS29jdbxQYKGFC98rIwW82uNGbihUruuas/rdCITMIBut8cIysO4H1He
mnw4mpR0G6NYcdtq6aE6X4FLldHQz45MG4cGNESM+I9r4WHHqUor+v3Z743mbTTZyBTs/LvOAHze
Io8+bnzgWFS9NxxuMY9OBzPwsyLSPAga5/5+hX4wTEMuTkVSdqc8ct8maEPz6e3Re9Zv8uPjq3ED
2Z1FIQyUcOLIpbI0DrGVW66bwqpDb49sVxvVVlfqqn9RV77DGZnBmIoZog+7dDlds3O32LVu4PCY
eqMtBTg3O45K+5zLR2cIL8BQUv5SQjdlHOJ/n4a9dswrUq8Gt9ZLXTx5G5UhlU+6VbrZvPfuuA5W
IbdgJG7sM1AF8JqKiicCGlNkGqzd5mMWD57CAkSEsg0BIeyM4NhjvmEH4PTmtTUmXIFjgEzM4kj0
m5Tjr3BVQnMvx4nAGszh14V1bKM07Bsl405bSAUmS7TfeFQ+OWJhaBT6Nmw7BrLYPXEkNicCDMlZ
MPH3x5zpHcnPYg3yxj7944OgGygLAt9ED0TsFC9KStljMfQOUNxcP/3Z/gGfW6xPemv1dmkku8pe
O8fjbgfO0Pj1sVrepAVm8XNrLauyIgcjQIXz49DkilphP9SKBG/TOrSHnehwqLsewTm8oHp0qhHC
FFBX4PkAj4jQlooEEPDGCSPVgMO94SkEQOr349XQhoz+fUqzJ9kvMyFsAKj+UkFPgfyK261VyV6I
+2YvdmWyrpdB5261ViijbsQy/nDrwBiNduFQFraJDitTZfTLksHvc4ZnaFvu/fEu3RAUUdv0m5u+
uAONNGLKVoffn6E2Cv7pd+Kqc0kQ6vmCLPo1Q4uighFN6Aul0CDK236GprSNFtzH0lZRrqsIPUkY
59/nfwJL1Qi/1HmwJGD+/xd7FY5x20qzSs0c4Aq4pFVMfTXaDXKl80wy/PWycDoLSvyLfruQOHlB
1rMKllSbNbqwQUaHYej4yyd/8bIyR2vYLc82mW/eI5WmArdoUoQqTbFMdLLIOvPhqIevhXXNR02J
gI2Bv0WMIcgiTRURM3IdD3Nz65bdZkdOz1cdyGkjNHmv+4UY+M4FvRJFaUUUhoMiZkCdZ+/xWjFB
iMivlzBrSzIoxdA6RcW4GchgS9BvkWDXLm3YTXAC4gmUXpU59yHgIUPdnSBR2IZJuFn18J7U8Vqy
gfYbyZKcO/HAlRxqt9AWwouMDGC5j/eS+OH6rmDHTxXxdkuZ+fmXblTgYkXUnjFx4VVZiBUBmu8t
PILvnsfFb1OOPZwmCTPU8dtpTZAp6TeLVBRL+0TdETGXqqKe+x1P6WAc0LIiWgIasrPD0nv+jgW4
OhDKTcpZxlVTAEFr/2B9xrqAwV4LQdid+34lYv6ECyPjS8iqRQyA/vJq6689ozN7l11wk3ds/6WM
31DsQkYEzJyMEbTiKTy0dvKiGUu0GXcFIG5CqRaBk0IX9JTI5z0WzF0ngXCGjzTYY4u19POzPlx8
PxoYi1xM8fP1T/SU29MIEqjHEu5FXyp7sQIq+lI9jm88GIA5Wz5z0B4OA/leafbMrfdY1NJiKGOi
jHnWDWC7ORnSaPWtnp8e//69oAIoEUkTReQ6gCaYrdnFbiVxGnSYxwulnSnhQvJdG/xi3/Udb3wl
hDqSJhvLLukhJDAKU9v8P5dAnQarlFI5tvj1HA8TXrdQIpXQsboUBd8UBhAUXa2COgs/Cru4zgCV
B9rx5fklcyWLczBLb2kazF07cnEklGHvJ6GH0cJ65tglBeXWqbCNhT27a3YvZFAmHefB5mGEtby8
KJDB6ohXwP/UgAlv8/x/mMZ513BdyJv1/ELNNDlswK2INYWOu1UOgIWiYXL9tjM255/HS1uSRJn7
fCqqPozRi8Q/J5bobiZgYJZyo0u7N3/DxWrEIM4jtcFqIrcm4Wa11Iq4eCspOz9WUwuaGxzPdu3v
Mvd0Qp+nmJPnx1t1X9E0AFaAlQIzIyVlitWsaiRpZg7JPJJ/t4FxzpdQSveEAC4ggQ0KFTU0CVzv
VZe3SqTmaEcYddUeTQ4vIx9Ay2ohjrhnKC/F0JemaEcYATSXqHboeJZm+/vHm3VPry4FUDfGq32F
aSYIQI70pzzzb3+j1bh0Le/FKpdCqGvi5X0zDiyEsAmJnmoiPOeuvOdWvlE7S6R6SztGXZSoRN1d
HiCLt7mN5+TuUjh/XwAoTBTkKZE1paw+avDA+g5olZowZCIkohtNiIken8pN2nw2yqD5RPUULxRU
9alVNHIXxZUnzLPo3gSjes3Wkj7oBWaovTwLMDHtf/LQA7UoYHcCElHIfFKKMLH+2OQYznQCX/uW
+Kt8sIdVt9MdNp0pCL8Yq9WH/dJp3bQT/S70QiylGmPuRR4TqSDZfTMklkRHDBAsgEgyfp6Byfn5
SUAbkOi1o6IoIgGHshTd3mZC552++ABqp8GsF3RKjg/ATk8WXODLS2PEoDwnT0+HA7c7/gRmYP4s
4VlvOsF/Fz7nuVFSnmtl1M3OOq9P2SKa3SEkR6menmWASAtglVc73eRw3N4p2klowW/J4qrvveZ+
s+z/LZ06banjw6jhIf0FswDe1hYX654LEkz7fYWi6bGceygze6n8cTfWuBRLnTZakLhGriHWA0RF
/cpWYC+Zm+Ee3557tvlSCnWkQ1iIrF9BCisb+xnFiUm2vgtKz8dibgA+9BFS/lKpm5ZJOsipMecY
A4i2/aHdSomBusjz14IN/S1W0a/Vy0VRXi1u4oaREggTMRkASbKECI73pB0+AbD505vRq2cgXJ+R
CQNW3K1T+SnnZlByoYcF+mEbDNbNvgHb9I3jz+r8cUb+eMHxSrPTu/lGUMdiaBzy6RJNV4ghFrIU
q/0/Qry3X4piBWkq1Z4xnIMzHwWImcWnkUPtE8OuUpP8/RsDvQ+ansopzAbFuNqITBXqv3K+AO3u
iQ/W2Z/C/vn5WrR5940PiiACGG9FCZ782okLvJ/kY4okUG3yz8VmQF/hKbcDK3itXKu2a+K73t/M
FvRVuAcmzsgNoK7dBS2ar9rNpl18BKVF0ZDm8ZTgI4R9shEAbUiO6TY+a9sS0nwrWJdPzJLMew5Z
4AQW0RF6bgEau1540au5ynYl2mPfaj1zJ7cXyVgZq6I3F3TiBg8xX5JLUdSV53tGkFMlF0+opk2u
9Jq5gc6VtvbnRwFbKEImD7lL1fJBFf14Y+9FNpeCqcPtVMBbhakAfd0mNHEv0BcSrZZMzR0hwBII
PHDZKCBBj643MhvEMeqajj2tNcmsbe+vB/e5X2ByuGNoJHGOMnFi6AEAluBaShCqpTBl0gCKWZ5w
k5F2JtEqIrnRdiSiar083rk7vulaHu2b5EwJOUkcTqKdNEdpMjpnHC1cwpkyDZh/Z/zEP06INo8R
/SWJbSzl5m6wChp+X0EJRhWBoENGhdJQr5Hltg0UgJ4CndU9e/6rcgVr/negD5U18HawWjCyd/wT
gF0CAi7UwudMDpU28AZeAUlU25+axNrKMhq3tUBX38zpfKydBWGz4l/fe/QMQWWAxZgpqWkIrMxl
XJq3Yn/SMHvKsy1lXHCD8yk9EPD7Grt4zpVM0Yv1CAFriXRLvu/WauHrhfnpqyJnxNLnUw9ZEY2q
15/Y0VHD0erqda4PRUXad7+1q3bfrlXwdQBeMWIMW/axSOZ9e/OuP4CyK03BRVUiBcMJOAqrO7Ux
sjyx2dq13jztJUuw/mCyoTFPuB2NXZc4jT7Yc2OWnC/Rj960EEBXEUaJovxLE4IE2vX19L0xbUcl
hq4CNdLoSY34dSQMIB7VWxTZchSRWjyUb03dEGHSvWmntYdGb733hXt798QvPoR6mpRxnk9pmA8n
ad+hnoz95w41QFdoZ+DsFMnhBCdyUCK988FB02+m+MBVVjPpddwaTWlNiK/3AefrgG0+/rS76oIb
rYhzFxMnU9e5jiLAo1AIOQldjnbz8mts1kH68VjIbNFvFF5CNI+bOyNPKZVQhWaUuAjnkA0cQ/Is
1FWPDQ0ZvWm512y0aKl55O5+A6KiAkoGED87//+LG5YNcdenbTRgRGgWrYR6ij/GIMoWzP/dvbuQ
Qu3doAleonAl9i5uxY3Xi/66EILAyqVGOz7eQfE2goMqK5KgsYgKgFujZKktm1Vhgy2UO6OzMAZ9
xdu8zdrembEwAv0N2mINf43IZVfANo773PY3r7E7Wtqf1vLdwmwtzu6t7Cf4kBS9bl382ZnH0JrJ
3x5/651s0vW3UsctiIMgygUsQMQHJAdHAyeTwdv6xXPM80QtHc8/NNslCq+bhqzf236xRVRc4ZWR
EMpgJjoxxTZk/+TesRNcNdtLYOxPnwoOVubxQu+e/4VAKsbIY5UDMVsynJQuHPEuHyozb7vKldVQ
WnAZv1fk5gopgK6Di0LGPaUWV/FZk/phNZxys181Fm9nT5zB/JWP8+lmP/lGtjK7dh4v8O69vRBK
LbBjBhntvhnsJ9N768gTQr2ocnFT1YFEglzwSRyjafyx0Hu+Hqr+r6VSD6o0z2o1C7BUvs/NwZEa
zH8Y9pXT51aV4Rln8h7pepNJl6zG/fP8p2C6UMS1gyR5Aqw0KzV7HlNaxtxUmX7BGP4v1+NfYmhn
AGxL0jbFcFK1pzF/ijVV79hV6BFe+fLfuywgCndklgIDfv7ZGw3CcBoZHYtA/mvUrUw9PuZaH2JD
1vFTTVcakTShzZehAWPsSsOkN57VsggSMt8AftgQuac6e9fqj1JxmQ+f+eGHtZgzuiwuRev3okrg
X//1cZR6cxXTZbGAq5R6ph/ZdfvcRCdVNMbeTU2l1dXYyg0pXketShrMsdH+bSgATNaFfErTmVDL
+obB0ReZjx6kNN/EitkUla4USwxt8z7fngNgvkC1ofD5a+kvfBMjZF0nVvAanvjGj47cvstMQgL7
8S36X477X2IoF+jJfgaGthpGmLFE8RX9NniQHJt0X0uYVBAZEkIeoM8H1UigaxIUQhUB/Ub8kSoO
m+8HBoOKwjUXdzofcgt3fGkPKG8WMmKp8l0znDq8IsQ40DPPkpj8uR2WEmr3DSemufzPdlNqP4C/
p+PYFl4hzq0o3MTariyj90J70iIn84v1xL4L0yFlV1HjeG1rREy9YtRNqTH/waJF0HZLABWyskKP
kAzVoBmkfIR5UcrhQwy7WY44GEMhc5suTTFJ77EOzEpLa9qlwDmmuNC0utHEKCjxOvV3tfwksA2J
Mbs8tMJ8lfLJgrB7vgIgWfQw4dXN3fTyqRgSyQ+5hxv84eefdeCyvUraUrH7z8eruicIz8/5cQ9w
tCJSB+oxUq/yRT+ehrI0kEYgDdOeUYRzpjzcq+KStb5NyGIekYqJGyjAi4CiUpZhjJNG9DphPE25
YsftuR9SK506XW1XgrbWCm4lhD9aVpuPV3nPF12KpZygzzUC+ISU8RTyz0q9Csu3OLYei7inHhci
6EGtkzSg2s/I46mr3/puX1WAvQdWmIhEjU9VvORd750bIKQc0ANz/USi7jwTeiW4uZnx1ASAEcd4
9inPfOuofesE1VJl61aYDNQyYmUOwTKv0NhFtPkMURCwSJQgE1JZHf8h/Ml5osQLfuPWkF3Loa+Y
CqbD0IccBm25yp9JeStyfTw8Pqjb18y1EMqUN10iJWPEI/YX+VLnRY9dMfnILqjDHcA1xGDSGasA
czszbFybCy3mRraLBDxSBxQ51E9EPwOQ5YM5MYZfE2bq3PyND7+Y8SWV1sr4NSKDUASMIfnoDhIj
J2j+BuG36M1NfplaOLzo8rnhw9P0ba+XS9tyq7/X30vtfd6HoaT0EyxO/jROz41TG51Mct6Q/X87
Y3ktiTqA1Jf6ui8hqVLcQHVjqTRj/xUlSJ2NWCuTFxAmd9J8kAcHgXS9Ag2mu2OxKCaIBw0ri5Ot
0AVOXZhVdxwE9HX07TFj7Uy1+polPahXNfTri6zu+0i0eHbDum2nc9lHlH0EQk9StCsFC6XpW9uE
nl2kAdHDg4lL2m8Af+FX+k5V5aHmx1M7cp6pViVYfAo01XZx9P1Y8+8UAWdrgbFwc5cQWsQpMyjk
nForoAI8iRVc9KBzg+XnpjIeNekwyWZR7js5IDFzrHxJx8QcKX8umGc0nMrhTyStoyD6m6pfCv8s
Zu9y+yYLOtP6Vt4sKMgdM3D5mXSDiM9hxPboifypE2Pe4uTJbJQyXGmSGj8FYxMaj7flF9N57dnh
/wDER8clC6dETwKo4JXSWBFBaoeeCAaEbKB++fz8FPXPp83r6+v7+/tu97E6zxPyUKtJ9K/H8u8c
C+Qjj8PN9wJGfd6PCw0oAlnuNW6STsEmBWhItgdLsmo93fp2aDdrAZTrwiG1J0d2OTPfyyZro6iQ
rKJz6zz+lDuvfhUT2OaSP0wWCwDs9aeEmq/KiZbI4BAoQHPVlKbnm5nJvNfOYu77NhZQBbSs4Q3O
ow0IQINrWVwQKWHVKvKJXQXvmNjqoCS+wxgop1rILNyBGUAS2tHQC6iI6NqknOXICpGAsW8yMGbo
nm3BJvWGgum3iMlbmPUFOoZFQPmdOiZECthAXGjEb3TXhdIqfVEAiwn+0G31dNpjshGobfVR10Ly
ablziz45WQRm5VA/OY6jOyvTtEmExWPkzoJfvfMgvP4a6uIHU58xbF7IJ4WEZt4Z9RksDeEpcnS9
BO98gmzSarFF+NawXQmlwYnQaE4bBmwBHpwv+p/xs0xM4VXYTLsMlduXBgjro398rMB3MnvXQql0
ABtGeIIHJfYdVMJ/tntrvweJ0T7QmXmq3Oe86UDKqQLJ3WpnYN+PIFn64FHNcp6lp5b82wPfNG7+
IDTf4JWiYawhpXtVlsj+ONQymjHaw9aqNklobV55SzPtCQhj7hvIgPhnXCnFwhNiPlPaql0KpqxK
ACwSx/AQPHEGr+db7Vh1dhnj/W81wtvjbb+TZcIqQSMLWgywArL0M2LQ2jIP2QY3LEW7Rqed+4l4
8tPgb71XJdSjQ7COx5fHQm+jUlTNwNk1Q67wN93SqQwR04eDr56KefaleS7sJdjOvXtzJWIOmi4s
cxZqQ9Z7noIRGOJKw92JrNBk9I68vvq66IA+ZsEXLUqkburExq2Q+KBjG0B62uuYkrqr1vGZO/BG
bkFBnWy71ED8a/4oTRE14AJQC0QSBTXB61XKXDkCIlBjlQCSdutA18xS/wyMwJh5PAqSWjmYBw5o
m12Vdr3tMe1p3oPU9glrHTDEz4kM0BpJdgVmhAjkkxGQPPPXt/ivwkbbM6a5vY6Gr/dryU22jNug
5d3TA7c0QazGLPIo3NWMiwVRqi+nVRoySqXMsyD853O+XwJ237Ad4VbPDH1AX4IgHb3fVLSsoKrZ
gJlQOTWGqAtr74k5FBY4GtFSOjnxn8CYHH9V29xrbVVEXefANwSksRs7xiF6Bx77wIIawdv1y351
lk0d5wwGR5sl8mEzVeX1cUZqF2ZqEqpA6I/oZfpTuYo1bXiT+BiFq3uvj2/hndQYtuJCHHVHIC5N
pixST63ZbWpUrS3FRB6IaOZHjn7/yA5mDqzFsWd3YPzXcqmb4nt1IFYClimjq7dx810IWFBHKvO1
dDu723nm44XesaczggZPCLwlkMCgQqOpCtU6Sgb15NmRITjNGgdrsU65EIItiaEcmKCWHLKmEIMw
0Blc/1kD/16hK++PV3Onmgvs0sVyqPdpouKdUPa9enrL0AIcWPGz52oHfytvZqqEjChwkUhqvi82
Qs4/TKunoKHuAqoITUMu8Vo9ZYTyeSKN6qnZlCsZMw8TozJFQ7HHY/xXenq8zFn5aGFgGkf2QgTk
U6Eb3dnIK0GpHmgnoTRDkcBCoYjmZ2RapM25E83OnOb/lETtp98IQT75kXbSMCdSlwJfx0x6wYjb
o2z2nM4vhHSzCbtdmAzqJWGmb1cp7a/BN9ZMaaadsk10lI+8Mf1HO/dPAXS1v8lHbvRmAfKWcTiL
Ofgb1hIXlP3ee0MS8dAAgknSYEQoOyr7vqZ0cqkB7sd+lCv+q/qJDpnJHxZ7Su+dD6IEYFEUFY88
mr23TT2xVZoeQ7Mx6/cQ/VUagix5QvqATB/KwubdNU6X0qgcRxPLXSh5rYb0HOFYwpckx6RbMDms
lR0b69UfISJ8SpZe+Hcc3xwK/XORlCePWkb1eA5itX2zj47iF/fdLhHs3zNQlzIo56rlhcKFcach
oA060n9IO3Vf/eRWs8SQcU/FMYT6F4AOygIadsCFHjo00wwcmXGNkTj92eWfRgPDYOsNZwKqmJwf
24o7iSLgE1H3BmsYqKDwFr+2TAnbZYzaQCC7Ai07AJKTI61b+M8AVWHAo0E8nwIDIICUtdDbdf+5
1Dt076F69QXU3mZN4w8jGDPBV5ET/5koZmAJn7Utu6873kgxwCo5R3b5b9sS4CDm4hkwJeBroXsG
R7VKuUkBS6HCTpbHu2XFraYfpumtxxt8e6DaPOgXe6uCwgw1m+v9reSyrtsCxIysVqwQh/4tJ19x
0gw4v4If2IVQev61KwsJ5g+NQxYDLwQOWkSFQaMQyyFbxPwpYWCE477KjNyTKpMXWkF/vDDx5k4g
DS/DkAl46COKpotRGCDcRuMkSCdm2nHlii3WauQWGlEwsthjXj3vKwwdLdqygJn4x2l4ksBmzZ8R
pemKYA9frP/ROop3LBJ9OnOoYOPf39VHnjuaeuwrnS2fQ389DiFpPcvzjbY2Gsw+AZK+qs0kJe1r
nJCmM+USgXmKGth5iNeCv4DQuXGmWCVcKOJK8PcLNz5HbKsmzeYXZRaonlnWIyajKEgjRkXLmEkY
lU7AF75ZtqO3oDn3JIOtAwBCtIvM1H7XmiNKgyB5YBU6oeWFs/khBomQwBduPWCTQauS2kodZ8+S
Ni4V+u8drTQDABH2aaBppkGpPVOVfoSsGOA3wElwhPE8wsYrKTsLoIfepoHV5isf6O5oO/mrSN1n
WqyXIKrudZZzAkafAiJ9auN6mqy6Ir78xLWBLhd/eN+JVVPoQkwlYPKX5Ccst2nj6Ug7t8m7n+qd
RNpYV9f8W7aSxGdWnWaOXq+3KnUj4L8e6/BtHP+rweCcw3R6UQKp2fUey2IoIaRAOi5i+Se8nypA
NRMMsSsL3ynqZjQqUBYbcSWAMkWqn5tEZo14LI++nLYGz3mqLmme0afZTzqvUPTzXG+EVAEPgJAK
pNQkkXQYYe4+/u5bAMiMtdOATEM8O6O8qXhSCPhennw1OYPmN3E1nkt3PCO7QZKUmBje6t0AynzB
GyytwF1DSFxYUhrVC9t3G8kAxyuBchaPwTmTTBu3LhfqIqom71REaU4aLn+OcGXFqieYoEtKnGQs
N0+B8rLI7XObfIFoFS93jJsWwXJEx4KiJwslW7H+Oc1trweRd89ZHWv3jRGe+2YFOKbkfYv8Qt3i
Fq49i8WaObCtAd9Lc1jLcS6waKn1z1GrqSbLoFzUeywYj/MusOsQZDNlV9fOBBL/FR8wnSUHCmmj
qTBUIfBMrS+bpXDy5m0hom8bGHUwavMisumUDotdk4VyVPvnKhaRaYtqHRM4JV1SNMmqhHy0WkAK
jbgpVVvz2UmPojqzQJwbueqI8SCPNfM2SYCv0aCT8D0g+cIgkusb5UdsWLSA/5y5oxroabwdf9ga
8/10NrcjvLNAS9qbWWgK3p4Tzdq3AM3JxZKw6T7J//IbXtDFwkkjM0E/IapjX2NnS9Eql0yFW0uC
oWkvytkXdYVZ2sc5PL32nfhyzO7GrAfkN5DnuP7yVJI6P097aNSLJ5PAx3tX2KTPrbIrRY3UzVve
f4/raLJTeYka/Zdo50Y2Xp+oUOFPsOxeyx6Fnu/8qfDPvLqD8fAM/zAygMaRoFi16KTonFh8aiSL
9QwQxX0kz+yhfxHNcTCkaM3pYB7hifAknVLV6MGxwMyk9Uuw7NtAbT7ai4+kHVJbSkpQ5v55gF3Z
M7U9CKagrPythLphs+dMcZ2+Tm+C7yjPDKx+ZYB9T1o4pt/CELVVaBrALZxBrDN+43qrhAwzXVtJ
9c91H5v581i+ZKU5+LaX67L33TCbrrDL9j3DLBRB3ATj34o1ZM5WgAsaJMJlNnIMIKGINiWeI2xh
Jp0hMvY0rqRolyRm5D3lINyoTCZ2Wo1wiSk9C1+okHpH7dBEblXHwLzpEfMtys/oqiYtt21XU/Ou
aGTwdT90w2M8toTNVmhUXrhd8h0dvVo8ZfdFJu3ENBT9s7ytZWtkSlIPh9Dfah1ovsPotSxJ5qTx
a5+3cNqkCN+zpyh3YsmYgo3fWLL0yg/G+CX7rs8cRCDD85UCXilYbK3eyx46z6oDrA3JhrPPm2jm
KkU97J8U2RJEovzxRFfpzknsltkeKMMA5m7cyCANnLZZsU6AKw1Jx7iY7lCgcJy/ZJVRKGY5rMEc
qzwXb365EPDe8eAoNMkA6CNEQ25FoiNedOr5LCP75ya25FIHNr70XfBvdgbAWgnhQ1tt9HGbNzYX
mz04W/TMSPyVrOryuBXrhc+555auPmcO6i6S50mm5X5fe/553KYiiRWrjo0eRfSAJXnw0oCrUjRF
NjZUvloQfRuOX28EZb7ahB+mVGT8MwY/pSk6L6tC12qFSLJVZ6TKQKyYZAsyb5/8iI0R/cPYo8ll
ZqG+Xm7rT4JYVX5wbtgdA88TTcM28FVSF8BTZGQQCjOuRwJauBWHoLlTcR2D0dXUJUrqW5AevkT4
xW/zc36NHuiaRgVfiq0QnHNV6gmPKsZOavnBLjuF0/uxzja1kqinnOuf/IZt1pnmD0aejgORA45/
y+VW00c2iQ2+5PKvgvGWoN53vxCdk2DO5lmQxSiUavReoIRpHYTn1hOcKowMTal0QNlrxS5qK2g7
s2bcLOqMID9EzEtSbbTKihXAlT8f++jbeguK3XN78txNAfiWTBlyuRCFUUZr4lm2Y0CauFfFGrcw
VrGo857LSw4yhu/xHj1o58eSbwFCs2QNwuFhAWGUqFilAxaDr7UgOcvlLtOsyl8rspPHmEByFuS/
kbIFp5KHdgt218hmrc6jQdi3gj8NRW4EGacjngHQ9K0HpfmYeLpahCuIygjT6IL0Fai23wULD8Cb
9BL1yeK1inNiIjKIu+IzL6fCeYAZsqK+roHiSXgzraJMF4c8WAjw5xOgnBzqfIhE0LiKJC6dnWAy
YHxDtkrOFSARmzpfuLezqj36ecqNhHxfAaeOn+fGnTK+9F+KsCp2naovJfbvxMvIQqBfB2CkmYuN
7rpTqtTLBYy5P4/JtPKjrTiuuErZeu2mPJeTaPb5ezE6nY7YwmBE7/RY3+48UPB2BvgB8zfn3L5K
xVUpZre2XuAF54qb+ysjDCUfSdJbXbIFaT5JK5td6l251ZdrkdTlSkaV8bhOC85TUOgx35JE4NCA
9Q7asG8GSabHK5wXcH2SgJyD6lJUWLTrYeLGtXaiwXhAdVoJz0LQJ0bQTjVhc1ZneiXWH0v6Paob
UXjp/XJWIFVI7WVe1v7AKVF0zrP1KD/73aQPInrN+O//Iu07dlwHliW/iAC92VaRlFcbNdttiLb0
3vPrJ9gDzJFKHPHd+3AWAs6ik+WysjIjI5DRUT7a1opTSOqAO7fbq/qdUdvjoce101QkFXfRUgV3
JhydSDqQ+IW7B5svK6yq1XkYilwcOjV36Hqa5SJNuEflwbW5keTpJrnTUZIcSHUvOYZ6X6JJPUea
rydaujA113UlZBFBXofULJC+yJsw5ynn+6TM8jp0Svk7z5/a8qHi7qVEoYNveQFR3XrThI7SmxJq
xfLWNRCdRWuxEYmYWbeXaW77TQ4D+EvUfnDZXG6IKCv6TuA7wKQgOklbowFrvxTWwOVm4zrUithE
kLD0fpkzCqJfsCpPMHlQ/V4aVaLKBwF5EDmxr+trua34Tde8CXW7AwppxBMvNBYi4ZkMCEBjExAC
QG4eQ2WO2VC4AQRvMKuj/CUPm0EDd2WC94ZckeTUIxivAktoLH0JFjx34BQFUhEohk7ZMSbMErsm
D/EIDx1NbceDEB+iKEGvS12OC75rulfY46YJU0iDEAu/zAClpuMHTfcjJDh8wksBnNfCJTPnnMVz
E9OyngWrLnwzlyhh5PiVQAQdyq/gQ+6+wUzOPfPp2yARqLNW0T5Ei/0C3HFux5ybZoIh1ZMMhENF
5Oi5oh21tOdoGAuAJOUanrsgbaFxmCSr//xsQKdq6l0CJTCug8vxjr4vjLxRRU49hGiYfXKlwvQl
j4Z9jvOYLG3R61sWKX+06KDwC5zQFQWFm7WRP2YYI9pVBTtDzwGpIfexHYXxkQtKjjSNFpkeYtW1
0ORAhoVo1YWoTWDWXInOcX1MrQgYe7up1G8tHKRdE3ABqNNFcWknTA7qarOh3IRENzqo0CJ/OTM1
iBDyZBSwHMmuUZB2Rase0aVjlaGreYvWVL5aRUucZLP7D1MEropJhgTptEurfKYMkjwokWMklekN
1dooTtxIk/QJuW6ptBu80Ht9V/Emen55bykKmo4qO2j00E21UYOHkoB4ab7mXTEfxRwCOVkbHLhM
Rwu1Hsf3oew7kRvwd+mYjStFdxM65N3bf7wXkb9A3Q0ITRCU/MXoZ2dPkbwo7/M6dpogQrftTlLM
rrBkyGfk77ct/dENMeO8MMV4Eq5PDTeSqtgRD+i53LxqsV271kvzGlAZiJXYRhPmNo+oBiL85C6M
yLD27tTFavRkhv2MSRYBN+WfcgNz+lo3kcYoiBMH6enKzESBDGNEYu0/vwABZ/5nZlr1s4kt9CxO
wi5KnGQM0aW8lUfTF3cj1KCWcp0z7yhgmP+ZYoNbsfB8vtFhSjqJqxEM1y/6GzRHdJPTIHiCFFhg
92C5OY2nhRWddubVVCLqQSO3BmKCv6TI2Rh9iQvbMsgTB3AzCwn3j8GpDqH9E95BMDw0dYBLOrO6
V3cech873B9LwdfM5QSw9L8PYI6OMqgBMIRp4pR8CiFm1YgtLxpS+/Y4Z7IpmOAzM0xc4ckZkPt5
lkDQRXXvm84sSC5aekpy3ebEdfUklls1XS9YnbmbLqwyzlDVq1KRDQxOu/suv0Afv2oiU37tKTLB
m5JKW2oNnw+3jc7cFbAJHU4BqHzoozI2eU/0wGFQJw4X4UXZF94nLo105TaToF0bcKumE3sqp9kS
oHQm9Tw9x4GpAaANOVWDOZao4HgoFDWxEzeFfxfWfS7gKvbkhno5JwCMpRSjfppyb88eHw016eOs
VPZ5ltUZBWt58ux7YfsdcUbVfuO9Vw1IRbcNB0oOQy99tI8UoMUuBTkvTT5UtfHgKSN4RIKyylUU
Izrji5MQK9t9lIEw0k/AtiPEvf8p9YEXmE0fltGhreI+pVmq4kaQlTrtzNvTP3uUAZWaWLAnjT0W
6CZmraIUeRE7yCTUXGvqFRE80CO4D5pBu72CgrVOod0Z+x1Ffy86W29/wJVWC15v0vkHME8I4IXS
MAbtiTOE60bhASFtApUk0bbyiCTRqCDaly7avQ29gRylEduviLLjGlD31L8l9+o/Y5bj+hF8qIkS
ECM5FeoB1Zb/4jMBdVZQdESgD/6nS+/aofF1yMMxdkb+J/jg1+Ge82USiKUdNGbb2WpJWp3gkUQL
r6Gl8sq5xwRI7JYaZUx7BOfRxnUtlCkjkZbRpu03JWRxoE+jQeHtaeFr506yjPI5ML5Aa+Jldvm1
DRLk3NgLsZMN60LdNQVE1aDb3qEyAMCu9NN0gVUjt9+GAmmj1wEare42EHt8HFFRwCw2uvRsDFTt
0M32MoSPA+ANiVkWHOmWiu5zHgBvKDzk8Z6fnm6X38r5ZdANoRE7qOq3pteouVkkg0sMTLmFcqpK
4jjJ1mXJLZEJzTxpJqQgcCpTQw7obi4tx2XmFpEqY5ZU3ltXvQRyNGkYj0pS5AuX81wMgMKjhnox
WOtxdV6ayrXCU8oxgEOXBBlUT81ghUb2jDLPlo+KpXLJ7P2BoFYEog8pIJDTXJrjEF8GDXhcHD5B
m5Ng2GFD6oq69ZM6gBfRCl6i0Rz8pWvrCnaHs3xulrkdXd0P3LBoEqdQiVrca8qh4Xe6jQPKRbu8
Xw1LBOLXKK7J4nR3ADimAgTOLGGvFJXg+2PiDC1yEEAWEbf6FAFWr0gjvqAYot/7iIZCixvMtqKa
zeMmBajfCDfi+CsMW1deeGvNBNf4IlTLVQ3QGVSoL6eeLwQuaDgOsZFvtNtuAFRBqJWTyFXKAdSr
/k7ICo/yXBLQBojdheflXHoAirBguVGRrkJigilMRJrrR4oISUyuKogavmoDqnvymtO2krRK+3oV
ew+lXllBveTIp4GxsRmMgjRqUmCC0vnlwGUhAYqoheVOIX3xUPGpaYwACYRW1Ca05DNaqS9tvUcv
P/ESW1EhLzm9BXMLbfajgEKeb8fGXZEe++BZj03epdp/TCABdQxslylbg9cXEgyX38gNtRIKiZA6
tRtTTtp4VQtOjIOxhK+ZqQ/BEF7cxpSeVAESuTRUFI2q55GUOvG+PHEbyMTSibIT5KuPXyURK3rb
4c/lBC/sMbuuG9O2hkJh6oCx07fl36lp4/FnPN5He5W85ESiThX+D27vmRN/YZe5aKCjUOljKKZO
+4V3QCTvUv8j1VZKloMyI1jJpU5c5QCOLr4/VdzOxefkZhxZPVqHml2WW9mS1trM+bv4oskTnz0R
uFFWXTw7UwdF8qlLAIrvfIJd3xPB/6n6RbKQWXuAqvEKNLcm1a1Le8MQB1qVw97Qo31yPTGCbsC3
eeqx5kDWU57QHOrjIbHagtJ1R8zvZOdW5Pn2Drjm/Zy29tl3MMcvadFy7BvYATvQkIBdX0JBmFQQ
pETvY/O2qsx9Ckgr5E2cU/f58LCUfp1LBV/YZ67xKm2lQiimeSeAs7o+Lfd4tWQhGJczF8MH+64d
mA/e5+1xz1U6zu2yzEPB0IBlIsC4GzooBE32eGTT2LX8cQVp0NvGprVkXNyFLfZalbsg1n2MUdd2
rRCRsL53h+fe+1kExsyliC5MMVdpokdyNkgYlnQHyUADmRh0Bre7qsPTlpTyMXzvAFE8uEsZ7XnP
9W8fsYUVxfMQVPg40YOwzqBnnVH+wD/z4zb6ATJnjEwOtCuZVZxEdSFfMxMjXQyZ8WHYPl0Xj5hd
XnpQBUDpQrvvqbgYHM/6rCmVDZJKACdYNo2yUzlZ9YDpVLjdhHlU7ERAs4MICQIOYn3aVNuJ7PJD
fOGVhvK6bYRH5CcTFAmNcglXN22Z6y3172MYd5U2Quz3AtY5zA+tb/V413A04my0wcfA7ewSk1vK
i83v4n8mGY81PXpBLoN5lpS9ENr1EBH5FbhiYZFKZCa0x4r+s8T4JFEcy9BIsZfs1ERbIzhP7+jo
rm8fyrn6HGgqURGZOOUBJWOmsOPjXIhyOXWe7YyEd75ZHYKe1Amh28ntTHyu3fpEO2CgFq7dGRAO
nO6ZaWYqDU7zvFibnK5pNz+ouqFrNLVHorebdJ2OlP7Gh+yzy8F5HFXUvD3w+Uv/zDozvWrTdVFa
Y+DlV2Xl0FZVcKk+UemZN7dGY5X2Q0cekGg3l2he550EavTAgSJ7g3b7y0svkDgfKo94zsQgd0au
WspMFfzqIbQDgkddf67Aq1jHaIzawEuVMRhUw4WDM4Oo0PFkBH8BULAosLNwOE2OuyHly8TpWxLq
K4Bt6urgWcBu4fjS4SeJ7CE0+Wg1yhtjFR3Ku7IAz69sq/om3Qs/Y2IhkVbvwmCdLjWizXkysA8g
rwRHiqICsy260GvFLuITxxBqdIlmyF8UQwrTYQ6mj3oJoDjzjpXB64tzJoOJjWdhLQNyTIVqKMj8
9sN6TOKUAJv0gCb11e0N96fQwDorzDqONGwBRsucNGlApqpV69RR0aP42eYk4+4TjxgoPz4Lb25B
+J8q72nVkTzfRpvStwEsHwNaf/X9is9NLTRxM4+JGctbD8UfcRu9iHvQyIr3oNNz4ex/vcTCHeN3
D7c/ffY+Pf90ZkncTorqxm9wdasmeKho0VE1AyLiwJfo7uHCTVqQbN3dLYlFX/N9IC7Tp82gQbUZ
voK51YJo0FxPgw90VartDYGgxmMGrXmfUZkq4Phc1QQpreI7WFWOG5KhtURguOlXXJFqH8ibRllY
xrlH88UnMUE7Yljfb3t8Um2bgwU07Y+9Ue9XKRpqv/JfeY0O1MSGHOuqoeLj7XWQpuFebaGz6WC2
ELQSAKUVRtx3G/Uh+niVf++CR22nbpJ9QMsdCAxr65dWJt0mYFhVNkeBendUovh/WzSDBS8y91yW
4b+MSTsYfRB/2cmz1wIPMqh6KJLMkf0hKjah1oDRr3al5LUF9d1zHUx9L1IwFCV1xSA9NWPCPw+1
nrxmkhF7C/fJnN8AeYQCSnQF8J2/hTv7mgEgAgXvqcxpah8K81WW0khOvqqaV05tyffk9mJMe55Z
CxTzUQeUka9AOysTshu9FjZKpWWOJmnyRg8EvA+QvzA1zlCoVOgJict4KT9yTZ4PuA5I+ifFcOCi
4IUu7w5xECIhb+rMEWNTVUgJaQTVLLO19FiiS3MlDI+yWRxKdScJay0nUYnYTF+Y6LnXChTtAHsH
JBEUZ2yrsDT4g6jkTeZwa1U4iCXpwA+zL9CwP4BkmTYmv6lkK9UtsbHHnORf2sJTYm7nwYmKGjDv
KGcBen85DbLviZqvFJnz+RmBgSF5z55qWtjB5+01nkFf6rBjQBQBmQ/t6nLIU1EaeR8jBeyNYKDV
+FT4BamxmwqkouWCJCo6WBQaeUjGlB4dR0t5joyGFkqwNO0zNxWouZA+B/WSpghXg1a1FhWWFGsP
0uVs62xPnLkFWJ0gSPl+Xuh0nPP5IAoBSAbcRqqG2/FyisvWB2OIMmR4kiIwQQiwKxOiplQ5Fi4E
aLQUsTZZCspmXhfoqUJfDiJR9FeyrwtkwDih4fnM6fgcgnPFoBGxEeR1rrjgT8/SgWit5FkADD11
hueuxnYRifdHhsIcbBwuLDZCDx2i18xl1wpF6OLk4xtcl39BOYn7Tnugl8xUdFFIEsrMNwgCKPD0
d12QEyMDVdjRjRTDXxVuG0UmABwpsFp97I1gn2uacG9IASDd/BCJL2kuyS9aD41xyvtVVxEZ0gq4
M7RM2HtdzBvEEDv/2c1F5blMq7ayE42THalNc926vb3n7jIAKCZ9J1EAtJblmIwhMlK6Rp47mU9D
1RJyTO9oZuhVyFPKFZ/iGz6H24ogOLjvoDvfCFT97F4LWwWKFgDpEBRcYPe8/VVz8THapPA9KGkg
DJQZzzoh0kvoAnmOIecrzYLUOajNjqq26n1ab71NZ3aaC956a5QWEsB/+abLtYfIA5omEZyDmR7l
hstNXzSerEd9Gjjm6/tgpZvDaNYb8CGB7QwTQe4mHfpJBd03dVBBfBFCT9CleqBbl3Tmfj/RZLUg
gnlDrgrqgg8Q2zmdUnrKITOQQqxru93S09J74vrew4GZZKNQjMG3s/ceGJ2TQjJc90ko3tLOQ8/R
JvLv/X4h8Lm+7y7NSJdT47uZoqM05j41vGJ58bECEhbspTQZd1KypHI3k5C7tMZ4Hy8rcPFEsOZ1
5kDzjQaWnOo33x8OByjy0M3PF4pq/banZD/+RvfKAkB25mRc2meiPAEJ4Y6f7Jvqqg7Iwf6cctDI
Tsr39y88MoEqAio0vNCGNAt+/trNX5pmgjxdjHQtmkxrri3nv0J0Fynqgo3rQPLSBrPPPS/3ErgV
9wmg+qJB9+cSMeHMzQkLaAdGdXoqFyjMAnJd70LgM+OeEohS/SCP2W6PaBf6PkCsTjGXipHXuZLJ
GiLjqRiO/gRmzvhC9VqpbLgn8D2Qvt6AFZQM3FErPmv1pVMWAt/ZFZo6FXFNTR21TPThiqU8ckML
awroFqpVoj1LQ7bkBq+TWwY/NchPHSr4ZUnhhrEDBi3lODDvR1ay0vc62UKrC4CCBUtzDgTzIiva
xDWAh9blyVaLTteq3uWeelSWetDbVRKpqkOBvvnbnn3OhZwbYuZNqiD3GuQwBNJzvN0k0so8kXow
7fFfcbyYjF0yx3isqmrkyi0NbpK7iR47KHpxOMF4X38JFEyNdKvuFh7Kc8cKISkAMYiXAE5kZrKU
CikeZQwwNsAwwKGdHe/223M4s/cQAApTvQIaCCjHXS5WHld1IwaJ58Rq+VIG5b5AswLxg8S6bWfm
RKEdClhlDAdPjr8i+dlrStfCLmxH9AenVbYVPeHOVaJXIw0+JbCuFklrg8934VjNZKWmFqx/NpkF
6+Xe9yUdraIHG6SToekR/EBx+mdDVhuCyxYacO4xxpv2tBDt/rXGMBf/hWnGXQklKqp1B9Ovrzx9
Vq3njg4gyVOIadsbw8InfD5N/h/5htIj6U42VdKYtF4hS1itd7lp/i5kZmd278UXTRvhbAE0TjJC
pS48JwiMtTq6Vqvw+6IXzKSsaVUt9ajPmoOTmV5VQFqyoIdQyMGHk3ieEyGJL1pBo1BVX0f1DkC6
BTcwd7mCaEQAbgXoJRS9maGJkJeuexnNuM220GnlYUIlkuqk34R39X1qKi6tXFLHuGA9FOIgtOeC
j1T+6IqSZG8o/93e6jOAD6AFz76HuT2AwheKghM9x2ws4fUQyjS0pUP/C+oDj7oLMeYUvbI77dzY
tBBn69p7pRK1lYFO5HFVPLZ7Xth9KEgkKYchX4hiZvBpGJiIHiYFLdiTsOelLa6v+aSIYn8qax5G
IgjW8P29e46Rm/ru1tIStHUuaruwx+TUQ9dXWj6AvS7ctPVO0Jxo57c2etOhuhW4a+QHghEA9tiM
fcmU5F0b3An8a2JsxHrXWTwAbNxWSy1N4cw+3UeuthD3/D0gr2b/bEaYt8Xgx6MLsnHfARlhQQwb
RQ/wyxCEl9/elh6FdzE0a1JbP093d/bjnlvFR3p6MF8Pu/VJ/gzuIIJK1671rZmTFOW6eLm9FeeP
xr/vY7nxU0nLR8hu+44IEmkg/18qdHxCexuYR20bKptsCz0pZCI2ohk/DOqheEITRv9RP3IpHdAr
7d/f/qCZhNPFFlKY+wa5kSDoKiypoh9q903gIHhprCU3N7vacJTMzirSScg98aVZAneYm5KpGT+l
ftBbj8TuYsvuzB0LRAgS9nijo4OS5SjnB7UvUj7xIReqb8EFsRpfxPuA8q8dWJ9cF9rA/MKJnbsK
zy0y19KQikZS+5nvaOUazeJDZcdmOrwjNQ/quv9mulGIkCaacw3pzMsT2yDD2yoDpruQbSmhYmLK
p/LoA+xoWN0xJqmp+XdobdDC1WiBdTAeqfG08A1TGHZ1RqDVCrz9BPX5S8qfeahmUMvEyBoseb0a
VXAa8NI29D46jxYi8rtpuEGBfSW6Gon5iipLJcmZ5N4feBuaY4hvcBUxXktp1TaNU9gfVgopfjMg
sUgGIB6lkb1w7896SEw2cj1oQZsUzi7nux19D9tp8J2ES2yveo5GK3F9oF4exGAXqjJuexpIYKB6
K3LicSavgSLleWHC52K6849g4uIxN3i/T0bfabQTeDsMfS2Ee70nemYOD5H/MAyVKWSBKaMqtxHx
xFfRlXr7G2aKsaAjnrhpVFwXkx7S5URE+SjEY41vQCnUTmJTqMmbRNNjenQcJ7EjcOr6E6f7olbi
7OCnTDLa8QAmZ5uW+0rRwcWgwuNRKC6hD4Gj7nrVWtaHQr+zzyV13dk7CkHO/7PHrHgAWv+iV2Cv
2Zr9vnxK7yOr3mvr7KCa/ke5lo7jllsdwX6Q0xiE582nBzbypSWfO2PoIIJgAd6raPRiznnplY2Y
xFXgcO0p5s3gQSstISOit9WMYxLtvW9uKy3BxWej3HOrzO0X+ErYly2s+hK1X98P/tckj4nuj+ke
fMXLPN0MVAMXrhpY90ChkgHKBvToHHU095fEOQ0vuyUJrjnvCqy1osgIOifZ3MuNZ+RRbSQAXjpB
vvLrp7LZpeKbJu38PluCec3ktCeaO2TyoToJEiy2+TeC7NIYSzzSe50VQNJ+OAQERB/0CIUWhQr/
zd0JxwLO4wnWCfYGZmhlUpRSxAVO1niWIn95GpFEKwee3TDsRr0HqjOoLC77rYufYp+Epg8xC1Wm
aDCPjaXH92SM8eqYXQW5XnRh46XPzDPKYEUReGhBNeqVGq8F/qEDPa+ycIFNvvnKioRMDAwICtjv
LofcQz5AigcpdNp6y0m0Bq2rNfj3+vh9219Nf4exA7gK+iQBmYZWLltMF2XAf2uFi52oyc0ebH9I
+MjNJjiU0joQ0fwgh+ZtizPzBwpriF+A0BpQQZ71GwIEP6IeSHuR3tXbwV5SlZnbnBcGGA9cVuHg
pg0MZMdxl5riD6hxSoJ4jxim8bRMoTk/oImXDGoaSLYzS1WkCAFqGfZktDJUL2ioTcct1FtuT9tM
OQWJabA4wLeDhAj9XZc7QkiSUqyKMHGeKwsAsdrUSAhC43ZfEGGPN/VIHlugyu9T6AykqVU/Q+l9
e1rf/orJCLtdzj+CeXH6ADh5bYOPANmLJY899OY+b1uYmc2JTggbA7Hp1JNzOcxObDShq9C2K/S4
uMdNEIAwt3jwFnbhzEAm+jrEKiDHgEbC9BlnsVmZunE+ZBhI2SbPGl/rtlCWS/0WcxHYhRVmMK0h
yL5cTwgl465tt9LeDSDXmrzGwmHIXqVxBSgwqZZiseviH9qZzsbG3IlNKZf+mPvou6CRBpHx32p8
CMH44j0JFd5Dm8VW9hkngggX8shIeyAPwYYeZRYYUH9EJyZA9w1ENsLocejfSgjaig3J/Yel9/jV
HoFDhCF0sEw0jODDv1y8VhPjIlOz1AmGEIpCMZg+vBV6bAIaR+LCRrlyxIwtZgllMNX2kD5OHaHS
zLA1wCVlJ1W7CtzebPiv25v/alfCGILoKS1poGnDYFxJlmpDpQXAB7VwVl772ZbV920L10XBycQE
fEALPnL9bKkyF+KwFYQWOEUAK3zUhNrXV8GloWJ79+Juxy1txquwFAgHHC9ALMCrDHg6s1ZSXoRB
FMs5yt9wWJvW5IAHBxpcJdpqpJ2JYPj2CK+f/oxFZsVQh1f7iJNyB80+u0+PBKuWBvQntFsyDhZ9
aMj3mkZf5iL4fGb1pqQfLjWwoky8mJfbMgvcIAq9oHDwujHfjZ3Lge+beKL5Ua+M0PxeqjdcHTsM
FGAKHYllgOHw2Li05wWZqrt9VzjyKkOxG8TNik/R1J3/9AsZ5avYkrHEvNzDxECaUYOlJviOVfPU
8OQ0LHF7LA1nmt4zl6yEnJi2k5GEyANN5bVqEEd3zYfb+2PJDHuFqVwklq4AAiQLWqleiES0YUXg
TH9TnoLAvm3sOhiZZg79digy6HBYf7f62aAQJyoRjkeB7a++6+928m5Ux2bz0a5O0PVqrf/C3EQ1
z0MiRAY5LTM4FdKMdQ7cpQPcq0Z2wUeR2ZVsvoCk6+SZKujfF+LU67wWBghL8CciAkk4lstV4105
rwKvKx1U1wYC1rk8tnkQeN5pyFqhUVZ+gq5bZmouGKZPNfcY/4xLEeV13pn5BmbntEEy4glYlw4Y
FhrvAA3YPCG1T2kOoECvmLcnec6jnY+YmeNc01q3MPrSKW1vHe/ipTWccyPnf5/xmHzl61KmVqVT
BBuca2IebL0gfPXWR+ZauteeyqVNOoXcF1EdM3+Mx1SqKBIzrymd1Dgo6qp95UTsnjB5KNytUQE2
S5ZSgYvbholRQi1XolrCtpGyg8CZYwL46QtaJxM7/MpFIrd3WdKQBHKZKYCBROAiKr0BKqMsHpmr
aAmDB5gYPRhI2iCyZu7cuouAQOSSyhG8x6Q3Y/AbaCCjd2ndrcPuYbSWauzXiHncgvxEHAFQNs7+
Xy7tzCcghh9AO+JWTl++gkRddOIXBSnJZIKph0edaId013Vk3Oq2hETR7d07E8+gORb+CDxZMrpD
mbPC860UxoZROXnzGoILxFTbU5ITXV6wM3NlqDwIQaFEh4jmiu0HYL9EF7KkdsLwcZTWYA0uD9hI
4OLsF6ozf2RTzPb9490HwBDVGZ29d5ETKRoOuXOHt8B2Zn8CZ6TZ3jZwng4hFHPIx1ZE9oWCb5ak
K+8updR6PJU/u9eCmBHpFgY+F3/gc5CL4oGnhMdnzu9YDIbidmoNSgfqJzZnJ4WV7oOd1v9iZdcx
aVajsYvqjTKuRQgBIt/OmfJR/41fy2jBmVynI7HXzj+GOdreGIRtV+o1LlWwROw+O6sFzJWMNii6
CCoeBNqboMq2NIKeLnO3lLqZ8WXQWsQeQKCJXleeCVGEKldbLh8ap1Q5qAcYEviFcnlxlNMlw+4A
IB3xKp6QhgjwLi+hskskt+EmM2NJhDUngr9zE6yMllSJFYKheQ3dEE0j3mjJ3aoAmBr0DWgZaT/0
7sUH3ZK8a0CE7b/dPmvX7B6gaUB/lzhpfU6/zFWBx3zYaInYgwCRqI8uZw2rtrSkr8jU1jH62LwV
6BuGnHbFfhTNLrME6S4GMSK/1lKzi3YAgzerQTDz6tsFC5MFJuwws9zxOxLHhYv8j6j8cg4vv5WZ
wySOskjw+N6p0LyLc1qb76gaTMiBEf2bgfWU7vKjQk8xRSTxfXuirvk3mIlitimyjIGeFWOPJ+t7
TA+DhZwlGKPNzyl5+nQwyPtLQN4+lJVAHXp8+Viwf43Ehn20iyOrh0I6nl9MUooz5D7VC6VHmNbF
JIKiWgL4YVSid9azPVOBfqeLfwtmpyllp/zcKnM6EsmodVkxeqfuj4OC+CwGM5OxTtDUeXt+petz
eDk+JkoTlVGWgwrjsxNi35nvAwWvmTWiVawG/MKie2SpP0VksJOVQUsClnP0DO8ovDVZylNf96Iw
cz1969n1B2qfXi0EtwfTe7qXXmTwrY/rxximfPijgtbYcN43uuHNB5QNTGuRFfX6xr+cDOZUQiNU
gmIRPsArvgVwEUMmT95HjQze4rcozCfgZ+wt3fqz5ws9/3CEwJ6DEXX6qrNhc4GXibzAYdhE+LL9
0/37hvuqN6GtkvzjQ9KAhnXv3KNE4hX4dTng027vgWtU0DTv4HNCOnKSLGD3uOIFhjjq3uDA/BCT
AwRhn6KtRx5/5O/V4yY+rdArqFDxUz5+r39pSZeK8tedW9MXAJoERoqJxIblyeBAFyq7STI4z7vX
u0Ow+5Ts4niHUlVAHvPdarU6WqeBbLcf1ebobGPIHwH0+7Ckjzot79WpO/sKZvmFuBYzV4wxDyJt
yxcQvpCsCRZO3NyBw3KC5WFSAQYu/HK1AT3INVAsDU4wWm6lWbFgWLfX8zrAmmrp/ywwR7qs3Ez1
ywLcYwn4cSArJkk4uNHKEzRTgXaBOiwJzinXseOlSebkCkPYG2CHHEAI9nw4oFiQkd3w8Pp6ePfp
3VNxeMIVb4In+rEnm5Fs3I1HnqTdJqErQizLyQTi+FvcdsS4X59CsrXSI5pjnd+Ufpu3J2fOs0oS
ejzQkon2UDZDKHNTgTbBYetAad0pD+H4nstWkOgLyzxrB/yFeDsALgt988tlDt1xDJPpTOXIhU+p
Tx3BFa8CQFH/3h7R3K6dCutooQHQC1xhl5ZyV8rbwYgG9EsbHVEUNAyqYkdaZED/V4ZYUvmqw9zF
0yE1kjdX3NU8qGNeb5uYnbV/Y2EJe5HjqfJGDgdHi6AD6e0TPAyE6MXLl2p1C5PGAozbRvEM3KaD
08g9HlgpzmGajWg58je3RzR33M9W54qCF9qF3KDBkNvhTWWgzp8tMdjPjQWadAhx4TqnjqLLDdDo
opzxcTk4LXhKhRjgUe8I+ZHb4/gDQ7PO8dwKEwh1Wt+JRQorSBVBGh6Pk9fDHW/d2ff5uiWP/e7x
saVvrfX2IYvkgycm+jNuf8JsLHj+CYzrBHaideUSGzA3X8EbBTJh0MnY9t0jrqoVyGSkh5TsP6zM
PK2Bo4jpguuYW0qk3w208Yg68A3MkR5EdA7+7f+mB0g8S4keLVBMzK/kPwuTZz+LBCDapHphjwFW
ETALvql6z7mwhND7/6zkPyusw1ASUatiWAnCdUKeD9mETrjbPIIiM3Aeu/svmYAwjkCMxTwi2pvm
Ej0YC/5xYah/vClnQ9W60OB5HR9RT/7R+FGc2LNv75c5Eyji4e33f9mUmXMhtH3RaN6Ac4Hu7SpV
bLfQN4WxhBefeUmjWAhMD8i9kdZAo9DlqsVRKEuN2I7Au9TglsmAskXzubmJDsTai1CaLrfaR07X
S81lM9nNC8NsdW2i01GVGoYlUvor9SOIdtU7f1+04LdZFRAEv88+b0/pXGiBIJGfujVxqf1Fkmer
xgtlWEtZNToJQExDaskABYTNI97J71G4kL2Zpo11OLCDXn60oPJ4JF9OazoUaVF14ujo4P9r4lMj
5GYuEf6VCx8MKd8mxVLPzuxj79wks5JhnWZZUkkjHnu7ARSugAtB9fxdMp9szyFJA4pJIi1hhv62
+tVAURtSkaFATwObC+jENIJwtT46Y2QbsV30PAHnpplILwH4DPl900DOaQmlNVN/EBAy/LM6XcVn
S+k1kJM3Cnd0WjATqSRt/w9n17UbubIkv4gAvXktumZbtVqUeyEkzYjeFD359RvUYu90U0QTe3EM
Bkc4SpbLysqMjDABIlZEvW2+OV1LH8IHDhQA6avHb+7vocV1vTI8c6Nl0lKWL2CY1x7CLceTJH5j
87dAsMstCCfvG1sKTK9HOdtEueKB9jCbjPnnjvGJ9LfI7aQ/r2FLhCmo/r2IkzLsJCEjzasdMRpr
/VSQRvdwqPSdhSzSpn2iLmPa6GLUQ4s1XE7/Gizz45zCRTSbwv6OzGZ3XrmkFgcMto1Jfw8Hdd5b
y1FPCDtNG11k6gXVqjdCoGf6amVlcRGvzMzntcobURtgJgMv0GmgpIMjyIimq9pzza8dkcUnMngi
2UnqHrkYZbqarzZr1XAhkGUB63LEcRjz0TefTp/vEC59P306zqMDchXLZ1Zxyb9vfAVgNpTMkKND
GVWdvaRo02RNA9pZlx15l5EKXRLWvNxvYT5sQKTbUXxHPXBSIbodWg6VJlo2UeciosFNLOvaJ7fD
TUyyk/M323y9QCAc+LlJOfGycT0SbD62oGk7K4b/cv+sLORfbj9lNstAGBRK4sed+ywQ4QTyD8JZ
eMABQpTaQEo7rGO/vKFH7lidLme6hlP9jWOazcR0n18tssooaTbEMK+6r8M3ev/1E0dAgg66TPIo
779exJNM3o5HcGeT4P0b1fr7419e7X8rMfOIYyxWclxjJYrhJa1PVFmplS/s4tv5nXm+Gvxhii9i
gIVRGq31aon6OHVf1T55MKEO5uy3+mbzRzW1FZe74OxvLc+Oq9qwnVLmSYfAsgL1FIsXqaH5Rgp5
2ARELgoo/hM74E6l9JBku7RY7Tb+7R5vP2B2s461yo5djLkVyGt8fEcxJjCehI3jENGwTdbaFtsL
POJalLkQm93Y/RVmBmMfc5PdXYvQDDxfifX09zF6MT2y1QNzwzxs0Cx7fx8tJPdvjc6eSimjRCmf
w2inSw0xeuP98NlenuLzU751HFsyXxIkrzPCWm8IDknDTSV4MC+uRaYLl9Lth8weTIPUZXn441uo
OR3nznx/r580Ap1fvJxk/SkyHu1sR9L9/g1Knkf4cAL0Ad5O9p+VLbh2un+26NXp5rWG5nmGzc9s
nl/Bd0ERW8m65XhGvQuMx7+KuTcVdPlD98zdnjXjvHK6Vz9gOv5XH9D07ZCmAVaFP9QGmMgQ3eH+
wCSExOmJXWweIA/wYppbzEByOAf2ygv69818uxgz9zYMqpS2DOwHaC/0up1auByoTbxMj+jKO/I3
59ytK/3pHb8aa6RqTa9NrpSaKUp6B9E8OSbvPJjc9qjzuEiMtU2/Or0z5wa++qKBWkrnApUgWZzh
BBeftFNcgHflI+BO+31qwHFv0dH/8gfanfLjWl//Qhr5dopnbk6JPSYM+em0g9RgNwEVgFZgt+Ue
Cx3v4Gt3k5rGw8tLY6igkDCFgUx6ttBFPxUEEHUs/Wazsuw/DFq3keHtR81cX5yl1C/b6aMOnXlC
rhF3O9Kfj/YXgeMLH+Dzfez2NTLQn2fDHbs/e+RqD4xawKTxZBf8iYeUGPX+YCnotfWMx8f+cU+Y
M7YCUHZ4l64ctZWd/uOUryx7YNbxYhaWBTC1I19lDUW+C2sI+sSjlbe8ed/fLsAmbmZ4DncryyoP
0gL2SuOVfhyEPeJBYncWSnQPGOLFt4yVRV14s92anEdtoCBl4gQmC8M7eLZkhVtvI5683bDmN39n
MW4tzdxWkv7fDTb1ah0O7R5ExqdTZqS6T7y9/YCUWyaTo2BesI12a1pAa0s5c1q11le5Np0oObXr
yvbQcZ+WejI6TLx2Wy2UoW5HOou/YtUrilKDrcE2opC84oqixEL5CQN1Hh8U/Uu9vOXwY4b7fQa9
wW5l2wqTe/h1YsCILUB2SJZAOXZ7Q6hDUkVRhihJPOxeG6Q2qW49xodH9SnsdDtARufsBFa9Ex5R
tYDwJSiD9ew8XVYbdZwwe6tAzgXICObk6pNmq0/9UC3rCJ80nEXogOkHuHLiKCPwo571RY5I0V10
vAVWpmJx2a/MzpYdrYEpTQUsBeipDFkv1Lc0LHSP2pByu394f1BU9yZ9tuo5ZPuSVsO9IZHh3ELW
BWUSBP+8/pmhCxRLj3+43VOJXeDgVB+PvIHiL7RzUCfirfJ5/yIAxsuCLKglf8uaPPLOS2O9RUdp
a4IkyDijTYA/MHt5WJukae7vffnsxuOTgO9FMe0gHMsfm5h1GU5Yq88vv8mwFSdAO1Ro5hUR6mU0
1NQpbEJGSpkiFmSjPJx+xRyPQKShq8NED8smQ/Fs539u6Gr72O+9ACE/VpMVCAiiz2peXxopX7UQ
dUSphE2MqK6dxmNKnfXSIzSYSMYqiXF/S3BTfHw7sTcW54UmmrVcFwXZ4BoMT+K/UaRH0DA/MwY2
44qp39711tQsVB/AUxVDEHRAqM7a0mm3U/XdAVxYiFkCg66cqmkr/xoX6rLwMFP+a46w49q8Ltse
4wL9eEgJ+l2NldO0gJ7EeOC8JpioBhrDWc47rNDtN4woxIJeY2q6f3/3N6AlGMnLcFIbctTP45oa
1IKPAnJ+0moDtytkduf1Jw01uz6q/RFz2JgdAGOfp8dxIxuVBZxv7hDdjcyOfEf6Wry3cAsDTS+i
MQI0QWhbmPcxezFeFEwjDW7UbIfOLBQZ1ETHqgakC7yvSv0FwgaSFWtJxd/3xK3ZWZjZ8nzAhxRm
kTk18dsZBJn7COpDzv3d+ZtLQbo1NAsdI1oqbYBudfcZSbbMOCEfEu+ewJOHnj9tV+mflX0KzUrn
kG1MwCt9cvYmv9uGhgu6YdvNLXnT2tttax+pdal1/L3NrQtLWDKg93YNyLK0vUFxhHTZ1GUM8pHb
61OuoT9USMEI9eJLtqPU1UIr7oKVLb7w0MCkXJmZ3PJVdMmJFdXKDtuN3zZnCpEj+yshtmkep0LV
9yUx9U1tbS6bj9hI7PsLsuQKkQ+EKxYhBYb9fmuap0VapEI2ur7n67V28gTg0aIdI6Roh1RXjC08
HKDawEMNHCJgIEmUZq93zYtQhcxRF8j2zK4ASR62AIPHw6Oif6JG96JiFT3CHJA9Ke01LNS0tea+
6tr4bDF5ryrLJkGC10828nMhI9hRkOXlvyu4rZIiAKlXiSeW/P61zdnKQpxZa/0UA+b2PVp4i42i
6CED/uNSIAOqoS9UOd9f0CUPggYkaNFMpGZ4iswCHa7LklZIuNZVXuDyQWmcW1Q0RO3Qul7q4E6/
b29hVm/MzYKdpkwZ6vds64rbyEBPHDg3uVRnqgc/sL16hVVjYbfeGJt+fnVQxGSU6qTC2ERdYawh
M2j5Sk+1v1KnW5xDRAYTkhclWzQm39rR2lqO1Lzu3J6FSqcsxQe1gzRD4A2S2dCScboo5YgIBuu0
CTRbEgdm7RqfdsZst+KgQDEB/GoTonZ2jQOhKkOJSWvdsIeYnS0VE5Mls01f+Mf8k34KHUk/76+k
vBA53JicjToNZa5oPZgUWbso35pPhvsUQ70Id2xGOGqEMQk5J+jfWCxzb0jFgWbnAjy2md1rh8R7
TodTDTilBM7bv7FWg+91q/Z6Pxxy71HE/w3tRuibsVg86Ty8g7pA7q1gNFIIFVE9VO0ks5uCdJdx
K6AqWf+JwJq7zVid1i9B8iVLX1n3KDe60DlSBbV6D9I2Zq844ZZGLThOah3ErvKwvz8tv1kJJVAN
8HBWaGpCb5808xtt36BGUqJkIha78VJxOmM14ikeppaqPNg2PYicTUEFN/tDhhbsFwhx3v+Chcv5
5gNmTgSJhyERshBpj84QB5J+D8E3StRpazfyys5f6C/AYEV04qM5BEHXzx65OmECW9R8jcvI5akl
kWLfGsVeMKzo1FqlldmJs1MDPbDGXep61ggZ24Oge1aKJ+xFee/1EoLO9pFZuTeWYsCbr5o5maTo
mZYb8FWgt3yVPHIAbHaCzzLmKwOivircNYGtF+6KL11wN+DUgZ4f6Mqh4/yTpbmajFQuZNAJJ72b
jTK2KKtnDYIjpJQp2vai1/urvHDgBYjLAzKrovcdMga3PgcFWDXJO9q7Ss2Ezy1ep0SUe29lNy+U
D1SBgyI1OGsB/ga449aMpOUB76mA6StJPmllWolnaH1ggKqpaEmpuCPKq6jSQ0WsS40QauBDpyed
oovDRS63VQXuupLZFIHJCdb9GVg6aeir0wBGwllDh8vMAUWqzw3xqPRuhC6o3irTvSgV5EyDvzy4
MFCsBKMw3tKV4TE6pbbPrhy0hacp5BCvPmB+1NMohEMGdDx9BsOX9d6Zr4b/GZPz9waVlQ14XaEk
x7+1LEmHHf7LWg5u4aSDBWACTAOLBSan2f3G0xb67CWeUyWw68gWeZ1xiDfWaSTsST51+/ChcqLt
5v60L4DQMOorq7MtUXcj+Jx4AJd2tZUAMUHiIyWCdbKeHlP7b032nbX/UnTAWjtn2x9cfeUDll7H
Nx8wexRgLhCeitPrGPcAZ4HSpzX6D94HROuycq8uzTAK39BKB+wNYn2za3XIWUb2BxYRKPrPJBQq
+udsfBrTzaA5irp22BZuVEiyQ7EFrwf0R82fxzJChazqudENUl14bT5iwCiQfHsgsvH18nJsTbTH
gjrx76WMMdK1aV2zPv38yn0pAUPVToH1mh7AwQm/KaDxh2iQsBoEkM2bDYhd4o0S6PxTQI+BeX9f
LZRowcwE2DYka5RJoHF2byVxLMdFPQBapVj0EHBE9b8BBNgFeMkm3t6XTmO78WsysCuWFxb5xvB8
4GWngK+px3sq2vDc1pcJr+4VsSU5rwf5yutt4Y2IThpojQCUKkEHcnY3abRoGLXEs6IW9u2nqH2X
/ZO2JjW+AEfHy2hKC6gKFHEhfne7lhQvRK7WcDsI5HnQO1N6jf7I3/2es8B2r0sWJe+j1RqsPu5V
u/vgrMOTDWjDqBcfuKXpvjX3b2hz2Jr2fm9+DA5nipBtcl5Gff+23X6fVzzZ0gqICsj4IfcM5qC5
ppmStWwX5fzgJsUZdJUaNbQYnTY1BGcQNN/fZwtlIUiJXBmb7bMSTa2sEsLY7nCSPxIDdOsuUR7r
zZdtm+iKBoEkA851/qVbddgLr58b07Od1mpCAwgmN7i8TREWheTT2v15PkwqgMmzZm8/GEda8WBL
3vLG5mzDdVWRebUEmymhzwp5jZwDdyyeoxX3sfRYF4HAhuw7KJMAVJrZScS6YsYW05ojAZYZuS7j
zQFKadbBA7ZC/OVZtam+pgY9MY7y8Ed6Au3F05qcz0IpDKt79RmzO7H1Im8IOnwGCOM58Pgea0wu
vx1fTfHEuO0nei17NO+B89W5cOgnlFa217R7Zg8xQNDxl4wWC9ANzJZY9Kocs4CTN+R/q+hYqY/3
t+8PmPa3ATwueHRn/0agjtGIYmpf9S7gHO+tIxjjXnxWt8Duy4ATJAbKBXZpxg4tDcV2LyiNaMb3
JBIAcjXmoUUDYw31oAGpk7VTvDz0f182u5fxBKZs2te9GypstYt9ST1KanK5P/5p/u4M/wfbfXVL
1Z1WC1xRwojHv/G83zzTDNElupayw31Li8NBuxug7pMk9Dy36g9oXGgoJjqIggtV0WsvrF34ayYm
v3g1GEGqpDbymt59bgY9hQAElvRUWD+YoH3qoP1QFvS37QU16vtjWzyt0tXg5mvF98zI/Vh+5bcH
S0CfWW4/hjYCd4Ma5huP/bH51pwEVZW1zNriEv6zPU+Xy5mgtrRpe7eVpU0H7Urtk5VH8/4Il+7Z
qwEqs8iNrZke/ETYjH7+t/YMpX/hQisKUuO/MIOWEyThsVN+Kcn1FQh8WqHv3aLwdbX+9AWrLS4V
nt737Sw9dhAv/DM02yrpGINHhR96V+UqM83QrS15JcEOykmGxu0AwOE4RDIt4r+FSNELMO+1LcpT
niRaVOkdnxeftT5d2cGT1V+n8eqrZttIkACG11gs5Ygi5hNfqbEVJCWAkjXwJ0FA4/PQip8lowor
UMKFtzamA1UP9BCib1OaTtbVyUkhDeJJDLqiq6I+d3xoUnoexmcp43fQ8F6J2RZg8ajuoNWAxwsY
7aHzRHSfMXj1U+RlvQpgmdCQS5JpQIyTCiJ64x+xRmvfNnmpweQCuo7+W071UQDz4Uo+c/Eun4gx
pvoZ7tj5yZGkVoNwDVDA9Dv1Xz1ONBLBzNtDJHwoohX1ENGBqs6ova5svilcnC/zRGI2FdVUEfW7
29kOAr5lvdZnAfZg9Rxp4gNzLEj64L0EKzmUpVwqaCyRN4OKLYqEc4qIbOhbP+PT0TW4Fw6kJp92
g2J3RqqXZsUHLgRjuEEhxIMioYQ4eRawCLE8ll6GWkbk1I3eGxUQcP1Akse1lw2Io3/PH9DT6HiV
wMIgItF+O39NXIl1XCDo16BYctD60ZPNqkYy2AK9MaeShNZ8oNPRE3sr4RXmk/ai9zrkfcvYrJr1
MvGnhyGJAxwJPRcCCTSyrczkf3shqOOnJoOwIXokVNEnrA/wu56L0Jh/VGS/AuiopMhDhEleJHu1
VkLZlAtRy808Rfb2T5zEHmtBTY5RkWBV81BXRYkdjFJs2ezUB6k0SY6hY9mcWkozK2uAZCW8UIN0
QYMohED8eBhCo+/8SHa6sdPOQtomwilX8j7ZiUPO+4cyCEvGkAPGE0jK8QVrjznqKDsQK/DRKc1q
qXxVcqXNH9ooLDWnr4GWtMsqEQpc7XIIjOjYJaKl9YnAQZZ8GMotn8reVEPgPfnAcyxFc0rnCZyV
JZX/BB8Y9Jd0CJPqEEhSoOjlxAhNSomCcDYvwwivPE0E6bkmi2H9EKddEVkjEGONneaaWhriWAxo
zRhSqN+FHhODiYdP2MaUPF4INlyp9iFonSgbu7mYtNmXJKVAspNgRJbsM+ULHlpmsZczwRH1AbE4
y2mniRulBzH/WaFNgJ6yoRQYwtc8zc2kUpIBU1/24airXZqn7xkYq2QzRMKg+qpV3i+/xKpJfbBX
jRWTbZpc1LqtzzBS9AxGmyAyA3TBJk95HPExJWWFTjooGqSRfGxbRQpdyC/4aGNDDQhN9FrcF6j3
lK2GpLzvN8okyy1n3KOfd81oJPgzrQmVGvy70DKohmvQ8DW7wm/9XVUiMfKd+FyYdNuqTaTgyDSN
LL3h1xSAR6RK177XQl3XkK/LtKdkTIaB9BAz5E3apElueBSEzCaPmcYXaZHSH+uSCQKzGSJetv08
CaN9w2sBdMJ40YulPRI0TLjzSo/NDkyChJgNB6Lil6LDfCeMYsOQtG3z3hzCPPNNNvcqmupVmUux
rlL0A4P+qsqG8smHuqEQQTlF67JLURTKuM8UCsGRhO8TRhcZtEdthCzmBVNWMEkcKZCs6Ax8S+07
NfRVM7B1ZxlnNkwppDuasxkmL+hqCWqpiGo4tL7VsdoTNEtqDGmrLqVOmnYcfQADQaIA3jvQYdh4
IVOxF0ntAZkZNblU3/1OUaLPMS8LyfYHRq5Q+JDD1my9RBt0ng/bwOJkPxawVEIvHkcZLEk4Gw3d
csEgg7Si4BvWTqoyycDYQjnti8lSCCKwfuNLxgi9t78aUjyBBRVLPzgFZREwR67MuNhMUp/WJqOG
fW5xIc8WJWlZJhkNH80o6neXZYwJupbxpQe1jw/Vo67/e/+SWejKhBrvRDOCNl4e/mSWTU1omOZ9
jU4lJHoa4nmmugXSL7kk+3YzvjLUrp5VRza4Xarq8qGChobd94aC4pJvq9W2Rod5YT4HFp500Xnt
slgIdABYAVkPROMUlZOmn1/FG37eA+YTtqzrUbnUu5Yiu8zF4KfAFBK+96CDOYL6L+wZuhLILlUz
IBAJvlcJXJGgFedvTWsjjbOO61i8Qwh/HtXHvkJ/8fCpbMvY1jgrFPX+u7e7Qkcqvj6GT0G4Encs
XV+TUB6SVmCY/sUhJPK0jGM86txESjpjbNOB8BRtuYXXrnWLcwtPIkjEoKKBCEDi0RJ0O1pWgmsE
5JL9ed4iTQUY4nv1WpBtYd/fbwtoy0nI9Z+ladRXS1o1YAEV2JRFYqQFjQ2oLsj0p8bsDX8j2xBg
1FFLJChnhS3ZAmgm2eDCaJ4G4/v+lyyu8PWXzCKRMFEyuZbwJcjhTx9xQJOX/YCup8rYbyN0r62k
25aSJDdDnyVJihqHPRP+1+DElmy0LUEebBpfa/q6rkP/cCUv8lsGASt6PcjZCYoqnxf8BgsLeNnn
p3a0t76hgyxzNck2+YlZsHpjaPYmCTulaXq4ZXS8WMa4KyzR0VOjPRhroerSVkWdT+NxLsFzMe94
lKK0UFtgV92c+KH+HpRm+TI+xqhTe2Tq0GqMP9GKk1xyQzIHoIaIEgvKHLOFSyIv58uqZ11LYnTu
kRn17ZlfUzVbMzJbKRnBvkQTGEkcCCDuNZwKHSV9zVjZ9gtvOBDu/BvMbKEShal6noNPhRBJ/pK8
QeL4OdLOwQnIQNBR7CDIgZs1icxaNQOFiGunYGmjyApuG6TjNdRtZw6gyzVc4EPHuWiGqT0SQ1oT
lGOJpb4eXT1ea0dY2i0qkqMgA8UDQJqTlMuUqmrniYPL5JyTVzsuZa37E7qU2UYb/j8TswFRRU6l
kREGd7x4MVjCPt4t9A865Q70vo8QciHaAUJuGTmiOHlGEPhnxf50E81P3rX9mR/LY0aFqBuGqLpS
ib4b4/0pNHNbNUI77rZTwxecy4aBb/FM6c9aq9vaBM/OBsv1XZqowAoWSX9U5XzTMHit3x/iNIJ7
I5wdjarAsexKBQl83wKfLOSkHLWgVuXRp//CEEpEMigK0cQ8F6iVykASRyECEiyYytta/Z2Plig6
960ISyuGhz0y1UBwTO3wt3dgmIR9mqse8JUCwT3AvQ76a/lqvAJnCcaiVOfQudS9hbppFgQCs8Pu
4lYP+prLnvblfFavv2K2cjRW0qiMGJDeFOdAOjDyrluj7llauGsTs4VLQg54fnCIA6yUk1gZgAoa
SNmAW1BYSxZNmcVfo0HVDShkEF4DDHI7p3Uo8Dn0fae8gvSabrgdMPnRZ+qASjQBWPNzZQkXcjNQ
GfmPuV85IdqpAbRcQfKBpxSw2wBn9Ab6PJ1cRzZ3Dw4T033zTi9fCNigeHM5N2RVzmntG2bJ1i4N
/VQcA1RQhwNVQFxUnFnV8FGT6NDbKVUfYWMy8apa+dIFgucviywRBBEAT7mdaXFsY+Tt8tENa/iZ
SNu1kYsTqYQuUI1Ekw599t6qTzT+BIKf0CD87vvC0Ly/YQplCO37/kospq5+uHIFcD4DIjs7TGU6
ZoCmT+BY32JqAplrzgYARSWcZKjUvm9tYUMDh4t7CygzjH5Oq5RpnMdAqYF1M1lNLYFRnyU1tDK2
iYyIHVLrvrUF34okGYRvES8jKp5LtAnllLJvQXsyRBI1sjr0TSDt3+4bWYr9kdQE4AgQepA7/rQn
XUXkQt2oERuA8CRhQEmFAl5THLkG01cDziM9SSNat2uCUk1tJj5I+LTSyFXVkFcZbZay7ShhIrDD
RQ3x3XkXAYCyfhxzSPimR/nZn1AmzVYpd7kVjQ4YCNAnzHS6to9LMqyBgJdKMxOVDrwHKvgySny3
u1pJkkSOaMO6rf/R85c8eQlrETcAEcePNIReWvcQVPE2iMVLHbZOxHg2nZiZXxtA29JaV8MNRX9M
/UGD3JD8b2kEHmitv3bh4kAACkyYwCF1ioaO248cRznhYxGYCfFweAU0832HiKP/6i28hBNEwTn4
QY8AP0G9HL2dzysbZcHfXFuf51MHH/J9yOaMbl9tm8dOIanywjJWL5zDCi225Zrq5ALREKRdsCQS
ctPIT/zKSudq27acjAJATwYl0ntfM73QM4f4yCLHIwYHoAK37FPKmzyw8CvDXbgfwcABrAjeGhOZ
08yxRDIbNkHNTPxKlfnaW0Y+2AljgrYZOIUWjYDmfYNLDS03BmcX8jhkY69KPuv2FKhOoGvrTs9b
uLLY6D+beCRqopdANhbtl+/bRXFkuBMjGDJezrLdiXYZmkjsib2m+2u1mAWfL6OzByloMHVPqt+3
Gw/SJkzNpKDeQzr8XQWNwEcVrxS1Fk0AQ4BYGkgkyIbdmihrL9LKFgcwJYxGxo3m9s+JuzLFC48s
5A3/GZmtKRRTm1pGug5df6XBg+E03KY2rmxZN6zRKvaZI+2tTtahkYENVdtwAfQSbNlddgittezW
8v6GFjg67KBVALaw2yGjot7yvlKwrq+IX1ETmnzllF1sMsk3hHHlzoqYv01oQX+IZKsIlYV3mAx/
x4MFGqW1X5AJJc/6SBgp63Y9Q/rmNSRsw+qsTOIEcOmRIOlEgoyz8mAkTPGcRA/312KpvCeLoCNF
9xaKqLjmbkffJGOqZgHWwosujfxaIFlvN8+qrwcBRBrEi4CykFixkOW0qwBCDkbdnARwKd3/jMll
zuJGIDnxGIVOCosOosnlXt1+CHQKOUxk1uVlIrAP9LnUjNCpAkOE7Omwgtye9vBvY8hkCuJE5jfn
MVPUahQ7ZPBdTgVMH+dIEJEgX3lhT3v4npHZJTFQyvdRCyNaZffyMxjnOdzr7ev9eVuKuzBx/xnL
/MKMW1rxIsNg/wyKrmhvdfucRrsgOKvSIenNFjEY59y3uTh9U4wnQD0Upf/ZyPJe4ZAcDzgXYnva
sfVXfv2PGMmvmfv3++dDqmOKPgI2513B9+WBVKwYnllWKXjLZ+UkI6E/ZgPJomz84LoyvTCQUhAJ
ajMZNSJkCFB90JC/J6IPaW+rG4rEjCQPRJ+dhsyOmTWxtu/BY4cbLOIQG3t1g7fyCKVWibAqhVZ2
4YFt0kw7Jv7Tp0nzHqAW35G+HHEjIFk5+kTtU/WjHoYRcC9/iCMSVh2X2ZzUdrVe4PkKLn0GKRY9
K1LpxLaITcxUSMTnnMtU0RhAGgtSbSmsc7sYxsCK5BFUvZ5EmdeyK/veur9ky9vkak5nPq5q81RD
yRXpnrpCYkvZgNMJ+c5RHwKIH9w3tpSKQfr6Pxvk5+F9dZjZThgo00acW+45w6ogJpE4oxVu1L8W
r9en8RHCy8dhr4IWLdg1TxE6I1a+YClGuv6CyetefUHDiujtpdMWZR9UBgq7KEWdJGFPE7MYH1B9
64uNmqlGUlosfRVlzWjlzBC98xBYcQ1OBfVBS9a6uZduveuPmt4ZVx8V5BKKnTI8QlKZcDzsqCfe
C7+KMFq6wa/NzG7woapRvC1gBlzlkbBXArPVbAE5zLRaOamL0Tpgq+LUcgM6uPk7TBsnJWEOCy0R
CWJaqBfs0I4BbYIUDjUClJbdi5uA8JtkG527Twi+0qmWsZpeX8g6YMP9+47ZzMZFkOVoSefctDXq
hxqKlTt1n43ERE355f7WWkrlT+hGlE4mYspfeotskPTNkGecy0LG1UZ/JNeiGmZoZ/91631VpwJS
FpfNitGlF8e10dmaeiNNh0HOOTdwEJVVJJOnKS4BRjHUU+uWhZWsiWcs3l8C1DmUCUj9C6vN+4EH
5eCCQz6V3+aZ0VQmH6zc+osn4srGLPbw/aJKCw42IGXKnuXMZDM3x7OWDGudaYt3FuR8cFvhvYZG
pduzhzXLpApdoK6a2F7yKck7Nl+JKqZr79e1pQqTACyC518Y4DofO6HHc9HNc5NCtgC9T/6+kAn7
IPVOuMbguWZtNnVD4DeJkMNa6dk9cO0nb0qwxWjzLlZyeov+5Gpc0yJeuS12rGOfb2FJTYwaIXDw
QCOzbT/RcXh/ly/tBsD4FITDE1Bojjnly8EPaoRNbvgd++BCrEMg+t5yFiTg8n9zH17bmg0qR861
y5qSd8cTi2BCCwnDfQlo3dJyPT+V22ItX7e0Aa8NTut5NYtyE0rKoMFgjN6KKNsI0mvy9/78LW2J
KxPzZKg6gmJC8GCiAXOrOe7f2132rHJGsJL/WHwwXRuaBRNFBzI1yYchiYIKyFf1YHz2QDpffoxY
M/CP9+KludCgIX0oO/cHuRjJXBufvRTUPvfbJM94N9CgxmVg8SAlzqG+cgY2ZU1RdHWos0DCAwNS
1fIYalVaSa3nieMXD0y1LfZh/jiyvZ7UVthsqlWJ2OX9MjFbgFQDOhHTz6/2i1iJNOWTindTaDdO
2R1DBeenuCmLU/+UWFIGmJhvqoUBFJJsjauQ26WkpyKATgTa6T8CQLf2+SpnPJxRJOJqvawvGQgj
jF6XTCHfcpHNyvtKdHrR0B60cOXhtFSXAd3MP9Ozo8LwQ1nXeLC60pcVbyRrdHA8yz10kcDfaEG+
PtOpHoOQyFHO4gZcQMmW3/Es4fEXYzO2uB914CZr+/7OW7oQ/30WcKi3MxJJENRA2QO6BxDfQ2If
zQX3DSydX3SQAEcNrOkEOLk14DO06L2u5NwOmVW7CIyuIGhk95+QdF0JkJf6zdBqhmbBKQuDNqmZ
/xtykAP4Yo9Y1OA+PQOsqlvUJs+TmNH/f1C4PFD3BWuGrMyJH/uhTGK/4zgXmKYubjeelhs9X5ld
GxtlSQngh6ANWTG6mExHK4wkoObKcr90PgpPYduhUPH4Bsf9CBTiYFYP0rMH2K4ZX3b5bi22X0In
yygPQPYe9XTUEqfdc3VeW0FoxwE4wYk8vNwfOjtRCLV03xAf70/oYgCKQjPIgvGWZZH7v7VE+zIG
uNzjoHL83jF/GcXp/D9y5WRmYZeRzgcGy5plqYdvUbej3MolvbRJr63PxsmI1aB5+WRd3jW5LX5Q
/yVWndI/ScgKr3YZL7ghdMYhLYQub2R/5yT3fVjhR0PIgxUuHnUemmgaoeOrkJlo4AACHXkiszxk
8Sb9qqh5ERMTPLcAgm8kB/KRvf+d+RMB9tv9NVj4qkm0GI0xKIYA+Tu7AKsRNE/51Mqm4RU/0hDE
7WsF/aUTemNjds81/8Pcdy03jm3J/kpHvaMvvJmYPhEXllYiJVHuBUE5eLvhv/4m1H2myE0MMVXz
ck+/dLVOaWH7ZXJl9kkj8ylsMES0WyaxRUbcyOTQ1ouu3IbetmNMv1SNPGvtrLjlyv/1F1BvH9Q+
+HqIgKjIehS8GqccEKkT0ergnXHMunK9dVMAde9WOmk7W9SSZUFm0HeTMw2KBbAKKCJiEWq7gYeH
dHXH9odeaF47VzGYMJxZzAliZkhQn9igXGlVyXKlGDDTvdM74cZf+ktivULgDv84ld7dIbm0/Gaf
Xt3X+lwGeKreAPMoYwIW832yzs8zgMGQKu8A3YBe0puHhj3GANviIjIcQEYOI1ETaAQWvrOfU/6a
eNBODdN1vr4CAkjWgFipITgv3yj1sU2fY3mmoDBnhTorajZkbVNiF1VJkBhaUe9Ioi6GECk3tmbs
6wfzv5lMwNY5DVgjCLadT2bu/3sya6Myt9vb1CZOYA36nY7ZBHt5vQQX1v5jjr1yapsi8APeDd33
o6LzudmwY6UeTF1ArMiryLvjoat8fWDfFx0VXSIm+i8LtHPPCV1YIquFoqze9oa6hRwveiBvH7A5
Iaf8qG21bWdU+ntidNi34I83eatbgr4dZZXPJ51ZVY5kcAay6wYj6O1c/n6KGOHs+6hlZuJK8tIA
3wcYJ/KLyPrFdmhnTrZ1d+4o9WXdgAgusksnsWML6Vv01jF2asDpuD5TUy/x2ZdQWyBRWw2AmgFN
NN5CNEDK8YqG3O1w04e/s9lO14S6IGWl5NBrjjpwgiGTcdIxZHXpm40OuBfYvcGnDS+xXYMMZsbD
+XYGr+2HcUee+BsRbpNEk79tvz4MsA1+Jd1fJjrcDh2L3um799rOrUavFp+bJ7B26eikTI1465lk
PYs/m3yuUMDhuLFwD/JB6ntEkQiC6w9jp3WJNoxFtlfNtrwRhfuE40yAM2pVj8BhuZxZ7YlMLzTW
ftqlvCFI4NRqFcMu70BA8Zl8upqOFt+F+b+0M15zJ/PdBK3QehHsRHplsytTGsBs2OofM2ambksF
nAUgNFRQx6cZyRrod/CF3LIwI73fQjzPgVgeG5rDI9rAIPrs3sxEW5PH5dQiNbABHVMC18Jike9S
CW0votHGSCeiGb/Z+FtNunHn8GhTMbwKjw6NDjz61VF2PJ9MhhXlQuwAst02JlJ/rwHkCZearNfo
V7FmZnRqg5zaoiKdAHlhlY96hG21vn1uVTTnK8PWtGYVwyeI/xFtYES8ilPAwVs5H5Xq965WtBzQ
+6xq1E6hbDScQm6VLB39bpTLtYltfKVbFZQezn4tPDyKN4+amRFchXOrOh43+nqAEA1oVMDJBlAQ
HaySYUg5EaPehs/eXjG4lVE5o3zvFw7/zKYVJjKEGPhPY9Td3yqx23rluJzrwX57tV9rp3XUlY2t
e3enGY0er3cPn9aTdSyMp9LpDrGxiC3N9O7n480peL+Kb2FHdWtVkmiMRNupUawxqAVUjZiu+ygx
Sy1WseYD2g7Rs7GS+No3taHLblnGGyleemUdpXL2GMgpu5RQmnNCdlBumiwY283y1kGLlXJL8D89
qD1t5gabdFlUFcQ96LGV4LdQNxgzBH4+MO6YVzBdR2F1EaLCrBkuTLyN2nKfvX0xJnQqlrWuGnNo
l6mlUzXAHlDBAdqDhvGDPkD12wwZeDJYA/cmcA89Y/t6LvUzD9acoXHDntyfapgIvotk/6FRDq9i
nRtBs88xofkcpfSkO386JGo+Q1nIMCSkUZRUh1Ig/JEapV+rfPFVXUITH0Qy9WinrnODYfSPxePM
fTN18kbu3bFmAh5UejkTdBV6cQLzeekZsbKVhE8xBHl3EKC/7uubPBmddk2BiqNO8hXnWZE4PFz/
iMk9hfzA2HYLzD3axM9nu0pzN1ajijuknjNKH2jHJ2I7FZRmQJXqvdysVnvlBbcON6fVxE08YOBP
B20UMKm4DmlPWE0YQRlKgAfrVaRDsJu01tBjvsGns9gLu1qfcfemlhu6UArSLuOkoz33fKhdpMZi
MM73WkCvdKc/lV+jZhIUHXSUQlJDM4t1agjLx8Xi+iSPPj11xWpI0iHQGEnv0K51brjocP8IJQ8Q
amtr6WvhvVftJoa4Djo3hNAED8pMDDCO5JpB6ghJfIqGSSTaDuE7l20VrjRldQ7sN3FMEWhzLAgz
0dCMC+l8UAkPzq+sgI2k2faNNRjBAMTrDH/BFObozAq1PUU5I7kfwMpADG91G+yjBWuBx+6d1zxI
AskLvImLpH1kc2tmu0xlBsdMAlJ0wE3zeCbOBxjIvhhoDW5bNYUQh3qvcZsssRI0gaZ60dVmyRR6
9wkq6Z4xYnKYk1CcGDouB3A9jZ1T8Fpp7oYgF7mkGSoe2FF+r7yPUIzIcjjlhn12A30BFAKxXGvY
Xd+rE5Iw52apdR1En0nB0sof0nIv957JpwDVbTVbbRdlo6tgyc8VWzPxCYl/lO5Y5DkkU9w0j1oE
4tgZ7+TyjsDH8GhLx/hRSKeF1RqvJRFiWR7u3zLQ/fVMIXYiFjn//dRBQQpdaOMaom2AS+qyshQD
30Bq0ZCGdVreizKk4shWC82iX2bDtmrm9tjlQT23T002khBdk4zj43s9e+p2RHpwI9NN7iL3OBwj
+VZpDeUjA8sM8KvXF3rCtT63TR2tXOkboZAw9jhGB7jdkFxnsl33VJBFCZy0JZK5UsLoQJ9fS7Ao
AqGHygUwjHRbXs1XfSSB2OsgRFUMtCbbJIqu1DFac5VWFu8jl2fvaxI0ZtEMg2S0qS9Bzb4Ep4su
FiyghU0iCb3dFWqwHpIoz0H33HZv0dD2x4xNho9M8YrEuj5Rlxfd+VdTYcEAcgRek4EQKkUfNJny
QgBuO/LXUkeMUI1nrE3sCLTDjLjdEet5wSHCcVWuZmjDOwTSk1gs1fAhqe3rA7p8jiAkCHVEYKVH
5hC6xa6O1VZI+2bEwEDeisRGX5Al40emkj8KsdnGiZFlcymQS2cH6S6AV0eScjT80CqtilZrdS2K
AIlEZQgenvjYNT4z4zpO+BSwwqOmAmYU0Pl9xx8nvmPaionnBj5/kAng/fGKlHogbmsf8hCxazdN
EeqkHEy1toPkuYydOtknoM6Twvc59qaJ4gs+RRAkUDQiI412kPPnwyNRLUdNwh/cbf4A8jxTssCp
nK+Jaan6YKWiLsz4chMlaJgcEd/oh8OjQacEGF/ta1ZCqa7fZzqonCHGKJrcTWfcRKb0G/4bstBo
9R859jnw/lDnAkGTogRtDBABJAUswBjzD/bIG4kBfg4OysJ6/SzjP961T6FzfQNPRG6oRmJmgTgC
vRsa0M/nNuhlxmXgfBz8TEcdC1SEC3dZrRWw2EGmrrJWn8USsPsDQsflddMTV9ipZVosCw2/Sezx
uXDgmshgcocFe18L6KY1gFJujhFnbpw85YIw/NBmDINxsl+5WdwI5tJbJQb6jN3b0hLReOgigVg5
ka8Xc/W0yaN0MsffgcPJUarUQUzcCLbzXVfptZOa3lpAN6fB+pbBgJZljfk1kqffSPmcLS7tLVfw
4OtIgWElN6OjaMS3UreRDPYBDkY8J1c/9QoirwTZHKQG0YaoUFsprZBcU7UOCJVu3TVGo+kfnmTn
mglsdOsfBzIHiZm64E8M0pyj/MBp0Kdv8OwCwA9mFh7ULaa8AXmCtGo3R/dpFSMGmYve56xSOwmJ
7q4qOlgFtxmbGqQGy/lvjQyEJDLCOQic01c80/J1FYUC8Db8Y8WIS4EbzArkkRJ/KARdZZYJq75y
6Rdxwd5k8+GCcRctmXkCxvWifAwJLY6AeOIV5cDIfX41xH6U5WyQCofW6JbxW730bMznnO80Vgau
WKEXMQdlE1pNYWVUzBNfO7N2uNfiOVuijD+XwJ+IW/HeI3AdCRTAr0yH6H2FZyYGHSCGZCYLsKjx
qdFBbOy9fVffD7yucbq85rfDLVrJfVsAw/ldOhftTdx7Z98wOkknt0FHBinKJHxDhPYbzQiCnbBy
IRT6Nsv8OxF3nQ+XeleCmA2VehwuCLrlD8dz9CddWH1lULslc8WoiWMxsoKL31M7pmPPh8WUvRt2
o62tZH3M7pLp344YTpZHoOI3KPpk0mpe9jJNyAQQj6cPvGEnC1BHEpO1rewF28S8/jRNBTMYzE9z
4+ecmCsjRQUQd1wjvbTJV+sAWI3nkL2tN/f1ogl/6xCII54b+BkWgNlze5LKFXmU1gIUUEK9XTWC
xavb8C3YgxxIF3dNeccOG5LOanFN7kWoSKGtEk3NoB09t1tD7oZro5Y/mCDlHBCqhMaNr3eH9h6J
o/0cXmcCZDbmqPAKQCod1OYiFSNWalT3fpUDWJJYOWtGmuHWgRmzMXoYI8uLVRMNxpiDTZ4Heptn
ui/sOQUOmN9aTX/g4rU/rGKQZJNsUQEEkm8iHroa9y1niKUhvwoQEOtNtvmIUUeZUyKaIM3B16PK
oI1lbmS5qcnyc6CmW6nmD48gZtObxTIymgWLyxERHrhv0zt+bRIF+WJQNV3fjxPMQeemqYMctoUU
JR7enH7PQ8y+NCvT3TempkuBLjyxpWW9IPdmiIH+8uLcNFto081RJky5xGMgwKNChr45hAbne6Xz
0NSl8XjeBR1SkV5muByIfdEPum9/I5Y/M0XNtOwGwAkPMPVoms/iqvD0iNG5LQsHbbEQZ9AuExqU
mFxkFbVRSQ3xFGUN2TfFKyM8rdIzObKPyrozmwfhJrIeFMPZcCAnAsnevjzc3wuHQwkdyqd0sYEq
+up+D5nT6ys9kaU5+xZqoZWuF1K01gOOjUZTkH3ZkojlFucyFlPnHjSmIHEAdg7qYVSlqpEKJerV
QThU0l2o6UnqeFYH1zC1guhwfURTnjcIL3/aoh6Gnul4F+x9uLpNNMdo91BgfwsOjNXbm/QIafvV
Ije+jBmrU7m3M6vUjdqg2kHClhcOYwkALLUbdyWvmgcIG+yszaaEjuVxGAx/IRnk4/qAp54qMCUh
KyCDLAGQ2vNzErhVOtSRjEhDNZrG09v7sH25bmJql4DwAQlNHtAX6TtgPn2ehgCMeQSDi3uAcjWw
8tabMFn5MynDiZ6yMWwBTQvy0mOWidqNfOWpSsJgKC3ayfpH7wmtwzsCqo9moUPB/B0bFCHxO1RA
GetNILrfO9zMbMpT03n6DZQXSiTRB+2jKhwyCdSWOh+RWHJSYdCetMIvDlWU9aBYlJRP2dXk2sxq
F93iIuMr284b0AuoFU2VWFXbg0CxiIte0KUILoYu5xH7xicigDlZg6KSXhQMkQzBAysk+kjcFH23
XBgjT+VJ6Xssi0lsy26iWCVTvw1oObnp/TqH2nY51C/A49fLgevqwkw0RjooPJEfwIwb7/isbJCy
qPi8MEA1W2SGkMqCZxEgmjz8u9+/hJlSIlfK5fmCERM4ZpWiAXDuh+o2koR4kcfKsPBz2fvgJdR8
jVqUwN6fVimnD0lTrdSUZ5ZxDlJIPeZypTFyPq5TtMvHbGulJdowdVAJADqd+uWRjduS1eW2rV0D
jbrRW4KpIvqo1db8jlfzc+kgZnJ+EtqgQWMnlDcO4UOhAuQs3Wtg5eQznVn6a9fSPNvzZxJyky7v
qU36tlFl0qcouR78jWz497eh6e05hwMvRGzFjjRzECdqfjghqCCjgRqn/aJjQG3jVAtTF7vT8jdm
Y28hh1MAmJTpz9ItuPWOWQ5GUlOODYPJHHPmtZgerYzcJmoqI30HdTgkMXB7uUvEg9iYDbMfsn30
KKJRqNTZJfaUIoAKi2zr7qafw8aNv5kO24SflukXxMv4JB+kQDxoz3xuRLpQOny2yRqHNLsZd2Dy
BoBvASZo3KkSDfFATyh4brtURMD9rPXbugFoYKZ6MX3TndgQz7dqkvd8ILGwUdrbNchFwEblm3ef
ru1tGggLrRb3Xwtl+ajOxr+TgwNkUuSAqUbsNP785CpnhIHpOW8QD+sAZq4/E6PjcrFGJ7+b8thq
pI4VYfzd/cFaHXwAAK///kmXcMR7/vvjKc9JkboQVDgwoIYL1/EBLHzOGpT0RJTzlFwfhH1Wy7qW
bdpqxmn79javjY16mgpQwyZ5AdOZtd2+3tpAa+ltAbwPeCw3m2J5c7PidfNeCXVItF8f9qQ3fjps
6tR1XpiHns+KY9vBtv96RTyiixYahJZ38drJv55ekoeb1QEIkv0COYTfOvQ/Z51GpTJczgptiKE3
z9zmdgwAXBMCpf3tfQX0oxPO7KLJSwYBG/x+hKcA2VNT3YE4m+MCXKkR0I5byEZIZmX1Dyvw7Hy4
c0yhU57pqTFqbrWuDb2hl5BGEK1opRjx3YJ7ub5+E+g7eKPAaIBWCnyr4NE8P3NpE3mVW8ciUhV2
vmZtY7H/WMwpJU/mmhDSI18BOS+JZ2kPFOdClRTckEFpuF/2W6GnLt6FN219u3xpLP8OlN83BriY
D80hMu+vj3HKQwTQbyTQgpItvuB8iLFSJwLE2sRDKL8V/bHPHhLm2PPWdSsTgFjM5IkZaoyMIKSx
TATcXs/jrekbzS4EYqrQ3x6g5o3zIOr6htmrersxKkOOQIsaQAmGgUIMWOFqVByuf9Dk7gE2BOhU
DogK+j3Mfb5g+V4RD+wrcxu3jlwvM95EB4U8U9ufNiRDOE1D2IjlPZ9fhQfXdab60qEyVdkW3lh3
kaZWEy3yOZI3QZi4xUHrAObtUXcPmnDnphjPY/IkganMIhA6Yu4HexCMePm6hZxTfo+m3U9vTE7F
OrePvyyocjyApDXZoSs5MEEaebg+xVPVDNSbwYOkCEgNg5vt/HvchNE4z8fWMretsS03mY6yvlE+
xetkI618GZrjcyd2QoAau/jEJvU8q5LrM1UMm3A0kP0A/Zb+ijfm3sY20513fWNVhWEtRnLfvfk4
M+CpBUDTEeArQDsBPktdF6QSR6YD3LfMfR5rthA/q/6dAJqgLrXAexZ2OQjfHbhfDHb3XBJ+8o09
tU69sWLQDJmo9uPQt2a5054UFq2/uhoaX+BVXMyMddxM9LMKr0AeccLIj9MZukF1O44JZPGQoB2m
WkLDsjRSXzGjsEFfuGp2oVn579eNTr7lp0YpH6gO+pTkcG/hsz8+u1tAufTtLdGXn+1ut3vKNhvB
uDEWC+Nx7rqYcJDAGQB8APx38KzJ1CmOitANZZJIB/4LJCUt0rwmuGq6OXnY8fupST0zQ52YTPTi
qIL6AbItQ+4MoYo5ZYLQ6F1UIK7P5VS2BdBueLKgEQTTMR2ye1A0lIamkA7IReojF++ds3OMUvdH
/cb1zNEYj93ZwPC4wRrOBQRU8MhQr0w0sEUbS157SNXYM/0aA6tbv555ZS4Tr6MZSORBVGJ8Tul+
tBaZeKn01ObQ3UY3nCkski3S4p+g63ICQ9o+VZZoElNr9jPD0y5OA2WYOntSIIUpGG3agyffuOWa
ua+WQrIMfBuo1qY6KvxH0hu+IW/QdJPZkW+/acdYtKAXHWsvPAF5pJncQZd6Wxz6ehkFT+CniHkj
3vhO6eqkQXcGMQncZst7yG6z2Gg22oELn9TE8E2IUJbxbZc7UmGQAHRgi/xeLnYlV+klGtQYPVyk
R+gW7olmezziXHGRo813FQAEGm4Szmx5MzEi1CghHeTpkmq1AuAofAX51G7s3t8WUqKjMQjF9op5
ApsJ8gKi5W/Ft5DMtraPR+liq5ys4fignsQ5mhugGK0qzUFCQ/8jZFSFCkTbGw5kfvgYZS8xFvGt
Oe26i2f6ewFRk+JQCAe9J/1uRH7fKOMCcrZ/qyBX5UKzdebOnLNB3V5NhuI+dC3aw1p00P2Wr/m5
Mz29DX+OgnqAQCHbq4WHYwYZBDO9hbhY8xhhi+jF2j3O3B8XdxU1Y9SWb/silRputKWjWVDKFkJs
SfsbV891zijsds0Z99ovi3qNRgGBQQwM5w1c+uebI+nlglRsBKMVqe3ajWO956LOytplmQBx1FVQ
wfXZOcaqS1zot134r+hxBTRVpCY2ycIESqBYujB8ZQf0q/HohrlJA27EExNWF8A42TnyR8Bv8k/2
tlRNCFboYr27PukXuRTqM6g5B26yT9k0bMdqf2ozKIOXGLJrBajnFLeJMqdj/V0tvTiMKOL8e9zU
YQylbBC7CvMtFnbl65IGLYogXJaiWb1nkq4MkKbIQPlmyDtIxyfLSFlk79xnA4U1hNgW+8EBRZg9
XZ+F2dWgQj/iB3WmQOAHWy+LF1F9J3GG/+blD5qRQFdoWT+3wSbClECbSzYjZh30d9c/4TKyx0oo
YGeAqwdJGBRXzzciZMAgeJRL7YHI60BGjniX7jTBqKBEnr9Ibqp3CynV42UhQbUDLSOhrt1xwVMn
2D00tdD8ieYXCbncVhdCR2i3sriUZnE2U1fp+A6OBJZwwunsf4/qmMinMj6y1OVV2GEB5X0qLuXK
8TonDlaR9Eq0nSTcX5+dy0QAjIICYWTKEBRIwlELJCCqJIwMhUMfF3dwR4bOGDoQmxfBLhReO5kF
pc+q5G0O2uwMFLRk7bWsZ5CvdCiAJkcoX6jo1YPWKYvwltq7EeMqRKrRZPUsOs/YIWqoqy8ILJ3M
SZygNoBU6xeRjTaQrXsHZJUpb1NASaTvf65PyHg9nByji0+h5oMBpAxo/oE9sIC1C1GrR+wNwNxu
MjNmOgagDXHU/SiAgqGJGBgqwXAYcB+du1OLXAe3nSWVkl0lRrIWaoijV699ndrXR0ndThfGKSfP
C4ZGzAjLHqrsITu6yf3AroJmEXAmV9kyM5Nco17TC2uUS86xjFoxPZY3QjFHfgjaFoJMtZmUtwk0
xq6PbHZeqeMOlSu2yyS0YaZL1vKIXbCLFMJ8INwJjQq3/0Kyull6je/VorcN8BYgVuBkcKV8B/wn
rhAXlL0y8FhNlEMb1YHwjx2CThs6JEBfcm9zDDeToxwpjXBVQNIJMM/zS60OWZCiAop/CEVLig2p
WoRLTVgU/Q5OpB9/Ec0p8eJy7vvM9E6tJXLMLNKGYKMBfvfc8BAVCrSR0X4m1L77KNd963Q8KmrQ
S+N1IfH71z5okkdodYZLjlX6RcL0aMOLs5dkKL8iLmkdoojZPgYW7nbIeOCWWOmY92G2uP6lUwcZ
hXB0Mgm8LGo01rlLWD+LXXxoQOwar6HPOZkpqKlx3QydLvve3KOnAQSJPGKlKHe0aVzSopwBQtDS
RJ3ICHdg6dwle9kKP1qngoACY0nWRrGDpeS0ZrJk7QKlMpCb7iNTW0IOA/56YDNzDuZ4hOkdefpd
9A7JON4VBHyXwn/KSbxo7IoEVoe0jue9Ki3CGCE1pL+t/p/37j+8z2z39+8n//pP/Pkd+ohlACI5
6o//+r81qcpjHBzTP/S6/DzWf2Rff9xXxyogVfBO/nP8Zf/1l/91/kf8rn9smcfqePYHC3oAVb+v
P8v+7pPUcfX9Ffiq8f/5P/3hH5/fv+Whzz//+vGe1Wk1/jYPan4//vnR8uOvH6CiOdkE4+//54c3
xwR/z6jL4/sxu/gbn0dS/fWDkdU/UTZEGy9mH48rtJ1+/NF+/v0j7U/wk+A/45kDJw3Ihn/8kWZl
5f/1g+P/FNA6Ct07/EwCJA77iGT194+4P/HrxngcjQnYYBr/499jP1uRnyv0R1onuyxIK/LXj28F
vJ8bY/zVPCInCCYB8sSiIk09PH3AopI+yLyJ1nnmYyga/yYq2ypfN3nJLqKGl81MVlI7z0XZSAf2
ZVD5cN2QTtEMEGy7g+7JhdmrGaeNbDZgy2dkOA2Q027RcUtS3xBzUt57XFPaYupqvt6gGr7gfI3E
i5QzhK+mYYPlkDauZGUqusj9JLDAcqvJ28oP1lGpRHrBBMOLKhYlug+0ligWSwZTUX1hIWZcIhmx
2ApoRm3qODFDr0ddtG9Kz4aHXc+USs7vkXG6RhoG4ZtHAF0TmPyzILcegBtgq5Q3mTpeZWraGm0j
P7JB3qHzts3/dgt+6QBtg/cyI9lXdX42zk/dv26bz7LC+fpje8zJH3adfuCEZSn9d85O2/8fxwto
u2vHa3v8OHpH8n4sT0/Y91/6+4RJ7J9jrwx0FFHAQql+fBz/PmCi8OdIGwbeNzyNYNFVcOn9c74Y
DqcIwBck3fEsorA/MrX9c8AYXvpTZkdIDPo1QD42tqD+ygk7v3nxICPLOn6CrKJl+CJdp+YuRAF9
H0hCUNwuBxVhl+hV6cwFPwaQP48xwDsoUQAohI+GoMM45vN9CYA3tKpImBoAfq19tjg0dfNUSwiw
tRgkJaAXm3npcAFRBgWQR2noi0JaULrI2HVQOXNDryuMCg/hrd/nrqMp7RyS+sIKaBpBDoinFMlb
Ds0r58MKIy9p+7CHLgvrQ4WDJbwDRhRxJjqnvBggnwB9B+k6mMdA1c9+Y4VP3LWQQbMzJEuJESUd
sGtlqVeJZ0disAlU8tCF4XvdxaV+so3/uYlPb97zm2SEW0ELGGwk2BsQ4BBoT6EfPK9qCUMMkHZ4
JlfLla3kPbwDEDVuMvCyz+wQKu3zTSADJBlEP+GXAN1JeQAKPG5XlYsKPEXKs+JmCjrY+swQvWgu
Q325aGDrBUUESkeQNkXu/XzR3L7M+BAtFEYq+d2qH8TI4HP0PV2fvykroIrmBeA5AY+ha9ZN1IZy
oNaV4QMkFq3CvnAZbMaCdDOGLo4WD5F2nGEw58KzRrn3fDghWO+9wdeQzIxrQLPaCAqpTSYZqhsI
ds5k/BepqmTGX51YLYDx0CoJdRhcRjTdBqu48pDVMei2eDG1ZDHt7FIUwexU5NrMRqQnEuBwHDDE
25CiB8UWvftRXZbrthAEI4TatpNlqrB0W3dOcIaaRbAX4YbCXofbMvo6dCGhlCIfgjdDZES9eydJ
lei4XrPJWzihoAfRIs2bWTbqfI0GgQAYm9JlcK3CBTtfNgTtaY68amywdQ8OA03CqmnKKs75bFlE
fjyzYFPmePREjd2a2CP0cS5IK6pFzcUGHD6JWFBYR8ag8Yt43cQNwwHSB0XWX1s5DJGHFDVuduCy
0d5HJzcBMwyJGgXR2BDMLKG/fh8VEvnlgfGYwLFNUgWY4mLhfM4riEQyGOlasvTYBGm6uIIyuFtw
VtcK5cy6Udvxe1Dj9fR30QkP9Pm6iep46ScMOhUFDqo0CmQmYs1jfmNUEJlCzQntZdj6VGInFeIA
YStKrF2UQSAiZWIzK/neyKoETXtVxFm/dFuNo8I7hq2I9QLhJj0qRWTqAUc6Mgb0fxi4OsGMwMFp
/FUrWCI4GSO1Md5mlZo7rc9i0OUBhFHkgWxWDUEQWpPMvm6FupswFuw1OBwIxSEgBQ3n8xWqZI0E
6tDHUAHwPZ3Hv1rEA4llBaqymQFNmQKPLnA86MnAXqdN8ZynDCBCMrohBtizFrt7wiH3qvF9ePz1
UWHmEIXhNEEjetyXJ05APSB6yActNlzZe8hrt1s3AV/red/OVTsvdziKESAhA5sOO+KuqUG5LFeB
8MhP8D56CG4auWaMLsiU3xgQ7nZprBSP+uLwi08H5AuZ0lYE/elyyJDtwLADd8PXhevdsKk2x+g9
NSaQf7Co/6HUjoN1bqwN00JFpJYYbDxWVSBrvmUzT11eX6MJKyADRjwt4KIFJzR1ahOGbaUeR9Ro
y7y0QjK8iH2szGzvSSPoRYcXjZ0ObPz5UIKGC32XgxGmTmMrSEvx1quKdibjO7GzIQX20wq1Onzu
RUGalGgAd1t/oeaxoA9VUVsx3yr312ft0hQ6zr5ZWQDkgrQQFeJLLdP1RSNEhtTyqPvgKYzMiJfC
p1itmZkVmrAlg30FOxupDZAVUSukRVHEtyILwjkpFNeRoqSbqvWCI2IJceZuuFwnEXhovE1AaMF1
odF3rcszGbpOIiPDvYosOVKdEc/NoXMu33UAR1AmQi0CXbqI/M93QxoqbaymSmT4Xu41W77OsufY
i9Rq3aieAFw0z8TqzA68tIkgBPlcuBMSGgPpYmmL4IpvMy82ck4QdDdiS5OJQBwD3no47EI5Rz5N
Q0pwo0vjTQQIhoYKLcrQ54PMsDqcnxWx4dWaSwAqzzXPAe6XoFNB69VHppW1yJFxH4JCvalID4mn
nAX+ISfPFac2suGGtccbecq7BEUhv74Vay1BR5ccdbFT4baVnXAgzHoQBe/1V7c3+inhLI+hLzRI
6B6EEirwHifgOWqHJEfpbgA5C4KCwX1jYjee40C/3OA4S4ix0aKK6w5Tdj5VpIzzrszh57WhUvV2
MnaVlWJRlUaJPu85ZcKJnQAxHFQSRiIY4NOop4J3gzCoE7x/ohARvRN9ObTSBtTviOKkDAT2Qjd3
k4+/8iSTMO4FDuU3dkR9QpqLxuKznjz4TIR2BqKx0GCQP/uBBciE9c0AHay6KLYz19PUGHF6QagG
hwUCqcL5jNasSAhT4DkMRq2+2hOetA54mjhwjShG9+Mv7xZMJjJF4OL4VsE+tybEjaAwpZgYUCVk
IU9SkfyB6YtoGYqBMEPINbFXILyHWiqOz6i6Ot5gJy6Fmktl26N/xJBU0lm+nDHrpPHCVZyAFvD6
sCZWDZCwMRIGugLOOnXvpn7qyaoLoNGg5WC/gPz1gVcJawFYyFkIIUMr7ntv5g27XDkVWbVvYUEJ
8GeNuhszFUTmQcDiLMiEbMmQQIKdbTnoSoQcGu1F0f7VQY4qDnDax8AYBSfqmmJ4xit8FS5a3XZg
wgSTZAgCQChux37LrkI36nYMj8L9dauXq6hio4wIYOBzoQxAnUEi9mKm1LBatkPsDAUesiIqEkiU
gJTiuin14uzh/hpZfuHioDednlAh1JS4gbSdEfJp3ehDLyY7KBID3yWkQ/oYD1F8H5Fi8PWgr+ts
5kG93ENIN2C/Aun3nSWiBhoH8IYCNKkbSllW2yxGYr0QkbnUtaENbxgpDh9cKZHmfPyLd1xEQgoU
Szj/LEJMugIRNUXfp1mI1w7Uy8tO9eKNJgB+d31qp6zgDoW69VhuAdD4/CwOzcD3bBEgPk+k3FQi
KDloaOmb2aEXewWJLxyEcQbRcYy39NxKVXUl+vDgO3JlD6wbNK10rgf+JvDb4XdMIaeCWFEG5xb9
EMVDXVaJVCcYUCsveIA2TBEi3RYbMp3zy3MHB0vCKySC9gG9cOejStCcqQR8Bw70nAEwm8VtY7pl
nP1iThmpPMweGJrH7T9SJFDnu+VJHSbpgMCItDn4mV0/fgUXY93PnOiLjf5tB3TQwP+AgYUOVjym
K4nkSSNtPh/kOlH/H3Vftly3rXb5KucBGmnOw2Vz2Htrti3Jsn3Dkm0F4AAQAwkQfPpeOyenfltO
R5W/qqu6U7lInNgUSfDDh/WtobOkLmSp6xHc6IttJpE5LOdUjP/Gc0Tdy+DpezbeelWkx3hIh0x4
Xuu0VJe6I8NzOsZR/9+6DFgHOPQh2+O1VSpFoITOM8drHEDWFDBvbzF2Bhz2xrL4A7P7qVXAc0SC
NT6mM7ET5mg/r4sxH+d53fG+wGajBXL7GH2YGBgsPJ0uoAc/yR7gjXAR9CLFesxLEb3xEfzFV/3j
T/BaKFVOm4H9SYgD4UoyWxewQnlakz398M9f3A83mr/a6OCPtnmDj6u28bbd8LJ4jPls34Ck/vpe
zuUDMsFz9//z04ys3Ynrzr2Wp6M+FAGFlS6kGMEbr+2vVj/AhwxWZFj+wFV+vo7QvR1XFfE6HVRW
OaQVfTBJ5IBKoeNLqjlX3XWIbOR/XoDPwznMcHJ0e79YZ/s1nUukz2Kx7D0oOGwf9qeJrvH7v39V
f1WBEXGPgxGg+hAxuj/fXWY9AWKJ/q6DlX8lZ58cfL4AZsGIuHtLHvnrK8PHDH58eUbQUb1ebSpR
vybWpbgnIt1S7TNDvl3c6/mff9G4DppIHOIhxcQ++fNNpbEM12RGwYr3AqG4xib0mG66f6Of+/XZ
4eQO870ANRG0g9cnqXzeEhkl1GIleCi3duMby/KyKsKZv1Gjzov559KBlgrik/MEESjiH7SEH1rj
yW+WZDhK1szx7jDMRB2l9vyOZeF8GgU3b8ztX1OyYMWN0zus/kJ0cGeI71WtGlJ4b0dk3ephiMA1
ktOUzs8TTkMaZ6tSL+9ZKoMnkS/l3I4yn6KP+eDX/AI9A5H3/3CNgmaBPv3M70zRbb2uWlpEA5Oz
3Wo4t5FDnwf8GADMeM9iCPz//lJYJq+eNAyzwevATBhxZJhzv26aOyVEt3Q9dJaIuUel9ILY8i73
SWI+iVgGw9SMhVNQ8e6IQupcjZPvvt9py4rlCG3SPNQTYNgHNW5j/zx4o0XTczqbyuxzejvhpPUh
xWQxvRy3YDOg0bpwa73O408w6F6yq03xcq6UjsELifSm6CPB/vTHdKR3C/DPHe0e7JCWxC6wKd7m
KC4qDtN4vBp4za3utp8B931AaGCygLW3bl33kQcTHK44S7axosPYd18ThEVlvMUuVcCMHE7zfQEv
idnHA1Kkw1zGX7vI89zXPkOTgUTikeSqnikJJ8hoCs2BwJU6N/xqHikWwYqsvEFXCDSP4xvTD/BQ
rPbMQPuiYk/ya27HjsIzsdR866shTcVOQVXd1+H7lpJuu8zTYurqQcR++xYXlPdA+JhyKWIqNwsC
OkW6U9+IYOfDU7zF7Cyp7n2XfcjtXJYXutMifTevrswPymexuVjwghH07OcybDOJFALceiLgiOTm
clDHxEMOfjvuky9rZ+wmr+FIqPyd2/VEHgnlkbnq7KLtQ+HnOG3CPgwuLWUirciGXIMXBReXl2Fe
SXQdr46LumB9ll+qPJ528JzHQV9EWji4xNG5020/AAj+VHZqTGG87jKEAdCOfk/QVBV9tdMxCapB
JQJOiG6jPW0ABrL+iSSsiyqKojxXNkm0/yZ8jJl+FYcdG77gaxu7plOp6O47uK1nl2EqCwTfjDAm
+sy3sB/aWAidPW8aegFRWdlziG78Eil4vgtT8GpkSE34ALLa2sEnRJvsToyRci3fVYD7caL8XcPo
6EXPk3EVVEmcnuIVEcRoCCWCnd2Yd8mBzgG5MziQjpU0rt8e4lV3Idyrk5Q3EXKJ9Ivqu+BzHDN4
Qk0ZfrZqj+SCjUD1Qh30KNx14DMOUXXkgv1JE6uWKtc9rMaCzuVLHXI0L1Wox/5TpCO4/IZmTpPK
pB1sRlaAjKCqMjrTdkpEgLW9j3ncsGCLv4WWcwEy1E5gxY7xGDJoym0osA7n4c4sQ/gtiMzYN7P1
e3x0I9keyk4U+iINVmdaBu7ZVrPEzEk9GrhpNHySKj0IGUQvdIiXoSlolNvjjoN4Wplw39yhc+Py
OUfiQHJDfYEL+z3LWA0iSFYgrp34udXjHD5IlzCkKCVz6S5zmeLMpdkox8ui84E/JE7Qb27GMaWN
eATWoQiz5Uu+D+ny2KMZXmtNicOJd8zQBQEAVvewRQv8TY683KVWjm0M2Ou+lLCqsXA5upUIqYZl
TTqmvpp4wQIYZVje3TDZFXFNu6Uwl4NaaVLTfogfdvCs2dOOWAq8jGEYwLjsBebrwxImjyj87EmW
W/cBtTsaW2GybHgkQgqUm0IF+8mhZv6ug2T5nFqutyuABsPn0pqeX/nArWPVGZVtDXrwjjTBOvKX
IEKuH4MDbFZhgoWs3xTBv8jTLLFia7d1c/bFzrYP3m8zD80TnCqCD4Emy124hwCPHCmT/Qp1SNzZ
PV2nC8JlOZ/STiO6D1iQupeLHad65qT43SIsZb7wC3xqjuWwRv21ZGHwmbAghQ7LDxM5ghlEX2IX
hrJaC1O6C16qdG0WMUiQhdExFoewV8NwTYUrw8vEBelTxuDlXJE1iT4NAQ7sBfp9RhQ+9q3oLz0N
iqvQe75fy5UJeK2n80jawtF4rrOOOVsjDoRlrnKzid/xjrCwGZXhtgpGaOhbhEu59WuHcb66MXzO
wcxeGSzyUEvATe1y7rfakGF/P+2A1L5ouFt/KbKOjo+gPI3h1QTRQnLyCUPJVzSNTV2u4RLV4TqS
8YhaYqMDL4yMaOW7PQsbSnoPX6h44/TTFG7jV2lV9JRNc9EdkpBwkCHiKURt6LEH6HZbnVXAY2Kq
PnRkMvxhGmNdPtFR9vSInJYVtXvGUaTicxx9iEH9Tupo6JLhKuzKWFU4FXFdB4HrhiZXqWaNhlMe
Ynb1PIg7KqycnjIxxdFxRKrKfp1T0MYeYaQHjNdJiV1yZBbkxhFjwgILcdBLXTLtEMdqBxIcYc24
FJ/JtEKcPSx2vUwI3dxFsuPltWXRB3C/93rsqrKc/XgSHJYPv2tM+5F5tlr+7Fiev6gyK/S3bXQh
CFAWVIK2J/MYVohRUWgSJM/SjygbU6wrCLiC8j2qlTGnmcd0u5T4RuO69wsEt9W6LYiXjuiku6dI
Zaq/J8UahFjsReabPtgKfTzP+e2HMUwku+eyW5KLcA4lljQvVuQsFzYX/KGAZguUUcOKFatkH/r5
RjPnxksjET9zojQpQazbi8R3FaScSj/Bm35Yxrpcdl7aatzj0H5ZSkz1n9OFGvqht5Kbb/GGwONT
2ncsvVWcFi/J3MFSxwXlkkL6wBRCx4bQ7xc+s6Rvuxll+dhlyziCMZAVeMK1mLdefURnpLCMJRE2
P23ZFCYPCVKRwjvNgSU+Zeto6P2GJ70evYWU9k4nuwoPGC8yewRVNWZ1Ea/Tk8uixH+AybwgDW5/
UF8xbYXZRzn6ZL1I+0gFFxBO7K6exZojutvn8WVqem8+SbYDk4vCgWu4xxb7FWJ2XHES+QDwfAtL
ARa6sSGvUCQCe9LeRnETFn0o74zXcJtyEgaRYW2SBR9mxYJVkC+cj8QdQ6aoO5AAV7hOot7lB5wr
p/BmDHux1dDs8axSNhiiA2gog6g43aPtHTVkjD7aLCa3SkPwdW0xzl2+yTKw7jahfgbako9JaO5Z
BP5IxY2LlsNCchm+y8UwFMdgScpnsgSB+Zh3zglw5GQZTdW2kjVtsT0BESVkmBNSj13mg7laHCuC
Z0m9I5/UTHtspZ77xz+a6f8bdFz5Iu4X/fKygI/7/wEJF5aPP5wrfuG43z+DPf6v08v0Ip7/x7/+
l/n2IgzYxf96Ft//9aDB5Ae7//vzv+pVsOcfabp//LF/EuGT30CzwfnyHCsHyg0AsP/wdEmY/JYi
oB7cM2j0Af2dOfL/IermvyFrC4qNvASjEODgOQH4P0TdJPgNSFoK1np6Jtan/4Sm++qAiAMvEOjz
6RcG1gj2il9zC/YNbTyf2WVwrrQHk89BNDVix/kJCQ9otx6TNJXzV7S1m8TgjcTafo3DFZKVIcoZ
e9MP9wxU/NcJGQfVczefnm8a/FDAu+fD+g8nZKQP+bEo0aNMDN+7ALlMd7UdJIfjXRb7uf9GrCkW
dgAuYNcYp7G0NCd4D8fgMvX5DE5Tu2V7lFUdys8b6aOvoD8MQNGdAObOij80y7/EA9GST2Vu47Wa
lyHakAvEASldjkvOpqNfvCVrBS+6hA11h3lzstdLOhXq3SCmrTwAmCL5+5DSInjr5/p5gnJmS4IU
AGeEAooKkPRf8/OjWKGCZtAoihT4dLsHoAxdk7FcM9Oi/JIir3R23p6rNRiF+ggCW2IvxrDs86IO
7YBWto4d8XsOnoRQYZNk3iBWIpzyJ7jYT5ttEMnQs6TWNl1NJbvQYwD2f6vOPMwcf78uMD9Jav6P
+oH/F7UA56/yf/6HbP9LGbr49jKh5PxYYWCAgX/9t9QmjH87T12gjIFyFMZ150iHP6U2ESoM5gkA
O3OYgQAXxLr5s8Jk+W8hVg2gUBC/wXMs8J/+LDBZ/BsGjXD6xO9B5Tlrd/7zs/1J8P632umvpTY/
466wowJbBX9hwl2U0O68NhTy2qdBt862zWd2p2ec6vygtqMqNjhb+H2qp0CaN+Cfn2G28zXPrE2I
I2B9i2/i9TxqzVLWdUyaFsBG/2zdJg6hC9+LorDvLHrDNy73M4D478thIIXvF3UaflivoOUlWLp5
jJVpBWQXR5NISA8ihD0Eg8yaH978n0/3R/r8X14Kc3xAebgaxB8/l0eYe8lgDUfT0pCg18xLlkK2
j9NPFcwgV/79xX7G0P68L5DOEgShgQH7+jEariEzCmfTzrEeb1ms12M/TvEXNYz8fgE7ptFTJF0V
Zau+AR0geeP6f/UazxoLFNyzmOw1qG2DoMu2iegWQ35+JVcDdyBMMK8XoE2NUzA4/fv7/cvrYRYM
r3cMI/DR/Pxwy87JKOKxbveuUx+KXambbIvtVeCK4qqc3lJ5/PXlMBgDCwSp9H/YN/+w1Sm+li6l
iW5lTvKmJJNqcPKB5x6W2smVxT/jav/7dZ63CsyCwXaKzy3Fj1ur8bIXvfO69cWWHRaahe8CN5U3
PKLqDo7Cb6W/vF6rCSDeFHmsZ0Eo2vbivNX/cH9TWqwQQWy6FfD0ezcaNhwMVLINHF37z3//5l5t
zLApfXWtVyOJMnIZIEel21UIcwGJNaTxk8HZE3TDCk5j6y2l0bstnLf3RUfWW+m25LqTXRm9sYb+
6qaxYMErC8DULl6PmdzgcWCd8IP4kovG58QhFBSCPrsq9/Xvb/rnTf+Pe44gYcxRqzFMwEj35+eL
7lDSFNhqm7ISAusedskprHrvAZVOZW0W943iN/KWUdUd/v7SrysDUjNAr4VnAtYtSGivWcM0WVak
6xSsHd1YYHYWpvXSwY+mznMSt7yk+UUxAt0mk8VJbZnWN4Z5v1wf3EdseQXYMHFZggjw863LcCyV
VxRRex/7ltwmUb1+IkdMzPc3Zha/PONzqB7KAWiQaN0xW/v5QhbukEADNG2TyfbQU2TBCWDUdl0w
Cro5Db87liwXdBf5G7XvlzsExzxJ0Q5jLYHh91q3tAL6DJVhU2snoU+4iEaxL4ZLr3zQQJ8FydtM
7FFZkTUx7d6Kpvr18hi3gYmDwRtKL9qHn+9bQZkSDh2Mi9Bf74eIxnsVdwhzjuWSgVk1ZfCniH06
V9myFKcZ7cX8xof065M/S1jgzYmDDr6m13R7M4k+YIuS7WYkfKKK4XufzHGtMiaOobZzo0pRHlwY
6DfW9l9f+KzWSc4W8q95BBIk9TCbpWyzIeQHIEdlO5JJHPcgFrd0WJPHzdsPwFv7N/b2153SOeX5
7FkPS2pwLLG///zMA9/BjRSS4jYfCtOAvSyBO5x1GRxHsk3gQ5Pzvv7zx3ymS5wVgBhZZa+lhlDQ
ADjTwLCF2ui1A0v6YLLIXkgAOfVmovCDK0xxL8q0f2OF//qc0X8W6A7L/Oxr+VqLEjuXbyZwvI15
6ptuJPNnGowfpU/iE7CwGLbj5maiQfqGw+7rbRfyKFCU8F5BoQDl4PUn7SJFphlbQpsqnUP9BaZg
sKfxVeFjHM7Kt6jhr2wlUT3Omy2klucNARyY12TWHrSaUg2GNPEQ7s+2h79IHgHjrJCMFpyKrdPX
HYIaYHlpB3ZN97K/yQmJvy5wnWtB3cKoEFy8C+mkeSCJhkFJVLo33sVZxYLV9V8H73ORi8oCEMC5
/UHD99oDB7kwaqFTmDVdvgkIGlKr9y8hkmmm35Nx4eo2L2exXQMuIMEVXTBSaIF57tnRpiyejnJ3
0XDc3LZN9wBRdp1iFpYECWYBXdR/Wbs1CG6hd0nC+46tvAR5xkAIFKs5jTFCFcycugQWXV9s5Gdx
Cui4j40HUofQzWEOaNCCD9ztl1C/w8dhheDI1T6SZjmQYZr4bezi4hkcQZ49dYth9EYmVsumm2Pf
1yPt7VQNZFm+Blvmo0vCqP24exMFtSQaeSwCq66vg0jtH2i8ITmebTFeCY/GMWm3eEoiDDjm7p2K
2UTh2oQ+7SBKHIIf1sIlLyPSnk4iFf6Th6G3rguPk3i9Irz5EWeVoK9zviAr3kpX1LoriXi3sxgj
RcJUGTRy4plFpZXkWuF7pAdyBm7LxMbywID8H3mJHf5C0SHHwAtE7/W458x/WnkSvNcqB2yrAYZ+
8c4pe0k12YB6bhq2cMVGaONwLOGVR/CPBM7eSdDqNwYXa5bEZG7mYhJRFVj8v+3WR+NRR76PYcwX
mWcB+D5sk5wsH4tVm6jWA/dxTRbYll8MZtiet0LYW4CdmTs4snT2ztpNjXW/Sob8xJ6HpPahXB3s
EhDuNS19eh3uGAcC2daqjoohvxU7m38HU38Rx+hMJgf4TDABxH33st4d2+mpK/roIu/0Lq4x9me+
WVkg1SWjAWkDPpbkqKGtpIcQnuNDJaKeJ3CD8VnS6A4Oh/lU4hcyvai+kYDCBswGrLYNc1EuasVY
ER1ctuXjZZ8MFN5cxBu4NoRx1w7or+gx5nxzTejZPMKDwburLaEra4ka6HIBn01h6zVUMDWb0GGu
F2U4Z/0BRLrupSyJu81MECz1UI7atUVMaAkGxG4fYlA/gN9LiZ6YuwgOZONCOt50mZ2fphHIc5vo
JRQNQ2ERByjAx4dY0B6vQS8drb3plkO898v8IVoHwF+Y/dDhfeBi00bpuPGrwO89Eh6jYSnulnkv
7EWM49ytc11MrxQ6n/sNcDXGX3M5w13iLJXGVE3oa7lvKm5Lls+4AtjcRbMMdg0xufUUrotIW9YY
voTuGIh1mI9rmnTvkkkbRI/lwTBXkxwsPidlFHpSLgOLOW2Ww9lvGxbUesR3PYam7D5iaxko+AFB
0VVx2ZXvwHIQ8Ndasgyw+jRBnpvJaMVEHfj51wzcAd6iKyVJlbvS9wcRDMq+Y/DlCt5HbOIKDAw/
vU8impFjPAfygAhMwdsJ7KQFjyNYy3deZqp8hzNIqWpp+ljeuDzf7mcZheNlyYP1utch0y2ASIGx
UD+6GnNF2zVpMXcXot/Cvd7QPQ11CYIFfnmMMGCzU4AYO0TXQtXWdfE2N6Lkq4dl5pQiCFE5Syph
EXUxLFGwtxR+IjdkwrC46feSnawHeFItexHcLRro4WD6d4xphdlSl2JsJlKcYxhPMD3H9D8t65UP
oX7CQC/DMEwaYQ92lKDcFipf2N0qw75vQ80kuxy5k3DgmR0+czaDMnPwwiISm0aTc4cUetCgmXiZ
3q6gYvnH0Y6JRTdA8V6HBfTHD0mqUtskUwAaivdp8cID261Vn+G02vaZ6uIqA/Og2jBv4fUSy/1+
GUkxVpkIt8M+GgJ7OZev0UFpF8AaFNwdON2Jcof5Ys5kcAHd/HAnPGJFmgmq1/huDZIVQzedByeK
yf17zPrZQ1f47BMXHIcdKwz0djggdKcxnKBXzOwfQ5xthE7coEfrGwehm2qzfHNj5TexZ43lJIRR
pu3ljn3HgSma+V48jrRLfdt3YniX6UEg4kIx8MAKvuQ4mquC329z4VFAfRbe5wJjfFNaKWv0aoCw
Mg2bndGjtbuYMzP7ixHfOT0IWvrxuK+LNRcY1hUHN7PcNaBUrtiOip6+cDoqXc9FgFGqWsL8EfIP
htw+F44xCqPvuirnncVgMN1XCDInf9zMIi6ztRM70J5uuZfbjMAqw4i72sFlRNLx0E0GZQABMUff
gVmBcV1OPmmz778LHm9DGw7gYJ4gyi1qY9YorXvBwDnmXkOEAiyHw4Spz1CWaLQPN3upnaki15GX
kKXLey65lxfedrKF9jLBlhrKAK6OwxAi0owE0WWyA1hu+tF0UwNdbKEO3dDhw3AmTrcajRJ2olXM
3mIoGuasKZxOLcbvMSzkE37Gz2mPpgPfh4++OjaZazhglF9Tlo7qwDZRFlVnJ3XwUsOxGcyBRFZj
2e9f4bRDZI1cx3FraOb2GT6KeXanIuV3BDVkNm3zYCwY/qOXC06rbu9qzswlm+fvNEFb0cb5nN+C
XmweMOEbn1c6sUuTMhE08MNLaI3uRHxN7QShAgEV8Qa7oAEubn3+dU6UQciiCmVRb6AfUFgyTMle
+ZEvW7WBvhhc9wtU6i1cPcxNEvb7A8039XnyS7BWbDeFvve568qjBOlSgVMU0u9kpUV2JCuMVB65
3se7eZ8nh/DxaDcVhAkRWkMyjd/8nPgLndE1a7usi/nRzrR88FjWCdJQoSKrFpBiRLWPo250Zsdv
XTcoXoFeCSWzKbLRXYKXd245Y7Q+IKqrsQJ/Kr3y+QrmBU82Mx3cXo6XwRJunx1CRU6yGBHhOyQb
moUJL5w30gsMX2xY0Ee65fYAbYmXrYOq9KVbAgeVOVmka4Bzle+2vk/Zac9tCDxoCoqtMiBr5JDS
5X5q0DEVl+DtLQFsSQL6XiYT3pYpQo01FO46vAE91ZjDtEr4y+06LmmLZLthrZMpFPQYZsj+aTbI
PeQVCY3oUWRt9Dyn46Rqvm2oXlOmRXJSUQifiRIfdFBFu/XsEK1UegSzTeVHN8uq7Iqv6CaT+AZ2
lT2ocAyIUbyQGH9iwOp0k0823PqPIul3WlE90xEgXm6Gyi7J9kiCdW4T2xcPYseYvilV590lQ//9
3aERBTaTsegB1ET64J1A+B/ZJv60y9khKBmY7LFMlj0+lGbb+I3osmGqbAlhab1P0YYQ+Jmq5drA
nel6XUwq78DOUlAEFVYeZC4kqhiRsYP9DmR7Vck9P+2EZ1M1j4BPKojCENvrU5uJS73PMwyfc4lD
PnHKUIgC+kkfWLcQfqttYNmhIIbttcuMXU/SqU1WykwjO3k6uLjaVJJwxDUVYMbDv2YKa2Bh7vNE
0y6vNiZ0AUbcuvSnQZc7kmyhAd3rPSqW5xIERXz+nRW86uHYdwV/18AcR6o5Opuioyd4hMV5sxsJ
V2q3wQCLuHjGtu6QoF2NYWi+kngNv8mFWvRFtMvqvU913LhV7CUsiBD5XQPgCR+Coe99le2EECiZ
GD7RPehDWuN7njDaR7rEIU+VuyWqjMJq0wUWLOg5DoGEyY4fj0WsxB8Y7AbVZ0SXW0fLWNh2810B
j3Uph/eDWlATkaMgTpHBxniSG5O2wikQ1xQ+Kr4vfZJ7LE8wJAlLVoNeV6Hy5Ylb+oaBrrRVfHAz
Ok7Wq/600JlzEA4Ixnew03BL43gUdJXOYU4ai354tiNwmaPxpsfcdC3FTT91Jfg7Mgf7crbx9DQA
7BDNMmp8obCPyUeARi660DJe0HbCYKlDOxkmSHjKszWpFs0xfYW1hyoPxBSgIkTDyPiZbacEGmGE
b10Ue5gfA1MiZg9xW+lyh9w9OEskcunlCTRbgi7EOXTZaZ/RBhMGCf2sJ0HaqGUen8Cw7beG6TCv
MKzMINUI5UQrePP1a2UgBhCXG4gbSRuh1XNg4xS2gppbvWN8zR/oFpjLHLojchgdXKpRMkDVm5OU
BO2KT1tjKNGvAZozsiQNSZFoALozrNeIiWwFPsX6cQQ8kVd5LteoBgcss8cZcSd4oXisWJi5n1mV
b7vMWgni2vfBAQgEwUiY4GrolYm/F8XiT4kt57Udpl58LZDClsDkeePfBqxSfCnJCqESEXmMlGqH
KRxomdjpGjWHYqwQlDYl1RgvOyQiyxK1GZ4TOQqkwkFyJLbhIKJ1Ig049vMF8dm0nyxC677hmdq9
SkEZ0WAd4+xbicmWl37ewKRJ4hUb+D6gOUoyfGUhgUXmHdlLe6EjXsIdXdH9SqWF79GUxsSdiIXV
RDsN2/xhtBKC3sKl4B6lK94HKILGIZWCJ/vdrMcEGmmcux/tgD4Bv92XA34ku74L0Xh8JNmU6tpi
ahNUZ9/F92sSdHktFHbMtt9VvDeC7mh92YYg1BXgQVxDd5UjLjjosUxogvIHqHWtcI7poyqaYB0D
z9Is16dyihfEoroFLR2TAnbvNhDoWCDCjja051lxMAu2HLCkorUBm3HqoTbq2X3KFVqGAnLNx6ng
tLGKzkW7emP3Y9KZBP+IdLxL00PMelH0KJBzwQNV03Trt8MimT6sFPqvKtiWKG1DMKgQVt3HQH8x
FHNDlccOfOqEjftp4JlR+K4SxL1iih5+zdaNuYMC6/S+MFZc98ni+fuAs6KrGRs2dHizL8EYC4sl
asCCx64XAxahdxgNZQ/JusM1lGga3yRmzRMUtmgpIRUuENaXEQAXV4RPHsZqbIWZaz8RpMnOHlRn
QEmLvGVlvvoLKSNHD2fQR8GpMBNY8iIq6FWkGNhZKPq7rcEDnZMjHzJWVhMtsxZPtOvuYWYA7lwv
57SvIVFLzCGVu9R3a0ZM/zL1A01HLBTU6mbFXWHkAmIrb1cOr/UKQ8qxvFBDDjNYDV6lP6X7ovt6
GZJAwe8hTPcjndFeAwKTxUOmoal6ULYLezTFq/9YwDY9OqRh5y66WSC6kGxo6OoNlOQv4BuT0wZ7
OV5ldMCeBCfC9SUZzX5N4TiDMpKkvbvu94yB4MUiAX38iLCnpkfbsV3PERjINTD7dWmD0GAGPRco
w40BwRuGQnB6XNsYAs33HZj9aw0ffGruBMEOXqXxGve3IG2x8gA6YkkqCR4MhbsuxXRSjaRUhwm9
sW2yucz7Zkd8dFB3ZuRozRIaH+zqU9UQUDB/TyaS34DgtUeHGBm09CrQELgA9lFZk+GIxaqQAiyu
Ywq8sMIyMJ9zwGFFW4whNkJ8mhaZEeXiokvQO9WXYs/RoUEtT7LHbedriqN3FF5u606LGnTJ7X3u
Y8ruNwb6eZ2uIH80MJNaJtBsZoC/ZbZF32auk65CKR50DbCAr+DSQQsA0rT+3+ydR3PcSN7mv8rG
3NEBmwAOewFQhqRoVIYyF4QoivDe49PvD+yZbVZRywrNXt+ICcVEz6iz0iDzbx5Tj59aA46zOxY8
5o49SLa65rXCz6Fv/ZiMoi2Do0wEJrl63oP2RJuz5HMB0U0/DHReuMGzKmycKLPa3AkqaajdOZOl
2psnPzRXAE3ihtSiVoMtgmNWsFIIPa8Sjb/qxfHQ3VJLMHE3Hf0BDgHQpNFTyrxueapAVaN5FaH0
QdMt+jHCqrwLCWr5UAtNABennBY4VDdgT4dZnc5A5ebgUckicnVfwSS2RuBCuKUcmp/ghICmjEXp
v0TcvE9ZK6xjLTXo5GWVHzEDvaf5MVtlvWdIY7qe7ap41IqwHh1NhP5ziBzcvC3tSVK3IZkkLwr4
9tTNy8q8J0Kcp63oo2x8aOo5GB3ahBDYYz2zJrB9ec3dM1u1yb3cNndIPYSDm3VF/WQqkRm5GZHZ
LwkNmCe5rYp7fW46qhajZRHN56LNCKmputwUFG7ClRYaxqc4oN27bcEARVdVVcqPNU/OF73PwNJO
7QCi2Izk58pURvWurHJKZH0YtZon6/zFqzkdgk1RVoFYh2kVb3Wg3HSQqZUBWZ71n7QJNyXPjer2
gSbwaouraNM1GjlsURPYO6OkzA9iiPUrZA2TZ60KFZuXQVKeuD66akcMHYpt40+m5QiTAMKjzpBw
3knHwhXCDUQjlIYmKov0hJ6BWvoj3qMKrG0qZPLKaDQqNo05s9H6LKTvDakhCbNt8ac51XpxE81p
JTu6DGjMsweCKJTHy8bjIZ810tNGAkkth/Kq7KIy9mQtHSknavW0NqKMWgO1x75ZlRnsAHdIZihc
ZmS2XzMtkXpUKXiN173Sy08d+lTQMoREhwqWa7WPoZBYN349Dpaj6m1ZYzeUDpxYFCqzGwExfB1U
XU5ToA2QlZUDs+29Wlu+2Umq+2sepixZcxZosxVlOqLapSX3qTaPxDFFC+00DhrV36hQE7R1GNsd
BirAt1Kvp1z8nasuyZfzENwlqM39MqUghLAhN3G5og4ds2WV2Q2bktaPDJKVz8GFSjqFrlRNUkEr
PeODQczN7lY0t2GJsY0ubJms2iqVRj6llZmfrjCjtRUnqdGCI8WugI1nqVm7KPAU37AE0mc8Zvth
l5tZP4GTmUXtNIGlwLoPx/EKYDC+MUElsmyLD24GQ6lruIeSPCkfA5k21JXdc+nvKdjUNpBoXRD2
UMbU1/3cGQ3kiTakUm0XCXY1SjhFGyohZO7cFMC6Nb0oTCfG9hevNlDrJC55GWD3LfW4qXPo2nu5
ICFWjNQmNYyUam2b84wjhl/2CHDOYUPl1gKU7UYwilqHAm92F4L6pxQVGvMjtRz6WJaMqFo4+9Q1
ZDMevjYIpKBkKMIvnd31BsxT0YduSx5SOYEmgRye0mZit6ka+47VA5V2y6DUnmMuLIpKpj5t/DnW
8I0yMOIakro6sjpK6QJ2DG9gpQe2Y/ZzewOHETJKo+bGhguBTKYf5rEDnphahWcVs5Q6ZHxluEpL
m89RKkXt029RzWJLZAFqf5qrTlmPSknlPSd8JqOxYguuDC6bEArmTDFdmpF996lNouleinzfXk+p
YjRrLvq++CQXXOoba4bPuR17OVtw8K2VeKMR1e1aVcrqG/XchAxoBpTqBX1ebSeT4wIOG/m2jVSp
6aGNpzDbGuiDbUOQOIpjkv59S6jm6q4vyc1nodVGcROncnDL2sP9j0Fz3PtGobUO7JXBd8sklIlf
gjin/tz4+ie4ZYiyCyMi+1L1KkpWVLnwGWtRla8ci/637UALhvmUygW49CgIkp0dZCFZSGoNP8Ko
yAwnyn1TctJB6x/HyJJmb56bmVeWbpBXtlb9VQoK0u2JuoO/CmgJ5h46fHnjxdMATasURtptW87H
93qqFdKhvsnz2zaeOYWFPas/1b4MCzpaufVTJJV60KEgJc5S6+0cXx3tks9cxf1hCrVfJnI8PYzG
rvoiag2h/cqilGj7kkR/A9ZIzAOJ1fw6ClFFXdFW1uCRaMNXYAb90zgM1En8yC88qRmqdJNVCG5Q
Zve5nX1KIBpu1yn5P9ofqVgVeREmq1aiw7UppAwPDmHCfLODubK2WTMZO5vMKOYeBWv6ANHPhisW
NcFnCtzzDmxuHK5KPSyizQQMWb0l+iNjSSnI+Te6VvT+LqI/0XgpNjjDSwVmFclZezQb80i7xUb9
aaIVuSkqvtcbaRrj8LOamZl2141jP91bcVzau0KtE/OTnoio/W4kNtaTiRJTXaZL2TwoRpJpDo3H
UlxCOL1rJWsINgBTQO3YWuTf1NOOvQ5nSZA0jp6GdcnV2GriXh5Ve8Ulp63VmUP5MezmHUIAKAbI
44U6zMjvlCKSKaoR4jaoI5chFzTtBE+3h2Ir9DSmdBT2LpCR9m+szf/A//8FKfrN+r/D3d79Gv6X
+yP99Vzk0Qm+//Xv/Y2+VUz1LxQN0YNe1AsWHe7/gG8Vw/oLoQ2gK5D/AZMsyIr/oPsV6y9twYgB
Jke6epEL/r/gW0lV/wJraS3UZVlVdQEi/w/Qt6dwNHCbaG6CDRcIzFBPw6/i9IQWFlGFDqtql5VP
Q0xa8SUsLoDPTw/lv4dgnvxidIkRqD8dQqq7dIKQ7O+0SF7F5dfWpm9p/4A73fb6hQ/gDOf392Ck
wzoChTqAZsgPJ5hCP7IBRmqKtBsmB7n7O7tajdWGQvQSFetbWsjmhSF/Nz11KTguAHsIHGdQMxl+
ZKlDudl1L8X34qjvKZlfHOT0Ivl7WtD0UXmUwfaCCD2dllECQ9Fyw9+VkFl7k4YM9pS6Ea9nQAhv
zvDD34iOtwji38zHAtXFobCA8L2Dzvkg+gJZE/4ONpEr6ccy/SoALKs2CnbQsz8ebDle/4BKXucF
r2URiqBYjcjTggF6AwE16xGkRNVG+5AaqajvtfqSetP5AQcfx+kG/IjFCX+c6wHBpA/zMZyCfenL
nyz1Tg4MT+ou4WNOsUqL6+7pKMuivpmHXqlEZ8Ec7P1+5UuOwJn6Xqx7C1DeJS+V8yVbhkKqDQ8z
vlybHTodSmmCzrdod+6bskeZJ1lXEHLdj7flDJP093wWpy1AxzYa8yD8T+YD/QMHuDIL9/UzMRo0
U7BmdX41PhVX6hNABEKRkAjuC9mhHDqDvf54/PPj/jpHhP3gNwEfRfnodHi1hMreqkW479PjpFf7
kDesUJKfA3C/j0c64zf9e6Zvhjq7MHBjiU1lqMI9tEgExMydvM7uq7X6CUGbCw5Pv925N0Od7VxT
94aZRQylCKqtVKWC9hK6+PzjZeHMxRgF1hj0Ie6/04WTRacQltXMRg4cazJuqHGuYlw1W0XZhtT2
Pl699x/Xsj/wNrhoNfrlZyjQpkGCZdJUqJyhukpsLtfWszXvzwfhuyWP5TVcmCync+pCylZyzR1B
oPlCtWQ24iPuWBeO/PvNgQyCnv0COLSUd6J9+FDB26B7s69aIz7oCs4UhOrkQh9P5rfDAOgnInjV
lDk7A/I41VppGeHeokJOUgW7itzswlx+ty02EiqEFjqjnOsyNXYa98R+3KoDgPf0Lkyjhz6MN388
lQXmjYOIDDIVTPvpvpAWiNkwhmiP6iccMMWtdemS9Jn6/iag8fRmkLPNb6uspEjDIN7t/UHbqrpj
f+nvNQ/Rgu3T7mF2J0/2Cq+81m+orBV79WZyPv8X8yTSQqJ/MRF5DTne3O1JLYowpKC91wIJ4dek
uAvy9sI19JtjgXL4P2Ocfbdhk0a2j6bOPtTTrTWNq3q4oPRzaYQz8DBlNakFVBrtB7LRVbgoG9R1
7P03S2UQry58DtCzp0diaPpisLIu2udJvY3pQof59v9vhLOHth3jIgNezQhccI0cuGF+YaFeQ8S3
MYmxALvVfyZxHpMgaknGOkb7eq1uxrXYzF7kHJCN86JfPqjcXXR8+GniUnY3OdPTIDv+znL1CyDk
324XBC4MKMgcrXParYE4RFvLc7TvEoRlgLoG6Oz8F0v5zxCvL+Obcx1EVSGF0RTt7XvLijZNLq0/
HuCdqejrSuooxHEWuL7P/Tp1VGNif9D4eJ9Sr9tk23LdbIrb5Na48w/m6ue3663psY9il94ma3Vb
rOtNuJqc549/x2/X8s3PODuVYUZ9PIKbv7fEPu+WMPaSFuorg+/dmXkzxNmxTBVlHvLEjPaT62/8
6+lXk6wqQAatE6xMVziTl6/SVblJOy8BuAgl5j5YXzJ1/+08aXcKYoAlcjub59zGUjQORrQPBMXA
rsp+IPvq//p4MZd/ybuZLtKGEMzRKLOXH/Hm1LTUNInjRbSPijsft8hUupk6zaU/9N8czzcDLY/c
m4FoElG56FlSWtGuZtFrvjjEbw/owj3VKZrgenvOqAB0ks4aL+P+9im7TtfKjfKFXku/NVeVBwbQ
zbzcxc9h1d0EHvK6Tud8HrZw4W+2/8UbQ0CPHwtkf37N2WS7PCImQPFqj+HonRZnd1R8LzwxxvLv
ON05ipXUhaDKUCAiyjldUFHQ/IrNpNmjq2L+amap3yvYEdVOoWnN4Br6MH7rK2N+Kcch/TrNRvuj
SbT0CFA+vhXaqO4ixPmva20KMGifJC13irj3f1pjhewvxe9MB5bSVrcdaNuXMVCmn72gde8IAMy3
g4x6ExGPAnaitrgXnLDucXxO1UY/pJVaJE6aSvlnkRvyrSogzDpGPWvw1LKxAIICbgjDO3nSR4Sd
GgTVANfmeNODh8JhY9Z3c5WFtxaKN3QvwKprq7E1ksKx0hrdHHXose6JapW2oJ5gP+PY3WhQANT9
GSyOoRRfJwtLVP6rMEET48eJu+7YWC8ffz3v4nN0jCkFIejN54MdydknmuU6uOIo7veq4d9N5Q5A
youdTs4Q3vEW/OkbAjeNZEBBRGJ5i89tT9CgToCZBDKDyY5JK06qf308HX2JS07OFAoMnFrO1SKp
Cl3j9EzJJUjqrNCjg5Vq7M/UpuU3YQ3ac4HyTuNa6HPtkISQgHONi0A/EBDzuo7D+CWLkuChsytC
KhBSau3k9CvrYxf0TexGo24+Is9HpolmZvHs0719kLAtemk7IT+rzdx9n1APsx3f77XIaY2xGWmA
WmUFV6fLS2RqjGQHjtuo6MVoyoRW1xjcBIhSfrYSezxaoUUt36QPiVxYqOFoIfm5mjt1Uua3QZ3T
9E4zJTE2Y0Qa7HQEaPKFC+41GTtdPCp/iFloBpyCpaJ3unimtBRjqz46SFY53cpWqTuy0tUuwNLF
hHzA1FiYjXRt+YUMIDXQdgHg4mBAsi20RXEhnFdPKX1kwgsJX19KZ5hrL7TRs59TFnZXVUVySOSk
XFcZXQgkBa2tNMnlqmgVICEm3XJo4Nq+LktgWZNWHDUQ9gDhgEesmsrq72oDjT+/KUFmFqm0t8sg
XNtWklOGG8xFum4tDVNxq/lqt5ZHNH/Sie44N1LhNUM33/apaUO80HtQw6126Q5ccpLTJYczSLUO
gXZyPJLk0zkOrRzQ2FbkA4riyyVQ6O1Lb/UBWnZAkm7gYunfsrKf4UHU0oAbe6t/HrQpRh8I/sk9
wkSgMSHv/OjEPD3MSR4+8q4oB7jTGghwiIEIKQLOfGizjFdxIiTQerfskX+b4qH6bETQ2MBtd8mt
kGsFPcDK92VaKWgt0UQYv4Z1U5vImufRr77AW8MVVtjJME6qKr2XBKATN5IBgTp8A8Gv0i/sLxKI
8oeQ9grtoLhXW6fPzOSr2kfVz2mU/AGwBv38igrmfoDMd6smHQi+XtgSRIvEhJXy8aXwrgbLgYay
RxCNs+Oi1nK2yJMpoopern3oGjuwvVbEBTL4EIvAoqddf+gmGhVeFS7Yj7mjPud2VWPpm3moEzpP
k989fvyLlgFPdx11cyoIKoEJXTvjLDqbEx3ZML1PDghp21seCgNZN9N8+HiUdy7xBgQ5WSWUoELH
n+fZjxwokQQYID/4OCo71dCJTz4dZK8McIztkEPJ6ExPgdhAeGt5MNvxfsj8HKAOzvZOOBgPDd/g
+uNf9Zu521SCEAtaLBzJpE9PfNEGoZFpQ37IESlY121hrJCmni/s+ftIin4FbiXcZAjl8uyc5elZ
0iho1JbFIc3q5gYatH9nSYHYWku6XE7JvqV//gnbKn2F3Az7LkXwwAO0ewF3JqupAwYPAhA8X6pW
zqL3vFVkUNRzluysRkU7bRizrRC+se1wz90iZVjetEZVoS2aNKAxVWXFGx+5ja/9W3cGOZjfK5S8
C5yWufFiKxSQKXOcEzQDKzAqs6mKw1AFgdcIU3IbXaa0mxjhhUv43R3MUCwexTROEd2EszsY4Qq9
16u5OFiijW9sPxYrs4T4M9LxX8P0Nt0Mm5ODjXyeW2I9ffWHh2UZHnOshclOjco4KxIIlP78SbTl
gZAQ8y0x+ndyGHUXGkLqu6iBYWgsLJEJBHb6YqdnsiwR3ivttjqUcxe6QxvaEZJ07bxKYG9v1Cxq
1zol912Q+cg0+cptDTXW7RVd2gL6nK6zDrpNOSbKddqOKrSFyHyJJEy7k7lCE4r4NeT1ziIXsXB1
PZb5H3pfWtyVWNwoVNdQeV+8WE8nIElZLuVRXx1swHOuYtS6QwoPhLwx9m1phI4qtRcW7V2H4XXI
xYyIYS1cdk6HDDU/5N2eq0MiGZqjRoq/tYD+r1AVZo2kznS4X0k0E3D1Hx+KZTIntycjmwxJVEBL
mUfzdORWBVkTVHN9sBMQFxaKij6qWnMK+TAHtyzr3R7Lkz80BXhdYpOWISoHGJsgW346qlzDXW0U
rT7ETdG604jtjT4hZvPx3N5/2iSyJH7Ir2lEseLs2lJQP21LDhd48RgJyjF8atvlPRoQ2/14pPer
iEYBK2nxCJGBnZtFAP/sSxEa2iHI+bRsO/ZXvPXQsOBbuAJtCc+QtODCoXk1KT3dO44oMuL0nZGE
Aq9zuooqVh6yGArpAJYeoolkXEHBi2GtQExrh+vWRqA07A61Wq1byFjO2Bu71ocz5Sfhhdjr3UME
d3spR6vLp0OUuVwKb/L5WmtwEhKjdAgX2I8Smy9j1BUXVnk5i2fzpc+3KGOgKEHle/kRbwZJNTlr
2jAOjrVZ2SuhFiixqUHkaaC2cU/3g83Hu/o+hifWeW3Gk9fhHvDOy2jSLRgLrXloIvG9qLRNgP4s
+Lrw8+jvDaiFDfUexKEBCCEZGhrqOkmqCx/o+0kbVPuxIQHlRUHmPKilIETKCXsA8q9tuLk6zdcT
4Qn1+GLa4CovX3glfhvgCRSOyfiAH2BacLrKWc7zxWtpHcJInhQvnFX1Ww6K4aGBFNg7Nc2UnT7N
C1ROG43ZldRiCNd+lOrPLe/+pULm+x4em4BfOXVSYAac9bO7oodMiKdtbB8SMbXrpkJpqyLe0hxY
OtJtV5v6PYUwXKbCeL5F3bZwyiazv3x8FN6fb/qlvNmmgc24gWfc2aJUiOCZRmkfxBihthUAJ5tT
5eXjQV4RQ6cHnGY2CB/Kb3SAiRBOR5lqucYBTM+OEchD6gZ9xum24nZb1jO8YyPt2yt5ChV90+qd
PrhJZU4IbSMVTS81ioVTZ1b/JJe2okBKCMeFeDNg4lRGKr0uEuh7OS2MNTl78nXOTLMAv19S4w4V
I5Ag6fvWAyli/gXiwzAC5xS17Q0qPNfJGJOHmNToXp3zWvbadOpIw6Wov4J8DqY7TXzpkURezd04
auxvkS5pOJYqZpm7hSHKDDO/Strp9aweQbwBGq/tXJagr/o5v8wvu8CDzg2gsIkjbXLKxLbvJ7WK
R5ebQMIGtSx2qVzJzx8v+W9Ou2nwApkquljAxI2zJQ+1HkJb1ZbHwDa6NXoMpWsvapIOwjwwVGIb
yxA/LbaIZl8bYDTXQVwmx8pvL7X13p8wiyIQJ5w+JS5fCzjp7eUGxC0zS6WMj7KZBjeTCNDz10V9
6Up7lyPTNiT/FzqRDTCD8+hMNhoZ6XU/Pg6BGW+rSLZuArTgqSDFeGXqfrLILTSrqJPCndINkJY6
vfE+XvT3V9qihEoJG2gSQkfWshRv7vHCT4U+I5JwlO3avqWZPR6HsZbvssI+YBxQ/6HrPK8/JTkF
KTvM2XmezgPfEu/bpJjH6JgliuQt6h9bmIe8h4Y8rg3Q9ReaTO8BFsuAGG4QbtMNJkE7nSCFBmls
AJIfwaG326lpUYhodDRnkGVzm7yqKJWiDGbATHZGYafrAtF2T/J7FSoDRMzRjPL9MLbNVRgEcB9I
XS78xPcB5/ILeU3I58gez5ck182woz4XH2HV2rdGbQOnYniXgFPftskMG7LvqiN6B39c+Wdt2HSQ
TqTsIOfOnhe5MioYdlZ8pHAWbgdCXVx/zEsN/9883QyDUOsiUkb0d96dQrt91HsLGfvIpJgmYC6v
6ZKC56dgsQm6xcW+NzUnSUT9aTK65NoIYtMDhgptFOTGhRO/bPjpxU7WhV4jDr46mBvz7JaplLGq
pTxPjlFm34/J9CKs4oCW+zffjO+aon/6+AN7H/gSjWJ1ZGKMbaAwc3aXWLyUZlQUyXGYjfJGSIGx
Q0b7K4VU5cLE3qe0wB9JoC2LQIHI7OxThrRgZBnI86Mx29+TQG4fbJyr7+JBn9xaATev+DCQs1Zp
kC2LxIWo8zfzJG+hIoHSno0q8tlZsjqriBI6nUdzNuXrDPOJVSmLCgSucQl7qL36Gp3uIY5z6JEB
I1l6+YuU89tbCyWSIp5tvz6WfKLlVu4jCDJWhYdHETcZMGdQ0giVa8P32Zg0eYNCHtFhhULKj7xI
4+7G9KFrboaoV2HLzyUWGSrkur1iVcHDpEhzsBLawgYTRUqrIhrqw4BBzqqXu0VLT8/TOxGxE55a
C/mH0g/6S5xSMemVstav4f+HP8bER1kqkk0yazMjXHJgueU+3zIRgRfUVvQNvuqEK9kA9g8aTPiE
naVOM6SL9Iexm/SnPEBQAUKAFa8y8Pa128I5/qRhBTEsgca080P+f05PoWFn57F2SEl2OsdO/erY
BPLk5HyOXrjg2K7lEhK/YzC1xql0o+8czUBBDnpCau6bwqhuTaMzLGgrTdijc6762q2ocix0UXdO
t1PJNjhLo4P6GSHeFXIE6nVAvfVQVJL/QhqOOks0drIJv0Hqv84KxBRnhue/6opOnsHPmRj4RXnB
P5GBzEAklhdogdwhOrOBRzeUblC0YefKOJ6XztxOIWFuMZgbW6LZxC7QpIiVZMIbKEikb5XVouWT
6wpa+KFZafAxRwN9nKGIVfo9hoYRJ/22UHWyKtWRjpBgHIjcL7+g0CTU1dST5roj+yYeJIjALbFq
rKowq2WsLy0bI0oPMpPwvSQUC9unr/Mv3NRt4XXqmJrQRBSpXRVUxCynHarpxkdr5CmirPzk93p2
i99pKPMvqguxMqQgrxx5gC8DlQZbXa+DGHkVwRECZprp0ZE3QkUsCpoIWSPK1nc2wWXumGlBhszB
yL/huBiv24KauTyOzYorwFgkpqLDbCstPFlI3OoMIQzLFn+e0C8Z7/j45PJeNEmtQWpHu8jDvyFZ
qH51tLNp6e1VOYxbLxdzcB1Cq78F6jT9iCnkCldFktzaxkY3y2hCmFrsBN2krBslz35ZRobNwkiV
/1CjFsQ2WkH4ueXD+9Ylvvmt7KzqQWqn9BeyFemnWheQ/Rdi8c0oV6rtSaIJnqq2Cb7QspSEZ5W5
/DADai6cpomO+qAnGyWFQAMBCyifS/aXPZqF3t1UYgo3VoWqlaOriO5TIZGjDLh9OT1CuQ1zliiZ
BZYveoM/kZqL6wlZA5hvxDVf4qasdkWiyt+rpkamE1mmelfVtYlvVEOQ7sx+b9zaLVQZN7bmcF3q
QspXcauv6qlNjpOq93dI+gySI+VBW95HeKRArARaxghiiL7nkiXukaEMnvJIYGplSkJLr9MkWjba
vu9zS3z16YbXhDySQilEmsfvdFGpHMzwb51BBFqMnG8qbApqSlF5vpT0wgnGYnquLLu96cdY3VrN
wDJMCH3C7kVZDPuWT8kgi+ewtiDZhkWnfZG1ebhnOzh5kLJsYzWi2B46RVBojxH/G7LPcmFbbpSK
7jCPhPmHZJiVwW1ae34elUS573C7fQ5Uu4ByI8pybwepecDtZn4yjVGn7wd72G1xhN5MgRnAt9Fw
e2B35pfeEE6TSXd9bF/ZcjZtE1jez4LuiadnCb1I0ABfApgilcvBVgu0PCztVgrIbMCP+9V1luit
THoX1bQdLQV29Rj0Wrso8sgval/5D0Rrwz7wpekxU6rp2s6J1uFv+oJwkiohxaywwlDKsmeWr+pg
sY0Gtz6KcSMGEBius2V+GukO7GcYicQvMTSOmbPHHRchJcU9GaNVnUSf5CEuFI+9yy0nslr9S60Y
/nShiPQeEEXCQZGWiBxAKQnQWayqY3GlYhxTH1UVif8unsTnodV/ZLZW3+HYiZtyXeQoJuXRJtYg
TtaoobkDcnwr3kP2QSBK1VWt9kkfeq7vdEq3ZWPaDjh29Q4uRb8pAW5jwBOrq0GfrSv0icod1Yvg
WqfKeiEeeR8RLBULzYb5IJuoSp6V2GNu2XGyjfrYzxGst2nh7IVSh2CWuGSKvoQ2Z/HAm6HeBVm2
ivdLIJn1cUJHZ6VFg+HZ82z/cQ3TxuwWxL5K1Yui+lmANcp6OOWykR99qfwxwMO8DywL2qUkGReq
D7+ZDwAVUPR0ugDKnjdCSmDZXRCJ4li3I5ItFDnhbuvphQT0N6MQQS0BOcEUlc+zSDiCKV6JPiiP
4cgV26aowyQCIujHAfD79MZGv4PQkJL2K8/mNFbDDUdSqmSqjj76fNdBY6iQ/K3U40LyHfygbA9z
o2nbBcalXPO10nl2LHAMpR5G919AoD+LvetRaEkwpd1x8U1Ay41gchtiCLdKENwaPBkvo4y2R4uy
5zjhIuaUEGsRetCy0k0RNrtvfDm5VfUY65fBoIwrIxf4gwiuuZrMBpWLfFACHdUItS422FW39zbB
BwrihtwBlhnq6JgGbT65aJ9yqyom3wENpTTchAh/S9zaqPa4cArbyml9JfjciRQX2Y/X/3yXUf0W
BgAYKhTcYO9MyydZ8umZ99VjwksBm1eP3LIFBvLxKK9J3Nu1ZgQOK0JOJg0nCC1nd9dctOg8qn7/
WDjfvcpBI8QpXGSknJdwlbsXIR3nl8v5cGdnV4gy8qFW9o+yaziqS6jmoj+94i5nrHh1jQrH+uMZ
LgnM+QRpKwDdwD2GE33WwSAQAN2jB8MjVkD3rUZkrpXxU5p0v6SmuFD4fb9nlAHejHWW3/ixnTaq
LvWPffZJN35G8eHjubwiAz6ajHb6UarKQBVxZPlu4Nw66B163ar3rp50N3WwDHd3obvhafHUdegk
nuxcIGiclwTI3mQaTvDglvXExeXstEAFKUSuauMxqXJ8ufykmCjzTZalwBtWm2sFvz6Kx3ncyquk
iNQSMNmE5qoxyqm+Imcw7lO5mfMLSaxydlm9/i7ud2Jh2qXmO2SnXEchPpvVdPSh33/tlBZRK4NU
1pTC+aqrdB8dP83fmQVaa7Ct2qu2UKHLw9+9n/JSrDu7ru/h3H8elCb91E51602VHHiRniS7j/fw
7Iy8/lQNaXD6XAqMiXOPhJn8kqhOjEd7NvHsmtCenUdSy49HOTv1fMqg5XnESeph+4lzP5sGrQ4J
sjkcYGLtz1EmyS5iDZ2bUFra+mL4N5H3fziu/1o6CP9vaxmnq7v8OXprLbP8hb+5rZr8F/xR/kNR
mooV9aT/cFtV+y9AMEuEYCwoK1r8/3BbVaity9/gHuFrk7XlI2zQZwv/978k/S+MemnfQYmlnYPr
vfkn3FY6fyeXo8EHzA9boK78qS4YxdP7JK47xKi18nGCLPO5wbkvQ27XSaRIvgbbuYXHrl+HIC2c
gQyvGr7Blc/oNmvquO5a0nJj32v7kWZDTMuStNF21WhyZ5u/QCXUknbtvC+ncU23+rrIbqrW/1R0
FDEE6NcvWnCN6aEi/UhbsVVbf6XVggut66XHQnku0eZpUdpScaTTAA48SVV90wF3ucprPfVMBfnj
IpZb/FJRlVPalYl2GuqNHsSLX3jgOjk+jFbXLGqhlJc8QLeSS5EWo8f7ONXsFZJQVymFGzszXBEj
9VzvjHkXYVfglCKApYrATj9cIxt3jbolvnG2a+D2iC4TWVXWtl7VNRqAREoDdUwDKOo3fl1tkV5G
ATrzzCbdhIZ8U5HO+v333uxrLxgamn3gykJ0bIvMQt8nvh30WzzDEI24AsKASpGsOqmNRvasddcN
/qBugzxaaLjoMoL7o/4Sm8DdpPUQWR6wSzS3p9XQvkgFYqDZy1LoojOwKeqjZT+HGvbMf4tR2rte
V+5ahYyp4bBt0D5246S7TQxxnEchtppC43ukILC2DVYFe18D6BuGmr/CZnCwDPIyY6idxIwfQeqt
K0R88jyGjGOVKAGVCQJ9ZnUrRxHlszi4lrJPqv4jGY2vQiSgkVXp25w9xfboIdo0YDbaDwmSoXhb
IOiiPvndnG9SOepuhKY3d91MZpkbj53SOz55h01/JSTSrABEhYEhHyrMc/ANflSQvFUiQ4Wx80VE
86Zohrusg9zl6GZzPRnzA5aO4SaybvICZSzJvkoDyTMQVUSDGldgp0qRpkQlD6nFNfULb8SFOpyr
m0JBSjXuflV+yoku6utR5Cu5KK/wVwSbV7/Q7XGQx9no9Lf8LlorVYEEva7ULmp5oxPgNIB+K+lc
fD0kk1OVvmf6ZANuUksbyexIl00kkGXUNvvJlSbMa3Jra3byil1GbqpcKengjbC2wo6Y04q9Ofnc
2VgnLm4l6FO5ljVtpNJaqXp0TxV8ZSb9OuuVz/QMXNna6xTr5HpQ3YAepNTckiNdySgR1rjjAFip
qHHgWaljWeqlElLQzc+mODTmKpQfqVA6qj5eTQjTFDqy0or9f9g7s964kbRL/5VB37PAJbgBMwMM
mbsyJaWs/YaQZIk7GQzu/PXzpF3dVW2gvvnqcoAG+qIb5bLVaSYj3vOec5622tuGxQFCpGzWriSR
ccyCYdW/TvgWnerc23JPLT/PKZUZoyNvrFLRMZPMu0kf7xD5tsZC1ZI0QhtvmCVShRYDadnT78b6
KUq1A1xQJgt7dcEA+5QG4X+9zvDfe3pP26V+RV/62h2/tOUp1Z/N0aAlO2rOY5mvZJ10SJLjxtSO
1QTx+g5+JojhUvSbrj8bWc8ystyY3WES47e+yfZLe6758qcDRz3km2OGey6ljSZyb8whppU5CnuT
ytqLTDTn7x39msnIJT9CbDJTuaazZYv7bG9JxaZVu63zF5pIvyKqRQvBOna4n6L0ObL5NnhLxVP1
XjFLuCOPiFWvmA/pVH7vaMKtonxdJnzTcGxQpd5SVvJQjl1A8RtVWkYwN2M4LZ+R9lVxtRoKO5T2
3eCY246mzCziFXE92Kl/tVjGM8xkHm3IJkb8bsw0exbtQ+3YoD5cKp60/MisEyzZIaHqa2oof1Nz
cvDEeKtUTqMJ8nTHTk275GDdhGpCQafLTAMl08lEkSkvQDpBetDpHS2hTX7uliffe/Op3hxxcOiI
eDVdUjx3/jpGtcAsDRd+IhxJF1IehbR6fFHkdVg87bhM3/RkT9eG3gvvLCx5T9KYDkP1IoW7TWJt
lxvRENRl5eyLuuEdH8f+cmTXJlamSLBRp911h98rALpavFMzfKuZNsKr39y6pf868K1Nq+6sGyKm
UEx/aTlrVJVPr9TiZ3RK+sYxBgPWDDTGWTUZK4GvsgOxVpb2mf3ARYUXGAjG9Epl+bWKyvnVz/RQ
b4x9VLankUJsaStnQ13ncE2zFF2R9ZgdcnzbzdLpu0YY/brG1gLHob0jfGGE3Cv57NhO75uRcosL
X9VmMZBM1NCk7TYmmfxgVUZopRyyOiWBn7iEzSdDb/MdU3GLKbmlmL8282dVzRWFz/IQsYFdxVW0
6iKu2EPbRltK3sEo+sZG1MNONN5HKTGna62K9wTRJMgOP2WG7/tDMbj9Q2R73cpTS5pfKpTCOqWs
PO06HvjBe8L6H6QJS+zYTx/bkapVg8Pfd8czVU98I5NTMxkoK9Ga6TnOUCndKvCMR3/ms1PiDttP
vM3Vcgttd9wXi7nKdPHEkjBisWNOcjN1V3EsvwRwX9oc9erdIBWH3hDpwMqIa2NY9bMl5MFaghyO
Bd+nxHggHnLIh/4KdvNu8pcnspqraJk+UspkV/w/EBuTHq7Zdva+K2nH8tJVW/EXTD/tCh1uzVo9
Dy1bo86qK9JNnBD3bJInvRqfa9t8kqZcxzkKZl0N+6RsbkupNlrdPil33CaKZj7HnNTqYmXbsCHY
1fHNdGmN4+ynQ+1yvLAmoc/YsZsxCYWm7WicC5Ds+TBTrdstbFDo3brqJsf7Ktk1XMH0alE2uupR
svXaIGtMq8ZurbXRa9zb/cKfOVe71Oq2wmm7Mw3KclWKVtwUrhstmzylJnYFSK+/r0SdrEWWxq+O
aHAEapVSzGeJQIttHTtwam4NMK2tIpAzL22ZUqxuy5kcXi/N2yoSXIgo/jlVAO23CnbK2QM1f3GU
Jv1jJB2R7J1OyHNkWzXBEQs7RwCCOKV5DN92PlZbfKa5ooA0dgteoV5CQyKyVYUPs/YPria5UdKZ
5hfkRvLykEO2doIy0Vzi+F17kxPRehGzxoTblt1RlMbU8wpr7ddKp4B/Bek6fUeAUxun0frnmodh
PfRdR1tZgxzDNCepo8Yg6R68oSuO+C9c7op5t+edaK/FEM+bHH4IWo/pcorm87bU8uWqs+L4TNkn
FWM09J60bsF2Kz4U+ro7AmxPl8e+yud9J0a5mXMjDurEsY4WvVnfaHaeXgQ//bWTcCCNWURLXua7
a69tnXO9zN6JVFZ95keJ9mk23QFjGVYl8m9KD+0jBfj+HvnAY2/XizbgB1g++tFMt4Xh7mVkFyu/
9KJbDmN90yYWvViTFXEf1K9yCTC5N+qKzYVePSZuXR/tsXP46mUmGRSPP69a5nhVt5I2XYtCQ5El
D/QVUvApwb0bclX41hpGU7nJLFdjxeg1B72q4JzY+QM07id2q9HWBwXCV1KjnpCqQDszXl251Ie4
gLOhKnu+15a8fiuxTT+moo3WbM/HXatzUy6MpF1FUBZhenjOg1v5CSmX2tz5TmSETTNqOX9d3K1m
TyMNk8dnPzPg33h9dBKq6a9qa8juROF8pHUEo7V7YnGySb3z0rQvSXzf1DTw6tGQn/JE7kdw31zh
DAZdm+7TOEpuusjP12Ic7lPKsINGtT3fUT85iknca103hovenIiCMADh3QlZEsCaSNPPZmRoqNJZ
Dyz6scxm+qYoIyCO/ONuuHNzPlxpqPZI6RlutvQDTo7khu48G737mA26Haqp2wyZfRuJsT04gzhm
+Rc4FW81F+kdmIruVs84iaMsrVYq1fJ1Fi9PtmY+VfbE1TaLs6suoU/X7FLmEf+u8OKQ1+DV7C+U
slrjGTbyUzV0t53Vtoeu7ZkOSO7ERmVu/aZ9YF/6Ul/mFpMhJQbRYpiNCtJZQwgZ89PgTIwhPpV1
gS8m+qRdHhTHP3itW0Ch8LgUK2PZ0Fw2EzDt7Y3SzMc4ndSpTIW5xw3sZ7eu38oV1vz2M7MTGnyB
h+6VprmYrzXvRO1kBRXBrps9hyxwcQA+44YvfXvKi76/zgn8baHJgz0p8c7xzSiBelx6smPl0ipb
F6UbFMDqeJ8mAxVd/mCsyy5dmKO80jzOC2oOn0mrvkMq1cawkLW+Knm+V6Oqk/e2a/i0reQgZ61t
jx0+v2CpANAE9ah2tABH/Ubmup1eOS2d3cuO0o7lWdMXIsoQ4pzZ+Mx0uVV947JTrlk4G84LQ3EW
sAN8iynfC0eYND+1xP8oKrSGocH+taRynfaff9ZTfvzyn4KKRpjyNyw5nvCoK6K34wLd/R3Ve/lH
7Kxc27xkOfmX2Fv9qS7Mt5F5kTkuMD6k9T8kFcOH44slRceuggMbj9HfkVTMi5z8h0LLuoRNO0Ye
F8+Qixz5K5RtsQsX9IEmH3TtYk8ZEl0l68myDsXCfjWIFre57mClYG8w4eMwKDgAl5RpbHFXLmMw
p1NGhK1cYMkpPx5YuJbj9zmnRI/7AzsfvaHzl1r99iRbPXknq5Sffnzc/3ny/oHZ5b968h5iKNFv
f372fvwLv4t59kWyw1/KmExqGCP5Px89xDwbbe9ixiThi9v9Xw+eoMAOmxNmVJIabFNN9Ld/SnnG
b3hlkfLo66F9FxOH8Xeeu5+mvz8ePBp5IM4hK9s/irxQ837Zc4zFnLWm4981jbtUe5V2Hp3r7FVH
/BuTdppj9a1xxkqGWl1EzKzSNk/UflLAPRd18qKNdI0FpTPqWaAMJ023HeX5dpjMhhuHmuvPY1Bk
xkipSBmzmOd13tYr/OLj88UQPe8RKGbMNTGR3oAGu+h+6LphWpuNRyMbzLHybXZKygPiWCzNsaHD
PIm2VqJ3SFq5sQzRmdUvX/mCIblqjQ1r/gpIUO6YSmyTSErTCImbNvO3EYNOQVS5BWZJgF5MgT3O
/KijTImKuH1GM4mI8f3qiq8YVqlhuPBzqMtaT9gy422cctcP9aEEMwFhrXwee3wynK6V3nPQcmaF
iRllX3pviueGsOY1LLDK4h9FcxIMacxqkIPWxNy0FJ4T6nWtmg3pkskPZuVwxSZ5wSxkYj+o1iVZ
3x1WlgrBwMnyj8wFurBS8tJMN7LENDYDw+CrlZnNg+zpDU28uFYbb4kad13HyLbBKGSGOCb4PBqP
ZBj8BHoVt6rwjPQFz1f+YUfZBQy8NEv7RPfT6L+YvIBesqnI81UWE/ldzckAiWY2xEjyv7SfqrRb
3txLGetl4p/NsChTYw51ag6mUJOF5BZrZ6toNDvsLmXF6E8PaH5UrlHiCwBnQIbTbZY49MwGxmez
+O3NSAYLRA5PfQI/aELQKQk6HF36+cWqGcsp31kWwttqaAwmzCoxpipw2hanuxtTRUt5tTWluN4r
b+F9hx1tk5d5bTOwa2i70h+siKmKctfAama9QEXBjr1CJYBSkE81yoNRWVQZZHObfBrE0DQk1YXA
OwGgpgjHiPcthAasgoFP+/4YtOPoXSvTZD4bfc1XSDVZl5wqK8vfqUY3bhl6cJ8Uk5Z+92ACm9iB
4LcxaTtcJ0vXvBsRh0ZrZeWlYmzMU74BJPv7CNZGkBR5E73MOaP9V4yhzQYSNToLlTVpzNMBxm/K
63DpkepZr/t+DtMs9z6IJTFy9xhwW7SQaiYNi0h4Ka22nAvaSdlMJ7wOQgxDw7PyLOfk16Uht/oi
gRVURpWCayo1WrYrVygdsXhOD2bpTd9nB6IAnsrO5h7n0ka/ZUJOAHsYwrD3IB3nLQvS7j3qEvc+
WdKxC5e2LM7wxYcxgFHR+esakE1+1blan5JM1aadyTjJxEUjPslVe7r2ptTJN2UuqTov8guA0YuX
+3EE2RHgSfS/dBnn135Ecy6sTq9p8YuZzjewFeMLoBzFq6vx+3mtzCR5HFnfM+qYUDRAKzXrnqip
Cg2macZYPZHHusoa7GEQbS5ST+bYNLpV8oUaZPxJbTNYL0nlZE9NyRUgLIsJUCWmZaIbXqQ7t6Nj
8txdWKarYpI2AVb/MvX4kYiuM5lBYsBxVhxUnXpyu8w8vpvCcxUrV5yJc2hI5r2t0XXzl6ytamqP
du9yqm/oAqgvQbFqLO+oxE+boJf5+AaBvr5xC9vheutS3RYiT5P29rq+PGW9iDE3JS2vPBxZ803c
5R2zQa8juNt+ZSH+RKqNQiQbbvNRlSoiJALz51noiaOtVSogry1e1LKSAeIKBXdsy4yosOD3KcHX
DK+TsgsZtIM38aoXqH7vYJFFt3G6ZPpoeM8/c6uhGL8qjTunSryN1RZ6sfYntbS3tS0FeM7WUjCF
tJpwtkMz14eNrmyvancBhOWhIVJkEgMg5vHPqhEZfJBokVSn7Ax/iPy1TRQTs9eUqZiIzOA4azYR
y2vnlhcgiJ+Yy4+Oh2plOgu7B9zEbg8hCPLjhjaUJCaXTxMD3g4/WsIKO+cVMXkCO22tj48EZ5GS
SGnAArl8BIFtQxIIwNW3v7dz/uem9I/L9eGvr+jBZxGnfflvNyX+hZ8XJee3S7Ee8Te2ihRj4gD5
eUM3f6MQiVs6G3CPewptDf+6J9nGb3gwLs5XrkqXi/0f93Ph/yb8SzXuP8t8xd+5Jl38CX9cki5r
WGwuNmcQlhqHxNIv+05dcCA2+NhwB8z6OhqrVVn3T7DCr7AJ07K+tNs/fS63P3/rP5fF/jIP/P4n
Omz7EQVY2f4aa01xbY6ZJ+ygb8wHYeRvlyVDpmX3bdR/wzV49iSuac6PJ7+3P3RL3WWpfJ/LBmer
Zm1Ub38m4Cfyjm9a0z7X1lysW9ZbrC+9/0cdDn89v3w8Bk4gk/stuZJLO+KvRsb+Av7So8jkyByp
d+JViWDY5NdJ6ids6Wyj2iD+ZbuO4/xeiXw5Q/fcKqJu22xZHuAOO+BvYEdxSqehGFQbWBM3TMc0
2+vCSl6AcNLDbkUzb5DGevV6/6wER6dzWff1iclq4CbGqLlucmvTjhOrVWrmEffi4aGqOGRt2tlX
dZTu8KdkVMnG8/tkdtfTwMGiMTSx0zLUyroQVEyF87nVpjtTSRH2ymq23FC43ZoXTjdb1JXeO4xS
bv1aojStBtKIA2k6+AuV00IgQuE6N92gnWOEr41vImL4lbSAP3ocoAs8oYJlna911y6B3k1UNuyt
qmy2PmFx558t+yXYR9q06rBkExMEtetp2Gyp7IJWWGySEmN6J/w9dUjPi5Df7JauqRhTeMu17ZAL
ZJGs1/Mtl6zleLn/77ORjSd+WmhKYI+aiQ+IWL1aMWpo216lAM9rwp0xO2t/aB7iudTvlkGOAB+G
am1og3bKx8J890WfbaPZ2vL35++ausYTyYU8LIbKPqWl2JME/Q6vq7wt/Cg92lyMsdH6FovUFJkm
L5N8m8l0O8yjxeK/0e0972IvDTSOTUDg2OzTYqEr1KzMdR21is1WtqZ/TQSpGaGvDgidsy4e0rzc
AjTBa7yYb5WvypVRE9Oc4aSBtoOFZBTWrY3be913rNGqVpEUTlR9bWsSCT2vmzXcl4X/ZnerBJzh
qZiHKay86AsYU/w9nuy3ltalEE5FSW+Sk5AEdcr6vERltipjeKYaRS/4F4zLlkxxyTcEPu4hiTfY
oD4AbaRvkEEeQWlaN1ab5sclMdqtKTXrKjHiN5cWH2aEVv+WgwANE901sK/b5MclIKuT6i1tbbo+
VB0bphm3MQkqMJLXvh7J12aK3F0GxhOAUFyuWnpp9loqq5U2G+iVKh1DJZ2bJDOs+y51Mz4cu9yX
ipoL2dTZNR5IuckL3353obOAU55tED6T2ogp4aguMEXYFa+bEqYE7774odGnu1pf4JFYcbFR4Nco
tGDvSVGUdNS4UkaHUAsUbU1obqdUOa29ZozuwHfn1wRd7a3JduFa0/3lZcYc+QIIVZyL2VDrUSWX
xtaBqY79KGlI/9xWbX+lnFkFpT2PJ+HPAhZD4q0K0422XY+9NbC0/r2Y7BvHUFUoC7XWu6RmBzqf
0tF9ELP1XRCMP/oVgZIWrtXazmEHImZ23XkoIwsbr9xYinYccvwe6zqXiwGeGtqWUiC2eT8134cJ
70ZMmOElitrHcgahOCcwLeP0Aru1qYUI4zGqH0XVvy1mKa+N3BM7VzlPmWVmD1B72nNr9dF13Rrx
iVcQhK2hNdZ57FXr1rDNm6rz61DVs3nr0a32OsOF2ZIo6c+ykfIo06q4hf83hG6NlIufYV6bac5o
mrLsMyP5Bg+O4ses7r6o9DJQZ934xhYS3E6KUYAJrH4mOkGl18Rn2Xd33awb26S1xVVpDwwKGtTj
eLzXTPFEIvPRzjFrM+vIGIW1SfDwK5NgSDYYdy2r3APkU2PPFRJqBC/IT2Yw98rgC7yTRtQziSFp
u9SEXHB3QxYb+9JlCa2GPr1yuySaL+abYme5ku91Ww7srtvG2ulWNW+bTDPMoIny1A7quZE3srEp
wLamRq7I5/Yvbker06agbgjaV5JAS61gm97Xcz3xyarqS7Ck2C2daa11A1PDEZDrlgFr5RGP/27i
VV2ljVdfCUnl9eQLFsO+G7nvthHXGwusymrwuUAGU2GkiMSWOmBQNsKqwLUB7dM+eayrzpEq8htB
VcounoS2jyMmA2Iy5gdRqWZa20xvOCFYPqZ9gg+pnuV4HTVTcuiWtjpjCzHWPNZ7w/OJ/OatxAdk
QzrS9HoBrT6Zm9ixhnpd2q69Kv1FW3eJ7d/WKgIzwjB16LNxVUnfZulF3sLya28zJGZ2gr4cfTW1
GG4VJj1/g4gfABehCazXgBGaGWKJKRgnAZD2CaXzS+Ef+yj5GrXWfwQV5a/BZIq3bnDrK9JH+Pwa
jT0jY1Qur2XvyO1YZJiTamZ4uoOG8kZmkXiH1844YY3LbhLDN7OpokMyu7Q62pZYyzRb1tLvP5My
Lq7bqazXjjuSKCrGAwkcNhZW3pH5Ev6mtcsnpagmhEcpZ06DOtlBHNLDuCjkqgKJcyp0fJUAtB1e
EyBbA/Yw+rnWzG6dTxrmihwq5MqSQP+AXk0vNjNdYRNE6wt/45fNTdIu6XU+jt1+yKMjC+vxxM0A
QsxklyxEBg7JPsvyVaFImQBzkRutS8ccYMzSXrMGuutQjEK+ENGREdp6srh3hHKpqhu2XmI39/au
HHKVhFk3zgngFj3ZkWbzjhiFjH0ujOirh4kd4Hmt2aknamcIqXa1mX2lrWftU9upQcODv01bHlJe
2Rp1O6sWp6c66JkcpruUjgI79Ih6HijM8HZwePo4jKykuNjXxWaBRwur1ZlOomEJajpfZqEE7Rj1
4m8KkGezTQI6KIzWXRHlOqnEYCtekM9Ckxg2WpnNgcgvGCtpC44kx74eFdC8otfk85JO0Y4GJcBF
YoyukilSx5hs0gWFvmxaSTKCkSy5UsOEWYEpfNp4jcoO0CLlu6Bb4WrMnfZTo/quDMYyrtdmWY+n
MZ6drWUn6k4447kbe+B1VfxtJHa2H0yPDRsxb5wW1RDWEZsce7R1JBOz23m8ftZ93DUrN6szfFea
deONyGpeZ4kjFIb2UPlzt11s9zaNwJ4VUx1mwss/bdFEG2wt+s6lRxmbX7rpe401WYcRsVKwtkry
R6veAp08Dk21G9DNro2peMqxzBwTEd1RxeDejyUALF4v1UEM5veqHutDKzpkptJ6lMPQneNh2RUJ
f2ytq+8q7lb1QlcjFW5wcugC5EzLzq6GiSyVQ3/ucR1ysC0euhIYwMeh5/Bsrbjm7dg0yCZZkOlj
fKz8zPmMrFae2kmZj2ka+09eB/LNzmY/XOLRm1Yyq5xb+IvjLS17hDiHeEpWyKT4GOuRvCMwPnll
+1kb1Gn27CpMfa05gg738BWbVqGuDSbxdawVGe/u+jYyynvRam1oYtOCOJzZW6u3D6ZGzXEunVNT
4A2wTbVG3CmOljU/Eyx1go7M1j4z+mFT0/aNaW2AZOl+400HNcRNmehdTjKiYV9S9cuKKe973jtv
ZdTdz7U8L8xip4uuJR3rDW9Ycl/7CZDE2DzlXnkvuWQfyjR5LsTUORcD2Sr1DfzrI7tYXwNjGpQ8
fGPbxqwNh3GfpVGDEQU5FC5bv0ujzt6U81yuiHGA3wasfEOFG7vaCntGgtmgaCdk2tjg8xK3/E0C
Xp/VSRa6vJOmSXAfg/SN6MF4iDr6riF/kyoFQDtw3Zw9xR87J3AVMbiEDQdYkOF1XcUWulFStfIe
Ql1yzJ1I29rIXpQcBnbcDHu9bctTQXZtH8uaZEWPlmS1qFjD4Jm3egq9liIcsRlZSRLb7Hax4Y6b
TI7epohL+26c5HeaxM0gmoG3spoPOwoMScORkRsd6zAUnX5NonwMqpKmKzd22chr7W5S6XQjQE1l
VGTStuEtV5UURFsqTSVHpPJVNQoGrlbZYQ4gN55d40xgdeXVjli5QhNHqazyNknpjoUlGwdZVnSH
dnJ7b6PlRf3UtRjKq3Q55tPkffe7+mkpqne9WcaV1TDgBJYLwGw09eE9zi93X9cis9rFfR0U0EGf
3clWu0oqr9/PfS3IfEOdnYuOxpZOWJiX7Ljf9Y2/I2i7w6Ffk4PV+6q/YJ0ljx4j5hJ1XzFb2zUO
eF7HKWUY1EnbnImDNq9Uq7807dcYT9N+KMktBTKFu0766wYUg/+B3WNZwf4bQ4LNF59JAfDXiKcN
cmy5xT9015ZOFwppnVXuv1PY8g3aNXk7HB9BCrw66Gb3W4oGuaO/1HieKifdUtJ4PZXOA61RNeJU
+loWzXytX950Liww9Oxo2sIb6tcYE2FOsM1kq85Vvz76pbH3ZlmE5JCqFcG47y1e5285yDKIlLa+
FTHMQr58K04WIjrKzve4vGBYp/xkTe8f+JlenPmxmDG3VEZ9w7CO4c2dtqNTVAu7+/nOrt0S6Krb
vuAgY0r2qFrsKbLa6t1sUCd6GTUnvL+ACCmXoW055OcbNjokbcRpvrBS0ohPN+MlZ8X/gbWKswNb
znLDA7R2kizf+hNXYH06jmaRbVrm8NCN7vw5z09jFXFk+cBsiVI+1G6xE3HHX3rkLHBmmVwXop+B
x3txGTTxDRKo9siduz8OljPvy6qMPtyJed3xiv5gAcFeZI4fK+8PJKMn6kmTOXT92lqBwfUwrozy
kDmZNEO8hfpDiy8DoqGunRb0jX03GO3GVbVN606ZfC7WLD8WS2UblTVz8PfXqfd1yX/+50VY/ODi
o1LeOj+gVH/8r1P6oViZfXX/5a/aftbXb+Vn++sv+rffuf3fP/4x5Y0XJNe//Y911aXdfO4/1Xz3
2fbFz5/i91/53/2H/+Pzx+9yP8vP//WPj7qvusvvFqd19WdFkEjKXyuI/6d4f/sFCsav/ykgmsZv
bEQtg7YoAZ73R0Tmp4TIrt6kbwVt8UIiQaZCv/t9xy/M32jpuPSLmpfOLVqm/rVqtfzf2Mz6FwoL
JV8Gu/m/IyHy+/xZQrykaaAKCWppTEHq90d345+ad5q+SZuKsuEwypLhnFOEjKtwyLR1TcdW9fPZ
+ctmTcoxfv3jWBujWFJKQa822eZfFEv87pmI5xzJRNXieSHi/q67DZUKRdvXJ08TfbcZPRYBWGXN
8b212LSgwZnDNV0tjrUrqwIoatrb2Q0+nJjBniZcf+X3Mjvji3NoJ+voxOD26ZdX3HrKOiwrOe6H
HgNYmLIKMbjM695zHgF3DsQc2RTAs5SdwzgyKD1wzax85N5XkgJQmXWmDaamwaQc+FmajMsY5ZND
KLpCDCtNeOkz6kfM+qvXuPvbvU+BucjGJYhSVtKBrirTD7s8Ml99SwMMPhMfe2Qj4xihzquvCKaq
RN63bY0TaNE6C8WIwlFsfLkcrmPF4dSCRwfdKzPqoF2V7TJrFkMIVZklBIUPfcTqV5hsPdkh3A6D
a0JJ5gU4fFL+3oC+NJbuNYaceJNEyWJtaFOyn72216jsUAVLX79ghRdqS9U86pT9pDuNIRg4EpnV
s4tQSyn+TC1J6EmteWEqip5SfyrqFaYCbjJoaaw0Yn1p5tDSx/FV6CmLCTMxvCcT7cpipdmV72U5
p+OmFogVSMfcfMJW97whnGLfOGM3Kq2d6KjTXLnsSM/ZaDnapVG37EKrv6x0O1cM+nacnB4e6ai8
K55a9ARPzf49BhZmR/In9hLElayGwIEM/grzUmBLYVP7ppWtxkIYdCqNKtx91IbrdHM7c1N5z9TY
i6D3lw4DVYqvnyBDOzSBIF76IJiDKQ1BBNkMTUPwAlkCfnc9jvNDJ0cqDuxKZBK3tTPcQOiGIk3h
IlGeKKltGh59d1NBhJy2VifUZyr1uloLsxtXuUkpztGDT0/GSHnO9xgRHXc8dMv7KjZbvK/4cpf1
LIdWZ9+l2jVK7tA/i9HOWdTPjNd0FaSduabTeXyNoeY2AVlUC6G9VlSSxI2bkhrpZ9MOMOv5CG1z
Kwo8a+D5Qh4T7d3LHNC0pqa13eWpi+wA03rC32wS0caRezP3fmjfsg56Cqm/WWzaEKMUGIWNwdab
vH+OSSCM3Cpm8dyM07s3ImHggMyZtXBkqHw9LFZD1kpLWzPQKQbOgx4SfInO64xffg90LBi9gm8z
P8a9bU1js3PShNgGnhABC1WDUhuO+uzTlVAWdDaZ/thjrlc0rfDqUvXaoome2pga1YIVvXddTpWW
YJi0m+/AHi59rZHR4/Rs/JoNrJt2b5IgWcpvGtekQ7yxeB3nrqNgp5cRtus0pUJCAGL9HC277E4Z
VuKWEgzV1lvE0tQ++Kzb75NiRIg2J6yGIKGb7qNIFq5YGP9069TNLbWP9TR42ExU0rPIpUJVBYJk
9eviaKQ0rEyZN3QlzI9u2ur3Eq36LvYTyo0Zp4db2y9sYw0wymwu3Gi3XP39Y/y/d0bfyM/qW6c+
P7vTm/z/4KC+HJV/fVKHy+dH8u/4zsu/8POohsOJEYp3GNHBy2Lvj4SjAdaT9R90LV1ctncO1qff
j2q2fVAXUM9BLrBnci4mvt9dUcL7DR4DBr7L9olDm1K1v8HuNN3LtvHPp/WlIIEAps1vxJ+DzeqX
KoE5zj2NwC8nmaq9bxgFbhjr/B0hy4es0tp9M/s0yWUX0xNA31D17ptVSu82LXXY8VQmr5T3rov8
nDbpOqYJKZeiPQ6XgUTrxGmp7eqafeOVW2ZVmE/oUE7lXrs9DUI28fIF6gJRXMkiaroqVLuT9EQG
i7/O7OzSrn9ScX1CLA6ypD75dvnqlPpHPUa829VXq/knt7XogHLvEnPY9GKdFI+J/1lPV4P/2C36
jhREPB6qLD0aHpls67rN6I9qCJnp6P7RvPUlMQvL/vDlOz8ddPmT7uA6jIxlXablbUccTzfztcdB
nTaPfKWwyKP59xsriq9aZBGXFrJs+bYUJ5M7BgfzGNjaR5brD9DN9qO/XFO5hJBQ7jQfISXhdm/f
ZOplqQgqMVTJuQnQGYM4OVCFcwKUrJiUXOddJKu5f4xLueWzRC6CV3KarGsiWg1qX+dVWDfs/8vc
eexIzqRZ9onYII16S9LpWkR4yNwQkZERRq3108/xbmAwvZgBZlazqx9Vlfm7O2n2iXvP/VGk8sIW
QYCGp4s3bosSBZrSvbTyyzENqAxMFu8RvL9coHJo5nDRBOu76DbF68aMBb4W9Rwb9cNxQfoKdd0Z
kcJWMdtvnFyHjnAbb5xNEhynk61O15hlxbzEO8Tff7OWbvCrqjPOSbXwFzo4cJ2BENtE1k9Lqe3c
UWH/cDX6FAjWVPR79ITpk+SvjeXDKnfQGeSKtxR892Aufj3daKMJXEZcPoYLFZaXxy4uqKE6jZkm
/AxtPQKPZ5kngG5uUWluYht3XtvepDXeWwdLV2Mu2w5rJCpz/klZis+ZHbNnW8uTrJyjPiKKshOH
jdIaqv3q+rNqhPWkPncmX/KaZR/6jJ5ImJVvrNqvpv4YWm8HohrPS/qmdsVWMo3o7IKB/3utW9q+
rzOftJBATZFLNYt47SJKQLAbaAX9AtHfsu7dngSTvjwmRpP6Y1ddreWsW8MvYrcLcXtB2ZpIXKot
RkmQKERItME4TEHnFMeExCmjPC7xvW2moBFYgM2vZchfW+nuJDk4OZ4dUx1vXcp8pnJOHRHrjk7D
iTe2jP/FyNMNLX/vxXCPknIv8hFvDYrvpQfG9YL1gi2K+dTZNVqdHMuvspv06bxU6jdXxicCx++0
/XDXXafUQdSvGILbvVG92a19GEkhL8pra9r3QWcYMjN3K1QeQ2uE3B89RWPxix2VX6UnhMmYNI2n
fAhWYeJgHfsvW7TfgMQO8X/+GH2I7wnt/QgTSTEK1OzNwVnSz1iJ8NHxkkAu/+1c9Qf6wgivaHQ3
ucYxESXczulRKEDZWomcr7i5a7zBMfU0D0oTFuZa+2umUmVM891O5Sdl+xrIJrOvCokc6NSdfVwZ
7FXlsgQLwQPhHOfXmX450EbwO7xH7czZoOY7un18vZ9rvUlMk6q/3JHAAXxOvyf9txYtBL8Xa2Ax
Upjr+C/kvUtsL4jaHji34WGYye3KJyueIygy1ms+mPMz5yiDcHs5aSWvNZE5/ybV2TgV1Z8tjiK3
G7IrlVNCG4S91jW2kBxw2jAzFuOtkfYHY8vGGyvjntnCYyWLgavvoL3lbeOBtbovOIyA9Ykn+HrX
ps62K0rOEmvDwcmnIYQEu+6i1i42TJetcI15NfEfpZspS/7ArTgivYN3F12dEW83PkmHwvvFLNT3
Nl9uWZoeU9u8aCVTYuM4KHIN6jH56WPleZ0iVtqu9dNGIvXnLHWCbklj9J7iEeTgpIfWKGac0/Nt
HEzlU+/dMeeHdzLMaWLwOoIdaCvSBisThma6Hc9QolM0re0laYD1F6PscBXnJ9uMml3ULyw566Xs
L31jJKzqEWtk7rBxEpzeqq6Me+KAKgpH/dWuZbFPUbjtnd617kpLpCEa35jzWz0TIhJ99EPZhZY1
J28ttXloLnH9xAOSbrpeJifWnPNRoqUJZGcQkZ53FXt1AoQwUDdewQEbNIsVcSuyA2u09Wy3Ls7H
lh9PYQAzxFsJyJ1j7aEOGzwtbRdvSNTsjs6z2bRD69CL1tVeW2vSWqp/dS/vGk45vVGqcBHYlyr9
FBm9hNZYD0gBzepGNcprM7pWeWl1NGt6TEMSKwyO1txYtP1i6w/jN4u1wRTlxZ6cNZjWsbl2+jps
FusFa3a9n1Ob83EhSWiWv/rj+pPiD0lM+MccEbiTjiWt7udt7gR8yQSrsWegK8uyfW+XxsZiMhfE
S/bZz7EaMmjqH5q191yiRlX1k5zrYW88poMZJjI83tk3SdFABRTcoVG2km1XmFh907kOFo0BoNGg
XR2SXNtOTYVusEgoCyzxt0hTuiqmySEWfmKBqu5mApfZmLT0TCaBGJp10YdF8/jT9IEF3tgW17IU
X7qWz1sTTSZylnhXNM7LpIurqbKG0WFGngaVQsF+Q5fgblcye/w2ZditVMtfkdYDp8ScHB1zolHu
nGVXUHdtO35qXLznZUZjSrG0/so+0QJXaVU/t9p3Fmj/kCU9ZSa8M2w5nAYiP2sLkNqk23dyOceF
9rQqdkhy8q43hxfxEHswu26i9Xu2M+DwVGkKPhu+9iTJtyCJt5aD3GMOI+M0z4w+q0fNZB6Szty6
4BBjHKtI0oOqiPypiw9rgQKlaodtHjlcVM25MrODOxdX6Q5+Pl2bztyVpXJBMbKNENIqIxsVbIlM
ILSNkvFqGFp94bungrgrgKsPNYkin+hXxuM6rli83JjnP1ZH7ZorINE69IqMVm218xH/ugwkVAPG
JvCXLZPbmUToEfVPXCk6gwdQbZu+WdUiWHE+0jB1Nc1hN5o7aROCrSRscHx21e6hqXX7SJFs/c0U
Cki8stVxbDGsxrJXt1W9xk8YYB4JcaLKQ/pniMxrpG4tnCeheAjiWVqZG71DMt+tXEyl26zHMSaD
XcOutR2mlZSYONNOY1ulf5ZkRT3LbHIT06cZXpes0b2Jqodycykc7PfQk/2ymcerKVCoNLWp7tJ8
bt5bY149g9kDyUpjMvroHspdTdcKFHEhlcQ1QVgwpvgtNAKxq37qn1xV+TKnksFR3qT9xelthKCy
op4pGlW5pCiLwoF51gtufnWv89EfHhr7CUCKHaSjNPcYIms2/w3KH4WA7zUi0UnVYz2wJmYRkzYV
hzYR3B52oy8h54eu73RkW3NuycPoJh+i62Yj1HrVfNfwLvrrqLGfxTdwc62Z1bpbIPbgjEaWk9ZO
9GqNg7s3lHLlR2WBIduIMmUpJ19jSnIss2nBU//YJKdF9FGglj3o+gRnoShWSkWa4a91pDBWGo1c
QMPuhu1EwNWZrjv9aLF87mfNfFAFpoLxVpnX4781r43dzBjcV+L+j2n1KgeirgQIro2zqJxn5nJb
c8aKJqHbt4jPmlYEg6ocGkwMPkhRVFX4aT3oeueorC5OO78Z2RxMy3QRc8XIIR7n+Uj53gXNWK4+
6berB3Pyj25MYY6DCsNjeUpU7eTG3ICLk+/VgdSdqXjV8zVMe1yOBgMUo3rhXj3onbNRMSE+cBX5
Bg70pzJopNkpWjgndr1pEEZsprS74SmBHDCwFjAxArqcl+yWonMuqnOtxXu3++IZrPw8m+qNa8m3
KmO0X0TXrlEEBaDa7SvChg/gZlwvwxrl9Uoq/UIa7+ukis0wCr58m9h34fx1Z2vkHogxGCwJy7DF
qF+EgH+izavxgltz8IFJuZ6F9gdMvSbCKkU8WKft65qv7nOWZdB/5erA2LMOBbFrA5OOkIi26tq0
EHzrjAffkVnkgQuuN3OtHKSN87x2nxftDy50UGM90Jh2G6mIm3roFUXnG2XJN5POKkyU2kM9v51x
qUwZ394IO8CsUDE2HT9tqWyNopMXVxv/DfhtPYcKG5Gb2oZ5wqOumSpmxwroKZ+QD0wPMGVHdR3G
YB4rGah2NoDTWbkxaqU4lr08QI26QL0aDgj6bnUMQiPBbbfF/tt7SRdvMUMGZmdEQYd6jpls2c2b
fCweworWLkNuB/vM7pz6itCQnZno+rvaciSwI7Zg5GWdFRqFal7yvrQwvuTINfRk3GhangRFJJ0j
rRwvgRYJYBySFVEFF2wHfT4+KOzfX2coOxvD0eJbzgLJ72PdftfzYYE+3rbbHtm4Avlkdt8b/AQ3
a7TG19Ra8rttDmKnmmMfDqzAyTVCE/cuzD4/x2OD5oSs1HuZK7EPmpYZZ+dAs1Gh2Ow1NSneJzY2
LzIvi6/Zzvu/I/UFQp9BOagWWr9waLT+1R3tAShrmR6U2Mn/WDKbERVm47hFD8/a0nQL9+JOVg8i
XET3rE3lszYkXESP9I3Vgx1cvAz6ojPNMmJWrWwqSm8WDcAit553Qwogg+wH+8VsGxE6kCoumVmr
x1VLaMFQXAWWXWj3SDQKgINWOeNgZS/W2s3lobZiz2XVHPWgjfDB92tjnTj01+MKnRSxitmW733G
PamZy+KPamvcHx6dj9m1ISfo8dK9D67Zi9BYZ/HGAGHes9wzNg7mm41iwkshmGQ/Q3XtPbdvxfMM
kjqjjx3MQJRLxlczcjE7HdNZJ4nf8tQwNo1Vypsrxvh3MEZX8zq4scCQqnXg0bIRCjJyHNG/CS1c
8UwkiHfr5Zi5kjvBzZxDN4+wX5kAlw0ghHQqTzFPLcP0vTanPgNCDxhfFwDEmzyjt14Kpb1xz3bA
p6gOogencjDuahHTwkBjzqMp2Wmzgge+IctDL1ftn1vA6NXbKEBwnPjIYIqfZYAsMubpPomKcVPS
oG8GU/MA1jqbzM0+qkjkW2HHIaNbpE+c2XaWPJG74eLmmSi7ss+ymsEuLOKjLYpLbbL2R6EnXxyj
hZZnQnkaS4QFeIcmvy7X8ZhPtJXx78qshOgUj93L+xBHe3fINxMUEU907BdasR4c1Nkkh+iHuWwy
L5lW/n/5dKpEHo6Z3XouDZhOUgjd6KN/fHJsZt/uOo07K2Lrs4xP1vqaMvZfcqYNzJMcI2NhGr+o
Sc9wQK+qgAp1r9rVzgQaQaicJmn4tPos6p9eXNeKSstk3Y6I7MLUw/a1DDpTPKuVr0xMMmw8rpYT
uC77Bix8Tc47lPQeQeQ/KerxtLB/6jnJXyGUo3qZ2o3dsNpwi8jYaaKjyhb0U1laX+mk9nyV/xTC
OJCGR8pGdn2YyfmL9fGNQ44zvl8LPu2/BWmzWn9Eyrr4FuOSFGHOg/dHFn3zaMrS0eFAIKrUWlX+
9bWB41JR3np0MV3R0JO69XFoUcmpmaWFiBJhY1nupnXkDHKpGIOsYEhIhAnbKRkazknPEVWkn42l
XWVWfyuxOwXJwJ0pFQxBuRI5GNIqY8ut43htXmabtiqGMI4ZojRAPTdFVTS7hlfIL0TVPckHZAjx
AEcLkA2te8mq+RQNuMiyrHprZRO4tfPFinOE2QxEWINuOmZoI5hK9Aqkpmw9ay0IsgI4VuqeZYTP
iVVQtkNwJP066sxNp6NF69zlL0vw0+BG1oUze9rIsjsaybiyu8PCV7osSZj0+rkZn1TmQBtLGumX
XJH+eFaDyqOaf7UJtc36aDyZu6cb6YhL1huHR5Ilw4yvPAFpjf3yNHRs+DLWu9cBd955nvT5mkFZ
305VHYh4OVZ1tBkSePSOZv6qFrshok3PFs+BZ9t3t62rNxSJ9sbImd9OCksgt84nIrjSFtZQjc0U
4fBJYeJ013W+G/lgrfRdf2mzdWsl8qkoKen1Ubwt9NoPf+JFF+jxH2oZlZEMWNXOKCFmoUGt5GtW
6fnWLQfriCGMgr2M991ahU7EU9rG802DFPtSMF5MHF0JZbGuvpHH9raqGjsU1YJYH5K1Rx3vPClx
9t1M8gbY/cC/yRt34lnpJK88uKS8ZK61CI7ClLsRYtTeTAwEWRBeieJ7gJqqWxO5jBdNCO1grLci
ygffKvtmA1D96FLxNOW8/OGyQtnq4kVkFHTCAcUQVahpwPanvY2JBua8Lc9Iuo+Y1fVgnLBaOFP6
lLmKfegi+aONMQsna/22zER4liad+5yvvPZZ9aSQSgyObh5CACDVk5U1GbVHNeRepY1O2GWrONRm
baIncuUVAWey6zQXKgfB6hiPy8pvwJBxcd1yK6r9pLaQc2TbaUHeKey6vnHxbMtGdXfa6pjX3kxi
r+QMttlUa1ZxdxAsLqP+b6wJdOBW4heJYKTxiGZ+TmmD06J5NW0MpdLgRCXXCvcN+iAR9EPzplt/
wFOYVzmr+jXGbhlVgS2exjjf5OqXwhzu7lQm0a8WqBOtZdNE52XcFwzDW2IDx5cywrsK2X24puTR
bbQq27fRqp7NGFtikjqfg9NQGCbtW8NIjDH7A5WHENXTJ+A/uVuj0F/YFdpzfUrVOQtcjIDeIOLs
GEOCK9XrKMz5kEIt9doM47Q9blAuMSglodmqjA2xr6WXWmzteoKfKVQYyg7NPnOjvaop6C0RA5IU
VjszzMVXil6BWk3sCElJN6bZb9KVhpix67vqWN057gABGYVt+l0zaF7WjduWMzdLUY5GBppPQbev
F7u2ZyhSw13vPrIGWpHZVCbkPHgpUTIYu9JwYyYGlF1V33VnrkvzwYziHkzrX1aewVxlzSZxVPj2
9ZqGlhiQSuWxYsJgZjMRmTb4mr74FtI+wpA9zWDz99kAz2qR6nHEkHPIMtJOClnvUhXuxxCtI/lc
dR6ws1i9aei0H0fN++0khhPQJCwnBW+J3jWHMcHwoC3LZkQ8Lsb2r6tFmFWUaAb/ak4n1ITCSyL7
wJqmDQsHQYLeCnkotO57yO3uJY2snxgf4yiNw0NENMWlEo5DzI0k3ckfUriJXtmrWjBnRfe3ccyv
rG5cP8OV/FI70wuPwQ3lffLwfvxQ/YgTZsSDPlnmkdSAoxzTAhUiI2Bclsmm1GtJyRFt1DxTIb0Y
D9DftJdQxFED0kBWhX7O0vkmbO1qSfmuDPimCqPYmqtMEZOKA+Fm2FNZH3t5EZ+Qhx8MLPw+GnAg
XJS2HpPO4RGOylEF26YAT9bh9dDTc4xuqgBg81Jm575ur7SpgSPsMFpsi7vfykO7wTxcAahDXeGx
NxZBQffLzDB06vaM3/Q6GtrToDDPjNlb9+2Ka9d0r7ptzd6KiTx08x/SE5BlExStVgrr3QKSddLt
dLW/zX16N/tC7s1humptc2inavENsVyGjLURMWURECqm5Ym5bZL+AR2aMM4ObM4zqy/81QTslutL
kNt/1Fb9pdTeYSUug0UZQmVx7kQzncolgf0z/CuJVjw5neGiEyzqjZAm4F9FHtuFDq621/demogj
6oqL+1Io+ZMrSV2ZObZW96Doy67scQVhH9tas3uY3M4N+PoBBSFg75rlaXTUa82dN6mvqAgo75CP
F7ieM3xkwMA2ZP7e+Vk9CiVgkSNFElSz25I9XmCXkxnFqCR752pU6xEBAnb7+CQlA7Fy5dawo/if
iOVZK+l6BXzQGmTDXpruO6G8pdezg7RJlHPkzXrM5zXlfTAJClKX9DoSuBOQ5M5ANK1WYi94pfBJ
E44y2OaemcqH21RP1chnmWd3Xw4so+S2WZWaf1dlW5jup84fOfBM4/Ri5zn8G2EU2o0atGaYWxfX
LTA7xBDhxLlBlWs1cYjadlMPvPfaJ0YTcuetv1Mc/ZHcbRYSAPDPQmgvCHCtUjkb83BgH0wUrbIb
RvuaoDAnywsuVZmmlIAIjFVV27TM2u7E+oA/qwTmvKZh/Eb8iZer691lsfvSdLOJ4H8B7qdL7UXH
dxmzQpRQBBlYVUeaZeISHMSoblT4EqX4YTHAyes8xSn9BxNqYtpE0yuetuIJqRS5azTnB+sRbRPL
W6/EbhEAy+DixnbgpZg5LCJffRwZ3linjl8+mqB6KOH74S5zx+GaJbgQNdQY1IE5bMdKecqG9qDk
8qlNY+bpxjXG8X/APLVFyN57BkkhQjjxwTWUKZwd+Z7V8XVps72GuCmo8xmqElJ4UE5g4dIO+FCh
zseCGeJrWjW/qspIdbHpO9OVv0CZ3LvNCUiATM+Qq8yNraIb9RG/xS4Fo0sszXMhBLqgongaUWI9
xX3MAs1V+Ex1QjElXOVUxx1m/v66gpGKF7hHgFb75buPmqtqPpdYyIZi9M0ip49r2QjnVSg6sTWW
8tnBoS56l37uH8GjIWU97tGMk4WjCw5aGpbDuEXXFyaM2xrZsOXGa5kiZNFaLEgqDIpTqj2cU8ee
NN3YeIEme9U5zmXcXBKhBHNPB6bjdOFXMz5xGHQQAjLD74dMvCm9JX3dkvQy0xRFtr8OfDqgyGFi
vcRywevwhr4njExcroYMZbtPRzgAJ9OO0dx+u7ThA666hmoAkwyrGoFj5RfeAbftzKdC+p4lH1Y/
h3r/jZZb1euPPG2/okW5qdNDW6AHcoz9ldTcOkMy25/yTPhq8lVi96hpN1OO4aYPU6vDIMlVx1Am
tz6L4mGfH0FiAlmlBjzYIOBqW82DxgSugv0PK53G5A5HygPcl6v71aHVJuXYUp9TKET3VnbNrSwY
CNYravSuVdwtUg7hC71FRYhTc1sOPNHKwDnkt92EfKYYMe80jBbYPyaqcwRwZjy0BHzUJV7OdT10
h0gvp20/mvUGOqfxViaC5m3uOOpTDNSBizF4M8f11UhL7dO0eYPNeukZ3ObyFwCE3KsZR3RqqNX7
oCH5pl6N502bOvXzTKoTHLX0mksNnkeSglDC6rEcZjuF6SG6W0Y58DJT1PsS8q+udSzyzI8G75pd
VPe0VV5txJls+vNP8hM2kMDYeuUcopUYnjpkllxWbyzMISQvaOCxgEdeQZtQJgDRHLDBzKajg3Cd
Jsii/Fuk2C+c7E2MBnBbfFZmRotRx17f5owF6eQH67l3nAOJwcO2xsjo2sxy1Ui/qglvS+e6clOz
+aqjD055DInVwExYDxCZeKPJGhB2CE5elbdliol9iQ+GqOBs6P3TgnrPc6ri1k79bnX1i8yNa2Pa
fwCdPuuTckj1/rTm7TY14TKLDpOTMqzKTmbpLa8sm7pQ3oE8HAq9RwYHqnFp8Vn3Rmzu6lwJmY/C
VjBw6c76rVDBRytMpUk296eZfePAmkbLzlFUEcpgD3/N7LfVBsVXKe59ulSUJIx49WwG7jzYv/0j
9iqauNoAS6JeqAPH5T8QTM3EeDS9WIkvSPufnB5FY7TC/pmzP4Ob4dyS9Q8etr+6WlFeW8mhnUUJ
/0LZRRJe7RTPu1KBj2U0oU3elWux9onMio22PKaR+0ZheNE1JaVCSG4zYfB5vFxQI3r/qVVNiuKU
6lynle7w9rWSGcHjTNaKwIpi8DaASsuOCUnV8EGzKPuoV3vrxONBewCQbXgzJLcFkJ/zbW3SskT9
n6UurmnUcfc7MRhbS0HB57CXjJ4H8MhqLv6UxrI3+uHal2komVVEcf1LMoQaSuG+4FWAR0SiNIS8
lsiFwBiarVM6+s5eyiXsi1nfrCk62BhemTflxmWmUuwL/TYW3d5KCxDTnfzSYpYzqqX80UidY8yo
/aYaxqEy/c+tN0NkZ7jFs3aN3PkiVHklYimwuv5DKN21HOGZ2suz7f51hzDJ1Qvrwtq3gboDTkho
YNwgn8gmovfJ1HGXp8mPyTr0gYHH4JyqAIAFxFtFO+csqIER+KD49inDNQSQz8twd+z9khB4VRZP
c3EXmRL0vfWQApB0tqISJS+upW2Lsr1052Oz2Bnca6SXc0w8fFpiNV27fNNo0RWcI52QxtRqxbbm
V3S2TJQpbtW+m8O6sbep7eIwz+jcCWnx1TRHjlNY/5SVGI7EvJtgapRVKzxgOTg1mdb1JMR5SrqE
OJh4D7nTfE32H3m9HHLb+Cfb/mC52jOrNUxpzpkZx4F2dWEfxl6T/tKrUDn7cizsLRiiwC6r7YI5
enA7h11QqwVpP4htqQkG7MpY88ixgaQMy72mGk+Do/4z0sGDxPBKZu3fyC7AOY4/Q978UwBtqkMk
AwsZgS+G9rt30ifFBJnE3frsmFTbo7VP6gmllTzh/GINlfvzkLLR+1WVftwY9k+XOa/tjOtMWx4T
r0Jc2rw59X1/jadV9Yt2RMEAt9wFnChhrR+rmBFkNSNxqdP8gyJ3rzbtVz7EH1MX6ewh7OM8aW/L
2PyWLHI9rPkK42/lReXV1hhAQcb5Wc2O3I2KU1IKxx8c64vxMer4xBg2SdzcuIsPxIDdHCfG1mVs
H6oMG/4VS/2JdLF44SNmUH/5Rc1FnNKyuDKyg2cJddFzp/oEhLLnn5TKj7XlN0GqyoFfs1sF30Cy
MfI4OJRSkae2q0kiZWLmdViGWW0QNWcPTPCqRdk7zahi7uNvarT5kEgk76PB5BZtihbWlnvFCq2e
8MWg+nWL4rWzcr9C/bv2PYKo+AVY2FZLRv7EMQWmmjnxMYkXvr6arZgUesXzqB1LFg9+28jK72F9
eRHvKteDsq3R9mxbQKB+JJJfM3XvizEwnE4Fc7tiC/LvT28NpE6fypoVzNLyRcdpEthj+6dsZ2i4
bfbIt1sQ49dIMizzDVNAwJLUZMrRjYDssUAuZfyltOkraW/xsZxdgYA6N//qivprYZ6aYu1rmuiz
irr+FEl6ShY8cbOQj4XU374Tn5WKw47NadrD3uJdQE3UcMLhQEAmMeUUUbooTtHcIGRI9vAnbvxc
R8VFisZK6ZbmRlCrPE2CnQToQy+Pam+Jr0N3duPL3L9BMzCC3rL2pD4e5NruSF95dnAJ79WaV8vU
oheztxBHDIhgFg1RozsdLH3+MNPGuqizsAM2uPe1XiBTF0dtHi8QEl4awVeoi9BGsm4wEfOmwlK2
vUKVI/XPqHpqFbRutbuS4B2pbCLZZxXxc8NsmpGcZ8Tuk4ausZfzu7TyPyjY9W0/pfdOyb5HBIeR
/aNTNnQseSdTZ/+Bd7LfKtO2zvaLicEgYeua5efHa5FWIRJnX6avA3s9d3hOmAdMm8wIFvKZE5Ul
Rw0ui4mIviA1XJgZ9UUiDqU5qAdnyk6xjSTMUTevsetrV/OxYUeMJrOnJsZCmQDQe25RvfMwdOpB
4BT4sbNy3RUwJ34yO882eTyW9xX5468eO9wwog81CLm/xZTEl4Q4B+ImyUtj1br07xkirQsq2mJb
OuqComBIj4vSO/tlbfTQweh4WiiBYMhn8V8ix1uudPpWPWotWqdZDYtIbXeK7ZjexE70g0TEr8hF
y2KmX3bDLgmKATyYtmfRo9higxywPo3x2p7zNM4utl6oe60b37qHT0ONmIJudKV8s+vMZDkuBv2g
wb5loZn9a2Xrc+ZuwMSHq0ZmA+mEcaldqy5+XxxyT1XrDfxDTDJE2TyaqJtdQsBTSs43neX6S5Na
ClkKDD71r4rCgnh328sGFe16dmsyExZAtFMYQOyYIylbNsrFpjFWfZeM/a1J7Oc2dpJnQg5IHmAG
TnrvfGgRSgdzTlKjnQ+XytI+kqQ/VuIbhotPzgC1EnIdts09+3isctkisXJGXqQmH456niLXG6eT
ZsnQZucirVtljwAZ6Ioo7GztR5nYLcbKLiUNYtEbgIF/V9dlhvzGe+szD3YRC61/CJRfwkFh2ic7
7KmiQ0LjLOuXbkfHXkVyij/dIrlpqqkW7UOGdp9JyYVM9r0pWOIuEsGgSN7JB+0f3UvDqSKDNe02
xkzZlALlapVb5dAxcPCJJDDEviqKW4PhJHSSYaPnavSRoW8M9Ue6poLYcYJNOK/Ve1xuxzo5Vsny
lD6GSXNaRptJcbr90rl0uDOoiHa854N7ikbHxcjtlsHqJPNerCkxlemEHjvOmEmhm71FquK8MRmM
Q311qfvrOPPdSQ3H8rEHQLdGGBVSUDxmgWs7Gy171CwtsA+QlAiGZ8v28hyuhRmfMamG46y9r317
JGo8XEpzmywSsXLq/nMFRyTjFeXT1mYg/rEpz6nVMJpX1qNSTVuyBraZYq30xRk5k+k8UmcJXLnr
HCENi/5h4PaGHp2r4o7nZohPdv+DhwFhjkGJZJgLeIM5/+LK5dWZUL9V80e5VpuqROLqcKWzKs/A
E1a1NzYUZoX2baffbY3dhFHfebKp/wf+wUQy6pkU2XlNEGqtQoEjMDnlIJmcTULQAIb0gYgN7sXC
BpgUDdVGuvJl6bHxO1BMf4oW+ozKvC2QWn1g/X/GYPrGhjv2ByOfUFybxbLJ8g7YPVSQ/wer5P/R
PfHf/JP/WzfG/4dmSMha/yeTxfGnXP4bePY///f/5bEwtP/ASGFjBsZJTDP/iOj7LzukrvPf4KV3
LfbcArDZ/+Kx+A+sD0xbHWocW7VJkfqfHgtCpPBB4MwAToaD0gaa/H9jstD+e4aUrRsm5ZCJRkOA
vv0f7J3Jct06lkX/pebMAAE24PT2kmy1VucJQ7ZlkmDfN19fi3pZUbbssiPnlTl5kY147yUJHJyz
99parx/vx1DvMLYS4Kb2F3cqQls+gc+cPIYhMVj1J3xvlXvLSjJaZxb5pa/EQijQMgE0iQ80w1BS
Ef+x0JgQSDjmaJuGWPGef/gpr39lsL3zgLx9QO3xW0BkFthR+Cl+/ICMGpg0pv23KfbsdU8JnXzt
VUGisKe+8v9CfFsNmf+LmNO4VT0m0EqhQEepDM3u56sNy9Q0VB5Ey0Q2sbTtkj1UU1rd/Pk7/e4q
SmiBZpN4Ttt996PHyE8VqwqEs5kJb5qb9gyp4vA3Itxvvoti3kvOJdw87YPl+/GX06JEiyFrjuhk
Qx0GXASXATjUU+G50UWK7nbPHPbVQd35l6/38y3750dUiphz7UlBUNp71yuI9xZEAdE7Y0RGsT2P
Zw0l2MGesQr++Zd8l5T3dr94RLTjuQ6oJvHul1wKmJ+olgmDZm/bQhnrNvFSv0CI/S4UJ50/X+2X
L6bBqK7eZQopwvnWrLgff9EgR+ZrBJs6u/9j56CV1VDzZw/m2Z8vtH7snx5DjVFZB45vB0Qi81v+
fCG8/GlD+getFtu2dtIk+b5wxjdNzrhFkF1cBE04X/35or88ldqm/MfaRQqjs+bG/nzR0BnY/BAA
bNJxFdsvY9V/t3uqu7/8ir+9jseFfJuEWlu8c3UNgbQDz3CdxYnLJzdkjBIlpHr++dvYvzwafB3b
w7rGvwlUfJ9D6xozy45ePGgEvK5xRZysCQYH+0/6qWocOh8l5zbn2DYhDaDmxONySr3hbKGRNQfw
NhBVXMI2vP7z5/rdt7c102spBcHG7/N/h8QtyjhgOG8WtzizocVs0gEQ6p+v8psnNcCO7rOo2zbQ
/Hf3EkhcrkF7JTSkGzwHwi6BDbpti7GZqRvWoz9f7ne/9WqohwSzbifq3eVwSaeWNgzy0XOSbefo
z6gMLlrtwu8qo7+s0b+/2Orj9xWU0rc40R88/HAwbEDCXGx08uKEGqS7sZPS8fDDKrlHYlf/7VH6
9XWUvIW2r9goCTaW7957TPOML21exyEY60sT66fWpmmMLxqbGM6N5Wh1T0lArlsrd0tYLbCR4Fng
od5mnUWDjRQTDvXmIbbKv2UA//o8ScWdlp7L7Xbgxfz81tL1Jtec5tSmh4C24SMJJgT5fPbnG/zr
88RVHH4Fn7oEa+i7G2yHSbySXznOtMKbLzAPIa8aDKK8YxQm5m+h3/a6q/+8AHI9zwPBRpeN+/xu
AVRjKGowMoB8BLPD8wHKMG0crD/fnaZkRuYS9vNkkCozL2zaSO9rpa1HETNu2KHwLv8JVfg/SQ6/
+5GVtNeCSyjlOesj+cMjx9g80og10eth12lP47D002maVST/8iL97ULv9rPS9LE7rtr1ojbZqaRM
oFmKJ//Pd3N9Xt//umzODo0d4WH7fffMyG6UOPj5dYtiiO1dUygxIdBR3sM4mT45rSTvtQNuGJKF
dRn/bbn43dOkAqUkJOF1cXp3d0s78+ekYw1MfWvZzayHB0agHQqxwTr9+asCGn7/ZdddgHu2GuiD
NT/k53snWvoQjBDI6SDAsz6BiQ37jdMQTsXiWEQCXbgOPkkH9g8T3hbchZxmEDoLefTBN9z0+h6j
VsGATI2I5AG5VbgSpw3+BV1+ob6vi69NHPX+JaK3PsQhGcdqYqQ8RgQgmAWCfFfNvc3YuC1tHuiU
iXQ7yim9sUZkacBtwSDcxlPCxlOMdUvuYtQtYXEUDQQ4uYnoJlk7mzTMFYIolsu4mjjc9ligNSCL
AfRxIPu62w+T1w27sZkUxPbAsraM8ZNvdFSDDvaqFXkXqgyWaKftvIv5CF2aHtugQj3eoXgEs4DA
eWC4WcIF6MTU5ceGmC6kOcQ6fqYgUvmHtMkaecw9PyEfs4aQSI9PDWPmgWz0Y9rrUD1jKyK1IkGT
9HHt5EbZTWwNcxNciDJyGvNs4PJH62QkTjnwDnE+BJD7ArS98RYKBJGknNajpj/zy7B7cWrVXVd5
ltz4uvIBpLV5OexMI0SwrROnmndpZi93aHvr6Aihj45zXxXp56HL828NDWZ6nWnKQKudmUKSJ4F0
I1388DnJjc3uj3Ew2pApmUHYj0ElnCEW0JjKwHB55BipmB7JGAzxuReq5HmwPNFcYI9G5b6du1k1
dJ9r0TyJ0amhfEWZRVYhEWfocfjZyD0dAnLqNl3s1OfhiCvAQRBiOdcE8hX+eZ03SFWygjJr11eT
8XZGhxnd+IxmgSm6eU0+UNELCYprN8AJyW4oU8uO9wEu4+oiHqr5wXFzLN9h7SB27Sd0YVGdNORj
KxRIyPrLseYVR+mALkdV9rShtY/J0MT9dBs3Bb11y571lYEYcZMz/0QeCqQV88ToRBNo/1FWGQ5l
8jmmjySIW27AJMdqoOWYQEctF86KjCeONsZj1NvMJYquq24IKsFfPSuv+dAi3Vmd18L2PxVqmcTt
mBsUGTnwxuBYOTYcTHTpmF8epgmxGnmHNIdTDTBqr+U6PeQkSibHueOUVkEWLEGK6NkNWxWq9hiB
6gnxuCEf4i3sYTJaXPuWMF/GtzCIckoIhigIjiL4wsr0JbYAlKg+h4Rog3mJHFeWfuIl2reoCWC3
kOGSmQQKd87AJKZxO+HlfQupmN4CK4w0OHuhIxBkUSIfow34FnCRDhXG+UB2Ar0wjGm49UUxka/6
Fo6R2A5tJSiJ/HQ9roSQF24N06jGNVjD02vIBg2/5YN5i96oV4n/bsDCiasF8dIVZzlUvtVbaIf5
d4DHGuaBPDv74L1FfHRF5GCDfov/aAs1ThwuE2JBwreIELyimvDjNTnEDhb3EfLvGieyJosk9A3l
biiwpe9sQfYIKbbEkJAEuLSPzls8SbcmldRvoSXD0hBhirq4CC5KOFzqXDd+5e9t38+bQ+O1HKCb
LFefh7eElPotLUUFE+YHEOXma6yDbDjmcyxOklNHsce1EyGiRu/OPArICpMfXLX1gSrA97YxjRVv
4/NCQ4KseoY1wG9zta3WcJfWhqyUgVb5XnZeqLES9gs5MATpKCTVxMOkgUBpPuYSskpOLkNEbo1q
sQWMa7JMGoZTurW6Mu+OaIPc2wgBkIcpUqXkKC6VwY83mlJth7fcmuItw6bz7FTazEy72jlCIFyj
bqwubqCqpo2Ado0BAYbcOCVX1uLbEfhicHvpw+gFkU5PFP0Usfs66ZuKIUfjK+IPX7EEus1zHldu
V2/wddug5t0ZGcihp5bvr6chkmcWoubPY2TsdjuFbkG0i1un6Tn4HQez+5BN875ISpFUgBoC35q2
jcoRMDKQ8sfIOQZyFmn9T234/zkK/yXXbtP/DVe5T5uXpHj9EZv29v/4d+dP/IvOi+aYQttqbbHR
Q/yn8yflvyikOd9zVnLoW6wly//QVciP91FeCPyh/Jdy7cf9D13F+Rc1G0W2K5VN8cTf+w/oKj8X
mr7g+Gm/tTI4hNL08vlwP1a0ecyWx3x63JlUBhjfjHOeRu1/djj591XoYvAVOTVgafv5Kn5S6Typ
4EpaIZmFGxgU3Ym6Yv7LAe3nena9zFpF+sRWSE8oWHE/X6Zz84oKEH4/sTDQHGL8LFBqrVOA4xyF
UdHeW0W7XJTpGiX9wx2//qdo/jEiwv65lv3n2nRr4FTS0BP6/Xk+D2vokxklCXhqW3/J6pJ8U7wr
mhGbNWBW2GPnqaajkW427XwdRA+d3djPhcxxj8V5i6DG6lU2bSPmaqvYFGrWJXUzfpO/fNZf77kj
2C4EF5FuwO7488/k6GFIvV4MOztW3a3Et0KksJiJUP/zb/LzcXn9SVzhOC5NW1qbax/75+uQZKZH
YpIwT2cp6NNYSZRVssvr8aMuRw/zVNUPi3mKA7K8vP/0S9LL1tLzIXjZnuSB+PnirKTGrhUkB7+1
vB3pPP6Fgvp6+PNX/OWua5h1Eko07Ye1F/juKniTTRjZFFbGN+3zgA8BPZiqHtxkefrzlda/9L9n
NX5MwEc+/ThH+hyY7DdG0g9HT5fBMlYzVOsJegfOhR7csnoIqS+nybrAGIUy7M9X/OUxYaniWeZ0
5tu0jt93p5O+d3rpoXx08aucYg8/FkBw68Ofr/LLQ/J2FfpFHvgxSIXrO/3j9ypcp3EMV1GiCm8N
lsxD5jOoM1OizqTABFLO2V96b3+75rsHM08Qdjlg8XZSw4SQebjs7LT+WuWe94iuVWEH9v3z//R7
siTxXSFBMr/4pXPiR1PTtWaQXNMKOUot3bVNDXyODsahhjQjlTal6Rju/3zdX58bhiWeC60AF0yg
3q+JUcFk1tSd3NVTnd0ObhO/ZAvYH5Zfv4cBmad/aR//8kqwAvIvKJ2ceSX9zZ9vaInYFMuw66Ls
0NWVHVSEBvQi50zDxNY6+/O3Q7TzbtGXdC/YwCRAfAFu7Jeeo00gwezX6bBrvZBqsm8XU5xXhtzn
R4O+E4AJXzJcrV7oESUmcDglCOwz1HFecHIxLdgvUzbR7oJymQ7NeVuhUDifG3+2DlWz1P62hCwL
NghfF5NtesXl3m7c0NsXA8niR5Y1e1VrtxOpMr1fgtBuiL3YSN0nDSqtOa+uaF4tzsU8YBc+x++p
1KNeJr/edRHHjUWdoXgL7D2tZ3oSNW51eTJxMHVfnKRG0jPreSw/jCV0mdMg+sAGihtaX+0mH4Fs
g9t4Ar2ME8AzA4MPjguMhd2hRzMcdmVZbCNRujY+LFLs0D4HwzHJGvwAYV4BLFRZ1acfjaChtWEe
FsljhFX4ekSqAw7Tl3q4ttIxVocaw9dTNaeWdUCV7q6h7zU+SsfHNYazXGjQTChZrjTDO3XyItE+
hAw+gXrapLAjqCiqOfrK6khe8x6sCTTHLVAitHObapTpCMKROJ57Og5OAQl4XvgJUV7CSe5CKfeA
M1FILHBsH2aCHKNjgAQbrCnEVgYH0s84jwupT3LCFLB3SJtDxaccEimrbhRHQTb351D7HUFNJQo4
7wJsZ4PbFpe0tu9Gtgv7xqld03IgmXN5XGoHng7UpbKM9laQduNpWgi4QW04DNYHBK1kvlpWPshP
fgl9cYPlHwwl20Q07ktkktZe2SZD4C07L72WdlssZ0PdMbfEBsY/I7nBjtKPkQ+rDZX1ozGWTtGy
pu5F23LfsT1i4Wg/kCodfIrmjq4RJK1ebaBL1A86bCRuUSC/0MFU6KSIP4E2HsgrDc9Chw1wE8Rx
hjugq7y7pgljmnikGZYXrOsUG3kFxhmnWivzrUfy90tTtBRMtUbut0lpEeinuuucV0RCyQwhDMDG
QZAunmxlLmoc/GaqHwakpZ+krKf0oOivYRHKQhuNWDrYFph7g1I5j9LRbNfH5jtPfplsvZL2Hl6v
MHxI+9VFA94UQ7rkWEr+dCV5LRL8lOflQgt0Ow00EYrejoq91WdhvbN4iQgAbIJeHZEPRY9lVmBP
mFKL3l7UStVusVjVX1Q02MElQUec7nLpzf520kBQcZMPuUPrAjnFFjcB7nGrb8B4V3omrahnCkdK
Rdh9dXOJyFL7GZtR6wAd3/QWaQS7fFTkI3Lv0pnMHRrxELIL4mtmpatgS6Nu6a8qCqtx58cQQDDw
8N7gah+j6JZN0BBv4A20yNjf6ss5pKW0sYFxP+OJEk8WesMrRjmuc+yhQ5AAbto0OWtEhr48CCyp
76VS4pxXVzx3I4fRfVNZ8q6gZxEAwZp1hPfZcWmhpdpugs8qivP4WrVIscgLwmrA38kFKFL8NKFb
x8d6cNAzFYKujY0qsb1Wft+0F0w4+zvyhdz4TJSNpE/SdyHz6q1I2ZQPhEPJ6EzJTNBaKPrYfKgy
qrxDI+dWAvtK/PZ29EuJKEt3jTUwnqkRJLtFkjbfDH246ZNVJwbOTDcWqz++dfRr5C1JeMioTenE
oCUXm362ptX+Mi74zoqqLZA6W94eOaWTHSa8tBxs/Sg/LokvPtPUcIrtbHspn9lt0xttjbLZ2WGV
3lJEi4d4gYy8r3Xl7mC2A0EXY1afa88Wz8RuTq/4L+bvBOZ46gi+Ib6qJp1UaOrz+ouxiuqzW6rx
RqZVAP4jqvW96Dv3QTSda2N1jsTeD1gXtzbiOawbgfWtCsrlqcWohQeWI6LZV7B+/fMSveXRZvEc
dkwZMOI0wsXQFanInPKZGS+gm6y6tArcvgUK8mWrWzMOh2Zuy2kn0zjwMfUELT8humeY+DqsPqRB
3Hzy04gVC3FRlm4C8Cj7SMTjmvLr5g8jncnVm01H+dgBg2rJCXBdHLPgdV/HAHrxVgaN9QBvTl4X
Vg/tCLleRpBmo+QrTDQXckhdKtCHs4SbF6141z4qedvDTq8ziiRsztq+815GcJ0xLOSpZz6Wwb7P
HQuybmVmbDhOtdxkbWI12z6OIHhFrofYsoqUAGYpwsTe2AUgGW63KV/zDNmhSs0KQiD1DcxNXPHJ
MxcV03ZYZCMI1O1VdCgto28AZtXNp1F0QbS1ezW8rLf2a0adQoHVjVj7FU6qBLtwMibHmXwlRFeY
rrGATM4Ri43q9qVpo2vh5Gw+ppjjp5k4N/zWNJqKPbswllg5gfbYxWmjRuDZRXq9WEtNo7ztZn2C
4sSiHAZOzQ7uV7MB4pFYX5oiHCvc7yUS3AGRtrdPZ1V87kjQCi4R7YJ4oW07FZ/EPDi05sDLMQLo
bXsfA2vbF7CbsMa0RfIaZ15ltoXlA1yAH1l99YogaA9pb5DftPyi341GTr0L5xliCK+Iwx1VDfQY
r4vCIwRr/h563qtQg4A41oSawZaYkcMBNPOyRzmZpD0UYeAOO5cBGmiclJ4VOTqUzMyqbTc+2O5Y
rd3iMVxzPkvsGg2K6q1KSvuljURGyKBImCS55LOOpBtZ+iXLivCpFB0YiHQs8SiEzqTul9GGx01K
iEPcadeXL5ZVeBmYSOkQPtTIgSCJZAKA5jXt9FnLLIwOTZCA1jT+gtNFKDhnQIRQ7xWjbsW2qip/
2rmuzKY96V/iYKEc77e8IfW51zIO3dNOo4vtUPJ8QbsX3mo2Z/IjnbAhfk6PXgvui0bvBqZq1+07
TO3IJWOioSFx0KA7tA5z5rPB6kBr9jp1njM9tAoj5hISsxhJ0+/bcEbRieMZESkfENCan8r2NKVd
82nWsRFnYZH1ejvRMJh2QbJU4nLEJmrtkirlrqZdF9/61KXWbgxRP24n2cxI/fuk2qsG0cZhyVwI
3npA+h2VSdSh7TYeCCTkkoYIHM8qtk680IGf836grGrS6NIgchrxAvUm2xE5phSDrco+Swqk7OuF
42Qbh8X0nMWOV64Qing4jZ7f3Ya0dzta7sJlBxqd+KEaFEWZnpwqRLgYK1CNfUFyG1Jh74QA2HR7
ZWoK4MRuk8dxCYeXRo5G7ws70f6ORq//ndw+/OmtCld5Psv098EtgjsPzei5GCvP7Ka2ah4GJdIH
kksU7sMYsSuanpwcsaB1gZETGMaArPS8auv0c/Mw1kXPHu/31ZepjMu7IhmG+xbVvqYer6qTX3Z8
6aYi2mmburpJ6fxHoIFnQgcI0XJStuTUK24K0BQtKL4q7jZ1btePLe18/IKTKM5L9KGIlHvI5DR1
Kv8BRMQ6WJoj3UD5XALQ2LBoMK7w9NqkRQ6UEKhI64ocQDpTvGkBEYV+4cFSjBztX8icA9Im9mz1
cUmJY9/R32r8zTKB+NkOPkfhTUMZF266TrTjVrtDFZzP4TzAYwo9767wJyc9VrZbfHR1uDw1VHhm
rybk4xsBhbTEP4ZJb6uWejwj9614BBppURGh9oV0xDpFOJzGHgALR954XTt/jgEOENJI1OJdNxhx
J+Vc3LMDrVT6sQtfh2SqAVslc38dhBM99VqnDSOefNaXOuxg3QVgSB+CBVA5DfisXMOe9PSVCV+B
eWwNpKKEQdRLImTbMq20MA6CaQHAmkfAdziaiuKs0knHAcAtgZlUnqUwYfqTfCQqwSWDmTBgcAEL
QVx8/LI4c43HqxNSsN4srJANjwSm6UNAhP3qzGATySaIDvPsSMgGdl99t/mPSQCMpvqL40nIPF6s
mqvRhBwJQKpi9KjbBRJ01wXVnS1JIGMM6Qg4tgsVSDK1qoEP3CH/TXDgPUeRiz8kKGoQISNr+w7p
G05GkkNZnKvE4ZwRWQh869CJcsyXckQ3zlJ0j+U4/qKDAnpUBkAHT9eSxQjOq/y5nVVeYlyY9F0W
so1trKnsP3eN5/KP0aiOI2bpfOeUZfigeRDSM1yH+WMghnHlbBgbpF7nYPwF94uZ0ozBLfGZTrlz
GJiQ4ZNAMdoM1NNUTakRvLBTpMxmJDipZYtxibhqsHA+eW3cnrmZz3IfY+votgx/k2g/c1h8NfhE
/Y2QHFz3UySCaW/s3GtPi11W1DRWnR07MJzlDj8LHpABl9C08aDocwrypxzYoi/8I/HicbstWxLH
t2O/unabyAIbVaBE+WQ7JYuzO2r3mbrFkTvmJtVVGaIqQ2fedWT++VjNNpJK4KIeKsDTpgUIuUlG
uw1vegDW+Xb0+vF5UEHxKeWwlLGymuKyb2yvvqQtGLDANILao6kkk7RqKr1qD+SMZw8Bfg08CZLY
RFuorD8nckpavlkwJiyTHSCRwYwAN9yeECw7qpxPohco93Wn1V2cwi5Hbz9whIJ2hr8wADHlbQj4
Tl5i5lywooJsecmXgOOZzjVLeu/ypIO4CJgM9iGJdN7kxtw5UgwP4RCln/EOD6+V7KcCAHDC1sT9
sNzj1CaIyPC3cFdhZqLXGzvhffeMmMurYlYO9pthwWBQOoAykBDkEzBGOb9R3KR5jS2DQDw2cXa0
XQB95yGqiH1LB0lt8d4u6TZxZvOaWKsJFc9wBD/WluCafIhg3tYnVrXZyHEmcaxzyqe+z8CotsKH
jyQqDpwxMtEXaecWwMqpex4iAQfOb1hONqUy3W3dabw5mjB4VKoSgeUudd2MH3JmOHvwuir8QnkA
dZBiH91FaHl8DlOSq7IRDe8D6BtfX/p+6t9ZbmHd935Wv8D5W9jZVRJ96vP1NGPCsoetQTLj3UQR
hYctT+rwIwkrgToGQ8DfoTigazFzKPm2BpU/AR6o7kNfIqPriM4j4QtOn9h07WJX6/mpVQepvaXD
3A/HB8RXk/I9UqqOYzV2+aeUG52DknDdUxqVCAAY5kLSFF3UXTRL1O9iMRUXDCUwYzOYS8YTK+oy
bmu039Y2kpXCpJLW9j7pssFBQObWYA3HlefnKKA3NfEyFNLLAtLY798Et3jw5clCPXpThPhLICny
EFCosw7vLV0m4HCtwY2OvdtWV45lyeeg6wCZSdiB1o51GQ+17nvaSxU9lA99PpfWMfR9YuF6J8Y7
ujgF6Ee0UE5zCmFb65eCORf4yiWfiaQbS+cRLCnqBS/A14d7UcTYuBRYoKkHCrSniUXWbU3Ke7yr
8zw4S2b4xkiQ5mG1ek/DAwl7tGocQp5eeupTi1PQDCmtr3g2zws7taPTECSYkeSAprifePDAr84B
Ealp3lUX+Tg3/C9cTqia6cTTiP3WhapZDOrMbZiXgm6x4pd6SbkMzIc8uGjaoLRODYYXXKaBx4Pl
DD1XGOcKs2NcxJ57UiH8hFM/BwUupAbT3oETYfsRyGacQ9IHUbxpV2rXpgOvCfanimcLXE89Locm
6RjcO5ELnzgPVLSLuH0DHvoaZ5vX8qzsyVLS1RPmbNsc8iJmZSY+s9ObKXcrb8tsniBZvya62Dat
50HzgrvJohUC05D5ON3zBi/uQbX0TOKSuKBTwxHKO5C71QCvcCuxOmW86TW1S/XEYQPbdOl2y1en
8/DA2d5ks+1F3pML+vixMYDPo9wJyLjFUwc5bRrdV7rHGeWIA0UQQ5Py54M/yv7b6E84vCjU6+eg
gKmmuypaoUaRvmfXKiFipzynx2EYyhtmHML/qBunuif6B4dSK+rgOvOL9Im+RohRCmIqhTSJOf2u
tdu4RhOw7vsEnTRE3tV2Y22AisBWwnagvyK1pCVjYsaYbWXwBoVTOYM0JFazOgw6cr4oI8I7TFQk
guZ+KNyPi26h7prQBsClZrBMdge/j3VhUOMpbdIsuW4TeoW7ZiGoeqf81penpKsxqgK0mXfdqNB4
IPIsDPMt3l8oYZI3ok+96vuKWhpOCJKpIthSyQEYyjiBJiNgyN5bqSnv55pZDhl03YQIGTP/tkdy
WeygwKjuNPhvQN0R6fRumkz1oZxalnOH4DtWhYEJA32/iuhsz63xbyMI8D9g7IHWLsmTDTHPThFm
TT9JbhBoSCxlfbQMm84O05c4C/ExDryEJN0mbkkYEWqnR5EHUwRyCNTRpi+jgQuXZqYkaHPval60
dk6ZQ+eDhyiOHgOL5s62n0sJXisuabm1CY5rZg24pjNWAzTWTeWgtsFY94zHEYqqbI3Gy4ezxIBx
WFJ9YmkeniDzY5YTs1tQfwtaTzB03BB6xlT0hGiGdfWIp798dUJh35mCaE3Q3fHIzaR9te1lW9+z
Yg6XcvDdjpN8RtiuYYH+rrI2/SJnhe08ySYrOs45x569Mw/2U+jCO9/2fQOdbxiT/qNbaxFtkzQg
OmpM19aJVboJf4+h5czncsLwzKUFvAppVqRMMgN0gZSsoidI2PV1kFn4+WkJhDdzWqh5EwO3vA4m
Ix3adoU8RQqRGwkHQ34JXjBvD8ay8QrOTqjvfTPiA25I2tLQcNbTp+gyqQ+lF6JPoXUPpM74/awP
nKrCD7EoerwvUdS15yavyqeQNmu9JxEP63gQQZEspBXHxBzgkURE43LTjGt9Jl8zLFbikioPFa2/
aO+P+Bg2qgyK63ox+usYqMHexqSYPwrPmkPs5XZ6T9IBxkkbqimk+wm3PMA0y78fprRm12d9mA6E
6qZfGTbTRDJ5Elnbhmzc5UOZpvj9GyDunwssQ9RIiVD1l6FylnDf1T6NZlbKILouB1dkZ+Voja/K
7btvdu1MRCY5cdOfJ8gTh01rjVZwKOPMvsIKCOwvtccWyl4PW3hX1wFBGJKuxceGdcJiXeznk+/0
oDUc9udHjFdAdh3KlTNF4CpUqKpxvmYqgplW1yF9W8vTxaMRiQ53oVhlcB6WJ3wq8qugFUY/afKt
L3FbclLCzJAANQe0SovD9qvvMBhL4N1WHl0SvMzBy22VPDHUzqpzWXv6Ipp7RIG4tKlSO1q3r0Gw
WKxPvZV/sKzKD7dQdt2SA/ySfonGxky8TyXRrmSKMNAp6wRUkAoSKu3RKJbZmRJx2I5dl8ELjqWm
BCTIuDuVyvPPLQ8CgXEFikWgQQZZwTQmzj7X3KUDsdMuQCpa5kQSN6GdXMz0z5B8LX7yTA4EDwsn
tpH8OK/lLfbDtrtyXDl/nvCicdRTAa8vpWiybOjit/XRYlgLawkOxKe4ks6rLJYEXWbVTpdZrWww
PSRSN2wE5RpdhWbxVsU91QWxEi2okznGz6kiHoutYuEYABkKCtWZg7Y5Y8rmXo2qG1qOqgq/fzTS
Wdx7jaZDgGV5gQeZ5wTODWh+NR8lHqOt6Jc1wyaPIPGGNO43HjWjd1F5TeLucAtHgHhxJFwCsBTX
9vpsU2Kx4e7qrrJpyWaKxnPEUBgcLb63D2BUIALANl+sK2XlEliA8sJiM6YzbzRURSn2tqV5a1UD
NPQYx4wpMYqHcLT6YkrHfdVmtMaDkp4MySdlY46hoafxweOVpYyUbI8fU/qiIIHpvi273BuK51x7
q3I3SO1kF3LYvKEewUxNuUn15c9Ddp/VnAv2ZnbD9UCNFBdzbDqURyK3/Ox6lHUyQv5FeUSi5rQI
KB0VDZAwo7VzQPTRIh3W4M62JmpMuEVlCYptfVGw/VmIj7ZFAYQaeCwtry3/r+B7EMyeJsbdyhmD
lo1/FkIpJhias+lHu0wQDoZojFi9qrlpgaIOoDghobMNDEE4XPRp5fVnXSytK3onOR21WAPBbISC
3B3USfzqLE3e7hJGgtlBE3/rHTh5enoLWaixt+QUoqbrmmb+xHubg3N0OjZlwBdxdgCqFF4lmXIu
RanKLwPDgAUYmih8oOBpxckOfR8z34VSCA6Y8UoQ2RknpaxmJnUIwsqaWePm8NbNwqA5BnWcrqs4
kr+NHymOrmIIxIlqePIPlDKcokVmLRY+/8S3j8WQCPi7NLS7r4mgHDtUagYQbeWhJmcj5qrpVVkV
XnOk2KdJX9L1zC/GWDD9dKWjoTDLrHSAwnEsO1Rj21zoLh4e2TM7yUCgZr8tEk+0RL/WmTmpMush
bLp9f8kxIaxvBXgNijnWLSh0kT88IQmgi7wwBsOqL9FrAj4xaRLvMnZp55Awc9D7pezVgXIfR7Qn
shwoXWF1t6iWks9tmSDuXjLatZu6buETpwnVag8j+y7vggARsJmjjw5K02otZ2Pr0DIViA+5XZBy
YNVFQOzyVHN2Vy5IkB2qdEDqrQmykMVIYl8m2m+YTirOQ+8wqSV/tny/FaCMpcUQfRm854YobohZ
JiHab5AlcAVh8q4548rZczBY0CaBekX7KhXmezCX6ROkeg91/ZL1XwO3r5pvnGIQYx1ikbjOc8lq
ldebUdJAJqkOKSkoUS9giyB6xILXkk12tQ2Q1c7n9MZKEku8ngEiYX+A37wARcEGGCgrBOJuHpBG
AWj+XudxzOLWNjReIe5H4SdGEXHHmWpsXkbHZ/2wYh+vuQRO6RzHmLnMhrOmBjkUhItLALZBrm31
kU0nOUjA8DeIl/aGnfKu0Ib6l65Tfwbnu2g3LmichyXuW0z8KihbQj5iX+2Dxa6Tbc0GsdzNia2m
o0NgEcOI0IYe6CyWmOnZe9V/s3cey41j2bp+lY4zRwe8GdwJQSPKkPJS5gSRTvDe4+nPB1X3TRJk
E5Fd01NGWRGZxcXt917rN951WlCLXFZcgjxyt7oXLQshF8N1GNWKsM1azbo3uezFK0MoEXElMwYk
9Yq8TANLFcH3KPlmWVU9vGau5BfbVPcyVMR51NNRuSFnPN8dM977eQB7TjRYG2OaOoJnAluRjGsz
wEbjvpMg8ZEZdQpXU9E5VmDECcNaQnvWG1NMenvdtnUHygK2zdrJOMyoE2EFwTGi82joKq9EAUCw
UvRvhHaot/xIqCebyOuhpq+RFKHjegnxzNJT03GbbgbktzUPxY4IcDkvmpSiuU0Vx2TpZXr5s+KY
ehIwBOJNiGQk7GKvy1Q7QmRwqzptZayEKkcKSk2cDucTcr0FiVxR1ihoQ3pehOihkvBIO2qoWlKY
7Y2gNexvrVVlwwYt+cC6xitHvhv6ChOkYFTOgeOje6MIYY60WxCLqMDnNZQi34t6KANBQPq9LmR/
A0oMlSpS1enwkmHJGlx5qa54y1rK4ZzYLvOy2+ZhpP9IjdT6IeVVi9gqmAXUQhtDSPU73g6j/CfY
hVG3RDTiF8wTKu9+FMLPPsxELTZoiyILDisjjreIwkKX9DtqAqtKNbw9KaayWpFHgduBg5uJShqA
mjp57Xm+piTJh9LYjo5E3aMjd224hWZToVaIApC+9gvgA6tOMkn6V7VGZVf1sSO8lVyFq/xAfkvc
KFQUvT2kC9VaeaqRZ+8yh2JyrwhWLthaB/TDJnVBFlDx9fwvXNj/IZj/xwRx+58BzOtfP38V36pf
P//xVPFL+Y/04x+fugzJr/LYNHL8nH+ZRurKP0e8lamM7pB/WTX/BWvmzf9PVea5qmuGDB9RBwH2
L1izJKJoIKLjbZGj5j8kfutfsGbsJCHcQ6q2VF6+ug4Y+g9gzccIP5MPsHQdlOunkTR5xQnE1VeC
lMIKqrgi2huSyZQNwaOMVn2cca71fNBbZ8C/x0jJf0UzVA4WywSDLE5QoIPfU8cMmvAOLthVUfPI
FGdQkicRDGDaPCx0AyifBb3zGFTXQSGlyBard+gdybYXt6h++RhIXW7HSa8hTmExphLPFlQPprz2
2DRICppRdZdpUYaSjgbTvIhxuqkzD+X1NLPNXFJn5AmmHE/YPqC1CYimEJEVefxWBwjQyk/8DOu2
8q40auFWcpKPzOgjNBYtc1skqBuh6e1uNQ+wVD9wtVxkHnLZkH/mMNyf/N3fGFvGcfwmTD9FBLyo
gtg//iYwqXlkVkpxVyU+z+8BwJVDxfVdQF/nis0fkZ1IVtfIEDvICAvUN2JKFS1+c8tcbKRth7vY
Chx1eIPPm7FofCSskz7PrtyuAaLHnbFO23KZ5LW5kWKkoBa+rjY3ulQ4jw7wJTjqHuWV3DH1WzyT
9Bk9hs9Zcto+TYWfrcoAJyc9jZEdcsmIEd/lnlWskV99S02d56qODlfqVu4aNzPloU57cxFj7bHT
mBHYbOfO3uHZuZRkv18Zcv+Mq0H6XuRqf+8gKLvUO46vPG2qGXDnMXR1HA6YmmDHmfbAq0/w4zE5
gzpmh7mTQA9jt1Qb6w5GxJhmQbC1oCR4efqfLjKAznAq2Jp0SFXGpHs0HArCIcSQT/Txk+Kt7nbV
8nKITzjz8RAcx5jAnZVKJ5msKf5duYp35OS0dWlHSwCGNvNiIdlont8W1zwuFnOz+7Q3UZFgfnOx
NvnHGFt/sMwyUdDdbtD8O79CgdO7hXeI1FB/01ObvNxIhV38AKs+DhyhSG+ynYvsV/qkkXIFOibs
Zf+uWusb/zF4tvbJrX7NfJfeg1vuhBs04/fyxlhn6/LF/WXdWQ+7bJdu5T1XKBVHpw/gdrznZnp/
XL/Tzj/8XpP1zast8fNw8O+U9qaXwhXvsZVQVBuMGteBT1I1Nu3Am2FBnMwqk+IP9GaNXUXUNI0T
9LDfuXjnMoap3V2VJx+ABjcaTrczPX4ytp8xDNDdKEPDbh5p9AdjK9VlJiaUuO8oCCwkcyxGsv2o
91346/LQnm7Wk0jj0B9ECgLeAnpBJPAjy/RauwqWPzS7sMt9NnMYnQwWkQxuC2Aicaw35InUgNvH
Ip4TRKI+YitOu27z3pb6b83w5iOQGAXKIjdmsOvHWHIm7mdMrJ65ipiSaE2uDWo0KA7kx+4Oew+E
ilGo5Y1seHem9VRGko3p4uXunIs3vTgIFZYnEvE8B/uxKL1rBiQMpQ+9chBUze7kcCbgucnIxQye
JFej8Zfj4RPJkne5nnZ3EvjlbUt/2AYs5ZnpeDJ0aFlBdEAfAt1BFYLhcRR3NBhptTLfIX2x8Dxg
ez5uQoJipxTW3Nq1zdTbdk05M2NOevMzLDc/VAtkSTQmc3OIEgV1uzzfCZb/IFIUrBz2caNc8ZD/
OmIiXZ5clwfwTEuhHYxcM1WB3TdedQ+XQ24IkuqMLc0TCSFtigQKeGDNWA8icsFy/FBryXVpbS9H
PVnuFmIeHMrIdCHnRPDjqLFP3RGUVL/zMXnr1X7lFBsjIPeeJT8uR5qq57D+ZA3WHowjDln+ngwl
7r6F6imDcqfeYZF93e7Ca6yi5GcSoDDfpQ3gxBXyxogjKtrMcI4ffbhb/xV6DIp4lWYhcHbUtx2s
CxmoF8CoTrc5NpfIrC56H2tL8NsFES839Ww4Dn9RgrTGI2TSUos6kNK5goJOsGgH7b0pa5uo7W98
ZRXK+bfLwabr8LNtB8EmI6j7pgkp8jPYjYn2s/P4p5+vcr0b/2KRgyObNEY2skrxqeHc5S3AHKoI
OtgnpCsuRzmm+phMDuh9XNj5lyoi9KLjEVLhL/pynLq7BKkv0hjl1zQKoyvgusr6cqTT/sIyDToR
Z6jCvmJMDtEU+GE8eIO/g0PlYwWfmOBoAeBejjJdV+z6UAUVReUdwEVJmvSaK/WDrwl9gpuDom8i
z1SehyaTvvteZ21yMfp6Odx0vyIc3ERQEVxtVQno0qT7CpSHkTwo9kFnwcX09m0MaI9KBBj6p5ac
dd3MLOczDeSZ+jlcvMu5oR1HzHJE0YK8wXpBAQVbSe1Wc0kRIroCcMqYmYMns4Pmcc+UIZzoBvSs
yRwvYR65nVOU+4rtWFUwWA1U4zq2tJvL3XgyNzhsFMRjdK7t6OhNmZ5AZJPIV8pyX0cpPvQ3sWht
/l6EybzoqzDAnpAIuWEie77H13Fm5p3pKwSNWU7MOg2NyMlKytLGkBsKunuDy5uADnC5FWDDXG7G
p9rX0Y469tTvKMpkFWGRNDgQmcq9+pLtDXExvIU4/qH8/+D/QJo0+oW2fBrMNG3snEtBJ3dTo4so
aWA0hY0ZaO6FIK0cZQkpWps7L84sJ9auaMAHVPgxPRVLS8gBBTDfUjy59S69Vx0BnY0QgbCkIG0r
kfdvfl7u0nFcpo0zDE5gk/MYXazJEvZcKXJKayj2Zm/LiKTvlOCqVEhTL8hhl/XMLnjygGfHsKDP
IYaF0JcFl+h4/eqD04eWphUMIO4P9y6I07VyM9yEd+4GY+Otcm1dIx78s0Wm/Ff6drmt59bZYfDJ
5qHCNiwGCKR7MZZxIL/HqnJmgp4bQRNxtXEX5sw/yT85KVocMRE4T5aelqzCWF3CQfLZOYad0ydf
08Sf2YTPLApt3KKoTCqWSvprMj9J6OG4AjFk30lgV4bmHnWBW0BHGJWr1JxwVwzVdRF+7cRwpacW
ch4aMi/by317uv41BbLPKJ3HOcoN5HhghSJpegM/9r0k4aqMk2nVbTXr5+Ug55rKiSPie4Lml0pa
9DhKXoCvpev7vSRTB15Ykq3C8vlhvne7dgEu47V4weL+ctDTI4eWHcSczJoSYjXkF5eWJdR6MWqM
0dtKSHxo95cDjbnjyVocGf+kV7ipMnmmamb54JPRzKRhT2m5As8NPBVU3E/jK95mSbwsbyGcGKvL
QU/XxHHMcVwPnsMOauEulngDDsnSUuzeRkLt5Qif79zjLeY4xNjBByEUTAq8SBWHPeQTG4DzXbcQ
Vo3Ne/EGOd4lykcLyEwtnmgLiIKb+MPbWM84qF3+GnMNnRyBKEa6PBK6YW95CGR1V4aezTxNPy/Y
Jw0dUyQGdwbDECcLccCVvla6ctj312K00Dfpq/ezKTCIwddq0W6iJ/NpJ62EB/EHJGnhQXgIdsVr
+Iyv6grFtpt65lpxkuqgdEFCRVZHHQvDVKY1hIEsrAFkUdyHr2QdSM1lK9Se6icF1PKXuSfd2bV5
GG0yzGEWy5UhjtE+mp8aEFW808oFhlWgMjibATX1VwAVnJmHyES3hDv8pJWTgcVSAJhUS9z4w3/U
1t5aXYZb/d648Z78W+9myBfiWzezVE/3+bFnLUQluPpqJ4ldHCG93hWIKX6oxm0IO3QbKU8c1spM
oM8b+3ROWWztDCIKFugfHC+eOtdSTi2933fv1dr/ZjwPP5CqegzdhX8jvvTFsowpNS90aGTv9dWf
LxnqQajqUNdAuGMyoprgQD+BqrMfZOQWBNwg526NZ+4DPIoOQkwGzwCgZIgDG7p4jeHlslv3H9lt
citvyutkG2zVDebB6krZJfhgYwoyc7M7tyccRh+H+WBn6lsvluPCG/bREEHh7IR1XqOZ9V/0IlI+
47WVrMdUhcSMEF/BZ3vYCyrLocXtN5+515w7e62DCJNmwOAH1Rux75TF6+CHN1FvXOWxODMbzpyD
ZIrQqeB2Q5ZxVJQ67CywNEPVj9t4jcM83g7tW5GsIM9e7q1xwCfzHZF55MSpiMCWUCbzfTBzdOV6
Z9i5rrrr3XUdvCRe9dAPt1j1zJx9p3ff8baEshW1Qh01tsn8NocAlLqVaDsZczup8V5GvyH/xnIc
CpTdoqhwfWjmUg5n9kkdIRPuLoyYQilrMlp5H1ZIwo2wp1oCjjVsewu/U1P4qAV8vqpVXOlo9CVr
nGMbUPFIn/LSadaXu/l0MCmhgYGzRuFU3u6TYx+qWAaBUOx2+JX2N3Jv4Bgo5rafl8+lKcyVLU5v
NqNyL4UUfqISTz7seO5giVEKLTzYvcNTFNyLugKDvK2iZGtGzsYjX9U7wVdR9ram+9gU9Qpph5mJ
dbJIqOigwquPyQpq++Z4+TpY6w4suwHZTgQV4KbYpZpROdFyjNRD158pCJ8NhSyVOR5OPIcnIwyc
Grwql/Wdow3aCmhUC5MRMY8gLcM/ncK8tMkoIRRNUR0ZmclyiWAa+rUr9vsWkpBIJajzfvndy6AF
tyJemIW096qZEsPJqhlDju98hnOskE22bGRM5QIgQb8vIVGSHb7q4IT7qnJPBsXu5QoTFWy42nrm
/jZ22tHGMGb9VQ2tNzJbBiny4/GD8QOpxmoLDKtzGeB609yAwxtQffTAywfiDrSltG30Pp1ZKmcm
L5FJO4wqXKjcTcERVLxy14zyksjhJvWNKy3RyALwLAdG9J3CDo4w2L24SybeBuCYtNCbOTGwM62n
Tzk+kJDmZTmVrY7KousB4BX7EBhcAwgEc8sIyVubenL5E416l+0qk+4bEMcz55c8Ls5Jz5MbYPmy
bfG0MyZzTMPTqwZZV+wLTcAd3dKFaJMaobXXjBRf91rubwzLG256hILsrMbDoK0GaUk7SFqA3LXb
Hj8kAbWqoegVW3AwHcO1Ylj7KejZoai7bVhg1mxkcb65vM2dHPDGKE/IFvep+c2sPZ40zpBAfomc
Yu+3Vr1CrNVfdtiIzayITwX+aQ+RuOPZS5GBKJMeUtEF7RKLDFEQWFyTKilbAWx9D/E1v4GTj/Du
MDy4SVTYgBvNVWAW+R/WaNFUA30C9EMDy8Qvk6Ns8BMHEKpY7vUmq7dDEcGsbM1opjtPlz4J0XER
INo4Jiqn7bSALJiOUu7LUkcXxhzib62TWLbe9+1TiAiEjXSyf4V8Z7tLczV6vDya5xYB6xBzF7ad
sShwPJqF2uYVvuYlJGdV3ehJriwRx1E2GcU4KWvxeR895wRV6GeWwPjBk/FlO8fkAJV+dLmneW70
zrqRva/vwooKTm0p+UYu29p2mPe2EIjKVRFaPy439iQm4g8IQmGbwYGJl8ukr2OqWpIHcJtV910Q
7tBVQ3UJf/boFW+mPz0bJ7Emy6RrsVGs4eDtLUSUQZLeWEN5kyLe/t80aaw0SpxZij6ZpMhLmVId
qjJ8jIX+C/YtotvSXf12OcrJ6fvZmN9RJrNEt2BUiwG3pibvrtLUwPTs2nOHmcf1yVwkisWOCD4E
1wJrWp/ibRQ6iEvL+7ZY68NVr1x3cESqlZTeo+lzuUUnlzWSlsjR8eSUuKZy+h3Pe6HqEeY0Olr0
Huu2Fq26V1eZyd+dLO0xBiYeFGRBMAKJPI4hhTA/Kzpu76nYPzhl+BJWaGSAKRnU0nYkTGnLXt4m
hTtzrp8er8eRp/ASkkM1uhO5yPuoJuuc+lfck5CD/1HE/mMKt77EzVlGjKwavlq1uMQM7o+UDbmk
jd8AHUyQNRLYuemNhtPdDN0ukzBNjtaG4K48661vg1UdP1SuMrMITu//Y7RxlwYqyP1/+h4suJwa
HhqYe5D6y9bQN1idrkpPXqLg9qp2704kv6P+gUTNshXgKdfFtofp+edTigsctkaUnaQT2c8kltIw
8GRpDyloWZZfldhfGOVPsRRm5u65eQVOgxsUG5bGY+V4Xg2hhZpPUUh75SmAe1F8zTHe+xk5j7m6
B+Lz560CKou30ajbSmnyOBgU5r5EmktBg8J8NAbxpu3Cu6qI34vQmFkvZ3YZMBq/Q03WJDSnzrc6
WaFWIz+6uryuq+6m69qZ1TF+zNHJw2QZHy2AlLnJ0IfHLUJWv1YDaWBnDtQQD0/r3RnZMJVavyoh
NHsdGtvlPjxNyfA25ZaHZqrO7OQVfhwyi5PaD0He4xwem+9IqyPrWcTDtSJ7ve3GcbFlO/wViaGx
MkKUJNukXjVec6vBa8dFkqPK8ePlkPr5XR8N3l0Wlj8wyvA3vlY2bzNf9nQYxkeWggojww30cTLi
Wtgi3FFFFadko9iqmXyBkY8jPL7waJWzJatcRW8a2cKDUqzEVWRkWNPmA+I1TQJn2WuVRVzHArJ/
ljyzxk7HDlIxrzPM8SRuDfqkWFlwPCAzFXFbakxrJVfBbVB46rKBY7BSdOHGdIJsdbk/PgGwx/OF
fBa1PNCmABh5Jh0PnuXJVeuPeNfW6Y2vrll7P9FljZ76th4JD37Tfu1iODf2MMTxl7T2cf2pAgFi
WU395qmDN7UbVehKWPUU9vHKdYKXMAqEr1kuYl0tSAa4YKG3/K+KDw1k0TJJcMhE3/Ih8CoRaKQn
D9ctfr0PaobFt124UYloiBx5gS1aofNsqqHAB3fykNiarpU7tAdJZ2KlHX4he46cHOprxlc1kNuH
UOpDhAiyuv3elzqV3SYO4meRtDZ43UhvXgGPxN8h2RQNRjOxu+9ayhkzK2Lss8M+pSQLoIIDWBoT
6Vi0HfepmLlQ+Cw937N1L91uNWrR4CtoS+3m8uhNJ/M00GSxt4LYQqEmEM7cy0pobDPaI1A005zx
615qzmSKYJED0jkhCgTbW5jtq7RMZ3ataY+RICB3xxmHYAmKDtNUoWoKUpWgGbNHrWeHfuO28a0A
7lSg2zE+BTNHzLRBlFpBOrLKTDy7QO5Oug33GLyDIeLtoWOGdi9mkPlN8P6XB+fkICOBS4KF95UB
vhqRsuNZ0Oh610iCD0jDa1ZF2XqLpjIgGrbr1FAWPaJHC8tEh8gP/3BW8M4iMNrLMihyUI+ThwCS
bl2V5jGPS5zBUmhhRo5/lznTvLGTDmfFZxSq86Q36E6Oz+Pm8Z4DxKYkJDmEZinXe1PycRKf8x08
HSrachBlOlRozyBvmfJMDaJkFVvOG7WHdn15pD4xCydtGZ+IROIJNc0h19qAzCGCh3vEvnDGM/Z5
Ogog/aKOa4dDtgp09SqzWvYu5Fggy0M+7tBFGNqrTJhbCqfThrsP1WPKb5StKRcd92sfRzWOdY53
3yFukVj6dZiiERsCkZIr29HUdV49lLI1syROjp7R8nMk25BuJWMPFeko2an2FvpMqCzd6xTerLXf
XWs4gKvb+O1yV5+OJ0cbqYcRFT4meCfjOcqtIqsg+PeRVAlrcYBrGWvyXOrvJL/CC4vnj/zJT/rE
HB43Bwt0A/alzEmK9wo6LLIEyqft142kLsTWEG3OLZX0Tvmt7Hmx+Gk2B6ybNpRv8Fn44MYnkgFT
Jw1NWj+vk0Sq9igfyXbaxy16j3E6c6mcizLZYyQhBN+MyOS+s9y9FgPwN2DkzMyNc0Hw6vjsU3LG
8mRudG0cRR053L3i6hyboZhkL8IgiTOrcPyuh4tw7DEOS426gciFcjoFDS49yDR9LkIjQfcDsZ3Y
E4qljCbtOi/zfPVnU5HDE6328cqjsFFR1TmeI4hyI/CqSPne1RGUqT5y7eVygHGIjxr0GQC0MhOB
/Xi6krmb66nYaPk+MtyF5XOPoUTkvf69IJNCSVckzACJIH7S2kGO+ORTbhR/OgMmLZnMgCTUCqTL
uAFIWPAAo/SHOeeF6a7312D87qvJmRXnnp51npLv09zutjHGkSzUgCo1Cl4rlID/XqeNM/6gtIMc
McogLp0WK89SiNRFe0MCY6bTplvqtEmTHUBCDiEJxuHPftCeYZurqCzyQp8Jc7I6J2MzLquDtphx
U1dQkvJ933xXABwimfr3Omts50EAxYe/KnRqvjfJ5QvxvaE9S+bH34sxWYsRWkI+9u6sxR48sPlN
iV+1eibjPbccxyl40A4/1bEla5hi8M0XqKuDgniLZsvRM8MxBZy2A5rNGWLI+8b0bVXFNlT1Z0Z8
HNEL+8oUvheVNCLL5XxvSMFVbrTQEvatjFJu9v3yqJydwdADSHdB+CCTeNxjIvLngB9Z9jwtkIJG
gan9avQKqt+PjjZTEjk7OgexJqvFxGgSafvxKVNYdm3cSs2LHnvLyw2aCzJZK4Ug+lErj/tYky0i
5UpEjgKnhsXlKGfH56ApkwVTtaGFxcAYRfZsZKfsUpAXhEYb58+nNABKyhskIimWK5P26IKMmacg
svmPksBZveC9vEi6mShn9maSSaCJeNCqPJcmN9K8LgMnK8p8j5wRKsBIe6DggtYvIpkI/Zlzz80z
g0Q43jBg4khKnJTgcsWhHt8yvfMvA6mrUEEXy1hfHqOTpOrn0/kgynS+4TQQkQzK9zlCX7xcdtl9
+ICYqJgtymaR/xjuvAd57uF5tmn4uYy3UyoaUzZyWPky8tE142VFS8dpf6G0slSjZCY9fTbMQf5h
clwbJhlyKhFcPIJvHVivSNiF9c/LHXhmkh/lOCYHtowmU6UJxAicaC2qD4X0gp/XZkBL9nKg8yN1
0JrJclJGJ4AKQel9i7CBTDlvMZjdXdHK7yla/UpqUsWrNxSkHzUjsyMruG4MZdPgnHL5i8y1eHJG
GXioIStCi2uU/XMELZUK9roob8wsmQl18iD9nJ0HbZ6cVZIZphIUlXyP3AsmmAnqk8/lo3EVvjiR
rcRL6mBpbKdr9MAvN/LM8XU4rNZkrYeSEIXYs7B3IZpeoXrZ9A+XI5y+zY6zY9b0xlonpEzG7Bhi
B9Z7PSyk72G+CCs4Z0vLXcfaTJNmxs2arAZXktLeAgqxVzptGfZ3sh8CL03WlfBf7Vy/R20KvfS1
kN3TJ5KP5LbqX2PRtJbC18v9N7O4rcmhHMe1i+33OEJJd6XVNwpK1WKwvhzkzMl/NA0mu6ODiYCK
sl4O8aHdSE2xGHR3Jdd4A4W7QpqztT97wBz02ziCBzczKSt8AU0x7kwSt//QAQO8yYZ0aakvRsWa
hylca3NvmrlpMdlWmuHfQcGxs63svfbF7N6GcoZsMe4Kk8saPUnNDGL3yLCetM2CuJdgmsIdKknX
IY5bpKIXOiBnwxrtpNJdPbxdHrvzEQ1ubOOtDfzlcW+m1OnyOBo4PzNr6QT41CT9qGwH2sh8DFFG
zqs5sNEJcPyv/ep3zMlpULm+1eoeb+lEFexWee8KXPpw1B5af52mCC/IW8laKeW1MktiPRlH2J4g
E3WZeqxJamnSXC819KiUBW1XZV+UCH8xWLkprgJg61d/2LGTSJNGWlZgqm3s6rtCvHdycauUNDDg
qVr5L1VmLCkvrC9H/EytHM2eScjJYld6vdUlh5DqZilfl68441Azw1cZPXaAJAvjCttMm4rMq3bd
648mtKEbfzl3oT2p8OEyrI7yRVBoJAnO0ORUyIVkiJqBr+G/lt/aj2KJ7c1j8eQ+GI/ZKvpWb+un
9J7glNCWs+XvswN8EHxyXvQdfhq6THD9riVljn6IhKyfjQJvc1Mu4/tuE72geNv9mpMPOZ3VY7NH
7O1oYyiDYDpeSaESK2ZpefquQ8+xwVts2VcIxyFKvkKMDTXTO31mip3su5OIk3NfjNCMDVMi5r31
ICfP0uDjMdAsCwf5u7lhPTlJjoNNy42ilXi5h/Q1O/oyws3DxIass8TN5Tk8F2UyfChGJk4R0qS0
XLsBJiKU7lLpx+UgJ3vepCmTTaAFmazEmLHsfC/G8RCh5sS6UopuVcSI9eQFotnFzIP17LQEcc7E
QPSF2unx5DDzoaAu5mi7yHQWMSa2GtqX0bU3R/I633+/40y2AD+KZCT8UG/1XWhPyi4TN3I+82CY
a8v4HQ4O4DaNEEdNLfbQ9DmK66ViCHgQtItEm9nQTi+2nwP1uzXjNzmINDiikpbUy3YYJ4gP1o/q
Cc1f/1beRt/rH+074hlmvEBD8fL0mOvDyVmP7VMnFtTBd0m5QjJ9EQ6NLQsvfy/IZLdAot0NMo2D
SBWslen76yD+VQby6nKU/7Ap/e7ByRYhiMBwLJl5hz1Xo+4FtDu/mT95+ehvgris/bWezazgy7MD
q9PjMUtLENw8BbRdnm4U6yYynksIB+EcjmQuzGSjGPpM9SKXQdLczJYNFxTwe4L7m1XMdOHJdfNo
Dp7UukRoWIHSM1CZv/TdBfvRSAzfoFmC9wQuFZcHbK5Zk32iEgVxNIhlbak/kEK9zvLvvP7tFo+1
y4FOH8qgmDBdly1Nhzd0wsyO1QStVPxxdh38vaCx48cOjbKF/9PCHnzxFG3mmHTj1jO5nQBugL8P
H4RC95TupfbAyAtqwztLWfUZJues3cttOrNwiTDWCTmBkVycTHYLrLgiCEQQPYxcIwTu1z0WG7YR
anNH70yo6R1HQIJa9SAZ7WIdt7l8hRME/m4ff6s9U5yDaUain4Nh2YnYCIRlMXpgYM8wN8Pn2jI5
DuUAXJPS0BYDx0+VwoPof0ubOYLM+QkH0IWS7kg0nKazdGuIkyoXtZ30FO+c1xwzUZHXvIp9NmWI
RYHeerVAKue/6cPfUSf7bDr0Yqp0RE1HaNJzpb3rczJ85+7dzLvfMSbzbiRADQZurDuQareavFBX
yZOx85bFEzLdy3LZfATftA2erGv5u4jr7Jf0e3r1t5o5RbmqDvAKKe+1XS/VvE+tJU9TzLMuBzm/
gv9/O7XJnptKuRNil4M0vPDae9+G6suffb7G0jV5gwJ5lsDB6ONEPTjuw1x0Kt/N6/syGKIlZMFf
QifO8QxP+Cbj5jDiDtGCA4Z4AkUxAQxKUSk196GQ4C9odo7w1TSL5j3sh/qLKqM2jAFYXbwFUUw6
tPZUn4eDEzdIT7vdK6ZZQMuxd22/IhatdTYQDBdLLNisb0qGprPdkazGAAqBrQQXobISYNvn1cwd
dnr3H1sBeFM2WE4AP6ZiHpj7ZpWrRtW9J0fDc5PkDY4iOf4x+NTZiRRvRxnPmbU0vTd/xgQvynlh
odk3PdqVqI7T3FKqe/by5pfUBhgEd6G/SPDFsLVMGb6EYvPSKdr28ryYHorENcayhQQ+bsSbTC61
hNSkXBTb+8IZwisv6L95fSsv2pqaAhJm3swN5kzXjr3KDESZkdfcZJr3EXjKFm/lewdl8YXnNL8E
FpSqiM+VMtw5ddT84aE/tu8w4GQDxoqi9HPFaO+pnXirNhKerVjHGLSHilWWzh8+RYhGo9A31UGI
i4gdHa8yycQ+0sWpCHNCT7bDvggedad9TfGv+1kWzZxmyZnBA7pjgM4mHgiKyQbM4SLrER5p9xr2
RbbS19XSRQQOCfDQWQppbs6M3smVFwodMDpQqiDaKA1NoWauppWZJ5gKfkkfvuI+auh3hpl6FYrc
2xx52WnmjdzGd0Ge3arBXDL+ZI2AoKPohYII+BR0nyd7mFWYmhDAsrvHuPhrp5buthcxIG1xZbcy
Bbn1zMM5N5tTYDqhOdDqo7jjMBzsna2jt1HfKbQ6kN66Xl17mnLTCjJ81GwxICFfAsUtSmcbtFja
4PEHESeZ2R+m54M2aqbAQAeNNuqnTjEyRWSKgj8Y+j1m0uYyVTRMQMp+rix2NgqThnSlytX1sycO
WioxusVIUbuPBCffJLESccGDv3F5zzkR9htFdan4wQRFc1vDMuq4Qw0zVeq0FvyHDvv1FznG4th2
WkfcW3hapYscW6ZvSVBCbIj8FG/CKKpMyc6MJHt2Uch8EPHn2AR9tXXLNFwPrphfD4EQ/HUM/J8i
+/+M4tL/WZF9U6PDHn+LviG3nlR+1W9//r/P/+Uv8XXBNP/Jk2aUnRIBybMOmUV/qa8LlvxPkFw6
9Gl+oqY0/ta/5deNf45QWGC+4wOFP8Dq/rf8uvJP5GNhL40IbUnUVe1P5NdZE0yf36+hkdlFElrm
IEVQeyzKT/YJ3AnDRhmScKPmnb9KMsS3MJoLl9yR73FZileVpEGWC9wPM5DwvTYKYV01wkPnGFdB
gDCH7GXlWu0Sd5FAkd06Wuhu5dBojYVZGisnRHcbBiNWSC5a6KmkfJchkS57zEgWdd9+TQMKWy41
ySHR6lvTV8nH4mpjs6E+hGbznsQxkGqn/SZlLXY/YeN+GJ3ZrHKsBm25zT9w3YpgJuPZWyk6KqJZ
uGmyCL9dQVujH6l42Pz1pNTwkeMOVcsJO1DlUL+LvOwqKWt3XbXisysF5Gdhsy9REzTfKoha1TJy
0SHeRAXWTFDTwx89vii3vdQra35bv5Obrn/Iggx1L8q90ZXjK5i1I4Wl260DFLf2/Z2RSbuOvrwz
2zJBkDy7bnLD3ygm1uSBU9i6gL/XQmmz8gY/LECdZDfTjacU2tfcqZVlAZvjLpCKXRZILyIOIYsY
s+7NkAjuh6XhgrfILGuXup5r16Qi3KUVyF/MMBpVsUr21xicmK8mwlUbsv+Gbvvuxv6dWhbDWo1V
7QUz4JfxrnOVt6J7l3h1vC0TU/4GAJsydd5X6tLHvehr1JKeTCglo80WNuW11kVfMJLuf2pGXt76
aqRvsSDp39NcKL/Laf5NHPpEHc873JkNJaeEJOM7sgmHHn9W4I2j4UXcGnaAhcS21QRrb0UeSsFa
ml9j4Is1WJzkzxUuRzZ2HwLm44ldZnL0PqhOvDVDqV4idYD5TtnqP93CrBdJoYc//QLnjkWVN7X8
4OkYR95VbR5UV1XHo66twi6+RR9eCFaa5oXXqKQFmt10TlPYQA6iJRuwY9cdJt9XTSo42ZtjRmGA
i6ScPHoYqgQLuauQOWiNgXKNUd0O3CFu66R+5M7RrbQGY9YkMZoFboTYIRXmG8fhzgJtggVdb8cZ
xu1Vmy7jPnstHatcKkX/JOSqCq14VKNPsQtcSHkYkxPjxKpxVDL6/i3jCMrfGwHhYS1XzKuqaKoV
RnzlWydQq/Il3/hhdkGQLUNLGJ70MnSuY6DES9fV+zfRaUto0nH1FLRVchtj2/csYruwCQRSL3bx
eREpqNDUWJWvMdyUH8O0iPb41MbvSs+SBdwt3iJgEygrv+6DdC/3rcB8iBV/jaG78IYlfXdfY2eX
LXo5r1j7QQN1QI+FYIP5T3qVaeVDUXQfotMggtGmkm1UlrHQTVyDBglBN0TBsJAzRexnvXgfOc47
sh1LPI/FKyTf8tSouTCpKB4Vun+F2cEvjEQ7m6MT0G0jrrFLtpAri8gCJ7AJQchaWL+o3bMU9YvE
CezSKORVEo9KK67w6PguaijlTxK71a/KK7J1jc+TFwHgDB2huVFR+RReQggxnn+LxXEUlbv/Ze68
duNYujT7KoO+7jhIb4DpucgsX7QiRYq6SVAu0ruItE8/q6SDbokHLc0/F4MBBEGiSpVVaSK2+fa3
WqfI3GUrJ4Whylb5jpuFO89NrLDZqKkdnpCOn2n62J/tvii+aGhbH9ym9u6AAzqnrjMj3eu7FaBc
PEhQoaHGDEAEa3noOqfCIqUH4cI4sX+fZ+5nrRcV5fOFkpq0+zodw21Jeh8lMh2fVJrgFSTeeZ1a
gGh6frtxWB+vh24GF13TPQ2DIn3JIRPf2t06XjOqJq+HoS67rWXXyS7thXdTDUp3WyXsndusV3h5
XOnEP8PepFc31xck45FpFAZAFPzOoSWfZxjwmCT9wyxLcwO0/N5d53PS1ghEW73iLNxhOZLP804U
XXFqupcOdkxmu2Mk21KfQSwEd/gUZFvolyOzfnAFRWXnT5VvDBH4Z+axQGSlUQtUmGxV9+7OKMCo
NcYMaRmsbbVHF9Fk26SacFlYP5eucz+3sBgjw57GY1u11qbOUvsbZaStKAcvEgx83V/WzBgnnuvV
8ceDy6gc18uOie2aI1QL8IBdh2Z3TptH+L07P/PM26AU9aGejfmL5RblbsIL4C6Ui3madfagmB6O
/X5pHkHMlTGkYh235PibpffhyFm9PFQjE7bcv22M965pRLU2HsA/N+9GNXugeroPhgjKs+5yBgyl
/MI6tZu7BtIUI1qf4BLlkT+EODgWabc+aDN8cmXj7+o63REdFFj2lM+yzSCUOS79S09f8JdLfyet
mftxnnVcWjAd++TKzeTyUa9VtgkkuFGo2gaz3NO+8ssakh22+uZUbtMqnG61ic2WVbx3ylHuuwsQ
qu+6eccsW7BT7JWPvpbvE6fDRz5XhNYgnMdp/bCOU/EwqrzbJLBPr8rRrQ7OiAqomWFhD0YCAcvy
lth1YAiC1TOzurmR83CjQgshW2cF55BcJHKyeTlqq17OaWCZh3IASJg47GNGAm6+mZDZ1qGfb7Ml
ixR9/ZiPSCOmE/eBAevJ1wtcrzy5LRLzpvAJP5pBjbvCgb0b+GN/tryEOsnMwtQz04dHT/I4zCAF
BucDg4IUTkfRde/SeVAQrz1lublzssfUGVMm4cj0SIVNJq5SyLT+kyhlsRd2MFobq0gD/Yr3Xn27
hDC8TWtnEWIUZf3E0u1GjNhmsR61uZ0zUW91DznbSayDrkfn2dQYWE8qxWAmvLb87r6pKWiY43Jt
Nw7VXNDXreddN7C1vGzZXEbTcwYQU5EdZV/3EOqYx8J7a5dPdSSzZ7bV13GUlIJnur9hcXGU7u+C
GaLwQk9R4ru0GPoGi1nQWUl69sLlWKd0bBsPEWH/eWhlei3HcMboLb0jFH2XjWa6SxmkhVTdGBtL
gc1WNrudtwEAPUTc86xcQVJ87prUfMBbceeXlzgtzQdA44n7ninvdAMjdtnIZggfJtIY/iH86oao
SwfAwdE4O5/xFKx2DUywe9EPI5tIotvbtsivPMxW9QBndJysdBMuS8bUekngvW0HimyQN8H2rtd9
LxnK0cHcFDfAvm33uhhUlUBOdefcP4KMmaYozZJFHJ0lzcfnAjZ8+HlZGPlPfuSg/1JC9NhU/Pqf
l//zuQF4k8lUf2cl/dffvtObVPNN//ZV+6/NzSt9t7cv+uWd1f/6/s/ya7N51a+//GX7PTW5H772
y7uvaih/fIq/X/l/+o9/JziPS/v1P/7tczPU+vJuEr7pz7mPeSGp/Pf50lG/lss/Xv83qSr4y6GC
6GDPT1X+B4/qR67k/UXNhhwFxzRQBTgEkQT/nSo5/l8UNy6yW8ZhXLo5pGt/p0q2+5dDBeBiQkAc
8D3B+r8mVaHz8pBDOZeBe4P52H8MezZu1a0akSw3kJ7OuW+8Qkw341Jb9mEllohT1/wTkgSZyqXI
91/5GfIrzBcZYwLdykCOyUzOr+m/5VRF75jaiNoEjv37dgry+liJAOVOmOQhUTDrrnfVJEvb3uR5
0Pi3QPFMNyocp+7OTI26/clOrBKO0NgH9jZRvjnHo7Fm6wWU12+hy1lfTMmA+SYvZM9u1qdhs8tL
fzFegrLB9qUN+649UR2soHHa0Au2fjfOm6IoEvvcFpVCwdNa7bOUw/JFjDmQ2FUZ2QbL1bBj31bj
h5EG8LibnGy1YitMp/4uZ4T1AZwg5bdxalfvRC1eA9lUZWIfyzV0PrhiWOVeBF668NHmaSATpP9h
bxV+d5Cl8swEeVl4I7oa1xSkeuFSTBS+i4WF0kQrhzvmOIJB2Wi/7AtSEMx1jpB95+qdCjOKcBC0
w31lDgNj3aZ5a7FBpjFZt/FSYXspiF/URqxyum4z8re0v1heefbkf6jqSjmRS5u5uUuAbFe7smxm
8cCyw6yBnuyhvDIQDlgRDNyZLS81i5cJ4ubzbIhkW1u951CrrtqXAIu6W6MOpk+DosQfuS6N101C
AcveNqxPBBD+YlWfjEZV09bpXL407Ns0jwJhmUGsYd2aBwNirwXmMg030IpB7WaQInE1Ie2WAC7s
hzEpfIjzdWm3RIwS0lrr6O0KdJNqoACoPdxlyzKOD4pJ98tLqu7FcBt4h6TabKvKdkjUZ3895RkC
wEIp4ZyCpsoefacx0Q1INdXbRSX5Z6MCTIrei8nMbSFKy9vPtm77uFtXx2Dfreqi368jDYM0XgNQ
Lrd9LsbpS4D2xcQaO+zyesVPdTXa02JQ7N9pRw1VPHQM2t1VRtO+GGPOHwvhcO1HeoVqp7MSiH00
+lnTgLR0ly7f9QnEyIs5V9Lf0W2xi7vOHnSxT5ZqRv5szXWa77W2ub+ochjqHgqqkExWLU09TJvJ
QtF/ZzASmb8nskzLK5fbnrvQKy6vJixVg20QPH7/YbDiO8AmbuXFJiVuhh68zr5fbPoi8JQdl60M
cK8z2Q/HdUM+KwdQ5YnvfXSkkMtmkXg+wdn0UvHcdylnbU1H7mY7W9uXMRs9eyu6Cc9kTA741rUN
/xGUZBvc1/Cq02gYVadeFnd26k3iZc2GJ6VxN1Pg63k7LJIEmnCD/y+GXhv7xp9hho9lz6NitPOS
x84ABP4JymRf3E0eXNFHnTWVQo2UsW5oFXBD5lilZpvcy9Vj5nSEIN1CFYhCATWrz1ih5/7GI3wC
HOV39VetRPat7M3wHfDk1n1JaxA2+dCYeoft0wkPk34n5Bo82dh+hDtQNM6j7DL/phlM47pbykMq
YVmTFM4slHHa9fnGgnUZ5aa/zyBY5qOlPw7+0u9Nb6C46b63F2xqXcmlIriK7K6UBF6DT+jelHeU
IUQ8VEGGoHXN5rNdmMnTuJLyIOOm+nLvoV6r7eobEqmJqILSx94otXkc1rEOozobOPuomVIW4xIk
rDM91CYLYZlZzRdI1CYFbcO7L5vqUMxZv/Ol+zzmIZ2pGkeMYTWf2qD5WnGdr/1Od5vUMQ9Av9Ue
9lxy9OvhU62rW6yXgy1lgnRjJOKBKj5Oc8pfNuHlwoRLF2kRdKd+CTedmN9Pmd632kh3Ks3SOMgm
/3pUCP2GcdwPfYKJRWZuQ8W0iDc0N35ds7BSrmznaMARMszTp6Airce6LWb2WG/9BmVYkWftB1Oa
VOeLp9pZzgyHeLFhytOwglRH13DSHoJKr3Dw9eygaydXK9VF8mf2AntYz7JRJar4NY+GJMx2Rgcn
HkHOGU0Oi9iQv2MHmzZ9wyMrnepktSyj+RrsWKrc59VfHu3SCyJd1cYhVVYVJdbaH+k9HKHBKkaf
16skGT/C4m4wK8cWkBxaR3gqNhEeT0Echj2h7mDvh4zJizBg4mLY4Iz9BeuzozDLQw3zL2pVtbwk
Ra/TOEm5SulEbwb65K41xZWVy0co6jt2fvKoEMOOde7BnoHM7ZwNIWhaxBN4350x2sF9Z4QCtqzu
AC17J1nU4c2QuPdGO04XDKSOknB4Hkf/3shTEZFgXOnQPYwBKW9YUIzIEhbuOYRx7uR72S751i4o
py5LeeeKFIKtsrbwt2x5CkUBLtdVbFR0drOjaMNPOUklGHSd0UdyRs/AJJP1MeLZmu6pPpmRydqz
dafy3uxXkW+kNjqcFJUe4zlY6lecDFmaINxXYtPOY7nNVhfj+bwbu23rldN+NGvIwrWXv18oJ1V8
VBlwqvspy8hu5IdwWSnxZqvC8Rt4brtJraE4wfJuH2vtm68hriUfQwG6N/b8Piy25tJesXIstz1Z
06Yp3eCDH9TmyVmL+jVNVG/uqnRZN0OVM2Rx0ekMM5mP9N3iIL2CEZI+t1vSAJLHR9UOIo/SfErb
KFkdsVVT2GwT9ovrVBYla6Nc8a2EZPUyp9o89JTVPrYe8w5NU2b3BdEj20QxjjtvXrzbwQxfDbcr
t4EUDjXJDFoOhQfZeJ/cItTmVaj5b1EwSAmThWDBiJheavctIz0UGQcvlqsA2WzK+Ru8dAZEkLdD
sV5E9uwG7RoXVoJHSNc3hdwMpquMqEg6K9s6ie2NG+UlaRpZyGonKNp58AxHWt9UmcSKr7ZSI9jV
RmHcy0rjwySMmi9NkiU2MlfiBvoOhvpMvvn7YaztS0aX3lbCVPvEmvxPoTEWh9WYjFNQFH4c4ryH
y4e+1LrTvIy9uYKPMYOXpJtUdiy9XkeEEbr3PhW8OlqG1Ub9Q3nn2rTCLC7TkcGAplDtzu2L7qHr
lvWAB844x0HSmNgMz9amNRVV6EXK8bMZuMueYrn5oWtNu2RJLMs1pk4HOZviXXqQTe58UIM3gpQY
tLWTowhVVHWZ8eRPsH1CN4+yqtOHBMzF0aiMOY96wZrTqMSNXTk512be+ScJ7ughmP3nrOwNnL9G
HOGNUR2Koa2hceHEq2sP8Zwy9660mOHpbWE+0pe08Ffoa9CedRuvGNzu6dHY91npZAfEGM1BdxYe
3VDdd5SjXJbDzI1oZKuz34l+Xw92SLBTjkfdDzUNhcK7H4m174eeMZRadt5Zu+43qkrlscWkaY66
YMQlH9vRZptXwKCjsJHmdV4MxslTw3qTWllZbUQIWX0rk6r63AVKVdtcjZgKh2N9s87hbmj6ZO8X
PY3tdB0Uj7atC1xbBGXoWHp5sjfFqjdBk4tPS6nSD0avehKWsC2PzE+GycEfzXAztyVlSVGVuJV6
zVn5FZYT7ZR+ZU9VZhRoPe39ae5PS0pSEYDIiO1pcqJqcad7lh7GHtmE3H1qtAtxb9oPhxW2PRXg
dQjiVuGNoG2froTCqSMpC7HLrVW/17aNCVCRi+WQKyM/a5nrXWVN9ktIotN8dZrEMzAd9MLhPHqr
vi1UOD21lyHMXVt5Xh+BhG/HaPET/RCMXXBt9z7IDAQS78goQbivwp/2lJ5J0iBhN5EqBxbrxVlR
4JeGmh8nw0QqHwxB+s2rDG7pvFqsj9I33Vj1nixiY0Fa0jl9O+0GUZpZPE7Qi9oa66nImwMoV11V
xJ09Lp/a6UJWD4uUXkDvWfOtN6ECOBUyyPqDp91yiuacUt5Zre59qdfUjeYibPo9mgf/lJp29Yhv
oROnZaVOQ2HPp7qi8aCaIMfXK//cdtrsNqs20Xg1oRAxh+ruxbxMJ6whEvyH7HJrZbrG86KQIirl
ZO5wN0xQPYws6o3ozCYCEZsv8ZCM0tmOhDvyFn56KaOp9YJ4yUnTI9dCvE/jocr21uBbm4Q784BJ
yqsam+Vd5umy2E1TrtwNoZjGgqwtr/FJFUfNSn1Frw3jsTF7Srw0O7Oqm+egQrM1Zr0Z9aya+5Am
2G4c3OTaYRW/dafa31pBJogBZEbJqIOw0q0YNy1Wej2SYm9Ubjufg2Ftn+mrqitaNuO9SIxiXzfB
+9wuu6PBJMKV61b1+37u1G5taWpqQ6q9cOrmgH1XL3esQTRK6qErEUd5zAUH1nRdaIuNegmNZttk
GYH+ZYh3QIhY0xh9t46zt3fri/9w1nRpv0nBCQ1nl4Rymy7duGEWxaTTxpa/n61uPBr1aOsrI02w
i6HacQpqTxcxj4zAsn5qdnZfzxEaNCag0yUjQmzDtsliWv3uk6cCB9Q9eXcueWoHV1ts4qu6ZJUU
wynfFvtCm/IumT1vV6GwuS672n+SybJ+w5nXZ9rZwMC+MvpbEkjF7BSfFiQyhsTGCOg9KjpRxLNG
TnROcmJF4enGOAdBjXcZ40JcrTaL+6xf3+Hh7m50TWQPY08Ud57fjCHes7LgpbplAZNuiHmkb5vp
CZhkM8e9j/GbRdONLmiZfcGUaNlWg9PuljRz+t1UiVTv6s5j0KpxrcsNSZp5nugYwyYgtbwSuvZx
166SqPPQOLUNjzwqMueTtwwuFm/LeiqpxlPzHxSjntkAWNFYcgtgOAkGDaQ+uJQ/G6PYzJYtn21Z
dC9uKTUtQsd+Z9pDt3UXmRyhm2SnmgotN6Qqq8dhUrSNvHp2lngFa/3NZSl6NAz/ayVndt1REgSn
Fk4GMVc+dCNFCeF5kUGfRVbe2p/p1vobW7PBEQaU5J9zOpOf6qI9p6tVHFWfjTvRp11FbTiQ264z
ZCyynCq+VLrZceQ0LjKz2lg6kZEDonwjXNp8bG40ZqfeZvBu1odedM1l6DtsrRhX2/IhzGVxjdA4
e6y8heLnMnfRSEuGsx+cfS7LKcn7YtfZywzWy6MsSgLUEyj0CPO/lAqF8ljikvd5GezitawEXAC5
+J8QPMyn1m3bfV7XzZFxhMzFSKGnWY4DZYZgtpLTve4Tv4rK1K/m4zCa7sPqT9Z4aC1dP+uRi06D
pLCvpgJZTkQ2jZkjC6B3xnHcKHdrqUPanQWOYlaXdllMXT67zy1yIuQDlvexNGU5ULavcFaw1lbJ
PFpyXR58q1jNXamV/2lqg6m7Ktxp9eNgWWf7mKq0fi3pOL2inF/fz8aw4sjfCHT5eiIu5exh03M9
OfUi47Gga38uimWikRikz9i6EPywhxrroSfi/EZwprhR/RQBtMhEdm0pQ9JrdHnEZrsyX6hOGTLS
7iTPPtTx567yH9m/DXaOSTVfpsE3KOPXYedyZy3qtcBf6TSlNek4+BrqD2458ufKgAzKvjCmx0kI
/z6w8XzYsFr277NiAC9jpXaOJyAll8NKX6iPddaOJ7qI3TY1jekx08LfZpXbEz/S0Hwe2qA85aVZ
mXGfuPJVtw2FBWx9sSeLklFQa5in1i6Pgx3Uz6NnVaBlaMjOsdA+lYFiSWe5NX2l0Atru0w3cxbw
e8eiTpkiRRkV68rMkJiVbDA9vrZIFUM6IIzEpNYcW71rtifYa7qNmyntP/O/CfrdkVDDLMr2Raci
OdeqTSZSh7xoiy25G2/SumxRGyE7oBDQUxwi+0WVWweo6PsAQF7MzsTLeCZtbt5wXHmGbGwTLzsW
P8+/153cS+3Eyir7GATyJGUtlyjMPas8ZolrMPVfTD27deQl1WCgaafusB4YzERNGlMabJvbSuac
DMvMVwzU0tVbq3MJgtS3onaZKDvZfivWnY+KEHPNuZLqzltDyjNLOLcvteNyrlos4nGHDxJ+N3NQ
LGdq1kbz3rZqZQWkv3b5vjcXLj/e9gFahXRgFxJ5iataNE+dXVwr+FXdp6oGcbetaFBT/vleyqF+
xUnCc5NS0FD1WXmV5iJzIdf7SbMNK3vKDwaGi3TK3SGfUe107Ytwbd6A5han6UdtxwYaVZ2FSF1F
o9PgGnit5Mt59sxrwmbqiq1ypentF3ftKHlNfciJGoqer6SVzfujqOdN57atm1uBuZgVUWgzq3OH
GFi9lD5KJ5rAydq8N6yhnO9ZLmW+Vwimimvh9NyUKel6cV0tMw5X8RLkQ3FjsvRUV+NQDM8E/ko/
1R6gyvemMtZ2NzU+4DdjlIneD3g+d3Ef0KO/rtTKB+0nnD1vgH3zqdD0Dt6RMqDo0CzQKGVLV/VN
3itWlJHPMJ8Der8hdS2bsh2SysSJJ9Hi+Jp5DV9xpvVuRRaj5DMBUi/32YBcoldOdSW8RdNlnZ2n
bA4sstQgP1SuuStqf60enWScvOjfDSutKbc5btToxEXkY4B+YbPDdOfWmWqzOQaNcl9+aqzc/egR
/I96qO6arNbqP/7tV8ErFnwXSlWArJXhGvSJbx1J8kniX5nZ3LUW9kH1jJEp9ZQR0UGIiivb2eZQ
6T8oiL8b8P/UruBYQCssWFX45dGVeeuqSzDdXObGVwbGRftC9Q65R8Ld8BU90YDh4uqenEV1DMyN
AslYOdRC7BZKLREGNN19CbuA0bDRcGlf1mh6ZqPaLciHPnZToKeNm06kxt3astkv2q5rEhcdvHc8
MT74HV3K0OzMk26E2W9CL+//NNnzq6qWc3qx37Q9JHk4vSHpvWhCP7++y2rJBTD/fRVWa7J9LDSH
Rca93fRHmRbdRtFhvOsnZ7pGPl3HeSO7x3/xaiLMxoLChgiIYw6tqF+P3PGojVm9rNGYWwSWBYIr
qsbp19RtSSBCOlB/4oG+GZS5fFmCVpzS3UtDDtThG2lgX2dqwIhWsUiUyc3qIO5Hmxee5nx126hL
wuCqKjr/Vrhje6qDPoyo3ysZG0OgxE7oZjIR89jWn3BWl+P+eo8BDoVXy53GvAF2ob+eirpDodCx
oUdlYs13QVXNd3naEy72Rk5s8Pvzfrmibw/mGHB0QBZCg3rrihsuidc0yhyiMaxIrtKytYc4nDGZ
/P1x3n4p08KK+gJFvNxZF4LPr18KY9U855lqeDgV1XaDWlG57Zt0RHZTNewNvz/c2xuZwzF3AW6B
Dil9gPCNqrhekGCwHjVIbS4bD8Ieeg/LQhFoTx+fRb9Uy6UIxcZAZXklxtr8/gPAsXhzZi9mQjR1
LVgzuLH++PefnqVsQk5U0BeKiO+74TlV5Sq2EC+0RwdSyFtiDmfcCiVbugWpKl6StUQe4zKYQ0HP
x3d6MxiSiommqXijZNok8D79oN1qq/AQVQZ5hlRa204TO0j8KLJp1o+4kyidhF6t9TDbOTrVRqRL
QwG49suIKS3LOLSyFegVBs3a/6Mt446ajZZGwiUGdWxaTBa16Z6WgNPncSVm9TGQi5OdawJZ64ZO
hNcyWO0ty6EvtaHvymnmPIdqNpv35BZsqHRu6A52+cymq0eDNw5qgzOvhqSudrORXbbeibGSqBlF
U2wLxrbPHS6l9zJc+GkHkd2N+sn2h8hhxTP3EwokduI8JRqwxooP3/S4G2ksf3irwJavsp3bZJfl
ZnDC05RCsKP94SoPivCbYadslZzjjBggoc1wGrSXJM91mJREJmmaPq29Xu99sWg2U8vhI7glcret
Rf29vMr6lg299EeCEB2IeT2k7rIMX90LE/PQhOkgHubcTjQ2/yPbvRpc3Mp5nHJcTlec1HaNHfA+
dkYlaWutXb1ETkhIFS99ShRVMIikdtRpsr2Yc85lQjdnPSRKCn3U1cwGXSHBoJ/3PR5BihZmp7nB
BHCX2ZpSqqqZpz5oczKq8+xPODLprKN8PYRL223H7+8wZA4HucBX8k2jps6PZpll4YHe3veT4POl
fdrgqG5Ew4ddifHzeKrGVMHDCNsXtIGa5k07J1SaJyxpgUg/W3bPXZMb9DkWMXU3idZ1tU1aPGPa
RASvSTFfq7ymt+DV+XJjehfJU6nyRZx+RGnzlI8NF3Z0ItGN1cahsvkNtIF1v8jCdCLJFIS7SSoM
L06kTfWftr3LavDzImiCICfB9iH9opL7x6hD6BVFa5u1hYFHRkwv6Sne8x1ZpwLYzUZsdulNHgxc
gt8vEm8XX0hQDtssyiJmaCApvxU/TOSHKL/od5ch67sUlJY3Ddnt3e+P8zZUwmwXkQiaenQDng/T
9NfFl1YUw+lUD6PaCfKzbRLm8/Beur5l3b+MEgHUH5a/y3L+yxllquuyvTIfdIHuvj0ilVxn1OiX
I8cW/lMamtVX+Dp9x1RZ6OJTh3ydgY7VMIJzsprNB81j+O33X/ofOw4OmCgZQjDVLtKS4M142cRT
NFcFDdk1zcLbeUkgccjZ/houPQ/174/1jxuIY7mc48A1EWiY/ptZr3SQtdM7/hrNa1N8ct0k6yLm
5vlBODZt5AM8/vJD8fCvHxeoEEgJG3Kk9T3E+WmPgbhpibryaIdNwXzXLCRHFPD8e9jESE1sd/lS
yYU76/dH5YF8c3kZz2ciCJApYwqcYPvNDcVeVHsKWSUhiS5vDUOp0+IYCGuLpazbLTZV3pfML+Zv
btaYX1yhxzK28gBj59TGp0UES/fFanIky0hI3DMWfDTZ2yQs7/1qtN+juK2uwpmiI+L+MX8K6RG/
VpnFzEKTBAHZL0U3dsBxob6YZe20seQ4vpZZcFHSAPQ4MRl9cRuawuUVea7qwDuJLr9i0aTz03nN
JzzFRbdfTWs+Ipmog7vZ9NlFlqyX2YcmDCqt49TpGLCOPOFX9t7/nvYO7NcibulvgUgYKz85akpV
w9cQWpgVQQdc29PUIMOly1WP4oAOhsU0dXLkfT1TTmB0v6fvYd/y8/p7zUfYhPvXFSl4cOeMC+8g
yzarbwzdJO8KX5p0V9cJKMNp8JI82KpAM9dWDVVFKmqpives08ZiPwvXO6nsFbVH4KAhWVuW85K2
33UH+iPYZavD+lJPuYBlkYcP8/f6TCr7FTNCuX7JdX0pfGWhcavcSvNFUM9QCl7Yu7FZmvcIhZ0u
tmvkNmY9fivLy+iZx8wK+/ESGBj2X+ZwrhRTBzJyC0dv2r4dnEOD2RWFR+Emz1nK/MBuqYbwMK/S
/qCQ+D65ARv+JhCe254E82xnRKBIadEwBszshIHa9/nl1taI5A50kQMvzpqEnWnJHe1gdjkhflXF
imasndzzj6XapWiHnQmdw+LqR60md7JavbTpdLlUIerLYyszwqQfr6dBE8izkcFgvsp0HzhXPpXE
D7Pb2Bs/8Ob2oJc19DYMn4gXQdvk0UH9QlHHMZL1I2qV4lyboqkoTIqOYjbR595dQnc3LeGkd2U4
J1VsrMOQXOc1deEdLjiq2yLOqCq4YGoZ43L2HHPjorsRDAi53Mw/VClrv/CR61rLdu9VAYXkcmFH
oyrdpkbU84xUNMYuFzfvM3tFT9s34IWXed7//sn/53PvEtVCJUEf6JloFn/dSGpkcqGe8y6SIcWP
iDpiIe4b3a71p+8H+n8mL/3/UDl6Sa3+e+Horn+tP3/9WTl6ef0P4Wj4FxSOkPE6xwXxhOEGccLf
Q3buXyRNF7xcYHBfeuTQ/6kcdc2/jAAtJ4pSk3IFmch/Kkcd8y+8IUAq4tFmXrSo3r8yZPdrdOE6
vgPD75Jskbrzt+BNFFN0btIzJIHmKEUFc5hZyJ6cwg1PdV+pq4JWr/GHMsw/jghRmM2Obd1nrC98
m90ZlWi1anCEJXxBupdCsGSFnEwDQX7PsAul1fX+p6tx9yN0+bna9MYjie8FRSkgZeRSXH693eIb
xH4NrbghmqmR9lE+XvZVNSe5HZFq+fEsW3+L2UJCF5PRpA8DOYuDKsD5Ntt9SQUfJEBMMXd+ps48
Bbvff7xfA5DLp6NPHxpMZDvsxjga/vpgov7xEiBnTGA3y6qisVbesklW5d26ZsPKuZZTsKldtqrN
7w/8porCkT1cZdmJHYbBDYYtL0vGTyFINng+1QnRwE5xESs1TAntZWmvfQTPcTCOWUMbK8o8SAWD
bHvz3GVD2MWlowQ1exQDRbR0Q1a+c/GuFX+KVH4NAr9/OgZPMYyjTnipMPEM/PzpnNmBu06Fg0QE
wlckiI/vekfNEFjQgDH9UQGCFb0I6o3r9Yu3x9ah+dYEjKbGBaYSH+lOZvfVUBfiOlWZFJvFE8QQ
fziJPMd8kJ8DZkpQBFWG78F8cumLvrFzQrPnhbPLycjdxD1mMum3fJucpk1pHHyj/4J2cd2azv9m
77x2LEeyLPsrjXmaBoYFKqN4mBeKq11rfyFcBbXW/Ppe9KrpjvDKTseURGGmEhVI4RFXkDQ7ds7a
e9vNfQQF8loXSUh1nZlkZllFdpqTUDwZHSYaDltzy7zc1NxkzlIa1eSUGvt6CMWjFqPH9CgLlNlr
B6G84Os9d24yUp/Z6YyYtQ7RKXqTRQPhko2LTrZux8rrEpRr2ooa9Aw0CYct0suFDmboSHapaVeJ
nS+qrzWdFuPFwSRfZQBPxxmWj/guBhyKsiSXkTGi1Q5h9BJ0XqnerriEFQpn6AyzuzEbUSlcqMl6
NaVezrwG5Uu77zOp2wwzM+9tN1RJSssDAa1DhBDxICLhnoP9oFHZ9FWr4rdfBPN+MUwzcOSyk1on
a1BHuIY5SA1SgXF6Cc2IgJOlsHkYsMfU49McC8Yr2pKS1GHI/IlLhYQEUm5YxzJVrl417Rx6WQcX
6yYckM/0xdSbMzqIBCqq8sSv0pRhbizRmRndsAQdx5V73ZG7ckE+X9tTh8PeonIkyoc4mbazJMuv
Ifq6mFSthR8MRd67WVY1vcOYrT5UQajom24poux2aLt2lYJqEvJUjDkuemQ3iaOUdXavmDpSJTu0
rfdsZjLpCChpF+abMJzcXsxXVFMM98wqsTKGMdl0aegd6/Rn5S0N3cRoU4pU4cjWOpOuSkt+s5oo
TTfAsMGZFVr6xpgr6u08HDTdl0SB2U5pLy5wdTf40wzoqy9SyD2oYiQ6dhN0c5D00dViadZ7XI6j
RGGNLcLSFmhwckW5Yt7TNQxtU2pbJRH2dNvrQ0n6sVZGNmQcEn+A3vpShBNdqHqdtEqsLMMu0CLj
hrFJOe2FNGBtlawTWivVGdYOE90CoL11iFs0Q7mvBZNdCZbgoGXWS/459jXoNWGpo0vqW2UEzaZd
J8RzImAOpc/BcfM5RBY9blMxIXrHeTGQ0zFrVrJeZrzbtVstVoc3UarJmdwkMqIxOWdeZyPscoZ1
fk0LXTtnEpLvQ4Pptljn3IiymQess2+ChCI3Wufhohv4/GSozVx45uVh+zk6l8ph5WsQhhdC597V
q07ZTDnG/05rJazjzPHfSGFlLN+tE3qliALBtLHAp6UckmbXCNGj92Of2ChM9411zC+hIP1RS4Dj
bvfJAbQrElB+0gG0ReKD0kySO6eW6emFVvliaaubhBDezKk5FzygjEq9+BM9GGvVZJn5RBKqOQ1l
Xw6hBfJPaGFZ+QVzJRn0JRGvKN6Ki2aiq2LUmIWFPexDvVIQZQks4lQrG8EodMUk6k9kokuho4yk
EM0m+6QqakX6KC27OatX8KJXgDLcogyiw4jISXMsZu8/ynaJ3SXQoDbmSILgSFeYA0zHAlczocRh
s5ZrecU+lBUAScOWYR48YXQ2f2Ii2UqMwHIBj5AAabitKqMc+YRLCmbglDDLBdpj0JMKSuyxopMd
OsgMNCblkblp+zq8BO+Mt0kKleRIiFn8YQVb0hVx4ZvRduaKvcCgi/v6k4VB5AcXE5WMV+2GtBgn
VtVy09eJtUui0EzdHjXJYe7reSvXmehONOT0vcZsbZtw3EPcJq3AV1b0N+z82atlxNoqpR82TAyC
4KpTFhBrHEQQ0dcI269zWbObHaxaf8XpIZJdOQ6MoxjQ0h6Hroj8YZ6WS6kAORQyoVqOJWesZRGn
Z+5ijjhhqzOyKnVjswBWsvuEpW5dpX2ZS1c48PbVnnzuxd6xIUvBfuBRyL2xnaJNzR3Ls53q5y1Q
g4sr8egPqjwykIwI2k6T3pNa0R6mTFwStL0nFeuWg756Sod53oxStwVh3Nam8oaF8nWFYVWrVNdK
aftGqr5CXl40y7jRl/gyljp9L9ZYBF1rlLXND8Cm9SFraqTcZJVx1ilyvGnjwUHiPx6mvObvUi2H
OYAmRTCk+ApP810w2tOmxtliU1R2shvmVvHWCIE9O53J2D5OPoJKiXydCf6We9D0U2PsXtFqTMeB
lzDZfUoDWwa+R2YU9T3djoA4QFnagf1OdHoby8gcoXVFfGjE3M8kn9jVsU+UIaWtklVuUzJJJiar
f0nqZaNMdM/PjDxFuKFIkYyKd2xAxflCg/BFElPfw6Ra0k0Vh+GG9TkK9zEDX0otLc/ELghC2Tob
rRT43mbecEtAVfEA1qPwDae5Py51H1xjZbF4eqgFo8NNWLlAFkF4yBnkU+t24kQmJTRAF0/tllJj
dG3U9RESjnE6R5lkjw6j6LE5aXM1+TFgKAaYmpwMnl0PnIlBGoedYjWYVho15fus6ZXplqjrI3ee
0GM5MqD2dQKcyiPMHB/KMcrFU93TwPTVPEJPU8uL4iSg/Ej5qaNQeCj1Ca0VHfBCspBRN6Qiesmc
V2jRE7FJNGnGk7MNs3cr7LT1OzL9uWFQ5WnVLHSnJt7qFksGmUkL2WO6O2NaS37AKOkMA+LAzRI7
/VEpoXRX91Xc+2kWF/s2CsPQX/S0cVPTbF07TNW7ydCsxwhNW3+oSxsFTtLFernvIGbYOYZ5BB0t
651eDIU3DaGNlruGYcvzItqxm2QXlmRPT72aV9dAAnCouWxdDfznM/RfD4OVtAeT4O2zUsvCezwK
MGWNaDw9M+EURxtedRcGmfIjaTXzLuwbpC10Sd74ZsVTpwTykQvHHcPHC0jxalSpc+NMNA9GXcLd
GdOCYaSEYcFcNK+TWk7+wlnOTbW+2rVqylQ4rfLJ49mnCgBJ1cYdjmzKc0X7zrGa1D4o+BhUjL55
n+nI9Bpp8gA9kJaFu6zePTMBfQcjb1Fu1GOKqL4cfNqy8UOCj4izgGYe5DysMU+oVkF8b2vzRgcQ
o7hC9XBCInSMw2Q45EFjAMIb/IJVxSsaKiCIisetD/p9oCXhVreWWfisXSTYKxg0zVl53WfwU8y7
tGE/TlA/tVRZl6PolNs0EsUxBzs9n81qvpyrHLHFkhX2Jh3Lwv+EiRZ52kvzkD5zNI1cCN3pymbX
2FrE1QS+mevLRaQVHdxVMjK70jgRcWas3wtVD065MijHBpD7TuOsvktmvT7kdhedqWMZXqJkOwK3
X5g4Hp2quZdVHFCDQ2hK+wKs7dEIyvFFBH1511PsbLPMuJJT5l7oAB05KtutTtrMqgDPTk0vWpT6
RFtFZJ9toAX6s0XKTU8wQWdDy8i5zGCgssbufEwIODDWeXWrIQxxS0vLtnMx4/Nq0QqNiQ/ejsgY
zKxCYRN2/bmdmoU7kgB0VNEbwsSgiFEIe73QUEruR4PBpdaP83Fuq+6AMkS6peRSvEYU0hG/DGIa
cbohD7tahU51FJn4Cejq/RzW2dbSquU4FsXoFb14jSo0IToMqz/a+eDnaYy3SqB9gCiX8ODpkvtx
oAfHWkKBE0Ut4qVoVi+kHMsCJWqLM4Q1kCB6GJv+RILZoZoJllj6dNxYZtQdZ3Ro7iQxvkwx0vEq
qZ+PWLW2t9GS/rBHq33PR0wIwmGySwATbAXMWB0BYMdgyxww22ZyJ1HuR4XtGUV5yqP8fQ7KYEPt
XRx1YyFKQO3IvNVq7TnVAiKXqypk3Wnbc3MSa1BxSfyYbMQuxFvDYIzKI1g4qQ9GwiUGFmz1FK7e
6lQEiFGym+qh2GQjcK5TFbV91iftgiVRs2BVUHMf4DuwkVl332wqww+zyTDoGRT2mSBQiW4LpDNM
xdLt3OrWna0HnJ06pEpHKat6Pxqye2sJWXNBiwFwC/hvW20elLLzpC5IIE5sa3BGzeBopQxs/Vkt
5xxcxvCER49Yq2LZj+sJ1VJlKJuxC2+4JpNDt1/zAuQum94e7/HbJVl1nrL9NMuXLXYfPqqEiGNM
MW+y3NyCChc+A4K8cuuKW2QwSsR7KtouK58HrFgYeKcpxxiUiPJtHMfaTgIr3lvUFxzoCu0tMwBq
8n68ZvCO32kz2NGDHEuXWRgvG0m1PgxZqAeutsJoj0Rb1H5bu+pnv6m78zmbxiNrAUe3UcpvqNeW
HU3sDCZWZS+dcMTumfk6Ra5buRvYZu/bdTbD/5eoL2y295DHe0frK9hQHD/l5hhtSVXRHnKAc/R+
A5UVPvKOKJZ+Y44A5G1qv9KKvlGHClMzIFa3qnAWVZSs3BjqvJN4gPB91LXTlFrJe5FlIwYIONYy
uJ2mvTU2jjYvBW50WZ67o4lhxaqU3hBqm0Pu5zJFjYgCPEGWx1hEy6bVtZ7DmOhnhw0s92vMpNwF
LKffW5MxIXbo+445TjdwCaHTGS6AvTpMQij5rZDiQ86K16ArH7Jpst5xUEqAy4wcnKGPjH1Q9wKF
WJUUYMqN/hj2pX4whnI4lzIxvyDibS5HpZpaJxjneicL8aJXstG5htVUZ6Tz6i/M06tLI5GTQ61L
+lmjFtrlSkW6ckl7ZFRi+YoDpTgEVlqgUOirAwFZZF+FUqTsiybrDxJi47MubqarMsqa85oYjLMO
Kt3pe0m7YZYu0drQx+dGH5RXtGu5J0td3wDAj0iK0zadd3ZapIiL6HjtYTxafgEzb7V69GvKuruK
VPr3QNIX3+6t+V3jDt+Owpo2jblSQW2kZMc8wHxISH21nTIOQb4dpPg+00xVOk9mekps34SGGMwu
1+5MlLi9H5SCohMZ/kO5rCIMBCriY5DavkPJUNdXbYWAVVt4JS+phv4qAFY4TA1+TFmaNm9BPdm7
FD3PY1mCRIeFeIeyKSDS7NaViOu4pWy/wb0kPtUJJ1rH0JarEUofIJhSNqqmfiejJ3lNdSv9qKqK
9U01KLOabluCvh2GfLFPXVNQI8F8365alCtYu8JPuGl2diLL3ojG3pkqjK4JWFG35YwbkToWV9OM
Q4Yu+qu+VJW3rJ1wSslLdAnD+KTIdqaxYeEFBmMqVa+MHAd5y4oEWZ2WYedxShIRfslTsMt7qSLJ
RNTeCJN6RP2TYroYoU6AlmGKBsljYG1TO3GSGAetmEbNYcxGI4cqVt9geMX93k196OKdjNXU3MzB
dZURUL4bNJv426VhbFKps/Fhjsbi1/ivnlVheZNrwVS+Rd2kD5kzqKJQkKiZA5lPtDUuhjQTgT+K
Gs+EqZGVg9I3NdV5v6iW37Cw6H6opFN0X9N9IhzQqORXxa6MeRNkY/9sU3ilm6Gp7W3Q9RJ3obmo
R4OG9NWQNrSXCPqjdzbr2NivoCnjWQzS5ySNd1pjhtGGDh7VcT6jKj2KeghGyOR0tnZ2Edjdvlho
uJwqFZZkg+/XoGLCJdTEwydc8iA6OGXhkRNu2flmtGaj3V+ynBbpS00OPW3u1MB1bL1pxeMYcRQ6
j9IhM37QgUurhvcxkAfNF96xeDpSpvfBRsspuZ3UaCrlQjewPGBhwclhk1C1vA+rCEjlQACxkPXX
Nlt1cDT1MbvvsAK+5/SEdiWQc/15aVKj38aFJZZzeSjVeBsDBOJuNurnPU+ZjUuCKuC1pyjO/ZlT
61nI3Kvd5/QSZzoXQXvZEFVUHEy172qnLNTYQyuTn4qskoClrWgtN8tsKrYFZliUmkN4FTE7zByW
hBRdUhRPFaZnVfbDxlur8daxmLhTbLPLtmXcsKZHiprh0adWdA5VS1lNp8ZxJB0MdWV5rshTAYht
YuzlLDQm0x3h8EwQGlXl54sFofa2zW3mJ0tbT5cDpm2WR2qGPlxHsdqp+JS1/DgZO1HhprTyboOK
23OjDDK4ZDUim/BT5FKdu4SRPrhmsLKC0dBQTBSzBFEpKYa8KcO1O5Ko0nSGnA9/t1Ax+wcGHuNu
SKNMXBuIB0AOBRCxJgJUZxwSOTOTxmudUZXjmRMygEDCMzEOxpSHv18zI2Q3pvrE6C5Mx9Q1ez3B
AwB3LtnJxoQu+h+5wkVJlx43HXB+t6MCQzIaj+bVosW6WWCEExt7bYg1mhoVlgShYMheLEXdIT9F
WuUaSYcfwUTRBpeeFNNtEukotuLF0EPHAAPo3AFzJWO/FGPQeYFKwEg0ldV7pDdYPiEqaZ9QRUSX
2FcU75hl9PcGcAA98Kq90FtZaR21NNG8imUKnKTIEUb2JB7qO2EESruPMkRw+7Jp6NNGjV6OzoCY
/9TWGQgoZdUlTgozvmdDkd1r1O8Pszot53ZpIniumJlqbKglNkHyLGduY08gbRTL5stSw1BJdMrZ
pafCMhxQnSF/QNwWrJkbrRn/AP2nZa9EZp/u2lGn5Kf/DEBHG6a1T8CCYmuLBo1sbAXztOGda9gj
2ZgGaVJgccfPuFT0k8ndp6XqeGimJX5Ul7K5tUKtO1eaNET+lnHLkP9sWh4QQRjuuk4s6XGZU3l0
S6bkq81smGderOc8ysmSa+o2x+kDc1hJUS9FDSJxhP2AIusMgf5AUuOidyXcINm4g3AKPJNu/OxG
Sm4fJxIR1AtrlljYurTN3Gzu0JrGnZYfZIMqEfcjwc09JtT7Hmi//ByLteyMST670buo0IiEQBDg
yBzceeb6XEJRNbDUjxkCPh2qlcZgHNncLV1s+G1koKG1g6nJd0uTp+cwFLaKEwGIIg0JhdKqmg2E
oZKpryAcT+XgGpW0au4/73fZgkWe0kQ1fJ1j3jmEuKp51cCU02qVMnQnFK7PrRi11qlHAwFi0HbZ
Df1c6yWuu/QZ28AIn1qkKPcIi3kKljDV7heZXoDTg4HTXDexi6u6abiwePzQbIDUPyhz2o5ea9Nc
QWw8FhysW4l3aOYwoH5UZp1Aa7TSKCjB5HO9KcRrgD3ZHosSHlCM+Lh0kTLJEcpWUWVOPFB284pI
Tz1NDwoFqZhWbVIL46swqaX8xAwT/aBN6tS5btd8tD6T5e3YNShvjEAyfNnUQs3D71haBZAKGIWs
qu24hfPXpq0sFgIK2yZiujKg4sgwecnm1s2HaiwJKGFpdFi4MtPvcxVu37ZZ89iEe48+xxRsOODk
xalPxvHU6ovFOdHszOXR0PPybUaS3Hps4+p8xEsjna5QQYWUp/mo1u7cLjOWC1ZZ342dWZVunZfM
OWYJ28frzynWnCs5quolRvWOpYjyCgNpnw+J1cybdlIxapbZI5na2lV4k2K+oe7WxdM3eNhMR4p6
+z7VZzPmPGp113ZM32RvNWNR+rEdfmD2hsKxDKnpyli397DNFUt+Z3X3EGHL5DV9oy2oyXOBNLBm
q3OKWh9PSONJnavawka4ZNHk7+jyY9DZAhBvI0y9SycsilOgqEVwTC08y997s43mS/wP6/C8wVUo
cEQ+LXDz04AFWkejRIWHMRPA1KFjlMj5GQ2UwC9x8bCAqVouUN78aEoJz2xpkdJ7PLPl+YjNvBo8
qfCBte2oU5DttVZpuhc5ltPlXg3W6sBSRtPyRTrYJgYCplTf6EEyo4oi5x71gN27RmlhB0IHKPbA
xOj7DEHNnsEQJY72Nt/SKi+u+rQjZIOd4lWH0MOeYRqbvL+kK5+0Vyji1bulX0rTb/Glnza4A4XC
tWrRi4tekpC2FiGGf4N8RHmrXgPgpRuQaeXBJAPnLYzl4EwspcLxV4gjzmXLAzwOxopl216b4YJj
52wJR4QG05zOsHYp5dIFMjgMfytFrgj3XMwTxRyvpFZyj7mbMG90bAjf0hxTAXz6YnMrR1F9yRw7
+1CqZvjRLuEU81TNgUcyW30dJ1ViH0cMWY5GVeMnIqXjGLuSStzfiJr1wZSneNcmK9FtdyTERYuJ
0MwOnlq0AXeY0YWe2XErmCigvUQKxUce55bu2Jqpng2IBPfmUMgXEayQuYtgF9DcBTNWAFlZNV5c
YgzLYiB2HKuayqFVUr5WUWWwgPfgkZtZ1sC3+jp60RY92UnZRAfAGu0jil4QOugN11AQRMwRQq1w
SsnaQJHpowjqLHfKlyD19EnoEoOQQNnmWbTcoJozEPK3hQy1i+/ImbXo0y6jQ/iidhgmKqadXvAE
VZJnRhlFpRm1RExpdkbfEKEqQ+8hOXXYjmMMSRulZiwdY00TctJFBVfjrFHCqF8s9FvRKlcto1UR
zoWDPyhRKmod5DcLorQfzLJZ7JSBE1uUyzKCMtSkmtsg2nNRrncj8vhU96lri8PYVTgb16ssoMYK
lsuqpG4yxAHeLzj/JZbVPxkQ0l5f981JXZZwr5QZwzEleBAWza39LAIpcU28O4W/JGPzMI/KD8ye
k/OqH+4w7Z/ZCmHcZzpaJ+an88VURSkiRL2Jr8tuFB6IaI8vqcm4rwlacYC2ZuyiSf1tNOvWy4zG
9aSAWFzSTOXGX1CPb2SB98Mkau4NG5DNaQK4F5e3ZuOTXKrBPjNhN11kkOPGNCqD7M5crqPXXGul
A4M31xoabKukJG620TIigZR4QejrMTGckdOxm07iRp6s/ARJgjIUXNfE6TfRdyrfGdNqDvqXej/P
o1OJsTzDctHec0DO7pk45F6X9uh3JWxnXBFYsebqo21j2daXz1M8sIuNc1TeoW01z2M8Z5/sqlZ9
HNB6B+Nt5QGabqSji9wYprWhYaGl6Ac2/Ugja9XsHIXETj4j3g43oaw2HpK2H5KJMlcUVYcnGoiQ
+7+g/WYuNS6Ji2TTF+31TvX52k3sOuNm9aoNSiy/aEq1yLTczMLl6/fpjl/ZHFNlLk0GBFoexVSJ
XvmaB96wXspFFbHmEgGKU6cG4LgE/fA2CpV5m5ybF8m4kt+//7K/QlKfL4ud/qpUA9gz4Np/RV9w
q5jEMnfImwrJtAjDm/XAy+h5s6TmFocDsxisb15T+Ux9+IVjwarSQLRkMteBEvyac9q0ht2R1NKz
CelrNxOZOnMomcXLgSDqmk2Ez93tFHQMcRVqamAIFIUM/TnxDSnuF/gNGPLq4mEPHKBimcOr2U44
IqidkPaEq5OLR2MmKcUrGnlq6EroyY88zXD4KgfkZTshF9QHc6J0b6ZdMgLqhWEr7Mx2ke9EVhZ4
4akGRrTZop0PStXfWZxyRzfHQ1a7KhsDeaUq91W3wy586H3Up/Psp2NAEqPSCcZzCQej+tWe9ZUg
kSryZwweOlplROHc2nHPBBV/AGkvBzOyWVw5a8KxjGHZC60wrlHlIPtPOSu8jphjXeXRZNGDpbTa
aBLFJQoeXdM9fJwXykIpDwgzBUsxvCaSFbHH3Wsg87It5r2RyZzZJiHofgD5VAclNWrmJpyvH7DM
rAuvEqX0keMasMLGk2lumVjFT0ZW4MkaJ4PV4cmjzG+ZNcWyKzVTT+bzMLWynwwTtgE1imCvq+hE
c9AsMV+W6I5JmChofb3P8q5CEo29k+3YZtMc7SVlm7GWkZTqyWoAXkKznFOvwl+R85gUF9swx+PC
KQ1Nw+PF6PqBZkOEk0CipDbLN9gMviW4xRx0JZPtTT3Ny76yZ/lPIOs/jC/9xfL0X8i+dFWp/fcQ
qlu+le2//c/jxwcjzPDf/23fZi/Fe/szlbr+AX+iUo0/ENuhkRfEoqZoNDb+D5VqG2u8AwkOaGmQ
YKhAeX9yM0Wl9YdVZ4hYAQQdyQ2/p0UxG/3v/8Ex8Q8slfwGJKjCVEw0I/8XdqarL+pPQJ1lrMo7
eql4mrIdoO35QqVS0CTUMxxTjQHTzeGYhLsYO331ghNAx6EyJwLiJqPrQqqAo8s7sB3Gi8bCVJqe
eR0dyGauM5fuFxQF3MiwoDR3NePQWBu99w2dAYLbVl7d3gzJVpO2UrBrUr8wXVGfchU4i4MXzdPk
0BR7jSrf2I8Rnl2uyDyj4/B8rBbgyE0w7OL5Nof6as+io3nf3ubv0wseSi8Fpi7nc47z0NOs7/Pg
+NOl/Q2iVf91g/jzb+iLJFO1ypCWiM6oG0Ox5/nDfCif62fVcMWD/IEltPmqVJ75Wj6Xz/1HETkg
bcvr1DnRDS5uwaafP+bYKzFC4IGmQC53YwK+8GbQOF/qbbKcYQo5J5uZATj2YuFO9E+ZRGGmcFyL
8AiiCf/N9vOJc/7X7vNnH8n6QlEyqWy1IOSi42BaNVdWtkNgJKS7Sr3UDed8+YGT9mN/ym+X+/QJ
v0n6ck9kmdd0q5Hq1K6cuzZ84zXNu5keWuM2jMv5jb//zX/7Nr/Quv+kt/ndDWJ9gWf/BW6Q71YF
64tQ6/+9VeE3FgVbMyxE8ajZZMQFv1aNuZLVuZEbGj13PG6BazI30YSbBghfZqSfv/8kfPdqXxbp
v/LVvkYSrnsC8D7Im6DAMJi8/vrhGgzRQh3Dni09iu3sYtTpJl7i8dC7ts8S78K0usLF2HmDFaMn
vlmekMj8+ab08xswv6xPOb2JKsgjfatvR1/2qXmX3tUbBz4X1Es8wmaeZCYPujvcWi9oBgnrvFNJ
M5s42joSBzRU3ofqxgYnCnFh3DbkHbzGh3xytcBT+Ld3+UcI+ufmmDSWbnonnWum0x3jOxnAGSht
dNKPYZfJf/oHxmKTCRFEq5WJMgkpDiAb1h+Bn7Z+0jld4Bq34an7AY4h3UlnyfWICV7paIfwMnxa
XqrJ63W3OB+94TrE1StzT4HTn5p7I3PpNp5M0IZH5b59B9+4mB/GY+jl17UD+RZfYxmJY4gsnFtt
Q2kZYqqNOTcwAYrjaLM8JXsl8iRAlB9MocMf1VvxVr0RGzHi4ob4r3KM83f5XGPbHXzm+WnratVd
ZjCJcPGzRErfCI+Bdm85xbN6jL3WckgQoFMFMLkNKi9msH/EPS/7Rp3y/WX+sr7//8v8r3iZv1tN
Vn3Vz9qSv/Vq8mtb4bPWocSWqZUF2hYW7V9fvh4mBblrpjOrDj9GVb/EFA0g3GyXHRaJqitpGJr/
/nL93Ut+2Rz+Fi+p/OaSidbQ4LNiHiK+bBGpwAyFFCR92/okwHite/uw+NG523/z2b59oS+bw1/8
Ql88hP544Uj04FCiczrhaPLrhcNLO1Kttta3QxAErmYxTSzMhNExPVha/tOmraZwZ9qtgdQW3FZa
1thmPNnxYZrpvCtS7SE1yPezFlWHCP2pq8fMXAwc01BqsPLCvFQD6K3FkpyQJewF6e2k6hlpQ132
zfem/tZN8fPH+XKBihUOwJcCv0uSl92I6Q6J05yaFocYHcw26XWEBRbiHpvZ4MgEkj9OsTvVl2wc
wYB22TGnM7zscsckcMf9btP9zcf05/f35boytZRJYuL9oWSo9vSkqj1qgww496a5sB6NnbVTHyvO
BtbF+DqcTdvmLP4mCva7S/41Nvpf/JKLL/vbP/qSr3fcl1Mgtd1/PmDiy8JcRsCfqkSZV7/U9KCY
qr7g2x2dfZdB+92tJb6cJv4et9Z3n1X/dTH5iz/rF/3rH1ctc02Flmns8r8vq1Y70KZbxlTfPj7K
7sUFhmbO09Pdzc03XYnPi/P14v38Ol+WkxAn2cFeX2c+hNfdHjNIRz4EW5CE/Wu1xyOfst1wKZD3
ACHOVtoy4HDoOjrjqTovnJeXg+dLW/9g8C8VKtPKedAdwymccwxbHfvbov5rKv3noeLnN/x1fWkm
i0Ew6wuRmOk161/AyPzK3kSXMHV4JpeuvIfShaktrqpDfdEgvNFx/nWCO3P/+/vzd+9F+XK+QGv5
d3sv390wn/vtT8Lgv/SG+c19+6fvX/nytIsopBWZc8MMm45N8NA+79lkyi2BiVXmT+M31f233/GX
hx4mpZWR/enbzpve0EPYF9ktrq5C9TTgoNhbLX016jAn2WkxkOFtOtA8dGsP+VvGcan95g1998R8
Xoifvuh/+hPz7RVbRds/veG/9op93gG/s6QoXyrl1ujtAftdnRBrl+kux2I32Om6p/wAI0qdHDOk
v/ou+bJc/t3vkm+/hC/r6t/iS/itBqK9tlxUev70k7QvS6OWpGgQ20rfet5z6Tzjabo9e86dznvc
JJ7zEfoOnueedfHkXrW+5uxubs4RaDmztzvO7uPO290lzu73l0ikq79RHfz0pvQva2TWd0QlL7wp
eWs6jcdG4xpXeNRvoltjy5R58KKBf2oPJAQceJAfjbNmI1+RcffGT8JE72Ye/W6jOffS5r3eaU/C
wzJxF7j1jgwY37ojYte5Cvyr+8xVLkkjPNAv2e0lV3IBO/c00txpZ3kIeBzT5f9+52wvQyfZTMdo
87G4g4+mw6v8j+YIp6TfXtKaknxq54/yLPD0y875kNztPt2a/sAXaDiu/9Q5KX88DuzvlveRsdv5
buMcWo8o1Fe26tdw225i/lTDUbax+3Ypzpz8dGl5pi/8vc0OZbpQKA6Bh46PXZ8j7wFJ+dc6P9Fu
bDfeBqfiIeYlDU9cm+dru0zZyvuH5Ed36DcP5Kwc+DxvqftmeKen0Xs4t5wH2lvuw+V17m7RFZwK
p9yj7mEz3j7wn04QeeJw8C2HH9cO5GQsLpjqvnAO5zdXV1iIOxgjOoZ/bP31r8fRTZ3j+3SBPHLT
u43X+p137N33e5WlHykcm3vivpMM5+T8rsYjCtgZNo/H3jmDfeKuY4PwRvfx7JjsGw+PdG+6iE7/
wd53NkduZNn+lYn5jg54s/H2RbxMuPJVLNr+gqCF9x6//p2s1oZIdA+x2tWMpJhWicVm2USae8+1
Z4NkM3wYulDbwapfd/fl24gSm5z0dFxH22gFTqSeIvJD2nVEOXs4inAfRttxLR3Y17IRetTDzy3Y
BHCLycv+QXG8g04e3beW3N7yJ1BKoSM3IeUW1dSY48KqTf7eeohXjaWSzspXD7XZmiB9XSNVY4dp
5uhAVj5xRjISN6Nuj+tbOAkMGn4nFn89nSwW914MFy2oVAR2OtHo3UpwpbiAnb3KnZAcdqjzs7Nt
b5lHzUG9zfqhXlnCGkO0R9ui5gLqW5IU8kyJ/0skxdL8zBR91ZQlmB4u88M2lbfTDr214wgyPOlX
MDqbYGSm68dxSy3wMNl3yB60/eN2vT6fFqZnWWjNYP5PofVTaP17Cq0ZdvxnHsol+TCDlf9M+Smy
nIrvhDnCWirqeAC3UMv1UZgjU91DsR6EFVNmlck7TD+iB4Xd2a3VWpM94Xd6O9iDjdgTZc+N6xJa
srm8jkWk2HMgBrHzx2wl2IKtrydTpOhHZ4sWSous2AqtyOSsztWuOrdzOaqaADQmOvuZIRC1ckLE
B92wtcrObkFnT1WybU2rs5R1Zz0iJdHULaZJVSda9RZ3HqFFOxPVongU3AQm4jSw2YEYkN9lQpru
UVlDbh4l+ggOm4uJD9DgvKZUP+bQjlexc7ySTbTpwe0qpyjOJPHW2JfPkjPRLTRtRrbH7d2DCqdA
QNwE8OEW/afJdNHaUNMvm1t0LSHwZ2gECBAJgeTUkhc2N29sQOc3qG883+N5BipeXl4QDV3TyIpt
306cFOAVyeJ2axcWm5bArG9Kc7RBWmMWDgMFOtXMxPlcb2M9F9Z6BuVDNPPP/CqH5x+r12L20PkB
P2zlUbNosZXcdCaLcLJllNdgbF+BTcspVoM5WpKNfi0W0nhpARQeWoqb2L4V2EjCMjP411MLzYix
4Oh6aCNh9/JY6QQ2B2dGZIdWTRM8j1fbOQ2tyU2dGM8ObryDzVsYJn9AR8rO4u0JEBScLNvxngMp
J9qFHASnsnq7Xk3WaALpexbaRNmDpVAfaLoABsPF4CZgVEjVxmWAWdUeLaA3UwPiLi3QpGxKSzqo
DjK74QhKVp1dmB7FO+E4rrDBYhtsqlR0C0oz5NNYgUvKa3417ZHZty1X4rZxaGD5JshCKVJCMRxh
nbkhIYDnVulkdmrZ/arZN3ve5s1sjU/ancyW6DRYp3hXvtGxhRn0RBUnTQAkAQxpeNvhb5Q6mAM+
sUM0uSEhBYu42VgNpmIDvxMAKOohLd1S8aPhggDa2eGBY8DVtsY2tF2DdkS9Hg+tTUB+vqJodOoE
S9tnUVTMrLKfouIvKyoEnomCOcZ/pxbmxq7Xylwc6hAVnV1DUNSW6oCA0Rps7zT8ohhAnmejbuDy
jHLvOUw+CCZvjTiBnsPTEVkSmRnZqcPR5w4GKzatBYpAmt/XMAdac7JSM8R+1nAIUcrlrM1s1+z6
lXoPHm4iEw9+2Gk9HpB2YOJU+FZmS0DPsC9wekeK4D8+Uj7wZC/eB1cNTdbGqnEaB4fPlhxkX62C
fb5CUJ/ql5MDabeUhqItqM+5LYQqTh1p6pXsSHAJsBPdUljyOzRJwGy1lvI82Z1ZQC1OtnKfrCZI
JRkSUjKZnGQ3lQpEpa2TmClmr6bokGLWTmQHmDcf/0avGNe3wHttDvjtW7njr0MrsWundIQnJntB
QUMzyFd0ZneCM3sfes3hfb4VnsAzDeGEWqgd3gfZKzyxT0AjERv1D05gYm0sdCQwOUx4t0kd9qpv
r6xf2Sty3AKb3fvrxEavL7d08BvfGFolrZ0U40anXTux0S4I9zFGFlupVdgYE64xgxZI7BYjYFLf
MwNcR+rgZ5c67HqY58JfRybqjdh4bPYb48SV5HgV++bLz4HpCfY+CNt956YQuUzsagAQYHWiIT3G
qxSYYTtRhh8SYpyUdb1KrqIr+R7t3FYidGuzr6+FdW8ONph6nfYCcgZY9gzMKLgJZutkWAUwDFIQ
/dDWgsaA/FYt1OteZHRuNvvJgnSnTLuIWC/fZfsRjO/QjD30EopUaUV5E7WgVwoVEFAA57XFHUM7
tlEob5nRCQVPhDM5qHemukoohMr2rNFNHB8qbbRHM8VzjQ1PAgMUMsYKfnjsK7SEgJ9Cx/7SzMjK
rtCtmW51u3hTACw8Guw8gIaRKEfEdte+ec6R9eMk8PJkjn4VOaEJNe9Br3kUoGTE2bIqzJyCmURI
xoAXCA0Rd5qjUNCJrlCjutWc866EqqygxnaoqKDog2mibZF5L9gKLrrGBNVWgW3PzpdnhUh+im2J
+kiE2rgbY9WTW3aFOiYGQ8bwTbd1Ec+Fym1xQDBas7JaM4drq7C0k4ERGI5hEai+jhANXoOJ3rge
9DxwmQtX+KpeSet6KzjivfysPtfm+OxjZ9YmOjVvO3cFuxo9GJmhTUQK+JWSDVw55m6y721QZuyw
tECevoMstSO3HpzEom8Z5MPbW0JPLwin0/PN/jEiNzc9eQHq87BgtHWjG3VvbhjaQ7MhcsVcLDW5
Zt9S4h/gjKRIZCca3D0M690abmXCDWKybYY+NK5x9LHCOmaqBJ4esbXYkiqmjpdXNvxNTu/mG7Aw
Yv00PAqfEJamxD4Aj5yJuBBQzxaJV3Dv9ba0Dtw1VpLB8RzT31O2mRAtxxbyaEQBlrEdRuzXFAK2
BM6kmpOvNEfAxElr9Z6DayhzcFl0L5oglMLEbGngMvcesQzHApHWwT+85RbKFRwPex8F7tia7BKY
oEYNGBaSDRVlpPgYbsFloVzSXz5TPTOXjlzooG4basRJLt660hIvNgk7sAyhskOBCMrFPhnume3B
DnS+h/KxfVe0FHsyq2vFFkyZClsBArbdg3wOf6PeFE1iiO/KlJ1dle4YTFW2hf0kkPYGUszMDhek
CqnG5BgQq41eVOvWKSHvgF5P403rVGcUdO1qB6TmeIxJQ0jiTe5ATkMyR5DA6NcLiY0cNCuGbxN9
6y43mBlGQeXDcBLP4jnctg/CXtnFW38F8s+73BkIh3cZFnORwrN6NGAbMFnI5LBAMDYmZaEZQHKJ
c6tCFn77bA5/+VuZVLCY0PcT9sfogswTh4ytEnMwAltvBGugwW1v41Vw53Z4T39EqfJq2EAyO8nZ
t9goGxcOWxOOu8YCgs1u0LsUGBt+6bv+rnJaswTuDCHfYnw+doEFVhyIF7BNmyOUNppk2Y8VpYDV
FbYn1gkrGDj1UwKjpjDFE+w4nH9mAkUOyOOxXVuA4pGhW/zubLbSKMcC3GgBNRpgXwY22JozwF4i
kaeCMxbWKTYiMIMTHkb4OMHwbGdOgnOjQzziZqFtK2QTc6tCdmEyAuxqAf7xFrCah4Q1nB7mVvG2
Ry6krW2Zk1a7iDEf2B1PmSLJcQ9zw2ZIvIWLdcCssbejuRlsBQM2B0rvcdbYcTUgsA2YqT5mJMGc
J1Q6pncQcyuPpjBnsFbYCSlEGzN4YXgiY5QFMMDfbTNzp13xhEKC4zih4RZul5lxOXyk9oBWS6sA
h/lys5N15zTUWKHLP5Ils9tureywXMzpToJH7gRFbnlnFcEBbKW9Z+or/Fy2oo501W8KdSDFXYwh
MCNC2eumhB+mXOMbb8VdQTFv0pvOHTZMMbMNxz4BbLr4RAYqAErszAxdZgxOOERPsLzrFWvKFxLo
IdzYakQQ2qK9FW3NemYbGaXPFrrYwQQE6MAUoDJw1x4Kxw3tjNLktYWjWsfqtgiElFg/wwyxlRsn
QKkzoS/Yx5ggNtvyFSrSMc/MQi7v2GxDK8LYwV6/ZmqIu2avZY/qtHbZv5VV5IhXTHMyazBwYEbB
GsSrKbbdAiBctLHlmfP3p43908b+lZpQWDInZu56dPlu0HEd3rgI4Jcpjhog75GJSXG3lJSJUs4F
I489/y6e/tN4+Wm8/DRefhovP42X4T/81/z4zUh5T/bBPKCfmS6zyI7ApalvMPGNVAP4pFeOBky8
UAS49B2zgM3/6DuWjbBZqOCnEfbTCPtphAF3/TTC/ngjbBFFzwJV/ysUrS3I43mJBs+XcWoMiJT0
VL7EPYoVC5xnW+nAAqsscwzxRwJnBaK7yiWGWMA21eA3Rsd8S0QcQ4GvaYIfhvm3v3mNkKenm8+v
zC8b01dw+fIvd9Ma7m3US1qK08NtgC5pdEDSY26CWRruZeaovriG4YrYMPt4Ke9r8UpneV9/3Std
DH9dIunvLKN/0/CXMGOf+lbcgaQRECqIoAoAX9ZHC7KvOlEQu4Ztfnjr4K9jPrfb25fbkT7BqZoj
+eEWDxQmvOkbpAn2uJeYa535++CHWk3m09VEDiVeChZIcn3NkQNSCdbZITvUjn5s7sSjtJd2oJO6
LqwCDu0SmSMawlU1XEvkeDw+g+qCHOHVTMgRrqhpPa35FXJS15NTmgpc/a2dwzsa2ALNVyOSWUuT
VX0MMK4Dm+DdHZnWD+A5Or29nQNyRhgAY+XMl9A8vSEGgAa0eAAJBMjzuGVpm5y9ud3A8b0FUw59
eYkocj8Q+YP3/7Yyb+G8g19QYReMFE5khbTsN3uGXf3pFnNxmSN8cmPjDq9gSQWnl8+TPX7sRX+3
MjPbHo3gjViPWxm5yuy2QciHfu2twczJvUbsaxTi3HXEJ1cDub7UsjtIXibWliD/ZYsMmhvUyFig
qjHRiZCwsF2H4IqN7txw8oUITOBawGpNb1+QajNeZu0NuS+R9TYupJteQqjfgep3VzID1YM0gqRE
RDxA/Vrce69Is3b6tXYOH8FmcBJPw7G20Ap2AJM0UixVMI+QQUBvQqLt9DOKA2URLUNYNc3wlD+r
CPKZHHKxI1qDVChGm2gqnlSrQ2PWh89XQGKevs/GPQPqRltrXeHhbIC5OkSc9pWFQFP6jDbfxEQP
ul3o0xs0nbcTizPjc3wGqwNhkTt0P3SYT5vlB38+pkuB3WdjmsH6pkKHqLhgsRVEqGSKSBRCIZLd
bHXkcbF4HhJiSO1eck3Q5580goVeiLJw19tr5C6hYgqRTUQB60tQBl1TaYShIicGMaIeIcxkh5gR
UFPmKA8oUV3YCugFtDCnM80eZQGvhRzGz6IFOsbLgrSIG+xYys+IkC2LDrD4UIbEpd7yr1j6UodI
nHeL2A/y0ZoDy0arbxL8ZuFtFmRG10WXhdNZOhMLf7Mke7bfQ5oi+u5UheXLpnTyrytjU8pmiSaO
cDyPboT06xoRzNoMtwO8dI/qYbJclvKj0wLqHoFfrKKOwGmNuF9nX8JpcEKzEYPK4JKWZJgx8tfk
A8tX6CxpzQMiZAgUvxVOv3l58ay3t5vta+pcHbMYRK4E5w8yKjRxF+AMnt/QixgZasw7znzeTO+z
+x6eb8StEShoXfY3iwIxXznCi3CuV5d4MkK2/8vtJc5KJFo5C71RwpYHyfElBwH1ui6b3v5GckvC
omdgrqIhRAkE73oNiXEu6EgKesOTm9S8uTnnZmpfrhAy8fTyAtqQi4z8/Bz8GCH+KlMuBZrv9Ds6
a4ed1GKg5VWCNuNAXcg0czonZ1lgToVFmrbi3cKXLmnLS4XYu2/9qS3/VdpycT/Moja/y35YEsbi
DDz9cadlSexeMgPfbdyfYvfPJXZnCOlPptWXgNKlUcS73fWvAEpLoFOcAaU/C+hcgv3iDCD9eWG/
9qP+LbqmiayjmAIbcyYdlbz00XQEUE8/fe2QuXPIB3d1yM71TnCR5G2+IpPCSshrvAMjG2BFZLY3
SKOn4Rrwwk3XyO0hSPaBefc8UMWpkUuGnlUOOCh3OTwxEUGiXreLL3kVGWVVBsENiPWcMKbBqXDy
jESnqiQn9PbfolhzAcouXt7MPvuLXZ76w9CyzmuCwKso5Z23AAQFRRo2DGDxI82uwXdlyneaec+g
OcuFHUyAcVpdw/yAARK78Ua95IqWtN2xPNDIZmUiHbrXkGYkIMlMWN4eKx4wowOSrOx0Z8DkZylH
LSLkLOESqTwUfbpxD6poVBDkAulVRxFso7U+B3KLFzdDC3+pi5N+mPn9buVm527kYx/Ugx36dWhw
dmxOt/Br3N7DjkbuHQ8viOMcZXhcOnrxTh6d46lAuYxAYY8smBNMbX1nrL4byeyIlB46GSUKRnKw
V+vz52u4eJkznflPvEyFzehn1zlzFChSHqptBVdNabFc0ng/wUljh5BeT8z58rTai+TxYev4qB8N
16s9XDboToNnDk9IdsTLcgofGnMrjNZXyalXsp0exa3qqhvdTc9+Q3L389ljI/psxDPtOIHCLtcH
jBi9be0NHHqff7z8QzP/3crPtFgT53IuapAelYFmUCQeaXz7xIrJhC1YYfA7QwYmCPOQocky0RNT
cG1hw9LGmQUf2IF5VadUegP1KNgR0eFFoujjDe+FRJOryQJFEXKZu97yrj4f+MK8GHP7dwAJfDBh
XtLTA0rHTksG9o+1xq8TY8xc8AXoqsAMiS/YNKginpAVim5ZNIdvDy5UjlyznTHB9n6CX9VeEQeV
bBkeUOwn0GSQV/z/ekSvm5uKPBTAtBXBKFHQxjyEAazwdUWuoAtR4HSGH+8NtLpIy3tbWF2JzcIn
u2fe6p0rJi7iA1wEpMqIwd8b5L6EA5h5i7/u2COdCXo7yHdWBLV9YIvHORUxP1+spXNnzMT4n//c
GUySvEPKv/XcLW3fmcBtf/ftOxO6f83tOxPX/6ztu6AdjZkM/k3acUkAXzxZ7zban0YA/7Bhnq4j
EMUYStD5cSaBMxCF1oray85TgPKk2snRuAfOxjvIOnoGRLmBvDNRS8GCVAuVCwLPBMb3gu3XL59J
52RqxJyTBtTXghZ+H6GiaEIt7GjtLp29DqkluRmS7Vk6v4FiqgHNppDneVZQCPW0qc5+RcC7FoA6
EMZMiZouJuHRU0NyOxPkSiS393se1yGabxGuonP0DXgvYcmkqMrJTYmeQftgjiuQP8GDHMFhH9q8
C/5F4qOKBEEa5miNLNGNYf+kdmSlSLHGk6j+EAGgRZM3RfOR4egST3wubNF3c2FyxI+yayxDdKH0
sDKmhkrqEcU0TOJvwGwKJYAejvgDVNJk95W/VNOw2hpUG+MRjdz/VxSLVWEPqC2XbKYjwMuK2oCv
Bt5Z4mGGmlglDqtUZJ/2tSR47tstOLLXoH8wjMJrlIAhiZ+l+RcIZiBkaIHwGpF0VBvSAeVdLMqO
llvsb6T7oyIJZeEaKga6S4FFj3ehdiojhvMtex+UnVBQA/rRfD5l/0A//bqdZvop9YW0zWNsJx5W
UkmefLIq6dW1D6gHaFiTzLTZA2yPpFa2+vr1bjTvJIrOdQVAz+PjCzrYQIdH5OX0tg6x6wsKLlRs
kaW1Xdz4M73077Txf9g26r1EminVsvKyrkixihc4zzwV7MYWjcG3yL5eXaOGCLVEKCC/gP4Q63v9
9ARCFXJ6u71F64HXVx29n2LYw96KITzU027Xb29vqCU8u/SNQziWLe5aJOw80zNK9EAKZheow8sc
FLixeG20PgfWSBZk3uLVzTT6X+vqloXWTNf/FFqLQmsGS/4wobWIFGY25u+KFH4ItA0B/FqGIYjS
xTnxDl55nhomI6idHWipGsfdhwkPbZVDJKwfVRsUuOsFGf3DlrP6u6+cXW4oco0aifjKQBNeBl5H
Vwq9AgFL8yQHKD/thM5JI6Ey4zhN7WxCj1RZQKtROSYg1b7vezTaL0GETTmQrKedCD7AknbZCPJz
La6J0Xf80oh/CBh+HbE8g3JpBE4nr4bgRCeSDnW4SMkJaLGSyLiDf7BBYa9boA3IzSNLSljvffTn
X9DAFy//d4Du3RBmgC6tNHlUZQwBhjUT0Ve+xQrlWDu7hLC2MKxu0Eee0Ano6vyWIBficwwgMlT0
2QhmqCkd2hocjhjBjlnHL6cda4h4sNHTrwFC2d6sI3Ja+MqleZ/Djt9/3i+dzD+76hmeqIu26TkO
Vy3YJZAc8sJKCt8XXB0l0gpKB2SoKLGdXHTy6Uhv7lHHx6BhSk4ZsglCEwkSo4slYehXgdsfXg4k
Kb3dfj5TP5Z177bHTLUPesdxYoZh3kJbPzGECVQG2AmXBoO096bTUfQjKsiRNVl8ltFYiLVtdPYV
s0NYYbfrXjMkwIbeM38MRSH67e3b+e3zkS5uZLbm7wTO77+RF5d0pkn/oCVdEpOMtez9RP3xYnLp
tM7kego26D4usAdTsjtu3c/3zcKHz3Obf9uHX4gmPjnll/yId5syGiSF93qoJJyWGgdYQJsSNCah
8S66a8iWVcGHNNnnSKlq0XIM/TXQ7qsgezRnYBlPLyzi8GB9fsVLZ3qe+fvHnWlhAUTMm8j/HiBi
QRtdJu/div0O2mhxk8xkbDqFqlZUbJPwFK3EfCTyAi1BA9SUtb5lOoEjXwcTNr+jIIluhAMktr09
chEd5DKeUZtPF5DJ4pjm0vTPMKaZfP09D9NvIsv8f23dVI9J+Jj9jbTV62P7t/ztb+fmsQnrJnyu
/w/7sOe8GEGlHTT/9+Of9be/UXtnPjaPH/6wQEPajKf2tRqvXus2wVvxQb+88r/75N9eL59yPRav
//n357zNGvZpfphn75krGT/lP6a+REOL/PVHhJfsbd8ILzn1i6ioum7oSJI3dCQ1/BfhJad9AdMl
+lsbMmh+wVEDoPML46UqfpHAMqniQUXkQcgLTfQL46Uq4CnwYxqqJoAtV1eM30J4KTAN8asYVmRF
kBVeQv9HXZN0pOvPTliUZ4Egt5lMQy2sT3VkCCu58q89vQmtrhu9lVGFyPdtpwmEGJziiHoU7iMv
EddhFGe2UPWmXqjB2edj2Z3CYK/3GtjIuCY+DYJ2fDe5x2/Del9heelHOR8t5gU8nwY6g4uXVLV3
IqjXCy/KuUyigyfUt16WCOhAnVf6dSHlak9yuVAhF4yVKIJ4lvRyW14FXZUOaKwfCasmDOvaMgQJ
7s9A0l1JSSSSBEkD+Gi0UUCUcGoN0Ehzr/EQoZdfmTb7qNTAFAEu6ICAamc6BarImW0+KedC93zw
YCMox4PJV2meVSXWvpZjnt4HYJyPCOiC46MgejwNE60QaVZ5yVcjTvNwwVQRGDD5OC9YSVHl4WrS
FFm+MMi9m5emTyZZSUsR7G0aMVqj3gZx3m07wQ9rN+j5gAZFqMHg03tpFfpiypO6CvqrotBy0HJm
YUUnvMBK+DEQrEwtxBN4gI2UcIoCp7IslQsjvhAwzUasyGhKICsS8kSwoh+hFjhea70GDTWtJJ87
N5mXrPhcEZ+bRM8qUoVKsObFwrsJFV9BCLudVDAV+RWYUVtQvql+qXGkl/jxli+l5tZLC5Cttl7c
1yCfq4OrrqiH09C17UCraRTIMHZjQRXN8BS8bYi+TlGsViTxEs5qRAFM10rTCxXBvghe8GVgX4g6
WUFz5j5DMdXYjCAnLsf+xueNYt2q3OR0pY9md1zRllTjxngwey241rLeu28lIaKdGqRXTagVjy2P
K4iUKRLNySiQHj/4wUAHsGk/BGJbuaOg1y91UoDzeUgCXEaeVqPZTaqxkxSNO/aGVhzydExgKjRC
uGDxMck03zuKDiIwHjd2smaglyvTqvJ4TqC9VIZOpXkhuJUiTI6U6B5SuH2QSFm96KFxWabqVib4
hq21rXwV9VKiUI7DytQ87eSqO4ZapMmWDm7x67LzB/g4dak8+GAiq0FL3wQK0Xs/2hljIfaknLwq
sHqhGHetl7tFkFU9qYoQy8XLHvJ76tanvdBtRw9mMBhwWxlv4hjz6hgkVhDE4CHOuPY26fIJ5TRx
jnq42gdjT5VMAfHVODo3qiqh3McbKyrxILUideej6mPwxxHd9npu3GplTIRCLiKie2NuSYGEWgG+
hse1FtMNB+rpndbmimqLiQi+J27gzabrg3UOr0hEwqFJYnNK5HIbpHgBbdVQOoaieuBqfTCzNmsD
t4xPYlvyKTGmwOaLES1yCk+7U8dUqW1IjuBc6UOVmChu2PC536ZUUIpDNGjRg1omw1ZOpeRKnAx9
WMAyPxAbkPyaoSo6DxLl7/IFxSlWeaERaZtgc4VjxW9jyVD3pWrwztRL6NSrJPVTPgX87nNJPuN5
YXpHUQwoRUGSQEMn8jPEkvqT7qV9JNJaLHJL4YrhIdIlbVMp4qbWu2QlN23pKEqHYoIenYMMDi2k
wjbYcUYpWwZAIelrPlvwaM88LpdhqYKhGDgHuHJpjnGFQc4HPRkFavShZAWy1jlRUVfEC7WWTFE/
2VIhges4rkC82XExjr6f3Pi519A8qCWiSh3vtJWH5o6pH63GUgKFVMdJdhVoudnzyZCCREx6BiiA
O6NWhgW5euECnclVdHMGnABCMPjvnItjK6dVHIC43uPkaKtm0ThYniCOmevFwjnzgqamUVQZ93yS
cg2N4uoQFwWIOiNPJLESdAXR+laLCPjPRNynKX+QY6GMbHUofEsMq8FO+ilCht2oIVbWQ8MQL+vR
R1EQWmsMp3oPuvrS9OSxsBRM5l2iaOgpbPSC1eeChzNT8MUmr8bxReS7yiDBMPWbuuIOkdcfJrUC
rQqvauG12Kg+Vj82qkOKw/3QC8IU0TAqhl07JVDvaTtspEj2rpQkGfZpFmL78iORIbFIXvnChlPH
iSNcb+gbA7TfEQUuCO1ajyaQbkNcyVI93ouNHpwTLxLu01AQ4eoTgw6crpwYO1Pd8SSLggmzKVUd
0cbEMIWxVk3voj66McBzCyfjB4dSw/lSQZmlMawz83y2kZzFAv6jUh9612IryK7WqwhWKmrm1GBq
pMpUR9QfS34jDVPoCnwAflcf7Nlh2+Z2kvKPYyOgiWgZoC9cKodmlShI8CnGZsFBOUvmuRwXMK5D
TSPLU+G/NZJ4hztqvxulNuChO7o0vitLSd9wXEokXxbsLFJVG7tIcng1F6w2UJGYWZYPZRf3a0Pv
0ZdrCg3sM1miDRchrUsVxFXTduVmEtDVu/YjG1yV8k05TopZT41m+WoxHosg4iwDWVwPcZdH+yZV
AyfV2tStuJJbWgzma/xwnEC2CK0ogq0VCFkRpY8whQtDT0/LHhcoxOIxLwT0Dcun/k4cGmNbpbFm
CXkJkg6UiKGW1BhCS1U7DL5VEFpv1RceOm3pjAvfaWwMyjCYFpVAbsnPMXuhp17GqykCz5kcHWUt
Q3fLsWqpoHWrWBcSUNZnBmnAUshDTQryemh7w/58mzK7YDYxSLIwdJmHCxS0yDPUEIZRM5SywdOi
6J+VUFbdzugEOxX9aUEmSz+4XCSCS8D8oANiZsrHNRjqMeISPhFo7Q/JsUs14xYXBstf07CHWo/7
Gk5A2rTJlOJYi1n9Ndck/1ZQVR89T1E8SjpF4TaiJIdwwBqJ8BTnKIybGh/+g0TuVDKNfEOmNJmc
KJdUMM50Uhw5KWTlTlQBhyqplkGmORpFRuK8eswSDYyYAh+Wa803Bt2SpWiB/FH5wQTrYJsWFRnp
76o65xyHydbxYNNGv3JAHjMbxpTKogpylUCfbtpRli3JHzok/EV+1JC6lw95J2toLu+XeKkSVbvK
n1BYGDX+W5tKHao9R4F78vuwPgtcseHbKr9Oq6yuSVJ0IFAeERJ6LOVJvwVeUOyO89FDVkhiwG2l
Q4Gz4OmCFfWqDMr7sDVloTBoFIT9QUqn4qWvOO6FN9Lwwc9V/T7pY30jcaL21DcycHUBUtptXIpq
Tri8VTdaixx4UgfxSpiapCRpprUyEfWHVOyS+2IQssQy8huYY53gFEENYjYhwjfx6Acb1GL4bTf/
Jl/FLnyu8hqETB/dEBfXwq8+ikPxmp2b6vW12T0W81d+cGf8OfwXggr98Y8dGLvHtgqbsK3f+zwu
7/nmvVClL0ijgtNC0qGOBJ4lHfavdfOff1fUL8w5AS2FXSrAIQF34S/eC07gv0gSFIMBKYV70QC6
+8V9wYn8F0VUFBFMm8z1ALD1m/wXH4UDGMIMpnd0QZSBY0UB3pAPLvspKpMsjrWBZrEmrLlSG27U
MqoCQO8hpVPTt3Zdl6oZlQ2Chk0+RY8932tvZRmMq3czd/wm/N57Jz4q7stQBAWKAthWUmV5LpYz
Y6w5XQtHKuZ+7cJcR/4XF7auViSaT1M5aE6x7nvPCOhNC7Bv5qoXZQncHTr4ybAQcAvJMzWllj7X
19KUmwYX3OqNMAGSDa/RoNuVj4rlz6/zo07U2ZcpBlS+Ihv4tzzPnIU3T1W4WC/MhJPhcA3aR6ng
Yud/8iW6Dh+Yhj02F39Bl1V+ArPAFIHKVlwedeakSdL582/56P3CpWj4fKwUPHAilJk+2z1F3TV5
JrSNCShxUkCZDDr78trQpldfmB7iqVjpXXpMKsP6/HsvzFS/qs/LF+uAPqIOVx4K3S92yDvglKtG
xfmN2pqJknMGbcswG+2418s7T4/lxvbEaYDbKOcfJW+adgOXG9eB7MUSKbvcS80W3MSmp5RhQqSy
12/GkQORcoFeNHeh1BUTGh9wIKnnUgG9EOAY6mTTUKeG6vUgXTe1jk+rgpD0bTfltIrV2FuV2Tjt
xwEgbwV3XyISUaxFZOlVkOKka33dWBl1pU1EquQWfcLTkLvNIum2wpT5rlS1KgzpptUES4GzwydS
UQOFjKrSLAGg7zYgFlqA8w/IA7ATUPjjmc+VIufizm9NpCTEO473WqsKDW1hm393pjToWJCkSxLO
M3y0szPVhEOdCo2AFj58g87HTSWSifcGKg8db3eTuMQLzCzej1tCYqanJCgaBK7C/MTvg48qlxZK
G1QokdJ0rFybocGCio4DfhHxpIxz9Kgfy6U0wx9cJIrrJEhvRZcANmbGhmEEmqypHtqxx+2xrorY
bYK6gYvMOGZjmNCFbf/9JerMmy0LCiS2yLPRvNv1EzZHVwl6a2pBhJ4qVY+GHMZQLSycwFbmw0wa
KqoGIZ9kyCfmJf/4NY1QiGEPwWX2Spx91eH4UMxML2KUk+Shfq13xZZrK9U3J1+MUzqWGpJeQrlq
CSwB7VodO+UQ1pKuf7v8nyjj79iz73YCi9f8El3ZP6aIruwQAvoAMNjLvwEM+YsILmTgeh6eYBn5
UDjM3wAGJ4hfRJkZONCqEqIdOhTuLwhDVL4wNun/z96XNFfKa9n+l5rrC5AAwfABp/dxm24ninSm
EyTRC4HEr3/L93716lZF1IuoeQ0z7HQcY6S992r2SrCDKILOG/X//zUY6D2g/8blCsIFyBLet/9J
f5H+g1L4l5cJsBg+GaAUcC1RzFn0X97ZNCRzZbXZR8YF8bFXyiDUwgVyfmMrPtmUSzKl3U622ZYW
MnPhWhL0zOMly4jNDnEyDssjcwPl11aBhjgFlZiXP/VIe3Phq1h2WcsHezIN1eZElWXdvhqTxp2i
tBrqPNyCWuyHuOnsC9fEjIVj24oojm3qwzJ0ts7eRi574LPCy259Sscw1r/T1aEryJnjdVIGXdua
36rW8q5lOOVl3Ter/O0MnbEPJJmm7KR8hBGilhPCmWoddoUNVMQfZL25Onfd1qjSxHUofgR8zbAM
vreulJ78mNfsV5+t14WjKrFJP4iI3ExMMiyAIY3CsqU4mtNDa+eQ1kUwz4O5pn2WviAN+cNmQ1id
XCQYRM4JGJYt4M+RrF+jcc7O25iZbjfEgIdKora0PVhhU2SNDWwBSVFxk5Ma8O5L1BsBiI5BM7Rv
hmGuLmumMZqlsjYvEVEA6xNTm2KTbllfNj1tTZXjN5i6k3Y9u+sJFzcWnazZ95q4U9Nj9sm7cGhP
hiaNKepxCn8YE2XYoo/OBIGpVqTitKF0I9dkjMJH1kZ9VoTS9akqwr52nyp10u17IVxwcGBQqvuN
jAIWtCozn9SE4pYJtfGHad3qChzM1DR5qz19p6P1P7VJp4dVYthSTX1dRZyURjOS5jIdk8eMLM9b
N9OTlyH7akxYY3KtEZqr8sEldb3vHKbdX5GzcVVEtcEwG0fe2eugnAKpM2fLmwRnOeSBN0jiqpup
+VASBMdBjCGqgZqRYLnz8zqKR0CD6Z2bw0CxMlwqzb+kjZvwS288cU/az+N68pPJpluAm0EHa93Q
MIq1dKGe2/nA0LahBe1NuGl2NLxX6E44VRp7ugIn6a+ECz5WBfHBqnaBndv6dZjjjb/zwAfyvp1i
Yb8kIWpO8pTV05Yv09J3ywFdjOh7eITHNOpL2rAKuCAVCJILJhzKne9ohtC13pj+MxOrRdTC4kb+
NLh5ks+sMiZYc6lkM9Z5uvVmzWc6zubeBJlsbue04c1Y1gGQh6MIJwy/GJJi7P2XNsRUWjCuqhQ2
5Zq1aJmSfu0vWiXpQcfLdKCr6W7TMYMVxLBrHS8bkAOr/NO8Vfxj0GN1AeJI9xWPlw/dJabIMq4/
29UDgBwxJuRzYIci3La1wCfL9puuuyOBPvOgMvCeRRDwBJZPbXskkhGQi2J124UuaeMAU3b6B9pq
cIHKW7y+2toXb+10wR2njsm8JedO9boU2fpHqai6dYP40aAyP/Z6q85Bw/Hc+2o0+MygYWGWxHmY
QEnftQP6x7ShvM1lh+CjADfheU1RZ3Mr1Lr3ZPH7KnTJcxBP20M2eHNuyDzfTH5aCm+mpKyylBzm
hoEDAy21vEZtNMBcMbIMS5cyXKb7dZuCw0hXmc+owpcgtbbOl9EjWECny3EbfP9OuwGSeCrBNi3R
sOd1GiE1CgqufGAiLcPZYyndAM4loIacaCPJ1S7mPpxrPC9rkLnarUiLGbe4WIROktxNSQp8OHI/
eDzYMlOzvbjJZTtAGWu+hW1QJIu/ekfcJ5D/9RjH4/Q4GyePJJCIJojCoCALdXsaaVGQiISXSKbz
2ddr/VZ5zQvSr4gkCBKwmM6Kk2zHJ80nsU8ShfVwaVIdthjdUNVYdSvbuL9RZJoeJRnkaZGJf2+n
QCBIixHyY6yHT4w101661b5VKbcP4zy53FY9y8PRN3gi64HqqL4EnaK7tA0ygNjtckpU87PaFgnF
Fb75+5UPr9XW4ltSCq9oYmTpnKX7djC+iKZe7zBZZMeaJuvJOo5lWzWJ3qiiySVCJ3VaJjmcZ9Fc
FjphzUKCvWEoWfGun2x3jExmyjFe1qtNKnZ2SyyuVV8jLozE9OhA3f/0Ypl2oWHjKRmUKEG6/QOb
++T4E+5iSenjuCIxuW3qG12p7hgmnl2iTaTvTZAMOg/ajO8jTSTwMTEjQyjMgvuha9SPNaHRO5XS
NaAhx+owy7g79Xxm92HtEXdUiTQ4pRWzYe6rtXuJmvihJwoVkQT0kUQpK4mpx30SDL4ktG0eFh48
LVPMj6xVyccUAKRv0Wnu5Tdf6DVLz2vUsdfM87hUFP7jKna/SGNxtUg2Ufy8WShRJBlhSd74aCmg
Z2BPAVg4YF8OCdLohuwjjGR8h1yxKcfVhVwMTKi7UQCHI/1ArnOVIidjCjaWI85xvq3D7yoeBXFX
Y7OdaJCjuTH+MFbJeEOhY/izbhUzNzaolYyRYU+YlSG4jN5KnMe9X4ewnu1hrVXDhihPUpSd6s2m
1RRW93LCiDjkozEiIbu6IsBboDCIpZ5WcNwNFA0Y9dKac2ExGabgz4PvP/hUB08BDakJ3Gm1ibDF
ouH6vU0TYtqvCOyb+EkT63WQpyD4P2YTIqlrGwO8vF22d00/F7qdP5qxhVksW9VRmVjep4bURZLU
zQ8dd016IHJjSFzkDBR1tkwgVrtVtYVN2/5xJvgrdFqEV5Ul826a4iHJ4cXx+3g2UA9vtilXtoBi
5oMvPNdYJbkYWxdzyqZTKO1yIsTLm62O25dvNEkDKOX9L1DhaKzivq4LJ/u+FF3H92xsnjug9rmM
CD8zCVXFFGt1JbxSP4exZc/EDiu0BnNs95Ne5zNINJ0BPd9SHP3MvxqT9ce21+3erVv8pbzHhj4q
yaHa+M9VDOjiKh4+gBrNzmmbzI9gpXFt4AfitVGW21OmZE3yKOUd2jOKGEmdPA0mTctYqSXLY0/S
X9SBrsvmlT+PcfsmhJ+fOvQ1WEhYK/5g6ML24/elFRA6rvlgBXLd5jWeL0NvpqyEGIA+rZFoocQm
TacOG+vY1Y5b/eFc9hS2dXo/oPvdJzWENKGv1f2oyIokn8WIoWzFAKyXdVaVyZS0H26J2qtUCT1u
GOqvzFfIgQWocWhq3hz7eqE051Nqf6QycTey4nNRk43GeUji5ZQqi31x8ZigYGyfJIO6YF5Cmsdd
1L3N3MuCiyUbcqZ7F+cb7R0yvmQY++NsJEbsscnYQ7KlAQQb4wJNYTjYBTfokrwCiIl+bW1gnlEZ
l66Y3Qa+11t9W3c17nDHwpNKVPij9im9xmStXtpeqE89+cqVle3d80IDJHRC5YFS3q71rvOEXn3V
mGuduODahq04a/yIrIjIENxs7Zb86MJ5vESeAdXJjI6iMtzQxwyxr595FlbXyEiHxcGMzE9LuNLD
HE9xlevNOQTDZa0wH1WyyLHUtI/WL9d26SM+6etERJ+rXqwaK1IGkJyfKULK4+s0msnfeRG46nWE
d5beKRsuKfQSSbo5WD/Yan+EkCsNV0J68MMRcDpT1pU1HW40TDAR+Lteq+WctSPquZ0cia/hEmxm
V7Us0EXbAMs/R9XKuz1fsJQ0X2iqq2MaL80uEWbLSdg0kHpIcZzC9gS5CAoy5oJCmfEVvxfWL66L
wcfGiaoJCmCOfm04tWwdbwj0G5fVxp9aaHcFS5g9mDFSl1abOm/bLMzndR3yxMY8b3mEaMAQMoc5
JFUZD+pSx37Ned0MwDxke0p4lZwgd3pfdPNg6TKWTYSiz/3yLig69AGnunS6IYcorrJTYmn9GweU
PVW4uotoXun7vLr6ORwzfQbbLQ6Sj8kVl2nyraMKtz1hgfxpIOm4OLGwn8EQ8fl2DXr3y5mEb8do
Ih5cpnVreFo8xsEybJJJ3aKLTz6AgwXbeV3ClhSRaubxDmCbal5b6R3QygilT8LZ0xzbMFnGU90I
fLJu4PQ4Liv/sJVsux2LRCb2USttcApYg7WpPovi0zoAZLoQ2WOE3dpwmHbB6hdVNFqRAI1d0o9H
YLQD26W8l1hvDQFTcOUtOrOTVegyztTFq7nzqR/dz6iKBNZ1WCt+yWRic+7GfvW5YSg9eTrwNr2x
nef1Tz63EbmKOuXtA+ELHl1aVci30pbhOo+T2p23LOtJnoSBq4t+kIKXkRugRouZrfhDI0SIbOXV
DNVDGDdcXKNlGkAWLwK8PNTDKwIO8Ut9LUnc9bcpRr+kSDXZ4j2ATyOOWjVpVG6E4K9NeB3d1D0e
Xw7wkWNYNXScjmMoPRKrrMc2eGVfYmmas4iibMe8FXupsuBuqHu5h5opOlKhpl/BNtcfdmF1zrcm
eSWz2nbDFnYHQcRwUF2HgomlSU0+gtLATt3WNZ9+EZXKO8aaYxQ09JK6LtuNQfLWTJDAFHXAsdNq
MuRcrRTRx7rdck00chU7/LeqG/vPhbbtCDZ9Y79auSTIQKRNtmt9C6WE7pvpSOJp/u2brT8Hayw+
ByAouAPjgWELabBFex8OHcQfaTBiadO81RsWn2IIVAEbDiTYEFANHITkQdUjgbGi80MrQnHxYbUc
OMnovQ86+Kr7Ldzzan7hvfd73iThLhB6uiy9wcnbOnqTek2vlVaQmJhhSt8y2WJBKg3mT9YTe2mC
CXGflOPq0Cn9TYZ5utTAaB4rT8MoD8Z03QvPVZeHqDa5jW2jCiRbuwJYIOZ3HPh93CZ4KFuQ4gmL
B+ah1WkdE5c18lGJ8VqfeM3MvBM6ym7m2X8j6SJ+6n2ln+eq0qfO4IGULXqaUyxGD/khDU/ej6ps
rBOXeu3XktIQYGn4rRqtZiynXuR8DZo0FUchxuFdyVlr2NaWzmZ3gWm6+TwTqCnRSMaVO5OYDfxu
GOssPuhwijLMxE2fzf9kkf8Xcfy3/y/e+H+m9quTP/8VcvwPwDH5K2EMwmnMY2DpgLf/O+AYsb8i
yGfjjEHzAWLm21PxN94YQXSNbp6mLOWg98LvzXt/E5os/QsiiCgNgGBGEciC/5keOwjwo/4Fvebf
MkyweKCjQOjFGeip/4xeT4mZPeFW7dKpQ6iqGeoSgt8FV0jNMWVCRRND8oqOjc/PbG3TA22TD/B0
pZL6WhOdFI6/tJs6VX54ZT45mxoJmL0v9RQe54kd+2E8rqtEBj0DYAb0LZ+qrn0BtlgDwRhO2lS5
aTMAeBPG9RBgyAdrM8ihK2xdb7YHkQyipB2jZ6fDK5qHn6GWiN6cwO0Dj8zruFO54+6zEv2QR8DS
CjJSYJF1+zRifpcqzXabNS/orgFPDet6GmNF7+sphBZh2x7R0x6qBTpRGaGDSVRrH1YF6Vcwzs0O
nWR4dNOIfNsE25cF6e9s/2RE/xxEXc4iEjxQXc1IDlRY0W4dFpsD5sgNKvysVb9XgnV5BzDj2QTD
XSWGeJ+1+nawbD76pRr2m2PNJ4RfGMtDdVo45pq6BYoSdgKXEpGnVfn3kVIk/DJgg1vrbrAHH1dR
aPYq1Nm+ket8cCmUbnar7GUC7zCI9NlEZLfyFrGdRj07T6cjVBnhAzU22WWsyoBw4BLz5NGI937x
WH/nJGyuSuZgO3gZzP40b/x1IOaLUbsUHS7dArIK7KQeOoiPIX8P5kO8sreuhS4EmOCH4AOI56YB
gjsMU97F9okCIs45xFV97vrpmWNszGPSZChJc/BGINLNQxM8Z+kdXMK3fl7KRJu3bsgepyQ5Z6FY
j2BObpLZIM3UREArKmCvqlPF7IOpiFY55htZ55elSbNbQGzdPtiGDzBp6yfWepljR5rnZeKPACFR
o2O13bffGsUexTmHlAuAt1Mubwm9ocb5kgEqxApAtPab4DfQLALopUu/qzpyDzHhV5c1B+2dBveZ
nFnfmjxVM9ZiTfpWBE1B186VSttPFbz0k3qZUiBVANmXz7pbZ8g6NdqTaU3yaFzFHa1EU7RBS/Ya
fDq693p5WbxnZwid/A6KZoXZTT8OK3C/MW2qe9a1dakWHhdjoGOIf1fxJRu8MVK4Z1QttpNqYrco
666A6G8stoZAVNtt9FitED8PkfCPUFmMeRW0bl81uoNyM6m+pTBSXbLRjb80iuEVc80u2iSSBtCW
LeLER59dG5NIHNLmeWMhVt8DjWiwNa1G+X3YnB3eOofGtEE/8cwXgOt1H+LlDAFweIzO8Rq3Rccq
xJIQ+7hM6XiNq6orPR/bh5j6zyzS6xXIantGHm9XBqGSO5TjETL6Zm7m/ZSgu8m9XRvwC3y8yhiV
shXUPFsZ1cVa0frMedy9aohBAKrWY1j4esK0BkNQjnHe/iIQCx597YaumFTcXF2/bA+4MVUpQ4hW
iohv6jkkIrzT3ciXsvWCohfbLHqgPk3co66Vu5u7ZL00mDAeeYSOF/AnprdcZ+NU5xL6VPgCknpC
DoCFaB/T424d+fqcdTXuKsNF9AELhzzbYZyGXC8dDpKttqyMuwmoWMYm9lNWafU6QcfB9qGPELyc
ztsu9EAavNLYn0M03voodeALEgcYs+uDbBc6U7+0Fr/MlvIwX4KA3CSN90nOBB49gOf4qtJxvXd0
2X4ZBg2LbJw9bbGcPxWYylx3swCkarvsFPY4xJaM+jMCiVrMfNpuQ0eAiyaVltBXbYm4TqxFiHps
M58TmiwvXYiTauIJT7LahC55tPEcaq1oHw49IKAOc3PJ2BReJmvaEkYZegowxz2wzSWPbgymS1TH
69eYoY3PM44p1k8AUYKs889cDuS0egqVDZ97nCqM47wYSffbAzQ7BtwC9GWB2LeYVDHjptme1Gq8
dCHhZYur+JbGJH2rBKT8pJvXg1y7qsqHNa66nKi2L2jTip8jXBY0b6Nm+VBrkt5RWs0Q1IfmoWro
uq8xRx4ErriCjhWWF9lw2NfAh56hmiQ7u4X2lMQr5ohBi71GXT1MceS6wvlwkZC8zfFXm6nwxtZg
imfcNVBLhFKWbROPz6SDbUFjYM2pgYmnAqRR1x3WrQxdcjOnzlwF8Cg0l5mPcUt3ND35NtmKrN+m
HNYOc4jreTsAOu0Lncm4cJGE82bso7q0pKI7SEnNTa/rLR+WOoH2n9vXtJbbQxUH+kGK6ucsagRb
e0BwYZNORef6bu8gES7NQBDqPPf8bdS1+fREqh8VS/2ZWUov3/LiHTAAeBuwaWLY2yQeTjUAX5x9
qfvjGMTD3gxDc08qm+77bVlv43F9jhM5HyETgG2ewymD9QftA1oiXs5qXQ+OR3PZt7jtoBgcb7T1
TQ5VOWJ1140f0f7bcoKr5Qg4EMyG7tmH33q8e5AmY/ad0z0j4nVMK/8nAvxxY2k77NiUPRDXLs8x
AQhqjNk7tkJUO78LgrI9+AyRwc0eIIw7LSI4TWx5qiDN92xEdoMKFgCWn1M377YMEd2YD8FdfvaO
nx1WSACNa8poNkAuRFh+m50gW1GmjCqIOqGKaXIy0RSDTXyol+StWhi2ciULMGrdF2ls34wHvgca
rcxsgmCIgTZfi9n0Y4dB72V2HkuojDRvIoENjZPurvUJuA0Vsqv2a7BveCRfU7dkj17NcR5AtbCD
Tw2Qj6xXQIgqOKOHeIwyuE1W9FsyhmDTdbuQk6V0it9BNLZvJwzlOIylXiXWgNUQVSfkMWkngcEa
gcgkevfw273FlXpviQtv4maUR4lGC14jJig8HGCvQWKf4OcpB5ZuRefXBjs0PGivGgj+WP2BC6is
v8XsY8eBqdsKMRc1iMDWdEUCziial3ZvkhUrx6IR/qsxluAUxh8g6YcjJ4hgibXYaY/EhnbA3OXH
rxTnFgTio2ufLF+PaZS8ZxLpFozdBksDS1ZS7TjGynaMDzb77Xr/OE263Y1rluQZLv1yCTQK+Xpb
p8MtuLN3K1PkSAfLvUElBeqEyI7OwKbkDvOIXGfG3A6oDC8lMNCLbNo93ADQdJjsmWxbWFDu/wSm
n3dLAq51XCIsE2sqhw5VyTKO+HtK40O6JLsOXfQ5XqoylO2fsaL44vo0LI1BThAdxtuIURDy7o9L
kGkRxAjyouGG3gg4eVUdYhKbmyRusSlkGYaiA6Z8hAZiypORQg8Ae0GO2kfegjmUByBjKDcGzE+X
HHqP5InMMzgY9AZWaYsfU8kvg7EIRY/EQ0+bFIwNC4IDMFlsRo6WByHD/q6K0+4cGzyubgCxI310
GacZYfA1LvQUtADHvOrTsN+FY/NjI30Nl1zvnzydF7zwFs1bXd00sBasINoPWSD/zE7HZUWX5DR3
iuS+ARHB1y4CURauKB3J9vqtfC4yxkErB8rCHoM5BELxS0ZUepyzil8AXSC1RKekf4U+eM4r166n
eEqbMz46ckG4Zad+mqbDNHUETspQPAci7MErZPzO1jX8KanuzxP1dZlRR/JULiD4RkYKaMCiQ/Vt
3Rz7+o4HfXBMmpneh+DGrzBWLF+ThftTdHH9BmWP2dM52C4NfEdAX5K0velJgJoGXTW8rkAUd3T5
xviyMSs4BALFkHA40JiI0Eg7eRutS3o2XkegxNCMmtA3Ok+4Wr7gD7QHZTuXi3G7B4Whg5LRLrzF
NJ/u+DAo8KMivPRMYIPB2NliXgP6auG9uqFNou67b/Y67Ob5dhhiRFdhPWoOyFc9gCrnOWUNecMV
kH5YbMS5OI+OPuORvaQzHs9KmS281z8FQwuctASUGx/JsRpXDUfj77bqjuk3+2KH8CUdQKDWcsfp
wW/yFXuHz+n2R6xjAWfwHxpIEODDGOaWDjv4KW6mWRypqq6C4iLWDmk/vTikAMI1SX/M7fKFbtuc
+rAOcx6t71Mk5H5S812t7324gahDP7X0/gBo+PuYeq3KSajlMK1A1EW6IZ0+a8BxTairy6qXu8QC
0Qm3paDzeN/My8x2VbYBJ54q0K2Dq976Rs7ntd2q3aL6dNe4+H6SEkBbpFGWgxrNeN2TH4tolEBh
SKrfgdTDDi71rdTJ0vfowvWACablOya35gGOsuROkuUH8EGYgSfCADKBqRvfLY36NW9nNxSiGcdP
yyy8w13QFr0045shWeBy1ovuMIADPjTGTrs5bNcv2hLMz3D44T3wq7mJCD6bHsB8Esgv9kpX/cug
eXNDx/5ZB2p+onp05RgSoGtd5cwNaiKKRdWnZzCHmP+gcFMwKWAjdpX7iEMiUI1BlTdVFPyUxgYh
7mo2H8ZwSMs2Dfp9AknoH5dGZJ/aiGJrJEnkUfPWwN65Zrt4gCAEzN1000lw2w5896Fu1+7E57p/
IZhv81D1/AncB5wF27Ic9TIvhzmbh72SQhxHGCA+iYfQpuqC6ZH2FpJBGoWXBVqK6bzEbXNIcG+c
QqPYUfthPI1r8sYWekgDiccWMMPLeG2G3IDw342ZWt+WPgFpl/TbzrYRazDYGLPCd2MJJuZl+7lV
qZnKSXN2W6sW/TnjHjezXl4Nboo9mcyANmURe7Ba4BXapVv2Mpkt5C5oJptBpjc9+i9M7OswFcD9
X22SLd8nNHwnKfrYvK8SmRMBWrSYgCZiKBOrem5R4s4+auy5Bov+G6BgG+bBbDOA3opf2i02OhdT
RW6XQPQ7McH5tptUIs4Adq+J58MXHZuvaJiwbnKK2V7jiwVreHeVY7KczdSpncMyACibmmkpZdz7
fUcn8iOLGvUHCDMvAl5th06k8XvTtygGZG4eusbSCw2M3NkqsM+KfjtZLEximPTUgmPeGviOhQ7M
IQMFAPPwZpP3NtzAXqZrpx4SgbYCzne6A3K0oMleU+BNem3OWsTrpXdzfGQLWz+GoML11gdeQ/kE
59NHTYcvHVh6P66sOgAMH69Z5vXOVehB1MaaDYUokngR6vWKJQe+zLz/CWvQOwQA95V0uCxJf0HA
Q+lb+7dw939Bz3+jDGDhf2/m+NFX/b9inv/49n/KLMO/4PL9XjURYtNDiLRGKN3/lll+6yWxjA5e
jW+1ZEaT71U8f+OeYfgXtM8xvoz+Bwf4W535N+6Z/AU8FK7xbxlmiA0SWPn671s4/vZKwADzz60c
f//7X70T9B+i3P/QWcK68A2swmkPu1MAZvG/GjkGMAwxV3+41FFy6NaG3ADkj2ANtz3UURPPpu0n
GngPdymYvZvaONUUq8zqW0LD9g+vqUO0YpPg/WqdeFGUBR81liM99xK5cTtKLavyANApGJcqoN0O
h3/+2YPnZnCIwikKpVBd4TyEI4TzEHHZu2EmYitMVs+8AEmFvQQgfvp71qChOIIbCoadJyN7D1cT
+V8dTObha2iVqA+TWbL6UIGQd3j/tTxl29gG5arCZHyGsLDPIHirwuQZFimtd0NI0n3k9TqWC/hU
t1v4DBdL0cFwyHZ8xRQEvUZNMMxibgWHNGYI5nNJF6pHONOmqJgryDSFJVFyE1RVewWfp6e94v0c
wdvgU7RttZk+iXKYxdJkBjaKGUff9XHEDqvhUt4vYaTqqvDQusF7NTsABftVTou/Q/vkQXMwnkzF
PG5LVm62lmnuR+zou/Fy6EQRjdz++L/sncd23UiTrd+lxxe9gEQmzOBOjqMTRVKUq5pgSaoSPJBw
CfP090vy3L+LVDe1/nnXhCWaA5MuYsfeOyqYpxg3iYZkf+tWdwBra2sz/IVkwUn3nhPoT2pY1Pu8
WSARnoYsp1C1wRacHizn/684zRH+u3JufsqxSW9MHS74IfdyPnajjqp9ByjVnrTxVL2L6vQvmSSg
HUHIHgwBRLo5fKDKi05r+3QmNUX/GJVoiC4o2Zr10Hdt4u9MTsF47wjk+FcYQmzuxVoU3btxqzOa
YhoNJgic51R7tSaI55Ih1bupHJkF/Vol/R75i1l2QREXw64l4vtrMNFAX8pYgVUOYwG0HrqZFYy7
A4WqoSMDKaoeMLddc4LYol43q9ubIcPpLvmK94PJgTsK+S1U0Q0k4kZfsCIlcXYylY9IPngwCAFl
h0kDFTymZ1i9j5XjfhERmrabsjJDtjdqgP0n/Dn8FPjTXO7nNUT9mIxhtnKcpvVfQRcM5iA2sW6H
IU6IbUSEzuY4Bjp4v+Vd/veWR0W4H5q8fRB5TaLdDlv7vYrS+SbNsrg8JkiMYPrWkGiOK+Krr4sS
4FVpKTck8HX4tzDYrFytW1x8T+Miu1/Lps6xl5kLQNPSn6qdyHDOgyYawFwJzbRg2cJp4e9KJMJX
pkxzEnNYa8XNTGwHIwgmIa2Ry8a5E42SJONLMa+Hwh/nq2ITtFNM+wyDRMK/EYxsgeah8xU1jD+6
eGpMA6PajQFVjNgp/4CMCLdoyUuQRHTK/fdqhby7k3UE7RUERuzWkMrfZdQKUx/jdGkoGecidg6b
V3CrI9Dao1Wdwwfc9Pi936KYzsvSFLS2iZP+Il5MpvY8Q0g2Obu92K+x6w37JCHJ2i3j6HwauwSp
8mzy5O/KDePutPpF2r/bNldW8I79UdvMpH7YJie7lZV2mkMBA/vvJZPlp6yKoflo5n1PvF7XVEaH
GCRTr8EFHiOm2pverb7Bmez+ZMYs7tEty6i9RJRfxDxyoq/DoZZi5y9p8AmKLESfjYYewR6/E8ie
tdc4N9Ik6u8ZbhsGpRBi3rXeZCHOqtJilw9Zkx511fRA5Bvg364NjZnYUHt50cRZZQ6+WbKLSlVB
CTGWbOxZ4fG/JzxCCg7m//mEv2379sePF4f801+craY8q4pAnBejBEYf9Y/apuOF/+m5ApFgJBWF
8khSVjwf8r76T3SDMuIE5uj1Q5TI5zMerWYYEiy41Dcj4gYkja/O9LfOeBm8FG6hHIttaVOhH/RA
/mnt9bK0GW1x6jRr+o12N852U8MEqN9rWazU1Zqp666A5QpJ2y54IcTyC52nlSW0xwPbxRZRISDP
ykUTuHsO82Za7+dl7HXyrkRqROLu9v7EJHXr/ic0v62EDtuk0fixmH3YYTvd+q1MrlD642Sxq/0n
yXHA5tx9QQdE+icPiaeypT90Il9KGqGAESxDhAQRsVn00VYy2ZKzOHPH5jaWC+jJadrwpXnss2Kq
7qGvTeqrL1Uljrpd/PYeG4ukJhFF2P4NhUhdXEuV4YaBmGOh6lcvbbgvw7TEA7xOXfc6hawMrGdG
tzsiGuh/JpkzoLaQwvSPirxQf4gn9Gh3OqirP5wO5cJVOIuhv3Rr47aonIL0W1HPeBIls9BA0ziA
0N8ljRZ3p/Dbgf859wJM1OmGgxoaggGnWun1NEWkS43gOLkLOW7wHze6CE8xUYlD1RgHmoe28Jt+
H5luCg7o1BRdblWnLgeJvc9+RLJBU5l0CsyurEonOyywwr8OUbne+onnQrOEn/xTw/mafkiYJM17
jTTCu/HyIf3oDL7FyCM/+UGsORQX/pLr+ZNWbh7jvpUWK+d77kZb/o1t3pfXft1X0d+dhmH4NUZP
299R6oyHG9fwSeT7bdweMxMa/7peO/lgSDWJsKJ++V7Dk0mPGE5xyhe+dD84rQqzo/QMW6IDhJQc
8w0QdK8hOZW73tKQ9nnnAbdu8P//VE3ePG71kPoHlI/m48hSo6VCYSLaMvRpeB+KZAE1ksGwHteo
XPwDP6IVddq24ifFBHC50jXmMafzEzbwYaPcfZm5/R25OdS4XT5RmSyO8FEHDZGyqTIQiNKHTZx1
XUuv5XyNTngPwAOFvM0hULq5oO/x0FXb7dhEMAY3VFWQmhfHU8csb+LyPcQ+XZ6MV62f9OTq2yys
k+K6BlTZdkUe5eldOOQiPaRRA0F01IH3ZxVNHaiD620/XaMjbDwGOVkGDuTl2woMVB7W0a0+1Hr2
oqt5htxyYSrBSLupXNOLQObQ06u8UIccvdGHKpxDtBvA+mKX5r0DTBHIjc5ECEC23TqWCad+vLgQ
LTEV7C9atUX0wVAA6xcTlP/ockpI1XPCbsNAtTEBh4Ce41+hSsX4QInSMGyCsGY4TBNxOCw2Q724
QkIT7xiUjto9bkv9Sfbb/KmTIqsvHOhrD1kGsfoA5xFoG0YUnAE5BXWxy8KgSWGtLmTPVU1KUgk/
BTWPOmj6XYnbFayAlApQGa1DtF8WDW2ya0PvI9tt+iibKSTTjSYgDpEks/xYVq1LpWsC+nifO+6U
HdLEcrm2OZnohVd7LhwCJwOzNGZB5OTOusyZj8itD9tSe994yzMVwzaQD8U4gkDNs3CcRxJ8c8mD
U/JqmuibN3etvpJzDVxrIOuWhyKSCBDwBdHNkfhq8U+m8YNwN09AQIRfXrkB4QxL01+iYTLDCXaJ
VwGaQvfOd1pQlD1sdST0n6Jum5snKsw9JntDewILrdVOLiNq325x8m+AHOqhNtQ+dmIJpvCi3fQM
qF2k3c9wkOLSsMvrL/U0e9kx8vIuusg7ksN35dg0BGX4/KQX0yTir2uStB9lOvC2itnROGGFKGKO
QLMm3APwRNTjIR4y4WvCqH1uCgjquxheefZ+NlqK26JywpXO8DoQnycdht8iOZTTlwFu+HjyeTUa
Mm9Wlo8qWWKL/7l+fjkHsISv5BIs5oT9nNO+p+7motXwUcRAbgmK60yOrnvK4fF9RwAECTcu5xB4
HXqAf+fWGWZHrqOH9tD7JRQBuYaOYFvaNvqsTOOK5W1Hb4+/MTKTtXUyAvWkIaVXpsu6I1WJqJC7
Wdmt91khJwLypB7yCYR3y5OJ9bmt4YJAO09gpu36bHLMNXKlNLuR5Zbn4x5frzF8pwroEt/hVCap
vyc07am6rFU/+3tH1an+S4xLRIHQHVr5Iyhb9xOis7Wgn5gyBULn2LHVfHJR0YV3fYrnyGU7VzW0
vrIbbTIrTXZZrHBJDpx8JboaA1Xn3qgoXC/yZuV8PGAKNxVAlbggNgcik8Jgj+CX4kMdRNO4xwZu
AzZaFs87pM6itvfFkHlIH4vcWwnE5ZRetBPn2Z70UDxIyiHY6ZS136XoKJ3No8VjJiDmr8Wg3uGG
lU0XW5pG5VfsDzeyMcxRciOwD2vBuHfZlEXwVuICa5e/89RZ25uhxF4iPLaJXqrmlFCSHr9FWw11
YoevytggeaOcZJO4VTSfiwqrVXGotyjAWwlqQKmvKsp9+OzoZJ0TGsaMY7beNksSWqeSrDY3cpgG
agfOSkNKiZsBA7dlvSvRNWCpuxwlp9yQ7NkgIjxdAlckZJUuXHT6eMTu1FB08r1FTbtlavDpX4Wz
rJC+J6ieV0xdDF12Yo3D7LaqfSf4E2L3OsAXcfV0N+M+RILtO3nSf9HC1+rd6CGbvRUTkPBNhqau
vI/o99Qc4m4Ow2oX9NSC73XQOOvHLuld8we1fRdqjtN32AcQF6351SpSJNNs4jgHflBJGGja0YSp
/7PtZZHcVMPsNEep+ir5I4nxeTkiCwg/Av7Et7y4cMPJQTbfdTghnUSCtRTmz5nUNbYlx3S9iXUZ
yOucaKD8CGEkM9+An+vvHWwIfVm1pjLvloBlfJW4xZwfmziQ831ZawNznCA3uLSiuOxmTX1ZXycO
WOdlWDbb+BU+P08KSJD2XygPq8e+npo/AuF74hN2SuBJTbSSw+jN1fllWqrV7OelMYBCgajoj2Tm
frryEMg4H6uqaucPc9yqGiPKmv5GVDgzawI1Zh43NXbzh8xl0392jvjf1Oc//Dczn/235ttfLxid
9vfPeY8SltMZubgJYioYYKvxL3QTbPNfiU7kA3Vaj1Rr58D/Wcuac6YDwTMI+QwX6qf9wb+V6ARc
4h8UTtTn0sN3AB8WhVuiF1rU9p8+BzV+x7ohAvgCAaeZof9tgwnIwwWUz2YPlwmiFQ4Pc9J9t5ve
gvtuJqpmOWHFN+WfEfvNrdjNCrHveBhrL2lw/CAybeC9dQv1mSuDKj3GJ9XfFOBFNE5R3BM/J34q
LgP0DwOl5YB9u9rpqp59DQkjbAkXqpQ8i1a62VxxX6lrTWWPmMeILL7AcI0oHHcntn1D8SLRZQvh
H+/GB3imaAz3Jehj+BeaQK/9JPGD4u4ax7UfyL7hcuklS01dwRvBxjXcI6ZIR3HpDPAyHh2/DIfh
EHbJSNS/+RvB0UVJGUCqU4Qvhga0bHSh/+pd35vmE9Y90DgOHH9JCK8oiQyf33XU6sy7iL2alwAk
l/AvWbQFV+uUbHjsTntAgLu+w2bHuaiW3HPgK0yuvX/88XIeOyuE6r7/Iw//bwBsm7r+F3xthzz0
0BNiiIa5Ba4Tr4a8L0cVVMXcf9580oLwCmvJZJuv2aHQHhy6rA3G7EgFBF7IVYt9sN4enREdWHHp
1ai7y8u3b+elFxG3o0LlRUr4eDQF2Lu+uh3sc0cRL0sCyTUGl9kvhQtCfPCCeXXqo4Zkwqsyc1br
7MERlQ7YU0k8IMu9fR8ePOuX7wVrUev0ZI2ueTuvW6lvbJbFpIfwU9hiYVK/N/3QGKqPfZkTw8YM
SBLglMd8pGgkyq1r+53TGY+pRZ4j5/WU0FKVL2Ze4xku0KTV6N1ReV99544Km4m+t/44pSXswcQv
b6O69IKHt5/ipUsKbxNcxMPuTvkumwQSiJfrGS8kslul10+L6ApkZoFBg1Uf5TS38XqBlqDzkUA5
zdDSKOftS5Pevn6DoYfXH+as7CrCJa16efG6x5872/yUI4rANvk4YbUY0qMPIRFjmPiVvXhI7MsE
l21f46nqOtQfutuG0mTjv9d4CbEisjy1K9UYmMGWcwIblHmROtZyps+8sIjvCLXgNV8EEwB+Dz6Z
tXxm0HfAyDsoLiGSFsIqE/+R1GWx6A+6iSH9XcisrxrcbWG1yPjkV8zrmJC7SAKQTdEqu3CHoeI2
12WlkANpRE/sO6vpJ+6oHiK7KvFatHtS4mBcMR4AqiS/2ZulxLE0xxKnh2PVTXZtY5q58rPo+VMM
Zhl8tAvuznMtcrAby6Iz2NXXEWIb+3hLY5+5yGPW/dLiB+YeZet5MvuRQNed15vBXxKkYm3QuN13
NlEIradm2NipSaYH6p0HLM8D/DZ07mYrjoBgOT7qSy8KUWcjH/aC8KHQecmQILpKTfKgy6kJHCpM
Txsk0XnH4C1Q2Bf9h/EwvUuREIG4qC9uGcEZe1cVoi3LS4xY24L8kqRvsxvsZkZ+dUY5yV1HMsH9
4jouUuM8SoMWmETo+T47J5+dx0YPzNUDmEaa4XcKzbz2Tms1uwN9Ayc6ahNlYZg0uEc9zH73HX9A
h2E6f1RqffeDO/W8oy5j2i4fasImyi8pRXjITVBUR/Fxajs7uLmCIl99wQ85IpEow9krEDVmjZ1n
MxXyYKJAvaJgeGiQ0PFK314bTzXBF5tuGEjWHkcQRy2L49XSyILEJaWKxs/tJPMNbGvb4q7Zn/c8
p+sXXllgSqwdd1S8Pb60TTdzd+df8SlVdN3BL+rReaByag9rv0XInsOwCvsZtXfi1sAJVV8yq+JM
2FWm+8CjuXxdpAOtJ4FmlHwsCNHzlPJTPOhWPY54mY/bB3cphvQDRtFqCd51sN1AU3YKDlk43fjP
B6jwB1XetlT4ucDzP8gn7Pxun2e7Z1av994XUWH3bCUNmQQmFLVhHvSr6gbnXkMPdiHmNoNpx+zL
+bTzFoH6a+dQC5ximLmxC9XH0WvDeHA8FjxrH+a40exTcnPSWZxuoc+9A+vshx+uVbWKS29UgjPW
97YJiAR8rBuCa1XKNEFcRtraLBe18sASTqWX2EWtNArd4re74MtN0LoZc6i67H8+sATwwstNUMMI
YU9S5WMYbLJ1T3ViVkqNomFyin2hQvuKqM7WRY5YN6467LzRZnnqxl99275sazs3l//m6WZdhjjU
rNOyiMWvgd6Wa6HyNe8/qVHMPPxmWvulGrpkiG9HUhL9gc03atmvR3dY5h8x1Da9XiwimjPnB76j
blHfxshm/ADTkNZ00R4vfMPpUi/NiBKCJouFDG+dqAjkVZ8WCOl+Y7D66oi2sD5+wyH+XzY7Aut/
+W4BUNCmi048emuPkSAwyrKlOWgmsS2+z01SUDW/Eog6Zn3Rr0iXxMe3F/KraIU7YB17VAWgLtrF
bH/+49uHvEmH//sf3v/Z+t5T89bNj2mLjaP6MrvLotaTE3vAHhfgLpSwd1nQw+Tde5G0owvi5yMb
+Xfvw3KbEWBRJJHylzdRdkLWQdfpx+e9UajBbsisfI7905i4C8MyVyK2C4JVTzgyZrWNe9++jVfh
BlmM6wOay8AaZeJh9mpAkKuMfRb4AwMyOG3d47WNYwQAAE1MRPST6n09lDeFXMIw/Y0v+y8jwYWJ
dEJsfUP7Fl7Fjdva9tACNv2YOXmgm3s2i5DjxFD15ct580HA36/tlY9P9voZCa6q2t+8AULnVwue
spanWFVYL2PxR1T9ckrMMF2Hso71Y5tNC2vbf15gWYHzcXRZgcwU3gXk0J7ldg5i6nptZoOEFyMa
DLEbtfk4SCMRYcsuAfbK23zKOfIy3IXYF8Fdnp7p+YN9AslsuJormg1Qq8gW1UcA7toZl4+YD7VT
cTcm9dg6RzcsMXS8ItuXZXAjGmMDjTmRQfcd9MgGDn24tk5/qAQ88/4DaJ6dxdrt4TBfkyFVKA+0
kxB00obExVcE84WndGyM+9oGQsE825PqefsvLP72fcCzissM8dwVwzujFj9PEI669tDwRJ7iJwK5
h9LgSUBQbz81y9ZzxnjNJjnjn0/A1u3XMdQ71ZUjPyubquZmJTj7ON9sm00TT66HSNn7ApZfle+b
pB295TaplOA4GouUZzwpHy2AedfreuuR9ALRuvkJNyysFnazLDVKavAyMJ1dVE3BChZZBI7+xHtp
OWm33A72iXyy5BY2RTWsO7XPMcuM/kQ5u3x74iuw4ef8bBMjO97F3Ep7XmmzudxKPm2SG6simmqs
V0GEuf50oxacduKdeE5VYcJgj7M//4HHsmaiNJy5JJPEbPYFJ/hN8NFE/zkxYp15hFRmlL2PoKmA
HV5fctDbCLCZCReIRfUS80U8z6ihCWygNS5BxXlawQfnAp5K2EKPBAT2rEagg0c1hpGZ6PvTlvOu
spNfUwFVMLVrCWvj6xKKck1vYDnl42Q5IGHSHfOpJR5xx1ht5WkwqGN+dphk8ckEjivvyCnatphh
kpSJ69O/xYwkU07aMMcDH33lAIn5aWlsI11TxOWI95Ye3V0CIBk57yDQ9jl2nemwdi6MQwjb2c+a
fECYHTVcPx4eZDVuqCj6GB53d4KJtYXpZR01VTuMu9jk7B2fHeluprt2Co4lj7YGbkGQ3S+D706n
ZIBqfRO0qJP0+zpZl3h9ZMVs7dZRUMGGILtwqwAAfV8L2W35wUlIZesr73k9ueE48j5BqWtF+0/j
tzwnYRo0ycOa+yUXCrH5ZwDO2c15vL0gs+FR8xxOYehnP+V8KjuTY3fumIIAr+Q5hH574/5l96SQ
K1wYcy6hisJS9uWm1VWdhwFQm314Pj9ADAjtfJ5oeVAzwlV0UMFsMxE4wRl5JLwJ1vbb9/DL4RFh
U4+ImcgkYqisaeI/z9IuhzZuesc8uGKqlofMbYPydm1IJj7TOIlc52QpGhxrb1/2qSHrP2LxiG62
ASpoNCxRiOr09bNHgKZOG87pY+jH27Z+h5TbZPJgSPe78VMdqYnWTCHoFSznqqUc2dwXaRYzglWR
8r5OxlWKzGoUBo9FzBtqPM2vZOqkIXKHgL38G4ml3QuwdRh1ewfdq2ccfVd7MRt3n1PuuIXeUkbN
PtpCpxIPgdii/NFdPbtSVemsoC5JM8nhlPSTsEH1TOqd7c7xY2qo+Ob7820N0Go49mXh2R2hcpy4
h0yGi4ugf0w3dW0Fa38oaDiB2/4gvWaHHwLkqWOxRRsscieHG5385nx+eo0vXjNj6gmE4YCYHrDz
KyiiCOpZ5ZjRfsjyJI7SC6+Oc1zuMGTQVP9muczZcOt12YA1v+dlHUUptrxyVTdxmYzb9gnyUD+l
l7PeWFTHmvpepE9eist8fDkI5fOmsg0dc05pc0twlsKgpTOQjBS6311XYCM1Xwgt+xJhWhZqxCM4
WXZedZFzQmj/UPmJn7m/SfUkJJR/4kgsLIAqYJiIU8wPUdq/nNbwJmk1ElTTh7jZAq//ViyyJ5zO
e6orYu/TWIRxBJpHj2Ur5MKOYys3ehrnbGvRx3FJJd8DLLOAAHVW1gPkKZdfaPUyh8XBXZNuLIEa
JovtFM8fLNEsFv31OHkLHETc6Zhsu6B02cZusOQJ6vyYjSlh4lUAIYvpAtux42WPjWMPfc9HGkqZ
L3SCRd14W86dpFovWX+gnqfVfL3oeS0rioVlL6OdN3PYIxPJhLfoetclbjzlDziegI9eAqTExjnR
YsrgcgRvZcIvBRUZgQXyywUZCBfWY7I9PfuYe5jcoXSgn8HbS/11vkCeDWOFCrbnooj6Bd0ukDvE
yTrFDzRUMEZ/BTgpl4ct81O2NBsackjCQFe8jUVIu6Levv7rHQ7AGS96EEVls5VfovS240hbyzp6
YLFV22f1vKWuMOqZAgL6GVckT2Lr/bev68OdwogxxBwCpvTLKag0deFZbvLBlQ7XldqSVtA9tPYY
wlebbSWs4En/FgJ8hQDSlo9qgmVn4bVu0dRXWzo9wRo06tv2YDymPs84YiiW789ZAedAJtprdJlh
6EDJ7Bet7ruK1Djf9UW2onhoO1mE/RW2pB1lVTEQbn4FyYnmefpNBvWqrxNZi4BmxrCQ0uEIxGn4
8iXB36iRf/vZwwLvgWQ8KjM7ESS2FtGfhFpFGh9EUSf9p8IMQGP7Jl2X4gdp9kRKcc74Ej3Hm95n
+VgVDQpl7XTzodehfdFvj+kr2J7bJd2kASJvNwoEgPnL2x06F5/Wplb3al0XNpIgz+wsWqS/8i/9
dD7nM/qUgxKTqNcLrEVTDvBS+Anp39s388vEFiLAjZpk3P4Xvq4h2GgMbmpiHppgyllL7iRtDOur
Aen1YaAsvTzgvJVvn9++7qsmkHbQZChJOiHlsbR+QVcguabk4JKdBvHYeNX0xqLcTbN08KQFlnVE
nhuMajrbEOJnbflwDm3TwbcHxhgPVL93c7Ta/EV5+cZtn4HPWncBKszIWyzeLAxUgfy9l2Ybkizs
0VriM4RWpcp/vv1Qyp4I/zwpBWZkHJSMLSVti8+8HFqYa9kGkcE8nIHvGNZ9cDd53RplxzzcAq0v
cdfYtgaXwKDDlCxvxDDqPc1lbFgC7QQp6m7shUfEbUgPq5Z5DCr4YcO5K3HgEUwBUkR3HEAIsB5Z
YlGeugAKk7ML60yVE4oqGZT+BXw7coxPxkeagY3iU0wmZmWxcLwSbIEG+/ynHGMCcxj+yKiTKyDg
cCjS5RiuLtYDF4GTS7XS2SFwTXOsyozuAtdTZ0bncWvHSo7fz8Ox0eyQ/GbDs4qBG4YGCu4FhdI2
5eFSTND6k3mG/wEya2bzGbLHD4wj8DBRi6OVnoZws67vKjprcn94AGCXdkE6HdVQhXQZyca5SmsX
JwGSjYWkYx8aL8do4e1x/OW0oRzrU1SDwy/QbLw++AOVpZsMy/EBwpJdoRj1ktJWWRLbwI2mldxc
6FXJeDXkpfrt5vvr5e2iwDOUhnWc59GruINYKy+opuiHM2IsReNyvpRTFHD9/KmSKBVd83qcneGV
qN88vvjlBmizQf8fepxIAopfnj8bZVGg2TL3aZDa5BVGU2+haD+d8NBXMyIuDLwmIt7ppgPZYQDF
JpkjRzrlteRu5xTYEbOFZyc2ZL6ZaKwzyZOeSy/nrGlFsuo8JjhGuOEO+QXUHYzrnq56nln4MNhS
EmSgsVaXa2iwmsEnECO64DDSEM7R0N0Sdg34cshuauc3O+Qv23UA5Or74FK2TO+9LqwvEMoFtgXT
/XmLIuuTDPk5cPdBBbrv5ZqxhwVB4zNb1gBrsIe57n+bZ70OSGleGjEfqMyFIpIQY19uL4m3VCpd
q+Vj3YxOqnbsZVxjhpfDVh1HzMe314FnT85/7mcytBFAqCxJ24tBSl9eEOZfQJ/BKbV9QHLf33su
RVDMfulk6RAytllsvs10gEp24zAmNCWr2OvwnYG+w6a1yzR1sd8tzl+yPmqjvAIbD1KC+fXIGpZq
RGpTZx/TOLU7yeqXPsd9SamS8Pc5QJupxS0P2pl4JzWUXwZsezpnONZkeasyVLKcvEBBvMZgU4AY
Q+7Y0XveKOsUKdLnsBhEoS+gDglrCQyluN4P6Lmpaj8HoB2xM6twCOjF+nAuH+b+YKd5UNPr8KpC
G4f7eTYYfBviOqAeutOhi61QFzeju+5TJ7TmgfDXWdp46k+kl82U03zw0szdE5zUxzae9fCv4PYi
eHd8Qa1jV93bw/06FmDRU7uH90DbA5j87qvpNWEO4MaUYx7PCXzdh7DN29xF4AoCgGBphwT+99d9
eWoqW02TVO1cZjeb7S8xiNBrHiVhu9yvDmRcmmElFLkqXJC8uoSe8y/pwv3z1P2n5g9Y+8WUVswZ
IcIA+hrzx7Ow+8spLZcNvjlH6n2GjzsmSCUAs+9iIIZbVXNQmTQLnrhitLBgqTC/vkpT7RVqn6jJ
ftFV0vKLCeVjRsx3sR99fMZ1jOev9vee6qRwO2f+gcyRHJ5RlkHwZ4AekO8V7DJke6C+Nn+cRhkn
kCgJRgv/epz9BdrrZGL7URyNG7cRUYVwHr2B+le/94ppMp9nLy82NHvFpgs8FxwQRFxKn2/UySb7
YLA17R8nqYtuK6tI3cVVPfcA4AeN6sc+HrAQHP1l8YeYaz7XVxvqR/iDqz6NY/yFn1/ETFa0rF/q
BSBG7oU3Tq5/R4Hc5Os15iZBMJ3GeFGyuwnoYDNgJgOqzAM0susGCVOnzHhn+VBbJkgWkzDhpYj/
bb5crnj881iG+D2oL9UyaJlR0AsoYu7RkLpVfvQV7W/EIcMEeSrfpRRTGbDNYqjuVUYYsCX3lYQ/
W5xoR1chnxwJW0GuswpH1PAhoegc/Jngx82t5H6jKJMhF7CEhvMYlFsJgLgjxOqa5MN5HcdYZIM9
N+U8ZPrY+f6Gi8jkjpGGpkrPQQAgv/Twzrhw+tTe3wYYCt3Ji6u5TghoRzvkECdtZh8Nc0HvORcs
2T/QHMFh5NnqbSDRqpYa+vMUorGrDfywcogn55iMq1zrQ0sN0vp24YLCS5Qe2v/2cpgqv3Yuy2RN
+ea5TrT0rucm17lL2L1cwpegcIYzsBMO6a1rhHUB7RNaXImLcs3NFL7Xbrcs2ccsEfXQf6YdhuLq
GjSctwFXUs3rFcVaZuZVrjs737EutT8z/hojAM316L07BykQKwiZbpexQJ/hFPGSHlMhcQu7K7qs
5B6nXGn+9Dfr+ekI+q8jivWMPJEyPPEaOl7ymFchN1eHDYR3970hEpD9YYOghOdrX6u0a3Zd0y6E
jv4YUMTYP5MxzqyN6JmftWYTwk4g4RaLNqrhgYZo+tmBnRKlX+eEqYNrvR9gDHQ4A9OQQyjFd+6K
V9S+jwHk2gMZjtOEu0pmcDuuFj24vF1D3c+WkYbOHghn/lvsZoCji0o4hnI2ZPb77Zmxp/gIfi8z
Q0QPDi/JF6+jHTBNDmvY8AYmRDrT5sXZU8iJSX3IG3xKEbSQrviz2jEWNa9GBDbp8VzA74qmoti+
a3twPSD13DaBPlKknvV4U3l0pY///x+uouqcaJ+MzFg6SHQmXLsDnmOSL8qXY1TTkAA3li/nMC71
tak1zkmqRphKV5InIs1ziAc92iasz5WgM/FGRIkl16itT/o7rLEgq9H9utQQVJoi7jD+2fnPVY4W
iW5b3/R2J86IplYbPJ5jyGFLEweyuVNPFlNj76RnxF0QjHXP7NTIq6nRnOPHMymkUIPcuvtCbsrr
MIZAuQFFpENFPR5Icvw+OSgDopVfABGs/PmZ25I8B69ds/gM4rmAd2YYCU24xLnvUiLRez9LIOfR
PaMLij8GD0SyOYpB0S/4qikJYML9uW4QM+Ww2tGbA2/h+u2VABb2+mQDqWFDRNpIPRs9+6tgjV5/
2DzDn7lraHeAuwwnU9S0J04l3sBxAI3gFVFUtJvOVlFDen9ezXGb6Rpp9cBmVl+JCIk1TV1c9Czv
RtjpUNQDVfC3vLkFpNk3GaaXkKS3z3Qr2wi9AGRBvqYKD2B1mFcrnN/b6uHygCDDZgAB/Yb4Xizx
SGZeJIWt2uh2zGuJsQRR5Ho0E4gjBKuptx8STJokFROOzOu+SzESjNWypmfBsWMfAZloIlTasDDI
e0H1IRVa9h7MKJ9QqZsLC144swsQRBb9RD4j0eIeC5fVfsdKoc6+w1moXN9hiAwh9iZynJ69vDLV
E8VtSfFatt1fk3zCiMYQYp8wqbE4n6sGKF10CCfZf8B2x5SPGtEPyeBTGLjUpS3d55agQkefGq7O
dppQQrdIe5/rB+UIxSzfr5MzUDVeGAZ98xy3aunax1fIqPiMqO6DvL02M1sfsg6cjZYH2tBFGYIE
dwPPmG5oo2GD26GgORkqcVjs5a38f5yd13LcRrSunwhVyOF2EjlMEhVoWzco0ZaRM9AIT7+/Rrd2
WVSVtM+5spU4GKDRvdb6E+ER/J5fmpQRANb7NEzPKnuikKktB6tM/AA/+U4Ws+Nim5xSwdLVuNk0
bhnd1lFsRetdbpHoyuhJXXDQWSGXNWINxN0e4ErymaZZDPLG4VcXuISqlmVPCZs2a+wePWJg0FGi
4kuS6Z1n1nB1pUA5L+2LTVQ0w+O5cOXsOwuWhOta1c3DflBwchdZsUh7fjiImXGxs3KVk/YmWBnb
jRN/Zt/myTRHyXMm5jbpibJq/PSawkzmjG+3aeIDWJQLt9Qkm5x/zebfURqskQF2LlpAWhMTc3Qd
ff/SE/XMmtIHWuiIuivu1yAm7PPWathf7Vt9MyGmuFt/DoGUthHvaeylmiuKcVkN6H9um9OAO63D
H7oZxtJr0rwjJwhoPyqxccZEEw0D17WElcQLx0XOmI/L6AfthzWrFt8/qSYmqNFYVRRBLktM/6Ip
t4F/S7srn/roEvsE3W2n8GggpcDeITFvsRfeyEKcMNpu04vAa9j8iHV4UVBOeXYvsSnflgyGxmi6
2rn3EqvG46lQKJl+GckEDkRwaLuEEN9Tg/Mb70uiHhiqCLnIVCcateBCxW0/YROD09ug1hq25y6u
jflQhfe2u/kiWU9NkewHkz5MSoEmhx5nhD16EaXJhnRh0IvW8zikuRN/BMCwZvOuY8K8+liCQldA
eaq+MWKsFg3XMi2wH5+appZbEs1gMdpHjMam+rXct5GZ15L9gGOgXZb3nMlBgDEA2zXBLvdlywG2
3ARpAtx2yJBTFXetbbiItdDPJSJ6GulHWJOj8OTzykO/A4Of1YDIWDtJn4o81iJtOVo9ME9j5jG9
mONmFT4JIgqrEcKUQ2eN/tkYkLCxMkqUY2ayKzZgpjrq5E69givxjDUHuegnufcYBXgnnGq+Ixeh
7942EtGWX/B1MLHybIfwPUwMUrjEXMvLsdA3870xYGdvIA5D/kvc2SaLWiOoO9s8N1YJxxN+LhEB
qJSNPquLA6q5MG8/BgmPzDwXlg1z9EyqUxJMd98n10wHue44NOQbWcR9K19oBU50uEiyCTl1aa0o
jfEo/eoWvc3uZBcRGsHRX7tE4MmKHWrAbBczRGxm9Ws2GzPG/d4hm/uNcRM+qn1mle9b/hot6cFS
77IIMx/8NcMJlBXsMO33gmu2kFZmnqHPmpBee5sq3vxOvcQ5wARKPXglnrCwUUWUyaWPBcOYXYKM
djeJ0EFl6XTtvAlWLlJaOSEt1g5B433Ct2ULUZ19n5HzUdz7lGRd/T6ONrlhdRbhOtXjQu/En+nK
TIM2eE0W2Oo3wiYA4GUNgnC8ppRyPCF9PZU60+wdKFxiw22dD/p5TSUcG4ho2HDSItERGnLDxonW
lbKJHLr6eJmrlLnQoyaLlYnTyW1SMchEm8oFijiLiudDE3Wd4V2yDvLqt2Q2GSLFmQSvUuEwyFj2
0VXaY77BslFTiAFuNGua7Xm/yWz9/CrMk0bMD1U1bX1+2y60PCbaPYyaxyPiqnyeb/y0ki8dZiMy
hzuRsPhrSWvYva7R1oTob9Vror/gGII3sWpMhPrSnqSW28IA7aF71VsMA2xeACfK5QBMH5dxOctP
hjLkcvf1jl1Ns89XVpSEQg1tuzaUbxERNyaXL3wIpvV74dY5h6BoKvnaWQpsKUtHfk67kKFSnSd1
QPY1MlUOiK2R9YtGrrM+lnhEsqWSFqqbx67AX6c6e7WQIEWCfIBfNT6FA695XsnTfwoHeQxoKLFQ
O+C2zw77vZBYFbq5udO+6gJM2FAATw6D+ouNZpDNwZtmyU/UAGhuJynrs1hcZl+2In9U6Bz5lLxD
ANpcseXGZPAa+KXgTa1cDFWYgoHuby/ZEg+xdx3YNc3ljqy8GN6K/t56Eembod9sz20k4j0oiCxc
gpqVpb++3oRRCNqtcxgpxPz8lBAjX1HGWJCWMTdCtT1dsQ7h/l1mVfzVk7dxcK9oNqvmfhlbA8s6
r6+KeYLp38Xky5TQE+wTIRwjNa09dAE+9Pwmtawap3QidpzhXCCOiYNDPXpy0JG4k+yEPQ4PhhIh
IzC56U5lyD+LJ/lo7ISh65dBwjuYA5H/x39EGMx8CKu6p291sd0bo0e8xnM5yiA2g5/Ye6X8T+Rm
kNiYgbrx8tURkFi/SGopX8zBBIEf33shlwhSxeWOzkSvdYIuU3Y2jj42flHllMmRjdOHcmQzYIXM
P1ITBAqIgV/omUGiJkJt38qDf8oyOaYa3VhOD3/dT7ztJoBUQQGYN+PgYfNyv5mTEc/Yo4xunKc5
45hpDmUZLPl4cnDWpiJX625ASttksO1E7uT3at39+ip+RCJAviFfk4AQ4CyC2Anvrx+ndb2cdxcY
Mj4lZSN5sQodNUuKP6B4TiYqbIX+B6n5e9j/x9k/H29DNaAJDyzYDvZPk0khjKWpMNl+smsM54Cp
OjfgTmsIgCEVdReSVJPLiGpf1fvBvjf8HyDTPaD7v6MOxgxwlmEsuw6L3Hk7n4VgElCYeTnNKAu6
eiwxxFzw78qYcZjGcaoGJ5/Pom0aJgDRPPKg0qyVfTnwjaQe6R4c/mAc5O9BnSl/EShjLAE3LS4k
sTHfSatJsNNBJ4Nm++vUhEklPhRFLRs0zRvNGCv6FXEtVrv+Dnb46a5D8yCeHLwF9Akg6g3+hY+V
4bvGYD+GTsUeoffLImULoNfc8fF8EbLsrNUuXSlkHPKXfCt+vQJ/HIqzBADpwRpM3yQDm+rgzXuQ
w0ftBi8Wj6m3SJ79IiitOVb2JnCbs33/rWcpwvn1B//0AnomaQ8OrR1jcYsZ149L3x5DJGqROxH1
tVdZAf6QULA1hDu5SKU/6wJQZFOUuiQy7c3ary/j7feX3AqO9AA5HdP5n9gKGCaIIanm8hH1kZpa
ppg6XRhhkxl6zwuCqOBUV/uq//Un75nq/13vvH6wOnC9hHrFlOTtQKMTWQKnNzYe0mqQcwPClmh2
z2Hetf14wNAKYjVcTwmLkGMoBwxT2MlDmJdWHuVuHCTxJ6vNc/jsv762t0sU4QX3wuOVjixAk7e0
CX/YoAEEsfmgxyqeIleOU0STppYo1vJsUhoNqnxfVg7e/2WT2lfCj/cpMiGr2JYFWAtX7+0m6UtF
pmv3D4XAEQ1urron0hXL/LAmY+dOp8kaA/NrWfiynLGcvra+dkjWcRyKOoQwjKET3BzzW7ztU8f+
DUPn7VL2Ldv1QvyhgC09cmbeTqaiAPM8RCiP30VxaqG2BqUTIymsaraXMMNM5RGRKpQma6s8LvPX
j0xG6fwHzAS+tR0w9TDgVYYR9ROliVJAyGnu+pj3ZFPFF9GRdNk/RiIq45dkWQwfi2pjRcb3vCkl
oBY3Zz7ccQxXQADdpzHw1rZAr9+Zzb+Y1SbF19SwUDM5B3+wBFSLcKJERwu9GhIRb5IQjvds2Qn7
MKNNkBwXyhZ3XFfvXcUeji7PDCTRVE9LmwRDJnjzNTPe7hUeBASx73wNvad3iJL4kdOMUnM+GKHw
cN8LwwYN86kLOzudgWERZG+shzCkCtWbBXkQk/ExQdmUpUeEfUEvzsyYnQHHCSADKc0UBSG/wY0p
OqNN+AbkqpHY7DSS6pCEg1zJpY11u3kOPGrZ9oT/1jCOd32XwlY7MwVJzZdfPz3rpzWEVIh3DkIu
kyyL3vPH7TAI2eFmkMJHPSVu1den9KMhvuMwMmPM/su5jEDxiLHhnniKiq0Prk5JUgvSzrn5+EtI
5v7mjpI6qDRw+muT4baQ7LPYiTmfui4kNvQ33+UtBonsH3oHuwcKJEhCb98HB8k5A2Czf6AZbL36
b7T5KRHsCIHojrQGU6vlttqQIgSknLSjasvDY0oymH5zTW8rLZ9EXThZAM3SljUM3mwiJsk1wmBN
PcxViEX/H47Xj21xhVfhGuS7BxhQHgKI0dWfNpsYC3YReUTziQvobERP5DRU80xKHyY800Ff/Fw2
suGB7ouXOD20M1w3NlRWEcrK2Bgvv/4OP9IjqM9gqvjIugiFJszVf0vbESv8pQCo7SHYjLGHGDDE
lZOcjIW5FwbF/z/VQYBTC5ZwoMmBlGtjSPsD8x3MpKMn96oHDSjqCr5T9Tk+AtgfnToforP9G27G
2+fFNkZqWBRaHowz56f6vBCdJG7M7YNMUWWzrGi+/S/fPx9ffcd/H5DoyefHlkAkfvvrm/3T50MJ
Dx1vL0dd1/HefPO6XNMRe388T5Q0YmZTkz31D6qtyvIgPlw7G2Xw71hKP10AjxnCE8oQlFwmR8yP
t95nfIwZ5jbcwaTbd0B3b7L14ZcYo5yssf7wSbkhj2YI/vj1DZBf8L+nbkgkG3WJ5AUxV/jpUMOc
3kWKindMzga5fQpDLHcu6eDHDHm46N4YLr6NWPg3L6q0P37zuZT+QQQTicqQNffmexce/thb1fT3
KIvSbnoK3LZZX6Kqz7erBtNrzDKcP0arl6g2741sd+HLy9Yli+1czr9JKqNxHQKIetsRqQwjv0tv
k9gNiKDQejoBeUqBTVasIYRYJgU3aSUtdLvclYIvUFXJiPj1bX1bWUEMZWFDMoV7R/X/tskhFbFd
GtvK78dIOPupa2dFQJBU2BcdVmOF8PLv2i/ihYGHJkR0wpQ9NoTG3zzkt1tKyL3mMeNEabNl/9SK
zCWZEg5pjffBTufJEshoDH1lZafGgL/+8j9/HDsX6B1CSEixlHQ/rmnimTwwzM27w5YkYFCW23La
SxARBezodr9vcL03ZhncYwaNMG94k0PPRFDz5iMJ2V66iBrxThOA812vuCRVu70QBSCxNqmjF+V9
upJmbhEN7g9u+2RP49aWF0TSsUlmUwtPQjzoaaUWVHkJrHVmKxFuYdeljJkyaWYRucARSe8Nyq73
3jaNJckJ/FR5MKzwMlDGxauEsDB7kz0HlYpcu6VfSXAsjcFuEGFB62AquPPxS0Xx8iYh4ayA2FmO
f6xve/56qBhTTT3LDiGHMchotolLZmSZqkPromvAMkUlZVyVsKlGAyuTpSkLSr4RaS+yzTyWcQfE
h3EiYPU1U8CbIBKPv4GlorxQlC1yLNmjjeNDdFPQJLXHWFK0k/xK0iXiu0RqyH05oNeTNFyh5QvX
EFNBgUVWghwdqo6ilC3g65pU/nAJe8NNMM7rjR733aFCkRNd825DcK6GM6Y5z3zvHIxkczCTQ2L/
Xt0s3azo7ThXGmM9ONNgARai9faipy3MNWV3Z+8zHzUbZrgm58Q7B9XERnLNb2LUgSup9DtlTneC
2HPKmxl0QkqVNRZKOJT0+Mj2IfN/eXa6LXBrN3Ofy5CVhMaBCadLZcYYs/2XChmry37DAeTr6BLM
+ALGTy7HAamWh7CoSvmWzEazfbnWls0NNCZbCiLhB/T1peW1ivy7ym7n6D6bgmH6lOMRgRQQfMEj
eU2VVsiBagoxE+u7CjwUewBc7PLedRkUdij9v0J8yoIjfsqD352F2coJeZKhS32Z1jEFsQb1MBLI
9BAziYmyPAab5wZvUtip/BYTTFLITO+G9EuJq9aMFKLyAJ9k8f7cFKpB0tLovEsKH10wnqf7EF6P
ukiAksMlPYaOJ2iJr1XpClmaMYJwn3qTEJb02G1TsX2e+5XrcjrDmr+RFA6DAheiLfVeFn7O9gK2
Pk1/M8yw3BdAcbznscepWvtiGK2xvgTuthjjO9R7Dfu+t7kSNi6QzA/QGfPNGsrToHBgjRDgLiD5
l0iKdrQpzGSnGTCvZrHSK/sWZWGbN6A5Abjjhs3rTgZgN2QvuNkqAt/EcxAWowH2pCbs7Lxy1tKr
XUAXcNGKy+cfVeha+bNa1uRk8coW+4srTGbsyWkToT00Z4EbN8tQkRViA7zjtjVsQxTkGe7MHtWq
F4hCWZiK05nbdu6RmIYlLXIBvNI9MAJUdRK/0IouPy/mhMDqrvLwQvTLNEkRivaxeAoKJ5khemk+
Z72kHLb6m6olFq4+MjCzBMtGmrk4G94vapqqXvUijELjD+H1wjlHauvS2J/j4ZXN9rcz+cedx2ru
ekt9m7RnQJ+XUiZScFTx2Qo1YdTLXEIP7kvyULYXTV11YQ8zxcfOJjFflpHqAuxMux4kSTd+bCsb
q9rG8UTFCF+BHAqh8sNFrsZp3koeINMaeYe2BZ0F7ATuTJScFIq22SYxU/euEk1V3ST5ShEABn9f
0gS7V230M84gu96J6J2dnLMv04BRO2yL1JIgS2fhU/roZY2/4TejNsqMjBI2UXyNPV7GoklNMpDr
yMB64xAZLiyVTr1ss/p5O9rRO+safsYjjKd7iPM1bjzSCpiFsQoUh0k9mu9re9/1Bu4Cm3wAN55b
pnZKhBpcnoWjPX0zh6w8BfIxlZiXgu81qUBRZNy6l91PskhkWEz+frip0ZHG2p29B9TbgxoyTrkl
X0EXqwieq6+oIT2zX9Zl3Q1xWSbHts14plFnBDhfwuLoEXbXRi81MRaED+632sTRQrtU6TgdyBYS
Z0rZy3/XXu7o+/8utl0ANK/bwHsv6kL+fUcNLjQsV6uKMilJgrvqB2Saixx62FuZbtmHfFhzuEL6
mHODkZpmDjd5runZT9GQVA6Upubqq4xxmQ/CTQCAHh3KDMCqQlkUjWpfaa0SJt9lkgi0cYaT6JkN
LIdRYp3U6QB6f7bxJGf1pQ2DjTJB/cpSA/xFfbqq3eATycZBD/CJbJBk8IINlacbTzV7JJpUSSgK
lDqHjrOyHnMjXM2Hzt+htnZswy896qr0jwRwuSazwWmMb2Xuh1ppXZZCnuoalGzBLDgQ9Uh7dhPK
SWnnAH0jn6QzgLAFK1bLryIQOgMZGEI8BnVxEtWFczF8OIDN0VUUdhJ+5SnntrM8T5gZu2V4RIoT
E6tKJqUgQGoyiUqLzqMirqtlGykfAl0J6OMewyR2gGvW2RNMQHzitjo6Jvg/Q8MjmMExtkvZN/L5
8oS4cL0h68JRL3SGAXJmX6ySBKXx2brn4H7WHWLpVavEjhUtKTIwNUCO1aKDsqWj9w6NqqJKc7yQ
6Ei6UTQTOgCjQ42aQcx477zaJljqHg8/uc86+TixYKDGpMvHEfx5bLCB3kU7vbKki226ueaQWwCf
2GOQRJueNPcEEpisKl39E6kP+Ymc6HI2inWrpPtpbljbCbqOULF4TI4CrmoAo+bNV+dRZJOk8GzA
CQaAUbuTKp56VR7CDpG7hUZ+E3XEY90E90Uhv3p5bpiGwnHsZmmxoApSNagaVGUL79jHPU+kVmXD
qoORxJ1kk2fudc0rvhfECyOUrkBqNU8JtFC4J+qdyyXBuTsAbThwO/sB7lhwDceaFNhLZsa++1qp
h934cM1fxhxXBJwMUjiGz45vSsDdEUkyiE9xImqvQZMgBf+YMEo6GC2AJBwoRg9hh3JI7ylImglN
VUIk5J7amIy4VNNHjcGvg1cKuHMx+q/0OA2uRHy02CVXHDSL8oKV3g2kpTbvzTmT6WlVBpQA462A
UQuyu+/W+h2DNr/10ykMiV7zr3pYYSTzWFjHBGOK1D90udgnWZySOAqPgs1oPq4mQC4ovSI1OqXH
epWfw7TjEKxJWY7sUztxQFevxWLItWhxJLNy9E3WEkROaPSwR0k3S5enQVGIEKTWxPXRhCxNe3Kz
Mhnyv37dT76dUWB+iL0nIrbQw4LUfTto3Dx/abKkLu+qsoWcDRFb1fObxItXhWRpmcn/0wejFKKF
ZzzD2N8DvHo7iisLZ+zCZkvv8EHvwteVTiGA5E8G3YQTRUf6an2uOSrY5n/9wW/BEEb8NLShC24G
6kFG9huswTBCzDCrOr2t57UN3SuD1dFP7iI8ZqBwQ3GYgvBms92erGTkiulQ1kSjrg5uNj5nam+T
MSu3ltHEeaR4ByNwmtv3v77It0gu8G0YMsQm9yLifxkh/djnr7BdgqAVzo0mCyo64qLt4vpcjnzN
cGlLg7AHt02DHC/5MAg/LqNo2/amKTF5w4O56hnl901mNDjgU/kEAbHFru3gE6l8+rqUnGJ8h7LS
wNR5wh8Zk+mUStVJzxV2Lsxx1dvi7ajAr7+mtY8//zMjAzu3fJTze5YXcsa3SK4JA461KezL6KWb
EVI6JbWLZx6ZYR02diOWBh1OUxm1PxF50RInZ8x20+adrXzkfIeKm/4x6C3j1ZrYVDCm2gEVbYun
+djMN6HgHqoAHnh6MvEBMcYj0bJN/0g8wryaxypIUzdHN2tK3QdZX1OAJwhuN3R28zRi1l/Tuaxs
hN3uUgd9SgLnrmgFAsMIBYPN4S7PiFftC9SUbS0Tdepos8RNi6XOkIHpDF772FAGFvj8R5xpXzEY
hbtwXr3KCV6KLfYQ2QauMZEuEYsNRvB9Z8fU1TfbhMfBE2ystaKBgalDlkZNuFWT35RrVMePluy6
4d16kTH3BA+LNlqf1n4IHZJLokxODTwj3BJotAQRAuabA9q35eTMcWYUZ11recMQLsYf64p9UHMc
nB5nViJ+SzIs3dk0PWwLm4jQqQvu7Iyeb7KQTB3zPK+IARBab+NaJudMDAOwwM4xqBSiEqN0Cv7G
bifNCUmN546hXVEjzjv13Tiz7DZlxKnRtBmOc47S2yCpyDyJZQi65Dg6K538kZ0R1ue1wrZo6j/B
G9qQRpldhJnFM51hnnW4JTWBOWD3O7XF1yldZvOV6pc07Knt8fI/FktcTuBbUB5AzrR7p2qaMhzb
eSB9EU9r8SDCVtonKa2CtjTVtQAhmtLUWPVtYmukwHksWllNC4RAmOK3xuxN1cGmwhP/qBcpyWvw
PlIcZmQGJDG6Zn+anYYEtT4PjfzlN68YNhA/zoOZATMEZmvHhtqFMvAWGEOyV8MjaL2raNLMEQeY
rEmTf7KgVeKLyU4Y3wb445ApggdOXUZ9i2+HHQe3c4kV6mmxyKW6BzWUadXYIz3M89gym5usBMPx
CVucyK2S+dEm23E4povr35ncg4mXmfMyKe4guzLHK/C7HwfzNPX8WXpT2YXRvMsLbHXujBbXqxss
+dvslDaZ+BoPxZpfHC+bUcHZVv8BG4SsOXct0R7Hfgu9FW2Ab89XHw5neSHFNmpPXZwE4zEbFwip
J2ssFus+iur2iayFQBCyh2rnQJbrfJrpBsmCTMOWdGmvie4SD0UNnjp18IBpQB2dZ9jEIV+2CD4S
imM9Tr0rZpQpjv3F8qPsjojXwT8wJcqf+ioiYHzMrJelIoirGPuvfpp2L4ZlF0+lS3zwYRtdSCAH
0MK4Eth9pRiTPjCuAgs/LZ67ZdExd/pqMB/Q4Bj/RCJxiNXMq9PK/OMMrzk5Bt4Q3vJdZYBDyh4k
888+EZXJIAQCCEZd0UZSXOwS+VAG62ezdLcLqL5LarFVDu9E1rXvY6ftyRBPtkuxjt6HMTScmzgy
m3OTt9LJkOHBPWBefWPSOZwsZrfSWiZ4xHkouW0xNP1ktp7312qH6ed4GPvnFXT+IcF+7FoO/Vgc
YCG6pyZrLOqlmUCMJXdhPW35cjWdcbpv4EK9a+zBOm9zn5+L3LWxLROkHkHsWv9pw5lQucmd31eu
Od5hUkZcRmBW0uU/785l1W/3KKqij7hulXdWEnvvQ9jR7iHHzfUAWzy8NyG/fi69qf8cYWt3A+PG
ODIniW+9fmo5TRi6EfeHFpKhaejeEk1af2zHuSaAFw7+xVmF8TWxs+YhalomHjSNH2Fm29Dse/II
g4aIAicxTvMmtm9FHzevRLPizbPGxqkRBaHBW2y9Wjio3RIJWdySnL6+22xjfPSTob2xUiGu6Zwj
Y4q3FT45oXaEnzTue5yKw+WMz3HNp1jx2aB3vW9bdz3kYdgHl7As4n9hGr9EfjO9WhxvN/AUo0OB
0QMiL4/9MCvMTy4b8NlYivCdlwTBrbNlDfZkA1+AsbD3KaSYRzo/o7M9NWFTf51IG8gOKKObB5Ym
bULUzrwndo24C1My6ovCekgwmPm6ZK4BtZ7M95h25+qxnTw3DdlrnJn1Cx4z24GEhvxrWhcZ+Zd2
DXvem8lTbmMLUTNWcLCEhYMOdS7rVzbUyjnY/Cc/cPAQIILg0DmQIdH9uRrBdPHQrF6LibCJI1OC
4hmLwvF55rABjR9qUli65hAyhv7oQ7a0D3HVWITAGplI6ZCZn5OQUibV8JcVjPVTSrF2NmZQ51Ms
AiILCZNNzug/X+YcP8Blav5IN3u84mj/NzlNLz5zf7y/i+ViTCT3bJHdXWh8WuNqjV0RPTCrq275
YqVzpDxqn6go0ugCtBkLuAAy3iolwQLxZtyyvdZwYA+AVeZXGBTLkTRGAlDd1vjLSEYy19s+c2ty
GbPyH3+rvds8Ndz7Zlu7L8jWjLuCloaXy10eE9eZ76ZsyGF8EON+wtmi+2vm7Li3Vs//jE1d91zF
neme6rQYLz65Hi+2NVT9KY6N/i4YPcKIJgribwQlpiucyHbE38PGSOycekP22C3OhKlNTF5xW3hB
fYgCVMfhn4D24dEe+hVzQO7w3SQq0mKaGWr65g8fGkzczpNNgveFKYb5gXwK7PrqsIr5QuRCmZB5
PyDHN54tPOC+Nc7K9hNlzgPKDEKkufHm3Ywf2jl0puoT8kymbMsWEh3eJJ8LKA3EjkiKyoG70H60
oty75IuFKzvhIeVN0oTZF9efiPwz1vTVHeAPuCRL4ogy0x36G5mNS1zHvJpIbi8Y/HV3mZ3VJ0y2
mIK5RXzKszb7J2zT7kjhGz73TNKwh3OT25LkJRr6YURYYyckKov2vsvWJy7873zwq7+7zaoBP3EJ
bAqHvbtzxjP03Ix/BUZ3V7hj9IRoyT2vmddfnG5OqoM3Z+0p9wzvwW0X/xC05he8ddz7pVjQAJbk
Zc+RJSnvvLunrG/LPzcCofD+9poB7s0Y3bau6D/5eBDhpFYU2ZORGPaRQ7j5UPeLuPUjYyOEhryQ
eV3jW5fPzk+BcI0PaSgE5n7MPcvLkhdZfVMkYZp/U+x6poSSUUzQJk4RxWZJz5Bs6+QgTknG2o1C
jcRMHMapIm0yUdFr6XZROUuoqYe2HdGstmGW/KQPmslesKHQz6mxJwkvRBzdosvDIPU84v5XRsel
TOYtewkQzlLHEpw081c85WlFcSWbUoXnbfjFTPXBbCeEUweGCOBzSzYm3R+xR4Kd+D5o2WqoHZT9
qNKuUe3V7t969gp0gRXocahwtT2tkxDbI+yapL/tY+AN3KmSdm0PvHV+/USA0CjIpo08ItAmzPzS
MwF4Tn8yjJqBhhHXa/jNxHI1vsOy3qoQMRWUeAb5BvOlA36vn925i/M/Ry9pxhb7kqHJPmDmGVsW
g9mitM17QN/F82+wP0i67DBhKYvZ8YyB/noeYTiGWN50RXPA+CFBp0UEOAfXAfMNKYcivLZ41Ahn
HpVI9CaLSuekJkbR7oTWbZsM7KUFqcZvGA4XpKOPCBK8f76b0NltWDzO4MvJ3Wr6vGJh0LQ3cRED
sjN3Kzb/KwVZkJ2nfJ6MG3gtRf1eu/JXG9B4w+NIwAYVShJBgAvpQVJuY5AKa/iXnlXSbMx1lu3C
4lVyFIPuAu3xkyqNM9OQYzQNL8DqBwE6oFLrhmdtIacVXVHslr5/jh0Ov/6JWopp+azFTAo4cSZ7
q/LjFhqDjH2jtuQzFbBobFgIXtV8UIIg+FftWInmCkNDkvxV1rmkiMEdl9JSBUmk6vc0HKOFV81s
S0/y1JwlIKyY56qP0HIIJXQVSgjWZbUcsdEFydG1OaNWkbnvuwZGY0jqagon5NnWirisp4ca2RGW
RM4QjMZ1KTefcLGuaSA8YVzB+pwM95uAW9Pc0H2vvf0uFiR4/jtGftDn9/TFSNEOAgTYbO+2hAgO
cbQRgraoWPCh5yVXmRU1Vu0DDMNU6aXCBlgcmaNJILN3iAMYKAytY4v05kNvCxgZOJ4XSEJvtGqk
6cifI/oknRn3aghUzet8M+SmawnhaFcpkHxi0x2M5zDDwvEbBu5JA2QZh7VHUGTqy/HizpyVTIQ0
vNKsYzV6aEgMwZZgmzeMV26spp9WjPbVpLVz7YWY2T4whI0t3j49FkrpK2x7gw1tNAXj20PtUBOh
11MCGD1EJlRS4jBkXUsM6juHVz2m72NZwGoGqFXcbEBSIo3kA40pWErvIS/clvmfnjoGO0tdS2np
LOTY0F9Sa8lvqhm9NbVPXBBydsywheRSXBu9F7I8gp/4cLBNADC0pXI5dpL98LoqB8OJnNugQVE0
p0klDWc69zNWgNI3coQ/Y6bHLKdzQG3mLeGEceMuuNM4tBb9+Z0Q9CiLS4BoeyjxVVteyMvrh1ct
42yiDFWgZlYMTKUyrmIeupXwYMVHiLI1Wk84P67Ll5xtwfxk4uDbsjtHaV5dkJYK8YWuLftaS5fh
Gbw8sooPZlpOWA4vTs8wbei73H1JtyQvHzIfc/dLTz/mP6u9ZPRB9gHU9rn6mFRoDgwP0Wh6AL/9
30m6euk0zKiFGGQ/SgCrEpm8o3Y5slFoobOWLIudJU5CE0uybieJ12PjgKYNskTlY8qjeMdEjjfe
lzlYrOjvJqWUfi28UTb6vaKu6Zd2F0eoKdAQm5LVgeReAkFji0j9Q7USOv61tbEom8iHm5bVPKwu
hsrZUe1H2opIcWywMJaXg4BdbDdrFcKIiYPabekHd1+nNpohfahbRMZfW8lhfbjGrAXax+VPhYxa
Q5Nwp1zlDb/tNpEKP1AndgHRio2rXlx52tvhrpB3GKjwm3NsStRI8ZnUHq2P+TUAsGmjYnW+DR68
jQqZN8kAz1q7jDJI8lwUDGSvgQwUKHFmtZdTArna+6S2MoyJpbJOo+EKdx7UAMXEHhF6wax4+9U4
yL847VBHTGgPrC4ltmfuJS/RWlb5prYCd7npnTbf6SsEMw2T0Z3fyeBHagbVMmFsJo+fpmvll1dW
xCQeyONHazaa2l4awBBhVwuJJ2oj9qEL8LYjEZa0H/j2UhmTCaw40lMEq5nHpdbLqGC3PJslecEh
fGt78cWKl/11WYG7cAMtGABX1PNNkfvBWaNeBM8htrgKv5Q7AaNBWfMoBHVtI6kjqiEDNN3BKklq
ZaKpdAPKh/G7z+oaS1xXoKLlIJsV0UI9Ny2C0g9bCfsazO75uV2fyO3Gn2N5PGdKURE0wQ4I7Agk
7gkTO16NyZ+BHT2C1ojid7d26HczB3crxNTfxlk9ONMZ05imLO8Yf4Zdf2MNpF2BR0f+suBY6Vcs
/hvcuwoT1WrANEfcEUopVYcCa1Eo9hOMBOyEDoVTouK91ZiYpgc7bi/xHHjRsipFou8QSFvWZTv+
PZQWAZQfnd6t3OzkmWIN5otlrdICzMQakjujMPRGRFIL8p1DRwEv0fOS8vHZ348coxzkQatcGxIa
UCmJ3HnWWtNISSx/Km6E8gZijiArgHZHw2JoiNwrU7llqsMLlMxHPu1IPS1AojLtEw3BvijGMO5o
2lv4HJjJ3TU4+3Jp206Jc0dzk1rnCuC5PAmDlvIE7YAMpicyMWhNT4mTLkFx0rkIWssVhfhW2J9z
vI7KCNrt/ibrZaxe6DoVoxM/JpmxbHCCsORsui+DBZfq3BAGI9YT8LnLt9CVjqOef1YZgTO+kniy
L6+drpYQJMzSLiKoRtXZD4aMe2W6vdx1tYZZGwEoTVymGBDYo0hClr6BRZ9Lqpw3l5Ig1Ey9fEPz
OJXAWrYE8pht+90FdAA94Rb2Ro5VDk6UQw4/EA8klku6m+xObjQjt9Y0CY1Da5oQwKcE3LViT7s/
aMM3Y8B3FLmS8jrVvJwW5QCPmVxmWpfnosCyynlqKPoIx6tzlBGIgjmC+XdJU23YbRV5OTGiX8gk
kKWBSdQpPHgIk9yi2seQiQCTkeoIt7YFqbFBNCqkLibOsBIrYqb2MlpTCxF5kiZ0FYaTBcPpu6Md
YVg8F0vFS3UULVyYksmoE1FECK+8ewPZBVegRdPeUEmweiULCBwyX93C7r8Whbf7DajSliFMzwNU
jMymXwcWmV4zfStDzs+QeaTdzRj3uOffhFEMxnCTIc/axeE15RhVmXxtFIksLE35kun7ivW3fFMg
F8jXcIlH+faaM9uJd4gGbDzM09K3c1Ud1dnGKF1yLVaGkfM5cMytbqAtOjm+qHrN6M4Ds/+9ARlw
gbzqbT9TdpiaZEmuhBTa6jZpxcZ3sE414mLwD9WRJs0g+Wljno7cM3XI63eaPDj13emJ80unDPdW
KyB+hjMuxvXlolwB9IZtKL05X176B+j0sEqREDRbJ1D0hnB15K6rMVZ3JdYHaxx1tCnrSDS28sjR
WzZMJLm3TyYeblA4lSi8zLE18U7KVxJCg9veQLois/ja7tW3ZgcarUNy0n2aWex85wnHMr6MutFq
yUUwFLlH6rdsRQtSni+20tt/f5qKOZn0g3z4prswbyLVVrZS/8PZeTU3jmRt+q9s9D1m4c3G13MB
gqS8L7kbhCy89/j1+6TInhWpCmlroiuiSyWJiUykOXnOa2ZcjFnRWieIqAAROapxlg87yXSn2QG5
6crouOWlG1DZIo1PyklGdGwDo928Bw33cjEtDKGiU9uB4PBu0NXBJuTeHuQOdyeacjYSDNuvSB+I
V7TFaAGeFQe00hihjeWCrQcG0habRVE1MKfi1T8S4RsEB0I+YrrmG1J8uIH/1qipE0GB25Ro7x8U
3eaR23IkBbAFXG5ghCHCOLyiLdZrA+HB5UBM9c05YG4SGuQoPzy95lkAlhqtEmMvT6OQixCDKQAr
G3Y4OEKx1TrQHBjvQC3ETWxrYtcrlsijoPcltDXmGlEF5FVJbyAh3HejeBkTWzQfVpDB5lO2YuRb
LYntpXc2QEvwEBut/W7Dtu8wGuEzxXVNPMtHDLONFntnAKznCVFfgHGtPwQN9MsNyJr7F7gWDGXE
5r8Bp2ySNoFmk8FcGGQHLWwXOG54N1xGhf7AVt4gk5i2qCp86HIOoyqwX5tgd3t0481JlKlv+FtV
iH8UYdgGWAqWnOi+IqvBhDE/UiMbHOJWRGUTRTUf6OBsE+kHeimgkPFmp0jirsfjOie88aUjZWPj
hfAd958tMmZ7LlBq+8iWbeb6duykUBvF3vaRbtmuuE2sOQIJoR9buYYtGgTEh4CubsInH2519QzM
nCu/xUYmXu8m3SVH5UeabKMDsvUBkMukzwnwkkaaGwRHwy45Q6pGnodFJY+OQtQjrjNFXAvA2ibU
pqYgYDdb5ps24+YtZLlkJIiA/orTFEq3CGMV4O3iZNrk5wwtFjFx4mPGfrvBKHKQT0LXOcCT6Xar
s7GVdQAXKvb3zVXA3uzy26GGRyGO85AsFm/dMj/A/Nboh+p4apNONPWFuXGwVFRiecPbiuRsEZFb
iOh2A8LqQMQlm/zX5gIkjQAHTvG4UQxyxJ02FPb2EMkaVTCR/1Gl+Gy2AGjtY9FtQIngjMQQNVoC
ATOnvgdsNV8iIy4o3P/wdDdAIu5iItbfXvAFK5of+Qfns8Ejsky5JW6mwzaFiZ3jhIwUNgFwWLMP
zNs25VLi622pq1Ed5VVoSuI83OL3NhN5IyaNkVvL4CHAJN7Jhg1InGgAmdekptmKLNUwrpvTjO27
gIPSZ9N5WqHsbrsbxOpc1wI8u6X7bE/HjR/M1iBhK9oWVVxTlCU4xrnuj5QyI1ZZwXarexxxpEDA
Prf7njUUAmO4VaqqNhJl/+BaP2K0AL4lq3ybTym41Imwsu7FUt1elTRzEGFDsTGC2W5WWzmrLdch
30RuhWELRbAQcAsBlSq3Qv8CXy7NbjhI4ZeVayAL4okQWhP0AsWww3ZEScVPyDFtn7ZxIrjY51u4
LJVl0aHAnEa5XqPtbyuTR45O6GqnQIlYlxtUryku/wzfRmAL2y1mHbkxXrWGah+9YhELz40NuH6T
FtiiNTeLyIpJ/XMprXQRZtSyKQR+4NiLT7WynPKOt4U5VxVbGQd180Gy2fLWyJfOdNeYazEVtoFJ
v5GKmTeRFCDcj+QVhD/xmbLd8QvNJqzZ0i8knEMtKmJtjGbxYkML8WeUt9SDwWgtQsftXXKLKd/E
B8rHFb/rgBMGy7BS9Da5ZrsTgTmay2LAbVkXr1SZKIyQDMVE1PZBeViwZLf7eJhCzuEHW6h7ZCU2
0gVbbreuiyC6THChK1zgbmJz38LQt4vCCtDxe3bI6bL6toBnfyOs0WygoXUeThYrM9Ea8uXbBMRG
RWuLL3fGJuiWmd3C+aPu9BGKblPOW9S9IOfyCsNN1GdvlGuGTfIw34AutwoCA+wFXV4UQ95M/a0U
kuTlRmnnijIezQq2LphNmFnazaclsP/ROIMuhvScyJXOfpmGb2MtE0Ot8IJX46s2AV1jrkPV7A0b
ipMSdNgMWUgquwZZ5K5bxGY7VW+BWhb96MFgnJMzrtpK6pklFsPdXYNciW57KoQX5GSNedasZemT
HFrPvVWanshGKadNjKzXcV8BigrXTspN/GIK+047zKe8SG9zptG7IVHWvU3NzulXaO3O1DXjbDJJ
xwOdOiqGqruXy6ouzmDF+dna73k+UFQaiO6CdYfil7FEBEFfk/MLu4uxZm6tMtWf5HVZyMN8rKIK
4yVFrIKoL1SLuCBg+wVuojvF5LawvDtPHkbwX1oTDke10ZsFmRrud8pJPuf5AMGrjM0V4jYO6j/q
PBTHdpTOcr3SG6dtKZbY+J9FKz0dJLyYokLqTiUrGdNpATYXRL8bUQIcJdfI/SHREJOSc82iWiuh
Ebjo5nqYgDrZcdNjSgawTB8XRYTTT+xG+EqB3w7ZH0xPZhloEOp12TjxgRmrhSuFSW85RyhFRa3p
ar0ij7PXU7MaztPCzOqnwshBtTh9aAzHsEi7YoWQr5rjRJfKBxFyFCg7w3Y5L7HSLQ8rMp76qZM2
hXRsFOhgvthsyuVLKZtmTA5UgqP+mM3gnZJl2I293rsNMPOSzDBqB89mOlBzQoD8DhoK5SvX2Epu
faCbmSICUm9wcIctuUZzjtyhs7Ti0ZgJrwTFbSQO35rmbBKHlhIE0gnIGNW8ACTDyLi17kyFhj9F
Qi0KqX+KUNGUGfpBINROJzeDTYp6w2ZblgCxsK9uwd/bQHkT4m9YCBHUjf7OJtPO5WATIhWBoASu
N/Iz6sZaaaPLvkFTj7DXk9MNnHjzIfGmfsnuJ1LAm09RlNmiT3gqUdXZ1jLiTBtsVhjrwJ+8DUh5
e+BsUp6bEqmP8tPH3oy+FpPVAkkvL7qCVDb4f6RPMIpR59n45fdVLdvnoz7nkr1MWoXiRRRZ4oo0
KyD93hpcogpgxB+B6H/ubCI4GpWK3a2Be1HctKXt589Rm5j+64BDPARJuZezyzZtdXQlGsFt3PR2
2uadPv5pg66PpiEiw2ykcqtSDGrSW4uTbFoWZBc7G5lHKRg1D1lakZ9INho50UdUEtBJFQwH3tRR
fmJ0cWmvp7EFmunLKo5755XSBSk8X6rRuOF0BteJBntiZWgIKWDfnpta7s/3HYEHnmQmQMp+ATOM
fMFSaxOYIU9qqsaKtC6aNEId7spq+HirOgDqozj9cVh3bH8SXMopLBzEsKMowLRyUZU96tRjJhvl
squrunIBTakSVDbsSM/K0akAP01DEBMCGHayQviqXhntEKZrp52AJ6EHYDkA10P1OpGlSj5rYFh5
vVGNlIzS9CGBvHqLeHdyUKh298Lh05aeNcvT0ncMH+7OFNJoaoXtMUlEFO/rvhze+ogc3AH3uuIq
JIt5lsW9dmTHfb/sBoeF2JJf1l9L3Itzr8GYsl6HfTq+1DqQMtee1SFaDE1XPldBiT7LBAbIg9Vt
XdeQlY/RQdVPEPHQcnce4nBaqUZWnZnGGD8DF6/O2d1S3nKshwgoZtqvsKylA8tnn4cxOvUHaqoM
cLG5ZMuPwKLZ1dKyaO+I5YOjhpef1q5fdJrlBWA9D1Wy368wL8YjxFhDUB+1A1+FEgSDl5SN+kwJ
IjFOVa55OeLfQ6wsQgralVvXERlyxezNdWAR6bkRZS3z0DDmKIHkYgcxYDC1eZ7zDARSoJoaamnU
78BRpIiQTCpELDWWq1OsE6gW51aqJl7MBYm6XVUcWlmkebGiDSexHyj3tlxYj6gORS9RmHRHIB+1
82FUmGWO6a+cUpXBL6X6kTo0ib1oyduPrir79RFSG8UDZxsnQw9p6UFS9HwVBqw7rnq/OpD39z73
Idyoh/gil51s1aqtszYMeVxpqO4/qpka3vqRYS4MJ4lWgzT7V2EMdsca1JRKbKeOCyRdqrNc19hS
IynsPRB2WbXWMit6HQtJuW7sJhyXSS/XL2BfR8sD2UgCUA+lvnTLJGBn8VGxXFQ1PEi8l9DOSqWk
PLPbsW6Wcqdmmdc7uQbQVI76NTTx4Sl2uIt5+BbLC1X3e4Aho34cI8x8anDGH89BB24wnIxrJa/S
VRf7GMej1H+I3F0AJrIdBv8Q7GYXLNmXimu7m4ITxF4be1kSwV0OQTS8qmUbcHvrbSryWlw2tUdH
tGtNuJ5eyCO2RFSiY1telCgin9IspNXAn1dV32YvqYTE9E1s9zh+8xsrW9QH3iPOzKdcknP/QJZ6
s/vlTICZjFN7GC0YhVy/Z8e8MWze0JgsxI9EwRoBdQC9ANYpoEJykrpQ7cjXFL6iLeeJVDA8yzYb
z+FDJe2pOkAhOQSeUyqH5NES5Xma8CGIF7Yz2MZtAM8i7lxLYbWxt6ikjFtvxD47O5dlNUMtCcQo
kv2Zl0yS6cwaFEAs9OLzCEMAkEQtNxriwSPEfzjf03oavCz3O+t0lGOZSnQhy/LJMAWUdvMeHuta
naL5okB6xHLlxGguotiB446NgRo6NQBFIGluLFNgP5ig0xV4SVAr8vA6aSHMdEElHzINUu0i7lJj
/tHOcBcnjKIKKh0a6QULkAqW13uqaoiQTIoBkutA+6Asbi+ILSfc1g70f7+M/yd4K7YuG82//4ev
X4qSvFAQtntf/vumyPjzP+J3/vMzu7/x79PopS4akAnf/tT6rTh7yt6a/R/a+WRa3z6d99Q+7Xyx
zNuonS67t3q6esMVof14CvohfvL/95v/6+3jU26m8u3vv16wvG7FpwVRkf+1/dbh699/qTpiFv9x
IxGfv/2m6MDff92+5W9z95aiFrT5uP/8zttT0/79l2Q4/7KJ6TTTRvZQRtWFVwReUHzL0v6loTWC
JATlWjg1AgWeF3Ub4lVu/Mu0UO4BsYd9OJpCKCM1BZSFv/+S/2UK9Tr0fJBNwmtOx+npn+7vvMb/
91o/m6eoe/IUhknYI9ROVBW6jmLua77IOXUPCWFv7/Z8djP39TFyLyL3PHDPQvfs4m396+j9/vXo
+tMgbZ/ic6t7fj+IrO21KoRgPju1Z75vZFz8vcfKvb0s3Buwfe49Xzy/nbCsxddv6+XD3dPZ8e3Z
ydOv9+tfx6+Xg/vTc+ytn/3H2BOgkjN1lOaEzhcFoeVzHV5+309nj6z1pZ9CGeVTP9VRb1VD9LNw
728vQYG7j7f3t8fPbxF/vefPIxYM7s3z+dXh+ePNYeAeXrkXh1dXhydnV1cni7PlyfrqcH11dST+
tjw6Wh4/Xp+dLI6ujxYP12eL6+vj88vF0fvx9dnRpXd8/P7D83+Qlj6Rffaf39xjXuEtXlhSx/Of
Pp7eXx4dnD6ePx7f36/XN8en94G7PLk6Wa6PTpZXV+dX56tz8YhHl9eXx9fLs6MfxImcPRWZL88i
RHQ+jSUwdUIaeC+M5bOYNozl8/PN20Xg3pAQZRiv3m4ixpJghr9yVXSv1m83bwzvzShm8x0/eVe6
Fw+h+/70cPb++vB0GbpHT5fMroeLd2bX5fX77fsrXG7+u718v61YEPeXJycPT6/H79ehe/n6w/hq
e4JHX/q0RxrTUeY1DYDInrc69Q5OPfH/lesuD1er9cJduMsFX7gH3oH3/cTUxGB992KFsN6nwSyD
YsQ+aPQ9esg0vHx9P34+z+jvM3uke3XGWOXuycPR7dPF09kPb1Ksqu/a3ju1WuorCeJ1vieZB5V5
F8mPQXIRQSpvyw6p7p/oNL+bNybOQWBidEWz983ejETu0iCJfXKD1Wk0nHSNhgO5oKS/Vxb62Vry
OI9POIUt8/5K7+90PeN7R9L8NCW/hvEm6G4CLTr7/gX8dt81bcPQ4YzAhnL2ZnOSzpiLD6GYzTfP
wCLcq8h9fr54Orl4erg4e72W3dvXn5bznvfbZtv93OjedJu5DtlmT6ONjMSwcWdZ8DCU43G6Jp/v
1q2PB8ex0p5/39cvRwxOy2QRUdUkXkF+eG8TxOq6C6Sumj00bBsPGZ65du1sCLyp7eeXP2sLoqgh
TB41zkjSZh++sp/mdd0PbV20gY35tNWfNsOkPfX6oF7VcZT9wPjc79ZHU6ZCdpSD3dA+9qtPTRWR
Bk+rj20vrdr52pgDTK4nqU0RD5mzX993SyyJz0tGtGWQUMYIBt0qgoXd5WoRvnQYnFme3hbGuYN4
7dJGZeaHSfm7VhDohdMpco7Qz3Zb6et6DLEWtTwSefPaHyxrnVsI6Xzfly+zUHQGB0yU1hDgNam8
7TZTGhTXrEm1PLUZzVWoa9odEAVUeYCO4nSFUn1JgauNvSqxDU81beclzhFNcL9/jt/21rERAtMd
0yFG230MqwvJJRaT5cXSbHoY1qju0Mzt4g9bQd4SZSTCOxVJLtPZi3QoY9dURDrN65qa6gb5A7eg
aL7+01Z0tNpUEvBws7EM2lvYwQCsIDSt0RupG2FglatuGCLW8n0rX2Y8pG9FZTGj7IPA3Iee56cZ
bzZmE5PTHb2cS9oR1QRn0bUa9ccg+kmqfJ9OTXy429bepoFRnZMpNm1NdYzYT3JF9XtRNe1B1/mH
sdUsUym7K+zWrXprEczlAfNsKVXmShm7A8UcDiz0CIxxfkIAjoKKCjocTytUH3+N8R9uBA57m0b8
rOGrySVzX70vVJyhC9oWQV5KbOWCXOB4GeuTVhzIhd/0y//iJWiySTad0MDZ300RpUcRXGVgtDwu
Vq2t3Wt2iL2JkLD/vqUvC0S8AnSaUa1DEo27yu4CSfAHA7KjjR58AvMUU0X5BCCG9cMC2Q+RxYtm
aXD9oC+O8+G//GlSFZi81mOlj15k99YS+fVhlQ69emZOM5wQOzQOv+/Vl5lli7VOpzSZG4/BDXq3
W1ErocOo1BAmT+oL47y7zU/re+dVPyMN1t7Vx/HtdDGfhU/ze3ThHPlLuL4/BED7eo/G/iOIkf/U
Z0okKXgjHqG41a7lK+tcPyveScUdaZcDHJILoN/SL/kintzqsDnQzrUb/Yetfn/U959gbw/uQ42s
jFRNXkB+D4WQgzrQyVUOR8AIV98P+P40YnmgtCAozQ6uu6BsdzsrxUZJvbcdPAU1Plex5/oakJ98
/0Mrv2lGF2qHJsKpyBPs6xIEpeYrpTVPnh5mh3ZVDt7Uk3oEkAKcEYJbreC0cxSWvzRlWI+t7nbO
LyurFmHpq0gtz6Bbjg2nup8HlIgiFxXUtB4OMr3xMukUYABGuRBsHIlc2pMDH29qntvhQVEeoMWg
w3yoTCieya8qL1CW7izSfYkpKtc450avcIgeOa9XRp2of3iMMbzwP1HIJbpCLsIW0fanuVTEupNS
mCSPVczO8wg95rHI0h82nd8MLhEcySZ2f9VCAWS3kVgxu1ZVSZZhXikLFMCllRbjT3Z3fMjnIIee
0AjRAdkxU+Q2dhsBklY3lDAHz2gpPzkJ4tVpa8f/RVcYL6GIzGzhL7utmA6mSZYaDxRRGu3EsHSI
8VNn/7DL7F/sRF/QzmCHQW5UUzWx/j69FQDDJkqu/eCNSdK5LRLW1w5pztMRHb91EUQaBkSj+oNQ
ingL+wNIIhDTP51xZHPbbdTHjy5FFWaADmkXR1ZdP1UgQTHzSCVJRpDLSVxlDhOsVjrlz2ehjWQB
a5zwwECkcLdpA+NSbPGo8KI2l3htLfkehFb14IdF/psOspfgEUsnxbVptxXNniJcqCWK0KTBVzH1
vyOFM/74+1aU/c1RvDxdJN+4mxk6qum7zUhp0ZPlzAYPwrvmAlE3FtWkBheAqu0j7FmpIydjtmrM
XOVHNGXZDEXz4IwpBPVBYzqRLI5TyLGDtYx05eSHxxNjuf+aTRNVbISSLVWx9uZWoApXNE5LT9GA
SmLvWefPxqiU5zWGT+xFiX8FxSA/gOFHjjxXguayGTMgR3AEKfBJs5q/fP9IYkD2noiSrcFORCwt
5Jt3Bwzij1naStcBSOv0g2yiJk+gEK7Sbvhp+YqP2m2KncHCO8PhDRG37y1fo7SDUtH7zusjW3FV
5M3cNoK635ulYK/n0cmsyQfhqF5RCRl/iFW+9FORKb+juwSA0hITfbefLT6nWMzGleegRgunRwcb
sKgR0lXXVC1rZfn9sH6Zh8zzD1cYtLeEf/demCAr0GfTSS69Ka7OU6m9LzVcIn1rekyb6ifb3S+b
B6gFBe9dBzsatixjL9rDkTYfaxtOgh9bLaBWqT/Nu7k7xPmrv2pQUeGAGdI1Vtj26vtuftkrP1oW
EQnDy9LbazmVnK6vGyfxTHR8XVUqTxB/CBZzGT7WTnmQF3nww3v8cpzRIiG0hVI/exY+RLvvEWAg
JmuWyUZF4X9RIv3lwkdOve/7tff6THFfR3ICVwqS/Jr+EQV+OgOQy1TS1pqxV0RSWzvJgLo0Vya2
edoCfp9jrwuqZOUPZ8DeFKVRiyyXrIk2bZvE0m7XcsjAOTipzLPKsnmJ0jZZZ5w5QGuMUHv6voN7
wyjaApYqahecNTon6m5baHmbPn7ZmdeipnLpx6V/g4Ry+Wcv66MVRRRKVJMQhATIbisob7SAMYfM
g3YIKEoJ46captufjhvzAcsVznsL2Wx9f8+PsD8wi5lxMyCo2ytQUfkdMiXIYQNdaH6IvvcvACQ9
cK9wOMiYZdBu7b0JOM0oylU9gjEYrmv2oVUCyF/lABgAn9VGql/KyACAkQLNPZvn5VDnD3NpS72L
+uoUL1MlL1r0Gym6PmZ1Wj9LQZLHbzbyoKdFGsLOD/MIIAUiYaoee6Nvm81xP6uN7QVx4lz+4TQg
7Maq1CLqJkcF7nH3BUlN19V16NsLuQ3DlT2T4gCvMPywmvZ2CQxeaIXEkYM5APmp/RCUenmFI7WG
EuZQ5VfgPaLHSrL7ByXSQfoH4H5dqmXmzR/2jRdlUxdj/lElU/ZDqmpwIgltEybfHDuLAryZm8WF
/0Nc82WnAEnNwcmeg5wbEKy9Q82cnKpHmyf1HKdSTfTe2jH3Bq5LoCHkSnoU2F3jz6JtpqCiGJyg
2A4wol96Bj6oR54yzzzSjdVyiJ0JTXbUw74fP0Xj5X86rz+awfKKiJD+kU/Y2yMSZej83oHsXCES
gsxIGJwB0AMc0FfzkTLY5XWVzuoiCKNg1XRjuGztZnQVpcK4tWqCA4xnlLvvn+nLtkXPTYMrBjIk
HDf2XhQJjFRHFCPMPCclZItiY1jFUq390PPftkKMiiSgCBhUMTCfdn8okwB80Orz4tqIrm2sdS6G
WKr+LO7+GF62RpE6wa+CkGi3Famx4anUkAzLSJ1RQZe6tYo0+38xV4h2VFUh6lSJjXdbScLCkISb
LjE9Up72OGC8iH7Lf9MXekJai4bg4+62Mkv9hEKLlrJfKel7ocnDsgkQLPmhmS8bCa8f1zedN0O2
icvsbjPEBI3UimYEOvMSwTrwSzCQPKUN2zU5x+TQipKfbi5fjmXRqE5oTNZUoWt7IzgjdFJEAvUL
urrzgPvIB3oiaIRxnd386fRmAyE+Jpajl8zy3f4lBiws1QGVTaaYaxgIovwknlMsnb5v52uXmAvo
IwMtYRA5NHfbGZpJl5uCJDPWGeZ9OXDlQCW9QTIc02RAXG/fN/f1tWHXQWTKXRrdXeKN3eZSpTYb
QhGaK3rrqGaXMFZA3xyAbbmvr5NpSA5kXu36T5sVuwWmTtR5SOTLYuv+tIzjKY81aUolGMtIbSxN
pZGqtVGhhNciNAINgD0LEfUsq3/IKouVu7txiinDbNSE4DUx+W7DY6307YhtIjvl4B+HhZUdJlYQ
r5FcnBZBPlVrCQ+Cs0rRYk/O8uGHfn89ksgnyZi1CO1VmUBlt3kQK/WYppKPULYgrSPDHWarLFPi
3p3g6I9eiQio8sOUEu9wv88k0vF6Ag2DmqqYA58G2+5lrDlN30enwpaWUpdULviq8YdWvk5cusbO
qSoaqRmm1G4rTtzGyGWq/gKE+zycYJNDNrANgcF4SczE+uEg+NIcEaWKYir1GbGvWXvbWtCNutHZ
M4jBYZbXSLjdYjCrH0Aoj37Y2b60xDzhFPi4mjJr9luiIuloYHFtuF9jjvlLartNrwAHrOtg9f2y
2LstimhMZTHwjri1WZgl7Y6hGfFPuLUJz1+rvrUcdewvzQ5PExTwAO8Fp9xoLR1mLtofDnh69GH+
NGDn0iHyM6R6+SSgeLtPgLpYTa0qNRbawHEEUTYfXZCb7S0qNvqfXnREW4ZqUOLhP7QVdtuapC7O
Cjsz0ILtyqMOHcxTFf3dP52XtCJ0P22Ghn7tx9ExCq+wBmR9kRUyvkiSLjm4sZJnBR6rBNZPKbuv
s0WsAkBfKnu3iK53OwWknZo1J8gi7sz+OEbEYOHno3JuZfqPPo181M66BqnIdYfsIB3jgr+34oJE
y8N0aukZKO5JILj1h6lCW3tVdar0QzD9ZRPZa2xvaipRmfigL/VFMPTDCgo8Gvp5lf2wP/5u9EiF
c6ZTmGfZie9/2qrYqCZ1Unsdi17LShdxW1tXqKXYJ1ptG+3y+9X228bYtCwOdW72HzCzT43BMaE6
3TF+oeYbKx0puSVWGNKJOpnzD/36su8bZA848ExDJPupy+32CyOHJlZjmoLj0lyGs2Z7s53IKBli
XQPY+Cdx79+8LbIVWK05qo7hoLw3jnCVai0qGh2iTmvd9JkcHDgWluLfD+BvWzGFfLlD7u5LyrRR
nLIYkHhCr0mPz/M4VQ+zLo7/+CLM2JF/pxRPlprr/e7YjWGrFo6VMs2tYnSTJg/XyjBPP0yG37wh
Hd0OHWMv6pSclbut8NFzo+eytpDawHrlDcKuMAOAPFVDBRODpP6HwfvN7KOyhk8n+RfCc2OvwdIP
EJjgmoH7SN7k2GwirgVUopLfSHRTqvz+VYkzfm+v0AFKyAjJKOwV+zn+qE8t3H5ozYAftIAt1cZu
3g/OaTCUsYcvx3kPxeiHhAxXX9GLnXaFIzI4anC3BFtIrewOa9vHszonak/9vmpvMPOshoNWi9oT
4Dxa46kl3gQummTSgwbj7hQ5nIHcO3r0SxjwsYVGZl6jfFa00RXKFgj3NboyAjbDHWTRgVYfFhAP
s+uk9CtsZeNibBatWWvpijCuLRc4FITXPksB7zCYcMd2KaX1IkBKL0KfxjRI4Emj+kutjOYhw8Yj
WihBWfaLri3UVWDNPkiaVtdfdH75NCn1GSU/zYoxeUdUBr+5QEDwEUJoe0iSxXSToax2WIcCYVFA
CTkC/m69OZID6h5VxHadoH54YkRTQP4QseZgETZGfA6UJcvxDxnSgxqlx2DZ4jT8XOgks9yuI1Xs
tnA4T5oSyXU3jCrJWkEcVmH+xHHwUPly2XkGrIfIbeRYO55M9IGPBnysyIT1yMsuSriId0nY+wFj
5Hc3XAiTh65vUdjMOB6h9UmKctUVZTyB8Oe4d8lIRfeGaqNoSwaxQGJlHpvXAEpg7BoQSm4ctBCm
Q+St7LtamvNLEE16Ag9c0m96rYjuxiZto+OuNBFmi3sLOXrEYoqDNJgTB2ohRmAL1W8RqJTLSrow
mjm+DxDNgw6GgWG3rMzGphQQG2NLGRm6mMtiGU5xLIFFYrWBXwII04bZHUb4wK4+l8OBpJb16Noh
YpXLwAyjh0kxwwdNqtDcqJtRNQ6lxGYdd+AfAMDn3QmxMIOGuEtxKsN/ggUkz8GJ8LzIllps2U+x
rKcqosq4uS5a7p/aIm0iK4GqnbbPVjkYIV1O9Lu+nuqnAVOO09RvzceKyrZ1jJR5iHBib1UXidoN
qotzV68gJ9w2V4EvDYFgqVQxqrJTOS5n00IkuCirGaHSqc/sZY8wx6ERzaHktUTQ1NJltMvQy6Ix
qMq2dghhKntO1DG9cIa+eO3C1LlDTS4eFzMJ3uOgrLNHpdSbOypp0q8IovJLgLuf5fozIjnoDAxV
tbSsXj4MI51AzIx6fVrqXa5Tbtc6bVwgjSSft848mAvEyZQbu5026qntRdNHJWKtTBJzVSlFw5Ux
NNNjjQn0jvQv0NAxkBpZCGkVvC38vq57dvibHpW8e8mWO3hqTTcJ/bcRYmaq2+2wCK1KXaoTRrEr
bo9BvCqojpYMYjjfp6Sah9U0S83aUSdJYE0TKydSRcN3Meg68pRpXx0H3CajpaSV+utk9UW8sBRE
oVCE7atlrY2Gj9yvgRVK4ODm6SJ16lxJIX5IRzLppDuySbOxyntNOoW7Yz5KCLO1h2AX8mO0oRFm
n0ytvYxsO9VXCCIEhwhWxLFHKdBukW2Vu2Qlge7pDweViGI1Qxg+bazeeEtxAbsyq3yGOhz3terW
DEHj6givyh5CjOkNXPvwVup1/RzKlsqinLI+AEaSteaiTSP7cVbGCmKdEPya8ChyltQsCwMBBSU7
6rUR6dyywSVgGWkqG5VmjVbstqZf125U9HksmGk5YEfiEMbO6I3nfg6GGj7zPN5yCJnWuoO93UG/
lFB0UiQVeXgV1bd8NdpJfKFOiMd4Q2cYN53SN1i+QQVEZ7qtu7NmzpCL7pGlThYlSoA6XEepSVyd
Ra8sBmTTA3fI0ET0cCiqjy05DF6jFgUU10rD9qFrmuZi1srgsshz6VHlIv4+m3HFrjGmHRk4JUPx
a3KSZIk+QT0tIt3P3yJ4y5pbF1hAnKNvIAEJmKfpOs4y8CBtGQcv5RBl7yVTCz4rQXl/oEwhItxj
iP6TG7b9rdp2Dbr3EgLJcTPGN3rVmE8E8FW0Qoh5OKP6r7z72KScS7FjjEt7moonON89fLGk0Z6R
py7Hg45bZ+kmQ5I+hmk1yIBbHGsdjFy7PSxSiuyojaLuRfP1OHHLWRqfwSqhcOEw3qdGXDg+Q5cx
a/HprVZmRql+6eM0W7pKIOFUYEvOkKzVLOovw9iXLqnKSk8TMidnojjwOBR+zxmRacotMr9ZRyE1
6qhkmGj6rMZoJD8aGiNVEH2uqDWmyH0eaXmGp2GTtzfD2DHZTDvvr+Uo1l/CUONEGIehFir6SvUU
mP3E1hj7nCQGkgcczehFsS03Yb7o5U5YnXaqf1vNOCzIxzOKvcW4bqEWX2py6yNlMTUaWtNjWsZI
gjnJRa037WsPP/ZwHNvmJcRhIl3gI5bhEEGuanbLWm1vONjMZyfUDPwQUWODpabFD2VqlqhIcxLl
qNUb2bs01uajg2pyvwqSsu5drdPLiEq51D9CSdbmxSjJ5pJ1NYNAR3PxJMFcJXBDa1BadyqGmtGx
hsbmzpEkv5LZZr9xWgnZYR+wre/KFTvfQg317jZFXm5YlD5PiqYA+scrIx1HXmk9B9XREE6V4cpj
mc/eRDCrrmYzgKpvWzMc1zmBLO46Ua+GKx2VgmHB/m7cYs1nTAem1HXXqgSYbxlIYSEvfBB2M1D+
Iqhcf0A3DX36pn/U7Ipe1Bi/FOtqyqxmofejU7Dp6vYdDrUIf0BPdGqvy3s6oIORjd0p6rN2oROP
yJS+nO4XSk3WK2p+FsrNga1oDEvjjAsnHuyXdMjVu6oarWO9n+JHMlP1uYQz1Ms4FOWLFCoBxFAk
tOGOhr6vrDn349Mql/xugVl7Irk1gjBnvh4RAqlqF00rFAAjZ6WiXShDFiiTG5wHR4xMaqlEiVQZ
EsT49UJ67tpUfS5bRAs9zLjjhoEfbTadVL+TQRXD5cf9dlqbKCQxDyFVAmlMkzF0wWkpvu1F/5e5
81iSG0nW9aucF8AYtNgCyMwSFEXN4gbGbpIIaAQ08PTnA3tsDhOZN2E1qztmPRuy2zMCITzcf0HC
B22QYnqX/K17aNf43iQz5ZgN8MifPd5fSQjBWq9CdPKsD4llxPjaW7HgXxKalQUGTNXq1JVD/HN0
1QZ0K7LJC/r3RfGVtBNGEw+EfDm18LdX0A+trVdOVCXR3TQsNttOrudhX/ViPkyGWSusZrf5Ox0s
tT/SY8yXgGupR0GiSBFUTRAQTB8GKrBmOI2A4MjOOEYdChN4dj1QSGwZdA4P8rFv8d5LgNvBfu6D
ROlr771bV5pyMMeudL5Osog/IunQjAHl0yaLw6pu7PieHoeyfHaVRtpvO3puyz1WPEv+4JQ5ONAs
6ckuggRzrPxRye0KCfu+6sQJ8a85eycMMTzEqTJ3CCuqivqAMkasP1iFlXU/TEGSOfhao2R5gHu5
mh/6qujnoOy7dD6NvYuBNkmE5+HjoCZqHIqhHpIH3FHd+Tleljqa7mi0yHpVF49m7wH4TdG+arSZ
xI/jxOw/5OQ3/eM0iNl8Z3Tck6qfALZpUEcGrnucq3j0Pi2oQc7BaA2udzdyRJjvDVKeKBjp0aUf
qjpuik/uiOlQyuNbzeIvTo+YmN85iat+TcupTSFhl7iXcXlaPBn4m5Z7j4jKIP0SPzv05WMQQzC/
iw7KL/eoFth6hkA/SVqh8kDsB+uYOFyXp6bgnP6oST7cq34phP3gJG0znPA4i9RwlokzfNIQkFqe
sMuztfoec8AaQN4IJj9xENdAIPynG0Vl76PHP5ZHib6PCjC8E8pnR2+T/K0EXIxbLPJ+1hLatRWt
vgGzgbBljyvit66m/12QE/Fs0QLHhP0YWAgtfq5Gs5gPcQ/44CNMYqVHJTQylJNo7Fl5nSB7beIM
EiOv6A9oWH5te42tNVhCy474dDRkera1PsjajiPNqKeYwHy+5L6uexjkq9S21PDWS7v2Ta2WA4cr
BI9cHoeqGJbHLqKG8MtDty0/GFNq6N/tsmxclDCKbnhfu7llnBCiydessZXDZ7gUznr9Qymev8xa
N5SY4zp91LwtlpKSvS+VtGqCMhcNTz4vqbofiOxkpGodrX4qEpZ4U6Ug9+BEG/l9NSTDcq+nymrr
MWAIgWOwIsv8mAiRpa+8ViQtxJbUGZ40daowEbfN/tkZoDK8NRoK577RNGr/AyKHVR5cDP6+TKnO
Ee0imS5D08W3BnnaxXtPk0grD8ac2FUgZgDBB6mmI24dUmg6Hi8drH4fg6JGPS5TMzmdryWTKw64
4sqalE4ug/MrqvA/eTOh6GAdEcs1PkXTkIwBghLzfOy7LInfF3rhGGGnYz78CDoAioVaGGqxOrmi
RN5i1ad/7PiI5RE7yEJbpZBL9S/Ny037Dgep0eigJiGbfVoktkTv5tbVGn+22q54DX89Sl6jGgJ6
aEauZDh0yrjUH6jlT/K5R4MVy+6hTrtPo1mVqe1nSGOlPgZ2jXbywOgn9xiHcM4lxmgox25s6l+R
NbVfNWdZUHxCmNW5t2cLIwhUqaz0bojH+L3nCRyTY5PmHeptxpg/xgoiaUFSx7DYemreD7RkMU/x
ip5nFJU0RXtqSxo3PkppvFlrN5k4csoxskNECVEeqF2GeJ93Fbs1n2OMWoSX2qsNlZ4mGIhP8/DX
NGel95SB+ov+ShatxImPl6X72A6zm32ZMDt1H5NUnctXqN7r1puBH768UUx9HF8XFR7fCVkSHgwH
cloTCrsAtfnboqjz27E27SdRWE4KqT2dDIfcbomLz1YvlPrbksrpZzKNGA7d4Sjque+dGGWMALid
VhwKrVAfHLdZOLjIgdz5Uy+MSv6aY9VA9jPBoUl7stW8+KwNLJfD1KvRE/ruvNWTvowOfZ3C22DC
0l8xW8o7pFXqGkdRTjW2aqLrk5Chu4+5mrrdo9eoPN8RQDEfoildPXUmq39lWw0ebF1buuVBWqjm
+EA19F/dqAHrosDAzYBKtfzbGpA0xmLHmZ5S3LRQLbJzZF4qO4vwiUV3Wxz574GyWwVOv/LErZbT
0k/5J83QsXYqZtcsAhc52cg3rc58NadxhRs4YvrtqV35Tj4PkLw/oTOY64BGHF0cmiFzfi1NehoQ
gETn066HV1Wvublfe6L/xt1crEIzY9QeZiopij9lafbolEmThPjHZeMh0Wt50OSg/oXma6nfVUhF
uH6jyoacLXW85EiHcg4TKFsf6VNQRSBtiN5j0UG9Tlgjgk2pnIe/7VGzf+C2VeaBMkzL+7orZmps
qiZfO42BF5e36NaXrkl7i+cy4D85FdoSdDiwfJcRZdqjTIbJPfGmxKarUdTajv1EndTYj/Jk/uGg
IsxhbqBxlgaKbWXfraWwXuleNC6BN/VomFpqOnygQiK1A042zYfcRTM1LPTVhWXU6v4zwsk5oNsR
cG84AqB7blxMfAN7RD86mJOsRUjbqNVfEs1a8zBp9CyCeVS75S5VNMqueE/VP/lwuePPs1INAVSz
+BuGdwqFAVxmBh/SffpVSzCODxy94/KMvbr8VrUYAx/rQZkjf5WzeR7RjVJEkKFBod11Vq9rh9lA
Iy1IeSTiQ9IiGeYP04CnjJhakwo2Wnl/OUZaoeauRAKr7wkRBD1BZ3Oo+q8IDvdOgKEFrkKzoZCY
C54Mn+DxjZmPGpxlhm1psnI9RGI+qkmDbkfXma4V6PPwS5QUeBACzpb65KE1+qMx4hJ1GNbOW/RS
QDDaZMZUL1GBRPzFK/tHZOq1H4qV9pM/ek7/URsBlk3ov5NfSMp9d3mvekuA212tPej5KMrQG+Pq
R9llTsVjtUm+IqGAo1JfkvSHSoqYL1m8OVcH0XjDc4Q5jMx4KZBvmAm4Y3eAVYFK3eNiNAaWdFGM
YVBsaNTOOFg6HsCFVz1PutbgdRwpNc0TJON4nxkdUipZUdhL2IwKh602kdWiehW7OufsiLQapaSx
CaAkJXaQLHP0Y+ol5/kQmV7BqZ6ujo6IDD6RDJHN5m40LT7JYftTonRj+GZVxEWQuNzbgOIaUAtd
p8XZfWaOCCXZRZLah6aOkl9K0etWYLmp9XXC9qhFd6WXbPasH5WwR3h9CKQcGvFmQEIeu0eOtPE1
HjwI83SFm49B1tQ6eVdW16/IFaUIRDG4qMep7fLFNJBsPzpz0w8YPUg2Sdb1sg9jSF3uWl1yfsY9
8qYBjfZCv/MseqmPZtNAbUN4qf2Oc/dErXGoNYRpzU6QVXRG2/kZzbURgso4LYGg0kJFxjLzD3j/
zcUbpLvc7IBcSfKNxbhKqXHlajhJR9EJDfa0vx+k3SkHl0L/auxNDgE+VYv10KnqIj6NeKsthyhy
o+bYt2bCc0d1SiuMu6lukXTCmpwrzhk4ikqPkkU/NZhLIxCvvfGaQleRfO8aE589ZIjCnlZaeVCU
JkHm0Otsw68yUzR3OPKY3n1fKdbPPukUXu6CQlXouXH8fuz06YNXFA+UoWSN3HQFplEmUQtN1Gty
zTd7a8biatCK5lDriBSHel81UahLc4hCF7VD7K2tOflVDNLFLGVaDHGfQ7CL7ZDXyjB9aJCZ7IMB
KBxlo9Zw3uBjwgsFWKD6E+1brHVq0sXHulCn9mQsXYQEDa8vLewMfXjf9Y7xie3RdEFDl/hV1lQa
eoZK3r+B1kodQ0GYhgaXoh4qK63jUMMm6Dmi6vUJ4VEdpVJkeJ4j+ErJASU9SkICwew6aL00z0+J
NvFvT3gd0hNZUirhWuVY6LcJzHdCN48o7VItwTQ2LZKYy71S/9aiBLU7hcqMuF/GLp9OCd0P19eH
sn47lVQBXtP0VXteDEgHIfA0eI/pAkf7sRhJyAMev2p5V3dWEQcIDHJWxW7rfnJrT+H6I59KwgXE
Xhe/p7EhiqeG1wbWWWT/IT6oVIqiufq7VhwzDopO5r88KZePaL/Oi9+jJKRRW0uwDckGDdwVumtQ
7S3xlYoexOasb0oksVwr4UJjkqkpze3bqe9XMZ9yJkFSJ5E9Nl0uPTQhbdJea3IeODmXr9KCy+Yv
cQ1VmhxvRG5Jm5S7bjJ6nCMmr6FwhdGq+Acf9yJ1nLf1z/JD1/z82b3+Xm+Vbc4kc94OPxvAQT//
h7/Y/s+xL39875Cd2f47/x+q4azaCf9vMRy/+U4n+k8lnPXv/1sIR3f/BeV71a7R6SMCvQTv9H9C
ONhIUdS0PJC2DjiB/wjhWP8CN2CtpHfHAEoJjfA/QjiKYfwLqLYGZwAotWoC5X+JEM62yQlxCQwl
zVtHB6JHqf68/WcocZnqcQPj0uowClwEr3h8C3EDfIgXK+128DOX4WDTUbDSoIfRHkDE5ww+wNaI
+qxDhVHL2tn6MeXZ2jkqMfU1P8Sm1+zpImwb4NBloOegvUBTFXPqdR7P4ApJyQWay4nHqFq+75CU
+iipc53++N5P/3RLz3R9+K/8Xw8V8jkT54KSXslJwMGdTQN8WBYvVtngvqtD0pp54gcoIu2hIc4b
4P+OYgCpWlvgOoWp87HAqa4j1+AVS3XTO0S9sqrWT/m3eALFmWSestMcPp+7NZ6F3fXaAId1dole
yRGgtLzJbXAW88xjgtjZUeS86146dxYUdVrQLhxW2NCbUWmUodIG0TsfbUD9i5rI4r6rESG9HeVy
7ojiWZbDamcdbNnjjcxV0eEDxhvDFKC3vKnqfUpEVK4r5EBbX5Oj+Hg75vla/z1/1Brorq3cqZXQ
dP69kL6TdbEW5lGo0x8QcsRgo83S12rv2jvDuxKKI4YN5QFKXaHK56F0LmhKexmhcjJKVPeWY530
3KRpke9goq/MpG16cNdXOqzDEXQeyqrtEux10fgDCvn3PQnkHWWnDvFHw3s7NpXzIljT71n8M94W
3DdjrF7ZA/GaEqffu0LDMOGQorC3E+faFIJT9ABBMDz7gm5TuMsMCkFSK5BiCNJ0odXeIRr4zYgH
uRPs2iRaDqgclQvAhdl3PomebGy3TWeeYDMCktDA9DeUG6MAYMgc2pNrvgiL+c8k8gpwbJ19hunt
Bog2mH3k8prlCZn3pm95qX5IOp16ZrLEO/v52jyCYjFQHgJQAk/zfGiaYlmZMqnSnxs1p/qV229a
ICaruW6zs8HWw/v82GUof4TabLBhcWraTozKWqq3Qjjxyc1m+RmZZ/PViOT2Z1iLX2/vaXMn5MVE
4kA08vyDJ68Wgcmb4Zi03Z7gyNUoGqxSUOzINWzXYuvVolkU0fh14vVPGagPOjqlsaNPdDUKi53N
DEQMtPP5l4qsyJTCc6QP5xd35amyj8lQ2Tt347Wlbq/MbMopUIu9TZTGc6jnoNhIgQIKLXKWefaA
R1/0q6hb8dHjvOp2NtfVFbiyD2HmQZo2NxEpXuRNYhsSDIhjn/Khf7ZM8y9d6s7h5YvBAbClrzeX
S13+fAJB9YmY2iA1y0hxgrGAZmbmVNVvR9HOEVrr5rU52GG3wxRdL5LNiSsUF38H3EN9SXnBb0tj
NXgX6aGu6/hUjpUBUMo6YcyRnQwLQX6kYWhPLKopdk6RywWzMpogJoK+WH/W+ud/wDG9pFCHYbUP
18out9+VrSnae0EXvt35ghv21D9DhjSykoDhWUJaPY+E7L0rtLXIL1DOfVCxRjxKWRsfIai/jm1l
esDPBxOqrNJ8g/gBdVIR8A06reM1PStyJxW6PGmgB8OFIOGGQAOB5Pz3wH83YSFO0q9VdzT8MfYK
29e7MTZCQHnoNiXNYL9ve/Rcd77+5ZwTGYCOCe8fBPY2PZp1Yyp6jZtiMrAJaSooZIvRlztf9ur4
/oiyWWLzUHv0xzm0R6EBv0LGOsAGWDkVZuzP3jP24TK8vaqvjosPzMTZaLh6m7ObpkxpkFFK35hd
+tXeZAaDyRv2dpTLw4fZQ6dMRR4Fya0tgL2sdAocTicBiHn2+8qd5cHI2vSk9nn6V5c0y/F2vGvz
yJIFXk6slSZ8vk6we+SlaHEj2elo1iFlF+VRj9Q4cN2ifa2Dj0G1NyYL3BnnXtxNPmH3Me4DlYno
d1Gi5DPiBlkLrBzSXmkee7DpgZrhn357sNcmd802gTGTwAMIPx8sfdFC5g3kJ7xXrK+d0k/9gSpU
esLeWMWNt1S6L7cjrv/F8wsfFK4GfYUnENfiNhekuT2W4Aok5c+2DG0pm9BAxtwHDPXytJNUmgzG
hoSkroJT54PLzGXJRtusQSv0+UHNlv44ddbLk2moeOgP8MiHY0V14DxKObdVZeooiStAFU9gRKjp
ps47VWa0w+g/3p6+K3vuLNq6iv44v7EBtNsJ3LSv0sVd2xV4woBjoYG1szLcy+8EbwSwI6vDXOVm
zgOxj3HUEguQQSrRD8JVihMIevWhKiyUuh17+DiNigIYdR7BX94e5JWtgEAKZRHyax7kv6VH/xgk
EAt3yTpu/0XpvA+5tPS3ULfBvuiWvK8amzZoLSJrZ8RXViZCdzyUybBRP9hyq3iT2B0CS6SiGjXS
2vBocmk4XiQqBgEvH+Dvt7JG9ovA3vpT/higW7dzC6yZhEpUw6NNHf2+wF38ITE9/a5DF5weoGz3
4OlXPiklDuoOJCIrI3ZdW39EbYTUl64jqtHbNMnzJHFDjEraB6sy+jeTCeq4dL02oFG2R++6WLbr
pWvDP9LQkuAO3CxbKxrLWkpOlDh10cnA+uRILWZ4Ea+KlIMoXK8A/VUUjC7OliaajGYE9OLDWdUw
0u5ThNKTNr8zaqfckbK5NiJOF9JPOPbQGTYZamYmZmLVHb0fj2avL3tl+TaAcNzTmLtYleuYUCHj
k1EZgD96/tGSBU+MUe1rVmWG73U9m4+4vhe0N/t252y5FgohBPTl7PWidTahujEqq6rAJBgSQwtm
fVbCepmfQcrNO8nhtckjF2ILgFmCN7Y5XGThClAEde03ppocGoVcV4xCHm7vsitR1muGq5HJgwW3
eca2Mb7tMgHfiXz95Kt2ixVLVbg7e/nKrJFQr/U8YiCXuYkyw2XQ0xZ/H9BRJJccVBifuOm7SMbL
8+0BXQ3FcbGSv6lFW5sU1tEh5SOXAZZL9tGxy7o2yIwBbLvm7ehIXZs66qH/ibT++R9HBfgGCQom
pTFpD59dp0RgWI/qnfW23oxnqQDyDZQn1/OPc5da8nkQrQNQB7oOAy+7Ul/JdJIfMMep7vHRNBek
RqfpdHv+tDUjvYio/aPnoBF1s8JpNaX5CAHaN8GlHzupCRx4AFNHcNQADFqRuCunIT6sCianUpX6
L2VWHlqrrI/CGLP3t3/OtUnmQ0JXg8SoUbs/Hz9QhqIHh4bfqDcAQ62V9ECJ4OfLgzgW8iFoP1E9
3UpG2hKPUiCwGEYnjY657Zja4ElUr7Z39sG1r7lq/nPIQ+yi9XE+msjMwG3OqyIBeL8AayrbV0fl
qFnDHfbs8060a3Pngt6D7ATlim1+Hq2fWnsqBigPTmdFjxnyC/c1p2j48smDY+SZ5EDkkduXm5MD
LZljTsS0LRqALwKjYctIdsqxV8bCtPGI4kTkQ21nLisrhXa9WPNUR7zJRw8GI8i6l5aKaDQhGUIt
yuBt425l/dxlUDpYOhWpvlG8LuZJD8FYu4fbM3ZZ6VjD0Iiy4KOhTrVVsQYHUVkqJEI/7aPklTKD
htJkjoWb5fm2OrxxR+t9rajRQQoneqTe/WB7db1zv1wkkPwIaHLwTS2qLe72kbFItfe6OCcRsAew
L90k2vLJnLBnx2RqROduGr08uW8GmJ07C/PKNuA1QNNvFXsgzdpsA6US4JDBiiA1kBpZIFR7Dsc6
eWWY0DX6NuL/b8/4tdWztuL4pAYtsu2tDdZ0KhaVU8QUAjO11miOTrHs7YT1Z5+fnOgkwVlHmNxA
yGj7HKDmHE+Nw2eF8hXjOehU93O5OPfY4YmdJXQ5g4RyDdJE3h+6un1QcVbaamMxg1VmJUo4Vzl2
juoitE9ea1g/xFigv397Dtdzfzs6dt5aaeT4Qj7x/DQRmbSmWBoVehyFEpqetD5LPK3/kr2Th5pW
6n9RBpkea7CBd2h8t99uh79crppBAQXNNbqcqyrBefiihFczjAidqXkTh7nt/Mgb5xsCR7YvvbLw
e3Mvq7xcNGtEHq10035rvJ1HbMckTXRtZYUqOo9W2fd3bJVy50tePDiQu1pFFVf1kfXu2aR5cAEM
rME6AFmIFC2BWybJV7nMhRmCVzKfZDZg/5fhllpCUMrbvTviypq1VHSt1xyQ6tG2Ud0sNUaXkNN8
JY/k0YqzGZRgpImPVdsAJLv9Da8cfLRKeCo79iqbxJvgfEoNXQGQ1alsfLt94lwEor5CewcTmE9o
tsL6kBkFT2VsedvuqEdR5PjY6MpPojFxKL/9a67MPP1YwACrbPGKTjj/MXreds0iRw57KdiuQ9/9
NQJBh1oxeYC1oux1637WZPxvNMmZ1dLNLjq9N5JgnrUkNKQd67r7I29UCw9n75qVbAEHrQIopMZy
8gAHvUyZZH3qAQYA8gCPnOfkhYYBzrVQbPsSw5O2jz5BosF6dNa86LFLzN453Z7NawsJee9VoNnD
MmErFtiZuo4NKQavC5X1hxryzJuxdJQQj9Dx4+1QVw4/ew2B8j5pDXWI8wnUItOanZJxYWIe/Ug7
bf7kds5wyso8v6OhKb7cjndlaNTogbeghKhj9LR5xuZY4sInqTjXsc4LFUEDE8UVOur8Ozs75Eoo
l5YzVyJDWzUTzoeW2EUdtx20bm82GzD6wKJwB11K416D+b+nAH/lTEXsi4FxyqlrwfE8WjqhIRP3
SulrRZHi+SpaGFCSxl8Af0v/0c3NoJ4kd83Oy+laXMqNhDR+g0k2O6/vAP6iRE1cXHphefaJ+UaH
7R00ZSI+jZVZvXIHoewkd9fmdhW05Khb5V62UhRQv6G4KjFHXUeVAFyxh72frAJQzfbO0XJlhWKi
AHAAwQi0/9zNxC4wgZ1hLGAYtMsSYDasn2Z7cO/6JkrDscSq9cUrFN8QeCucZYj+bYVrcWSO5eSi
lYXShn2vIwEcFrFVvV/QJN1ZoVduRQS8UddnDhnYtmBg2lLv4jkqIUwk+RuzoXyUmpY43h7Q1Sjc
u4jy0A1Ev/B8ZapFnRXgyzHOSXN5gH/pPgpFjC+uha2yu1QkXIq41oWzA76PFErnmig5EMMAZFs+
35kpfbUQ6pUqd47Ia6uCCtX6jiGpQEB8Myh1sZs+4dxSuu4D6ozvikqOPhRauMcylTsf6lo0anwr
hIoyMe+682h12aa2UbO5m1nGD7ANjGObxc69Ok314zKiU/7iT8aJTCXaQ+aI1unmlMwcvR4huMIh
G2qMnhah6kMYYwu8l0Vc2ceEWAtj1GjRYtmckVNtaqIDLw3+e3CKsAA7EDpZ5WIMlkTNh9ujujKL
TCKtSUAKq8XBJlg0wVvCbwjxUU9YZcjPkX+XjWlFkIco5FL5N8XLT0dubKql5CRAIrfSQwgiFBMC
16WfDkkUZEocmnqEokZvQbKMEJaYJm1PffXanJJUW2sJeq0zrdPwR06CCItSI05FjtnmDzrdxENe
GLGfmfpegX0v0no3/BHJroGFgQpCo6HvkuGeo7rLD+WcDXWQZDWf8vb3u3LVeM7aGF1zE+6UzcDQ
NHBz0WqYj01Ld8J1Xnla7MgL0VlBgmvy5gcHqPmX/yIonmS/IUi8ljZBV/Kllrh4BLcjk5gABfmE
UfsnYZfNUbWlcRxbYe7EvPI84+Anq0bVD9jC1s2ldZeqTY0G/dpSangElw8ePPcvcyTSv6vCKL5Z
hdqElqI29/o4FTuHzWUuvXaFOELJqAH4bje/ilTcZOQJ7Dhn0t71yCZAwmvi70ok+9dwl6NDG8n2
tVK3Ozff5UWxLld2Cnk0BYXtdYS0n5egplv6kQ5wiJZGfEiNVH93+4NengK8OtGkBPXK3Ud6dr5o
B6fsk0QXFGyiXnyDJDSIsMMotTya0VR963or/n474uWEru9cSmqQWRGm2547oisUoTZkEEWHd7Mv
k9J68no8dP2GtsrRMkrLd8pYHfAmiVCsf3n031k8rCQEhLdizINSqQkEWh7bdS3y0FHYmNTuK7yh
vTFPND+BADqG9aRizk2xWPt5O/7lIYETGguZW5JaA5XS8/m26UiQJnNI6FNm3PPP96w2x5Mu3D1x
+iuRKJFSGaKV87vAfh6JtwPSlzm3ZBl5ThmWizuu3iT09I82nBKxM7GXuxRpL54R5IV8U8oK5+Ha
VMlQcUGhBkt3+YMLJMzQLUMwNqIC15XVKS5m+VyPTn1Koex+vj2tl5uF6JTSATyjvkVB7Dx619t2
1kNs80GOpY9abatYlZf6i7fkGoV8lMSX23lrKsoOcUFpj2SIo+I9pLP5ZnAn5f6/GIqLVCOAbext
t7ga+Hi2AiqNiYQP/AQoPZppQqvDHhbsys6nuI3mJuJ8QAe37ST6p1Yxlj2u66ppoasApt7Tivge
vN/0ABlPeXFKCuBMXZsdDpSFC0QYhh/4yK+fSFFS45APbv7Gou51KOLJfLo9hdfWIshLBEXXgiW4
9PPVUKSJyntr5s5HdOQe2wsTgSITwfB5zO/rtlEfJP32dxaEy2fhiD194SsnHGkcU0rVCUD8Fhts
5Rn+3CrJN+xGRfclFcUn081hMamT03zUdcWCV2gm8qOZxPOe/O5lXrCqorMTSYxd1BA3J0yF6jst
5Zy+2lKpz3yMxEb9jc0Y9CLOW6COWfY+VibrvzhwCAy+gI/MsbOt/SO/08p44BEwa7INFH7h/eAu
AkZ6n+3krpvtzs5btbaRb2UnroKu65//kWpFgygLSPBJqI6tFUJIbk9ahcD37WW0Ler9O8xqcI0t
BYf2Zh3BIS3UxDCSMKVH0Xnweod4UQ6VmioB6mnqG/qJ5UNmKE8Y0k5HSbfzXdR3L1zOFz9jc7iZ
tQqR0NRhlTVN4U+W05xIDMcTyspGmHnLoUIvy2c3U3gDzHi4PQube+R3dAB+HpgKKqlUcM7nusG+
OEkdqOwwGvsHS9rzQY374VhBCN65Q6591j9Drfv6j89qL4Yz464NedzzkkNn5G6oT22181k3B9/v
ASFxySclm+Phs9kgyiCg7CWpCKOkccYHFRRsFKAPlzX3xpx66gen7qIXZnNrUJD07EbITCrp7Lpr
/xiaMZuysVbN8TES8WsLeBN+sqq2k6xeGRqiHVwewGf43zZVRuw3j1AOEqE3zW7xiGy7kaEFWTj6
HbywFg6QU3Pi314gmwPn99BoXa5ILWLzGDkfWhU5kUhmMwmLSU0jGsA1kjeBs7QjahfZ5Ewe7Gcx
jKe4l3Tbbwe/WDL081n7oBUA23PWbt7mzdBB24SCG1iyi+/UJpoh3MtoJ8rmRDcxwwEkThpFm3b1
w9lEQbkGAkula0GMruQACT6v3qIs4R0Ue1IO7cxtXZR1eURXK965yy62H6Fdms/g4VaXhK2DgZdW
apSlhQFJuhLak27Vg/ycdJ2umD4Yl7bb6UZdi8e+4M4nlwOuvtmDYkGNEYY7igUZilr5iMod/MIc
sv3S7Gz3K6Go3aNHiGsTUP9tu6CG0YWroKcFEa+OQ4RuXzhxL3OkyWbnA24ygvUDgoKgxc4/jsXl
dL5G08yW2Kuiezq3avUoorI+KdFSBLrixO+7gR5/NPZpkBaT8Wo0rHHnI17syzU8rRGSOpA7rNTz
8LrieeTAQg9YpO5JWTrdN+2GwrSKFpA0K/XdS3cFdg30oLmI6WmCkziPV8dThpYcx5qeZ+ZdlpfD
QSawo29HuRzVWZStkHmGAQDqMQZqKoqKla2LGk8+gbzThPduGAxr55y5Fo7q7ArOhkjB+M4HZZXU
ThPXjrEeQvwoPdZmMyeoFFi5kfdQ+M1ZLw8zKo7m8fY4L88YqsJYX6xWZnRJtiZxglIjGH5dCQy3
sp9FRhuzal8IB+IjQasFFE1Fhw4QO/58dHk158LGzyCYGc6zp1ZlSBej3qnAXQ4FAgQOjistwyEX
38xhivYDlsteim4cXR/LTaqDkiTa/UsnjChrjYiWKIWpbWmqrdDGwvQpDWsTdRkNyusxUdu99XB5
fNgciTxxoWjScbXXP//jSqVUH82GdNNQGVB6E0Llehu19G6KaNbfHtDFFbcimsipDB4vkIW2Vxyq
CHy1JMlCfJzjvxdU1D5aViyPMrWmsHUr5SGmiLqz3q+NDySEQf8WWADU1/PxNQsTHCPBFaaJkLSM
gbK3eun4k6KNOzv5Wih2FPcL7xXqIptlYeUC/UC03MJxMbq3taiKoEL749kEYPjizbSy98AgUVFf
y3qbda4uMpnr3s3Celyqk9fmvxrD3oMeXH4v1gPtCHD/67W5PW/RaYCiDrOVBejMn/pqWcJFMcUr
eK/ta1XU+etyUZq93tjl5jqPujl1I3uuoGxFSWhow3I31El3qtphz5DnMhehqUkFjWsTCjr9zfNl
YWHPlEmFR4mCk9hTkfWLPztTGRRmrT/iMRcVfjJGxp0puuj77W1wbYBcYrxsdXIggNbnoZFvrxVl
mngP2UhP2miavso6da+SdDXK6qfNa5L7ctu7RfYHuG2EiIajD8PRqKsMDJm2V9e9XPK8aTgIcaCi
BILJ/flYKgfrGYyTsKDplwhn27FuERNNm6y4k4WOpNntqVuX9R8YI4ZBOAgpKDXwiuI1eR5uiEsT
JRHkX6JFmqc4k8u70sKII23WWhU+kt7d7YBXtgBVPyA4a92c9HjzrVZJdWVwxhT1PLINNIPoWTlK
5WI15HTHAVz5q8Fp25cZZqyfC9AWTP3VOWZ1wjLOx9nhs44o14CxEJfP0SrT5T5CK83yKx7ze6T5
K5NK8m/TkmPj8araTCpKuLPj4QMeth0uVdDPSP0C0AcuSks2eoN3mVklxYuPZQqN+FStFxx6FFvb
atMZx7bt+yIsaYaiTmZGH+2xM+4Woxr+vv0Nr+wEGlds89UXa22Bbyazd+gCiKEIwdE7SCoOVoD8
4Y//JgiVaOocUMG2z2FVq2PwfF0RAoBe7RfVVQzT27MmvthulE+4xuj7UbNZga7nQ5l4vNFcTKsQ
brl8l1N2RyG2GU8CAfkvtwd0cUCy3nEAIfVgf5u8185DlU2JS3teyDCtLONjBDIrukd4C5JrWEWN
6qHjL0dX4GpUy+xbOvaesbNEaKFefDreT0AlSZBXJAhk+vMfwXMug/SJGc5sqRk8cGUxcj1/GvKl
jbMA+em2WHw7KZbc8+FPtmmOaH2h2lmg0bqL5MFLVK3QPiwFAuDfE5yJPPN+zDFX+CyckgrFl2jO
0jK9c5ShVX6URargY6kkaqSkPvJEZZYe1DFWIwOFzHKQarjKe+LC1XlpY3wcJgSRqsAWYlz/vlik
8SwdUXS/tE6txy84StjGm6ZwmuKHzMyuD/R+TrRDqlSJTP1U69LiAfnD5EF1UjulOZYO89dJlB0N
8rKPG2RMMRoq+2DWEBP2fDpsbvMaWS/UElJD5O5nyju6+WjHQ6v+8FDf8z5lPAiN1K+gRSFNx8wU
TjjkStqX/Phqih5qhKJQWdb7cvygzYoNXbLq0igKC5rkWZDOndd8mkyjSd82GP8ZdznSuBQIGUtl
Pf8vSeexHbmOBNEvwjk0oNuSZWRbpmV7wyP1U9OA3oAgv34ua3azmH6SqkggMyMybl+tM2mibr+Y
wLsa+i3b3CP0DCOmpLKqSAZXQz6K5TzVWK3ikZofqqO9kpHmJHXUE9e2rh0hs22euutzO5Nk+V/V
Nb5TnCciad77kXZWH6qh7cQv/LJt+msqog2z82yPBY2KHvlVfZwlH/acWSy1ulvTbL87v8PTGmVE
RxzNaPVTMgdeVT6New5NfRAkyUbvBFMF459uHirSiRkyNfPvsSXOqoiJy62GnFY2jeyr3HUmMvCJ
jlN0ERnJWOiVpUVgaUyq77y9+yaostfCC3UvTiQILLq6rmY9509BPneakMGcqu1pWYK2gj9UZcue
6ouaR41drL5p3wciuy36rqaLprdtdZfUxIX2NvEUjm5W/ZXc2A7xWUKE2XjYlqF0QhR/y5t/t35u
eT/OtslM7UiSPreSPNNBSUJyqAd7TNa5bwfCkKN2yfjxvMjRS5muNZ71ufPD7bxmXtN8hp6yyHnH
L5GDsmurOVj+cFZqh9ThWartsZ8JXB7PYowIRo+dshm8LFHZ5M4k9Yebk/6MQ0MuKrqnT75mLNbV
tj5CSVAdO+vSbINOyGXu188OcIF9sziQSV5lM8zZbzci3euF7VZTHbwIykTCWsQWxCFJ7M1Bt8Vq
3ddhlrLwzzB+e6sE7pHp0M4+P3xY+uBuXUtfvk1lOG+nMG05gRJsd2NuHVglIo/+ql8rlFeixOW6
fjay5kU91dZKTEMcKAAaWHdL0QzWrTs4dRcluwQeWYd8Evmoj1YeMgaMN4fMRed2FmxyRomt63n7
z8sFKtYhzUdcQOSxrVYrT1iEmpCNOVtsqx3vaYnLJw5LURKRuPF33DlOJnCpkvODLZlA9zAjILMf
TFcQEG9t1rOfd4QnsLWzplEZbxMWmTnmgPXmv+Rwl3keCyeLhjnZ/RDjeBPYVS+nX6q1vGq4JhEt
7+bzYFgNHhNNUxD4kA/81Ltr3NKvZ7KLirzJrydO6xKPtB1NXUy8PqgORwrRqaSYIbI615tbc3y9
ppW3zvNzo9xeRcexiYLFfh3Slt6H6i703HLXJEVwb6bNGLJ9l210jl22QW1YonW2j+O4Egt0iMRS
Do912a/9VU+eB4Hvdj215KkDvFqi/8LaQfM4Ecft/5u6YglubUuN1p+gcMb2pQ7YyMf1h1kJ4yGL
pO1/jsuZHDuaaiFZDOiYW8vvgvRlpUGe3yxidKtzVWW+czuG5FElHF/WdzCRghsX89pdD+lWnRcv
tQmJWPrMBq6xwKxLnfwhYvPg5FSRekBX69B76iAavZew8Gp1ZNw0GCdG9G7zB7/TC8u7ndtL8eG4
zL7/8jcV7sfklyNjgVmI6MyvheRg54rAcXwIlXvGbm1Vt+PapN7BXyjTd9KA03+4sxMKC3pM3Xd3
wlNR9eyoourvbG7g9LGXhVnvOO+6j00Ch3jLmqhP/wZbEdZPpRJh8DT11hZ94AXq2xNs04IMPLvT
65ladZ2IKm0wjR57Uac/LZG8wyO21aI+maww0TePbMszl9rYXZ4G32ma/yIgEKRiioHP4dhuenB/
CqmZTseiHRyeap4RyzyRIow8JZp18n836wbWF6aK3IkaBoDDW5qFE1mCchn9MThZ3pAZ+8rQKKSw
X0ABD/90SH7rj1ayB9WWT7acRTJO5BZ/O4Mxs8sGfWOIBmVDQ49koE5tlsH6i/LCY1ejzXdX6pC7
PUQlf4V2+hPMtWVVcRv2I9uyeeZM0VcvS6t7C4DHFFQMsFihY+MMIxmfhNfV9XCm2HM9keWahWY4
h6Gu2EFH9+jvC+EtboxRhsigsDWc51gPxvkTqIE/xOxQFTNHo63sROEDwWNptwIhybSAeGNLFTJ8
I09T1m/pIur/sqYrQ6aVlVZMgzv7zRZMzBKXZ9FNiLse6r/jvIXPGLy4saPays2T3yzmKuP9Su8U
WfdNwunTf4Q2wi8XrFafI6ae52pty//8wptIdW6N+9Qti//E4mk2Xa6FTwAKg2HPcfRvmqXP599U
CiEj6dyL6jNJx+VyJtAknY5WkEqTuIRrelfbaGFrwe5bv7V2wJcF1eZ6GFaLnO4yza0470g8SDDi
EUfg9VVVnkrfS+/obtY67upq+yoE9/d1Nzm9PHb5uGDBnsAWDT2B7X642vIkrSY703yQGtKtqrMw
taV9fujqBsCExjR+GFAv5vPC9fYJ89FUSZ9yxySe0nwpxbrzOjSu1ilZh2VW12OhyXaWOsQ7Rlpc
lJEgZBZ9KFYxmpuM2As4lSRqXql6mAgerpfQPliCayi29x+VzK2j8HzYcyqTwW59cXCNY2xMdln+
zHHnvIOLIZvSWaPxVZZB9uplJv2Xo+w82QPxJ3wiQlinHJ5NfrCCweJ9aMtoiaNwpFglOKbz77q0
NuqpbbdmPDtyLLtr07Kjc5pdIk9fFZvmBLb3gSji0hvh36iWR5Oc31oe0zW04FXxbx7274FJ+KoI
O57SlDxRapQWfM5GLYIvca25RMqg1rHfzM5XtHj1bea2mzngbN7ZrhYJuWeYCz1b5VtR/mn5aoqk
WCpxctn89vhtGyxFntc12P5A1iQ0O/WplBX/kzEsNXimQmJg3dLO3gYFUelKQr1w4oBKBQtGGUZt
EtlV96CAC+WnwCERf2cq+dPJbUcLST/aaVvtNrZrkmucvbHw7Fzy6teWd9yIKH5egrH2ftcqA2uw
+KKc4toEJNCqvDfm3guyjlXrzAVV1mRLYB9avs/uF6gX8rKzsvauSdc3Kf9ISKrLYLYBhrEZpAEs
TBxm41bI6tTUWjw4WKvab7tVK+gYzsy4980MFiLr+c+6KojUUUeais8PCi/DKd4Et1FVwjulxg2B
+1RRo37U5prlxyd45aMGnq0eyrwo3EMzRtFwmiD38LfY5HNTLUmiHxfsHiSaD96b4xFxfwPU2CGg
z9XZ80ZitxV3OO9BTKQUl3pZKPL01kXOwW9lZhKCpyJiF3NTPK694/wZZZTfFRU43Xiy3GziMIzK
glh+zcG4bLZ8HRxr/SNalUYxxJnCfnbmicgCD4tD/aGGXjMbU+M0N794LcltxQ/PzeenhM4+5tS1
L9ssiHaxWqe4Je52jpKWiEkKfgKzs0OW5aF7xVfl6dM258vIo9pEz5p1kxJgUDGlRBTXOr8qFkH4
u8Kqo2LNGlNwSicS+Bk0pnUe562xP4ho3g1RbHOWJ4aQ4zFyNW7Q1OTpeXO0RQ6Rl2X1GXZq3r3n
pbvH6QeqSMZs5uxC2QhUHS+sSNZXA/uuj8zenOqAfgQCrw8mmw0xQc/C++UXQp9J0jTlVQMpobul
VqFrA1dC9j9DBv47Vjl7IxQtyTo8Cyz5O7J+/ePYW/Zf3rXLf8S/5F9Lpqq7xsObd3Lp0h+3clYv
TSpIQIYrIT9mt7HGswUX9WVQwuLMJGfdPQXGrygKrDQSB4+Cwj37trHVtVvV4ws6u5dtCf0+3ds2
Ne7zwI7dSi581h3ytPS5CwS3VoKNl3ysFJZUQTHY0KDqyvUfUeUJp9hYZopOePSt4SSCITCvZRPB
PJ+kohyetBUctwoQHC9E0bjTsSOvroh9QqQ/y4zN+RjTmlW/lPO6jAdd96l75ihu7zFRpKz4uhvI
r2COfEB3JVkBGCmif9bgmH/WJKJ/o/TobHWZ9msyX3hM3CzcZxjs4DTJHdmUerTn+F72wEhj1/3X
sux8p+zCehqjzf2LWEIPNEW2okQWw2uYBu133azCvXF3bJRt+aQ8M84e4KKETIFPbK4Qp0wkPt6T
PO/tN33hUIXtlv3xm2755W8y/YqmVTzNrjM/wUGEYtVR8WCfnDy2ioML6aooy/60XPhXkW3CNM7B
Bt0vF0JWJRfzHRBJqmIPEM1fgrGhabV14/qH1DjBubIGbTG4ybav0ZKaVXmAKuZKq9H9XhYWrtjp
AdnVcXhsR9Av5b1TOtY/Z4d7acEc/ARYyf/SWVW+5BcO2Cyr8Qb2JyWSh5gCmRuPj74CoBmsh34H
ipneEt8NuDCH8w3gGPARYlnGC4esvDDJerCKP/aFVLZcqGWrkFWFcxOYmah3AoO7I84yX6Z/1h17
NnOFP/o7Ci2fPKhomk/tb9BPw625UNOihu88JoPF2AmAcurAqsr3tV25E9csuVaE3ub5TDg4bXhc
GjXRVV2AbeytFI+2s2PcOqvwmMhf8G76gnor+8ILziiX9qc/Kc8nn2QUD3LweN2dCy6uvKDjDGvt
QywJ16YrveDl+gtqbrlg55Qx7Q1UBleeFofG/giGG9mTMPXpHJR81gC1dopdOztQ/+Yx4CFLd9Bd
uiPvcF5UL4szMwei8ZtH6DJRb8UpCQx+XO/YPFVl3o9uo+p+GYsxuzG5cOUxCiliTsOFvKfmXVGx
Uju7tvugmk7GRNELd3pbHPQO7yvZ8J6uwX/5f9od7mcunD97R/5lFKzzTZABAswvTEA+XnYMmLHA
ClxzEImhvRMEe0LWyySTgAXD3jWYgJq0upXbsL3JZYZBOHij3xB5tLMJV76Zc40UuZz0Di9MM7Oa
O04LyIaRo4hiv/AOeywTlLNdRnOX8sfz6ex4RJpu98XbkYlqYNE3LqbeI7P/QlUEUGT9q4qyvmXd
bz/CmV75p+FCY2SLZnoMLoxGvkKbD2CD3LixlvVArhs8x7zb/CbWofD7Y3ZhPopKWteeXvgzowsV
UtQLhEjeZ2CRvUhfrU6O7xI7/R9kAqCSF74kEIzoPdyhk0wCq8dhB1GW3uZew1QxA/ALl/bXoBKR
loHnHx/cEqXXbjNWEM5oFsuDEem0HFPL1U5sXziY1PAwMZXjjc8V4R40+85OzZw4Nx81XeoSE+Rb
2rfdKrw/eodtBn45fFWFku9ugIQGHLaavtWF0Gkq5p/JWMMX4tgDTRwP8xh+oTBTJM95lN1t3k78
XPkQ70mNhgNqZWa+6+aMIsWyZ/uwpkHVsta180NX+o5PgTXrMyx8ye99YY1i3GjPsitTBQxqgI3g
X8ik7la0/TndgaXphV3qI8VOcZ8DRkzGC9+UqgnWqdyxp9j000dn9hcd1/RHW1JfGKm91O1V45NJ
GOsLRTWDK73ehDtp1NGrfPEvxNVxh6+2O4bVgwmxXkcqUy8du4x/JyzW98RH7EAYv4hM3JKC8UHK
O6gchxuY5X+IoM+V3gGwaU50JkesHzyZxgreZ7ejlcNFLN9yvSNkl3Zl68cflKlupp0yW400ydS+
Lrw2t7HFRxG2RNPRM6Q0pKEkzGncqbXgmgDYdv+H2fYQ/YRYquyY77RbVgYarqlMqYfmgsO1GfyV
52qn5A4bQQmE/MPODUcFwqGWzQ3+daqYSlNi2FNoXpgsBz2wuzRdEhOKMD+EXrfjeS+oXsne/H2x
83uXaor8ExBf5+T5moq+ucB+nWEYP61+iR59zH147RsiSWLl1UCCI/Ifb5EyWy9GeCt+Z/UOFO6m
xgEaNWpqr5DgKDeedv7wHAnAgPXSgRucJIRiGWbAisOdWxySxBvEdQf04+SGs33iO+42KjdWneud
fIy5iHV3lt6d8eBV3nhXsR23XClUopfgkqtPciRwyJyyGhzEHr0f5ZbRZ+uSyD9c0vnB2G0fkmHZ
TWpX2wOsPHL8tz3Sf72k+9uDt7rAoQj9LxafW62Bnlgcqh0LUAQIRcdthwV4abd99ZGx+gPfobqb
zeTYAExGHu5KpfX7JFQH9bKCQeDvOAJEhvW+vDAK6JmbX5NZRfVo/R9jEF2YBqZ1JyLg07kYPm13
rSk7ilnOv2TqgIoIm7Bfv9UmrDFu1MRbIMKJb8GiVKczHF3lnncDACvOEEb++l4xACMaxm35hEBk
/w4RDq9WbeW8OJueP9p6if7Wc1vlp9BumjfC0+U7CAyoUsCo6k+r4NaNLTru1w2mJ8FLftSe7MHn
KY38eamOYpzhMJo57YorWGKQCJ1G2ttdVkXULBtt8W9fjowXbeOQDAAaT1aHolOhgTAxt0BCwxJY
CBYkwNSG4ATi07cGANGQm89JlpShTmA3wbGu+GUOre750Sbsg/Fgbau5p3ju6WXXau0h61HtHtnO
B43Zowl9iVX7Yfa3gpYxHVer75/CUoTh0SGuBwze0q9LshUetDQdzMDrxGpAbjGdG7qkRdP+56wB
EJiO76Fwrrxo6f70KQQWYJdz7ybMmGlr1sCF3tWCn+xuRumIiphO12U6RLgeU+Khy8GqbZv3OJeL
utOWWJqDmRZaoWzDtge5Z8eh5cPULSfHocbAAZNhA667elAINKZ5LofZsfi/6/aX7ZbUbWu5WfVp
Y+orE78p/Ke6wjUQm3XumLipOvhFLB0cvqnz5/9YiDdzzDDE6g4+X3N3qAcBx3HoouxRrwTjxAxK
lHXWuHaXg2dI6GQOHYUDj44joTSn4zOiSk1vv7aNvR/f1Vdh4OXFPRlu/POCahrWh61fnE1GD11t
JnPGrl/CHMts5+CREfE0RQQ4kuk9kfre+IuDXGXnM5WANTq2OM0RI6O3Oi8zPB5lpu2kbZtiu1dS
0ap5XIM1fN8ZrixQWMI7RbWBPSuG0L4aum7ScYf+/wKQlV/LiCrMmVXINuMwLnihCrwyWWywe9GI
+l52njM33A6EE3dImSnAtDhM6zBN/Dk1X7KpJuuc06VeM1N1H9pg8f/lAL9mzi24Y8nIAxTEXlVt
1kltmYIalDr6ZfHgSsW2Xawj2RgSAFSQF+Cwuxq6dLySjWVCTBfutjDmxQ+rfi1kqHkJOu3SU+0v
4T0i0fCaYpGD/sulwYdEFh5TP3tCCCiWfhPJmo74R8FHTXFly+pb5MXGUFJG6iVFoe+OdSCiNRH0
B4+RKeHysF0Ep8sCAMScea3Udeo67PVOBlkm9khmaA4B6tOQzGh8Nd8k0LFjYKQ3JNBi5O8I0uQW
2yxdPiP52IwwenumEJpn8N4qRJNag6l7nAtK3sOOZLqu4eaCRMyE7g96yfW3k65WRb23dHelqiv7
2plS8TJs0n3C+7vBiIV6yITVaobhWKP23W+txwAsz7zp9SIyxBHgxR9nHsyDaNLpTaRtXx2joS9/
PFdxnXYAxb6XVQwP7trkP31LhAfNgZs+dGvjcwSlrfOmK0lmr2b6dBVAvvmbzhx5/Kk8Y+ii23yY
TTP8CRrBYH7b9E69D/OKlWSiXMhrK70j95x8QEEbn2lVty5xM2/9wCQt/jQoE1xkETCuuJptUd6T
WIqelE29/t2tYb7i999AH0B9Hn4Gi8wWqnX/RxDkaCU0o+Evx1lKJr2DGV8F5DPGT9Ns3VflftKY
PE+fGq5PCN6TrW8RR9i+xcgciDgtRtu/Nx7RFkgzdfVk7JV6lx/ZPDhG+EQbau67MNAcVkPgW899
2JT97ZgGjkFgqjU4paBiTEmMduhczb0kKssjYcU7THaz/uMT2g8rSk2g1YxT34CJMSxVM91W7EnG
HhnRJN4Vl6DNXLtOEcKdrW6f1J40cIoaZ73j2HObRJFBtMZ+KNp/YImgljUm75kcabd9Lk00gpGq
SRo5RbIh9MUxhf00UIJYiY/L53Gk/IfLxZeC+MT6yMxmvLHgcuWZIQE+rTtYrZx1rCfpIlivJRuB
P6FXljKu7Rl0Hg/J+qHnUrxkdjlAtF+H4atRO4lPQy1R0KN09+gTT/p34OZ5YNJsP5LZ2zqPPV74
lJFdrcBv7AoxSCR7eE+Z/Fnn0l3nx9oCl3mb+tO2xT2vl39iGRH9rxR76PGeN3ysx5Fa3g2LqMDN
M4oiwWKbfzeK2SxLlOCbyGdXCpmoU/mjwzbsfBwmPRyzdETiN1j5+HxXh6JiqCz/SdlK9XzUGbVC
ixv021II08dm5ChO1tLwxIatFfybXGt9luusx9su9LlyVnZuwJ5qz3wxBw9kMmJCPvtE3+bXhcQe
v19zZGJ2XesWidNmzO2IoXFS0NjB9lHCnftcVRWCoHOUuGXpvf3xg4XBM0HPBK6WSMDvcxXoABJi
jYbvZUF/XY+C/3I96J6SVgaVl/Qq9P6he3ioHbgIdrG4ZueqkSNtFsHx1l9mJ4zFGw41nSjkQ+du
HWrrtRKyd44COE6RLEUV7nPkFDE+gFJaHsiSa5/V4q7fBifXJ38QlBaajQr6JNshfiJ7PU5n0FT+
DQMfCwQjj9BvqqWmguGbCitpQ1CAZ4Cq7ick0+INl2r+Z2Y2+0mcp52f0anrt74svJ9hg9MM0zSy
mPmjzX13bS/vTRT2y3D0dGT/xTjeQYhPS0IAoFFIdW2panlvtmzwbpy8SYfDhBuEB5nFzn+8j6Zn
etijExe6WinxcN70R1+JvDuOQyFvR9ImkJtMI39St2YSYLdhesiHxV9OQbHhJixmzxJ0DC1M6vvM
K2v+ZpQBkcBftNZTO88uOGK+u5vGbi20ZBYyf1S3TE9QuSlqRToCYlsZV7tHr/FMmYBzc4GWp9WQ
xgQTeZ/CMShCDZC86VTSwD4HSthdEnlCrNfFkDsv2GFJBrDsnNogaMlwaSeb6Uy21wFxlqbdQ9W4
XcXhvjS/xYA8xi0N8QMcZRc8WaOvs9MipvpP0FEdJUXDsDquQGNynzlV9zL1xvuPnQuNXUXNbRAP
U8PyxYckydC+d9fV2aChyULErkrlDuz1gge8up06wH1cNqT2sOdQEt7Mep0mHeKUAXDZ0e99UN46
HB9MnvN+ghYJvOulVBm0TsdbRHFs8SVJxnkOY+Vu8jcwiTPuYaDF6o29LuCpNXkWkClhSBz8xtmm
mCsSjWPmpvkZCdGVBxQf+8Zf6lSRYRn5N74KhWGgv5jfOR/lW7dtLBmbEmpvIhRnX6JzJydyuGn7
7sRIKHsc8z2fo1p8+01Y+fzOvgevXzOnGFDWujPjIZfhKJNMdFgxZBo612PJ+/eFT4ADUgYNQpfj
ctgqyixezsYZOki7jBgIN8EcSW7iSBNb+P0EG6i23XM1kfvGbRCkR2loIqATrtGp0ZMo77wVqGwM
N9qAXtQkE0FPZqB6Fa6+99N5ff7ecKTkfAjBfN3alESHEA+UfN7Alt6t0mqLO6oz/27poPydPQ2e
PfG8GlMNlYPm87W1PRxq7QhgHJDW9shPr/3U68wf0rtF9lTTdL0begJWfERLwMEGWvBVhVkH/3bb
giBh8I8MgNQ73HYdZcqpZqaukqqDjMj6rDv8suel/Ssq4RW3xvE9qLPR/NfXlXe0nHzufzG6R/Oa
WIpcOZR6eM26Lv5b0VZ/IKFOb7LzsU6kHYk+iasyqreppzQ/FLqTDxN2DxxiaLDkKOnVIDloqZLV
IYac0M1l+ArKlkNwzpmWc5NMAfxUVYx8FUvAoz+FXSPjJh/lW4T16CuvbPNm9UE4x7XTmK+GkGj7
UOZaPFFPbDhUen75IKxfpZyHN2VaK4o5q+2SHSh8JzjH5EDRsmZdQeSR32z0bts4xQUBMFlikyDP
mKsLhjC2ZyO/PHuSr64VzE9S0KDGY6jHv46VNdQjNEHdIUXWvK75Aynp0tm9LShJ/aQq9NjiWSG3
mrBPl2Ba3WGy4NWvuzN3Yf4dgNqciJeG40zOU1/4Bym8oDikfIB2gi034F1NeQ6SwnELbMtkhqGf
dxi24v1MZmmFL1jGA1ipuyaswwlFTnVvBExV/ymjhxYX/lY9wHSX7nHVWYeshbwL6LHU0pxMiazd
G7/ukzVQkr8sZUv0uKVcMGjjofkDl1B90RCwxw2Tfntx7NVia0X0y4vM1vIZVKrN0MheUOG4Ptou
wa+BMl2FU/ugp7T/VUvHfR1AbU9PjJ1cmfQ4r/6sbNZ9Zu1a/x59RYmNA7zEEwa9/S331pYN/LVw
YSmHMr9qm6z/ynW7OxDpQVS8EOM2nWerUSLWc8R9Ida5RE5CTHzxfUwtZU7MJfD0ZvrRLFz88WlB
AYMXLu+nS5FANYHGFR1bfymmpB+37NWebMxEHYrOTtXI9Rh77cLnXNTET8fz7NhPxl3MUw2cDBCm
J8svHHU0Ieuk/zM4i+HLjvtTPMLsbK+2TjUfLYIwD3RUmSIRDAasGO0gj2KGToyiNl/l9/nUNUEy
SGfgHl74R6c+l3MO3iNnOF5ZYq2uZJ1iHBozMz1lY4rFotyN9rGUS77iR5vFB715BZaRUTeffCke
umHKwJU7hOemdiOvHXvq+Cm7RYkXzvMIiFTtHB4ChmpvDBW7TytbHO8YWBVzWT0U9i88k42fsFfC
4Ip+zUeVLu1gTThnMW9QejVP6wwi5iB6ly88n5CSD7wCbHlkOPY+RA4K/uDmq3W1COR3zvDMfIVw
6V88qhg+J1/M37a7ofKzEF+AmbG9lUZdLPkbPE0vvSGSdXloehJjTrwKHGxY87grWw/oHgqs7jMq
d3dg3lR3PlfF2g53QnK2xMGUTeowVbLfYuGv6QP7FvpZO+H0reUkhyubzJDbpkKKp3JrU2RJ6X0x
x1s4/oIhu2pdNuyPlILt2Vp6nD1Giu6WP3XE2gBkOk9WVq5+Cp4ffgIZ7qfRqv1/ncwr/ygG3Xzt
xwNdGpoHWd5UEtdBaqB7Vuiln3242Ow75CCFuaFEyHiGGcWvamC5AHuMn/7aggqi38YgDi9CvrX6
EKVt1lESyeJm8xom2F2KT50BBu6PUy9W9UtFLZdn3deLw+MzuDfKQ3Mi88ZqK3ooXz1bkyn/Lu0W
/Mnxg2PIzF3rfdx6miKvInVHmhy3TeZY7BhmUMMpy33tvvMUlndY8f+adKz6xG06qr2goD4PttAh
EbKprKvS6fAzmQ2RkwO77OHWh5TssRZ0onGJXIfZKFqca0w5eXgk6Q42k98I96vBDMdp5XINl422
rvKx55Vg8B89jk7nPnZMoJtDurjLZ+9wa/LwyeXbacANxaUq/Vs94v2Km6gt3pYVuYyZ1OLds4O9
8IRjrsyPM8a+gWyoTtLNBwoVwx9s62YHtuLVUEa8qMhkGNl2A2LrQRw6614XHLhp8zmwRPqxuGP7
q7EK416VVWedGmEmeeZw7VUSTO2US1wTjATBATFPqPSNatA/7V1JxFMXxgEbpfrKRF6N3gBUeeQE
chj2Akph0YGsfORt7SreJ76EdMDHNHl+kjU6vFdLAdFsdBmP37NUxvSgMcoPYMsM+HMZSzCt4N7I
p6Pugso9QQpipF3O7vDRls7yszTcQSRyoTgfymntfweRLao7jL7FbclpUSfBsndVaMz8EthliiwO
qL0+yCEVt2wtImMH21J+yVwuP2h8/NRBjSo6MLeqwodB1gyEIRxu9APk36K6NqE3vLMH13m3udcW
r5gOJrDJnu5mLDOFwDNiWGVRydDhwLrKGKmNd6zTjvcao/mchIy7tisIiV2RP6C1GucFh8X2TeGl
8cObQKbj25QpVkGOAxFcwbVAyv8i5Xv5MJlr5jOafNgeIrpiPBazIB2S/prhdhZs4jMiEo3YrtCP
fuWzinLcYHlIcd22v0dkfIxVVmF9C+wRzWErFJBczCER1iha0/ogRzxCKN37CyDnlbBCpwl1n4Tc
KT4VdoDTDKUvepnaPnzaZnexECs3/kw2lPszTtvlftPjxvht42Q4IIzMzxmm6Rlnta16ZpqheiuI
R3AhYLcDqT+4ACkyVb0yKx49jpzBBhjMwANjCpaxaZrwpYhcITEIHhvAvsQ4qm4L0iuY9ZSm6BQN
Y17LQTJEgmv8E7FjHdlMRKmFJyb3irvJdZDmJDZyMuOGjXa5GbSDYxVY62+Kx0UfcxJUbwiTsZmw
WI0QNMcjj+9iLFIV+rKG5a5Wjnd0RAY+16SC00xjOAnwdm2l/eUpR7E/3BCjSdqqVuZQu1r+l28N
Z6AooNEAJ4ccHkclHuB45rB+Hqq+esWY6HZHunrzprO8zq8FhXcTe0XnPgWZQ8KWsTueyMlvJhvV
0LbvF4qbr77U4W/igiPMR9CK0mMVbax0bq4z/RrCwvmTt07gHcryf5ydV3fcWLKl/0qvescdeDPr
9n2ASUcmk04SxRcsysEkvAd+/Xxg9UwrwVyZo251VZFKc3BcnDgRe+8YxO2kBXlxqKy8eujHTBPB
bpgg2PPZtU995Vg5qtiCCsMjp/q5n+n1lyxMuOfGyIJi5AFx+i6RcfUBczBRMZwjXPKULBEEwG9C
e4+ZmjqHUtNgHIsYRaO+fD8H1Mbq7FzMmz2mkTwxOCL/BSZGshlRVh1cAA+kB4H5lF9H+HG1WwJ4
K3fUTRF/BUNmKmtRIMbnECaQOEpEnQqSGBfB9KRe4fqJ8HjzIw3kusehPgaf0djtHsaw6jhhCj14
K5tx/BUYwOxWx8o6frM4pCtPZ2ORiShjs0SCJjbAhY64nA4rnmS3GgrsG1gMOH5cvY/fidFnb3lh
RL0tIQ3/mSwuMZq+bsZ9nvfWG9ovoHnIGGslWYApBrKsCOaPJE6nbxF3K3olJWDa2tToVCeOYq2Z
03la54iRkbxGaLtSuEeaoNurROpyRA1mTkfdWYBFs3xKAZ+IIpMfkLbb1f0oN7ZoyL3GPlCFEJRR
HFQUXbeAXXO2UFLJDNQpcEjIlndUHhNH1xB18VYLMooNRFKf5Gv8x+OXMscq48QBPWrlAtMP4DH9
Dtw0vofX2oAzjORU8ECE+/cN9il0cPMlrmlR3j7JYMU/FeRunjWdPILK6Xib5onyGCeKmj2Ucd8i
tWNF3biRTQqj12FdI4M6VQoyQEXS+OsxV+LHtlBqIk/9CGllFCeijfguiKZOsnk0PW5Jgu5Fas51
cahLvXLlhl3jBU00YB+tvsq2mTrILXTcXjUtYqsa9kFTGl4OofN8L6KpEBy01nIUDWJpjL+ZOcCJ
NRIZnb/vuOMA6DL87nEAN/dT5WrAVEuzmEsWEGv31RA42QgCBnhDIybf+mrwn308/R+IQs1h1nHo
VQwBPqAHFUf5Ch8EpEcKPehrGQ0c5FUjWesy6Y9kWWEIpZsBfOcjd5WCwsaxXAOf1yAH9dJUSk6d
wES0j7KcJGDFCJK4vg9NBj/SMO6JTeNtarACbuIK+J0bUWLSJHnQcjwBrlE+y2MZfRtMkL1Okhh4
ubD/qtIpRdO/z2IVnBGeP04uadfwuMqVVH8SUhkgT4toyH0tSM3klKbf9jb0N9BMBTXgn49GNL6a
rS496SS0RE/yJ8rFh5ZFcoLaUEHkHKsU1zQRlOxBMhvzkeqN+VdRqDUAS3keyA72kPAh1eGyWyhp
QgavuVLe0JMH8AkcN91WEK86T0L3vXF4HvHZh/O8m6Y+ByNCAPVHfYyCrzLRNBC15ZBGZGJZYras
pMIIUrCbcZcA3I52DQT+i5+NoeqCSJpIwxtmsQZhzycVsHU55x7ZN5xjIPl2q6CT5gVVY9w1sSYM
mOpE0oj9xfFLVRyjZ8s/WvekDYm49L4/CXOAa8htUxegtgyRirs/YtnecBq4asigLO0mh+xgQ6zy
v+khoYpVbZWx6o5gISxwXs24Uyc9RetCnE+YWCyTyFO7kLBsAqJD8aTUNA7zvVPDqLTTts7roHL8
tiO2h36TfFt3k/opOGLFbAQuIyoQcS1ZmVWBO4N4c/Wrh/B3G5VpI7tdhbquG5mwChhpFqSjNWWQ
2N00Ci8QEJnjYUQS3Ywm6VkZDKRaSnCXMqExXDS7P+YyxJtjZj00R3/SbC7rIU6DL0lsCFEWPvWR
Mn3yo66VAITPcWbE4No3Na6V0pl64jDORAUKf9YVHEm4ETO6T8ciEIDPcq22R8WQ9tDFqjvTCgAc
G1KKZx+oRkOxKKvoByw96Xm5Hkn1TsOx91cARdVgk0i19SBkISoalkXG/kbperIZpMNr18fs11As
OOu3cqxagl031FJuskrgLtqQdve4rGYxNMQ4zx/kUQIWAGashkTji+S74Mi1XjmEY+FW4iCpjjlB
gXYGsW3fOqUXeq9vKyleWaF1ZE+Flo6nBQB1Aj4XBLErERKMfgwBgRmvnQSpc9IcAjyO2XgEcmGV
crRDf8xK930XmfdadExKV+mmBJpWDsbuAOWHpHYLT4HBKJX0h3TMpHo1hpM/uONAyGoVhDjGrsQo
Vu6EEce3iMlSMbBJIUhEhWT/MSoNfImS0hcCQM8OJ2Rkr/5MsoGC6hG8j8e8GVF4KSkDsKcgQvMC
ZlYlCZnX+r7UyDs7yjQWQIvNIkaLUfUlkLdYLlsgkXIn+RKQl4FIKki8Hli2m8Af+pH7xfgpT6T4
oIJKF2fAILFjorEGF9G8+GX6HZc/4rrECoke4nHFGgmbxkjEVzy+vnG4omS4oF1lHqRCKaW1r5rT
ayD04h6KaSfeQCZTfvSapMzBmQR4JrWEgi2B4XAiPypmB8gFigSGX2lD0uwUOHAAAbGjjCEWH0KK
HhydXBWZsE4Utee2rkgrl61Oevco1tZ2FIKmX/fM99PECT5sVKIZ25joyUOjdMSQ0DhrbwFEcErm
oE/u8A44LhKxzjt7qglirM2orAhgybAJnohJJrggeSeDl8qO5oOe5oBhOW6CQ5mAJLY7RvkLCPXu
MF/0gOKICXwwQcjre3iS/vdjQQTZ6ZSBG4Y6mAkwEUqqfLXCkc0cFOFogM9KCFekMcK6Hmp46veE
YBvKsHIRPodq1nDzFa3yKzpDekKQLUu+B1JZgYLwj4SUYHMnBZj0rHiWchAAGFnwF6qG5rEd1RQl
d9nF46s16lOHH6+ABekJ1Wq2FuA2gpNWk0c1gsvgkIXSv2lmZTxwBtXKKvcD8tws3coTm6DCxa8K
pXBm6zyu5JjgjhcPDWFszZwARoZmepgxqKMbDuWwx3PJan0TkNEevVCVzBJpuVLY1x2n5uaY58rW
JCYi2yYC81zh86GQDjVkwB+VL04HHbZoY/cAK9pNMxF/u4d75qNtKhg5YxOqWu5RxasxbqdGT4rP
3AuEz4JFYJQ0UCGCz9djvNymL6SvSTapIj4g16PvVhB3gs31C4yiL0GaWhclqPEvBlVDLVIuVqZh
JBRCY+BsA4LwAICi8VPHzZN6GxbUpZVSwOWx83akFu1lxvWsJfC7uAHFA5D+RK5BROSMKOSC3J1I
o2aVAH9ICKvyq9Dmvt0ey3ZtHPvhXhASxF4FP2DqmtZNjq20vtz8kvA9N0+tVuj4JjK2ZMFOudZw
WKsG2EpqQ73iOpQAZW43YuAXCuzO4kCOwrInTQ1uqiEBFny58WVVMQrM0bosimQdFX3WTzltnTph
ukbqLrOPPkeuV0k+GymlLKB35FYRAWsiihbAzCZ/HnGjgiPqHTPQJjgxBLxLvXm58kRL7vnyiRYS
KwCe/bJKmY4gV7HDpDDdOLBkB1fpc4krjOEhF17BRvOSptfQ9zLHdZYRAZD7AGj4SMgBPIl1ZaSW
EgDvj0URw1n1VlI+KIuVAxa6VbkSZ2lAuBXuXACwIyEaeaxzPXcvj8JSG2JubVb4MGZ1UzAxC5mU
olczyryDBAEObH5TI0MBHgddCrdw0IZvFPqVr4jonFuGSO5JujavQUlbSF8AkKzzY00eHjqgfK8D
M8HNlcDiNuKwBT1nrYsM7nau6H9W/mEucaiDNNbnFUj70mIFmjkMRPAvpPsQwoNyRfg3Kj6lKmfB
lkgQqe3LQ/uxo6ftLdbXqAsQU4oC4mEm9txo+3E/0u4NeAwFrHjZuKVZlo+WlgSryy1/XNm0jPiM
hqixQT2q+cl+k3yqRy2XIpWVTYUkcReAbeXgLfI/1Gp5H09LQewSFwTLsphImo4Uq2RHK73U7LQZ
+mam0o6kfP9kgLe+sm4+7gvUtzEfZI9JCDKbp50yVcu3UoGVWjWcZg2hYYeI4xfINdLm8vB93BMq
OhsG1chJ96DvOw/vb8MHlauqhoizwS/lcosHAxcL+nDkAPCElVwRzr1Sdv1siwpCTDDgoSYs1Qsl
bthl2rLni1Dov/sjgS6riedIYhUe71FrNK8odZ1bIZROMCFCmMg/LdXFeypCqGRuyQagc9E7cT82
plMYdZf9B0uREkRowkuqyqwtxjICTI5HwVhOpVGCdW4sMEdDeaWVc+OHXLkEeIoqKGDiT2esN8Dp
HkNaaUAI6FALrWkTh3LlDcRYyeATC7u8RM4tRku0QA/glmHNFjtMzystGM15iUid9dBnCIM4QxAY
gtcmODVXLMlSpGjeaZZiiIyiimqEIZ92L7faBB8Y5nElBelbREIPfOgR6MpU3Jp1NpckFpru8+Uu
njFfHAyIkEnYSio9LxqdfHNSNECiNpoCMDolw1/XI/FWJY1XZeKbRCEUda0qAB6vdPfMbCICS7YZ
TSaMi7pwVDo5ykOzZKfXfmt+lSFex5zFUrehWFm7CuBHe5e7emY3zA4ZpVkUiSNpaVrq3mrA2CXk
soCHupDBtVUrKNeqkp+ZRUNG0U2XUClC+nnRLeRqgjib95wvH6UB1PuxjtdKXUviSspE0MhRLI4H
CfxveMWgnW2ZgwDdRIoFopd+un58cP9DQzUwOzZb7tGQYXzXr9kbBElq6Ru2HbBrD5XTv9LwmW1C
eyLeBWLX4NvmB/vNklZQ3g0YpgzssRh2dSZ2HkqwwoNFBOWKRTvTR+T/FAqYsFXmcuGnTZWJKE+9
lsLOh/vnChXQskGrIN5GJJAeCmDKL0fJuqZXfKaD1qwNT/0gjQiKuJhTCNNoMHdskkhCQEesgCNB
bfHXgQhL4Y8XqQXmw6LKBmVvEME87WAM6Zx4Eh30EQRyrQYcU19q1/TePm6FueKCSJFVDcU3fSkJ
KHYmVTxK6sAICAgcjv0RPF8Yd1dcsTOtzNp4/MF6IqG/MJ8tfJU00yyOHwOMaCFlGmidUP/jbY0X
zZaT0VCURdTPTkdsEMNuwH0HZAFoJD1UiOvkbl4JzbX9daY7GGYJNXuRQ46VcNoQGSU1yIif2lOP
MmmUypUDYPGK4vBHq/heUhS9LErE4/4seiPjsPRDRpCT7h53GM9o9KIa/EcxwPr3YFgX49c/XXKI
8VKsEYg6dQRx2U/7FQHrJn6Ax6woBVe20CxWxTgM7uVWznTMMLGLqsjhpnPPO22lR781qI4lV3Gr
JGWYhMYtxWTqlWm0oVMMwbXiPOfb4wpAIVP8u6UqfieLrWEQ1wGCINTk/ygnSnbVD2DaxGKcP7RD
pXy/3MUzC4QuUsaMUwbN/w9Xb/TxYa0wkGOYRTB3c7ILeTP9+XpHk4fAmKbMVtdayG9btQ7HHdKB
3Saif28OTeTW8XG8Uoj5o19AKErjKDE4K6HEL/aur4fITc3ymQql7UBqo8oCa6Z/ArJvra3eNJzj
MRhI4dVNur48jGdmDncLvUCNWoUSsZTTldJFYlSWFCyxc10NXqAAaS9Ta6n1KsmR7bD1I5Ci1eUm
Px4rFKZgKOdMDqfn8tAOezmzeqpo276STWsNVNZrIpCRvBVkruf3Pgxeyc7LkHju5YbPLBkTnUiT
DWiy/5Zas9S9xIFFb9DuUKu6izU1teui6P/Yj6V7FrqXMoQrJL8X51deDHD5TYBfVmJma3iNPiJv
QmawFZIk1a4s0HNLh6OZaOA8ooDmTuevVSiJBU6Ve6k5RGu0vcDWJZGAKr1vxHv0CMe9RtBureBc
P//5cBoMI9VGTJaPNi+t3zwRIyJ2Hega6H/ATPcSmk9ejqbilTvquQVqyNyJ8SE1rqoLnxnNp0JB
cR5ksn407BrAwqsyoOoJ/rbcwBOpN/9Br7hKI3TLtQdTfdqrCTmVHIogq1PNi8iF5V7owLwQybqy
Gs92jFv+7Hzwb3Nx10eZClgoCg0ouPhwCKgMTMKkzq0h2RxTTawfJ5g/1yJhZxqdi6Rw72EwOcIX
B8MkA1MuJng2IxXbyFFB4RrBwefo2gRp6l4eyo+eHIuDG6rGPZVTQVnYlrQ/wrJFVgdKVAO5yImm
oUxe4H4Z5QBDfOzla7e697oop/HguWQKNyuTccV7WMzekFphoJOasC22XepFXSPu+wEFMStqso1v
kjqSorJehyAjqQEokJ6yg9EgIZiikXdl6Z6xNxbCJ5h0Rce2L93LsAeZSXWoHGxNFXgU0gXCF6AU
f3mUz/f5t2bmafhtH8Z6k3SiT/Ubf5oG3a7aWVyLUpGq5qSK1Ry0NBS2Yk9+zUxQrC0SUtEIl5tU
5YnFK3Wqzq0vZvzvwgpYhsVuzRGT8w2VLgdgxx0VtOpPpSqPQMLEYNfV3NEud/7cEBP85izh5JyL
up32XdUnalMgy2gbmlKiuwaDyBjT/kqvzi1kg0LiEuL4CnM59/q3EQYZrCZDyz0BCb3yqx8H5BFL
OXij8PY1V+Bsh7hzzQrlYHvFxQCijgxAQMLhqCgi7voViEASNeEVh+NsK5BKMDzEPrDfpx2C1+QX
MmVTKRMcROYKmSK1dblpwYC+PD/nRo7yPRytBN4JPizc+Arn3oTUSkNCI64EkOmukXfGQwFj+Ok/
aQrhZ2t2rKkBftqntB7qxhKYpGJoioPpNyEZThMYL2iiPv70HzRGtStCcLjY0vIWjpxNiDo0Dm9H
AmbVtg2FL0GIu12TpKvLTZ2bK1w0DkDkmDnhF/0Cw6TqdUrohkoR6QNSFuadbnbmFVs1f8vScCKS
bMzhIU6IpRZzlnT6GE2su6wGN2m3YEW3GMf+c0iEalW0sH0ud+vcyiDYB0QRtBI5rMXxpzSQxlOd
1Bl6WpkTT9DjqpgiYfj14ZXJ+tg3oiUqi4KDj0jGsm+9KllJDaZ6ZlNX69AvH3Kz2gGV0zdiFXVX
OnamNRPdZconUPNlhpudrsO+VQSqjZNe13pB3wWpJTxT2gnqjtRO90j0+Vf8zY/rg8i6ROEc/AgZ
putiL0eiDmBfyCG1k2P/WkjTSMxN7h8vT9fZVqhyyDYmlEHO87RXgtDpw4Q6E4g2FFjVLqjugHBe
q6l0ZuxmX4hEC5cDgs7z678ZWsL1sKNMcPVZN3b3kuTPkAlYvzs17fUvcuknv/64WyxBgkwyavVk
eBbdUvSkioKQKwEKYzjrqfwjyow/rFFNYIH7gIpZwqBzeCxdSllAbCKbOq53uYKKbo12DNFlNXOA
YkBQE5mzK7v542xh1zXKb3KnxMVcJgTLroCB01ng+ZKyvTWm2N+Lba/0f2zdoVSIBjVqDKy7bC6s
u5mC9wEAckQZo8m99Jj+nGaoWaXH18pgfeiQrkjcwA2RK7JM9fLFpkLptxJaESKiVI7R1zQXCu/Y
hH8cn6cVrqa4E3OxBDp0uvwAgoL2NpAbrqDhlvYxM5HC6cf+qOy7tgC2F9cWIDp48mx+lC7Lq3my
c/2czQY3ciwIGcfTJ0i46cyEX9BLVQJWJqqU8FaNtPRPz3+Ok7nGFgczJzOm8bQZEXn4Vp3DeNDC
TNdS+p8ZIOPN5b01+9onRwoRz7lcyJwLt+b/nzZSRVldNbX+2sIRLnLhQY82qWisckm2qXiDgwPp
i3oNV9bkh+jC3CpkI8K66iwYtJhDsISo9Q7669DurNC8TTtPzn0n0WN3ml4ud3DZFLFjkewDRXKI
uMKAXhiPCF2JCWgorGB9CO5QO/Gdtk+7GwG9dc9MfcBknKbu5UaXK+S9UXL85DRlXIxlaC9GdUjr
8yG00e84PsAPSLzJHM0rrSxP579bMfF5FWUurLfYbyShA+SA6VoIzakHVCLMoVhUlBx45dcAE2ca
m4uFwEMj402JjIXVr/KcMmXajEYMfdrqC/ORA40Tc2j8P1z49OukqcXC13TfN6aSpuAm9pAYUn+N
uMqfumxzK0R+qI1BXA1LsrCLbSuFIO9RZ8TIaOuerDHJtslY/elKIDsLCwI7RbSJ+Mjp/oJxMMWa
DjnRj4qCW2wdegAT/9Tykvk5aWWxi7mQoAkwcHlEENS30c36Kh6lr5d78nEBEI5AmpXiHHO2yVjM
ypAIjRxME6JEdaf/kAb0HBIIurOuhHGtVNL70v3dLOFg0BghArIl5JeWFep6NBLUsSOLRRYdFRl8
RgGytlHfVkJa3gG+zVeN3rYbxF9lZ4hieYtKbnLFNn7YxdyRqXkigd4yZw7nosdpicJ6GhovVgQD
oERm0Rn04zVv6mwjIDwYUzI2urhsBNkXZISDr8exTC1PKRVtl1Grzlr/0ezNiBiVixApFBqi/snC
VrRJMlihPvQ2xfBCkMuF+QndFCikahxeueMtevR3U3i5lGolh005w9Mlr/hGdMxwbm09hfxd00G3
TQTpmpEQT9shoUtyi2FTFSaIU3KZXOCvJEEKpYeb7WF12LirlW2vbvarleuu9g6/713+7bqOveEn
d3+z2tpb3rPf8+vOdXlt4+54zdvxI+9ebbcHd8Orez685a2Os+XbVmubr+Tr57escj6/fV4dtlu+
zebrbG9+ebVdOa+8hUewnflv+JlfPNt2Ns6Gdnkv33i/PvD1N67LV73yN1vP9jy+8cXd29vts731
HD7jeZ7jOY4zv83j83zf/GXOLT/s6QlP9Dg3v944u8/ebn6rt9vannPnuPxMrzfrnM47PN3K29w6
zmq7X80PyrOt+eSj88a3bnjr7u5ps3mah4mBmj/t7vepPTf75PDXl9fge+Dy37v6w4wtEzVpXNUq
sKWH/erwul090ynPeXM2O+fpSkvvwZ5LLS2Me1NXidywNlbuw8u3Q2AfbO/rnSPaV9pR5m1zqZ2F
d1GXdQF/mXaYopft4yPz7DDeTMnmZu/eOM6VbP8ijvhxCBc3cl9qyhgl9Ye9+/rMamGeLs8RCJcr
XZq33W/XO/DZ8I9QR9o/3Kxu5gW92r//4b+H1xV748Ba3b/uV6/7Q2mzcfavr8ylfbtmYW0f19v1
eu2t17f2HSts59xsWM5fb2/fl+Ot7dxtmG92HtvCdR5uHJv96e0enJsbVt9uc8WEX10IC19dFSlp
GTNe7ov7zL5hxK6t6nd3/9IaWNg7pHYgMdLEzer1EHhsS7b7Yd7wDNsj/9vaa36ad3Vg08Pdrw1a
nvYvd7PZ/Orth6drS+Q9I37pgZZHSmMqcTovysP2+bByfm22kb1ar+ZB36+wce7TfjaTTAwT4dnY
QGf+1T2snt3n7ePefcmxbWv75ebbii+gK4e1vX6+7xg+FyvyuF2z7rwd67ywvbu32N49MdWuK9vu
Awvi1bI/eXdYkpVrb1zvATu0288G5vJSfb8gX+rnwrc65sKgSKxUDPbefsHmdjbP/XW9sh//tsx0
DyN647g3Kx7Cw+5efgLl3Q+59AgLx2tC2nDs56F+wbzvGYX9bNf2T+7BdW62W6z15pXdgrHG4nNK
rD2vxLyuVow5R89mPgXcFyZn9epuDwcMNuvm8BjY9hdW0Yo54ZTwduzCF6z2zn63Zdv19rB9/LkN
7J+P85d+ez68RvbzZH8L7C3GDjt0eOTXnz9Zjdj8jXP3hI3lvw+bJ+9p88vB5G+e7GdOkcG2A3vN
Vv1ye3f35W638T5td5sfTw+cFM4Dx4HjeU+u/XbLQbR5uHGf2KK2t9vdYrN3G4beZVTfh5me/2K4
OVxpkbNls+dc3t84G++Orf7+xs9P/PVsFJ7cm4eXFxai8+PKjFy2Xnhup9aLskq5YHDEcEre8A9r
d713OfLY+rbj7v4+5Jwr64BSdReNJsXsTps9dobR5TRLmwzH/sD+Z6vNrc6nd2mzi+xv81mPuWRf
bG3eiHVYPc6nMhPNxPPTIx/Y2nc4BCt+mj+73a7v+O/miUFzd87Du2PDsK7mU5MddcfO3b67C5vd
jg05L/XVvAYPq9mchvaGJcTwY61XLvb4Zp5Gd/Oyx9NxNweXz1yegPl0+PeG0N+dPxA57z4mlcmX
ANEpz1H3zEII0KFsuBVCNbeKOF3DUS1ZFX83A+hjrolMFkFbTDNyhh2wJgF2Y6dVm3gox1vEfds7
rQ20dUgeA8L9oKGPAa2+P1LbDv2aNthqyOk5eNrX7l+Lu9H74+ggNOabEXHKD2liM5NRNkbBKx+H
xK7VY3IzoDK1ipAc2F8e4He4/nKEYS/I+PNgKglZni41VU2pyDHiXodx9dzCuUbRVFlP/nFDJYmN
llevbdS/thJVDVX/KdPalwFg4EgwrmyOW8oFXUsfzWZ28UDEV0ziLJYMu2EJ4ob5iliKSeUiUaos
5WeKLP9xl9WAz+6RNM+Oq2M0pfIjUr3R9ymiSMgVEPmZwdd1XRFBkINjRRP5dED8apJbKrN0Noh9
Sivoee5C6yrcMoyTKxv9zOo+aWrhTZTSKIfjvOzCRhe2RxbELTHC9ooPdr4Vi6sTBIM5RHHaoQq1
ET9L2EPtFIQr2RqEVSEjAXp5IZ1thWi3BDILbIi+WEcWxa8SFHFZR3kcvyJWU98JnaA/Xm7l3OIA
gcuWIG0FpG7hHIGDDYouRezmGEnxuktxlyHqSoEXqEFzKxaIbcltUeyULu4+/XnTpsyCAMctf9wo
KN5kUp+i+KCQM90Pkta/Ua5K2KLAo92niP2iaKvr91zJr1E2Pg4tfEbC4KDIiXFiEk4nUOhB3AhV
jKyaqZb7+Jjlm9Cqr4FgPg6tCTCLqRNNkbj7EkYRimWni0U62qglPIq69tap5rM/6bsOYT2k9JuN
oVZXnMvZdTzd6ySKZUScyH7LMKcWriW08J5sSDYiCIKG1ItVUK9lU0hKpDso/xchUtp1ADYG5fT4
8+XpPD3Z55PFlAgnADMFFQPSedE0mGY4/keaNnV4csrgx15ehKVHCUo4qE11LSF0rqsqOBUIU4Bp
CWecTuIoTb4ayMgU1j0qVPKQxl+SIPBX0N9iNCeMYkOJiGtlmT/ashmlBXIctg8rZwliCCkBjV4N
stfoTArOUcwF96jW1qpA9tS9PJ5nmyKVgjYHEtOc2Kf9Qz93oow22n8IOvcyB4h4FD3firJ0JcWT
pG8uN/dhT1AKGYyrrrJkZwjl4sQWBiRtTA1irDYgqSZUyI4WR+rZXm7lwyKZCYQ0MSMzNCrVz3vm
t8ur5XODnpAGdTiEpt6LG4Si3EQPtR9Q9k0kaotYXV1u8sM4LppcjmOCLoNJoSkHBY7CldTjz9iQ
Gjctk+5K5z4M4Ts7EuQp3hVwQn1xLoTTGIooVUZOMJbtFgm51IGynV1ZFx9bId0EOBL8GUcqJXVO
hxCx9y42SsRjrGOteWXYTQhp6tP68qgtdxe+C7uKfcUql00E4k9bgTAvUYoTAHLr++LjYHXUsgza
7agYnU1dyOGxy8crEcMPTTJixJNnNt1MpluG4hPJUAalht8a1ZXkDpSV0Rwrb4R7CcHLg2U2s4zw
2HiXOzpP/+8Wk1wl4UlINu97mpjkaUeToW878Uh9zmYV2a3Te/la2ctueKWZRWBIx2ictrM4c/AW
W71MaKdwXz9nLjvA/rG7f7vcmfcw8aXeKKe9GfQ6RJCBVuQ1OE+bEmuedIf6nktZOkfzQETZN5W9
a23kc75cbnuZE/jQw3nh/r63q2OiVnOlU2GjOr0DN9H+buyN3Z+eq8uRnDf8b+0MSYZMV0Y76oO/
LlE7+gzPbOdfmbDl6b1sZXG8oJIUJ8Lcm2lFyTYHPWcnc4ore/nDPWnZyrwnfuuLElWSGs/ztS+9
b0fn+ae2fvv8dK2guTRP+6VlsTC78MuSUYpopvRgAznIQtmf0UA/TI7xCVn17ZWVMK/lS80tTK5F
IXHMB831zje0+O3vmb375Tx9vtLMGYPx+9Zd5kzSOqsNFNrnXiFM6pDDcyjl6Jiu7r6tv9buJyQc
r03YFXOx5KUTuiuscG6zc7nYscEi78tkf/90F9r3tfvGncAO7fjKwXJt/pacRwXtNDmZ5290vk0r
cU2hUq9ehXfR1reTdWtfGdjTqPkHWyUvrMhRRdoC1Ye5k6GT8ke1EWInPH9t/c9b9cJCWSKpVYEK
kSGAMnsmGtqdD0M1r9pddzSu9enaWlkYDdOIazObN5qpvbT+JqKERSFTgzY7ohB3DQe4CDt+HMCF
8YhNQdbQgf17AJMD5bNcY0VpXudT5EYuUeURQyzav671chFO/9jwwp70QUqJp5KGlSd5V3/O78qd
8s2/JwtMNZTibXzOdtFBudeer6yYa8O7MDBBM0R6Pq8YhTWDIBbrs9tEDqq7tuEUXuYFrumYjn7F
SH8Itizsp7ywNKOcHZN63hjgwlbRRnKfU4fAqm8XDG++ku2r5/g5AwBOC27lLGIAve7UYtdHM83E
ecmWHiUw2R+Ka+E5qI51kzpUVn6o7yk0sq7W6q21vTLK5+zq720vRhmZvzEBt4Kv4vae/jlZhat+
NbrHVb2VN9diZuemFJgHWBK4DmAVFxeCmPoh8VgVtV1RlEeUEEVBNVQdf7ZZ5cbTw+WuLQ3BnDiD
xyQDjIR7CZb0dFT1JpL9MFEnR1AaZYVsJcUupCqi9O04XTHh6sLm0BSEG/CXUMNNA7nS06YSU9YH
uaOgqY940E1uZRk0LSW5YkOXoze3ogIs4jYwi5gs4yqqNFKPqUaFskEs5YAWuLGruqR2xFFOD3GR
pp9gmEv3fzyKRHC4VuG0g03T5/XzmzeRo19V1QUltKkDXnjI5WNT1SZ9oIpQcm0tzibsd9NNB7nD
EbiBH6nBil/sA4okVpNlCKNjZF1mOUiS1Z/Q5EXastJy5ficSF2DDn9qFL0N4KAWbCSr0/skHv3P
WpM1ObpOXddty1SXHwD5lpR+rKLCtAuRcpaXx+WD8w0UDsgSGARQ5pYCpOh0YFRqm2WNYVBbXOq6
BhJxEoxYQ0oJhO5Q6z4EFl3rhnhF4fnurQIQ9j2orcB0JUBb0youFP2a8NDSv5wfSWF9gDpCgZ/y
kqePJKCdGYlSMThUvjpS/0GRbWqEpV/BY2gIyRaduRsLmWM36oYrVvPjZlOYNFgDxIOJ0L9nmH9b
JgjsC/0IadepGvO1BFP7qUET8oAQ+jXyzpmWZoKzDjqSqAIQ69NOBvVcidiSJ1SOYx2EKxR0Nx9j
RNyBD/28PMkf9zUhTGJeqDlBoRWXSMnAEIc0R2HUMVAo9JpqoO5mGVy5o3645DBtiF0oMGXA9XEE
zD3+bewCkhNKPLWd4wuhbw8UerfjNFBsFlS6i9op94zETzxZjNU9IMvkp5aO0hUL9nHr8QzAoWcS
Oej/ZaRtnLo+yEt2l0mJDd0Lcl94Uo8iVA2rQaJwS1UJFPb+eHRnOwbvGgS2RKT+tN+pFqZKnvjo
H9U5woSjelylqaFs/rwVOGdzsgAoKAImp60EfUduaow71Pcos45AJcUf8vEa+vPj+KmiQkckImsz
PGmx9Y6jcjQa8LpO1BfZPlFryY0ERAF7RN3dtB381Z/2aobSQnQhA8LKURdrRh7FOpnkhrI9UxTs
4lyYtj6l8q5cEj4aFFPWkNKgU6TcPnBBEGMhpTeatWMIUeaKIrKECbVzNqKpCQBptR7B/qHutr5Q
/wsp/7++D/87+Jnf/2326//5b37/nqPBOaP5F7/+zz76XjH3v5r/nj/2/952+qH/OXQ/q6atfv5j
/1bU/1i12Y+3Jsqz5WdOvoKW/vUk7lvzdvKLlzVRMz60P6vx8WfdJs17czzz/M7/3xf/8fP9W57H
4uc///qet1kzf1vAY/31r5e2P/751+wn/K/fv/5fr929pXzM/pm8VW29/MDPt7r551+K/F8YJciF
WAxg/sBM//pH/3N+RVb+CycENXbWOlE9dWZ3ZnnVhP/8S9N5aT5XYWECf2W///UPttb7S9J/zVBE
9FJMFu+swfPX/32wk7n699z9I2vT+zyijCxtEjtkW/37LCfcps3Uyjk1qqADyA4/3XbdoATHyJcp
QQwcWvWiKrFW0lBSOhzA7SaoOZWRtVxrJiV/K2pdkKIJDh3lIBQ79KfkBklaY52p2WspTrotWRMI
xlxrnHgUttY0JI5cyGgx0xG7rcWHLGjHTWrmyZMhSIaX9Opkh121K6Hs2iYC4XYtoriN/0ltmrql
JP0Y1Dszq9Z6Og2ffHNO8E2irfh6DQU21qnLQcmYxo8Hx6Jo3mpsIqq9m3PprdSQuJEbkL6G6f9w
dB5LjiNJEP0imEGLKwRBXXqqqy+wrhbIhEpo9fX7uNedNSs2CWRGeHj4y5cjA66v1h5eckxH8TwN
bAfmwwML859TLiQtZkK/GubexQ+QRKgvvkh0bzz4XUsoMGETJNAuw6WeoT+0QZAfFL8Qiav5cqnl
9mcRjZ8or3nPcXNGTNVuJmmUzwzCu9QmhekAN06dm7yxTpaYrEMDuvXoQuC+8Izkca93eoQurR3L
bJBHU0ktashOv6wlzK6w9Mg78u1mStWSmXjXLaiQgTBd4vi74j8SZ7tQBxfwXnXKvUitJYNeTCpm
+LeeZguUhT/vVyI6p3/j5B/HQO6vTT6fbXckibw2qPR941p0O1hqZV6xNG/nAkIVXWxPMmK+eIAV
Sv9v15o1udve3EYTi/phIJr1oyvtP0Ep+8voDeoQ9L173tusPWLu/+Vo+1Mz5CS+26V5mBtC4zUA
R0+i6fVEW4EtLs5C0umurAQ00/NqzeWNwM2fth4cV3uVPAZWRcpqp8ZYDIUXrZkXHKGdnSyupJDo
9Tl80ATitiwdYhMr4kJHCSXU+BmITktaTcbKBmVt7IHJL1jHuya09y0vxufCD/qfhg5UWubA6dg3
zi55ByKZIEpGvJsPRHh0fxWGHdtQZSDDQ7k1YpuroiwVcFF+R6cdrovIiTJ1r0I557ypP10N9GD7
xW/xKMKJ/eqNj5XAeDJSAeqyTQwYtA/r3D7OFGpPdSO3yOiN/QjWrUvIxW2eGnaQLRI/e4fXgt0Q
Xk8b2sNaOeSveko/V5BBL3IFHTpDVK327qHRb2k5shbFt3/p+55V0d2Iup2E+GIy07lf+AZbI/I7
2z8OjfSfBiu3fhPCT1VsmQX0uYksZDgcB5uNTwPK+TZG7BaMV0NfrTOp9XaHg73zEmV4eVLroAtg
jTp6SSYv9HfjbA+8E5CO5a3ILPelGofF5iFx/yzldg/qMZmKIVXSUjFEACNufZCKulPosZlRzVTu
Dq5KGSok87b/MbZ58Vy3LXvXprOdl5Ig2Wwm8XaxpjUt98kjlRsFn4TQcX3m4b56g0kKb56bISQI
NSTBUPwws2GIhmI8jsV0rti2ig21Zandaay1dCDFsZ9Uzpm8RxWV+8OEvSwpXMBHRC8R42IuxrPl
/fLczrvMc6cf6WiAIwLsvPX9xNBsY4Xn4NltE09GX0JJ3rUXaQ4T/peCk0iYTSSWNUt66X64Yvva
ByFCy/TTgIWAUz57ZIpC8SKY8tUlTheeAIb6OoDQujq1d9gY2aVNseZXCQ0yKf0sOHdQ9OrQzQ3n
rtpMezUFx4WAtfLM2PXOmA1Hvo4aKl1iOkTwj5ACHkjSAmdZ/nR614K9sRL8Yro33Vuc4+CJx9+d
navmZ9KKEL/RqB4pETbenKe5dtW1cJrxCEYDhaOr78U4a3EQDN1d+E71YXgs1GqGDwElGz2Wldvl
3AcevpbealOL4P7rThhSCsTDogEAw5LM9TgxYrK9PKT7T+yCVfto3rxBQjJQY2jTMx+qbPg11HVo
LjVpQsYTmLevbZtOYt/fS+6JvPfOa6snBQH2RjAn9uRxhW3Rg/ZYQO2tV+FHM1DYyR2+qTlDqPV8
bHnN8p6/bd6r1X/OA3l2nMcuFXwc+KVZoXXxaGqo40aRx62BEWMCK2CN01cttadx/lxs8eZUQURL
+2JP/fhbbSah7L7mEMoCljmonnOY3I9Gy9aaCKYVqLfJ/qMX7akwvufCv4EpRBUUI7gZ0Unx4sEh
egrwC11ZSUIsqNSmIsucRkK86yWCbladNncJ3tvc/6PqtY5H3fnI2nVJnS6Y+bCsToXNYq7p5nTz
ZTZmKKS0CwkMjn88Yf4xcIrygWZu5V3T9DoB5ViE2WhvoI/GVfvEf5TFBWnxT0ZFSn8+8MkHrFq1
1RmA0sebKTLXCo1hIVR9LOXN7B5JeySR1anAaxl7S+e/tsrPf2kQzf5zgYtw4BWAypgOsRWd1Z68
YQwtz8RLdLedzv3HWFjHddysb+FteZQPhfvdP4CnwyR4coKFmoEoay8hAd85au7E6VzqS3Bqe207
dk3VvS9NE9zhdrdPw1BwWgjgbryGbpOWbd3xzD3+NwB0f1W/QJwK3FNPPkmOA024z2Xh/DC1YTvV
rlNCt57Pgi3XLzUNdqzyVR43IXg5yc1/6ft2T9jujstR23+TFeFVnEx9Tccy1VdhDPLnwtEPLMF/
U9kmogzUVtbkY7jD7SNsvdxCc4Ywnfttd/BU0Cea69bf8yyCGw/WT+UQ5clPlHcUUo5+6mTFDlTv
gEkgEf1e0dNH28DW9azLe+aLrzozx9Pa7l+gVI/VOoKM7SfSivvNiZat1N8JstJPYxlUx2lD7ALp
qT7rWjlRxeXMjy66m7bMFsQ0uWenfVr8K2aAINHIFyB7s9cOclvGkCcoT9pmhPKu6j5ddhJWJ7d9
KgIwlGOZQwWapsUN7SDn3ZNOWDhtfxyBfABAAj7iBDxD5Ah42y9YGuqrCWR/sFt/PWej21axP2xl
NIiAtGPgYpg3HNpoy38pR08cepb308lhO4uyi5T+qpHphHvov9oAOOCM3F7zUvtklfRZPHRtnQZw
5KR+psTrb0OuEflOYRkvtnPTRuhq+yg+CAeMkQrf2Mj+yRz9rSJ8XrJcOY7zczXkySrc7DkHwXbi
RwRAadsiNhiLQ//Z3ve9dD6nlXiQTW5pUKnit9/lblw7U0OioJif1eA/uZuCeVOCfIlqOX4XEAXv
OwDOBTqNUSVO6zeQ0PLnsZ/LT3AOzodVK+PJbWsJ/NtaqZx1oqZlrt4rvsUr0AOYLI7eESdItMU0
b5hdzAWqpBPMlJdCi8c5W/+Uma9fOl87WLtthOODZkY01m+IUOFoziJ0gvZAvPe9D8w4WLPQdZfI
lO5RAVgOycN+9db9BGTqh8rzkwurj2rATgbXB8Vqn83C/yHX9XNx2rR39PviQaex1jzVoaTxZkKv
8QH0APkL0k2o+Vhn4r/CdZJt70AiddML5hbqtno4Exh/BqWIhWHJYugGc7rv06vfuknpVIdh0ZKu
+U0wWjwI/YK7qAr5MP3PWvN/klN+AjvEL++rj9mv//mbecgKFwgqb2uz+HerLZZoH7RbM6+p5Y9n
SFyJIDd7b9RbAQKRnFE3aneDUH7zFZ9S/XdeKvfB1VrP3TQ517ac9GQXbnEBU6nuw7LBNwKzUsgM
imVBNKeWexRJHsQuLXclEpf7BGf3iyYb4m4NosK2TX4tzjo+kqyOKrc/G4naMBicYnuwcZdKdS4N
ldZ7p4eNsz1Xa0eSanXyWpk0ehNQx8N9KVH/bx4TyOPcSuO5bWRxbLy2fF530jPy5a4tztXKA+PL
WGb1k+jQe76uYPOW1UwzcgZ4jpolrQwrf63rRf+1sB992MsiIF9u+msJrUugkWXE3OdTbPSTycUA
eHArgy0JCnC5we5YT3Vt3y1/elkrNv4VnIdfHjbaAwWU+FtI6YUcN8V3g11xBWIHUJBXZ54/9aZo
PgKjPSx2ARVXpEYDdUbxoWqZw8EAl+iV7Xqvve6P2xhtQi7deG92blJLlyWY37lOesf9KwxFvTWr
INJb57B0lnfbFKTZ0G475+KYmXWWjfqbTYMX74CAkeHyj8HsL5IwqkhOw3dRbOMZ2C/sFMSOVBrl
zRyL/FdQ+C2Q1WUodmgPfQYy0neSimCwX4QVDxcHHuRh9vekBN6RUHo+SDWVeFoH77B4tauhWPn1
cevt4+Comwsr7g3O+IvrA6v1GhIzHPEmcvHDq8ab249rmOXy2xEl0I5cJosWHOFknLneRKjpkzyz
vm7ffLZH2eTM5eX/mER/GB9sBTBoa1Fds4HKLeiIgLNnsspl4VufYOD0uLaV+6vprPGrt43YAgK5
W1pczAGm72lMVLdFonX+q4G+RLRBR3t5oLpF1Ex9cOy5f9LK4aVeAnsOJ19d7CX/mBGOzzBJXphF
fxNT3yR67ZepOwMtUIAhJuev75S/WFscyEe0vHdJhP7BcSijh5ajKMNYZk/kqhuyXq+6W7phV1bP
GuckJiMvNEfraGi/ZpIdam0+OIvtHqXZntdae3bgJP4a15loJrOoTj6hQfyfeP/y3HFDZ5/Lo1wc
652ZHRBVp/cPrjVe+mHk4fIgInetAUreMn9Psj9ZXldf2E0o7vZerUngQdormsm/LGb/FpS0NU42
YCXw2p/+kgVHkmLcYxlACK/HABx6YXC2BvszzIQP8sW9ZLbbm9y8Oebfc7Zk999kK9iA2twfUTdU
GUmausueuw/MzAPiCJKniwxezzCw+sIPfb2mWK7tD1TL6oPB0UD5ZWqncaiGTxs201XznC7uB7hI
o1ePL+O0dW1s7zso5lkwLgNEZMfAiIaoqU3xLNscQgmej3gRlBygSuer4pr/G2x1cYRNVYSuLrdr
7bgfHWkNR8us6u9MGf17qblm0u2y+dvXFm5Ve2sOHrnO8WZmmAGsWsDgnOoYtTPjzLEgQwEp+QFS
JfhqiQD7xY7yHEr46IU56acSogZykNcdtKJFUwHccxCMqVlU19VxsGtAEyu3jlpEe9Z9NoezyiqT
vd7371K0Wtpp7ho58JcyIma19pWfZo6HKmijPJOCiZoLpmiaOi3Um9l7s6cChKNrCxjIynodLU/2
ca+t9XGcV1qpaSUzRAM0ROba9GzNHYQhoflXRRp+qAejd1k1sUUVkPuo9BmJbAVk1m4dKECU2mNQ
7OSQ7f12qDxXnnyp6e+zb8gb+bdZXGteeStMGW+1MUZ+VgznIst9wZ+s5x9waubruAbwt3Wlnzbd
eZNVl8qJpyVnXnbwc7fl3Vk4WpvVXi5TYz6ZvceFjaRvJ6NXFHyF20jb3O3LN/bCNqWEIXHI0MXR
AzL0Cjz6h6XXt3wBV61XrZ9YquTJzL01XcCw/+mynoQAo+D6Z1ugBhfcZA09/jpUb2u1frelBum2
7vK3arAAIG2EzMRBnn0Zmkmkt5ahIZj01o+evktJhq+TulEbGuGABLNmi3ffCHGPzRIEl/Qzym1v
xlHXyVugeYBSHM3qQwWS8yubquGYu+PMCdXyvdnyy65bHICZ/p2BPw5Nvp4L9SZUHnuXv8a2ehPZ
9qUt/TWAKoVwBIeym82B+IjtrDXWHuuDZ1GKznA7RJfv5w0+1nH2Cv3TLzUSR+wVGA9AF3s9dUuV
AyH2Fz8kj0zGxmDkGA9RLsZZ94+umqpPixyCYyNr0B+FsV96Hu4LsVjyCSr7+ioJH/z0K/2p71ob
plibcTB3+0o6+aAjSeaNTDSnzbD9ZeZ1YdOGp3Df7gCMHHq6RrywkFOf9d3KQjvXrIMITO5EJyhA
vSzjX1SaLN6hNp1B9zHjh5IaF9pycQtLS3Vo309MWO8+ZWgHvtKyyjVUK8g5/HH/FGVanE3UCeTo
l3B0AuGkLGPAmNpy+JnlhOtfH7RTD3Ai/L86HboPDpep5U20DlmbbIFBI7niVl+UTMvGIe9Bjv5y
tYLgkPWkH6IMRoXFv1n3qLdxAEYdCcC8Bu36VhlZfh3WzCS1PMtPu1ktB9iU1ZdbDKBLrP3YN6K/
1EAmQ0pfnP7GvRRe9d46MMj3lgS+sV38k+tUFJ6rZ90yt7Mupp1xfa6Dfh7Hbb3JSm5PaqOQpAk1
U7Md67gwAaGU4I0nbR+3cFHegShPfuB6/oXv9U+2ocwJSYXbgCQljs6oLO3YBi5v01oTNEHOFP7J
bHDTYgYTVJWVG1q2+LmaDsC5d82ATb6f80XFM8GNA3fxbrzYqzqtMLQPCs5d2HRBkOLvBvBsdC9E
JyJLj0+d29z0vX0C6pWzaJEndgf+0kZqCToNvJvbTolbT//xSNM7CucFlPcYZoFOouxyDhaKcDCd
HDdzqnyp/qFhxOTpvDW1l1O3dvmfzOWH8Cv30AiSL/e9Z5rMEf5J5tt5nO1X3WnhRNrlPyGo/NDc
m/9qGO8hDJIudnfgTEQpfBtE6R6ypXwlgHhO+ipbPt3eLO+j2elVRMaYF851HruG+GqRU5bWfn3Q
o6z6zKz9omt8kUEV/OtMdUAbibRyNyN9ck0yFYeL51o9bX07393RcGPSkeqz1YN+852rL8i6DIpJ
i7ppe9t2Y0y2fPth946I6Sz+Gf1wUOQIpxLG77XasPhoi58uyNFHWTTdZW0bLSG76bx523Tbhno5
QvXiTJny5lIG3pfngmM0UTmXbP8w0Lbfc7eSjxvUMi5LPXzTmhthVaATDKXHXbJJ49A5W6Sof5vI
nqUN+iLgP/dSCiBYmtNs12HSyx7xtmh/0wZrKrS8UT7pcufI6TfDGm7jpqvDMPcbjCMPSiLF42Tg
ImpnUX+7flMOkaoLBflTTZYZbVbuu/xx2LUI0nO+RnKWe5pZjkZXsGROFu1d1f5xx8C+qyLXyjOB
+sWUZL70v4zZGmCzImj+XoM+8OPO7OX3WDTrGYbkEkGjBuKzTiY9fdmM/23Ohs1vX3+OeUGwix58
6p6aDOwHhTj7mvXqqJ30kklcOTLQ2nAXXAGnBW8kfT0QY5aellqp866OwT3Ph/ptaUpx2WsZjCHB
NCJhXq7HczZPkaXZTG+asjAOk9q858CgzfP1XFz0dizS1i3cEy6O2BEEb4SatF+A4l0I0PhJIleF
orKfd+b/IdCodPP+jDav0mootDDcSbKoPyck5SdvgHGtaRTj1tR4h3Yk5trdmi4NYC3y9mpBtPec
Z4Fo/QjEoEj1Yfm5BM7LaMzFaW9rlYCqy1+J7YnZSfJCR+MY0pq9/MiygmKkHb1DxpTMpALjdF2K
dHeGpPSac1/aFS5GOj0jx5oKfDdmOoxfLKuKdDWZc1Q1CncxZn7sFN2r0blobuLFWPXg9zwP669h
04q73Ln/wmJ3ZqJmC5W4oJdicxl3P5ybbHqpp+25dgqODetRrJTufRv7JbHVwlu8qGqhljNTS+7i
NOTFB/3NBw+pGfVQWZWlfwkzSzw/f5/8/dTDbGQv1PqH6EWemkacUax3vEECi10yaTWPReb07/62
eid2Df/kC9FTFXzjMlys4qhsyb8q081w9dp7sTp/7Z3buNMm6wlHUGi77CAtrY4ADRCUomDjiZ58
Z/+J6t4kxtpsPNvlFCuqkXAwoX66k2BkUxrOceoJyHeHNRKwMKNJqlfS8k/ZkDErCmiaOe4tsCPk
VLUrAPJ694pUW3ZZh53y3eexhvFeZ/V0cKGrfaGCl5G/9uXBXj33R6AplzNGz/5NZQWyeai1H3q/
ZdwnXOfs33iyeSXrq/rB2A0ONgUtLXJzG1b5b2/7iIHdb6NVTmL5jfzSq+In0vyUtqr54/N0c62H
ZqGFe+cykJdMT9g3646Zoo8eITGmtP7vhCjDX+8pfZT0/3D9VYkEQgjmN6n8rLmBvdsuqO9r0utD
/2a7pXl7/IKjl4vI6S07HLvqVdd1dhi63Q4XDVlyqTIzzLVKgSl98FKy/akG5Je2wzDE3uzKZM/n
0+AWD9pi+Xu2vQ93bc4LUMRKK4+55SBnCxxdY+VXh67u//OZDiUlXzYlc9EdrCBjNttpz56tasB2
rV0/sYg102rLo8OyBmROuF177y8/h0X33gyAsP8tReE+om292KRBeG3qEhBvWUKE9Zlt2KYQV0aN
4rXbij4yGFG96KYFPXFUHutrwRE6eUDaam5EldQ11J69rd4HCkV2erIgJr5Yg/EXFG+jXwwHnjtg
bRakkQiXxnaovbqNOfesWF/c8pK78K4obH9zW5opjFjud7J27dBvkT8ClaVjJ98sX3MvVu0cNLcv
r60gyWlpBfVsNfyX7w/1zWzjwe3+msZ4Mqqdu76G4QWZ4DbqgxX7ivoFjrPZarHK+pDlvV8TO7NJ
v/pxDcjpbua6+s0ysBNOnlVFOYFAcePRC46trk48jM2dvTrnkm1c+C1mabvOXzM++BmjWrSVjxnW
MFRmrDM7pr1s7EtQ9aSB1UWESPM5dg1vKzvPkW2NN7Vq9rlzu+XYKhDZ69i80xYOkb2Y79oIg6x1
1DMEUZX4kvFAHgxO5NFNhdPGtEoQMmX3EB8sK0PbraeEFqkRXDEZPZK2/nYnU45h04zZi6uyNWy1
Rk97NN/S1f5oU17zTyvIzZsw+RRFF9yg0MIx9lkOYkYMxdHumOO62/LfOE1/IXxCzWzo0YeKlkCp
Hywzb1z7KLHw54ZnsZP81ItzkC3JOGTJPBgiJtuojlRnvneihu9UXLrODSRF/LK/4ER071z6KtnN
3ooKvQVRuVy7wZAAUzhPs34owrHOT6Y/Yd12ecrKkXlEr6Fya9ZwGueK3mx6CWa3PMtBXclxv+ed
K28Sbw5T0UfWbNuheixLzSDYsz9mhiXHfNGKp6xrtNjrC6RbrexRRRvLP48rmnJAe7TK7atmZJHz
hp74hp78xTYiz29QdnUrkmYdhMFj9GczpDkuQ2anhiimP9jqaKfXfHwtg72lZp2dLWFTC8XUzMaE
xDlvDxejWEOyw386CIIXg6QwJA33MDR2uPLIIGxbkZBUH77q7TdfiYLp9drCM1VuuORNc/HFVNw7
aYxUSEMZ7XDOkMAbI2Td1QpHkMnHtjaeuyboL9PGfSWctYoDWZGprwaYxF5jj9/E6dvHoHC/4KJX
SZlVeeh6EwMLl3lj3Zj1yVZVn5BglV8yrz+DO9fShm1SaKhfQzsCYl0FN2sxJ4CGge9KTtly06zb
QpZfvYtjLvo/g+nxjeDBXbuUVcNXz53Ccr4gsEVYpd6tjldcMu41XEiO7Q+DH0jukuqzujl+ZUat
8aNq0ZP97k1zUFHkxvOpDfRnqL+ju6O8F4fFRF3tzHRUVejOxn1kXfOg5llFZrB88rqeF318230y
5jB0nsrBRVCbE32b43puYJkqWoUyac0xXRdCgz2LYXAlEpDr26GsLZQE7rGh5ZTeJ4V1wDy1QRNJ
DUAS/jiTN6XwGQ7mBPL1hLZjf01gqnIs8snF2KX7Imkr56jxrRPtAPKCdhaG5zF/rtH2GRBmVWpQ
aJ52ZRtPZj2BDZ9qJT/AnZThpI0yqSqlRwilzzPNclqW1XoXYwZwsp2OhcN0CFmJ71DXP/ZFS4Va
m2eYmWNkTD7Hle2LJ3PqVNwGgxXivdlic5z0o5uhRZXIijdjMX/C7cMYoozyxLthl1eZ192zhZkh
GmWRncZuovJX3Gb6MHyvbHCnHI1PeyPNWGMoyr1tf4w+g5NWiuoHtwUmgUbhPS2yIBVk7mFfq3kp
RZVUervH3qD/9Ylye5Jea0YQ4ieaR7nFbOrlSNae+7nXEy9wxVwPLb3b9NRVxJoWHi249WXRooAh
SwOzD036CwgSZ81a2njqPObqm0mQRbEmIA+PmdfFtuvydfjyD31L0ncq9awtOOZyOBut1yV+ue5x
Lqd5p+0kM8+1spIlajH8CDbjZEmTyfQSF2qig/LbIK5mWse+xPT1OBeLv1sXHASU4mV2BUet3KNd
t27gnNGgKIiGQbzhQnFSszMbkuvlfMO0e3B0lH1lvnoktb0MdHV0N/5rWfk/NLtcompFlc0mKgyD
cU3hULL2Mnjml9CeWhqFL8sYaLTHrPfTyW5w3NiDNO8Les9jCsNQfoo9HF/tP4u2jhFivfrHedaH
SNs2+1QWejQ5AuV/DaR6DIA/mIRfhpwhvmlwrZEGMiWi8vNroFVvwZLVlylj89VxsTkiztCbZVKj
ihHIF9Ulp8NXpObqBakBq3zyZPe6a/K/VpvTdchT6OfP0vZeTVlb4Y7oF+nzIOPcCN5ys2NcNc5u
YhRBzYRN7JfG7vA56fxe4eoI/R9L0wXLr5rXfxpK1IluCCuIWKcuPhqDuyydSeMuDgyip+Be+6je
e2fddQZ9iNTeC1j2KNuGQ91OCDIGt16g8yMuhYNpmBI0YGvd0RGhvU4JOyTBV6T+zBsZ72a3u+8B
MVaxEoM49XOuf6xyLYqYPt8JYv44r7OjMv/VqUredN1tD864qxe2VfIzlSTWs8B6aFg659JsGPlf
4WXY9TKfkNw9VmNlnmhKq3ju7DrxHsKmgccgIjPFiTR7vjuDV0WDbjx5LGiFuHBa0pf1WAXZW9m6
jyPWGokYMPOTJ/L+JnA7Jp4MNnSk4hNv3GPLe/zEPkZLYEGpV32dv2xsSDc+U4fCaxLMXX/1oYv3
BTe+rflbYg0dIv9uWaEbzG3iu4UWmUOrp7XhvG9KPOscQ6QkvhQ8cJHI+nNbqbu+mk9eqT4e+udh
8Ax1sn0jiKxFrw7YgonfnEZmXEoGHzCj+thbtXtfmhwKLhLDxCSPAXr/is2MceYOqZF4dQUK1c73
J7/Mo919jIbn3YqVYZGxuiXIoh5em+q9bLAr6I56U1q2MyUG5uJpThaaVofERcvec4cjmNXdoN3b
YRSpJoKJzQgellio7bvWVtgS3hZEHUk5kSVQ1oqxu86YfuOm28skH/AgLt6mXqkn3Ys36RO3T6Nd
jZq3uzL//0rN+aG1O/OgmiKPpmB9aza6t1FHafbXNfFAHMOtmDH2mSj1LVTqt262A16pBccTuwCR
Z8k2rnbLPGxyPVOXdJe2VVoKi2S88o2A4bWq+iufhBl5e+tfG0nF17XLj9a1lmNh622kZYOK9XzB
Jrj3e8q0zr/Lofs7M0wImzZfkhma6bM2D4QOcD4nzN+TIch+181ETSfyuMG2ddTmYDnU86NytanK
EGiya6AvPxm8Dkc8nVyfnmbFmjUHcdMQwLzsLtr8vuTPE3psXJADHJcT85ZM2fodM10fQR1Y36Hi
GGf+1odk5SLexaY9lZuvuE6bLnveNZud34LzoTd7/eB6c/lOpb8CicfZZyLrPPdC9i+dqioudkoh
ug/7O+/15eLA/LsFIML2yJ0qmQQEOZxst6U0ApmZFsY0MfqvixercswLsT3LrX1EtIQr/haX2bk3
xr7b9RHK1/ZSD+X4Z6mdlv65yPx3ZzafKSN3P27GGUrIKkeGpHrObOTHJvp1TKD6aFVcbZUeawyF
GVcwA2XPsVzjuXdY/Qb59U+1puh+tpm/aVGFKfifOXcOhxpWrlAEGx6+1rFx8gqxGpfBGhT1UTvc
MC/P8jBuD9dHxUPqhxJg63Npqv2lBUoVhL7tUoypNQ9ElHeCDbImcHHTWqakkCFrSPcfRzTe1Z6M
Cav1DrzPfTwF++/W2cbU2cX8P/bOZMltJFvT79J7T4MDDsCx6QUJzgzGHFJoA4vQgHme8fT3Y6X6
3gyVldJy1b3oVWVWlQQSIIBz/nHV5C6aDRUztakoafe2E/oEYtyZBa43l30Fr4V33zuy9RG+GifV
wI9tVFwM1oFGEemxTaIHIVu98b10OgWW+VSVXnYbjYxD85CeR+VV93Iw+22S9W9lrW6VYMNJFCxx
rs36SBS72NPJzP1amsx6IbBZhHWNp5H72pWLvJFdfAgFCeCBlndWMs37oSw3VuHeFhro3R0+R8y0
gddvLG/att1wMrg6cVK/lV74KWmgsKOo9UECzoHjHaY+2+Cm4QU2A2Qkk9Ot5CDSbc/bsV2hugqP
dYj1xJ3smCVnFqelDWs/6SK1YwrSGycbrVOY2BwTBe+VMxq+kKuxrUojWCgBdLcympi0Q0YgDw7w
OEyh/VBHEKCrMgrkW+smPbqGKhhelkS4N2MRJG9dmrAfzZ3nkBeGt6WxjH7dMdySuhI3wVlmVfeZ
Aeze0iTyMrSEei/CdtilbC64Y4gvWrE0fHfyON0AcD+UlppYgefbyDS+l7YJE023TjKcabnb8iO9
1NWwbscGFZ86i7J5DAr7nW4kXtGFYm8kxUptIx2I7ZSI6tkx4YZXaLgvaRK3a7NOG6S6ebJLKAqr
cHUNK0T2jun3esr0G93TEAPYDJt1sxTWWyOa/HXqmOyiMFZEqpuDYsnLDtZY2BvTLKa7spC3/dj0
o++BQJ6dEeh5xXIfvkbL9Vealc5LOtrLKp2K7ABiQvlhbDEP8050x+42jwzzOU8zBvsoRuxT99HJ
jTwFuSCDrSWE+QrM+mDABR3djNuDBUF8y3tboHyOS++ZWKbWT0ssRmalk/1k47gLcmv5HMUmsAec
8XcUFOWNyufkKUYuCy0hxKEwa85HJd8G2/xaeUy/VAMnt2ZQvNLcq25YV+ZPBCsHeyTUzf2M+GfX
omJ5d9gRDn1V17eGUak71PXmyXSS5Nxycm95KsNdNDQxAXFOq7QpxoObpOl713goglFmeJNMuAag
fNbc9OfCXKJLLuZ8E+aNPzthsmka6e3LzjM+JZP7nkRDdxpG8GYnQ9U9ccKplps9357Ufd6F6bhP
68z6EhIb47vU8D5yv65hSQs2S8c4oI4+p/n4o7DHw9KF3Wk2hgBVyZDM+6yvmmFjq+n7WKAAi7O5
AGSat2XQN77dz9+EO3SbNq7Ke6+vkPSnXcwbS2b37jCDLRpaboMy80Cs69l5TEr+4hHRwTozytY3
3fQTUk37S6dSUqirNvHbTvffXB5w9WpBgMwqze0FyA9I1S6y2sWuaV6qkcFVWsl7GQqIhFHpIy2J
39ssDro9AFS+LUXvPrKBmRvphMO2TDg7cVx9SQYoxlHE3DZaGz4BU8+lsBbEjjF5KbZ9MIUuL+BB
6mSx+SAt4N6fk+XVjRBkQh57mODN4tGVKa+CNnPmfTs6XyIKY8/5lebQU1E855mjVkuIaWAZuKhF
SquN64Y8v+Phe+kQ0zeY+QvQKSDwUhjmFmTvWik/oxyxAhoeCwvj5NgaqO7zKHP3XWkDvxDwQnEr
pO3eGgYbQl3CTrmL+8ruAWPcOQdp9aeuNtFZVYHq945hByeZ1mrndiI90DE9gH4QnjfnKln3sh+2
tZec8HrpC7WEGnyiwoc9uru2oPKxMoB17DRNV04S6btg6SQyE1fsuCMWKKgleDIzRo5Ce91RR8gq
GRey/bLoZD1SALczGLje0ACihDTBel1QdeY+OZ9r9FIbu8F0l4Xy0xA44c4yPdS8Iygjz20j/AJm
wmDkNMZjDnm/DkXorVvHaR+y1jvSu1mui3i6Kd3oa0yB9BoyMjlDhnprSXPGJkEtUa3AQ+q15TbO
XlOrvamQRayHKf1qZ+NLFbMH9yH275G8odb2pn0nVL+ZFltuy3Z+whA7v0yRuEWBDSDtes99bNK2
XBqvg7fw2mI2WMfGVTxcewenKC5Fph49T7bomdrC5w3YrgdMQGDr9jOtQOGuKAJjM9Tlg8lr+n5s
03aXCxVsZGQke0s4pbHSSKH8FPfLs1lU96gNbDyuXotq9srAzqCxRjJ7q9BKL1AIm7HO1FP9rx9H
UdgPFqoNEoDmZUMnWbPGwQY1SlUIa6bWYr3M7egbjbEWButr3Di+11vuSkqjO6DhjPfM2jx2nEW/
4MRSvMtq4LxS1Pt6jPXac9ICrWGMj0QI0hibxD7jdSs2OsRegOKWovaV21jFV/Qz7j5O1WuYt6xM
ZXpjiNi49L2Q66hWAefFnHc5756tZ2CxKG0mGmQhrOVdz/MGCe5k1akfLtiq+oEd12kNMiFldTea
tXVLNP9VrTdD3Ytu6l+QjY/7ZqimM6NXA6Mmvi5DdMWGpLXmR31bEWbN6UtycKXrrBXm085brPHs
tMn8Z2TjTxvdB5PYfzv1fjX03Vbfi8eu+f69w6v3q0Hvg8XvP1r/rsf769//8/j/V218Bua7/+zj
exjfsCR+sPFd/8BPH5/xB502BimJuOQoerXIRfnp49N/MECQ9YePDpefvmZs/vTxCfmHQXGj8jyP
+Ev8ptdA0J9GPmH+wf8b4x2ZAw7qBhvH/j9w8mH0/2DkA/bA/U8Mn6bHioxb+pg+GvlKuj+Y09zH
Lo3sFpV7ptkLAu/AYta8mGaHesBzskvk6PK+WGZ9M0p7ejeKzl4PmHV8N8r5xfZWe2kQS72aiHke
ZxzeT1j6q20/IpG3syx5WWaJBiKEPh/hn0CpwvuAx8RJYUfYsEhNhDoO4bx1av69SNLuYGHyWPOi
zc5WHOlj3gV4drostsJtItCr+xWDL2lm3fA51fXM3BghSvApkrK/2Lmcej9UC1a3zLFaFFGlPiU1
JhYY7jZHMTkiy2tq52o7qapFb3MKnTL8E14KUzK2wkfxEu8N1lLMObZVEpDYqeoeQboTHTqj719a
B1XiqlYzA8eYujs+SnuTB/Q/1mUg71Q1u+tOyRH/ul0dgJeweUCcy2ZVG4hs2bT9rpLHtgcSDKz4
ohwEywnoDTFq091IS4XV3wFk8ioW08qp6x+19cVGu3AfjiOtjhrHw3y2inYDyrWU8XEcumc3N9Z2
2jebcXJXhtE8GlHwTQTecKwbVu0yyJnSBvO2UZqoufTqCUT1amKfMI1JQ5nVR07VrY7U40SJ9QYn
zzaqx3kzB1GIDtbOfNjvrzYP2XVku9ObkXffeEOl6ypHRzzZ7WvMm2E0xTFvQgz8YZA9jDyEeGNM
5TdwpkenaH6oRT4TDvkY2MaeSvNN2jTbNkDzXgj+qTaxUfSxhZJUxVfKICgbIhV0tZ/xLtA3qR7Q
uz81uazPiTm+2dY8h0jA9vUwc057VPtNupBNqizzZPUI4KYyfmoTkr3ZKe0Qx+lomJtgbIwfJXBV
bQrYZgbStYimCBtYhu2gTsudLUD2hv6AKjZ5GVUwH6F/1ykkczZ8HrLM6b+JuH+kdtsPi9fa7lje
uqFVIMuU+KBwa9FFVpiJYM+ayA+iBkYFOAEQDUmbLPjMc38sPGHikLfqfDhTbtW+CVi3u5aW3422
rhnHkQk631QkhKy6CVYO1YofR23+IsK6xhxSgYbkgClhf5ljm39zvTsXlmw1zu1+VO0naDKWsJxX
5eznofmYQGHU2azwK1X3fZjFWyRbBiKytD31ZOqtM3R1xpxsMSljRgO7XBmOd0Raam76ivEcM9oe
VPJsEUqBbZYMhVzpc+qYetVi892qwthGrd1e8rQxjouV6jUGldLH7W5jRBC86lwUHZNakBGllctr
sb2FgwDYmergTF6OWrd5dhYddqe8wC3TooYEGys8H1cLOaxl+JhHsT4U8wQDmdvhPbGtwbpKOZWW
o+et545ZRL5B/y2LQwDF5iCyH92cyqdML/Umrx3xUjiqPQCs7qOq/lQVytxmucPjyZJ7wlj83tH9
bpw4HwY07wab0IQtDDFj0GpQdwFPuMDWoszXvbNeLLVXU6C3shjlzmqV+84U6G77aBzWmIDM13ny
HsKUQlxh0NleJXt8sO9hnt6XEXuvg/wvSvwkKrvHdmCom/MUGYeBosXOgwS8PFzrNvkacOr8lqwY
vwrsr9GQYnNN/SyKXsKq/armPn1Pi3afNAgHmpEynbpn9VOxr6YUa5h9G6v+Ukj7QVAavzbEYK1N
5uZJG4gYuB0Nr2SM6Vcl3Cr6zMlPMd+siibbM8rZl8TNqju+ToPnd4kvuW31m0QmwZ5BkixEbR3D
bg43TjDu3VC6exXFL8CiIMam+erF5sgVd6PgqaN08NjmMtrmsQmf78TlauiC8Jk0jE8J4zv2Icu3
nFdX6xwaEh/zvjJjK9jwsFWfkKp5d5ZVWc/V2PNU1+G7jE3uXRVx4mZnRekuLorFHXYqDjHdoIz/
ShsvCmipI0Z6W8CKwSJajLsnyxiM/i1Lu/wEmdO9l5NDIAbaPftrgbBE+W6A3t2XMfXOK50arNAL
Op4YVd2ljJtU35hlKZ971F/rSSVC7HLDxnqV9BcoO1h1iqmsu6lB4duxyPo8ub1tiKb4MAKvnVwZ
9BoVHbRE6bXZhf042o6FkyODGzNuTPrMEhGyDQ0YoxBfxnvMRPNuAuP4xNy5UXl+QeS4b/pwV+X7
chqyvTSTYm8t2dDjO2GdwU99GEq0bZnzQ3hlfbImw/DDKXOGVTvpfhvXSux1B0NZognYunwXhNMo
WPNa3rViWofOyCngOwyTg6sYXAwosXpYWhuTXvs2LEm8DYbKfRaw/tvJzVsUVl2HI669IrwQ7YGu
nZeQ9Mw3YWXLU6jdeDMFQ37D4Ju8iHiMDnMKcassci+Y66NjanriIrJmvhexrl5jsACxihhFeHvO
OgC6Q0eixs556BpRnPELFi+dLIv3SDrLYzyRH2Mg/fQLFRhbAL7gjgbgDD+JERxaOS9f/zX8/aM5
+D9Ot38dbv/3b6fl/xfn4Gt03H+egx/L/C2LPw7C1z/x5yBsyz+UtGymYNJniNq5xlb8OQgr4w8C
ryCP8c5pFHkmOTE/B2Ep+Z80jaQWsek2vTYkRv2fOVj+4VzTUdksHdTqku7hfzQHf5iCadKULo3C
jiRxRRNqzFD9IaPHKb2xZUg2V240N+/xaLV43w005H85Iz93pL8GZ/D1/5qa8edhSLo2wXs9Wxm/
HMaMkzYIFnUdMJIW03QbHpoRZT6rf7XByOo+/v54proG0/xPTgfJ3i5hP4oCaJPgGspWf8npCNJu
GYMGMUrtlYnR8eKalwmEqshxb0b5jHRn5Rp1HyJPyitgV039UX2MHfc6jNF1V0I+FbnT3TeqyPVR
0RLnbZUa5hJSX6M9N9edV6S8DYZOBGJYx3EydjZ6Yi8E0xEKf3LgT+4cFNY6DbNmZCqpiF9odh3C
Gfrg5qVX+NfBG6DzV25lx+54wtw4j1+lrCj7WU0k5YzdOiehHVECkpYJc0DmIQRd1qP2mNxfmwJT
5ejXsaFCwh4Mg/JXnpqZ59Cgp1xsDuzAsc5JhyiycAJeTgsr+GxjU11e3FpmiHqmVlrGvkOiq3OC
rqhO3xmqdix0PcPievgrUqsMYmyjzByGb7ti0rw/8Q/CaJdAdtN1tiNrAQBtdNNDtkCYgzxYToGH
cMqg1nEn5DbWaD6Lh2JGKCsg3iFqekU0RG1qaEydieZeN7ERYTgbBKxEyhcPVnkMAXq6Aref6ItA
GRgmpGdsEryIZQWg68rwSxsaeXtgeZyRqbhNbpY/0Pg0TzLvCvNA7EmMXX1CweSTSYUYprDl6K2L
GvLiScmWZI6QqBFe57C5ybcyTByIL0O4xIdippZIZpVutoR0eNHXMTW19R21BL4lpE44Dta8b6wc
KM6SAu+YyW29sgrkAe8pJdvpFqVEhyvUzGdWrMxEbCLWkKIyv8QKP+iqcdMgOJHeMeQP1SIEvjaX
dSBFbj9UyIXqEI7qbE1F3z9WsGbOTVb1Rf0wJzMHTAVk4CUbDQgN4DYPZ7AdiylGiW+irFoWUVmb
XLcWIpzZHAdw+9w24nIbQyA6J6dDi3U7UcXeSybPoipPOOs87PmxjVn4wOxtAEsNhJyqDQnQTtVs
VIiAFGl2YlYR4R915pbbsJna5dUbLJPMEkS9vfGQI+BJee1rld7UOZftzkJl5l2asKsE8hWd5o8C
RpGuE01T7pNqWidP16YuxAFWGHugY7AvOJW3jiS26U1BNnlYrhClZ8Ulxsca3wzxjJN4sa6bZs2L
N6xvhlCNfbrOGsODF3TH2Mh2Wi/VTIAecevHxGFsv8yLijQSosqR/tj2A2SOTSdklPlLXZPmsYvp
rnApBKic5tWr25btczDwW/mL1xTDY5NOijHbEDVwM6RNluJHT/LuJIY01c8JinS8SPUigy7we8uo
MTbOTmKiQYl6ldfLwziwNC6M0/0UlsOjypVoqsfZ66zYu/DMKrFVMsaGWX8fCK+Y+lMN393o96Wr
O3uBsoDHf+qrUokZY/akoKNiy5p8p2wqRD7J4MIe1M5ioLzHPV+3G6D2BPWPS84BZTKRExGII6vR
grbnUerdApjEA5ZRfnxoLETuuWSBpEY4YSC0APyXBoxy57adS/aCm4jkuIhCCOQHHeabRtsBNGAX
oi9tEhHPnB2jBwHgwSGfRSpqe1egDkcypRkrj2lXNacCNWdKMwCXY+UKxmlWMDgH7c8g0IJ0pKUq
PLUvrSQcvBWhjVPorhaswU3yGgpM3d6JlWEIs3uv0M0Y3IQDFmq0yWPmRn8X0vfxPfbzrULVtcXL
nPg845e3ipvEunYDLISiFuQiLPl0qo360DZ2c1aRGszt799j17/vw1sMs6w0iWP0LBvi7dcOgKB0
w2lxCIWwlqlf4TPsc9JbaIVB79r6YR6S3Kpm4y0NqnH9+0N/zCPkq5JdJ11uu+tmKoHcPk4GJcSq
E6RclM6GyMQVlW27ujS2QCuj//tDXaG2X76lNC0SCRUszDX46+OheLvZdAFwKNmRpUHMSnpmKwj/
5gv9+7m8fpFrQYTL6KR/jSPs5xknjrVEzMwLm2uN5GqLuN7+rFSH9KtseC2g/dgPqDX+5jL++xek
S5zZj2ITTqW2fjmXjomumtBHLmNvh80mz/FyrEjviT/90xPJcTQlHw4jFtmwv6bnYUTosmsgbJlW
GD2qrBog4ZqfdTv/f9T/X/zO/3LGr+D7h+i6m+9T/LX8K+T9rz/w56QvtPMHKXSW4zC6U5ZjXpN5
/xz1BXfTH9QAK4I9bSBn6jz+e9a/Jt7RZWuwBzDLa8/gE/yc9aX6g3oYbn6TpwCrgPuPRv2Pv3+M
YZiMLccwKJNl1zD0L4B3Yw0yLtAF30SjF7t+XZqzvEX+kppfBd3e4AY0HKlTx9Yh8BU3yfLyl3N1
9+cN/dclQMoP9zmfgO/Nbf4v4J2a51/DVGMyHSKe+bir27o2fXNoHO9RhZakLMPGW3ScZm7hu6Bh
lCAKBFWHOma51ZX5OpRNCHTntHmAtvxvPtf1+fI/zx8+l+a2IavTdtmr/v1zXaP+Ojlm8oxfKGtx
IDhxuG5iDXqVJmlIgl6yNM6lnSzVIjOmfdjXFmM3iXtDnNzVc4oAlMQT4R7tsu3l5m8+38dHsY0/
y7ZpSZPash3eBs4vVy61MmVWll2dYydeeh87tDWfrEroOzEZefVjIoS3g/m17HY74F0bgRfdQr/P
ZNo1fujZzYPH0DqcSETJ6WiwBy++G4shtu/+5pN+3Lp4vCC9IiQTulCSTEr06scnOUlhUonJlKfF
wB59GIquCg41sCMDdo1iaxM5efG9LKP+Pk2BgvxkrFt7X6uJDLrff5brof5yUSVLtWTt1kRC8sPj
Hz5+lCKOAgAeOZ5MxEWEGsi8zW7GcQHGWtI+AVDBzkJMz++P+gurdD2qy9emaMuAodK/JoEXSymc
gsyMUwmFNSDDagCjbSc1SCvsFrt+WuBRjRXAWjztSjPnv8e9poeH33+MX34xfAy2bNKSidB0LCIr
f/nF5ARMDm0x1oioEgiJ2hqc/qDyhEWtrsq4PP/+cB/fb1x2eDwanvh1wqNJUI2P59qaK0DYuiIo
oimRdqyvMyn4fO0V0bT7/aF4UH64rIR1X+8BTQk9jxMejR8PVQeho0NlTsc0EfRIVX+eQhk51glg
mJAJFmK1HGY0FGr/Dw+tlHIxPnE+CUXnPz4eWjgqs7y5rY8OY+q0006OuT+tTOe2xDY47ciAD5oN
XIRo/uZX9evltBUkDG8Ah7YyeW1W/+XIBqGeEO3VEQ0b2Rx1l3On//k4ipyRX9LvvygDwy+PRIYU
JkAifa6jhHcdBD8eEYnPhBKgGnZtKWbMnSR+/cCFPg97UnOUveG+Lgti45BYNHhTNgkg8ynP3MDe
BFU93+LoxQ2TKpIoqznz3Vo510WePIAmNjejWYwADZOzqiBPj5nKrU+154z72qC1b0Seg0mpkBur
7y6THaDHJ1ynwvXmBbUntnU8oTY4GmKZOvEdNoolpan7Hx7q+veqbwcAZom4zFpsAOX8Pe+JxrCN
tLuREwbWyjaatWcGcp8thP2u0PnrU5PKbqcXTz+RsqlvUZIV6zws8fpUOOLZoPIzNq6a9GODETIp
MvTFgqhCXqrPliObh8g1U7J2ciI+ejs5OkWJAiTIn8cqXe4HYuY2hHY2/iB7fHJe65AVW0ZvVd/9
cLvFMTCep/RUXcMHglEsPshTuvM82CC428HbcRqwokequnSaMyFFwphXVXLfWaD9o21ULwEhXxvT
mVINZVY0ZLOTYhnMNoJ2OyifwrrVG+ykhX/lxd/1aMLUEawJw1mG842y0zswAvfe1h1hAk4n73UR
pZRXGcOPIbHxBCa2Vxw9GrdW6WyPxT2wn2JnS3DQypDkZipCHIbcnjxwTFMyLMFQvPpsQgOTOtgt
azsK0KzOjrcDRnhM8sI6lpEzbXhakHxf0mUaEfBHsA5s7MYRniVOZtgu5yTJ+ydwueg1GYosQMbq
JbdpNzuPCFqtWxFGw0uu5IIyc8Cn36fiVDuK3IZYX9kkKuOgnnMtd/hncFdn+TVSPzUUiphhTr6m
k33CRJG1jq9dA5xii6A2sfPHGkdo1l5AZuz+SETdV1tWJL467dXzPrcHUYTTaWDh+DygMiOYsMGk
g1oGoxAVrt2+NJoX3IrZN+AJeah0O+4S8H7S9bLhUrtX8yCcg+ESkNkb9U0/sztzUe3i+RrhAdDA
FcKK4m4xw5prZM3pNulRyJlmC244zsuNwhvr80weNgChiHkqYpPA/CCHcX/PbvnNgZIHdwzxKMz5
o7SjTzNk4yrVSbdFvENqK0bqVxlrZF65RQVDX53nEFm7ivvboBzGHWrlaWNlKVrKcBo2sUk2oxTB
zK9OYd8apGjX45Asl7FzvR0ipGpv5hWeSGtuH50lAOXCcnYXB+F8TkKr3jQ1UIaoHIEbxx1sa72g
F61XnSe5LytzwOlhuznWT3dmgSHZIZq+W1Vs2uuyx/8ayym7kVGXpAjYxiz7HOGJE6/xAEXOX6JH
RNkz4ER0U3lVkXyTQSJ/1Fw582UprOahoOLc8cei7rqLTlCbfPLcJg5eGtJVjavoOk7i4+AYZvpD
403r18KcW8h75oxvjc4IgcFC2Cx3VFSG086MNRSVFbYSy8S/BrNCOH2Bv02TIHHAYs2naufEAjsz
UoNqvWmkYE8TboC2Wgw4htIkYqpr+37Ktl5SmtFhbLPgaijJ+RsGS8C6izlObyIZogwZpqrX57Aw
FlhKSPH0aM+cgmJNlEbZnCeZ4UEh2omXCkYRjbp/JRueKy99lOJRQ0fgos800JCv2XRDYpZ4jjrr
0i1HdbarzAasA/1e7tTV0+6bmMOD76hYGJ/yKlVvZsPgeKwIVnwuPH5iIQ4dMowvjhPyVnLrOLA/
TzWBTbtW8+yAv86642KWFbp6YqgNnrjVYg1Xg9k0L9mCqld27kDOWh2mxz5yquWuKybtPOVobzKU
n97o9Wt+nWSK1qO+9l54RMRAG/KmL74XSxYRbEOVYnky27iJDgYWmBCrpcCR62wXgysUbdwiJmp5
G7ukijjdaF4jpWsLYYDH9T7XRjErZy2yuk7yG5m1WRqe7D5HkrSuRywsmJcQNK31fDXHrLjCdQGi
a3jFLjYoCuXeH9j7N4U2EpwDdYrTh/yOpcUFL1PD/ebliUZMUMrZTYhgGLpZgMaRUbWzwzrblnEU
uuiAB5X2OxtfiCZiONLl2c5kGh69CVDqxcMu2VBKPHJZhDaqob2S34DbmB0cpgDWz4QuyrBEO3M2
C2zAXwgYI0EPa7+RETY7w2er7yo3OnJNrCWwO8tP2IpCDFtWU90vzKbLgYekah/CgAfmuigY2/cl
OU7xc9WZrXMZIFI4U5GsreC1wGjFIyvo8zh4qE1poEbC250pl6ADZEPFKqObMPkRM7aQKRFlxVAT
1hsoHEw+skuTKXEG2UyeRO1Fn8Ar5UbE2KAJHq6vTrS0PoQkqrTrHsfIpbPs6YtdtMGznAfvWBXg
l2MsK7xd0nlhLP9UE/524OsVkMjsQESGEbNZZumJDLYRY35vzBQe5WV35/XTWz10mHgaFe+IA9Gk
XebBmgAYfmdm1SJcoizCKINit5jEowOwQgoot+SQk3Ff8VzxvdZz8UQiJIDXcHzZRzbhTbUE0tcO
2baei992GcptKmzvSIlKv6m8cLHW5HD1YE4TWXMDmM2DrUNiPcWCZ1Gwik4+St3siGo5w0hu1+WN
a4dZSkK8Mg7mMtDKladyb8kh2iT5GGzjaHyRuF9dHBdhu/YK6B8jV/ZpmJr5qBK7Ppn5OF6lXNmJ
EhpMWB3nOqrQ3eI+r+x3M6yyHSpoe5VNqFjbvC8OXaFJ4oPhWGl0YIdmidtNgYNSLXnzUIdkabXS
JYZioexCTmX0UCb8dSRDuc921ku9LpSuzo1RFITBo1G7TUaMHHZhoaXtr0pQr+lgwGxYMcywVZNv
4q7EDDgMFrFipJENxqbpRvnDC0gdS2ZlvRB8DY2YFSUWu0qgOfcMuPc+brsBZLTBJhNFgf2SSnO2
t65HyderQmqfXIZxJiMfmwW21cRuUXF5aHn8wqbwfFUBHTMMmX2DRJvxALckWvjHmJf1kbxB892i
OeSUWqN5MKeshIvzwmFnVbjlaEkz533ahbPwmxLdA7g7vWyYy8dPZdeUd51NzcOKb68fAFCxzVeO
mz4VxNdMSO0G81OMWvI5dpPpGGFKfujiwDpE18XeJ2m4PRj1BNTQwEZslhQ9M0SjrbaGUxH8OQ9j
F6x7lQbfSLnzXmwZ11SH9VWHOxrjKASVYgvDjD/VCLs0ItkMn/yevxhxTU0uboYGX/XraXI7ImZQ
URxzqoDJi7F4b+EJwJiEcyVGcn2VP81x03wZdJw+ymwK8AfW/fLJstCVFUaVJYT00oh70Z0w6Kkz
8hpfbFMmNzbGZXHUem6fOxb+ex7oUCckySfUPQXZvuvxAk+Tkc3os4cx3oRJDfsosiFbA287/dbL
5+kmtJwQeY+HL4nzO2MG8KbUFqtgTrKTiWwRafUyvWGAoxGhieXj0OOMJc6fRPHUDrdtM5HqFYRE
CwV5jAUxe5Ml5nq+IPmNJSvWJ05tTdrYUmFXKGPp+sbiOVtBVfoujNqCLEOmSAsnuE+YplWvpiaL
hovHfHgHBTs+O3C4pEAnwfg8WQU6+aROzylasZuqyG8EAfFfx7oLbpys1reky3ZbY5rtvSoDBwPI
6Da7Gf0HRACdCzpV5tpLk+a8oALfIxFr2amMjvQtJ29uSRkSb+RaedM6E8vylZvVzH0D0vWVmK/q
zVYkmKpefzMLBky+Tq/7jUCr1TOujCxXsZfsVcw6ljeaBG8Zh99rnThHQUm03xSx3CWUsexQKTbs
V0V7Y3bkDEi7eu+7dNTbiQRLX9iDfHTYgv0hz6M9OzkVdrP93SYZ0JdtjtO4D7c10ZD3RmAaTx07
wNFgiiU7xBsv3RgqsqxwYNHLi9+Lvt7PNmFiF5GQuK4Fvs+SJgSo7Mo92NChu1xR5StRu/iZpoxB
qPos6d5i+mnrdT2N7borTf5o6mRHyh+4R+pCvqoxMTB6hsYhK5SBSz4jU0q3+wCrGNPYfzF3Xr1x
I2m4/kVcVBXzzbnoqFayJAfJviGcxJzJYvj156FngFW3dNTwXh1gMLvYhV3Nil94g658c2faRFRw
Ia2dF+dIyYn0Z2O6MG4zw99qbeQEOt10UThBBjGnJx016EnmtPvr/SjN4ec0WJ8rmOaX9D3DSxuk
3ooo6wFQpftMjlV+1OSRtwmZR7udoPkV28EzhofAIkDeeG1ffVCtKNBozTldK0OF3lWUj4LetUtr
rUdoqLPxmy4nuNmFbXyySa88iM8B6rYJMiHwU70u+EbsIzeouswwj5z8QZhCPU10/zASqODJeWFK
UiZl+gWOl7np7KzZIGtoP4jUHqiN+dkhLtXXftDVwxCNxFF1oO+Kqh4up9kPubNdeRU4WB0ExAkf
A+GhhV9CL4pHSUgHyfuxdhpvjSCi8SFO1Jekk+oCJX+KgCKLnE3hZze94A7zGhQk68jiR+gq/8lV
hjZhZIyPJUhdQBiDmx3QLJg2U0cUtC4cx0DiR0NkbtzpmrOdrUy4uNdjHdHVDSBVeVWyiGD7wE5r
dY96BnudFwrsg3J2IWATgoEUZWxoBekhL8dkiw59/DFZ9NUwchIVUuGoEQh4Gd8ghlZP8LrqWwsg
+1qijX6RxbXxncIpl/icFbSP4DRdeAr6ztL9ntahGcjnZrBQ8XTdbFtZVrjNqGNtWx87AwSaGuTg
y9RF47DiZkR+qtBsRuCUbVo+Rh0qBSrNmgf0btJ1ZGpSRWMCMomN740fE5uJYmgvqkr/ipE0AY5W
t04JfSc2VxWSwN8Qc7JWwo5JUAEoSPbf2NcovIXfbf7afB2jz7ZKhLxDr6a8DJa3VtSqvUJJxrsB
XGLdUlY071sNogHav6sugMlf5UUIJbicM3dNVgOpekykCYrFGNBsIAD8GCVe8aE3Zfzdx8KCD5rF
M8DOlMg+IF0dxgotrlwEHy3RidvS0YBnRmLCa4Cn3a6JKy3WUhbOJSJSKNfP/rAPLeOgBeJycHXF
DnynjbAHkimoDbmi+91TK1+ySb0pRl3usxJfnBlHum90q9X3mVpMu3J77jHifSbMQ3a4IWTdMgG/
M8sHOrh40ueW/wAqstrKAQTOFORgB4darmUNV2eom+RAm7leh4jPTgiGQGUyMiUlcbRtQwasu/tR
u5qSiA2fvHSvSGntz0Yzjd+dti12VIBzMBMmqgHKcKuvOTpgdyD20SgzAO4iaEv7395QbuxXU5dm
37I5G1oMGzjlREeolMuCxjgI1NL6iQL/+JvHEqARC3vdaiPZmKW/ACSGyfrYoykGedMT5XVmuAM3
pupxnTG9cNjEpU7jK0pGaEwGDo36NqVy9EMMYeVemFx2/Ya0y35UNi9YlprNAERmjnwwx6tEOpDq
ezZ23z2OjgTj7KxiOt1mHa876XUVsivYzkSQ5WEcDjeTjORjogG2isp6bHhpb0ST5r+plRByVLTs
rbu0k/VYBhvllWlZrWlCgyTQf3KYJqIycFukNbkkTMfM2lOB6RxYSqPP0+ASJl3VKub/VVVVFTd1
6jWQB6eA/2Vqo6AwiBvtueaECRdLjFVTCv927t14RhVAW/pT6HfWTdYZhXMD1UM43/rCVOnNPAwT
ME0n81xok6IrgCrgnpSiTOHxpyb0A1FrievUv/ZrFvxhUuZIZ6oQOSZsMT+MHCGuTAjG0EdJn7m4
g/EnqgVphyolWhzB5yZ1Wiw7aQS0O28Ivfx37Lfd/AAiPKOoBxuDFDN1FqXtuc+b6MqDVphcQefQ
7p1pdKpBUziKqbDjn4FW8dqS9UQKJUKv5jJEjtMND94U98kF2GEcEGyTHzJjdBJ/m0sYHKReM8lj
P8F9oEusWhc1pcRQ4wdltiT+KVhFBcxEjil3a4ZuFGCQtqQ8QT9Zkf76WO7cDUCKxK50rZYqSEos
fUDxbcqvPCOk9C38wbUuem4aehtQS8dHO0wKz1pLXaCSRZsAGSZPdoj4EJpSLAjTUcjDFINDRJiv
6fxwZSGxeIlkIr8V6BvwoaEYy+TZiJuKJAgsUneoJHSv3dwLx0hW1Ji76Rl8cwNVzw1nz3l2bTMp
k/WIsIFzK9EfoWVWlky8aTT8G2KIox9QolDkpegT0dlzAiRZrrNI1MlVjgRhD8qC0PaJyzhRd8RC
SUOEjECpKjP5PUVwwsbplWytIYc3m3Ebh6TGnJyKDkmwxDLCmbZ1jI4Fhd3GBphn+obzjKKF1J+G
1DdZOlQBBf/h2s6yWezJQtSgQz2G4Cl3wdzNVQCTNAoIMT+1oOopD48TCu7uPCSXCJ+61q4JEi4p
2XSzCaVhLstdHSAvsCNMnhCJGxU6UQjuz8VdkoBFhp5QphQWUbeNCnyRQvkUYDmCqQlil8h6aPJE
xBjYGhc8gYN/PRPqAvGh8WXdoFUPuJ6Hf1b3kQURYDXEDQ3SIHdIBiecfdK0z7sd7mZ8NcUO/wp1
/NFbWZleKmcoAac3mF8iYxh0RAS72HQGmDt5UuBp0Mo0Wg91RWzFxTfWlwC++FOWq12PmI+e22U7
eLN3aQd9ER2IeDREz3+6ooCnWNbGBGr+UWUYlqxrdInqA5xKJDym1MDQy4DCqxHwq5CPnnrAf1t/
Bpt0O7R1m22SsTeu2FyGf9s3VnmYGbF5sBK0HL77rUTacnKddE8hO6kuSTXVdEUPrnd3SeM5xUWm
+lw8YKaC9gwXoT1vfENoBMBmdGcoK8i2uBktaBx2m1fBDomBhhgWvQf/msSoxsRCpGO+RSSay9Du
VExx1/KbR+3nGCIIbO+orqEK6K/BW5bwHRKUMzfS0vWPqbf1XZizRBeTQvX1FwQ7KyUoLVnuPmzy
aQPdTj26Wc55K6uKZErNYfXLZKm/UyNKzYsOxxxYaKPvYYMWlzDcYF8hermcMK5oj6T+IiuWrdEl
2QQRbjmcXYPlBz+88esL0c3uYpyg2mG+KLTMpk3kKAqDoF3mFiOM3B6wD85hgXYNlUSaQhX40DRp
kyupQV+ik2J2xSYCbjZdOpNqwg9AaIHrJ0YBFYBQ9I8aTVQm5JVgaD0tN8UwU390StD0CRvX3bmd
D8IuXJR1gYXV4cEVsnp2WzFEz2aJOBOVZxU4CROHKj+C6cp0L2mK5PmT1fR8EioBdPHSJl/MrfBH
ozUHwYWPu1NKswSVa2XpXs15uB9UgxVdm+kOUkweQrvf251bTpdk7LSHV4obN3lOqO2klzwDTnpj
ay9BRRBLyrHZ0f6lsm4gVlLsqsSfvqB8M12rKaUpTiOi4f6EJ8ntNaYFcXfSDMjHosrr5Jf2nIh6
11mxAbGrq0oVfIndyEaw1bA9WLdlT6TNPZ0HwwdMO8P4gz/GUbnzEp8dobouNvdjpulnITnX9+06
a1EyX+VVbkBrSmOEWmCoeAZqxQIRhRnYrn0ho6xLDqQb/meEP4BrcYKraRN6ouO8gjNCSRBk1Q+h
QZauuzaW9k5SEntqaixLNlaaoBP3zxvxT6t0hO2ebMs4kR9tPNHDGybJLu9BtCFriqpo032ppqhz
bv+5Md1apfKzbkSZ7EYpoPBPZBbQ+UET62hvtD0L54P8go2E+MhyA2OvcqHmEaNXOFjZAWUBmPBT
b3btL6dB6m+jefG4ffArcvYTcdjn1AKuuhFF1n6tpCv0Vk/eXPRrt6wGhb3ZCDXqZmSRBTFbiFEO
viId20JOATGxIbH5uxss2hdUPvGI2gt46/4Hg8pngPpL2HvfsKSzsxsoSc5Pygw1cshGZ2GTwrOo
PxER2foBoClF8EBpU39yw77m+I6lPkCvcfR1BmJyfmgwK9afHKBFQAJ9dhLOO0YTWT+x9pqE3AF6
BYtqzvNU/+Y9yVIeFBHnaORSv56N25Z+frUfkkyIC9tql4Kw0Ss8ujek0MGIfIsOa+dn8IfL6Flh
VF57jZ0jucw1JZH2F145R8hoKwOtYunTUBiuirqcKr2yvRLLiRr7A711NC/9twZ8H+SxwVlAPDQH
fFoEsQ8OZSUpmxMPo9sPprZtMl3dk0xMMVKvne1du1k/WOskUXl+USGB9zVFIDphiyKWt9SwR7oc
F0Vee/KW+hNugGR6HUQsmqYU2zHnmL/8GyPZojeJukALYzkSQ7VBp1IIrLYG/u75NhSp/iVjzNI2
BkrdBoYEBJXVt8aGCkwtYNDZTZgsUu1eVcXhJg579lmBKJ7+JBLfLg+ULqrqwjCMsFlnNpLxH2dB
THMhMrKeC4D0xhcaTdASBzFVawt96eQaCzkIBdCL9DQC3THC3y7g2vo7OatRPIWACn+4hkrqn2KS
PnnggM8SupdDHYHAX9GzjATMyFyFP3zdDtHT4EMi/G5PAXsjoLzpP9NgGWtMLKJAH5opiTfmjMA4
NeyIVsSVCbI/xfOJQH4baFj3HyfqWRWCA0zshdnGeBlCMKiL2wAsRrWb8UBJH236/Fz0KbKZeLZF
kdNmO9OzYM11IUHXryiKHe1hFISg8LqYalqK0D7IqBAbhck353dmDeSJ/uTs6/3ET4ZP1ZtpMt9X
AW3pqzLu8J9Db6qZAFaFQwxmhy5Uf9WgLFFeNGDs4I7UaTxfz023SIRQKUcY3830NK3KgfQsWARF
OkyZ7KyOqY4gd3KT111hPWjJ43iRN8i2P+NEQDyS+IMzX2qdFYttl+g8d4R+NrXxIW6D0r/DYdDC
OWDuMD+n+A8CkKJIhX8IobxpTFfkDKhUCUlN5NG1jdjfUgbOUU3PkI9o1bof7IZaYRbmQb3pO0ov
i4R96YTIb4KpMKoPpqE76d8gqhQDqI8zAt1+OzNsXJwBu52gAJf03VbE/pYNtcgH0XIM7EANZ2oc
3Yx7XUIf+dhZaJw8FolVpd/HyKZp50s67ndzxgo9IUvP8/MHXPJX4NFPZc4//5tQws8XOgn/Z/+7
XEyF29O/6v9HFpkAY/P/ZpE99G17QiJb/sC/0FLwOP9ZAOc2xmVAwl0PaOU/0FLp/8cxPQfRMZeU
Duwd2Kt/WWSe/I8H7wxQI41ISsbLWv+LLLXkf4ChSoEpu21JH7LS35DI/kCn/4u1s4CYARJiQ4Er
tUD+2Qvw84XTe2CWqOEm/kwiBg0JK2uBgHnYJ03/NFoYkawgSFZptyvrbG7uBMGU8xB4KPCja9v4
010DLsek1mVCn8s32OTk+iLJG1AaPKLEo1XQiPu09Msv6E55FopnwC9WxZDGNtInTuDcW5EdBDuj
zLGcWcmCdo61pkSKUcuuxYeeAhsyashkgTvtH2x6bopH0xB3XtG0P31q6tNdZfhkVNUoUY1paeWv
pzJ2rL0f1oNYo69jP8klcECgnK4SiticMESsKvRvh+X+SuMYIU9Kf5T4ir4A5EcvIGp32PulDwaQ
NTwqE12BElBaOgchkzmzdk47MVWkHBSpAS80IY4HL7bRG6jbY+zYP2tje6aJIjQLTWZ1vDa1UWgw
Chberwa8pgZLX1pJLEjlX9FCbOLN+8OdgHyX8WwFJdkifuYf6xTMH8Rhy5brLEx0Ed5D/k+Hqt1A
FbOGH0LlKMDOXVxHV2VRTtnPmcTqk66G9mkacHheTTGp05kZOMZk8otgrrimL3xkQ4iOFymSl7sT
R8M5CcOCzltLRu5v0K5D4IzuiVrbiTnMezcZULL0MlBZG1VTadguFiHnfsafmX55SjxLcOECNoIP
Ck721Docg028GTKMLkmXu8U6Lw5K9SEt0tjHta4bxM4KjABZA6pA6dUYOuZvjA9pzIwG6GwQBWr+
boa69b+w5QnJ9tmoI9p6Nl5AGGGijVYcEgRM8YqFWp/f49kxBT9tPbaAloTqBhw53l/sY9wn9lt8
DhBBLhfUQCl8nuASQRtEU9zZeLBBHSypPptuvnUiM0vO7KpjMO8yEJbwzBwQeFfB3zjZxHSMIbhQ
SmTq3LEDp6Hp+CPhNqYdJE1kwNeDnWfn2D6nR4dROTgm8EepfGm5J1jT3KMUgegJImYeioYUL6pp
Z6LSDrnJb86AS1994UIMITXhG+kzWN4Jcjo0hZ9R+kdSiRLkWG2kmaI1102F9i6nukP7kibpOP5L
5eCRfNvR/hhOy8TSIoKYAkcWJoMl7ZNhkZYByd6GDiW3ELuIUbbpHZILNaaQftACKcBCpsud6vv7
G+fVzDIsZTOEHaBK4N18ciRnsAgTKgs2w4oZL25pD+MNuEGs6GOKFj/fH+045lk+EgYRpAffYlhe
vZOPdLtU6ZnWSEhMmPYXTYPsRtCbpGtB5t+1RNlbYqH5Etvp8cwJAZ7L7XJ06h3QtbYvpOsSWILJ
Pr59ggB6a4zAAWYZAX47SwZvtcUDDdU5/U4uaLWoZIb87j0GH8T2lMjSJiMvwrGvQz0YHDl+V5TA
ZUSPs3GmOxeZxuJm0mbrrEXRZ+pDPRoO4q4QPruErkI/I3o1lO1Y7gMWOAfCUTTdzhkk5ryrPhjq
6QGEwCLKHjiGcz8HuOU848VXoasl4GxOEq6vK+bPdawN/TsU9Rx+HqxBezQEJi9Jb6whplkUF4Jy
aAERGYkEMmzi4iEzQ/cKxNOi6j3IwQvW04A3820LmDbfjt4I4nQXzrGa+3WPZYV6TAjUHX3wrTCH
wog+s599xjdh4WkjCyvHTeVGVoNxC4n8E341YBZCbS9m22lFNrcWNHoM71Bl2ZBcdaEwo9tGe0Wy
dybkQkEtzqE/7+grlgGEDkZOfhDpd8G1oruTbVJQ7VwdeJAtYoCRm3gJWu/CccdhU4326G+6Wec4
0Q9U5tCQ7V0FyjmrVT7i7SFHFJieC7ruQ3NBbZvQfVOaRNlqW9Cbjtx1bwYTkJVw0lNxCGNQab99
mJX9ZwUqb3pOHbvC0xv0jFv9oBi06KtHRV3jgzi2UbddHH/a38Q3CN260xwlv30/ywr00wMikxU4
klpdG2NRgfiJwzkqN64U44CwLQhJbOYHZJYgKHtF9mipWQ6rxpHlcKl6B074EC7FVzukIHogATeM
WwesOW8QrZ+o/RjRfKVqjLLOM24oGK6HDeAAXGUqTAmeWrzII172TNBmcVJqXjfEhrF6mJC2NUEe
0TnYmT1cTjauA2YQZ2CCJISqyDM+T1UzXoQ+mSSaqxZlrEai+rmO0fod7MvILZpPscilvy27oUDN
DruZ3pl/wA0OYLEjYILAf5J5oAP2g2zBWiC4qZC+2GPihszqBih1NE90u225nY2uRcqmLearwfE0
tS88krPDUPGugJ5wuxi64aUXGjby8i41suQTotxYi2HcTL9kTSdQRIfRpN7N1vVkPu5SZS4tm1Zg
W4XPpD2Y9aPqektcljrUgDk05GqaETO0+BI/dKtQLlAu5Doc5LkMqAONOVnJAUp/Zaw7wDxOSNea
7uWd50zM7KrEttD6QRVUxgcWN0KSKpAddqUhEtyXeBkQlophGJNvo0qEtwMlVve3FUDL4nqePDnd
YI42YNwbk13WqBANtXsxBEIjm1e6EsX0Aer8DQoTYfzFpQ+Q9jc6yemVbgeqA7jBszlw/qtohgXe
j6wJg/ZzEGPNga5+k2SLr4g7dIVeeWPgR59byNnxhWO1yNJc4uLhOAeqaymqZd5YdA3KW1OGISKw
NGqk96XnQfLaIGXJTbGaA2llX6eBEtsj/knIAcSzIcWX3O1Ff+UKWvUHozEBzhhB1D1YYGitn1Nn
u9m5B/FVSEOs4QnCGg8SjylOSR4yNFFbAb/zHE2heYmQqDrYLu3191+kV48CfTRhm3QiEca0bX95
H18mTEY/47KTNc8p9zBM7ArA1L7MCDf2QObCboO1bBufGfQ0DvZcyBweJUFXkf6rU06HE0wLl6EL
nkEFg9nILBCi+0YBWN2RwA36kMYpaLKORhLJC+p4Bzw5xfT0t5+u6FJQ3lEmvDppnjBLRtupA8+M
lvcwCojW92h/N3m/pttqNjewwXgGVmZtYq74/sDHUYBDH0VYEv0RNrSCTmkvK/9izhUCkkrVlAtN
HTvYNUcjAtqe6uVDwaEBZ4QRMU2xWTs0F+zYPBPgHYc8JOgCPgHhqwsFE4KocxLygOYBMoTEx24C
536Rmahmh2qIbgNMEPIzK/3GWGT9UKqXJB/S5ckcZ4pWYEIOsyP08q9xZqM3bMPvwC5u3L4/q8c7
efkstEHQtoEsRITuOsusv5hV5Kaj1PAwTagnA4wIznyHNqevMLpgM6vR1WdW8fV4CsSOkB7RFFmr
d5JyJIKP7uns7NJgwGw0KtuL0hUlAFWCmhl235nxTneNJyB8IZEjfE7Nwh0//j4jcLTu0FrBjRNj
Km7vcTdGwMEtwErXXu9J2ok40xmOWZ7JeU4y6WVqleMSHUP/XaR+rJPIEc/2pEYthLJGj5XFZcrT
iqT+mAVXQkT1o6BofMiAoNvrqkGhIwQInO8SZPRSFCDQ639/oV/vKX7Ncm9waZlQBE6OT9YLELR2
jckLSHXAiVhq4zZr0LcUZledIRQepyV/Pp0Hlr4opSuXitdJ5jVBd7HtIgz34HS9A4g5FECsogGW
3QdgWhBTXJUYy5z5xDdGRaaJtARNJKnIT47XOoQn0FLfMGDIZt19qdRwcBwaAmoU6mNmoAskDW03
Zw7rnyz5vxkCH+vAZRRkDpbp+spayn4vj5BXuIQhdNj2uE6lOHYkeiCwVzi1U+HPF83cEE/YtZzL
Hou7DPT6up2EOwB9bpKwO/NzXq0zBRJKw/wmizSUx+L41yCaHwCTI6rqE2kM66rPmuyL7mvaOhNY
hr+d8j8vEgmvhb0rK31yfSSAsjrVt/Xe8xoNOyPN6zUQW6r+U5rTBM3bX72DReuZU/3qFkG6gwSU
54ezRW52Miw9c6BvdUBLAuzJx8RUw4Mo2qFc94gWr6jgOOdGPH58WWQXbwrePcGBRlPjtJZAz8ww
e8K//QK9VTi6fCgMbFPoVlWPbOonZSXFA/Lt43VIOHf//tl9dYkR8kuf40RhjlfolJY9VpZAOAnu
3VSSdKYZ+pv0eNtPQOkxvyxauRsMFGTHJB3PrK88jqeW70aIglCKp4Gil+Us2+3l+xAWCztv1HsN
NGUfo5gJaDv3fzazHsH8WAhJ4lm39mWFc5buhwus7p19KmhEujHO56DYoFEH8DHObIFX+5xtBCBi
4alTkHPsk31eVphsJl0z7Y161IjB9xUd5Pk7xpjnnshXs89IFjUOkEpIklmnxQ47rkFAgA7dZ3ED
7rFQ6IJGbXdIE9v4isRNe41eiUP3Kuza7fsL/9ZHOoooCuYyOddp5aO0wqKxoBHuqarxZtkae0Az
C7/7zO2v94f6c2aOrrGlq0Qs4FNoEZhEnKy0ZbQjnfxBQkMy222fwRoR8B/2qKelaAA42FBB3kDd
qQ5vsXWX+65NnDXYEfGxmid4WlmNwJfCqp5EDdy7zG/yNI1+w6c7d+scrwjRAx0+nlTLt6l+ESCd
lBM7qGYM5CUbG1lLeZkZyLF+M4zM4AIIg/SDW7ntQ66FU2ITMA3izKqcDs/VCkfaV+wGiqdcQ8dn
Auw8KpWAFHeYbetDYVTFvV3r76mMNBqWeEW00eBfFpjC7d5fo+MHjjdmGdglq4FL7lriz2F9cRjt
vAV1MEZi51qy+AV8fcg3ETCkEVihW+HlbTn6S0zT6PP74x5ft8u4S4BI1wpJ8MU/ZLkcX4yLBloZ
us0k4Ol4CieDWW0KkAP7LIJE7rdDdvgfxmONOdgEi1T9jserJnOk2ENBHSdzLLRnb7hBA87C0T35
EcF3PXO9vvV5aqmC+5BseTtPrhKUsZqs92qcj6zS/1DQ7EUMGTsb3CTLirIbwMIzj/SbI1KulRa3
Oqu57LAXE1p2ph8DIxXYoYtwA8la7SfKhlsz0MkqH63yjJjGsiP/e7b/WUDWDSFIpA8UMdLxeJmF
89RYKSYUATYw+pNGvQx/Ee1M3v8wlIm8A4MRCr2SaUJchDxJBfNuxk5o204T4uFlOXo4X8LH+6tH
4J/v4nZE1QG9TUeok5OI6ks4WR6e5ckw2tetHXnXTt3g10a17uH9Pfl6CpdCMEePuJaH0D3Zk/ng
OEA2bbFT2ne3PlAngPpB/Tlta/evouflqxybDJtLXwpy7dNYo/NtFC2lI3bAjautbSGy2ISJt44G
shdhR+WW+yXd/f33UTpZVm6hwton39c70SC01yE1W8auj9GhVX4arcHMDsRF+bmH7fUVCuJQmlwo
ROpcSCdHTvl9qiMdq13sGn39QZYu/ndxgY0xrrBNa9YwYxU8Uqqg3vQpCavRjM988OvLlFLR0u3m
e5FvOs1E7VQZ06x7uVOzgdvEmI/rAsUtoK8uGRlKkltrTrK/X9olpeeyMXm7HP/k5XIhJyob859d
7QB5XGo9h5DX7mqKXbmtzcneoBHe/PWRXNwSFPKZy6sJg+z49DO5Pb6Ao7mLE+dJi2wA7VZYaxtR
yQ/vb6K35nQJlNi+9Evc0+ax0cZjb4KC2QmTYBwDs/5A3kSMmC2q9gZ2PKZR2WcS7TdOJooUoMuB
ZXMqTjPbGBQBxpIA8/vFe7FzAPVjDJ5etBkmb+9/3zJTx/coSyZoKIDx47043TOxSSHXcCbgeXmO
KVFsmLcwT4brALbcQ6by9Mx4b3waO5S4z3UXhIh9klrmDorzAyqhO1WGiHjP3XhnRfmvdCF1v/9l
x3H+nzuH7eGBfeJMOkgWHu8RekcDyO9p3lV+3D2JvkCWX2RFcuZlfz0MlQfKs3TSHCIK/2QYf25z
lGFCuYPSj3cQrzzULFUq8/H9z3l9v1BAA1dDkES1kLfh+HM83xiNFkuKHbx59gQXEdi3sv4lorxa
60A3WwqZepf49bmC0+stsgB2bBuRIwJEjt3xyDOcx6xEVXanrcHYFbX57NEbuDa0+joHtbN5/zvf
Go0SNA1Kh+QboZDj0QryBhnSEdrBVq3JuCBrbjvY3UhDZO5lHU+I7f/diEu10ELCiaIOpVgCwuMR
A6NGsiSE61kYcIu1L3/3yr0cnSpY0Yb+OxXLpcoO6gPEANnPAo6yTmazkLn2IQB1297Q4gDQUOyN
vAyyVZ55UNz++tMcElOyfIqT5Nsnk2mTqpZRx2BVryIMkn2Bt1NfX846HNcCqv2ZM3dcU/j347iX
F1gY7QR18gh6oD4Cra1uO8rOPhRhNd33fhbAX8bS74rx2ptgboKDah37if9W/+XtskzuonjG/nEJ
7E+3apsSOg2J0W1RfB3XFM6T3UR/F1FkGG/vT+3pRUaOvigqLtgP8BjAMo53zejrAPyDWW2H1pm+
6iSroruq7luEluIqvfv7wXybkisdAwLQPy39F9G1CW4NLqNFmIR+zBW6Q8XWL+mQIttU/f13UW5c
ShE2mxPJ95PvglaH0rZVbWcZ1YhDIyuAOlyAATIw1rr49tcfxkPN4ePtYTTv5DSkvRMAB+PsQfyL
dmRJ3pcUoYlNFxXWx/eHOn3JWTBeA8Az7AuS7VNIYOK2eE4HbrfNg667dFrnQGphbRHPJC2azGSN
91B5Zj/KZRe8fF4ZlMIlcS8VNrbL6d0SeyYN6qxE57jyizvDZpugtdR0F/NAfzdIpbyCFhnswMEJ
rENNc9rGI+zrFd6U+T3McJoXWRnNZ+6FN+YCoToK5+TBPI2vym8wAAvp0stXFlSPYpz9bF1b5bRF
y865gMsf7xq46dnfDstfh7I/4bG5pG3myXXUJUhrghQZtqAlJhB/QAutBrklMFsQibuGooPszrzP
r87pMuYCNmQlyATE6e0ejsYIBWrYWlOWPsdm7+9a4oVDWYn2zGa2Thd7GcqifMuqU9I5jTjMpMf1
Du377WDZxsoGmfA57/3p4f19/NYopPWcT7E4hZ32g+N5rufacYZtaxkWFjANwvciGM6clremjYSN
6GnJDsH3HV8DkBNBsffusHXNWl+OKq13OkI4adUa9blE7dVuZN78pcnBqQSTtACGX9YOkOXpzboK
x62qccr27RmhRnA691EVBzDUUUzK+r7423tuubkXIN3yeWSIS7z14kqNg3SUMukZ1EF1TUDXvuXm
mbZS5fXu/RV74/vo33ALsO3p35+GNKqauqJHJWALk8D8hSjTiHCDWQTrsYq7T/haj/uAjPTH+6O+
sYJ/EJBAzZbK2qvuciSixmzksI1t/Wxi1nndA1uhrmZN9//LSAAihcvrxDceT6UFgc6UtskRi3Hw
nh2DywQdok1OK/DMDXIaBXOJ8lH/HerkBnHRUQ+sYhq2npdW14mbFn8cj9u1k5odSLAgujM0SltG
g7vO+195gpsjuFnGBpsOKHKhlp4GF03ixW7Vz8O26/xhJYiGD34YRneZO46ginGIwpopbu2H0nH8
Gbm1yb/DyXb8INpmETQAWzP5QYUVcI4VelCBciCLFcaZKXrjfqAxzBPH240E3Om6B+SNvkWBcSu7
7lkW2fRJK9c7cz2cRunLXPCS0oUGq0kuvrx7L07P7EDfGpCy2qIXll5WXLxoZwTmtacjcyvHSZ6p
MrwKLJfxHBul8iUvMN3lo1+MB5qqyvJMM16NM1iLliE4LiveUXdCWcTrYUGGY7iG6In7QzUW+/fX
/q0TbJIokyazDwgLjofvLQR6gxgMW+0sUn+11GLfOt5445bN7OHKlvUfOruzrZv3x31zmskpgccs
nbJTVA4+xii9CbZcZmYLSX72rnA6UBsnRyJFp965PsAbe9wBB8Ou4xibpEIn50u3gBlnB/HGqq6z
YBW1ToLEg2F/gg4xdiuNNNluAn77SyeD3lRNHNYQ76z6NzrLCFygJtPBrQiybqsxVsTenuIFfMzR
+/7+xLy+3NgM5IdUnVgPoFHHC9KWOqcMrfVWafLRak4rubUbWaKUQWUlOBN+v16GJYSgbUgNCOli
d/k1L3Yfh810KpBtWzMVmGMSj32FoMEtE6DWpgNDnrlQ3xrPoj0J05MjTCh+PJ6skN3QswfVM0wx
n+2cKcg+l1mMQXvbJz7YEtapPDPoG1Pq/snvqT2bYB1OXuEOhYO6Rwdp21Zxup/prD2KEJx1oMIk
Wb+/fK/vKASQKCiQKPKZ7LXjDwQ8N3kT4lpIo/Xtb6VxgMlSd3h8f5QTvMpyYx8PczKPrTU0AwLl
01YDeNu0bhc9yUYkEN8Ijp9rs3WNG2mWMkBoLRS/wzkb7wUMt481NLt+8/6veTW/BDkmaQ4VFIrg
FEKPvzkjqzNLQoSdhAe5yQG1oWIYCOROUWl8f6hX+4divgdGiMie94q46niosA7nAN0KGxFH3d8B
GbTwbgfVJ+BNIm+Y9uOZt/GNASVi9WibYyWE6MHJAYmGtO8iV6qd19rFtWDJv5gefB7Pj+ybqMee
6cwj9+o9IHijj8a/qL1JZvb4C8nXsg5vDLUbA1F+UHHooCqVms8hlkXRKgcNSilO0DS5DHtf5PBr
IZO/P8mvQpFldBzKuC+Rw+cZPP4JxHk+GrQYrIRYGHxFD2m4FZQEnkTblROKCHjKtigVQM1Q9ZmN
/XorMZfKJxejhsrxOQm43GjoLfSu1I5GysJnsjHoxg2xP4T5ZPlnNtOrt4/vtKluCgBBiibYyb6t
8OK1rblSOz0aSGoBOX5gRp/zKYw3NpS6i2yQf39W6BNw1/qUkCDynBKk7EpUA6+Q2pXVZFylk4Fv
eI1ZClIRIfJeZ17ZNzYTYDalgB6SWL0qt49ooPxfzs6st22k69a/iADn4ZaabEmeYidxckNkapLF
mVUcf/156Pcmknws5EMD6Qa60RRZ0669116PYw/K2nJnBc1pTuMBix0IRYZVP1tY8mz1OMsBO9Ho
l+tm9efjiXSxGTJRUNTRfkUlg4DtbPHEYo7mrs6xjnGzYh91XnQ7B0JdGcYzURefkfCBycowUh1C
xna2KSDtw7kE+5ItiIboazOWw61M7egVtiu8KtVFXO6yRObJJp+dsV4Mffrv5Jo9+8oveed9HXpA
l84TY0lnnf0QByWCrKmIbccsdr40aMxu+1w2Vwo3l1vSIi9id6BhhTjh/Mx229GntxpT3bxN/4N0
Rv5KDxhZdOLFMcIq/8p28M5bcVRzVyT9SKR6vkyszI17Lib2lkDhV+Jb5trR/GvVmmUqnKSTGDjC
gYCcGecvVdvTPUdqnBizkvbWnjAsrZqqDrl9yZvAVNnu41l58f1ILtCNy7sgbCQWXLaFv2IeVbbc
6uhR3KZYFvZhHCMIcnEXeMSo7SkSWb/++HkXr8bzmJQBmlaOEUpDZ8/zzFR5M5afpGuizzpquDVi
/1Ku7ba1oiuDdbGn8TBM7nysN5Yut/MCm+YVdiWFMLaTWU7Pc6Dk5wJbgq0FjWnPxYzyezXPV4Ke
dx66ZIxtyJpIrml+PX3DAgoD/Qu8IZLO+lj3gX7AJgafNqoTGzeQ8LId2mE//qyXyx7rFt0mQEUL
haDxvN6gtDrw5pJXpcc/fjRMrcVI3WrXhuukcNo1fVNh+hL2hl1tO71y9m2Jd8zHP+KdsV2WxFKF
J0GPoPT0zbEIjDXNrRnbInE2jd73KBvmPMwTWkM/ftTFMuR1qdJyV8NrkprH2TSqOxyCWjpUtmYU
YNI1TvFhFjRuffyUd4aSEJllQVLRo/53dvZrI2Q3PCYoeleJvU3SSOCZ3iZbTU/tQ+wW9gEZ+rXy
/ntf8a1GhSQYJcr5JdTtvDn1fEZyZKRXXV7me1QpKSpYenc+fr93Fv9CgMWOgbq3z+F4OmB+VOiB
pORArCr0daNZ2srAG3yd1k161GLzWsH7ve/JaUCkiwCWfNzZqFkROvlFGLeF1mI+mKqi8FDil4MY
NlhZuEKGnZuJ7ccv+e73pLBJzpZ1weZ9+pKFCfywofdhO+BSHjYKD4zExFhVp2ftyqPe+Z6kSggt
aKdFdXvOiEGmPMKWSsytkwMvAYNGSBOiyQm+0WBpr2PHa68cf+98UZ64dO/y1yKSOns5V8zDYrq2
HfCKXMewsxA0m8DdnaTF0Sn5PuESfeUW8M4HXShvFBTQltJYfrbMEw9jsY5RZgvP45Xb22I7eD7A
bVHI3cdjdxF8O29hv8WdCSuJ4FyWUeujbWYBGGmL7s1tZtUACGFWri1MTJeOvXkLFr7eRBE2zh8/
+b2XXITh5Ei4XZLnP/2wdutPZYqv2jZLo2KNhFCFEu+pTRz48/9h1pBzWEI3IguETKePCjpf4bqK
QEvUMSomcLEr0fXFg5lIevI1dS3D+d6rWdzHl2z40l1+tiAy9NhxN7HBxMvEcScEE5EdFTfoGn7/
+0ckTGJv4UxYwt7TNxPUEDw9K3mpZCrN38NUdO6ToSU6TqZmPL9+/LTL1cdVmOOHA2jRaJwfvPPc
mlYWsFHX3Ju3mh1kMENSWjmmNN/jPXUt1L78jovVBOlRd2lht8+ZnArpAFYOpb3tEh0nbZhf28Sc
m+8YnSafPn61d4735VmI2pmLCM8WZPffYVqHhwP3/w7fjhFes1q5WBTnmBanXtvsMFoQ8dZR9Kve
uy2YlAL3SbPoX2qfBukb8mpRfPvxD7rcd2CccTVFXb9U3YKzOVtTy20qLSMdHC8OoyEHYhb/HF0M
+tfOhA3Ehiw6ik2vTzPjyrPfGWeuxJQ0F60KKubl3/8VsjqGh00oBlbbOKNvgRPEN/dlYvrYsFbN
ykNnfCWiu9yF3jZYSprEdA6Ku9MH5uk8EIGUwbbDwHLbTX36Gvl9eUtaUN+IRpN3hYUn/RD11ZXt
/bKwvPDbLbQHXAeY3OcJ0MRTFm5UI+LNpMZqw4kZ+75B8QeYqP4x99aISTK9qCkEpKOOk/1T09fV
DnLO8GJ7zYhL+GxemYyX35/sFknL5dK1uNqdBbg9rd4WrnlERXaVHBxTdptsastDUlXzfe34Tx9P
tfceh0YOkT8lGZpnlmX413Cj2itcgTJ3q1EAeG5MzAZWgOsy7HY8TDhhfgT5lWPncmWTBllulchJ
CaXPEy8Mpl8btOFurSwpZVhgRFvRNepW296AonHlqDGWxXty3UPvQeBsMrPITXAdO33DGbohzacc
qDg1tWvIFSO8yc78NKq5XLuyV2tnzuhQL/LiJ5vnKwYZ3qoAirRxKly4P/7cS8x3/mPY0NAgUIog
i7ms/L8+d5EhuOyM1qTSUqhdroIpW9HslVRXFtXlsEIcZVZzw8W2xz+PrbEnw/csIbmVllPygoFw
ip2ZAW8d5WDo5P7Pf34txAhooJect/U/t4y/XktmbhknNlLSbOQbY9vg3AOl0B8/fso7E4e34URY
LtM0EJ7NVVzw43oudRJaubBf1JjkeCRmw3AA2wNh5eOHXe7BVIyWXBKcYrRQ5x2wUwMMTTci0oMY
7v1ItMD5QdtRPN+SDdbkhmMCG8i0xaziytC985YkI9kOOdIXxeUyn//6lsrw1BKsLTeiuTs4eGSk
ISaYDd2Bmv7545d8Z5rwLOpx3GqXQPdsOvoGGYLRJp0Fa6rAzNQBHGThf0DLR7JJvCy5Ijl+93lL
8ZdhZPGfH+rSd0ecdV0O2myObnLh53uPWOXWbzJ7bZL42fwf3o9rOwHgoqo+bwgkom3dVk321iqg
GQagcbdVFnmrbLmHTZGrrp0oF5sN5zWLm7iFPpWlL+d08CwcmC2/8e1t085eu61L5T2DkMMKGvtZ
uYFZ5eHU77V2HGq17JK1l8tgN08UgfUSIAdK4mtbzsV84ichZ2fDZVZZSGtOf9KM1rR1kFdvS25/
VNDNaVOOyDNyb8qu7LUXw8ujFrmbS8MrSdLzsysRoISoh9pbaq71fVx34w5yS7JRgoaFnq72K9Pp
YjfleSjLlhyly/5z3hHhpFGEN5xlb7FQp6lQYsxbh/NkKPfKZnDxDdkFuCIhQkNgQ8bw7FDOsKTy
YFeYO5am2KrRFrspaM0NO/nXj2fsxSuhJmPfYaCok2J4eRYNjb4GZASB986iieWZSePsaUlIrvRv
Xj6F/zXV8GWD0Zf+rdM5gbeJiZJbOjuj0izwTJkwTXhfwH2l/8+fjm2RSzj9uC6NkucVnhnKsRor
5YOsjLNflJfcm6iccMLK9OGflboefamLYpYn0UN1vvpyz2idymr8HRxRqkd6q9Y4IVnHyFKHXNei
/3le/n9dti6/IldYNGToIxYns/NZ0QMAylz4gjvbnWAp4sp7wEJdu/l4Rrwlif+OGegfX5oYlhY7
kmU0/5wOVu96CH8rVa0HbTDc0DLavGxvaWvuAF2K2oz7sO8cb7hjhfBJTbo4oh1l0sTa04ng5hgQ
ZnAbNCk9bILbMlcraBDAKOJRTi0witj43nRO8QccXPs8gCt4oOPXenQinMiJh/PpM4LZ7hBlrvk8
jJ3Sw7grocjR5W+m4SBi55cYVd3BOHD1u9HXxx/JYGL52JAYPihBKm/tYYBNTbE1g3lPCov9L7Nr
ZYalh6tt6NKt+BQPJj0agUm/5j3wPdUfo9qzwIjmmfs7sCRNxWZiJy9Rmw8/CnNOEEl45EaOsbTx
NmLzadRN5Kj4vpL9oLZd4Wn91nUaGBFI2Ipq62FC0oRxpgtv4w5mbDz6bS1/Dx325TsKvLjlYlmD
S5YzzsNvC+t1bx2PrEbEiFY6dKupdaCLrKBDZfk6t8VY1PuuHLAQEC61aKyrusFNdoYj8CELlR+3
cFlNrMuLh1LmcbKJ29iJ/lg2bLwNgQd2lqmeWsWtqsfZX4ESbAy5SjG9b/iENpb7IeFo2mwLgIYF
7A2f2oW2BXEmxtuqVOP4p6gbpyH7ZgXAQrE6n75C1bXgzQKlb4OdhEVpr6/MSCbcyYQkvcFKQ98C
UZba01nUQFVjNmqMpCEjiGonalutC1QjeZiAtNh2lCZwWMe5utTKatMqyCQfP//8mCGgJwBcbBVo
qSCqX3brvyKkfpbVRKexAOsxVnvlyR9R35VbF9zV1jMr9fLx496EvH+/L3d/di4OtaXvnSrj2fs6
ZpTkMw5i+9haLP4HfLnb7Ty2JjalJXXC9ZwU6XBrm7Xp3Hqy8dUGdy7zMM56F+y80TGdnWeLdN72
UaNHuJW28F2KxsYiKZapn32vID4kIeq2Ub/D5D2LnmlSo1XKwnK0uZ/GWN9TWrUWLkXAnxpr4akg
DO+/qtgzqo3ZDKZaA6Aja+FY2eiBtXEVFmDFYEQPRV9Vco1hZwm0Bxijiw8+HeTfJEokD3MGLaEk
S+PdS23StP+QIV4/GlrdVOFy6P7E+L23N20jRHkf4Oxg7QalJ8aNKWCpGvAKAAbqDVeskF1DBI+D
Z9afpOjjb4xU4a4MXPruhCHTHtyhNm+GoVHp84BXl37gt47pz8yhfPMFH+54Pqp5ktYushqvwlSh
8FBblmD/MhwEUJuPhpTDYzpiBbubtABcYJCN1l2A63X625rhdnKfRXWSUYQJ7I1DPUwLRUc1Olm5
Do2ToWuItp3WWdoW5muj4masb4Y0SeobHxvbFNdQERsotfAwUyGg0dnZm9xNtXUPDSF+tCahj8/Y
Chq/FWGdcSBnZsS4HdXwTXTfzItNFOALuLJbLMleP56JXN3Olt7i1cIli7QA1rwk+s+mvkzSwWTL
q/bYwhiNXDXkcrwtjcMs+ESrqliFDsu+3eKx4b4A8xv/C2K2hce6jDjaswqVcChbSBD4i5OovJkB
qP7UQULfxxUH+QY2LXZ6lmHW9iZlQcRWiJcUHbpYEE4msO/ELB+Y44PAoVPH9rWeZhDbkaVX1WOv
xQO40QbZ/dbxi6ja6PrgpCuoqlarYzyGrdqxBzSGu/mkY3yy0pMSBScMziG70wqRppsSonOPpyvO
ef5Xe5L2/M3VZt95Ndu8+unLxMJ7D7MgeeuncQ4KC+8grOjYD8z8PpgwRvyTTlFQsxG5Ukz3ys0r
Yz91WbcpSuAo2yDJIcbymSwQcR6aQPmd0p63gkoMablP6kDtxZw4NXyWGM91AFINILcU3ueMLbqI
I8ggZnZvm1Ug8Uosy+ib6xY9sEQbbdBt2oER2IqY1X0X5XGN4I3JCFYttcQ+kq3WcX5Cep+ecDsL
utDUR1DQDlSDMHPIxDy1wF1vIDTChERH1+m3U4kV00EjxH/SnCKB+Oq3CxEP/VU7aauk9ZT4nJme
+Tq3RdThmtqy+rCT0ZqkXRe5KvS1bgGVWEd5nTlrr/IdbUVhI6nclTQ568ISVZW/2C1NxYxmo6/7
IXSTKtUfYC1E3i9vtrT5RkxWVWxU0naDHqLzFPkTgYvzBQqlzF5IPAMQKA0ByEX48a82z41PdRf3
UIC6TJ/WDRaXr4r1E9/g48UgC1TXjbaOnNncWboQ4GXdii57vMOs10haGMQnUZfC4oitZpdi9Df9
KFOayx4kLivTjzqQFsNkAO+EppHkaUhzyvgCjsETK1NXwxopMXVZhQf8TVxhB7aegGYzj6M0cejU
xgkN6igOuvnnUpui77ZWK+shBUjGgItBT3ByrosbZ9Am88XD3C09QqoJyBvVfZW+RJYshLkbcjrs
boOW2d+FbaqstlmT/8mKzWwP5fSC2aXzB7/7DnGIPaN2DS3sUPMpDESm5A7wA/CCuDGSBWtot3Ih
I9Sz+OGBHbK/DlFkawTnLjYPh8TXhL1P5sQH/25k1rHVPDncTDU9vnA2Gs86zJFWGGuYHnVPVRrf
Udpg/DHYQIo089/Uz/rgwP/LIViNLLCOutd4gNunGHfFOE1GC8Gkls6riraJILQyKevvvdFY+UZK
1/ylRxQCfvXQEuQ6KWYVP2md1X4Bx0A3SumO1rSbBtOuVkGdpIeuG7PprqVTaiQBxemyyZWh3ZLT
AHsV9j0xdNg1QdCJECBet9WXFoaRBHyRvNK3kVd3Yii6z02Jrfd/xGBWiYlcVNV7/PwGA2KdbvyO
9URccxAwlhvQyZmPngFFN4f9UiS7uLYMmP7XPjCxPSViAcbOq6tq7ffEJQevtoR/j6ATj80+Tv29
ZnKLgiQ3md68MiC5R2ZoYfXnPWW9nKFayDzvXwQQXYHOzcHwahw6yO8cfvm9yz/V98CQEb5fOS3O
7ydLL/1Sf0buvdxbz3XINvehbKS6vfcNWBCbzqq6/BZnvKBd448O711UmNcD3fU/26XTFJum8Grv
0bcnizh8pPZwBO+W6svFwrCbsKL8G33iigPZHC2LaWGSVhbWBouVyvgqMyX2dlUbznNpZ/ZX31GG
Co0US89btwbLdEVw9qZCOB2ipROJLPnSMnHZfBIoNKJRbPX7AUlSvc1LXb/rXO6xtWrLBzHpWbAB
givSMIjHKEFiLb8Btq5AIOETu9f86ZtNZeUPYrQcQWcx9Z/trv8N1Ma81tJ5cWyTE0H/Z9JyzJlJ
WvE0YrUpd7aenIY982qqYaXUUlRhLGoqweGYpUKu/FTo954+jNV2UaD9q3cKBULc0peyMhoW7uNL
TP1XzGx3CUVIMO17RcbxMyUktWnQf+NdKtjwx7ggcvx4+p1H6bQZLJIZFCQo5RijsxyDsDuz1xqp
7zWmeb4z5miaw8yjuj2GwpGGsVJdq2nPHz/1rQ55OivQBxM4IdAjBeee1/LiCZlOMtbOPuPGVT6B
jgNFsCK32P6yTKAm907bzxFGWch2NlrXFuOuTgoCAnvUnPkxGHGJBDM7zP850zQ7KwnLE9Bz5OCc
u5u1SP4cBtln8JmGQfcwpzD8ox14jbku+q7rsyv1meVucfI6JLeWe///Ut4X1gJdHnuZY43+Ppb+
cFsTED2Qhw+ObTN6f7p20Fb8B+W1RMrlU0nCkhO2EJczZ893jsCCy252pH/r3BPAlQVQ35tq8Hr/
Mc5hybxAuVP+0Tfwe74W4y5r4fSN2XaX3nychXi6eTZTQddo5Ibq4iAzHYba4GM3rGhMip9SyqKP
WtMMdSgay4ZFjQW++ZBk2Itu7XjBS2UtTrg37MDp/SREDwRwalon342Fmb+OMQS5tSVqug6435T/
Sd7RwgIyqoMrXYwXx8ebmpm6Je2Fbyrr0+UWS5l0pl5qew/K9RSk8Y/BUdMfFoLzyFkYb+Bpdg94
kzp/JmeOrqT33oyCTr8hDiqIcrgtsBjwPjx9vNmndYmtdnboZ6sx1kkQD8dcNS7ZGkKPArJnhuX1
CNWyefZIlzac/I58xE/dGVdRnRXeNyt2qnhjegS40aoHOVb89IsuvZu8yAd8P3PlXFVj5ckxTNCm
gfDllGin0MbKWz0OaNaP+D3aYzhCZNPoZKnpjwzLpLZ/245mL/jYCd+aWBkugOgG69gDFavAPHST
OfjgKbNa+1Yrrsri1rYG11+Rsgr0JHQMRf+vnkRS3328d1zoAEgbLvJei0wvOl/+dvrZoM4FJMZ0
cRjceJzBOk5qb8h5uCeDXu3IA4hDQG081I34dz36xp6GIvXj4x9xPnM4prGdQPdAKhOR03m6PqjA
UEVu1x/KlkrQbR6xkYascQOKSd+T27Qs4epr22gHa6s5lZ4e7LTS8+0//wwq4kuvHhuBjwzh9FOM
8zwYfp6oQ+ZNrbUZXOBJHa7148oxk8IIEz9VGwfc7l0/Fjno3Ly6Monf0ip/T2K+BCJPnbQLMkQ0
j2ej0QYJKbk0aQ4QL2J/t1gwzKHsfaxDZ9XB/QDE2jdHrljtT7tRYB8LnLruMzV2LfS4vsHpIo/x
nqh7pQFMbNO+XbdG42YqVLo5qRu/1zuxFQinj9Wsl+OPiDEO9v1Q+YfSjjAagj1V72UQt/jw+21T
u1sH2scuAjhQbj7+4uc1Bl6XKvzyohzvi9XS6RcfFuZdrHnVQfPdX6MOpHYtkuxr0qjavlJivKiJ
L88if4DAgPGl7nf2LCGUn8O1qQ79oP0aaTqzwygvwO70DYy2uiM3Gqat5VXbtlTF5yECuTwDFP5G
Rq6/RRN3de2dRwts9DrVFaY+qhOCpLMKy0RCcwBk1h40lK8giFUfhxhZN2qlO6QwV6ZM52t9sG9K
g9MZtphMERcxv9k8zmMFthNXHxvVHfCv87kVOXlt3fTwc/ubIVOYaNpVU/TpQeogcJ+hruf1QwPa
Yp0Bps1f54QE1WtAouMhBascb0CgtwdBLG22YWaioj167pxHO0HiXoWzG3vpuswy4X7r4ZpwXFll
Ojj3NLdkwxNtXpy3XGnVq2ZXqSa2DW5C1aqHbtiQs7FH/572oSa+Mu8uckp8eiRWWHcjVVoUnGeT
oR4izS7jvjpYrqXup8TRYyQnsoaaTXHSx/MrM+I1GNYGZnWn6l/0dYz+1hBimFa+ZH7uaYvQ1yla
jxSLLDf5ktdxNd2MMwDodQ1R+bYH7XpVlb3MibPho92EO87S4UJVzjxdMaqk9p8MVXsAyl6kD7Li
UL9LExLDhoHN7qHJDOden1sn2mlm7iQPQKozueosN8PuGUCP9/XjJfzOukLOQqIYBQ9F54v2P7PV
Jz9DCMGuadWH0e1RT3bwJAyjeugaH3bnEESPXDDM29ZxGhHqOJhB/Avs8WvcIpf8xxicocVHwV/k
JosI+VzdMyaQQocutw6SHDKpntkdQs8o553dUOqfdSrQV554cYYitFwUs5RJ2VgWo8bTQam6Pjci
TQdSOfQgE4faK8eVpYpUXzOYRQ0C1B5M+ckQ/EcbkJIuSSPSRchtstxyrozI5bbC6/MjcGCgP+ji
1wyeHcV67bYHR3puepvP1L/Wemz37k8PAGG9lrBEtNuPp8HbvnE6MWntpgC+lEjwtDrXDZsig+Fh
1epQkuW27iAsRMAQeoHKlnpBGj3Wma1Bsne8olhF+ez+qhmm4YgQKLkPtJlcNnCb5gsW8qB3g65P
th2uJ/peH4Nc27GSZRVWSTENh9rK++/CpCFnk06ato2mzCqv1DkvWkAZU5M6O9Yyy9jSD386phBe
8fbUfMVxkWfyRQWN8SByt5HhCCFKhFkk5nRPA3//0JayK58sNZgdCjJY1F8II8srocFFjMS9gB17
MYHCkxaR7envsWM8prB6zo4ZX7nNCATmbF5hxiwtiiCKlA5Eeq/6YqbwW9YwiQyKANpcWFfkHm8B
4clAO29tfVysl1oUhfTTHyKdNphxDBNHEdljA+2gGuQAnLIyg1VJUz/Vy8lrlX2TSq6qYSkp5q7n
0lDHyY47dRj8VsHmRpqVRMYKxZ+v56HWBUYL7NcqdP8PxpwjSfo4qo5eDWqDq3OMu6ob9VP7++Np
u3y1k5dB9UnHK6W9BRlFe+3pyyTUnQYVR+YxkHgBfNUrCCVmzdEFDKavRbdK6ilytnM7q/Lzx49+
U1OdP3tpbjHsZeXwA06frfcBJeVO2geqUfZYghcdQQzpSUo0TCUTC/wXgblRwm+hSuCElgRTmq7y
aGilDBsISVhxGSJC/qHc+JUoj0NM9rHvgCJPhLXuHZUdik4f/U8mpbsVuBJX08PByAvtoKKy+Wb6
XfVJU1RgsfcKVHvUImi7VRiZE9hfu82s5zFVhQyTbhxhWwWl9aAAH2m7vBNTfCQN2e59kO7Nhspw
rFZWD+1r49GT5b4WspvKLe5k4x1V7rLaqaxv4i2yxHr8bJJv/aJ66utrRQXvl+bNunespJ0YKyEr
/5ef4g6yL4q2/11EEwcGinDphvh3WcWuwo943LmeVh/yyqF4DzjW3kkAdM0NZZXcXHsR1IgFk0fz
5bF2PUksI+nG3bq5MwUHbfH73w2NZ9xmdVDBZ+rsfroSZbzt+2cjzFG0mNMsKdULXWuhTw7CFi05
mm2txO0AKLc2uEkh0Qox4BK3iTlE6T5ouioQITztxCywthajf1tGCY4B6IqUual8VQn8IlHrfMWC
O3hwRL9I12wzh3Y2mHmc3SOnml6amsTJpg3sfBtYbFN7xAnZM5woo9wx5nQczI7bztl6lDCOwlET
VB6h6kQmNDpp504Ywbn3YXWZgUA48fGEP08ILm4HC6gVTxd8u1j7p/O9w92jiVUQHLyhGP7U6Ex2
Lgir19mwo0ddo6sw7K0B2uKYlMGV3fOt8fd0KBCVkxlmNyeHDibu9OGBN8HOKlz/MBRRxEmixODI
FS4V5U8PDHv8mVtZ7pFXD4wfsaec9LMkGHZ/Ov4A0zAlm9mvXM00fpDEUKoNccGaHqwh9npjb4hs
Ep+53WCcHOY+3u/jilqa9oVZNpPzdKIivo+aRE/XlFN9WpLnth+2qd1kwZfYSIIHP5otuVINq7SF
V0OqXaNkUd0jnahw7xzb5udojBWlq4+H5O2bn30WGhuAWyIcIqo8/ywzdqGmW+vOYeyAMRCpU98L
7g2n6TZjMTdya3lNv3MKAV8ncTTI8hqLvQpRSDRzTRpXiuBP0yZuutdhJadhib2F9i1oG0odooC5
tfUI/s21UTf6CGsY/FT3aWz9RmmbijI6R2hp0ooaGkXOaeH4wm52drtwSaNhDNzvTgEE69loRr+6
8zOQnGtPCskIOv5EyXkUqX3bWlrZPCOHLK3HDPlSf1TYiYF5SMa5Xg2wsJ0NwpIqHeDCm8ba7ACh
79pycb+i9Mtntb3ee2oLbkD3gZeJT2XpNVEXju6ES5Yv6yb6WgldLOaHUzNgP+Fntnh1gVMD/2Hl
aJ9VY88HS5UQ7UK2ueAGzio/FoAY+LgQZ/T2vzTNfMpzdarFXz4ex8tbHeI54m8HgTn65wtTwTTX
0eZ2nXHIa5kWmBq1/g/irRgsqcR79peBRWQSKiOaNyicpnQz0d4wbHqPBbDuQGjFbdhGkzTvprbP
jIfWA8zyJFplfY5RlC7J4ILE9fcKTyjvOU4yzgpHHxqLY2lO+tda5l7yq0lwEy2Xywfc6EbawSpQ
guPLj+fxOWgKIyW1LIptnRA7rT/+BO/sLvwmeptdfJ6geS5R8V/JftQ5fu4XwXRwtciXe3wmu0dL
s63ujjVn6ge77ZGFBH2Xyjuh9Dm91vp4GUqgWSNxQy5rkcidg14GCo70RPfGoXN1Gd9lSo/vWrtT
/crIIz3ZTADJigPKoLndfvzqSyh6uoiJIJY8yuJHT/HhLFRN8orZ0VXiSNF1yDaz0sqn0czpvdSd
2ruyk16UoN6y5B4XLHRQzLdz50Xl6K1F079/MOKib4nl/diKbyJsWLC0sYayeu0aJL2rwRrqbEU6
VHPYCDXN2Ba6Mn25zrtJDodmEuPOp1XNDvU5Fv1TWZe5ect0HQpIhhhgx1c+0+UAMSsWseSicede
tMygv2aIbmS+SNJeO+Rj6hs7KoN6EXozLU2fKgcdsnSd/ovRLX2IH4/PMvXOxoe4nXxAwN2QmuTy
7/96cIGrn2V2c3KkDlcPa9oDuxsb0193R2PBfKMwlPv68RMvg3TaU3kgnrekwi/j2rJo8QTlJnJs
qtTufgf9YH6nEcPvdzjYxDVNx7h0cuBEsPzCgCTNilIQwi4u58IZSNuUiAQSxMZzOHAwx/ssS41p
N8eVM65tUZkuNfog/QLxfUjvndivvJuusdtrHKN3pjbWcMwyKoj8aZ3HyHArRk2J9OgnWO69zHh3
mZ/1LkakFxL/Ov01nN3lNoL+gowkX07nmmWc5YDjse+aRKTiqLBLwi5BR5K47gmfo0ciaT998PXI
qEOpZPKzo41IPn08cu/MlaWMsZC6yArSVnI6V7hdeWJ0ZHBoAG/vx2h2GR8v0586TJHuzDya+yth
2RnXhmSzi2yd89BZaqyUA85e2fYDQEw6qNN+MDwyzOCw+qe0L/Ce0/SqbV7zWKVylY1tijyI2pRa
gSxN/EcjnopvbmzEEXq1HmXdc9FPSDxMfSrca4nLd6a0g4qSDlqyprSJnLvy69rg1YHbxscmiAi5
w0nrs/kXotfuXptIhYRtkc4o5krLC7M8qR+W3q9Fh6Ui4yEpa1XGW4Q7mjq6itRa6JpFot0HZe6m
q3aqfHmjjZbzU4sMDZR4xxiU29gr+vhKZuFyG8LIkQ2Zpm42bIqcpyNcdk09Sy1LjtVoGHuBgSua
Xj1NtJs0yQ2o7Bqy33xheJf1NXnEWw/U6VZEigY38IXWQoPPeY9UUiWtb2ipdxiEGF8dv5SEXo1b
krz16iFm450VAE5bqihaHIhwSFlZOsKskGxiJFe9mPC9mFC2tQQ+WKP/mO28aD8LNBnzFwTV3bSR
WhpU35pmsm4cN+vjiLJxslzjVUx+fRP4pGtW41yU2bpCCyU3csCj/NgYRVf+ahutTtuHBIy5bDeJ
1osyDieIdVqwGnq39I6jRb/qS4/w+ZZyUW1vZUEJLeS84yVm+gZliDii/MEy7di9nAAYdJyN2vfB
0uMx30IFtdj4P1627wyqs7TSerRq0Tp1bgqaIfVaLuHx0WebKtbY+3Ob8ZOZvmQKDcNulq6/xlgL
AdY/P3jpBCFVvyTzGdLT2USNmutTjOSchqcu49qBcLrtQedqgdZqIck2caRieu0u9859CoYC9yma
zFElX7SReklB5N1H88Gn08fzVqjv3HY7IRnKwyr3+z/6WIsohMJqBPvI9ue7VpWl2kRysLXQ7Wzk
TEMq/IMQk7/piUy9JY9mRFssjNJ0NetBgeBOpyr+FUsy0vBSFpO8I9g2/JuI+/90SIJJuId+ggX1
I58Q/N5rHpnnT3NjZz/6EZQ0RKwhdldOhJZt2HQ+UlJ3Le0sKvs1eeFrkpe30+F0eS2qHIJwDg9K
u+ZZiKHMQvOsUg8OjlEJ4xY+ldeuLZWV06emrMovLBXCmkLEwQt3meobMsPeH3GoErP0yJY6CdTU
Umi/R1wrr3WXv/PrWPcWjkbIVJYa2Hnmrm81J4n8/Djm3RzhOSrqIbm1jZR7UTBnvreLjUreDQnm
2p/NegTPGyLVT3HzHo0ueQmK/0fZeTXJiXRb9BcRgTevUL6rrdwnvRAyLWwCiUvg19+F7ou6StEV
M/MozWTh0pyz99oUTTeUlzP7+zjDcLyVBXT9FVFwZXumr2iU1YL49mXuVx7qZInmPDoqP+l+HstN
27KZSY5EQOfzHkIKRAhbDXnV3tjXXi+86xEY+8YaJ4t59GJaVnO/FCMKUlTgnf8bF4hCN95mh7ag
MBgabpPZu/c/3esSM2Z3aqgcGvxVsnzZijM9jCx5bIqzM7k554YyztxDECt/32bVs0FG4u+CzkWI
9m7+6LYKIoZUQf2s07JrbtTvr8rLLPw0IynPrIwh//LWe7nXdIS7U6R1F11FhW9iJGpNTXxJEjSB
kexTOls7CJOg8bLaq77ntWFrw42fcaVBXJ88NTzOF4QaXleXi2TyG7Ps+nO+jNqcRebY6OOG7bUP
jX92JsN+cmhuPA6IY7QIoapTPg+LHDHXZGLWFg21x+SnaLf1LvM/yFqNthsuftxrn7pSs+NnJkMt
PXZLuTSHVYaWPhEpL91bpw336oViLUC4jpCIHu+6g337MpcsmsKCB3lOKr/Iv+WWlVYvbjr6iE3z
wDzZ3pzVCK6YttFU0KvcjE2Zqc+wnopd5mro9lm6DFlExOnFFXJM6mYRU7v3NTY8UX0gvaZ60bOZ
9aYsl/hbXIxkbcvabspN3Qj/ExEYNXwaY2bVyS079vZQfcucwFFoPHZJC8q21cmpi8yKtDSeLILF
c7YH/abHASYO8RALf7co00m+udiqxo1NqrezLWqjplscp1QFFrPDsEPC6SAeEqe0iJivA/tbrHJD
O/WT6XYvWjmBhi8qtw/NtCV6FhWJmR16p81aXGuI6Y4Dn4cMDWX3fdjoSRZsCXhR5tFF0RAf0smg
beiUJts6hA0eVKY+WJbv5Cs6FCtBjTRJE0JvMt2odAtfFCGK5VL74qJsQwOZWi1iqfc/3qupCpDi
evpl1wwZD9HI26cLks91MJQkZ82tjOFH6ox+BMVR4T9Tg7YJBrLlE5ISrO374153rhmYFYaGgcdx
krnq7cB92tAH8d3kPC+p8qLa0dJD5ypT/kaMnXWnTBqNd2hR2NbRzIz2w1GV+5VEwgKvlj4Vwfw1
cThBBRzjRnrwocrqajgWLpLmU2IbsCnCHr3bj5SV7JYX+rpZ7IEHo6WGxpicsqtNvDkViyXMKj8H
GnWjvZHP3oaoJ/vBs9r4TKcGbSiIEQA5canKvaD2lEZ2blghZUQPUTxyzhuFo+tpmN+0OnR1Oqbo
RC8N0wnnur4thTjzzhMVT9iATaaDUbfeuUuSTIswZ7BdwEBg7bpEtj8qLw6+Iu/Hiq9ZtRo+v/+I
rycONpKEKrFjW0+gl9qEpPfYTJG+cGYvQ3x5QHdx65WF4VGj9/yjDrH8Rhn4j87mzb7FQ39IogMn
X+QfSLDevlQlG5eyIKX5rBV+kyIVkpiWkP3rxZYCpm1FFH2zgp2dXbbpGM2D4j5s/BI1mx2KRJPj
k5E5bnXHbjtBFoFGOUC1ZVPqUUCuk0WkN76Dq3M6Fug/AehUcmgpXKYnITmgTTco5+xNdnUaitr7
4Jf93IamWw8f4GtMRQg4T3usxtS70QL9Q7x8c7twvwKLW2UGSJdYqt7eLvhGSPiWwDrz1vhVcdQ6
o/nc23qNpYZ4DnwKvWelDi29Zs6EuXWyLnficJpbPC1ebox+iMjEGUJWfF0PU8wAP9Len+v7plRF
+2zreTfva3MujZAWYWVGLdqoZyXHiRI9wkErjXwtGJZia3RFNn/Qdc32fxZGW7zaRZVh9TKzkYxn
Yc1pZNJG/5g1szeF85w53ja2vSHf4DXqg7tKn8gy3amxI5AqtBMajVFtm9LJN0wzmrGZdWi4X82h
bs8qT2WiwhILpDVECYrz58kySv/W23g5tzI9MDWATHdWVPxVxi+NP4rZUq9OUzvWTtiQAY/1ZvH0
vTNXw4ufZXjrnNVcxablbnYGsVOxVx/0Bssa8zXhwHZrnGwj9V/ySiG7dHEThphJbx2Drn6pDcde
X49A7BjZUl9MxikasXy0RHuSC8AmvyyzXzXtgcMsNW3bmBCGy0K7MT38Y0zEiUCCqXJTGbtsWVM5
qFXcaepUylE/ZFMzRrFuVhHJWOpgsCcJM8sbb7zy6+737zeeueGPLtpga0Z9/ZJB3eQNml9fDofK
XsRHx4u9Ikxpt8Aw0+mB3HgDLmfAP6MxF4GDoo5+RfXz+kCDU6QPhwZ3NuWvKtNxzHRes5mNKeUF
DUbrlmzo6rZyhWthBEkDbx22hbffdGKOSkp074ehDJwvhCQR/NT4SVE92FPe43nT2vKj6Nlo3TjB
/+vWshxyWFw7OJzM3g5MHlQA8MoYDnXftRtPOfWy84su60JEFN4tlfvVraV8TSMaVoC3loUvleYt
8UVZxcn7KGxAqVPh5ttA9OYOANCPtuGw8f5a9qfw8ebFYbwA6iwL7EpfuOJti0ANQbW4hxbtXInp
Ss7JMER2lYn8SeaGrSJvWNzl0c3m5tQWWuOeS+xHzZMULad+uRjJN0wbZrZphaZh9e8t9CJ5wNy+
Md3c+eobpf5dMqORyDLbdb5xVZ1/rIC0FlsWvCA4ZH5lPqs5heRbVOZUn6s2cNUhyEqRfgrIRnDS
XdXHszS3vHB2/DPDq2h8T2mkM3mgtusXFUl96MufLdWnWYQyccZ6I3JHppuSbn6JbjOL+8heTNxi
Vd6nd7pGNtIOB4qXfCk4dA9HUF/NRmKYTI74UEcZEagCNrpiljXPim3wFoAqWvRWWqMbYXkda4ne
wTI4/0Ajs0/VnFTDSkAb249eHhS3eNL/eDdWHSoFLJRzeMEuljXNsDkJ5WV6nOvEWD6aaW6EdSH0
VzW1y/BQznCybrwel9MKQgBKuVChqECj2b+odgfZyGbPKbNj0Rrlgzf4BshswrC+ERid3crUutwy
4K74/8YPtBqsOX96qH+3Yeq6p4oxI/DBo29R2aBqiD522vgxZAMtaZtt1fk6xy5NNLe+g+sLRV8E
wpMNLBKwSwSrkynQqPng8JFPMQ0XgtMTo7HueWHGn+/f07UlcvHFrUH1PspJ9ifmpaaa0LyFo1rr
HjhEqFCadY4fAVvjf41i4HYC22LK/LN1hGv5dt4yAjjIdJf8Q5I0mv1l1EflnERr68OtGfJqakZW
SpYJ6BYUy0wlFzNklpmo2/HsHAZiAh/pXqsXPfEN0BpVs0CuKOk2Bmosb7RiriZmqqoEi3MYXYWU
V0I3jsKp4zRLcPAEYas7b0b6uRutuLsfNdpSL+8/tn+NhvsSbQqF3NUN9PZ20m4SiIBi7UDdNe/v
Z11SN7eRVjzAuPz2X8fi9YC2g0GOsw9jvh3Lk44sa2TpKJL07qeaRLwdkLhZYerN+tN/HcvFTIpr
kdhKRrxMBxFJqfmJp9KTHztoYcYJW7iF8Kjd9I0/3tqQXU9hfOSU71hJccLBJH17ZWt7zEX7Fh+b
MrAPZTB3T3o+y80yBD5aXNHdiBf6x3i0dKn3cpLnlgYXFUsM1LrI7dQ90mAYQYhN6WHUa6oRmHiC
fd5l2XRjJvn3iOTBIxw0of5fXCEpY/a0DAshmdL5nPnSeNJbozsxr6ioddS4f//xrXP+29kE1Rb3
E2E3/cErZ1oBL4Hiue4wQ2vLhoKUHWqOXm+toTDCWNfmQyb6ZZOQ1rmPA0vs3h/+6nC+2nCQvXJ7
8XaBW75YIQR2V48YWf+oEFB9TeFV3CXVpH/VhS2++qPWH5w6MAuMUpV/FsAI1kQ0+yQWW7/xU66X
D37JqtNk0lu7pBcfjWMJYMxUT48V8qUNlpj5J2cmb9fS9HrMjR5Xd4Pi5lAge3h9/y5czw1Ms6gI
+QF/IGMXC/PC1rvLnNI9aiz7px5WxjYDv/LBq+Wt1eNfr1cA2t5lkeSxX8Y6iyAu8I0yVFPZzQ7L
dr2RfuWHGlrtvTvDbnj/0q7ndqYEIjwpZ9GYpJz29oOlxg9eaDZ4nY3ZtkIl8+7OrznTGJ2Oc2km
MCDirt7yUVxfJocnzG7UO3hkV23+oWo51saTffTAoPxvNFoRusuAQ8Lq9IiuqHGjyHR9mWy6EYFS
8adaAdz37WUGS2a7oBIwhZT2FPUqMzeBnfYvcVzFDpy8pHzSBrMb//P+imFRgND24UohZ7wdNqli
fZ11babDMdsbiXSOPh20MKlM98Zq+a8rJGsN09C6IeC0+HaofMhiuKLCPmI+1X93sd9+AQFveyHm
GHAUrELLfSVQsN+4sxwK+T+/naLoGv01svV2ZAG0AQl6R0PRtdSLgFs7HpvW5VRqCPol4dQGRRDa
cd86D3UtGv2HJ9LuKPmO+qNejVOMbi9z2CWNpuLEYc3IDCJzofuJ/NEkbqCrcjFvhdO3L15l1t/9
xrG/JrlnqQ3Ncf0ja83URSZ6CA2ZcqKMY4aTdHjSLSyk22WMhfxiUqSdz0porf801rTat14aNFCe
iVZqNzPOO/N/DcqkMbJ9buNpMWuv3Fkj0QqbsW2W8XMHBc76wFxsoP4WaHpDvcWfFVZFGX+q7aoy
92aF/WBbQ+f5XGEASDamyIaHxgLYEhlc8MOYuUbzRAaQd9TyaSrDLHNLbwvsSH4AneB+90zhfejt
eAGkRLzNQbWJ9dtEkf1Dd8ZOixDsVnWo2VqWQ6OnJxf2VsNrPaBU3qXNUMgtjaFsID6pw/qzCNN9
IDOFbWJriPnRI+jxZTUMfa3Y23B24/aFHnrPUw7FLI0sVKJ1RMfEF58MoyrGUBXK/h+N1DZFc2ss
covnubf2/lBNd4OYNBQDdmlulSYJ9FuIBFUh/91wh6zLp5UpWngeY102d5lHiCK8rsKCyTQGEnoa
rQv33o+bOo84emh4VNzUhCmSK27rgmbzwyDbJN6LsUjvW4W2INT9Rv0kfsY5G5U9DhzZEu1nDo8q
C0lHK78mK+BzRc61Un/WQM+kZ4cAwvIJ4Jat/SgsuZw6kfjBDxUUIt9NqSnFZhy1sY6UbKbgBCNT
P4PTVXHYzbMUYQLyjFO6MxvyscL4TmHTbEp7Z7g1i0GrG9h008AIHpMm8x3gdaOkfw6rrNjjFeum
KPMBWvxsjDFv7rGeoriQNhiB3x0e7TRyMOlgyxa9tWyBfTm/aQpTevcEFT84K1luhWATDecxJtwH
DI+7gKz2qFNuOC7Gw2e9bIltjOzess894rduCBHASIVObJ60VyGD5dnG87F8HzynnitilAfxo4F9
038151j73qier0eSwjeCVopxseEA6BcO1TJrzAquWjvUPd6QVIcOCQup2hQa5ts7D7BFMoWFq88F
E0xW6FG/LHgj9LQotA98jWP7Upo1tAx6dajH0q71fha9qQGSWUZYpZhV+jnAU6+nXwpQXGlYzAHR
fLzMzk9dsec4lL2i8onxaDVxJeaH3sVffgDp2j3l7WB4BEKDDYvqbC5fW5lJG2JKI7WtVfly5Ld1
Zf+FrovqoRlkApt+n1KunB3stklNMPahWoxgiZi7sfg3yG/muxIlXffLyygb/xo1u2me0qJJHbiE
RjzC7Oqd2olsMbTHCmWu3FfzqOaQdiyyFi1QOqXbXnMa4tSowD8WaippiFnW/Iu+fjBtyow+MB2y
OdPCsaPxu+XOmt0TgmXb31DHN760raqeMkdz/V3S+lMdzmYN02owi5wPo1uGD5WrT8905+qA8Ium
G5L7bvWFUJ3o6e4YFsydV17/1L8rEt2795Man4oLQCg45p2ZfKpoJ7t02BP+QmCpLhw8N1kZerwq
OyRF5am1ZYOUmrrBndBWMauo+lJEXae1EHWwGOabuZf650AsWrtROD0ohGbTQDqMl4mjb7WWtemx
cUkARAsSlaZbTSLI1n37LGXifqvE5D9yXp1GNCHDoIVzaY/51hu5Dz9alU8klzewnKJprCda0XTP
0JO5E/DGFt1SsmucdiBNKW8zFSU4BMxQpip/1RCx/VZlEvyYXD2lc29JJ1qPYwR4GMH0axxyZh+S
Bea7vE/Sl8Wt0bONgWLiKNM0+KxpowW1JiVxcE+RaTmCmpyhk8d1/GVKSlkifh+ybxNZCPeerHCq
aksz3Kdm4SdRSjr2uPUHbToGQVf/r9QQOoZqNhsv9Hut/5wgIv7daibI79rtpNzGorGHaJi87Bea
8SoL29qrAyscEUFQrKjol++bEczh0hh9sJ+AXBE51I6aQSqAzkNaOhB6aTr5WcTGYH420cin4Tw4
Q/kYpMX0ubeS8jnPYnCAWuDK+tHOpWY/W7YWzGnI/i7ujhNKr9/9vNpwWquQxXM5Lc7d3CsPY7s2
V9+auJ++6ql0ip1OBY9cOTI7zilRYTC0yt5+6ObCNUI1uJKiQNs6yV4ai3v2KkMzQ2+qq49ll2iv
tAoMeQRApqjqyY6nYqPH45yI+T8ijtAVEa70uiSjJ+FQF/cNbk4Vo206WH+ixwsEM/cmTCAoiJYt
7lGruPjFGx2djHSCk1uwQIBZt3NxbGOpuqPFQaXf5n0+6Nu2JjUujHNAqlGZd/JsZTAJ4YhmKTk5
ddmjV+rA8YZu1jvq3kEw/6g4pMlNrlcdVLNO2CAyLTc7l0ESTDu/JnDrbNO++5W38YqkROeEvlGJ
Pg+HzOpefIG/gX18VuZbzqnD64Ap9WtvUYzcAhXtQZM5ekWDBHF5GEMJexZZ3AwEPurlGBoY/2m/
BzysfabG4aXwF6xCq9Hmca4bj31WxokM4Kq3PFal7asQgxINAoMtdhVOHVsYVpyqpiGNCUODGGr0
HtNQYPz0CM1UiAFVf99rfvtdS3RVnC1dda+GoPwRLjUSxQ+6KPOEZ1r5Xyw82V1kKDG+5poxFccB
Z2Z1MI0mTu74G1YQNRpoybAzoY34UD/yOz/t1C9vTAwZpa50+s9G3RfNNulafYho/VrGgbTP1Xuz
zDThMtvozX22+P2Lk8JS4gI5wmw6K/Z9fJdxG3PcB2A1D43bnNIWTkXYuxjTXifg19neX8y42ABO
GLdB3UFDrZFBvo6sJ/2u9ieUV4rMYfveKZRL9y/xkv8FdqfaULrSzDe8z2MQOQnpQ6FJWS09TrWY
872m+zOQy0GXMMYA3tqokqy4OpSFSrd0A7F8l15nfQYfsdTbHg8ICu9hZl8WBMu8RpNOAOUmtpFb
06xcaiTs06hva5PjHUQQFC9apgHYSOig+lGzeP4TWEhjRkJrGPdNYNXJqTMkkZzWbNjFYSgS/zUN
KgBwaA1HdyemKq8jkaaxZH1FQbQpmoGnHtRp1Z/Afggq2b1RpV8k+p82rOPB2OvVQlIUKLYWMLhp
rtczQ9QGF+Ua4j5GoxLvZYO7OszqOMuPRZyYfIgKqwP4NImcpJozNydGW0vrFw7whjqlvPSQBSsZ
A7BLNZrCWkLUZI3T7xcOluIFOB1bQcdjtTkpE3nKoEo+gAKGzp1eujwheGauF7I7HWDABYkGQRL6
0BI61cKWrpQI0EJ7jgvszd7AS79xs2nU15c6Fxg+EsAItp/qH7Kp9oynYFlDjn0lMhnqQa+Ahzhp
cVdMy+RvpqUrHl1Ife0d8IN+081MHDgT6p7vt2uWqf/o9EPQbfy04Rd4iyM+VQIb8Ee9MWIVzVbV
8wGYBPzuVKvVEB2tLjWOHEQHqJNT3fTTo6ngzxxNIr+CsKszkTKBpw0omrFVQDxNHZ/T2oVil+2Z
6OvCgCbjlxroYsuh3B+TjTGWeb0rMbcH204O2nMRwCH/5qf8n8MmM9sYnpd0NcKdjVJ7guBhsDVg
5mo2EIcZlrwCUd/Tme/YpohSe5H1oj76bVBmd44c+oKeNh0ire2Zv302p1NUaH1Vn026KsXRtkfd
Co2g5snVhpqHBxpOXhDlVd+oe7sTbGeoieUaIJ6CrZeTyMr7gOxd+4qh2Yq/LUq2Dz2Cun6vdVL3
b4DZ/3UAJs6Fkgn1TtoyF2dtp6BsMPSJfUzG7rSMZf/BNKQZxYNm73Qx/+5Gzdy/Xzz5c36/PPoi
WQRygCyeg/5a5virpaGAFUuMk9YRb6iXn616nKyNYAOPVAa4SEb7pukdCJ6tNE9xyjQUNmo0D4Wj
kceBNwmRAPF6waciSVdSM1O4F1J6zGBPU1oMXSNJz3qbDu3GTDL3I+xOuzoj0TN+UguqduSBzSmE
24KH18/I7jbDOIDGgcLZWy+Nl2fmnTkpMZ1bhVoL0mM5cjO6Io9Kva4efTUyKYYafr/pW9E0thPW
i2//xp8R20cD7ucnnZr/fK7l5Hxxe/w1YcUS8jtjRrH2gRtr2a63FyCTFCaa7I5vVPacG1ofMQPW
7nJn12ULz2MignKPz7bpT5mHd/E4p5ne76hkLHcz8qlqZ+DsNLbp7Baf5sAf0k+NFs9iw5GQjo09
FFbO6tD/14RwlJ9IQCmvmnQbVv7Y2yeI22DSnaqA8ptB95kR39/R/J2jphXexzgub1Tj/1FPZTxq
ULQ2CCygo/J2PDxKDRXd2Dm6TZAdyGzPn7RF+cumbN35s9nimPC4h3dmNuD9AavN9mgYG/ukE4R8
o6x5XVFdMWtM6lCtDdpjF9fOjskM+spzjhhfx0PbDOYO67MNgTkATggHpv1GaM2PPI1j70bV6F9D
r5GraDdoKjmXJgwDVgtNH909gvxiy8POfscq2u4Cqt3s4uJq+J/HbbrzCnDq73+0/3oEFHNRNaDZ
pyP5R1r/10dr2dJPhDe7Rwrb8cYkq8IL+WriBr2BNkSUDOAOKCoPRmj0iGFwEEy0rgml9R/QJpTT
jYnrH7VQ1AD8i3eBXuwl2tzCTwEn26Nyt4zdvlFVIDfapOmnYSqbjCJTPo3b9+/BP24/Q67BxWgD
KE9eFLS7AHVdUSvniHbH3GRDmuyVQ0M/zez0BMx/2ncthg9rscXL+yP/Y5YmlxLFNfYbcgX+PJy/
bn5nTAgJJ+rNQd/7uzJO8u8lCuNwBmZ0HDBgr5JWIsfeH/Vf10u6GDo1Pj0+uvXP/xrVMkWcrKUl
ZMfQbL+XZWCluxFIfqRMT5FyoGLo2QPkgl06L8Etbfs/h6d/wD8rVuxy+Fmblt4bNC66mLpdhYr/
zp9m9SRV71VRl7bxzySru0PFBlfcWKOuq7MoPwIafwbBQmw5LpbFaqLKyNmfDtnAIRyIIZNSxBkW
E3nQqSoPc38gXc7kMOFmo3uP9qP8z1VwvmSAknQaVm3D5ZwHnsciPcB3jtjGzZ2AQnDEB3UuvGq5
IZO6/rYJrAA6ijMWexWt/osFufMUMvqFeWWg3DnurAqtwYoHpKYkUruU51GUWRGu9ilvF8gil88B
Zeh0txS5f1ajMd5qsFzZ+1amHm5dY2Wf0Ui/7J4D8KoMDLb+MW2kszdb9rehzYZ475bBcgdypM1B
SUzLk1fKvrwbdBSFd3blYrARiyk2aE44zBdG1m410cW3Hs7VB8nP41vEuYRGCJDUxaeBIQe2MUrE
o5tW6b00qQ1HFclT517MxpnAXAQxvpsd3v8gr+a8dVTK5avOBcrPZbeC4qboxDD6R8Tq3hPAB3Ss
ZqPy77aN0DcUhe3fGPGqh8eWkJ0hmzWqaxwGLxpdU+L7sT8RlgDE24RlU4n0kM0k8KXMP/WNwdab
9mZfiAF9NY9imKRxe6XNoKnU4Za00pMWVPaL6qzlXIjMFKFayok+beL9nPu63afT8PH9G3t9mY6F
wgwBCyYehOrr4/5rpkvoF+B+r/NT0Lsn3xPxK1aFYGcZgKdufNbXbw5DURddqR48pStqJLlSfI1D
fiqbkSK3m487mqJyYySe+brYNWA/KoM3Bv3HnV3bhmhTUWkgz754jEtndzR1iuLkCGJHw9ZNzIfW
K+RdmiTlcuzKzBgoTM15ekigu7v/dSFB2MDrg+UaXibsoPXn/XV7HV2a7NZszFGKwKeeRBq8yDTe
qNmVhjzkvVztlk48brXEHT+8/2yvrx3/2J8TDgYyYkEuJjfmDGUudKKPcdJiNDAbQ4Bx44CfdIk6
6dpQH1u3VzJCK6f/fn/sK+wA2yUUiwHka1ihzBMX6wgQfmtuBOotHQfqJ5A3bbXXjX7iOAuW69gp
umnnqZJoTLpU9PFnbCsoFpphBT73LniTjd3XY5VECxbc8rvhT415h0co0feFaK2DOxTT/97/0dez
DPsMVMHrd/8nzOjt02pAxFJQtRs22/HZpfLzvxl1/c502l/jFNi33L3X3x7DEdCHTIE5xr4UuBnj
RHtWus2xTJAy2lSrf/fmUuz6yujy/9q3X7dQtOd4FTFlM+DbSwOUha6sls0xsbPupRh6bCP6/ycv
GZCHtgrO6Mcsm8cbm9XrFZY7ipqIidtCvkRx9+3AAxpT1lTyFdpAjNOJUrW57a1qvM/YtH+VKbWA
FlllFXpBCcMqr7Xuta1HqvhoG5Ib8p+rOw5nD30YdnNaKYC8Lu5CM2tUr3ppHY3anb909KEfbSux
gqMI7PEWAe5qvgN/sNKhdXDmMOAurxz5NaENNVIcKoYmgRdF3xqHjBfPPxIa3MGnddsijmbCq8ob
nvWrF9lnliV+MkATyXulX5zUZF/LrKJycFzcqTRDk2/n3qpo+NXm+Og23g3M/fVtZTgkC6CzMOlf
nZASiA8Thcrx2Oau2jT9nD+BRM73kypv7cyvbypmfHQ1VFBQvWA2ePs6OXYrwAZU49HM9HwvbDPe
5gV6IpFQP8Z8YT4II+lveE3/NShiHmTm3E//6sSFFAR1u2OPx2AN0tqklVuO0UhaWxLSDbbLQ7JI
+ZqTynsLiX81heOgYvYM1pMXpsRLBldDCczzi2A5IiGLv9hLYj5TAyfUyYpHvTvNGYZ8AFRCM6Ms
iDNz9/6EeH3hf3Rc7A4wEqBBv1i+BnBuGuda+4jRNpBhr3tpWNpglHtVmNuiE6/SiPsbU9X124TW
0WO+4NwFn/KyMJdNhZbPrKXHOmuKU2k4oxVhavTaSKNoFx/ev8SrTwUCEApld5Uzo6y8KskFKV0W
w2vvGtkoEfpZQ1swSVKasoAZXymXc4f/85CYEVeFnmkzB13uubIKJ49P0MgdEj2D9rEqaWiWORsE
l0Sd5NQkhMS9P+Q6y77ZYEIrXhkSq5jZYlG+mPgQn1cxL9Jwp4P/MeBUe/1wbHq6sK/vD3RlWqcC
h2CKCc8yuT5cem8/0BY9hZvn+nSXS3Rhx4ysyCrKqIdnv5Jucj/4TjfNQUQ8dVZEXZX5X3XeX3FP
kyp/ovWtsp915Sk3BCXjqRu7weuH7a1zP+d6qhmwn6y3P07rvHEyk0G/awQV39DE4xCaiDOefYxv
B9HNN8p3V58vXANOSWuWBQRQkp3fjof/Fe7tBDBelNPknTrSch7w6v2GJJLuQagbw3MuLf2Qjyrf
v/8grr6iAPATuRZUMWyL7ef653/tPI0UmL/A1naHd3l0h1DAZO/vnYmMnjOutVsJ6dcv2HqpiGop
ja5ulYsrXUj38pu4AtDs1639GUY4uHdinZzmxpt8fUupyazMNBqYK6Np/fO/rsuvHJrd7gqSZEeT
zdu+qUcASPpQfBHO7E9HQsLj9plcRTH+dGO7/vr+fWWHxgh/f0t/fPccZLi5/BJWvre/YKjYV7tt
tZxaFeQP7kTk5UZTKPRCEaS+GWZ9ZZ0cnHt5hCSinJ5Ia0t+d4MFhbbKi8r71PLdfKxM2b0iCVKf
QD8m5UHLTVfDDsk3cQ5QvGVfa6HKaReDu4zPwkogtYw0Ks9oNUTyOZV2+jpla4CMV7nqs9X34wha
12wPM61AxK1Nov1Om3gy7iWt0HSmyp838pFj6HDGxNIuVUh5q8o3XTcM3ceZ/m6xIy+ucYinKRfd
3KOjto2Q7CdHfBe1NAgzpGv3TS5y7h7gxxL43PbIKCLM1dbTMFVj/anunQQmzmwMxPkIq3P0g21V
9Wuqe8ajkS7Dt2oyXCA2OLg+JbQuQNUs2fS7V0ajoQZsC4m52WJDHPBkwZvbfXanydixt0PpqV0d
O5RiFuwEO9NK/fgUkJQGZQaiM+GdYzCWH2sEE/lja/S6OliD0z4oiEq0tL0hdQ7KWfp0T0blFEd5
O3naNmtlIe7bsoiPNjahicgrVw7PsysnIzJquqEsekipdglapWQjPUgpxEpy7NlkulCfVB+L6tHO
DOLM6mrBuaj7o3s3246MI2cYqJoGxIIALu3qPpzrabzr8SmPYY2V6VsFT8BD6i6nYpPTLRs2CYbr
rzjvbT3MVd/N9D3T6ceg4VwOM2RHr74ydOdhLCyAMX1pmi/BMLfJQ4X/dL5v2p6A1XqUggjpZULj
IObeunNzgSkTSBwJzxlF9G8uoZ3PKl0IGsBfOpMbk2ReGtH/TS3wvlaw88hHtfdGbPOKoDCeW1RU
XbGjdTyiSOVNM4mvpV6zkxaZbgclVp4tEziWJwOK069xTuRPXW+cfEvonlE+2R6xHefFj21jr42O
NO6DWFocPwfX/7wMztIcgxGZhOM5aiBJpbSMM2W28qc3Af4NF5LxUkD1Y9PxrrHv/QCRuxlfBzkl
zV1D9AJ6ssES35AG+MlvOuZp8ewQzzj9dugSFaDvAy/eEB7nxgcrkQ0chKGoaG5zCN8rNlhsxidr
fhosSJhb24J+epzJmBLbPFlQGAq+gWZT2LLrNgQv4EkCfDvaR5jS1KHpWOvGCx+uZn0gpZjWvzdC
2Pw/ys5jx22kXcNXRIA5bEkqt9wOHWxvCNu/p5hTMV/9eeizsaRGCwbGm5mBS6z4hTcEuTGav2jl
jXkohhUtg1aeqftLn3fdMyAa/RUb+nL6KMcUT84qV7WnJO7BKUWaq9jhDILV/prO0UjGgCKz7R11
sZj/g7fPfgAporaBky3Fp2VJ7OcCA9cs7GPVeqbiMGXPOmEqxnGmM0k/pzQoD5VIjHmLf1reKoFr
VqMGMQAc1RBiKOSVPwjN5A+qQct3bPLU/6lJQY9piIFtfO9k1lY0GKS7gwrmIUJsRMiNRtoY4Ttr
wG8OJwv0Ltjsgf/R9DrRYk5CyokcpVQ/59m0VkGmznoY1QJ2jpx6qwkljoDlqYGrtwQmguyhu0gD
WWEH29kAyY7+cZINtd9GbZfim0KrARAhtDzOhzXgvsB5aOsHKmVRv1EbJ7ICdbIpMehIlR8hh/H6
GVMx/kDUpcaxAURT5yPU6p203pzazYJpkLWNytpCYkcbM9x80yX6KhP8mALqN2iXAqOqvg7mXDfB
kIzt19mrObQRYfurkQjvW9oPpnl2dFQa0Am0+qPSRtHOq0xltV+TfbEnMa7y1M+pVR3rRU+yHehE
oo+iVmp9ClLTsoELdnX6WYvL2TxWUHjjg45P6KGxlr76VNP+rHUfdR0EpoHhJWfPzPr52EPmOSqU
ozUM06LS3qx46hcvB8sX9rLApiaS2qhwI1fGN1xRGoxAPZC0OwLT1AldgA1qEE+If2PaJJUI9S7w
ACqS7kNZffEKnrdXM8n18mPdS0ceW7cFYpLWel08Ntw7yr7Ck/l3JC1twS6u0fFh7QrNnEJj7ICu
zsDoYH7Sw3W/ekL3XqFa49yH5FzhoAGCoEIIhNNGE0UAvj4AhXZHlNVMA56fpnRgb9KeFPdx7rqo
+iCR+R5PZPg4XQbFSrZM/SopZfcNI8Q6OYyeLh9y18uyB8Qup2Ohxrn6efAmE4VRs9T8pNGVPpzt
DmHnRR2ag6EhIBiSxujFoR6GLg1G+LZeaBGefZlE6z2bCEKa+7aanfg1qtR0/LgCkb5xgVQ/OyNW
zkuSGPkxxt2z/WqRzI0bvHi5jJQ/LodujbzVE8gfrTn2bhTvGvQzk42KSLr2gwhJQTtFbypkZyL1
oPQF9FGkdSt8YPB11C3wI8nioOjtJEu9Q/Z3qTnJk5l1D4s+C+cDSudj+7u3Y+c3yqJVtSXZN7u9
unTd/2YpwJJWdY14Hoc8pVeq0SGtwrUHDyCGAGq3WDiL/aQgNNah7ebmbw8x/Aiz0inWtuCLNTOc
bGFpv+rY1soHb/GaCMw2gN78NWrYpwdIkVr8H+ozuuln9GJfpxx2z14kSysCNy+GvcYaugdDSayX
HGuHFJ/TWSX1odAVnxxrnlDBLlvF2M+K05jBmCCVfUKvZfyROMnQhamlqMopbuxcnMzeyUXgicR0
HqLBVXcJ5Lx8WyEfrj6rk+phuouehA9gQS22cMer8if030agfN+Y4HQc7KGCCTyCvcNgxtS263La
wSQRyEQoslN2lQnECpw+yf0HbiiRhKoQ1SYeOgoPhTIvWY21gezssNYUtd4J0y1eFCMF0VcrvRlt
i9LgwW/QCduCyNDHUE9KPd45yzSnW2JEPDcEDp6pP2iins/lDM42UEbR9hsNw9g+tLvOep28cRYB
IkP09FGLd9LNWHn5z2ZuEm2bewOgty7Jna1rxgNhjFtFRGheA+LTUDwU22dH/nRSbFowaRVq/59T
OcCMqi6FhYWCIWWSIdbdFNXbRdM73y6W9JyVdW4dEBVPwjxa3XaUZTJadFNKe0bwx5EWIhm1EW0I
gWeQU05mowDeK07yHZmJnFg3HqfHjEqRDKymtvswKd3B/UDaKeNHrJLT/ss8KOWuQHqEkI7CvbdT
OumUwO4qMQO7auRKq/ZrL5uVzgcF6HyEC5LVZ1S2nPEziXL6UpMulvvJazF6J8LQm3A06vmrUg3g
o/3azgs9GOgp13tFqoMTtkluKRtoNyC/sRWpw6G0piEYoZJP0ACBJJX4ssbK+AvbYTQznLoyzA2b
G4CTqxcz9RdKdmg2GIX9PcvMrN1ETTpm3FRUMMJJd6S9b7ByOAl8nETQjIY8J4Yt7Q9ODdUGW3Sg
pvWpQv/B3NgKmNIgJi5DlkNJNZC6uWlQkB1drzyDUq5b6kuR0qRBRXBcPOARAudhAtkLCgGY7hpx
U8v81NAQsggezUZxVrxow82M5NoMALeVT1NbWlmoVW6JDbqDYtXGmMr+0V5SZf41LkqFfGSRjodG
zVqQWgXOHfiA4D8iA4OXQP9Ye6P8tKiizx6A5nu4WEjpoaIEC6VS1Yel0OLvNhp17SHqvZl7iwRQ
/4wJB07PQPWJPSHcSUwO0H+OB1+g8YQ6atXQWM/FEhtbXtS+CN2U0m/YYYUowlKM+d6OUOg/x+pg
/QTEXdN/7jwn3in4KewTw5vw1muzDINmcCrqw7iMihGAE0/aEO0XrdgWCfFaMIFDeWJo7L27Zl4q
pJZae9yxiRoL6ks6qUEkPSN7nHOJXxZ2jwWFkTpuAn2YBu8D0tOES2Ycl9pLsax4wxxTzuwYR+0c
P09ZL5HCRLF5b4s8UTf4mJLgaSBKzaDKAO6FVlWptGKpeGPT4FsNQuzcZI1XBgPWwAWhSJeNP12F
gMTPO9eaNsLzcjxoNGHVPi7Kcj4Qj+jdfll5o0vj2ajNU4yMQE/SMvF5qTqPrSBLfSMTQOtWhmjy
ufTwuN8wy9AwY7Ul0+jqxX4qbJ3oc+UwiJOcC9nAVLHhxfTdBGUkL6aEywo/vTF3l/jJHGS09Yjy
BYLjo9e+OJE+pEf8P5InBNqdeZPPUADRHkph99KM7dNqMyVlPgVD27f5XmJuZtG5pi6CvKKGc7Zf
tEDCAWb2VhxEUwZyukhs61u0zGAEI31R3A24QiJndGPqCaPrbukskkgl0YI4446o0Eqx8uxhSmxH
nhVbR2NexzdxL6Tr4uMH2YU4F3Rah05WPKmsWzFnwTC00VfbBR/j23CXwiUnK4SBQvE0qMepdI4i
pj+6yaZh+D73JkYdg6FPckMEEjH7gHXtF+QoarCV9jhkR550d6MY01KGGvppv1tukCwCJmB37a8u
q9JvTaGa00uRV9C51Ah+Wjkmxi84BM18diRIyN2oleJ7bCzDfFQL18V8R6my7pOM2u5YoIdThfFY
GOM+63R9i1q6B0ZwjpvkWFSOqFTA3liC74YFF8NQWHPFQ2YkPWABih6K+6Sibd4eR/KvH80itP/q
xIaHkLtma+6MnrWdeMiKjTdZeIWVvaFgDl4bSdPEPnq3UEiIz4HQ6RKOGF7gEwKHqIGpW8CE+XIs
KaR1W2ep6ikkqbHGALBE9TwXDYBDwAe2B/+uybhJVWsxXzGsz6fNPKDxutEALWthY2Au3NN3LF6r
jI/YFrGu2F90cK/yuVHwgcTNvCjMUCxWbCJUmriObyZ4hwQ69KXleyTtafrAIzx2ITd3YR0GanBk
vpYKBKvJFCyawTc72BoAf8+OZsfPh2fALSYC9MvtfpehcSf9NAUX7C8AMWLTb4qsKD+MpdBGgkR7
6TYkOio2lKI1x3OftfITHAOZ7mw0eK3dilE/jjaIAB+TFigfFjrdzW7RUMChuV2q9Tnj8PxoEy4K
/LZxitimDaK8ANAR6Eo2kYEw6wfPbjrnhYdWc55FohHu+yBu2h9aZMn0YwOmQntwZcsTgKxCs5wh
zWhgh+e5UDeG03g/uVl5x8pqimsUJIgmfbWZgfm2EkbFJu+VJtlOqVBfJZhGNWj7GPBthKgJSMl5
FL9tkXYqeZytdMI3MRhRyvD9stk1rIiimWnCR1/hVLQgr5thKu0gLJnM6ChVvdlG0ayFwH8qahFG
G8yyccKBt2/HPqQsM3TJ5v3hrwu/6/CIjqGXTe9TQwbwsmaXRrkcK8MjdzaycleV9N4zrWDvum78
OrSxd2e86yol4wFSBFiBch6Vwmtc0ZAItaVhFp8moRTfjEw3Efez9E2qk5MFEUv5Y8T1emcqQy7u
TPV10+bP2Ct6jS6ZSY3yqgKfTY0iI52xyVVSLBLj5gj6HDKHUy9fu7EoX6a4nV7/eYJBd6AaRJdK
XxnilxNMSyB157xNTklEc8BPoJN+NscGRaBuQt8xhdok7rRRbmzc+FC8k9HrdNFzZLesE/FXKRhi
tK55YklPKGnGG1nHEbaPWffRcJIutCc736PfVgc98sEahUq4wk5ve3dm+42VXrFqZNmoI1L/vmop
pFAKGwlR4IQ7rPHqRb32qFRTcaIwBDfYitLp6DlUiC0Pkvz7c36jLblOAHAFC/wOggM33pAS8qS2
GF16oopb5fsM8g3epwIeAUVbUT+3OVRaTniLFutSL8uhnmPOVyYUOEvdOCCc1Orztp8htqLtQRxb
oLFcI+twAsWd/hhk/K/aMCuqDTk0avcI5pl0iy/XrNWWjDOutict1/PhMbU1QdDk5vBC4OTWu9ah
Lvm54AWT+/dn6/ZYAOpAJMkCWg/Q70/j6q/dYhupdNMMy0WjUstt25QEJIoCj9h3krTbyarJh2Nq
tvY9i4IbCATdRajsjgsCgp4mNgGX39xlkNMEBu4nQDCkclTccoX6d60DARBChdXnFD/FlEEC0hGt
8O1Wt4OeYuv/NEzQ7/Tq3/w19DyBNAMhpmt91b6QzmRhcKHgNOaCNiHsX5YjrQNcxKy+rp8b0Gbd
ac5aenSwh76nDpJ5IWgdqJgaTJ73F+Xm9BBE8A8ZOrmXpelXR1iZMOr29E48JIOVv+j5kh4k/msI
V8LJ8YesnvZ650DOqYx78to3T4IBJAw4M43YVRPyWpcPoTJiFUA3Ryeriq9630Zb7GdgD5nGcILA
e09/6eZT2fgIogK/QToOut/VtayhxbiUxpwdR3wBg3gcrUerqbTzwm9kC6w16bF75VGO7634zdvL
yKv8jIZyNTzxawmaCQU52ZpefpQTrAh8U902/WRY/TzB4v2D2uiFE9gzEKDAjacyDoeZTGfr4BW7
m9UWjpk997O3abOh9F5TZVKXXUaUYm4tO0/jHQ7ws3nIXS0rwwiu2r2b/ubo8gGgdFefIHUFEV3t
knqJnLZUlvw4Ez7bBOujbn+GkOqq643myF/YGBRIbKKVXN9BCL819GoVihucjhT7H7TuX7dGvcxZ
VHUipylfqB9YpiIJDJzRnhUS6jRAU+A/TPXuOdHdHlK+GNCiyXLRR7L1q1eliNBgaN25oICpzoZv
jFm1c+cy/YyYZEluA2psZ7dOkkDQ090PGUYe6Dsopv3LbnkG3z+kb/4ari0dLCFANZC/lxeYpYMo
dhc7P3ZSiUEyrQJUA5atT6bCC+1DOtHX3NFbXrBnxIgGarxMAxi3S/qIf3t3B8X11klabccByq6d
4GsOjl2P/aAWanHs8KVLbDlsVh08v6giePK9gLrm6NSc1VgnDXx/KtbL8aL3C2MMBgSRFRQ0OCFX
V3kOsUNtKcYcldhq9nasVbPfjM5PU1bi+f2hbqTVAYzygfyBPwP+5jpmJd0qYWdlFbCBuDgYRq5Y
YZnL5NMcZ1X1hMtc9W2GhuF+6Qe7ezZWbWNfBdi2Q8m8NEe/7jTxVUF62zyZuavryDCk6LMmXtv8
Hu3Bee6NONO2qjaq85f3f/xb8wScGOgt+mgo/l6Fg3mzdEOSofEyUiR4ko14See2PxuRHd0Jgt4c
ibgLRDpRENfE1d6kTYvevaiPQlH17epfTeMnRhuwqFdh9vc/642dxxW0AorhP4EfWf/7X7eBJyVN
JkOrjxD1DapQTjFOB4A74sOotBrdYsRlv8wY+NVoGBTueGfjv/Gt4CvolfBkoWt1jX1AgmPB6yGr
j11TpI99XNgf5SLHb5o6Gvt//VIGQrDMRbaZopl7deUqVTuYci6Ho4DIGGYdFDOlhJHSGnp+VhQ7
Pqvd8tzr4h5u5RpIshoacNEQqpGrkTFerWdTDqoTURynheYmD0XvgNoGtm7emcqbex3GB8Rsi4NF
MQI7tsuV7NzETnS17Y+Lk2ubqUNxoBTtskMhDS+CtpX7STSv78/p+tMvLg8U0UxQ6C49S3DZ1tWl
bksnc2rbQjZVVxPYt13ebCo6EE/qBOWH9L1yPlZ1a9EtjQRhcdbm3f/e/wlvfDbhB7gZl+CHmOfq
J0jKyTElVe8gHCSFqHSjEKPpy3JK8c3MggoIsZ/3qOq+P+ztotrEPZj2wmdi5GvDbbXMUmsk1j1W
KADEvjYo2SejA0zx/jC3DxV7hyBSBd8FWZIL9HJVlaSmPwb5+Rh7YNCekYGBcLzQRaxe2sXTENRO
8J9MfC/RlAOeGWW3HYnOhe+6Odos+7qH1vn5/R91u+orYhQgI4AlwHHOOjd/3RltPXvoVCnDMe/t
ydc7q4F+bWbTgVumNHwUXrLfURqNG4Bp9cHoqBK8/wNuJ58fAKMLzBvTAovv8gcoPb2n3srHI75w
xv+MWTF6X8nN5Z9PlOsCpQRZDWcLves13v7rO3N7bGdZO8NxWHU/ciN/gWLmbgC21A9uB7xubWIc
3v+0/xd+uzxTFFjwfrM1JGlXX+bLUZO6o+1h69NxZtd+BK1f1wGLoeLs3ay1VwVg31PidAblN0jF
BIzaqnYAtngOI8sQuo+NhpZ8sBIlPpaDGWGzC2YL/RcsbQj1MimdsNCmSA2o/VODbOEUg8OB9WwS
hkmIYg76/19U5IiqYCo67dStOhpwsSZ3wH9tifLHAoen+kvmzh6seho3S+AMXf8kMEDlryLKrr/Q
PGvpG4xJYj6ZdMz7Rw6Uu0cbPtO+ayCcvN/LgHh8MCngSTZ9Moz2A34m6I60k93adBIbWr2JHavF
hqpzxyZTqu61i0T9gjaIVx8bqzJ+UE+RM8XdssHllPtBK0N7xcsHdQPzAExnn+/qCfO1V2JQ5XdJ
t9bbr9QZysJMC1bTbkcZcSim/+Jq8h6QMQNiwN7rXLAEzuLtBrUnoaFhPDx4U6KvlkRR+2ymc/aU
DZjlwfOOPKA3g7QGIBRtNu0qOJ5PyGXQpKbmzfmgAN1T0QE6Gr8u+hTpOxrI6fQ7SxHL2EyTOuTU
cAG/HHCqghEqrREsS+sYypkW9vAlpTPSfEtGb/gYQT2Pwta0AE8MziKWxxrHGuR89NYZP+p1nCk+
WOTkS0TqlQXCxhlzA26vcQ8osEFXadICULtMsFnySysp2v+YJFpsTV3GZdCn7qoPUjju9yjP++pO
dHNDo6FQgmo8erXEG9QurKusEbnhySbWxLXbGNUXlGJEjKQJ3QDceqXxVQeqMQdKisTM2cidSY8C
VN7XDVb36mNueQKIXtT1E3wj8MHbouPrD2m8GOjB4XWt0jj1jHq5dxGvcfDVsVx/LZxsah7wpq+e
18xNxDCr2Js4PcAUGx7iAEE8rQCL9P1zlDjTZ9LQCuBrW3yQsGD2wGC0Y4cP7nerUJb5X+P2P4bJ
PPU8QCYhzdW7h4pjWXS63YLAgNeWRiZlllkZrdAT2nznsbutS/Lpq8TD+v08QupVkgCHHZSKU8oj
x5uF4v1B+6QypfcLyu3wsdCAV7QuJWgnr4rP8dTE2ygHQXln76xX39UaAFHlyuTiJ2e5Tl09Esd+
iCQsATnbO5BOwxmPyGSTG5V2Z6ibWspa+qS8QBWHOBxexuUtrFM/IuQY0XFt9eZTnpVgewYxczPk
VdxowVDH9df3r/6bSAbgCXkFkwy5jGz5+rmpSwfqmt6sthHWJ0SXqkOhpspZr4rlt6IIICJZnd3b
12umezGnq+SDqRODU+kF5Xz13KRDqZceolcnkKdApQA72N8X6Hv0fOy0+4U4ADJjVmLJNiC4nX+O
aM7F4bx0SrJi+NQ7b+7NvFP+RQ7V1cB6kxRcVxaXHFtTIRzrJMViHBYSlm2Xm0qo6b1Cnwwmw/uT
vh7bq8+HPQb34g9BmaDicp2XwXZas43NUztY1ob3YPyV5nqrbRdIGtVGdWX6ScRJnSIdmqHs9P7o
N0sO2nttqNC65PHDX/ZydHOWOEuBHj1FFoe4h0ICo7IdT9g0AjKghFx8NL1KuSck/MYkuyBDdWsl
VcFgvRrWaibDHXpXP4EA84JCc5P2JSdQ/JXHolRfUlv3Pr//oTcho036A+8HR0LQ2BT4Lz90juHH
KV6knZxk1l9QL0XtBIjOTs6O8QtWigdQFXgrDUxT35k0zuo7/LE31tlzMBCxUPjl/r5W+hCjzOjT
GdqpTUT1tZh64wt2GkoI2F7ZZ8WkHnJbNGeI0F1zZ5Fvbi2w2KwvbSTKpNTcrs613ncF/9LTTtnc
zdKH8bQ86a1Hw1tQsbxD7Lq9qhkNfgQsDMazidEvZ9o0jLHquYtPHNa19KxUm6xRO7yUiXHDkntt
r3h1+bsB//EFtow+HiZ9Sv95ui9/xdU3m0Mio2VUNTCwkXi1KpsrE+koAyxmNC3fKLubQV0I0frC
K8U98vlbMw7LQfPYdZyw6zmYCyAm5cSMT33kBA0wFqCVuqLuV+n25M7y3u4sbEzoTaokQiTB10R+
UdiFajdoRMYIxxmoF7gg9apCHOhL2glAKrP7FSnZkpzzqOrvUTJvjzI1O1hX8FBJVTCVuFxuI43n
ClqRfVKWCPSzABIwh3OfIHRbO0kY17p1p3785oiADNmy1I1ITS9HdAFpexW105NRFvUmh8+M3Kla
ap9qr7XBxev6/v27443VJL+nxMSLvLbZ1kv0rzTM7LVIHfPROTVa7p2MZTSKTaFkkQowuGvuDPbG
aho8g4giebS76XBdDmYrqgV53dFPmW17j5OR2V9AWyxHfVgaP1PLEWF9K0tQcoucO6nfzXcSWsEv
s4lr4OLcFHDGAUBHWyzVKa2EKbdqNqlExtlSV6GjN2D13p/Wm3Wk8s2O5ULQbTbwta69Ctaa0EZt
+NLVFUaLkgPU3+yEuVd8yMHV/evMOhAYbERACHA0m5fnambb1IFukrUnC4W0bd1wMhGA6jAMNpyN
VmXaa6bEybOWD8an97/0dmKBZK1WBWvDknvxagN5g2INlj63py7t9E+qvRiPmVJkQQqc657Nys2L
zle6RG/cvHifIK11+ZVxwc3uJWZ7ohPnHizRZceW1xzk6FD6C6KRja+nzb0q7htr6aGShAikbaO2
YVyNijBaUZRiQk2ggKwUoJmsPLUIgX4ZgBFtgCD3dzbP7TMDixV0BL0TrgIYcuuc/3UolzhxbUXR
upMSmflnsE9R+8tWkaFmy9olZT7EQ830JbKs4pssorQ9oA4fxR51qaSis/OvK2yQAtlErzAgqUZe
/Rqw1Ryt2J1PLZrlyLutkAUx/yJsu3ff3hbkHKi8pK5EzOj5sMiXH151RR+3SMmfBDWE4qAviFyk
gxo1O30sqeyWE1XycDKEs2kWW2mf1IVwBrBkZc6zD7ajTp/f//ibK4tfBDxFgyOAJseNs0+Nop0Z
A00/1VMnXGRINJmjQ0yKdAIJjy9bDGAxCURcJt2uJPN2n97/Abd7nouSW4s2pkPocR1Dz4U7C5pn
08kEifYyuUZfBvCTcnu/NIlubhNIo+N3q3ONu8WENfH8K3zn0UOGASUdMrU/3TzjcjW4sDqLfEE8
ArtullPusATOCSArWANfgZXUlEExViL7MfVosm+EWCoIKXAIvC9a2rq9F9bY9QHY4NMc7c6Nfr1Z
WBJMQ4jaTWzK+Y3X3P5pHcIcovFRIPJtStRBFBJHP4mBh+/dShkfkepClonS/CRsbbNEFHhzf2mc
pjooXdz1fsedsdw7vldbhtliyxAgcWMQNOBtcjlt0VJ6CjxAyGgU8mZ/pIQt93HeQ9FobWc8DbM1
ny0N7uK2HmYkmN7fMLfzwhWlWn+yeMJxNLEux5d0VzXmRX9oXKPeFSyDzWOASNivoXTETkdOJ996
c55lhZ9rY1mjtZGqc+h10RRoRn1XA8q82kdMiEN2giACz6HOsb78QSUmiVGspPhpQrrYo0nWzH4M
nv7e83CVBzHxWAPRKUG6hlvk5tHNO29Gj712HpxcgcED8wOX0MHKEAfPS8Bmm6EoKzsoYVcW/rzY
URI0k3SKf7sv//9nrL0LKg5vcJvx3l0ao1Lch8wC1u0XCj/aRzteDohtYx9xZ7jb7cZX07tAq4QW
IxC+y9n1cnwrosl2H3pTRy06m7XqYCoR5MgqzoImT6bQUTQbYWnMqe+8VG+NjaE6/U2KOWjSrE/n
Xw9V0jdFPQ25i00yVe1DSemKPlQ06oc4a4WyR7pHeH6czOWXFeZ1DyNzdTeuMw3OAM4obQSCuuu2
sQmzdphJSB8UWVhHUwxlyI1lbRdFk0E7z8pexsm9cOCNb0aOCqk1+pw8DfbV8dK48K1M7bwH0vG0
CXN48gi/9/Uc2maSnoSEBAG+xfpktKOm3zncb30x2S5ILLQuqExeDQ4NGF0uik0PHNN64wxevp/T
yDjbqvYqy3jYUEF3t3culJtzheYOuEnCkbVxzmpfrjKoNzEtSGef1UwYyPKnpnR/GmqkPVWWiRws
dCmv8BNtGOynUs1m8XVqazqU9GGSj4WbW1/gJeb552UZcMfJLTFDl5onpxSvKDdFbQ21btH6wFPr
1d9ptWR5/wtuPwCVnDXq9xBGXQUWLj9gipcc76bYPve48yLCUmvSwS4CZrsaOKlR1E9dYagdLZto
ohWE3EEH20P2Bl4i7/+S681DEomNC1kI24dQx1l/6V8HpvIm+DFUwc8zZBS4256yIGKF3jH62qjg
j7u6cUa5xwdXLb7rSe1Ba3j/F/xpG//9qlMPQyKW3iJ5kEoGf7WaqC+VkIMb9cEDzi7CXk1qsV9S
cGx+2jeOEkZiyU4pxsDiQFVTe8YsgkvEnw0prJexgiNgBJlHv+tDG3FAkHItK2cJpNrgdOojkDLh
Ixs1evkIvN+eIJww0FMt4tje5BoQU5wx1dj4VETjYu2maZi+WrXWTwcn6lUVc5C2H3bCKqphI8wY
L+ROV8WjJACOt6YJSzfocg9HJ9dYctn6ZTToakP7qnBDqCRl5xNdI8psFD2T5+GQ8lSTj3W1T7st
y0LFkg70rcGwYGyY45hrn3JVTIdWoFL8qBlSbzdIBRhmiD1W73xLx2V5UmNwXQgtoxy4f389rk80
2g1Ii/A4Ei5Qq7xWXYMz5sR4qccPAvq0trX0oXkUjaF8kJBpQqvAUwlX3rs1w6ukBvgxJ3ndguDc
aYg660b9ayPigDAW0qq9BxfLmqBSMnmQZcU3lvNkf8qgzfxjf4ERCYfI69friTDgWhS29FJDyfTU
e+hLyw0jh6JGjwNCSDwGRfX9Sb2JgRjMcsi8PT4O3ezrzn420TySbR2fQYUtGoLYCVivmFar4S80
/mYqVmrlhk06dytHyoFr7XSzmoWJFcen9RTnd07+7YTzi8AB0WRd58C5OnY4ZtEcFqM4l25r/ZwR
OHgmgaURLVd8J44J94rva5h5ec4ZkGsPv2NaakiqXa4wsdCUIFYpzpVldCedYbc0/JKjPU7WnVfp
ZiiYCyCVV2vLtSp6faX08RCRhWBp34L4+9DryfQBHagEHh1uQe+v7O1QlHPX1uZqOLmacl9+VYtp
OXKimvEAF7DazF6qpYHhtd6Ze2xW7gx2czZXhU1qnaQ/Ku/e9S5SdRRSS7obJwFhdYPKHpB4rRqP
aFEuKECk2ud+sO5VtK8fK0QnKcXRNyANphl3HS0PaHP0AJrsU+4lGA11svE2QxehY40bWJf5So2a
6qjovd+a8fTNK2fn4/tzvM7hxc4hpPpjJ0elBSCIfZXATGPb102b92c1Rh88zKXh5Q+imYv5x/sD
6Wtsej2Sy5Ps/n9N0LpazUZkdpMhx0A6hHZjIBcDaZYxNqKwLiLj41xhfeQ3s1bHJHHwHAMxYgSx
ZbGogfsyyW3lSevtuj0X+qCRW+T9CF/JrCDCu6lFjx7SpO29dOTrpW8AaHmJhGcMzp04+OZwM2MI
KKFHStEP3tDVd2ht21OaFfJMdaQ79hLtmjZLtGME9+W/HjOezfsT98Z4PN8rIJ27lCbq1WWiDVJr
NTuW535YqiA3o+IHb7E+Q6MtPhZ1Zd95pG5OHZVoHQQr4AKYMwS+l6cOJSBrIBztzu7SzEeZ2Lg9
TXa2/CDz65/e/7abQ7eOxYMIoo/bi87p5VjgYLzUlW53VptWP2vppGyxzI1O2BvqW9lb0396PM13
FvBm0FXVdgXQQvzCrf1aW3M1qhphGqtn4SxLgNkK5uL6mO20vgZfB8THCYasyu4Y9d4ctHVU4lK0
oSgt0Zy+/FS80HR47Z16rrUFRKFiJfM3UIbx4f0ZvVk9kFNEfeyWVaeUJ+hymJoemWkolnZ2/ph9
6aVZnLj07E/66Gj/ujMZa92QVPj5Kmp4l2OZKhF0AgH3PCVmeeQMIPq/MkCt5I8tkl3WL//+cWvN
UAcuCF7yOn6q1YQ6WDrA/56lp/rsXojxOFbFiLGL8d4+uXajpOZEHZgIGjU+B2baNTxvdssmc2Yr
+7BEAju1tKU8HE5e2tPuXe1VlqYxPCShrPalqu3sKwAgNAoQfMQCrPLQoFSoNqqBLqbuswFSqQ4K
rGUeMf3JR586m6N8H6j0Ym8RVXX+S04FW3FunXz4TmiKctQ272t4yEPeFy+YJ7qf0cEhCsaCBPw/
lPOkfgUUqyz3tB2vdcz4cjiKbAsIeyTdN6lL1MYTeAahnXH6UKVHltS6yxjYpGszzoKxi83L6JmP
1NoE3A8hzI+pUSO1kJpkN3RIUeQ+thgr6YcswUwu0FLLmfyiyCRmmZLydeA2OMG8VGNRxOWmpYs+
PhT5MCEwgDYUfke+lehV/7nCYW76RqyvJWEku0m5c9utse/Fq7S2spEihAbjUMC7vu24CeSY1cQU
cxY3X8zUbnAbwodl30AfZAEQrmr3kbNWf1se6mX7rzuagJVmJ07g/AbbWy//v0JzAHcuHh51dOZ1
q8DX6j0uQMMKVyANB0Xy/mi3H0sqSEwFRoMOEh3Ay9EazVkBRpV+rhHGwcErjzeOiYehp6TJ3nKz
6oA4EIoYeXbPtuC6zbHWb7HIMCnc0O5YSwyXQ/8fZ+fV3DjOrOFfxCrmcCtRkm3Zlj155gY1aZlz
5q8/D3xuRpRKLH+7tXszWwsBBBqN7jfYHXozXTjrT3YbxEdYh9G9nobIL8SI5m/CasCepWz1J2wA
0W+e3HZDS71ZKw5c3KXUNEz5t8lzCN0k/fxX5NjwmV3cm48o56mnpkvjVxFZCHYkxbTVQUJqKyt+
cdcQpaSNEJ06PATAXJ0P2HuF0xdTiyJTlsx/qzr+PkhqEmJXYovAj7mN5/id8vTEZDAQGKHgigxG
nnbW+ZhR6+J+2Yj4aSiU6Bh0o/0LkYIfkeetEQYvlpORqAiiT8+VBgtlsZ8mQ5hqPajJ04yuAVxt
TZSVb+TDZHN6g+4HBrdtvrKiFxccY4LpQnwWrg0pw+Ie7cq+wcdVJE+IveT3c9Ap4JqGYgZ9qgQr
6cnVsTgwBsUwC9DLYiX7EIflMLaTpxFJtw3qqNpPAznHX0Ye9cnKZXptLMItFUyq2Xy7xVoWjJ4F
ppZwNktCKhRxX7hqdx9rSrwivH3ts5lcbWRBkIQvpoXeCh1tkaUEnVJu+059igY0mS1sGwsE7bR2
jbR2eQyINkQcxiRXwN3qfEuiFhE4AFmSJ0RA4i9WFLtfsFBoBADguOX04x62CaaSt/rtgHcZdtgt
HEFwgBSQNdy1zgee1DRNESblC3p9+BPNG3PXp42UmIzddl9Ok4NKjadF2yw2UbVDwPGLDq1v5dvK
b3d2ychfQaJkyroIBdZF8OtSy+pxwmPBO3V8wQHxyQqrP0kw9up9jSjqBiGX2cCBEmgi9a21KvbF
96aUK9synBoUFmCMnS/C7IyegqjwdDLbtEBhEmxYi5oKxp0WlT4VlYE67S3h+iuLf/HVSQkpFVD+
pEwIFX1Rim1bLHRrpHdOThJVrr3JKyX5aBgVyKVtVZd90YOSDAGhtM6kfdAk+PSIhmeWbm2U+bTt
JNz4D+h5pDF7fLY9a8M72hkenMxKp0cHTWsTOp/T/Vr53fJYn30uRJCpFZGcySo4paXz9Rqcktp3
X3XPEbQIv5imjl5wCF0e80MDQi4WqVsHFaRj6GnKxygpvANKumW7HUCBqFvk/MJPrWiDlV20tH/R
gJfQWpNMXdJGCa05/12z1XqiUPoe6284txs0n9Jwi0qcLe2iMSUF91J/JjtDHGiDQ0G1b0vbbPyx
qd0YY8+yHF9xi5O/MNK9+KSNsaKtRMyLnQ4uhcDMa5U8HWFymYH8k89ERWcWahsnz+o0lu42NHRe
8J0VP2cN7Di/iIfGRDqoc+GoosXbHOwQd/WVK+Ji30GK5QqkOgU/gZVa/AjXKoYqTuv22c7oPnah
Hv2y4kpFs8fLtU8TojI+qpfz19vb5nLqPJYpb8Cnpjp20aJura7GR9dun4u66RDLFf29PcWjFLVM
0BHQt4WVxb4yle5raTtrZgpXRgc1AGwDBBLJjb6IsIWg1NepXvccoHj3GQUHtdvzBB4wP+X1Hfzs
i7B9oWhbBtuhT0e8FivKoa+3l+Ai0JDLgoJ1OPWSA7ksVRR03k1ugPYZvR6xd5Ww2rCNpz9uo4kt
6or193ePJyF7UHxsxwWDtTgQtdPNKW4O8alBfDHYjFNtRlsvT8oXDXmlv7aYyuRwe8iliDmHENCr
DXEVyQbSyGX+MblxQYusy08Baa6LZq+YAmVDUqkYmFZ2Ao6gbYQ1x65EgHWXjYrd7Ul96xL3PZBy
Xyw90PtHA62LCKaIWYXquBIoLlIJGCH0SZGtp28JTFfulX8O4VQgyaBXQ3TS0fJCprCZcJLJ6058
ScQ4VfvbK3K588CrsMpcLOw/ypnnozF8bI1DVZ48J5+gzynomnmR9TXAV/Vj1brfqUtDUw97+wF1
QlVdOexvxNqzaE0iDwaCHpdEYlMYOB+/jrMacMgQngqIK6cE20xja8O4il5GW1TiKRzNqfsSwqbP
fQSV4/I57BMTR3qC+/emTiZx58DY+EJAQ5MSqV8vAPfJc2yfYm+JAeaE4wBqQGWMCtYYwxXCbFYf
D26iFy/MPScLBYGtbRoVYcDnnH3+RNkgfs28WtFwbY7y1xYfYe9QgfisfWdEhNhvqiTPd6IwUsTe
SqOBCpCWGsaYjVA+Isyox694g7S/vB6t4k+AU7MZ6wH02h9nzZqJI1Wif0IzT3wBIegZD7bUj9w5
qSPSv0HXNeUx0abS+IzaVDttPSOtDR+1rED4DcQhZH9aHMH3KOXx8FEgSpf7ifLD+BAPwPiPFZCL
79QaymhrYZXb3CvQm4z7PoaqfWILFdp+7GcDEypUJ6G5KUHjfEgHtQyV9+8unqtYsIL9QRrjIi1W
gfEjYROdrLYdHqa6GD/pwJIfBY4FnD6zqf4qSWVNVGe0CLfcMHXefaWhoEPBkyccv0BdGsOoidpx
usliKL50H2olDT+FYdb6taOmYosyYbONFNV8NqNS7CmrqCtp1OX54hTTQ4KSzC7yluXKtHZmela6
eBZWGNX7uPBmfeO5g5VudTeZa0TJ69k2v8VuVz118HtT30MmM1lZhjf+yvk548FFjOV3EPrAgJyf
s9SyEUr09OgU5fOM/7wwI/WjWxvN4zD0jQtXOMseuZedbzmcloc8L9JvAMYD98PM5W9/TeOyjD9p
Iivs71ZKD+wYp41irfVxZLhZ/Ewea7J8TdZJLXQRjhp0pXhf0FjVgIs9THos6m2YcTVtlBBl6w3X
VvH7dgS87EAiD02bn/YbhRwJezpfmigDbOUhinzqG5CpO0Ud8k+R2+T1rugzKR8aWrAl0b5rovjz
HHpGttVzZXgatLgCya8YQWKtXI1vF/7ZOsg0kTWQOgu0zpa1HmvOMVcaMu2lLurUey5F2LUvE494
/RE3s2bwUXDyEJfMTS98nazRUp6cpJzAyalFH270Og7TTwCpi2Grtj2dNx3pvWTX11OefAGrMJQH
bP0G79NYdlOwK+gYPdfapI4fpm7Oxn0pjEBdebjqMvNeTEpqWhnIxHEmKSedL7RRdYnb5abxAudz
vlenYP7tdkVufHR0ERyMtvLir+gUci69cIi8By+zmvTebLv2q2FXiJqGoLMfbTM1za91GlaPzkC5
4gDKtlMetTzps8+ehdXVh8zpdWVb5072NRV6tEZ6f2NfnU3E5aVicKAoDXFDqosnRmhjl+lkaXdS
G6dBLB9H9tG3VWRuP/RD40SbDGXJ8A6V3QHeadphsJNO4uMcmIGxS0Sc8F+Pdlu+N9bwW6jlgyqn
JyN7r+frG6Hn1OV4cZ1wZna0OyU0guc5qooHATxqm+Rp9r0SKEFuWJ/x0zy47xTjg/Ut6xIURHlD
UChYBplexAWNCm88mR048w3AGfNPZteRtR0QIP2otuGwMuXLEgFav7JYBjYD3YMLlRAj9EgbQXmd
1CwyfqlD/zDhsbmXMJJNzLMc/3o3EdVWc0Tx0vDQfaJ0ku5XQsjFm0X+CpsKIaVC+jfeYuXHUa+M
lkfJKdFnZHK6qjJbX8lHKeDuIWqNLrI23qs9NfbCmvr8aCApi1EbZg4GkvcEZ+3rqMxG/GTZbW/i
OoLqq695aYwkECiYYWNN2hqD5TLw8atJv2BZ8mImAC5yL60REIhh856apoT7kOr9L+6PbN4VnT4/
i3b+jW840v9qXzs7pZHCm/CvXxVcWtbMR+XRPz9RMFtQlCHrRi0MPOb51jUjE42ERC5gaTr7MHb/
mEWrf1JhRT0naVN6K3nnRS0doPZbi8Sgj4gG1eI6nCNHHfXWnU6Ec3jfYTO/lCgKH9xIDz6G3Wxt
5tHjfDhdbX27vVmu7BUqOdK0EoonV/FiaEr2NWXs3j7NTd9+6UXSRDRNEMPeCcQrXowm/S8qvO7L
7VGvLDC6U4D1obqQCi1fmDASRq9sLOeEsXDWb5QoTPa9Y8/fs7aJn7oq+u/2eBevGMoHZPQAXh3Z
YlxqHDVOXzcD/PbTjMzrXVbp46eurTskQPM1pOVFirUYavF4nu2kVtwitk52ngEUdsMamI5qFa0f
VuGAzY4THRIvS3ejMcan2LDWKESXyRV8Ggr31O1RyEAGZVGyQAUQuW3hqafRrNzk3szKsrmrRT0n
NAqr+s7NsdPeIaSZ/c7bAaUmhYf4fJ+2lfnc0zn6Zcx9/FoBIey2sEmifZ6E01r35HLf4VAA+JgQ
BeXcWNaflF4rR5JQ/VQqKOu66tj5ql0PnwYxjd2TjgrbQQQ4J74XTQXwENyIxMFKIY9lD4V2wFjH
ZOgnaFzocrtOic+16bwWVFrvKDQE97c33pswyHkoAaFHKVFGNgpZy3TOa6LRLMveOaHLamuHhLQC
MZYktbVNqQap8xC2atuxAPZ4r3WDPe3boPEUbuSoBTtgVLmyjSOo34eEu/bEK2ocHo25U8AgTqb6
t9Qjdzo4bd7edZo6iW3gFFWyqdzRKVCA1dXYL3Qj9XYzj2nr0LUasEl8QXqpR2m6CRLfORIdmUCz
wm90rO9erc4yDwIaRvgtV5XhIwXBOv8xaY3+BfV4hchAH8fd9FE53IdtP4mHmu75t2yo8lekzDvx
OPBMxksA9mMwbfKhtf7eXtXL4yzpgEQQiNq0H5fPKAvD7q6oNefU0i8LfZFZQtnlwBWlqhD+EGuV
/8v4zHigXvGXojgENO78PmgDQ0GNWbVOuE2BmzEKk+wvoTWBFLelHpzKaeaDNkUdtg823k47oydc
35e4jN6FkaO3P4YiIwWJixnRaNn79TtwrtiEeGCM9xgFa5T1moy87fZCLaVb2etSDFSXAH+Zjyw1
IrKyzkf0ydoTSk8OPzTTQ1+fMWFxqJhanwJTEvjTUdH/y5Iu2SW0r9wXBEly7B7z0NB20VTjIVNS
LNgqalf0yUZNdaf7qUiD30Z38/QjKx7Ma+3lyzBKa5kiNa1etITQCDtf8iCJOrsCrHDiSMwQp4pw
o+aO8dAURbmpPcXz87H64fVqsucOeXerlWVjc6GlBF6B3FreX/9UvcCTuXkydO1p4uZ81TwR/oCV
7+ykbs5hnrr6S930QMxuf60r20w6SCMbRG1eNkPPR1XaVJl7xylOzTgUwoeEJHyndI27EtMQf8RT
q70nPGZ3WVAAS709+OWVzBOClgCXo2SCLgcvzMKKXCutT1me6ndqNRbRVnVx3YwpQ37DnC35eXvA
KzcAUC0uKQAxYHCWWxMmVGFnU9yfispoen8UxajdZ10W+FEZDtuwLwOeClny+fawVxaZuodk5SGX
hWGi/Fn/fNo2qebZDbvhhN+pkX7jB8BEcBwg2/4QNGXzp5aS20/5jKnuR0dM7Ursujo+YCppNE+D
Y5nmAurLScOK7uQqOjpLdQSPrDOw8TtMXo2I02TYk4qNUuNGh0Kx8Dq7Pf9ryy4hKnxhWpncvufz
NyBql6mWoImsJ1q1Mds4cvem24tXI9f7DTIR2M2OoxKtFDau7C+ZZFJFIBghFLbIi2h0eT0aZcx7
roZ7fYjsYBPinfNLFxHRdBDeWopxJfihtgCkQKIYYDktRbtyOzEqdu9wGl0nGh/y0cj/I8YjQJ04
dtIcO2CxfxLZQjxAYhe/h9rpFb+uxl5sdYwKzKMx6IlyUPAMAjMcQMmmPuZg0YZ0VhccWtONP9dZ
H9kr3+gtKzjPGqROBIUgKuFSvmARCQY91otiwoss1qLhVce72fDLJg3o5RsCP/MgiV/CgPL0dsYT
KNwpmDA0/oyvVH1swjAqaIbiPb0pRlVJfPSl1GozefSEt5Fbld5dWWZFs6E8WxqYIxV68q1E8HHY
Funo/Ielk/YVaxzOH34CNCQR/CySzTAHkOBub8bLTQGuHW1VCe+XmKXFQ2tMHa00HKU9sVXju5pL
6XPA6/Mpi/XI51T0K+nYlUcm7QyQjChNglfgSj/f/a0Gp9BT6x7ZsypJ582sUz7ctIXWimYbdtFw
5Ogg028FOda8em7BQ7Eg33/VC62LXjV7tn+9dwkkOo7wR60P8aJlgqggVxWPjTmfdC/UDHRlzRAM
nxdJfbtun8QqwOTbI15GAEakDk37l+NICDxfg3osPaxshvnUmsjZDmaqPwSj8km4JfGowCvjd07g
Odwe9PJLUxdBZphCIuVNEvDzQTEwzNy6bdVToReTn+eJ9PCqw29uqt4No1N/uj2cxf/u/ACdD7eI
NgP9SDRgB/XUo9iMX4vX/jBC61sWT/rn2yNdJioAhyDgUCigaoHmx/nEEtcctbQu1VOZTc3e6Qfh
7Ck1WekvJP1IfxO9GWliGWYDkHNO3GSL8zRWG5vbP+PKhHlGs7MpIEDcWL6oO+wTnSkU1snRpnre
0JrXgf0F6q4BMbpyiq58S5l4E8lB4hFh5W/55wo1Q7cq8qHgNdKn8wEExWRuTCuFQVU39j1PnEzb
357dtRG5L6F7y74NOf/5iFghmTDbRpxdKyX/EDtJePBGc0SdL+sCf0ZHaCU5ubKcshJFQkTJgBx0
ESfqoMGkELPdU97P47wzM6t3X9TU9KYNEDZhrjxLZZxbbFeIKWRCvIhptC4bwUBUda+vPe1URASY
TDG8+AD6u9ZXit6XyYcED9LMIO+QD5rFKVTCcgYjlOinoS26rdaY9H1Sa9hnkPkwkVDUezTeYoT0
WsrG7/6EnBDeT7BTwG8tNVz6wDDGikrsKUkrzK36SNwbAqAJVODOz1HoWNNcknNZrqlGqiZVDeEZ
q4tPGFXUEkFd67DichOXrhgBSK/Bkxjv0kdNxN7Wg1f22qLG86SIyttGdYfbFGova0IYVwIuClMQ
cySWBTEIGUL+OS+8qavciAftxA2cfpxrLfkD4zm9Mwm7A16gmTn7mqK7yso5vbaJKUY73KskPxdl
xW4op0itKu1Ek9c4eIPbRxtFRiBcIp1ftz/v1bEsaFzILVGWXT6RqTeZScGfn6yi6n9UWEAi5WCB
f+41tE/+h7EkbIKnraQ/LrKGQokxOxyZV2lk459ewN9Gr1TvzZ9Fh8jYypm59vUQjEDDhDoOqIDF
PtJi05trCqcnBLi9O3Mywp0Z583ea9T5O739eVPVc/T5/VMEEAL8520LL+tURWl2XVfP2gn+IWlH
kKgPmV6l2ZY+Cw3T/2Ew2bQAoE99dLk/28Yt0Qy09FORoIRyVOGR7wxXgX4QKam1spxXQjmFGOBw
No9MItBiOYvB7YYBG9kTzsKx5ydwrVTe1Z7+o6oGxe/6qF8zjb/2BUkvCQGkH1Ka+Pz8zSFiHoWS
GidHcSs/cgoD/y7HjX0tpomr1YazZ0trKwHoyokANUbhiAuSTsKy/zU5dYfZs0n8iUr9O9d2qv2k
dNLcccmZ5uvtT3hlVeECcRmjuOOCbJA/5p8Qg15r782TTTk1qtP7Ie//lg2yo6g0Oir7MzHWlE6v
rCkDoiwjjwQJ7OIzOi7OeRElrJNtlGr3u296b7ij5Gh1B/a0oNqtQ7fwET4K5hUZu2tDk3s4cJLA
87Oy53PFYjPucAM1ToqjlC+AtbLk4BgI3hzAqCU/eBAN+XZGMv9/yHtsyViFHsuphINwPrAdJG0e
EsNPs2Info0CCD6q0Sye5sCtTmqXFrV/+7Ne20NSwwf5QF4GADfORwwQlFCNxtBPVImVl8hwBP6b
mI8m+8Ses2RlYa+8jmxHHkkJzgCYsex7jVoJA8pUs5e55vHnhl5m+07WUiXAFuWBBC3a95ivbIY2
QzjfcILoOSyV4IHyifbh9swvsXGSEgnaiH/4F9yD86m7RhokjYbVaxTYfOuibw0TEesx+lDU83jk
Vmnvm3gqn7rJHgRi3GPv2+VY/wEmSYk6TtHJdpEOWRHau8ygKClTx+DZRKpGCDv/WRr+wZ1jtfWL
gPqBELYoSSvAZj0C+KH8iwL7x0Taj0YTvNeVe+8tNp6nNGw+Hq+S4cOpW+pRAFpLQhy0WzZ9+VdT
JgD3oWU9VnnoHEItyT7kdd7vWj0yN3YXYMtoxf1KoLk8fK6OAgAtJsnn5EF3Pn8q4VCxcnd8IaGJ
u+0YAXkbqYa8tpodIySmZ9jVVyicrNxRlwGO/UgtFvQSHS3IBufj5mWb9rFXDi+TMPq/s+u191CA
GuUzaH2uYMsMnODdNxWAUopVJOXS82NZoDSnrA6wSXJPWaAdwjrRdWybcR+1jMz9kM2V+Hl7y18e
dvmMRKAF2QHugLfT+U8MD+doQPNddU68k4u/fd9blENt8XWAG/nx9lCXpwtFE/A85E+YFHLTLq5E
Mwu4bPOkfra6bL7Hnz6/7yr00XfekIkHM0Udqw87dRe2CcaJ1RDony2jDVF0t7ToW2hMxe8o0Yp2
ZYdfvIMgWAA1RbyO70wMWtwqei2qFoRL/Zx1evV39NQRahOtizUt0ovdJPV3eEci6wL1+oIH3XpR
bmqim54hcbjDwczx5LTNlic6Er/5X2x97f3tFV8bcbHgIrZblAfG6bmDmNFs0XZK70TQNo8R8JdD
FOmH2+MtNxPnUzZ8JC+ZK4t6w/l5qexGgcMUZU9lbib3XMvGU2GIk4YeyVqrZhkS34ZyebXiXUsp
b9ksSatswhgny54iR9DSMjP8gVyRFt/AzEK9dFv7p1YU+bRNtMBYOTPLcCTHplNiwQ7gXUtJ63ya
XWON+tC56dM40oKK0sqG9Ze5m8Du8ICFLmr8zdvM/X57cZcf821UGf7YpEjmL4NRklemVyphihrP
rB71wv2qmU0IrmZ+HLIyWTmsV+dI35B+Na8B2p7nc8TxAadBq80QaxqgwAU0h/TNBBhQ7EotqLdN
GZgPEIWNbiX7uByYFw8vR1IC3OSgmp8PXIUijRJzzJ5iEU4PQVx87rpqbmgZC+0uSsboBEV7vHvv
2jpU7MmZ8U5k73qLL5r1aimsPMifAsyKs02RGl6zTyNzHPzcEgZEhKEpVi6XaxOVpEOqIuSVQGPP
J9pXgdBjNcqfsIbD3jhtvDvVAAEcgAJ/QQIi3dIHXxv08oRi0QOiEmQ/h4YW5/mgQdhPtNfL/KlC
IWnXR7NmooTYzU9xDZ3tnYFVKrpQY6TCxHME3MUim2qqCC/cwPJ2gZYPhuzhiniTZur43oo+A3kw
tGCqGjT1ULY4n1VlaCLts8bbhYLbREym+QFadL+ReONT67bF+6TpaR8yniwp0VMiNVoeRWzgNGUo
HW8XF6Wzb3J2JiaOdGqNYdxSR1sZbvnR3oaTzw5mJmHki92p0cVyQ0X3dqlbVj8ipa12ZWtHhzCN
q5VsfHkXvg2FfqoLMIvywrIHpKGyhEm3CXIjKyy/CHR0xvQ2W0lylsFbbgiAklRTQKggeiR/xT9J
h1UNyMAhy403FVZQgVnYOzME3aFreba3FV4ahTdgIDzi/X77oF/Oj5EphwHC5XHM/jwfGeJEpgu7
R6QmNry9rQ0ddIJgTc1obZTFxtcR5+qqrvV2xDENoQHN3oc2oIfbc1leCG+ryOpJ11l66G8aCP+s
IlI0RpkbtbejSi15H4O5DYpw2rtW2+2iFtWD2+NdmxXlKIQ5MAChCr/YhiR1VW2C3t81sxPvoxly
lD6ka9IN12YlydFvEpFAwBejqEIt6zYL3F09u/ZdQjUu3NR67uzmwph2tl1Bun3nvLBbQNBE5qQS
eL/sEqnOLLqx1ZL93LvFU2tP1RNOwrF/e5SLQwwgGFwOyh+EKra8/PN/vlaAb3xrJOByq1mvtqrN
HTrWebxzpypfGeoCnC3Bx4RbbjMYs7zaFvtPsUtFwSgw2TdBFX9OQSkeLK/DOSdDK+OHiezPC/E/
2hmNi/dRW1ji1NqN/TfImg5gJGVhc2WvLi87+YvICem2ssb0lxezL+cU5IPAsxCJu+w+M5r8YSzD
3EeTlva2PWsPE/3HlWB2bcn/HVRutX+WPMHfoS5hQ++ptNf7VquFLxCk2vYx9OH3f12K0BJnQCZB
8nI+lIWk0ox9aLI3wyIiJ4SDBUW4nfK73o3z8n8YDcDOGxwNuuKyDtaJpMPoLAWF1ESIBNc6R2VL
PtXYe1Q6qrUSzcWRlFh20iPZNQfSvnx+96CfpjbLk32FHsOzyitmq86whuIsLPZZ7Awrm+Xad8OM
hJlREuKKlYHon+8WWLHoTZ1bYDIrndLpMO6MyMn9KiAru/3dLm4iKlxIavCXfOIDXT0fSg9NPci9
XuxM1Ibdz8hymdmdlYRFfY+tqGNscUUVqJeROoJB7CtEIFeiz5XJ2iZYEa5cqQaxpJyqWotAeNwp
O10M1h9R23hKjZlRvmAEUxQrkeHKl7QRg6U8DNsQoIdxPl01mAfuJZVMIilGG6WLCPRf65QhMEEq
5B4PqXou33vbo1XFEw3kLYeDtH7xlEBRuaXw3aT7CSuxLTJ1rV8OerefkVV/Yc92fhvU4XZOyjXP
xOXX5TX6/6eEBym9x2WbvBU2oNXZ6I4ZOJP5IAEuqIgYzTOS9f3kQ8FpPDSBsvoYJyEFndt7a/ll
5VtY6u5KQ13kY5aGHNLlwBGwlo5q5ro1Vo1e9RuAlbHrO21Nr1Lu03+LdG9jUSGEMM7DGw7U+YeN
Iq9JMjSTUfTt9XBX95mJs6mYKvwbIr31vSqJ4w+uHQz3LSIZziMpgxccbk94GeT5EWAsaCQQAKmf
LvNUI1SQ6fZiRMNVp7gTnh68evHkfojLxnudR6XdI0K/5ie03NKMBAOJ6qjcXC5lyvOZt/yaGU3O
8RhW6lj/bYrES9W9h3Zru1NibW5/5oSR8OX2VNdGlX/+T4hyE4QB6CINx6GO5+SLhtOq5Q8TpYGv
pg1ZZcuzevh0e8zL/USnE5DFm4w8cL3FN1aVwur1Jp2OudLM7i43or73gWkn2saNmmEN3HFlipC7
yPbeMM+89s+n2JeoEGDHNB2Bg9uH3mqDz4nJvY0KfIhD1RRHaynS5f4BJIlRD0UdPMlBo56PqKCQ
Wrkh9gXaTKTYWFqLx0rVtNq9GqiKfddzHTy3uu2tNM0uWhDsIRIy/IHeLMdofJwPDJ6jtkQ0Dcc2
0JTPbi06rCuzyNH8es5fdLdy7rQeeNiLaIQd75Gy1D4LxXLS+9gM2jV2zGXUkkJTUqUcRhWLsXij
eKhgFHkfjscq7oLv4LSDh6RQ/3aoIX3kUDknOjLxB66raiVgXQYRmTLSkOUwgQxZOpbMcZc1lVIN
RzHm416PjMAPUIP5Ulqt9piHYfw69FS9TDE3J0Tas3pl/KsTp9NBs0GCNr3FRSH6Xqsth89AXasH
smB7NWX9HlvNoK/teYu1RfqlMqr0rz01xZfbp+vK5oO3hr4NGTrAv6V8akgprxMjk0/DWdkBjkue
am/UnU039a0/WG0DJ0GtV572V0eF9CX7ezBsl5n6SCeAfhI+C2ERRrvJdKajA1jC19WkrBGNbvMD
MXMNjnzR02HD00uUfTe0hSgvLU5aoqmh1ULqOLoCPMHkjapvVXGEtK8dei+ZGLEfKEbc/hLrpMjM
TwMVf/gfFlx61OAhx7rri69N34WoSV/+qISi/4ng8o8wVEOcO+tM+SDCqPrQKqG3vz2oTB3P70km
jkCVfIdIVOBiUHWK2llr3ZELv7YPClSGEtHVUPy5Pcy1z0paifwobVSWd7G+CIbKphg+KBpO9kQv
Z0o2rqqo5RZRYyfYGk2inSbojuU7U2f5YSknujKe0c1YHmFzwsM9iTJ2sVOWe1xfxctQ1Z/yJstX
du61w8o4SIiQqYNzkCv9zw3IE1Ht9KYfjxLd9amppumzXiTunRKk+rB3nKk7BXrt8fYChLoSsK/c
hNz1cCSkhQYk6sVXFDN0G2q201GnXbzhAA1HvY+L+sGYNW2N6nwlKlKdJSAYFExBdS2uegQZ3DnA
Q+eo1b3OG6Q0/NBs9Xue2N2hj7I/qJcb/9lj/Mk04vL3uzfSWxGcpiewHDSBzlfZ5hE/95ozH/FI
mcSenLLL1U2EZ1awHafOCx/zPupU3xmiec2h5MoXRjwUAACC0hK6u7gVOyNuYjcZuY5B0Cl4BYtw
fjTnKTq6rUttoY7hwKqtAsw7jvp8TQfhglLIXiYswoHiVQ3harnwHV7KQ1orfGXPxRNZzT1L8QPD
6punXI/mfDsoExas6PLoTr4NZidQ7/NZi0ufAoSto4gWY6hsys74DxVXAPzNorTwO31w1H7l6roS
V6Bg0keERgykaZlBzJXrQb7WxyNygtM31xTm1lGreE078EpOJq00SAM5d+SBi+3Qgxu30PWfjpQW
YrzSZgyxTaPzuo2wszg/jFa3JllwZfu7tNfIyYDCUghYZCNtEpRxrE/zEakwHY5IjXzXHDvqM8K8
xalttSAHqeEY1X0S2sPPqFbBON0+BFeOO2BpbJPePEqpGp8fAjPDo6i1YpWf0Df7Rk266JOAn1Bt
QqtP03dWjeS2I3KS90rBFF5T56PFk9e6tZqpx9QupqfS6KCwTrCYtPs8yDJnJYxeuSl4r5H1/v9o
S1gzgJEoFVGuHl0jGA4xwO4PERiPL6rRqXcIz/bQZ5Np5fVy7Zs6MAoJ3LyeeFWcT5Ebcyy0LFSP
MXiebVN75kNTTuFGK/VsN9pYf4+6AssdP+mTMKpg5RK+NmcIjRKX+1a8XgwfDg4ypkLDEnQynN9Z
NzuPdIbCB/SDtGJLhh0Wvj1JHNDtfXTt9JBq/L+E9WWh11X0MEjqXjvapTGIaFPkc9o919zUzV46
wqNmqmOVKf67Pey1OIpqDbcHgYGbcnFoR0PNI13hYIZKYvgabh0f3UnFRBmTFx9IRryrR7qLRjqm
K7iha3kerTep6wICGmjVYi9bKt0OFOvmY0/5Ktp28ug01AWgsX5KvaSLN3EPS+Z722WDNPUonC1m
k7q2yQyhvRscLc8wjUDpBERKBJ7mfNuZuckB6sv5GOY11J4EhHQlENua1HLwp6FGMhedhcMwmN59
F9eZLwpT3TToAa5shGsPPixL6YPyjIYIvuTDgQtAPtPil+DCVv2cOrv8CT9C2TZNEN1F02jgQmUX
ysbtaqroczQVD15LGUUbkLxcuTqunAaaiTy0Ed5xZDfnfFVCbsDYHXS+UTa1dxaVuR3RZh58xejL
Zz1RC7hgebimenZlV6KMLUWGaAPLbOp8WKSLi5zu+nScPKVRt1qNfcE2obKDFI7tIjS6zRvIFq4Y
S0SxNaqGK/O+EtWpQUq8DTUrUBSLH2Ao1Le7idd+OKkmaju4qqKCln9zM0dbCbJX50qYpXYii71L
Xq9Z4A9P6487DJ7hcWri8ehyIsvNQMB70htoVptmipPstcRGqTrcPv9XTyGYAo6hhMWgO3C+1Epe
mA2K3HxhnCC2vTlZz5qGcBmCvGX0MCpF5cPhL09WZvLEHqmtb6yqEGvP62sLLllfvPegBYDnO/8Z
qVpUmtXITW9qMADyKfKDEhp+jkfoypSvpEOUcugh0x4HV7yUqTZAyeF+7KhHHlv6a2WnzQ6fP+31
9sJeucbORlmcnKCqgWW0jNLaqfa1HVPxLUdgb6/VbrsTWud+dHKR3jt2VfsGgKGvt4dfHlygR2xR
/ocw27jNlqhMMsHIGt15Oia18J5cJ62+JdUYf1WnLEJtqtS9fNM1KOrdHnY5a8C3gBHpjPCsMMEf
LFpN/8fZlTTHqavtX0QVg5i2DN1ut504ceI42VAZToQQQhIghPTrv4e7usdxxXW/zdkkJzRC0js9
g8DMZ4blU35NeuGHmgKpU1aQNHJnLlZlGpcxhUar0o96LWDjCIPL8i3q0MutdPyGI/0Eng/V9B93
VhnZpXQ8yq9Qk9yK5piZkiaaB6A8Rr7k/I2r4s+VxjQTgpCgUGNWi8e+2LklbMk1dDNgbePGz0IM
uhawF7hmvrQfHFhnbc6KqP77Or/MFo53PHrLWOtDROPlvUwLMygyTQU8RGE6VarCpdW6rvmjJIAw
enBMl/bvT3zlNQHeP1iix+DrDwFWrRZ8ul4VV9c5XodmNR/6PYRNMoQ3WDMHi3yMSju9JeH/6mNx
LQHKDzYYMsJ/ry43KZzxYIl0pUOcXqLEgOGLHLT8YHoTN1DqyCFknO9vXUcv7wis7wG2OsbCGBAh
+P37sRCOzMKNldhDKjO8grNYWTYiIwDy/X1ZX9mseBDGA1D3BLz7ZR1LoBu6UjoWV5GjATPx0px0
l8YXAfLCl//HowCOOGQ8wd15aV6ySE1YaYfimnrT3y9zGkOBS6vaxtAl/98fhXj2HyUSNK5fhs8F
LMJ80H15VSbV91EIMUzAoNIvdsvfgp+/chLwLsf898BHYMDz7y+ForD0AbieVxPQ7f3s4eiBOU53
tR3tHxa1l5e/v9prOwPgSsBl0V2Gks2xYf+rtbRHchqGfI6uA+Pr87J6/rOLYRf596e8tu0Bo8TQ
Fw0o6G68iB6wxgTMBFndtchhE1g7Aan8as7X9AL1i7A7J2k3nbeEFW/BM165wGFThW4S8Cb/adP9
+/XybtlobHhyVfEa+QrkDndLgMO+WdIAMsMAIMZnkYXuzoBGHNRdKvq3LtSXCdFx9jCtQ/wAHBlL
8KIkgeBgPpQ0i6/WaLJUnuQSEupyPM1i30xdZKNCljAwGBDHI+ZL//vKQwgJHhro/aI8eXHhWFwH
mkAH8Jr3CzgMu5pv4NUiWxb086NjQVEtYCk2f3/oa5vquFmPlwZ9+OV5AfYmQDurj65JsoqGYWz3
g61Sf/37U/7I9bCywCOjtQyRkQijrBe3WjjJoodXb3yd4CF4O2FI02brArR3sMYtZuw5oG2Beqcp
GOLjCkHSZmFl8fT3X/HK1gZTA9oGANnhGniJtonTqYi9KKPrnpKN0Bbc3oXUMwdHuhaQAOOQWsf8
ikLSe5twRt6InK/sLtCX0RfG8BtCWy+rK5Zs0HZbQnI1ltJ7JoroE5UrNO2kGdfa+V38k8Ceuykg
hflGpv/KVYWewtHcB6bi+BD/PluIJ3JxXJMrY8kib5iRJq0XHpfPybKnqm81hMXjt+RNXokwUJPA
Nwc2Bo8tXqRkHdVlaOOVXHeQVNsu9ctH6LkUAKQnb5mbvXJ5oI5BLQNmbXY03//9grkfqbJKxdcg
GSZ5WufYZs02U0VgLgAQLDzeUVCk7y0JJvaowVK9TFaVb+lsvnKawNXCx8VS40O/XGdRQLNawZwM
vM1yLKuVkbGFrhnxb2ylV74nGF74kqBkwfnn5XEqnI2LhbDkurKS/pZoSM2VT/XS0qWABVW/LW+M
Fl45OkhF0PAEfQH50Mu7yRce92A8JdfNhv77aDnGgIv/wDZVnIEutnd+KMUb7bjXXhLnBfqdaBL9
iXci8WbAWOyT67iA7FvYjQBvBExslBrSojB+CwT+6vMw4MUOQgGO/se/99BARmSv25xc2UBYk3fw
OWbhPNU6EeMZCYy5/P06euU+QHMDUnSHLivkh47f81/xnCMSDMYrmETC/VbKCj3jcv/a964wLRix
0U5vuqXEsLdTYx/sJwvd8rdAnq9czOj6A19VQpr08FN5kVSsPJeqX8fsWmhSKFVHIurVZytMjhRj
ZrAYTodh2+J2LYdp+ATgiDPQ6YNwCDyWu52/lf7+uSgom+C/iMY6+syQ/vr3okCKMudO6uw6ocM+
tlQu5pbDubCmCeEfeM7XD8XCy6cimf4f4R/PBrwbAyV0RACYf/Fs40FSxOa62tFve41YAk0+aiTP
obcm1XZni5VtNdpvMKBegHX/5+8b4s/7Epv9sLc4ILE5lO///XwfQ/uGBR25gnctSeUnYc+b8NlQ
6TAZ3wj8f96Yx8PgwXoAYYGnOH7Mf+2+dYgRCcmUXvOJubYY+unEdZ/fJHZ5RALSPZUpqJ5T0k9n
b7ZheuMGe/XxWGO0O6GKgFbbvx/PDFMpNcsh67S4OyDSMEmDdOBH20euAQUeav4GcNjG5qOCCznU
7eI30q1XVxsqH8cq4KZ+OZsq4SmR5z5HOIZB8yc4Cn1cYisvbN/fOuivPSnFQwD3w9AzezlXmL0c
dNYX5Bro/makWfeTMhKeyLb3b8T5104PyiywFtG7xJd9cYUh3EKjMplTQFXKRT1A/2LKoXPaM7E/
iN5Q2zfgTpbPwHOG9Op3+A/+71sYSQbqSeiLAHL08rMmfBhTnaVX7m1yncdl/xj22sAKKn9LGPjP
WHsM/IDoxszk8KQ5/vy/NjB3PIEGYpleYVKQ6VoioWctzZLpy99f6c+wQLCSqBsR/45P+PJUBmRV
ROn8inq5P0XF/mFbOiip8w5G1LLzbzWyXtsth/vJfxoAaLa8OJhUIRZqg+d1ZHN7tSyHG+Zqp+km
2yb1xoY5vsd/Az8AKALJ9RiEwEkel9uLiifQ8KFEmZNfZTFmTzB9tPO19JkRv1yxk/l7bJNxq+Zu
leTyvy8rLpi4AFvxsM96sVOK1dg05F12nUOMzKsiDYpayTStAzEOvIok//H/eCBa6jh/h5Tky4nt
nOi4kLTIrlDiVetNMcI7A5J7I32/zaK0LehSb/XKXltdAGuwfZB2A8704lNueiuSzQUZMn6lH/Q2
bTd9rrP3qTLjjWc0XOqxYNP/XsYCKgYeMQRHkVWAHP/vk4F7k4NoiR2Uz0TVK1CRKFhnPt4NTEFo
I12da20X+MfdhG/x4l85LRFuVNyp0KNAIvUi549lHCSsZ8V16gJT934MWiZ6drI67Gog6ac3ttEr
pwX0CWgYltAnxaF5ceOZOJRLFOJ5aOqmFwD0irvNSPHNwhHhDWGo114NQP+DrIyV/aO7m+8oYol2
6MxlKmnDbQxbAG5I7cdoA7sof4tY9Orz0HlEenb4Xr3EDQ/b2GV5hwbktG76stugfOczoX740C3v
BN/egoW/tpToJUOnGlqU2LPH7/mvC5XlGzjD8IwBwHKamgVWlh8tXAo/74kL3oL3/zFqRHqHGIXY
DzL/QeF9sUeHSUBDsaTltdt0eloFCz6JYvDtMml3gvPuXJMg4bhlc7c10YieVJV3afQFTdnkjdrm
z6CJn3JM/LB9EDRfAkszhhwbc5AS4Spg8IYY+i+TS6MNMs3reMkilzwRoqk8zR2fvv/9UvqD/H+s
A8ZBR6P3wJgmL6JYPBcUOhVLeR19HIJiO02HFmS5fF9Cto3VTsR2ISXETQJYxJkqhe8oxmAlXH4a
R7biy+Gic2jpvHWOcU292H9xiBwY1+V/ztYhSP/iaFGtFIecxtbKKAZASKacJzXaY+ta95xCWyIT
XTg2G8wWP8wpCv1qneEOV1kjg+W8BXaemjQozWeYDqVJa3rgAOoyMairklGmc5NFM7nteNKl7eHt
ktT7TrovfbCiywXeifNPx5znJlJjENQ27YbE1QMS132th6HMDKkFiccIyhed2aiBKqaIBl9D/4Z1
7wYfTvwLpl3z9p2GsYZ0eoYc4Qb8laFfKrg+pd1TYOJ5jatOJPlu62IMHIVTeDHP9p9NHosMy9rN
BlnVrcLaTwROUgyu2NBNOvUeQe0rWgvSQehHTuySKBKUz6nt8+Kmg4eJctWCEBBtVam3bjlDT66f
web0tBS3CtaMpsoHGC1fslARWi9b0UUPaaGBeOXKbKruGd0z6GmAl6We4SeGFfIcdrOGhW40VUSg
EHVxcwzuVumKmZ0XarW4c4XayPueQgbt6oDYZeeYLGNRlzwWOZwl3CRuIDwajpcJjNP9M6AZu6gn
KCd2bVy6jDwvfHb8BhLE3dQmpktdtVKUa6dgXrqiXUUSiRrjH6qbOaPx8sGaKPa/OjSUknsom0f7
PWjAo2VVmUK4410A9XpYPUJ8YHwwWdb7X2kwc3YqhoH19yv0EoPTDnPm9UNOJ6gYcvgiyQZU/oNN
FQmQCK5At210vwD+6st6Hse9eF4llfs/GGvvUXZI5fL1dsxWsfz0HUbLqrGrhZJva8G3JjV02Euc
rCjxehyrop9oD33wRCcmrmHnENKiYhKcrc+xWTvMdBAeV3lfjk51De1R9q0VbCxpMFRl0JPizmdQ
s2sDua/2JgZpCH/Nj0zCVwsToaxn951f8/meBaCgjbXKXDJGDdNT5G92zLPGCC+Bc/+OwkgR9XSy
8oz2tbIi018cxJfHW0jnkO40JSMAfy005gd6k+4Scgctcml4YtVosxarrSKnbW/BEfZA1jVwKuew
75qWTmW3U5mDTOwxJJEXKIov5UOkWDJkdWSikb2DWBtdftHOc1bv4TAsUdtnwixLbf0C0A8pNczP
swBShKIqrcUSQ60u6ZmtI9ljXteY1EdTmw6HLOMUAJFa7SYo8++BAOkP+MRI3s+bG2TVRXwtq4Nu
JJ447EJMuyq1qPsSdS4a3GJW/Ak9GajuUdGt6uQ1hntxncR9Fr/LMeL0TbctJL4zaabTiytylFLN
KAEgOceuE/pbJzAkuJ1EVvhHO25672F/tpioGqzn9BekuOD2hf5Rx0rks4MOPQzcgzBbzqDfT0A9
BbkMZOW9DzvcVYWh6mYIdW4uoIYN0LQIl9g9LKlbYLGkKe3K6z7T1FdCDjn5xWW8UJjWD3YbKpaU
wQFH3fKw+9UREbjviZJqfopov6vbma89/0gZ1eFBxaHBN1hiJAR9d3imV7r0pHzo5tCEtz0Ylf46
BNkSx5cequedqhaJ4UETU8jt85NIM+Al9KhE9q1PdEB/MrPNKRBCGF22fWwGc+ZKhfoUmy2mt/i4
s/qpIDUx32d7GkDdOiM8xFmAj1Rvfxg6cX8CNawYxioy6bbdUAtBCoSZYo1+or8fUlrNEINxH4Nu
xl9KCtbxmzl2WX7i6NbR92rRZnsX9TrYLqFaxP6EDZJnNUQAtKmzmSzqvGXRrm/6eAv7G7eqY7tP
8779cDLPB3+dV4rRU7aN0XCB/o7trswxteGSUgEGQjGdWfR9A4BhuQyFnuDKuUKX5/ukEFDqAmCk
dawyWaybbxM6DzukQBQsn598KUm61p0mYG6EtCfhN9BCVXo79c659TTugm7PcTJD/sEWCArRCWFH
mHOpMnikVOg8g3Hdg3ABPwjlh0HWQ2etukEM1PoThDHk8gykXOhkm5lu0d92h+2DYLEvU44iB/gl
9T6OWOouvAAE7V2e9ehtgn7fdTeY++5TWfcrzeRFhIYFFzw7zx69dZZ97ilO9QUq7vl+o4KYAWKe
ptKxCkqo7G5bs25FZboU4/c0CzJ7NZiDwJiUrNylT5gAcAisj8pmcYNAAKUoSMVCNQhBE9JeZ65T
Zyxcg8FYPBtAftaP6DET2SBjl+hNzipVmaoAU0O1UmoABR8c+tpTO8G6BCKdIhUSVnFWsvxhUMii
7/UgvGj5VgTJWgGxTFkjQLkO6ikosgV2ZNCDCSsDYRF500PFH8FCA75b49vGkOAQjGQ3FGZbvjIc
sNRrOYWyb3ngZP81zWTpbpNsn4lt90TAOxjA96L8apYtYB+hvxebNgNre05u5jnvYPW0rGAUVdCk
UXBaCnFOp3c5sf1nEwIxfAdtwC44b35irG+BGGa5qrzJmP/OF6vG38usQ/xCiU53+eDorP2THHrC
h1qhYva1I6JD7rhDwd2+S8wCoyu/lok7jQs0VeHiAjMBTWrEyb177CBbcPIi0CvgZRAkPk/gJcbv
KHO9vGJ2BoJrA84HDGvK6FiREQjKX7iVpr1dpRgb6BqAlOliP88VLPtG/TDoAJ/K2XGChiwWCjYy
qkx/jz1nj/k89xsidwLZGGO2BfkZbE6vfHfdT80WTOEDhbShdT0U/OoY87uv6VAU7J1SU8HP41LM
09lMHAl4CA0M8JxprE8gdqbiZFQHL4pOqx4Crggq0zs7d2mOpwHufHZygQaR2tbtFyuMSauioOwb
RNPp05y4ELBGmm/RiQkzwj2aQi95H70dWoBADFR1OAzryjPILoSfjMu1uds5VMBuosAAuakZwuit
GCf7CGPQbn/QugjKr93EI1aBM5x9JGggBx8DqMfZn1qI7DGS0QYL0bTrHpxP8Tn3ZINCaRgK84tn
BNFtJIo8LqtMHubIe1KVU1zqq4PieuMOItAlhMLhUKl8X4dGRGuGTFiTFKldDAF4eDW5SJ5x29L0
RsXLTiqwIpZHhSkAQ1DAMv0zS6LnGrrQ3jVF1kEwWRLVP3YbNmQd5YF4ZFKrX7wo1u4cl0a6b17k
yfjLeZiT1S7nGXZzr6IQRnEwP+7a3mJy+Q0Jpik/wDFT2qc1XtIVyF0KdwoP2ZypDkUwiDvkSQqd
7IUjmZkRzOE9B42v/APCGwtvLYaTpCkLR0w1z3sRnhi2q4f1Jh3y3x2wWyjOSpSHZwrsijrDiTlw
tYVPLgcmYCPmIZ4xQryD1pO1zyTA2KpS0tipzWhByxsOCUqJJMpTeh5MRpO0gQNKhu2TJnverqTP
b8nuMmTLEa7Bu20zITtHhAYZQ3pXZrDZ3dLw48jH/Z8hhJtdk+KXfOJJUK4tQhiJq6zYNvfedy4q
UUURpAnQR/SuZA1clNAKSUetecPdtvW3GC+Lvhk0vBuhAEZzdSPBLy+/InyKtB0QpYIzhmm77yof
hnPQWAlCGGbVhZjOPIHJ/Tvo0CX0C8/nfGqtCpfkPFgSytr1aTqfoFrD7P3iZoOJkpoW+R1dEzO2
Qc4R4miC6+yrHryMLwcGkIGkYPfyhsIUQn5JyJaddadmQH9E4iBmKPjOeyjCZcw+oLLIbYOcsYBk
vNLwi4oViKOoFuEZxrtrKIuB4lgnQ36LG+QwCErnYs7qgWt4FgPKD3lGWwqFFY1XzL7jHe4mZBxt
XoNq1+uzB1FrrUhBufgi5zDZoEqdKN/kZjeu4YXstsqVEMS/7B7VfRtDdX1sBgUlzDrhKXXwEISP
6rNRI3xoJwlB8hBHCCkWvUFd5fb1k0cXFUAKILRLC2jvEq3CVMGQ0ZFd027PI/0QbAlCLexHJlSg
aMxnmEeMWxHe5usYkabTeil2lMQw1EUCC9r5nfZbBD0uXEWsnsiu/mHQzNMgDMbO3WcC3s/vUDtP
5EePLyoasxc99tsWrajhKMGjlnICzDTaTfboOqBPmwGOOlO7Q37ruQBIHmdvDpJnRxIGjyjdjRjW
xL1NLhE163yr4Imc1X3hIMzJwqV8zHKWfuZJ5r6lyGXDaoePzgo7abiFg5sSubHFKYaqH88cLb6P
Ux4OdWAwcwEjFZYI8LfjySXxI/kgUG+hUbJEpb64KdDyrCO4l1QQDnFFo2a5rBXbA1o2XQG7sCbY
3Q5PeyW394ZHgAlF/Q5kwzh08XrlkjjcB6CIVQP6k0PjomTuK9j3henNzjhN6h66x8/oeJTsJFmx
JpB3V5OuoZ49q3bwChiupOhzUu0QwpyqqRCZO8eBQJiDsdJ+WpYpzCoCK73f5bbQr1Mfh2EFj7vs
dziX9Efmcy9qO0CKKilnBQss0rn7NDiQCeGYbjlyjnIIWlUSOlbwN0+fLQbCv/t9ExsM6I12dVZu
4hvPR4LSieEaaAAal6h+1DB1Fz+ERteFBII4TkaWAvGJjkqzEoZsPy8piaoEWgs/Ugh/6wpWgtle
aShcfMpmFCcVi/dsaHc+5gEQcvnIawuSITi31sARMQjWJcBdmpsPkxVzWXfoYtwF244ezSZMtLSa
OAoHaSSZQZUszsBNmbjO1BKi5ocNqJmimqE46Wsr5zKvxmDv3097CGuqTJvdnzfUIO8z3h+Q8w6K
qieQ6w2kYTq23kX5APbtTox/BhEYdZ/ttEd3QO8zlKIhE/LJxANMoWxO+E+UZxIs4WB2881+nL27
Tc9DVEeasa3qthJM4tIt0UOReA55hLDcHgJCuGmYc5nBQSqKOws1mnvQJkZVl7ggLS7fRf2OlyEL
2242IwT+1kCeV4E7ugFaaljqnI8hguXe9bQaKcriKthLTE59OcGeYIGi/u+ATfDMjRbIqNTYZeNc
b1yuHwl+WdQC60X7dg3d7pueOUjqcTQt8gp2VOKTmuId0oa7QnToFyT0Dc1Y9FMkIbRnjYyioRnQ
eMRvoQN8Q6CKKB8MXP5wL2RB/13G68RB6+VhUKGgBdo9NaOF0xtKj5NHcXIPqBW6oIUdUhR0OxgP
LcSrsq1Jeg7KSJGv2RcrUWSvBawdUPdm6xPm5FNaJalPYtzOPtmhlRcCX2kHQAO7fYFUWbmsh/fY
UiDBKXyPmiBKBtNhjY8MLt7hONLINfsFHxZQVEXsWB3zXP+jrMO5CaMn3i/FUdmmPxQbom87L2xT
zg6yOmE3De/MhmYLbpOu+KSpm9lpTjIE3B6IH13B4jVDD0T65HntymgElSKFf6ZA7+AGx2xKcFHq
SFSLXfakGhJN8maKvaP4t61oIc6kwPJPoFRXAbgEx9YINjQjVgdholr2KOrAgxNQ4i0mlyEHhX1W
egDqM1t1mm/godJo01WuhphCQFAK0URTEb7L2LKGCM5hDKczp8sY1rhD+YskEo60PS6+Zxb3Kauy
Dt56VT5v8gPynxU2bYmA/bLLJEieMbIB+wHgxQ4AAYefpXFyNToryTg1YnUBkh6ltK1zNu7kfdYB
0YsVieIT2P3ocEUiTLsmZRP7gYwhBvNGm+CXlQtP232cs8cJQVnU0vQK9XVY9L/DYZVri/aT+yZi
mOA1wqBqq9YezLTaw8lseQRwmYr3fb7uyzsZJvo23zL2yAYY+lWyj2CviSA9nXwBmO8tTB/xIyeT
RxLTBdOplsK28rfP7TrUw67GFMl9gskj9Oi3G45mYl7zETascMAus67C3oIhnkBDoj8BzjbKE0Hf
yZ3QP0TRIrMxrJRePOK63Lq+JiTga01TcHhbJBfzcB3RZ2ZtiIlK+SncfIe+ZmZHFIpieHY2YEWr
oXeJml+tgrexCYcPGQtIeIlxYmwNYuxkfo5BCGS0HGdi7iKNFv+lM+Ag3HTMD+OlRC6gmg5Z0aNK
/IC2C1SaALKYYo2uMKrktdZuyVGjq5jcO0zTo2qfoPEArHWWxme6L5lr3GZ6/JU1J/SCXGQP60IE
fq/CBAoZNQammDVFkxt6uLVBIa4uWLqG+DAEfzoau6nTmFgn7oPAT2uzEYITHBsxhDfhABAgm1XG
zzJchwFjEGCOalAew7JGRQ7XBgzY++UstJlQfpWzTZ/zdMi3U76gH1TDcXoQFdqh6/oT/pApBgoB
as96oEUumgmubjAe9rD9LLABQhkd7eD/JE3Gf/KoafiHwsf2CfA1uIAoleFR07r2y30/oLt+nqgJ
Hld0eONKz2JmmEBtMpf15oMIZCzZZb9JrBDgJqi/iEqzEiXwZKD/XkWA9gStRVW01z5e4osqV63P
E2AXTxSYS1FvFHRuDS84f+pSMz/NvORr5bDThmZEvSegPYKBTotIj5ZhIpc+b0ku8vciyNGvSXu7
hhBDH3Hb4bpXbV6ygNcYLbiPMBkvnkMaFMNtQb2JHmKtBfKbGMlbC3byMleIKjq5P7q2uomZ8/6S
A5D1kYGzsTR2gdFNywUO5SnyW5fVONLGwg4cte8FJJTuQYcr1a1RafQRMbeksKIMp+fFmlRX/pBt
ubLQpKSdiEbpU9ok+TiiW8oqFU3BD55PeqqAzU07EKiNQjuCwfgQFVwfJzU07vWFDGDY15QI8xvf
PvjHmHJSFUc+8Bt6lyhuJjn4sQpnsmMWoSk7dKMwQziVw0iHduVbSdsBZj1FPebL+FMmXi2tguIJ
4q932zu5pskPchQ+1eJRPpxRDAiKQfEob6cCtXbjij7uGqs285UJmX3PMA/83UVMfqdlAEXArgvm
qArhdLC3CC7IqoZFoBm2CAiy3PFUuFaobZENRz8A74yqrlIpd+/HbZlFvQ4u/YBvmzscZjI9EZ1L
DsWT/lC27bf0SaDYiepCeUOQvma5qfHbhDxRDm+ek4dPMhxAIdIBTwfi+701uKHvj1P5GQJY3VwX
YJuJtsMow5/g/h0/6j0/VBJS+3kudrY3jEPM+8bFu3kEjmXqGzKv/kEviHBtMUnjrwxNYdeizMLn
YhBwKGuxBRgFwUd1olj2jQx1BiWEuV47ndhaoUUytTMMuteqNECSVek+9ijVCu6xzv2UsdqvxB8y
14B7CeS+8N22Q6nRKlhY3uSzLpph3CC6k0GA8YReQkxPJFz2nxFietZSJ+hlg0wYhw8mhiMYzC3Q
xLFdj+7HQGR/MmTCCk7QrZWV1Kx/NDJDTx17d3qW0b4jV7KZ5bWAyKOqVjjfP3jNtG50HAyfMWoP
WY0pt/+n21AYNXQc57RWnBWPu9Q6P2sIoH8rYatxa4N5NXc0I/2Fpf2SIb2P7OchtWtcD0BW7Bgt
rZNrwCsa7HmFMfyFe52Xp6KDx3adYnIUoLJb+1v0WuxawZipvNUEGPEqnv1s6y1c+itAJXyuxyzu
VMMRaG5RDWsoDuRzsjZiUULXswPgpNaz6o+uWylDcAjQ10QLdZMY5XJqwKnVnn5eINSk2xRzJ+Rj
yMSGhtNgfUQ+LbdqSzb459meww3RgHL+O+kKUIR5LP09Xtz392ka9PaWuQ2lfixS+r2ADlNQzRua
0DXBlrovJLCptSlj+VW5Ah30gu1dUQ16NM9+dkFXOVHorjboTbgTBXnuKdzB8Qwxlfva9VnwmdCw
+w5fowVa1pKjV+18CaIu2q9wcRZWhrdzQqWt46hPrwly0q1OiJs++5l2v3fcwK5CEc3fE/BIkwp9
f2mqHUKrUU3DKPg67AGfWl6iBKwBo/ZDG5TJhPleIvfDDXgqxlqY4ADo8RjtJ65KaBxtGTZiYzew
CFuyeoZUz6k0qzKjoM4jS5rDtc/nZmngUYJhIkpjnI99mC0mI0E6wTixxFyysXOKWiCce5fcpkYH
Ub2ZBR0iRbbpIU/swbjdV11UkBETMHQoJ2CSOrE/55uy9OTSMtga9Iu27hLQeYrfBQCPjieaodmL
cM3yOwhj2xgtHMGeIwMNQyS+sRToFhwGvHLXbjtFBDaYNeSvECnVFuFs5Npp5J1uZ18She13yvse
5hfST/0/hS68x8RrZfhnad6TJsC4FP+/iG1xw1DRFCeT9uig7RGD2RLpx/4cjBgunGc1qe3dCjZp
XsWTRRMQc48NdfKMTLYFc0gXNbLZgaF+wx19Au6rszddtBqNPCSOPg173vszetdIZBfRW97k0K7Z
3zMQgnFyxsNn/NjoH8F0mqd2G+0cIUjQfhxx4HUfoBMIyz8LVfTMqjNbl7iFJY5eT1IZomtnCsUr
dBDK8CYjY/oFdyo2Z4FGAHbfaOFil2QmDRDgkZSAlj67q+Lzig6lDVZXBehYsWrFlA99ejrsA1QE
16KsbZgxXcdDj/yxRLE8Vt1UQnRPojP9JcZphantHGfHBzHlUGHr4b+aRvxWDEv56OFCmNX/x9F5
LceNY2H4iVDFHG7ZZCdlyZIt37BkW8MMEiQIhqffr/dma6tm7Gm1SOCcPyJ5A3009LFi4PLW+muD
wmGqkcgWsrLYHPtc2+O2M9X5+ZfbxYTSums776kVivIakr7zU5clKmY7GtkTUJfEbVYHix4Y65Fc
oHOzCOBujKmo2o6YTDDn1uZAfEGzp/PseL+kKlbCbZQbPRDQyOBu2ct4D3/RFydIQ7u7RqGfNw+C
CsDiBy4zJc6ITbjy7d0zEP+DvX3G1azgxDoiF+58VdX6J0/ERIW0rwnOqJkcwOZzZ6kPMgoMhJ/b
uXVWlUPIcR9WJjoWSw7JJXz3labY0snWVQr+7SaoLKKhi54B3cKN+nAT2G2PCwBM98FrWHZNkseL
sz200q67t4U7/yMvnG57Iz6Qr5xIrKjLXLIe/nijO3VHPtZaYsojb/1p0jj6PpvV1uohR9Y9nxan
nLLIMN2fe9lxJQ47NfSJN3rB77V3NTHSHS/duSdx3T1byyCtNw/5wp5uW+dN2RQFI4cyuTEbx6De
X6yq67YzWiB4o2S3x9I/SYArO1ESQud+G0AeEo+RVb/03cr/NiDfO0s5sU/+xYFRD3+1IYIUHEux
WZ+HVfMLXVXkaPDS2u/f6qkU3WE39MHemZqN5ji4IoyfdxMYcdRBb4aMFMWuvysjax8Tl4o/wkd3
aRmoZrfSh156S39fVi2u19uXtNzJePeDHwtR9eujzRNWMMtA5vlvuz8ttp8hfRxVnXkVizHD5E5B
QrMO21+5ddxbhmvnPEZO/rGAO2E9MitcGMx7FCZqHkeT5k0x/pkNtF8GN9b83hEIlRkdPG2cmmCT
+I112T4aP9i6SyHm+QAcZA7KKl9YqEfOtOaJ++YjD6L8EAfj+Kdd5pHGduX/qm599Wk+LNXvHc+d
eLQXj2V3wgHAGxN9NQTlfoSL/7MhpYPosXZ4L0xU0SrLSu/Sudi3KX1v8lSNRfth69ULjtbQaqCC
cv0demscc1e1+fyvde3mMbBGwLyGCWROPKV2cZ3jKqJIffbAQutxJLhGGz/+3mcNVYGbvDoXyo8f
UVsAXOV5Ef5Vrld4R27/2Hvtw21wjiXT2pp2ddEQvWg1QeLTxOucC9/ZT5Dm7h14F7ie13evDlLU
I/hGJBNRleav55BuPiGN4Lzxap2N0VCb4yJ7vR5dusgo3u3IDSp9IkIyGH+ZWX5JJBv2MT+N2Eog
csLa/6plCQwQzbfjpSi2/A809vAV1dsTQvNYpg0lViDeY0yfunGw1yUTrStlIpQTZmOhAUenKt9m
Kiy1OU1e7Y2HQFudPjktd1RSzmFlpTw6MY2+QTO2DJKsFnrdjcVr67EsUDgxv5h8mS5ThcOXpSlu
fjMgdI8oXS1WsGD0zyPPpMs2NrtoM4eiiY5tW5X/kdYV3Jq2+/CTpp/YZj2Ltr99gdLzsORD9R2W
/FJ8fy/1C37TMEE+15SQb7N8rP01bI/G9KP7S22R/F6GtQFstjTIdKjL7SfJuQXrwX4DgHzbEvdN
F4/xrw0FkPtYu9L8KvdxliCN3SrOeTu3NcKckR6xXqJeSXZfLGHaKcHbH2kHvnBETXxy8z3Mj8oK
q/FBiXYJoPtK/7uMeusfkthiSnDjW9brxlSEfcetlvptay2sk11kom+x57w5+Vo3mZTrVJ78JYR5
HRnC7pFUNVc0VjZ5JwVqDo/flYDHWKdM+00/vPIIsgAO3drYR0tb03KoglqN2cLwq1JMSb3+1kM5
G7Q4DpeN4Py3zzY+JiBNBciWurAl5n4bV2Xzn1Mx8nEu6OJU1ZFbAg4vumRGl/50LKm4opEZZjiW
hxYJSJPmoU2nQhuvjPDjHvCpgpztrw2RnR3nePPYtdk5hpupeqIPumwGcbBre/hJ6TV//VJ5M/ki
aq+jxMxFjrghdkFHXYIuYoYbj8sgEmU4JSNaf8RgS9BU12K0qatdh8H/FtrI6XEThuHO20mJRIpi
xQn9lsFfV8y6P0zeuOpU7AXymSVCtJpukl77JN/qYb62+745x9tmAPhl8RQFC4h7wq3r5ZneuL2S
eA0rwJlhVxm0A8qPWNcxkiNvrhgcBUDKQc4BipcadRGL9KagMoZ2Ksdr0Jd7cA7x/GmK58Ziu9Ah
5pVZxQ/jH81Kyzmkjy/LJJC1/1CudfsylOv4k4UmZ+EWlnwtctu/cNdoK433WbGJ7vIG1c+tuIzd
XnQJTuu+zvJqlK8bNO6fet3iR29wh4U5Zqz+04yUAM4wsP2hmCH0Abp345zDzWX2Qt72VFub+bZE
1ZhkRTznJp2Ku7u6r/VFATSSwALXdZtM7TGxutb5ZmnvEB66TvejD7umTkdlQ701U9HaCSouKzzY
kV4/27JbL9z3+10IQg+36ZVFm3I6vRS7xf+DOlmwVAs7Stuo3YhhXkq++DC3kLNRSr/4CfTHFmc6
8sarU7fLh0dKvH/o87xfs2rZ2usKM9dfSRxtPRK5xexjalT1s1MsjbkzM/tSJZFRJrjyyaZ1IMDc
ZPPs8WNz+uA44fJBTeCQrHmUTNS3oKuqZjURagqBTJq8TfQeM4w7azW8+1HdfXMeIgBpirZ8tiKr
zG5X/Z5Gsxvl3xGSwGMU5RCtte23qEVUPn7kpGBAxjIYR6Tt536bNp3kLOAmJ6TQKREQ8dK0Hhfa
unFHrN64zNQ24I5FjFEsR4Nm/z7eV+4X0Op2OpB2vFcZEg9oY0EXXftKhaX89DoQisPi2Z17aaxW
t/dhX3SwWs48DFtalU4JiYa+MoP70e1p4udEcqp9v0tAm6SEv+cxzvyxrIa0DZQHv+DWLA3rTgr2
SbFGyEcdz9ZyyQGLIEnVfFJqq18n6PIm02VRt29t3uBnqvm4zA4dPyLlRBAgRYEd66yrXDf8Iki7
vNJFQ2eXvzce+KJApXA/FaxKKfcfHWeUoROXbPxFIFnopAPeFwj6uRtE9+z+G4k1B+0Ql5PoupVz
2oZa/1ubpsj50FHbZsD8yHVnlp8/QdiXTgpF7JeHuBWudWitPPzy/ZUwhhXiOl0Lhdm+b+LyGHZB
eN96y/iXb1V8W8M2DJliCbXOrgypIg6RUMJOUZilHsLaGWcUhnU//UFizcaOgNx56MN9/zHxOvWH
KhfmbmMWXzNb1tYfcs2X+428rfK0CCt6XTCbeInTtvN4DuadadbvdOMceFHqFtMuaYUHtzMEY2lU
pCBZKu8ZFHpimlgQ8vBj9zdgG+0Yl0LYIR/y56n1iuqyIegIDqFnlo7UqtCdD6KpfOdYicHiApjt
eU7VTq4urHkbW6ctCOD4RrudHnfighQNWfnU84SizveT3AoX6IIxjs3Jy9c1Py/OiOKJDjo2iCFi
IGnqqHYvLEFY2Wbedv/AWUmL6lQB/x33tnYfyQ1FIGI7Q2Wn1rQDrgLGzmFS+Ks1MIvLtfxZVlUk
fu8sUMWpBxRrDzyhvbET2Be5XLggfZOiUQXPW5EehelS9iiyPbKpwuMcgnkelsUPlvNC3g8dtY2z
c2Wjkit4pgeukz7orK8YUet37Wun5SPkk3+yWULC25/kbq43Xsc3uFRKBUeRR/xJVXBSI7SxXqmA
XBAoY4GqE0/Arazh1P2qc7RlD8TmFuXRXeT6s2n0WB2Wqg7co8duBk0jJe/LPI8rR0AcNvZlEtzX
p6YicffeA/sSR/avUCcOdFZ4YsYCxawB8awzHhYhUrWY8c7VM6UOMucciKKGr1cI9c+0QTCfokrn
HhNI1ewcOMIb74OVX96hU5V50R1qTnAhf3STeLzJ7AW0rjz6+V4XT3vr6jgNZtebjwF3RPifEw7h
B5bYfD2ucJjhtY6j6Y/Lew3+0TkgckNAOVZiAdiSk9cVqFX2UXYHhqfxwR6s+q62J+/YCLM8xENp
Ey7AlfDY02TwjkRyCrK9xdKAKDCa3AcEvtBkYnTdl4Fa4eIwKrJLr7lavB/+qOKnzlNbk8L1d0tm
G1++YQJ0u7sC+Qc1k01pwY9FuTjPsQJWCdbesbIQypGdxqs/trnQ+3tX90Fz3vmJH7GENgS5BQhi
TlRvD/f4gZC6KIND4qYTqRXXNk5dLvWgCFJUnkuReIv2mHV3n8U4dCfs5oLqPgKoCb2ESYpzDYpG
FOqBUNTiPxIi4+0U4jna0pre5r+oYtECl2DbGmrD248LXmxaW8v8ShyuHjLjrtX7NgU8azc283Xb
CvZ2SNWbfLwotXXQpqo+VwHsmwTcwwhd899tN4X3ENXrC1KU7d+tdRifATA3CA0iV9JLyqbr703l
oXuRi/GyufLrj3mwgWEWbsLUQnS7JQPMzis6mfnvalBOshjU4bMblCZPZElE2Q3TH+7mYo2uU9nH
P3oo40eaYdrvKZ7ZpqbS09daNf5z5Rjz1I/2/Msa3JihIzbLk+LDAfQPfvuzVgz1u/bnNdHD6H13
O28qsi2y3prC7+46tVvMXdjwUo/exQfVWVCJ3CWdH8qV9PUu2P/aM8D7YG7ifO13v3TE9rPVLXNN
C+XlFIF1UJG3ZjfgOKvmQB2bVQ6n3Q7l97C27kXnfnCZZku+T/Zk3xXeJKBRPVYiXw5lGvdQff7k
PCCgnDP26OUF6em/UpqC74MPI2uSiURrM1mQzISSpcv3c1vGX/jviPiob/zToE5WOOgndHDB++2F
PjUOlJ5Y+djL7lVn6Rb6FMnovhgAwB1v8xKifCGYfdV+IuSNH+F+j3Hcvsg2cqA3uWsPfewda7NN
dwVZD9Ka6RmOvrt5QYogt7seiWLCP12BsYL1fhqm/kc+Epx5qAaUOMt7NQjWK9I+54OOBtOnKOWC
9+jWgZX54eQeJLvmg18GIRrxQY//gmB3gmNjt+HDPrXqskzBVAD9jgolfNQjHqnMI751nm4wA9Te
kZyn496bfs7KutkIsxns8BBEjf9LO7t42TGAfowRppCyL8anXsji34JenNGKFIevoPOsnzMLxW8x
Cu+HFJ39BJvdP1tT211VIZYptcrGPRbcFfd2b7osBoi+g9VnSp43p/uPgskCoU2/lknkDUE2oxyC
f3fix037N6WR0Rk4a/vbbtBGJW1s19cWvvgUoZGGMCNt/SOQW/SlufWvDnTpf3GH4ih8tOFJFFr+
GcyaOUcdUUqsD6RWyvfC1kzxkVJ3QGXY1rtiH96cXFtfPs6TjDEA8tYo8Lp4dz7F6CEV3Rsnm6fR
e494V87NYiroDAOQWTVvBff2s03tNC/jGDp/qvhmulj9Ar2fv105c1vYQ0dOSN3jyj5CroUfcbF3
94zIPW80qvRnu/Han1zOIdRd7lwtQegnIogt7+mkq6zTukTtnSVRZiMcEhJ6xe7WP64nypc1wJfT
VrV4DGWzvu716KyJOynnaAan+i1M7n5Wy6hWDBfjdmFYEwbriJe/kR3Qfa7E+SAatr3qeyxzl7+/
yCugEWWc3wAC+hVD0oBaZQt45ta+5e+pIcifUYBTIsCMXcQXu/MEWGSMgYljhNCaLSqwDZiF963o
8ccMsquypVfuA2LK4U4jj7xzEHAkOpT700puWHlAnmeL1F8kQsio5Khr2SMzoML+OR6aDUYfBPE9
L6bqpYH0RlpqiRW4ueiL3/OWyxm/FRIivYv+XzlPRTohjYuSQPsxS4NPbWpi1+VGNzXB5A8xY+Tj
IDS2pAD/1194FRSIrhft772M8fTHOLwwjgU3J9a1EML5w3jV0bCFWlRf9sHLb8TK7pTqzFBiey+u
tirnyjYGUrTHQszffacWKwFjsz7cUk0BsnEc7Z+5QQx/blSxdH/N7IXzSeM/bH437dZZLHxRPmbs
Lbt/iGbR/EAJ6beIUxppdxk6k6VO1dQOO8uUDGySiPZhxJaz7rLxe364pXGu2D2a7cKuoRHy3Vo5
8fwANpCgpLBlDThtB0En8ai2Vr+LoERvd4DBr/ZjFao8fNZRHjkPRYc4OvP9Irrgidn/EY9ddYdy
6+byXLIL9M+yY2g4ogtaV+tYjnYX7Y+9CFQ4HCf2jLo4TSFYXZVEygwGM148bNWbUuhyDfee3qNP
CfUQZH5V9frH7HY3uUfrDtuGa8FHtzyd3BFVR4WLbqdJtN/gHjKEshEyBr3nCtewQEph3bc9Kkaa
56Bk2G57q3amAY035JI6rEjt1iJ1l6C0HyVMU3R2uknnfJ+QOeovh5wDmLrsyjb64uRUdvzspt2I
E1K0Ss9JZNDyugzw+UxtlhVN0TZRRcbObB3DqFqKHzPd8u5rNBM7+YgsZpzBNCbXaigHxULwHtjt
LC8Gp10IKcLcffWQDMSstOuyHLzCyck/bxFmZhWqv+a+9EKdp/zc1WTBojnR+ovfSIkMP1jWrxnD
rfVjGzkpf0+h1a3sB1sN9JcUU9FZnwRkOyTP7EyuzUswa3t8HGB0nQtW6t45kaAxopT3RsgZnoRm
wBi1tl31GAxweogiJ8vNPKib8NT2udT/BYFsJpgaFMhvuBpy+bN3ZxseenEcEBJ3Vcyrphrs6nHt
cMECnNMx4xwqjEj5aV+DFZaNJY2rw7WEZvDtUJ+mRUTc0Z2FciPf8XtEbnUUjlu5v0pdheIBxnPj
1ztOYtoecyiu6AfOFgwGlix78m73Pq6fW6TDlKeT+pOfcVOGeUK6/LZfug2D3tMUV1MO2x+67Be7
4D9aJnxbUXEW0byt26ECK/PkETS3r15I6/HrJ9o8OJD3yEJSIYPBBwOiwWwcn0RpgEKSQqimiA8a
3sL3T/yAcXi2rbBBqYwzeW4vWNln2ONwhEpPgqUvCoKd2KD9X1YbzfaXV1NznDWLxrOS4SwecihP
zFC36KB8jOdTXzAEZQOf0LHTVtPffnI3OjbdC2d7xJQ9VyNYkXQG1/09WIJHJJwa4YjDTTHP8Cvw
bilDdlbO/IrPxl/vcwNym3DSiT7N+XWGM+q/GxhycIUc0GMAyef2R231rnr2UQzVT7kdwYsrQIrx
PzSfXXH1Iv4a3Eol0u3EBUMproMOFnNCw7jkXyRyL+N/o+r96SIdANsMlW+Z88wWmzrN4bx09yQt
iBi0nWr2s1arNHdC5nme2iGC0EO8eK73G9epV2fE6C/Lc42eSRwnEEE8rRIbdrKFERAZbmQY7FKy
lIMGFmrPROEMAQ+pQ+pOajXl4qR23fLsHyMQ7+InM6NWEv5brK519WNVzcuR68WBQBirsBJ3FN2a
iFOAKgiI7YaUda6PQKJvZ+hZl5bdTs7jneeZeIB0nXTtpSr0xKZBS/Rmv4kV+gGWiaX8LdjxiSC+
tV3zIJpNhie/hRN6X9aOxjaMDfzzGz2MrmAd8X3dLciEzE2WvNUHSgKV+sRtXC+Xorddn1MOV2tP
Mp1fY26IB11nG1/KvJ1znxzbt1710AuO23v1XZ8PFjpht7BgALIIVFg96bCu69+DXRe8quz6zt6m
fYhVNj8yAHWOPs613Q/DRWIz6sZTy1eyDR+BBq//tPCuOBsgLa/9cx/5Uxu8O7mLvzkpKWcIUrua
o4qNqlBtdJVDIf8znCTxQbSmjo9+oQ0GZrT51n7KV7dZ7okoxwq7s1GZ5xAvKc5WcmlewsXYLERu
062HpSXWhzdjcp3pT0/yuo1b0YdkCI5VT4fI0xz3Y9MdQERFfR/6jfA+w72nC5SSo1ke5eBT6JAM
HMWlhV0dC95FBV6c33dhYINJtFTqeVeB97rNXM5LDlp0jfHdBgHQX5AuzBDYypH9g3KGprmG3LOQ
OQtkR58gI1hiHqZ9sY+BBJk9t+5K0yL+GHcsfrqioYMejDIWztnY2+Da76PhvP1bhm5f/pQNSV4u
elQctDqBd9wn1Ex0V8nETE2AOqjWaIRWGhrKzDfgCw5r5DLp6+TGAFXZQpvTcC+1jeGGjKQmnA4T
GanVi4wgqmXSRmuP6BhKsE02MVbx10ho4FQAzouyKgkPJDP76I21tzgZgf2Ba54if5b7BYf1IP/g
j4Dw4KdwxcswgHre2xFi6jIdRMG+1i3rnL9i3NYUDiygFnmCVxiBc+/QjX3H8+U2UEZ74ReYRXOx
nkYm2H/+Hih99XROGIUwwQxjEqp4eNutMh5/lQJZgce51sTDFUJICyBJCLJ+xP3h5ew5Dd9TmZbR
At3JwKOCw1pETXNiWR+wQbR+1/5tCRIrnwNCL7r/UE2q8j93uXV6JpMmnhyFO2K2jTmtshTGLeXj
4cRD6KbCKTofOLYyxQceh7a+zMhU+6cAPUL50tr4ro577YXysmy1ZhDaSYBqL27V+6zMIa5CLJ7R
7ltQyEjtvozU3ElE7WkGH7NMQ2eO7aBFjXdcx5s5lb5lF31aG7iCMzZOSPn81tp2Z81NIDPVjfb3
Jtu2eUGm708GjSrv3rVDz3WtHYBSRnXswL/6OY7yv6jU50Uk7YyiOlWowsIoDfIhHP5Ya5Pv23kr
inD+8CV5FjIpHYKdkoLUEjJe4HQA8iNTND5Rvn7EvrU6axCmqiuMOQ5Qr+qzGwHbcUda9voTyYWR
mC24f+wfLhIbbibhVf2YSg/52ePgbBGs12ZbxckiHAw1jDcsAizJbvIjlz8HqwE8h62KlIBiNBr2
89g69U04BkXqQqhbq3OxnXWsTznz0nzuQ8b9mgmwbsTnDtSBsrWqrPinN/cEOByAJ3O9JnPo1e0/
RvwC4S7xs2wtPnxsfr+5OlSkdAC2vkIBze6hRrvNwAWHKp8LBFjbR4EGjMwKwXWd9pEIvL/cL8o6
LXjMiFrNKwBtUxIIUCWu8nN1rOLKUY/YLkWVRXobvH95aIVmOnhW5y3HmvSumpEE/fLKByyC8Qvw
itJgj+Sr+mALD0QowXmHF3fzWwedd1EJ8gTmCEZDWEYTLDdJM1BCncvJv83MxfAuQrMiuvfnqu6O
etRh+Z/OOc5QjBZru/zAfh1tJ854cs1ZgNaCwHHmQ/vmIcPYiFiQvcSxB1f+2XaZL1Y6tIZZYh4N
L0ggzRb+IPd+qe8R2+Dqrs1NHzCGc9Wdq3620KDQtUFag54ad/vh6dh4N6oiGO6wFbNSibDe6pUZ
Eh/Xb7JFxvGkfHxoZx2vba95kgexvhExAYN3HLYJYGbzDS6jk2TqKVNaVR17O4oFhfGpiQoWXn7V
i3/q/DlATYmQyXHxlU1rjkC+3wqMdkvutP493/u+Pc5r6Q5HTxsT/8GTyomVWpHWdKMUlbP9GGi/
/UQN5n0Onr1yiw2Ii6r7evYBAzNkpiQz+M5sl3e2IwUGMJ7zekQ/osGgUoqL2v1el6Mz/WT6nNRP
Z8GOTWcwV9Vy31oCAyiDWDim24x5vL3wvMspSjemKly1JuQCFexRRkc/rAavRXRSopkL1KN5vVNM
1Uoyw6MhXqejaqZNvzlup5cFcelSSg/yYUC9SWcPWqPpPOESqzWxRfvcP9khb7YE5p92HuFhrMv1
DQ2+KJ931uftd4NCRXz5JM2tf5qCwsZLz8Fa7ShNLTv+4mvtt9M2BuihME+udZFa3aBX5HYqYqW2
jLftf8kvw+rEsGY8hzc1jNGIQ4aVlXATX2sAAJ5DZYRKyMDwRAz7iEqb25sLN1D3OxHG05gBN4a9
RN8wmcBNPXIjuvrsGXeo3+lW6FGWo3bw13/xXozbXyABS/+FuAuc1xkHa/hfOTeL822tajJNAinq
tc5Di5J6mbLckkaelFVNvN/TEpsw4pIqFu2n9tqTKHEI1TjgbmktXbWnFryfWAYHT/sZtr3yTqsp
ZPTSF+Si3BFxqvRrI4fIfxyVyOXrCMVa/1I90q5juezx8GjBxgWJK7yaDh72++rLB/zPLz7yae4R
blE7NZRoVwer9KhmtKGAvPcd/D94tTZmVtJPXHn7G+C471ezRe54k1BuFHaNXCEQnr1rvO4uL6y9
/en7rR+/4mnDv8+a3DgytQdO5HOc14F9ViBcXhb2nEB3mudCnQh/clH6DBYhwlFJP0W6rXjOr1ul
rOUWMrCzg/jEMqwcSpvy3Gd0Obt3Dmwinyq+FHee9WmMYnQz0N7LjpPH38LqanjAgiDFRBB2F2gp
5ezkUHsgO3OxVyLrIG98zZ2LmkyltHeUyL96PxLjH/JiunY+LJgnSefflFi9u2Gx5SrSHR7r/5va
ih0ZvW+NDxM38O7XW4Ja0xXfi8s4MtAtGeTrCRnlUj36CusNNde7Wx6Ldir8s/aArkpiKNgtrtO6
Y/LCp97PN3lqgBH7gd+atbEU292AJGAplHPBiS29o9xFpxk+up0QgB4HW/TADCbtZ4Nrbhsz7PiE
SzicrPODrlUgj6VaZ39ASRJbwRejekmuGC5gVrKpCyR7JhoZ+GpUV+KTBcJfeaIRL60Hz0PaPqVI
LwvSuyuMHKa+j9eykuzmstHupwCr8l5Uw4F1KVcojjuJFhiTIHeWIamkse10kkFUgiXWhayvM0xp
TWbRzmFGMIsC4yYuRpXHnT8Yv5gy2MbTROTV9GNEQHI733o3DD66je39m+CEaHifA9li5sqdNcR+
J6FQPzDUWCSZBGhpP0wfu+NRsT73n0gGthwdHmkl1d9lsMzwgvBRMMhhUeQ1Rn3hmBexkWQMj2aX
e4rcsu1eom6+SVhsZTP+j9GMY9IE7SLCJO5VroL7sm8R148Fso7jrmsznzZiXqrMI/TCJ6NhRH9x
3xQhLuDYW9furfe8IX4amh32cdEzP+sSMb3ZKaVu8/JrKfl6B2Yfn7P31NXATNcWbLzJfL77OD40
axF7pyKMxs/pFgaAxzPekJIY116+olmT5ngF64NwYpcj1YV5mhLB+3DACfg7j7wKbJ4db2Dmd+Ad
6o+ddIKFiQ3xbMNgH6DoRLeWYyREKzGIz5ZsU/0DakrLdzhj+NGkn6dyeUCJsOy3/zAQar/EOE8c
qUG0KzuW2/hkl2PRhNkW9zYgdK5dqkKQs+JpMdJy8bQrR2+P3Js9pJTQ+DuQW/bNZErI9tJjJ6gb
f+rQD7vICGpwreoxjz0lDhhC9fi1btM+nNFt99WhqAICECLGHZRGVbEQCEr3zOz7UQIo0EK0qDha
xwevdNv4fR36GFWvN0SWl3B8lYr9wyGrJwEaW328MJHiI0e4TNMKD1z0vkuc9lgtq5xjLavsmial
0e81dvJehQKDmV/Yck97K28j77GwHSaPS+MpupsD1Tvb8IwGZy79VxYrl+5qWllD70cdW+5yWceW
AGoQW0DootviEJyprtwjIXmW89J2stIv/gYC/q7JTrB/WREk6DEnqKS9w0tMnquxTB/lSVD6eUC0
QjhEj8usm+7aVFOPRbSoPFpdTuXmLZQpji7J+zUS3a1EadvfGkvhxp26Y7X3ZVvr3308D3wZpW1f
lygW1ROOuIFVcOwZZVKJKUSehBkgiBPEiZj8UkKXEALA3JXkFHSoMEpMHs0YsrZiK8jHPYMBBkON
0PCzh4kq8MaMTCcTP4HsdtWZ0wZGCrxPONFnPzD1/tpG5YAa8u2h+8eICCKGC9j23mexMS4n2NiR
dhHHCLgMJRRafGRWr/piMJ96ac09pepDVUjwzJASJue1zVEq6UMo62L/1ERhEAxHR1SPXgHRd86j
5XpyNlms0JgiDCxr28kIC0I111kmmp53WCnwf0QrMRI0MZN7GW4FYnOSKdrq7FRad+XDLfZmzNpx
/x9HZ7LkKLIF0S/CDAKCgK1mKeexMmuD5VDNPAYBBF//jt6urc2quiUxxL3uftziZNKMYc1DyVLA
zc/mei7LOUgQCmx2ZhpbPEp4N0MTpReWVMx+990cE1fAcS9H8x+TMGnJLarP1XnVhEW1vAyzBxLs
QCO719ww9Vv336r7uPep8hsy4RxEsJSGwiDT8o2uKxrEjrxuYp+qLnPrZwAvUTif1eoHXXUhdTIW
9wR0ikPL8F3+Y4vOhgnZChPeSAwVmIjwzKs3h4bxtRvnn4WAGO/LdJ2f2UtE6ui2bf6bpfhRN+si
ja/YurraqTcrjy//4Jh4/RNwU/wmE8gmGoTAi20YKf2bMliG+T+O995jGjQ5gqbJYm8nDXElAlC9
eFg0O6pD5SRZeXYi0RzqymY+Sc1FP03e1daBcXlSfz1Wqi2kkRmkDM4hjJUzgeXiZYA42NxnvIXL
74lcp+sxlcfZxNJJaH9+4zmrIn/jhm1o34fJcsLYMCp51aFlNXe1pQqz3uuOfCKJxXWYtt7gaQaf
YLpOBEEraW8mD4SbNusxL4mFjDm+a2zzB80rHjSGSrV64sXjfldVhgOc0I9/maXK2iNuZwbzCTSY
4BptmWi3phQk4DMyYAnLnhxp3a/tKnZods2/STQw8BU2qVeMOz5GBzCo4kPXETUbVYvv7CRN15eX
Imp8D/p5XIt9o3VhbnOcjP2TpBLN/4MBdwz+pHVgxEMSscy4ceg4HW5yTAdQYqqwFsMfVpiBPMPH
qi6d7hfW7WETx3hvwLwe4yQDpMuHdcpzUSXJiCk1bUP/G6deM7jboQAMd8aTo4pD5q9kt0LPjZ17
nVcTy+7aMvFskHyj9T0rZT3fYSQCCjH/nxYPZzt7DLCKQpyoxni9xLUTjp8Ob8to5LjIUpOtSpPx
36D/xjNY3uBtTVhQkOqQFKY+5QrkXnkqXXatK2eHMc8blrBxrZY9P9wS10QkcE0g77VVHZdbGawl
9i9wbGxIsekmzfTHZ2Ea4D6LWN97pXaCG45RoXuT4sUzNw5xqACfaNmW5k8gZe9c3BiXPut3uQhc
cLGehpNghy+/nLgHB0eBgpzPY1mSOu3itnzAdLo0nLh8Ve49OXBg4Fwz81SJ5jWE8QJEpsTzHsY8
p3KPv5mpBoNyUS9Bt4+qZgkPFVvq4EUAQSREWBBw7Xb4RMYvhuZl3kVM4QRKi9m+LE5RsEEVsw9s
KcUqeS/6eW2vIY3wkSryadpXdZrOe40EWTzOyRz7O5c3enZvK3sNI8zF35y8zn2KNZFEnof9eR9W
0j73BR7rW98ByHWz8IhE0yoHcanIMnFE5tDBqnxVRKaeWNKR5oTY5PrHXpCcxnjOxvxx8MvkXPHI
I5pkcMk/8O7J9SbiQRadrvaXYANuovO4EiKCY4EJQwJOKp/HB8yzpf8zw5dISY4G1P04OFvtQKhr
6jWmY1BpWQ+oOKgwlwzbmBlbshPrOPVSUKKLwc572nspKEhdxn2ejHMAlHZbDO44QbJwnJjzdev9
x/O0wpzUE6Krm0uaY2YNjgTJMrPz2Iate73YNGCtKervaLGi09sl6ttPmJ4EiXNl6ujadTg6MRcp
GwzSYgRdO4yNXTZdKGGs+NETATrluMpGhZDc28xpT+viVvYJiAdpKmZrbd9shsUYMk1TBPahbUv/
v973239kQl15jGWU3vsJR8x9kRtOVW7DjMKozEiIPVzTsEwqLB8/JDbW6ZBy2DqrNIcgPSZOBYBi
zX3+36AqXHfWdTiWhwQPyzO2+ILwFiniWxCCLelxPNvegc/hPxP1ar48T5T5qeDHqQ/VMEh2ChAa
7UZxSHEu/OXLoXDUmr90cvl/pIvj2CVxKYTdgTzAEcTQyo3LXilErJizH78Kp1fFE+7HEUFkb/N+
VMP92Lr9G59IB59pXWrzLTNWQCy1x7I5efk0tOesGhBG+7ZLkz0iMnyUNNbkEjxLGB5VpC33HbQJ
LOhZXpsngaXdnhxW06BMvKpMb7m0mm/qkKvwsA558mxYBfq7LuB0va8xRk1cBUQvWRfILNqBQ8Va
ndIwgptl0K7bfNlylOmWi5tTUc5o2O8FdQzld9lUQKVYbCW6IiDdSFGInesgE26iGF8libO+msIT
aOIUAEdUcCwkTdBxI9k9TWNtt0WJ6evdMrEj/+vkQbecRQ8y5NF108ReKVEUrGLl7ioFtKH3OGCu
PYbWTeFqFLhNTO6u2Jsyd3CggYWT96mrx3/s6xz5ayCbfgzay4sXZGCcIAq1+R59EHBstM7ijFbG
Wz7tXeuc2HJGv6yeqkvsQOwilRFk3T5QSj3hER+LQ6hn4CzkPz3Yy+CBawAClElvqwGMHaAWwtT4
aMlrPPikXFkDJn0OfKBcHVJ8cuzEdkLq79/Ijg7HhKW35YhVgtcAUti59wncnOLcxhKDceKnq7z0
Mbc/MrwXPaTu1LTbcUFfubAxnCpOVB2Yvqn1sDl2vGh2xDzHDhiBne8F7sxp24IA87BNReplZhzr
DgMXzH8OMNUriaC1zKh4U91DXCZ1csx05J7rruqDW1aW5Ct1ecW+MFplryUrH5h/TAtiC4Q1OloE
Rtb7svJIgDtUGN71jeofXAqSqy11YM3vzIWDJjtRIh6yxaM4An3dobSkRrjdeHnjhWxEMIPsykaV
9BhPsVYnTgIIo9NculjOkI/otprX4ZmnAWbeNc/0soNltOK1RHj246Md+/W+UbJ7HJM5qI7hVRAP
EW3UMVw6DbE1JhuQ37RUdgX+oeGHKk/IIClDMrOWt+8dLdVwiTrWLt671zly7PeECzOsACRN6r+z
Cb3ittTEd4+c2uqRAtYw+bUobDeJ8aLuOM4FtDuf4MFHhi8coZSZ+T2E68Hox/GJjoyQ94RzWoAK
j19TRZTmyElzbXZpIXkUspYnEp6WoeAW4+wc3KRwDN39yqLLfoFCQdP/tn3bEKV2kzqrAA52iUst
KrHcKMUj0Uc3Ln9S1a8obx1vGtXzyMAfwhM8f/KMrZEzvSz3UrxEbZYs1uJjTtP6vdLxemq1Z9KP
yl0TsIoCQNJ0yAfbDCQtcOruzBwCpNDC8/yN8Kf4HsKuQU3qcYkcsOGiGTmOA1Yo8rjfcGEPtCmR
OC0JS/P6WrHXL6P5yMHXLlCC2qXc+QDD4j26P9TeYRbgc7hCLi5xzOE00V15H9lcLTtV24lCmWwy
ufdMFclU/i5936MgJFEHxAfYjOf/wURFBcJeMBq1ZzEoUFNj08afPcpLvGclxxY8rzphTl09EhOP
ktRcCKLJ6CeyYB8+eMbb7BboxLBbYnzjqClmOed8lSxG6gheNPaM/FeUIcXTvEWlRX/o5wdm+KV5
rWDO/acN+T9yyV0FfkDIlcekbnRZ7/p8xlNMQsimtwFWUNY5xQzyQ9SYdM4CqDzck7y21XEu40Ue
bDtU9iUXFIYipMZRd+nhmma4hETSH6OhliRtO9a6m2LFUssuGP5ryUoSRePUzdmCHysCLpFipS8O
+HWYNtW8VE8hkni3y0dRdoclEwYgSlXy7kyjeDZ3S1d0l45rnayZWp1j3V3L9EzTu09JXzjRvvCl
uV371cMHvnJn31Q4S0lMt705Fz5R/F0qTEkAwObYQpPEQwLd0P3VYTQclb5dCKEzQa3OcNukPRm6
ZuLA9jo4vBmPYmKQ2SgrC/m3HklcbUoW/r+8YtPHSJPAPxIdK56c2QngIFzFIvbOwzLgaEKDdzZw
PNCmZm+Rf1V4TaxwrTC5kzKEttKTNN1Zr88eBwAF/PlpSv9oyuTmHbkKr/rLnt34G4yB6z1UozHd
sj1S+E3Z3MHlqiQW8liJAFPvSMTo4BHI7raRnZy/oXbGBWuFxwhnCpBuxO7H78VOBLauuAYMSSEd
bjTITfew7JmVPVoC35ZWjUBAPB+rFRTj+W/IZjV/qAo3NUSWHeCGPDLrYXxsh0EQeid3VBwzN+Qc
a5yJOALFXg06wkrVyLBoYgRLDEiauF2dH4fW78xdz0nXnPpyTr+ngocwm1V3eU3tNPt7Y1dwTjnq
Xb9jIcSZBpq2228rGmFOgMMntvVZYV7jNJfhofbn2RzmYu5/spiD9nUoHp+bwpEAqg3mPIg7oQ9Z
BxvtTJZ4Df5UmPyrfVlav9wsWcFFHFS8+DdM8vNHnHaq2VVN4xc7oA8TWlcnomOztjmBwC6/rVNb
vY0gJzBJNk35F6NhWt10sHDfPQFH5wZ8kf+Ezl+9g9hZUfNEqi9RNBkS5hhxML+tdiZMmSyrX91j
T4v+oaim6hyAfZsvmOza/j4OZXM2usNTCjAifiN4DVR9qohVY7wqOnsf1CkR+7xEgsumqfD3iApm
j6/Qkg/rTcVKhxKo7ortSjD3AjKK/4XTVNv5EDDPT4eikygPiYDHfegoLEi2QCjiS5lgZNmRUyzn
Uzn54RlA4ngEYTgSPpizGOf2zOHknmxl7e7z1jqkuju6LAjDYUoX2G2PuZ/RnDNitWPyW23Js6dU
bngATLa+eUkhnLusRay6ItAHMomQAriBE3DZ85h/or+6XLK2m2J1X4VF4jwjTaEeRYscxosb9r4+
L31aDYccI7izKZw4/rv0CSiKihMf8N1FEMcK9ZK6J9KRTL9xgyDy2peRRHR3FiU/CJsXEW8PjWHC
LaE277RRXtJiIbcFCyLfKnTDVTVNvesSyNpAx9PRfHoiZtzYJDob3yY6wdj9euOwM6Oj8ufqahbe
jE3s9A/lQIfUcawoKzwTCXXscSxcBSZs6jHurH3JPKs1u4vtis+OwZG+q+HWTFHT/GiIBw/zyNR9
mwwgY7Gg4tNnEROACd+MugibWzb8gMXg3E09rgmXh/9sSUDu2nUtnspAVT8Jn/FFFww7ZPz5Illa
TtMreNBxYOFYrei/ygLdh3mOPNBJ/OB+1yhW4WlXNrtcrVF3Ci2eLR5rZexdBhWry6Kt/y6jvL6n
vhiwjoel7T1zBUSuQAlIpSwxlxfL8Qn+CwFzfYdpEs08XTBwEko3XrvzMqdRX+tMW8aF9sEoO+aa
mZwpk93wroNfR4jYgYoIFoXHTTESzdiKALbrRoHDeUO75QcubJPwXMimZTxwuqyiXSknH7Bx6xQf
WobzGxhzdogdyLd3vBJJeUu1naM/w1RRludO2XBgZ1G59wCY5V3jIzegVObFj3XT5jYbqqH4p4Xv
DnS0sJbmoB9BO6XkAdGK8zDwymmyIwrXHKz9x0w0jihLze92wrpfvI2UJpRv47j2dxHqb/0VyUD2
j/ih5v9GqH3FtvJW7y+nqa65wKgearwQc/ndSad8rLVbYtALBWQ5W7oxxnVvtPOdkC5ZIiYaNidj
7A7DU5xJxEbFr31rpyL/MX7iOt8uUVkCi2qw6sBlkTDLMH5VO08ockFIhMFp0awCztBupuAJHU65
z/XKSYSHb93K5aZyMxE9KXLz/g5H/1JevLYefycvdrujmeOqvaEwskLKySXyZDPjO9v0Ub9MLO+s
dnezCNkubUbprP1L1QV1/Ij/Viz8Jxv3X1vmcXARMhLuB3lW89yOVTJfdF5PikiE52l4r3hzH5lN
quS1I5+QbCd868t+AA/7vGAHbJEcjD7HBTv3lxZAL10bvpHHstHwwDnfQ1winlDgjPjEphbKuwjy
br6ZIvyetIpRunAqY5yXJO+KuDxoN8IUFiPPbAM40Xug41Rymjxw/MdhpmXwNrFixHrVl2bZooKx
VqzneHnKbEqpF0f3cdpaP5ef5TJ4bbptU6+eN3WX1PizJdw7PCp9RtKHQwFIxCHx/wUtK4M7F+fV
H4h7hXtMECYUFCExPsuZl9QuzFqxUi7SFeOvBI6G1BezmYFNy5e9r/mdMdfo3GO1supW7vICmfk2
61nsCVmb4EONvfG/I06fZ01BAmtAWmrKHz+wvt5y0GmJGXBHYIdIxvjCqsFjrF/r7jYfqZzcEYtL
4Ky2TFXbzEXP2kDNGz6bwMvQ69tBSpLEqv+OywZIxLAGQ44iNWL+B+e7/jqJzwQBFjr4XWvSGnfp
bCwiV1QmaAAtI02vjWBUYxRuNzR6cFyDxItrYBoqh6m1maDTgeFUXEtVUOkHulZY2CDcpmory9lC
MtX0PA6YzwdISSU9I4xZ7RU6iBnqhB0iYSlmcEx4Ofw9pKcu1Fu6a5ueDY4n3jixh5D4/QayWFlC
ZvEzaTaC19J/nsVUDh13aH8oDEgprWCk4FGcsKfbuFMyPpL6NLy9eUFmgCOj+XXGZvID8h1aQ5xP
s2V0cOGDkXvG6SytXE4eh+Nlwx6GtGcPt+lJY1/FK1jBUNn0OIb8HUxI85mVK0zRks0VVStBHRZ3
+apAZyiSCth65dR+rBrB/WovUsCl5vq5Wq05csUA5IF54Dz1eGYSDmxFf/Hj2CVWKR0BLbg0wX9+
7LLWcHy/OuS2dL6x1+PykkNcPJil4yGXgPLq2P5WwztOCwCxqqCLjF2o0Nuyu+6MPcIO17gI/NBd
7C/ivROZ+6LrqW32CNL4r0tTC36JaVp+WZTUb5IgoATJhVSzEbVvaOBhc0J2AvJeDQYulMRU6/Wz
Lfvqew1FBk0UkYayvDog1ZaMY8LmrgxDNujsVjeeH9XP2axwIVUzhls+2hT+WJiqJ3600G4zKB49
Obg8dw5uFnb0g9ur2bYus+6xrzuREvDMWThgdRuzrW9jQLw0xq7V1mM8ezVN2D/y6qwAFEqe6OQZ
G4rtQ1zX77U745lfsnb9Y+oQEyB3Zp1t1RRGD7k3cVBg0jYEI4Vjq43xBCZRSJstvJ2EkN0hIfkS
bel0rj0mhIINON7/7n3SYv2CIVAoApu4p1MEQ+Dycsr+u87HIOtXd3lRqpTg3DBbcYzj++bMlrL7
tA01H0FrHHJulpyyS6PGQy/UAmsXXm+0udotj9TONDEZ24Fwe8E2JN8W3M9n+HZRf7EVcvAmg2tB
XjaL8LfO5F4+Z1HOmOBBwD5NpUBXqpok+qkI08IwCQn+HlQXRu+erVmcV5xhn9lx8o84Wa8FNrnm
xnRG06n92ipYHxrq3roXUVI95amXfXXmSh4kceccGl472XboNFcXNJzkPvRq8sScHhAL+SJ4G9sk
5jCt0nhpt0t+HUXqpuGUVImwTfft5GuWfkXeY6agO+wNdylqO0GYaxTbxsN58rCG7EaMBv+c1Un/
0QQ0CJT8SJyTsF7/TDwHzTbWlfpYFmfIEJ3y/I1w8PxR1VJExMAC8xABS3K3rT/D3ptc3lqbnFH2
JdZewgI3NLCDkLAZ+v0CyzqLCGyI5KpKeSmUbv/Elq3WJeHL+8FGCEcEmBwj/lpm6qKwseaHqoWO
gAlgNPvGJOohlNYxey3r7FbUC49kf0mKDFaH7B4m3UQ/Nud2ORDIiJ0NHUqi3gOPRGCckCnYQ6P+
UkcQMoeu3YLoZOQy+zspByCriFHer5cpD0dfsEh9yo1OnsraB4sxYfDPdgvs4nbbtuMMlWrI3aDa
zL4QXCzuHFxInDlfMeunmDP4Ut7zXaJbayohz0hffAJSQKk5NLQ5MWPppbtpC/bduyj2Lf+GVf+L
nyCm9RskHo8zI6B+wu4EqcmnsACqvVs/cxJACh3MrT8F7ih1iDSwfqJA7EyGx2rAGruhUYm7t1l7
oBOozGl0k8o8+nbFgOnbb4f+v3nCeUBFSDuPFH+OgD1/Vg8ySrCpvW6I7q90ANxoXFYtpjdW1D5O
fhwdjTjOsL3NR0UGYCCMTMPCApkI5xL9Mkl+wlvdsUvAxDCNNMG6HHU/lLTs6A+WKVKewKUiaaKo
wR9GyeaV02fRckJvJnTVToM9FRQjcDZUZUZ5V0wmW2Z+/5UP4RDto8yrgCz3Yfbd8WD6UmCE0e3H
Ns6YsDPWdkszklgd2E/+xnEXrsm2zno1tpd18P3ozCK4I28bY6vl6x/kYILbiRdR/Y96HstUO2rR
XCuhhusoA8atZqToYhP/VR6GsR1L2VQSMkOSOYquyW79Gtvx9nqYg9hfLcTRLCEAEp3VoIvtmrNz
MFXmkfn3k/kLTTrAeuB1zXJrAZzHoOMF3fJ8uW09YxuC2Tr1z5KURR+S7FF0feQc3Qkyp+xozmYd
hrfSLfhz1FHY7iFfWIhsVOVEX3EC1YpTGRmDTYPnunyc01LTyFIm5bdi5RqfjBqjN2eIZovfMCRO
49et+a+3ARmxGnokP4wDmpeWaKb6PZy+aDjGum9fsS0OcmM49oKtaFRNV046LOptpOHwdYbdjZnA
j7U9eYsP1zqlVMceY4LV3V62jVvvRjX692g+ZuRRwN412pDXKvub2Rvy8TtFZnX/OfjVBW8JXcHb
Ifh9nP0lfExnNq5/unxGdi58t5vPbRnVBMJBp7XVlmVWXn0Z9M5R75qMvDFnCpsSx914pP6cW4Yb
bi5c0up3MiMIQD6KU93mzerHgFm0RE5Oil7e6AgLJqVKeVJsxkB2VEtBddLiIUqux8COAoAVIGcW
4oTzy7LAAjLPdovslgHnwhpSL/vOrZIBarco/fmBR0tW/5MI3cMpYHFL8Ydhq7+BIpQ2L+TbW/vs
FaF9tlhYWVUtU8QN3obQC7lW8xkq/FqIl5Xte8ZrPJ6yN9jO8fIn08XU3rreKMRdRhU4j7uiCIAp
kBdIbgxePuqNauJwexUSTyJ9XP5fgCqGBzYJBcSjriiHXUeVN0dVicKyYdee6IfIDNae+qodbni9
86ohbzdPv6zEqDeS+I8wHdgEg5lpxPCW2qJRd3MpY7lzDf/HfypTtMEHqVJPPSnYrnzbWJJZu0LK
wjxEM5Z54CHecrTuYNPt0YoS9zAbkx45jedqW80CoZ3Lz7SbGiev/sITziIUzhGex8TOLO+A9gCR
TKtl6t9ISwHCSKMhMfdIAq3ct4Yd+6dZuUcqfjM4vgc8DVX+BG8MhSQITfWOabIPN2Nv54dMzxCO
mnVasYjCc1Unv5LdcoOo24v3VnfrtHPkQA3kBt2bTPecuF7xH2LB4p8HMhfjo6YAr3tv/ZDLhF0K
aw+JI5uL/ndG18VPpGrsGKunFTRRg9eemswZuw5DSUO9AjD6gOgM8lF3w0TK2FXj9AmeaKcYojcf
WBfJV6wYyWckwsx9hm04gf9iyr0ApRnUvcGBom8r5Noju4+mwYWPeeFMtASIz+qxlfwGxilRczA+
C+ecT05YvHJgxCgPmL8a3GlbFwRZXiM1NMErITAfnCB7OCJ8GCGdrQZgQWCQSLIL6xyGwGuOFyI8
ctx3T1gjqugV8Y9OLg9fZb7rQise5zrP7EkCP7id59R7TeKSAKJDWmBfmia/yMZl94ZmkYJXyWsO
S/HIpb9d/Km6XfproiQ0aGdPtYOWfhnJ35DqJS5C1mCy0HmwFY7OecUTmZFidGETPvg6pTnSX/Vs
75GRsGrS8J37f0sP1faTe6qQe4yeWD6YVCSvcFPh4fxLczzGS8VKgS63Sg1TTWm9ZWPBIVeRitio
gHfzRbDk6u+aFvWeZFgy3vWxE+MIdIHwKRJpMfHUAfmeBAJY6SxGDx4xS935fty/YnJqvphhVfIV
8zG/jNJsNEshSpSUfG3+I+c2ROzLKoGGtCxLlp2XNs2ecGGv6W4Ef6C3Bswr9BLkgzu2vQPCHL9S
Xm17UVwfR5I017Z3arGTRdDXz4nttHcI1po5dVzwroJPmVdL/5erHmRUy+hQxg2LAhllKBHNtIDz
SOo+3gWISlx1eT63u4n3sfMuWemGH+PovKUkbghTtM4xULwqgoZveEMxhIjuaHhZJ1Y3fstrfSBg
JDiyxp1T3LfBshIyHssceXLoUdQiq5bbUVBTzTENlDklHHFtupX4QtTetZU7vNl+6K44t9VzHwu2
xc7dACI9eIScXwZHw90+HCPLHffeCo5Xm9GDNwd0Lp7KYzHK+DPLIvUvwkLMgWCNp9+yDmvKHrTp
QBIAdH8ZxrCmfJPunQY7TrO8M9fi6bD55N0GDVYpGr7mjMNIT1TrlLDBJHlNXUl29joJXAiHBDHS
Nad94ZgTwfhSGBfsy5VxYB9iTKegTntE3X1t8zTfhjgLi2Pl9jlVn3X/U8WV2zJnOx3GSSee/VPK
Ya3dS0z+t32MrL9js+7OLBU7MYNYJe2Nz7msHibbSxQkSCnuO0QcqHTQqhkBJ1WL9XZZC2C9nh93
5lSHuusP1mXpjjmnF9WW1lfPOZVktxnQ/QJGlwhxeG6pZnTZCCpSTrsEGexJco6EKAr7WGvMqybn
OrROY/8E/2+bKfolJ2orqH27w2K/nDkJBdmdEG33wWRa66PwQgkUQRsA7anI9I6YVkcqB4LawQ+b
+eAoSkI2dOna5VDreMjPdY7nHRKKF7Px5KZhyxfOajkm6Ev1vccJYb2RMpzkfkyUuPZ85FPRnoTM
gsfETEH3KXNqpCkPsdocUXPVe0KJGDS2Cr2TVHYElA2wPHUFuXDGmXFJCBgHihNVEPYhx+04S8Pu
KbBedQ7CKnfA3Pp6PXgsx7rHcFr1vxjfKxKGtZFX3+g2tTsjrixstkvrbnJY1t+wrUXecFoCDo8T
eH6KbwhcPFYi6vKDx4Hj2mTSFsFHj2me8PmSO1+e75JvQ+kJ6j1uPOPn2wn4RHVCflifV5H28XIU
xJECDthE9AU/x+yjzPur49xgacIfUtcJR800dNBhYeoR+xzK4sDjxHnEwdh523Ykah3T7leG9T4K
AzVtmwxJAXf14DOZmsb8tToqb+SCUWsbs3uPj6Hxwx56EmyfkKOk4oS7tXU48AYnDqDODNPegrc/
5EUwN+CKkURWsAMremaYxXhfm3ApnT8ZHsSbwVRq2YbwcuyBJkGKUHsH3wAnSk7CgI3W8c9KKKg+
YMUDkTwaEEX4h9snHnDuCxUhyfo09IoDHtpm23BWWsicVd2VwSxl7QBCqMYPiuswdXj4iHDENslb
ghPuL2KiKPgNFxYYmKOEf2rrqH7w+qD9apsrPWTtYSb3cWz928LRvPzHVSxwlYrWvak7z5rv2s3j
7sklwHjgwNwx01sZNq9eV8v0ohC6q4vLouwY5P6ApWJphPvUIR/i+fBC8RV41yslj8RM718rWzgo
fkTM0wI/nPch1SQJJxPjsfz2vLTbrV0K5ZuiSMqD0BD87MUuUxLsauwQarfwK5T7K0s14BFPleeB
Cco2vOnHoXgerDu5x8BQwLmBg8GSBV0NkMYkXII67MyNkxwRk0OEQ50mSh6TqTNXMUT763OQDcsv
TRfhv54j0S1UyAyDgqC9+qgHNa1vmMk5bUhvSX4H06Xj3eA5ySMPHAhZGJdHsGI+6NaNP3LKP/+/
I+TDnS0vSDzwQyJ+RpXS/ez2BEr2kMp5ctZd1jhfjibZK8RQRg9llst3wh6t+4m42kTPc8NzEisl
r0KXIuW1k1tPuuv46S+T66AaXa0PuyzrowQ3CNHlzcwEgEO+zrrhnAPmVa94dALQWIiizqdeg+AG
1JUdAAgWHnGpuDRQyI304ae7/AtwqpKwDhSr5jJ7Kp13AUeeW6x+Or3jJ6o+iXSWlG7oTk3UPbT6
zmiQnjBuu2m6Gb2MUrlN5tcpNzQ/efOVshcKP4JOa8Hg0JRUdLFyxavOTMTPYvh9OeGB1Ap49tT0
cEf16NwS/gMbMxJk+QvrII54BrjJdB6GaGlOlcKvewgUD9xLxglPnlxfJncVk+T6GHQrpg+t1iWl
MCQT6ZkpGDf2xkWoTC79tYv7EU/Buh7dXHbug/GBkNfA0rACeDVcq6HqDafUhk9L/rGMhXxq/HK4
XEOy6769CgTAMvzHEJDVP2HZpe0mXFK4hekV35EA9C7EgkNEuDZKU/1aTrOefkan1s2I8WtQ9rmN
ssrZD/NyvdCFCBkdOEm9pqKkGXozcyF9ocg54vPqcPD30BAT/9GbcxOf445h7a6uVXhZqbaQt7gr
2QpG3OLjH5aYpjrGle8s20zHIzQYO+gd6JRq3GuWFrxNo2sMdluFQbh82STR8Im5fJdx3cZqnd8c
QN7+gwTrhfxMvzTr/l1nHULw15ntDlf70N+zSwz1oWWowIWRVQzuGBrL5Wu0jWGxOHTzTzF3iX2U
09IT3h6nmOIcnrdE2+Qspyc2KZ6H/+7qr+KVk93DwFQ1GzgWaoj5lGpthbRz80Rhp66O2YSguJ3p
ELm49RjSdzGPPEXLvOjaHfg+9XCN5DIu0c8YbMLFq53Hhk4yu5G+pmpl7OEvHtyZODgEMArhd7N0
0hc6QIR3weGr+BgmnerDAEbgdekB7G8hqCv6U5YpQ35bJpWqQ517zoUmJTwrooDKs0cK5TTVjZHX
bwuqPUnhFFibKOgoCq+2UIRTd9itYHTCg8/W7duNC5sgR8T6nnXQ1ZwJjXaXksZe+TYWeH0EP/7H
0XksyY1rQfSLGAGCflvetPfShtEtaegdSBAgv/6deruJidGou4oErsk8SQVicg0ejIFF0x4YwLBi
hzJ+I59JciS30QRr3Bt6q0ii8XqzY6jbPWUlfuztkI50CijcFbkIt4TgxQU4t40nZxZs9abgT9Q3
unufcH7LR1a+Qm6HMHORfgIsvEd3WF0VtMV1u5YYy0hJa0pzIWiv/OeCBsoOGeizqxepIoN74A32
vS0HB3nzlDjXklSl8K4Q3ppciiLoaoBZvv2XyF4Xnxxl83OTFFF3YVeLV3YTsSB7LhPX3kjFwjBJ
jGc0pB6hlgSZ257mwrAyZRDlUua4esJBS471tE+7vPvChLjWj3ybbXvBQ0dQ21KAQzuzQ8RUwGPu
LX9LSh7uDB2OzRZfnySpQDLC3nHRsJ93+tQQ090SSURBndYB6SMVuvYe/328cTXeqhhwrkBkW3SX
Gpg0CB+mYadoIIICliDDrJ1GC0UCOgvTlxVlYHRiSxja93qKMKGMkBtOyldVtkXKfsugJAine5ky
9DthYhrnNbZYKzneWPY9MT7wn52OucBTxidEXHqeMuLxMbAeI6dEpNqz8fruGiKHN71RGm1B5Nuj
szTFPXt76R9LTpCLEdbkSEOAcT4kfqBJTuEALj28r0HcPmKcFceQVBuQlV2rxsOSI+h/ZV2ZvRGk
2vantoqdo2km0kjEEKtLFTNvfLasO8tvbPIazl0crsVfVToEosIF5cFnQeoNnzOSjUvkDILMTItr
fR6crLkzK67cjVWVB+c4wli/jXE995dFQ8dmC5YE9SHSjoW0sxDfwL8xkHVcfs+dQ8YDU4mZbRq5
KkH2OIPAsxdIPgDZc2if/wE/1GiZ2Ou98P3n/H5xVET7ygNFgJ5gqvVnXacdfuqInaEko5gJJPuW
ds91qPzjxK2DM4dgJ3ejlhoQKVYLfde07KqehMIFxewC/zCJqEW3N0MJd5AFyEr5C8aXVEszpus+
NQZ0bsBIJrrzoZk+5TMZdts+z6vPqYlL7xATO1+Qrr4Gj0vrTuken9IQ4Fa8QbhXVjnPiGhYcDDT
9ZBDlG7yGxMSwBtAItPw0DEUjzboavrfMOlyJk/pjXRYUsqxGJtx0DhhXRLYV9LibYIFTMJzYgRa
QinK/rmjKhMnGgX5GYzaZT1cxuZE/mi7PlmBOgsNGlps3NSruKI6InjMqj5OXvKoidV+laViLDzJ
/5iIGto7nry/lNTmglAUBbLgLAaNMivx3038TAIlsYreZQh7/RzDMwq2jmOQ/6BOwze6EPx1o2MP
ZBTpqv7rjgUK9i2VXXwA2eKnbzoe84sL4rL+h3/Jgz+H/VWi5CvGASChYTJPYLdnxXzU8Cfsh08z
K/6mrjcUpxi9E0NBDMwg8932bU4D9DOrX2T4f7OBLNAd67J5ugLEiCHLYyfar9D4sSq0/vI6AgKh
0kryJflFFmAEYUcCBoRs0uYPhCwsvNKLh/godyJZgK20BUmMBVrSaxoX5X9jFKIxC8GfTQxl4tLF
pHDL2sS8TlEUzSp7tWqd78zCsnjbEUqbbsXULEQmYjR7lNw141vQxmm3GYepLY7t7PggIRKbPbBS
4xeXShOu17qdvCYTTMCNSlc8AwYFK+cUYpcfKmyd8Rf7zN03SpOBeIpqaB8nPTrDsfNx6R+JKbhV
hg6L9vPQDNXJKhT+26WOVkx9mauugGXtD+qepiZAgkrrYSm0n+7ysYthF2v07ztgiAF21BDYASJ7
IhxOQsVLRhyBn5LN5zZV+h/jIo4MWCE62dExO9/oouke806Ackx9Xzcf1ZKurJkCrOuv9PWgU52I
lnGLQgLtmCwjeSJCTy+HcO3C/mLqPOjuKPUs/6F0gv9g7E0Qq0YZHdMkjgk4DBv0txl2+uFMniCu
uQXWWMoonQ/sI54K7w3sesyGOMRXBZcmk/A2SoSCKy4MdWK60U9fWdxHUXj1KJOXX+1qlXO2RHHe
j2GDFYlJo/8RImIJt8XoE7UFw2AlhME43YgEMMx7RIFkYQICEIkKj7w/uX80SQW7r0S08zYq4slO
INBzeHSq1PIWbeBDhBUjAz0WdTTtcq5oDd1EVw5mB6tvtiER7301LI+ghKSPOjYZb30Xduq9LL10
PsA4ICcGBT5c7m4WsdoQLguTlAtX3xFneQNaoc6lN1msA6TJK9cdawStdolZ1OdsyHSihkGQtmeC
hfsgjqR+h6U7kTtJG/BLq45lco+YmGMd0ppAyE9s1SalnUmIWB6nF5BWZFPQkzrY1oTsL2o0oboT
NMM32uIUmaMr2uGB1zRfr0s1+79Lp6JrJ6VjXO+qchHfI8FE/TZd++h9NFVLV46Xn2RSTtJ8i3+6
WVjw0w7sYTiG7zTHGTkKpecMJIyI5MFWYorvx9pwQYPNcN9zMyQPTKqrgjsvr5mTt8bctbIjHApu
ynxQK2i0+8oUxaN1TZxth06RteeUus0vXDzVY0PbShSkGyXxvWXMilXbm7z/SugbRzdaKvT6MCQP
TEGc8AIR03JYyDR/4jITZsMiO3T3Zi3QYOYdsDmJEobHaRicL+z88k9cD8Rr4lQejsQB1f966XQ/
7UR4GiKklEE8nWxZtlBnM/cpIL8SwpAvHaSY8PVohuXClGI7uhM69NQdWeum3kRya8f09m4mzE1u
eamhQE39ipxvE/HwLrtsXQK97X2oPTvXONWhY5DnbZu+8PxntuiV3luinG4r+Fml+3UF9Y1a1Wn6
e4oGUv82M4mGrzwwLcmHTC/porx0+girjlJMlMRKYflOUI26My/Fvo0Rpe+gH+AUH3H5/vPlHL9X
lLWkM9u8/4EuiVpEWrPo+950cvj02PjtI1XrgJGhw+IEhvv0SaQHgKYQLeOj6HNU62Q1o9gBrfXZ
kAWVbLFeQI4oOO0DNlXzdAma2IpdJT0WJBU5zk+Lz7D7NJaTnc5mLOIXkAbMDXymFgk/uiZxuOAz
J28JnM6GgAq6/DZJyVDEEZrHp3gIIqQ8EtflmahwxMhAyCRRf0RIfnj0EM4PGuMULpdR6t4GJsue
vTlCU83c7guhD4KfIMBWuWfylLNkz2q/HT+DLk3WM92anuGLdglo9ThdxUnxSTP/Jg1Q3KhJQf1C
EsfyuOiINiXHcHbG45Y1h57EzO6BVVd8hcQb8NCFmHZALnRwp1dya+prA5rNPabq/3x2G8fgSTtg
+BMZWftkTX11LHywHr9R6ctHYykKdy6RGHorFeQuqq8F2MYWAUhOWIk1fVSrTQ9xoDriE5wxQgaO
K7m8fLcmh8Bbn2fpRUx/KzM+N/DbmBhPAR6uj0CQC/DdgKgIrwmcWWBiSZRpt3+Kcx9N9Y6/rV0c
ruvKZXTBzNNjGcqFaGAgxTXRxyucAR7sYma27yKueQWpYLqDsSZ+prD0u/202vbaj7WYd4Hr413v
VgqSL9qiPDuyNZgZhVdyvCQe1LwdxYaX7OspHN/bRdMe9LkwUIeWIjh1ETPnvVQy/ItJWHM4aq6P
Td+28rOcZXwFPVl+xR0hFxsiWjR5eSocvjsl6KiHjrgFonBRzGwCFmR0OO4UPCHmTEnLi7ox3k9q
bDtMj1119hDZ6NPSddY/Mp4hOYgSksWtrVBaH0ls6H6tZHg6X0IsZK07UPFq+pl0PpFeap8STL4I
LJyh6r4dB5nuNgF7QA0bdkgJCeFzGH3kqvF+w7Jdq/NEoMD9CGDFbmS6TP9BtSjD3ep72GXXEEf3
iRwKE+6ZnnXNZTbrzboAgAnZKilwCes9jOxo3YLxT+RmwU/eD1i9Y2eqV+x1xD/nc4tXApdqnZ/z
1nWecbcrTGkxkos78hlScaU+T5FCL3IwwbEjRCs7E9Jb7xqdItfYQj5Km1OSACS5Gm8BQwOPACGb
z0B7S0fT5Fc2t8tzWvCQnrBzLtzNYU7ipwq4QpH0wdE5UNkjj1sjMwSv2OKI7WwynXt77EfYCBCq
GgMawyeJCbIanUsxMj+HiO7pvNhHUx2SngGnaLG3FgJ/CZgStX4lszbB2RH1WPypqgqLotMoSfgK
OH60fBvqx5XKnj8HZ+/AhrVS7q7E0OHtiYkify/sfBrahnZuBQSBPZDkKP7HO4xVSPYBREx7qv3k
n0ZGOiE/HlgEdT7twiag7WeOo+rsM/NaRpqPIWuY9JW8OHyWQBoTjJu8JAhhrks99t4/qpC1PMxc
UP86snB+9RMh2uckHqBZGRY0K8IGydaEJ7BNLtgr1IVUgiy99MPovk5J2PBasq1wDzV+KnMhO8L+
Ryqz+NMyBapvL0wd7zHfhCxBp7hfd0pA6EZL6IwP4NqM8y5nrFDpUjBlYN5YeTTKWYFki+lYpd8a
ADPiPs2YZf/tK+ICjguSRD5TMFb+Fw8g5ovtCOkpPeV8+fJHhZNwz0uBmo/5Vm+d+hRFnqgwr0r/
P5roAQG/5Su6pDYkSXbnuP6EPtJnCvfXCUoK8Jh3j7CEdFTiDAELQ7GDlDc9uQsP5SXF7YqlQyIe
5USS0OjTQPh9RJIrcuttmDLK1TtpocWCToFzwibOcwKuMe1xCYk0d8L7HjCzc+XOy9d9lgBf34Pd
CMMX1x3YO2N3mYuDmPmJH1BHI84yY6DOoeOE3nmNgpqZnB9i1ZohdXn0Mk4wHLIhqh94TlMSzmam
9ECPKwA00dSE+wI6ls9HyjLZXkSOCI8ZcRBH7w0eB0BxtYo8FsSd/hJFL78HtDPJ24g7ETA+C8JL
YkZN2m5YRi+c8w4JZ4th1AqboL2be58gzmFt0OpDsElOI0sqcu3dybtqsMH2SIlJs907ccx0EV9L
swti6wcHJAZR/emVrD7OuaEkf0tyECYbPWV5eE/UBCJouNJhgbqgbML8lZFsQPNeMSgIj9MAxZvR
bnMDUyQBfFbQ6RG7m92aOfSsm2gg1fQVgZXfPKxwqooDk7T0p+2AlOJZRI52aCYyMreNa1hI0SKR
42ej3n4562y/8siEzqkP+si/Z6aGlw8pZbVTQEr+trr3kTOGpQfPdXRdZ9Pg7TZoC0MGTStahWqz
zALPfKm1NfuG4JuEXCu/b0+TQ47lPlAxma4CCItz7sJZ6Qs3kzufYo/u6wUnzXzzFja0ulMGk71I
WNZvVpwGhJL5gridWKTBb4oHTpSxpRI7yoWBxSZF0IC0tibO6NgkPjHzGDxBncopME9or+P6PWJs
d4sQ1vLKL7B4nIzIRXZVmkDY9DwYvUndL/WvBKP6AmGgL2bnJRxbZC6FBrKCyxe9xgfA3hCUIM4d
FPcGeUC4V7oci2tKpjMiXMfPq+vSG7/9tYbk9n3zQ6n0uw/kELnf7cju9IQbPUsOnTd6D1NM/4Ll
O8+c7VwBtbhw36zQJykB+TvdsHVeSlhVjGfWflinV9OJrkL9rSEOXDR8svCgA0ZgFzYTevnOZTV/
3UimoGbMOjN3TFOxA9OQ+4xs3CbLz7ioIwcCcB+hAp2yWVwdJcJ4a0kf7O/CeiZZMWEExwC58LPW
EH7G2QnGAvJcvnUrFT/cti6olsqigSypAXptEPZG11KmGRniEG2QvZMeTk+MGArA66176eY1Ko82
bkp/T/oNL084AnmBnMiD8MqcOYYttCSc7eBLHLO1GZo1tK6Jzy3WTVn6BwvLnDz3ipv3rrJryOcT
8meTxzLUy/hGFp4qn0P0OTd1jnZTqgZycnAvs8w8t3CvQPFB5sNbXy5FCNEKU/IhsomkXYBc3yPr
K9L02IU5sP6Na/mcsFAUUFTXXWM9JQkIj/z2k0bXPovQa11AtAU+BAZk4UWwSHJo4h0fYXxUyVfS
t1eyukwNuGOPdbGJd5JjFUdN0XdHHQ5D9O4nBV0ly8j1gA0bl8MA82dC9s2mhu2TYYtfRDJ653hF
DY5zOOR9UpEmDhHS1u9xjuTfHJwcuiKOSjikCeMiZBZCfOYMXomkRDFINLnog9+2qEitphQhGZ4u
k6DJtCeIB7YJ1+UTKiCSvDy39R6HJQxIVIM2Tr3YjRHn2GZIIfhgO1fwHmSVFGK/IGu6hZ6EgTiu
AFrfWDSzR2nRVFfHkJEGMrDs/5HIQPtwhWglxcW3Mimhz4eECKiGSoYF4URC6aSs/xsVCrQSNmZ4
DJeYuTyk1SGor0mjgoPHkIJYl6EO7Y7SUXKykkWHsjwsLUs3rRF6cf70cNlxRzB85npOt1A1sn/F
JAYCF7sZtHSyen91QQpfVqfFDz0QWAs0iH+hx5Lt4OIRP3sNo7INAeSl88M5jJQ/HXkI9xSJRH/W
jhshKauhD951nQ+Pzvf00J4KiyoWERyg8oecdvt3w6yq3EUqKt9E7z9abZP6UZVW3kWRrux2UYFH
RswSgXFMFkd4pyG0PqgP1oHMxME+FBwRaDVf6dOn8MBudSXNYNWUOXW9lFSizUh9BeVvNS32y4b+
EUoRAkAI9m31HPVyLu61XKs/7tr57r5psDZofjOHtmdL/77+VAsawmOzer3dok4lejvT9IQXl9Hf
uG0jt+w3ThV2SB7aRnyquTKfgztEw6GJjZvsVek63rXLkvSLZ2IejnBMg+xzrgFybyNnZEAeRUt4
3yz0FLsYvR8x0bbPiHkaUrlww6byLYkN4XR9Mq3zhxoMCE6TBOKuI+Gk2QEqIRmUwZdnd53r5x/t
InBeeRWYDKxG7BeTnU3Q222FHcfmHm9JR0Xbtqh2FncRV7EEhFX3OE+BY8SZFqjdyoba703g/BMv
Mxas4kpAWt/+Zmw+wYVWOVaphSfRpvULnW/2BX6P4RpWLGZaOkozfxtkwsGLmDWofZvdSMwAIrsu
hCO3VXnnTHdrG+l+u9D3FK9zMCgOMRsFyS5BYoaRcGbMB9YMT4pFZqyGtPY51LXAGzc6mp/xpjHB
lMKAFRQUD/jsjtmx7Ubcr33d9AnMdNhMPWuMISuZnZU9/p2hNwwn2yLUCH2NE7vIw7Hh0VTUo+d2
4pgTaGLWe1zHOQvZwcFur55kXwzugc6r7z6WVqwkd3lePyWHqkhHfORhjkd5DPE4vzS9r/lgIcsB
nUBkrHFbssxOlotakTEeLHE5zf0Qt2F4VxYT5+PVzfyOZBWU2vEMzo5zzod70Af6yFpe6x/2UDb4
StmQlh8qb9AyE4ECK2HrjoTa7krVr+2dYFiPmqxhggsmLE4ncFFDhDt+ZoReH92WP/6a1/idQKyx
qkCo2+vAuZSaOfVxFU1ePA01Ws0NDf/Af9QYkwOxy8gLQPM+q7vJtbX9VWadJIDNWXxiGkTdbpPe
H69k0fjrq4Az5136uQYO5bjLHJ01jbDdFJSgxIeSR8GMoQ0Xyl1/AMN0NKwP/tD/GLwBVeQiMqOI
REnFJd1CAcrABtFJQQ+9KFaqeptqT670xyC1dy6ET0gIoTDtburQEO8S6ej6RZRk/qnNEBKee68W
Li7kXhPApnvWD6F+KaU3tvcUUsv4ERi6X2abVZbtAsfiGvQQ4sIuCbvpzxR4a/6Aa17eta5Wb8i8
RXPyBgkdLMQMIhgYdMTZLB6VYN1KZkGd2wo2QcUw3ZVWw0GuTWrRmgzzjQjWAYr61ZaoY7EBVfFP
xftl9oBFw5pIFkrOzZQDEkOKKhII6HwxfnT0hgRVdwGKNzwtyTqybiMxs96i2CIMFVQzbqSEMpAA
2QhoH6t2Y/p720na9HYAJk3UrkU7WBG6kpyrydfxl8vY9rND+YvmBRHOfV6XxfrgzLNofoMYUcUT
iQecBGz4zYocXNVJ9Krp04YdrAXz3Y0OJXsXUJmc0MOnX2iD+zO0MlT36OIELz3t1N3cDKgYp1uh
RqwjE6c3Fg5DdAWoi69AIL50t2awrj1pdAVyPzTuFD7lPLwYwmoIHw+OJtNhZ7n2fmKFnP4ow0Dn
OCAZLm6UG4flzm37OrnwRJNOAeHvls9g+l9sRmq1C0J6AUgi43KxfN9iawIGy3cDugJUG7Bnp6vq
+2zVp0CvbvN3DeLFufA3RM1r4Q72ieRXK+4cKYJPKkO/qUlvtiW4TegMaEu2fTnG7qdtfLtUR76L
KmMRjX0wYLJIxOnvPvd0eqi9qPwoWKUSs1bx8mHbuwHUX1lYJjnr76Sd3tMyyxQWe6kwUYLCq91D
QIVW37N+TtPfvLyrBwyXhT7ahSHPxI4O8+bbnxpDXDL+JhU1YABkWX5PFcDO21lJB1QGUt5YJ1UQ
yZ2MawZ7uk5HNJS6KPzh1fCP9bkKOIU5Q5k8+2/dOtlLnpQgGAbuFtJtyg6Lch/CjAcSHNwetaoM
v2nD/PGzwVh64QkzqOjnGGeW7EMaQRLVfSi/GRDiH3xYgX+K4pKM+hyyff9ZsznpSZziW8fMv7gI
zQYQgweJSvwzIC7+ASkDUYGwrkZzIGlMTogs0t4yComaiRFV7H+AiAyJbKtnx3tHo+93R4PwyD1X
NwIQ5RQZRi9hgJ9Hm2muTzXw83xfBm6P7xNx3NXkfZYQpYTLYu+5OP8oXZz0LHqLx2hcy+qHl1z9
NtjcocmGwvtif0Qu3QIVMTnmoSS0mS1a/9VGqUuE7TxmH+vQ6CcwU0yuO9wOyNsIlsbh0flz+0NV
lph/leNxv/QBsZi7TKvCXjCXNC9touP/cvAjhkx2aWLEsDFkrDKf2mqLNNyuH5H15XkkH83bOh5b
y+3ERLZnhcNVdGShmiIFbjWUlKIN/NcuVkuF2woilXLrW8XUu43H4uIWqY7mvLSMC4kZPcfTjKym
6eemORSTDdXOUJkRBQmRnURhhMbk/dqetXGeZB0SGVUwuwRPiZiR2sxVJJRoedDElDv7KgiCe1k5
Gs3H6pWPXC9s4udESljyKgpY3Hc2HKJt4XA6HUhRsfExtdGNDQ5cu5w+0+pGG6pVnCl0OwIj5piZ
8btyC7BrMQAhDL+kIcz4D0bmptJr3lqEObznFHL+xmBUgRqLPVqOL0YnyAE2aO1XeT9jJf5vLUCF
b5XxnWrbLMxyICKQhdNAdcteXenhrOKZXz7Y7FFBwwCkG2cOMcInLdwOCW9knH9jORRXv+mS6tKt
WZ+fnDBr79uK4GxMf8M8y40tVo/sbp+pzm7GUPbL4pDLLkUIke+DyqG8aqHa8mahTbp7Q3KE+LME
kuQpfLopyB1Hqi8eG7jcGSaFYcv8OABvFJbZh+dirjkOjURpeQbs3dhfM94A5Ks2SOqjZnL2AiEw
/jsj40OHPzeu/8ukk7b3xPwQ5Yk+FmAzLP6OELAJE/4mzmXPptFt/+CyiO+JykXA4OHyeI2MJH8Y
zYQvHmOHoddwdlexst8EwKIfWjeYyI0RqnGfgtUW3jHgNkqQgjt+pfqDnqvaDIjQSU3QwMMQEFLB
t0EslmtC5ReBJHMjf95AhK4cmhVW+KwLBxH/xRUV+/wQ5D+f0OPMEXHHSHM3TTEyfsDPaMDhiHHB
Ll24IyD7dgmhSPl0SzjuGtwuVJ72LulJ5j74RsQXyBLpzxyB1Nzp2vX6L+rIuSTTnrPiWwLJ+ABj
ookFydp/kZrNsfWt94ElI/qXcyMTdeHSEeARJ5mLoPOHBG2B2ckBFh7GFNv9R389LycrSnB9PQEg
H2iyOfQx1HEbD6lgExINkilNbsIgvYIJXn+jSlm/sWV6v8Ea88vImLUOEzwsdYcICdEtSgfTXUGY
y3paNSXDFj8J1qWEUvCLiGh35ZNPEnsiiUPfnII054/MjcvwCfVUK5C5UHEN90Ehw/UOWqGz7HAL
RvjJiVCB/efeuFuqpUvi3Y4AAyp0Vc3P0IdmPPcAmmAbRF5ZX1N4Vg5AZmJRXgLBnyo3KapMhsFo
7Tk+QUa49wBcK2yFs4pe1n4iZQOZfkGCtcbXxttAInLBFfru9cL5ixHe9U4RfDLxbPMp5fZGTUBo
Cr60bqe8pikfbur2d94S8mTGsl62YHBKySp2qU7SHSqQ1VVKPNcfvCyIP6dU+idNLAoL0tK3d2FS
jv65JJQTJhs1PzR7LEekqxQJa/vuw6nLhkasoGsmyxZD/N6bG8J2fD3LCe5abvrfVkkV7bzBndYj
i9tqucTMtdi9Q1xu/6IjTvggSt7v7lcTAhI84ivwzOEWDrR8BJUzT9uyurE/gVuQJsJaa0iTF6/k
Pady9UM8Y9j7gSwRo7ZVVU9a7aZEq7IRnUN2bpZRTl3CpBkHQLxoztPD7ToHBlOTpCX96aZu9Vz5
1rIuy9mCLmO79Qhal9uVgM75taaSzw9wtMRLl4He3Ijbt8xgs5mKI/aeKmHE0XGi1tlkUBKZRtwJ
ETcnYifJqqBFWocT4B6EAiWl/a9yiTAzJJy0pxmVK78v8rMngDRh+gN7rMA7k4UDJU+qyANkvbTc
s78guSLNAwf25RxA6oo5ct+NXBDdad9lX2pDT0FqnJxlL6Q3eE/5Mq/cNjj5EQOhn36bcrngRFyL
4X4WXM+J7E1yyH2XyRQL2XZF6Vv75N2i+VAv9BMKEy8+on9xM3jDlYwBQ1aBLfQd730TocsV/RvC
DIK/0XPQvyinMilAwkXne90FwWPJnnCFn4lhtFDD+tPxvmd0VxquMWP5wMW1yaIPEApM2xRqAs5X
ogqiE54bduCAZGDuDbR/SK68RJZHj1OnPY90YfNeQVpu9YHlSSH3fK8uZvfcxOyWau2t+4H5TjLu
VMemJTyi6pg4H0UBktJ9kVVJlzeowHGOU+ct6hjIkU9BFuwSeBQz9CGls4h37QemptlyUCL0gpnT
ThRFGv2z8F1SUqBI7UBoNgDOa+Fgo7EyduQVY7JavyBcXJaHssdexbMMxrbTc89lSlLCPctQzUBU
c7odASQE3yw5JEJY+urpOLQg589IJlFYFRVEhW2AU+PtZgTLuZ+dAZtEO4/3pUOBS7bjwm7HsXJi
NpxNVI1TLRH7EXKQ4RRCzzBdjMOFscMEw9FJ3lqbXULyb4HVj3H2yFQdBpDBp2P2Ueyv9n0uJzJT
KBty8HQZqZRfcSXq+ySDY0AiM84ZDNtIwSfP3zIs5ThPnSH+8RGUQMQb0PDuRubljBjaXD+v2UjC
CZOH+ELyBumLfZVmV7dy4uRjEFqfajJAqk0Yz0gjSAJbUJMxlr9pA4xafdEeYXZKc8f2NY9egB9B
8GVKHz80riCoqsOb9m8l5XLaIaA0/lbcbAqnsMktTKMgoQt3kK4adFWef+rzBYqrDkgboABq4/hA
/aLNY08q0r6mQY/2GSAO726MEzXsFUEm/mbW4AgOVSmpuGby1MqzBYv2b8gsCjvsiIA2yQX8T63k
x53yMALrDbGFRJUTy6diPQ+zAUhYlBTsvMk+wepgslR2nNjcsNKNBq7ohx49SeTxbYz9fKqqcfw9
lnYKUDSR93xL+QbnwL2t9Fj0d3hnh3g+haTxjZdKyNpFx8N1+uUOPe6DxsAcQpI1NHw1Rlo2mwOe
xS1CdwCOijbme4j6akZxsAzLjDATvMuvVNTdEZxYIz58xODVC/yOVD1YQFgr5z61hbEwF8NbUGqR
YrOTrJ6ZLa6QFtCr4RneDAzaytewiVAfRORqxyzucyriktodn1KVjeEDnglygNgA3BgtK+FCy7aT
I1uGqprHm2+lqci0KyoGim4ShM9LQe7AKcpjzqxNWDM7J8luIuoGlS7HP5vxemE1m+79Om5po3gq
/bQ8yJyQS/gsGtzwS9UIN7kBWJzRviRI9JFZDEHfTJuKCMslO9Bg1P6wW5cu+R04dZXvBtdZx/ee
5LZqV6NIfsByZl8LJy3NBr8rgx5LFx9vR8jF9y0DyZdGUSizmxzNxYs9VJoBxv2XzMkKuhlDSPuB
0MzyHCGaXo49pFr/l0O3XpLRgvqn3M5OmYH3W4saLuU4j+uv1TcIcbe83DUgXSFNj3oWDtnPVOjm
ln+VmHB48BhvcR8yAEXDHgdVnbIuRVK6TJsm7dGziKiAx+bnjIgfdIS85BpDkWMj2KToI3fcdYF/
IKPbiUmzIJ68e+AATH1EnVnA/hEjPWCtreJY8skXjzLIMoCpoIHu6N86LTeShSPkdnRsRf0n9lCh
cVpyLqPDJ2sLgFpFdCOSROqA3LlzBiuXe91mQf+XYaBlepO6IsS83snCPbbgj1Dp1RjaMchDfl7j
aY/8vsq+OzdO5N63uc2uEtSKJtnStXm6flmuq785ajhLGTWK+plwF/wIux6FiKXYHWv3oSySm3eK
5vdDNfj0Xtg7ev5X700OEA/pz25x14lVBXtrwbnskQtX+p9PD+GnLFVz2Bhq5vINHtjbBg1axi6F
Y0ul4+WPMfHoLoqmolSY7eplVg+4OedqzzlYt48Aony0hCDusrsiQLrxpFwa7J/UjnCf9u7o25Tl
MbLOHK88S5rwT0A5IW/S37T+8rjZ8HhopliXRMBc/lqw5iGBb8ZeFOzdOnZFxrDa63cS03ayp8iH
fcP/Edzwd2L1GmZvPvYGloqsWIro2LFann9GP3YVzty8dw6mU6F7jIeJmnkFC5hDIorI2NiNKMIS
wq/i1AhM0w0l1lY6ZKiw586j7g4VeJIRrlasPgsXVC1zdh5dFQi4XUNolp+O2ODoOPshK1KIvDiT
f1UldTPCS5lnu9nv+gVxpUmaO1sNsiM3PaeDnlMYID+uCeDYGEZRE8IHLoH0EeYHtwOePZdVVpIL
qLttP2M/HQtQltHcA3UBzBz38riWq7IPMGgjn4kbhBwEP8Im75aRR70fm2SJjhqPzXjo0WaXdtsE
U0PiPaQb8Up2EMmaDKekOguvH8kVLvyq5szD0uMBMOnSmcEzqEknIjnc0pthplhlAUgQMRCa/IT6
BhouPIYDVMGhrU4NkAe/w4DBYUh62vw/ys5kOW4k3dKvUlbrC2sH4O4ArvXtRczBeRIHbWAkJWKe
Bwfw9P2hVqlUm9K6FrmQMitIBOD4h3O+49k8tUQHpWIzsxuv37K+7/WTbhDKkrfUamKJjEfq5bZK
Tex2WMnpaNkfMwkL6p2XYi3hD9lWfJTDnJVb3Had2UxRKORb5sdtGl/y3HgutugMXX6FlwBk/oa4
EE5pRsKCDL9ItCHUMg0ibuOnjYaC2UryGliHTQCe4BXhLaBjrvllWl7crxOzD/eKfUUmfuoSZT1S
3MkCX4xYWvqESWRMQ6EWk2auBbJ5sI2ePLl1NLhIDGdWCheFZtJ6MtJPVrejcDnViQoh8wrzDBq8
npn/ViHl+J5Tx40/0Dcw9iPCyPEH0lAaKCkSQkvHK88Y66EnBIOuShpuemk3Wmv83+zVrz3Q4/LO
dyHoDDB1ATrhBK3i4WGg/GqCC6bZHaC4La7PBPxOid03T248iEEmvQFOWBn/UAFZa5o9vl+nALFY
Ck/4W7D5+KRnsg8M6nU/XcZDVqZe/hZSB4yXPndefzRlSzZFEQWJYY1edsFpnOzeHGthk8BndRJc
EWMLjK7GnmfSlVbK6Jlxfz8iA47RcbZd4YAHM75PonoE7WtfDHo65/RWqEG5SMWuQK/GIhm1AgOz
NE8eUMo2zPnVmJFs1NA2bGd8EPWuLKn5d5YJekoj5hd0a3FJOh3KaWfTuXMfnxjYqPnksfkTO1Za
4snhBgpOglDlD055hoxFquVV5faE2Drt8tLkwhn2oshKgy28w70lMYswU1IhKgLcBsxF6ykez0RE
hT+7yiVOuVah3/1EHqLUO62NXfOVoIDbamQs6kS4cmPuUc8RezNMLnSFKu0K78BcDwZy1nTWtiJa
jXWfO1ojyzxOpG5X4+kzGE0WX35kvqku0YakAPWyhS7KpmqnIMrVhMkjcjCz+SBJMYw3WXLZdW0V
XAJdGCvczDk6togQe2fPaopSzYsiIku8NOHG8qwqRb1ZTWrhUITciJTXj1+tvkqWUwGysePetsvw
klMAmVQ/+v1nzNbxSeRiYuWL4wylvF1RD5cS+QezKeoEhuI0bBs/8yu1mbDLAZWYNc+ABfKUeKVA
B99tIAHqbnYpRPZUNxoBCg1KfEG6jDfeIhVPk3MXqF5celM+qz3JEPG3bpS+j/qXHvAafnnznPqI
K991GTGVKxU4rV2o2Asc6sy2vke+yn/2OMpLvg27+zZYy4ylisy/YmtQen0Ai8HiTw4vK4Q6XPM3
Ry2aByzJhXNeSG77zCNdV6CcIIyj56uXhMTAyDis+VJz2UHf/NmPaMCgkQbBck9uVnxbQXyaj2FR
qGbLhncNr6mEV+090pwJmWm98oTKOJY7u66ChhkoIsf73mHXdOhbYqlul57J/iPbKlI4uD5xxXFL
PNKGhYE60iJBy4u77BmEgvulqiQ9IakGc49xK3mSzRA1F6l2QV+QswMXXfuWuJmjEecv0aLFwyjk
WB0KPds+CUuBJEoP1G2zkTrpHptyyhhOcxgdUsTN5dFPqujWl6y2T6PLtIvYnTzAljoSFbm3ukYD
j5JxKDauxwD6Ni4Lo0GNDxJzQ9f7DGSi1NpqO8GCQAaA9M7MWKazZ9k4vQfjSdqEMsLcQwZ0cwOX
l7gdS3s4Tm3EQ4TUYo0hhiLQ1rFsQ1IxMpQCGdNn2RLV0ybsoQkWte4qfwJKCNcmdTeI0iJUmTid
1tMaU9uh0TzG72GEkW3nhZZ6QHcEtH4oTXTfFCL9Ia1UXJWMyRnE/QfSZQUK2X62LOuBiPceUWIx
9zDY+5RRGjje8kqBqUAf1ndi1UlPYUAGEjizbIUW9pewBjzkZt3C20Znhfm0bWpgjyQDKBtelZxH
ogjWORPuP6SAoySby1qKfid03cyXaNuj+gpxGpaIKY3fqPpmTYhXHT0NeD3UhVExiVc4G7KX0urr
j5Tw+B8plE37Yk1yfrJaJJdbtozlRcOvlOxirOSMa2zyNp4quwueI87RBzVldY7+i8NXoMFvxVMB
Urc+k8YzHtj7cZX90COI0K2V2XqIzzuKG8CxE/Dn8IOxlYucA0pZfhQqdZ2TaPzkcxFi+eGzXCJx
cVjSYwDBFleelQv/RKk3s6YM+O1JqBYRVlUenYAmVxhvVyD+INorUt1VD0hQsh3nTmFuUinInTJj
ZkYC03JhhtGDv4XQ/hqpVR+d+QZdoM022uddKVTGoqMO6OgmKwuBdPd5Z1/2eBiTzeBO+Kp485Y3
c5uYEXuCsaESOXa5cxfoOlfL0jbPg58Nr/gcwekElp9ley+ijtwOvb12iElUf28YBsE8SRiyvZXW
2P1oF4HxPugNYUiIRVLtX+ZOqccPnHeMZ4EP64/IzDyUgyObacNyT/wk9nT+yaa1HK6aJUSOudFl
GH3aSHgyOHVL5578hKTvTQVwh9MUNbxzQEbul9dD46vy0NHWuVvXa1T7KIuQRTixdsEBeeBAxgdR
rutD2/ZPJoLCsmeNuqIEEVEQkETdToIa/Be63bSMXRxHCN22ppcYJqI4dt4062B11ZEGNj2VuKeB
2rhxQWwvoiXMztYI1scNLfvsD0FOnEvWUhbrPlTlJbIyMkIBTlSfqbUwjU4o7B/9SmavOMmijxAO
ntmXM+9u1BwBnWk/ejjbE9nehjVV4jaKR6jpVd9Gb6C1sR+BbdKs5qqwYRgUscRD9KgA+6BrHHbK
c8nCIqgqL7aZxOVPwL23hhJKSz4g/mHhqBOCmCfiuf27wtbuD4ABI6Bz2brveYye5ITdgo7YrRD7
EPY1e3tNnFF562IbyXh/JyK7sQVGvRuTtGqloMI/wETl4y7f5cpfzlDXJxCFxQQyURRB7e6Sycbv
Upusk1TzzQAaE31hf2rGagJsBk3DPtoBCkF+qoLwoh4UyS7GViw2uDv84d60tDwbv8WqelF1Kj2V
A13C5dzEDYDwlgnAZqEBUvvYGlLvwNk9n2kpJGJgoly1dWMkNgzvJEKanj0GU3d8YSwai9uiZo/w
ha0Gn/Z+8Gpgo4cRMXUSXbP8I0T6yKLB7fp96uEppf9wRpVynbPo0ZqESoAxBeHQXpWDcr9xiHve
XsVx2m1nL4/eOhwT3Y9lxl8t98xye3urDd5tArulW7w3ca4vhx77APYSpAQFIVBojHfZLIfmGiHe
3B0GM1cICpHEWNNOUYmF3O2OhQuyCRndPbDjxRGhYOU2m2zOnQBGg+e0LxrOa3XEhVtXNzPOUAvb
ZAjveQuCq4zvSP5KHCbfC0MbVDcz4mEWp1Ad8JeTiAN1TOfbzJKLuTQcjMlp4YBG50VsYIQHGZHR
Gf1ITzMpvXENGtABhwaWt3y7KDF9i5eglbh9u6I9ICuyi72NIvFBRZjMdl5BfhDjFCv/lpIQ4FyH
taZ4ZSCB3JTJfiu/MZUbfgY8wNTKvhqJBJw0r2W8P1qwDSS4dstdsx7/XtUUR12r0TvVNqNltlog
bE4sd5zoB/FeiCHBFUp9qOoYobeHwTc+kaAzuyzOZSvKSxUP/fCDF7yTXAOF4HqlGPZWiE4lH521
Xn9ACRGFj1Cm1o3ivEjgBPnMbX1YHePxwSygvnjHRb5zkipCdEkVO7x4czwnxyjC9L9puglTGR05
knV6ecFgJbZpXjQlI2QanfvFNvWpebclCiX7QdHUs1soiFJPb2MfgypvABBS2QLZmaII6iPwBt9X
PmCier6j6nHIBfChQl0Dd1Q/OwAd8xVjDL97Gm1B6Bsz8QYBkWd55yIDknRvEkrf1xrHhD65EcMh
JFSlwXoeL+NmjpQ1vMSx8quLyiCo3TJZrQXxVk0b3LrV1Ik9g0rBu4F4yurLsVkJHpCvKRincRkz
AnXheD6ibx/z8xgbRmbMYwKkTxHSTnnvIkB9G/CDudctqcX9wQ4pMGAoONh95oyv6zCS3L7SItrJ
NFvMfTEJ2m2L6OSTCQm+b1IC5BViwMkGFk+UAbJUK6zjp7rw53fqinm8bwICnIkoMrY6ooBzsAxZ
tfSLDVrzsr6OorJLL0lr8NKbumL5swsAGLKyxutRMtwB2u1i2MQGCIDfcaGrMgD34TChx6qbgKgA
3GrdVYXypW/vp0KF6dOQjQn6fr4WDq05ZRnPayYIrbtE217bPtFpGKJHIzsq2EBZS08QRSPDXr/U
GFQmIBYDnnX+xneDl94P5u5HGtBGnzBCDeo0+spOXnjl2dYdE3MTPsgobboTZQzJgmbyXDzjrs0r
pVCdLO8mtNnxft352Ceh8LztdYJyi56adTa7JkEGSSixm4eFojilzOmImYV0YbWIjuSB2bShwnYI
M/Iv6gjDzV6rpCs+ARLAtZhiL3ltpInOk8TGwkDJIRcL0cj4zdFMOhDNNWY622OKJ0xGRn+G5K13
25bBNOlDmcVL1AtG54ZROFEkWcq9ulvfYHqduuqXwAEtxMAbThQLwAosDTIh4JtlZ7enZRTDSqtq
MFSJALknK5s5q4EK+KBI29JfLkIPKxMzrwlmZDP6ogEQaMjj6ZgLRdusR6DS5v703SqT/H6OgzjG
OBUrFJtIsSE3w8R7mWrej1gi2+ibiGG+MJ031rWFyQGnUscDtUWQRzWPaE2OawRv8ozeuv9KTI0a
yUKCz0a5ThT/CYQMBupWArKcAvAHxmssyAo1ccgOGa/fToUDVkjk30iTS7P4L5nO0mrXILd/RdfP
ci/RkyFnFp/hG5oah8AgslTOWhFftx8ZjD/3y7rj6Zxivmm5Sa9hGjLYzLPKH17Aiubvy+J0K1LN
hNY29gb3HlSQeTBO2L+RWVl+OZ3MPkLyZi8cxwxAHGuE+ZuJlzk2N6RF7wxHUV61c9PW+xYOg7UP
ijx9DYYSBJ6N/vktwaf2aKGNj5E3Iz/ZGSyLN0VMYNYmaCv0V0Dc2s8uo1phz+5k91hp3edAuM5X
liT/SWsaBm+7+EWLOnvQjYB8aWdEA6I+ZnsXlfZO2w7n4oT0NNuxRS4ufZSZkI+IOW42KBhhKhtw
pSWHXoN/cZYN6UXYI1lkpCHnGqkoLI4KX2MScmTKebukMzaKJka8tvE7QUdAt2flOPpk9dXKutNb
0jTbn9RZVbJ3TOklFDAl1M60dLzLHtGhwEkl2YT7Vc3v2hBuk9BWeEF+od28x1jEeTUQFoVw1Rdo
VNArpuF45DAofpqxkR+W4bxdgeCFdTHUuvn0WPEFaPiKkuTXgIH8PrIgX+2HRTY3vWv7j7xzIn0i
iY/4hhndLDCMkuu0GThX6d6sxGvPLSNQ8H5jlD+2TUcopcP7mkTfiqXt3mbl8iW7wXoyKIJPS1M7
tzCVV7oOWKaOnVkWIzjh1b41QeoUxySMMKHNce5ftvkSfCuhYAzbAY4D6saqwjaSOBQpqECw9wZs
BO8sRDPN2RS+8zCOfXzfhDbvwkgSoAV0IJpu7G4sAXMgJXc3MXCyS0x9y4cYqc63sUvW9UZPdOFs
WG0ctXKcpmcjZjiZNKPsPdlZt6iz3ZKZcBwUZ4XYadwOrervWas1T2k0V9dpSTzWBs0MgzPVed19
DvWRMU3kTV92lqIdYROmj27W59WhF+STHyyLBPotunMCLP1mWr5jn2oe/XaMEJGI1Rvcj3ZZHKib
SDTnua/GrbAop/alShazNYkP3goxndgw48vu0kzEH9iePGZEplLJDg9j+hDQ2HpUjWHxPriW9xmk
/ZjuuBPIyKppyR4CaD/8GDY+nj1LhOYyWG0K2yUqLCZtS519a4MZnUphGXUV1XbpHAIqp2bjdSkH
aNQySCI2iHN1EwAne22nycN8rPn+qRpCbg1eaAiEOBtgsw91Yt+Rhcg5BZDLfo/YE3FTVYM8dnOf
v6rByV8Bt5Rvfe8irLTFLK9YOKRPYalhQfcl4/rzWKTFMZ+g/e0m9tpvyHDokEKvQcpvFkRQ1A4p
Za/nVJA3HdTm8QnKA8vxDnvreJYl7bMfIvgG7zSz52p5GMEz1TXlAME2iKxsT0AzpnckTzJbvE+y
3FsDxky1rwXd5qOrLUKXMYD42IEa937GLTTtLZxY3/M4Hm+Nj0mP8tpRFG1jIZdViMUUDKRc/s0S
KL02WEcFmsgoCsyOaU+X7gUiIIScHXPgTTcEK36dbQvTnMqzn32eXxbqusxAjxua3U3URkO/ZTg0
1uzFUQLsEU7AeybXOHtRBH+JzZIZYs2ztvPByo0xyRBNF9KCRWDD5KHgqLzxvSW6RBhTTzv492n0
lnax+5UgddIbNFwd4/W8x4RRxNV7AqrhUiRmhf8bGzoxXUfkE6wyly9wf+35lmFtC/0DxdZ1PE1O
cbbTCZIJ0I4CVJHTQPZMaVyqU9mmq/ASBgXcp6YV0d4CvTxegqpkmShbFJ4MK2x1MzaF9XNAjH1U
648OrzUyWOdINP3Uc2Gjfh9WAbs7qlXymrUwCYO0bh6zqfA+grYzvEU5A/GpwgLZz8KRUJUYhV7J
QYLZpEED1eMDTcuPpB7CjeM92ZhN6zjFRPQBADnkodgI4eg0+ZHE4gqHUBOF8UnVFaQR31C972P4
Y4pDXZkvlwSjaG/TCvVssTtrNSXU3Rkrp/2qmp6RsTXyytta0F3YdmgQQNhgylkickrJl3MySKEb
EXT4jwDn1t96qIIAx9icX7ETZo0lxEhvJ2xTvuSE46bQ9avwGaE+ts4wMu6x7llc8uXgJ7fJJVwz
Myd/9VeX9G5OXby1eVHGlxQQ8pbvv0EVXqfxBxbk6lvhF4yf61BGxUUEYYPBvCWYECSskrpDO/rV
Y0hCDuVzFqlricsJ/M6kzVsU9byl2XHIdhfbTuTtR02O/UY4RY2uh4n1zrDp8jdjikMSoX7X3ro0
vnjzldV88KSTh6F1WH1NuH7Ik0VigVBVDum7H+Cgdgc6yUMpYjhQOPP6+4C4IUaNaVWeEbDXI/Mn
j9ixtehk2OFNzksOZJ59CLvi1ctMDA24Sr8851G8jv+7DL3ggEmYvAL2r7yNmhi1retO3KUEzJQ3
E8DtzwhOEWE3S5M027jPoucOOenEg1v2N35VTBZLDB7WjZMNuFdyt+1JOAjCn9zgjHMgDZcM11Px
yMlYPEZL2ZY71XfzdxvrxT0Lh15tGa83oL7hYd2ES7/eMWTWvXjebM4k1UqxXbpArDyqEHiGHY1Z
BJhkWl5tpM7XuAExVogBkAaXTzB289RYo9MnbNpAFY1hPHIx6PbnyYbdJVisUrRklqp2eWC51zZ3
I1ktSeFfkv6NVYmv06l2buuyOpwnl2KsJ2BSbC3TOuywqU6wAtlLYPZtZul2j0ibq88x5D3nMmFm
GyPuYe7R1O6J+59frS7s5kU7Pu1bMY3MMXoEz/dzsVqlKG79XQleP10HPdhiG0pafEO5pC0bMA2c
Wlw3BLYk4/iNUMPykcZ7/JjiNMNW1BGTYzFqqLclM8tiExMpLrbRUthHpyfskHp1Ne+2bpk9I1lv
nzvIeykvx9XJkFgzG+sAmDc8hpRAL3dMvC8OFd/b4T1J/b3Je/MeQ8V6WWr2rxvtMsXdExeX6FPj
Yyw7RtSst50/0HqhDk/Rfpk8eXYl7gVQnATTX8SdVT6gK4zR6mCQx6cVltNbXFNrbeOSSeUOVqN9
5uSioe8QoeQ7C7mAOWEliG4wc7HVcpl8QGVMeO2QTFaodIvXUAd48JOIdwCrbiDpUWU+ipyNzwFn
VLe3iQ5gS9ggtmHc2bbWji3+GD8wX44ot+rK2k04IcVNP6X2tAvKHJ3Z7LOmPfckjD7h5+1OAAMF
68EFuSPrWlasrLCddNinwxKCXuCWcHeQeNy3werhRrYkUPbn2MfMflhvF8Xl5Snas82GuUEDCq0S
3WBLJpfl6eZgYXumgSIOfIYlSOr4VDWUV7kvYUP4knADRErkvrJZ7QQIxKAyR982zbCl+OTVgU25
efDIKosOja2n710yrcSX1sEwzMpVomBA7kFsVz9U78xaJdgCBxvKxkJu/C0FaAMlxiZDb9OUiC93
Mstg8QiRIA5pIWqDqUsq+72vgUxvOcKd2wXeEDIZZciOGtFsEcTaSw5vP1ixsl2cmeVsT2nSHcpC
5y/+PMdqU0PZQoBBvZCf+q4OSJHGyRceyeqiDWF6CKq0pbX5SocUD6TTo+Y6F5bXQSuklGH2KI0M
TxGjEqztE/nX8Iby62UepcXrJRrLJ+0Rf7LDNhEGNynn8/chNjG7oqrx7V1Thob2lTzfDwYDsEaG
qasZKrHLc+9hw9TtDr9lepdkrWuQNfCXOwzLC88FVhIyt32KnJ2rrPh1kQWq7yhxo7t8LN1+T7qT
PI6eIFNpUtlwTb03JUeHljLZSF5Egqd/gKbTWZn9CeApfbcHWC/btrbK9glOu39fiIHNolmcVhzV
gDIU3XJLc8cOIYHfDYGKGY/TpO/YTsufmMvtapuLEM8G0ZP2srekji0cXbg7ONYTi5kKfQqkPYq7
mNTLcccLs6WSgez1OmY+oL526PW71Ivf4o1xbYSYUbymU+thPIWDkgghibArDz4V70+XAWS0S9GR
U2Bia7nDLsQLV1Ws7TBh9T99RjQtIwnHA6aEKy48jgLXPVgKVTyjGGJ1V3e93DNQQRHCRI9GLoe0
8MS8rb5qGMrhscrb0jwVAA29DYIcti1oc0hVRsbsMJZMvXTF9RM9GhUqOXVCFR53cTEDvWfcOvxY
UFal+65FYrGz0Wu8ZpzuP0qOo8cZBG2yLZVe9j4tJ3z8KlLP7pCWl6IjyWQnK5ctuquq74XnIqOB
IVXfATaLbxfXlxgNhnz+Yko7/RTYWd4oJ+sLn3lruqtB/EGtkn2xz6GNPsd8wQ8sqVAKZQOj/SSu
ANc3QSnRlBfrpC2oh25iiVMQO4WZJ7vhCYNpRK07mhrkO9HOww+KL2aoPJR1mt8jmok1GlW/Gh1G
ERzPOzueBw4R4agxeAzwopWHPh61t3Hs2WTYbVrhheOm8NlDD9vFnub+Ksmciv0yQqvuOzkAXCYv
Y8fMgLtLhHuO4PQPrG6quUF5xFiZPXu5OEy8trZVsAFOuD/XGI3eTY49cYETu+5Z8KQ0dhRkkrce
WtjziulwSX1vwIf0WeBOdw6yGbwUihOsuQsdz2F5A1tAk7+W6nyInh1ti8LfDnznOECbVAH+h5EF
xvIxJRQaSL6pveGS6LpAHuQwp+qoCTQsP/G0Oh68CKfuDAzGutJ7wA5AEi/cADIr9X9kD0Dn49zW
uHgZek79dewPXlee/IDMJX2JX58FxD6J/YQLMrk1xJ19l+GOkHtQhBMYlZjcuo1gvi/W7oEOH0/f
RKkWWMtdDqe/OCL5ZnUHwpNDspA9L3zeUJ13kZIfaG0nu6xInUDsROAqRquVBWYAtaekjy8Ac0gG
3sYxlnWQCw7HD+6f+CUNIIxt0hZdKpVFUtp4aLVy6c+p9XaSyNIbhbSevPsWqUjecT5t8F9b31sG
bl9ayvaZWW7bbVNQAxRUBUEt2z4J1QtLbRJ8hsqx0eApQs93SYWBZiciP3e346jbr1UyTAaAkemK
PWkVPnyk7GSdZy7IUQDkknZsmr98jdGaIOxiYiOErJ/KB0tDtseHJU5ICh3FCKJur+vBUvMG2nfw
4eVmPkB6ZzpPpEaP8mjomaJ50kUVZ4Y+eZuQ6H+PCMpL9lPplsydaNZIHGMvpk78HOzefUuK5YRh
iiofQDBFWT01INyjRQ2Sf1r+tSxqwN/0dR4ioKXHcThpqtUtBNCw3UM8IiC+UqSKJGMZvDJZR76C
FbbQF5oVPpLKLkMAGfSF9SC0ZD6j3LT5ihnCzttiUWq49NPWeaTmQ7kVBRTGm0WQHLo3Es3LRinA
SlIINz2TfYKfpC5ZqGwxP6I+ShyfDHdXWl5z0a+3yC7FNmMdhZmWBIKUjXg3DFMv2hJgloL8sBf/
m6ajZZmKjsIhO290MIKh/SRLpMlIUzcz+rCJNRY1nMPQp64xgHM8kH9GE4zAGxpBSXDIELe+PnVt
2V+kYRfpXTI6Ztz6KmQYAX6FfxuujtqkZRV+oCTqXgJUoRSpmCx+KrtxfwAIG7lN9MydXTs9sPgJ
bu0m6YGX7rC2yZdAMP09lEyp7xGMMV/id8tOAxr7exBL04cq3fra0QTaHhJ2OOGeqBoZ7DtC2Hhj
uivayG3ZW++kg/F4qxq+YPIZdJtvSdVgqgbLNRAbSFswC/wxnFmWpumPMi/JZi270roB6pTDfvNE
e1FmJXxlT/vNsUgIcDwHWO4vRd9mr17MgUxGKCDBHbwDNIiom9Ev2b2W3iZckuIFjYeNzw8Y10ec
ZPOngWBMf43apNuoOUqSDYNheh/aYaCzXA7e/B0z0W86dsybs/TVXaj4opgvlgwiSgtuPRFiLrjc
2Yj3tFAla/ohecjsdcKaFO48Aln3ud8kmXPY7yamNnR7mAgoXjEEeJFJ30UFtNXOkhHPggXIAd/T
krwEs+3pXYyWMDjULKjrDQUBmwKgygqTns3LGsC5iQFFELCF8xf7HMltnvmk+ZuJSW6m/pLvka48
tcNk7bqYxm0GjiJ69tpR/spU8N5UIFdb8lJAo6H3KpHDkUdxS4s1VTv8BGo4MZlsm+2gbXUHxmd6
x7/Yvqd0LJ/scqOBhm+ZXnO8xQ/sP/tXsN3t4wSjHMpQbIPXsV3NbwwEkgvxXzjfUF9S6e8b+KT1
qRFeDFijDUYyuIaaRdBFgq6feCqNj8DZ//tf/+v//O/P6b+jn9Vdlc+s2f9VDsVdlZR99z//lv/+
F1uF9U/PP/7n356rhJBKBqgqPQaeaFD5+8/3h6SM+Jft/4pFEndtx6K5dov+egSFX4fxePfnD1G/
fwh2Ed8hRMV2ULC5v37IyKXjdtMEaemZOSeJF8sTCtEeRU/AUGvz//1pPjW97SvX1S6/2K+fxq2A
2dD3UL4J6sk9niug77MTDBcu64avP3/Y79fPVmwXfE8HaPNIcfz1wzJA+KzRCfpCfNbiUyLIkzPK
cl///DG/X0Flo0sVVG+O9FDy/foxNaoqYFCBhDOGq+waQIeOXwxqfH2apR+Gj3/+OHv9//vLbSGD
wPMI9HIVpi3lwGL89fNmpokDiXr6voRrju+ggv1AKRcNDAA3k+oac2Q1i7i7sMexIdHBmSnDgyHM
Pyy2U87em1TMMc/RN46sYJZugQdURjBCRllzMOs0bSAq4PThTX38h5/e/u2n92WgefwcKT0y3tcv
7S839UyUKSKyRd+DfywIKHABAc3kPhZ4GuLrpdLFd1iEa/xlyuuCd1cObKQ2r7V00u7izz/M71eS
Wy3wbUFPqxXV9K8/yzBTUrMQiB/KyOvIqJKRpmCb7O+mjT1YVNiMBGueyz9/qv7tCgR8Fv/jiSPP
Uq3301+uQJnC2xzMON77pgx/EMtUPHGUshhZveIMhkZp5qs/f6T9+1XnM33HkbbLg2Cr9e//+pnF
GjA7CHE/890EZ5S+MyRQsrjZm5chKUVmjzxXH3kxF8xqg0nn9ZtF/u2ymwMTtTDcehhe/3AaBL9f
CW0Tw+wGrkZhocSvP1W9IDuexg6KFrm4vZdD+OLmOBsnlWrLiraEUig5iWD1lu4pnnkRb//hwqxf
8V8eJo5YwcGA0Bc9iwyU+/czwushysyhfV/SStDq1mOij/THi/XqEv13t/SlKZnuj7Dlu3juYoKF
hCku2G8GIrtw4wxXIY2cKgDFcBzJ3Z9/QPW3e5QfkIMC7AKvtyCw+UF/vUZt1YZehqX6PjKNvaQX
etAwoRhoxAShGgxO1pVs53E6L7GPUZdt2+LZ27TVgb4XvgngObcqY1NQAvDA1lESz/hILRl1l/jG
IbIz7jJfLRBnwlAbi33+tptNAR0wBRhEsz6k4FNn8qfCiYDotn8kgDTuG4wSNd0gMUyW3++cyLJP
pH0oc5hsypJbworr7EAzS0GJrm+c733YRwaMVB/3e1znsdmnOYqUiypMUGIgqTRPagRJvifZk435
Nqa/7m8GTl55X2f/WfHmVmr0HUG6gCtLesVlC5KIzDMHEdvRWjJhPfBT5a82g6J1CB/R3qjcJOPJ
4AotLoZmulksEGx3aNzw8P7D7fz3p2z9rmwpAik8MgU1L+9fvytCaUQJT9O+N3AsrwAks8dYszkI
aYVKsS0lURw7jCm4DBh5hGAyTcMyKfYOKgHH8PTnW2e9M369tR3uGt62bqAkB+7fTtq+MjICjtI8
9Et4a7opPgX4zbcm7+TEQ599+bIE6zmG1T+cNv/PD1bKsSksgvU8+fUyWEbWkI3q9gEgV3wSKXH2
XtkxeKud4i4FPvPKoIg/bNEQn/78O9vrkfG3X5rD1eNptpXnYyb/9bMRhHEvTHP8UCPjCnZUxKTj
TjXePWTOCDqQcebuUzLaCBEILXswaLxf8oBW588/yO/XwJWOEI5jK6VE4K8vgb8cuMB00MpWFv4V
jztdhrazsfNiviqAlh6FbJL3VOh4C13Zev7zJ/9+YEjNa0UHXHoimJy/nWjgCRaAo5V1j5lvSg/g
veP5ilY6lTspnXlna7bbmwqd/j8epv/5rX69+vyuiE+EDSIQ8/zfXjMiyacO1Wv+QCvqEXo0ujiT
DhOsNjsHZwOVl2VQzrse6SypR3Egy+VxmtTQbvoZP1G8QxSZIlizRkef8PiZ8N7huJu+ppbMovTn
XAC8vp7HsHGOJi1MfOwjJ2AnCkGOGNF6iFn9x1hwN7omBA/WT2s79y2ir0s2t4Qk5h1PIUuVRFwT
SOLQUQvBHonsIUQl+BpJYGOOO7bX4RJjCcLGUgHhjFqIDljfs6F7ojCr7rBlLt9DTsDwXlVNo4/T
ZDOsHXFjBIdGirQ7djhHWWr3mv481oPwPhc8rwULEhw2F0orCBBgSQz/rRun+o51aHFVpmawjjNs
INR90FFQ1i5csP6ihVZGCBUov2Hnja5PfnPnaEZbZH40j7HFrPiOdPq+uMRmSsoNIxY/izaVGkPy
FbEwJMlVNxVTdvDayX8AFAE61YvD9gU31JRibQSO+6Z0ob6DaYNcwDaqI17cK/VxSFj7o3OFyraN
DYCZQ+8Ic/ILxEvP/5ez82huG0nD8C9CVQPoRrgyU5IlkbJk2ReUI3LO+PX7wKchqSLLW7Xjw8yW
m93o8IU39HKsdgCEI7CkFskz/EZCvAV8qzFYW5EeQ2DFIrCuDEigtYx+VTR2cAtDzdjNtv5YyvKb
0/u29VwZsICe7agGeW3mgcIEeUQCfV0TEaH4CpgIgYayz8Qn+nJ2VG6mfgKSWuGQ4yyhCXGkhxya
6NfK0vv8wQaacK/jqG797sfUQewr7d+MfBzofStKLysfnzG8ONKiX8N+NYAEQWHbxYNNkrQE5xzU
Szp4o7YUyeTcBZCpx63qnfwbPgJgcHqoY18soRKkODULnU4LoQosgCbfqMat1RsiekfbNXK3aKwW
I7zhEqhylTuYQ0SOCtDnGfuefg6YVTfZj+aQiD017+5HmaQ+RTEExuFbSvSmXuvemsyHFpK/vQkM
oL/IfTWdnWLdHBmzkaXs7nU7teVLM+qo785K6Hq4kqlrjU9shCT9XkNn9h69wcj7vQZcE+l1TYuK
rU33CIan3sfpfRaHjfqspO93D1MpVL3ohsD4OaFCwuHqKX3c90YKd3mJ/kUJuTFAZWC2hCy2qQ0i
+7NWTtrkbywS1z0AWkAYmzmoIaJKbfE6aIUToDhtFbOri6fyTeTUxpA+IvDaFxo467EygYvG9QGu
aZQ8G5id4EIep5r3dP2SPIvBeanB59BGIZtHjEKKs4sKbKlW5WMRHbu29J+LECXgBSgPyoFDiJwP
cY648SD8vXfP7kZT8izRawXAZZtnwS6+H5xmyhWHOKQ2TEEGhdplYDn0JvG8i3VgODhATViZmZum
xI2W9fUCF3NMHemPh8Khkr/1Gz8v7+jpmNGsds2hQQBlQg04NTCm0GkQoaOQj6b7Cxdq9KdBkA9h
jm8D6GiagGHFXXsjQr186ZRiPqQygMUozZ/NK3UE5pGABw+cEn4qncahBSBLjd0EEBBachsAQeke
TTqjebCqYRME//7qK9vQJRKEfE1AUGevvlWnqNcOYXik0EjMhc5A/FS7GDzJtAS+AD1spxDK36FM
ax8GV6vXGvD7G6nt5Z7itFOnQVjY5dF3z6K/Adpd4upYoCUqRUMBJGo4+lsO7uCs/Z7sa08hzLJv
7KuPRqX6TqhF9cEyzvMDDK3hM2NGf7SFCA450IbfjYdIjAUC9Qnqjm7+e5RrCdsRBFg6r5RjnsWV
XdFgg25m+bHG0SnbadDrBpgWyPBVZZ7bKEEHjvM4lv0bDMZo2wH6hVxKmAgqPJDP1w/y5e6zhGNZ
FJXYfFR75mjoP3EW0oOTW+h6ceyrPPlWI578gMisQilwKu4BakxQxX2um37Q2hvx9WWgRaRjWVJR
rzDhFJ8HWjbPfzKU+dFs6+ixa02xGnrVfh9sBw3DRJE0Qzs7Xp/vB4PqFmgEqge4CRjibNAByFtW
W2Fz9OiIr+o2d9ZREYiHUeTBK6og8R2dKnljpheLTLRAjo52DzeXY8uz4xXbI26ChfCOcWK1G2wa
ws9O5OQ/kZ3DYzYnENHv4ZvB+G9cKtrXZ/zB4IY0bOYqWWZ1XjBCPDiHdNZFLyD6k2kFOKvc0ddV
W73AzM12w7xe2JSIxEpkWPBdH/ysQsGemmt6XC5EFPacVpxuL9qK0JaHInmRKugB8Au+LJHSgxgS
xOrQQQbQFptPJnCUOy2M9Jfrw/8tUZ48GoY+l8r4U0AtpOB3Oj41YtRzeIyOf5WTl1qUQEvJnU79
Hly87ahbSSAcwq63UWlln5FVhcjgcH5fRy9LFw3yZW/Xf9LFBuSKQadwrkZY8zY8fzlj+P1agjla
FIfJ0UxtbSccE1MxA+mHXRR33kM3YVBzfdSLW45mLycMoQk67wb1z9N1mFwTXTlfymPpaZ5zP8Lb
ffDKNF8beenGeJxo7c/rI55VdfnyhmPNywtAXXelfnabwzsDXA9/+QhMLf1clzhW2iCWt6jImjc2
2eWSmqauTFJ1i/fTcOXp5HwwcR2UWf8FPlP1Je+NryCMLQRkTWDfrdfGa0sron9N0oliJW+mIRT3
J4WL00GrXqdV1sCWDWvTvydnc5YCYyTCPE89Il1p35cZYd+CyKG7UQC9XFpGBmVuE4BRJDm/OCdj
yIc4aYOXnNoM5ic+4r56V/lP6LTAzb3+HVH8YCanZ8iEs+ZCnJCcIvbu6UxzNjM5VGgfiRLK6gAF
oy+5tCYIzGvk0mX9G1Cw130GbyGANfl6StmREJzWdd4OnUAewQX3XzeNnm0so9B+oTKBe1odhulz
j/GjtzFbDK6hKoERoQBXDsFd6cS1iXGDsLHkq1s0kfEKmvWzGyCC4cxZSKt936PL80w0rrc/gVa4
yWOsnFKQZSGrNDxBx8OCrtHMArG/vsZg2iSrfivSMH3FFDLAQTQMEd+ZoOJipIKk+U+dCyFe5VZU
+eBWarNDhySLH+uqdbwVgbXAwyvIqt+IbYxoHLR10XwCEql9jZTs2kc9Huq3oMq1dydr658JuoXR
2h/q6dlSqYeVYAe08UGYrTrKIZ1+9lThXoK0wpcj7igtAy4caNOHhoHIIZ2u4FNvGqG36AVK9XdN
GuXH1tPbZp9l9aRWOZ2JZYGkg3MHlB+PIRryIBUkSvApkOxh8ne030A/OhBQ39BQBqDV+nXxB3wg
5GUoNlW9TRzRBy8Zmbv2G/BZmT+PbRytiP7yYaPc2cjdo8zygDYR9GAKu80f/pHGgViw/+la4JPW
ssEMAHia6F61Hp7hlxy5UMz6eBfu8M00nXXYe220GgO9/QoRsMzXUTVl9YICXg3+kpKsuSjAShHf
8u+tlQFLAU10I85zC7NCn8Ym9lSG++yQLQ0bR+Rj9SCpXYSvqo6wz5jtpAYYRL6Z7IaBkGoR4Mdl
L5XM1a7KMxRSqTjm+aKFZiK3KkzT9lM5UjtBRArB0DdblbF3h9EmjEmcSr0QWV7yLbf4lhoz0lfB
r3lr7dGLV4DW2m2HY535gnZSLenbA5ze4EAOcJ4wcoStYbgkqJrhTQMYjdx5p3jvWj+BRYIBaJB9
fy1pnMOExpUyulf4k8x6LTqUgdRp03yfBV74HdtuDZamH2qk8t0MIl51RR/99HmmsGhqy29pkmHy
oqFbtendAEHkKPSdT001YUxbephPv1P+zosVpbvRnl2HUL2w2f/IOo7uGH7pwIv94vJv6kMLy/kR
ABtmC0WQ0jRoudxa+KUNXTGE4PV3pEIb8Yz0iEXf3g4t6+h4FP0fEsSlH/qqc8WOmIpbhJpADM4R
39ygHEHkhGX4BF1sGDbuDHR7zbvhr4KSLYN+wU8dBajWlBYS5BgtMzdD14Os9BDC7nYwJTS4Gl0M
ntK2a35RjWau+hQFVfMO6qz9OSG5+SvR2dyAUGYxz7pz629QVYfwARezKN8PYwa3ZRoRy5FhNCA3
UaNHvReDp3Vke1n4rlocZX55ldNISgItYkZGGxk/S9kM3i4uWuz6kpQAedVjNBEC4aIvuEcdL8Ei
BWdIeQhcdFCXsVn1zU+vBiJz14G0n16iVkEyhH3dUD1UlhZvS9D9MDuaQr0N7EcFrIXXYheP2kB7
EfM1ICFBF2+iIgyLpSj8Af06Amg06QaAfivROZ7cw3uM0BOyoSOygoigoWeUGh4VvCTUV41XyUd7
GmwwwhGEmnBDOmxRKJRJ8S5dPewXrfL6HGyUjafe14m/Hw8peKabjABCvTam17afOo9y2jLVnaza
DqkFXVD6hvUGVxAWlCer6lPLqrZqVc4ezPdmAfNiY3QUKRZS06N0MyhkX9Dzpo0QywxIuVORZx5d
qy25mF3MdKzlANK5WEHi0VAlykd3zV9glFsrb/Lf8Rj2v8HHZ68m0oTtrnP5QEBEALDt/FJg9ioA
QFGMt1X9vehMQz0KM8TK08DFDEM5szCDu7ERkAspFaJ6uCoHmA9bXAdC54BeT/Unh7yFiXiSa7/R
ffO7+7Z1VbkuMV0M/jlMkTQQ5yYHLTtSrbOIQZq9xIluNI/0d33kE1RUrIR04KOqsT5iL4uMkZ+3
/Y0H/DL0Y1ibrJocxJ4V706f76kC24nIpXmcCaPg6hB55ZJwHuNkSh8tK78Rcl8GY5xwSTpnOgoP
sPNyBozsMTON2jxqjlV/g608e3eCG8GxiCLeLA61K0uR/GsaS1fWUtTrbWrwCorT6STzAqnJqAuS
F2T5kdn13RKpvzztnjDjhE6pjSgSN/RLFsqtnfzGh71MchxdN0xCMUgfzgWgIExFRsmic45tXwCW
syR1cgx6QjA7Crp+G0tArxNVnWWhT94XlLvBkl6P0j74CSYVAEpyVJFILM6ibZrA1YCFR/bSDDEm
lH2MNFCPCRFwZ2w2aXqi1ekLvCphpmJ5ksSqe7z+Cy63GTK/NGrA2gj0rs7jYVJcgQ6XXb8QuJqz
2kc/O1Pp8g4udnasjSp7vT6g/sGcbdBfcz4FFIYazuk3t4uiKRDhg3mIKglSkn3m7INSp4wQT7GN
ip4qausPIlfhE7VjTbvzTR43pK4rurnAGqF9x1GM+03IxbxWpUx/z2x02iq9BwFKuaj4bKOw6h/s
EV3tG5vm8pw4Do1zskA00HTDPduxvmXXuC0H1cssOlIQ/rXuekh0B6Uj0WmA7INuxXWBcPX1Zbtc
NfI/w7XpcdGzZ8+erppbCY2Fa4oXE2oIkTLU43TbtA6SVBMOIAQwDd49YCvH/r2PW/hk8BL94cav
uNwtZKKGmnNSUkQUEU9/RUlfI0HXMH+Z8L/7UTIuvswBhLc2yLWlMUxif33aFwO6gmKPzRUhecDY
BGcDihp2ArZSLzrcuU9lL8ZVH0p1R2envDMjp7uRcF82UqnvgYdQFHa58q3zuqKdW9D1YoV9Zo6P
Ch2kv86/LsCRRatpPr6ysJJf+8mxP0urRccW/HD+BItZqhvp4mURZP4pzJsnh1dAyHkr/qfGZ6ui
Mcuo815k1vYbE8OkR0j2xTLk3qppq2bhBp0jbdX7wvuaGOiqhnplfgOnrh8LdB7dGx//gx+kqLTO
wDK+Bd3ms4wS33t0/ngNPyMPrPAkKoOvLZwCdKDVmAVLXNXCVQmSifK7MY13vg8ReRVjJ/xFGYX4
0XTIU13fHhenwlWUxnSLEjzfirrk6RIBn3XLSg+QyCphyC1QMHC+gzzuv8lgUg88Le+jQnQpb4XY
xyEGzTeW5Hx76kQGBvGJMw+veMZOx3cROFdJC+xWK8MiuIs9ZDuf7QKP6x2sbVTz7UIF1o0r+/wK
YlBOBRrwprIoTxpnnyHzszCNEsd5jhHm/9U0ZM3bmn9rbA1BxLC2BmRpNlg6ltXL9eU+r0nyWhoU
hoDfGQaF9PPnCogpkDUoxwdgLO4PXKjwNM0nHZaJ4fbuWk2R9hWCsoYLuQW+9cZdcIEzmYGaYBsE
kFIAgIA7TlcbxB6UMqX8Q56Vw/fB0Kw1zrhpsTThuHxNfLvZ4jSiHTCPjaBxxi0Cyd20cAjAb9Wu
Lu4Jfgs1cJoPSKSCLpNnF5NWerIG65Ac9DQc7xyktSCzG9EOOavpHkEfUMCt6/p49xLIbT1nit+6
avLM3fUv8sHv4EIiBwVZyrJQYj9dExgNZttTLD7gPJrtq3FMH2U12OSBQJR+VrGjf7flUL8A69d+
U6D01zDUbzzpl9vCoq4lOIhUtWgDna2FGyOSGiWdOrQdLc6llcGQXZEliNdKwFRbBRLnGkRnMR5c
wHJpbwGGLw8EoZMtKVyC+SH0Nk7XoE2mBp1ZMRwa00wPsT6km8meTSE92MeJ2Wt7luhWIDAv7H/L
a7z9jm7zIulAGSnpnZ1ClAfNrsA6+lA3E9Itlpdh1NcnSttT2Ylu3HMX9wzDsLaEygBcOAJn91wI
aqDCQEs/YMoGZ8yihLsI0tr7E2Jlt/FN6dwIc84v1nleEkgHiDGT9oNxNmCdDjW0MyBdcppc9Dim
7JMVgIx/BHbR7dnH8RudbLWmhosEnjMlgbO+vrM/mjK3OmGxLUylzl9+maNEWuFceYBl5mOz5VXd
+Ogj6b3xslDX9wmdtuRGe/xiIzNrheooFX7mTIx6upFC8CVpHY/ioPwWNL6CYbGjtNIi2+90tvlA
FQlaf+p5yMjmXvDr+ow/WPP5LeFKJxUjDTs7RlZTcmaQaTrwpuHdU5pB9aWQttgg/5I2O16vaJsF
VKmGILUxcPK6/fUfcLGlTcHxpdflEnDQZ5uX5z8BB82GQoyaAUec/k+zkhgUyj0sKm1RuR5uDddH
+5s4n5wgata64OIymDb947P51kFmUENy3UMWuQC0yrKDLrhCNL9/oKPXYBJbx/CrUy9Ang3zCWCZ
OZIl2g/AJKZJxbrrzF2L9vgaVaow3rQQVKF8dDIAvLQs0bhJ76G9iwIpu1wFG3plsKvySJFTFzaS
VoWBowoCatNYLyYLRCt0lzAFjQv1mJJ4WBSdBXPMweR2UHOK2LiyeQq7IWpuxXpz4Hy+FmRgOjt9
7vXJs51XdyFOH5NnHZJxoOTU5YfIlINc4LwhVxhYk/wFiNvft5jnrlFg67cSc/bv6KeP766PSwvY
UXHrR80f4OxHzTjlWcPPMQ0aNaf7IZBGpwIzng56RrF7Cw+sch8g72H6DV860/ABSgqqjJ1euuui
MVJt63OLhcdILzLtxna5uOQR5ndQkoIZLQzXOEdXgn0Lqgm3h4NhZAEme3ngrcJxGLulrRdq7czV
sSj2zNX1XfrRsC78HbIeYh7nPOZICt9upZHrB3RehdojPmCBVc8DqtZlWXTaQw0salOXTXOjUfXB
YeQ94xaYXzTqE/N//89hHCplBOD6xAEwWvzHqhwcCioNWcAI0b3yxiz/kjXOPjXoRQYksySyP3/N
eOwyFx8PcfDgjHz1abWjgURehux6mQQrGvpTdA98H6MSxHJwc/R7GhZ6FlV7HYzxA/T7sXsOO2G9
d3AWIbdrE9zYwa/EqrKaaFz3Bd2IlxaAdrBsgiq0V7ljl7twUvjZ5nGRuSvZ49S0G6tuxr7rY4N+
RGC6MMauf9IPbnnSl7kxBiOA5tbZWdOxlGmrbjAPReT661k3aWmZJU5aoMGLHSVmjDkmOrx/tCyQ
u+tj/+2fni80LfV5kYnhrfMcSoKbi+vaMw66C0CEqqkbe+Wydqau2o8Apc0XpDv6LY70pvhEtSP7
5JJyY4NFunrvB5MzIsvW9LNCqKbST/AS+6c4zhzjxo744Pml2jnXpujR0jQ6ewt0X03YqBMAVKMt
3iC3Y+0V10O7TJH+zVaVU4Uv15fm8rMAnaXdbwrwFiDGzkZMET/Q06QyDoYlJv+pRer+NTC0ZFwN
dqc3JFdC/wrWPvD3pl3Lt+ujXz6+FOEotfInTy+UkdPjNjadCc6Pt6+dqUI1uiU/bU91iOMCotJK
3MupBLr4bFEfrzWsKa8Pf7ncOtoQlMQ4esRb7nwN/ee0M0vJ5TqZB78Im3WH8OXCUamB+kgc6vQa
ZDPdiK8u7xcCV50OvPsX4nHeHgZA2SLlCC7PC30oDrEtaQJi4mAvsXE1nq9P7/IWZTBoP2QoLDKe
t6fTG0e0t+siU4dmDPBGGuxG+0MvBSqAZYrh0yji4HPaNP8e0EAicXT+Z5MuOudzZEkjLWWv4bei
xT80zaEcCLLFvsOIAVfpf5/jDJkByqDPJiZnO8igVYNYNIMVCMCgzj1o2sHqPPEEAtUvlgGpEHby
mNxcH/YyA2TPzjW5+U20rIuKpBGEQCxzTx4QGcFpfpSQ3KCvoJijQlzDsyytf9U0Yanna+E6m5S/
Jjkyvv4/P8OeU1HTJGDXzz4xUldIF2m2PHSmpgMUMuONBSUCMA6Sa/d4OMDzjsbi5xiEzmNd5x5V
mfDWa31ZIqCjxOXKzc4xtagdnm40C7kr5EcsnY9Qt5hZjnTDt7SYfHfNfQtqq6sC63mKBysjKMSg
Cmox8ilcKEEya+WU4+H6unxwsEFS6bB1wK+BmTv7QSgUZAmC6RJt+ji8E1UYbGCoGLMMc/zQoI19
496+PNbgpQRRM4A13nNnDjT/c5EEEeFurFrveSp5mBd1lRZfRIJ+TIYIanXjDrm8NGdgHBODp+Uo
1G1OB3O9OIClXMQHfUB++qmpEBbekjl2K9TqAtxOUTu3V1lQll8ta0reXdGBAvnnc0eCSJeMyxtA
5EXFtjFHpeVqzA95W6c/+D0tRneIryzjPHWmref5xn2MgNiNePTiw3JPs9tnOCi5IiXa07nrPEqd
39Mwiwd0uzcuREoKj2Bdm9mtZ3aZ/MeNJOnLEXHRiiQlB/N5Ol4O422cQsPDmAJPqX1jttlnWRR1
AoTAR9c7lsN0gyd6OUWGZEEdyZVGK/JsyAyOHLgFxz3Uqinafe6qcIsvj4sSm8qGHm9AVPxvLOtF
kZnjq+YSo+ISpbB7HokGVoIvb576xwRFN5SRJpFV77NxyvR5qAcZYTmju/WdUbrJJ5tKwLgeXR+u
GYSWdNiXTYkxXofGu3bjYF3sdfr8ECYFqsNUfi6T42BUBcmXe0jtpn2Nqz59Bwjh0Iuvw1o+dfiO
fy/7oE0OmC1ma1j34Y187IPPQb0XaUlBtY3SyFmA1OlpifL16B+7SOvvDD80vmJakEPwwkwXebTE
lzf23EVIxpxpTM7YcqjIQPhP9xw+GFiVsxwHiEeTdp+bSbpPCsfhNA8IVyBsX8gVXlgoRpJdQB+5
vuUv7jJJSZ32B2Qykj/alKfDYz7axAMolGNQNnjm9chqbWukxIKt6hA/uz7Y5Vwtrk3mSSmf4vp5
Bt6ZTYhkVRkfI01r9gVlv8+TKs1vZLTvLniqDRBULKLpKNJyuz705RM+f1NQtkBtaa9dZP9mDqQc
+W3GBl7wBoxdbnWMwPZNr1VfrUDl4LzCcNl4WoXUWBb+GUB03DjsHxy8Gd9OS4EC6gw2laerjbeF
hvV2Zx/MeoDLsyjMpnkJB19TTw6OcdMCdhHRS0i9Gb49wHJvJ7UM5SO97CM04ozAeKhmMe4b2/5v
P+MkZYLFCVVdATkH8H8R4GRNbmSdE7tEcTzt60bXVLkCqWZ3i6QSYwh5zkH/qgh8gUaMVaOaCNW8
Rias8v2dA6kZHAx+vBHeOw5SddiKpF/E6DjmHVB/TQKPGaGnRGBiN63tDn+AF3bPDfSr6Yi+eYFL
pSXKYh0UTfTjxpefSyjnc6P97urcr7iIWWeLHkXxpNtNxwmjbVKtQ9+0l5hy+vuGa4Z6cujDk9Ml
LQ569/fJaIzbya7iBxvB5Run7SJGZ5n5IWgUWJLWhnWWgrQ8O7ZFVRFlWVOlO/ii/hsufpW9rkXv
z8pWDlqXPi7YL9cX4YOBedSAHwDLJRc5J+wiwNnmHlfQwVWVDqHZSPz3EBxft4X2MiwpQHWfAz/Q
phvH7vJ6ISKDBq/o5ZhM/Ky89VcrCN6sf2wapaeQx/RyCcq61BcKOb0bpeXLyHSmpwJyBstNkifO
MzynqJqsgx9zbPHt+x14dh1vUUY2m6ce4Tq1HkFdzIxpS2se0gb7vBdgEigim3qMEF4tSu3Gufro
1iFdmZ+zGRNNnen0wGvIp8qys4JjiL7ma8Fr/tjmghaNbs4yh01YLtIkHvZpiqY/KN9uWOBU1Gyv
f/2/mIGzI/C3fUTLAVQFqf/pz8A4ARgMfnqHXmuzYi9DDWNW+IsGDHoAUtM6DfMO2BlKgSANO1u9
+6oGGVhggt7uhlzLvFcPdzjMpmQy/h56E3qs45b2k4HGxPOkBwE+LZ3oyqU3DtnLCPlQLR1cxJtH
wE4I/bUy9T9NfpD8tlsCD/jFmflQuYCgN35sRuGLI8I2WGpWjcsd3P2RwZ0Y/gU8Ac+601FWX6vW
D6sNthioB3ll5OhblTca5o0OLCDlwSKjsCU8d0WHOA9/RnpQ7ipADSj+op0YLWt0bpD+RhfI2bBj
0b50nTHW71u3x3uR+DZ7LseoGx8amNs9IvFaUN4hJiPM76ZK0GVC7M8Y1wMSFrBMAwd3HycspyfU
GM1vhZvp7gJVsvD1+sf7m9WdfzyIIrwcIOOAtpunHw/L80Qh8O8dGpmNv8asL6dt4GgWvq1gixEw
h+KIcdPYIHOb1k7a/jB4yv5KHCHRHddNhb9vVzaPEiQzYohO3v4EsFmGS3zf6+LGFfdX1uLs51KA
cOjXzgkDP/n054bZ0CG/5mqHYMrSbuW3GPUuc98bcf+g1h3cd0aXlE9+Uwtnq9Ecq+Cw92QydYqt
16IAQkxSVfUmcuTa0Aq5Zmu3uzapI/DoqDr+mDzBPjATUXzX+yh+sbEkQ8konATmdA2ArnU+GemT
KnoL6GZsKQau0wgXwQ6nBHZ5FyMg7NLD3Ccl67Uogm4s1w1SSLfOv8FkzxcDnAs5IpoB89t/uhiC
ggxSAK53CFOKct956ODlLnLwoP6iasZCvmeIpeOY14+ZeLSrxr3DA0/L74DAix4J964p7nKqPrdy
2MtAd2bxS4hPaJRAKTy7mK3GlqgymdkxDnAmecI8Z/oayaoLHyv4ZTt6NPWNd/hyRKqxlN0I7FGe
ss5rN8FgYi8Uu+kx9GtDwHg3CGhSu6sWfj0ecC6Kb7w9Hw1Iy5zrDhwFtej5v/8nTcftQbcNry6O
yPQ7O15A2Mtjm4S/Cg/bt62ovaLeXT+rl8+sDSNJUdykzXdZeU58LXUnvS2OkG5qrJRT+2udmBMe
K7g2L00E+spFBY//xrCXeRPxDTkrf4D1uwgr0hwjahXa2bF3cV58xIWuy5eRO5S/4PCDxDekM2EI
3EPuX0xK66xooaARtP++4Jx4sjcIdQDJ3LM91dnYOFREMEcwM/C4a6HW3IfBV0t6iDOUeXEjnP7g
A5uUcumb0a9y6GGffuBm8HsN2EN1zGHUb9Pc++ZiEvgAGrveIusTHK9/3A8ec6ZGB4dtA4jzQl8q
o0Pfj6NZHj3Ie9g5jRiUYIeA3SdBsjluKuKNYE2Moxv3QL1Rx1VdjhmrPiD6eSNV/mjuLlUvHDwQ
7kGC7HTuWBLE0La76uh7Xr/1jal4MGPdnABJ5E+YBNCpuz77v3zA06vMZlsTQ3KKgaGcFw3qKJIu
9fnsaIUSLSkvwG+YAtng7qYCK3lUPWdxxrH2GVpAuw9BFfv5kwBTlyFMbvYNHpOlA6lEZJoJAUrH
gtoFDIxuj4xJsUtTFqvaz7CNEu2EUVnLNYLEo9OaEGPyuNsEqMfik+tA0FhpEeZuz+6Aq/P1iX5w
htm/VPhcCfgLmOLpyroy0szBapJjWbXJZ4Ht2iZJtZQBzf6uKKZ4z7u3vz7mB4kh7RDyrzlUtBzu
kNNBUwPjzsqb7KMEMX3kc1YrFGXNb2VfGVtLq6MvRoDrVeC2rLTvW8VdCXXfQCgRdU9kfvTxn88W
XSIDyjlv1gxLPttfo9uENoZB9tEP9TjDvQcZvxSdimGNbKfxUMSgvm4s/OWWnsvJAsCyDVQbXsXp
GgQhpn9RF9vHpMOLFDYS0HgWYXwNIxHrqJZWw43Q6jI7YUQTIaG54DdTD05H7NEvcJKGEWNvmr7i
yiWXyTSFGHqXWbe+/olp6PO3nRwgiJ9AGOf3j2uLeZ6O5qm4JMgLXG5pe2q/B7KpO3xEoiSJflCG
wel3408BCqFl3oQG0jZ9DIEDNSdfvnKyE/cd7JVWiwUnCstTMLoalEO8PJKdyq0Ea92KpjIN4qhz
VnncO/53vAUQyVKofqplhABetRuCzL8bBJo9D8JpiLfgHg3wfdJefvYb05ePM8g6XhSz+TwLoUct
Zo/EeToxiVGMxPmgdPRkhfCjNt5BZTU+GX5aq3YJvEFAVZOqNcgoR9d41cjReAiKYADOigcuikES
sSqVmt4GiQqEE5WoZusMvCO+2J3ZPc4BfbyrrEhtIF0FzapE+iBb9ZzHhDa57yIFowmQwssegR/x
2pZmIxYxIae3LPpqOjha6drrRLndj0CiBLVyVI5zY9OLF31Q+oj9SSY7bx9FeeE9WAEufATxujqk
jldnQOcS/YvK4npclLnuPUf50MtVOpl1tcLx2vhNPKrMt4xjmN8jt42wWRdP5Q8UPKvvVUv5bNsK
vb7nPGvaIjJ8fDTiGB/yz1VOw9Xs2+QdCaXyEEq/HJFDjb0josAKjl0Rx8u0o0y3wnO9vgd/nEfL
sBzsowXb7Q0LkO5zbMfezy529WRB9T3DNMfw/ffCTd3flCZ1bw1CvfRfspw25zKNyQPwn4CruYTe
3iSPGbYy/WOEk9APu7HJokY9ovxbmoiWL7QEou4iaA2UJUbqhcUqdGvRwMrK6h84llTOfaAHEW6d
+KyE2CuFLo50GRr6n5zJa9yDDWEeiRCRWveOMfavlDux9qili7cp7Fl3WaFXi8RqFaDwOoZjebCm
DBcBAHJ+s4giqyhIzuYLAPvM2l4IrXW/oZCQf28Lo48fmVSwQhzfaddT7wV3HvQyYyF70fYvo4OH
5Qr313FYV15c/i48wKOEe6Kf8LK02+S1pXtowC3EZnUpu1q3PyNq6f3osUfRXloK2zi2ixjrS7to
vWAbpEi8UZAZuwoN2Xyc8IdPhWxwTVB4CRV0275XDe0Q7IcQ+l5HKCrNx8tHOy8MG6wXWtrt6NAM
gU4u5hadWODqjI1FJEq4BJbR6e9dBkHwq16U0njyIQS1LybL/04FJ+9+yAD/SSy23drI94Gf9A+i
06v8G7Z4eXugFTuB6ugrNIaQ5Kztn23tR/2fOgil9VgDGJ02qUyzcVGg83+Xi9AdFoiiFvjtCaC9
Kq7dpwLTBnWPAbIY7tukm20oKlQqlwgvkzWtPAi2j2ADVXrH/zFZN3BSB2sJFJHyZEKsNPNpiBV2
eP/p4Vuq4gCNHVE0+2QqMQKammbEIwnwDcLGPg4DeE/J0j4COvMxw9Hi2llhEIQ1RFOV/VOFyaC+
J/3RtlYXKRc71QKb0QbxJ4i/7Rh2m8xtEBMyymQEre87tb+3JnecPneywPWI+Xr5axRFA9lkUgEk
00vDepZN4+trmTbp70aDb/2vTyX4IdjRFBctKqf2uWhqmusReqIiedGLtvQ2IjKG3xoWHNi9o3Ff
36GqZNwI+C8rXTNSioiBPg4ZBwHp6VuCak9bSz7jsTbDfJEoyKsRTlmfyrrk8ka2pHjsUUl0VmOd
1D+K3Ju92SQK4Ojz42R4/Wm7eLhnRDIkCoJRogX3XJAuwpsn9Y1sOOJEqeCG681y0JpGIsTe2Ae3
0fwb/fiLd5sBkdTUZzAHbd9z6YosFPaUtOZ4VEUyLfoyULvUjPu3scm9W4yMi3BwHot3GcgKoAog
DqcrbVIMK5DlHI/CN9TBA4eNtTS3CxrjCHLfyUnq4dZLvPgWXOWDSZLaIOLqkkzNkMXTgYV0facj
fT9aSab9wtvhc0NBKlwZKC7VN4L7D74gZXgABXSzyc7PVViERI5CJaZzzDLM7vNiSn8EJK7lwhuV
OhpNNd5IXy5zKdpNbN55ZibIx3PG50TdMLFKA3Y9hJc1OGnxGA559qsNLP1Rr+rhTli1udUn1WHw
hrw95k+dfL++cc/zZiAMAJKoTPNmzy3ReVn+UyEI6WFjgGanL8Zo5sbCLOhx6m0e/sBLINpUIiJR
nlDbGeCN94BZq/9xdh67cSPtGr4iAsxh21myHCV1294QDmPmVMy8+vOUz8ZNNprQD4w3k6qLlb7w
BgwjVipE8+0lfwINfsohEnaJ1PP1T7BjV8EcMSieW0vowc4zGg+wZYXIlOfEzVPYCoHGd5H9d3/m
Lv/bf2NRhsUik64j4FNq03Ox7LAvEYsUevnswmjzP/p5znXFUtWXyQiDYxl0RbDLcvKt9was+8v9
0edbW44ueb4sPfA3er7zSVvYSoFVfKYIBKUqywvnc5Lq3YNdd3C67w8239sI3FDiQuCFiBw+lTEL
8p0pQX0gSZxnvW+k44HphRtwiyhn0UfTf5oBFt8rQy7aabTySctR1wHrCatsXgOFm90XofCqFyzC
YUhsMnW0DAQDcicmLKuy4AQ6stfOhToQqxPPT94OwIzxswh0Wp/CDfCuGerEmbDhUlWcL4fYjQ8+
H+nJMnybB9bAuA0hW3d4T4bd4V8vzUC2OL703W9VCYYLAuHat7QdBvv5/gddblkmB7WUxIkuLh/3
evXQJMdJzM2blxZppD8Sq/gkyA9ekmYYt8pQ2+9wsozP9wddgDoZkA4SOsegv3hoF9DFNnDLyc2L
F2Q6RbnNhI+hZetEwbvAah3rIUT0coeWUxYcslFYzqOLiNOprBVhHKGndOVGs9uxPJLODidMp9Ph
pGPyM3y5/zvlc3B9sCSQmHeQ6BbS0rxYH1kAYlD21J8xiy2hFVAraY4GXosrb+7yCDGOx2clB6fU
OMeNa02BriVt/eeuquPxkE/ObwvEGYa6nUqT4+2T4q1lPlK7iBvzesVhG+I8hsLQs5IrSDwkQR4+
OIhLjCthza1J/TvOLENuXS1OexUmKrlAhQenBw4Bk+Z69KUZOkCy+9O6NRxEEJTdyCKWTW80Dpxy
cCfjOaL7zaNeRu8sK0p/qZhAr9VGl/uCwjckRnnvMuQc+hDFeeOEkU6m4Sf9t14p8TTpqGq+vnVK
VPWltIA8n5Kpdb1SVaXqIqaH/BIMFXZaWttMRGX02qTjjf7z/mCLR4RaII8WkA6NrebNGVM2GtCa
i1zRi1EkLfaQWe79JPGDvuO25vgESix6saK4/DOZrtmvHIDFLSQHB4BokjOhWjfHnQIWMKaEesQL
WRMCO55eZ8YuR+kIt+Yg9Y9NmeQPmm9PK6W6W5NGEZEYCTAc4efs9otcjHprR8QvYSN8WjnIKewx
sg9eJmQBX4pEpvV9q9qYvliV/ebHDAADZRQQYyYwEn7C9fo6SMKg2VSlL1lMsdTok3yL55Xyw6yr
8qEN67Wa3OKIyPEIvti0gHutefQLttMPM2CFL/AQXOUxxH20PAz4PYCeSfLRW3k4F6cESw0JvUIH
EKoh+uvX09Nt4ehE9ghmiaDJqJxk5m9vKtco9gsqBs14ibaTeQtkP2OeseBohShvlY0vbkR55DtC
l4azmypcY3ex6Nr3dkol7aS3tufvDRpX1Fh7u6qqY25542PqRBaGUXZfTycU5ht711jl6O4RqKv7
kKx3FNNjZVepeHFdrF0KVRUa4gFKi1dSNyFJJnSFrB7jYzL65qgnaUSJpsxtZBZF/COM6mCN2rNY
SExReDEcolwJkpj3SgSRnNP4Yfsy2YoDGmNwvmrINB0ruxUr+fByKItIlg0jI7wl5gHDv6C3CH9e
oKE0L2GYeDq+1vUXhHCs9nD/ClpGWn/ZXKqE5oDuolR9vWPA20YkF7p4aSeEj4/+UKcn9II9PMX8
qBF/sG3CmBR8y2QdQ6Mtn0H8T9TNp4Fih+bXWQFsd5rCfKfWjvJ5VLMKY6WqHgANdIGJRo8ZTL/i
AFOwLapL+h+LaO1E72AsD0ojFa5iJayrjxVkxmwFz7K4aiQ31CNkJUshTF4UFujHJtizty+aU3f4
58AshvxVtp8GXRSXUccU3ERC8ojcu7Zyuy6CZrl6GnkvID3JgZ8dRM3LMENGu+ilDKnlbTWk36sN
umxmuxWRWtXHLMScaWXQxZUuTyPNQ4hDHFCAUtdr2VYElQ52Uy9apbXDES/QHEwKrvTGjnCt/5DD
xD5gYfbmp4RxaR+iQUo0ABln9mgKYeF5ZYjuRUdTG0d6tOweEX99cOHnfOsov6AhaOtrOffimMjo
EEFh2rWqQwQ3C3a6EBX/xvKVl7ylpomXFjCOjdcpaXbweyct9/dPyqJkRM/SATwC75XHg2t9Nkuw
RqDa8jF8HcGqv4sqWtFa2MdPVPreR6I42makfcT+vf5Aoc46tUz5QyX6emWRF5k/ag5MmJ8h1S95
wma/A6+QjO2exK91UE97M410/HnCWvpqos2F++wU1k9jWZX+Bk/bgYI9EBFIBXbtrXySxX7jlwB1
BJ1GBYIwcPaYNlFf0i4Y4leD9zqBdeenxz6awqNWTuKr143GnvB97Xpc9PrIQ7mupJWHLH2gPnu9
zWs06LpocNLXJI/KjxWClfGmVDPjQfS4gm58xVQiJPo6vB3NBv1/4ZbOexfYVLhty6ras4Y0V1d2
x+LAm1JUgIIMYtcU8+bvQ+x7Wq8GZfla4iHe4ELvYgZQGy2upbXp1puwap0GwcjUCXZlPorqNOBx
kOxT5MFe3KGKf1em4v7KlIZurxGSiG/1NGyPdZ/2K9W/v7D/qxyL/1q+Y+wibib7r4vVP2WbCovy
eqrC8RnEZ5XjVEOsBqonAsEGgqbuN10UcK3XfqqBPOpdabnuWekfs1Oyr6xNPb4by6I4Yz+jv7Vv
Skue8wUQAwkNKoamjHCufhtn3Wi9AbV8BxscFGK+6DUWLNL0NHtAKAXpxvtLt1w5RpRNTJe0k1bt
7AXMTa/ucqUdntPIzzzM7UP/CbcefEgzzOGiTTkY2EH8L2PCWSAmNCXB/HqWbdJleucMw3NEfvrF
sV18aZuyv2gjajQcevPP/fEWLyFflZoD600AQ/gi79J/vqqEfzSs4/BsTtZjUOd1sY3sdHzVS0ep
KJohkMcOrj9Vwi7f+ggzNPh4CmXcM5K7ez00Qi+RCypyfKacXp9aV7F2uD5bv4pSrQ9Ja5kPahe4
r1luNq/3Jy0nNd/mJBrg80EGyBLWbORM8123ZmQtm5LPZl9Wgj68pu2UQDfeGrMBMATuAISI3Mbm
XrweKygrD2/YcXpOWq3+qg1u8853lKbd4fxtrtUubuxYBoOtYIMo4WzO3nkC8i5BrW18BsJCVbVx
a6GBgG3bclOrbfheJJW3Rgq+OSb0SEnfc/gzOyV906Fx1TVMMLB+DcLFONulNakcikSYOk6ZyNWu
JDM31k86FbF7CCmoc86+qRbZWH/GgmkSiD6XevExrxPjnI7jz/sbZfmOcSr+GWh2Gl0BocVzp/GZ
6xkHXwMasSdGfSvazHn1wQGcKiu2ft0fdPFB4QnQDyEFB2otYX3XO8aq8GRA+Xh4sbDcFBsv7HF2
9hMUIg9RUab91vapVJ7uD/q3rPXvmaAjIun6ElLOrQce6XpUstwJF2ynfI0HQJTYdVIBBJCbEj1E
ZYwdZkWJ9AGRIP1UhVqtHNyp0tSHXIeJewxCo64eJ+3i2KW4QPR2PplI3qPwVU5PFcpuVYPknYPE
KrK7TggPe7BH9ThWBsKBk2JR+yJSRJq2BUEQPgemP5waP8AH0Q5rdHeCMg7CLT0d45OBaEt/AvUq
zl2UwoPl0em/xl5o+L/7cAimH1jjlL8LpHKfBr0zvC240LA+VqXuJisfbRH5yTYSvG9qJITzCE/O
lsosO8cfK7t8FZaSpIcQuWIstZtx8I8a2W62KUtLaXexMXU/h8bG2zy1egfna0tvTgLNyrciM8nu
VZXAh0oiRBykN69XUS3LsHZcv3nVcmAcuOwWALL9HO8ZP5umZJfVol85jIuoS45JSgEMlOIYMOrZ
zgmwcar6ouhe+1xre0R+xwwSY2emuBgj223uHS3pfntxiVp5han3+wDW6nCYys4EAa9Nhdjie4J5
8MpTOr8l5O/CP1HKHHHVA627/hZD2Te24fflq9N02ftgav0T6TUW2jxouMDfPz/zQ8tgFDv/CroR
6Llz/pGguwbqValf8Rwwfvp+6/4yA6MPdjXKhuhCO6hjr+y++eXEkDQU+d5gB1GR+wsX/+fpro0G
uJtTta+wxKet8PLqTMqrHmqYnL8EN2LxLrW7ol/pq8ktdHVR0I2n+sD7QogoD8D1Z81qlCuLzlRe
jNjL6qPe2M5Ho3Xrb5oTo/mScelzXeVO8Q7VjWJtUf9KRV4Pz8aWvXCqonzneZ1O+BGd6LFzXtRU
yhZbg5sO36Y4wF3QErbTvNYGsBg36y22XOG/Uk5RrNOIqbG61c0m+ZGhyOkde+xX3OOIVOqzO8bI
NCR6rdX7yewATzdjb+Y7Oqw6qq6DwFF+qltXnEwsj5We3MGr++EIMwPH8j1Y5xbv4UTr291QOq57
cFrVe3XHSI2Pk58LilKBFu8VswuTY1KwE6S1WNXu+wB/xiPiyUrzfhhCr/+o0YL5jzTOLf/r43E0
n0c6VeVnqx5Nxu0EssK4dFMKFe9tHz7g7zduYvYv9WaY+LJIQABxvbSR2jqVOwXeC5I5OH47phK8
ABLL3pV6VNp7ukPoxN8fcrGJwatDQGQ7kbaSVcye8kqfCrwkq+J1yKPK3jSISH1sxjxt91lg4++s
+cagftECPMEO/8PInFV6X7JVq8+uB7SoJ03xu/yVV6/npJTqRm309qOTayoFkZEaf4qz6sp8/4J5
/92/UF+J6y2aS7THZdPi+hs7IHMMl9fvdSAgtA+i1qwLyHbHe6xoxzgHEmtpsI6J+WGIFfUdvTml
2LaeWYeP9NntCA9zTLA2KqJLPzKlK9aCq/mKIGQs8R+ccLJpfu3sfONMrgLkKpTXNrGFiQmkXv6g
ESCKvT+aCBdao/9cjZ67RlGeX9d/x6WQSkiHaw2h3fWHCUVHvW7Ig7Ni+eUrSDpjl4nO/Rx1YbG/
v/SLSsn/j0UbkUcLNdg5gWHsNbesNEV5FUNZv2vqpvyB1kW2VyIdvRKtwtA0Q27D2mJjp8YIE2r2
Q2M59ZoM3/wulb+DAhV5iBTho856PefEHBUHNoH/ihesa5wmwIRf0xoCdgGdRWzMOjCjbR60k/6U
RTyVK5tx/mhRh6QjQPmKRjrU3blO3oTJXOn4Ij4PvorJxNSr7bbDWvaCkApGq56u+CtffjlhOaKU
4WVr8fVnEw6kCojihcnZr/r20UyscofDX/8hS12l3QiD11kN8DSngG/Xx/urLjfu1cmT5EXoBRDg
aVAgf3z9saMMu7sGUPK5ClIVkkqvPhVp6x9cs5F64aLv9k1sWB+BCIo92Id8pT633ODMW2KAyAQx
m53HIwlWyG6DSv85QOb4naIVztHKEYROWlNZeyZvfWf2tkyOiAJ1d1YKxMYyiXwtSs/DhE0DBiDZ
t9oxe3SeRXKEyTl9o3ILhatJk7UcdHl/yGovCkiqQRPRmi8x4s1YcgxecnYnOz1kwouf1bCV6vaZ
9TjVXnXxFc1bucxv7GTaaGjPwcCFSjIv+Q5DlrZKbaVnM9G0cuMNpsg2kWbS646iWNK8zUF7q7Y+
x0cm9ggOoilLlDm7sRTNkK97kZ0zL7Ifm3ZqXthZiNg4NBdIeQz7azMpa5jAG9tIdi/4sFRrAITP
7ue48fypNab87OrZoxO5qMP2VFf2eg/Xb+W43jgyEsdEdUYK6C23LC0t8lQrOxe+333P/MEDUIY4
BXSC8iF0K/1dSV3qGwAS7X1agpV584lleHruCPeSEs/BPnz8QKkam1VtcUF9N0CDyTduIajiZm3h
fKnGrt2Emq9au5CEdVfRkrJX7sgb2xnmOPUUqe4lbS+vb40mGqhW+0l+9ms9PPNv1LvEEd6mwUgj
wk5iDDYD8kFvrI3JrQWDgiAXygv1x9ki45biib6M8jMGIsHJxnjX3oMZq49FWdsBlqlNtVVzrw+3
FQnW/a9+6yyROv3FpDhoic62NRlrDGk7y8+4syrqti/yIdjh3/2fjwtqCgN0rNauxkUiLYVhuBc5
uhQhyCJn8w2hzoZOZMSXUtGxFyp6EcfHqG/CfWNhyrQporT/hCS38mHoiBSOBNDWoyNcO96yfeJ0
JcdZBgjy9wCFIm1Uqd3POwk6rqadaMLoMvqBkT2URd/5x4ijwt1iwocFH1ZHw95LysjZq0ODq4YA
Zt4iYa94a2Kyi1PILWr9f6Ciy37K7OOMauS7nW4ExIlx82vMCucJmKHvH9t4GIcjdF/ahrkohbVt
bT2OH3KUxFc2xc3fQDUYaCkPOK6C18fAGKEO4YUdXURtTbue+PGk4KT4I0m6H706Oa+RkeEOnvvh
tA2qJFy5CRankE9AR4tnmzOB5MHsPSv6si+sNA4uuRo4e85LFW/oo4pd1zTeN61VqiedovxbSxuW
fL+AgCGUTV2FFP961gWQ76mOhXIORIhDF1QtdYtUenJMdS96zczB2eduhVh8qDZPpijiUzMmoLUD
tf/YszFXasm3FgH/BFmq5xfx4lz/nIGERIBHCy7G0GndJswNbTeMxaQejByevZGNzlPgJ+JUjG6x
49yuye4twgq+h+xNyDYR+eE8+dYsjD5iewoviR0FL3mTeGfFy82n1DHTV1sByLaLoir9NUxgxt94
KzE0ZACbY0kKtFC4mfQRboTFDtCGujg1uVmzEhXFpAoFcwtS6Eq0eGPHkY7Ss6ImCg90niIYU6R1
mq1EFyKsHhZL2pCK6Sr6Jpa6m9BE+BQG7IY3T5K9jdCgzA4l1/96gRMXpOfQ6/HFax37o4pv3U5U
mv08qjUcDmVNNejWHP8KrxNNQEh05T//p4I0khrYNWXBS6wE7pOhKtNWp+qAAVfYeVs7ULMDLmPe
yuW6CGBw3+Atl0xXcEKLV10pe2j7g5tcctyFD/BOgdi2k3rUUM1YK8vdmiH4AwJRmLwyp72eodnW
PDZZqZw7B87RQLH6GbF7a9tNsXOqOyshqcUR4P4q3jgloKJli1LC92iCXw86hbZioHCjnJVWQVY9
8OLkYqBSsgtSq9sRrRvdNs8L/Z0T287KPX3jJSUWpQprIxFLcXre0MvLXtVjy/bPQQGGbaPDdBCb
BmXScFvWmv/dJgUA9GGl2cYjfm22JbhayrDDSIezSfvj/W+xWGwqhPTkyW9ZBBmhX3+LkMBxLBsj
PNv4sD7YIxpGm6gG+rFLG4AHK8HaInSRo7GvSEDkvrZn50cgtp7U+JqcXSXy9n6XqcfKTx7bPG+r
TViO3vP92a2NN3sVfb0aGvRfwnMbJNF/k+OjfILEfJ9tx9b+iZNOs+aMeWtEKXFFSsdfFJyvv6ea
xWUgajM8R1X5I1Da8dA1TvKCgofKBHGVe/sEZW/PsiRaiRjkejiawtA5kyA+q00dfTGFlz1mTiAO
Ct4lLgTy2o0f7o+43DCkjygB8MDJ5oo1z9JttJkbvYzPNlT1TeV1mr6JkYrZ4Fegrn3NxfUgRY1g
3sPTkNby8xqgC65Wo+Yan92Yu06JlcZ/RESsKXeDQFl95zq+8aCFmLIc7s9yuYwMzOUHH1teFcbs
JddGPbFq24rO4dAAQBtLL1V2ihkl2r6Lnfq117SpXPmyi2tJTpZ2IsQ2Dgi47Ou1VIFuTC7GtOem
aYpXP2ph0Fqj531wlMF98ad0/O0bAs9KMw2Rr7o/4WVETZWLji2FVpMCHyDU69EhXsOqTnBeILjx
v2fCTT5nWWgERyXzrZ9YEGKTRXld/2Q4Ibl7PdbDXs/rauV33NheYKMs0Pa87OAlZoGkD1Aza2sn
PtOYmrq9iK0k2KtJP9KkU5yX+5NexGtyzsSrMoKESzDfXoLHtPZKJTnzHuAF4OVD/VOM1G1d6laH
yKNkgGJNU37P88CnTZCUyfn+L7ixz8id/wbslFaR6bv+6phuTm4yUXNCMLnVP5dTGR6TgNbQduz6
4KBOaaq9NUiV5UyeIBrjnKtF202jqTEohpWcp6oV9Q5mOfVr2y2LZ6QJi5Mrau9XMCJDeYQADz05
qv1wBcckZ3VV6eMn8N5LsBWJO83Q61mnQ+IhL66k58qnTg2j2Enfd0LpfqmUlb09zYjevdhJX6yc
alm7X45LkgICgwx+3glNsHZIwK6n58yM43of550+nioEulZW9cb8aLmSmUjmyHJf2a3X2lmGNayH
D/RXq3GzBwkih83XuS98juDjkNrjytu66PNSp5b7mPRP5cakBHX9VStY/gE6hNkZ1PoQ/Eh8E0es
LtCxGOwVI3gmlBTmTuVZb3+qrdmjuZiIXGx9rWsf6qFCBFxBbHEtKbpxojHhligbMhOb1sr1z7IL
XQsyz8/OmgH7e18OurOhLeJ27xBhEsNKhH5jNIgZkoNGFZcB59eYCdShLVnRIkSi+XOQVo6zoebp
JL8tXzejlTv71nAk/0QyEBkhds7OLz0xUagCRJ3dNPizKgY51pZ6V/1HQdfs2/3L4sb25fuxd8Hx
wDme82K1uk2U0a6Kc5ZaBkpofpsPj36cJ6/3x7k5KbRISOahJHBMr1cMy9ci5moozmOZlN80T3E2
kVHTJS+0buUGvvHmAe+mfgP5ATfx+ebAnrGFcC/ys+1ObYfnQ9W9m1DSPqVTSu5e29pLr+fIo05G
u2KBcePq5Z2RVjwotfFndgnleoYHjjHmZ7XKbHVj2oL9n/jOsZ6C6LnFk2Jla964Fbjt5C4h+qU5
PxtwGAGHGqlTnB0I1V+8wE53NVnYKZjS5H3ol1Wwpx8FlPP+at6aJ6RFsCak99xIcrX/SSK1pmqi
0ajKc66P1RYBhWhfGkmxM8YaLQtlWssoFuOxnohygbPG9RR68Wz3YFBeU3JJtbNJa/hdoRc14BaT
zvsmpUqKB06jrfULFxuWUeRZpwRF0cads5kV06XMDqf6HExBfAjTsf6YhE2Gu89QA6a+/z2XkRIX
LU0bUJFAyj3QRdcfNDWaApi3pp9jbayfnbzqP7k93JJDlgFB2vZJaVWnTtPig5bCENXsynkALfBW
7D5RC9ELpxQ8EW2GORjAoO2Y8QoZ547M7eRN5nCxFJy7uFnzB7e2jojQxmJt8nJyV0+oHBU4KOeF
prwx91fNMegcg8TUz4Pbppc47OLj4NbOp3askdQMhqH6CaVo2AxqM13yUsS7Abrme1f1kfSbKrvZ
oLMx/Hd/SZZbjqePmAaYk6wHzetuRQJvQW0t46zkafSzq6PU39lR7+l7op0gOwn8Wtvd/TGXe44x
LcnZQACCrvhsmzck60jk2MYZP0bnR4wU5YeqT4YdBlFrDnSLe1++7JI3AFwfX8Z5Tql38SQfUPPc
IcnTbJsgyNOd6JU1H7jFBcU4snbLlUhwiAL99cYO3FbFoiCwzmqalk+09c3vQZeLTR1o9W/LCpN0
0xrG2hNwa/GwnAULBaBBupNcj2or41Ak/KJz06oJvoYWikYEnaLr6K87X4fWw6b47WtHjxlaGL42
Ut3iekjRVLQxAoGaUVSaT0rgmNUx7QexrYoOxZj7gy1Xj44JEyNK4HJitOvBiobWeQYT/wxfS1dQ
ugR3tm9Erdq/7g+0eEvJmgBnSMFhaLYLcwZg5ABmJss6R4Ya+KCgZD6OAZD6JeQuO+RuqNu73oDl
MWAJnu7vj77cPIzOvSh1zHjj5tx4qoZlHra2dS4jbTjWSpmeRF9VpyJH0S2oAaxsPHusDvdHXW6e
61H164+bJlWUprrCqOrYPYeTlz8UrWnCy9CtP3E1Tsf74936xkSxXLeE6cjkzRZTNFrca3Zhn5Vh
Svepq4d7SonRprKD+r3Wo6EU+6g91160xve7NVPmSnEA1wIeO7nN/nnG4w5BraGd7HOgWuneSU01
wj8Y09J94bX1l3AM+jUs1O0hOSF0/ZBHmZfYuwFZK7ym7XOVJuYJTVV/j+gkMHwghTb42MSuft7/
vLc2EU1GlYiQ7h7n5nqSyghEMUF35NyUtnvpxKBnBzT6W30bB3pj7bWsoKmLelzwZqMP5FjobzIs
qEkMqebVl4EZVdZoWmfQ+CFSab74FCYYie1RTK0flJA1D8Dou6f7M5ZXzdV7Kq26ZCZuUZCWcrTX
M07G0c3jJswuXRWoJ0sd7AGYW/GfS0ut2aRpZpE69s7O1pBHzzz7rfsZECF1aFw4YFYbi5pT2zWq
PQxKeWmjQN+MZt1ctEhr9/w9ZOW6zHjVxGi8czIRroy8WGrJf3DA5NLa4IPP0TZGMVjQTvvqEmMF
j8cuPr9V3xUoVkTRgzmVwWOEX9fKo33ja0txRzilLDSX5OxrV2XpQrqrxSVEPOwiiqB6svwY88GO
prCXRtreNsJyL4ax+mL2jbJyWy1DR7rnsjtIrxJIF8t+vdplHlhenhjiYk+t3m4aR/H+s0HlTh9V
A4Gwo0OwhKilbSk1oUuU5ydFaxL7IRl9ZeW+llO93nh0bBFKkBV5g2tldpOVQ2KyAEl9gTFVt5tg
MjbmNEY/Yq23Vl7ABVUZWWA8V9D4ROUHoMq8mopRlkfp3RSXNA5LbxsQ1iKU7rTaPje8+kmMrRLs
CWb9fZPFIYJd2kS5vMJvmvJTGEGNNAcFMnNiI3y35e6DWjIpaRChIak4n4zQUvzDKAY73LSQZqet
1xbYY3dosTdbN6sSZxsWyfSc1iL+fP/8Lrcx1waOKbLtK8vUsxtrSou+amq/vuhpY+3wtCk2ie2J
XRQq4qFpyw/EdeX7+2Mu7mU+J5IwNLDgk9E6m4UvQCIBYjpBczFTrFq9th0Ow0AvaZpEvVfd8u21
YTmgROpLzgKY8tmxAVvkCezqmgsCl+alrGk+cvkrh8BRlUcKhoBduraK91qM8Pk2dHEPQvsu+HJ/
2jc+NTOmDSqbAYj5z35F19V+MahlewHXFH7kl+IPHwXHDnL2Xm2FfvIbfQ3MtXjvXQpWgDq4nxG2
hp59fWCHIIY7NpjtJa08P9oWnGkwJJYwNu2omo+9k7lHQ0/8APXP7Ov9+f6luc2OKNUeci3+wtbB
mg+ulzXi3l16oTodvvaJmp3cQbTOtsKPHbpwVY+HIhjSZNNkYf80aJ74HjZa+EcRZdc9tLXWwpvD
eOU3eq/Dx9j300NrFcXJ1rB5NspPYXFQFd07xfD6jlEL1HtzfwrL+1YCpfh2koJNZj47HZgddyJL
o/RiJWP8rYGb9dSkZYh2JaLGe+x/0p3W0liAExxuqsnQH+6Pf+OkwHyhp0JJAiD5nPXhNX5dBGqR
XUrXCD9VvRp+CBWtesj0xgPIWjorNSX9xn5BAZyMnJIgCNb5krVpgoaHq+UXmujiqdad5FR0ebeJ
bPxPN4owi4/4tocvle6gvu93o6psc+QbPifQVj+kulM/j5MY2k2P+sKunJzqTKl+2oG993apZTc7
AIvKZ3qYSbsp6rRNtgNc/ZMw9OwZufV064yTjeyWwfsWZZX5lCQI664sqy4fh9nOlO0/0l/YyPTI
ZkdxUDxk80s9u3jgkO2N6Y9OvyttUeSbxqr77+AVvQevTRANpU9nBHvRIFnzMNhRbhzGOMTpIuvK
6Gc9lcpXxE1NcYCYZlqboaTmIYEyGGcgP2c8AtepwJDpof2+1JED3N7fIH8Z0/OZsEzUUSRehs7m
9QGv6PHgCNEnhD2RwI9Bjw1kUBH02eoUjU+j4xXjTqr5faCXEcv3RXMeMiPwXwKrGD/Xvdn/MFSa
Zzvbx05zF2eTfdBVJd1WYfbn/o+9cQFyDZC3kk/ybs+lLzuaI0AwRHmxU035OhZZ9wFcCBofPmFq
6NfJqbT87H+IWeTHIWyBsc87Ln/VP4nHoCe0OnGJunC+0oehMpRTZ0TtO5kIPalGPp0TehEQLVXr
cQjSbBuNRfztzTP/e+VzgxAtL+DDzZCpSMm04oI8Yruh704DuHfTb5T6hw8G9iw7YHn+WzGeqP5Q
5XMQj5BFl7knnmamFJ0qhAE75KP3/egPrHExPoSh/hqO7fRgoQCwyTNMou/PdnlrMSD3PVJLJEEL
cW6vsFS4yEV/4eP2D01tBA/+oCr7oVR/ZKVbr1ySyzuLaFhmlsiqMdF5W0EP4roJ8S65eIjfnhw7
xl95dIdd4YTGLjDS+HON+/bn3mvdlYkuwTASuczgwE8wL1qk02rMjTVEzXgp8SB/bKcs2zmK6W3j
KtVeVV9NDiUOyjwX6IcjN+OOuzrs9dOgvFmThDdWotaIhdnjVNtm90A4TFVW9M1w8YdR/68Bc3ay
DBFf6qqyVmb9Fwx5fefARiUBIFwER8HTfn2iki5S7BTO2MXrBq/YGtE0cZl3tH23yeS44SYtU+5C
/CQifHWscvrZUk6G8wsJpX4ICy98FZrtZdvWj6uPRkljGTv5wVAek6zPvlsWTWMUuLXcxH90bAJU
uXzr9f4elTf8fA6UC6mCcEiIDWdzcN2xMsnIhwvfFLLmWGpKge4EMoOU/cX3+4MtDwRSa9InGtSv
KxvG1x8MQZBianiHLo4T+VSz0LneT9kESR8sCFygSkd/93h/zGXogh4I7wLqA5DAGP16TCvokHk2
Wu2SQZfe6obS7bTGCUacvFT0wEWoHfMKUECT6FOwhacxfLr/A25MmpI2IEP5henGzQo+qaTiAN/R
L30gHV11u3jKslHd9KVq/4lwrXpzeA3TyoWAw+6nczrPKnRfVFNIceSiNK6/t50EfW8G3dua8A5K
UAY7NwTP+j9MkhiXZgYREy2q668MexwkmNnol5LX94iWdvqQtVnzwZqacp+znVbO3nLbwpSg3ADF
id1E5eN6PMDISjoRkVyCMU2+1lPd4LMVtNrncegsbSVMurWFqBNKuOhf23t58f7zchLyoVSf1MbF
yYUWnsrWazDdI5cSG+59v9wXTddvArOPqz3YbedTFinOm0kwf0WUyTLRIqGdO9/HpOMlZVHDvgi9
Qs7JBKZ6HBHC2FpBoY4bZNzJUa3VHHXxqDCsS0Pmb0Wa0GEWIWYKGA7LqsxLPvktCX2HQH4EC3wX
x4p1cajuv3Nq/AZdiOWnN+4pKP+QfWRzStaV5nJPnGhFQcTKugC3i7/D3o0fvdF3Ppulnu/7CL7V
/zCeJGTSD5N10tlN4Y6DO/KIWxczNnOubWco4w0w/+iD2xXhUaAXsTJDebleXb7MkKCE5A+oA8zy
2S6mXlhqPmf1ggt4/yql4j8agKEPiiaqXRrm3avIcnstVr4xKmkc8DQau2Q3lryw/tnOSTb1KTx6
5TJGzqsXBv620LR2l/k2OmlVY/yXAUJcc/tZHFiuYJo0NL6B1XMfz/YR4KQUXrauXNy0y36Ujc07
aFTla9c5zuv9dVxuWTkUOFgCbKLruYCRm6imwMJHufh2pL4r+7A8GkNofhUGFLneNClyNBiVEqP6
a9idm0OD2aeVKMuS8yyk6MpWG6Iw+GrQXB2/pHj+fvGsDLGMVM39ioqZYh2QpoN4mfcaiuD3Z754
amiZAh6VgCWQwHyC65Udq5hOhi7Cr2ZcFn/cfGwfh8GpPo/aqOLlhdH2W699OaCJBJhs+jlwLa8H
NAcPV8pSD7/iGpGFyMFS3hjK5v84O68luY1laz8RIuDNLdrNcDj0UoO6QVAiBW8KHnj68xX//5yY
xiAaMbrR1hYZkV2Fqqw0K9f6Tre+RKQBGbb7C9w4RbJXjyXJneqs5THzrjGKJTK861yjwUbcRDBx
UHrGW5EFwAXt7OeWOeYvJME4CDCqN7fLG2zm0mfDCa8tDCInS1DP8lU9VB/0ZszF2/eSbpCkFeJ2
8oau9hLFZEgIwiUKJgBW2gO6kua5g4fAO1gUd6yj3dbi8c3biUkSI0IxOLDWGOA6s2sC2AT9Fasv
4AmNB+UrwpPTdIAq4Od9Wxtnkza7Sf0IRDX7uYoQYkiNDAe226DJvPqYavDDl02OuuncpedCN379
B3PsI5N9EIsxgH776RSkqK0Ztx2IfgE90aad+U5Pm+4cadai+PEy7XExby6QfjujhHT26O/fWqQz
3KM1lMdBrldZd0A4IxnetWnp6MdmKdOMYZaM4aH7y9w4oRDJke0wi8szue5jDigELZlwlKuS5or6
LKAPKA8MNM7dGXCPtfckbzwdODcuH+UixrvXNYQaHGRceEUcwA7SxQcUdJTyjAaqclnSSdTPlJSf
M0Yudspxr1fJpCLxnrz7v6c1b7dWK5qE7LlIArfRAVOD97IOVTPxUmvz3jXctIXvhpqB7I6mwK0t
vdIyhqpEEkARrj9aZWecEQbpnwEEVjs3ftuUpIPCmER63ppqOtecjbphWcAFq+NUqfoJ3Lj92VPR
xHrzSWEPcdX/a0w+XS9efXWUTJGqGwc1mhHCr5xhhiRRt1PlwU1Le8dRvz4oWINFUIK/CW5+11df
WGsUrfcUg6XV3mDOB6jvqWii3FLCyeRWH5bGnZ9K3MW3t14H5pxIfIjiiGsoF98uEtWJGLiTnQRJ
OiQPWt57AXwP1UmNlV1xzo2vJzHBEr9JVYlyw62t2u50e4z1JOhZ1h9ejShTHjoMrqZVvqfot2mL
SIZZRNlmXhPpCX2eimZc4mAuDPM9k3LKc95B9zXO7V4mt2UKOkRa6L/niNawPw/IH6VRJQ6WGAVX
X7QtKlRWP7bRgYfBiXeO5WuvKVsKTEGDqKH3tj4oKHnVvQ6XatAAtPxkj9UfI2NdsrOhfUvGvv9y
/4C8DtBuza2ehdmuYiuK0jgoxwVpOhAMBY/POHp/ua0tPnpRrVbf2rG2XD/jB53uW99Z7DqjURLG
hj00rgJ7SAbqAfrgh0RPnxR034Bvm3ti7Vv2ZKOPgJv2FgXn2yNahqE7mrx/gQdd4FPmpcrXyHUG
xqln60czFdab58KIXcCc4a4AQYDd1m8NVp1elTwfSTDMXvhVnfTyuYJd6NAhuPW42EO/M4Cw9TkB
8aAB/Lu/tqbw88zeEENnEfBSUDb8tk8G9bmfYzGeStTSlgevF6qD0OC0pNDaWXuYsK0Npj8kEWhA
N0Gb3K53UJwOkmnpwWtzRESuJn6aHXEtSrX6yW4oO25163LaUoSBAT/Mrvs1ea4kRtyGSZDXzfAl
H3tqHYaZpI92tECUev+0bhpjAI5vShVbs1cR2+R6Qza5ahxUStj2H5tuEI96Vc/1hyk30p0i/esS
MgQ9YD4hJeDRoCS2OquAuLWxZ4QzKOBeDA9gAwr0EqfE8uGgXjp/ikT+l4vw4EGPR5SJnWJEk13X
svcTidhOYLzxfFmcZND5IK2h9F4VKsuyzIchr7k4WmVbH43Im1p0LEPvPIacbJ9Jizh5oLRW70Ea
X09/sA+MVho2eh4S0iG/youXM+yKxMj7LgvSEunLowi7+Q/TDmFobDOYBk38Pv/UYL73W2gqr4ip
l8QOneV9mIHePzPTVx3uHwT5oW/LFCARZdFJRhCywXD7k4y6cKReWBqUhVXMB7RNYbNGfDu63Lez
cZtgPXAkk7VLnXgN54wmoL5WvOSBbtYTCboKMnZZ2jzy3blYfvWidT7ft7jhP/CKJB50hZBtWZcR
9YznHUBsEeRRET7Ns51MME4s8HmH+vIzEZ7ypQ211k8y19mZzt5YLPkr3pIgEzD/q3TBjstsWgAb
GEMZiFbt4Ki3E8HsslJ+nmN71zdvfEXaf5ShaaITr6z5sQcVBfl+8NjdtOjHUyU8Dq9Ad7Xb8Rsb
KwOcRUkAlAcJ3zpJn3ItMtW4LoI6M1UkBNsGEt4mcYVfWAK6BLvd4/rfch5AEygxWUiXs0r5nV9c
mh46qSYXSxE0SaifEWq1kXFe9F9UF6N3nVkmDxTfugOjl6Z1kH25QwbHxznVlPmP+ydqw3NIlmfi
J7JqiZW6/SWD0COoZOIyiBvdUyiVQmWbVNwt3wYEnagOQ+FGpp7uW11vuWRzk6AsSaL9W7Hi1ipg
yt6hWjpfEWVtLzN/5zFNenxnPQ6/nMyL3goplQZhIaXHho8iEFq5hKUZeItYKX01w32a0qh7rEYA
D4hkDv17bfKSN0b20iCZvOyfyDzQWn3hosuigoEm/WqAJiwfYjBxv/QefN2xzZa9zp78SC8dnjRG
X4/ojwI00Dq53S+OU05lsGGCV72GS5anRwqpRftF8ZwoPhqizJcdL7T19eTYmUzz6BivQ+5edzsD
qcLlWs8Ak5+ZBC/y9+YErl3ybZ7EPDc7cZP8POsF8tRS8wGtysu++nxiiDVvKpnsQD1mgSWTrkaj
WuXTCGFAfKgWMnhVG4vvVG2WS59Iddv7B3Z9TeQOA+Wh+izjJsKL2x0WVl3XQ51qV52yVOHrvW58
sdHCfFhQZo/8QenTT4Pp5V/vm137wP9nlryUMWHqo+vbCTetNSzdrF1VIbTSr0tyLXRsLfN4387G
F5UiWTILJZ55VcuDiLx1kzpRrwtKLu3F6hiDOPbgQ5NLkurqt0Ef7bdC6FmbbF4QNnA9gPmtYhal
K6DD8Sr9CjzMNC9VVPXQ3Slp4rSPkIkNjU9ZrlK+31/pKygsZtlPEAeMnLCna4kXGJdHKl+jcU3b
pfoUq2ZxVMO6L8HNiJF/jU/maKZftGE2YwC54/KU6429Ez1uXFia47/L/czxoIV2e5xSA4hcxgAw
dWEnb5jPtcNHNQbC61u5vaf/sQ4a5IqZvIYTl4QVoYTVRjOgNQmYOIxrFs6L907VIPBnGvap87JG
O02WR+2mNZzqPTree0XGjQOMg+DKAO+Asmxd4EjqwqtpVJvXYTb64gimMTVPXhdVj/c/68YB5u1G
0/M3HBaY9e2GlrkuyF4ME7CQ1XhAuFOUido4NINxXtLv9MeE93Df5Oa2MvBLQERBwFtTajeZQi88
CVnaOEbzpY1qxBg7t9NMPzQM5X23eLl2HCYzDPJx2YOwbHhEScQGJElyNrwa4I+mpaTrMPG+IE75
owa21Vxg5NWzM8Dl8R10xOX8CGB2/GJ1EclAaiHk/PZXHOECMg45wcCEmPz4L56dOJzqobcy7Qrm
Ns2eZkWvSe+0pPY+FuBitfel7k57qc7mwqnVwYQPHT0qwbdGk6gWTg0y4Vo3sZ59UMKpOLYqPB0n
Ix9G54Cw0CID4LKC+Jm/LHx0DLXg/rffOm40Pv7vR6zqBoqejPGi1fpVqFr3EURV8b2gPHKyS6sF
+I2yzH17G88PXoL4hTYo/eV1V1s48YIavadfdQUkBq9yPhzpfurf0o4m4anuUP8+NGYCGf7bDfOe
EB7LiWVz3eTp5rxztSEzrnHVtD9iq9PD57hAL/ycoD2ObtKcun/pyLp8uW93a4N55knm4YOVtOK3
X1kZ2zAsatO4UmNuT0pqeOewh7fU1+0lOS3WtDdgtbXDTM9KaUXg1kCubw0CCqVF17Tm1a209n3m
jcNz5VSpC/dI5kIBU5ZxdIioW+1Ntm4aBtsOwpCRWlKQW8MZHCul01TGVRkr7ZwwW++PY9Y8e+oo
UJJPQmjww1mP850nf9MuY94gB6h/cYlv7cJRN2hm1BhXuzLaD1AUTl+GYqDhoyNpGft0ZafYt9PO
3tPl3Hr7wMHIFBL3BaL01jBqimpVC80Amy2W4VjPgzWd86geFR+GJjiO75+kzXWCM6FQQzOfjv6t
OavLoxG4j3m10b++ZrWyfFoYfgr9Ul9qLmsTG6cqlnJc9+1unWBePVjT8ZASPXZrd9GzGGbCirEF
2FwuStql0QHhoN72k8Qrx+OUU8z5D7eVkXuCKd5zUJzSd75wyHlpzpPVFOZVTcwPXR3p1070xoWE
0pLd7f6pMpT5+/11br3w5LKUn6DNITpf2VQAoxkx4fAV+d00OgNQy8/ItKfm+b6drWNDpgoMhJQR
BrzVfjoqovf14ABqEorzi7k4PYeYegAqas5qN+1Yk796lXDIBAdsGLUHAICr2xGF0CBpdmtfS80K
n/S6r4pjNVXPomkCpU7zi4ZXdN9pKBv6RRjWO+Y3Di2eCA5fnjjq4OtpdwBEjGg5lX1tZ6SfL8oQ
2hF6KCazY5A3Ng+20qjZ0SySeY+AamPhnFn4XEDiQU+x7hKF6ejYQ+5i2UJAdlFQAgxTPUGIrA7/
JcpAnz1CMTvyx6kCdT9Viam+3TOBaZdlTBCQpCOrE5XWbVqZhepcKxulhKHQmMNWJpobsWct8KhN
Znumj5rvXJ6NC0urCjQyqgNkyGs4lebS6etq17mK0VCTk7CMbPA14f2rpFGv+7U9GjtfeWuvJXxL
On4GjEx5Cl5c19lYVD5z4lx7ZYz6/pBPafx33adFfFSHPlRg75xb5eKZSwWXTOPo3xr+S72T2m6t
m1K2RApKZOL6IYD7cFbnJnWuaVM0SKmOto9EX9z4Vhp+gfEl3uMg3zrcLw2ugicGgVBNmkP7qvZK
lZ5gHVO/JBMDRw8hcBMUxQGR+VoKxfPpzS6EFF4O2xI6kzyupoIaHY3RvBR84TKua8iAWu2JdlOZ
Hsyo63eG5Tb8IuhZesoAPkk31wAyQ5/y3jZD6xpljRn6EOgkpl+6w54w3IZfhI0UKkXKlxI/svJU
JUlGStxCdufoYqn82iiHz/FUM+eUTMbcXN++hxK8IUleKUWvT4up5i2KQYZ1rea4798lseu0h7C2
6XymonR3Jjg3cixZbGEaghcNBNXa6ZtRquLqratdVh4UuwmwJsGI/5emYHTZ8nr1I9Lz5ZdUH6cd
L7RpGrg9rF2UfBitur2cdplTIBht8zrx3AJlN9T20czMMn3UQRw173QxoLs4xHPyU+H/77HnbH3W
37QYvOJczTVyBZrvoc26zrkaMXN2jFKlf6mDMA+zcJodwPfr+wiaCrJDjg/PDSHh7Ur1fGKaKNEo
xKhRMx4gLa9/xhZSJOc8N6z+5KpJnvqqKGnH3j9Mr10PPHCsj0eWCimFkFvLrjL13UgicS1LOzoK
Dc6UI/K7pv61RWvsYbG6ePj3vsnX+4pJeFC5lSC4KOrdmtQMZHZHawCkK4r+fQS1YnEQJLEHVUni
vfbyax8ABBt+KZcMmahsHRup3gLvYZ7YV32okn80Z9bac5R7on/z04UdmGxhtOUjEujeLmrSO82O
XOxY7tKU5yxzkuWYzo5iXWyjco6ZDa/uzuO1cWrAu1AOBVLJI7YucLu9Y7dW1nhXWq6GOLeioiuV
Cnj2geq04VMN59yv1tHEXq3y9atJGky9hXwYQivOzu1i2cSZpi6g0bCqLO8wIQZ5TmhvJme3jYwf
ResuR4Rc0EpW0Jcwj8XUZ3tFiI2D+/I3rHtTQm/Rv4uiJCgtNfsYtV2SnrIakoij2/fVAVlHCEPv
H9zX/khm/4DbZeUdJqTVN3ZHt+sHC6guT84SP8HpNRgHkXiZ4dswLz21MMA2fjoX3Z9h2vU7bn/b
OmPY6IpRZFtjsJOZzBm15CjQQ0v7NlMICA+EE/a3pjMB3Uxl+okQtfqaRIWx44g3biy3lQiJ8j+p
1Lq3bYjWznPTVq4T5ZgnU4FWvcgc5WsHIOhyf4+3PivzpYAhCWQ5XCtPmGdtvpRTFgWVNjb+WI3R
Jy8N52O/5F/1ybO+3Te3cYWQxWTMmnwGWZS1tCJAGLUY5ky55mUMF8Wi9dN8Ktj85GTC8jRFfjMD
Roucyd5p5m44JmAotFLoaeAM1VUI1vYRAkN2GAd9WM/2OYPz07l0TmL9hw2l+gvFB1kw5RX5O15E
uINRp5WIrSTQ4PS48MhM/qIxq5W7y9BeEkuhxn5/T7c+IU8KzTDaqyiwrK5JUwzIRU5GEnRMLY7n
BIRAefHmxoofGCNwmseissXn+za3viPdIQJ4GrqkLfI3vVhlkYVaGZpAhfXOcN6PizodCiVUD1bV
eZ/t3mpOrVnsMahsXQuKv1TH2F0a8yujysJ8iS7cKEA00pnQLqyqRx2xhc9tw8zi/QVu2oK0ijxf
Uo+94gCiPqcAKwI2n4/ik5qp9SEci9Y7Vj0apDtnZutsEnbx9Rj6ADZv3O5m6WhR7nhxEmR6V/xQ
tayKLl2eiPL49kUBEyFGZ/cYP5Au78VXa2NYK4ys8K5oqg7nrKqc8GB0XWQ8WvPS7lH+bm0hR4Ne
AXQdhM2rc2lYtZWgmuJdB3dUnZNoJd+I2allcmpTI/55f21be0gyS4edpYEIkX/+Ym1TWDtxTqRx
tejvfxB6CQYIVFSTne7b2XoWeIh/I65wm+sgWc5vuVmfh1faHlbx4EVO8kynxH1eNHCsKC255QAU
Km+SH8iBqs2O+a1QgOqIlB+Rgm1rEiNVhTVtWIRyzRbPpXdotMOp1kX1VLUDk+mTJ85scXKByyJr
T0XZln/cX//WzWc8AHA5cFCqH6tYRIvirA5TPHjc1+FzyGDbc0bO8r60lpzug01bqCmMndu40cLU
AdVJ7SO6plI6/vbrmqUGt0SYeFctmpvsuaqa0G+hKjAuOVUbHZHNsIhcPx0WXX+iYVZ8CC1ocIJS
Xdpf9zfgN8XhbaGMEhmwYvIH0kEqgLe/JaLsOtReFV6LPMcNNWz3A1PzdXgYcq17pw5edIm0rINE
YrYuCqDg4kBaqkHCP44z2r8iOwrkzh7u/66tZwCRA24bpGWAs1ZOJGp1CzrXNGSmqirM49TmYnys
MzVhxnuO+gcFyovH/2CSKy4Z8GR6vPoqhab0kV6ZznXqFtPgMIrumZ83uifDnAxCs7iw/rxv8pVo
pHxVgSNI7B34VXKp292vYaEri7G34XWqXe0aqx7ULJwMRTtTX25anyELHWrOVCmaQxwP0XsnN9Tv
2TKFn0NPTTp0R+Py0RPhVAaG0o/W8f4v3HAQ/Cw52UYOL5UXbn9g4lReaFhRSB+nToWP5HnvHWby
6Gs36Eo6+rVuFSfLyF3rk1W3xl4Wv3EOeBop4MLewKVZh1jTMmduC2NTME+t9UzlvT/aiIUdzJTU
AT74eQ8PueGSQFPJeSGXuI4p0NsFO63Wqfqkhtce4GDxt1nWQ6BXY/ggZqF6zynTQ8UXhs8s+5NG
1cI7iCXae9k2vJJkvSamJLSTXLi3v6EkTxzCZVGuSbqE8VGUnkqMLoBv/xwzQL+HrLRF6Ftz1NQ7
HnnLN4Ejwy/J8jHkFSvbsHym+gD4KUinYTi5fZQeajhYz1UcKt6DY2XOv4KZpA+tWTYXtezi9LTY
zR7J2OYOvPgVq2M3tO3YDi2DcLNRteNDboB38L3EWJrPdpJMv8bFTAnS0sbcG2mU61v5Qx5EdsDm
boOOX9UY87BgvCIzlKs+SwKJejaNz21NNRP9a6bH3n678Lkcb5f2+6vn10JySDTRGAcDU+zqF1Uv
dcWfNKaOj4OZRU9m27nZL3gUxktZl62+Y37rctHBow3+/0nWbs+ZswCAqhoRBWHDTJxXF+nHpSzF
98wrm6/Md5X2jjfZuly0BiTgGDDUK2oCmldeNFZOBGxydMfjQgR0Eqh0GsdOcRXzspiKAxNuinLz
AbLkOkNOJ1PEDhht6xMDLycT5QH2KE/eLnsRda9VEAUGUDCHD6PhhUc4ra2jsMs96M62KTpewL/g
ZFjfZMXKsb9YUaBNY/Zno8t8Sfcm29e6wdkbBt4yxlwAgEX0UDnEq+zX0PCRdsecNeOc07NC5pRD
gyJqSD60xNJ36hmb1nDIkliU1vd6FzvNGxcIu8NrLBpNOdqZEc/nUWmj5dRypp3z/auydVaZHofT
QnpnYPK3H01vuymqZK5tCboco6NnxwxWxk9zDH1pFM577d+t5UG3DjAHWKY8K7f2EhUx2UGtlavZ
26Ffew4l1HyIym+eGed7eOKNe+Gq0I2hJyIfn/Uraza0cBTm5a5OW8QH1rm8YyK/euyX+qGdB+9b
aSTO2cgUuPTdCsaJnXu5sVgJ1JbarlAvvApIa4YQQ/oAUdBpc/rQ9nP31MeF5gtThHsDWK+w00QR
GIMXilE90FfrgQOrMZyu6HqFF7Zqyg9OpDg/UThqkiN/X5yKMW2Sw5JJdtx+WdTqIFyvyE+lI5zh
KNr6zVNL8gfRqaRpyhwEJL3y67xItsIIDVKYbzhatTZe8sYx4EGLadnVU9e/09iDPVTd1veW2jFM
7eMaXu13kSVK06LdG5j68C/MnUtxDGVT89Di+x6cRUk+hk6Yn8LQcKFo2zO/9bll8VXyVP1m2rhd
cKQXppYnIch8KzX+yt0RSEW8mD9KHP/P+9d20xTYfMoOCAyS4t2asp2obw2vSYMeYsvwQMbHSCbN
urH2JzUXO2WxjWgVoAYMF3DfyLxhlcyY+pROXcO0Xb70RvOlqq1C/WSndj3+0SyJ4x0WbxiKf0JN
ay+NFXnmTiFpw0nBdUYeRbuJssR6PKsG9BRGuZsGdWSiHxvT7v7XBJz7zTFaazgX9hTvdb03N5jJ
Sfe3Jt0rgCZ1UMDHiDcGZmnP08GeLCcnYhvy5WOYTtoOodKWNVjSqK86YCteYX/CDpA4vMoZAyRT
CNfdJKLF+Vigqa7/nYyj+fY3huRPFpEgsZQF5NvTk/dFHVNtSYPKZGrFH/GS5bFrq+VBOFX89pYd
Mt4vrMmv+9IP6F5YQZ6bBkZXZMvnWSxN+JRUnvXT7eL59PaL8Xt0gvIDu7lempUmizkojJiXdRZ2
X6Y0T93D0jOj/BmOydDaqTls3QyKqSRx0ucgcnO7tqITlTIjURUAsh0K36pJnPTS1ioYHyM7vUSj
61WGrxdD+5MW8dj9h5vBTChHBp4U3IB5a7+GTqyCNhPqpLZxfrTO7FxgRM9OldIan5OSJvHOgrdO
KugbWVqlqAupz63BzrT7hPJqFoxaoy5HL1MK29dJocdDoQrnrbOL8g35LX1AfYYy8voNGep46GrQ
CYEdGyOTco22ZIdWdYpD547NDvpcbtYqRwFCJcXuAYbDhLKKTeawa8suT/PA60dXPKlzshhP49gm
h/tndMOdeVLixpCQSj7eyp0iuRANDYrRQVhMSL5riWmlk5+MzXy2hLIs7yoolfdKkptGaQ9S/Id6
Cqz/7YcbjRiSUjmP2E9hSRFsMmPPV/ppbI9dlRn2WaNFujdxuHFaGOil9kMxjLGGdZ8jopxt6ULN
AsVqYiZUNBigQYoKEdbJ0YpLqA3/w9byVsmRNaLZ9eDyrDdTtLRVFlhiHr8jIPcwR7pRHwBWFt0J
FFe3l+xtpNTMq0FPxCwBkz9r8kCti9p0ToYsWIqq/GIueNvDlCx2f7AEXvbZUzJbu6hq7xRvf5Xp
MdOXA7LD0+it7v4y2RDDhXUeUEMqxNmqu/kEgXhhPOdo1IpDPOnwgvpRHaruoVGKwf3z/mZvfV3N
pMgr4dcgteSfv3DslA4HNY/sItCLrPrpDp7ybA+GHR6mUUw7OfWWLf33iJqMQMAO3NryFJq3CWrO
gYiE9T7RyvIPUqMwROuy+3F/WVtugHkJ2f6gqUw4eWtKMZFT8IA/BWUYadOxmKEZPLUOodV9O5tL
gsmD9iy9I1zOrZ2qsfXR7JwyiGLX+rvvG5fZwr48VmnJSPR/sOXIk0ImhMHVWSnyzoafwSsCt7Xy
hxTk3CcG/B3H54TtQSU314X3pHsr69/rfBkZpLHvSzMPRMYQxGOWje0F/WndvmhNXH67v7Ct60d4
IedgKbNDZXO7icuixcyBMqSaDakN/hN+LFeN8o/ZWJqAA6fpVwM5++N9o5srpIwOhTbxPiX+W6ON
ky1Vn3Pwm6xFzLvL+5+z1QwQE3cKatf3jW05bjJzqALI0xw4Em6NFZPJJK7KyU/zMncuDSrQs59o
zVAe1EWPYIEo1X5P3WRrhSTpSObScGQYbXUHPDrv8EAyiOuippf40KKiNmfM7lMdOdaOH9u0RTAB
tFSjJmCubFH+s/VwCYvAs8axRPoS8GNljQwXaEb8VioNAgqGT5m9YmkSq7cylphO4tq5TVW/by3k
ugeBsHMaQzUNO1HsviMn3mPs2fqAL02uTosLUqJmMqcMilax+/dJbgx/MbfQiIMr1P7LKPq3jxGz
SI6KKmWHqAqsotJUdEM75l0V2CrTGW3sTR9CJdFSf4DW43HW0vLr288ogCfCCkl5AD3r7Rm1FojD
ocOrgtiJi8vI5/RtSPsOfdG0TzxPy44729zSF/ZWX3G0oiI3o7IKRiZQO1bIR6T0aP4i9i5/5Frt
7tQ25SVbh4aU7ak2AidjqHjlq+eW4xK1TRU4atEUx8ae9PrQVq7YCQ237gIRgoSegJfgf283skZd
qwdVzUY2vfiea5B7t1FRfe5m7804XBiepYOWMu+MYq8sLR3gPK0cqoDxsFQ/5V0Z/xBwVe6FgFuf
ShLG2YbLUAtB0u2KUEaAeRP/EaROE30uKhF+TZe2f9CG6UspGmPHmeyZW32o0VIE2Ly0ChpXzmEN
KFb7VSnJkCc4BOqj7bT/IeUEDwtEXp5+KYVxu0LiZg/1GLOE+gg+sqOTOsbZDotGfLUaPXN3noOt
k/ibIYEmEqia9eRZzGBJFsVjBUTJcj6lSp80fiZqa+eJ20hsCc2lqABDqkAn1/s4ofrWzlYZ9ACh
wieEtdT+kte2uNRkLu87CyzjoQnjSn0ul3qvlb/1FV9aX715qtPKcMUlNFoM9XOEonqLmqNWeX7m
eJN69Gpw+Pdd2Na+yg0FWwOaEOqS269YNnauFqlWInBXpONFV7RRnMtBdf6THTI/ZmiYLFg3AkVX
UNAnVQgKrVTqf7xEG+tPHuUfZcfQ5h7SRqD/DY8qR+Z2QakzzYju9NwEkRTKJS6ad+ZUgV0unQ9x
VYV7A2Xb9pgok7g2KG/kn7/IBpp6CRWywCowp3AQfj6G1XGO4NptRNfbh9hChef+J9s8o2g9As2G
bIF23a3FUhgZmitKFcC627xzq6VFu0M3/l1oC164re1nhkaQSNB5+e5b3oo6rReWV1e+6crRGPOs
DpY2dU/KNM4PudIWcKSU8WVhbPHq1aGys9xNo7AMw4cva9trP1NFdh3FeVsFIQ3qCfGS0IUXxM38
lFDmqOLG+wM8YXtP0ubFYFRD4mvBaq/ZDetsrOmURzgcl97JBZZWxz0tranuPH2by3thZ/U1vUWl
IpHaBC2jONliSP5hiExzEUGjKX9KQKo8Z1HXvZGSUsaDgFN4n6BvJr5eWU3Mua/VReYPS6FMl3Tq
S/UsjKk23idqas07bnXrfUdLAswnbyIpy+pSkjW0/dR4WWBama78zSxDnz0jlVrbUMjRLd4T6tj6
eKDqmJ+V4M9X7ESdidCQF3dl4OYNhTpNywkIRePZe3PCW7ef/gDFLNaGULX8ui9uv63BQASHQR44
WZX83VXQ5zxUNvfhXLt1i+CMZfQP9y/hpkmZ+UEzJQmYVk/Uos+GOntdETCYUcQfPas2in+HSuva
d1EHnPAAJa7R7MQXW8Au2XUGi+ExXPRqlpQeunDUBKbWtFki60e7xHp1JpoqtF+aOVTLEXbMXL/A
0GSrH/Mx15z0oDWdYeW0/ca4951qcppLI9o4eT8T7P1xf1e2Thh5KTRYciydIvjth2g7O+pFG3LC
6mj5Ws7eMvhzms+PUeF5X+/b2rqyEtUB5ylFS2qLt7bIfrsyMZQ86Ktqbo5qHNfjV70z09BXqcQf
vCz9y3WXwt6xu3WqpSYCs/eADOky3tqNO4rCAjqzYGj63PvT8cxOSQ6aOjXTjqWtMyZDIKYtbWDn
6xJXOTWdktZzEbRuX4VHPQnnfxm3V5+6LCz/slptvtzf0q2lURNmagUMABnO6mVx8sopujnhUCtF
N32Ou6XJL03llnty1VvnRF4etESBKb/CjPCCWUtWkpV2WW5A+a01Sf/gqnPfntt4Ht2dF3NzI9Fr
46qCUoGQ6faTFfUAK4idV0HZTdMl0Q31yV0YzvGTLnGcQxpPU/hfthJ6CNl8p5S1hp83GcAyVVfK
QEuZgDmhBUg3xOzz6tf9T7a5NGY6ZEDHmVzX1iAPnMq8I/m1lS6h/dPHzOAmsE6MB72bYvuYll2x
N0Ilz8E6IZWbSQcGRvNX5fwiM6psHg3CVQcQqaWmJfJl9tIencWds8NARw5CxTB8KNKs/sTsRP33
/VVv3X0K3xRjSVbJVFcfFGw93p2OQaDCKZL4Yadq9TlLu+gvkdbArdTWFumRKV77z/uGt7Ybrj8W
jtwTbm51Q9IZygDE2HjSKkU9Eazrpm8PnWcfaQa3f7Qg2JadIGFzrQRcTBxCCw5W5vbwqnVtIGyj
FEFXOmN6zrzO8d4pSt03P5R0iYGQNh1zBn6B/ttekLttG08gsWx4hNU+i7y2Ro2R8mAxqAhEVlo4
T+BSJTrHzcvvkxu3hj8YIOl2umFbDoKmAj1/qXYDlna1aHtu7VlpqbhDND3ABZG105Nr4/i+eAua
cXsl6i0AC4guBloBPnFt14I3dQvhgJul1N2bUfvTmuJHc9Spuqv9FL2PnSb7q0mH+F0K996felaC
2bUQ2dP62fp8/4S93vLfdNdEZ9DoQOO5el60ZKqcBdBgAF+qOOeG4jy5UgjVF00aNj7aWOCYW29q
P923+/pkY/c3LRTPDWTbq4AGTSkrGdCbCgxnqC96bobpiYtrdYccMUj5qetsJx7dwKVKm+hDSxYs
41VAqi6TMjDMn5Jpd5njD86SP+gURcc/JO9349Nasp13U+K1+XkOs5+kCa0XIacy1dpOaPXapfFT
SADgd6Bp8Gpy0nEYeLd6JwlSQWazJOX0C9XGJXlXCLDKp3Cyp+6iQFpChqAU7sHqMtO53P8EG4eQ
H+HSTJehEzMw63yA0kAJOWoSOCkRrK40VfdPafQwMGatfXKSJH9mxhLQGod4DhJ75D9COpoeyVLa
Jdp5NV9HAzAXMkwqx4BxO2vHU+tL10CQD4n35NqCVKjWijO1PADi99e9aQic2u+2KWXBlVOtZhXc
EmMbgYiVLmfEL0vGcw4H2x6uZsfQ+tlo9Ma2RCowZHjiIaFIkZ6cykrqnQ+5dZdA7QAeoL5JSiL/
/EU+4jaqmmXulARthl4KlHlUyy/mojjjWdhWXn7IclXszf7Kw3H7KHNqoJiBpQN/yQzKrVFBq1Yp
I2izo2qs4qclNaa/PS2PPkxVOeUXUBUxXOXjMlzKWdjZzjfcPLsshIBAqrO9YoPUE6vXDIHkQTf8
D2nntRs3Eq3rJyLAHG7JDpIsB8lB7bkh7AnMmSyGpz9feZ+D7aaIJuQzGMxcGHB1sapWrVrrD0P1
zTHwoBVxH1mnKeId4+ddbJgfoiq1l2NKtdb0tUmMmJO6oav9W9Zq/1YPBkozKhI4KHnQeeTf1RXS
m4jThB7yy+lold9ydWnptcBMOtoF5+jtO1iHywB/XQKb1pl6DJi805Y0u/RjH07vkcLSy/ulbSdv
r/iztYWhp8oqPRzV10DLRIRZH3fMKjLt+VCDnO3/y3ul3uuqvL6BUS4FTM2SSkNGbRWL0lzvGkfJ
APfo+Qd1iqvviuj/npfZ+ZM4A62WFr48CK8ss/JQof8G2//CzxhzDGS8AUEZ+gLdDvJsK8ajDydF
HqUS+do5sLDBwZcOxzKJY2d+9qoxT360upWkPtS8OvmQubEIfX1Um+EslD76iO5KaAe398rWBf/7
r1hd8KohVB3IRHrp+069E27uzueCxPnQj635YOWW/g5kxbDnI7o1rAwOjpQ1Q+FXbqzfYlJKE9ca
6ji9OPFYZocoisz7EuLsF3BWcJIQNQ0VHFy7Zc/nfmsjYS8D5ggMtJS4vx44GUa0Qho9vSTg498B
piR/0Z1xtgNrIjM43f66m6NJTr4sQQDHXWWsXjzbVjpO6UXAfTs28+R99pJ6poQ3JZ9vD7W1nYju
YLYkPp/+0vXEsHJuTKvGdQKr+RCAt45pla+TDKdB1EWWHnSOAQi3zrI88aMWq25Vi033+fav2Jqw
JbFwUntRulpd/4pWG4ZFmGV8cUMrois/JVr9VBXJ6PiGqKA+3x5u62pDOY3eNaIWPEdWk9bhp/fY
VuEAQ6HnX2Gp38YBI5E06e2vYLrTneG2Z/e/w612bdSYs4YRLCRn28ja49QA+H2qlwV4BY/bZO8W
2zokv0pKEjUuc57rj1l0vau3WhVd7MGs8sdCx0Mno2iGp/O5TT3lLydsRusYK629py62OVNKFAA6
uD9elc64BucJWhRwfcsenwWuUzDzUNU5uKXq/kGub6GqJfl/nJM1+KefR7C3LWPFjTYGbqRZ75p6
UH1g+vEhdibnzQ1sSbdAkoennIW+4CrBQ89lLu1MiS6LaZbTIS7syDsoyxDtBPitb0jyTjmdwgT3
yaok6Iw9eHtUny9d3yQf07YtZNFFyfB76HXkoXemtXUWKL1IrVkE8Kh4Xu8WrxBFODSk6xP9p9mf
FtP6ocyVcXRxoP22TIjABrdP3+YEfwEaMfxG6ml1HIyMYihev9JEIRKnXMReHShZ1f9HSSbsD38w
GI1l2VXjwlzzyOswjioHiP8l1o22ONqzWs2+nih571fofu8kkJsfEwgVHRH62K/QmujW9GGbOPFl
pEXxPnG7+r0GYvMACie1gkRNyBVvz29rRMqPIJsIaDqv3uvl02DnzOnA+8apmvIjJrP/WXgJP5UN
xgYaIoY7n3NnuPXN1Nq2MiDMhxOKVY2Hcpl4xtlRduR9nPy3UE3490+mJ7lwFhDtVw3KYdKURTHw
YIozx/4HINx7a7a1JCgHe8YxyBJ/EKqlMZgE20rk1upmaGzs/jQaCxdhl9oc1GjCfEEtK/TOZPp7
2rtbjx2OgEXCSG+J2sz12umV140jFYtLrjXqUafmd1cDs39nxyqGCa7RVfeoFXr+0ujKj7d/V4qf
EInRVyZvXW2bavRytRVKdpl743uuTGrq27h1vzO1SX/fR2r+cnu8rTuJWicflghDrXU1XpYVnVUq
E/QMx27+pbTal4eiysqjQCT2jnTWu/PCVl+Ot4fdCjWUvPgHxCaMwNVydk4Bs80ZAFIOk34/jRSi
gtaGxFSmtVLsnI3NwXhmSKY+KoRrgm7vVEkXqXEOSk10FxjQnBDLEcOxdcxhT0Z0ezAQlLQM6b2u
nWhyNSn7FFv0SxZBleh6r3hylZyGUWfFf5JQ/IL8IUcBun/NcCymqFhEq2WXSRma5c5xs+WHXcfl
pwSOvd/PmbP4uoj0PcbzVrAhIcQ8i/nxVFxdTXisOfhcQM3o06b9blau+4FEdjkviTHqdwWFdWdn
v2xu099GXL0XFzfB5Nm1eS8iuAGDs/QCT2miJ4ACZmBI8RbfLub4fHuXbsUBD81iqVvM6VgbBxQU
EN1hnmFNUMF7yq3U/mwYpaIcQQEnerDMXn5yc1s9G22Kz9HtwTc/sqS+0MGilW+uXnJOY2VdBkLu
knbt/FjlRuk+uW4dPoZKF5b3dUuKtff+3/zMSP5w/TMlCObXgU/DuCS2ezW/lCUvR4SbvPafMu6T
72LJPH+OtfGEKXBW7dyVG98ZHBZHxgGfhPfPKvFAVZFScJNkF7uZnotQqQ/CzRqEo4TQiiOqAvFL
plXWgGNOnns7WY/8y1eVLQaXLUkIplS3VsF+1ucxScsuwxS1ie8bHlr9Q6U4+V5Pf+PbgnCWZXey
Okn4u/62dotVI8MwScUujviGh8cRQFaD9rfov40eEI0ys8bvt3fRRjgi4YFpJAM8pLHVirrDVEKK
gQ/HJp8qP877cH6vJFKZw6z6On57qYrhqC5LPTUg5PLn/FYHmKrMwnC5JjK0aFx4Wmq9xIDC9nh3
G2cDVwuqOfJ8vOaGCW3pJlE0OYKAEwVrrUpb59RPs++kiHL5URPr4en2h9xaPgqp0pcKqBBb5Xpm
SqRgM5HA90lGU0+eASehF6cw0nyMxtqs/nKbSBXo6GJZuPPw2NqhwMc5IBTM6J2sgh/gXED5AvIt
ym2u5DfFdXPIkkjc/cEUfxtntUNdkS0utP+cJk3UBFPfRJ8hODTHoV6yuyJOtAPCXMnP24NuTs5k
i0qajyRxXH9X8MzLOBsG6Bqv6sXHLGt08WTHaXf4k3EojfEEILlau3i6XuvA2XZzQJCzoR7GTl2i
5wp8q7ezUTYnRGsRnANoqFfgRPi6NhLsZYGTVm6ds9KaoiOytc6eA9TmhqQejPOJZMWv+xp5boUY
/WHjZedO9LWovFg7UnT1coSUO0d/IOnqtKPtUKDeCddbp0/qtP3fkdeNDmKYQOeAkQHJqB81ByK8
T+jRVH8uC/dn16fLTozemqsOUpeiG6juV8q8ioqsDTEaosiA616oJvH7HnPQJzWeo2ORV8nBHhSR
7Yy6FTspKyI+T46Dc/XqyCeNudRjV5aXMEtpDGaA6X5irVLzpHPTv29vz61v+vtYqzOeTU1FEpew
monRf/OUvql9BFatu0mNnCdRdM3z/9+Aq8OOqgrdSnwSLwX4OSan2El5tIRbf9Y63fzelGP4B09i
iemQECBy41cWSDHMEL1OOIKUxs1zNlhW/95NPWB7C2JQxWFxUnuP3791GqGJmLLbTTlqfUpCL8/A
cvDQqJOlwzAlxHr5SN6s7HzOzR36v+Osz4RVpg1YHNJ+ZYl/4OsxB9BS4Sm7meV+KbNqTO7DJHT2
ErbNLfrbsKvo2auoYgunyy+C6rsWWG4Ren7YVFV2xqvHTHZi29ZwXH+/oCLwK9bid3GfinlJgHDV
AHBOWT9b92SG0YMYiz03va0PCjiN9hBlfdxW5cL+lklwTdVRFqukv7o5/Z3FZvdQGjpE9NyNzrbb
3AnsA3cWcesQEl7gwvCPlBy6HtMuMPK0Yi5A0EeZE1g4Wd2XoNDfjUMelaceUsdOWWMLpADCG9ws
hgA65jf69ZBzZle9rQAunVAM+OHk07kV4l4RlRPMnV4E0VzjA+F589T7reLW/ckay2EPoLy5rniT
wa0iPUXk4/pXLF7fWoWBCoWCN2LlqybGIRF4IDfgxVHvAbw2lxbqFsYDoOlZ2+vRrFRx9GimWRTa
Rn+/FENt+ZO96M92sagB+kPuC8qR5k6E3YoEUrla5m+wgtRVhDUzaPUzknRkwjH0rX4WGDMmWjwd
bgfWrW9JIkMG7NILg9J7PbscY7kmMmBNm4qOKA7CnMNpypZG872iCXeAJduDgSmRPWiZDl8PJqpx
KGNvxq4bBcIfSpgrDypo+q8gpofj7XltHQ7YvKAAeEigQ7Maqjdmu6Tkx6qhe56ii8J/priZP3Vj
Bu7Rs0Szs2Jb+wRlKhMqEDU/4CLXk2uKSi2cMobX37cGivjVNP4EuYXx+YCGQ39QaIG35x6i7F4m
vPVZOQ5S4JOnN2TD65HdDgsoxaawkoD664M5qbXjQgVwPKBx4uyk3b+EYNcvUNrTVEWkGcmrFyg3
YljOWZ9frKRrg9o04y+U5/tT5TQGNkKlciAIDGZAaXX8bA6DLYIktt1PXYOUg7fwVwfuDPnTz8Jo
+Yb6mX1/e+m34BfYfkrMA5xZoAirEzt3bpUPIb9wXtzxcQxt565Q2uXfDOGl/7RMyz4qoOCfBKrL
tR8PWj8ENe8+/RR7485v2TrGPJ//h8GOuNdqafpxVLXKBNWVV11R+VWsRklQjWoX/8Fd9/tAq92H
CebUZTV6C32hdn8t9ZLXBx0gm3Y/VB0ahrc/sYw+6z3gsHVB+3PlvQJnqXDX+9RFJieHHlIFi94p
CrQJoDjBMCFaJkuY75spTT6oCKAEbx8cO2B55cnn7RrMAm6PYO1F7otT6Ivtd6lq1J/6KjSVz3Wq
z+m5CQcrfd92ZdZ/iZ3c3lNh3zhvpPfsfyk3DfJ2FZuHeozbjt/1Yul9lB28HCOVO7MHWVNXiNy+
fbqEf+A73HSURdbv6VxkjkYJzXtRjaH93Exa1eP603jLycL9Mzk4ZeeqhzIa20elzeNdj4iNuCaZ
JPRIVagWtBSvo4s+oemfNSZivj0gr4MTAVcogzxsvKdZ80o/NJM4erbKfQHsrVADpgBJfxyfKNGs
2wthqvVNihzDiy3oBQRiAKBzxiXZ+1QXdWefWg/BuudF6TxCnTcis4wMwJOhYs53VEKvbQ9GL8bp
MTKpCQRLPQ/G+3kqQQzd3pHbP5QuK4VPGruwl66/kdFSzGoTPXzxJt2usKQtUww7LDF/Kk2ub6HM
ReZrgpp44PbTMtyHGMuOZzwhptHPa2GF56jhuop808ucM7vBPWu5+gcIAl4XEorH9YufySowtlHT
j2Gtui/ANsXJ9EJI8JhV/G2E47D4t7/J1rYhFWZFfsXgdW0tyxUlUosifDGwLmwOlrlYuAU2o/ZO
EWXUpH7TjbEZIFXpJTuAaTmNVXSSp5OGGDciD+HVNJdImSQKzsOJTeT2YejD/AH+Dy9+s1Tz9mPX
WtV/OenHX2DV8ucpV7R055bcmj16DXxrkCi0q1bhOFcr4ERN6L1EIrNeslKZQTvWlfl1CJcck0hk
8P6awzHbYwtvpD1kxfTjpBsmhYDV1PWoHNpc19A7H1MEhRCIasogBWJZnKIlS84F5fFyZ64y3K0/
9y94OleBS+dhlWotZpZ0og5D7HunNnmoBQazaVbp6CjznD3iWza0fr+UIOWNJRbfb++zrWD8C6v+
S3sHn6DV0fP0Uos1AQ2sUPT5YHtJjoik7jZGeifMvt0jmf9C9aymC4KDrwwSgIC41sAbBbunURR0
QalYdb7auM79EmaV9i1KJ/VZNNX8Oe3nJSjnpLlr3ElP71ylrBW/aKyQT1NW6lFxQ3WnmL2V9pDx
SNApb7TXl7LplL0iapR9Ef5LvkXtIt5nfBvsWBPdTg+iE8WHakFT52CUeWceFmL+pzwWuXFOcvm5
bi/MxlbkIlbhLFCBpjqzujdCmAz2OCMwmoe0DHgUWqn575Ini19SlYKk5pg0U2+PubEVeYWjdCkV
/wnGq81Q0FR1+yTyXobGMR6qUscIokZp0j14dpPVR3Mswu5M8SMK/WFM8vDb7fE30j2mSx2Vyjd4
8bUcrpYrRY22soNXalZ8nxvIxwH6pjjW3R5n69vStcBbg1Yfz8NVeAHJrDeGU0triKJw/HLW1Ecn
Flp47ry4e/DGSoin20NuRDSDmEL1hnGpfctz+FuFY9KEV8Wu4r14Ud29S6Fdx+c+0TMfymdlB0Wb
IjNSRai0HW4PvDnXX70TBBKJLnLNfxvYGoTdeuPovWCIAQWhDhvH1/XQPEvV3q9Ci9q3a5cxU0rv
hDOgb6jlX48oILHPXVKGL3mcQi9K9Oj7bGg0pynaqod6SCbtdHuOG0GMm4onuOx7cWms1rMdqjKO
w957yQimJ0iz+btMT75k7bTHSt3aoWSSRC6OJLqBq2W0UQToyeBc3FDN5CDa3laDqMEW4A9WDXtk
U1JZSDTWUVJENnX2QnFfzKbrzya2zIpfDXb6bChJkZ/KSnm7dCdRD8A/sHPZlF1fufakDUlF6ful
q8zGO8yENxtAWG1XD40wk36nlrG1LcGD8RmpL8pK1PUmmeI4STEyoPiTFtEBuvwyB4u6OH6KbcCh
0o3o7YIVTJDqGyA7Uk2yiusRUw2vel3HVcNlRx4tOjVFkFn5skd025zZb+OsinwoMU1I0SzeS5k6
4zNucE52qnDxrn3Kw14YuNje/PPm/S9bLngZSu0pErfrqWkzBmEzDiYviq7/MMPMe1mM5QXiqP10
e6CtCiYjSZgydEny7VWCVJTT3CYGTwooONm56Fv1/TImrJWltOW5VHpxzC0vr3GjSdwXa7TSg97V
+b+3f8bGJwbVRwoqpV1IVddlAd5zQxZPbB6Uoo9Gamtfx7GPA8YrPmh1Oe5MeyO+8FKmWkq5BkbK
mtBWxTUCJKGnvBRRSha+uNFTFsbaU1Po3p7X30aEkcknOGwsP+HWr6KnlzUI5+pm+KIspd37oRfO
zUlNZNn0zR8R6Q9Xo9pG1kkx4nrT6InTW2OKrLXpdt0U6NqQDX5bWEp3Z1Gj6r4iwLroO2+LjQyD
uCHPPB4qZFmr2TleEUZtv+DANtpG+TkuI/eo6ZNw7q2xW4yDNgs9fl/HUZLfFVOzt3G2kjzGh0QN
NYzX1Xr/Llpjt80Uou3fOpo46Wwkzx9bEXmBm4Xek2ZF+j21CeDgajk0foah7PdpbHNxjj0wusHb
14CfQvcYFSRJNLheAwwFMr10QDMnymxQD5icI51V5MXtbHKD1Fq0L7cH/CWbsEq/pU+LpMvDNEBe
9HrEOHJqiL5YLFSu0jj3FEesS8FLqLnDUzF2cHy2EUn55LiRER5w0U3Ni8iFWB7cpSzUkzpRIbqL
qj72Wt9dtOTDgGxS74+0xNoTXK4xQYDOjMIugPgYji8T1+h7eOuK9tHtkt7xuV7U7CvUtdFEl782
nWMNrgMSbBr27c/bs93abdSzkLdA0xgC7OrzRhnFu9FESr6ySWMzOPqNN30stLn8MonSeSo0p7if
ctt5FPgaHm8PvhU0eONIkU/S2VdgywZ7EulVh1OKp3XfwgR9K90py87PQLnsjCXD7npVicmSckyZ
ixfM9ariZT7pjTWHL2Vr8E7U1Shsg1DoQ+1HxfjeQdy14h3jat1RRKM6+gO5YrqzmTdSXNq8RC2i
FxyStWmmoXdDO/fyZWfGoQBPlhvR57CM1WcCeT4eBiPv38+9NRX/vf1Lc6fLLgwfgJri9ewRyFdR
Mukxg9Lq6mh3bhT5RObxqKKwfr491i/l3VefGvo6dw+oVYDz14M1jeU1gAPIbtXkYrc5UvxRlN8n
dRE+qsocVYE9ptMnJTWr6GR7uT4dkUWmPpRAg3ZOrWineq+vKKPm+jdJmTv6TyjhvVLPLtPZ0mL8
ll5S200eh8k0P+m1Z5/dWSuwr1fKz6jFga1T7fQjLlXGNzu3sHRtlYUj2JOaJ5hneDv3y9Z2YFHQ
L6baK3V9rz/UgJhJOwg3fKn1wnVPttGV6l2VjYnqC4QkNV91lCqYaZb+wT6ElmZJ2g0g4DWSI3K8
RqtRUnlJcjeOA6ebho9q7AI5iKjl43kP9OoIsbVzd07hRlqCcjLPAkSEYXGsWQ5xjJ5jPxvei5FZ
y8FdLBXOPxukTLV7YzbGnWXfHM41ZCEdsg+Tvf7A6lLZuMHGbHuvLb7aE9VQv04VPZgcfekeuAET
sUNT2YozBFIyaDq6oLhWiVdVLWPtpQNrKvS28ZMQ7xNVyeLsQ01fLvPbxsQf1sAy8Gtroplkxr37
+fYB3AqrzFa1wBtigbVWiq8Mbe7ayfZeEqtc7gTJUn8sBuefIY1FtfMK27o/5LVBokCxAPHH6y+c
ZJTV7YnpWuW43LkeRneYvIjpn0IF04J+TqQ82VgBs9g1kM+9UCO/5upYw4DGbEqK8sPEXr0kZqWK
RTdwg4wtpZ44L7tnO7LN9GjObmEe7Wzk7PRzeJkN9xTFhQAvUAH0vH/zFwfhBgAESVSppbw6yB1W
j31btMoLEv3WNwRDneZsjf0PocDR3vniG6vLExRZbBCCsIVfiQRnSzzg0Qm9q2iT+8wtRt138tw+
4fsz/gGyXbYcJJ0UXWKS4evlHYQ6DS5+YRfRuOmTxKP5c1jk70VZjwddqfaa6hun51dXFeiFZCiv
4R8IiOFNKOC1D0ZmdEGPnqhyGtu+zR/taF4GeAqz/VMtFri7eEDH7yZ1iIc/+MKyMiMLGA6NjFU9
yB0jJcOcFBCBIvvsIOGqLyPoz4vZqcZOhPrV3Frv4N8HW22dXlgGID6EBGIz9/5OACirZ8Qph3M7
o3VNyj2EwHhVc7QeLd7in/tKmICVp7RNUyxvs5JSNJo/P1ylWvRAM4d5Ty5za8PRzJHXFAgO8P/X
e8DITDD+Mb9wVs1pecjQTjbPhdFjG09FfFcIYyNmI63vcaph18jyzvVwVdJYoO48hkPGTj/lOlzq
01Q4WMbnoH7iR3wpdpLg7UWACicTfiqP6wZDGMdRBCQlupS6B8zKT1rLfq6zedb9vE/G6k6oQvHu
kebtHsvCs1O/95zMif0B66N7ldxlCZQmA5mkgPb+xx3MUdsBPW+tAjUZeXFSwaNqeP1Z8G4aihnA
HAQze0iDDGB3UBVhfae0w2zuJCabg8lmMDBPCUtarUEUG07RQT+6aG4IMR+aet+fllwU/Xlp4vK/
29FT3hHrIyC7CZRE6SjBqr6eWiOs2YmnKL0UTRljGtsBXnwu3HnZvS7kdfBqJDYxuBILrdv1gx6I
OloRRYH4QaM4SZBR9/5R2qPpHfVFKjwDf+qR8gJBS+U5ne5DI62PgFurYLSs5q6KDXG6Pfet3W6B
wObmpGrEs/t67nlfD9idqOnF/StNWvEA+az5oIVxEvpmanZ78XyrOsVdCaLtf8Z7ZflsdpFhl3Zy
Mc1UE/dzOg/FaUCStg1UO37XUG0JP41GFgW23WvOHS8hL8HLq6n2GJpbe8wGiEolHNgb6389c3mX
kEHl6UUvi2b21TBOD0spjH+gpu5J0Wx9ZS5N7BAAS5MLrvbz0o/egiMRTN7SSlW/m5wCU84BjJ+v
isYxA1IzdSc32ciMKKRyixgUj2RouZ7fpPVomiINcJF+7OV7L5yy/qxBo3w/4JGUnZJmjObzUBez
EUBKKf+ElQZGCcwWYFFcQ9bIIPgiAw6cBLXFBjpx6A0M0xFu5LceExHVqd/Riwn/IHJI50+XAijV
z7U1nYLsfahynC9GpYhvYz0/izL3uJigb19uH52tDUTthQQTEzZi1WoDIcyegCOEAhs305I+2J1q
HhMzM05FWQ3q3e3BtspiQGN4uMA/o4ywJhSPUz1AvqIWWOjkj1RwKi6H0lCXh7jPY8WnH0Hjr05j
RT3TOYseChfuJrBAq+Ke7JjFTuawtafZ0WhYkZxRUlhdCIkxlE6FPjAWRorzEC3kRUOD58GxRtKx
O9CGKT7d/gZyx66jJ4Uazg+5LkOvnjY1vnBe3rbRpdCz1goUJCWNYJ6rpHqsFQuxWcUV+aGbu3FP
XWh7ZHqD/zPyWulUDTO11QA6XxbXHYwjjV1LPDdZ54FgnxTnfeEV4LQ8UqA9qevNkaWQJahHbCTW
ImGmmdUK1wnuyfCYngAchg8oTFbmD8Ef+QLYj/uAglzz79s/9S+Ip0xJsCJdLa4GcJESZB8DztX6
k0BF3E8I3Hdx7sXfRD1OfWAqabZHQ96aLQqTlNYZlUR89ZprMtcapohia9UvxmcM093PXb40D406
5sYpK7I89CPkr/feNFuQB6IF97oM0qCc5Fn/rQVbMTD3bYKjpaqN8zsXP557TYWfHERq7zwvdVME
uZu0zjsQtlbQOc5BadgM6O0Oy3zy1Fr/2oOs/gONC9nDoRPOvsdFQX6w336XsdQkdy0bD3VPiHRc
rGnll1GI4k1rJ3tA8K0jTWkQPw+AnMSZ1Wj21IL4ts3oEuWjZgaVcCb8OlvoQ47QhkOe1ntV0c0F
R1RZVgognturBafQBXFJzdHAy6LqeVpcmm9JPf2HzZMw/YVKwkFFGC+4vbs352lSjZViwkTw1e6e
KMH1aR/Hl3RJlgu9nEH9NHqNsTyH4Jrag9lpuy33rduCjFbqzMjK5Jqjbc5ma0SWQDEt87rvbYpm
KdV5tw4co3CHnVtw87NaJOtQu2nCrQer9KJMWriDcGjjTveL2lmeeCnoUVBNRpsjt5ctlIKSSn+7
hRDXPY0/qj+UByh3rjdsihD4wv0b52r4Q2Sx++iOmTBONI3+avC9a3fWcuu7UujlUpRAVZbzesBQ
yfWwSg2ENqA46YEeup36kHVW3R8Fr+hkB4O0kVXRzMTXg4chnYN1d6pxjZrSAxs25mnePXbGWOHO
4kSzGxTF0s0fhiHTuzsnDxPNT5Rs/gPlIIQrUUoF4gg465Wj37Is1YJ2ymWINf1Q67WU/rXcf2Zg
jp/ffEx4D7GFJKwbOoz8Fr8FH22G3p2Z6M9M6PhMh2UxtfpBof4jDpo7gf8cPcQFd4ofG1uXagJ+
5pKZbb9CHdhD01BFMxOeSEI7eF4bewfM0Zz/EMKx3rVRnp9DDaDrzjbaeANKKVhElaUIBvXa67k6
kTYIxQLNAbIWVUrwwK146rHRzHbe0Zvz4/hLx3asPzT55799VBxOdDtCKvCFd2+oB3nuxB4PQdcJ
D26E9cBTVxl2F9CrB97/9vXkXEpuE2UGzV0FWzPWm0Kdc+AVWLg/2hAbTiKt+3ew//RDrynzThTa
+qbgRyTtRlpJrCnaELWaPF16QAYi1MZ7zcpAyTp1Pu4AVbbKJygkAK6gvWTwlF1l4pbZl4qXD+4L
gMTxPq2UOIAaM97PzqwEuN1mX3QcQ5Nz1FbHNh+VfyjvYIEX2b3d3UF4a79Ui9M3p2ow9oT4tuIF
REc8wKR8w6uGQ1MswzANnfsCXMhTH5rcTKM73enH4UuaCVvxG8UcngFRGM3Z1Kokun/7mpM3UIGD
acX/V2vuCGElzgJc1mkK91zG3XyYweyd5sm2gmYJ/4AZjBUA4Z9nASSoNaC9LbTYKDrG66CX/1Rr
Q0dGarTHbDwkNa7YPk6SxfhuWvQlebo91a3tBl6Ba13ePOAGr09WOMNdUrVCeQkdIFmBoTSDOBa9
0/39B+NwxwFVkgiQNR43NJyqcGLA18aSTHdZ3WLXbFKU20N/bNxs+E3gXY8+Nerr66JgFWsLIhvg
EfsO4zF8fIp3hmp3JxiBydfbU9oeiuIjiSZPzHWfqix6pQJWwpTQAL0ThfozC9vxa91xl/7BSGAa
gECR0FJ6uV4kfSjsVG+S8KVI4v6QlZXw21qoj+zhcOeq3poUVTaqD3KpXikZYAkp8IPg6GmJvfhz
0RXzwUnqEj2K2ht37sqtsE4WAlyVt6lUqb+eV5lP+LbpkfJixxGGs4k6Lonv1GIpg8zMq3uPVuPy
4BlLtbN0MratHsWkscRzVKogkKyrLEZODdYCEXzhcdL+4HzUn3NH/VkPuveopXF4pgOIg9WU1M1j
n/Xt6fZ6bszbVclHUP2gFvCq166EEGL7SPBAKbzyM8ZE0xzMwqvf6ZbI/7IbL/mMB02v7VzXGxk8
zzUuFtm55ipdlQKyhswjcjNs4h23/F4MTYYfUWeFvq1k5jNZQ7oTXDYHZMvKEM6beL1v+xCmRW3h
Sx9HS/WtWeLw09RFn7ViyDQukjzameDrYAYGisKkhLoz4hrn3eSW21YCIstMGec51EzuK5Iw48cb
lw/uCCsHFoSno5Tkut62RqoWpWLF9aUDJ/HZKzW398Xk1Ejyzkb/Tq0MN/G7wnqzWMZq3FUWhEwH
zvYRDl4QvLkUQsd6csexOhcUdY6pk6gDVvHhW+9COSgVHA2RQ/Cs68d0PrExY9OoL4LVPPD0Mw9Z
W5PG2rH+7NVD9dZYx3g8L6WOGxyvVwhhDRIk1VH0KWxI7AKiRG2oft/btfIxAWy0Z4b76ijK4WRp
kOKYFP1dpbBZwnPOGbPmYtFKOGQY9x3wUS3vqJW156o27cDETWLnXLwelOPP6534DN4TlND1BkLF
tC5Ma6ousoCC/5n3LguTLvbtkQo3uscKjqe77umvIrvBoLyibZ59RFtrtWuxe2vjQneqi+aNqnOI
qVE953Oqzoem330FbQ4GYJelhOpBg/16hlltzch95PWlId/5hv1Q/eTUdPWXXlGnt2bMcmK/jbXK
1kTitqM+l/Uln21rOvZZZOY+QMNsr8H2KpzJgSRogURN9lb160npS53SihqRTqlr92nMhvKEkXgW
hE6kP6STO+yk6FvbBBo6Io62lBhcJxgTt0ELXBELIDjX9z2b495wynn065xXnVN1ylOT9Mfbwe1V
7s0kfx90tU0QjCwp6mDQWbTV8sjOUIbASbCbPLpzW34bmjz6GXvoVYnCCncC69auQXMIXCMAQwRV
Vx/YQLBtQrABKzuj7MBw5a44TEJx7APt7Onl9kRfXRZyoqTbyP9JqYy1qFjo5ti5pJjwYknaPGWT
MjuHpirL6HB7nM0PKv3rQDFCw1ofdl0xHAVDVQxiZlqSXuH1fuQt/7Zq+BMfE3UOhsqKaaXVZb4T
ul9lOb9m+P9Gpod2vV+bRehROLQYn7Jfv9XSocJeALvqQ1Tf5YPwvixGPdV+6ZZ5KIHSypfbU986
MBq0J95R7F7kJK9/gDmMXl0nBpaTo/VO12vzg9663VHPh4ILUy//uj3cxnkBWwPbg5hK03BdZqo9
gjZnH6mjyuz9Wp2KxR9cipIEj+yLo7bu45iGe3LqG5OEWMcL4Je53isdyQw5k9Ib3PICVN95l6hV
eIZdVz7AetRjgNb28mbHRyBLXMQgq0FaoHC8CnhNPbadzBwvZd1nxylu9eau7bu8f/NVfD2OPK6/
VV3w+KbDiRn1ZR7aUASSaH4Wg9AdP+spftxevI3NymObdWMxQBWvc8WhSEgIkgonN6NuNEjd3nCv
DW33t0RRY1Wfwk32O3I+3W+ztnOfU3RlvfPtH7G5lugAk3oQ34FaXs+4HRotofjLWpbhTGkpW85R
H7p3JCQIg/Zg5m+PtxHwwJ65Gig8xnyV7AyaAt1ZGOWlzvTmqPREOb+j83q3LF5Z7mTHm5MDT4yk
oQqDbZ3J6VbTh1aIUegyJ0Mwx9XyTB9dvW+7WPuQzXm0cxw3J8cLS2LQOCFrWJjmRFM2LkyuykT7
OA2m8n84O6/etpVwXf8iAuzlllSx3JI4TmL7hrC9Vtj7DNuv3w9zzt6IKMGCF5BcBcFohlO+8pbO
r7E6KHEdGz1j9/FSnjv8iE9SHqT1Q195mf1fm9WudafNu6R64nSMfpoWKH+GjvpNc6X8yqM+b0Oj
c35/POi5KSL7BwIGMQ+KN6voMbLVMrPjiRNiau6dV2uqbwyp9VI6xSXJkHNfDz4F/k30mFSI+sfz
0yojbYYpxuNMpOV4WxhpolxXo9SmO2LkMXxRpUJ38cKeObuq0FbBdFGM5O/xqFbVUq6GufOU1qr6
CHoM516hjtmb1ujuYxNmd5UaO8qFUc88mbgqmdzjf2or63KvI0xgkkZXPOEtkPzw0qnxhdRrd+MO
iZYHYWl5sR9Prl5dxUqRxRcCyrOThgmGTsCi7LTGp9LrqUJNQbUrz6vcx44D+0Us3VxfEa22lfGM
X3HeG/WF0su5L4xLBYvMRcDds7rWUS4QcR2jSMgOLkAxuXPAG1lfpQ36EBEYmf8wzYVUAYSL6448
9vjbwmYzyrjGqA8mT/6sZFqzaSEof51V0R8sAYo0yLBkvwC1Pvdt2cOL/AN9Croyx6O6ihoaoFPR
CtPDJAgnhIEIg6JfmtqNu3GQylYapnjHwSf7/vFhPfdZCaNxWMAdCG2A1V4uZyzE6Y7nT00vnLuu
1EQQpZgD+XVdTxu9LeqNZ9WXxNHOvGvcLgsegFFp2q6flF5FwSOJmC/B3hWeRcPDgLPMppxgU26S
rrYHPyslz1rshdZD3PbO28fzXvbNUbFrkZcFFgA8kw1Nx+94xees19Sw4ReU+uym10mPGS/9E/fT
ouF/xlnyFLoWWBqvwk09jc22cdAaaiLHbQOZT1Ie2rnNqm3SVmV29fG0zty9bCPMQBa3UiT8V9uX
GoxOOd5On9C9YCdVcLf0Wzs0wxmeWZWj6Pf5W+lowNVlPw+zTb6MfLfkpt10nqOMvlS87lfdkgS2
fVddlWNSvmXNMH/9eK5nrgaGBkpDG3WhAq3mimG5nmUOwkpGJFzsNKV0s1056/Jn4w3eP1laWBc2
zZnDwogLkBopPWDyqxGRKR+F2ZnZU9u08RfViB1wWmOVvyZUJn6XSo9fWWX38YU1Pnda/h52tcay
b0pFw47kyYva16qunJvSFFnm21XfvNZhewOU6IslOnldqknVbP/DMlOOBlaBkhmB0vFJ6cpJD3XB
F577OnoCb3jTFNH0KlRzgqvuDJ+Pr0kXAO6QovFnvYPR7M6UdMhyrHTEW9dWEyFKpD1h+IgZ9ccz
O3PrguyjoI+gP9pca2yDJmVYeot7AM4M12FTF9dGG47S75RI7rH4FZijxqF7XUefx0Av18JfQ68+
qde4eBV2yFxr2IPiFNR4ztZTTOsXntDjhRU9t2t5J0GDA+Pgxls9oWDQ6f1nZvpUFbLvgnTWRX+t
N3nf7VrF8TaZojeh3zeaNV99vMDnbiMKXYujNxg7LPWOt04pI0/kCkhvEK3TzWhBQXMhA7ybspMX
4oSzQxEDkgX+AX2thgqRBZdarKRPwI7bg9vM3aGvYH3myIk//IdZ0UZlSlCxeMGOZ6VUk5VhJYuE
oF2ke3duEn/MpHmfODwk/2EoG4NTEHQU8deEBWdm42qLOUI7N33v99lk7uzYlP0uzp1qvHDPnDsP
qL7832irjYKrxIj+I9qIOp6tnS9roF13WjiYQZJjEtA4YxH6aAg7+9rqygsh0CmemyMBPBAlEZQN
2C+rZZ29UFGjntHx9NMgAsVDjoynrg9oKUANc8BVj/otZTjre5F0SHHMIPuv80zJLxkLnttLKJNx
5cHGIodZxQZ6IyctbdLiqRi6Ydfjg3NDY77d2lamXDL6ODsWfCZytMV6bp0s2ZmAYaXhRt82eD4k
hUy1oE46gNSNoPX88XY6t8bgcMxFjBLBTxoYx1s3t7pamcoqfaJvKiZAv1o2bCd1lts+b6W5N2xN
DgGWlPZ0rQmtuvfsGM8GUF/Nt49/yplLifyQuxcHDGwT1gDByMM8vctRl0uq3Lktk8HwAkcZfCt8
D4ts+eaFfml/nwkYaH67vGUu7xj14+PZ0wmz56kG4NWAOn2zgOZpO6ctEud5SNsGUYDELbPtx/M8
OyZJE1kqB5VX/HhMoVfIrs54R7qyTK/DeawkzZNhvIJaqt5Hvap8WosbhM+SmsJORYsbQdzjEZFz
UOPRBtepTAreyLriHjolzb9CV3UDO42GSwOeCaXBzPAhCRGQzVjTA4xBVKrTM2CqpXYghT5W20wb
NPXCUp7bMkhTkwCTdPOgrTZvp0X2GGkuS4mL0jc97ermUFTmEN0MtDijfVO71BZD9CXGz47MiaE1
teDXKBOBajhe0iQBLaFr0HrKwSOxxr3QjtFvMuocKG8WoUWiT3kbWF7p/PPx9jmZ87JveNZI0VB3
RMzheGTUh1S0hj35FGm0xwNHS9HtwGYkhsad2KMRaOUsdlOvXboqTu4lBl6qRoBSgChSXTkeOC1d
N6nGYkARX7R3VdVfRxIhYn+qiuGzJbElqFwkeWlyaDQbVxt2TKY2RIrLecrMbvpVSHN8SKIwDrx+
uiQLdDorhqIlzI0DwIFTcjyrph2ssddS50nS+hy2lQIeAONYa7wpSjPbfPztTo7+Mi2qYETN4G7A
TR0PVqdYhs+pmT+7MNO3WHvOv83Bnn7FnVr9WPbZpXj2dLMwOZ2iGtV+6I1rDfe5NvKuFVn5PMRW
sTXbro39GULBTe7V8wsqZOMBrU3vP0yTPB5Y2mLifIIvCENhlyOk9OfGa+1NWaqK6kM/yX1ECYqr
ukuF9p9GxNV3QcigdLrKqWtOYkozPH8u6nnwR3i9d4Ujo7t4SstdXbnDhfFO4iI+JHGzu6htLBq6
qw06GXY9KKNbPI9QgraTTJStUK3xB90WuWvjCMfNIhtTEgcv/KSHEQ8GWTysWvDI3OsnKWdRprHu
MrHvtdb6czkH4pJ70ZoPRIhDzEWPYbFQXiKe5dD8VSRGSkSRdmdor9rYTLuqrcUzpb4XfZpVSMlG
/FyPnbLL3Ez8oO7Q3aay+wYcSjx+fFz+yAH9VZLhdwD3+yNIuAAcuW+Pf0dZCZAi6ty8WHpuK7Vv
KPnY30QGJPEbKT1EpvwKTkGyRf9ChSmRpZHR+U7YpcOXOTdn8yqSbiXfhRD6vCmE5/50Qrt9czKA
XTBcRjgIByWpADKAbfX6+3awsaJVLOuXVITa+ZpZ9PdGbcvk/cLUlnvleGq4qYGMgUC3XHXre0fY
YqiTUEtexgG48z1IB/GSTomFEZYXgq2fHDXaZshEW1eJ0ZjGtrFHNTe2ZVLm882k1pr21UmUOPfn
2BnizVSm0QS7M5nrPc6hWXivAamuDmlE0eNgjOjrHOpCL7RvWcY/OnZvWBfEnVa3G289wAkO/EIu
XyQrl6LFX7tmBtAXOk4zvQI1rh506SXS9zS8FYTuoYVSXrKJJPxZL6JLhEy+RcmHQ6iuEUZ1MpRK
DhnvxcqT2tor3UQi5gOMb+xrTRl089YBEKPdtRLSmIey0bS1wkor/aVOU+zaNHJf1DhWtE3oTUXq
A/zq3aBJ8NXbpUrclg9Fl6mZP1Rz9MWSsD5uLVcYDkAbbyj3sdto5a/ODMPoxjQjo2q+NFU3qeJO
FFOxNw26Kw9zip7kVVbJwqJ5nSp14bdmO/Z7+jDttZqWRee3+aglX2ctGu5Ku9Vd38F69s3u4gQe
tNnOj2aJ8s6mU3pOY+7kzS6dprG/EoWShfsq7fUuGPOowjkub9J0J2tvlNejO7fU3gZjCu37Chfr
94yCWO87etg2W8dQyuR1Mie05Lssd9IgLzIr8kdkOM10Z+dDmHyHAZI/exNLdlPSIneCxiry9K5u
kOqWlAlMmvK+sBpLuTGa0HlxCIzirdF4+ZemnaVAUCFM7b2FcFq07bwpNw+jm2j1RuggJrdz3w71
1mVLC1/ko/eAsqpe++pgdd4ejF4W+pMFMT0Yo85oN1ltTGIHm0cmh1ahQoOOwaw8dDxj4VWFzkDh
A7wa40evGWp3W2p27G46Ca71tlTVOkdt2y68fouOh4pJIwqqzk1vVppD2wBNuaBpwhRi0DS6Pw0K
pPaNM+le80jeZMp7q7JKk+7/nF3rEtWA73XMab1ty3a8V61WSj+34sRDpnZuo0PT66PH09c21tY0
Kq3YK9Jz0js10zP7vsbjGlwvqvrzVZe4qecLNwa/XswldHxzVG4SSSsu6NV0KF8i9NBkMPLAv7l2
50xBY1f1Vy7OZdVSM0JhCOH06cZASSK/d6ph/ieaRYxMtqicOvNTRFOQesBrNHR0v+6TwQ14rexp
H+EbU9zPg6pouW9kXKv1RikQDLgzCUnCR1xuNHlomsjT7ky1VcpDWFTtWAWGbMriMSoKJdqNKB7G
r1pvY33bqU4uqk0n8lDfDqFeo0DlFIma/gyVWMa6P2idU+lBMSSF9V0FdGjfFBXgqoPTVFFFu4i8
IeDoSfGouopeRjt9Now6CoZEcXp/KGwzvB4Ge8SopE2irIXL3eduKnycRBB3bEM9ize6PYXU1PFU
eqqnOFJ/xFGrPsy0BSO/7cEHHhIuZW2H2r/+b4hdGJar6AJs4IZP/VbvW9V4nGNlGl41ozYAovSq
TH8MdW/dm4oRN7eW5FXyuZvQTHbdSG2vm3DwxiCydNFues8GljPoVaE+pE2R/isBuVr3qkpGNFHT
s/1RSYs5qNLU2s8oPGu+2jr2mz2Xxq8G8QuN7R1r7caeZhyLw9oYcgigTtf5FZpGUaA30YwEuNNV
HTpbLkISZlGPQI3mREMxd5bvrhZPRdBlSvG1A7Lo+rFdueNVSZtl8vsuCkffcsqquG5wo+p2aizi
w2zkhrZphZgU35vEJNC/U1KpbgmnqmKDOK37pccJuPE7E2PejRlaVbw3zFQ3sy1OOgqS8rBFs0MP
Z6kDhYB/o/WMDEnxHvYm5zqXeRdv0KPtzS8w8YS8zlukaG8Ro0/7Ypeqs2lfJ20Y/7LydOo2+WxY
MTr9ulkGThNZj5DO02GjzJPTuz5qj30V+Y1LBh3oSGZ/icwsFE+5B2YpoEGkp5gDqsvsqrpXNnT1
9XrH+4/BbS25or5Vvd5fqUOpk661sEiCYoyL+aYb8lB+gXyNPEIOO/eppW30m4fNjH5E5TTtRg0t
q3eB57IeWN0MyAuR/7zbW/VcflW9zLOCym5Ta2uMpqx3E82mPqjtxhx3Cm1NsNsZJpj+lIF5vMrp
j8SbMjSdXyXojulmEAvT2M0tUx6k8BYHVFjI/jALUd62GWivbW0no30otYH9DFlbt306iFX7YCZl
Uu9BMfX2NlRL0Ohd7Sjabd+jLqRtOgSqtLepQJTqXoViityfNaa5fhstJVRwABHr6fFmyCAkj6l/
yXSoq2QPSd1UnE1ex3MRXIiDzJMnHFznnxYKuA7osasKTNdGrkU7IX2NYqE8pFBYxB0Hvqo2GvBz
d2NF1N32pdVb3peigK+7bVTR9Ns2mnlJMyMFCA4FqDmEYKgfTcCbPVU54fW/wyF2EeaFWy2Tn4MS
q+oOWkChHhKv7f5pStvO2exuUd3MYNL6Kx7o0rgATTwNiehaLELyNDQX9P6qTNCno92h+mO9zoZO
tM4VrEVfMz1ubwalbxOfwmLVXihNrDJawjAko3gcF6Lbog22CppbWbqTTn3udblqpA+cfUiupUKm
61deJC8Jlq5aUTRtFzMroEjUK6kkrp0KAD6E0pswI04jq+uvqkjkjw0S4fJLaITc0i6BgOYTL9jj
rhLCqP2ilO4nZY2WX0F1lpiTShfSOmumJkYVmq3GtvYaGnnCunrNkya8rIQedElE9OSbMhR1F7oX
bFyqIcuO/ivMhXiSxpGo9VfetfKpm0R048RJ+yLqeer3teZkl9xpVtkmk7OpbwPnRkCTGsy65JMh
bZaRlMRvXm7Glq849XCv9YV2KxRk7aIaOwinqrG/GIVWXzigJ7vJW/TKKTT9yeetNTiytAa6eq2S
vglRj02QTXbyXFBO3Nhjnl/I96x1UsQ5oyiyVPzhvzLw6rhEAyKjc5yor2OKCdqurrVSfh2Vbphv
LFKYYWu12gyfh4vA2pR67r6Ay+j1gLYMPKkJ6+0x91O4nPn3uEFyz97DIZ3be70upXaVT5HtPczN
KOrETxdj5dKvDSOu/02mOrQIz3t4CSNC25hO/qh5yaJtiAhHce+5eVEEOqDFbKtLXXtGWXLQfNts
GlCTNf0z0ps67a6rIp7jR7OtrfZrVOqVLOGZj7LagO9Wo0CxW0VxA0Q6w/RQmMBJ/SoJdbyOoWsq
W0fPrLQPhN1rzg4N4HnGdcvsHJRy2GqUxrdFb/VjtZGVKGmfhWnddw/mzBP2ywujonxz4tbqPlm1
YqcvFEESOxVCDFWr1YZHezhNhnaYnukURNtkLjErihP33pmNN9wdlQsdrvWFYsN7IzWGxUUJVaeZ
dXy+RBuP2hAL9VmpyBV29pRFu0nJ9K9qbuXRXnXnfqO7uZH6WWw0kd/ZVWZeuEPXZ5zfgB4vB5zi
B422tZbpEKlKlHul/hzZkRHgtZ49lkMV+9TuTUIOSGz+x+/gScnlz4i8EQA1ADVREziedVZr0mrS
Tn92TKKKREDbz+M22Q1VGPrKYM97lDm0oEzETyVR0htNmlHgNvklLf0zM2fleT8Qq6DE9Cfl/ut2
K6y44K3IjedQJMlBhXO1Nft2+gbkSr2RQg5XFyZ+cuZB0VPd4XpbNFW5a44n3k6OHKzBNp+n1Ov+
cURu33vkPfYNRBpH9ROZut5GiGzO9zh/KaS4rdJupd7X8yYcQKbtQFmEF0oZq7opbRJ+FEqyMBio
1JprSkGE+46E5GY+AwCKAx1lpa1bNVL1574cXooKFYLd3Bqh+uvCaqwrGsvA9C4h2nDnnoqXdtkE
so2b8TmO3fAn6JK22CClWV81sTC8bVzF07zJwjR+zryq/UXfNN1CuVW1TwYuf34H4wNToiZNNfD4
q5heUqXWMFrPsuvdr2mrO0HoxbYgCGwcgk63yuT+47mfWXPMfqj5U8tZyLSry58+pKrMaNQ+10ny
Ox3M6kY1K4ynCghXGwp14icmRPrnEEPLh0YaBC6xiX7wIp9xPM9eoyShFtJ+7sdBvTLVGEuOYZ7H
B0rbpu9aWXSJhnPmekOyallUZB4AtKxW1iPGzvu6tJ7LtpvbbTm18w1WL87sI8Yd3oPMEllgpFY/
BDCBqkBtjelCY30dTyyTZqqUrmkJsN1W1XJpNELNOyatogOwF8A+ronwqmAkydqoGaTDIjHKzTRa
l8yO/lgR/F32XIYGMQo2C+QqNhPL9fPX9SINCmw4F7rPyRhmw11asiMe4ty0wIFkli63qIVl7T0k
b9SXbOka254MfghS1MnvKwTu4kORDspVb4dy/o3vvC4TX6XfkOy6ztHG99EchEwxyYm1hxlihRvU
0LhuIQV19acfCWqPNKlQ0advBDT9eC5NWyFOVeUsY80TnlpSpH48mjk4CS/L7jWwRBeCsdO9w4jA
2ugguXQf1vL5dmSGmqA6/dwP0I1mUxFPoyKmnYiL4hqtae2qM9RpX/O07XMe0guXwrI1jz8eX4+L
0SFIW87L6o3CjFCY5Mb2s9fHcq+7ldhEsTeiPTvOu48vgzPvIZcvRxLFWSCStDqOFzeuzXkKx9p+
tgdEtn2JdtNBeJqM/aqxTbHpXZlTxZLaHV7ypXclOG5bnY4WgLukrqJPX078HJ4pwOuqu/TRj39O
JkKzzyfNfm4mvf8W22Gzjesp3zlxrfkznNK9k5ufFCflcmJQFhwCFsLuKM8dDzq6CrzLWtjPhIjO
3q7U4S11HOAgHcydz7Vc//9YqHdQuscUaZ2HUyI2ujbN7Get0tOfA9qJfonW/6GrqvLCtz29fpZ5
IamxvPggx1d3buMByFL48s+53eNsxQuMwJzeBlNWHRIrUoJoRrdRt6Lkwv49PzAKXEDmYbSt5xgb
1ITM3rKflaHzNmPSl1c4UmAAVXpIZ8tq2w/ta2hpxYX7dq0hwuIip8OgpG/ElAicHn9Iq5eJZcZN
/mKOaJQ8giz2NN9wI42mr1Rzv7Lo8+ymwhjMXVOYjbNhb2Uavjj1UNyYsSbY8ENNFbnrjXRr4LNy
ySfzzIGjm0iEv6BnoTKve35JJaqsKkbjJa7FSxjm2c7q0zgw8lzfZBHug6AwzcDs5tpvojEPujHy
9imlu83HJ//0ksGlCvwl9hxIHdjrAFQkaifjuHefkemKgRz149eu6ZXXabCUS9Wn05AD7CM6ERRp
TPr6azAd0PK6sMnAnjM6EDehZrSHMLZS4Paq8nPWRIaaZnvpVC+n9vgWpU8E0p3KAV15goDjzZDO
kZPPdp+8tLpB84L2+7PEnaIjqTLlpm7l+M/HK3puQLTnFnOEpWixtnaiwjXEkammL31nTb+A7nZb
r9XVPVSG6UkK9e3j4f4Ex+sJEl9ASlmM3GhWH08Q1q1TS8eJXprEre3vVZHpdUA1plNv8lhNfKWm
NIq01j/dGIc3rYGroj85QtvXxLzb3u4yMJRDIvOdNWBC/1RDcr2wJGc+PILfHvc4MQi0y1UENHnj
ZCRh5z6HrVlvKovAKx1FTi0lG97NQrp+G6c8MB+vzJmtjTwrzDJyC8hea2K00uXNjLM2o6LuAlAp
029nb7SeVCXt0gsJ5eldx976IylJtElwsvyWvwItJbfSPDbm9EV1kjRouqrfF22X+yXh+40dq/Jh
0mQdRBl0ks/OktGgUAA5Wxy31nDtGkuCbpBx/oKYmGP44JPKYOjwAfGzwrwktHtmszEaODpAmZCT
UT9ezROXLTkNXfaCY6aqB6VoRkwLTWR38eDA03FrisqaNlGOztc2zwbXeYWkPX6p6cGGvqWH6m8V
EUTnZqr7ZtqiQemmj5no2KefXBZyKVDVDtZHlClPSsEJjph4lIj4LZl4dIIKp9ENUfIUbpGhvoSc
OPn6S6SCpCcpLBksMI7jVZmzosXcyYvfCj3Mbns7y/duUdAhZ3n8vlKMHyg83hpd3154Yk/umqVM
RAGB+BRhKrgYxwPH5UiljMLea8r78EqJbr7p+3r8VufN+Aop5JLZx/nxgG8Rh1OdOikWlY5RmWOm
v4ZdUV7pOSZd/Vjm2xKpvMaP0GC+UJ06NyAZDErxNGd4KlcTdMJ8SJJwNF+BYLivcz/aX8uc7piK
5eHG6M3ywnO4NpwBQrlgNnFEoMDNFnfWn1JT41ZauvLuFq20N9XQCDIePaYFHnpJeWO0cd6/5drk
WMohhupcPYCFFuJ7aUxNtMNQteJqLTM9DS/kzsTjfM2jm35h/8KS4BF1tNO4plOjtBVj0b+DCogV
e6N7XUwkBYo3cYJhLF0rvHWp3ewjxc3nL2ZLL4G2YEdyp6RW7N3XkV5skJ8pnc2oWcVwL2qJKEzp
mGp31ZbOUB5GJUJiKIdijfQicCjrau4SM7lqce3sd4PaF8qTCCXARwqVRr51pYjfDWKF2Cd2Jjof
ei0pH7Ic0fc4gPtZTunWro22afySzvEP+rfK9OTFwnk2LBLjO81MzGdi8zR/n80+ktvUK/M4ALCQ
v8VCOIlflw5mezVmoXsvatDUH/pxir82ekupQtQG/zWwVJIRdPfogg6HKrKt5MFJU/mASmU4Xill
WHwHMoKigbIgmDZT6tAGVLKxvpl0oT/OXie0l6mYMdqqsqxIv/R0k25s1CATf6ajmC8GIHbxozNH
VT24YwfKzZ87ENObzjbSWw+yq3ttRq4hfSdSWmxS8jbDPDmpPXGg6RY3/3YFlaOga7SWev6sVw8p
TGSTJn2S5be4Bxkqn88Lf1iOxM2l06rJ9i07MxEOGmJlk1SQAvbINCu3YVGMXpAMTtU+2s0Uq8NW
mk2dlVs7RI83xvknit3dCJj9aVZS1XzP4j4ddklBlXfnNYrx20zCuSqgMLkeBXN7AAw1XHiAT67F
pZy1QL2Jb2Gsrst6mhepSVGr0ztXhNjH+SB3iSmi3ZJV+y3IO4R3URNXkyG7kAKcjOxADwM+Sx+V
kgvPwPG9WNmIAhRTb/5jD2rRIi0Bo2gDdk77Rquy+tGCzsFsgupn5e0FjvE0Dj5+fk5KBwQeyLGg
MQVicKHIHf+AqRgTqyjK6LdAnS/6ZrjCfVIGbSYQK9ovsM3T9GZuwnabxrL4wes0XbjITkIuELbU
DmhkkXnRbV4FJHRutZLEJXsjvNf2CQ420aYup9LwUS65V7CRc2mme/UluOT6wqaaiCoMATch9xJ0
r3Kv3G3EWLeq/Tah375r5qk51Lpb73N0R9FGbPC7+HilzdWlSBMUvQkEGujbgbxdOzjKPEJp2Bm9
N7TanBkMUZ/7yvJGX9BIX0eTC94djC2vEEoeNiXF4y+qKko988p6b1SKEt8cu/7RqqLiX0A31icl
0RB+QppgiSeJXvTF+el4LH0ywynRh/BNxQPqKu1mcd0ljYoiLsIsTX9RRPlPAP73y/JnQGBJ0P44
LIQxxwMih53niVd5tDyt+JvTe/2X0IV+3KuDOEzYvUV+WFMzKNraPBhN/aqLWrn6+EOepMR/fgRs
LuIodi6d5eMf0fZaTVs0996KRurtJrRn10+I8H7Eop+uh8k1t7GdZu/DGIX/6vE8fMmtUi18q1Dd
3ce/ZX1//L+fQqma/hA14zU9Oi+lOs6i995qz5X2wev7svV7iRWp7w3o12wMrZlpP1bpN01O0beP
Rz/d0nx+FFT+d/TVQiDBZVoSoc+3ZiiTjd25UxQYMSJyF+7n07PKOC5hFeRzahBrmtVk6OPgiY4F
z/Xsu+nBxrFnYe15GocbO/HmC22ec+OBXYH5jAEQYNzVnVT1rj153uS+jYNloOM64nQ+TUOAH475
Ipo2uTC/c0cW2gaRMYcWYPyyzn8lZf2C4R2LyHvLo9b6qo9t9FzG7niYzTS/RCM7Nzc66ZQaFpoR
0ePxWFlLRNjid/yGR70z7nGPzm8qI3FnX8kVD7Pe3DJ+fHqbADvRyG4o2yBjtFpOUysHV0mr8E0J
NRkFHd2raKdmPOUXrtgzp2GxLOCj0amkUbtK+uqCQgbuBOFbp9ZVUJWhB8CmVrY2Nr1XejvlQVOF
7WOatt3+4yme+YJLlgFxH5IBdenVF9QF0ptm03pvGg7u3h7L6hSPKtOct+oI/O5C1LB+Mzn1CFGS
wCOfiNbXms9uJ7pQci1S3nJTMbulIDvlfqfb8XtYKzlRhCj8yPDCp48neWbrcMkj/UBljF16UnfG
RoUKs8Xyhm2ExETVX5EqjgcFE4OtlclLxj3nxoOlAiWGFI4xl9jlr2NBM7DNNXVS3hZ8xLUCH2fT
V/CntoqbpLcmq3Cp3X7uMy4KWMRBCzlGX31G2k6pFyJe8hahthlt4NOGgaLbaRmUcXrJNubM7clY
ZEoc/T/9r+Pp5dYQd3Xch2+lWUudRrIJOEkbZ/XC7XJutxB3kO/TvWe7rE6817eNkc1O+OYUkTzM
+jBtszxLrulbh7dOM+eHdprDC4/kuUEX23GK2jDwwGwcT26swsrLOhm9K2QKgZm3wxb3aMw8Yq25
krU072o9SS+cwtNBUUqjmKnTQEVHY800GMJeTULVjt5lEkOMLZBzp0MEHW3njlFzW+qtV/vwv83N
xwfj9Esy7hIBUdeCALR25aFi3Y5R7HAmMmG0fsOHICShZPT743FOtycXKOpMLCd4G/q0x4uKB5pd
dJWM38fB8W6NqZj8dHDsB1NXvO3nh1r4E+A9yA34wcdDFVGSpdgMJgw1FLeToqePOEmCbUbE4tPX
yh+7RXgvvLkLrOZ4qKjp4g5CB7PyjPKuUDrlME4aR6GPb924q3Yfz+zMJkGVg8eBO3SRsVndKmZY
O4VMYO50amdtEmcUT55i5IfCSxPgl4aO9mx1SZJ9nWaxiHRQUAindUGZbz1H8C1taZZV8q6qw7A3
KLpsDDxR/WTKjHsqzAKG4aj/BOQxbr1MtS88jOc2DqHFUgpbeFtrFf4waSanMZTknepcf+CZTAPT
KfMHZ+6Tw8fLe3ppkxVQyUYUnbPAbj3+mlbl9tZsN8V7N+ZGs1WLpMq+uojl6z+oUIlvUQ3d+pLk
1LlBqYVx0EgmCW1W37SoswwIe1W9awP0XhXX4m/UhYzbaSzjK+Q1xgu325nxqBOQOGPXSSq3DjRK
z55b4E/Vu9E6lg8QNkFVdOjEZpgG83dKmfjCi3/6AZdXkIYUhT6Kmut6JsCgtIzkmL+rkz7v3Cpy
fvSJgSmQ1s/6pzcL9DrEiulGgPGkWnz8BQkjqngY6uxdCekUPE5ZS/ofemGhHCroAo8f75eTmS15
nLbAoJfi98lSoi8Z1YORiPdF4OlFoHrkawSoPL6K0f+HscjMQEgspQ6KYcczAz1W2+qcyHdDrSxQ
AghabXkTIXh0SnKpBXFyz5CEU5tdciNmRp54PFhvwlZuQn1898auuzXCxA6QnrS+jH166L10m+hl
duHsnbxDoOXAlYNP0zkG3hqRWdVuWOZRqr+rmUr4Ipz/Ie28muPWznT9V1z7Hj7I4dR4LtCJ3STF
IImkdIOSqOZCzvnXnwfcnjEbrU0c2uWya/ZIuxewsMIX3pAW8kalVriQ951/s4nOh7U4nXqqdNq0
Pd4EZk7UVi15mvpc06OAV4u7yMHvvbZexbKzFAVO83SS8vO9JqwdzFOUl+kBnw6mVAacl8aJf8VG
owF+TI2vMELD1djHFgDQIF1BZHM2IlLTX+8vzbNqAwKhiCtM+tYoz8oglE6H1npTS5qyLV8omZo/
AiTOLsmshvsihG0Ul6L7lSMb+CXUlf6At6T9oCZDtzDXc5uwCe9saaiUUkgnruG/pw8RpFLvZaNR
HzUNmsBmNEOvdI2gEQV1saFB2CSQUT1C5l//KumJDyhu0JSLpDPKiJpxov6oI4gU+1hWMnm7MEPz
FTcB/LnOkKglS0a6YvZwWoB0SB0b6hGZIu2+1T3thwTS6omKd4l7mQKdrad6tCnIRC+LMG2tlWNI
ysRpzKZgQm8fyjHqH8HwN0taDGctkunhAJBO7mqsVODDpzOnlHZct8qoHuWydq4DOk9PiiHFhatW
tnbTwRHsXKdGUMntKNcnLt0J31+3Zd5d1LoPedbXC99Y+J7zq2N6KBJhIgGymomnffpQVkuc2Eam
chyHuD8ahZK9GDFVVZ2vdo9M2ZLb2W/WDxuUGjUizYhToJxwOmAPsSjxld46hlkp40PRpTV6iFZS
u4VfiZusylP5yvIH2dXjsLHXGVf1vZfqrQs/MPmVDsQzW1+tk3D9/uI5nwlKv1OyTgIEpnuel9hx
hqJEo3i/osb4IUWmR7s/bbsrz0K1MQnL4/vDzc9jKr301mHls9RISOa1Ss9pKlg1qjgKLgF3lHGH
qaRCuizzqt53Wtoe9M72N+8POj+8XgfFtYsKP7hdKr+nkw9dzodjxqDZCGS11nx9R8vLgRCYKbcN
iqe7HnWZfSVg9L4/8m9mlzOaujaF7gmsPPvs3egXhtFI4ohCUfctr+1s7YeBdqk3fbTubf/i/eHO
Zhf+CWqjnNLcdqiPzF6USEkOgjAMj2ycKnE1JLWee60ZKsQ5ks6lroU2r6G3S3nm/CpCBIRZnQoi
gArOC8IKfjUNfhHRsYzZOrC3srVwSs/A2Zd776MrlsFobcIpJxSbVKtPv2ZeWmprp010BFoRDG4B
p1XaxBrVD/D30gbJjjL/YDDG+1HHh7ikgQsilpidYZAkQxrlbXI0hEgvSs+2L2EDe/sxAML6/if8
zVQyFABcLhrka+aMrRFSdx7JeXL0YzXYJI4ibXtfVVNoiRQIFt7rbHlO74XXyJRhYosxVyChChkq
EoZjR9CL/iqIeu2ioRm1G4ZWuk1wm/t3xkOixibIBJg798qRa1BNoRJkxyA0BFoQeVbUe1ntjUtR
ppnk5rmuLUAnz/b+9Irshum4AR86/3SRT09eiqzkaIZhf+eFRb4ps9B0yyYCcCNXan1V6MZkipx3
S0HTb74l1wsKSKydKfGb/vxNhDYYJAwCqufRb/oMOhPt/ouq6MKATndi3r6/cH7zLRmMtIRznFh+
TtVIUy1IYq3KjmMaaZsMr/oNkMJ+16LHuOpgcS6cNb8dj5uT1umEJZtPbKKqjZ8nfXZsytC8oCAR
4RNYJrdcXOlFxTW/0A44n0x0lRTquuCjJ9uh2WQWfWKJLlGi42h18n0hmmJNgXm4pZC/hB0/DzkJ
ouA2kTi/Kp7Js3NUycF3EizFR2EXOfY7oxqjuWCbj06lhnf4w8MZC+UC5FSr3ZjQV7dVOxYLLcTz
CeYhaBBwe6BAQmXrdPVQlRzkcMjYnNYY7owoC5GbSLVfVp9HF5WTfRStw0i4cwGHpWhAqWlez0bR
uM1raUyP1aD/qJqivhAaF1c+WuuAVGn7/nI9/5xAw+jEUpacjMrnglVQhJpI86TmqEW69ymQRyRr
QifY61p7/PhIIAkJO2ju096exXqBg0FmLZXt0evU/GpUHX/TtSLYYi1f7t4fanb/AutCzBJ0LBAG
BQGwuRHPMFZIdUiJ+iLSTIdtWqkbqmriIReVuU9sQ6w9X66WSCu/HXWClHHOaQTY00J6c8x0ADW7
2q+VFwgPur6p7UJ9qPW62YHQ0Z61XI0fG0RWlI8d5tPLUgyhxUMyz/U/zz/pzIKIVmr1ZVAH3NzN
1NPuBWrcd35SeYobRmW7cPNP1+ybJPTPETHhovU8nQHzcqjZ4xyjilR78Xu6SKLJxgc1tKSFKs9s
3/05yvRWxBiww+fwvKSmMJmmivZSg+PZI7gCTLKToH5mUYq/5KDiGPox3BpDvlbnuaJIMYm3Z2eb
3Te9IyW69lJkOGxvpv9NdsUQQOEIGkBSIwHH+yt1tv3+HJHTG+4CVUJy29M1kxcp+oBqrL8AQQw2
lROa+8BHp1RqdWnz/lDn80myRR+ANhn/oS13OlTTOcHkyeULVxZDOYAQG4O1UWUe8uFyAnVCa35+
eEQ01UiINR3oBv89HVERdtYZIGeEq4eVc2hs5y4k63XWYalD9K2wbltYmedbELEx5pFrngsfDsPp
iIOH9WikI93hNgqKatcNRBSEQKThpYp7e4PTmfihgYZLf7z/ptNFdLojGG/SGySHhZo9BxI7keGb
TlwiqQrqU74WfePv0QezXa3IxaNIIuUWrRu8TqxKvzQH2Vrymz5fRyhWwnXipkRogik4ffFadVqz
lrNQuJGhAz7BzPGGWYbCrWdLDJGz7T8poAJzmcai7DW3+czTrJOkymoF/Rb0U0Bso+LT5onIP/o1
GQiSDesHGhX7cfrabw5Uqyv6oWzlnhXrJWO0cVDcV9dxjXzXXcqRaLog6mpxaFQUOBZOn1cQ7skn
ZXDiuKlySJ+Cc+50cK8w/S4fNZaSB31p2I5UEdVLP87FbZBoSJDFtlXLYMMBG64HqZCdg+IhSgYL
acxWRSjM1C3SbKhdNeoSssBeIVYJXTQ2Av02S1BUW6HaUesuSFkTW1w0IoIfRthk0p1Z5n56MEKp
lSHaY5PnaqY8EBcrPWJJuevBDQ36la4J+ydKRemTn/joMJqjVWrNxhtLW8vWFIFG+EIlWg9P76/2
s13GZTO5IhFNUzZGYPl0aqgoF1rca4pwTSep9mnlJdeaXiQr38/T7ySC/VNl2+USM2CWQtA1QmOB
M4wdTnpNGnE6bGsgNKNXiSpcHwpRte+KbChXXYsG32Wct1Z8gCvVXaLlliebgibIUh5xdoJCgZm0
hqfOHNzUOfLGhOYFvafTfJSoVGdwAb7W1LHB8surzEmbn6YujIVT++ylGRNRS1Q0iJymsu/pS4MU
R0inRU/J1Y3sV4aJ202KMjmN2845qH2v7wzQ/VuzH82FHfCbtyXqxqaaq3eiY8zOUtKjyHAiVBTd
oQwurFoU0YVQ1VHc14FW6VcZUXCyEGufrSx65BSjJulPiFaguk/fVhF6EzYUCkMQuLru1mgQ1iul
NJTETTqRr6Rccq5LACzewlHzWl872e5kNGAgJ2YfSBIov6cjI5aUOYmmQTGp5bZODz3pZFWu8kZT
4scarj8IY71R6gsbL8CgXlk28J2r3gzS5tpKO67wLRk1Ghclio83TTNKvquUKjD0REqafG07tb7z
CVbh8eUVytEE2Qi+uVB5hfXLj2KzWeuEx/Le0khWEVuiZ+ddOjW7WXWl1FICnLKkatzoSSIHn8yI
IssaZeoyX8eAHD8o5k10x5mH/ztZDwqXFPJP5yMifpbJe9THzmnWhvrViX03GT5/7CCZDzKb9Kjp
am1UfPVR+4xchuT2gxvcOAtrar6O54PMksjax/fbkIT6SOrmaspKSIcy2NtLyr/zpTsbRpudTqYF
JTuXXt9FXFj38udhv/Qm8yhjPsQsg8qEYZBE8E0QGvCvlNqVhrX5LL7UX9X79z/M/NSZjzQ7dQoo
5JZcMpJyEx1Q4TI2xrV/wIjl/WGW5mx2kahg/TN4d+qjd52uw7X8GY/62/9siNkpFnR67UleoD5y
UK/0tef6G2n7/hCv/iVvz475bM2CrwDzIS0veI3iR/Gp2G0DWAdu87UFp/8rkNzgydmLtbRHKs5Y
qojOtQLm+3Se/SWBVER1x/uFYlfqF5W3GpJbuardUjIOiuqiB/PJsDdC2yua5EpGASBnL8mXY7Xl
mdcdmh3mF8TZKgjG70/LPCSdz8rsBJEB74dxzxryrZ9Jd1el35py4fz47Ybgupjqz/RO5qRN1Sfy
Q4OD9RO5X5KD8t35LtZim128/ya/XaZvhpnthmwIA8ePGCZ7iS6y5+FJ2g+7/2yI2U6QzLzWEtqV
j81GbKZlOrgfjaZfv8ebt5jthFqDTj7G0xCH/Eoc1H2xj5Z2wnQCne2EN2PMdkLp67lV6oyh3KSO
216BycJvrfyZl26jraJf8s//bNpm8UIlHFmqE1Z/9jJeSg/aId0tffw5L/3PHfbmnWbr2IoUP5eQ
k370vudX6i77bt523NuHttzWD/5XfXTrJ3/BlmVpxc0uxjrK+tIPGHMYVtKjWaylfOV8Mb/+Z7M3
uxnTXMQoPDJ73aa/+HPRafv3h/jt5UvRlHgZ8S626WkYgbfOCEgvUh+t8pBJn239s9GNrtZ9+8+G
ma1tORNeHI4Mk/sbx9iF0SHPV4G+sElf29FvlzcpPnQjUh8TVwGwQLMLuLbgnZexPH5zKttPXSXo
mzsPeGMLTRxi+jZLM3TtUMIKLiRsOtJ1hNLfSxCVOmEHJggLVYf55ALIAHc1gViButA6np1LQ9eX
Wlh7yjc7ijF+k/v0piRCJlwrNJc0tF+IpKZZPH39SQyHDjdiQBRV5+wklNZ4nMjxvwsjcXTXC4MY
P2fPWgoL5zcH0T9JD3kAuFWAM3Oh+qb3EOTWVe9bW6l24a/AujXygcR4tJUVzarqg15dAGqAyRHj
gpSfuO6vl+ybQkMMXDUQZZx/14rEWLHvUnllS/hYWcaI+W9Y50v6k/MNTt7MlTXViRG90PCVOd0X
NXUqsFda8KNSpeBy9KPgxsTN8BpBY/tmzMbsKgawv1BsPPt+kzOYYjOpCNPQWpltxkSL5V5CeBn9
RxUUClWHHZYA6ur9vXj29dDDnzrtALmpwYH2On01KbeRWk+U9EcpFU6+QoI7++xMZso7ICbJwo1z
/kowYSZ3TfCHpKlzSUs7px6I5U3yIzfT5qrEsPEuLYyliZuHw0wWJdqpFYUUBunQbOJkbwQTR8fh
Kx12pGMl07hurUC5sIZJZCcwBxCkAgZ/TOnhy/uzOe+BAQqhiWiTk8K/YePNfa8NOY4KyRf218Ln
SoDm2tvlD6uXAY2nmd+gamuXQQDOeoTB+wVh01R1XFOISDpGMX9tYcJfwZUnhwCNMIScqHfSYwE/
Mlu5XIUeouy6eKgldI+RAYkqK90ZTd2KuwTZDuuyrFNdWdN9LquVQATZcWWdlfe5RGkhP+Lc2wze
qkI5L6pdEzK2WbhOXJnVIVErI1+T6tZtshoEha2LQa9CfcnQ6GzzkdsiuTChoVg7zOnpCi1iBzOD
LtK/Dq0pfQIhjKBwS2f2Ue89pd9Ss1Z+yZ0kFx90GuFb0tWjNsUepEsE8ul04JIV7NtmYn/NFWaO
qqfnooVhHRCZ1/YeQOFrPbOKhSt4+iCnH4xND66IVyaVB5B/Oqindm085pX31a98Ol9lqFcxJpqV
Bkm8qW1rF3eaMuyDpJVTqAFq6q3VDhLzwrFwvofox0HuBQ3ClgQoefoY7ZSH6XCsv5qjqMZPSKqI
co35uKntfWBnxXosKehtus7IrY2Q9Vy6e38nnZ1Lk6zI1GKhnAYLY15bksNcNwJZzR7GaAg6ugJh
32+Nwht8N21MsXQynQ3HXAO4Y4UBAQLxOtsntigtjDas6CEe45iiT5VCgZdCeOVuxLwvHBNnszsx
Wrgy0WzicgYfejq7XQSLzPAb6StOU8Nd3GjNKo+1dJdHonPtkeLSEIf9moqd7b4/recH1GuFENuc
6T9g+WaLmjKVgUBMXD5ofil9KhPHudLb0PmUDY2x4qX1Sy1K1DvF0/1PuuK/qEqdLARmZxuaK20i
DE6MQf6POWXQMZJIl0RBOM5tQ4k9j9uN10zqpyyn9KAX4luActnm/Tefzznq3jTqQUERCWHcPUft
GHo3xRSN8VDmWXpb0Qe965JOb+8QDx9fOtWqzXVijEX4yfNHb6njczY6wDLwV9P4zDtV+NMvjjZ6
EbV21z+YmWVfeTGFyJ9VrjrxKtDCkr4BeJ5kxwXV7bIBWdyPfvbXAjgXIm0A/vcM5+K1guKnGQwP
HemRsvJD1T6kkd1EB63FgMbNQK9/Sis1/xwWlXlI2yH4qWVebywcb/MgeHoOwPnQKyYsI8Xq03mQ
DKVzhqaQH4qq9gaXMCEvd51axyVSeEKALWqSfAEDcz4m0GOEAhj2z5bb6ZhNn+DzgFj/g4M5yrrW
W+dmLBzERyJpDc5nST18vrxBhuHyg7IJaYeM7NzsKImMelSrKi8fwhHJEL+tu2vkPcat5DhCdYtc
Jfin2f/r/eU9D600eAhcUQissrq48Wf7WkSGloOZNx60BkvpSegyfDT0QUsWVtLvxmHzoBvIYHSU
Zgs5aTo7KFH+4aBspeAwelJsrRK1LPWFgeYnMi8EJpPDmEhtIsZMf/4myq/qwUGorVEeRNRXbqR4
3DaowLu+7C3ZF55vToYirocSANgVwOnpUE4DeRKDJeUBtfzsShtL67LpdI/mLEsUPkK4rv1s/Bm3
iBy9/9XOlyacu8mDDggM32yOI1Yqx0K1VJUfME6ztmlcWvKhIOSw3SIyzS9ag4XSh0eE/E8zmCVK
WDgHTXRRKkdVK4sHy4+qrWda9dZRUmdjI3DiWlAqF0AaZ7sByCncLVQYwb1g8TWbW5HSvx/SZnwI
MzXelQOFpRSA70pmj+xFIpubPGue3n/HszUKanhCMOjTfT6pbZ5+T6WNoKCX6fgQZY50E8WavtWq
IVu4UH47ig0eCyo6FLk5pdgTqOI32AU+OEpfr4ci1jEd8vuFA5NH52nfRoRITk2oOpx48UeEtzJL
Z4w2HRvEMoKvnlRKSPqVA2alJs5M0c/eLIJKdv0IfoThAkUrnNDVwsBPn8ayNZJJEx4M9S+QFtVw
YXaxjdFKHfs43IYpfjOrGNiV85NmiDVEroMcg/ekOaHXFivJN7vScYFcN1LoJr1pjitt7LzkptKy
BkJx2le1uaP13VDqCuGgKKtuKH0jWnuYug490rtWnlyK3MOEwqU3T+13V1UsEn8V1qNmUm+3MQ3a
4+0Cmt+FnR3bwD/KpKUjr8V63hoXDQbA2HQMmVoopuuDkY4sapNoT7ptB03jygnxqPkEi0MruzWS
Qn0RbYyisqNLlMn87CkI1Sz7jEKcH4R7zN10+NCdKXv4Kg1pPwjfzRUVIx/XR8ymkFxVzWPsaRQt
a8l2pNqkI9gZRbGntqGEj2Oo4mfv+h6aFao7drlvNuRLVCwuEtkYxpu6QgxpR25nRy8gvRzMC3SB
1uONZwwNhU/sCsNtiTVW8AyrKk03AX4xCggQAIP8ErDz9tBxg3hb0m8zfMn6OpK3Bbo+3cooxtZ8
0JBPKlzNiNRk2wfZKN/aQvfrK1XERoCPjZY3kXBjzZ+E4sIaK1HX0qMm/lQrXgzkpW/wdb6ARG1J
F0JodXuvg4RJUC/mvN84vRMbt1GJS8s3WabU0q+UMEGIYwVvSddKFkmaib2iStkR3ex80q5V+2Dj
xVpnbA2Bx8vOcVJJXg9q1Vef806q0t1ArOvvcirzw943iffWea954bpNfVGtLVsS+qrzuri7bIRW
6juMWpxuVRYaxku61+blAZtJ0/4c2VJjPw3e4JTjKmwBvGx6Kc7EKigb39gh35L48BNMu90Sj8Fa
MOwKg914tMvWHfjtYN0qIFSilRPgeIHEDEBna3BVs7OjksWOidYGSYsCYz5cDuvhVvIlaTzQkxL1
Tdc2avCtVSvd2HUeeJKvYxtrOMWLuO/cBCW+8YcI8dfb4KXRJClBXTWZt1F+q+QvEHIAUFum5pv2
RrdylDjRJ9W1rWliN38N1FKfqK1mi3SLKyqjklNYLQOEcdduEJJytdiryi88gt3te9LW+CIsWkfe
NLrWJ/cZINT8WJDsR1jsIG5yO9hKYcirAF0swHBqh8iXyvLDdqcY9SFb5ZFlDOlKjpWyQqmeqDhZ
8+m0AC+4EfONT7nuW/gnx4HXet8LHglrHglzNc9Yx5WODEdXpF7/Q2/73oOcowlkm5OUg+A6jLxE
7CF4Bra5yvI6rCcfKTlVvtiJj1KmDmaAMChIRTgaLjzUhptVSYWkXLQtoPZfKfCJoL5A4Y35WKsF
KdEv2BJ2sEnhIDk/378vzm5hRDf+NPckHaNeOotpeJkQk7dY+qLEVQoKTAZUuIrLsr8244ADR07z
YOFanEc3kJUB1nJskwRCIJ0XNcD5ABAqpeRb6ChFsMoo4EbbRgq0/hlBFcN6ef8N5xGOPsWFgLII
ukFqACc8vRHTEGsEp4zKb6HfOc6q8fLSP0JcSO3LqGw5c9QotNqUDz/W1c5XjV759v4TnL0wmKfJ
+NwBagt3fY5PAdSf5xw88WOOcduj42v+r162qztVLzD0+/BYr9o+k2IjAN/5zaxVWBkOtRU+Nui2
XmS50atrKtN16/pJYRcLMdzZ3OLrQTJN4VtHHQvhqtO5VfVBwrutiR6VLsMvDdibc483bX3bBUmy
w5JQ/UaYG6nr3Iqzx/ff9KzHARacSgLqDYD70QSY51OBbkgYJyf1I4ry3pfcDKlfbCvR5zneyVKq
N5tYYGu/wj9Tfc7KQfQQnGAgNNZKHfVeuWstT+oXKtevrYW3IQvaiaQGTAcUGZbbfEqqJIAjKUr5
AdW5Vgt2PhpSKMenNpHJLWdW38fbGvizTkUnHC0qiqFf2k8itRLAeFUbVxmC4DLeNyunSG1xQVkw
NcUaEzbOGC3vFjUwz5YnOTF1fcS5Jn1X4GqnH9GRskFoXqo+9UgCmrvEKiL1ossdIiEiJH8p4zgr
w0xa80SORMWA+SeWy+l4QcFKDAZDfkrCUdc+UYBX+7Vna1W+DfoiAUHVCY6HnapKdai4FkeQuBW5
0Wnb0rDwn3x/HZ2tYUC/BMvAJ5GOnh7p9HH6QlZFrVvBU1V51kaJox7QHPq6RqhUa3X02603GsWq
l6J0oUs1P3uRVH6144V/Q+jL5J+OzMeXgpxb4Ym0jHizDtG32U21MQ/vP0n71kLjTj5YEGBMYumJ
RmFONKN5hp7UXTUmxL9P1mhFe2hlwd6sHOk+8OtwbzZq/EFUC+Oh/6Vw5nMWUfuYzW4qKWXtxX31
pNSZh+OR2SYPdZB45bouMrV0q9GAfKclnr4ACjxf1eRBk+T+tAnByM9KER3d3Om875+MAP+ZQxE6
UnrtB+kYrq0U1e6Fef3Nqp7uNXTwIbsjPj7XskjpkyVd25VPXRgGyVe0+zosXgs7xfhkEHp4oEyA
ul6GC0eyBgxc92sfschgZWdBtFSpOF9ZHMZTDYEqDLXkOY8siRLbj9rOf5pQquvBML19pX0qLW0l
KGxdvL+BzmeaFAM2IPVjghdGPF3Gvaci9F0NzpONcsJXmAjKbZibyG3LiGDevz/WGYKJL4k2Ea5i
VNImDc7pYd6URjwzrR2zKaWnpE4FyRUyuVYVrFChdWiIZnmcDHcZAX5yhbKVLGECiwbBQ17Q1bvK
NUmImj7Q5HVBUxitYWWbk4vIV9GQ+/EhAbWGhjr+YMZXv7e7z+8//NlEgfYnEqAMiioIDerpq715
9lpgJmulsvJIH8fyD6yH4ptNNugjTxCZ0vqjo6FigeQoKtWvXYzZTGlJKSORm5iPuhQZj3jZgigz
JWNT5Lm9sPinvXRy502CGUiaQbCZxDLnbfAB+TbcaE1jgp8qUxom1kExVhcJCulrmii6G/Ip99y3
4UaMevbRgHLSUp402LGBAAI8b3o2BoChKCjsR49EJKBX5KTRNhbYqFwKITvSQtBztrlg1k0KyRCY
pnHnrIIG2VNqPTISzkZTr/R21FZhI8SBKahAc6fhAsRmPh6rBmwzbWr671Rx59ixKMDN2ulk9Wer
mre23YpDGZnNly5LHkmFlmy4z0ajKTGV6qFJo5IDzPh0keZVV0c0E/pnOAO03cdSxgLXypxgp1p5
kG8GhImXSoHzMg9IFXMKzycuDKfonNoXt3XZNdEoPzuOl97CsEgvm9AqFjbEb96MsvSkfDJd9eQ6
p2+G02qQ6nYmP0uN1z4YrdFvcDGI19mAXqOrSsXxYxsQSyYZjDaVd4r9IDdm4zVYhROLetEz/uWy
Wzh+vGnbIXHbsBg/GEkwFP4rcOqm64cgZr7XYaA7pL/1c9qb5U7Ox25HNnKdEzleI6bUfjDJeAW+
A+WZKA4T4W02HNFrWAzmOCC02U2mGna9FbqIV2ZmLllMTT/19mgxiO4pTE97gKMTJdHTj9aHkR4x
uf1zZTUZFu3JuA8QZrjycUh+eP97na0PPhTOA6iacXESqcziUgRozUEbjeZ5qJ34yUaixRZWkGP5
WPsXpTAXrrIp8jl9s2l7UdakEM3lOV/0hjwCT4Ac8yys3HoyQtmgeNbLHZ7WjdWnGyQ2QLtOqCPx
wfOS9iOKBPTD2HKTdc4s4Ne7XB5GO02enYxbziVy89yR9HfVtxhCL6yV81nlPKGLTY+Z04vFefoB
S7NocRw1Bs4T07kQWdS+WJAOHu3YM742Ils6v85wxjBf6LBOwhIAUoAtzd6O2pYfw2+SfqJtY/c/
TdBt416ywsBTVnZcemm1ssYhytXNiINGt8/7AI+JtAgyfz94BmKEbhuwGN28setkXbdBmNb4gXVp
WF8Soiuqq8iBLDUYDWleorgNGkIWiBoUjiVMR8uGzgkKNPmSDNZ8JicoCLJG3AA0ryHRzdIFuVKS
ZDDR/B48ZbjPKF1exM5QbNBxir4ZytAtfLn51oM8RK3i1bSHc4yE7fTLyU0ueWpRat/RMQpXIEJ6
F4v7aBfR9lrKmuc3wKTVxNU9Qcw4UeCxnY6VBewBnRz4JyqPrXnMZSdEUUwMopHidYPFTrYVY0H9
WA0NbsNVG4B/7N2gmHiiK6eeXCJWMNVCLVxXwLl0rFj0snE5frEqWJiYs8qDiWIJoBgy/ImHC9Lq
9Gm5Of029vL4udGdujuqBR6zcFPbqMOimyKutNH8So6OrZC0GhtfROnvBD7XVBwjwlaxS7nuk6W4
ZHagUIWZhHmgI7G5cQeaxwmGp0uelyv1fSZJ/VrVWmc7xHW8R0miWUWoJFHc8pcEJ+d5z+uo8Fcd
C2Iw7mbz6kEiytAzY6O+T0Mfm4S0LwAEOsUhU6l6lEbXXhJAtNsixRiLKp1xwAF1CZM+2xnTMwBT
IvAENcgOmev6NfZYZp7uFPd5F+XhCnkzxV4lzWDvrLKyP9Ui4NHevyx+M9mU8yYBBFBZZFqzBQuE
t8v7TCnuo2bQbtOuz3cSRjRPvnDqtW1z5Iyeru7+jUEBRNJyA8lwJiQqBUCD6qQr7xNcePY+TYqd
TAn1GjU1bwWPsXWlLOw27w86OwZeJxe1MINFRWkLUNTpYi8MO6fsUlf3sNnLlUHre4Vn77iGRrkk
0f6770g0gQ0j+GWu4elR3iRIcSiVdDfU8t7PJDPdQ2LLCJzyoJXuMa43rJ2C4XrxsdsQzQ5ON677
CSsI+GkOWxwhsfX0O7L7rgk1OG12fFE7Mm0Sr48WFs3slPtzqOm2Z0QqX3OBDiRzarWTUyxd4kBc
S47SbprMX4qmZ9nY6yhQuzlNueC54Wf3RK0EnC5Fnt732eBfN1n1PCZS/xkYm4/IklFuNKQ6cOcK
iwsgkt8/tlqm2aQirE8SD5BP5zDXUBJW2Ao9uJdGJ7zjGpZWTja2B5TvsoXd8JvZnICC001PagS+
53S10FrqY8lIsnupRWFQVH19g7p/9OP9F/rNbE54DwoOIFpxQZtFhXESeZgBSfl9pMDEw/GsXIWe
Z641x7c2La4oF+2g04AuJs/yJLeWhODme2JSOoFZzo0DqnfKW07fMi6iTrOarr6H5ubfyF5O/1nW
Ajleo6+ff08N4S1dxtOOfhOZsoAm5CdJNRJvk2rWdPa92YbgNfLIL9TmHl9S6dLvRC823ShVvwD0
pGINdlj5lHp184xoXrfHhUR6bhw/eVbQ6vsZ8xr/NNv6P8/9/0VC7fbPsav//i/++TnLIekKv579
439fB89lVmUv9X9N/9r//rXTf+m/b/Jj+rkuj8f6+kc+/5sn/yK//8/x1z/qHyf/sElRtB3ummM5
3B+rJq5fB+FJp7/5//uHfzu+/sqXIT/+449nrOHr6ddEkKV//POP9r/+8QfyBG+W4/T7//zDTz8S
/r19+itgvf75U//7948/qvoffzjW38F6U36YTmYK6RO+uTtOf2Laf2epgsVGJRldHiLvP/6WZmXt
/+MPzfg7SelUhaKM5kzk8D/+hvT09Efm38GL8P+kXmrRMwOM8Mf/vPfJF/rXF/tb2iS3WZDW1T/+
ON2cELSIilAKm4cDlYfqZRQ4KIYra8e4qdqF0/qvfnd23yLc1hLJ99amNnwIvuM4DI++avYLVePf
/zzxxOmSRxMmgqSSWhu/LMryHoN2WXwR/Zi9vPl8/5ymt9Nyupv/Z1pof57+voMoBIBDz9yAE6rG
O7w/HbAr+EIrQCjkRHV1XJy97fuD/dXLzPZvBRcn7ERqbvoKMCJAQ03ACcepcOGsn37nX+fEv15m
esk354PlFHIeOoNJiprr14rS6cnnToZyczWgGN3vJGs0SzjYRX7/773QLC7IbRnRhGlAxNmt/gCZ
wGtWOs5DwUKsc3rY/+uNppl880Z2MHZy3WjGposqqztQB/BUQAKV6lNGBjB6rTRRE9GeK9KBnnis
K8VWTv22XCilz6Lpfz3A7JRH27yKkIU1NhQS6buRKO1I3F/ySCuosBSig6LbDJZ0lXVCiTYNyB47
dSVhq0vCBn+1aGZhXiyGpMXbgCmwVWOlldmLZXTBwvv91Y9z6ryd34ydCoCxNjbDUFlPcjZkrtc2
4UIZ+q9+fXY24PoWmKRdxibSguAoc4tcpVIQLYFb/+Ln5+jpTOoMONOGsYlrq31QukJ3e2+0/r2T
x56dDGXchXmuFsYGUcpx8h2R2nJt5tmiWttfPf7sNFB7odhA6jkNkIUIVwOYG90tCrbS+t/anfO2
hhoOUoocrbRDQ8Yyb6ug8usHGlzSwtn5Vy8w2/2VDaeu6w17N2ZKsqGXJpVuH0RoXrz//NPv/OY4
m8MznCzS40YdvF0m2WOy7UolbzdxNyjBugh8fcnB7K+GmW1xTc88u8sla1fXjVpfIHmaypsxVeJ+
kwd1t9SV+6vZmu3jImsLD1CUvft/nH1bk5u41vYvoorz4RZs0+50Oul0ZzLJDZVkZgRIAgESAv36
9/HUV1/F2vG4SrfZe5bVQkuHtZ6DCKl5gwRo+wHKXcWb21xZiQz2Rh5oXDvqEO4xR7agpfhEgKia
vtAkp/foT7f+Biuh2xzGvXkm8hr0rf3sceN/KEgw3yM53QhvE17GpgO0jJq0VhkAfKXfb/HX1Iz3
RCFvhbcyWq0ZeA4oq9UrwxeQABgeY+Vl9wQVboW38ll10bCzvc/reFmhxMb2fPPKxd+7e2WuWz9g
He+0gPYCOhd5XQR8Gs4iSAZ9nPvM6I//vYhu/YCV0Fm4R0vgbWkNf9Hujyxflo9bR6Z7tlKXcf4m
n+3qHC9WDXEqktWcLVPzKeN8Un9Ekyn8R+m1RfaykzFKz25/i5XVGdBsKIqhNCGiWHYPAPdukDyi
XPtuR6cN0N86dI9kOGc1XQjM8aAqteZlr2IoHf33X3BZlr+bLiuld9ITn2usJxDMxHy4UMGyj9wD
3vaRyIbT40bCffiT8Tz6pgbokN+ZuVt3HhuqzmCzl42AVdcjy5l4bD3gb3CzB227O+ZS97EsB9mb
FTTnVPAT3cDZPKRQtRpfV1+m6s7ff2M12jTRvUk98OC9BsAnTx0imJ7WeMpH5X/PrlUz/v83O1sc
Mlnl1k3hVNSRjyrlEbZ7qzwmjTHsQaDCvH8g8K35R0Ctiz/E6Mokzxs6G8N72Cvk/Z85hXL3naHc
+kOtjSMf+kSMGloDImtgs5Sa4m+xbfoeJvBWeGvbYDM61/vWZzWY/bomMogZgLE5+eu/J/JWeGvT
UAE4qX0PbjYRW/41wVH6vPgeP7pFv/zqLw+AKSJD73lZUScML5lKBWg0lqqb9+XOKruRZTZGAfaa
ewKHwLyWu27Ccx7Ps/9jEwEyDlV5fywH+B3zMjSpID8FN8s9svutebPuA5GGKzIN57RO84ajITKF
UPjbVXy30XfrB6z9w8SGTiqds6OakuCY7is5mHS8h2a5Fd26CqRN4Q/9tJkapmSyNgME16A52N/Z
g25Et0FiwHe03oajoe7DjlehDPpDA7So26KygY549Yw5tMtNHeLdWPpt8GUg8b1b662hW9kcpGKI
N5jT1iTbJeRDB8D32dQG/Z1b8a34Vjq3vZIigoB87TW8OIcr7AeaKL8nVHIrupXNEQguYAEgumxC
8B+ibIF9V3DPoPNW9Mu//5LN+RCafAWfq/YkGDcUxJIS5Jl7LL1b0a0jv/ehfaebxdRT0AFwXAyk
WiFlevrvnegyA785jm38zdAkrTGBp2vtJX/j2UnXUyypGGqps3v+Yrf+AitloxV4d/AU4GiGxP2E
3kd/DOKRuj3HbT1SOeAqpE0KNi9aWOe8SNSh3wfH26kNYAUlmzW56VVNFha/6xjP3ouNuQ3dLvbj
oG4oDSJZT2MPuMCchAALtBu9ZzJ1Y+JttkXSkIV6BmUeMXTbI5VEPkEhktX/vXRuRbdSFvVRb4Vc
gzzNiujlNdJ+zj4kc562bjeI2MpaGnTrRCAPjCuhMhUVyde92Ic7C//W6C///kvSQkOWAo/QrMeJ
tUEZgRoKzFRxj4x+K7qVtJG4yPT0+YqZ977OIe53Q7Hd0+a8Fdw6Y6kwM3SG0/839DicwjJZwY5z
+6x2tiZ5o/IWvcJCo2gcXqKDSuga3Tpgqb+KhoGudNz6oq1UTlUJUanebey2tWcLhyfQ+31Ej2E2
1cXsRDpyz4fgxrRHl7vWLyuGbhyQPoLghVG8Zlkx4+WV3mOh3opuHbCbjLKG7XQ9JrKBWVqwAvcj
Gul2vNpaJ7wV4TBGvjoOqxlK3XZ/q97cE9y/NXQrTxczSwEzQHXktI1LELG+ehCocvyklx/9Zdb9
JgGBC/TQYzb5w2HZoAylzOIY3ErTaSm2HjdhiM6mRVum0O0q1RzeE3y8NS/h9dChV+uRzisw9EIF
78HRjD42GWFOLSpA4q+jbyoOhxiRaxOgk1maAfLMB096dwVcbw3fStVw2goI9JIVWhkcfvFeJJJa
6FD+dNpnbC+ooGtA8N04TtZmYY9FvwSHhfb70S26laxqbkRE9kTVsoi+BX34ssTRi1toO1OXvef7
7sm6a71nbI9f9zBzrBXa9mNF1/EsGDJZ97rND2Davo20Gd02gdDK04EuALzkStVeJzsgCLOnLJzu
mWPfWC22wwDawloAmguTK7b91e3BlzDhd5ACt0JbWZp3mng4r/caYSHgCs2PNi33JSJuz7LQytOV
JKql8SxBpy78P2OJfQAufyZwu2nYInpqYqHPmlHVfJzNYdyyH20n7jlX3ZobK0mbvJuyFZzsOoF1
RcW5wNDpvc7rjeA2VqkYoIUgPC5rdPuL9/lCgvfMa8QXpzyy3WpDGcpZQrO89lqQmiOu/8zyez7D
t0Zu5ShIH9BWaKmq52SFPUq+fWVT/tFt3Na9N9bxprsIsb1+eYvV/j6JlzscjFvDtjJ01A3Y72B3
H/0LkglwqafO+I71gX/1XH85SYNAiMx4oXcEnewD37Ov+QyXGrc5sVIUOnwrdnPMCZxXX0Yynhp+
zyTx1pxY2RkLvUeginpH4LoeZh2+ixO3E/TfGuovEyL2RKajwNsu5eQpH7d6mBu3Nuu/RehfQnew
eoBiCQYtOKQLVNVnfzhNtO38xYp+FtBz9Y5xS3/MW/ECDTO3fcp2dFYTAKW7TmW9Q6DnzewyrHsV
LQe3gVsZGUG/YIBctKwXD1ACuBo/QPbhT7fYVkZS1i0XmSjvmHS43Xp++h1IfceDzbawwcKeJubj
SG67FOaUS+xBuyG7Z/1+Y3XbbMZ8WTMZJ6sH79vXGd4kqGK7zYmVkaAlTGAF7LJWOcAcGnTnMpjS
N7fgVk5q9Lv2fQD/DBLQD5qhtz9BcNdxpVgX21kpH5h/BAcv8mOkxM8OjA7HWbGOS0DUdn/Ki+U4
8+hjgtibWt1ig+R+fSEPdAeJxS1A2Rgo2SeVE9CA4y11mhWg7a6jt0u8MtxnsVASk8KYtv/MwOR0
+ZyB7WC9FSrWtEDmb9Eu+8qPGxikhrgBdU5bCwCB14OHW1jcoFcjaxKL755ev6D58Nlt7NaRuV78
rtMI86IUSQ6Tol0JTejM6Wr4P2J+cwsSKYC/GPi2fVSj/7itd8VPf5/6ANteT0rPL1yPNlpqmGK/
ZwAcHkF3Dh1n3MpQRWZgLtUqwc5jL7HHqn6+p8V+a9x2fibeAAUHvkAxIQkrWF7OVRD3/7h9TitB
d3QUlpxDGWVl6VeArB+7LHl1Cm0DqzYoA9A89OZ6D6AKziAoexp47wbDAD3y+muOIGwVK7BCNVpI
5jCY8TmDEprTtgWNgevgSoTQOwv0XI/A2rByUbP3Dh5Y+ye3mbHSU3sRdsVY4Yuu+18LbnDbkv9w
C22lp8TB04p0XGqakk/gp559zp0uy2CoXE/K2uQUIizxXJt1ao+rJuHBY8NPt3FbyQlrMUhAbXSp
i1ZUNN6f4Y5559p5+dP/t+US2BxT7aEevMIOom75mqhyztL+/ZSKrdR9qO4ZfN9IUlv1KKHDNtAR
HE/WRd9YG3/xBH1zmxorRTcgHlmaNTPyf10e1mUOymCN3Vp1ELe4/qokbJNujkIMPA6+8NWDNJcn
/nAauU25bbdJULjbL3UCFy19NJHa43LIWXvPbvHGrNtUBnhIklyB9VmbzXvpePgGmYA7KOhboa0c
ZV0y4cGM0JBke5F+96GJUqc2FFRAr6ec5XvDp3Wfa/BLQzjPh/IlILq7Qxq/NfDLv//yFAqz1U/W
Diux8Q1cT+aphluzGzoN9ITr4HxrPLkt7VwPq/DBhs1OkyZu1WFoVl8Hl3OswLjElGN7vOigv2PJ
9ua2Eq0ztNCEqX4ic501BKoiZn9XzJ1b3wyiLNfjLrBK/C2k4HeP68comJ4gquA2bhu9NHfoTsBP
eqqXNP/SBfMLRPidHnHgk12PutliTono5zrFzJQFQOjltPN79vU3VqEtuySjfvL6sZjQt2mnag7p
i/KKz04f01YG8328s4bEn2rSRRzS2ihUHCEGkzpOjJWefV8AldbvyJsCrqK5StNPDH7Ujl/0MmG/
pOfaQ60HWLuphthlWAVL/IyT1K17DqWI6+DKG/Ix2UYsl7GIfYq9dqdLW+bFSu8cpre+q5WjwAL7
BdkGzD1pdVYNKJ7VTRNPbn0EqLhf/wU7VSqfeSPq3FvoVK1a8H9UkWnHR6PNRA841KR04Yl6bvfl
wEnal5ih5OS0Mm3AUZZtW+6vvqgVS8PKTwFih5GN4/5oA44kAwJviQZRwyONyDIwIf1Oof9xz3Lx
xrdNrFvv1s3prDfMzdj2Y9lJ/nljgduZZ5sesHDU3MsU5n3IxcO++MtJs7F9cJt3K2XXaI12wbSo
+yYxX/yxIQ+QlxK0dAtv5WyEfTIJd3zWYmim5ZQpyF6XSTPCMMTtB6y8RTOOjoNYMfPRos/znH9u
J+ZWm4eK2XVKZTA9AMZ4FnUWy9eOLC+ayle3cVvZSppdQ8mcTHU2FN9gxxzAETe+h629tRytY3VC
yRyiuFzU0dzn3+CDtT0oyle3JWMDjaTvbbuJkrFGpsKnBtAXuFh696wZbozdRhpByBo9eoboyQqh
iyQQj3S4h2L6917xmweNDTOaug3wujwc6zWlpCnRLYZ3kp91ILQTXhD6wMWuXxVf2DlaIi+tZdtO
yRsobtn0EQY/y/xaZDx9oOhLjg/QGoih3ss6FOPJNuW+hp9wP82f9RR6qvL3aaDfx7b1pirFxTI8
BAlq7cdMQD/7wAJUyaoUXertrCYv7yEjtbXxuYFQwV5BSCVL/vSA7N1PQdQv2SHKNsTUrJPmRKCZ
tIBtFxp14mG4mcOy8mj4toEs3XyUcer1P5YACtV1bmArXs8b/t6DkCY59v6a5NUAOVhapXtG1AMJ
RlI8pfkAXpg/mfAVWiS6hKTWfBbdMpvaH4t8P2nO1viwzhd/5DXTkPJIWLvGFWGCj7jPFsVewcYo
yko+dnPwTg9NX5xZFEi4RmG2IVUd0fVsjMef52H140Psr6sp+2ZuzCsL+jFzu4XY9He+xSqlKhrr
NGlHVH0g4E2iwm2/sZFeUdzsuEgyUbcp/7uJ6WsDgUynLcGWxVrRidlYiHEnqqmXgj02SeBWHIyt
XTJZgUwJUEGC+FWxwaa3gLA7C0bHObG2ydknUUrRtKtJ2MNWkU7/pP385jYp1j7Zg966Dpk/1mpX
4hlssO5hjCR33MqsjbJNO18NYbrUZKbxU4z7K5D/Sn51GruN8Zo5WddVrGNNc6L+mPPJoJg/5NJt
2m2U1zR0EjSRYqwLFJXLJOyfWkPcmGZQTr4++nykMFSQxFjvI8T6D6Ov+xqKsJ3jK8eGeQVDFxgv
woqEbRP05sIFdhBl5iX0nrjdjXPElkyRfNKQ8JdjjUbVP1rEj4m3uDE6gujym7+8RITS8zrtGWTX
/AI4MrlkG6vgkRD+47ZwrHRdIeofrSoUNcw9TV5m4xShx55fzMbcfsDKWC0GdpG8xwXBD+JSZbo/
dl3neEGw8V4i0w10ZHGEo0czV0CUpZXwtF+7jd3KWe2DKp10wwhWLWOPabQm8KCb5tQN3w9x8uuP
u/QwvGrGEdvwoLLHdoj8b3jT7m6l4DC/jp5tkDrlC+6rKGVt5yZuVJ35Mjs4zY1txBNGTBXd5XSC
0i6pFj2RUkl+T0T3RkrZkC9oDG1qwzu59vYh+rsF2vxvw6EzXrkN3nqKQM4GSlk9FTVEblfvTIsh
qPwG9l93eoc3eHVQoLyee3BboU/D8qE2LIjmN0G7dayabAjFQS+j9wbC2bPnFaw/4BYHfXRS4DF6
ar0kGR2/vpXYIAWnvoL7SK33qc0rj/cQoOAwUGRuz2gbIAalPIM3y2VnamDt8Y53BLyzfdql7/iR
rPPY+GoGvTYcamiGd7TcdK8hYkvhn+W2Ndn6YSlUuOchxA/AGgWwZaO+AL3/02mF2SgxJjkULJWB
p94MscONRP8YmTgO3AaJEbh3LgvNeI277YmF9DEMF7cSQGAdxtzzfKKhIFLDp2ypqBej1aDNJ7dJ
scr1smUzCfQ61I2a86NqQ1JymMa4rRfbcBgGI+Mw4IvW3bx5P3ivo5+zh+PGbexWRsNYdBjjIeA1
7lrP2WresYm4dTFs22uyoc+YwtenXrawfQzYnJfQMNJuh9j/mj2mXb7SCFYQNB8JVKDz6bHN1NA6
TruVpnGxjVE6+LzOkqGvpiJ/oHGwu6WoDRmbBZQam6Ib6iJu9dMy87jKZL++/Pc3vWz3v3mj27ix
QtN91QHOd2biCVd+HxbxRwYzq/GY4lU3uN2xbAxZvqcNBLPJWPsqkqJsE9lfUssvRrez2Pa7gObm
AiueDmszCV/hlfqJBI3bsvetlIWShcz9GWNHdS05dDNK+UYFg9vntWFkAxajR4EKPAbZ3Hxa4Sz2
OsCsw+2EsmFkMLkMFHze2GUPzl8Ej5JadknuOOnR9REvUF3wGz4wNMNRlRin/MWLYen03yvzsqv8
bmWG18HVLodd7R0DQgASThXIh9NXAyfieyrSt+JbSQtBGsiUyplBWzz7gdrRe561X9yGbl2a49VH
txoMQZBW4TZRTota/9bR5Nbc/B+Phw7Pt6FtLtMu8gYFxyU/8zRRTssdRkHX8z6GvdrMjME3pEXZ
KQhFCUkVtxMKuvXX0YvUZHuyoP4WaBnsh6EDHqHqh6FfnYovkPO9/oF81Y24aMDWQZvuh5z4/scR
fL5PLl8WxifX0fe0Q4VLT96BBGQbH3s/8J9hWJeoO6P/98H8v6secuPXPwDvkhBGfwpLJ1VwXZmC
YFAPHV2n+YSHmApPMEBKl8OUsG188na8Cp5E1k/8K7TE45NKQ3POYm9PygIOulBX2D1KP/Ah2cKK
T9PeVYa0jfkxNnunTrASn8dKJf32M+Jx/G4VvXzcO3jNRI3SCAENjLb0eRebtzYAv+WFXnQq3oYu
F8sBD7bY4H+dddX6QH4+96L1zAH/76V7H4XNuDpdJOEQej0nwDVOMNlO2iNpgv55LWjxFHYhcTtg
4Zp0HX6EL8WI6iitw83/Ow2nlyIgH92Wi7XH4K25cy/VtI4McLYsjM/huNwT0ris6N8tFWuXUcrj
xCwbrSdY+UXneTFMH4odqIcDTJULcobyOmudqmu+DZILpiJJ4zWhtSe89BhTzU5GMPLZaZ5skFy7
NwpvxIjW6xi3B68xX2Qf3punS27+Zp5skFzgk07BTpHWKVPdK1DV8Ye8Jdv3rQ/uKQff+glr0/Gb
IiMh/KWPyxbRFI460zx15Tqj2H7uNBhtdx7VNz65bTsDeAJRa8rIkXSSwq0OJnFAh3mwp+cmDysg
ut2qSlCYvk4K0qJ20sDJsE6H0APQLf2CjcjxALP9VD0IjqAQMNAatrffZKRPMgrubNC3voSVzFkE
LKcBB/dAyZTJc8GW5DTmBfr+KVmZ74QugH3g9ewkiJ12sO+ETAeEBMF1J38WU+ZGbYVV8HV0eBhN
XbfPfZ1liYRB8JiXTRu4PVbgN3Ydfe1QioxU0NZdnMcnASuQQ150Tu84OGVcB4eXeMBYxpoDjCcf
/SYq4zF1m3MbQ7dHPjzpJEIbEx+bYjrx7p6w+e+vgnC6vh41PETGbiloc6Bd+A5WTu9gAF067Ww2
hg6wQngypl1zEL2eHvtlkbWXRK9uwa0kbZKsXffIw2IPyHIUAg7ge8Hik1t069j1Czo3ie91ddYt
4h1Qr18msruJw/o2ho6kGfHWUHU120N2UoUcHvyJuUFRfVv+29s39FP43NVd308H0eZPXjYvR7d5
sdJz6/1JwYG5OEged9spDPVnMVPqVlT0bShdOxawr4qH4jCs0zNlY93Po9shbkPp9nbbCCe4SDGp
unJQg18ZltzZeW8kkY2kW4HON2D4IYmWdSyBGqtECkVhpzm3oXQGIj3LKkUH1hLfq4GIcSqbeSjc
AGm+bSVU8B2cC5oUIFqNJizhCjO/GzfaufEg4Yx+vcOodGiGbIqKA9cGPdsXoADuzMy/NM3fXG9s
LF2cmgDiVKStg92LYHPR8QQEIwLh0DcoJY11lxQmKrNp5ckxRXVNV5OkyQo5TpHuJ/jS+dPRiICE
33mWhGsNC8wuc6rA+2l4/Wdv3hRAd0NenkuzJOcu8nN1bBe6DAe3dWEdxEMH+/I8aLPDNrcpNqi9
V0PVJjCScHt72Di8WVJl1kaoi0OCOPI81gdRxE6VZuiVXk8PrmxJJCKujsFF9wsm52Bqx5kTvhpO
p9fBRbbGcEJH8FVBuxkOy1M5stAN4wdlyevocavAhleDOoY9DNYjGvQlKhI/nL6qDcIbaZ7DyKmR
xzVseZl7HghcW+y7nWvJ5er4Sz+ZAGvqx3DEOY5A1pQjnckzyyL5h9vYrUyHq5WAPeAkj16BrkdM
DTnCZdZxYqwjuZt1MKIRK4/QqAw/DnyjP1LfZE5lct8G4Jmk1ZNU63IchpRVUK6GIkzcuKme+ImV
qqyQkYnyZDl22TafkkZCX9yjbj1231b7inQYGUblcow0DOihlPEGevU9V+sbR5uNwVN6gmRWti/H
PQtMSX06Vxl1vKvYEDz4g6ZeNGHWDYdci5b7P3DYcGP74gy7XuswpOdTwyJ1JGDPHArdthX2Y7fm
vW9jvwxoEE234mKVifDHwqNX3oZu9GoYe1+PvOUoKY8C7tmdP/vlJsLm2DSA0f13lt54JtroLxbQ
KaRjlJ/ShiXrx1bxjp/2NGTzKZ4FTsH//plbC8fK12aNmjjo8UfA49I7rGFCqmFTbkgwuKVcT5Fo
m0zKFNEJGbpDDhgYTG72v9yGbqUr7bEdAM84H8Um9qrjExzNeON28MXWFboQsS95Ag+glar1xNs8
LCFgfM+O8sas20iwncMr0sx6PsoWVuzBQj+boE/cPqmNAzMtj82IWs9R5G1Wcbb1FSCpbrB/OO1d
f9Ih2zOZ5Y04etyDw48RQxmJfbmz6m9NjPXObeKYzUGfimMnp7YyCWdVDpn8g9OKsTFgKthRcp5J
fur7wbwZH86YvT/c062/NfbLv/9yajeR1oECWPmYzAH4KJcLh4ABY+k2ditR4XCDcvVeFKfYQ+l8
9X6ObHhzC21lKYVNZAP/jOwEna+GlasBOlG2sCJ3C2/lacDGaDT+XJwSwQcAcPstbZ/SgA333JVv
TbyVq2LJFW7xojgVS1D2RfjIfMebmA3+ghDXJPcQoXmM4++ChxjcAIm+jfyCGUTXtNlUnMxF+ojq
IK7iNtduy8VGfvU+a6XZx/gAFa6HYRYfYVbllqM27As3G1yTOI8PKeAP/eA9xUP34rRUbJ2vBDJC
7RwN8SFMFQ/qWDDwrlvN1We3+FaKDiKYeqbG7BSPwQYJ9XiJHy9UvXt6gpdN8Dcv3dBK0s6jIs51
k5648JYH2awrf14yn5AjeKpZcybc6Pa9NM39xzX84278qJW+2Q4DSVglMzxbNz1sVcA6Foojpcg6
dmrhzsfKaeSwqymHaMLZvvX7PGTnkQnYnp/wsO4pL5mh635um91rvkcR7CHrwQeklZZRvxutS1xy
xPREYXQs3q9Lo4P0vHlxNtFyNox4XQmTtC6CJ6/MBC5CY4pPVybFNJLvYm65CsqYZh0/R4ZC7vmw
40GfkcM+rXqu6B712ysk5PTalQmFxQ9kvvduW4YyKJSXxiXsW8OJPgQCHsdtCcd2nM4leAVMYYBL
Ng6fRcjxkOmzPv+HC45/ntUUrwf4w0LCVGGGaLWuOuxqsyt4P+OOHC3D9xFF20yV2xz4gS7hekza
r0MX0+InJwpGPyBymnHmJdS++v3PC0jvQRi+b+UA0ail0rpbAnrIQJxsjgYtm/Dohc22VE2OlQb3
1VTvCT+Eq0n8d0G+psWpS5Th4IVN4/4Al4ChylKxpu97X3X5we8iHVVtlk64heU8P+QcArjlNpEU
nqiL7seWHGSB935WoUKykREjm4Y5K/MwzcAbWbu6iTNcG7GXpFw94muNbVfOOW52ZRF4jB8UH8Jv
k+TpQe9my36qzuzRScxjQp/NHObpH7C0y7LnSDZR9GSaNlewsjPgqMSnQqsAiggmzRR7D4ZGju8l
uk5gcMQ3BVEnH6rGuI1xfzT0YU+jTcNemHcjqcYVxeBzBgZS8RZs2bbsFRtiOImR3LvIQDLFBg1f
YGYA2oKCTqZWddzxLcfxHCYopIXnlA55W9KUFqeUtkM1ppvmM6opu7esl5vlurzz1UKPesYe9ZyO
RPVv2xaSIcdyGEN16qNk2aqRtHEIldh2Zwe8a9r8ay6jYXxXbAYPvzbx1TaXWkgU88sih4MjblBS
wnKwKmAZ3b8ENJ/TEwRW6PZuCHWAqrYvoa1m0GaWKwF3y9+XVALJmUJkzWfqR8g8cGbmNYvFa5bw
ID+0zZL0P/D2yRmShsfjelj6ZFyeqfJJ+gZ41sRP/Z6BJlSM/pg8msQL6VPQamr+6gY2KjBmZm+M
nyckbXscRLuHZ8GDfvrSejz3Q2xvlKRJmfG4EM++lDT4EcOSMd/LhhSc1Fqva/Loz108/tnrdE8q
aN77YKMTHQUFpJ2TlP1spCaUlHSi+Y8kSifxBexy01boLuHsAs9j3N8D1bfk+I9HL/459vNqzjwU
+/4Gp/ogqESLTPrZx1jmD4SG5hmuoeTkh1Pef8hnBSNIP+9E+2mi7WY+ahA8Qg+daOgG5IeLEnF6
XrQchn8oOjftuz6dor0ex5419QTv9vmdmmD3W/VxFIdf8zSMi78CTZtnUMi9R7SRzE9QW3jZ64Qc
CASCvMPWmVw/wkNiNQ8QD4r+ZEUXFwfBwHR8yfaWDc8BabrgrMdO7UdvavvtodhnP62zdKP+Fz9t
aPOpnQoiKrFLD5qIvV8sINHwFEZ+q1mS+f3iG+mfI5EK9hnGHc34QSVF1p78lo7ZQW79ir1TJ/nc
noCfDub3U7GmPxk0AYaqQclQf2g3f8ZW0o6bPqbJKGdy8NGtWt/RHgLHp4YoAXqNl63krc2XIj5z
IURaysab0x9tW/SiIsNCZV/mQ9D4MDqKo+28ML7Ig9Sh7x3kMoRBOTCjxddIFhjBIfFJADnDDaPo
PLLMZb95y3AcLpI8JQTtDH2eNIhpx0TM+lvo7zqFvRqBx2MFK4j0Pa5L5O8GKZxVPWtDXqVcJ+OX
fYI/IwSOOIfkWRlRY7qzlmDJvu3wp5ubsp0kzNxBxRV6HMte4pjWJSre6/JTqzVK/oAFx4wDgUKt
pvjEEOXyIYVU8zEpUnQ6j4MOeVKC+zkkNYN9LT2uK4nYXpJA5uad3hYYnpcbbKyKB7/ZcUcEk61t
zwtc1rzSzF3nvaYJncNDG6fKOyz+GhSHbDem/2P2YX/7sEqji1rx0WsOkw6b/SmCWc5HP1j67hWV
o3CnZceYLE5QjSfysaB4wTzvKInlp5h2OO9k0yQTcN5xuz1x4ve0Gs0cyCoWc+aBtzAvTafBnjNL
8En6lIOMMcRSfuw2NKgeRrSM++cRSnfdVMJNFQY60BUvJz0XwTmIikV+SJbJG76H3Zazp5RFC9bY
0HLW/hWx3GAlcEi2LceR5N16wl+29ceE03j5nNK1bR4XAmPwM0i0KXuv5hAGX0dsRyw9wJcpav42
kEqGpvnS9snDMnbw515hONZhjeTQUXpse7mLB9HzCJjhEBhi/7gIuB6Wq9yH8BW/mf+xBq3cvjGI
xoOTXoTtGFcT5BdJ5WF/aqqtEdtrH6YyesgLAa5LMgwAq/J1zr1qF0rCUm4e9QYCyZoFFRoKefsR
w02SD5veSffgDWGMzlHXUE+9cW7G4RHQ3dbgVjSY7SdOjWWg0EiFO+/LpVMT+VXUTpl5b4B04gt2
YrM357zHp4fQbAp3syeNDXn6APeLZT77si3kwybTIrmc3FsLTQCCaVyWUhbIch96dcQoUk2d3veX
CM67RQnXtDw9ZTHH/lbSSPfzB18G+fTdzIuI+5LBlT0573Hkb88xVn/7f8x9WXPcuNnuX0nNPfKR
AAEQp77JBdndau2yZMm2bliSreFOkCBIgPz156E9k1iaxD6Zq5NJlUtbkwSxvMuzfKxGDwsaPCTT
2XWNcpi7jWsM4tlKK+N3HZu4PeL8J32OwaXtDNtZKV2O4MnqFS/T5PNhdjVp72W42PZmxpjNZ0MF
WOh1NZdFmUZVocePvpeUf2qpXOI2gUJY0PUYKdbkXzpopgY3UK2P1JOOhKofB1jsUuRXEERkaVvR
Sh5b2F0viN+KIBY6Gci04ChsPI4PRHuQjBWEz3I3QqRBL8DoSfIMVfklSgMc6tXpOg31ezlhfu/r
wDUiLf2Kmmsru+gDp8BFpGyJM9iUFz6ScETUcjqhjeRiTpgP2uGqL4YClOMQ8p2HXlWNvmRt70iT
CDCwnio9WH/gYRnN12EXGOjvos+q3kdx54rD3MAp52agBfsYj3B52Y1RhlJAXBIrrpauz+QhMJWj
1+g/se62qeW4nodVN2hsmBHWBmDxAKrFJzVEVM1l1jaq9yl80PObBcgXknpRtvPtuLoBhGjwXqlL
IWOY1SlMlMv+uh5RY0qKNm+GPVvAq20OoKiF+zhjXbczQUbxJmDHHl5GU785uYpxC35iQCuLPFXx
zOmunYYgnJJ69cuHKm6gmpSsLViL73uQ29hDPgp9YboJEVda5BVJwwqqcEuK3X1OpBPMfqATZA+O
uXA9znvpA4TpDATe3iYLi4g9LXELwbtJd1amlIthVy/F1J3UHkv9Ew+Mmw9U1k0IZxIDybMwKlm8
Yw3gwcnIwvWgcBg5mxieVePVBOiU6tJWtLK5qMdsuY6XzQB1NSs7H+O4DvYxHGw8jlGEHDuzRtj2
XTOT/LQWHbfvpyYL59vOTGGKHslAH5cmc3OauSI6IlyDa2YNFo1GpT0xviqOhe0hrBGBV43DlqXr
alWfaJghiZ01AT3miAc+uFay8xxSSm0iVDWMaRFSkUOztaeJ1lElzmKXL18isH+qS4ql056s1biq
y4FQcxM4SLwiBWL2IofR+IrYKYzMzUx6wHatl6kAjfwS/RyQtWFeyqBGDhry5WJieq8dyfc1rUSd
tK2353PdqOvcQUF/V2Map9xPLqVFVh6jKFIXk8iXszz0zeOSz9WdYo1Jy0C8a7hp73mlOpXkQT8C
djI1dT0kPiiVG5Mc0e5yWGBVtxzFTPMHEfr+zFZLrHaYziJt12n1h85U/GwBfDG6dySWd3njGGTZ
qe0kOWatnF2TZJi5MWjySxF8KW222HvOhViSuWx9DChnOLtlV256AKfN4lfIpsQmXHo46w7DSJHH
lExXu1zMITmbwwhsbNBKXXBmijBTVyPxoz3M4PkHD6toqEjVEs32fIp6nj8icm2HPbeU0GNf9mV0
Ufm5gdlr3s1N4sLexA9savrgemAT6/eQaVg6SBKMojjVZFbNJ1LAS7hK+VLycheMVWGTiZcIRZWd
ZJmaBjGKSzJGGGuShS9T+dnHnA0Xs9fz+gxTKodwqLAxx+xusLZ4n1QgDFV7qOhk9MTETVm98yFy
/73uItYerMS+s0NGk8vTYYPf7QfZUnYNUk3Fz4GfZeEuVJ6r0xC0Kf9bCTB2ez2NNu6DdFH5XJyN
w8gCkUBQJEZ7dK1os7xDaiwpsmBANtfzcWxG7AtFJ1142bdYknc1klX3qea1Oo3gt40EuXXyUziy
mjy2aLAiTfaaw3ERRegixexAsJRk04zdfTST381tbuIPApx++xA77O0fx3FQtNpxORCcV1nHyXwn
3Fr5PCGUSpZYm5k2VRlr6NW4xn75LQLdv/liSrDZ9nEF28LbpSm8guAA1+YGHs+89vtuhrrriSoJ
1TcCqww7YsDMEGN7KrxEsbDoQGs+Viwo3JHVRR20u2g1CAGSRgiRQwZeI/9AxFcN6TL3WywCGxfr
3lXWmNydqDqvzUMzEj0fdEWsOh1HNXG8sVU5sxto4+fHWnFwkURRq/HRunqYD30etCRV9RSel0Oe
iXRAI9xeLFUV5XglsgQZcESVPTX9PCAoHQTkZB6mNVIxCNJDdqFzOpy4zMe3A6OLRXTA17W/Xpqm
SQy8QROQwvKJwV8srvRhcTFf0hx2qtPpykYkaIWaZDJap0mf2Mm68Z0MnSx+m2FtEu/XOgiKnXDb
uZrkIzwmjqto+fMCo7yySpgmKjuDHXMkonRs1oogHl0CcuJXzOATnPihPLPY7KsntZbFDmd8lF1r
Opp9SYZ1Qk+VZOQU8S2zaYA64piQ2A5ZCnklds9mC/zZ7Iq8P1XFdmJgtGwIdVetyxQnUt8+cJTw
g0NVFJ3d9YSXbj97EBmQ9BHw61ZZhOVVXLkACXO51FfAgU+nTVaKDisym850gELHpaK5padTZpvH
GMGKu+pqN57ZQXZNsYuXxaecY+NAKSbPHiF7UZW7vMXeWVamvrQ2QAC3QofEnTYyLtJ+XeBLAvZH
cCylYc3lYNnYXJpsGs+nvtfVEzU+rvc6rs17JJ1s3xIGzgjuR8SnyyphSNb4yD1wiJG8GCoC+JJD
fqPEJEackTROtgcG1+kpHRDe6zRGY3OGNV7sUd3Fvjmmw2B82kzIGBHY9MqnYLwseRIWmLzDUtMm
7QGUAUQX+iL0UqvOorxiyaraM+lmXnz0bh7WizXyS3UPmQ9NL1pRTuWYWjb35bmOAaOBhJr3Oxib
6wnW0dE1hYXhbtbSV+CNZ7Dq7XDOy3dhwZC8ZiNSo0TA+u5srTLiAS8cmnVXo+XI8ySzIBF9zjpY
c5zSGqFzkoGbH79oiyIEzizE/LDm8wE6zqvF9nZJYqXtHZoT1Fw40L6ba+NgGXkVTVDjSePY9O66
Re/oOVo7ApmbnNviQ6FzcItq2/cNYFNt9L6lypYJ3FqLxNWwlEDGDOs87H1z/6EokSOiIjce6nFa
wgR7hM/KZEXlju9qKYqiOV+cRJqZgI4TPiLA7liqkYjO10ufr+5d0A9EfnTZ0E3X01yq8iwuVN6W
+3bK6vJ0zgsfFthvKf+tdogmH+sldwiwV9VDVLjWw3qPOmsLrNCMhLz1icdZbo6+Gh1WNh0eKCvY
ASXx8BxcdBwkMYcidNI5Mcl7rAfX7FVhCwilxGHnL1w8dfUn1yKBTYxBje0yJFR0L/CNV/Wu1pmh
7wld2/lqCZCVXGUahljvYhSg6Ne0e7rqR8a633g3Knn0Yd4EaRRBV/gCB1mOwzr3nLpdJqSP+xSW
QkBJpmsIrMDdDBGY4ExA0CY4x8SS9dkkWNTD4Szw3aXqUY5KRM8cZKH7wrwEnJXFFV2zDvCLLKi7
I/S5Cb0BPUwKncLsZnUoc3dLf4BNnTMHAHr6NkXxmE/PnWtHAh+41canpEHW+DFo2gGhu0B8twuN
6itw7hBntlcTyiR1Chi5HacEkhMhPQdsiyOG5pZ0xxLt5PnZ0UWNeCqR2ROXl7HbGd739b5hLB52
FMYbFm7wpl2KA4LeRp1nEVSmgDFrNhckmELpXVWUyp9lFhDhFHD4XPEdCOfBCPnorEXbDh0fnZ+J
2bMVW7PtoyP2SY2m5IAjLEG5KawT8OLWaje03dQcIj+Fw4ssed0QhEhhZBlsPaHVAHP6tgFtpUYj
wI7p3OI4jFLSGHUiaE8Xf1qHMYsfII3b2ottzvkeD15GVZRWoWf6msuy8R8InkaRpAgt09NhE+1F
3D3H6xxdTVuicJ4RXXucMYAFQkdnyfL8emnDETGZmZgIZuRkSM1lipIyR1AejK3qPpcLtmxAmBbZ
Bi/GzmQ4TBDaRFyIZY6yOUw5tDkblZ7ia15Uc44TMa7WL3WBoutjVTldH6I86ojD6Pasg+WsMOW7
CFENjgaqZMQPPbb24aXoI+7ixEKrerlyMpri9yHKECVcLlDmtM8KqpX1Q08mTW50jrr2u3mLx0HM
XuKGpnIeIN8KdlBvmtOiRXkfkyTq2cFIxHdiD7u4aTgH0SnnLl1RKtcI6EsjS7kLuLDxuetRML9A
EBGLi3qKovGua6ranMmcOX1KJvhPP6LrkgWp6LwAd0G3ZEoaSR250AFEeN6RaZzKj2SF/VqqEAB0
+2VqY3NVjhZ4/pYHcn6/NkBupXEwopZdsqaDkobJif0ci7HP3jM3FintIONezesZWeFSbJAv6aI5
dX3OlgRhRoVihfR2Oi66U+xoUEx0J00t1uABxRPOz8oaDY+0D1r0OfegTQYm3s7wFSn8Vjggh8FQ
OqVMtBVJsOYuRT8uEVoqHCoAhwB6xHo4lCREWVt0qGQvSQMnqThZBt/znSkkj47WT2o99pEnQQfl
KuomhdJFDksoPamwuuChGccHPkI8+kXm0dReBCgBykPDi0ndOYcK9K7J4yoHCQu4m5uy6xpxnuVN
V9+5GANzvtC4Hs+CCc4hlzPulcK4eVn5TTXJNj/zlVH1PeLZMpvTYBJLOewqHbeozkWQoiqDdMJi
7kkKiQOx9Du0O2SsDjVQT5tSq/wEobZgDFOloPPX7ltUvMfpVLbOYGCtrHpz4w0GDa0hzAR4N1Op
ljuGYQeHRPGiXu9RJM78YcZKPqh1lRfIFQQ5pyRT6GyJACJddOtWxPQkqIToT+pKDvxibTQIpiFd
tP3kykmBm19PUEg4WPjxLkUSOsElWjkU2JJgGOM5Fcjfxsd2jmJ6o8EuH+lhU7QMkbp5Dg/r2Kxq
rlLVOlfvltZsxll2FFfcZFF3GoGw6I5D109sl89L313QEXIcqAQFaCvpxcjpUKJWGSZkDENyQCvG
lrsmzhWi634Ye5kI1pbsyUuYZZ9na175WzDPI4sSY5GZ9QvrOMuf+1oHzWnAwOg6DVDcGi5Bjjb2
fQPl3eJedzzyF2FExuW3ZeBVf7EsORlRx/A0ThHBoDiOMtqEEnI5jsA0DTa6nIJ2dKld4I94anAL
1W5aKa1TQIAFWoNRtKEI5/igAOC8amYYoN4Hrs7HS2PXsDuTcPdCXIAnzADpVnaBAfYoo+oZ1QzC
dhWPST9CkxKBWDp2mO3tHrX3GsUBbKRbNuO2eEQRM7N0ISQ0WCzxYIAK7/k2gqpHVp4ngeHqepRz
Q8CqLmX5ZdrOxy9yAksclFmenw5aIRQJsN81d8wYarH2ct4ONunjEeRRZNLww5FFUAY7RjkBioDl
Q3ZFC2ndAdsoJN/mpivnF1v53l/oVbb8A4IBEfmkGqrpbFnk6j/Esu3na5zaOTuOCFeSFpoeQwLP
k3yrCfZ+xpmLPs0NgmMlz8YCgOor1INb8Hqh8r4igx9qJOcc/nwRt0/g5w1xAv4EdXsv+hrFCTMU
t+gGh/lunuE9e1sBwIVzEVYCkKhTc5ypB9kHCoDaLkDZfj7pMjNom5SgNUWJjtEuZSlafGZ6Qb6c
o0aFvDSwT0jK1pIkwqJhXCUcu6xFqaTRALUn0OLuXX7wYMHBA6XzkSg+gUi6TCaZHLw6hpMWKUdZ
pW6ATLI7Qz7sebgzrEDHevfXgAFvMCpiibpWd2OzD9THKnov5r+G5H2rXsIbNqM2jM9l5W2M1Kfk
fxGv/1a7REMaTmWllAccVgEyVjUHlyP2zJ/5cP8HdRycCq/hTMi7qQX8BeE3wSoYCl3a89YRDcG1
0fTIbulcQYNcqoHe+BF1ohTeoSRINfFIPX78WjbY17/BU7wVOslRD/YlMfKgYZ3Y7OBv7y+BVBpS
RE3odaDwH5/++Er/AbkRvgGemWFcxogxcQD7eJB3dtHZtOtzRJugqiIhSwNwzRvEhn7pjj++5H+A
Lb2VQqkARsGeTvlBxDAAsNC42A8obP3kgf7Tp7+BuvSwDxtloTja1O1zbcIHF/fZX0MAvdVCQbA8
tH2e8cMCj4GkMMtpOTXsL374GziLDUPb6UnwAwpee3RtyiQLUeb4a2P+Zp1nfi4tV6U45AEZcbLO
GdJvnMF/7dPfANFo3TNAETAuSNggBGoVLO1WfffjD/8PM/StDoowYet6X2G6FFLRL2NXti4NxEJh
YhLTtk/6CdDPIxgVvP9LXmDBW02UIs6dhEAEP8B7kX+IBjNeVSGKND9+oK8T/d+s7uANlFRWCxPz
kkeHNlYFyl2qWxwqufjvZQmteIgQ/+I7XRR24qTsq/fVWr4PMdP4MRvLqUDGkBd7WMF98TODT2xi
JQKjb3f3P5/9/8lf9M23+xj/8b/4+rPuF1PmhX3z5T/e6xb//9/tb/75O6//4h8nL/rqqX0Z3/7S
q7/B5/5+3d2TfXr1xR7RsV3eTS9muX0Zp8Z+/Xzc4fab/68//NvL1095v/Qvv/7yGaVdu30aZIi6
X37/0emXX39RmPT/8/3H//6z7f5//eXEvHRPX57e/sHL02h//YWI8O9MxsjoQyl4yMTGinQvf/wI
oJIIUaqkEiDAjVnbwV6x+PWXkP6dUxlRxeNAxHG0MWNHPX39Ufh3hfoANCE4ABpcBuyXP27t1bv5
17v6Wze1N7rs7PjrL6/B8pwrKhg0A3CLVFHK37LPUciOu14CCA4D2yoFoQhpYQirD+5/Kqn3FZ/5
r1n77Vq4Xcrx0IBBv5XFCXVboBczIv3nilw200wSyLeLnRqXR1oXY0rrptgXnqK8m/c3cDNpdh1K
3Chdov0W8bxKa4tjFKv2nEI5eC/adTwgap5OXKsP7YxWCUw/VLJQ0u86JEsJeMVRiv6cS0SBoBZS
M+tl11j27rsX/vuofj+K28n+5skiITijgM/AceotmUR2Odq90B3erSRswHxXQRr6Ue+RsgwJIxFa
vJOCk9fU/ndq71/HFFeOJd+mmIA68euYQ/h1tirrqh1ERfI9n9tutwbRz2Q0voJf3zwgD0KObZJG
gv+JHK8d+liTUuXO8Wo2KB0FG86hmHaB6iTCasPMjlZx1qQhgECfbVbln5Z+/TA4ALKA7CbiTpIV
CUhNT5AkWJNwgJx/K5DYvvNqtYCxRM5MO+gJ5iqppqk693FYPVbGyx2VsYbInxbsnA21PZ0c9x++
vsD/as+6LD8DNad/s293pFeb2PWMms5kXv52+dSPfztM3Zcni+3i7d/8f7iLYaf5blZvu+Srbewe
arcvX/52Z5/sy/j9Zvb17/7YzcTfFZztkHDH2DZQ10TU9203CyW2rJAqyIgAlxRh0/rnZiaxBfII
yoyMxuGGUP5jJ4v/rrAbwD0vpBJOdJh1/8VOxtirRbhdMaTQBgpRkBMKq3BbpN+xCSCAbTrg2PhL
HKIOr/a0j3qYoQX9XK4PHAaA9RM8u/h46IYF1Z2dpZ4XPiU6C57zzqAgl2rqa3mmCrQykR+Tbjg6
1TbjZcPRolzAKwTI5BmIEXQDd0SIpmJpLmUUvkivl+kW7TrZPMUx7zOI77BBXOWiRIkPhX+Ar5oU
bVnTXhdhYF23y9GFrpFmOt62F6FcgJrY520bLucUSuTVbwBoavzNd6/032xUr0MhgE4ghQOVdYEa
B14ffasdJsMWUYAo4pfM6a4ajqC7N9GxgSiikcd1RKEDlcCyb8rfmiAr6c+UAb6q8v1rH8H1pWSS
ATUXM7ypP+nyrBWLRxGI8ksV1qwuU6sZZ0WiFCVDdTDe5cainmbzqEhIBKpbd+MigD3ADolW4diZ
FcAj1YAZDMyEVzg+0Sb/yRi9Tp0inFCMRTGmkAgj9HG3A/v7eeQLNFeBqSdfBAodAd3lq8zhH9fE
qE8HSWfQBH6sOfLxn+Qdb97Ndt1IRRKncEBVzN5et58A19GExV/yBXNOoOHZN+PHIsooXDYcmLnl
dZcV1tqkKDSl4idB5UZM/u7V4PIyAugMcUDEY7Sg3+RzOZ9LEviCfSGyAa095S4Q/AkLCaAWjTJO
c4UCqA4vWT0s0109BsFaJGNRNhiUH0/SP99JLGOBcyYOFDDwb5lkhSyyBt1X8yUSqJX7wxKCD18f
UNSdxmgPPEUkHjdwMkUlR0CJ41EHy2zUfi510LufvJXXARJmA6ciAkAB7TCBV8PezAYLgfNqqbvs
c6bWDs5WeujbDBDXrB3VcrLExmOK/Pj5v2aDr14FV0GEVYKFCosW9lYsJldrxVVvCczDjWwJ0HPF
tiBar4sR2l6uitYI9L0RPBugMynDQKDUWkx3bS8qSCmgMtfdKbAtTYdYSxt6285lNz7/+DZfBz2R
DEMWRFEQofeNPZz9Sf/AZbGB3YF/htuiwSQIpjrA+wkAZuMk8YbN5K6n9bAtGvTlt3/KPp9+8n7+
NFhhiLBHoISl4i0efnsbMRDYFthx/dw1cKskaYXdawWCcgnsws9ZxrHvj/lk6qe24h12VNO3kGY/
xqQiM1peBXbbbedfCvxVV67NfB75utftT7aVr/Wl799quA2SBKsA8T76J2+VOjxzXa+6lT2PGRWk
3Vd27JvpZlht2Xco1S0Dbo5I+OC1e70MrYbUXY1+/B3o59npqExT5YAercFy3hZDZ9HHV8BVW4i9
BaS5FbDfWNuUAkGJLZGSakHFFxSDBp9al5kbfmYYE26p//cPREFdUUgegpBx5CNvKf2Ymd0ww4zt
UXLNK47+CgC90PDIECkixV4lwdaewSJj2z2bKcLPpq/bCaSiYvzIOwt4/GECIOyna+grT/n1zTEE
I1yFIWXb2n0TGNe+BrW10P0juDSlAWJwrOPokqKLv5wzdMIxHCqbm/UBGFMUi5OpMA4ESmz4TtxC
ijgjR3AMqvXBoIclrmLUtTBNfDQDtnhST3x7PXpkcLdKllny+bY3Vb0+rI2oIc0QNM12aJUYfbwg
3Sn0/xOGXHp9iFvv8e4Yrxb8M65occa7no8MRX45be+u9nmJAAOgCFxexTlBSg/L8gofoRE84M5L
0m2xge0BRX7yo+iG/qBmE853EZiD9sKYOjNJ06D506YkRy36mINtkX/q4i6LHmbgtDHJZJwjzpiH
TiNE+fHe8HbXRFYpIYKELmyEVBXiCK/PUJYtXR6qvnlcw3YE8NPTQKK14HSlYQwzDQ4bxY+v+HY3
QrYcBTTEuR0izPjTFUcTjIVrmfvEVogf8tRNEAvqdnSUNaafmAcuHrOKrZiEjqJTnl9KbCyYpz++
jS2cfbUomBSCAlELP1ykuYiSXz/5ZjswECXahxYFcjS0rZ44edFDMWA3KqCSEu5NJnV5M48x0BVJ
X3AN7bfYUijswBQY3f3E0nw4b6Cue+eZgWVjMoI8Nt/amARlCk9or88xiYICHAqQ9dH6zgTSv7Og
gPvirZ4LRBenWVXbbeXPEWfXFOd9v4BEYJj/GQ/+7b4WAyAQINzAU+NpGXKC109ci6zo3DDK+xni
QwhiORo6CGLndZu3EYKs6Ag/W49p62uFUnSS26+RLRHQz8KqmIAZzu4yL7YpTYcS8uXHsqds2yKH
dQzCwwAP1RE8NL7UWHWZQ3tma4GDPfFgZDhgGf3kJb7Z2WJEQDGOTexqeINh+LaMN6ABuuqqo/ex
LaDxerB9vt2AJWzalu7XdUyDYMG9ZYXfljj2ym1LQZkfBw0pQoTxoefbt/RQj/VToyoZHUvXbOMw
LE6Lq2zw+K0SrtD4mCUHEeZQQ9IKzDJUWYH+WXBe4HF/8mhvokw8GkoUEQVDOQ54hHjv9duyvg4l
mCLLPcvnbacCagBTa23WUn+2QVzTLlksMDsPknbb+dgSHeKFeNE2+QI9CxFa4D8Zmdw9olT4LCdO
Vgyzj80rdpOuJApTLHJNv+1uE7bNY0l7h23NIiLBBQGDDfAVcqwQQ9Hm4OdcWSsByUs5jDKxJAog
J/HVt/HZtsIaxbd/1uf+TRb0Zo3GCBcQXQG1h6qcCv4U6oZujcQiBvJ+buVmDf0tvKUFUN51isyy
AMnwx1f8SvH97jjaLgnsdUADJMGQinqbeAGeh6i19/L9OIWYIXaxFhMKZz/GJ6r6SPN9hlYRkNHg
oKBlfUT3Ft5XUHDd9ntnfGNvpBgB7j9kNoqxGWBBzrem0fgt34I1cGt9h4Pq99eWD67DUHqYNWCt
YBVtryOv/fYiSFWG+EctlZpvAw2JkvKE1zXOplrYLU/98bNHX8VcXz/8dghgkwhDsO7/lFEhHBxJ
HvjlfVEsoskSO9UMUDoXZNUV1G0jswBeakQfJ6g/qaoArmsoh7OgmZgHPwnRDjkHcoxEIA0UkqWD
0z7/HJRNcHTZhApiDVRb8yWqmtXcok7Umie3wvj7Opph0rLu4qpTvE8HxI8jcECgkM1X6NtmXiei
DdrwggUGxKWuAysorYBoALtKe7gNVUAJw7DLp7mvZyyGGRIUCxhRhFdRdVA0nKI70dglytPAh5Ob
TnpwJKFSroElsqe2kIjMUgkR13VFWoup2J966O1OCWAEFQiR0BhlO94Sv753QtPyYYqaPNuxyNIw
BY4CDM1EAAOldgo9Z3is8SY/SsrsbtCBW88z1QXBCRoABT0APRAXgLfUuo3uFz7nNbkHEdL79956
Zi/RNe/ILU4MOX3hRghzv4II1+mk1zosxnfgckIbNCtR3TisOooB5VS1ZrRIpVnHIX6G/1XcfSlo
r2fgHoVdhhcFpK0L0rpxY1iBvt0NoCAiD+CNOMlaUosrFUrIFZ/MAr7mTfFSxB2zGGWPOqqJLlem
Z0zpFdiYvngHyJUVAaSKor4HNxfd2qK5gM5xDXorcFTWzRcOqj1lecii1k38NusoG05FBTPm+IC5
IlgNOhuISUCejoC0Ad9PIjFYcEfNWi2n8AsmRXnigL4HAK9WLsIGCyDoxD9qgg7aeIrJ4Qhwu/C8
R31hQvsIH2IXFntx3YDki3/st2+SsmzwM0gbR7jcqlE7fwY/R9H5rBKmz+kx9IRImS4V9IDkie+q
EH7uPJq3czHgBNzti5wBogckSbaIQKUVR/sREDTXAwt6A3hpBUleWTNC+9N6WkBhuRbg45YqGZTa
omppLIA3DxKy52Q9hxTIiJEiCxg37SV27aEAZp5lBuSRsBzKsLkB+gxV2j0UJRxA7boMGe4dW9Z2
S8tMmoDu0bbdoENBX1dASXUwK+TdR5pTaN0d2qpR6n7KwU5IDVJvjCyNpxInSBqKYvsQ3D9ClmQY
1BbTRwUEppEYFGGHRnEF9C9GjDW2xj96LCy561q5bflgLeSxTJWzGhNghX0JnAOVafF7/bdHBY5r
xfANlcT/cJaADOOSpgiRZHbACuO9AKJRUP4hbEAoaNADUxVqSWQiBq+CdHVcRC/DgIRmOIC4iEgr
dTFgdENaxgWfCN5gNA2Q8ai6qewwXqRYYQIDhHroL+NKbrcMzqvp1zuBmYUrMPxoeAYGeJtgwpDt
zaOZie81qt2GZp7hfAyLFxvDqJoe527EZdPfn8cYxoZnFNwKfI/7Xos78KIyxVJ4xKIAlPTAfGMs
fp892ToqfKSsyPZwmV2+DsaEWWPS32NcxVe+fcVGXl8y+I+Ru9+Hmnz79T8G+dvvoVJA60tJ+xY3
EHakmJ/rUvSlOSk7eN35y4GuHtfKKcvL4A4JeK5Vwr+9KNgeo6e9R+YNdZjTLlRLBoxMDelSca3a
SWOUZtputHRIgYS4K5Q5Mjjc1MGyBb1wLKP4ZiPzYHhW30ZQ91hB2Ne+PVNBQSQe0l53woVHgP63
7Dz49mq/TQ8QwxqMj4hK/MWey2Z7eC8WKIQcIE24XaYAxg3fBL8gkMX9Ssposmd4UrYN77eJtAI1
g7vEQ26fEpYG9DPkZpJhdo222G7924CS1W36l7phGtQ6Evxf9s5sOW4ky7ZfhDRMjuEVQESQQTI4
UyRfYKQoYZ4ckwNf3wuiurqk7JtZ+dhmt8yqZJVJKgIRcMfxc/ZeW9QFfjxTuIrUvq2JpO8QrzWs
aT9Pts5Hj9TpPZtcs3s3nKTm9ukFFSsXzwyd27Wnl739hSaMAxnaU+LxR1nr23KoVrG9/xoDUzo/
orMsk2xfJ6iH79POMlAzofxzjeHC+rxXsrz3B/fw8yP3GdHwdlSGaRgYnq4Y3wR5mxU85yejWx39
kcot96YIZfdQZyEBITEvLvAMcGQaypbeZknDgJYNX1OKChDFOct55PnKPysWQIHevqBYVMsREy3c
+rPBbvRqm7DZJRCIuEfBeW74xsjPoxXGkhNQNIryVHUj/7vgr3FehT4btIqwinjlaSrAJyBglzmv
bqRJMz1B2FScAuJl3e79GUo+TWJldSY7DC5wTKK7suIRW+2UVsd+f45dXK7qBblTzn6DWqopirOf
7WQM0qnM9yNm9ab9ioca8QrW25SP42D9WDNd4+HrDkB1FPH6ZKVeMw+POJzS2TkbPi9dIWLlI0I5
hqOEx2My9xA4Me2zy+Hy3z4+vGLbXUO/arvFP/unXl/MfALGaG7XO2QZmjb4CkvHz3cZ3UeUr+VK
X9m3GWz6AS2LxamurNaQ/ISzGNsZdhJjz3312WRZDVHKmPFUJ2PzPIk7YAfB+tl6izmW0zXsBFSO
5YBvmKNvVXF2qsMBOw3n0KpwtvU02HNGEz4pvIGt0nLihWcesh6fj5mz3vbhjZm1tQrM0Svoxecl
81hxgYCAq3yZKc9i7TjHvZTZybfyrUnZjDzurtwitpzh1qaNtcQ7FecaunJUhqIkY6DRDAAlLk0g
59VO8HkSf8uzmi9/1fAqxQi0qu2xUYl4u902VzU33+cnmQ8NnWgrg/sxHWfM4rF7W6zjrN1Limm6
Cmvb+c4r+y33lza3K59AbuvbNZAhobH5c7zculTEqm8NZOY7zdy+Ov6SdsAeFAbmkwOzASiybTb9
oH2fMyNX8Y4nmlWKoC/pf2uhVxLtQm/GJs/4AbNzniRhLBYrVXezS23TffgTsb7mSx97tCYOEiZa
5Yf4EvriabVHE3ExqX4cOFB3A4QoA7jgyCFH7vIKIFM48Q81dzOdMplS0c8r+fwuuzanQYyXx1q2
y/qx3ZTltO1//sIkWoZU/9vizfpq+4n6R/c+zs3tnwlD1/iJJVm2H4zxRfMTnNy32UZWYiZvzhKq
xfi0Dgtm9pyFuq1Kv9r+zc9blpqSncgXDHsYAfxowW/bqZaEEm8HAbaGKXXvZkzdZG6CWSfk99WG
JOab53OHFxoHOJJwPv2eORF/2JRlw3m36tzfts784UTfcnvnRcak8fXnCwnp80jruFW0+88TW53l
q1sEOVJe+7b43LCKz0Zj5xlbM1oru60J2ZMubttErldds4ETgBXcj5louWbsJTm3UmYmWxmX2orX
QLq6va3xx4LDIsBzJIjFuC3y1tzGjFGN55R70o3JQQfAk/Z1Ve3SvGQ17j8/EPrA26aHdH4rseze
0PKLlHhB1/ubxtdvB3p6OewP3MEmm5tj/KmtnA7MEOhXm/dp0zi8azdJFKthbthmMR9uK6icaLyk
mE677b3/zenu137X9vLONqshN0UYvP5vfVbcj4029y6tqs+tMacHzLvgHMBK+uuX+m0uxGrSXR0i
paBlxf/+DnSevaLzgObX/32P6IVqmrBr0aNfuz4zK3ZkZB78MWY533BjS5uv7Ofm+Nfv5dcWAnJb
7h/PEFw843Du89/GQlAgMSmy9O6xa7CNZQKDULfve8+1dmtD6fx3n/OfX5BkYRoHjodkh+/6t75i
kUrdKIlmuutUzYMiwQ0/nKOnYJv7ubL/+gJ/U7FuV0jvFgiwYXqmwTjqtxdUJc7Neiidu587xpyu
W9N+caxFiL2yEeLv8zZe5e04W0uOtb7e9nNLsjVo/WrzPPqbd/Trnc474ijlIUiyXF/YtOh+azQu
vq7N7mJ1d+Xnopqp61jjaixi9nXi4DK+gtQeF1amb/FwoLTQ0u2N5K3VjWs4dZzs96KyGgF+lK2F
+PCu7fhx1kdsnLLF4jwZzp/zrPZzm/3ri/j9a+SLQ/uE8wtetWEg2fm1/cZztxtMpU0niNnbzrT+
KITanqjUW9Aco/03pOj/7fUEjFh9+w8G398+M1dRjZiePp5+PvYUYt080Bt21iaQfZb8o9YaGjbD
MyA5szAw/th/2g6sOaYTPWX56fOxRJG8fRsAD1gXNT5gLvmvP9Btf/mf3hL9WZ/xE/o4RClMivn/
v36gG5Erk6soztxak4UI3Qo6wasjWTB/twT//FJ8dR4TPM/mpO/+vtVVsVktY+IkZ5+lyCTojnAf
mV3FH399VT+lGP92YfQKeSkfgcyPwbz3+7hQ15nLuFnaH+Rq6mmPlkxtaoQRZuzYfO/Xmhl62PQJ
vVU/qOKV02IwiGQwqgue1khwAIgVLZ2fS9Om96DfVLFIkuZsoTYQzSlWWWGoJYxNRk4vfddVHINk
btp1t6tKbCUYmRvd6UkSkYJW26WlDBIR4Zv8mOcVDocR6zquK6NDYZ6kk49khiCbDGc87p7ZOuOg
Ab4uwgWC4yr6WaC4Gr8GkeyzrKBC93hYOD+2sc+jRjHrbN1zWmH4DzkabmXADN+KgrYxPc4JtYkL
454SC3voCUPyVsxpn7VNy3CU1a63nrFiIe6HCqNtjcYflK7TumU+QsD7bHl0PDaJwfosZH5UUEzW
Zj7fdXO0xHu3m+gscbYoHBMsbMNLVjA8qBR0phVZgrO56jlP0c8v8/LRouz1rZNDOqrdnueOrm3N
gH6S9FmXz3OYP+N476K0GCvarnRgXKYMAUwFr4lDLHzJjKmws1APmTdwpTAD75LOsUX3IBZ/WpsH
5g3bRIsaUDedUzP0DBEespZucxIhQkJOsE9lZxh5CC2tl98Xjp69dxQg38xXQ6hl8E60zeL2Fh5U
Xpi7vO41nZMwG4caQnSpzNJ3dbPw3UazMle5YHWhMzGFlGaG8MLFXuL5EtP/0K8B4+g54zTte5K5
KNCT/mDr5TC/O3oF8yQimbmt6wA2TSWfazovWAO9z5Hbz70IC5afOJfA7hCg7uu0dPDg/ayzaHxv
deJSD9tD5/PWgG9GNVi7OPuoqH0UMW0wSd2pDHaypHF5G5iuTTzQ0Cse2MQb776tfQ1OTCYSEaRJ
Mt9vMIs8WrI5Jixnss4y3QK+JtV0RiejuXOlY4YKO9sJgyXOYIiI8gGymX9mk8fdB6y+9D2Xbfmc
6FkTKd+A/+qV1nDgsEtLyazFBSyK16ZgOdZz61w6c9ZGrp1CS+l0Te5zV9m7HE7a9ZqXg76jKh92
3qKD0Ch6p/qatuO9adjthbS15KKa+mEnelrQaF+SswkvYZT6s3frgvJhrt9mH1nfxVGZAjbCk1NH
ghydI5Rn2NcxXqOgboXNX+0tNQQjvOEzf+W5x3nsXWI7OaB7iD86vyCTURnlStgMgvk015v71qY3
H5S0aKAZWE3yOKvVeyu1Gi6iNVYP4DGznW4O+tEmxD0LGk2zLm3adHsJJe1bn7vxLc3DDL0SitgP
g1EP5xmjNe4mEyvxHtqItjP6arjrJ5uGA1tB1C9qPFq9BAsm4G+SLe2DU3zOJtNfzlEgjF97084N
LJXEPIYJrAxYKpbwvnmDcCtSxjR5rHzkCJFtDPktKveCc1LVXIh+MDogk2nzpud9e6lcW7/oHWO7
Q2OxzVCTaT4qytkrHYTaOd1vDduolZqRx+73YcyzhY9+JZiCY3OrvcxtN3/rNE2FZmasb32fNyaK
ghb54Lr23Llp2ZYBiilUre06F+rojAlp4rrRZqfFcNmIOVKF02yV1tH29LI9SkUioNmO5oUoscnT
6X0S8/JVH+P4ZBssn6kfh4jWop5hdKzgRImlsXa2O9SAnWyJ4hZDW64z3k76YCzQQMBOyhKoK9po
2W9MppvAMsv6AB/PCky9GoCv1MVtnwJgQls9JI+AWbpnqdrKDDqyysPYkCDzct4fE1ePnhsLTwEH
s5U33/hmn4IgWKf8La/aFXu9Xj3VDai1tp2MW58hwnlrSi8coTMd7ay233rPUZc5/f6JsYM98qLx
AElFA0aSjMml42GXCkC5+29So6iJPOoz7G9534E7wWLMRu+AuclW92wwmvQGnQ7ajjmVj2ZTt4dp
VMYhbyfnTVrx48w5+XHtyFE7dC2iaDIVk28LH8ghHdxx3FEGLveD9EUcSLtjYguCLtDTaTpHzt0e
OupQIwAA4D9ClvDfLdVaD7mMm/dpndZvIzd4NLmNeQW5xTroPCmiTnXDPfWlFmDznS412Revq04G
slUaMcos2smnFAsfzzLFjqTnmUc/SBTOmctgJmz7Oj8UYpSPaLss3v9kHg29tva5Y/Uv9OW6G79O
5ZmxlP59Vcn1IunzbqdctlyOwVV2qqGwH+Vozzd1H8sHibfgq1VMbA5mt0wnG3v7Du3kfG1Yw3ih
JLCPbMYxT9+GWPfYAVLM8RiFJW0P/3zVZHwZQxi+XU0vffRonbx0qzc88MBPzlhs7tVqaAMaJifb
l34sLplwG1Y4VH4ZeevmCdXRomER05qbghb8DQmbLRi7ttT3cs67F3CENtwMWC+X0rfHC4RKBd2B
qnlIIAVW7NmV2llu4Z0ZzPzCqV1J+gNSSGdeah9abKJBu1yEvQKYWSpFrRu5Iy1t77IQ1uQOO72R
RTkEsMbiyxn62w1dlvKk2Uv9VA7yjd9JaPRmxhPe/jHCSp2f1IbzCwT0iqPftObrqJGcGZbprF8h
9RkfM3OaukNqlpYd+qnhXthxIzHd6lXtHwHftxFzXGI0J+bd5LCtlbtRj/wpqKy4PjUa8/6LRQNs
BBBanwd5CUWSQY8BU3c+r+2uuraUrd26tZ+1oUMKTrNL/Vbe5Uk2VTtGvktKLn3RZJEma4EIkRAF
7eBOfb/eLR6wr/SwlR565HeqKRswvi2UleJYcCaXKPRdKpdQYIedruiWENoM8zN5mN21WUIsy84l
cr3YiGaDEvFi4CA+PImM059kH5FAwxwKp6RGVgTe0XGPwlR6nT+sFkinKVhUh6/3aLLZ6eeezUTg
0JVLLaN0wqJ672sJdtbZTEof76yGvb0INcK27zML1UxgpnZ52yyGth5mDpp5qLudqV/Ofo4r2JT0
8a/cku00QiC3Rg2drWNuAtJ0DGAcAxlhfX5dLprjw3XBC6GrKqJPUxWbSqs1CV8dBjv3hmhxcnhZ
NNj7hvXgMd4MR2Mxq52NWyoFecB0Nqhq2rwhhsoOIlS1MPhxx7w4g3Ysml3CoPCqyGiTRrCa1JmV
2DBqHU9P8WUR22CcF4lsGUeOwgVSMDP9dgZzOIHzUWQM5LHdB66NgzjE9+08Ga0mPyaf0sQCw2WC
a40NawfPyhzNkBIu1ZqQ2TxSNKgRqXO3aHbjUpiNHnHKITvpwA8AastU9pVNqPOcXQoLPCDW0IAh
VVT4k9JdCwJHCIApkzM+Msyt4rO88+y3ZJpeV2jMj0naviZ+K3LQBnMFlcDNd7EXy4POw0Nnk3Ak
4y+XmHgi3k7SInB2SqUftl27toGLTLOFzCaqewm8IJISUsIIl4P9dRqqr0MSr3u3gejUJSq+YsLo
/TDKzF208rCxb/w+taD9SilxgtDr4X7ghgnQw80f8OqLW7jJvbfrXTe57EnNuR+7fkh2o0qm+Jyu
ceIGWqX886ohIs6su3JfdLG4rwvd2PlD2lwUsdCuzELZF2bL0LJJeobXPseiyDTj6Y34W1AByjTL
QHd5CGNvgVa1aw2nOaEfnIfzVs5x4PezrsKuwJBEcO/UBr5RxWhIEUSO573Dxe0ApBr3ayyzj5i5
d3fIma9FkkU5B+tSyBNPeR7+mVPg0c2pL3gL8R1PnWw/ur4TjsCJn/IsMV7pvKk9oh3/0Oh+tXdb
N7/Rcl1CRXHSZ72uHsscJVjCwW3vmnH+AsxvAMJkNc2LpcfyOJpWrAhWU7kXZjRHj3FrctGJToc7
U1PIYde6zjmWHKfZyOB9Wu5rEYO0LQxrvpyY3Eai7Zpzi5bxE813s9j2NIArVq53V05MIGTBZH/e
bkL76wZM0SnbyRYJBGSG92bytGxXAj/mCVVxZDmvRZ01YS8zBVS3XEl969w5N7BpsY8Ejpbl4qps
exMgbwqTxix5D0FeuoAKC/7ekPYX90S6wEConNGEDJwi5AQTyOP7WLXN8KXl1JaGRWtZ+isP3lkG
vubN05k2EOQ64Lk+yzphPm66gb2xklcSZGS0Xwuh8vdx8loeD5w8980Yo4ZqYmFdMrqTF+2CqCSQ
CSXNperH9h3OqMowzUkK22wq1ddhWFgrLErOaWNLF/NjYmo1BUzkph152NaRJnWCZApuJ8U8stFv
NhLSeE9O+XABJVBylqUcGaIy7jSx07oKza++TuJp6MvyxQXIEha91UelrnX6aZxd457pGhwPRsJ8
WM4wE5M9U1Qd2f1qKAVdmpJWrnxKT1QcWnOy0tnQwjHelHhLpYt2J9sJhwGKFG4iKOgVGLRi2ieT
wyilKsK8oEiTu+0YCzly6TKAEwKk6fpc96CYrs3GmPuIU0WM4Y6bFw5kKI0xKZeDppt5bV+D7Ys9
kF4d0IwS2ahWh5PmqTzeMzArlH5VpI3T+CGnbWW3webK7cfQ5YErlihlfuWVwYia2yZcfFriqriA
cmoCou1HDmA4BSe6Q1YArnj0x70c2y57TpLCbpJoZqkwRsGNY9UymFTXOANWZuiY59jXtOo7uEA1
iR2Yi6yqd8S1GcV9rJvMXg4tQqkBsuhia3oOZaUt+B5sDbnUmKNkZgYwIXPn8r9Vmu/qfI59Xi+R
36ZKPAumTOn9Z7NWa7eBw1DC+brXiA5R7QVEpW10j15gm4OwDlf3I7FjXTkHdNUr660zej97Gds5
1dKg9mh0aZxs43x2eESwHQ9PY0pDwbscKCjVSc99HU7smPQwYg8r0y2+LR55eZO/WyCzpioSREQu
9YU1cnlrgKnNNHtYKr1VxffWINrM2TkIVTMLxszY4eePrGygxuHskHT7tvVy9mNtaKICFdKViZiL
0r3d4CrL5tsePPuQDW61wLNK7YlOahYiqRrL2d4lQCqyctfOKG4IeJR1412ulH7eLtZKJ2YKNgGJ
GXEBdr69gyBt2QfmftVT643lo4a6ZgjMBvNZAKtYrTvUJtWHXhdUWajfUwmFzun9NJokOhUVrGbH
8HF1YJHnqOyPfpZMNwJ17Bl94Aw2ETzewnTGq9xYlmrXWhVirclnENxq5X3uqxn8JCWcG1h1u0BQ
rueiPshBR8WovHauMedMxUe76nHB1mpXceDwHB0j8tCWuz7TZkWBQIYzFSgnxDhvhThIxx6qKK48
9a6tsVrawEjmzrjziqwQ0Qzv56vUGWCDJ5k4GtSrBj8coq6R7ignZH82pqKYPhJNbR0XKmqzDomG
SPb4tKZYA2JqeIhzzA5ibAz2vNnZi96fGX3jvpRTaRt96MZmAoJxNTPBCZX0s1PlweWJTF2MwzPS
B2QTgWxR2YVoOoDx1SMwMdumuXVKOHlXgU1ujLpSDNwULJfC3bmFUx7BnjdI2UeBuQJtXVsh3TCX
sY+8WviMpLQhPeBb4ItxVaIFFtq6s64tuzwcaZi9A6qT3BuxfztqesN1ru3eMVp1A1FURbYfe1Aw
0VZ80xAv0TzM2+RSYxvuXzlczumtm1cEOvTomLIzKhjnKG1XZO9skYDvrcnO75rZiq+QSSYfycZX
Dbx5VcjV4pHOCGB1RSaDPj96Sow3syxTLgEbG9Nht2rYTd0Ks0Ih/DuD9qEb+Xkznxs0LbDDoo35
MlvAyUNR9PZZbec58kQp7rs4afaDWevPjuyNwHfRIaayXFHo9+sCrUwsJzyVZhaZIzGonFBqBPJ+
NvnTeeJI1Gk9+G2IRvGseLs+PONZchqGRUZ+yZ4JEXNW3cJYCMTImth6NfwO0A9bF3mhlfQdRUG9
9FfW2I6XiWlMhGWIpHX3CCHah1m5A6rjgXyTADWA+2pL4AUBZCL7utO2irf3wD4H1NRLFjhF7CNH
KTrYlzzQc5RXtEtu1ooOQLA6bevsigmBXWTpcAHXTvE7iUBOh2ykaqPJar+D8ap3oBVVOA9ieXHZ
LaYLNRC0E5Xd5N3B7BpGXk5stHc0PUerMqFTl+SseyksaWRC8VIFEu7thaal5vtSZsVRASy6QauX
Q372zDdcMSPk/R4yVZiJnvA0d7azJRrnJScvQ3pDvBvTzCvZfyFaXuSGuYj94MziSYvTVp3oXBWg
kO2mAvFFNMRL5qN4CCqEGKcGhYm+c2excCjwN5x1F+sCUha8vIdCALslGpLn80R9HqWWhBTE5+Zc
z9ZMG9oym/jklZX13KGyAEI+li9gZptnOUDvT7Oa3iOKSoRSycQtX8qXRJt1YiR6pYUalceVHLH3
9PRdwECO2rnMWdSRzAr3ehiH5jiIDq+HdItL+gLumRbr3hMd48zlNkic99ZcrZ2y9f5uksReFH0z
EAExefNWrekV0pmaFo/b995Zb6W1E62+RuFUgfw71GTIlne4ZTMQ0yuMKm51KPSWGHeUL8ZFvTQp
2sDZeCZYQz378QDitB91rJOiIGC1jL8jK9YjiAbDo9fP3cGwY+O9QYH+rPMrItAUHxyS/2c8N96V
Ysh/aKeBVeeNbwiUh5t21Jc48IZGN1gH642faGRsSMOuDjwPJBhUD2onPvkLumja5dyZ8ktOsyPy
FAeVDjoCGb2p0TxpXmnf56llVyGoX+28bWuDURhKy8Kyvi4j3X+5K4jd7uQ7D6iimiJm4LiYnjnR
NlV7J6Ec2uJ6yNOOXR4I96ZNkh3+Z0QCcEarjlkDA8fm2l6Q0ixgf/BqmJHV6GpIz/UxrfL1HCE3
MOg4U7P4KqAkFmcbq22ww9iWOuG63iQwxLN5FahZmGmhj8jx4Dt6hPDOWCkbPX0BwVw4AMPOx0XR
xQwcU4m9bdez9+rU9cCm0rVFqYA9uyLVRUSdh04h0haHfKWus9FYIUemjEdVteCFZtEgY7cFUtC0
bb7pnba4fcRAE6HeDuQUsHAmlhmAYCC1SbyJyLkHO8YgSZ6sOvhByxs4wmSWcqR8asDBTXnEINbj
3IdlKFP5Kc8hEzVRPzueY+z01hr77n0s1slYAv6WNlvCubEpyTb2PDvDWYxNkmAgOtbbldhOovvl
geCgye2+jFqyEtOTxV7Bv0ML7zrqQht6DswX+dLHEPKVDk3j7+BUv1nfGP5hoPbxyjLkRKaH8OHX
qWNNqkGcq9b/que4SH5OvU2nEIyfJMQ31J6zN9VVqFeQ793AlSVGJCKjdJ7CJOco9zH/Mej667Hh
r9Ne3pbLnB67KqE6DA+ZFf36tjKxYE1KMvejaNrN21R9Cj+qwi+5EbWGcdnfDCp/nclvr+gYOp/G
5h1m5Ps7f4KmoTfo+CW+VZ+vOH2qaixRS0bz8JTsERHcpCsNy0eWM6zc/7jkf0Ru+A9oM/8Z3OH/
EJPG2NJT/2V6+RPN4TL79jUdvtX98C37hWXz4/c+aQ7+H1RE1ISuIMrO2KQs/w1z8P9gou4Zvs2g
2/Z102IU/pNMY7t/gCdHcMQKICKLEuVfPAf+lY5Rmi6iYeoOs/h/xHP4kdn8PwNwV9/URKhQIIDz
Ouw61q8386jPWE9l5wStWckIoGV/sQ72NeKaIpohPOwxQ1inVEjKBrujS6xWFyDtUkQ6+MsHdPOo
iWt7vNq0+Qd2mBA82zu1xbMHrj2kG2iTrCCufRybAJxB0w/F5YSpXcsK+aVwEM1ivuNR2boUjDkQ
aiqIfOa0AFUn6LKYuVhSNd9TUULTbKY+Qi4dkwE0ro80sMFwFaZ73uYg9x0MgwH63XrPBNu+Xrqe
hKGp6iNaNzcaqPXA0+ecE/LMUdXKcZrVdbr3jTo9xCje7+yO7Kr/v27+E5aTsfkT/2LdvIEIR/Py
yYXa4E8/fuFzwZjeH9inHSgWvu8hRNv210/6ianDRTGwwaO0MTHVbfvgzwUjvD9QijnGJtsi5AY5
678WjBB/bN51niPc5TjyIJT9AwAKajhWxL+vGNtmYbJe+K/l8kqbrfHfCCiFchdUITmrgMCF75U/
+C91ZWc0ypPxUFpa8q0AvU6tlCjvJcbtMzJ43iaeXd/Ze8Mv7SdHrkBJNINCMohzJ8l3i9WuB1Jr
lzSUnssgWlByIpVvTKMPGrsskST4XfMSGw71IPI/xzn6aiRrSI6TiZgEA24WFiJexgBpVrMHM0RR
b9GLm8NiTosHPjVaV5yN1FeFhFo7VNSJW/aM15Os1qDLCLUZ31XoWSqrg1SgY2SIlRl7lJk0VIWK
8cWSJ5M/k9nEOMl2OEUFPfLqdmcBFxeBherkrcxURw6hchDf4vaQ+hmWKu1Io30JRD+vNxMkJZQ1
qXYssoaj+tQBdkX4fRuLgigqfTV7tQcIXb5VReONXxaD/hcGVt2/IlJoOQlzYXA95/byBGxfpEjT
2vQcLDlB1Jn0jJelFhN+m9ae/D1C2PVZkgmQoj6r2zdVoFKFwa4RBVVYOkMKyF2Y5dJJk4Tc5IP7
IWcN5ckKC30b62fiyh2dlWNIVyIByWi1sBcl2RNsaTHtSjb8IuQspJErNm9BXqU+a1dG6rvrkTzL
5JHwCAm0tZrXL1NWNi2n/VSorZJeq4je8ziEJUbpp0EntiKUVeN3Bzl5Ogd6HE4yaB0E8seMCFzi
uFYeGTtyBgjGXApDx96HQukcGilsV8JXjI+RVKAj/ZXKg1gnky1cshhPfdmm5qEzuRy+XotK3IYh
DAB7nYC4VuZILzEeYz4SYr7s0CC5KY6GniongsTSyk0RYTz7WGz8QGGezYjXmCKA2Iu7M9qx4nRj
Q5uNdLMfL0fkAHVE44v3QPmYzGej4y7v+BLqZ1vmbMM9Pvt3u9UxYRv2oMkd1GtOPRwEVIyWP+ZW
kksGsdUc6/pS6pwaoxQBxq2tucWX3FhhPzelKD7mLQSAisd1Hqsqd8D1ezmzEbq/OSlrcw3Wl+fv
8zDR/EF7UDKMWNztqwdTCpnQ8keYBegztC9o6BkPE76UfMeeOy+Heh63KEqrz4prpReIARqfWUdU
E+p94FCCztygO1qGjinTJ/DEfk/WX05jmoGU7/GYs9YnaAU5oV+LSZMOfAZ4Wk3KOQ3RXZG4pxX2
WIaVzZA4wJ49XPZ5OUNfS2aQv07nD69q7KwvAEAkTUJjtUmLaGVMs8ErpjwwaAxVPHGLvDo2WzjV
OeONUZ5jra3yfY+y1AsrzirDAcp7lmN400asnK6xGiFDTL5zgxN+H9oy7jxiZvxVoKJCTL6dszzn
wBmOOE+MVAwFwX+s6kgCQfzgooZAsrQ2cxohjJluPek1xjHT7FKcKans+V61emG8YnCywR9ocN9D
tVkZoo7e+LPkRiBgqpknFVTgS4BpLLnsQqIFF4YnsFUKSUI1cYDtdVakIr5NZtPNgjSG1RSZCAnm
y5E2uXGoptpOTwX5rt8HZndTQFIK7qdalQnfLbKS/jBtdHIMj4SToDXIv3LOd4f9jL4buaTVwI+2
tcl+lc2afNDstT6IhNVJrK2Z7V9m47RuWam6/lQPJpHFLfvITjqGJg7g6Yovm1RvQJc+5RQxZLR+
IUWn7y5HQ89cgi/F8IXZX0ljhNnFQvtZFUw0Vc2gRYjcKzgam0OxswCVJLcmHVIEt229q/puffdh
R6hAzhZJOMqZR+QtnlhNOqWZ9bAiRuvDUTc44tHp17qgobdXEEKGAGRoGCYFvGz/pbPL/p3MXPox
soEdEAzxFtwSGxAsQ1wX2F6lGD3iLFU8Gjs6Kg2TsZUMF/rJRn6u4RL43vadIgItjy1CrCd28fPY
SX1rJ5hcJyFZ0Q3Y8L6Y9MCzO3fn+ZPFJtO2FR4sgnU23b4zD2eytlEY8QAwDhr18rvUW8YdBhNg
PZKmNvXHdAW+fJZSFvrnU9MOX3vZgepXQ7c+aEYcP/QQIPszVAcvGpEhgb2ROw5lmjhHRoDzu0Dd
dzFiCLLAzTN2D+inhGOjmgdpe8PV3PfVdxruROHoab2cDVo6sH/yEl/bXLTflaZ0ulecw3iYwIcA
huXQYwtwLiAT6spEvbJ9u/BTuUWfxWAb84OWG97d6jnDF49BQsOoUY03IDTkvCvWeP5SZFqT02wY
dTZidLNMHfhe6EMt5Tl5flhcFj1dmj31t4OG0s0V4SjFYpoRRTtAU2PA5C9Lcd+MpUqY/hC8saMS
1gm1w2ZToi7S/ZcJ77a7o4GbvpE+Qjhh05KzHayF3/R7j8hfG22CsuyA7Wj9zvVMkkwGz/cPC60p
+zLGDtdB6k/ngVayVNepTBcwhyhXuzBhUM2cVtZTGjakdeLkJKnQCIWWktaXznhqP53s/+is+Z8d
JK/bbzXKoW/fBjCB/wfYgMYG7/l/V8VXb+XbnP1SFW+/8FkVW+IPRPnCwePvUv66AEl/VsWWSX2L
XJpaVN8oUf8GONX8Pyy2Mp8mim0K2KP+f7F3Hruxc2mWfZVCz5ngoeeULhhONqSQNCFk6b3n09eK
qgIqO9GNRs17kpO8979SBHnOZ/Zem2K2/0/CqSTMf0AS1G0aSRMXE6Sp/0ldrFBo/m+FMRUnpAsE
fSAYNDrK//g5/rkwLqMsyzbsrI69WCaPvQ3g4tTziAbE0tavSSWT183vMPuJpXUB1AR9n1Rl/5Da
owFJVCmPPaZDFBypxTIekWEr5A04aSNOvS3Abxnx7MZbz8Bem9qBBM2iZrQ4rB4JeS54lGNnzEed
zIZflIzvpHOiqY2eho1Dle2QWzNVJ57qpjtYmldtkFd+kqVFtKUdCv71hgA/nPb3arfoHpEF7V5i
XgsPnpk5Eep2MK/TUe4ovrgD/iTFvo6kjMTb6GN4F/tVMPjB8u2MjSZhljSaA6u40UmytCanh1H2
1JOIkXfRpW0/15WV/pLq4aiAAog1g3+/Fc9xmQP+qO8GTdKCTS4vi1Hs4qbyCOkMkaaFQzZ4dreG
taDw5GCByMbRBmErub+FnVAfsAJhxQwU5KxJ+Usk+Zx8nJaE+BHBfk04i1qVBUGR+nWuEXvXfERI
qqH2IznKVOVX7vvknbDnypNZIoSrLiSP2fzmjm2h7snqsZwlst2FS5VszxKJJdP8tEpyIhCTo1ZD
AJXV8pjbluSjpWHL1bJv7kb5Wx20xBv0n9v2KJGlx6a8YIcFzRBQpZ5tlp5lMc+fnT6PO/b68ZPF
RgCyy6HhKs0P0Ur2UNaTyioDdkLuU+/nQbzxRFXuak1HApqeKqU6seQCwzMpyq4YjYetWn8700bz
01d7e0KDrFN+xvMa5kPe4i7LDzPLMBZ25U+ajt8xc+fN4FnqLMAsMqVblgIrKNf5j1jBkiqv2mOa
DNRyhhlEAG+AJiMLl6LwJJPUvS5bVof7UFachvTC+wwZF83gVByKfjuxOdUoLuc0YFn21BlF0FfC
wR13Q3qleUhS4l2Px5l01vabW/m7qjVvXNe9inYkM7kUIrtImcmLDoM6tN0mzh5Qof72qf4ouu1P
AdaBPW1Y/Fqkv/QeEDQW6rXVdvWGVF788S9AFl/yrL+LG/lZk/gTJRktLEYEAp0WTeGi+mZEPuHW
HhKj+gIws/nmFhufk9Z9adP0NtkqqtclE/fdTHSX3V3sWvVUi4QRCf+mSNh6RMNPPMDsIUEKW/tz
2i3VQ0uQL7OXqsYdM4owi5WbFEY5JNKNgoAkEL1qg9ZLKg5trn8qs+qTfMuzIxD07O2N7I/0YYuP
NGAuWxSvSi1nFWGUU4DZ4sdY9YMSxbtmPIxTsIkFLQI9zCgR9lHX5K+Sw2eU5b5i5o+Qvdw6r8aG
sC7dh2D7cOsWyHnlXbilPy2qfKqKq9o/1+BxO/TvGatZJeVn55V38/Zz1nboRVyzuU6W8ZMUBUq0
ejLxc6dgiFFgkupG6zfWZvMxD7Ngu8dOXhK0WRtQQeJwsxiPbK2PCco5NVmfLHmV1sNE6ioVrIqI
/hsSsGangcapk5GZLKWWtrcjsFQfcoZrv3RJSMqrRzwkWnWP7rts3+smLQWFFNSqg41XAcRIT0SH
GUYrrTPLYDXKj1uBAwHklQLjH48R8ghtSqDmG0OsfnVoO+9vcvPOE5I0PQ7JqEnM8nBdLFmNdVol
+QsvdrYkMeuizEpoiTT1WrAHwRmwyk2361vV+I5lBPzkyWWsxVi4T5zO2dYC7DK6uMWp22Wa4RcV
2w3XiNWMrPnpZkUZRqmAV8J9o3u9MrI4btmEUNrjn+0cjWCiBzYSpo8n2tol9OXvZQ+Pfy144S3d
lTG2x46hTdU56vp9wVuuo9t5Kza9+Ow3cVdlxb1mZdK57iv1UkdqDAMBgx8zjfVZBXHhMHYd3tGb
Vt4SRa8qdmE3nccfZrlNCJqkvKc049W5TVRg3lj2ElZKd5DKxD60G2Rt9g8Lsk7Ui1qKMomBQmkg
M8UeN8L9nrLMj/OJD75+oMV0JmqxXOV7l4RLanvpc9KuYbwdBD2sG8UBYaflebKXjATW4ZIi80qd
KXrv1dS/qeFPMx2uM/a/m1aEpkU/PhtJyFYynJnbtiCavAWVDYta4qPoSFtVq92CBFx/bsboICWF
RwW9U8dJ/4BXh2p9oceH9DIEG2/R3ojHV4PswG6aEKWnh35rPAIpIwdFze36TJ6MNDpbTRxsU4Gw
B+NfA8fsEq9JeVrWhU5epqWNl8eilso946xj2eXEs9wafkOnVp9wivBt7kY8B06z9kS1F39WnglH
7UQaInBtiCTNCxSgjKiQJqLQZYpCM+43C+8eITJEFCflw1yugZjKv26UTlo8ILbuvbyT76zkXdXW
Pojr9Fj2zcNQ6S5TKzdXR2dNs90Y3yOmnPzJsl8TaTk1zfZkFLQZ1BdoCruSS4fxwdDkO6SxoSl3
f/IKLQrKxQ0YW3qLtu160Vk+QJrTpI93ZjdkrA5tFq8jjdXF1pbPaL6PSCxEai/Zu7kUAbG9ro0q
2yg91EPeRLnEVWpNP7U+vCJzSN3G5PAfaL19qVSGIFnUwEyqym/W9mUwl8OWTNtdJJUhY3yk/eoa
6KnygEcNPZMNJEJayocS8NQOhcZlSz6rafDhEwfTNu/NaBbeKtN0NM0hWrL3ciPgVbXANaPjojci
AXbIjlatrT7pV/ws6RMmSs7jnWFyLqM7CBnm0AY2BoKBPPkz1c0naeyr6OrQqnmQGuHPS+HBWAMn
w+68a3kAwIHkuzxdXxulDVYEZLEswtgs3+OoOzd1ErYRL4hsOqtU/cIkcmeM38VELUa0Epqq/ArR
JzR03sWous8LlPSdDJzI0pdqr+rLjgDScGWMOCf215CbnpY+9NEpwYHSIMiTbvNDi8PYvvRLc9oW
mfrmZdIiP5Ih4szXVu1DGYjW69jI3IL3NrCjXTkgFwNYqShwVyXbRRDh6qZxldvPqZS+7ZzMh+xU
R5P8m+KFUXLF1fqIuelNZ2jvxlR6KVGw+nFmKjtIOciuZvtKznDxzDtpYYHglmNbf8YwsWNW9QeF
yJcHSprWJnWZiGeHq3JxsSY84VhsV6/XEzSozZW4JERuEfNLaHY7vdYiamjY1x1HoUVoq5wDiZPu
ygzRhf1BiLSSH/v0Eb+WjwgKZX7KlKFOt/hhbuqrbqV3YybnHj3ujkcNaUOCljWNxiNKdCqe+hP9
4LHB6GbnQtoTDtM55KKFOV5JMgnZXiF74gTzC/IwSzKp3+Z0qrhpPxqiATy00rFvz5MPrinuucgn
+Y4pILn17FrDSGkjtrZRaKdhUy1vsPAeC9EDZ6i1d7v9YhPujUrCRHId/BUuhdmksyerMidDP+Ec
Q7o05GOPmSMyvWSekaiseLJ4fghaNcDggbbcAf/tvVSnm9Xh1BITVhXofAxt+8aFaFecXuuEF5O9
+kjyd2ANZFUKRcrPfTUXHjaXCzG+RKQ2+gMiluWdmfX2l6ISSkcAOkJNzhnPkN+ND/Ywv2wrMqHM
Pphbuy/0qHUywlE6kbvIPL1sjU8AC4KpMYKumj29xYqmFYMrlab0uK1MmED6Ta9Fsl1KEiR5eo/t
MN/CLrvRJaHPxTh3lSLjSOBYqJbTHk8eQWpSgSvQPhFXespgWSV2didV1nUsl28UlHdJ9WiP+lcE
5ovL5Q1KopeUCAUx7GQW19McdcZFh1gUboaO7lAr9lLchcZQH0W2nZUsZjQzzfweEQRW9ECTLj8L
Q7kv5zZYIgISNHSEC40rQ4q2C3GLUobQ37lxBq1CNx8aS9ol8CLsdfie4MmFdA8JYykQcrh/sXq5
jVbPjC748NAakCg85WsorOVFlRle1qVFKvOQX2wu2aTEMqVEe3UeXygED2Qk1kHUEwrdtusBuww1
wbW1RtSvia7cV732radAVTi/MNd+2RWyfVLc0Vim/qA/cq1cdP4SyY9MclSFpHjIFg78P2eeovHQ
LOMVYJhrpFi+G7ygeif+5i79RYkVjHH2ikL2NCYIraFmvWn9ctbWiXfbDle+FiMCdLNScXxEJhsL
egKN8rbODO5X2R8KBTwezZ3P0ufaYkV8zdZxOOHaD7XSRBFfjIEm5HsikgkqN9sVyhI9YazOV6NR
Pyo0iJ5pp3fFIH22W+p3qNcTxGJudptZp+wIBtst1JYktum+VTAnm13Y4vpAGdx6c6M9WGbSPbdI
3bOuQEmvUJ2ynX0sWiuYN7Nltjr/xVvHrxgpNUcEaXeDwrkq25xY9jj57aJ8ItocnXJVf6LE6Mh5
S5AtLmWI+LgKOj332GeAoGEbgMCidFRzKmF59lSJ2qdmVpwjtkWHr6/PpAd/xV19ob1HiCS5JiKm
yA6GcQxgX+Ven5sBIuSneWwCPVKe5iz2J8VkQMn+alR/sCaH1rw8G1Hz1lC4F8jLx54eqSrc1jqy
jwu6oXiJ6lPVl4+40dqnSDexRkxhpw23Egd87Bc5X7t0vo5jZJ67ttWdYTOyD9xWna+hNa4dKWmf
YmMa6RQecBck33GSymzDU3h8sTpu59t2AGdiXYk9T5RU+0M28gVTkNym4eo+QZyL/ttSLr1Qmgfi
i+UTRlvkRVGruYWcjteyKkZXx8dIdrRBfOpK8xxt27ktKXG1xjTcnrTrgHo+oaPmAQa4IjzDnPvd
to09d4UczLb8FWkJkY+yHOOfKYUN7bZdQuLDCzZP0Qdg/uqF3aREQxcrXwiC2mtvCnOXdOUUgMRL
idcDI0nmTr/X8rF+oIUVj5EqzWEUGaQgtVPCZ1+2apAklvqC0k1nu5jILdG08ao86VtEiC/VL20O
mCL9EnGVHdBcEsItVVru2LHCMQ+dk6o+x3/JlCKvT1wtebsDZVcgTWDM0efDeE7g3t1XRjSjxbdY
ARLFuP4gKzLdbm2XPSdQvY/xXjJTjqXDLQTF6FCA1QCTGRikxODgpPIxFC3XHBfZXoe39dY3SGid
7ZZ1M/JjPhnLMv9F1FNeCidnV6lTFJI2udwvUbn+IFql6ZXLFUNKVTSkOoIZc29hnrua36w+5RmB
UFhrth2M+QXSY2ztJJ6Hzxir0c6GuPvFQX6Ybsk87TbJocVmcvG4qZZfEB0NGyzAQyT3GCoEy2F1
l7HSTqq6sOwCeYpFzCL/Tm41xStp1ZFklhyZ7OHcrWrof9vyYnEfYvRjjh+MfPjnsuoJUI2lBksW
q1U01JOuOLf5YsNRYqjPDGEi7KqbDjx0ML8WlkoXDJB8Xuhdsp0tN1KAxyW6ELleH2u0eKcynXKv
FPIxR9zRIlmVK1+VNP4zs1wPjyYrv49YT8b3xFRkztRh2B5N1swp0tuy+IoRZ5v4C2rJU6huQxN8
AHaWFciBttDElnqq/1RsDdmlYK5M3Cga8n2rp90RrWR+0Bm2nzLKozfQh+s+G1XAjGkad44Z2caN
Pq9EB5V/1cFcySq+qDudch2j5pX+CUKnxCUTyeY+TSt/iDbUmsYjssWMJaj9tIz1p3LznXTRYc67
eJcIjHhsrcyBgqO3yj1+kIG9bD8yASBkgjDeotTXI0g4jpFo4vZ3FjUhRjep7B10QzSPBL9dDGlW
vA7ZV+qY9PWQyAZTp/eoosAeCC5EX97sEO6YZIcaZoTKGsGKzKey6itwOd6BXR4NcQERdKTZiSFr
smJJCPqwGuGVmIdJlDPnT2Sd12myxYMkLxp1QHUs1PncSGblEAk1sB+3s0exbeZZ0synWivJP6se
16Wfduwyiaet23aKd908mme2aG3pIbcbn+Oq+cgrcXtT52TYl1DyNBduDwGuUtOlR8AveuEPOUdq
YW3drlm0L7w3kP9IuFvOsV7Zi7MWpXGiQhZ+tUpMW1n/s/NPUWEeRIN3aayHaGdgioYc3FTNT6Fs
zDw304j5RhdsYmPVPWIXg5Sp0EtRjIzTe4JCHjc5PD1Ov4ggYUlZMPGnQtbcra26F6kHQYafrrMP
UdyRiAwU67SZ2hRmSrwfiFnBQieP51lpLF8Vk3JRtdvetN6saT9romCmaEYromBNcL3mTX9ecBwG
I/Kwk9JESscRIuyATAKqUp3FK0OVYdgzlPHTkjawGmV/ikc4C+Y0fglcE16PmtO55fY6Q1v7Nomf
kBR3Yzuf6lGZn5ShpLsfVXn5Nosa0BiCWomGOdc3+msrcTMu8T3tVfurp30SbBZLZX4KpFiAHRLU
+cly3AygGo6iJBPsR7ZmB2OtH5CcNRQ/iLYeC3gpHyTBstZsxxbzvrSwe4Y1c1QFJzYL2uleMeNX
bWxf8rpnsDjEj2ISA6EYiuG1W+2qNQ094w4IdAZC9lp0PN3q86DsQM/N7zaZ4CcQzIi9zOKAS/vW
2qQfKhvpcEaVbZTZg1iGyxSJP44Rd+ajpCylD5fupg6lWLkCAtC02QNO9MYIjD+yRm9DJArfKKzZ
VTL4BfhfPLk2ULqzcaVkw1Cz8ZRG5ak135VawyVQiB1JsZpjF+oDan0W23ONMoaVZl5jYJv1174t
EiTW2vDInIm86CVIma1m8kXdhHmq9fxr4fwTRce8l802699Kah8liWF6D37W31a+SGDMTTDxJlmS
5AiTeV2yzkGiRMpHhKwbtIpmuPM2mS9pZ/hWL7n5KF9W5vOIs637pady0O3yu9CUO0wnjUuFPXqj
VbsaCQdBo8v1t86z0nAqe+pY3Mv51PtJG/lWqXqzOT8XhjbgDqmap2mULR9azanNlStJGd/9YHwO
2UvPtl+Oaj/dJnVXmNe6YAMxQhX08qEs4Bc2qyf0z41gZ4eE15cZQQ6K6NmRGAB0pBwzRdygbwiG
KfgAmgH/MLMxPa4fJqZ8pOmGS9P4/KqBzokQsX0pBzmgb35dVpN7vdRwvrXZwZ5BtqTZArdF055M
JDyMTbsLS/D7yB4xXGQMvDZ1RxhLgtlSkX32qb8JZmxmkebThNI6zKnTTswbwtqK03MuKPIsSw1U
CJYPqqAvgB75qxoUpFtdVw8MiJ+AOIGBnuiVo1l/Ngg0XxuG221q2v6AIL5P55CdjvY21hNdQfNa
GElAX9R6g1X+zmlGGnrSQHicAXvcp1klvaiKVe1nG8P/TjWkdyYHR7RMNoyH+dUCw4JRZwnlqX/E
B/bTjGPqsjWmRKtxzMUZ4y35D7kAy+Ux85AVo7nSMkyQsZ7uOivJAyYqL3PK1Bw44mMMTPjA+Hk7
S6gmgxIMcwAmtHFNwxw94KCnel0+jKLY27Hgk2Ma5swgAJjGS05fyofISIcdAg7NhU7J8ohlxl5f
SyynfWs6SqTXZ6zJqmfj79x61uhqJHuyaPnkIreeFDxDotCZ5Sxvq54jHZrsUw7jCCa2jOwSc+jj
MuKKHGS62MRegxV9GHiIZHWWccj5DTeLO3c7NW3xGDWp5S+xcjEVLB4iyyAE6MkcygQm3alVTJi5
DVsdVDP51xMSD8dis+Yuw4/V9fp+k/L+ecV1+s5FvhzrOvnapCh917bYuov6KKxGHpdYMmhPWPLL
Gw7QuGkPdEVRm0c+YvfUxaUeE+eg8k5Y/XrCOCwFqgpwuahP0Vjtxq3xUf5+Li0DO8YeEiMpFmO2
up4HHQfFMv8qnMttkb8l7GFq1kPutOThxhSHEy1yC6WW/SQZ9bNi8J42i/B7Lf8B3BJUK781ZZ5j
zlEADvOl7QZjXyAh0gSDaoK9/FmS+JIUamr6uEh9SeGkkLAy9Myjh7+sb9+QACQn24TEE5sCtQ2X
ChWGo8ZbtgOogqI3O1QQBHqSepB58a3Q4QJamT70FlnWFPWzE1XWyzar35OZHqUsO4jMDDMQ5nZO
XYUhyqj7MJlLR8+j9pRKcXs3yyK6+b1Z5igc1bYcbVgGsWMlFb44ObU51DJ+SWZXdXMCGbdXequg
ah31UNinStPLUGsKUAqRhAe50XTEfPkFS+pVUpc/tlj8utu9oVQ1R/utQkjebAZMIyIJTy2J/Z1m
+RnD98vSSSpWrmSvtdt+XaJjVImz3hm7jCWWw9bvmGrzgYuxZwYsMjBjt8ZSVxsv02hFTLYbWa4y
cZTtYyHQjSmbfu03ghXjebYcnGziwDrkItmlO41N77ZS+w5KR4NYEmnnnN8kqI1GcpvSQIusU7ep
r3X23s9/LWImtsZ8KGLLqFJS/XeISdwaUP2YkEtKVbDAqhj4Yv55qXW1POhY19jX3JEBcanT9LOW
u3esrI1bRo0/9lg64rt2KvhaW4gAW5FoQRaj7rHpMG0hOdCXyQKlPKNsiAEy8M/qvXic2qx0Sj6H
LJ2DKB4dRlRuK8tH8uHKsBk4HTaIPm4OethJJM3RKkjQAhVV6/bZFuJezpy+qWU3Ia7No+2/Kxc8
QYUu2HSlyMaIZNslWI5ezJz5MqEBiSflZn+vGer3yLZj6qXdbcU5SUmOng61XwuA0uub7QNn7WOW
nSD7+GXWyN5WaDQwRX1p+RROWy44wIVxETk/H+4zP9nkzsvFwDrttea50yf5z5C/swmB0MD+MNDN
nH/8QTYkvIyYze6Q6D92euzmJgZ9cOCsRMrXXMFwr9kbFff0LFFrhPBlOHDGz47nKwN0Mr+qDGSz
1mJIPRiPshKH22A6/LEdM1WWGonGhpyrfeEcl8WTbKQuAo3c2brspd3i2kln9c/YAuIkFMRMbZ17
VRK/KdCTZ/S1u16JHzcQC86yiEMbb08RJYgmJ+ydWZHE5V9sFEgfG3yD8jbv9JGylavmvuWQNxtY
OJbutaOCbBGZVpVFx3guj2pb0n5i2QUWWIZZpe7thruaSLHimwsF9IutNUEl9bsai0nY13Xn2aD3
2OACsI7K6p5XK0f5uT3RC7mGwVIuqjdiHnHzeTAnJkcx5wsTYMZdYxNGCctg8UPhH5aJdK4aevvM
BMTQz2ej6K6Ilnj1VFR2yQMbIXfiScbBvjiEPnmkvJ8qisLyWszjHrIPCmPrBi8Y09eSBFh1WxHk
DiLC3Nt8g3h66pH3E/Ur7zVjYPiYHu0GwYCI33KTDX4jmr+yRo6wSjHaf2DCCPVuq7KVob+OAVGZ
0nOZCIxSRn1WbvkUoteOcoz6Dl23L02Jb1fz+gF7rbumG+KsWWL4ZzIU8qgZw2GV3hct96ukZUSn
zx46kNlFdMX+NT9o5U+RRXdDNQEQTrgdl0uCohhPwnMtar9Thj9mnewz5YgXK1pfZitLP8apelhp
Vmek4nIz4QBF7od/7mgNA3iN8aHa3mN5cxurRDsgHFGYj4ztdmqi7cYo9W/KGOymMIi73SIY3tXm
yunck+RQzPuCZIOdut7AAundMFlOOeGwKK3hrm+4mvFMIle4Zz2Aw0IES61+Sy3nftwN52qSTx1n
vN1KjNMeJ6WnzkTSgW3yXkUoO6mv5Rg7MYs/W3uuTLyTq3xIklspoM2Ry51NBwh7quJGtKQ3KAzs
lcV07M0Z9c+6E+pCpdSfCHUJuGUx6439Xigkq0yhbJUUkTx7qbUb1uSbqFFnQFst1ygi+fhkzrgi
Ni9kdzto5ordqOHZQ/3MDvEJjeYVAJc75DE0YUTKetJ6XJDJnxpzysZqjeQy39PjO11p+NuGpCke
4j2clXMvUt4sZXbgklxlaTrkgtFK+Ui5OQcZW+IlKySnzD513JKxJl2GsvflKfabiNXuRt+g0lt0
grWBchw7bd8Y20CgMZLaphwYs+tBqXQloWdy4hIWGVYQX9RFc5CL70TUH0qsz9FmIPAsP/VCu07m
es/MrfAWZvtGdZy6NoQ86Gx6mzxKfRVJ7H/WxTfllTl91qy/SkTrFK3a35JULl45zvvmSbbz500/
QODy1kJ5TqvpbmZpwsHe0VE1vY+Sc/CBVCCLqHesGhO6c4k+2uLJXrkf/arN79Si3V56ylMOyISB
K+MULdbIa6h8CAP0oWL7hmaxS7v82caljUs1TEeLPXlpn7PNak+tPGZ3SJK2e+JPjuARKXWin39S
1f0fgon+Fbp7E6opAhOHRe6lIlv2vxj4GkCPEQB4pDS1qd+vN7DtTqvG/KfCQXht4RIgeK1W87RM
zUQFCIJB8eeCVa////hJbl6RuljjurqZXlDz3ZR3WEnA7Mo2KUk3Sd0/eUnSlEK7HBAEI9/rP+0i
4psWzASxEZRV/tSWkvTD2N66ECbVP1uDOgcsLnsSNzYj//2PH+b/6y7/l4ZW8v8uu3z6bcavIv3+
t/rv34bk998ICozrf1Zh3v76f4owhfUPA++nwI8q87+qjsvov4KZxT+EZpqET1rQizFqItz8L2uS
+g9Ttm4Sc3xLHE90l/+twdT/wUmkENYEbtm6iTH/JxJM07xxhv/7cWIoDLlCNkFJ8580DEP9l8dJ
kTD7gc0MDGOlEo7rNT7byqqqp6Vl4HVCXyLnDhyuvPBne0sozZSle0ugfaC/wTsPM26ULN7qFSs/
M/aRvhN3eUGo6AQ7xhuzFRkZuuLyeS1v5y9ObKZUeb+mr0oxzuyVIMmtfq2AlvXUPIn+Kj2XuwAP
j4Z+W65vEZDmeB7UOqrdTVY3NRxvRtudqdXr5GvLYCpUCBsuBFDny+ut+0YvMPVivVpmxzJPrDhG
vImhA5OmVGihIuqCwkVfqLCgDglgRsyYPrQhvalUklsPl7HkbeBKdmjAAIrGEGV0gltpSPT0bEsr
kgaoqKyxN7FuEtQAKf8qTcX8QPLB6ntRdWgWWYc0ZKOteGu7sVqDeLGHu5zkLxzzdiH+6oHxE7yP
jqWlrYFgov8bsJqkdfGQ1MKqfbVRaosBZgzSc9OQ34MvEQOCjzqNcHxtVnNh7NF1/Eop0dmG2kps
WYZ8e57TlClYVSE73GZWPD7u/K72hCgkA0smZ+hObsbuFiozfPRQkkog7ZX5YERGd0fACQCMtt+k
kka7sxun6Od8dDWZ+sRJCdj+BPrfPdVGnKJoTAdSm1j8TatnbqZ6YtmxjTuZGSKiUpFWiNMTC2il
iuxPBB3suHKntAb6XHhoWfa0dMgEnrayndMwnZhuMI6UiOTqxwwtZUn2RuLHZJZsSM6R2/ul3THd
UrDN40tpepp4o5N00FuTQuqLbqSITyAub9IOzKk8nPLCZh2a0viXQcKgdEEs38mWh4+8ag99rrDN
Lkwp+7LWTLkNwWaClkaJQtdB1NwKvxX5lIQxkkt46osWW27VqlvtF3j+BxeGkTye2KyRD9GnKo6n
dinWxm+bbulCCbjWGphTlguHyyEVlrOR0SNd6no2dCJxQAHAmpP67NDls3RNy3ZYUPmYeF46A7bg
KW1UYT6lMNXGF72g1fcWFMzzO4NzZjVJMQ3ppZCSOTuTh9wfuIzYjKbpoEx36J3t+b4b0BTswSJQ
wzUbbjKe11xl+KnYufbHzy3VO5s9ovAAF0l60K+rSD0ImnXzqM/ACZBorEoaJHQKqb+ss465JCEj
aS8yqwH+UZPH5JXG2hZ3elea1n1RAaTgZVkkvGW0LjYIWF0WO2Y4+p+pAzL0tDytch9Qh8yqHWkp
us20LOqgnYxE+Lk+l0lI4IXM4kgtaCatrVy6c4xYhhokgiV5xxCYkwsk2qD80JqCPoPDPw4P8Bh0
2R2XBa+u3sosdwc4EQaDRkgEbtIXMsnZEtplv8HHgLZFBbseAlhoy7NCYloWznLX13eK4OQJFw6L
ZN/3JCeGBak8OpNikC6HLpkma0exNbN873UWrqhxsF3lqSglT1eTRFCTkVuBXLNImRxnY45MBAEb
CsVltV41+5b8wrfPX6pMiNDRggvUI94me8eh3P21hDf9reB/G6/q1/oqz7d/veyRG3pg68BAL3Ik
q7xiZafBi4uaiPNN5v+dmHSsPENDzjehtbbfRlZRBJq0DPeKPgj0hVtj3qEDk38YltRtSAxN03F+
Zwmb99lMf4XSmnf5emv5C8DmV5w+3d8gQ1YKe+wqfythe3+ZIpB25m3Nbrai8+FlTYr6aonego5Y
9/UPlSOPD/UiL2kF9xGpe4SpBDkoqzmn2dZ3mxwSjFjki60u7y/lDK7GDPyevjFdlVXcRnsF07lG
NIzepXvQqdkYbEQQvc5srduTgLl5YeiQ5LtZx4q5n0DYQWWE9tqgGdDUNwhT7DzCWGEoYjpdSuaH
W1ZjjSsMZrczVAsqSy3jYWMgUU6Iriz1F1tjLmMTGNenyexbxG2LfDMTRIzZk0TX90ak6ERa1VJk
h0CcovOkaNjB4GoVKIwNev5OAFzGQoW8G+z2SG9Uk/x1UmpDr+gr1rIKEsRw4OJGReDwWlGWxkWH
vol1P9pVBQ6AS1ztv7N3JsuRI1mW/ZWW2iMFUAwKbA02G81I40xuIE7SXTFPivnr+1hkdldmSneJ
1L4WsfFguIfbAH16373ntndFHcHm66FdXltCy86uIwERrGQTZTyLsEvKtYVoUp6aKMB7AbFPPDf8
8ZDnitJlqdPP4hQB54AW5AU6gUeW4Qmnoml5hqeqr34+eW+pkSDJ0osijypKuFxE9hC/s6qzeZi1
k/oUPMt5vycY46t6RDMKZdAshBvsLn9GR8nuPLPx0y0u3fajwwtwHoPRKrk4RtmFIu3yre6K8a3M
DfHOTvE2TzsC84PXaBVCmrM4bhouRuiIamg2ImmLF6trcKHZyJecMX4B+ASRLwazk1aNsXNmImfQ
8YZbfknIhh3KUAuySPVSuNY681LhkUW05Y+IysrcTqM3XAdZ6mciXGW9YgCCV+PBFWV34I/+PUNA
1+4pLSbOpcqG4632oXkR0iXKRM4VuD3VKn+1viftY8fV6CvrfZu0hTf5HMy23WQhdMqUV6jAIczn
CsmeNiEsVw6lQd9saXkrnRaDoed4RrZTXaURA6uEULPtmF9CzclLngQJNnmftXVYTwnXeOCOwt6B
9akulJ3xykKS0muK3AuN79JtP33uVF9L7+bPwMTck4Xv87UK8j5bU59U/bhSsAcs8iSmu6+aSA8I
fmMqmAMcthAUXOet4TnccL1WtzfZs6x91ZogzXpfUDcgbgcHNqNBfydSktGAWRog8QCLn0gj+LfC
VPJ886bzULtX0uymJyPJawFAssCnbbCIeGjE4DgbPk/qt+v2aj7mIG0+SjX2xcogwg8aj0mKQXCe
/QQ7ocfWkeVT/K3xeyE2t4bz0I2wY8grVCW1hogL2XYBXMZ+Brsq5Qgq1+lmgh5GmJzD6FjVhlES
sqkXH+ZslW2sWzPNPqL594HMoBi3ecNXFiIMxyl4N7eewsUrx4+EssxTnwr7ZvsE4Ercg7gp22yy
KfTBV2RwoBBN9A5HqpFbt70hOG23zs8G7Z3Zlszk+OhgFMs3c5ZFD8RpYo0ctCju5pWnG6aQhL0S
Z616R7a2/7RmDBjXJNZNagDlnG8DyOUXBr/xHsJmRw466+ZzUM+ts6L8MuHHIvKdQM0buwgbmn4J
h9QJyKG4mAG6QUUtfwEXbXBQ9zY414H6TZQI0DufNTfHVyiEvbE24xSjbMor2iMK2CRfY3pbqWXK
sxF7nSac3FrT/Dvt+hFPKOJVCDh0fqTKSH/bORLAaq6m4V1WmuMDCEJBu0KQANZhaGZOTTzW6Div
+7RaS66vD602km/fKdwPy0+nkV2SRAGHOHmbs5WZ1lSTUd604uPviFPFrHlVRZEtbJ/YMbPMhgJx
M6R5V3w6LGZnXAoc7178Y8aODNZNOiwvlhlXL4tWo4NVndAQBHFtYrqJ2vonS2SPxWAeOYSCocpI
YeXKJwY69zb7DD+bP9NC5kANfCBQN0+eF22ANxSPims1xkLTHBw0OjODSm2j1DdmjOmw9WJQ/f5M
dxkefOV815Nb9SDXquG9Y58WrebUQnjsWgoARvLj6EWdqBZsn+aIo8/oRxSdxmcrP091AS+wnXmi
+a5pvFVOF3mP2tXxV4tL+3NeRvXgd3O2XF1PY9umV3j0CD0TTseCFPSM626HHSMgw7vOk7K2ON3a
wAxdLK93LXF7zNa0Kx6BqA4UzJbsPnhpcemtfRcpmQ2Z665GVeVQ3MYx/U7qyfwdixl3CBFvT63z
RU13nXFL81OkN81oRPhDOt8T+dazWael3px8J6XFpWSO8vHVq9v+bbLS5ksMlLCuoC3zjOpbgf7G
Pu9JV3m0hEHJUbGym4Hk/lJyIaKppAdJyKB6dcpAXGZp+x/Q8SYQ2ZT9ujvR+cOHtOeMZuWK4C3y
mIJ2PzQMLk2z4AGRtR1/BRV3BjAyvWuHagZfhZDndL9IgiRfeCbSL0150zsYLVpKcsMib92z0byD
isCNkF8uHwt040+uN/kQgv7s712oY+9BmrJSXuP1Svv3fkgUMQWb6xv49KKFf+sU2Us2Bd6Lyd70
yyTuTP6D8NU78HZlcAEWfOznyV9SQn1x/9hW2ZisSsad84yN/c8yTtPbNKjlS046jzbc6PVvkBDN
uOWDVRxlWU54/vIh7eDhRAhtSjvEKUdtDu95E1SfJMswKEgmv5RlXdzje7fQbUmikEBaFRPH7WbJ
Su+lE3Y7XuhEZ0eU4r32j33RYVKeR0bR0SC8szHx3PwkwBrzcAGunV7jBRdMKKrBvT3A8PvFJTV4
EOo8fgHmmeLqKXLrgnjIaliS2Xtz3J5pvYYZCL/MtNU3aXCr3Tk6zu4ZioW40OfOaxz1iWlvoqyr
liewa8zSgeqanKdP1/IJEbMWa8Fjuwxb4A9MkV7NdqCupNWfOFS9Df2LPrrjLU+19hsGxU0hlio6
B0upbRRZKrsfaU6ioJmwfWx+TKJLmaUM3RvWECpqGRdqp2iC2djLosRb4k7Jg6r9GboZltSu+Hst
1P8oav8BfOe/ktTukq/53/A+/Pw/8D4uSplH/4+FP/QmlKGJ/l1DI6wcWCbUH1Pc6GrC5b/5Pxqa
/TcLKIMJe1aYwH0Qtv4RY7agaIHxpbAHvemvf/vfkdBQ6f5JQCNgIHzLRuKzIWKhn/17+ZSeCXXE
wHlw/RbNKuj0BLyH0N2DtFT7JFtvevin1+X/oUXfFLn/VOxwv5tQvG4ZbP4KKNL/rti5Gn3MG2KH
qhHcZK3lGGstjK+hJJb4X/9J4pYd/+c/C+ERnBghcZ6njge76AY2+iex2XR8BruuS1ZcxfAFb/La
i2LzqQ5s1g9FyCOayx3WTGFZCDQTHbnxmixZ1ubWtmg9ol2wTICFJxaFJanaE00gKiThUv/YXI1x
5BvwtvF0m/Iu9+z6wtJNhJExKmxtGKWe+s53jW3uIwRQGe3l9l0wJXlziJE12GVadR9syIdZ1fdE
n8XE83CUiqTR4vGOCJPDgFoA7RKHS4larwvmMLI1DnSlUJNgdS6R7ImTV56XiE1n4Io7A7Gdvvs6
0SeeKbX8VaSM+2d/UfKBNQV0/Fkm3zicByjKroWZyRW6RjylEmfBkoVxV3dAEkmeVfcg4KNzxflj
ByvGIe2vYhysuKI8JhK7ALgzV/6dWwDICQ3Neg2hDBsYDnrKq3lh+Hh/KzVY+QftyJ0dcrst0uY0
zT0eosn0EGDDAPyqBYu1uZmR3KnygTM5mbWwEVDC05C6TY7ZhfpDi1lm2uUV23dsHQw5Scq+lw6K
9yZOx+bsKqMsn33kKuaIkkIChqq0MQfzVY5QkMgfCJsDiOqayA6CjT+649JtWVFUBiFZqn5b5sAI
I6m91VUzQvxgS9wuzjEtjLiWdDw0XqGviVE0knyX65p0oZmY67g30Ss11x3hFFcuD1hFqb9hUcuz
uLhfetmbj5Eum+JNpUG66M0MnEhR32OM+ldeGhWSG6iheb7yFxCBtWZD3XPFzgpHw4lx67jCBc+I
5rLmYl6YG25avSblBoPmPupcQ29Z04HiJpLXYrCnS23XDHoutjUccWPN+0i2nVaFwF2lCcrP2ktw
2KyXzkuL/ZC1sx+yKiV2Ocqi/V7SWi+bjqFlwEBX2+q1h9LUone0wuTYnYeO8CD0EEKeg2BHjg1w
IOckSrzIq0b63Nn6KmD1yj2E0gAKp/xgFwUuKtV4g0CZjWLLBC7JvqcUSfNu2ikvWEm6xP4ZLXes
j6MuaJOzsDbad/kwNfkp4arFGVkTGMa25yDmPyF5aI35vrn9aD7Z6J18K8SFaynCGGBWFMqN45OR
4CadZeY+nesBH4JiPvhtVrmTkYzvZ0VjExSgUAurJfrNFXSVucl0SLraMY+1kbCkZ2coTPKpbdMD
R9ho/NettfKjYCF3HU2d4WF8cQmQsmQdioEwvw/aq4P+a+20NrHlYogsp9tqrd5z8HsOlZc1V8Uo
cWfMoCJ24ZjVRlmtTLfR2bbAtcjZzS1/71tsW7YKnadAgCPOsLHJ4QYPWVAHeg+NanzOLKawc8QX
2d+5jeitJ8Ve3tQbI8+d9JXaj8nb291UT3FoO6XbpB9TaRg5Rp3AGrqz55dcTMyJMnNihKnLCE5P
Mf8vXmJ6oZ3GRn1XpmAFDxgH6Z2griL+AXdE/C2mLZmcGZnjm98jVpdZtbm9nipzeUqsfEDExBDE
rc0vm1O2TD6EGSR9gqdF78I34kAoMLAk/fTEp3KU6znGSvIy4l0GUW11dJSDsqJpYCg/hESvJfhU
B5BwPuaAHNEj1a1cjUvA/3P1GQPyF+LDMkoV8LkcU77NGo5MDcYM+6xlIl5tqm7x+/FHYfTlshIO
ThRV+mto3CghF23PrHnHn0nEumhe/jqS/mc++g/hcND//1eOq75FD//1v7a/9L9sGv/6z/4xJv2N
fBz4W18Glsue2uQ0//uYZLh/cy1b/LVQlBzjTBD/d06yWCj6PK4Dj75cSju9/8QgMidhbJdsLpmV
2DZz/P83MIiWdP51dy1tfjPGOP4JbG7oDC//Ok7kWVxYfSOAf1fUHXVDs1zsIrB/d4ZEtssJYzoL
D0CvDDxQXZlAGErZB8R7KojMUNAgA99ztjZx1HEJSqP1aMT9CmgIBQV1IE9LhDsO0WLTitnZekgQ
+zpHnmSriV4S0bzUUQcXls5L23bHeYTanouYFhRfNvteBx6XhvQpvpUckWGo15GK7pNqApQbeFuz
1at2jhT5B+iJvlWPFF7RlFYFN4M2ShfIjrbj8sZji5ry6zzPbxEB7ZSnbYc+VMTRCD0/Um9BEiH/
yvJutiCSI2uYsJg98V5MOt6hW9YheJkEwyzMFYwGAwkT/VIMqXs/cj875DauOukVf4ocn3HUjBpv
GpgmrOOfwp9zlDorZ3zK0oNIiJQW/KH3adA7J66s2ZW9s3Uo4KCHZaCHl0QiViDKYxlzI2xBG4ux
+dFRxOYa5V5vUdm59j4DXII/OFWIrmjkqXFdWrVJ1KMcFHtC9ASf1Rv7o8ohW9Yt9plLasnSUaXe
VhWR/wd/Hm0esd1nG7eTPje5ulAfTCt4JO1J6AfFzuMtx5XqUxO9zA/c44uLzbcCWaW4jTZK2gek
irF5gCxXnpNW/gk6NisrikeWYSM6EjyzG8jdNJfoDivdgaPYeYqTyQ5TSpBDgP5JyhZy5Inco2Su
YdEE7wLs3cTVX0Xc+xrzvi6YTWEjk6p8bqBR3OID19IznE2xWAnYuTwHRGCkRH86Kr157Zrsjix0
iz/SRgprqSBlTZ5790PAuxFTBrlhV7bcIzxdHGFSWtBAmr5wMtsrPEzzkdmSEasUGXXnDi2ArKjB
mZFxWiKWxqX4LAgUsCAxQUQsyVtCW8R6qdi8pDZmV9PdNYtrryOotn6AzXVGhjrOi6DdA3+UutYm
LDlqoC/R6NxxqN2lmVwNQCbSbn6n4vOslmKj/ORU9reaNiqqaJHb9LRzhYnixCXRGwN6iZkaa1+G
S9y6VLa4zVnK7N4e5C4vqCvKovVU6GeJLdo1Rb5jBdECtZkutESFGJE7+3GonhCqIcjP4Q3jQvB/
gi7i5ea7SZPgI2mkexozVpPT7Hgc0RgDut2ESZojd4KZPytkdprTgHvMUC5TJvayGDbB4u8TUmp7
Ao/h0hJIVUZw8pO6PPBWben/OeVoumCWxW7IXIvN4GyFo2cfUkLxx8FxlwfchxA902yirUHJDfNp
/cTX5s5KH2YlcAh+Jpn/Qjw3ZHG1Q5sOb6QDG7QASsJh7tJ7QbKizmQ4U/7nkFGOkz8OTxUJhuEA
dGN6GVsb+xpLFSb4HSVh7AvB2UWxfJF5BIiVeY3nnP6k5Ma6i1PSEVOW/MEg+ZAzTq6WVNLXaDbv
9FvSrxdEm4Zv40HQzTchGvcTDbwN03CS7OAALvvOtr5mSnzUOV8iAh2J7oG3lRE1bpnJlpJwPPsf
cjcj9FCsXom98kV96WicrWhBVQdqLnCgp3VkrNMhi0+aTk98ankKoVShYa2kEWwVy44uxh9LNGPW
+ZPK4t+JYX6VMy8VS//sWixjiKkeN9uwbEoP+0Aqe+ORxlrugEv7aBp0p7dFlAiuK8YljQeqMxHn
B+Q7pLIzfNqMcJ/R7iENsMRFt4VaWVuvgUXHRUWh8jvoCVKzThttjHIJHhmz2BpwA/qVtTo4O3ay
VRG1ybITCK21ZuqsUGwt1zl7wnyKo7aEneu/59R8IwOnE/mLAU/zza2Id+MY23Vw9JWPnirS+i4S
+Oy5f27S2g81PCorHx8A4q9jSB/sCLr8ronKlArmjmd//EIXfLSuzO6tIWDuZL+Syg7dWD1JIJ8r
WZm//cTbKy86lrraD0m2s7qEU4WkyYkdGOmXrPm2LHH2s/67mLDdEFK/WauzK0Snb0z3uAcUrn+M
FnuKFo1wlGJTEwYH+VWwtMR2sCxOvQGwNm0iorjEakviS3Ppr3IbOpVNSiyMI9TgYqm/I8vMtuy5
jxPZbGqycubhqvwJ2uqWYTS3EkJs4Tr404c+LE06cKLiMhfJfcP9CsfLLMOhBKsqSYk3NWFDhGnn
1Zpel+VDo7s2YGdo+nhHGcRBb6OhV2/BMN6Rhipu6YJN10971/hIDAzJ0H2x2Sxv0s92qfHh3cp2
mvEM7fhZ3VowyrYBORYMqwXiT0XMtjfLa5sPpLunw40+lSes/xw5PKiuvrdVf2KThjk/Lb+khLxL
SOMsFvPQ6/Ywls7NXnIOGuclauL3yDGOA7DbjA9xBTVDgTVhd0puEGXQVuYnQuvFK+qDQ+9IQeGm
7N+oKzsKw8bdTz5fkjyTQfl7GZ4gadJoNlBKNNYJUDeslF7kbuzU3UXil8N1D7SQRSZHhUB2CZm5
77P+wwJiPxTq7HU8ZlA3sFSn7P4soG4tjAQ/ofvKWYk+pvCVCA51LP7KnU2+5mLFyrojvxSfY/sE
NiylO/ybftqDqt0NesU6rYnxzvSfdM64DQBVkj1lN83CY3LtzSyscxANu5ub8OCbAJEAmxlccFLa
IEzigbF+iyfCffPbPMY7uO3bCVwAHVqskUxunybLQa6Jw+PQBPthma5DPNCKFJSbPgp++NKuY23v
opyAkkke8uA2NryQ0fjx6voQB8GWFwxmTxXOeC9upS8+XbFlS23UwLrKe3aN9lcb0wuVGuuFxwbM
KJwTXXuJQNOYZfeIIzaUsHZJ1h3mAcc1JIPIYeXWwBqtTAsTR3b2NUnWJS8+Mv3bz73LVOp3Yc1b
mJ97J3O3br2slxihKS+rtXnrb0sPSkIExANLTUncBjtuary9prcOsn6NiZ1HlXMnHXE3m2y3TUtd
US9eCOsDxBs/lqLHJpNXe3so5GnSBtRdOnGOXfHDW3nIWPBGAK6nvjjz1SLYnK6HzDl6mo1eMGSX
tiFTUI7y6g0FaKYeXoFNFKiWxOQXCLI6Fo+KxR7vhMYKylDdDQ8G1M0FWAdZqEO7xCbxGr0WBPwt
nCiAYlfwpJ4mW7jrqqNBK/FpBkJs6dcOdR/7RTvvAVmZZ9C5ZLNdHZwCg4+fB64OKLLhPrOHfLeq
Z7oHL11tP1XVRIZCbHuju8a4zj0h7mQ3rkZaScrACdZOqzF2W4RPwTO34tFPhv1ElHM0/YeuL7ZG
cCdGY00uYyeSaNXz2ueOvqN2+tmxHSBtJpg4Hujbwik4D6phlxN0DNvupSnFwUT4u82mW+oBgpXJ
qR3EwGx9B9d+sZZDt5Xzm8M2UJpOvsVQ0++w3mAMWvlNsh/6ON6YMrE2M3YM7PP+2gUEYwTiW7Vf
ZTwnO0Z1kq2OY7NK6F9Lu/iwZv9T5FN0dFn1olLzCIBcokT6ZkNdSgLvYEmGRWJ8m5TnAltaqBqu
4OSgYAyORfSrc+HODvnFrooV00koy+QGC9pEuHd15q2m4kxH7cVRlyj5LDFj+859ngErLo2Dq5sP
PQhOZqp/BJtpIvO2omET2zzyCQu8BR2u2riVj9+mNFhVtltQKGgrZEt4xvxqPHuHRWXDtvXquMaz
HJdDScVt7SU77p+4sPo1lgA+PCPJoRoUUUlgPGHHSSPhpsldWqYqGe06mI2NE5G/ZHnq06rsU2u+
OI82idIN8TAA45m/jSSLF4XXJ3GtQ2r6QyjlHRe8bQRXKMn6LPTz7LUZunUyy30yBRf0OvhS+VdA
R4tj/dLSeZgd+WWp79z0pp0XN9aKEGhvvdmV+OWyJu5htOEYj7fFIjm1ZbRKDRSkydHNqsK69xlH
VvThq4aDtPRT8gijmMkZc5FMbqoNXUNP7SSj1xgHx+3XFD7+qaaSKqmZIUDaHFDwODAB266Ew3xl
K3fhMeGdbCf7Mlz7feT5vFKU8RAZvH0kAYVBLnrAW/tVTDJZY714sia5xQW4kF/Vbzcm2ug61COZ
2Q9CEcvR7M7AgCmsccdG8gqQjlb6OrngQPrRjXHEL2eHXkklMrwq9n4/jTOGMx8haKrEA8Ulx2uh
88wIA7rmbvCMHSc/8XHjTnGUPtBMuGyEBaMI31l6qYMW2ox2BdNp3gbJZsjTPoBhSIvbhZuusR3K
wD70Y+Y+5Z3Q28Av4/fOk9lnZFDPkZcL+BBH6DsvZ6zvamP5NFjXheMwGBuwB/55WIxgH/jYUXHS
1INe6Wj0tpSNGnfsWZC/baMnN2tIcFhrq1gc8i1xTTt9Wo6XLLX7e+W2BjWXi+/zhaoagsUUK6pm
pawWHrzVR2O10YmA/1ox59JoVWYGUiotTlMPtZoAh/tamIXXhr5LxH2H5G+cI2ys1FUFBZVcCw6E
JGXuWBjBH2owDwAaeOSGMdmYS5DYBBclrU9d2wPU0yxAVjA4rKMv2kWFiG1xs2IdlHSsIcHq8GLh
tjMG7CqbAfkDiYPB4q3nOQrnOhNcRR0cufvF9gfNIEerHAkLnVJfGJRTvLIUbVVrgIXedswYNkaL
hzdDKiyzNKmdi6SuT5AY85IDLaKxv9JqZs/SyvYU9HlAQw8ngSZKXDKSVRSVIR3ziUYZx9hXTpW8
RB3Z8cQLaLPM+Zd7PNnA9dq4PPdq4S/fs/K+IiHls78ZtTGm975luJCnMr0sz64DWXBNqYLBDTII
wHjhvjwUDde1tUMz3GtTVuwDPIfvUpvNt7GT2JQHc1+fqKbiAJMyko0Kg0Aa1rfPsWweOsw11NYT
tWgze58umdnYK9dqrPpsDCR5rXXi80IdIhIZ+V2KH2hi2iWEGrKBsoabhE7nwCUnR09gaaF86ilF
lLZ+c4GLJcU8AY+fUZfOEVi8N71DQBnvus5Z9pTfFD0z2DSGU+sne5bFnvXYOCS7oBn01olSioAn
E40VAP+7FACU2/nEYEcHYxULZUB8eA1K/5x6vn9jY4reXQ/TdCMa8EuMBIEqsJcj/Baht6T67OkB
dwFB4QUDc5a5X5gUHfJ3eHb7myXULbcm5O8DC6M4YuVGBdeuUBGz3ty50A6r3pT39QSLAbOiZTx6
Ord/Y8rqv0gWiOsMIul31TGh5AF1ll1bx7uJ/sFjbQ7VR21Z2IfoUBTLYTRnejT7IAKdD3RcbLBC
ld2uFEvzeKuIOg7QiK5pRO88u3Sa5dn5qHbrJZM4lJhCQvJDyXuSp/o04H++9tqEdGSOksQqjwHI
J0vE/SFT1u+OFODBpQTrqe5c/7FJfNJzXe9eTfid3N3K0Tq2Gnv6xivc4K0bU/falKO4XbtTPEm5
q9k14RqcETbmdD6CaK1v7z4kJxR+N3jg/uSGEx4qksqqgHUsKxCdUSad7UT44o0WkO6P2cKeX40R
ztME4hCRM9u+L5PW2DYg1U+Fo7gvWHdQA1C9ZMYMUYBLPXjLzJNuak32JQAixBMW3uA94Pp8TK1K
PUU0DjAejjffVD+gtrkM45ciEcG77m8UiiIBlLGeo0n9AiMX79h3kPPS2vrOZO7klK5axWuazS4y
ozJwJbHAuiy21f62VHnP5yhf2V2d/qF20+KDCgWiwgKjOWJ4nb2tB47PBOzfbUqeLwztqu4f06aw
YGlr5XzYlcZ+lFP0Rklt7Xtv1lQzzShJsLK2Bwvpx+L6tjiiAxbUS3SLxp0ody+7eGSvEI+34nRz
IHpN4C2DNrzEzr3t4ZK0coK7NTF/ubIJVwODYL+EDGcf3Em5D63lwypZbFqrl0+ghCNxwDACZHOH
8jlLOT1JugCAeHvF0fbgJCeyq4BhYrJdFwZwYisDg8uqDYSKyFv1oJTvPI12yQXBWfRKsOx9Jq/O
xRcJGnRn705nGjocrq3145I588Vym4gvl+2f3IH7Fa93d7V5wjB2tCXgyWd8S9ZKIDHs86Bh5UGa
OVQxeW/KPxuuN7U5nTLbQn/x24GcfUr0GYbeyhtLk0xJhKLa4eiNz2bOceqmO75W+Rpv7Hszu08t
vTjwQowpOE2F+imdHCAwnLhbCazOD0Uw7/uAyKsAyZws0YYkfH83+lAhq4Qubvh2gg8nxlX/5k6z
qnY4YzOMjk47u1x+MvuHdJjxlio7BmxFwuD15vMdbQvA2UPUdMm7p9PT7Dft17QU8RkUof0HRyMx
2Nkxh1ODofQ9r+b5dw7q5IOyFYrJZ3oPp7iFCxfhsEKRkfS7xH4dHLqc3AIzYVZC0LTaIj4M1Cm8
57JMf2ySovdZBi7EWTxqxxsJ20RmTv7C4tr6wO5bX+yb+yccU238Um0DdEIa0yGOs/4Z9E1JNNcI
hnusB8t1lF2E7G523lfaOtlRJIyx/NCud0dzb06O91OTZL2LmZAAiIps+NXCDt+kY9fc22Ve7P3G
NXfJYkjuXHLZlYa5MuzyOk3oQ310mmdKi/MODvUQT/H7DL55RyZJhIHZl2FR3SuOwDWQCS/0aKZf
RSoJDhQWk5bQx8ak74eDHBNxcPtKTgkx/KU5DyPIz7SER8HC9nTznNKmo7yNk1tWOCg03qUPvFda
bzdTae9rYcQ/sJzSlVPpEyXm2Q2v2O2ryMMeCd14PRnyTgYo9soNngoDJ3fV6WGvZ84gC4ArjtQN
yRFB6CB68YST7jAZwxi18OiRGrk1Sc8s2HX1MSXt73SY1in+YSUItuROWR57pPgQcx5l0pY6Dl3x
yo6TwpHG/iXnHmEpTo2th1u3b/odxWnRofZThJjRe7E8PvjQ4OR9X6YoLUbRElWvNnPfMdL5RhMi
8Lb3Xu0+DaMCfG0u9Y0zHX3BPDmxjFiPbrfszMr4aGoUzArbtEPmahvUYPmpcmEDbFMXMvyksOFK
LlrgPnFOz91wjZQHjrrkdSHIJDe9P7xNGPb4HrsXRJv0lfEz21XuMGx4vO+iBP7rpDQ9TP786Nvp
mr3QVhEz2eIkpaDZqsDl24N7IKdnHQLE3v1ctsPHLHIyIl6LWGEr4yGnT9yvdrpvjwpp90YXxaru
zVcrC7rtoNJTP9tq3y0TSAgfT/LKbDsZTgWskyz3mX8dQXeAh0wMW8PK+C5VgFlzF6QXQp0/fvts
ehE8gN4sU02WmdL6Gd1wlJn1mMfdpjNlscE/OG0Mq9mwjfmcfcC5TVYzMfXdmwMPyGyCZhuNgl0a
EfMHw2eTmzOHhSzdMzL6km8gyGY9dfvcQXtMoXhfx5FPDHDuCyuFjmedl27zos8psc3qpyAyz0Gg
rUNvFLAH5zuhpp9pksemJma+yLu0Tl+Dv6S+sXtigsfgURX5tbbk9ENZ0YoQU3vRg298preiXM8k
A7VMbb/nudtvcCXmJ78oU4YP/jIj8ICrJ7KvrscSQXESrlwTqExAZNu/sf17rS5FG784iPhmWhXo
94LJvj9I0jFkF6+sCGmBkfs4TvNw8CdOJzjonl3scSFstNHfl263qacUbN4ir3PTh3Y7l1eIKO4v
nM3+I9WCOHsjnnRMSyY9xZ1irJiE8zxxEwjBGOjNCLuq9SriDjY6JvB1uRs68h6jtI8CES8czPGi
I92/Uj0W39NOtHVFlzxaIJU2c+fDJKsn0rzDTHQq8H81DWvFsKlmcR5HiJGhHqKDWTkIYta6y00s
wI21Lykt9pNAIASOu9FW1haE5XPPo2Q9qak99mXRfU3pLBlGqZBz+/LRxndCj/mdb3mPhra+hK3A
Ny07HxGQd/Ro4zQXwROG0EOnknHVjeKAseekMudAczacs+qznuHklsMJR1LHIE7zrFNjrqernO8r
HniP3zQMcqy3uqbGAdhKnfO3SdPmx7Ltx7rNTpWd3Odxu55Tir6R+L0dt6V578UgKwaRv86Ij0Ms
7Je+CI49Ql4JoHLVF3/JgnwRplhoQFCpfqNBfJM1bF38WFNMNlLEbWGrOMm2+QCkSMMEuT5Gb7mE
hOv6rZwajKzzjVBhju9Syzcan5+4ztJpX0Dk0+4I58w/jBTZZA6K8aRqoqzqznaPY1yfADHGD2Nv
0n00u/dp8kNsDCZhqtFlmnnY4sgNJy6EHwmJpq+2ndz7IRm7n0SNvQe2xp7W00QEJyySJohCg6+g
s6qgRVBBJJ3gWpQRprvMn4JXxRXEOLEhN+7t2S8/KuW6v2D5Je85/5ceP3T7Pvm1eQtqFNTRb2CG
NOv/zd6Z7EiOXVv2Vx40Z4K8bC4JlAooM1rfed9NCI9wd/Z9d8mvr8WUhCdpINSbF6BJKiIj0s3Y
nLvP3mtXuZaR2SjIofNchLrHNsXY2WJEdQ6guAqOJ75bRfoFF2U6+41kIWVl+vxbRowY6DH5N8No
yB4xgWEus54HWGaE4SkkZsSaLPjWsd20zEFxV447wWC2jrBDvZv9OI0XjN0T4iZcSbocCmWssxII
5f83g3TT37ot/5MX5P/0bdf8exnmP8yyhsT3qkvwFgaZCRyw/zCBeH/YFKAurchC6tg9KLX8h1fW
8v7gYGsvIXVPOrYj/tssazl/YAshcm5i3BA6D8z/iQdEUKP5r5ZSOmvxFzjO4iIwSMT/uweEPGsX
ubNK1qxtgmPbA7PPpg2Z1bcgjOTWlDUNFC3Uo51Z6ch/VkfE+0PGSb/mmeCsM8pXAThP/YQtLkqf
x6TcaHWNdIItKnqaFvQw8bxdQFzMy3kGEQZ11lS5YekXkPjiJyy7ls9gexiMYdNYNEuUUJvYuq3c
cDj0HNoYgbsFwmp63LvUHQp3VUQsbwhzEqZqY78McSfKIw9xwRpYOQPZMyEumA9xr6mHdmGuW68M
9asOqSHT5KHO5wQi7wzBiFcdVbKvkPyQxhTbOwkoprmMGo0kM+ecNDnq2fSuDLIgSZPukD22NYlF
qMwr8PBv9F3sRbqUsCf9JrYDvwk/yoKOsBGu1UdHcBAQ2hsLQIuXVW++98VXBealUK+D1gvahIS5
JyK/NAekq9Zpj4RPnjFb7Ip2fO5T6/cczdUq9dLncj6y7ARgm3pbN+3OGdZSjIYwtEx1QrHYS5Y6
FrhK+tjD48gDb+0l0d4aH0zU8JH474skv9a6T9K7ybrh57R5w+TGWpXq1tD2vi6MHBgpph/229F9
jVuEtc5eMyXdk/lZVx8RVXng3D39pazc+ok3Yn+BOfjS8WDTmu4DzC8RAv3N4KyKfvUurOrYgWYt
G9rk2zXZDqS8kPdGHnWh74QcrwOaBrJSbCRxOVe7oGOdukwBRlXV8v462sJy/XQyDwPy+cBa4KXp
AXWNOev+BE1Dd8s7nEAv4E7qX3Pdj99u9RowE9tq+mxSAAiBe9cn2V3DYjWr7zGn87wkCJIFvmcu
rWx5VXJokuRg6UQ4izkDmmI98eTnfdYXzxPaPpp/ke/jkqdonQS4H3UCjn1p7JRpwIszfcnS2y6e
KdXajMYlnrN74VQnJ9AGWmqIvwJliBLvyj6XsSX0aeTZ58golRfgZuQjJWKTghhCPQTuwFKIt2+Z
HwIALg4eJ4fOPqwyzIAkqvZKg6eMON6I/Bmjz9qWX0kI5q88pRh0cQaUKwhorn2yRb8ljHUS7DsY
EJ9E5D3G2W/6d8IpeRbVid96IRrUbwgC+s7wMYNSb+8dqHJmRPis3PVe5UcG+Jz0RLQH+gDI0sCY
mDO6Xwaygq5qxertPqD2IsBCnUDXXTctIAY6k0jRk8yPn+tJv2vm5HUC3afPtGJR4GVg+kGcZMFZ
r115zFykQy+GtedVT+Dj7yt5MFVGwcUAEtk29iwpnTWFvOQkk5qgKNTVVWWqvdZqPyoGbWe7EEfT
5mLW/Q+0hY+86aMNEcG3MpwhX0f6ph7MqycSujo11pNFYk+/jbkO3+aqcu9Hdk67bHEJ6Dw3NoVp
AHcahiMGz/aWz4v9hZbslWVyDiP6QvRSc9mle82daNERzPIhdcdL6jW7JEuKn3Se7JdMMigil1ir
WgRPtsnewYPiptbY2R/SMN6SHjuGesvpXbv0xJsbl6ok2X7MA5GzjsIZ3Oy/IJPus6A7NZOGluWy
PE3erXxcJ2HRbZQ74KZnoFhrLla8sHeJ8mvAXpmowvozUMTdykIudMdbsUgLuT8maKzYz8qZFUnV
D6+u2QFcd8Loa0TGXZm2oYnV3EyIH2Cc0Dxcgl2yQeWgXeRj7FNJBgvxMypAYsRt1yEj6N6uLbhM
wakhZ7cYbtv6BkZg8pPQ0jmeM7mSIXvLhfsUGY2+SzwNN28967+H2jXXHu7ldTuTV3WoBarrV8LD
b4DGbEq13oiNao23CJNf1IpyP2eS9iYkEm6yZD9wc1QUFju+Jm+xfrSIqPUeyOPfJVbBkFuDLZxZ
nya65vJw+MAjDnTdxaAUmse0ZTXJZViVXLLmJw4k1FEWq/G0JmGyYsL1g0lfl8q6ZKTA1HLckQYY
wOmt5XkmpPYOetKXNSpym1vpzp5LuckkC57JHR+MwEXyaM7CBYqZJw+R7VBPpGPBAn6QnWhpusoq
/mhRuFdRr84uP97QZAj+j7E4t7bfOzR/REdBjd7s3rtLURJB5JC+NMhZft+eLeux5vlaQzmJ9PDD
SlgmY/LAUL0LSyiVnkdzO8pNeWibcxu+BV39oeE4iOrjQPrezoCR5fjHDLnxcuxxEvqetmAIu50s
tYutsvdYUiBUP+dZ8+ZWSLw8BU8uNdjsMs1pU+iSgTeAc1fRhRZ5nbw6VQidFH4WVAQo4h1KZzsO
Zw27o+DvPlgz2YI8DOnDU4tZ40rimBYCD39bxJaM/suBb3nyvqypwdMkfNdt3FUCpBi8BiiwIT6p
pD7QIrIKq8USR5qO6N1w8AocDEjeE+C29L3UyqdgLH5ZWXVSDfHXMQfzloh1zhUMf2lbduXwiIFk
G6Xul1BQUUVofXUOErcBZGUMu6PFnc9OCy7uTIJmixNDo3rTClbE+MldFu5alzOvknfFTofUIEfH
nNZ6a8zejHCCXl8Tza4FJnFXm5NVzg+jD0+1Sg6l53Uc+eOtgW00kc0bCZSlJvXeqGdjW3cVfA/g
fENck/SYs3hn8aiKunlr8IZPS2+NrfNUOQq3/q43USrgWidO/9I5wwESLx9+VffYEGCf6YLJBD5K
6hqAVItbnxwAHeGPH4W+qyWfDh0UDv18hRz2GW7EwBpPMUU0lK71ZnzgJSZwxAVbLG67Ofd8R8W3
Etmi17XvwcT850laQOJ7I68fKzO/nzjCC0c9aFG5UWaQv7OGXVHl95jW3buu/+Q5ROzyx5jM49ie
jPAztPt1ZILa1XvWBONe1tkupe6Kvj2OUuwBaQm4DO5HII768GJwRweFtY5zWI/AyV5ZPG3Yce3T
ZO/9aTigTpBUiOa9EEJFt/kkXbSxG7UV6TXmXxwgKvJ18t0h4en2U5LZ66JU+9GIeF3kH6ygk3Wn
F+K1gYcLOBcDGLRQiKE2tvy9IEW5Ytg+GSwe5IBxT+sfkxGnJmEUeP7Jj+5yK/XpKVxaiEuWo7IZ
MNMdQFCdWMYQDcn1q1K1H/fW76YH26R0i/bycm902hYRlqduhVvaK9YIqH5tUzHolvcOlUQt7tii
qvfjjMusGbS14WJxiEHLhtmKkAKpK6d8dkFpdm79YOCookFsjsR9H/8QkPZnamu8kphxJGDBFHcY
9zA350Qumw44u+xfapphPKfbBDHrchMfX2GP2yr2XqyhOdCk2Fy1LKa4sIWIB2WbiLmNeAudNd2E
Q64wo8Dm03EcKb6LxC3dbYcNKG+Ppn3pc7UwzwFnBjM+HH4Ew7QQ9Hv5QPdIsHcIO62zROA3Vu5q
yO/tqvnloDP7HuujtaPKU5xoD1nhfSj6g2ZDu4nGuJG7PoxAFcraD2yODnlklUeK3DkHoNPYyWM/
PxdU3uPbIhrbHszUw9EicE2WLpuB9mg0zcuycYy96RVnzksqxSWLWTC6wXoUzDWlfsIU5UPkuGBJ
2AviHCtjxu3Z4qCnqR6ps+Ec7sh8CyiE2oyELGwqqk2VRKfa0TcVkC4aFSbcDAb6df9Er9Le01Kf
o87TxEeujbnfov4SqYL0VeD9bQm84uzpnt1cMev22PtGGpMTC/+1HtrkqrrPNuYUgPbxm9EV7HrB
8x9EjX4NcyI5uIph9bVmux56wyp8jQia7xipgYArxbTStPok0dBhsUy7ujJMeitM+5AlC5YzADlO
o1RGkmw9tE313MwNT9yozEd50yaV3tScKJpUcffQ1Jf7nr0gukAB5NUuYLXuGA5trYW3xSTK6F/z
YUSF9qrI795RP79pBhPlcwavNAXmAXtrtZe9/UQS/eouRfVcOVyRwDHcbaOB9bGBebFTQop2OfiV
A8lOGWmvsKwWUV/Se+J4d+Dz0TNtJnZDpLcJEtlWjCmWuRSgaIVPc+1aclOV5TH18MY0JrapsrpG
MUz2oijuUMyhmBZfcWJTf9UJ37HYxtUxtg2CzZ/g2ZK7mFDhl2HP7d7N3Gwt8K+NMaNbbZrkk2Wi
7dxSa8+dtIo1+18mgxjhkLjamaC0u2pAQbhK1472YD0JDTO56WBXzjhp2UXhS7p3BtGCmy76eo+D
Q/NH4nurGVTDSg6NeWD+2VVGw8OvSiigropVi+uaL2lLXylOrvnW1ekhls19q3u3nPEvwrkFNOtL
UmExUoHA9iwEDia+zSI9F7Nzkz3tvMvNAlGFaAfTY2donP5K9iszfRU35niNSp1J23UdX1swF866
svN2OzUmTds2O75Obz+qRryNjfEAKQ3zCnj9ut50ZgEAP29PGKhry31v9B7QrfwpCDymRfrdDPYq
boNPkjR7kf8G0haOxotptI9NZj3ZNB6w84p+a9L5tJv2A5Pxu9T6h9jkp9dQ7PMIxGUzO59VyK2g
x5vJixiZVXdoBcgh2ifi+Auu1XRa+tF9N0CiHQbWqHZrOyuqFlaEM/h4GSSSfn5tdAKqpUaSoSYv
AFHrqmkaBNj5HkJLtDezj8r4k4u6RO/s7laCuflTI/edvr1otmZfRZvl69wtsXJG67nUsXzAgQOI
TSrjSHffr0jht6UkqeIh4yi/zgDv4eMUqjuWYfiaFdEjRTTXwG6vbAB9O2OYquavgVpZkxfvOmqM
AHsDnGXK8VbKYWibxs3kgnPPEhzn8UNWDdsutagok9PnCHG1n1vtLN3wJ2bMMdiFYJK+K/Thy+uc
2i8XD96MzyabizdWBlvoHdXaW/YndbEpGhzCS4s6setuhZuBZCJrCin8MDE+4qS7i6Ngb0M1NZcX
iXBqQjxJtqFJncMqZAoxHzMLe2Zrc+UbRxBGJx2ro56BUBM5hNNc7gLsVwPQs9QYcXSkKxnjzGaU
XHk8qVJn2i9obZRZExVFvMJ7H6mfRN4wWo7Z1BOP3SFCzk2k/LTikgVDe+xj3oRddehNJA0VUN3l
UayBKSY7h4yoE+0Udw2+YTseAVRpL0A4hjWcqpo3buLq+GrHYR/ifDjLcooYRdVhoP+dU2vSda9M
RD0VBeK3xbuu02afIDWTdsTaCGCsfR2mkV4MEyj8IaIK9joSSca3a0YOieLKVfeULwPHGG1nZLWB
TwY149Gswdwlujm9dZU4jnjYR0XADBMCsFdqGX7VZEA99ZUoVpB59xTF6jrE5ndZ0FHjlmN9Dc1K
o7WBFfRzGDhjiiCVIzQBjmbE6Cd96nkBN+FWQn7cJ6D9HzDIk1huO7pH2ke49VwJ3CSbbgRHr0x1
G8puMxQtu003W/Gbbxnf/IJMH8v6EiG7p7lT7vSOslVX5w1jdctnTskT6aB1GIPwy6IX2gc2rrWs
KkfbPtuIOdeBW2NtcEQ2k+mtytxDUxEUK7AF+nY1Lkbb8qHp0xgwGH5IGRdb+n0FPY6UZpq8lFMl
1coukvSpbsCl5ROLLWNc8g8VYj1haq4Q2vLyst3YRtXhz4b8t6gUMJE5iezHTvrBMGzZxoZbPQhT
Wl0Ul303hM6Vh3z66gqEvYSzAM/r935iFxGOzC8dfRCNjcOI8Ox0xT2mnvHcT59apoc/aYHc2V8x
a+/jOvwNOyzehRWwmT614eaB5Bl4mB6zijyO5hyH7MWGHh2XAf0FA3TP3n7ssVvrnaKQ0XF2Azkr
Zf2YMdpHOmkbWpTu1bLWSuYtpBAOZEC/LlFPjaSpH3INHwc3MbSV6AHiSLAKYYV0UbNbZhTTGent
IM9y0gydDBNLBhvncZM9uSbl3gMdM3B4MvPBK6BH0v91wdX8JUYqcUVdgnJLTyTUMoxYwUNi1Zda
GDsI9ryFBv7fgTwf21I+lyiLSZHoFwoM1RaMEJYKnN6vGY23iTqL7sHLH2qn2IcjuORqNm4IU44d
onNmuypR9krK2viY2eVDqLfpJtQTvwJnaLXqEge/KvMxnvHHpDOaXGO+QXds7DeQYis0PYWVyx2S
a6w0OKiArLpI86kN2Vgg+5lF5jdEj6OU+t6gLAlbunGUJa+/zOAwYNSPQ0AhhRXb75qe99iEqbBy
mNAR6tkZuw9xRei8cz4w2VEV4ngbp8EIZXS5RFmpT4n91IbSt3mYdbxje8SEIoxPWYknkRwYLgW6
OvRkH+Jy0pj2RE7VsBDWgQTFngTwWsDthCaFJypgk28H2HRB1nCUXvqthpoK5fdWu4GnXBY+biWo
y8n8icpUBvAVbhLfkjPPoxmYi6+HanyLwvtc+ygXAnLRopGEP8sN5gwVS8d6pzX6WweenRN6ilw/
XcfwUUn32EqQehGeDJst4bAbvNeU60cF+n2flx+ppdOEMQQYYGkjoQ4aUtJjyeMimJ7oKfPL2abP
h7FZdZdhsHY1PWfN6O0KBRki+2i9yJ+DNwdhgrj5OLnfCaccDQE07XM/p8zUITjhSOIeCudGvin6
TSoeI/Ut8s/MfZvA1BPYprbl5DXDxujF2knf2/gZVUPP492StyFS76MrXNsMgmbLscEwrpanbdMB
xo5dtKc8/KHUlmRSfmkC8iqhvnOB+AUTabaotnwM6euIjmtDBx1UJS49Tq/SSbccdPnkrPAoog/W
oQfMLAdtuKPZA/uy0++b3NrHWopJy7mzi0fX/Mx60E5TtBlK8ZBTJbtqLPoSxNCtaAW/tXF6Cji3
raD5byAEAOhu/GJGpa61/t6Zx184375Kgzehaqu7zBWIN9YdpM7zzFOvLmLyIDPLiTwqjpQYvVYG
od36tR6uBZuQYHwxyFxV4Y9in0BArKE0aCS7SoYhf6FRhg8XIzcGyDuAV/pxtIqDph7SgXWEotzO
Ud0mS92jFQ9nHWStou13MN+g5x/ianzKxEeGAS0Z5MPQWrsEX7ejIt+grsB+t2J3X1QDzndPPvc2
fpBpzGhpTHYxBISyW+qASnz3EZqTtq8TiYVKcVL0fBnQ/xGchOmsoZbuTDFtE3uhIo3rVAhe/O66
o40+Iv+oEZ/LH0brqViWokLkFyfGeffRi+OE4NsdNAirsunW6Ziw8z+y5zGaM2cpyzjl1YX8ApY8
LieiRQeKdA9aeCyYkClATBkW401RvGTzLQOIYOsfGq/x5FyVRxXSosIMEaknaIeXkdiyPvESIbfI
ygy7R4ypxK1rP+OSWY6G4IL38fwVsGz2EkWPNjZI9epaS/iSAvGsvaAxl+MiPc/Y4jhGjuZWL8I7
FsibzCATYO4jKyZ0crFTtlhlqtYJ/Vkx6lrsDr5li4Os7VvNwBS88gpYBbLY6PXJLk42BgD9pdX2
ZYdctDVxt5TVtypeTIzurIwF78BKElHhtxrlBYbDUyKyfTY4W9zy0SrXXhqDLFjMsmPIY2IFYuPO
u6ky9yUhBDfrWfBcG8F1G+4oO343k3v6eSfiDUgsK4ucXlHQmNcTYiB5yoMl5jEltktBh6WMXxAP
HiNZLLj+O48RgmUFKxCX6gli5Jqg1TTMcxaBFh3qWeJhx5Cv0zSam3Lu9ylHMEYoQg/00BgOLYME
nyFrRXyJenStVIBNMNflJhKQSTHK4dfRe8l5nUEoOgQBhSu1Tv0ffUoc0LJzZSDaZv2ZnphyX2jV
rYuCz9EpP0yNA27XvwKmr1+TISuOHoQImMFpdZm85j2l7VjH96i37W8gs+cmn4nzLSCQnoZdMn+R
3+nuNtducG9Wi0juTdOukYCRifBU043i9ZUxfWgFSdUeWHNdxs+WpSNx7C0c/3vV7pQgSz2xtV0k
36eU80U9tzb2lniDH2iVV+epZuAvNrn3MhkvBAlM2kkY0VezVm9Krs/JzLaBOOfmcGe0v4lCHeKy
OQj308P8AtSNxtO7QO/YyjQbOU/MMvW2QUlOSzg/h6kn7/8mxlNhP6JyXxvi2afFTSOA1K1seI8Q
87rHOUuitdaZ7x4tGpn37g7VuVqqpxbabE3XoKxdHiX5IcnmC/6JryL8ZSEe+z06pbfwCSOMz9ta
Flf0AiKo0O7WeD/Og85/ZItVpBjtfW63KeXtTfqOmdnZ4hK+496i5oA9yWYmCYci4WnvnLO5nSRb
oLZ/T2cYSekMBNWEYhhROeHE3wFJlDYTFw+s2zFWtEem4R5CYIMwx5Tigq5NEq7kGq7WCjnU1wjD
DERuWSynbHgb7VepedcCGMyg6dY1Sz2XzHM3PA2z9eno3OG0JD4YqEPKa376jhhcEmirKQ071l4o
/h7y5Lrp2IkodU+Ro04KiSBCO/fu0eGIIudujftpYtVOHYehkIqQWMLByQ9E1i5tb9YbQ4JUL+DK
oglG9b1mBw9zz+mD3q1nT4QmbjZUjiighifM23Cf5IZ5T4d94JkR4/VtjGquLW0csUSbnx4kOWTU
cOLIqawbhm8yyTAa96WwWKOT8QteORh6XELefKKkpdu5o6cd87qHLeBMYbqVSO++lTf7inLWUPFt
1KOlNqRqaF/aa5H96Zn2NnVwjpmWeIF3wBFMbFtKi1NBQdRQH9gQb0OXK7ClwkTo587TrxJjTpZo
zqoEUHxMZn0FeCo6KwKxZAE1fedxJd1JZzrh/6YTJaMqBreSnW31SgKCH5IsexV9hS1MoJIAtLFE
5OuCKDTHJFNoPE/CJ8JPFZHgNkK8TCP+Xj+Zkt3oUHRVmd1RMwlascUxTz3JPII9yYRG26UB0QQ3
trdBUGFF1IsHmyrMh9JgQephSLwBj693ZpF0mxTK1bNsq0s6ksjiqAlQX+IeMirONgPGZj8vkSrI
CHaPNarLBkXfuBszPQrXCnbX3pwzdtW9ymdcEyKe7uuhZkcORsTYVoKzsW6hO+Sm8ZgG1e/e7Y30
WgS0HwA5LM33MZf1z7CIvCGhpnU1ojSBvWl+5piWAS+c+2/uQexWAUmfuWzkxkwb1BWsdPTyaPUl
59/DyTANHKtmjT+CbQxGMBYUasMq82uoaKjLokzcNY58GTwkMqsK9gnmjW1EKOydlTuL6bLqb72Y
NdIJBFZb0ga+XunZ1p5jD/xjxJybdeOH64rvqKitbl84o32u29H8bEKW3iF+h++qSIgCTTWTvU6D
QDRqe5ySMHO8mWyW7UQ9rIW5gCVuFWdHQ3Qqgz3fBXBIzhuUqDXf+Pyrm+1FnBxZR/K+VXJd8WoC
NqkNFnPdqB8ijblMb8ceQNNkvxHBIrRmAKr80WOKVVaWrg07vPBbZA/MXXFSEhfiRLOrIg3dl666
Vq7o9Go4B2eUHjaWTMGqBbQ6FqplgTKXfjzOHx2t5ls9n7Nvj/h/4xONnVnFDhUMhjwukntiVvSz
0gm9Nlgg8SV7nO4GGJkMFpik6xFqEACJWw2x4b3jXHOoUhuz7DjXO9HY4ppzfmDCqZioyomIrG8m
mKA7fHu8FceA/Sc9PA73tVGek8RDHhwjd1fVIOctt2j43jDSbYO0cnaFfkndSWOTqCz3q7IHGsEi
jR4vB3fLjcJs71fWaMYumTVY0lVjXwJp61soUtoRhZohinfprR009SoH8paiEc4dPtZ262RDgVhZ
2c6paUzv6qbgIIeqwwljcqQwgb3Aiq1B6fL8H35lI4G0HTV6nFmCTF83ZlPoxwYf4BnXuvFgdLhE
Gc5kuQk81rkcwCa/jLWSoBY1vKsQANcFS4gFdR1KzV2PALzpLWO4g27Kz9dhm35LDJqCaDCILhTC
cm2YROi5lTnK0fW9S4kehkvq89UNgrnZQrlUeyvP3I8h7UJCMWk+A/4F2/kgUmw/Umpf9HKRLUum
4AtyPHmUgqWTbQLxi7FTFUgUtJx5GA3PDc0Jfgd6gq8ltg9Ga9+poM55a4LE3QQV7OxCOqRdF+bm
q5UF5h0Cj9fgK6pAfsIM6zWCjAGIcNT+dYqJZKNpLrElwxDUc4/4NIYEipW0bOoYiHlgG3TvZRVO
OxWMyUlvkmFTjliGYI7JvVs23UOQqfi+4nxRC5lfAepKTB9j8BNXzTTCwg7dS1XGdwpO8i5K4VAU
cAt60uDUW82oxBWNUPFQhW8jcaBjMtqvI6HQmwUf7E4IwvYD0OcNPxZICjMI9ohI3YmKR+NteRRu
bY8zlKiK6ZkMDF8C18QD8BqwIA2htQFEA3G3hkYx+kmenN5BdVG5sXFNTDQx+sS93oj+HqWK4lUg
/vEIXmTwHJ8CBxq7Es0iyZV1+XPEJiFwR0JHWT6egnTqjhT51NwRIdZe4pTfVkxRWGK73bas2Ppy
D7FUqS0uD4Mx/ysZo4ls4/iLDA/fiFvtvBlWF93TyDGZmourLMnjYVtlvO+IBB6I6Ol7Rwku4dHc
TR7OGUJMBymJR7eurNelTuEl5+z7qrD6C0tLa2vUarpQCDZtNDzJWz1pCt+DU/VA4axzES6U3Imq
lX1e1ukL3QYoThW8gh6bguqvJlsSPN0xSJKEX7pThB4oLkCN7UT0MOWNeZv4bvsVw4m5YZ0k91mk
XuLEze5t4PznwZLBa6lNS8Fg+magLqyJRRj+rFS5b0rSAwOEA2NowDkxNT57dv+2VDxtKvpsEOKn
rH9xRzOSq7IOHbWqnQ45aZZdtW9qZa9tlYpLkgB8D0P48Yw/7JEythLuAhyhU0ncpG1gy8pRgdgk
n1Q6mte2JmHapPMHQg/6TDmqX0EA4sDKFN6L0QE04ghjo6qGvGnHJp0TwxQQr1A5gidIFLbFOdUz
QyHJzIxZ4TMwdLw0GESKtK22Uz8cctQ8wmIw2RBfPkSYGhYPbGeBe3AG8WndSD+Ngq8OXlB3hLRl
4+iHnkl2Axw6Ni88J12dB98kKt3zhOxX463xZ4rrQuAygDVKQIH6qB+5QNO9J0b5K089zJksJW+Y
OEz+ogb8zxyRvhgNOAy6iPi5y3QfdD39OU2onIM+Dn/2mIccnacuuHG1cS6PaUnG6xTEDx3GxoXi
NZQgVURMWgIViL/Wfc0ygB81zjriXfHA1xK6hqQEsxWRs0IWVDeR9rThaLjYrlLP0NbHQh0SESRY
Pvul1EG2yWvFGQHPVx0LvzJC9TPmdXyzstlZlw6gFzuNFAj90VNH/K9sdGisJDPl2fNgnF23qu/I
jQW/WiX56Eqn129TptVfE1DinzTLyqM361O6kaHGpsAclg3sUpVA1edN40m+FQhQRzEMUP9Hz6Zi
bYIKMNNachp7ZHIq0I39rIb2vQvn0A89m2nazKoHr6/jCxpWuclHQm9RpN7pSoq4E0sNwbDD5PEE
t2v+ydIkB9cRDNsymz0C40KDfmXTcN3rOP9mCGabaUKyAKC7lENEE37vucbHClOhuanQ26skzdc0
6XQHMqrGUUje8BC9i0vdVoUfU+J0UyV2niaWtEpWJiFKM3mH71M7a5tj66knZe1rytk0WjR/1IGq
nuBvYc9KyDtmUnUvestFRbZabxDoOnlyqAgBOwpmPHxDgceMoE9kdil7oGlR9De6TdhPkw7xnhun
r/alk40kJUm5aGXf3pva8mJQA7XQlaRwZeho3Vs1JJJYnE3udS4wXXHPaOcIzO2vJuTDjExyfdzH
NWt20jwbl9UQOa55vJ9hBvHd0YuJwcdJcO8TEqWEJjFel4BEz1bxwFrYW1GnXG3GUZtAR6jkEkwJ
90gQJtwLoz2Pn443eff0XmQBq4/o5Nl3ARGmoxOGzVcOYieoA1q05x16Ngy3jhGgCeatpIKDDirt
VIfolFZfsHAhn4jrkJirDg7MoonTKuKO/K4H2DQKZsVNT5SsYQ8UyD0Div2bnYT1zpsj2OFVzGKW
JdL+Tdli8NLnRbTPEDLYnrOiV9Q96BqDfeL4soK67GcQTla6VTdr4UY7YgT7MI1fqGupeop3jPDO
NY/SavZNgLxeNSPL47KZD1Sxo9GEjV/pFmjKpVcEiIOWzufA7V8o3Gp8M+JvEyj59vT9P7f/k1/n
f/9r4Uf+LitCbmHU/cko/O9/usS/G5D8P91//F277/L6mX+3//6b/uVPbv/3n78cfpf+Z/f5L/+w
Kbq4I9P83UwP3y1bmH+QEpff+f/6i//1/eef8jRV33/9y++yL7rlTwtZAv5zuZwQ/7Gcjmavbv5u
ss+CksO//YFLpODPf+vvnXQ6AGyI2v/cPPc3UKT9h0e+BAqucByd7bsFQvLvPG1L/uHqtqkjMNmO
bQkPFnRbMnT+9S+W/YcreNlCiRR0Ey4IyX/89H/nWfPB8Q3xuf39n/+r6PO7Mi669q9/cT1+nH+m
TuuGQ7WAzn+FtIgxEG77V0ykGfOkMGJEVwGk9i21PEJqIgmhp7Ez5jKt9RZD/xKXFzgvh0iC9Rk1
eZfXWXAgdYn1JULOs4ywvXptVz1Gpvqo2h5oR9Abt1yV3inVsvDM8DNcQrej60IQALwUMXpbPDvW
ZfCajU1jyqEKl/L6AtDDUcWUjbtp2G4cpu3/S96ZLEmuXEn2V+oDiCcADJNteuFzzGNmDBtIRGQk
5slgAAz4+j7wR2HxUaqqm8uWrkVIkZKMwR0O2NWrepSF9OhMVz7ECo6VQXGZK60PTt8sbybMnR0x
/ajHc4d1MRmFf+Xk5qmmV/kG3157xN0KEroeUTiSPlGvOvbNfn29Dm7bPpQ+9XLoQGoXluMI+6RK
k2M4A0soe5zfBcaecoNd1tkAvYD+5wqcPlVWmgfSyR73FTBVieTGq73OOxJGay9DradjmdSCstBw
/JpKUlBKeN8KWMbebjIcp9ITWyaE/DIoeeBOVqn3llDjjdMn46VTEikErOOEF9PIsXvPbMb9yRGJ
3pqyT19tOnI/XYtqUqeVBUYqiMs+pXSXGDFYFIeOsd4W5bif1UAdOOICeakm6OQbD8IClMncPiEp
JbvZG9nrYUn/TZV7cirq8WBiobd9OsxQEev6AiZLHO7qmueEsoH7Vm0LXK9ftgOlzDACl/CqpxzB
h4JNMrZJ+37ZuFnpXzVhA/yPIxfeHGndioxi8U1Q0X3WsO2j6gqHeyYqVOHFysi8l3QxN3Pb7wbf
/90kzKYouGzSqS9+4CDtP7i1CwQBT+0FrkV5jDpLHXG991cj5dyYBorgMmD7c4C/XJ/CCUE54U39
4ZbWtIt7h4oYl+1yV5NZM0mU7/wopoFZWM4zYPaS1njy5m5FgCHweVy0JmTESLHA4aK7nar22OPF
+JzCkH/VND4vXWlj5glfJH6aw7SW8hUhfQh2Tke9l0zeTQ1IihMd65oSxAo7D9ZaBT3EF1W0VBcp
FTOndq3FCNicVeNo44kRUJeCWB8m6cCWo5k93ZdApcG0gRtIm9x7ha2dYpWgxx1Gp1tfAS5JsXr2
84DrLCKK4PW588pGHv0+H8cvlrOw4RLhdhgcXXfXr36FqPd1B7krS48JhWh8IZA5radfF1wApLaQ
inFJ6cRGuBTZD+cj83w+Ps/rSVqfD9U+x2tSKDalNSmmRZjQyKHTe2HhPythE9w6arwq8QyyXOXM
LizfuZPrOb5fT/QAojhSkIk71BUvkR4D56ZbZ4C6rlrGIplCU8JRYjhcpQwM7To7YJRijIjXiSJm
tLDWGcM9Txvr3NEzgNjrJEJBtrNz1+kEN9wr2FN7P62TCx/VAbWDaaZirAljGZ6GddIJ3PVqxAIs
7oyXP7IlL+B9MBtZWVHcEwoHr3IenTilsfo/D1TyPFxBxSl+BuiUJ7HOXhpA53dnUofQPwp/5QQ9
NFQsAlvRxVO6dYytryvPNhawVsulxFoDM6iSiZWtCWR9m2J8v0rTyidbW6hj45FkiYflE/7ejEm2
WX51IbsHotrBfGzXOdR4mIT7yJrwK5by24lL9g58v6O1zrBsL6cr8kv0uYFaa0u6Uc4jL9ID469v
QeO+jIZslKB3Z+xtVjcULx0f9dsmtO2cGES9PDRWfRMlytvRMQbzy3fTGC9TF5fbqW+4QjHCPRvc
Bu2FbSf1Ef1vZd65BjwXZKWsAtMHFnZn2GswWXK7w5sE7I24JgSvzPpZDjq4gn6TP9OQc6jkFKFV
EGWkqtPdaZdLt2jS/GjYPMdNnPSI8DK5ELS3XCejHXCIpKPNbbUHF278Ep3miTXk1YUYZomf2mX+
m7mCgO2hn4W93BJ5zrcZxd831FSC9s6qI7az7CC9+iso1FvZr7L7+BqWeBLs9CmwMgBCKSyfAwQo
WCwIoyTkEtOeSPl+jLGYb2ihT659Z3VxCKFOdlb2+0Fo2mcSk0ARXLhTQtO/neUgXi1Mavuk9KpL
Ko/cDQGu9pmWpPk967Ay53NgCJUP5bajWZU18tK8uWX3Ksf5tpjkXaS5QalR/dKqUwftDkPDjRFP
cUrHdRGa28WCUJjwtl7AbrmishUzlBc9CCKlB9eaPuvJil9032JNLGryBvWy8NjGjdxPmPayiLXt
tkhh5MW4M7A0RfIRBlxyB0TX2w1jET2UZYaoNhTXQ7GOez4P4AYP/FSdvEzaT+0YFh+InfSylRGj
qMmy+GKcMCTQxGO42w3lyxwX5lJFDknos6O4z1ZpPWxeKUmADpmz9t+0YQPPzW3FZ+y07cEJIKWx
oxPhlQ8761eD+Hwny8p+ALQT5hheBZ1ySTGXGDMv3QhWDQ0VRLBG4+dXGUQRBLX4y5mm8lLFPMSC
xjwkoSOeLOGGcKgXuAQ9q/MuJKAkC3DMEVyNt27OfCqvWmG9kZ5oL+h5ZYlEexkrWZ4u3Jcjvvj+
kQuTPQJkfbJZJrgrsGMhm+MdeEjMEn7Ubnk/OoE9HjhWLfjMQJrd8BbHaI/hXN9Pyzz8FIX90jd8
oogmJUhnJfLlgtMsH+DMNapN9qT4xA83ZuOcdJSjb2sRkfXAtIGxDU2U1gFplbgK2+CVcCLPwVYo
PAhdTE68xAyLyveokt6gMBaAHInpbGcQci02eCQuFyv2F78joBTHNoBYqzEKb5Mudq6SNLIOMpnZ
bnqalaBy91Syx9dIEuKYlpZwNpNbFmaD9Jmy32TYkkN6JBRSn+hOuplWLZKgswR24REsJ4Ntgzyb
cRYWqPz7ELot6RBVxHtUKO+dPhJQmG6E84RKEby9UC9+1a4ypwiq1G0Tg1dakmi5NMpRz/kYoZJ1
DsSG0SHfPzl2dz92VgtpgSDuzvBh909pHohum5Wx8x655CxXmWPaulYVHQHx4puLI+sJkYIbFyAQ
izh+0P5cVN69KXy89nUZTfF3KdiCPYFxxctE2caCFoB4uYUK+a5YqZB/Mzh7D1iDLMCaHVmLII9+
gBn5rYT1u9GBeJpkTCa8Ckgk8dgnzqjbin1Zq88mz+5Y+Fresj+gOwXX5U86VixMUhpfcYgriw0g
LBudNk+e16sj5dX+oRuL5dHPuVS6iKidnsZtPmiFEK/yiLMWTVksDyqsBLhuNG/4HSvIF4+z5MH4
dnyASUSkDnrWdwTJj1QO7pcBO+QOW0xxsoeUFbdlupMZF+z2ZsE1WL3jFcDOFdeUftm8N2GG4Vhy
ElsTuKb0j071FtZopGGWXcN+fkpUAKxNW+NHrv3bnBTIPdC85IJzyoPyukMZtLdKpd9uQ+fJXD92
tvyuy+WRbPKXKABN0F5zmprFvaaz4pmy9YuyDO/jskXfm50L3GE9zluyuDD7uHOmwYVKAp490Bn2
3AjxxwDvLiY2iV56pF1tgdYQp9w20Vl3odR5fojToH+cTefIE+WRU3uRD1TnPDSh9sMHq8i+4Ajn
GAyFfg4dT+AlIYm/qenBfLCSvuOFKFm6hG6JLCqqp7iCXLVIs+yGTkdE0ko6upZpuZP+PNubAIsT
x9wsDq6iJWDrGaok2dEOMz3gY0jmgyxt+JyBymnD45/E0wb62nwD+NU69TLPTlG7MC3gyYN2TUcr
DpfSug9hqa35Hr3cerTnfNueShi5YAHS69rcplR+kgbJ/HvPVRgB2gzbpHEWTFLMi8eBU47JqK8p
e3x4IdyhfTqcEaeDSveCvS+npTY9FVNc78s4JyRT8wb7Gfcfnr3E8XK6HtlTJ+am0t6W6r/XoPF4
IXr8PivAjBNEFRxVPFBUPVSktxRlffftzMM1d6NHcgP1rh5e6yrZ8jAZnqDG2XvcfdUpELE6RBHM
z8QPL+FtTECjhT5OoIgf0s69Lr3uPuiGZd8HSfdCYEA8QhhDiHVJT9Rk1m+CbsEfNHU1YUui2AoC
4YXvgtlsbLnsZ47gd2EWuTdEYwFAEbU4+tQ6bogbdA95xeW9uNMEx7jCMjebmxHLZuijX3p4asFY
LCVSVUe9pV3LfB8AyCpgWY7VI2GIX9QyOicSHdNuJojZ4NdIVjbyYNVUE7Eg3sR972+z1GQ/QpdQ
OoZx+ejMU/ECdbyAwh6PiYcoZvfPbOczxodKErPOeBGvk8zjS5ElD1Dra7M1Qd3uZ4UNJ3W4I1gL
sdwkBWabevVrIjx561geVxuQyvHar7Oo3yWt9aqaCKIK8HGIkSV6tEM0fRkXBtZS4MdpcWZB6WeM
zJP7ZYrlnjtc9ej79BOlyob6EbAkquoAGMfoLLtcW1x2BBm6Xy0trS++9nEAaMN9aJMgMXhN1rBP
8WPx03SRcwS5VjyNpIp3U+hDAV1UeWHCpbjJcu+Zi4HDz6Bn+3KhQKDaI8ORjWZ9d6FhRu5De254
Pue8vyxjAYtzY1n/lpRQuDF3FeSXJ5W0nAndrI9eKy6Mq36KNHpH296APLJXGM38HC1+C/PXWJ/x
Ms/bvu6z344OiPpbc35R2L15/lvjV92iQdERFHDS9dPVb9M2FiefHt5tFtofFG5OV38bwnzJETpY
LQs5niAEkSWkweu2zYPbPKPgMwRyxWmBRRtyxq1jnPnPHrNVMPtPoedP4ecfYty//Mf/9f+jfBch
nP33PS/Hj8+/qn3rP/+7bOf94bvSpjwF5Smk2PIf/S7RH6GNWCd9N5BhiARH8crfZTv3DwEbwbNR
0fBeCPGfZA9LIPYFXijDiGdxwLPJ+XdkO77RP4t2dLsEYcDFQotC6Pp8t7+Kdt7aoUKN6yZVXf7g
NQ3VxBkTgOldcftPL8h/IRD+9SdFNhBGJAoiCGiRTujKtbTu6+MxqxPUROdvGkdNXM1Yg5w22/I5
pzBiXFYyGXUK//NP+iur5O8/SYBE4U/zoC9ATPnnnxRlKRkGHystwdidmyNjKW6uu//5h/wXf04Q
8XY6UegGjif/Re1M/IiRiXWLn1EXgWqX3AFzg93uIq5s/g8/KvqrtMpfBBEmcNwIw6BLUVD4L4V+
sWjTIfELGEAubbdDozmBy3MvZmfKiBWpn0vWbCS/9tymxHAlvQgFqTu3ayJz0rS5jIaQWsu7gX6T
aNo4BXgC+lzOLZ3yz8bOWVAJgpWAJs8kxTLHTtRVR03O9Ks7t3765wZQC0nuRQIUrLYJ2ybn1kJO
SeCZdcHv7Nwi2p8bRcVaLpqde0b5FnSOzlXHD3bWKlJK7bNk71GFR9RlIuqxLYixRpdxHlJiOrhC
Tbf22m066JHvLQCE49H7s/4UGNsXiP4QKJhLQSFoL0kwqijC+c2s5alpv/aoynOnKs9yPI3RuWtV
h6K6HM8NrHFIGStgqirGj2vmzzGOzYuBFfKbqm3/pjt3uRLBGR6Znmh4LVA1ScvTIL5imSmBjaqG
PullrYbthy78EXvUxdJJpxSm45gWWcrIOCdX53bZ6M+qWSet9Gu1yjtL1PBK1zB63/G31o/uuavW
1XiGAWbizkFlos2WDmf9qvyy+OSpkX3yqRk+0nMDbs6pTGzjBhwzzwK3/widnpDx4vDO2OcWXZaO
bBGjc7uuq7vpDX8wnbuc1glLLCFVvPSyiFtX9PJBqQTY/ugCeNi4nP5fDI1E3UYU5m5ppxS/2Vrz
Ww8KT3SN4+CnM5K+3DjD3H1m5NPJIFAT3BVWzHiwlgfDsOif+nOjsDvr6Uade4aNoTSGMAb1w5Fc
m4gdsH+MLWtBsb1WFY/n1mKXJQdPuFElDy4muIFOtrq3KG6Nzn3HuXPZsXthi60z67p0SwreKeHC
p2LOnclT5dcPmiIa+G6LEvFuULO7OsaTetxEy1ItD1BRk3vUwvG9mML0M1G4tB/hASevQ5BRatXp
tKactjs3Op/bnTvOWdh/z63P47kBetRrG7TBx/LV4wCNNxPl1K+AZmmOdsNJfBWNrieOMGu3dBAb
eqYBJKMt2LlV3FrL2kTN/EYrNZ6O6pHRO72OCw+QpZQ+5dUi6nGl5Wun9Zhn2OXKzuHDb4RP7XUb
l3T1lvzEcu+szdhOupZkW2otzK4Hi/JsPKzNDwb05UfBbV/u1NqzPXglCdG0p327EvRwu4ot67Yp
Q0oi+GVgsNeK1m57iH33aj6XeesC2/K+NGvJt90G0qPAUYChkGsPeH9uBCdwej9Tm9igxrdcN7JP
LOrDc5vTuC8FPjNBASngDBa/r0s1NXoz8fkj4jHMjyJ3XxuJNLrFWUUMY20sj3AbAuHt4JZihVtL
zWUBIaMAUULLdWtTe140+WDt2Fh7P0F+MC3HVgTk9FyXTrGxqi5kENOifi5U7znqc0UlzK+HpOmT
ZivitYA9xXJH2Uq7FrPDX55vmnNdu702t1PEXv1gXc0/cM7V7tzTaOwhDyh+L2v3u5GGMUQ2ayW8
ySjQpPt5rYrP8Os9uAvS4N4F8vqY8Adg7S84z0ZtQAelWhvnvXP7PH2IE8kr/DW47f2MkyKxuiI6
jmTRzXY1NE2bIBvh0wfOhFHPx93snBvv/Sii4aJtmY4OMSb/ez/mCH5ybWh+MmvtaIdpJWHt5kNF
IR9OA0XWONhpsozyNWg8hd5SguH/DuOYnAY+4yFSYg/fg8RpD5tbbpy5g/07Vk1GjFdlXx5XK/O3
O8hsV6YRoLq8GARByGQirpdirX0rW9wpl9Cvk2+6pn1vn/j5eO+VVT4SAS1bd0tE3zwNgVc2MBI8
OC5VHgUeCyPJlluw48tgdM463RbO2H9haRuw/dmDqHaYK7j59ha+C1knLtWsUw2fpw2V90LJxWoo
D7GZpBQZfQ9xgz9xZh+DQzakAjKa8Z5wCIKM5CH7nazF7S4KDxzptnOC9HpU6br6ib2refDLZ8CW
8tPqfPWO/kNxumf1qMWT0smNT2D0VuMqFEfpJA2rBwoY1m4g7E+7SpXZDyts7c+pycyj50xroYlH
Meex6XV2DyEQP4k3u+oLQ6XzkqTjbBBYKGnZxmOHytnlqFbbIQi7T3ZJ5b4cIuqzBjduEFvL6aFR
MDSxSjv3PBbC275V9rS1mC5dKwy/Jr7/vHH6FBDHFGDmYcqaojtgCet1nigy5h1KLMySsO6fYxBQ
JOzgXx2UK8JfhRfTu+O0ZYBUo9yFx27I/YuVbKsurWzFpyQBXhumcJunj3JX+KV2UsWG1rE+O14N
vZX4CnFAiXA5hW7GFF4lKqNlvffvDNTyhvm/XwPsDp/IMZXdUzKSxM06DK/beBmnm9YLVIw5yNVA
DzXqO8/e/lhhPKm3Nta5F65N56Oh8MdCznR4gJDXLDQgY0Y9tNQKTSECefC24JoHcj9n5OgzNfYz
3nrP3IXAkavrZvYXninunFOKBGn1zefiw4m+NOXDDFHzd2qL9nbgQcF1xKcPKuaY0NSn189HjlgT
7Bw7UdSzB6Km6cjJAAb1KTf20bdOXpv4B5aSMUE6JSYP3TpiCQY8j6fDhM3uB5salE+7Jr+xKWdP
h5tKmaGl5mTA1Z3nM3/XxGlSbvSSqOtZCYJ9lSWyBs5lYDu8pthQdLHHQSNTrNm4Gh8whFIw5XQI
NVe903UF3rDEJ8Madpj1SRfw3gnuUeRc/aSct9zhu88RN2hp4cveYDemKMgs5QhHeEwzlE8bZfOq
HsWE/IVGDhuHbazY6ykb7/PEdSF/Rb2w6DaWKK7wAC0CIR3enI0Thuq5zTh3bhAq8Jf7BdFaPeFp
2UdVhNe/BqWzNwiXAMz9nGIDNbDU42orWAJaEwHhOcLTmFsdDiTiulW29YohFXcsoTvBg8RyH9we
M8GhGXPCeFi9AIJoN+BM1Hcz3B17caNr1drheMiQ1gIgU3bg3aZhC1tlNj0HO3IPQXlbdYH5wGQO
OdznuViSMxNhircRbLGiKYQTZKoBjXhaALBLvQr52Q3X33kAVkbYUo7UyySLHi890/S/hmUkfgNg
pcZGmlhORZQMIxCuAdVPWyVtUpVWHwT91mjuwXYz2xdTWVqEk6eQjgAiD233gITa9zd6FLncyz4W
8Hx8+O3lWKVkr1OLGPCO7BWpCAdzxmc4OX3I4lUV3lrF5rJAVz7U0rtMlxT7SIu2ALLPBR+MNOAJ
tGS6vhQEYSy1LwZbV4csjqFwl0QOvRPtGtjNd30i64HwK2WDO5byQ/DhpBz/wW0xhPBcZk8XfPZt
CIRtk4YRj4MxKaR300UesBeWiO2rE+eUkM92n9s/Kfow7Qe9f3L15/VdeL8GEHhMtawFGViaoPg+
T0//lmDxf2cmumu/6yetvr/1zUf7/4CjyGPw/e8lid131XypD519/cfjdzt8lvw/ze//0On3f2yb
OvlLHe36nf5UK4Tzh7D9gLpZPAx/75X902TkuH84eHs4fAp2HBGlFP9QK/wVNip9GKV+GDihE6Ei
/N1kZDniD5xJq8IQRY5jC//fchk5aAZ/USzI7QfsBvnp6/+5Pi66v073Y1SPFhx+tiqzmSAzJlgk
WSDiRGl+N3ZPhrPHb1BvGlFh/JwR0OId1m33rQ0s8OFOMGEmrEC6a1JogpI/Wtng32uYYOu0Vqpd
XC1LdgTFGt57SdZ9BMOQPKUkTymgLjhbslIyREhzVaYZPkDbETzuWvvC94s83GYRBRebnE8JRJTG
jsSOtQEriyTHKTHKgQZwMAXui+XVuA8VTZE/empmkn3DmcLbBjGpgq0YzWIdZspFUpp7Rg2LEKb9
wuN3Cb7SNDZvvOg6umpInVsbwwn5Vwy5DHh506Q3g53jPtFFgFgpl1Bdrus4bL1zwIiooqmBxjYz
KG8m1VF8ILL6y2elMpwwP6EDz1mDR8mGKrRaoEmfWeDFI1b0Vv0+eMsc7EyPAcbWq+nezG1N7E9j
VZe+np6swkAdAmcK87sOp+6lE1K1WO3yjtsBQwpfAb3AjYmdaSaAwu6Cnfliw8ehp3sg+SWn16l2
mR28IjfryJaV75G30rNHV/FzcFd5v2e7WO4qdy4AnhRe8mh4hHknncn2dwi1HnJ5gWPyomsXqz5Z
sZ2xQZy7BCHEHmCTeNj8eTBpEi6HrLdg2dZuPjzZpiYuYgeW/dzmhf+ehWsKnOVS9NMf057IDmWx
PxuU9a/Ci1hA2aGxr9CV82/BDP1zFGaOuDJi0p3sGN2HtPG8X+Ewdg5wmcTm5E2FNwgtRH7SGC2x
iT01IGQd2b1HSMcjd/KHlM4E0JheTRXPRTWRTiyYcDEQAj0t2XN6LNgkoS/SqPsxjuwDlDCOo2Pl
W++AsudbOw8Qt49OW6f1KWDTi1Mi1vmlEvjiNtkIQ1tjxLAyQP7DSuD0ygFIZ47GAXUinNagISvJ
PnqIWTqywfQKwhjXyGqa/ZzpcJXcKu128X60Pb5GksX2z3V0FLim/GK6IGbGGpk5Vc7+++x6/J04
dgifNAUX49WSU05HtjqLl4tYYeQih0aKnd8Y28heYmsNtxxf3OayjSwalvIxECS5Cyvsd0FcFvaN
Vc+++ypqz0ueFmY5n87lwfO3PYGyaTfEaWn/GEvIVECasJm8l67Mqp9DF7joSikd9FdDYeX+a91k
sryqJwMJe9MOXSs/lwQO/iNlGHS4G5Rd79GucKls06mNqbiFwTjdtu0QjlcUaADtNsUQQjmMCRlx
J4CsKfZTzxH5yevEyGWd5yzDa9QokONTxo9xwgEbXayF/4anjGP2UHUOG6U+C8jwsw7b2XjFgreE
ciKXs+BU/qQWPuCcL5XhEGH5isbcasb9H/ScRtknEp+YSkdfOHWvvz3ar6IbygZIiSSVwMJRKBYb
d9KyI5zT3Gb0QcWUOn/Mqbc8xXkWsoQPopx+s1K22Y3TVV68J1ZZ9Y92HTCF4x3wHigAj0jkUTH5
EBh39dzIlJuSz5Sa8+f4MOzIrUy/gZ/rgxuPfJqBLHJezgRvKXrNxOk39i33iedTXj35eZY9ZoUC
J1XUS3KaZjuqCSKMybgauXDPHWjV9R8K+B5fSxYNr16Rtl9ZmNvDYfLN9FkkEeYiBihVtRtNMbB5
w1aJ0yXBv5ifsPK5PY0DiIkblB1+k0SXcJvVhKnmQdIZ1FI6RzMA0MFax1s9Z7xY0A2mjvJZWB18
Brv5jmsAZAEIvrWpoyNcnrrAHXZWkNJTxygaEp0ZyuYOl4EsCrFhnph/u21aUX864FaHVxkbuFuM
zCXeMkaBIy698rJo8w7+ooy9+LaodfEDV0Wt9mRMuOlS1hDcl0XAWasuDfWXnYTbwtYty151N4q3
MpzZ+tVw1d7oCoH2M8017AcM933HtjttrwEtaeRWp8IFBDkZoOEyL6lkY13UP51ODvOe2i38UYOb
TW+0todPlg5Uv0vJ+M03kCTAILZV/LtB8Qw3dZQsz02i++nY4UebWKDSZ7mJo5T0he8M1TM9tQg0
mRkQlhXPHLmZcZDS5eeM7bSpGWGO+B0kvtJ8/VWLssfvDiMpmw+en0CEpRqMS8nH47y65dty3Bex
QEgZkS0fUuqt3rqeG/U+LXKfw6du0EcyDprJZSTYtsMF6FtQQsL4LNDSIfxhkHApZp9DFsuCRTvE
EANIG+ya5PFsuJ+tqdWp2lPdrPmKK+C6am3GMS+XFD5iFe2DLRXEtH2gYUJ8QluhFYF+ZMvZeiOB
uZ1RcNYwPkQhmbs2ekbS5v2Dpy8fS8/WMRnkLP8seTLX2wkuP4y7eGnue9chA8yyWvzAxMaABES2
v+OasOFK+n2P0JVRKdHzanxyovGtwxRqwiT1VH2ylQD9M/Uuat4sYCFzGQvrGeE7fV2KTv5iVKMU
lCNAEWzBqfNL+N3c0KYsK5vHZhpd5AFlcduCHbcPr6PjLRycASJsaAc0kMpo9RXYpsI1iXAMJiBz
LP8p4jMz7eyamoYN/iWV7nrD/uiaViPA0nTvWN84rYPm0CJle4dEWy2FvvhFNw2+7gDEpiNfR6Kq
dwPtZfB3CriE21w26s5NoIdsiX7WmEdhpN/HYdzpIx1XTcaUxOGKRGJSS6LY+LTIJHJvUrqJu71I
8fHCSIIquhvGGrAbURf+eYzzG5G9oXtsk3Ut55TCmDQ+EBUuryd88e2pL5BXdlPAC43/Z4nrW7YV
8xvwvGo8+uO4/BYqxBIFPT4ye59IW3XdmwgUG9fech0o0f7yTWa9FLjanunwa4H/6El+tmh+lPy6
5fwNUiIedgsX5ltsLFkdpsUS1xgW1mqc2WPs4b/MTiPj6IdQAzQLnMZoAyoWFtdoZDNl9iy9fw5O
yPszu314W44DEY/McDPZogr5WEeUyq+EQaEGQtjFl7Y/dvAI1agfMOVlv6akaqmUzvrqqVdl9y5H
k/9KtJEFoNkQ76gZRfbeTckEHCJT9Y8hredv5Nz2Pp+ymKl+seUzG6+CJOE0fHB8jXn/ELi+eCqr
h6YNDNb+xgkpqFf0yGR+5vx21bw8yaZbTpOFML7NOst9H22rehws8p2I8iUl9zOWky+v1+jCHvPm
Z1eOycsM1PkjHBIEQTP09We7KDqzh2KW15qSMaJfaZwCIpUqequ4Um5MOKxaNl0xgNHEpCv6wlgA
bAy19gTVIKlR6TIDg5+THKKqbDAZbu0qbD+DrpvUdqZ6VmyohWlpqTbTCWevgcSdmOheeR57/smF
wIp8uMgnGqfhHYVEli4cbvl46qJieuGeZls8ekqF1MSNm3zvIkIOTKJfU3Je6StCZlwtbgG4m8wi
9uB9WClEsj5SwFPV3Orv1u3Vu2flPVDICUjsHtwCO0X0MOslNtX0FTSB/ZxzxyBdpiEDbzIO+T/m
vCB1hKQxgBPUwXJaKJDnsFA2EtEn6S1MkdoEM9KPHjH5tSkOyDi2oeq3/uLJjTvNFFlnjipAUVmF
liedK8GBmWzXGq3kPL1VeRFwr2f1hV6JExR1tWwthMRYY9KxgPjzP4l/drBXcbdzzqKCrK7nBqhk
lIi15272bgz49OqEmSRY0UXlxPEyGIMXtqwQ84Q/0vkQjZzYt6OuICsUET7uzVjlzbcxIyAtykcr
e+dGeNqw/EmeLFYg8g/NVVJtWmF4+LR6tN+NNTEBjmnb4wokwg1TMA51tG1tfiiZaYN9lkQlNHgg
XiqyaJ0YBtaOliVL+NcuttFwkRBCtBelP9Mq6aKVX5AuVODQi7RjAvMW9mHx9L3YeezxK7Ep2LZw
TZIDH5fhFDdy8Pexu5KPFsT7hmYrVDiejXbb7CLjMUC2sT9TVFY6tEyWXRmkB4895Lwb447BsncB
cABIKd0W5iptSdvG1zYlikUdWhsSzhOl236Zg7vPEsNbkyZWuit9Z80ZzLgZkYZ0dCAJi87sB9ow
dSQzSQ/kGcQugIsDmF5fY/MuZV/dhCanBDrHythsO2PFaI4+t7KdHmYYeiQiHMpzao/zZjg6GJML
lix0N5ZBFjxRqkf6QVgJIyllxFlyakTDY8qQ4EVxJrWZH6ulAOpiGjBVbB2qoL6AFRjV26QuGBHy
ceaBbrM74SwOmYxubp4sVGIJAxeIw0z/TPdVU1zGAeTkDRsBbJde4bTUZLYtd1lwiv6tXCoRrUwv
69FUHG2PvWI3tZmDoZA3wwzKauskkMh54Er5i6obOii7cJ2HyeS28aFl2gDp5Qf9fEl8nH5p2gZH
ujZIxR/boKV8spG96wL2ohb0hy07Gn7brJg6iMaEX7fsEnIFdZ544I7PCxouhLqoI+ShAG3KhMcQ
AmUmm2MHxTw9KNJ9Fi8ulcYH6uq4fj2RptCJCD8QkXQcfAxUFKIOqGEcQSulbAWI+/VljGON1My2
r8qC5sMuhB3thinMqYQHc3MbT6XKT6ApWpAOVZxlJ57/7N1rznnpnkDZrC9AaDQYtqkHDDaasnlG
c2Pq9ICkzdvs+lav7zlmEz3Gx9K5kKlCHNRtgNJ+myQemBwWzmV3azDPsWYtMWwec3+q0lOLKOrs
+QWL5lCohPXSAo2s3OrB10iOfY++mDAg/s7tiUrAcH287yhulOIy5VfDebo0fnQHN6Upb2kX1gvQ
vq6FIAt7LbvA9uhRcd3NoCasZXazgzdR7Msem6v/oR9dO6OurYj9QxvlobPDUh03Rw/2FvwWWXMY
pCK6U9EBx0Q/XUzU6rL2a2d7vC0Jd1dXDveI8kE2rcqeabstIT5m8Ti9jT6BICrXwQJCM1sYNq+l
KH0WBRCEzQHp13qZ21HllxNXNeEGt8V+JiTyKg1fY4Y7oI4GJORl6PDMdoy4ijEd5WTPBQXR2OT8
/dtqBk31v9k7syU7kTXNPhHHGJzpsvcck6QIKUIh3WAaAWd0cMan77XzdFVJZOZJK7/u2zRLRLD5
HR++f637QisHCr7yAB6Vs0ijPWv4VgKgCXR2Id5CYNUtNTTQmI5udeiz3OmPATxl+bVoG+s1CqtK
3bZNv0YH9vzwvC884uoU0bim7zuvXzRf1PxK7F2uoP6rGqU9B17FKhM9p2Q3qh1rZ+86YZwy285t
mmAmjx/DXRHCHXvy//k+UHPQ3uRFNfQ3fODRlkAq6oInRXeFfBrC2iFP4K9tdQ4LTzknf8pJbI5O
XrsHFMApX26PR3n2OFW9t6J5WA60btIL1V4b3ndkE7onGZQSZFXqW7u2b+lUW4aOqS9NZFa1awb2
HA7wK/o3UVCH7+yZAMRuGcvhc6Sd7rzO/RidXSoqOM4gqptDzR03x4YM/on0IO/6VIvlfe4gsuDA
8wpOXWiW4JdZo/ZDYDfxzBaAo2lcn+N6OUo2BPNjV4TA/TlaxXEh0Lm8Y3uAFAUtTcENW2/Y1ulQ
Czgy62X1KaKniKOtKdZv4OxXy8liofuaE798icd6IQsb8Nbuk6EJPzs5SvLFWTilUhKABjiphR4K
Iri09Qkn52DB5TkzWrKHyOe8Yi07ZwMnfKIrl/bgVnH8ueS0tNiR1mS2AqCl5FMiOa9GHsIhBcXP
gUMcdmq5HUc4Kh+7nPXBzRKn88swVGPOw+86Vo1pNDMVLUaUfuyGpcUgHyimGtjwQqxoeoMeJB9K
3PKcbnTQJlg5e/uhzsBMBda1w3FntQHrNhhhztzR6lJx0s/ulkw/VLTCh8W7zgka+AuWE49wgAcM
GS2+jarVAIYHn71ay4ev+94uYjLxPhtKoJQTstbQilbX4XhG+Ne2ZVKjcHX8JFcsI+thtusPTlP5
6hh5cwC0KSgEXSqcqObtqVk6O1loQBjgN+/A3LfCOpHYZaszQ+mWn8YutyBLJnEZkPv3OO0YVRO0
t6wFEf/SpuiyS8FBIO0aonYIhJ2lDlfnC+jfeHwqU7uKLiJLfMGPHRAwqQt7mX/0sDyYoXb0Krnr
HaERvzmzMcAR967isI4vDwvkjOGiaKdo+JbFGWeidtuxsusIlY4OLHqHdDb7dHCV6F+nGQ8sNaHq
RX0FBboknzkCQ8VaJJVm8xJGB6sEQmMBG2PI13stF4LtZExemVBn/Qc/XZHFrC4t5N/d3Jo4CGfw
noP3YRsz+Y45/+foUug4J55KEEW+TXk1mic+SBwfcmwpWxJojsL4tZbqVnrp8ky/4yzPY+Q1GtLx
EL6xu+sGr6TjgLN0+Pks/VVwUK414ExISWvQnRkodIG0Lh/oAoQmNc1Zia0uUT/Awjgv2pHs9OST
stGuKMH0MOdsumVwnWV7TnUhs0OMk9G6gaQCHr2zNM7VVncOCN14bnZTSyaOXg6QraRo6mg+R17u
CNLfLfNkh3U4oxhi+fe9FRFin3o1gd9YhxJtCc+bOawqwK8rhfzqgDS9QMG0OD1U/5jdJLaHbBqr
nDb7bqGJQLuxFNZ7DNBxw2FAW7nHhR0mTFsFhX2Dwj17N7pcaZ+gSHpgmyjFMKwmuu+IxwCTpLvJ
f4dHE1ge2/+wpTr6QuiHyabyexOh6OrXeIK0TvwP/4GVIfCxph6STRcmBIzZBeVPAHtf8AP5M5sA
LpnOA6cXKXazJhq/KU8jOmC3jBaHKNFQhOQyda8EqwAOR+XoPuHgnUe0A4sDpVCkWJ3L4gllcDbt
pyjj8F0H6pnoiqz2w+oTvdDa7Vk7uNezFWecZASfK0pPU6+hjfE2sxpHg4UIam3X8HMzT34LqNvt
fozhEOiDAlfyuIQ2lqFoDXnNRlSzl4L3/ympw6gngJ6OZCq6ojmwyMt+0L0WP7EdwtMhjTW91/Ey
sBlodUjfRqv331l52kLDhlfCqCup5D2zBwnktIuGq8kk58y6tJrpY+XbAWuMVqwPcZiTuO/mlQmm
Rc4KYMMoWTVyAA3steLzVxzzgnTdvpBd9IWGvmlmyGsreo1LjeYkzQ9QCO3Dohgo7q3E5/OddxUw
nIyNaD5lOTyrHZzK4pNgNrwcVMOxMJ3by/SBdEic3cQlUDCOofI5AsGu5LQXVjg9zLGFn0tjsfzB
OipHMNs20T3iuck61iAhD/QtBS7CuRYbs5uLSO3LuMx/+jXowr3UNcc1fks6n9glPWZvJH1NhOo5
HmdMKQtBw54IlLiSBZm2dYx+GZK5tGGKrNlAakhZssC0C+QOxPZzewcxzfmQpiU47Ubmtj7FZGMS
iHCuJ3atlTLT5yysJrfKkTGTYxJ27a7trk5gFr3B+2Ty7JdIJ/F6Ak2XPXqdrXiLyLjT7cdO0/eC
wZ3tEFL1BKPovSN+kNL0etu1rfpmsch/iVnkcKiHd/MeSDsU/KEioxgGjfVYrmlODwhE9quZR3P0
NZTotTrhJAO7tp6zENC3WNGrmJMQ2jOTiNR8M0B3pjH2uj/fQzNL2fwNL2tQBfZhKFX2Gqs5tWhl
84LLiv+mpYOE7WFQB0qxnxPQogEXXA7VDQtA9z3Lt/A2SZknH3sh/fmAr4W4dYdEiAXyKJ0VGQ9i
hb2nvE5+6tdG/5RqrNAsVyUeBrFWxVOggbIcXPu6C8xeDKdBdK0MT7pdY+suCElxavAz4Q7mnXwN
qtJ+nFiE6bNoRZff99zfvYpkHOL/SNYXwdlTS2M+ZDQ2fer2JwbYddjbEySTXQ+OjRwW6qqnEZXa
l8DzFRkaW/UvwO5wKNlt2Xz7/yf0+t9CUM7I//6E/v906RX0UX/5Ffjh8L/8+yje8r1/BTAYryBb
5jM23I//koJaofcvn3gcp/BeJP5wf/73YbzlOv/iNJ7eAccGfBTZ9i+n8b7/L5suhP/Xb2BflaEb
xsd/Yn5cj9qbciFleUWT8A+Rrg8d37vG1X+J8gs1NLRPZyWNx8PHNV6+JsPLLw/iL5oF/u7K7u9X
Lv3U1mLgyvRn7q5+4RUPitmlec6/3nQOxEqo2SuOS8ziwMMC7niW4bU3zQCcBbp1UuA1sidvfWh8
DrSSpQwORnfubvoZEugdnJNEBYc1J7vxMSX87zom/vuHdDfdHw0zKs6rnYJmzXq8XWt7AOy5xO/N
7nvTteAmHUYYIAMw28jJ5UKurAbER7OLb9pJQvrwJ4AFBWenRXBBcfhlsovof9VJ8j/P5dr88csL
vkZ9LhTdl+xdQLlL1/u8Sy9m972Jr/g1/QRs4BHsjM9x/6XMzSrnChv69Zb52do2FvSIEFR13/R+
PXwjJmfPe7Pb3hRmEo0hx8OkzYfFu4F/9KEgDGp26U1hEk1UwHLr8iijYb4j1u080Dn9D91HfzOg
uJvK9HUoiP/zWDL3m2rTfZD6ZjXvbKsyINNP3pAfkvOZoGW2KCwogEbPxNkUZg5JpxdNyEyzVW8T
JKYXkt/2yezim7q0PejOPSnfI+2JSF67Kr3ppRvfmF19U5iCw+W5Gfvy6L+uLVtHhk9kU5IJEKsl
l1yWRQ5JUWbFe7E6ZvW+zZTRexFAEOctSVm1dinHldU4m975pjLHwtGtIlFzHK9rLyComOKiQRk+
7k1hZnWJanTi4xDFJQNKxBoW4pvhQ9+U5oo6eUrpK4KSCHdI+AEbPqHWhre+qc2AyBNkD67eyvt+
+NC0t0Zv4NWY/utQKFxRc4y8lFdfwUP1x2ZL3b41u/amMAMPymW8AgSPhHfTFFX1hZ1D77PZxTeF
qYKohzLqcQ4SBMXnLrDJK8Z9V5vVvb2pzJWdf8UKTx4TCDXr1IjL4ljz2ezeN/VZsspyUvtKSoet
SUNiXVzGQBt+I+zNV1PSyKFriZa1Y5fTFmA2xu9m972pTlpClMxyLY/9IHr6h8R3LxnNysfe1Cbr
bY5BM9QgtCwdqrn9nDlyMrz2pjTpngjV6il5JDAraG/oL1VYtQezh7KpTM6H9dJ13HgxpbeVB1qs
lMWjybX/1J3LwXdduT43Lrms7dXPfVW9M7v0pjjr2QvjqObSXahD/CHhLYvZ0Kh6xBWk+OuoUpRk
5bqei1dg0nz/0AnDu96U5dyLnuAMF16gfWQug3cAidDoNaHX/Pe7Bo/YLTT+8ZooC3F2htotiJdn
s+e9qcoysdoaERNkClmKEpcnZ3mfwmbCk2n2D2yKE4C1bjNdkvfCahGh8CRfanblTWkuiCHhE3Jl
GNS3OiUaU/XrB7Nrb0qz9TM5jCFgEFlNXy1ruE9o5jCaLP+p7RxmzcDuHBoOksbBk7TnZ4Jz7r3R
jUebD2eCbo6k5oAV6QqhsDTrHnvqjb7K4toj8Gv9xK5GeJJXGavBH116E9UXs5ve1GXvZUDgACwT
C7H3dgxjfSjMXr9oU5nEh1hSOgU23RqhLu6VyGxiJaJNWaIPd+Siyuxokys7eHX9iQVtZlbz0aYs
2R/ktqGNHXNNlCci6giuqTOaAIk/UAW/LI1ri32q3OHibf4pBuSUZbbRdBDSwe8viGW3UoKSyXj7
6LTqWgd/uIVUwuw12RSlLW2fEwiunqQtbOns0dWQVs2uvf1cdiAYB2ABxzn9wkeZ5OGADMvo2uGm
JssIb9cAdQaFjIsYM9UvJOQis9oJNzU5wSt0yV0i9QFVJ326G8ymPmJLrBh8l7XDwmsySb2nP+ia
vy6k2SAYburSYWNSZyPPu4poKpFV45KJsCaz9zDc1KakH04ulpsdXWSVO3tKiXTN+Wg0T2YD9fe3
nEzpMM70dR4bm3PzYvqhVlBdZu/K5nNJh0EyuhlDYWdF2ASEOAL3Tgwf+qY8CZ5MqEJJDQXKlQeS
bppOdJWZlWe4KU+3S4fUXrj1CCft2r4L2lezZ7KpzQ5Erk5TeHReDn1fTvH4OHISaXb1YFOdNKnS
JpSBLk1IK2WwyNLIbJocbEozbaZ6KhRXlgrIMZpqMPlGTyTYfDAJCMQTZzlUjwUpOfO+zgM7WGbX
3lQmstSrZIEBpZg655ARWNmjnXowu/imMFsVeYToe0pniOfduI4HVFGGY3iwqcusR9wIwJKL6/t8
OVej2bQn2NRk6ELOI9eUHXWz3Ldl+bCOR7PHsSlImyN+1AaaO4YSiTve7AMfbCqxFtPQZz1wPmYm
N4Gj72isOJjd8aYWyUnWUUa25uitwW01oZ/J74yu7G/qsFw8ewIDlx1VJuUTmcjnesBYb3bxTSnO
VZcW4cxPSArifYelSCVmw4e/KcVZeKHuyHoexfIhHY51ZvbS+ZsydEphdV1PGRIU+7Y4625dPcOp
q7+pQuwgqdYVr91M4PaM30hBkiIYaPasN2VY0QTS2/P1pW7oSl/dJjlEg2X2CfM3tehVobc0Cv4A
KKD2Sxi1zn0GBaI3vPdNQZZxgBQLivpxUCuZnGw+69TyDO99U5Ztqu1IgZ86+kWnPgKzB3DthQOA
YLMHv6nN1LZph0xb5g6lfCwcemOj5WJ0abEpzmYMs3KkMRt6onPJStLueQXMy+zim+JsVDCG3XQt
TpKlYnm7zK3Z50ZsinORAHmES3GSFYNPgw/P9mZ5MrvtTYUWpHaAEjHKLtpt0SKmKwrEUA4ojcz+
gU2Zdna1sErjH+iI290V5fBdKlc8mV18U6VDu7aeO/2hRv7ghz2QYrOzbiE2JTqQt5r4r0y+Ecxm
HoG9gMS64TNxf597h2hyyTZx8XJqLln+gC/CbFYvNtWJaxtIXs2wVUQ95m3LOQFrDc0+m2JTmuGy
OijrB5SIsR7vB2Cw94qzJLNphLepzgDyRlHpNTjlEg99N6L1XiblG159U55F7Ug+RTo4pSPR77jT
9HtrLIFG76G3KdGQeOfs6JyRMIFR7YXpcswCORve+7ZGrWhdprjDFxz3w6VLV+c0s8w3G9CviM9f
98NwOdLNXavgFA1t9SYmhXsoF2yvZk9mU6Fk2vMlSdLglBWk83yvL89W5vzT6359An8OAAEo/f3e
az50tU+S/ERTlvwWrvP6TqI3wcWn5Am+Z2A2BHubgg2gp2viiT4s9c654+tt09SZJmZ15W2Ktlky
d56W5iqKCOpHRbf+Ddivwmyw8TZVazNnVPPaBic9zMOjb6kZBWI4vzP6fbeZIMwKXuiLOjhNYCPA
I2gIxGIYzJ77NheEjzwDalAGJyDX8mIVmfduVFo/mt37tmqrKgYdwtvTAHjY1ZhOHybajMwmMu6m
aq3a8pQd8mQqQtUYTkF0P9hoKA1vflu2fSKsxeLykes0J2VFzoH8sVlIjZPq3wsrdECPBTkvzaSy
R2XN1X07RpPZyu5PESGPnUOZ8qsWeZXfehhxLjAGDCcc7qZWfdupwPIxnvliVh98ILI/syYPzarJ
3dRqDnuN3C0PZtZDdUjssLkMzPoM35lNrcZ2j+r3OlqCGdCnmVbFXQdpx+wrtU0KVSBYK0zJ/ikd
cFjMUSmOY2QXN0bVtI0KCfJ6sgPNeNKyQIk+epqkMc4qs6tvajWf2JAfMot799V80PZU3dHwYhZa
E86mVoMC6p8MK94Zf3QvTMci+lCW4mR275tSpVUw6KPBppjyfnib+fDpV89pzL6w28xQJbyIoNMU
nJCXPinLF7f0xQZmSyZn84EdiqJu3WkMTrZuviNBim8gITaGF99UalpFZWavkX8aSj844KUezpkF
ztfsqW8q1UN/uhbBHJyW2s6wepTeWWKFMDuSczaVSpNC55WVF5zoarbOVSLCW2vxgH4Z3fw2OlRn
VtxK0fNpUgO2M+jJOyyolVmpXoPZv075aIOmJ5jOq5MrIVhU9QIQY5WJ2TBjb0p1TNpWei6lKorK
eg++acbpF8WV4aPZ1GoEqBJEBK9kx9H2ncSjurereTSbDdubWnXLWFcomIMTut+A3ocCZVqUiX94
469X+Yv56jY+FEkXbCYY/tOQAZuc4TXfFZimbopGRWaTSXtTsXOYVSutHcFJOO7y2jp29xhXUIL+
4en/3V/g/v7qgCUKOZnnLwCWVb/pkrKmba7m5UcwNf/Dv3GdZPzVU9pUbtYiEQbRTethS/NqnFnp
K5/x6ZtZaW0qtx5z3PO0SZ4CNHGX1snDcw871ujxe1vmfxXK3LWQO55WmhnP9NlfDeJBYvQl8eJN
4bopN37t8zxFaR6yCEzCM7mA0mh/GXHB779t6RcDC0xenUzQmyx6Nz8S5naNKgsO4+9X9zPbUnAq
/NMSZNMRGMe09yAEGV59U7dAj7KgX1mBA0iuLk0OvxXfyWo02fbizXQ4u/axhHkZnhafsZK0YnQJ
o8jsIMyLNyXr6GTKUwS1fGSr9vsMJuRuSuvlg8n7jvfj9+eu/SKhz4pZn/Zc94gsL8a2mYdGM9Y/
1CG/fkpGW1HSFrNtqcelPFgy7H60KToAw3raVOscBt3kL1y/X2i2hsEYhudkRNpgNNbAn//96cwW
6Lyapu0TcQz9MbL7/H4tm/Efxvtr5fx5JPO2WSNStGMeXN/K3ivGdF9yAgdVv4nfVl7uHbBKrruB
o8rUrAiiTQGPnFBIeJXhyeM4+NCLrn3TTI58Z/QibVNILNpW9Ohs0AHZAPMiBfZP5N9Hs6tvCjhA
wDrbLZPkhUDCM1/1jtbUVbw3u/qmgH1emEXMzKd6ewJJ3WX6tHbaLB6Im/D3lyiKaQWeaZk/BSRk
nH2NUFztGYO8xOgczdtGkhwO3cuUoeekgK++DFEifiIbMNvDuYp8fpsOFrU3jaMfsj4Z5/n9WAvn
Lfir8h9q4PqI/6oGNhVc0TpeQELl0cNHeDdai7MPq7Ix+yJuY0k4x63MqvsQ1BSMqpsEXhDt12tk
mb2W22SSRXdXa4OwOPndEO8SGuBO1sJ8x+i13KaTpBJDRNcr6CTw2G8q6Av3cV+Er2ZX33xxReFH
dZZF8SnqaaizgIM+p107Ge3Nscv3+1vTw/uIHLzVp1AoedMuWYWWcx7NBpttPKkGwzBEVhCfEjS6
yCO86luWes0PsyezKdiFnoN4HFyeO/KzFwJhEDYl4c0ns8tvPrlBmBVxHqLqtQpX6YO/lgG4JRC0
RhtoNEH//uh9u+7nLGqS08KRzEMDIg0zH1Qjs7vfFKwPhlK7dZ2coHfNZ2UDt24gn5h90LdJpSb3
40bQNwxXRAOnrGzr0uoyNnvy27RS3ns5JCvm22xHl3eTzrxbwinarFy3iSUa2vFFF11yylrmxgHG
tDe6hsZqNhcJNvWaZwncgmxMTqoBbWThfPlSYYP8avSzBpt6vfKV0sGtrVM+ESeEgeae/JHzR7Or
bz6w4RxDCBS9BZW3cp4DnOsHhE39d7Orb+p1bQv47LqyTpjb5uMQOcl50pZj+LNuyrWqrU72cQl9
qS/LvdUtxbvQK7xvZve+KdYFm8d8PWQ7lV55FXBa6gNL9HJvdvVNsa74zXQwLNZpVOP86s4pTLrQ
Xo02irxtnAl7WesWAyg60J3uaWrlmzypmrPRrfvR76NYUk2OunLdT6FvtUdnmTHxrVlmNoptI03J
iCnUKkZISqPfHsn8y/OEGNasVLfBJhdWb+qvoHB1XabrDUg29d5LgtZwDN6Gm9JKc1KaetYJ1KpH
4GOa0Iq5yPHMCsrflKtEu4adhfuvbB0c2EJOPnoiz80KaptvKnxY1n3GUDMsnbrLFvyiIp3/aVF1
vce/mFD6m3LlO+2GSwQsLVuG8salX+6lCCYAwf/5tbyOtn91+U29ti0rtaWZrFOUDX4KA222z3S5
DadCZWifgZ6Gq1nx+pviJcIGcEvMCBb6cMKL67k0GDW92dW3cScUJnaZp+gbMm/2bm2BQKhjjW42
/ROb6sVOV8ZWlabnfvIncYtwI3hu2BjpzCb229RTFjcLohtbnfXgJCff86eLbHvD0UFsPrXawohW
wZ47N0VaHgZkNDVWuHz9+Z/fob95RcXmWysGH/ghze3nMJ47MGJ+f6hAhZsNbVdpyq97LhKabZC7
lXWGGKcPWVPCQZe+WWeXt00+JVls4ZDzkzM42DFjnW8FgPy71GzDSGyq16bpAKOnTi+Fa9k1IlCO
xYOim03f+k35jr1qmiQCkxG2wgbXOA73ui1Sw7dyU7Erm6a5sN3u0g9aWIe2TFtgIlll1hrtbUNQ
BfT0ChS4ukwF1Ms24let4ZWYvThbya7CpmMnRepfWgn1g/xA+1h4ejLbPt6GoJpimHgvZ+uSq/bj
Mvn1jzKc+k9GFeVtCraLRjlVedXejLjaP/uObL+3Gn/cf746Wt6/HvW3KSi0U+4CW7u9yRbtpXcQ
XecEEqxGiVzfY1gfrJgGH8xRd23UhOKhmCYrguLpLcmPCYLV9YCull2e4atpUFBixVrh6VkCe0e9
t4rFC09hYGXyq6qnpcJeiO3V21lLFbi3cOPhZu49MHL2SeajV3y1Zq+lL2wVweR8QvW2VDMTyFyt
T8G8dOVtnaAReQgzBAa3fhq16aehHtQAxrnp5+69rdQAJrZYtBZyxx+RpF8td3LSZFfYuGO+W9D+
phVT6TCnz8mSTUDDhLAyXjp4lMnbxhFyvq/0vAbdvnfGSB8czLLJUzsCqXhoOLddrYMkMyqfQlwp
DhKfObXn8AC41u9eyivT8UzPQd3exNEVJp/qscLnhm+ihIcaZsOqbtZOICxxbCtTr25bevWbqHFi
BV2sE4G+b+LRVdV+muYo+l4BmFVvwsxX9itASfikEImrnNVXA8om7FAkZGnKH6tRlQ43oAiVgkKL
/8v5upa2nyk8dkrm7X7x5gQfI5llF6lF7DJVhGoa4gk5psmUNG8kiET/sUv9nitEvmUBfyuRa/vL
MY34FL2FiV7IN7G7juUlZm0CCjhMRLOcdO+w7lyjKC8f5Vy1kwupb27Wc+Yvfv/QDx5o7V1ukTN4
vyLkRouBoShI1c6f17S9ZLbjWyhR9dLD9SVViAR2nCswjeyBzP6EZT5qp344kGdEJrKnJW/xvDvg
vuCYQ9tZQOslcx368gxVqkz7vVp7y+cwpI4S4HsOZxvtl9Hrp+l5yCFtPivYmWMHGQDeDV67wEWh
tAdB7mU3wdD4wee8d0v5U9uhhaWOIPnq1rsxACeo9kE2yvkiZ/4q57wgGSwtLDFV4uBWqkP+3WMd
E5OjJhCuRD/tHmcp6EypEnoTVTTU1qu1arCqkKpXb/3mwFaxvgs7ROlJF4VGdSPbuDp67aTm+q5e
imuBhUpn6kg/OSDcA07TMZ7vRN54TnfC9Bro+mjFGWLMPRLWLKkPIRTN6YfLfsPwFFXpAgxbNzqB
Izukn5AFNOFR9jpSO9igvOadAvD8zel5Rt+V7F38ICuK3uW2BjQd3tPE3rtPkeK809mxbiwfqyDI
byensN/FblyK7800NgXQcv4gd+3lwRNLCPbHQVoCInxKv6dB4IlzGsZZuO5whKAHh0Xf6OJ+0sUi
pmE/iyQukABnvFTFg8CV4ua30GzmHIhzEXfZx57RQTTHTs5hnh1cdDfNbSnTZVQHopCpVGhXl2D6
iEGqX39g1hvb56CPrRAu5dXghWXDE3p9zJyEz/Gh5Mvg1PsSVw+OIEYPa1Y7pGEpfNqRc/zOvYB8
hXCFt5k0S7KrribhnzSHtQsyG4gsuiVCDpgl2mmBLhF/xyCl+pQDG42808xkDjU2BKECfWRfx/gU
dqsllM1jX0BcvfoMpfFT59ZT8MlbLJ26uxiri+DepnESP0vdec1jnvWRep2bqnFw4syiHd4ktnTn
LxPi6PKK4bfb/FwmPvLSY69aSFE7G2VZ7pymNAiJCRQYLAv3vhidK8K2xKvjjYcuQlGAm8a1eud1
xphiH0NRBOLnYLEIK2/6BrN6eQoLNvpPwNn77o2CrViDbs9BxJ58DkLC9xlkBvsrP+uASzeaIx96
K5+GKX6H1McNSVs1ZFL4f8IaZZD0mg6PTyhn2+mQmNSzO5wL1WpLQRSCNv02yDxLHVz8Q/aNnQvN
9yIMRiCjaM6T70tRjtljEZZovLGP+O6ZZ5OKb2UkKlzkMvKj9JkP/dU6UkZFhTY5w+Q83URKrLBP
A9QqdrrjfIgz8L0W6KmmPR7nIX0WsdPoi925/fTal5Oorb3yYZROx1Jj9pj2LV7e8RHduC8fepkh
xglTO3f2Tkie7JCWaxzhwgOu/xhmQg+Ig5bclbtWwDH/aCVDsDaPzO0l9ssOnZ9s75YQFOsRcWQ7
33HSZ6Fnw73TD2fi2g5qjoS9MXyUFYbK6itQ6ys8t46zic3JTHVoIBDTQQSCSGml2VsZDh1DNi51
8QX4WFlXB+Cp2pl29N50uFFql2t87KMw7t9WRYFq/pzZMsN4XDtjF9lHJ3Ws/M5tartf3k4IvxEB
wfh00/XBW1d+qx009LIjQKAXO7EPjWtVsjrgqAohv6v2urgGG+9Z7WOro56yozNzcdVxndjkw4jT
+WkdvS0RnXxKrMZnSjBjMpt/OPzta7ILPVeO38U0xYTS0NyhjCqtudYX4UaTt08tOwHzD0twip7s
wSG6mqKDH2OA3wtL+p8IzcZFnVpOjuJnRkDbzXejyGMLkxUeweDcYScF11zXmbt8BRHbdneJWyxo
TlW4Th/qcu3HB2Hj6rH3WmGmgE3MTwQad9dSj2v2PKP9QSLq9jp0YLP7nkYpjFGwml8Y1aX1eQiX
EGywBPgfnlMZe9kPiX+r+wD11mvSs2i8LHL2uCZUfO/bKkLMMwxNgZgod2AtX5Z6zu34EI9O3Y4o
OhidniYrHBmShVCifucFUzDcJPGsg8fVLmychkGY+6vE4afTut93PBMspk7qkfJgSjpM+yJLG9qK
Qsf1yvcxHOq62DV+5uvPSDjG9EeLQaNviQNXE2zekdN4+SkuWkgxgI1L6X108AYhIlFdwwIG69Sw
Ws2VeF6BAevXui2ot4UJIVphpDLyzg9G+PMcznrx+3z1FfDaUbiozXZBoPKa7a8o4HrBmhbtbSQS
X76U6+DX39AWt+6yE7U3A60vY9jk33IfufGMZCMo8494fpIupdfXYu6zm1s/UTdVn0l4t8IjVf7S
lwpM8FW0l1k8wEBDKuZFzMP07OfMY909EP1IMg4iC3bo64ABMzCD6lgW73IExskN9qqeJ1gss3PP
nENEL17J2HhqV+eKEatXEHGvS+MVxWlW7tRhS+wrL/lUrXHTP3IrPoNcMpRVfzfZTe++CyoRYRUj
mQftt6qHBptcoZ1yL2HvJU9NIubuxplLVLHYYOqGCffYxM86zOaOlsc+XT4lAO2LAV2P5VUQnjO7
EQ/WSk082gvKvD/EZ2uBaDwN/BJTuCw1rgy8U6n0+WqMNUJ7exKA7Y8ejvjwR19ARwMJbPtwineY
wBNx8Su+Uh/XJQnD2xnwvf+aOown39aGB/aI48Yf32ZN5Y1vZoIt2S1RqJB2O5bPU3Sr677TP512
rcejbcchYqRxQMV5SZDoDq9FC3bjPfTwErztZHlDs2toVF5eirwv1IXzWAD/u8jG3fPS2ZyZfl+r
yKlxWHTjHEw7l0PC6UOBBYMJ/ZhOrX+zgGfOw0uF3ZzG0zyzUKE7STv4P7Bp4Rf0HUxVLxODCM+H
Hbkchr+NWIVfgXpW6m5eq3L9YhPee1xYavn34WCB4B31YL+DRkzTiZd3efycI80dqz0rpM5/sAqs
Q59c6FLybcEmhHvqJHX4Je0VNbkv/CT26cpyYpQb0BJ+jAnKh8cFQsDM4mmybP9S24B6bjiEjvSH
pnR19nVBpcSfz1BfLG/DqS7xgKly0fVDai1ywF2TTfUrjqmEX7pFBH4j27RV952dzdgnh7woPvj+
VXu3G4vFrS5lKxrFKNB7LwNprPbtkIxjce6ltizEPHYdoSxrVer+KEo9DWe+fGre1QTonB2fxZC3
0pEI/GyAyvZ9J4YkfqnbuhSM2UgxD04+RO3zXAv2I3nKiI/xH4WapoIhYEr2aPWTZut5KJJaHkdf
WcVhjEYdPlnYUdzbDutEeJEr4mVaEea4fOOVa7Fih10ZfT7M8TIDp6+7AUOSTpMeO4PshzvbnrLg
CY5fNRb/l7ov6ZEbx7r9K423V4OUKFJ8wNtoiCEjch6c9kZIT9Q8kKIo6de/E+4CupxVXUYX8C2+
RXlRdqYiJIq899wzJDAmby5+5TSy7AEwXGh2yCytsRM6Bie3HdtESPaDaSORkcHMSJGHRJm5DEYN
RXdG8SnmKxEpyrPWWKV2VYA39KpF/GOehUjfQLMrSjqe87kmFzNS25f1qWyZQ7QRnmQ9Hck6WfiE
o99tbmaQr8zRFhtmrLxo+hZhs/iE/CA6VfKbJYyi4IwIlqBJQ+5VAz4s5F8iDhTyik5Iwq37L4rD
xfvVCjrSW9qgikYDB4kSv1WDqXWmzaTnM3eI2T4y5G5hz6d2JseSabqcoSCFA0XMq4nJTzWSAxbk
jGxz91TjLYatQ7XRcY8cA2+75bNBTlsMX1FRzECMfNleNwjU3G5mjhvdwa/bQ3ZXdQxXxbwtBZ2v
7MoEMRhI28wanyNt869hiP8AGwbvgL0Q6ZteXzF1XHAiwr0FyapgwWBu/Onv/f4A4MfvPHNGP8d7
NSPKt1nIeMJ4nSDusf97AoDgvUjKbydEkdbI9g6Rz43YAjo+rdGQ3/+9z/4O1xPhpscu6N0RaWUU
iUdN9eFSMf9i0AXf6T9F/d+rpKowqHskVtXHHkEZXGUMEcVVTJEDfwzBRYJ0DWaOKp2472HZI70t
3BF4an8rZY1eq+pVeFNiISHKx0fptS0JGyTS1zym1wAHUQT5YcpsG+EfmIGpfO+PPSJjqnrwBZIf
Q6JuwGxGpIpCLE+BZW0wE6uQJv0rI5wLUPYnY433Qi2QpdcJeXPuKAXaB2SKyGk5mJw6hFUjmyWt
YaLyq1nwf1jH72Vby1gHCMtdLwE8evGuGoQJeGEaINGmR9zdBhgmDvONhSnQBC+yScEk8DNQ5BDt
CEhsI2uME8OZjIYIUdghp81oBEYFfnjmc+7VydBBMWczhiBeaQEI6KYzN6XfcBRk0zRcgpVzZcyg
b0EYdPYGFgEFmgdTROPVhV/We6nIa3TVGQLibB0i0KivROrrYnXYMbHv+PuaK3/Zz0pT99T2BrON
uOEzAknivMlhyIVuFv37uh+DkAKIGTdligRBLmOf+g6uQ1mL9D4zX7FokfNNG3EFP7DaGdeV6Y9X
4n8iWX7+pierv/0DwfLmHwhI+4pc9r77X5Ax718Q3/9sYf9k57fG/t6//scP/GZgj0Cof0o/xAmH
tgml9YWH+VuYvOD/JJz4IZchHOrFhfvW9XoqYCsfwvUemz3S5H2CP8mF9WuAWF7+jpJ/Ckk5uLo+
fswHZfe/sK9/t+nAB58EJIKHXoQPFyIG+d3eZgQbJgRiTM8WKwtxW5afFoSsPIatZYcS9fcRhJ92
z5Xu7/w5GK7YkA874DvbnQmWGQnSdZM0RbdXqiiSqB/rs5TT+ETp0p1FR8aM00UdYBu5nRAWRsDN
CE1+HgsMYaYw178YOP68h0YR8yUyEkEYhEaQIHXi3TFDUBjynAXsEYRylaq2i2CpHX0hrvJ+sV1f
hoz/3sx+u1JEqI9AY4Br75WEtjWycqhxEW/RhLCAW6LjBsrtHhGH7WmUBb8e7LBOSCSD98jv1tfd
vy7yj862dz0gKvP//s+ffElckYchR/gBAufezT+LaOiXqCX5Y1jKOes2o05NztgZNNA1+y8vhUUW
BRLNh6S4m+/vZ4V1MwMLG588xydMvflbywuSeAsNf/HkfpzRP93QwJfwYsEy5DREaMO7MYvoCVct
X8enWpBdq8wxgjwLzlXnbiTZuLS7UAqouI+dqpOZfRiJd0/helZVJ5W/teIbY1GCXJVDgciitb0j
COadZ3ZEmPiubR5DC9QAabsAYVCTm1PVlicUv3dTAXTC+vTur+/bz0cdVkeA8AkQg3y0ALhw9G5Y
Fy1rxQu/qZ9ojXG+wGAGEZAdPLXXqU+Q1vyrod0fVmMgIj+SoQwDIXysjJ/LK4BiQE9XzZ4QhsH3
GwLFDtJbQENr8+44LE7eI6E2THz9yxXy80F7+aYiwjHD8OYRHtD3BGQBrzguVcmerOAuQ9ZQnho/
/5VcjP5hzYN5jMgcOCsGjErynpRJB9ojbG7xn2xO+0OFcunAam/b162AKCJqUj+skYer0PMphMlm
5kcUNgMZump1iUycLsi8de/b8e2vn/Qf7jzjWHi+jwQKJE7L9wr6YRkb2yOV+bnMVZ/kzWRvBVJg
kxzhhzENFj9Dvt2DJzxx/9cX/iGE/umFYQgxAdMvxH8RZ+/rRgrDClLwUD9PLNt0Z9KwgH8mmtb7
0SDHLpifAHKuiUB8D4I4g88TUakLdCoQbA++rL0rXGDQj9M3WMzua+t/UzSYYoxpPvd8S1m0IXl6
zAC37v76k/9QKP70yUMCARFWLPdZJMl7XYg3yIgpgITPgI6vQevfu2ZI+0jeGOkgq2NJiEzyEjkZ
9Lci+3+iXhm+dY+T/vZtQsHyv6FKudAZ/nOVAtnC9O3rP05lp7727U/VyuUH/1WtIDUHp8llr0dy
DsV2jLfwX8WKF6EikZdiRHAqObaaf1crnPwz4tQXGD+iKAnDy2D7t2KFSfwVEvlQYaCIuRC1/5ta
hVyKkX+vm5DxiCENKCT4bfh4uODPu9xWT8VGgWUlEjSsEbhlr0W0c2uDNC1Q7qS3x2RCnjSwjT6t
EcD3gs6i3MFPkR0bkovyBl7+0fe87un3xXT9lVdydVybFYK2VpRPCKAbMgSKN/pxQyO1F9043BEI
CE4cCqDXzo16j9aJ1XE4DQiuB3ZOPpXLVH7itBIYHQ8e/xBMDfbAiHU+5gjLgjQvpOaiHxvLaA72
3Hns0dWVlbc1EMYqhUE6FvsmliWHDnke5qPEMUh3cEeKXn0Q0bu0n3yMSW2zbnbH81YiDBBDt8Ok
AMhmee6xIJMrAWFa16TCdmiwlSaaotzPuhnzgJ0a2yU8eoLN0YMvC4Ngr5IuC7CLViCVZjZtfYUh
a4PbZ9WYujZY9l3rIvmcsxAzS96M6gDK2IpLyKX9WCCx4NaN0Y+4VyS3HrqoMZCtR2ueDpGHE7Ud
VuQOhFGOlmaDoVnStM0i9m3AcmRBa5SKnVPiXPWj6BPKqWhwPs78wgtmBoR1oNdfp41getwMfA33
w9wLjQ0rp9NxrcjkUtYJqbFJrM1jj0nFre/DoTRbgClcY5KLmMCwaBa680cJ+JmXrPs4w8xquEJa
qguTdQOoaMwafEZOJ4/uG+lWvZuAX1dJaMwlxxGJVLuqIQ5tXV0Mt2JjnX3aeuCRSSvBHcqkaKU5
TsNEPhNq1z3Ji65EMCccfKHDqYQ7aaTjfSyYQv45Tgi3J8hAVocAZdbzRnV5OZv6CV6cA3ZlhFOW
T3ISiKsWvtd9AbDqvs4FH1/71ZFrJpryMIZKnKwHbXNs1SxECitPTLsKwjcE5iGEHC497YNc5tGm
DlB7GrTFeGIWCr8YEkL/cWhavctH5Apn0wpmfWycql96qsc73QcNj+GLaQ4RQvRIbFR1CRDd5vwt
RAzfl370TJTIyGx72/ckjwOh2zmtFsnHzFZiLJKxpTmmYGv3hgDk+sArL3gZqZUhhrx5/03noWHJ
UGGSGAO+3kiinXhTRehvSUBzjFh1OOwBa2JWRQshbkfZYQgBUHerEBmIyWBsiYLrU9c2DkHlQV69
wWcKs8uiQkWl3eKuUVsGdzW3ndu5sFgQMgrF7XVkQokp1grqVLwRBcya92Fz7S2YOu06vLaf+QqQ
Oq7bSy7c7/bZP6nWfy6QBKo/7HyXXg7zVi74e0ZqS+uJwJsCgw6dglyPkOP/LkfptysEPApQOzP2
B4moAW6vbY0rALLTmzgQVR3+xnf43RXebbxysC5oB1yhHS9jm4OYzN+5AuhrAq9V5Iv3nGkKCAPL
JaQQJaYwkjiMlf7FFX7kHP379Ih8GjK0hDJEjRqGPjrrn08PNZBiDKoc62Dq2XJd2IE8bkClP5TA
VumJ6HHo8M3UlPh11F13rMwzfxDNNQ3h/JFGgYFfz7jY9sMyYuaeGEXW7VXTmbQHcEQ03ech0qbO
BITvNqVII/+VfvldV+Ejozig0PuGaMZQOL0X34xA6Eek9NBYbvRMpq+RrK9YT7LesV8s2nfl9o8r
oaAPAwJBDOCBdw/cYxQ5CY1HY38dnsBprE5w87/voB74F4D0Zfm/6lv/J2/Hn18IkmzOQj/Ag//5
oWxNx9sSg+CYWZ62JYa5rn9BnujrXy/gP965S1ckEdUn8Oz/8BIuvOkjBEn7MeFNGsykT5ou+rh0
/OC5+hfX+pnHh3XGBSjsAFbwB/qx985gpagnRPN2QWzhHttVu7HCjHbYMK0+Fb9K4rhEI/6uJPpx
MXwplNMUjR8l7+1jat4ZoHwFxkFtkDT8hQQpzgiJsfAYvYn5QaurqD0HoHT99Q2lsMr+46XR8ABr
YcAgEKl4+Wi/g/QdGzTaPR0gQDe0T4LOFY9XLRuR9JFVt51DjHnSr4346jdec6WmbnvAeLHPJrMg
RpbpouwPOOjL26oH+Sup+dAVSYFURVR2ofVeB9c2e0goSJv4OBJPFbXD8yp9rJbQVtMTpskUA1kj
P+URr8rYRO04xAhWycuU8sZi7tZa1WUlZvVrytSgvaSSJDhXwzYdkSCMfz1yN39uBgc3K8Twumc+
RItI9IhhVBOa6CG0rTMPahKsSxTYK8sVgBcSnNTgyOdpGMq7ps6hpfaCfLSJ4952RQZhWByUsnyA
VOMbzge1xojhhohTLRJRxWpFbGmKnFr66Azo1CeM8Hx+JRc1Po6b0/0R83S9WwfPfC1XNd2FXdEf
W7/oEHCjGmDPLYbyRbUWfWqG2dcYPPLgOmDOzDiD5UCSQkQ9iTG99hgGB0ABd0tPh89V6WHIvNkN
Gm2EM7fL7bCNJh1ycB2vW73Ob+AU9KdRjQG4LSO5l4GJ7qj2+xTMU36OtrxIvBnlVKJakKxSTA/6
W1/2c7ub54nYR7U0Aomz42j8mNemX64NbBHcSXGDVPOE5gZBzOC81XZvQG0N47YWYk2DqnePQydU
kRjEPH6UmwQbpK8PYb9AbRHp4B6FoXx0HfbwPbikO0xmRUKsF2PZBeLF4zQ/exr+yglihtV5KOvO
XeFhwg9qFEu6RPl8ZXsFsgvRagGLY6i6J4e3JvNGePXsQMuR7GzlhSTm+4UIz5NyzX6LuPcygG05
xNJak828sgyrmuviDsWDSODeNEY7XnHwgAB46+uL13VmPGQtx1Ogy6OPAUD/YMHVGXZLvkp7anEr
byUGAkcH1m17uBhSIE0QayfYO/w6ruKCgos9xQ140/JpYiVCB8H/Oemp4+liBrceQtNjLcel30c7
iEYkuAZN6XYGbMnmasQUv9qH4+yQ3dyXPvFvXa1M9WUmAadZvuSTd1jBOHCPnITVm8FovD+BmyqO
Tbd1dQpNXQO3iVaGT7zukKA7BZ0BYRXjpxAR8rr6NIJnM0wYLBmZg1nr+3uGnmxJpmpqAsz/tfCO
nSZInAcXS3/oQB1kuxKsnTTIg2nXMWRsFqD17jDNn00MoHx68xtW7Jhn3QFB0PpuIZKjfGbDd0x5
2aEirQ+HThhgVFrbN+QeuCxUpcHLtTQRUroZeCppWY7WxSXG7AezRt6zySvfj5GQTUDRU7b4Cuf0
6CHP59JLPNdtAEoC18QCdKU3WVR+n4Q5ATPGzeEVGJgYhYMkx3ezyadXcGWit3UdaRfDDDvYe2C1
3M22wufwwnKLfT22VyXX1HsTpgjovjOll1kFlknasXwB+A2ZnJdxRhAgDuzGzvt6a8yZbeuHvhuK
t1a33Zkiu+1LVfI82jsYBfYZWuFxTVhbELdfPL8qEj3k5fOKSM4AoyVP78M293SKOQIrkZJB2u9u
gq1PPcCW+mHG1IHviRya8EQgj/JvC1EamtFgKNcUZH+E3ITI9AavzFMrTJnCRY4Hr9RganJ4KN2j
w3TjtaYg9L20NnQgto6kYWOZTuXAUtKVugCG6kMjWRWI2ywXf3nC5+7SC2PsDQGr8/BxQreUWGSH
s6TjYA/sQGhYvVNQiY4dQBkZSKzbat53I3V7P4dAby9E1X/lPdik4NH4+qodtecSKA63TDSyZKBP
GO+hIKJVO4Ks7Octb8Pnzi5htlbdcCUHWqi0B6UgHaNpfYmGgG9nakpyjUnfYp9GjSTvpCy77m7y
qmJvg0B8dpZGgIQlpvg7XsPlNyN9EQXPTTSVSQcDvlOjlRaHfmIRPY4YY+qs7tdN8hgBu4N7RO9X
bVcNKct+J6bNZ3diAjHpdcoR87ljJbR095zwNiOtJVcWPSD91NiCdmlUhiO7AzWlOo+0me/RgW3s
QEfn5wffqSJVs69uKOv4QzdYnyUbH1Y/gSZ1zkFunsDkzMZ14eqNazzXG8Hs2sUADpZoV9mNqsPi
xtV/mep+QKPF3XISAMEPPdzV1PU600Bd2nB9BAuyf2yHGWPizk1lc1KhDec0Ir28a5ANKbPFX9vh
al3aRiVMyBUD60nZNrE5AsIAxHqyKhO18mYHnjJBnheJtvoEfmFTxxXwi4dZ4m05zDX3+QFngz6A
ati3N/B2MvuSqPBDqy4sigqgg9vldJ4Om6PtB+W57XXDBiB2ioHBZrxorVLstjOUkBx55oBrTREj
oJ3uFdH2btrKWZzboVhowuZV0V0NlcIY96sMHti0dbizi9sPBm+fmkqM2/M1Lx8DeLCjJcgDBHv5
eQZHgHaNV1QVe9FWsLSi1YJyJMa4CS1/EWIHExvt98W2IbG52URwBHmK0nMtuZvgDt3n3QOD+nzI
ajBFHtsi9Lo9lL+wbTNES3ETBqsCKWfA3uOGjT1DjvqAbZpWaUFmOx7GHBkVr3WtpLtpvaZKhOnG
m3HwWHQulYGeqdeNtiewQUPAHrwCSDBB0rOi4dUrDlNMXADLVB5imavlaiaY2/UbSqulnpoWBMQG
Wi4fTpssXo2rm6wLygECiXphWTCCRYwYr5FmrdvIxTBvIAcWNrY+t7mrwkMZBWAWUV1Rh8oTSTRD
7MlxBWRDQ+NAoX1DJw8iIWWuenETLXGM6UZGN5xuVXvSSHHokOge+UOMOYk6VjnBr9Dg8rxuSM6p
YqT+9PsZ/Ocae62u6UGZrgyParN1d2VAo02jEZr7LGhNrR5ovtk5BcJXj7CXa3Xaep3ayZBvqKCG
9SkynZkfSRgmFJSyq0iNOu2AzaROBYcRgo2bgm31Pney2KmpGZOccrVTePvbeLSE4Qkvy2GBCj9r
olBvaa94dK5pQ8z30ZsFYu0NcLSxDPcQJngdzloYPUCoYVpkr7RurDPE1NTyYEMx3RSyIx/bcRlq
bCR2yDxA46cWdGSYDk2SNQkQ1mXdOW5Y8wolNIQZY9/6BjTnlZ79yWhUvSWbz6BB9f61rJnv4sXK
5nOFwxWFgSfVsavhNRH38Jc7LbPjd1W+tXfLKvrozUF2ql4k6YbUN5uscKRx8TEHwXNXBMOWNb1z
KCY88tFbMOtKgA6b+yXwwV5tWzhG+S2NADpEVZ9J6Vowtqsi8ncRtHwJiOnbchxgcGF3fT8s3RXb
vPxz69coBlt4AnxEG2W3hJXD6j2KrogEMKey7WPc+/VtqpCu8NUXXT5+prqn5c6K1rMp5KW6xZC3
wBYywQcqsVoWqLUA46Y9AsvaFFifzPwAmZyxmZciWXwTPNm1RZ/QDmS9WgESHj0KU7wYxFcvOuPE
mDHJlqqKYSsyfu9YjQoayGa8VPVxreuTBa+xW7uAQVsCKUa6bto7Ivyh3om+UIdKVvktWMPN02B2
E0p5A2QoxogWLwBZgqm93cIJSDWtJZJyUEduWxpsKke7UW/i3vnVGMRuM9ENtEJdhi4jvLFkRQ/F
Wvu9KcPmGa9ctBdDHZ2MHHzYAxrvO1V4sxJszevREZm7qzAvRnLaliG4RFV36gtng92P2zZ4zxbm
Asg16KPcT/oKtM5LjUp2dCvXJV1pFc4viNCm6MJkFcX1gpBuHXoGFPLN6FRPdX02jU+iTIioo2Bn
9/4ehMp8O5bbtqpj4xUMUh/Tkn3runFOXDO76uhxJ/yjrkbVnaOG90EcYtG+llpcKG7NMrhs2mzf
nWu7uVNf+MF6xLZYHNFUgZbQmICUGYJD1y84DaouqTe4WIH4TPwrBblZAnfTFleF+/yONzMIjQpK
gZ4M3EBvCMrmQ7QwAXCM+9UdBEvj51GAYo7JZrjPRS3TvIcYLfbHOu/P1ivdK5knjO8ExBLWTzvL
J2ybCpKozIGbNZ57oOjiasqHqn1CoAvgyQnPU2RjMNSvAZriOkEtMj8scxPce0tuPkWGkiUrFr6d
VEGm0xw27G1pfaUTxVrSXW8O4e14jSddPPAcg2Uck5AWxYH11pMHXbjLRkaWm1pM3cGwWbtLb1Iv
MfyGQ+i1Zv1l6Ep763kYBR6BOtafIbseQfjO0yns5LDbVprX1+FYbB8hGtHgHE0amiiEQqElXE31
ASoFHxbyOHabBFS9oonHeSvQxuD8AavJ+DL1uNYpdOgjjgAjhnNQOcePlUQdP5kQNYO0Tbo2YGRP
Us67sp6n3bpUzcMAFkhGyCgyCxOrLnYdifZyLtSnCuja07AOcAbp8mhJxqkp73ttyIumaFk7kOtv
Q2BRIEpxQ2KABvlHXw8CAB0Fk9Av9Q2U67gsaJzjkLHCzR8kH8rvDdTJqMkXuewlK9YbPq/oyycO
/i+DN+UKxUQ53a49A+EKnATz3LNwvSpMUaYbjfxth1cOKvyGMZ60jn/hxveua2DrVdwq0t2jJO0/
2pkiM7fElwdlFg6GCQtyBdXJqgYw+KcQnSaGQv4xCFm45/NiznUJ10SsaJrCCqja4aOP94Hf0yfH
GliWokwIgW7EVQD9AdZGQ00KyuT2HRsNvaqkk2yXw8bwuKJ+7+J667oPRtsBikdWsRv4lNdD2mok
UqCTDb5EBAnqTo/90W0CZLFuMOA3Vxq9SC6Y/BiNrXfolwEYFShjtkgC4+HIaIJ8WyBEKoYBhV0P
xi72gxcPnOudj07ylRcT64++8UaA5iPvrkp/iFIYmWgZz4rX9/AxXj56Gr5GfKQqCT21nBoMa85O
5z0WHabpN33E28O8BvWDzidwgzFQSsDU7W8nU8oDr+VcxhGa99ig32tTPnH3ydqwTSfhGw7xH55X
ikUAg4SiILXIBuLJfYADxYvdgg+QlGOXP498ifbIj/BSrnOK6d+K+hsBbqeiNNtBYUhw1BCj5nEv
gynt3GyuWmhwn6C5rCBSo5iwuHDJeVZCBAxSbHgh4gKHf7SNA9diNkuXLKDnQXtTrvWh93MgFj0b
kzG3hse9pW4HvjkOHrH20Efgf881RPmNTZgmq0gc7KvRppsK37dr6HLvQR2JNnnUZ2bnKY0GjA/z
Yi33ocO+FtIVnGGMHPBDRrbtCzIT/HpfY/8AeTFs1C4YVolRP0wBE8H9+dxRqU0yTzr8pkzdZzjp
u082NMlURtVDbmgwXw/QfaSX4vk5Wmvx2Nq+tShbha2/bJGEqhohKvPO2yLS3OF24PVZhnkVYNj3
QwL2NSS/09Z6t3QDcxmTUGCDqAOWiOyZ34v1UFYTWc+douFbXzKKzRi4aKoDNBa7svQ0TCh042dk
rS+yGzqKKil0Xu/GAvLSYhrnL3PObSYZv0NwqBoTM6CTiqnnkAcy49URHvETuAqxO9OF0Te+Apla
Wx+KpckvtlfZ5ew1N6t7AAiGXlJWYXeK8HZRwJXGRnE31mihC+tjGLdhYJO5cisfcwnpqQ5KkUna
5eVuwFy6ipcGiyDTmCcFcSSKMUy8kopzOGOImkSBVvdcr+DoD5iOo/rFyovRiC3zY77peHjxzhjk
Ve2e0IFA4IfB+w5u17E1Z9IMZSZb7+u02nyLNfrxb9CsQSDj5S3s/agrdmDNbSenRY/JJEhbxcF1
2rwJ1rI9POFZOoIfvx7WieLSziDuKfbIrO99b6C3S4MHJ2tis1q2LiVt6VAPwQb0hvWlHONxZD4i
ZDuzhddDaRBIbxESpefrLfLXBzZLeFSubMMuC52fvgr3kAFi+R3WfGqmRIPVYfdCh/Z1KzuIV2Cc
tGC37cf+Gpj8ivKwR9O0QEVxpBH6WPRPI39Bb+iuXNS5zK8dvFqUbaavA4rKKQ6h5kvnAUsjpg5O
chHQqXTLEX4J+KSeXybUwZ+bnuM5aI7WMasnhOGmcCiTKLcJerLrLuo7+I7qqrRxMSx2jlF2jtcF
klCrHUo2FiTVtnbPMI8qaFoCfb9diln2sbYBNo6RTT2EZBJxMzcBwvd2F/WEScDKrUeQDkL32beu
hPDTCHsEN9xIBIJV01ttK74vIHR786BcGlLhfHqVb9VCdmgeVrcvR3mL1/IeXGCOCEIG/Vy5hPlR
agtPUCjqmi5GTDh2XIF66HqoJwjaVD7ItBqUfh3KmUFjZjAEb2Sbf9BoeSR8eiK3xD0e2QsHCCsw
KUIqyUPQY1iczxU7QtiAI5k47xIkX0Uom4LZN2sKBzBn4qlhAAYDx/V1rtboKwDNb73f3uewnwlj
g9DO2zUse7rbMIpvMiXy5jGYmN2X2i+/B029DqgTECqNDMuWxZ3oMXEGxUi257WCFAivQqG2eDRh
hzkF79c3NYDJmKDtWV5YDr4FRG11daLBxf/D2oYGR38biN1D6WbnJHLICc9Yy20dW2anOmtUq6sd
+GBrnWnaYj45EW/On5YGKqhUwIRm3mHAnK8xBoL5daSkgEKmHGqzr7smOHvl5AexhDZbHooW+P5N
QZEODhJZCBmyidbyCwU4DvGu15bnCprdMM2ZWsUhgJLJ24Onwt9AcYC+c0DlxFOpGrsf+m6r7xUd
o6eBt2ROLFb22QqLzyEGheAD6WrPS3QIkAViG/hOV3c+6PEiBWZvAf3jlkGrbEb31hbG+ckYjOPb
DJhu+zqh0WoQRjLaY4c9cDl0IAxM4Pb7/j1VPa/h7trRJ+9S7R4UC6g5yD7Ik2nquox5Xnurc24e
odwMgZuPhH7byqDYLR1dII4LuxYYPCwgbHIJTT83uO+7JdAcCDQlO9Qm5TWbp3zbN57S90b59uBA
JUAbpeV2O+WkvENZ5266wMxFIugyAFAgAv+KL/nXbrVEJ14V1kGCWa0yse6qcNmTvnXsBMcLLy24
yV+gySIpyIs6OoM206/ohIHCP1gfLzay06L5BfoglIxqKzyUBhQCM20h2spquE8U2TZ7DgtIAT+N
raeql1IDDsDezL0ubpo83TgzZwUpfrwKZIzi3IVNqOgXGBT0dZ6B9DM+QiGgn5t2CDFZw4n1jbVV
dddAopdClF9M+xks5KzhfEIfHJmiPfWACx+ndWMuafo68M9laCXk4+hcY5JbuqVFbozbB2Rby50U
CgYZxQaRIRwqZHNYuhrcl//P2Xn1xs0ka/gPHQLNTN6SkzSSrGjJ9g3hyJwzf/156AOc1XAGQ3gv
Fvstdlc1zU7VVW/IEV64ydJYk/g0Xb6P/bj8mqLhcO+1UnEjUBt9EaqIuF2TLnG833ZRSE+pVKNB
YP8KTWe0dYxHaXRSORhIQBPXgOgm0Y6Rxe9a7u3S7WAVBhBwvUi9jXHLfY+8oKi2UNZ5momK9UxP
2f5MVfChC5JXT9bjfKMagQcPyq8LZjEHQdIMLQ+NIrpNUS451KhTAVOpx/Z2zCiE3AlPs/2dZo9l
dSyaviluMFnNaBkw1Z+0poSfmLUdnH/bizvFqZRJ8m9BftIhTDNwv5oH2WnHjIfUz3hSJA+w5YRT
ZDSGNmBaAo8fie6GM4x0rUCUVMVB0DN8LudL128sVp5hF3HlWuzubzT65MitM6UKHVaqtg0ha5Fg
ZpPyWqdR9tCZGZkgbPW5c8XrbTdQG41xbki4F7ISernTh9UYHWW5M7/IsRLeSn0KR7vKEYpy9EEt
FTcL5KMPMjzcpH1eKpD0w/JHLJdZuKuqKenfi4KehVPafRDuqwKpCFGFZr7tJK+nVUfV5qnou+k2
sKMhfspozzEyq/GTR7nRracwVJrsmEQjNJI0M6XPU12IB+H7U+mIlLKRHpep2GZiEjzqwF+S6MB3
vU/hT7+rYi6F+xJMIgz9EuOOteTtyKPEzoZAlx2HRtZ+kHHyhXRdLqoDva7Ped1O9HMStTGdOq3N
aa+kFmIVEYonymtJKoY8nCrLgF8BqBEPyppL48g36BIY1ugYFjyXmcAiveUoNxwikyvVScME8jei
ufehWUfxt5hhO0oaKtILTVEcM6QuDiYKd6b60mN0MRcdvRquUE1BQI+qPpp7T91Nk9p+fEDApKj2
fq1Pr5EedgnKDcPwGdmCcFOMvoqMzpg+0UWPvmVNWR0gpqTVjZkiz3QIqgwU2KArW7CD1ChTbzSr
rZbU0Usmj6Xl9EWcTxsKE/ZLKkgH7pMGNvZzk3um72IkMvE27ix53AFhKJJdUtU2hcTMTwTZiGn8
kQC9JDdNXzQ0a1LOR1e1k/omaMkhfhQ0ccbPkpEBEq69NO5Zsr6auOOoUdLXrar/3HWA1TfeEGaf
636AOCRqiyo63XUMS1CrrvPd1NlS8NR4TUHrK4zrr6rvpzeFmIKDFuSwwLQomd6QKNXAPQ7xS6AX
1JU0FGck5g6xFeiNCnoYUQnhzKUcU4i7pvfl8FOMyLF4DtC749XI2jJvda7smxRrxfAY0WXmTRrw
9R2EN9rvIDibT0DeSwBdtW08hQrnMASlJn20fLN+UXn2a44hdUV49BqjePJ9eWjvevQWdgksuK8G
iVCN7IxHrTESocoDpx6/l7FVmG7rw6h3/YrLxVW4t4dbiNdh68oI/NWbfGjDR9VP1OkmgYyev5dT
hLt4aAhe436cvGcCBIIj5Lp5bXSjeh0NU6UNbBQSxf4wP1pTCWVgsiUldWwVZpaDagJAkbSMUacg
EU7vKOglT/x2Sd7ApGm0n6j9VLf4wFWPskFiomjl9FaUY3Cf64q1UWm5b+Qp6Y4GZRPBdNI5MBy9
kkZ/Pxp6mTmjmlhVBsU4MofnKGrofJqiUp6irFV+aaKwg00Qqt0uTgB1fg3JAal9juAiHFqP5qFm
v9xUetTe0XMzv8nQz25VS9Mpq1ei3NhZ6cX7vhJhykMwVHeKFomnLle6PSx+1IDScNQ+o53DCdu1
HEhmU7bBoeVNTNcyreWD0qJM5YQZlB7kI3x7q9Oc+MOVJQNcLSprg2RA8r1uq+oeaGHwmA8xqEKW
FfokBvW/fJOhy987GYDZ9rlUSuWxDttwB3F4+CRsoXyRq0a+M+CTbEsUQ76XdO89NwtrPd2GJS1E
zDALRArzkVWiZanT9cLotmonRdaR1s/wTqUo25E5iwl2RdHcVmrg35t6Yb6J1ohoMyjtp6Jv7UPo
x/Q7E3rQvFdknwI+jbGMnJTG/y/2krdFccF+jKqWShU6LtvSN9Sdn8riQQ1bIJRF0liblOPkvRUk
94KluQXTaA1O4wVK+sfzyf3uwh6s49G3lDrYeBhblAeSdBCwQR+Jm6T30pdIrvtvahb6mUNhtCar
9+1KfQxCr6gP4PiyI9Rh4zDY5LmIagw5K1pI6fMIvoF2Jm7ov4XiTV+VWqczIui0VQfKlcDpJ9GI
+4AOIN9CS5FQ6NUWxG1vh+pvlW2494TmVRuMlKrGyaQ4efZ9i6oDQBb5uaeGSSZF1c2pY6XLdoFE
29NG8Epx/VC1PuPukutbo2vNcltHISC3Lk3bTRqpU4YSBhzWTdqaBaqPJLSVm9AjPMwapcnrGE7Q
+aW0v1PI62xnjDnldjlX2i24v1beJ1OaPeoWSc7oyapF5VWufZ43wiNvmSdu5yE7lD1Q57T8b91U
KmyUSp+bW3QRIHp1/n0b1oCl1TFrujcjJ82y/bGGMllK+nDTKpNG1dmikMYWL3lESpO8MTkmJbeu
DcUJaOlOuCRsjbHYc17Ejx6cmvAY+038HLQZbXmm4lbXzekz3XYf0qeQvYj6oeof6H/6r4UUsq/6
NvrkywZFaoB6PogS8vRoZyL0mzg86tkXEx+sdSWy580w4YnojENQ/ay6uE9dI2+6b3qkc2h5ZZA+
1nmD0lRMfwv1pSjLtxZdiey5JeqzNmbprccx9oknjPHQNkP1JIdjGDmKyOhYdGm9sz3Yr57VxJ07
tYU95/SJtovyWpt1ofT0gKA/YgmWKcQzjTMKvyV/K3d8XfNuRi6b7tgYRvvQlx34xqSsVH9X6Rby
BgOVhdQJPSNWQF60+aMaacr9kEmBegu2Lh9uVCOkxGVVIn+UmiymudOxVej0h7w1yurBrzSdvdFn
+4j85hY1qOm7V8X9S9UApHTaSe/vKrud6m2R+p7t6iYJ1q6Ay2g5cpF0N1SulTeDzPsdyPlIhV5X
aTtopfy9zb0p4e5IvPxxKIZ4q+kxYiw6TgzHPg4r+x0aenWX6dMQOwHTou4qLUXvrWqkonTQj6Lr
JZL4Ier4QDvSBNmitpTVBj1Ty8ie6EIE4wtIgqT6QtpT1UDN4DTqVRD/qdE1wZfLVrvgkae81e1b
8pkNqrpG6opOg8ZWabkFS5c2ru6UhjVQpQeG88wxEINcEjn3x4hXbDU1ymdTbge6hX2+5YuLr0D7
kHzrdO4/ZcNLhoSfmxsdQGfSKUfQM004ltMu8ugPoaC0t9HS2qpDIxmU1kkAYgp9d1gFaXewBcrI
TQHGfVYLX3vTVGFuYlMJflkKP+VQaRjC0IBAdYTXIp6m8y8egtvRqod3e4oxFwltoxJbTlwbIBaX
of9uW5X1yx8nJb7J+pwyEujEKtuSwA+xqxe5fI/GBqmNbPXjlwaFyR/hkKnfS6urJcBgmfUtANnU
uGpZpBXdfN/6FdC+sDni6b9QQu3NElHDRnB0oZd9g+ZM+hA1I1QIGVxG79jmWEwH2BP2EyVMYCCK
b4Uv6HmJ4lPsIWfMNox0EhatL7qHVAumYyB3w0/BvfpbzctgdJES4NzJbWVe55E1fFEKWXsZS0lO
6LKHoXeY0zOTbiGlpR31bGN0egVdvDuwaLD8PBRTxCZU7OYLcjbebTQEcXWT151nbloO6nFW/M8G
iBbKfFL7HdWDtIGntSm0Enqjoql6vJ0mj9p37Ev1m9oO2o8gI8F31STwuEy4Wptj6DW5cUPvfHiC
jt7m+/9philrs6rjCA9jNd/gB9X9sdoaXldABfoZlU9rLxttdDcOfv9diZqSGqwQK1KZ56hePIhM
cB+yQRYllqzivJe7OmgRDVPqZ+S37lM2rm2uSYNfANrSi4TRqOooimnaAtAtkEuSxiaiG69Af5ee
Qztw7PwTvdxCW+FzXsC62ppi2mDsdV0oM1f7I9YVfFaR1CkV3Qn2qxDea5yvqUtc+Ga2KQyqPCrj
EUtyk64W0tDGhFDR7TJfs2lLEf86aPccBW2JmZcKvgxXKm3JWY4xI8WIvtRoSvebEu2QMN4LYLJT
sCYjYp1hgy2ha+hYgVK3ZP0vnfMDNjgrsWrzwhwsSeE5EWW9PoSEaB2M4WdqHUN7FY48z/UJuN/g
k0GZByMCityY6WkfJygvprgCZ6s5dTK5HcVDIR+zah/a91F47/vbjnavscJjPJ+xGfYMhk3RLdnA
g/k0puLT1LTBxjl596zk7aHLmp3abq/P2fnKg1cr89wGZW0a2nJZFFbShpVBCi3bD0P71lgrkrl/
fTRPvhwTxIqDWQAS2WDLno6ipn5qDpVhIJ7VuqUs3C5/j3TDrcYgdBSclqRCctTuu1K/1TyMqS3e
hJG5IuV9tl5gGUDJ4LBQDEtWlHmrf1gvcp4C67YnildInOZBsWlF8wyHunZ7SX5UyggBpHTFP/Mv
Nn4xciZPQC8TiP5Q1j0NaiQ22MtApkge2Z+q8r3oyQZqrX+qpfxuzJRt2xufaMhRo9QrcI5a8zhY
qouhFpz06VD7/n3hD8/X5/vSfPCrVEjFgo8Bf+D0V1W4jaUKNB7Ha37khXYryMH0SEMsKr+3jNb1
BzTRsvazrSQPEkpaWar+UDR5hcRwcUJswYPd5nxVrMWEmArdOn8AM1umQC51aWOjltuX/oZKxyGm
BAP65+f1kZ8d5/Ma+BBy/kkf1oBSjTTwM0LiclLoVDxE4PQ029qqP+TByt4921aLYIu5H/RZVbMn
WAc6hgubRqbJc+L6iM4OCIKws0wdmrOqMJmnIwIQiWZYppqOGPUtTYN9EQOyJRe8HubsWId2bpqw
azkgbAtu7GkY35SaRmpUSN269Thm4o9h6dRG0vrzNJn52/Vg52OyNcGly8luaIjFLsZUpGopNbrp
OVKIOQHJkq92b6zilQv3fP0RBrK/UFTVgLUzj/nDYsgRYe2ayUaNUn5rol1KrzwDIQA6uf1iFmvi
E+dLj0QCAWKajib37/KQ7aUuaOzSp5xGVEcL0XD2um08pE+xPW27bM114cKMcTki8cLRw78vd1cY
WpT6ZMVztPxHZ8ifkqF5zsYEvcU1rfuzSFCEWBMMyuYj4upw+h2luUuVRYaJAKv5xP8yP/hdRQcu
Uq1N0IiVlTjvmpMTlStYUc05wYALDkXtNBqSS1ULEo8t3Lq19iLrf3p4IJmg+2du0+5L1vXbf1yO
c0TNZInYMM/15RZryzSNfVQOHcTLXD2EJq3/9sb4Xzcy8jjkTKx3tjJctcW4KDONip0ZNJkHBJ2+
6pXHm3zlCrwwU8SwmCuNLEYszQ9oZBUWVGGSMunO4hGvVUczeR/bt+sfTFbO54iB0CEC3qNYhr7I
mrtGHS05wdASpI98Bxe52ZRmOSDMpka3Y6v/8dS+AcNLranoskOMmKdT0b3ZKpE3rDgxnO07REtk
g1opKhBsB2M+pT/s8r4uE3swZR2hVq0HOEC/3cJV/FXVuuSGxy+FCK3NVjKe8w+NjgiaBLqJTAAi
MosLVmup5tDpoOmOeVlc/VTEtPPiO894vf6lzwenaip62jqEQJCESw6lP+rlhK4uCCA+dld00IP0
2xS8RRG6hf3nerBLg2JtagJfAY24i0GhBdqHMs5vTpwUj3A30fFLwP31d50iHa6HOjuaeQRxkiiC
gRmQaedxf5i02FejbsJ42UmTeJN7b7NSPW92F0TyNmt+0hS8Hu/sxiEZ4saCOo2+DCf0PPQP8QI5
Vgs1Ckxn6rTqFj+rZEPXMD8OUtqtnCbn5xehbFsX9kwSJRk5DRXWBnriCJzyPrfiGwyQQgRsRxTh
RyMPHBoSxtE3x+6WzvibSWN85ZiZl/vp8anqrJT5FDAV7WzFDN0YA1Jo0aJETdmQoKqVK7ZIS+kV
BMhOQyw+ZoFIJ5LJINTRJc8OOfquG33M2xucx+CyjfReVTn7FUtd6aJ++qC2Ys3c5cJKnXceibel
cPkpi1+QIo0daB2/QKZM7EK4v8uNnNt9/JKY5cp9dCkWKALV4NGr86pYZEaghEdKeWR5SRNsZOko
7PsU8Xa0cq4v0bU485n7YYlWUgdPUSYOXa9NL997dLVD1BLKf7M84i6fHwYySm02ifJc+zgNVHpJ
7LcyndgSgfOy8H9GprQylgvbDbId15zMaxC9uvm//zCWPojBuSW8iirAaE6tdq6uDLWD+cXKaj/n
LltMzIdIi5UwQGu1gpyv1mKX44WPEwsv+N1IGijG1JUq6hTt9xrsqSGthb5whhFa5wKgOMU/LAYZ
tXBwgdXw3pRfQ/+B9p8mDmX92Ct7QXNNC+/y7iiGfQFPrXoOqjua/S1OrDFWTd+vr52/tZDFrj/5
LYvPoEVNiBwLn4HfMuZ7v/mUi28eOgWqfgcJ0dD34fCSeLde1NEk3Rox3psrV+KFg4eMwEBgi3Nd
Ry/9dM7lDtdEo+JzFJWQqfgWXFhgKK4P9MImQZuPGwOxIKoNyzd+C0gUPjQ1XPgvf5Rc34Hf/Q1x
blsawb+HmiWHVI4ZhPJ4Vp6Op/T7UsO40XBoEr134fhU1PoteK+fXly0K7HO9wuZoUEio2k6padl
rVPqlbJE14NVrEr7srR+qrEC09j++q9fjzA8hBRBHVIGVnY6pLEDKDSiMumYTXcXDCkdaBDJ+bjl
9blSGPl7g5+uyPloQe9D0KY2/4/5/+EIsDWpLosO2VIp6k3rqaDqf+MrqtS/J01RRjs1ooeypTpu
vWtqM0Q0/CZuKymM+9GlChfeQNQ03hKI2ea9VxX9b9SX7AnVxwk8vElzLt3kqU6S20w0FDBAr5M/
owe1aYNluf6mQJR8FFViH1kyQ0Me2nevRVBBYxlUI6NUhQL2XlOxueEWCavPJgr2r3XYRF9pZjQ3
UTa0vz0zam7gLAzRygF5fnb8LWwi6UJqxy292K96kYxqGQIMScsfoR25kfWrDJE/Kj9F0Y2prDwL
zrPI+aWImqWpmLO45SIlIYFVwUw0zIU1IR3kPdG7c1Cbvte4ybBtcv95mSFdoVBwtJB8QGbkdJkJ
9OQaubYRk69lJ2i3utrvMB2UvWwl0PmRw19XbXrrCBbO6f9pIEWvulqPYtvJ8q+qdhsZK7N06e/z
6qWMxgYgm1scaQW6m5qfQ2Iap/xHQ4976s23f/9WH0MsvpUUSXjTAQd0BBwbepMOu8U1200Dcv56
pAuDAUJFHQ6BRR4syuK6mkCsR2adW5wxNX1bVFLUtRDnpzP9gA8hFqu6mbq+h7JlwbSUkk2Kqbwb
IVd8mCDqb+tcDK/Xh3Th2qOfyEIzmCEFfdxFKpNnQGRbK7MdAGqOoRbH2b2Cmhz6EmBHEOQBwfKK
nMEzbmCuFcACybPbHBK0Cb9AVqKn67/nfJ8ZtHagbOMTQw1IX6SKdjVFSWhKHvZR2rOm+fBBK5jf
NeL4wRdrklceNeczyrihU9A+MHUwD4sZxW/DkJRWSLR/Q+8uqs0//dRMKwf5+dU0S8Pw9KSaMNe5
Fy81+hFe7gMNc7Tue5gLoObmTlLzlZk8/3JEQQQTdi63BWW0050cFzCFhzDw3aKWfzZFtvdg2A6S
CROo6jNoedb++lRdGhbO4zh120LM6cRpwKnNxk5Crss189esgD8bmmjIrR1Q5xsCbV1TQ4wKGK+q
nXV3rCD2K9+m/2F2kRu2Gdq+WMNsFT9+NvVeXknBzp+eczgkMSkZzGn+Yq4STzIxAkNeJbCQVvO+
ALrcxjX7rx0OKsckdiKyYwT65vq3PJ+807CLXQjuCm0NoBdu1A5HoGg7KHpHC7mHYWh2HAgrBZ/z
qePEVxUZ0WmL5/xSnh3RggySYoDp09Ae6xLN9HjsbwtFWikfX4jDVUn+hz4RfWh1sURwsqlLuaJ5
FVmINc7yeuIuTr5c/3bnicB8H/8nyOIKgww2jgnJqzuEfezKPgDnOnFR4XExX8IJ7A+2MS/XQ154
MyGcOp8ZrExNPsvUu7DoAR0OIY+y8CnolR1G2S4mAT9l2X8a4g5UsHgHjEsBr9zgMrNya58tF5sn
u5iFmjkh6VLNq/hDZthCKsf6C4pvL7rSaXrzp43j3/dSbXHgohu1Scps/Hx9zGdzOccERMAzDelf
1IZPYw49RI/IyEO3ihAGNHRUgTiXw62PHd3KPavM2dRJ5kssUjqiWQbnsjr/lg/jC7AuA7qAKdno
79DLcIIMMPX05iWoycRvbTIAe76D5XUbJPOndlOwbcPeSKNdEYsbqf1Ueb9N80bvV66LpdgvRXx+
GPKn9FwQ4xbLQ3aqxj4uNWwUpwxuKgWwiIzMzmqwvaDN0vt4zEPDBWcK3D2UjLY55LmiPwb4ym1F
WLXeIQ0tPzhWHEL4HaDBswGaqDz14CAxoevGAha4NEi3FtJlmivjRiO58P7J18u0VL+0ZghijzZk
1K6cQGfnrC1UzgOea0jkkwqeHXxKN0iiityCcs0dD6hpU/Re4YqpEwcZH6XD9eV0MR4lNjYuVT7a
IqdTHFdTJ9cGwCc7SI5K89UPFZQddkJbSdwvLFta6nQmSHHZMMvnbphAakCdiHGN5Sd25k/0X/a+
ZK3cvpeGMxfRuQ0VNoi52JHM9xRwG0VuEn2T9V9dtzPUX0WwctRdjqLLrEGe1day6xeGQg4w7Yxc
X9w0068JJQR/eAy7X9fn5tI303gR0PkjZ+HwPp2bKGm4BrGXdSNuib0U6imiP5jDIzwV5SvJkTJP
9GKv/30ecBPx3Dnb6xH1+dwMY8x7gl68oRyBUVcWRPLTMApgmiMoUfQCJUX8qLPe3GXABD/PruZ3
KUhe8xEKNca53UTms6fDB3oemXfvV40cwusU+MlP06z1AzIJAFnHzjK/alEuf//370WVQ3Ak485q
GovHYdmyH3vhhW6rjRsvAM5u5wfb+2fcEFv0Y5jFlskUL6aqTBgAb9D5Dz7GfHocQ8R8uz6eS8vM
0Ch9G3Tb6cguzgJbK1Hc0iTGk5p0/7NB095lKy6feeiqPycj4AC8HvHChUYcUi5qOKztpcEBJg4q
EzlELq8R+Eiik+6ZvB9DVjfwHUS27aklraR6F0b5f49eHj+8ff7e8R8uGcmzpJInP9DLHi3CsndT
3gGjlR68Pl3Jg9ZCLVIUa6JGUsYUKeL8rYDyBdoWjPGXQFs5xC9s3JMhLe5oNGEbXc2IA3B149f1
1mzCQzv9sywpVW+UT0nK8dwg/1isDxGKSqtAXfPlrE0rV588yOfIj+2uLwrt/GTQbJ6dBqhCNNPM
RRi1q/IoamcuXvTeGxUJ5Mv1ABc+19xjskhMqbPR8jk957BQiQMD521sjPs/YZPucoQ4QOyuXEEX
Fvfc6kXZidONV+1i3woELAPJAFCKqMIdhTV6EgiOZb9ocUETGle20nluChxubhvI2Ar+zYxPR1Uh
nBePWYzYNcwx9C0Qap+MG5FxSO5MBdG4FhHFahtk/774iKtR8CSD0JBDPY07lUHmSQUUC0j1rhrr
m7yWUEGVt9cn7dKFAfhTpgZD3UKmdHEax6gHW0+rDPuRhKyrCCh4PtnWZw39N8QA6A004bb0jqq/
7/I3hAAG66VCirP7XhS3GCZb2nZoH6jcXv9ZFxYrxToBEofsGKzMYuvBgscgF44aW3wP4xKefL0y
sZeWEauIKYUwiGjE4hCxsewtk5wIFtf+CF2rfmhoaaMKUq+BIC5tDIvLn3SXuoWsL7IZ3zQMHx0C
5HP84gDJeOPH+g1SpisjuhxmLvjMTwt9mZtNvlarFgej6+eTa9DH1WPDsdSH6zNzKQrnFJcLyGHe
LYvBKF5gA5wA9t7Xd/qs0TXF6ESsDOXC9NNVIW+W6WMh/r1Y/GVcFkLNeH+abXvQYQQyfysZ84Vx
MASDNzuVJDyHFiusnXxc1ivGMXndG0oruxrIkkjMf60NAHSd0RLMP+1vY1mBw7UzayPVBNze2Bu5
PU4NvQJrXNkuF27EkyiLxTwinY0fM1G6EQ0SKgQtmqWjBPxPrDwmL302hJHBt9CCAsi5mH5ki2VM
CLFNN434RoLGg5XlzmvC/fVVdlaFmD8bG58NSuZ0lsGoleJpTRMkrqdV8CURgaATfhxt5IZ1PmRR
Npu2/fPfxASgCtCaKs7yxG28yht9k5gIwm7Djoz4ppCfqpzKVfqIbNr1aBfOH8Tt50oLvfy5QXl6
7lL51g1cftHBw4kDN4CbtDM3RsvFCSjWXHOnuTRt1PsocOCuZeKFchqtxKgyhRmVuP5kHWcHCtnS
t0q98vq4tAznAg7y6vJcoFqMqdXRf7AlFAlEbuzn2luUFk6P1gOCmytZwMUBfQg1/5QP6SZuUxFn
O6HUyn5N4JwnTqFP2J8bY/VP7p4z1JDzgU9HToMgObDqRaguDxk0oVALvLFG8wGRqpXFcOm8+xhi
MZpRDzq/8AhRFYP9PPlVRAnR95+vL7nL0/OfgcxL8sM3w+jMkiebKFYvORNvAo0u2LMq/RdXKx9s
/nDAm2iOL84IVHzElMEtQalKe5lBMZ3tHSYlQMY1vlcla61+d+mw+BDPXDwYRwt1HN/L2bgF1Mi6
CnI373zT8ZXyq+ehJB36+yCPd9e/5sWos28QtW0KPcsUpU98vfbDMnGnPDnSWyyS34o8OLB0UlV2
W2sl3DnIaV6GH+LNa+jD7Cl9ZqJMRjz0ct0R8SwJeTZZEwjSvvT6Q0qFXUeMKNpeH+Y5tHIRd7H8
NRlpF0wmEtql0x5JFa18GlV03fYNowXakdejizDSrq1vUOG+HvziIflhzIt9YXiz1n1KbLomrBw0
AbHYfhwTH/uKHm5g+u/Jzck3XuwQbUDpM8jnsSp3vowsao32InTk66O6uA8/jGpeWR9mEp16v8Uo
Bz0EG81hvfnW1y10Gz8CRLlmRfEXSLgoCBkWlXWYPGTUYERPgyVN4ne40CduoyM+G7RIdZXmT8xm
4C97r9Ehbx0NCTPUMVRxI9C+ir57huF2/pcuXzl/5pVy9lMsW5sBBmAelw/ETgHj1RYNb4iw/p1a
SC208MQTy1+5Gy5+3w9xFqtGRV6Pmj5DlhT0CCfFlRo0TKZvaEL+F3kqS49qKEVeMJaLJNIvKXmg
vsX6lEbbUXPExpAIXwly6bORAYEFB6J6AcekiiFFWh1NUaSMLL+40xPvrm2st39flSQ+Nq0fQAzW
kkdnFp0UAMFI3DgysldDjMlNherjXYBb65uexu/Xw116WGP0iW4hSwGY+/JVFHSz8GA4IoQ627c3
N9Rh8+6rQco3HlsJmU7zPuk3tbe7Hne+fJaLkLfYnHsxZxATT/dDjilG1/qCy0kK79Bf0vZxPQpH
5Hr9aDXHIHkb2hyV1FVE3PyHTwMDDpUpImCcO3fYFoFLG8PoUMUcwkfmFgmzxryTguGLVKuItNDS
cNLWekfye3pv+mLcNNGouXUcPvuq+q2X/TfVquJPkjFiD9khu+HDkFl5q5xnIfy+OdeZ3XMpByx+
YSKJWpq5TE6pvjbFe599uf7pz2/M07+/OPcy/KKR+5d5ZMv7WHozFQTNnpJ0r1ubwm//edecBlsk
IRqOi2isMRgv2Qg/QPwT2Sakg64P6cLtyALmNOMlhMegtkQjKHXT0VmkcACM3dHMNz3+pqqfpWxw
Sv0uVj6X/W3d7RBpU+K1Xr58Yb7mJhPwPEwN537M6VLOzC5PSrXRHUX+iuM4XsdO2aFv+gdTVFBO
VY2spt5v7f6zF9c7z75fLQZo57tp3kfgFmaOB43+xZKRUM21ho5FDT99izBMjJhWGR4x78SC1i2k
hxap3S5iGxsuBlNulu8wD51a5MA3vfaoFG4dHEpS3tFD3r7HaGPfQRMeXnoEPcRMgI7dUg92vaW5
o4eaafSiVYcRS7rBqpys/g65aBNL903xLdV+19WLbT1o9j4aBd7NrkmHI0lfWvOYZWvVzgv52OnQ
F6s5DE1vyhKGDrkdeTcUtalFYooTaFBaN8BNN2P0rKP7cn3FXdhEJ198MenRMEhS0hO2G3dtT5ec
7/jCS53F5t/xEF/JVVYmeOnHioBzbNU+4XK0PhtI/iI5xgPiMJ2ryFgajb8EOpDXh3h+4Z182SXO
ISyaDkW7TkfawnD9ArljcJghpiXXwyjK+Yk8XwK8UCj/zKSP0/3jjSNCHy1xxmlw0ZuEo/mSJb9t
/Si3T6YpOYhoTzFaW+99FSMis1PUX9TvnV43EPXqHYnCZKHe98O+RkZNkoqV7Pfvlbu4Mk5+4CLl
91KIG2iL8iFQ1WmsY4TQaqalhGPPo+zS/k5G2ZkVZk3/cQq/5QV44NRp8E3IBtsdQ6Sh7CfgdXAu
Hiw0GSvzk1Ib369/x3PQGwoCPDR04MKqSflxcQhQrRDjWPMd/UnZSKZrx5/D4AbrRAWMUYRumGY+
W5TIaeXZ5Tv18nb4hVbIyte6uGo+/IrFflTwkjBjj18hYBJo3q8SrCd+5Cvb79KBfzLYxf4TFlpF
idfrTl/Z6nM2yWJG++i3gz5VMKBQaG0xEnVjT6F6iezktm291olmP51aDa2VB8uF9J5vj3GsbQFs
hiW1/PbCngo0LnUnKZ9wEgqqG1VL0BNPHdPetPYXM/8qmH9exvzruz6gk2x/7StwQ6/XV8Hfo/5s
sX74JYvvD99FVdWaX1J3E5prhxZIbxbPYuZHG2F+ZIhlJOAk5UHUz0Ls/OnTMH7WJAxio0NL1TqK
RkdpjxXtjtrapnrjRkilDVoDJesLQl+8NYv99d98IQedv97M+DV0NEOX+HO0onoTk1QdYPAXT8Gb
56ukBk5Va/sBvIjXTW4DjgQUvNysHD4XVytTNotjoCWxvDgRqDLyLpx0jGwwF2kbvH1TqfuFUm2y
smLPX0PzGP8TaTEvvuWhBlwRCQQE7xQ4KMGuQTzKaI2VMa1FWmwNJWXSvJhIvio2Hjf3lFE7TR61
diWH/4uoO19r/z+m5a2EYK1ljgGnYFjOrsSIQvKPybFo0VYMn1op2ioclb7sTtInWewV9eiHt5pN
VvSW2F/U4s20Jv7Dt368px0Osfchs1M3Krc5PkLF+2g/rSy0i9M9VxAhwtGC/buNPzz5DTXxQE7w
gw3J+zQEiPhWJlK6OAQ3g7qLFW03iIlKjrlB2vJb7P2s8Ht28cPaT3aHV/IaJ/Dyyv/wgxbnxhRo
5QCbTXcyY9rlY+HKAjUd+64OFBejGyo6t7V47BvDMcN/v95pUc28Er4HkviLZZIqqdSHeDc7OFtQ
r5LuvS7ZNkmxAki4NETimPQp5jbSGYRXqmOQyiYXwqBLkSvhmOHgLoiPwIi2LbKb0o7/r7f34F4i
wMgNm8YjYJnOSlYGfClRn7VO5uoL9XdryWPFd2CMgpRjJkLTfPDVTW7Lb2pjbJQhd+1cf8FH+QYp
1jsbVWXEm56MXn4INW2nd/FKif7yV/nwWxY5RRvb6O7pfP12Loroe4yxhHGf/y9p57Urt6506ycS
oBxupQ4zB0/nG8HLQTlnPf355B9nu5ut3YLXXoDXhQ10iWSRLFaNGgNqDnhxtcGr5ewOncAu29gC
KzvgbA6Wfz/ZAX5FF2EOPAlZifg2tYZDNOf7ov37wrFt0BrBADnyKB0Lfp0CQVCiZXhJfAeBsue0
G9WA9Qk8sSCcp0qPuKecM5DMeQqsT6N222Q3yfBJG1+z4g7Uoq4+DMWWC11iOM/HJWwasEpBiCYq
oaD1QZk/+ZJ/TOU7KX+p0QRpQZWB9dvKbq0umbbAsEx6yqkbnS+Z0fKINidGqpvsC1+/yWDkLnJn
4w29TJhwmINU+2NGmNAaSZzJWswgROWVwzFERyqH3O1dQa8bxMsbR/ES1V8zJ8wkQb8KHx63VFK8
KNlBih8BiEfBT1SSSHzA0szN6BX5D0VHGXrYiDiuTykEhOdTmsZZqrQpx67WhDBYys8wcz/2qf1v
Ntt/ptSSlXMz6NGRcksZY2m8a9rn2Pw8+++uz+NyTvz3aaS76txEEcmh3I2sWjJLrjxAvy1tWNia
K+F5lhStDCcFFrowPGojb90xuFvkEK4PZPFicSBgbMCB0Bi4YNDPBxJUtNzbMkvS1BrsrKhC2Y9K
1YKDuZfMLYzGWpRMDLCUR8nZaJBsCdZQTTCamJVB96affhmhepO3N1UxemYMb7rzLM8QVo3EJFZK
o+dRtpqjPb45HapqPxz9SdZ+FNYPSUOF8sVp811TFDt9uJesb7ZZe0mrbsR0a8fd2QcvQd/Jub3o
aaXIiHJ3JWrzrMYTCZmi/a459JzyDwmg/Cz6CG12fh9Oc+RJg/xsh1268R0rq3T2GcIqkejilQnz
ohtWJCJUs5V5Y3T9bQLTF1wsKNkGbbzVAb8cBYJrnBkVTqYgU230JzGazfucRNaQT24d5Xtgol4H
RZ+sfbCtTda3ZXNeWCVE/J1TU+HuOZ9xvRi13BxxSGOo3eYuTmHplAB27+yn1HrOp/qXbmbvalO6
vb4R1p62HPP/MWwLh1PQa2nKLC9vyffd8EVRf/1mb7TfF/VtGwPzmeHwu68QFeuMjTvgN9T/ctCE
hUsuRr7IIVhdofjorxhuO5bZPrSdaodmjfyg+HBU9BBbuWk+DJ7uxG9hmsEpO8yhh36HSiQHgEux
ts63ldOHyfjzQcLah2rXkNhkMkza9rP+ywDOqc83jrgV9J19ZkVca9Osen/CSsxd16PfEU0f6R7n
2ttp9rcaTtgwd8mdWgXUxrI3J5B55ygeTm9l3O5gEC7az6pDBjV15/nzhj+sO+JSWV/aph0xD9fk
eZmVE2tSdB/G6T7VbrX00NN3NKIwNQEKv890D+a862bX0nLMyR+z6rn/JzONRg7K1e7gkGRc5CND
HnfRvgUHVjc7G9bawv/WxxB11fRWUiWyPGDtLvzjqfQO4mTV8uByi0lPtvZ9s/V9y8JfeCp9XsRE
8nJviCcRaK4qlJgVUx92i2pq0vbIaL8gM90kX6Z5w0WULXuCI0pFkCIWwXTE0XhDMkWJBjdUDmWJ
LuFdVH7o7TfDeIRkPRw7UpKPSH+gCf0zHneR8mqWmwQXy/RfG7/gsuZsZkofL8tjfM67+bZO5wMa
qW4XfVAlL+k+TrpKVuN9NfFFG3f1WtJ9YTf6/5MvQj0gHzNGhVZisq0twc1D6pcH03/0KYhlPJfK
H04Ie8hGuuG/WHVkkmwLdur3HXlyB0pcz7XVaoY7p1+cVHaN/DNk2q5VfTDt22psPMt6k3RpY7Di
wtNQCF0PfQOECirBiRD/9PJAy6Jkg2ORbyHZ9wYwCcaDpnys+3dFsXEAi7kbDPxmDgG/rcrwnAlx
iVYj7d2jO+j1HRDCDu5f1elcJzH2WrqFQxLv8mUwixnKsGB8L4jiDDjBc/ICUALnsl97xZQUEPEj
j9QQ+cAUdJytOboN6jzdCItXBmnSXgirBc0+kAsKg0S7tVp0bBJvhCPAxcu6Hcnaz8jQxHcIwivu
9ZNs1RykUnBoABDTfx/+J25TdwVC1JBxc31/1SuQ1Wi3Qv6nbGW+f2ePTrckE0pvCVXb5eJ0SCee
n5gBPLSLtCHtmjWQIBNhJlQC89CdqQhpMN5/DvwPTQ5B+SfVOlJTmdQ3pCdt83h9vBd5DvE7lgk5
GXCbjI7c+XyHGfuurfqHFJ2v7IVzUi8f4Zbw8wcr8jJlj0yOa0cPjrSR3bjYMsJECGdzM4OYn1Q+
QEck3RvswAUrjU4DkqO5nOxhXN/XqrGxT1fc+Wz2hQPaR1XKiGFZJZUX7uPyrobAIw0PUn8jjV+u
z/CqKe5Gisn0dl0w/DS+06mVw86BMJ2M1rFU92kd7dR+5/sbB8LiMxc+RRMW2DagsKbovHZSWHpQ
U8QYnee5BZ36ad5KpaybAG4LsyLAA/GVGst6n1cLfjxE6/e3VO+vNPh8fcYugtrfPgmS+P8bEaKJ
sA6RJzR5tcgNrWwUhuRmL2lB9znrnXRv2rF+EySz/JaPaXxIy3J4aAFI9XQ1SNFtglrqVv5BfDiL
HyQc61WI9luky4xa3VmyV4dAFOyd4d9bKCmGr050W8EL3zk7lKciw6uVrQ8QEyD/9wEW1yTVOgD8
QnJAbRN9tjI+wIoRy1S8TNpraOjJj2hnFmgUoMLk1NTOKdh/142N6O7iLhWtC+shTfpkIPpKG5J8
DNunGdJVNfoHRPwwfJLtQ1ofmnpjxOt+9mfAwoyjSlf1ec2ANf9rmrybysdM/3XdzVY3pvPHhJBV
LSp5RloKE1Rh5fo72LbMfu5nwAxbuPGtwSz/fnLG6hnKB2nB/Gnx9FR0XyVHPqib3UerB+nJeIST
3Ek0LYFwHystL09UUPXjgO4qTyHYsi1n49heQsbLs+bP7AnHduHkiWEsszfOL0gZ6M6TaT6M+TEC
UNLeUca5vlhrU0grLu1OBuA9muHOp9DUqhS9XifxyvI1Gr4FMVWIrbzJho3f2+BkmZBGVLKhxwby
21SkEcFGK5CM9/WRrEUYJyMRA1OVOt5gVljJUu29Omj7rt3J/ZC4iraxh9YcgoQiCB8dEV46ps7n
DACEjhg9NT0wBkF9yKhPTJ871Ec7437wj9eHtTp5J8aE3aSkhjn2CsYGf9ibwWtMI3Dd/3PdyOrc
nRhZPuJkhXwOIoIzjFjcPmr/mJkHVLGRNNw68VZHQ3EZXgtjaeQT3M1u8wAlcm7SEtxI8X3sB3dC
79lQ9nWl7u3wLaVcqqDHOudeV+8m7Tkcv9VbhKOrw/3zFb9JIk6GC4iqj6SSr8hjOlu+jcadhjL3
Fs/imhWYkgnroVzgASO4ieNwlZoJUHxof/Rk59hP0rizt7KoazNKlLu8vqnbG44woyY0bg0ihanX
BCgwOV8a4KJDvAGt+J2KFU8l2H9gH+DRsKgJnDvIBP+A7CxWFJn6YZdWi4xFWtg3CVRuaF+iV0c5
ZE7rfZDY3aNtz+VejoepeBxNq4HOyk7t6ucg0a0HBK4IHNWb4xC53yBVf8pNiqYYAFvgcIWRy9UB
ivwCpXc7a9uHvtdG+ZhmxkiAUOulvtO1PNgitl6dRggSaRZcAJ9iY3oVImI9NeCxpcp5GiLVU2jd
boNk//cbjQTSf8wI8XHaIKTUmszj5Gu9qw0IKVqFC/PGc9ylN/+bLcEz9ISUu9Rjq8+/2Ol9njym
5VO3BWRdDWKInOCHIjmmXaRoAyTmGo0l9Ewj/tlBh1HJnYukJg9nHeHb+gVaxl0Bk169Bfpc22CQ
pS1U5BbeL3JWpLmqSF3EmlWKusv9faYAkYFC7W/JM5cwjTwLg6R5kUeScCWXpQIlvsUIqzroDmVs
/UpLQ994IK+FwrCC26RUsASI/nyH+Z0eSmDReS8WzX0ESDfIw417a3W+UHtYOMNgXxBzmGYfdtU8
06+IJHKyG8evtVK75khD/1htdWGuDQehLkAedPSRrxHmDBmmopombpQEETG7eO3Tl+vevWpgYYvW
oZuC10GI3G2nN6Q0ZTDGAvrtbuP2+78xQP0clULOb7EF0gniMXB0WiDhFfxBpguhs3BLP+KiorS4
FqIEJPpZe8jthVUvajWr6hjtt7Hxj0q0d1SSAdkOMVTN+BjEi4jPw6KJC8XbvxndH8NCWNGXAe2x
KS2XVpV/oy/N0wN1A3Sy5m6nYxPuDKVJUf4OGVugfoGnZ6eNe8k2DpOxESEt55h4N4E2p4wInTFv
dMETKJVYdjwDXKktxUc46/tYk+8YPtV9/OKMgQn1dPogwxpwfQZXhweACWo8CKUcsZs5Mx299XvM
Tj0MYUql7ZLYQqpe+5hLP66bWncT7nY6UU067MS6LJToWW4uvVh9qXmm/2AVz5MJLd6tqv0sqhvD
eJXU91a/cYEse/RiYhdmCdKukFGLuDwd8lkCOUZoIvypgs7Jf1Tge+3kqA+H6yNc3c1IiXFUkBwE
rXJ++hV6H1qViqmq5ZXVKPWNH8RbddMtI8JzG06fnEseI7C5fRx8+b0FE/T1caxOGeceVJtLfCnK
iEmT5SD5yKk0Sd3PKohuSwhzwUbf2MPXqt7qZF57iECR+B9rwoA0mbf2ULDDUB4nkJa7PZlPF9k3
WEE++b3zpBifro9vNa1JkxdAcWAwdJUsE3ASOiPRKGWRhEk0nF6HOfNQDfyASvDHXEYij/4SI0c5
Ni+R3NE+a860Uzt919nl3kIi/fq3rM/1n08RYim/j6c0rTjCHGPwKoko6gkR285o9+m4YWplogGO
0Kq3gBV4KQvu2SBdjm4tnoM2065skAzfhcaNaWW7wP6KAPL1gW1ZE5Y16uy2Ry6Vfcd72Zw/VMHn
MVApQPBkcu7M/Oa6uZWDjI5Ik4FBVsQlJMSJTVkbszrQuAce5Ej6rZN+GO071JI3DsyVcxpRDpoL
iH9piBeZmPSxlqI6W5rqKJbV780BNou7XL9RUvS3VF7P5Ubadm0eFVK26tKLBAGtMDA760CE+5ya
6fwyVl6Yj/fqHo36fd82G22WK74IMSqJaLSFIAQR2ftkyawDeWnnbBBoHrmjXKT+8JEscP3EejH/
Go9G4IDBRcsI4i6KccLY5qAY/QT5Ty+G0b6TbLelsjCwz/7eN07MiHoZdaOWRruY8Qmx4+axbDy/
VOlb2jj/1244ZGAcqmH0jwMnE3ZY5RhdW840ds5lDeoWimLYdnK1up9S/VUam+jVjibtu1+Z7WHK
aWAPY7MLXT1EhHpj+635KTNLUY6lZE8In4IQs4IIqco1MX6N5K9QcKbzgou+M+gvdxo32srBrfrp
iUFhv8+NX0WFicECmpIuRdj8A/rDrlrE3pB9VcKN/b72YgNr/GeAQtAphbaatUgE8QR/KO0GbE0L
88sS58IbeZBkDmzKNk717bovbQ1zuZ5Prg5wUNnYhwyTtq3XquCgCc2PRWgfJWd+qdCBG/JNqOgy
FCGEORuqEIMa/uhrTa6lXqn+HMv9iH6zfhs4D5Zza+nPTvuhyw6VkSLcfjv4G8+t1TPBhroFyMii
Kypcld3QzkVQMM2tHEBQcNNa2qG3PZneo2GLbeQCM/T7POB9ijoQHe40155PbhKMfi9FTK5mljIp
6qjZD8MEUCTTM1o2/O96EJf01g7qHUyDbxIi3LvBQhmaBLDDJR5mt9dXe230VM8RSKK2zDNNOKCc
AR0BI9eZed9GwgCCrPgYNwdbSo5VNh+vG7vAySzDP7EmZvSKWAvaMjLIT+XPnYLselVXoLpfOby8
sNB3Qxbv8lp9rMJDqexUz7o1o/dl/MAhje46ogvxy7iTdkq88WErISfftZSjFwEJoL3nyyIhwUVK
jVkYKU8mVfnM1bAx0WvXN1hN+mp5q9qwjJybcBI/rKV22c1JZCW7qU+AAk3WcIvGZBWhquy0b9dn
e/UAOTW5fNLJTta7NlEJPYk7F0LA6lvffTDn/aBQXv80IgaMaKD05brN1YlkDzFZ+JMuEodCoBgk
cc0o08FBzbF5GPwt3N3qRKK/Sj6J17gjgpkUX0lmoBjosDcPcnpvje8k9egMr9cHsrovePMblJEV
JPuE5bILra7MYtkXQf6SaNJdFVZvkw3bcdc9hUjGXze3Om8ofJjwA2m8rARzchsMbQb+2dO6qrlv
zMJ5MOctuoTlR8RTFg/8jxHBH8qYxGDYY8Qwxp2TVMiKJLtK3bg/1t0OZkiq4+x2HOHc7VLirjxO
YEXo9ey1HhT6KcvbaAhvJNiE50S/6UrnfjB+Ws5WSPBfTC9CBgsDoia2x5ooGSF37BAjd9qujb4o
EupytXroQ98bu+yYGV+HYjwGylb5Z80pF2YsoJFwVSENdT7mvqJIbOdA+Oaojp+7oCG/Kc/JY9Ur
CKgGbbPx0llbSpK44J+ABdELKBxY5GwNCaQVyRQoFv3uduZ2CH9e98nVYO/UyOK0p+fHODfyEGKk
lxzHHUsIzgNpnxpMbbyILY/HmQxYHjuvo+Ug7BH9+B8/QNgVBdU9Kc34gEDKDnp+tOYvgf+kT8e2
CfZd/arK723tF9Xk63bXNuPpuIV90tStZmcai2nEBToNR9scd9ctrMVYC5UHRySQTF4+5zNbB0qg
Nc3EdocHVlP2Sv8hlo66dNNBg5zSQ3rd3Jp3khxClHbBApK7OTdnzD40tyFHpqI8KM7gxS08HfHX
Qor21w2tzdypISFEbkojD8CsQL5f5m/dnL/X8nljLGueT0VywSBzV1/Q7EW6n2p2TwQVtp9t8snV
S/5vHvanJpZRnvi9Ibdplf1+WQwfuC0tetJ5U3pd4LXVS7XFHb26OCcDEpzcSRy5inwWZ0rulLpH
5gICOjt2x60gZ8uQ4NajFKtdnzBzsX+n2B/69LFu3lnhRpyztj6kiamB0JhySd40xrM9m77Nnk3t
wu2lL2VZ3QxBvnE/r3maCRwTMV2VP+JD1A9lY9YtjgY7idHm9pWObgol/nDdn9fyaL8FqheudQhE
xYKq3MZW3iHAiO6I9LWrtKMqabTZyN4EzewwhnCw/qPBgVxN9cHpgn3AlrLLwEs7e8PvV09jhAdg
y4dl3kCP+dwrtdIcKO5lHPlzS5t61I9uMlKP1Quw9QX67I5XRBUt85FLt45XzFu90suhJIYPpx8g
bAvTqdLMypd8F2FD3h0S6z5HCQ+EQJDJ+64oeC951+d/zWVPTQp7w/CHOCgDavNOPR6i9p8mOhaD
tpvbf67bWYPcsc5/JlfYG0buTJG1ECZOxhjBd5675QC3pVXfBS0kZ7RG7az2H21OjsOQ72M1gpzn
r7toltfR6UcIgZOOUIE9LBPcZL6bqqTv0ci0f87G98r8Zwof0WrxEv3YdP8iAYdMH+VMEvsUaYVZ
trUpTCjWc6Qq8U1goQRV+A9q/Nbau9j8J+531yd7LbQ+NSfMdVUQlUkUe7wgnD/lU7XvdZM+eLKL
Sx5O+VtF3t+zSrMmCQaia8REzvdN1EaxYzdQO6JytZuqXVE+zTJ0O1sUMKvD4mGnUXteFFIEO2E0
F50eYafK3pZN0VfHUQl2dvVob6URVk1BSreQTYMJE+/zss5Cs44rjgJZQefvRpN2GYIA/rfob+Xf
l8lbylk0KJtkn8X6cDTZYwu6nsih3bcGhDKvffIsm4NnKQ9Nu7Hb166OU2NL1HRy7ypRUgahhbG8
b/JjHysyYns6NGsd2tjXfXDLlBCAJclc6ZmCKW14sqbvqfRCtL5hY+3wgjmNCE+FGBqwijCchrpq
EeMQZVe5SVd44E1cJJZc51+N5sSSEHbRZePMToGloKUJVKO3zH/q+y/Xp2zt+D8djuDfcdXrcpFj
xNAjuo7fNVXkKsZRUd5nU+U243NV7a9bXJ1AxA9R2yHXfMHUxWUTIDFGtn4Mn/TiUMq3Ufoezr3/
zYrgdROg6m6ssFLmiOApgfR1Tue7SFGf09DfusSXlRDu0IW0nhcb4+FAEo7aEIyEEtvkzyEJ3de0
xQ0Q65lV6nZQoKXSrY5oKdePcRfQKOqrimfY9cY3rLw9+ARYJuCzII0lbumxBPBRLp8A65pq7ft6
Vxq3PfyBsvW930TXrRxVS/kR6D+JNeiNhY2mNmPRzMuLIDN62J2kA/J173VzvKEd4D4LzK0GliUI
ESeYiaVbZqm4gvw833SzUo+dprGagPr2g2nvydBf95eVo2OB2C0C5VDjw6J7biFvmnSqNepjofS1
DJ6yaXTjdCMnvWVD8Ek9jWQrq7AxD9Bn2V8TS3pQ7PFwfSQr++tsJMLaDFFiaEGJJ9RxQXe/l1a3
kfamwEX1v9iBu/58xmbYfxXI3uHY1nu3kJ8BRHRx6W2DpNemjZwA2XX+tzD9nxtSqTJWWs2zeq4B
VrldPZUJ5HaKs/MVlBHBdhZhsc+6ytn75MRvw2EcbkdgDHDtaPmNTgsDQCjTWtKXIbI6djUc5zCM
D1jrftKOI0duHVY5rJuOjyxgHZOAjMYZ4uZsSgD+tuw666ajkgEOqWi0fZKWqmtI8/jJH2b5Sxw0
wYMTldPXMUgt/zXpVO2L3sGhU4QS+eBBtoKjnSrmDz9K5hcrVekNlew+P5ZlmQ+gwIIh9uYRHbFj
7bdW/+DUiVQdtCZRwqMSBOGn2uiHT1JdaRrMhUX4pZxsJXKlwEclzW7V/obCYH4Y4jp2Nu67tYMF
aBRQP17m4L2E+24uuQYzhZSpn7e71jjWhK+lfjNWD6W+z+x3151qba1Prannax3EXTTFKtasaqAm
TataG7o2yY3rZtb2yKkZwaWaZMZ9JswoEOllr4n/ru++V5sFsGVuxGMLah8QcsSo0HIuoz0JfWrf
CB0NRkavqb6X2k7Njpr+nITIqJT3UnwESORUL6a58Yhee1PSMP7H7DL6E7NDiz4W7wEyfNqPHtqh
InuXoklj9nvD6F1Zf26kfQtBwhay+4J/j7hyIe5VOT4pPQHbPDdsV3MrAczKPPTsvuvF17kfD8Cj
gv5DlzR3ZjDtbR4Ei+jISMNNYrxyld7OYXE3adbx+gqv3FBnnyLMQVvbKXUZPkUfFBNCZGMnGSXg
5TbwuiK5VYstvp+VQIqBc0MtEFLZEskSfNPPIz0bMi8tzLciRZDGLhPPyPynTip+UV+4aabmrdTt
H9cHuoYOPzUskiUYmZIMktIjllbMt76cEuzYmeW1kt4+ymYPXUmZJ/F9PDdWcZeEkn8vW2lEf23Z
hL/8SZMlr01MheR61r/I6hTfxJmNxKUOKZ1K/7/ffgkTY/zYB9Tl3VgPq7tw6I27SZbTFznmQs6D
YgNfuubCRKUUfAByGYhhCp4UB3PThv0Iwknqe88H1S7bjcGpoH9BpSXZ13XynozMi5Ee5yrRXGXc
EuFYOYnAkoC+W7BHYDyEIwJc4yxpkZwREGSfNC08Oo310VS2MGsrJxEyqkvyh2wDIbF4vA7xaBoV
qzcNs2tS06D3rQuPGfCK635y0b6/bE6KGYoKHkdeQGTnm7NRBipi9pR5lfpl5IGpw6u+q5VdNt/1
8geo8WCHDMMbrRrdlG4GWXtOo9swuJE1T+Xvrn/N5ewuCWte71BxcbeYQigkp/Es4T8Lbj0DzXbT
TbmXjn99ykNKbKCaAWocbxIpbrqwt7QRgAFaI+R6o91ofFXVj+NW9+hlcHpuRjhqCFq0qikwk8F7
MOhPk5NszNblYbZYINo2oeqB4FgITo10ipTMwEKhdftJ/pDPO3D9x3SGn+r2+sKsDUZblMN1OCWQ
RBeiR9OcfVYGtlJk7dqXNo8o9rZZtjGgFWekIqqBSMMIuDdR9MgKDAu9L8yY0wcDcdRQyT46Q057
SvrmNODvadVJpR556xrmkUULM3BbI3pr1Te9ix995f1olZ6kbXaFXl7ZS3uUSRkHsR/454WDh2qf
ptdylXlB7iDOqsFNF1nzM4lbFwKYfTlD9zP9M/bZIW0ARBlv16d/pdZ5bl9wpjiQjN5s64yihHPo
q96tJglFWSV8mv1fdRMdJkmnQYvwftxKqa15GeUkbq9FG5J9c35AFAWwlDlvWBNesFH/qGa7JVbx
x/s52ar3XB57DPOPLREyEg10BIcRtrS5BUALkcp4r0X39ha6a3VMtLtRu1iIycU0ISR8pJpNwgCa
mVxFLuiNOXTTU9p+zaXjxtKtus6JrWVrnYRdY683XWJhi7ckIfJPWSFEvjH9wtOtf2byzZF+KEAh
je+vG14ZIy8jEGWcD9COiNUM1bGjxtKLHLzaryCXXDXnoqR/ML6zNkVYVm3x6sc9yCDy3/kYpaHO
8rgrEUdWG8pnR1U9yiUk703ntn9f3wTnDKYTKwYoUjGaLNupUoOpwlZzNJXHGT3qZlTcuduYv5Vy
0LkhYc+V2lSb6YihLrtPwse5PI7aD9Xej+Qsrc7t83tKILL6sShu7WbfJa/X1+8ycsS8TmmN2xmC
QzF1kxtOGhAb5p5vDACiaIVHa3pYypPWW96UHmTfyVbbxsr+O7Mp3L8ax7ya6dic9fTgxAcl828s
7c5otwpcW4MTDhX00Yy4HOk+09DghNqRQU1ul3xXDH/X6r0XyYfI/nJ9Qi+frGcTqguZCWKOCVkR
BpdbpMDu2mY361/nRufN7Y1xffv31rjI0E8jjKGPe9kyJ9t+GuWeZheFd3gR7TVaeJP6QSLxllTj
oeoGEBbdxu25tglPLQqLZxhdhGQyyp+SUh6b8ZuU0aBsm4cozFxpM4patabyoKT6sVCyCVse1Fsc
JjXja8diN+UWdDXA/adipwY022y9mS/WDhoIzbA1EEYEwwSH57PpD+rQd50iUf300ANbWMdCU/Vi
+dGOX3lAXV+7i2hnsYY0GHgbwtCL6yGMjLxJfaxJzrcmo3FJ/3rdwIX7YwAQM5wiyDsSVqnnw+mL
xkJfCQb/HBgq+cu+fWqKj/GErBraBVlzUw5bvAxbJoUZTLOB55nKGgXT15TKH7TSBcyEKdjLb71t
eM5WX/lFLC+MUbj31G5u+5xcpjuOT7Z60NSCYPt4fR4vzivBhhCW+XMwZ1aIjZBz0Q8OzgDF2Lir
9I3NvOYQvMTIXpD8wyWEzQzKFd7pCDt1+T7VMq8uNxxifbL+GBD2rpm005wVi4HxjVe6orxucpNt
jWFxkJMDqTUmLU5aTNhhcED3w531LR/bMCF2JhRKTKZjmaYmNF09+Cg7G+uwPk2gqdXlDUJz4fkY
/FE1e1SQGUPcuHA01/U71Xx33acu4QGLU9kU8UCI00coLrbewmIIHmnRskp2QQXFTb2bnfu+82Ld
ck3rOZRqt+og1mt2crXh0atTSBMX2C3IGOBzOx+hEiRmAve65Fr+Y5U9281GsWF1x5z8vuBoQd/3
MTrvHG0TTZhav59sV54f061OzK1xCN5WmVpgTMvuL+rUzZQbX94qIF++iVinBRRpLf2XoIOFzU9/
6TgPI+s0QvJqGvSAuUH8VGueNt2Wxi72n6q/Lm4sJinb6YCQOAw0wf/MpmqrXmZUCX1tsjsp73Wg
QZVxc90F1ybv1IzgBFkE8X6kYkZWv1iwpZj9z+sGVrwAPDUVEmTWeSGIWuvqWIbIgdDZUjUfFHKS
1W7Sb0fn43UrK7sVK3jxUhKECUMIEbR4ATnXs+Sm+j4nSRjWCWWa0LtuZWWyeA2YsICTB6HaKnga
DH2W1uVIz8XOB8d6lcMN8p+LUZDygBUfbLgB4y3ZuPMdGS4Uu4DCQk+XnpLhPjH3mv+3640J5mdh
+6Gx3fmtYnVyNPcBqPR6yEOP7gc5fadrG7+/+MtZwWH5fVIXaAgZpkUp83wIUi8HUTYUoddqv5T6
bWjvhvCQD7sw2jB04VeCIWGuAsfH5xBp99RipvP0LrK+6ulerv92yREqgB8J8A2YGEJPYX9oWS4j
CT/Q4a3+aqNd128VllfGcWbAPp+wrI0VcwLF7hnW8+wfaMQpARJtlZtWloUsMsttkFejDUDw3MTP
FN9oFyvVY+ojQqzetH3hoe8wbh3HK058asoU3z6jU2jKiCkYrPTi2DV3vb1xs6yNhqhZ48G6tJKK
x3FahPrQtRqLon/XS9fO7/2GrgOSdcmGl13seJb/1NKyeifbJVfNmbIwlgpUxuKc4sMW8cfKdPHs
ZlFATFC4ElPE7TD0id4YoZfx3Eg+6OY+rjdqGSsuhglAzfAkLhRBgg8Dd/bt1oelINV+2roblFCu
x+8KBEevH4+rdmiAXUpw3FqWsPdte3AKq3RCT5J2sebFwc60n+etFoWVJSH/DG4HqUFVA+t+viRd
pKmROXeRhyySIr2Psg/XR7H1+8KS92qXh5nC75fJocle2vLX9d+/nKVFOZsU5+/32MUJHIWDozV1
AJggVtsbx2+fbH1ubtsCfEQ1hltVwVVzS9UcmAxt3uLic1SPsxNDSVBNe7MpIK07ROz6QNo4KC/3
JPl02nIYGhtSFUPZJp0R9+r8hLbZZyVsKDgfhvKlU5tDOXy7PoPLYXV+x2AK6SCT6hi4ADF1n1QG
NUAdUwiQOa9JLo+vQ9rcz1NS3xR9E3nqNPyjNdN4n0Tj9+u2L70DTXdIW+iUtyACF4FWQ6CNUm0z
ndDPeL6V75st3P5y4Iuj07m7CAUAU1GjOPfvIK7MNDcXigWj21uS4TpWe5+U0afWmryeZLWF5OO/
GBRvTdLTHBAM7dxkrHVRSPc6aPTqJbZLt92qha+tGLfnog1Oj7csGugtNYt/w6CNCgmVGAWB3ei8
UI2XYxSdBtffwoxcnqrkcBYgAKcQrXy6EA/2WVw7dgWo0M9fZmpV1Wu39QK9fLwt2XzOOtp7dbgR
xPdTqRZdaU8BPIDRJ8v3ZNhK+5sxQMM1gDj0pae5tIKq3kQVrzleX7DLTX1uWggaynZUENDFtGqN
t6NC76VJc/O7+a8BoOdDtITkkZK2w9gqIVyeduqayacwLw/tVtni0jnOBiNeG7UfDXEzMJhZAaMI
PAPWgXeNM7qonnwMFETv6sFtBmfjwLp0EcwuIRH8S0D6xHukHJpEnnXG5qc028fHuvjo/3WSe5k/
sgfcuVDbXKIUq6CX+sVG5Zj9zWA4P+kxfW6lqbwh7jhcd4rVAf0xJhLC946WEKtgLNR+GvJ+5pgI
9A3Hu3wJn49IrOFbocETWcOILj34+q43H2IYgvNMO9TqXaPs5/K7Kn2+PrBVbz8ZmOCFYTw7k+Jj
04nUfFen8aPRTzoP40La08u31UewNY/CAZzJfj5aBSIfsvYa+i9VD15nozNiy8Ryy5yElaETh7MV
RCyV/Q8RGUVP1wo2QtdLKvRlqRY6aZAWC0Rx+YgTI/QxGfpgMA7DeZTQ/6seC91tO3fUbvz01oje
W+jqBbKLGnRlPOspTRmu2m48aS9xNMJXLIt78hVOrpV0o/MVI+pqmquGo6vCm5t8C8fnDD3Xwd+Z
aN/1W8fzqtOcjF4IesMaeZeywe4Uv6km4hk3cE3vaPu/7purGwIzyLZTq6eBSpjlZu7gOfCxI+nk
6XTGoZjQV/lUJ3wgvOECd5GVHdrmd5AhXjd+GXMBzgeNAYrFtrmGhFcd7X3GpKjYTir7jq61XUrq
axi1r2Zh3QbdlkMtl+Z5ZHJqThfxtqNlV8WkIviTEt9ZP8tR2QW+qzfvStoK67zehcUhy4fbIdxd
H+faWv4ZJ7N97kNmJDeTGmA4R9eo0szbIKoPlgpmEqLE66ZWb3UdkQlel8SXF7d62jVjl0fYsinH
uL02u3Y3w5uf7iak34xy3C9/XzfaU6KkN3wrcN4NNqHVPXP6DcL1Ts2uzdOBb5Cs2H9Pina4z8yc
R9Vc9F4uQ2ExSMF8hI1quisjtX7OxvrY8v7aoPD7L5MBIv3/ilTi41RBX4jECB8im8Aw2l3f3cT/
j7Qr25EbV5ZfJEALRUqvqr16X93tF6FtjylRO7Xr62/QwBxXsYUSpi8wb8Z0FqlkMpmZEcF+Gs02
cbcc4vUAMPfYJBTbhqXw9TnRhrM5qLiCW0/N6WjfvHJEDOajAiGSj7eOUWHkeUk/fNatMDbu4j1J
FAHjuVvZo+9n4IzGNsffwWqXOL98BUP/Qp4BRAQUPjAUjxamdp0IY3CMopQqz3CPLS32UQt4xvhj
wW/n9guwCwQhhgb+JwUBlpax5QmVEnYIsUPoveYMWuFuAz6YsE3tlxDkPqLJQswy9j+Gsnira/ZQ
kRD0L5nzEjbEWYhOs6ERNIjAgqBuhuqDFoK71MDFJNEaTupsEzrhI+aY9s1UQRgNgk1h/EDabOMO
2YanCxnDn7KcHqrwSENBWInUYHRN+7QJGMcdkEitkvJe0mEXS/IjHZMgax4nq1lbPPoHsg6qjtuh
j9eV743ALdRL+1C7CRI1O6D+++UvpA6t/pPwXTzUdSn+08fYR1ZXVTPCoeMBEivdQ+aMO3AeBGE4
3BYAvIbJEm3FnH+fWtTyphKqDuM4wWIppgriYGRdm+l7jLqJu9g1Vxt6aXWal1tGMw12D1sJsmm/
jwNWvpb9wg00d9+dLkidgZNcQrpGVFs+jIwIwUJUQczBHnUMIzx+Npe/1tyj5NSU5kBF2rQROA6T
VY35uzrfQFWMxd/DhK9tiEqNvA3KdiHsz5sEpzymZBGNHO02F30ZJ5DCRrANK1gSK5nYh9E3g5b6
tyEFUVd2lxjTArf3XNxQSvUAYoKsARR253tqZNIdIwtB0CEYuWXebcyXcqS5z6bWAwiCqkHpExVF
acZgNW5wfVM2lvfZ2PUY7EPAcNdxWoI2gjfQ5qwhEbRwmc85JQRiQMGOCj5e6loAkmWGm9TsoAkw
3iXOtoEOUP+VSwTsXrhCfELQGtK+mtkMfR67PVQQ2w9juuXRS+y/UG972R1nVwLeGRtdQQ/XonYb
TmwYU9wk8A0vfmrb7lVIoFL6acHrZy98TKIw8L+gFv1pRBvwo5Cbw4gUz79xow1Nrvp8O8qdbO9N
d1NYGwdvBHptdc9fWN+JXS1URYPVRn00qfCRb/1EHJzqsciMhV2cC8Gnq9N8XfB44pmSJ4oYKVfS
Yf8oo3s/JvnKLnO2jcvWWld5vjByMW8XQz5o7oFSQj/Zbp9XTo1eP1h8slWceVcdo+txMu5CIw9y
y9hS+vvyfs6dahzmfy3qA2hhk8WdA2DZyin4yhO3frs0Gzl7u5+a0FwSjxtSUQ4TnhcCioyTtYn4
Pe+/lXSF9pINCbOwWTjQcyHyzzC9hXYyYOraYQvd0q0n4cJNOrSS3XdQBq6GpF87mGqK5XBsSHZt
9uPh8mYuWNU3E1MaQwIUE1Y63E0lqPrv7ehVGvc12ctqVS1NbM2d9ZNF6rVL3/HbBHPlmKgTgPFc
RQ4Qh9EXTsKpDe28QcSvoNyGDZLUUEoMXBIFNiraclyPDQToFswtLUk7eGPmJWNlwhyLPlLMdufD
ZlHV4881oqUgFA6vuv9qXkdvCzgJb6oad+iqBTFwvLXsjr9D6o/+jDG4u/ULK38aCi+5ZUMjp9Uo
uXGH7i7aYn3C++uoStOrxvVA2HzZe2bWrghvbaj7gd0U1eLzC9bLgcts8HpFAeYQ8mPNhsDrFgHg
qquqL169zvFgxU3u66PzUJ6UhdOhRtb3lXtteJV9zzP3Kh16PNmkvxs7u18jfbkZwJscRKKYFpY5
E3EURQWAYICaAwWrhQNa4OkDRmQs0wFmC/RTuCwub+RcxIEJCJgBZu5iOE67zvlUhY3LkZMV9Mpv
9kO98YpVyt5JZALFsxt6PIYXOs1zHw89RvAOKhrhT/x5KXWyhhQq4zSuU7ozkHcChHp5XTPhhZ7a
oOcOIi0TE0tNjlhdrUFNMfD1lN2E8QtoKQHab7+QSoDUHS1IQEtUpqntYl2PnLYO3qOxdSTRsRy+
e/FCTjm7a5hqxdMPng9Y2fmKsorEUTTBhGfB5X/22c3YLDwuQcg04/EqT1YkyOgD6zQYjRjkmICL
HCiduHpRgpA/XDPpXiEbU4IKMLS/p3XuH8JYGLcsF81RZFa2EQCF7MPCjA5cyOadDKH5UYki3JsW
n7bCcDleFbRwdkXHwy14t9ujSaeOBBPLp/dkBMMZ5UMaB91AzBJEo55cZ6Nob5o4NddjTctVXLf2
TT0y405W4dBAHWecdpVV8Q9bWOkNzdryISzr4ZqIuLlPDdnitRmVYLpLMh90RG3N19y0f3hTArLq
nNShDV24snlu2zjekKaLb10m3XoduzEImUp0SAHmjxi4ASeI2Lw2FGQ+2Lj+sSsnfrDcytr4IRKd
oG09so/KoShRcq7kdew46peF4tBBx2NtV20O7WASgSzVL/ptRV25NfPez3Ytr9o9qoz9gYZZzFfm
FDkvPJ28Y0/rARwPQ+7Em5CkYxmQzCTXdmmGe977YJIqa7OugxabuO0hzrV2MacF/B/NjH3XpjGg
um7nbwXt4l02+fQta6LsiOqj8SySrPs+hV54V5c92RhW5LSY1ydOGsTohpI1BFkJ5grNxPrmTLaP
tvZAr9KstT7aVNr/kCI273uWik0hrRgJMyAH6drIi/RbltC+Ap9zkf7KQ3c4ChDbvwqr6w5Fbk0r
2Y/ZDf739ibyPAyep8y5CY3RQmPFiQ7eYIsbO3artSymuAwqlHu/+ZVNH/qc+wISyNIpAcDx0n4b
ZpynOwDJ7UNh181DIpxqC1Sa36yE44xHDHz131kXmej1ShSLPagc73qA42RAwGh77wGacZuGlSjB
/q5iODQtnniS5Y9FPtFiLcqoPLRFVb1zQiM/qCzZf5BOYHA0tcbJPdpR2rwJzEduxZSWx7A1nee8
LZ3wAPnXGMyA9vQAtaN8myWjuzJCgz24rAoPjVW75q4jocM3VVuFVkBz1F1XRCRjt0vrenhIy27s
giH1w+veNTIgjYx2H8alYQVsqIofAOpEzw72JQoqsNQ+ccut83XOuvS5EGR4skGt9t0vwSLLU99s
AlGK/Dl3uurDTVFRAI6IAg4SJVH1rehT/yH0eU2DvHQccJ6T7MrrB76ZWmC806Lun+1qtGXADVn8
Hrp+2FhoKD7bNAagJfXQLAoyuwALdBb70ZOThBD/it2oDziS82d7tI1tEbZOFJiFmWLmPxz6V0fy
/hCmmfSDvKf0qi/t8JY7DQ5wYboDThGGGaOs7K76PjHfR0w+BXZSEfx01wszsPEW7DaTeGCDOscd
DlUYGwgdVCYjFP0meSTSSO5HMbVFALGZ6lB5NNnmboN6mTtFEtUHdwCWQyS/MNfVv5TMbw+Zl/po
bKMIeJfjjZYDoRStS1nID+6F0S2iYbs2ZDb+YJldbScCFieny4coqFkJQo5pHPlV3MVIXf2RhruK
iOxpQLjemqK2uwCG+KHwy2qLQY/khpSFeDTCMdrTyHFxHBJwIng0ajbcAaN+Ok7dFpxwyXvm10ZA
xqjdgLOC7UE5ASY5yt1uLeXIUPSzbMyEgECVb8nIIAlJqn4Ti5xsii5x+11JqfRXXkbcKQCMuPaD
HrxzzdqO6jTCo0yiO+yWoGgNOpCKbQDwb5wV4yzZUCtJnz3IxmOurR4MSMYTV44r4G2mcuWbdfIb
NPHAUg5F1bxWhR9uRkeW74yEzb6L0mQLHob63eFGs6+glbySRttsJJPl2lGbHuXG9I1Yrfm7J4kX
MJYUDxgMYNe88esryGRMBwuOCC5xI1oSuZhrBYAj8O8tp2WPUWyMEPIKBZgUHqd4a6IXYbF32/9m
op880ZVRBsm4JUvSIrPZnBoXVFQCKCZrZiVmoApL9ZKNeleBDT6VS4OVs1nPiQX1C05qebwtbQ5q
CjR12/F7af1SJPu+CcELBwWh+KefpvekWQJ9z6aQxAQQ20etHANk6qV+YrWqmWgHA0lDokYf44Pb
bdssDqBLFEf7If4Wkl+iWniLzyUqqOoxTCqipoKU69xmXEegLlbt6yK8jeOgp9um3PX1Tbj0qJtL
u04NaVsKRafR71RX2ZDPrXxz+KFdkhuc84tTE+onnOyfqEIZxeqrTewwZC4Yj53/3hqnKHDhJYcZ
L0V7fG6hwCAbsVX/ze+v+nHH/I3vLvSkVUKtv5XAkQ8QKUgP6KcxbqvOatPqVMt28q57Lz02cQLV
yRg6svb6cm4/90lOTOkzGZKxusxSrCb0njxyD8VEa2m09zOSHQyipza0l5eDLC/3I9gAI+EKDHRI
EUGZOZlrFkqwrBjXNiYLo45CuQLQQAdURBk4WHIrSMSwH6HON+DF1pjfGYYELq9+YaP18SGPJVVY
q0kKyTe+89q3qCwc+dIw1JxPQmIAcD2MAluflMBpl9YgesDL05a/E/kcyZcvrEJVXkESAAp6XQcL
WVAdjjVeM5m/qaqgAcoEdI9evjRBOesrCBGY/vcAONYFcnpboHiR4HnrhEfb+KfqwNi00GJYMqFF
CBNy05Bnh4nWe/K7GBCJtbkkl7hkQ/37SYgoEtl5xMOT2St+V8kmKe6G8vErX+TvTn16MYPEp+yx
jBLpWuV+84rvYbbq5VL/YNazTr6I9lSOLTvi1IWdHOovzovoFurCS1ul3UZGhQdSSLBVVbapIDVY
u6/WfybnV9HhZA1aPBWJDU65Emto6qNov0n/KQkfLn+OhW36c+mefHE/zDENLmHCJm9RCuEN+YU7
QYk+YDIV9TqkYOcuNZptMpoZelSZdYwhI4gb2/zPci1qn5C2AYYHPldfb9ObnmFXfoNTPmYYZunv
PeOhdW84BtjpQlScywdOLWmHsELeHOUAKK1Gc0eiPZdeQOgDKICL/z4Fq9ZEod2nOF1R8jnfN9sq
wyoXsNRZa4/cTmTb9V/59sBEYQ4ftVfMmZ+bkAOEi6wQjfamvHH9Imiyr5z1vwZcbQ1p3hTUi1R0
717yfkujqyLc0SXY0uxJxAQVANKYvcZ2nS+DmXFe1a2qwbFdz7dGlQRi6aKeuw3BOAocBtpAYNnV
8sCinACH7dFbiwApz/g2oWMAli5LbC4fx7kmHj01pDkYJJolyRplqG7KaxSVkmOOosaGNXV9D8Rn
uJIdqGM7Sr8PplWv6eRuUxo7K/AML2Xcc86Oe/mPH6J7bGvJSdo4UzHZOLos2Zr2ADj9IzevGkiK
DdZC1XEuDJ2a0noaeWlXqKvAlBrojZ2HHuIcl3d23gLIqxQaDAg3LQ45KYjKhSqdNvWuLG6dbuEw
zXoIKvj//n3tPvBzsHTJAX+/yn+JVqx5jmqJzzZOvEQq/YfeRs+B8bQD6AipI2b+NWeEI6KnBQ6z
lddRCNW5ePwYW5eDWRE1q2ZiGPVigc2hS5MU1xhYvh1R+5vqFpWxLhCgAnbAQxT3/r61btvQR+Fr
YS/m3oenP1BzYqDT2qlVe9Ea3zx6H9FjFm2iAgqhx6rcO0vDF7Nbf7IfWgBAzdH1QQeEziIaYnXc
BLQcAS3ccxSILjvRXKg5XZiWvOS+AHRkxMIEBiadl8a4Nc2FCDDrp4p2HXMJ6FvoftobuQtGCAxc
CPs6Siyk30vd39lj/deCDr+P89QvMNOBOQFoFqT1c822efqW1tdGtjSOvbAYXzvWoU9lX9lYTBSX
+0LE19DT2n/lk/xvv/QXeu3Y4yBCrMan7a5wetTV8iBl6cJnWdo0zaWrLpHECvHlR0CIQYrBcpBr
JWvSPfUiXf//lqT581iCRxE0Xrg2G7KmxUtGge32FvZt/oz+3TctHoamFTO/xr5xsTcxBCrrm7G/
qSgSKOj3WDvf2V5e1fzV5gNMDvpzsC/o09alGJOekBbXSXwdZ8dwuEsxe2xb3yAn2oLIhwTEWqET
HOCl+JVzqyazUHt3AN/TdjQfpgT1aZiO6mPeRisThf5oSUtF/ZFPYfnEiLajHclHg6qT63s7wXYy
qzGSv9A6mz1QJza0W6bK48mdXNgYwDeTK1KDdsH5lixoSSHvyzI2DFjAXgahUay6paHaWc9D4w/w
LvZHfuE8XyugEEOLDFNXuSeeBUJqkGXQbQOTK10xUCCB6WZ8ROfkA9Nfhy/4oFKVBJoW8u3A057b
rpK+Fl4zoIHq8ofMcwDuee7rCrXs8rqr2SofzAc5/JiaV8zFb4jxnwk78VIBtS4SVYUaZp/qBAY0
hKSFtWfCSsAhzUZzTzrDhUp9mVx7XmG9XF7xnFNiqyGiC4CDiXns8wUPcW8pKlQ4ZRRYCXjl87uJ
jwvHay44nhrRrkXYHuKSwEjk/IwZGjr71C3xlHyu29fLy1F/ST9jp5a0MzYM1ci7FulxOYD5D5SP
ABitbDSJnOb9sqWljdNOGm4SmqIRg3zR/+B8z5InxjaXTcwdBIWAB1ckOELwgjn/NrZdVXXcY7Qs
Dz9YDO0c9J9LdCTNoPc/HGNb8R+XDc6v6X8G9WEoL20xTVzDoF04GzpgXgGSvBmaoJfNzH+kv2bs
83WVhWtJO1cfKdnSfEPIOk+fHPKFQHWye/qj34UgPFjbYcWRb5nYdeVCpXkuEJ7+ffXvJ5URBqD6
ABEjPEkGiKNB+FUs3Uqz31/dhuCmAORVfx53ok5BCWdhTpk9yWZcieFVmgTNRPRBD/GINtESWHj2
oGLeFZAGQPCBsD1fE28KhpoVLPrWdRwCjyK2Oe+DvrWQN28ve8Hs/p3Y0rzABoW260rsXwQIqEEx
M78QCz4zL6pgemJBewfl3pgTOcBChYlMcSzlU8EfJVnl1a5Fgxi5szhafAt+a+C6Vnm+8KKcTWiY
+4cqHTMsnxKasM+o1YbwQCOyehFkrBtfSGyg4SyFVwAcHeZo/Q3VY8podkcBgipWagbhxgK+D8y0
hMuFPZ894IBrAKkAoptPxNfM5n1Vhw5+Ufck7E3dHxt/IWgtmVCH/+RYOJk/VnFKMM0s2G3Sgk8t
F7e5XOL4nT0bJyvRAj2ib+fFE8zUXdpcuawvkIxYRzHEdF274uj5KSTEBb8iVbH0yps9JSe2tbjc
N23sdqWy7RTgVtrK5KmIduDFAfzlC2fkryWdyFaIuvO4hKWocQNJzKBZUmdf+Fz6iWdOwZgsYCEl
SEfLrY2BH5IttCZmj/rJMrSj7g9WifEVuF1nvTIPNp4ub9PsB/EcsDYBH4XpQbXIE5/LhYD8TYVe
VIzqkOmCKnst0hsjvEcT7LKlP81xPcFAZot3AgILYAfaUpLUEqmjgBygBwhC56rrfqchKBBvDQhD
NcWmd/Ysex/Dm9K9R0vusvW5dSI3BPKJQBYHcIvzdYbUyAUEcbGPov6QEWbLh+8YLrsb3GcnqRcO
8twJA/oUmCZgE8gnhbeiwDPJU4N+NjHB93OViR+D4wVusYryqy5Z180/l1c3axDULwB0gJ/T1Zl/
DAiB2mXYoEzjFVdj/V6DrcIbbiOvh4Q9f56ycQ2h6IUtnfN/XKIeZNWVArXekmZ49rHcAowkIWCw
g3RDdzUu8kDNGgH1F8YtMMMM2uHz7+Z7Q4vSIt7SktTbOpwOVWTuak4XvtjsQAnIkyGHBFAe6pja
9S17W9H+qddDnN6M8m4CX2wk61uwqm0w67qNqugeIqaPo6hXfvpx+fPNHXLAlcE/BTCQh6Lw+SKp
P+W08pHkV1BCNIbrrvh12cDsLoIBF80IdIJRRz03kNikGkwH1ykLp53q3JWGueXcW/AIdUF9OuEn
ZrQLzHSgQcpUXgIV3qC1MaWbbVvxRL4AfFZa5P9bjnaYrcICFy3mQFchcroYczhJ9lFZwO8t9aRm
z9WJIe2lEnshbUsQ6KwKG/Ty/gfBGGf61JC7lq3zIt7X3hdaeh7GuCiCB9rqOpVe2be+KSsU63ly
HKc3k+4t+YXuKlSJ0bJHguXa+rVlOGDSEQYKNr4QKzaApAJX5FIhdM6jT41osZ4mE7iIchjJqHdv
0vbBzx8vu/SSBS0wOE6eFRCTw5mBdI413LnpwqeYzUHRu4NKJzjAEXu0XCUxx5j3Eqey9r6ZBbBC
V6P9ZLQvInoA6XJ0Y9ygmDZ95YV3YlV/uUTIPVNXPfj7ZMJ4zGsjWVB660VWfOW6+lk9taMFPC7N
fgBFVLKyKprvYnt86IZvcvLv6fQzA54vYMmPy19sLgidWtR9Ik+cIilwmBIXwAQlMdA+Jv9ZxBAP
l1Mjmltkdm1zGWJZnb8Di2wAWV5wkDpLlJRzke7UjPLOk7SpYHXvDAxmSrzA0mEMMvqj6feluQC0
mJ3MOzWkRW4yWimzFTYPYq0rPn5MIT7YTVg+QngPgk0goXdtJFRfaOkB5gsCPhSVgRTXKwC+4KK2
1XWYduaxydltt0jurz635oAw4SvCTVBRfdJOCd2iHzB/DxOsuq3UM7mcgjhqg0w4QMpUKNYcmZOv
e/dt4G92ucSkMPMJ0VGkHgWCBRBVncSBdq2VxTYuEROMQH2xE5jSML+7SwTZM15/Zka7EwH+5SRh
MNM0GAJvhruGVL+b3FxfPlwzx/nMjHYlNu1UdbHCUqa1uIESC2DZQfIwMP9GFmGAWZSFq37mZmR4
B6OLBuTt516asAyzEjWuekGrV2IXm6j9HYXAnfdPcCnMFP/w4373hTWe2NRuY4MYvVs1tgpZazk9
yeQhCBzob4tmoWU++83wTkBeS8FKqJMDlrXMeKwM9SOYOr1o203ZsZr4Ao/IkhltPc4gOetNmBma
XUXvRb1No/3lLVOf/dMhg74dnj4QfUTGdB6nmrCCxhiG51ddj1n9eONLVHEA0smC5gs9GshXYUYE
tMyKiVK7UCB1jSOlTA1Rv27p3oF8drpUP5jdMgyK4K9B6BcUTufrqTMHMAnXQxUGUDqwd4yY0XT5
ws0/d5YsE6O2SMWxbTo0kfPBNnhrAAUqrF0YoRQuCEjryLj2Ox+glwGFxLhY+FJzK7MAEQR5IlK/
T5A60dMImBnwX0YNJJZ8mVVr5nf9NnamheXNBb5TS1pEmiZGAUzA8iKfAKFMrvPOP3BwD+KmOVx2
v7lF2ei3Y3ATbCOfHsKgOglTP0FRtBwgD2uCTU7QzSj9hXrynJfbFO9QpVuFV5zm5RVr/bSIUYnx
kxwKGDvoR0beFWXBKLaXFzS3d6eWtHsfknMTEN5YUG5swewRUPaj8zed83TZzExyC87QvwtS+3qS
XliGbXL8K8y40x3r/V1RlAsBfH4liqxTyZp/4thPsxTyXw4KS1n+ewRE3P/G2k2/JNs16wCgi/rX
ihbi4sRyqkhVTdvyvmgPIyhJhoVbYc4EmGxQ2AG6WdGcn+9VnGV+2yvwezPeDu6rAYpas17YrCUb
WtiRQy9x18GGR7aEv/UWGMyWtOTmog56pz4I9aGxBRz/+TqG1E5AJYbbAOjFH2UWXXcOVI8csU3B
QOpWXuCBPza47Gdzt7jCE6i6GIbB9RzILaToG451xV0JkO2tQMCusiIAEe+KlhsgMKF/e9nk3Fk9
Nal9rq60U16aOKtVxm4x97Gy++xnV1qbzPe2HcsWwurSCrUvRyQm00KKXR2Lslg1ZPgIS6M+pF39
VnTmu+nzYhPG/m2GebCFzZ3/oH83V/N9iPUlQ1picydmDVDjQuEKlCzdGtoPH0MRvpuFdQMRgIUx
hrlzjZojaI1RB8RNqV3DkGOxx9JQsbC/wrPBGZJgilcy/H35M84VzDBHBQkdwFIABNfnPgiAjAPQ
7YgfNr0xE7oaU7qGouauMsRVlrw3XnZwgUN0+bjnbvvzsvlZL1KFLFRQQWmgswHTruskqJCRvBc/
mySD48Rbm3e40j4yQyx8yNktPTGmBX3HNeMQrGAoyoBbr6SvyZQc/BoSLsZXsmr8uf8tS4sBLpB4
gkosa4wAqDa9K5Yz5IXQuB6KO9GYaxk1gTctjsYurVD9+8l9k+MngSYPdiNR7u1UroTbBi5QHeDK
uhnGcYVxuXvegQ5GmPuwbZ6ykt6xuG8gA53uqqQNrEWmytlPTE2QBykUO6iYzn8T0LSp7Ft1fFC5
TqOtD950sgbVQbBEEjd7UE8saavvmQQLRoTVk+E7cYIs3adohlhiHfIcyh8Lrjt7l5xY0yJSMYKB
wFHrisFgYo5vIeqkFkQILx+QJSta8In6xDXcVHmSi3nUDZCfAbKxBSOzwfVkKerfT9zGadw2skb1
idrmzfGb66il6y58BRpuQ2i8iaOPHLO6l1c215tWaiP/OoaupCC6SFSlsjq46daJ4wMYK1dWl286
1uyRPaO9ItYgxXjsOmcbGeXG4x+mwe/T6HD5lyzssS4R3FQGDYH2U2Voe00iG9yY8a40lmR25pJB
qDrgYQDCQDAmaxGdpXXp+gnePJy5UJKnewDWd19ZyV8T9vmHxMRzDOp7RLi640fBIgyTRq/hNC2Y
mQ0zJytxzs0UTlN4zYiVkJEfZF3eWN2jlXsYA6ELnjnXbMQMHOQ3CSAYmALSNo34TW04kY+sEJx0
UHSbXEitB67zysjbMG3b8M7tg5x0IH/Y1EuI00Xr2n5GSFVrIrFQG7WlgjzQ6Bh5q768Asdv2v4A
IhvnETTsnY0xq35z+WPOhrOTpWu7XLO+aqV6IxcxGMrEaqI7Hrdrnr3kPsTDV5etzVUoz3Zaux05
j8oowytvFU23brcpMebqdrsplsirHh3jMbXXg1jois86kppwVAfC+YRtNPy0N/0CNsswOuSyAwl7
vck9Y9diiZfXN3sNKUIvAPwJqpWaI3Wjm42hjdeyG0EUE3mq0ZJdihfGRN5wbS2ElLmFqfl0H/I6
4PPR25BjwYlrkAIJv8PqQCbpr6byu5XNaRxMtvtyeW1zLQ70PE1AK6DlbkNW4fxA8sL3atOFOUyq
kV2dlNdNXRVrt+HDAYRIdNdS52cTV3UweG2xdgZw+Jfh9JTRcokTfi6YIqhjPIDg13zig7WzxhmQ
ZaUrkfpH0lYrUrGbdPGVNeOu6Hyp5yikCZSetnZnNYJ3tud0KCLGj17+UXYPBdh6R4jkUHTnN7UB
SS624EOfvypsojSG8VgHEi16+9Xw7CguQtgU2cqqn2JPgiP4UPRLdFdLdtS/n9zHzG4FVCVRUh/Z
qmmfxnwLhWxJvl32miUr6sScWClFDzp9D6tx0y6IPIC2rCdiojP+fNnOZ49Quwb3xJCr6TPdOas4
gtJBo1aTPvXdQ27eVUu8/Z8P97kJLXZFbjn5vjIxsB+cHSy55gXGGX5PS12Az3c4MCemDa23P0pm
+vhJA8ISY1SzwkP5wKX/aHrtQs161gIUZgjqbEofRfNrxxJRGIcoyLdy1YhvxPnPIVexeUIOEfx4
SgxF++ptVI718Kf4zl5qZ+uERZCEdzkgQZe/+px3ndrREld7yDGD16P0RbM1T9OAMxAqoRlEFtYz
t19oPaH5g8IRWNO0uN42SNxKisqU9O/s4p+0t5cuxhnnchFXkc4zVFaYLv8tgYTIxxzpYeuWEMh+
NqH4GbFMkb8Esrjx/d+EiofGabeJeDC7eo8Gx3NrO2vTkmDTKhAjqqVnwexvoiBKdRDzlUjY+dmV
LVTOAOVHykrTq3Bqr2Rs7ZzK3Y7w/XFa6l7OmYOWCFwfNUC4jTriJ6GiKMDx0DN8TFlP5fvIQhDF
ZBPERVdFmkKMXYwWAa9JC/3GHGLJPCCkY8E0sP7IIRKy8dsp9QIgQoscEg2eYtQSXf0Sooh07xYd
WRJpm/u96JNQiMwSjEbo03Dh1IWoI2N7RrwngjAx18Y0HL24uB6M5lcet0s+omC65/0ZB9JzUCC2
CVwRDdfzDRohnTtwTyWKhoRMQm2ue6e9BrZrzaZxLSsfZZwMuNt+h1HGpa+j/vgn4/AFAs4PxVCo
GQdypzbaCanN0Plr2Zt7w/S3zMQkretujdZ5meIeKQ/Gae3nruQLhaqZA6jU4yFWphQ9MZZ0vvQc
sWbKQuRwLv/RR15gg8PqP4cSDHL9aTyABgMg0XMLaceHyulCVG3DDYkOlXU1gCApf7tsZeaaOrOi
HakhjyzQL2IXO3aQAyC21Z3vbS7bmHlQODCiqHJwjlDu0jarllM8yRrdodwdtgnABgHnvrVijTXu
Gj9JoMTQJ+u0ABH3IJrhFpNmKN5YvXuss/aha6Zx4RfNnRS4rgteQFWw1ntkThz2BAOAoEa1f6OT
EGTebWga963fo1cxrBeWP+epcFHweOJFZ8Nlzr+k09Voa6snTWmFEEvJ6msfRF+bqCqq9y6mYotM
4a7hE7sF4fWN8AwGUYhkwWH/bLJ+XvABIHNq4bxiRuv8V4SuFw1dCEKKoaR9A4hw5pgrTjPybPig
yGmSVoLkfUjy6AozXHC6WCRoU1oAmR8YE/J5cBIQVTUGIx9ex501+GynFldblhzNasyjTTLhLwV1
Q+vnwo+tdRmWiu0sb8YNn2j2YtPGVTw21rPZEON3ldfVzheG/eqGYbVPmzFbi4hM11FMMnRCwjAK
OHjR7lsuh6VBpc/PTHx7JGZI15HXUF3GIBnw8La7PF15NvBeNrvP3Z8N2giJJcHO6WyHpSHGmZIz
LIIgQF0mqi+v7b/oKOlbhtdKO25878Hh67z9lrPnqPuA4F2MGgy9IYvyjXPnG5cBOrOgaAddpnb0
+tQeXchIpKs+ArmqpZRdkjsqycIwwEzegzsHclioZ+Og69O0fQq+vHjAJHTa+qByO8Tld+G9Uba9
fJTmzi2GXaBrTVVE0WtWfSGdFtiedEW8fmMP6YH6yTqqSZA673wgC/fb7N6dWLPPT8zU2Z0QEtaa
CQTitr1J2X01LOzcvBHQ4mMYWc2jaB/IjpKBMx/ag0PW/+wHOtx7rHspRFMstJnnHRDSGWjPoTsL
aNH5cgRGeGSvXudF2GPm9Ec9YrLmavIDPqAzuLHZsQMytVyiiVapux53iO/gsEHLCAhOLbX3SMNC
mmEXafMytU9DeeQC5ANBYryYcm8tvVVmqgJAAmBMX0kfAHyj4+RbCPhlmKKDjzQvwK0PzspM1mG8
aZKAiTcnXXFYpbdeubvsm3MZwaldLfUXNigFew/r9OpmF7Nh349LuLA591dvJGwm+lafaqmy6Rs7
BdGpgmaX9aHq92OVqbnhgk4L2cecW56a0nw/KTim3pABrzwO9SlO956bBmaWfuFAn5rRrkYuxmqS
EcyEABWXw/2QvPlZsQrHXxHYMy9/oLmQj1kiiPb4iPlEn1P/P86uazdyXdl+kQBJVKBe1erknMee
F2GSlQOVpa+/i3NxttU00cQY2Dg4wACuLrJUJKtWrcWr/W05dvjSMKrhPXip53v2fRM+9hCYdlSF
flMWDw6SPdSOCGjMxHxvMG1gDeGXHuA4O8P36kdzwc5tNXbfhi+YBdes6z76MVebgh5I9t7WN7Fb
o3Ozp8Olbv1uNOYX9WO+HEonSEoVB48smNa/T4hXh7UksyPcB0AZner+MO8a9560P7tEcfP4i8kW
MwBOPLDX4LWKU0hIPKShrRHbWInGjAHj2uczuhmcPNbvsnvmzEFsED/rym1e4fDNv9cEdECbnP2y
yUU2vZQUlKPTRnfup0iR4aU30/VPE8K8N2uCNi8WgRWXYKPC4m9RGmrSgHhPabFz0mDIDhU02KIi
KP99BItg3hLmgZcC15L4hmAMRQ9UoiAaDK5z1E790NqMKsk8WfpdG+En9+oRm7W1V2LAEBcA463r
fLvbu8WOxE+jfSjCW1MFkJBdBNbmeNStzDE221Eyw5xjpxvq+Ba5mTAs56leR7LoxVNfhzIAKr/o
8J7a6WfNdowK2ZZkAyYOj83yEIOYzjJ+5CrWDUnewHH5F0cMdBtqeqemMBibFokFU0n66EQNxjnB
R1zdRuBaJBsMhJ3PUpL9OrEm7NeYmlGuTbAGvZSFgfMR8/lJbPmO6RfWd/DsAvKiSIySXH9iUtiz
FIPIpT3ApNmQrd71wVhd66rAkGzYiREh3SxjmoYNv0xFY+Gz/AINRyyrD6b1gSmuVKZ0x/A9YWYW
pT40WU53rChTK7dmvob5YzIdx+SmKwmG9AI72lrlU5Jam3j43Za/E+cqXA4uaYLRcnyi7yioyJNj
F+2aMA+MfovJqs2U92Da3OFGkUEdL74dvX8/BNEt+fi5wtIgP/almeDvN8AoeAAvGc3eZT9HjW7d
3+ejS8IrypUWPmwJt7GGYkZn4beUkP2s7KDVviUoh3qdn8VHfd42ya4mV56xNau7DuxMc7lh5oNn
v+ZFvK9VR5As/a5+DUSkTzcKymXhqOv4NR6WGY3VCCKwGzvT/XY4gpjcD8fXvpn2tn1XFsE4faHj
APMYm3MIXmaYez81D/Jq0k78ahqyu8l7MhdARKqLKVYcgNLv68OMOMyrLaHmtQnMlO1r0oxBVB9K
Vn7lI14ZERKibWnxBFgTllL73oIXu0+2joooWJabOC6Lz1W4YKASviujn8Y8423p2PmZh8clh1Dk
sXFBNptdVtW36eV8sMrWDXO9kPtD0QhQZmF79E4Hvjea8d3NW40ebPq4fOEI5qPD/zMhbk1tjpBr
r2GiYdd59MacrVYqvm65F1Atx3wrik1irQn08UtHtBHHx3KYrW96etWopsmkJtA5cXSUCTFpKuxL
PJhGs7jwYpgegYKesyt0Xc/vhazzCB6+DxtCkpptaF1AZgTx1bwu3y3U3NuNZv8xk+/9cJ/jWLT7
QmFT7hbeOZiJwgtSLBuyuuutCkCqjd0co+g9QfGI/DjvluykQLvpPxPCaRsaOi1QigdLa7gdtQMu
4XaQljeLtzVbxftb5Y2wSd4c5bHVw5QH2fXIOIzJd8Cjz7vD/4Zw08YmfbgjbFLWz2Nr6LDBktlP
ct9yX2Za+J5xSVQNIr4y50wJH6fhsiY0apgaq1+GdpG37/WEh+L+vEOy1zzqZYbJ8dG4JIuPtiUd
oYQC7afNjNsdMJOQbDH8sB8uXeZsQrPBS66+cSnZz3Z4HbvRfcwUE6eypLf+BUKI1EDBgowBv4DQ
4zD/cYYnk6BFfQESnoruEl3lMU/UwsJissw2QUqGcW6wl54eSoO3xNNo2KgTNpBRif08eXarbR5e
TNbiT943ghJyh7fjv58fmD8Aah4z+FD4EQdrs6ZjIWhE/6YpSoOi2w/T9vxmSlYSgzVcRwqKVh5I
FE49qwu3nlgCQTKHJZuO7hx9HxMf3TffTgJctFJVyUsSo2uDf3Pa6jHimNCXqKcQW2elfp7WwBIf
l/4qJYpelOTTPrEjnL2DjmF0q/BQLIH4OnVRwJ789gsH/IkR4anq1r1dlriWbmIMQ3nhhnjfRhUn
syR/gD4AZUgOL0Ek8H9fLVjmaEtBMiffoC161VY91KvSy25MthWf3xxSxbpJsu+JOSFdgREH+hw6
Yi43f2cs8RPT8HNtC91zirVUTYWqrAnh19g9bgIlrJlO0KQ/gMT0reYwZYFt3mf9+/lY/xwSFpp3
SDy4WuIR4giu6XrolL0LTQq3ZaheQMRw8Mtqd97I5/iGEfTBIUKNnji4H063y14KdECnCP1XdKOt
PmBagtfpg6sdz9v5/OHCDgGMDM1eXJfE91S6RJVeJ7BjGO8ZmGshZsa+mZD8G8De5I6b2FbcmD/H
4alBYatyfawMyAHDsXDblIfBu2i7N4hZKWXaJNeatSUwhZ8uIfAi9Vh2sLRYDsGtOQyTnduF0bVB
0nSXeJDDqIum+m3FTvQQGzTeO72XPZ1fX6m70NHl0hWoaIhNmrDxGlLoCeCe7LoF5Dg376n7NtkB
axRfnHQnV5Z4RK0+8MJO9aZ0YSkb68DDDY45kPmagPI8xOO3wbq3OsW1RxqjK4tCSqFWiClwAosg
4a7G7WK6ALTehvUXuqzYSfTX0NvEaw4H56lr1hSX0NOFId3dJM7GNlp/GMDOpvtN/x5aD3ryNHk3
wMV/Ze/+M2sJAQRl3TRySu6fAe4hMHxpd463Lb2tPirKGtKU8uGgCHgwoga0AxUsadbWzq/H5c6Y
X887I/8cVjaEQ8bQtNrt4xhQas5LUW0LdIS6pYXUXAJc7POQ+tp8HFQ8ASrPhCuPnrj6MBvwbDCX
QAOwcJq+h4uK405lhRfsV7EfemVh1zxAEnIZp4899MwzlS6oNNqRJkHSRFGXtIRor5uiChcPNpjt
l0vqU0BOQQ4Qo9p1fqekKWNlSDhfMq/sQoN/yBNq6pb2K2LXHtkujc9UqlGSlOEYoFohrmkA2CqC
rrSwz73FjXAxHLd2eTskQec+DtUNcAtZFbjFv0c51HsAobXRMUDDQFjBNCbRQLMExZL0yjXucvu1
+PdbDtoxKxPC2iXg3EzHGUX/rLzrzLtmeGbVZplvzf7fjzH0fZCQcEKjbS0Od7IefQ93AMyEhne5
/piyDaUbC8dMOh/Oh4Pswz0xJSwbgGfUrR0sG83fO+3VgQj2pqpnv+2vDfZipNdR2CteDJJYPzEp
LGOuWRaIeuEdKtSj8bro+8a7KlXtY/5XTp9DvHf2sYZCWh/mrF1mCsc84/c8/IDuXeg9sPghTw6h
qYg9qUegPuOlGt6WEfNQP7YxNP/QOkbtcQAWI2khYnhFesVuSTIRhAY+7AiZKBsHk2Qd7ETLrWkH
Yf00qDBX/E+Iy4ZFwzeEPgjAR0I8lB2NKzMEID00AcXU34mqciY3AGIz8LahPic+5gjFu9hdMNwL
tTBIypuPi10pRv2lJlAw481uQBpFeGEWG/YIp/l3+ruqHxzMwpz/amT7zSty/zMgnHZxZ5jTUhYo
MBX3OjK1md26+UOs0gKWbffajBBWTcoGnNvwI26PS/niMj8NFRElOQ64wtR/nggRFUdtFE8ZPKHV
i5a8eRBSh9RmNmd+ruIilO4K5LgpJVz6Q1Tkppk1Gq2Olr2dXFldvWkLptgWlQXBmQxXt6riQBWo
GxFUQGqVVpx0Q1Yu8H9f3QSarkZbwAP4S4ufE+uJzCDyHRU7IrUBTA8f4UIfQSxcReFSsmwC8Kqa
bjUtoNUVKd7Ph6/sZEbr+D8TPLxXbuRN1GZWDRP1fANJ1d4LLMAm62umQSqZQZJVNU0ky8UmBdYW
7VDUxcWCLDBt0Aoi6DHE8445bWBCczifA825Qn5mYLo97580qFfmBP86iHeAYQbmaHM1GofEfXFJ
MDeHWoUllu/Vh19CshwHCvqhBYb66buT7hkqs5biGST1Bb1+PojFwSfCMUaZV2BUBD0+Uj+N9XMS
H60IiNfHNP3CncP8MCSKE7J+7IuCIfHr82EonnCHz+vNAASmoxhBkC7aypBQfIhMCvwuoK0bJ/6m
5ZWPKUzoASpCQJqhPZT/wcGC2RMx4nRA5VOwOyDEiW+hq9XQQO8xoau4TUszzsqMEGlGl6ZGHMGM
qd9r2ivTgvORLL2eAfiMLebs57jann6qVeqkZcixR2yBKpwWX9I0C0hiHox4vNTHm6ksAU8zS+aX
XqtoCsjWkOASwBlI+X+C7Q7MzGQpEXoTva2y3LfTw6gB93o876MsHgB04mcQqoNUJByMu4EsLUU8
VMbeDP8M8+3sqmqgEgwjyjAfRkR+QfDu92DegJG+3gCjFpj0OnTfLHfv2RsDgInyIfX2rUphURYe
a6tiqM8EqAhutS0vE+hw1v8+lAa3XIQFIh2EcmLtojGHpV5qhEc3aU6/sdy03RMMbrINczMH1KC9
7hWKmJTu14dNsXABgESbUW6TVT8KFyLVb32/Ox8S8rBf2RAWjo0DKLwW2DCcY9wa/tjYAFfd5d3d
goplGwaVttXN7XmrsmOR4PUN4j9MYQApfPqtTWQx0H+A0bCD8ooPqHA6gJ5PY9CX6ejeHk0zqNs6
uda6EIXFuTD253+ALNdz9QZO6YOnhIgtz3ONkj7HD7BwscjJluGjC73c1/IXs1RcM6QfN+8UocyM
UrPOd3l1B9AL0g+e1+N13iTBkpZbCF4zH+LEuDXZqklQacisjAlpcqnKPJwYen56fTdbQTc+Z1QR
MtK187juIADDnE/s1B8tit28zEdEDCtBzaH5Lv2BZyZArpjYi23F8SINlQ9rouIVc1gHkBkcmhPr
MaZvS/Maect9UeqXeklxcmI0xVKheKXZZGXUPHUxj5hmRgZcLIAM5Veo4Qs1SUzJYSgaoy24q4mV
wqKooZsewy0rfSeL5i+jT2zfK59t1RiFfLs+LAm+oH0zxS2PiF7HrE7rO96GJPfDgP7e2xc+Kgyw
o9Fh4xAV35uQcotI50yoAwAe5HY3ULof6BMQ5EOoUoiVhflf/Dha6QZnZDvdICejc0IKbNACRoCs
Hresx9vQfDnvkOzLBf0P1x/GWAbKa6dWKt0uQa854x3l/kjJ+wQcMAtvW0fxiJbtEMbUMGCAQSeQ
AgopuG/7MWpirFukXfXRUTdv8vHSrO57R9Enl57Na0tCLOgAUvRxx3fIqPdL412mHXBlpCQgVqr7
wBgwplGxvYmRjaltf9f26xcWFB4CZYOqxCdJ576hy9J5fEHBautpVhCxbYfMEb2ftyMNj5Ud/kpa
pVyqaTn6yTpWlF6m9qWV7rRWcTbL8pL1YYIITYVsciCCnMCVafg2eyjqTocUNL0ReZ/RnzLnG12l
lSqNRkBsbOCHHLT5hDBx6WyORginCvS6rHnjGO8xaPfNRHHTloYjCrsUwEygHGzBTjEnvZnaCJJs
OaAJWydP2rht61tbVTeUOsQfqfAHlyoxB+Z91FZRaiIac+3oNO/UG355Odj1Gqb4wlSWhLhv8jCZ
wwaWRvMeLHBW8Y1wwbAo256Pu794N7GmB83f/1wSLjZ4CQPxGhpwidHrZah84jSboUyf69Z6aLL+
KtFr8Jc+mfVLmcR3mH/ztWTZjvTNwvtsrpvt4iQbl6VHa1CxCakWgR96q4+iz23mWAy/Dey2rbet
rWs9Dhrt4fwSyAoQKAdDqg83O5wEQvREzBtNYwA2hk7f8/59GDZLetTZxVxvxt/nTclOaRDEgQYe
Vyubim0Pa06NkYICb5NNt5VxCwoE/7wB6YqtDAgrlhGtnjMGA8zJg5RczV2QM7IbvlJ9XDsinGau
WQ2F08OOnXxPisW3jXsj+3neF+lXvfKF+7rafYz+A6bJbcx94afZ61RHm8yIMRv/QFUtbOm6YZjR
gqoGhQi2cG6O0YAX4AxbTQ0ay9ep9XXIlKhaktJIW1kRkjzEM0YUvZGBY3w6TrrtQh8orF6/o+HO
ok/nl0+a7lfG+L+vlk+P8pEYHOSW6NchQN8tcOc7z3iKo03bHFiiuEopVlB8RJeuBlD0/PegfO2r
/VQDhvUUqTi9pcck7msctPeXFufUKaOuIAJVLXg0a3S/GKAgdrrrsHOP59dO+p2uzAgpwU7QhwjB
KbaJoX6dQITb/HbegPQRCxr5/xwR8jsjpMgsUDlsFvPd6nWfNYfRe7GsB5N9i4FYgvoUrVS5XvpF
rYwKuX6KB2jaZzBq18jtqAvhfhhkSezjchwQ9zeUqHZx+dA7uKF6b1MSb7T+W6WXTwNGpVlagfR5
fD6/ENKwWf0kIWFpvR7ZdYSfNKQjnmWPdY2ZiIdG2583I9tQTMwBf8bZD8AscRo3Rd0VQ9U5qIWY
QQJmo2JZFHcQmSMrC7awoV6UOU2RUFgYvk16MLn3hvsKQrXzfqisCDsYplgswlzkxPzPBIKIKPO7
6XvnvZ83I/vM0Buz+VAHhnvFwrIzVm06MThToL6BVoxt7RZIEJw3wtdcvHmsjIhFZWrWemw2MMIw
slNEjx4LvPQeRFBtetlWaVAPKs5iWf5dWxQ+a92MPMyuw6LDwFm86U18AaY/l1fj76xUtbQUa+gK
AUG9fjDnEca06inrg2l4JoqUa0ijwePwLjQ0gOMUoqHrNKuZe9SE7KZ9cjF8eZhmc+ey5RXsnZmf
jXTcT20zBwkYvi6ok7+OFUP5L916yS9wS1zZxbgj09IpAGGyPMM1JKAlwbUyXGGdPbO3Yp0D4Omg
odaRgBEiRKHqR+r4nUrWVLbMa1vCMjdAEWoFZPs2NRt99Pw3S/PLUqGkZAu9NiIsNI7tiM4cZl/O
gCVERlDlw02hgUf4Sy1wVKNNNMLwuAb5wWmmwtWExm004WAwAhtMxXH54/xnJ92clQHu6/pekNLI
cwsYiAwMAgJ2TvrED4eXytoapUpYUZZ3QVDiQv0AHG9EpHnrqTXryWTxhuX3evzFxt15Z2S7v/77
gjMs7i03CgleL0u8iUgbxO5TN6lmRmRLtrbC/321ZCWaMGGB8b9NlR4Hex/qGAkdNjnFa+jxC/6A
zgNDBzirULY/tZSPRQVZZpxTs5VuWLsjfbgzXUXekG7Kh5G/d5O1O3Y4mK0OIyEGxqi7jwfVXKbs
e3GBOSUmQhn4f8GNEkpK1ZTimCLssEAdrvTL6SH9ClpkZYUKBY3StVHxNOGHGe0K430Ctcv53ZDw
6uKRwyXoKN6HQJULfvS9jfwyw4KDzkJpHfEOdfrbZNqDBouGx7r5hi806/Z1BL0cfK94CZ3/BfKF
/O8HfCL21bS0AYSal7/iTUP90Hmu2tdpOJ43I/2MPvwUKVAiPYGAXAs/DSP2Kc6G/NFTXV2kH5HH
adg5lycEWE5DO5xJC+oTPOZLcPM0j3Zy1Mtj1W5TFUpJdsqDff0/Q2JOMKs5SmOUTlBxMsfrcXye
tYPVvTbFwVJ1SqSf0sqW8KIbq7TMZxe2UrRiFpBM1IniLFV4I25NZU5WO1Msm1nEfpuhfXFF+yvW
BVb2PXcUfX6ZMYguQm4FtU5UhYRzbok8K+95ZpiyapeY5qZ37WO/NIfW8EDpMPldUysaydJvjKut
AgDCR7LEUUbShUkS5rgnVckmJLqP9gghCSihbkN2tKmfhH9wcfNTdpOZV24WdCq1DOlbbP0L+Cav
8qFGm8FIBvyCqLoxp2CJAnvc1fl1HF03bB+lDyHeJuc/OLlNFBp49RxaAWIlCCiUrkug0bIpMIww
Wmjb3CX1ndZcxk4LJkJMs1eZj6lthVm+geKd+y97KMAPnCZCOMlySsuidGDWK4n2u86WFjVgyCL0
k1Ycy5aDSYG/2zMMVW3cNCW4HZvj8q7TRccvQ6Nz6MevAGXAuIdyGEhoMNYiJFmGGkXpLXyCS6/8
sntl9L1WsjzKPtSVEfHMm1D3tkYPg0607SGcqqOLpVhbWX7jDRFw82POyROfmHYGgp2oSwo8zWK/
in71YFrJvN9lfaccuJCl65UpsdZiWDMdkyQqNlOUB9BGuUqmODCnUVGDVpkRrvF9ulRZY8JM2Dy0
5FveEHyMKgId2Qm39kW4v5vlMndFGBcbS9vS+MKht7hUpaNic6Tb/7E5Ilwlnxd30HS4gteI7zLi
uyqwpMoPIYmEulHopQELdnY/Fqh/wYbl+fFX2rAeKP9ATs0zpnglyahesboBa7IWNS+p6901hgZJ
3ukSE6371uwO5zOGdOE+zIkXkKxIUnsJEdWD3e8nY7pfcCKcNyENM86UwNXYwKIkhJljhPYQFTDR
1r8IRlCzeDtGb/9sw+WyhtA9AG4S75HTFN87bWQzrS6ggzSHlj+Hun6HQYvUDayyzJPteWuSAWNg
y2yuq40CH2f0PDUH1d+QDBZotKwi9VMNudS+CtGY7120fjf1kvm0jw9GfkeabgcRE8XpIjnGT8wL
35Q+mCmkmxusqLXTUFoGFdsQeADtEv1W1xQXFNlRdmKNnzmr47PF/FCWJbBGyEOHp9jSbcHL6bvx
S09wzqA4cRV2X/igT4wKn5s9g2K3M7HCcX1bRyPuXqqrt8lXSTgrT0zwuF35FRFaFVoOvzTtPrR3
Ld2SOAos/doOXzNtm5Sa3/wmhbZL422cfIvTnkMi8eLduMDDJZej80uP3mb2RIdQFWD8afPptzk2
VGD+aoWK5AwYfSsYqBELQNZeChAMDD/sZTfWdF80T9YSIPgADlZNw0k+VLw1gDcEYzsKg2JZR5+t
kBlcpTac/JS8ONV12u3OfzmSQ/TvUD6gwCh/uOKceq7pZCIuSB9ak+zd6ZeZ7+ao3UzlflKJM0oS
9okpIYIY4EzUqWAqNoJcAwL04JX7WUUuKcmfJ1aEIMJseuexFlZotp/M2xbc8OdXTLopuKv/b8W4
m6sohcxbZdYJDKQmGLKfk2EXJwqYsQyEAQwhOt4Am5qf5z7iuAEV84BZAzfRtxiege7atsh+ZmGQ
GFcEM0HZLk8gjKarSsSy3HJiWcjbGsnBpUb4lAO7h4JrVQR6+hOFBDBBJ3UAblnlU1hqErNpYHpE
NxiFGOGKbHhpmJMBRdWu93OQzmJqtwexZOd3c++nRY9hRdwign/eRaCeP4yKfuo0nTOOmyyXu8q5
0413Z/p13sTfOXshZ6xtiPX2dujs0dBhg9Tjk92zizSc/RQA+xYjXVlHgo68N/mrYzziHs6cq2KK
twZFe5f6eoapQzs+JoOzmwtIAjjPZqhD5+xXgtFb4Fb8wS7vptG+TTEtfv53S77Tk58tnqXJEBt2
i5894BVoVrvRePGSQCsVKVVyZuKsBnxRxx0EFXXhQ42sOKzbGXDc2Vmsl8Tziu8RogPMbBaJL/FV
4PLQlU5TYTFiMBKfd/JzmgAvPuhncUEBM/wn0qgxZwUGxhMAA/LHSr8sc4V3n7PE//PucxM2RtEE
74qhTpowxd9v0WvxWLRJ9Wzn6a/nvZCASWAGWCmUylBqh63TZMQ7mjYE8MC9kDw0oPjMdjrZT1Ap
iyIAc2/tJWCD73pX3YY92ZbfbTbQqq13iypjydyFTi0w49DEAvOEEDNdXBvpbMJdVv2pMueqm7X9
3JsKcNrf0b3TLwrUxNCYBhMD0EdowZy6u+h6r9U6stPoOEvsa0CXvBtx4VzOlTlkvp53gBR2bIFK
TkVaqKrkGAFcCqMhgZEk1Z2BZ/UtGvVtgrFKr3UCMobmdmybYYJ6el+UvgZpyMrvWBY/hW7fPo1L
hRUkekYPZpiqDiu+PZ/8AcgNfAyoxbhi6mN9kTtW2qBlZUV4vtSQP829HJzqGqU+M4uruclxn8sx
aZZqX8CuYDVxVwabKiCmwIydrqZmTB4EIvAFVvl75FyGyX4Iv9nF/nyMSkNjZUUIDShcDKnNJ0xo
+5BlgdGA5MJ4Pm/j8y0GgCpMsVkOVEQ5ZPvUk74F1L4mAwfj1ndmb1/HHtk74YLjo/KpFioOD1ny
4OOlULSGMjMV24AtI1pk9HCpAabZa0zfjH+cd0hqAaUq3AC4EMSn9BFWYBqN+fHkOjvPCsEhoRj8
kS7ZyoJwjZkZOqV1BgtTdT+AQHp81NNLL2t9TyUk/DnRY3M8TmwCXmwD/yNsTjhATdIEEDddbgCB
1NkhjLfl6NsUko7b8+sm4SI8MfYJC96EUVNyWHbDgsK8Hud9wbY02xrRwbF2Ewmq9rZIgio8UKJS
z5VF+spRj79vVjdDaI8AKsAd1dlVg1K4d4hUqm6yhLE2ITz96tgLQ2OBiT4P+ukI1gCkeOgApN5O
o5tWJQguqRXz5cTJgsc8dk98V09lllklwDmbqN613Z2+vJrpgba3cwzdhz+UHHPre62NaOlD6k3/
0dqKipjsO0B2whEK+B5uh3zJV0saMidKewJ/C9CcYHbHH0xFepJacDm8yQQpDsCspxb0pa4z0+HI
I9L6RnGtJypOLklxAqkCqwhCLs6fLn4ADdN0Bh0XnFo2+kmXxfxgeActu466beUEkZf5rAVCAv8p
Sv2yL29lWPwYMneIumGAYaDSPW1vkJ9pd2PMz219Yfw7QPHESVGjLp3x7dfcyTqqdu38o17MCy1O
gvPft8oj8RNjZe7MHLUdg0DNWW7z8hL339D5qXcH4McU1mQf9Hr9hK+tB96jzXTuE5r27ve2u0jH
t/MOydIwRsV0PoftAmInJMe6tkGn22Hyh4YWep1N8icZTM0fK6ilxFO0bEEXo2IdkS0i6mScsR2Y
PkqFkJ+0mCQeR3AU2WPXgbd8o+nPleHP3sWoIkWSLKHBedr/jn5i4FjwD1SJRqU5sNV5qIqZlvNU
d86yy11QG55fSUlqNMAvgNI2FxPECPPphxzpkOUdwWewSaB3aczJTVTdATF9oxn1RU1uYp3sqI3r
4HmrEipeXJw+zH5qDUw9rgg28kcyeQeMVkF8xQ2i5IXM5kHTnIu2fmqi+HKI2wDnOIgcLG8zQ+si
XSAn5T5baXywemtjGYrXJ5HsMn4Ywgoz/rhBiEiQJkqHyi0RvLTCZIPWR9lFbFe6ucm9JH3Ba3J5
o17uHRPSj4fUmrOg6btx9Guzg8xrt4Q+W7L4W9nU+l0ZmmkY6GNn54ewzXowKI9Td1FOZIK26OyQ
wDXj+nefDtEYmFox/c7B3vwnDsFE3FrTPPlj4pg/3aGxj+U4Z5dzRPtpg7N6eei9xkBQ6Nlb2LLk
iDGXdgeAWltcaWXvXWf6UCmarp8fuNgyDKUBJ4EnE4TRTiMlTzvDimv0+I32Ak8Fjfyeq+s8VE1V
/dUGEG73mBRHf40PO2GQWrj54uE7dCy20PsbmlLfxHE8XGNNx/ek19qDbvUgq3CyevpJS6u/KacR
LQx9yOptNmXtxehOzUOeVajsdiD0e24SK7tjudb/rD1tUSyJLFjAC2QDKc85gcVgiXrdgmwI+tDu
rCV7zVnMrcO8Y103zZEQVIFmSkN/rqzh3w94iGMBj8rPR8jyCnuBxyuq+X/7o+09aAp919me/0Bl
m702IOTwzoo6qiHQNyA4Qdmk0mo/TPRN+u8FJQz+4rLOSRfxf8RErrGB9QlvR1GHbfs+uylJ7/dD
ozjSJdcVEDQgy+G1yAkchJdOWQwsHbMRdWg6BomGj3banF8wyYmEByEoAjHRZkFqSjgdxhhyeEMD
R8x504BCHJrWvQkizMFvDKKwJdkcdKFtB1AfrmgjdgkH3arzIUQnOq78ofzeTLddtU1VolmSNYMV
VCawaFyhR4ixzPYSk87cSvnm0OtU1bhQ/X3hKRXPwzLkvDtMp9LXtW00lYp1UlkQdj3VU6crTHhQ
mtnRGdJDVR/O77p8Jz7WiCeI1UWb1XHOlhk+sDLaeQSEMNM3ByXYfx/ogngLRdmNixlzrptTO/Zg
1PFQwE5h3C/25Ef0R0duvDRWrJjk3nFih6/oyh8oSrUzIFwFBibv5uG6Hb9p/dv5JZNU6U99Eb6U
zAnNdhpgY4ke0hDA8GJbuqkfjYduuTab+6Q86t6P+QsZ7cQ1Idwc0IhqCeXhbEHWs930TN/U1SVR
bZVqCcWgi6u583q4F9JHu75tosknWXB+DVU2hLCbqyUszA42muhhoYdq3ADJrLqiSb8eFAsxrYhH
LLh2TmOhp2YSWS0WjHnAoNuBB9Kx2eeVNVd/nsEtkLw0+WMbQm0TCN0+f8LU6Xk3JT0OhAq/c0MF
HgUdkZOsahkg0xXCvmc74t4PxQ7Qhd3ENmHh+Tqgf/p0lf87sawNSU1++8YHh1K7cCN2nWyZG8PF
1bQ4YJQPfCu0DZphe943ydVhbUUELDReQUHBBSt281rWgbVc06H2sxYZZBcWr+eNyeKFI+/52Bin
sBVicqmNrKI6UEV5EzQNpIdc1EofvmADJAwGTiaLv9pPw2XELcdjHsIlKd/L6KoD0YrqFJe6QXDg
QbgSt3MRrluNTTomE8KBwxVijv5DuV5F9i8Le+/DiIjWnWjspssCI139FKJ3nnyl4GWvLYgrhSvK
nBb4ejVW++hMOv1FqOJ7ll1HAC0AsBkM8rxVc7obxezimx4Bv+mMK30K+uFtcHckO87jyxe23cIj
HKUgQMr+KoGtTgxQ2hbgpMW2O/phCYOoOYbm83kTshODc4kAdflX81v8IvuqG/RuAfLGyN9q7QLv
n6AatrPzELo76u0z893Vd5WrKPVKznZYhUoVVtGABrywhHbchw5aukjkEJQwoZadhAeGh1ilAqbw
/RYePDCEiXDwrqG5Jn45Rt7nrVlkABM4/bYizA8pptkwAzMB/mVsAcsAolYDamqErvaS/Ty/upJ4
P7EuXPOGLNM1CpwGcK2TX9Ibgyn8k64jBmwwy4G2iSM2uXJ3aDtUzeEeEnamvU/TgxZfx6rDQpIc
YODDjOBHF5MuaTyYIdEVRBaH+GCHuy8s1cqEcAtbTI2yKCuAZwRV79gCAxw9nbegcoJv1upr0hrw
HBO+VihB+JX3Hg9QLasV/UBZtR+DO3hw4cmFMrH4bAVTVaaBXAxYDOiu1QmedjHGBohfljd4cMMe
2LfBe1xXz1P/HKpQX5KK04l1Hi8rH6GcO6SajoArhnTfeu6jPrBLTpcVEQeILMyDTwUCsd2fX1pJ
RjwxK5yBSZ5GeEzB6YU8tOFVbl9PxhtpvhPVhOXnPcQ70AWHigVhcPTWhPtD0Y6gB9TdFM1UPfaz
nt0UjubneqzIT5/XkTcXQKkHsQK8AT+9CbqedeXsZOjetb7VX9fT48jmzUiOOvQrIOr77zhbjjSB
LSgH4ysQC/JTXTh5XbvZBp1kzXjO4getfTu/SbK1W5kQS+9275ReWMFEDRhnY72S3gnaOThv5HPG
+4uYwWFFcQxD8uM0AGfQfI/jBElq5o5bJ22DUXWH+JzyYIFipBBvZ/Q5xVJZYWlOqSeQL3cHv9aO
trkdCGi4hpfzjkjMQH6dl00wFsCD+9QRRFkxeD3gA0X/bHuXZIIE/FNvKN6EMivAvIPbDo0s1Df4
nq2+V1ubHeP/SDuvHbmRZWs/EQF6c0uWaas2klrmhpA0Er33fPr/S53/SFVsoojW2XsGuhhAqyKZ
GRkZsWJF4gegpD7NI5X/nMrdu2GWmmtF9qWryza9PqY2L46/aOLXnKAllhHPksZM9jyqElcvv415
+kENvtizejW1vy6DrWw3VFwRUuAcobqtLRx6HJehX1VsZ6cIkFH4NkKdMsv3l0FWtpstPhFNprB6
kYs6twgycltYQqVshHdhuIQy1hM3pf3fZZgVd/BbZ9sWQ7ahJS7czhQ6mVIJPpjlH5L5c4gOUBzR
+rUrlAPkXxJFW02TFOH46eeRi80uJ+MFsURFrnwRyYazlDlhgJasVtrN7Mq6P9EoIvuPkCP5elbI
k9sN6eL3LLvvds4QDm6l2ETVvJHpO5DIzjSePkgDctNzM1wPg6S/ZH5DKBLJfXkVl1oy73oNbypn
ZhseuyFl1kCPZ71r6qG7I4Ncv6uUKehuSyvSH83Z5LzN03xQ2ym8NdVM/qpOhX07RnZz3bG9IprH
MhyzPusKxcMkkZAYChzzVyYX42HW7el7JE3GU9H42fuQStanMrG7W91JxoMBxlNpw/oo81wNd9no
9Dd6apqf+ypE3SmZQsUdu6Gddkog5e+KCELzLKdN4E213H8Tip7NAQG04rozZ9x2PVjZ45DX7XxL
lXXwHx2YpQ+0uti9NyCV2LpjHhbXlhFOL2VXhwcr6lECLRT0AUhomscw0pgV4NvIne+CbqIBaFZD
6SFVc/lzUs3+U9E2EfUTy6ius16Kdwx8Y3JOr+eNR94qzG/zMilu+IxasNecZPqpVmqRoZqWZB+Q
Kyp5ZyMYfsibJvrVtFWqHiSrznkTW1aX8C4Pus+qPrRfijlgpkwf2vF3hjVo+zrodEZr5Kl2p4cN
6bfW9CX38pZ//YYmJyYLpTwLmgSEj/OTFXFRhVKFVrKazZ6O9oMqtcc5lo8R0sx+n/2Mpa3C1dph
JiUhZl07CLItkyKGH1h6nnHKtORgQj7qxrdT7DDqBGHh1Ms8tYpWqKUGjI6V0skd8uvLy7Zlg1jW
ExfbTkqnT789Bfurid6N6tNlgJUAE4kijduCeVeUKJa+qIWvWuTtRHKjUKWvVm9ZX/IwGGqvsnPS
ow4CmIfMdwJOYWb2s9uGfqTu2kTN/qsDLeb7Rc1tGQ19tbv8y9ZMR2yU+Ax5O1L1C4efBv44BDrE
iKH7KCm9a4YbhYaVyxLL/wKIH3CytnbdJoX6W9hoUF8SFRlHGBjGVN7k6gbSlimLzW9EdhZbYrRi
TTkD9kW5OTNq7Xa0eJPy8EbCmyrAuS2RE+GfBTcBT7VTrRcHjcPQ2PgiqyAUFoknwaLefQ6iW2lU
DsxX9yT7qW8OabcztA2ItW+CDusfiMXL0IGyavoxVbpm/JoY5i7uoGTnAxXMLXXLLWMW20suuqIc
JIxppiulvmmIyLdYCCvxkU1GhwgJ3gMMn8V6Rf2k9vg9wULID6gOHrKj+T5EWFn33y7lihzCCdRi
3cZCzpJJIkXpl9EVw07zNDgY7a6V78Pw7VHfGdRi4UbFCvrEp7W1GP1da0Y7FFbT4kWXUXKXTO+y
E1i7NlDRRNSYQTWw2RdgVVD0XeOwhEPpRU3kliEz8q4YQ+UazEuOtzbF6vY7gVu4hEZJ9CmXgJsy
34363ST/8nu3T18uW7W294gzSbCouvq6korKWWekBpSRkOEHEBJsSBvKvKXNtIGynBk75YFsRhPB
bIzalB0+mvqzuaWcvLZgJ5YsG+2yuZ6r5Pfo09Iwj4OW1KT9lfsZSTyKRX78/vLCbcEttnk0Md68
SVk4TfuRWj/os/NKOofC+NNlnJVqBsp9xAzU7KkPQ+E/d3U1x6n2O1rke+7dzPAc47lT3ysTmY9o
FxaHdtouHK7tdUHZgOfOBDuUUM8xnRCN9aCATKEVuejo026LrnvfDWW2V+p3PTUcydkgRax5KAcV
fkyUHYsi9Tkk8eOgWQNaA9Kgd3tJezSSzketIZevS7v6jA7HVqlqFfG3FgC6YGKg9Tmi2bV6UyW4
3WJKLcptCtOGkyFSvqqJL4VepVd+eszGLttIpK1cwZCmNNOySYagObx4cvGJ88QcKKvkoXFddPeW
Xx0v75mV4/Y/IowmzCwqUgvLpJQ56HpH5ltOkmxvzOhKmnUzwsWwfv4DEu9gehEc0Qq6sGUuHZNE
MF4qLkiIqE+ddSzVan8ZZG3B6DwXmjH0pLxKqSuzHdZJLYTdzMkdacPStiaPrGwF5xRhsfmsmVEw
sjYRFVGTjx9j+aBoV1l2V0z/EKcLZi/1UagRiFqJT3cS6SX5mE/2JDiVCk2kneOV4Y/Lq7XimKg/
UoqCtA69aMkiTobYKrVSQyBEuVGHm1zfT/avwth6xq80XInyKtwbVOMt/r/49EaadVMkQoo2joqD
0wX9Vd479exauWEGO8sJ7ftIzsJ3gRN2xa4usurdMKTp+2jWops0U7Pi6NPeHbtV1el71fTT9yJV
fqfGI8K9KpPZYZEbSHA2w9D4blzQfbU3o2hSSRxExvvUQT7GowhiXsdNU9U8exQp34gChRXnuQrs
gw+NRjJJb3tZS/anJPBrCgS83Ax5Pw257+lNI10PrQCs2mmvqoN+NKZuONZ9ZXuXP+brkww8PSso
G1MkfTVGlEmhQ5SUlBWRK6kOrZUEn+0Jwkju128fug6UYHNC3oGAvnSHoxMrcR5TX0y7fnItJY+u
w9K0Xdp1tvRB1qziywm1L0dTeRGfHwLSM1IxpLTahlPZ3Ba2WT6pcWt/t0uNFM7lFXx9HESXFE7V
sKHfIpB/jkVs45hNTwdpWT5UGqUk5hr301EvpY1PtQpkweZi3p+pqUuhj0A1KytPesrMkBunSOG9
Gr1jGs++0avnyza9dojY9Bdq2Uvkl3ohzy1Qk4nGX5M/TF355TLE6idCu4VCpq05rxx7pWecuRKI
oQ92ma89JszgC5Np46ZaefNjCpRs6nzwZrHq/PN0kUMWL52orwyHbn6O0lspfgnUa4MW74jRmdXt
zIz0+F2ZQsf8cNnGtWVExUBM1uZqIcl6ji1LktVHiUGBmFHNWZd7WXS4jLC2irYgfhNCQVZ8lffp
jMI38b1eVL4w621Wn/7lLAkvbyNsJMQIl/WcKUiKeq5p3xySKzljcMF8FRFFXbZjZaUIAyng8JV0
rhTtfKVso6ii0laQ/5gUr0v29I9sIKycHjjyZAsEw0Dmn3OErKJtMPTD3Mvzez98F1X3lvNrUDce
jCt2iA4vhgTQAUgP58IZMCQzb5M8yb2BAY/6Z3Nr6s3K98ZxMmCa252ix9KH5k3XTvTw5F6Jsu6Q
7NT8Qes2Ji6u3Egm5AI+hchGsXfPV0pNfd0kxZV7lXJUsg+DfSysT7p5LRvPvsHEFJp6L3/8VaNg
aYgBAZDcVfFYOAlZlASmejAA2Md3hvESWl8SGsr+bxgLo6ZEDrrCBmPOH/zugZR1HL2/DLH67f+a
sRwQUI9zA7UbCH2eDoqSXk10CbwdgpYITgj/0su1cCjWoOcVKhK5J9G8GpkWOfrkH6w4hVj4yyay
QtI7QKRz7Tq0O/cbr5PXTz9CbFIB7DGHsG7pskyjR7qrqnPPLCJXzz/EnymskuLYmVRqxu+XF2xt
LxOsIhImKGBMEzvfWmw5J+3qNmcA1sPUMz6ZbmqZmpqJ/uBx8s2jvDW2bG0zYyCjhugRQKJ+4cm6
OCycsujxM2aEPTdZ/K3bEuJd82WnGGInnhyYWqslXmVgSLkb/eqbT3Kwi8ONjbCydBbZTzH/nGwU
9fxzkHBQ/bGWBi4t41YyYzcL35v0QYaOq5i3zIyq5g2/I3bWIhKG0kkkgDYTJWp1cUSHRmXA5DTx
rZz3s3SrMz/A9LQW0sW0JTa28pHo1+CJ7OhcB6+G8dh6nxOLy7lXdxMS4rwu9Q/VuFWUeYUiRANM
emWFliJX5+IoyTJdOcRoUA/bhB6mXankrhUdL+/wLZCF86xKxWn9ERDDh+CNvpiW/8OwNaFLIBRo
2dDQR5YxrqwMozmOCBPEKrl2bTcEpXfZjFdb+jcCGNRsRev34uJsu7KkVY6S91g5u7za2c6zkjqe
vOEPVlaLAINWb8Z0i7y++O8nJ8cv6pIwuiQTXrWMYaWTafoUvDkooxGfMb9kSPjqhH8LW6SmCI1a
TLDKQ+1J6/qdkTN+L9jwo2umnKKo56ZM6eB3sS9Q4E+asnxUou5Bs7b4SaswGuvFk1/nlbg4lf3I
m9GcacTrU+OuHbV7C/KImnVv38ZMRSZCE8wh0YG3sGaWVLM2RImCfLcF0azSXApIlzfZq6uHD4Mu
DTENKSuF+OkcRC2qnAenCSnUMA6DE+3pyzwOAVyeNH4epWEXhlsSPK+86AJy4QNiu6yssaVYkUU6
PdX7qPwW+O0uodNOTw96fUTp6rKR4m88c6PEBbyvReoPVgdKEOdGWnNhlkZLoda2G2J2C42aco9u
w9Gc7efez64uw71mwQo8UUdQUCsm8bTY7aGPyHInJnMNpBm7dF+alO2PRewV1sckeVGUpzD87AQ3
l2HXrKQVUmeKECEEjMFzK4mRhyirSVpr9U0QUp8RJePbZnTcot/Qb1pxTSSfKDRSwKCTylnumjxJ
56oAylTl60zz77o0Qcao+tU57dNlq9agRJFEhp3FlbF8rOp50QxGz24xzF52G6Xs7u1wau/KppLc
Npj+wVPRNOmQe6LiJDIz56s4qHaj+EICulbNPfVW5KzJlr2Z9M0OgSctuPGErK9ekA70DXYPKS5U
9a1dYgWWO6f5U6SkdJ7mxWHK88+X13Ftd8CRFraJ2335TKqsuk9rMYDB7o2f6TQeVaYwz0HduLGd
HBpzS0VsC28RKzVjA5cqBK/Mol9y2DKUdLwZycA3UvVk1m8OX34v6F/zFkd8ygurShMW1M5R2pU+
MKb3UGypMK44fgviMsE+VRPi5EUgmxeTgwYeNoyJel1pT21v7GHcvf3eP0NZrFyQdXUSi/z+GKoH
ufY/d211r80/gqjeqP+s2UMuUNAFCWZIDZ7vdW2e4niOJzxx/5wODq1kkhtuOd+VG4bkHGl3/kdC
d3n163Re1z6qQwhEKbtQ/iRHn/wmdnO/eaoiRrpu+ItVOItNDtUNpv5yXuE0hrALRO9zM5c3VnKX
av/VQ7U3f5bUxfst6RfxLZY3C7oGBAEENqziwueiSt/JTU/EkTjODylF0DGPNsjDaw6Q8Ezj8USY
hg7W+UfiEDG7vcHXkiW6lrt81w3TV14idFUZG/fk2n4gfrJ4pImM9PJpGCnQ83KLQklsXcElhAl9
1ajpRtrhteQKR/UUZXF5mHqU5Y6YwdamevafNBvmjT9q9SMKV9NHRZotOsfN8khRJSU3aTW3cUk2
xM3r2HlQnaF/b2Z7ddgSrH9d8138rMVhcKLJ8EMT4yX0e9LhSIeHOXuBETJXa1dUmqeHx2brHljb
rRSNuGpQ+9LV35HESfCtILlrzcgRemXdXkemdj1H3Z2fjlcTR9Gvu5tEr98e8Yk61R/IRZDcF+bk
5wGQ6HK4rW66o/2j9XcQrvZUEvNo4zyunRDB2iVJr6MUsOzN6dJyzlOhEaA4/qOGIvlYfbx8s60e
ENqemU8q3q5LkogaGLkz1QIBHnJ008uZEh9HTalCNy4N/1sb9uW/rCHpJmQ/ePmRaT4/k/009Xog
2ENtHh07S/6cy+VNUZJysNT7dkJMMNuaSrNqpchzoseFcubS04TVPBoxXRGeRVFAn2VUE/NbvXDo
vzA2sg6r8SsfSzg1AF9x71QrThiSyt3ttyktsYOrc+dZwSFOfoyWK2nvKv+9pR50a8M1rPofjgEH
QReczcWyhtS150QXZdTGchkd8whH7+AzTObyhlkLTcgX/i/MkhnT2FOgduLQyXWwD9oXiWJBVRzC
aWbG8YZLXftspG/5XqSNUG5ZmBQYksJ0TxHojVCJGt/+z6kGy5PaMUSOJjletmzVidEIp/PIoWzA
2+N8YwZOb1Pk42uZnfYuqp8L22IgdTEcUyM4qHP6ZZwNxlY8xOZWj8uqoSfIC7fit0y0aQz2TJRm
nwf505xoTyXJWY+C1uGylWvbhFwiBQ8CZ/JjizDMqvrcD2KgkspI3NLQfzltdkNhbWvg1prvomSK
S7HIwStL9cKo1ZgMONIxSdn9S1E5oattyvmurhsCETyiuHL5dudfLO7GbMhbMHILAjED0YsYBr2u
Ite48T5c3Ry89Unx4LFEF+g5FDI50zzMVJvNtrWVm9bRgvSeYLMcXZ1RBlDU+7ixXXNQk3d6a4TP
aqh2tzZk9rfnacg0IpXHq5wm5+WhMKKysx2JH5LU7Ufiadra1HiXoyK74adXTYZOJTJooui4rA7E
hhKmdoXXJAy+0ew4cBPGLftN+NXvh/9mR30JM81Ti/xR4Tl0eZu+/rI8WnHVrDeJoleSM4Y2GENJ
rONRfdsPJhLxxS5A4zLPny8DvfZnAMFXo+opXpPLCFHrB6PTHOoTfnOXm1/HLHDT/IoHOZWRDZte
H71zKGHzSbyCvFepjTpQysRUPWfvFASLWxf6FsgiEusNo6kUUdJhkknQfHek3k3ePCIAljG1D64Z
skL0yi18CN0etTwGpPIT+m7MtL/KrPSgSVupoBVT4BsRItCThcNaFg4nhaCyVMiq5431jar80fJx
yEEZbFwzGzhLJWaG9BYMZ53Za9nkhqV0aKRx7xtbPONVGNSexO1MHLKkgEtOP0lNZbJqk997sl3Y
rmMW6Hx1/tudlUKVhS5rUkiICCzfcUFV46lSxP4js3Qze29bXhLf20W0s+uvZhkebHqC5jf3qQin
BAOD3IsC681ebD0zasLYj0C10/QD2lAvaknYI0tMaKMHyKDZLQuc/eXju+InRMuZKVQokVda7pFe
C+K0m6OC1h/50Gvf02k4zkTkEzODLiO9zryyEf8iLXeJHxVBM44gtfZHGluISfaSb+zn8auhEuvt
q63a/BbgIhxJ28KHygVg2FSuNRAxvosHetw+RZa9b6TP1hZhfHUt0TyjP09wQJY3S2fpnTE2SeEp
0Ban8GlUp53su721ESK/frexkn9wKCWc+8G6KOXSNzEsVjQy1590Z/b82JOMz5nzyZa2Rtq8DkQU
TEJUiE2JXdpiHa05HMKgxo1U5q06la6G+vXlrbFyspGQEhK2VAFEWHVu0FilJBro6fVKW5XdSR7i
fdIi3cLcpi1d9DVjyB2bUI7FOVu+CKmopVKqWpTTg9I1jMfNkOp3AH+elWGwnuh7xoPAIFwGOl0N
B7f2OcWj0eRu6Ru3Vma0B2mKH0JZesga3bjx1eFOkaQb266vJbX4WFXzfakGATrwnMImfKSGpBM2
9zcFI3B8iYgskLV+40S+lk7luob0Ler/xCmsyfm6D3UPhSkJC3qDzEOpZFdyKATj5V3ZMx9thBId
+548/ghmYxcrgVDa20g3rnx5xAXosCZXRsJsWTZoSp8K5CQJPsBN0FtuUD8jbHV88/YChKZZRuVA
oFmeyyzNqqycAhwBcZjfyEcT6f3N2Xkr4R5lDx7HPO0saDPLYLqLq1zREmCKMdnn3UdrEtzYdrya
KyGn0+0mBk8pJWMPjWYr1lxdR56VAp2YYtniSBhYaZEBth6jiTW23lgqt2m4RQlYOT2CYf4HRnjA
0wgsr1Fh6oCJCuo7qfmuDbcGr694bVES1GFUEruid3IOYVeME8oknJtZP+v+uz7/jLBOOz7bzWdd
v+r8jdhlJd3AEKUTPOFsT0xqp9b2pyguvLnaFfW7ZHIjkt/KbphvdOmro7nt8FHqr96+I0niazxD
oFgRzpyD0otbZCVEPuoT8sOkFTdjYDxE0ue3o1C7ovlLZu+ry6wNEpOQLVOmOBrptK/b6bqqmx00
343raG1TaMwUhWoFx+5VGnqI7bAiHmJT0KKiNT+J/d9uh46DUFX4QVTiFuGyGtMQ0JsNm1v+oBg3
GjMF0g0b1s4PFDvR6gVFiM13/kF8OrILCqfsOsaB5LUpREbczbthbW9Ts4cpCPmU225xkwamXTjk
Q1gp87aj1QQRE2V4SsJd7v+sh11WbMSxYhstriL4IaJ3DfUHcubC6pO9nfZ1TT86Tc4ampxWN7rq
8NQWj5EduWkcudXW7KyVVaThUBRlZShrBNDneNLUGxUvm8JLctGta//oAy4XTd0iD67sOFG3hDUi
LnJydec4uaaUfhjJIpSspZt5UJFZ7o0tqc41FIqw5CBZP67IxerZScXqpVPBkJHbkYHSWy2aK7uB
BmCeGMjlQh9fpsvUzkJtLeTvl+p9KZNKTaiGflCaO3T71eA4bbHUVvFEkZL4FCWHZcENfooxtDKr
ZhXjTeeMRzLxrun80qzvxCyo81lH6sZvbT/Gw5kM9kOJzZG53xeLOPR5NSSEOFxM7ZUVDIwZ31J0
+v13LLc5ZilCOYrk7TKI0DstLJC6LbyA5APCEGl0Hcn3LRExszH7j+rk2vMjg32C6FvaHfv5Idzy
52tb5fQXqOcbMjHGfqxyvfBUf5ZumPilPuiV8ePNblBIKv8xc+Gjai1RWEjMjBN5L/EnI5CuLQTH
LsOsvGJ+l+Ag50NaoQHr3JbJkSfEtsXhIoxoS9tTRuaKRA9VsaWguOYuRLHv/yP9DqhO3JNRz1EU
Zkrhpdp8lenokTjxfh7M57cbRK8aZScqJuQ5F+uWJkoVd+S/vIDcs+UE38c6upeJeFFL2oomVhaP
QimyKkJvnn2/WDy4jVmqBWCpcXnbdcHjPJlHq84Yx2EfkqS9krVHBXptWqlImb9TlfemWd8FjeFW
2vc6STZMX4tuTn/Pconbimd30/F7ZsP/VPTKXq+VG6PMb+IkfGzIbKTwIC3iVapNISIiG1t25QJC
U5DRReirwPBaupyhV6dkaCEn5o3jZsr1qHiMFUzVyMskorovlz/0yn6y8deCAAdBiBba8507m0E9
ZeiUMXWM0c7GcUq/zf2GP9vCWJx0wy+S1PHD0quj3J39Yz4Fu2qzaXB1G51YstiyQVWOstJgiZ4c
7faLRF9Rugvj/eX12kIRXu3k/IWlQ0dshy0mI+ACyArXPPtU+8NllPUVM4WQBkOREeA/R7GVObbY
hqWXMoxdoYE+jSg+HS6DrJvyB2Q5JyBETEeea/Hppftcf8isq3jyxm6DDbG6nckb0LhEd96rOVxV
bvnxaLFgUqMRdrTXpVbddahs06aveoPiH9VhK9mztnwi8UKLCbEOROzz5UtjK0EElqZs247JfDp3
cpYfnVb5eHkBV24wVFjIAOLyAVqyBqukipWprNgLpnrPeOFj4X+/jCAebotbGuE8MVgMZWqhAnVu
SDg0nVprBIeWHWVoqSEMkIQD/eVN/nWY4g6/GGQb/u81JgK99Pkigs8QPG2ZaJ8zyWgdnRCrjXa9
80XX9n53M+hfO9l7q3EAIQ0tenRweEu/H/mK1jUFYU7ZfR7NL359HXQvtXozbzVtvv5OZ0BLh94U
SFOlA3emUn+2Elz21vh4cRzPPxMjv03KxbzlUIRdJsgavZ+LtjWJMsbbuX0086MUfqqDq2q4LdXb
oNkgc659oVM4cbBPfFAR5HFXd8Cl5eRN8jWaykc/+iqNV228Rf5ZxaLzDxYiVCZqVedY/cwMeU4a
l6H80trxlW7MT4VW76W6c6ksbcQCrw+u6GAXRD1U4/hzsd8NqY2DQtwUw5C5lnUY7I9+ub+87V67
PYGB8CxqBgxnWyoLFHFvT8XADOau+GlMz1V8F07QQDYex2t7DoY2fa4EhhRFFuumKExz1CyBojyZ
fkRG5OmyGa/9KgPAcao8D357hsVSdXJV5mUVl16R78ySWZw/Av1Bi68zZrMmW2TNtV1wCiZ+zMmO
y6oi7DrUhDx71t0ouTasJ8MoXUu+brZeXGtbADYlnDb4eTC8FlcfcrZDboQsXMXsjbQ+igFwRril
MLCKIsZJcCcJ/cDF6oV1YZA2TkuGUD1NDupmzrNkbamxru00rvA/IItVs6tBwtMCMnM4i+sm+jEr
N7KyNeRt9eNQYyBeJBfDdN7zj5OXZWMlETB2YtxmNOxe8TRFtjQYv1qdea8GfrZxhFYRGf5MmZRK
Ctzrc8TQCHND9rlf/ew/ccU2lldJ19JQ7trieHmbr67hHygoAedQiOm1TVwUbIfpCqm7aihdxyCs
24BZ3Q8nMIvjavpG1XUDMH66N/svXfhcRi+XLVldNJPxJaQXmY66pKAxUEKvodqUnqo+9fGhNW5k
x4c84plbDL5VY3A+MpRnvMMyCRPSWz9oGcYMTXQoJ82LYfiMDCW/bNDqpzmBEf/9xCmk2WCbTLMs
vaTLyI15Y7SfFNNti39wpaLb5X/NEQt7gkOLaKoiss/zgfHDWme/5HPwL5//BGJxUsmNBQzHAaIP
no3oIXIe5nEjr7j++f9asTgzje50lSE2MqJVhzC47ZJjhWRFqDNnZvNJLbbrMiA5WbJlaI8Ux9BU
OmBdHtKXOoiegfkoGV/Nzt61VrbvZ31XmV2MJE1/lczO/209l1GDadHUhRbYb/faqR96/eg3WwnN
jV2+nKGjpsgS2CUYae3srPBBbh3X2qLPbOzxJVW1MouBYXKAKMHOafe9fTDUG2srqbO6N2hAgvdE
FoTRu+c7XJOnMFRGUIbyBzM/qmnfp0+pH3hWshXPra4adGJEPmhTI6w7hwp1q0G4ucTRyR+0ap9m
P60tX7oamZxAiNDo5LzGQdpqto81Zv5i599H5VvieL393h5UF0LNZSe0vnR/7Vk4IauX0mLQeYPV
EpJHUbcLx5GOWHcwvhfGy2WsLcMWXqIJgl6uCtYurI0rajf9+MmA+qFoX9Tyvlf/IRamUeHPl1o4
DCrlSR3ooKm5/j21psilYnlgfMr1ZatW8l1Ekn+Blj3/0JNLau8sYRvsa/+Dke8syodzfDV2u8K8
KiK8e3jly1vkYWHAKyd1gru4c2dlRL6YRlbPr5OX3omvnfGD4QtMOtOc2FPIRlf1v4TNJ6CLXFTh
z00YJIB2Q33I1KeyGpjkelSbLwODmbPhx+XF3ThuyzIc7OgqkcVxyzvow/SE1m35nErWhlVbS7k4
cmjzGnOfASMXP4zYK9sbC124ybkKB29y3GYrst0yS/z3kyMepGUojRp4/nRvte+K4oNavb+8cmsP
qNNduTjYfZWWlSMg5uH9OH3Xpo37eIV6cL7tF053tP3AjHsA7LF9mSfpWXFit1TCJ5R2GIBi3Eb5
Q5nSIZCZWydOBK2Xdv7CkdS2WslxBLSpFy9a1t3FaXBrWdNNqkc3tSN7c5kjRG3ujVHe8JfrPoz4
k5koNFz9dgYnXy6nzbXTWpxzLOleKv+Q4/AYZvNBYcBMVsf3dN5uZCtW9wpXG3xXnnOvGO4aDQJj
GosTZzASoBr2uaIj+7JF3l29CE5gFgeb0ZW1E0+saRv1h8y2vXqIHnqkjzPtZ+hsdZSvLiO9oKRm
YVxQijw/AGbdaj09ksQFrRDOTDynO7bot8mzqxafkt69fBjWjfsLt7i1dYT7G+TcOW/FiwQXxv7U
FLu5OWhb7+ItuxaOhNyfH4wNQF3yXs5ppLppx9tWf5DkG13/+X8zauFEaBeTikxU2qfum6Ufc9Tr
xjslunfi3WWgLaMWrkTwUju9AKhFpct+F/sfHR+5rOcivxvVf3Er1G8EB5ZAytDFjzk5YI7s61lC
j74XRvZ1EX6SNcOLs8kzrRClIwos4w85SN/7zlZJV1ixdCoiD03LIfqgaKecAxtmY3TzAHAUydej
5NziPp/i2rzvw3DrsK3dN6dYCyNREMwLOceLjGpyDIPdUDx18xUZm70juUGoo7dm/8MROIUUP+lk
XfUsKKs0wrwm/ZXZt1L3a2yZk+Kjybslar22X8TDGQFKOEDUxc6h6q5vxxQxD29ODpZPg+1X1b7z
p+Kgqjs72FLpXr2ITuEWviQrLK3sGuAqYkpLv05D1UWx2w4oljl3drEvs5+daW4citXtcmLk0qWE
aWuVmviE0r09HvuCtCGMBnNLTWzN/Z9at/AoWkFvWkuOyiuGr4nsyeFjMm1EyuKveLXzyb0zR5Fi
Gapi59+L0kgXmBU3TGEX7/rSfybi2riytyAWLiRnSK9dtDUBVunfcfr3VbP1CFxdKNEQwtAH0bC+
2OAkjKqI0UwQj+iRUsIvjTy68ZaC3OrB/QPyigZNkotZHSOu0Jqmr3P7IXLC64hk7vi9kd7HkfJk
o/t22fuuLh0sMUqZQp15ye3NIRLYzNEmTTR9rZ1Hfau1c3Ujn/z9i08zyvnUSyLEjkzzynaihzCh
Th4U0t6f/iWvgYKgTWUeGpWmLb6RGfYR2sfYQr0zdQNLytyoa2+qcKs2tr4Z/gDpi7RnZ42pmhgA
ySWPsvLT/7TtbLjU9ZX7C7LwczKRpxWlgBgpnY6pa9Pk332Mwo3juepODfLgDAOy6FJd+LdcatrJ
1oCZBI83SEMvzBiMZoyRNzujWybp1cCT7/KuW4mYUC+iTwhFUwiWrwgsuRGH8NkL+kL2CMPrPVId
bl3sJOflMtDa81koi9E5htoWrbcL75Og/GFmpgNby+j2+pQdpXQ++IzPTOv5qtV/Uo1+Z5Cfiifz
Lja2yutrdsLTgakoOlb589z3mbM85EMMWUXvqm6nMZxmrwyJ43ZJ0TJIRs13cohE1GWbV440BHTo
pZS+6T5YEtTUvMsnX6H2lPpdioTr92Gi1fIyxorqgAptVSR9f2vtLrPY/Ww0ZtZRCDIn/THr4QOB
1t7azDi6kSamSUmj9EiyybpVCAE8dY6/0bgLc8jsEzcK0HKO3y7YI34SnFe61mkTXNZ5y0mVs1HD
7t74YVTvkyDZoTvMqk+ubzobfnPFBZyBLfxaR5VVLk3AxmCEMyMZk6ciL+VK4fT98lKvXAogUajk
ecYLanlW8oqMi9MQWtVTzwS6MOjdNIqknTJJ19UUGYc6dRQXgZif7Vh8uIy94oPOsMVWOwnrmLLX
oXtE8UqaTY9+GUvdla2217eGK6ydk1MbF6d0iskPNiXVl2Bq3lkEO1V+1Mqa0SiIwhZXl41aW1Bm
ENDLgogaRIoFWNjOtZqOGNU1zNCtNBWhLNkcXxjcY5ACzf+LUkSCi7qPP8p1l208uNeWFOqZjWQk
jUcoES6WdETAtRsluHtzWbvxXLePRttUu8hgMNU8j90G3trS0hZkCDkHTegEn+PR+dYHeoK1Fa2M
fffiNDedf6UE91G7cSTWQmX6Rf5ALfvh5iLTjUjHJ+ij4buK0XtTEX42WtNLVP9T0tXXcBR/TKV6
Pcn/8DQ+w17clnljkP4l88VrLn7sGcsdGMqDVNRe0qduOVuW2xvS4+WNtPYphfInChIKGZTlS8SO
K7scRJm64x9T9iT/oxIluynY8AArVzT05r846vknpPrZ9LEGju0Pu/t8V+Q0LlWPUnKw1f1lk1ah
NE3wSpE+g5p7DmVJXdJpBs6mQMEwiLIjSloVk29q5crQb+2tJoVVOCGNwRri4pYkI98oM+N3aaWT
g+iqmk0FuRhYMlNWTO+czFF2/4+0K9uNHAeSXySAusVXSVV2+WrfbveL0NfopG6Jkr5+g73Y6Sqa
KGK8mJmXMVCpJJPJZB4RVZ7cthVY8s7rKU6Z9CgBZBUyQ0DNBp6E3GFgdxbmKFdEPS37IqB5gKVL
dBQWSuWOZIi/HznPoqzthHDIWAr/xziX10meR4i2nxAZHfysD23Dj8+rpRLpA4pWEFeBv13uDpsZ
74JN9D9y89kwIpq++9th4M8MxR3tQ1zlR4+FSZdDM1kJGMPRduKjoyWbfzkFIFzREUns75WRhQm/
zt3/3KsK0kq8wFClR7oNgwynS9pm+UwKIdIwt/1ijlfbmO8n7u3PL6NijBByLDHvQbCQwAw9lbNN
3Tp04na3OHgx7ac0R4kMiCZosI6t9CcKMHj1G0HsMt2IhmpRgeYqGu5wHFwZL68gBZrLW5x1gkoZ
6Kl3LH8h/uvkXaX+Y23naEn4xB3/B0oFAyEChl26IDD8lhaDgTU1M+tpwtTixKxdhtmTHmyVmnVV
pNZx1PF6/l9ZcuU7WDK0jJRYV6f8lQGHlyVJHaGL6qVP811eNwdrXLqQtPRLQNLX88JVF6FAPERr
GXA5P9RWUeKZh4ngdqLVDE/6SHHvo8kopEYa1a2mK0InTDob24bhncKEsNn+SdMLa6ziqnjrut0C
lvPzeomfkl3ZsV5SQNFvA6ZzRS/bbL5a1XfgcXzi91HoRAclsumYNjg9CykZ06Cl+P2Bsiczm39Y
zIg/I4Ki/QJcBkBTlES0pLdpg5ISwETjCtCJBMRk5yWo/L3ohRSsNT7mmOUDnYwzL5DoinwyRm4d
rgMwgHUzMyrveyxEuqeBCGkHvcjx2vSl8w+siq0twLCYHbHlC/t5XiPlth9pZJ9uC/CP1s6tIcxa
jNAEbohjajZeuWY+posBbYMeZ7lPG1nk3Ld6pG7WFI1DGJzOo7R6MYvhU3IwC4lTCWA+eW/A0oHT
Itp7giDjFwRx8K5EL3VsmoMu76DcIQroWng6RG1yMGyQoqwGF/6Hkn43eldFHrvjb7ctQ1I/28nj
f98iAZyAPm30A3yY0qYbwH5rH6+adn0bkcExdOkF1Q79FYDJplMbWLstYFUAAR7/7kOJzr/KdD5b
J0M6ORmKoENdQMbq7WnxYLt3iHTPr5Mqjj5WQzo3LZkIUuwQweebrABa2aGdYmfQ+EmdItKBcYHH
bk02pPT2sGdduQcTc8jGXmPNKs8PEAbE0Oj3xDNTfMZR1OcbFh25cAKC7CgIM/pSoiuy9H7W9J/z
y6ZU6EiSWNYjSQWdVsS2kNQCl90Dpi7zLqpBE3EpEz3H+gh9j6R0mHdaW45lm/PtwQ2MkHe4NzMz
9pzyZTbHOKMjNm5FYcuLnW2cw7rJ91VV3PXdovsYVfxw/DHSRbE67mCtBVReAvrKMfyWb82+ArSR
32RXi+OEcCEXmJ6NM/aJvikBrvF/+xpIZy3DU29yRK9Zmt8uy48OGFh8B0CJFTzX5tP/a2flqeo6
S4IRc8ZI/frZoU4BYVmjdWrSwaBoDCiQzp1n1uvW+FhNDLL2FgudKQ1BVXxeF5XLPV43KRKqZ6/z
ctHs6K73phVZ88M4PFrlDVsvme7G0smSzl41d+a2DGKPFn5TT17YFyBZn4fdXGT3xUxB7Ddr1FMm
PQSyESDR8IaFlz89H303Nmsn+ukwq5McqtVme6zjV5+lhwJ0yCHYQdyodIunhtIr0q3t/j+vL557
eO8hqEFVW35Cz0GS2Q36lqK0yeDOfvImwHGMXH7hzFeF7jZQqQtxjociNrLLSKufqlt1vKAeeISj
IDPuHBORvDsilZRHI5hCSoDArZm3W8kQkrW6PK+pwlxPREv+rnL6cegraMrM26LdVd1rnWhEKJw3
RKD70v7DtSZntWuvTfJFdHIU3UMxxYazK+g+ma9HW9OIoNQFdF2YokASEJyvp8s4r6Xp5j6WcfYu
rfUqa14L/nx+uZS6HImQDl5leGmZ5BBR57tiuu0AyAcQs225pDqsX7Hw0gsEI1x/lZFsYus5XcoW
GwN4UZZfre23JUUT/Y/z+igCXuT3USwSDC5ooZAOml/Wfbb5sDjqgv4OFZxRR6Gp2pS/Ej6UX0sr
p4s5QQIx7uflJhgOLIn/uxLALQGiBA6RwGA43Xdgp1jzJqptKSMLmteAZIr4l2lCHdWGHEmRE7F+
O9mk5YjcJ+fr6ETMuq6Lt3G7OK+LwtuCn/NfXeT0p5Owychy6FJQACQCaH+5roq9UbxR+67eHs4L
U+2NmHhHflkAv8rzGcGEkXPAV6BxZ+0tZJu8IeRbm+18jMBpVk9laPDlqPRDEhrxpIjXmPDUgVsX
pR0eD9t4vRJdpVq1dCjo4EXtA/sPNn1qBm6QzcwCUGeUAQgbnMvg720uLCSTioY+ONmPwGaH8+un
8gaAIxMt7Bi5BXzmqcQRoS8HPxnKAAvwBecutIxHt0pDdzXC3NVMFeuESYFFZ6OToTJFDFzvwLoc
rcvVsBX71QQktub6Eysl+55jvSRHKjo/glIMO83LHQGUGyiewqTYMRYPyYhW8HsDQfj5pVSZ4rFI
ybH2vJzXeUREjDarq7KmX0cMGNtOpquxqowENoK8OJDw0QsqGcm84XGSGjjFC7oYrfK1818pejP9
g5lfJpkmtFav47/CZBDnZmRr41sQ1qbZJa9qjF1Ol+B9OuROHRr+9tvylikMDKIbFFH5qiMt5THt
jBTcK0TLd+MG4dS9LKkVbvktIIk122Zq1tOSrHJKMH87CxW51X7PTKcPyeBGTbne+O2yY8SOC5J9
WYJ34iVxE7wYpL0oBiscPf7Fap/TxUGVB4xroFv6hEEJKEmAZyEz8aEHxzYqu/VxNhcvvRwGOOx8
/Kfbeo2/Vp5KpD7/gOgK8qhTF2AOaIm1DbhQjzwPydNof+nri+1Xur59Qh0LoHamgIz8MFzLaTcb
3Qb/WRZOtOJBSH0MIerK4kptEAWAtlkAE8qlADDXs6xzIIV45QO+JSrBsJQA2IVVzdVo6i4FVSMJ
Otj+ypOsZ2u2Da4M4RSetVbYk19b9q1ZwE8+OXsUYm43c31OyIs/9JFX6ZCzlYfkSLjk5crFmKsy
neFQSXUduE+MJE9ltu19rOwnNu9IkuTcWtvcQByEZW3KS7RrrMW3STcOoVSGiiFLwDLYmE8/tcN2
4bMz1FAmz371dhzU+3zASL4O9Ufppv+KkcOTtsyZ25cQQwbMy7RNtIhZks8c3SMhklXQkc5W3osg
mz91/LIaHov08IkdORIh7b3RVClohKGH6UIBcBlZGdqVNc5RtVjAS8abDr4YNOHSnqSsnBK7gZCm
uwHXQt/dZDrGBeXTEYUfOCAB4Qd8vdN9z1tSlf5CEPQEP6f1Oc38EBwMmLG8m+AnliK0iqeAfaI8
AnT2v1KFHznKX+HhslJwvuBiA2nASCIPPdDnN0hhz1AIT380gYKOUe4n6VBIx9mEX3UW66W08TrJ
7fTHtLjo7hh1ORuF20NPl2MiK28i9pbjOL56mzcOOJ+G+QuTzLG3lgejXuPAHUK7+HleM4VVnAiT
rNtfUtPKOISx6mpaesQeIeeaSply9Y4UkswbfCabbc54cm/oidmsF6t6LDGNmhm/zuuiCHBOdJEc
Gx8MMrT4FzT0ywuGfff+iAwU7eI+oLfrZL8AvXznFTrz0y2h+PuR+XmbRWfOxH6h3OihtYE1gMfU
uAjx7VIQfKKbdLKCYEqBwgrdUgAZsAC8zaOujUinh3SMJqTwliqFHsViX6MDHzMEFIroWLoVMdqJ
JuLvR8uVgXqmAZshrMG/8MabYNwvvSXOU+iOLGo0NqFeN0AWAr8SzyL5JhqZyVw6wHu3axPbw3WX
6wiJVGEDFPpXhHwLuUMfiB5rZC2ycOIhNW8WNwJgiw8g5aUMJzNCedDTiVV7ib9SpYOb0dkYzQZS
q84NB/uBsfd2uZmzJUwXzfnVrKEvnV97ycuhE5ksD8DyfL0IDN1Frj65f5URX3BkE40xN+1AhQS8
7QIeLumOFxesFMD/AHG+4PXleVehWz3pzOYopS0bg0AA6GLwbtvuc15GUx5z+9t5SepT9Vc16eDy
mrKeEUgChPM6IeNkhrWpafBW3bsnJigd3c6ph3HKRSC0oo8z9vK3vv42YsxvJt/qIl6tcNZBLumM
QjrGmINCf7IDvWzzdUq+adNounWTwhWzm4FSvuD3R5p9N1Z+CQixt7F19+e3R7d0ctFnBDHCvAnj
blMHUz97QCwNKcAdgW2a3Xp1XFtXrg4PS3khAkEVCLcu2kM/5jlx+ScWXGDA0zhn5GAjReMbP320
5p9XT7lL/0r6kO/szZywaYKktcdoUd+E7fAZ+z6SID05G9+fJiLceQ8oWH/+CdakVAdJpLwyjmTI
vi7ohqK3sUdu9e6B1zu9Q5l6qUbMyaPnVLNkStcgAMl99EUDaV5yDabB/Q5TsjhL1oNtVqEZxMtw
M+VfWuPi/OYoTfxIkuQaCC2mqXTEqR0eiRu7ZEdbnWdQG8BfbSTPYKdW3mwc2nADMcO8M+xxV1s7
sx3DzoyanoMpBLjR6H17Ldl7M0d80pww3RdIjgL4fAgvR2g5NL88+yfKnOdXUXl3HK2i5Ci2im4J
W4SG9WvKH6kJmoz7ZHpe3JgN4GRodU3QGgOhUpnY3erEqcGQF6VAY/NJlGwRTwH+lUWzrlyhEyUd
Lo/31jaZwhaRMjPEfn3N169zeeXqYEh1kqQjZmNahfuDkMQNdK1e50YWmUPoLT+XQHPAlN4PiMBo
XgVAJFKfp5d9t61AeMV4Z0SCN2MESYT3Y3TvB11vrvJ0HYmRT5eVV0MqclSb/x2zITO/8RJNRlVp
2kcipMM1BrM5+eLxxIOnbPxndQ7nTVungnR03KLzgMuLlbLqIiRlGpPpwk7++f8Jkc7P6nQBn8U6
WbMHRjGG+f0LO/36/xIi37Ks74sRT2U8zXAPFdZuM9zQz3VAbJr1kl/O/WwXziASeKb/kjnf8vSi
+gSKFDb8X+MNpFi4C9CJGYiwBwPekTu/5nMX9c1Nmd+YGKU7v2hKz3YkS5jfUVRs5FZW+h1kpe33
BLQ8W1e9ksIGnS3ZjZTGXcf2rsfez0tVXrZHUqVzM46mV23ixZTyb077YgDmeu69fWWaqCp5QViX
pY5eUuMRZNTJJpsTHoj7fWyB75+FNNkBWyo0dJ0cOvuQzpPv1b25CNWs9RAsMeNvWlx3nQjpNI39
5hBcd7APuveXx7r6oW2x1oiQk/xdHRjrlP5ZredquqfDo5NrHJtaBFrFRTERcars2Cqbd0QcpHWb
wqy4LJMXNA+dtzPljWP/lSFtxuRZyWIGkJFX60vOxjBfnH25JGHbNu+1o2tAVpo16vFA3QJiMNIB
p4ep6130P9m44HzMLwBWLKTTfu7zuGuvsuJAdFljpUmjuuygKxTDHo50n/bJVtLVh7icvDvrVdAd
siZiweH8Gir36UiK5CHcskICvl5xcOwb9MuQ5S0zNCKEwX5IPGGOBmys0AMdtafrxvvK8liK5GqF
qTJyaZa7AWiD1hIP6YXjL+FWvn1CpyOBkv/pJ8sobQM6VcFq3XiIS6JkclGnIKsO1UW5fEeiJDPf
grYslm1DEwUtH7Y6i/LUv64WzXie0hSOpEiGbsGmh3SCFK+6CGwgOd8zcufqOtMVhBKiQezvRsme
xwPK+0Ihhm9pjEHDivShl9117W5pXmfMYefXGDTJk+t5eFwLgBzs6aceNL6YSgICikDZlGzFAcQm
90QiHhlye7lx12+ezm0o7fFIhrSaNirljotcqHg0ZXbM2A9//D5uOzP51Tm7TjdJqty8I3HSqg5G
OpI+gUqO89Vdf5rWs0evtVkIZSDpA8EcEJhI/cv4g8FauU0t9m5Yl2jufmSJxgaVln4kQFo17mRO
3voQ0I8XJbsCJBPATc6fW5WDxRsd6InCp6MwfLr5GBo1siCFx7PXpn5ss/GKumgH2abCvRoxWHKX
EhADWM6gYwxVbRHaxgL0DqF39wOZq7XUi0vrBQ7De/T9B3QnLdZ1qXvGqlbQBsq4jclzC/NFkiGA
rsdou8wWx8uKEyD8pO4G5jv74vwqKixBMPwBMwFzvAFKTaerOABj2MgD8KQTzIMCrCUhIXDYdFBF
4iBKTv1EinRvzLTzl8mDFAy137ctUFC7ag+I+6cBeWsPievzSinWDhw3NtAnBEYMgKVPlcrGqnKC
RTCxT9mu6Yef9rhEnkE0eWqlGBtZR/Bcg4xTDv99wCUDHgAs13PRfq1n9LGb/T3VoWmo2uWR2xSw
4jA22Jz4jKOw3M895joZ+KeToHZ3QVcWj8TLvm5lWuxye7phSXtXFt5bgybAcN682yRldkjGrQuX
pKOHcnB1qDKq/bRAnCwav0AhIgMIzLOF+eEO9NCicZLTZgvr0TNDH/FuBAKlLCw8HQCbUqTA+8GI
PdZbxrHLFj8FdSBj0bLs6XSVuD3++7aCFrXV9eWrcrSgu/srSwqmnNybC8+BrBWQrCy7rOciHPKI
bHfjFtv2wwo4gd7YnTdaS+FXTqRKVuuBMb0ZlgrwBKwU+CyLX9xaZjN8S5JgvQ3G3P5iJp77O+FL
0O7TcQJzZuWR5JASc37ga1WjrmCZHQqdCzlQc+7naOgH1O5aezJB5mlQ82c2pN6O5ykcy4i+6yWs
LLu9TMo8fclqZ63izhizfZ7MriZvq3DXmMXCiUSrIMZs5QZS22y4YQgA5M0FqZr9NNEDAAkz54L7
t/Ws6RZUncxjYVLwzVNYrjFBGCZiLSvkRk9+mxhkfpyMvHo/v286WdK2rblRNl0JWXb6ODqH1rxI
yugzIkSfKjqVHV+2fau1MQ4x4bhV7j9LfQ/Kdy2hlVILhHOChx0T2PL0+kSbIuc9nAxx14uSkxCl
BOQydV1HqjFoNFaB0xtspmhPk/MZVjWV1vRntfImXFfnR1r/ZFN1Y2Ewb1qrX73pR6ZTRC4rLzdw
xqRlfn9+MU2xIfJlZAuOU9wMrufK/rSsyGj2ttgwcA/swBzzRqjB9y7FjENXFWCSdp0n0gdVSEh+
vbi58e4X1SMzJ28HhBRDs7kqx3b8OcItHLl35rZmvglfOttZyEF8UG537hiZ5RWjz+dVV3kY6G1i
jgyXE6gITkXVGHPPhrJgEQaPMPAwpUmU1HjvmGuZ4NUzGKOu0KqUCJAisKGiTRDX8alEEtS8tIXE
wv49mjuOqnu3XXq6GopOjOSwE9DKcrOFmLK5S4q4TW6nAualwwpQWy8o31AK9HALUbGXR3s18arM
h65kUVr6xX5um7CgxU2xrs90esvq6ravpqgj+dvkGfu62g6u9fX8FiqtBZ27Ak3DF81up18wpwOb
HRdX0+iAieEVthwuzUWf/2K6Lhqlwz6SJMVsIKQEt5a4BPvRjWn5NcumsFxImOHNk0/80CZckwVS
xaKwTvDpAPofN4Skm5Guc2+LCxAB8RKyclnjfnJ0jQwqT+eIsAXtYsA++mCSa+6A4LHGCnZxUb4s
mKIlW3x+l5QRhOMQMfkDZlEi99+iV9V3OgOBLkmBNnS1rK9TsO+3mwAYf2CAMP3Y140Gq5qRQW/z
V6bkSNI8AccJhUwLlEcN6Ajhydrvs31nJ/vOijfvS9ZFKxyd8bWzogowFA2JR3bwmgNtdCG4guEb
w6ooR2EoWsAwyUeF1oN4tONreHOd0tB1fifLQ1uERhJy68lLwi3dmWCy6b+45bXdxAkGW7uradq1
/L3Kd02xP78lKuNCV+//0qaAZE96T5kJM3rbHFg0zcscEhGgjm0zaIawVI7IQccjqOBhW8DWOj2e
dGkQpFcTi1zyexu+tp4PELwAg/Sf6K7EZQ3QWeogt4ik36mgqRyGxXU4Q+f1gWK/t/w+0A1Rq04K
nB3aAkEaCugeyXkPedBMGMZhUb26l77b3fqNeWmYgyZYEysv38dAXcVrCcAoAoLlVBVeVk1aUfRi
8aGmebhxk3yZgXF31ZOOxXY/kod5sqYrto7Ei1aW1W/nTUOppy12C+VBG/+cfgB4m/LNm/ABRndI
53eSXDDddqmcKSbz/hUh/n50cXStveJlBxEdy3AEbjZvl29xOhM0vwWAKdx9QiPAkuBZj1XFP6fi
7K60h6AX4mYrchi9zRZ3t+bb43kxSq2OxEjX7tShcWHsYO2A4gM+td/3YW28ecMzNQ6tttlX/NoH
OzmSJtmJlebW5nBIw8N+rL5uwJHK2Avu3qx9G4Nd05Aw+E26A/AXw/N6/ol+z4mW7kKyDUnfrFjP
NruwyNXc7zJ6WxsR6y7SKg666qInV17bh4PzMwl2mfOe9Ydkus91OPwq/4J3t0Bz913M5kob63bo
bHUDrIFRiO7ty7aJ8/SVbprHmupEIGADXCTI5fHukE4E5VW3muCBANO3edEv5j4Yst2a2BozVV6T
oH/DlLEFZilUSU7tNHW9eeC9uCRWQOjsGM/cf4y5n8pwTawi2dN8SnbAkh0fK4SsfjTXqJXiTcCy
UXNjqzQGexsw8gXAAnJ7p19iFuPkJ+UMU+Z7an+rWUgMXaO16rgcy5AMuERXXpdt4nJI480PS+vS
qgBa2eyBNuB9ooEXA9XIfoFTTWyitLQTIEJxGUKhfsP1MFlFWEzFJxznsQw54mDGgmAUMpIAo0Xg
fjQP1pD98NnwmezPsSTJIFFq8I20xnVXPQ/NnTd+WbZbUnzJn84fdOUOHS2a5KZZwDt0dGOHkvIp
HZywAn+0E4NgbXMuEHVr3IrS5vCix4MM8fwHPszeHb2xMsXAj3sdFBeV9eDpoBJU/gJoqv8n4s8B
PLp3rNXuO96JdeNvG/9lDbHZR0w3BqaKrY6lSF7Jyq3SnjgUGcGIbU1DCASL8xujWip0eGLIGeyr
BGCCp8fTLVukHF0ToYh942LclKHpVJcKV8UhfzLhBN4VSSrpeNIF02cDio8oiiCveLFhHJPhzWO1
abi0F2NdxgXfnVdL6QCPZUoXi1eXpgcvCH+ebqFT34xpj1Haa8L2fI2G9A7YGWiZOy9UrJV0mQWC
JJe4NgGdn3yHGGNa9OiKxzsBzc+zgCtjv4sVldX+h61DP/iTUjgV5gI7V+T7UM3FnKDkhty0mmp/
xizm5KI2jSlIL5jDtdzNvgdGvF8BAP64+7U115CmGeLkfbmysKT/2MV2y5AimoZLZ7mh/tNIDl7w
mE41mEir2Afejq7r8+O6iE+lYMfG/rsgQj+1MZLTtd0YPrUadjl/NNk7Hm8zwRtl+X1+Bz6cFwDv
CkZS+GUC2Av5CTpQYN8OmVeBkRR88d3mjGFZbTre0w9nRkihrki5wsN82GcMvLdenaM8gTn37Wpo
hpeFWiCFq72X/64OqCgtINnbqCDJOb3ZHpOSbogWSJZ+Z0iXbVYanRfxwTFDF4Hjhbw/qlSm3CBS
j4ZdIeuBhG77vtpP4wao6yU00zSs81fX252Xplo5ZFTxjMMUh+XLyAB23a7l5vYoU+X9q2umN0HW
v9JUh+inMAME6GI6l2D2ispVWBPMYjlLG0Q/xH7z1+FhQGR7XhOVCMs1MYcnnOaHZyJZ+LRQHKko
aycvAkbpCE+jg8H6cHAw4OfgaOM9CpD8D+npPsegMTACWGRWCMH5s12PUeo+Go4dbbamsPzhQoMs
F6YAbBBH0J9KhzRP2EzXysGaBUgi/GOYMdvup+X1/LKppHhAvwF4hovUJRUGcnRtri5H8qtxRfpm
eSjsH5hUum3rAAyKm8YZf8xGQyEgiyMfJY4o0hOnojon9VjtQ1QPxOZlupptVGMuaXNpONemGy3b
zkOypODvhX+NpqX/rice9ijhuSjKADTmVDidgFPazqwGEHcTZf6FHxzwngxR0tAIUtkh2JNggOic
xuyyFCEENuhq6QpBaPCKwGN+t6TOw3ld1CIQ7qIeaQHlVNLFakifOYAvBHFsemgHjpnJuf15XobK
LkQXMd5eeCdggvZ0vdIMbBogW61RxPoRIJ3lv/cgLSb/mUQONoEtIbA8WDoee5KYqSg59XqslnPd
dPSWOX6MWXvNnii83IkUKdhFuYPbZg4pfYuh/bwHWYHzi9VMU29RrhneIQLXH7lQefhkzN2CNjPE
pN7XHOyQVRJ2Q6wd3v84FicW7V85uIxOF631xsYtOORU9RAb3cW2fLObqy2zwswDJSq9a5Cd6KJK
B1WkuJpO5EqmbXW0SudEyHXGHUbVonqmYVEFu3lxQsd+JMgT/GcrBIiw6aLHAeA+yJqdalovST4u
I3hb4LuAS9aE+cjDxH5NdIN4iq07ESSO3JEb9NCUb9orBA12xZ783LYOKO8212vffisBN63RS7GS
FGUptFK4PgbH5a6CycDIuGnDSQxt+Qpcs3hMpynEHFZYkPrWRlIucSyNTJWKIEXC+xixRfAhoVL6
JhCRi6mO7MUDyNkczllMa9A7dJrMsOK0wcP/wX4W14qc5cxn3neBD9eBHP1VwOos9EzUAmxfh/Gi
0gjBqw/Se7DVIXd7uml0Je3MS2i04t2fg4uXPtigROltzcopFTqSIxlHRgzHm/MZvjDxL3IzjSyf
xeWw7c8bu+qCpMf6SHfxkmTIVDHok2x1XJYbQBL3g7/z1qj1rsCtvgDZtzPiAcOb03ad2/+1yUe8
lTDsCAtBIO3KdYMaKMJimryOKMYITKPcWauzM63m8byaihjqWIw8sJA4k1kZFcSkGZ5ByTdud08O
aeLRMi+bVmeMSmniIhYpRBQRpWJIvnSLwYMNSsEsSNtcE+dHnv9O5yHO8Po5r5riYgbKM6pAqAe5
jiMbpGkMBN1CUM3O63uD2Td+9/28BKUpHkmQTLEja58yCgl+MUd1OoebOT6CoUJjikpFXBcYCWDf
QeAurdqY1yubQb8TDUH6QPzlyc5143PicJ48l/+8zMHQ5OEFSkETcHp4mxz/mzUujH1JHhPRV9U8
+0h2OG0YPNX1DliXvnPr/yYA5K/ZeHF+HVWuAww8gBUWIY4lY9TXztAl7goQ9SL4UiAXVfOf+bRL
yKZxHSpHbwvmNqgZABZfOtK9y7hp5WhJKmz/Fl3R8dJ4YbKWIaXVxRyYYc50V5mp1A0JCIoNpD5o
hk5XtgJTYs0dpwa6pP3mpMvBA4vcN7+yr9vRva2nwYs2J3v2ev8x5wsP3TIzD73DyVXCuoPr9Pa+
HTsWpqb9cn7VP1YXsOnoRkFYLCpQgCs//TTUv5B3BEVG1HVD6GZ2yD0n9GZUU/hSHKwm2bsc0FJG
N4VuUUYmOmbc+rbExMeMtvW542Hn/uN2uoG2D/kwfBauczx/XRxaS07dwP4TXmQIqOvRj1Erher/
lO1w0Zgv9RYZzW3L4vMroTrHvou+TVz+FNzokvW3vjGicl7Vkdmx4rIjlROVdrbcNnblfUYUFET0
RIGbKJ9lJ8iHpKZQrum3W7qiKL2QZ8/nT+c1+ti8CRk+pKCTFxWOD81GKHh6jIiodAMVqF9mL/OY
3w7z7zX5ZXN+CLIxC92JRKjlPpn5snMBjx4bFgG3zGRqAn7VhgKhHOuKOrjryh3TfeuaPF8TPDW5
GdpDBMDDtNuDdiJBS95Kn6dM4zBVZw4I7GBFxdUJMHb5HQOc2tzrU1iQlYbJ9MP393W7RbmuP06p
2JEc6SUTdH5mBI2BtP38Mi73c30gLsatUB6jt2a7b/knYjkAOQK5S7hp1FdOD2wOL2kkPMOBDYAt
juy6YfBw6E2Nm1Qdh2MxYnmPwm9nHIvBBCsoAIbuud+EIwYtAl1PmMoXw/Vgm4RjtOTiN84BY3TK
ceaWuyS7ZT0Qr/1LSvZjvct0HNxKjY6ESRuVkb4ZWFXgenNI2HXXVn4xALLy/JlTBTfHGkmevhzS
AZ1s0Gjt94Y/RTUGCbPmZsxfrPkzBv5XH5m1ccbwHa9SiErN9za4XMqH3nrudFykymN0JEW6HzzK
y2VwIYUGB9q+re0X9JrPXHP5Kw8RUhqwA7zBMHolWVtazUXO8NhL7TSm029i5ci2vvkDQByMfG/a
JApWXSCqMggBpUVBTINnkezx86KxWO/DIBDF72jVhUWf7gIdPNyfEXk5rDoWIwWIowm8HINCjIF0
+ctUujN6nod8LHaz669PDiYDkz3AqWs3RIvIxOLWpPN3XMk8XqmZYogvmCsjQkhgNo+BZYyvy2Tm
oplpoD5apnuY2pqh04n2jf+DrRt9nL2+apFwMIOnIinow+IBlWdmyfDe4VdQjUXnxteqAxPvmDVp
uU8NZx5RbAJ+RpiNqHc99BwJtRh30wAQ16IDCLdlk3LPs8Wud5xzZ9j7Q+UBtHaz46H32/s26TYQ
lBZVX4VTO/qRv7jtvkPfAktHzLkOTlNX4ZJNLQ1X1AXvaD+aW+h5S/3LADXo15WUYx7mPloYQ+CT
4FW1OBtC6qFLp8gpWsu7Kmffji0/JU+8m5fidnJW797MGF12AF3g6c5frOoLgI+nGH3LqRdmDubQ
nAo9TJi1Jclr1tLFv80YnotRwW3/i9mz/pClvb9fihlOe3Xaglw4NQXLG10L/4UXXTqG0zRXF2Y/
NnvmBG29L+g4oNqYO/waXZHL94RkxRTxxWhBNWS1lSZgUB3CYxOSfH6/8Q30fTgeDFWzIbmbkkcf
uaWgfD7vvT6WBBExoAglQImRJgA11ek5HAriZKbIY67Ll7q5BGheQfZr9wJQ2rAtrhP/YBuX52Uq
T+GRSOmiWYJ58GsDiZcebcit1WXIgrQPabu9n5ejXEPUHVGPRtsazvypanTotrmuIGdc+kuO3v+m
K14K23tsJ67ZLvUy/pUlV76XtQZxr8g4b96lGfwg68Po5NEafHfa3bbthhJU6TouGMUjQ7RVo27k
IZ+O+RHJU6PDI+3RIIxcIL1Nu/uG3/bLzzT7vjZR4e5XHNj8Gec8xFSr1Y5hY8V5+XWsfpxf5o+e
/PQrrNNlxhRSkIwZvmIu0emYPPVrGddkiZIs5u1blkf5oHm3fjQgSLRd0ZUsgIVlvWsXc615NtZg
JXCjtjP2Th4ceKITo8jxQg4eJKgme6hqyoW5hM9eW20NbkLuPTkUHL9z1l+OGb3ybBSLmVXyKLPx
yBvz/pA3IMcCJnfw301LfIUnEJTxWMMI4un6JiZ6lM0SMT3rXnP6u8zW0O6xqsa7wb7P6x3GiNdN
V6pRLvGRUOdUKGFJlfYONnVxt8vC9L6O2bRvekcTBSjODZQTVQek0zFzJmcgCGqESQMwVUCwA1mQ
3fX0meHmZ18C8F78D2nnsRw3srTtK0IEvNmi0Y5sepGitEFoRAnee1z9/0D/d850g4hGzJwFuc2u
QlVWVeZrym1S3SXuGlj4c16YYtI5nKaUc3C2bXDOaaymZPlUya+yipAsv3fdASzhr+sbY3EOz+LM
NoZrWdkQG4ytrG6y+K862Urd0/UQ02e4vGlcDmW2NkosdICpMJS6fBrFzO4REL8eYW2yZgvBlCtD
81MGEYGmJmsfo8B8MtDwhVezEmoxkZzN1zSfZw+QJDdDuioMJjUfBONDqHR77BEPc21XOnWSa1fI
6fzz0bGjJnQ+ViD4MlyGtJSi6TuTaq9cq1juPAzBfdoGO2VNV2VpKZzFmdPROr9SBtEnji+lt9jW
bGs9dsbYW8kVa2HmK7uPW7URCdMgLmJBN/KT0smTNdj5Z2IKBiNkIkPHM3YS3J3FAeKVB6JJBTQP
upG+SeeqOxmJvsHuo1pJ7iBdUb8yC+E+EIN2q5RD+t3skvZWriYHyK4E/3P9Qy6O/OwXyZcf0lBK
lYs0v8h025fMlT4qQ3WM7OV6lKUVej7u2XaT0mrMB5f5NbqvVp3jWgcBtXgCduCLI5ezd/rn1yMu
jsvkpUxJbLpezCJ6eRDlvkwROAhMdxcWonaTKW1EkzFeEwhfyiWwpiZMDdhJroOXU4i/W+1lU6im
UU6lmz0Gqb65PprFdE9balo9mLxidX4Zw3ejsB5FOgEFWvxeCZn+IIuHut2h2yZZj7Lu23WzwvNZ
ymBMH2B46p5ckmYxBcHCVqGn/Kv1nm1I9SYeh2Oiqls9rVe+1ufqBgIsFLInqBvR5pguI7KKcgzk
lNZeYo+CM7aeLenfSvku7W7S8vX6bC4O7CzarLxhJF09JgnRfOpdJn7jYk3lobKzNb2cxf3OOcld
kxItu36WJoWxjKt0GtegiQg11zvFSpwA5GVdCZvQkJxu+AqKezMU/Z0bGzs3HFZWztJY+QHUv4Bl
TavncuEkSZZjicUx5PMOdZOfjek7Ceh70QpWvuHneg6Jmvop7UwMdD/h8kYzsvJgarAHVXVHidzf
u4nZOPWALKw1DjTZNV/+cv1LLu1yQIAS5xARudVeji5vrdwKROC/no7hVpnE1cYrOnfb5NKv65GW
MtgEz0OpYDLEnKvTCSlOBJaQZPQXlfZdHMauxOdYMrC7qlTzR6YP1YMWeB3ALdqTPAe5l65M8OK1
2tCZYBEllck7+3K0WtDqXh8ZFMNT11aUjnbuS2HZffpdGx6C6CFXH3R9Pxb17vrYF2dZp+qDESz1
ozlGXTKNRvU6ncuS8ENQsRTiFZ96K2+ThRK8xE0C6DC1bwPS5izd6KWbyBpY0o0h+3Y57LPssQ+f
9ITaz97XD2J1kuXdGKibjnuG9C0RV+4AS1/YBF2gsp6AyM3THdwiMwUVOQGTHlqz202I2/pRM09K
eOz6wDaMcuXsXcp6dNdQg1LZOoz78nuafE2pihlxb/4YJR4mjwlg9gohKqN3vGpN9HVhg5IIePZN
CYnu6CwVyEWWw80qJui3WdwWg2riElf6yCqrYbBVKDLt69qs3JVRLiADOPrp3YBcQ9UWPNblMLNQ
buIkIW467Hr1odPs1mrgF7c8fPFUubO0TWP+Numj0aBwJO0fC7FP9CowovBVYRayfS/ju6ixCF2N
1FEi33TBT7V48r2P6ztkKdGfxVDmqKbB0FxNL4lRWeqTLDd2grNBL/4MtegEIuFAT/177Q3fqG/a
ciMd82hNfnRhMV38gllyoIzD1djkF2Q4AlvopVXVPWo7t3rdOxoouyEI1/LRtCNnjyiaZX/MIyAE
fgI4FbESNaOkZhsh90Z9L2hd+d6MnjtZAHb1s0/59qkQBS3ZyRo2r7arGZ53kjw1Ohh51iq7JlbF
m9AyuzWa0MKVDJVehaaoBn6b5/HlJ9f7NuuzqcCghdpeGM1dHqyhoBZDsJcgICCX8cm6p9WTaDAG
kjG6WsdCpuoLKuP6qlo4uyWI1pPB5PRi+PTGb4bCGhuN10KSHOTCw8XvVAaybfnuyqdcikSlb9Kk
Izd8ApjqWRhHskeGD8KOaq/nZNaNlj158r+Jwx0P6QpFmlqul9/FjE214gzguyTirST+FIviUPVk
2lBb02lZ3JIqPXEajsgJUiW5jCULSq76RjTJ69273Sv1GFv0D1IcYaXyIGSvenPbaDdJ++rrK+Dn
pa14Hnl2v2xTuQz8kluJONwZxZ2UHmVJ2GjKveG/SuPh+iJZuhUAtJ9QQgZPnU+mS6Hqe8kgZtkm
t9STmsnPQ/vFavOt52W7PKztWunuRDE6mYJ5U0nut+vhl8YKihcLBWMqF//5Cme1h6CptQZjuenU
tt4GzbflTMEt2sSATXxnsd7W3ppK1fKIuYnoU90dttFsdwv9oPiux4j7SPvSQ/QUBsnppTraRLp3
0qUO5gqOq7my0dyPRF2jHSzdVLCd4llJrxwEzvxAUVxfMtqa3ZJVJzPnLn80u4om8wD++2BaW9Pa
W+4uRoUupAy4i9bE55Zeg5KOE+uk1sHFd04NKq3ArRrs0jddeJRoRNUAA1Tht09u0IVDPBxV9w7P
o3/+pQHuIsfwB5gwh/SDPPYKfzpg4KCHp6guE0x86vzOSpBeb4J7I3R/tJFVrzTxl1IT7Bg0CqAu
ULWfn2tKmcaBXGcbtVDwKU5tQ+eyC/JHhPBxfYQLFySUIGitouMLDnpOc3VztRSNDG5cq/3EHGSP
pp1T8y606vJoIJJ/PdrSV+Q9AbCFUJRw/3QpzrZOE7vovFs8Kbj6vPyxsJYxOhGjrWQW+656bC1x
0zbuzqMNeT30wpxeRJ6lRiHD7aabHjOV+9i54aZOgS3F3k4x1vROl7IwoTi8JrdLluvsjisMI7SX
hPxQj8qNSi+Wk//kC56j5OU2SlQ7yf1dZj6Pun87dvq+Eteqo4uDNWTSE8VKNu0sW6RjUMh+ymBH
4TsQskqo7Lx+rugyX5/UhUwINYReAyqACu3n2Ugbk6Yxe5JrrtTclGa7JVVv9EL6KaT1QUj6Y+yu
mW0sQNImKygOVHpZPJ7mbxY1Nwxkf4kZBUcNvRftRvL2ZXzg7ZmaB390EuOrJpxSayeHr5hF2Tjn
asZD849VdLlX86BARIXTW8XZ9PKsbRSr94WB3xFSXYj2qvLF0O7M0qUVf2vFa+Yci1/072jajELQ
9kMR0GhnpjEmqMWv1BqcvlftfC3lLSUEihnMLxW3SUPyclhuLA9d04w8+sV6A7qCZkvznEr5ra9E
z71VPl1fQYubheQjQwWDR0ej5TJeJfZiwFsx20jWAIwvx5ZjFzWireZ3COGg5OsGz276FpiI3AVf
rgdfuM9Sqfo7tnwZGwNvSSxpmoNb9MCKhyfJX8OtTjtg9l4ANglmkNoHaqbz+gVWX7lvukhJxoK5
NUEBaOLALTA4Xh/J0vkM2mvC8kFlnTArl0PRGsjuak0ztyqtbB94vmqPauI9JaZnOa3Wx3u/ye5C
Qyc4IJpqUEPb9wYuhp72irx6fWyzZFi5zP85qOajBzf6x9wFnt8cMJAMXBrCho9bUslvY8nucLIu
tA94mbeqOHHZScDqDyvQ7Vwr92pTbtBWPwTJY2nqh0irbZfeaagHt66p731ZAFK/1uFbnjpNMdDv
oEKlzjkrbdWE3mCxCtIWM/nwponeQ9cGSoJW8Wuo5kc1eJcqxZb17oucxLswLO1SXGN7LC0Ulgcq
2TxHuNzOUikfRAoi2nKbQIGoE6hSfwCMDDK9Kleu6suRePeYf+iKf66aZ2cw9bsibqYnbKjKB1Py
D1Ubb/XY2F9fkksZi04tnXeNSjC09csV2YuKEEJUxdkHLEpeHYLoI4BSrK5JFSxmkAk8zXMA7aRP
Zcp0gMZVh5Cjs8J15a2Pz89OE8uai4TQvrbmYHyVGkk6JL6Rnyqjkk6mXkq3apojqidZ3lpGm1Lx
fNFbU/kFICtM0HmBFpNmWdEmq4qqtNvg5GYfjfBbrrcGssnyvkj38do+W5rq84izu83g52VlTaaZ
YfqtEDexTF14eOiUtUb/0tlwHmf2yHMTV8yqhjiCHO+EAtSZ1W+EvjpitY1Tir+SPpZuF+fhZiuo
U/ygDzomMq7fxxIVgPylC55FwcnczM6s3fX1KmlTuv/04Wga0OeflKvmN4sxTEIjVThjKYEAzkzK
vi/3VVGZ1ZYto9+UtVwoWw9Q9W7ArfpNzEv5UdCsQbmpjaSlV5lL/U6PFIw9Ggol3k4dh+FJHjLR
2CijosSPZJ9in3epahwCN+p/RBL8go02eMrWHz3SoGd60W1VWHXnyJBGS/T528zf9ppQ3sRiJmyD
adkqqewi8dOI0odVi9VBrrpocMTEEgKn9cPU2FS9a95rQhECG5TM/FHxVPFLIUvxuyYmyHEJkjly
y69ET9yogeRCRczq8NgkncK9dbDQaINFx28wm/vWcBXNjkXB+yGVQe5Q9SxflELpcmdoim7bhLX4
He4Ce10VAx1mUOL5+k7zC/nG67ANtuu8q+NNUnWav68SgAGAGCdVCSlWJ16WeLAKGWHPOm7k0bby
HnxH2KcFqQml+5su8i20C73Q/Mhw5NgMjWH9jrxcOiaKFeypEgyOFUPGugFUj9ZTjVifXWRMsu1V
4RA6OPY1G/CDOA82opr8KvKhudNHK6vQsgzdBlHZBjkNnFm034nl1j+koB7MTeRV5c+mktKXDOco
19aKwXRqU7B+xxrT+2xkhnePjYYYbrwhziBHqONJRdx425YRRgoSx37aWea+TV25h+deH5O6CW/G
rkuPFLrko1hTBi/6vAtsOfWxuy0rVphQAqO80bSB7niqZeZWFtrAcxBwTJGja907Uc6F8jCkkuE5
kSwKd0nD2rWHTM7e5XIABOOCF1Q35TAWhdNhu5Y95X3o3+rloKibIh8L6Dt9UUw2ZVmlbfvI93ah
31X3gjZKL2rZByMgaEzZbVnJZOkx19o03zad1Hh3Ql0qp76Tq63CJfgvSO/FHoENAKo5KyNZeWIs
pveJ6UGfjYyqzBnHZVmzehIcjUMk1lx57xd3cvctCu6VyE7Dg5L9LkdnUE66uUqAX0gIvGqo8UD7
nHTcZ3k1a2urqCJuBjCFT/DE7jXvI8L9A82XvUy4oWt3dMFviySwqxgUvJqtJKWFFIhqFlh+EGWo
ec/7CKkgjomvNxkgDcmWN3vt1HQqu1JE/2HNim8hu3MVpp/JP67i8/QX55WaDAb3giyqUGSgZO2i
LhFBbbTkmEqsUSrRLeyCMF/J80uBYT3BYoTApn0S6ZCEWKukWqC21QD4vc8TnX7qYXC/uEqwspqW
5pOqCuqEMv4dZPnLS0k+dOTrAtS0W6nU0Qo1u5HEvoltdG4RUSJ9Nc7oSVFqj43ercnbLNy86GSa
AGGo7aDOPoteK0MVjB3RVZygK7HhIHOPcbDmgblwHUAqEJa+ypMAMMM8DKVIM/dzrgNSvS21A1YU
nNhfjLWn4tL1HqgE91VmkgrAfHUOep8ruRfA92Ou3gv6tBTjBuhEmxpMOgapusev8MNoAMndqa5u
Dxxy3922aQs79rzolHqScetXrXXwPd3fum7u3fpBJ2wlNW4pWlR65DpR3dEXjXXkwuWy9dcoOktF
KWYLmL88QX/B/14uCqsNUk1ssLTOdaoF/mj7cbqNx+++ktqS/x0SjRw7iSqtLPul1XAedvaZoipN
5DIkbKN12zz5ogzDPl6zBJx+++xOg76KqgO8mqA088toHSvV0Ipcjlvq1J7iP0Res6KisBZiWo7n
74msZGN7hEiSiC/s+k9yHfzzN8vUo6YphH7pVIG+jFEWotHGFV5Sppg/p5Xww3PjHe4CK3f36Ub5
abbOwswKAk0Ql3ptEgb79Dx+yKAn+MFdaNmxtVXar4m+v37nXMh8DIshwWrV0fudLYGkoHqYaBWC
94PvZFn9EI7Gtu7VG7l2HSMZVk6TxXAIXUzk1qm7NgsXjnqhNxL3d5dqqzTGW63QoUKg66X4d/ma
XdJCrlXpQf832mxdQMHohXAgWik8jF1ly/JHFd3V2s6nQ5OuJaOlTwdRAwohOxilp9kKUSMkOP1u
snXRf6nG1jL2ffc7Dr9YnesUzUevrrXYlyYTMQgAThZIOEpUl0tSVXrq5l5UgLaDG5m5uT3Gam83
UbgZfGPYNHrz1/XVspAwqA5wh4UcP92HZp8v8fvMyiadhiwDKtbrD56n7WVux/b1OEsj43qo8G5H
B/mTxJA5DEbAXgNbW23b8RaBURsKjV9yOVzjfS6HopdG9kUUYo6pVVzUDcYYAJVRvmeiCBztdQDX
l7uHYa1eu7RAdEhk/xdqDqvVg4h7lARKHRqXXN53euHIo74x2H2x+SOpnHpNfmXp6soH+zvkbIkE
TYqSTU9IA4u9In+1uLeJfbJVhegRFKqdTRRbul2T1YW4jy1r07nyCsZo4TIwwabQ1be4dNBSulym
tCrbMhyZ4Ri71AD5akso72pBPJpApq+vm7VQU0I4OwhioZUVYdIGKvriYBaaI3BxrfsI2t7KkbOU
WoDkQ7bAiY0vOtsJSj9YpTkAPw3bdOviU+DIQvYi9N02NJKtGQvbvs9WjqClY+485iydGV6o+21I
zBhn+7RUqBC+XJ+/pf1toDmgUocEXTHfDC64PrUawC3mmoviYoymPYA7c0VAd3Hu/o4y3wcpVLR2
7MAlj41FsUJ4CyLrfoLvCgbGR566b701M7SlrXc2sHmNP6tzSR8jANe6/1WPH033t9wfg2o7xo9+
8qK3v67P4+I6PBvh7BQP60AWgymc796ZPYJl27F8WxXrX1wPZ1GUy9UeaHQTlWkeS4PORRdSUI98
ZWX3LuXH85mbfsTZlsro+0idRRAY17bcH6Tmo1SftOCnrm3/xaRN2nWA5Uzy/mw4TdjUhpQxaS1N
gVCsHSU44JtkuW/X4ywuv7M4sxGFldXQjGZEyrTcmuinmYubTgp3UWx901z1Jo+if5MtzkLOsoWR
dlo4joRMagqjruP7z9WAfiYtRO2n3641uReXH1RlqHYANehqXX6zwavMWDam5OQJdtze5yDR2uBJ
i9ZaBouLAyjEROlDvGy+rUa3HWQxIVAVf9WSOyHewVfepNa2oJ70L77aWajZlkopyRm9QqhBOImR
bMtJs43jG4/aSBSdtLW+8uLeOgs3W4xKoPiiVU5TKBa7yHdvvW7NT/yzJwVKExQc/jt7s4WYBFYS
qM00e8P3VH8esBT3e9scbmrk/ccddD3EDeP8UIcHrOE2evDaWc96/Tgg2VYJX67P7+JV4fzXzNYo
eFFE4lV+Dc5YTXlLN882QIy2lWfn+q3FFUwWd0V166fbVS2MPx2f+bMHCAi+gehhwF+c3VMEHZMo
sxrQPjDlbxEy5nLR3QsNdxMp2g9WZo9p6fTl99SKIV+7a66Fy/EpyqD7wT0FYPvljmnpiXaBANOj
kfSjorQ4mMV22ryKemuriYLeJLTfxP2h6uW7Kq5kh6X+HxhZKP708SfRutnoM6VpQZEy+rb72qW6
48qlM5iTFHrx5lrykTLvNu8jlka/9bTonert1tXrU5msWpMspY7znzLbZgBqMZmpmYjUguTub0Xr
Fy8zsfAOK8ttGtP8i58Hms14bSbiRMfiqmZw/Y3eFBPzgNyusi962+DluC+ovoS0Dfy1HtJStWUy
O5kIqrAzUKq8/NjACqK2sJhuT8lsJQcy8qGIT4m0DTGCiMIHf7hP/gUG8yLmdCidHaOjys5qCmIW
FPKLrRwMSuzoYdIBHAn6b1AquufrM7x0zJ2PcroSnUX0xyBPWomICFeGwm2UI8iQ2X6/UcS7MF6r
VE/Z4fPn/M+cQpa4jOZKxRDKOZ/TSLObIKsOOZB2w/p1fUxL583fY/qMZRhLwMvTmIa+2WRuwW0E
g7zgJbEY5rjW1FxMidiwQWSjgGVac4BNLEt61mCHtNF8DHjGjSg+aWps58YXU/8LzG6cDXagvmfu
Q5Ou7I/lffjf0HO0TdULWmQOhK6LftfJu6RpnASDsOBfSCpMplJ/sExkn0/dDaPsIUzJREqyN9/d
lcNG9u5ksbMl5SYOHWPcjKv2yIub/yzmbDcY4xinUkZMndJBZOxikfowtf5wJ2i3OvKk7lYXnED6
cX35LJEiLsY62xNBawpNLBE3TdpNaR3L+l7TSe7YPZ5AdIpC7VDV87NdI9uuvrZHFr8pgHIwTZPp
kzI7YSU6gSAPwcfHWfnadOFT0HWbzn+LhTVtqcXdeBZp+iVne7/u2xh1ayJlbuzkvu8o0IRzId1e
n8+lAVE/ZvUowE9Rsb0Mk0ltD3AHrmIsQH8wwhBin0ceTVX1eyQ1K8/fxWggN/GC4E+dt+HMokwk
QYQqJMgQ/V0FhKi/SYTiCX3IzfWBLc0f3MH/hpqtTyWXY4R+COULUJIjpab5DN3byXVtfz3SnwLr
PHGeh5rNoaGlftsmhMrS20r+LluPen7fFCc//xnhpzp+F6U3yT3I7dcsekaGylozdF3KqWc/4I9X
2dlaoQmrV7SUufpkH0lyI5qnyWLSlB+TYK37tHQknYea3XPawlUrC4T8phqN35H/FqWBnemtkwss
HBCprRqvTO/ih6RQCTwS7Ncn9XUh1IWoal0+ZKodQRe/NrnvFO2/YHKAtP07zOzWpJg+PTSVMNwi
b+tM3Y2ECHrtALZvxRBsYQ7hVaOFqAOEhhc5m0MsWv/vcxlWV21jV7WcTkxwwvCMx5CqmqOVPVS2
tipX7hMLLyLE3KAJmnRoKSpOU32+TtDI95PEzzZaFgjPSpMYmwTlp5UPNi332XagaUgndvLFQ1Rq
th3GQnGzROFhjHyI3jhigFoIikLfTSocMYZAUrnCt5aXxoUyP5V7bCuxPZ2Nq8haKobFBHuDVaBA
gY6bFrFcvOkaDVUC7YAvxDaQVTvShKOC7qBheFutDvb1GNql11G56hxX77ajbnwRM8k2zZhKaoQG
U+TkqbWJ5Mi5njQWMqGGYRpJcBKUoWJy+SmGHguqPgfUmFYVfp7cRkI7Dj+S+ul6nKW1pkF95Q+u
yyebQqNNBapY9OP7eq/hOun6Rw8EIsI5an0w2Mf/W7hZ1s2kchSNcQrnvWaWb0vWfdg++O5r2rX2
qrz/0jMAaWtggdjdgh2fE2yTvAj6StShMXdOjM+cVdthJDmVDNTXrrTjmN1la7TMpS83yXcD6iAl
feoienKj9X7cQXYonVqJN2n8Kx2+dOIaT24hqf+RCf9PnFlCQvCX7oLENtLMQ4sAkG5rgmpL4ybO
V9GP00ttvmXJrJOJhiLzApivRq8vSzUgliE99uqj0CPF1toI5DV1i7T8DsJ9lu+QXULRdm+ulVoX
P6MBam0iuk5tzGkqzvJSohuhngz9n0Vaiz+j4ruh7eQWeUuso9A1aPZxv7IvllLGecjZQvVrt08r
na+oV+VmHK2XRBFWsu3iBzwb1SwP+roydFpLCKHwT4WGWCNqpG0Z3GlR/LVd1Z5cKoCwxf87i39E
As9mUdbjKjdrZtEouo/SfzBwK4l974Ea2E2uNC+CZ+4sCpW1+l79K5jTRfTZoWZlVj3kFqP1q2NU
bIuwB8n4LDQfrvdm+qcsf5HMbal8ydWVO+XSi+Ai8myjBIIsp4NJZLwqHKFEw6f2T5oePpR69lrl
8W7oniG+7QWvdaLwZVDepHZNPW918me1kEjRh6zLmfyo+IjdJxCNTm1tkvCh/WPJkI68xb5Wa16/
i7kIDWMsTgDGS/Ojdhg8sU9VovqSk9YvRvXodrswXVnIS2cIArf/iTJXAZ3AjZmgEUVTOdMbTtfd
KB1k7btc2WX35foJsnB7oCggQg+GkokBzmzXBMaQQvonFVkmxJtor+dvgyW8lGJqQ7/Cw0O2Y81f
6ZCsBJ0/1VUYR/+f6d5mTta+au5tyIPS16iXngwvsPV05fifEuos4U5wPGgNSH5wE5ztFhTmLA8A
Hnck6SlHZEouj0O71oJfWB0XQWYbQ0v0xK0Vgoz9Y80rPbaQaOAOpq0c+muDma39QDAlEAVTHPMv
v+yohbu2+c9NmAAwAvCb3qh/2JSXZ0Ra4KCJmwWLMN6o8Rv9OHPcDhpCo/nax1mcN4hLHO8UUz4J
WlgyqOpMJFTuPoztr6J7MbwXrf7nrwAG9HeU6YQ6S9djREcpFogiGBRKY7swt7q7LZpvnlLQwl9Z
cEtnLGLOErR+nTNCnO8rOt1eJU/hjOSh9P7qlAKf6jddezLGg9RtuwYZgpV1sXAAUqA1DMjx4Gmo
mFyOENCxqcbTZTDWamxcUbMxthlgZ/NUqMHK+JZ2sEEWBGDLlQwo4WUs/Fsz2TUn3CkGxFl0tKRX
P3s3+97W6p+jsi3JwNcT1dIqYXkgW8WFCfjOLFENhR57YUdEDcCiULsbQUWjYXQdGYrS/xRq/r6n
5xBpRTSFErpN1EcHQf6qQMsfM3Otj7E8Kp5QFh719ARnV7HKk92897RsM9Rl/JHCFv/LzCXhHaR2
/lIZsovPchZ7t4Dw41M8jsZJH2SMGiTJ8o9RY2SZbfY40CNSnkgNJtB+0TqikrQr97eFMwl4gyxZ
E9SXdtNs9nOt7yvoEWCaacdSXNWrRy1r7RhqmJL5CL59u/4Jltby5L0FE5Y7v2rNcqmnN3mbV8Tz
68KOMlRfvvVcx3Xx0Qz+BWUFxBT8ETxuUB2dNzcEtcwaZRrbWJTS1172h61s5HclgrUO4LR7DBWC
A4NfwXQsPaMNdDMmZQ6eip/2qx8r0ENDkMVaqbtvZioOz0A5pJcx6GVpo7Rx/a3Tleggq4n2u9Aa
6wfs1XZbtY0S2j09n6OaVto7O94bbL1OzGczjLRoL2Rq1zl60fr+tmz16KvmC8jX60rloKMj/fZG
hXqHJHnS2sNm4WTC/4V6Mf1IahJzP7PW87GrH7CSRi32PvOyU5wqgGGMf57oUBsBfEnfD42gOegd
0qKJznSUUwu3YzgeovxC7duK/lK6lWW/kObIpuRvYxKskD/RDNPUz9Rg4sMVNoTWfMCdrbope4qo
/T7J/CPf4/rCX7rZEhJKHHR7eOxzQJEplGVe4OUI6fS3GO3JtLbUBHacbNo+2kXWtyx785S3MF0R
FVjiaJ8HnmOM+ryJxFohsIq2ZAGkvhKc0HrU3B9y3NpFB+Hmxir2yMUGFjbGj6XxHnjfxuy+WuMW
LHV3L37K7HTpa4xxGp2fIgjlRkNmq5PobyeOJv4IjWqjlAc5OXmjA1HcQ7AEbGz6L/QmkcvGTBPI
P6iuOaXaUFzYVwoAaRehjFB78H3dFrOVLLd0S+AUZctAY52kNmdpVTZqOXH1CelNkazbxfIPN9mb
00Iud+FwU+I/pBurstJTZ3F2G54kIPGihEYGLnXaxmdXITfnp3TRhJjOvsnqnWzFjqY/5fKTLPeO
399U6hbgwPV1vXCAXMScDsKzmKqB3LlqgtsU4NyMMYz/4cfUKdDiGAoZEH5AN9cjLq6i82HOztZ+
6LzeUKeQ5VbMdpm6T8b9hJSQjEMu1XaQHy3vjmpwXeAj8pRbb9d/wPKQJ5EFVhBP5tnH5YGRx20M
FVIU7/LMqepns6Z7Pm5BjKSk7OvRlt7lzPB/w80fVVFQRLkr8VVD0d8o8iGz7of22BQbIcEZGEKf
q7/l4oGGc6J/9KW6Fn95Vf0df7ZpM3QXIK4zXG88YiukBl9zOHbiZghefeXQ48rshSsxl86b8yHP
bgldwNkgTzMsy09++0sc79Xm9/VpXToBzkPMLtV528ZjLzKrPuz8DBSVKO00QBBWcsBHq5y+7MoJ
sHD1wZIYcjQkIJQc5wgxoZOsblQAxY/WDdxFsTVtq/wrcPfG6jdbCkVtFYUiQMbKJwcyq0xUd/C6
fNML37PU0UawVNFWgS3Xj2vAt4WbLvT1Sc0a3g4KHLPlodaaidZ0D20ioS+fnniPb8PwZ1scrn+w
pZyK0jj1E3Ibj5P5JURqRd1FtoBzrNEwQE4NFaqYGquo1Vc1FmhDJXKi9JaYnnTBhLObhE0XO4XX
JyuNksXpPfslU4I4y3no7apiq4gYlfv9UzX+zIL3GmTAENEbHdcOzcX5tVAQQ4dNRdR+Nr+mpngl
sg0gg0YsVlxDUB10qN8zy3gXYgBD12d5IRrXIpQ/oOQhCzSXthIDhGzMLCyQhEy+mnndHuTALOFD
59FT6w7l8Xq4hY0OEt6AAkgy1T45P/leG5iFBW9DDEfTbooINJckY9ZYq2vqk0sjo1mHx7yGDALW
oZcfLcB91cJYqNhISr73y3Sbtu2xD4xD3VQrV66p5DA7h4E0QDbg1Y5P3ryd0nQdTceKUGZYHxKj
3/vGmjTf0sRBCaHxycaTPim1uL4gFrqCT21Y80zG2OQDbyusVEbj1/UvtLTtUIzA95SEAnVhfpUp
KLrledkVYF9APovNLYCKrdW6x1w09mJd3kdygb9mvpNc82Ml9rS25xNpIDXLxR+TY+oul9+Mrk0T
+sZYbGR32NbuuM3qGMGxdqcX5V2n+5zzlZ0ICJ0l2j4d/HClGrKw0aePSPEKOCgqfrOTvmzSGmq9
WGzyTocX0g9IB3TtPW0ef6uGQmKLRiNtrw966cuexZwf98hksChbqeBgwl7J+C7yGEpjhKKvh1na
DpPKrTypdcAumuWwBAqfYLjyxJiy9mLX/ywk7aCN5UFXpN31UEtPH5xqOIxM8hc3mfnWK61YHTXK
cVknb1LglGqrOh7oTqj9TiQCbW0KJ2nfIm4Vbevt/8fws6GaPWgxryB81fTGFkVqCB1Bt+tyFWxJ
IAwbkvlD7wmDXYTeX4YWnlyz/GvlRyzcouAVKthKgo6gMj9L45AZR2AKWrGB8/Go40BNbaXfWW7x
Qxrkm9BV9g3g7ca3PJv0sXJJX/rYEAkmARQwfLBrL/dRapaDWVpGseFddNdV/TN6qc+CJ74Xo/Xt
+kCXlu9ZqD/p5OxsHIbcBMtiEqrO4VQPafIQtrq/0Ut1rRa7lGZN2pwAAJhXtM8uRyUPtamA7+fw
oCDKk+5bp2o/r4/mTyFgnoEs8BAGkNXJ1nf22RKUDcchkvPJU61QHbG4HYePJjrEsWKn1btf67e6
9zrkR7d/KaSP0Mo3RXwn5LtkPBjpXh0AY25zb4+/VqesHJ6fvyrG3jzpKJmYqI/PZSCrXvPUrIXx
Lf0/0s5rx22m6dZXRIA5nFLSjDQ5j+0TwpE5Z179fuiN/7PUQ4iwXx/4ZAAVu7u6u7pq1Vp0z6HP
1ab+ZlS/R87T+UlYtIMmJSrwM+mkKLsyOJ3WUROE0wdNdoOiRNRTvIJNb1VmYNESQ6KX7LcCsHDe
B1JReX2I0h9968gYPsHSM3r3Q/r1/IA+Og6tQr8z3DPwAAKgU8dxBlQ0bY88U9MnJqLQCIh5nrfW
yr40GHYCyfTfpLZivFq3klFXAS+MrhiSa8JS6TavVHp8wTn6Y1+v1EE+brw5i0uJjSbRObsqeKri
wV8yeaQcKssjfmovjdbamPkak9TS3MGiPfN+avSlim3L8KZocZLx+B6sfer9UJNP59dmPoxPNxzD
oLGcsdCtQ3R7ujZIn3ajmdKonBpQNLpeChFEcA2tmRvpB739ed7a8mj+WJv/fnRaKYoXakmMtbA3
dpMMeWtibc+bmM/WDwOC3sJRdIO6irhLS0cb/SnnfSS32p2U2Dsl/+wMT5b6pk4t9CUtT8ByjUft
vNEPGHQtsUvTaHgA9tK+bi8C43KEZmhIL0MTMAppx2KtS2jB/WaJXO42GKPJt89fdDST9hBETjdo
5J7qErmFC2mSt/Gq6tSCFcBetIeY+ty14AhO7g19PvotYW9ipFszH2jmlchLRBt1jN7HyHzp8jdD
Srax90iHy3c07q9pFqkcbVvCw3V+YRX148qefMz896Mh1z1ZcW+OwR3nUUIrrmjgPA63MVeg29jv
WZtfd0A4nEnaJf3tMIwrx9jCZPAgJJ/M5UenoNipow5QL0f5UEIbaL/wbvMh1u/qTVwnaxHcxzhY
1al1UsaFOBt6bmHa80IJQ8py1SYfEcfrUE11i0l+KC3/u2G293EZWytIgoWNCcQS5gAgztRvxFKA
0SCqqVZNhQNPNyDXrpus3J1fv4Xpg58AsDZ9VuxL8WHTh0ZoR6oKy2H+UoxPSXY5/j2uZKZbZFdA
WQQzq7j3J8OOSy82qg1kBNsBAhMIdqFG9v9eXxY7VMFnjBuck+JshW3S+X2CnRI2cdjMPW1fhgdb
ujg/Yws32vwMNLleZipBsWpSZTxIaXOsNr50Y2ZParmfkEpc6/dYWhd2NrqIMkEXjLmn28qBQW8o
Lb1ib7c0+Nn7tnEuwl7/60wHc4Yrz2A52kMt4aKJfT2lIsicpRPyGo+WV7r08drkyP5h0o7sCFfM
mMLLnQfY8VLtIphVCCzzFYqwzM3HlbzDwql/MqR5Zo8OpDA2tMhuMTVCK2AiVdsbzjYvYcxWurfK
/J5UiFyvERwt5KdPJ3L2miOrUpNpU1dhdQL1A9ueo/4cFQjLOIhy19IPMObxSG4aFST9AaKy89O7
cFAAHEAEDpDnXF4TjqbKqassyryKekq0AacDQvrvF5BGTIt6JHeO8kHwOCWvYQ5zwSpDGGUEFmd9
jpLncFqJE5YGQshDP4xm81gWuSE6NW6LPAvrTVg2NAJtesK481O1sLEI3P5YEN7B6ENMkAFioXAO
Rp24Ug3Y7V9GwZHKUTQrnMqCM5RaofUwpdabpENsmDKXsiaruXAXcV7/sSAcD9LQykNZYKF3HsJk
J2Ww4oFW9txMWyk0LVmi84UEJfTvIOjmFTtybG0YcGtINjdjel015J8IIn7k4bbx9ucXZs2QsDBN
mwZhlWPIwcN6BTlNnrPUlUAprJU/F5ps6LJWLVIQ+nz3GYItCviQEvdljd5ej5DbpzK/MyXYCr8b
4xaO56b/ruvfp/qO17pmVC4Q8NZe8cMlTz/6BHNOlRzNa5lWrTyOfMIEzrwzH/V8JT+/cE/BmUBt
3yR0mNHQpwYkOc9ixKLrTaOobk/YUnmuqlQu3fjnF27hwD02JJbWbWms29hmJPII5Bs2+2s9vJpf
x7yMDf1CC1bSEWv21NOB5bmkdL6JvTbaZ8W20gnBLlJjo0hukf6y1pxl6cA4mkfxirQN8FJGwzxO
SDzINJ1/85uH8zO4ZmL++5Ev1I1W68ius1SwcQ9vqXKXrCEvlr1hBnST3VJ4g52a6MsoDrOQUcxY
g/Km9XeBdjmsiREtOrVOHYxGHaBUopgCFShLmloGMkQyyOnUddYKsQsW4AqDw4KoGOSKiF6L48pL
SnUsNyYBuAtIZwuVeL0SFc3bX3itUlqj2RY+Hy498U2hW/HURI5eImNXbSXzsoo/UVaYUEUs2vtg
DSG6NCSySjwqbKoLH3BFZaKbUxWQwTMTeXo2m/J1DJzq7xMjpGH+GBFOPFovMiSpSH72YeWinnDV
mDoXhrk/78kLMzdDLpS5IjOXSoRDp4w8JcqQmd7Q6BZclJ0F2AZFQjfL8vuycuwnTy/LlzApjRXD
C4cCSTn0b3ic8UIzhC3UdIHX2kAuNqF88O1d6zxU5qUS3Zbxl7qBEeTx/DgXLqsTc8INr/sM39Ln
NrvR3LXyLpaKXVRWRHtbdENW3HHBQVDtoBnNBP5KYkEYm687RZs6HbFleejSeJOAKjk/nIXT4cSC
MBwrSQxUygaGUwAgyeJNHT3p6W1eD9vzhpbm7Xgo89+PTrqghwAV+XMCVfmx7nM38xGYL6+VHEZm
uvnOG1sbleDzhYlQby731aadpPI+DeJh10ql/1hMzqOcNerK2BZOcTbYXEVC8Gw+AU/HNiI2V4wG
5jrnMUsPVfjD6VY8YWn6ZsI9nXIxJAQimLMr4yEd1ana1OjbGm7f7vsYrNFz9/ddGnRoHBkSxuKp
HqDOGEN2tEceJpIfrG6rt9sxeAq6lUBlyb3/2CJiPp03u+0igIjYaobnsL+y/yHFQcEJGiluvbm7
T4gXRj8YBrPVOBr8ilrle0QPvCytpGoWynv0mKCwwxYlV/OBKq1vgnIiZGcL+Vtv2CZ1uvVNt5bf
1OZTk+zs4QYU1uT8Ou/iSz53ZFWMvVI4zNR6Hpud/ygS412t1J1dZ5/+mxXhednniVOkPWMjjLyM
aZFIk/xKs9f4EJcuD9qJ50ITZSaq7aeO4DkZ5EI6g7HkX3my79OnKY/drnKnnon8dn5Mv2MR4ZIH
9vrHmnDmqYGOVlmINcrD5hc7GuKD6Uy6Qs7dm8Dhaxok5FP10Ci+sTGyOr+xgG4eAADUO1lKwg1y
5fUhiFJz21eNvWvi4sf5T1xcXGCTv9PJsxLN6XxoYaI3vWPyhelDH98ltBPLT/9gAnoj9D0Mkkyi
ic5OfDtOmQRjQpi4i+m/rws39byV8ON3XCbO9kzjhvgn8QHZudOxhLmWjak5cofF6q5r3lveB22g
bqPIuejL76rluGXXboYCaIrc3TbaqLt9OV3U7efJfkiC6iAp+hXJh3tD9raFs6YCu3QIHX+fdvp9
fWCppRfRd5vH741+m64Bt5Z8+/j3Z/tHF1+uR3qs6xxyKoeQlh6mpttawVUUPXgdcLuVHNiS5xxb
E3YSggxSpIJjoEXry1jNyYE3Yw0AunS7HtsQ9o/Z2lNfFswYLG9R/KLx0ou36rjioAvIG5VCKPD0
mX6SArSwMD5M+0OaMJRJfet9i77MQwW8NbcOcG+Y9ZVOTrRce5Atje3YqLBataOVtmfgrX33msQv
RsJr6fYf+vYYGiHrzCNN2C+C2kKr7VJI+7FSxLuwTOlz696m7O+FME/NCPefndqeHJcsFFJSU751
RkRgpgmerdFFkdLVtZX7fHnJjsYlLBlds3Uv//aMsUEdEqQLaBJeBTepFm37WXokgfY7ByrtlGt8
EUuefzynwsqpAch2TWZOPfkxbD/H7WU1XJ0/M5eCsGMTwuaSVCuf5FghnhiSp85W3RH1+tqqXir6
JagMrCTglk4moM9ztQ+Cjw84unKSjLD2MGcm0s8x6r9lSJScH9HipGm81yDYoPtXxDb0vtehssL9
Hpb2ewibnpKbt3ZgrJhZSpLTuvfHjuCJCk18ZZVgJ0jD17p8DVvnYI4JFAvjRhvfh0m6VLv2uQ77
nd/PAoHhxh6T1/ODXXopHn+E4J26lSphL89X3qjdt16AslW9ixL9RjL9K4okOwM9ixzz582uzbHg
mF2sGjB+YzauNJeMj1sowLDMw3kra4MTfFML8waEJ1aqZGMzjOFVQ6ddA0DyNYmvPcrA5+0tHpRH
KypcAnJuxmVgzfb0XeBtgThlzjutXv9ghZYrXHOmmhElmLMkkNFM59WYaTfycGn427691ZSVKHcx
hKe/FJwlZT2ypkK8FfoWPYnzYML8rdJVN7yqflnm1lLvITqwku3QfR3XVGQXD5Mjm3PccBQX+E2t
WWOBTXSa4ujXYLRuP7470V2zynO4FIKg9gzKmJ5DsBjC8KD2tkgHs/sM+7bKbtvgttLvm+JNmx5B
Iv79ih3bEobVqtI0tjm29CRwA3NXeFsdRS6pX/H3tTHN++Fo+iBZCnMTUapN0Ca7fLARWfoRmiq0
BQ199tqGKGX3n0YmIlMRS2nLyp9nsbjP/Z9W9xrC++PIKxO45Bdz3R8cGLT6XKanA0NuV+4li3qi
YcHzmdyZ/dUEA6vXXKvF5fkRLZ1Mx6aEtRr0ZMhbE1MoRHn5V9k6GP7P/2ZCWKYsB2XK65lIR4EN
JnyQiu/l8Pdg3hmU8b8pE9/CTq3HqafMPhe2+i6SYYhVavQBQkqX94rjyZvzg1r0PYAGZM5o5iWD
cbpEZlPYINnm59mgvk30um4mc9hW/XgtJxmNGNo7PZ4rNpfOW9g5CBcpxc0Z9lObjh4oftVT6E1z
eOjmE71B22Gb6M/nx7ZsB/i+Ru0PLJowNh/uJZ0GiWrjZP0BsfYIHU9H8jfFuOJ88w+J70LAm0TA
NOrM6LDTAYFoiOp6YhLL7mtdABDUaLm+HOIdhEhatlPWxHoX99WRPeHCSovM79UBe+q0z3tXU7d+
89lSbrPir9HGVCcUCB9m6VoLvZnTgamppCRNGNWbXCE43PXNrYcomHr423XCCrwBKqEh2WERk5Tq
saGOU4LueUQT2g0o3GrYSmtPvY+TBu6JlP4sbk9aX5T5UHUnov9ep55dbZEzRvgrLWDFfCjW+ig/
HkWnhoTV6W0/ABGjUT/SvkNVnvJGrr+dn7ElE8CkdTK05Dc/9C0qNlB7qbNrXPqmVn6Z3fd8jb9n
xYTYXTs4bdyoEybU8RAZB02+RGn3/CjmaPF028wLMaPoSaaAyJ5X7OjeK6RylBvFJlUWItPRUJr3
85WUzdIojk0I14KvRfIwgZgHfAZ5VuHvoWbZlW32168pRqLJMokhCDCUD1BXLWmavOFEy3vjaxyk
BMc0C90CFnrq+8a+yAx1xQM+HjlY1DVAzxQSdVrpTudOH+EUh3mSmAGgQeLfTY552XV0dx2CQHOb
yk3XqkUfT9MTi5qQ4fZK6MTbbr5h6W7Py91Qhl9QYLyZzG6twevjpYQpWACh2yBxSJL+dHBqa8eh
N19KkLdcx37zZKYk9aTSfBl676mVu21ujq/nnXGhuf7UqOAqtVzCxSpzW1j+9NAV0DOk9nc7mjaO
9WW0LGQrw4uxshPAXtKjmdd3CKhcytarnHhbR++uMsO6KGJ/5dWw6MBHUyGscwmMyPNSvkpppguv
re4GoMB5UK6MfnHGORtJJWvcymJLnW6HbWsP7JN0+GI2uqsj5ID+JmQe07CvLck9P9lLZzGPlDk9
Tof7B8rrRoYUMbIZVZJ+brTswlbKx3T6lXXaNZ3vK+HG4tiOjKmn3lQ6pm9RxCWbUiNik8X7uD7I
DqIp13VzUOw1rpLFFTsyp52aq/wqNKqKqZw8z+07tHMMeTOEa7WatVEJT/FWMmWp89gjQ+O4kvY1
CLeS/FWJ3jv72pJ+nF+vxb1/NKZ5zEcndYdAvROSHaJvRHWHUN2WzQ9/yA4J+b7/Zkm4PGspq0J5
DqXM7FceU+pU3bh+yey/B8Sw2zlZAKfSCYMq1+mIaI7UrUhxCNk03SV3e9cMiRvU8f78cBavuCMz
wirR2ElUVXAxFE0sb708VPZwHmi781aWfeHPYITlyUJdru2WwZj1DY17F5r1qesPRXNpSpvS/nze
2LIvQFgPaAjFZlmI3o0hmxxPwr/hV95ILdGNWbtaablB9ve0wCwS3FX2XHCZY8PTRSrNQdE8k9lT
Q1hpzSetfLcGCZKnpzhTNkqx4ntLpxLvfTob6bkBVidOozZR1QuIdrPKcOPqrkKqIy8ex+5TtUbR
uDSJIKI1WvhoK/qg4p7p7WhHGSFv7tOs2VW+eq+qUXiZFcYDJFrNy/k1W3LDuSAJiRW8/+DXTydy
hs3oaePPvCzRLlX9u9EfLs6bWJg88EwMBggxUlviWuWGX9lTBCTVkR7D7jbS4PAotibZCztccfeF
HNfcY86jgd4RatXie6vKucnygoUKIvhXp+9OIW3RX3SLcLwIyWJYGozFcj+SA5ueMmMNIMbjkfkS
IldaL2nPomsDJmGx6BHldjoacQz0UqXYb0RR8Nnyx3inNL08oToXxy+ZJ/U7WfPzgxRq6fcmt81N
Bw/0c1fYwYvXEET4I1XYOJOaCzsKDZ4+tnTTa1V31zZKT4uBkeMRhRaX32nhrz/FyaBtjFopPoHp
t4PNoBQS3Df58E2WJOOpLm3rrkocD0bKNNgDLxx+hq2ZaneDp8NxbM1xWjLJ5i9zaPJ6qyWBeiim
Qdr1/pQcJjmwUhg6Y6ge9TiIboyCnJRL3cqQXaNr1HE7DqNpgTrQs96NzdxRL+FF1+nsmlI92EVK
gbBrLVs1MNs+6HcJOjM7y/O6X107OLUbWFEQbpyodbSNh0jKYVS04TpSpPSmTtL+xY6n4q2Wylf6
tx8w1e2HPLMAasvT1LmN5cANGajprDWlahdh1ydfWquxN5NSJE8tye69XzsKbQwqvJHZQPofQEFY
FTvdjPsO6K9sXupGou3MSI4OSpKpu0ThVWsiOXnFppHgEajqg1R15ZXRdfZhBIbRkbcagl3TSW3z
PfZaxb+CwS8Bp5kWNtL1ZpjvSr2ytKs+GFQ6EJhyl50A+V2byTT0JBUiJVSCi2e9CiOC15iLGlH1
t7So4NSRHOdi6DwgAqVltq6t1/KXYYxgFGoR4jC3uuODDFQiL7qgB5zOzbLo/Od2qhv7OUmGdtx0
tNe8Z32T7gsd/uyNOaXxBWxM4w/Z8gHWVDT971Ip7l6RHHLUrZJ5Zn45lTo21coI3pFNLO0r3S+d
FyLvdD9Co6B6blp62u0Ei5jjwiZG80amtM3NoBZWdkUpR9dR81HlXVbKQe7mDqVGV8vQiHfzzLFo
YQ2Lgo3Y591Fm2X6W5j6sYekVpZdSaks7wsvrvYDreobu5oKjvek0Hk2xaqVubHvvRidpmw7eF1u
W60ZLihtq1d1kJV7T2qcG61PQhXbfoyYh9z4+ybpoyfomKcDqHXS3tMQKrvcg9FcHybfrQqng4nK
MHp/WyRWd0BKHnWAIRyUbTlpyi8t7OC+qbuQSKpTB881/cG70SQpeZatvP/pTG24G50pfhz7vNmD
xlZ+wtlW9O4Q2dN1nEXeNvUN7bGsFWkTprBKuBpjvjDKLgZGKvnVFwisQ9W10sL/rEYR+dAiLOz+
wcuy9ApEqESOVG6SR72vnedGLf2HFLzB536sR+tCjjXncupVL9tPllTfBEpicdcbob9Lm9h87IoE
4evelhLlppGT4smgm+NalczoV24QJ7r95JBK1vW639l+1jquGdtd/9z0WbKJorK5Midr3BppGu1i
OobGtTN74cZDDAoGhpkwDdFkIeDqHSs17DrlbGBfbKUJaush3YyWswXQgXRQ9GqUP3U0S92A07N1
46tvo59vs/zWkIdv5++qhX4/XulHHyOEZbUsF7Ufz9dv4kNh8JJm6TayvgyDtp1a/1defi994ybw
iDwbWKjqtQfu4g12/AFCqJEgzm5nw5zy6qOrKGu3bZlts1oFcqojaaTsdb3ZmUmwTSkJQNfzvjIB
84UvXmCMn2zFzGEMo+JpQCBJZQRahQvMrL7Fgb4N6uBCy+ovbfKeI7LiVl2+a8zc3yZF4DrFsBKP
LDoDSQuL6JcnoJiLA3qGIJcFxBqg8L3htd/YKldddpVR9VgZ6ZyW+DDSI1Pzpxw9XXIJ1YOmBTMu
FeU2dHZyVO5yGnLQjB27NzO8HIKrVl0J+xcCcjpn54c0DDwoPwjTG8uJ7pESJpLkHjSm/g3BvP00
yfBEZdamqOInaa2FdCn+or0FghVauaHEE0K8wJekKWkxGdbhpkeW2VcDyPkOXrJp1tRVFsJJBe0o
MpAKDxhNZKfvsqDWC20k/tK+N37vWmu9R0v+cWxgnt+jReMYVMvcxkDblCE9inp6l/XepwTJex6G
Sbk97yTzbhN9RKPfDgLJ31luYblAdnCFAx7bZN1z1b8F0btvrmQIF6fsjwmxUyYYpbGQekwM2rA1
h3pbV5f/aRBijJ95k96bKhba6pvd7Vvr9R/qHGhKzCId1AQodYjsLxoojjGOFZ4RYQDQB0mRvKxd
SVE+ZWpx0wXN4xSgMl32a1Wxpf2kzexjaAnSwSU2+MZaQv+3rNabrlYgEvgmpztiNimYdnXyMsgr
MNgl76PfzUE2DIIyPPzU+5C0a2ttvqpi5aXMd8n0TbKuh7WTackKojcK7FzsV9INp1bagLemrLFe
UXZf0+jpDW6pcaX/PbpBAzb8x46wl4zCafowlhkNPNBybu3rKbnJCRyTTF4pFy05OUrxNtHPvJPE
YuIgVUjCBiwT1/9NYk838K3s/97LYWrk3phf6rxlT2dt7GSdq5sqjtRaPi1nmbUth9DbZCrFo38w
Nbs6qWjYdsRDvHeqOEksZw4SajccrrLsJ+JV520szhgN67MOHy3sxvz3o4NuVJK2dCKJ4QwPsWy4
nrqCY1s62swjA8J8+YEfds3o1RufSjI9Va5e9m6yJlGwQOTJZqFVFJgx/1G+Ph2HGYZlkMfm3M4m
l/s6i0naGM04bqUgkg5B3jc30VSSEC00I1U2vq1Hz1Mp1695j5KKlyrDPtem7LaoYM1fCT2X5vj4
24QN0Ex2BcMgLlNlHcjV4ZBL/cX5ZVxAC87jR2lpJi+igi/cIKUchVpvQ3wbTzoPRO1ZKT/3arCP
keQrMkpP6c+ikB87I1gJZZcH9z/DosQJcGi7Dkcm3ouUi94KLjJlTW5s/nbxdjwam0j03Ux5oBSm
Qe9gJr81hbr3vfpysoJNYem+G5c+1MvmQ13on89P6pLrHtsVXgyJVqGsJjO0VHook2+ldGUVr+dN
LJ3BIFdndVpkW1HnOnVbJBQG2/JYNpqgLB6Zxr0JcET+dN7K4hodWREcsIVwI85HrPThD7s4tGvY
l8Xf51bm6J3xlb8fG0eHyGRmnJQ5e7xT36T+JpZXvHtxIUxYQama09ok5sorIDzWoFIKbitU7qTB
HcvHbpJXsq/LViwLElquXV4fp2vR9wHnQ88oxvop73fl+FDFKxf7ognShVwdBHtwd5+a8BW76Zqe
07Ycf4cvd4DlocCq/8WrjswI621PKb9rMZIyOhh6TCfCXjff5HSltr3ovEdmhAlzEplsRuqDnRn3
aXETW4dWQs5nc95554/9sPv/WNGFsm/vhNmU+FhRrc0U3cjVF3iVHOVgDztljSB5cUTA+viHog1Q
mtP1gZLSHLQ6bDaRchNONKxE8SGqftCXuAJHXkwAoMT3f5bEURkkimwObUY1btriwjavjeJdGd+D
7BBnOWHSoYkeU5Sb/bXy4OJ8HlmeU8tHm7Uj1eA3WUw7ZwBa4CltbrT2bWjv0uhmKP8egMe1BP3W
TPsJAE/cuQkNnmYGZhJA632FXLL8UPWuhBb32h27uLPmOHbmIyCdMP/9aFQEFVEaeaxcCFN5rStu
73zrgsN5V1w8546MzO5zZCQ2q6Z1IhZNMjxXGZ7IGZ03MO9/0dfnchNMMvIMhhPe0HHRpfBjszYT
b+dmDDaTn9zmg7Pxi/oys6qVN+GSux+bE1zBbzTAdwXm2shzE92/aKvffINryOO1YQmLI9tVg7Il
dhz7axpc0YI1JiRl9210cX7+lrzgeEDCAjltb/RNgyGDCjFMaHlwqfZrjOILvBcapEJzI/icd/6I
cK7TFk7o+XjNdr6Eukpy7SfvlX6A07CNruXgSdJdWNpC/SZSX+Js4wUrQfXShB5/gXDAyx6dVn3D
FzTpfTI+k9l0ybGTDHKdKPyHa5E6AxuLlkxyLkIUZMlxOtkD52843qvSjzK90NbSOUvLdmxi3ndH
+0qq6k6VZhNjrjxmEQK9pnfRQKV33jsWk57HdgQ/jBHAKdoMO41z6SRfW2lHo6ef/9IMWuWybTBu
Uud+WNPlXjhwcRNNRVwMks0PMhETuqIEBFhVqtJVlG9dC9EwVITK8+BRIWxX9sDCpj4xJ2zqLg+T
hJoWORK/eiizbKs30UUHEJQIamVCF87DE1OCa0yEZHZvzuFMl+6qJr7ya3N3fs3WRiO4RtVJljY2
mOjS+0l5H5Vne3rO/iEuYyDwedvIeLBUwr1f9rpj5hPX1NA/UxwwwkPWrCzL0gvt2IYIX1PQo8qa
ghtqtJMtKOCt46cuDPWfGyt3Vb/cNfBAoesD3dr4eH4Sl17HJ7aFe2VEtMMxemzL+qeo2PXxVVLs
8/BtKnd18Oob+0Z7HstDX2x1+VEzV06QhdPqxLrgkbEW6Ho5MLupr28C+UeFCm0c+K6Xy295scbR
smZNdEonCZJ4juFgr1C0n3qH7HbWuXJ6TaV5ZV7nLxfua57bBDFzW6UOdPj04NKiQu1sj5EZY3ln
lNKNTIqrb/yHMgpId3mf84xCeKM89bF3b+sh0gmfzn/CwtF58gXCTZCntuQoMaONBiomtt0rFN4q
BQqhcq3xbHFijwYrbBLYfdJWzhhsGxrXgeRfFLpxpTmdG6sJvWg//mVgJMW5YSG+FyNH2Z+CJIPU
e2OUBxgPp5xi6uV5E8sD+mNCOFuSEOl0acCEQr16sNwinkgx3MTdZRS/nTe1eAfMcA16tmdGdsEp
ZcrhYWVgakz2yDHK2jXqdLq6C7OnwixX9tvydof4DSjMLPMnUpviBGWvygnHGRLFNQjA3Jzr9pMb
jd1tYtSuAXpUNf2dGfqbRFHdHDHt1vgOsGYlYl6c4qMvEbZ+EChDPXVzhAmss0dIJ6OhjqaiatsH
KwfsmilhNWW1dxozYNCShayhCTyribdV1bpR9xPGlLU5XijrqUgJ/G+OhViiiGAmNwrMjdL7gCxp
S0f1TGPswwv04pgPNC244RoJx+JtaEPahKo6eRYRdyRNqtnmFUa9NnZH8hS2WTzSQqDka6y/i+fK
kaX5S45CMsMo6XHTseST/wrpU+gkV7ZW3h/LRuB5QbrbBsUknCihXTexIafNpm8IT+ziIqrti0Be
E7hYnrX/mRFv3rgepCm2MDPQYy9tM+8BgqHeWcntrFkR7libxtRgSDJmLN4b46/GeYiyre/8vcYl
keTMjfP/5+w3MuxoYWzQL6NCU8yGq6c5yHX4Xeqy8j2Lo59KpwW78+fW2qCEcytNGtuJPabOi3+Z
484JXyALSPyL81bmrfnhGnUoeM0t/GAChL1kWLXtBCPv6sQPtJ1emP5WH8N/CiWPrMxjPZq5cHAC
QCqcRSGSSTzhLlVkrjy04YArnR/P4mnv6Lzi50o4jSWnlvIkDTVlPvVMC4khlVIRjK1fG1zDuZfA
Sf83a0IIMOltQKYJjxiq5lrzutotixpW5U4B16fJ6D72ZuimjpOvnIGLznE0TGH7trEOumPOVlTj
c5HSIgioJ5suE1XbnB/h/EOif8BohD4DNyf9GMJ86lbXNlnI1spscFENkrV56I6qtIvJAMpTvU1t
Z9Nryf682aVlhISPbn5QlpAhC85fhroPQQHO3wx3TroJqmdfOfjpt6AY3SpaU6xcfCAcmxMusBwu
rU7uMGcFUKEZd1YWubm897QHo38Nw4u03WTxP/jOsU1h53UFvJdJgk2/QYZYP2RV4g7GHaGBbD3a
awiBpQe4OlPxWzPxoMkhdroxhoG2dNvISQSFrzQlaM1lLZHv9N1Iu5kJrSE6HOyt5a+V739rz370
oD+Gxb3fl54pFRjuvGxOIUf217x4LXlXSugM2iX7Q5MOYxO7rVmAKq22udFedql2iYqx6zjthVdE
WznTLkxpjT16HvS5bxO8uylrP9MkvHsiN6p6T5n5KRpWdtBScARkAgEp4BPUeQUbVYV8bDViQwpo
zRqdTHLroO+oXyftDkDcHQK0/Qp9jrK4f46MCgdTl1qTPPgFIZKVv0ZDf2kF7bYAuxuG+QUdiptO
Bz1dfi7k8DoyfmnxdKsrr4ksuRo8aRkssro23VRednl+Xy+74dGHCQeXbPrt0MFdt9EGaGmld7Xd
d91lMn7XjdDNoM0obi3gYO3hvN3FhUbHa+YPRYVNBFxkEY9gQMrMx5DtDavZq7ZPqXqtGrd8kFBP
5MwCdvEhYwdSNAV5x6buqnGDzt2GnvddQweZQacOrJUvepBvOwsk6RSsTO3STT6XMv/PtHCG6T35
L2c+w1qzuwrL8oD0x4orL8/iHxPCGZL1M7t1zOI5oHLRqOQIid2CjP+/LNYfM8KOKTJwZQkZm00Y
D9vaiXaJWe966JvPm1m82o4mTNgjFOlaq56vNjs8GNOFnT85HP7xTdQiHLlv13oo1yZP9PwGVpN8
ZH0SZVv3t6Z5Yw4/zo9oxQVEoFkUeb1TzAGqlL8M2v1qGLf4+1BDGnRQA8YSOUoh+SVcnOYhZPdN
9Vw6+/Pfv3hqoX0DSxDtMRARnt5RCMbkVlKzSxs5vulj09WU6NkoXky92Fdmct0Na83U8y9+uACO
LAo+UKamXDoqFs3xYCLzDtpA2hv5D2gqzg9tcfWPDAmr3zuyDw4AQ4F939YG6pfAitYoehZHA6KW
1qK5Vi9eNXE/SRGqyBwBPRdMmgwHeYSkKpA/yRAON5O8sl5LUahig/lBjgyMgNg0pbe55+VpNQ9q
X+vvtrI1HYoHK2f3oldAc0jwiUoKqLxTr5ByD2UUk6nzzWRbNb0bJSW3J50R/j4LKlfKV94Qi9P4
x6CIqwmavAjTHoNlfmmrd1W1a/Kfsv2irJEdrRkS3q2+ZCNrWs4jk5CtaLYQm8XxN1XZONNK1Wpp
52oW1Nno983kEfPfjx5gfp04pWV3QIVUGny7neqs1e+XLFC4B/M8802zf08tFBBKOk5GvwolkM1U
0FjwD6BJICh8Py1OqOGaQiCp14o2KR4WnLjb+D2otm1AJCv1K9fP4iUOrAXGeShC7A/tbFHTRV7Z
Q+LgKG9WQuL4p2nddPFLrL5FxjaIr7q1lNbswsIxZBAswNvEo5ULXHAEr6rTYCgRsh/M1xyikvS+
0C95ZNl2QHbr3l47KBZOI5761E+hB0d6TsxSqiqMb6YC3bNcpt3l4Pw/0r5rO3Jk1/KLuBa9eY2g
SSvvSi9cLalE7z2/fnao53ZlRvImp3tUkqrqtE4hDAJAIIC9gVyMovUefildexde0AvAFChI9eLm
gfphdgZONC+NyqhHiyr6OC3RNcvpr1kVV5R7cTYnIjgjnkc9LJ8GEVJTEXAI2+1w26/hvCzYOhNI
RmAQgbFDizC3RXrVxUpUQsis4G4YoD0Z00lcPDRcdxRL2gdBuCkAJxt5DN7JBlKmNGg4Y1BDuxG8
GHix6VVP8QnwRHLU3qTHMny8LnNpj5BwhLqjLR9Fz9zcgJRRxknfAZXZzNzcL7epUa/Y1KXAH9P6
I0M+14NZC1G8n0BGUgJpANyzCjrKc9Ye59atPaNBa7bD1g2Df5/oREUREGwsVBXBf/B2ycrLyDKH
Gvh8N77/OxofizUS8kXVQGUZSq1xqC6SFeIIfswJz7y0LZ8qSyKB8mmkMczsy/VtWtJzcM/9I4cz
4mEeoUWrhZyipIkCMvUbqV2J8JeKo1DCLevIE6CaF1XJ59skGFE6goMQ2pcV93PslxsfmB/1rIDY
QVSDDVjwZq8Wy/xQSOEWlGy/rAEAiPkcZA/XZ/uTUeeMIoYC4FT00ODhhs8BSWqu+FIyAo48HYOU
NJbRvAxFGNwZ6Vh+TmqOnst4KA2QNOhaYvdNbt6ESahTpUNXIxi64nyDf7zw8sRAg38F53QYzWYw
wCSnBwWJ5vkuYNTDkVCOHoAHq0MZBu2zBgzLGnXS5SASMdCiu3xUtS/ADFuv7SQj8QsC4ZfIGqTS
DoHUdR/5iQQFrskILjdglMrxbdGxG4RfTia4KvrILZKp+B5CYQoIGh1EJwA21p2UVwhkKqmTdzIQ
OP5D8QiWD6BkjIfTAtPO+U4CQagIRBPagtf3QyrVnijkBz8I/oPxxdM94JtAkolhc/ZdG4NML+OZ
AdgZtyXgWSa8AhMNbI/X1WHJLoIXCokrvIOagL/h5jNX0tAbGTtlFigLrC5FkmjSK7sy+uqxDpqJ
zEEhUzmVBqIDQtyRUW/ydH0QCwGbhTQ548+G98Rz4vmahv5YpkAVAlpkgfhaeYzLhAD/uR+ex2Ba
sZgLVuVMFmcwVT/s1WmCLMHaWbWnhe0RzJapIayE14tykBJBqIP4+oJxNO5xBucA6xqFsnk/yXgj
1AQAS1k6IBBmXcufr6/hgrMBTBryYdB0HCWeDCIfkwhdypiXBaLbQUEZ5LB2s18wlGci2JRPYo6+
BVjfBJhgOoA1LQYTtiVNdtuvEcQvi0FSCXEUfCcfEgSRKRUTU321/qgzdBT7j7Hw+/pqLUDOMlS5
P0I4NciCUGtipgaV8ZOoQI/QmLzl4laSnpXU04COUvZ4xbvpUFi1phsLVy8IR1QKvBRUofGNhXMo
pHnyg12tNyCB2wxNBgj9m0Tf6aHdoNX++mQXwmALOO4iOiJBMI5VPd+3rAeJ71QzlS+HrR+rnjSO
73gG2BdBf1DVnIqzutWU4eW62B/IBs7TQC4rzEXIjz4OTu4gtAwnDPqSAzTFLJ7hjIDFmbmzNW8a
UyLKhBb/OPoItG+xah/NSSahHL/C9NqZBugYVJ7k9XsCdne1GTYlAPNSuV9J6S4pGxL4CD0ZYB5a
Fc/XJkWdr1hpWBu5jfYDHtWLYtyNxuv1pVjagVMp3MmJZjPv0HONw9mUw40KYFKgn5qJ0hBRj+at
mDfJQyJaXmD4GS3H4e66+CXbAJZQFX2zACqBkT+fZOkHAhqJcKLisfFaubhRtP9wWUBf1x8RXBCV
9nGm6OzQamJ034vZQxwOlNV/XZ/J0nbh3LC+UsQuGo+Uo05NMhtdjjtJbaGCZnblct5a2bQixlg6
oYzEGfc4tC0q/IpVht/XslqAIiaUqoKkFo4OQDK0wRazpNbcPtR01+yr8dHsyv6mTNPEToEehx8S
MEgSiVE7EUMMG5nEYwsoH8AUF7ao1cJE6zBO7kDEqxwBIdGgGRLQrWUzBID9EMXx4PfGvFNjPwPw
tRwHpLL86rX1LSBthVLWklZvo8PQ1PO9pQ7lUxNb867HQ7ndt+VskijTgfBRgKkqIEpZxjFFaI1y
WkDg9J+Klga9U8hFsRFyybKDMfTvzEGu4OFlY3BBxZoDwVbtPaUarZjIjVkjGxTe1T0Ao0Wp8rdC
7m+TQpC3hqA5Ujkrbl4akzsPpYU3bmu6BdLw7KmaoB60CjcTEqZdAc6+PEEh3ojaeQCiqcpmmpv5
Zap1KSODEZd3yozkOgEwSOuTCTg+Dno5+6cxHSWvq7LklxBEEoAOIh0PlgKohVds5GIcZIKHWoLL
Ad8tf1mTLaHJUwOXKJTGGQewTpc3Hfg7tirSPy94F/eBp5F3o10Ko3kjmV2cA6Zi+vecNwqehP+M
gnNLKfKP5aBhFIM1H8bEACpT510/Qku2yNQBDIreQlDW8xzlA8LpRu1rWGVTAnddiGt3GcAala6Q
Fh+FWKDvzdyW+lpWcynIM4HTCs5fGZXD/FuRZQEvUmmQHMmlgxzRQghQI5oj67gpxbVc01LwdSqL
S11kXTxmRo9lLI0KsC9dmrkAd3tq06p+aCzhPzAbYNtO5sZ5ugjnXOgKyAvndCRR2qJmchIOZhT9
TsL0OBlhaQPBI3fEHGgplTHU39c3dcku4h8AcgzqCjWkhc4tfDEBRCZtMQCp6nEZUqzC8afhwxea
tWLUJcsIPC9k1ZA0Zp2855LUsSpiBIJwZar/mqd9T60KBbitgoduDawRIkrCaw24J9cnuKQ9p2K5
HY2LsvAVllqraoNlWiPDVhPECDkSOGuE0cxX8XHLqSxuN/O6brRYwGICn4+kOTa03FyfzfJ2/bOI
PFshWnKFJoYcGpk3OgDdh2FfJx/XZSydgZNZ8IBaZidas99ixYL8O6oFgnsIii+C27bqV1q/1iRx
RguoBgDVZuvVovevmHqqDo+K6UzNShizogM8wzasvjKNGWZk1oFjzG5hJfY829XwCGipFX+wNiem
Iyd3nRx1VX2bYIfELCKdNZKwBLKmUzUr9+9FOQA+Q7U1ek1V/irQBVaryMwqKm1oF7lda8dSNYkh
rWjcshzkwJFixTWA14aqnwBIVLIEFBLhffddA6pK1ZzR//4PWscey/+vHE4X6gINKYqBdZPk1LX0
6iBq/kucmjs4tDXIn7U5cWFtkFVTkxrIHWuW/6Ej+UMClII0dWqSoTAe/v8mxinEhAaqqhkwMQFa
lwWk1hOnlJ/8cM13Lfln8AX+s4K8KZenJO1UCErGnBjd6ABnlYjWy6xMtImSu6wuASJfreRz16Sy
tT7Rd1xDQg294bCv8W5IRbvUD6CGJZMEdJUMcaQbtpl7fUUXj/PJRDlPIoaDIYIqDff8XrZxuyOR
1D0meYUoWaBtsdZzv6YtnAeJurpHAxzEpdpEFH+r9wAWA7/MGkXiohzAu4OTChXAF3Qaw1Tk0jQh
I69bxT70UaOCViIBGS09XyMAXVzBE1HclDI9sXrgCLIXGkRzf+njBqUdoB3Iaa3/h2J0C5lIvHIC
8B1wNZxT7GRzKLMchkpTwHk9FX8ZYbqrZBl4WnCPtTquGKyll41TgXyNs2YA7a8X4VVwsd6KpbrT
o2bfBOI2795AqnirazqRQqhpJuKYpNvryrnooXENlsD3K1l44jg/D9WYFiAUxi6mQmnHlQJExg9f
81eimkVdOZHCbWCRyUXXxpAiMqzhrt+KYex2CS6cWrFywBcvOCj/AJ4VLrXIOXF2xUTmoQ4yyBJa
R+5TO5EjBN+2DPS+WiVmYI+BQtT/0MVsIVmOKzRwK1km+3wd5U6vsnTAO1E1+e6oDyWRQPalC+1K
HmfRfv2Rw9OvTKEw+JnAHnESCzRi70hUD3lHetOL/Z5q9admqc51FWGbcxEmnojkstajKeeaoEBk
ig2zQhvRb5/RpnqPpRx5nZX9W5PGOdbZLBnsLRZSZSWVj4HwoFvHUH0M0bGrrsAgrC0m51gHPdfV
XIQsva+cWbCn3G1nhPYvQHupAO+YrHYgr0nkvGtSCqyiDBKlKXZbrbdjK3CGWbIDnGx/zJ7TaLzV
uzUmTfbPXttC7kxIaMfqzQJiA/BiZVWKlydtJZBcqhm1ENsBFBDt73hf4RZTzg1YlwhZ0Eg4hP1L
Xb21zV4JbEnexAVyCuDRdec5JX58b4oh0YFsru2NbquUoIyN6HWdXTRrJ4Ph1rmOsqafUky41x+y
bnLKZI8c9YqQxVU9EcKtaqoMsTZUmHGS7JR6BO7IfwCzw+OljH4hFdX6F9x3BrYqbXtkGwUsodR/
NapPxJwANGdl9xbX60QQM+AnYVGiKqiSriAIdUukQONloLxI+ortuhSiAr1TRAJaRrIc7DDnQmr0
qwEUixkSdaBCH3lFp+JyI/3rbTkXw1kQvEEHSqJg701Z7p3cFH1nitrUvq5hly7tXAqn7gIKgIAI
g8mYs2xn8UudRqTyPwbt/b/IAf42qz3GOw4nxxxLLU51xD5qC0J3U93UllESZWg9QPat8WtfmidM
ClgfqBwBPiP4Fc53SGY4yqOK/H0HNQinRwUduIYdAhQBSNi4yePUrije5Rk6l8htVhYqehKkIvyZ
Pt/gjkNaK7i/voKLavcDxqeD9kazON3ujbEwwISOQ6SkH3k+qK9of/E9P7HWAG8u41RQU6moZ2S1
23gK4oKptBTmUZpUvD8kxQ4QXn2LMgtkxqtfeNu5PqlLNwlRII0yNWBP6bLMGbhZrJquGzVYW2lX
16+S/iTFW/AkTwqs0coCLoRU58I4QxeJclAIM4TJqS2pR0UDeEZERNPta3RXPNa+M6/RRy0u5cn8
uE2bBpCiR5GOMDztidJFZAbaNuKP3t+sQoYuraWio7vFwkOIrvN8RShz8PtCMLBtBRkFhYwWUvN9
BQiX3u7qffZ6fesWIn5WR/lHHqfzeWSoZWxAXp48typJxZusfMcNg1rFUZjIOLpmRxtrxWAtnW1k
b1G4h+gUL5Wcco7lKIRJCnA9RBh+DGh5C+Q/jhRaJCk3svhsqtvr81w6d4AuA1wyMEhQ98YGdOJT
wPoxJ1MFgS2atOt3o3gZ/a/rIhaet1XxRAafYKw0uZTbWmBv6PXjnM921/0FFu93lWUuJulOKtV9
qYHv3hy8Cr1RyfyKOsMVh7NQ9XQ+Cs5sxmkUYhiY6TCUtNQ+Kj+/z8bClfycRuDGGwKEywdBiLy6
74Avnq4U0SwdltNV4BQqKSQtQ2MQi2MtpypLMquvs3TQ4jtjXMlNLmnRqSjOHRVIGFZGg6mKyE/X
ZU0Cw1a6L6VxEdAlzcbo/4vxOZXIWbpCU2KjmSExmZ7iygPyd1BkRABDRNs/N0bghCKtxX+fGz/f
Us7kjTWc3sykjsZzgYybuubX1xaSM3BmJmlNw+hdmnwOCWBJQQ7akyaPDr1SOIriv+So3pxz7eH6
kVkydqfLyZkBofHLEiW9MANKT7TxUU1aYrRAlg5/x/E2+vc3f7aOuIcbEoqFUSZ0bgTmtoob9IXh
5pF9D22PCz/JLTuTnq/PatnW/BHDKQlepHvJYCegneON30xHtVUdUa5WItiloO90NpxWAAYiEBsF
YsTmIR+YU2KvwtSI9c31+fwvJuXPhDj1UCp/ioHLjVIxJOTHtHW06FWfbdnwlAFdYS67Jmp0Dm08
8q6EFov+CVjgaM1AiRrjmTnfM3NspGJWA4BOptrwO0vU0dOTOd7i/dvEK2Pm9w9CqTavc69Wdl93
xU7Fa65Tx5ngXl+GRcOGR2eAdgECC8y95yMRwjJJzAQjEcTf4IwaarcU9gUSYeJaPLUmiVMgVqAV
hxkkmVZAC8PJy6dCfAuq0CnKZMVfLB79k1lxWhQgCaB2ZYhcZuqiDwo95pU6oXioJJkWoeX8VYpe
rq/jYgSHusN/FpJTJ3hnwZh1qJNmeKBkFDpHBFlArFO/tvvu3ppwR+/W9IjtznnWAWf/RChnaqzK
j7rWwJoq5b2BakBR26fNazpLTiMFbl63aE5A2uUeZa61tUvWKiDXtpRZwpP4Q0n1LjJqLHMGeucw
fmIgMbjGqKpjRCsvgz/tz9emysU6/qj1UdJgqkbd2dEwQyaEzfFzlei0tn5lCggyymHfaolXyfov
A9wIIoC1+3E4iP23gMJ52M5tKn5aUkjxBuMpo+DFkf9Q1fG+bQqaWmvcqT+Z0MtBM7xCBGfg/eH0
sFIm4Ne24F3SpAMcHh3AIqOGmzm+wTEHt6mJ4uZ+fABlsT48DdZOF1+Nbg2KYNEfgcfvfwbBKYlU
zX2NjQK6vaCDVWZ4x+U0Ah3MZHdiBQzUxh47zVhRzUV3cSKU265IzpIiDSE0qYlSYeZ4kyzXeOIA
W754AP6ZG3+d7kBzb/YaxASjhCKjGlDIrp+EEqi76vEZLKzSgxQO+UCNIWx3TReFDYmzqPutSrGq
ksSfrA8R5LN7YNdbR7HNzJYEuaVO9/Pot7+KPqkOUt/46GcztOYBmEKdO4GFLHTlIbHswsKlqY1G
oSNtWVodCYGTC9IXM612Qay1G9SOKPvCqJBUqgTpfgSI6mNRdxFyTaDO2vhhab5mzeDvkjpA7Xkx
+J09dSUSdsow3+SGlXqxMFpekzegMhJAuDeYXX7I4sawkRur7Qndfc8gIxp2vm6BdgrUDEgAWmZ+
TFEddAuCdOMvwP6Zx6yby440himjV7/oDd31NTXfKeGYuJpviHaOck/QB6KFfygb5VfUJt1d0UhR
ZltoVMcz2pzbc5uFT0Lc6yQNM/OuTfvJIIpaA7VPn2dpA8JqLUcB5KR/iljAfVgFrH3X6ERUElsl
qJcrKxw3poVXM5StGcA7Zew2nWXVL+bcT0+gGajuzHEMbxv0Y+7MPpG2FRpxnHToxe+okvv7oqjF
X6C8sragusC/6Jt15paTUU10nqR2WyOXvgsSgLUBCjJQbCTXzWeAR7THsJr0EtiXYv7lg6fHBdFT
59MAxRUbyczKDD4vrdVdF0+STuSwtXI3MSc0gta+rwGPzk+6kSCbLU/EjGXpYRqb4F715ZA1fKT+
TQPGrTvcAcHxqldm9m7Ugd+QIg7KCAtfCybwuA1rI6q5eif6SbsDF61wtPSWIdaIZuwAiGD61htd
pcUMfnnvuotadIog9FR1oESjW4Nz9VMKvQZqB0iD20Il7VQddXU2Hb8b/spi8zOpu4ORY9RaMW2v
S16OdyxkUn4q0gBjce4ookoBsdKYofdQalxfaRJamBa4eCvVrZU+QOOoAJuM93AipsCbECRc0osi
X7nEMRd8YY1PRsG76LYuTBF5a4qc8g3QzTxV2M6ZV8WDfX2+i1bpRBBncXsA/gpIjgOTu+o6kndJ
T8rYP2ii8KuLTNLPa+SIi9EHyrIVVrRlmkgtni+wkCYWMJZigJ4Oe0X6QfGpjUcJxqkNEDba/XiM
Deffz5LxSTCiP3zxvRYqem26dIJMsf5gVHCD9qqDm9HsXrW1l/Dl+SHLAa54E8BB/CUnCMEjhnIM
cBKJT8EIbIq9lh5hdm0TpVuG6kagD5KklQku+TDAM6MWGbQJ0gUFdm9FQdm3OTgm5pxoQK8N28gp
cfW5vo6LYlA5C3QJEYL4YqSgm7Kq9xHZFPOmTsD9JRzl9vu6DBZc86qvncjggm/cKxRLkSEjMMrK
lWr0gFcgcltZsKUDdiqFzfQkHvSnSekqCVL6oQZiYAWG3YQOsl2PwUqAv6wQCi68ePJC6p5vg4v0
vIwFAaK0oXbmQSMDjKhZzbRqiq1WtTrJkcMIa9MGGdLacfvZkj/Lidc3Ew8FQMxB2g1t9bLIAPBO
JgoM+QKszFlG3fgxO5bkhm7293v727I3a0U8P2b5jyxTlgD9BSGouEdQCr5tLpIaDaEYqgiusrQH
2jhgErdHWyACQZmLU9DQBsM11fGFmyJtnZEOtkR9EhORlFSwB+I7hq3Z3coOXNBs/oxL1vDEg45/
6eIlQ0gDcRBMayCVw8bV272N0m/aYFwz+TMug0YUESad3MH+e1SJndPA9qlhm7RcsbwXYEa4T4vo
lUJHM2CULmtmpAGOGJmfkZjTNkqJFNi1RWCj9MfGlW78jZDtddJhhZ5D8vi1tigyfwJ48dyNqBfj
vgDZx0iEkIAzSL43DZpv328LirhSAdgqiba+W24+e5qSnEBzJvINwAS69lACaDjuyAOAmxVnywhf
kHDF7fpcR6tsbnqlinVi2/beto/2/og/uezTdYm73RKC346u6+JPZEu8lmw9jzx4+PY/H7gw5x/k
gXj4z1v8/oCfw8867L/jG2WfFB82+0Ypsen9vb3B534DWTb7hi+KT/Yj7EfZX+yv/cv9y/5rX9ol
/rbf4/Nrz/4vGOd+RSMurgiM8FYUUWwEbVBkyeK3RAtzcUwzk2ikIO9/K6dy29oGmZyIRF7vombd
zujvwa2oqTj+47xLvWE/kI68lLZIvr9MGriGPe2ElbFJF+qCk8MoTkDzJwIQTucMZiqPdVYIaUj3
bxlJSMCW+vOVOvR+pTj0AvYUZxQ4CSrUQUeXN2Sda0MIwAZfy3FDkL3axqZ73qGxU4L9uO5ofmD4
z8wVJ4jzNIMij8kU+YD4JdmPyQKcKbRbdxT8TcEk2VeGX/u3N/toOcdbl2xHNnHv7lMlB5VUtuaU
juZ8kjuEqQTPN+TVcx7p5v7ra79GwHXhSNi9HBDjCqqZQPmMJTpfmG5EQ7jcIANVfsYqRQsb7mb9
bnobPsZf6Yqnv9gFqB900UIVBzYdG8HtN+BnpH4WipC+uR/u9vfdp3PzGKya5stCEVbAA5YvPEGB
i9m4eG4TSqUL5yyiLxrBXhNywOoS6mxWtOrnYfd0s9l8EB+B8ws0ywzC93zxZF9OCxnXGwrzcnTf
jn9/uLAqRxgX9vm3oWDGglkMj9mPLf539vXz4TjEycnhQGE27jff9xt7fw/j8PWyua6XF44BQwUd
us44i1gjrci50axqNdUvOtAv0obC6EU/Fotu1lokfx7EuDUBtBh6QgGShMQE76/FociSbMLiM2sG
W4tJO2TllC3tMPDqJGT/wCyEmIC7YdSKlWVVBPrFhOz3L3v7+O56rzg+r87KFkvs5nAxnRNJnPkU
80DyrRCS9scjtg226T9sDJqNJUT2IEkGEfq5DkWFVcRNNDMBtv12dH8TD+pANyu29hKtAApwKoeb
iNRnRZgUkHN8f/94enoKEKY8wfCwYGXGn/E3iHYODt08fpf08ftxIOzX90QmErLfVt7dfgpd+aVF
bQEKJkwYZJlHfKzRmwiyTgmawo7L9hYuGT4SjnKzgaO8vsyX+dOf6f8RxlzRScg6GPCCWsWEwf3D
8T/Ay2OqG+agr4u6cAHsqAHH2wTm+4+z4S6jItIiU2uB6ZRFHSza2LJjz84/CwF+woE1mctreSJT
Pp9eYCVj11QtZKLGnOAbcO/w/QWzTRCB/vZevbvD3eHgrGziZYqXmyznWLuql0MxgWBYwIK47pP3
i96sGZXF8366pJyhNQJJLuuITc8+GsSC9bzzoKnPa2py+SrGTYfzUHqU1hI6TiHozXa3Hm42K9px
cZ/50Q4dIToKNFDEw3fvKXGRC8n0907tDfIGCnLHduH8S+fzx1TSDTsDK0Wvy8f/RCx3/BPFz7JZ
glimHwl56+jbC0AL4Q4m2trs/oKI0H0g8JQs6mgRdRDvFYivP3eqlOBCiV9Y/xXH9ANWdmEFTgbG
OSYTLMQzMB3+Pi1QIvv48w0Hhx0e5lHhKtlhZd/wHR8H/P5zmH6Cb6wWjvHKGWbn5cqo+CpoofKr
TjwbFRsZBvS392ajYGNhlwDnx5OujUBhKs2PACADKMEC5AXiGG5disJKNbVGfycT/HNPYVcVdgt5
xexv6I6ZSfveXQtqfvJWZ4LRU6oBZ8PC3Ra1lApnKds4F+LQVOCQCnIbkIBkNKM9+Y0/zWTE94BF
Uw7GQDAU73BHH7YP3tZxMKTv7/svRFxbF7YHl5w97kL3Ly/7+01HvgPcxb9W49eLXKOMOADwOwCh
RXiP8qNzw1cJuhZ3gpiARYzMb/53Q5TN/JF+BNtiGz+UpPaSp8kePtYYLy4dCrolLBCEo+wAffRI
AJ4LFlI0y4/oUmXe6xb+9OmJuRSsweNEEFVt1vblMrBCTIVQE+IATgJoEk6gH6otOkZlgeje/Blt
0q07b34rnrArXyL6AaoNqhM8Y1BgVK3F7cyIn6kEC+fgpBFtAUgRQcr5XAc91AW9NyD6Wfbeejt5
SbfD4Eless29ZlOt2ISLe6HMyeNUsMq1TpRLyOtd6VF6699k+pBQv7Hlu8NwkA+GLXrGypH/X4Si
OB5tFiyDwiW1arUT4iGA0DSlRmC/R/fzod98NiAw+c73sIAu3lmeq7UAk78D/z3XP2K5aCHyrQg0
UBBryXR6uM++RQrEaRqJ++HX62Rn22dUs6zW0jPrcbGj2FQkrgDYge7j8x3tRJyZmU12tki10z5l
b/LMY/Xd2k93cUqm2xBrjOQRiZ/Fve5ct64Xl86fOZ9I56KVymrmSgXqNpk0MqMA4gUOB/BUviN4
8usa7vBPh9HlXPE8gLuujDw2p71FFqHaBLhEJD5U39WLDHOW7vWt5I0Pxdu4A5QWrUA/SNZMxKJg
BLY4OLhAIPvMCW4Sv+9KAYKzzEE9hIM2msrL99pDSobD5JqudT9sRi92VrNfTFf5KZ9K5qyiYPi+
7KtsezE3Iu9KV71rCQkOTWDrxCTPzSb37pWtdre2tz99tmeiAfMBim0NnI5IOgFw61yzepALARc9
Q05nRIIz2Fi3CkHvkO27wD50o33itPvsXqUBUrXANX+5GzyAysN65SS7a26hA3vfUW9uZi+nxVYm
gf2crty5ZDZ9fow/pxz3VJS9X5RRz02TKkUHHkVbfxmJ4YCh1FFu3kvEQKj+89pDtOtptg1JfKPd
pw/WNrNhBjzhqXC07cphuAg1wCAAw46KblZ+j1vg+YJZ6B8Qi1LF47VryCRqiOz4duk0gTfJRMAa
zl8rEi/MOSeR047AQv1VCkoSWgtu9CKg9pBWNN8HhwrHQf3U/h/y0sw5cSt+NkkummlBT4NabIjs
drlwLDMI/G3RkYpvUQaGLCJlNrqjvOsTvbwVqSAGhnO2FCythh0/X1pF0Oc+H/WQ9nZ1ExCDmDvj
NnsADgEd3Phbt1FygMx0cshvvhVnIDcpFYl5k5G/BhJ8XB/MZQaGGwzn1PBM32htAWrqCflAjfW5
qRMBsuQBxGcfreO7wEGpaIGXAZnoBfH/dQURJ5/bdXQMyFUzYzEm5CIz0tzUruykT0CReWg30mb2
noE34KYELCt2ewOwrl23yam1UuB4aRQxDBOQQ3gNR87joq+gDhB0Ri0SUe1no5EeNeLbaB845jb8
mG/EW80LaBY6jrWV1g4a221OB88kX2gD6ieqHpIbB0Ui/Zv63XnzbUNQLqMdhffq0EQ45WsG8TJu
Q7gmSYCiQZIblLa8EopTr8cCGMtofFDseJs5g2M52HoBgbTixd/Bk3HsTQqQI3v87GjXkuuKt3AK
zgfAKV5k6Znio8mYXf1cYTNHRDqY3+3h7ct0p91oB/txr37LjkpQe5XvkycVUEtU3N20eE70CdC6
10Z04Z6wJCyIRScfzqUhciNK07lMuh5xVqjQwUFbvJDCFA9/zcS0W9BFksmNyUvyhEgkoF8iCFNX
RnAR/rABMKxcANdBBX9uyyfZINUchcTQMIA+whFkNkC9De4Gshp7XNq9c0HcTCs1TlMZrJtUe0wP
BugWSJWSch9tM/oqf8quaRF/xbtdpmS4yXEOJclygA3rkIkHiCdxJ1L1V4f1/G3eRrRGRi/7yNdE
Lq0ngGzQ2oIohwVZ54bWaCuh7EWEyvr7eIsmlwrPSvD3/SbwDAvvn7PjDPYErcrsNWVasKuSouF2
gqYotpk651pMvR6lyGxTmmzijoyPuWtRFNw5DaBOqYBnYev3rNP5GLjjTJr92pvn4nKfyOfvDWIc
lYo6Qj6YnO6NrV7DnZr2TAtvcLYzq/yT6OP1I71gRM/mzNeeRGMfd6HKriYFQU09SXbGG9iGPxJa
fY6YvB06o+O/lse1yPKyHwZnFohFCFbQfqbBnJ3vdBvJ6DmZA7wXHZSv2p3fsp26VY41XJqDOpSc
dJvrc12wn2cS+fWN2waHCNVwVJyo+l5sRju+nY7BQ79JSXYcKaw3ze9FN3oG45OxW6VMucgwnM+Y
X+s8lnwx0iE/3Aq31mOAu2/1EtvJwXyaAmfeGAnJafUk38zCipW6vJJyopl1OTFToxQmia+wqXv9
QYw3uKvR6PdkkQ6t67eDPe7kPW4RtvJ0fc1/ICHOXSVgbHExNPB8DroL/jynfqcLclonVPWiVxW+
CXM8FEcFV6W94IA5ZmsdRluF0Ub5hz0T/+kNgMbbcRc9+W/Vl7qiAwtnDONhMMGMbBoxO2fSgIUz
a1qKujn/Xn2Q3GIXOL2FqgrZRbzgJnY5ELp2S7h8rVRlROV4FEU+DI8UP0npk9WvgUwo9VaeUOUR
oNmTp6G0Q/1VeNYN0MDjl+YAmL6VIO0y0c1kygAxQkIApRw/x+9EZuyHhtSMVQJj0tvi8xiRnqgo
bDEJFPxg3oqwosK+dfFCv6Zsl7cCiAaSHaPmYPQmXHxY5IkKQGKsMXIrJNoEjvzLP3Su5aGV/gFd
9nfXdeyiVgSv/mD0AnIrXmmxq6Z8rtyKmo71kAgsFoYtceu3dnsLfiWT6l58p9sGDXFNfmt3OrG8
8junJbWeQeWDCqNordLtMiGBsaDtBnlPBvh7gcXWxI3SSPHPWGSKflAtIPkGNepgvriNPq5P/PKN
gRPGmdCiBpZ9kUFYiDL0Tf2V7RJqUPVTtGNn9NbgjBdVCjE3Ak+kPvDCyJ0dVayqwBdgROT7GhFo
uv2IaHBET1aGa5B857vNFlCS5k1wu9ZccxkVsFX9I5nTKKuew8DXw4TWqQvM/u/gIH7WL7FnrNwp
fvr6OXN1Johb0dxKIr8OIQigE9Zj8eLOHnJoiK9Von9lR+0Bdwta3wAkUb+pn9eozhe8MeaJUjDW
fgbqTR7xsjGEWlZLbOixeGhvzTu1RMajoopPLRrQ+L24m/bDVkce73VFldgKXkz8RDJ3hjQrLKyQ
qVL79n84+67d1pWm2SciwBxuGUVlWc43hCOTmDOf/tQY+LGsEeE538YCfLMANSf19HRXV+mKeeBm
U/BUW9LM4gPKHJNbm7HdbOL3xOtzi/mgIr/+l3XiUX45q5iDNF2EaoFVPQLwGK4OAlj+Hge7XHNe
7DIDrSUHBTwB3gsIMZF4p7ZTL13Ac9XCN6qn7A3v+f284oD861y0NXZW+cbi2Vy8AH4bpLZVelH0
UMxgcLAEyFce59Wx36Br4ih5SMryW6YLvn0XYVwgbpfxKkLlhacMJpdMUfsM125wSg5A/cMN9WvI
jImO9BncMfYOeXrQq6eCmpegDiBhQPv7SS3kUUzg7zsLagRRZnX73AUdoFPZ6qHzIYb7Hd93Z511
xd0+iURcb//sUoPsZy3iyhh2c8DP9u0RFY1xnZif/FZEDkiAn2cWiZaOyS+TdJtMMARtGhmY14s/
b6WNZFeWsTes0on95oP/EE1tO60UnNq7mXHLLUUuv0dLc0MkzSA3kGtIrfTR2Mqn0TbcAPHy8NJu
Avey7u8mk2WTTODtwkKFwCCAKpF2+EKnxqNy6VJrfh72lZVu0+O8lqyY5XzIxXFjhwQKwOEQRS/q
bdsnWqpECew0yG7PZ6Ty3XhdPuWlE6IlbTP51Tl5gPoRIjb/771LAZCxXXGF/qC7NAkgixsKriww
xDlvR8Qq1uDFdxdbccGmsFIfXYgTWf1OfY7dCJtKd5vtw2Q2K+vvD1iKzK8+gBr7qMR6oYb4gNHe
AYD8EW9q/yvdqn6yl5C0VXNzzSIAY9qk/J8kxmOrVgP83y7qTZSojEPiql58yp+UHfKKnIc2csGJ
gdVkjJZUg+iV1gjfMEQRiNAudWRlNVQajoy20ki+0lHtbMt9KevhvtswUyZLtwrS4HC84AvHu54q
TaUjnphTNSNeWde9BVZuW/ysdatHxBu2ppDYtcsY3pIn1DToOyEahXYXHegPdSlMoial1t3FMJUD
8u8vjdnmK34jnTK7dsQ7GF+xjuli2AB8O6Bf4MOBBBU1q7mcRnNckOvlZLiyV9zNK8Il6rfOdrI1
RMXmFjw5aE1mhUsL49UkQPNIRVdFTEhla8qxz1I+UVIkiDrr8llu47tpfc+hKjauFLdGdkpb43l7
EM18H7rc5kReHazY5cfK9aZCqggFZYjzIWZCzxs23a/oQQXBAj/2KskkYBv7ryIS9HblBK+NNzlo
RjMfd+JachUH/nI2nzJsg34d2i3KV1xigjjtLXBCK9pNHovgcuE5AOpnstuhdaaCy4QKq6AswoFR
gIN7eSxFJ3yQ3vmXyRbVnRziHcjYfbfuGgB1HYUKCLIiFUkX17WMm+qgUEm6rnns3kDw/i7Z0WeB
PkSg5WvAoj/BQv/U7vQNSxNvoRAGSS3CHApaQXyFSlz8rzVACtSo0CKVWhssAnJ2KAd407r2G+Tj
DYt7iC3kRbfgFt9zr7VZOKWXbJEjRyOlEzKczE1DBcYOgCJoFdFQAQ09GskhNCTTEuBbpMNrbEnP
jXNGasvrnPsPAu2I7z6yxkHynuRsQR4l2/G2NC/r4hy6syM52jH3dIexNrcn5fc3AaV5PT/8JITD
QHI/AxR1zMEBg47Tvl948zjZJZDaMWZiw61YDle8jZGQziScpyBfAqyYlpQcK/S4FUZ8sern9E22
6hxwrP4RTaRuuJX2ZjVYshm9rTvMVbOG3tv3N//KzH8QN3B9QPERGtSEsD1BOkm7iQkMVPrYJRdL
gMIIGrc9fc2/IX2dPhbeZZNH1rwev8fGFU3GrN8G+mjPJNVjOGXksmlIbJJLsaa3KF0Xe2GTeVDR
snkOkDQFPeto55kTc2S0Ri4kGa9N0neroHXgEYFJ0cv9+O4+99GaLjyRrqLyG2vtRXvhJLxK6Ciq
0Xz0+feIl80bpMOJ8KLd6B3WuV7Jl3lAfeDAR1Z4R+ghMdF7w5n3sRX74b3hgQxrsElmN9gX/n/I
omMCfn0B5Y01js+4MYEg9OgKrnKO7iPIYNjyuvLKTZUApWFpayt84Z9r02DfwLd3Phgd8ajDLSsB
aaSRc/jLD8UR6AfFGuPnVsGueOMac7yTawciu7aCfmgzY+axb4NXWASWioeSDzbaT9Hsl8VMmOah
EbDg/Ek9CT4CKvHUfGXAKKzUc6vZ3EMAvJsFMlmb6VWWDhaOFoJmIugD6Nr1aKOMzICsXBA458/Y
cIeod8ELYoetjYW2+QTCEVbxznxAL47ZgBAPXpmERY4KOORykuZIImPONprbP0PnzeShWpGY0zE3
m6PiqefOfkN7NytcXlpfdEaq5I7DeGk4Za7EoV5EqH9Bm8kZTSk0A+TrZ69z009kJlLm8rIMUo5b
hbRcyOcwmGy779wP1v2mDU1Ius/fPNQyTFaqS1wyqKHLDElzBK43MH65MLraqETUMcG/5Wpnw4yh
vmKqkXncmk9Ps2UCWu+o5ordjbl0Wfw2TS1rkg3geB1hWjp0md3ccRa3R93LC3fkLV/5peWYoxOe
Bzt/kLchECV/e6+FQBZh5L+x07LeuQ6S7JkTLpb+KpzDffEo2Ligk/MX99ochdMaeuVmvWMV1hcS
m9jCROxUAp6FFHOvj1ERDkGYBygdI49aoaXqmzvEKGWXbr4R8dzdas4A67Oj7qM1E7VDfpy+HMHC
DJ090IXgCUxNujAUjV41YWahm6k3TIx5m+4goJD6qZ14XWj+PcdLNwRiUXQbqaAph9QZFall6qXu
kcmFvJk1u8gkWOE6/KpX0VN4Kt+xtaU7vTTFTxG+A34L0KncT5/+/oaFXAaeDDK6KdHrBJlPmkFB
ihVwmuj4hmnNf8kvFSnwolvNSu8Vq9uAqcKBIiWrqXppdyEoRHoBEm+kl5F6rUQJ1+acCMjQ6E6O
+Ba8is6MiDAr3PAr3wOVeTCQa/WTE8uJ3GaNZAOlL9xK8NIQlqCWuA7CWapIYRc1CX4ya81U/XAL
ynadsbgLQ1RQO1dVBFqoOCFpc72T20suVJe2QsAzmco9in02/5itg622AyUmMvW77DO3ss1lzQw0
b7cxLCPoIIg9vLnpjKMQQJBLrlFITnzxNXhDk+IWOMmzgWJeYBfPPQ7uahiA/F9nB3kffTH95u0k
Q5QWSSTwwxtIMNyk5rgMLzAZN3+1b048GocfDACUBu/zslPsHeR/IlvznoSVGfpgPEczZIlqZG7p
KPCjv52ZKby9mhF3akhyIPRE4EkzCJcQZTXkAldz0sECXMmq2IKjttwEq1BEIQpJwtyDk2MdrduQ
F5E+yuoGqXKiLEbtgDgrgZQB3Y0lnrpHbG5HgoSfzfvzunAh5cnfNyvGYb4NBoiyNgQuAWAHCJKG
k/fDUEF2K7hYk4ei9sUUreJO21wOwRHQrO88NNPYFAEb4WwW5HnhriSmCVcHGhvACkUNVpbSNkhT
OG7hrJzltexwTvIun96VfY+Et5X66BPvVlNmIvKVLDCHeQPLn/4AnK/99/U3UPFuwsfgTTLwDcqH
BAxQgOuaVFpj0eQjp3tXWVnvhX1+NWZyif+KN6P4EvVJhPsi8rtdgW4aO9hC3A3Bwjo3hRPnTU8d
8DGP0n37wljp2/jgeqiUA+Wgj3eRRQy1fgbFnh/rdv+ENmNwMJGFttq71GVtroVjBGA5T6Q7UFJF
7f56tC3EtOspxnauQdYQ+OX7jI60yoSggBkeFKvc8Xcjhw41xkgXTtGVWbIIvyY54aQEPbA6YEge
4tvV6IamWW9Gq3uuztWGWXa8jfkAC/g3StptC1w1zpWIILMxQw84OowPZZs9zk1iZl6A+/gZmhB2
dHeW1rV1SWxCF5+wLo+lnfX7K8hX/hp0MXZlG0SY6xl5EzPdQRLUis6G8yX6IBtCA0xZmd1mM7K2
1fJkA0KnkkeUQZfjoCmgpzXElNFw0tvKqttnFveW4cUWmCRdygyBFo8s0f/9P4PUfdyhYVRsBOIj
PeHiBt54H54A4J8tAY0v/wVGh9UFzQl5LfFokaD2cAdW2HAK4CA7a/xosY6ZqbnYxKZ4joHrKk+j
xdKwWqg4XtukNrCeg/JdDXFUR1f+TjeDAyCZV2wv+8oHFMFVfNaFR+aMdoO/B0nN6UVpa1XrYZD3
wrvsId6m/uiUFn/398lc3KP/5vInuv21R5UyjtShhpne1dwuMRtXwXB6xpZkWaHulSSPJkGqyOx9
zHZ4CrZigetL8v8eC2PKfm63X2NBSThoLwOsJNvAA9HLU2NDRc9leZeFJPTVXvipgf2y0wlyGyYj
7MgnAc6s3dQOWMOfgfw5/T2ghV33E+ACjI0sPCCU1AURCEZbRr2OgqGAV5ReWtm3AZBqI5GuHO2V
26nn1C5Wf1tdiAJglRCiIQzQkRSgVovknaO4ClBUcvJ7pJ6tzE2QfDO2F79RgcvPV1L+qHmldRpM
A9lpY8t8xN0uJXruMWRDgdq8hnbca9fJN6IBUZ0MQYCZ3aWPQm+GTiJYCATMeB17ARhCJAA4dr0T
utkZBIt/T8HCg+raPvm+X0tcQbC2MSQgdbv17Ar2xZVfhP3kiublQd99at7bJ8Pgrc++Mkifw46f
a3DdwWDwqgjmAELtx34jmIaj7Dok/r5RV2GN8TbOJLLteCrzKDQQdMz1GBN+4mplxDLXNndOjtW+
PyearW7BrdObs2e8ClZqV4ElKUyvs5BGB8cIlhcK6EhtIp9+bbvPqioK2w5pxXOPwH37XFjaDNCo
DPqDfb+JQYukICFV2d0xe48cHVsQuSGJNQW3VQR8BnnegPMYWp86ld2UhmAs9BYPSSNwlc4Ud5P1
nll4T4pHI7elU+XHW6RVfZbXXciQIMOI6wshmAHaQ7q80xtKHQ0lkrodKvTayjh/ofHmA1NQIxwD
+MzjV8PGWJXPg2GzbpalzQ2qHTAtgiwMguC0/0qqTBc4A5Mfvxn3UCBQzXmr2nhqhsjMIErq0Wmj
uyx03W1fLsnJoCkYuUbyZqfNqt0YglcSSU69tydH3kW26Et2vpnci01g2bodAThqFjkEHO3cs9/W
lu4wuu0XMOnXH0FF+7FWKrXMT+RxhYckTta7sQnsZhejK9nY6Wb1mX5tRTM9lLbOuGp/Bnh9pV/b
pndbVevgfYVtbDiwA8qvryivvnwoa/2A0NBUT+hue81OxX27n9/VGMzwluAEbwxPc/vouP4KyrVC
cSWHqgi+ApCwlwqafaNZvmcP2/6R+9ZX8l2bomL3t01xwdWgdRf98jhuiBN/ABS/3KkUx1BPnXmk
UaAicqgg4O21oIrTDveJZn7wZvSt3j/VJmdYtQPeSxsFVqDkOuxBdd9tEhZ8ewGWiEwwdj7wagKQ
lxrl3tVW0dIokDM86gcQeprjVved1Es99ByBVQXtnxz2w2DOnfnAecw+kNslgHmkSHEgoOwE93Pt
/eS4n9RMUHHklU062ECwub05nuLdfGovZsW5byKzdXsB1Uuy3yhtICm6gIWcS6VolUoBZ4DZmN0a
Vdw2MaFchIduB0jmASx5AFCXKwlkdPWEMnNmAf0KUXXEg8w+8tuA8PpjxOsZSGdIfF4afAy8LhB8
SY9XQghP1x4TF+vPP2t3wMKCli+29oyrdiG8ubZN3XudnsdCmsN2/5x+T2tbCJ3KlI/dy4f+OXsj
HmntatiqmpmcNK8gj3Hmc/j2FX79CZQX6tB9VNZkLQrHOEvPPboHpJ3iobncGh1udxJPJYsp4BbB
iBwWEBPQaUOaGpm96xnvACAawrpAaqf1JtJq2Ozgeg9N46THkWVsYXyAaUD5BTsc9zx9vQcB6IPy
QoNU4L7xoicZXI9bsTP58zF9jpwwWSF2bliX+cKeujJKuVeRi7Jcz2AURFpeuBJMHSKhq+alfNJ2
4ko8KKDhBgNDthFIyvZvD7dwr6DeAH+ik34nEWCs6+nVjHksg0zP0HgReNUu8fV1CLnwd/EYWuMp
f4xtxY9f0qf4nHisPNLSjkaDF9TVUC4VAJanHsQjujaHpqxwcVr5Pbi10YmjCHZ3QeqsSdBES3pY
023o6SCwuzhw80+5x4ylbiNYXOoouQDbCCgw+imvZ6Bv60vecviIyrlETnLMHvQt74vQGVqTTgUB
0jT/IYS9tknfZahNFJwCm/VWO4NCkHR4KXcyOukzsHri+WfpB22dW/z/njS8NkwtNxjCY2OMaqS7
T5djb5MK24uyEZGh1X3NQfuTazwKj/0usBSbsdMWDrLGw4fryJcBREo3oqBVmVCQQAA3eODX5Vkl
5kS30tEBNLF29aIt3FOgs0WBC0j66zWNs34CvciEVCQ051CT5t6M3gboCHl+5rgWfAYS7P9sUfuH
m9MEhOWwBfRxts92+mfkEgy56IoHC9WGHf/OMwT2Ft7XJKn/zyZ1cISimsRBgM3CiVDdKXAzRjah
5ZJ20b411zozu80aJbVjOV4gHYIoA2q4dz/4xzREGWnygYS1DTB8CtZl3fmsYtJCb+DVOGmh4SLr
FbUdMU7oCjUOSmZQq7Dkc75J7KN2akD1+PcmvW1TU8BgQjov0OIPn0S/b5qLPCeiEReIsBWX27+P
dvbWmDUq3FVjetNH/XRHzma+2aYH0Hw8nrn7aF2+gsvU+/tLbpcYXwIAKdjsgJgiBZXrLZz2pVGV
9QXo4xXXevqJBzWx+NIqpmrL4HDpvfSDEWDcthHBJLImGD3h7QSe89pkawzpqI8QoZ8P0XZ0ex9i
E5bwWmzlD5Afs1wRCZWuXhWUNercgGA2wA6GtdZFTL0C7NgTNvVm3qOdeUR0x5jPmw1MzBkqiSRB
kwZo0PXgNDygOj6rCksSQBDQggBoNn8wYCpEc7f9erbe8LBkVXxvH8wwi3QUrje81HG7UMsYKLUY
1OOA5JOfHPTdvfop+mj3W/NIgKEHr7EtnCkuZuzjW2T3j1kAklCNIy9m+Xq0Ux5qUV322D0HVIB7
OyS8FPo9YpnU03bFtn5UV9XG8FlMILfUAJRhag8pJTfkZdZhr3qvIwzPh3w7YPu60rkw069yW8FT
oSjXIrBJzOqJWzsdIMNvEwDBis+M18l9Rm8yos3wf/NAbTIVekEhr+Jz2sZRVtoZWM+NCi4U8VwW
duOODjouV9U2PqRPFlTFGHtuwTpos1GARwke3LEyFbEnkRaqGVTnLfVBf9W2hCK5sYKjEZu4IVBE
sue1KJjcTnfRSMawvbDfr2xTO6BK6qnqKtgGg/h39lhvL0dpAzSajmEbpTVbUmWWD/wTwyz5WWrC
wU2kAlOCjYccKHXMIH6F1G8Js9xGBeuNsNU288ZwuK/GnqAoYPIbZt35dqSA6hBEKQiZADlQqasp
EoZ41PqiJFUct1vH+2JfPGBtV0hLIZRN0V7VrbR7xkDJW/d6oMQqeKYFXkROiA4xgqi9CBcIF1ol
Xloo0L3kG6S2d+hTs6GE9Pm3tduHPxJQv61RbiRtxwYkSBXqKNMqc0Do9Uj4jrR9v65XqW88gOzL
6Z0WbXKSV9/FdsnMLJOTcjNe0s5ApOLR4kW9/dWkKGI5a0skekHFTvI9ql/t6lUInKMPs+tkNIWX
xGcu7+0hwrMEWV4sMKq/UOTGh/3KwfQXFBl6ODNrOinggD+B06RYqwnwfpmfP6FMus69yU79ANBt
lv+4BUkR7DjCSDSdIt0MrNC18bzkM/6SZtDLOxQx+gpGP/WmY/Usu+pZNd/KbyS6nMIBut1DXxKr
MPRTEaQmHSVIDB4sFNABpiuiF/7S5LKErd2tCVPAdELIbqYytI6AHOH9YDXZuZM86E//OwIPA/9l
Wadc15wacxgSy8oh218OrQv4oXPM3bE1Z7RVkEPVvPe7ujIV1otsYcHxIBWBHkbbOkAs1IJfMq5v
RKg6Q8sPAuIogedvktMhucnMZxFnRE0vwh0djStA+4EJgHzJr62Vxqp6KSKhtOTdtA7vpn2MEI/z
Qz+DtY71KLl1jVB2+GeNDma1AnpNEceX1mUboeuh3EZuvMNb0w292VO8mvm+XgjoYBHMweh7QkkW
jejX49O5WRugMkmOzmxP+wu6lT9rZ3KDp+iVc5nk++Tn6OnUQaWAQUIsAtiza3Nhm1zE4dKVUMtx
BDR+4g0fP/BHJSCP923J4oi5zUsrwLcDOYjLFaAQkbYH7eomh2QN9qgrrUA768gW5KQ23ANYn4YX
9DVY4j3E0nalFzhpbabv2XfK3EMLq/r7I25wVrU6Zp0KvziGyD3GDg9Q2SpHxxMYNWTRqg7c/Qg6
kdZm3AgLe5fEFdDK5HWSoKYuWrTgVJd0hl0N1bbVkKHN7FU8IsY8CvvKTp54H3IEpKkF/Yrocssr
s9owsXasj6CivSgociHpsAKtK2wFCMUBqSw6w3dmQQJK9QnSIECVOX/k3VP43qwfGZNArj1qx/2e
hB8q4F8HeJK0EopxsJ9sofbjCXcxWmrGo56aNer1yEzmSII+iW5wlzypT7w5rMR9Zxn2g+Rldsbc
CwsHAJEe0tSA2wMUTzcaZmreZGM2odx91zw20COBcNS2OnIoBh/lfcN8lC/cyVf2KCeNWzPXhwL2
uJV+mhx+F6+lwr48lWitEvzES9bpUbFY+FlpIeBCLQzCF6DBA+MGDWOdp6RXpA7IM5B/yWBuEcB3
hUDL+RBsZM3c7hQ60loDrQgSPLqZrBMfkb6TrSCl64+byck9SLI6Z3FbnXN0fv29JxYezvimf1+n
UQejzGZNzSp8nXqqI0fYiIC89Bbk2At3cvN94PD2998ml6KEK5PER/zahrJSqGUzwKR2fo6d2Qef
7atoRYetYJEW/8DMIlPexq6Eqv/fppmjpU6gMht1U4kw3X1r9/Nzf3hHGOZBm2V9zLzRSlk8ZwsP
WkwvVMoIMxd6/G6a6gSCOZRTjDW0o3tAxJPIvHxPTuUc0Hf/NNjhWUCexoeaIGR4GAn6nw5w6sCj
fRJlf1xqKL/T3lYzgjCq1Q4JeucCAAnIhJwfnMO2FwEdV9znwRRc7RCbxp4zG6/rATQurJfIkcDR
qpvjRnDAMLzX7aEwV+3zhEXpH2cvME+lHewih+GgbtPrAHsTlRxdIF25SK1c74w0CWNAbvC96SPS
SLNdv6N/Ao+vr85LwcXpR1vlCJiA063U/f+eBYVxYNxBF0u6QRE/XhuX0oSrMwU4d/RAvUJRc3wf
VVupXVz9uSkd/96Jt8l8WEP3Lwi+CS0MSvTX1jRVzaMk7FELqnHaNYLO1Mz+5bnwCG+K+ll4moYe
NLAqcdvZWiuf04rVxb8QOaoapGdI5AikHU2NIPdjLoY95Nbr5wzpjgivsmQd3E1oDnIYoyVzR21E
HWgAkA6C0AocLVToGF/SsIvrAJ0Llmz150EGJa85QaDtMd60vuRmSCjldwbo7lEYPRq+4XU5+txU
E2q+DQBAf3/Okhv4/Tl0w4xaBGlec0Zm5VvdU1FNCZ10F6yQW4g20jo+M4EgC2HPlUEqtAyHqSqL
BOOPwf4Lvjj0mp3alQZT42MAVozS+2QM8aZOoyB2/jfjKuXX5yELpD6FxcFqoWhpgilhnbhHdOqi
UCJ6qf23vSWnfmWPulyjbhj0rIK91m630nbuLcNMUXPPD7LFvxVgf4U6o73HEkdI62Cv/QfXfvUB
1IHKo7pQm+LnA5pdI7rYY6r7Ea6fcKkGmslDixrMXf/rqBFMGnBWxF3gWURTcMRJBynbFBHVZAl2
/YTSyd07TjKa9/EgiuBNj2v0bBw7iM2xapG3HoSIAOIsaegJMuCzKH8lGOhaHbS2xiYWXwlzZ+x8
vCToz48dcOW5oE0wc3jKhwHKY6f/XREE1kGpitYVpP3xh0qxyDoXKeLQ1VaD6wvkQ3vQ88AsSo/h
rrekRwlnGU272f0qZTb73b7UUPtCHgldUGjEIi07184zHNSRk4qmtsQdqMvAKqz7qfVUPBd+6rJ8
17IxgiIBDR1asWlA0ygFnRy3mGcO+dB5ZVgkUsj82UE9acV0TTdvBDK0X9aobRxdtHBWDQytctR1
uObM6HCx49hUDy/yJk8Yx/YW5EqZozYROl4qQUBRF2/e2i6BUIDChHZByw8yRtbfh+W2PEXZUq9X
TRUSABU72BrWnfM+blIPfQHPBDvOueOBmQ26uXMoc9QOFeQOHFZkaO1z50xv2qYHmRNgZzKIPcJz
69UPJ+aZvKmkUjap5CqyT/ogFLCpn7JVZJNa2GRFWwjmSBnoClpQdI4e4ivezT1W8HTj8YltGRTH
pP4FMQ7KAw/oJGumGraFD+MzfXODnYiiY+eOSF+vC5+5nDevScoetVOVuOPTkiynvOMALBoQqhAe
tAr87ch5EXrM1rrsdCv3/t5HN2ELZZfasu0wGRlXwS44x1w9Md/vFI///+g/WB4fCd7RJQWFBmr/
XCB5FAlGDw+3Fr3uK9uBFQRotgwER7XTv8X+W7TuNuiS+nt4t8HJz/j+2aX2kJFLUiInaFUh3BMq
UWUMtvV77QgADeUX8+HE6kuXFn0OagGCCsoqbB9qJfsZGNY8hi8n0ZmxbZyD4E/W4e45gGoA6avR
9qK/ix++VHN6AQOCGbpetInBvmncPzBzqcQNXMWKGD+klgmeCMgihRal5IpEKNJcrkFDjkbXeDUj
LpVN5YRW7mJACbDa8iCqmY8dz3JQS6cX3S3oEwMzABKB1M6KZJSAmomvUc7u9VV5RFRoOeoBRQqe
Ea0sjvGXJfL/v57AMQ9NjGyEpcrpobaOt1ZuMEZzG5GReURIBGA9IXz7QQr+spHqmdwEmgr/9zFC
AxNPDE8DuEP19S2YPWeUPyJzP5gFGB80X2SE2MvWESAo8EnozqbTt9C6yqpuxCpOazGze8kq8YCz
BA87+G7wwKuhmBHnwLwTEbZzA63FNrM367YQROYA0GsAMEU0itEcR10eR0JaoIlX3TVv+l2YAfge
I8MxfWgumrffpNmUXmsnvOeBVSs/YtfoGcuwdOtBARPa6GRTEZ3P66UuxRB5yS5urAz5ebc8oLHX
VXb8Z4sKVAn6JNH4D3f6lUVqc2ni1BlNDos/r35QjA5HA1jQFjRsNav6cNsURhR+fw2Petll5aiC
eCGCCrunniK7cxKbu4Bs/Dx52ifDMy6cT7BlCcDyIpONGaVuuDlrLnwNtUbccBgPxFUyE3t5RIud
uptfGMYWnCKeqoAPwxTKeDS8Y4zVqgzBeYzHknHgnRl0gWAshCDPW2ImHo4uwx5x65Tbu7JHXTdp
IOezJGaA7AAYfZI9wizuokcB6Sm7M8zWkU7k4inNYht/K/cM68TF/2WdunTGcKjUOYf1zirIA2L/
3rs8iu+6zZ+Lz9qKvhgGF25xZETBeAO+KQAOaFUGkROrmRMLKGPvAPwe1qqnOIfjAfWAcgWRM+9i
rtEK3CEV8R8aGYkM8S/b1AGZ61oTWwO2i1Nvoh5gBYfU653vTjNZJdGlVf1tilpViNyLlyEqGzCn
59vo0K64HXdiFX2X3BwGBGFZHhlGtPxSVlqtFQF2roiVGUw2LWhlUMsH04tfr14it3g2duJ9dDdt
EgQz6Xs6MTbvLY/Zz4z++wDKC9TZ3I0GTz4AmNjppAKbpHsjRJ74T4CvzNqJXEDfgU8V1qDEdTVo
C0XeeDDMRxD2O4ytRUZL72UkmDWUFEAigDTbtcdN67iaY74GeAXBC/wuMmrdPoLjDQmXgbyK7Q5k
grzHWuullyJoBP8Zpg5RzkH8qhlhGN0vs8/jcucBmyIcVjjAcfkf1C3ItP8zSDOw9GGTQPAdBl/D
dVOZX7kpYt1n4Cgnm0e+A8xNjLldcsG/LRI/8iuoUMYq6xQBFpMtb3Vfwf1lw72CZmcvseqVt6As
anDUKb2o6L9UWjKbbuQD9bvO7cwzgIXC4FK0VkNKYyU+yXd/j/DnOX+7e9AxBT481ErpUr6COmGr
atjKxlldaxvpCWwQaDA/ogcRc8u7pfWErWxdEI/zK94WXlhlwsWIAVsX6Q3kS4HSoa65yBgvfKdj
4KqHJICVfEbAVe/jI2dfHHSf+iwY5+Id/tsgtahdooP3HpUR0oaJtOxgPr2IZnOeVgXI3v/L9P4a
HBUONRVC1jqArcLhA0dFX1xq8ihEg3bzifA1keLPMTh+lHeh0+KlnqIuzf/vpUAAVhEVAnAFEQ1g
DamTOgaRAA2cGdGpF3jZ9+y2m/cZ8anmAFd+Do+lJ4cIK/4e+21HHqwqCllSMH8CQUGnrXJtDoRU
qoEYLUBp42S7wRuxoRUzhwAbOvd55LxxZlmEH7fAGGIYrCooAoGv9wbzJVXp2PQ5ngKaaI2bai3c
cVbsqD5IPOdT5/frDIIG44vwyRK9WjrEQJHqBng1eR4lMBJl/fIXY10Q+pOJBOCjm0BrLlxdcIzl
1gpW8hmQpHUkI5zqmK9oso+oYwwwtAF+FQBKMd/UPpPxvoqnWcAr2tZAX2kfGi/WHFOUnHIXODrc
MiFGZobDC3EUkNDIiILGFrlJ+tGlq2OrBxeYlc4g77u42rNk2MG5cWdr8hG5uc1kM3bVwnUHBQew
FkIYlGi+U36ymAU+NTgEpLzX3BFeHnQU4+bNTXkVbFHKtXmb3+CFx3CUi7sZESvwZGCVA/yI8hrT
jKp+1o4k/zM/A+cuvSfI5O3jdfuk+u2pvFNDU/hiwmYWAke0NwEzqYkK6UShbnco8g7aVGrIIu6M
/QBW/ad0Va7iXb2+PAhWA1UvPzwGTvBldKv0nemcb0ALOEq/zVOeQ2qihjeI+d4t9ui9ATdj/o5L
EEDGZhUVrMCK+PrrbSxBDwRhHV7QhH2MCqymQZjHrJcaPKM5xOUi/jYIrqS9uDZcxHmF10i4lBLg
hNeaj5RMYyExw3IgP4XXm88ATMkATJVHDpyadLXn9ZZL8eM8ulcrCzkEV/J6fAq4ilYdIFkRyNxT
L4fD5qCiofg8uGDl3X/Yc8DZAydL6MjwLbR4tzzNwcCPemOFj/WH6gjorjioHsouX5qTrxLwcAvr
iUHXvHAfXxulljxWDFBiE6Ptx4QmQc2cV/U2xo3VuGDl3U8rxoG+dV1X9miyxq4UiVAg7D2Wvg65
9ezEmQISnNsnAwXDdifsTn9bvD1S1wYpJz1lBfRKLzConaWnFi0TID6+z9kyIbfB47UdKrAZ+blN
ugl2Er8GDHjbo1/CBenCPXaRU/iTi2qV7uQ/r78gdlmZxYVXyrV9ymOFahjIDVnIwQmQlZf3rZu8
ZA481maEnBUJNzTsYt6P/f33eBQPIoTT4vcAS8zKuS7kx66/hbqfCj5PpKDFt4SPnYPMMji40REF
7TSQribvzXP5yHnJ/hztBivxWNwfCwHBtXXqzjCUSVFSshLTWnUCT7+YBpBGAropSVu8/pG+cCd9
xcxMkY1EuRG0iyIYwLsfCUmD8mZcNk6c2MKNqK+53YJm41A/CfvSyfzis0JczyrP3jprsNkizhJw
T6FISYd5kyFWnJIZJNgcnzXoKGXOpkVQLVszaCoJ/UTgggvhAe7UnAqzXueMNOjSRP/6AtQQr+Mf
Y6ikMZ3xBdwKIPPK2WVO+46uBu8CyvXiI7hvjsNT/cpspFm4N2AXRWkJyGQkYSmHrWhyV+ccFhi1
2VdopEFr6BU6m6F/rsC/uspSi3kz3sYhZLL/maTcpBTO85AGGCpv9b6wCjtbPfYtkPaCxb2ooBxI
1uKeO/IrJp8v2a30tgKVDf6RllR06F5PsqiUUyS1AbIP3rgVH4AjTGywx6xwHXlILoOI4Fx7w+bx
f/aaGO8/q9QJnvV+nJKQa9CVmkdmv0m+0f+LZhFT+Pzb0EJegczsP0vUac1ztUljGePLAMvdt885
cticU6DpDiKxrcfkGSV+8K/5/H+kXcdu5bq2/CIBypSmCjt6O8eeCG27W4HKouLX35LfO8cyLWwC
PuiBG/agRHJxkVyhilvJ2gpKonTAg7zcpYHnWeU/d1AE2Ad38uZ3sxMqmawcDF8GyPkF3RziriMA
1N7AFJCdJtlVe6d9bu7DSSiut5LzBu8hnl/oU8A18ltCH/WHyERXWLgx9dhzs1VfcH04WVcGqqwE
K7dmmQQ9kriozrUKfC4LumaVPWUhA+tgeKvddR6KytlF8gy13Vtd91uoB7LfoFYSXSFEuJzFxLmp
0ZACV3mjfvSYezE0l1WQehOUtLnqpf4LQVd5O7fJ/2TEqGYHA8jMSmdzb9zIVFtrTAnO2EN5obw3
kMaEC5IfUF4W/rmQTtPvFAzQmojrY+2ShjpHLCu6B5Fn4ats86TqZZBcw4Suhk3kViinu5SvIaX0
Vm3sfbsTStiu5GlhRqifQ4M29K1B3vrV60ip0el9BY3T9rfV+lXnDwfwZmrb9BCDshy5LBDggFtb
exHM8JprX+Jya6vkdaKY9Yx76LfkSrrF8XYqWpedmM9c9iISAF15w2OgM58ISrVRl8nXaWu10hO5
jZlrv426Yz9Fd8ptdqKzRN/g9uALlZDGko+FJxNHMNaVq/DMxo9mDHDKoBuVm2M5iZq+rgDdELD3
yIcgRxnb5I/X4CXbWXfpSSud7Er4zFi7N4CUDEXpCKujbYLzR1qRV9SYMMUMVJ2IIzvBXbh/iU62
WIRm9qW8r11A6dwFIektOwwmjLBElQoCfpfGK/1TnMYrcKWPG31jXNON/Ct8icRVVKuG9DnKb+s6
9lrRzqOc26QQ5YSoBLnMdy8PgVscxWu56pMWcNwrQ+kmlkKREJOK7igFUm5ufIKMkqvdzirT5CI9
ZT+g3J/15xHFRQoc7Y6IUnzdpGo9oKZYTRhS+qCohjDyznAGbzj2CohJ8Yo3frXQDwHB8s1wLbDd
tfvQEpp7bZSDneYQtWC4lRhvqp8XiELRWXr8Ct159g2k3rchqsgCPxc6w5UDHN53lvBA8AsBBG7b
KGrUq4MC6PGAK0NwUjYNiBZw0l0j/W4c9F16k2zPD/ejYJkzZGCicwpytajb4GvybGWgShcDk93P
SeACPcslbn4hRC5x//TnFpLBzzbIghzMS/zhInL6o3YtbvOYN+e5D+HsrKIowepTfIhxlbqP9JhG
Tma6KvMs6NWgUnP3G3q1lSPd5w/aPhIxj614rC/TwK16MdTU7ot5GjYQ5gXRwXMzuN0u8exb5Zb5
kUMQcnbPz/33unkL5YkoLkC1A4jSQef91cpjq6SQ0Ephaof84oTztrtOriGkcQ8bB/WXAzb+Tfsu
eTcJnns/wFawxyBiBGJ6y+COo97MZTUZM+ZWNaTc6Q5tBH9jCENmF/Uu3+WWe63eWXO0FSx4u/H2
PPpHyp9f7DlL8nGRQ58t56kzMobhGDG8r3IncuWDeTCx1c0RArozoTTdG6d+c5kcXq6hEgce4jsI
kHvp0dhWmxxci2AWF5IErRTmoj7h85t4l17KfV1rZoPE1dWz5IcHDdyhxU36hNY68DUkT2Cv9W+o
7BjX1TH0UG6Pjrfz07J2N/ngW5zl29BIz29GWpe5ltnQLgMHlH7QQI4czWxrHeIsYAq61hwVd7/z
mGsRjS+Y3L4b06CrTQuYryEogS+GJ/l6vJafK+8FNCgog4TH9aKDfsSs74RMoiuHyxdwbgf0tpbY
dt7NAY25z6Xwg9GlWwmCTT1kVRQnBoevJYworW68mdfyn3nmdnsIFougpICVdhO00wynOFCKjG/z
dlHd61dQSvPME0EEXhVmm1cd7hKbc/JsxI131DDf2pWymZBJx8X39dZExafpKQf5Wr6yXW2rgymC
Pt1BpNX5AV0H/M7yE7i93+Ws7s0An6CeNAUmxvzbyRk2kvux9fJN9lxuyUEDbcR5W1ufd4hTQfjS
hEw3/+IfOn1swg7zDvo2mFYDv9o63bMGbhSCuE55TCBSgJc/CEUD92dHDISxkIIA9Fwx+NXfKnna
J7E8fERXFK/ajXB9r5j141v+WDp/kIG4Hx0QzbvpoyXMXa6db9AEQ9MBBJtsFCh9BTe7uqbVBHBt
5hayHaRtr7Lf0AtwjRuc7jV4jTq3eKmh3j2Lpu8FU792wC3hOZPvqzjOzGEeOyhI3oZnekrQNVy6
IVQSIFxEf88i9dnV+3nYVadKIAgx84LMxYxcTILEWg8CfyRCanCs33SIVJKrHLSi5Z7uetD8aEiR
GxQeDl3UaKpJfHCERA+6kKTku6MBswGYZKGaoIFAk8/htk2horISqVQVHu15I98NEK4qYHGmZ1OU
ePfPodu+ggbt/Pg/DrKvB91XXM67Kk1MrdHE6hLn3jqkF9N1409X3eYGXFL4XQtZjBa/JiDBd+4N
H3eOp2YrodTR8Guf7ZJHxUWlPc7A4qLAPu2fhKQb8xec+0LOLq2iqNtSm7/wKtpG9+Djg1yfBb4r
fMGxREkguBAOlqPeQswkAjFdJzr1PrJQ/BcgpIOLPoRMZpK+rztDp2Nb9ioKH8nVlfmCwvtt7YFi
w6lRDeWyY2k4SLHvC/cNl1DnL3Tk5A31pE0K/yQqH1yxVx2Ju89v4ew1DUMURSr4FuSfEdZHCcef
XzakCYJ3uEn4Jtx+8dN06pl409hL4gDFSln3l0/g270Ls6uS1MAnIDGcoRNIhSi7uX+tvezVcLT3
EZQo5VMgzZ1DyMODDwVlLf2LdvuGPuxNsU/d3qOeqOH4Y4OcWSSbM2R9wsaiMr5KPcW36Gz+BXIy
egi8t9yJt+pVgSTmU4989bjBk1e0jVYuKV/nhDPSLGoKu5uXxdq+trDBXXSHHPJ0g8qplwmdpckN
QjbkglwFl2ReJBEr83fnjcoADUR7yNcThDY4E50Um7ZVH4EqTLrQ2ehpI31GP9BDIqW/lAATn6I9
hQnTAd8DrIDFy2ym1JhdF3dNNmgrV6WJytmy3gWaQ5VtB8lbkHqprjmh4ATeFJU/513W94MCmHOK
XkayFq6SS0Ho7Sjl6lwZbGu3hurV2QgvLTiNVjFm9gyEcfFP5pZzyKrJLkqMKzXDY6Vu1a7cleWf
8wNZqY/CSBYo3JGXMKtOWQ+UeCZWHdGHUNDbKhiuGt1ylaDuEJivPX2Wh6yNe/TliYoevocSvn7A
PA2LKpqgRIi5yGC1jI7PJhp6hil+k7RyJ7eVU7NCsHJrZ9xyvJyRGpnS9V2A8ebRlnWP8fDE4sdO
GFf8HvqaRzVLT9noX0RekBtVFmVK0VK8k1r6PsnWe6aOPiibHa0JLzr9rcOLMm5Ro9Rq8UFXUeyd
gTQ9rxroEZhRAt6799JSTjG643SWCxRJBR9ncXG5nJgsDgNMeT85VXycrC1o0WwDuWsZCtiiYsd1
O0a1KjwCgfgkZ8eqzZognKcit0anzNFLKhV7Pc8FpQyr3ge31n9gOEMedKVHqRRgku6JlVfthMuz
vrFSyx3Ryji5JGn883tHNDDOckemBFXUAVHOJpdZ0LmyRsUt2FAJbFYExNlsGJmlrjTzDJIHalyi
oN0pE1F51+r8IWuEZ50yRxM5i9UJLWOlQZV8AEbthj71yWU4Jl4T/J7irYEMdmOKSKRX9yK6eCzI
FoDXiiclSsu2NYO5Tj42NlZlbfsGKvOnsVU2P1goC2kbtIGB15hwC0XZqE4FBY7RjO6k76NJ8VuJ
+udRVh3ZAoVbpczSa5KgjwOU6OVF3ozpJmTSC2Gox1PV9qYIE1F8SoTInUKFFqjdUOYoOWiDTdG+
VAZq4GVceNrwoCZ0f358q15jMT7u1oee6cRsK6B11V5SHpL6YPTRzVT3XgGVV82Kt+fxRKPjDDLP
pi6Ja+ClzbDJiHZdmo2jW6kfs+RyKNRUsMvWrfFfK+G9osXUlJAYVtIpqOAc7uvmb0XeB+n2/LDW
T9zPeeSJS1BDGSdlDhxmq78aCtKUOsmlI9TAL9QsQ9PGMJh+DvZVVy4zlFSo3V+JlSJSA9Fo1a8H
VBPDVynzaGtpo1peierZNoWMABHFM1aXEc1y2HeoDAZH01cgWzUz1R6xjFF5yqrNQG+UEnHb+ikK
dudndtVAF0jcCdBLxM6nAUi2+shkzOMmRxQhr52WWg5oKn5iL3NP6cxxgnZOzqvoUp+yuJvXsQJS
rHgZhA3ZpJ7MtBdknlcXawHFuZakpqVcghTARe3CnaX2L4kxunlv7mvDFoxq9axZQHE+pUmkHEJh
mEQ9RB7HNtE0377qllCN7HsaEhekBQ7nTRId8rofzUM5KKImL8dLRY1KL4dtVOk9g1wOu54s12De
eSMRTSXnVSiJhraoMZWVpjtMtQsnrUGFC72WPjdELmWljngeJZqP5zbr+b9fjb/KihLCnEAzkuFP
ipyRrIZX1hDuWRY/B3mGXvKm/ZtAL4na6KGyoCOSNF5SBR5EeZ90hGLOj37G4x+oi+/hyWE6ieRl
36JlK0cISUFdtaWDiisyfaPYSKaX2j7Yq34w4yAcNEAHiDJfXeMsSipSQxvyGpgyepwhnO3rxehN
Jai0VV0QqF+pf9HlJRhnVmknFahdQodLVh217iibrh5f9JlXkAfQ06RI8MeiW8xKwPYrJrfIeKcx
SNzPDWLKIY+vMoaJLD2W3FHNMVtPL06hvKOJj9xVwE6jtVP6Q8RuSezX5jEORXGAtR28mAI+RSNJ
oxZpKT6nMcJfPW3eTZVuyyEQZANnb8qbEkJA4POARiMYWjj3p5RhocUFYBLSbgczf1Gs6ea8ta4d
HUsIzu3ZoYYAPOqFXT1pnEY/Njj8J+laoY+B/Pu/QXFGatrMIkzBxqgbxYmym0aqNiU5GlLuNoVg
5tYX6HPmOBtlTRRkKQS+XTgiVwYHgYQKTV3wHFoHmSV6IL6MlgJuQHSwrbiRsOtog27JJHKzMDiW
Wi5YorUz1wRF0D8w3FjqOC2CaprzgflpqO9NqXlu8ssiZRsTgssRyH0E59Pq9WmJyO22SdNzOWFA
bPPBjYqd/QeD0y7H0jnEkjuNbtvlmx8YBzoyUIH5f83ZX704wz2UtXPvoxyiwA09uxLp/ZRd2so9
00Rk+Kv7agE2/30RDynTMA8R2MSjqNT8oY9hjZIL/n83KDddqDhK5+vKY2HfVDVCJI8tOOxF76X1
OV58A7e3w3xKB7vGgE3TsYNfg34bURzIvi7hBCv9oK8dS79qyMv5eRbichu+JCQifQPceqIOlATl
7qYAhZy6KaHyJaWZU5pI9OqegpvBeejV7bIYMbdd8qyTknwEctn6qQwNAHPYdqIXzfrSzrpJuDhB
l3y+Ey2WVuonuZDCOaU4yV7DoOajsfb5/EBWigVxGkEu4h8Q7mLf2zUj9oCqAcW+gkwwU59se1tL
F5l+2cWQtnmy1W3DLq3ijYloOVadwQKau+pLFdWlDuEeV0O5RmvIzhTfSxHK2GrZNSEFKBFD4A3W
7jMIHaAOHOWR5FuJhFHmiRxOc4lEeT92J2Y7JN4EJQoyNAgTs51V+ILpXYs2LxD507Wz1LQZcyB2
ZMtU3yyuRzo5QQe9v4g5Gl4bTenIqagOfNU+wfCL4va5dZd/bGiKjXy8AVhbfszj2o9lVL6E3U4w
ulULXcBwG3BgNu3NArlnS3pjrVORC7hwxwoqVwL/Nvi9a3IHqjs58dXoV1gNjlEQwek4Q3y7Vyw+
gduJgxalaRLN6e8q8+TI2FD9dtSH67oVHF3rU2pDo1UHsfu3gFdSW5BQG5DTK6SLZrihwSkP9+fn
c306/4XgaanDNq+KtgVElSNnTkqvT38SG4SayT+j4NvkMyWAXPA8CgMdijUtvHA8RkJGi1Wrh8IB
WGZAjm7p3M6WQyWNJQsoKY1e8P+tUlu7mpR+Ekyn3NC2vXmTQ0QHb4lCcCCuOpUFNHceQlQ2m+IO
L6FUeSyHyLHTzunjdt8GL1r/q6kmwR5YdSkLvNlsFk66ihQj6bt5Qu1pq03DVu1lvyxUJ7O7q7Ay
t3NeIk4V77ypiIbJ7bxs6AZNnmFVW3qUgtcurSKHaeOm0H4pXeb3aikIKqw+TiGHAlpa5JiQVeYW
tY30zGYTZjZWoQusDg/KVJ5ipdxaFkq5lIdYGXdDiM8gIwgeAmgqO7b0hIZcx2qgTm32m/NTsLpb
oLAgo/oACjl8B5U+xGObGBZayKthm6rt7RCJcmqz8/jmXP6FAEPt18XtSrzxpwgQqC/pjUu8BxO6
tfSNNvzEiy2A+KO+NUhmDyjCDczAjQOoGLHIKem0yyNR3HnVjy2guANftdIiludl7NiuM2+s/okp
onN2/V29AOFsJTfZJI8M4yFZiACp5vSoPKJoBwiYm+Q+I746RxQaUbpOCMxt/zwAq3+kzD3JMjQA
g9CZ0OWu7zrUP9WDM5o7rbqsyE+OhsVoOR9gdQW1EgmgueoRSXeCcEuaTnB3WV23D7lHBEVRJs+B
aHmaDda8bjm1dkMMWobR9Imiued31arJL2A4x1Kp5mglJmAgDeG05WtdgHZvpmhINkEwCMBWD+8F
GHd4Q+ydFPUIsGrMnTG9LMEAN4a/m2ISuEsR0OxOF17aDJUaz04Axfl10m/BqucQZPpiQaZUtEbz
YbGAMUocADSBIcjo+snC7C6Sx01WNXfn12gdBpSdoAdHgpQvaQV/cpShKxr0lhpkC7QRqYG7QVV+
ZHCfKJyjyGlZh8hLgAKQGTvFju7HKt4muS2IPKyeZKA2/GcwnKtoY5KGrWXDxyKUMkVbPch9I94x
vNCr0JtEAQHR3HEOwqqDXm8LwIXFZaSCiq+D5K6otEU0Jm6vIv4V2eaAqcsQ7PVqlH6gFG/Kfsep
BbJBmSI+VWW95mvp1N6ft431RzGOKnT1QZAQlCJfbVBvpYj1fQC2D+YbUMVrfRahxqm4LIuDzTzI
T7coJggH0Zjnift2Vn7ifpQbLWw/D6dq7CjGPCnoZkapQjCIbiCr18oFBHdKjp3E0lQBBASNPQmj
KMnOhKNVE5cO1B1R7gtp9VCkYCUaGbcRSA4xp7SDyRgS2Q9l+zjV6fb8qq1a5WJk3CYwzLht5AaL
ZhenOstRXXNPYJ3nQVavqgsQzvRBZ2FJ44hxIKrv6NK+gResVc1psGDmABn0wyTtzkOKpo7bCGkv
Z3mrAjIPAgTV0wN0X36dh1h17YtRcQeWqQVIw1rwuRXKfPP6lAfFtjVPMXQ7fgKkgWZc1QwN3ZVf
N1ZiRn2gaxJIXkh/rWRJ6Ko5mhsH6ERY+tN5rNVTGDwy/2BxS1VXTcpMG/aQGUeEDQal9jTmaWjr
AJ/Oeah1q/iE4paoSVEGk5eAUrT2QgtHN9FvhwwEDHIbvnZ1ukc3u9+XgSqYznWT/8Tl1k2XKXRh
KaZThY9vQdBnhg/h0AsyPKueeDGR3A1DQwdSoM2js3SPpbelHqNqDaKOxqasbT+MNucnc90YPwc1
f87CCU5t19pKhkGlod8hQ9aVW635pZui0lERDufklbTvrErGsFRU2gzz26+KkZWjd22RiLzu7FW/
O/Z/xgQG0K9jyi0pC2ILWHb0EPd7kHFqFJyFrTv1UM6jd5P9d5DvC50JfMcKYQRCk/+uHdptvwIP
kpmaUwbguAH3ZvK3CexwYw2yw3Ahqai0zcq7rhsdu4MqC56cZRds1A6Kiho0FTpyO+jV9ZjJopT3
eZMCm+7Xz8oZ0ZsuxRqz5IF1R8O6YUV0SNJH0/xFa1OwTda3J3jDFAjNQX2W8zqaMpYQ88WZV6cy
iBPdrkD7utZAIWo/5L9HFF/ZkcAjrBoXQQcbURDBwVPj6wAHGqhqXMNpI3LpkMhv2Euj/alMwZt3
PfS8wJm/Y7FZpHZMkibA0Ei1L/N9FoOy6i2td1l3MypbRcVZ+163D1V6M+qBd36jri7iApvzC7pV
qcycz3St2qUmatEhs4Okfmtt2tCT2/4/TinnFyDypCQKA1yY/aniS710K2hBG4JBrZ62i0FxXqGx
EzMtNaB0dNobRvuutKrgtn7eNpDJ/bpmqZzYZR4DIq7Qwga/JiHIK12n1eb8+qyeDuAuAGe1DE0P
lbNBy+5UlmQhch9DcZJ07WRm8qNZk9vzMOu35QUOZ4MsKmkbaPAxWv+E7KCi+QnUthQQEYa+XHsS
5JUCJ2plwa5et/0FLmd/6ig1TTsBt0aVWt1Vh2DSHDwevSCHEiEFS6z9u8mjtzIBFVOFtom2uSAE
9dbnx7+6nIvP4OxSC6Zc69nsy9L2UOrlsUGdXDagkUeaBFCrV5oFFGecmW2UPV5f0CrI3g0YTp3g
cVdumv4JdI27/zQsnnGdNjTItflNGdabMIpdYNmjK+uCq+eqE4FGlgnJYrT/Wdwi6vpgJqSHkVbj
Vm/+oPipLDIvlj2DPdRyI9jdqyfBAo1bK7sllJEBayX3v9T6weyOqv3YBxHKfI95uRlZK9iDIkBu
xWgTSHpRzMPLEyeENpR0UmrVqYvLTPMN09dE4aBV//U5Qr5Lx4giFBuraJNASsEZEWmYEnZ/3jLW
q28WGNylImhQQZUPGJScyjd23KNpMC06p8hUUD+kw2XVJ1cya95qrUcRuD49NMG0l+aUVh1fxbUS
uXWdJn6RaoGbd8h2QaU7cxI7kARHxroH/Ne4+OagAIytRlThQxN5OkjIYqSlfhlWkFQ6PyMiHO6C
AVaXpEwIzAoxxZ0WFH5FGgeCEAKY9b1C5igp0q+gT+QODlMvULeG4RDzoTMnp8m8loHzAlRrw41s
ClXMV2+tYAAA5wOYAMAZ+RUv7MkQUB22lFI3JaNTtBcZkrxDdD+ASC7f2ShCltAukota71aNeAE8
/31xqwljW0qLudVsJNVWGvptL2qBWXXaCwTubEyjzMDBjqkcQFaXT5vSDDxKdoUu4pxZddkfTaaY
QAuP3q9DIUliD0UP08ijW6PyY1RUyLgj6X7ciQ6iVStcQHGzFgxqJ+f5DFXdoDXDMRvZycJE4NFE
KNzMZWEEjoD5zSnFFzYy/zHKOXNRs9eq20T1MphKwQL/rdA36lEMhrYdVFQoCJ3HF2PiFqBt1por
O/UTCp5UTXAOrdAS6aAiRT/bLHECtl1uc5VpRzNKAMlyh56M2/HavG8u1etgA8LbZ7Dn4IqxD//i
inHed6xt6gUuf86qNc0T5SMkMu0tEEajMja5VsNjq3hjcnMea7VbcgnGeW4QedEO17K5h9N2IGEf
Qg4I7IWOeZ0dsm15tCcHQr3pQ7UJPQr94gDEKuc/YW0/LL9A/bofkNLUYlOH+UzDpk2O44gYyb1V
e6by+zzQahpricTtPBA15mofAklNjnDJ7dh6mnw0DJSOaLva3FSgcalEwYvvCq04F5eo3Ca0rC5U
Owkz3DjFacKl805OnCF0EIqPnthDcHtkc0d77P0O/FCUa9VExsRtTnWisdyB5QpqidEmuDevk6fG
I34MispxG2JBbxLP8nS33hu3lSf9Qsvwfgt2UFh36TY7HOJgDAef6k57qTfyjXSMRbf2NddO0MEJ
ah+oo+s85W5qjhNNMjQDkuEyiAd3FB5baw6KQGVr7n8wFCgvfbWwOs9YKo84PPLAMUYUsWXbQNiJ
sPr4WKJw61yjExq9x0BBo6sMknWSnqD1qkfvWovMfiptbMWv5IdJ3vb2xhhlX2Dd8z7hI0pLfG6l
00BickaAn2qoAW3CrYwCMCMtyp2ayCjFpoeoY1u9pG6JV6aU9HtUGv0kvbX8iPmUXZzTOjKdqI/E
RyjFTS+ByBlVilkuSjyuPjCXMPwbgWWSllFYNZ7ktbVpmoupfzQlE+3Nz03yIBc7o9pX0+35KV67
IixRubeCVA4oK5+7ZPVKOtCJHPv0r6SkT80ovZ9HElksd/TUnVzkuYXxkfHaUB7G7o4Ff/8TBP8s
SNq0zUmIwah0ctVYdQNt2kxp7p2HES0Vz9c4WXZktP08afpGwosc153W2tfqVWf4vfKeKMdC8WQz
25/HFcwgf9EPo6FT5AiwofFcI2/WKTeG+nQeY923/utX+NuwYSVNmZVYpbhHzWpXIdwhPVtWf6wN
9TWx7hor3p1HXPeVn4icjxltWqd6AMS6OgUyLtogChHdtFYxUNwIPkZQoH+rSMobq0EX72wYbXRZ
2D3CI7ZetG/nR7I6d8qHmhDqvAx+7mRUAPXpTKWhVqY3Ss4on4J09FRJ8yrzKkS27r/hcTOXhdNI
k7nFnla3tX4V0A0dLxLrJQtuBrMW3OBWjW8xOM4VEzlOqDyzIYzdhPr7fU0bJ6KCmrxVb7QA4Vwt
DbseKW+ABH3lo+vblWMb72/rCoUeArMTLRbnbs0wT1QqA6pAlb+NkhWfTa/jcKepR4kJckurc6fO
PG8EFCvfQvOENWOZBrguQdDeGPuDAvaQSsRPvn7tXaBw5pDraimhjBI1tqfoqt5NO2Sv9tmpBE1H
4iBxC40yT9vnrnTKNnLmQGbUVwXrtyIEhIvh4hs4K2GtLuk1xRbo3q403LsfUdP3/nyvGiC1qbzO
NbYE0vTjE+ToXe0wGWD80wXfsFp+uPwGzogQGx2yJsQ8tOCz8rLeNW6HY7MFn+Br9RbdaD4tQX1V
Kf753bh+KV6MnbOoNFdHs6mAC8pMS4KM93BkO/U9eAdnCnJL8kZ1qldkSa9Aaq4R/wcswl/nfrb4
xT0l0HVK7Rj4xt3JznARDy561FMnQB4d67Y9BrfqZTA54ev5ga9u2sW4uYM9MZvSMGfpxAR0aYjS
QNpE8htREkiA8vEQWoyOULQ9oIYbB1P9mgRHI3Vp0jlTJXghzx/77cb5OZiPo38BoxpNAFa8eRLD
zE0j8kfDS8ZWIkfW/k6RjMeVjLitqGR21RktUOd78AIVKoZ11I1Abct3KdC9lO4C6I2O1r2JuGHc
bM6v2CrR0mKLfNz7F3hhmdlSO8dPR7dyCcHrmDzjB/pkyaXRQDfxRX5lrnwrXeRb9qAnbnojXYzb
818h8IoffIyLj2CgyYPHgt1UCvZKr2wK3YUU00/OrcXUch6pAPF1F812U9W5E5iVa0Cug4quhKIF
5HxOWudzmQJQ5OStUfym9arozaD+SCsnEQqQr4Usl8vHeRpDGuqMzF5W6hpnJGhmvpaJF3et1zZe
hMCbUW4Ie0QLqMDHiZaMczFqW8nQhsAwWbtFwGFI/6CUWrBgoqnk3AlK0wvI4ALDVp1+eu6zfTZt
LdT6QYByM5mCSI1gv/PFaMZYx203L1xm+VLrx1B+yrEFk/2kdu5oHwdJYPWiY/rj7wuzLy3YfFxj
8dI9yrfVAyRuywt2tP3UiU/NJnEazb0dNw/ptjv0jgHZ5vPbbvUu/LkhPnzDAh/dBwFymRixRJkf
EoJQoMC9zOb33Ycaqg3yfhAP8sQ8XSsZmq7iamUVj220J/aRVY9R6hNNMBQREHfjMQapKrKZc6kc
N1UEOqQDWjfT3mt/VEYDQoZ/h8R5EbPrs2hAt7ArF29oNsfNNEWutRB18K6vjUWQIQQvMRrPvp4D
Y6LJSmrOXEMocc0simKk/fnVX99dnwjcDh7lSJ0sE9Y3KYkzxhVOl8INiH7RFZKThobX9ERwpH5E
/7/bwycmt6OtOV1Xzex1cV49UZXgiZfm0Pm002xHmlLHARtmqgGuVTq+xK2eobcYbfZmSiSQjMeS
9qq2U/PWDmioqnVruJD7ofylsyi9RXelDjIr0A85qASId9nUoHK1RCtZ1TLrL8oKg8d2lMdXaFdC
bqsaQO1KNcl2R4Z6BGqG4S5kJNhkzNBwaytteiJd2J3IOIZ79MKBFJOxU8NiYxa70QevsrX4rbNG
qExR29hNpNH/RHKVQHuDZogNSYafaMOdXJJsSyvjThske6cXKvgcpfi6sGNJsKDrwQgYzP/bDE8v
MwYTQWkAZheEFxKK/YfJyZIWx9xzBWlE6WIqHpA7szsRgfb6WfCJy0XZ8zFSVBSRzRHICZwokhOk
pkt/dnx/onA3I4mkOSiWsCMq0JwZrRt0myj4c35PrE+hBvY2GXIJM4PO120XVrZO8xEgbXIXTlu5
f5iMLcWlD/0ZWbyRmtd6rmj7yUG3QOXuDPqs5FwPQA2a33H1GCsJ6PCOUrfX6B01RCGQ1eVaoHGu
JSWxAc5roEnSS6y96ei2moj/HyeS9y5DkYSBDZCkvAnaK9W+HOTCaYvDGHkNIvN54fbIuZSiFPjq
QaDZM6ch6EBAM/Z1AcvITtOJgSKL1MF2GgY3i6PLtg8vazL+Jk32kwNuAcetHCgaSd2q4LIJlRe9
ckYpdojm6PRiEM7oWiU72o//HRm3bGbd25YkYWR2ou5NKXEia1faLxLu5Ao50gg9wbqPjXd+Iddu
RQhgzQKooIuWP0ThFneECgSCUj5z3o1D5tRNuhlz6vZFC16gfBuFyW7MGjSay0/nYdeW0Zo1uVFQ
CFInvoQxh54RpO4gHx80OGDJTWckFE65wYPPPslIkp6HW9sSSzju+hBExJDkAXBUvunTxm+sh4SJ
3OTagbsE4UyT1JY9FR1AwuIP5Cxi6nUpKBbArlAc1cAU3IiU2R/yZy1afZDcNZVZWYCDi9OpLwcb
fCMmjZw0+N1bDuqXPS0AFdF9izOvgboYmobtkTmB8vqDCQW59owOngA+AJpKeplYBZrJifoOP+vG
0xMTPdBX53OBwS1alRlaTWfODBqpaJXZ9iFa6RLc2l/U9l0X0UmtmogFeknUNOgmSly/OhZLo0Vo
9NjpuYYgTgSKodfBKARvkLVbHwLT/4DwJzjtQb8rzTSCVdE8RrmxyVFx/pOV+YTgDmuznKS8lTCO
poz9CNGpamSu2b2fR1ndv7asKlCUAykib3y2xuw4TrA2nfLIqKuaCUwAuViQSJMuFZj6qiEswDgn
jLjMpBYUYHZ3F5jXioUueOMVTaueQfYR+0HDHrywjSpzSIZAIOerIQRtXpJAmYUD1HIbktpJBsPP
qWADzd/M794lyry7F34XNKlGYTTYQIV9GaA0wSRbql4nqQBmzb0vYbjkcdsP06jP7BbhlO9Spm+b
DmWWmrUpqeq04HDOhytZETGkre2lJSq3c20ahHbfzqjqi93+VdlBte/PG6Bo/njvB5WXRlUA0bIB
4TMbeZ7SUl+GHBxPyu15rNXhzO21ujXzF8jcyZyTNGOdDj6JHpYgK9ah142XGry652FWh4RUx4f7
Ac8hB1OyIhmVFjAGnm4o5LKv21L/q4XFFtW32/NYK/sXPKbqbOO4C/6PtOtajltXtl/EKhIkSPCV
YYKkUbBkBb+wbNkGc85ffxdd92xxIJxhbZ/ym1U1zQYajUaHtcATfW5+dRwZFVqKMb/GDncEjEtD
f6tHW+B1yz4LRn4mRTi4+WQUwEJoMPpSH8q5deqtK0Ji3hAA+jMVgOEEDDvnakzmFE1JAAE0abwM
c4yzZgDG9GmuwcsYKO9hkzkNCzaKPBJ/BIxbYqMxDIBOqgiMZQehqfO6xXiZBQ+uBs5oGg9WGTpx
ftPelHSrzUliGGfylu9Z+YqJoy0E/RFoUet3QB2Im+KQZse5STb0+pOH/bRfK8WEOzAPTTNtQgjS
MH1hHClxW3OfNH5iP1vDjlQ5ZnsOY7ync+e0HUNAutURLjlqa1VFuBMEaXQoCb5gmk4pmqkIOyT5
4bLtyzqpzoQIHj5bZovnZf8SZfKDEW0use1EY3PT2EhIWDF6q0In1IbHAuHXxiH/L8Ix4wtINULR
/H6+mWi8mKeBdJguwGOaYtxSYbs0esmNx0YpnMA6gkvKAf3kZZ2lBwUNm/+RKvgWpUzJoFo95mq6
nca9nLgIVHdqteeFU2YoJ29h6ss38kOgYLOYsMszZYaadXPCXIs9utW4EUxJlxI9VwDGNMFr+6n3
ajKsoOTlAHNVo/Z2tMPRU6sJ5PaaDjY1GxOtwN3vMAyFyhg1ZhO4X8UWNoJMT22hoKcAxTQRDp1v
Z2a2k5IMM8YKEGoHnGB08TYsvl/ePZm3XgsRbEZJ0R4299PSCcvdMXlNyV4FYZflDvXGvSAbsNPW
ogRDaVWAtgUp9DFHH/39Y/kQ0ZewfBzbvY358KH00+QUpj90dT93hyF10UAaRR7ZAnKT+bz1dwj2
00ZMZeBDhM8DWkipP+fq5CHngK76ceNoSHcQrBoLFzT6ZcWnTIKyEZrqCTTWKYDedxNR3LLYXd5B
WTsuulI+pAghUWiXYWqkkBLTzNMab5x+MPWqV6/Dah/Q694CFRO5iZKTZrlj90aT38H8o9lq51xW
TXTw668QrHUqVXVoO8wL65FvoZdwKNyuok4bWoBTRt6y3cguSNcW/L5AHQDbC8Zrzk+HyawgVSzI
m2e79NKGor5jke+0pVvZQ10Wa4Brli5cswvLrSAqjaswKUMsMAWRZOWPHnVQMXMTUEInDoo8YBcf
wGXfxU76uz5Mu+gmfvkFbvU7cht52h6X2UsK1nv1sAXuKl+Dfz5MbIhGXqfqxgEfVrHHJAgdfT4m
+sabReYgMAsKBmXVWl5jwr7O+jClaa5jNrx+rlT4iBhgGVd09jWyNRsiW+e1KMEXRROoLGcd6rSN
r6JukQAt4PJZ2ZIguKCsatMhmSGhACdKo1VOslVNkt4cayUE7xKPYxYZPURE8RGAGKHhD9n3UD3E
IJ1WroLmRttCc5JZAfgJ/pA+mwxZm/OTALr5bIq1xQqMncr8CsMGWyL+VDDF000ARLAQFCAkFgck
AyPEyyGGFYDI9arZNXvb9pr3aP8yed0OTMBe4AaA4HAyy0FvtL/VCi9z2WvxgmUoRUbTaVExAtSo
Cj+NyNgyrqJ5496XykGsD9oHjemw9/OlZOaAZq4Iak7jXWR6RvzDLO4oebxshdINW0kRHLZKlGHB
coXDBiqeqRxMjo7yrXE6Wds1QjJAR1hgH6IgzTvXZSBpZ/UFcoY2y24VdV9jzpI9B/y5mx2dFteJ
fZ9BvsF2GBSxt06aTDwBtQxDHg9PKCDTnotPJ5OHWjGhj3Fh6xm80Xqwwhc6vpP8SamccPbQ3cNw
KPQ7soXLJTnmS/qIoasduXyNCieisfD+BDsnukFV5ScrK483dAsgSyZjAU0HMx7euniwnevXJX3T
TraJfFvZl4420R0IdB4uG4rkTiVkyeghdEAm1Bb0UAfNTOoexM00ZIAr9WdgV9Tsdxf5DUiqI7a7
LE5i/WfiBNdlhoAviBaeaGUA/JbCTroyYpQHMT0dD5dF/bmaBIcCAksEl6YOrmSkPs6XLwS0ex3Y
aMQfrgoMYAwuAFscCtovr7sq9n2MSZvC/4F+P4d+6V2g/IFekHvvmZfc6K7qWBi6uPxFsrVefZB4
lyp2agyzgQ+aO3R9/5qs0IPLDoHy0vNTWU9/8SDGAhhoB8B4KXjBhOPZc4oJuhzytIUCHKy9hget
35vX8GAnztuQOYXlJJN7Wcs/HJWf1/1DrOB7SN0jPQm4F/c584FtwQFEuwe9khMcjfvoZj7Yu/46
dUbH9u1vKF1mznf7+L05ANpOd/iu+XELsLR2N7mBf/nDZFEs1sMC9ASerjp4w88NgrcRgLMDfFjw
VdmVN9xr3wFlybzghvsasJeWqTI3O/4F2tKZWHIuNuCpos0LIjBvQGSp9w57uayYrJv1TIKw0bo6
0L6yIGF87z39gHHG2+I2fm2+Rm7wSJEDdvij8VoinEQ7gncV+onz+3/8BGHTszKhPOVgigZhqwOE
rh/ajeEVX++z0/tbeaL74SVwsdOKxxzqTddb8NWybqWzJRBiSJtwjjoPlkA5nMa77DdzMYdiHtjx
/bXYY+gryB3lm/HIHu299TA5Py+rL3t4nolf/N4qyTXW6CMyIqhP7+6Ya+77H5o3orWWP4BwsQQz
s+4CrXELyEZyy4PuC7NV6ArBbSR6OBuMVWU2J8CaDvym3FESITueuqPpoUijtieFX6GlQo1dhibJ
b1Hoj1uFAOkdrFsG6mgEvBMoxJ4rPpVWaVoggnHnFo9rvXUS1XDglDGns9f1Y2HfscbhAGnP8tuZ
3ZZb71/ZhYKOWgP6Ux2jbMKZVkYwWxkd5A/0msUej4+5zZEPfr68wVtihDM8mBjKblTsb4BB27kq
bjAR/q7U4Ret3eKVkDGdEp0ZzARCjoUufEGlEDjaGl1sCfjlbuuF++CB+elxfGJP2l4/9NfjF+WU
/36kPxF17HCV7BrwQI9u87J1quQec/Upgtp13AANQsHqJuAD9nq8gfE0jXeZW2GM0h0xzen0e3U3
X1nHy+ste+MsMY+GRjKABCF5cW5X44QJIs2IsQgtKMusca8Q221BqDqMGeY6oukOCdbvmF/1SbOF
bSOLu5AaN2BXeIl/KmUACUmvqgnHinBM+vzqgy+XlZMdWxPkiECeMlU8psSYa6I2MDawqiScptHh
ZWHx3ajxFOxlGa/8y9KWXxOv47U0IeSKedVM1Qhpadsec4zato3uT6x3kwiYFOHbZWnStYNq6ApU
gSAiVpsaCzRe3VC0cDkRWtiam1FNN15QskQ/OKIBGYsOqD8Z1HPb4HExgS20bN2imBwwUDkzaE/t
mvlJUFz3eX4VDKCoMKKDVRvO3HRuoYHvttZdQunVZXWJzDGgBxLQ+3BBABwUrl7SZ1zvu7oFlgjz
y7F1DTu4zqZ0PwbjQUvJLs/TnTU8aoXpZqq+T7vpCKBwp2JgBaDxDSj73BB8kB0QmrrgW5x/T1DU
ol0JVNz0NEVsAKhDigKrtRGmSU8Y0CsQH+vUwA0inLDEIKHCVXy5Vr1aw41mO6R9K0GFGd7T0hnz
a1PdJNhe/IVoi2uZy2qurkkzoLWqNpDJm8SJUJ3OdcXlg5/pyk4t7kb7pKWpY3foqNl1f5E+JGvh
wrEL04CM8QTh3aB8bZv4ymRPjdb6McYix6ByjOnHZeOQRgVrieLRyxltxnZRF6xeDLmgMH9LkLg0
Dc/kpjNUng4OE8B76sDPalonVfegcMnTX8N0bdm/Nr5mMcVLiy+8h1A/Sbk64mvABOrZ482fzlLq
kdGfg8S3gvsqf1WVDGBNL1X6S2GPG/IlLWLEQpLPhEM3ULQVjgpNtLoKSYf1J081oiEjfMYrnZAj
BVO2tbMT9Mds1XBlT661TCEsNSJNK0ejb90mfQz7HYuuJgWULvoOvJFOwTc8k8TV2szCUxoFOg3V
NeFIUUsNc0tFO1rWpE6r2I9VzcDtCV7U6FtfbhU8l/0S9vNMmnCY6kCrTR4tLXc5h9GcMoCtB5ZX
mF+SoXGS5mToG7eyXCJy3CAyW7pQBf3QqmXkSYPY0opSsHkhJWe8xBi57zL9ceh+Y3QQQG1b/Qsy
d2/jyYZnPPpa0OYn2E1sxH1rUvQEgZayobcEwOuE5I5R++pwJKmvzKlrKOjb/E67AhQQx0o/XDZd
yaV29gWCFYXToCvcxkrrVvGaN2V5tFtSb1wlUuNZqSksrhENCi+WFq6o50fOI9ekD7UZuagk7Vrj
L5p6oRLKfhgzxsVliM4gbq1snLGVdqT6FpldFr1oUfTUFmw3xbBardwwnuX7P5nrh0QqAO0hbNPi
vlu6x9BbWJL0EDTcTTb5QOR7hf4dzDfjafTHJ6+uGMU02FDEaCxU8CRzSmX+pm5xpUmcCtbuQ4Tg
1gOilwNZ+uDUOD8gMQqs4d3SdpBzbwQ2G1FeL5uf1DJsAoYfGzBTcJ3nt6Y+RmggW5jmlNzpFX3X
BHd1tGepq+eTd1mU/LCtZAmm3uc2SKAGyLLmQr2f2vJkR+ZDN9v7skenpk6UR2JEwNNCRtkZm3S6
B0W67lc0vOrSLL5rWZZ93fimRb9PlrP6JuFk2H059HaEbwqy+BksoN8ytbxN0+Q9GJ4zFAATQDEP
SrCnSezMBqDdAv5OTNBRX/4OSahns9VnCP62KGgXs6VlFQRvvU2vNBDLBeOztcWdLpdD0ZoDZh6L
iWNJc5MXqFNBTsRdpu4tnhwLzF1tdofLwhMo9CFI2GuD9mOkd1jXnr2rYbc3pxYp0cD6ysP8oKdv
pg2qRqCp6FPrZc1LQ/r7jtov4JxytDy5jSeMmNpb4BHSw7X6KGGzCxTwRzXER6nUIdaNgTixYfvM
wtwBJlXGaWNTpV5pJU7YVEVROqUmWOxuQu679cbeK9BP8zeWg91cuMFAASpEnoMK+s8xRrtfVbpg
QdoBM9yhaL5KtI07RL54H4IEz1TEZtBPMbjzkvynQed7K3oAACzNvW5614Nhw6PLDfVDmnCH1EPY
RGg1xYHQdbxcHdVu9opW39rqhldafuizA/hHkHh1FBkg+GiGFtowemuQNU9VL2szYF6/VKFnseQa
oHSXd0w2nI+rEfEqQ+gBwjFhy5IAnYt/GpHnbDyMIPrS0M6QA5M5NYrbBECRilnuGP3Zdb9p/otg
fBYvQZC72p7ZZRsfI7PR9bcIuzpTUiV5hvumGeLcqdE/4A2VHnpGFCaHy3rLtnQtStjSkhYpiw2I
SgZ+THsNcG/dEaTuAAjbAu/f0EqcaJ26ciQjRotcqimnokLGXycH09qob0kvtJVG4hgrrCYtrABi
AiXdd5HxohTo+Katr3BAf7XETTR0sg3mfiErmvrYtyLUDQ3DiYYtDjvZ6YRXB1cfEDaQKhUSe0wd
OqWiMOOGD24KYkeztdzGpjdD+yPSxscBtJMbnmcxU/HkAFgRnRUMmbRPxCoDopQ6XKhW9Un/ateg
EGiKOIXQvPIqnUwe51tEXvJ9/RBJzqOVoAwwW7XQ71qsslyuzMyvowFcqD3dKnAtC/ZJO81EfcvC
QVXFmzLTBiWydCwosKFOEf9pA/OXqN1eBcdUnPy2aIwoEJSIpDsWar/h/Zbb8ZNwpH1NE03PS/L5
XE+mxbo+VBBeTvEuiumXpJ83EvzSpVyJEA4+icdYLWY42M5MdmjrP6hp6hXh1rS8LBUEPNEPVYRT
r+fYpXRx5HF6o4dfhzBEU/BDQ7ykujJDoCqorwqm4v7C1ejI2RNwsC3PkPP1yys7s5sGl6LZ4a2T
Bbs87vYWeOYUFm40GEm92kqUYJIdNTEma0BUyEx/RAwRTwOqzvYdKLvvL2slPeOoyei459GiLo5o
JuCNRd0VS6mkLqJVzKznwD5ATFVnPyjjf7WGH9KE6KXmSWOkS2ARaCeToYQZH+0wcpKtNKfUjay0
EmwdlIiqlU7QauLZfgyBn1L+ttXmagxfelDiXl5C+W59KCVYfREWFUmX6SylBUKrfUqsH20w3DVb
Zi+LKuyVUoLVkzxqEwKaGrefItureJCgGN0+tNbwyslw201D5HLMn1ynZmxs7ZxUOHo7UDqzjWUa
9Nz6e7QiqVoG4RRQDkrpjeO70hztLHKK5jEtf28ixUpX9UOgyHxfch0DdxUEFtp+qL53rWcnL5m6
Nasog6O27ZUc4VijClsFagNQttbDEeB+dAi8Dq24juHQ/XflNHnN3exnHn9Ubkz/suVI/eVKtnDO
e7uPJ6tYZIPxnabxziL2MdO3LlV5cLiSIzzIZwpCyryDnOS74ZtXxDeYT7+U/rTLv1SAFsVltwe4
6UYULKvGnS2t8F7jAx5zrFzEPhd+GnrKIfCN0/Bs/Mr2+WFKwRfl1r9BxUU3nJp0Xf8wZRpoA/7U
aIVhs6gIAghm5GRrGMisvMmqt9RbdufThbqSIuyeQtpI1xbLies9be4omHsyNInPjQfegpIXPp/2
Fd5muJDs/umy5UhPx0q2sKN5ZvVRqUA2b43rKYUQtboBAMq+jszDZVFSX7oSJewiICWAT84hKleG
vQLMGDLFIE9Dw4KZouOQfr0sbmvvlr+v8mFjGZRdmkOcZr+V2kOx9E1vObOt1Vv+vpJBUySNkCTF
6tURroaHrD1w64r9xXgNGtRQ+FN19HOh5HUupmn1NmSJilsov04Vry7fw01QNkmRAoMmFPUwNDTi
nyCjavsyYwRRHW1fNNZdDUNZe8P8NivNCYPofj+Xr7n2lOTF4+V9kgYOK8HCrRc1OX5zCRwiJPjs
yi1mOJI2cAb0RZkxiIZN+hfVirWqwhWUURZNJltCFRWDryOxdsBkHIP+QauWXjF1A+9usetPx/tD
QfECCnM1DPslVolbjCh0/Hs/YRDr8iJuyRAunxxMBjbgjAF4il3DyyBw1EndShlJrX2liOCnprSl
RtdASNeVALNSqRsQ5s+WhvCr2AqGZA02MMhl6hpdfGh2Fc5v1VTaRCYsWxUfinkfFfdx8IYeb4M/
tToSkNMLoccuvi/DY7NVzJcBjpwJFw72MLRFHi2jsEbqJ/TaICduvlDAKoxOioJadaNRh/Ubt400
NAIetWYQlSCyFDSeq9JqighCcyV7GUNMN8SRNxDil9RwmsYESWLsqpmyu2w7cmVXcgVlxyZko7nE
nTNafKYIZVqTOwGb/LF4BjaHq03POUjCCvZMk60M16Zwwe90TapbwARC6JL06F04FfmtRd/BJ+VF
1lVn7avA4/Uh2EqPSG15pbPgdRQ+cxvQ1PABxG9i9lB1pkODaqdZz5dXV3oNrQQJzkal6lC3IQSF
Vnic8JhkSr5bwF0ui9nQ589Ld3UTxS2Nx5IuYkY7cKphfAn12VFQ3de6buOdsrVnf/6+EhYmBur6
FYTF5LdW+qPuBvwYoJxfLcBNw07tdmMD9OMt5hF5IIiJboq5YRNArYKbK7IMYFAcsXxbDw4HYlIy
ckwSKHumZ45eFweSTvj/+miosW9goZXZekwxAJfaz5P+q8y64+Vl/y9L8fFFgk8sa4xLTjWmv/vy
AegTQ3/Xp5j3C68ooPYtfa+gVmK2vs03gilZkzeoPD4EC4FbAw4ZmjMsxVy91VzftyZxxtG8MycD
EziWXyrc0eKHNpuuejaiYqceaZgddfVRT8MrmwZPlfljYG95Q1y1IzCT8Kq3UEgaSLhvC+1Xk9Y+
54lTFZrq9A1qHwtiyFBtEXdJw8KVIkJYSEw7oROFIml/37dHHr9XaBMyVI+P08ZuyR3sx5oJDrYO
yt4OlrdnRcDF+dgE414tH7T2zsCbQrFQdnm6bB7yw/8hUPCsvFZT0xhgHaURAH7IPjSqhhHN0b8s
ZtMKRSeaY0K275dzkd2BvaNiALPJHK6i+euYJG7WdR5AoQdts1qwWNl5bEPBT0wByoUxNuR2hRUt
bXTzERUBcBndNEG0D4wrExaP50sX/0iQ1hpjt89vxsyru95B2XJD8c8LDPnaMqqIdknVEgtMitnr
DYrSCMArwOY0yG/tEvXaiIgXVMzL6ORaxX2tgnIxd+fmCwXSdxreqdO/R1Q8/w7hOiEY8+/CCt8R
tnO5Q3JlAP4I0GiNvL4LijhygEg17S4rL9UdZNvI1akUQYPgAYaZJDyhOsIx+zY1Drx6SrYgq5fP
/rS9aINl1MALWxVp0fq5QRl0wiBOYJaoEYDegYLChBkYygmJZwc3DeZaNm4ymVpoP9UXFnGk78Ve
IoVYMCgDao3TrQlI2Gza8fHX5aX7HC7jBlnJEM7laNocffMGHlShyxSYzWb/1ZYWwomMpioNxmVz
stDtkaOfbqv09bISy0eKm7NWQrC5DpkBW1EgwsrvFKsDmJRv8pu2+dc55PO1EgKYAfuhLcfMHauT
Pv4sMNCQPTB9o6Qh3xE0GSDLAmgAU5CSTebApxQ70pHBafkuaTe2XL5a/wgQISqCaGKTmkBAOT3W
9VJXD4NH0gcb1vv5isFqga4dAGkM6F5izxa3QCtkL6sV9ByAlWh3h+Ody4D+NOMuf+FUSX6CLLF9
moMYZO5NmgQbrwipon+mnzRVx9SVsJJ5bAxqYUBRwkOMiR8z1WmsxMm2gEqlFk4hAORYSBlYQiw2
WlU2NYDXxADdN9ZjuCcAoI/5cNnGPwcHWM6VECG8MkNLqdpFiJHuWXQ/D49p/4xLx+m6ZmPnpBa4
EiW404IHWjobEMWCGxNjm3mXuZeVkdrGSsLyBauwGV24Zqn0kDAYr1l0GMFCON1q5dfGPBjxazFs
FNFkzlvDRDH8N07UJ4SEdmxqEPXZCKyKp1wHYglGvuvwZ1i+G9a3KD9eVk66fCtponIYOBwQ/qOq
NR2q9IdSbiRtpIuHab4FRRVixPxUoid84L0Cc+tfWn6jq7dJidDafrOM1xgo6cP7ZX2k5r3QNCPj
Brg88TGe9+qUsZm3btwbIFLUnKaM0a69FThsiRFuotrK7GwoISalR8PGJKAOp7B1pRLp5qyUEW6j
OTYJmxZl6l1xC+SKI/9GudNQDP356TN1c9e8vZ5/6o+WN7wyjAPGbn0DxNjLSyppScBptg22oIAi
ZBTnEPVKn9E9F2FWIPXI1ehF38w3jLgfAie7SUDg6NtPSrkhVK76h0zBgzClN8LKxuAtIlSzfyL/
vpvjXCfBbdStEmtxgN8P9Zu6PJj2V3sLTl5uIx8qCEcri+xBMRhEmOxWoUfOEmcTR1F6a9gMl7mp
Lzlg4dboWTSDPAYysmoBxfmOjNOC29L8+zloioE5uCXAf5nLPXnuA9WkG3HxLZN7vQmXPif9Yxqw
EDMgrCM/xiQs/v3A+rlEwQDmSucKzzBQlQ8vfXml2l8vW7Vs5dYaCQYwJ1qZ9QS/rzWHsv896OBx
n/Z9tpXilV2FBM8cyAIuy6fuyEnTYkxVwQGqo6cNoUPJoVePbGgQ+B0uqyQzuLUoweCUMAfhUwV3
UepI48yJp4cvFYu8/03K8hWr61DpzZbHLaQAUSfTehdlWRNYWn8jBNgq5gLig36ZcyFzR2yztRdV
QPQCKg0D4Gjh1qCz1AQwqvcfIUIkXnM04/AQQiJMLM165JkYSE0SDXTjT5fVkUqyMG6FOS/VBN7p
uTqkRFYv1nB8LGPhxbyLx0Og+v0WcZWkMQahK+LXBegXxKd/kvOrvRmTKSIR8rJubxluRa3nGJS0
hj7XDibcHTC2uVOG2eaA78xmq+t7sS7xXbOWLVgfm1q9GFBKd0k+ux2t72db23htyIIJID8wXInI
JVoiwBEP5zCHvSxtHRz3bZf3ntEApzbubHROFcAnbesg8QirgfA2dBsFIdnxwhUIgwHoiwGHe76J
vUUCa44QKlkgyGEckNsluwlY+xcPAR0vqWU+DxgIIjRulyq2gZATEVngE0yX8b7wWqBy2dXuslFK
9fkQJMLjVlMxhKUJQbragPBXq4P2Mc/KQcVjDiyYGydabpsrccIVglRkMWUFwmgzGh0wjTpprB7Y
iAg3tUDmEuVua6M7drzrynnrkSCLqZFwwfgIEi4A3xa2Ts+1QBsjhucd8k2G/aUsQ2A7VjdhQjxD
+9kCpufy2sq8PnoPMAGk4jmnirNjlt2NRpsvXp8OtaO2IQe5YJQfSAXY2R5Vour1fxMonj5mJnpb
Q6CdFkgK/+am6sQFgkSrd6gxvlyWJjvrmMAEEyt41wAnI4QdaM6rBr3DY9UYgZfKTNQNtvjDpSsI
HBD0pFmIPcWzbs1qrGeLdWpk9HLTn2ji1BjLB8R++3hZmz9Rkui6MAOM0h3idOAKCqap4o2Qpk2L
YPBoH9pXctKBfueMr8Nt4gJDjLyz47Cbb03na34y76b76e4NvbcH+2ABAgRjvf7l75Gt7vpzhNCn
GmZ1Dkt8zrKJY1CgKPx8WYIEfoKi/fRDY+FAREWmE7Apt66+o7fBCZAT961nHazb7Kp7U7z+qjyZ
DphyoGV2k/vtVqgiuxDX8gVzbUlToaEM8g1gcqbpDYtug0LxCpQqLmsqAW5fNGXgfEE5etnfc68d
p2jlbAZMVOKYviq4AZMp98wRSFlmsE8zvOG7FjR+mCrDECl6Qjy16LZaR6W+z0JTPlBzgcyHgsv5
R6SBNldGgxdUnHRXAY2OmcmcuO52HQESQsqdfrqPQ0AVhj8vqy/z8WvBQoiDYnyF9xwEjzx3uuiQ
Y4K1HY+Xhcg204Jz1Uykf1FWEJZYLe06MU2E0oq1nwOgl+yZ+YPOGx5O0lmw3PmAmkCGDhTQInRH
0g2G0QERx9X4vQkiWkzVu1GSHnqtOfZJe4jo9GiWbxjbdWeeY0xcuyJ5uDGxItXVRlSKbllgeIkJ
T0UhREHzMfA72tRFd25ccCerfVAPXl5T2Y1lfcgR855jrjYMHTawmDz+okexX2nltzlQvZ5wp6x+
TtFWu54suGI4BKqBMRI0OAs+3ZgzzE+MQCkIIh2MKfqcHeoCycF4DO51vTiNQx+6pFACl2hki6BJ
5u3REL+QYiyJQ/GCBh1GE9cTYBh0+iMe7vvs1zy4Y7Mb//0c6TJaoINCy0IXsC6mWTG2oPCEwPGY
7KVsjnH81kTvSfnWqe9bsBmS8h5kGcC6oWgOxhNFcLLxkHcTrn+sKFLKXb+bUNMadlp4p9Ed03aM
gDmJvJCtfKU0X7OWKzjXMQETkwosNlc1dj9H90E5NPWOffuiPLPajxq/ft7wMtLdo8C3WOY98U9w
b+acohqzTMqzFIO59MZQHV37rsZfwy3URdnxYytJgj9L6VCwaJGE948DIrtS/T4krrGFOS71NWs5
wmHgo6WPbJGTt+iU1Q69kzr5lf7QIv3mVfdV4NKnywd+Q7M/V8jq6RYM8f+vYbTM4mNitngpEhBN
ZV8uy5FMUcIqkYoAmw8w5oiYzZsbqwAy84ird2+62kF72hUuqMLYnfaNP85uvK/uAeYxOPPbZcGy
q2gtV4hq2oV0vmADrLL5wfsjIOS4vbssgiy/IQZyaxnCievVVC8SBTL6XUoc8gwOcW88smPjBY/F
kzZ4uasDKo96/HvqXmP+wP2bdM/6C4Szl8aWoispVncm5D6Z1R0Ar1wTDR0zu++r+rih8NaiClfv
RK12MkcobD2a+8LX3hXQVYN2lN9irGIaPM1LvWiPfFPnzJNjvPL9fIXh2ffwme22EkP/ZfWXgB0Q
m5jUF1a/jSxuziGcuLqnu2If7I+Za2qOtdNuK7cBqJtveM2N/ks7YtY538d786v5F290AFH98wnC
8o9zAOJJimuzi6/Q/UrMI9sC7ZYeVPAowa2rBmgYBWeXNYZWqcWiZfmzq3/bRg+6nEez/315a6U+
dSVG8HTJWJXo6YYYNHc3/Q9ARwTFqSAj2M83w1O5LKCC2pjfBiqQYEXJnIxzGEAWB91A2qHSaaLR
5nvLqWsOaBowBxeJCrwrk1+tGXnW1J9s2nhzbZyUmO2U9H7kyYY/lMbMsKR/PmrZh5VDNJosCHq1
wqUCUucOvAhK5trTcQLZtvk6Vwem3upbebrFPD75D0BB6ejlxGKIzatqbU+FTnBzZkx9SDLzEef5
LwI7jOj+I0JQSw8TZZwqBAUk1/06dgdtryaYqOHHSbkK8y1/JHUQK3GCtTad3SrhgmCkI+My9Jjn
TpEIBLnaX1jrSoxgrYNZamMXYOHMRDvwZlfEqofsiKuMXrk1yChVCUkceBlEmvYfPM+VYXDEoXFf
wjC0BlColekYrf83BHFgOUBmHqBgBkFcLCycmddpi6gUtTftd6h7DTJxurGLAlcBbm4Wu6EJVJfD
5VWUmZ+tLeUczONpn/okrXk0K0axWWUGDMZav02HesNByrzXWoRwCysVwHWrCGopEVKm4V0aOzmg
nfTy62VVZC5lLUe4C6IKeF1gmEMAhSYG1tzljT+PuRMWfrvF1LklSvD5FSm0pDEgKiG5B1TgsiYY
43Xr9iaN3i9rJa3IrtUSPGWdJyYQgfF8UA7d5LTEYaf2aPi2S+7Ka9AjeqmTuJo/76/YXfjla+x+
5d7WQ205S6KTWn+D4EGyuhs6tV0ss8v9LPeHudgNne1Q7VrhaIj8eVln2XFbixMOQgXQjalgEAe0
9SdlQd4BciiQIYYtVyU1TQCDIi+k4RCISRJtqGZd6RBzG9Vu1m9K48T493nLWqSrt5IieCrbjtKM
dMgHRdl+YP1BUUCQG1yPTeaX7J5vYo4vL4VPu7WSJ7wk8grjAUEPrYD9x35byBa86p76oL+AiZT3
Tsld5Xny1AO5rXbtLjjxx7/YPqS9rKWtCBhDgsX2OljNwwn6KqhaJIBpigzX3KLzkzqulRDBJPlk
hsqfRQ2KyFPJSwSc4stqSPN4ILgxLUyfLq1rgkOZE/CTjMHyIlPuquI+52ifRp/qe2T8rPs7E+h4
5Ykr+0R9uixYav4ruYJ3CYg2J+Fy4puZg0oEBVwLEdHWq0xqJSspwi4pdZ/1MxKybpXfGsUvY7oh
XeaAD4mXOaDRUr8wv13WS3raVhKFLRuLsrLzcrGL5sqO36L+xJs3unVXS6QANRR9CWh1BeK9WAfp
1VKdWwIpZaC4saXv0qFwEnbXa9HGU0gy5AoRK1HCRvEEpEtWjqfQCPTwR6135kN0mvfKybivayc7
cne6tt+0jWqdxJ0shCuY80Ntf8EmO49Sy0bpdD4gKQnkKYYyEhiy5y50DG1h5PXB0Ht51yTWeCZO
ULLVh9QaEogryU2mfNHig6Z8uSxC21JJsEV0uw2sWvKsNf0y/B9pX7IcOY5l+ytluWc1ZxJtXb3g
4IPkkqghpIjY0JRKBQmQBCdwAL/+HarqdbnT3Zyd2ZVWizBF6BLAxcUdz8GkTRMU/V2XB0AqRW4w
1Ppfwtw07q3qPjb9rcWjlj60SdDBsKUru3sppMR6MU6GciiGG5epZa1VLWUaUDivguTeeAC91HP5
bvpP9NAfxC596jYFCLJ32YGjOnOTfmvXmLUuOBcnH7C4JjwGmZeV4QPGeBOPmyoNUvKjJ/dVulap
WF3r4qFtapXm1IIoIwkwPAc8qcQz/0g3n9nhg23YW6kFdJ9EoG4/dB59qbbva8nRtcUu3kbXLdEe
SnDyXREMZmAmrdcUIU1+Guz1upKtSVq8irlTSsFtrNWUfh/f1vmNzJ9a+RzTtYdjvhGL9/f4AJdj
nGgkMEzWQFKjg+T+p8hWHOpLWV4NbM4mQgXLhe++WEprVnpsziwJIEix4gdMM4z5pjY2E7+VY4DF
ocfEn0xr5UE0L1xTYKjjUgDJV0M776JomSZtW+WoMgNx2gga2DfQc6P0wgSAcYcwd2OPZX5C7F1R
3Sb9nZLeAhVKWre2cT9Y3+3hkXLq6RII1ck2iwNW9iHq7oN6m02boQycCZGP4Ulzz9z4touBXOyO
YY/mQ9S1/XZ87YHrIsS73s1VNN8Be1CV3crmwRHqZkxRh0brApiE1yzgBc3RgZ2uAdkOroC+fFGQ
kClLZbLgB8ACJmDfAeBG5hOU76y1Cf9LO3wsamFsywFcrrk+i6IHUN+0qW8MzKPgBEgCu1qx7BeF
YXrU1jBDqmNE7PQhSaYBeIQGhOU98QA+uVEB/Cq078pwKLt7VonN9Rt44WWeBf2PvIVh61rJKWJQ
RE3Kq+oA2Vd/SVp7M3XhdTlr61pYNXBpGlVrz+uy0C8KUEBX/yitrTGl28px9+4qhNQFgYaGsXtA
LCFsOUOfVPTUjQHH3fkaAFeTak+nnxLUArx+oFq4xkJ+YRfRnea6KFpZQOpcPv8Fd+qJJASg9lbs
y+qbjCdkBjYDX9GOC+/+iZyFKlaakZqt6nQ+Jw9jdpdrL3SNMuCCoTwRsVBAYzIINWrsm4hNXzcG
3/4LowcGfEDATyFzimLxQhX0ybATnmKzzLR7E3wK+ip94mzFZ7i4jiMps34cpYd6zVVsqkJKBvtm
CJDGrI1XXTyMIwkLi8+UlOjVBAl18VnVoQFcSQ1p0uv3ZkXIknzHtEojwQXp/BGNL8LaD64Jy7vS
nb+yV0tGKreoe8cssRK1sx7SXg/AARBcX8eletPxqRv66Xk0DUaOUdHrgIIx3VH7YMnMHwAoKaQR
VJQf5lYzng4IxlUPMyModHMfU/RB2gN0clC38fAssrU6wXxEC6/g5KMWbjvvGRdEwe4W3Te3fK7l
fZLc5u0tqlJaFvbd4/VNuGgm/q0xX3SKRzrJYrXnTJ91kg7bnoLciL6BVjTOVoa+1s5zcYe7nrht
ReY7nLGoa+rbgr9cX8mahMWzUdYJcUcVEjAME/OtLrQVvb+U9z85moWVsGk+gasMe5Vb6ovLGPPc
aXC9jsho7JWQZO5mpKUn2ieCMefrq1sVvjAeaTJpljvEuBDqSxE36AT26+6hmCIws42M+INyyxV9
RepFZUTWC08/ag5nVYe2ce3EVNLeL2CxYh5SE+PcaHoeMRz4bj+pf2GmzgBvJ4Df0WCqn7EjuqPZ
VuDv7TGB2v8qmvJlRC6s03igohlzZUP1CxftWNZiQwfh6kWd0d7XDi2miRMvO1Tvzl38/E1/aj7K
ldmpC0gDaPE6WtrCNLsx4OU0DnH9h3pPX53n7F5+1sSrbh3pG2Fg7V+tx2TNxKnXF2nNPz+63pWj
5+BHgVREp+Hwqy88687cp7mXAmJlRdglU3K0wjNQTq0qVT5CFgqdAWe1P6GljT255vb6yV16f47l
zAd7tKbUYnkmGOQUBtnbuXmbAl5ukGsJojUxC0PcaWljFGIWY6m+O9wwZNfWsvaXujmOtcKajdrR
WjBC6shuFqLsUIzYNt/ZCz9oAb8tv5vPzPboihm++OYdb97CDmOSSu2z+ZBa/pq8g+73pwhaTwkp
OiqF5Smf1a3+0qMr/zF//b8d28I+w27mDW0g2TA+BvdVN1qvVr9dl7G6vIWJ7mWmKeqsG/adge6m
n5onbunNDNs8YEnl9+lmjLIArCz61l0Lt1cMirUwKHi17XSsIRt18brwtAcThXjPntkxwh8q2gqc
FR/pQjvV3JcGCj4MFIIAdTnZHktMclVCQ7NzRRHbPxT5TcbAHRboRRtQ9izrOx7vum5by0Cp71m2
chMvZBjmDwDsIqYOUJhe9lVMI0Bvco5ua4Je8qzPg6ICdzZ6rEC5HIMxdS9TG5woYbGGOKk5826e
+kmnohc3p3QTtFs5mIvO7NvEQU2yAEzuLhv24M5WyENRHpr6e2lsG+eVWF6P+RmlDA31U9PebcQo
lqeO2SPaQz2SqKEBfMzhzq3j3dRnvlO9IEsC8oGibAKCBsq26j3R/AT+gi/EQzKBMqPaGXqKAuW+
N9sNKFhke2inDIWan+6khIowgTaw0fQdm8Kq2Fv1TanwsB72XNnGbG/zyRPFfnKBFL9t+udsvIsN
4PRxL2FJUPA/EnqbAMHShldRlAGZopw9cB1jQBuwv1fVbuQPDPyKcqMK+Kv8FaB3arxjzs4lr2X1
CHg3UBrc5vIR8DWOlgVus3PqZ1dsiszwqv5g2TcsebTLg9J/S503goL/dMia2xKkd3W2d8qnItvy
9j0eXlA34eTZ6Xel7TlyC85qjvuj9gBTox+tCYCKh2HaYAYlpIAkKb6r7Y/SoYC5jkGxEGb2XQoK
O+0bZ89K+W5IEObEwLIABZmdYLskamrmTasEhH7opeWbyQ9V3oP+QKmo36GQovdsV7gbqJ/Pym9x
vQO+7SR+idpn5KDGD0hj9e03N/t9AIIPcLT6et6QW3BeczL6Wb9JzLBV272CoQoB3ENLf8iNwVNL
d+tm39EttCloCPzctff+3HWaR1JnahdTRVloOe5bWEncWGk3N+P42t7ZNxsRdCH18kPrCdVTI+MO
ULYhNOxZTTAgu2IIL4i3kYsyCdFAqwsm9NOHpc6tsmvmNkF2wGisP/iZzx8a1Yu9t2cbhJ385gOF
o7c2rFcWfoFCE1WHI8mLi2mX0nYaPGpf7UEYFLqpvekN1KUFXFf/yQmduypsD3KX7p2gCtgWtLWA
5gnWXoIL9uHkMxYPXdq3pUgGfIbuA2kMouPA3sIYD5vy+zdgv3skcA6Z9538cX3nz72g0+UvnjmQ
EwEWwkG9DEBSafGzAhpYVXmdsba++fsX9u9kfYuXTs0KICdZqF8VXnFv+sZtusmwzjrotyKMb9td
56+llC4Usk7XtnjhitTQiXCxp8UrGLj2fFOD4jhE/jF4F3f3+dby1yAH1la58JpzAzg7X/27Drkx
rG083hvK7vqBXXpFj3aSqAsfOZUVRpSa+arYye+qtZtUvq+A/doO76g4BSQf38Wge06WAtbYxXgN
RtIG2j/O85jXP+UCB97xBp8heROS6xWZS/JwBh8JSGI2fM+C7D4Ofs+2YzA94VXzUGbx2o3r9f6w
Qbd/cGMx7/n6h5wpMTHQHY5mXAPTBGh+X1yeQUllruox3CjZbHS39msY19a50+XTdUFn5wtBGAxF
a4UNSDsMwJ2aKZJPeWWDsAmJN8CV2xw0Q6Ghb64LOT/hhZTFndR7Y8rHFlIAqgps7wn+mVcyIP2i
93Zv+Bz8siheFSuWcG1tixvKq6FwkpoNmP98FOylsjbDGqbl/CtOjMBiYYsLiYyl0qodFqYwVd3n
WV286YphMwAtyvLO6Vj+S+nYuJLHvKQdGF1yMG4PuG13GehlDG0y/ZQPKAdu1RZDYPrr0NzqxveV
Y1uTMzvcR8HRZOqAEpbYQAK/LtDGjb1NbvQfgARMDu4zf6purbtsb/ntWifkeVg276sOjjRUcawZ
8uRUcuJMZCA0A7fEHrdu76jeW+P1obHFXEY4zyv5K0udn+OzgzwSuDjILqk72nQQaN+JA0VmeEt8
69H5OWzGbXrj3q+mI84SA4sVLgyrYkk+OCkE1tZmDEq/93QNdPW+ueEg1Vixa+eF+1NpX8mto5Ps
eF72AEvC4EygPbjb/qPMvVaGuj/HZ9PWfmjhGKW+eIc2yd3au3XxIiIWAOQrGifPpsCkVpZcn4oB
jVVoae13w5zFsuy1RV5UVwMsoOY8Gmouiwi2cJ2KYFvhbHW/QJ3h26FyqG+q3+PICRukQ+6LKNmI
NY7dy8oKRiSULmZXb0n/0LlTl9gu5KKw9GE+orF+Ewf57/rL5Ft+/dD9vqKr87U709UjefPPjw7T
UvRcpGk5+I6OThYBsk3P8OkW84nBoHodor+VnT3vP5jV50jiwpl1uji3CwUrdH8m0quRp94AibP3
2MYONOm1DzJwtsoeAyK7X6Pv/KxulANbmfCf3dazVQMrWwPgDHZ62QPY5FXrlsZsjPKDqf1yu8/r
23p5kUcCFiYAnWUDwEhhy8Voo8u79GqT+Ux1n3iH9tSuIuh3QSm/wdybNJGCTkGZhiL3kO6SivkA
H/B0O/bIVD8M1bDPXMPThubZtXqk+hS6FmCcu/nzmRx97sKA9Jmb1ao+v2723v45vIPvzN6kz9Xu
qfLanftRbKYhYDfGzehrdjD6Mnj+0x0wp59AFo6boZhjk1vYsWLa1+pPpXt0qU/cN44Jm+uHc/Hw
kWABqSTu9RkXM+utmrIW9mtCrYtP1f04qtvrIs4TxPNqgBwBmDcM4lruQslH7iA8nS0ysLwtjJPf
d/cb6xYwtPKH8JIX60YAQt+nm2ZzXfBFs3UkdxGvsbjJDPB3QLGpvjer6YAqNdA+ZZimH9clXd7F
f69w4eyBUsKaRAJJLnmj9NWk4fXfP9+Q5RVFlwtaXtA8AKd10XfitFUKSK8aKplY2xZJjzgi49PA
txrP74u1do9LqzmWtjCDhV1NaZtDmiRvXbIpxVrP05qAhULYDrVGbRZgu88zFES/u75dl5zHGTkL
1R0LjTpLOA9Nl0D765sBkCy/t1ZQim1LN5hmIYl/XdBF//tIkru4qOWIsVongyRqqL3P0xQZ54zd
FckfoIrZJLqB5tJcBLwnbwPlmIPj4lXtMc1gueV9nLcrGn/esYurBpBTE+zC6DM9w0sBg1Ft9Bzf
k/3SPI0EAk1FrVce7tGkhISIUFcigUtXjLhoAAIzFEEHzcKdNKkBtK26Hfwk7sD3caiMAtM1YdkG
Xxv9Hx/jfyafZfRPXW//+7/w54+yQhklAc736R//+6H65H+L8vePz/a/5n/4P39x8fe2n+X9e3H+
l07+DX75v4Qjgn8/+UPIBRXysfts5NNn2+Xi6/fjM+e/+b/94d8+v37Li6w+//HbR9lxMf+2hJb8
t3/9aP/HP36bOwz+4/jX/+tn8/f/47fnMi+Lkv9t3+bv/I92+Q8/31vxj9/gw/8dFUUgXQHw6p+w
wsPn1w8s6+8WgFvneTkVvr6Fs+MlANT/8Zti/R0AtbPHOA+8YE4ax9YCYmH+kab/HXBJGElHuzdG
7VXT+O3/f+DJMf372P4GeMeopFy0+Jr5Kh9ZLmBAwKFA55ijo1MHtdaF5Wp4PsbSKWhUdKZ+01Zq
sbEbTQYMKYnAauP+RmuhOky0cZg7kxVmgo6bjJWGV9jI7zsIr1d0dllK+fom4BnAXGOiCZmAxaV1
imQUQB5lUSYq53tslhpgmK0xfzHKPAavet4OQc+KO2C4KOg9txzkkw0tBS6INUy9x4VmbMGVpL0w
mXMMtJq0Rp5zZGkJim2+hq649Ee+PhecPoBKBdaDZSxBAoysBrWbLmmUqwK0mWU/VC9NP3P90txR
IlemlevVsiJ7Tov+aZRWmSCABRxE1uv36qjp3/rKHV+s0ZgsD6fXfOZpGSM9acePUifZL+RD6Idl
ptM32WbVc6aPT2raK69Hyvsv3TjWhYXV/9c6vqCvCaziMiOipaJRzbShka0PbO8mcAJngIsVE7gI
iWYpUNoZZkC3ALbqzF9x5MMDbMGltRihcI2SBb2pDT44rerbhtF0xXdaGL9/inINMH/OwFHEmX9+
JKrPUKNybSxIoSA27y2KGXL9rlU0AQLOP8nR8yUM7hMaXmfkUJjaU2FDbZl6l5o0SivHOKi5ECHn
zL3TinZcqb5dOCikrNDpaQKuAQ/K4n7oJqHFNDUsYjylGwBMD+Ek6+GfJv3Eoq+oA9FhGcCcCmgP
DCqcLgigaCodbZVFOSAHN/gbTTi6ylqEdb4WTOHMBkgFRjY573/DHG08glU8QuiTeHVXd5vYZfrK
WpY9LDgdYH6js8PGr1Exn7xwmcRoUsrTDKow2WrA9SLdKbBpHh1Vz0kKbGCtI9Eq0c47IYPlGXk5
roRxCx/x6xMwmwkQCjjyGNlZfAKzOHPsHj1IQ6r/6ioQZBkYAtmm8BwDc6Kd3/foXhCls3bjLmwx
UH4cdGNii4EVM//86Bq4eR73ue6yqOEdRhLSvPPARL7Wm3d+2VB0Ala0AxAFzQSu30IKmlrwP8oi
tSYGkG2td13yN4ALgZVvXCl4X9pKPJg6ImKkyTAXeiqrZ24q0WPOItHkWtj0wgonripe7WIWwRhJ
fZhMjKCjB7tcU6SF6zqfInw3WBTkIGeGqYVD1acd8h1xm0fu+DNr+ztTGuFAE88FKUVXKC8MaEp6
EvsjjwPiqGExPaeSvTda4Y2g0egyJ8i6P/6s4QauIcbYZhT4uXtpsfV2X6e6VU5pRHKFvhKFkSdm
xWsz/suSO5YOuq6vGWNzPmp1oUexIXS37FI2v2hZQA2CnsXBFruBaNRv0xRQWaPCfthNV4boUic7
1sTtpgKuhn99vefHDyalr8m6OUGKYfjT4x80s3HjnrEoTbVsV1WooWdCHcO8UFM/Vrm5sehEn3Sn
SVcknys5JANxCas3QLu+jJQLQ1OKaoTijSmRYSmpGVAbQwKgQbUeOGVrofm8klPvDHkO+BaGPY92
u0t5utYOKOdipbQX9GUyZkTWdlQq4RWDYSke8HU4A3pXXeyVnG5SHifTypIvHTt8UaBH6HjsTbwG
p7tdSWpIUxQsciqN3BqiJaENn8WrulaHzcr4vosb8cxGB7yXqW37bk+lbxlpteIXfnXenu4GqDlA
DvHVL42s48JX7SpNil4WIqJU4LFIy8oRqKboZRd2vaY3IVOKHF2YpExuFQXlQdm7tYcCUln5pQmI
dzQnK31kxjmPwzIustbjHVNNtMnYerVz29Hu0U5hoBc1E7F7aATXf5QIGoNEosXTK0Yuvju9OT4V
DBi/fqs38lMdJ/qrdkn2MnSttAGCWTW/qk52a1nec92DTzzfQfyHy64uzoESkZhFmrVRqfS63+Zw
NVstjv3UQlVJ1tR4vn7Lzh01PP2qC0R8zbXhsC1223B612b12EZGU1c7K0War5YOcoAlOheui5ot
x+JgdROGCxlk1SE431MV07qqlkLV2ojiKb5RMiMOHCAE/xUpoFrCI0UAfLl8B2vZYVonVbAg1YCu
jNWbYqJL4y8sxQFWGOI9MErbi1c+rfsUDBOliDqpl5t8wriPJNMarMyFDQMtAgEw4/zcYsj8dMOk
Ule6xYSIzETPMX0Y/56lxtqLfkkI0o4afHR0CsLmnwoBeC1yABXtolzv2lCM/Wcvu8a7vl/n76lr
wO9DFArHGbHHwpcVeN2JQCdixEiT7xNLNjuFqPke4WcSThPSFdNgrz0gl1Y2B9foK8YZwcs9XZnt
1IBbkwaEqqL0M6vvwsIF6sP1pV24QPD5MaCJG2QBHG+h1QXXGouMTROh1Vf6pGZKoGADEKWiK/C6
qAthvAv0XyDVINgBSfYSgs8oWhel5rGJWCkVn6o54GHYqG2qzonvYl2Qg26mI4q1FlgpqV6HyFYa
z3ldstDunfGbPghjZTznwiYDFx2YWvBKTMwcLdTHttDtWaRcRHyayNZJnM9YcY1wZeEXNhnxg4v3
GA8UWG0XVlFUZpKrjSWirGTJqyKbrPHaxETFBlm/bVryER7BxIfQ7FUN0CjDIAtQvDFLB9LAkLDA
Bihcu5Eux4C+osPGkRL4Ede/8tJHIq2OLP58QK672AqKkZKh4lUXCWKj5DkNqZ/oRPFNt5V/QRPg
Kfxb1sI5cpxKL5A+6CKtSd2NJY0ElGAKyBLS1Niro5luyl6zDpVFlAdHBTFpgfSED+4WtmNaghrW
BO6368tfFpjwarnERLDq4jbMf1iYKy5kGkvNGqKqBJkGK4BRYzSV0wVD3A8ftkYtNPVMHIPKSq0A
OZeAaypCBqhS/bYHIitGNBP0lUo3BTQEyAdt3U8T2ejeQDqBDkw7L0lY2127SVEjHDyL51rmI0NS
RXapxnTFJfpC01m8VwBO1jDchkhufrdO7YfLpzEBY1EX0dpowyxt2KaXhgaEOECYOoVVIjfGPpmD
5FPctv1NLG6GbCs69PKw3G5CyfMEU4VOC/5bV3iG1JE2ynP9pSz0/o+BF27QlNzy0xYrpZb1KxWd
GYF/B8l+yvQDj0e+H9hAQCTjusGQtugyBN4AIH+YDHoCRMXrJ3iuwDCX4MVBeUPHm7YM7ipM2SF8
VocIoP0K+i5J82bbDVALVIM9Xhd1bjbQfIQ9RTEFIRYcgtO9rceuN+3JGSKlkcYWdY7POuu13V8Q
4gDH6Ov/zvJCKkYtGpimMUKObQhKJXV85PbWanez7TlVE2S6kACdZy8s8AotPCgpshJ47/YY9az9
pMJFIz8IJUUNDkJRGytKeemI/klfhMYYE/nh032LB9PKijIeI30u1NZTL9FxqyL7qdT5yn1eFgxx
hYFdgXFF3UbnN3yphSxCJYuBPS2jJrEqn6Afel/TTN/oda4DEkGpb4jM2neN2jrQO7LevnUHF6Vk
qy1bgtClIICaYY1BkPhICn0rnGz4xQBY3KxsygVl0lRMg2sIF/HPl7HL0DpQMDzCkSGHCgN9JPXt
JlkFF50PcnHQcFzhVc50X9Db+TOOMix1oStOoWE/pomhedhqM0xoaZkJyrfBbgT1Gkdtdiwp+84z
21Z7T7osSTZjnLTPcZdIbeURuKB4yMfN7SAIAFGUXJyPlSRGY9BqioaJaoALmhKot8Mi7jRtkI98
DU/gQnqNnAhcaDpVmVIXNQQKt4of5ETybWPq1M9zO7mRFFn6oavi71yV6rPIc2PTj2O+sugLFwBO
FnJcmAZAHWPJLJ4mjt2yYpyi2tHr7ZSDzY8PCmp7RmL+ac8Oy4VCIV9pQn2Wd62bYprRYpii2J6Q
BCEgqTS6ftiYQ7uG0r+sGM53DbKAujZXROY8wKlu5RRgbPZgTUg4uca2B6A3MCjM5DbLGneHATkA
bRVceimVXTiRuAl6A8V6ZinVS9xoa40P5wkJfI0Ljwt5YeBRLTnhlKpxucy6KZKwDl6r9da3suiY
T13e3mSZ23qAUJchVvTRNL2y4lJeOmJTM9H6h7FA3OqFs6d1mSVYqk6RPuXfRWI7wViUr63B1lAO
vnzz5Y0+lrTYdcnKmuuDokWFLfO7WGVEw0xFi8k1omEQA2CQYF7J4xyYToPRalGfoOU97KrC3k7C
HYlnIAH3kojcBAWVaum9R/pGYNSgIOVG4Xrz4YJ1vNs5ea2pB9xQ3fZQMmYHXpcG8YFzmdQr9+Pc
aoOAHBuPYASTAcihLK2Ck45cA21o1KCBZhPTStmStC2i1Ew04DcMlSQBUVH79YxRLx8JioFvMitV
AHLVLqrlZmdNW4cS51ecNYqKl2xQnjOl117/3OMMrkzXQXFTJWhGIZiDONV4Sl1bTqxso1hTLJ9p
xrQdCNr0/qyUmWrUJSihgJsTCn0qZbAxjyJAdRqZtqC7xgCPqu3K/sd1KUtLjLQZIkwT3Ii4Lij9
L6RwUvXV0DZDBDxaeUgQz3rVmJFvCuXOXmYqe74u76uKcKy46KaA04TCKVxtFDqWSMZVrgkDTpMa
xbXhfIgMjr1Xa06ieF3R94kP8E6k/ku42b2P36GjwSc30MZN4fz/0RqZavpNmzSYoOlT+ubUXauB
lZqTwSu1VgMlkNXRHDEDF5h6Eqn9oBU0h5dR2/Rni38N6jNDAXmAzbv296bRkru2qxwMSioKQ3rQ
UjvPnnoVDxKPkVijWtNSvyobkHQxkAGg/qln7YTwwOpRkq6aMUgHU7qehTQpxZxgapVBahnVHVVc
jFAxpHE+rm/hF4vG6RaCm+8LuAYWYI4sTzWj6zQ147ztIkI1IAYjXJ52BJP492b9oaSG8s3KJvlj
MhmAdDmweVS7y8sA5QpW+oXJyI1aTtUfXENxzsumTimCglEj95qsVN5k72gYURsc9SZtZFsdNMeY
9jSey9eTMMXvaepW9dZxBNnheHEyxUDSSG3s5iXNXVQXkty1/W5qAITNOlEZdx0zrNGLRSFuik4Y
3DNsqSIRKTPaeJgNTOqwM3rzteuSsvGSFhzjRWYlAIXEBF0d2kwf7lJwi5V+Wsr2tQIrE4gEGiRJ
fKTfnQwDm12H8RW3sx5RAKxICPKo9EZaApCpehxP4TQAucKjRE4ALxJOM90qA8v1G703xTc940nu
913bgcq5qVl669pFfAfa+v6xLN3J8fJE/QkNA7ibmnZa4/E8VlVfOvU8Leykg+uDMrHsMEAFliao
WlLuud6XLzTLauqPw+iCF5pU2RgWCUcD22hW24IXMt11FDUAr+Fx86qbCGG8rkyl5RWT8T22tXGa
bXPjbq8r0OztLfXHNubpp7kbTF3W0VvMRupdpXeR2oEuXeNINlYoSm7+tBQkzFCXddAigQbB+SuO
fM4qLyy95Bw+uAkSPcPIlDDPrLXA78yzm9mrkM40bSSV4Op8uSdHYgCAXHSx0skoB7TSTrXFFGbI
PvrMmIatdMZ3q9RGr5WGGpYdIu2WZO1KsDZH04v9tHAN58olai5IeZ6uNNWrWCrAH0DhVMOAMho4
QFKfekgQcz9PrGJXM2fjEPl5fYPP2lDmpcMSIHaAEw3PciG3FL1jKG6NgkHbJeDBGZX2rcA2CG9Q
CPnFBSjyCJyQDCB+k31f2VqxyZDrimxFMf2hyF81PnATE1hdH0pNNsJzh4RioFPo+UptZP6Wsz1C
QQp2Cwl79Fec7lELjs+JdWYPOIgeFW2uq3umszw0xajuxooIxF5O9Sejq68NQrp+fq9RDlwyHqkW
H90ut/uoG7TcH2Z4PIrk7YqUpcsJKcgizkMfBCk+OMKnS+NaKZxaVYZocBW6U/vJBNE1nXr0BMGd
+iF4AXxbLuv0l6AdrUFnFcu1jM+F7cUdQw0dzUgmbN7iSWA9JshzqSCSH9xpp42EbhOp00eL93uS
N/FLIRz9ZUX/5l+6OFMbji5S/KhV6O6yzKnauQ3mZU1GQO7ZAUzNg/92j8DxRUcFX9aqj7fvvc/N
IAPfWgWrnmu6n4OnZOU7LtgzfAfq7CqyJXM29/QABIC5YXMTRDsjaHLcVDdvQXhh3hRN7nilIQ1/
1NPY0yutChEWND63pINakYIRMeBfA45X1wBYbq7mfpdhNzQDMS4Ub7ZNiHcXqc68sahWZvgwt+9G
zynTX4A5GqOa0XLX6rCKtSXaEFzv2XvObHczlfEXUpu6YoovaAduAZgj5oOCJV9sECnjulTmcBtT
nzqmu3n3MPapGqjWWPugzgbetyKr/fVj+WpyWKjH7FHCVUbmf74ip8diWzmrjEoiGEI30Da2+3hj
V1m7HSYl3qM9jHuamTzXWt6FpmKqXsNybAbqBIGZCvcR8ZWz7TjXULrP6oPJLAkEngRDMQ1TNk03
OSAQssWHJHTYG2mse2PvYqC318ybXjVf5WSkIQwyYgacvIf3WLnVRYye3mkYQsp5gTRnY3i4Tiiu
iCxEKTEPNC6NO5P2a6BNSz8bqoBq2FxGwo7MXISnm9GaTsz6XAMmjWza0O1zMJdWTYE5WIxiM12a
K2/SMhKd5ZkqihvoYAYl9dy7efz61gJl+ayLoXp6N0QZ5o6DPEtFyNKm3F4/6AvXD82FyDZjfgiK
/lX6OXqBlcTE+ztlapSh/Ww3TKm57YmyFh1ekoJ8NsrKM4Tg2dwlukc1Vlq9GrUWnFmd9w4oWXGP
rq/lLJsx75uNotvcDIsy61ezwdFi+GTAY29TLYpzvK/okpn9PQP+9GNv8+wH8Br7N4ukqbiJsdKn
Mhm1wsdIuVNvlMxUaxCAN8paDfLS2pEKRm0GdROUZxY3qYp1ivZRokaEuGggyRrpU9jalYDzgj8x
1xzhwiAvR2AlFmaitFxmUDzNUWZNLCx7ksggUQsAQuQkz16NkqVvSN7KLoiTpAYlotEhOsso0F+G
qaU/UTw06c7qCv677abtvTHm6B137EEjvmkqyRq/8fm24HvJPHqCIBaTZYvvZT1BOk1aSG6oEs9q
bLkYecLY93WVOL+5M0Lw3MCEYN+Ef3d6kxDiu5PdlXrk2DAenZGmiLMMcZjaPN2xYRrWGMQvCkRO
eH7J0UOyvE946pJJtpMe2SBrDlwatx4amLRwQFTpjzQnwfUFfrlBp4b6/1F2XjtyG1EafiICzOGW
7DRR3SMrjG4IRYZizqyn34+zu4A6YAjd2AZku5pk1akT/sAT/rXgxfZaGBBF3Rv6sTBmP3KSdOMa
8j4xnUeaxclOw77pMChduE29MdzlbWLuadWITd+X9QudkGITFeN8X7b190m40ASYVNwVtlR2k7Xy
Ma7DGj8VxUawerQrnMtsvzCtFGQLPxUJ52TD9dr5FWDJIAk7sbLUzc/w11JL9vNXJIAA68qJAcHR
M/Nuw6iA3lJmar49zvFOydO1NPLWbuZ0wzkBaaDSGD9fLzLnlLos149GYkZ3UaLyVLi9rjzVciYu
vzUnmy+AtSJUoIvdHFZzOY0CmyMbEw4EvmvniKRvGpjkJLuJ4n8Lgsz78v4Ouy6QGMdwemCzk6UC
UDt/tELVBi93hXHspGEHmPD9USvL/Y8Zt/3YqrjXMUqV38NEcXbvL3zrGy4Pi3nz28Tu4tY1bH3m
hKXGcbKq5EDUnjeMnuWzmWfwAWd9zTjg1nouAYmzu7ShLzuDfWVZvR5NxlHpMhqvlpI8OV5TBXls
zpuSXvBKVXXjOLBdqDkwAAHZfQmBotudzFOP0h1FDklcOqPd1Bu/0yoSKyvd2J1gGUEnI2jEepd9
wjAZpjGxGnlMjVrdF7HzBPZ1DUB343EAACMSjCXdAkG++FyFMZmu4pIk9X2GV1An4o3Umc2EZROt
PM+NL8UUBpw1ZQNTyUuBS8/LtUapFMmXcvUP3VQaKBLb+S7rZ21PFzBbOXc31wMSSvFLAuNcPRpO
TTPdXPWYptLcYUbdf6mz/psC+esZJ6c1x8sbbRGPJGaxUIXYDVPn4sjNZatVVmKrRxsx/307es3J
iHM1qMNQ3XFa413k1ppfZe6ws7qmuG9HsebaceNz8hsg7sDhwrD9KlhrXT/nXOFHl17+LhnKnmlj
auwNGqwrr/fG9iRzUyk2oLJTgl9cYUkVdbYN2vY4JHqIhHeU0spr1JU4djWhQKP4zVmIsoaxF+nY
eSAr69LNhyXjmB23+onxCReyoehbqwjhJqlZ/KCirHOvOxLZGbNLcOLqlJ1R2fq+tMv8LjOS30pl
aIdxropdIcZ4837Au3WX0+9Y+FcLNuEqTXab1J1bNVePs9enh8gZ40drTIdD0iavExSuPUCw5D7L
UMOIiuLRmStrX020gIsqtb4oM2jxrnGBUAxgw+vRElulaJpNVwi6SisJ5639wVdbXNnpYDE0O3+b
blGLmRa/enQ6DN+Uqs9fBsdcyvNwjTp04wZaZpS06RbqyxUFSpdmaGdWpB2hvTD/ZuzwBEG6eO7s
tAUK7GkLX0vlhtC7X+9/kVsPyY1gL5PRBSd9kUaMid7ifCU1iB1dyBRUfmut0TqgeDls31/pCgi9
7E6u2WU0gEiopl5kEG7YSRSWWv0o3eq5ZAiw16K8+8HVUHzMjAxv6AYfMYsRzDdtKvVPVpvNB8NJ
VoagN1IM4hylrqprS3C9eOIpTpJSNoN+jHSkcQh3z8Xo2pueTslGpojMhJH28f1HfwufF2kNU3Wu
DByIMAO/VCWpnEERU2gZx0pLmoVnESNFMEGt8hlcZgLBInGfJzY8N7cUAw5QSWM5u3LMEG+17Fkc
i9r6w2SxiTc685StN6veFxvZwh8Kiaayi50Iz2s3qQBC9Y4o/qTpOMGuR7kXt/GhzfE5Vxwj3bqO
4krfrT39q9bn8/NsTeNezp1iP5lWG987NU0Kn21eB8LN84dQjDbDWJnWHfMJq0KcsAxNGVTKODxA
SRqYVMl2hoOmxlm+mbVIVr6lKfW86C3bH4yQqdmT5swaEAYKpRL4s+IyvbL6dgqyOZyUQ8dW2VuO
XTyoSlH81Bhg235LuvWh1W1AampdlXtJzxCNrM4tvxjKqOqbIpSuDPq4Gr5UEt0V2zPSX6HVlNVd
10fW0u1rvMrPo4ppTOchGuSEIa5k73/ZW5sasBDmUkvnBDrpRciVzKA8PW2NI8icD46skKRNHPlJ
FlP/x5zV8b6DuLhxGPe9FmqIYlo+Ve2zJsvs8P4vuXHFUAiBMOP61mD2XJyu0RT4SIejQYsVbUNG
iLAPHTfa//MqyxHWEfWgFtffvMz+qjoKp9XDVAmNY1Yn7g5NfLFFa+L7Py6i06nRAAOpngf667LU
mGy9nHBHso9JN9bb2rS9jUxQ53x/lavIxyoOQkELfQ79nstJLyqx5qSGmnOcUjvznTTSn5ci51A7
5lrouwrvzLE4+QsnmbSbDPL8JhlHYRpdIpRj6aSG32fVi1Bn1FdEodzjBtFtVC+eNq5ZriGrbiy8
AGAoMAi9OhXO+cJWKqVWjoZytJlGn5ymQhepzhEzlPkvV40t7Dxkt0mwiVjZjf/bBjgLeSDfKYKp
FfFPAoqwhOG/dkoN8FQqRiJObutQpNLViXdtKbOnvlUSuWH+pTAb1prhiTFgerBaq9pWiQR3nEMy
NSOVxgXSMd4Hs/O8n3mZOp8T2dcfBlUIM/DCtiz/o7GSSCxC5iLcadFotzvSn3JbFzIPKR4h7m8b
Q0cWtG2n8r62db32nQrAzYbw6nwQmtPh/tPbZR0oWevkQSPi4dDIKqrwGZHT0bO8KNkMIktOtuIN
pyznAAZzORRHrc695yYqsu9pqWUE7tZDfSnLwfsLxRZf0njGLwo+xvjbbmQvfbtr9d+ag5+TNY+o
zHaj9xCXptk+EUVTbd9q9fyls8bICDxwDtGubS0Lqc60nX5NvWX8yptI/VNC+6UqTVsdJU/ApN62
Ewlc59iK9bvZSoS1gWXa/hZ5dqcQmQj/UQiLx+jYDAdFiPFxTj3zY2dJhYdMMvtQj9KOYt+eHbnt
PRFtnRx8gt/G1hxvms7ofw3xZDVBMg7RNhp0Y9ipwsN8kZ55gldUpkcbWfY0U9yakb1T0EkPS73Y
qZHyrTcy8SU39Tzn25Se8vZUiMvAgzzSKEy/mG6NCYoSIg4d9EPcfu3Mtq63HvnW0e1lujM9fExr
T4jXrOkNsJ9VbzzHFowXP6aMDf1JFO2a8MVVkrDsXroQTI34xvQFznfv2NIyJTVITmobR/7kqcpW
S9py05tVhyzkbG0q253WLpMlRp+fGYif8A+JsGjzepfkSFWpzcLuXXFSUgZx1lhXn2EMzkGtKNVB
n8d07yK3sRclM/g4lfrBYJgrpdAenNZO/rUEhQdNyUIjhgnuYgp0/gpSm8/riTA/8TvirW6Gxiad
RtNvB1iw0Rx6K1fLdU1ILr2I0zGEYE24D+cL9lnmmaloy5OWit43HEXuUwHPXJR5+0EO7vygClvl
7aMFluTZ/KLNQn99/1K4ukVxcYGit+AyaDNT6p//BtVVYtfFVuHkRGH54M7Z8GDr2BC9v8oS78+/
M5qJtLLJhJeq8BLYrPduk9hdbB6lIfZoIZV+GOuof5UQQWM9fnYltkpu4w3bcU7WML3X9x6Lc93R
UoXzol+SfwlougNWzTxaZhM9OWao+VkRKZsQTYH3H/P69sFibWH5AqN6+6jnL9OKp0GqjeAxW3gi
MdOQuZgRb0STYzsOJbYcem8Qp23vH6nii7AHaQcdIYaK8LYvrr1ijkGXJq15bHSvCWzFab9HU23u
kAac74U94tk+h+XWkVJZ28TXR5gG+IJ1pxEMX9u5ODWtPls4oOTWMcznz7Po7P+c3k4BlVrxvSbi
fVfW8x0xJ97YmKQ8T1p659nZHkPlH//+8mluUNgRvhZ3nPOXb1e2nXm9ZR3RIOk/WJJ6GvnoRj+o
mfLKy4eACqkkJwMQ8tP7S9/a3rQ1Fzoi7R0gNudLc2emVZ4YFtBAibVrn+SPiTNFd/mcjR9KXP5S
TMa2WUpkjahS3l/8RhihnQpThlkcU3fAg+erG3HheOlE9jgkJfIgRVIdhmjGLXh03G9OKUw/Nlt0
BPlZ9QnATobkptWsqPVf9dPYgX//iItt4IVOP8githmSDGoweWa0i0YKbAu3xS00+zUBrber4Tyk
OIvcK5/aW2Yyl1iSCSbBiGukfWzUXAFyhtPCV+RE8+8WF8WLVQFZDTrVzaKgqzrjK/mE1m6YSiBM
l+hzjBliHI5REDlKke36sc0L3wav+pWEArhcks12h6xdb1V+mrTiQPpqAaKgIoIr0SXK1zZtdAXm
mOgPmaZh8ShAt/6cGnKele97fcLIopkaw3ZkaYCa59+3LidSMexNjvPEeLxsFeXOaxvvOc3Dfgde
GFbTPAFvAvznc2E8wETq/aqLm12r6eraVPL6Q/NryOyXPq0Kmf5it7V6OQ5jWdtHgHLNqSi83xzw
8eDEufsw6tPa8O36fmI5djYdfK5m6pfzh0/ACNaJNdlHTUuMR6vMUU5Phvhu5R1fR24Y68Cqkdtg
qgtp/XwZa8FnE7yco1kr1g/A8FT2c3zSEt37oJcZ51bplK/GrLT/Ddk8PRlT+tClnvILuhgptZ5H
1jbSQ1dg3Juj5RZ60UbNDJEEhTbMK3Iuy1m63PqL4vFCgSXoXGZNTqYmVe/O9nF0IgkYMkK4G7Ci
D5JuTY/4xnshsCwl6Ruo6PKUCbsa7aQynKMYS7mPkHDfj87sPURTiGhjKODtl6O3aQZX3b7/Sa4T
0sWantzEY89TGF8ElCIzOpk6cXTSZjkd5kGJ7noMYu76NkacTE3zLYPvYiWWXgdyesikf4yWieVg
ZM63AXYJyiKVH58Qhcge8qGu76n4qk1S66Y/yVH6Q+OBN9VH7w6Ev9y8/8zXH3ZZ3tKxDCQfpk9/
vnxpdpauliw/1KF9YJjU+5oEJNgDFf7nZJelyLtBpRBWGIScLyVUBJ/nzI1PaV+3e2fMmgNKUVog
MiX+NKJ+tvJmr8/xArSBA2NzM1vAzS/Ws0NDA6CRnAYmLHQ3ADRgCxv677/Aa8gEBQxtTng9Cy4F
8uH5Mj1AZibRWnLSw2n6OFuwAvw6zjPzKZoVfKjCIqv+gy4JklfonUP8H0okOGMggLB/oih1faSc
x9E3zGQ6ddI2fufxGKkbe27zD6mB/NnKT75xkfGTyVvAChKDmJec/2RXmxl9GVV6imdH2RRJzM0p
cv2rzGJlrxa40Vedqx0qreHXumF1J4zaAXNvKB+poN1tiMj1wXaFe0i03tnOPRInWlj1J6ctkvvO
mOcthO2jGrXCA7VvtPdO67YHW4uqez13tE1aINBaUPb++xZjxgQUmKEe+J3LmGp7oZWUrkhPOX2B
rqHnNCSJScVt4hZS6d/e//Q3zg6jElC/+C+SAL/tjL/aLxhYSKtzo/RkZR4m8XqfbnSrVQOPdvJK
zntjL7MUQF/05pZS+WKTZXTTc026ySnSS/GlVOM8iES7ZstxcxVenLdQuTj3S2j+64EGUStRM7Xp
yZA1Ju2qoWw60/xXybOl4l+wYv+/yhIR/1pF0fJGWimrxEbjBL2agQz0vBdXrbUdJJq1CHedPSwV
IMDwBTjGYPDi1anTODjuoKYnZ7bMj3VfyWCYZydwYsW778d4rS13fYuARsfr3kA0gg7u5bQnblTX
zAY4xzo4vx0U0m5TVna8H3UyQGuaw82c1PZKGL/1kMtIGQw8D0kz4fydOnMe9dAc0tPCkTlktRIH
SGbYqNQmP990md/f+TcuLao+oOeg7U2DjXC+XBxZSmx2ozilmlL4DmY63aR8zGvzjz4YJ29KH83c
ep7q4l/1Ptg7THao5jFeWKybLyqumMaIpWXE9LDnkkoix8BAaB5W3ualIjsHmot40bSkpiYhuPSG
7oqwDWOV1hQKJtA34E91XwpoM6o/CsKWLzPFulPJwzYMnWl49pA4Iz/EWvkh0Q0DKbrRVH/3E8Q1
KccycELZWlt3TOWuGzwkjFF7EGutrRt7AEoHpxb2+yLXeRHVJxFaMlToBjtjvoz1u3qf2CLZC5na
wQw/c+UauRH+FutcCCQMNQ1A4OebAHJgNrthSietGV4TWuB3aTv8hgWzJu90IywBMIeFvkCHWHJ5
8L8CRj2FXl4NTn6KogSGdJniqKo708pHv3FugWozPYQMR8fm0rLezmfNLHszPyHww2QNG+fNCFMt
KG1P4JZURpsGfdLt+wfpGk6woF2ASOicXTD7ly8xnxryzD4qTqOGvwA4ynzn5Vb94IIn2DfoyJ/y
yQRaXyLKlmae9b3SZbGh6LcgT9HOHRJl3PV1WDw3vVs/m3K1Z3jjM7vkw8vQi0YtLMHztz/2bh5F
9lyc0qwXD64qaamr4wRH0O1WPsGND81XpifIbIre5CWEo+vQbnIg4Z/0tJ6CplCEr2ZYT7//zq+I
s5xuGJUADrgQ3tKF8ydSnVFDZEmUJ6hLJvhww7rHjSr/Kuvh7UAzOWHE+ijTaMDQqy53ldDrJ4RH
6XJYVr2rZAeZR6l+N1WZ7MBKFdsmzKbdIEVyZw/Zq55acLrxGv4ZQagLMgW22fvPcOtNAUlgGIrK
HDnIRdWgjIv44+CW5NKqRgBubRQv4jVKyRt47LzsI1n3XMrUhbED+Ov8TUWQ/cD0edWp6EzBdkyH
ZF/hYqf4Sp8b2aY3quRHLCAFb2q9Mz7LOaocfzTN8DuTCO00TPr0KdSj6mMhbftHWMxtu/OcJj2V
lh7+hDynF/QOF4B1k3Za5Qs3zFeO2K1XtTS9l27zmyLi+TNIrzbqpBTVyTDLLNBQTYt92ebe6/tf
5EreaNlVDAIXqWT4kJQe5+tEnl1NU+clJyPEay4aP5cj0xOBs2KPW9LQbs1e26YYdcNPbYN+Gu/a
UX0qpXN4/4fcuJvpPDMHZahCe1Rd3sdf0dJAVIAPWqT411VQvMpqukstA2PJ1Gv3nhz/zIWz68Ou
+WRMRbYC/LjxFkhPqd9doIhoh19mPxq2Bynku+LUGIMDW1SbPhuxRGkCjsgeaxxd+JWhpoGllvHT
iODotrIHjP76LA3suLG2hWmUK1KcN65zwtfCEIQeBQLoUmEcZlyEshCtSMeYou9NK2bYu4C2Xmd7
UHJfqfXS9dXZjRCpM5OHtG6Mg2nAm/P7SFPDbcK/9SNzNOqiKUlhk3T19GecFqpqWoQqcz1VVdcG
GG852/nhA2tOE4R5NsMERFrOP2Qa5lMGj5SasDWbF6OO7U90I2gaRgwekIlCU7LcUHV4YeDAmL7j
i1R7hKcTJRiTyl3Ma8Je7OqiN3+Uoao9dTzcTi+mhnM2KQN4HLtPof2FSqkELbFw6ej1Okj9WRfH
QTEh4ziV0r5qSc6fwQh0R2RZh3ArzCn94M7J7G4qox6rrQYDWmw6L52frJ70cENfdoLKE7kwBVqv
KIIhrBR7Z9Sgcbej2yYR/oVGVm2kWjs02AAn3SlRH6v3CsYBexE7eu6TXxQnW2tM4MGNbH65sIMr
fh0qZdR+QZc6z+gXyWM1gsmQlrR/lujB1H5oKs1/faf3ItDVePyuNo4pAsCeRupXrSh+huFQvnaZ
tMctyXRx6Fx0VwLRhpYOVzfC5tFUhhDk0DQp6n0yCrun71pWTaAR39HlDR1gJnVeWKdOWLVOTzea
fwnoRjWGBy0D0xTBJNsXGWKTft+27p/ZrJjBrhz1q9i2HLUFzkaP1qZjdZHy4fFhJVBi5MmuBYgh
4gG6kHVZqZmvJW4G11g65H699Iq94mWj+ikF17ob9AK5P4AhmnhgBDjhSVI2xm99msL/rKFDS536
JQoaWdqcDmQP+4BkT/9WDTLEZEXpxgcY9irUVj7BS9JTz237yNRfE7eLseSQDZxw02jsTTpr04M+
dRL+bdzULJ3phj+D0/ue4Dr0uVQzDk491JWxCTM1O2poaTFE6maRbeHqZmFQIhtfbcVU5T9MJFX1
Tam7nb4ZOfGWb3rzCCMjc6nqnKEyXtVOzHdmPUWtL/raHfaeVhqj35gmjYop6/QmAH0V7Zx2BrZV
GoNn7dy+GjRfgSDRQVGfYdU4caFui3LONzBUvSwwMLf368iKf4VVVCbgI6M4C/JMs+N7qHwKuX9q
xH9UDDy+IOKZftTifnIfahjxB6VaiAmmocyqzzzG2465BI42ZmKGzWbk8kFAjy62XJDmK9K1IcGy
j6LvYR1Btx91uLINZlTwwBXQ5IGi1OFTLHJRPked0HFeDi112LszMLOdbMry4/t77Kody6BvwZcQ
PRYwz6V/UpyEaZb0XXsaUzcLrKpy7k29ObVqhOeXhRiplY0/2snwVjrOS3Q7i37QE+CSMaZm0LJo
Qp9HvzklB0vl3JwqkRlB2aOaXEY6eouhWe+7YZVcduM5F5I6jSMucYqZi4yqTQttcs2Q9bLwoV8M
hPrQcMH25g99U+zZW+W21Y1/LmhJG3hGMk16cUw1L5bV7UhzpT60p3ghQC9a8NvMRnv//Y94lcMz
y3AW5CnwJDogl3lcK3OOp5oPJ612TlMff89U03sczUZf2S03FiL1WYRREPlh3yx//lfyEXbo30R6
359KtK83FC1QMplj7ETdrKXxN5YC145oOAHQpiFwEftGDZAC+eN0KtAWDogJcguT0n2AsiZWnup6
3km3+u+1Lkrd1CiBJ/XTdBoFEkZdzfQvkuiGGUJH4YKLcI9thfPZsriRqzhtfNr95fb9b3gd6zHg
QEKSTUoHBG2j81friBy4iOtMJx1pvY3d2t59Mcs1Wa5rsCWPSh27pMpsFRoK58vYTSpqq1Gm06Rr
5V7J7eGhUWZGH+Y4P4B5cIM6GtMXNwMxlC26w0DQevyzLfdf2wv8ENjsCOEu7AzQg+c/ZJpTJHDr
bqQeNxt/GmtrC56j3AgvXn3oW3tpAQ6qnMXl8S/eLVovYHSyZjq1lrEXWfRtdN3kta5r3w3DvdHH
G4Gb4zzVd4AaHoBP/9ex+/zKMZQnp5lVOMP2Shp/4yfxAYA0MvSk7XFZTiS9kWBd500n5DizPQqR
44d0BMvY6LSS/j08LGJVlMMekCw6v+ev2quzYTbpepwaqwODJlL3Yzo6KEQaCES9v4uvZw+0imzm
nVheQD8DtnK+lg3aSYkjUzuNYHUp+1SnUHcmKVfhD54Hoy8Z00oJvCkn080X6cJPqqIpj0k7oYOb
8srw1XOs8lhzX47+3IfmQ0QanS6KqZAYujA3tmD97B8SOuiHLOHODZpp/DPJUvzksunnh3xU5B0s
X25kZwKB9iTDsfjn9hgPyq9bisI3XdHlA/8VCkEcDUY02/PJMkoDUkgl/ZhG1guThHql6rq1V5gh
/y+gir7lxVFRhn5QZqHMJ28e5k2B1XwQ5zm8/jle1W5dOqzn9zKPBW1qGZLSLXtznv/rsdB6K3Vp
s5bVJU5QdnUFdd9G0bxAsNxQ4id4MMpGwJ8/8D0eR90rVwLD9U0N1oYmN8oC1Jfgj85fbOYp1kTO
PZ/aDHA/2l4qqVmEoKki+Ue04F8ztSyYmMp87R69TkrAfsALtxDvW+S5L+4chnUS1/JMnizKGezc
c5So7LGmKDJZeFozsL3xXRkNw2uGhg7C91JLrrazZnCcWT15cHicRK8/GbnR3U0jhPP3j+WNsM9s
dmE0kXRRdRoXeUift62sssw6SWAfn0IP/EHquRyduobA5Q8o9d6VCpgJv7AzpEg96U36JqoE4KO6
dT6//3Ou77oF+07Tl+9LO/CS1FigVtuU2gIGnrxXkHMmorluvRJhrz8mXCAgZHS4lobN5U4udC+p
a722To0Zi904NDyybqZ3WufWWzF02kob4sZDubRErCULQx/wEthAAx6djagxTyqiPf5Y0PpqSq/b
vf/qbjwVtyWYNI9bfJm1n5+OvmobOuStfSoaq7gXMF4OfWTEe6qHCUyDqv4rCotwsDSuQb4vH+pS
Qjts60zO5myfGKVoQU42u+3VkcZ0lHmHrp7XONnXpx+GDzAspjOIW/L38+fLiwjhBy12TpoHAimE
eg7ppVPu8AhugS40bSAL19lLJf71/ot9+z7nkY/b+A12iKSsSQw8X9mOO7RCGt4sFljjH9MklY6U
rNlavfKJV9y+VMz7N0nrAq1XM5g3VWpvGOmaW5QQ5mcttrLAS40fLcmhj9x0cXLRK96FnWP6iWMV
K9v7DRZ1+XsBOCNmQcRiKH4RJ1uBh9fUG86pzpRia8MJCpy+TV/DElk2dUQc0gvHZEORNT+WbVFR
E0fJVusqZdM6duXHUO0DMQIoev9FXp8D4B/AMZZ+BSOdSxxIOPA6rGiKXkIdxPscdXqQoke5dktc
X1TwzAlIKK2wBmYu558LKNlopUyvXxT6kSevrhXq76n30JypuvF7OYXmyalpGgSSaYq7SyO0g4Ik
0bQSab9mFD7lS/kh47aDbhUn7g+8pnr93sUN6VCkkbeP0xTYmxvCwPanKolG+l1tLTez5XWnubaw
DbMLymtftdLGxATOyj8jIy4fbLtocnT3Yg/KA2hzoMmqKbdOnIpD6nlD/grgSaJn0de18DPHzra0
asovXg9hf2hi8cLtnP9yosTsDshOFZ/qxvSAt1SJ/hJKx9lRzOTf1bqMG3Q5winf2DzMb7AFqvSJ
QvJVNwS+XG03IyhhjE1zP1V9E25HrdbuAK+kv5JKS1UutkxEgZubTY1EnV09tH2T/qlJSVEw1yP5
pS51+0Na97lAM14Yz7mOsODecTC3QfN7GiK/R1aPYU5Yxdk+G4shyOLMZl/VtFeBeE3dVs8q61GJ
wGcDPDdHTEtSW2gr++GqLU4vgfye3QC+i7aZcb4duhkdVCfrkpe0Q27es0d9Y+RO97U1FXRbjKG7
bxzF2JY1Qy6JXtxKinYdtlj+rVvHXItJ5kXmkEisZ8wQx59CGF/zKYahEgs7cMbEpvXq9EfGJdIf
B+RL3z9ty//4LAqgo0qOBEacEgah5YvnthPMaHpQAy8Mc5qnqXSGTRPb2n1KM2xnhWn0RM6vrBzx
63TCIjPn9ubogUmgWj1/20rGueQ86S9dn5ePoUUvdcyVaZMzc7+rydserFKEuwqvMYYEsti6QhSP
MHPrlevpLXG5eH5wEWjKAulEH+Gy9dE1ujbyW8wXGduA6abetZRtqlvjh8mdtWctjen2hqVaGb5t
Rj2gpcF6NVpsD+CJ1gOC+U3ZPgxUR+NuKArzufFGlJuKXKrjpiJRQlSywkEjGLyw2I1p1IIBRprH
R1ivj7bgSM10Y5amdyeobEhLJer6G00rKuTI6IkXQdoApgcqXSNNGDkdN9j7O+AqI+AjEAr5C3Zg
aORcVAd2lzZjQ57z4tGnBX3m5QH8SLmrmrHYYvmRbN5f72qrLx20tz4a41WAFMvv+atCiJDZxgwy
NV5auxFP+BgZMI5DN/tUq+V/olH117ocrVcMD9sVTsLVzbKsjLjgMqfmhr4cPjWG0ra6MhsvYzOZ
fmYoWQDoZu3+urG5mW7RIllS06XzfvFCcy+fRr2qjZdkjsr7xMvwxbTy9JCLzOEqkxFSf3r6rPFx
v1mz+Op2ZnKHKPWapttVecDjglOAygEGx2BAe/6is8rs0yTqjReoEvN/6liUB69iyBd3SvT5/W96
683+vdRF1kVul5smkfMF6/WI7aPkARnSuH1/lasYDagIyA2sVBwc6FQuv+KvnZM4moq4Um+/xLOh
7YSa5HeA3Q1sOOfi0FeVdh/pBnZaai+fZqFpK6Hyus0HoIleN/gDYP68z4uUITFHrn07NF8qc3K3
qZvvkzjNfLOrHwDivg6F+tzK4a40mw+Dk6ytvrzD80gFcofUnaLashmrX7zjYXQUtSti60XKST71
QjNOCOjGT4Po5KZJwInCsG1+C0PNvzVZ9qkok0WztknXEsflSrj4IeS5Cz+Mz0DT/+LKaL3ekU6T
Ky9qQyHha87IJBs9lu5Dw58d7RwnWL8upsoIXFTt/oxRf+gIsjBIx3YOZFcl2qaWXvrj/e1xdfDM
pTMJqYtrBav5K9JLKyJw40DDTno/R/tJtR7daDYOjlkaJVY5+XyPam97tATYmTrNFfoRovjeRkay
dhwujx7MJ2h0NAHozpFlXgLENKdJYptu86mo9DretLNSia0ek8R7ohZFAD+GWYWF9Il89CoF/HiV
12i2RabXfXX5b8PNhBL7DHqt14yNNNxsGYCNuL43EjEmXzVbm7AJuhkl0UIWj6GTjY7flEI5NJlp
/azhDzwyWRgbOKBJ++pyl/Y+1Jdq9JEnH36YvTS/eGqVPNalymzBoHDygrKA6RfkzdI7SyMxfXaN
uQOjnOYPmARa6Gmlhe6TvVX6pqGUUVAtqeQUdDIrUvosjHt9bcqTNSOqKyDUUlCRMiz6lOw9etzn
Z1+NukIbq1p8jEzR6HeTBHPjd3GEqGMyuK3uE+/F70Ho2X+hord07qToPupdbxzIv7MfiZaaIKxp
FtM2TL0oDtDepYuhYbTzZ2UfLnHg7wPCb8VTBCQB3HbwSpelRSatss1TfiuEXDQshZt1wTDU2j43
1H5v6nF5F2tlvtfTRnycF61KwBfDRhuFCOh/romoaJcHFtsWpi5ATxYyCfffRbaFqG4yN7Wif1Tw
DUEf/UBzeqvZ32KXlkZr7xb5ltL+nmvpsyV5c+VwMCfxjwk2PwL2BLaqCONAE7n8gCirWL0V6urH
rOztwMZsM1DlbO8HMu/7vFVrv6ri8duIHDSinSs5xxVSiQSX/ie29bTJltUvit2u76zQsXPno9SP
SfbUah9KprKu0W+QptwsFmomarxp+mJ3Hp5tX2c4aoZZBZH1lJORNu7WLDTf07+kRbpX82blZru6
Wt5+H2DJ//t9l+ZnkztOyv9Qdl5LliNXlv2VtnoHG1qYDecB4urQIsULLFRCS4dw4OtnIcmeZkbR
KrtfaMwKgbiAw/2IfdYutNJ5QBq7ryL3OEWuL6PUv/vrtfn5CN2uA5iCRgark3rep/tgzq3EKoj7
UPh6AAUlmPw55BX6zf3+01b8+TqfgrzMiNtptvk8aqD5IkhDAJBhlPtoQ/6xrv7zF5Nn8dMf/q1p
AawkWPb9+s//e5W9EWU3P4b/s/3Y//+2T991037UD0P/8TFcvbSfv/OXH+T3//P64cvw8ss/onrI
huVu/OiX+w/BofZfzvXbd/5Pv/gfHz9/y+PSfvz9j7eG2ZXttyVZU//xzy8d3//+xxbf/Oe//vp/
fu36peLH9h999VIvn3/g40UMf/9Ds/6GwJf5dUTmHNL0Wv/4j/lj+4r1N6wicK5FgE4kg48GF6mb
fkj5Ej9E3Yy9FXjVxi9h8cB72r5kOn+j3U7ksZVLNktI64//+sNu/7Hz/eORJB/NP//9r7bcv+ac
Wx+NEe+NIEpPm5Dqs4vl6sQV4qQ1C+IlRhnjC7ueE38w8SgJM1Na/RVRtXzTZC2O/3KL/s2Vf809
fl6Zu4Kwk2IKzYHPjTxnxtZISRBCClFVMToOVX3t7CF2ogQO8Rh6oHaG4whX7kNUpKa/2QM/vebb
9annAG6h+uoQwRqfTrHBFK1obUwW2Kka5Bt5aRIk2aLZN0J6T8OilR8mptN6qBSrFmRDS5N1EKr5
m2Bye/3++4T6+XfYUKeRjVGr5EDdTrB/iaRbooB1UjCrg/RhTo9ujFLLwj9PuRrIFdD3NJa8/etb
/2tI9POSG8aAgJHPz4r8dAhNalPSK1DyALydBbeoSL+axjifRqD0vzNG+fMCI90hmaXGvUWDn82s
BH4Kw4jQcAtL5gxNl7SKY4m0HuRHpsh9LzO1vXZWob7+7z8kXSee82bmQRHj1/sqattZQEkXgYJf
g31tS+Q6J0NSBvYVpp1+s5z+zcfkPeb9Ib/icp/dTdtxMHDIwF+0kLZ1nnJZwAbR1LBMckglGiWF
7Vb/9Sdke/i8cjxCsc04kPtqfj7G5aqOdml0FbQpS321NKjhqAL1313mzy8qo7zECwgGeE8wn/n1
Rk5LVo2y6Eum/0rrLCrxnpvjMO5W1FfGpBU7BRUZToS0FX+zRfx5nRIobG1DmrNsnZ9NdWpDMPHR
SswALLYHXylS4cf1uL4zS179Dtv8E3D464vIg+My23QlqqLPG4KjaEXd6XoTTLmZPztTZSc0SYgS
GS7GsVa29qabLNMUn5gRjZg/D8PgYiwilajDX1HdfGzoMP71Q/7zPSBnYZdkbBFFCRHTr3e/cNWk
GeKlge3VGTA/ACkE9eAV81WWpb+Djvy7i20WuWwMCDnwq/n1YuuCsFQmJXtiO1vnoVOzPZ2wNPUF
0cq3v/5gf1692+FGbZ8pXlbV59IM6Z+Zs5AaFLCjtzfymdVbtbCGflNT+/PydYh24T7AMwcv8hmA
MMTQ87I6aQJqaNNVvijlHqS8FZZrNzY+nMPkTVVk9VjFyvQ7f7M/7+3USLjkZqWBw/LnQZUBEs9A
tR4rHEoYr92YrYtPkwJFra3nenE1tjpHz//6vgLxpJLMfrRVKT7VJjrNTTBDsivQKSCblLUsn9l5
3fCvr/Kn/c4mc2DzAVtPi53/++tKGcEB5Suf2K97Tbl1zRxf4M41T0U2xoE03fZB4+X9TYX4U/bE
wbVNUaAhAwm5gVQ+jxcBa5+o/8sxcEsv9c6xkbiHEoScX4h0xb+O/mayn0jyZiShIwtqwTHwPaur
+iCw+mAsW3UK41CMmyfRX9+QTz08/jYeNJQLKK4GiJc/xTPozpDCIu4IVgtAH7WRfNrntgVKStMn
fFxrByiArFNQKIkXLPlaH0U+JbzGa/GROV6HgxZiiSYiE/pdwern8fPL3gaTgVIZ06/bHke5/9fH
NclsBRdfgf7TcvdLP0zV95XRBDvCjy67ozOrqFdZiWEDqmmHMFBbe6lHy6o7lM9b44vlzPVBH53J
Cb1k0k+OE2PLYPajk4RoO+QStmvLllwAiZZRn48Tk3beDFeEx4hJMQDV4r3pWUzBpBfTulsYSZp3
eNPqLfREkwDQbJk48dVEqlezLd2PqdJqeRCxnec72XTlvGt1l+8DEu05ka4W5SkBm5rtku3d6tU8
QTGeSv4IXHzvZa9lt6pBnV+vsiKliSrLN0crl0Cd8dIJXMykEzjaBr8xUyZ52xSI46AkGu5ZT8wO
iVOLPzmSOVDY33I7l9eZatAB++tV83lzYlcnjqcMAFCA1ov7KQiVJTBhxm/qQLkup11VBwYmOxQA
xt9sCttpwSP+lyWAMoXfT6kQmRNjc8i6fl0CuRx7jHYxt9HNzE5fFB1sCPUh2MMo78H9+jTkU3+q
tSxa1bwdQmrIt3GG1CJWYWb6YuiNiy0T69qukxaKvI2R2EpzAqeKCxZ/CrPxto1aembojzMtvl+L
au1CgxcPa48KM6+1rsq9Ple6D3xy7XfzkH1HUasoWGjFbSDosEVNO5dRJlv1hQLloZFd/hVoEgpm
PAPnh8yc6sQn1IIwx90km231yReLtoJU6rq7bUvMdh1QzkMcO+1tt+rudMnQyQWt29j9Ph9UkHOD
m7L3J8iGT+wHTkj/vMfzzHHqNSizYlajeHadu7ntrSsGAwK9UFR7N6aK2ocxbhntXilae5+mi9xB
UMC6WBu19YuRZMfWbI31hYeuBdQFLT3sUlmKvWLQBvEFJ0+/U8pqemQ/8dBEjCIASur447DkdxrS
ZYY3+CvwvOxsxT54q6uc1GptwtwqBeCJpb3vTKd40PW0+sBJSlS+l6Lq8bXSElqQtLnc4wF7M3p0
PfZ96TJBogrh/ehBBDS8aor1NZ5quQQ0Mak5ZYbE8doQxuj3jqSnlsXdnWZN5ZGxjQz/yNg6KYOx
s3vP3fWGNM7cfPW6XiD/tqaS7zN3FEagaLQmo6Tuti63Zn3AUvquwPwjlRxn72vPirpPFXA5zTjS
J2+yufHLWTO+DWoHX9mDwopN27NVzzrIHiztplV/1/KkjnIsqWffXRVa9A2auZ3Xlwz3JpRvrhZ8
sc9VZVn3rafNvb+OCVwe+lmFz8X6H3JxGjdoFILi/eSCPrgu4/YNw++HLBeuP/b6vOwniX+bb67l
WlKE0p5b5oaTfZzo+q7NWwrYuUlpTrVkqFBShRG4vvXguoLRYu5CTD+Ji8Z475Sg8MrC65iQr1bs
FlLZ7M0mdwObhTiE7FqIQYuRO5grih0B6hk2fMhQgboo4hg5Q+88akn+mOJ5mpxIWsojLTgjDas6
E3vda608WmmOf0FeuXInC6tkx0gSjhHmfwJJMe+2WhV1X8oZ7q1mrlfJaMsTabbNy519m4BB+U3e
P8QG9k8DuoBuNHYYoD73ufWck6VSucWzvlfq4yJjGc2c4z5+IPjxpHMb2kpV7Mpu1KxoZRjjnXkL
lA9VM2hlKIxa3rSNmGJ/xUwdCqFBi9Sa1ygrZecDTe+jCadZ5gw15Ubv09umHNqAgUMjmKz0qUaH
cnS85KHthu5uBOvznk52dayb8pIP4tHLrCS0K51lymCtXF8Kpy9zX6Cg/E60847twxowKfXaQzb7
mi/4ADJJZFKcBng5TdW99JIbZWmg6nam8iWP1xtLOuA1k+ybtr73dfbETNl7OmsyWN3ltKjA4CDk
+pCrImcQ+27VutCzuzqSwvyWJB7qCEu/0RQMJwer3eX1+mQ4gwwqVZ4TW17VScwMo908JYpm7Gku
/hg3TqKrfwMc/Kqm2ZMHWtq37cYOKuZfApHIF3Q4Y+4X7fJGfHcvjfXRVQt1pwjqH7rGkK3VtjWd
gaqjWpxcqCDuS8yypl677+LEDVIO3ktTGX6PcgYXJWkjXMuTEBnBTWkuPKF1kkGaJxfCT8QsZUOZ
p7WZ0WkW5boaaDWM1cxIEhJErqBaJ2ljPaW7s+FXFdLJtFZQlTP3V2te7jtdPNPI2AZJB+Og1IWC
X2f+mMz2nlBnJUCwukjynmwzSD469AfGMgzfrZubYoG+McwVkXD2gVDHPBK94QnTA9MRfq5Z7wWB
B3wttAjvQ2kNX61Bq0/0VtqLiXAlMOtip6GiCSnXeozuTDeF0JRgUnT5wFDZEGhV/aQu05kGWR/1
3pZkJNkY6FaHBGg9Ek1crWIqfK+jXLdqbVjOnhmVenWeNPG1LuKT6Mt4n8m69hWTWQKTYhGlPi+w
LGmECX2lqKXfcV065RMCH3C11Ht5MJXz2MHSCzH9fGJUdqdYyV1J/OVTpZB+ac13yLbfGNSeAvbY
5IIif4joPL0JfcOr6uyIde0svrN5i9eKsPDEKpKrvG3f9LQ/dWnhnryBPposazzKxtTn2tkP0sM0
MDG7jNylSd+HeK3PfWlVOwZgywfTGsqnNe54KHqKShQ3hUhtoT4MoH/DIil2mELtiZr37awvPmvi
Q6+8lVVH5j+KJbvKqto99u1yn2rmQZunh6puL8PY3tdC5l+l7JD/Z1agpM4S6K37pi1lEjWMCx5X
QHsUl5Y8srO48LWujxjC7gGWZtcru/N93033qtWkvjfLvW0vgdlA0eq6lPVuPiE/uYpdjx5Bl9zm
BXNcinVZ5XSnpx0b3Thd62ZxXThYVK8QuDcuwaGYpx/NOjQ+dexLmmjsGwD0J320/DlJG99U1B+2
8NqFh6Ib58yoG0LV+Vw0tFGbStcDvZwvrkj2XYVCmSjDOcZC3hk1q3+ncSP9cnvg1fDNSSYROtLc
K2w4na/UaXGtJvB64X/4TJzXT95QvZHZpL7Zi1mBLdSA3KUKx1pczRETn+W6E8tp6L01MkZktHK2
Aui/32OYOEglEw5x6HXEKUpygTqmXpmybH29tAIcT8e7uWJRUrpgnq8oN/PuGN/cKZ78fh2UEBvW
OKjjfDd5WdSpxT7FlsowF74HjVWxMSFba1aDvq1esKJ0gmKt39VMGehsph4jdxhNmnWKwh+JmpiM
m5o4Opjn+NGuu4td5hRldJsRBK99SWYNAY4nb4oY9B1aHgBChuhCZVG+TK2dXZUVPBfM26+bpooj
jQJDWRVHlU6hkxzieQmXCZV6p50z2umo7CLV7TmN6xrZeowssCu6hsEBI5rK7h3U25vtZMdku7ep
vT5aal8z02g6x9nqwf5VPT+BqGrX66UWFilE+W61922a7ZW5zHdWr9+6sNgt9aGzzHgnoV3ZhvIc
k7XN+RhounlLpIFGb518s2hDKhrvejmdRNacV1XZI5FJGbCHnSQsBTLTsoNgc0tV+Umt4ve8NnfW
YDE3bUYg2KKmcR5mq7phLATr46r4hrdt2BnzU+NCOh05YUWjRXS/zB3Tj8WOVjNOz7LcyXFqIr0y
GBTenAHiOouJOHkcSDfDps7FNYR7Anb60HXK/m7E88GTrIKsNvBHmTCKmvuHbgNAw87dudTTfGva
Ah6leVYH12a4Qr2UinqvJw5+O5SbbKmc8crMo1IthpO94DhcT4wWg7s7K2ZW75ll5QYNSs3cqe19
z6j2QJtaUDEOBtRlb7ldlvy8uvWlsOV0PdXNG1gfBR1dnl828lNANP0FOuit4871zbja6cHScQtX
XY7uavUhKGYHg5HnJwz+tMfE9V5tLDzmDCtBtbt3beUR64lgEBQIkW79yGAHkYbiWIwS/7vqMduF
h0Dlzw7WKaOxXmUuOm6dQ4AQe/pGrftlHFzHj3unjezafcT6DNiXpu+aGtCRXGV+civjESnDQ5oq
DmWN7o7+DTBc2VxjBtYHa7N+N2cmfYZWD1Kb4aPScO5liZbSEXHMUG97qxRoP0QsS2qzzpEgbb/k
FmgF2Vs0PawypGh+k8WTE4jG7na0W+6aLn8t+tFmjjS9adqSeGuQJQxc0f0wtfKuEghfJXUkX7Xb
ZwFUMOiW9p3p2Tut9cxj6y7Gk6INla/PgxWUcbIEoybkaZrXm8GBeKHoCU4ySV7harlUju+m3Ute
jRf0nVcZB9ipw/YxNMh6Qs6rTPWpBRZXrLv1LLMJl1R0oVgis88RjqxsoRcHQ4I4rDS7PsRp86YM
hTwNgzcAb8puuiG+qUV2mqcR+CQ9/33bDJw6MM0ixZyLQOvRQmiYgQZNoSGp0Nc+yg2kF7Tl6fXm
1XO3igPAEbYzdhafSfRoqRR0iHC8feoe4TrWT02lfKxW5244s/RKdTtszpxO31UZj1k2Gp7G9pxc
GVMHsjs+prO+pzEE/7XmwnaJgX2FBV7tzvG+LpXb3K13rliek2l4brxMBPOSHB0H85Nl61N7mc8w
7aUZxF0z6iWOpd3FWOPIs5BpAGG3OLwIcooqvR8957HJpRlYa3/bqdbXpfZuPPQQY6Vq6M24TYrr
yrAc5whZ4pO5Kk9a1qnnDm7I7Cb3ndbcV+OyOYBn39Sp2xs4YkKnMC8TdJGgEfqpt7wTcqTI7dor
qfaA4MlgOKp36YD6XmmcnTn2+1nKiDrGsYT3wMEi6mvXanQtsN16uei9NUXd5B2zKr7TzDoJYMMV
VEziowftxqjm56qs3DAptUhqJLUYyJEpaz+GVm7vbqv5KRO7EWiY1vNLjcaa36MzIGdlwsolR9WL
JuzyebZ3CkrmMcBi2nvaprkfPDVmThtn3qIKFdkym67kedyWPlS39doqCaDv7aznmF4GrxQHq5jS
q04oxR1wh+6HaCY2PwXwXet3RmZc62WP/E3LBlM5xZKaT5AAMnmnkmM9K1MlDwq4gevBsJNhr0lH
Prdx3t60mavGgaplSrnLcAe7RfbJjH2vTbF9bIyyjIAwFm7IK+V2oSrmMWpH7bGZ0lG7jNbgPNqw
VW9R+CbhmCw3qx4/eu5yhxhEfZVSmmHnvrDf4Xi9vBr9ejM7UFsBSOYnG+IiZz1K9XIHo2L4hlIV
lIEUBuL/xibjTac7S6/GnUM9SxEkC3l6FSvJozQ1KFX83VKW9zHJc7mOt3ri3VEIroOlR6ZdedaN
TEtKH0uTX+kIHOIggZz1Cg+3uEnzNsJRAOfpRg2Y03DDpTNfUVrgtYqJxrGkScze3swmP4QwVVVY
u4HVc8r0c3LChTOJals2N03dn6dx+lIAh/dFp46PvaN/q932GZk5RbiyphTeps5rLoGozs0G22ZQ
65x5A5G+k35JQTRQfezV6VCxl/ilsJ5BS5QPVZt81SteWNZGY6FGH+E+NEaIThzG15R3K75j9eBS
OIAajuFlaoTp1M8hHu4HR0xHxejAHxg3w9pkYSrxnaK9/toUebNPsGV7SBFKTpdRjvULeVny2tW9
e1u2RbeT4Bnuk1ansptJXP4GxaKXMN9ToAyhZpzS2V4xyhZNoPTJskdSw36Wa2RSeZpf1DqxHnjB
X0QvbzOi+Zva6/PGd72miPJaKk8kwlRcYxo7D8vQr0eORYYtOVgf24ocr1zX/NZxxuXkrN6XFebj
Cb3rbWJgFsBzODdm3USp463Pig1MbCVoExEYC/WpbMjox7RIozkdqicPlB8BeGU9aMzgMQ2nQSqg
3XeUQ+eF0rLn23b10jckO/abNVnTM7P1hl8O5nOHXP8MRby8yZNNq2PJ/KqE8EAoQRcdbiSj1Z2U
m0nf2e2nEdmpBfVqFpGaajTxhXzLHXHFY6GDNvcvtJnLsLfauxl98UubUn3ijdlV0mM8vDBTKPM5
pKaurY5TPYxHtymrQ8Yg36FprQkazhLnQe/ZX3Vt0CP0dWNAKKXtTIzikBLoY1R4VRE5nhdllIZ8
E5YJ7gC2G0wSkEww0mNXl/UBx4Y0aBiwOK2qmHa8gIWfWd7kOxaBTO+Kr/My/8iNere4RhyVxIpB
Oep6lKWGAaB+Efl+mTq7eUg20HRY6XZ/xfgoFSvDmNQn04o5F/Q2w1vCy79RJFkoqNiqDLaps7Oe
SXUP04n6mbKMYKHG28Ugki4tu8QuOa7DgVl3kNK9nHaT2ooDBmBOKKsZClOrl8qxWez8uq/s9oSa
Tpn9Jl2aXWMbSQAiJ3lw1MK6qvPxolQ6gyWGVX5jriL9VovcQvYu5oWWm6O+6GnR7zAlMT6Y49Jo
EhhyAqiT9S+el6fmJRexibVYXIKd6YX21m6VZvKlLg+beCRQ4d1JzM24O2dBMlTj+guxIOGiXFrb
AMM1ThSQXGdoSrY0U3HuGhVTZ89HD1dZh6XvqVTg3UoSRe4zBgn45JdVnRab5IThGyJuN2njk5Zm
fXOc4iGFwqFS2z1pg5aZH8MwT7y9A4Mx2KSsdf8953fOXw2v5yyAJGUkr55eZ/IC+MPOjnM1iiRS
aSs8i2r42ZXAlT4aBa8Xo4VuqwYcEvQiF6L+gVhb1fZdFxvWkbPCbkiB7CR7UCvTfk0qMOMdCX9y
wM6GdkLfFSI/Ep4uJgFFLQ4jRGb3rpwI8k54ZzoGg2SimA/NUA1fGrtkUdWFzX+QkzTywV8k+gIK
IY6Sn1JdLn2QLuOmLhW6NOVp7peyujY6U96Wy5j3O2NUjUM6TbYXADqNya+oO1LP7qtFfYW+rwZV
pbrNx6ArwrxZJtusotyqTItWmaUmIZQARe562YzdgbJ8hZFyamPxQfOSeVJOLoVKz9R6xcnAuRW1
NVXVsFf0kHR7r63K3YJ1EKij7rVynL2hz3tvbu8xLp2/NjnlZ097UxgzrBpx0xftbmIwj7pwy3bj
ad0BmjGjrJRbQxcn5zNP+1tKVJtO44c7qGtUOOi5RZmFaAlbH8fxhiCI2h0ZF/WGCBuQORzkbIdL
TsFlS+LTndm0Dqnm9z6d4eKqtkLbKBHajiw+rvzJWIFC9O+Ztznlzt+1ZLCvGxt6S+HJXTIl3Q0/
Yj5QMi8eDVwDnlWtzQ+jJV+ZD+DoTiGBdUTbESlUOvplpzunhr8V9wDH5RFTpoxEb2xQvGLyvHJv
omq07+aydEEDehO7gewBzwqTATu/ZhyZV8TuKuMyOmr9mphzguFYnk3mqRNzhY633NqtO23W8/mQ
i4yE3rSK3oXdNJAXNMANnE01OWLOrpfevmncxbxkXb7Z/7SgQYO0b7M6MubOds51pojSb5hqrXYs
GFfsjGmS6tmphGLdxOPk2Ad81RSHcXEkBnG9WsWVNiWqfZ5b1WiOPN5sPWiTrq/4ZAz83Y7TIRtD
rUIXFjVHMu+abtCLOyJmmTwO5VIal0LCsNiB8eJ/F3YhOF4qQ7Wh0UKoIYCJL73pxcNO1p5ImSI2
W5XdxU1cv+mLxrhA1V2Mh4IROO3sDdjhHdSsXOeDW1lFi2T15zYxuflYfZ9su8tuTWHk1VXR0dYJ
1XkUbe4bbSJW37MrVbmCAqdnB34zls1xn5ZnpomZ9oRkcZOYPRmW7hTLCag8R6JZiBvW8Drs+skY
UKsjVJifmVD0IqNnoND3lFQcKoU0sCwpb9wWagszW3rz1vN57gahuX7cCmDoM93LhLjzek3q7Egv
7ofnrF84UkmyCMDPXW8sN2zewzkz7XMNAulQpZ69R66wKT9majmGNey36b0oXdMmEEpvBhoednul
NudjKvBg7bfmO9z/mpTDHo330UXZTM88/hrXutC2slr6FW/odN6JGeUOWX7PdAIlaGLLqR+WS923
KUFdxlqwhNGdS8egEMQ8oHeNjbc86JkrSLq83CINgSfAqOqS40u5ELlXohaPW1tlN0Ku+ip7QCAU
ht36DRzLEo29dUnioniVibbcKTCF7iaRzdl+dos+gHKVHFdVfRj1Gs2PpWY75Bk2hZzSyah5iThY
Ok/sQJDpJyhWIBokCdleH8uPMlFyqCNx96D3qI8DCnImn2RZZ9K//jvWSfNDSvvke5HVMwh+T+CV
aQLHcqxS89VG4Z4u2JNG9UJ5a+1V87AKHDhrLZa3DpnqrcO6C/As+mLWq55BHB3115IqAo0zB9QV
HY7lCRcJ7zktjOYOS62vxkxhBwyAG1Vyiu/ieGxlhPMjozKxys4A6dDR6/bK7UEs983g3hTeOMeU
8nhO6lIWdCdFMR17byj3rl14r/iTDXs0vc1Fm2txbcTq6DtUKMm+Ld23022369JncHjG2WnH1x4l
foSs8OhksbyARgEnpxrDtTc4xgl5UUuHqW9fnAzrrFDr9CUq+nqrkebG1OzoJhpRaTHyFiKyN19H
mCBjoHh1p0WiqFhhxWwvL51T5MwpIPgn7c+zW4/G3dfUXIavM661e81Q74CnGleGtto3o0FniACj
Xk8qnWMvXGiZXc+EIjuh1NO7aXXiroYud6v04ynHV0WhlTI7BwoKVK2s3qBQpOWWmQYwbI1vabe6
zGkDAzCapb4W+KUdegcdgO+idFwDbcyLPSbgDOci1EnYeNb0exrb7k5J4bX4A31tWrBty77qjgi5
WkmdONUHNGf6eU2pGWobzcRNK30O5tZSqe7Picar4rohiFrnwVBr0gHUm3sakh5NvTTW90CPyNkd
pVSDZK7X3Wqq3VWiTP2rs+TGdV5MH6Naex250nokp0kCp4mHjHFXRT3WVSOPnU0gauH7dNYyalnx
qlp7s5szxR/Aa91JzIu+taLVvTCeuuUKHx7rvk5mIo++LVHP1+41BRyX6eD4wMTqgfyNWWJ1hO2o
yns0IcrjYtfDXU9XjPAVW3HWP/IIT813XZkZX4RmbZkbbp1HoGq18CWDqfdYBNeh2+Tl0esn79Dm
Y3wYc4cKXeaFuas2J17ZY1GnjGIx7BEZCbVHNbf7O8WMRZgS9pPRipy5DGPWvs4MKF9bRTZxNusp
dRxbv9Gl91wwLY9+pqryPTDpLPwJFEaOlwYeAT65ndAPRbYa+zgtxtu13dCUmIWz/lPvw5hj8V4V
9UeZ13PQd+P4MuW6c901Zif8dkSB6oiR69DTo9ktwRWjCnKBfxPY5OVpccTOLbXJp7m9w/njION6
Olp2slIttU66PncBfqxt4DXLN6HneYSQ5KmqijdrQGbSgKvUlpZh8lq9NJbXmYQL6AVhrhATddvk
kKZXw06ptvhGUUpcmGociqnTXQqyceGvMr2nFF6fpVre40TgTy6MiLARpBPKSDuSWXrvhDkki9Va
SJmTSlnSs+i7bOdNU3JG5zHwINgTsXriAK6oYZXT+sA8LHAmNtFoYhEH5SyQUqlelIzmo6PmrxV6
sR1EjgSm/BwRe2lPA74BlNrzU+Ut31uhicjl3nwoDedRZsyZGdjG8oSV7QzPOpuRDFZiXSo/k256
UlZM6uMqrihYOkvGT2g5e+VUYYTlxiQG48xJ5ndWrZxLhbS6mWblUYp2OOkjLKuE49nv07FgZKtK
KcJLcSM6l4ISJKiANnF6dgunDlKEmtfgrqihU3ZeGB7cU1MkCSHtCmrXQPnn4T+Ud1X7mKkKciU2
1aguK2uHuey8M1c9jxalcsKW2stVotnUgtWKkmCmiUATjncGLMEpaCXWvRo7y2Vdxu7JikliKyqV
XxVbOS6LcmqWEU/WKW+aC1XsQB3679loVbfjaHlnbIiyEz5d2qHrFfEUu6Z27jvVvTRJ171TPFbP
mdIlZwaPJz82sPlQkly9QeGlxBH7GV0H2mQ0fZI6sIa8OrQLIkLP3WLGZs14QY0iWsra2+m6Yg30
LazhdrRr5drNaFskJP6PrdK6tzGK06jUqIWBB5Aba79s7lW9fXENUV9EyXG4E8vUHJy2saMMmGcw
yGV49Qa6/CWiap/kju250s+2JPW6Wihz3ydzSmcYoE+nBROl3pMyUWrcQkY6QM0UxZ1WhLHqyD01
E+2EuYgCbYlPUPcIsPKZyuauKIU42VJ6rd8vi3tqiiHbmtzN94WdRjK+W3sPDNjh35S3lQxTR4iF
TqaCpxoeYkGVlQNeFw5VJGcZ/h9zZ7YbN7Jl0S/iBecgX5PM1JiWbEuW5RfCkm3OQ5BBMsiv70VX
o2Gl3FLXWwOFwgVc18xkxnjO3mvv0SYw23Kv7x+SniMmtY8g7OPJnMphR+XOvNK94V6m1FTsyAE+
cO+mtvkrCxa4KD1nsmnJXPO+83zYiq5r3Df5aB/7RvSXOOIfIAXXR80V66NTeP1lnfjtJ6Ne6mzX
pbVz4Qs59pTR7bWOyIwMY6eZuNmbejlS2q/2HhdDchwp47cXld+wyvtTalG/TvvJjaHVk9nmb2DP
1uua58VpsnEf2mtyn0lV/nLKJKSnYrAXAEKrIqVMhs0QTgVDPsdOuIN8XdzZhDQSUtNTiCSzWHqc
ga3hSg1DecaCxpmt8lY0YNwbZyS/woI3sQJ7pdH+GQ2Dpp49trdbrGZwV8+sfv6CMi5KDCe4kRT0
YIiuVm99cdFUcHgq/PQygDIVcSP3nXO7odBgEoKmdjpraXm4egIClU2dtUSWO6Y/TVVM9EVBg+E8
Ky9tp7GenGGWlwoMchd7DoyWxFmvu5AeYFpNzbGdjeTBXtenTDcBHXl636XHOjbn+XVZCv3B0WZ5
ECQzg0fxt1uy2/5wg/lCmdj5ZVgcWzE+5gxyqok6t6O8zSaESV6wl9otudh0XV1HqK6aGw/FVLpH
hMaqx2mbABVD7nIArltfqQDeZSftlt4tiS5Z6pbvRMgeEqTA3U2+eKaMlx962ZwNnjfvs7EZjlUx
9VFflSbtKywKSLJBj1ioW4reCw/Z0tcXNpeGyNHBcyhSRA6IKc9qSbhBYVjpRdgm6RCTG9CfU46S
TCCEEFx2jd0CUPWW942OCD3eVakLjfZ0bqfDihHnUGYADIyVH8nIFEhfuhjGFdbX+o4QPLOJ/XoO
LP6wOa6utd4GYQdzQS6psV6yrtKjFXSPOUFR9KI/6tIM2oFoA7avc1VcDGnDGZ0/I5eSRZoGci1N
KmZIVLiQpOeT7zh97JnztE8Rlhwo/xlj1Mzup5k24wGfAf0h4SLC0t63yfGgl1ucgqKS7K9zbljq
69rk87nldBUHh6CZd81gdF+d0aOh2rWu+Np75KKgnFjqo0q84mo2NZ+DQ19Cz4v7cjqaU2xMQDwd
SppEqlMDHZt2vcgpwL4rukRS+VJyiUrH3+hY8I8EGnD+/A9rT4uhy53gvP4jp1+DftHRXPs+KeEs
chRjOCKwZm23TiWSiwU60nea9YJGsBrAzqiQW/D5nCQVI1Y3CFxZDYnhpSPJaazQTblbSeaxYxIk
MuNnreCJx+VIDNrZb5nqvzL23bU1/5x69V54/P5v3r+zn+1mmxtO/6r/j7Y/9Lpv2P7wLz7/fOH6
47//x/Vnh/9B/Y5+b2Pxbj5X5Lb/uP6s8D8gIFws8Z6N6fN32NV/u/5c6z+CKlaARJvj1oZE+h/X
n+P+B4kwkDBCHNGOO7hX/oXr71QMvJm/4CdQyQdyhhb11OM6U4zcwswMmiZLS3/MX29CU2bnhuZA
RPN1/OCKefrYpY5xpsYxp/jeeud/vCzkexA1mj+thydmk9+fQfiWh0YBQhhBHi9nh/bz2al7Sal6
dK3zdjXlB2EZ/VXHwe0dt8Kmbf5jIv5+FO+VbwsDgL39xK3AEXjwJjM0kPy21MHLBrFoIzEgvjPj
3RORNVA1uDXu5sjCqwByYNN7/zHjSSwI5sDkO8GsArS9tvocPIlE5aIm/8Ms6oL7QCILBygDtYvI
RMJqXEi6O89sYcWxX2bvLkFHu8SO33cyClY/vCtBc6OSnRpExRJ5BWCo1sqGnUKX7e98MZXlnrRk
9pBldvIckYzfPbKneaipRZMD07acYZ9KNf8Q2OL2mPKIP522dOEoCwTtfXvR3rJfgxHRkJUCj+qJ
kVgPvVEXbOJzJrJ9b66deymoHb7HRn/168APgWe1EWRx6oM+evnStGNXQNrNNMpS/eyzfx2SySjf
oTpZp8ONechsJGCKvBLPfKV/l3Kc7dwAkSWoBJ8bFFmvloSW/MLouQ8np99bBp37TRJTnIepZd3M
xKlEeY9cvbTUCBDJojUS0OSm18C56u3ZcGIVsilHmdQ/mf820GCYBS9fQm+XqqLdmEYrO2XcDX4J
INMwp4OUvbnPqsK4e/uBv5kzf04KnuhCRABIgJeHvf/Ue1BrD2/4YuzsdsrvrboMiggxcH2eYg99
TksXDGrDJe1B2FkHaC2YxifqAj7guSL3Jg6dhPjaKkzqw1TWPjqTHkF4VFTd8j1IVjs76+xyIRdm
GBAcml0n3+MO/+Wd0SczYRo6LtGcp6SucW0KhViNgWPW92tPVSx3UVCy6x6piPx4+329Hj/gJ7cI
FxZgB5zPNor/mNoG2oNqJYab+5SDHtFdOY811XLTGInzDlD9d+L1yU9DOQnaJXFN4JRD++WzMhTh
gFqp4zVTbrb7uurC/DAxwfdeaRnLuQz8ZNwloTUUO871KaqXPrzV6RKICFWmRdRrlZq0rn2jCC4s
LIv3Q6gFwjQUR5FXSsfemYruT2y6FQpzM1yqDyk3mBEtc4602RU1ve45n6Zbbh0Q8SYH+cCeir8y
oiUZzIWDzCSNXZs29q1y/SS84Q/pcayL96S9oKJ8qIzuEkUAZ2UKNSxUym/XIkrzDDYPgyQ7nzKZ
/fdR5QWC4M9d5QQvIbaJhGMbCxw8M85dp79TGYQSix0nYTdrExlZ9uZLCmxNHSDg2gGLp+q/ptTo
6JUPirr6ZFHppoUT3vThUnABH7xmh1Sgf4L5mXwlxoPcYln4t8KfIJZ4xVzahz6jxtu3eUkOsAzK
72+PtZOkyn++BCMAXxBYUOzx22D8Y7CpqocM7HG9BQJT1AdvaaYrx0jaOA3Rm5tNJqiC+nZwpjyp
4sG1Nl2xgczZl0m0Tg0oJJlO/iUt0vHe8Yls4LpEt7ZWJXLHtz/s6fK9vXBOtwCwMb+J1yD5oGed
2RbWgt5MbBXI3r1BFPu3n7LtnC+nhG1yTggxVBJhFpzCRLtc+2kiN0lPR4ezoX5wbUna8NRq234v
SvS2nZM6/FHg97dvP/vVcYlBxeGL8xrrDFPSOzk/DCR/TRny9UjV2QKlwKEWnnXLB9fL0vs2Hasm
Gtke2H4xO0SGY+g8htY0vvM5Xq93fIJgQ8iAq3bJEXk5KlDbe8bocowxsnU8ZEMhyTyW0I2Xpmx2
FKD9d0yNf3sgZsGNEIibilPpywfqtZkmxxzSaMvEpj7Z+ufKl/2u1fQmtBL1O3vS66FE4AGrHpAM
n7bP6bqnGDbZuKg0miuJltOammjgOPevByxP4RjoeT4Mcg4cL78VoGI8RDPfKutD95xopz5G9fBe
uNNfv8uW2wqnw2Lknvhw56AR1I/4LmEoCUI2SlTQJo96e2j+7SnChr7PkYbL86kPt05YoidMBBGB
oGvsSvSHnkqrdybfX58C45kVnAR5ChEv35iX1ti4Z5Yj2kkVOSLKqc5nNepPb3+Z13PcYZoJtjxc
itA/T16Zaevc89E8RUgH6CDjNjt0/KdnZVH6CCr65UtYIPXBp++88wV/f4OXywu+d3hWbOyMjeCU
+Nzp2ZF9wiK2SP5yE5XYHdkRJKhnS7Nv1xC/HGy3aFVjcxjd56EK7zgEJVGS5O07k25b208+CnS4
jezCtVFY8F1erP2etunLIhffXjaKetkKUngItAvdRb9DkPg91F8+i8sKN1HeNbFeHARfPgsneq8p
0iQUvtbwC7M9pNhdoACIuDm4FPUpt4hDPpvmJYL6HKFwVSTXtdNuAd9kQH2BzyuSm5q/5ZN2x1oD
0OVaSSUnK8mc68eVRXHNVR2FDrktO3daJvgbVknPfRj18I/WT22KFd5jVdDnHsyeSK+AzsQ70/71
e8W05Lk2TIntknZKItE0tOclsUPwcxyrm9SxIiNV4/nq+PU7s/L1usnxwfEZm1sEqu2crJvcFipE
mSrZGXVn/sRbpa6p46J9s8NfrWzUP+WZ//XM8/qbQfR2bWq3nFIYOycjJvTq2llnHrcs9EELo4PM
QROWoKTBMsU7r/GEJ7WdTfhS3NfZg9H+QOp9OWZqNDTIIQpaAPamMjZFc6mQAV4CpU8OmI7Mw4wK
HqVwYH8ah7C/ADBjxqUF9+XfLhckv4L334JtedWn90ZnClDISAavmJbuwU7nAbNWjz5I9hJF4egk
60VVmd6eUDTvnSP661e+resbzJNL6+s7K9o2upIjr1x1pRuhzsHcm/cyygyUSW9/zdPF13UsWkBc
O6jXQjB9dctJ6qwcDKqtdTE+Ww192kTY6TtD6PdW/udKwEXD4xbobpdQj+bTyRgqQJDbdWvixl/r
iRKxCJOzBcGbsZsWreed75Sec06OrJlfGECiOPEgcFpiNGuWFxONHuaRqzJ/iGg/0azoesxBNCho
4WSznsRHFgNvjBuU3BS9G4NuUBXi5V57UndvU1zB3QFHFVKat9/e6Q/F9+KKK2AVUlJjSp5ORfDo
lhwnGRVQCD8QVIXMU2fGNdXl9p13+PqHQou+oayY/EAxTnOpIJjT71mNLsKuqc61ga6hnax3I+G3
XfDlL+VANQS5yla83RFOfqklo4YzVhgcvWaSj7pCMb6j7GSASfBhJU9I+4LIDKfxsxoaEu6byWAp
yKpsQPGjRpo6AL8o+fgYyXbAB4wez16uKPO7c+3FGHrQxnRjgjB9dpxG0T5IVRaNa5G8d758dbBm
4lJ4oGhAkRxKi31yog3nXK2yKPpIVcWdFdb992FGTuouubh0B5etV3v2JwLl8rskw9rq253zDlTk
9a/GBGObRTS9sZeF/XI5G+tKTPSWMBYlE6L/JCEiMV/Td3aEvzyFY+BGUWIq86CTMycWEhxaCNQR
anFnwZrhoWKdzP3bg/03xOHl2IBxCsdNmCZH6PCUB5upNs/HBsZlLTSRPSkSbPqiouw/ow7Uj0DX
pps+0MOnTuT6Q1OU+r7TvjOf9V3YwSF07CCnAsZBaNN9zufDFHTd2VR15i85rf0xWZPKpz27mumh
L6CIJP00YzirbMD6pL149LK4nN9Tvyagd+mSDosQCheat2Th5YjBH1pCQkCMJ4ito3TQ+rhuoXpR
jjAbP/08VY8IHLW6QBCn6TA2cnrCCLw+43PJN86C66MFmMKGhM2yiem6YTJ5+y2+2uG2xCPwR8Cu
BP+27JMhUa4TFx9L9wiah/lBijr8NeaiOof7HdyNuVPGvT20eh/mYfZEiFEWN2wREvDIOr6XOveX
KUJ9i7K1x+jk8ndK+eoWSFSEV1BvC1tvvF5db6VDDG6Kt9VnmDbmbEIJgNu9gVFrjz4kjLEW9q05
pvbd22/mn6PEywG2RbpzUuT9eDbr0OlsGS2VpgBUkEoMtAqwg1ClAq1uHQga8NDjOi59cOym/c5l
VXosVKOQwZbCeKzzxbxXY2sjnvOLzzVmwb0Om+oeSf1axaExzg+WOYDo9v3kLvFckgqcfrGOdpXh
dubohuNNu0iW0BAZ6W1LOmy1A1bvt6xdThFcerSmj2CbHQR+lvGrdvoKrKbtjdU+JB7si1paYKp2
14iLwVLhM8c0NMU1U8PZZ8HqBru0bh0wgGEm8LqzMVNeD+viib0zuIQkZS27xW43jwHllp+5LefP
awEtce+apMztZum1WHUZvl9p2KbroSGe8pv0GNYUQEle3Y1mRVkVm4CYDpZcgAOLsGKm0Lsfyffw
exCwaHkoObdh5caqDbQZDV6t5ms9mVV+EdSL983LZkz6np81X1xK5UyI1DenyzCtSrmb7HkGBDep
pDuzpywozgsZms1OT8hdotrmYhonngjvh6ZBN5kXRfdpdNr+HqUfbI6VRlC/497DzoW4H2M1rd0v
DqtVF+N2L392mAq/Bbi5r9tkAJecmmOQ0Them2dT+83eRvpAsCf+eBTBY+sPcV/I/ip0mlBHsm2N
n1IZW2h43uBZKYzKBiOXGvbF4NmU2cumQl5iD1WQH9TUrpBR3Vk8YTfVH1Flhh89McIeIhHAnihF
oupSFuNn11rFmkaO6qvvtYcOFYLsuh6bEh3S2TSa6gOVi+YrZp3iQXZticdg6S3cBSPNoQM6UZuL
pW/gQW8c6pdXbSaRuwgnqY9tX4c61tr2RyqlCebOZazrD2Eth2C/Ng7blImvs/8wjk69xBWyFLZU
LCoNikkF/aIIpER0kgx8VdNfQ2tvtxKsQuuELGH1MIqf7eoZlF1bG6Na25QbjcYffT9KXKq8N8JZ
BL0gp6nF2RQ0BNXqBV/pzpN9ScorZehYlgXOLzV5OSHjpgI2U1alMx0wPtsXGGv67eWBZIDWoUxo
MiaEDHMhLzd2m2G4MtrQJVyjRjlx0HWi7jrEbLQG6iL72vadEtG8rtO3Oql6iCZCy+ww+iI5zglH
82v0ctn9ZKus/zJO5mJEntPNxT4sXfg2si5TmD1Z0Ix7jIGoRBuPi16UlRbXahAVYX9FUbW7z7He
wKidbDx89Wp3HyuRcU/kMLD8JEFdXJXdYFdnqBmmO4SnpC8YHWdKPk7dPCqShnAVaDFcpxgF2Iem
2riwck88Vmk2ftVdAHxh2+xNSuZYpXe+pTwkgGtY3o3m4rtX5eIre9cptGO4VcLsrCo59ER54eqR
tGkXi45CpTPElh71Y+tlpMKKblpuc+2aaPpEP7qXXVfZ5qVtVrW6MvFZ0dwroKy0OiDRuJzK5lNu
B0l7MXeG9mNmcOhcISMXbcRdC3pB0nPRi+WgwjNlQMraES3dodImxwWHkHQmEim6rD0ulaYUr+ci
JJp2GBHN5QV64tBKLXHA0DcvURAs2Q+dyhU9c5CgmPaluPSb0Li2HSpTpAMn3ROHeNQ7CQ3s2yrF
5BHTWuA8Vga1/ZxmUCcjB2gQyomeLXCHMYgs8MoP9kuJWYWAmKVAAt9loLqMtCmSwxiIrLswM7h7
YJamujs3zTq/V8p2s9hranoJInFKJ2IJJ7jHIaAbYWOoV5qXyLZAGKDMQByogDHi5+qxQyU2jk74
i+OAZQO9coT00gFFUKOKOteyNOVeOl7zSaxy+VmhQKkOQinnq0tyk4wQHbN5zEMeFtGgbaS5eG3Q
zrT9imIaq7vJyigagOxrPsHtGYhnvm2CPnsaBSna11441kDzgU0BaFMzzYQ85I4E5gMpWlyMJlJK
cwpQBYL3+0UO8/wZSTM3Jjv1SCnXPq0Qa1nj1AjOpmKUqC8L75BJ60jJw8MnNV2JHrskPh2U9fne
EOmT0Ymn2jPOAG1l+4IM0Zrpjs1e7zsXWFY53jW5uNWquQsmxgyNMPwTN7nsHiu3vOB6sodf/tPM
i4NtuhcemkdyyG9az/+Q+BAzMNDGgYV+lrGM/Xfc+To827BIKCMfBjZ3txuuFispPrdF/mGGoeL5
1VMh8A307XG1HtsRVzxobOfZUmpXW+LC5W8AEnJAiLLPa4T/lRYHkQclFOHe4q1i5FodLO8kXvh6
lxI18i3Fmoj7hRJpl5g3IyrpGvt9Nn5KsFfBAvFCfU5R+4qSHf8tLhhhela6qwazvk0ToWNTyrNc
DHfjVEPWZ2KACT4mc8WyCxOFLtFHV1cXyoA27+v6M1K+B84bd5iGKWQpCOcmEr5zcxFn7bJ+8zNv
L4fwmNreFb//J8eu7z0UhV4OP6FU9qegSz9uHn6vhBV0dLy6h7Lkh7uane6KUQbEZf5VyvRScExM
amyEdarurS49upmNv1XP65mzZheDJq04zefP+PjP5slAMQuxojed+2Qovlt9E0llA6icujN4WIeE
bgLYheYgLOerNuxbC+tMkdEGMFvzs50r4sGTJsLmQ6HUiAVfE0Peap+pNvvs4E/KisBB84R8qM7W
vTSqlI9x69fe18maHwyJRQFymFE8F6r6MSR0UvTQHO1CX6dFuSfQkPNQfQOxZYwqw7ooUsv5FuT8
8HoBWEdYHbY8eHDJcjUTP5CBYptt80fLANqTOPcjd76hqT6bveVmTr2Hivm0G/08Xn3zPB09+WkG
XDdROSFMmbk+g/xAqYfeeAEbwd3zzJPoFZ0Un1en+kfbGNqYxtttlffnrceoKFITfv34xMS/wfhU
4YrEEjsKljjZ6k9jD5Q1cdRzOZbTCO2voGln1T2HJC2QD7fNcVaded2j6D2wMQcPGUPHvTBn70i/
/jxYhnOgcc550PXXJWDDWgTX0nPbnWqRpZJd88EvSvzHm+2yzfU50fTqLBvKH9yvsmit+5+FXd+h
q4P3AZ1jGL7j1TNIcu8wPFzMeG4SSuouBu6mbRNk2p7+QhqZ8c1GhvCjtivwDbYlFrAHnEFSlNUF
bejKwuEdBp0N8YY7CWdIDlhhrIZFArvKZHgxqAyarWkuIFeywUbC7INuz3cZim4HTZ1avxYrhtlo
yZa8ibHXhkPUZ1P5QQTSt/aLpEpTOdveApmo5ePBPv4ZzvgmYqdo5ykK+9Y8U0VKoP3aGVbsDlZ+
k4QecvCaWQGUBWEHfsRg07qErAZPuALtJ3xf0sVpNawE7tUTDgc0Fz3Hzc6acag3GRyn2XbkxM2i
lrC4sFXszbVHR0x9cWaNDLBtkcPkWN9r020+SjvTn1x/nopDmWZUmFWDkDWyKsBq6A9W8KcSp8aP
DEv2NzR5CWPXaeVHMTG5YlmV8Ff6oJxZvjZ399w5AAYnChCXqoEJw+hZmyruloJjY5mpHjGxWMGr
tJjiZTRUiKFh+0hQzJrNBVsFNEX2QWIVDET2K3FS1o40MQOlu/QnNCbz6OWR5WqOIZ62+uducDX/
SR34n0JPgnagpQ7Krmc70Tv03bC6xIRa9pCBC3d3NUz3X0viOjVTrZ+8XUouMLmm0HvG2JkdjN6G
mDndznZZAwSiujJdSbGiO1qsyfnkVMgKPkgWWOgOnNHEnv5HegUyhTgYx5yhCk7G6P0qGsnPR9Ba
+uBOiCh3nqiyJys0LIgppeq/GMqarrFBp1sbfFzocyWj3NIkBlMh+RyKowhqtna/UJvcPhUrfmvi
4qH+YrKXUSck3LY17IZbqGuhhPxorfdVgfImpsGffBFyaJ48I7dtrGCN9d1OspD/OZrdjUv99Vgu
jlVf1NNacyyDjeNFudw6SFmDNQ2AH4Lry1ZiWoiDMQ2JmBgkDXAqhSbEEqGCc9inmM6AWYJCwqV1
ZciqfRBlN30w/W3sLobiLdPwMray5YyVZmjNAHIO2nrUWCs9EK9tOJ2PZWJ/Y/G2wyixVnb2YJw4
vrkeHjiwXEHS7GRCEndRT/nXVDcOOtQiF1MU1D6aLW0745Pppu0tUT4OE9uF8IQNvv4yl1Da4Gtv
bUREHR6t/oTZCDmhCb4WIYqQ3boEsEOrppsvBseC30w/u77KcTqb6NlRAcVekeQf4Z6PYUzphQZh
7o/FTeLPIL7WYkGkDZpk+tA7NVDIuW/mJ+4ZOcIJZ1XqQGBNe7SEzOQOa1L21PF/+OpDzqzZgwNb
xpKeLjXfuiWOGihHuxO8bXVrJVXzfQ3x2e2m0bC/t37SHtG7jFYUTgaFG4OD97PBwfljbtUrNwNR
W8FZPbhFxX0poATDsbMb46Swsw0owFXsoNbRgu5HcKdzMFryFHbQmTCkdOvkeedph07uln5Z38U4
h8dnTOWmigH5hJ/xpTa3/LXTY2W1XOVLdC+fMwJouGhzkSw3wI76ZckmAVhSDI8Kq0S6x+TP2lRQ
NOAShG8SqBfXUFDSs8rOe5xy1SE1l7Tb9y0om52fQCbZhWFO2WNZhgXzX+4aGlf5Ck0pCK38wUqz
6iFBw8+qAT2cJa8rexomfn3TGxVcRsV4wXsGDFtii4C6CzRn7Zedo+r5Ou+NrNxPC2kT0aS4skdO
qpkvOI2TiyDlUsNVogOUQjfY/DELnInxBBnroe3cFh5PWAkTR8GYXa4gBnDtG7MKYlEwAHapoTWg
LLv2z2rhXRUD0dRTPxEuPCMYvTK5pVJI94JjZY6w9LjKjs+5Jmxv16CfqHYMweFqMA2v2FUjfj+G
fMEE753WYDHvC/0MZ4a1H+l2wsm21OMXTrTGsLfcZKNUYexmV8FmADyqSe+wHA/37YDBAG1gPbt7
KhaMCVkoNu4QpGMVK2MR6pD5PukNs6XDC8ZcqYEAgKDYkRG2DLvW8zLrzGsDc6MFsEfqQUATLXys
z/G8huktyLoNgwscnHaHKhdwXpPHXWQIW9DNq2uoK/rrDnTAmstI3GWTOJpuYaR7y5LiUTYQt3dI
bs3vC+uZfZi63nwc/X79aS9T95SkiTtcrFqKo5r9TOycOU0+LlmOZ7daevXZ4CQho2rIGWL4aroq
LlyRSlB8xVbhcszip1WNFoMhk/kSzwPVJ0BZ3viEH5eAJ9asBYO8lmEeDykUA84Tozpzqqk3o3lY
wdcH/ghVlspg1+8Sw08geREl9ZFygGteLmxdPVM5XQFdCswPJRbKG0VxFRy1mXC4ydLJMfbEp1Qe
44r9K27HNL31+o7B4A9ohzHP5zA/QW+ONqr2dcXg0VvVV/Br3g/LZJNhfxptzsxOxw5uUC/V9pqv
Z+7qt98K/HzOXuipjpbKWOX5WC/lM/VH/+joUn0Ay8eYKjkT+xQa+/l7MJfyiJuGIhO6td+NZ+T0
70iUX1XtNw0ZHXLho/zZ1AEvq51scY1hLXSvIa3In0NThU9ZZ6l3Gv5/eQoh0IFDLwQ29yvVi+n0
dVfk+IqVSvJrqlQKMyc4krdrt6+EceyXyJeo3aIsILbOPNEmc4oKW0HuTRSUNkTDwA4PqPD6H14N
7RC5ZnhsdCOitYcrl+D4OkqwSTD57dotdyjMjIOvpzQuNTkoi6lEEK2JsV5Rwcguq0oMZ4MOvM+u
v8z7lJ04fvvjv+rjbZ/eQ65OgxvN/G816x+KuLy1h6AxZcNCxELI72VQe0FTM3iQfN9+1ClmfpMO
uuQyoUQh9JgsiJMOtx6yJFkwZUcs9FhHExxaDb2KOQx3YD/GXwMucDDL4FS6ODdzG6ZsZqG2JNk4
oP1p5l/Q3rsOvWFjfKfv/Lo3wWdzUNxtPXhbUPJ+OSRrS84WLvo2SmGBjAcLOyWE1WD85XUkAF/k
MqTISGx0Gx5Ii67ZNKlNgIXAs3TVzVsF/e2X9ZfBS/tOmC7CrU0PcKLZsYvVapMiL6NwaIor0DT6
SP3oHZ3K3x7iCDtwbRpHgk74yy9tTSEd/YYCDtUZYvcq1pKybrN39ASvJOIumwRBNR5NH/wZwanM
yTacrKca2kV9kXbHhXWBw9LgPjR6Y+BmFXSSInRunIafmQ5Ls4fkfWePZFEvXCAvJZK9GIg91RCX
e8fb7/n1+N8+m0+cDVFNIXDwl69AN23Q1NwYo2Wr8NpNnx28NvnUBIV+p4n4O/H3RY+H1+ChDA3s
AA8LYSAvH4VapbD7BPhNqGdVgVzpxa+wdTnc122BkGdqY2+7A7WFrw6+cMJIjWX6uJK+gafbxs40
CWVeE+YI60GXzSWQBkrCBXW5treT+7dfzEnY+yb0RYaBrMiku4qe71TOp9ElVFYFkdtwMyhRhaRj
LQBE6H6wL8Y86w8ZyQZxwZ586fPh95y3x8vcTB5CkhjikhP+J6q4KXd/xzyCfLUhitVuhnkCi3Gl
LfnOen+qDvr9gV0UbnRp+ec05xnAvTWrGe9Ft0Lla/M0jdKw5Ze1fQLKzPy93/OVYMB3XRPlE34f
NJyhtw2tP5bOEaYeEaUapidGRqADko0cUu2ebn9/gWDGO8hxNT/NgiwG6opt7IgJUuCw1Ldv/1R/
+eKIFvB5kPyLhP5UyWJaS60Fhf3Is0b104AqheVkbg4E/VX0KBr/HUHG9sVOBjIKT5ZwKmM0T081
wzoxvQz4B/67sW9ufHdovtb+JK5ntyzeWaH+9ijWjW0B4d/BqfYjwBo7IpWj3JKmYLKRVsCATGga
4B0Pw3e28tfLIbd/XqPpB64v+HIvf1CulNqBuddhTsHCFPS1G5OHlL3zlL9NLPxmjFAWgxAx20kb
vC3nAkAEgAND46WMmtBLHgLEX8nenmAC7cfSseBpu74ebq11zCGKecg14CEZiP9EqQ0OzN0kP9gr
jYVdj0nkxl4C/24aisHgolSv445WTfplnUx/fmeW/eUXwYwF8ILVAXfLqXbZ6HLYj1PWIUhYvdjW
2viQNxbprNbof/m345q/PkCFxt6BYt8+2Z7klPTWEuCHJjtgOs/6EoifVXcXEg9yVDpdEf/753FG
QXfG+TQkG+vl718kbdKNXJijMVm8M7Ah40aD7fdmWAc3+YqV553NZ9tcXk4kj2Mp5w62X+Q67skK
MilrFtbAObhCMc2VyU4+F3Ygj6K3xFk5lNQgx1R9XqxgpcjclNV7p57X8jQf+QxqO2/bmUJsgy+/
MpikUSFRBRevmvpHVljhVdE2IXV0YOBunC7lbCBO1b29ZQKYP/owdYfrugtSvXOYhlnkpale9iCa
ggffArxIG6ofqBDXgv4RxJLE4JK9WLQgAJY09OGq7BloJSeoIW9cAJkBeR4X9IbhE3uLLB8dthWx
c/Ny0UfIOdT0kTYAAAcJ0utIJCrgGSGJQ/FYdkaOQlurY6bEBgIpZ/HZGldkVWjTfFDh5AyaV/zk
220eHRGOYNukoMqBIP0yjqH9a50Tug/A+B6GXOK6TsZi+DU06wB0LSzGc2QhWsdNidswqiEC/sRP
CUk3dAItYzheZfgA16lFq2grT0ShCQ011s0IyBzyY/6o7EY+UipStyk3aDPmFqG+ZKOigg0ytEPA
S30UHMaAZOt6dYjKpcHl4iZi6wUgnzSeCmFfudXXnrQVBMW9h5vfXKlPnM+U4sGe09oxonyd1MXQ
BeEPV/Ttp3RBmLXvrGZ91AUq/J2h1sY6mMtM9dgWg0xwK0453QWu3jughoa9WzBGPpiWO9/bbjsZ
dM0Jt9nJyQeJItB9kKOKUibd9doIml31X5ydR4/bWpqGfxEB5rBlkEqVXdGuDWG7ysw589fPQ88s
LEoQcacb7bu4DR/xxC+8AbEzlgMJj3s1RTjbm/J5RNmEVDZ2+i7MnxOKhxRJqeje8nXxn6jsKZpC
pu7RwEOg8I/QZdUBuDu6nG0whi9xoMwSGqQmEis9oq1JWdN7rn2V7lSL0EsNpdxIfyEYMuMbqfUv
//n4/3UFXd5zPJrWWWnp56XK5smQuci1e2XA3yGXq/o6QIPIDRRm5PJ4p88NZAmqSTAzTHa3uXpu
6DJlYt0v2jTNO15qNhWzjfvl9K5eAIDYpAEthqW5Pt2k9jUs1BIEKYUse/R782AhJ7yr29nceKhP
P+Z/h8COjTfthKFb+p0i1FUbAfSXg/cG1ChxkPVfEdm8zyL/I9bVF16UuLow5Sqjx4eBLk9nlL5U
Qa49TXikeVUSbuFBTwFijGUqIosD0pxwe5XXz/owqpNWRQ4Iug65H0gMNdI6bgWEAYsPRQw+0kxA
Hh7IOjYlcti5kVzqd5c3ybklhMOrsk0ISdS/ScU/QSbtH2rOLCQFW6n1aFYNBzXO33CcEjeiunMr
SDmZXULGqRFKHj8FsFviAl06mKZCNBzAU+LlMc7KxqY/oeCxfBJ7ktKPRcZ1AgIEKGIiF9lgAz5n
fbc35kBdwAlWCxZEETqvECyEn9sEASUzycQfUSmaz1lWhs9hoMqLmP5MRUczGpAu6QJs0OjLtHbp
D9YOxer2v1eRILdDNDI4oxQx1/5eTUz7BRzLkiMjbSotRDSjKKuNyV9wqseRAKOQY0ng/lntNea+
E61GmmhL0Obts1tfzw2UNHq0vSQ9fq3Znwqt8rHZ2FxnlhweFctBQEcwt+ZSmUihWqlC/q+FnXaw
KhQyJpQ8N77t3Ela6mMWlDdg9rq5iqsiKaXBowToYOcqSkA0ZuPRCdQqJkzN9AbXPrkMZc9XkPWx
pQIBR8eM0/4GGxGx+e9XogzbEawL5rULGeh4lwtR0kh/4Z3kD6hkyVRYgDhOe1OuQ/fy0T0zu7JK
QrZ4QYuoS6wuq2qUIyuLUF/XtLHxwNXJnj4o8sYH/U0XVluHNII1lA0G0s0lO/znhsAxKQNKCaAq
m6rabQQ9+Tnx3tZ2BqrnQC088hD3K71R8EcnryIEmqB3gKMvC/Rxa+MmNpvxrqU06JSgmBAAbALx
FqIzuMTaKt02q9trquSlWwlF5WY9vYrLE3XmjqPEADmMmITSyN/a3D9foIDmHCVExhy5MYxdjtWU
DQTphrbatDFZ57YiVT6OMvVnOHHSarIgXeKK1Rpc6spMojf3IKAgvpYPAvWCbzFWWgd5DutvST3r
B8g6NPSE3Lq//L1/E5fVki1FaRIoLnWVUujxkpX6CLTFJHYd20RvcNMs5zutmFSgx35TuoIZ/qnH
UPGCAO8gQR6ib9xB6udojskC75D4A2nxpsggcxapeqhn2HwSGA9c0nqFpx7wBUrTgkEPN07TyOvF
BUiXVfHbOEn5xqSeubvQ4QFETYOKIMBYfY0vVbA8pYmDVCjTGw0F85kybW8rFNE8SRysVyjt4cYc
ntkz8EwlE9gzkcAJpzEtkKU0B15npBQASHRSfNt0FYg1MxQ3siQSstPbmVIsBUyMgmGirE8yPd4k
zMJYsMcKIIutScgb22FILNzHKbgusS9oXTeqCIoMdHXyEiWz5YmBgrFJ2Fh04hUXT03htu7yaJFR
y0TfzTFXfJn1Bf6HhxTwyW6Bz3rYOOBrCJFTUh3RLxTtOoCY/xOHB+lnqc/KrwLeReYJ7STfI01t
CGQbmg551Ke1Bz2oyVBqkAoRSNg4Zq+4TGfEf2WhYEajyMJjG0qIRkudld7DUNS/C0lu3BRJqQFR
9sXxPqlmquC9WUn34LCD1lV7WQgdo63Kr07vChxS0MgFyYyOYw2OVsBLouxi/aVrNem9D0Z0o8Bl
VwvTEVMrwTBzfydz73eukVXCdTuU9P6oO8bXlhVOZHp0Vp9SMdBVGw624gOVGerepnaGanKRIAvh
BSqix3avBSA64GJc0wYD71gFU3UXUo9AsbGZS99F0q7hNJnDYEHlFvnVS9KOnCGxqbFDJxEQHUr2
We0Qn4CR062cwi8ambFoi8CrfUQejAiRYE0L7GZqkJGymmG673QsyHeT0IMCTxMkkG0Le4W3GsfZ
yaX7W//UUTMGLc4bF3tGCu3H1tOcv9XKMcpzIRrXtyCTTAF35BpPpczPMenrhFZGhDfFFwgEWVxC
3VRLbORMfAjb/VwHIPhAkWNSKdHJuh6szMcPtjT7VxQ1QDUJVNsrdxjj8pBqvpHdIoSL6FBGA9ZO
qMp9kl/Os1M16Dm7SauHd30X6YUHbL67SytMBfYNGCiwZviamA7YT/MrJEtnbfm0W6NEs9BT085i
r45Jo4EQ7HvQiWMlpvY4CAWYAbUcVW8SE/OTKsOYXNfyVMuou4F30boSPxdA26PmmQJinOUYdKPT
iv0QuRHFZbr0GGbqeN9FYFXlEWDkohFPBjzgWvAgtpPCJlZ9nIfYEROoFpleiFeIevqbG4XqTFUk
6MrPwzLVhS717R6rXZwfpUQey90MQa7yurKp0F+HJGQCeW6a2KGdW827TB/UctEo6/WrGZ4NqX4j
lbgmmiEocTZiRok+LJSbuRfU1sWnZ/qoawmteU0uW5R6Ez1F2f5v3xIF/7K0ZwUhaFuocpUCBW6a
mlOFQTLjZIAqORQ/qSjvTVTqpL0FgDm+SjIfezBgwIbsJnVk5Ie57MHRBhzfyYtrc3gOjCJAK7mn
OmpHdTTc4oKhv/c8WD9DmlW1l/BIgnjKLBzbQF4i0SkECFNjgpOgjhSNcgBLIcKrGfnCl6FIyFeM
RtKKW7UZuChrsWOzYN5i4W7Xqzhqm7Xv/1KnqX1rjETGDnYYjC9sHiAQmj3q+l4OCPR2kJBA/NGb
NHBsSaRBAHTft36AGPSBzvTxowaS5VVQRvkpzAb8NMUh0RbYJsYpgrlYguI8KF2jKV4rXiJiJj1B
j34FgFC8XX5rzwRh5DQ0HWFgUnPVV1mcBndSy2ZSYODwppMSZ94jApx8Xh7l9DXir4a5QyWJrJGE
7PhBj6YAuBh65Y5gYA9Z3QaI51Tx7vIgp58CwZr6pL6Ii3FDreJJqVUwrFd5P0oatp5RYRPCltvq
hJ75FNIcQmSDfjC94dWnxA0IqRDdEScR0vqgtZq40+Mxe2zKonAvf9Bp+dPgPV36/6IG03qdcSZa
DqQazQgwk/iP2AEOD07Z68WvwZ/166wf4RFAwG5eKhxghiuMYYWN0OVEn4A6P6VsuFcLBZg8f5nz
f0JPIGZU/ZFqd/q+jsUnus4ZhsmdhEw9WbkP20MIwseBBuoPIVR0RFeh+e4tNai8EpoOWWEwRxuh
zdrynMr+0uswDJ54Zod++fGPKkKzq0dkq4DSNOrrRO8UhA1zeKMX2CQC0FfV34iV4/iZdkhm0TyX
UgwlogEMDwrk2U8tFKfvqh4pkzNNYf7z8rKdKRqjr7cUrkgel4LB6kzBgZwMqQdPLSVanGM6pwLL
axoJ4lA+AZEFPBlpAHdN36jtamraT230zdTLS3Rzwek2yc8qM6PHvm/mBfYrTzlBTIvPZCjN8x43
KyVz4FXDVzKqSqj2ghUmB930TRQ5ywo2QdVVZbOxG89UJlB/0ehr4KNCYL4W78uxGumgyQFPSBLA
D0mbKHe53/SfNV5PjwR6yJj3mWyhz6lM5e+8acsI9bJSfRbCUW8B9yijp2C6LBw0KemeQp1CIuaa
aI5hN5oYqnd5Hc4kMwa/kvYIyiEmm3h1IVD0qrrRol+RLt1gJMPmZ1PJOqcy8uS56bsJNKUo/Z4x
N/sIyXJ3kEvkbONWOvcrFnEPzOgQ5uMOXLUQuhKJjwCNCrL7wRJuCCdp4w/9HL2lCtGAk1jp9DG2
RaLbUTmPg5dRPvnZzHnya2M+ln13nFYRoJMLkFFJ3MVrvYY+RTMM4ynkm+sWzb+yxWsCDcabQMbe
JVZK4yCZlegleTQ9tnE4vgJQgpQhJcKDkfu+O1C88GhGTVfE9snOknx9T4tOvWvpO27stuUaXf9W
NM/AHHDRwtNenXERwSHKXZwh+pvBrqv8zO1qQdlBMw4cf6qbjclZLrLVeEgPw5RG1mFRXFqtUt8N
sZHhluigJJ/dg9Usr6p2Gq82lmDBMKyHMZZqGUoH4PLWLbu5CjIrDtBLjiJc0Rx/bKA/SwHqsSit
4kAByK3Rc9vQWyhEqdjnk63RUPwRzKK+cY2ezrApLpVisDPQ0BG04Kf+c7XPRjpOmEDBNuys7nsk
FSaS6+30ps2agq2MFL1e/vYzQDAubMASEtkw/J+18J/V4ToGrjd2sDhr/B3JFr2WNsERNzaHOfSy
2tJ/60qZy6Qybf2ogVb/oydZDZlH7+h5GUqh3kEqH3Dr8BUkBmZAgtysxcK7AYZQ/QzSOvimzpPx
qx50cfQ6CJ6bhe/TCIDvQGphEXFCG2N9oCu/LpQabwzH6C3hC8nw4Z1nWvpWxWStVZiqd8RBFQB3
tXfbWIsPvmkMrpJCbbRxDMkeZymdrhCCoVgx+8ZGzfLMfcPTQw2HZWUjo+hzvK5TXFtyEFJWaxK8
AK4UPxT6u6kIxpYXx1D+RJPQPDXdELzVVBLBPmOpdGdNdTFuBA9n5kmmbrpgGFFJIYg5/iGNLDbx
OMlUozGWukIpWId/06o3FM23UEpn3iZwjKDB0FoFanKCNZGVaIJ3gARcM8f6ThzN9jqf9fRZM5Lo
WUK4orM5/gE8xayzE1NqHlJFC24aSS+vjLzuD+DM8vvEai07iariIAgxTkNkAslGLe/0DqYkQzmZ
zolIkLCuRrYhvVZsxVNnUgbxB2LVLRQysb0pYsR6DDx04FP25QEklrqlRHpah2LopYdtEhvQuFmF
JR2+LPWs4B5dGnU/cZGjvrFLwDFBfxpT7FgqMxofWjGIbnwsh+gmGpX1q4/74dUS+0b0MO/uTIhM
eXObR2Geu3OTGZgl9hOtZD2oJWXjETi9lAHrGBQC6eFoKACtriij6ec55KZ0lMRMb8mrA1eX6un/
sSSmDsaTeiV8+nXTzKpIGrseSooZFP1zkhnQLnmYPkeilse2qUbSM79p7ZxwfEME5Azk0+Ql1smI
2AtcEktl7Z9LWAfrnAr4Dzk+DZ4rDbGRm0aPewdDxuIPQKnYG9FcH3cwUaeH1ALag9eNUr2CXtf3
Udb436pkxnz68lV97mdp4EpUtovFCV5nHgHm3DTWsAgqpTZWXbxNgudiJuM3EksBkijHv9Rag++R
yVxiNTbJXSImo4cEDH7lVVZCxAqaLVj0mQuFijSSc2iHAbhbx/3CCFIsCaFozHE3P2dUBDwqV9oh
MWmRXZ6BM0ORRFJvR40DAed1v0mfJAUIrt84hYX+QA1b35WjKEH+X9+q7hvLhXwcEyyAIR1BmuVC
AJB9vAdCv2v8KlRb3CtTdXqAIZZ5Fl3A+BBKQXkPERiDHkzE4ewIRUvHodZ9uIONpbwnMfbyTpHN
4UsFHEqyI7ELHxWzCACLGPxLVzXwwbDNeK6uDSOe3mdZQVTXItbRoGRkonFv9q2i71oaIx+g86R3
BDaa9xRm3pskSL9lqxTfYFuJH7XeXNOcS3dzXyW9h6VJhG5FPqMT4SfVYAtDg2X64iAj7vyoVb41
ViNqgFNEkBFtxafbrRLBOoF6gsKGkIJtd4Syp6nWC1nY22Np+V/SADdun6TWKO2wS8WFBCFvMM1F
nuFIGQyoLVDpSQOaYkaifVmA+d4iv8aLAObC+GvQmT3cPMZ2BAHXz+8aJnc43mSwc2y8HwXChVav
AC4NyvgnlblO9ipIhglOoZ6+KIGub2Xxp9cufRtUVBapxOV+WRUMIDrDzFEpzzGd/oHcWXVVnFR2
ZaLJV0hWBLDZxmbjTvvbqFltKhJ3Wg6LMtTSVTzeVMkwdnNTE4ZYE0QqDTDLrQZB+nGORZ1KIW6S
bgOHD0iR0F8NdFtc2pDdPlUy+VuN7/wOCIx6CKDnkM6JlXWbI9G4EYH+BV6ufuSiBk9Pd2nfExqu
fmQ5iDKGfCCHtLiQXKpPOJSYbPWvbighjFSVqrVeOIrK0wTE+2Uyi0gGbmYJqFKIo4bp+6iNqIZx
Ciy7sCpYpqo1L9FgIw653aGETiDWS82dIvUxnuslRvSupKFigGatSUwJKTsaPbXqIusKXlLwZMRJ
/gn9b4ocM7KUz2gmV7PnJIkf6kn3fzdt3nW7wNKnB8Q7qmtewlAlj1KEr7YFp731ai+nfzVHS9Vs
URNbwoZ1OKdofiZ0FL8dA6a6Z4hW4lJAjL0cTMZHFBj9PdhHTN7gI1EM0pSHghjzNu31cT9nMu4k
UkFB//LteGZL0+8BTLtwAcA5rkJM4FmB6etV46iz0LlYUraflIEkt84C345p/9BnCbfQh6eP0oKo
tUhheaeRmRJXuyWkigtrUhspfTxBXXba2e4DB3XQzS7o8jcdzznJGfU9ThBKf7yEx/tyCAoxpGgD
htMVnuYr7TsV2r1/Nf9Jrwd8UrcemzOIV8ZbCkb/h3RafVkR530ndyCd3I/D09fT4bC3PedqsN1v
g72BQzpzMRyPtfq2KQAzKC5j3exedgy03+//PN982xjmTNd9GYZ2J3AN0j11FboVgxg0YN1Kp/Ka
1/G2cqbH/kq7SXejg9KM07jjHiGaAxoggTs/Cjvrx+Ut+rcyebyGxyXn1auqmwGqlFSgHCTDvdlt
3dJJ75QDcsKu4ua76s66l/bCU3I1XoU7xMV32JfuUk/yip3moR1k53fTlelBT9u49c7QPY5/2WoF
6tLo6kDilyW2YafuF7YK3hc0Rfs52UUuWk325ak4w905HnAJdv4JMgvg0UO0DJjZv57sww/H+/bt
8hAn4ZIBIgrMEqcGfLi6jsz8JoL/gDwM3kJCdvCNuLmGPkmmURpbWeVpqsdYpoxmnwgYiDLk6rAQ
/dKE0yQwMDnyXp4/CtUnbS7pJfLD+EPAjJaYIUAYno788Aw+F58JmhvaXSjP0mctS3/0evFanJT5
RauM6QvxyPZbXJvz++VJOa1TA1cCX6gpRCgSeddyjf4z7yTordGUVekoeAAZ+zloqwFXC7w2dqpU
TdGdFEONc0upzBGaqGd/QIdiHGiKm11IGwMpx9kp6AdNeLpHXfGQ9aWyUS74K3V4dE74kWA9QHtY
Otfdmp6X82ixegpcdDyncUi3wj+TloEExk7Yfzew5zIcY9Sn30EZx2/9LKJDBcOeRCQHp686gQSb
EifTtAJ8K+EOdxD7Eq7F0CGceECHkizb+lvewaC82PN9SMoEagk+GeGfpHeRpzJLT1ZT2o2mAKB0
bynFrLobi3ESZRu44tBHWcTsoF6viUyq0ebGkIBOa/pMPfSxRJcOM+udGRo9tdDUdBEE7L2OIq4T
dvQVLNjNcL6AJvx/fgkKlNCyOJfSmjiEi52gpNCRGSb7YdI6t2Wt2YeycB1EgbSXe8ygx+RgTOhh
VnNGEzbdiir+RlarVYfKrwPa01SVf65qMz6hTdEYy2+Qm+F+CLitEUaW9R96oJq4ZgWZ5AA2IsA3
RB6/AOWeQZRwSAEj87iAkdwmzOfDkPsG7r2heGepdK39Tgxv60HrdlHuV2gdjeM+rRTMTnzK7rRf
RdQVEtxQC7XecboDL6twn6UDUu3MHJmKQmyRKy9M+cas6/bt8sSfXlIyzxGKUhSkIBOIqycpjhGo
bJC5QCfVwmVXHHuvLTpjh7Zs9fTfh2JiFy4bWF/wVMcnH4EhzHgjGFydiuWllOrjrmyh5wOWLzZK
yn9BiMdLSXGEyIEjjBECq3k8VmsIU1BV2MGJ+YwubjVM5FOQZVJqhK6UhKjBFlZOLwwVLLunBoFB
ZDhizkPJdcCiHqmJEZs8oxJjgmr9QyzT7jAXKcz+oajeZQVWQWSynGYgqY9ZmAkPNKakx8Ay8F6J
o/JKrfpgNyZZl6KQkYsHRZ+qQ46byG01FeUW2uikhE5TFOVUhanFIoCm5PH34m064XlGBywxJv1L
DPM0dxHFEh4TH/TRjji6F/bp2HQQwSlwR1cUrwgSA9AEKHuNQfBJ0lAtBtXYP41tF+D0mmta6Y6D
Kl6VkgmfoRqMMEMXJtXe5LZUfl/eHSfhM1+AHxBvGMePauUqfCZdq/H2TdBbivvoXsJZ8qHsjOFg
zXIChNmigDlHW9fO2UHpa3AAFibLWpAYH442UjFWAq49tI+UWPCCLNB2Q5JR/z4n4/yitma5EQae
9o/5VHJQkKSwuQjaVzXHqECOkho89GklKa6wP5Cuypp82wbfZF37iVo4M3+Q/AvIQ04yMkODGKI7
0kk1NIlY2GrHLadhdVp4B0iouHfh6K2fAUVFF3RI4VhrEWNVAEP2CxZ741CeCVJkBN+Xz+alOdXp
1gKMii0VcZQRYf9naN1ZjJlxbOpuTC/6egoHAC7ZiM3pLizmEB3aPhzAenXV+EpA0eQeMkRd6Ald
CZxqDszJx2pVQnaVShH4mzAsKYZe3pbnFmshkukWMFmd37/al9QBkwRUAfH5VJu3TZQFr5NcpQ60
0fDQWo3m+kmm3hfo3T1OKlhk5H3GW73umx0KYNNGBH/muqYkS0uOBsJf+6Pjc97N0TCgr5c5uOvG
P3CvRRg80P0PMbAIqTY+/cylwmALRpjetnVCbZxQeOBscKkElj96YaRfw+LDmHcakBJpcvo20Q+2
JYpbJsIeWbrfGH+5tFbbUtZhoKhca4sP32rqlTQBdU12i+dlnD3HWhV6KuJAMCp4Fcs5Ht4ngCcP
OMB0ntSU6n6O8hrtskx+aQZt2ggKzxwS8npQFvzBMVlXP4W6x/5ZCXOKB2C4Al3QrjTU1bcOyZKC
rT96qa1KRCBAjtcS2IY6h3LYW+A4KEdheGQ2T/Ik198lKwAYIAltZuzEVkB1h7Kegeik2IR2oyQp
/zeVxyzJxSCm2ZOllXd5Pc5MAO82pjsm+A1i+NVyhJ0pgrpmOQKNwn+LJu6NnlTa4fIoZ3Y4YzC/
kN4B3a95yVCmJkONMPGZTAS55j7CCi+N4ThAxN842+c+CIgXmZmKbwBY8uPDZBYW6A2Law+fBOuG
6hggaBMa3/PlLzo3jAnByaLsCG1zPW/4TyCmtzj0FjOoarNRLTyMzS2vrTPzRmOCJhabZgFWr/Kq
Iixks41oP8RSkCPMJzaeImD5CqB7ljaOwmm2DvqU6htvBQMBwlpFyrWGDlMItgVsHPaxnYAIblZL
+UOeoS6bFhKCjbMyu2ZeGHeygpdiUuSC4weq9UC3X3A7sSccxvD72whMcKs6eGYqII7wA0GY0FZf
P2dSCZ6IChYe5NjIdDb9ZPFLngP914KeMu8mn5jxEEOSvi9jnIi9Ns37J/4msAcGG85HV0vEaNw0
RgRtFJkXy66Bq2/hyM7sCyjRC38BXNRSwjvefkUQUc8HpOpQT6wPnQzrf1a2nvbTAiHNX/on3N8q
7TT+quNR8HKxABR3NTZdNdL+/YhecTl3roxDIBjsKHINFNbu46IJ7wskjFOXimL4AwXj91kSFBcs
XLl1xy0Ha3XHYS6pLBIIOoHE2uAn74sa7LOKnFVhDN9KtV2UAavkD9La804dpu4KgJ8nxNkX5gi9
p+I9vh8o2W5caKclRig9ZL/LLgFpfJLmi60vgCAWKf0PcEhp9P6xhqrYoyKWerSe48eazs1THswt
YslIxsb9NMGgGD4TU/4m46LumXWv/qnFCl0LcGueXuFePLYh8hylYWy8h8tKHc8aBHPQfbTg+C9H
/HglUSC2MB1nEQUB0HTbFOYdMrfWTaqM+CBB2dwL6WBuNGPPDIrwPicdkg0eK+pqk85l3jdahyBW
489c+qiT3aEA0+6rEWvtyhdyt6B7vxV5nMBwMOVlg2Bvw/GFDLWKkPtQT2S1aypnrLPmR8gmei4A
sH43y0G9R4QTtTqE+ayfuh6i+0u1RZacXEOPDB60n77pYRv+alAVuaeaLS94UGP60cm5/n75Zj8T
0eKMxTuNrTB7+QR0WQFRqmKtrBy1BynPRY+tXyqp83dTroOMN0vOfpVqPD1KQjC+T+gDLiR3FWdo
v2w1L4LYIV8VRZbFXk30el37cfKFUGaGpk48ord9+fcu07baQex20HaEjtS31hVJo5iqcsj5uVGK
9XcsQr1OYUnuhDBTXoe8UT6MNkLkOwQlennk0yuZ3oQuQVeEc4aO17LN/qn6pTAzF67x0u8TB0LI
ILwPWqocHRjsjVf93FCIUi1NahJhOLDHQyG6Tl1QoYrTQ6j30Le07NKMe3tCdnjjq84cDh4ZxFyI
UhcU16qfGGJ0GAgi/USjQLUVqkNh/poVObgWLHFCoBmBcpgDSi1uuWKc+UaOxUIsJXChhrqaTpTW
UnQoRSRipLrygqa33FzFgdxS+2AjHjsF7hoANAGKAXEFdE2odDyfZh6DvlOXsfwkN50S/P5XXsNM
XTxPER5ORoUEWob2a+1Gw9cGz+Bumq/KVMfoQBDQJ7WJ6LCdhX8mIDucgSDQMzMMHMQKa/kQYG2I
CnrQVZ4VyBXm8MjafpR6nNd2DxHDwryC6HvjjjmzdsA4lo7W4rXGfjn+rLKyQDhlfukkoxa+EZF2
Nwuv+1bDjPAJ5JfoZnMcf7t8DE6ffMIlcPgk/eQ04NiPBzUDKnv4tSAWUxW+V1KNtJV4EP97eMYw
dASA+0MZRNzoeJhR6gYYqxYiAdEkQ3iZ9G/6ONO3g9oEUgAAxQHNU8i7alldl6JWsWFjrISXIjBC
n4ghEVrZU9T4e2mQKUFfnoXT210F7kihCkjawnRdnVAzVUlfShEiGLYTH3oaQl9BBMmddOR27TbV
w/3lAc/Eq7DTxUW1jJyIFV9VOQWMUSbMJ2pHDk2xR7Bbt1ysNjQLcSBptpw4HKCjhLjLirYaKMau
k7pqRuKwSlOEX30jsPMmNT5CMUseIr/p0BHt0o1S7JlQjW22kDQgAC8d1tW8cO0HfStgq5oVleKh
bKbvZBHcU4y2yQfRchjDWK9NLJ/V6lpLx2FXN1gwov0fPAFC12+AjWwBVE8FyOhls1KsEpEe6e/q
qsmEXEIWWkYiCHOfEratafxOyjD+EWrl/FUkgDV2FiUa30vKsda9vui6ZwpXWbHzfRNji5RWCrxi
5ETfhbpVPqGjNKprNrMkOuMMzl+iAfF7Y8FPI0ziSuoG7DP82oARHZ+AoQKAKtaigDRLjwlM36Q0
mSZtPMjVlHhA8VVIsOG4k2p9uK8so9XcXiyVT5Sq9d3l33J6Vy/3JljPvxECDbrjn1KilEwMjkZo
E5Q/4c5LN1an/B7Gqt2oK55eLgy0qJBQPKW3Zi7//p83VgiNKMM2lIHqwXckKYlBZNC3uPw550YB
fcguRQNowaccj9LIfhxWLclQ0oRsij43vbFAlvvyKKeThuADzQJYquw9XvLjUeS+oB+vS4kThUXt
LGDmHQKlwXUja5+XRzr9HvoDusLlsNiWExUdj1SRNy+OAFjDJnl+Y6kaNX0MKrzLo5y5gSA7qEvz
nyiIsHZ187fYUSlS5cPeHhLrLirH4SsAxOXWDQJRA1vzPUjb2IbBjWtyN/dOKnW9iyhu5QR5TccT
HZ+bNIiQ6086Y+ONP51tAJcSkSzoDrQA1k0g+gqS76cpVGW1+vSTVEZ0sVGeYjNpPzbm4fRgIi2z
6OzR6INXsD6YCjpDXCGJYCOy2nL8ZimxY0lurgFmx94Qj7jTC7xpDkh12fX1sHnpgNC9ETrL/1m8
hE4fmg4AwiQU+cB0Hi99nJMYDjSKeO4ifO7EeTzocpBsZbunZVSiQ4s0HNrN4qe82suB0E1gAZGU
zeU6ebUIAuzIpD+DIjYAM1WMqVDgZJC0ffepkF26AGL6X5fn/XSFYS1AjKMTRl8bXdvjT4X0DjuW
Jwsukh7twolkkeJGh3VCtTWrZ54xvpGMiJcMShSDHo+Fgx93boaHoRkWuDRpRbpU66O0lW76QsvR
UA417U9azEZkL0HM3TTxPDu+qAJsVHGmRTNV7GmHzI0ZGxth37lfxzQsUfNfFs160fNJ8QepyTKq
Lh3hV4/2416GKf7SgrB6QW2/vo7FXoycQIFZaKZRsEc+/cnMTehdE4nEIVDQAtn4Wae3EPh8+C80
GAiJOBnHc4YfSBoKbZLhitOl4E7V7KCjkv5fnyL4D1AOYJnw57IhjkeRxrgVaW/lDn0p4VeZRsUN
rfSZdr8mbhThTj6IoRYG7XKJUzJffxBKW2qZmwBSrAFLvj5Wgj1Z+3+u4NKcAKOuL+osaEuu1bdy
X8CqcEBjH/ZQeQUaEkn12jTcy4dnORxHaTPx+iKYxKbhBJ8UvqPUmEcfvVUnNfPxtUoi5VVB/ezN
UBrxAEdBtwNdrK9GVPNR05yL/75qqqKDkeXu+JttHq9a5PdWkevkWIBVlmKrle9Ls8O3p8Bf6/KX
niRFgEHIZFm2xRqTyOl4KCoGWSg0yNvIcgGkL7NzWcI57DokUlbaTW1nXT+dWZIvQIX8hxDpb33l
n5DFHLjkzQqrFnJz7DyGDnk/h2qaCAQllwfL0ZIRa48xU4IHvcvwFpxgXvxMaypktlko6mcUANjd
h1ow/JxbZbqhh9ztK4RXZSeTdBleS5bzxASlNiEVQf97BqJjzS2XcQrgeg6k7gnog97C7qpE7Rmn
j061IQYB1KIuiilaKE31S+jLreaowYBEid8OaOoZ9TBl16ohg6HOufAcuPvo9IiBgBFzO/QSrPdW
TSI31Av5vhEsP0Y5pm9uOmTIcCbIQ/MrC6f+Si/HVMCDKp7xKADzDbW+1+v7RS4tRj9xQPTaqjsl
dOjkCz9jIxpurBCjImQTIoX9EARYZneDIXwU6DG+B4Yv08Sup++d0SifQVwIH6UYaTlKWVpY2J2c
GBb3bifc45Ar4K+uDiXahEQk1W2/iEi5Zd+iJUo8g/hfIs6oY4F1iYXDLIbRflTRtdpngR7OdiWX
qE2aRYk0BNZ+ois0svWRYQPBB0Lk/F5ieqvaYifiMSZMMCwf2lDlUpBQZAQom424VXXppOtep1VY
gKXxjHYwGrks04hTeryjm1r+6LMik9Gib2Ygkm08vrRpJauugQTFK/YYWe52VouPDMj42rALeCKV
CyGNloMmTWiCNZD8S3uYyu5txnXyBZF6ustxWbX5LmWXBIB0y7HwLKwti+u5RBEMPeA8ox/QoWSL
dQTFdbdH7bm32WW65qIQT3eqrnXMx8a8ROuP5FEeXX2hkrqJMaef8dyMHCLsBmQ7GE3phyIBObED
S8P8CQhV99ZZ2SyiYtgT1VH6TUz85YbiE3hENz5bYle9JaqmgukDBsUOIeu7pUAvSk4rNTAeIgKW
EESU0j+KLeKOTh4a9SKtYCLbkk1huVieJ0iOcJ5CO/AH4xU9mLhwlNAy78u57m8VZpO/zggWrz+l
V2dvhn+MJ241D9A80sU7go1oLFi7BJ+5osDxhLosV97li+cUFrjIiS3US6ox0pJeHN88DQpmVtlT
LsvQH4HqaeUu5yY7VPpggoOYdVdO4n6PrK/iKCZmahD7KZ6YQKMkICI2cXTkcUX0T5d/2Jl3jBKk
AjcYkg1N99XDDJBohoOlIrUtluZDkafjc9OI1tbnL3/N6okhUV2aaQvpCmDk8edTCJEzMYwzRxho
PQzzzlctTInFFy3QdkauvYHluY3NGb0uhO8nFVhEFYgPdfY/7J3Xct3GmoVf5ZTv4UEOU3POBcIO
TKJIiiJ1g5JEEmjk0IhPPx9knxlx0yWO78flskpm6I1Gx/WvML6DHb05KKI7wFYBkjeqDI1D6+sP
oumNKycdhV9sLPE3j6yMsKrX/ry1iX36u13LUATfx0meAzK4zOumJrOdCs5/m1t94+wbo4hfmt75
23b1lNe24g4YJuItRtfrVkxvsZyeig6BojLfTWZi3gnRJ+/cvf+i26C2bNaEDhAT1byTVuyZO2YD
PtLFY06ESbfuSH3b/E2dd25QbwckJKmtcgaT5i/4KJ1BhdohGDuwXCZFLpxlFzdQYn/9bt7SXngj
hoHMjWMyV/HTo+Jg9WmfCfLTPRxjCJGqwE2CVc1XNxriKm78up2HFhsdvOh9JVumz61hT3UwW1O2
RVa0w3EwhmJ8Z6L8xdMzS+DjgagA8Z9WMPq0LcxuJPAedYsdIdh1o1zDp+mdp397LmHV51QCOglI
+WbQ6BTvhF5vmViTwMZ+TvNbXICwoZBNu6OQal0B1nkftdkgBruykI/qikzJG2isa0crsk/0DaFy
4OXenVF4tg/QPf39rsBLnrqct9nHcNx+PeTidc66LKeY4yUkwKiq5BTsoST7dVe8PfvS1Zq2wSNb
TeV0HJiws9ahAIXQWlTEAQSbdMd8ZScSwvy4ztbyaSoa/MZI5/VLIO/jr9v/ixfO0/2AbjmXckl6
/ZS53vZkpoLcOoVG0p83TFdqUWjvDPe/mL5QjAi74p8NfD1ZJKwht8cp05oth6jDSwmunVWK9lDE
ZvXe2HqDgGz+GdvggjgB0fFN4kBc1+znLbcJZ1SvUwJ97rPVWz4NwkoPOpnu18Og5R+TOBHEJuj2
Z3PMrbt25Lb86679cdV9venwSUC94AVsiSGnIyht8BePBXw8Gyc6cbbEq/qQ5oP8xl1EwPrCz6L3
p3aq3HM85Ix7bWqz9Gy0xVIEpSvN25hKzSctr8llrPJB9Qu9Ho6LdOY0KjDB/Y4YBk6pDsh7XnhL
0+/WdVKfcjmRVsu5FVQ9a8ryxY2nTg/rpAZQFOZqf/r1c759uRRaIDdSadA2i4WTISQze240yIYB
Mp8s5Ghh4miZ6Q8aaq53mnp7f8IzAothLk+wl3AHej1aLSBk5GaSpgxD6Gedqq+u32S1eeUaFM4O
Dn/ADZ+s9r0ci79oGaUJhVVQHvCDUwKw3bUL0h4yn2Z9kvdVhs02MUH9znBa44ue5vPOjNv8/tc9
+3aZBD4jO4L3yHqp/igd/nR9w3i7ZwThM+yuPcTReLKsz/i/WZd9LFaOMvl7RgFvTRU3B2dsdQEw
qHryWl93cM6dRy1MlBR5rrW3pbuSXa2hwTZ2beIOxnFJjKQjPs9QblLdQ87r5k1x63jVQFKcLNJr
McXcdupGwQNOg0d6m2MgHhpkvPaQDTBoPlL5ab/XfdXdpOxulAGtVDwSpOXhpktI2nWPNQHxmxWF
JFLKlME3BiUroiap8/xijnNb8UnpbNFVDk2HXNNVSi20Tcg0Idcw80Vxlr46ZMR0mz6LKtbMbUd+
rFjz5aFTOifdqI3xcJgTjil+xWV9+LurHZwKpv0GnGyhXaeHzc4iK5ZcSSLj1r6/AOgfkCuQa22i
VAh/PULeMA6ALNyNrcpLQ/Xmbcv7TyMkQQbpqmIcwLSd4jLXEW1ujm7dgRSU9sCNO0FC4ehXcZ3j
Jfnrtt9sHbTNas7pBbyPuvXJWEGLqSSonbE2Qq15BgMBfazuGX9sUP/xff7P5Lm+/mO97P/1X/z9
e00El0hSefLXf12K74S11i/yv7Yf+59ve/1D//rQPFe3snt+lpdfm9PvfPWD/P4/2w+/yq+v/gJo
IOTycXjulpvnfijkj0b4pNt3/l+/+I/nH7/lbmme//kbMTaV3H5bQt7Yb39+6fj0z982eeJ//Pzr
//za1deSHwv4b1e//Ynnr73852+a/Tva9U1FBayJAsNmvZqet6+4vwNf40BlbxEWbD3bjaoCEUj5
IeN37qacnqkuc1z/gVL39fDjS7/jAItUCekpB1918wj69yd79Yr+95X9oxrK61pUsv/nbyc7AsUe
HbMPLgVk2CMROS201hTHY4NgvxHN58GO+/W8NeAxZsq6vLPbn6yQf7ZEQ/QGe755ci8gqyMjbLQI
i8pFdpy2VlZSaBD5jqSLbwCOOJT+9BL+fNSfH+1kwv1okMInFsFMG6RU29d/mnDrEE+piUl1muZi
38mZgLxMzssLhNONoIJLADW7Lf59ZtF5Zzv4q26lIMhcwwuQ7j3ZaMHVRZ0SJl2pLNIhhOxu2ZtE
lVShWudJ8U7X/lVr1KoYQBjpWfhAv37SOY0lUSA1SkGgws9K3FUkU0xu4/pTM7Tj9d/vV25dPBqr
JqThk8VEaKgT6qIOOycr96a+KqHMnQeyi6xjXDukfEIlvSZ7xXin3ZN9fXufmN/D1cILAATCOKkb
jraVN7lbhyNGPcHKsQEKmc0x1fhOKEqPTAl7rL/9pJu4Q4d6D9IEGvG6X3UKHR0xRqGGFfNGFnG8
Q05Y7iWgVh8WJNxeaOq6hjq3jnewB46c/O6fTqQQbFChUW7UAVw4C53eNuA81eack9kpFfQFy9wR
YcPrnwpgS9N4IhUrvkxrJfYOoJxWu9Nkah/xClHvlFlNpmAipIQt17KXm0XRSU6BvGA8a3IdP1mZ
ITErF924BnLJVaKRqqG+MDDox7ZSG6pvU8fZ0PeoB18rnt3N+1nvtfKTWeRGvYWkbjz7fk7wwnVb
yMU20Rioc4YKz4MpG2/wGJZz6LpZ9XFgWGDN3OGwG2GJ3pxhG4N2Kc+KWPOJgDUmvzBXa4mIRQOt
XXNn0ANF1BgaIDKo63M3wQw64/hP3uUO5JkjCEbIXr5oyFAycLClMdEqpUbJIWSes5Ei6lBh6OyM
U/kki25+yDpF4IajifzGWs3e/jh6jQX+0bUVmal2TkwV2UFB0VYeVshGWwku9o7eow8TY3do9EIy
k92quHeVFiqBQhXkC/U7ga0zTGPDn7LGeKyJj6rhvipEkbpdnX9JbAJs/A4eoB56baV9wl7WrPZe
39u4Iyp2VewyF/lj1OtYM4MoJPIKOxLdJHHVNY/qasvntB/lEknXy54MooHbTW2SrRGwmX1GqsUY
HzhRj+a9kSYVoqg5yatjyaU09Vf8VpbHrBZLDdw7WtqDZ6S9rqFW6J3yysoT3OG7iRzROspmYKF7
WEG1mvjsF3j5zZKU349rmavK+dJmBbYKqF4R2fiYleQtttfJ5Owwh03Tq7HWFWAQpRrafLqqZmm2
H3J9JK+zNGsz26WyFFZYCBcvGK2e7Ym1sBpULySu081vVBzs0jMsbhfzMk1H8O4eKjs2LcLKFQef
ajUrkwuCqyzlIS3pj4rAeUXCj0oJHK9F6C44djzqFL6WC9fp9OICYVA/kQA/ju1TW4t2EkE652qy
+p0tRwyRkY+a9hXpviL5rg5Krd2a7hwbOy5/AhSnaRXHCq0ynaeHVdVr2288tWtD3erM+JH5xWmW
Wx5o+eLILvdLWTsvA6fx1s9knmM+o60T05H06SQgkzQfifKexrvSaXGlwNi8J7Eaq+UfRtPLAyKX
6W6ZZ64PqOLjKXAaNF++iCvlNsFB+KExRHszYOWM5cTap5rfYTsELR9+7GXhdPajkUBQK9cNQlSH
emkon2QmkTWlZ16pTb9dSOsZ0pS5dookp72204sEehuzL1u029Qm3rw0iuW7os3aVw/u+yMBLdN3
ykdbhhGfSUawLIvrpErVb11PTlK+xM3XSSeFNFCLbpC72eVmjqUqogIi423lo92mMc48VES/J9jf
6LigVOZthedz66sp2ZkhtMLpHpND1h0Xc2piYfo8fzEI1aaIxHH/qyML0Hz8D8lBNkd1Kb+0wrAW
I3CsGE7lcTSr7BGOHz6oXAjNJ9x8ksZv7Qzxal7HIvRSk+CZvCqtxxUnry3YCsmrj6FMrATrrDb3
kP60JSAwwdL8lIjVCkJbU97nSQ3/d9IKpQ1HqjsJPts2HtgJFPjOR0BLvUIxGkotro6Na4AcnrDv
Bd/Bs8njKOYDxoo7wuFhNsQmpbigE6P10Li5hq956iR22MVKzGCHc3UjBdHrAVY3WOa2pll+6ces
xwI/10S5M7Mas27boSweWcZKiaTsIZXhwkas86XrrXHpTwr0b7/TkuUy7ksbwa7uJDc9d4sVc/Q+
PbpO06QfBHAGDqK9l9ZU/OIS31uhV8ty3XRDJ44G98COrJ5Bx9LGnJ3pzKypHe57CpAEHDPb4rAm
NC/3MQU0sLVpC3FpyDyO7zzMS1EsqGZRsroTI48Bl1kIv2ptKjGdshSMu6k3ktDMJjzalNaeSYdI
cZiOpkJxe+n3qpkmz9Q+Eu9T0jhJcpGqBKhhRE5W+95xSM86l1mxNj4U2yJ90sx+7C661l1K0s1c
czlqbduQo20sU3udN7Ixz1lzHcFEJDSTfZoy0yHPlb75DgaTX3BZtZQo5jw4dViWq2p1vphNaV7y
XOv60A/uvBWl4mRhOzEtIW+gHg36h9GxEqKrRY87FCeVbjy3e11dzlJ1zYpdq3hi6INkwtf1m13p
oxaxEJh9g4J+sabjOI1GHQ7jljTQiEnckgC+GgfMjerct0b9UzKI/iVt0vSGoGNxLh2cy/2hVpSn
vh36AyREwikWrU6zfTanphNoi73NPJNSnD92ibMEuk1Tu9yyCFqAZtOd165VUhDTSoqQ/ZpbUzDG
7dzvJRhcF2rCdL6TWQCEOidev9eEVKxoLi35iLmzeS8IEk9BMTr3e79UNeuP6NtvU8pWHuVe3xpQ
RUnlPiQqWNhumqv43i4W0qIpH8fusKNKPD9ABMZjUsMb+9zIBoLke3Vai2Ojpk3/YVmLleB3B12s
H9swb0M764YLb6j79XLKKk27NebUve+T2UtJZ3TcNepTx+2DCgMmPTLxdZThZImpvh3hfbjHlVqL
EyZizglDyDWnPBsdcywv6wqoxh9asKnPoktW+4HFe8jZkeuB8JYmdrtgmj3nKUG3/9Cu0vtqSVu5
Siat4k1KW7syKvLkwJDs5WCpghyYtTPA4FPLro2dTOpJ+rM9S2oCeel24cbNEEHNxrRi9SFRjlO5
tNDFs8rjWcb0mfy1WLZuVVyC5nu7pfqH2WDyBdh/uRTcxnixI4cfn8K18oWYLP2yL7RMcsBLscvH
HbiufCO21yeT1LiLmrwN/bKtyP4McjN1yMi2JMJdpUzc7vOkDFLZ9aI37G+zu0CiwCMgLg5xy8vZ
y2FFJ6DYfSvPoKehr8GWlYWTA0Yb71KS65OdIk0yGjD5aK3ztuvt+g7E1h0uunwe03NVzCwzvmnH
jRGVQwIbP0s5SpBZlDAxZK1wNfL1KcsZea0wH+ACYwxVUoH1sHI0+4KTgVP1EYHyccpBrU9gF4Dk
BNJLm2+Oti5OkDj6woHUWy7XZXS7qIvZijjplLm30yZsu8NS5izD2SyE1vnzYJCm0Mh4sJ8mW2ht
7QPWkrWA/jSJXzKjJltWh3shgKZSkX0uPQMzQd+j+9zvnrDBtQqG2D26gPqb4lkZj6MvY+frqlOT
jshN/mudqMt6hrG1Q65vmuov41yIKzlp82PfVuXNCnnEmG5EKbo61BWv9IK+EtyfEBNZu7lKl/1K
UU05YJCTXlUEFn7Bva36DACIQESYxmCHgxjZtd0xEV8IRtAxO8Zv3vQT1WiuZsSqLzbeDB89pAY4
MNdd99jqS2ZCmpygANumNMuLVc+WDymy7MVn/cUUflnyJA8hLTPde7NgfdXGdonEsORyP8Ie6H2O
xoSzFHWvf11Ftn4uUAJReloc8eRiU2BGWtXqvEPVmi7Ttu0dWmzdr0PqtbeeSRimz6tXD1Krs01l
GK/XoO2qzYbfqYdVrQEDBNUb6kqxpnxD/o43DBL5eVP12jAmuN9j5IUO++vQD961SWFWMQOjXMZW
2bOXp0ejz90+1DWuKBy52owoLNGVn9ZKTKgpODE6kc3lovSl3fZwXE29vCawBR5CFvfGQy3L6XOD
Gv+zWcT5FScyrdpxEE0u4y7rHhdn8LKdIbT8wjJkcWeTgVH6mom4GnlyVxA72eA864tJSb6wXBlN
5Blj+jDFWgkbw+ucM6EInXuTHtuftWzoP/bTut7JJGeTdByV6D8cZcaJJIhFP7fKykp3TadBH0mz
1LhrYjzc/cbkunWOPYfphHYb527QC2/wYJ+4prmP2cg/Fk0s6gBv4e6i1BGxBYOBs7lfYX1Mjg1H
pzs5DVwDcLptrlRvKaudVttc4iqjkBdwYquaiY0x7x/w5/+Dg79teplfgINAIeU38fVnOHH7iT/A
QeTAv0OqgHGsEmblImQCuv0DHVRc7XdUGltZDPgKLfP2pX/Dg9bv8Kcp0oFM4NgBifi3f/wJDyrm
7xjh8iUSjpAqkhdv/y188DW2RP0EuSxVX1BryGlbqR2c4icUjfNIh4aYrJo+MuVFeV/fyAvrIbnR
djAz9nO4BOsuv9KEP190R3ffHNew2Q1X7Zfupuv98SW/a3W/DM7GaArHaAk/TeHtBeKJ0NurfuMz
IY4iwBrIn320YeW6W/1l916+yIl0499PgXzzx1OAxL5+CqgytlNPPEXxMEQ4pB4xVIJMo/r6tT4E
8729y6IkTI/luXnz09v+CxTyxFDvz6YpCoFEYiEBo+V100xQeFdmC3ixX3fzY2YExYN7Wd672j4/
z4PyuJKr4oRrdVW9Qzx9jbj+aNmFccqjYUYOvnsK1LnzVLhDX+5AfneVm19Ms7PX0vmKaNx3nvJN
U6CPlL5wKrAh7gCVvX5IFlADZpsldo7LKkXx0iuiRM0ONRqdX/fn1l3/i4vxUCctbZ/kp/FoTyp1
0Y6WRuNmMm+L+dOvf/+Pks/rBmD+A6VSodkU86cRdy6SSSL7unxHfm/a4qsx2vpOVoyez5D1y/YK
Bk9t7SxljdsXkpxn+9buLa855n3Rz/dNMbU2XvRrvfTnTanI8VDPg+ME5iLN8b7EasmIWJ3j4R14
dOvik8/NCgJLg9UAeq5zAnerc63A7CyznRg/LeU1TiR+9Z650tvOZ/7ACcDZHs86tIKvO7+A5FFy
b8l2A3Ws2TqzMNl/p/tf457b+2UgMVW2sjEU/VPW1eDITJ/XWOxiSz4RwBwZxEXnMj6b4hGfcRJl
kJO2JtLI6p0xvH34kw6k5Y2BS8toEk8mqtrZTjLCAtjZl8kN1+hreSau5/30+Z0nfDtXtifc5P4U
jIF3T6al1ZPCVeue2Bn+l9ZvLgxfDbiOhXXgRes+ufP2OBQE7zSq/9XDEfjLUqBvVKaTCVp5DjY1
XpHtzH1xrK/w2z/Eu/UMx5qDcnyPqXIS5fDHS4Tji5GagSUGNKXX40RRyCYiNV3spsDem2fKh/qq
O5rB7D9z2d+NEfbQwRzhLhF0PgSJdx72BxPx9E3COGAWgIhT3ToZpk6cg4kLwuHSo33W8rDzeXy0
j24oD+NBifJL58a6wdaevC5YrCRqBdlz9qw8GdfulX3lHL1jEnqheu4c37N0ORE//btn/uejnW6n
U5Nw6e3pmTmJ0jRKGN89p+K9i5f6dnn3y9qPATipDd9ifkpC0q8Hwo8qyZu+YZ3WCF2gdvOD7fbT
+ulU9Zyh+xC70k8Oxs4LlZ17pgcTXqb5lfKgPAA4fADN5V/zOv5g7vRz5aiGRKfd1dfdmXmAAPvO
nH+7qqA+2pYtjIihmJ2+LnIbmy0rPkXsUVfpJbz87ibTnGx+h5n4th32QJhy8I1YWtAPvB6VtcJt
UoeWvBP1MHPHLHSu/ax3GDz/upPfLsUsRBZOkuy8uOh5J+Nv6gnaxpyKhhLzu10ObjAyVwIu1u+J
Zd6sJc7mHWLATt287oxTEiDsYaVym0WJEq5BXmlHuofjNNfR6r0dXn+zMG9NbcI9/sBT5pT+i71y
D1N9UCLLz2+WK/lB+SZvrfPuQ37mRe6H/LqK2g/rpxlj9S/qN/edcXvCimbiQCXCLBHTPW76+o8q
+s/7Pvi7R5JroURy1xy7Y3xGDTn0OD7pu+aqxL336dfv8HSwbCQe/kXtz8mG+Xpy7tVssa7LNk8q
AbgggtVSwl+3cPruaAFJuoHABOEOTO9tyf5pJqZDqoOFL2K3YHjsXheH96wf3zwC5fyNT7zxBGAM
bsSDnxtIdMdonUXJo2QuHD+1gHVMOTXvDPbTVpBqccZ0OdtCfEKbc7rW53YH5g+xZyvA7oy2Tc9z
V8jDrzvrbSvIcMBiSCDc3Dl/eBj/1FmZYkwMTrxBddikl5mjxTdJWdT7v9kKDBkYlib8LbiP8C9e
95hXTFu9DXedKiMsYcKKMGhJdHznxb95FlqBt4yVHqwLEzLQ61ZQFJBoKasymmNHoY7eM78DXcIE
eWfSnK5D7POwYTf6+uZRxWt63ZCcPC+J9Y7HwV3I1/QWfy+znAJRquY7TW2ifH7bzzsLtBT01tvB
EG4hk/XkAEqRC/zZE3kYx0lxZSQEmaUf7L6SiytCMj86pB3YQyPsa0zGIxXITcNiKSWxRzKb7qj0
5CsuLJ2qglyrm14+of4ZdJ5B/kLjTPaLXBrjA0dU7Yh4Uqr7BKPRb0ZaO2mkLol6DRkAGgTFFWxl
FjdtdtAYVulnpjVu0VlcZYGwTGwF5KC7KeiXMUiqvKN1Z3epNvhZ52qHpFyn4rxdFU+GpK5YM2IK
XPc4hBLE4dsZYpNzp4QOGFYpnirYR6ntfJ+1wK9BmRvefGvYyap5fqrhhB9kRkrChFtIlJJWWVJO
M8nH+IhkXKPeneGXSybuMO+1dbMEA7G9c/OFD9q4nloSQmzyEeexK762Q0IlpXcLRiUVl/7GHhLr
so1V2ePJVFIHGBtHG0MbkrKGmzQYsC/sIv4wDKUofN5e1YSFMZJELpVxwQVbbcYn6mWG43vq5FzZ
zTBW0TiZWeY7laBO3mSrSZrKqpY7K9XGwk8RJV1VfCjY8NwDP8etQflTpIlBelStom4VnYQ/Jza3
Ir4bPkegSQq8ARLXqUL9OOUX9bpa17BT4K6ni6R0tzIXAbER7BfkP7dVc0akN61Na5JQNRrgkgZ2
Y1eab3tT86U1llLoB21x1A7gs3BedCvtGxzLMiCEwRlgN1A+qyUKo2ydUL+ZyhKQhaIkrOZKfJ2v
SKSi1OliIY5wj70k23cTqXqZ/kPpB2QnIvwJcM5ZdKPxfBDn+dLD06YPp9YDVR5cVLnhkFm1E/Vm
5imh143zY5qvkCmzmYJomHkGRzg3o6iTGEONayTsFVyZiHstwqaaJMChqPDt1Muyo941CnBXczDW
i3ExM0qPQ9yIgwO3wo2sCSQ5SitGoN+2ebOztFrfg92hCHIJqTIp/lQDptpelWBzJ1fjs6NVJLSY
ZfGkuyWF1FolSKWWQwmKbqF9AnNU6sMEoom+ylutQ2cbmRZlfPfX0i4zvLUw6PiOqxYOU0nvjC+M
LcRkaxWbmr/WHi4/JfzlEUSzV3vfwzvGOcJDcotdYhC7E2Zz4aHRZzgtlMl7jf6a1PbRs2rIHKjs
PHScqPrdT62+ccFaaZWkvja5Wh30thESDSSrm68uce2GqT56500RL2SG25DVgqVquvXSGKvmQwbv
jkjsSRbzPlHmLj3OCVdl1AiG+h3OgkgitS2UW9WQFnhTKlQl1ClLz74NvbTwMXlzjaC124JgJY/A
970wkBMEcb3kOtaeoyaiLHPVR3JWddgpzux8IlR+fGysrEnCRDHVSEFfNiIONIp9pRTDlessKlky
dP0FbunZENSWlJ/AYscbV1ZErq+V7W2VdZUiXGtm8rwnCRy5F/vFs45m4geDx7nKGi77oaF4cFQT
pZ3n23QeyCgOtTix0mOb6q4IskVkLznHXjXSc3OKQ8YbuxbF+3EJtZHE7sgarAVi+YxxN8W7mGIk
iW5mFm7auiaMy/Jslvp8i0OH8lHvoc6EIzVAHQ8TxXrGoBcNVkMppDu4nrQNquC9kJAGIbREhdQL
ynWV6PFB6kodWK9dtSu9F00aeJVX4d5bEZfs51BrsJaRM9QFjQKPFQ4F7gq+QtJpt0vqrl0jFJRl
gpGrliDdzDpoy70yprgOQm1SIuy4suHopHG8h6abayEJ4MWyqfjEl24VXh55prKWV4mTl7cFMwr0
fGqXNXCnbpiCbGxxaZpr6i8BCY4aqxLKxCTIkrr/mgyDudU8zcI4Hxa8MA5mq82cMhvkqRNseqZa
1ncDbjnwCwJ36YYxsIy2S3ajsNfPsG48jYqI10ILypvmougaXQuG0sVwBaIPed2KNsbTJQlGIo/a
WWvSqyFxSUMxy2HECRJGfOwvuSd6Hl03H5Jq0K3AmAbx0mbUzCJmeuz6A6Fg+dGsRjcJM7djaZ9W
sl/g9Lu94S+j2j9Tx5jRpCprrZDgMxvXRZohwpmQ0lG0gIZs+xmn26fBLYUdcJcZMYulluGGdpq4
OmHiLktrJYaEbc+srJXJ7AysTwup8H7dFwR4gT6j3OhLr360nUwafmpoW106TjKBz7elN/5Y6M45
C8rIwGhKafL/oT+0ecIu4Y2PyWCgNM1Klwz11MrkEDZxS9hrX3eCekzOwhOTtfIUDwQRsq2VjXaW
QkJYA50sRedApgJ1Ui4F5scaQOqOyClinVYugE8ZNPdzz4WLgyKLEeWDWyqbDrqcPoxuU6ZBo0/G
09rkK36KXE7bIIsXb6QS3sUpvJlBoDNR24zsIFiXoQufKPeNKTG/llblPC8OPsA0nQ4Ox5lkNnxv
7DhAOOm87Ot2+9/TYNXfPGd1IQ9RnKvDXltUDe04po7BYjcLQ6vsNS0qaqbuYa5W3nFg2KPyKClx
xn7TU8vapV5TfVGoULdoekvo/oy47EGaHSsvUU2cOcy5y76Mc83607YrJyuepHke7aahMyZVrgdZ
mPUctGO7mhE2BeoLvFcYSA4UOD3oAUGTAMsP+djhcDyEitLj3cwFergvyG4gkIVUTjO0Mq3DeTjt
tcjGiuk2ngdSz2PTnNcA7a9F4H1dfDVFvE0Opxcmk6EQyxPeerDKekVt0EV4uH00VzBhZnfP7lv3
uDXq4ms3lxq1cabUceiywQpYWK3PRY4NRlBImV62ErUnhgbeerM4SVUEzkQCX0Vk+3dhIXvfuKCE
wRKnGd/UxRwzvhH53gnbWkLoVq7YUbmz5M5EVa8f1rgb4YKlmz0eQqp0+ALDpydXY1CdlxVEII2o
jZd6WEyyHPb9OGqaX8eT0e9X1gojqifDvPAoc7J7dyoe1E1qiTVSgRU+edikr3tDSawHBERch1X8
RNNdTSobtANoEZNvJKu7+GbvzNfFaLr4KJdm+z1Z+pUYGoWYt9CaDf2lTRfM5+cOrXRkTzFxViqE
x4tBszKM/JYS/HWCheqnreFtsiLpnjPYRxFqdgb3c1wbz9hNSS69yCqM7CV2m87epUMVR7WQzbLD
fSy+VkdYu9GiLeU9Tm2Ddi2WDHbfIV6mrn2RrVCWT6DYWNcGlVaqZ5WaKd/XUpO15a+GHKdw5dg/
7RUdedyhrefefuSG09hXaYzH4uVYqW5zZRD9lH8c5WDLQ59KfdrnEOIM2E/x9JAKwPiodxUKB+j1
q2Xfdq4hwyxn7uH51aqcFDDEgZ0qoIh8dDEWaP2lqFSoVIW2eD7ExJwIPiNJvwPius/zvLInJXOd
EuLTlrl5L4koboISS5hHWANTcqw0sukuDbR82hnAvTChEHukLZKm3pNbGA4SgsyFiHPSSYOS7Zq6
OXOnhDFXjl7kjEJBCZ9BuYNeoBGu7UU5erBvoz57RrRCo/giuwRqJkB6s8+54oxUpPNWuYT0ZrkH
T04xTJN1sLSEZBT2+Tl0XKkDrwhlEHv8CxNx0TSLNh2VngUEc6RkzW7ZW0lIsYu1SPZ6s5YJcQuj
MR0UrCRZ3KvGIZZksOx1Z81inM5sr2Yt1xbXhs0FJxi2RxMnLD5mTGqHPcTenXRxU3+okmp5wHBI
9/bxVDnr2VwpKkSpTBAynqnThD5gNJOgLyy4Az7Mz8naZ2uiCqTpqpbuBgiIddTDsdc+gneNzpVe
5a0XYZnGKqLKDgaBA3OhCJ0Ka9CbrFTJGhx7PD5L4mTM/hnLoWredx3nnLMKQkdxlmmrBvmWTDXz
g5nPpb7HZVS3bh17ydTP44rtW+j1ipVPfpPnuXV0ORzaj0LltYTrhDpgCy/15GWP9QLk18Hou69e
O0k9AgaAyJbbMNR2OP6byXVXLOnMnWkdJsgeKi4E3kA2eERWHPkW2aornCTLHPp5BT+GqYNH0aam
1rqejpwJHXOLpoqxjFqWEbYB687jMMRFGVSyXoYb0p2t4kIKo3YpZ7T4DdilUpshHA/nFi3tejN6
g3s9D71R70tb7b5bpbMOZ9YI8vGxzozpc5sMnrJnNfAmX3pdXfhLX0rtclDrUY1aZ8Y6Q7FkMj3q
02Imh3zUa+w3yoHg+8SMNe1G5jgNlrUuiJJx4/9m70yWI0XWbf0qx+6cMloHpkQjRYT6JlPSBEul
lDg9OOA0T38+sva+llLtW2k1OINjdmdlZSmFIgKcv/nWWuEPK12a4ugu9EdXnclXtfX5Os2jn9ul
2I+KLCqAN5UvB12qmqraDLrc54GKdqrcGo3kw+p7r+ox8hjA84WU1rTJ/Nx9c5zcaI9tE0tY1GEZ
m/FUL8YKvKQuiLI0NY/ZBLa9vxKO6ovIwXGl5QiQSbKzRrx4rusCj8YTFtvLFBU4FAYbF6NmK2BI
Xq8ljglfoVGMlUN8dOwicL/UrsmjEQxCv7qxoAhJneBLjEG/s01boR/NzvP1vYE5BVLleTTem5iO
eQ8d2n23DSRqgJ5QPEWQGvkZVpzLfd3oBl/bDDixxyJEbV0Dmd0buLSOv5BWUT7NZE6lpDWnzWWY
LkA5Xp0zvSeKmk7FZXzwFsz9lB1Ks0p/2N3SGjhUNF79ZNemgy9UkPjViRw+49mglgoPU1tXDWkw
TYnPA57+4lTBdnNHW0P+6FZ9GGzy0R7VDZMf+UhccFIfrdwv8kNV9pkBhqODr221tF81hKre06IS
v9R7JpaimC9guqI9A3u8xHSnMULwS+EpRNMm5+sJVV73Gjp9Y6tmtDal0nQRcOnTRUEcD9Q11CRL
bJ4uvLcuJ/8pBAl8lKgDYQT55feQ1jzrZe51/SXSS1HdT0hf0hszVJV9zJal7y60QTOiIke0YXLR
GG79urpWMk3pGy12ZUXLsE1wZKqj3vaXal/bQt6W9AsE7eLe6+zddMkQNfIcJAjEI7dx17ZjQFCQ
qWeeK3Xr2pc5SJV1ShOa1e/UZ3l4PrdBkBCbgLHLBdh4dTMUMiCPMMkFndwiBjePhllV33FaEzfY
LRErkfWgzRQfRIMxd1khfGhVckEDGK8oY/FvbtFEepwoPGZ7TgIHkrnpHWDssoVavKxbXHF20olb
47yn5JRRIahXomQedbYN/NhMI0HneTPbtVouikGiq49IPRXy2ZdJ8zBLx8jOCUqhuZq5VT2QLc/s
jn7Sww7ORpMActuz6KH9Kq3hIxNUr5ON+cDWz5KxjtYV9UvXB8gjlEFdEU354HwZZbY8i8K2n0Zd
tAmQcGa5zIVmbjAjyYzxPEtkkm6aPl+Km3mqXO4AB89PjZCiZuggxRKh/CFulQ99LraxIUCHC+YV
5iGhi3IiMMjgex063L9JWyaXGNM4OYRRZc27obX77HxG1H0TK4w940XGdyKL4/jkSiOftkTyZGeL
NEaWUUPOnZeT9BxE9DJddabo3Y9gXBOcYt6jZ9UtiJSnq+Uok7AxthJnIRnRZNAuN3zWblQWHeM8
ok/VQ6rzmhqsrTCEMUXXvSRV59272l/u4zJf+MOtCbrUDjtrovEb9bfGbaZXJy89tZXMKHWky7QD
OS5cEoctbqKdFdftY+Mb5rMT890h7PA6cAg9tfxjH7Q+Smfdi71y+IAuAlRLIw70LS4RNhqGG8ev
2mBrkJQHgoU/9T0O7MGtSmR5PVXM8CPVm/lTODvmxPU9VS2jY9l1sPSxf9M4WTVFkwP1rVqifDEj
N+a3qhAwwdWYiEv0Civu6C2M9PxKiKu0iHvvTAt8rvZdNhgkfJWQFRsEP+pm9DTPciK12UEuk/Ej
TUp6qUA6ibGrg9m2ccMHPIysHOQ3ygI2GYdY4YK282QPL2hJBgS0QwmTma6xmmlDHxWOR26fZeZL
sjhZusr1CR0UpXvhDZ2fbHOzaMrIVHOjIghSjK1URX4BrHiSBWc2VUPGMRVKQAw5vlilY8HzV3Vy
7i4IGjadst37Oib3dNDgPtspc/lyqXvaH35icOhl1VL1W3LrGDrYfZ+8Ay523xEiqAZOVaY/hFPD
kjvE1D32TTg9t9Isr8O2mDAGH73+erIrUrp4PnX4PjvGsx7GFnAS47OCYbXwbmtm/o9e0yPGMSyS
wiNlD0vDk9oYOB7E6GGqW4xyPuEhUz/1TFzNNVjXPKakU6UbXcTUajZusd/b0dVMU9N0OYm2haoJ
0yY8Fk6HfWpLWQDHSJ6Xu+OBTfWxOEP4xKSOyW0QdsWL6Nx07V0rHsWWUEG4cZECWKShqhqEO6/m
DbWXxUkxxS0YqMeoK/KFaC2+yxmfWB9D6tdirMMDPnA624D+MyhxiqmId8tcVbdzapZgtT12VFtF
p51uNZZgHfITZ5Cb0eJcPYa1Lu+xk05/DJnggd+a0n/ArGh8GAAxkR8lmbcbqC2t7bSgN6E5LtF/
x3Wh36QMYDxaf6T4q5NvMsVINKLSy+6tMrZ3hdO6R6GSZN86lRyiVLMhwgcuRHFSxGL86lPSYU02
Ztl1GQThc88E4kcTj925bRvOsGOyjJsX8K6xWXvLnS33iRCD2DhhM17XdGQPi9TFNXO2+KL3ZiIY
W1noF9tlZrT3eUoel2Ty3wDAycABSnLqk5thys9sNFseVNCbpwTbv0tjNJueoIJieTMkCUqgmG33
lCzT8FwPY7BGW2XztzCfZkkz6bMNSV0vA+HWBTgVE2bCsBzSDDZZuHTf8K9wuWl90qmJ/TD5bdkw
PU46R42Rs9oaNuZihq9ur7nxuO8Uztcckct2abr6xTVSGHRrjB2Naw2FGgfg6N87A00sTzXMy0pD
LhXXKMVEZGpfFBTUgasYOtXtgdS0inpaq/ItMFv/i8nuGxxAz+VDanbVo90zz9ha7lR2W3+e8MrS
uPojy0OSIrFl703WIeTLXvWzgsF3GyrhSBZV+BJKWflMh2LmGXgptHeOD+mdUD+h5oG/ZUxhZNX7
4qjp0Z9D9eQhMuDOdOU7c0qOuJg1K9LQ0FUXmblU3/H25H1gRxNPkQuOe8gIeIYDRtz3mEkEURuz
tv07N8nog9Ml7msuPhi2LRKGwtp7xKITrCBG34+qYITmbVrLo/hNqRE2Q+MiNUrsfkGpFZZvC+MO
7tXRR0WYN1nC0zyQVbZRSjrcSnHefUcoiImrDnV96RfYcyCdyXlELfmCtGexkQvvscSFzzFyPpxd
5oYVFU7Os9wQGe5Ji7D1zdhaVEV5j4wj6hWuO34dQjibTetG3ETxK+EmPeI2CuGBtZYf0qXh1XQ9
O5X37NprUcbjDP+HLrNGYHn2rJ09YUIKt1ZD+febgCatXXdkkvCzYb1nHZdZ3s4ihW7ZjTac9nYa
RiJTa+YIvOc49Uq86pq5j9JqyMhJzzvbITYm1mI7iRnGPNaNTHfsHHFy6JfY7jaBSztyyekv7N+g
JD9lsb8uIVeQE+cwRt0edgdkQX9ceSZstzyrbDGh8HFjzs8yVMlLe+1a2bFzH4WVndlzv2evv6vd
YJuE4cbwut1gnRjIEZFRbVv3ymHsxx566yXD3tMHzWxTudOhDC4X47c2Hp+WpuuKFjchoDrMxtbc
h49/ry4KBh4GG2eJiPfRYNV1VZCy8pvt7F83zqiI2claqx8XQNYnIKUNeoIdh77YkXceP0GN+Feu
j5He32/PPwMNPh0tgnA+fOHZDFLWdfSvO/oOX2lr8bKdh2rvwRyVvmQY4R8CCsxdgOboH/I8P19v
xQXBEU3X8T4vnHvGNNRZ2a5xFDMCZA4RdKH3m0vqP74rwEp+EvYFrvrjuxpY7IL6uCSq9ybsmG0g
3PEoW12GMucN4Otv6ID1Cv31Cv7p7MCbgt9ebabEp6X93CyF5+dOgH6Fc21yEXCOggKexoGm27jG
wO13OvfPnAAvGa7XBfbPvB4GSB/fYpbahRxY4JEEmsbntVEyyO6J83PMqvrNu/vrS3EdAtiaPKYC
gfb540sZ3YLF5TR4W8MOq43bNuz3sYthw41s+u8vx88X/Zpjaa9Mim3jHMA18vGlOLzE3PN2twbB
zzqSinRFhcSp/4c31/o6Lpg9lyM3ABaIH1+nmJ06CePU3eaj45x7PmVFPfn2bwCYv14WjgvIQ94c
jh10wp9u4WbuWIADFG3ZMDh3HOs+xZthl/scf4uXAVcNBujDZP7jD9HB+xZEKbAx7g5+Ylm/3tNF
YMXjzIyqEnWzZ0ZjHVqvkft/+lXByoGN42YESxR+zuxOMx41PkGfW0mK1NFLXQjIUf3T8+InubYe
gU4IC8OR+/GL8qZc2kWYuVsNnEM/j2FAkWFu8Pfv5fN5wauAGZKLiKwDCYbtfHyVtKd1GvqGuDC1
TGxGYmuPBKCKGE5729JM25u/f72/Xua8Hqetz1nh2/irfHw9b2y9kWmnQ4ywNeyVEeo7n2Dl979/
lb9efqhMVuwPJ4z1CfvpVFpqqG8mnA6jW2Ffp57vnA1e2z3ElW/cLEjHIhkEFId//6p/PS1WRJWj
woeV5oD/9FmSFBAmupAOZyFpLWHCdDZ2e0TFupn/fKn/CX2Sflf9oN7/C++i7r/2Q/X2rccv6H+B
jdGKh/6NUulb8/5fX97VG5fG+09XpNX6aP2Zf2mVbPsPgecY9uLcOzx1Xb6uf2mVbO8PUq1gveHM
OG9NfujfUiX/D8y4TWAguDBGeKsH/r+djNw/uFnWc4XhGDmXEGX/wMnopyP3Lw9Ofp5MPyoojhGi
pak1Pt4ISSns0UMriqzH8A65W/KfcReKZ6+p3aNmpvPSzFTtm0I59q4humMDMeA4+yqBeQGJOcIY
iBaUo6Z0zYoO3VJhFtei6d1vblDbJ2I/iVsP0pF2PF5sYnHQzgdPhD8Z1xnzqXSbAw9+DeNxuDAm
TDRqtrGtJq/6XFmh8XVgnkMqZT2fSViD18x0jW9uiQ0/ndq4c7EU3bC3oYEt9HzA0Gjc5sL+XYzN
z+fRh88JFShzYQhHFBwYwX66lXFNKdq8cn5gwm8/8ohn4V6003jmDSrG1xsAL2LRJ88Tr4LnkmL4
7s0h64bC9a2asWAy3RtpRguT4fj9xRT52slDNG7YX1+ihmuw7TXIDaBFUch6rWFId1XuLr8xaP+P
74NS30XZhEcvzp8fv29Hd4nvjfWPdlXKl3H8Lp18PisgRBivGsyxQAdUM63TrsQBFZTiLiynGcub
Dsmr32SbuE+s17iI9RGxicsKyrwAULMPQSLVKa+0e8NsITskpNb8M2kW312ABVbAY5XbBiDhU+mq
HJNJTpj8qMq4vGCj4l4EDCQ2c6/ti1XBuv3lRr7588v91QrrZ5rWx+8cn1hoU75TvlX/c8wkQGM6
k/rxPjgF1i3eoywWa+c1WX/eY+R8iscRkx4sxDYjoMKUTb/L3vz5bP38B6xWSgJFmoAN/fRllVnH
lmeq39OlYA1nZF6JpUGXtW91XNk/liJuzU3c6YMwoAV3oBfza+nastksqTd/G61W6l2pyuCimOxr
CAzEzMNStC861nQ1+YxXoGv2jR0tpZGeNLhytast3/hSp8ZOMyjxoNJ6CRKonLslNIzhnGVC8rWq
quQOAClh7F/8Nt/8J/P64W1jHk0xwTOT6B4CBz+9bdcZ60TK/rujFbkm7DDm42z445OaWoCoxaTt
r53U/CHNydaEu03uehbE3VURFAJbFskAm3UgH1k+1vPVwGAxiJiPDl+FYfZXEjNFRIVecCuCzvsy
4Vdzxf8C5pGMBDiG6kPVSHVpeXX6gDr8Fo+U3yXmfKp3fIYEUPI03D+rbdjfj7chN0edaOW9Nq1P
/xUXy67IgYSsxKrw+8TP5O8vZec/vR4vaXGAWevl/KmKW8kfm0zD16EPpycPCm43QwVs4YHL7DCU
of3NyUP/XBvLSTL0A/wElSWagJmyrTmP8BrQF3VDnPcWM0xx3llVjuu96xpnRRn6B8MkhmGDhKQf
NgMw1maZ7e42xdzmgagFlmYt29UHa4Ki9UV/sojQPZm17wBcVD1xQYYD1uCF6hiyuPvB3W9de0Ij
Yc9U+Lv6aD0mPl5ea3glOp5VoSDcYK3afqnOSzd1p6lcvo9hrLd5QlLfzCcWYYcsTxB+EeEp/6qT
Png8/nqUfCrJ1q874EbmUY4CmYHip5JMpqnfe830HcQ1OIR5v/LPjO69PA5/d2h9AsrXl1oPSb5m
lPPcPJ/eHY/q0rBV9x0u60momg12Q0v8bLFhz5YQ0wWRjMt5Dpc+EiPkFwTDZfnl7Ipx+s2f8lP7
9/GD/nnBmd7K+f1VSpGHpR9IO3zFkw0MdF7Q9A/MGm/sjNAFmtcG+IrGzH8EOzId7IESvKqAHp/s
DKCtQhN6PQFlFlvLHBau0ql694KYgWJBkAJ7Es1sTLcNimlfqepkxymDw8KRoHRsAwQvWfrqN3fS
Wq59unqQf3HX4vSMU+FfGlczXQKwWPGtgGtNIEom8WZ2BGwpbvVrPffMRHE9o8rB7MHaNdw97xOr
hAi2i9mZnwDftetSNWpSfL+Weup3Ft4ZDM5ga76NaYLXIsY02AQZy0Qlsdj3LhrZqzyZ3adlcvQX
oh/ta85ibZN8db6uQG5ziT9I5M+Bhl6vAz4As098oNW4hgvGHOG5aAzb3TWGcV/ki3/EXN474X44
XBBGT04Lc16SszDoYGiSWG52awmn77ZhqQn++PuzyP7rFYoYFnMGcm8xtOTa+Hj/ObrvyMi0vylb
ghUNSpDnAUe5ruRK3Ai7alY+oQxTecJxawJcncCL8Ag6ZiW7D/b+ttlGYxFvirL46tu9d9eyzcG2
qWeV3jROB62aCEjGKRkSuO6uvv35Dv4nup7m/X+VZavPwfT/7nV2vUzr5qMrw/oTf3Y6rv8HhrnM
WPBPcMjFXrXUfzY6jv0H0UPIXFzyOThy1/nzvxsduplwHWPQKKMbI2Lh/zY6zh+rEyhWoDwkEcOi
Lv8njQ5tzYcbF8figBkJfZhn0xtzBX46g7NinsxeTCSZ5FbtH+FyvBu78VrDjaSdqCOQBFsFUMta
rF5DjjT9Lf2P8dwpxRGjMtdWT61ULkLjUCTYsfp6sNUp9Yvs2RlDLeFsndVocVKp2K5Hfb6zZCOC
A8Yq+KOroY4BPEpoAQgwP372vSa+IeqW2C4bP+pma3gzS28WG3gwNlX+koNNgcrmYBVnWWEt92lr
t/M2ZZEeYs+WN+hWcHXqN2R5prdO6/Q3qIjgAT2ReNOZ6TElBJPMAfiXdmzybdY36mSHfeIds3lh
W1UkQBNnbeU11mOXZmNzAJpOEfzMYYGFW14lyUHVfRhvtbvuDafSTPKjY7aheV25s6HOSs9vk30e
o2+JlsRm+y98FtBZZBmki9jROLHCvs5q5BUYrq0UNW417QycIDKRjdHY96rbNWLB0Wpb+b5kEl6r
RoyoaSx32rYTAdnQJQPKJ8S9ddI96NUJajmkNVxt8GrjnDQNpwp3Q3O41X4nORpabcgsvEI7Ibrx
zjZKsJ5N2cl6KA+TnrxuwZp0QDaz3C2sisiOQmzaIibOMe7WG9jAlPSobqgTKzIrFfr7vC67YScs
GCWsAFunOSFkKPsToXj5i4UfPx3U5Ms2uBlnaRUR2TqohVZ4R98nBffLzs38oY68ybaqu7ptnfyS
o6rLz/xCjyNb4kwZCAKCReLvNNhY5KkQJNdKlpqhckoZdVj6oMa9Nc7HBqsgRDXp+UzYz6EDdOpW
9jJcWNfXqd4qeD+a40RN/l7MCalTS6JN52jP0qwv63lMxQ6Pp+ohrMCpwTby/ibRmp+0HK45PLh8
d9vh2YnZGdztDcTEZG27EU9m9B/UgnxDGROtvGrOoe96Sm0UwU8gFCPr1ToY1+sW8hFfAJPO6KA7
HlqbVAxoaAJCKUeiGvVsn01e7yV8MqlDyV4EHj6CnprsFxurynwbpBWhebWjh5bT3NYZAXqlzUKO
/XKjbi0Mgu5Ci4yN8wmAn2XsAgXD/lSZyno0VGaWZ7ZMR49dpV80+7zAreyQrILmAxgnOYNR1rF6
ufRQ2owZ3EDsiifTSuqKrb2Qmb3LejeQTxpeq7+eC9EX+GMChr/0EJxNGnlY4Rn7FFIBJqOfME+8
XrAjci49bn59JWF34k1doR36bsFRgJMnUtyYra7w7JJLvBs0+hCM50p1ZeVte2W01ohKQFvBbbu0
Q3EORaGNyK074yTh4vVmrB1ECWk+oCZop9SqN56Xm7d24hXWDqHB7G3pyyaqATMvk52/xMH9EMze
eTiFaogGKx2X3Vx48hYAPz/jVUvAmHCxgH5cSRiZ25Y8QWG6tNybIP0H323xv8vzAMfYjO5oOBNg
b6/EUEEApPEIUcj2HGsvIzPCIzA0doUV18itmGP/jmoMEQanKfIJbXVSbVy29Dhb+V7u7koPC6nI
r4PkMav1/K0zHTPfBSVxv9GYQhHtca3gXlB5WmBAHjJmyY05eCWNunW3aOfMF9EboBCtFQcHV3qY
X42OlR/j2ETj01pG4EQEb+Fe2s9TO9Auy8DeQTzQORa5HplGCWlCJSiGo9wh5Q/foLdXrHQfdVW0
EkvZMpb11xz+9R7LJ86R2Qr1+7rN846pg94gSrK4eUjl7F41FrLGHVor7LcceI5lO1nZfCVoI/Od
PZgYFdAhdMGZ5KDrADCEul1UiUNsgEmeipSjunTPk0wuFzln3k2V+7m3c5aKGyqxta62gNjWMx3/
xDnhDvOt8hrwImZ0MSlTSWMPwfVscCezkS5ihG22aSZBtIguJOEFRfjkgUznDl8BakPR7MwCFSTT
fTGGX1nDT7gY9BxekW8bUxVZPSmcUTarBI+9dgxLxIZSMRKYcWm6TbMw7aEKRYHrW256C7V5B2Ks
jMLoj9DGxNsIu7cDRHZBuTKPrvVmm8qodp4vu+rYFFMGSobSG5VlpVhBu70fFhspHOut6sxFndkq
HPwonxrGywh90rjfO1OhkI0aVXwCDKyoBstgYJmZ585la1fY7YFPubXe4ZcJ2kJ56AyPY+gO9/Hi
+Wzyi6K94RbgvTKFZQsfKkMfyjTmbYfErH1dbK4NUtckJT5hn0OOxC8Jh5MYltyGkEhbL/9RydQP
DlwbBI6Vlgegh8GmXv/IWQEbhqGs1qQ6UXzx827G1mmQQ/JgSM/AQyzF7/c168yMT9eu67Le5gRh
mO6uXxQOZVg9YsG7LQvUmftG9okN6d9gRthljWFuQREcOMnFykRUjD7wqkmyN26zsseWdTGL+Sbn
w8NjtzZSauC4t+KNp3FD2+UGdnD8u/mLr/vwDtkCqgC0aPPDCLpyhXvgigyNbfvkWSNYYjVNvnNc
Rjuoo0WN4Q8DL2Wos3yorhDApvfh7PY3ZGVgnF4l4fKVJD33hT9VP2coDi5TPGExAlVpc0swu3pw
dEORnziglPvS5fEYoZZU0HBI6wBzbBBDvFdruv6JmTECqbALcU1E404p49TjtCGJFgedAtGZ3I3l
tFzE3Tj1G6sq8ebo+n7cLELne5FCjp8x7OmPFW+lQ1+WqzvDm8ZhkzpmfRHmtqp3MvDqLx1Styvm
HDYi1aXJ7oKs6d7GrvPucoKaXBrQxkp2pLfGbSTIUZSbXhrxWcGYtd9oMhbPFrwrcD5h680gFf9U
EaUTfnR70ynqx9Xv8mioRKmt3Y3NW4+noRMJOaknKjS8uwH2nO8csBOPYtcDyGwniJbIROJ3Lf2m
QhK46HbacJ0UNGthTLAWV9N43lcE8ACOdfnF7DQ2BWfQmN/xEM4NMKJRhZHyQiOJgnkGSixbUT1g
me1Up6lMMkRPZUDNAysGrTEIJbqzUAazwdpXi2fTyjsCCJ1aVBfI1BpmI6HKOOyNQUncmy232ZHo
ZVVbeuUk2HZ+X9L24i/7PJB495QRWM2vJaSSQ28RhLkglwo69MUDgikSKJndDv5ivKkhgI3J3BLa
0GMSCrOZzjHMYdUlLjv8OXhcX3/cdVMsMf4DY0OsXKBN6X0S7Ql+4InRDliKJ4YMOeOc1jqvk5GB
bN4s4hqPaokw0p4YD0gEMdjn1KVxOfi1QuhCNZieCfyAmZQQKgFALQcTZVmM0J4FXrCrCxUH+7I0
xju0gB1CS6QFjFID6fKJQVovDtnMCLDea96SeT9OsL4N24EKrN5acAtG75WGZxp9MKOK0F7MO8wA
LP8BHUaYklOYdxcrvmdsyr5vbo3eCkve3qi+QlFWhXOW4kbb7efFUJzIqY+6NIzE2KTTZTvaTYFX
eYUf9BZX+iVfpd/pgo1t0Ia3agmD64Rkg5Ig9GG6i0UHJls7DVRtxewboTBlpAVXUGNkTbKEq2KO
/5JqoXVLvWUdFA77hMXhlyAp0uZU5YYld6UcgbVFKQCVsrpJvhGjsdpnz+wxGCrFxZlNTDnpcpU1
ZNuGtr3/c4jw/1vw/4Om8u968Jdvn30Rf/7Any244/yxLkk8hm3ccjw16ab/bMHZQtJg42vI/3Yx
DloN2v7VghvBH3BHIR3I+g+YSa9I0L99Ea3gDxOgDPzEXiPIhfePfBGZQa78yC8zQYxIPFb88Ga4
7bOl9j/xJQjojMEAS6eii/uQ1NOySo+hXVKtoH3mqrI4kHlAWEokPzplTV/bnqg8l2rQSkZjCy84
vk1ONvdn8NNJe2T/ZE5kkOo0ePeqwaXMVGVSyqtC4sO/QRpS11/SMA4wyM2TcDpgny6sFyza8+Km
9Ixe7a3MMsxNkM7m7RLnTnIIjYrHfwxZX10mqeEgXmnzZQB3Hp/cpqrmPWfgHOy5J+ggCTpmm7dR
dmYpHVX95IhtQqFFp12Uwt2ypuwm7MeT2WhvY1zIVymvgfYdgb1IyEOs60Gc+9Kv8jPaYC+y8MB+
qRc7XXcf4WXaa/mwIIM+SeQL90wT+w0U6PREJjymD2EV8Id1w73qlmafxvUzbtzrKVC9FYhbtjZa
uNPIh0sF7PbbwfDbbz5xr5GPXQh9UFmc4/Wvzrypzi5Nc7g2VpIEm6c5YjKId34ou12Oe8V5pcfh
1HV5RXSs8zz3qd7EjRmcaCH9GxtUEQLTfK1EMWxjsx3Oq8lnzyCdr2vjcnIY6B+la1Y/JF3fEZmj
c5YrTaYGEd/b9ufBRHoKwky/f/LKgJ1OP3ucL+gZWozt+wb+ltWlSwgwShCMdJlmIHEFgM2c/HES
jcYD0+/4oiLVmLW6hZtawucRfrg7QViulVtVZTYeZmrwaYci3rzCAcTuHY7vjaMSfZ2tjhJGlpxY
H9jjucrBIgmYqG8qVFPJLhBDE+8qkauNroec3U3oYXcAg+Ste+3WFo82yq2om/qHnC4JEQSaBzNQ
xmYyXGBlkj0Rb1Mtx6rdVSHa+gi2m59wK1cbO0ieILxLYcvEXhjhcNllht5OsT3eLm5V+Rtsm1vn
Xkplo2n3Bv2MKWLgnjtNn8bHBdPb7LIjNSs98oXn/jrdfZWmNN2D4cRDfvRW4/BodNQLM+Xhnke7
5+8Rk43Eq6Nhb87jcmnOySm/tRfVYiDQ9O8E0kEGeML9wj4ab2jElTe4RMQMZapzUtUbbE3YfZ/K
AE84inu/23q1g9CiGNN5PySGn6N5RZr0vQscRDtOTjQoI6v4zKJ0xUkO+cg60KVqRjGVi/AQoMW2
b4RsUEmkFp0a98FygbbzzrGbq5Yd5hnmD+9O19gbTSQUFXTrfDX4dfVTFyxtfWq6PPO3hmXmR2Oe
4+o1IXoQILtwmxHK2i2AFfLKa0+FLzq1ZYZH8iXKjjH7ros1i8Ic/CujrkFX0Yx7pJkPA84r6IRk
uwHnfJkRdafbeva/p7V9yHXXXHBAMTkpFzzA4XpaQSWStKvYBfX4V/Bu7LiXttqPaEpe9Vw5YohG
rVLUu7MzvXEWNH6kGFQEW4BixEYZYQ5in5RTiuuctsdyZyzs749pmLYZ10S3EMFSSfWqC8wRotip
jHandZxhE2uscidWYF695YlB3o3RaiZrShltpJsB6+tQeBc9DvG33LzTzptLGGusns+aJM3OMD5e
nmdXzelZL0aDSWdnbk0neXOzIsQceRg2XeuaB2kM2ATQRT/OMB9GTX3DDqY7s3Nr2c9D8Y6wdj4R
i2bs7djwTwGWB6e+lO7RRSL9naYNJ2hKYAp8T7Rk59HQtnuFq4+z99uO6OJweMdmO9xaeTq/kLf9
FWcL5jmlPx+Ltob/7kL/ZFU0XUvN+0auvqkc722cjPRS9wWN71hBpzBV+TqatBnVnC5HkZLSOZbg
F5FGoYEJPBmZF0KgpPPioTtHI/0ekkV1x3kbX4TB0mzaeILjSGZRblRgemc+1c/BK7HL6ZldvjA7
rvcGvkkv8GZpsUWOlV1kFG8H1xP5baDc6gggcI332I8JaTXbK8TPRxHE9UXZt8txnAgDqWPPviMi
d3hqRT2ecdIGB3D25BigSHyk602ghBsHLR37koM1d+N1yiNG7ZAcEu9R2d43RivhszNX4S600/FG
t1l2O7sturu43PsU5Oe4q1fnudkaCAgRVjSyCvFoEHyIZJJ0/CW+uJg0g00kGlf+2D1UcYkxjdOG
nUtigPcjkNOd51XuIWtMvQrKLjCD2g4xK7m+rs/rxv7WkP9uie4GKFZEHs9L/InMe1tVu7jKbsup
PSWYx/h+NyEhnccTSfTLPmsIBZBOf06GQbv35p70woLGjtTDfb8u2wa+tr1y5zt75oyfKTDh7ocN
g/oDdXa34/N3v4Tuf7N3Jj2OI1m2/iuF3rNgNM6LfguJmiWfx9gQHh4RnOfR+OvfJ6963RHK6HDk
8gFdlahCJjKTEkWaXbv3nO+Qfp2MXbXEu+ZtOKOHJ2hAYs2uz2pBc3gPsL4Dq6+FX010Nvt5nuXG
UmnqR4NTnlAEbp0yx77unSPPLPUeYtK5dcd518QRNbsyF4WGnqIKt6oqseXEg8zY0e1RkXk6bwKj
/1EO5S04E6RUol90xhdmCH5I+GlLgZxSiYM7crHvRM9hDeG5F9dxo+8dyeCus12I6XF4SjIDZmuT
3EVOffSScR+5c7ISOItJjCyfkG1tI87EVouHfWHVyd520kNSe2o3pZWUi5hB2kaW82MSV/rCxaOF
QUPc2KPLd5nA3BvCt5TNzgvv3jbanM+E/cDq1KgWs7KiVWxHKeuSKe4iBtUPdMCs5TzE6oV4l/DJ
xRWiLQ2zVfNar0IJLn1IiPuuJqcBkQmLKNrNOIxqpgwRJyQSD7I3aczXFdOGlR3lk2/YjeG7A+m8
GP95DQtG8O9yDLNdDfNedCdUPeB++h6JymBktIVylSIM1Tm+BKk40EHNn93RVRB5YH+oBkczkw4H
PsuGN6haw2cwdriITbb0Pr9u5z4iXcOs+r30yvkVY61YW6C6M59sDgd4safdapyWnEWrjzNGny7J
7Q0S8OltUPSetcUoNQrJOYELB0GoYLw+p7FxCmEUOc9DaOPc17shKVYxSqsbgWHuem6lve3C2Lju
G4tuVx0q4AWjIgpjEVVDsqMzxV8G71buoNrNN15y7iRG9cQAxkhX85TWyyFMmS/0/Ogyh5IWFrby
2yCjX4Sv5Lri3HmSkYkKjkOmP5pDj4anyG5Hld42ldSu01DMpMry7DJeEptBVupgDVZzUlZ/F2u4
9pDk3LqU4Of+7DUl4HTEcAJh1QhTy5+yrljjM7wPMT0uuo6oYzdp0LFNjQ8U+ijFHG0mM8pXbWkS
mzY6IcduKYDXFfSUxHgd8kIvy1JsRcwYwgvm76GtvRHgztjMGeC6OgwzGm3XMhR6s9yk9rGBequR
nsFuKpl6BUxpBOOksXjgZx1e86hvj1rovU/mXK/RAaTbsrWeK61t8Gm4xu7MksEIVNzrggfVUY4i
3qhqm5VZsroutaqjlzCbcb7irY2OrsV+shzQd9F0H4wbmpHz/WjNjLsiFORKuieoGdbGsqdwN+C8
pw2o1EM+RcWzHlTBZrTB9JmkQPtDFXvrKVHWyhs0Nlev+zb2xm1cTtVLLlJALLn4YnT48u1R5LcB
7ZyVnk/hu5dI71gS+fViRd0monOGHaguX8BqCrJEQvdunop7ERf5Sxf33wit22UYqpf0ZdSraId1
MjAMycLc/EpTodzTauzvul5vVkUThF+rznG+lobVXzeRaT56acN4RQ+chEolsO6LkVcstMvuvhdz
dtCmCTukCV3hh6U0tQY6OGwIYmo3GuFct65sYSrI2vmisCdfZ/VYLEJbYJsmO0xbGWb2oCw+tkuI
1r0Yxl0W93IjKlN/zwTuccTzGlSRqfjSpnW0KhVyiXTqk+uhYrrZSjO/zlwlXuM8l2thA4eTbvE8
GJO+QQWBxcstN+UYOfS5QrVKMrvZ9Sbu+sqR2TIOZgYvzgySgKSRzdzq8aYeYgQVopfnuafXBIcp
0IcNbeX8FpuP7zZuv5RZw4jBLsV8k9pYnRXghD3whfRxTqNhGWNX3fCi3kVV2u6BlbULVQW3kRIG
1uEOR2ZS0o1xIuswUcgT+zSvQJ7UO+HQQu6T6oXZrX7bNeWDIfL6QPDWCQnuCFCjx3TLWXNrkO52
XUIUWWFDnJaaERKl06Lpc93+1TWn6CbXQ/tQzbq811sjOppsHTjYDczFcdisykA9BqW3T8cMI3oZ
GXcJJdI61ATAFx2Cr100FbO2BqpYaNF+UkWgHoYhicxV2uvtsCCR0FwzeoVazEbzjYEibcVQj2/K
vI7uOKZzugywyV3Zaf1OojFpGYlRQUZ0o/BQl5p3JLsHc26Ny5ojDJSS2eTMgeGeFcQkw2RQw0Gz
xhgoT31HK00uu1Hn7BNatAG03LpK6yw8AQGcF3RHU/ZHLMsBUyiakbG3rXF1nNlkoR/jnVwDnbPu
MMYby3icyoUpq3fhBLyh9LXilNRlYI+6ga7PdnYjs6GFrGqxNpr2KZlw8cLu4hwK4ZWzd1VuFYFQ
bETx5C2tyfxeh8VLIiL5OEcMz4ra7Beprqav/F7WXus+DsrxC7jO6YXHmShPfP/OnEXrJDdteotD
VfP17XxnVmTh5DQKzoxDFcIZ0ILEzxpPxEtD0GdlGpGt4GMZ+3MoKGU0QxthJ0fAPO4msIKTKcWd
lAngNaHFV33kPp4HvbrAbVx57slQZ7o8sV5LYrO5U4V3S361t9T7ASNkHb/RJ8nZ9bNuY6vUPOhD
tO0L2rlJPe9EmH0ZcmIo0em17fUgvCcwVHLJVNBh7nkWu9LgV0t9hsuWvcPgDbeR1fUnt3XsraRZ
8CVwgEbGTFh9tHUbiG6Hqm+qe4yY8dfhvDt3xrTqtSq9b0N1zGynOhJak65D08kfaid9oHHUPrW9
N16DktAIxhyMb5wP3txKuyr14r1oI/RRU9scM5WCcDEYNdPlrQjwFviMwae3vkFe+t6pqpVmoxwH
CBFvHFStb4luWy/TaAqAS/UxG6JpySJjZgt6t+ATA6PZjrj9thzCvxAZyZjU7F5sc/rGIxLwWhjl
ddVKbTMhVDvGRXnEkBOuSqNM1tj2zB9mgD3bpqmz8JLBXfYeyWKlgtRBni4N7zidtp1mvA85XeGF
m7exL2thkS465Gcbcse6HTU3SVt1O45s5BXVLrlLPYyDqoJmZ+qhu8/ooqzAa0K8t7JubeeWjh0X
KqNl1kClTJUsKk+vH5HOkzE0zeAti3G+RXST7atUcgIWP2YUCmvCUcJ1iT/O8atEa+8rNX9LIN4y
JHDJOQOpcyq0nL3SrXO4f7JYNUxNFo5htBsmrg3RkcN0kLMHSraer3TbPY7KeaY8oiinY3wFmjzf
ESJqHjOXXCG00go1Rxc4X4qYA7BXRT8mxV6euU7tkxRRHLtkqlZO4DnHki935pOsRGQ9ZcCwFn0z
R4sqJ8mV0B4IuLGRb1BpTG9Zp09XbV1mW6vUc7/O55d+rue1oXrnCOck59LS/K6FhBaKXDNvs54R
SiKMwKdPT6ZZ1Nq+wfF3j69D3seFKNetxG09MKbtFsbMrKl3ORPWFTqXOnaBJtGb90FVOCtkpbd1
NUZ+ifCPWambb1Uw17s6L4gG6IAaNrFkVnaeiFrJfSuJFMxwWizEOfHJiYrpdkgb5tZd8ANhg3co
BsPe5tLptlJPBIV/Ha5yr7mB1ufQaZHEHdgEgiKwyfcj9ROJGp0EY9ImOC5s2h07pk6jb9LRXIqx
q5e8P3Agp6K/1ey0XCPTLWjXnSdCAD38bGLuxaKIsmc2FPPflvmuY2WPbNAlxns1rz7GK2ZAqKyH
iW7ZkKHGjqetZDWKg+uE5S6Uo7HOE+taFfkO4mNy0Jkfb5oywsAcONSOrA+c7Ts38ZU5FvhZ3Xib
THSW8AbqGzhik5/KSl+BDWsRA7SPZTg9qZDOIu1F+YX8pa9ZaV8DlGn8fLbGp67z2vOz1e6wf/cb
muDX04yEN7XN72jSUoLSGHKOjZ2uK81BcIrsa9nYY72XQRcfA7y4q6pInJs0S+i8hsOGcLxxB5VA
LaFY00E0o7dpCAJjz5m9Cw4oZsJpMdRohzapDa/0KFGR3ddRYTFk6dN+RnNFJx7aVyAK3xlkCEhH
6pa6bo05OTJq5M4yhhZnmi7wO/pmaMWeagfAMWQcPOPKS5LiZWpTmxO0mKD6VnbuvowzPB4CDpzs
OdNHBAYDz9sC0K827XoZ8O40IQrORYLQkQNepENFZVDaDmyWmRZyrnRHNaydvGLJa/FOnMJRJfeV
aEP9u9bRrrt17HHU9klDFi2bnmEwv+PynbztBsGBGxcvCgbGjX11MsZGyn2to/zyKWh1tNLIKoaV
pTdp6bNo6vNeS2w5+GOoMjIPRt6lxRzZ+XSEysV0btbQrXaJo34Mti0AcIKKLPyp7eh+wlzrb+j8
E8zcxmprF+FDPvfJelA2ZVp+CnrnMdODGdcNDbhwzJq7AhFbbWJFwU60SDO9Ww15iogUvMSA8e2J
B2F8pH+bbJAgKWRLjCme9RboCEmbUGc1b1q304wqVoKnWVREApw8JvJhsSzBIJzLcrfufC0bkid4
H013K9selbFCU7X1chrJSxEMxV1MA4kcJMQi+X3RjNVB0BBaYugH8tuE+XPau4CGckLFT2M1M5aI
9K3U9HrZRuifgUVqiHTG8mkahmdSsR7y2gnekA+Zd32sWXeVroqljNRxkpSINhPc185MqC06634K
K44FLJIRi5LMN3VfFTd5F1W7FEUS7U5a5k9zGzg7o3KtdZ3EzYucI/XDCIp648g4UQsDhyzkreAl
SwhNDpGVLIwh1Hc0AKzdqAfJD2RDkKAjVgyXmUHZ6id3aqDRMknXv00421hC5grDSW6rXG7zeMjk
ilK8trYGkqJww0PvJU9x3MJRjTtYh7s4yvUGIG5VN8ZhkgnuFdvSA3hhcd1wgJAMfjgi2yVN3MKU
fNzF4CUrL2ZBQJGAmgw9npMnixI5UvGQmojG6KmlMbuqwtqQ90SxdTBs53oLCQgVGa0ZZxyPbj2+
MQoK8oXkt1l3sxctAVnMq7mfn5F7IHRL9qESaiEjCN+OKputDuAKOFji7gpGShzZoYzNoxJ7ZhQx
4tEYZYRpFePGLmxrbYS0sS1Wu4UcsabBqj15g0iumHcsRo4rr6gArjN8sGgUJ/Rpo4l6MmvtrQAm
cd1YPYn0NCVhcbtweFjddWtp60O9C6qK4XnV5vJQiLn6MueR8xIOgXOsdTNe6bMxfkF+GO0nWqQl
LUK6shZziSNT+XId9p67desp3PekfhMuWnVNxe8Tt/MCrEyEtS9MNT/jkVmmjWnkKycSZ1BsgY3G
CtI7x/W+zGGg3zMYOOa6vkPmWIF6mKLxx9xgCIbnV/FGZOmSEhwiurRRaCNwdJZ5rOSS/bO6JrKb
LPbZRXNb0alaI0Ex6MebcOYWkpbP89x6qD1DYHzLifL21a7b721JjzlrOvtYkS655GlKfKqUkIah
LE/dNHdfh8q97sg68JM+7tZU6N4uEeAQ3ThC3xDm8jYqjSsbmc+m6dTGHeKrOm23iBi9A3hgNDum
SOprD87iyWQ6sBxbb1w2qdfoSGQrUtMBLsIyAN+tsUU/aE5wxbSDTZHD9G3t8FQKmoB3EA9Odk3M
1ow0jHFeQyoUeo2oeK21sqb57Lzhq5Q+egCkCF4S3ukqsrd0AaLbDHHryhtMuQF6Qvc24kN7XrlS
0ku/VnOya73hrajC835Bh9KwDQJQkSl04W1eiemd9TZ/HhrYPzz1wRpd0zW0BcsPnc4lxJQOgd8Y
yHYWUC/GbV811j1ZVSb61gAPkBzxWxrJNPoKiRNUYPV9tMPH3BKMv3jvAHKraevgHSEjYEYxlXtX
duCENzDYEY+gyiJ5wOqb3RDl7q6emDU1LZt2ds7uDgYcNWhMtKteBwSm61V+mDREoORM8xIXk4st
wS3r+2FICfqkiA0IaF+fU1bJA4BJqVVyRrhpgeR0cuxZvfNcJMYZc+5WJOyOOQgeySEwaDaZNFsY
OB1n1j68cs43tdEbZ8UBLvFFbiCfppqrcu2lsaWxxUNC+ZaUTxFJ7svURZ+a6OPbCEJz6WpU7r6K
cI/ZLCGHwijyU9hVtm+G9nvhWAxpHEM8FC57gZEOJ9uKOGvp+bwjHnXNF6QdbScfrbKrQqT0jgu1
sqdR++KYIO8rFq39NMCCQSiYQ1GBSvAwmOxih3QchuZKtZRJkIzawD7kdPuDL00zBNaqy86K5zrI
kCwOOlFRidEusSOG00abjIMgMIlo5opqtzZHMu+DHEMsg48oWab4bO1tqsYSfY0QUf01cIR9aIgP
tum0yrb6l2nzf5Ua/yFNhBL/s1vi/qx6+cdTXLzjC//HW/HtH130/R+b5nvx9i0uvrc/+8U//lX/
L9xS/6eun5N7oOUYxBM5/20Yt/V/Av/A9Y1vFy0Hq/d/qTh07BKuBFJje7AaiHv5Lw2HLv9puWeL
BTFEAm8MLtO/YRi/NHXhKjPxinNeNmFcoOS48JcFnta42tymIPIL1E9jXhBLbHtsyQzyW5r9CYP2
RxOL+FPC+wuea2zdG0Zx7aMg3FmMktXcLGWwZtMGVEgAMVKx3BFnpWF5rGLVRUtdk+GDy4jNz0ej
v1cA0wAfcsraJq38zBJ9IUk5fyND8r/C4uTLH9y6n/2AMaWSYyZFSoR9i/qLc+wNU2JEr4SQLC1F
FytoW+cB/azpC1VmJ3pH5m3vVulmzjBItvCcl1Oi3zCwHfcZMXVo8/RH2JjWChGZQqTXtNufHqXf
eJN/NbNY58+MFk3nQXAs8uLEhYzGbQAjaeeRlTJyyphxnlbhmD+NM5VtnNMp6xBFLv98Tf03N4pp
pQt16cMEf+kd50fygPBK8g+GRD6miXqqQH3jVZcevVbzWqIgXLMsQ1dnCLqu+sL7BF50lin9LB/6
+N6OC1bl/BBiN7r4rRyO3IojFqKygjXdxm5Dy0Hn8KQDcUPR65xES3g4wPt5o6NHX6VKTktPddrK
tlV0iGJagVQR71U+kjlioPv58026NC+fP6HNQMiybaAz/DwX78fs0DvpC1CSnvEUD6d+KHG3coDs
dKyuDLOaEn4KCT9YZMW0hxZ8hIqLXgo+Z47r1mLQsNEQrmb86dy7PgMUJiyvaE8xSD4zXFvULZYD
775hiv/nz/6bm2u7EquqBIki5OVHr6OkKLBXUF1pxKrPpNH4ZeEwXUjnEbDqXO3+fL2zuevi17QN
Hl/XxV7P5Nu9wPO41kDD3tMT35TMF0Y3OwhVJZuSJI1VlqfBSfYGlmUaICIDyOySOwCcUIOuqffo
L1vb3nRY2T/5WH+9DXwqfGKWpWNQ5P9/XQ8olJtMYFQhnYaT+2xGcllSLW9ZY0vyuvrW/7gNf2uH
vP6TURCb8TsaiSYOo+7/XP9/C1JBRPjT8+G/dW//JqZcveXf//M/Nj274tvPu+LHP/DvXdH5Jxx9
2OKwNyybDe5Mtfk3RkW3zhpFIClAb3huhfzvTRH2isPfTuMH2SM+ZF7Gfysbz4AVj7/Kfzx2W+n8
LXfhh1//J1kj+kn+RTZSI/28+dri4pkBdhz2Rh6dtGZs3nABYCBquhqatQ2cffRFnJs3FtxAZP4N
SL9VmztDeYiLJPlquX2udmnXjsW/Hqz/0XVOOfLz6/XxoXTC/ygY+ANTzq8PMtLKWsgpO81KVfd5
plmvrJ6Z59tmkH5Bsj0+emPmvSBZ1/VPlsGLd+hfl/Y43aDo+iAO/HrpjDF5MDjJqaDDvA69wjqO
ORolTcbiplN69PWnJ+U32+HvLndWTKPJk5CWPkAaP1n6jXwifjFLTq6ZsVigjsvfkxpie8Chwh/A
6X378/XOP+flz/3z9Xjkfi4ZjESzm57r6XRTWJZEteOgKjZuwp/++UoXS+THjeQ7IcoVJjSnjz35
p28WxU1VciI7aVnRnRItzXcJapvrP1/kdw+KhAFMaIl0gUNcVBM4OryeHelUun25UUOi/2jwzBxV
0mY72qZgI2p79JvMlp98u/MC/5f7eCYjUO/qCAwu7iNaTWB5YXSigYoeqCqQfRnpGN65s+XeFVM/
HIghoFeX2tpdkJS1s/jzF//t3T2XfGAKLd6TizfEcxqVWoLrp6Vg3hqPm3Csm7//LuA4Zo1hmzMt
EIW/Piyp5eIZLKNT7MbWey+UttHFnNxOaRqdZNV0N3/+Th+pjhc3FV89p3hqdC56icmRE9RIRK4n
+uzloZkq7aUkLuYGaH7A0B6ph6fydqNILmMYngq4vLw2DkMDdFp//ii/eU14Hc//5REmcvXi5x2K
gWUzCE9dn6HQrjLTR12H4QfE8Sf3+DdXYvulB4WE3SOh7PxD//Sa9I2WQgVyjoPswhcD3cKO1BuC
GJC/fVJ5X1bB5zcSRYslAFBhVwdG9OulDGVUIbqc42B25WPHrfziVKn7taJK6hHPhfaTAzrx7M/J
0zcLYH/l92Xu/otB8HfWdhTIfFvIGiZb38WtxbNiFZWtH3l7SHziHILnCqLcKhfzfEJflD/NKst3
OXacT2rw36y1cPMEajmIpWyr55/ip1ud00VwBsM4lmHqwpbw6LdlkUPsjGrWgV6En1Rjv7vfJqjX
MwvIpSK4xNn1nhmx6cqjqdu1u8ix1uXYhryzJbV2ehj8xnRsIrd/jjVX32pBYTxj5f8sbvk3S+Qv
n+LiAWONDxxkaEcrq9jVAxXVP1oV1/D88B0XiRo2qvSqTYdz85MH7jdrlEm6mGUbPGvU5xeLs12k
WJhn/dgxV9+nnbS2+hDiDfjbryoCAtLuYJqwj35w4n76VbuxCURV6UctEN0qsAa56aJcLOH8dJ9Q
vD7YihfrE9xZ0ogllZlFGfbrA+SE86DBsj96hHfZKDIVkwoH3tMaSKHBeDKzw5MS7biLJel7BWkZ
RyvRahoEuVU/OGNJErtZG1fC7TUA1KJ15k9uxu9+bFgVhm6gE+NwTa358yPuIjXQTGs66lWjjiOn
/ZVODPwNglqblD3kr6Mqsjd4CMnpz7/Cb9ZuHSQRvVvBfujoMC9+ubIXETJaa/aB5JX0OsjixA9j
s19Zbt3e2mzKBxGHxp0AgLNDH602jt0AbMeEMX5SEvzmtSMGl5M+XSPjzGe9XObQGsLltw4DcTnr
QKU9QiVOnXFenVMMIgITHKffejrS35lcgnXcW8PT378bOuRW06F4NUCLXNyNnFuPa8Q5WI3poZYl
ZzWZjOJU6rNzlGEQXFktSpHGcoo7D23XFrO0t48ZHn6y2P7mkf24Ex4gNoMrmhfvIBBPEmB784B7
J/kW2Fblw9fYuXmFfgBImV8jh9qFXVNvjVrEPzy9GV7ciummHhnzLhIEKgHGa64YyJqfvU7nm/Dr
64RZkIbIeZOlRLx8nfRY5tw/42DJONSWXh+REKmUuZP91J/q/C1Ay7eioMI5zlwbq1AgSeYT/SEo
u6jGDIjt/pPf7bz5/OUjYe4id9zET31p8grNbtJSJQ6Ml/oACWhe3cwxNgsUl7jYqyq7Ux6i375v
3yKJZst1ETEFQ6luI4I7jE+qkL8WmdwgFhzB8oad27royFRjC4LAMQ6hSsNN4wQ2XKRJNxc9cD3Y
3h1JMUEMsARn15VmsK/8+W789vIWVFvY6qx456bxz4tJ32FpbUd5QEVurlXkobPRe0G30TtbNoux
v236UGzw8L4C3TA/2T0+Voy//BZc2HWoc8+H018vHxdmT9ivfkiKtt6aWhdvhrB01kg9xC3yM/0L
iS3Nd49hImgFEQe7yct2ToISSHJ//Dz3uk+Wlr+urhZVA41qCOCUqJcrS1ZA+Wzm5BCX5fwGqYNH
dVYhoIA0JArD6OjTLRzKOZLTCA7984/x182UmAD9vJhwK3S2u1/vhhaNdKY9dCqtamBEVO2+yGT6
9c8XuexrUSJyFfrj4OnpbTFj/fUqFjmBcE6jw8z8+ErZEBqbHCcRKwViv84x1xnPBESfIPZJykM6
YjF1hcZoTAxgjfm17EyTsZiLBOjPn+w3t579RWACBWpJ++PiYciCCpksH4y7I7cTqqkrLPjxOphI
33ILZ1ooyJJLXtpPVvLzbf31IQRUTa0qufh5EHFx29POINoh1/aunboZhFe36ZbVOBTFKuohTuEU
C3B6o/ynvfnnb/xxhLu8NHB9TrYgn+gDXXzlzvVcE5zFoUG6cDRqTSDFICaZYM6n9pz+2dl6vcrn
6TYcavswjo2F0Fm1TO+Iham0Jr1p6jymtxx095BQrj0SEG9nxpinvB5AYgzheyP6h35MjL1KAoj3
TLaXEKPoOPOnn1TDfy2+AfwZJtshJQJV2kUZCkYhY0119qTS835kTeP6xD8Zm8aqGRUjf/xs6/vr
C3O+4AfCX3DCsi9+OR6XXM6mvZ8cL1yFUCnWaVoXyz//SL/5VryVQoIrtM6nmYuLiDipZuim+1zT
g5vBMcGh1EWYAFrRGXGOc6Td//mCfz0ugrvU8Sbygp4X5YsXtEjHhqKj2XeqjklCnIZVFun2WrMK
+clX40x08exToFDn0hvkd+MLXnLH6iLr4SLbKwmqvVvXIWbCZRuK4lng4SiwHWM5ACqRz88I4Wxk
Ujx0cuWMpHTvyEu0T4zmsYdY5+QEgaREblslm2g5TyTmrnogK9cYjOPcTwrX3mQYW4Nd3qryW1/O
+XcsAm19r0z0h0sT72qFcS8znsYmS4+D0XnvLWUk8iFAZW/6ZKKY66TdgY4iRxBIU+Bm703VE5yE
q7UfF8ykkquKnwvMZ9S13loiHsEjOeV4HcxZC5fkHGfv8EpmRCL12PqFazSwtspWIHybyB5YjFWW
3uBAhgdtV0b/zsvf/MBsMR3Q9CDsj8sRREOf9dmPtiqmzo8MZX8vnSS540gqfqD9lLfwuUh0iKrG
GeHi6PrXotOz0NdSpEiYbDM0vyViNMYWIvhi5mi2F+hQM4N0NJGAMTDT2z7LsD8w+9MeOPDLaBNk
GZYt8uXb6TAnJh6RxkRliJpvArwbBh4OHFTb3DwCFhddBSg26VFVyqTWvjeceB47MmCCBdMnjycY
n+ywIn6r0zd09xPyMqPmWfZ9Mfie3o31mmzEul4BOIrwDhuJRw40s44YHBRGMwzcgfUDblKzF0Nm
vzRF2o2+wUbpLrq84B8p29kzcceRarfQO4BYWCKM8VDiB4v9ns5uu+xENsxL7KEk2mk2Gn1pFdF4
zmr00BYVbIV+a7jjtiW8mHQcwo00H7QuylmrtoJrUgzhcpG6Edd+qsXyxsQKGGH5IyGVnPFhJiFV
1eES3jbJ8SniUlRNosWmGDD8RKjsxXpwGLw0K1c98u1NpKXuu5XI2FwWRcdT1UING4ijLYYnXgOO
cxMCLpS+VtN2KwOv385ojfyVqopkbFae4GtvReefpAg1RFmxSpFCOs0Ti+I0LTEyGw95oUcvUVtP
zSptJ+MboYx0nq2oNu+azJCOT2xR3KMmVROiFCg5565UQSIwmjHrfgQv/kpiG5fv06jGGWNn4yGD
+UmAFDHXYtF0Q51uw6Hx4n0ceXhXI7zGTOfaHqgcOhiNcZWTqvfKjlusmnlWYBAPS30TjxDIFmQ2
fOiZoFn5YTmj4NM1xKSoZEuzJw0rLuMNbBZKcw9bc7EZy4nAJ9VYY7YkKZ5CKR+9hPRkx7UzGJh5
3/u16pDIpVXpQXMJ0+GrnQxM1EFBRF+c2TI6figjE2uPCOejiadq403nHKzS6oJXXPCEtuIuyq7h
grgI4spctxchfJOjQepv7Y+FFdY7vbRwjzYKRGgA0cZdzUoDHSqmosHimwLGKvmRh1XsiuCraRMS
tTIIukv9sGlB2I11riFuZpT2GrgYga8dkMB34PCw65DihHvU4EaGa81wg6eiSuNxWacEUi468qxc
H18GCw10ZrhwTW1QOmWzO7mLuHJF7sMi6FOqLFGC+2pt0nzZKr33ivBwc5XBQHNWXuVAwk5VpZH3
XpeYHEEqUvHPCWsOMmcXhbwJxJAU2uR9Jsh1n4vafTASE1grnOqG+KY01fINMlTZrJraHhAMpaF0
8FhU7b1N9h56p6Z0iK7TYRLQFyNkbZXVPSoIpzoX2Bj7+8e4Twm51MeSsKs8TahIer1QVzC450cE
0yw74SDzbYj/xeU8N2o/nNjEJz2adqwvbGvSbhNyxIOFrSixcSGy8C5S2TJsVhqMA5IQy1sMnU1M
IJ03Pgt9GF8t2cgTd8pCCItQ+5EfYLgL0f7cS0wbxtLNi0Et8xAR/ArKEMk9rp14Na7yqfUWk4eG
bS3D2Ln3OM3CByyZGCxbI5FHhqnzq9dTepHYlwXoywaPqK3U0mcBw7ASoV/GYw39bXDnHB04e8py
JE3tGwji+EQCI4mkim9YbS1tju5Ra1TPLYGwX9EgT++Tg4cYu6iWPzocXW9MiNBPmm2OV6ERYP0P
EdzbK1BhiDQTM5yJ18qHDumhqq1q3cWjuMVKgAqww0AB78uZLHvZVJCnFnHYEpBBQa7dIGvo2Po6
PFOxZyTP0hz077Rdg5uMkRkuITHZd9izA+i98+wwQ6PGPmYJv5xvNnPsbCjrIWBhhWeXJBgpCP1Z
iPrHKKgOt6y6SDJHCQ5nVQEp733y19IcUWtF5GLVI6Het5Y1vnhji0AdepuT7QTtn5c68VLM1W3U
d0hydbs5KDfSHuChW9DNeiPaZGMedots9sg3l0WRPab64JEQR8r9tcB9my37vArP7l7RnbOTHWxu
uZsT7mP2Sj9StNCcTwhQJ1dbaazalhU11qLTgiZdkHRbfp8Yz5w1wuy4SzWbTb90GssbdhUIBZgT
FBI6C951PDJA+W7ZQ7/V2WuwSwlR9PupM2S6jGIDMbupl+51Y5YxOXlGyJJupJXxhWTgtPYphuaS
ZEpDEQ6Z2MNr2tjxbpRtMSxqw4ClNg26dofMGtMtWZrpN1itnVpO0QSjyCVoAci7qRPHUCBwvePI
PUNJ6AzCyav/y955LEeOpFv6VcbuenANwqE2Y3YDIallUmzckkkScGiHcIinny+qq2uq2qzbbu9m
ca1WWckkgxGA4xfnfGf0q199YOZpL8LO9NfT4i8egsI4ONa6BIDJFlWQPw4X8Rem4vRmWIP216S6
AlxCPRb3ogotnJMEqzBKqUWFRKLtus0wxiWEFAGdJGEkrDlw4hxZ5TDfVJzybK6o13kojAPELByY
ZCismuBKm25kpf9EzPBSNWTsHGyZxeNJTi00uxqzJsoqX1ri2uH8oSZcaCjuwOeCS/GssoEgY8cy
m6ALjrkBCgclCm/rgBXFbbg08fflSDiykUH5LovX8UfQSGoKo1XL5IzV064M/O61104uUYiGab7v
wiB7UXYXfAYkvdVJbSh7NnhA3U8xhtO9z0owApVbYl5GuhXcIz12OAGrtGg33VLZ0cYjXJOHVEQd
TQ7zxOM8WpfW3pgwdSiIIs9/zSyVXS1pED2ua7o8LsxZn0gkFf7JqluGMLRdmHxgybRqFw2II9G3
m/ZysHPSykKP4b5YiuXL73D4bwfj+U9zn81PALI8qN94SmsMzpKYpxAi3i3USWfaxxVo1AcNDRej
pe8P5wrLR2w+eStUnBSwnklQ7MTO/lxYX1vUCgRA5rj9ABp05j5E6vxeWZgBBqyM15FL+F3rlEN2
oJbnTJlQuDE+wsh4Y8WTWfdSx6CH8GTa77D9uhk9EhbyHTxS/9ofjXlafdyfSJRF3x71tFT3pd+E
Bw4ZVR/yBZPkLpUBIwCJpxsiZyPkl8zs6gEzCEptUWs82GlUICyYVp6THsfnlPSK7GMMyITFIiYi
Y3EPcd3K9qKcHGfn2kUBm6AcCS/vdRv9li9ZbKvG8PEtcTU413FB3OG+jVG3JnU0CCDG41oXoDXO
5mB4qc9tBnZkX/DIF4mx+uENqIiFeLoPdXUZyXSBgz6oxcF8tPif+dLkpADNFYyzkM9kGzhR/0Gh
G9tJ3E9pvR+WgZGPaT0+k3KJmnGLyC58PUMLsewHa/Vk68qnTCPyr9/5hjn0zg5k+tKqyblmSby+
z9Fc/BBD7V1EREB3SetOC5ElXWTOom1YpXMRThunXTF9xotZDgEDU3kEpPJkmjw+eGCKnQSjqNsc
vM61diietHc99xUdQpir/NgqP7rieQsddaNAfKht1g8jtVBuMH9v2GU0D+3amadapHZwJkpCjoum
YiCMozFv2CeXBwgaWbmt4yGvN9Y8NjDzdD0ER45XSem3AKpJQJzrS7YuEhchc+bzlqlFf57P+BC7
EtPHJhP9fL2m/DK7tu/Nm8dMERWbk7qf85JCCZhmr923epG8wd4gH63Fb7B090txw965/A7BSU5b
jITitXF9k+0s5aBdJo6iRrCez8i/rRYa0LELkULTWGF72jS6izs8eRomllXOmjFiPA9Y59q5EwlB
l/Cys8xersDH4datUCgXewk/DzZCKastbIr0i2FWiEoS2dywLQdrJpsgH8UhnGz5XTrGPfneIpl5
cR69nbcRNxAqF3XiU5h2nO81gADXnX9A/MVWU/bVLeytEZEN8qzpyous8hHydYh9SEeAUb3YBNdr
QXRkQu2HEtLoRSRZMaYfWYfFB34WSKFtnCHb2PQi9fG4OeWIqxgQ1Ib8cutuJLN2gNVAP7OlvcHk
UHQWUWGLYxHyvmbTzIwiDt9q/s/1Mun+oTelc1dK3howlkThboCPxq/9yCGxb/sBHL+ZG/ipLewL
KyHC1HpFlkQyeoanyttPnl19F8gHn3Qe5bx34xkkswBI5zv5pToXoU5U4P5M8znxvHKFI5BTq+1A
T45mj3G6vvA7lrF7XCRUzFWjoI5WVKXnmk9QZvd15pvrDnD1tAuaeY2TYczid8Dmdb9j6kJYoh1b
DcTANEa2qAFwbnK7a29WzngL/ISim8SmsrwNHbTxpBzmqNlPTR49dUPWQVKDpP7826jm31LHXatf
XdM338M/xoX9VRn3rzR055/3h4iu/z+/faP0qzmr0P7yB0wcaljux69uefjqx3L4u1b6/JX/3b/8
Xdf2tLTo2n41Yw2v6QE8cVP/Wd52ljv+c/n4IftZ/0UNd/7yv4nhEIiTqMn8z3VZ/5+lCH9o4bz/
dJHRnDflZyn43/a4f0ft889CiFEI1Vjenxcif4jhxH+yWGCzfF7/Mpv3Yv/fkYiLf8yTZdvElBmZ
cPjbevc3oOCfVx4+YPoyi39mLVEUzGhsQQHNNCbJHU9Zz512rSvAkjaZKyB4qdd6m1HCgmGMwm5p
2lOVef6EfyskGpcGwntzCwshR5dVQl84a5dbSZ4FNVAuICo8laVqvDtZad9c9NYKegYz5ghLlcdK
Xl/2nGvgUVNmfTj4i8JcSrw6atsGUB9U1jQQreKW7wYFLgeogfDYXJA72CcsG/Oz2Sd07jOIxMO2
H+wvF+BZemUtYDUSqecsp5ce9EuRe1iaBSGKw6Wb0Q8fVyCy/s9yWRf7Bl8ycLUIHEiPJLBlcXhW
LBNr5jrmO+rskJTlXBn71OSKOd8oeWO2YUPaAssBaHcn1L7ZoYmz0mzDuBOHlknZSC0akjcCJBSB
ec6ABT4UMyx30zqjguqbGlBOQHTx6nEofxEwYl1CbiJA2CqZqZHanWuc2fbqP2MrFuRA9U570QTU
YBuKorg5+oWe7R3kYv2+Bqr6aeeuwZ8N3eyArZqBmJ8u1UO8TivtVBkTPbDg6Xn2cif/EinDiq3F
fP+aBXVFjFI7thuStvHdK5sm42peU0vv03qRX6OW2sIvFljP0IoxxSo4xJzK9E9cN6Tl+Ies0cpP
qHu7gxXgCtrXQAn0LhjE8CFywTOvxS/4aDs53kFbARzbynSugyRuXFPtVmSA8miWOHQ3XhUNW1/0
tdiIVHQfQ+UBGV/5XEg3j63iDZpY9d6GFo987RFhC0MawAQwl3mirUGssKnSLiPqBYTfvgYvdpJz
Pi1bMqMFzV1RW7eu361Q/5TK7I3DlXU5FSlcP1JOVHYqWoHljVaJl4oHn3fPySzLxYFDqbMJaA55
QrADU0kajdkdHMP8wzNYKE8pMpUv2CICnI/vDh+BXOrXDphcDxzAyqotXjJZ7OZMT5dtvzYfFQH3
3m6oVXPP0CYPE4oC9TUGbXDjRV1a7grQM23iVoLAc/CCrLOJeqg+gbxkeKKX0AXqVlZzwTNnCp9D
KYr5HLbXYzMuoqG5BOHuvBC/W940wluxHsAOqaG60TdtGqCDj23X+5RO0KragzfKy8D4lIFTU2RJ
Wgj5aufpFAC9Cxbsx3mr0mTi+fJt2/Q1G1yQIdANOD2CMYTvYpoO8jE7TLbqPlVssPzCjzYw7JdS
QmUshiFMjOzTduMEY/rd2QUPbCYqOWZwPJPnGq7XV1LCpjmkXrxmp0kVkjw/cnX4SNLYgJMqyFY6
UPt3j2vTjGQxZL0b7aUR8Av1EOAuE8VK1ABRV59lXlMBdYKwMbJeae/PBspp12mcrpicpXXh4H3/
lqmSJkGn5n5KvN/FI0vp6TsM1fSdUWQgWy2sZsJbLaRKxjpyXvEAh6/+OJ0tBIUT/ehUZ3yISGH5
Tth9cxfQWpDswXrgW2UMVfcMpuKfSzCc502MiEemHSK+DlKZwkoULfzf1uV9AX9nl5Bl/Oqi0ujF
dmNKXoAErIerHks7c7TunE0+gY5+Xy3fum+xDSw/wApFr91S2kg+zBnAXgscZf1K/HyYYg30Etz5
mTqUMflax7pqg+6B5j8gfcjIQl+gOghPnBrncSyT/oCRQuOR77A24Uso3ai88ULmSHurlNF30Z+t
yDXr8wUQ6OrBAlOWOUSFij8cd4rqfRpkbIpjFNe3ThuTH9/Feb2XoHmqDa/PA/QF93mz1vywjVoZ
zfN0sYa7iAYf+JyPiQkCDi1IUjD6rbfkwUbzse8MiMh+DoMnv5klRKhBp7fKyClKPBbXD7VVLgzA
Ou1D8sTWiU2jLMV9m9cQRY3yXTfJhhWpWu73dbhlGhq2CQgVoOES81OV5HU3POVRCGUyAtwgYDg4
6Q0Lxum3z725GgM4XFxKlf7kYYD/Qzl+WvFuobHjwO2KPmEg4697krCXcdcGHGqsI0LGQM3SZdS1
VsOix/WUAyfd6fPw1Y1oXz8Eu47hGlztlJ1Srs/pBHV15XZrqhzbrwa9ve1pe39oabntbiTWsbic
xGKIWZox2GTGLiPstU4GQclu818BeVXMGeCmp+2VgUHt/JhxdLrJTPHJDAnw23rfdjK3zyhtARKU
Oe/LmtNiHCoIbBMJWrGPPSa0Jsk0yE7NFX0Mx7Lnpdl7DuOr4Tdo3ft0mJZvlK0V+REZHHO5Mauu
3tO8dI+O06nxpnYsp3ideVneU+kAwOSqsH1vW/vzuOyaNPK+dDv7m3Dyg4MK5vw+WGmENtHkY+ng
XruqXurBA1VE8Mz41IdQTphPRbO6YqwUtlsScbKaAT84zQ0SpPlblh4vXeQsKHmz5VxuRsos8KV9
Lkt49DJ7aSDrfPQZSltied7DaKnvuqEL6frzsnuUDBqsK6t1zkeejOpXDbScIdhiUhbZWyINx+k7
d9flDaS5/1mlVcM+QIvgCnIT9teqjoEVjUC7f9fv/0/V/R9IIv550f1f9WfTdX8tu/9f1R0SvBsx
nBAk5ZJE6vy96saVSSUOcVsAb2dZ7qIx+L3oFjhQ/AhFPX91tmSfxS6/O1D4K2SQ9vkbOfx/hyr6
773G3d8EDLQp/1QPHFO9/0liEbJhdkOH2XgY4JGxsQf+VXNCMDw4qq5gaiAb+0MZECdiblhnBFxQ
qw2Gq+/K5sR+Knpmujwc5aitZ6gEV5rb7hCX1i4+T1P5mrzCYRCKKQL+NqsfdPmYCn0R7VKOtT1x
66CXZ/OrsjuIABSkxlruUZaYQ+hV5W4eYSqsblNQSbMmtnsqa6RP3XvnqHc9R5hQGMzWjXe5zPLZ
DtB7McZl+6q7SwfEYgI4/xlp83izTvkXOT0bzSJ706S4L5l1v+jFmF2vF0QQbjMcKNwW4HlOSH4u
61yYQMMvYdkPvJTqmgArDrep28WAoza1gP/Gk829JdJI7VkKM3DoV2AdEHXBhQZmK88xxsU0XA6d
Y+2XdKx3axSse/Sx6a5tvM9GrBIIOX0NOuTDGGXmKS/bBy9tP2VhvQgjXd5p5X9bs3PB2ZE9SaqB
IzOoI2VoebSgaCbUmevFaqL6b9Lsf+uufQIR0lT/slH+77XTh6/mbMzq//Fb/X/YSXPz/au7+pEK
Lftf//XdqV9/ubV/+2e/k/Mj+PgeQlf6Y5YV3M9/3NwBnmsHcwzSBAwcf9zZFkh9JPDc+ES7nA2f
ZzP277e2JQKy8OilcaPZIQJWvt0/3Mv/6t52fuvo/3R3ozjF8Yb6ndGyfRZSnX/fP3fUQvU+bskz
1TVwKneb2pPe+G7ZM31GszG+ubMIgAFYdR+S1UEMhE48DexrQ9Rr395AFQ3EVVCNutp2YAcauK2k
t+WkjmXrDWKzMbqfNOuNmLn9kMqHQojOXNW5XeqdZ7dxd1yrID8UvkjTCxfS1ACpv2Z4tFWs4swj
3HoXqMpS15AIYNGs4zYdAPX9LJkSTC5YUjd1IN5KK72vx36dqXPZJL/bpDa2cYJezU0PBVBcH5SZ
lst8y/JtJquCZYs0u6kDmfw8hW0QJtpl/JjM0bKWtxXztO5Q1DrKH23X8osHV9HFffRWH977QFLt
e38kAvYiaM6oKW9uqKZch3CafWVa3RxLNHnR07iEjd9vlYmaAnMz4RYf7NQAgaIem9AHuINsMF4F
ysTXphk6d+uZNQyXa1xnfr5uhyokWYGlCwXNjRNp8kxAci7N8uYTDXaGO+uh/UIDR57HZjBNr36W
WcPOKyY2BrO2WGEstRt/qXv3iOrAKe5bJ8u798wPVX+jAiuyWFG1k3WqWi+PvqORCfTRQeHTfy1F
6MBqmr1CCXvTm8mz3C2EzbMchsSy2tNJ1nEQzduBR8F6zFM+ku/ZZgG0VfXKMScbp+Fj0xU7sJkT
lGL6tibqLQogxuZBwC9IF0M1HvFiFW+EYs17/vqu7G9LHM7ejYnreH21xhgJf8LOaESEhGrF6d/F
7PTydXWzWf/QA+L9u1DXO9Qp+sD25YlZlIB24RU/0rYYTulEZvpQhK9iCdpPwvYkCExjXsFgtHTz
ZKWdL9z7DMRhIgCxbrNmIsOLlSBriIqUdd6IeS7vcjSu3osHWX98026BhIMFOMRWG90Q8UnKxkQc
ja3AYB2OhhIRsFRcPZUzS3nWyHkDkW9d76U1tHs+VIvJd2bPNnUqpmHGyxTAPfllWTI7BBwlscqD
NzCCTn6KfdXxgDzDo+2bgrAZ+26i5SEHLo0Cq9vagVJBwUKC0v1KLUrZB2W58/qBmFoOcscy0Hdv
ipzq+LZ0AffRGkH+LMrFRSpkqTFpMB15zIJKs+cOk298qXvI29FDdyBcDSEn5b/rGLlRcGE7ivmW
bXdmeLBwCAXZJhtY4lGRNkBGHoeiEdarMktvPpaKxPrPSPRxdLIDVhZHq4Xhf63BXLs00jYYOcca
CRqAp5bnO2b+bHnJpGWMetvRSgzH1eqrBwEGBxDboilLs04XHmnQEP/F2Hf2zkbfNyciBNaVoFdo
3iyQ+hn2Ia9lVjhydNy0knvGCQM6/jXmTd1MsHZmmnIMR2FNghc1SGiB8aUPSGImYPEujRqfyc1Y
6gRaVY7Mw86bDQFGhXcpVwhIR+hCNIApgbjkjbVkHexc2p5XQ6YHENcuLi4trzN3YLKtcuuREcJs
qxUlDZTn16+o3NYvoDRg0gO1JmZU02fjRmaXNlPwUGXRKzuy5UH2YDOgW3WaQMRMWnvW18WhKlAo
IMM39EWa85MXYgGmD+0GE4dyDiuGd2DbildWWX3/NiPOgQBKJvuvVLIhJhkivcVc4EC569WuBOP8
4NdReWiZwh60HJer2i2rpzSvpvuzqsu9kGH/jRR36DYSBfheY95/a4l/fs7DCRYWSgD327hOyeYW
49GGSL1z9oAKpx2TMecp9VbAhX5t0m978MLXsHTRGs1QMRO1zMGO3pQ83jHowkSqyP9xTo9eD6t0
WGZURLqxhXaLq8FUJMwbV+rbDMjGLqDHActjdxKVUu/NX2NnnocuMIwrEAO/itrWT5wALtMwgfwA
XqqFviuKBKt+E98oNjVbMiJTxmzucg0EUL5PWYY3qmyQLJqx7Mwmcqf8NtR5eM/bPJ+CKi7e+xaC
7Abtwbin6DJw5VNbAGSvUwTZs+0RwKWBEh1blHcvEw/7dNsCNgORZoR4KK0o4FQMs9faDs11aiKL
db0jnoKs7946exr3DsrZ/TSH6qEVXr/T5WwfTWhdoNVAHua1T3Yx65tJxJO8XXqrOEJjchIPCAWB
jp2/XA6I7PjzcFTumepokw5yJF7DvvAm23+mcv4Quq0voKJdFRnq8zNLcvjhtIRAujQs16EYb4sl
Kp9aaPZbhIe4KxB6I7Vu4FkqeTWw70r8ceiQPY7NJZIASgGvdas3JSFgYo21Hib2hNuhbppbWxbZ
lqF7+hYrA/sSt/oOtJr1Xa6uDU9D5yN7LKsR97Pd6OLULudOg+UDmqDZoOGyc3VVruM3YRK3cahO
tdYIzRz3LpyK/lFoANG56sSLtlAaeKq9oSO57hw9Ym9uicRgrGJ/y4I4645UdsHOLnFQZ/2wLCQO
Q9pv57oSJ+QYlAt9f6Hjs67bNhwsQHBQkcyESwPeneTTHDfEBwTrJx06WEnigJgnVZAji5yYkKne
o7YANm760m9Prcv+DAEVmS2AxG7rXsyXFDnRkQM1voJBah2IpvR/UAZZwbtmQJh+zsECkN0ua/1Q
lMQGb4j+WrexsmqGBbkcXkriJOQWMUsM0zxiDkLDJMeW+X7axYwWQYzrY5VSlTwgmZrCNwIezUcW
VUG7RZu7HFU+kos6BDbLWee7TUdiVTjlqi/o8OomGgO4gVb+VjGQ3juNXhMV2ngkmYHqS6816kjS
krM1RJcXm5nM3Dco2+6mDm19XWLUSfxAtfswRgA1k79yVbVL9MqtYUHVZkh4aDxvdDdNVkKNpdb8
MZcgrU8lgPpsOzppGCQjKM5hj5l6+TWfI0E2sVHNcCuE1Ie0a/Uvf64J3VQd2YTOBGpY5lWZDPa5
4QoMhLTOcuN93of9DvR9uwN1d+vmeUQybBRKBj4Nyl5dLsumc0R1BciT15Pm8OSn9Yq5GQHEFbFM
V4uEUxvXS31g4t+0SWCFzp7hvNnRmzFdp3QuQY8y9jebYEqnPfhHWAzGY4UsI7QDam7FpkuL6ZM8
0/qxLlT9hpu6eCVRU7ySPjc8MINm4pUS5bI39hK9RChVj3DL6j1r/c+1Cm1mO11J2oMdXbeEEl43
wXT2WK/lZzW53mEshH3MigncVjx2nJReddsZO9v6zLW3fdqrBzOJGjyk5ezlVFXPrPzWC9/1nRey
AJ9LBTuTRtw+NPlqvlz/LFYpw6+Gq+Fg4pKlCXNbcj1CklkK80Cd0PM0VaJKtI6BCfZkFLsMp06E
UKfXZBtzzUYzgovVltdF038piLVWwg0QsyMR+qHj0/Qu+j5A9jSO1Qt0QGTCtV0eTFNmHxOl5DFb
Iu44uKfFc+/X5PP0VX3TTKN4R+dYPvXwsGdAZiRkon+wkMvNLfVpWC/ZrZhAa5dODrVahgPSyHoo
/KSgewOnOhKni1nD/a6VP57KlQKDcCUAvFNYuV1SqBA5kl8MPP0hno874LTBCTEqVUPd1RQNxN6f
Oq/qMGZUEfNQnXZM5COyNNpEztF4gD/qPld5xjh2ddphSxYt2krCC8Sr5Xb+tx8s5Yerx+laxQPl
IgI4iPe1u12rnvFwl0Pp3gx93f5kylNdODWaomCV43zWytk7VIrtVludNvcV6p1sO5GfTE3X35Xu
JG6QkHQH1B/xjnnF8MCIx78ZWGENLOvRdadlc47klSziR3dE2FOO5KUFRAh2TGA7rkSvC5kyz0M+
Ftc6d9Hlt4DsnHmChUuq6TmmkABwCDtluZUhsbI49kL7uuHaRpCC4IlfaXFcDzCxRyvIFTvdxCM8
7nlFm7G1lky2l7Ofh0fgkt4DBprlqJtC5BemU6HcDqzRnid2vGQz5ASxwaxb/GTEUOBuIJwS4Db2
y3Xn1o3cOGSPZlTadnZcstrbUcP4d5401kGnIvjlu5NNgkXRjHcR5/AJpVd+hes5/Qj7KmL1ZSO2
3RUoqnaT8Jn9F+w6ztRPiFsY+GbWTUxVVxZSPttPr1dmH4dj8WblEVUgVpandO65FRsKx00W+va3
iIZqF5DVc7I45V7S0Vcf4C/Urhly84omob4FZAriCu8tEv0AuTNCB+t2XMf0dhqMLdEbNeUP6eVE
CfGEYV+tl+wGyfC4wyfv74iJOgv2Hc++UV4R3uBbn3461JS7RQfil2ka1SQoYHFHlDlpnyWH4qmT
WlxFIqhBC8b1Wxil1NOtGEgPntuhfWhJl9tjLCkvF3sgAblI+12dy+BkDx3h0Dx/5KdoB711Kjk9
YsAgPaweiVFdgAjqQwPRkG0HvoQiUL9ie05/FGihksXysuuBUUQDIxrI5qK9/sER9XpE+T4Svo1I
7gqOZ3QxoFI+tNZCLB/s9QsdoPPboix4yRxHnlDIo+yTVv4VDHmZLLEHrLDhUhztQf7yU7Bxg99n
N6CBiweHQ5EHj0I2G9Mu3WduXHKBzf1P/PTxvZK23Ltz3O8Qj538wB5hx1fpRU3uGtBjfn2cBKV+
jJCvvA+Drs5IDTruaVRXWaV4kFvEAd8AZmwtrPMluiQOEAXpMlGV7737UlaXgdW3V7mXOjvtNY/9
StWymR2n2SMFVgSxURhFG52ThjXhJbhw0pHxPmz6jpK2K3+QisbuK115QGP3IHGroink/K6c+zh1
+5dah32QBKSuU8GPrDwT8stX/sUUxPdpylqUB227hggQMrprxidU1ahJNnNkkxxD2UR6tevjgQ4h
Uv0EISZeCXyfnltnJadIzLBHdqlmQ4g3jVltnc/xCYVaG18uq1b5Bwu2OD7mmiKfBOfCOwnBXn+P
TgQQCLXyZ9kbfBF47u9MLXxgXzr6tqPcvPWqtPvLmUiq/LZxyGxmBjCj6x5KOMp5V3z0fjfPTzlA
DBJ5XbYRhZ7Sl1guwbGfRf/I5EPCTp8DK5nc1PZPnq8LYCNduhynufMBolc+8SwV0I1q66ZLsIuI
Aq4vLF809WbS8XRVj7WdM4f1Y4iqq0e4kOyjrWpYiQSprQ+yaBA0AVbGU8xar0imkN0/a1/7K8BZ
ui0b20VEFlZoJB1TFHv605UFbUURf2qDyQzbOXKXKyY7A+F/qWbCyuOSUFffWEhS8BBsjN3qZybh
ipTjoWbsFWPEIGio+jUOjn+B74H1chg8KjmabYdo/5fdV8zBF5TT1erNj+SgiysqVG/LgCpkQeba
NxbywnunXGswwJ6HWL4Or0dLzI/hUBc3/KZ0Ymij3wKOeoKV0qVLup4QiY0g/vlmiSyiWLu13fFc
RTAWRVj0Vn9ZrvWgWXnCveJ8QlCi9n5DjhQSYLwdfV0iCcYQBlAeZvVdYCn2iSw6ffvaCSWjQfQA
C5JjQOThxbhmpNV2QHgYvOlhKS8Zd5D1WyiX1a+aiSBkyexZ3iNE6Ca9s2Q70rhxZU0VetwiE8GX
gORdf4wpoPh94Xd6KLdD1CHS6QK9ks2JmCQ6jtBwkN5F+GHl6+CPaGK4CgNpHdzKZGO8bWncCSnM
iUO/g3S7ihO5NcWQ4EWikxliSPaXmWvg1ke24qdmgx9e+XMbfU/5kMfoRHvpo74YOJx2TU/0FAvL
KryjdRD5cxFPwNfJUEBhIVAtRXs2jzK6ljS28t6XnoSgT9sAKZ51fL5fh4KfqtLK/6xplvV2jRBs
Ng5PZqI7atT1CUKgLgDljikh3iLVkM5OhiF/j2jZ9u6zKm/LY+4Ya9zxswl0CNfYwWJJ9JqYskHt
p4rHzIOeQhTFqkC0erC5m/xr00fDetkVxSLQ55BtfGRAVIWXZSOc8eDNKyNJ1IOrIx+syOeH95Zt
ESrIL5oeGBUu5pTGhLjcsQyHy+tFRbYQphra1r7IbHylQ+9a1h2xYXF1WKlfUEUsoMuOsZgDeVWe
1b+bjj7KfmaYHnDsIpr0KLdyoNcFmjDrLl5nfu4KXntO/jeb1EiDZZfAv5flygJSSXUsfsYZYiNs
gTFKlixO120ke5I1HDmvCToN8lUDl+YKvi9qMzb1VXDXY8S7krCqEvQCDP80tyfdSXlchTwEE3nj
m3IgP7ro1+rgAe9JBoC31P1V8KH6Id0Z6GvPzDHgf6PBP42MD09V4TqXaE+6kxxlQc4UbTwxehaK
0+5XMLgqicbxNcXxQi61q3GsROGTX0XdrSkpLzbo4M2EAcOebueh/iQp8HmOKnD03VktUZH1tkKl
wGqOxYS1Nak5G9wTgJ0d1EDmHL+nbTJE1wLcdjYw0srK7KU7x2+avIULqa0eQYzV7QexVjudpdkh
g/F9DA3CzkFQgtVDjDmOwEC2g7sh0pjDkN/vZQXH3ImHccdk3Lnzey0TQzxBRThZm8mT3xusFApl
OFMVDvBFCJK0a0f9JFco2vszp2xR9NC0kzAznn29Yts/ZmV4aRFudsy9ptoJK1v22i0f+sj/qQJC
uTcVR/x9GknnYOy0OAWT6E8ZgZ5PQxG030sUZDc9TRnhKG1V3uHi4tl1lv5FbTNeO+Oo34TtEGLR
u+WJGp/c8pYf9056C32TX3vbinvqMlV6/o5qnC41CB40U6owB9k6wUeWmyuzzuWP0gzpi2mtYEu3
Ef7yZB5+2JViZskb+xr21B2omNTjQuDExpkdc+PgN9517IgSBmb1roKEz6jfINSw0m5vN5HY2232
EjTxkh8GB9bHptMTlZMbpw8WmqpjH6gvUdTBSenl1mOiuClM+OzUWUuEJTFfuChsJqFYzvDpfgsz
5ScHYvZHQ+RZUjEd1271ubRECHuxaEF5+y/jmdSFtNPZZhPVujVoPJVh196F1fyTkt5K0OYz8+DG
w9BXpHeKIBe09sxjtzBa7qnBPipuWiy8iArWOb8r2d9sKFKmvUPE8evaFCQzloIIhVa1+rHANUXO
eD6XDytMDuDU8ixat3erNSHOJNF1K8oaQ620ne1SKgfHTfGYo2re4Hwg6VByyx5IeW1/msJ+WAfv
YRmWZ3C1BDuQogk465V4guaScL2jIo3mqAuuq9yb3mpnXq/VuFzImeiswBNyI7JWHABLDZcGoNl1
VUfzheMz75moa09oSel78CVsHOU7h3it0xs1DftUR86XjgfKORKAzjPgiFwvHYyn0Pu/7J3JjuRG
mq1fpdF7CjTOXPTG6fQp5jkiN0RkhpLzZByMtKe/H0uCriTgqm/tetGoRUHIjPSIoLsN/znnO/JH
LtGvKPQtL37v91GwUFtZIZRYJNgONLQ0aADhkWujsx/KdN3PXqoia/DeWUNpt+/UxcHSRDennCN7
Krw5nnqHwKVfDKcxbC9rZdHLk3UV48Xapp00Ea6KRmu27wLfLx0izSPuq3mrBeXm1mR7wedFHavE
y6/sJMGa5/G27XS+0LBbr/itqrfOLNhT8Xq8mBUBO+YzeOvHsLn4GYHStSa01bvNi0y991Tyzizz
EZ4EkZkdPOe3LcYf8bC2G1uBGJ5XK+OwfAhycineG62XP1ovI+dbe1zRHK8+chaoiaLBbnSayfii
m8rYCavNITf4WAqy9qUreaTLhN5FhpWzH1Eq6+LRXMCMpU/fdFlx9lum4ZD7RFg19SfU0Hv1x4yA
GEtjXfbpXAdRV6C2cXEs3Ad7GNRxhNBOLi/tto1gTb+4iHLWsCqxW0rWRtbBjvcx1U8XxfB3h3Hm
eiqT/lVISP3gpbBe4caM2HWak4+3hj3Cp4bPTF3vNKXTluPNuRaP8JxRCFcVN1sXWe1NF6aDrOEZ
RVpNNTysReFe8QybXx1dJAwYGi4pZp69OBPVg6qoyues5bCxpSIafjTsShT1BsZPY+Q43Q5T+2Kt
JllspwwYmqAd7esqU7gx7ImfVxjKwYzPW/bsO+63hSHy2Qi7lgy1Q8IkXoDX78Ks0RwMJ+vJQz3c
12L5nllGqPeTga0qTuj7s/dTaZgd4T/Ha4/Kt+zLUsjxLWGUetWCH4nyIOsekLebiBS3zxGdURrB
cUXxa5YbnwwwOEQb5ZErj7ix7LF60UmxHmzd8Kbt869gddM9Q6kHQavYSIab5ShZyBrpUu+LXqd7
4ZhMsksnxA6VjfNOqpIg1tRbe7K7P/JiNCgpIrkTD7nXE43kft/temiddmR13bij75iJMPz8yEVK
41RbW3eYXOmGmJzhMBOZjZrFnsljeXgtV9mpw6ot1iD8X/OhWynuwdNonhonQMojy/EryaVL4S8V
o3dzvcoHYdyxXsPvWtmaOazCjQoS8xkYF128q5r/G5LX36gPHkRZZwN1YKw3HeH4WIL+LNj3daoM
u1k9grnziRvaoVwnijRWrIN/sjL8bgT6j2aq7+nrHIf/+s+/AjoCEdgw8QAcYDHyQsfyN7bGn8Bt
iXJV6dPgEEm7wR1fE29ariheFOb+n1/or+wY2LvYIGxfgHwXpguQa/vzP79QsKqiq5ucUHel/Lid
/RG8bR0mH3PL2RFaMnbjrVIwe6ag0J2P//zyfwMZ/ev1LdAxkHt8kBoEMv/6+qoPwoRsYx7njYGD
PGEMS/16jnPBge7UHALDD7t3DBTFfGMCnLynJIVJA+VoyR5F3ciu07AzwxsxToP7G+Xjf403/02E
hWfwD2a6Kv1V5n9x3PD3f4+wiF/AL9sgDRGFXFw0IF9+xzkHv/De4sMDc4YYprA35Mzvbjrb/8Uk
17L97/cugz8sNyL4BTqbIF8RoMCbHm+Pf8Nx4wbbu+n/YoN8a6tY4IKMoZxPcOD+HV0KihvWQplf
WkXXMc0d5uA4N7O5uOXMNrRaasn3QZcICQBha1MqjmmoSxAU249rhLsuVMZo32KbNj/qVaU2REoE
HZym/jzYaf3epiMjCaAp+Wr2O5PpUy0/i2wS5gNxXBO9sp7WXFnf3CXs5+Yj4xKeod/gFSB6pjM3
c14IiCl/X6G+LE/20FAkwp3RpTNWK3cLKhN233VBs6UKrYQol6D58LC2pn5aN2V88zGktHiOXU6G
uawRVVjRULfbOftK7aBiVEgiJjuzphvdNco3aH8Kaqg41WzWxp7DmpGf/KAhudcjWuEtbgyDwLXj
NKT+PhzO3Qsm/0xq7+Rbk1e80vyA2T2uZl+Jpy1rGFBz7lCD2k+1eq4Y+Q0bpawM73v2JzPOxoYU
Mk/dMw9qnLzmVAcgM0p8xOWBDYDvBXQPUwir6Qgc9iNjdHirNoMlh0vHaelCdomgqjXn3xYN/SjQ
KdF3WTLmI2ItkqWxjIZXH4Jg8cjRjfiriV0OPa6GKQaYYKb6gk4549Apxs4xL9AXgf95BrcOaQn5
vSwFuzoi6cD1LMezTNUq10ad9QcbmOVKis/AozxcUsthQB0ROWmWJ4LR1OfUkj87JClTn53PABRW
CGt3w5trbvr61qSGPsXbLS11oLGMuQwRy7KrdzYMOeNUA9nuQAvWlE7WFl3HO2UEQXeqhc0l0PLM
vjyU3kJxZNgyo+O414eY99ehVxfmlcNt7wa0+JrT4qAd8e8sJ3RGN3gQdajXuKqIZmK7mXvaymbM
aRGzFmonQ2ttXjxv9R6gvBQfXYkwEmWwS1/wgdEHW5R+d68NqCl4ctoRqKikaDqztwKxPLEZTSES
FDsmlJAQtOVxbBBV2byOwZw5ZzPr0p9+5hXNcRU+iA+C8455nRQWg6qKMFe7N7MBzckLVn63WYJt
ZT+0nnHnUbLkIkMoriQUHnE0BvyQvZMpUVY85jX2EzYW+AcbgoDduFFDcjDrZfhRajcVlJsbbcnb
lfin6NyxIQCbMvdGvw0H+pwNCuRxR3nfBIlylCSyIuRsPYXQmxr2WpKLSvp55xYuz8xP8wn+RZ1x
nG6L1OH7ynxMStoR3ufAa75T/2X8LAFxeDvyUmm+N2kuBs5DnJPAyjhyQ5YDF0+YUU3xGLYb6IX+
xBb07rJkH5XsiZSGvR5VRHA8T2O7m8JPg2Mjp/gms/sDVS3skW3SyqNrNkkb+3gkXt0Wx1hUNkOT
U/RY6asGSfCzCHorxZdBRQpvKcnvN1WUcDJPvpS57s24bByR9oTBHa/fJjPFdNQTl9idGXZj8JkF
cx1eiDLVBJhasxX8n8NnDYgUNjHvGZtYYd4l0BirB86TLodEzi1NvQ/DGWGDW3c1JZ9qVvOCVSoZ
DSYrlOBm2RctvUvAB4sMXcSdEhbNPvQ4Art3uCvA5+3dSpr2KZ1Sq3yjHzBoTqh+PcdyoPryibiq
dOMsmZP8ytdTW34DMxPYuADQUrjs0vNG/fsMDIYl15k5uZGxali9WS+QNQImx1Zb01MI60hdal5k
G/HLIZ+yyB9Yv+OkcQz/0oVe0r0mxew5Rzw0GX4VLq2I/Raa5kr8qWvX91q5dvMQJAxUYTaFpZp2
RhI43XmxxOi/+Zv947QtvXUST4GRM9aF5BOkXzVpeDQ/pXFtctebDQ9hg1DGIZMNkwrKSZmqFx0j
+b2t6B7e4RAlSTk2TfA5FrnFnYuh3tM8uxqJXEzOg5N4k7pfl1p8Zpoz/V4roDvxNIPZ4IwnrOwd
WzV48FUlk8X0XlV6lxnmlO2zCRjRbYAApI5MJybnOQwmGeDI8ph4KkelT541iefK3LhbRbAO4Aam
BdMcr0DbuE8RHbRJy05X3Gg+M8VkUTkCmFGne4d2MLaTzlLzDnGpo+6ROCXHdafHFulYGZM9qdXL
3BIhPISL0+fnsiBvShJq5gMGoy5PYsoSwWuCPZs3HVT6PiVbMB/sc1K1W3Yuk2bHdYKB0Uciq4Zi
IaDEBoW2fHqiKq96eRzWFKV9GUvsSsiuid65ngPiSXU10+CJIJMFSasK+K1kbfWYgWtxEcxzBkWO
WlK0IrYOgCZwgk9Nhufl7JeteCa0I5y96A3buxGDMzk7QX2dfdwS3T/rANQ+fXtSfON9nA+UnOQM
Ops6zdK7aRZ4HXMfbe4Sqr67UYyrXrh8tiVsMTrZb4nvmZQO+QEg4e2mKoY4yxx+16ZJOvOiwSIw
GelJkdD9KAkTNRXN4ktqc0DC7WAxPdoVIMfuGlKVZuTVDv4l8l7zU+EV48jy74ifU1BUFDkalbL3
XBqGNW6mDoplIVP/vipmvPFdjTx3oG1wfl7rIbX3TpM3T3MhPSoKQbQwqPDoYB4JAlGoqBuekb90
IomRgW1GoRl/HJecAR/p+Smh25CbYn0L5PIdukcTHKiXsB/EgunxQudl0MaCU5UXzxYekivOVYu8
C2vNRr639ExDWh/2C6bbsB+GkgmpSIKEfievVi/ENiXGZtEmP3S74W/MfEifRxGu4gqXR97cjjiF
px/tQlrPSZhWgaze3HBVxZ0CXidXHSI4GHx3JgeZMCpAp50YMLndcaglnAQCSY2MsrQW1UOCpm2c
SjfP/UMw06aMwdnz2jvBVHY+DBUesp1HBItaaaMf9kmO2ZvPsCR8qRr8p1h/uMDXbQXQqKzVBHMr
8NJPUcNK2jellPKUytbwz2PolB+05q3jHS4/v3u06nWUT0ZmDPgN7Fb+xCmi+9hpLBppczXRZ1mq
IK8OXW01PrweqbwYEZIBPLDeqriQHV1DOs8W9PDRXkV7rwu7tGJar6X7zgRwgJAdmMX05BacnvN8
p2o5l6sRG3XHUYCpNapPu4DkaPkxBj67BoBgwafQRBzD9zEjNgzXicyKn6nhMrvGQ+NnR2sVqMgk
+tBOjL4dbztpamrdK8wRO6PwERZEsKzQeMKWv6KQv8dLBsvD5oSOV/kkB8+5YYfNEBqGvmKYqUHd
6KosHzhdJdz/U5vLOR7dwDzbvLOw5gx0pkQzOF/8PwHWoMWlsiwqTQ9GwhJyeo6GqQs+oSIyPwgA
trYRjDej4HBV4xZmg1M3RLTl3YSJLCWUI+ZPTi3rcsizrHIRBp3+m0/pz7PfA6qISOOkD1ysrWXf
egkzH3z+YEQkELAPVsSeUTXkrToufJmQQ0WkZM7O7/VgEyN9B4ZoTixMOPk5WynD3U22Wfy0F2fu
jt1cD+RnCke+LrjEadbMW8zcGQ1L1iFIZf4z20rdDhMBAHxRWxLhhNTbMaYhdvRduJ7qMEsnK95a
stpPICcY7sC+sr/whQLxM1NldpHvUaARVW3aU8Lr5+zvKYGjOiI5r09pPacy8jBeVcfSNAQMlamU
72sLsSoyYRYNO0Mi5EOV7J2NGWP+WiRJNe/a3J9kXFQFx1THmJnd0wc9Q1nhopH9Nkr5t27x/3/Z
mH+sa/ofGJAR/5iP2bXjoP5Gm9i+4reruhX+Ankd8XgLnmyRFkZZv13VRcglPqQ2j5Yzomfmn3Jv
hvB/8RmsE5VzTJAT1J78cVU3LNIxJtGYkC/yIWO74b9zV6d24+/DNh/qOZMpywXoSgGb/ffRUDCm
JpZkEhRSL8jvFPSV3/F9+CjlVGcjuGwWmb2fkOS5M1aTMRKIySGY7hULRA6hxljFvhWkSfcpvwTz
BvM1508qkujxnG3of3GGd3C65pBZhhdzHKoAz9w8jC8g9jxWDS3Tt3wSy3DCcjAmN6FKq0/oTFzD
mjnDIMqqEHzatPXhcg+ne6xnzqdPw2BcJkP5nhNAwWeCO58S0PLDIZLQ7N2k/o4jn6a4JUe/peDo
1kjD/D1ZErHzxUgRdxXab0bjVt/yoWpihzvrvWRgHfkCMccxl80rsMpqZ8siuw9WzsCs5iHiwOoZ
RsRTYwxr+ivWHHwHz9bS9XeyNoD2VH2bPkAnCK7qMHeP2tPLrd/Q2zLoAu2kmAY/FoiCt0KNwxxx
oPO+zH74IMfDDN5sRrrlpbgfUrQC3N0cmEjONTGMH27sztQvRyT0GvwyIYGLiTF53nUecLjBT/Lv
ojFZjv3q2e2a7NxkS/ocpmDjWf6D9GR7KojXNQ9eAGbwdRJYUuwGyU8ZdB/0g5TROmnFalhMl0F4
TqTWZWbSHbpnuBHVsSZp8uLZ6mColvwIReU7G6jSoWVysQcr4h6gFjAz6XJOmpvVUaNKvJRjL+6y
RNzkbfmS2265G9dAhntrydNX+GzJFSIGCI2WstsvOWf53pCVPgm6qei94lpy4ylEtB0W8xZuj1/t
Mr63OkJB7+6AOS2XwedpkSEik9x2YXbGSAEJyrGMpxCLPMSs7dhIsiLuGub8Icb3AwTgnhSF6V6S
CjWzCGam9uzJOHTJ/avh1ksX+p2Z8iOdMKLyO3Ee7NVnumDfNPAp9l4Zrtdh7926fUNzLNckRuqr
wUVLUgFSWelNYtE93xR+fUthQPGlHY1TYh2m+lyN+XxcgI/FiZP1r4BWEfsa7Kh9GGQ/YMr2+0Hb
xbFpwH+OeHhue0/wBjSsK8mv7T6HdgnhCYBmZuj+0qwlqfe6vtZl3Z2alDCBg+/I3KWqy3bc/jlM
l1bHQ6j9Hp8/e0bhkn/35EpNcJgNz44bCByKijhMkfaccdcXC6MOuDq2dK9os3VfBc1lYoZxpQ0k
2cYS3xRuoDMAkJSGqRAqaOqwPbedB6G/6pa7oFmy2M5syoMBJERVaB61Nuu70XCbw9wX9k0ijPBu
SBt92zArjDhMD1c6NzVO8Dp0vgiuAnfHW3UeOINe9ezXB+EP70KKNMY8H+xWf22288kYMZ14TWmB
Wa7SNIS2COh1DA6438QlNQ0IdyFZnPOaOs8NcVkWqEz6hwR8w/uo8VfqfI3rteeRZ3lSfQsWmE9J
wZeNsqF22VlwTGtmi5jb8DmY2wWa4VpeAhJsJAj4JKXmmI1YFucEc84e0lr1pjwO2b0SxLQ2s7hg
cHhpOaqbvvyy5vJ7LjpcNOuUMaBy82joEIvg87bD61IXmoqSDKH1kBKQLk00wPpkqCZNcbSVhpq+
D6LM5u1j5o7tHnYqZkmXIAy6a+qKUzibzWfprGkE/yyM+sLxbpJ5rsx98S+rfZb34pFLOBMLBnqe
LGPue+KaYQ6rjmUPzrDxQZfsYRlSBkkihRltK8FReebkhN1gmbPT0JrdyZLdmRP9naFJNuCnKU54
0RgW1jZep/W1S+dLz/jH4zWuzXyOw8T/7jjdpXCyQwfRv4C9iG63ngj636aYdZiiVk+jPS5YiYFm
Vf3eJPzHnx4HYR5qlfDf5A+5Lwf++sPJn6hOB+DsfvRacCMzD3SI0IRpgRuUh6agjbqqYxsBGNrW
VVcA9nKqq7nG2Lq0R2KQu0TLIyPH81p0x2xobgPcIb4EYDzjLU4JWSf6juQQYucEmDlj2SCPtCkp
AjfnNgyhvZ0oheG6/U7Y2LNKI3nEJ8miQCiRDYgr8LVi9mE46z12FG7GpvPMwhaKnSHmZMfuxSVQ
WTlzkaZc3MgHTv5g18oGgNnZMS3zDz3DspgMzh1ETxqkiqeyLg+SDKc0Crnva9M60Tju3FZ0uX5h
3db6kpdKPAjJJgs9euOJJ94LoyoZAq4pX3zfz06VVCx+1AKiOXrwPGYW0YNUeX1wt1z7WFIbz+XU
jZHLf1rMVY/MqsxIN/RnOemPzmMp8cgS4MZJABuuejqHi/qOiDzewF3EHjdJ+1z2WXLnkRDc974t
8Ty0lwV7LgBS5sSW67mHsHAuLIcgs1VPVLcbADRKjB9tdkq78K4lIRFNINfwJgbtvkfhjtsE9JMK
tk/wOH8lur0RDJf9oJy+a6wusg3vahvme6JCyYeofcLT9+QaWLw5tDDZ8dIdtywcRUCimEVC8ai7
Q1b1B1UYt2Ix9U1FUDUqKvUwsx+G+GcQt1lEqiV9K2b8LcuMzW9lOJ0MD2ZqX/d0lWhjrk7BZCdI
z2b9pqB57Dk9qNPYl81Nv/XYK0owLlyomyOpxYG68XDJD3ZfcQ2BjPWRcRPpPBZvCN/pFPvMaHdE
boOfEKasa4zUdYwVpnxnWG58KF/fsIMAVZ9w9OwSJjS/ckO8eI1pnUf4yTFrn8KOidef0plvyWxh
GjInEbuED7DG+xVcjCz4IB/lRoafPJEvtbjgs+p5tumAsJznbt/KIWU61db3TKfanUlmpbDZkPJO
vyUh7tBQVncA5PEbuca3UQ+sfTYDJUnZG8yCSzVQb6+MD4GjMjB7eCjBcCDXWkXFYD+4urZu4ahc
1xOWgNoSxtEgoBGHlgHHHqk/1epRm+Xj5IYwQ3FAlAKwaUXtwNTulywsfxYmW4WhcX4k9gicJtfH
YqNwlTN+gozjKcEaJGVb4vcae3N9GXLSwyXu3ahbDYKzwv4IRP0TTLF16OsiOK1dd+X5JKxV3b95
3LIhIbWMd6lw201JLQ/cZ+18D9eo52fKZHfTwTG56GoRJB3UM8xFroS185kEYtnl/aDPJSoYIlZP
Llc8ZkNwh0vChuDdi5UeNn+4H3xfHsoxEzEn4WoPS8Y7lkHZfqWWlhinzWx9ESaOzchjsv8JJQfv
fFDZjLbSesBIaGDFXZbxoeU3tgtzp8eOtZivVgJgB2a0vS+0pc9EcvjvSfXaOIkyxBtvpE55IoJp
7McJLmuc80xN3PAzs43K69eor2vIYoB6QZgXECgeSCHCUjJSXtDSwV1SlPKGQAPWBGyft6m36Htq
C7V9okpVq4j2lOaG9oX+m7kQPASwJs4YHid2o2U+9xlE9ZU+c9w+RnBtgGhGH4Ixc+MbpX1Et+oP
HLh9ujS2xvNxxiArtDgOsyOuQAA578Pac9CpKg+npNsflrweYmbc9zrDNeUuy/dFTeJETH5p7hEI
zA6PEaDTV7EERnHsxgRvh2F46qKlHJajORftrVyn9YqCV8P18Lit5pxGA63Ow7FYWi2+FjBIJyMk
Ho4wLkxvX7fBY+LkNbwKLEL13qEm6SULTD4wKCLicw777LWyEw3Lqlrc6w4DmvIhhYwgffw0lV+2
UXreTpUGDx+PY1bFzerQjgKDJPdu2rZtmivWaknqA6K4scc5xIhPkhirdmvgjNusZzTHfGeuZjIe
JSBc82D5A9JOi3skfGuWPhgeiTfzSLJFLsbjMhSyOzn0loMDQ0OD799Kz+vjJR0Yzesp76z3kgmj
c+q8ALu5dBOfnqysGb4teIQHrNx1LvflzOgKN47W1v0M/5PFFbGM2m4H0CB3M01EK9YkEeD34cNk
bANP+LtjJvUzRjQ5nxHFGJb2c51YlJMFbNN+75VY2FfmOzil17Kf2Wbl/NkAgWWCkUxOjhc4rLuL
nTF+PGvJmJPABW4nvc75cikB9E5XKuGYbW+N3NJG09Fy7REB0zHdy4ZIlF20+a8r0dazPYrye4Wr
dJ9pa94S7O4Z7JB3j8vQjNpJ5weeDwBFn6F8MjOGJWyJgBYsRna/QPd7zvF3k1RC6RXnACT7vsy0
tyuMwdyXvvHSVMbdNqy0SuGdE3vwce/5JKaH9o5tA8J6wy22zuR7UQVd7E1UXCBdsUxB6fYH0T9O
eT6S3m/DWwLoCOFt8JkMQ3ByvPkVk08f1ZgDMU214p7ocPaUmN5TVfN9yq5+0Vh24zqB2ZX0l7BO
mbeiYoy5s1ddJ9BbjStRMmAmufhMGi0qHMRSMVSvyuu6w5ovZazDXkQm2dW1tT8kohW3gyQKQsvc
GV17tMrxV2xG8dKur0qFt2ot3ohYO1BYp2VkblC88qg/KMu4zwga7Q2j/6za+3Ysz24z/ijM9lR7
67UmmnGai+HDK3gASxjVo97jVGGoqMgPduCfAfUzbTdercZ87AfzkM3ibgrRnun3uCSh+hVlzdt1
sFhvLWN4cggKMIyv71NHPVK3cCN6uu0HNI9Id/MNZOarxLfuxwVTdGuOP0P46oQtLjAU1mvbZvrZ
zhzi24WRLUy/lESabqv3NQy+cStXJ7tMqDG2122St2/4GHpmB6PhTTX5qe5/FvA9PA8gfsBWZtsx
6viBxRfbl+l9q3CkZ1MFExd9OdGDc6Ao5ai5ZqRV8H2zfRNMOENO+tiaRxpcax9rNiwQ0fIzeOmP
Kih+kPewroTZkMmpzyv2Z/LsFJCtqY4R4F6h0Jvx5MxHEHGfRgJO2dAmVHUPG+tsKjBqdnuS7IJd
Ot76nUMYeLb0JxjrbEfRNt/3XEeqmZzztBBVxAsWTZ628enxLVv8S5DmP+Cm0rXBhZU0RfUlc+PQ
jvAbbRb0yBIFdcTmdeAb+6ITsMo15gp8tATKTftR+cVLU7oPQzEfe9eVD/lM048f8FvG2OeH+Zka
v1MAEgk4UlR2NIAFY/XUGVhGEXo6v6H2w3qCl3RLIuu2KJfXpVfJSzXV8WbbJDpwa4fliw1+D8H1
AoztjC52zLU8+fgrpOzRMQc6avwqTtXQHE1LXVGFcJLJeglwHGZD+YImFXlBFQsnPTdh82QF3cCo
prrAUNuL2cmvQ1Ncxk4cMTZSvgIiCr5t1E35r8R5nLjstX00nfECdjJOrfARbPNA+pMPOPt8T5Gn
E+O2cnd88EF6S2h7RnA3e/0d8xPAgsN7MeRfAOGokICpFqCuEYxzpmtTYaxhF/+Q2WpfhZ3VnEzK
WmTGilHMjdjTe632hTTCe6WaDgt3k+46c/Bi7lEMtoVN9ttykDIWJNBkhKmepRZjgu4KjD8NWUSW
KLir7qrafELwJmYEOtsbboI8eXZL96BVGD5OKTzXxoB0jT0DuEfPfCM81jO8QKY7F905RGnTyJ03
AORonBjsUAtSAZNw3KdR8751uoi9LSXy2V+R0nUw/jFHYtzxkNgTXIbNxcpk8oRzhpuhEefFfHKb
ujn2kA8tWtLxOLrfwVq/D0Z48an0Zc7EB4Wga4Sx/NbGMinN8NynLFdAEnep51/8ithLHXKo6c5F
sOEwqpOzmMaNIW9l219DmSl3auVON6LwOSBMyjCMQOt8NSQlsWjugHkHnCbGfZGs86uEthLi4B1a
m3fscBzYsoHPkq5y7lmvd00v98ot9v7IOR74jXGDdPiYJOGharx4HR+RnM6yD15MS+9nXT9a/MKp
3DhPFre1hjO64EhqlYRemOib2mRGSLsCUQoXT+68ZRcC3lGq7D+DDBj+mj5LxVU8r6hRElv1j2uU
VFmZ/WlurV+pljtpoQHpIkBMZY4UCcnQwt/NC7Sw8pf5Od/QDYJvfUBgtSvvMUN82ZH0iTFOMQs0
xx5ptf+a++aiSvWtLLIbmqkOo1j2XqXfZFd9iJCwfLLZVTuPgUzTRpOh7qkeiBt3vFqb/kZx5vAJ
wOPifV000lIp8reiLu9mge9nGq6gK97m0PlvCJBQkkB6ZydLfDt+ksbe6n6s0rkjJHVLMhdLuxX6
rPjVGMlRnDlIvGJJIIbAUXxqP5ijnZfNpz1Rp1HCtDwnibrGqmJGvceIFz9Qyc3VegF6AqKICpCA
f4aaxeWm0JO/Q19+CswagYtkIYrLYSDniI0edkBpu5fRbcRBEBc5FrSI4jgnZz0PtCRNU0Bmgf4Q
DiIfDriHqO/I0lcOo20ka8llq5OXrqZQo8maLGKs933iEZCZU/5RecOJ8+BHSSopEhkRyqpPsO80
yG1D+ABX5KVJplC9h1yjOMrmzhrq8QBjE2GPfzVvEw8zht/zME9BnZLye6rJWlYiNoJuWScj8nNp
29FEtKY86KC2uj0cHakPinq5xyELVvuQB+RuKVvSJQUqSeG86Bo/IM8D917sKE88o61ldZQ7FSG7
PHH9n1r4M1snK+zAlUslX62fqJk6vNH9iXXXf2z1rB57Co+QtEPwb8Q3XbqgqJdgjUgrZ2Ky2Rma
JGsquw9F3JRQL/avlptU0LDT1aqE9dShKYSz9cLJOYTukQeAdi0wEO8LciEXR7jL1cGvJ+C8BfYc
In1OkL9YSwJVaEiGjQJkK6AMoI91cir7nscY0mbBO6JziN8d6Q7zhzPUIIpQeez2QtPVMDHIbwCb
LCvgY6twxgcVSH0nljLNogZ82P8SJjdw/Pnrv/7TEjhW/9+22KcOkRxx7V+g+T/+/m9am/OLjZWb
SkpIkz5OKxuT9W9am4HBVVDFGJgMq3G58tf+sMU6NlobZfRULKHrhPhH/tDaLP8Xz0SBg0P2L+a7
8P4tqY0v/IsvdjNeOzZZIwfBz4KHuUl+f3aBU6g15GU1/5xw4c4PmY/AjN9eoUUtI8oz9yiNj8pb
yWEKw9bXSe7qY6AsB5KjVaUf5K8n++jJGpzsZq8q31Kfied+sJqaudhKelfMRPo+J0zABO56wSIm
7bWFXtMRf2a2507sAfRDSc5OoFgLp7Lbe4OKGftI1ciWxVkcdzjqOUHqX7CuzYguPcTjhg95HTER
3HL5Xs2CVOuA3Ibo+nuDTxseRmsTAk0AHvMuMwuO+wQ/JocZRme8ZN5K82Va54k8joHb/LTpCUf9
96yix+uV9x+BVXrialzW8JhkchkivIG4JfyxooUD6AkyxjTleorzAavfvmsNgsn8I3geUgfVplHr
I1I6ZwDYd+uHYYGPZa2bJ+NJ9ykun8KdQ+8CPVdhziyL/DlHPYpTr8rVEfo79lCqVfk9SjDTGbT6
pV++8dUcNXDozOqZujrPeMAL09FkkVDiFpkkWB6Luhfuzcz4BfkIrbhkzw65RfRD0n9Ao4AqQeKP
ovFsneVXX2eJ/5SB+kP6d91OMyk0OW0XaqFnrMmr6sAaK9KoW7Bc3E+2wIUa9EapuI4I0jg6F2Ee
OXjkLi7h62k3Nb5/m5p2bz/CVZlpxS2w0e7Hwuo+2qnPwnOpEutB4f1uozbNxgtEaJ3Gzjxny2EN
2TSBns0glkZgSx3nWfyl/4e7M1mOXMmu7a+UaSQNcA1wh6MZSIPo2fdMJicwZpJE3/f4ei0wUypG
XIq01Ju898xqUN0lAhGA+/Fz9l575fhuSctcdXoJitRi7kjCxnRsizKUwIIS56GtTeGuus70QH6p
NvgWZOTULBKziM01XJmsPtL8GuQ7xWZafqehHL3mBSAcsiRN33jOMb9f2k0wRew2ucagDw/Ok4FT
wTpGLUv14NUNBqfGGZnM1HULaKjinQrWeq784K5Qcf9D5NGM1xF6w5uEi3QCH0+NQaGB7O5iqsi0
PvYHgz9mhnk9El49ZvAeSkxSaYsI1eK5cLrJ8k7ygVMkQ4jegY1PP/Yyc0sceqWNLu6GiCrHPHI0
Ok6rxnAmpBVsON6GDLAE+xkufk7/Op7i5a9XsWnAvtCNijr+RKHIxHwcyKoxd4E2TrPXOYCm6C8b
mQfpM6HKsA8R4LQDgwENIkdO+1cFrns/BLmFRjOkl2as8AMX3506bsRFwvTX2/x6XCdReuqhNVp+
dJBfLA2/HrqqpzOycYqOI4+oJwg/cHNoSksrmZ3ftfNkm34H3CTUYBEBY1IP8Exy6ygzewhH/mjL
JWEn9RXfCVOwENv7d63x4lOV2M2FZaDtR8cSmD8GrFjNAoXscwTDaYcHJToJfIzsXS3UUVvnvMoZ
6eUruHEdYpbs1acttpoyYfkbC4s+/CqBsNEkQTvYRHnVAuP0GoIXJp0YVdgc+rehMyhbE6azEQDs
73Sd7HOMM9md2znknTITyx+R8bgnGPOAKI4aSZ3LNkZ6yeAFbGcOZ4RYLCp/1efESKFGRV1dRJey
J4p0OaJp3fkgREnVIEr6jt7cDeM9ugl5gDh4iUGraa4c0aMidvkLFpwjG1J3ofBncwmUWEtLaXzR
eeL6q9pDwA4Yl8gCxExluSoMe7yO80oDDDZ26hJ9Un5KI4zfQGrkH+NSWFJ+qOPRxnvnVHP9XjS9
WvmqCq/HIsAcYWXOeAGJpDz1of+vcXKMLMfNXYyV6HwU46uOGO+bY+S5AmQAQISjqsq0oy7NvW8M
sG9aZBbzQKA65e6TVYcxG1peT54EjLOj2O2pqMCbbZGZEnbWFBLRBxEgx5PJCx12QdNjZCXYiPk6
idvEqPDmYsEv+zWFINM5lQSvLQjAG1Zs6l0Ms5TmUVGXW931OTkVdhpc9G7pxuu+LKuN8mtOXQmm
CSCb7AlI32m7n5LLStXkBHX705llobD+QhSs+Di8p3xy5c5IM/HYplUeLJAOlz/CULP0tefp401J
VCJnb7/UFokSbgydp0Fd75oRBC3fss6phOMj4BIO53vZcrRD+DtrzI6F6ZQcruzpsRuzZukDDEpR
CBTw/XxoiD/YGqHUxGUT7qI8anZpXsDAo7cMk9TJTEGpLZW9S9KI4Lau5Rebxa/ds5YP5osVdK8g
DKszRHf+qqEUuRtNvF+OHtuP0Bn7cGXWxY8mm8/mkFI8Dqmeky58uzNWIOYUl4pd+yRCo+yeEEtb
XgPy9FYY3HDSVG5fvMCyqV9pmZaXrPAlE37evXN6c81PxCz2TRt07arqiV9CYzHZp21mTsWqSphx
S084V4VgKoWdoryKNCu8ZsFMcRv607fY6NVJ4wQoPHDsnDlJPP2s9cn41hJrtBF13Vwp/EiMUBir
ZPqYrzDq+N13YmUYlhXErdTnqQim22mGry6L2GFhQFledDvOScr9jhGNwZRItChYR7FBYppBVB6i
26gbzwLOK9+JXuNlR4qKSBmcZL/WTAN6lQtI5tVpenqLUV/U905lsfezHJAhEYYTWZaCiSDD/EZs
QMN0LQZlk80Y4rzLnMTKpL3p8WkPG3aD+FtsNZ21aeKpOzFhN9qrQncT+FY1ma6l3alsmSOf1Ol7
OvScmlS9pHBSj7GA17C5pMTRmRicdbeBAb6JNhWdi7VLMWbSVOI3ABzuGiOaZOyKuPITjtazRlM5
D6LkQy/J7kUBnarBMnfgs3w6dHUX1GuKoHiVm7xcK8PICndFyLz2Iuw2wNPjEItBk3B0u6VCtb/q
3KHZMH3x0WjDrnPZ7grWbkPjUMTITqQ6ZYnbnhYKFekq9jiPreryDV9ok3ewyjvX9vE+VQYjcuQ+
xiMsF+OxlfY4XLbYsbAUM7jfKqStOEYMvdMXWd+VwbqauqK9tKiUwlMgFEbM+z+K5thXrTvwSzQy
PnUjt34IafJcsSM73bEZ9nm3QAQKvFRLQnausSqK53ZsVLLVwe6ILQ6FNt/YA7baFWQ/uZNRn/oM
9hriggKkC+heHdCkfa8sjXGpTtVqepFlXCUYZDmiuV13qcCdlSBFjWLbytg9SbF6OGtBgVczl+/1
3ag7uI7gw1ono1conUS7IdpJz4+uRTuwr5oc/l4pjqAuRShrylqU9rEhawwctjWRsTlbr0A7MpFJ
ad4OEXk1MNpTjq8mBiFyXJaJj1XrJE9JwVhrutOhP9HI/EQE75bf0Yt6+L6nvjyP2UPVkrAzPAZg
TlZ6q9P0lQUE1MXQyaEBEEApxqDPHEmejUde9oRzDzKFmmJ9ogx4qjK/uUmiiW15qqsYNmRrvfjo
ZjYjxImlR2hEuB4iSzuPk7R4dA2fQNcoQKsOg6DlZOuaRY+2pemiGE4YzOlFnYN+RyYRWrgOarT8
O/q8bUdEC0KkhUp72gWpPpUIh2wfIFo7Ke1UzyIHukurNAMlAnCRZYFo+d6ls88s1c2cB1TO/go8
Pt2kPgid+1LqAQEkNWvPsrFcGnJdII9FgS9r6aa44JYVc23OFzIX9wiUs1Mcanz/I0gAZPBtZJ9a
HXTsecBt3jEHzr+bSdFt48aNHkkNopg3knx4Fo1RXjmg2EbuGN3CUatZ8ihD9dIfYYXOaFW1rf7o
1T4Q2/7tEBAkxiBO4TDcRz4py+vKxVOzod2WO6Cu+wJ3mQablqMKtuJFb3iv5HCFJ3qoD0fs/7R9
pNOcuoh7iMHVkrZYkdRFC70Fv4mgxwUKzdBJTmDAqum+NcbWXBtWO92AKoHtGLjIVRIVhzOLMydc
bxicy97hCVtk0CeW+rxYKKOCx5qbXb1DklTdUH7D8OL1X2BADndYLjkQAoSMZnl5fOYKJz8ClVit
C5QgR0ERPCtr1uKDTjjipeuNZeL4eI3QMfAjY/TboY2KN/SKgiszVNFLZabma8vE/xqlY/XoMom/
8UfacTb760rYGpEEKoPvs9DhM10C4+hfvJ5pGYMGXT40rU/rKg+mgKgRdNjltqxG+7tR5ZLAyxoV
uzafv5zegHaJwhEsSCdopZIR1mwc8v5M4s9zaH5Dh7oKWkO36wRYiBERNFTnqEeqaZw4qDiapSd9
8G6WPlzqVB7byK2+hZhF7wwktyeiMlksgNmCah92VG/jhamV4kEVfTETsvvgxCAyXmI59autBcLw
UoA8hkBpU9psB3Noj4YxQdEwGt3dkBj21vYp4EuyCfNUdRd1g6lmQYfJPZ0S+zkfCFmh7xjovKKA
zE/oJ0JM7ybeEc9v4wgqtnCO0ZqLI3afl6D3/WdLKzvYf4ZcOyyqpGDmmnWqI2qXpFJaoPCAU7jG
siFc9ZpVMjnDEJOu+wJ26iIpeDrZ610a/1K67obJnPWQI/BbtrUfrWRhUNrqEiskBz/EYl11mYZh
tg5k3531U/KC/MfddGOjHVWWTGj/aWLXkV4UsqHNYwuQqk6EUilk2HyBP4LgB+XnldpEVdoRQBZn
zbmZ1/VV5nnxFjGldlxpPhFatYu9VmvtAIpy54OCrxp6oovEneQm0VLqaw+h1DJy8gjxsNddMWt6
mgBcHFNeNDs4htVp0gIQcaRjXoiUeWUHAon5NS1t9mY2+m/QFcdtoFAL0xfGi1M5LpMvmSC3Ejyf
Rx7ye7kbst79gdsmvyZVr+HHB6+4KKogaU4grxIt2oel7q4bEXWvOAg5uBhUNayTLvNtoFzxttes
8Yfdm8lFXRRFe6wwuKDp0HiJAgQciFmnqHrWBwzJOF4aJK5pI79VDWdCsyIPexvb9vDDi0mwQpPV
4Y7RRpwRCKA5oPAY42qwK5JSF1io2xvTSbUjinH44IGuvKUsIGqzI2JjKsDhmeuakd+m9MR3DFTG
Scacm9wpo9kouDvWZtA0tBi6vRWdnS2NCLka2G3/aOD8wbAD4A41CntrFSEUdmLghOAZORsYTTbu
KlQId0ODi3rJuqDitYUzaDFYhvGNwR4zZhzaA+0oN770h7x8nAMFEk7ndX5LdMktaqLmIhksuzrq
K40XB7BLG91W2GhJGXJbvVnieO4vQxPe78Wo8Oh2VefeA06tSFfX++1Y+/G0Gfwevx7lwLgqhyi5
ph6cNkYvBdM0Q2EvVln11MZ+Rces7H4OfRMzHpfTesSDhZItMREazURxeBnm8dCVxbrGIAjLsy9/
tDA3LwPl493wupwj2NSLM8apab7FF+kd9fTVj3IOSVdp121sGzsbXOIx+TGFTTEu2XrdGVB0EkuH
2UDlBTsIvCwUgOF2dk4PpadYb5eZ1TovVa+P6NJsDm2rxh5bagBLq5rtoFvTlT117UMJAGOXt6Ju
LscqHjd50DyyHac3ETLbNelOyWU6onzmbretRurrAsFM+0JDvlckjTeTfuzbTt2vy3TQHqdKlQ+Q
ts6LSKTrXBkWiY12+BCSYn+NiJXILKBaNND08DuWnWKn+S39Qlu7yT3s1hGtsnFHzeyOtDG0OTme
NKuF1lvpaddO8RHHyWwrK8961NIQdKMPHjPiV2ryzopIU/C6AfOayphrq2bV12IEKGZq1wRucQ94
KXgV5LXBiOuYpp+PEwaIV6Vp5plnNkiOQvIF12JqshLTjsSsMDkGLmJbteG5Xrk4E1squ77OK8yg
hMOduHnHcLMrskc7kNRwyfhqpISaw98K70UiWworL1w1aBSOB7TBZzEm73Nhw3NBrYwRIXtGYKvf
qrrmDapT8KYJeQu4Fev7xsyC8FRjEHFfm0o7LkmA/u5Arg45GsS5IFIhoQeUKbSKy46cNih+Xgux
mPOQRbuLJDAD5Vxqco+0+rLyMpxSmql2ws6zCvSyvrVTiwoQKwJKy3HuBKEz0sttIDsal6ghqVIB
NhG2GCaafjeWJCmWHRClBRHg5omW6fwfONhbl7iK01t23KrbWNnM+Mz73EcdlPi0BzoOI5g9i6pE
XdfAPFzlAUXVIiAvO1yrwRhAGYytG63KpmKZGUwMlQxdO4fmE6zc7gtAy0cdc2UqRUGpMxqYcRbv
O+Yl4d29kO6LY9mM4dNWVzs81AEuBRAQyGBapnPCq8ZzGz7Yw7vJwgdwmDkW5p8UizdMCroVaSnX
sHTbofu/d23H6urSyKcnB5It+GLZbhE141Gj6boKoa3vcpm015oXY0SIWk3ffH752TS0f334N9AM
OXqYcK3s2Tr0/t57p638oIQMpZIunXtcwP92tpahUwVTbEEXjOlYoro3qoXdYY9YDVY3kR0Tj/MZ
u/USinoIwC3f0FwSmwlHhDU6Mqdah4rpw5LAO/jKuW4TqYrcL3Cu//QWHJtNF06JnPdeyzz4+cAE
Bxr0UrrWMDngbeqZTQ/UDcPxp5eaqrstHNPQ2bxcnqJB0/UfURTBLKpsGrR431taTBxbSnC6YCNi
GIMaFM0W36HYqkBgL0GzVg6XiPEcFHpjJLXTL25hn2XCU0DphNGKqRL2LXKKDn4FLUCwNhoovYXh
xdY2qAJa+eDpkYIALm9BI8SA76j2Yn6jIMPuuPYTY/7qtaG/N+s4hQNZaUxwjbdfQSs1K7n88w/p
GJjJKNx4Tfic+4+KlOwXtodE3ioqFDSe1Kz8BNcgn4va46oJ+vDFjRvGTVE88SW/PRVu7vKciNIX
FrhlP6RjZaMfoQOqJveL91geusyIaOO7U7xOQumm0PX9T1hEagLBgpBCmAnPgIzHxHlM/LLo1trI
G/6Ulnxrq14LzPjMF4hDF6ybQXQO1DYPTpRNpvCOeF6yRkknwGk7s4h9dBS1ibW8Clg9o3ksREsg
gLTRjOJeMZBGWl0lFg7MOornJI+yGxgVc+agqC6dLUryFAo5D9IrR6foWuqSpmtYMjxZwu3Vnoqg
d/qrvg6sW3eQMEtk0xT5V8/Y/Bq8X2kcA6QKhy0cNgIQlXNgwWNwERReifSiaWEbXP9aVGtRR8PW
KOhBnrMvqHpj4ZwiwTivRusIGPeUnLvYu4DCl2Nj0P0YYsrDpMx4l+pB8hqRsGyMJ2lYSrIiG+Ak
zhegLjGvgfuf3LR5AUy4FsTGMN/f/1knZiv4iWjgdXyS4FwLMc+j0g8nbxlS9uVoO3JTntVVw5mw
CkMxnkyu5cfHIDX49ybnzgsGGHW4dYFn0Is1EBDv2Afi6ES3ELRuIJ+BZmSyK+pVGbdMn9At8I8K
0tOR39jgRfqVU7URfmIrjacjGkfRAzMKfbz9/C3bX49x61oEDTqWOT/GOsvSwa8U9DAszBhaT0rS
/XwI8CHpDGA2dfSnVljR0sAcSTlkNmI9am5af/ESif21iE/AlwwcDcKtaymiCufd8h1FbAoGNWZR
TUs8COt8Y/mGSR08ObRFfk2l+Jptkj1wlD2EWo59Bp3vvLIavvipAgyBy6RQyD0Bg3ow+RLarZtU
9u3jbFHj/MDR7EjreoKhMY2aW9XGCfx9zuuEf6tJSzuk+ciulEmvdfv5tysOv17UgdIgp81QliRJ
Tor9m1MBOGrPap45XJVnNIvwM4sWlAcBRrV7xkGYYIHQsCUysDh4KnToCxA6qxgzFegYue7dDIFO
rlvuxUhzd9VBILwRSOFHxmKGunHbMTqx2ozXRvdUFuFgEVgcdL3Hljg4YLVBBzVLBC5RvCIQoy1o
R6p6nbpFdW16nOeWn9/xLDp49/LYgjtGqmAJ2+Tfkzx/sCYmWm4nKk+eGzmPBiWDm5mvX8/tP1QJ
2RJ9VYlGJhzys6Tzh3CrCHYhMxhM/bopZTCsP/9AB/qE+QMRRQw1DGcxsGVpH1Q8RJiF1EHjvFaw
nR/lbaHdRJCA7IXfGl65GqQ13nVlZzCMboC5r3s1Ot6p62ZhSMOsQT/ZM2sHuOor9zULwPOso1S3
zm0ZS2PTEi78WoWKaasqgM2THVYmN3rvDBwR5xktC03xXRD8fqsIhzSAh+s0IN/+W+yDBfMGvdPs
5UjyULfyNSdONrWn8YjkxAwv9K7mBKpqsjxIn8KtsBpToy7gbtQe9rxJhuE2hY3PE91lNBwTzhUB
f7I3RwjqyDAe3CznjyVvQ1SBBAv0iN2WeGZNY4PSseIsrMAcr3OHQzmTWg85sIxw+64yPDrmUTZG
s1pAE/HpmBTGXQ1zqiV6mOPbIo4qbKtYp84SnYDOJe5JWOKySanAyZ3HVFHw7RIBb7RMzN5+2D/y
5t/+H0Rb/l9oykdHo/N4fqIUQijU/OPsqWrC7B//uqmesp8v//ZeOfT7L/zSDmmW+AukHmwX3kTG
vATL/rd4yJJ/GQxwyEzEbD8vTCy7v5l6s65otukj6+WQMK/L/y0e4n+C38Jb7bjU7ooDxJ+Ihw7K
JzWD7xxcuYoIE2s+Du0vjmQ7oEfRdbkaJ0PsctIGlzSP9bXM6HC9+5ouf23e75mYYl523u3pb9di
fzEMkw0PeOq8bL3bZSTVnzFE0I6jeup3tJ5TiACrGUe/lDRBMKWPiNB9oJkWITMIOoNxSDZvvTYO
Mea2eQ2hxe4YpWGMMBt0LiETlCo7tWNdbT7/sG/JvAcflqLJoggwIXyhYdn/sMJpbCKIpEQEad/T
EKKIxQ516jjBWc7pfED+AA7JubMSnE12udN1Ao4iwogWDGd0lLAS+1cbGxyhnR9xWN7aBLMsi4ZQ
BbvUSXxqaWM7SE8i/N4xSwvGoq7Z+gGxX2Qo0vMvEox0mbOKzgVBNssMX6LvVOWyJxFuqTD/oQON
jh09OqlofLAIPQcO3tDSHbYMYm6d0jtWHjP7P3/lPwVtEI78k5lNBYyx+Y+L7qVq2uqF96Wo/7Fp
s2cwIXn2/0B6reFScv7Pq8DVU/NUvX/r3/7/v955RYa0gTDVob/gGDxA/KVfekGl/2UruBtzQC22
97eC/PcbD37DmM8yGFpIgmLj5h+q54hcpIvmX6at26bDagB4k1rmT974g1pPMjSfr2wrB6ge1zko
h2wzhQNeePWKWblJuEQKREgXV+++jA/e9b9dRKExY+UydWUJQxoHF0GtgZlWSfToiaaOVWWoXVmO
3tHnV5kXp3++o6yqXMWiCOPL5BLK4St7v6BEUBJzQxfVCl6FfjJY4W2gKn8Tdmhx6VgZu88vN/+5
v12OrglfHQcTZ/6F3l/OG3wN6AoKI6+Jn1qbtcuvXGjwHOPBvoESj4wxPP78mgfF669bdEwT/ama
e7QHlXneoD4ppM41ky45jUqfDJm4GhkyM8iauo5qQcmdQrVxFKl6/KKS3N8dfn3BiFehzFg0WYQ6
6FF0oxF7KTEniGTgQ/YYw1ZdgfM6gO3yxY3+/VIGrWBTWPMTPj89+19u6HstkWgOXaZyRE6o+8Wm
dImOUdiUVp9/p8ZhPcq3Sgy0ZXAwlpx9fulp3+1Eac4Zvw6dbAVLwgQSmrfpccjE7SY0QI2sNS+r
Hh0ASgDZy9mLPDo9MWeqTR+Rxcttp4KeQNokUqSwdt69sJwATgKS+lcncSRex8x+GMo4Z76Pgh8d
zDISDk7dCv4TLgRvzqAp6vqBtGT/G+nk3aNmBOGth9BXLlU8tcbS8xrku4RJmx4KrkDAujGHPp/R
UPDXIXufBo5C0EOoWYPcyEMSZbalSUhnpE33SgjjJ+wBRr0djtGa/5YTC0564b4ODOe0pVXWI83W
knEJ3SUqZzsy2J861zlzwd4+eW3l3je18F7t3O9AQCVF9ty3BX6hnik7csUmSe/CIJkS5EKZBQO/
ne7CSTm3oxrNu4BRK+BKD5nhssElRVYI8aHfI44BP5GqwZpKVR8Z9DrTCH19r42LNLKRd4xNADTH
p7nXrhToUcUfUWh+USgMiIURBsHXt+xugb6LcwFKEZIxQEjqpBbS0F6o3tJO0GGk1Qpx4AhHIPNf
dFsryZ2PynarV2XwgCYmvNV7FL90vpV1SxpC365oSCfPTthj/6Cbop/h1i/PRYRqurF1nBp+CFhg
moLgAq+3fpwWAg2OySQZ5GzlkOWA8Kgj6MjCLL7QZIMFbqRbSk/ZUAB8q3HVKqntyjSxzhF5oO9J
ka48u2lSX4XAAAvEY0GEkooZ4JlGKz3EoYAyD83NFN2Da7DIy8NQ7K57TPQE+0VZ+FQgi7WYJA+K
cVADh8xADqwvxwxMiqg7yixQe+ka8ZqYdoFl5ivfK+2Vlo9tvGvIjXoe0wilwzBOTb1sgRcGi7G3
htfOqfL7pI/GJ4h53TdNr1A9ZST9igVrcl1ixCqsB0eVAllllaODYrAovtkFXDimvkm6wTxsHWE7
cShrwu5H6zTyutILMr1xZbw2TR2t/B7a4qoMMv0KNmWdfdEBe1O+76/ZUIhZsA1qWwjUzry+vnvT
i3bKZWOONbFpE9pUUl1GZ9u7dxkuNHSx6whHf634OloLwfNNUf7s5UmdMKh2z5VLzt1FT402yjPH
u22QdwttM9TJ9m1B+qNj1P+fiDOWmXdr84qi6bfF4vwpffn3f7npX55f9m0X8z/wq4yi7KGKYvMx
XGkLSim2/9+IM/0v16GsoJABZAZZjPLjdxlluX+BPmMbnhtpdHwE+8jvMkqpvyTR78KlHSopvbBx
/AGMfN54//lgWe78AehQgjZzJNQ042BjbhOJwKrHC6Rhb1qj9bWvktgGborWZmcyeDXREtVoXsyp
1b5oy+/vlb+uPR8oHcEUgynCwUFKpD5bY1zAcgElTOfMLM7CrgYGQk7kH23L/3Up9koaaNRaxsG2
rAszMMSEN9DpTYIuYsI/wrIoV1qHp/fdT/9lzfjrUi7uGvpWBj6W+cj7/lUFAxRXsuaujDAwj/tW
jSsTds/551f56HdDHWkapoJ7yRBm/yotcfSRV5BLXkyWuwOZCUpu1Ivjts3KI3ZqKqqhrjDJtdFg
fHGH+wXk7zu0qaSoiU3zb0S8toRQGkWlQqbFiW7RcnalyZvkG4hB2jLvOdd5TOf+qIj7fVV+PY4X
XJc23P4du0lf9HCj1DLEbEsreRyWZRtmu6KK6y8K8v1q9e1SgmERZQrFlSHlQePRaYxwNFLgbuwJ
yO0sUmu2uPnKKwBNw8oUdNcCJ/HWrlMNZ15Ry/XnP+7+sePX9bEBsCAIbpeUgP1bzcIgMpyEH5dQ
ouhE5C6qJ37M5vchmKOr/wIUIKHLlr1vZewfPP7rOnROdEHBSjbr/nU6HWG9D2FlKadkOioaievX
sepTwHgVnoDA2X1+Xx+88IJTP9sqvRPWr8PvVRtipvoMVmNOiDsY4AgTR1qmqpmiL57RDy/F1MOk
LWRZjFf3by1hxCYLhwDLoS9/JlVhb7EtN1eBisUXV/roYQHzY0KJ1MUclLx/Ja9DtVsp4DdyBElh
Q1sPYRv7xhnn4Po2HfTBWfaqCO712DNOy05PvzgHfPA6CmkYeProsFniUAPAxJtaWTDVCwqh3bo4
dpeoFcejaiJYAC2ExK3MGOiL1/GDBYhH1GD+qzjKS3d+ht9VJPkw4sASfMHA7kHa+nmwTB2pNv7Q
a8dxobVbKm+1wdtfvf75UyRtru2iCsWseLDAgnspW9E45tJq42+J0QKQTAghnqUi/5t7RNTH1Njk
8Hr4vBo13fDKgNrVWC4u57LsjjrOca9F3Vlnc4LGZZdoLij5wiSd8I/vktVH0rjDFak78uCxCkMz
8vVCmcuMUnpXg9Re1VjE1+EM/Pr8UgeDlrd1QDJUooeqaO4Crdr/LRFd2vHcAFr6FToVd+Zs2Qrz
ugI4BCgnAaEeim2Puf1Gprm+NiL7WcPc98Wya8zXOShGmBWwo7kktOBEnderd88UZW/Xgeeee7cQ
3gIvuEN4567DYPb1FSVgvkClSxOpMip3Egha/eXzb+KDBZEajS+Exq7O2j+vKu8+QMP0y9cDE5ta
RsDxQLLhiYwZgljmkG1iWQVfPGAfrFIc4smAIVNmfokObrjIJrczVc8Dhr1uw8kJ6LnyQ9TZZGp+
fmsfLFNzN49KQb1VfAe3RvoEeiREJcvEg/2Y2yRuwGoY+xurbwmnTIkvY+ZfvNhFnxAZj8rw8+t/
cKugHwgSlPzEEHoPnmfLBLxoJAlvrV945BYoRRaJVR0T6RT9+a0yVqAwdi1d8tweLBBF0XSZjlBi
abMFXYwmDDLbAx4U9UG9STDDomnV/XWMaZHMgKBcf36n88p38BS/v7x18DaREK35OXHXbNnzI+vr
wOprjD+fX2X/UX0r1Rl1G29zSP7T4cSD4X9fBKMs1hkRPQspUusbam2IM67urVHixCefX2//9/t9
Pczh7DA22808XHr/akhCZjjkssM5sLW3ZIn4uzgI02ViR19tLfuP6tulHMlACGO5DVXrsB+qC99D
td02a87Y+hubdQMz6wmqjbepcYyemATZray2JaSVGvuL1XB/O/19dTa2eWrCKWs+yL2/Ua0lliLE
0Lr2FEGhgUQ+GIODPW51IrnJRCJcUNXy8vNv96OLzidEnlphcnA4qMQMYi9HYURouowI9m3WJ2u9
NqO1q0/xq+1EMRLXtv/iJ93fwt/uFE0UUzE2Ucb+h9Itj84fPIkCv02pENuHOdECxWgt9RJL4aKx
c8I8fNFu/KmQX3zJHzy9Lm+mTnidLuhBzx/t3ULbeuAO0qGr1mmDmbHRNP+0KaDG6J1tILma9C+2
lo9ulRi7uRbkhhGp7F/PDlCQC9FXa0NHtwBVGayN6ktc5JZ1ioG+jGaVbnVd4B7+Yo3/8FbpQXNW
oxZFILN/6STQUtsL+GlHu49O7KxUi6BphvuWD7Emo+Krr/ZtKPHP9efXz8oYh8XNpTtM+Pr+BfVO
WFnmm5hWCulustRC7W4FZFn6aiructsqScUUNsiOyXSDFzR57mXksZsTxjyuja63ky9+7YMC49dH
oodCi4HZECq8g80n1gbEBFNdrYlJv+P9cjauT5MBex86eFcwlKyEdYpvCOuGXqGe7nu5wbfWfrFo
frCIEe7GaMpib5gL1/2vRkjNnqoU0Uqm7PEyzHp4pV305EW1ffH5C72/Cfy6Y4badHUYHlFPHPzq
mpvpQd+h70h92z0ze5FvyfhqHj6/ykfPlkLTI+cW0XwC2b8fg00uQP/XrAG7EXAfEjCb6KNxp7dk
Xw3Yy/6sKv19W0D1mfITXEcDYP+CjReUdqiX5IeSa7NpJ304dh3ZH/UyCrZ/fm8WdZHFtEgInuX9
SyHZRi7SmsS5JVD+Ct3OdlPWjAsTnf3KH5ty8/n1Pno2cGQyaOP2YKEcLEl1NaZ9Li3gB1XXb1pb
NbsCh93SE2gqP7/UR6sRBR9jIpM5ER2U/Vub4VlNHQTNGhSgWNVqym7z2okvEpN2bkypzggu8YNF
M3jxF2XYW0PvcHVAGqdz5Odfjn7wKkKVs8lWC2F/ppZzVLuTuR5CBHKj3TUbUpzaW+C43k9Aw5DX
ksnVdw3S143W5DaxHlBPLmDW1ct0wCtxYpGdA3FfI++bgGcyOBJ7dL7YpT6oBuYcCIIgeBp4ow6W
bk/ACRG4/3D6xsaZ6wyng9SNSzfLgovBH9oLPdTkU1iP2UaSH/PV0jU/0fvfl6sjVEHxNWtc/ja5
TFQ00sNECGwHMa75oPVIAiojcsJQEKJTCqZa+AvNq92nogKuW7fovBaOGTlbN8mqO4S98v7zx+fg
nDS/hWyeHLnnap5y4W25fbd7mkVRdiQyFWuShpqNHbTOIojs5hjRYrgRIWT/PsTgtoxFgnWd+PrL
QPPD759/ir8/xPMObvHN0L2lhDgoczuzkL2b17Q8FKlWsCAJMneF3Iq6xeAByG03JSCRjbHKvnhT
P7x/DkvMsGm30Lqal8V39w/nGBlni8qP78faAZmYtmxbutziiytebRJ4jmqr98lq8gpwKGhm74jP
6L9YoP6+YKAM0FnesUCQ7aEfLL6B7RlTno35WmqFTWi5gK05GNGFPebj0eff9ceXYiV1LSpS8lL2
b5iXOWeEzqViPMs/KtTOa7DYdbDgpbS+eN8++l2ZXVN8MxMwbPvgfevjWIEB7EiT18GikHbdozSV
jCoXo+dMP6d0shdlOdgDdZpLTMDnd/r3t52uji5YiF0YUFSG+3c6RGk9xm5QrKs4IFndCpwlailY
uDIlYBpx7Y5zLCFXjhacmCDWP7/6/OAcvOy0l6mE+VHnPfWgPog8VdqNSIp1BCv83C86guOmwIJZ
riCvEiP558UhQhmLeQ7fNJc7PKp2Y9egJNWIXrIqfxeWWrfECKUwqdrDdILraci/+ILnp/LgFql/
kPDNCyoT/YOf15OF3YcAyddYSQucfpAIxyi1adTV3gn+VH2BJTH+X7yxgkeJJjPX5WR3sOuABY+A
28SERDaNt5X4tM8GWfubAePNlaZa+xi2a2Kser+rVxG423MLU8bz57/uB28RGx4qEJq1DBL+k7Pz
6pHb6Nb1LyLAHG6b7O6Z0YyyPsm6ISzZZs6hSP76/ZTOwf5ENncTY8AJMOzVVaywaq03bKs7nauX
HjiB6tyao/YDIjIWLM5UXHSrbb/cD7WzkLim6QHRXqN4qG1mGTqPXKZtc4YCE/3d6biFliGii0YP
CsXq0qU5+Kx7Z6JMNXndyCqPYcuN9duZ2OV6Fc1u2ZypAqNapDQ9uj5umH0GRBfOeEOY4/eGsxTl
cqpAVyQKwj4wIjRDz/eHvjPLhqwzubIybICeWv8Q/g24JStpzpzdMFxzr6ULNpkauqkN1cX7wXbn
2QOaZoErU7mK1sEW1xhBvcBlzhDFeBmKwni/2MLC20P5kemTd3Dnyc+22TwAzxCqAesq2XabIx+v
2zAZoVWcq1KbH8SI+zeKxc6H+4PaOYENCG3er3c59e3NoNJqVBJrturz4LVoNSEN8hRmSecvDgmZ
DwNntiCugWS5Lm6c/ouVSwLM4UDrybhBh5UYncTWhG8E5O7uuaiTEUvCMQSzYk7a1Y4rIDD3h7tz
IpFAyDYmhXYW73a4/QhlxwipLCE8iaxT2aBu5Ig/IDP9pXYIx52iUdFfv0rZlbDBEGGjsG9u7pl8
RBcWNjDDdNByKDLPfduLpfyIkIn77f74dtYoCxMctCGXKHO7XqNG3Wm1kjlkkAa6GXUDmBbNLaTE
EylhZFflQbKwc4XidwNSBPQUFaVtQ4pv5aQITHdnPcV/MzXZEzxHZ8dPjNiGWVyJ5xYFCe6YPpzO
yzw7B8Ws/R/g8q6hXsg62gzYGh3Uty1+wLCE5fc2xNoMDbbsl7TPc42p7cma3EgK81Xf0lb/+vrp
dgEyWB4dVHKUTfR0yFNVDF0H7QXDxj7EHPLU1fSkx1Gfnjjrj5g5twUX2dQ02KdUePiHLTjHKSix
WVYOmntBeznJ6hR9VDwuVGXC26o0Hsd4mPx5URQ4nEX6H2RkEz+dwFw2iju+tvDAj6Ghi7qAKhGy
2+qzmokGdcse0d1G9C/thGgSHBTzcn+Sbw5CovBQ5BiUNAFezes1HXoZhlrCdgP8jRf8idLl1Izt
UWNKfqrVcavrJLwwBGgH04XfXiUVY9QXyI5BBcDr5KrTT9hazlVrLSElAqOH+4O6ubl0g9IgXoMm
bQpmb3O615HD8WarOophUfmHYHd8wV3YgSCTHHUWd0KR7AETlYm2Ck5kPX/eVPTU3WYd8c9owS1a
SQaggWkEwWqqsC8/OO1uJ5LPBLmUZMQ2ScA2bzWrdaHQCxPLn9n+ASFoBJI/15d2dOiAFEI5mMib
A4BItM/km51CCqfQenRaNkfG4kw6bZc4DpLSbt5il9O/U4U1vqhonDyB/IF/FHbx8jC2rWJe73/J
24KjHCufEYg4ZBB6t+tf4NSV5PENejByyHZ+pIUQD51wMr/G6PqlfmG2xlcUmk1aYUUD2DFp0pmc
GLomYlJZi6vx/V8kL7H1UuYH8aKCpAkIjBrk+geJGiNWsIS4xnaK+d2t9RQZl6h5jy36xxlj80/A
SPq/40mzDmpNO5+eTFSjDGxb/G0LRyo6u1PoXKtBXiXzk8gNO2jUqH+T2oZySZfOPjh/9qae0gT1
CZonKApvE1FvWIxhwvwgoJhG2aTVgMv4xdIieJ3nA+TMzqp5XU4IF4zBTKOHaglonDJA0df+c1R1
anz3535ns/GLgIIYtK7MXzyG31NjGGN6AQENGPI8p49Vgyparc7emV3eH4S6TcO5cwhC+4rWFZWR
zXfW9RJ9ftWdA4P23Dl14/GMGuX4Zh7N8lJ4FPVGZSzPyyLmAKJM6odz173+k5Ohejx0JDzr5guM
6GU5Y2kA03W05rEK4Y3rqGGca/Qaz2LIo4PTZWe7U0+kZw9Lm2x3CyPCHVQkdmapgWHG+B1bMe4h
0PifOhclPq0zDOT5Fa/5AFBkEv5CemseTPvOIge1IFMe6tIU6TYF1TRMqKkixhxQGMuedLXXsT/o
li/lpC9/i8pD1+f+ktobMi8OShSUYzR7u6si8G9eyhFIu75w049SveUJN88M8wHbalqfbpDbnKBL
QlrvFk17D7V7+P7q38AThFtEJddh2PLI+e3FF6cWUAE3VgMFpdGLmi89yiew+a+1PdT4RFlO+ymv
9fDa6OOCXUb8L+5LEg0IcDwTwBZsJ8HM0xZ4YrsEQgwYog2g3rG5RWrHwPPx/lh3cixTpfgrgWOk
lcY2p8TsPc881DCCacDzPshqtMYE6/8ZX7EQncjM+aMrIeq4aBU9ZLmXm+RamvV2brH7EVYfHzD7
b89zrjWD0iN8SDKGbfVzptKnQc+1AsuM6pcIBeIHMlv83MYlfypLaLVDjMciVeqjqbhNvShOUffl
PqGdBqtv/dkzg9wa6SgL6SEzeYAhPT4pbMsDwOztjiIN+sXiZ3XBY9mcY8lMj7tOTAuXeFP/5EYN
tqcNzpmp0ZhBlnGIHGzh20OacJJYLcE3lr7t0CqYvTHmyEYdPCuCMpyWs2F0mIrUS325v5h2Q1He
k5B6G9LVZgZFPriKi5dIwIWs+e7gsm86zJPcCXHP+6F2p5EMhEPJM4BObPKQJcLlR4tDK4AZ+TwN
KawuIzfOoxtCq0zS5CDc3qokvwMPTNtMdvXXa0PVkcCx4f5w0zX1Z1DB8E6BVfs9Whkfa1xpMRQy
wmtlQ+//FwN1KHexNXVe8Zs5XfBeR11QMKcJZiRjbaDYKmL1pey7/IHOyVFfZndi6cxAmEUV4aar
rrlVOGM2awceTU4EMdBs8iKL910elo92Urd/3R/f7YH//ziAkrCMOou5OWzTIsI0DVOyANfG8Ipx
Ccqks9U+i6UwL5GXQZSB14I0tZc99jQcDpbs3nBpgVLp4rynVrLZjv1UFwa+IHzYevYeQrzGr+Ca
IuryHsZBExyj+8OVn2udrqKgAKEMRrVEbW2bAPUsMsTPWxsN3LR9yelmf1I62yB/7MMAPoBziTAa
OTgCdoPypLOpDNKb39a9DHSHcwuF9QDYpfnkRUblxykJVO3O4QOOjM1V1IgV3x/p3od1eF7yduf1
h4LJesvA5DY8jGOtoHPDqoU4lLSXDnCKecKB3P4ngzCFqZ6WZKBkkhJV3daJP9//CXsfFxQg1VJu
Ue5y+RN/u8h7vKeWHmpcgCOh9VRNxnheNCUM8HPpg2Hoj15He/GoR/Ey4xqhHr45JbzJzfOCEmOg
6Mb8U0Wy9wLks/pDA15vnDpY3D/uD3DnwKX8RcVA1gpgnMkf9NsAUeytq2KAhC46nLQwl0kuFmnv
OXKGn/cj7QyNkoFByZ3yDxfJ5ryFBoVXT7WgTg3WOkUHs1qs5JwkyPWlWBy9/tADeA3smqwE9JZm
rMdVZbkyYcbtBOpgUM9Cz/bk4EiBDg/s2q6Px4Ok43Z0pBvwZADry9qBt4nXNige20oSnSd8FS4O
F7QPtw8qfpoKf8K7+iAJ+EWLWR8DNrAdmrzk9zxnthJrdT66C5rRSBNhGfVzMhP3J45dxYdCjOpb
dTHM7wXqwe9j5LEek3posmvoePFFLRLxTDdCpddQdmjkhu5XEljevPe/tvya25/HC8eEPEUyzpdY
z79nKDTHyzgMbD23H9iZta/PSE7ej7I36+wUk3YoFzk5/zpKhy4ihAzk5JNUoP7fVcmjUzifC8fr
HnulP1jBt4cgXTkuGA/0kAZ6aLNXDNp/ZI5dGGR4syBBpHi+F1bGSY3K6RJbDqYjcXkEJr3doJSF
yBv4ylxw7J71EE0D0aTYlqYniDv72gKxN80i80KacdSx2RmfSdZMigIkThbb1qFQUEeLru54G+fx
9NRHDvaudlOdl7xGS1uoGNtVqG3f/4Q747N4H3L8wJCQqOB10HSK8RPHzBG8nQXKRS0GH5mO4VPR
9/1rW8jyyqT5hVgQG8fdPkUh0Xd6uugxFbYBz9k6tJvyZMMYOA9YLugX20v+uT+4vV1qcU0TjOcg
/7DZBjz/bIFtYXJ2yqn6u7bH9p0Qy4ArkGUpV7Uwam5rc479ydXbn+pQVtjSQR0KRAXlv++5bxB3
Hb7MkYhfpC3PQVa6UUwBr8KcUBUBUstWVal5rqe/yrH0jRC1Pk/jnFenVjMSeOq18g7PaCnYJPIa
s7BCf78IvX4btiJ56ZAZvjYIyb80RjW/g18cgbMAoTqpbdjhRdgO73QlLv/QkSjRT6QO9DQb5Ujs
5dcRvjliZCcMWoSseOtbySdUoStsE/r4PKjlp6pW80cMh2JJmMK5DFHNU1x0/TUbav0knKy/Ktys
0BQG921e6tEZ7Eh9MJs3xxEHHqxCjJHoqPPXTSYqIWOlwJsNowaUYKMy61CZNyklZui8fsTBvbjc
X197Adkz3AJ0sWSFZ/31wr6sFKx3kMPEk+9BjzvjqR50bLrzsnqsxzi73o93s1lhvREGtC5VNBSC
5L//LVvAsWswLay9fPwPkJ+FuAJMAVzCghBWcD/UztBIp4kCMcEAELeZSzJfJcW6wvRH0VgtqoD6
8o+Hb+0nD3WRoKy87iDgztikKAoHLX1HbvDN6Yc1btoVdWP6kzK4Z2haeEPRtfZNcxg+3h/bTWJL
BHYdVUBHdse3JEKjT1sqURAu1KIFWLHwjNbmMj/XhbOgGSeQQizm6iOuZCNuVsURuPy2Dkx8POXY
ODAGaBVtlk2shA2ooRTCB5SewNKH6A1ei+3FsPruY60oWAOyd8LukmhC+4y92/ySOXXzEGWh8O9P
hQy12sTypwDogVBJYZq+9npF1SAgMFaF+xLpHpR43AaCsiu7129MsgSWkmtIetqWsaU28aiHTmX6
oPnHy+DhVaOAWzy59eghjWQcvQl3R8UjTYdkzIoyNhM8Qw9xpmlAdYp2wqMoo/J5aJC4uD93N/e1
nDteCxLgxim4zTk1Qcctx/IMAxUj/MstgECJsi8pzNAyUXzw8uZ7/EGcA37z3s6UHB6NmgIcdXPz
JkpJ+zRTWmwlWm9/k65hKNXbtXpZzEZLz73RHlWF9iOyV6jqUcreYuxavRltzYG204wL7UVk8/05
FrAajQWQehr2BxN7+/kM7kJeYZSQYX5sm5uF7mSLXhJPH3TlCt2uf6TZeCQAdvv5iEKHEayKR8a1
5dLgohTFFKfhQiGH/A4Ds/RstN781qa9iRiX1zj/VGpnHWAIb+eSbMvgWcRO4PjZ4uh4/rCnB7aC
CZnwYQjb9MFEx/CcuAgcWW4+Xe4vUrmB1xuceCalGfSmuKy3qju03VGh7Dxw0yiNn01nKh8HT3fO
CLWRFYUUSyvL7U4VmsoHmeXOMUdoaCUoQ7oOWL3N2TJHpiKAUqN3o2d4DfXC8afe0s9t5xTBDCwZ
wZixvRTDJAKr0KeLYivGR9UCvXt/Dm6vFgNtY8oYtJ7Yq9vzth8Bu9oph5yiYSAdNk3sq1rvPNkW
Wo73Q+19XpYV9XgyOuQbNicP5jNC0UNEI6KhtwKnNia/1WblQbfQs9G6/ghpuxvPYm4l3Vi+SNfn
d5cbmgAvynJiYZ0jpWACBzt/Hviq8GO7+eDduzeVIEfYmJYUIN2iygZb2LwTkHDIXHU4aWqaB3Ps
ksGjVHfw1fZOAcnapuYNDxSww3poSadktlESqnWi4YyRwBgYJVrdr/9gABeoHJLGUhaWA/4tpYrE
HMVhgwKvgOGLo1Run2IM0rBtSH84I+bf98PtHTogkABY0RliEuX3/C3c0hdxqgi+Vzel2jXPSsVH
dqd7qpwyQsYn8s44wByxBveCck+p7ALYIrSj1kG1eqbz6/QmlsVzzy2PqNGLDsXtB4eG9aKMdmmd
pkydvt0f697RA1mYxIJbEsa2/Fm/jRUJl9nLgH75uHDGQa4O3BhDk1w1xfM+87ytebaUXqDYtfhw
P/LerqA0S1rDHYkA3uajGhNWSbbQTN/N6+bSmT0e40mFUnTU96ehQ1jtfrytAjE5KxgcE9oBjROu
rq0eb5lbamarEdsQU974pONYAksyGty/hMszN9CLXC8RBQntIrDRI1dPc5GUb9VprL5pYZlOp4bn
jPA5O5BMqqba4fmU9Bj7TkM1YhIW50L4LoC8r11ia//k1Jh7v2ywrHkA4591vtqU9ejPWrPQZ8aB
/KObaCZWOCH+vicL4/HyVC9jfQBpuM2kJdCIaimPERbXFlHW479UjQus8GaCGRRnNh7vOEuepXSk
HzdD6c+e3fg61bkTusxHWKFfx9vmdgPKR4UGhR721Hb3ekbn1VboYhe4YDYyG2ZPH8du1Z8i1zr8
idJ2+NRrgFFPppWV7alIDP1zo802DqF9Yn6rXBxxgjpuG0xD8D14byVDE550ytkgktscSamsdurH
qLCa8RTRb4F6FBfiKBfZOVbpBwN2+iVrwKNgvVUQICusuCWncxRzCjRvzj8hnR2deIDPB8fqXiiL
NjFwBBp9N4p/GE/Utca2ZPWAueT70Z/RuoUbI+8PirI7546kBv1vqM1lWKLRrqELTQJgDdqbUa/z
b4t8FJ14/2H7CZx1episarnc3427YZFShHxCXYLUbj2ZphkhpJIwwpyuG8JttdXO8CaHKjmp9VB/
87xEOYdm6x7E3ZlZWqZSChtsIQWITdzY7coJ+T3DV1ujeMikxnzdu81zqKs/749wNxJ6WTxjOLk5
cdYjzKhGeXh4myzwqQANPDkXz2xa/WSZmff1fqyda5hb8b+xNhnGVFZjGeGv48ddrn4aUcH5Xstm
9P0ouyNCGYoaCgmjtSVcm2rlilyv0fTQogYId+N9HCq9xMYsPOJI7YXSpF45j1HJutisSmw7E3Yz
lY1Bw0gqKlpxNpMOslRe/nV/UDsLkZSC5gdtO16IW8DpWDiT0OOQd8zcAnZCxOKiuIJabj1GV6QK
tY/zVFh/3A+6973AtMl1QSOL5+96bSQYvDnVyPfK54KlmIxuAPH4X6TUFIV4PEmGF99sk1JQLR3s
GaVMv2tb/Y+oLf+uS935aDfZv1jqDIX8BNUpClqbr2U4I8DUcTKw+huTl8pquEn0KEKUdQmVx/tT
t7cyyKQxA+Uo5umyiVVLqQiMmQz86AUalCpwu36ghlnN8xGFd+8rkUej52JA+qZHs/5K8awJqxEc
jRpWHZcFc/Wr04dHCMe9BSgZu/CsmSXW/DpKjWuUsJHC8J2+/TFPQ3OmSLFcTIFWDBAZfG/ssX64
P4m7I5P1UPJ2+ezcjMxWvNms3YHyBOXRZwxAeW2FuROqwf04+2P7bxz5MX/LLuWtA2mdOIaAo4U3
RH3STayVHNz/EMXw8ieMC72DyuHeCvklNUk7QUejYRMUWktk5+VC0A6q6SkMu+RrNsbVt6jImiNG
+d5M8jShzmN5+IYYm7dCqmVdOqgs/TgtrCDHjg6JcFU/eNHtR2GVSGoL1H85z7/N4+yOhdDtjuJO
MfZPXpOC09cxDX/915LEMpWSGSWrm96WlpYFdsqGD3opeUZzBu+/PEHAFVtAKMLuG+GF/9wPeTsw
qiw6dR2Aj0gnbbkHqdbrtSZY/DmvhMCzavujNhru5/tRbh85spajkf7LdjBs1/X04finxzEEWygk
Tn6Na+xtx6RrP5RNWPsR+NYTLUsbvGM6nP9FZPQxKSVzWsEYW0dGK6IW4Mn5cG5ZvDcUI/kKmnl4
g6NF+9iMlfuOTTG9VGI+sla73QVUkmTlUSJooWLJmf9tyVDdxFWT3QcBS8hXjYXDa6ZrD0WeDAen
iVzj6wRfhgLECT/oV9FsHUpLIhvBHhmqslvf8BLPD7lCgyntf86Y7h3M6V44zktsGTguARVtthwu
qPRCF/Z3Ng5wrQDjBXaMQ6cG0f9LNhTKQS13b43Ko0QSIslEtphoTGlg5ES8X5yowzvZKLygVEL9
4F67PSoR3qZ3jc2BrNps619piw4e3EPwJV6XvOX9K66KSFNsa0SP4XnjBhDnyuD+8twZmswQeOXD
dAQfsVmeQHO9HiY2X06JxBvs4uOzN3LM3I+ysxR5dkodfhqRtP422Y7ZOHbR50QZihl4rVPGp8S0
u3dofWWvfs2Q6cj6Cf8tpdRt801QhRrtgp2up2oIJH9KT26Mbae31JWvmYg4T7jWvro8BfeZjyPT
H1KtbdCyWRKzLrnlYnP4Q8si94l+VvlVUQTOVmGRHawU+VHW200SZcFX0J6iqbnF7jpWQZd2mZEB
w/X5vZmK6Qzb2PFzk9d03tRUKAqleJqiuPjo4qJ3sGZuvya0CBIHlQYNIjTWJl/J4zFXvdkBlF9E
4rtrh2oTYKdUnJdqjoaDqd0NJksXfFAb3vXmYVOIZVKHpYQK3CDb1eAu/9wus33lmapd76/SW+4D
CjSm+4s7T+30xn6rVDCYwxG3CGKRj9B+xumssiXOXjrMb6J+yp6tCQmkKbZgBCvTs4k09/v7v+F2
PxKXVpW8ptCO2SINwM7gU76ghYMM7/SoJhpmI8kSX/5FFHnZknKS+5ly0n+7GniOs0ZztwiEPvQP
CXkuUApKgPej3B7TMlOBRCNrfIxKX0dBBH1SspJamtFR6zaSZXzU+zF6QmV+Lk5a1XcHH3Bv8jjD
DFr9FszJLeY7Mjs0ksEPBEtjtB97LbNfxtrtXn3ZMSJAIABWdCltuZk81PGRtl3iEpRchtnlBPc/
XzCK8tSpOPVadBTv9l5Yx9vcdhihohZiEc+ZlZccFNRXNFnnh8SqUgib7vfei4/cHG++HIRiGl8S
NkfRDrDe+supIeZoRYTQ66S35mlMB88XptM+4DCqIQtdHYH1bzY58SACUIbCDEW++dfxnBg/gT7F
1cJQ4uQStzVdHwM8A7+yPzi8th57KA0SC5uSX4sE5vQmFZw4His0fIuga8fZ800xRd9YS9M7ZxlG
lOuSoqTjNuMWUAzeuak94081wUL51GZq+twvsf5l0Q0kRecUNdwMiXoEv0ZAxWZZ/IncB78f/+iv
POu7B81u5w8UskcU24xmOilVe9Co3J05ziy6L9ywdErXM1fWKDxPbKcgKSb7WajOcLbwcL+4Xacc
nMQ361BOHGHAYkiB0S0IYZgcYxI8voPcnr9bwi3/FGExX8u0x653arp09M08ORK+24sqIWFA0fjz
hv5XejE5pTEVQaVo89lbphrWA4aRIVI5l6JXVMD5una+f3LtzSrlEujHkISB+G1OriVLh7CxlZzn
HDpkbarPQYf2JoXC8gi+vRuKbg/gMqQEeeCtP6BYutmJQAcEPRCwEx6ODaaTIgxi6t+vPY/5gAjq
oe0OPkCWntahYjcSpnBNrKlF4V4dWmrBaPX4s2ZxfDFw6P3P/Vm8vU9lQMCKJpQKBCG20AtlotiG
mwuX2RSlOKKYlXcB3pw/Da1SPYto6d4oU9ohx5tVfyVeq58dNa0ObtSdBUQUcB8w1mg/bJVbvAK4
YFW6WYASgxO0iVEFy2TWJ0sk81sv9Brk0c3yIOjOV+XoJCekrs7Ft4W2dEUPTdE18ZmsjeQcokH0
edGcjgYMKIn7s7wbigoVesOwOsjL1l+1KXldzoJQUatG167Lo8vo6sPbzmrz1x82wHWkqKgkOd10
6JPCGE2jVAg1Nt6pChf3oqCk5Fdle1TvuElxyX6klh1gXnSdecKtRxUVqcQohRkKMLy21CizrvUv
G6LR837aVjPRhkU5tZVwBdSkjp5Fe5MKHFtqdPGUoDKxDt+QEdlqGOVBi+bvaRwUhFtrVfcx7BoO
Kjs7dy24UlAPskXAIbA5wRcnjZvCGvJgMUYV3lhbf8pDJKqqsC0ftML4/yYn/6dm/t5+oHRK9meD
a6H2sh6aMVAlsbMpD7JIr58Kx0IMptbLC4I/tNG0ojilcdocHD1yEKsXi/ycvwXdXLrJXCwjHtl5
MIXGWPAMzOdP0Lnta1VmzmNmGPHFyxwNzwdTz/64v0F2Y1PPAnjB3Q9Ocj1gV5vmftSxR9Kn3niz
lGp/IjO0fLUzYr8thz8zrImfhsk+Qu3tLSJqx1INF8FWwCbrwN5clq6SJHmg9kv0MPP2/QLlNvI5
ro5woLuhyNZ+XZNSr2kditJWXkrHXIgE2oelUJ1P1ehAVR7U8AAevhcJp0wII5COEH/YDIpJw6lr
sbMAYF3iL92inMUEKjOdnPby+g8HVRTCO8kecMTNzigpDKa2ynGDRGj5iDtS25y8vPjYNK1yNWq4
ylySCm2AdvpyP/LezUUxko4L4R34cpsE2E4E+oTC4qRbFC3QceK6NK3aPbqzjf11O+HN5CTu17GJ
q/aky4b6SH3tIFXd26m0zOFVcSxwa2/GP4dJJusmWdCbqfc46DEifWYZ+01e/qm5SGXTzDnSc7t5
QrFRJcyEfhF5PyNfL6Q60XGVr2diJpA+J7MbPqD64x4U1Pa2JFQUhItkHcPeSiz0RTRPcedlHK/D
9K40+Z7uPIUXbsvvTmjVi9/0Tv12thGyOJjUvYsFbh5MLlo63GGbAYpyRMSoLfLAHPW29s0+Eeep
y6IHy8rar2lfu3+6XjTFp9YtZr9bXFU5+AV7Bz6vRwR8pbAHWcl6ivsha2LER7PA5pLzeT4DEYmH
NBAq1Zu0NI+o/ns7Vt6gZO9gqSntr+MluU0HVSGelVo59tfeEmiNnV5ir80Pduze0CD98OinOsS2
3YRK28npksog7fESfL0q14bAH3YPuV3OZ9Et5sE6uh0a56tU76RvRnVx28u3zVZbwijKgnESH6O2
G556lUQzB8zz/v6JsBcJIIYcFEJJ1ILXk5hLiS/PxGqySOvhKlQ2Oyj58YIjm3mwPm6lAiTegz/o
R8trenvueV1pUgwuyFiVZPpD77KxOZlDguxU24nl00xH7y8x5ZPfeUNySWxr+DBWpX3S6WNcCiGq
g9Pw9hzix0iBVI5EOJdbNGGuKo7ZLxnnsJLkn6vSEpmfW535YAvKVaewqLsv0VCX0UHSsBuXCgtK
wy5gg22jd9Dp+vcjZu3GaP+cFCXB9q12ngeLUjivbWzfB8v49PrvDH2DKoFU/7tB2ns0v8yiqbLA
FBo+8ovILk4q1JfZwErjX4TiVkMpj1OAd9J6SS1iiPif8plboI0Xy00Wdkxj42HSHllP3e5LHbCG
JZF2nHtA4dehui7urcEklDD16jRmMNx7ctygiSL1AdTZUStjb7fIWwuIDZhQcJvreG1iD3qZN+yW
0noX41/oc5eXF7ePl8f7k7g3Mh4KrA6J1Ly5r+YyMVxFMLLcTqQqEZyFpSmi05Qk3ac+F+UBlE7+
8nUiK0EiZM2wMXhVbj+aqc+R4lROGtha01xGR+neNW6rHyAj9+YP3ItU+5cM9m13XtMravxFnQZo
mo4nKh/22cpodQ2cOef7E7g3oN9DyZ/yWym4TMy+jHtCuVWmvcv6ML0i4D3+i60snY4A/wHtNm6K
blyFWoTvDXJh2fTGK3v3JWzRFLXGKfzhlBCb676qT/eHtrM2pMOI1Fzh3GI7r4cWdWWhct0nAV20
v8KQ0k2xGA4WGBDO5lA96vTuzOQvjW2QpTz6EZVZhwvRo3Ir8BoAQ5vu0sX29B561Ossz6Aigib7
VQgj26dZsV2AracXZtwQZSjqsT0paVj5TVun36dYmd6CMj3qSOysRUgJ1BXIRNlp21oY+nsuEQ25
FqfWh/1l+XYcI6acHoqN7IXiwqOwQD2T229zTNVTm0VZzwfLQ1xj8XzoLnPJZQN25KiHtXfJyjom
dCpyFbLdzYvJiDM43hy6QS5CFVveVvuphYpZnsJEaqrk0igGc4Ignjz1GolC99E9ya/lUJa+KOzh
z/trdW/oEpeA6Tg/i4rHevGYMMyFpbQJouxK8k5b8vCFQw9lIjU6AkDuXKsYsZL6Ql9G+mfLqOnw
vbKLpU4CrFLyk+E07SWrByDXcdKOCBNp4bnKvOXhtQPk9gEcANYIvQG0zNYDjHXaeK6aQbhqE++s
T0N7yiYOBAyA04Mn6u2+N2ikAxCD8U4neOvxAJ7fqdUswdl4Evkp6ZrxDGQNq5YKLr+n1UcaObcb
H/yerKxS7GOQ23ca1GBwYj2C+gsicV+p9RZnKIPK9dUTSJWItxKbgxbzFs4xZJOdw2aPg6kXRlA0
aYNCVofDDt4vBwfn3oAgr/IwQ6nqVq1dlMjMlZoSBWTsCrA3qMmCMn9wf0BySa+vUiJQFcb/g1XI
al6vCBRHaQuO8RSUCFF9UFsvvdgWalMtb8Nrxn92ciKl/NDhFPz6BcIlTnWRbEi2nDbPFKjmzuTh
GhtwA+Pk0nvDpTO6+e9ySXGLKLP5YO3vLEiyIUlykB0UuAfrkeK5FHZWT7ywLWYwVFXuF+oQPXp6
M1/tHBLvwQe83eI8Hsj06L+i2cg3XAfM6x5VoYIMuUub8FrD10XidNH9MGmtJ5pV5pORDOlB0rIX
FIIqZxgve6TFNpnEmBlk5tM0BVDly7OeDc7Z6bC40uxBebb1qPqQYGt2kFjcnpsSHfzfoHLqf0tf
VL0FIwEAgk6oHfpVs7hvaEIJv+3z6OP99bo7PtJ01P3ZGTd85D7LWzHWrFd8cecfmiawzXATpbwk
+qwEXcFSKivn1dQx3oGwENny1KIRd918ShMpoWqK8ynILMgqdN3mYEKMHCpS6lHfs9zXHzPEI0XD
RUA+5DdfEaNuD8+scgpSZ258Up3+bKI96QsndS73J3TnAOBp90v+j74Xd9H624Wh0o3VUE9BR+/m
zYLAwrkNDbhGaZpq2gMKOMo11NTypTJEeBB754ijvSe7YZRhKIps1g3S6unQeIvgvhOfut6b302N
mX6+P8CdxYmFMrRjVJnINbblELImrcS+VQRDbEhhxSG5cr3XQZbMzcG7ZGdxghmjZykPNnQHNumM
l2TZXHmcnm5Jd77NxoWKpFo+FRb9vrxOu/8oxZgfBN0ZHyoHlPDkOapx4a4/4KwqC6WZRAS2N3mn
uMzVAKX17iF1RHe6P5Xye6wvC2jccMRhp1N+QVphHcq2ulDzBEx/VmTyXQEI55sQpT5SxSuClML/
QWVpNx6wTZA4gI+ofqzjzSAuatGSD5mz5T4V+ZS8xHlUp6dqioofjTcUBwFvFyQDpDcr1dl4NG87
Tp0bN2LSljHQWsxRombs3yTd1B/cRDtR0JuTACMpBIQmxnpYcbxkht4oQ8CChdcMDOIJf6Ly4FDe
mTyKNvAYgeKwKrcFo2U0ukHjVg3G2BAGGbUYr6GIsq9KOyRvFq0ND6oAO8OSPCkpEkF9int2PazK
ElVCU3cIvMpUr7UzKuf4mGB/u8dIW2lEIEou42yhyourZ41nL0PQW13yPmr78Elp54STWWiUkwfn
PVom7cEX25tLxCdIU5Bwkk/L9dCSRBnIV6wBTFPh/kDxN/cjyDEP8YzgdjpOR1o3t3uaFxh1RynN
CTdgC9XsvAbSV12M+EAVOOTESfPUmiwYqrdHMN6dr0Z/BSQV9TYYmVvUzzyk3tL1JUu+HJunJjW0
axbzJLl/cuwMiF0MHIxNTA1xe6EtVqq0rsaApjDP3+tp259Ts8JcMD6SVL2NBF4ErDVsemAy5vbM
oFkVO31akYu4avvO7FTrs1cUi35KROPFB8O6JVVKRs+vr4REMkfw5vZEZGtMMM2bgiGJqxEV8FJi
9JfEdU5oWvC8WuiyPAxRMY9Xi5wGuZ85sdCNKlO19ItiHrKT3Q1YOPSLYnV+5vXVF70d3U+K7UTP
c2yOP0lcPZB6DQJoDzM1ZuOUC91Ygvtf6HZfwQKkwoBOhhTM2MJERqgNmRElfZBEFGxO8VRUXzL6
RtGpQKrkhL46PCxPHGysW+EDcnLKQ9AK0GVlzW9uL48jtyviug9GOF5fp3BREDwerUU718Mw99dk
EPbFlP66l1ZAPbfn0PhHcdraPi1ZbHoHZ9jtRkdxm8ejxHAgr7716p7iKO8ELQZkx7vkTcdT+TxH
Oc5VY9a/yRInOrhw9uLRlAY2Qm+cRSt352+Zs4nNe6alPdlXYel+gSTu2Wug4MaAJ08DzlkHl8Lt
bqfOjRc5zxJOmJsbtRvpq+QViWXiJA1gh5YtWGZH6fJeFHlW0rKl6c5ZvR4VBqDgtEFjBmOZetcK
C9wLPan2YMXe7nQpSSS1DLmxSUg22cG4tFoVYS8bRLqbnCm8tR/MsMlOKpvw1fAQGYokFalmOsFb
EEE6g2bPvYb8H2MxHKcL8b1wMGMlJ58e7LCK/nN/M+4NDZEKpJeQuZSi6OsJrFFbg8xEYlybk+u3
6JGnJ72sUCwz7Pzn62PJTITlR/Wems06VqfUAwsGoaq5M+P/Ie28dh03tnX9RASYwy1FSTN0zu0b
wt62izkX09Pvr/pinxYnIWL6AF7GAhruUrHSCH945vmLz1Sf8rejtlRH/lI7lwwbgmBVuTYRKWzm
1c1zxU0gyN50qT9oc+CFsZnUYQMK6bFdnPlkkqef709QTeA2akXKhOAYMw4eBpDltxOMjXYOBl3d
0XMrQSumyecyn6TyEfA/L2iEPTbx6F36ZTR+3B9Z/c3bkRFsBlgE0o+u72aHzoEI1rVgGWUr9QZ9
NYRHeAAm/6/74+xtF8JjdLoUKQ15vNsZ+oXnyXRiHHQ2s6ikkRgWjd+8tadmPviYexcWKkOMw+NK
croZig7CMmlLjKwZhy/M0JG7NBkqBpnfPbv5NP68P7OdtSOWRCVGhXsWAMLbma1znmIWq7LTyjEw
CgWiKdOgacNxXY2HZcCPOElkEI7WeiSytrNXVeRF3sGxZ8abmA94hmGWXU4gIdYclqRVoBaRAhaw
zEH7QY+wCmevma/3J7yzlDejbr6vVYhlXScqDRbSPxgUFsuzIcR8agJ5JOeyP0FVf1ZKoWyb22/L
pLVWX7jUZl2kl9l2F7AsNUUNyRuMZ/r07OfGkbWF+ks3R0J1FdAoVnrbzhYo6cX1jCCHge5frqML
LTrxLp7W1wOyeVJpRaqQihRhq0RazJOObmzKMxeIH0OReZ+K1YsvnSXNo/7Wr6R3OyMKfFS7CaCw
QlSf+bcnHOmCeB1qIDJu75fvnaSQj6OIbbDDaf3OmGft72Hphsjsvf4JGej6kzXlw3ricsg/peOa
fDRj92+R2PGJGKP/lzYrhdfCWaLAF/Ko0bh3niDRkZ3R88bda1MEjcWELmHDm2kmqxKWQgu86MBV
1uCLIoSb67OQ1Xqmpa8dPKEvdxvVZS5DnYuYpsd2t03u4Ay55yFfpTfpErZ+3nzUKx0mMLX69IOx
Lr7xKGH6iIOBX54oKjE6iRvVUKwftgCGcbRAiyzUfYfFdS/r0AbPJPZFuI5x/OrLkaEUhQ8VZxpI
W4Vqd9Bjd565rbJFq+DvemMTad3kvne0uu3DvLfcV18XjKhSRHAh4GK2uuO61nZotkge1MGZojQN
3EuJb0aYmp3xcP9merl1GIqWKto9oMnZPJt9Hkszsyu2Tjl49mUw1/yfXKv895j09udmhOfnDHBA
dT0/Que/fHMYmTuKvhx1E8omtyNbwmpbBG/naGnW+RTkc/ymLnnjknhC4aDKm+7z/anuDojDEl1r
il2gVW8HJGhtlyBVUbLvtc8e7L2wqLP6VHazeUlScMH3x1Ov2O0V4qMbSvOK/oRKXjefVtiGtOOG
m7jEAf0p7azpKTCQ4Fmwe4pQaCo+1+A4rvXYrKG9dn++enTbU6V0ix9Ac2STwwqzaCXtQDI/16al
LFLqtaFV+txeQTeccqgdF9hl1dsslcPZMNsjwNrOCb35AduXdmo1o5y8IRpa+nd0RoCPDOX4pnfm
I47Ty+eHcIKuFb8XLCuN59uVnY3cC8qgkhFO132ECiTCpv5wBELYmxC3HQeSIiK6sNsNO02O24yt
jFqXbn28cNEsscQEHruf0/3F29mqqulJV4JARamr304o5Q8bw5Yy0nNsUmPDzsNqQp+wWUr9lGiH
MlJ7U4NFSMjAzIj2NgHZWHVz4zS6jJxcVA++xkWaDPX6tgGkeTC1l4rU1FbIN9DUpQWIE9VmXwy5
VktwJRQUKZ/oxF20r8N80by/6GYFa4j/r3PBaXmprosJxf+coLvz3pcJkh1xKlEXAihhyDPF5fpz
vsTum0YQ/h9cwXtbioIBXWEeVQrj6ov99v7TbKMEVAwSJWOQlh3JQFjWZn3wiu0USogLcQWD4g8I
kNr07TDz6IugNUwWum76S9fX+NFp1HCbLsOMt6pwgjMbecEeZ+bI6v7JRyf3CZJWd7AsOzuOH0Ls
QIWNDGD75LQLxFuJQl1UyyLAVTVdnRDFNvdELmvBUBTeq7MbnjeXr0v4T6y67aMmOL81ZSamaE5S
+ej5IxXKcaTM5sTawdx2LmKoAiDOuSVIFLcNDr2sgeEt0xhVroXjAKywxzUrswhLkSGCTJjCItDH
h3ZN1sgq0yOs5c7horJN+Y2xVRq32fDShTyb1j79lVToT35h/VVisvNt7A7P1s6mJX8D9sjhova7
BWC3KLJUehqj2Vw11lkOefNljdv0QAZgdz5Ayykr45NED/h2zzptYScko2PUzeX6lK3TdE6K1KBM
qjUHK7cTnVCcQfwChguw7m3o1XpBVdJzGSPHTcqvcu2rpyIOrE+GmZvh2GBBVaXGHJaD/foyFLBu
aicUogzAdcHm/HsaOwqM+RiVRWtEkGwIcds6Oy/JYB3ECbuXAKwPpQwDgIcL//aDImWMxpJDr68b
gvaiG6W4llVWn+c8+TzUTv5hdMzhjZkOZTS6ax7KwK+vkmTo4Gvv3QFE01DKYSeDjtxcRob0/dav
iymqFwTxwmLt6TDpRjF/TyobiHSyoBl2/6HbyR/AP8MYhjdJN9fanA17Md1izWjjBu2Q0uMfLQyo
XO/ZX7DTmXEaO2kxGlH3B907JmphaX2jrkqmfPu9F8iD0nQk35u0KSzcWftkLXX24f4oe8eEgFpt
ICIwuOO3o3iZlTp2h9udNQjnHMdjHaJY176bzfqIU777Fdk3vCNUioAy3A4ViCWTOHiNEY7GaCYa
MaTaVI71GQ3If4a5HL8Wun2U8+/NjwcL7AQ7xufxuh3ULg1HunU9RUhxzGxK2deRLl3zHV4WR1YL
exOksq2zO1VbYdupK7o1Nqdk4coxxsR/dJ0hTT+1CEY7X61ZvVKiRhzXMafiqBe0dybAm1IH4Erj
9diEltO62PaAtELU6MjRC2L3qBl7eZGpMZ1BER5pchyNtwnbYyOerSZjvLQZskhvx+RctF190ZfA
v4jROhIR21tF+CtgB/mXWs7bVVQKQqNc6jHSQK19x1oPR2wZ2/KMC3h60BY5GmuzTa0Zwn9OG4w2
zGSep8UJnqqFAli9JEeo/N2hqA7TTEaXiqbh7bTEYLWIQtLyt5rS+TrIIT0lY6mfZ819PWuPni4Y
DfpsKpXeViLyMdCm2mRv1loXXFG0869mR98/4Hhc7l8pexcXCjgYISq0G52E21nxAPmVY45jBHXK
Ns4V33NUvIOjW3lvE5IEsNsRZAJuvbm6kjyltm77RKW2m360tcKljeBkT41nix754PXofO8tlzJp
hf1IygrF6XZiPqbwSNQIILJEaBfdlfalrfBdi2dpHhQ8dodSiAbMWXeoIfRyRWWuMYGuvlTnHHPQ
L2wMSSnAyQ6G2lsu8Lj0RKiKkjBuPmMX+yZ+v+kYBfHYP1akdJ817dCbYHdCoMddnlHavFt4Eppc
q58gHBTV8CaumVtidOWOsg7TuskP3rS9exhc2f+NtVmnwaotP/OALKAvUFwhL/nPnjb7fw4FVE5N
T7wog0z2H3Y9DTp0FQCUU+ZUQeJvqViRNUMrM64oKhr1P6XRwdkSgx8fRAW73/EX8VZRmQHY3A7j
FEUmq4lND6c5yx6NQthPvrA5xDJe2+j+Sd4dDOaVQmco1PHmWekAddViacgJxt6OQ6txkqdl6LTl
ahvc8uF/GA0EAHKUqBJhv307NQPJKn3Ms1/Ak/qdG0+YgczWkygO1br25sW3M1UGiZzbdsvHRuYZ
Gqy6yBU6lR9/8R4wAPmajLV2ADTeSw3IPUghSdERH9+EH+7adm6V8gUb3Ky+azNaAl5t5krxOj2P
w6CH1awVp3Uuvt//mMbe7ahCZFwZMWvn1N1+TeEGWl5OZFnoZ6/P7oShd+0s9TWTI9LuUnOuRWnP
H9pmTH+gmBQ/d2aWridUuvNzndT91c2E9Ycey9J9U7hJ9Y+0xuXf+z9ydx1US4A7HHGQ7WZGd7zJ
jID3L9An53OWTOBpC038HYzZkVfJ3uegKQOsAoikakHcfg6ngoraejxKVRwgSsv9cHH7BVV/E7AD
xl1HNOq9qSksC5EuUARAprfjDZWR8pTMPO35gn5Y5WbfbaV9Xg/+f0kC4RDSM1O5JyqXt0NxdBN6
k0zNbTMcGPB86r6joj26p7TBPeT0+jVTT4WPABCErm36JWrIHd1isK8c4UdD0IuoMlPkA0t0Du4P
tbdm4N5U3gVMBYTp7cTG0UuEPVEcHlXHXph4Vc+VvZBJixwD7WAs/rg/4N6iUdCkagBAi4Rhc9+N
djv4VppJ9Mps7VEUJiLQ1ZisHNIhPnik9p5dxObQNaBwoFKT28mRzHv1YjNWPdrjpzx3By0iHRy9
g/XaGUe1WCGLQVqkFbV5lzyzX6oSgdrImazk0SmX9lzEbfnz/pfbHQUQALgb8qwXrVU4POWIwbBE
EbDv68tYJ+ajSM0puP7/jbPZ61RwwCLyBEZgseZw8ecGrFaSHhQ8X/pE0PJH+OzXHqeDu803sEdM
RwPD16gxrWR5cot6NsK6KbiWxrbIf+hDWv85LXUnH6y6MEhGZAK/3gZG8ic2VqZ11henfzR0oSVR
SZNZhlVaeFxvpjf80VWGoYW6laSfh7QqzChuKooLnYGE6buxyyt1DS7WGI5xZa0nCXM2p8yQ2Y9+
Typx7up8/dItRRcfhII7B04R/NCFISGharYp8UxOD1FyxLI3rlDF9ct0+dzVwn/QpyANrd7oL69f
TcJB9s0vAPm2gZDHlR00KEBEvRMHHxersx9BXVhHcftOPEhlDiotkTT1sG3hwezbMhsb9dJ3Hcwz
E5g/wZoeYcUxXLSGQGYgKzrYqTt3iaJR0Ham/kh6t3kAVvqJqzXwLXVEPB6mbM4/9U1phBAC7INl
2zt8SriSdg8SCASht1eJLCiqYHY9sFtzh/pXmX+36AYfhDJ7o6gWgBLiVPQ9tXl+C3AbzRxNTVS0
6lpd+wGUdMrCieJ4dH9P7NUZVdRCwx5yGBfK5og7wZDbvekPaE6nUo9cfxYfxgLz8lNVpe7/tP0E
+aXtejG9nbpq+IxH+/JX5rqacbaNHHuT+79nb9pEb1R18DaCeLA5E8bc1Wuc0LWL7WwJV2GYD700
9dcXHVzE3wBqKSIFhLjbj9tO+qzHKyboPsWwnxgMVQ/oyeZzGGMjehBn7x0HtY6kD1TFoBLfjpXP
Ii96S+sjo9c8460pPA/g4php9clGxzb/FGSaX4Qo/c1/3f+W6m/e9JpdqqdcMDRTeCc2MenSF11v
YGQbJY6OscgyFNjs4Mnz3giEe4KGvhws3t4hpAUKo9ajHQo3/naqiaP5tqaNRBCFmYeap3noKCPk
37hmc7Bvd+dGbKnY+hTitgoLBbbWdj45Q1QP9vDoTYV7ip1kvI5uIx8dJXh8/1vuTg3QLrJvYAXo
ctxOraMgTFDL/WL3Y/yc1JqFa05gPFmJcdTf2JsaLWXlf079CADN7VAjwkTDiExA5M128rCQE56S
xksvXh8P3zTGPwhZdq8AEFqIexP8QeJVP+i3q4bAb0LSFMpDSX/nVI7SD8Jhnp+buVpFOJX9/LVa
7eV/HA9jvtCSc3alQSs+ulZeHZ2Wve/8+2/ZnEzqc70tqMNHI98GMXyomigEO+ifJOI/PBncdwBc
fgklbKEfSWKNrTvCmkGiTWICVhnANrP+0nazfb6/e/ZuNcR/1SFUjl/bl97QpwxVNDLgZNHyU26a
0xtKr/qP+6PsddHBRyv1BQoqCgi1WUjf7vpZm7k8u9pzz9lkLBcr9dsImD/kYtef3jhWVr9JKgB5
fess3LCxnIdLl0sP7gKllisQ7/pLFTvO40DWfBCF/wK5b68k8LEAg1H5ZI9vnmkTtcQKWTEJhawb
/qnXzHtr68syXyvO8bVpesyQy9zrx6tp5t0XYPjBj8S28gumu9mfaWMZ5clZ/L6JumaqDlZpb+/R
uiSJNFgkUsnbz1c16AMZVL5BoHZeemqn2H8Amun80UOrPbhP9g65EgQgTeClAx55O1aXSXQe5kVG
6TjNn3MMSU6VH8fYgWlr2Kap/fH+3tiZG2wmQMPoD8B7e3HGeVZXwjWqt2Mn6vPQzhxtJyOEiwxr
9vODO0WlOZt1RhgaNjd3Cj3aLdXURs51Gn2oRlns26Er0U6v7MkLp7ap3gLqNS9prv8056k/yCV2
56kU3Ci6875v8TheX0MPLWAfUZOcItvMsqufA6zXR/9IYeFXLPJikoANeV2V4cS2HVxBTFoso+VU
V1b60C7SDCuvkWGQYWKsDb53MuJ++ig07hNtSnEWsJZX2zYxMv1KSL1ou0G42t7dMSinZKDPJWVg
IDHm/illX517BC4Oduz+dEnPQGco04mtw67nZy2Qe0qu42po751KOJ9gePlPwYQ5ip50ebiuixeV
CMWHnrV4Zz+Lj56HnWCKMOr/fsMW1OrDziD3QCy+Mfvux6zTgHaxFPmMmkH1NM1p8LHPyvz1AT+B
KI1ojg1Jzfas9nGQaGUJVGTsxylET8N8jqEyHYyycyMo3gLtKQoHyqLl9kYQSLAOhcsoBp4NX0SS
1dmptQfv3Tot+jlOqMocrOjOqwSzV7VQqWOp3v7tiLqe9jLudT6mnSxrWAadXodmEtj/vP7u+X2c
TUADITDBKpm6I92O5jLNZXxuG1A2Uzm1Bxpfu1MyQfRgVUImuI1Am2QtxtWTLFVbT2cD7b2L3aZH
1c29XYi6KtoxbEUsRDbFJNdCm7LJWCppE9cLM1bBrj2f5dK1UcJV+1Au7hHTau9mI86lQAdLGtGH
zaC+W6PFKX9Vb+vqSV+Qqx4crMawSEgObu/draiKBECblRP75pU2ViASw0CPyq1ROq8wSjbC1ed6
AxxXRKLq+8//YYcoASILsglo/s1OnHxUosVMfGS1FvTybKVTqnniq9sX+fW/DEUsRoYCynjLtzKW
1dcW1X8z+jyH1bvUUetn/tmrrSNa9t6KYVCFjjr/oyytHsnf4mq7Qyfe0NRl1dbtN9mu4g8MO5w3
U2XEX+7Pam/fq9BdMcCRH9m+tyTtgycn1TrSM/8LBOnim4YywcG+2J0QJS/SWKTfSNJvJzToGjyS
gQePip12wbujDae8ax6mSj96bfa2INQRgMooOaDOuNkRAg+S2fB5x5tCigtK6tpD0WX5l9WS3QUR
rvjg4tg70kACmJRSqOEz3k6tg2gu8CIgGbDnNmqkHrxPxDyHPiWOc5pYCYa8a/zX/VXb+56sl/2L
8UTAsjlnbqY1zYwDSoRPmv8FEv+E97dsnuMJvfT7Q+0FZL8Ntc1ASJbzNm8osep+Us6XNEm1d0Xt
aU3o4pp58ganfDt7FVBIrrsguj/43mLybiJUSuxAeXyzb9YmS+1Go6ijnIHekl6+L5xOj3RzWd+m
ZnJksb53GABwQSRQpR0g7LdraeKGiObrBPLb1mEC2c580Xr99aJNeKiRyiniGDflNvob4pGofdKG
SIrEeDT8Bsua/FC0aW9fsh+V8Bx1B2Bjt3NJYhSacPZiX65yAY+zLGcsqqtw6BzzYuUWnh0JwtP3
12v3AwJSoysCxAmA7O2guVmameipCQLTy6/NgMkErI+jRtreKFzBbHvqjyA8NrsiRt7DctOCJsZc
NkAGcI9Zhrg835/L3hkjXEWRBIA5abHam79dwvMKwdYZ2fgZCpzf06yaQ3g7iwi93P0vAZXioEED
5WUxXoBgkdYvpEvxwmt855I5dQl5xj8idu2dJmJRbkYLjjIByO2MlGF7lkgdDpA2DOio2yoQcMpr
U+blo+fV4uD07tWHiAJAxyhgAmNu3jFadzogC+iRuCKDx0zX4FpoqfvG1tbkPMUg9a21cS7tmmnh
kLsVXnR2fF3N5cgmfm/mdJWVeQcCcLSLbmc+TONkFt5EXmc78m/LLrJTCawFbzNMJgyR2T9fv3dQ
K1M+IRgYA/y/HU9fmjgu3ZHxilp7SwCen+LWTz/5GRyA+0PtHQa6oAomgTzCS6v0NF78YIK6lsxd
cBFBn3+dMEn9D8EPElNEWcgCEkhuJmQURWIZM2ynJja1sDIyES2aT/SqBf+Brgb7BroaO0dJm2zu
kLqbElB2qHdl7hCHmRPXmLnH45dimZaDVsnOHUm/gB45EB1EOrcV9j7vKYUFSigscdyLlfVVuBTN
dEEDrYO64PknWrBHIoR7gyJ3SPqEJr8yHbjdG2Ms08I3hgllBS37w8x866HuRnnyc6H95Rprfw1i
ab0eZU/7DkQhXWyy/m3HvAHmMKGFPUWjlsLUQkLrVGdNcyKN+/OV+5FCkSI3KjaOrah4t9NzRwzR
0zShzpYU/WnpQQTUdFc/3R/lxYFWo/C0sWpgkGj73I6S5G1Frb5glFFOTy4QmncVLiAXIsNPyai9
Wr5cDYfUAuxyNgu52+1worCmbmzSJqoT379quuwibbQzjFcN63p/Zi+eHQgzxAXoS3F78CBsY5CF
XmVcD03UBrN8soNyjfolK58R0jqKytVfdVOGYigCf1qSaO4qm5jbWemDKL1SNC14hknZRDRO6HVu
jpSrFjzEQHlDdFnax4YqdzgF86tl+tTwJITom0IWo7h4O3yJcled9qB8SrSMzlTJ2k9NqbijxGFR
V7W0ubrlKELZ+7wGbVEF1Ocd2M650Tscw0rRRsrK6NTDNb/UGradVhqLy+tXkvosuQij0THcPDru
ynvbO1YTeau3XvvM5GJxidSbzlsOHoEXdwqfksgBGUmq48pv5/ZTKmsqFxRHE+mB0DuKaHH/06QZ
OoeisbWPtTU4H+FfJF/vz/DF26OG/QUMUCkkENjbYVt+SjcJo4lmo0aIYOHBS0U9/IfvqKZlQtFG
j2Z71idnFuS97JNqHKqr5Whm5Ke+EQ6TCM7/YUIKDcAVRnl061crFk8L7JgJmbrXfLJKDimlNBch
ofvj7O1Cik2ANXnpkETfXF/TQJk7KewG7a60PPtt9u8sAxAoY3DUQNobSbHw0ONjQtTxb5cICeFA
o0ZSR7ws/oMPOiVss0B/M2ZO89o3ht1Ao4o1AuGg0KG3QwnePG3yKIs4TTqF9TjpV3+deUh7u3i8
//12rn96IBDa2RSQYbZ8SrZAOqJPXkWidmUb9kuhZ29NArzHHL3h9NR4fvPz9UPSGADaRXnwZTce
7zcrZYLYm/ZTek6xUAqzfl5DA1/sa+X7Ry3xvSP9+3ibMGEuYhZzxPnTkQaPdTNop2w2l0dfxhZ6
DElybdr8SMNI7Ybti0Adg81v8OK9cCCpeK6dXm+ryNSq6kxBXD8VlFOe59l3lcB2GU6F7hFl+uJk
za55cPxezhnWqLIHIYGE6u5t5uylTuc2HddYhZLYYyFWK5oGGB6jKIbPej61j57Jebm/sC9PiKKq
UmQgSYY1txW3C0xwKu2ICgP/tuhEVNrTTCYRmshAvPomY8vyDwUNNJQY7vaEyJr4jA1NW7WYnW/9
OC/h7MTl57LzmoMT8kvE/nYpEfqESULjDlwFrOPbsTLHLbSVmYG/XIcUK4nez8JKq/OfxVzV8P8w
Aj61fSmGk5yN/i3gcl7cHKKZyYMl0p9unKOc4NsAYQ9uv5fPBmk1sSG3BUQXf3t68VJvy9x2+Qya
lX3OKM+ddKxUvt5f15d3BL0m4BAIV1MkQDLq9gPgBzkUiU90k+kmlPBUc0LhjcEXmTc/zGnwD/qH
e5NiQDJ1agWApNU2+61csC5uZ7fUOCPfHexLB9u7fa8nvnukXbg3LUWXhdmJUsmL+uY82tXKxmmh
Grfoig1JkYegSkVYAfF910vtqKb/K+Lc7iTSeDS4gQOxdTe7FtUmnaIbu9bPEvE4i7l+F5APfhk0
aDZ4Mjb2F2+JYQqikNW/jWUgf+Zu0EdxHtTfs8p3n/tB+M/6WJHKWUE7PTZtYmOSm4lPRWOk9K3a
Q9iN2t4vfjS+uKoqi4TDlubhxeTKlp12kG2Hygu1INc/tqtZPFl4ar4LvEF/UzmL9WMxtOAgq9xb
IXAKCoNG4Id66+1OWFDVmv3RIqwe7H/lLIJ3wdpW59S3v3WAfI/KiXvDAS6CY0urUaGUb4ezqjSI
9S7towUDor8rzZkfJOYW6DxYfihL+6iqs3Nf/pIq87gsCWC2tfy0cu1qGLUOEQ5zfJcMnRFSNrUf
G3860hLeeQ8YSmV4RP/kXZszpdvJoOd44IA77cb14reyOVc6+cGTaDnAhdX7US/S9KCk/7JuhZoX
/hm8RGiYUTHa3J1djaNsl0MAWDFMRfEq60G0G/HUhVkh4q+J1iyfal3WUTbFcYutZdDPz461+E3Y
2aI4kk5/+Srzc1CLVs1d9UBs6p1VHxd+X5tdpE9S/sikjWq6X85vOmNKLhldtp+JN9fFpTan9NNS
5fJy/ybdOUu8VdygOhVX2mxqB/52tQX9GsO37vuoE0v+o8FYI/SSNHlsPU2c/DRbvyyNnB6a2jtq
PuzsNVC5QEzVWvBEbxIMeIOOMcyyjxpf86LWncQHUxfJM+CF4uP9Se4ORceNfrYqVm4xPAOEaFoo
NYIvFVbF5SrsUALdO5Up0O77Q+2cWMo+Sl3GV9XRbZe0lgbUfEQ3IqnjO3NdtW4aeJod4J3GsJTn
3kyO0t6dk/TbkCCobpfQzyxsl5DyxCLZo1HaARB8MszK+Fc4rnaaGsQjHDubP92f6N43/X8TBZxw
O2rruUumaXEXCX9dI+F2NImGZX3j5NbRVbH7TdWBpQn8S+vqdigHi5RUoLwZdUVQP6SBLN6sY6Ph
Q72k2ilOpjg9iGL2TgU2IhS3yUu5oDaTaxK30dcUxdLElGkY11X9GIzpP6mZdh+gPy9PXu8E71BA
OGL27EQaVC+AkiL/ARfZ2kTJ6Bv0vZV2XRTL3L3qedmd0NN6feIII42ijAIHqdb65u5d2lJaLpl3
JPTmz7oq1reWYcRQNZfh/OpdglcfrVOKXib4vs18+r6pVzGSWbkxfpII8bXRNOEMgcbtEQpo5yYl
FmJa9PagI297+PZimFAnDA6AZcn+NBtZ+9xJqH9oAWn9k4941rdknKqnyq7yN5kEZnd/ri+xUKpl
xfjUvEiSuQFu9+nqe6NX/cIqSAhSUOn+HkcKe61W29fOonZjJK5/FoRFYTW4wZXY/ci2cOeoQKUk
iyU24Te8UBLL9GUeUoza7XIqLm5mT++nNgCfPJ/TMige7s94Z7f+KmRCNOeogJC8nTDi5/0c59w5
CFckz0XtJl9H2acHo+wcRkaBpEUK55B7bx6KQhqJRyTCnDAM/jnquRsGVtm+Dbymec6xOfhEKNMQ
DK5HF8/eliLSg2vOZYDa1Tbam/0lmTqduoAwnIeka/yoymgtiTSbHvq01+ixGWY0r1Z98fy5+Hb/
8+4tJjRjmluqv0ZN8/bzmllexI1NmSAzrJUrx/vREidfkK39V9cS8+DO27nQFdmd+w7sItHtZjFB
9thJlXIprGybOaz7qn8yqzx9t9IIODgqL5eULjyj0IExica2xNjaD7psbFFgC6Z4+Zi4TnwqMc4I
QfE5V4Tam0ikMTapMT/k/jd9CYcmlga8RA0EoSBgqJs1bWPRy0Q0feQ5Alu/PHHSsym1josW1+8i
1BfTfvDWyTkXfuf758Xri0tPfpNf8jqxQ31ouyzMZO6Z4WwlfTTa0/DnwY9U3/o2wwH9S7kC23OK
iMRItyvvuyKr0wnV0G4Wy7O5qpdI5nUoh7lC/Mof3qzuJ1r8UQA5Mwn12XUeUqs7ItC+jCz4GRCA
2H2UCOiO3P4MZCXcRgiJ9FVtuY+DNv4UPcZdy2gXFwPN03MWr0fl05ebHpq2oosobSqYOOrPfwtI
xWrWqYh7KE74z2RnbZ1HIyyQztSvINcRgQyGbsmu9z/4y71PAGzTtgPmQydtm9YBMvOsQpJ4S/xG
TjQjxWke3fh9nxXOQS3hpWWA65GzklwoeW+aI5u1lQtHIiiRoYq1wca3qI3LNexjKzBDo0mmpyFF
gvyKG2RLRj2BjTmNlTv/tXbaaJ0DK0PYRV8d/60vu648aeAaf05mhw+F5i/+N9ebXC9agzY+4zcs
hrCv9P59PRb+Ua74cqFYIIevhpKEandunnbgvnVcZOxMmZEV2Qx7Aiql/SvqpIAvOZZfXr1G5CnE
EdS9lNbh5jbELJm/3su7yMts4aKD2QQfV6QOv3TOxLc7GOzlDQWSjTSR3g63L//ndhs2eZY5S+dh
bF7odfs2N63Y+TnlE5b1aGiU/jugMM4UaljwDpFWaJhNOqXM4otHMz27FJOSpl66ovlu0lfsw7p2
zST09Tp5K8qUyrkck5haira+s2Q5YrgQNMHXtoHGHVJaw3YhnnzvA6DH5Msq18YMdQ/J+UucOcl7
L/blm8nXdBHVNUFR2BZJt0Z5YXnVCVhhX5+BHjkYFscA/k6TJh0Hw3Kc/h5G+F/LaW6mJb2sSZU1
oYBBK57KvJBWmNfIlZ+CYtZhhiEIFzxj6SIy/LHTbLwMWuvL55EwL/nRAQLFq8AchHluuwDNW0vo
8Qdrzo3mAZkybDAqo+g86mSu/8faoIL06kwLZARlGCDYFLDoS9yuEKhTMzFd6tnCS4NQYMV+ckZR
IpscBOdiSbxXh7JQkFAQ/oWSUDSG2/HwSHGNHsx3tFJ7/NHbbXMeUF76UE1oyd/ffS+PFlkq2SpC
SmQB5Ma3Q6H8L1ponm1kTm15jX0jefYWA+SVly/PMFCOUvFfva/b94YGH7uK2089N9u6jzUsFoAo
YL1L7GBgupjd+t3MZCqvOf/Bm8qy4r96FHhFRBgbiw/FUtvlqaZos548Nw7ir7U/T195r9M6zOkK
x8921xl/103btSEvTPtdDnb2IZ1r6ihJKlb/HVLPpPztKKbHUsvQjyPlMudTl7utHg5mGiTI2gXO
N6+3xA8Ha+0vrdFVcei4pdOcS1HMIlwhzHzrklLWJ5Ayzf9UmJR+1rNK+zmMwOYQlZj8b0mP1E3Y
paJ/pKNbrFFaye6jyDT9HwDoCHc3QZytobdURO1qNb6b0pbfUH5zn4o+N/9ZRkxKItde078I8rrm
bMzYuoRNgVvv+zXxSxomWet9TMai/4Yr0UppXYv78tT0cMufy9zwv67Q7MS7qk90JyzZp83nVSZT
8sGLLXtA4aDP1iIyhV45H+IS5fBTQOzFwUMw4Knwg/mbNSTOcNKsdvyhdWXaQ9Lq0oW6kNsiwol+
EGUs3CnzSIIwK6lvxPnHIldO07YRy3cTQk16KCvk60JjpH56qalSfJFaRg5b4RQynNzYXrJQQgV6
XmVQTx/kvGpnIeiOHezv7XOrpNIJZ+mec3Zhbmz298QxAyIMEmx2u+bJGILiDXSRzDt1C39wMNg2
SVGDeby3RDDQYcBL3h6mYYBEsUjHwPNUL05zIb2LH8sj5M+LuqJqdiirPl4mVcpzrNthaMvbLXQ+
/WRkVaKdK1/Mz9Sc4rMjuHfDzgzmz7Fw5LM7tj2iuYVvT2Hh61p2MiqjPYK7ovihItnfDzW/SH1n
BcpW2uBbwCYSgmY6Lx6OE/9L2Xks2Ylsa/iJiMCbKWxTViorNyHUMomHTMgk4envt8/gxulqRVec
cauFNqRZa/1uoLZ7SXTnGOC9KFP4k8d19HkVxNqGc3jRAnoSHwWxRsN+hZVKg8fpIO0CxcB3iHif
FjV9sqS9B5Co1gpyhRjW6uBnqk3yedKquSoJamDGNS2uX0A0WcrHKWra4DjOfl/lpa1L79j2MTkb
89KLo1eV+kGZWfCnu+py5GTdnKdrOooT7MXdFCRIbkOuI5P8Xt1aDucsMHV3bJzMe+SkSIZjt9js
o/Jn+60vRXhRyJVRfZajWL5E9TQ9pFpm303osMWrcualryKebVHFY/hdTgamZy1n/aHs0NTnYg48
/aJMu7+U/uR8bUcRf0hwFXNRqimxFl4kcC2V/dTeOVmGD13bDUSCh9Ifb5uqsuYudHX6ZVQy3Mig
Uf31XO2zKNq9ku7JVan9Cha4XG/KNhBF2tJ70WG6RLmjR7weWzF+BFcam4MVO4lwMk3bEk+LdAwK
4SfNPYJwVhf42vbSTk1yQ2QA5R2+0uAr/VjqNCcmiYn2gne2PtNfYcHZdtt+K7p+gEdOBEqRYLrz
jf3Av9CHJHCjXR0JBLU9QUNT54zrSYpwQ6yW2uYZY6bIO5g2kjRmFUmNuUpUOx1K01cPYqBqedKp
VN+qxsUFWhBC+AroN6S5Lf3164DXpIMtjR1+uu68x1cj5sV70Tp9+sXWQjlUPLNoC2gR0RfGttuz
6Zb0Q5US/VpszpL92PnHP1s1EdmACUf8dRm9pi9cJ8xeXYsfwHGOq3I6bMPuJdCJSh+f3jqYyDFY
RbkUW1KKj9obKr+wC9KinLBi0cDVCWyd9/GWzZ/GPp1/GqdztyM0+ekDvDMAiaD2ort+l357yLTs
g1xJ1L+wFR3XOWTz2JxU72AYpXCDCE7AjcnPYem2X3TyCX+19HWwXHdptDXF3nn6N53FoI5VavfX
CCnL9poEgtRS8teduagHtTp366YiWSRV2jQHUyfxIwYu9bNGIRndRi1vL6eJvmjp1FzjQzrEdX9m
H4knFZg06vJB7UvDnbiYuyjUfXYTiXBcC1Pb2B4vArwqX5emG46DBP4oqmEzwfUw2+ELCbizzWWS
OOeqWUgOwKim+qu2Q/lhXFPZEXY0uV+iwV+SvA8C8ahXApZRQPjhgQ1Bb+hgWfIQOlHnF3G1Bb+M
6pIlDzXyndxi1/LBr1LFEm1N9yzQIvtnnKa629aUaXSXeCVsSbGFk3tNNkYYFU3T1lGTiyEZ/CIi
VfbuAit+6x3rs19t2zwN5WXGZtvdvpRkppUwfUU85X3ZrqbILHwsG/iTpA7xQiJxRoRmH+IVdvdV
aerpI9r8+Ps0rIkic40Al+KST6VOmNlokweKRXUTNkH7IJxQUJYHeko+z63wz/1a00RFog+Kqo6F
/qhLv6sffTJ9ZTE3auzwpgXVzWmNvPTgLMY+JYGv0gMWNOmCp+tknxMgiKFYgqqErCPSbgRkjXmw
Z5u6OzlqqMKiSctqv53DVXU3/R42P5yS3vW6a8S4HYn4qdyTTDEwLWA3J9mh5JXteWotjosET6xP
RJ5e1Lxh3X7AmRyGiY+pjbxBhhpP9bkpp7HKR7Fn/b0RsfgNZpEkR9j9W3ByQj1H56Tb3O92BfLN
8TRZo4Py2uAnbTe10Lg1wXnHlz0uLk6GD3iS9GUhp3KBq5OsCbxvv+kYN4bR4t44zpgJtuIerEWz
o92591l2GJbDyXyaKj/5aBIv/CbqbK2v9mla4wckwro7yTGr+tPQSfdxa6N9u5hXDh+TteKbkAdU
EY9SdzvL2u+m68aP+u/uxWCmIJRUP4amT6szAbaDvdmMHXTujL33ae/VwtHs2+rG4PEZgVr44xcG
d6HBXWpYP7Ub7ub5uifLQuwb2dCrCtguI8IUeerDNn00yiOKy3pLEh1gF+/psdMQdvKujiwPn4f0
t7I6UtAR5PCJbemanKQXp7te/dL90YS7nG523XuPpGkE+tjMY3zTYrE3naeum1Ne0qieyjimenSV
H++Pq2rErUOJSmVR8lnEjJn2dSKm7sWpHXfmQpz777U1o59PcnL/QnRb+3lZbsu9Klnmh9Vi8HWD
q9U8IgcIo/oUVVl2FVuzo2IioFblM8yf8lSti8mKSVEi6wFRyQG+nApvs0oteMo3k5Uwv2R7mZFl
2zdpLiTxzFuWz+G4LR+7ytu4K5XC4LHVpTvdjN7EjUm2WP2VKjMka97LxrFIDCzmm7U2VV2ERIBP
VAeec0OZGqGtYtXv3ZnQvZFkRFnrkDjRbcRiPmqmkNTnJfiklOQsrHdd/4TPK/zckWEnrqWuNz8f
A9MND6Wcy+p63I0v75sUk5PXndK7vhuBVaociGXPyLocmgsfpvI+trvXZ3kc9KU+bmxrUwjjdQGd
wZIi7u32TeWx2UCA9OqPRyhq+8y0Y563q4slTXXokrH/5HZNU+atHKePs9Mm33XY88eaWEQ4Alm1
fZwaJBOFEJxUp6nOmiyHY9B8rp1mepxAJZejab3EnjBUXf3TvrRLU3A5lbjeJxMKkjFe/aagFVen
bhIbQwjhV25uUsvqUHO03k+e3A3EHuutd55n6RQvmpSwiCZZPpHTzezcE1P55DieHgoByea7FU0W
II11S4zgJ5fPtLlKffDk6CbntVa1upkiFBWf67qmkksaHX2eG9dZCuIsky/pzvTj4Edd0+eJjwHm
xWVL3GP2XqY5k2S93kdVqJN852+FOjgyv8gW3+lyO/oBgw9RO+F20GMKBJ9ObkPzTmAn96jilxei
9+3HRG8NQV+lGz/QWKXXs69Xpxh42k8CSwW+xwKLjjnogu4UNj47kc+/bOdpzxIimJso+u4yQ8/y
clLlDzgGvaCmbd3qOWmnOThOcTB9bryk6/MmNN5dFpudb9N7waeKKQMmZ07rXOFM5KQH7ZswOHOg
y7vk4p6Qy81zfzE1iIiltJp6YE3Lg7QdtZMblFV5ZdO1dotGRpUqpmiNmgNeFt5PtAvO5ZMIj/Xr
Be2hLYNUn7DPHZ6CMRJkh27+NsGqqeWe+2jZv6GV5fJo5xDqtNeRgcBVMYxVMYomXW8DTqnmNjWN
HdnQM2QUjPSSm72Hpp1vq1TliX2pZNHHy34fDrNfHlItui2vQV64XJNQMd2AeLYWndFTddYImDUK
DQl0Dk+C/GChU3NV+46XnLxx8D9HAwPhM94/7ARpXfeRHqluj4k3pNld1RLFmLtlt953QdS2153H
jZVPQY0HbQl+8uzOyluOld7d70StKfdUCl+pc9Ot8nPiWkAlGgnxEK10U4WssIPLo2ydCFSdN8CD
xSVlScRDekN5HSBTZ2jan5leOfFBgp26WLYHbOCh4tI5gdw4VR5fLNtI9yErm45ujIlUlP6chzQe
jKxIRYAIEiFPKUjYmF/KLOL9zLgNfZkFZj+s0GrDOEJXKVXlEH1rZ3+RRUdEECcSa5v7nBnKnbJy
4pxxZ8hbPrCVw6gikVve+st8P9iuNbnskx3uHmpmbN4Ui7eI9y4KTqFgjJCXUQadnG+PpIsnC5NP
66T/mps6Hjh/+uxTE+vUo4xUIfA3oTlxcy7jFSIgGM+UUosRw5m3cJ5fqZ5DqrUwNmkuVxH8mAZs
xHKf8Kj5lDpyal7SwWZgGxijJXkUGWvQ9k0M+fss6Y46Cdr5OMI5jHJY6khL+oiWkwI+I4VE7U4/
nzvcSW72wDb8DKynvHMftX1YBChR9nwPhnYv0CxarwgGbR6ivVrhm0K/+CWFiDvagjq5U6MMSSYb
0iHhHsSd6qHkLP+qo4VrpGFd7nm7x/sdxwO1dTAq6hOSff1fQ1uVj6of5Jd5753+LmjN5mAyF9nj
WgVY2VzkLGXRZEn76pptk4UpVz8GX0qz20Zs0SNfxAsKRS9wQpDhJySqGPtJNBu0lxZKm1eEpgya
wkYiufVtDWscQc50H60bN7yq06FG5QZGeijXOOyouCbn0ChHb0U2q/h3HO1RdhtNS/WpIn6Er6+N
/aKx5yAEb3HUzzHMmG15JkyuvTE0fpHOQfBgA28bGPvJ7s627gzJs62ml3AU1JpGNHzmdSE5qYgl
2fO5Cvx+KQY7lbe+xI+uWJGeBofaVn1XGCGrZ4ObsIQHq2DA1Fmtq9up0mt58Ot4HXOGmwtmgzba
j2auwvEGh/noV5XUYXuol4mePPZWgU8vErHxMNfxsuaqzZzXffDVWERMDcez35NCE/u6T/NoiBHY
8icYjfUu7cBs+lHne2IsCFqQTfWB5Rn+xf1Xfq+cBm9GZSdNbDiHek/Ie7n8jOSi/fuk37v5GGRL
/MuClxAYuk8d7TTVaT63Td0c1qxh7NYSCzRxd/f8kT0gk+yn5+z+Dy0Fy9htmotlAQKBGayk3n5t
ZV3diGaJJ4xL8IcpDIOxz8oJoV2SAt+z0dzB4WCcdfiKVWT6O/G2iHQLb0mrQ2PsnNytfbg8Djqu
vuLbFneH2rhzmzO9nfebnaC9XyQCLNcpZVdG4Kjb/fDc1l25hGsGC1ql+tmf1lpcLS60y6u0DFY2
oGuH3/3qr82xpTprmYYOwRc7dOa7TprRKQg6cScmMX3GJKZblb26qOCmPJpItMojExpZ6FQnj46K
gErwjQ4hyJb42nF9l+NdR3HF4TIq/4zEBaLnIEWQ5HgS1b87ggWqy52JO/cANf3nQrbRX7qZq5Ze
qh26Axwq3dLTNNxFLH/C5+x6aXsqWxl5oDTrGoaLWn5YkzLka5CCx2AoMT6YAq98PbnSRF/cyYAU
xFljljyox2QEUyWE8KisG/2WcUxTYeoL+IkbA813U0N3Zn3x7+6Hef2EKkXUhaCKenbs5CxUB9a5
kqA0aY4iTnE5G93kToudRR6UK1G2M3X+J9nLgMh2a/RPZxDyQydr8aNvx/Kz3er6m6ZkZmCNF/Sr
9DBtLspB7K8b2eX8vtBB49qF6ZYHYhei8DtSvRMatDr3auHfq41GBxkqgs7jZj1xNkQtP6ltXJ62
tGbmMk9z09JRS65FxRRaH5yKG6LA33t6SROSVfNQjPaR85pBQmOd9fvkhONvOa3jhJapTlRh9rAd
8h0Xv0dsvYLnUpftNS2B/h3tS/BUsYN+2WmEx9cxPxnp+13mt1kVxGiHpBuveYmTbpq7NKLk2Ydb
+ippD01eMXP47nnzWB3gtyTNUU4xNTiuxzPwSrSrB4Y5W0eBvTSmAJkZ1GNEH1rfBNmOZqDx++Cr
quLhQfu++Z61U2vu5NalKyDlmkS5K2Mx3dWqSocjPTjuxTZbx0M9y2y8bsEPftbM+28zgiCHG7wl
k0ccyy5ec2CPUxFuu+cekQZOd+niLC/t6uw/8JocXtDjJu1pGAZGxxok9z6Z91EQ3BTjGgx/q53z
WQ/R5763uuTYJFg9X7fYfNyyjrm/FzqDuuL8nU5L2FdOHvslJ7jlEgMcc0fHLXoO6sfd465G6Lww
lYSPF+Hw5HojI9JGDE9erPR2w1wjfN6pk8H7DC3zEWKprHPB8H1n1tjZa9MzLS262p1ZM8phgN/3
hN7ljdoGr6hSJ+uO2xLYvlC6w/zMh2T3sVOB3K5ElrXphxDw8Dd2NvvriFWbZgNeauhqa9NrUfZr
Q53myvWRLcBYiKQc/WEWzaCwoY7XvugyLHKLtlXBaxSO4BYLMREX5MUZvDtZBctNxQijzFeFeve8
KbHLY1kPSUcz7VngznWffqybrV+h6o7ygBWfaA5lFREiMCsdUg0Ao/8u19XebdLsP7uWg/TeHb2V
bYkUfDlT/5qbaB/9+WqTnXMVb67QQEKxLk/9mmXDeaZo+Z5ZSxcbTLt/mspA9oc+lM0jmbHOxzCZ
wucZFLXOtYyTRwTM/VdZr059HNokmvLZ8fkr7UYGeRFHZqApXMOSIYDduC8UHWNUBJze7aFaygsD
eV4uOZLDtnyjkm0+VzrlNkxKZxJs+hQEq1aNvmIqsmtUrwG7om0b+qxkcydsGN0Bv4xWUh1kUf2j
DEw054uBn3WUxooOLMaf+xwJ+2hzZBv+KzVJ/BR2NpkL3aX2RoyTl+VTEjnXndmW8HaNYdIb3ev6
qtv86rXfGSHdVfg8ypNIlqmmwDf0JWEwRV93upXqGDHi5k5oGFVdLUlaZsUG6P+KO1DUnNCjjdFB
d5usTsC34hHCVEekisdYahq97AyjXn+NpE3ulXVa4LXWd6/h/Dcj2JJiI7R91t55IFlL7pu2fnB8
jwtdaTM3x2EZyu8C+t+US6M4DUltRiWWdnvY5y411HO5GY/asRva5Ribcv68dwM8WDVxVOS4LapX
pIzOj4YF8GOB2FAVoBXll7D1m4/zQtlQ7KsMQMbxeDnrXTHdq+pp0EcTi5mcQ9N3N92gHXHy3Nm5
STnt4iOGKeFwmE1SDlft3O19EZOb0OdTHXPbzHPk3YXhopMjZgUUXPS/iJr9pK5OmfLFWFRKetc7
I3qQhVHqcwMmFuW6stSrcW/WlPG6XAYmZ3HI7cwRS4khIPdlHD8bMHHW3CdqzKiJot3/2cPG+GsM
MX4tWq/zKAQWDC4yUXNSa0zjC4C3OcmzsVQf136vvQM7o08w9diI+QszvYXn2OtcQedQ7Z+XIFrd
ot3iMTgsDtMeSghPN0Uy2vDz2MHrvq1IXvJzBc/kfnO2zCtk1nsfzX7pLTl8ouoWqun4UpIKcuGU
+N5TRPU854BpALp9196YS6VT4EHmPCcSX5Ei9Rr/Y0eLMzyWfr//7KE7pNdjOOjXtK7FQyzTUy0m
d76yjlcp5uzKZyIQbm0I0SDL7pdsW78AVqTTFYKp/pYuSP50OsHJQLgq/0fbO/7Dvu5zRkFpFqii
9AAfJ+4fQqrSnaltSeXAOCcJO/rMNqiOly7bHMTUpgcOVpExtlm1vBrhejE3mjq8MDby37s71QUV
h2W4Nh+2sLRfJXf1U8DHqfPOWfzfY1pR6l688+6WIBvtmd84fgybZqJ2bWzJjDzgv7k1uVkXG2Ls
nvcu6+hBE5Z5TspFiFK2N1AC+bCPwVoy1WeoH32LbULZ4Kuy/gErAvenBdPPJk9w7MjugXYZ96VD
yGiKaJvIPWys0Ijju3NQN8EwUR+rQfRuPsZYiJHyHi/iOA5yeQkz4sJuNZDGfNw6tHT0wDF63Sne
J8JCSMH+Do+knU6bQ2N9dNeGy8ZXldjPGeP2VwTTwWVgHNGubAaw6WpjXqXzZW4RllXKE1CMRNKH
edukKdMfh7uD6yEWwzHcBywGqfS87lTvLUzIo5vqzJV5INctOplg6Z0PPVNnomyntlumX1OlVPXB
inQtr9a5bqlyyLAMNk7R2m/9Y9dZB+qJETA61QddA0xvRTwHUr9KLeV+pmqZhJM3ZQCrKbNwN/Gp
8yvn2V9smGJE77cwpHLRx5yDx0R6Q/MUiFiaMnfxGO3wEd1k8BIStzt8kINjXaYvXDrh1ezGaKyI
1PQprQfXcT67Vb/2141dZXL5//p6vK2wr9DPsWd26isn3dPxVzLWPvUMgB/PWKYMNUOuRyda6e33
1fWuItv6670MGZ+DFUxm+B04xuxjAZBM93VSUyzK32W2JyRGYzXb3c4DgbifW0JXlp+px935wU3H
Mi4snvP2E0CLcl96E7emKcos7r2vozNFbnzqOtDBq9IzBjh5DvZ0/+nY8ULloYarvg8wZ9szj1Hg
iOISwL1xJZJL8CUIHZfN7SW45mfEVJcL3vipCmecn0aoCYxdwFLwfWh5OwgoZp1EVybatfPcR/5I
paHXKQImKY3aYDgvrmRLRTAu0r9iGcTJXzpO22Q51yCkospDGzfTzNipDvsvU8ot8zOjXy2PNrVB
fWvruls+RpvEHLtABIfdNyKYMrm1CtnGuQ6M6e9c2vLwnBKusR47hub7Yzzx7x9zNwUkwL2f8L6f
oha2e4kr17Hfys1ybYCSbNmVYn3z02Kvzc4MxLW59hbDlVm5PiAKM7VV3WyOxtQ5npPWXM39SozI
MnT1ylWp5+YDVKhKnsY10eON2t29OZqoD9pvs2pLSXM7p+rIvDN0rxQkkz1vBurXQ+BsfQKKwYSl
2KJwSL+07JgnLAIbezdvES3M7nK/Hhe7YJSA3/P2VQtb/VJ299R1zCHQHmzYll8doUY3F45ZXzHd
FP7Juhl58mMf6Bw9fUe+EtdfeMTUrB2/ibktExqsILNXYuIPFdwbW3kt2C4/dSSb6OBCdd7O8DK9
V0RIDJYipvVZrjOGbznCGucBDFV0hzZt9m+bTMYnFNLey5YKN6FLmuvjLKt6AD6gRswrifY2Bzyp
7gca7ocUPw94zOHcR3kZl9W3ZRazV5hILSbvp2n70vv7tlLIGtc9eNqXPzZMyb+surU3DkbXHYSY
Mb7WM2b3dGbx0QnYF+RbttdB00jYAst+BwBkuuMoTHg7snvWfPc1wM20lepKh/Xa3nUJ+ZhruAA9
iGCa+txU/kQ+AJA4mDyTn7/63bMv0zglzEyTzgwH2cFuP+wVmO9Tw4n44jpqZhqNpSm5EFFSbSAa
AfSDzouhe1S83ZdaRnCm29GoLzCO0qey7b32JIYySZ5Gsr4/S7IsoeqENvqZjabdmMBE83Yot6gf
imi17VGJzF7cHtoEk2Y8xLpitQTg3s2Lt2Lg0cn+2rhrdbXCZR7vI+RMxEPUEdd3pgYGGNjagdTg
PcnAZ/Xd6g4Ze9QVky4bwcB5JrqXi38A8pRlEuYyStQ3KbibjnbrYXI09Ovcxm1G6K3ey+2KWZYI
D3M699UtPCqnJ9Sw7rtjXe76dYcgMB/pHbe/+tirfmBkn6b5WkX2tscHypw2KetvallhK6dV1Tws
U1gDWvrpCGNx2xfwlcVXt/RL9KzY8Gf3F3WDKLw+rpYCjg8IDLAqOO9iBlIPpp7I1Zys0ZnLynSh
k8tyX56rinY4d9sR8/yESkcdQrvZh6UJzMQrsZGbV5xAey5U0nHieRlUK2FmjvMsm7b57DHH/Ayk
D+fBtDhTFyxLptXNXk+3wlJiHQ3KHcPhdskjjPZafm1lEL64mS07IolX1o0/b4t/50xK1bkLBvRF
iDnu6PFmGN3jrJr0xGGUVidyVKuTdidHFwmwlXfqvGx+jGaxX1h/kX8/ChU/YLaD62s/cojnzt6m
27Gqt+2hhpT7HNRS9rcqi8fqWIamEYWEbrAcy6gUKSgPRcYpVeDhl7kBs3wTaTExwPQiefL8vulP
egozhj40gExeF2sKvXn628DdGxadhzPOZxQWw36QLqw3hm1VIo5uldUYpCfBfAt8so1fvGZP6+Me
Oun3ZJzToJBysObI5sZPoemHnkR3O2fhtXTH5d5YAq4KjJEYrad9P9z4o8PcuvLo5E4UCP4nGRn1
izMUWKut3cuEiHG2S/tpvbRQDTnQr02j9qsGEkXH4NUBlIUY1L6qSkUvnsWn+Nbjvnvcey+mHvh3
euY/GGWQxXFaSvFBcqnp3togDd2yaYoqhq9To069raJr07z7lLfkezx/MUDCBhyjugwXpDdEeJoU
Gff7kBbTxOA56fj60ejBemphc9gtEEWNJfk7P+0fzLzLQ/9DBEWVyRjx8t//i32vhcdNVGJSHRIw
fItt8vg8EjFw7gHv//dHEZgMTRc/KW6Vt3otPHm8bmunpJg8GAVBWi9nEbf6XHlyeMe95C2f9mKf
fEln/08oBMZ0b7h51ToNbDuTFmUzDXlbkpbQJn193pomzie9v6dh+MMCuVCFiaPG7QxO4JtP127T
XkIeyWAObP51txt7nXKQvvMC//Sr4DKja/VxQ/3HAkHi3ietbbIC8h5Zsyvc76D02kNnIgDfRkXv
ECn/sDY8Itx9CnnEEmD0f18bPtzweUb4X2Sx/KsO3fYgVtjltR7f8wr50/vDKRH/Kg52VuMbfigK
OTlJp84KJiDqGSpAct9R9r7z/v5ho3FZFhkyPVZEjNnCW63uFKmI7pDP5CxM7stBR/fwhz1EFp1z
Y2RqCk9FSSFLly5OQnjp2yo4Q6YJL+iiPvqQZZ7/56MFxQ/k75ArFH3N5c381/6j00vQa/COZwWH
vqgzOCvQtYLgveiSf/JV0XpdlmjKJI8g6ODNk/ymQt1N9mkBHcc9LF7NdNCpUDdw3Zyw7vX5sH5U
gRL0pCs4o3dQ7Uw0xDq9Z/n5z3VFVAtWUxeGLodq9mZ3OpU3A67Q7ztVa/8CYQH+xKNbfkGUV7+X
Rf1W1+Hxsy+63ji4WNbz8//+gptm9kqAEKZjiZfeT8nwXYJjnyiBfjAq6wtkGOGhFWZ9R/bzx+de
vD3YrBfm85vnJpDEmcHtvG6yrw6p229AnPgB9tk0HRwRb7Cp1m+ptM3p31fUHx9MujGrCl4yWp2/
/2B4JzaULejTwvQDATyseOiA28kSTpgvYSuPvichnQ76vWzgP37XS+jIRY+bIBb6+5OHUJIo1NuM
VTzrVztb+2kLOmavq137j//+K/95YiD5xTH5cmFygb21namDuZmMzLILXpOe3XWTZ28Hbfj3p/zp
F0W0wKiQODC8t5YF9PElc9eEE9dGCoXxCLqlh/52g0r/zpX1z9ufReqjFEN8mlwQo7+/vL3NZplg
4lRkELs+2GUrP4TQhL56mDi4x30IyzWnamii47//xD+9SCz0iEwjfRHZ7eUV/NcB5DQuA1NNK7yv
fv+t80XUH7psCdbDvz/nrbT2sg8RYiYIQCPsy4I3l8nseGQnbHGG6gBpIRay7Lpm8Q5AGC3U1oay
cdXRTwVf8sMapNU7P/Ofdyf0GmQBCfgmvqpvY+K18QFxgaCLEpPtIsTsPW+IBTwsa4M9oru8Z+L3
p5WD7ePFyzVg0P/Wo7PCuaPZkL0WqXbNieSYx5KAoQNhauk7t9p7T3rzYnEg3etN8mJFPKJh7T0C
I5q2PPRyCq///Rv+8VGXPFcfrwscy95scOZfpVBlmBWhU4d/4W5BanpQT5+munovz/xP3wttxf8/
6s1tRUUSa5CprDBVhtm1T/aoYOB2JA88grtJDuW//7S3p6YfUelcHCDc/zhER2+eRzeEH5xu9XF1
Vu+MUMlC4NqyU+tDKwwCa06JYOYTbN38zkn29qX+58n4CyE/vFzLb2WOja+RP/q+PqZzm/7uxzG7
bsGIT37nje/swT89CtNFl7MZw8IofHPGxBj3d9viakS2Jv0N+z4sUFC8LEY57/UVb7/f5VehLLv4
C+MzzO3792Ol67TyawHh1QnsPRCN90n1q8pBM+KnLu3eE9C9PT153EXMi70M9EY8M9/8Mm/RBKek
mTlap4ZOGafn6D/6CuQWoKzjyL8DuO+dL/f2SLs8lOOEyi28dIbZm6q1joxckhESZwoqeuc7UXtl
Vmd+VWiLT1Qd0ZGp0HhTaZl+rza7Pv/PS5ayhq9IPxXwm99sfCNA3dTWL8d+U8t5aU/j+BT0Qj/0
VRodwWZHiCXjez/6D2sIJX+GMVqGdSICq79/WKOp/nnIcmxVA7AT+85eUMPGv4WqYRz8+0/802e9
qPfD9OKhy2L6+8Okhj5CfbagqQrqIuvj9cOoqvmh9LbqtMj/4+zMluNWsiz7K2X3HdmYh7bKfAAC
MZJBBgdR0guMokjMswMO4Ot74VZ2V4qXJnbWo8QBDMDhfvz43msjSVOaWv3ksWofjF2N++owoFTC
Qd6TzovUidU4bwSi9U4/6/R5OaZxbfGjELW3b0cpH5xkyY+Z6PULW8LiiS6yEbaYe1vyczhbi7wy
pZWFsyOM6sjwNYLIP6uiP/wr0bGt+EGUqO+H/MSungTqDP2yipevFe7iM0qsfVco/b6zreLl98/i
L7undbg72GJwsKN2UP9S3vXoGrt5GsIERxk+xsl5FN4w3st6MM6pTqtYj6P0wevpARftVJ3IYk03
eJ+iU54W/X50aultP/mj1kH+r563P/8o9qYmqEmIM+95Mx2NUn0NRQrzxi5PtO7KrUN8+t6J03zT
9PMS1L2wrnt1aUKrqBGB89DDdgDiTlxr/Um9+NF4Jb3GpfSGN2G+p/kg/4+jWueYepFJeUJ1LraN
cMcb9lk/8iZ2OKea2k+G60fXhBpBOQx6lgXs3coFw1NdFBmLEF9RhmpGH9fjLOFcstkdc58DQDoS
ZWQ6nywmH16X/IEVfYm04X3GmsZJ+pLQqiP73LA5gxDViqMdyDLlRCbBdKuoAM3y1vzkkX94XWiJ
68SHDfz9E69FMqWDVYlQ1Qtj72S5baNHFtkpwjO+GetZ42AFK9onU9F6G98PNN42VjUw2xAh31Ec
JLrgQTfwiUDgHB/TdOo3+mBbj78fzx8sKWQFYTrnnQZA+Z5CgAi1sIS39KHd1VnoAS46YCpAiNHH
b5ieR3aTkx5QLRgQXAfjk/rug1uL11MlBNTUkPu9L0UoHeYu1xKGUpHZp8xGc+8S87SjaO1DUenQ
B9r+M+bOB/MYF6UjQ6GweuDfjV8WN/i1HsvYMHAO7cw5C/ZMYz53ojRwLDn+++8otCR9XbdJbVbf
L5tuv2KcbVeEZjErp97uu0uCJLjeqjgr00AtRLydPWe+/f2T/eje0uahyuPG6kQ5/7qUCfwWFjJ8
ESrDInZzrZV7YTVqiEfXvdURumMv7ObL/+CiJl0PHbrKWk7/etGm7FO1sFis7TypT5NJ77xzLeUl
bpppp1b6mXDeOf/kTfmgQqAyYAjr3Ecdrv+vF52jzLELMxJhHZU9jXJjuBeEdRaI2zsMrL//hB/U
7WRl4Hxm1K65Qu/LEYH0cBglNdiMM9nAfHa05GLcK5yF+gLvd2BA/t6KfOm+/v7Kf0kxZenhMJUA
2pW9tcbm/vo51Wph1Z89NEk0DzjjmNtzy0HmG86NeZs0BumqRtNZL24TNTjfETcjCFF09VgQHP7I
iY48Nbqskg3KKIwGv//rPnqrWKl5sWh0sq949xCsUaoKMzfroovgzSVrHetRbF9zuq76UTxO/2aW
9p83g/43XVzKNOI3fr0Zc+JqTtuyi0kG+t6WgH2g09HcpbrQ//0FYAUOIzglvE0ljebXS3HeZPQJ
brIwQpy+owr+UvGW75hg2M54nXXj6WUe/vu3kzxd0HmA+Yn0efciYYirbdTfQ2iVNe0DrRpuZFrN
oRchTjGJj7v7/fU+mi3A9LmeQX3nEiz162d0K3Wpx7kaw9GM1P2UDBoO/F484p3U8OhrEc9Qk59U
eB+NGQCpJMNAzlzBi79edEwTT8Z4EUIa40Zgey3itCJVNmgLlZVnYHzyID+YKAyUxabB4yRh5P31
GpcJmJNrGVpznF83Vto9dbo57+iw5d9+fz8/+Gh014HJ8floBNvr1/+ly2UtdD+XJZOcZKLgdNzW
wYNs415UBkTj8OeXT6qyDy5oYtFmDee4cKUD/nrBqjZxrmCyCPM2jraVLV9LM9X3hK+hbEbc/cn4
/OBWQuQEGMwhMUCK9xslzuIHjo5VGfbMWSHiwHyHNMJElW5/BiP/C8+KV30tg8hUAxRGf/ndvGcn
qM/sdJpCkSXz3jJAHrSpMlwIM9Y2thQ9G1K1uk2HXj32Db4cq/eWG1UO8fcUsvYPLOEmeASj249r
yotjWNF9HHXD2WUbeGQ8ZPsK88s+jnPxGeDsT9DcuzIOfwPbVtqQ1l9jsxbNIJQTCV1odX2NyijC
wGXpk3Ui9K56qhGDUMTOU/zVYzk+1G0KtAS1kfIqjDrFTAJNoN/8fmx+sIRxRsBJm0ap43AG9utQ
UZUatmrHUNFsoaBXKt0V3TSCdEEU1mhmvl8Ur8eZWRufvPAfXZluPa1tTijAHL2fZayBSPkknsJM
dX6SYmFSry/ijB3dCjWhF092P6a+7L3hk0Lzg+HKwcgaWswpHLJP/dePHOMaq0SjTSGQ9QSFmp37
pA4aodWOn8V5fzCTgu9er0N3HDjKu89oiCI2WA0ngA/Rqu83ZblD7DNxDDyhj5yXbu+0+vjJB/zg
9V9nGnItqAtU/X1XfdasoctrXPHNDB5FRVSL3BvWx36RU8UMABekCX4/jP5yTxnN1JfWelpBg+/9
BgX1QK1N7jDz9qX9udeSaqfXptyhxvzsLPGjSzFgwVtQxLh/SbhrsmK0MweIxqrbPOLZS/18dJEq
0eP+pI756FJgqgyeoGtbFBa/jpRKa+bMtZU5xEdMz77szAG48ZglKJ1kEf7+Fq6r+C+TAxhCWpXg
15ni0O6+exNd7DWIaWEupCiuz4i4UQssSw295ffX+ct7x3XYZq3xIyqo9/fRlJgaJMYXHbbDTJKv
7UbxMbUaIpJwjeGgIUM4GQb76E1onX9/5b+8DSto0aZQZgJnI/InLPNf1kE798AZrB113K/tXgx9
E/aYNDdiUOYtvfH5SdUKuf39RT94hhb9O2Pl07IveB+4lcDbw/OqIWNCEAeDQ0/vqpmmniOQ2/5P
LmWQcLB+OCqnX4eLjX1OQwe5KqYEMbhWjw4Klh0ie8/5rwO7//Uy/e/4tb79r3HR/+M/+fdL3czg
whLx7p//uE5furqv38R/rj/2/77t1x/6x03zWt2L7vVVXD8377/zlx/k9//z+ptn8fzLPzBV4DS6
DK/dfPfa4wX68yL8pet3/v9+8T9e//wtINxf//7HSz1UYv1tcVpXf/zzS4eff/+Do4h/uevr7//n
F8/PJT93fm2ei798/+tzL/7+h+v+jQKS+4+QYG0Urkhk+frnV9S/cerGi8yeibWGiu+P/6jqTiR/
/8NQ/8Z+mMOCP+PrkYEwm/b1sH5Jt//G5opDEV5LnTqRleL/fu5fntB/P7H/gEN0W6eV6Plp9c/u
0H+/4phUaOuyxr4/usqUco4562Oyh+1x6ct2uEmSqDx0nraEuOyVi6pD9/Y9MZaaT76I5+30rld2
WewMdzUOpQApG+aoroz2aTKniEb04Q1uAX5ea85/SGMY92ieNchIWTa+FklqharAiFvLAepEDGup
ZI/OPsVM7tso688JQlAfBm+bs6Mw6kAf5HTtgra6xy2zhDH+t9dc1h4y2rnr8DHlzp4qJL94apke
10ymB0J1a83P0si9y0tXO9jwK76OnMwcsrIofizWlH3r82EqNq3Stlu8I/YGB7F7UjQtQ06s5u61
3gJPsvoKu2enVEc5Oc7BdNL0wCTo3EVlPJ+NRLZPcK+APQjp5XFgsgVyNpqAhzS1bf26JqpeWh0P
cTAMifLNoWjAVNpFzZkSqr221dEKs7S0bgVaM7dW4xNuAO0sShIu2kjOd2PWFGiCrfgxzdfGvp55
ct96KsZv8DbL97EW4lSWmEzwOZbpVyyA7RSuwey7vDDF1ZDqzffJktK3Zrt/M4ZWOWdmOfykolGv
st6bYC/FmEWVKUEhj29QO7SoGJ9A6CF16RfjiF4cJIAOLXhV0GfINog26Z5Qdrn4hCxXe2nauXzh
/KM6LKJvfuYWu3x0iGvU0IhGFe7avOnpGICmMJGDj/09XIRyZ4iHJmZbXNfYsNu8fpoKDR9cUoW2
GXt+ioI8gJiZ3YEDvCDPPGjWQ9Vk9iazpBPSKCh3Dig1X8HqYuc5zK7E3HOefTaoVodlUUBi6t5d
TbG6jzJpbJT6LaZ1gXIeHfVgxK2vcBRXZcsPe+73mlfuFG0Fq1qQjce83ugSD8Zg3hHcA4ejLJZ9
lOPK9uJQpt6zzDJwFnSpZtt6g7WoYQadjMlnD6n+lEA5NpWrvTXNKL9QLvRhS6ueEhaEAWgDOEXa
szFB+/GK5El6pbzpjS4/gVreTP0PW+98rB9jIPDa4hpVgmbqfVX/bnH6qef5EkaJckjzbEeaG0CM
ebK2bnmnmWOzrZT8MR89DhUfBiPb1GVy3QyufSjgqOWpEwDnaakrxws9CzwIpbyVBmLhTgy7uC/2
ZOq9tFWK2N0tw1KLnuxqOhhWluBNWeyAJWr0haseOrW9MVGnHTHGk1FmfXPT+KejZTdD18EG161X
AF63eYpAo5SIezSa0RtzthtsD4nrO0vkbmShnBQRQxlLoESQguJ78tZJvBCmc0C/0MKfVdBJKNO7
JXEuxCl2j62n4PsTab7rBjBmmhGdLQggk1ZtSrvJ4L5VPrYjuYFI5EsWbx8bYLZvNEYiu+5qI9Ly
SQUC1wNP39aYG/BGWeahNIt7va3ehuJRuosa4FkaQAnMnm/wfuoF7MxUaGaoQnw+TnkJbmc2DnB/
VKxlTv6Asdu9lYvKAJlebSIZjq4TPSoCCs8wKXx0l+I6ddytBzuVKOdD7oxbkJ1gRwbjHqsLSuD4
4lIBb1P8OJe5i523SiwRZoAoHMZy2lhdbpwdc3l2IgAxQdSU7rM5N6L0icDroKAQ8bqJJrO82F03
PE8mD41EW3x0phXvFNFkZ1VvWPfjZhEn9lDqZqRpcszr1balLIv2WI9qs0mYYsEd8Xwt2bzMNA6f
YeKlL0viVa/0DY3bmM3qAc213EYejkogjuSGSvkFREW/q+3I2lucbRc14DTswwy3jGgq1xqkb3t4
Spa80XJ/nuo2sEnJesPucurosQDvic1gAQ8c9oP4Dnl8g8242RCmPJ3Yo8bHqlGdsKBlG2iiP7tG
3ASiHM0HDEfDRTenUwXeC74qiIBMy28rw/0TtNRj2aqjm8ixyxeOHh1EblGJf32ozLOX8armZP6i
qU86lJxaOk+hq2T1ZSLKaF24QAFG/YOCUieYYu1SxtrLYi5im1ipBkXK1h9GpRk3Za1hS1SJk2M6
y6erQnfJcUkW56uY2vu2VKXm146InmE7N0GTKQA4MrmDPHSV1cR3+CwfTKlxaW17PAlH6WnFvswn
ItRKuaPfZGy0GB4aKAtcmxvYvpZN7ofd/WA34+w5yJMnMZrLocJtfnZqBfYNi7vJ4FukRq6QmRYb
Mx0qzE1yIBY6Z5x13TU0KcEvGg+mXqjbYfTijQenx5+JT6Mpe2WUwj4P4mvRdOWPumuMIMtNLVTb
CasSqNZQ2BXvdwl9QBT5lkdRshhXoM4UZyURKXseIo8+Z7+S6MpNN/FBfdUYcJ07NBZco/qOYnep
NuhtlzyYpPeUJTnZThgdWRo8XLSVq7gdhwEctBgVlA1TjN5mabowtqAwchAeuF58jR4sEHFR7ZIe
V/8okK1OGc4KHOuL233tcgEGzHxzVfgu/PlamNh9xN0ZH2UtWaSX1rlOFWPEV4tca1vYih+VgJ8M
BawNxdjJXe0WM7Zg7HjLHHQWC8ey/lalBJXZRtta/6k4YgRC6D1PDn+nXVkYQ22e4SB/lHl75eJg
CEo8QZupkK/jJLGAdQqW2lTIUJfMfqOppqANRn1vKBYg4SkNMH4c3Vwig4uDwdGUjdnaQY+3ZQsG
2aObj5dVsdQjPsxNkhaHqhm/qLPyfbLb6gwY0gpSaoYT8aWTnyzGG8E9N0s8QLEw5NFQzL2XZ9cZ
RAUx4dFuFhhnUEtenBw+H4kSwieBLkhBK/iaNNoQy8PbrNrnabqxre7bWMJoMeN5VxtKexwxE0KU
8ROnLV+FSFbA34a5KAXQ1H6nyBGnQYDDG5o83Xluo23A4l0Po5Vf4uEE7UrxyX3TSQ7BGDw/RDnb
I1vrh8Bur3vbGL+m47A3pjttKFXSnV+SNtKvYhikYnKx4gv87CA5zF6cKyXZjviy4gKxmaieiIsV
oCbLL5qFldpRD7N+6w7mNU6GA4wi9Zi1GNB5LBsrSZ5TFb45G+KghtS6yY3lYtnx1ZzW575wbkcM
OLifzP3IHL23aAstSu5t3UkcQFVeuyn2yH0qYudojnBuzCGBeoAnnArg6FTJl75QzPtqcd/0evaL
7j7BSBdUgvCpCR5SnEQvQLuWUC2vcjnhqS/GH/aSrmba1fnMYFVy6XMK+h30RHbVtlaQq1g2F225
JJF1diD5+GNqbCp1+jqXbnrTDMD219tkASbc2qXVXpsmMdK5fd8W2Rd3qg6WIuk9pcWdMUxvkx1p
vlljrxt7ZTlI1+x+Kql1AqRg+ENUPY6p+iARbUJ57a8YszlFV/nVhZHOFIAtHObFwluWb828lix5
q/PcWm5du9KwcGDAFUWG30hBediVxTenkJBxOgR7Zr/VLEkOwMybBudEiXaITcxgzoCN51V2lqQ7
lg1F7TBVd0Ns7wEKBZPiPhgYMDeIEJL7Qcv3mST3XBaY39OaN7qeA1B5mWvdDmuKQkzcJ5QETYJg
WkVtV1qz7Eyz3djacGvHoDk96zoBsEPoH3Ayj1PofZMLt97EjLd5odkSx/goYp1QSYWIqRnS7wap
kxnidXW23viS8VZtLQf0E/zXZGfZw6GDnMW+Zn5l4lfK+DRTix6GeT7qsUZNtexLatOUZaWHlBwQ
tNnccw6gBA7tkUclN450MqwrtalPngMPrcjuaKLOG80s9oXXQm10T5miPnSUPHpr/FhBBMyV1s3Y
M4k2o4GRS7uJrJwKN6uvWJOu0Ht8UaalDeg1HWMmcdetdzWO3QQUT+Bm4kbVblJXP/T2fKnALPJE
7Kj3B52XVV9wby/NKXKUe1MVXtj3yXdIjIDvLH+UMfOG8C0lZZ7umge7l2XrqzDczqOM7G/RBKwn
U9mGjfIHA5Z1eO6SXYpvT0mGfssC+mZZRFezPF5lMyp4iLFnZTIdIgS+UkyB6EH9scnSgcIHnmro
dNW9kzpnxOwa02qdfxlti4FpoveO3IzhsBSmb9f6oRqhhldKe/C6n50dyc2s8ajTZLl3WFuCKPqi
aONxPbPdl8WDMTUUrqCB0aezsthNH0R5MfpRricbCRYGeLjuvpATM30fbO+cKsdUEaQB2HG4lMaV
rvLnCDGCptBdhX1vSwEkzGKTZK7cOqLbeXn9qEz2Xtr6z3xQcuaCcTkYuRmAddxh936s+rUM8dqt
1wtYSrWVAVCNGN2duC8BpPOKtdCmskGH8WZfKizgvp6Km7pPXxyhXBxtQW1klTsacDQKvaMG32HX
DmogbVij2Mq0ZJukYzAa3IhyPOuZ9rWD+RAYen1VZ+IVqGx6bjwAXFBIf8x8i4D9uhnHqNvmir6D
Sf111FWydWOtvwPuNB0meKS+2bNHSAt7BRF531OPVN0alttt6ZbLxU0YUhpoQLuzTCpFsLpOU93W
rbgDyGeibwPngF/8ymjs7jBC2d4olfKjHJKfS5s8OyYWZkV22CVrDxun3X116qb7CvLzpnSndMM+
ghwdfFyB0eQrOuJKdWTGVJQJvyxN987ylIcWCegeJCy0Acs9Sa957RKIvJnaTSdEhmUQGf1KE4Vm
FBewpZrpaEj1jidfhpyPpiEu76DoOcumgwPptlctztOi8loIWh8o5kEO0yAQCf0BYswPBU7PamyJ
+S6j+96ctrJrtJ2iiDzIxHgC7rW3s/hB68pmN7V4wnq9VDeu51wWKoFsNF/6dPBj7yaLXcT37gtJ
OS1tmuy1AlDg650ZopAjEieu9tLTb0tP4mikpAZJ6M9mza+qqWXrxxHmiu+42i5O0lNL9qPfJRVb
tgyHIZEzgcSqSkmqQFCiOemLTOVFBQzXZDg3QMLMiYeoyYHKCdhS40ym45M6bDtbrEQ2lP10FF04
K6bhA2rUrhrFfhsc9VRayxgqY3xjqvWW3PYlaPFIzjxVv2uf8IZaB6mtcCHbzmBaRN+Yas9gHu4L
3YOvshJLcxYMvZOQWLrkpo70r4CZbodW5qEtZX+VRO6xadQfqXRfhzot4UgiAh9UpdxSnF+gzeuB
k4EpgOJn+qyrW2UUw6Uy2idtNB7dhFXXnsSuBYaaDNaOFrC3EU0ewAnfepP5UAq8Tw0GIdmTSNAm
ByVNb029/yHK/BGJV2Bm9S3dsiGIc5eggip9KObi0untWxTF60iJ5oAT7ZpJNgUvoShbxargD+Vv
uWPjxzWUO0PJbtVmYaSXcEssiMX2wMKzsPbljB4zWd22i/IDfTYxEPOa3wA9cQUR9C+9BtKutMxt
rCfUo5a3VRfzup6TsI27bWQmb5mWbqUASaVN4yNC8l2uUIw2tFdWdkMbNHP7hUjwH0iTk2Bser6z
LzLOxfSb0rKdXdOq6qGAcz5g8FWSi10swwac1J3BxmkTjwuBFUlgjOUdeKdQ5GaotGV3EyVNRUht
2j6NHEL5Gk5Zvxbpt8FdbhEN9GFn2Pd1zE1c9GkzpxQBemJ9aSbU5/nsbApJ02fI2/ssKcIkSr9W
djbtys5+6DTnulrkdZaObA5K7HKPKL7dTV5WT2mnH3Jlfu0t76pXQImIPBxYRLeGq8BmcdEDKYr5
razMjeLoWZhyP+ysDxom+rBgKDplE9ZjfdAtZe+RP8RAN8LSMhLqy7jxoa0fbQLLfbo9+UaAQnnq
1snFNqFYWk8pjGttzJOtozSHvlquenvZdm56N7pNFcxRQtJGsi01NdsOZn5q2/GsDdpWau0FBRhi
8aQ+57G8qd2FHYeMggaGzhV9Ae5rderMot96OQGiC2C5wrvFRg203JKBo6Nin5psWmXP50Fxb7xW
z6if85sI3/guW4HgVbUtTJq1rE/gYO+KpXoyp0nd2sDpNpYDy0gAOUSEliN9Uy8xewQj60TgyIij
NI5qeblj9X7qnwa7IoJry7EVtkUr7gKoBgyJSfVl+UJDLISZi6gt0ZxbaeUY6Wprp8XRLtMjF4s2
hQpD/TAaN96SnRTTvXI8AgGa7lgK62fUgMjKtYcJNGioFsqXBFSN39cORf38NMTpHvEVNUBzbztK
u3HqJy+n0laRYPbdbOzldK8SQjF27P2HKN1BF5q3mTr030GyfocifVISODrEeR7pnkLGUG1/6lAV
8o9b8kzjYEnmh0LON6MQR16pK2PJH0eUTr505JcqbTIO4Dj2m+uTVbnnenF3ti0qEAONdpnrQWd/
NQfWKE68FEASS6z3xpeIPYEP+GlvZM1tJruvWUPVpjndsNNtL4kB92FW79oTKW1bFKA3qWXco/M8
uIN70yoTKhRwGFnx6gw0uWhH5oFGj6xo2dqtREqz+95A6iwGpB2ZLndlvFP1+WzNFbNAj+88KzG2
62yhO53SPrY6kDFFu1Ep9E2b4nOR6dmBF6ihqffLvscG2gaZzI/AemYfYBR6Nu1FTZQvhqhUKOii
BvrrvaYJQDRSkapAHZnrRnIY7oZ+SEOlFs0TvUUjq6NNQp4UVKQ5gNe+aWfrmzOKbwWbpU2hwqqI
pgzGMqzOM3F5eyuXR7tdsm2qE9PT1ZRZ48IRYW/s6+4e2PpRS4s3xNfJo63a3da0nG4P6XONh/fG
C+o0Sp8UdV/Xt11ow7XeeSWbVTcbTtgHiQ8r8iv8w/vK+QrDKA9neIBsxl9SNOVwjslMSGCZT+NO
samUuubRtaJvICi1Df0XP1WfvSJ+UMfpyh0huS13BbkNZgtYBG9JTKVucjLBCfJ3sBIvldpskyUN
J6sPc0t5sjrnYOs2Ouli707jlyVPDkuV/Zx5trNFuSKSe0W/KOzzhOmcVLu46Gox+cI2riDKXOHr
Dhun32cqCCXgNWhldRvGF+iCIAXcfVLT2LxObZJHu4Sn4NGYmr9keqsHNKyhmLbebb1kD0tX3HI+
QnnrciiAQCDs2N5tR7Qs/iTjB7ujDe16zCl0jJjvrHzTmjoKpeRZqDllLPlf8KC2uE8f7aiTnKNo
t/kEQ1QxGwO8SS+3qSwWv0ags51paYbtfK2n7svU3HWDmTg0RaVPFNELqzdbQhFnIxsOies4Pgv0
ILnlPAupiUBIa+uoeSg1miNOT10iAl0pkx1BugQU1Oq5Z2T19nTPBu7GYp7gy7Z9Zblk2ept6KXU
rpapx1fWCC0G7Bvwy/x6TGl1K+lPSsovLgdSCOkZMzn120EBqAegVY9C4HBH4Ej0QDvbT43I3sQV
XUTyNcLUe9X/BEUlGTq19GJPwxDoo2ZtACnudbrftIm7N0GvQ2HlJD2RhKSKIxeCeTZpWeuXGoDi
nh1/c/JSSjQa0VS4rJcw/L0G+oZHQLaXBr2m2jvO7AhFHO19D0ijVpXbZlDptvQR/dVJ3SeRbm+z
VgQQ8b8bAy/OYiibpMlOVksi2qSmJccWgrev0GvqltlW1OvRsvp9aWb0c7LFfqhaT9RBurgNNN7a
Osx0eL5jLJ9Xun79bPU00ZjcYq/0e00btoNdkoTgwc/d9PnkokHNUNrGFzlLT93Ai7Enmv2T/VA0
qOU3SlQ215IIPQ4G1WgU20oz2wPzDs0DHZp4mv5APtUGntXfegNsTngWL+pcXNUguKesLIHtLdca
ZEBCUgrwLHZzXmgX/CCRobqdyIzg9czcSwxTmNphppVWuC1cPlhh2a4RkKvZW3bPZLiAMC6pgdGn
dGW/jbRU38CbWI6l4mQOG5iJAqSx290Ym8lNNQ8qtBUDJl07q9tqQcFMw9jwfoJzUDi6oXHdicw9
1UachgUbrzBygPFMegb1l/sXLmJIrxAgkPmC1wd+wSBoBFvtjIe36V7nlCPQ2erQBUBJ8fNqUGt/
WqTYW+wjjrKI87PjpOqdk40wLaVrLYdoqdj6UdkjFc+HXreByw/iMC728CO22+JgOzmbZq9dAjXu
gaQ0bP4VSsqmXRg25SyvuKNi67Ie61uF8L0pmHi2e1RD1LuR3sEZoV1fTltEShBgq6JDOG2l5c1s
TO5VpDiuCNBjdm8TuGWA+A2vjCed7HEZ+5K4g4H4WqpOxXkayHoO+7yp950+s73G8WscytYbT31H
bbXNIoWVyCKSFdprb4LnjCV10wjheV51cjoBK99zcNc/FQ3ehJ90g701ALYdIq1sthaXq6i0of8Y
jNjneJr4bVArz1aTLJBOiQokhTjXv02lNl1MEgYJ9vG6reAVgf4TRf1utiEUxjSC9vlUfnNbuTxo
pD7uDI9dButVdLXM7XR2qWdu6WHMh6yeyq2hdcQ7Ad0DAozl1DaG5E7SxbpJBrBGak4LCjAleLsq
QY90w16HYzlSfzqK9z7tloM2CHThCW//jy7JnHM/D9OtVSvenWuwYQ/UylauDXo7YTOl8+grmZd+
E6RUXJuJW9xI+NknTXrdN8+LuvmY95aa7Wuq4it67MTFqA550N8ceGQBZA6qylptyjfCnYwdbLlo
gtPEOeDejWNt4qwpG2mKYAgAj3OCMcmZUzEqKUA4AXB6kUPDaTmKwVsmEJseTd66Z53gimRflKKJ
N07DabYciX/c6vQvdkBySGJolLuI8/sVIse0GGlVeVwEKW9Q0Ponl15u2BIdFBTOSK5Fk0/XnVsb
O939XrqttbORc3n+KDTvPl3WLBzdaMJFB5MbWiJNLn0+tsxBtTAbv+7KfDcwxd9FsNBvZ+JF6x1v
exRfmaNkKwicll67K6Xd+FM1eofCiJZTaySggocBBiZAdzoyW7cXt7pdREGVDck1jF5OLcHkofoq
W2T1UeYVP/m/xnjJVFp55pjU3a4rq5kmhxcLGM4SpbuvSvEQY3khbDKV1peBzdVTazuS5gYA5ONg
DtMVXTZxELWlXtXzFH0flN6iJUL/HBodUTBuokXXHX7ksM7p4tOppooAvflcmkN+59lzM67Vt3uK
vcL82k7Q4EazVCAAVsOldVpzb7iLtc0riARAy+5dVU0uWTxCD007Op7Mn843BAOx3EpkYZwIVs7W
HO1KvVW6BegdWjPn7Ejnm0k+zetArxhGuOSkDyla6yMFYL/W4SsJpFNi30V0G91qpDY9kN2zPMIL
3dr9tPbc5kfOK737EZoK3WaFrnAzr8d8BKlgXGVWmKpMLhsQHcVX5Mzm3Yxy/yk1ZzOURQ0QCCU/
7Z3MGzalYc9P3O4SvBn8N19RovyEFwyK00wbp7Jb2NEiT65m0KBQp0zT+KYmrve0cMyws8xym2S0
p+IR3lhFt+xp8ErngkRDdQ5ewj39P+ydSXPcyJal/0pZ75ENwOEOYFkRiIFBBgdxErWBiaKEeXLM
+PX9QcquJzGznix3bW1l9lYvRYKBcMD93vudc3DVGqxdMnXjQ5GO8jRAvOwyLKIpKeSSp8zt0wcB
ZLTxG2a2ibCoHGNuKvZs4b4tuhTsgISMACfRIoB4YQ/3PXGT20N7ORN1fdfaY/swxxHd0LwrzmE8
Yx8/2hk17VQvFb0j0BhYPYuaKmNEkFqDd11ndo4fEqqzDOPvxRwI3er9aROxXs7a0Z0+zswYCZMx
i+EW4JjWaYiD8HleRMipt5zHoDDdxdqVNXnithKKGCV7cq6o87pd1JR3tLZ9Urd8uq9+T85DJUI6
ge0cCt59TFBc3YyvocHR0I2n4aaacVtX4eoqXw3l1iilzAPezDP2pFbtPgxVzpQeSW1CPgUby2c1
Lm61w0Iu3FX4Q9eAHTnumy1GSJvRZD8SA57SKMCr7Hn2NM5thEEP51kPw2dc+uy7NLeYW2HO6+wV
C+Zj+n3UJqQX7SIvo+Jn9Fvc2E6vWlJMtBkIlthhqWEEbMOPr93WEAFN4vI0d6P+phhQbcbKXW5t
abZXziSiC5PT6Q7BvPxTaf+PuLmHquB/71G4XxC6w9dqxc3a9//o/0FeDi3Zv+PlHpCNtcnnn4m5
7z/xg5izrD9gyXxcP1AKoCRyQRZ/EHPuH4RXYiiFYgxrALys/gXM8Z/QhUDKwflCdK5isj+BOVg6
UGdEivwooQCCkMh/AMytdO2/aDkOZeI742viYoGKyPffqYhSchknc8a8nvEM5iCMmU6LkzB4JTrt
fjTynMJ0mW6xMBovLVwSDz/dpz/5vZ95vXfgKJfH24UxD0IlWsvme+8eZxYdMzr2tL5RFpOOpX9N
2nC679xY/zNGFS4QYlphEGKu7jU4sf4KjhYkrk0tjlrM3NP8YepShqE5uERDL/Q3n+ovNxUmjU8l
wP1NTFfk+ql/YnCFLietJ14wJtGxa/GaUOX5xJMxr5a0iLnkgxq8wtrPUex/bccW/Obf31jrHenM
x1UAuato2PVYeO8Nt2ipRyNBE5xnQqZjNM7HuN3KMu8lZsMJIUdWU+u95px5at05fyFe0GbDEln9
JKDt0r3RuMubGpvW3pV09IvfENJ//ftwogEVddk0XcSh6z386R4ls5dbi+KtVLpLe64NLOSNoil+
49H0XR34y/qmJ8qFLGgL+ksIEn69TNOntd9YmF9mRpkwe/emWW4EXr3cDG2bL+4UJTcFxxEIzbIY
sSMeat7G7PLO21iEOr6j1xrfYX44ZFggDpWx8yIi+IK+SM17st5oR/T86mQ7Vrm7X5aovSZhpxMb
d+wMTkvZbIv9HAvKjIa4s9/oO96pEGybBqz44UHF68Wx3/PstlPMPGRY0fdQgyozvT0qVJcBR0Ep
QvjjbzSuK6j7y/uCC3IqcfH+gLAlRf3dBSMIIwJdOSZbsYnPLtNNG+B0CPvADrNPXqjvK08e0gbP
0sp5GU11MsnOKr3uUKryHK03sTWG3yx2XoZ//aMUwmIMnFCJrnDzz2vJlYYpjWHmHK9lcl/zJtsV
4fx1wW6FQh0j+Jx83u2/f8Der18brQnqVx4KnnCe9nevk2WIyyly6MD6Ge2X2KanVObt8BvPqL+7
yqqEZ+1iEeOId1fpE+m1tJNZOzmdRzF2GEqrVv3m/v3dVejT0UVCzSJwm/r1/s2To8KhXK8yELpn
yU4F0PT5bwSkf3MV9jh6uqjP4UbfK9gavyTxkzE2VULDuV6Mn6xGO2+/+Vrei9fYxaDQmfIpsiql
aX5/Mf70Ypks1VbWIL9ov+dlb6K8zY6KcMD6K/NSyejHjJ6J38qRn8GM2EGeLa7cRdYQGUEz1jkW
xCjB7GuJbSzsLSVddQ022bXHVjFg2E4LB/SLzumYVqaT7pKtPbUwpkkLeH5XDFAxHDlzT1wx4Odn
nb6Z6xMcC3yFmE1r2Q5tSPZEK1KA7JLZbL1x49K5WRrqFdqztVkEYU+zLco0jDqFK53ngS+ECWUh
hyzQUTq9YnuTpQH2u/jc4ii42sS29Rjd1EMkjtOsp/zZkGJ2t13lGu1VDp65fOhFs5iPYRWTfTr0
ult2cHn6iz8Z5CxoXSyU4p1KMddI8jW+LtEY5ZazOUKuuXZBOkhFkHIA9jwX+6bmNHqYnUU/U/wy
A+jNMOr2BZPnm5LMIBJztOf1JwYGwxJkJVanIE1tOJ+dmhotGO2pmgOZOG4bOKEVP3hq6cmJJ8rS
2hNugI+W5czhiNmV7TUHu+sZOIcV+iB4u8Zg+7ZAB+mW5n20bQdLHAETTL2PlrwSFx6yOmL5WnpI
MPu0a4kRMD9Vc1Fluzpx+hD/emlgmTuRFMJUdr2DBEZRpjN0iO66aWLLY6ohybFOyAqOuKWEumD2
QVuuIj2QmnIZXqa5zr5qpk3tjtyUzN9V/PWPmsTcSzt3nA9WN1vGDb+MAAzyoVWx0xn868GupxoV
UhYuz5mdzOZ5qlJsGUBcTX/vz1O5n52iDC/slpfwySbvkvQNLbL8lnZCo/dWRhEVgDJnVKdWb3y0
NKGaO6NuoFLqXNPcYSzzShwWQc6cSZPkTGMnIgMlVVN6bVVL82Iye/ICeKo2OZJ3xhy6NYvmbRBN
TwqoncB8WYw5gqhReNuPBBASvxmXKTde0kZjLc0WFsUA+9vBcwt3OzQ5QMEgCGXl2Ijmi0DNSbzK
qvJAibvON6E/oWH2eL9b+SXg7EBnPB3T08gM9LWBkRq35ANZRJhATq3wcwNFEFUGidkYkrNJEysV
fZ7dxneOdP9A8AtiEF69KQP+b82KOBZdTIYTRBRZ16B3pXtRi6jUpzRs5uFW5uvkqzFHeqKkE2CJ
GTXam7Ym9ZYI3MEnM3WYY5XsohLp/lbKzCYbaCGO6lpiUDMd6JIu7m0/tPYLZkB1fRviRRI+Wl0r
k5Mx1ziwFzazxb4eEnIZ26GMt3SNiaZLxph+TNQa00s6tgRFZ4TyVUDOrgXS57flJzIMxzsR5zFZ
0nZI43HnjQ2zEqzeSXyBAiQCpQZzVtummrPlEGe1Qw4Q+oecaUImSV4CViHU2xxccfTKHsaR7KX6
Atv+rLxaJJb7FM0mFqE09FuHZmIkGAuSqdnvQFG9y6ZuaSrbzIDK7dIP5XWO108VaKeKSfckGY0C
kkkdXuR247wxVAutA3bcBKwwto6frRzGbp0y12+J6NyzXZEDthO1yT7cT366s0qfAAC4jvpSWQ3d
E+mGZ5QyXrUp4ZxCouXyVjA5aJpjkuuBxzbF+3wzEDx3nwjtXIDOUmorM3fOOA2Dd+B1XgDkljUG
ckmeMkEzk9o/2Vhs6zPKPE5DaSy0uLDNOrx33IVPDOQZvflRb10bzuI2F4VXkb/peHlrBja5LAuK
E2LnAiHrsbkdwm5RF1Ixpd6WcvTVVqk5D0lCaZvPWnrMogprbQVXmYsB/hDnT9ZEkNuu5m3FYJb+
PwHfsWj2ie+BUEg60hARIWadNCluFsIRol1N7vW4BVdXyP+JMw1iQK8TzybElfIN47JsRnJXBunX
d3lBkvm+LrVq8BsaxxwA1F4JkhROKUjh3NQ61TG+8Sy0H2dcxT9XdcXsfFwapi5uESse2anrTI5x
dQXZ5oXNsBkJUsi2MXnuNK1U5JtbE2CpZeLuyk++Q1tiG8eD1+4rpprpRrZxRy8kKozbeTCqbGuO
BslaC9f84pRjG+4bZ1VUG0vs9ds2KbS5G9N6tHcdjO/HlM2pPDkRto2rGS2Mtq6IgiLyyvcDtATV
fchUIN4AdsQsnLxPHjKo2EefMESccnxwBgRPtnlFNbUOZbI5KQ9LXEffWm+IHchVUTzNnOCIfY1a
oJ54Kmd0E0ko3DXNz/NgoCDG+z5sr7BsYXtNMoB7VauRE2M42I95GHcgSbCzL0vX1HfSyMvHKqN1
v4WVw/bUhsdqtrIqzSGQIELzDgGc8O5cBLTT0erJdTjM46yNw3pDrkWJQdYpbhkJBLGncaiSshm/
AP2XfBNq5UsLIqqwrM2aHjlxKhcBocjsUoGlb4qhwPAat29eI7bVmwzZOfWzTRHyMosNo4qs33b2
+ljhgc+3OpRNce0sVpkEys8mUrP6RDsTiO5sWHtMgt3oVkROOd0blpOu5vnK7dwT8x2nTzazRR4x
KReMLllauYpmMG+6fd5F0xIQkgeVLULessRnfetjx6JpDR1dFoxAEqWK4PvB7h81lf4/FWOuttv/
+//2cP4ixjx/7nXSfS5/7S/hHkW76bsi03D+WN0BbdTv8D9IO1cr0h8NJkJ70WSutpOUD5yGEY7/
V4vJdv+gOUBbyvHX8kUo/tOfLSbL+WM1jeeYbqMqw8/1H7WYfj33S4SiON6uzmWY5KjV1vPX6sJW
HXkYffIpYTPb5OsW1MPj/KYc+7WR9OdFXH/tdZgM6d+bMTtFgaXfFH3CxD8+Evvmb9rEME5mDV/1
093/m5bV334cX612wYpm9ntLBfhYP/dn/8Wa82xFrv3hA8KeKvux3n/RHv/cGfvrZWjh0M910HIr
vrl3ld/il1OqGvlRNEPh7cjm6x/A3YbwN/dtLY3/1R9Z7xuXoTHtI6aW0v1e7/9ULcEpJJ7XiI+E
oeCXK0PxHHkknoe9bQWxqJyzOzbeCVPU+jef7+8uLDm7cmpa1+B7/4SMBdhDYnwURRoGwirojhvm
LAJHGpxR0KQF9awI9TKS5jfGLWtn6f1HpqvtrI5O+Ch4azfhp49cJRXBWdbysbGjLn2ciIkJoYZb
xkdATYzuOlE6dqBIJ8qZd9qdu6u8eqx/s4z+umDXlid2+Dg7eiim3/0Vak4Im6ntjyCQzk410UNT
GxE5jmiT//16/euFfFqrAnZCsZZoBf76cdmTY9zBxUd43GYf9rLZDRllrM8M7TdtBKrs97dW8fpZ
a3wPfb7C/OPXazHFNUazia8Xsizy7ewkcReE4cRz4lV1cZ/oESWHjjMEOPY8hCfXj+YO6IYahOGL
Yrcj0Zs9v+1WuUNZhelriECQVEitxOdi7BinUR1oDqcMdMOAVNes2lGwDJyM5sVeaeHEk1vDjHJ1
KRpsozYeM/B6o5ci7jaYfVtfgNvxX+CgyMDVCVNBJqWVMZ420LKSGdkI1wCIEiShhIKkSyiE/ipZ
lnnaE4DtQZk2ff3Zo4HhnFvDJzbP8434WSj6CNtcTGZ1tNOIIT0hc0hXM0sMN3WjACUcTVz2ZmEr
Zq1Tn96roSymLe7xHazTHCLSpgNJUoCZF9WbBauI2zOVyXAROrZ+QPBkknBea4PJFZl6RMJxrr/A
eyzm1GWoijx1LYHjiOJM8NaJGG6NcLnTbpDTPDyAFi3icikVp6CCCdwnpEXxm0b0xkkInCYzGQK4
Kvxsac+MXnulwg/LIKl8hl6FPf5m2uPcaKnJ4MYeTCONm1PTwYGY947HGdvkWG4J465iKAUfb4VT
iS8QozndLNltKJNMA6sXDBX8fE3whSc3dnNd6wGsrB7L1rgmj9zQ+qWuK5IM7uzFqb3iaI5kIH1I
YbI5jOZpboQKS1Jm4dPB142etx3noC65LCydNeaeo8xgEzKbyZgOBRi9Ad9BJBVJvp33UOQR4mog
5wW3GJPoTWrcaGtYEoYpQDNd5cIJFJ2b5jkcBtGTqu24PbGheYO2OwTap/cfA3BJ2T0wc1uyaSOI
ivu2aBTpjBlN1eBpPXW6Dq8GSs9+vpV2kipyb0QtdAqIO0t0OrIwcSx+bGMN7s7p0bc4mldNLdCI
Ci4FukPsIpqOpp0oJ7vGLK5jn6jpSzQKyjzgPaq/jXM1LhsptHdmohvVFzA73rPQwyomdVT+Nc0r
O/pWT8z6oC7yZUXSw9q9saPBuOm8PAkPE2+9+Gkm777ZWiCx9sElfHi5DSs5kPJNvOANsnm4YoaX
6ctUdal7GDRNyxFyb7G4GfY4Vc+xbdVEvSw0rK86RrLqmEBsUFVIZkwcIyMrJcAnbj4qWDNcdJe2
THaMACwC4Sy/RHGBL0H9GpEY0e1VJKYlmMiL4p86kzlBWA1RH30cw3SAaCFZ3Xicx24QD9YyhOFN
0vVkFnozIumP6ZxJ8TCrwozfsJ1sFAKDRgzeJi9mC+2K7Au7em4ISSWvceJx98+p2ahMYXGa+oQZ
+Zg6iO1gdmPobZoWROgxW2j691saYu74MIuqRImD2J/0WPxIbHllkPDEdxmj+S2tVN1SdeflDl+b
3tuU45DftVKBhqINWTEPaTfzxjIQmu2StOU4P/e1fTXm9RJvQY3yO2Rf8P86RdcxISQG1s/rZGJz
DMnvSJHqfusbbui+TQj92BLaSLyxqF01B3hQMe3GiT8+F7xZ2u1s9WgT66RlhwWOAx2xkcPdRQyM
n9oJ0gsiQfK4JEZFHlNeKLahNko8IsRR+z2EkSsfK2NpysAhUg05bbXoEX4S77O9bYRSbbDDJSUu
lDo+R5WbvLTzKLCTi9PplohB0EW/MjLwrTY0YDfLaDDJ45PFzSgcXu3WnMincrSjT17Xa0RUmRG+
mHZafelzc3jA8KFClxXb6dd4lf5u4zZpP0H1mee6Yf6ARUWSRWAtnRnvRtObXyq+Ph00MiViOhYt
DIdrVf4n6ZcYBpeOLjERjhAJR5Rkz8ze4pfZk8VrbI8Ie21dNogeKmPagpZWFzUYQnJAFj1el2uA
PNi9Y/Z7Dw8vIsTEkrxKt5B3A6nYj9jLi88pTW5FP4x4AOCMJrmnhdZ+iifLeaRiG7/whkrTXdXT
CgjY5iyk7i7MM6ogT+3H2VwASzEIgDaDY6Kz69EDmRpsDYLa1CMrMPdLYzN3vflhsSnduMgaSlZz
VjRXVeuaEzeGlrHnQ8NFFIufdYechwMprNuRx5eWxcLj19uzE5SpaOAxo4w8yqUdLxfOovMtMYb2
tz7JOrQFw3if8w3QcWFjBS/Lejs/8+iE1xWKBgSGjhciGPOXKeVF27hFAGkX91BUawVbpd70RZQ1
NJ8z0Oag1ZRFX+bUpRQF7xIrF2vwLqRK79KtnmVFwyl0B6LMR1CxUbbGJrYGvhdsborPyoNdCiqS
C429mEv0Fnbjlu1uWc28A7C2MTzwr3VOQmu7gq5F1V/RFxvI+SFZK903EDQfeWRK6zCGpY0aKGyZ
yuq8I2jctWv5QbQEe+//p3SFgcFHaJ0U/feVK3hlhXnSz1jE+gM/qlbH+WMdN5kYCWHUx7yGevZH
0eqIFXDAgdxUmA9yGqP0+dNHCM+aP4Ri0sd/ZkzlMKv6r6LVsOw/mMZRtUIxgF8wpPwnYMT3ivFf
ZYJHQSyouzjxYEnEhPo9GaGb1jaTTBGlHnH6hIuT87GzPIYoC4gqAZJyH5JnYu0cqxm+mETToaDk
kGuXrex2KfrXi6osX/K8nApsUjQhqT7K6WAwoSRp9KkYEmooKhrIuoihgWP0PmQKwI3iRI/EpY36
h1HK8Cm3xgSrHYzuPtUaGqzCNKDnTQZv3Rd6wRrGmc4+qRdLkHIaPOeZuXzEUcG57/OMQ2DU0hgu
4scmMqtnYxSV5oRZS3qrjaUOZphOERZGHkayY/ic0M36MkGBG7+pNO318P/rDaXeY75IYYChHDzg
r8VB7BeUzAXj90Tm1sNS9fpEkZYTZpKN3l01t9Zbl+H4pvCjaLdjN9IkaMK2+eBbBZRU5o/fFkI2
j0vYAZFjekFLzFmSe20X0xhU7FYnRFRSHLNxiX7zx/869l4XAwnZ1E/SxqmVSexaZP1UM+bGglSS
Nw7wyFQzNJPhocSpZqeMxNs1aWL+pjq21pvx7mb9csF3VZsIzZiTRi5pMmNolJo3RRGiLqvw+XDu
Zifba3w3OBl5J7MXeyMur/Ilv85z+6TD+dnG/pK42u2UjcefnuDbH3/Bf9+W+HEj4JE87L1WcOl9
UCISwGlkwcsNmYIhbElRncDIw3809v7zKpaN5wdDaYLw3i2V2mib1nVRsGLT1V1pbeldI/rhN1/q
9xr73U0GCAJAckgtohPxrlwlRxcSJkXxtGonmfZVjjFscJGJmN2N4VOMtMveJJzVnpHfmE9aKqPc
oDxKP2uxNN9iU4Y7Wp2kPIsIX+pN2i1x4BdF9tWyGWOwOkOg+H5SMSoxRFymgyHY0fTz3RiKc88A
4tYSU4EKEWbwHiFY+bGpY3UiMlbDp4T5LkrsSm+aEg3kZrFbLFVKK0eIPKBVsdIJUXVJjuaPjsH/
tFr/10pi/Zv9Cu88/Tn/j//8ppMvn8v/+PC17l/z5MsvGxi/4ccGRv907c3hFM2JGlLPp4P3YwOj
fepYJCb4bF00P0H0/msDY/8yTTzreIWwrB3XZGX/2XS12fVstjVe1NgawpSof7J94Yzw6yvEpYux
vmSB3vAIxzVYvesgEmnN9FTnBxKkiwhBC6cpYRy7mgOTYRBr72jzE0Hs9cGs/f6Ts5gt/IPqbmr0
1M+WO0w3OiI/GXLKLfdRaPlPmZO8iqbSIYLUoQ0UyqIDbBcRXyFe2RRHpvzqinQ+STJasaLhN04N
ZYvR569zRkdxBknC5s71KBcnWn4Xs1PWF2ZfT0+RrLurRorsgzNqeaWsGV8Hukb8dErqxdLo9Kaq
F/UYxvH8NA0pZEPfvjmzxW9spR1ftJz4cc8YxHlUsdgC5k5EYE8lFt55ec7LNmhDQshjNLioDvs3
iiuQ7xywWeUCO72aHHSRt29FFAJklwVuAx1D7dRCe2lMvXsdy6g88CAPFxiwumAidfstMZLXgZn2
xfqTxshvRA4hH4x+fGt4E19Ck+VXkcefzJiuAwQw5LfGSNxjwrDp6C3pqxtxA4lwz260tyxi+/1j
gKfjBBJzn77/ld48Zjcmh93rca7fMEl5dbOlhVoQVkBcchtUk1RH0AEriIxOfnNSdnofk5RlS1nT
3fRWYR6Z12U30iftCjX9hKqX3zC58hvfKqixpfkQwP8t4+bGsg45m8yjMLnNaRGjnu0GdG4FH5vY
FfdI1ye7IYMbN69mzm5g6jnRV6y4a0oIPonBn49ZiHnZ962ZocLKM47ZONMfmY5OOyaibN5W446B
CGP7rej5nWMmCNJR0kh5769fXkOSFUNBNzusN5dCVx0X+AFOZHOITZ2bvzZlzhXF+AYA86pbg6E+
wvKL9baWzJ+PvsNHLsmFDERTvC6Y720Hg4u6dYRTlzfrb9KJkgssF91jzonpiPfzm5hCde0g6KX5
rJ1PdmVzF73hOuvkeLvCMNuhxU2Pf/pkhiYqgJDUjqHBh8P1EoNSdGzye93QN05jjBtoYGeXVodE
1x1GmiVeb3lPJgZxGHVp80aSnLCrW+FdFb5p7iLFsGTji7Ha04szAoPH9ropiL8x64nsemmKc1b6
ReDavX5JsmncKmdKLnyRxUwTBYNFt5vwHGnd6A0uSCL+JEwtkFg7HpFdiTdhVg6Kyrmq7Y3uuwpU
TstAVFCYXVTXWDd6HY4uBIuDQ0SIoyYfUeradCSEoL0ZWfCw6Ghz/Qm35WIR8oBvhboDqhDPuPON
H1IH9l0z2GXcI+b4c4Rg9nJZlL70cmkdI3MeP8yRm16z6vtnHRuA+iRakuDbNwNuC2Z03SqrPrnL
SDevwOwFpIvtNLJUs6vs0b425ib84FduzNLq/FsUgqg200xumaHa54yo0euInhf9XpuJQjasckHT
3M68NuKt1gOGBJ0/HGPTZCT1PV8yEWS/4aWhrjvVixuzDMd7kwJ63xDvtwVTiE7E3SOJMLxJoe7L
BK4dZrKfp1xe9AXNCle1H1CBMSudh0me8kLKnV/61ypBoFhG5F5bTfsAACHG3ZiVeoddtdghh274
C0uNIoBHQpC7QHC8Dedgx+EWn/zxNBjOU9X41W3cW9Z1qqrkMTORddul4by2LVQCphwm/WtlxpyL
IWZOBUK5eudHnriwauuxNVXyTM8VBUitTmKRzmahw/7gJmXFEbbzWHAcTxY00cdkGekPE1rRnZyy
DZ8kzUEQk24+hl3V3faYwx914YkKNzG5bEaRdVum+tllh0jwrLSLFCojFNUM66HZapMGqlQo/1Hu
GsueZGZQ2dpL8re6Dr8SulBtYmM6ithyAwYAyT2CMf/YG7hqI+HGYY7tJw335tS1GCdo9dympX1h
dWWxHfWUHfUUu7u2N/U197/f9E5LEGxepDcYuJZ7r/Gax2jEXEhNljwhoY1uo2gytnGIs4mWzvRC
/y+5jJcQMrDt8fzJItrgUwOplNk4MtgNkim9ipwqW1NKQR8tvc1n0mgBORp2AdlMH7MlZHYB3EhU
mjNV2WnxluK8yDwKbG3bF305qYApb7HRZdmixLAGf4ekxt/JPoZDrHm8w274Mjj9Gb+QCQsJPq9n
yMt8mpyAwK3hwlSzf6zDfOp4RGV1mReF2Ol+1uesqfg6rCTCmaAehHUZU79dznZcQBVomwVlyeZD
bNbxkUPJuC1MhPuzH44XgELqWQ/wssbojV+MGXczGMgHqKXkQjOyeWxrf3mCM/cuscw310cC20bw
QV7CBFGdOqukFlCRorlImJC8S5KWxIDFkBeTlZRX4VwtRzzNh51to2UlY60MeiN0d1g35ddhWUQb
QKTmUPCHoOH2eLfiwYvBJBuyHtxTuzTipIbQv7Gl3+0ADIwNA5D4gv0uvcCNNr0zouhD3vfzdQSa
c5l0S/bWIxjcVKHEjKwqH8Ii5/1sQXPVwi6+RtZcnlWBnqida1Zx6lR73S/VbZG391jhJrStVOju
iywcvwodFQjqpxnahBd+e/TDwr70GHTdmYViUMpKdU+KC1JlD82NX2cmtlzKvWwdL36y1fRizK2D
E9xAwzh0+nLvoy29y1tVXc0RLzVVoetrwmVkOSbE+5EsFG01gN3GrpPwBtb0bnJMAivr+Gwqp7lL
3KrkBwxWu+7so+T376VR3PbGVGLDUA739DULoleN8RDGxU2N3QhOI9OtgRgZYBQeMIQ0JRbZZfy1
FimiOPOszqBwLOLWc06jS/mB3K64YXRz2wo2gKSwH+K0DMivf+UEO4OtAX1VPmBQaLFMO0/sam0S
J6UTrE7z2d/Wbn4vEtcCLEVFXsnJPAHroahL8YA1/a59Qr7oXvKmKXfWKCzGrww94LiGV0Sc1acs
HasE2X6ibxZpTRcGEWc3bWmILf0O/wOQl39osV7e+H68fCPM4aRHc7i3ZBveNHZiXGNbMewcxrx7
mNg5KJiOkV7hCfB0r8LlqNFHGypqNxi52MWjwD9jxtkX2bLzRdDt3OWxOzc7dMByk3fto2JzOxfp
1NSbEKoTi8keDV3JOHnkqQEH8grVBPNcmo/0h9WX2ZrI3ebgu5VuG+9auJ1gDvv2gHsRLJjnTntR
MezwBhyTzb4qgiGbTrEvCXHqeaRPQna4to2MIvpc7Vrq8lNK+/ZQVdjBOH62abTqDv7QltcGTmIB
tJh6FF3xnGpcmhYLT4DOdYwL9Ov1QcqJYjaeC8IslbNNc4GhySAZthvj3URywV74dGjZHKatFblZ
gA0Q+u9KoqYt8Y5fHGx7hrlzsE3RPGjxkFwOaEo3jTP2R8/qvEM9p8nBcBrzbY4zdcCSeQa7FXi1
0zAJEG4vl5gLLrcTh4Iya5ovkYKEMxP9qfVFsnGcOb1bOK8cBJ5ECEUdTsOrHlDGN4zrcDOdYvrX
bWnez/i4dQqnXSLLmm3Vz96BjQEjqtm1idTxjRaoeXFecL3svqA69FcXSVZXZS7WRVmOnkUY2Fzz
Hs8Mce6y0GAQgXrEDsTQj5e+V+kL18nFLU9sfWEtjjx7taZf3TBu+Gi6bXYlTVxsQtjAcDvPcnoY
OqP5nNRYNdd2FR99YgVu+9aytlY1pOciH5dLD48wEMcaR3HmMcvqc2A1HyQjibsCxO/FErEGupMq
PIyiHaodu8raOrfL+XaIGgN/wAbpRYxaEag2C4+cCdsniew44oi0zLg2teROMZy6wZis24epbHDq
czF+7dKcnmJaexj7+rV5dA0TYFCXXXM3YIXLOFZhTrJpy6G/WArmcEIV7hsbxXIhk2Gwg05F8S3D
+eXQVay82PL6A64s7hOOjuT7xPG4ejpU1hmFbnFRhn56m9D5p7c/tOa0TTyRnmnF42ug40C57YLd
RBPDxsKo0H/Bem6iVPpgWB0THQ5Wqne8TVwXn7MUyTVGLcMlto7Jzo07+lpY726iAUHPHMmP4Pfz
djSsx0IJhmHu8Kb5v3YR7r6rFwsvafbpqz7Es2kyqE6KpW53jet9xkUYtw4o02ME6H7lRGZ+NUTd
56yHwmigqvcAusMmMjishyzat6FzwJGL4YO71AcvQ8zJ3/o0z67e2ljIRD0ZL0NfgNfGjbEHnsTf
YJDnKW2Ts2Mv4yv5mtl1Hs/ON8uvrbsxipIrf/VPgG3nUDYDgk5Mk48cf+7ccv6EzZfeiGSIzhPP
a7Ck/bibsRs8uZbEQbjpjF0moFWSvrmaitXUiqIUgYBTHWojXq5rIMPj7A7WU8hgfYP1qsLJFskA
XMsVHMgb705I9jL2joXr7IleRc/vF/vc8J8wwn/AsPcet6Ji3yng6zSZH8B0A1O3JpZvI/CM60F2
ps5LPcbLZVWk7q2Y8dM0pibc2K54AiJ+CYv/w955LMeNbFv0X94cHTAJNy2UryKL3miCIEUR3iU8
vv4t6DqxpEtGv/Gb3Ijb6lYWUFlpztl77Sm/ApMRcg/UfI/a2nRRljG7efsWlWZBn0Z7HbIChXGL
MrJ1co5b0mq9PoPuSZNN3hOhkx1jnm1XcN5dA825pcSws3HNLkTSJ09pFHsdBbETFQT0w5F8HSP1
FaHxQA3RuJMDu6TrY2ngZLuPYdd6g5l8UyBw0n02b/1eeQdruRym4lSowzME3W5tDf1VZhYAtex6
PPq+peyB7PjryYKiZECTwnXN4+c+dmlNedS6ngVGmY59S45J0iU2y00Ft6ZO9AtwSN2qmkSxTzBB
LRq1NCmcOhQsRJlunCC+5FgK518V+SKmtjrHWI0rVLjlbtLTyAub9ghgrPg+FHOeX9KqHX1gbVq6
bHJLOAPDnRLYzsGZOvcbHZJ62TlmsMLPs69UyGONa3xX2bmgbCCSMdW1kxYXiZmZILTybhNzFvYo
A72Pjd3u+tHAVaDE8JCKSV/7gLH5anLyIt1vSCluJwk+z3L1iyhyD13Uvfdm+53suTVgwD1VXTho
nCmiBjpZkfuHqGDfpJKDfMHfpJSBFCM+xBWqBqFm2WpA/b0mGeMhnxHqbnxfR2WPR2RUbko/djxN
L94t4KOt1N9M6K2B64TLROMm15jJZduWPVrpUnpjHXarRtMeK9V9jDjfzlrYbZebB5wePvduKrSF
U+9Tv13UCGgWUa9Ytx2bZMKEgOyrPCcOFE/pJoLQuf6ph/5IHIEDXtS6DCzCrZU44GrdFhvCVk+F
AvcVLDZNgThrlyksvaWDFMKrnKjhSj+9M8En/puxZA9QN342PJSBmV0jh2vhS+Z73KM4ypv0XoXF
mKUwjrJILNm2H5TGPZZtOux1tf1BfY5ORzk+p7mYG6K1cUfj/TEzlOm6jNXnopYsV339pCnVdWFq
BJFlj5XrvvZj8B7DHesybi5Gy23cfQ9SbeeUnLv1VNdRjzepN4jwZmqbl7Co+kM/wU0h27BdW/g9
6JPLpxKWIz10LTk1qmFwVlT9o52RXmoqBgAZFBscNOsUi78FkEZW7pYdrwSYk40bkVIRh36tVpTv
U1MhtCzbD7WxkYXYZ3nArU6xtlUwveUTTDw+Tr1IqumAXeOZl3nb5OGWNuNlDsNwBaZj3Rop22qL
pUHS1aWqDjFCAoydwmqd5oV1ylvFS7mnAafQbmFGBdSZujWeAHxSUIXXReR6gV3eJJzNA8uA1Whx
bYKC3KT+pnCzvdNZOxkVC4tbBaQXoqFdS+4hHz0g2IOUHyKvaIMXKzbYRFRIYwDNKTb593aDEl+Y
c19Qh8bT2eWWc/w1TMMLfg8b/pYba4pP2IloWU/mJeKzXTOAlMIL+xgH9U0HZSLy4a2pHKTdql3S
Y78vJ/iKY0hKX5BQzahFeJ2xbyFWHx/0IdyrqX+irwjQBAxLmoSd5ybuLgwS33OidmtZZXBn5C7c
Mat9BsNx4D6MSSfPhGcVWrgtWco2A8HOi7K2mb0QgMpNUap0d6bUfpFS5w6exK7X2AopGUqilzd1
2d1TJNQ2kJ+1PWkaqkeOgtgkeV2lKz+Pa7AnuQTAFiJ471AscPlxYiTtMFq48DfTRUHjd9cWarPu
ohahGqRNQiqiHDUVpSFgX6a2t5LG/QFMwtn5tskhIKzxvRUg38k9KPbCxW7JSTV/GxMBstoN5K7W
pmjf2FSGqREMFmGoQwZFV4bhdzr92jMlNrEF+aLDPXHqe1nH7SKWE9GZ0EC5ljf+PrWTcY9ibNm6
9c+PVDxwMrE9u+D6g2maSykH1eVYND8mTUkP/GzNdWfnvGBCide+Yw2AuGcOTFvUN7USzkUjBFGn
JtTk2lFhhYLDm07JVPoXoy7ESk/d8CqsuCmLUnOfkrbFLKRaiAe7sHqwcZre1WGavODOqDaDUwDr
T9mVjL7R92hClOsuokPIa22jDb4ALVoYZVw/xzJEIYllAkCcTnYAzp507SKmomXY9JtU2t2R2zoF
hxrZTcUPLkdrtnDKDnAp8TvYyyKC+5BFuEu3BxpjE229rc0qXXfg+rdVnIlr8q1+jEHsX/BIPrSg
ulv7RcZJQw248GqBGu3yqG/27Cj1AZZ/tSnsGbhhS0N7suK+u+DSkQMQy0Mcb5QIekWnTIIk5YYQ
q/E2RGS1s+0qfUPhY9+EZv1kmKZeL+1WuQCnDRQ84hjvczDel7l+bUk/9NDcFaCvAelXM69d8oFe
/MgZb0uzVtdlA2KLUtew4RjTPk/UDQ5W4YxermdyKyqpoLZzOLjaWk2Ug5LeVxWcwAyRGkNY4TEs
UvXYsv8dawurGfJqYx8ksJJmilzRmvXOyct2l0jpeMSQKadQjb/1QnJataJbgDHIcsrq1KRqcCzV
kkaGk99FotFvOjfGY+PksFFbQO0E4XBhWKuqiYxWh4pqijjfYc6KlmUyJUcJqoVlrkm3doYwBkwc
xK4szLsdf23xfUq69uCTdsaNoVVWbTB/sTKP5T6QbUdfhffAzFwFvqVd9HU5ea7ob4PMAGqJII7d
HK1+jOd0l9tZvIzcuFgFiAiXLWqGhetoPYKyFl3Y0BFvhoPuZdC4Iza6jFfBvKrojVVeDAOjcqns
ERcG9irnZax94PWbyNXl3kFC5QWDaZ5SJKptOY43jYHaoUDNvyvGvOO0XMSeDUumGU1nbZJf7WWY
3/ZVDZkxdouM1KGeW2gxciSfi6sx1TavDNFUwDWPbpi5zVue0sm1kFmjH6VnQsPGXkaowNd22t76
bdndEv+aICRKDC8N+/wxwei+sqzB3rcAuxeUrImYsGW5lHYIJdrQqw21FtomlmJeahUVJunH1bWS
KNaFP5h4n4rxoqiThDoi2cFxbmRH3Um+oQEO180oAKX7XbXBgkMBhTtXNlvpS/qGe36/+lWn9e2p
S3Lb00vYc6HZJ4hPwnRtBu1za4Hs7hMLOlkuQJQmbbIh5+MVUaa/LMZU5lQmp+DQkL1y2XRJ9xbE
NV7mjOzLPSpiIiWEKveFKqsLWlGoCBMdRRvYp65q1rpoNc7b+bTU01xbosx31gB9TSgQBNiRrKlu
BqoQB4qW6koLRbSOzeRHF2XGoYlD8nWGsl8Faqy9qkPurKRpDMswqNFFmhqpFxb12RJK0dqZqmHf
lcjkgOXMYQcOKLmSxBupVKzrYetcUIOx7ztDpBeBD8wMggVQRHpBcPXrG1mmwARolN+RJ0poe0Ps
DEgkfoGxI/fjaODNT7M23cVm+kKzMd1UMDgvOv5tzwC4uiLRQ9/WiWreRVPpQPBPibywzGOYkQDD
/txOwI5h4ALHG3BgZfzScVLzkB0YXFeiTmF/sq51FC+S3J057qVsxugWNGi9KTLksantztrBTKN5
X5T5tU3UyBIrj3WvdXTNNNTRW2Vym+9q0xKjZU79D6Wlk4ky1J6zG2iK+XQML4B0VBvwUlzDqKlc
4SikWmHbCpXfiN+Alhs7q5iMJ9S0lFfrNHtwzC6j7irSB4ubD/BR6s98TPcKq6a9HYwu3RNVRt/R
7br7rureoigLLrOaswx1fat/KDtluCyjGDflVL+54c8uLn8JTFxlqbe2GqHD68TTxE/8Sh1tn+VO
k08ijdwrMjgy0HqqicnaZ5XhaG4k6mPVBzr9YKt7ziAnQmQuUDd5regDJkRcYNNr+WxB6LyjNO+p
t0Z8cifLh2Wtlc2+y/PhAYBTvYw5EH4bwlh5LLum2eZO0Oxby+kwNLvZtdbYJl0rIaxLo3Tee5S6
AOXoxT9njlZf2G4nTjaMiL2WQNmlmszLhLfD+mZT5sChYFwQYl48dipvj+bcuyvp+Mpx9Llu0uAU
A28gaELSAkaFrs7UD9qbMBkuxlnNUhfEr5Xj9teVkfe7fMQUGKIZ3VT6SEfZUOulCxPnCi08VuEo
jDhNRrJ9n7MJ42U2dtayGlyOV7aO7zXNlXyZTlQ0MNgtdYeuu2m3ENtKjYu1HPkH3tjxioZwjJeE
V/BfI7XeJmFTXYXwV06di2hds6mntqzJO0OVAueLxASfJ7zZySgHrj48r9vR5560Vj7l5KFhuSDf
rl4Uaa2gwwY1uOgpCF9MesY1eTSnDFOuTF87IveW9ITgPNph5pVp92YWTBY3S/n4CeDGHW32cl/0
WENj0QbbwM6ME4uqe5WbfBbV9rPO06UsXkezNJo3aJtYYa4ZpjnoJigdL4hU5wGhDFQKmtbtwjAm
G00rbyXnWdHPsXYty4w/jzqDym6TjtOV6B16cqRGAJ6V3Ptct92MiVpDcNMisaXWh7XSQG6znAZQ
zsXcK1eN9FVXEXWAEDaG/s2ntOu5eZqP1HJcLX+mzS7h1qllAL4vJZ6J47p4JzygJQ5tbMLqmDRN
1C/9NGRQXxt7eYlfNf4x5Q2ESTOuy/REPKGyBKJiawdyICaxmrhJhjd6auun0leNGsGXqmG/4pCL
jCtPzZrdZEq5L7MuiAnITDs8+FRR/FsMFV27VJzgJibWwmbfrFSrWGaQm3ipo3yDmFLSkeUXNHCF
zyZ5ieEIE45e1/JJzQj8mCvf6cPErYfdtJ6UxyyYevsxt0QMXR5dAnESUGMPGAk4bYxZaTERXSgR
bFex+wReQ5cXtGnuW50/mXrFL1+yACr4peg009kMBQwIJyoa9rfGV7WHaCgUzRuTXK12uovJlFyT
WHomX8v9VLDsLrR2Mld22cZPqlmbL53ZNZdK3ykGiSKBXtKOTSqBQz7ARhJ1RUgdAqYbdEfVo9ek
EdNGzEirb21mFMRA3Vlq3E8DpMm0PZdzTW/tps22rpTDpFr+ok9hMq/DlnsRLcg4XoQBou8xzZwr
itusEUQj4bINe2AEI+cMB0BhOaSPeJyHZCP6hAg28LDouiH8Rmm7ofSR0xAtmuqoVxWGdXxNaYUE
ftBrSeeOiJNl2MVE2jioFvpFkYXk6ci87S5CPkbD+VfkPqFbGvBRM7SsH0TwEtqAIp2LXErtN/BU
201fUxNqtVfoevUWImI1TnpSBLln6WH5jqhfOymVKnzk8118444Wd2SDJB46YXlc3agclNRDnBlj
cqB7WlpUesroVAoRiFULIa/b53xqrls+lL5cbTi4xj6JPsItwmu4OvYyFEx3gLg2MJQMyH+6qnUW
ZnVRS+zjnT3ZyHuCPu1nDmoGUDhPJmzPeam47roeaHW8D4Ube1jZy5Vt9tGS35/n+v4IRlfLdsY0
NqTMqdaJiki9gbWdH7WijdcNYhyP4sDs+G7uOCUbvDQiI7ie5DjWa4IOXHtccbSzCBNJceRX6cVE
3QCGBmXjyBp3QpsdP6bjgpyAf10Ai7jmbRJYVI9PSgHbz/bHa7vo0NXjOlpwBME21Brf6Udy/C2a
RxCz+VHQEA/HkGRtC95yQVbM1GjXDQWMN9myWJQsnY0rso2GA1wZY24mVK8PA0WQZddb/rG0jNtM
ysyLhLMTBPIsE5MbkknW5KIs9EVigxOfqHoAYhgK21lwNF6GIJAhPy2J0YNyTiYcR5U1CZPuM676
0ks11fUmwe2a788As8Ami5L0bgoEQW0VFfUiAFmjsIzRn1rZQ9esyNdwHlF85oSMAf1E4alqXtwG
fIhRX9WQrIBcZ6yIeUQVSBZTfhlFMnosaYFQTirr9FhWeXVndmZ2EY7BfVZxOLTH8sGlQovJ0jV7
xfZEwvvF247I8dIBcgHqUYetQIXIJ+uSfjXc/ppIrSkpzJUg8fqKokG3nwpakRx/ok0DJhaiJApp
GCJg4q/NLFvilb8SU7mlYrzDG1KsKhELiCDKFcUx6fUF54ssk9e+DxoaIIyakTAyQIFuAT+k0r3J
U7q5NQE2jYFJiobpEeoTURahdmpV6rlubpXrRKAshrtOuU0kr1Nc22uIo/mt2oFhKcsB9Ko/6hva
fapHJfjQDmqyyWNEdLiWgUpbDUfHqg4sGgQTJ3KuQOoyGEOM+UEQX5EHeVOGstkEahlfZ1gYA9hl
XqCPu0BLVwrVwR3GuEchsmXfVMGWMiAVLb9M070bO1T4tLZ4oFfav+hRQRGtKSUVyuhRKcPkkBvJ
N8PRw5shBRGMiNyDWaKs3B6F6dir9caC8mu43Rp0sr7DE4Ozp2B3Uv0bqRGvDp6g39aimzZlbLQ/
QKW8aUlIRSrPxmWV0RhMjfIhoYG862vTuUSVSBFuCtNjmifK3HAEqFEHu1QxhjWcBH2pm3QYXU2H
MxdWoOPRLL1YmEuOmSnVdUr5BeRqvQiqyFphiHqCzv/QDmFxFArAEw0QjEif/BrrCBFZLJSivzdN
raJYTgjBNHbKosYafxIRDedGjC8O9pOjQcIGfFXxw9AzOCtYuU6ONtG4dsICYkVirXwMd9tuGMDG
OvGLnYEspR1Lz0uHhGqYOFZJ3yaNwhG3tI3eUkVyqBgGhyJj3CztcboI9dzZwX29V4Q9sOEjI0SD
QysCmNhzkej2Rhh0MUZzS/WDtMxBfIu7mrQoqXB9eE9y/Shz97vTIlWx9GlCPJNxXIFjcxe3NJU0
jbBVzJNwmdctGRQYKfdjZl3pmLMOte6ku7Ew9Msx9K8zvXuN49vCik+JwuEIcs6SMhsc2fhSGERo
j7FypQelss0asiFbI3u1wduNZXBBWoD/VHbFY9JkqzECglT1tNsr1V7W0ve/w9BfR1063oHWph85
3oB7oqzl2KQxyctQn4pV3qYeWIpvXISXpIW9q01M/JhN2Ua47qqXlN+cRFmTrLofU8PksGW4GzTh
nNCt4hQPYG9Qp4x7LQuIlokCf1XHztMgyqdYQsyPyJQSIGKAn6tiOA5S5TN27trqUcnUth5ki0Y3
L0wuJVk79Cfdik6Wmd47gbMLYwG2vMx2EwUpriEdd63u1Y1L6r0ZyYWFEl/CWadATVJr0YT7RiZL
HB4vBoe/pCLoqanz7xCooKenzSINho5+Tx6e/AZ8iB4/BHa1IdQTFWFDhGRxqLX8ZEf9dnLcJdWS
rRE1l3FRWodarROxQGLCyafLWy50KfT9aC8yhHpFTvsfsezSlpQw8qK4D4HpYVH3r2XaZytQVGQO
iX3TJj/wvV4mRXXgiqMtEofcmphkByDJzPoUU1ZKGinX4+FVGxJODZSzVz4A/G8G4ZnUGkk1xGiM
rCR2Ui+OiSKpABvP/Tp9LZUB92Jg9zcuzKAdmGlq41qD3FGrMkRDnW3my0oXR6tttMtasG9BSJl8
LzD9th+JODXNMFr2cmyytY2GlNiLttKK4oB7gykRCrQw6uiKlRPlOy30TxKRzalPE248CETchA+W
9vS1SrYYbMk3qZk8gGfASoNWd+twA1FywVbOdY7sXPDn1VFWwkNSxWeUeqp4WhgjagSNPDhhu6N/
2Z2ENIRH2Lly1ZIaZtR5T2cvKT27NatjnjnOMY0rMkKS/joSPiwf8g8L+LtLNWnFhhKOs2/J1d70
9XBoDHkZaeYDW9sBU7WNl5CzUpSqAhGrZm2TomES9CK7bozeuILrYBLFhXbUSfxjHGirqo22XE5o
TVIZSvxyE1ayh77zSnGaXkPcaJ5aOJ6YSF2LTLlr7P6oNJIqUHChTsauaNIHdiL0aoS1ZcU9LDsU
vi35ilbBOXuBw9x5E9DGc6+1Gr1dIZUxf/TCiC5iN4+PdCfdi4B26D7ELwt1nzMhBHlTvFkG57io
yt4Td+YkudCeszzi5G7XzrXG6djrxwSH4ugTZd6UzmVPy+wIVSn7h2Xj/60J//M5BIbYv9eibaJf
rQj/IcDgmEP+j9NACPwGQCX+bUUQ2l+2rRnwhWeay2yz+48VQf/LxpuAhU7gYoDMYvzbiqCpf7ng
BTTXdYC2aC4MxX/haf5pEarP/v9/twzZhoFdTyNvBgcCLBnx0xf2i3cK82/QUgPQUVT0wRYJYLOM
7ewr5i6P+Ith6p+jOAYSOA0QqKOeWYbwYE1uj/qH/USMx4AjMb45qX8B09D083EEz4NPQ/B+dK5f
swHxgxOsCyND78nATdpG4GIN5agt0bI6NH1ah4SFxCZVPnEklV+hk9daUjBcuqJrrkrXqrVF07X5
HYhyzjQZ9sPigtuEbuyrRAVSQPbtwJmSa3e/QpwLJr1pfBgKXA0Hfsum3u5ErPkRMUBDu9HsSVCN
5ieLf3zhczngo3R1iUKj9bl6oLevuP+Whu8RvsZiNF/trn30QflWbTubw0qUW9oK6Y/xHftg7WzF
0Ggb2zfkvFvkkijtNolPPuURcs3YVg+9bZg3pg035qQWA+IXhJ1Yjq14Do9Cwr4KcExfClwH6boJ
KgSPVACHelORE56t+nY+BtMMoJQgXdMh+o0FxlnGk8p2wz9QyeeRoSaAcQ2qsLaDH/q4wxvAV6bu
U04owa2WK1zQfrxpM0um2DuivDso4CXm3d6GXJfnY7BDAjc1x97MhHgRhYlk3qJjkD/kUpQHGU+i
2qIvHq98snElOwQMR4DwhCksbB1L+kKSGfGCn9J9qUt3uM8dWb7DjSM7nfJg+i2gm/YtUlvzOwII
412AOc6fFdsnfLRMSRsEdafqztYNOR0ieaQ3t9Umre9XjdOXZLjriuRKbjW0fNHEQQcOKqeuDmoM
ZWNBfkeZLOG2tfq3RiokvRf6ABel0RsRYDhNB32juhWF9hEzbLwg/thFZagO8bCTsFyJmjE1lQiH
ICbEaJEEWv8Etq/R6CQkebmtSo6D1Ae64/87nf/hdJ7pWP/dObYKiKb/sDbzr//DJmZYf7Hy4ngF
cQ7xkpX2XzYxXfwFfRA8N1ZKFpWfmPB/+pwN7S9sU3MN0oEewb/1n7VZ1/6C5aVBbcf/YWJMtf/O
2vwR2GPrgr+D1VIIW0NS/ZvR0lHGQpPkohG2I5A5U2Ar0n1J9m6MyHXO4auiu19ezJcG0n+OCJZ8
NshBwz93pZVZ6IRyskEdoVbCi7LJSPb5fAjtI+HpX2PMQHkwwC4Is49rNDemBsm4Q19hGe9AdKTg
nN79fbSNFqdh8YMnxcX5XS72ped+wUDSPrqcf47t0EzgO4PdxfrNN/fr/jCmRO/K3A88X34P61OK
wjq0ykNJhSOAMCzUS+AjdDDfv3jm38YF3Mwsw+vH4DZwq4/jRijgQ2whlCcaA2dRsVEkQP3AOVjG
yjSQFcbltZ6aG8f69vnI5zZDvkcc+Vj5BUZXC5zVx4EbRymCcYRgUYjCR+5I95HT4iqFHVIYBl4r
DW/F50P+NmsZciYD8IrZgrE+fhwyYsfIAlQEXl2Or/UwkG0cO+QLtcpVp9r3kmPITZ3FyReb/x+G
5QxFloNjmpwyfpKnfznIgMutbMovIZeMgGssSTuvCXLuFUXgHQWupeHuRW8r3z9/2LMDh877ZVQX
nBTmczh6Z++30hylAtgVe4Ss1waVjiZ9JI6cdsLn43y0uDNxGQcKg0UcioYm+DcgGcQsWUP48fw6
pZsOH5IiJBfaAyqyL17kfEb6j+96HspUNcO0KL7g8IZc+PH7s4IOeAPJnWh1m0U0XQ7U/GAEff48
v7+3eRC83SAH1HkZ+DhIOaVpoSlYR6lRIi+0fa/uh271+SB/fBLT0nUDJAVZKWeDgNOJkVIYsEvC
Yg7dRT44TJQIYjVc/v2RhJhpGIAcBZjHj48TIC7R+Y0zDaB9sW57TZEiHFG+eKA/vTVBkcxENcw8
mDeeX5cvRE6O0EsUF9j37mxT3gKe/2KInwT286+f8g6/XZWv5jf0nULtoFQHvpmupjSb+IZ+lfpV
se1kcTsBPw/y3k3IMEejYiguHi93RF9NWtyNLjsgtEMDYGPAWvTFB/vDlwlohgmj25S5rXOkP1JP
I6jBH9JfoiWM+qbG9Cik/GJi/r49OSY7n8O+y6UMkOTZ8oX2F1p0RC+JHuOrdLGBACK8AwtAsiZM
8pWuFlRXC+vZzAK0H4UVUcWt2nofmWpCaFwVbQWlsV0lSq+1W+O9aQ28jimx6ZPaqm+fT7zf13dz
xnZgTddxH/Jz/TgjLDsQc04Sb2W8TYc3279MPf16NO4/H+bnxng2KwydYykXONuBvXK2KGguyuVk
MGDidtYeRQ5JXTjkLh0ggAg7JO4qT9aoHkidH4B6GoPcthSFVhID2AYee2ERo1t9sSj+vuRzZkMI
MZ/G6J+eL/lZCQRmbJG+c4nF2jQGV/TmX5Jm25q7hi7rNq/gl33+Jv4wDbmVu8xBSNwzEeDshYNf
ZrkHIV4J0JO9ky6ocO39ovkiG+UPP3X2FFYTcI2oHc9XlCFCoqxS1PcSPDfBosHEv84Kx7/5/HHO
h8GVxB7NEsnOSdfp/EAUa4qutRnzp6QpewL65C/bXq+/eJjz3et8lPlT/LI30yzyDSQDPExBljjp
u7AYaesddOCQqzST7RcT4/xLOh9v/vNfxgtVNwpQ+MaeSUahdpiqB+2rF/fHIQx+czaMVBtO9cch
rEIlocFlCAgCVj4tZkgmQZVfrUbzavPr744nEUIFDvqTa8P+8nEYPUE+FkMv8kwz6I8gIqxN6pfD
c0fT+FLF6vFS16gmI6BhQzZc1RqLI/Ceqf7ig5yvMz8/h6YChOLnZvz2uEM6anntACCndLNBtS8h
dwJUBLKyanS1WyH1+2LO/Jzhvz06BxEWY5BRZG19fHTH7A1TnYN9hN0OG1FmtEvagYhry0gX1Hrj
W7/Gj01pk5IO1nrLUPT1kIREYwYlmQGXUEi3hn1NRaq6ayr/i8CUP0wAVEoO2wTXMxJ3zuaYiePO
j1AXeMLv6++KYyQYLmu2QpCqX1GNvxpr/n39Mp8rDN2mHrP6jsgURtV4w228HqLii0ea5+xvb/yX
Rzp745Be+7CfOLn3uDiOZCzs6cZ7vSVOZB/cYFmmola0L7Ys0uXfXoaowcw3Z85qnN3PRp6wsGNX
QDwKxAeinrSSg9Sdr9ZU7bdfE7sXajH4Ffb8mPbZe2QPVhugPRxrspB+X5ZtR659C5NYBBOBBSkj
9wVVULCxe9S4G5TfXyxMv11AObrrxIGrOnwm6MbO2UoYKJkcJodcCAC/b3YjLlMjxbetoujKwpMm
mzu1JekjMuhP+LvPX/Jvs+hs7LMZ2xQdgNK6Q+ZpfAd6ibcD5B+g/c9HmdFwH2fR2TBnLxlFE04V
ygh4N8aVbbe4GaOXhhLLwtLLvZUFq6Qbd1Xa7oB7CrwOSNa0utt8/jHmGfNhLs+fgoo66Uz40c3z
C0ZiV7Ua1XzVTULrPuyIb1dWihbfGqm/QgT/txdIxpvXAYdTGB5QcfZyHdQoCVZk6YUW8SzC3qA8
QEuylpY5+xT/Ly+ZEjdP51K74iL1cUUAc9PVdcB3WfXuNiyjfWh217Ub7XNM6FrsXpQWIhFtso/4
1PVFOTr6Yg6x//wlnx/A5tkMm0vlf+2ZxHe2OyWR3bd9Q0+f4BnR3jU14BlgxzVcFTRg8iE32r68
TSHmoh5OOwiOn49/PqNpLMySMb5dguo4LZ2N34QdsNeet5BnJ2U8uOiYLRxfnw8yz9dfZ9I8CF8p
USSsGHNJ4+OrJsk258oxX3KiHWTmpamu3A5X7BB/cbT800AuXyjfqOBgOyOrfl3ly1RHmTtvIWKo
VgQjb4igkpdJm1c3EWakv/1UJkst355GTClVzI+DxcTwoETArSs6dU0NzLONdV1gOjeML97fb6su
L5AQPDZLSphiTgH4OJRqE8xFcYw43Cf3lPtrS9772aqk5Z0jtxuitWPuLK344m3Ob+vXr20ukjjU
YSnsUjsR54FmeT0oU9NwL0mm/sgvkExiK/z2+Uv8wyJDeAO1YZtiF6Xis/lXxIhA9YEnQ2/4bJot
/aTwymncG0stnhp//L880i/D6R9fZI+eZwoD1JixEgFxTar90LW3nz/S+ST8+dp+GcP4OMbgiJBC
1MS8oMsONUQu+9xedT4rNfvFFw90Phgzw3FQ4GscpKk5n0/CCPREAOhbemkd5ktQI+rjgJXGy5OU
6KUiVr6Y9OdzYh4PLCKKNVNQmDTOZiJIW12mIz9lN4Gd5IBAg0mjrT5/g38eBJkgJjim/Hl2pqlm
dt1HvfRg/EYLIpThN4Vi/OJX9YdX56o2BwluotZ8Lv/4PbV8RzVYDpY+54TlPe/f8InK9OHzZ/m5
uP36K+KNMYwr8OYDbxXn2xr62ywpgWqgMzHWbZw81FH/kpLk3lvp3ojjK46MawwbxYK01oUtnW2C
tkC3W8/tnXs95zUrNSJYF0W5jW3gi4/HNeD8Z07RzQDJR1ndoKJ//gExzjthmoUQra0KWHY9yy5N
DN/yvZ3IgQJ2QuL7EitY4uNC8YvbgrKWuYAjZULJmfwS3WRaxyaiPycuT05AuN9jGDhmehnh3bD3
5dihtgHJZU63+mQPl2mvKU9gROyDMRFw/62uKx9oQiOKU19QEFlEJEuFKIZiZKla7bTbRFbyyrFR
Z//InUg/+Wonk3tXQwLMkaTFkw4xxY5jZ1Xbin1vO2p23eth7xwjve6d7di74CfcqC42ELGLa6mS
uAYrHXG0BYzlQe31juvO5IwngWd7N1iGiSBQ998jDu1PAfzKC73Q7Mt4xpIqSVNuRZK8m2Y9iV2d
DCigy07TYMyEU1AhYyVIoJFCTVZjGgTWZtSpcsG2VPBV+TkBTSMu7JeUNjqZWZq+z+lkgVaAuUFj
BZ/3E55ofKm1D2IIi69DbHo5yX3XRMZVQnhtqjfhoTd9f18RMrcGg4uOC1rKo6okk9yao6YeVS0X
1+6QGUjgplsLec5lhe1x109hjQZXOuu6Ddc+fgoMFDUOUB+ux6qf0VhbWOlF/1qb6ZiBISzgobei
IbA9sk+ya/SrBqFYu8rMjCnNN7rURmVqbwOY0/dmQwwx5e6oNDFW0JfedU4+HbSkVHE+6xkvLluR
Cd8SEiGxMxm1Gl71aOB6ETfkXiDAc1SISWViP1n/y96ZLEeOZFn2V1Jq0yuEYB5EujeATTTOM903
EJJOYgYUgCqm7+o/6B/rA4+srHCLKPeO6k0vWiQXmZKkg2YAVJ++d++52DM+O11a23noLo0+MSNP
LBvQAe1NNQHf4MmEqlBOn76LwLxJC4zueloTsdJWe2Tt+MtHjcxJ2/0mqjnNI7eGJpYv5UbLRne7
6rf7CCKRBYPOLG4MsCG33C9AhlmmG5dBu7w5OvpEnZsGQj4p+Z7t2m2IOwZfE9Sf1gBrSs/9GyIA
kZxpMkpyRJ9jY6MjRpv+XPTLm2dl7hf0oWi7+xFNWr3+gVkhzobGRXdEbLkRuYl2ZgrzU1g2csti
TGGYF9kWJ0aoMEtpZfEIx7hE+wX/b9DwPCr7Lk4/grmHW64ns/YyOc313HCP2dhQ8M7ooq2OYMOF
fE5P4ELhh5BBevN4xJ2qw2GPfdgBRujEQpkgVdAtL9gpowUpNsg63diRV3/tUkVHvTsbh7GiPVmO
VBztdin1h9JqB5LncyaRuIJoqaMew1iSfa17Dka9UxGqEbfvlo5hkhhscRkYxnLkWFZcl7xh38YJ
uUQE4NU+xt3XpczPafobYxTIOglevGkGcFddl3J5rJwXEaOuMMbHhsejxpWWTs3WH9Ff1CU28LQP
CDKEd1GQ6s0wONSN1rxX+qcNXmKj+woTT7BBjP1lMc3XROMxmyioQhxv+oZbLx8K+ojnfd6Xj32M
ctJoc5BEgqHjUbK0tQOmTUWeptJck7wFzd1lbR+cods0PDQhCDQL47ITNs5QiZ0dgGISQAsFItSX
zrFOkx1oy+0ie14gQC3AHqcKfIUjk1A3lyGyDMRkvmyekoEsItc0TJIDZGiMebfNqh4DRunz+yQ4
22l6sP1+Wy/Y4Csb6TXwf2Xu5rzcSAqMcsl2JK6BC1HPE5wjPc+4XL4pjRL3EdaVhgbIoTfcrbTF
1p3UQSjAkBOAoCYc9THsh3jDRhAOTTPKA4EgFt42g7yaun9hHcPfRXDBETc4qAnR0cFaPl18HHYm
xAoaeELzMWAWY1lIXKxqOJQmsTOYE7wZ+jhSRJrXGs/F0e7s5RJHqgssKqewoJygKUMMRv/e5+27
nzi3i16WBz93V6FrXLV4N2QMzyoHmOzW/r2VcKd7x06vc7VoDckAywJHI27vpkIu3G9LlCHqfv3G
NErYBTA/35YFM98wx9/8Hj0+5Fj3Sa+T8oBv+XI1pchUe6od+yVHuSh8GCEk6d24cLG3Xm8dknlp
b3DctXetBtgnCCaW11obMfm2U8vzhFLFOHMwGFTHjuDh2ypgxmFMJG2HadAig/XYH5YyfpZ1g4nQ
V3m5rcg+nI4xTZM9KSD7eOL1jhdNfdrVakLFRTWnD7WEkmTpxbTXtEq7SNwydvdLX3nnsi5SbTP7
pNtmfWWDzlp983ly4fsNYbYdOgHioSV5FeG4Gr8Xw3jv1fSsD5MrjgwrccMMY/yOoWQCFznpy35x
nJvSqgTdwKrYjIW4yqxm3nNk3mgTtBU8xj4YAU5hhO2JrcRTYWYQF8gWJRm0nw6ZZ4JsDLrYYYJB
fl8ECVt/ziFY2BAd0Cjd9YllfXTGitcTo9pyPt4Cxbm09PSS9uu+j4FIAPMjuSNur7LhKuuZSiAx
Q2ifNmcl2aioMunpmniP2rtu7tSxTLsRRJCV4X8f/fzFT9K5PPbpNBuh7WCOTisYUB1kz5IXmlfU
ibEKnnXOWZ5Y3VMwFc7R8aAqKb0mLMav6zI4n0hEi1q6n6Bbcx2cDsDXsJ7pEjPqccM0XQ7pmCwP
/qCg2ZailY9LNxLYVHVcLepBAm6DxFsOcaKgiYzGe6JbCKubBW9jY4gXVqpX5miCCYW0cU9OwXyb
mBpCapyCV6UGChiyrz5lEdnC1pVmkZ6EVJkMZJYYgPKb1eISTjm6sXA2YsKXJq25nLxZ3zSOlT9q
RdeMYQU96FCSGR01NCkR7+lOlx1A7qo+6pIgucqX1v/admLcY1taArYUZwLviGWkRwpQG2ozZEHr
rO6sZ8LbEFC7Lz0y9o1VgpwFgzVdSFM7c0R7j+Gw+Zp5DiZGZMo74ZLjx7e3isOycbyq3Gq+SfHc
4xcInq1ctpfC0w7o6kYIRalT7T0BVI6fSq6NqWmyyGOl1pD4oR8HtoRtYxE7vYbe6ORMUttR6Ju5
DfJLWcE1yYmGeknMhgJlhSJIkKFgk+s0x4ezfLHnmaST3s8PZPAcUl9EmpVkJeKgobmRoy8v4mLK
36vZQmVYU4LTjp5uY8TR3tCcG45s74iXzjYzjcCNTO3iUKk0vaj98UymugWg1E+gn1Rf0P6fjXXZ
pdu2uK1i/6GGTH0dxN5zpWVJmNTWbnFEz9RhQifdMfjQILlWLwnxC8E5UevFXrA/RKxp8RUCeu9g
L8M10v17f03CrWZFfYj5HRNV7VZ3ljEMWVjwLoUNJbAWBqV9l7dw1DXCZI723ICnNdP+pZynOyA5
t1Y8PWuztR+9UiaHsmTJIRzasVBl8i8m7isxA9awjTvLgpGtG/mNlbHZyPisW+zhJpNNDz2BNDsy
wFBSvo1p3T7L2O/uBIXvddtDDBn7RTyoRZzP2kBmTTOKO5BKw8aUSPwL6W2aRhSfS6ojNe+mFyE8
bLer9pI8ePspdfKJXpH56qnsA3P/dJGaUwL3FWzHsfPUZZab496Y+BBk69KDKbIny2qI8y0UBqJp
hbIAiAJYXJ4nTuNcJ2WOeckpVGgPlOP9nF0lun4hO3MbLBC9A46d9y2kHeTK0woZFh5m7OzVJdza
HYT32XkujUgpkutK+Uc3w2VMqg3NjchFJ2OrRttjAPG2ZWs1F6Nh1YehwXDkwgA9uGRPsQ/73SbQ
vDwJR5YB/BnL+j5GTUqk0gQQpTDbS690SbwFhkIGLcb+fVDQHyG5nY3bRFYynFuAstJo6uK9O7mY
MQxchnnDMEmfOwgnyFarfWFJUvAgoxnvKvHwgDqkvtptOn6FIBKAPkneXBNLh4oTsFFpfxcEzde6
ndPtoCdLddF2aPNZQ2bJC5AWZ50y1GUrKLIIup6ug67GZ+aIqdkRMDCFrkKZv8kKPWHGzywihMM9
bIXhYjlikm1nrKfe1HWI/5e4/iRUTTvr4M5sh7zNbbZNuHfb3GJVrYKOpjfG/61ZAHidFkk6bta/
1TNHdTDToCti2GAjFdWctSziIIHEruyUfTC9hAQkHgNMDMX0VK8ISbvRQI8Vn42putvclXW5s8ag
vM4ytsmDZBkF/6tG6lADMzxCupEctA0vTv26jEHQHjk1E5gwLKaoL4iYnYkKJ0MPS0aB7eYOOijy
L46YybRRhj+UOKZlVRyCEZcCzgsMg14YsGfKy6KScBWjeArkBo4qf9tsBIV719EZtnZMcwdg57Me
nE2TRc6FAECr36CRrWNcenU/Huij+uh2c6kBwUbWrMrZmp9JvDVtbCgjf0CuYSdjNoynURJwVUhI
2mHi6lb8bDbVkO1JaBjbvZF+x+4pT7y2bgzrJC+KekU76eXj3A8e+Q3TPD8yOyysfSvm4CMxgUxv
BtsTF0NupTdeX8r7wF1hHaYT19tkmdPpQuTDeOQnDe3rmPhJtc/Tzn9Kq2WAx9uUk/WWQTW94djR
sCrjsrOuKUi88SlVZr2NE+yCYZxps/80aEkdX6eIvbGDisnLLnLVu8lVY826g0UmwUSpVyJkS5IX
okmNA0iFu7FuljMNYi+fpQO+XEB7cmpIw6LioBWiq+msY1XUbfDcAIJU54y6SiKeBaasonCCfUY9
Jg/TkiHh1zhHkZiUFFs279jlaQyuZluOl+h7XkfC3uqV5RjXrdkTdbayOVnZivexS7rHzBjTC9HN
JUcuo2YZVDidnEba0yNiamcc9iJ+0IL7LOuOmdtwEM9ZVZZIuDHdqHHHxieG9KpZDcn2R5a09x34
0vjo+qZ5wdE8ObKbDpvE5hSr7w391ik4FgMwhj1fdZZXHdJlA3wiyUYObFpvbKDQAy1ylL7pyUSF
W7yAI6mlsR0g1NSrqv6KrLxzK3O2Qp/Pre7Z9r7OCybbzsh2sTU3gPE7q7ztOtONDzl4ahUtEESc
K6zKza2onY233HDB5mU0DbHDIbMSbsFYLgZHrcslfu78jUab3J7O517FmzR36PDmXbvDqvZGw0OL
xoFMTXra9YXos4u01eWl5FRHRIzQ+JbcUWIBJcsx0iaJtD7T98O06B/EueGeIhwsRhJu+d1DyVnA
gcQVzAy7h+6c/px1Z5lG+zSa7aM4X5EmF55qSnZL8g55p6Kc87Ym7QvTkgLcV0OcAoDNLakOV26b
JzXLuRtoOwHT19iVekEkn4tLwsyIPOLEjoWSYi/V3kziStx6gh8oAS6wyNYQHXIsywABQmkY23Go
XVb3ErbCkEX6SHXIN+RZpYER2a7OnIAUoG3WuRWp2iILWOASUL6wX9LbWQeKt7O7JpWXlaMdU9P8
GpDc+e4lJMU1piaKMBktP414IDnceLULiFaj6VI3NGU6Zn31hV9ksttpU5luQQxkmyEwcc3p5dxf
YbKOaehYMWLCVOcPpnArt6r17Ac5T+cARVI/xH/9ZSr0M6+LR0o4G+PhtkGBn+L+NuawVelDi4CV
GCHP/uhta08391m2nMIOVSVTj5ZV6m48pBBXRl1bYc3evC14Tx6oSZM7GYidA8E32WKNcM5MgxYU
oHzr2p9hOuxKDSNBSNzBMD3YbmOHtL5awjD8eNz0Xo/LWz5Mbi3cN2XA8cthUNIByZzIYmeOzGV1
F4VVz3pX71LMctqZcgDNFD185rQ7wsW8GrCF0HkLjsCvxZXS7W3d6IR7YH8pMOstA/ZypTkGrMRm
tBjCVJpTXNAHXuRGJuAOoPw4l6LtFKPMQbwCbMinaKbSPnp1ZdJPKFDz0kxYQe1DOV0PdcGq6GcL
5zCv+SxLmGq3Nc31+wAo/RAZ/dJnIUyf56bI04tJ8/T6Gr7ETJUnp/hM+W1nAt41VauFXgzt+zhA
ArtYs3f8LZFbfU21kPKUlcmygdw55buC7kUTBktRP5BXO54tqZs+N6mV1xd9CjYa117ZmuQ1mMVI
EsaQ5PvFnD2sqvD2KJ9mnNUaDhTMLpP9qRdzNQKX53w4aGa+UTRMzwi9BE5su+NDz6b/rdS7Aj4i
SUS3gPdgQGtDbGwKUYCgN3uozCw1FYJ8vMq0S8p94MzJezFK/Tww8uQQLxh6oriQjeWGsB2tMwYj
xnb2cYz5O6zqU1vv6F2LyrkT0kvjiaJpCdjvYJYJTqNfxsyyOXlp9tQDRjd6jzU+1FWCkNHYpfHC
P4EmpNA0tV8IhJ32qRA0Bpw6S2+ooexHeuI3Vr/Uh4IZ3/ms9871VHEwMhQRCOyhY37EOlM+5PDj
avoSRgNWTR98m/MZOaNbkpbowh+mUifJD9tKZy6t9jqOCAA1MBZEGA4TwRQAa9tyPvy80f8X047v
okwSNGykn6fRxRjBlhRYYRf1sttktL9m1nA3eIinu59faJ0Ancw70Dn6LpMb3V/nHj+OVcyplbjB
GH8xVZAR5GMBWi5/LlL3mUPruGHQjZV9sP/utJL3i7EUXhSmUjoxqKeTKcwmsOyYTA1VVe71Limu
KkJAfjGvP51XrldxEBMy9/Uw/J1+jYnUoISUfI2p7UZWbUBLNgFTeP6urtzhTA56/V8ZU/noUhmR
ekgNTyakqaz6VvFmc0Y0ACfXtNWGWdRnAEiMyEJn9IsHZR1b/3j/bN1EEIrfEsE807cf75+BAa4x
BScOv8/35FdHpe9f5V0QWmo+jOBK5rR7k0X58vPH5s/Pp41a2qeCsQ3m5s7JND3jDW0Lr2N8Lqo9
d3czSQJfeveOJItfjBf/8lK2g8mBuWmA9eDHTzhB8TWH9TRR0brBVKejNzE6SuFfPCt/fhOQVaAM
5WEMHIO79+N1CIdGiyBQI1htvmGUsoGCxgxogQsAYgqzGrvYLx6WP6mMPV5uy/6u2XGQ7gQnb4E/
ulanebx9yrCtcJ6MPVjOYi1TGGfpj71RfCFr5pDQeySodQcs5gMe4l1O1vUv/pQ/fXrSBD205gjg
TWTVp9/yoBn9jO8e8FHGp7Vum1GHHgL6sqOUKg/1r0wzf3pu1+tBjvWwkXgsdSfPrUMvWu8ak87e
tryR50vYblD7Pcv9z5/TPy0AXGadf6/69oCMwJPXsXYp8l32duIfCMvD5gE5NZ7vhKM9sFFkkW8O
m/+7K5o/PkYgI/zKpNEeueW3jjjJodTocdIo1ORuxWb8/Gqn+jrkg0SLIinA5eWvE/iTJwipUisT
8gHg16mj4cZXFmkbgjpyhTWAZFmCHTSNXQqV9PuV/5b3/aGp+M9/X3/nvRFzl4GF+27F/o//tf9o
rl6rj/70h374Hfzb/7zu5lW+/vA/tpBd5XyrPrr57qNX5e//fvLRrD/5f/p//oMoPf6Vh1l8/I9/
e28Uxzv+tYTogR9ckjyjPzFVtupVNl1GIt+eAOmP19Nf/d1gaRiY3xHxovrBFOaxmPy7wdL5jZ4R
uiMgOpbNlHiVDf27wfK37z/N/8UR1vC9dej/zxw+jX/P9XV+DUM9DUnD9P+Ow3IN+/vjfsFeiydv
XeU8LC/YAk8X7imwRV/PnKLrwt9SxQzunjOloDVeZfWLprT8K9rmBt8wxxcPSltbT/uqNmR3WYqE
tDJiDTyH5uy40O7xyIndxoNbvNSU81nkjPpEXEigqfes0bVXp6VLcW7raS/CBX9lv1lMR1ttErb/
oNdz7EaBPtq8GlnaXcd2QU8B8YOiLuYkttXwLzL0tgF52sIy6wsFrKWl02d36uwPd/Pm9y3zj1yA
kwXQos7ituF9JeoQt9EpFyCxl8kRDuclkoiOetaoFwOjwNkEyhvqhmbssTyRdk7EaPL88yuf6Ge+
XzkAeeCTzclSaJyUYKmhbIvPBSUOEhM0VXnFRiB+kWHqn954cAw8dA5PJqJ6H2fmj+sSiEtmLi4m
RZUbydrq4rCfLYVzq2uEG1pn0ADxrXvSof+tDfpwSzBDmmHR1pQqtv1IYFoGvkMUTYUcAs1r2C9J
B/uIhCxm9DMCU61MaD4rENliV9F88UL0JMoO07G3GTiy+D4awdCoUHayRdJOn82mv+AMMHzlKB0c
+pbaeHQV7gsO199mUbbNRk8dOLp3xeKVd4rB5peu9dKrIk3Nz66ZXODDiT4v8LdN/dXSvaYgZBD9
QchRNN60DWOhcJ5b8QZQoPwQ9UDjRicQuD1WYO3yjTbj/dp25aLnl0y5SS22mwpISd8NdQK3S2+/
0BixGaH3fvfhu2TOEGS7+OaWmK2sBWDTe3TBkzKWUTMrVz/YbdnPtzFP+02QkK6B4RcC/dYWpvFi
Mq2No1hTBlDrZGg+KmUu02EY2+keKqNuo6QIaL6SYsGQ0MmNLNiA34qL8yJ2s4kjUjk0nMY7ju7C
bhinkTYeTrHTvtlOUs6RGaxY2p8/oCdlCvQKEykUDybUjMDTcWf8+OxoS5NBkf3WwKQ6OhCpbwea
cyJMfcbMYzlwABItrCa9+TKmxQSqwbqq6lLfjG0hwtJIk8P3P+hv7T2X2Ttp3s2nPN1ZftiMrlEY
3cvu40NevorTn/x/cA+yKRf+8z3ovsv+cUEL6Ie9Z/2V3/ce3/jN/76CeMDMbMo4FvffM2C94Dc6
JdRAa8EZsD7/a+sJfkNNRv3OHea30JNRQf1z63F+45VBo4jobvV84PP8OzvPyfqDyRYaCqpR110R
xFjrfnyGRB275ECrCUrY4NwyhGjPpWu0LCN5Ne7+8K38xVp+cmT4/VrEmq38fM5EwcnzmsEqrjOC
JrdeQeADiYf15QIu9hDTC7opctP4hSzvrz4b6AJMa4h+sWyebKre5AbAscW0pVhPNgNQJeh+UIns
lpH4zz/ayTb1/aN5jAtYyfl86Jh//BpXeFzP9j5u7SAObgyt795UPKsHjzYuKqIyjtfIPiDrWt71
3vbvX9znbMR5MzCpqk/u4aStoqNWm7YFOEisRr1PGg1RWNc5gL9LnHf9jW7m/llexvn7zy99skl+
/9zYZXSHj2GSbsxD/0etuJkYlgYDZ9quCOdL02VoYwmV/aJ4P5Vur5ch6JsMbgeNqW2fJqt75Vw6
cyOnbQmU7NgM5Nz4Y5PvRYU+qVsfqSSraUe55VzcuD1DXVCD882SD2r4vcBmeaJ6/YuH+C8+McUe
zxN8gBWVdLJhx9KW+UQ44rbFcb/RGpeGO/kDv6gLTg8Q3z8xNQ81J5+c/e3kMkzepyz3uafmdzlO
ZRTGBQ0tZt65rc1f7YDkrXAZexIRJDWAG6KcTR4MpPTGL778k7Pa97+EDGqDVQd/758Ow3bSBUMG
JX4bMDw6+EOVPDHAsc81NSXv2Tikm5qN6u5vP1dY2FmQKIl4qt2T85PvtyNT3XIm8TLn5gbJhzEH
yf7vX4QbSHlJFfLniwQSZihhs8N2xJzC1B9jKOvRf+GBQRy9drmo8FmITu4kI1WRAv/lgbGC9Bzp
GOqXGNXy3/4sJjsIEmROJCSDr3fxD9Y80yXvazDaaTsVMNZ6PxVRZ1bBL1bwv3gWLALIObd766n9
lGvVeeWA+yVGgtIT5WgYyTCGtcqaRyIR9Y0zSW0PdkT+4gn8i3V8dfY4NFtYZvTTFpBVkHpKHA7f
4DhXOxv5UwRYCdZoRRDDz7/Gv1ppeBLo/fDSca9ObfdlK+y66olfURlYToCumfWKAoyK1F86RE2k
/LX1fjKGghDDcmDgK7VcdWFrKt0h8xjY6S+e0r/49MFKReOkwFnEOH0Vlny24FkTt9E50jhWY1Dv
gBsHKH3Nv2sL5F3n9oGGweVLd9A7NZPSeB36ZsIv57s6kh6xZ1d5yLThaJBC4oxrRkfubSuRnhda
/Kte159WVpdLY740WVc5EPsn7/ygQKHDMekZeYFtXkzMOY1vJ794mP5UhLhgK9hGuIZlr/SdH1+U
gdRbT2ZCbhcCxqJGtHPY6eh4yyUhoemXqIzffVl/aAXT/2HPAkpGExO9O+/njxccoT0vGtEFWwY/
FlzuqaQNjaefALQ+lbFFlAvh5oxmO3SNxVSimi29LDuQ+dLloTvqKQGFPc/gDkcnclETIjdKtdZV
FzDCTXEIJIlvcZJWxkb585ztypJIO4TPPdjnPJWEB0n4mjOiCUJMwyzrcUN4TbyOpOsU/igQZBoI
HB1axBYku9ymVrcQp+JX+hPMHAStpR+nL8RkwNUwM7bgjap8pCPEcVC09YaljG3u+L352IEADUIj
dZDKeoigrI07mHl6U3NyJN6b6C1o6ZNLpvUczHwDyNXTd7Nj2dx6bhG/IX7QnvolzY6tXuUv9RSo
+37CLln48ZREpjFJGaJNDqr7GjQ6+Q/ENFlf+xIhCuNtr8w3rT+wQAgfBUpkJ4BwQLC64M6VM5bX
kNeR1SxNIW5q3ULn6yu3fS3jEgif3mS1TkeSqzUpXooodrz8NZY9R6kuzmYm5FXeRLle9h+xgd54
q1hy9YOWICY+i4N21VcECypB7rmz1SxzQVBHpO+q7SoY1RRqae0rUy1Jc946Vt9cOAjx1Ry6PsZm
7nKLLBEcE8qvjRqQWYTkj5tDBGBYVFGp2DY2OCcMCylho4qzQYt7/cyMtfqra0lCUSCmJgXY9i54
S/CXkBEizAI8xFJlu86KddK6gftcmdbkPUspkLp1jhfnW4bUuU+uUDvkRw/94a2vFWD60UhQSVkE
tAwbv6cEYdhGxREV5FmiffR7Nexk1+IBa/wkeBVuoMp9N0lUIlrpo3waSHzWjmCvbUALCq0d3Ckj
RiCMcvh8Hij4onYptWPLlyyiZsztnOwp3DHn1qAhgjJZftRmmmP7pkgQlx5xfnDAtfg2H+ZymZqj
T0bQvLWWopPnjWer68p2UhvRAUHXm8nTxHORT7MZ+QTQ6ds6mVDoD3F2MZVtjwo3VfUnFcD8zKKX
1vvMSfsvyVzbsI1E7IFkN5XlIokjC3nfVT6IbittsnfkNjnKiXqWr3YpHIMMIUpr1MZV91myEgSb
vhTlfeZO/BuTaHNzm+ZkgRzQZ7U7hsqtez9ZGiHFLW6feWM23NoteYkEMC8TukckghhlYNJbyt4F
jhBaJIilkjwRet+rSPd7DQ4MWqYqMltUWaG09dI/a3x35EFmcRijySxb7UqikVAoG4jpfeynIGDY
7SrxCDjZnV7SpO5vp8HXdYIcrXXNSC1I/ZWICZTSEOqWUT2laRDFMwtYVDAWPbOUcoBEEjwvL2yc
TM9Wb5FJT1lT+jsVJOb19x35/zcV/s1YmT//eVch+l//U37849t/w7+SdR9/bGt//8Xfewua+RsH
EZ4ohP8cFVDg/Ku5oPm/MaKmUbAypyCq0ED9V3sBdiuOW1PnMEVve20+/Ku9YP9G1W1RrBqwPnR0
eX+rsU0jiu3tP7Y/4iQ4j3Jecoh/p5KndPxx+8OwM8UlueGqildRSZwEMotIUnfVQy8h7GfhjLS5
++LqeZ19VVlVmKjalTl3ZEK0BEttxgDykf9tavHOxYxMCIP9NlZWoNTlFPv1yxIj04+CtBXaBdGA
0KhkR6oi6cL1Dcun/0boevmm13H67KdeXEJ7hqZxprIRX56T4+SK4rIjP1EYy/QZEN4aoOJtU8QH
cBzExi78Kbso7GqcQh8J98OgllXo1BrKIcqkmgh6AlV6qxPMfCYS3/pYEn0g0KejoN3wpZCJOcPq
tx5AjRnFi2l0mbpKoC0faO5UX+HbIyAMpQwIQUrlOH+mtWHeWuUCxH3xVfrVbqFWY1EBxelrYyxC
N5D8vXFRrHlviAKc4WJccqfdUD4W+oZgY2e5nasGQqnsE2TgnvSV8WQqpIMXmbDyxiCMCv3o1mi8
yt8hYrVUZJfJ+KwI6i3O5yLF1oJnzH4qW88tNw1CHSvqBFQ7sByOQOtS4a86Y3qpyUvqpla+VUaf
ey+WlRmIBdtUEwwrOlRKTqNSTuT0aIOQGnBWW8uqnWXnJl3RR4awijnMiSquornS/ZrgNKP9FmMC
ydYgTwHoP8YasvRGcgUcFwq6Ba0iiCBxyQeNFM0qshYXRJGQerNcaXY+P3j2FFfEMYOHfac9QeqW
lQ6Nj57bSJLzNEjJBXUqc6GS6XLaxZ7Zpv0eeSSpwotdY1jxpEJSa5MUUESEmqhrbvpKUkcxGRPR
shD02uqK6oJ0NVxAuaHqL51fmnVE7LPvhl5vkheGzSF4qusYYKxhxPEZSoNFIysaXhaKauXHUYuM
AO1cSWj03jR4KIhy6SGmuwRpfhvLgIeuDIhhjLI6VfOms5WXhSWFo3du20Wd7GxvCW7iZFxexTQS
QTjrcQB3EDWyDJssc2kTCHv66mvmdGd0uvfai4moVt9NCHJHKh1jquLsQjvesgonGpIhfs0BbaF0
VGnwlLXSwsVhTsya7YR/o0Xm+JLDn7pF44rsOSDA7mPVyLcbOvTZWzJl9v08+gwyQCJglxh6TNtd
v+Ye+qgJ9n3mJcuBb0d84ssivS5j/vOopXn1xE96N4Ks93TrDUreF3CUL6ogr0ceECul+syRQ4Xk
h1Z1NMEpVmR6BMOXHPsbtjujExj9xlKJcEyxAeJea+5qi5c76npow9jLltalyh7lczK75Jaxp5Ie
UBoF5aOa2/JKm7qGyPVc9u+MNvTrkhwOjzLOBkczlIt7NU55Mu46SMz6WV/10OSV1iGp6rz4FXV9
rm3xLKB9a+kTnZtGhURRI2mmZDqz6kiBaZE5bCb5jCa6nr/oYy/fqMeQpllMnK4WWzIkQbbGcFwv
iPQDTKJXj4uRMyruHcIxz5KkkxcIrPS3MqgHi1mg57Ub4kyqWy5qA//r6lW6iafu2sTx8mzGvsND
Z8j2vBee+9bM2FVD1fJ7oSzS+alXQXqFfVjct0GBhqEhHuYxGXR558W2dT41bUlmr1mg7vMy1KNe
laqXrBrXPiPlUkviJT6+HfnrzpcSind+FrdaTCaXFle3qqi0iU+Mjii0Wh8LkGh19PmYdZpNjR7v
qiW/vtkkJKHfY45F3WSyI96rWnSEuzuyOudzN+ityCr3qW5XNWdHsEUe+XnbVZeOVxVfVOfXTy1Y
GyOq+mHUCSN1dczACfHzW8fIswshWbFI42MtIhqwAd5kNWShoQIwkzcK7zoN7T71vI0Xa9170VX5
jLrVQ4kYdHn5MVWpg0J/ieOrSm9ZS5dsHhC9q/GG/AYXcA4eG8ZbLnG8IUUTxxpvyjnhoPnG3ifm
WuFvaA0GriTAE2sSCMxaVh37e7OPO+yOY07bverM4tMUrvpi5VpCnhDmaGhXCSBnPA6O9QAC1HMh
iuODYuA6mJc9AWWkJtNcxsRFKfAogSXe8aTE6PLi1PoW4ELu4AXWWLBJd3uoJp0E39hu+qcym4uz
wiMIKTSRmWRo2Nv4rRpbWJtmb1VfRopjb2/YzYw21+GQGk6Zq546bhP2gcUDdC1nL0U6T075uwSf
sFcB1IQtsThGfF5ptkN8jtFD28kFyNX1vzPNpUYWSdTnHQ6vuq/GIwEVQbpHSmjeMKvI2k1saxY3
pHXi6xorGoO/NmX01vFpMdJo+njAsGeROWuxmAMtIj8KcxOJqiHjYrzjDvrNSLJ+4m/z/TnbxL41
AthFS4BD0p8crrvw9/Tw4JZQoib0QsjfLtK6oXRfvL7rjqAEnE+DAWsa1gYF/kHYMT9s2XHTbv3/
zd55NMetpVv2v7w5bsCbQU8ApKd3IjlBUJQI7z1+/VtI6XUpM3mZrWF3dESFqm7FFUEAB8d8395r
S01fLlOxTzs3RqY8rMyM4uuKs4FaX7a5Gnh2BlX9UYpK4SdJZ9EDsiJ8ZZMF/4mTxUCKIpPSHMSr
ehnBp42SKTuJVGpyvNEkBCusosJDmnZ8BgMBqzyqLEkUty+CkWlOEL1XRMlyZ2f0BN68eCJ4Om34
AcR7xvJ3v6hoc8hhj3mHZy5jvyqljwx//53UhMbPqkBg7aa1F38gaYwrmywPrMcF56pdIbXVh0G+
9ztRxEQD96DAbyidkGnEdmaaU58JROaxN2hV6WxOF34tx++mOkFA7JRaW0itzNfmketoLS2/H1sc
ylJ0BbcLzXkm4TS3O89M3knLhGJPKlzTL+RBBfVqSkHxVtf9ELi90ljvvdbGFzSmlSdWPSPaMfLJ
bvPTqbkM4OYXq2Tmtu+s1iQwvYqz4bY3remHJVX1Q1dYaYhQM9GvFblgr0SgEQdYv6pL6htarf4s
LMjWdqUEw7WEBAOrFPMeOZ9E26S2HmUEewck9I12q0fifdNSDdm2gVRYK2zqzS4Ucfi5GnGq10lV
jYWNo4u4cB2Y+lWU8XUWIXGbPCgDj1qqSxPxbJ0psRogqSWDaDKaF9mTzV2VR91jWBhY5QQji1ZZ
OuENyBgxbEM7o7ipYrYOWGpIPHH4535Xo2d8EZgjS+ZLv9/h26FgWeqZxcrdW7hFyYiNspWPPulb
im+a3B6rFS6iQRYmXLxj/lZZ3NS2yqRigxZdeTOaqrrzM9gnbteo9BpqsTbvS20k6THI5ZqIRFUI
dL6rClyFPxTqEpSxphHPEvePEjlMH5gFYDtbIf24hTKMcbtS1bYDOO0Z3asWtViJJ/zVLAIk4Gzx
mPccuMdKYDNVZA8l88y91jRT6JqZajqEDpI4m8ws/EQQF4jFDDS3uqBvxEZOfiqFHz20sSeIa5xa
wjeiD5RvuFGtnV53aL2aRCJNjrW8BWjg6z3H3GTqt36rZtxK66c7aYgMdpK+KfyMCp29QVEmmeWC
lNDmQDwSGpe+Glbks8aj4AxZTdXL6iVSqzUiqu9IXzbwsQr6RD+qwr3UTZRkMGV0YJGtdhJJCyAM
N13WaVktFfLYMLrVeaERbQYpAa054VJSn3UG8pqQ7T5FJFwPcefTVkpLqhu/6tt/dZr+v635LumU
xP/9nHz5lvwIu5/1wQl5/iu/TsiG8g+SRhNRIydkKI4ap+Df3XcZtL5FcVaWZoWpNkel/FZ+Gf/Q
jqcrxB/0bAC48Zf+R/nF0VlEp8PfpFZOF35mrx4FnXwVfHLcOYZkSVoIojQQngSwHDfgiWQeQzIn
RGJJ7yz9jtDGjPMGOhy89oqDljfcSdavBIb/4x4mbUu6iggw0bbON3hUA/esIchyyxfdpsxiys1W
64zsqxd/vIZPOqXGcUF/fxkkwgjlQS2g4zo8+ktewWLdBzSGOA/JhrJQvDVzyFAvqHmqIRln3+KE
RdWpk205LUrLCQFm0lQVEV1tykcCQAVjqydXhQCFyWkaB7kv/xGh7Kp2JtOtcylZ162LMIgtQiLx
n0Uq2OaFdDUgKc3xCe2K0WZHrUuU7tCZO9Fb/EN5s/IVhnRQfCKUwwkFqDu+j+94KIj+jDhTBcTw
yW447QzrIvPvWdZsDDpEPhcxJ5N1PLnery/zX9/JyTjgnchoOvQZIQTFfe5b/NHA66uwFKWOcVDK
lJA5qBC5avm7KOruYhLGHII4sL9M+u3XL+mzd6TSyaO9a+g6Wu7DyyYZfJfc57JikA9LcWoldi11
cYboOVeh/qgCGeo8FCCccGMKOQCyeaQT6GoZKoLqQZ0xNl3lloarEjBeX/bYZ/LunSW4kGl2VG9p
9lQnV5J2nSJoK6KlyfCHpRJB0qjUjcQK4ZjDTWV9i9ncZOK1IW8lYxdWlHUBM0zeZuhfRuUR079t
dC9+ezXE37vszPfz6e2YFNTmSIx9wM/hU6vGwBigFRPLaDqSfp0nLeHz0TLwL/oR21tIrTRqVhoO
ZKMjdjm3bK2/IWLcMRjJ4jo3V21xnWK2LnfJ9KaFH0Kw6UrVTYyBk+qj7l8kFSnm/SYmeRftXXRF
IB9tLQrwSLviW51MPUq5xjm15WGx7tdrQqAjMhcyCNEjHt6XX0/eQGb85NLnnU9r0zIk1pnlcK5u
tx1fC2FpXw/Ak47rPDRQ16LuZ5KmFjkPnT8GvkJKdJABFcCIKV9aCH3D2LsKNJVUnplNRGnMCeN2
nbNtdtpCCVbmZPxlT5BfYZZg6Qih0FVhfTn8FXLFo9eW6Xh/Dc7zk3yh1NUiHbJ3nBrimXbu/EH9
px66f8TUa9GVogbgc7eOblcVDLgYNROIGZJfO7Q2IhBjaYLq4n2L3fLrp/vJd8cqxtJHt16mjTl/
/n883LFQcpS9XEhulIuc3SPCSBhwKRZ4m03rU2wYThTXCzMyz3zyn0wsXBkeJss3i+yJKIkw8Lhs
NG4xopKKljhaEVvun1ljPrkKCzsNe4w2Iha1owGrtqKcgfVkXmn8ym6zEsOjqoxnxseJGocBomFv
Ja4Frbch7le6Px5jDLcFhqg4uVaXLPBc1mDmggVtT4tZpjHtJLrOBIpnVI98W2j6M5P0J2vDnMSE
8AljD9uVo844mWWUB/VucsN04lWJb7jDBlccu2Fh1uO49TXktkZ15qqfTAYzOZBpAO2ceCINtJIa
LPzsdcwzAqwDWZocingLEZSD18HaiihEfz1aP73iLIcUEXrTdZIOR2tMrdXvB0zYcBiovUq4DrEg
GnNjTXIKYT48R9bfCgLmdwu+n9rJPJCsOcPpz0+kQDpeNwDI3FS61qopx+o/avh5848RjcvXN/jJ
x4/YiNIW3/2s5zhabT21D4Q45lpegbl7DIVFPjTI1iKO7qMgnfkEP7saV0J8wB6X2ebocVJ0TvyE
AeLG7WM3Uv5UUQw7qLDJvZXUM9/IZ18iz5CdHlLSeSI9fIyKSG91NCRmGug0jjwIvaMlwW97y7/u
kk5vCZuGISkIYlUKc9bRTN36E8QPi6t4cacutOS16+Lvo1Y6BJWco4KezJ0YrqDe017TkPuxOh3e
UVhaYINrg1KiyvLXR2a/bvFuO4i5nsYatk8lTWALqWPpwRk1lzTvhw5WCa6NY1ZE9sR2iZnt8NrB
yHEdmNe8wQjfpyp7RI6bUPEGVFTnvROLJewaeUHafArrq67caqofy/CsWubki5xNZ2hlZM0gS4kd
4uHvgeZCB5pRoRmfmh9EleaLAjH86MUrGCsx2eAEZ339iXx662xH2QjonIZoCBxeMirNKYUnK7pK
DMqTyFb06tatXlI3Ki3sU0Yo33JUpiyr4WFvLfUj66xFUxIKcOY3ma909BLAEtOg41eREHweLS6i
gCvaMEKOZuTRw49DegJSaitS0HsqTe169DHVoKo3l5aYPAxDLyyoHW01iumC2gVnNp0niwAHTg6J
tFOxpjAfHy0CYjS2IW0ANCUWtVOMFvNs7JQZsdo9+k8Im1uEWR9fPwP15LPGWYA6ki0LhwNOu0cD
UfZ1dAQAoFxRoi2SfnQcECBD5cVPvhn6npqteMiIFkKwqPWlNT2l+pUaX4n1a9I9te1GFl4D6yqc
g+IK+za81rZJv/Z7y6U6aFAs7uxY+ymrLmhXgu2N5B6G6SgtCnmT+0/R+NIFH6l528eXQ/1LWPCv
Uwn66JP3y0533vihaWTzfNyangQqkkPBE41g64hbgdOnof0YTWCy/rKqX0p6U51+7Y0PebLzTE6t
D2a863HRBBxhtKuqf5IoO/vlrQo2KGye9XbVGM8mvWeOtYTW0VOzlmW50jYpLb7OLci5TlnIHBws
+o3fL6pmk9dLrV/C1U4UMKu3WXsr+D/k5LKTd0rxlmeXar+EFLFWKH/pbqvfQo2jNKo8Dy+JvGyb
b11wnyRXcrPW2guLM5Rm59+14HkIn7vJ0YUPP7gHr6pESzV0LDALGjzIxXg34roGydmvMxBzo3bT
VDtKyVL5mFtravZl9tC/R5GThneZtwj9VZxQzXXlR7qPmXgTTCQGkDLFfSzraWEVrgF0sLI1ZVf4
tyYwH5CSUEKl/tHw7svWMY0Lo1uxfRHMzbwVraBTGTuTYry47l7qcjHoNLIhMbh+7nbv0oXm0S65
FuVlGm9GtF0agIhtZF1F47su3QRevAybzdR9T4PvQ7YYDTsryDdeq9XSAGmDlsgGNWKbypuoX5ab
2LRlk8MYMWy7sllLGg2GDTC47Jwt+nTCZEzBQsbEh82BI+/h7GWyOqUE5bAhzRWTnm+0Y0sYgVFP
v3VRghCJef3MrumzT5SqO7tfSjoIuI5OFLEn5VVF0pVL+xg7dtcRXZiIv0OV//1z2VeFDqdDdr6I
RkzsJyZniaOpgMqkVo6CMbpEYicF5xZHR6VAl0O1p/da502+FtXD2N4N6g8FaAnkra5emwXIOHET
1K6U2fTYEIdNHULFhVCsm3ABL6gnS1YO4HO4uvkcweDM2kXXPQe3CuixO2FHj67w7HwR3HJoUWUb
5u20ay78rXGZyuQmLoMdhBvNbSCJ8MNLx1ppl9VVeS8b9NUdfXSyEHuknd9SUsiRnEkr/6pLLgB2
Qt6F7bShpYQdLXnvmgczvM8sPN8f09JHMEZtvUXk7/LRF5ziR7zmfZg4ovatmN6bfK15NCcdCX3c
eBXWG6Gm2fFMrn0RrGVpYSnu0N1TETDnRuuiGVbt5Hb9pRK5U8YnYgflUjW3df2iOWNz603f8uQx
VQdb5SvrpFcTIRgBUttGmuyuJLJceFNJ3y2u0Q46jZ65VXnTpducbAvlNh5/fD33n+y1ODPObgs8
RiiE+O/DodyQFG6Upcr71qMS1ln3rlUaxxtN3U0eJr6/vxqwBPIp59wB6gGHV5P1TO1qtR/drFec
SKWKRxcSB18N3iRDTfr11U5PdJR8qUVBuhANvljraG+M8ERQFDoP7mQC3h3TLnN9xaiW8RRfqi0j
T4+JXDMRf3i1dE+TSDuz/MxP7+hrYpvMXhYaBc93Xxb540gZGQC32pj7HSaL5TwJIzeDdHBmD/PZ
VUzK2LrFZpkt8/FtijXtO7OkrZWbPxA8DZDhunOH8E8GCj9cQX6MXok3d7RjkxML+mlN0HtqaMtk
QqvSdhniScnzbcOc5DPv7nQjNF+LYhGiMo3CxtG2jC45SoGuRAuT6+U6ErYWAdb4PIHcaxksMY1l
HP/D4usRc3yTCGMJcCEVY87Akvhfh+PTRBNZakNH2mDWvxQzA0Y0L+XpewnG+MwNHh88uBSXIVGF
Tcms6Dv6FKJugBzZ55S1Jau9ZHklzlqx9dJ6VAIK6d4WN4QLDntcfn2Lx2sXhTjIKKQaStA2sCMf
3aIkTIo8FF7tRhhXcVDBU0P0i5Qp03oHhbg4CcaZS558hxy+ia4g4BOXNfYG9WiAkoQktSb9TLfQ
ChL9hOpS7ELX6GHdtUK8mLIaF7Msr9q23MDUPWcRPH2rKBa5MHUddrcc9A7faggIKxfAkLsW8iUC
QjRkHGybgMEymqZzrqbjkcvN8i2ySFOsYi99vDmgvKR7iRAVrjhc130OIFrNbBOSl13AWlq2pvna
ZB9/+VJlDrEUrxTeJxyaY4JIoXfNxEYWDqsJy6mUAfgaHujTEgYPer72I0YmeGYA75tWf05uRAGx
9aHowCEAW6J2NJJCrRZQqKPAy80bQNpWbGHkujCrR6NUrlu6vWLBjpF+fJUtTWtE3LwR0wv+oRNu
pv41jpeTsA4q1FKvQfcYQcKDXBdiqdaKiza/5M8xjxa9xZG3I+2htfl3reKmlR75Gegn+AGawGJf
A/Wf/6qQAjP2Lqb88euHezJ8uE9iEBQ2XlTmaAUeDh+zy1VtNOPMHYvq3usrwcE/1DoAPTtb04tz
7qSTiYEaDiNnbqPgk1H3Wts/1oyhL0Z9AAjhsiGApJbCYi6h2qeFvEiS5AP4NjoZMbzpMvXm6xv9
9MpYMGf3FX654wjbSQp1qYGKTwpC/DMYpH5h9KARyy4QVkAUllY9Oaa4gGty5sKnT5hbpiBIxZzN
AXKYwyfcymFcQ/6ZTTHiahQR/JmhwWFrbCynQFX09W2eNCNMni3PVUIBLJKbclwvT/CIFMDpBjdP
ahpVNeBvXV+n9bDRen28yuthmVlddkWjzHd1YLKu6Z8rSO5L44dfD20C+qFUm/ldaMYc3rNSGBBr
KwjhiuTbabIpRdR73aPUsRuVBbtVw4XYP6ZrUfIfOoHuKR3WcKMiYM2SDQMe8vfSE+NdIyzG+C3N
L4QZ3+F3tkAwBh9Idh/QmTKbpajfWOWGgz3n0DRetpIHr6Z0icbwyjeaL0A5+Zj4k49Q6nKnosBR
+JspeerDJd4U9sSo6AouduHxo6FsbfO/7g/xSmZc+Gxvpkl54hrvIgkIqqd1lKGv8B75iEjTZgcu
e4T2KTl9JiLlyDW38rXbvEFmI2tBcGZCO5m452b5LzISrkDp2JomelrYlBNHAWnmBsGWXgymQFjJ
kzEQUh/C2p18Yfn1WDwd+azEMADkfV+YefRwFCRmUka4a1p3aia3bWcteBT6jq9SFlFF++uL0cTg
xx0MOqKPWB5miQSXZZU6vFyftdXUC33jirfKe46yxRafNJRM4yL2bz3D9Uaw1o7wnqUOXQ8NDnV7
0VH0qe0hdlC71KotPk47f0PenJS6qXddaj/4E0R+a12DwIjKFYRAAfmuUQ12o7wN7ZXBEBIcWaPE
uilAb8wg/EUm3+Xjy6CukaYCZ6dEzsBzUhEmic2fBRo03dFLO4JADZIjdaPAtUoKMlQfFhpa9xLx
kEvgH/K2Gi2PshbCVU0pI4B7uS61lRc5SmnPu26U3L6d3SjX000DJT+ykwfjm9TYKBAwA4/CWspI
UV5Z6kr1f2TmcihW1J6nK4sjXefQ/6CoJd/rKO70dVU4iXVVaMuqIsHRQfQZiZuiXqIJzMT1OF1B
OGnQBVur2l/xf6rj0srAQa7GZhNnSyyPer+MXuvoWvG30kuBejNwggv5anjuP9Kd/iqvhIvsZ0md
JdYWPiBu0+7Hi1yBgtktY+XRG9+r8rGI38P0NhUcygDSTeEvfGkrWiS1uFg6rR/kApyZoU+Whnng
yLSnSEeduxpHMzQsoJEIUqidIqgyu7YKE4wNRR2FhHhpUILtlCboPg0ZqDXd3M2ZgfvpuKW7weCd
q+XHRdpQywdTboEIA1pe5DgmR4qV/dithDoyeVsavZwuJjXHQ0nfgzU8s2ScfKbcvo4UgJrPzPo6
2TRzw5Fe+Qw1od6mQdC4etneJzj97Akuwdd3ezIPsS+n0KOxNkHtOIHhmWFggL9WACurlb+uR++S
Cv2yGDXULWPy5jcMhgjP4ZnZQT6uhJv76yIWMlkXcRsdTQ5k6JSQzHXkopHmraROnvUbsmxnSaSu
mLXTHRr+WQMhOegHhusm0TFAdiFsxZatSso2bZEnwW7qqQPh2PyZTpm5Zd8mg6XVOhgGoUB9MWw8
vPFZ/7ezN/QmCuacpMjGExFZHU5tE93GTrD6Eqpquas0grBgWoc9e8a2TtAj9fm3PjpzvD85S83X
lDWq9XM3DKbX4TX1tDBrq25KtmnlnAQyrHS93XalvKORIzCtpufkVqcDEQ0FtWxEuPAWaFccXrHz
GosSCpIoCh/NNhG+J2gfzb4VrvqxfPjbcTj3gvZdcZ0juHi0NoV53tVGWOWuwFq0gjB94RsDnRFL
WERG6xI8ZG3ZFmfLry97+lAZexjTZgUR9vzjGpEVNpYOnjxjG9SVdi1hFR9FkSRqGZGoJD7HUXuW
BTlPX4frIgNmrnnSCqf1aB4VNzKtlrQywJ8gDXgt6AGhhu6oaepT622yOYuw0ZN+GxMNZTctGFPQ
44HTSfFfT7No92eVFmfV2SOvHr5eCF+KHpdKSjIA7u9GA4ZrJRMyutTxyh7hL0N40In+wPn19VM/
HViHV9YOr4xBrsU+Nl8Zb8RgEh1khZaj1xqRTdGZmeZ0MTm81tFnU1B/NpjOUrcuhVfCeCQnaBVk
kL6tNFcTjlM5KpcSWUVnrjs/vcO3zHWZVpkKqJKd8Htg7GlW0RL+6PtS4bSg1Qm3zPwz1bjPniTb
eo4YLBSoIo8+UX/SIl8I5MzVUoD2oaiD9MQEUPn40LXgnNjg9DADLxSVEQMXtBTfqXz04sYaDHqe
ZG40JO+hTnyDgD2sw4Hds3LkXrnI2VMHiWFs6Dz6dEXOrc57PN/Rc+VX0JgAlRmXox9NFH5Fs5LF
MXPz7rUg28SVMyOgbw8g2yuIMxQrsr1ygQCKRpXeVKLVbI9GQBLgMYgbqb+oKGw4XKJa4DtuYcyz
5zSDtIASn0UAFLK/XmF5ZlhiGWgcvXhsh8+sVbRIwShFCmgkXBfEtkq+WhAVG7uJPqLgFntbC6tz
jJ2TgUECBQljM/CGkju0j8OrmvikUKFEsdvoYbfMi+hVwKID/eubksbmmeXw04vNxEmZAiPHmqOZ
JPdMPGZ1ELtWWPms3sB7+1h6aYtihd7/9S8nD5iNMx6YwxsD8ERqjG5JBNRLw2Pwq+8VeTbrwrRW
+CHcTCr1My/v9M7mz5c9KFXTubJ/dGceUYwN5IHApX65hsux0jy1s2X2p7Nt6ePrOztZjLgzUoTn
/RjrrXr8dY3CgKhNorUERZ+iU4SjpbTMt6wLbCk1uk0a9PqZWUo6d82jxUhIadZ0IdUQ00P7AN9z
lRc6foGsFZ/bWlpQuaCNXUrLWNIHRwqqtR/I1jZm6+5kybdp4nCmE7m8M/De4BsyzuhWTvanPBPE
AtRpaBjhPj/aJw5j6zH/EfzHKUCAX68k13LzvczJ2Mkxr2IuvDFxc2y+fhMnkzfiHoBXkGtkRhn5
sIdfTzroleLLoD+Ij/Q2iTB9l6yz9f99G/U/Uxm8OknBDa/MZoJ5IB+rqUy0R74se6ELvI7grDBH
2EuijC2m/W3N//U9a/RbAn2l9SiMwPst6Ucdt8+jOu2CYERs3k/FRg6CNybeYgOQNcdwrtzXlRKd
+QwOF9Ffvyn8IjYJlOsY5kezCd6zqvfw01KV1C8VK70idw0PEtiXTcEZ11JegtC/CPVRPfP6pcM3
wZVlSugzZJeJhSDq43J6kPlqSzuIbyJs1tGg+8Czx3VVJsmS6Cx5JaKKxos2uJ7kh4txCBbhuEvz
TaZV1SsW5qevB8ZRd2H/++igD/bLOtrJY6zuEAm9QWBC5IaqRsZaqSAycQXfqBZWnS56P89XU2M9
o7wR4eVQX/76+oef6+/L4zwBAQ8/TTzxdnit2HURl+9qVA3jODxgBcZMIN6QGxHg6xKGM1c8/AD/
54qc0jSatuAgjj6FYmj1kaYCn0IWoVDTJuMmVJwpN1NXC0ZlXXbGRvEM7deI+ytb0f+b5E/mlD/e
+Uy3/k2tnvHZ/+u/LsLvP4FPH3iP5r/xm85hANMw9nRW9IPAWueq2i/zkTATqaE1MjDmFZKWIt/S
b/eR+Y+GdNpk/zGXPeks8Ld+u4+gc7BNZWZllzCzupCP/4X3COkpU+N/JjU2ZCyVs4AaneM8vR0X
Gc0xUamd0PCqFSNfGoJOBzpOTNxn3t6J1kCbym1571ATDA+3GjCb+IYFH0GOuvez4autlune5ebt
HW/kztI/x4uBEy6eimAg0ygWsdHMXjl9ts0FckpawPjLTce8SnKHgsmu8/IwWNZFCA0jEeLccjuz
Q9rmzfa8wfNw6hWzaY+IGVy87WzlE/t2EG2lNDiWgafixGvsnX+pLFhEO2MHTGZjYNqUpFups13Q
JCHkp57lxsbcuwlTfIXpbDAkLwyvIWdodC17B+JYeNF9NdsS+7CocRXNZkUyG2SIRjMwUN+7GfPZ
2OiHagttau939MLZ++jtfZBFnVsfXq10j8PeJ5mXvbps+9k9mU96qDvh3lVZ7R2WzWy2NOoc32Ww
92AKqVLdjbMxkxSEYlPv3ZrabNyM9x7ONE6oCO6dncFs8oQsFgIxqvGCO2MoIa5S9p7QNlK6nV/O
TlFOqO1LJGMXjfdOUkEKzMltaMDSdyuSzM73vtPJaKNVtHejFuReKZHW31HiM3f+bFgtJaUonWjv
Y63NMCRvzGxMOsZ7r6tSaPKlNhtgSys0FEeD9EWhdLbI6soUaG4fKc1OiSGhGHJWJYQ6NEa+7fb+
WjUdKJE2Crbbdm/BlYJEQru1t+Z2fT1cA/7W0BrN3l19sN6yUYlQJGK3Abyha7QUo9nt2++Nv97s
AR5mN3AnjuRP7i3C6d4uHO6tw3JPC0k3/dJRigqqtpqGiXJHtT/7mdVj/iNAy0/OLV4Ossa6IGV/
PkbXgp77sNJHmUTDOlIHeZ3EibL2qIYhT609Ft2paLPNWAiEIpLioyMo6qFMWWEHvsoswhGPn5Rm
30YT0KcD5kpulnIg+491E1A+9unEPaTNAPOt0IZKoaEojC8SfZ05DSsuBHLbquJKgZNAUGVK2rsj
ZlJ+raXenF2VlWm90IAlvJKuA2OLcR73wGE1vbscpU6B6hQaFUKqWBprhEVtabqccJJgaUx9ts36
noKyGfGDF0ZpTYkTYP8G4YAsInZCuQsQQkWTR8EfFkniloDm6BakhvcwKGL6IYmRrCxhVY4lVr1W
eJ7JNlBSh5xcyhLoDya+VpPz5Sj01nNOQCEscvAIui1KvcQ4LOu7vBoJgs4s48WTEefjSbMA94hx
JdDa8orho/JLsXbTKZkaW5NT4aYuRUBknoQVq1F9rQYUkc0xjkJOJmUzEXKPw14Q3qJAUR3y5qj3
izF7SeqPiX5pliaiSs+jM7Iu4ljInJFzsWaXaruegn5KXWziOW3ofsofLGiX2mJUiSXZKpUUfeh1
5V1HJvIGTLueNzokGifinSX7wZvpycw+tjbh+wXNLWJeQgwEm7wAIVnfdU0M5qbJ0QXeNIGsXpE4
rhu3ph6HlUOIozk6sGxGc9GptQfqVc0jm4SXUuTsyykagFhdPaepX231uh/5dvKMpKm2FK/CKquq
hSkQ3gdzwAy/e23RvGDir/leW14/by3vYRcM8PNbzNHvZoe8b04ttMq7UJbjis6KOD0lSSc+p9Fc
Tuy81srvSylmf8eHFhfRdd83ynhN6lsyLpMeQq3ry0ba0kQEFLCskyk1naFJrOvKE4yIBLHcL4jd
9s0svFWE3MfzPNaEm0wkSSUOia1gNyYcSwDm6qq4JBVBN2l6DfJrnfOsXKGJsOATMV88kSuelURG
a0W3VASl5smQa94GjtI1dE7HiawfmksEPYM5IF+EtKrBIHLN76Gq5VVSk3U2NvGmsOL8pbIC8dZL
xlDcZeGQSWANwoqP1TPlhzHq9HQdMW9djmPtTzfZhN17ZeXEy/qDn5l2VGSseQBJK5TDxGbe6cMw
1ChlO+BDTOc9IfEzyX24NprGEzeiMRB06MAbKq61iajjZZBkM/bPjOsbgReJbrFjShuLKCLkL6zb
doWkolvvNyv/f9/2XxSJv9y3/WS0BPnhvo2/8WvfJlv/4Dygq8OnhhXBmoU6v7ZtMs5wCvv0R9Ge
UW+fN3S/d22CzL4Nlx0+ARHkuIlu4X9v2wRF/Idy+cxAQ4rD+VH7m20b/zq/2h/7NnYamiKzZ0Oz
jnAK3/DcFftDCcK4NUtxIJG2aZGklRHeszZDU+33Jg3PVrwq0upOUquFOqJ0TUTM3aA3tsTSvFKu
2MAKXgNARE8jBu2KJPalXIkk08h+65TGEDgJAQetZd2GDdUFC6YCp9bC8QdqHH60JQECA5z+DbJN
ZpMmf9WJ4cMIGuhaqMul0QBWtYwfZqm8d6ks2lWfLL20uanCZNM10auvQrKIPXQF7D5JmCVgFaG2
RsQT+eFer2MSJug9xKZuZ11/rWQBmm1FdQM1v8iScKUL9Q3yzN7RA6ljLp82FBWxEWMjKNSYaTwn
kz5o65+aMr3OJrk4Mjlthf2yFLoP8KM9iFQC1fzpexQn13rMbQlFkmzVkjaiEb3qutW6uoKUPMg+
hAn0YU7wSFWlN+0IeMoSa7g81rsWXpDusAmDp0Eou9dIxIdEpZzMBY1jNrgRUoVHfs2uGZnafAJ/
HrKIsgvr2dDgNe8l486MyVAu6ohgl4l8S62cnvWEBMRkUFciqq2E4GhXGYKdQruD9LD6Ogv7W7WT
r+mPYFVtnFrKL2PLQKuXZy9MeQlKqGFLIcJwGjG71HIvcyQwAgsCzYuFGZPxDEOOIEIjvQ2iYsHe
hTxBWvL+dEvwzKVSpVeCpWzrilBGCJr3VRvd+YDcwGQgpdKb2Olxsb4Lg3cjGPp2MMwaQBb/spko
bDmbsYSMrKZY6BSLpSethR3fit1iN7YnPV/XaXKVsJ9gF9neZJVyL5ihcB9XFq14zxdtCcTxCkrq
k6D6OzVmvakmvEZl+T1MBtHRBkX6ELyC/cuok+dLjc6pldF7Ck3JdzMFQgfYM2Ujj/22jaJpkQyB
56RJGTpjhVg70gZCrXyVhlx9U1XeB9vZS70tvmVxho8qV3t70GKijUt8wGqwlDv8uaxR41LwNBLb
S+sSwcd6DC3O1I2xDdIKyt7YYlonWVMQk2rebqg3ltm/qWEzLcuEFBkpByuQl8FzzNEFPRn4vjhE
0MDyfBG31XOVWI+ikBBbHYzYwkn8SkJ5uAJGvUkmraWNGL30rRS7XlXiw1aKpxiwlg3g7KovYH4K
KrhkPwm/K1F7CdSPfbChR4tQEddEuicq/TIvVPtNQwfCSVvE5KnaSzLBk/lOiMrUqWt9XKlBnrqh
hCbeGKDeBgB6eilEHU+vz04amKNN1O7gFz7qlt+5TZ+uU1AVVY/ixvCpgBrR8G5l8QWEflRDniYu
OTk5cpVuSZa0BQGbD1Sa75BxVnIdxk7Z0p5IQwT4gamtrXCoMCsi7PGTRUC8NFC5BWwtlEW3hIwu
Les1gnHOUIje/f6iaxXL5eB4E6hN6xBL3tmqSuxt241sKdvI8O8VQm/WnDXKC6AxtcOxNV2gc6mX
sugHGw4Xm8rruteExPflKHnSc29V91o7Xoz+6HGgw9ejEq16VTQWEv1By97BxsD6YrfqwqCMNqow
TMAz2K1YfbcwUysDh59fK9NwGU/+tpTMYa3WZbztpGzBQChuekvYjUW3qxPrx2R0D1HUPyWp5lRp
QCD9IPwMdfxsYSp6xLB61/4c9jvJW7Ubd5wNOUFrwJR0HXY1/lQulAvrukHgMGp9v6pzhRiGkY6Z
YLZOSGMpzft1LnQ3gdleRXnMXCASx/nf7J3JctxIuqXfpfcowzwsehNzBCM4j9rARFECHHDAMTkc
wNP3F1KV3c5sq9tW+7vJRSqZIoOAD+c/5zvaALXKuAbqgPwB5babJqnDw5LYZ11Z7204uCu3He2f
Bc7HFZBauW7cuPgsa7c62TX2Rgd/Gkj06WzLmhxXlYHlixjdF/0U7LiQ7+axfgoi+VF22Hm8Q20s
d5UVqAnSl9thJDi1lHJ+TuVxUR3rt4Z+8TqHbn+xMpdLyLJddH3KZ9PbFPvG9BgF07IyAXkoLdyA
/aGilNZZmh92yfI5l2F5geF/ZzWAokc5oMzqnFC9HOBaRNmdqb671L1eaZSwn8r5Vs5++H3UzZfI
hn7fOTnq4BAcQMsdcmXtDFAMCMjLqqH0d8jDk8mWdeSIW0uI1yUQ4TYne1Fa5VFQXFwFXYO/oOf3
k+areB5+zhE6Z5vJmzCN0yP5BlDAGSALqo7W5Vhva5s9ptUXMcQvXchuoNObsDRfttOulyxZl8Gw
7tI4v1Ck9LPr5YsTpcsWbTfYQRbF6xLIahfixVyJvNbgY4hEzUOKqQjrUN971I5MrT6A7xU7r9Pj
etDm0R/tj0kscPzqfJ2o7ntpW1CZHRYA45VkuSxZXpKEHWhczIeIyClzo3WcPTZ37mcDLDAmwN1u
7pZgV1h63tY93UpubS3vgIvf4lDjCDTD1alLbscDOrmth6A5TAEVvMgaxUmqvPgURTbuoIUREQsi
NIEIMOyqTUu1zkOhP2GeV8dlNuXByn39Jnx3fr0KHx9zUlcPNv6nBHz0pgvuAgrsA9zqQTKtm9F+
8iz/rarL/rmwRxxd0RuAE0J2aevvIKGPHJDoKleKRdYqo4FJJATP3qTfkj6iZIy6+FUG0m3jtwhR
iTpNYBVXdfvT9KF3ThGANosFXm6cg+9FkezHOiLb51j2U5sNb+4cspdFj2lEDtCM3pufkbcOOuvC
eAI6t9vWJ+NwqvdaEkNNz24py2Y4IhJyF8aIUkKiVdndUBenPLGPenK53Ttr5YLeDur2MLDGu/a4
cUS+LiN1rqBQ4wlc+TJ4jUR7TtMQLI7kEgrB1vTJbmaYupMjEnBPKnEunecq8a85TpOv2oWCe3Af
d4Pn7sEn8D5iZGuoFSlnAPUM54oiYs9UZ1tb24ngcx3yMiTpXZzrJxoJvs1QZJN5Ym/tjkbYO+H7
L72EIe+QCl4Ka5NADQwLuI8JgCudyK3MnVun1Ozz13Q4db8hgTXf/en2cq/cc23HG5HMq5lYKArS
wQ/us1r8kG5zs/ThBipitR5J7TUZL0JUbSIr21epPqSiOanW3RN2X3Ps2ukwPEFnw/6VdPzKQTPs
xJzhYfSXx7IObz01qlUJ5pDb2/KCQGDznRjuprnWh1abV6pr3Y0//6Ybhne65ucO7M8sCm8cm/2s
n5dfIzku0apiR+PeKq37A2TZoyfcOx5qjnwgYMD+X0MbO6PCraz8w9inF6GZgvaP8AufGj/clH26
abwnpeQHxtq3Wjn7Zoh3Y9IdF0ueq8w6RlzlWwwR1KHhuSRCuJkMiH0gqbupb3GkdPMvVcbvgWSr
Ym0ow/ZDRd1P305vAgPzLVXnXsi9cblBCn+fYx8JRLMvA/M1ArQVoTmN/vixtIfEzvaqJRtnwyqr
krNX3oKz/wY64NxnZ9t/zMLlQU3JjZawYP1+F+fFqsu7c2gj/qVjCSqPhUxN3Q1E/wmIk77oElwE
Z91yKqt1l1znEE396bbuIewtaEqXYWlSRK0WD2gMKZ8mOJRhO/xVlzzYnKb98wyAlSzGpW3VnfK6
h9EKdqwfl5DxEgUu95ilt0v36PVMU2yi42tX3gG2xMXZuhdb0BjbuVATLTaT1lZrnwXnmGAwHe0d
PSxvQsiLz0EVo88NruxX4ecvTe0TMsxEtp0dKhtwSEuh75Vjf4gskJtReRDXc32YtXcXzT9GL9/E
RbFaJmALNc7gboIvXSevQ8jhpR30ae7s3eR63Z6S6wf4xi9t8x5N4ZmKqh88SeQTh/LRzVTNUBdw
JJeRbGty8wmcMtnGTblzpe9fangu+5rGrGVyb4vCvjfhsq36OQevi2aealOuquhnKALI/np+FVZy
vVHk65htLLs+lmPyMXFWKtjK7No6SxLOy/QC1WEPXoN2j0T069AfH2sxbhAP79qJmLCrb0r2wNya
4pU/sgXoKTiCiCdhG36M410im9s56y6eFT8l5PXLznv302HlsOyxZ1BHrN3mRS+fZfi9CKyfi3cj
rODeDrdhi/7Dsvcwz8GhX/RFtdp7gIX4NSlxUXbwWuGGXAc+LmS6Cg3fXZ5at4ERW9rfT64/bmfR
/Eoc9TBlWAybd7eIfuZef6iK+iYT9nSbOQFNh+ld0zJ96EfvxKbNbW1ZuQOqE03wm3JKd8LRR0dE
VC+GX3V7LSvs1dFSnrs2MnKZ3fbUbFp7QekDKP1Dx7iyjK23rgnX5VxMu8Am3xl3rlhbbA2yMkfL
ZLdBx5F0sVhsPK7pK9EbZ13kZbzG47i1aNdel2aEhpo3v6xiWDVu2vFrsh9LK463kcNqLqJx2ESD
8Y6OQc8XkVp7Mn5Om/yjqUoOW6M+oxbfNm37Oi6yWk/E004N4xiY/cGrXy2Q10vIMZ5XfA6N/6Qs
T+3rofyek6xYebFq95xMX8aRBLWbtkerQhImhvU+pu1HVdbolNCo130+VUTAih8Vl9Z1t0z2KVUq
2i2aUlARh5+ZUY92Xwcb4lz3XQEf3U1pGZxVD4NYX5YsvC19ar2LwglXSwfpVvZLsEVxDVcFTslV
2WYfVsgyYPV+dSDAZ/bFdWhL5GLZ2wyqdmJUPSRSyF55Mpk105D6JHu74CMX6RtlRM95S1yB+/F0
/b/pO2RcQ7aTAzJK/Y5fDj0eFlxHmyJgwBKI1p6vSQ5ygre67AFyMe5V97GO6VAMk20qemoSA7NN
VPvTi5x72S27VCpnPUORRwFBid8xaa8vICm4TLSFRwVka5H5peA7D4kah0pET2L08y0f6cT6cJzd
ijtkxmllUtP9kJIzy8IxPQtV9bRLNJZ742uMk03V4HBPDDaxqHGObllwUmpb+S2Np+oYWoJoxvQD
Nxmxm2I3+zwbZfSurPhsLC5KvXsKg+pXzF7rzdW3PLXjg5pVyTpdYBac3PFbJcxrWtRHyw+5umfe
aenZ2mDirqTtnTFY5oepdm84mkqgr1O46SqxLhsIsZZ/DgNWuMhRz9pp7GRLPRvPuIFixtZSWSC9
M4cBWYtLMZ5VTCTLEd8dOTnUU41yn3C33mcDGsyUa7POxyZPj6KQUbW1we+uuxhV3+btY/VIb4os
vcy95626dgnXmbQ6znXuq07zT1jD+DKdmzGqb32exLjPv1PXeltH1rOI+2jjwOtLC5z5xF7yGjiT
WRxGI8OqI8GMCsO2XFTKxx1e0rGd6m3tY0rW2SF0zE3WaRJqybxrHAs2GHjntQpqdFzvtuCoVrn1
qTPip5+UW+GPp0R4h7HKb/z2E+jny9TH96MZIdMEJPtgnWJ3HrUEV+gXQGD7b2kiyO5Un11pblvM
0XL+yCK9VvX84PnZHcPEd6tuzk3ZHgIObaEK1lUiTlj1HmJFhEHMWAct6tcsc2YscI9VDCVJ32fj
WzsVj0UTK4g/yzaIm3dUBf8YcSTmwKh6tlhA6zDmvWwns8HZyWIWZyvneJq2tzrFW0r3Gt5ygv5u
8sBrucnD/tnPwJgv1k+fc9/i6TeTt5rXWN2IWjwykkxux6kIX1vd2VtajwArqmzFQG3j0e9AVxY4
aot1Vzlnq7ChOrFPrUyY3BR98YJDAjmrNdOpzwUtrQ0uQZusYlm3t8Pogs/Xy9MiGQEbXcLft96G
2rnLpjRau4qgv4bav6679j0r5zlbuc6jlfQdJyL56iqyyEuLBCEbju862ZWju2JAyVQuy3/1ZaeO
qW2SC7jmGSmn8PSuKOMDVUH3oYugyOR3mvSuV/Grny0vbsLKOZbVfJMuuCmy/IIwxJStygmBdICQ
uCUWYu/aHHLcpij1NsiyY77kXBD96Am+7lMh5PvYcqT+Hzl/mI9f//t/gej67+T8y3faH4eff5Hz
r1/xR873g3+QTCFrH+KGwmhho6b/kfP5E0xqpJ1xZrgepFeE/n/J+Q54WNxefKVL8psoNn/2LwYs
f3bt6fZtrBg+fwoL4z+wYfxNzOcvxliGXZFRA8MFvs+/ivkWt0HXKzlcKRoC9wVGtLOmjHAXlN6P
dIirP0Off0vy+LtJC3XxCh7AoYXtJMad+9e/zp+EYaVrEqpBUpfjC0QOJt7dn2fx3/4t/4/36vdf
gxsMm/OVMvt381OOD6+15EAbWJvQ7sXjfipTm9shP9bNXGTlPu17/HPMyDmtmni8VZP//2MFXKc+
//eghM8WA1yAvZYWTX7cv6Nuu6m19dSYhFKjTn0W0s4elnK/FGnxSykVfPWanJRF2vNUhdzRFycf
0TWuk9O6oyQsjEr3WyB6Z+XAsnX3teOUv8rIbR7bsQoeh7EscFcN5Vn0FquVraRzgxzghOsIKSjO
kzTe2X3gHp0JVhapN/aKanSonR7t/Ltfl4oSJj2fdCCDfBuSkoKVGPY7KqT1t7yuzbelm+/9pElv
w4Z0TSxzteMWZZ4ji6oRx+qKTTXG1bJ2Iny2/7OeiH+uJ9F/u57ciuxn95fV5Prf/1lNHAqYk5AR
EFgwlynftTvpz2pi/4OqFqhlkNJifLCk3JgA/nM5cb1/XBt6gT3HGBKJAPzXaoITDDwHoD5s+rBX
rw2r/8FiEv09PuzxUl8DaRhhcRxe55R/fb9F184ia9U2zah8v6mKRVHcYyO2rk3bBV940uA69Tq1
o4PVzFjcVd8O9smrVGrtPRgRyzovR4p0Uwvc5Sm9UvK+cjoU2nsTe9atTZUZLy8jb0rZTZu+ySaO
GZqEAFOpAM0/+6mILwn7M3i2QDY5WZHWO2m7U9knfchNdraASZ5id1DskmG6k3U6RjezTRvILnUo
1zUbupAi7gcJ2m5ynDu/6S7z0MET4mUcSPl3IWj1Lu0IKRdMALcLhvZqHWRcmH/NSzNH53CcHVot
yqI5xEUYFdsGx10GZwpTKMgv2IQEyqM4pMcnCFC661Ymbb1Dphr9mFZTFUdEbk2d+IdqZqa5HYp0
Sr/Fg4ugRS2G591iavacNfXZBf0fFUs2V5ux46SK2Sv9IrKr39ryWh7Qziny7xzX9o6L4EgnRRiP
jzNOBMqF2hlsn61Nfl9qmk42nraas1Jg5zeT24JsbbRI081g27pBH8SP1RWN+9h0lKEOWebfpKGd
EkOa5fvsWF6E5yWhaWG2YnvtoWH9UKNfmvUw1flT0jdIRhOG8JXhcrqhLq/4VlFgAuAQDDgxeyUq
bkhN1107XJCFy8TNp3WOJFMzxEr9W3xCfYNMB0Zk4xf6w8EB0q/HeLnr3Ryb0QzmCFubt+tyN3wU
jd/8wKnMati1BotV6dTv8+DkB8pDGJZUU7S8cnENvmqKEp11jWtebUXMLGzHKdjRa6dIuVo7uftU
cYsmf2EptaQH42Z8VtTeDiWX2yBTz3IcvIb5rRvpb7jdphL9TJn4XPtDPDU8iuHspXtuor333dDs
kDgYjgAXEMzNy3nXDQNcvU6E/GItd3Hk9b0oFcu3r56XOSg42HfJJijD86imy5IMv7Rq6DpomGnM
KWOwXIpjNhJ1ri26VzrB2M5uk4GsOFWdvWEQjsnjswi65xkBYQs5AMMH1yfY4lH8w3RNy6QXi2XS
koxxxjE4lGaJdx3hwcxtKJHJ5XgokCzXTW69DtJ+Lf3U2yt/6HeLKcuVZDC/t1t9nppk4xhR7vCr
eQcqAJm2Ra+p7W1VLQ59zEDSxS2N0sukHCGCEflif/UTZWpz+NmG8kYgWi4YuHe+8eOfi/S/LNJm
RczMd17cp7qzo7Vvln4lVMm7jzDNRNbdeDNMwrnI5Uaa6CuzuaaGiNCrnKIykgcYQoOGHLh27hbu
KFcxp1+rCSPCMlAdNfL7vpnSZB9W2TnpWx4aPJzIotnboLJTkmRUoUVP9ERC4RTyWxIM6ab1q5jJ
i75toiL7aPLqwXXjI9Xf3qFwCuaoujstHP3XQ2PdZXl6KFL5lmcWM5tsIaue2Gbdu3b6UjpV+Ng3
zUvQmA+rGu4MzTtlP9zYBRMzxkbUzSlaFJWmD0sP6ldYONZOGXpGXRGwWEzRNJ9MEz5eI3MrOY4w
yzK4dnjVzEpKRjCd9F0gGdXEDZBk4Wq0qVIE0bJcu1nddddIsYtDZaPi6+ZQyOEb400OJEH4FRdd
eWkXW95S8IEsPhpgBB6D5TRMzn038olE8LLmoI9v7RpdvdHBY9c7b9LYu0J59irJ/fJhSDDmF4Tw
PRUcMQduiyn9yEP/s05aZnxFYm+kP70NE/pdNXXpLlvsYBt6fX6pr/Packi3OGeKQzaO1HwGHgVq
bXcKmt7nU/Aunkg6vKZucaI6qQTf6zbbsBxv8DU9Rbq/b6yCJaRBetPR8oOi6UcUvvYUjrLbm8i8
I3xWT53yprU0zOmNDZdHDK57cNIBpNo43cYdN8osQh1ubNCcXnseJhpuXdyKDDKLD2G8fedntBhp
/3k0/p2s+o0aqGdCkqq2ReskhyoXMchoZsOB6V76SX9VIS6KUtzUDTOLdtavlfI++tiK1yw21u1E
y9GV/Hate24epKAKivH8y2BPDBd9EvZmuajrQm/kPuICvXZ6qPVlGK1y3qiVjNI905F9qR11CHOg
AGpEGUCKU0GykTNVeUNr3Y96/KKT6jRn7a3ntMd+sa0jMJcH1rfqNlr4mYcYzlUh3HAVBM3XXE8v
5N5/uT11YqhMc9tQe6rUeRRzwkgT1WyprQdpj0jl1FitrMk6Vq1/osNt+MxHswV/zABHoZPhQiqo
AJQRrTTtD6Xm++pqJMYnS30oFLg4F/WN3wmM0Ab5bujdHYmJx0VDuYuYzlRj8sUw/G4YpP+giuBE
FellceKCJjlcdFV9YGsnSL5KXclyV9vB0P6yaZJ9HhQPI8YiqWx/VWDVJaNiPH8H1xu7jIpsS/2Y
aP712VIir6fqEYPFq59X8y7NogFeQ+64PFPc0Id2+hHRXkydmhxcp6u3i1M1dDZlkaebTbLE4rqP
mVjG0TMSYGnOQ9UWR7ytlRVQT6sZ7D64caWSdmdjwNbql+voSFXHliXj2vkrkxySQtoXMLBFnpli
U/DN9pyc3N64N8JhTvzNt9thirZpV0+xs59oAZTu3kOpCYp96ina9Pb9MEzWPs+IxCUdhp4Xfnmu
GlHSLftkz3lyP83t9ND3wv5sbd6jTcNe4aLhj0E+PXVRUKrgENHHg1xTjd6uRR/LgrfSYICmx7mc
4ErVPs/QA+3GuQtrmqolezj6hcp62oimKLC24VJUAKksG3N89Z7O3JU3sVIv2JONtO6E3XH5OWJL
ZG5cS4ManRcDSg0bX+DWy0CsRft+O52xMcQUMaaizf1HMqnpRoigQoktrawt9o0sgyzn92D6vZsU
C/oZrQBSb2TqdTMgR1u3GMIcGVTtRlZNFPPxeksdeKs0byJnGyuvrpgKVh5w0VhGrAvlwkZzm6dd
19/3qd2xyHacrim+nOdo7fVttZ8GemnXWRL34qN2um8DG4F4cbJeRU/USg/ZEa5Toz6Fz4O65Qh1
j8O4YD+hfhwaIL1s2YU6Rg9nBqNEfDZGwDCoSnq1ibOO+36EC8NSgIrG6JXSIP1zNPYs7g2locP7
oCrU2nS0J0ycLcey9TTxofu+ENScKDktz3EW+OFu7C3y20vsSay+ouviaDeYhGovxvr5vjSMMzD0
jMX0Vldu/5hWQRbRCh463TZsG9r5BO3N/m0+TrlCcpuF2ddYkJvVkFB/dPKkFR5SGGfRHim4sHm9
fRyuHJmrrVUlbKALph+GT2mCuyvnRLPhTa8qhpOJRbTCglaX9au27oe2KlZUC+bzXTdndQT7hxgC
RdO167/mZgDZXBscsAySlz7ZTlGuFB/adWqUeUtLL6XABD4vlLl0Vti9g6OjTHhikNjHpTxVg9vv
dDAP9Eg3C82FXvOhZUGYjg1LdgkuNm7Te1MWJNpSK+s3zYTZmPqu4ZgUuLu4HVjnKYnUMQxL/1yO
2hwWf2Ie00fto5KsdsFs6QCHhNkMfNyncFmi8zLF7iHiDn6yY5Ytfkprm+R9vIm6EKeMSvvyEDLi
vImXrLyJJYNoZgD9zhOheu4lHorejmEqqca/WGMjv2N/1qcit4rXAs/x2dJZ96ueEfCxUwT1T5ky
4uyaZcI0HLnWZ6w15ngiAM3tFMpi69DQsGrgTuOur7k1OCrWnHuEu8ujqoD20tufcwC+7kokmA7F
THdf1Q63SZp3133ls4lD2ke1TNcWnuj71gnLT+6s+GE6yj+ZcBF4mRTFfT175bFjUrYjIPZpqcAc
O7TNQ9AlhVgjWmRrS084yTIWRisrw2MGZGMHZCRmrFe/s+1I2sSm5h2rabZNSsDvFEjnrw2z2E0s
B5rZ+mHjSbuAgdpwPYl06OwSfS1Yo75yfEuoP9x0s4gQmaHuxHPoH6Z2+NnHbbbrg1w9GNPeV/VY
nZnIRtzJvGhNJUnFoZViHMK2JReyKqFT0bT+yyT0S2r8/FjYvoUjK9z5VOptVDaG26yxnZOTYTEo
WiF+VN31IhtV6lLVWCwc7RRMBHuJm6Pj7miYYRt/bN74STiizoke96qi2bfhQnmMUme5NVXfHHXa
Rfzg47T3qLnZ8JMM5e5/lN1/KTHoE/++3eu3EvO3gF3EV/xTi/GxVYNQTTz6uuLIvYJI/mnUvvqt
+beJcwW6Jb/hB/+UYhzvH3EcAErhaI/w+td4HVZqlz0iwfdNSwuh7v9AivkDdPyveF1EyB7tmPWb
v49QOp7wv0oxkexdrsgpd4FCNBP8uokDDbEdOwGiZs8xdxYMLqtpFGV+0QPZgI03UP1z5JZH1obx
Mm1/kxt2z5GuBYtdaTJzl6ggv3J4maIxPSTrEZ8akugEPhG4Xan4CkJjG6fnYrtqK9sSu9KNOurn
Z58ERkOXe3jx4frb6xn8Jfg3YbMiVoM1OyuKuQFDMsjBUTwROaiZEjm8CL1UJaSpvvQufpBb3xZL
gBrHLGNToh1E88XvuZ6VhcD8jVJKN2oNBIf/X+VT1+ibknW/jDOKuSmMzqsVkgSqZZG6rDKeKZJu
M4e4old5EZlhxWy+JUM0UlO/DW3RqLXVluF88GtfvieIsrc+bnAC75nM7joyvN9zPPPvNFnFX03q
Jh0enQBQdN5dh12z1k74nrr8lW+Z0w7BqvDNVF1mssrVyYwlXtdaseNvNGHe+OjLelZP3lJAPFqa
xbjbkpLlfh1xLFm29phj8SsCHb8qhc/uKYDku1yCogPAjtkPbh8UAg5IpDaWk2zTtr/rOZ/Io1vo
mDF/6JY3buhR9Kd6M73XWRrrHeyA3HAjnOr0FYfcSLViYuXVoWdF95gRM13etqJvP7sZmxCY6zj6
kYeUmq9tAAevpgqGD1tg0d06shz2Om7J6OVNHf/omdQT5TGCoxcLXkDwybnOPOs4qGy8nVl3UwQB
PbdOqGfwZYhl87r0yRGu7DnEuVXrihV3cvi29kEf0vzatbo/DMqyvvLRIoM2GUFPV9rnj9Yg+l8O
RrCBhB2GoN4BPSCHGB+hLIBra4MCwQdUtnjwwYOtraWDBxourvfmqqlEIPLtivptXH2P2h8LdzUW
mpmayCUlKaMM6b1KXUOIaZiq6X2iItNeY3Ssf7j0Snbr2BucCisbGJxWhgHfm4ODeed6KgbxXY/c
6Wm86H6SQU1/pKaq7yJ4rZ/C5q6xI6Y9mZWO2nrcMJUPSv4pzLeYN7/FTmq73T61mZ3An0w8fHRT
vXz3raC5G72AWTFiHRbVkqJxaGgdQ0EmAC3WG7wWhTq5Q+ehl9ik9tYE1Dxa3lL4RSuXWoflXZZZ
enVX+NG+qZRb3wQQBzBQ6Krpn+rM9XFYMzGGCz4QwHWKwH1M56Y8Q+1FBMm70v5q29EFWy5C8gzk
qICpB1n4MIQk3FUUEe4cGycSR0UkVh1zI6u7lisXliHpEuajE5ZBeTLEGXY8SJsw/loc+5U0i7vu
23jm9O1dL4q0qssXk2fEAD03X/RLoWT2oYvr7yeRhfBX6HuxvQlnLK2AN6RL2Xw4gYrMvRhnou9k
7SWJi+qFWEpMYRPc3VfMnl5+N1Y9eV9sRbp87Ca/SzeebYWY3jl2HXw3b83+itsatlkXTnIbFERp
17pVCKieJSteqDbsUE+EL8UqSSvOrKWOoF9aiUYb9GvneqYdibXtBHlkvcpUef3pEgHj3fIVLvkK
u+Slt1zPX2EMTDgVLLCfN3HnpeFujqzxw7Ij9VH5ratXxlDBfPWZZRwmJ+EtxGJirq9SZwNl0VyL
72Rfm88+pl4BX/IiARoGNZmauZmaTR/63iMPLL6IOa1kssp8HwlVzChwGxEwMgSL3HNh9Tz0MSqb
tUckLIwL8Kt4VfO7NLdzjmu6XFYL/a+PgnDPgBq36F3ttqzJ5BfpUJklMNwqa/vqklJHq26GShaE
B5jCaUoNo0yvSthEFTVk1ZBsw7SqvwmaujHRi2yq0SaS6LFPrXTB1hvm4UYO7Hc81pP4EILcJfnx
q3cz4VV79v0Q7/XCLfeUVi6MrjKLURbA6CApsZraSM82ohwwfZcq6AGlDQHUkRb3PvyyRDYLt3oV
fZ4CcRxs0HYt/5jX9kTkzxUqsdadLnn4RkGl9VrWVfCRDzk9PFJB5+goU6KWwmnyZkV7i/81JcJu
V+z1xUccIJXXR9/0eOVf07DihV6FuKm/zFDVt3pZmOwzmoiOQV9W4z4VlHEXFKDcBlMYvAD7Wj6k
drsfucVaiLNIhV9Or60Un5Ntv06q4GTp9Z36RQI1309LpG6ksyzfhOPqS5I66CZ5ypR31bQF9DSu
A2hquEidxxlJ4y2ED5Xj4FMYIQ1f/Z62nsHEkbj4VjmK/yqtYaTvkGUAodof9kYWWG1zMjB3vlth
CClsYI30XbptvrLbHJ/+kI/OMdARzwz2QBytCy+NuHoFwZlxvQyfSwQHhM6OIPtKpv5AJ0GRNXrj
T52hpTko7Usu2/xHP9HxvZrahgBtILmoPnCjQybHGY5kjpyBfE6TrpnxiP+R1/0S6/F3hg1Dzhcu
A+ousn013S9LFSDJu6HR8TlLnLE8h5k1Fuws05LWz6EUyPomLnyeAUD86UGXVof2n2SV7RxnK5D2
Qze3sUM6tpNXNNl1mFCGXnPB0hbLmxrHfreKlsL5EcWZMV8OtpD2rCQA7mu/PEOO6ffAA5N56l2/
EkSLnHPvE4NRYdaePVONzVKEkXHT/h7ALNNgp8dezzp/Cykx9rcgH+vieSDpoNAxClTRVJiMWVDI
Kk8R/e8hUfJ7YJQv/Zh+QyrpPeC916ES0NrrhGn8M29Sf6ZP3e9RFM15fPMWTFpGVH/mVSMIh8FQ
nF758RkQXjr/ogPOLm97FohuR2I+7i6CRG93Af3LzCxPSocBWsXZgnHa8nu2lptGRzeE5T1gBUum
Mmxevsw+VWcx2ciHiebrqQCvuxY+1IKtm1O1fZhS7XugV6fM87809lF5yn7PBwFf2KAjOE5b+/r3
DDH9PU8ka79EB8n4KNy1vwePPKYMIb0lFM5rby+u2Gctcd8VD3IwvcRjQYS2DrB14nlj5BV9JMZx
3qfUmtx9RQXUL1uT1dzXZRHOrBLljOSV2two3YWHGX5BpYdd3I7RQPVO93/YO7PduJFuS7/Kj75n
gcEITkCjL3JUakhJluTphrAsmfM88436OfrF+qPsOqVM61ceXxygGzgXBZQhy5yCwYi91/pWPO64
5zGhtrDk0bNWUdlcR0w8yUUQGe2zxjL6ykE69NXORt3eCAfc+wZWQE2Nzunccd1n4RwviwRzQvJl
EfFNkSAERDZ1+R6yoybXYyv0YplbaHsuNS5szvaUYlxgsLPJKi3s8pE5IWw3Zof2nllFD9XSl+g9
rxubGLGFwC6XrxXLjpLVWutTRfWMsl1blqP/KKUes4J3Q3JJrHgq5dpqEU2TXx7EHgZy7FmsQbom
2bJAQPxHNAElEs9FSoohs/IeFIw+/leq8p7+EFiNlh4mJqO+V/Uy9cRgrQs7jOYuYvAjM6woXiYd
+vqFO6jxoqEsPAMWHbOBJGMrgtOrmjZXXVpIKSo3tZxzEfjc4srWg0+aKGyoeZYf68tGVlG6zAht
Z6lSxnpwI9vKb0H85OHA8nZs8wtizAiHGQNvRCXfaxEV0D4v2NRn0aQQybVxdlUOlUXhJXFAZgLo
xxDtS9Ru666FgLWMctFrVC15CvQYLAwhKp8cXBH8YwnN1BLLX6NI+cCZDVpgSdlxtFd9FFCj12u3
/95pU8Iqug7yZ78IE3cNIqmMHoukUCPhTjgd+SbXIVmEkyXqfFqWud1hqZIU+iqCZjC4YWibTMSZ
ANt87GHJyjZ9sjYX2SA1EpZG2aCuiTPbvibdU3rnU9ZE1d6u6P58ss1+aD0Ea9ArimXF4l/ds/SM
JAuEqkghsvx3/eBX/cBF8vPv6wdbkCfP3zT2WvW39kDRMf/ezyqCRkUAqRchKbZuGnwh58SNn2UE
TVh/odowLB2BBv9jzzqQv+sICMQc0xE6kg2B6PMVpkfof6Eam7Fw0FhJKvmTKsIxokfyvs/4cZDw
SJkoRx/WEIbSm5GN0bXPSnhEStHQ9KuMTN96/NIaMkj1gOdUaItXt+nmZ5HiX+zcbvIwa2oUdodg
ZTD/HBfKqkvUisVq7jiCkHpbXnZFeB34a4XFuKNdGaRNhlTr0grTZ5UY69pjU+/K+POfHxoVikFk
pdR1tDY8jtfu9tGzS1AS1TWrhwoBS4HjNXKzaUNFEjsGLeDAv3KmMN9MfgsbX7csIif5u4b/s+z2
70VsPN1X8rGXm6BIB+JkcNrjs59//spn34vat9QYXM+7BRyR2IIIYEwUXvl+olmN4HgSFWjITDz2
TJH2IgIAgsfVxdjFhOUEF0ak4aHHa1yUJ57QGwODPAQ0iOiJ5lyRI5poRqnVIjxoH0StoMKSONiX
VVelD+PQQDLqvakoL3yjzIvV+8/nkC/386agqLN5RgLN0jHlzxwdhVfVv9YZA4+52eaPJFxbK4/t
wHkiUvEJaZx9o7ll/lG3olMQ1fnh/1NT+3V0wgDmK5bAtY7QB6muasusCYLzq+Aje93mERFgsPEb
w9++f52HQslfR0LLxQaR/gY80MOHbzmBMHNf25dYLT95QRDcGv2pfIu3rgY6JuHXZKTrKKkOj9Hl
KFd8T+59j3D5RPnDw+DrOnGWTfPw51cDbcyE0QfN+EWA9nooJx1Y6FDG15TC2vuytspr243K3fsH
eetyHFcxWwnYqdRmDy+njc0YL194nQkX+k9pBulOZxP6Icqb8eL9Q731dFyTV5IHxQx8/Grmfe8J
L4yvVUU4Z9cEPlZCv22Hn1/OfzsFvHkYdHlz3hSj7TievHF7Fk5xyM2Kp/soRbxWz4uy969FzEjG
o0FtMnlIycusmG74Nr1+OLRUq25Kw2vRKnbGwNCpu5Z2CVhUOWlwn8m0ueuNydRX2YAaYg3bHq5O
VRjC3nadTqnu/RN646pNRcwLJXU+A+r4qqcEtwHtf3Z1WbWL0YCcdVp8imY/X9TxRbuzXPEldYXc
9cOLLlJ4EV4p9gYmfdIcPMyKefYpSOLHwa1OoCnfuCBrTs+ekXeoL3W4La9vMGvflC7BsO+92N+h
0CDQVPrmqc/F/K8cXRHCUMYJRY4ZeHs0/KMsQJSZGHvcycZ5Oldu0qoIVowuEjWVXi9Lz1BrIx/p
dxpeZH42rUlbVyqSlxNlhJ0RJt59WTbRnYFBGlsf0qyl1KLog9kCxXj/Gc8nc3yysOAtdxbAo2U9
uv2qNYqSfsHeMirtesq74pGNTrGoRoVaevT1M73XzQ/vH/ONTwffjX+OaRw+hibQhzZq1J5IL8q2
RaMZyxCe2FoSjE15sMDFmIGD65bCTMZLq7a02/dP4K1xQHwciTIgesAtH71obUGtj1llb3vNsO60
qr4agiA8MdhmduNvt5bVE6pzC2C5Zc0/f7VsqHNRiqzR940JsAtvp1GNlPDhwxqBwMpDTFL32Uxr
THxxYn5BWU6ayCQzh/qH5WRrFemav0plYpH2A74qPvF2v3l+vHl0wSykwrS6Ds9vEkZUzHoBBrMD
USQPPgjCwh8pahnrKa7Cj9SdkMZBEaBAQamGMrsp1kHYhfyf696E3iB+UG/tT0y2L4vK4zHpsprR
+RzyFjlH46ObTBffur5vw0icox0womUSd9153dVUTMyBBkJV51+sDGxJhfnqk6wbjExhWdO6SljI
ry2/MnZDkcXnWaoV938+ekCZS9L5LEfxmTu8b1bR1jp7hb1WmQh4EOItMAq1V+8f5I1p0TaAVxNW
QWvNOf6G+iNs3Njv9nTPunhVNviRUz3CCzp5SKCyCEXJ+wd86+tjm6gigYAyHGD4Hl5WMXX0HUS9
H/S2uRBNTEU8jtTXyuqNmx4Jk0t9dhY3j3ovrlQoQJqYenfnTajFTwzNN94c3kuDdwdnikBCf3gq
cY5UMXCqfeJrCFDD9oduDMmJlYN4Y1VP6CBbG0TKZCoc7y+azJBeHNT7tDLMJVVGCIdVTWsHpdEq
KSn/qsyLQQHByDbAa+bUzkGTwhtyGxySYxNgDqn0E0/hjW8HJ8W2y6RtrdNzOrzyqqlsxHXVvg/Y
OlA4/1JM7XPv6I/ebCSdpm1ty1Pfq7fuNrOd5HuIWQAM7eExY1QitZlDkuzxJGpFhTgP0+1SCZdW
ihLch4J2GP7/IZk+afO0Kdtb1DnrRuRf/XkJ8v5IfPN85imJwW+y+Diel+gPdRgHwA741Y6BnoGQ
ME9lTv5+EDxgis/Qy4JAzWqC15MzzJEKhVK5TwcjeKB7Ud+LILf++EownAnQ98wTjoMP4/AgOdLL
tDT7fdqq6rvsrfh8MrELv3+7fl9tcxCowry75AEyVRweJNPcXDOtft/ovXFXNFODK38itSLqTAIP
3z/WEXt+3g2xSQEpTbkDmDGqi8ODjYh+UdVQwErCbFwoR/m3wWCGH2U9DBPUSAdCaBHJB91L293A
TubbKMikVzo9SmOcypVmdy4Bc0Ux7BKWJMmib8Y4XteyLk4l/vxWvOCem3hp3LlmwoT92zRiQpCU
nrHPkTfLRQM5a1rpLlkTpmmF2dKpTXJTpOum5Kr2lHMXVjOOZ8gCzeQPB8J8JmwewCzjtZszXQ9v
WywHAgnKcQ+wDuaCacfU4sNT8W3HA4GDYOajDYaTgpSj2ZL0ekiPNPG1xm/3PaY1arxRf2XppEiP
WbQ/MQrmL9zrD/TLkea9MKsai73B0ZHaKoXuwyhIh6a6nTQLPQlyMPs87F25CeswmjUD9hYi2G1F
FMIN0bHac+OW7jkV8en+xNnMb9E7Z/Nb+JeN2dvIm32o6vqKb0p2Uxp9e6Pr/VWJr31d+mPwkMDg
SNpxOi/8vNuMziDObIu8ALg6WjyeeNzz9b93RkdvyTBOYYQtaU9Zm64jM+4TMsEEBZsFMzBGU9MI
Za7jOEBuAZLixIRwPLXNT2cOKiD8whAGdYvDcYBGyGlDs97bqeiXTkkBOqzN9MRBrDcucZ5vcL+Z
SKtmN+3rweaRolUlMUMANfut0db2BiEGakzTWgvTib+ceMbzHTu+o5KWP76duargHK0IEnJe8NqU
+7p2dHrbvWFcgjyZ7hw3x15uiKbNloae+6wUnPBDNMBxXtF+U+ZCipyowhOn89YLYKI4m7vvls0K
5fDqZQTOSiQ1OxjfvZg65JdobxWQNi/SPjPBkU7I1mMHRxxZimulqxYz04aNQnaTw3T4duJ0jjdx
8xNnCQNYlAUTSPij6YXOl5NbZCM1sHvnxmZQfxFhbaPQZoEZAQV1e6AqY12uB2pDIXYdfHngrbr+
TowhckutCF26MMrpzIXWOfJSejoCFS3RRXeu0jJ+PnHGbz1PpmYmRaZDVjtHMwgfDz0HBb2H2QDG
ScbKmhkWk8NT62E5gsRqcF1Ufh2US7fWm5sWrfOznHr2wzzP1Fq9f0JvvTNzqRuaq6k7v2n0qqQd
IHAUe6GVE2ipVkdjgjD9VIbeSx7M8ThGVkgGNJx9wq6PXpvEkVlkhPN1y4wtIPN5hLlOJqyt4gwk
TDznYJQ5GhL6cBMMuABD0qooZbIPPR8nHtAYIPPvX/wbHw480WwFSeZR8071cDQjS/GNyXGvamd0
L33EdbedCIKv4VT0d+8f6Y3bTGyZJNyIuYP/jl5jO/BUTO/9Kh/tYafS1AIFUmqX7x/kjamJ4iNM
XISOdGTU/L14te+2WZt7reFcFVWrzjxvIIqOIvJtHBcAZd0uS87eP94b6wy0oohMce1TxIIScHjA
bPK6tOq7qzo06s8w2Ru1nLI+Kxa905LtXQeQcjb15GKzc6MOaIwU/fiUEdYXnniSzD4c62CAsTSj
C4X7l40zitijO8x2KhjatriSgQL5BFmo9NeS7sPnoZrcz6Zs+geWePQoghgm4nelcCogqyyb+mag
oIXI0FeBeRWlnlcTLmfjWJ28wG13qeujkzZEPmmfdHT00/lYJvq51oLcWrhtw71tiVVE/DSlPvgt
qxn2YiriuzIyy+90CUA3mWgOi2U9OdWsysjAw6pBC7q1mdraIzjN+JZQ+xj5J1/F702t+/scEPl3
06p9tUYcgQMf+5V9NoyIKnZ+Gg/1VWN1Q78pWzP9PiLl15YNJVKiT2TafqiVqLylm7DRQNdteO3M
gGzxZME1f7IRR4GC6YT2oaSjny07o846GsNhtIujvP8CzXuMV6GhTaB/4xivid1J+XUGWqFBRHlL
m3aaHCCxMgc92UgjXtLtz9rzIXLblia6bM+ajB4W1scosAHml1ZK5WfAcKpv3cIVxboHjUP0elOF
Tvgdgmc2LGufbwliPsVXhZ3nmG0kmKlxmbuVk27TbhYGRV0XxCaaXcdOIOayjdZm6UELsERZhnnl
OVYwIVYfwmHjtZo73LhZ52ylV/PXXVU17VktPfEji0J9tkD0AMpRRcK4azy/LxcQD4kmcgqiEch1
qKZ9KvEgLI3GAsLb5MJw0FglAw8wTrBteYJB+tBEPV6eSKn43ujMql253QyMhJ9JOx41PsIS4D1m
uZaNjz6uq3k6q8n1q1s8Vnw8DSsxbiENGWKvaizBOFE6K0VBU4sEb3fbVmeCh/sFdT6cmMYIgL2j
js28JV5GmpJa0gYQkdxQPNcaFV5v0oavOVlE03mm56O29ZVXfc+tGLtvSfwCIcYkWSTE/zb5XYPu
DISxQm4EoSESYolOxbwZEVp+8KeSEaSPCVkCbVmgIQVLDYUmr9zcX9EgZVS7XlFjta4dtFq9KcGB
5WMmiO6uJKAZwhOMCkH1iCSx7cXorn2UidU6SDUFZylpo3ZVQAf+ppqg0Te+zOy73CIrSI6GlW5U
GIGkoA02BGhzhvheH2qH76MeA4Fk89rddF7f3Yqcdt2iZQEA0m9wjSeo1oXYVJ1rrNMp7C5sUxZb
maBGxcVVn+W+DOQOQG8MoM6FNNaTgfKA8hfxLOkAwX1YZuISaax2UVp+kGFbEajJU3IKrF2uZc19
07rh9dB4NULnICx7ZHpt87HRnUwuMfRAe2ynXjGHoDuEK6m6of25Fvtvev3/oCfy6kP0W+rQh//z
v1nK59mhnoFf+alnMM2/aJ6z56RxPdcF5lLSTzkDP6EjxGKaT4VFGtD8vf+lZtAM/S9oFpSgXEwL
wCPmuuPfvBtD/MWeAqSEVGzsUQXIP1E0vKyR//lS0YWBzk9TiWUrsbxU4+e1wqvPtAHey4pm1w/B
JIG2t/u4z5fOkEGE7AZW3Rs5arw/rBIiIMydi6aViFethzyt0CKh+Z6YSTxshFvgeggJvSlz650g
FQfGIe2T5NwmC6iH2hlgKXVKINYLsB2JvapphRRImwMD9LitZas2cIHcKTEyf2Alqp58FblymQIi
/NAAj6CnXhVUBcA1Y3INe4Tvyu8JO+5k8blurRwIW2g/qqzKn16e6R8N7+viObtrqufn5upb8T/n
X/2eF2MV+kHzvw7/WP/8s/+cz8Pl4A8QdsGe3LbP1fjhGc8Xv/qz/Tn/zf/sD3/FXt2PBbFX3/M2
a+Z/zT8ahRRu3xu4d8/j9+A5SZ7r10P35Zd+DV0LVJN05pYjAXYWg+3voav4CXYa6pRzx/AQ1STR
6NDB0hFVUgJh88uw/nvoIsWZa+l02JWk+8dv/8nQPVwvO4h5WKgIGjsUJylriHkN9mrkZmNbGZ5r
eIRNKY1MO5iMvtfLVTMO7okF3eGC+dehQFaxi58FCC89nNeHUn0KGtdBvu2NaP+1Wc5nJ/aJ/ezv
R6F7Dn2KAjDp6YiZDi+oZG/YhSU+QkDfKSlAtVpniHi3r57yzc9X+7WY6I2jmFSosGMhP+ApHO35
Wp1r8BJ4l9yn6Sz1oKbUTR1u3j/KS9vq9bwyN0soFLARpgdLGeToYphsgPEmiMIde3wCg1FmQJWz
GQUP8tQA7TzZsDERM47JpQmotE3BgZPMl+vVQic1fcpvjEK/sqfg7v0zO9ylz8+SaXgmjxETyvLc
mosKr55lE1CFYTtMZTYV3rJs0rvcN5vFbPkhJRNzvVfj7Hj/mEdNvp8HpVCHuEQKDvmbtITUmcaL
PH/pZpGzGzB67RrdIAF4sOstQuJi1UPmJREi6nfMsfqyEpATA4uociI3doEFxNM3fWf9/nm9tFgP
n5JLNZmPk4Fuiff16ClVvUEfpc4oymXaOK5yAIuqEoa2mmmlLMmMdFzJoZbXblGEN3Ukd9ZggOKh
TvHJiVgN60r2l07kVWRYYITzHJtZ0WZhuMIKV7GesT3rSzuZ2oWjUM53BqaqlebNIgMIyGsPdwcs
Yhkap2rkvw9zrsymBDdvpiXCwMPH3FuQWutBDwCETvTtJdjl0lenitvzHPPb/QMwZbHdg730ElT6
ajBNMVAfM5TkcZg66Ra5Nawmn7JIkctyCSjUPjER/T7nUfineGYTeEORxDgavJjVy8ImJGrpBMAh
+rJDcZeOZFePfXFizL51A3FtzlrMl0KzPLyBVULaXVGKgCi3KVsoSlC8u8apjGfjsEj78mZYiloS
AkOdR6WOpiPRFk0Q6dzBCfDzPux1Ypkohazj0FHbhhDyjS5CuWlbG1U0pIhrLxLGZrJ6ZH9XnQf4
3+537G8phIOKHZv0Jkghuoa1Zp6BPvnqSCJQUY61G4WCfI0upb4ws0FfJyTxLTq/ZMNDyOLOIdTs
xBzI5/Z4cFhAKZnSqc7rXNvhHdS7OB/agASfJpFYS2yI6Abor5UNgGLZIjzC5tRCOqlP1R/eeHQs
K2expo5QUsmjL6NRSbbqKDNBRcngzC2hokNSyFfvTx5vTKR8ek0UJIqUbARKh5fXDzYkVwPTY0cH
iW/WOGynQXqrrHOtJdaTYEN+UHnioG/dU9bFuo4+jy7LsaqnMBu94xMJ8TVQKbzsKL7UgJXfIakr
zyg3h59aCWnFsbNw9/7lvnFT+TazzKDdxvfTnM/s1aseU/yd+hG3z4jrhBw/COe1jUfg/aO88YK7
fBqdlw8FC6mjF9xpVDLD7JiQCa9i/jWGM7vUx1URaScFtceTF2s4MaPp2DkyRhz7eJiMAYuQpoC4
W4mvCO9XQTusLE2Ltj2iZiC39R1Il3qjkZJ4M1bZfYABcWGji97S3Ei21EPpLuLbXeLnjP7wdv88
OXQXJuZwxEFHo8v1VOlIwclNrRnc9riUrjyskCfm05ftzesJ/PgwR081R+WNf4iNSRbgNRF4GGYE
sokVdoSRrnvBrja9+lLPu/G+TLCK5JS4VmEbtLch9S8qRt73gW3cIgyV3JFX0m60Mf3CJwNquNP7
t51LMIRhRym6KpwtaQTmQ7Tu8/vD5rcPOetq1sLGPFfz6qOePxydTMyEepY4Nhpw5Q5Q5yfYFe5H
XtwQMJPdPjZeFrLmwY2eg/GhVdjXAsNrCzwCrHiQfEEA5ot5h2eR4Smg88Vxas8hhriqE7aDpNrk
JnkorduoYRmHfQ8PTnVwkPwuTNTKIBRxgfO285flFEcnvkZHOhHuF5/xmcs6r9iYs4+VAuXkpb2N
kXxRtgLvTUhlkMtK1kMYuOesOvIVe5mOtEe9IpfD6T/M4P2QIJ21R+BlWpvqxEz0+9uDC8Ckb4K8
0Ji394d3vKZs6cYKFJXn5MPHxJQ/tNLUKC5OxJiqZDxxuCNh0MsNoJYsaRE4iOX4Kh8ej1AChbGT
pkzfAyzvxGVsWe2yHWJtCbCk2sYzPWAi8RQXWBmv8znKU7rDidfSmNdNhy8MrwSTPmtYZl9KBoen
MTpxNe8qHPzGKXVTPfapPlkNMnvRXrYBHMoBr9uVMbOosUMDunTLatkQjIo/Aqw6eEPxrTBSpg+o
+ecQMhsChpV738UdmbimeqasfqIVcTypshWlrwIcWKDr1eVxEjfKcVkg2MLaXo3Wxs2074mPTD/O
YOO8/x6+eSRzjvzWdWifREIffCSasiyqruw14rWyH2maltvCJOuBPEvtxJHm+3zwHObeFdtFujfY
UZQxn8mrz9GIN0rAhcGMXwrz7OuO/qa5ydO+Xw2hOKWJ/m2s47Z5Uc8AkuTTO3tyXh+MamNbYgtj
JVNPxlYFEO4o52/nDLsEBtr79/D3KyOdFZAIIhqeF66Gw4O5RQlvo2ey8iycywuny6s1tMtyoSdm
dRs7yXSBAi468SU4ah/xfjHDUJxgT2wjldPnNMnX1zioSW8aLYuX1L5Wjt7ed+lwBa5zEVVg0cP+
PLbVFtPaJeu6Ey/Vb6OG1wm9ucXelKIGqujDQyfgMUa3p1Ekg05STCOFJQLBxMq7P/Ukf7u5HAq1
iAkMmgvGKnV4qMgrmtI2WMUkfmasugpTfTAU9jojWgLeDiy9viibzftP9KjfOt9bGxUisjbdYHGj
ZrvX63vbGVUKjou0wpBN2ZagOUBtIiOSre+JuUHjSM1waUeyuC78Rl2WlddcC791d5UfP5w4l8Oe
969zQW+GuYwSK/Ljw3Nxwq6kEdjxnGG+rQy7Hmoon62+sNqecALPLuZ8af26sDZpxkKTXtCiITbj
xGnMo/jg/SVF02U6IuvdZpgf6x71XqFBB65GWqBp3TCVFFeWUeSbiu3WSrr+U2xW3jZAV7syokFc
WzQ2tg09C5iCmvl9SOX25Yz+qMR5FX6v8jr/0RzWM19qlP8UO/9/K4SyTXj1cH6r4G/b8Vv27XUR
9OUXfvkRTesvxTyEXPkFPM+s+3cVVLPmSrzBIKLTa1rz8/yPCj7xs7xglNho/c52pdm08asKKv7i
F9jsAjRyqLnQI/6jIqhzuCNiAUclllYBC3jh2tRVj95ok7qkFSPvWgZDlxJAx/YhQzOcK7ysg+W5
i8yPpq8dMZgPUxEQSZo5M03MnMqggWzQdHd9OOCfHUUsv9aBE97oRkXXuQwy7X6MJ/nUTwVAr9rP
zkvdKz70iR/RfdSGvgNvXA4XshCZDlKu8z8AJTYIwMym+LZtG/NSKPyDK3eozI8DKdqkKU1Z3pNO
WhDxZatREd0Si5oTnnz9rvd1KquYMfzPNQ2sPb2sUK6IhBPNRm+gVgB6i+vPQre9HoCITMu1Mej2
t0q1/m3JW0tMZivjZ/Qq9MdAXCPg6Ie4atdRD2gIh0H9jWzdISF9lO74go42RQYty+yL0vBMZP4G
0r1VkaQWqSSKg62FkaOGsXrhf2lqMrQ6KEcxSz53xBztp+NtICCcbC14Qeep7mjtCv6jBgYJ7Mmm
ton4XBglTV+CwtE9LtLWNTuEEMmAucKPUnMHhMM4QzpnF/veRy1AmW+wvwhounABbL/QqEfGbkCG
UWamCwzXEbEY/IFlNxYA+ItlVQdbPM+EpUPIN3eyN+/ivPM+QHf1221f044mxKoRH0jF8ImIR3Zz
pTg/f9U3tokfW9rTgw9yQiGXCpydbqUeNWi7dEju1bxxJKAkQPzPPQSklKSa+2hVAxWbAvrLoxjM
AYJtLIruzNBT8w5n2xguHC3p7vs4gWMhFHmtBWwsMA9B5CyN1jwPsxidah8SBJ63TH1d2psmKBOE
RctBs8UPR5NwUjwEKhm9XlFDY/ITD0IfJCbCvRJDlUss3CAI7I7uDwGcmn4dtWp8knWeP3eTpf8Y
8km/Zsk3lVsPmTkARh2JyLLok6Bkd5OQaWwAwOKRlWP4GFg9UIfKYOO3ILyu+9oNXgGVIA/ILUL3
VC6yUU1niYV4ALN5fzXpgxauCVqqtCXCdQeZwEQWFexNx5qVrHMYSgfLQMWNWpdsv89NeKzuysZT
CyMGE6tap2VasdM28qJ6HDUv2XuTm7TrKbDrHbwXmxvZkVe3HlmPm1vb6AA/6+AHppVRmxcikqkH
SK8o7gE1SWeZhdBXwDZYZbYcwi6boWJxOm3zKupuSc9Jox1+LBfrcpZQ93e0yXkEHU9EQoWVwECW
I3JrP2gGuokwmvprASaF+B+/TZ4a4dTVReXawWVhJUAoFMBdfSusYgzXjUTjRmwyz2IxdnnxQ0+z
4Dk2Eu9ziGP/m5bz6JeGZllfsqTVeXZATr8kgVZoi9yPOm2lg1+imAnxAubv5CIJHr1guHeQMETL
Pja6PclEAYy1SbRfzSGCG87uSwOBCgR1kfZZfJ1Nk/bNbk1AyANdgCfK0BqIQoCR9+GU2oQ7Mv0F
66BuyrusTMUtY0wCxTYKNvzgU+OIenQEhB8BFhTgQVrhR8fT0Sg3KQN3UZW0DTatHaT+GkRZ0V40
CvUINP2iH/adCgcbebPthDNBum3OSZ3idkAqh+acmmi5gDRCRkLPN1XWPQHEsQwWTVHikoPeHjHJ
pVEbDyvwMv1Fj/Yj3sNyDu11FdR6uOqaGLRbBO1JXYvU1x+1CMvgwksCz9kmyWSxjApB66xMRD/D
dWmSTHRWygLRd25WeQbUrTBv2kQbm9t8Av2xZEMZeisPyKP9QQktMM6rAHoOmWzh4J1XbWriAZtC
C9HOgtTi0RoWdppBHXYrhI3remz1B3vqLXhxE5LHZaZsZEzwvBnfQSCzdm8Qrlx9RDHRJM9xEqOb
YDvt9BtqSESvOqXjjNvYbwE3IdJXn5wgdW5qxiJLMoPfB0lviEffzLXHlPeehENCUM1FLKkTr4ST
NvcEbdQTZt0yczdRWdvDRlMYkVcE8QV7FBX9eZ150+cQJRVJvRP5yxOtMYFhHyT4IhodrVz2AC++
+40PA7uOq+u8jKOvbELsiyCwxCePF/q7KPpgWvZgXoi+ska7WvXxZD/ZFEEeZuC9DlsL/elSZl4b
LVpAsYSO65EDTLP2nJrsA+V8kt3g5hdWpdn1splSTG9lU9WUpMuJ6ISSKadlEwBk18qZbVwKu2Qj
jBMhZ52rQ5pHyhhdhnbY3pFgq8azvi7Mj3hvk34ZDe34YBQJYw+Cnu9DB/FVt5B9n5HejiYKQHRa
pRPtNYcbSIq3X54LgFJk5E74bzaiQw+5iIOBjPTWK1vc4oOCCIcYjaqOwAOGoswRoPt7GT2Edl87
dFbckjgnGpoNn4uIo0auF19Obsr1MB9ba81EmrVURBB8NVpFFm7OhNLx+Yfyt4lS1/yKzTH9YaPC
IQk2sQpCu1sZfclySiqmAdePWFTdeoRZ19xLvOV8QdWQpIvEqF2+4kNTf7eJWCDK3q2fnJCgDJby
BHL1qjOyVWXWbrouAjO5HTOwb8OWr62b6RcZVNSPbeSVIzKvhuQsEELujzhPxx+d7rs/hCp0ZqdU
7eGIWXiO4qq+NjMtPSvgpFzVKO4/Zw5BYSspmvweYTd6rGmMkJm3tB13YSgK+8zROgDJGcKty6SR
RFVXYSabta1DlF+JKWmQRWLiWYvJSOWSVA8tAxEl9ScL4BTr/AKs4hmeG8QZEuz9Th86tmsSv+a9
IwGqZyiV3I0xRjmJEXrkoSD0C9ZcQ+TckycErjJ044oEjCLTyCrsU/0zNPrus6tnRGj4sFPCRVbT
GltANZjITKeEs0LfVe9Ci+7LIiySaN8qP8H/RrytWIEl8x/4oujxLgJp9NG2kfgv6Q96m6C2MD4P
mt6o1Rg4BnJHux3lxoBUra0zMkIeGpnp9XZi5fS5soMENKMM4vsp0osbEl/Z73e6ptcEM8fJJZN6
8K1xVfeUkg34xGp2fESdlX91pnhiFmrmRyfDiUYysYyk7/DO2xUyfkLXlpblNTfkJQfQ5BPHW/ot
y7FFb486rHAtju97DM7xCimp9YUs9+ki80Oz3Jiyd2drREMqIlGCjdjVoYfhjMgB8RGYW34DrDZP
z/IiGZ6wGwX1ii19AWuRvJBVpTJBqIDfAn0OvNLeNW2E4qwRmCepXkfJStaRBXjGB7XZhpLmUx3U
ts82FI7nYjQ6Hc2YX3hbR3bMjYgj1XpCZu5v/GJAVgcOUXxmjZCi8KRjDc+3dOtPQWNp3bL2WtCa
hV/F9qJuXFDfMgy16Myll00mo/IMe5WhPP0wZtOImMex+3sVlcEn+GcFW1DEexU8IyP4RBu4f3bg
QfmrLGbptMiE2RKAnWvhRQxq4rYta41edN/b9ymlPNTTiefvw8pBeQqFaYxocQ+EJWsJ/guki4G7
h90USmD/ZA2Tp/IZ9LpNHoQGsGyZt312rvVxSRfJHM0dsC31EHURUp++GvkHcrP2IDoanEOfeZg8
SZIhybSXPS01tw1gI/6XbYO7ZwSa1fO/kAPV/9q02dO3BgnO8db5QCj0/4gyaC5+/XtOz91z9ux/
S17viEFi/a1o08hIkmjGdJdKjmIHOwvX/ib02H/NG1rqaC8pSpjh/mNHDLwHVRCSNcpbyKIPCD3G
X2Br2SWjRaevRoX2T3bEhxWu2RunaGrRJVAK8xWz7WF9J6fPMYypd2uFmvhsVTJ5gFeWEBepGt9a
KvJnHvOBDIhXd+jmZ+Hm36tqfh4VhzB6KG4Aer75rF6VY+HakcmUubcdbkcgj2l4V45+eMIsO5fJ
/qkZ/ToICpLZsuHgLDq6NPaopQNV9zb2lfoswU58rLUGeW56rXhbnt6/oqO6wst9pEpBuZxStgMx
+fCKWscrUe473EfPv8808wvK1GqdM1XfKopoKGd7sASZ/fX9wx7WQn9eIwoyRhgiKNYlRxX0OBK9
PbX2rYhFeaEP8s7vhXlZt6RavX8g9cbNfHWgY4GSlbkG/hL7tgfYtPq/7J3Lct3IuaVfxeE5KgAk
roMzwb5TvFMSJU4QlEjijsQlgQTwOmfUg34Kv1h/kOy2yFJLXWdsO8J2uFSFvbFxyVz/Wt9iEupF
ZmcUv1GVf3YxMl5l5MBCCfz1m1/MS3paSFPvBvRfeMsfovtj4m1wBp8Vy1qYU2LiYOn9zWzgJ/lQ
Ui0+iVduUE9gGHn924H4y+a0DG76SvAgdbqUJZ9ynG2cumK/yLC4G7ow3tV42LDxZMxxRhEekkw7
xwwpIo5EPEyRWy7Ou9wegjOdlla8Be8JIPvXv8JPTxBOFoF8hhprvr3Kuo7JQu7fUOQDwb8oFmeD
9dvfoKVkL7ZYwusG4+rx1wf9yU8foMtxfWG1I2n05vQAjUxhu9o3U66sM7vT4XYB3vybm/WnB2Fe
wtyE5yTWr9e/ARjHMWWDdBNWaM3KBYW7jIE+/PqbkCz702Xs4x3GCsntEjC5ePNdmjTJu67Jzqdl
9N0dzEr9KcyDUp6RUgjkNgvCguWyRQXCdrStgTqDmpgFu1Jh0Zlumu0LRqM42S5AxjSOBqcJIpiY
ObnRpferbd6l8bnXEkzaaknx/SZbQu+20HM5R9hH4+uFFJ6BWqiQgcIwaz74sMY/dE5F/fw4td1L
OvZqiDCvmShubLgZL9O1ANPfaMT9NHZjTQeygt3ZICHA1LROTIFZJyfmYFHJlmW9vcWhuuzYt9cW
+6JhOk8MLW6aKYjtbS2z4tGl5XVCL4MxupG+Zx2CVoi1egCY5WyE4rYTrZj2fd0Iys+srrpZm+eW
Q8H/YUez7li99NrVD57FEiYq2xo0rts2Vbdp+4YyFTln/JFWxerZSevW2BSWMr4mgz290LDtnIJa
+ey8UbHGTQAb8Y7zGJ5Y/VbhyVqqEExr0CfvvFZSXwNzRr03RWHn+6RW8ak2fW3QF2wTRqNkgaxQ
XEidHoCLj3KbeH3xQik0JO7EsFhZZ61a5LmtM8QLKnTCmV2Dy/YioYL4uaPxGl4CD4Zj6GFAO4MY
qoP9xEz3oabmF3hoOC10irSGYJ0bpAR9XFWHd4I18HUCmfhSVhxhkxd++b7OvRAKMN1LH9ppTg78
0+GtBY2nPweGHs4DynvEthVFd72MKFItDWqPaUgvBu3iaW0dUAqLT+Dy63yfFe7obXpnGs7pgx6L
HRJAB+6BfFt8ME0avLeVH+pim4a62cKFZgPbePhR9n7Qtew+vKR+zKwRL7mgc5u6rUU3XyDDojFi
DJCXAGIVwPtigrk9hKnQ8HX9mp93KZKv7jhh6wSigI8sqbv5q6nbAbhO72c7MRX2vU+aotouaT7l
EYP4lTbaatGCnrDiS1mQX7lgXEWpeeVqqbdBEeg7lRXqvBVSvODk8ebrwqWq2k4okZa5aC1o7fDg
t0VdLS2FcOmiEYAttq/1EsKFr0sXeH2IvG1QK7agK4cO8Rxkhg4q8FjNckKWGszb1mISRaajWy0X
o7bj7RjKcaAyeQoQjM3Uf9H0GQ5ROwbe3uhN7pu+dXEROWzkAjgaZo62JYbpazZZzge7KPsHrdrs
ztc+TdUjKFcPdW5AVGvn8oPjV+5NIZbsSziBw9lmTthDrQ9lcWITslSnsEqny3bi1jtktSNPQyUN
kAOz03zJbM0PtMCz/2KacfKZT9Df19BgPURHPL+jTY51G1gyfAhLEbvIhR2hoyZUFfb+ZZg/x7WC
Gm1zbqnYwmNRYLg2zYuyMLuHzFk0xYRTlT/P/Aw5kad6fA9CR371CiP+HLArbyIJ2fih6S3n4yRW
1aEI8/oqr5PRjMxvpSiulGRt4Li7YtPzi18HADUY2td+9jk20vTCpj+xhvZEkDryEWW8fSyXTu91
1YoEDKtocLEmvvtBOuP43mRqOEYQWz5OPT6tzdwzC40siKV8g6nFtZQsjv4I6DW+aekFLA4t3TgZ
DbeQWQ/AsCjSqpG+L0w6bIhOGYGLF7eHB7wp4pqQFfFBi6YZN7NedIcfiiBbl9Ju0vVJuOUFllG7
Zdv6Guwz+XY5z+kmcw2LangXipQ7KkELuGu3Mzv0MAkpkKgLzWkay5uC6x7ScNCU9a5Tjnvd68oQ
m1UOo5uJjoezMdfFCRqQH1xMPMmbh2roJMNqx85i6u1rA74cNiFYRP5mRZVl5wQLob0zaAezGjHp
qcgjDn6nxZ1bsVEkntfbl4pkHUUuhkirLWHn0D4zQOb2F31Z5Ma2VjV3rtvYDYNh/ne8W+8Kdv5h
0HBBhEu7vuwSpPfG1hSi6SUrYUj59jtLZP5LzVTB2ZUTqZRFaGDYGGdlH6ETNhtNno0OwWw035Fn
t6cI+pj3uVshV8g+cJ/MxRtrDJqe8TQWRv+xpIrJ3ffsZxXrXzN7GKqquDbrcnw2Utd6Zk3O3GZC
GE02hFtTTQtNkuaUSvXltDPawLlp7DStd5SNYar5GGS9+b6dWzSBZiZmeGyDKVG7xc1g9jZC0nJu
pN08EVer5nKrphIRwMev+oTuzQDY8LtiOnpMIOmw8vN1fK5pcz6KsiloEQs6/7Lsp8Q/qqDMQeeK
Vo4bM2yZVoxArsRmhJh/n+fKn7Y2asF9bAYz+wg/BzkUw/flEIA8ChrL1ivL8Voq1duK8VLkiDT2
tnJC2RB17T2CJS/qHR0QMIedokc7DxNN10fnqbik3QnZZD851cwrXvXEiIRXNMbOpDQSkukweFyK
5oSsjJ05/iomB/+aLs0aBQWFMrI6XkR7lh4lDF+cpnnEaqYTG7KFNezR3E1jBGkxw+LOaP/ZFIx9
KlQBOTIHZW/BfDMjRknnFVf9zi/iwQY15xYO9NQyaTe5kfKa95h2themPWm176mjgzXfS95UXkl9
wDFDRzPOzVKO6dnEqyDcSbfIp1PVS3FPBCI40SFYjVu1NmiZLBU0Y6Y5iTdu4QfpdkyyHrawEXfh
+wofZt1cLRaoeWriOvdmqSz/wW41dvg4bGfWJwiRm8AqYgx0vqD/IHIRR6gHaHu+2SLWXgd8e8YV
IU04/EEvCAZg7mThIPRYcTrjkUaoZFAWdbHotvmGOg5Q3p3vkCrtxZowRaq19JYSBetlGsQwHO1v
edSJgfXBngF9X2fzmpxkG096ldFNYxy1lVd33vdo66x9Y9N+z7z2obTHs841zfQDuRIysY6LAHzA
CZmgc/ESqfel6gbFT5xqZ9uYirda/y1nO34P3aY6pphSf0vjthiyieaGLfAbxmmqmYr9wLy3uJpx
+tJJUp+N1OSMp2lxugG3X1UlG50wK+BySBoCpzFEaEpxOpfBIpxrWrOmpuNR79LYLYbZOh8aLx8j
j5UKBGmLNhqmO2v/1WK0a6WkWryr3OL9CtV8KT8UjAxCLDKLwXMZAixNAgbr7ClIjfcTGEmYuN44
qhNtncW4Xcos/zRko19+dwj9x5zxd3t1ev5Ci8qeu+7xb+fPsn5+LUjxt/3TorHGyiCSrBgUnNk2
jvd/C1LiD7F6jkJEJ8ASZG/+ryAVUh2O4hQCtoO2tYKh/+XQ8ABGo0OFAbEln9im85eY0W8FDQfW
EAoKEU9Yeny+VdT5QRnqZlVzJQUnyiqtx5ng+RwVamBw7qTy+1Xy/81H5VDoT2ylV7eK54r1o/xw
qB6MRdu206lzActruASR6argNzv2t/va7weB2EWNA9vOt8gZu7HZfmTTqbEwKrl2pndGzsLihx/5
J3LaT06ate7MOWvc3Sh6r78Jj6VgaSt94sOoJ4+GiSMt1vpmctr4NxSlt18HlyY0WazTBHjwUL/1
hnq1qdNYy1PONlhGBu4OXuIFGfRff6GfHwYAFkoqgJO37l3l6ZBul+aUxUq8H1J4CCAK1G90jbf6
IOfLgdfHVY05F7npjZiSh8swzWg4bqXnw6AVMwbRe6rcFnyq0yya9jdwzT9/Kw/dFpEOlcOieemN
WMcQDv0GMZ+JS7VR0GRA2HS/C6n97Ftxa+NAXcMm7lvItK/YCiNkHcfMKTa2i43E1A6QbYOZeECt
wG9+qV8fDj/960uvpIhwXAzrSBenuzdzqISKEoCrdBmcPc+R9ubXF8Y3O+uPoi4/Go5ITJmCU0hk
8o1OtHi9N8ipPpazrh9ka2ZfmmFJqP8t6ETFZ2/NcVRUQXE9eaOXbG1WEh7dwUP3wUyCZIGV4I4k
X+vS/9xUFlkwH6+scayLkMaYhUjahx6XSb+a/PvjIAtzfCwoTTZuusm2OWzft9bu19/p7d2L/M7D
jugRzniPG3j1Pv7wHGJJGbPeHo7p3GNaCXVHp2zgHKHAZb9xdv/5x2LojeLOo4jnEcut10eKWeya
5dwf60SZO4Nm4c3QzeMzMA93M6qlmf7ic2n9ZhyGcDMsQRcn+uvjle1s9YzZjnXm91swSPMhCCZ9
LM2peP/rc/jnW4sjEYsjnEm6AHvh6yNNOdNCPFNHaJPLpq+lgfyajb+Rp39ykPUJzsuPNwbvgzc/
FN0e3pzH8igm3zg4PgEC1tHW/tff5CdXA1EtHB2gCsiKvX0q2YJBzOBXx1HJZgMJI4iwCmhaP932
N5LrT4/EAciFY68M3qJ+XbqFhTHJI76L7Bw/DY3wsm52pU7F1a+/089OHNQf7OlsoQE7vLnu2NLb
k4UdYLYNosxVMRLvS4ffvM5/9nVgT0EDMb+xqtYP8cNtlLlFa/Z+cdQ1qBONWfGQKotXSD041/+D
r8PSZM2zoG29/TrgZWaqLcqjEWbzQWpBdZdT/S67+lbq597hmxBRYi/P7f5W6vfMRTpC5Ufph49u
U84XjQ8hSVe2d1vb4/xkNVPzm2HSTw/JlpoFhCAL+XZgxnTYRR3Ij7T2pBv6vOo91NzqiCewPs6z
ahpyGpX8zU3FUosf5vUjnbUoGR3Wo7yx/pRg8P0Bs2pXHnrPIrI9etr82suMCp2em01v44Ltc65g
2kBsatRnYXb5Fwom3TqaheypkWZFednIWl/RiLXMqyGoO/OmdYMZBDnITB5BVL7x+TF+ELvajzSb
Bbu06LH2FTQzo1o3cENvejyGl2xEu+E6H+VqRkT46W/BboLTVa1p+lu8aIoNV2xXCiG4GNNHF2u+
eWtnDvFu1EPP2XhMHq/szspfMjds+zMcYwL5JTbke0rsm2YPs8kkFVfoo7koe4jElJrsqAfT3/Ut
J2PjW5U+w77jt5EVDPjn+ioed1ZYTNlpLPvgUlp5/NkTc5xHFV6kUz0V8UvruL1zmAo1fyoHx1fb
vCzIeNG/mTwj3dRYY6mjRJDN/GKfJCuiOUvN+TyQsJEi20fn2ch6GrwtRWdteyRaUqApt13YbRIs
lvwgfkFvWdLOPMTbfJw1Rea4tjewqnAy5L6X2YQbXZ3SjLg4nxC/2Tmjc1QvaT8Xl+gwTbmJhYrv
2nbGgJPgGNnTbla0mKAn68khDmdEZe+Nn83EapYd1NAJiUvB+K3Den4y5gYuVVz1mNuGdDXempRQ
vVOzRQ/crCUCadzWyjsmlDXRnBwq2seZxqYlm816vh0cb6Chq1BfqNNb+i31i6aHgbIb3+ezL2/T
JiYprWhYdcWxnYwZyJWtrXSM2swNztF8svw491VxAx1diosl1UhIqWXJQxdM7JkXGA+Hrmnfe3Sk
x8dg5p1HQqQx9yB1GfE0Yz9QZD7BiccMNN/ipaf9QahanKmgKD7ObrA8lEll0fI1Jfes+qdi5xh5
0e9Y4btz1A119T7xFOBXPOn+p2oO5LAFSAiWbZgVO5nG7wxaQ3OyfVyQqv8yx4k/bifcnNSX5l72
OKS5+4SiOlsAoBLa4+iRb6p3eVVwi1cuHrzI0lP5kjQ9j7W+LPHD5Jg6H5cpkdaJwGecfWiMnrO9
uN7MBEzRM7F1yi6/c3Ul1MZgL0lVpBK+3Aw8Unpkd42/NsDtiPpJ+v8i8amej9pqZm+U1O20Haj2
mrZgvowD66HE2A5janwUfpVY23jwPThlU0tffNKpedkHBnbjdMT5CjJzmA8pz7R+lzLCLjHMYey8
WRgUmNs08Lp7D1+uPFLkCbprnsvgY9lWsHfqdF6cfYiMnu68sQg/MoCk21K0lCfiszVx0LsMWtQ2
FWX1AYQJ0pIKLQBezAcd/IhpWn0tpjm7K7PF7Xez5kanGNmvSK3je34pZ1njdGOOxn9WFJYxKXZb
spf8FknkVcEaBxcFj5LMreOvXs84eUPDQoaqqmRZ7huvtwX2vbXz0vfSUW0daU9fIZ6oad/g5aLE
brZnOhXjpGsYK7ql/jiNjeOG1NhT0SLoRlN5fA5T2F8nIKnNFMuyrJT4TK++v4H/I7sgu7B0/YXs
Mjw9vkJaffvz3/UWQbgF6o67OsUhvLD2/pfcYlt/BLgEedMCE2U5vmbk/4m0su0/MKwR4EWpWTMz
67bqn4GYkIAN/+Kfgw4D9cD/S0Xf36f3/3774hnBbwGrZ7X+kDTDvvJ62eSQfgW/7X3qKaPx3qft
SOKBR3yem915UFcATLl1uzzdqnrpm+7BUdqw510S19XMHiWzoK9gGt+DbQ6ZSbZVFUDBKJ0wXcJD
76DxbeJGCGVfCmY7tb2PIf3iuk/dnIENnmm7PxYwqxggZpqXlBErr88vBh7N3raPJ2Ff5lOGEL4d
jKzWVGJLU/ICg0popYcEpJz3JUHsnot9ALyuV3uNeaLwjz7a97ht+5L0bemJFH9t0jJZrqcFhZeO
wdCUBxC0klZp5hoZXnV3LnkaL8mkiyIy1nFw4Rm4+XeUVtqYkxOE5Wxbrr8lru/GdZ/yGjPQBYZx
d+BFNmNkjeLUqbO9b/eVuzbwsvRoh4l+YlmDiqEitsa+vTjMADe+7Cy1bbhC1CbBs3vRSqB9ES/Q
uWVw2udF8yKYgMutWFx6q9bRi99+yYclbS+9JJGEIVAA6nqzzB1gxXYqRzp48CAyjajaoFkYzU5B
cFKU7hQvs3RqQAUZ+N/hndljFd0ZmjYs3JQ0VUToZPKe7BCuc0by44kW2wVqccIjMerKsr0e1nlp
NIXOcMfP5Q4fGAYr8Q5cdVHQ31oP4oL555Bt22KBwGm3U/wuH5LeW0V1Q+0p49F8PMiGo09/uLl0
h5Kx1ZOrQHxsGsZg5a7gAqbJYEiZ6gAGVjUxIaqtd+SG7CfapmqfIhpJdoMFRyajuhDJcAZI3rzH
L2EGkUNkHwu3azUKqDcxhhtJ5TnxJB1WZLnAKE4Md1TAyayhdNZRqBa+sMWSpon8kUnzPRNnx98a
tHOQ1y3E6GLlNmwcpHVipYMkrdDSCVvh46QmSjolzctpg+3nymuKjBmTTRiHVEIlsycdi1QffK8W
wjyNljuJx4QBhWDyIRPpR2NrNGgX4YL/+lTLfhH5YSw0ca1JddIG1bWAl5sSXBfbIcnEVR1Sqrfr
lkAmGytfba10ybGmko5bMwHIIFVt5ipsiAmsM9o1QZReD5bbPzlDxytngTuiIjZ+jJsQuJiB69lj
aGWx8Lrmjp0+ctVyGrXZE5nKZtrVN0ag1VUHeZW5QAorAIwnosoOxEMf7tdy6s+h0G2/k7BKD9pg
WrbFZKMe6soz7/x4cR4WjGMfWUdW+FEnUZ+D05LWcYWAajLw6YALt7GzADOHGWqwGnjpuUNyLray
KdGu3M72vSisiM2snKQwO/MVhqco0J48MaqQa+R0Gm+DKuw+lW4DD6+ZUybfjQ/mAUt5waVC1+b4
uXV4xEQ+UEx9xD8zy/NuMZa9r90yeGAVzks36h0RT1fwpgJFLUCSMi+zdUUrcTkFfX2mvMwb9jyq
ZrHNpe2qO4lcWl6wAlu1ar3IKtwkTe0aIy3BuZPTUC3xg/cbFyF6uVcFexfK5kNat2HY6hgDBa/w
BcZkh2DrXCSC29SKemKF7ZYmgJaQwtK4ycEOe9Y3XKWFaY5bR5tWd5o4HdVWj1Jku6yyWu+dkRiO
OhXSbfsLrFuB8Y77NvXPtCOZ9m/hC0wdQQVpehvAil2wbFQw1kRrSm+UyVc4yOn4MIVU6zBMozCe
inFpGfc0/OQ2NLey6Whexo2EdEqtouM31hfkOozmp5phvl15RBs7+oRDjSLzYTF79ypLqq7HnOA7
H7TJtOc8AY0rDrY3dt2hgWJNhu6T3Y48yMLRAGBbbVJrmVPzzkt4TwTOO5sa42VDW7i6z/uiMM7H
gUDRbU3YpjmlaU8wzuOGSe+qdBQdLyTMd9tJZAQ1hQyZsPop0M99mdC3h1cCUt9tUvUgY+AYqZvA
olRh01HjRWtKZeTTIZybON62ua4u47GFGwsT3X4MzDLt9kRjSNnZZlrRYOwQdyi9FeCRAKrLIjNz
pb0J/b5tN70mN3bhtjonHwgWQ1G3LgoGjfSEXY7CWniZ9uT/hgi4sX2l+jKeDy2RJ30gjxNfU9zC
xBYfiZ5P0ulMuTE91T73ntd8whyyzPsQ49kFSaPmIuHdtF4apnlWJZVLQ0VmhvlxKeKli0hbLiYp
hZ63p+S9a29ZaifNHgXLS/bpUHolrJNmhEEEhnokflY1T0kIV+DC6GyqkPOhbtaCldAjpoeUbkXs
0tkolUkPcsCOHfNMzzLvtpnkBSARYHsABL2AD8AsVoYBy+aKculEBy4qtJ9Y7zJBijBCw9YPDJaY
aU9dmJb7uG66kI21z5o4HcuEfBQ4HfZ2dlycEfB0JvxJ7IRwW3rjsSDHovdJ3rgPxD8Soo4lBo12
F/iWIpEmjW45EhtXy63X9qm3QdITh3HIPHnGBQVjuw0njyV0p727wGybbJfDQHvy4rINNsag5jPs
+nWwbTo7kHvRNGN3OWD+P0tEfEvdDt0rYaXLyzBkOEuIc64fq6Fv3muj94LdNHoxQRfPJsdy0boJ
11iW1Nb8YfZSI92SVYuNY9zb9hU4SWL1fZtb+VWZFgvzFcVudsPiI73hSSI+C4n35YhNLXt2+ZU5
oVUu7E+jsp3hAxHlcDjQaAEPujNCgmnB6IzmofZHtvFY7RaeQZiQmMk6LW1YyqvaxriZ3Eaop6wm
dq83nvIJrWozXC7iLrO/pO2U3LWCbmLcFZb5NZ5ShhZZOQy8bWRbDbuZc31rkyYl4Ks7iP12kHbv
yf6aTySModB3aUKf9GSK5Ws5cbnvfbpdcqbwJVaD1K/9x2JChELBSC2MXZRXvTOVW/AL9zMRYINV
jN4RDbdPbsWJiEhxEbrKM2e8SBOrT/ndGvNDVyvgJD7hQT9KcsU60VgaoKmaBg2Ch8CceRyrkg+f
W0v7peqANEWxmarH0JKkDjtBC/RYy1sr9WZ758+Fk/OUk+NFJl3fjLgUWWY5YeLVu0ypVm1r3rCn
Pjerl9F103Niy/FLj9Pv08DSrznMo3APXmkO9Jlki27xAyadfVLGaD7rYfSsaGIq89HMdP+SuqGM
79suF9RlmU017cKxSO3PU2lX43twSwXp9CQdav9gZ51lbo2SvYL4jQT3WoBbtwA+fahwkALHZipl
vzHFhmPrZmCYGNy3tqRHG3dTuZOW2d+gFKmKC3PsrL96TNgh7DoYPzOsIujwRktnYuCOAWnNyLeK
6p0jmuCwFMa0m2Mqeci79bsfNmQ/GZGyy/pBZOQ7cjzGLLAH1gMy+Hu9zXENzE0llzoEzeTG4327
4RwTJqOhY0cDDTjxyRq3Nq0TFDtM418SwL8dnfohdv9cxayj13jIj9r0UrRUb1n0kE3SM3ehp9Rm
suunX3/F1wL4ehDYZLAS6NXF4cym8/VBcvLmYPRLxl2j422a2WsdnsGmvaPzXj7+T47l4RBYeZEM
Xl4fK7agmXeZ9KKBRddWJUZ13+rQPB+6fOh/M0X6hqZ9tUXlixGhgdWFTsysdv3iPyj7hgWSr5wa
jz0NTx/ypDXr1spcjh0VAJtKlXrXsOretlPenuFwCr4YjA53qWhZcDYJzwUdOPdQG9Qjvr35bGHs
+rsR/OsRx/eTzywFWAzNwgDL3wyTxyTBiaY5+bkM5G6A8XVEtov33077fxSWvwP0+eEK/BN15O4f
/y3/9l5W//hff3usn/523f3jf9dfs+b5lcll/Ud8F138P6AwW4gtVJ8DIYSm9S/RBT4J9EVwj2Dy
QEGFa5rhX63oRK4cEgioIMxjAd7wl3o5qPS//m6Yf5i0ckCogrXNteOsLOC/Erv6hjr98ZpG9CHb
RHwLhhGOmreyS4mwPddk/GTmbEKtmpOJvDKRxBVHs8y6iyK2jQxvc46FzS+H+ORXBCciQeL5DF10
LLdV4VcfzClpr92YFdWGeoLlAT6dsWV/J98TlGFi8sM5/8lD9Bsd5dWnZm0XrJxF/pt53kp3+fFO
LLDjlJ3/eXSbwo7i0bKu0yxB+ldFn98kgmVwymbihh0UGlCFKHkFLLR9ATMkLkQpnDPR29NHgwnO
VTl5PrJHG1jvJnZNLNGNUX8eq6Z+v5YNA3swl3mnzMyjhC2gJD7ISuNrF7v62czG5laTm9y7gxi/
5GD1Lowk9ndjypMv6ro6P5+lvUcNIbOLzmDUG3+hQCHCAdC/uEUcbBre7uc0b7ibAZbT74Zarydp
xL8Iy3Dd4Sldq+d4Gr8+T4rUX+mv54kpDJ2Jl+nALq7oJA26vpojy+r++dP858nwd3KTP1ylf3oy
XD5W2ZeM19fzN1b86em/vv8d3x8EtvuHzVtKmIS7ABXwMPjXg4Bcpo/sym3O/gJ61Loi+FehAOlL
lgiMxemJZwTPE+PfTwI74K/xnOANC5HIY8n9V54Dr9/ZyL9i/TczXggbbBDf4sUb7EnWbOPsZi9s
3fSTeujh7+28IrC/vzr+n2430H1cdP++eTkWVgzKtlZ02uriezvv76l0mbsE7dMsuwDErW73Gk5Q
lJfVRANNHU8u2yqEitYZvEtzBP7ReJO+86u4fkRPqy+lqRnZMHg7BZVbHEfHL8CnkLQpU/s5NDzn
2DTTfSZDcdYPvXGdDTYTC1xe10UZO5/FnAR3vB4vU8tgkze54a53sZ90JKxA9IivWB/ArMTJpzhc
yjzyGsGJcao12QD7BuuuEWTehn6V8aqv1DUQW/UcU4hKlN31vwT44Q9Z6BDz6fGfOlN+Vo6z2MSy
HekJ89FluqGDol0TTp4DlAoPsN2mGrtGMBbK2ruuRVbcNmCX090AdwbaSaWS5yUhRb8VU5LtU7uX
20K4yENRVonE6NQdiB+jsHYMqqgeuwtTtGYrOBILkpi/xeA6ZXtmhgb+3P04USKlz/yJONAnZNeO
B6amL5tYC23xV10owuuxsAY2TAnzGmOoHNhzZi0e+6m1pjXk5ZzMwMnJE9BLz2q2VwZR09nDHB3L
J0odslsLPB4PuHgt5BmtfiScpGf3QS2tF57KpnLDiD0i59zSMkzO3FT4nxhUhQau83wZEUbN6Www
OrQBq/PiI01R/YdeaquIdIf6deYsPaEUi5gMbZppxxsKLDojcqaw2b0t+1ydGX0BLhUWApcbDWB+
eCbR20iHYEknUsY20t1hBHGQADiwJG7vrnCMSrhy37RJeobZwVg2Bn4byJNLV390PTnjbm899T43
XY1zOiQ4EjH8816CCemfCe9YcjSli2ljBamg8MapEKnoywHM4pg9+AMxmwCKZOGLe9g1qdyEVka1
4UBi6HmM+66COlHaT6QmjOWAjBPeM8M0kqiwQ5pkRJ6GBngRUBUIKV14tsBkolrGd2iAF/Cl+k1p
rFeuFLb8CjG/vHJMgsFb+IRTi8zoV3jLtbTWP63ap6Wg+YokAfm1HWma1oOTUg7d1u6cdtyPIIhU
ctMrDbnjgYfS3PTPRRc46dZUqf7slAZyPl3R01mDgk8jnZeGjA96D8JDyk6xpRBhqNOz1p07efSV
qh49dpqf5i7tyi1Io0ntZwuVgpCbMJFNCgIylDYUpo4Msm/xFsxVciPcPPjKNZE5p6YnObGxypEY
nOnnQcIDY5q/dOgZzo7SIbvc5/SJZLtiCHiacPlUn4vFNCiFxzpAtjZwMPQ7KD9ZL8oAF/oEIZM6
RGaqek70TTVmng8d2KuySJXoiNGMC+ZjLgfGDQwLAEXIAjgZTzAXxcQ3ZpJE2s2OtQdwM5KT2T/X
iIJZBHt6gKQRDvNRVaPX4sx31hYnc7Tza5P6rSdf9HTUp3IskCMkKjH8LsO4Tqw2+2RO8ZAQGg/F
02S5w1erVOVtF6eV2ErtLPmG1Uq2RA1sNSsqxipxGPCL1EDGAdax2FW+AwDUX8eNXjzk7QGGlkXY
ZznKIeluLRoqQd5YLE9RZprkpRBVgvpEsVJztnRts47Dc0J/HTD0dGdWkxyu0KtZJoGrUEwOCCcW
jGxAK++7NOvkztZtiloWj759FsrFbU5kVrkoxjQT1jFUrmy3Vp7bn4a1wnaj7XBkeuasJtS2Xm8k
wjbJ+Ywqh44YMhbYLbWppmixzdZgSdYlNH3F2o68IGD+4U3h+K7IKhXvAMfpT0HW2uXRKrpxjUcB
ydnQQQbjhiqQPrjvCxdRl22rR3uF5DmQ8mE7bt5y/Fh3CYD3xLRmdVGGbpU8yImKieegs+rqBVV4
AUEQ23mFL7dtGWqUlqW72zCfiNtTe2ssLj7XuoS8ltIC6SJMNaa+Cw2dZJeAbKyRa4s5BI1jVW9D
vyJGWK84JcyE7MjbXhrigA8y11ecZ8s4VYGB8go4bGz8SPDPj49pZhTDO2YBDl9pcsoSsSm2mUe9
5EbRVEeFvakYgImMRrACo93Z38tWAJ4DmlRTGPF/2DuT5biRdUm/yrXeowxTYNgiZ5LJedQGJoki
xgACcwBPfz9QVV2qM1Tb6dVd3DqbYyZRmcwEAhH+u38uDXh2zTbpjZgVyfSb7onj8gzLfilMGTz7
MyYJFuckb+4VUwpnG8y2vRwrkpouCRvHL3fEK0eWkj62WfyaQmYXCfNG7yjAu/m3Bt1BjYgmG2gQ
HLNgeEVXK+oD+By0djhLBc6dOMNJMze+SS93japLsIaqN/e+YAvsYoLFnnxCgEYZi+SMo/bdmawm
fJmxRZs0h4ciJoRVt03+fUF67B/V4I32eZa+lmchlNVstXRnivL0VK/kM6qHxIH6Chk/mYW9jFuk
oDE9gCqqJe+emfOuMOR0M02zw4Ed40Z6Zv2dph/9Ysp8OxaI2XdTYTpXOmV9vZwW4j/brkiZiAUQ
tqr7IgyN/iIlaPVdWW5CGKsO82GXEdrzt/3SpcPtMDv2N7KmyfDR4txLvwIfkMPZHcomuao9uGAn
Ouxkbka1GfbpZmIZNf1orubGO3Cp6HzcqdZtZ7FJXbKJF5xM3rUAbKc16id8SHlN8JbtArsUaW/b
WYUYs8JFHIdSpTS4yA7kN6FoRFIH8A8zH3YcIBSPwtWPAOiqN8aCFPvFUqhdxsyc+XpaXrNn0B+i
Nssdsryd08FndHu3MhfuZARn2erqpi1kureHxiYVih4Z0R7l7sZxak6MHMoD8uscVXEjthw81AmM
1/JcFXlqRYNli23QY/XDCcJYnUkE2BxXGOfK0piYSGNHXsZAjlzDNb1HEWFg/+goGkwsC9l97Px3
NRfjMe1JqzJTM+mkw8/VDE2yz3v9vgxGf/BsLDvwg1JGEvXw0uS6usXTBIPLT61j67n5a0Wk4E0D
3CoiftfU245BFfIllzYAmxiyD9OWmU2mUYopSny/2Xu5OLplYu/I+vfzllG2zQWtTMfEH4VtIHbD
ktbExfgOheMbl0l3qyG24bPCUZejTp9bZ5iQ4AwbglJQUmnnDMvtXJfFlpVPXTReIw5QJcmsu+5V
kOp+2xiF3MrFMW5iz4bm2DTFRe7P7cOIIR2utD8YGNo42R6CLv0YKpcmQSeseU5WCMpJmInrXhPA
tN3yuWjLOJq0waC1m8x7FRvj1ndd/9QwGcUaUckHFev5HGOgP/eAG0+En9n8SNMDcZaY+5RBKcsp
26e+jtXF3HHFcGaGXoXwnF1Zvf2ge0J8Vp3iZ0pSAclJVbuma5uo0FXyys3bbqmV7N9MG18WsS/7
DHZUEQWd47t4pmtTOS6RUsu5pWbsyVYwS9PcMI4larc7C3mcQmxK7Iy3/MtZi2egHg5+Zs7PJRJu
s09D94tgixuNzHNPVeUwLndNmJXbgM4XqgCMwPs6hLF/62ge637YibPHg/OgrOnZ1618m0fB86MY
nItS+xzkZVO/N6E90lfY1xf2UpanKi0fwoZoXzrxxrd9nLYYraZqB+qRfG2HK3Pa0EfzFBKNzCJX
pfUPq668nHpRr/0gt5wxWiMhbg+iDrdBMpGmBCC6LvLYekO18i4JwxQFt13e/1gYb20r8P47dJaF
R4j1mhfC54xTii2sLHESQO+oynYmkznjPHyAjQLx/78qYD9/ntxXmPe/91ntugloVJX95bC//sjv
Viv7N8vBNUWgh4QDqhoC3k/UkmP+BlKE0zwNGT6EHofxwB+HfSQCKkrAKQWYtLgWVlHrD9nP9mEt
ESkwLZe8Eyfo/8hsRR7uL0dwBh5woAgp8B4sC83vH1U/J4HNpTS21cRMDs0KItXGOG+qEZDYoRUL
ChVG5F1In3E0DMTwFczJyylvitfSLMIv2g7m76SdO+aqoZ1v/aBo7FOtsptxMDysURmxXgAjmylP
XwIv26ox+4aR3dnjtrqoUNNwIAY7jrzsI8QjryUONWUk9tzuBy8etsw/VobN69Di90kc3IgEUbeu
tjX8CfnoDLh2Hd26z9Lwml3KCbBkU9NLcxezFR+o6Qz69DGXdvxOvYzuNpnbl/WDTiv2eKnFbiGi
fBUVQKIuQMzJIxPq4byRk9lcJ5UvAbG2/a0hwMCw6mtpHwJKQlmlR9Ekz3YN5vKRp+BUQvJvV5Tq
lFrju9s0jB2Mjmzpdq0gXGEEoWFgN4ktAeoNwyM1qfDAz3VqNVe9F4MeZlRSjC+D61BsyibAO2Rw
U8tIqcSsdjZ5HwbWClRy6orpnLLnKNn74tpBLphYMRwkhJ0ywD0tVtgM2Nuq4WDHuG9J7AfJ2aUG
+NmOR6wyoSfPU2kdeO07FhpsWTWGi2SGYTeZRne0pzq54tLZTQV9prMipWzUbXgyzGGdr3cxmXfE
4AkKcp5tgeYd3Wx296lPuH9qfPcSFMCOrHrEkfyyb4vHxm8SnGgtu+Be7bNxWe6Ys4GHMbKXRYQQ
G9I0P7QZeyc2J5wXt/3smmrTzGlrvQQMkeVTahJDajmTYxHjURHyoDUql0bd/4/V7G8Z6X+pjvy3
zPVVKf2/0PX/IeC4dSz271ezh3W28F8P/+QdXX/q9wVN/EbgFhIEAzAGepg0/1jQbOc34HD854Pa
YuGy/1QvLbyj1JCF68CCRrJP4Nzv6xk/FCI3knsl72OSuPiPGiX/upj5jrN2O7ItIV+BifTnYvfL
WC5J2Rf5bflGAsJ8FEXi7Cpdlhd1Nfdb2409DGRj4/68Wv6tjOl/xuH+lDHXl0W9XJdr1yTt809V
ACKU3LGcG2sgvfluKIJEH+pZxK+wS1S4zc1xmrAQyPIOS8DEfBCD2aOt8v6b4y2sskXt8JhGqiLA
42W5dVCg1+1nzRIAfdzr9PuYzVjMvLgz907u8k/kFn3gu27odbJXA9ajQ0dm9ZzUw/gaw93kDD3P
rTiT3+cYQxfFfJMkfAwbO/dEdzD8YeK8SBrj+2rVKM6kUjHZZoEuaqYkvJdhUxMMoQ/HG4VRfvSZ
2cVvPjc/OkueYbrrNuARNMF/vJWa0z5nSj87LXzFXXkK2Fd6r2lYYHSygMOaiEyaTD9SZmAP4few
5tS5rRc2cXd2VpvfJvgEb3WaqeqgU9WK+yAjzAD4aEqe+SONVUcH4WLs2yZzGEoNlm4j18oFXreB
+U1QsgOe5o6mdM7cjtqHqduCYmmG0QdLnchkSA4ybfW9Kts42EMwCXYQucxui93PPDZcVN0WLEmc
MJvVIjsMBGOsA/Yh45xRFd3SB61BkJeVSIBQdLV3U0/tJPeYppR11ImRhpugBsETAR8Iw530qxhZ
RNjFYG66DojTnSL8kD6mvvxmtxOQnXASwbTlQNMhSizeF2LLnDjyPEHMS1Al0sgXQ9pv6I2XK3C2
D7oIR0JZbGLaHTE1OVbDYkwNzythg/Gt93sJqGW25mBrQvKtoLBYrtqZxgD7aibIRy85xl8iFRlS
Ct6W0tx7zaSesnb03uKVYIuPis+NR3DdO6i9fVNSPF6mzLBCYqhHHGzLKUzc5HJxZ1479fMfwzTJ
H3h3Fz8KYVknGxo60x+dOaP2wjayN35SVVvqCOD2L7Wyj5QrAu9QsoakFNtA7jcCnD9mTiqiruBN
MY8iFJsWYNw9bUVOFmfvCCHa3jRO3L5iNhYOwegJSxgz/3brmZm6wPzdPLkKQWY/LsTrkdKFGCKT
Rh3/NFVTdZBkEHA5kGI9+HHD9bLQe4mpa1ZmsiuLGJsoPQQCHUd170B9svspiTmOmVq21xnp8mfX
HNljgJKYrow2524iINPe06rFiKIspv7Cz5pEHsZeFXv4V920qZX2D1bbJ7yw1MtVKIuFJ/UCeyYq
HZ7H1Kt2RFLChdcjxeVM4KPXvGIk7YwNR4FOinO6mLqVkT7SD54Cuxr2iymQj1Q9tI9kJdVdXiT1
GGXYy86NluObFp34Uifh8uLQqI4AZufDLXC67CEvhup6kcaSgB+awo8RnCDaita+c2ElJY0LwdQ0
r26MjTzCPuBfWwiqj/OsuYk9OM33bunNz8WwlF8pG0uLXRz3FLGWEGaTCNq9ycmdTO9t7UobwkmI
b5lNCTVXuJatHLim7siBw0ojRQN1BBUutMbU3sW5KMw9Mm1TZ1tOL0VAmYvImbs2pp2pD5eb5aEQ
id/+yBw6ATh4L/059Gar3zhBzVzHEbKqN+rTzz4ViW1z9l597van5z349L8jC+OFX34a49WnS774
dMwn7eqel59O+u6nrV6oCfxiuSycfHfmTw++3SKOthum3CSC9sEC/GwTiGYEXD4yYHrmS2bAQHwr
cDfFp8cfyQm/P/eTPW6nXFhrEOBnLMBQPp/L3pg6EgPeYCzpgXKCNQsX4zDEGtmqoGIpshNhCMhm
y0QMoYaFXG27duoXCgqYphxTuL8EFwanJcXg/ow0gOZbAw5Qy+Fk6Xn05vCgfgYh7MVYswv4TolI
2DVM5Sn0i/kYGz1xJKquas+9WB9R9AoX+BZ8gnVDjfiKr4Y1Lv0ZxPB7nGRnDNdOWRJ56zrvkYzY
6gRzPm1hrKpYxNRPv9j8aR6LP41k7aeprP00mFk9TUEv1uo7m1cH2sRZCBlo9aURKlI40E3wP7gN
Vusacqg4AGbH0Mb6Yr6y2sUfSzelV32O8y1nho5JcbXDJYbhVjsSBmQW8k/LnFbxcA4+jXRpy+l+
l3A6v/cyCMoqSRgOre67QfarI9Yvmm/ujD2UfajmF4bdhW0v/rTwJfmUq633ae0zRsFUolkdfywe
LUW1TLCuWbEMVKMiALM3G2l3an0rn3Y8hOwmGscGcZ56OOey+rQY4kLEbpitzkOyCbkVCV+hRUu9
mhPhoy3f4QFlMw7w1b6YFdJ8d1ZP41CZHqS8T6sj3Dn/PtE1tRPYBSlssx3Fm6eHwvzeftolQ1Um
D+HqodSo8GxFvIlfdJiVJubRGGPLQ9cLqnSvyhRhxqsKLPk0Jug7QRfGM16xvt+ZTYlGojJQcDs2
C3N70LUjIWZ3jcSEnSdTt6NmcHybiNjh6s2hiBOcdC0WuqaR8aa3Uv/JYEo77kPZeWq3zij7bUhi
A9Bk7RMuS2g8YCY74fGnQcl+Z4hmiygnDfc18bh/gMdDfSV+UAAGMBnZ5UDAsbxHCoWy3Lt17l+7
MIaKrWkvSGB2UGDc14ZDmIQlmFgBrD/zMkxxkwMayNiDsCCPCChhprwzh9A1UqCgi2MnZ/lii7NQ
jSeN9bVbz1TeKR9d46WY1tiHWGY72y4tp1mGDy7DLVfLujkGSVoTfQgLVnSvncseRd1OVeSUnl5J
Z0w0DgBYcoKmNfsfsGTUEbhdV5SnbqKwbBcgvA2HmUALVni483tKG2gfycysQZ7Fxr8dKU5nQBIP
HutSwIqLX3jMNmkex1dAXmEvFT2Ta/pX4tHBtJtypWL9iMUxwVHU0daj85dpUhmLL70BTKyk1b0P
veFbewCBK9FzSmcOwVVJuJhoonsLUym4G0dtHK3FtOh30IL1g+StiexniOvOSasvWHqns9tjFtgQ
9V2uuTT1F2GJ1N67epzoHOlLAy/w6N+ADaN2QABZ/qFIvNxOdEz3e9Rr44XfnJFbwBT60TDMdYox
+4KGwi5N+oh0p/u19uuKR1To/ACMoLg7Xfx/m1z3ktWOeo8bjfX/S5AH7fe5zQm0pPDk2ogO8+RV
s1u4jUnVniciwC98W8MJnRrp0A8a5qBIL4iOGcj3LYYn+5FWTsvZuCh+zBJKgGmHuvOXQ9x0g9gO
wqCseKyD/G0aSpyp5SAtfRinIIm5/w3ikElcUy9R0lgGhbShBGhrGr3/UOZ1T3da6tGcwBafiXtf
6PIlYKvCMLFgiYlAwzJSW7f6az2FwZ2UmQx8I9bGHCo+6oZNN4CTCGZCDaJCVmvvahqS5V6UxGw2
seWOEoNWaHf7EMrqLdhO40PYiXGxYEsa0Xot/7Xigr/tyty9C/s+OI2+ZI4Z5IVLk2qaeJQCYB7v
Tk1IJmVNdTpBNLeLZ27wVFHRgeP9B6E85wt0NDB1XWp4xh6FmUVBsAUvcFHNbrWHYttYJ85sxVWu
cW7vPYT+ai9rxkBRmC3Ewt2CxSHqab1h7mhYsoEbObMLbVCUGQVLjyllVkq04TjBFDv1Yv3rzaAy
4g1x0x8GaGC3sF1ltmMnwzVIy3l700FRJYPsUUKdU17FG6pEdePDK3uVqh9dSlcWx0H7qJpT3U+5
u89JiNV7CmaMH5UfJ3ITZMkgr3K6q1L6FVhsIloMc0AAg5euPn1SYLuAbSLEv1wuN7RJA/mPs4xN
HqPTxIQbAFz1KvNadKA4b4IT+cXmtkxmo92UTtLHSLxe4dEXXDCgI1sXvltxmb1KboIn7TS0anG4
0WGkfOSvDRqP/JYEvn7Lxo6PGxqn8y1Y8BBHo2v33Zb72/xCIy77VkWMPmIFcJ9a24pjZPe4vh0X
3hClADXvpyBB/q1wTd6EDSjx3qoL5MAuV8Fj2Vi+v53a0j+4HRY79kKTwWWhzJEtiDU0zbazl9Y7
+qJqvQ3DaWoAmXVy7ukbY7lK2CPLXchkQ+4MltU1+d5RLp3Zg3O0DYfJljSaEWu8k5Lr4U70n+qp
IdPR6HWZyqrPySykoOSCxZ7PNwxnW255GNMLYmJveR1kMN/lMbsQCsHrYtz1zL/5kCfl488fDAY0
bBHzeZ+XjCQ2lXQU/iLmOz2HK7s+OJ88Wu1b2qdIixqEaDHHZWV4pvq14yjye4Hj/9riMLmhYf+N
uPRVrp7uX01x/P2fspJBpd5vLma4EAUHWzyO5T90Jf7I/i0wwY2soWMXnM6fQrm1ak6mKXDVQotB
ckKN+kMot9zfmN7DOHOhMwnPFP+RK+7Tjf+nxsM7EkQSLFP4aD2YY/+xXRTDHJafUTuPKmsa4w3Y
R3iTQf1sIwwH44l8AIHABVtaNRZ0jjSyEfu2avOSyrtFvStcObuUFYvFO+WRSbYHdHJg8RObmXC/
f6pGs5n2ZCcr2o6ZPbFFRRSA9Op5txyGF39TmU4H+7iYV/iBPdcP+WJ8accOS0qFXvuNWAup16rm
ZMx21THuQ7YvrEPUvVJPhPFM7QZTpO/SUwFj+aoilJVjlgr2GNbVbea4ct/0EwzQyR71/6sY/a92
9PUDdFGFHMvla3SIAvxD4KDli82WprQeGQfGHP+GdiOlO25/uaT+hR8YYfIXR+HPV7EsLhYmGVxE
DpfRr3bgsi37gdSU9Sgrt9tVad3utdPR6Y28vHNGaez//vX+xXXBr+Lxi9HciEuF7PtfXnCwZbU4
rZgf2R3Ol0lVc/Z2yNvuc8ubPwoc3DDPrDw88BhI+ZYtH6pXB8ltg/PO3Tmqh5iCQ8n9LjG3/IhN
vAKRCIva3/RohfQtz7X74GYBV5Kt3Plp8FEW6TZz5nqHXAaLep4ooRpkSJs0LvKi3i4LGLGooIwK
7Uj5lRe50s1vOqsLmy3BltmOzDi+NsDNUY3oKnXJkKC5L5ZJf10zWzTOdKCkBc+rD7yOOaBVV/ky
csd4kNHff4D/9IUx3aJ9M1jD/s76If7185t0Z/WD9vRjn1Qf8VJfJgafzWKHR6OIs5/f1v+uvf8H
x+4vn/s/WZKjrP2vx69T9pdOmM+f+V3WZ7EEUcXGJPBB9KHr/7H8Os5vFhESMBGcRAn0rBPM3+eU
ICFM/sMS5nPt8y3+iYQAJMG/wx+S4lopaLb/n1iS/6E6newKiEfiDcxJmRUgsa+6/y+6PsWuhR0s
6I1lOHbWt5i/g2a6FGH7AckhbTrWsbCli8nKi96CkUIqE1vUAhfdCzedgWmHtrJWiPvPD/E/up7+
dlD0P3AExAjm766Uq6919+tD+vOv/7xILNP/zVsRcL+PalZy6M9htmWSRvndtM6sO/jlGc1FwnXg
BIyWGXdb5jow+v0RzdOboTMmeMcPTM5p0EY+i4qTH/XvKz1Ds387hvnr88UA3euv//usUvnl2lDI
jlQSkn90l5vE3TIh+eXX/xdPFKbqf7Wp//lP8/v+etkVaVJBazfKk6JSPFL2IP1oCdzgGK/tp8Q0
7fs6LMW1BS7+vDoZL7EK2O+VvWTJEYk9YyTMxYzqYHP6ixxllQ16gTPvfc6ve9VWDW2gWrgXhKvL
Hw4DzdvOWm2DHbv8lz4Ogx3GgfFm6Xt1G8hkenLovv4iJ699y5usfm4opXyghXH1gVClwaYXVLoR
OAjC5Pkfgn6Z7yF7Ta99sOibGZd2FCxD/IZlbTjBYyAeQysEJiXtZ8VHZyzNfQYkelN3lvOAfN58
A1Jhbeus536rpWlxpMJQE3ldB/x0DchfLJK9CL3qoj3JyapynhK6hIXOUaO0RFusqaDypcebG5lA
srztXMgQkWESt8SA/W+VCgekoNjc46jNmhMnv2zXebO84eCio64TONsWWWA/1dnlXPXzpUuRAZ/R
ItwjrBrv2Bhdc7vC3DiTtC6syjy/DBcGNVv0tYQ24Xb6iktOgjYKw3ZXIUpc44xwExTpPL7Oeyfe
FDhyt7VR2buwb+Jz17jMlzLfufEa+ns3tjfr75M9JW9D5mpSzvlyCxa42KXSF/fYvfwtX594y1Rm
P/isRgM0LREcw3mMb4pFgfkM+xFVrvGTE76seceBHpevWzXjRtGEeeINiciPbWuj+Wwv9BT7x6x0
ZBA1Vt992IDGqETuOuvRx/PzZKKaQjQpO06afIPJA/71+BDbhXccC3vVG1zjZEJmGPeSGwSfROXV
kDhG51a5xnDOFBzsCLxHvQ+o93goMp8mVx1kR36F/LJ1CqKTQ7diygT4kQ2n3um6TzPzRuTgVTaz
CuilMYwpptoEG3xAOvfgjtRD7zPGjcchSGdKc/vpDn2sxW2Wim1SeZAFpqAzyfaX8dNSz+w1K2xl
jieqoxdr9zmjdusWcEf2hXB0ehadG9zY00BSXIxdcdTlAK9nnqjNoEEwfvI8HXybGK+tzYtVt0UG
AT0wFylJ6AyDY5vjbdBqMeUeir5/OzPWOwFxSTm7J80WazFiWFx677Jz07uhrbIblcrsUEMvOSSB
bL51fkqJUq7izbLOk0DCNHdjyBuXRpDvasqBU7Q+g11breJ2z87dOloTNnmO8fX8Hrhtd5JGhvaV
BSYMAcgh1lb1puKMiVbRRsbsE/MXnMjzLUx+GihlmVPImk1f5mxJXs1BxVdqnMWl21j1U2aSMPVj
Q97QWGxwycrupbcr9yns5uQ6z5bh60hO3TqOuL33Hp/Mxbh2cwuux9uGdPxXB4nHAKWSVae+GUHK
uIFzgf0j3DUYlR4SNbq8NSrr3Vk6zSU4DIYtA3INjBAK7kU5GOchSNAkRlOOZLSrMXQjyCx1uqEY
3L5FW/cvuRQCdp/cX97s6Ds82+jBGNmcN0v6ttx0QQVmYB4lsrGIhxP/IrcU9o83bzb0U2wYw0HT
ePI4sPXcOyodqQcgoocLadG7uCmbA5YTSkzJW1yPnWEyiC7g2BjT/JrA3j1kre5kNLatOA0Idnvt
pcWWX727RKb19wjhwOLytLzwcwMrfJZPr2ETZsxZlbUf5oZkNhzh6ZIJXMbSmA/jfb/E+RVljhOr
HFy3B1QW8xGfsNNtAx3TnUBUinXS1/6ppJGM5ILpa8iNlrrqsEixmRdG8iOdjfwD0xMWzlJ1+c6I
V6e2q7V1SGSu7jQNTcxUGFrdM/4RW+BvyWFM8g6uvdHdFaE/nnrIesdqWKp3vo3shpGfOI/eEu49
Y8RBVE6IdEui5jvHSrBm0ePRUUmpGffAdXJ6guVhF8OdZA3lHFbHyFAJyD3MXnVOGZM9thtKDBhY
aWO4yVpaAfFl5zanXcebfxjkrA+xSmaFkF2odK/LvL1bqIk/NdoVDzrXI1ksI7ha6b63ZuPaL+RH
oMIVWpZPuKfHK3CFXOBUKe+xoJub0ZodNGFTz9E0JgxKWQjueqfEZxVn7Z6vFpjUVNyz+fiSUW9w
Pa8zqyZfaD9d+lF8eFBS9nPKPI2mg/CR1geIXC7sf8X/u+QI16bbcGCZUWObf1eKlg8gn+M+7nP5
ls5l+GRPXneRDLmpdxhel8e0KKZbYgHdaezm5Rv1nxAAgzo8Q1vJjkllwvsMhmRy10fedGnVOMs5
42gW4CzkZk2WqEl0uw/bIHuBGxnuRqqkHyb2ud9S22Yx4XJKn6Rb2ESXjIXGCh0kV/1cj1dmI5cf
o9uh5JtJDJuw9cPt4Plrz3Y8vtXaMQ65lOrNCPp5NwWMx+mTX4xLSpbdg3JyZERKHTiuFbBuroMY
FiklOjHbmEmF13W3UhW80bwi0uCcxhQzc5GpcWd3o7Mf6AW9dswpvwTd4b1ZpcjJhCyQAEMos5Fn
zjVHTYeQ8E47C2yaRgZ3KsgyHmJF8ZCRLTkFE4QJx2jLh0lp5+y5NVFbtvYbwZxeRS4PnoMVpgSC
SasuOywCzJBrJzaYX3jpaze2871Dk2AdAYssqGStquLSqiaHQutBhfeid/I7d7SqR9bm5tDHzFc3
mlqejZXNrYIng1IYpctY+FvagszLuJXhWXCUueji0LjyZ9nfx4Y779gPYU+I+z48x+5ALjcz4K77
ogaZyvz5QpAe+97ahPuzIMNlS6lJVEGZ3+lw8F5SrPjfZ+U557jDmL2wy/2Cob5nVjVazsIeKNZH
pIDulNu4JMA8MdUeuh3W3HQb8CP3YZHjxwWXWj+YBi2DlSXzvZESRyuUjyQN4famaaWPp5r5BN+q
428ysIxfXAhtV4PuraOapCqjwgvgZ6uufSmkl+9rjnuX3LjLoUryjB3anF70eWh91BYIN4ztIe30
lh/7Gwo2hquRZCrZRjGZb5V2MeO4dYBoWtakaebkXJZ+fPRLF8ud7pyzpu3j1Kcj0QE3gbRC8dXE
UB+lFQRZG5cXpRAG99ugKJphG3MxuK31POOhunJaS98DMnJOhercF9Gm9o2mjf2OJDWdZ7W1dAeh
TOMFCFnPlsMYloM39eEhZe24xaif3MuwLEC707gE5C1uHkQKWL12aajnseokO0FgJdlUgoKeWLk9
cxtv/IrXEh6lHK9bthgYe7z4tMxU/7KRdNx9LA3rxBIdv2jLnJ4JogSPZhcmj7DPsqtKBf2X0l+a
HQQlcYrRQZp9obwf1JCzKXG7lyaYdosielfHJomUDOvCho2mf0/7HWNrLtSLIOsZppntEF5PuRkz
nBuMa5qiGrVL7JElvkPYgR43PIEAodWrS+X0SFZG3GUkSr9zBk6+AsmDoVFAUboCbbXcOWwGd5PU
wXVgVzRgL5LQYrF0nY7mko6cSHgUSNiOQZOKP/G0JyUovYs+jhnbg79LJBCbad6LRI/P9ujXz2YN
XTBPbXwDHOkYmuGSUd+xc8Vn6OkMa9rWg4XTxfZ8tPvUu4WsJ69MiuTSjR5pbqv7bqx20uphZ1VG
BWp9DplFydnZZVbSHJeBPOFQ5cG1xTj9MtGMC8EuJcYhtWMrxgQj1Z4+rgErAYzEx6AOxkuFR+NS
tetv5BPe3Fgzx51Y6ORbaKbtLbhY2ARae+85oOGHVMfdUUt8XHik0trYAeyTd1NSZDgiUFILwFGH
NBDJM6hfblVnqvxH9lXFySwXfa5SgkHYc0THNI3sSjXakIjwUY/MyUkbRLmJbYLzHN0ZdkCJGq/S
me+uRYqfcXpjQkbFZDJPi7xSkIIOhkXmMQt7Gr0ps/d24eAsj1aYJafOV9Mt2SyHGZhd37Vycq/p
uAAJN5mTBLbW9gdrbBa1xV3SXKBQ+0cj7bPLOkNPjXy7BtjUWvUjRMD5R84xbVOLPLkKcUBs7NGw
P/whw87lOc1rpsR4WRNA2ipYDu80tnEfupW4npLUW9gQtjPhPK3klV/o6WA2yfCyOip5VLfJxcQg
6baFJfXQetDZXUFOh7kNwD/wRO4t62LybtOa92wvFtwtPduzxSlEp/smwDJAYRP4Oz/Q7bZqKuwH
HW3Qu64l3GN1zNGjtLDHyyAHyzDkXXhwS4g0QGbnimF1CAkzFxxBSdXnjLN759WyGjh6Ln1kGx8G
BDXwvrtvsZi8tbVVP4cdV3aYu/iZLbcmlewJQ23Y1Am4umaA30qCES08fQgUoOaMQdj1kljLZYtf
kG9ZK5rCbKRaihvKxyUgA7vj3CoODCrDD+XWAhDlQqwsTAC52BMJ7sgI2xkUk6ge2zGkQyyMw6e4
RqzvKIKYNximfSiTcScRKUY4al4vhg/bmyQYXED1tzP4t+9Ng++tKizKBAU73WuSWPESTZ6St2Xn
nwq8LRis+cgIDS4eG24t+2dHZsG3ZDDy9rKfExs8n91wBA4S76udF+Vl4lv2bZBykVegdyndS3EI
FrwL/HcELhkXxnQ62kVxzklvH3LQRHwh/ZKcbcr0ThwdBSlJn400z/JtkYfZ9YJX/a0YxvyrVZd6
3xTCuzfjNtlOIA/trUgScXK6oLytm9E8MFGs3gNLOnuwitBGg2p8pSt9K50FX0vR9s7AE35mxpHZ
8VNYJw3JG9c/D0YNSF2b1r6bFv/GxiJApUYbujezM9DT1xr+dqlN62kJKgwpMvdodhq6By83zKsw
TvVLjykElnemw/Nkt9WFTZGBopjSLvFXlUZe7mub6/S/qTuz3ciRNEs/ERvcaQQGA7Tvcsm1hpbQ
DaHYuJpxMxpJe/r+PKun0FU9aKDuZhJ5l1KElE6a/cs536luorZDfjMs6e+EvM7PFeUs8RujzQ8D
TdO3LGUH7mIQfxEzQsE+wpyOTtagxGvrt8Dp7J8uXcYjTMHifp3zbhsnPfllIpKfM/sbrh5qfwwB
YK1jbvgdAZWYMNemuauFqh7kXMwIAG0a3fKxQBbM0+RroQkwtN5rSkSol9e3Pj/KMSSo8JCWafDG
jAnQAGTqE4Xzt3l17ItQfXjK9DQesHD0F3CkrEGjeTqguJKS2yfBcpfCMckpK/erDcw29/zyfhqu
V6E7rPkPUQ3fEwQF8T4c/Ol74XocDr3jfjBtoF1V+vrsC1h12DbVxzRmyMoTs09wPV1ADND1ceeB
EWDZfmI7TTIqTnJmKBjjCuxynmN/JEn9OrpXj3mweMVBs6h98qbaueC77t5N4I2/K6T9v4r6+kP3
ZkSW07oZuoJ53a8d9BQgGpDgOwgGa8faW6r0vCAQOdr2GlZX/fV7h9J0xHuRFbBQMRAYEDuXKFEU
7OgHCGWxPhMRv40/B+tlD0sNm5GkGuSWZpBHAjGHQ7447b3ucS1W1TRdRmmae4O1AvbC7EJsZV1j
D7bvr4QHOQf+da/XPY6QLnpmLWI8UZl4Z/pxCq64KeSLDur8OyZYBjy9NjteKvXM6jD9lZBUgRez
6Io7zHzETA9dUf5gKofaeTANHt64p/0CiZ88BLL1j9R43QUsYb93O+89d9eCp/eaamm0uQ1A+6LT
btGVHFD/ITqb3dU/eyteV+CfrJ4okNv+OZBdhJ3FEOcxUvRF2xH05sbDB8gqMA96UHgh+8oDXQ5n
oR9yHe70nFSnERjzD5QyC27ehIO5okFHcpv7XM3a00+Ybgkc5oSB3F62oXikc01v06FQP93IVd3B
G/rhPiB0707PuCQpvYJ5v4pq2lE0NeHWOAE4DEiLU3MI1BLLs0Wj9AddZPMeWp33xzKvCU9HxDX+
jpMlZ7jQdP0FSrx4DKax9ODLI4f+xfp1fTSYadoDB4CXbHosrdXGlDM8UTjUPEtVGeXP6B2Z4fiE
OB5HU3WK2WAbvoVNN99gMyWfbxmnZQ8zU7/nGfBzL3GSW9Sc8tz1QXHgDr365/vU3HdInY8pRj8k
PbaMzEFxf/ggdlz5jqaX8a6PBrLf5pHSB9VnSB7TUcWvQcgR8ZhFxh4lyvY7Jg6J3OsAjbi09fxE
6sSyneIZdC6yx9sxgEuyUeNAgkKiI3WIYzO/LtHkbGkjw9cZIc4vgt6zY9x1wwU4tawR4/d4pNMy
OSahbB8QS8zf1WqALMQoFDfpKu0TpmXzhMosP7sknCNHKYW6kVUqCGhWoXnu87b8LX1Sh5B81z4O
Besd0s7Gu6EGs39T4lr7EgWVz75NSlRTqHLzAwMPQhvgzb4UHUjsYSkLcJ3Kcf6g4FmbzdCn6hxh
q0QdyJsPicM96ZWCFgsrXaBfFvYWzrZzX5OheTMXuj1MyehCDc4j+ylwDTwipEa9zA1GEaqIAfMZ
w5ZIzIS9mXone1mcpv0+EXv6mxFl8hGHJj/pRg1XX3B4cetq/bSYqedN3CERd+ePyLN+TLpu0N8p
yKqfrT+uz6wEvHWfTBIX6OA076Ndp2MmEB1iKtfbsgo8uu5uzMdXpD5xsFVN3z5UOhx+hti7JJ5p
X8NWTZudm1GTsqYqw0PQtC1HqC/ehA/yN62T8ALWPNobt3Zui7U8gcJ4yPyJ+Ujd7Ig7P3lsJnSR
fZC0W/4C8hYeEsIvX7LY8Y/h1Ym1aY3LkIuYAFC8I0JGt2vEO7PzPOTkksVVitpjwFvQr320g2//
mNlbXlepJtJKoo40CliWxzxteXwjLrWz784kUjLvs1/TkHPkhNKf96ivYp5M6OkX5qTRz5IXExzJ
hCdtxIVw43se3O0gSY9VjBH36K306BjsajQ7ta7abS7naU+3N2NbcTHTbBK7NN1erlpADwYABBx9
RpFlwvz7OLXyO7s++4IdvHxOedoYTqj8UhZpe5aMho6zdpxjR+czIZ6jJ6BzopmBfpES0bFgmrNx
Mn2bErc6ZIsTn0fqRsZlsG2gWEz9GdGk/EaWBckOeWwONBfqCONz3TfuGD+M/aKf1sC6W1y4WDQM
IC01gJHXnDL7Bgn/U0y1sM8LS+xmHgYHOXj0PpmZzrJW7f3MVPS9cjXJlcnkqJu6wilPkVq8qZwh
mIQpMhwIQBkO+LjBd5DZEH5NFeJPvazrvg41gOsiEDvoQsPerRWrTkCS0GDCqeqJNW4kGk1jKMyz
9KVkK3xPwPG8gzYAlhoM072Pa+KUj3O550II75bSDJsau/xbE6G9Q7sIFzsbFnUYWJ3cNouUT02r
3dNc1Dm9cLDsaw+p7i4PHPGjIZ4725IfNfbHNsdtPuXso9rEFReNoAsVpdI5nmXOuK+5aMx8UKry
Phr0pN8UXOTqrFogRDeoZhEVxk1C+g3E7/htTZL5DnmuufGK2dw5I3gZFA7jGn6Map6hupslVQfP
b2cFkHU1r9Y47qXK4vGbcXOn3HSM1ijiuisGzpCQU+yp7tE9Ij73vsrVmd6YVA47FNbZHWyT4b2K
s+gymLBgEp3BNXezlqSQxFoEM0kgRjgWRZWIgxZOA9R9HXS6cyJ8Wz6o3HLDteOMuzRf15dq8rJ4
G3o6c3YxwJxvZZZ6+C6Q7GBZdK5R9JZBYwxZI2W/FrQnTuVp4ny3w/uwSHRrwvP5itGsXnh0F4Yf
ewfK3TfAy5m3DTlpfxICQCS2XuK6oHGBPHIion3tOL+CbN0a9n2cJGlL8uwSjz6p04y+nhQK/wbp
MVkEJ86y7AhjIM1v+dpu/lpDT2afUQbd4TSOEGvYrDuWDpcnKx1JyQIOwrHdxAMpR/J6WodzJL/K
GRHMfUGsTXEsUus3z7rQ7DmsihNwR4k3wtNqquW3MziYhOngxm4fiYEmLUxtkN60ZAC1W6cmbHk7
d+O83OhSyGDbt5wvLH3L4iByZ3wmoGSa0fhRvBw79sFMOWHZekesZNVhctkjEQ7veMTR85JYZ8m5
seVanKpppEuZy3K4w/4eNCfmhfK5rQgSwt3kvJawYR68OgUDQcndvqtEVPZ2lrp7Hrqm+mWHqT02
lR0eyS4itYlO4FiVAQLPIKH/3hCpu9xGjj/InWor+0dWxO5u6gybxAl3rPd9xNMLnadsqcvceKRR
auI2eY1yJZP9sFi4vooXl2PIviZ2bdSmr7qEdPNuqk7JPPSMKKdyum38xXwrAwX4wx3iGxiNFdHW
udHIyymuVjei/oZ/QY6Eni5WZf4d59z0bjWG6sq3aK7lmFa3Y1707xITxw3vrSIiJi9O7SCaJxau
+RncCEOZBtjcN/ik4Z/JlfI70jCiGfI4KthtMZIiHTgdQWT5vX/x4745FOR1A7ymTv2tOSUbdExp
c3uN3HspiXjfI/6Tm85GMzskKPUywSDlZVPowKuKp5dhncpnXYUraMS2ffaLxbvltYJ0Igp5yeNe
boNMm29N0pmXVdfx3Rj4680SWRZ0JFpv69oC2Sg6ArK7LvoTlVF0j3F9ZddhA/ZvZc6qorKif1sJ
1zkEJcAM4waIqBeIka6uh35b1mp+06UUeoNXtLoBbsEWxCMqu2L1EJLkMyKRd3SPXm7s4z1vigNB
n+wRFpIwlRBt5+YQuFccSRtWzD3m8C3Xw1TvxjWuHjI2+xfha/aDoOsCFohxf+9KTQcBwtrZq6QB
lZb2RR5sdBCx03fF8tCX1XS3AvreJspMaKFHtgei9ty9mTEJIEUodgvj6e913afoy9rGfFbZWguE
0KM4e/xxw6aSU8OmP0Ic9jDpDEZ14/Ter0F57c4LCvstgY7m7P91iQyUVP79X/8ghvlL2fF3d/T/
Pv5uwSb+Hv/5i/7he/7f8FBDZBCQWtGBQnO9SlrE/yh7/fcf6+/yvypq/q/f/zeFzTWO8m+KGjAP
AhB1cg3cwYXKffd32RVpyX8psrAbo9RCkoog9j8VNem/oaATCXl5qHACwcT+X1HU/DfKcQB1COJk
hNVboKNN/kmyCfMqm51Of64K1PE+NE3MzI2jC6HpZqFN4xZqY0XcAavEDbKW4Rz0XojKuiZZSjyD
2MqhygS0r93wycppaGHMlPWQ7FCUk7G+613iGn7+6w/c/2+aLCJk/4so6b+p9/5d6a/hpy5//oN8
+q9v+k9lluCj+duD42Cj//uj4sQu6quUkGUk0iCHw+vf838E0iL6N1RXyC5hjBDsmPLf/klu9T/J
rwiF/SedVAzREqZpjJ4LGi/MtX9miXQrRK2uEikm1WllVuTLc10z5mbwRz7BgLaFvJKQDaSU0ug/
XTKW2n3MYKQ7T7HTVwwzEBkNcpi3xBQwedi3ePhH5xIUebes20aklCFniJg2zO7dcgkXHERwqaIB
xRSG5ePQGBsuLyOa8MrBqMukxpxVECtZ3OOTgueH4mYgH24IJzBTw+zo8KHVi7dcOux3hLywTvBO
qKLX4Zc7otjZrxKs408dGiQnWAVXua8Mlm8EtzD0j93SWNmeFQ5fjKY6I7+e8IEOONVpjUKsQDiZ
MzZ8W0Lr554EiCLQ7s6s0qsPUxrZuyY3fX3fMbArz2PZYPi8gg779ue4BFK/23bJnvnwqBHnZkqK
XeXNfsGusU3n9xpt1N4Teb4LixnJgMnXFARKgnEf0kDUvfI3qK807bv7xSkgZ1D3FnIb++RRnkA0
r+fRswBNVcrI6ciqwfxq0qDXt6tkr8NQOGJLvI4toofQOuURN6gwHzpt+hsIA97ejnH4Vesh384l
CRI+6ZfAUB2JhvmIId7dTuj/3oxhl7svk9BlvjuwvgN/SCwCUgAddIjaSXdF2TE4ZDaw8D7rYmjf
Z1nATppWp8brIZNbVq0LuT82seNhZknHBgMBXdYCf+SGo1w9VdGo7XFxgiT0X4aC5+dttBahxYiw
pFi2cBQDrEx5mTxQui/Xs8dJem5OjusboAtTxScd5OntIPy+/gHVVB6F9rD6l5KY2CbKb43PVC9f
4vTFTG6TUhmTdMjYukx2VEvOwwT1cTf6Am0LrcsGMz3aGKIdHy0KbWardSE/Bck3B7adVbj18sIl
VKhlVAxxhqp6qX1CiWHZ2E2DS+dQJ2twg+BpeKe7IEjDxvQbVBkumgExzo9cAfQcUWfLb3ZYzHTN
7tbLH+V1nd4zcpzNk4qSGjF1O48P/QrJFBuOv/Zttg/UjCFBEYJ5QjZEnIwOFsmyGmnInTdIZ19Y
OZQXIxuahxgZrXurav6I23JIhpiASSd3FvYITDHEpnZg7NCulyRcbofStG9xK5X5gjYaUI+xOc/A
vRYQXAvPbvEqZP5v3mC5z9WSnSUfnXNXZG04nuBJYshSsCb+sqwPbzJBDfC4FPWyY60c7EcQmQfW
6xbuBGP833PUBiyKS3nyYaN9mGmiF/XRkWeYbdvmooFyvaRdaGHuTorYxhQ8ZWtdJGjT5FOFJ6kd
Hwi4CPnkCxXC5poyuop86iBNOn0CsmJmfp+ys5snHGmZyi15bBVue2RzwZ4djThZrJRszsiE22RT
UItL2Hm5++S6EzN9HTVJ/hNh7fDeBDRZt6LtxXIC8jDWh9VJnHo/QcQsdgUO79PsqxYJYOb42d0S
ls3FCAFAd17a997k7ate/fl9rdeUPC8MyDsOiXwbDD7mMZWDEqq2TAvAACkS4PZe7WZY/ZbwaOM6
fzRN4qMxmsaYcB2RM2ZyOqbzU4VQB1BBdfGReWvmXelwGU1qMCO2/LOZO03kZFIQz5oErGx4INbk
PglzxiYDox+Umya5EE9OmlMoWYgejR9Akp/WJNuaydLyiGkQ7D6b/B63KmGUdRsyMGGQ738OoYVI
xBrc6aDDcXZszeh0D8ZYHRKcndi9g6kePwNBZRz3XIt4hhm1XFhnR28Zfc6y8ZU1IyC6lV3O0vvj
hR4QA+WyQJD+7g9t9Wg7MuZI7o1Bs0UtBFX6JW3YomeLfGnRZ9xVQ7a8kG1cH5rRYc3lNpH3jPwn
fFCg3N9UJnvnj5WEou4WYts01Ep5jWApEtamhb822S7KWKxuYXNEGmyGLJcp3yn4hhkhZnQb23BN
3f6xjzliaO+GkZH07CORJN67ik++ms1xLMvo04KqJJ4vvg7ErjsnZF2yIjenIAvUUzkfX8C8Zyci
c13z1qETpNBSzYB4ije+fI714tzaoFM1UA9VnrELDjAmMpRp246ZxlMcdVfuQhDqnWHu89QKmD7b
ZorCpxTnm8/gfc1ZAqn5tc8CH6GI6hv7G/Vp9FFwLhGl5C8uH3PT0GrzMuV1yspg5PWs95UofLGJ
NA/JpiLo76GL8ATuQUwWl3wKWfg5TKpRQ/mJ7nZzZFVwSvumdU9jm2jmHiXZbtfv1O0PvIDXv0JL
bl+/rvKTX19xK6Nxl3LTBhM0v5T/1nnspSIEhj1eG653hrVj45FTvpRowVjYhBuvIFEO8UISNkyT
dcz2eEQzseVHGzJ5nANWOeckieYH0DOCbrtxWFMs0HL4iSbOeCpd5lkwONFTc/JdWy6v0AG9nmsP
AHvSvR+n3iGRIY0c9Mmq9Q7oEM1ZoMbw+X/lxPlNPl3XRrAOJcwbJLN1v1OSC/o6hcjWA3e897hI
1wFdzUZ7ZuDrrRx/VXPEzMP/rbwpqXkqEO5fRnahOGJsZuBjPQmzeoPr2TsF0I4VSmfQx5uai1Bh
o2Ty/ZpCUSUhFoLXuNVzVoE69rv0EPGR3TuzbCD6dOBF+aUUS/UhoxNm8FbhXqV8HOcjV+58Q15Y
K7eeE4Z77iQ+prRhkbjJdCRa3KsMJCFVZqm+6SLr+ew8l/Cn8uyQn/IkHbp2iyPUPE81GVUX8GI1
czaOvU3gq245YXBrMcixLHliEdZF22hKObk9cJXvxF1pgBQhN+1rBsn7m9uhamUsFaav7mB5egEI
qOeiKMXnbBrnexUQqHnJjImGBxipqNGZLxN3LKuKrCpr63Lvs0597FFpcBlj6Sd7LamT8r3Oi/yH
LDMia1ikKvIL6ywP7yaHLJ5bYR1Pb66qUu6p3kXQnOZO8Is/KSV6eCnVsyDobjkuSU5V4mPl/4AT
5LpsuVH/wj9yZ9XsI+Rky07oYL1B/BiR48QWod4WEaT866ybnEzcWRWUG265z44pqg9ogW0kfHxn
kc8m0DnsNymW+cUCE/pl0UR+rJ7ihMSlqKdD7fUAYpKGbpFVYho/GZL9ouNYeB0TfpC93X6MbMrj
29kqPWQBTu9DNQ/pHR8xg/PZQUlOTEX0RDaN/7WwQ8r2paEdJvSuHfQWsgjwocCZ2EZEJNyzDp9C
RuGJS/IVkL3QxHtR4Cmizq2S7jzEi1RoKETa3g4uJOL+GFhrY8BK6ZwxXOv8GQJTFc/f1imsf43J
ODrbZGmc3TiOxtk2qiAaEHNmRwk+a/FifBgHZ8RqJD3Xrqvag1FVV28933fRh9qM0qQZi561+iiG
S9sQOk2tC1T9AhapZYNRx9Qg/PqwOzw//8EEONePkQLde9ZI0I6wG7LngacHJmEkk+6rBzAAOEdO
Qu2dmMP8eYlRRz81NrYckhbKjYf4QvQAfLI6iF57mC0sohC53TJXA7Fl4maVxyBdFpcRu4QVg1B4
/pEpJ/LOS+oHatv1Chz51Jr0VRcIog+Ix/y7iJIrQLAMS2kTW6et9h76t3HnsGNCRa9nNqAxV9I1
SD0K6z28nvK0miZdzk05zccsiDrmV0nGDmLbL8Y+62UEDKocK2565bmYq6GhUlDGbkk4OM4EMqMr
E91lTeVFPBb+jKLWQOIpmxrvAFja6Ft7vVGZMXdIz6cpKL/HjvXgQoUKPqMg+JKghc4izcmhCsHQ
V774gdsUCO2CQ+ScNLIKEQxqGA7cynHJXLsqPpHBz84t1y7ArRrp6/goIB/8HmgRFQbaagJyRJ9w
g8IimW5d6+RfS9sVt9YM8ROjV6c84Bwv0JmIubzQdkKb4k/XG+QFPq/FCs+7vGksxog7fxbKu10r
SeTCBHn7V+cXAF4R9rr1j7DB9PsLBS4anaobAlbGZAJTcc6x/AGQZj0WvWluzRCUZ/b7BYVanv9I
6ugaHTDK6D1YhA73lesUb05iWT1UHUo0WB3JG78zwPG44zzYgInrV86mkehWHJdkapIpq1+Nq31k
dxBckz2nUjltiXeQwcVLnQgTUbk0/dscENL9DSatKXYxk6v6eXFXOZBSG5ftjlRXer4tG2joIks+
u+51Qw6HvlvGfNrIjBjyTcxlBlm+HfMjyoX1W6is6+47z5nBbQyiMvf+EmefANBaylxYTRqW9GRR
UdrSRwDmtAmj/ZmRe/TKLsIfj9Iu3pXnaY7l2rNbZ7z95gnhv+KymW6kW9ruLUTyvBtiX39nv++I
p2pQdtoYsoZ5piH87SBDWApqiMNE9Om2HI4kPuTiJk+C3tko0ZFT5IfyYYnz+pQMShxLttawQIrk
ODCSvXhIx7duVnvk+0jJU0k+PNlFqkfGAk8H1YKhhNtFiUzxpdC+PcY29tSekLxAI4UPA3vsyxKv
F0IxUtx7JFMsFKokBb4ppu+UoYzCp7hpT2wX1zsy5wmWVEpGac7d5UNcb9vSQ/k1xMk2g72IRYDD
2DmoNGqb94JnQV26yKOlwKtQrKdUwgreYHWvvslMjuuh6UKfRhi6y5ZpXXXM1LhgJxH1T/a1NMfQ
KV4WV2UukdTxuE/KNH5YZq+/sHlSNBA4HWjIV2RwceLK7Et4DZ0L7K3xoY0R5BWTKFm7t+FyP3vt
Mn1vg5UADtBJBE2uSXErxGhup2a0v2xAgNBer568bxDOH5eURQgSPQNdQyjmPjvUAPZZkTRkYJeU
6bqN00W/sK/vwOFUXeWzXrWtv9Xko/6yUTG8ZkFirvvXtgi3Xe32M+1jkr7GkOxfpiJg4F/TvWys
JQlgkzmgtI9TqNavyFm9F2cOvTe2ePk2H8jM3TdtoY+t8OFJQK+ZKW17NPdIN+39uCg+USuQ4Y1+
jSal0jHJR6SMUgUP8Qz1hag2c3RUMT+swhPH1MAi3REn7cBZRnnNpn0J9oTAoIecfLxWW1wRiP4E
gD/UrWhT2PwPwHYmGCVXGfII9aPInPojqhw+OFcwEt3VJbX/k9dTxT7SVIvstzJV/pHPET3nwlN6
JgWofa58tly05D16HupArR5aDxH2plqa1N/72nWx3QXucKQW6H56RAIlH6Q5xrC4JxGHSIOb7tqq
+hdM4NPyzI0WffZB5d4IsiChTrPg+FBpK9bzgJx965dR+iT8cFDsdAYkbpaM1X29LmwU89GZExgp
83QbrRlRJfkMIOwmQxLzgUQv6jfk72aPuZ0WYjKakY4n5SKhQubGP9nUiNcFa/q8H+dwbW7rItHm
Bqkfyr3Kd8xXtEQB/i8nO7LTC+7DcjY/bRh2zbFlprTPgYYD8Tb5e96hWYDCOK/+FlfLcpcbLzqR
St2isl/W6EWi79mVCQHsG3Qf3XhPSZwcuO9T9oMxbgwO1lweykyim+nh3A9PLhJeLJnT4JQAeRRP
jqedmd3r2iPHo0mLo4nxttIPxcQ0YYqR07HLSrutxyNGdnahh9vSlEC8oipKkrOnVvESuNQ+vC3V
0Y/y+gaBfIaeRohHN0hykrTbScYnwEb1Tkdeek4jiHUMDvwWrVZbv8KBkycpJ/x+NqfpPUxzAjI/
QlD4KTPReG86Tmb/FhJzC+WcBwYscDDrm4mj6pqIeh1HgMFLBX/VkGZH7sr0pYAWMUBqa1ria4jx
fsp0UX06aO75iRg3XFDt0/ynYdvoA+bRii+OHYMNH7bXpp+F852SSskbLNXqV8dltmvUBEzF+APd
uuMM5yL0Fwd2I1NIKgdyRM+9chMfJVzhXWBTmWjfI7Oc8Qx4yG5eE7ATE+5IZ7F/WliIj4Jbab2v
LJE4yNIZz82SjCebOYV5ryoAC1tsO+FuhabW74eoKetqZ2U8Q8sfOKPukyrQza5njnrpNDDA16Ao
Q6iFwXINluCQildKYsy12650Yma+fjz8hqHgfmIfF/DPBnw0hyKElID+uyZi58mOHoJZJ2M98tji
JdA7uWb6kNc0uZsQEuXbSj7MfeATrIUg1Lhs30uH3Gixjuouluwut948IexnSvmrYspSEzdM/3tg
cQe5gxV0ekeR351in1XlAZPg+sCrvL5KGFXPOsuZBAzljLpOdInZlRATm4PXkcGxKkHGDa42Mmgz
5Fr7SgXhx5LE9V1dkve44UaYyMZZeUD2M6RGceo68FCbhTnUcuOXvGq7spibjz730YYZvESPbFT1
a9HMiKJTvM71jQjWLt32YVZ+I8p6wI+1TibdIZlcl90wyNjclYXSm46k589mrEtidxB4TKd1XNGj
rZ6YPk0n5MfcQpuTRTDmm7AhLzhmY3R2sD8zT+rn6bVYNWfm5PaYY4NeiFMZhyBMEUyn65HjVLVP
GfqyESJGkdRPYZMyfnPylMN7SXvxVRE1mm9aMG85p0DTPfh1Nx9RSapP26v8zkEIsEPNgNtYsyKu
Y/IAtiOx0cGGGUh0KgsiqLcrs/AreDGpf0299A8M0woW/71zxDaHOQni7gmRUHQTD170YNrU/awH
1Cn8Xt0DGSDOyRQ2uiX42E+OqvBwMeJnjH4r0bLTb4xeT9Mad0copPlVhha+1r1VxUUt7YKrYl6z
90o26gkVQ4WOlwy0TZYO49kb8YBsc9+ZsZDgjEHiNs7JQPleMlAICDAer4hd8TNobPijr53xBjwX
2K44odjG7Fkdgnqt8NeGVpEHPmNhPnixbT99hvG8RknrXR04RXlmpIlZqyRvDtuXmhIigMmsETup
q/GEPpRMlRSWIvonpB7BQftkPR2b0LQjcwB/DHYNtCku/7Zdqe29sEhvM0yS7wrGebhdQjsz+vMr
526qgj75zaBRjtygIiV93nczDMtggy/cv7UlBWlOj/NCzRs4S3ef902E3Y76aj6g59LME5zAsjpg
i86qhdygu3iK8ydTTfrqZlIGV46F/UUboXFFW+GjSF+n6SNb/fwb/Me45NgqWEREwyziHctxf3oM
C8iCwlD0LVvbhZLpWlOU5aPx5uQJFs803IedlBF+7LVw/3DuZR/Q+gjxjpNKXEzV+49M2PkIAumc
SNAI+51PBujVHRT656jsqu47qUzia4qS5pI1bbKPWN1/pF1Xj6AbBRWqdYw4eYGcK3SVmPgP8PMY
W6IsmNWJg8a5W+tRqo3XZABzR13UDzFC06dmKVZ1RkhDGkwZd+Ir4PX2MNkGGbdM5y67ssvqA7ge
sWPRhLe3G50w2Rpyt4Fq6J7o87quBXeLwgO2bdcZTfTIly8vOsnro/RFdF77ZvyyltRi3tJg2uR+
7IhdWjjBCWk8YSkidkqkY1lL7H0zjZ+FFru2n/cGy83BjEhx0afp6kYgRoefOA/roROB83sKVsYp
RnGQ2nJgKEObPfUkJWnZbqj3V/Tpk7gr3dFh1ut0y4NnmvBn7k/tyfbO9My5spDr1cjskBknu4t8
VP77hOVNcRyrPkT+hzS+2kcoa7Z1A9v+2c4K6Z4J5tE/9IPLmIB03woZrdu8opAad3IM0j9upd3n
vI3a9ya3CEkqk3bvJV5aZlbSkfUeAlz0NArHbzlAPPfPEMbrhdF50J4DA6uV53HVC6dhE7anPs0B
AtLo2G5LjtraPzEaAWodVUX+mHRFPd42azout8Vo8GBQy+iHgMw+RHPkKfaPkQc6iHs/deJHuOzp
kXFHII4rglta+zaab3UYga3MBYlpR5EbdM4hgODNggk22g2sXSbaKoB+Ry14WTiEM9ZdcR1FB9dM
IvhepEuPoNGXZJdX1jfdrvWcAPdZ41XejomnxqLFqCK+HUoXywITvhFVHIPMa7DJ2kUoWKmRf2Yo
bsr7ZjBzewNHKHAhohNKtUsUDyJHXl28p2GPPHxwzPQSdPilMVg68Y6Gkq4LIXV7JWKwGEK1U70U
dTF7O8JvPGreSphdjMJgT0+o0bZHzOTsTsg2YibtBBXhXONE0mOJBXDFDAyucS7NFtsFuu+46Ofj
zNv/Yl28+YStGYbTq1EDpiLtkIXEEPVHGpReRXR8n3zwvdNzUQfdzSKYvbJbmr6sr/13F/P9N1Fd
11QhaGmNISzXE8CmwEKZMMuizlXc2+atmdPZuROJKvonABRsPf1y8mMWdXH77T84Oo/tuHUtiH4R
1wJJkCCnnZOyZEuecPnKNnMEwPT1b/eb3IFvkroZcE5V7aK4K3wJhxaqRlnIugHkpNVtGXvJ4K+S
tsO7Fznq1EGldo7E5Ma7n6JT9ishjtcSCNVr/XfV87rwIFKM/5JYe0M4hyaGF/K6Ee62jH5B3vql
mXD+xN24Jfsjo/002yLczih4qJkBUsd2SeLkmz0V6zIOLNPvzlAwe2r5OIlUqekhAf14j7qEdHvw
qmErZTPLG97XjbuP3CWovkIcUr89Qy5lH89ueYL6PvzXLmgoG1nYTneUBZVrcR5Yk6dn5nByonR9
5Nsg9BA5Gm8oduDA1UMVNjOswMXSZ0icrH1CbxDu0e/YirzzolEDW55QVVt+yJwjClsN+4HzIFkv
YmzrY7CMc/iYmi5Gpiy8AIe2v5pufPC8nApKlw2jPkSlvu/W2Xt80LvBVbqmo/0Hhnj1LkQa2+zC
lyqviA2QOPt6oLADQOAqdzBgavedjGk7X6a2p+Ob8pT2K0GZZ0/6/4X7/SddMQF4FsbpNNnprWlr
b49nY/mE385gtOAnyy74of3xTI55cs/Us2bnsHeWELWOPYUfYZn+j+W6s7dx5827GJi6PGISLh/W
wM9nhqNu2pXWqPu3wCw/sLS9OlXsvi4h3tmIkrKvLFLBePKqXkKDE/M559TZkv5gREi6Xul3MLFL
tLdVkzsPg+NO1dkNnXkbzKO7pzJEXFFku5/47xR37zySTdq5Ze8+UIHnvpYyhC3QMj5wDl6WINzB
UdQ7MUjiwWJuqg8zC0esGxTaYFehDsE4xyf0ObclqAme8oj0cqDEheNuWH3QLrP+FjZbuX9wLPzg
vUfGNkahqPMbADWxuicON2ISmxCsSfmJhzLLD3Xl9+HTynTFZK90C/6xHWz+xqSqoAUrjn6nJGWn
Q/w1rsf1l8YhGCx46Oouv+GTru2ec0QRh3udZExxt9p60VTs5dCNNJ6tLrxL7OxtGNOKoMap2QVO
qY38jyoEx99wYGEHY9h2ji8i4z2x0pGi6/RMv0KeEexqTbdeiERLsAzg9AN7zcbK0NPeppACmnPG
nTl9lkGees9tO6r8M6TJrcIEAJMbDwd3Rthscb0K59HzmKx3OuxHc1xaumvA+xelOK6u6Fl4o9PE
X562cWu2GB0YeQk9iW7aOzbWOFjyO2QABzz7/0naDgsOnmj91iPAgE3m1syKd7CtKR6vutTs7C9U
eDnlvG2DQJplN3Z0xQBwoCPOyXbewHmvBwkQEg/lp3GnU7A4nPAeGxIA7X8NVw2n/GVewddxRDAc
ipXHLonLRQbTjaquyiIwIZYxIrDD7p/rOchmSmhhq/bbvq+SdJdN2HLUbpZCjjSX6irFeEqMPSQd
y+xKkSwIelse07xyOSRjr2UNF5EnsKeMlTVhBQmk4Vp6bZ898eQwnKeRdpEDa1MWboeDTbfgbvkY
dbBJHRcf8oYSwErTLNGYqS0vSTV3rUMS34zqbyvVoD7A6/vU901zTya7CbOUqKRScpuzwl6vfWIr
Xo8iiVzQSRX75R+tU9RmH1E82uwR+3m4NWSB1Zm+Wbd8ZJHmz4fYDNN0XrPI3J3aSRz/HTDt1HqH
gwmwwYmugNbf0X+2xHiC5+BuB2rpVwuwSdtmUpdwhqsLCnpy2AkiE9Ob8+Rn9P0ujHJVUfinDHu1
JpUYGxJmIUMxR2f8I/mfoUAbux/WG42Be42Smix7NYssmHD3deRl32Ix+MERKw1aPCclI8URGzDE
F4TSKRk2adz7cDLUittl26qmGLcmksZeZ6fPsMcm2LeoUJ1SQx9snM7L0YSt8PcDRM1yS/scQAmk
v2qJjmIASJgceTZMQp8GwU20006PHFyVizP9RYKpBoJGkXVIvUG3Gs5kEIV+ISswi39FRCHUu+Su
6P7rU+zzoJDpYEMBlk0jEbE4LK8xEFgKSch3KVoheBOJgDcoiSr2G87fYaabcxdB/y6PFf6SAU7D
IiZWwqyCEeXY622golRUL1XEjgi0D9l8GamFdB4LYNPtdl4xmT/HftzwGs2AXQfdVndT0b71qmjj
f44O8+WUDZ1ob1Vec0INEujYKMZ55mFBrgViV8g2y72mpXY8pNRgUP90rRZqF3LR1HuP5bIud6Qb
PbvpK9oiHnAiN++C9lP6pls3rv4rZkF+ajELZD29Ye9esUvaYLNJ3fYMJqaZ3q1viDPtS0z9Ban5
3vEOY49QsLeqzsXRaduO/HZ7L6VtqZc1Z0nXrPPrrhGEZ6iljfri8djRkTFVXfkjcUDGP+q+U6Sz
au2m450VlK7XuJ41sBKv8druYHOedbwtLH7u+zBB5zjdfHnX7hMvytZDrFMhd1A+F4dX5ZrNv6NQ
p96XYRka3FhEcXjexESbWOfJ0KmODcODMx9dt9OUsoarLtaKJ5ZCSEYVjGNUVIHfp7LsxEQHXCis
6+oechWRaQ5qhSPd7y3H3vjCLqc155Xz8frZgWKSFzJloLzwUg19vOsIXsxnfDpe/zBaGUT/+OvC
oCXk1JrHSKFC1WdWIwxnc3vvBKAegyuS0SeJivNUUPh8gOAyJwfMiWX1CmMg3da2YUrgmeiELas+
Zx6ZKvw73gdrPx/NY4N8Ff8Mm7ZfYsIj46Ivk0r9+qKxLiRHz+VZ/UyePQxOSgifstVCaJpdN7IH
EJJS94CD4JmaFx/qphzSgaXO4g3JOZxgJhwI7VdUPzZd47/y/MBUcURnX+vXgpLPareMueFxrqu6
Xm6pE42Cs/eY18sWyFNjiU8ap/071plI/4Zdb8tXnsgtSlQnNV3OPGu824CZXh5YVJbmByNYlJ7W
lA3Tb0VPjwoOpcdu6omLfOo/1rmjRjNdJkmRjyXmIG+VO1FOwBET/WwJ15xKcCqilvpzyWk35Q2E
gX+9rODLgoOkD9r9J9XcAbgXJnoJUALCDo3lSaWjp7GYFAE/5FOx1InUW86s/Uz0ERbFfCD4KQZa
JdykH3+PnQuUnGk+sPTPjtbtaIMMFsJBV9YgGQjdOQmD+GlZI74nYuQR9+93GeXEsijGa+fqG+Qq
QyFrqLylrLSidqf1b25UBjOnF7ZWWzjDMHK9Es7JxrUEVfflmFq0KM8tXQfadS3Nq8yqtfOO8AG6
5M0r26g7ZZY3KV4cmq+I/DTx0BRf4bgmHaSvfMKtSXV4Nq7zoRToPPOWj7f3H9LAtfKRKaqmsdzN
MG48t/j66KIqsW6VJ+wnIGZq3uHpZ+J5y1TuO1MvKZL+qEMOqzD9o/mgpeV/GmOoeylGS22QoisK
jSXEWTdTA/ERSNJ/m2HV/p9syoavMdfypXaycNr4mWNutu9CuQtkqBtSdaKIHx0/Azk/EAuM7owF
s9akLYMIAGNUU2pOq+1kzR6+k2h75Isxe008fyCRmpiy/mtG1n5PeLm86cuzEx3TW9OnkmItrZjz
SNwnYX3EMmm5aNfSdQnzLUIuNwqm5CN9DjlUiX6ZUIwcTJ3Usjhb4Sa0Bmond9gMu3J4bshVnRKy
lPNmAItxWpt1eJzxhUHndSEWsD5sd7TA34N6xbS+yiKVTxndRStSTF98DWVB19/oh5fAD3MaK+LB
P7uBAwstlPzrVLPwnKCb6kdnY7XLw0z85rgpj1js3avLt7EVYxcsxLzwchCQZGvSgJUcRFDtnBXs
/RZ/sf/cjPX4lGUOSd9qtSLewNgF287h4RFQVbPz/NV/iJdUIByzgz5DXqnfiJ55kKka9ep5Gf1Q
K3HQLatar2foXjD48YT40TAZ7xVNHZ8KG/G2zfPmqOou3XVgL7YwdPTFiV1KHEQ6dG8MTQ3LM8fN
EGXjJrnV8K/ibed1ECCsqj6LokFWBkL3T6g0XKAjeETF1qGSp6xMsj+aukWzDbjG70/LzPuu5Dos
W2rmKLEMFzMc+OfvHYGZ4q4I8sfI+sUvSsBwtriDDj4wzOLLkEvI6QDSzHkIm2hbJ1ly8+iNkhsn
xZjiTXnNNzxId8vztcNs2VosNImhAMhi39sR5Kz3Nqi8U/F/by5rdUrAlpm4LC8FQQEjYyd53UQ9
Z16OjNaW0/AuTIBvlx84e/ABrZC6zrkQ06GqH6iTqouzi5tkG/lJ4yOKqrXbQHnxqBkahnUX0+v2
GBrKPtDeaqqBRLZ3G4MVh5eKx6XRz/4mS5pii9EnokF7ojG6XKIUtU3doV+afSKqMKtuUDmwcDK/
zJnUZ+zwQTZKfLcsTY5DmMkvVlmkpHQxH/0ISjgq2R0ESC/pdp6K/DzjyXhaVNNcAPxwWi8A0LGf
xMVqbt7KbcpwV79VDqI9G4NopfC5DyoIJTnTbt9EmyxjZNxOiLssKrMajxcgPIrn1hJxFjA5OA2a
z5v1kHjsjaD6enqPUhg0j2wk/evkSVSKcumjneN1kbNjmAdX2fj+OfdLfSI5TStPz3L2nPDsOVsz
dCe1luac9Wwlq6a215w//MQ827zlluE0WqW/G6EaIZ6sUXbKa3966qcyvyVRFj+INZmwfVGY9+iO
EztoEYbqNatjLGXUsstTO7bOJVGz/E+w4aE0Lg5VJ89AJgqa+zA4fLSJU72L0rQfXrPEF28evD2R
MoRRF2DfiVMrqkYyZgG1Rjb6oaqJQyalpDI17nrrWJ3c7FToFvnGdW9TnnUPOXaWz6jvlbcf6pLO
wzqMiOYQcIhO0sRUymW0aV2ID3AXuraun6CkYyiKeMlkksudviE3uw3YWfKDqVy9m8fI2ovE8bLl
4EcJdzTM5rFE0ftsfMz8M3S0E4MxAeFlbRFQYzKA29E0X1zP5RUkAwWqBaeN/eBQLgjrE7go8kH4
aHg54e1E5+QtgSZ1CiOyGixGTfLOKnq9WSb0TyNkdUHVHoDwRPe0Yct2MPVwE8PJHZ/jLlppHPLB
VbCmPQT+vfaHI+otrlazkytU1y2x8MQ868n0AxGCvnhrVTQ9K76HLW9tLz24PHP+LnhZu723Mlv1
WOV+c/6Kl1NDAfWupYbvtSHYcaLykuF2U4e6gN865z8L3rNfebXkGe8bsEJcwKhthLkmhmpKfvLd
OJkRKT8MvrshSSAeDJJdCQcXNi26j72Tj+oBuqDT47xnFSKbnULbemZwmpgHgvpD4xW++p0fv1vS
gsFZs8s6WrVO7RNMCVbfUyznjzRpxGNKzAWBootfXHZIZzEP07lFSOhIperIPSyJkMeUffNfDJhB
8DzP2ryxgdTOIc17C1eQs+vEPZqyvlyXQqa7RFfjbujr5i8IhPGcQU+68P4vhncoMn5MYlr07bnQ
GHX3naIpROHD9DaQgFzGCMgO/F/HgAI25LzwsfKk9vFtufq/EUrvx90RERGMWbNzm2T1HpJHUx9F
H2fLMfUSsX6Su1UFO8mZf//EB19BHYLMYP+kc+Yhq1U5OiDKPm4fMXskQwol8jPsI7bwDlXrNCBU
mFo4DGaxprQYyP4I1gEnYvmSCLSH+4RPQJt+RrswRiYijf0rrzvYMMAxaowG0Nlo5/Mc/Coac3eV
7wTtgtiQa+jO1tu2MfZ3ToyzYWfmL0F+o/Yzw4qATjghGPNP/8RIXnNaKW1vr5zAYM50NvSfgzmx
7YsTV1IcHBUN0bllxSUZIHkWXngLzts5sDhAEkWMYNenEd3qszPN+JcpKASSkAZD9SNz3CTDWId9
/mB46NBKY0AobxTzH15EClS+IBgzKEatHxycIu/MH0hmdlvFTW8uPLuc34KjBhjcwPLbOy2HH43x
k5ur5yGyKfuxJGyapYs6yEKq7JTM00oPVZ2/pPU9MLKCMZBfnen7/meU5TgaKIihfCwj5s1y1IkQ
ZHlPcQRWLGnzq8WfCX6qkHfn4ewlfX/N00mr90zyMRwDb437f/U4lg7WAT5/zqo9j/1TTJ5Y/WJX
Ox1YZmB6rZWKM14lXVX+0EuF4TYmX97vaBEIDlBUi/6bTE1neFsvofvaDSwJb4gvtmHLMGui6fVM
iRQo4IxQ015YQ83ENqAyNTizhRzeGUq9jNBH2VzcmHw93nTh6udsbkzsbrpkarFU9bz/f8APVf6u
W0gqfAfuwLqyBFhrkhUFfWGDlkrTbQYvj0+cQZyOE5TmCQXHs6UvGoJbIjtK59hH0hyyo16JZHw5
0+f8hDrqHALKk78HP62wqwtR/07XkZl1zdmhgEwLALeWc/OqxmbeLqaowu1UNjo+ZW4OH8WKcr45
LF+JZ2YlFBDCZnr6joOAKs6kSOprB/VHvYAMSf5iQJ6Kc2jqfkax4wV9j8cRvmjT9Bs6suaXW0vW
eLMITzIIi7+Fo6cL4loYnkwslhvu379CK8BWx0IRUf9a54EMHeuvoJ4OIT5VKn7A7/EzU0zS8eDr
KSZ7xGIFODjjA0y/+xW+w9E6Svt2NxUos7gIl1qffAjpYbXt28DBf85IF4uTlYyy25BsgzhQJZIA
fICjODMHE6HCmlVGcZU/NxN687GOV1N/OqZbUOH6IV7LwwjzfPmVCyHVBgIZHvy69kbSWlSIct2p
Fqi6iukW8ODRgIQdJww57M5XDDsgfHn8+JZdzBxozbQ3DM13J9xsvuKLVuQ74tQEzgdZD0LvHGam
Mf7TIT6uD11psPsMU46HZcECVj5kTUaloxjTsmBluRrdHoVkC7MX/O2Qs6iuYnRonPfzKR9oJjXb
RQfNfz0cpNhcphlPZrKbQq/Wl8Cp42TdahCFSmAMWEtZB280TdllucKPHdiicOyyq7cDhEQ9mctW
s5kfM01aq90iEMpeYeExUhLgYQ/e0M7q4gZm0wnYMszX5WeodaffALBVxT4kosxlzOklzDt0Dyr0
zmVp5PfKJwUSAMdpOu+DPnKGr2bAdrAJViT6Acu/j6lpUNGCcSlTfjfAeOsas89Gp564JWq5NE9u
Kyf+t9aj0vnBWKDlL6LNilB+sKyC9iaiIYuBs7BcZ0KSZsAdvQRAFrZRRqDsluJSNsmuIkFa/zNl
5nrfLvwL5uemx/ArRiDxPn72F9oNU//C4OsGW0+x2HnxdIcftfUA4V7nnI/nbWAZPu8lzle7SZJS
noMSC9RGtPf9VD/N4uAOLEhxx4PB5KnUtWeHzBWtMEG6jUa0qQs+fVyEXTp+l6iKMPiWyN95HJjI
NE3FRWXJJA5D3AAE6pV7AzNJjm7oDM+gvfYLAONBZicXgL6UmpcoqbTgvviArHaGaRw4W4+fryQX
4YR/1qIljrMGQ/FLAc6jlW5daBP1QdazKmKRwUW6oK1XA5Syu33CdWmVi6iZKwDGdZUZZrY9fAH7
QFrzMFTEHnkotM0LFtjk4nVB+7ZgjU2YJof5MSQ7+mk00sCu9Vq5GW1KkhehtpuefEjA7WkZQhf7
Ew5Ye8ZvsV5L3ydUghcXeOhoeU2yImZDMG7GOm6LYy+GgT8qV3MeaLR7gjfBEGZmL39mux+2V9km
I1e+mPKXgBL5jv5MsTx4PZ4UhmhkUx9JFMC+XrV4Au0j7V36xLFeMgW/diBoCLtWg08vsa3B/VR3
8iYdI6U4ww31on1NMKY/NCH6PND1rNt1yst/+i5tPFNsI5cZpkRJqzCbO4/hWuljZXGx7WWetGJH
RyLPjJ6N6zanjJA2g0in3aGRbgabQ0umOKJuesWuUCJFESSa+XU5u8Vfc+Z07yqro3RrSefwHKSH
YD3XfjC6R14moFpasgZkcHDpdNWYfXjxIlooFg4dDBhO6uEKpikiCLrGu74c83HXVbM8s+wFV5Zo
wJpgaJDbCmTwH+GUi4hwsV3+ZgGJ3Wuv4vGVNsdAn1Wwju/uFCqWLI4tgPMmWXsQMfPkoVZGnnRe
eDPjs1vLJ80m5bkp8/7Sy6kPHntlhktRkRQMMk7Vph7ms1ir+DwZHcKLroJvRbMg+wmoeFspy+6Z
6Zivi5Y/WwOZIdnxrWxanGiKUydulWzPtDJxANMs3S6ge+b+7BILIahZDmv80EHOm049tcPZQdCS
RCAvc9BJHZyt2GWSCWGdJtvgqPps2IuccyovzbH/a9KZ0ZYZHs71vE4rUO68uxbs5bmbO+MAXUK2
eXNrvE67ZNQsPCjUeCC/kSEb8572GBrgZXVG5dCWRihns0k7Tk00MhR7L8BCwLYgtufWukG5izkO
vA1xwVbH7xP2X7WyHC9Bw3Fy90RMwbhOOF4TtNyMuR++LG5BjG+el4am1ZQajtY69jkB+X1YS6e+
LGMy7Cc54juyZnmpCT9uHXANhDzGwTwu1NReDLddz8RZqWnnjoBa6d1tRvRi1R+WwKufeq45mmU7
dxd5Ii8vQ+UlOxdfr4PP38G7GbI0zxCMjf9heTDRj22UhKbrYG/K8zG8y++pZQPsV7iKWPS00P0i
Azw9dPoYW4FNuuOK/HVxsOZw9gbtSj8lvWY09qiC2zenmHBbE0kkulR4mAIzYdCTPRsGyynHIE7e
erIRpwxPxjsXBeFkxOQeSr9kT5a5ifOHoHh2jKsw+xVAOF8grQv/7FmNIaYBE6c2HttEdix+8kuS
K/pB9yTcvAHX1IWEWXvIAgtYUTZx8WWESxeKR3sZDgFUih+9485n3UvXPzSoRUyGuRebDVcHWIAg
z6o/jrXhc5+sTnWqiQCLbeM7mIG7cvque3KDktDjS7N0lKPgZm4oTJ/xNXRO3W0hvYhzj5j7XJTL
8GyMXyWv0KTnp86iv2BnCJmlSgxHLPIb4J7eqNNg3zD+tZvcxT6rRcsAONF0+B1OzZL8bpo2uaEm
cJc1ja98hpA0JIzNiutkClxr9QbYkniydWsKQu9YIZwFTAxb56V4z3rRFCebiHDvoglx+LHeDjF5
Zl2GOboQKnmTgcsAbIhmYQSr5/zfNGgjNk7Grn9DvyUPVcIrzi6yhAyz3l/EwcM38LbQT1uAkjbi
CGksSnlstjVDDkGL78gBVKzECFLZ7fWTKNw83Kctj41tDxuULQhHjgcSxt2wY4OZPFKoMvyYesEv
GJog4wNKJoNdmg2X13DeGEwVbCcIfK8MvVn0oGDwnGswWLfIG+biEpOliA99i3a/CceOdJKAbtf/
RCYpOKCi0g3n2b9T0QgO1dh4kVejYodtFbMCiQDxkHB99CecB/Y3PoLqqqlqu+dBKBjO1jhQOy8Z
2/EQ9rliT1DIR7weAK0zCTvsnM6tPk2maH63Pn3vG9bmy5m/7T8C88Qzy7foeBeAoJP70BFXe5xi
N7s4vq5P1Ml2n8yujbktfTwv56kbAzbcHW9R0iRKTqS1VJ+yJYfvcDH3YZWiYrJeLYTO4qznybB5
FuW/XAOh2nRzMPyjbiuRG5wyPaHXOCaptXGq0bskLseK90kZwUFBxinN4HWX5OQCSpSteuzxQmCd
LE5VNJTPjmxleqzre9pycidiVC7Juv5DZxSciA31oCHusnpxg+4Poan+CuFDL1timFgmtRZwqSss
q9UeDzenEeGNpj+SYOvUBuRAyWGwtvqEfheTqQEWsuOtPT1xeB2GTzIjJM8xqPntOeLsFJ1WiI+X
lXqRXxC4FtYvosYlFCefMOx883JfIk+fvQrp+6Zs3m+3lkKdr2Jhf0GrR75+uDhquKLReHEvJsxj
j15WuwJmqUP8rwj9/DTQbhIdZAuFlV8R+gITwvAviqLkw1tdzT4Zmje719yTCD0uTAJMmOVK+61n
oHKiiSQVaIEuJaeBdSYlhoi/aLy3BLMvXb94OOZoOEzlPmjihPQsgjuK5ymdSUwfY5g9GT0yI+a7
aIUzfdCV9DXEYksQ4rh6+fCfF9ruxeBJWIHES5aOXAoo/xUm05cycsPXptIUxWLD3ZlmcfdOR0sM
zxdaaTzQU1uDk2x+D0bsGNTWmCNeurh/jShrz66ZyrLuCMV+Kdi6lst6ngBVE7Ok9mnaIS95N12j
UjlkY86UzggCbwp+d7tOqDcx618fgv8BuoR9SrDaXVIW498OCJnPIQNEwEtrTAgqR7hsICXGB0EJ
DY/NDJYDA4dsUXxy5xDqQIenuZDjnrQUT53p/2y2ZYElfgQBQz5Gi9zi+wVtlrXEJRb+u9z3Ab90
i7yws6mN6mpDTYsC2cmLJnLIznNiOuLXWH6rRE+noR+BCnCchW8j7zmoFtPDX27EJiO9n5pHxkrP
pztHVq8xvsg/kzsHXE8sWjdDU43QikfzgKMFcVdP8JhJBHRPwF2dc7B447Gf1wpjrm1Z8KUe4uWe
z8V5MyYgM52tuFWLCMWf1Y5p96MJ+VwrJoG9IJ3wKVLuzX+L6LT45SxYJj2zYvR2l5xTObnkejeq
sX8idBSdtStYIpWjATQdpiJA6Erp3y2h4bOzaaatwcv9NjDTnDT8PKaZrCmOORthzPzBgim0GwbH
OVWKfkv8g+T1D1S9x2a39uzEiVeHfLOBjgKOT+XKVcYfk27REx9fFdePw9joh4Qv/IZviIBZlUBq
h2dCoDhbasJpfUrUREWmBmY2yD2RkOgPBdwkUgct/S0unCHZT1qgkgLciEkB6gkDJ0mD96AO/O5H
AaAYSSlS06Zks1KdAtURxC0zXfFciAjKIxY34VAAeszTAxBcAAKMNWDCFQJA9e4OJogQVPn2kOJR
GU6jrzSENdW41dYaCpRONavkdl+BZ8H6olDVycKOYdy72LmnjHyQB0kFsTmo0mPn9MJ9JmdqxwdL
nuSpzkrm3mhiyf8slMbBj0lS4mpAVzu6TgoDkZ0CbveI+GoP/8PM26IoqL2bJ81/IiTIQ6D654xY
9s45EzOjlFlYX7E159NN2KXEoDdZrzjWnYmiQxsFjr7lbhe7t2EVoUSt9DDdJ4YW+4DlzU/MqsWv
OS7pjcD/hjmWd1H3MTjMUYJ3N0XYK748fZwaJ4N84AZHMrIsHwMUUrKv3Ywx0SuupU3Kr3yq1B8/
kuFLlcaB97C69ZRfmQcwMvJ2n+tdxi6BxSu758cG1sx35Ff5k+brfMHCbgh5q6qI0MQ8kNbb0NK3
cAb94vkvCi+yv/c9MHuUoSWNgTJDiGEbTnheEC8qZCFaZ9t+M3L09tQGuWHEYZhyNJ0HCJ1sZ+ZD
wn/wb1XDr0E1d+KUUprcMgsMVMlsi8zE0YHOLN4xw4DF5IeasasDz8bwsqeONj4vtoiOvsy6p9b2
Oe0+BXCRHT+NIVKEOe+soZcP22lZ7c+pXLt/YdQD4q6WkChzE3JC26jSLk9pi6lgC/sdXEKLA+qm
QtZOj3O6wuBO/BbHqWoHFOUoUyyykwQL+8MapdWLo7pKPTirj5Ml4KJVRweg+cWjG2Lf0jFwqWBG
fwvK5u9P4VADsAY9mj7AvKppqBOip8ZON1V7ySojnqq8GXZIlslLC4f2vcRSTA1bguXr2nK+iCAm
rRKJrsTqB7aUvNQ2rh2q2NayZm8G91JOv6zlA6ruQc4Ei3vQi/qECj89pQUtKiSB6na/pGV3CqgE
eWhnD+ozgrb3iVgf4asuOTlkBb5kDnWmN68OE73cMvVH0ZnKsfWEqrWQgutH+bZIm8RPmCOY6GD2
9vohJn8BS792/F09kkegQh0t3KNhw79MjqDqHRwphCMnoUfwq3Jnv3gfGt1QBp41M0jRnPUd5+OW
3xe1nGZjglx95r6T5uHBgMXB866ujaNHyrLmnc41DOGB3Qo/Lmy8Nyz+sX3BnU/7YedmPAYitngo
FfDP+pdYAhm+khctaVzLBOEAvpWh/Cc42skP2Ow0SmwQkaZ4YyituE5TCt+nzVocFUTy6Xnvgyhh
RMwBMPxx5agPKqpE8OD0BpcKWSgdkBGw9YqMtWFHRIfnBpKUh90q9gE/98ouD9wo/T4INIyiao53
lRdjf8+FtcfVYaO4oXAGilDjxyV9YbkOLsXCedyjyPtWE+wgVLH46Qu53Q5/gcshgR6/4KFKvPD3
FBV9IzkvkFN59qg8ik4Ao0gMgD4gCNxuLLb+ijBlDbDyoVQx9YuKHBRIXvbsIB/cZcpvlgkiO9a+
YeVdjKy/Nm3p5+PRbx3ywIXp1a0cWjH9IiYT+B89+avffcAPmg10lh06y0OQELSGsNZP7v2Fo8I9
bnerDuxxxXqW7Iuo4DCVudAOStpxgkl3s36KvRLQjkTnoKQw+GXnKXRPqVEM3HidUDgyHfLeEEVj
lz9LVHZvAwIX/QNoGpgJIX+XLO6XpizVv8oAhv2JACHSE86Gov6/8I1XpA9niVE/KIZD1PlMu2XQ
SYpMK1tHyOtUQElOFCjSXqfr9TBg6OLWlyRbIjHV8ZUheB35XaP1d8goe2ttPvxMUKXyZzUF6pHl
0FruhnGIBng8qF/dljyG87eehsHFn6OGCyImTzK0QedGydG8x+JZERhVOJypLjkNugx3wIRa2B8Y
2AtcpK30PuBl4/0aZa1+Ayi4D25TUaTFl47dGVFywdtm55kDdcitkSYtOg58GR4hnkeO+QeeWpxf
YLp4NB/gPuES7Vnfqv3/SDqvJkl1NYv+IiIECPeaSdrypsu9EFXVp/FGGAn49Xcx8zpx5nZWJkif
2XvtSJh1Os+eA0eqYrD87pYNYxUGiyUDIs8kSJzq9bZk8gPWS6GiivnjW3y4ScRcZipYfvc9Lx+W
i+cyIvtq0GndAWAzjCU621gtiW78nTtPpTqCg4Ml9WFqFmd8Io0+QSTp+zmq0YH/xM/tTfgyDk+8
yvMTLCb7WmiCqDxDOtmOUArvlwl/eIdWnDy/mZhiXChUlqDbkHdvKK/B/3DUtE1E8m0Pmq1Y1q7M
hfNPt4sCb4el3r3vPPbljE7muvR+WPAjkkrYrZHhIMsHAh8CTCuOJPs16KK7tEQ/eVixmwhcmmI5
zZKq4TTXViKBtHTKO1RLId4G9PQMFKWE2JeiAx7PvGgBcDiyJcjVINWKynX1zHCrikq/9iHyYRwl
qalOMHBMGXvEb4ACn4vmeaVf3nsmq+57Ft/zLrJDb08S8wouAm1agGjwNCLWOVi0+v/x+uOKsgaH
6otQWKr6ZgqTSzdPc3iegNQuZ4xf659u1WY++bW05HPZgzIGXjKU1d6PYLjsUHP5jONDMAqf2MtX
Xtgh9aOnoWCKtacx797JRdczsAvBCVdTUlx9P0vwxmYWA1A5D7be63BYPxHVj980CeWOnKcFOlwy
Q5AKPEaIKXK140oD+GJnEIT322JBHEcMZsWhZo26kY2QkydH0pcQxxU2olIWKxmacS5O7zhyQHVP
XRrkKM8EyWsNISwkpHH9PWFh0s5dZFfyKmtZC7pxdmUXpO69e2PZPrylLXgbWG9ph0RWUF5hSbA8
IrCyQIXZfYVOuviI3Na/KA/hJwSraQggMOS2edajXf8JW2q+KkqnA3udsrsBMb8WceDDsSGOqJbi
3WTt/JPUREXNQ+tk+9Usy3NlecHIsnlo/3mb7HZvqr53HjEWuBV5H5OFJrAKIDzJLCfKNU2s7rai
lrmDnMDOIHLloJgTIpG8hPWUHIKEgVV1pAel5BoJyelO/UgziSB/lUxrrUg8Vfa6uXMXtyJ2BMi3
PNtYPaHiiyGGX9blNB/zetGJ77tHcjFYZkNDQT4k4Pa1l7SZo7PbRvmj56E9AstF/F+LJPs3Il1i
76B9us27of9v9krXRmurYWykQtxxkWrWlyp6F1gt512mkCPxdElzpxGuX1smlnuQIwMGzpaJ8yO7
GhyCtmEnd40y5pOvi2xy1E0O3JP6i6wAQXQAjkhK9IQ4KUeAVDpkTsd6g34IQSdFe9vdzqmAW5ob
/D1gsD3nEPrR+l6VU/23XIx1FY1gwUF+DGFxLZzcXWQRAcAmxkQvOcuJWzI5yz+5nhAQ8+VDOfN4
IbSfiD6uYTEFrwXJp4C7jO/iV/SQMm7+C4QD4xhcGrbR6kmhlkcnG/TVX9gI2CUyOTMMdUlk5qBc
2I5Bq+t+1qhvn9acoMtMB/KPFVlWcAursbHuGJvkvCxsA13GHg1BLR45acUfk8uQy4nZyoZF0/MN
i/uA2ImSS/FS54G+pEwA/eNSqNWKKxwZJy7WLOWEL6YHrmLFJjuN6mNY1TYBlJ1dnIKpmopjoQpx
6+mS+4EcGLJ3HZ4oC8Ri1PwwIoY4GmG8QAgxbDOwbBzO6xoxShQaegR+y+rCizmiG3PVpUftKXdV
RGLcIWkQJIGu6rkK4ZthlUmrsfXjAdJGxl7GLX6FMNkByX1w46IDoI6WEdre3knRw/UjGdEk7Fnk
VK3gj9MkwtQdAkq9dk0UgLMBdtRguMVUQ+HGLo01kY1T6ohbZCauLGR6aYhbeCkaleFi63DnPFXZ
SGmeLEtxFBMud38Sk/MAhmF1TnZfD9llJR4MXWfkZ68d02jQOMTnZHfUGumdzjC1gCOliOC4X8VO
dlHUPLIyXvsH+IooryDiDeHt3Afs95qlVqT9slXn2QW9iITLStVykKNu1c26LDVZIanV4G1zIwzz
CbuuZZ/6Lk7qUQG+xU+FsjBGOzy6e5AZKCQjkTrNP7WGzb3P9fXlFkP4PFtSn6VF6AQeAoTMtnDm
huUvQX07kmGd+6KtVHdELBM+jJ7dvK1eUZpDp5V5YZ4YZM8RXpaAjKwmF/ozXe2ICEMRRuwefFsx
2RgnLOtaMnf4FxJyKr8krcY/Uy3YUvtiDj6DltyPFAFJiCW9D1gvVZP75DZe7/FXm3l9pU52txuL
iU0Vp/6wBueKBqv74+uk7f9WOkzzHzqMHHsDUWDlNVx7TOcshrh5A/Z9K0LZiuSVKkxJblZBHf7r
jBe9eWkGQINNN9c+agueC7asg35lGMibeRhxQdx7liZ2CskhQsRdLRaWxkseeu9+WMmn2bLL9qxV
tVxc2SCAcJb2ReYaYZWQIN7dwUCPUlHSjTuR98u16Lzwq1MAqH4bnBg/Tc8xyjLTb/pf49VRd5+g
s3AvsAy9BmVZSC8wYAZlytGgMe++aOvU8hcLVVvG2JKd/5TtePVjsFE+BLsAFz1kk4zNqUcthEU8
pKHckX4QXgtO3jvPLISjaCtwvrWj/bMbuYhMgq4JD27i85QPU0dsVxAYG+WG2x8ADNCAtXOEaQYI
xnopUEXNH2qSvvqEt+EU1DnQ978GRxnDrZz772gNzPDMk2L3b0AEFeyIORrHcD8zBcTA3ZaPnBEA
YHqTIf0YGNkrv08PQxBFN4o6fASABuueBpL5wbku5zq7ZIWT/kPSHjQxJ7XzSOE6XaN2Dba5dzT+
lKruPrpixnRRpKk64/AYnwdAAacu7LtvDfTpniBvObyEIs1Rr1hOdOePzv/FieWCZTN6SGBVVD3F
D7N4YyfEGSJUwUjrkoKNBW/xDmxHvQRsK5I/fjW39sxfEuJcoMUtMsEpjgrw2p+c3PyTKwVTwuwn
kfeKRJW7hcrJufaSpQriJxLpKvK+7FzEHrzptxLGR8nwrQBdgdkkCPZ8jfYnxV4AiSWrVAFLDEsx
T/RsTVkcgBQ2xyJFp/KBiaFABGhpqZ9E3fP0k5wn/e52wgTYxc2wwKTxxmw4RUWgGZi1aIZi7Ic5
GepmwIglQ93Yj16uKwrykYlg23u0DWtehRYeWxIgAbcOndNewMo3HtrXbv47NpTjt0UWMgDWPXmW
Mz6I7zxi154eUlZ3aNSEww7VBWc6A59IAKcN1Zo90aejhBp6IoPzYZ6fEhd4tiF4CrwoA1Q2KA1W
gO827NP1JW9kDfcVXcfJVaye2OFx8EByS0RsHLWoc8ali3CZJ7oev5qy8e8KrCgNS8M29/4jIKIW
XKhJSduGqJRnZoNCquQJE1Zb/alzKI6HniqtOC4OkcGVA5/4mCbdUhyavogaEBRlUv8KzHv2u+uv
NhIGCaHwz4RvoXwP0SCwFkUzm2RXmJXOC0u/gmlLDr+xFAEZ7C1H10HKhL2E3WXtqXE5bDt6emI8
zYzFOkfp+lTbQzDsA2N5j0y/k5wAHxi2v6OTTTwgkET98URpg98E4iJNr3YIuRWhE7N2QrFHbGdm
xW40YVNAbYTx0suDncDleWoqEgCoKq31vDqhZRExCcb7FE5Zmm87ezu9XV0LxJ5bz1LdDIb5/t3I
06NO5TCQqDlIxrNxmubjLc/v+gZoa6i4gzrEyGpEcdL6wmYlYufqJ5v7qdwptylKbBwZaXGkJLj6
JDzgVYdlsg0MtGLBXOHSqUMuapZLO4tihlPmVIcI4TfDM0wdF9v1IKYH4cQupXawUO5Iam4Pvdum
tyxFipfa61CEFK6s36IKiAkdTpt9s81Kf6B6CigkRiPNRsPJbwuLZI8q0gUyZXlpXaNhW71q+Cq7
xdfnYqbbLwlskIcA3M4xZWeBB5YMBAq+LQrlbcOcFdTOvM2Hnlon2rkuu1CeqdbpD8hCdYznCwoZ
Pgu4SwyYtmU8xEggX22z7mzth80Dg3gM/nnVMI4OUX6hC/JEzhTFwZ3VMCvwMH7C1ty55UqKsDVo
JiqJv4jhsDrMLXmu+sVOYqJvTPjZcSCBbe2YZbxAFLTyZz9nePHCIpGKILLBs5+pOpbsz8o5mB6c
NMMYRdN0qdknQp9J9MnLWnbppVyuSPEBv0EZPS94fknDlAVLDUKgAowz25ssBLT6E5dh7oldiv5A
MXjvYbIgHJnNT8h3uNwyhCWyeG/bONpQ2zcDW9aRp+Fl5bEtLyN6BFxwI25Z9LJ++CescvMNH8Xt
3i0MFZgZyPbF4tnADfWD4LZgQvOPznLLbeuHin382LhvReIk7pnpdnGb0SrTn5Zunz4iTnFQSiyG
5XRq0jvmRezLipTFrocPbMf4WjLg01I+jY0FKtKzZ9xGkrn4gRPL+0AxYz23pYMyVJIRGdtgR+7m
CfJJBs6VHbnp2u8WRNfN0PTDkbYLt5IUtXPW6Btesww0/l2IvzkGHWEJ6GQyl3s0LtVDpohvw4ON
f3hf2obVP7sv98CWd2kP/IH6ZaG5fUUI74uTj+WRr8mUHWPxuQT97wXldfBUYB3bLgkefD0GLDWX
FA0i8gJnfMuiuv01NhNoPMZ9izxP+MlNHizgVFg/OH9cFunNZa5X028UnyE/QzxI7tKByw833DY/
240RLqLtbRvsjzaAbPhNFSqjhxHJaP8yp1MZ3ITwKtfXMOrz4bMHGXpsuggobWS3pYydlbrqYWXi
G4d2v3w4Dt7Obfn1D8YhwiShANM2PhKrZOq7L0nmdH/ommnw9nlXlLdQkv3pyZ1dJiYtxQ3IK0+g
qRRef8ZYmzqXvqfUmEKPvblq+Q+JyFn6r85a5w/LwngO0krhRhr1CaiI5/M0qOaiLadhnOfxEdnC
LaG6D0KN3mZVVXFnE69pPUPCcBKUYL5z5s5Y6xTBKxqWAwMH/1OAtHjCr1kCO2kjRknr4NAvIrGO
a+oFuDlWPp3AFdDXg3su/8sia2alrMv03oxNPX+rIkRkN/v+EkC6mYaTtKdKH3UFEng/Icp399S7
9afyHRirXYtj3FRe6O6Y1ckHbojgpaJ7RXjiZng+mrD8AVCr7gB6zwPu7cF9hGJcxHXOOX2gklhf
ZBCV8dIHVnNycfMfGplgKk3spcRjAomFg0mcBMX2n8xgVyc3SsvPccH/TSPMzzTT18e2Rb9H72jl
b8RPLi84G4hxtKtvNKnmB5p9dp6hzTC8L4mURypzdoEJMoKXZHBNg/EuQRAA+sk3C/MuFKPo9/DW
zY09kI97GK0yYNRTp+JJytD/HhSHNcqfrD9XdRMAv5icd4dhAkOiSTkcD2Pin33HY7EtN4wPMgU+
JaPi7N+aS7LX+mj5ATNpQbfwEpcdH+YVRyCnRjOZRw+zEc0Lcc/ZJ+za/pEKlVJMggvClSbyJ8Lv
vO+icDoMAoGO7iKh/eUmJeU8OGG0xbYyW7N/IrFvxFngwskKcOXcS7uh+aJSOMgMLT1RhuB3Ya6i
HNXLeucguSe4FuIzq3QkZjrKatZWIl1jKVztx2iK8vc2U9lbRdfPIT9E91lXDS9dl4PNop4p36dg
/Mj7yuPrKhE0DIPb3NlJIj9bQC5/MnfGARmMRX72Z3b6q1z+dlloTkW6ek/E+xTlOeTFO7jceoSy
ek7woAhFZH2B6e52EjTiBzP6E84tX10W5fKtBt34Qf2xHHqcMUenTaP5x+tr4R8tmCvHFmZAsUtV
znoU2TcqWQuR3MCvRZBJpJOzNTeRE1ujeAkjae7F1mShG+H5zQwYSgTG0Y1TF8mzYJJACmBYxZKt
F7sNEkyuQ+fmF6b0RCCW5lhnAXUWFvO+YNXXhVet1QTSRD7pmUy7Si7t1ZpyAuO1/4LVyjo68Pnu
BKrnc9PY4WOAmfy0Vu1CWiFRRzFnUUe/gFS6iW3Xda45vw8EI7YH9k66RrKJmWzKDFk1bwvH8BXc
Hb8tm6aMHU+fE9TJHnM9S2QaT5LL6lxkiXhH/kB0BaJnlqoB2A+/X4kWM64MJd3j+I00c3iNihYp
UOUX7wgxnUvjwSCuJke7qPBBQyLxzn7ZFGWHvBn7XQ4mc+cPfK5mhmVVTDa6aZqquHVdKFhlYEgm
Dg3jYMcT5QPGhinWWRg9ZyybaOl1niILs3w29kSAZuT0QO9CUFGLM5os81fP3fztFnZNOTt+oTec
D6Rvz2hV6yR6s8IEtVpqPa3bX4oIsl2IwuAd2Qgw2C6IhmOxAIIbUC8d7IQeYOz1uSRiZw+uzrlB
TkEjGgbztO08C7Gr5ja/Bhht+KgrtNw6R8YhHEodsKf7QTPRloCpdzYJGo8sqIBFM/cpZgqm3ild
jsO0JxFh6C6gDwZyXqZxeIzS9cx3HR06tSIHDCzWf1hqvx2kAXFva+s65+aKpZppZeePxb/Qzoad
NTpcfgPf6gpduXxZlygM48k35J5APBiwMqk97WfFhQaQ6yOl390Ktqnvt5UQ5SEqqUdyNMJPa/Du
Mk/pG3ABqXONUptD1QZhfS8mZPwj1Kc97ngIpqhq7iiWqjtv3sznPlKLn6Sz+b494ri6qAz9I0kh
vQ19gyfasq3/CgUezMkXQIv4DIhaBIE2bkaTSrlBswcgykUcBvVL2QYlnMuyci4h0+bPMFDtzRxM
WNAph3+o3JvfmmBhIm9rzh2dBPw/E3a0E7Zlf5muemgHlX6EcMx3IxvRhyT06yNkdDvbmRSs677w
IjItu6TlUs/lT2PZ1RMX1nz1qLS6nQHLs5t6sn3OyqV+priFJOcG4EKI3dmu0Iob681NBQBdZrl8
g9F4ZkohGEDyMVfF7EIt+XJF2YPaOitwLyAKUXFWBUwPqG13lPTRu5pTrARTG5yRAQHgKCostkWl
XodqoNkkEGhAfORtyNSVINXW93IOmf9/I4gJ/8tyKmoOcknte6XX1MHQwMxoTEdo88qFzWXy5gfi
yujuePw2wasasz9lkjj35LgUz5K1eVwNxNnvsIzrea9QhwQHd1izIq7qKaNlTTvWszAbiK22+q2y
yH7nxBlf6PU/u8RNTkMB9hhHPRUCK1IiCGr1xSKe7NRVdOpGD0Uo9xlbbNgADOi+Fig72d73ukbf
iIGWX039X6bDBPmGrgFmNU/dc+6LEOpUlG/C8xoFUFBsaNEJ5DvucOfVcw0hO17fVV+qsLPTivp+
X/SSwTZss/a0QDJ7THvdPdOlcJb4utN/SfQgz31akRLopmbU0nletudcCIjbAfBzGFY/G4+bXGFP
V2n22gIW1C4qia3aQt8xp1gRnZLeBy1rwzbDF1cnYbbbY9aKERMPh1bnCkNDjVVVFLrf+/NEIkTR
hmo85GtHKduiriKRq4sngJUcJ8sbsDn0j66xxv1gIqyt5r3LUo89/gbqQO0E+yb90AZfKRS9CJMv
SuVsnjU8c/bsPscZngrbenUW1jauq8tbEbjOBzOa7FMHortEY+Trk12VJwiRm/yo5PfBHu5kj0nD
MOwYOPAXe4VzZ0/aGNKYpCeHx2DAJhP4AtbNuuQsHtuTNTIelDrwXypc2S+B62VxhP+NXK4IBlow
OO+VGsSHBa7NOlW5KH4mLZHccGvVv6U3mLscNVYE3J2Yrr3DvH/zi1Psk8BBcmc05ffN6Fc30pDl
rXTIqB/uA4YO4DvJ6NMut9iFSDoe5KZjh1SaT905L0KMAjmrrjpIJUq/+b90RhiFW/JaCIzlLdUx
iqrig8EL/9gUPdUjm9OIbHVMAtGuC83wXkCjx6MyL4zW1zId/pCk/pomW41Q8KadDFpuhMDSixeY
Qgd/DKsLxrP0UbFy+CwSd0vdqAPG2tuuwZkzjk88TpRcQNdPLBmYaoSiJl9HdPd9CPmzWEr1auBT
ECyq3X6PMMHedIrZ66b1e8PysNTXhKEH1RThxQQCgXi9XcGoHwhCGX4wYEeaZVbacMBFOUowL3AX
ejfHcg/dOM+/rSrYXU78Fb+eyXmy8jrZW50N6N/Gq/PV6dLc1Exn3BMlUAiem004XjQecAS3eW0x
0UVXApf7F/rE/M78RJzCKvIUQVeD+zSFbZ9dSpt19nFYpcTIgxFO72xsWv8cW3IVzYhJ4ykT418e
X7s51Wzs/zhFbpovoXXzsPZr9xjAfHg0yE7o7VRk4+wPTblh+kHYXFCzSVKlIoKoMZDoysQDNHas
PL7T+/UzjaPsmXZ03OCIXAvnHLjNRtFLanOjZzNHXxN9XoBQasC9gWrJelmR3S5/Vc4rsAYBpFmm
TchEpjUDbLjqornJl5Cblx+wKOqnwEwaCMfaldfcCTKYeW3+sziZza2Ktto7AqTxqkc8AIQJG3Bi
76TRUWtpDHDHzG+aM90hGuliaoIH24DeC8ctOjmt1vAlS0sPoJxG7PciGP3mHBvwbKgmJpcoVmQP
zSEZbSu6RQFDWvxY1d4hLzxxMIq+G70g/MIyJ/LvSOOaMapDIuNGHZRNzydCTXIdosJvo9s1axpx
GvUs/2Nv2l5Ld8zpAAn2sFFQO+aWt3BDHhNCcIRaMvzmyDUfmOKQ5VNHUqIXTly0mRAdWECGGIt0
rHvNBIikWbLYQ2z++0kyVD96YbB+ornx9C6Qq/9HD9XSxKlofPVgRsyjhNT1qHHHXTV64AK9Pi82
MpxDp5fFWF0VaYULHtQ7FzBe88oiy1pQ52zu3y9BE9t+ZBJ1ARKDjmUKvgr6fv7zzsF26s1WTclF
gtOwdwamUgolbzosF3oFPibmqOIFmgnzqD27DptPxz4Ul1cmSx+OFKjVPX6fJnly0zJLixhxVTYr
SlsG0PmZo8FKbSakbuo+R2gqsAyjj8z+wFEskreknnT0aTDJj1dtkPPjX2ktjVBbQ6NrDbcROYXO
CXXAaM4Z72pRs+PJtAWco01EfuckiSuAU8N1guYWkgFRXso0D2YSrVbylclYUv1cE5k15hUlHP+n
AtW5b2Nnp9xIE2xgtCE6/8c2Uvj/mQoOigG0kBeyQ89R+UY9ZxXx4+gr6I9LDxwe7Jf+yGgZDDgX
z/qMLCTa/CskYT5HhbCGs0pABxGiwnWyowmzsdx1IoprX5GKlKJz2GGUZS6WzSkDZETSw2eZztte
qnL0HR1uAlId8gUVGA4TuRt7T5XnqTbreNSRrD8J0xD1xSpJKrDxA02xU4iyONNNk53oL2Yt7uHc
FcFpUYEbXmY4awmSzoaaE6CMc9XuRI8CpYfFk0f3+gKaB/LjzpLdON7UZJkXJ7T5bQNjK8znZ3xN
KIcb7dNCO9zs0305zoF3rvsmMsfQyleFwa7Vn44zwefdUTDN8pbuxZwH3JHI8as+6F/6jdbR2ltU
I5pXm8Z5UwITvJgQbg5avhv2+DzS8WjD8vpq8wlxiARvzV1Te85jkHnLxswakTcNPskpF8Rh4XLp
O9fPjrZjqvqWf9JXRIoqBLkcBz6Rptb41ltL8IQASptXMoqGBz/Qkj+KGBpAJa6rTs1Qu0DtIiYy
tqNo+D3kZRS0lTCc7Vn7h2KhmX4nmD+/BNThhnJYjofYyTDw3yFR6N+7KutA2zJsf2qsafwXSfwh
ZzyvSForJKX3zBHd4kEqh8LHDcmb13n2jbsiGC4W09Wd36XFQ8FxUJ20qbLy2BB99+P75OTEOR5E
Yi4YXabnEq5bhg0053PCH65vAIb5RFVZTi7jteyc5R/z+Om5T1U7naKlD38gxgk81SQoMmZ0R2po
H7iGiLPUby9EY7d/B+AizJWERTbdsBpxI9iyfeEnnZ+XubPeeG1Jf0ItRMJZOBVTcBm8xL43dC3y
2Ni6vMlG2L9UZx1HPb98IY9SlWyIewYGWDaw/bPAUEV0V0Fis+IUWwatIieQfWOqtX3DoeMz9KdR
QlVtOzmOlpmw+p3l+C5NEglt/T1JCEVAhFOHcKTyHfWdEMJx63l+cp08rORc2KaEe2O32An9gb1l
HDSW/7qm2Dr438AFQlRo2oJXmuzgljwFvFK+BTlwc+hkmhFe5dcx6javfKvhoptzPU31j1XNiNMm
ZrM8s/lsYx8CUPQjCzyq+OjtJHiFYV6+8Is27AT6argS+xF82B493JkhoIMGadCIj/MmnI5903nW
MaQHbk+ry5A9xplC9+kKKedjjwRO43MVGPwGPN+f+WqS7qbyoANfEcFm6d++z+riYI1mTA+WUaq6
JMAZc0ixhLBhtZjtF0DnsLd9dn1bnieF2oQJ8CnoJ8VAxE7scl9VlIQ7w5cJKrQDM84tZ8anAv3W
jYC4mZ9sbsVvIhTpmdnf+s9UJQBNdbV94nESzCsaqyEOxysqXPFmithehILKwa2KGW1xbXNu67Vz
ghM+F8jNnJS4iwdO3iecBPWH3Xpk3vL0YihINYykmKQwSGxcicRDKA6ii07Jin/tF0bPhwl81rRn
fOA+5oDD2ljxN7ymGjpXPLsy3YOOte+sMRd4U9K1vG3HhtJrYOhaf/ae1fd/GKc2t9a4mhT/luny
K22fPCicGuOJyRrPHuuwZgYBCidSIse/ZSInrnbKqWFnif6267DCSFOtzD5tPHRsgxb4l9szlzYX
xb4Q9QzxZjYSSty9RdwYp/8DMMxf/jpJTSDIrrYZ4X0XrkamQOnp+mcKQu3vhl7YaKZhMWfPY9nw
bZSLbUg/kv4cQeOJmCTNcxsNh8Xg6N/ZUE/NvrJqvZyEsZLipPMwdE+jxTjMUTw7u86o8Se02W8f
/aoztzainO67Y55cImhI+/HCdNxKbzsCRf2Tqwvfp4KqgMgYhgvP1eyGqJt6Sm6spQVUPh/XEMEm
bN1gnTCTtfmqfZ0acWYtMOZfbHgndSd9/OZnx5Gt91wwbBY70U/deq7agYwxtzWNd15EX4QXbgvD
QDzfoKZjSj8Mi8ZhX+oKkOp70XXBa4MtkrwpoFDp96inprum3P7/CGphT8OP3b9YPerNeIASst7L
tBH/UCbPD1NqgEp3OWQXjA+2eFwUNIN4NlBjrn3rBP/QMbCl86XIg32A7DG8kjayBl8Kemg8hUig
RiiGVA91ld8HvdTioLmJLfoizHA2st79UmXBdQ0jspAprZjAFX0G1A/me1wTL8lhQESyfSwE+84X
F+DapQKJQ/lgmt85QBS90/2IhkR78JwPdtowGhjlBCCxqdT40MMNoaKsNSVxrnLvlb8peZk9ARaO
OzsSYOYSwpyKMGynpxyp4KVY2fJvEDVxj/09u22V/SEUq954hN/4sJoZ7gpZeGrnAXE5qFas2PEt
9xoCGUw5qH2U7k2Y2O/4UcfiaZmEB6CKOfje4dxlDWI5DwF0IYHzufYZhLXWo40G/bZgnlruawZ9
x84qCCTcch/6BtHWoWJMfkEukUEamevohGyMvb4bFfXHWmv8rbVLZNTJ6Nkqb/vFRaikbYhho4r4
LnSSrPYBWprq2HMla1WijF2xI7WF81+p8ERl9cyN1LbNVk2Fnxsr5p7PoO5BtLFLddm0dkidqtLZ
5aaFZdbUy5fv1j3g3RWnisCccpWO+5oy6j4kdbhRq7R9RTkFtaGtow/4MX9hHUkwrNo8ojfk/S+m
lZeAua33MNNEPYMNnjnwmKgeET2mb6M1ylMZ8hiWZsnIuahzG4Z+RhvgdW51B8UArdMSjf913lhe
m074rF1LpJqHKC/r28hJyvNQFf5bG1bcgSyy8R31kIJ3RuEYRy0YZsWOOyE45B6yZMBDSbRTY+QA
TcNAdMomEqlRguObG9eeGPDStMFdbuNxBqmBeE1jlmGTAqXElevBSyQ3KTCD+7zM/IcM4dttaBM1
xHQaelHAyBStZad+JqqNKaZuW1716oJBohKP5HfLeNWl5OUP28+uw2iq5bJgUNadKh4BcUS5nrR8
e4q7YxkUBJ6mK+f+MDpTPl9Y54ok1lU9Ap6lssAHw7vxwmtN3CKj5bI76iCbRBxI1ZXf5aLZI3jW
zJFbAN4CKFATUfiao4xCb9Np2GRoo/0MeAeBbyAIUI9dgPR6DKln0Up1tG1ev5jmo14+BtFlzd5e
h7B/mK10NLfMWjB2+Dj2JM9+hLJhlyZYUk+ptXEuOQmgVnUMUtx95RgUAQx9ImSUQkYn2elqY9iS
8sP1knr30Cm2NdqY/RelOMpgB3TLFgDECUIKIqJ5sB9OQhrJkfU5QbfoJWpAZRE5aPTcE0ey2whN
Wh5DM9LshhqNjF78gD/epvvc5sjIlfZ5VquF26i2J8ZXEM9QmCOYjhsnDV6gabFJ458v3lXTcpwt
YdR9uQlrvj3co4gbBA9v9zzgs+XnnYnmPMxod/F7YUfGlopfFnRIGAzTEbmlfIFGFrGaQ7mRovMr
uvyUlZQ8B85sVpTFmEUhxNwEZX3AfcRrTh4zVM9MG1iMGeigWDaOXM54g4ze9808uic8qk50ckEc
XdoIwAvCjkxrRidKFbe4I5Q6jSU7loM9dKRRRP7QgUkJreFBTls+Rkj6/FttdSj5Rmwjz0qWsGVB
CiILLnSYL5wknRAnYmSYJPIkkTmbk0js3vRkKzpYuZo++wXVAYa5CZfkS4AxQ24yqlzFRVRVbJ/c
pH8VhBL+rssAQJtcJ+57BLstDX4g7e2z6TB4W9MR7w9VZ4WjroeCe1XLkJMiSACfe2yXlbwgWhFJ
x+RQufG6kkd3BDQ5rjGKWFpE5MmUgaT76jWG2+3A53MLM587wBb/HH7Yr4axb3jXLIU133BoYo8m
FU5iuKPBeuL1xs8azH3Izioi7oWKIMotgmr8jQ+AcuEpQusMfS5hr8PzJMqLUeCw9nr4H0dnthyr
sQXRLyKCAqqA1x7oSUOrNeuFkOQj5hmK4evv4j7Z4QjbOq2G2pU7c+XsfxqhZVhbN10zQzhZSwnb
dG4tVg1d/Ym9FFAbE4IZDFwpKMKxcCNQbd36feDgccLwaXtzhQNj6Dz0Ju4z+75y4DVZOaiozeDl
MDR0Y8XZpUMckQjflUyObNwM8yQthYNPh3UB1FBrz9tPdc9XCB6JGrasuCqbvU3R3WSKRX5Nj44m
sDxefrxTbEzFZVpyvRXM+N6OdRZvnFwISnQico4K/jR9uHs+hyqDTBPWzgnzih09Ox7WukdW7R0F
G7KS06cUdtUEwD6t4ZDlnuVvMY8oyV4WOxblW173HXOQdDtQAe4quVK0t43xHT9PSU4xJBm+Xh4i
ZYxyzxDe2q8JeH7zRXDlMiBEu4lPeIHv5w4jSp7dDdgAwSExCJ8zZbS/k92vKPNiKg8MgtHz4BIY
2deVIFcOmWby7kwlEq+ASa1zOA1Sl/NeTRW8WRc/IMv5fnWpMpGqP5jDLPOYHKR3ngsr/JvkkNJJ
ldvJ7xyL+q6gvBopBcoLv/fFyUP6Q7FTYgny8QK1bFVZssAZ+8SGV3XIuBbMI6Ku2NXiyDAgZbjJ
N5qB1ii1NT6lsFHnIsKaRaCinp/5Z+6Tj/G23i82TrogRoi2toTqux8WsZOxY1Rp5G4w4m54RLbN
YjbpfQmEVYyS22SHK+neirxCfhghIZ7TnKUIPE6rKXiHBjlk2ylMhzs9kvDfzdhOyj0SU91sI5J+
NzwR3H7TFkKfEUvnLZ/lfGnx6HdgZGv3CqmZahq6N5r+NDOb8qJtWbaA0sJWCHVyiI+0FXR/5lCl
P0aXMAuPHTbKk0XAWBwlp/XLDLryD0xR2FxLi6DspraK5WFgiHlsu1Q+lFHNOiLkZQrMZqyMp2iu
K+Ou6Jr8O6YZ/p/TRxSANTXmWISBmloG+j+dHfx+hSVPdxRK+q0BVU2b9s9qHuRxNZL0QbFQ/A+u
kfjFo15evWjGnJYS9jvgdoJaa0Y2DWIsrCDBtXSNkP1LVrCW76qBNZqdMa85QjDMkgK13ylu6dMt
o7PzlDcAzvdZqXCs1YbDarOtQXw9w8606l2L2fCnNrmXU0Rh1m+C0jF3SzlG0gWt17HMSVtUoNVz
5t/IYdPWJUUaERUnrwqFJMFbR1hYm+7OneOYtSpphL4u/O+wSVo0FLhKiz0z0jX8hA2rmiCplXpQ
Rue8wsi8ZdX8AojxmifpdDWmmfKGdhJ3eMtg/bRx9Ehedn5o+UoloK2n7JRjxD0pS2O5wK0cnzrd
qYBTJjtixm6eafiZb2zzlz03PGoqJ9f4wsBoXijp5f1sDWpfd3R2pYCnAuF183uk+pexdEZ8C2m6
tWPbvUxEh+5V2eF7zjzjXHqTuTM7+bnwRdmHsn9uANbsSsB7eBNotsPJU7KcRXlkH9sQovHdWH8Q
VHhnYe/95kSdnoweUgHzfXKMcVLS+5z7X7UClRQJzeKsRrzdhFWe81YdumD2HfUlgSq9G3G50qsG
q7iWwjXv7TEOt9i5vkKPchpwkW6NZbWGAIEU0twRd3pZOPE3PekA6FpGuyOskdJqOCW/lQldbp4H
45xRl/JUpBAazLydr5gHacdoDRqFPK+94MMuLlk2pD91HQH/SIv02NIJ+GjoYXlXPJQ7rrEuCSG5
fHFln0+cn0QbYrCj71NCchFdX/5za7O/wFRaYZdt+Jsyye8ib2kvfuM1dxZpJALzXXnExDW8DVjE
WOx2zaPfuNyuW2iRhun2Ly1VcWA0SJyA1pn5c5U/aez6274trFcT0+TWk8o6weC2j47u7bcwjdS/
gYzbobVoB8KCIK6W6LJXKdPmw5Ye93urIn1sscSuWyN/piesOSyNSaCBlPTeAImi6iY9iKL+R/lK
uQcjgYiXI0lctIYLHlY4o6W2HdReLFyHEG4C8Reno56HeqPDnGOOZVTBG2ZjQ9vpLBP3eaOTN5hA
OWZpBkc8JUMwCNUfpSrHe5CuMH0HhQBAFxFCoo+6SLqP3QWyyQn6wYzxJR09VjyTt2Fc9q+cLKqA
az27D6PjPQ8kS+6zeGkUb+VuPFmmkX/jx72RH6k/7YEcjh8P2GSr6UQ/U/hWZX5gIKJ9Sq5Dl7kr
rEOFIYKAKWot+bnuyBfoSlr4I+k4nEVuDH/EAMmscmfMnam78o77dMslec+kM+6A0yJFWTCgSioW
oTR3qOtoXG9TArk+Lkn/MP3Lg+U0vBcgDJJWtTvX3oa0J91yMFIakEaxF5WfH0EHN1e6x0iCFqN7
WsgGBbnoT4TtTFwjtZ/uaP3m0tZ38nXGE/LJr2KkccF4ronmfRoZVwbME+UdxXC01Dh4aoD4DYSJ
Sqqej7UVO0cJio16b0iFLJlLZJtoXH4LEc9Y/3sdLKIhRjUO78IwcY3TJqvYxkaQEcJxQKfkIsDx
Nibzs6IanApcI3pXbRNuZyr7XjIdUwi6yMb9gYIyPmY2W8hN2S5EFMjEocjjE7V+oq6TOwXPSWxk
3afQ/iO7/lrq4imuJViBTt01wEax2hQ0ZPDfyMiMNeaWgtb+PY1L/czvRG04r92DIPWOwCz1f6Zj
+h/uiBEynqDdN40snP0SYeaPoIjB/cU0syuXSLzYc0OIQ1qEPK2S2lOKsG8irXBhpzDkFoycbvrK
HaQ+eFYx7fIlh42H0bw+qQhgeV7jVnAqFFiFi6EBjvmYS5N1aFctn+ZED8gUYshnWWhdWM/2e2ek
lVBYGC5caOunJvQ/RgnUv+f2dEsiL/lD9MQ/USfc/82sSgM3Ue6OhAFZD2bCEM217n8sF9GaiZd+
G5R5GnwaF9RfZWM16hhUCQcIgqL0C2GCqBf4vU1z9mJ8N5nyufuhfG/b0G+O0Vj8/0JKJoM70Xsy
mPqDmB+zOwur6szbOP7KI2Vd2lb/MzXuBPhoX4kj7EtjUY09UgwQhEDntqK3NISPMnpghUUU1GZn
vsOtRa4/N+fA7PvygawK+ImsZZHSxeRFq1SVDVFpVnPg9ZrvPk2d+9TT4aOQU4pF0Ii35iDfQMFG
bwgwrKBxvD0aRp58jkgLT5NoSRIWMOIbWJT31A480lpgX3PtikM7T8nVNoR+t3LMuH0m+hVLuqJe
jdq7NF7aHnwfaC+DoE3eC6TEA8ESkr9q0Fs0nuqlckzcsNnY7Cs/tLZwnXSA3qauCc8E03JMDSKW
bdJzi9v9ZSEQMGw+o31jOxMSJNfi2CAM7qy8D29L7oFqiGjHw6cY3muXemGu07QjYfSyv8mAEauZ
po4x0Rl4W5HOvEBZgXqDS2N6A6VWRTvlc+PcSJNVWx/Zzt08J/U96UV2+SKydgui+4MR1eIOymR3
mSavOZOlaN7dlgukEm6zRwmev9oofgISiZM28q7gcb9MR9b4UBHrNoVFREfFpXULwV4EvZy7i23V
nD4cg4FSg30Sc35bw8F7iqwg1GeWwe6kHw+zzwcyuvnQbOsx4mbmyc7faBxgjwlxyrPG3/Dsyl68
9n2roMabIA73IWnPflMqLsAXlUp19LrSPDG6i+M0tw09GVzvT9yZTMaOyvpUix2eMpL+52bh6uOz
Zti1odL7AUOHwKbctk9zVfTHMpmmdxL75dHrS6BufLAuhEEWos9TUy/3fstK3ZyM+NL6lf2SWh4/
rdelPrISv+AVqDE8Gm1mbDMjfpkSWIfUBgAGVfCSnO1oUhChNYzZicAWtlcvYqnvIEWCZnXi76YL
q50Yw/BDm/0D+DD5ZCUrx6xww/Bidyp+zKuheCW1hg02B2bqD/TPsrIdqq8yRaRh22j+ZhblKmVf
DbvWbXKI0BU9F8YQ3qj0YKMI9fiH2m3nG6LLYeTiSooH3sadEMV8KOGUcFHEIl2iPQ72rpupcTun
HXuqFbm/S8LEjnfsj6huxKqJgdGoZmzYoeUkbKGLZW/mfXQIJ4RQvjnptkyFPeO75FQJG+YCe1HV
bxzr/iCn3n3rJ538Yg/GXwHSaycJkv/NpcAGwDuj3fTUBR8S137vR8KtG3+W47gjbZ7fkEkyeOHS
NJ4tkiifQ6k1DglphIGqZPiQjCrG5801YU+58VvcNz2VGcq54m+CPMYbPGPim0paAhyyGCkVG8Ry
2NB8hBQpvHAlxQtn99EOd6IXtIU0DlEhxJ+fjmA+VuA6TQAxs3koXxzq3QkBWc0z9uUWumA4A7Sg
kTsppp42YDp6WBvmA5Pr2N4IyyxPwNQMbvezi7KX5/qUQB5ioptduhxqb0ezYIiDMxq+pV2YQWXX
5a1KlJ9wgpjxLhKCxW/kUXdQhRXjQZvEUJl9daLm2n9o0r797jmK7sbcdV+JYA27OepZCnDxljQ8
2XwRmnbJ/A1icrUNUa+/s5r2eFZR051ATD4m5EtuaUxH4s62zfIzZa36S6oyDijAZM2Wmf21q8Ew
WFmc/NaWjQvKGNbyrNC5YNdLHxZ/orRyNpy3Eu/rruqLIYh84a72v9p7x9DRvrKaDE+2XYRvczM8
VNXSn/sUiH9J6c1PxMV5T9KD18bcWZsYaMYKShGgdjxaoEVm9Geskd0/t9NDwL8XvhieyXW4kdTO
DbD1zzCWZWBx1yfd5c53KhTTqYw4t8eCtQ0SpNU/JMxFNeWxK41LF/+Nczk8lBD87qUkPYbZE6q6
ORExzIv0l40/b/ckNlaOrm6+h4kSWQS98wQsawPyOfqHkpU9cg2oP+dJ00zTaFG+Ltp6I0yHetHR
Pbite4Ztv3aHRx/acbYmw0vEIUe+awOfHaF8d6RqQapzu6Bt6pBzthyK6GbVunlIm14DqJ+aYkP/
2vgEQlEHPKImxQuGd0ZZ9/uDi9KEmeH/ebbGWrrb5EX63IMc6c60JA5H+mWK+xYO6EaNXLM2gHF7
KGR5afDeTaLPTA4UIhNEU5s8mvIgGSNumEjCb7JrSwK0KXtaKK23DHTngcoxDzKUSf8ooZAJ8ync
I03cgszIxgI99//uCZIctqYHF2sreTImBy7l+IeKOAyPuAz96UbfyaDusBBlO1olwmcoG4JJH2JS
BYZ/7SVrtzlQ6aBVdksthLcWsngpfdDC6v4Dwpk80pMlky89e3zdJu4JPP+vnZXwI7V2/8E6JNvl
fFj51lk8tU8lx2KEzPzuATalIHSKqs1oKEbdHls3stLo1GgKwj5OqqwPky+6n5hD/f+7E+8Lj6BD
gTrwSF4hw34h5FKcFqNpE9Ran6UV+xnqH5lv6mzfsm98Ckka/YYtLNSsCRVMvML5i+TQIsggid/x
1vGNjeTJIbHSNSeXjL0K2sn9AlsKab6abcqGQMocber1+EbFjG3sGgjH1bNpLKBVIU0qYMj/gKfU
4j6tCU9sAQC1l4WunOexBwtB3iy++MnU/IvbtruFfpkRyW3az4S30pk0rd5FFLU+U/+RnnxCvXes
UPuDoZiHkkJixJwdo9x7Vp8cc7Nti73v1O1NGGp5M4pIXebMkB7GPJyDmBsK3HlIKYpfSWcGcOLj
XT/J5GxbBf6yaepvuELNk48S/ZE1qbUnTJehbJedfMhTo8fYyWSmrrVtNB8Ji0peWkgodejMxEmW
OjlOWC8/uyiaf5SVL9fG67PHuV4k7wR6LbzGFI+iU/RE66J8d6hT3fWh8x98q45eCpCmXdEZ38ZI
+c1k6+TowhJbTfvlZzdZ6PdrR0VYxArpSsY/GcYPNgGldVEUOm5GbSdk8UmcweuIXJBm4CuuYYxj
agM2Up0irWxwPmX6tAK4NjqmVkqNfLNTUYPXIGbVMWtauXclP92/EFdu70vuePR5ZkE9YuMd7CNY
GPuw4HVANHLmexoo9ffSpQbsiAW1P/U1kQv8pmXZMUohMkYEzSevPJkcZuT9/TC274caS5SJ+I+N
M1dvmluTvwGn9k4ogjS1QdrkMwxr/UBeeXxa4qg/lRxtJWlYSkMcRarchqWBwxesA0uX0dvTz7AE
Q6HyQ+KH4ysQlf5C6XVxE2v/CCgOB8sry102iYCk0NQ64d8MibsDbjPWxJSUwE0WpJWpmOHmTdxa
p31A5an8YpAap6AceroC8SOLi8LvLQLLYN0O34BRumWRdxhqKMmc2c4HUm1KADrRI0hQb6Z0wrG8
u3mcXEAaUyJR37tk+AWgISysYSrmc8eLt2+rBBePPykKMNYMSeDgknovV9r9E4KzUHvwcNYZvxk7
IGToQlL7J6Xp7xNGpBd2jShPfeGy/UtSytp+CC2OTyjgkQjiamzq7Yj7ZLrYcYenl8q6KL3ivLFo
UOJ+82srYdrbImeRco/nv6sAD8fpJ0oknifKSONlQ9wHQ7PIJllsi5oPA8FN5VedtEQu5rSwCa1l
IzxEhHEs+DzH+JKpGMKn7HM57JfJuNf5ipfBJYvBrOVko4fJzZ4z3+lRs0RSsJvJdBrTyRPjYyj8
NnoacSPdYChhkIgzgyg0fJY95ECGfte2y2ONtYMJJS+9Dn+eaFnv+WCSToUhVn6m6y//CC6QG/KW
fjy3ehHLGZZl/QKIGSBcy7IaeEK1TmKpK0LvCuSVzS8pKk5LJ4Y1BKQsM/hty5H8pM/tCu2rJMt4
sQi68jAkfUGFkRf1+VEDBQN/PwEFIwFag32D0G4eRtURUEnL7GPEpMpYSGhOrZ5kOuF0VfuXJWn5
rSSmtQDpg/u7hcRnIZ2xvcdByxXYLXx2ntqJIX00BmyL/TR75r+sM6hCIStlXhKQANw1qxo4JX9I
kjZdMgv4eIWU53EcXPeBpE7Nc18LipRNwzUus9BFuLeUKItdCxqlvhTCd49UspnNacxyKHjulIjv
lW7K9Kvb6s+WoxsUiiqMTcp+4YXVa7dQRQM1IWioUBsviTCdP1MPXF3y2KvvgUA4j3S0uO8RL3Ou
sOigL13IJWkvsB5T6wus7CCLCpiNz+kKudP4BHZqnuDTaoRWq6i8ANOl8PZuwUJ1h+yFI4Oeo8PY
5OOzhd76a/TZKzXB4FsiHy2VLDuJBgdyip6/QQufMd3iyQ4za8ZW20zPkFa8C1caBo+Iq/k75nkK
HKhHRVUDMx9meu8D49zklv3OzRGBQRfGgUnbf0va6W+20ySgO4XLnhrQ1p3CPzbY7BkliDmgfvfx
E74LqldxIMT/7AFfBw8D4Gr1M/O6fgfqdJbESDcTVduVPV5pdNiWkoQ4cLgrIcmbt8YVfYZIcrfv
qpN4F6expdMcLu6+wGe1E4MitgfzkLrFyApwUBFyVXV6tLouxxLiDQeLUkSwlKp5INPiXuseCX4b
0soFumAeA3ImHxgcx3t0a/OSRrV7MqUnPpy+D89w8mi48gy/+lzqxr/P9OqVCp2XfMDYPph+8t/M
xf5gkrEmVwtqpMJgk/sspB29sTLvzpus6V5AHNzmlakgh5Jgw9MQvzQszOTG6fGHwkC8IS+LNwRB
7x69rvqNQqGvXrUOKeE92CEAljg4vIubi/qRCcBr11FqOfarUz9jKp0s4T3F0F/BRMFNKISLdaWt
C2L1iwOtIgd2BST6vfDaP5+9egDYJvyawSj9C+ni5masnasEahhkYT1tbM84sg1D9i48DmyTcM7d
oASRM9Vx8CRl9RoZ8mlgxDwJ2CpBS0/kA1CHjHUqryj2XMcoI1XS+aERlFZcb1IE63Y3AZW/L7Us
Llxm0eC8GzvCBG9Foy5QgkPCsLEZMxeOz2LJZ2fjtfCL85Ei05I3zh5FmZ0DTr0DBhOui+yu0DsG
HImz/GxJRWz6wX7z2C3tWesUG+Lrj27thw/GZN2nhOY2A5nrAFASH1WX97t5cXUwT369Qwku94sB
R3SQXf0Dwq8PsLP2Qec47/FMHJJS9i1zPGBJ8MVMsCwWfNP17vCWqrPU2I9bQYVWG+K30y2pZ0v7
L3kEM44aYYgw6mch/gjUUZf2xcVIfSrjWL2zEr/IBaO4aJOEhmSJpjqIz3nW/1lNdt/BQOgabdlI
qGZzscMiPdiuOuFWdXbKkxWaThgfsSbn+6iNURErOQdV31pXJH/vIpP5AlQPrTkcXwDqOMxCy17H
znzBZ/kVi8EldtMCx8atHOB5+gYCyYItok8SGye4CEq+VnthRDB0saLxOphoKTmV77wlzDNtHLh6
ptrdtZMjyNjZs9Ns3LhsPgWe42BsKujAzYhr+EJNp6u22uVs4MkAyirEZvKw8LLgkQeYSNZTs3ob
GF8ZZ+fc2Xca8MS4cvJ4PeGibiv10OD9xI8u4p1JHy6yGj3lTKs7QQoaN7zVHwmLYU0bhd7EOv9X
2Hx9em8xbi1T4Nkz2+4IzGXctl5S3YV2/+qze3yOWhupKcXiqOkd7UL7ULv29CNMyXXC8e5cFDDu
YCCDQFy0Acw1oFqE9Y5Qj7KHDmrMoe6NHw28eEOtVo9JmKyFp1RHUwavoqObtO4P9YK4RLJ8rKii
J/ZqavZPuS/0AwayewLL9IxLky2ON5fV3nbm8JS7BrddJufkHJcD8gaAgMPomoIVBiGGghIAyJFp
Q38tTQUOOVuqs1NB3aGhPkl19z3GtFzC03DFwGUcO+YGtldPgFQkDw3EoQCwVLNr/Dp5jYXxA6x9
GM9eYoDOJB39h93YBCcDt/qA57/CN51Q8m2UkwyWlvJahNNxOjFXcw5W9nCBZmMcU3eor3SxpJ9c
6PFHJY3DZ4neltRzdaUKwr2zbB34869TJQ4aUUs+dgWMAaJYyB5WxBSVstRJ++gWqTlkVy+35cb3
LOPGcYNxZfxuMN6khwmB8NOxe/WfHjy8MyKa561Oo846sf7lWp98Dp0TPipOpQu6YoCZwLsn5XAn
bZeu1bR0omHHzuC91BjxOWHBU/VcExI6f4opx4ZdDURI+e6zJPsv6Vwc5X6T7fgb/2zGSz1fxFJG
74lBb7UXWu4Wgc6jF0h9z/b8rxm1fmpiaswdYCRIBvmP6YX4PuLlzqPB4LGp8XqZUXHXFE3LVtTK
MC9n5r6grme74PzIN1J6dTCPg/fKWpg0Rz5wpRxoMDmkVsup1Lj+nbcu2YcE9ZF2JaAcUWSKSz21
HIC1LF7Yr9A5y2M9OWYFtyPOXrle8UJi40aUjde/UyEHpJIdE9hRVbiP7PAfo3VsBA+X32fL0Jzt
srcCTPnVM9XcIUXX1DLtLJPydhURsCwY177wU9FWPvSvrYEprig9RbdfBS+pdpmlTLbMjb/SRtg+
3yahz+YwvXtNFPg9FquScM0y2RPc9bJmC20V/0X2XNd0exgQV1xGQlTs+z5J3bdsobhlmtNHUyqO
rKaV53IMg7zNfjojB3ED5d8HJahmfpmkzAg2Rf91xjJcSPTAXRp5X8N10Q+O79vI9El7mON+/Rm6
6FFZ8Xr4KVveGV7UHSKRdC8cpfPeHCtAIE7R5x+uUurXnET6i78MokqcVHs66qq/0A2vSUIYZj8M
/UdnL49apYgLE1usbU8xQLyo7qas+jD0cEvc9ifCi7xlVZUSmJrM4yhLfcdybC2QXoEuGeuaMdZ7
iZVxyxHywwR3Bkk6naqFF41DLPtktTOZkamPkk3XUsI26LrYI8GWBzmYHjmyYd131K9sgZ5Vm4Uk
QqLukpll9tot7GEGV1PgiUqq2RxW2Wtl8151jYioK+Tf4+D5B3Ds/9C6F1DW3T6HOXZJMvyVCXDv
E4+Jc18Z8WGaSX+Ndhmmuw4RfNeWFkTrZBgN1sDsNWT92uLF2bA3B6siGHonswDSKentyZy1Sz1f
5AMJu9Hk2gwVOuw+/VofwXAUbFeKCtSMf81S4lhuiAODMA+9XO6cnGjOSy+MX9FhwjRxp8sPrDzY
sIcXg6oyBV2kJnWERQEVfYFtcojcymPwLjtNUxuEUQPi3mEYsRuWY3Y0u0YEjesUT5q84L5KVq0w
LWiA6nKG4UI9Rk56FAT4iJZO3Tf+/eZgO8Yc0PbH8G25sPqGob7XS3zzoNMwkkB0LuA516sMbglZ
/ZBRTn67rHvmARK0dubTS+lgeGfLKn+5ptPQYBOrvmV13t5bZBFpGUU6trzhq5WSsMtGi+QWjxYu
auVHq7rJEJUB3ISujVCjkvrO7/UjHsKnWmB6nmkt3MAs+fF1WV3A0FT7fo6ZFvXaOp6xOL60Rt2c
epX4uykigeiWzG1J9DMXLYejMzkBRo2XWJSPdd1ylCKNTkA4Ivc4Mg7dBraZ5IQmXMjsofIx8Q6d
do1n4o6reMue2sKguz774s1e8XSpz5iDRTM/GjJ+Wljv4MTJql2Ed/rJCPtrnkHZZagw92g15r72
mvQ/Ex8Brxke3F762WFCwNrzBmkhNmFR2lNzKWmgN4anZBg0NT+kNjaYftMIJ9Fa2peo5KOWZFao
8FpLvZtLNLPKBAMQaH7OunbcgEAJN70IDC8XYODbuzZxymObxhCcQhgzyvsLu/jOwUsN+ZT9TOZ9
cx1QpwX6yMEabXnv8mo/GCkJ4InvRRlyOEIwEXs8u1xpEUv7MahDb3zxZFTtEumlL3QfnBu2Ofe2
29j/yNWwqhvS8MMmqrui9mDA1YO3Z6f2FnnmQMqWS5FH9maecOtUC4q6P84j6y/cwDtzHTp2RsjU
SjCfKu3Ij84giB98wxlR2WHBZDZVCeeFXPR9Dj//7C6gE/nm1u6XX7jdrTXshxqaASsupPkTjn/8
ibHfJ5fYg8hvMXBs8LSnj0vG3mQYaBVIeTpew7ZItlMtuo+FFR3yBwXcUGmSczJEkToVEpdqhR7C
LI8mBj4aUB/sHq6bVh7bB5JV+Y5nrToAOmhJtMD1c6iaA8/sYlZm7qQxCQgpH8o0GY8w7PhkZG58
MIUCwyc6tsUm+bBSI9nEWsW5xhNJumTmaLxY7lQ8O1PUv+pGNg9VFplBFy/ji6ANAP0OuejcKXQK
WcyXXFOoU1kFsyH9wH9ArH3GyXHNVLkUO+2wBQLAKqJkyAN6luqHpu7sYOjEd+aXZ+n146/mDnch
ACh49xJ+mdh22d1fzAedH7LCUfgKmwYuQJIuYX+g3WFkuxqGV+zbwyXSkUpvOWKNE4wSNeikRMdr
v+bKTMATFWIT110nWM1U7ltDemLvUBd9dRMEaWPpcXpjeCwdzoCse3Jd71cMSYxW1dqHHJ7WflIz
nuTM8iVcZjXtHa5ewcIgcag8npticCEoTYSIIrp/8K83677OnIDhkLrFsO5ky3+6T5rvuXD/m8tO
HXLdZnv233GGj7DgWUZtOy6gY55SWRhfXl2FVEit+XXsw0RMPYs+XmjHDRfTfNgAl/0Pdi/5SovT
ZqWrbTMaOA9cnPpt01Mmww8PDSNe7/Xc5atzV0U12XqC5U5ERxsW6t7aLn56kmWCWa5pNZbYubnj
lQmLALc4VmxzmN+7waoADJGi4mVJzWX+MtisKs/uOKbYNtqSryl0K8yKfcxOEIGBfpiETyTAsKPc
A+SA7pSXWIS2CgPZAeday1ozKdo3WmGI9sKUceS5gHxQjQ8u9ix2vsag43UewzihibxWCUY8c7hb
sC8DXlGu3C9F+Mm0vdwcctTmhpC6dUSi0qcBvMILoWUXuAimwLfG1XD6sSIWN1OP4yGLfSyXPf+6
aXbRH/zJYe9ThXkmEv9FcqM8LhjYVzMdjbDF2stuzNBEAwgqTbm33cq5Mb33l2yCPIb5CgHP1yJ6
DFWr9onP9xKrOwaNekSrtdIPemK6c6xZ4HPBbcGWuqzDCNkPZxPeKMt0dEgW/6wX2JTH2BCp46Mt
gxX2DxkysrJ27FkbUFPUZdHd6JFiQVxDMdmgOWQHFg92us8Fxg3M/LF4tTL9ls4lMuQ8w7gh9m9j
2pPNXxcXYD6BlKK6W/vRnR8zenY3Q4zNiOdnN5WD94DXRt23OHWBGANpbBwWv7OkU4nz4L/EHkQQ
FnPMBmx8iywblCucOUgy3OFOzbIMWEDqLESV0+54ppt+2SSLzlfajxCXwYzd+45B+Eg0xKabBzIp
uHqqdBoAYJjXxvMkEnJaLIP2OcXsi10tqAhHs2ELUPpxfOy9hrR1AuHbyTt/16LDYDPlzfvFdIWZ
Peyd1zC23vlUVwUcb+4mMtK7JXSX99KBX1h1I5a21qJOc0nKq8hMvff0jJ86bW70kLK0D8E6r40X
4i9C/4AFuK5z0PcEwXhIFPxP1gUDojknFVBPmCwub1++PXO781osPLVZMSml9JXR+ObTzteUF1pI
BkopQ4/FUpft03USDaEVUo0xeSgt2Ox3JGM3lZ0yRfojrVGQwh/r1P2bF+9fT5CfQA1kkt6g8wqH
Uo7bsncwgS7Us+976VrcnSTeT/iEsDiTtAosr1ydM0vJf3CRr2TQqHFXrko+OUieCHnSryAIsQMr
Z+Cn1Gthj0H7dHibYYKQWJj76YHzt3maSGbOJyLnNlEq/jLjMZh5a6AB9lTGONfUEuce5+sRUbU4
pmlPRYhFSR8bPH/HfqBizSmw6lpRepmwZ9w8f9rFcIUPrmmz/s7NnyUyDrppabHMoSw2Y46+FVv+
0zzSq+BOlI7kc33yarqoMIEZHxFlviAfWzPkaVIL5MBGfJXdENcB7aJgQ0ZIoaWS/YEhtD0XC1Yv
qjHrR6+drWObjCvFgbI439LECGyfHU+aXthO+dfUN26jbVU7Bwou/lgDDTcfrYkCoAabezt24GN6
GjW9Fbc6f9X0roHcp8D+0hfQVtZIhPdV2VrO+ymdl+LyP87OY0luJO2yr/Jbrwc2cAccDozNP4vQ
IiNFpCQ3MIokNODQ4unnxK7JbmPbzKaqrauKoQCH+/3uPdeGef6skWqrE2YB9IqhaY9DUY3ATBs/
vB86btsHBrpVvp2qDNJDPBf9uFPeQix2w9yvbIndFPI8NbfFux7q5ymbrqm01UbWw3dCRZNZzwNu
S/Qhdn5moQcS6Dmh2CaCuYNHKsLIpkAPbCZOhociCfgBJ1v9nLrAnEJ0OmyNSH+Nn79aFsnDaEZH
t7GDxaDTVw2B94hI7sREe5oitMkcc09mZ9gt7Bw2UUgcGLWmEfnZX+h3VXM+3mVuDvVN6Khe58Yv
eNqmoy3XmBUo455H+cayXn2yC1jeDYfLadssenpGax2e3QX6eEoM+yBQJE+5Zb/dCNlb6iXabWTL
4AX7c0fUJx4xhztdy4jSNifPrv0jmwmQF9mkt9jNEewkJS2PEBXmnExynZKHjsI7xVMpe7CcQYxn
ZsDzCbKKh3XLN90Bm8UYMOrAwJRyTj3oYQwvQixQpTudfcxF7n0zlAld3SV33mh2ZSpQF4O/kqCh
uYsGqoPWDKsiMiIhPdgFkkAA4ADYpHGb15Q/+L3OK7PrB3eLWkFb4kJQd8dblGzLBkUImlU8XE6e
DpNrAoztMvpAzNDEIGmBiEynXTJPBFaKUWXrWQ/tT79iKt/qGvmJlWrnexyyK65dq0jmeAtuAvB7
TR7tAMKu5hrkiEdvLY5mamXTZAM8Cit04s8bm5jIISkCfV8t2Rfo4tF2IU5MNE7Xp9hr7ot2ealA
VcmBkRFQJupprKX57CLUw0BXeLG9sV6NnquZLxa5tfK8ogYJEav+9lovYZnkPwqsINug7mt8WEmw
EGK1sl3fhO7Bhu+MZzOv3hcv3btJ8ejFya/MYxEggE8au0sJJzCG4PllxvpWi6E0FeGJla6jGGZS
2oPdjeCBbssWAY2AX1u8DZ2XMSsDv40OywLb4GXaWRz7j/bgZJdlIG3foj6j3DAoMmFwaLGQHTJO
CZqE2/zc0/b+SG1yxUUzowL39bBLgk6dkW84Ouui31ekme8iAEOfCUwBYMJAn5CTA44fuawe9DwH
B6bSEgcWIfRlqvWu1f6npvD7TAkQWw4I63uWHAitKuVL4Dbe6Yk9Ao7WhRSYV30YJgk+NaQL9TPd
oNaq6cWh8uWrCKa8ItOS118m7DnkdyFJxbs80fIJZ/kTJQ7Oqb3hEkLp3/vGUvd4BJlmMlimp1Zk
QOvj8ClmSrmh2FLqDU76jiaQ3gm2sCDn17rvxPfIwwQsffJRfVqJB9ML9jc1VGf7UAaNt1FNVTwU
QTptHJJNV4CGKtjN/ONy1TrOACcbk9OZIad5c5Sum90wxONzNuTyfklDLlcnSQ8kI/MTe0EmJJ4k
IA688jZXZ3PL6Ih+59HCk+DVeTdcR63Mt66J3C/sY7pTFs3W3gwiPQdx13noHZa7B7IlfiDix5/2
LDC8I5Lnc1te9JRfRnd4qBgkEaUPiIyPeZJfl7LPdvR53LpWCD2tg9FzYPFalFdTVnUsOPHyF7cE
O02TNFMFijmq+jNJwAHJhmUdIZYHHnF5poQlcs5qKUsgsaO4NvXEH8I9S3t7/iHStt6NnFbStW3T
da9cHe7GqaRGjAYP2BwBzYZMPo9xDQsU9apaZlhGDKQP5SSikEhH51hHi9WcDFhVj9dW1taEBiPC
u7ouZX9IO36L5wVwEVjOzONk7AKcprCH0swB1saG7lEcKqFm4u5Ck9kr4JF70YbYdhfFulCP8MsU
pWSo4gPJUFqDPfEjZmr5ACCBsm/DV/Er1kt+7PNRW8x2WO5Km36Q7UgS7sHHRXaGVhXsuALzx7lQ
PwdSf9tQwEKOFRhDUgXNauRuS0fC07M30KgOfiL/DBRhMjIjjOE7NKRfqYkQxDuRj/tWWQepipz4
XvnkcLbACU+kAUGHwobIxHheQIUxEhAMQYRnyb1jar4UklPPoNbJ7NIZhDpqJlBUDDZ3WPYAaUwl
Dm9v8KbLQl4XLahWIQIukh+mRBRTxw8gZZVedYgqxgf4pp1geVFdG3vbptHt18HYRU5XQzEnm3DC
BLsmEcdNhzmiH96AKWG2cavevtO0aJ+CNLOCZ9rYvK0WNTjWEnzKlr5o+UsQBn7y3CgcVhPWpc2A
seAjbmHurbLYdS51OHc0r2H63qVBsoR7HO5lgwZUDLfOQab02dShn0yy7ZJnDoCTswWLiZxd1n6x
aa0p/VCxzHYOpwjvK+fxsT9agxnTnWu3VJHC08Kh5rFqn+Wc1E9VA54K+nGov8K/18VjjIDpPrfK
Za4E5KGKnwYeBtU2CANTPgDbVhz76JHuzWkg/DntBpVa6iaixXdtQpWjGZPUeWauSbTFsSO/XUFC
oYNwzTkk2iUhgWVkGoqkEcYkBdFmye/IiTqUWZeWzx5/UvMwImZQ8MukCgHjWLg6Q/HAFYm9txqg
aCV0MvvGHYhk55zBVtosU3OePSny5wl0i7XvEj3a4UoMdYUegkuLnqzlW1PQTnd2gRd9I6Iqd3mp
ouUB32XabJuwjeZXtmoE+NHZk/KH77bqiU1fofe564dEG3sEpLZQ7b2V25mg6T0bvQ9yzZV5cIxQ
y55xAO6W1SLQBtdzDGvFrBCbesiHGejP0AoJgyXS5YlX0QJm1tbk5hO3X4dUzXHLZu+FYTeg3bxy
jkQV1TfXTak1x8amNjwi6H0NU9HfJwwS87sIXC1OGoxhxyVtCvdeVOB4L3QllFcOf5k6cAAaWXaz
idxwKMCMruKY977KfLhVkGN62I8jj4sZOYGnZRAUOXerK6kZ6HVlxIZVJ/lge+hQqWib4nVusr5+
B3CnU35B7PFgCYZ9E6YM3mvKZ8MTHWK2OBZxF013DNpnRd8vx601cP34vSqaSm/GsCfCMvDF3xWJ
cscTnrOyhSTn+AcsYK18I95Lp6lLdejeY2/8I6Wh441hSK1+JJOb3I2qY4eqmKFugbdkJxg23UM+
ivJg38IklU0b1coySOwIGt7N2g8k5w1FLaOIstRR+LVixzo+ebiPWcNol3YKy6XKpWrL23G36Mkw
eW2YjL8mAs/VplSxrncYcKbue24NQfQ9peV8PNlylNld3un+OHgopjQJNfktiz42eJKtKDwZHEf2
FWv2dCWQCAywaQf6sb1iAWpPEU7M6ece85LE/pawXExOgv1rUW6f3JVk4NJ7u5D0N0azTE8OlnED
nSZ2mZJxVh5yBEQ6HA6lnWL0FXWU4ZJxoms0BDQTqLwhb98XOS2RXTrfWZi4OwbOKnm3lhKl3S1p
R36ondDCAOsA0fJo+9aXdFr8977HO7yyJkrjQyT4t9oYtSmn0L76lSmPKvG6b5EMPA3fRCqBuZJc
2DlYoMwmCXxbqHfzUPY0uqJ4oBenVbJHFKOebxwiO95Lh4ADCztxA1Ycml26JsSzjZ+5+up4Ue+w
U0gHQn8Ts/qjiezxBwVR/ceSoWjGRN7yftpCDkcPbSK4NzfbhQjNMWxriaUrbxcc4XZtV6cULAeA
1SzqEdsoeikmxi4wpUEGEZV3Frl8F73qxjfaJ6J2l05VerN5xAkdHvWU+Om+GW330nAUX66OwAaX
QTjS5YrcjSL3Ty8P1UaDqR/jmS4GfGSU9q1Eb9H8U5aIQNuBWS0aLNp+d26trncRNCPt39tQ+UPA
Eon8UnGYgbQIz07sY5q1TjWa9oTHVFqvQNVgEVDW0fvwXm885XjdCMbVHONaCUT25GeY9GskpJRC
7TyNsBXYYXUrtxYlHDwHZjA2BR7dU9fUL1kNX0HdDL5vpm+c4NdAOLh/IG9awZNXA2EXi+EmVph7
Mbc2cmZl61ydfLpcd1WIa3Ld9NCr7pKxlwOdCk4ZH43PDuHQM+ff4ljsXp0mAYxmoorD681oc9Qu
xAYcuwB+KLLSP9j+t1u63zAVRcA1HwPJ6PJsBNa9a+fdHIbdXEm4pA2jTbx9NAHd9yL3yVwnJMBp
y6Jqig6BqZBORfpuCHAv52V9HMTNGGjfnDS71ATxLxoyhH+PXOkV99gtXVyggfBrwsAC5R0pMlWa
MFc68ujRsd2JncPMUz84QRQzWWFcsXEWWKsbNqnZfDd1PGAf7apB9cJoVJ91MVZv5Dsmtkql1b7n
tqy3WVIY8cG+rTgm7E6YPKvIA/qCWbt9NUTLYwYvjrexGyaSexmFULi82D+mRRP+1KD60dB7cwaT
HZ4obR7vdCIKSDm8A5dG49ZpsHd2xD5S5nuQQhV2gpaDGMMu/gYUz4lzeAF6wB7P0THeYaZvp40b
K8CAeKhc7GOOywCWtGK8jQRB4XNZBPGt8aLrF//suRIG19iTXem4Fgi/VarP9y30AYZEpbZf/fIG
bgaChbQol6TYZkwpi3VQz+DySVxyjstZVdbpUOuctrrGWcfsnd+SXgcPfEzmejh3+5vNdI4fNMMt
uZK908V7Nt4tJmJKN9RDg0/3aPkMZgmaT3gOQZ7idYtqZTOycOY3R7jem4wH8ZT1GWPz8dZIcPEb
p+kuNl0n5aVDggl/FEz4WDmkZj2FR0ex1YEjJoojWhMtTZFOcivZBMQoo5zHBNfvwRoTh0cOppSX
aCr0ndbdaKUrymus/DLbnHmgU8WA4SfWfbNqC0t/sDMV1pNtMyb9sCGK7rE65W89gbrxB6ZcyGc8
z534Q3dsT/b42M14LdM5pv5l0nh5vNnMm8ZQBkLrrXbJ6OjqyQFUO5Os5uy68WjQ4WeriFeclyId
8H/dmK3vvdWkWw7F5so1EQ53JPXkC90jNJDbHBqOCdNVzUxbRR/Eprp5g0Mu4NbiJw/PIRxJkpym
3oIB6SlGGi29dtqpdJkySRV792rggHQCw1ioZQVOZcYPVUfJDSDhkP1/RdiIsGs76PFzGBCAtePi
pyd8/liJCXLLPGt08HyxhT6EswyOoO87RvzcJlt77uvo7Eycp9cZPvviIa092A9IWex987H2wB12
kjGetDM4H5X2WguHl1KaTJ0vyeDqFk8u9MvA29Lj4E1fA/Ck95bg15MblOPxrS87yyk3NF+1H7Cy
6QyvDRsRh0xFe466Wp8QCOJ0jRPiJhZ4Lhecm7oNiUQBc9JfCd+VyVG5ngiOZZrobC0tnhgrNFjs
iLH2xi3xruUOCXj5iFphN/t+rj2kl2amDKhfqLIimzauMe+5dyXAPDh/Ki7TTUZv6EKAN2ytN9ye
4dHXjWYxBFvlXCtZ1tNTQt6zStc5dCJyYlkd+WonOmGapyKeR0YXkFAJESgsqFwE9QCGxBmO6LHD
HYYsSWXyDFvEUupOw38JNliVFYSKtGrF1xq0vLfpG3bN6xQ2yYxdRSRBDoJKl+NJBLcZVRVLZepN
BV0k4BitRzX3m3TkmmT6Re90Tgs3twPnrx2hwGgTTb36npK6v/hcpQeKuXVHsd9STVfXstGD6zEE
hN6RQAEonKcu8foGQd5zgqnZqBmuXN7UeGpxVY/fGRLF8Q/f0Dd8ISWdEzyVtAPuJEJmiAszbbPu
KXZ7hulO55f5HvaPUFc0cuj1o3bKfVyHFppAHRZE46iwMwNh+YNnky7dplVanTEQ5NuhtvUhmrCd
booK/amfFMwpXcb6xpyM+JqX5kIRMXvpSI1tu8VY5+yQ0kc8V0wCa7g4aV+8dJOfZXeZ7Y8VBvfF
/hnEtfiJUAPRt7KcQPCfAx/8WnPDqM3SALKJpg5c+CrxCkbLXe6+kuR0N0QmenBipXW2CTyzqUMb
rKyNyX1RwoTLc0ggIcgFfDyyDL8tUztuBygdvQuOLFogd3alJU915Nq3nCLz7Z442quXW8b7Zrdx
c8EQvgBdMtUeewLtJ4yRUgffz9zvoIxNDPurHt0GWqAb832kst+CGGw41Zi226kaizqqpT9e2cGl
1SvsNlwHPGUHTXawY1dj1MxToB58z1+XLt7NuZrwlUP8j9YV7Zl4mI01Z08URy/+fujZqh3bzg3V
wa8iYV7yW7II6R2EzLdpmCeYgCWkqfTmnDbmtIAoIw6ubdlzJlii5AlXeOM+AdAayYO5g89hPIgt
WDUUWptxPMFVjBva+Uq2PS+w4zhHbaR3A2FWgaW2ykt6Zq0LT8eWY41J40e/o4Rw1Q94CTMs1llF
bs5mBEVVCJWU7dbosft089scPEWeOTXah3PDkZTaK9nVr1USBftECafeRVLEPkYu5b4UUxs8d33W
vYgmiD8noAr2VwWc4YZ698VPbIcjLvNMDY9s2mOQJPGEISFT9ciDPAbv0/CntEGFcGp1Ufxi9bP1
BZFovgZR6oYUTfjwbcH2Qf66C+HJPYUc1j9rO0AsYi3wXsBh04aUZ2M/P+SA0S8m6PjwQBMcGlfd
oYi2rqldSRdqTf9T78VVsy0EwdC1K/L5bKWMF2khFcPLFDfxtwAHltjhcY+LR9/YBErCgFTWFu2Y
Vc2e2EdEuI9fwFNa6jS7fj+x78kBc8O1UlUJ6jujIIXJB7M6uw+CC1kXYyh2rSkNKjyksnOBBTen
WpWaTVInsSu2Pb0dZ2kYQANwo2ObWR7PvS12wHB6JBQUfJAEyV8ZSY/DtmF6fdSFB+MfINB1kYxe
ThxJveIUMfn8HtvN8Obbg38h0WDNSBj+TBe2BBIaRGLsvtJqWY/mvNRoQhUmKp5V98nA5I+2YMsM
Xyi5waCCiWdhZAZmMCRyGdiYx8DcLghkLOsQzn0MMW5l1eeJ9txqzWCeUVDctyNzQYqqqPNVvtdA
G8afN90PIhgehrrT9zKpimcPlmH4YE0Z/bQyHCZak43uArEphWnZ94UmqLYS6mUMar9ODklv1Fvs
0lV3ZEiv25eW3Quh81zGYhPQIaM5ShvouStykCOIGQtUv6Ba8BA2bvJdxaJ+VW4D4CYd7B95mgcn
bDD1ry6xu7s08d2zyaMo38tgoCApIByBXDcWyc9ibm/YVmeJBgp3LO9ehwy37ts4jAPOhmyJz7Oy
G3mH57mtD87AJ8axBdkoiEtCWtXkJzU0ZOk5X92hs46E7NvxjUxaYCO7cyAF4t6QOv6sfB7+D4Vb
oPUylViq4KdyWze95GOfojBJ8F4UCfBIwWgXOhPPF8Gzf1NSHyxWAeCxwzAsyXDh2IGbmnw8R4Qp
TUEYUmRqFoqDF3aaR89L8cSOswnoOZ+H6NoQNOu3/SwyUOJL7DgPmF2sHksqW/7TRGUGrzGnhGVC
xx/vBx4PT1Iv8wP1wZ55pG8o/1KWEZLqGEQexIfEJATQbr8dgFqcSiVJ5k1L/MW6uhLgRXkQEcUh
oN3nJjBPlhuAQbZSBThvNbDmyOpWC5yCn1dxANJDh6rClapHTgkrBqejBb3DqAm2F+/3FEI6pb5B
mb4Y3i0mgrGzVp0hHoYclUzRAa0ZXLR0ltvk16Xk9M6uWX2wMCLIISPN8VsEVM6QLq+WZsNcnQw4
UsqkX10q0SCCYx1J79yg1V0CLxDojFnxyAqaO8XI6d0LJ1AeHYyIHKWkijjkFzM1qSlMB7ARk1uR
cQYAz8lSqYy2kI44pngviqYD2zIPcWRfOEZ2WPdy0poM0Z3KzchIEBzBKue7i4UaTzKWuRXa0JH9
7sSX11beoRAlSY2omSwK8Xx1dDydteBD2JVAgwV84j3fYsfmE1RusY9GZfZOzZH7U6vbRdJT0HHU
gWQyOZik+DGljkw53ItlM1B1rjf0eHM1jn2N0Br31K99X0YSrIe84vhxn1jaVA9SWn29a7CGRWsx
lG5+tNrJ9ohfu6W6ZFGGYZI2PoIndPYcJq5/sJjO6NmfLpb8fE+SjWUz5Wh/9sYIim6S5fUD2Goe
5WFmpkvFxMAOVk0X1d5LTuDSfSa9UOTRCvOTtcXaho3QQLLC8BeM70wCYTEkgY1NHsUowsthLHnJ
2Xq/CvYgxdOSlsmzh2LL2Q3d+AdFHWztfDdqnkTbpNWGbgX/XHJffyHuuMBMJr+75UCGWMQsU0zZ
SnH0mCCpV4V3TqqIfwDlHrYgrQs+oM7Wasw947UE9mm8OLX35gk9H0ATuKRlS0oKEfOcVa9TCL9l
Vh9bx2TWQ8sZCAuHcNT0ULGeMhFlpFAsm6nVkYfrJXBeElCAOKKSoMxPCbPzdYAxuTebsUhlc8FN
mxRfyhj37FfX84aeEkNM72svbLtxnSW2FT7GFgEhJusuOwTysJX0PiqQHtpaRfDH5DshIIZkmLqC
7Ij5yFzk5AK1YdagvgU0xIVEkmg+puSH1cjbWwviRcEpB/H+YokwCz+DCt0KVhmLMljdr4Zf1Dtw
WzUdzQWFLeqL09KE/DYoBPBd2ksjCGHaWm8ZR5Gci7px2ZJCoHtYM4cC99K5i77zZ8gH4CkWfSnp
WNGMgWakj2Cbo+cwvwFs+YLeFeNfYw7KJsQnkk8SyuEQVRGC0Fl/Sn0sQ0cWtMW7UuddR8BRrLBl
z2yYI+bU9jkP+eKUaxMKLI1sGOPSf21RqTipm0JPP5HPsbFy8pxxLSA3mgwZkkqsafh0Aj7hWrgJ
GkUw9e1Llseluy5Qgz5m1mLGoZYXF+zA5umlZXP9mC+DxZ0V1+9wdNxDbUS/3NVq4FiagHvdeWAX
oldX2BNixiIy7ydnDJfwGuMt+ZzHtf++UBERRTspFyAeE6s/2A8tMrhYbpi+lFUVhQ89Gf0dlRkA
09tsee4F9L1bR/MQ9a/ulIt4Gwwz7FQqy+qye+Kxk2J4Loqyepd1xO1JCib+whLjf7TzqBFc8oUq
WnrI3UdhqcAmjFAPA4pavmCYKFz3aeZ8YB87qjG+Vn7vJ+8YjCCYTarJaJD2Q+c6VKEkJ1RnHIni
0f2QFNWfyCGTqWW/qqKXDl6X/0Q5Kact7pzg2zxMwz5wBCHlyRTnRtws94ik+Tsb2PmA/EuK0ne8
bktZM6hEwP4dJDBsA/OlUHPzTlAimZ4zPx/nZlUNkn/zppAiOrK1/dExy7459z1ar2DUQE7qDcG6
smj0duHETOAl4iy4XrrAST5DgJN300xT40mkQcWsLus8s5f9wgYUKp/Zx0mfMpRpavgukk0rMVqm
XvT4Tp67LsfWv6cemi03CRAmu1lV+F8YOZun3pUDhA1VDO2w5eu37Lsy0GPzRcD3sV5HQuLWeiHx
tTYs0u5RaNHA/6q0NdDH4AzxT83+ND82A7wISR+GvkPMHpqDQ0B52ACZK/BGBW1mHvzAH0nDcdKy
1C/0J0Ww24K0YK45nulqK7QmjwgWE0I28eKR8aqy8ujRsaC72clE18PWWtrav0ZpQ6SUPUy4ZsQJ
+AN0F9iqhMycteX9aXMxo13hP/ZZmelTgE5YhRzrN+Gi/B8LIyWqmrkLXiOwG/gsMrjL5CksijPZ
Fcp83S7FGGw4E0nne1AS4F3DTmZKDPfHntkM481n1gTBALgQSUDkAkZkz05nUVNRMwWF++gxphxl
sVVgunpmSppzADAuPCcyvjFqtd0RRUHZjXajQ0h7AGDqrB2mcS945O1sl7I7uU3I7dn/VgKcBWsV
y7rcMZQOCbBSBXuaxqp8LbqmYeCR9nOEs/KG7eR0i6NvF7NBJeHbA1UBqRflX3tWsOnBzwKZnUXa
J127s2ejrXcDdkt/MX0Al7GLeO6coG7hzqsF/xsRD/n0BcJBzsaYzfODnHo7W1aug43r07a9lO+N
hSUASAyXbTlg5+98QCz8xB8GAPbyTlrAiyDppEXcP1e0Bj4zu50iKhT86BeA7T57qmvfBe+NU2Gf
W3yH7Io1fifKPFXwlb4nQQeBk8zf5o5+4ziPmLISC3VW/hzhwdZ2xBGCAcWNmxRF6cX0UfWZh36A
ACAUfyVu4O08f0Bruo2/5xP2btW8N8kUfjLC86tvIw8KSiPxdbM9ssKmeSlBM0CORwO8hqpGGsgA
BPH8kP7yLbNiQyiOjR3BPjrJ6awxLDqqx5Z68SZ7POSLbc5NPIbdC2afybneIAHNvpMdyIKN6euZ
NpE+ZB1xYxLzz9QVFfEzIybJa9oZmVPHoq1mT1mF90kzEQfR1O9iRktpv6sDXz/U7pAdpc7qbS1S
+7sm1keWHmc+djR6beo7b5H0VCGLYdBauCV35BRsGxNVsuxFVXII6rk3/MmxkHfcEEkFwQmghq2W
p8bCZrVxCzV+lFExBfuM4soZdlMY0JngpKgRa5DsJVWELB7gGaD4h3JaPkqGYBhFRbmkMzEInu1r
ZlLeDX7JDmM1SOWbFwZ0/nKMCIBmHHpmH+Qa62J9iNXQMDqazYVxZNkQyVGl86OPPfPqW71wAffM
o1ow3lj8h105D49e2fR3mHj0gcYci+xOJjFclCMogjnQwU3yL0G8BuWwvDudSYBY2dP4bpOHVihM
xEPtoeASTvhe3QObpYhSwjJ4ZsDEd1xYfmqxkAWKeCe9XIpMbpGK6jkKTEHhHkscVsm+Yn8dwkY5
4UBFXYwgZOdbtlsLPozANc46w4Vb7queKWiEB9mFj46/8FB4k8q474dGfcFdWaUdakNaowssC8ZJ
5+ASN+AV0tmO/SccsMllaYu8AmzgD9bjsPgjhWZ14NkPUy06+8RaRoiQU1jztaH75jGzLRO+adNb
6oackM0xDqXc1QQxTlTszveuOzOTtRLvMnO0aj8GjxnsGiVO/kRlqZJX2hiW19rS7No4C+p15fO1
PtGOmLy2THHW+GCN+snsYTEnujODc9HTq7OGeRowh0opIiJKTLPBGeR+9shzgWgSRwLH2ia6Dphe
pwW5xl1b6IUIy5hwi06nGmQeEGAX5ZfmOzpRaZIWHuUOoFCDMV2LnN2DxOgykKA8ZJ3t6XQTcX+y
1S1Ur5/TkZPlpu2XkdO9M1uPxp8tcsbFTdC+W7CTR/sxJalDjVKghq8C7GL2MrdTFoGgs1tkCTUG
xGQIWqEmR7Cmpp010LVprx3qDApr1buGOUzt0wUCzN7IcB6uhAGipf6l7aYfiC0OZiZGSSyqm9At
K3xr5bwZ6rjs7Gd4uSn936HFaL99SRxQeW+dXw3TBaOOZaKfAZvtNNwxP+MGw/M9YZff+z1+YxrW
CiK995z1Fmo4XG0HUQ7IAhDEgT4Rog9q5vR5j6bvL5u+ktXXpBHVsE9dq2aAJGrH7fcpD7KeuN5E
QKhc6wILp3NgXBTHX+LBZcU6zHSHzmYnSvxxqvv1j//6n//nf/+Y/lf0WT1W+UyV0X+Bv3rEBNK1
//0PIf7xXyzrt//7+PO//8ExBEql0hBd2LUFCoWLf/7j2zWh441/+384WVR0pK/Mt9Dr6nrDyWfc
53Yu3j3JeYK0HzltgvOUcrd2MHN6aXwm91PGXCvBnvT3d6N/fzNSI3LTFRGQ6fSC2wT19zfD9G72
Rp77XzKB3WMjXBN8CDIt3VYOxVzsKVIhDlxnMVuK/8dXJpSvlLS14zlQ+x3391eWLjMgK7bGd/aK
2b4pZmpZPMxxWnvRHeHIHyIEcPX31xTB7x/XATjn+MJFM4cBpyl3//1FsU0hJWn83hSAjO3Fd3oP
cGTnqmLFPJbR02rktmFpNq0Sj0qSOwWEr4Kcp7OjkYUM09QNra+VffCQaVNErKZnU0DB5s2faFF3
nU2pGZ5H0Yf+KSo42Nz9/UP88ZM5duCAFPZV4EoXp1Xg//4ZJF/QoqLBvs5aDNiTzPQVet6wbaUN
qsthU/MxSxkd//6qtz/1n65aR0hbULCCismFooR7u6r/6aqtljaLVehVz6AeKbEwpV/cDRnJQmLE
S7dGDtbMl2mcPcY+7Rz/4TJV/+bVHVe7XK2Sv9ny91fv8co2bWtXz2E1dtescNRz1N5suvAR/8NL
3a74Pz+o4yvpYMzzAte9XUL/9EFb6VgMBNzque04WZYYP9aEiZpdnwXTrtG2//r3L/bPn1NIlwsS
v6GvuC6l/cfPqQD21BPxhyutk+QW4uA2ZkHHACyXlAcEf+ZGHtvjv7/qv36hvKpCwHeFZBOu7N8/
JRoHH5Th27XK2KKvFsv7Hrco2EzNrOXH31/rX79Rl8sUZcxXAu7pn2sM12ZtI7GFQCPL+CKMYLPq
pMBLyKQlN0mKSN3fX/HffKeu4wrtS+EybdV/XC4uSXAP/frWDnTL9IOw+zbfIjnwgCQhNk7sdEvm
iZi3f39d8W++Vl7Y9/gpWUwD5/bG/uniURYOUhnk4RUL1slYTpPvGgcgb4TgQs92C6c+GZfmW+GJ
d/dW1LPO2o6ygRBsRcOS65F+GDnUeSUIA8eV8eXvb/Df/BQeJ05kaA/V0bb/eH91bKKxhV5xnV2q
SVZx4aHLEZh2z2VL8WOSV/X731/xzxWXy1tLFiouNL4O1pDfv5GY4/Lix5Z7ldzcOAMJEHSoAhik
PRDODhipg+tZjO/Jn3S7hIbc9d/fwL/5SVgwBe8DeUt4zh9XejYIciJ9pK9eP8lj7rZISSYPceMO
/X94qT8f7SyS7s0TxEKLow1ehvP7h43SKez9wnhXiHbBxhCs3eG/51DIPH9fpuZs2PqtCMA6GyFC
MBtVhTugWYrD3z/zvy7WKhCB4s3YfHJb/fGY62hzwcg/qas1BhLg7eSLo8nzD+L0bPUrWKxDbs8b
QrLJ/8cr0wMkhO/zTOdr+P0bCJaxCZRx3SueD0aglpr0ZkKA2vlLpu6YSj00xaQ+k9o3579/5n/9
nRWPJh6LQrCdwGnx+yvzdPLJC7TiKlN2sSIdq+n/cnYmy3EjyRb9IphhDmCbc4IiNZFSSRuYSlJh
nmd8/TvB3jCRaQnj6yrrWqirIxHh4eHD9XshfArnnRE1/b/317q+RrYQKiJ1ps5tp812uRZi02hu
NI7/RQXKeFAbVyZzoXUEHt1uc3WMj/fX0+S9vHiUBLhKQ+BbmEZWoZG6XDADbdE7akaHL1C08gFh
w9g4wVGc/RfSVjQOdjuo5wyFG/ijpgCFOzHbxnlCz27+1MA2+W8Bzt4AlVWEHqziOWRAUc24eVmG
8ZMbWu7H+z94sUG2DZSdWyBslf82NHdhgH0zdXDFavmDPufzCaqw+lQombajD5d+CUJ17eZdr2eo
us2JwNjrUqxdrKeCNkIJPaloTLqI0+YDM+vwh/pQ/NOrgFjcOdz/wFe/9eZE+EKgSqojIPJyuPfu
wpP2QCUKsEvVAy3k9sU1lezIK5hv7VAdz5ExG/8og5kgATeCBCmzNjnONK13KqnL3tL1ceU9X7qe
//0eQbCAPUJp6C4unpZCpdLpMCkBlcmzEDnP2vgzxKUf/ueXdN/OdThKeh81jY85WBn4hSFF/Wqi
TeR4BkKnLysbtEhzXn8Q6CPHMHCENFQW95EunQZSsuVIgiztt3BBg08wkWjCOK1Y/YhyJPhharLw
GCHSOBkHq1PU/9JSj8Jdn5k0Ge//ohs2ognXdS1H1R1pLpd3yFWVgXh/bMEB2OnBjbXpK7RS05GS
g/FX1agV3V9v4YTlBvASaK5tA3LWVX1hk0mH8k1HheOhgiw625a1qlDOhklW0O4Gjn9yqtoen2qK
2s8Ia/b1ionq0iksTJQQlvee/dcIvxYhe9OliMU0YfMQjul0blGngxNUHb+5Uf1EnG/CoBV+lJK1
fzLZpiHzNXiRKirlNpqpJ1SS4BWnpTNuBPAn+IA157+gJzAJ7CHeJLFKysZ44nPDUwC1hG5/AC37
6/4mLg/NIVvmwOCBNEl4qKpeHlpjQmNIwp6eS346Qje2BW+NiD7y8ImthlLBl/vrLV4R23Fs07WY
ilZ1+uDuqyN+E8CFeh0KaMCVs+O4vcp8J3XnkRZjFTDmtkmziWd7xS4Xvp0lSUR5rA2+U1M1e3Fz
bcYSKPM7rWe2ankSFLtR+5igKmrNZmtb1biHZrFYMY5FWMaijrBIATRbtySJ48I4EcqbMpCeSBE4
wqFpmDGYZn20Uzolp0ot6+kA15einMdGK1t69UAatnFH02fl443rH+KqsI3oPKWWQ7ywOOBcBdVT
M+7lIeqjDh9osYXtlwwkecbDbXfNP2an2Uz0dtT6dkYAP08GxVo7Ts+ij6zmQ0uvVf1GUdeiNgKB
sBr9GAwplAOOF7LNpxh8X/KlgozD36m01NzfjQnn5l4DrY/jCbta/VLC1xqSvFag5OCygL8eRHQb
EpuVU4RGdDSUmnpuYAVC0yczR9qlU1woMv2M1MgbuqzrkW6MANZvGZFSgmdjgJP5JQZWn34iqIaJ
cBzGsdM3SEfAyH3fZq/uCGm5axkGLDVkcrott/iNzeog9VBCAJ1kNzl90cQf7A2NRYhw9Ln8QznF
WTk0aRxvHQu2Ty9N1TX+djg56XjeLJg0TG2jQpZ56jC2n6HJLb8ihxqsrHL1pP1vGTJqnUvBS7v4
rhLilhioeeYB00DBmXrhuTYNNFrM3kDoudTPSga9ItLfIRNPKJWkZdZsRTglK6Hl0pPzQ0gkLZAx
GoUX11y89WNiQHWJMIAXuObwYlZpdMhRpPZyNPh6uOUl+2NUlB6JbrWyCTeuh05ByqZIIMgollut
wclXlJGGWghDhVs7z6OPGQxG+0Fa4cg4xxmkj0AiEunhlELMp/umdeOkyWQM7IpY3jRen5g3Jx1m
jT5PGRjKINcAu4IEzf4oURa934J14GwqzyToXdVexAr9UHQCDXJOemYoEVLT0X40HH+yDkE8BN8B
8cP7f//LblwaTlTAkEjMBGXMwrjiJhzLMAtDrzERwzH75oG5QcD0HZgyS0cJ4/5yt4wZ5mVNBfvN
35jz5Z2p1WRqaYSF3mCnPKNjUuPffJzHOCYHCB4QSElL2DWmuPwQ+DQGJqfVPqp19fv+D7mKCjBm
CuNUm4Qti7/LsKQ3R3ADdZB5kKfqqKqPYnQ8RnTG5B8TmdJ5U6FWZfwcG/B6W3InPdrZBXXizexY
SvAnEaNafvQ7HaJVSFrq2VY2NDUsY1drbqAbm4JYMvbiaB7KpxkwUv+x0gRD/q4KvVGzzfzONU5F
btZgbwDTQst5/wOvXnAeU4MCO6EnobBhLvJ9+CGRjtYpvzjg1P9Knthj2/cQuwIZQvbv/mLaLTMS
bKgFephyyjLxAM+QOxGPBHx5qZEfQhiFfjPdCUF24kz2CacmSEaR3pwPOoiBSmpy9c8lQjzpB/7V
/KsODMbfCqeJHtHK1soD8r3675gYVlsxwRs/lZyMarvghtkU/xYWOBUq47xN5MGCORtAtFGpNQPR
vFiz7hSPLdW5/+7vzg2/abMrbAspoKEvbX60Y50qu5J4w+T2OxSFLMCwIvJi3NihNPTmQ2MEKByW
Qfxyf+UrI0AK3IBBFbfNA0W/5fJbm1RDj6mKsEMbgVkGePQgA/PZRQ8ZAO+VotoNJ0mAb5F8Mdxn
UFS9XMywmAPQygoBPcMZzy2jlVttSv4fjxB+iqaRMHWbxGoRzQ9oO/QRs85eMyfUMME2AxtVNQX5
TuiU4FDo0BqagMD5aba/v5u3zpHQTLVV/KWsU19+4Awkx23NIvbQEUop3OnFsYVteBc6LJ81zKsy
GWVuA30ejvdXvo6N6TZIP43B8j5oi8sMfN0YOjdJvNYxC/ExVKj+7NFDCb/qgU4/d0SkEVWLYvTf
b7oylpLvPVk+IzuXn1yXpjHVih97Jcou+2Qolc0EkP3DOMb23xH1OUQwgoJxFqqs5cqbf2W8skZO
XV6lR0gpzZDH8ebRBTUeRE43657N/Ny24H/1edZ9WABjNVtJr672lwyHRqRGB5CP5IpeLmUB58ip
D+keSs46w3fIOQnQ5pvAbsb9BOse3V41e68jYlPlqrxCQPuJWy8XrVOQ+pNqCC+FtuOBNAsCK+SA
NvncRseWtsfKfl6/vTwJJDq2Q/lMtXkaLhfURYZsTpJZPHlMDTAUiW54HP9X2SgQIFwybfIo4+vL
HN72kCEPhhz1QzFCV/NOa5ZPkyaoPdAawKwWRmXacWL6gW96TVu5x6YF1AkjRb4za2FsAOmqzzmj
aStff3V55aLke/L+sKS72O3Ihw1zVH3DS5vYDsHtdjM4mYF4feMSuntwG0JELaxMnGpQq++N7Fid
LiWRhk74gy++3HpT1Wq8e2xBtkQP/nst0A2A+KMonoBjJdBjBA1jBu/fZro+Nj6S/h31ucs1ZwX1
xizoCeYQDGMWpYr3vlK4Hx10To6BZHkDC5vFK1Z949a6MpKkyWXqGqe7WFWjtTEErelNamaoEFE1
DZxOgU8xVguB0N7/RmkqFymY3FeYILlCPOY8P5erZanoYkXJTc8s8QxtKPIt/XrtEIXTLwMeQ+/+
crc+jjyAcJHAgwd9YbkdQ2wRvE8GXBFTtm31CIk8FShLDjHBSspxy15lbdXQCZeJlBeBeaVVw2zS
WvHSDoEI1ejckwJR9yEXuXFuQbu/tJGm7Shfwol4/yuX7TtKZTI0xzuRc5FwLrsXNawHUMeGrmfA
uZ45AJvnsthCijPWm4qJEn/vRiDQ9qhsqMjqIttrIhARuJO7hwDbsKHn9xnW3/DvxtBjwrA3qYc5
h27iBWCFr68gAW4ZgYBCAe9GjRU3fmkEfuv7QR0xBzw74A97cJ+QZIjslMekNFOYKCv7cxXosD0S
NIHBkTa5YpHDzODvy2oK4BXP2vYPUo71kVnU7On+KdyyNcdWNccGoYglLEzbbJ2xUtXa9Nqiar+i
rZQ9tC3ETlEzmyu+8XopqheaYQgZwhPgLD4IUQJLgZBCEKD26tYPW33fVSY0z1FvrDhCabaXF1YW
SlQGjh3Nvoa7JIHV1AwCClD7DkirAAZkoUftN7Dh/YHiqbMHRO/vJqNkNEaFj+X+pl4/9Cwv6IiD
OAKQ/Gr5b2IKA54l6CZy15tCZ/6QluZjUsJxS4nNR4QexKEeQh5wf83rm8yagIoENkpk7CzCRngY
kQKcJFUFpbov6jzCYCYGA2lGkT9ZBQrLzdAze10ov+8vfG2nMnbCcmQbUkKMLu9F4wxlVQEE8uw4
s83H0mzgRocpuUq+3V/olv3IbF4mVZQRliiKXrH6ajLwFyHUEB6q3eWHyA5fapWtvb/SLfNhG01Z
teUAl3lmErZqNOmB45VhrQBes1uEKKM6ftCGAba4JK/6z0kqsh9Dp8Z/Ld7Gz/d/wK09lUEEBRpb
JwlYvADkrqWiZJPtQRo1f/RhBkTDiHz//T6GfI3w0OGm0K1Z4oz6WJiKgC7Bs8I47iE1bSvnmFBe
fLeXYR3eT5B4FJ3x/Jc2Qvl2duZSoGkJwvSnMOf8gSmimhxO/XN/525cA4Jdx9bB/Mn/SCN6c/WE
GZpAp13LG8tJ2fuqlh2ocY/bvq/Q1QZ2RoyN4LJFq3TlzG6tTOiHy7GFweHJP3+zMn0eiQzH5zAt
nv2ALSneuXnLgAfvKWy1sciOMPp1O+Bka82nGzeD2iTtLxqSwC6WN6OIekZJw054oZszgaXQ3Zra
NNl1gxMd7+/v9StIuOUy34mzUSmoLN6LMFb615FLj7Fh2lj+FA2nzKSoQp0YmhUFkcD7C97wpXyW
Q4OId5e/ltuqwEdVljHuRQugUe6tc2e50JpEBuKJQ1HvBIwf95e89Y0CJ6NhqliRZVyeJHnDUEHJ
ZnhuD712AHb2AXCQDxtqYUIvk7gr7ubW8YFwoExpk4MCnLlcDzLsWZ2MyvDAINUH5hWZC51ntEgG
5/2+mq4sya5BReq6rBG101iVam94c2G537U+7HeONRYrt/3WTYDlw6IohEsRyx6b3mjw/0G84pUV
xMmVmynfkAHId0FfgGu3Gr3ZQsL4MxL+O9GaOBbqEIZwHCB+JiC/RYwGc32CNh+BugbkN98wAWt/
awr3u64BrzZHRiJqmZa921x0wkGYMmWSYNjSmb+9+EUrwrJPqIFSsDq2QRLsTLfwnzv4SHYVY5nR
SmR4wz51iBCp3LscJIijywUhJmB2eyDJ7NvGRNo66s96rvtnNIlotVvNy/3vu0JfyF2F45WEEg5g
MH6L+6DG9WRFbmd48Pm0WyuIYbcBZbiLhoGJhJHYYNNHBlwbvSlIFfr6sZDzPQO9X1gdwmZY2fAb
z7NOgYEmEY8X13NxyiMai1NhD4aHmm1D19xB1n0DJoXpVBtJyFM9uOWhYYThVIHB+uLYcXq4vyU3
biw5p0SiQJkDlE6e0JsjN/3Z8aOu1lHBGfxjRDfdG6u62YdVEax87A3/Z2hgVmk5OgBf9MXTCXOg
ATdpp3tx5qgPzJdAhtp19rcinqO/k4inx9bo1RUvf2OHwYsDACAjkF534XRb1xK9GC3Ty1U4fCET
d7sZSQjoWzZphZjspodN8CloYbzZQssuHoQ5hN3Kl8t7swjieU/B8Vj0w7jLi2OGdTKGr48EaEJo
8UfUDP7nuQ/1+f23CdyMRblVtunhl7k8yyIdIN8rNMPTfEHfpYPKtCgbnaF8hvGMnE7v+23HxfuC
VOE0cVWX6yFOPKAbS/erVrTsz6iYtod0vPJUMHWw8nbeMFPZ6Ndldk8ouYSDQtwXKLWZmp5K5XYL
z+uIZmULdXKgh9CW3/+uG16J4AMIjkxBwM3L43xzJ9wknnuj5NXMwKg/uz1Z3YbRPwSWDOQbUHh1
HX9lyRvfh3GSY3EJedOWZsowTMxz5ugeY1vqh7qwSop9DcR9Nsym97/uxo2glGlRnf5f62FhJU2E
npsf+yg8aRKjY0G6MWwCBMF3DM0x3W304w/FGOzDAJ0BKeZkfbn/A274AcbjHJpt3AbAlwsnPEWp
yCO/ZKoyHGaFyXhDQt/gu4FxQx81qIlA7iRbZrKcauWG3Cjp4m2ZbgJqTVJERnt5tIwvV01VhClh
kCUmJgR9OOZUG+GlGdlsdLsUB2q+KEyeBl2Lt72Dirczh85fsxX2/v4+3PAKtFJJccE3Y9ivQydv
zCwZFZWsWk0eZiXR/mIZgL3S2Hp/MP92lWUltYeEqIMYP3mw1Njf6e5oovgBIXTrZMU3Yblf5qis
vS7K1xDct46Zh0Vwk+hwMQFyudVmDpDTZV79YWAazHyYahgcnt3A0r7StEx/tqMKA6DQUjGuBG03
7pJs/lAuIZGHZmvxzsStottwUsYPsD/UJydv9GMca8hVBNHa+/3aSFp4dsd5jXQdwWTQMoBpB/7M
QOTiQdSpiY4KqFYEe6IsQ9qiK7u2PCPc1/mHAIVIJH3HHID3qaqYNZ5RjWaYaOU5v3Zd4Cbp/sia
vY6bXDzngVZDYQaHz4NRaijG6lo9RVuVmO8z5lU9iWEe/7lvxde7LfHaOEtmNCSIfeFOGIgKLFWJ
UaMNx+yYp2q0r6ys2QndXItVri3KsFzKM3IECwS1uzhY1FlbBIaYaIvtqvkValEOiSdXFDKfvGXc
PNSznTq5ECa++xMlkJAXHDwPQzMLp9HbZRcjIet7I1x0NS9pnT12UZgX2zJJaNnfX03+v12aFJUa
2sHYrsZM7XI1g3FVFEdA18Jp6zylsKDt/bJDJgZ9b4hzp65rt3opYeqUu/3f9xe/th/aeXIMge8V
VBcWvrlgpkMMSE96VpRR4Uu7aVNbZc94ve1u0iCqVkKIax8osxs6/ZQYeQ2uhhqNDOY69Hi81q8o
olqpfhxAsax42msb5Wm1KQzLOJC5pcWtGIQOey/y5d5EUP2paJz5SWF83Evb3F1LaW6txbOmUrah
1E1kf+n2RCTSErzT5EEvJIEdGQzUEH8zopysFWdvLEXiJCHzXCawXov4K0bEvh2gEvemTkS/kNlK
P+Wxku6UeY5XjPL2UhDp0QkEd7r0c4hxlCo8Vz3UnMX4CTKR/KQXZr6HUXwN/3zDBJmQkJATgljZ
9LzcQKfpkelzs8HrIfo6OjXE2Vk0gPko4Aach7Zb+bTXIYjLC2fRNpfwJkHTHsLHywUZIlbDwfZ7
DynBDJ1Nx4rOUzj6Xwuzsn6gPKEe68KBpq/OKJ3YAe/Yrsz04aSn6MzgyktUaNHbvX8Tr52dhcMh
cwGMRA1uWQnLamTh9BixK2gOINTQp2AvOj/xQmhk4OAYj9CCmuf7a97YerpXVFXAteHOlwF9l5lD
nsLJ6Rlw9/6jgGj+NlYhpJkQQRy0Bp26++vdsCoZGgAgYMDLxu0sdt4dYdXJos5roIj2cqiQz9T4
55MQjXb8fyzFKAzABXJtunSXS0VaN/ZhqrUeFF0p6Xbgnw0lMA8hidlKe+3WV+FmTFlGkbXFhT0h
vt3BeRW33thHzSdH0dwjAa/2TKHDWdnAG0YiKERTOCEnEtay6RnBr1GqlWg9tRohm1dq9zQIxFRF
GA+PdTVBUzUX70+pKbhxWsTQoFzIOC+3MnCb2hGZWnvFMAM32cF04gNFS1FszFCmDuFZRvtsDI+0
7qHBKlwj9f/AyVI2Ky3fG+ZK7MW7rAFKpDKxiAe6LkXhuC7AgMPtO31uUToIz3ldwUNHkqNAf9qZ
frp9tyE5Bo5JgppYd/k8i2ai0DCbjSeMbDxOKG4dIvhfTqYCZ9L9pW59n9xi0lCX6NKVf/4mQUCQ
a0yQjCI6l1w7vur+yefI34O7m2AvUPrD/eWuAw+LrhevI00pOuhLNK3e9aSNoVV7LjcfIn6G2yek
Mk5lXnxGWig6NVKlC2afZuVu3vxOwgASYIoIV8ALeArzSUGX1xsbK3qG1CP9Z7CtYAfxgmRULOv9
/Q+9kQVSoZa3hsgXSMDyiYkJM8qqLXvPYgoLAFqcoFGeIiS2nYYWhpmmRpwkmCIHVslsHkmYsuDf
pFaSn6OWNCtO99pdcJcYLZL1VpBqS3cRTnCZw0QzU3erhmCH/tr85PZJNR3VRivWbOr6kOXNhbtB
ztRK27q0qT6s48lMK9XTqgIVsziBAn6HSJ3xMkEf/uzasG0jOBUnu7pLyhXE47W7oi3w2s3GL/Le
Li4sUCNN8sKpHj2SaiuauPypDXX0t8gVCGVcqRJstbHz6/5x39hgoOgE1JRWmKda4ixjaFpNa0CQ
N9DgkzPj1vmYZ3qzc4ImW7HkW0vRZJUxLSvRPLvcXaexqtC0KE4NRWL8zMU4neFLgXdQhXfv/lfJ
vbqMWhhQlzNaJvVzlcO8XCrgjZR0+pMXgJg+0Fa1YG3OrVMK+u+E3C3AgEYBAxOXIwQTZb5yh258
qQD+znHyFpAtLB4BBybeTM6UeoRMxbEhFdkMSJJsIJRbC9BuLAV6iG4IACnG8JZNpUZVDGLPpPJK
wPB7zZ3SrxnKSIif1tGKC7xhoBSF6AtSnCJlWPbLaso/iEKPfBWkqMD7R6XxwLxnCNdDEP09K7nI
DzXXpXj3U0a/FUIFjfySiXZH7sEbVw8+NprCEN1HA2UQ4EuBmATBtZjnXQtN3u/SrYf0ncO2YJ3B
y9iGSUgvB6kWa7bIEaqIYede5g5ldpwr1c0OVZhA6JjZHfonBVXfFWd3a4PBZ8mmq2R1WGI4qQuW
fepQiZ4TlFL9yvoVwRS9cToBD7pd/skVdw0Ccf268JlwSAB/kC/pspOmjVJ4yPUzr66M5tGem/LQ
jnrGEFaVHQelWSMOWK4H3FhW9eRUFUU9ZxmVaB1MuvbomOdJS4sAYnoDAUukbcOge4pbNe3yjWxR
qSsWtPQHcllaC7JtLmmCljmuWhR5yLy0cUbiqulP5QRH7TYzahse7A7G2DzQGITLLGcX0sDfD844
7O97pKtnFeOH4pECFFgTXMISFVxXCPDOWaCfkQ1qKeZWYz481xb4pYM7R5X6aUSs0z74iuv7hxLG
EFSz0jIJHoeSGvs+hJc+WonFrwp0/CYKNoaEzzILxbjk5cUKAzsAxFpO57SsrE0RBPXDSGd1azE2
A5QiROOGCdetg5oUNbwkOJaoq703pZU/gqdWhnBMKoFRufwRGi+8EjFNch6A6eyFw4LoiI+eEO1v
FR3jlRB1+cbL5Sisk3rIeXrC1MvlQnNC2ijT+3NoD2P9KcnclOmkcEIE/NBgJrHYwFuboNmM4Fs0
0fJEEGHFHOUnvX2e+A3AxihNcMlVkH+L5wmy+gj9DLM/o46n/2fPU/otrcP0qW7CfuVzlzUklqIA
ieWBcqCru5xJnRH5U5vB6uDHywU6E1Wzt0nAVp6G62tNqYX+oYwjcGDLmNHNrJxO/NCf+76cHuuU
sV5IKhCkSUd140Bst7l/m24coiRc4ZGVqTh1z8tDdGPmM3Nt7s4Gpzc890lBPN5lxjRmCB1mduox
4qb7iCOiWbwJ0tZUVzoHS19NS55oiVCGwWbAcOrCjOwyERCOB80ZI4uRJ4jNfEoPjNcxTJJUAtKr
XIk61CczA/nuNT6lq4EzuTyfzhNFeYZAZxFLdbnbC/TY5zMaXIHunvqaxD7ZOEg/pQeYtGvnwaH3
p77kJix5lNOdtnSHbT2rvfOjQ2RFexpmxzGOqa1Hyg8Fbr3yYPQwn+8VFfqCY8OAWVBvg5Fywe/Q
r+P0k9bFAlmOQg5C/XRcRJi/NKiWQ6EZhRBwvveEQZXwTGj0Z7gmyxDKjNwIvG9A7yuqnvOwQwW6
Rc+mUVKmKfo+f+iE3h4MLVJWotTrC2OAx5VwPDyEzOIvTSsx0Kse7ck/qypI0pjcaxvaU/bt3Z/H
KnSGTZI6rGdxfjWCwYVudv4ZuTo93gRNJ2mizH6gathZpXN0bMDhezEmugmWNAu+vnd9ACXMbxBm
gJtF+eTyK0NR5CMjVu55Fj6zoXiqetP19JzmMPF/oQwY7JIg7Vxouux2bT792lvAZUM6Q+mOUULC
ycvFIeMr4bSZ3fPYa0gDqVb2Ia6c7FOvwfVYOax6/2NvrEchBio+OffD9IL88zfxowu/bR/Gozg3
SYWccWEYPTqnNcNlTamQADRBtRI93nhZocsh4CANkZiG5aNm2z4BeJWLczC3chQEofO5IP1QJ3rk
ovINiCursKCRAZgmigiep4hp1UELs8ekcdN85Trd2gKw5RSouZ2SUOlyC+oUPgCa9GwB6hOeEozP
EIVXe79Xk8esVKKVaOfGcnRIbAbHALbKkYPL5YY8Fi3CT9Y5GONsE7YMhhTBZO+1QBs3k0p34f4J
X8d3AN0oWpC+67K6uHgPRpO9RJAm8LoCFYPNXOookcIgov2yCz//UPWWjbzXZPYvkL8jSOSiVJKf
7v+G6xeB14D1GViE5eLKcWQ2jWTfaMBnjVpx6hqE2pMoTNFnoEiSB5Abpri7d7ZzqaHSzoXzkX/K
dFN6szemndHkokgwBB5Eeu4uo2d6dAuRHxjsX2O3uA5aWEqmJzI/oQe2OFNDpe6MXEzgoSOu6Af4
J4Nib6nMae77tHHfC3bly6hbygQexhHZx7n8Mq1MSmSMdGSZhdKckblUNnlmJz9QNF4rTNy6rYCC
KC9R78JircXtKH0D6VCtQ63NsuaDkaDdmduolNEmRnFgGMxtPEKKCokcUuZMIiG+64aH++ZzY3t5
cUirSRAkDHbxvX6qBGrZu+657briMAzWZ2ea4w8+CJT3+wIiBoIXHD+7uyz5RKlrzRY0Nuee/Tg6
Wa6Wm9pAFmGb92m9TYMseifVJF4H3h4eVaq/JPFkm5eHGc0mtPyDAmHaqOmPIB4sJvO16sREWbvC
K3HjMGUBjzITPXB5GRd2qgdDpgVIKJznsqFOUFWN+tcvK+0fu09QRamYm/bMqR2Rd5469XE2lfg7
IoDmiku6doGvI2QYMdAs0hvpst7czLKYW4Ox5eo8lopDobaFN6tOkkenqOuzRoZ/vG8/r9yul0kF
I2uELCRStIrJsi8XLFr0DVEvKc8uojVQlthpphQedOTCfp5RouCDDT+Dm1xy0xxb16yULyNaKNUH
a1CT6j+/UibLs6NJsb8M6KIiW1M3mfFLxJ0dIMozGGG0Nf0uys6jPpXdwdWGHG7mqEbCaBPrOhKe
aA6i6btBlSeaf6AnFKovoSuQ7TlqddWEB8tMeuD6jFLoP1S04n5DsYW4ogNBuNinQxwkn5y8yLpN
5Ne5sr+/Q9cOGu5ijIKXgnkLosvLDcqNQmcf+PlRU/pHd5y/0DAdT/RFskMzAedVR39cCT2ubzWR
uuTto+Qpm1CLNRXFROLaTiBwRcJxF9UIN6u5ZSNsRQ3yvZ8HWoqoirkLEj1634vPi6csD5UsPY/V
pH8z0a0Idm3iNOPWF3o3Hst+BKI817jTlZWvszFa+szr0KjkagNfvVw5c4OspgncnW0IgEZG1gMV
8IkSIN1CLSQ5OGaEYmTVo9o64+JWHOf1sZIAMqlAXYe6GUXQy9UZ+qpqXq3xbPWZASc3o4QUEsZ9
T2HnMU+d+XMu57Dvb/aNc3XpSNBYo/bKwOjixehAStNyR4Fa6GNYnfqcqcGTqhchtNjN+59CGNaE
AeOmbHrT7rr8wihA92HSmv6sVqq1txuUwolv3M0cG2tlqqvNfMWE6VADCLICel2XSwnomqexCNtz
CdQSDc202qPwNzyNgap5eZwm6Kgma5DSq82U0BNKPzS3AInR1V8sSlppDkXUnFs/gPCeapj1JKrJ
LaFPK4OX+ycnzeHCTUKwREAOWAk8Kce3+MJoihHbRJLl3DWDux9pbz1lQ+luAhjK9hODi7spIXh0
ulzKc1fmyuN7/TzJvEsCKWTFHsmAxfOURKCiEDqqzoXBvDpc+O7RzIcUqum5Dj9CZZxuJ9pOJr8A
KfEdKsSVjqDIu7HtxObA/yjm0z7AkpeUNYlboJ3saPU5mw1IKNrOQvMACfBNCo3t8/09v3oL5VqS
PMSgMUzJbeEFO0uHXLNo67M1GQBZc+Qy403ewl56wKNYBzOsfG3lht5aE0g5gQ49NRinl27BhGCj
tv3qXDVWGZ7KTAvHF7tWkLIuqAp9EUzNv7fvI/fUpFOJJ5Kd4iVdqi/SUUk6q6Ku1xV/bUaotvYc
2C9TB8XH/S29riezFrEFhkxoReC92NMyjnzbyrr6rHDCcUdztszTYJvWbUPFVvEn7UQ84GZ7pyzd
F+L00tqHSaQ3XxSkS/140xhV0a744hubTlwJ4grQuyyyLn4UpCJti551do5RdPsOIrH/SXofKhtQ
e/2RslTQvP+YqWGTZ0paInmvL31Hmc+WUAojO3dpVjU0p0ct2oXIss0/fTMxvxktepErIaYu7+il
D2HYheojMxMGJr3MTdRkMCKLKtl5BteRic3MxYnKrYVU4QSHiayS6WFaTvDCGogUfbbtPB4OFdJs
1tNU6XDZtNY0FL815HWMbWlpbfAqsRgj69PZFEHcKFDdbj+ErgvlHOJfg7UJS7TKnlUxjvWpmu2y
Pd63qBtnJ5lwiSEcG8zRskERFkYj8rFKAeUW0SlXLP2UKPW410vrpXTCeKX5IDPTxR5SLSZjldze
5JMLP1hmWaGVUdycVdp7XjK2zUMuprUy4isj6mIZpvvATvCk8VIvS+116EKwNVfDGb2VXpxJcHOY
WFR0RQ6VI+hx+wpQfns3KsgjPFfQpWpeQKwGhbSR5smPZEZj5BPy0IP/jeqMG36MTYTfpp3l5oa+
R0UwQOQvIVCWYq1jiRobipn22RpGfDrjoA508FOVGnsrSvz2CMg+Uk5MjFJwy+u8YhAQxIF+ikqz
11CALoW1SeZ0Ep9htVUhyPFTd/7ZFsjTIn+Jnte/uaKp4T7zdbN8Cl0tivYpfB3DNmqQA9qlTjWP
31LThPEl0vX+P4QnsulpzrW2e0inUDFgqTXCWYs2U5jnile7FWxDG02HVSPZAOuw3CcYD32HcuSE
/tB9I7t+6ul7ECtK0mXmpZd4DqAs/AaSgHMLl+54akp9RJ47CKN0y8RM8/f+aleBKRhhEAfEwjBQ
YAaLwIIB8mBy6VmfRzsVVbiDR9ysPiFSL8Qxn8Yo+dtWQdxpOwe1MrGPRlRVvtz/CTc+GFQ2854M
KlNYWPonZahT0MhTRWlhzL8bTFR8r1GbQe8UTZX/x1LyJtHwYZBj+eK5eSYmO8rrcwsrtPZ9Zl5i
+KEkRKj/jdB0mZ/vL3cdKrK1jCZSUXylF1yUsIeuiktwAPYZHbjmMauRgWPA9ZxqdfeI2mq6ATxo
rXjeG2vKujFZPX6XWa6F0zBjIKrIUaEHW095t9O7Vq+3tmJmL33QKFu4abqvoYvezf1PvTpEOTkG
9EFO5KAXs8zlCWts+sbCBseWm48CpWsvolmNkmW79q5feeHXpaARZK5WjuYtTLaOQ7+BP8M+NaFS
/TIbd673CGwmn3S4UM6ZMfcrN/Lmgjh9yfBOLX6JkjSKsKFMr9gn25z/9SG7fhzQ6dppzvwn09Xo
5f5OXoe/MAji8BkI4QxBAshn4U1ZBEmaGWFJYZ4KVUk+a52l/jA7gol9nOR2CHtyXqCQHA+tf9YV
0Wob1YczaoforL6//1OuEgGD7g6VNtChzODwlF/+EtXxm8BphH4aeiR2/ypTODVinznOELcfytGK
A0lHlqpPcwzGZWtXYP4OcWJkw/f7P+TaulySZkg1ZKtLMPZz+UPcrqF/GSG0OsxNsAmMUD3qVpMf
e6A053cvRfoo5XowZxVw7OVSiN4iYF+iAYrUrVNQtQlTw/6q14E9fidMc9zn++tdOWBIlCTzDwBN
2i/Y2OV6MS3jaVSV7mjH9rBvMjv8d2qRkaL0Ux9Ds2Ra22mDB9Mso939la87pFwhhARAWkAkol11
PNJ8dmoYbtpjKBoU2+AU+RKh8/ugGH65Z4vKHSOuEPxoogXnrAkYE4v5Q9Oo0dnuCiTkTOhDwSVk
O+jp4PLKyuKcQuxMYuZW6Jz2nfXZKofgrA7IG6Z+rT+ZWixWHN7V7ZRfgaYV898Mu9MJvdzACLRK
YKJ0eGSf7IewqqpzWqjxNkb64YCW2Rpp7BXenwAISAicquTiIBOWro5gwM6HMgbTZZpheYDMPaSD
bvhdCtvkPFd68HWEaLTzauEnwccOoH1KpACa54ODNIf67I6hoxxR1KTUtlHgUjLXMrvXSPQipuM3
4j5gUiDNAmm88JHK/1F2Xstxa9e6fhXXuoc3cti17aoDdG42RVFZNyitJQk5Zzz9+Sa1zrYazSIO
fSFbRYsDwExjjvEHJIKNduzqfYM7w0lpJtWt67B2myoqvHCQoj/NTNW28jxol7HwuWQi87BpqxhT
2zKO90on2xtFD7ChCsP4Ld7b+q4xjGrTzEVyRMw/ucN4EP9PpJI/OG2p7pw6MryUzfFYho3pGjiq
7kCMSAecgqeVmXuzL4m34/i2gSyht7ZUIUPnD/2gQqr3WWDlG9hV6d2TVXhR1urGT7r2MiIZtZHb
rr2jFxa+dosQ4Sk3ob0j+u/LAyipFVSJx7DZZ8UE4rSK7H1YV7PXm9raPep2dwBbSlNAI2XhKrDk
mypQ/MbS1OJjlclO3W+UJLb83WDUY7zT5sIv7m3VjLWvfhDm87e5pvwnr3zsm4QCEhKrS6P1QyID
RGuxvoxkkNM65xGSdDyHQdF4WIY2F2PIqlNjstCldp4PL+9NzwblheF0iQ1/qS0+oN9a22aQHJ1a
bfvIq1uExhEWNwvrIOMuMv+VqGoWJ16e6HWzJjR+c9ygA8TsEt0RQL/kitevPA11qRaK7B+kASmw
zrCAd/dWsqXOlKx83dtQVBJp4VHEMdlQlgohIZcZM8om51A0ZnqghKi+RUDD8mY8eFdO85uNkkOG
wjcXPVHfpxZ9/VbBhPWxbPnOYUyiYCdnaMTZvWqeoQN8rBM1eW13h3DUmmmhkRyJduh1uGQsMFgK
YZSk8OS3MmLqXoqW2kEKscaSSvSJX54y2uJT0kIHUEDG+9S+4H6yyLapY8q+rg3SnQ5KJAMcWlTD
XYbfTLILu96uKB9mFnq8lNOC2q0tucw/Y/Q7yPsEa0jzbA+6jLgs9iTozEJYlHfk0d38peRS+pMr
Jf6s8WwAWZ65vsZb3UzMaW+ADJibDWZTyd04JLK5U8YyCV0H4f/K89txnHC6mv1RuncgLz8gSqJ3
h3iCruihw03HQ/cBNhysuDTGzVxWfrCPWt/KuIJnyqytAT0WGwoEW+AdwvFAAHfEdf96VHoDv3kq
P8GdnGr+vq7rj31rmO81f7Q8S+/MTdxbwHmmfq3utVjRBOaCSf4GK5VMQ9cXgRVusU91ZZTKAnQ0
ZOUbFBtpWyWtelRCfTgILY/dy1PimZjocbJHa2Lio91y/bK4JEelMdvV3RjY5iGIkCvIu9I+17E+
oTEeJBvQd2ss46es+LezFwVwdFYJKfCaaFcuL/BBz/Fu1MZ8poCjy9u+t2cVV542LeihKVP4vaj9
4XOVSBpOykWT6p6NHPljgK8x+g0xNHuvqsymcSfkQu/1qsrrnZ+FlnUJysD+aMy1Gnwq4kxKW3Zi
sHyoe6ehhjd5Fk7VQ9HyKUrXCfBUvkcmq403/dRa9nu5Uux8U8lFW77V7HJWPtZD0Wd3FlZhCSUV
f0oKL0+BUGdo4jodM1HoxQeoA9aYVuDrMAA6faSyh1yHJ1dmCULHKp2x2ihBk9ebDruhc9NAXdtx
jiSf+hKVOpe2+XBEhX6WtxHH5psRJt33BDO7Hw78RNtt8MF+3U7HCNCbeVJxo+XGVrc4sgonHJwZ
Retz5ig1MmPKt2nyo3sdcs5himJtJQO9mWaEIykkGUCIiCvpIlwNDM4fQTSiF2nE58bvdZqzmIH7
lK12c2d8z53glVRL8YqgMVhKQN7BDCyF+Rz6Qc0I1fZcdvX0aJRz8blVu/psavRrHaHV9/JSutlc
kQAUPgnAxLFv4TZ2vZQMdEejgNTwvgqNaY+uWnw3z2GxB/M8718ZivOejQIzQzxxBBnmOtSc+FUO
N9i/q7hvv5PrcXITM2y/pOO4xtd4goz8vlZBszBqiIk86fuAtbuOlWp1nYM2aM5VY6f5iYZFm50M
dZC+alKsly4IT2DwQ6w5j8Crhs6T0OJx9nVmDR/sVA0SyHvYoBxam0p2FKW4zGsTi3LlbFsc3WJL
EfpK7NsCCUlecv2Yc1BQ06567VwV+vQlh5TzFzmF9jip+TcprsuVMpl469+/CqUjSCTkuAb0NsrC
i30zTxozG3J9PgPE6c/jOKZ3c2etib3dvpS4obBghG0lHCCxrH6rcxRdiSVlUg5nQBUJpgyTHN0r
pdE+ZGoXb00Eq1fm8LMByUnoD1M34ii6DhhPPbiQWe3P+jBPaIeUiuP1iW3skcoNdnldmGvKvrc7
A18Suhx3MHYHQC7XEccpnwspJ222wkqWvVJD4zzytSjzxqyd3sgBdkP95CQr597NYsXWWOTO7Eei
Q73ckCQFkXrIacq5MeZ+IyWm6XKb+tnOzpoe9DOR6ISIVUr3HXrcYv20EC6TPO3as+EjeuROPfQb
Q+d66CpmWK9sDE8oicW8FBsfnUoGkW744nPKUKvMNg3asx9L/qZTOdo9qQaX9rnTrLZ2VSwtW9ce
pvBL3+p94bZOpzvIsaq+5ookQXkf0APrD1XX9tVG74wEuw5V+sQR6BTbrDW60+y0GJaZShQgpVbX
in5nYZVOt4peQLy1sr77U89NOfEQ3yneIn2qJjtZn6YSDeSuplliNePaerz9yvD3uY7gxQiUH27P
9TSCvTcaCjoCZwPXtn2GhKjbW35/T9tiePVOwz5GcRzlHtQakIK5DlU3vWJMFP7PhdX/zCvu+f7A
4SVo9bFrlHLx1ys3e+7xgENQLxKKM2xt1/F8AH2DGQ6oSaaq/nPEdWjbt2o17iYrmNZEXhd1AzF3
OLuESyjQSza5xY5jTZof1YWjnw00njdlrqMXwLI/G0Vgob7fT/EOP88alLGaznutDNfkSm53IKoV
NJuf9DY438RA/7blZTSkiwl/3rMe2OOp7jq99JxEnb/bZm280fM6Wjs5bqcO5wY9FWCiaBbChLiO
6CRZnGLnbp79qpu3ITY4x6Ab7G0wRvPKrnO72eFUhbCtSsptyWj2XocKjN7WA4WLlOYnylZGLfTQ
6WPsVSWCFzI2OF9tCQfal+fP0qKUPA/ZF0ESIM+TyRzEJ//tk8Z14Qe245dnkuU0BrtoDZnXo/A8
b2tNmss7tN6sz0NjqwFs+1JRdmUs5fIGke+s2ESTXiZuPRe2dh+Hg7UrZXj4LpU8S921ZmYnWGFD
GVn5VMt5IB4aUhlGpcAgBPDz+qHVDO0Bc4JLFpEaxm/zLrGVTQNx7M8yDMvyYQgG45VtE2HjSi0Q
Zh/3cYE8X2wisz0afW9O1TlK+vRPzFTsbCPVbXlx4rhrdo7fT19fHpvbt+QMEtgLyujwOJY4Igv2
azqNfnOu+6q4qM0sH6h/15/iQO6QbtTWhDOWd1veEMQHexYiuWD4l1rRjGevFhlOmwEI94DLtxK1
m8DWMv9Y1HhgYW+t+h/MuZS8Qe3mT69+W7CF6A+gz0i1YykDYxs5halBqc6SFQwKXBwp7jdOVzrh
ZRwKeRunBg/y6piC2wTijS4NZZTFhiY8rjPfMjARm9Li4zhwFYi03vwaRaovu5EtNY8vB1xuJ5yR
ov0iqq/kwjc36kYnLStVaToLMuwhpfG+qx1QlF3arF0DbmcPdwCQUOwklAtuIH2l76gNKiHjeSgV
bVvpeuEVkyPvgzz4a6YguXKJe+7NSGGIBr5OEH6vl6SAdgwarPRzjtxl6NWQ4bvNEOrtV6OMXiu1
iQm6SDcEBFs01/DgvI7WO1Ok20Cu9+k4D1tLzT4NcMo2PWJ6d0nf6SsdzGU/QMSDzUSCQ8tUEG4W
mZNNujCANq32hTKEEIi50GT3bWc7rQvwKoVApUblfizxksStOdeeEGhBBKS5NX/SjR8+4qbphKg9
lnniVmVmQ1Jp1OGtrST2p0qqG9X1UT59JzeOlHt5Jo10naE22l5mSuk2iNH4BCwtddsghzROmanO
Q28KENbzQqvMPrw8T5cn/dP7inq5gFBAAVxsdmR3GLf2Vb0fOqm+D5o4BMQsVzvaYDmdIbx3RpP6
rpLr6d5y/Gkli7oOj6SMEIdENpsCG20Y9vjr4c2VtFVtulC7aTSTg69m6mmShnirUXFpN4MklQix
RTkIC6P8EiTymlT4Avr26wGAjsDYYNeHA7mYzZZROUEC6m+nNXiq5iqM5ViZ5ccQ3O8GL+T5Mqq2
8aZVs/5YK02wrcB6bmJTKlfO5+s9+deD4MBDNUzw6Hia6y+RVWEnObMtYxXugwSgbIV+ZIB6blc1
3cmHLf1QdVawg9qh71+eA+JX/+e2wK4hSpxkIoJsK4TUFt9gxoIbuEWo7hPLDN4n/uzfNaTyK0N9
vW88RaEdyDlH9Z4S0LLGmEbFLHf6rO1tnfs5bpXKozKp9caJ/bVqxfWO+Hco2vDk53SLuXVdf0sf
OFVhhbq2j6xOfRNJLedYrYxf/GC0d/Psr+VWN69G3Z47B5JXtNgQ2lp8QFvqW6emDLWP8h4WjAzn
BRNSaTdQPfBeHqsnYcmrwULqk3OTTIHRgma/WDFGwIGOS6C6r422fZi7zt8okm270EyVvdzG35Ms
LI9clccPmB/ObmCE9kW2o+S9meO2RKLX7JmHwCO0wt5MZF6nycTzXLXi6D4KM+lxxgF7Gw1IOddQ
DPd9YGdQoIXBJFoG29zsqrcvv9OiUcx4iXcS8hhsROJ+vHgnxWgmKs2duq8QS33HQR2jE2DNBy3R
amrQQKhlPe8Pal9LXpjO1iHNzZpOrFRvbW1C0MBGWfXlZ7qZQjySgDDS1xLXgeVnlstQ0XqaTHtb
S4w3qC+/badmOtQ5sq5FMf98Odpy8YsPQKrA+UZdlI+wWPyFOY/0TzVtDyXHeZ84iJgxByhXy428
L2ddcSuYY1/ikq3x1ZHpPpELokZHJXh5Y05CUjVYJdq+ZGmeQgXETKyFvmtZ5fRO1iLpHDazevSl
Zq0NdfvOMB6oicBzZL+j53G9SDXDr6mUTsEhpVi8Udqu32kxNn6FnnLHtOtim6YZnr2dtibMfDu2
pNm8rpDSNrhfLL52Xxp5DbwtOcwO3KaysIptYWjhJbFJ1RDmWiMLLeLRTxPeCSKF4UbB7reIl446
ijNBCT1IK+HO74ZEIj3LuOPZDqLH44zUaWZTbXl5aG/DUtuCvca5zqSCCXj9gWsrQlnZrJVD5msS
DpC4dWGc/l2vhnEXzcEa+GtxlPOWot5tM6gGpFUKh9fhYDp0gY6s9AErsnrTOFa3TYpe+6TlUfjV
kJz2kIy2ueFLy27GaK9k+Ivp9BQevTj7l1k5/+M6vIlBVDch1HBIOc9PHVBFt42kYV+V8Zsoa+Vt
GiVfoDBqu5e/8vVlnsIP9QIQLiSpnADsZIu4QS5HThPoyiGt/OiTjTWkpydD8IDumbqfNbI7er/Z
Spr6bFCqpCCvhNXPcndSI9TwbCdTD2NtaDspM23kGNgw9SaEgc+dblO1yprL6DMDjOwMy4WrKlSI
GyEsAL/mnOnqIQRbtsea0HdjRan2WowmhckNy3P8rjn4RWFsoOeoP1/+0LfTmRq7onFLhhiGTNXi
kBjQe1Wj2TIOdQojK+2MzFOtId7boRG7sxy+zi9QDCwPCXmQOwCFxBsM+xSpWjJUiXmI7dH2zMK2
70OQHFA9K0QnV471514OBSNOdQwDxZ38evaifZFLc9+Zh4Q5fMDTub5XBwGdHPThY8bCWUn5FrSD
X28Hvw+GBTsvte/Faq2KeUQPJbIOM9QCt4q1+a4chuydWviiPKxo+zo0872a6ri7gZjcT5yBbsz1
dd9n7XwX+2r/2MQ4q3NHKB60Ms8eWguiCIWj0AMQlIFFkUmJBj8YstelkmJouKRxO+O/QWgsUY7U
WXut8GPsm5UhezC6zPA0BVHequ7WNG9utxW2beFgIiN4QJauXg/M3PtK3li9eagKOz44KrQY9L6t
h6ExwR9Ai/WKNLJ3UYVi48vzfZFUPr0kTDaOKC6Mwqb2OrLZcEKGNjAe3FOMz7PDA7iVViG8kyvK
+5djPTP99N9jLdZWiWIrluOtdbACBbtwC6r6ZHXmyYRI4NV6bx1ejrfwh2H6CXo6gDDwYawvqhbX
LxfNZWf69N8PHE3do1T2D7nSJRu1Cdv3Q+2E3ysnPqtdaRx7lENc5NnGHYmKYKFK1eblh7n50KDO
QYKTt3NaIkuwWHtWjyu0DLH6MFqS6aHubJwga15Cp9HevTYSSa6QjwWMjSndUoYX/JluSWS3pOdo
HEjxLG2H0lKPUaKar9xQ6KERAoIFH5cu0PKlOrudiyp3lKNqVtk5b8Nvkl1+j9Ixe1Qyedq+7sVE
x44UVlARKZzeCCxg8lNZQarpMI9M3asbJ75zchwb0z5bcxNbHn2E4pLAkSegYDQMF+dtX081PjNM
jEhuJrecWlPMidnLWl/ZhpP2Z53p1soFZbk8nmJyExIOgtDC5MUMMaaY5qTeGMcQEf6d2hTKBmPR
3IvMOtq2MwW3lz/nctMR8QSfiZoIMCA2y+vV0aTo/OfcSo6AyqtNp5SaJ48gCDfTMJp/9RKS9PKY
OTMMvZ6l+nJw8ct/u2AieCCCExvEM0fAstss+7nV9aNhgKSs5C9aWcqbzq+xxno5zHPjSNWBSwcU
P/6z2HKKrDQ6xx6MI25t0s6cpg+aBH8nttCmRlgluFSBVa2ces+NIy0Qij1IQd0SaEzkb8s2icxj
rNnBGQX5/m1sOglb+FR4ajbIf778jsudRXzK3+It6xB6XqpmQiXpWIzFB7ke+jukCqcffWTZa1J0
z4XimsHLiR2MaXM9ZagpQberB9gsFZWqtC2ye4uDaiMoGSu72HNfEcI6aDEwi0LG5TpULA+5b4MG
ONp+n8Subwa2V0VpQt6AwpXbm3m+ku4+93Kc9VDuKFQJhbTriFnQ6Foqh+YRR4h6z0YjXTrVN44J
6NRXh0LUSbRgbDZphVvxdahp0jojrkPrqETZ9zTVpns5xj+r9Mtx5TPevhTtAZFX0JPjuvTEbvmt
H9f1g90UVmcdaSSEbyDLa/iVDEKdsXoduoI7LvRZ2jwgC0Wlkxv39UslXVxMfqBZR03tTmYqLJPt
oQWmZgNZsyDna6E5f3h57t/OElo8ECUhwwhIx9J0Z+pmnAnt2T+2Qa26JqTWk1wrQgKg0fdAOF+n
tfb0jkKJhgIcFAdczxbnQub349iQIZw4S83NlNfBg6Un2kpZaIGD+jsMRSr0P0nMwJZdf0pNCVJj
0scAu0An21tp2njNnPaPkTRN7hBn/X1Z0T2wYj98rPQo9khRh9BDwjzaxvzhNk2vHqDjdLQx1d5a
2VWfEHvXu7cDapnpyzUN1NASTKz3I/JcqSIdY7MP3AaswHc8oPq7uhs+pgXqR1Jqajuo1dpGa0vL
M7Lc2RtG3mwmP1RP/TC2h3xM9IMaN5rQlnmoxhlcaJUGKOzbmkebsv5sYFno4aTHxp2ipCdJZrA1
jdj8nsSDeUExK9mWuj5cJH2wjvmYjYe+bJyNUQOlHmIrWDkvn1lK9O2BI4uKEst2sWgLM2tI1Dvp
CF50PKUhiolTnBunllviygd+PpTAutMUoAu2OJqLpG50o5iko8EBfQ8LHc1pYD2noM/rlVA3J6Qp
ABD0K+kIAA93FlMtRe0tQQklOll9E26iWFKPTtjIrhU20lGzIfPpOiJSLy/bm/cjKPgk+mAEFH5D
1/MbdiDbiDbGJ+THmn3UGc1es6N+n+vx2mn8XChKnkIwmP4eJe3rUJYE6yU0/fgktQVuNKM5XgZ1
bL2xyfIVgvjNZsRb/R5qcTp2aW9MxmjHSJvZnVuHSr6dQi3c8P3/DAJ6mS9/xCczx6tVKOLZAnzF
MUK+uJiQzgRp1qoQBey7wvByqSg2QRKWW3Wc8fmx8uBuMAB8GLll7SZJ64D+SzPoYUQU1FjJ3zgo
7ryfgr5EDYaLSVGmwWtTWp7Qwv8OBAqzi0G4/vi+lZdKrKHBwvafvYk749OoKsGXlJg7R0+L14kY
sm8Sj24FSEn6q0ww7ToeLi/BgB5+gstKn+/ifK7v47xDqSS3JBcVg0pyBzWsvJnULXdHvYnPJnZw
KwnggjL69BhQdMBrQVgB+rcE/Kl2Jed5IycnR5tRb5RkRHLHcpz1+1lNIpyX0tr5ZjZ91FLxyea/
GtWnweLAwK9eu2cJxOGTGjjVbz7NYkoCqkfstbSTUycDPZwDOXKh8Gc7g9W9EmpZuOPb43lAGgGx
g9vnEnBRt0UfF3jxncokVe+DLLVcA/D5NlSs4TL6lenZWCI8hGYon/0As6+XV8Mzi++JkmWAyHvy
ub4e+hFVwaJFR+yUK/24sxs5PBWx3GzLqZjeGTQ1V+I9O8gUiDgSwJsLKftFwGH25zLr01NvjhoT
PBmAscxt5Q6OGab8GRreDBMg8Oa0U71iRDyHRbnmgfjcZ4c5InocpEDGMiX3y9rpESRMT9Zoje9G
8GC7AOu0k552H/nJ8EmTnNQzpybyzBZ3npXj45ntVWSVwBi4MHPfEcPyW37ZzlUw+eWcnvQu9Ska
NfZ9Y5bRCRzFmjvf7Qgzhbn5UykFUEsd5TpU2UPf70cnO0lVOLnFYA2Uhx3pG4Kd71Vc8tYkm2/K
RwKFDt4aiCJ3EJibi90LyhkAWsVpTmNh2Z4co7TYoCQMcSksXCnPkVHJ4ALKnZNue03r9o1W2W9p
PxqfrF5f68neTDhSD+qRTDmhlQeGefGpq7w100kax0Nipa3jVqBFDilNdY+pVqIQMmf3Ed/hOJW9
/oU2f7WPIumv160ySqGiTokyBJ8D1pJ6PQbYZhnFUEAb6zRnBB7ep65hFeEZQY7xPFrVWnl8mZ1Q
GufwoELA4cG1bJko4GZMspUbysnRc2OjA4TfaGrduZgTqShyqKmXBLm5sn+LlOe3cxWIitB9BA9K
9sVBshRF0iu/LcDAS3f2VGinfLTCB6mVe3T+O9qybW8cxgKnjizP1wr0z0YWahiCLYze32K7HseA
8tAEZ05JDPlUBI69xyawOfYF+tE1WoluKyshFxvs+14e2EU9hndGlokCHlU8sYMui90xqiJhTzfn
0gCR2iS94u/ioX5lj1JEYVEBCeQ6yjVxqe1uNFbTOvmcXcZR6Q6h3Gpu0I7hpW7k2UuUWTq+/FaL
3ekpHvUKjeuhwMIuk9sMvM8QGFN2SW0r3phGHRzqscULfFbX2r3PhEKTjJoIjD4weUuMESz0qM9S
O7twy2WcysK3LDcbEC11qtheuyCKrPV6ijpX0RbrEKz0LDUZxpU0QjTLi2qYsN1gprTxi3ck8toD
J3T1vtRr54KsmOZi56ys5J+L/Vh8XFFX4HBhYwLXtNgeB1xbkjS0sktR61mwyZCt8mBrau9qTT/r
UoYo5sujudyQf0UUQA5qs6KcsbirTC2vbE18YyOYp3NiTBfMppyfeSdVpw4TPeBvZLll7HxqHcuX
vcCg0oEabs7DlWsMygXUmZ1JvD9XdO6DqJ5wRFzvhV3YNA2+x/klmQ2Jzm+dml5fNTos7ARAWxsz
GhkwZ3WwMk/y0zZwFYimF9DFzdYIdRSmNaqEQWmbH7sCqUkLiQBt42eTsl35cM9NF4U6E6uOxcCg
XT9qOyi0zSU5v/Q9LpYJdFrk/wPTs3xdvoskMpUWfNzXym70D00Ra9vA7u1+ZfgWe/nT9xJXTKTZ
RclLXiRMqciW7djML5hmzSAiBqOneW6We6PqE9ePW8m11OSV/eRfUeFyW0JQi6vSYpb6Umb1dsYo
BYlm3YNh/ZyPagHIZZq3PaBSr9DDH0Ul2x/mup9X1ulzmwJH5f8GXxzZg1+NaEw0+aWkkXffIuO3
gaBnniK1/PLyED+3GEm/VBYHXDGES65H2C4lPyzKKb9MlZ9/BZucbK2kG6gBcVC7GTeh3csBb48q
pABA2tHTQujjpltRm3HZUfjJL3VUlW/qEK8zPzK7/TC1D4iVR0ia2uP7npFe2dOfm0ZgXejpyVyu
6NBcv6msDVMjx05+kfCX2UdyFW2MAaqsklnhWbaQy58DUCEvv+2zQcEiW8gz0steUliRQaYHMgXF
JYy6+V1sWuWdFmBGaNWZsfP1oH4bleaaQPISNvo0d7lfCLFEwGGcm9evWqSyHyRjyfQJU/3bhBj/
gZNr2jZV3Dw2ivETa1Xz3m6kTxVE9gvuHTVFZFNb41A/9/aoe8BVIDESPbjr5/BHJUbMpcovWeoo
O30yu+9y6NCZHtLo6+gY/t3UdcPKOD8N5OKMEyUpoJwUidAjXgw0oAQ7mSbK/GqNhjum6tK7qjNg
99vx+EGbZLn1gkqev2V6auwAHoV7K3ImhqQojr5flDuaveEdA7dW53nmcyBYTfmXg56byDIRL00a
q52ZhRd6Ocgsdfa0sYxa21o12oiTYvv7aUqH/StnoDhkSEdZbiBFbpqfvlQGWYINz6XpwwC3KyDV
rtwVODWQDGT3/dAhImPU5soo3LwrYUm7+QPkETn/YhDKQJcMaOHhJW0V5WeKjfQRuEpySvPhcyQ2
NW2c1nLRRUxgCFCAqZ4w2WitIFhxPd3KsUm0Ia3yNyX+LtG+9u3BTl1QtYVReLTzrPZB9tsu3Tlq
O5mvK1kRXNR20RkB9wRpd2m5Hs9hRsHK6t4U1Vycucd9pMIFkWlsFBeFk3HlUFzs20AhuVzSBAL3
IWhh2qI82ZW9aRS60cJnbvd1B1VyMBI033G5OYBd1B5enkXLSyTxwOKDxBScHDJ9Z3Ec1oWl5442
6I8ypmneqHKFyWK0AEyE2sgUp3E7yHW2CUyn3wW+dgqcdM3qcHFy/P0IzCuu8+KsWkwpgATQurVI
f2y0Od46/dgfpayWwUROziYe1ffGYJveSOl58/LLi1/824ZyE3jx7loTaG0YlPqjHSfFpkEF622s
qvb7l6MsZ++vLwxHhtWCjuOyBmnodZYZZqM/VmmeJq5l9O8lrpu7ybaCQ1Glzhns5isvVr9eDQkk
yhToIAG1vV4ytdMkgRzM+uPcFsMO4zhzY7bAmlOMdNxuMNaKfc+N4ZPCN4oarNZlA2i2zFiJB0N/
DPzZ2OaKWXnYoAEIVKTglCLq8d5ognA3Kv30utapeNMnTwaNNFIYJixmT9LYQqs/Nh5DM8i3RldF
J7WBxz0XxZo4y+3aJBSFB8F6Ai++1LUyg7QCAjYYj6oy3IcwuF3NkYCDpH0CPsoaqzW27zNTh3YP
xVPuquBcl2gFMOilMiP0+thNcXDMs875WScaNztNLjxfnxzPVKe1BtAzQ6khPwP/Udi7seNdTx38
6rQ4UTvzEec8YKRO3B6dsYNxVLT6ZfZhUSRF8ajL47Rm5bhsc4qxpEZP8ihKSQJjdx3aH3D96nLF
eCwnOLCpWdG41dFT98FJ7iZfxrMyCaKtYeE0JNda4CXyE2dKfpdNOE75bWxuw7yUD01Qr0HWr8cC
xAhHPEmXAKtzt+NKcv1sSpyEIVUa87ugSDhnypypevYjua6cja9pQH37vI37j1lXBMbrxPqfghMW
ajSIJwgmS+BaOGjUVTEv+z6WVrRLcGE48SHDTWJaaxxoh/f4z6b4KxQdChioWCpaoOWu31OPyVVs
bbS/TwDU9qml1LtBTaeDY3boL0CebM9OIssfbAzA3Bjb0ledtxRDCQ5QTZTZQJXAjbqOb6TK2FHY
jn8UI1SRg4O6ovzQVGFvfkqqUBl8V0I6YF45ChalBBGWsiLKdNRrOe8Rkb4Oq0ZVPrV6pf6Ym0yC
G+eEZrJFiMqsjlZal32zATokd+80OIf2AwBQOb6fmixsXF31AbujIuFvW5+780rCdb3p8ETC1hiV
bgrd9PbQh7p+MHItwHpmJP8AHwmxRk8SZRf7edtvjCarPtt52a/x8MVU/n0KAAhGclKgQwTi+gYm
aUuo9/WWEf6k0NFglD0OHzAjHF0ly8LvrzkcKZaLUCIDEY43pLGL3Tts0S2xMLL/CU0v0u5ipwPl
BrHJTt8ramw9TH2IAyFrzTJWRnz5XZnpwOehR1CaQ4ljKTZAVRurKWeMAzfpre4c2bm2n1D119zI
MqUDugP5mtL7zXcF0IsWEBUPnB/ZXRdD2fuYQWVOiGusZNFgl4LW8MogDeA+FsH+5Q97vYvzYVGk
Eds3VQ76fSyq62kjsYdZUlvVgRsbpn8o8oyOfloM7lQq0ZthtvQ3SKYlbmjN2eHl0DevCbhWFOSY
tEIOYxm6nnsqhOhCYjSu29N94Ez+NuO28kataP+9MpYA5jtQuOBNgcFZtrybSOqAs+Q+r9n58Vfk
DkvTBSfW3WVz4zQryfnNm6F7RJ0UShSFPv5c7I2JElMun5MhpFUMwBB8UZK5TZw6jjtwUK1EuxlC
7j10dTCdYmtCYXIRTZ71YA7U1Axd+tJZuFGz3DjWRujrND5SIxEoXugIjjEVF23S7c8vf9rF1YAp
xIf9pd5AmZBm7mJtDpRsU63X/NCl/aHKaAlr8bQph8xOT8Xo4OpVF0GMZbdc299DG41/N2kd+XPb
Nu3rHL94FuHyK6T96S0KH+TFs4Q1hoeWM1ih21latO/UtD23Rdkz4laOIdG8Jsdw8/FpK1LGAtQE
Y4vtYbF+1L4LRiqSsBTyoW0eaaF2O7SlJFdPU/8YJkX3NjC1YWMA1FtZP8tMA3lj4cvD4uW1KYyK
E/q3FiquJlZtZz2hRy3OvkxZ+Yj1svahyGXaxpY6HRPU5lf2iycpoN82fa70ANiAOWpo5+LJuqzp
9H7EGVRoMrONxL15J1dDM27qMZtyj7/r7zUzHIvDmI7qF7PNorcaOlD5NzNV+rsGOcbBNYpk+mDI
eaS4o0VCdhfFuf4ZtJ5xUVDdeai7EOJ6FBiDtG9gWo5f2QyHu1aGa+y15G71g4VkV/erMf9ff43/
HfwoHn69Q/Pv/+Hvf1HRrKMgbBd//fcl+qsumuJn+z/in/3v/+36H/37Tf+jbrv6xz8u38rmH7su
//6tjYp8+W+ufgWR/n6Szbf229VftnkbtdPb7geyDj+aLm2fwvHM4v/5//vDf/x4+i3vp/LHv/74
q+jyVvy2gMf64+8fHb//6w+ylf/6/bf//aP7bxn/6v/8DMJvOeYJ35b/5se3pv3XH5b+TyQHyW1p
BaCqTQ31j38MP8RPTPmf9JXhxgr+FVAmkXygt9aGRLT/yclJvfcJ7S/AHU3RiR+ozj9ZqJzoWJmA
AKXU/cf/e7KrsfrP2P0j77KHIsrb5l9/kPxdJ6TCvB7sCEsRZR6gJJCdr5dDVwYyevKSv1XyIb7D
K+bHFAbaBm3kO+zZTC81hlPVxuGJpIWyYB9+SfRYaKcanqxO6lbB2etSmCN6/g2GMztsl7vO7QLI
el7hi227s2vnoTNQVNyCwbEid2iDIX1IYqPpt1WoG5XMb6moodduPGJ7+5fR0En7bhjIX8xjR721
dNQi+FT+X+rOZElWHd3ST0QZnWimovEm3KOPHXvHRBaxGyQhQCCQgKev5XmzrO4591qmVZnVoAaZ
o8zjcdxB+pu1viXn7rudU3ud4/QrXYLlSfWd71OIBlRPM94BfgM4VdUsSX4ak7y08cza0vea7Am5
3l4S0GH1e3112PUyQ90wQR00QzZ7yTOR7UcRd8UCYVYJQuRy1hlWJgbCyzME+UtBRrcWsyce0331
S8KMpb4Y7zuc49QbozvOlo9tSgaQIOMQ8LxVTGegWC+G9ELRvQnSUq2DLPtwSg5Jv4MSBskaN/DN
80UeVOuPprbj3BOa+2wZCi/v4fezjAzfzG5A2ApLYwKM3ptb2KWNQd3y96i7BAmUTSPYL9XU5VCg
Nip56ODDoX4X/Fm87So7416asbvHxMs097pzwLKiTJ++TVNMCSCZV4N/5EIT2MSDEy54fO7mc8RN
taHAkaV499tsNiYF9G/a1VOIYBG68pmH5W0TuxTckG+AkWWmcE2zQxvru71YAfNEgLnL6mFBns23
bQv4y5JH8x0WGN9G4UAfSpa4qwPty3rxY31H8LU9+lKflnEvoVt7HPplrrZgDEuFfVuJlqEOrPmE
CxVErsD4B4LLCYOh1tRcAfkNDc4sqQpyCsRD8ADfw0KqNhxcQjUeGXt2M+GPTdZwtFsYfDoQu9X2
huzSAApjoe8NSY9odSEHcDuv06aJsbTalWYVnxDng2hPtMwLOJpUysxdGVOnaW5nQ3k8OP2kOr7z
M5zmgNthtu+mmiiXTiWBPWEqYs+n4EmjrQEQh45Qw5EiNKk4GK85Latj2CXZphDc2MJOi03A71wr
vNYSDHV/f4EQuJuotzr4N9TyGrA9hc7PNhh8peGA/jUREM1ksMkC7vGAFpMurMcNo5M7tzdLOWvA
KPp4Hekktg+s0P/0uO91MJwbPYNpKbG6zb+SNlrrVqczZVN+SQPBvsUO/nHsP3Tt68bhNuqRxoL3
SADML5GhOx8Gu3rd7xAvU41nelth15V6Lfa9PSek72ve9v1LvO+boEg/X677ipBnynH0tOfBjusj
lI0SbGRps41Gsrd7IZphoWsT++W6S3P2Qr97hss7fWmsf0lCHfaUaW87L5OFxs3JuyHqzUiHEVNU
yrEzAG8wsTDTugFQ6Q16IVVjcGUOGbj9cPqkPleHFXFvn/7oIfMSuyjTFbtZEdwTi5Wcl3Bpn3z4
I6G6NpO+NsMgQmr8rX8Ml3EZqF419w4zRkxftgkAxEwnt3ZUpUNK0OVuRdzEWS29rvmzy1u+8bTN
JfItMEBzbfLkbQ2P6OipP7mL5XeVg/xwsIJbuvAl6Kk3SZfSjLVr5fVcPLPVfuZrm59HTFJKo0Ci
HVveFl4TRa9QB7hz6llz8E0YHTrRTKUMMgc34yj6tvI2BKztasj945jrj5uk4ZwjbeoOVIBmo1jl
zY7Gq5KHWTOy0ngao1solcpx9M3TSkNAKPCFg9egnPucoQkqIgPvFL5YPGZCVcNgJ7rt62DvPD0t
cMO1Qd9TlzTTDnhOsJ+HJe3uZRrr7zI1DjbE3BzahU+la8R0hB/3NcrMwsuVvKJNvq0hTIManK3T
G3zoD0rDFuzZ7Ih8vKynHBZaFJrfcb5OZwPnzwWiziL2bWuOzaavaYdhxEgV5iG3eCx/BflmmhuW
ld0ITO+0AghGDQnLOSHLhe/pdOd57oHkfJxoJhVSPbY4FKLosGdPjlqI5Kn1wC+IjOh/wCfD3/YF
/hY6huGPKB+fgNtRtEcQF+0m/YanHKhCmz5BJYA+OIifYNzffLrz8cpy8ltu7S+4nQlgnGgoSyS7
+PcI8gOvMm/6FQdFN+waFqZpIYUbox6m5fgZV1R2Fr1Ky6mJ1+vo6+6170II1eOsqyLPHy86gFYZ
Mkhkyu1sQlEvAYv8RDxAaUHcHkywlEDmSjpPPa5c0ZmzG/KeYkizVfBOd4irsrbU0xQBMIkUBEs1
AmcQYbHHVZfLiTLjLkMYIadXP4Mzts+1M8goTPC2MfY+9ujRIW0HG5L2SV4zrz8oAImLMfQAhhCi
Bf9HBMvHHtj+dQan6yTmsH9AdsTgFRLK6Y3CgzchnwpSv71Ipv6VpULih+Q7Ts0chNbhyQv2lUof
NJGCNaORZ8Cq5Oc2AzsN22AE/CZCRbeXUIqgo0LCTUDDcPlpU7y4dYwFbl9kMOV825dMnKM+gXgc
m7d3bYNoPM+zuMcaCRfLbpijqVGwpef+ZRUNMEaOX9Ys9XJKOIx6UpLeowmkVj9aTHWCAvP7IKtN
zrrHZFuiuGLKV9e57ZL5zg/MulIwMi85jCI/0qadwstqwvtgauWjUcNB3nIlpep/9tIvhbWRKhhH
LH0R9uP8uovWXymGSxcMkTogVFAithWWgjtNOtkcEJAgMaAHbyRa1pUUWdOBfhoqqLNxVWKYtYrL
yKNnwUJo5vGY8LHCpD1/5D5+nFoAp5ZTppz6aoK5XShkOTKkcPZOc4GsEaaLTEP5UIq8w79HG8ZT
W8IuFOnDvCbLAl2LH88F8sf65rWZt/S36u0Tk/4MX38EK/kp1qisSvyCc0h3cEOHb7FOdYP8bDNM
dd5l6WconH8F7DTtaIyilN1ztJITfJlSLFRDi7ki+vIWU+bCnMHJPwlvx24WXIh6nRIzHmzsuT8y
SMHq8ibvm0Dka7nhUTp6xg9rSNQwbPPm3ka1IUPyYEO8tCDCIBVQNpdtGLKzkdAvicG+T5xPtQ5C
AKtwmPKlCPIR0nHRx3TFk1a2IFwhfBM5NV6cyAU/1aDfV+SDNsWW+GtQYm/1aAJ26Ydwq/VA2B3r
Qlt7LPN42WdLux52vXh+2fDOh0a+43OBiIANNLSVNIqO076fEMUjzk7y0EPU33icl9DV6AQnGgj1
W4k4oYgdCu8xLU+vbLMOivutQaiNB68irG69/cIcaaqiXZmr340AHySmlKmWT3ztiMGLgI0/FMB3
pAUcB78yivaoi69bRPghX7yXafVFU9pUmLOAUbWScnoLmwSB4HvLf+58O/pt1yMf2ZhvqetXTq3M
oi/4+dxxyYbgD35YfWyUTA65857Qcqw5Fb3oM9Tg7B2epbWClC3/GMfAtzVfjYD5xmXuDSd3tpxn
zsAQI5Orhs5lbxz3tKLWh8ynlG3jvqyHIKqIqe7D7c5C5R/NB2YVQVqSjrxTPkTqk0dtW8z+NnEa
mkD/3Ic+QI4BZB0kQhVT9XI8t94SDxRoSuDg9pVs6gK0Lk5K6DWTvcydVN/31cJDGKV2O9tdAqDW
u2XPT5mnkQfDvABk1X0RMxZkS/saJLvN4bqHZuKQgXvZF84FWGwhBzRprlm4E3LlJF7gWmh7ER0n
iSWbzaPVFVs/xv19PDXjWsgNxxXlyTBQBoPhXOJ/Z6OXNb1tj6A5lLLygCbBmKzJXRRS7E7GHduz
OdwO8F/qYu7G/B+OFQtlnJNlmK3Jl7SdfVSQ2cQ1d6j4XNXgHes32mADsr/kFrmoH5NKUV/H43TC
SeC6nuajXj53xBMGxwWkn/ZidjHQpZNe4S8ecpAm0o5PCgEev9qUh4IiRemGy2MxeZ1jIlBYLinR
lR4VLt5t3a7dGMfmFfcIFIzKbyZWeYN6CUSIVfjc8N3WCQg0Mz4EuIq1YtNsfo0c8Ze1c/ohd/qQ
RryDFXcz3xMSDKrwDM/eSWhxsssJWErcE2Z60OnQ3jEmyFeHDLGUWiQQ/bCx6ueKIwiQ1C1AIHPd
GRRU3TQ9YnmPtzji+adQaI8KFMRPsM1By7cl81yZBkdKaReCfMeob1eANAgLUXfmniUVaKzIwdCD
Fl7t4/LiNPDx2x9814LNiVsVCVFzK7GiBrksKeBkSNJ6dFI6hDTkSdF4ro3rGV1j8rFaM8ZViyhR
pProOf4GlV1iIcreTFsBgt5t9JYV99RhbDbWHHDb5SI4zHyJnZuE8gmWdkAJu+7PhGR1VQ+5DN5Q
wUxTYWJ7K5Oa9thb29+zrhm+1i3NRhp4wn9PkH2JPsvyPr/4cTs8trkm6iCwIUEVFw3Q/PiRrRlk
6vJK0KnlJwm1Iy5+oxP/e54rDoVUoL2rEk1yhK6a3U++Jxr43cTw1jd8E/XWzPZJsWD+mjCeLPQe
sT+mH23dBltC05z7PZ6WFdUsNkXRg/Id7ExrMA4N/jvVnCa8kff+Go3umbhYFU1A9ojqnfi2ZJDs
ZNUsWC+vC7iTI2rSFEXkyA0M92zJ0B0xh9jMGubncKwIm2NWL+O2vCOrc3rOd7YkiDBx4hhZHALf
h5z57AyfoDOo6yHjLDnMr1MhSXhNPUgCEF55Vo3fHgKNqoYm4xo+2lzDuLmxbTEHTlAVUKwB2/Xa
5xitI+dk9svA9OJd7vPanXMrvPZkEJmMopdve9mqvWkuQM2gCXLTGsFW4gA+3sp9Evwlg9F9K9cR
O9+HKBbbQMfAJe7kWT9FGkI46PnKdzRpj6aRuSy9XIYTHEqR/Nn0QDKC+uyzGnUurjLj9Pwjj1nr
0XnxkrtVZmEF7SrKmklJ72njyuCWwg4LN+H2nNxIRQvYeCWLI+wrpYjvwZxLTpjEmMdJtTeSTD9Q
5SX99xRpeReUINkpR7/yAhwN/1AN0GtYR2UBjdCk4y69JWDigbNjQxFAh/CjLFxd2QIiebE68FHm
dEOVhL05A+y8P4gYvwNfxf3Msb/OPaREMRwH5dqzjd+nkYznYxhgF/OitIr/cLggsWEfreqOufRa
xKKMKcegyloIN/CYT2WfNEn/mM1iB0RADQlssXRO1z7/8iLsJVucq2P7YV2nL9OI9+4h1R7pjk54
kKlRv1+OMcsq6CZZiSnWC1LjXkDqe5c5+eUtzH93KsU7GYyv66AxwPGmx57gH+WrJ+c3xy7DYidj
cntYUO+9aJTaWGeRK9PdkWSZh1Sd5tvc4t6DFXa03ReKVoQgjE+50c9TGPzuAnkJFz8tWtlVg1k/
Q+6JMk7nE7Qjz1gr5HQ26nO85ZL5KXn3YFqjlgyPUzZA0N39IFP8InzvwSE19jI0jGOkBp1dwoeH
bjU36emdy/GQTcH+SYbhBzxofpmlgtSd1obCajBT3pGfY9KGvxQiw3HQ5VhyTM3nGrbV0LcXL9cY
0eSYo6h0LcjSCDrnZsTQKLw9MDMiL9BS08DA4wTLz7HT4tXvphFzGFSdeNp/O4zuaWDDZy6Hb5NB
R0TMTrdEL+jOkV3diNYg+Vqjzzn60h+IwNOkHHnLe72PVa+3BX9Cmkxx89buEYQQ+3TBBX3Ptgl3
XLTNNN/XBzLmAGMlzxjqXIegP7k+QWQv5h6K4NwK0FNgO1SyvT3q0Tcn51kIykNZp/5655n+PkIN
z1qZ0D3BGhlSZFBh+cUlXnfttfRRGQwPvlWoS5Jbwke01+0klrodRX4K5Yq/ZNUPKLgMcp8t5aR3
VbdkSeXP81u+pY9TkA+Q7TUXGFZefZxPWA0gkeZtnMkfrLaiS4DF1dlZtLkY2gDO3I77fZCs96i1
Qjqk6TGbAszRZr+QCfvd9DFBQsP+ifX1jwCUi8qp9jQIT1zM0DzadYCjN7y38xY/Rwo7CZ9AH6Ph
yIJtZ9AnA6LKEfkAliYaE6p0ySKKvkffhUjeO0H78D3nXq01/kDc/hSF6xlZS65gu+eKYEwPq1L3
U0DWU8Ll8wD/SokmkuHhG8Vl8IiJquj2mwMpCy+Y/ULyZ0zDGI0gcm18OqhdlyC+MxqqdT5BevcA
IunL3imMkazeHvLWbl8mzk7gOH+DletDDMu5g9/wELXbA6YJIwUE+TlA9e7vyDXZLCTPHYIPIh2Q
o8RG6cKDGNFEHQG8xewLnjO7P5A11EeX6oMYOktxDeFxwuldqLAzL/gYDR4gXo9bQ31Mp+BzVKh+
oS53tNU6pb3X+cfEBMgnnMJrH7rlIcNEjS66fZ2S7plI9mPJgP3IcYOj2sBgwGe/FcYwbe5fkw6V
KRNixvcqcA0t+ZPJpv488LhHNaKQQabQSJvK3cKzYVUh35vNX2tMQB5mnn1EbLwbAvKBxAOgmGFq
vdVFS6HyxlEs7X8YiAWLRuz3WQqb+haYS5O080fObQurujiNKj7785hRRIfN+QMyCR36SJmErBJj
zL2jQUYqOWLOj0FpT6Ai+xn14ah+TXngDjtv84uADOvFDINPR83Dp4ln0Wuyy/1i+yYEi9p/z9Fm
VZwo6FFB7SmRjSB54czmjg6whndksfq0t1tapWJK6wU61WfD+H6ONOvweq5evWwY/vvhlH4tHQYa
2JlUVqMs4lLjprHr+CJZ0NUTKBCQ1vG71Ln21PRjUKdS9nTWGL5JcR7a4TXr9id4Jl8b1Pl0XMb0
ziK1FqlmcHyjIA1jIALn5ArQ8wQXY8JKLoSlBDEEdQLKPq649DVo57HAnKmnvQiDuxFFyjHrkDvq
8zu8uAltMZmjkCW9T/4uT60R3bGbmx2ti9xLq9OuCgRYqt18TSNMJ7pWPCzSf9vG5OgbrcsY47M7
uNPH3x5WgcdmWXfsmTtXZlN8Eb0hSPdeT32+nFy6nk3XsZdGL9ulAZN6KtM2OjUJOkgWteY70JoY
Ge7yHtDno+Rde42Um6sptO1FIMv8B0BpP+NsJxTUcqAMsvltB2j7Fasgv+SjbmuXTedVrsC8cPM6
pV1f8Ck8I0mSaoEokizq+vdQpCtdl+Gr8ZovbfrSIXm97sg6l7lyf1q8JEOLFRv11NDVIsZJu6Nr
RDsZYb6BlhT/1Da0eJUW09SqiSfqHNJY0RX/kog0SuGUUFNwIDhHTiJWv9Dg4IL3EKY7dogw4t/X
jBUk2N6abkQH3SxvSayTH1AJRDWePfzxmWn6Irft9YYY2ME5+uXIfuBr+sFE/77gCwWkCH/zOIaH
ddOnuE1Oa8uulu2/Q9/yohux3i+diBDcGa5Lc8JCrCvMkmOVhKF5DORcO9TjijRSMvRDU2K7xs4L
jqlvkb98lzOZq2zMvqVM/kB38ifal4f2lmUxhvM96sKtsBHBRGeJCkj9WdlzTGzwz3zJkhkNDwLc
r9O0f8YxDqBFjunjmLY1UpWuNsqQIAM8bfipJFJHoQmMVlY32Yw4r2GEpwaDTNHTbklNGU/ob8WK
MJoCNuD8Nm9LHxyf8Wtm6BbAeyMXCDyzCikAB0xg0qrh+fBdZUNyzfEr/yI+M5+BR777u3EmBzxh
y/BWK2kekKrseVg4EiZK7Pbye1RcfXQECYQBWBtjYV5ph6+gYC2bvq3wUT5xKWtEkbqzbXpN6J6l
+xvYzpukDsnjMxZSXiKWYlUa1HcvUnZ4sJgqNPiOyd6xjMbDMMtnu48rqZZgWmSNTsrx584LiSrI
jHXNRmyGxJKu/9NihH/1Fyd/h8ncLBRmL7G+kVZZHydC2h+zMTLndtqdokvgVtJe8W+X8gcOcgw5
A3Pk1x1mWw3l7RwdMDVDGJNqEeTaIEKWiexj67prCxpmB14TLlKFOEUdbgXs9YpOZKjDvs1qB1Ja
ROF/0/deRq4d672fAs/aYwDFLAK/TDmFm61zxzBqRj4vON1nrIhZHTTeLxw39/0eVSqdSWmyBs5q
Pq6lHXjRMyZjDBDytpKIovlFQsdLvDpxuQ7j8B3EGFwCi3sYmYQre2jAL9xhm9VRp1F/4wkDChcq
7QZ6ZPyxHuZLf3ji7568wLsehAmazWhwqCmipm4lU2lLtd2ht6G9iVqLlzv0C5K2e71gLNrUOrbs
u97b9gu5JbGl2DuvAeX9kFRLooosZv8hXPt/oWfQv/uXefr9e4ag4f8DFQNEBP9CxbD/nr4+hfyr
iAH/l/8QMRAfIgZYCG7YAWiWoZn8XyKGOP4f8IYRCKih2oLL4Wai/qeIIQ7+BzwW8Dj7oJchdeyG
0f2njAH6BniTUVnd4BGIgoHb6P9AxnCTJ/1vcc2NBg/MPTRqIXJrg/C/iGp3DlDstnC/SvdBHL2R
eT8wyOv+TS7c3xyo//iY+BZdk8QReFu44v8qlehzGwQ7Vn1VC5zeacMWq0p6dIdQibv3LYp/udAB
7jKFOKNMvz0mstGImw3az2RV8xWzwEaWcy8wCCEt3jk1WyxY2b+TGP9VW/WPPxNqNvwdEWRGELfe
BFD/SeAkYB02YduHFYlic1gH3hva7Xlzt8zr74YrdhUZ9jszpCf/RlL3N+b7Pz8aE0VYSm4Gur+r
PnsZOLFlbVihrlPPTpn5fYZrqxIRloH7kuJaHWb22bEG/R/3ZwR5cvMeL2ipumSqAmW3f6Pv/W8e
DWDQgc2CoQqP298pUpLD8uRD9F5tUwhu1Or5bY3Ysu7nf3pZ/ims+c9Cmv/uY3KCvcvt+bs983/9
zkcTzF1s5rUaeDdhBoYRPCHY/f9ffAreF1iXoF1EwupfP2VINIbC2bhWQu15obj26sxnX//6Q/6q
j/vHb5gQ6Gj9BI8Q5Np/EwSxsXVZ3ooNbG0WXUGY3crN9sNzCPsZkn4ZYlfBEqr+9Yf+VYWED8UJ
AhESnBE+dLX/RYAYRuamuWYhGk73odtBPO5ZiMVl3jcf4dADXb+1XW26CIlhdiDf/vWn/5df7/bp
OEEAt0NZhOzHv36v+457yox5WCXgDZN8SB8TZpfnf/0h/2Gk+8sxBdH9TbuL5Kub8NT/2/nRaJQD
QDfKahy8rXSEu6tMGvCr9khheIHS+wfLN7RV2OZeJxc1hz3sYpwxuyrVYn7n4Tp/aH/DHmP0sSGm
N7vMR7OgN1WMuDveOnXGOhOzTNFaRNLg3yhFkQzNSrYhZyuAy4GyfUl+sNE6SC1aH1KIzhBUc9KK
ypIEIxks9Swmno2/vC3TJqppjsI7MxH1dJuwFpJPyY+2HfaDlHkKm4ySf9Ix9l4xA95quzhbbviZ
N5hHuKzkmFiwcdL+qiaZFBFQjDVBIhq6ZPUbOyr9G2RGtBMrqlxsjDbY4dhQQd/M7rt1MBi2rTK9
853Kz9EIMSSdbbT/2kHbOQMgqc8c24w3g/cfAw4PMGsIvhNBG3xTHc20Dn4siXQQC/bvNp2nYkCn
gv8N5MUX2Ymh4MkMrVra3BZyGwZIuglR9BqjywwrjjpXm30Hg2K7bbPz0ttVfO+jC8Ak2tj9swmQ
0RdPxtzw7IBZFjoWyF1zy/AMCpr9biIFm80oNIXWnpBSJOsxS5aGdgOcamrT4wntHGYCM/Ll09hr
D9NAwFYAm00WiVi/82GyVRJN8YHotTlqHOIUt3RwmrwBvFOZAFnrMnta4gVLEPyhcPb4H1DP7o/Q
rSMUJcrLIfHmR2Sc5ZgAzUk1+4M9DnHrlyFUPMyyl23xnptl3k6j72P8lG7oaYd6F6a/LMgOji1a
beZ3mLwyHR8nz4YYQUIBPq+xKDhgAthMkOO8tetZIpiy8sbBfKTLfIwSFhR6wROkGSzxEFhA+F0s
TrwrtJim9e8WEaIdx7ywickjJnbPMpE7/ORCY2XX5I8JhLqnwYvDUz+oOz6090EvSQUhsz2C1/EB
ePcgh59zpC7IVvrWN+hhmm0+M7//TuBmPWUNvjGVIPwh6IgtQ6zHKIRMW0GgDBaQZACo00xkqcR0
4xOsBlorjCDJrukwrxKxFeHLAI/DEUIc/5gveVO28b7UCfco2+anbCOMxqAIly2PHvxM3ovdheXk
xx2gt72kusUumIaTNPcxwxrZBPnJZCIqlz7cn423hic+WvbIpvYLQQqA822LvYac26pvmxVh64tH
b6qS0vbIb+m67YpBlqLY/6FM1sYezRDdbaM7jvH6w/j+gKSG/jswzQ2kjuRB7v2Th2XFWw5tzmOI
MMQfFsq6E3qJByy78se+I1shEG2NwJkJgTGT/UWAbduiFH820Y9Jsx76Vvxiy84oUgynEi2lKa1H
pgLbqbchjC8DWdUda/Gl5cGHFdoCLLF9oqfZSq/P0CjrY2ACi9EY5NgZdCbh/DJDwobGC7xDmzm8
WnHc/QQ65oDhyF0zah+zrQH59Lt+97BJ9LIMK1LH91Ip7xi7dL83q/fT4xErVJ+D/xXJaHvYUPQB
dLFFBZ4qSTcfj9Y8M69eE/PFNkzWu4QfXM4/IB94GIbpPRPQ4iQAPCFvweAFvR2CGzmFBNszpO1I
EPKhAhnT/NAGDArCxKvidXsKdnUKxp3Ugwcmkt3+8Tqpx9UfsiKUEcF5AKUEz3GAm/RgpvnsRvkl
JaRq6RKdSbPsMe22Tzt6iB6IsY/S+IkHvUBw0Ey0NduPJU/vFzSc1ehyUfoTYVUc9fFX0vkGfwcg
4MLnb72R3wEw+nfyfNSKuPL+elfdYmZR7t7g5vBj/u2uUsBVYwqd6ir3vH2r1eJ0X/urxXKMqNT7
jWlPo6CgnUAnOOWJBTNbY3+K2dQQjqxe55k/C9HhWWBrBKeq6obhy2HS8cmQ9UNqKDf7ytnZvS4A
XP1pYkwhisDzPLgL1Qjr5WiW7WMTOf/yxO43hUGIOoqqvmFd3SzkFtw4d5/AASJUbe0T8rNHcOuj
0Aqdteu8YC33NOv+pMprPxfMcWCXGbIZHyx3PZa+Lwd09U0K2qkVa/eFRy58mD1/evRJg71MCNs/
qZGOIR6HYRmAIm+Q926Zv0gYtcA1OQtjHSm2nWPpkWXgW5ZY77T3EGVlz9jS7gixMKHVpxXerk/u
OTThoO/vn25Ra4NLh4j9ifsRWyp/xIyzHMDDyMo8dmOKvYCD4KZBKWao6W5ASVB9h5+sS0eQHK0X
eqWbehxmMZu7hyyW4E5iKkbeYFpT0IeGc/uI1jjCjUKswZfpZWtGGxXmF6/lBtaacF0xuY9jKAgN
8xFKMc6wgVNwZOxzlAxpV0JTF4OuF6YQ6aLvwq6j8znGqWBzdFcRSgQMe8kEGc4cRut8Rjypy6sp
csladL7ATEbrPoL4r5ftOyD8IWini83bEmDQG8EhhPWfsqbDtgSm1G67y1PA5uqJzOyIxDISFADO
ppgmLvGaYJk15hvwa4sCjCG82dUgz9JbkaSs+UXS3nLI05oROjm7DXmJGZ/4DRcPjncgAzFr05j+
0EypHsUBB0v+NvPzoZf2ne5wbUNLTWcJrdQR/7EfGMmEyZ3oAFCslhBXxX2ye117ScmUMeBd4t4E
Z5XZvhdF768TA5RODm1pzbohcboJxUna0O7f8sx6t63kyN49g5kH9EHwdFUQwcdnmYzxVK4qiFZM
tQE+KrCTiaNq7tblbep9HMlDytYXZwGAKDluA01H4pDPmuI5eBpD7isASP8ne+fRJCnSZdH/Mns+
Q4sthE6tq3KDZZZAC8cdHPj1c6JGWFdOTpXNfjZt1d3WHQEB7s/fu/fcrIE2VeVKJb1XIYZbF2lt
+2G1M25gZs7orvyBBR1HrcXgIsx6nq5qePC7Qn3JLcu481HSfeF/mY1JlZfVt5HD2ptYakaHi/Bu
eeSZvE1G4Y2HxQ7mbmNm5XSzOKK143Fl0ptY40BmSO+7wddMYMxD/RMNVTzpgKk3C2fBeEkhLubH
QANXjHrm56qk/iYLj8XNSEfUYNLJdb5tPGuweF4n777IgsFndIzGOC4mHHc7lvDAR7uYlS8Go3e6
tcUwFpwp1+kyRP/7ZshJppvZt9nCXJTkC++QNJ6JteFGYM2bp21tiSmMO3RWdJKzDnKj5anqJrCA
Rs6ZYaOpo7S+bKugd9jPdNolQqt8jZswkio24NBcDZG5MM/RykWxksnwVTstGTK8K6iPVVBNN11W
6SEGkFJ5e6kaJsluOuICwF8efVnNoKwv0AYB7kZT5rLDr35Omy/sENtVozkfKUzCN4925xP8WBvJ
u1XDPik02ZQ7lgnvuVlKhFJT1/TVnmnIygI2qia2FRJ+WmlL8L0mDGs7GwOZtwRLG9d6MdOXNapt
/0QMPD5vROGuZpNHBH2a3RIx9jpnI4eFYmYhWngO9aG1hojgn3Wg3w/4ZLmZtS1lwqwnvROBAsmj
zAm01tTyzjCCwe6YLEM9mMgsjHXF1V4QUDE3rh33PcfGjbJgP8UyKtwHx5uyfLswv7hdtbUWN9hn
SB6qMFRe0+VzwwQySGHGUE3xeJgt9ScigbOSuaez8Rh5hftYa8cokqkTYbHJwxllqRcIfeOLZXiP
0BQzGcx8UcfmotY7ThnllzTLe5IYJ8+5cd2UqEJrtbJ3n0fk2CCSYKIToi1OIjBmqPQjObSJPC9W
qDdCS9BWH4Zn1N1Bxst4jouYOWsNDHC0WaLsz/V73vVGg+jGcL1N0NtyE/lthg7EmKP7tlsdJ+l9
YbMd4U671HUv7sLIyL/1rtE/TAsHlyQNW/mWYhU4NlXoIkYy4Xwmc+tNKhm4sq/GnK92EqhSCHQj
df+02IXKt5NV10Xcar4GVEodoEuCAeztLanSb7aY3R+m7eNRdRxjulVhZ/yIPGOsOfGhIt0gftT7
sMvYOdve8V5NtEBqKxBtvDSs/HhZTTF1WzweqKjbMF27y8Ya/Nd1zPr7UatiiGuixDknLKGgcY1w
GExmEK3oZxeLrSloC7rz2qJyrJeUdUw7EL73TNyqp5pDg2ZQNvfZMaA5doP1q7wbzFywDyDSRL/U
moxr+mq0EBdaIwLMjPJlPVbuVL85mZx3mTYL3oAsZGMi9wMNdlDkT4xMMkorv6rVljWkq3lHHKs5
QuTFXVHBzuiTag2ZZaw97aOYzsq6FUuuH+3CoDMOfbO7Rx52frDOZxnc1o/IGvW98keHJNewaW61
ijT1BhtrEBMGgxdE+xybNkVR1+/5RCBd0uFoJ1ldDvK5wqBx45Sl6yRDAKOMMWs+FXER6TO8ltSe
O3uoAhlX83m8HaGx4AyTpXiNqzlf3vuJrBKuba1e1KQ4y8yBYkc3jMnF+TxNtdi3iCnyR7+p0beN
Zf7VaJj5x1lpTBdNMNbehTZDcV3RrLgf5hbXsG2nyIEhUIx5Uo9une6aCZFeoua6EwleqfCB7QKV
UxVm0kmMgCbYrvC1QkhrjDIOzCBNY8vuy7d51mgzWzwT4QsHo0Ju0nBe1yeZOnZ79AqZnQJtpV8J
qy4rEPphNic5G+SypVuJ4KX0GJuOY6n8lzAc3VDz67SkBIfltMSEaGtaEHMwyJ2y7BRmvctO3TCP
vAMLX4XbgAJijBlDqG5jCzXxSFPE7Z0pEsa26BbxFelmEe0WQAzRVa/laqA4ARASM+05y4vSwL6S
cK+8DTYm0P4NbON65/AP9uSkuQ5xsgyLEWCmnAsKnf8gkY+NUDe4bOMuz5mC+tRzSIGNAV1nJN36
B/ptFhC7QkV6rl7QqmfMSW5cLDRjjPBz+M8hxm+ezH+2I38F5nws350ApKqJU9DG3Pd7RwvL84zZ
M0Ol6Hrto+1mESJ4rwCUGGBv23XCtR57r7EuS1xk2IPUsB2bfhSozCdelzqS4VHACjqSBE18o8fM
CTmANMmiLo3Z+l4W4bz51R/7/8HLv9kcnv73yUv81mb12/cfMv+n5fT83/zH6CWy/4VFlM6hQ9gH
SAj/v0cvYfgvEyeoC5/YPHvIPfqW/zl6sf1/+YzZKCZBa9FuOz8A/+Ugtf4FtwDJPHOSM5fDtP8v
o5dza/QfD9p5unPu2sJMsZgN4Q75/UFrMhtlmBEVh7Xs3B31b8mMH0Sqv7b1PnPQsP7j3nzSaP/Q
nXbhtJxZweT8BLDKiNX7/fNax6okdXd2YDueE9eS6aM75c1xWafyaglz89LGQR7/+UPPffV/XuT5
Qy3yxLDcYuUFdf/7h9oy1OPUudlBCc+4lHWVb6zWd2KDP/7l+j40ws/XR+eKiRbTtPPQ4jzc+cfw
piUKa+19G+0RkurLaHWNDUcGl3l8Ve2QRqFnUIHc//pTHpr66c9X+uHjCdqELknJZzIWsZjYnTvl
//h4j+4W2rZwOFQKF6+uG2enutW4tdkuaQx2+LhClbvXvP/inb6S3P/583/RK/5xq/kCUOg8yyV1
E/YyD/bvX6DSk4fg1hKHdDz/yNVsP2EALl4rhBIb1MJUE+mQuxe9LRAMiHGPkNHjqDzbPnWgktZD
4I/zPrRG/YVGUJ39xyr1v66sH573X98PwD8cets7I+A/fL+i83Cl16Y4iDCn+EdLtJHe7B/Cepq3
KmuN27/ckPO45cMNIUzjTIOEyghx/sMDbwwKDYYigpPuM142l3OKFXNlPhrTtHPv806U9yU2HPrt
gEBCW6UcIYLlcu6qSv1lTGN/eP1Cwh5MeGmsOIxbSYb98G2Qf3TDuc1xoAhx6ZcPWdTFeKrkSZDi
M8fOkJfodOndFWP/3ceVvpfaX7eyXtwSk2CY3zNCMl/dzh4KmvtDRmUHnO45U2N/HNAkUTNShxHg
oCwKOR3ywnWsL5dNK4xjk4caKxaNjF06delVYDXm659v+C/KyD9v+PkSOWhb/Mrn9/DjG9grZeGm
R2/lITQhH7sV0tko1c9P9eATKxb083MHZPqsg7Cia7NG3yToOpHGw7i1Sj11xJkl3yfLM27Rc9cP
tTeacDsX/yworB/Kyuq/AldMj4Ecy++OVSuErcp+G1eDdvXcKm3ilZucZ1dKE1Vgu6I4bSbM8uAB
H/58uR9GX79+UNJC8Gj5LHGwP35/34xJpxVWpPqwnluSmLGrRC5/5dd9fGu4p0R7suPAej/P1z6M
R0Mq+nHmsT/Qeci+GJym+1TBWR9W70d4drT9+aI+rNfni6JiI9OGhQymyUewW8AwL18HPs5puuyK
aeKJLzYn+GqmvywHn7wPbAznLZZHxgeR8/vtayA6Zo6U9YETQnaFpHl+Kn2zflgNIU+jU9QPjYVv
98+X93GRPl/eeTIL8hCGs/kxzgyFQmTWqkW05qrsXZU6pO6tBG8iMzjLwVvhO88L0uGvlUJ0ddbh
/A1I+Nkd9vgSTG5dQFbR+Qf/xz5haD8oJ7PqD5hkjE3hmR3PzdjScLG9Jv0Lg/CTp4dfkjk9xBwm
BL+Cef7xYZNT0t6qsuHQG0H94BaalbbQwb6j2ojzWqlvf76/H6vn8/NDIIDNhJ2eKzf4w0vRQZ0p
RNR0B1OIdU1czkJ4hIKOg51L7greWqNab60gaze5UaagmLuwuFzsAbPzlBdheewIS71q00K+j/4w
vjd2j44u1ylW9MI3LlNX/Y1I/ekvQi4IlDUefgBvv/8iduNXvp0zallAwMSVQWWSBnV7EdFaf/zz
/fnsoScdIkLuA9AEFdrvH9WGhZCCS6IcGtIry5bW1ShnjT9fhNgIq/YidwjX/fOHfnJ9TNTPA3R6
0D6YqN8/dNWuqOwWffnMFGQXOG16tZDXe2i91PhLsNQn7xeUFuQcfBjctI8Z612+iHrFmgoGQuft
rvHL8hJea7idXCHvRmUtR8ysKsO50HmXmnjwvzzwn10rnw4x7wzfJAHv92slPCjQBlPhQ+OiMCQE
lYSKpY9uEIJGfxE1nR/lD7sdYn40XVC24Zl+LG0p0HHM5kDKXPas09yiXZQ+tiLmzKvznDG+Kjdh
twJfEH/9ST+5zxa0bVCIfDhP7ofnSIT4mjzt94dCmNPecdPiPhf0leloIFIq14W1q9D2XMeYNnn3
aqzomz8/VZ89yoBvPBA4qF3+x0+9SuIuEYP2Bzc3af7bvn/UKjW3XSHvmsywvLi267/VdJ/8vKyY
yJI4n/nAED8UUWdlGagXFs+sdKPrlIm6xcRUwCDDP1/u/nyF55v44QdGlWQHJuUjcruPi2fPCSlE
0dMdgNVF10UzPE3yr1XqJx8C4YpnFRQu0riPVMsmcgaktDkrQkaPNcbwF8FpyNBv/PliPrlztsm+
A7wLelf08c7V9AtpRyCymxmePFcFkRD0lentT5XT9n95Nj55NYAnUnm7AaAy6+NRZOh0RfykAkvB
Fe+bPCrsTWRS0a5+2FzQszJuofTgUNOG//bn6/zsfsKki0g/JFOOFeD3BcAo2aHU3A6HuvKNzTC5
70bJrvfnD/nk2ScdJuLhJw/4f+7hEaiIYDaD5iAMj8dwpWhYs1mewIAAkakECqEiyv5WvHyymfOu
I5HjytiqPh6gVjeniVmnzQEHvvvcVotxGyJRegydrjyUfvO3N/zcOPn4AjicZAHssXuQ8fOhVMlQ
7TX16neH0nEY8DGhS0VcQhL9ycsQPLEwRAxgokg/rX2Y3katBmyIOxW9QuaV4mfvWvWDLm1OAUO7
BHujVw7jEZ2/e25B7V95SjsJZQGT0FBEWJRQdECetuUjhUv/8ucf7ZM3AP3m2fXO3kv/5kNp4vim
VG6LzMPu6fiCQ/CdTYDg9QXb7fSXfL9PPuu8MLIx2PxWnD1/fwoDO+zDxa4obn2DkHZLr7t1MOQ+
Ovci/s+XxYyBHcgiq4jK/cOOt5hgrxZ7qQ+/Oh4S42pigkjYuGle/qWQ+NX7/H1FdDna0WY46xsd
qpjfLwsujqHNOeXlmjNO1ArOIP0CglGsoTZfW4UrH4uD1603ql7YfMYl9AlgqOoHaegWsT7P2e0S
TuulCvrmCfuZhVrH7FBDdUb3/ucbY583gw/fljWISpt2HYue/+FHEO4iwSTSEGl0m1302unfakQN
l72cc+YMRZG9j2Y+PCpP4Nhi2AruZ7DXuyzIBfIfN0tyy1R3Q6cYJOG6vu/qcdogfJMnwF3hnQ7b
eW8WmuFE6jcXGqvEXxZtDly/L6X0CyilkHYC3if2irv+YT0r5QDO2K571EoGwCs9jF9TVLtNbPYt
A3hIQ6mKJ+LG3jX1ALccDjXn61UAc6Cz10SxmMMQL3DvCCJ3EfDNyRBGeZjkoeE+52GBjka7Nkzy
rvODZl8ETr/tlpXCZXZrQtyiHmfxTrlYtuH7lhmkm6Ua3qANg36ozDMOh4MbwzDXBd6KWfSiqozg
zqzy9iSAeV8t7pxeZdMg8sTzMvumhEzArFMGYk0GxIJ6z5i4e/dybNKbLvWLjQoQaIQLU5lxLYNT
GlXBk+Wi+UbSIFD9dBFaufmQ2pbczsJCWJuewQdFjUMDygqSRjKNph+BXO/Xqv1pWh38tyVYtzkO
iGKpojFB1sJgFW3WGyoE4mtLk8iyqguua9tYuf6pf2R2+z0Cn3Pl9BHaGmmCnwBu7T7hBMSb69Qk
cNuRnK5EaKzjHkhTeMQsX99kuagPtrHwc5ANbjyKbim+LDbz/bgz0bDn3mz89GyJuxGQAgYmNMPq
0ivq6LEQTnrToiHieXVb9JzhwJStV723U7301q0BOWNTjj3zujSY1FVXs7vSfUjBWwmnMnfT5OVk
eOpXXPreOw9Ch0DDa5avA6rDoywFqh9OIdV+TB3UX+Hgg8XXsrynaq4VTZnpK2tn882aFaYsEyds
3dT9c5RNWO+9ETH+L+t9ZVewmkKdk2qSPshgeo6augHB4K6Ru7NdHEtxiZboRuomiMu5jgaoNetI
OF0kmZnWRd3tcpPRPJatamOvtpuEndndGqKVlwU7+AuueozWQ1qcQpV2R8NpAbA1bni1RA1DTLDv
4VffNSBzSVQCFaHLnBOnL0GPG99vjPyEnOx7OUzk3ijSxBvfoSD3wgd37t4CpZpDy07woKZqePRA
MhzkyiF0tMF7x91AcnUDVq8irtDJt9LyJ8Bvwn7nyCLvAKKIGKhfdaKVZx8z4ZdPOOWN7cpJ9tJM
8y1IoUeQ9OVmLLQ60a9lGH5GQmza0gY4ZDGW67BLbAuZgvzrqhnpUulHRb7DRLXsUktgZAzLEAxL
Tjub8LlpHLcKbJSII0R3WC0XU6VQ8LEwsontLWWE77MoKo46cNOQI5NTN6dwnFsIBP0aIj9a6+xy
XAX24iCfrnJEpcBWino6h2hYx3W1FvRTiAwuHBdeTlug0bAmL8SxX7JYg9xhvD2OMuEZt47NUJ7H
W5NjPDMnvFKEjL4MWPf281xYPwqRtz/TzMueDNPv3ldxlzL6ZJ9n5dxb0ZjtkMSWN/Oa9pdMt3NU
i40qgoQTT4fEVPD3gcZmBisA5Jzur8/RB+/9UMyHFkzHSa+Gec+AMHsdLcPeTrVuGdzPK9hIP4ij
wWMb1L013Qs12T/8sUFHQ/d1I81Z7bzWfpGmQ5fcaAXDiGFWK+bd3CSqLQDXh/Kh53Z1qAoTvxfB
U6qN8cWtOOaR4ehNW4SObYNKy5wOM6SYbyGQA5msM9VMpU1Rb4N+8hFQlSiWUQ85NwvpjXAjG3e+
a9NofUG+ax088r02czCCaiycFiXiKGbj3SqXYl+bdr4tgQw+93keXsw4+RIx8Kxt3GlFZeCgek0Y
6DoymdpK7fO2KLfpbBQHl2Lm5IHofDS83BuQWmAg4CG2+1siunMjWXI0AHHVpO4uM1VlbS2J9y72
tJiKHfVQdDk3qMnMkUj2IuudR6+PUpozDmANfjxbQKTsp31WNc13n8PKw0RL6F22P2ddMWJAYP6D
3iQZQ0VwUQHRZYHcRKXr3UmHxXcO0iDJV6NL6toMHoTVRBdKjWEcgI6o+BYTi3nuiPTNR313o/qy
BbE2wRVD5YGXwcPL6etmvrIa5SfelF94Q1Yfmrk0k9Zyqp0zWHWyRMHZFT+IPa/tuENCN27X1eVa
PeIU53oydlbju0exqPMOQg3xqn3wp6intP9QoLWsvtQGQrwqsNXBcjW2pHHsm1io5Ydn9OOVMdfu
cUGI/hUyN0MTMKR3du8NexkG/UNte+AGAiP/vrjt+txDP9oK0e6Vbdd3Y+A+ywH/smmQPLvqGV5d
bs8Lq1eXWjIB/siVphyvv7q1616NoZdhtR99jLWV7uPZXvKjt4AJjXt6uPCzVrCgPdZSaHatVcWD
NKrLZnKxGi7+0J1G5Xn2lv/AQ8Y9T2f6KPnZq1sWiTOM/rYxOnY2ki+Q4aD+e7R1YO7SzJkfh84g
vCIPp23oMUQKbCyT7sS0Hu4Yne62UOHDGnT+sqGpmRroxclTyYO5ucOr1Iukt4282GtlUZ3KwPmR
m0O2c2tHmpt2EQX6OQ85GyQ1K+7P9Pl0ifqj55F5w92vL13TOCyMG96hS0bHuZlKOhmuN+39VIMb
yaehvpyWVX7PU5HnqFBIW9zUruiZgWiOZ5sMhcF2jtYRDWrd/qyN0bru/dx7mqLWO5M+p+xyqgun
joseNTIal2ncyNHvfWAb/ng3Zb19WENiuuwGB/kMwvJiIdYJqbyfX/eLc360x/ViaLhMZIocj+CI
WrH0QRLAdXmTnAOS0KjbZDEksgfMtdWG9EuINsJr7k1kCFvXy4F9ur1YL1iwfuRO1G5XqpUL2WYC
lf7Uvk1zxgMfZJu+M6ajUmDdMTNNl1nB0AH9Nop0FWRb+sBLEs6AcnvXAVKlhxfUz7D+1tEiAys0
DioNni2YAUlYCTumi0QqV24GzrGYYcMtXVOhForKg792+RaMmNqkrWccCk3gEchd55JwyGvsDx2g
GY6OScbqBwKFfd9gcpMACcofGKM1+zIb8qtVgRjjX5NwLoLJuamQ+t87lV6vDXJUWL8iRSPwLKUB
1vIwMI9T+NDnCY2hyQjVXMIjz373kjuDsVF6SJ/nUsg7Q3clULsu6HbN+RbJoFoOno1IKADXBCdC
Z1un+sLuxyre2pn16FrVStmP4DqmAczBxMra4iqT/hF2UHaCR/EW5vYQw+QMdzb+ioPVdhN0I4GF
2BjM4Z4C5yfske51WtvhYsqHlxGy5tdgiN5lv1BqB6yBgJ8OuvKKTTNYr0iDu1uHdWHbZs16H1Tq
2dApYbW2Udzl44rerKeY3mcC1ioUyhUtqK8348AUcrQ5WA+Raq5MX0Zb11dim4pmuAgjpNV5V0dE
XumkkeVwdIOiuOIQgpaRUEqwA4uFjX7NXlCbZUcwhfeu0zzWCxSMSar+tLYGwic3bS8jB2wY7wAh
Xqn7Ti71ubab/W1k8xeKzW0LPeZr0fqwRigeN9ZAXkMZrt1GEEW/NUoU4DM5K/HsNzDSilluSQI4
F5rD1VKOQ9wO6hlVNLRDxxuBDpn9EpvIBRPLKkoYzn4RmTvkT5sC5sJTuTQrPnhDQPwKrB5MYGdF
iNezaEtuqn9V1ipPrLWb9lNjGMQN42jzpia4KsO5uZlLr//Wt0QsB+38MHbpL726ucvHonkZdTbt
NUefrd3pRxHNNkOe3ns+EzWvhizTW1np6iqDQ7Qxi0PhtsupNnvzaNfaBP2spn2Olv1giSyMVYNi
Uhi9PK1N5nwDSWDulF9KBLMBxdkYzk/uOQGJ+98nQe/mJ4a847bNndeixkozY1nb1krzhFvpQEug
Owwkm4HBwlYF9QcEIKjs9jrSqt9WZ4uNrYV7EwJeO1p5/c2ShXpWqXAPrOjTKR2ANlulhfkNoNq7
hsWJjKrNmYM61bMELfk2GH53F2HR+ALkIXaF1+7HJnQulE7lBqXIgJQ1mk7GZLXRoWjpJXTu3G+X
3pH8djW47Saf2p9uFBQbZ0G0X4JuGGkzF+bBtIf8OvJzAa+XTdc0UmNr5KM4DQQixvmUTrvA6swN
P1mdYLscKMHRD0c63Dvc05jNIUSigUpQSJUYReVtPTipZQWJ2ZrmZWMs9bAjnriEmBv193NFLElf
sBYS6ztse6bjSRSw9vicYaB/Nt2Vj/yPg2mojCQqqnZnKQG7DIHBzhgyB9cRhT0YsLKarhY8ZreB
P/kX9GiG3eI7K8+pfxoAD7SbyNHdjVWcWdhUgAeDqu5IgseYLIoTMbTw7B5SrIr5AL2BGj7EjO2B
JOIYONQGVKbZ7C0WFWHCpVov6654NxfTv65J67pDMns9tRT4k7F+d+HEJwGMCSxI4Le1bf/scqgX
I+E/d5g+6p1t5v4Xp1iMi7rrVkCF8wiZyfTHp3Sy20vB6GUD5ehaTdMrM4GeaA7zpa0QVBtjV29G
CJix3fsqkWamDzXaV86yqrrrp459myZ4bCosa3Xv6HhI3fEEIqrgYC7SvQnInLd9hiPjptGztpA9
1mXxrfL0eikk/UoIC2uQQJApMFaqBbB43nyfqK12ClXD0ULdeKvLDl0hVthjYFKsxMPA+DERIAxf
3akykQHWxhajV/NkkFZ8ESL13FUpbkjU9z7Dw3SM7TlbQAb570jxl824Fghahzx4r0TfJZybrEOU
u+7jiJ0ybhu/31hjFwHEOsdKF34dsH2UKwY7fi10eyveuQIbVhQRYj7iLww0kCY5q+saC+NTg/WR
DaVLYcY41Yng1mIr/QWKGTrwR38iO7PT8hi5ub/voml4UyOiQXOYr7sa8CTsti72xqi/8zOQXmYt
nm1Xt4B5ArgiC0rNNZyLU9Sk/q4MwDVVfgGbFLvVeDmknXxYKqUxY3F+THQ9h3Xcz0V14aQwL7Is
/7maTFjGxsiwfvsm3oWpOZkpfdV4avt5B8bX3pnNvG7KBquf1U7bPqSPZYOvirNRukldjtXB9tz1
50xFemmkgbXVa3plFI56cCBY7RgxIYtBDreRVtB9d9KsSxxhSKoD3jxaSB44TgYktyXyABQ9rI4v
QTHrvef2p7HKxTVpBfbFVM+vUTX8yIsy2AFx6g7aG5aduUYmSFPdnOapA9dR9/70w0Be1cLk7qan
MlrylzosSTMQP8sh4KzpdebBTtthY7d+kwT22nzNAHRv8GmMp2HS7qkS83S72gtbiAYwsLXTSB7S
0gpBHQJ03IP1d5P5fJbv86zb0bdL7zPN4pVma30ocJM+sLvi/OjbdFNiEUnSvpo7/Edut6s7xZuE
OB+9PlMoCsau6l/TRs+HUaiUThTYLzUWObfVWk5OEL0PAI1Pg47SPQxK8UxnOrhZWtw6cV6al0RO
ZJe6q7GsumYX7QZ4MyYndEBxu5wThoWuGC1sDOUO4qK7DBWeVkE0xNZzF2iNVjaY2CoN0euNxHFC
dcwITm46vcYDR5DHTs/trqNTfQyq6jb3AmfbZZTg+RrWibtUdVJWq9iZ3Vod0Qyh4RVh/7w23TLH
FLMAnTjg4Yyx62zZ+WogVNSzRmsBNZ9b27Eo7ulZMRFAHKv6hXIwCCrce9Hsbxx/tZLMbOsdH6Ov
01CmewsM8fUM0zmxc4DYdRMkFkqsxBeQXsbibWrhgkHGUoeWjtnOioytWH2AminG3VVE44V2ohRU
lHsLfHGgSzNQfuZ2/2ROLmYTkkLBdoMzxvCYzi8MR+CPe5ykO9MXPwG1tm8d2+Mdau4lAaSX4Wru
873lZ84V+Sb2l9YHnxJnVNpO3OCv+tFnmbUne/w16vtmq6Ozbwfl6NEyq/oYGNZF1nkvWAzaY9Bg
fS7E+NRZVnVRu/hsMX7JjSfcddsQFvd1Iqcu3C9kCW5xj7H+Sphxex2k3kM9e9Wmdkaxd/p6vJoR
pZ16UMa73HZzOGM8ifgF83AjJNBRu07lNohk8dMOi+LamAQUGduYNj4V32nkKb2gMugOXR9EB+lm
RjIo3z01zWpSwyrniZZC9BaEnU2YhC+vvGkObqMoY2CjI57CLqQOH5e23/mSV5bjlL3LwMLdreRm
384LuMo1p6NDCN14rsW8C4m7kaKtcsa3aiKgDCYhJpR45h4+mCSoGrhIMv97wVS3iKlfADfaMxvG
sHCaoW44pWMmr9isg8QM0+BCKL/HjmEZwWEkaP3YGpFtx4GgvyM8mX5Zg7w7lsFkHs+ui2eLHtOu
WiuAwamZjyyt08oRGaXL65CiMCwLmNQ4NaE/BKrB4yA1aKY2KF/IdhoerMEV1xlGLDbCkqyHZGYl
66AYGpiooqwCwZiVbfGWdQv/78GfmmyzIL4HIDcEcB3q+ZvKS0DmgkyEarHwJaTdqm9WwxjuurSy
L+q07R9LQg6oJtqFs+BU9eS3+NNF5eN+SbJSjdUmWMlNjdfKsr5rLISXuEqad7Pxac3n/lzeTksO
cvWM1/MvG9VSBISiKy9liCElrgSgu00wF/aLCxjspxwrfJALnPgLuwzZmKEBhAZcazu9bXUxsvVy
4r408cmKqyFoDTuxtOcfhDCD70uBgnZlXfyZLV0WXlCH+QcyztlXZ8PK02SMrLOLuhrai95vPTpF
0hCPRpa7z1HdqG8kxZxZ5cBKMIwpZqSapep1lGBloQ/ydccSMmI2oveqcNI+A00SP+HnmK/8yAG+
pSIatto2XMiiJUw2JpQZziK4WVAqHQMZEOJCSPEc6ejfV/YhzR37oSce5HrBGdqwMxZLi88FQFcu
G2ZV2lSSesmlSb7Jx7MsOMrmp3YNEUwSAINO1/31vZx08hIJYbLcUWCKr3KZ4boDheCvvWLF0+QL
0HQMohsQcumVRwQD7ZEoTw/LHMxPXYpVfK+bJQKgvK4itv2xEldZG5hEPci5kHBNNYKJ1MyyfdAw
JgVVn8uHqewJUHSb0t1BhG5z7MBO/eCYbVYd6zDNi0RN4UC8UDXA91+b1sFXFbl0Nmze+nQsHcgA
kqEQG0KOaLJZ0LNFZJ9dBNhKHvBmqX0/NoC6VDByQyR5NpzEkBtllP+95e54Sktrx8CMyqKRjG4J
C+B+E5DHh6fArB9oaWRfaMNzgo6M3t2NljZfOxnIE/3zEgZ9WT+bczlVeG+YM2FABCZOfOU3qUd1
bYGsPvleORYXEePe638n7sx2Y2fOLPtENDgGydskc5aUmqcbQjpH4jwEyeAQT98rXVVA24VCoy8a
DRiG4d8+OsokI75h77UZyPLHl9CgObXZWAZjyHNKR5/cLi0PZoRAHyFeqLoPQB4JtuUivYVEjTxL
TsUhSARr3MZf02+yfIsbby3QNExk10zbXjB4ArhBg7QtGVpOUWeG+FpMPK5Pft1h+s2xRdfxmCue
xhS4819zCPiPvZPkN4rR+CsTAdxH8MwJ+mkrcLBt6MnnYm7GPwW8FZ8RnQNA1kaW6bWOfGaqadDc
ra2I86CEko3CeX7pTacn9J6BBYEewSs9g4Ctm8IUrMrwtu0F9QFkDZyHZCHAbB44r1ibUo8nuP3h
93Wp2hVZgVpsIL3VXAzqypGD9I73gGyAheFsCbuyQsPoWHBBcOwmLA+UE0BBUf5svnd4AYOoGlEA
MsHiyeqnwn0NmNATAiMdvghZeCwlAOnyZRI9c55y5LnO2g/JIwoL7l2GwfUlR90ay4mI9bAKq/tw
bJJqR46Oix104aXXfN8MQK/R3CgY1uyEQMx7dWTNQzCI7qOyR/FXOFlxk0ELYQy5zhwP5ojqcTRc
MgvgnQNu1RBJV3YMJi9P1V51KkUHzCH2Ki98zjKDRx5SK8FRHcFX2KXYHO0GV6G2mgrPwTgJgOo1
nUKrPjCjml8MmCAHE4HDxWFh8MR6FEbnzIPLtZDcZr6onlYcas9lGGRA+kGn/qXZmYn7mEbejXxE
gkxBoCFxhwaZ1dmInG5PHZ0Cz8MH2UaaOeJ7tWqbOqvt7OGIIyV75CqSAmhkmRRHuNXFoSdXu79J
eT/qaGbF8ZlVPNol26u7puTtXMmp2+Ex4tQt1/Sd7RQfp2/Za3OZCZOm6MhSDR810dfEJxbXCgHa
b2dixd2CYea4F53DIyyL6/tNMoCSd2CJWcxDO99dxSzkJg0NeCsL9qMd8UP4Q0MIXIRvMxaeQ7t/
Gp11ZhWVEPJSXE/mhgtgB9B3uTE94K5h03aPpA8sbI4soE0U9dxApeAfM3EGCAkF/1aYQc9ngO73
fvCT1vssq77KaSEzwRCVufp1QsWXRPIZ4UdNRjPU17UIotUuRHXJxmXay1G2R9PoWngmhnkaNSna
10uuE+RiBQy5MbIBxFn49zjTUD454fPkUnmCMzLXDuecl7QcIqY0nFdaSnNP2ISMvdTIHnue74u8
8iVn7CnbMfOmgwH7POoWauqI8Bg+JJyh9Xj2p3bAc980TFobI0iM01qb1bppWx44Gy+sC8SimPa2
zc6VdA5JsW0yJd1nrGtuWJjqYFPgvcXuDpuqYGNaIW8elXxeOot3selFeJk6qGJ8DuKQyBA4rQOx
OZ77Fie4N3inln1CunECZEW21XnPLk/3vgQvm1KXtd5XxYVClQyk6EDC1G1R98N0wyqUK2sUiIwb
F/UfxUNxIFbWOahi8XZF6vGoTGxoI4KtymhuUDhuzGydX1xzFNSNPZcUmDT0jc5aPVFoGXBBgpSH
d4SFTm3awZmKZr/iwqQ6tM+08eqyygl7ape5yyYbBmT8xWLBaBkvCkImfk3T2ghStCLDWJBAd4tx
UmoeTowm+G08qCQEB2EVIs5RUgLW/sQZbzQDFM1k9Nz0P4Rq/w+cc/uf9hpaOPw7rfBfUhuf25p/
/fv/5Pq3+fO/BUD+59/u/2cs49Wd8j/76m7Xr6b+6v/FVMf/4T9MdbgR/oGWRqD6JFPAQZLyXzxD
7HZEISKrR2J4PU+vWpX/MtUF/0ALeJWEc2ejc7wCvP7TVBf+I2T56V1jHnEdIKcT/zemuutP/xfR
jwmBDTVq+E9daogl618lSpmnGt91W9TNARDgmCaU7gPXme3/n8Q5JM3+N7Gh/0/6GsG7LB7Jw/03
hRGwwxAZZAOyNtWsYwZUDHpn2BMpBbXu6wvYI8faqQqn3wnb2JhuK557RqCZBgVv56Yb+QzyR2hJ
nf24Zn7/5kKvWKOCKvSPObv9O5dkV71oKGQE3ffXdCpy5LkT+4l5+g4cX+3EsnOrPNaTglPhu5mv
IoQxrFEsahdGvavtQQMrCdaLJYEPsLF8yY/UfIf4iKb2Cp13rX3dTvNulSuaB5zAwC4WWpfmULG9
AC/dtKEf05W1zaYsq+TG5S/zVWcOOhSj72gG2nk1fvgbE5pmz5V8wmYx/9B4uYI8sC44kn8wJnt+
qnWzVIA1QFK46Zc1VssuWEtRA77xoLoOes1UrFlGYiDH3A3YuMzMmQwFauW4dZX7pyN6+wMxjTI3
pTvbeOJNB3SDAp166ZfuCpGGGUb9xXfeI3zq0g9yOa85ZjQUNnPqnrC8gXSrNipkM711eSLxUtmZ
eO5NtDkbZGrkRORJ2r8QezS82ivdSbZUVKe9dkAxQl0jmqE1Pf5KmWtpuOoTWTENACe98f3FA0Bi
dsu3gZsM+IuTOIxybBeIw6zq9tLmc8902+9JmGKdyilf1b3RRLZgdCBK+oANAwHWNASv1X+l4y5k
jfW+tjZmMHTvBE02z14rlYOtPZBpJIKiuNUC+8Jl8pmD0l0lRFIGqen9BYKRkCxX+Op76KX57pmd
vF9XsqLRJnVLFg3VwIqcikf9+nAxLVg3c8gadVjzIxybYT4FKhHecU0cY/nxpHUlb4MY/F2mwjpW
uWjRptlWZUSj549o4WZ7/dHzWk2bScmSkMxxEcmpnnpxTpxJt0iviitVkr0sTrHSgP6AXX1lRDst
QYcmq4DgnuXCPK7rOPwZLHKsN1AmmNnXSZiFu5GLBd8XeDXS0NJuMiKUsQGa07p0LjK1JPtPw1SP
IlDF+9gXdn3qTaN4E6DQg20yAcDeePUQwIHoICAzCqxJ2yT3gJ9rW6JCP5CQrLe3UyzF96UgEw9h
QldUEcpc1d1qH8DewUuhiDQu2n5KxMBDQJh3y+M6MItmfXWdg/FQNw8ooQQvW1j5f/wCl9eWRSgv
rjKpJXDgmCxX0DewOigXQGlRV7gECfSDZj3rXbPltsVSLyjinHr+dqZq/ZBLbbAwtMYMevTaB1cB
vHldJuVzjvIF5fzf1rGzWz+gZVmrmsWdYPPgbpimdFPcqhTBV9UDqdmEpgV5jGNgNO4MBs93IvMJ
0dIB+4N4SFpEbrNwOTY6i/1QxHou2duOs36kfYtUqJJ+8s9czoFCPZzFphUsSJPhCinGPI/3ANvc
mXlF8EaSAQiXxmdWwSDLs25Sw3VPneGMz2HtjkGMKSXXIBGlQcoKK+eXcb5qHYBUM4Rc0CTh7hv1
dGcGiBe262gPf4eFodxx5XjD+Fia+j0pS1gB/kp5GofLbLzISizJPszYr+9SwaIq6qF46B0n5zIe
ep7IJRbon974sXymsGDaLiZPMNsrvkwmnoyrGPLaCmhUEMz9Q8pxY7xMWQu44Yr2TjcdC+R6S1Hn
X0IrZIvXt5IhJlEr4BcyP1EPKIVWlmMd0rBrxL1LgmKS1xODDQUozm88ztvVnNAPeUIBNzdXEGUx
9Jv8JSDzkaJ36MZvonwYXJmdIXAH9AOZnIALhzZaBq9DyeV332jVeK5HAVxpm9UtKphaDqzR1zmE
y6fGgWsmLTqrOpIQwSGdUbx+6jJJrO3oqOK29pnsEUshin0xd665k/kUVkcKM+QUfmDpP8E0tPfN
WoM2Ax/HOq+voBLFE2ea3gUOispdfq3xdwWa1XADBCUbjojOFNAs7JftZpA2ZCCHfJgH6vwZ2Y49
L2+uRjK8sbA+fvgNnLu4QLc3RD2FO7DLZOHgJpTbc4lNMa2FpSBPBlKZqW1iPtP6MRB1l8Y1x65N
yVmAKelSqwDItXjZZ7mEw3teN+Bmxkx4cuO0y3RJ14JsDPiC9pfOGW9w4nsjAWtjSEdZFNn0i41+
YIcQLB6Ay1HVR3z8lXPKASyG54bvDjzkYg311kMKfTO2TsFO005ZKglgPUzb+sr1d8LzrrSVNkUR
BmqoQx1lAQsKVIDq09WDixlXiw7Pv9ExB08IX/PjgSgkdFRFzbylJAx3i90pdCJ2AJ5G9xbyN9fK
Nh9bo4TXIVomlxEzqfJm6Tg5404taHGhgiRF5HLs48MdG/HgtKENjwcp00fqu+NX20h7OjdzOqjD
3MlAUSdVkrioBaRng1GEbnLhzN2ifilezTWBnZeBalo3FgFsxsWFObWe2lw0iPaqhJkgeCfjO8WD
m6HVSGomDjPSCBisfau2XA39FSQM05ADutxqJlwXj8rIPEL0R7Fc2XkvtkRMCj6ZoUh+hcgdmzmS
ng9u2Yd8f5WSTwyC0gmM7gBLUxohBQ9MSA9I4AxiZq/beRoo+5jUMk2dYVo6g00mZrqsFbeM5wXb
IbWDiQGzFXxPqHG4l0PyCYrBqU9J4/pQ5sv8vLoGoWwWmWJ4iKVefxibri9tyXFstt23GF1MLP3t
ONge8hda+T5a26D/QDBhfAyskgFt1mg7e6I16znqvCI7orUxI5X3u2YlIthtfTpW9ONs38ND0FVH
eEXjSQkUNBu0d/zTsbbMH0/AO0qup21GJWJDrUtbf1OyMHNZe6XlryanJ1Isl+LZm9nvMYSJqybx
yq3SGogbDil+dcdQ3o1Frld1yPqWS1kAhjIiPbK25bAXL87qH2oV3pcTzTiJYv5Wma0TM7y5GJ1v
smoaCYYQzn1tegPjfEUJtFGgqwgZDTJg8z3msyAbDVq2UYT0eEzo62xJmOJbnHMQz8Sjq63ytUOt
Q6gPz0JkCTCAXU8+Lr0Dk2824duluKY/BUAg7TC3vnFgeRET4MXZ6iTEommpNNkIX3wEdcOhzsq4
drkoWNhJevJ1x8MFhVRIi48HtyP6Z+KQZp9wQWdBI5aG9lttIJAdQHOSo6PN5H22i3y7+P6RjKlp
OdQE6RWb0jPdH+Ye9Z100/xggQe6Liz++dVy38aEeGKin8s+chTJJEPuWgAbSWC91XAoNfFDREWJ
NA0/R7Cq0jcIvZ64UJEz30kc+GSuh8mdpwnOMBmQoVuACIwI3YefWKoDfn9jX0KxJToR3X+Xj3rn
M9190OVoHNoUm1Ff3Ru1/gxhWT1JlZZnNSFuuCZVRnkuHwlEc3oqwXJihu2XMXbjYsfSXYIhbYAw
oEzxN52n27cWXemGAXzcIr1GgTPU9uvQY6unJkLvDRbZuAVpWT472rmRndL8D/2avh3nAGdou7WU
fE3m6qggTTxouj2WSI1oj6tZGPvOLeOF9WqsWsQfzmhgOfPEFmbwHXYcHihNbbJMHLyOHhgJ5F67
0bX3yxBr2iC9WR/nwfqkgM9TxEM2Sq8RMc9gsDef04aPnkCaEc7aZEKR9NXLYtbVAxgFqruyC3fK
KZLDaHAIKEt2v95IqLvbE4/QmgkACojD8mDiyOXERmEgZABWtZ0QLqQ1KjKDbCiO4JLxd5MVG9qD
+dDWclsE9XffDJwvqYEasHP2pvbIJewpRk14HxHamHEvG44HNqUoOjxixzJ9CVTeRRki4zM+pUeW
HA8WGm9SQBx3MziNdSfW2thPCUtHZb05YX5q0v7vQEC0nuHSVizltrkl3L0xFTt3VdVpzdZnOPmv
mBiGs4W9BU3Iyta++AilfWwdksZc+5vwIUG+YmmAMMTAs3EkAkXMOVkcdqh2Mun9OvPMAG4JSM/w
oEGPPIG3q8FPDtx53tnXTTlyV5oPH3hp0lnXVJyA1KjWnxdS/jIfRS+waUZKqrmhurOPnVib3Vy1
FoKWcje59StGgvk4iYxRr1ohNWiw1X0/MtqeHAb/GjjXiJp4Q8SFu88neJggVL9dJpQ5scSk0Jf9
hSPpM/OnZ6GYP0ZpxtA/XvPGAV3FgPKWiGPW9wN6s5pylFCMqsMH4+oIyOazbMon1fn3Y249NP1y
XUtW07BVsk7ucl/cy6AydqNdUGpxFvC8OfaP9taenUlghns/bD6Hejj75sBnXfJ6hbn55rAi2i52
oiMfw8zZsObxk0HI39wP+73CxIHuqTG/KB1ueHeSzeylH4FhHNJwum9FAF1sGIEmcpN53o6Enunc
2x4JtdBkaMYmNBWu0k+un76zi6R7kolzCOxi3uWWEX4pYobqDdRQxYIUhNmxGtBg0B+QYKVK4fN7
NeNbPZBCeVWMZE6wY073o7lMssjP+iEWrXFUnXuatC0j0mbvKfjSuPEZynatinx/pPGy/D1vJtEo
jnsrwpJ4+9w9VshRT1jtfnICcdmR8V95tTC3fRFAu1Ptuya5ucCoQfAkMtDE+rCt7OobDE5ybo+L
44ttpYyF2oE66Vy2aPOJqQ5jh0DarYE6HQ1qQvPVVJAEE7Efe75ysp/2M2KonHy/0JfnphNnonQ+
kmVBEeuLP+M1Bsec/4bCX8+yGy+BPU8EUbHcPhuG9UAWZXErV+RV8G529Au73g0OFmDLKLdLH17K
mt/ZqbPv8SRuJCo/VEZBcKHehtfmU9oWo/FuN/xSYq76bZBj4SjN6nH1U5erqHTfHYozir3qkKzm
Mwl/D3ptT31v8ElibyQ9s5du1KKMR0v1m+r5BrBJurdxdKxcZV2G8WGlHU+XQ75W86bKe5o94S4s
YWsUym5REO7YzTdoCZ240dbbOqpsS71mUb8aSQ9Puq6GAwIEgolba9jAopo/bXI3IhSBZgyuEylH
q6Zj5hRDEk19qvMN0yQwuggtLnVlNjd1NtfvBRKIzzSbVvLkhvKDp0m9q8GXrHzye1LOItUMNZ1F
Hd5pGBaT25HcPKR64hDX/d1arO9GwW5gt45tQQR8T1kN5dB8qLLpL2jxuA5NvSGeilQs5Et8olks
nfQOb8p3p4Xaz5Zx2zXjGLPmbN+7zHtQM8JGHuAbCB3Gc0jq5E0nkBO0Yanfc6Lsfmzt8EgAl3eZ
Jjy4IMfDYeVoanzZRiFI/2xXLI75UypMAHNl8fqOF2ehDQ00LEVlBR8ahO7BtzHrZEU4cP7LHbFh
4zubp8WjixDy1Iao/612H6D+PMt2Qko+3pY6fRqLgl8/IVJZdfMGDf5+SOvvpG/uF6yPRYmXpLHa
e0Qg3rtY3CxWZv1mVfLZMZeZbldnMYLLX4mj8NYjRZsAp3mjyCLf1Ln6Iet+PBnMWzC+RInoTrPl
vpfGuJ9s19t7zsqYpB1Qkno8rUN7ddrZ3bYol/Iyq8B4CXV2Z7BuiQNGTJua5msnZ5uvZRoD5ON1
6zzCCqM1XlJykW2jPk0eFGkLti1NYwlLKk8+qLnLzZjlD84sy42tsjfTUhVlLYjSfiyxxK2nPlAH
w7p6EruhiybyWpFJjHeJmj9rafwwpSX0c4CwG8yUaw0r7tioQRWuIsi55abmO81QbrI/vyVrOTZC
o6F37pg2YCYdty4Bfc9DgBg9HsVcsPQRHZjp4LecWcmFzZAgJs6vW0g00Ks/s7NhOsMIz4JhGHby
hj70i2vTZy1vfHLfNZE38KP5bVz7xuRnb8Km87etZV5G4pc3STPVV+9E7mw0Sko0nSzuQoncEQuA
DmuLLh1lF6/8gTVZu0tQ73Ac9Gl2xl3CrWYMW6/PYwqs59JHORXPqT+l57nQ+jGtnONUQq/fLCrM
I89Zfnwh550R8KtBFLlLeuL7wNYcbW95xvKYkKzed35seRPeqfZQaz417XjMkVfd7KfG0zFSeAIq
Mnk/28oxNlOPlKX3pXHw2bcS2w0H+AqpK+PCLe0dlBbu2DG9/vUbvJKts0Vc4MaTlXjPneaAWrLR
ityQuG3Q3ToO8tREob3q9tbs8hvpTU/lSpTVsuxbS8WtI9afkCYlGoiYrTeomoJtyqh709cLwaeC
2oOtbsqHylphy4GwgxHsUWHNTLrimfE648BmZfw1TW3xuUqrabZ9rbmuFp6zYu7lwVDsBROY48hZ
BxVL06uYT9bmSTjpqUt92vJM/5oNm06boaFy92s4vg2M6W69MjVe9KwP1ty/Tu70B/vhNkw4Sa9t
I6cSYZVQfi1wbgHfCaaM5Ln3gke2GwEaBEuyBG2BF+FohFicdepzChDOhUbJDGIhRHKv0vAczCGt
0ugy/0iusdiiUCjhBnoTtNIR6OYpzm3xFS6BPrfN/IumcNe0V30ekJ6jCgPMMNX401gdVsm5fIbD
up+W9k3Dd8fMo1FQdwdI0/prtSmnapQGfWeV2IwgfeJB1afA9F/IrDz2QPRLMqJZzzV2NA1WPJcM
K43sqk9O8+Z59ggCrKgH3c5lMl++czgwr0utd77JdWv71qXmAq5WGs3FgcwLr5fxdjC7jACKvT0O
50UxOJBFgUh8dJhPpVVp4uskidySjT6HduacSsTnJ9n0v8SrsTrEcf5epf889NKpJxYRcXC55p90
aeYWrO+EY3e9qefhHXjZGodThpGmygJCu7v5tuFW6WdW1pLBTMgKfcNvn+0IjOLVm8VFMzZ4avv1
rNh/30H0yBCJW+qCN+QJmxlvsWzb6KokThV3eUM0s8mZyur+njHhJSeRb5NjR91fcReviW/+qqI5
gFqN1tW8rCEzN7CDr7IlfI0D2I48pd6cLkTUFdZvfjD5x37C2sQRarKiaPdFT4zNjMFsdTlrRjom
6LWEJ6TEDAu+Dids5xd/6hhVsX5DDibQMaFiRar+LGRl02XjVMFsWj6GEpsfjYTEl6mtg5Wuw66X
zoOc3OAcqFle/M46KVlUL7Xntn+H3oFFb6M52jRZuctD2dIbwtkOM/HF9dzgTg2oZcx2rREi+ANR
AsXFhVAM9tQE5eZxCtZdS1wh5j1GuV7tyYuRUFDt7DL8G2Aepks1Dt4SpHez2VuMTcNwW7M/ieqK
dJ0Q/8Y+s7W1lRZ7ioSl+1aPLQ7ZYpF7hpOvENpndMjEIYRXwHkYzH/XdglvxGIrj5Fmirm5Gj/r
DtFrRCwR3PtRTWzDk2nPmKBD15ScfL/6cUSFeGE+hGH/vVwTNqQYhleJL6yMjIAuZut19gTsfAgk
opHEMbcZBmpkJVoQjUGCACLdsVzfaCEAWoiaT0ym1JqesRgakK8R1FEurraaFrKJ5Er/Xk0TL1nR
rghtZh3NSq5PKJ8AYVme554ZsDCaQ9LTvLuCnjvpTPlHizl9KWyi3TeMzk18epR/M60VAkQ9H3ua
XZ6itdslhqmvlX7J2m68YpS5/1TUzX25z636qQ2aMCqa7GstHeJq4UDgCyGuckY9x6ooj8Q4bAXR
IoirJLA82XEz91lYxdpMc56zRt+43JrxOlBs9l5f/do6eC8syyHk2yGsUOm/pIrzWi1O5GQgpbUY
62dg/UQHm0N+yAok5KkexpObEfcykX34F5eDt+8zxnzAK8bHtNNjjM16vltcxH20m0RQjDXphaQR
kGCQNm8k3EaDlX+HadATBzPsU8vasl1nhbsY4g5ziHWQiod2MpLmaAEZ3liBpkVbG2tgwoq9bzcR
AvzUlYP7YfUwhOf8a23ShxLo4BbY9gDlPT30ZkLcAitSdAvkyC5+/gulWMVdMv8RSfuN66HYEVn0
hPKnjTtMjc/pkKSfiZU9sx68eGnxUBWVIAR7VTD59YhxRb6yJOSLNDS5O85lWtB2p+hzu0gl9lvb
OG8M3oaY+eYfjfWZr3jYC/DiGBBl8JUVSOEkxlcuMPxP3nLNzVhW7kcPeWnti/LWmtn6Wahv40yq
T+xacguO7bsuLfVjdp0nI+Vm3rGZra8gT0peXuAaXo43RM7dXoiG1inMbtIAS8NQF/lbC8FpKIrH
ni1gjCvVpg+3r+6qTFL+uviwHV5Q4M5qRYEojLtmGkm/NJvzioMYc8CuVExCa3PnqvJe4Yy59xfF
MDHX5c5fnBMWlWq7mDMYLOZ3A5/RkcLvOA3igqON/O7eGCV81Hx5nRHPAwufQzDcYONqibaqCTCH
tqtLkEXfmRzuqb/zErDxoHKu0TW/S5E9GpbNMkC6uyJ3qdrS4JFO3tuQ1VdzlYtst/CcnK3W2C+h
c2x9dZZl2iaRkeBUQEjdF5HqpmdVYvczx/yI515heqo0C/vFfcivqcaZPhRdIa8hQaxqEBid0Ig5
W/Y6/rZUJXMuwsw3sLKdR4gb5PNO87x+Viyk71C088fOiHnS3rlzlvK7pqRmuzC/kvSD15p8i7+z
57DkCv0BZZXqgpPpS+c4hA2y/ekoQqMg9qK133EFFJgyzQZqaXDVFnUmIctol40Dyosex7LIPpy0
y24ZI86PTdfT/SXUaAxzbdvbowXrH/m7qr+CbSbGPuntnMy3UToGQ/MdjLkRbMAHU8gIdoXNNkWG
yBZ9HUPalI6yRPozu4EEoQ9hpzrxcQOa/Y9plQ1hXv21h4f+nu+ykryPqgtovBu73/OGLqd1bas7
w2ZbzW3MWG5w0eG27oB1CD7dRg+D++t1nF4MHb7QMVLUA5e6Q94FRacrDf95lJ1pcFhYzr5cUv9h
IRuEe0QM7rfT5wBD/NWv/4RDOx1YszHBqXkBG1dgqwa3GEkSW+O2cW86dzHOY978GTXJJ4MzEfTd
CloPj5ozyGv5pO3iLfRIj80qP9vaoXdgEcjt6aQUrGZdPymyKShfybqqyIQi47rpXvD6Lx8Gyqz3
nlApPbuaWVadE1ChbO/U1JoiDmkUZ/9UrEgIROFlt73u2o66C9nBhixoqA5lZUzmjrCW5KNdhul1
WDHfL0nYv2MWRV8lWxxweHlSycrDdR+N1mZIY7OY9mPixaeMlU4RfPolMUIxKQf6mU+F42aZmKav
WU9Za3UAgaN2Es2HlC5jwykpBH1qRjKM2/Z//Ovho/Syzwuc0oPJH2dKd1tq9oU23pkDiRdMHl2e
n5hew6hiswrzv5m55AHHmvCjNFnuvEEZ2xE1aFQ7ZM6RSO++sXNC5Tusb00/1Bedptwfw5xzIjrO
zVSk2EOMNuBbqkZnY4+V9+41JrZAaxjYuCz6uUuXDEOxKWOEe2y+E26yD8wDw0NSqPReif41SRqO
kp4lMBYSUea35GWN5tYuZ+9gWpnaI7HjwZTo6YU9WfAmw/TKBh4WohhWMzuSu4sDwCCrbxFzcnZW
gwpm1liP6MNuJTynqidMcIBEeHQDnr4Cn2BMoVPeGKMvGcCWyTMyEijD5ZqRGiakvLUQp5xwJ+7c
gWC0fKKO4rDOD3YJbGiTWurFrzqL/TuIDo/bbUsC3XehrEM/m79g81XsGOlDNpk9Az0cV4S3Bgj7
ABJ89gvGYR7f62yi9uk1K5U+4bkpYiqUCuuUbT6VVphg1Dam4aM0kPJXzXDu8tW+s3lDf7Bzp+/U
+gFyc7sZ+ASyem8ONtTuZoL3MAdUo16dI6RMxNy+YAIb44ZMpCNsSVAIMzHU13gFfwzwvmIEZpK0
pne9RllkszDzxvrGMFiLEZwUEEqgdPvjjMqIWKFP2A5IGbIqppOO9NSZ9nyKLFTGFGbsusWY7Qhm
XV9KzG6EU89rHydLtcadzuddj0nmEvjB/KewWWN5GZuhPkyuDTvRCim4hm+JfxDTijO/BYVwfg05
LBHK3ew9xZ32xlS++Kts01M3hfR1NGTW8ow6xjsVJZjDK4QoeyU1ezksPr5l2S7BHuJw+xLkri5i
D+BChH6n5HcPTZK2slqG0ZzkeIl8xgX3qmywotYlm+mCdpGZgwEFLfykQe4JSLRW8xGKUYkuIf9t
SpfvqwFEuy2cRG8cgBaRswDqI5KljBQp3L9NZ6mvaa2yA7FF5BLAIbsrZkgQyYp6yR2fjXr0b3GD
j9uJaQQuxoKaItBOlyBXWlYW6isS2nwYi622MCmi5fWMO4U64TlEufNiuDkLV2NdQEJAKeEu0Ba6
pcQlKl0tWc2SObFfsyQvkGDZ5uCytLLLi2HlK+89AogzxY02Ke0W1p+51lxXNVmkdJzEeZ1Md/Y+
hA6v66q+cugdsvK0JDqP8ozjIwIOj55rIv4DU82q2Q9CwMrOYz12T/3Q0nIFS4iUODULgFPIyg34
E42Ox5RwBvbTaJJZhDbZzqNPF4JcSLQJJCk5g0P1KobvqlvmS9ZaZAQlvBIkEZPuBUVvK/Ak4Faf
gz9WMU1n4IZ62RA7xooV6Mgmc22cYDaDaNkwK7bTN3Nex9s+YRqRquAeDUWIg40ZGm2oscLiuMat
8PvocJvC7rkpwd7DGBqvK9SCfJBC2C3qkWU+2m2Kbrwe3mnZ+s14tfCtbs7V3YtTp1zWh8wisZSs
lywpH7HcyZPNZAjJmGgY2rkXREQxDsGUsZQhXOykmY8L1m8fTZPpnS3Aa2OCJfad0zmYD2RNrtw/
eB42zP4c8ixppyxmuVHfqHDrEQ8SO8w4IgjXnwP+WuRaNvIWWrZXVhDDPjF18JsEYYcEqEWctwkM
SG484WX6ldH5MEQJKhd3UvZcuCP+hpCNSlQmyBiu8x6spVXCtJssEfYjU+edWbPW2L3crkDX4S9x
nilzR+1JDYjMBAuGzuvIw/74BquC+mpenJJ2GQXas5EMywnZM9KB8aoUkkV+b6Jc2vdkAXyBd87f
hJDGm4VCwo1EqMMP9r3Fneli2Mbg5grMuf+LujPrrVvJsvR/qediggxGcAC66uFMPIOOZlm2XghZ
sjnPM399ffTNzrRkpw13dQNdSCCRw72XPhwiYu+91rfqDE2PnK+HtHcBZKQLmMlopRHSI0PXEfmD
eWyc1HgMRxHeqryQK03qAxkg9A9faXHWp8BIrKt0dF9J3HmICAK2jND4kqCW3xP4YmGeyNNVq2Mr
i42GLKR5i+dJbCxUZeXOYKKF7MNMPg+MMQlO5EWxzFvq0VPbxRewsxjLLq61lTs1FKpWNm2U07wG
0r0raZsfZigMpAmGl4Q8nmg1veJl6Z8ANr2aBnmVUVuyu2E26jY62j2GZPm2J2hW+vHkYX/8yOHM
vp37SntyQ6Nj48s2fQ1J1wGJr+WzvnNi/75E4r6Vwg/2eTNTo5iNAxsH0BVIYV5SE2cYAbaScPpY
xZ8TX0+PQ699mjPza8bGdYCPRCYZ+XMc+e4n0+2uyiQuTuWgjs6I6A0b8mFoMjBtwgwRypJ016lL
XHPVoz2pkwbDK+rGY9FPNDEmnF4YShDJITsGAYA1DpkQw0jqQFGKC4pREi3rZKJjQiuZRsAooSMN
BnNPlq29chlMuGVyMcXEV41jdjuN4R3orHHTFq4HKtxWa1isfMg+8GxC6Nwgfx7lMF8nWFnRzV+x
p+evSUMsDwsL+hkAU/HtQMv0QIR5eaPKhD+xIEWooN8OBIxcO9Ygw2xpJCVmZF+j6Igzj566ONVJ
yrZDX00b5mOS+zolCF/FisTy/EOnTBA0daqFD5wW0qNf1F+bQoU7y880nLt6apK6qgQt3soW01Vk
FziB6V99RLSTX1ljaMiVPtS1s+1of86rLgJ1BjiPopePXFfntsJ0JzjpXRLKltxXgiDbNVUC629W
ZciEq9Ect6guWzoKWnWKQnI/0adqxUezXHwnqtQg7FGZlNQQhEVet+VwCa5rO1cdnroOSWBpjtO5
1DN1DAa7Ls+Im4nFq1yjHtaCiGcaEQA1ml3gLPtZSLZwSwMgxj7RtCmgJRZVxldB6vcvkTZScDlF
akafS/rzM7sHVn0ePcSK7GuppVF2iKguqOn6We+vVWi39SbxzfKhcqvxJmbxVE9mmRV37hC1D+1Y
krkU9OFs7rJE8Bz6yQYQj0Wwrrb4tPObppedBjzAz/NX8Cxhuiy5VnQiZA+4niBzrT9ECTqIHTSF
2T/kTSn0rVtMVBXUYNiOCZyE9QdiH8NNTRyTC2ajbLONhbYz32mRJUxMHa5bnPNGLmG/bWKJQz9m
2HvCmfyWsznmNMFS8AohRwkjdD4gDLNe6fVrbPWVLHgkVT3dIxlkpBG2M155N0ya9kvGzsR+qTF2
ox0GoBE/fj8bNDktke2sqRDOpo565Zwg+mCh13rH7p9moqPyc5mk6V0rnO4uSmrG/E7NNstew5B/
I6m6jZNF6vm0Rd4uzHt4MWraII5wZuZZSeuup4CJ0b4PYsO9oUXRUlPQpccnHrZI53CX8FloaMZh
VDlGociKyktILE6QiNfI1NQHpJgpm2C+aCQT39CLte2j79zU9AB1LOLJNDHUk1QtZkBOC4mEnfvJ
QtoTnZOAkoY/scxezSGsznZjhDpiV00Ouy4oaLx3cP+/pjG6SFQVTnJd6DRH+Uxn09onBLTxys0T
doKSflF6dOv6W8cAwhCSzklR8SYdxSZUODHtpgiN0j7Sy6BdWYj+9H0W1vZE3jwdLbzFiV5djVVm
PCo9j5gSjzFZMAXII9oeHRAMDwjHlK55ibALsVI0Dji4Fq885zdEpWZkEHmaDZNocPZEoAPXLpgI
FEmRFVibcpjb6CuiKlpEdmsi28rCZrDu4yKuaJMaZnSRlp2wVorXQByaogQPx6RpRg9uTkuIeTJn
3SmaZVJuSio36ypngKBdpdE8NXsyuOZyOzAvJecZDboDIkQmao/gdYRyVYVmE+8HUzhAfRhD0lzM
Icmu4qpyH1uztzFaO5ZZnKIqqNiZUR9KUFt4A04IRwdcqdhKOHZz4P2IfzWjQxcbeCFT5lqCjkCa
SM+Moro9uImlAk/asG9Xs8LH9OpmRB91lD91LM9wU4P60STaaPrUwunzUR7VwYVPFmh0QN44j3cc
AApO4zH5bYsPtM84udnowTeBzCyyJ1G6jTuNPVN4PbcsvoQf2fHyakZrHXrfasuLAkzM53LoDGPX
InaSmyGqNQy4BZK4RySv4O2tghEP2ytCtDWnUywgZUzM44Y2dfApdFEyI4BkKv7Aazbc+H5aElhd
lskMIwFd72VM2t10YVGgDiynSfBE4yTHlFu40ILMtrC/9o4xykenru2SQ1aVFjdhFSb5IdFrfelp
I8nEUid5CgrOLDhWdiNezQhJFSQHSNqofItYVvJuwYFpHgZIE/9lVQItgrgx5YREtgHjYUw/pLKZ
6GWv0pC1gSZxobrHMgV9v6HZIsZjnVrpdFuaKPnYYZk+cjgcUe/S2mEM8XGyQEg/lEjfhn089k16
JgEctYrCZB3tOlSYimeA/tUbM0tgHSe2BY8yyXmvynL7cdPoFRNybQh7YMKR05iHoC7lsKFdPdwg
jh7rbRxG7mUfyGa8pEndBSiGCcbAKIzS6ktPonBxMkBX3SPlZnjGveQAo+kWaTFhEPnuzdDPY+rZ
s0JtaSmOIus+CuvQo52UTNsWvgCcM7OilEKC3z6PHZgJ7uwiQo3gtyH5QT/lHOvAR1TmVq36UHJI
CvajrrUWjXJbd7dhU9ty2+PY6PeqLNnGrMZgkxZo+Ie1nxYdLwhbrkX4az19CtG4Vus51BMT6WPc
tx5i5LHbqYI8p2NMFJDcwU1MOX1oilhDgeeAFgfD4i/Up6ig8m5siSR0SyPbmnowvxBhi/YrIdvX
3ch2dB5cze3OhTCQUqZpZVSXU+eY4sB7nES7timsZ6nICtwacdq0nPVSo9+XlNIv3KaxYj6aOJ+L
yYxeJBQd5MJSU9fIfiTfMtear9yoabzBHcxhmyrCHa+iFKPwltZ318EGDlIbkeBIDYJaUpi3LpCN
9i9Q9v8Dr99V+SW/a+svX9rzc/k/wM23+NL+tZtvFXbtc/69mW/56/+RkGcIaUkQ5XQJDGXB0B6+
NO1//BsJebZydI5AwqQMwu33vZmPVjHiaIFkjPwJg7/p72a+JTyPDB3+9Y/Evf/8X28Swpp3//37
LEZUJW/cfJpY0sycJbzkrYsvoHMj8YOJvbLoFxS4bDeR6SYCkXqV7YFW10exgCrqHBfqmv4H7QxJ
VNO0tFuN9iFKneSDpqvHUKoYD7dbImVJ2xEfNLp+Jwa2Zoc3BAH1KY0ZuwdiZ6EMc6COlRvSoakP
jTJ8wlxm3ToaOS6kkyLdRwdtdgaQq6IEfDk09FFbbDXBBXuOOjZgGplw2QaemhSy6CpHnED+tt7S
HYCmi9iBauGoehF8qBzhT3szx/NBlRf6MJ1FVe8MWU63Vq2m6FoTeSTWmlmlTHtr28V0MU8xEn5r
atWGkFCkx5F08vskM+Klzpiv0RoOR9NF+OWbab3WJfG9OOPyM/2s9AnQw3RUpLdcwBeL9tbYDWv0
mDhBELIWawMn12e/a/LdtDTfqnoeOC6ExbkJs/EUZClsI0N4uBskhHTa1pWdoYA0WtCYdKkAYKtq
FPthiNCFc3ZwObPVEnFG5SDwY1Tv7CelGGalVmR9SiOt2CdBIC+AZlQn6ovmhmLrrmJMtfd9ArUl
WS6ei06cwQRNlUCqM8GB44vPlJ2ezzRdyqTpj7CQp22aaPK+dOz8alb0ZpmsQBk2odNuMqevHkmd
U8cqRX+yQpxpH6ZCC1C6lHZOTLAcsfT2xpXD3OtBdxRn4nlxrBTJfDObLtZJAnCbLQtaNG7Y5Jtb
pDD0741+aQU2LlXWEirswcctVqOWSt4fvTpVcbuHzgVBiYnFgW58C08gwTcQ6PLRNskeYD991DCR
negTySWlLHj0+w4D0MxCvUr6isq1rOCf4eRfQ5wM93JJTsQOCbs9sx5j1nA4eqHc20D+mPXi0JTU
aDZaGI3hE2zNTKMO19RgIpGpHH+gqc6PoZ9ZyNeWWR8WhGAqDwA1o+0UOYbn1hILVWnJ6UxXQDuZ
XcJscu46hqbJVGcUfEzQxR4cEKQGCtfuerA0/zaaFbigWRnsPsS7AtmaGaZfddMY1NsgTMF3t0Dm
HBrRsYkCCgnJKQ8z4wwzcP5gK812wKZlfbnvgsC4SGul30eupc1elNMs5qzFYFLZujRuaygcNqMn
YsXaHbBIA2pg0wuNv7MK6K4n0L+zUBXHoRzHXR4A7N6YhtRuBKHoG5JlbE83v312Q6WjcFYtJ7W4
PEcCQCo/siDKVRngCW2Me56JwC7bs0PnW2OQ8VnrBmSz+pCfUko+TEBI8Jna8Ijwtssq3GVz4GDs
mEICZNtQeyD3NT+n/dKdH1r9VqpCsCih18dNg7JiZebucLBUrw4mouqv9uT6N4HhZ/VmKltxj4im
5WSetsLYhAZckK2P/qAA/eLXV5VyjABQl0FsFW1+kXgaYXEvHVlfB8tBfrpqWi29RnQ3Hbs0RpMZ
R4uMfGwa3NDCVMXVLAztprCEvaPDg5JPhUHj6ajiUW9zCsY/MBDJjfeRQzj4gnFgHQ6Mp9aJC3Q+
7pAz06NZoZtOTWcrWtqf8eDIa16u6UIAxPTpZc609BKr1qqVXscu8k4hUJBEjKkazlYnE7/idZvG
vHNWBVUtZXRu0PbpxcUEGdBYt04CRbXEgue5TWYffECq6OWHJL1EVGxf6H2FLzqlycLAdJKbLFAI
ucYQaIKougyMb9O2uB1b7YCPo0a/SxDXCaRxc5E5GngWgBMT32OPSpga9rZoxIMd2dGd5Wbjp9Kx
qs8OJ0cEXEoT+94fhy/fNuQ/Opr8nB3wPTrgP/8Vg+D/Q8CA+UvAAL6N/Ev05kjyT76Aof5Gfo80
LT7D5UTCweOvI4lhyL/R6nIILyLUg2AasjL+zhdQf+MoKXUU3a40hCOXXLq/H0n4e3RTR8ZoOOYS
tuuoP+ILvMvEcQ1T5/Uk5E4SV87B5N3JZMZZjON7yA5zNCJACB402otbDizMy93pw0CLZeXGF0l/
oMuVHKC7E/A7l5eTG/8mbvPt2Qje/fIn4aglLIrf5Xe/PSN1TQjEHSvpoUyGA+suqjgho0+KU/7v
Ykh+9qO5h8KUSMQ5Dr7jHKACM/UwwwXZ6j6rV74Vo7gYfcvck1pq7EqfUX8SDMz2F3zKTFj41qrT
eDcLDhq0x93tdwdY6oIpKPLvD4Ykxr45GH778ZLHwOFUKGTNy7n1+xTFCBhSGykXonWlUXVP+J38
veMa+V2PmmibhPMp6doYAZFBNgSLvpKbwtH1k0uXwTNklJ2mERPCCgrWrRuq56CZUJcd+rTZMWje
NVG/9d34mWrESDE2h82rj8AE0XRGNFc5XcjWI9uq3XeVoAlEq7zSrMduzqztvNiRuuwYaTZS8oeO
Wg/7mzZe+rj8Z+zEZxkfXKw1Xw1I69cEzHWflwWx1ePLDtwj02FNbLpgvtBHneE8GgDCJLrxFLqX
AWyzLerKg+bEd3OehCsRMG/30/my6LuDZbf+52LGed2n/Z1hjO1JFlp17WQME1o4qtdhVRP2bIWk
B/RMSsK5rDaghKbP4Tynj0VkbxU5H46aQuwLBX3/KjtX1nzOQaljWWPaPGUfB+ULbL8OvHhosY1t
na3QBe3gouHNGCeTa0Gd2F37dvkwmKHcYqGhoxWzb65JN0jCdSZCvM9NU2zyDE5uPYT1VmHiXzN7
8k92jZmPdQBJXImmHx5PZa2dPiXcJJ2fSI1E2d5Xfs5hE2+cNgzY18jRzTt9AjxvPBaiUOuu1o+1
LLWzVs+vDMeCS5vZE4cRl1ZpAMISeMOKLke8HgVfcjwZo5fRT4NJSvlupaHcVH7BbK1Ge5IFCYeu
KLPW5Tdb1SIvKcz6qklxysPG8LC9vsRueWlmfBizephm45jr8mCKKNlOWfZk2voHovg+Mo6WayAX
E/k2FlN2a4j2ecZoIdARYBUQ6k8zgkMOzDzXsMn1/aRntGnGbMb2yRAzqZ3qnLQEQnBYv0eljhFf
aeGFL+b4tjA5xLap4X4ewkC7djNks0yl52lFAJNztGUdvjS+aK7APdiIthEkrSwW4qcmiN1TgFL0
yH+w2Ot9OzyEGq99PGvBo1FJ/9ZEUg/wp1DTZ1RE4tKM9fDK1Wu18Wm4ggIl3GqVWRo3zU6Ee+f2
IXKElOEV8hcDkQWtxs9uBohoW5L+ekjzsr9GXTceXAuBbavS8ggz2Dm0NrLiIdCG21Y2c7ah8qr2
cxMlz3k8zV/RbvkIXGBsTGb+IjrDetR1WT9jJ86vezcYDh20qNthDIZzRkDLOdLxSmaJ1p87MP7B
agArdVJKuRdNaRfeNLeOiQ8VctylM9Xtvpz06aGsIvMaLXh/VvGEeCIYXpLGqrKVsLPhSyrMs9Xl
4d1cGkhDKpzrsGb2Bm6yEAn4WEttZaqyfamU/gruqXzO9fZZjeUVfAHOHuU2RL/oxZXGWCXro5Z6
B/dU85QPrF3IwrelS0r2nI0fEgJ29rXRjY/2aByJM7Gv5/zRWv76cobG1HUUGeQFpXHGytQ8mKSN
HUHIgVDCy6fJs6Gpj1BAk2g1RWBRmmU4J/qh2jjyabIn3Wtl9cotIZSno4FP8bVNJafqkooN4wBB
kglgq7beiZHqrT321bjDc0Zy05Xfz3siKDaQAqg3eSeR2aw67d7Xy5PIPEUHm5XWADQlP6d+261b
g5ypJtoYI3hXKAhRLI4OZlKol48l4C4zx+OC5U0Loe/3h26AWBGYp2icdyUK2iG0N3OxG8rHqj+h
SUcrg14J7D0KNhxCjNNU99INub3qSUWZK7KXWEpozw5in9ioKaB1d313FjS04/gIIX0TxDa6x3pd
qWdS4bdFF+7B1sLwtUooWIgP6WmvY0Sqawk67RA2dBTnjsq6IoXS7PazecfwlKm5tmr6rxrwxe0E
Cyao2pXGCtvr3SnAXT/A6/Uj/7qTtadqhoshxh5wG5t+RpYGbnkFptqmoQ9FN4cQ3ZP/4nKotQvU
eExrNHutASKM9JsAz6trlsbWWnaaefbS6d5mQeviq7iUJ2rdVdrfp2H02XS+WAVQQXjjqVci3d2Q
CXdZj2fGanfaWNlbdIXp2ja061A0m7mcnfOINGEM0H0UPjSsjAlgaeHnpoa8rHPjxAKy/vVejm/6
x73cIZIPNakDRQks8tu9nBTHsIftnBwiNE19EXF0Qj0u/XRTsXSUtfqQ54BGVKFtg+QIWkxsW+l8
FFNDV3b0ODHumt5yt65RBAfSxNKWyXuW5cllWOBSlbnYlEG1oTYtNoOuFbekwBjXHenkrIryM+b8
q2qmaC5i46PvLjp3HcG+MPa4cVD3ymrXWM0D8WfRmuE53xTET2w3Do8BJ5QugbnjA6STbjvrGAjb
ZhTOJeWz2A6mX3yoWwnJrOvzT6LR6KvGxXEyw3sdmOxOxf2j1ss1/s0jjDiFcErcGQCsIXcG4Rnh
+xmSLrMIhhN+iFsLewwCl+RodNrOoUrdo88GTEq7fE3HeUK61D2wdy1VFzp6MjmMO94VtBU57i9E
dLVJwsW0/HQbvKKsx57dA5du795CUGhWlTFOdDVS1oQecQ5LUaeFn1pS8zC4r0JSVwAq56Ab3cua
YbATlQ86LsGwA/8izApJjlc0L5YYtNWsRcRF1Elx6AoQroGOu3tsIBIXYs9B9WM/tVdRIr4kMVkg
tbIw0tEuWGAH66GSWMMsGj20h/dlzlYYD+ZDwBZd681nzcfR11TFAj54gk9Be62i6G5RQ6K02WQd
QVMZbYhVDXv9QnXBR4yVutc35CFhTsPH3cBEkI68q+ulTRdVl7BQSWfRFY6ThBkNkMVrQf4bGhz+
gsL6YBu8IC5qkq0eZc6HtrMIu5jiJ1HoAr8dzjOUvBiESw69xPFsuPNgXXobuX8hxBGIibWuhvyj
KvvnsrHlAwljn0fdqHaYjNJNTJBT3ndbx6UERWvOqmJuyaS5mHThDRqqkUoft3kF9Lh6kdoSEjTd
pIa+1UIOcUytsNaF5kYL2yNUQNJ0qugUGjlyWF/fIPe59TVxAw2mxZygHbGLXepYX2TR8g4AjND7
FtQowwFmh7dzbOADjwZUIsT2pOKDmKPb0bTOlAdrrWfDGuNHhxSUxrgTbn4IxtcgFBepgCTI5CSF
NN+pDToFhL9QaeaN6uuD49dE1U3bEjdYJBiMhiGszLuAWqIY5DZHzaU0FNsIykb7o0kbjMnLVlSA
ozp93XTN2souinbrLIhv46Cl401SuR8ckBpYLN2guEbIg4Hek+qLjaPRHPGLnh1FFkZHPnJyydng
osR/Rm7PYsLoam/qB8oXgJrzRmdOpY9PtD465ppV0l101VVS9rsC7cNcPSlnepbhc9m9aljjO6wd
oGns+LXV9G1qXAfGQ91WG42GoC6u0f5sRhJ9IOTuGbIMwWuc08QMv44zqIBoV7av5LBTGoBCRoMs
+p1THpGefJuiucZ2AJxV8vIg2if45TLLWH+MdgMeaqXRAV/2DWFaW83lq3tKx41tUsWI+riQ37m7
bjPejpJPlKNKNFyWBdqVlDtME7ouxAZS8aUG6kHoJ8m+iaqRIZU8Rrq70Th/xRzok4C3ts+WsQ9J
BSw61o1ZvahsxpuymCU9beafw8zJYRIo+h7XibMlhqMQ1rqtGRq2/gYUwGYxa4uWT5H5fIVoTzR7
CYPGrcBGxDtOyreqgnUV3HEI2/aOA16u9OguAtFF31v1uyVYpyErKfc/ZsYM0GQ7u3ineANTICHd
OOwnF/cHmNyk5mQuppMlnvugxgaw5NLqF/3sHANA8bVX6fUHyyfiKZdnESdXOsGjo1IrpV9MWY2s
pD7BROOzKjY4UvdzL7dzvFUSaAkRElLVF3Rbj/j7NpZ1wmKyrB7nHDuUJa9i8USgzTrLjA3Egxsk
UGe3fh7yqyCH4xO8qIIki+Ecjc0G9P9G6fgZBx/5wiXeNE8wZ141M1aejJtHjAXAl0qlrkcPBRKf
if2mrMtL3A9b1J66lyUR7ALnBm/SfeTDFJoYL+6CjjoCorTFP4WprhlOu6Tv6SrP9RqaMYo6DkFj
VnzI6uArRN7zQAjnMUqHu1FiUvQNtNZFmmTHsl9EIfcTPlpT9NdYuKRreZoMnE2k1acC9f3YOp6O
3BJ2ELJxLf0CjJs5On/INsK8Y8WO/GA0pOD5KvP+vbGQ5tiJnRwqv64vZ5RC51RU7seqQhocwHSm
Fss0pDoyTbl0FexIAnQPKCXNa9MZoyeSWZ1TUqnYQ/3bnn59/DDE0ir4Z0wsPRy0+0zATMuW7JU/
JKyW1ahlEzFRhxKhQLYZ7Gq8pTZs6XoaDv9jVx79pT6ZHUykZa3316mB84hfFbF4LTWNv1Q32VLn
+N9KHmepfvJvhVD8rSjSlvrIXyoludRM+JDF5bjUUfJbSVVWiXarMZhCoDg2r44WY0ExRlquKEbS
Y1M37gkiu3xqbE6q+AKlfXaMsL3C2BC+JI5yjqbGmUFFzKuXVATtWgG4+hzAcHnoWi2+LeGvXWAX
4PM1uvtEp0RLyqw+OxbBiNZSW85LlTmHstn5QtFVRmJJjT9CF6ZxMGs3AN66FwJS+7vcdB9lRpxM
wWxtVcqPMHVcwB3BddLCdlSodPK0f54tdD0SkvppLGAK2b2P1p8yJ4u3mFFoXGDh0jtCE8Kacjcy
AvYwEbKKErvSNvbjmNbsS2b/MUF+zssZkEt2YFLcfQynpifvZUzt7YyXLVghu3ePyKsMe4WRuE+2
jqZDPloMwdtQLE71ya3c5ibjdbprlpKO1BDzuljKPHsp+Ij9pfYbv9WBeKoLdhGKwyGcC0THS8XI
gKk/k16XXqdLQcmgbyDxkiKzW8pNuRSe81KCGksxiiwxf+mpT5Fr+PtsKVmnpXg1lzL212/v23Tg
b20wmxYgDU5L6gxrl///5fk2yoPmP/7N+Hfyt4vJ1fX04BcDEmPlfhycLNrWpTwgp7ERXYM+bXXr
4deX/Un37c1l353YNStBOlJN6WGoCuBjinOVkTQmSg3n5tdX+kmT8/sr2e9wrmSNhGlSA60Lw+Ez
tiLPR5fNAMt+Rff7m19lvC1ElpWAERRSj+Ve0ubU3/2sf65UIQjtU7qsOHzqzkkuq1C7rEf5sjL1
1hAAx2a1Qq2bHbRoWcIgrxtesqxr+kCY218d2P/bA4Jz9FIXTfG1fS9a+J86RlC8D/9a2bDuPj9/
P0RY/uq/dA2aLf9mICewwPJ8ww0vGoW/pgiaIyEOsw0ogW7NorrkMf9vTLH5N2FbwmJYgJmdOQNT
ib+PEQz3b46wpFj2CRjD0vyTKcLbF00pvlRqXXPZbwSXUVzm+8+2qNoWPSapck3jTDv2+AC1u5g3
392Mn3TJ336lf13FNYU0+TfdQN7x9iqlVtglWZO9p5UsoGNV0Ag3QvTTsOu3/71LvWvHx7GLr9rI
SOaU7ouiybMhv1SugzrRj7++0vIN/nO3/vajlKloFOiMglw0SG9/FDPAVKZCdCgm6cuiFNWIOh2a
ipivsPR61y29rNGbHeDl5tPg1iZv0D/esJ/c1J88OmXCfeGugsM13z86Q9S+m2rELVqLiFInH4ka
yyz+/NExzuIFtnFC8A6/X4nKEEU5tHvPKDXtNMdVdAyWLbduSVn68x/EWIf3EBOYTYX79oYyyiK9
XM87rxl7ht6mz4g5hHv0x1cBccLLaJkWrsn3wyrwXGXg2D5DE913r2gv2tSOOFf+/Cq2RSPJZTyn
owB4+1s6e0BaVjKaKR0cZ3AD/BsqhPE3V3m76X57BXkuC0J6uV98yG+vUqCCHopBIEwXeX2oDMlR
sdKdQ4pC/RgQD7vu7JA2RITf5c9/nyPQMbGqyUWd/vbK4PRsgn/a1uu6CdF+IZHiRuDefn2V5Z/y
9hOzuXksnabLH1ZY794Ie8aPXIHE8zBsFetirLQLPFUWgcpzffXnlzJYDOViJecA8+5Svqsm2kJj
6VXE2x5n0dkHVI/1ZYXj4fDnl7J13j6doS2q1nf3rs37UM5ZVPKK6/RZF8hBgRV5RzGr/fFjst3v
L7Ucar47lZnVSNsI1p1nt41JlmaiTmOQ/e4H/bgSvb3Ku02kB7RXlrVWeOg05Mo1pHGOiiD5zQnz
Zy+DbehMWG2X45F8txJRdkxANwJ+yxzAXgwhUaHsijaxnkW/WfR++oP+ean3K1Hvh7QwAn6Qj+3i
YAdq9shE/PJ/8Bp8d5F3m6LVId1lUll4ZZw5Xugj9QoHzSA6CV/1ry/19uy6rBM8IMdVYLT5XF35
7nCOeBIIr+6AfKHx6AVtpnAFtNkucrIXVsP0N0/qp7fPRZWJ5U+aUplv3zrmfXPcOhQvqR0RdYq+
a41jPvnjh8SUXJoOenu0glzr7VWqXrPzLLNz4KTthw5DOYMqbBS/vnM/vHSmoTi8wf9zeG3Zqt9e
pGhjEfmtThcahMMaE137ik+k2vlljZr519f64bZ9uxb0Hs7+DjLYd7eN3crH98K1yt4an/3Ap+/t
EsX7m8sYy+f4ZlXlOgKBms3B0zJd+e5zLZRBuyxvU093ElpwlhtdMEWFdZOoDD9Q3l0ZVshoxhyq
iypNxBV5ROqx6/I5hvSGvQofwUxMIn1V2x/jEztAQy0+lb9piPzw1i5/Tm665QjTWRI+3t57X3SR
itooBV7VuU9166tLzGuVpwUIWPW4/+PzB2UvmmFeJUIJDfV+gZEign0e2KmHEu3DpA9MIXXcn3/8
kNnKkNZbyFNR6r47GCSQ6xW+G+L5fNKE7axC3aH67je37tt29e4ZL1umLh1D54zovlv4Uzg7utZp
idfwmJ7LNDTpF2rmAlWROMDKJoalXg61vs6Z7H40TWQTFa6Me1Zy4OWiKe9Q9ImLYarAUJrcCAZ/
8M5XWd/MWwOzMKPPgnEqBs7y5k9vkUDUDQRLWjpHz/enGthhc8EmkpBUOjmrrGuJpdYm5zdf9g9n
p0U8RYFFsD19CYJg3r5dWuDqnQO+x4NR6X+aaLGtCQ4JdlOPiw4if33hD9MXew7bu1//vG9no7fP
hisrjtI8G8s1358NTdS+GorO2LPDMCZVhCSkOzVP6rkoa9A2Q2fb/Qpv0ngzxTpt4KqcqmRdkj9O
dDxaFIyobeMClHcqeJjWNK4TRZZy+Jt14sfPj9qC8x3yMosCdNG4fX926FRmIFyIEm+2QHsOafyk
QqL+8jYjN3I2fxdi87PnAW9V57CnU228l7OlTE7cWp9jL+l8c53lYHfUUnqAXIh8jywS+dQhqfXK
ycoffv1Eflx4xfIicBTjrG6xyr/9pVDMYia4XewhJCvI4GotjCu8f7++yrdP+91zp+ywbU6ytkPJ
/W7dRdGDxAYxmlfFdb2Ay2iPE+E53jbNKI92VJtIWA1MtSEM+2IOAIJWPXr8Pm/HAwYF90+3aXPR
rFHTKYN3EffE258dFbNhFKUVLQazhJdfY/gZgRz89c/+yc1Fo0hbmV4F2/W3pvd3R9B6nsa5w2nj
dQQJw/DJSiRZNKj/e1d59wgNxLJdyXbhDfBltmQeMgTOE+03a8bPPl2+XJSOSDtdFvDluPDdj4EQ
RD7BhJ1/6jN0+rp5F0YBdn0VKnQYoc3gGiwyjCiAn1Z0nxIeCZMAvAeOdWJkEJIXOf/RFa+Cj+pr
CevL+eMNhsXFkfSVWEBN6bzbYNoiQvoIXNCLu2Haw+Kcr8mLiLe/vt8/nouY7NFEpVqiVud2vL0R
CROTIGbu4EVJNhyVW4FCdQH/cnLvf/NofzyuCNZIxzBogy6Lw7tLhUMKcMVpUVj0A4wt+wrCPaSj
1n4oS38XO+Lzr3+asbz3b79T1Kw2QTJ8H3TH7OWN/u4hh47RQ/rIQw8cWOKRez7h2/GDdlNRwl8R
bjd45PG2pzGGMjFDituhWAqveZTq8dd/lB/vMl8OH45AjCI5gr7bxQ1m+pObRCEnwnS+t5wY6b0z
tiszsrLfLAY/rvZvL/VucSqQCoQxGnhPcKze2TBi9sroJm+MSAa3ukr+N6+3bAff3WRDNr1e/Rdp
77krN46Fa9/QEaBApb8VVDvY23a37Z7uP4JDt3KWqHD156GBD98ulVDC9hlgBjNjtFmkyMXFtd4Q
Mh60TqRR6F79TDIYxEJ3FH4Z7vn9pbyp1hGEgGObFGJtm9VcBQicbtve16v4YsUhsn2ZrpTu3AT+
ejgju6SVCMCNLq2SMOy9v/M0NP67/wO2thVLLDyKt5DSHHu9jy3s0Wmfx5eoMRuUQofqK4LoCXp8
ofU88pXP8JhALWB79oQFdngeYKeCo5NvLT+wEpbuWYb3qz6lvPFer3w8Va4f5fBIJwStDy3HDob3
0B4iJ9d3YtHW/qX+xQNUFUopuF0PBY2yNfCcQf2ktRFpBHALrWXGj8Ws550osbV/IcsoKDbnhQLi
9VBohqLgmLsR/fU4frLiaTwXLdIuoHy1A62bdGc/3V5rlFx5RDmg+bESXCdxmWw1n9ZddMmWuHou
W2n8p+PNuVOVuo19jELOQJUZxVZTkQlef6tmQuKia/ToomOrCr9Zw/UdsnRgQq06TrzLTnWb7pV8
N6fGDiU5sC26EKtQEFFrJNUso0tu6fWfSzWMn2LDGncCwEY6ZMGs0LmKAZY71q/z8ioCaJo3TbmW
RpclF8UnTNPnHxFh4WlGberFHBuXRip6d4Dmaupj8A0RTZ8+uha0Brf6//paV4zP10B+QwWAVdS3
wHEJsPJUqW7oFHED0Am/BZYa3dsPGRncV+RXNG5QYOF+mll/6F5Je9GGcv0vAD3rTJ9aPOCpm76v
zSh6RKkEzez7QWPrUziWx1PdcHijqLbS6+9f6MaoQTSNLm3tW//qeon3maM4oveHMdRj52byju3Y
6Eip4sBqnBnBhQ5pM2ya2Q/fK7MGQN+29bNfLPZzPSgHFb+NH31wFmc6+PWnBSmuvUxx+1d4kFl8
nmNkL6uElL3gD6GraYE1p8v/yrEVx7QqB8T1cJJpht6jBIzSYb+kKRL/rgLo+tX/7i/FxopTcjCg
PVIm4z2wWgnpErJq4WkB/PjskwYQDyhc1u5sfvW3rNabBh6h1SV0eDwHrr+rOnaxU6LxATDiqwYb
+H0SF0HZ2BPxy//z/pS2BuN4odcCTccT/uo8W0ltLZnstWBC8D/gSeqeySfsj+iTe89E/eyP++Nt
LSFRH+qTK2zdtVZXbeynHgB4YKGRhX3jiMXzUUvc7P1vjELnFCIVa0iZ4HoJh3IkcRpaLXCHCjUf
JyUXxHjjdH+UjQAs4IDRe+BfNg3X61FocsRL2zCKbO30YzR7xdnv1NnXIyXk2YzPtMGTnampn77e
Ha8HXZ2DKJ9xG1p4vaT9It739dg/N/3sAxutxHfXGsMHxNLkJaxDN7g/3Y1PB9sANj1OuFTZ190+
1AGp5ySRFvhRLC66JOovsl4u90fZSAvYjOhasbR8QUv9+avIn2SOMaLl5AdG4eTHqV0iINW+eagS
lJbuD7UxIe4xKrguj24V26+HkiGIDSg9fgCC2vuCvcPy3Nb9uJNSqUb9+ouRVtrk6uotxH+9Hsbs
K71dECMKHLDIweRUcXE2sA8F0TvpP+BBlCA09OQniDQU/CZbRj8qMRgvJuYeF9SUYTNx537sBmQ1
D8aCuxfYW007dkhav49LG0G9YRjf3V+blaaBysqoq/JQtAG2qJfcanFwKY9CN0z8wM5ytIFxyQsv
i2G1qMF7xVAUD2gQAvWmmjnDqVnAYft6nPxAsjP7A9BU+DGekes99IYOPjnnk9eAECurPM5jhPzp
/V+7sWlU6qyqUZT76WVcL3GT+QPCCIMXaBLPVr/2IZGMGnaGLWT6/6eh1m1HffQjB8ioF3hdMn3g
mkAP0ZzG9820hDvfYGdW6yYGyN8wxO3CQ6TY6z6XWas/uPRO3jXg2H9nVhbNVB1HajpBq7A8VBmE
KrrDwaC3LQKudRoPaGq3/h+hB1nw/hJunDuPpJUvRXgmr1ptLY2KD3rhrRdgpQxGOfaWs48Y4M6U
tkcBLemoOxuN/es9kTP8nLbsCSr3wwHJeA0L3bLYiSFbeQmT+f+HWW09YI0LCPQGRVjZNF+bqaHt
HWoCG0PEcPvI+GaF9kBNANaEPjgQJBwHeY/fWFByQFsFTjjE6pJ/FTMxtzdCoXds/7ZAslOZ64Qz
poW/MYpLrgDiQyjj8utRFjw98Zir2flGYlz4X1ANyiJ6+J1RqLeinORRf1/dbziIz6EsSi+gSP5f
PIGzNUpYVPcH2TxZPLRVB4SHmljd3ANFHN6bbPekGcRLHGv511HzUNOqw72S295Qq/lAoPDayOEQ
oy8Hx4ws+9KjzAhXqy5Ob58VkDB1efJ04mxdfyDTkfgkQKAMpI7y9dyn3dOEzTDejL37G0eY7gR5
AOhOnmmrBexoulHb5AhXuu6QwVX4i3nS3DnCGwmWRw/GtQ1ebuDZVlEpLJEVLGXKZxol0ihzkjzl
oNUehGOgHW167bNEWeev+6u4OSgZPrAmHfEMd3WY5GBopcSSLkjlWJ9VBwy3HTE+V32/fKBs3NNq
QJ7u/qDqL11ldR6yAKD2EMNwGff609Wt74LaZ9cjTOu8FOOI3LCn1fj2QoB1Yyt/e8RAu0CV96nu
40GggueriIHA+lLrPWe5r9ryNCR9dbIrhO3uz2pjKamDG3QPKJkC1lltSIE1zKxLRjF02O5jpHun
kjcFypQIE7dZ33xpfBwM7g+6VTugX0Pl2aZO4bOa13NLq6JuJSsdkDCkBa1Js0NVJSkrPLpK7+8h
J0aK2io/Rl3tBEjU01EbHUM8l1lkPmrkLTu/aCMEACbTAWMrVBk49+sfZOmDmGfTcgO/CpNTAaPu
qOthEwjf/53vatsGalSg/hB8Mq+HEoA028z03KDO2uSTHHH7FJH0dlLajauVuh25Oe0OdBEV/vT1
7oEyMOodASiAAl2fBz0tULvt9iiXm6OAX1NFQkqS6yZsNCwYkKSMUrtUfPGI/ra0srzc3y1bgygo
NU8auvp0vK6nkrkStwh8I4OkS5ezNefwj2zxZqiV+hgmwDGQKOoNvVowD1FqdEFHN7AQ5Tz6JlzA
0YuHnc+ytc9AowAQF66v+tbXc7EMLW+RgHCDDuH0hxHXoqdQi4tPlq+3p/vLtjUUb0DAQap7xxG/
HmqJytwaZ5RZW7d0Tih6JmeNV0hQxrrY+UJbQ3k69QnaQ8JgI1wPhbe4dHFxcAMQC/VpyXuEjgy3
OEG8303mVEBahWHaSGRzdD3B2awLxYaRgrMG5hEYrf2YZLhjmtB5KVL/z9X66KBF7pfShybdlDox
ozP/gc35/e0ry1OGBhr4BtVxvp5uiMVEltELJHoNZVDZHlW9DP5hi4zRzkdUqenNbMmOKV0Qol2x
uunsyeuzQp+dAPlf7TlClRkGMn6rSDUZ7+1EEWjHsjm3fSw/eU0X/cYdxP1q+/QIuR5+Zdav7qDI
7zNNqSEFOQrsB1dAT5fEyp3ge9ta8QVb1FYXgSt0lKWvF7TSfIxSZeMEWuULNK+SsDx0dAN+akZj
PtuLIU51FzrntkqrL8MoZJCgtvkRhTFz2vktN8GGn0LQBCoDeonmnfrzVzNeGsOcsmlwgt7Ti2dU
3fMnR+p/3d9AK9EZYjLVNUjq1Cl5vnPbrD4rgmKaJcG1BwJrnFmpWhvNYWzxVkNhGitZrzTmnyEG
8slTo2vGRDVhjFH+WVAHc60YIb9RJAba4mMFb132ui8v0u7K/6rRzWwoVy63ahvW8lnH0T3Dj8TI
5J8I0Opf3I623VkaYyUOpY035gFX1WwnzKlg+XrbCroqqgLLOkIqAgp0vYrR7I+110hlONag+8dr
4ViilIU997joD7UkrdBTU/v3/rKuw9CvUSkSQb0D70Kr7nrU2o6ywjQgQzht0+FTmkcnp5f6AXuY
7nx/KPVXrSZIFOIyoqr/69q4HgrGRWh73HVgQQo/kMKMPy4L/iIIHiCBUAvMrCLhfesXL9uhLayX
lqooOZNLCkq45VZUf/5qg/pIqcCbXyT4ADH/R13256JDioeN2Txkjhc9TEs3fbs/2/XC/hqTyjMp
ohp4rauA/0PZQs+VCEq35mmJcCrS48o7Aq+bd16waue/XlgqcEJHgwo+DWBX11qFAttLtcgqnQZr
GLKx3GBqQ6Vz/kE8HjSn9HeWcx1g1XiU8tmq2IHD1Fotp4nCVCHl0KC7YyGePZnLI9LizXQYkmw6
G/GYHmihO4+QCJ1nWuyx2JnwOuD8+gE8BE2iDSFhXeFs/DT3QidvLnPfIadic8EdCn0qkp3Adrtv
uD1oTHhkH6qDvToc3mDw0jAhtfheEqHFUZryx+RIRTmoyuTRMwbrhF91d3nr1mFY6u6KDcW1vWbZ
iBBfI4eWzCWT+T+5h2BqWzefIVjucZQ21pFyEYQrSmRUx9Yf0kLRXGuMGQElUurHosGlfo60+eHN
07EBRFN25frn6bJ6uCzRqDs13mQXz9HHv1Dl0BBmQkdex79o701yOyNoZT5NVnTqfB102/VJX4wM
7yGEWi+xhtmmcDtYsFg3n+7P6PbAgdkzKa+TXVNhXzftcOhEoR7hnEsTDSnSDb040ly7jMKIjh0G
4G/e7gynull8Kvb8ertPkLuzkpfeRaukfwQ0FAV5Nu1BgTcmxcPVJlJZnCyi9M3SpYuS7rwMTvaX
Uyzo7mTioUMYB8kmU+4s4caH4iMLQ5gKWgah63q0Puld9MtxZG0nffmElPocjL7+VlitemBZCu1K
JsiGWCsZi1CzpdHgEt7UuOGgmz19tSq92fk+t6GeUagI6AYXjE0Mvp4L1hFoyvcCqsGihwEMKMr0
hlQy6la3E5G2lo0mIwA0XkIWunnXQ6W63WSZplcXWbeItID/o08/LMH9/b01CrsbAAvsfNLo1YQ0
CtlY6+XQNMbROJr10kM40PYab1sbzuNJR3cWMCYgpeu5+FNFFKh9TDGzxlO8cuM8zL5zznz05THK
DncSrK1Z/eKlcWtQn19jUfPBKLIGZ6rLkNK18pTKVRFrv3FY2QhgO9jTlBF/pbGvcg0smGEgj3l5
qcAWncsObXXdqdy3bzkaQhAmIApwGfurL2QJPWqNxMLOd5TFA48M1GNYNgCnuH3c3ww3rQAOEQ9H
JD+pP2KzvAaA1ig6FVrKLUGFFsfm1AOkbP1Fr/Z7G+f/Fbl8jofyT6jw+Nm1O23hjW+mrg4Quwyu
CJnXe2Rsw3ykuIAu4BDN6DvJGsQpVrv3p7hxgPnrQSeD7oRYuNazNAmLXSgqRqk6AME9ATbt8k+J
h9TU/ZFuUyeK/7Zil5LgA7s2r+fjLw2CzXZWXYChx0HYDKjudNZwCfMufbGWyDxW4DsegH1GfzS5
6Hau4q3lpKdPtwOSJhRt9eevNieUXrduhqS6uJU/H1vNtAOaof3Ocm4cbDoQXMFgcQ0gJatJkmig
qiJhKcW93X1EwhCQN5YmDS+ZDM+oMtPlzoi3iZpHSxIWkaNoXzyjrueVGUWpKQufS97NzTPvQ15/
eN2/b410QUsTtjDGkmAadqLx5tHwCV6EfaV/7a22pz1FXYkeFiFsQuUxHBLtS9SW2ZPXmuLHVAmU
x9B/+YjVKZL5ZIpfB1A+Oz9iY+4opik4CMki/Uf1NV5900QUozHofnExel/DjyLF10On5o1GK/zR
1JTvQQS8FWNATACjp24HnbIf7OXrQSG89+1YkwG1IMce5iz2D64W9W/frjY5viIncVS4j65HSYjW
nl0gZag3c/QJY7H+pFFZON8/k+qeuX4+eZRRSA7Yq+o7rp5PseuWQ5mPxSVs+uQDetnmB/iq5WlC
QvwU1nAu0wbJswrZ8J1osBF30FrmbcEG4l28xor2aKWlVtsUl6I2GzwJY4H94Vyh3Itj8/1J3mD9
1Bej4Oxy+uGbkAxdryX/L+ChsS4umuP8MOryna317xHUOKV5+9Hs5YMzFj4ZhffYzM0p09JzY+HT
XVd/3f8hGyGIsjQ5M4VICoLr8rdZNlHZc2nBom6JgEVZHHpcj3Z2zsbKwgHmta9eUsCfVyEosz1s
OqMlv2ij0z6EI5G0HFH7Q2xo5xtuBDsWlFeHwjlTBF+taz/neI+WgJinEm+Kzh28EygWBMSmoCjf
3BLnKyoiHZuVBIM8ZpWkW+FkIJLmYjrf4kOVN2X7t5Dj8nL/G22EFPWIgrjCpetTCL/eK4UbYQNn
ZNnF9rPpn3gyO1SDZHuoptR/yhtpPKUyMva4oCsFGIUlovFKIAc6wVEk4bgeNkZfrIzhbVyApFZ4
5eIIfilg7Dy4KE9d0Koaz2Exm58WA7EvOAm0nLU2D8YOf3LN9vIjBvfWxQ4bdycLuem98cu4zej5
qpe3anVc/7JZy7m0sT26VFaFjr8WuocsRnYL6M47T6QvKIEngalHH9y4eJeW40uBxQgejNPP+x9m
4/CA+aBOSIJJ4rzGXKVtKaTdwE/TnN54GjofBcN5kDsBcXMUgLe09tgDXKfXs6XUOA12qaUX0Ywd
iGinfQp7+8f9qWycUAiN6lODhlZiMdeDdGXu1WJ20ksI2u40xYhd+h0cqcEfdkbaOKG0dNjIdCk5
PGvQtTUBv13SOb04WBZi5EuI69yIr0fyv/y1RNnee/CmNs92gS5lAMFQiEJmuZ4b5ggygfXmLUn0
ZOMZWCGJqSV/jn1kX2p/ynEtSbAXzD0fNc85fm7nKj0uTlLs7NytT4lqjuIT26qnpf78VXKgkqUJ
PwvE23TZnpeq0I4a4ModyP7Wt6Qy74F+pfEOVud6FM+Nozyu9BTmbRUFQyGbkw+i5jSLUt8JTbcT
+lXApXLg/ypBrgKgPsdidMOiuMDB0h5FOH3vRqE/7uxN9Xy6TgkYxYVlz8VMc3s9obIJ8UbFIuWC
+qmDIupcJ80nQS6nzAa8ELnQsepDhO4nD0FrWXfIHFMd/KAQ9WBkw3H5TvkXZbUO5LhJTYiGmDJ/
bj/pXdYh1x9X9XdbucRmMZRisP5F2D8vTjfMGHc7GBcVwO1/Tr2VfB6LdsI0B78uqZvthywdW+ug
4UwoApoaZXEZ3RmRNCvJZfWAX631Ve+7sbp06L4fGdg/zaFh/dNYAE5QJEDCvnYa/RuOuvm/2iz0
GafCcbKQWvf173GDx+cZZcTwAc+dpTmbdYU+ncxc0JumwIVDlK2b7AScjTya9ebpRShQUNx1oXXW
mzTtTQuGeFovf8nWd/5uUls7eobWfqqL2HhvYJ8ZAFE0n9xSx/3Nw4tw56NvfXPCPGgV2NHU6643
MU9QfI1SmyvHWaJgMuVymGq7O/TC3XuubG1itbGUWwaRYq16MIzZoHc+qgdm48Tnag6zE2/wtz/2
fAr19M0RN4AEZq4m5NeWXWIqm19iXFcf7GKULznUup2zvzUX8klotUqRiSb99bIJtPl9dxkhcdXV
Z13CpwixxN3JXm8DDMIxrwZZTSU25yTO8L27ZElKmzP1skuNhx7yyGiZvn0bqIckHSOquzf8wzJa
hsptZX6RaCZDEGvCIASwehhwjt2Z1e3FxKxA6/yq6dKkWIXNBbTOrDs5H6ity6eu7k34tFiRHvOh
reNDXk57pJfbxI4RudMp6Kgn1Tp9TMM28duUEe2ms967VP2P9oxSYetV5lGJswQytd5eq2JQ6q+K
9wTcZZ3WZVlKLdOP84sjk/FJVlZCPzapuYTnvYbNxmaEYMKG5z1Hh3hdmPcm/CPL0s8uc1KM7/PC
dL5ljfIzuL9HtoZBpwgOF+NAGltdQm5XgA9sLYaxzfHF7Kru776Mip1baONjcaLIInhbQJ1cw5G6
oiD/h0pySas8OsZ1Yzw2iW5M+NbrxvtRJs5Jtq63A9nbHBV7DwUTAdi/zv1hRQ4O6pLZJYKdFqAc
3ByNfsJ/Ncz0oIpE+tVZfHsn9m4uqMMXo6KpypqrcqaDD6IqTGWXHhPPh8Tvw0PjJm8VKKNWYdCG
omgKLIRLfRVFWEphdFWfXcalid5NNZYw2OjKaiciqmO7Sh6uhlGTfZVzzX3sCJzXeD1h1PXokOe6
qPYWP9CVyQKsOJ1LnvoQHeYiRjq2D8XO7tz4ghY3KTo5JH5gflS949X4HeZfYdyE6WUpRf8iEfk6
IjPcHCc5ICrbifZRK4ro6/0jsfFEootI7ZRXHGpiJPTXoybdXKR106BlYcukOXPR+C9J3bpBHHbW
f6PntT9kq7vPpFXygM/59BBrmnnBo7l8j1dTuLOjNm4MmoCAYxxPkI2vkf8FsdOctDq9QG3HaVFL
83M5G/oJP4l455xubF40CZWyCZsXiO4qGhReOJv5xKOMrAKJ97jJzmU67OVIWxPC/onaMQkpDxn1
56++qkj0VkcvnPdSFsPoXpY6KHGLf2/Z414ncHNCqmFL/svjZf00cys9NBqboeLG/ydyvPJJT+I9
wtfWLgUYAaGYOxCs1uowDlMM6cUz04vlhQmw8WY61+UcvRPxjClm5DiPQD73XmZbM+NyJ+OiDE8n
epWspGFRDT7LhrhAiJWDZ45/TLJqvtw/Cxv3Ou1ALtlfRVJ//ehC2iwUZsGD07WT8QM+m+3HMg3R
NxlKvz/2oWXvRJytaSGjjQQG+R51zNUOTOem7lFep3BiVN7F1tCR1mZ9T5lwK0vnJYm4GUsHGndd
fcg1vZAik+nFz+X4pMfj9DgWRvLOqofsYxRB2SaRyR9BlCffum6xgygulup4f3E3zgFLi8YaClmU
QdZCa13agXZeIuIMHotffdS6Dw2OMZc2lHt0io1l5bAhM6/EEwRb9frIDeMwTl4xJ5ey0stvfiLY
nZ1fnu5PaGsUsjGaZxacd89b3X2pOYLhnjPEYjTjH2yntbPVoFRwf5CtVQPqoWhJXAyUKq+nQmWZ
OkcZJ5cpi7QjZT15xBoedwETu4zfGIp8DzdAigE3fJpiGUunrd34YsTa3/if40U/mh81LQ1/YydQ
0uadzqKpSsv1nLj9ajm7CNNUrhMdkXXXz9aUxAcjfDMvhMwB6s6v0hv98Bs9FoHiCsIKJho4oqH+
hzlAILTIO99fuY3EAfEpyq0ufXcFX72eUNrasjCB/F3oAyIbAXsiTAK3znA74ZtO53F2XJwGAcBg
sptD8uAxrtk7HKKb4MXbh8qH6uwoTuz6baogpH2EIdkFEc3qQyLT7igB7x7IFFE0L8pwp1J/s/3V
eIDtVWlVcbBWIdnvjRbJqzK9SNctAl8fMcATfbSz/zdGoR/AUPTJVJV5tf+Fg6ouD+7kYvjjj0Yb
5Ek32nAn8VqZGVDAJk2l5se7gDoj6KNV5qVPLSXkpEkuKODjPz8nHZgQDbm7PO6sP7zEz16cMQ1P
pmi1i5saQ3IoWrN47+Ied4y6LiuOviGHYOmiDt8oVF9ba5zOE2DCAJs57dQmsX2MmwHXKtdq5o/a
nDg7idxNpFBz8FUZhiwOAeTVShUoS7Zmz0qJuO+6U9OUgizZc/LkMJHQnu5veVMtyVWybEBV5kDR
EndpGq9ZLSIRWRppI8osponGQzQ36dkLKZE+6dROwqcOR3scp9sJakE4NT/bZY5e/GqsUK7BSRqr
PMN7grRd/owdS7tUs7JJ67CgfZ+UrnyJMxGdhyFM3lfL6IJqHcqDRDzwWFqLeOz71LuUUm8filFY
WGRo30BV7/Hpb/ceU0TaATol1Cui/PWxTgy9NEBGIOZU5fbLnHXpIcOUaucc/WIdrVcSXWywIC6E
DDiT18M4KdbAeTrEl9BMfET6zUCvzT/ipgf47n/tBvNZuOFHlPjygyhEwKv40Re5PIT448Tl/HEq
5edQ0tkY9VE/tGMbNPlgHWbkeipr2il93K6JqkgpbgoJJsDD1UmB/e1rgmZjIEo5y0NZiaI5wLTQ
dvbXbTRjHPUAAEACu3OdskQZkhkIGHhBEWIVl7hp+b2i7F/Qq8+LPxaquDsDbk1M0TpoboIG49/X
XyHr3KkduBqC0Jfao5/y7rKmOH9rwgduThWpFLdOdY9XW8r2E1iJNDugOLTKAaNPTkpp73fmAlaE
BF1VA9accMeq+qUumAsW1vH7SG/GQ40Bzs7z6TbgkGSBJ1bPRjLuNTEx9kys2UeYIX2DHarTxAfp
Vf+WAFR2prOxF1Q2B0APkTPKlasD0ltRX8Wd52BLHs3PY5PzBLdc3h7SHr80s7N37rfH465R+EMQ
4KubLRF2XzRkWbiS5/0/44DQplMgAtUjvHkeK8PeidwbW08R8QCkcm/DQV+dKVzSMR+SjOeZvfkc
xnZ6pmY0Bfcj9ubnIhUCJwp5Denw6w0Oed9HvkzNygI9FINJeeiseUIjyNkj1G8tIHcRgVMh3YAr
XQ9lzR7Sg9YCxYXq79Oy4GkvJ/odyzu7xYX3/rxuV0/d3sgA0VkniK6RWfgZV5UVJlbQmrNziNuW
DzVq1k6Kd7t6qg1HS5ViKJfdr+vw1Su+Sm1Mc6zQDLzG/744mXG0qdMGLZSTnTre1nwAQAiyYx6F
oOSvF69vZE5EMM2gxWUSoLw94KObh28ORMwH8Cs9aT4T19v1KLMV6WMUWSZt6BS30WwwvmidMXy+
/202Vg08Mgh1aoMYT6xhaz4SlHEVjmZQz8gfokWTBGlt6392ph3uDLWxbNydimQL/sAw1tzeRSCG
XHmTSd7dPHZS2M9D4e4JAW4OwscB5G+QE6z32tSEOhLFDOLk5Uy13/WeklHb6zLdluRU1sGOJvVQ
sIp1VbWUORqvGKMFmGe1n/E/xs2NYN/HnzRBYv/RCMeuO2R6ncFTC8taP9Rwq6PHCiNHhKYWZD/P
i2PLvcB4O32yoF/wQACdin9wvWn0qOjHBG5FICIn+zcHdEn/X292OsW30YOyuU4lW9FfafuviiJY
HRcd7po6i0x/zfNmZOaj/J2Mm/poF3m7c7I3h4POSWdaaZmvlbShZsF0KSI94MAsj2UtzCBx0GaK
ZBEfJr3Y02W9WUTFwSEBILfh/gSvf72IMkxEK0phB0LiEAukv8RLUeypGd7MilGAiXIr8zSDbbiK
IrW+IEA3eHbQzclPIXv32HYzfoZL/0PDw3vn7bk1J4oUPAUcS5VdVgF/qpO0a1rdDqYaw15U6Otz
5Fv5TqTfmhO4M5JOoNMUKNSveBWDG5iKSa0JEfixE10mny6AkMv42NUusFER78lw3ojP/yLeekQv
UCi8qdZdt2SgbTOglxqkTUgnEd/oPsQ/pMO1GVd74ABC1HVMadpE371bctM+NG00fsWMw05PSM9V
9dGSpjkcvXjsjXNeGZrFxdFU+CmPPaDsfKznvSaXCt1X7wlaBzxcwLJDCKE5vzqlQ0omlRqNCNoo
n/4qAV2c51JzTlYNlQ3dJO/dBGxg5wl9G7N+jYrKMBUQRSZdXSjD5C26G/E+iZY4f6lm6T/7iH08
e7knH+IG+4hD5lTjyY5qrWQNHNwdvaV6EVUafpeWMzzcv3o2tiSFDfBoEKeVmPPqmEXoPEiRQtT3
y1i8zKgIHfR87t56jTJrpKkQOaGGoGxSrrck5bIee5kedYxezO/EWDtUsVzz7ccLiAX3gaGUuKni
rkaxzATxj0wEMyYcR1uigD3gIni6v2Jb+wYVBUCKPO0hR61WzCz1zLVGzwowdqjCY+Hhkmr4EKUO
rTO3DzyJsFr30Nu6P+zGh+ILAdvA0Aua1JpgPmXubOQW+ZtGI/EAGAHCbu+3O0u4MTl86iiLKaKA
CrzXSziWYtCbQTcDoZS9fYNxzoitGadw5D4/JATFA8iE/uv9yakwuzqLqB+wQ0AlkVGvhf+cORfo
bc4kDMYUHYZ5yj+n4+SejXr2KGmFw7nyQv1T6M3/3R9YfazbgVWzBPaHUuW8nm9juOiWE3vIiofu
3MtieMnQpn+cB8fYOWm31TMKQGgDqBcMMQf1iuuxsnZI6mGYjaBMdHjWbVznRxTYOmY91Vp2Cim5
/YhFap9AbON528zD2UndVBzFgjkxknLtE9iN5ZTOdRvMhNynPIqxfXF7lH41Gmb+UCXPDQfkEM9m
cRwSo+52itIb25CeKwBdYgbN+zXjzEecS+fTGIFvt86DNmXpMaRnsnPGNkdBQcRkBMUjWS1VVwid
AkpvBJrTfmi70P3Yh6mxs+nUX7L69tyOKvIzAtfA6u6vOmqZkz4YQaItBNxEfvfrwkRtTD7OHc/0
+zttc0qkgy4NQQoBa1x4mVjxEHa1EfR4oBz03nIfswVvqvuj/HKIW0+K6jqXMWGQUv5qUiW2QG2O
sWqgl3ZpHyFHt3/jKUZFkEKI913LivhrFZtpcpwsZNwoJU5jF+SSGuUhSgcdVqRndP811hTWhxbF
z38tt1u+jWErs8PkZYk4w4Zok6PWCjs/4iiP2QA6ftxbuRiWGq1t3/lmF7Xvn4Q1I2nGf8C7rSxD
JuTfoVUeklSU/xRj6P30aer9a/D8/SyFN36Zei0RIHYs8TeuDdl0gOBt/yWiDvYADBjM0nUIewBb
TQ/0Wi4ifToWqNz+4WVS9464mdAZgdpZ/ZknY/Z31DZTdLSwk5VHqVeYFRu1N5WKL5P3B374bJ//
j1e5bux1pRHIME+dgxOBDz7olVd+3/k0N9sNFjuFUvSwoJrRGb4+/g4mK9Iz8zmYqTRxy/cD0oqV
11E5sfcIX7ebTaUZio0s6Nvf3IQDz6/RSOs5SCrZHqNB+B/iMc5/vnVGAIG5LaigkTlAFb+eke/l
9QKSSw94Z7pnc8rrw6QlNW5X054k1S29g2cxhV8oCEo6GS+R67F0e2izbmmWIOZl1xx5xC6P1CBK
EomiSNpHDMylhvRhnA6nfIicrzip1N/Naiyeh6QMh+Ocj5R8RVZWP968Ckqxim4Suk0cvdWJm6am
Tit4WIBPG/Pow/A80Q01Dmbd7HUTbm8rEg/lagJgiG+7lv8imkd+a8dL0IbGeEb6VwSa7o0AIOXe
gt8mAgylqhFcywpdvXpdDnqv9R4m0uiIhjyijSasPxmLmAHIikj7iBIZnkLRbCHKdX85b7cuZRZk
8Oh8IqIB+uz6Q9u9ncehmDgmo788ZVX4n2+P+k6aw67hr7mOkwxDdx21Zngm0Kevh6mXsm8nw8eQ
uhoz/6Hx+1k7F8JYsrMVztM/wm4AQ+tVZFUHp/edrzLxUp11GB2gxE0Xhqe4mnLjJHHzNg+o+Gri
kPRWkxwMYzTi8+TXtnkmk5nEOban5vPkL1V8HMNkSgFcIzLxgA8iBbim8KcmiPIOcr2NqPK5zMPZ
eljGuM6OU0ft+MAVhrwLBghpdExCqngvdVHg6jIvuZseC9uM/tfM0tOOtSdj7+SXtfcOTF0kHpyo
ARrrttjM19loftaHAUtrORYaKVWYRvIsnbbIzmFUJJ8cINEF7aPI64+/VOpP4aBHatLtmB2Vlqxq
2hphfrKM2akPZmgW/0vmPvwT4kH+SXqR87MJB+1PIHZ6hoJbbfzpNobx12ANHs7urZcPeFNVFAya
rrIdUM7m+F7khgn82Z78D+XQVuHBz9zUPs5z5U5BFzc5ysyutlTvCmSPaBIvFcwcmWgDxtmNx+uy
qT0/eeExWejBIo3+I4X4DgLLEutfGunlCW7klszQ8FiK4rAkdhEeEgvdkEvj1HEBJc0M0xPNTeMP
MbaJdR5zs6sfirgdvlp2bH2js9ujNqIg7EnryBdH0+L84EWcmi9hUnfPSbyYy7kR/hgrlltlXfqq
Lsujp2fOKfWmwjsIOxL/+W3o2Kj52DNAORFHFpZns/FBjoTYQ5aM+leMZUQbkFVF/pmt0n7KK01W
GAQYeEEZi9lT5HFivz+4c6o9dA3t1AMKlVrIvbXMf2dd1rBonsY5jQdtxhqs7nhcSr/mDCcJvTE/
tIYfXmiL79rg9Ch9FG7ytPBPf5dRM/NlWo8MdFyy7h3lnsUK6k5an6X084Gs8v9S92XNddta1n8l
ledmmvNQ1fdWNckza5Ys23phybJMggMAggBB8tf3om4612J0dNqq+h6+SvLgyOLhwbCxsfcazEJi
1+c6Snx7sH24hqniB3WYe2Z7mlyhEQpZCqMOyVWN3PomzNsaSW4U0D6VbYgWhFla/ElMGqZMKqg1
vprRZSxBsNPQSVdOv2dF5X2rgHFApw6VTHyzJprcVQ4f7B9cVN6trXs/gE68baGlJv1RpzrAtSWB
AyxKqPDzKRCkWKimLUBDXZNkMjevet8A6d4H/gBnh87JioGfv2vCcACMpyT8h8287AHSRe1XGoIu
GXe44l13qN47iR3hXgx2giXOO/8y6POzlvDsTvPW+IHbX1clba86mkBFNnjWYEF8LUtlWxsR1e64
tnunaQ6172KwNSnFE6hWHoXrXhEWa1sVFYlF2JcXFHDhMgncMXzkbds/E5SLrjE4GbgPWENDYkLI
9ZlFhQoSMOYNGmtYgT5CSF/djaM2+YZB/Rn/N4h6mTqN5bBEQZY6iydelXeohZI6MdGss2IKlYBv
XYTCzWqE6aaXqjHDAqlqL/uCXyMAqSntx1WuyyIhXhusgGL0ccnwjOBGGiMk8LyyCmPH6uRV7XCo
jcEmNMCq7IpZiZ5EmIKOBgWPHWBrD5G2s3aXQVu9X2NHRZd+7oawPBtGNPpdi4k87nwbHVICJb8g
Rp1P3yG5m0SMGdQlMkLLOYTMH2+cpjQTXTpgGWtzdPftFFlYs1YR6n1naw6aLu5zMoFKbN7E+IIa
zneB3x0MzyfXmS8Hmla09uAO05vubVZkzbVftJ2PKWQWjMl8aW09dDCuWOSDxhSg64OEETo87apz
YZxgRJICzafI2QRF17vWta1p7Qfca/cU3nlt0pEemsFjF01RQvqqOJu9aLA2XO0Pa4bd1q+nQTK6
6VXJKSpzNKTbioseGBjSAMA6sO5LjZZElxRokW7CLHcRcDmFOH3Tae8sVAL88tpurQsTkC0/0U2p
zq22g0BZAxfHDXw5EUUp7AHJHgbPuYRrSqGtjef3iJktaC93oirrp8I2dL7xSDjka9mXlGxqKHHh
ZodM3dkQT0fIunmB0FTmhD/gAwbUYAukJ+DSRtYt7DwqtNeFgUxAIBOjgOEaY5VAXN7+PDUwP90I
1QfmFm61dhF7mMUKE0NAGBqiZvBiR2Uhi0HUlF+akJjQXShNMH1o4E5f4LcNy7apkfZ1aFf1zlFA
L8REt2yIHQdyAqsyyEm3zRCMzdTOVWBAHo4FtznkzP04wpl1LrDpgn0QcMOE4Llb17Fd0vq5JkpA
dQySR1/RvhcHBjHaDMAxS6AmywPcLMaJj1dZNBk9vG1ogxguMm+Ig7IED7w0XIpphsD2rh4yL2a4
32xUG5jJlMszcKi6q14bHs4i5HJlbMO9rFt7nPcYAshXwMQsnw030eFWVy4Z8jIGdC3/2nlGoxJP
9EDzo79W7k3l8e8M9UJcST3llXHpmsiwkQcbPK1Liiw4G8fWinPuM5KOY2CcqQZapagQecVXx5X+
+TS2mmwQKJ0h5YaN86ywSiMOohKOj6pxW8TLthyuPFV2XxuW1SxxWEBGxFKvAvNLWzxLJ4BOqphp
7fUpNkwdrfKml48Teikb6GOP4V4XpNq2AkdHWgZIUh8rr/KnFal0bu0KahQPgdm7POW6t1SCLhvZ
Mr9UKzkQtu4IB5HMdarWSujImzOMZYmbJWEdS8hk5DyxIbx3MdXgzn5zxwHVYlVJ/44Lz3kuIh90
Xb+rtbmqZQiBe4ovq+LSwnEdm6FAeJDM7y4rIdpn2eKg20AZEfAzp8tGXFcRdrvnXKsQp5KJIjPN
zPGz5QzNcz9ZNrKDVozuXdUb+kmK70W9tspm+g5X6fDrUE8UGR1HKXvIJKAmNjARYWz0gd+mmDcP
vVy4XF63KpRPUtX9ZwaB7jpuQUC+J0PQf8f9BOkd9y2u49HukN65kDysb+f05LpQo1Fs+rqAnmUE
K68+Bj0B5BLhSaUTKHoMRTINEwhDZkT6OyHs4DMPPfmlCkmnLqBXQJ9AY678JOysQMRNZoiLYOjI
D09S+4vtuBx3QzfLfiCw4WjubBeFJFjCNnmM59Ab5VLrU2U2wW3fjiZQPY0BeXnAGOo2HRDmjBS7
sY52yKL8YVUxa9j5E5YTIMHz6qnAeYB0SgH6a5jL4BpWYFUdDwUvQAWF4te1yWonT7Uh6VeeVd5z
BXIhkuiyjz4Znl04kCTwmucui4xLKkZ6XmprWJHeqsYVtUQzOzEQ9dg0rH0aWwl+WZNlfLrToNdh
SZChuGU6QtIe5JUVwH0RrMe4z6COiO9QjWA3U1Z9woBV/b6HzMt9wQxSg53BDH4xtcIy0t5EtTUN
EO95jCIcDqSyIl6w4ZaFIixEInIvrXNpE1xUuqa8NLU/sk8dQdBIOuG4U1oNJnCbiATyGqrogic0
CkYZN1iqF1QI8xr8eh82GaZGeEPmRceYo6zbxFYBw9c4VGU0xlUEFcMYHUUv39oRPOrgXTcIEqM7
zdWqkmF+D/fb6DtDwwwQwGAoplgCyHdbtT4sfaRvGg8N7FQmZNJ1caNtnKIxIaitDcLNptguAPmJ
B5YzFhsZphPbkeZ070lrKGB60TsXDdR+7U3nK/JjkFThZm1XWRqVQxOArzbMd4/SsWQCywuuEgGB
UGOvYaZFoDARFndlUPcu4t9oDPewIx77bRROclw1uAXC29H0W3TXYZiKYyayDQ/lWF/xtZ9NhG5b
kBPObCHlmFZOidr3VEfVOiM266CK53g/ZstopKKaht6OKTZ8B2o04PvGdXIRd0aQodhk501SgTPx
xXEYdlIlAxwkTKihu7RhQNxsc6HqKBHaI1VqDdNwTx2pHjPgKfOkUn3RJbaW/JFEROQJ4JbBEy0n
eLgqSic/DmvMX0Lgye3FriHFZ2mi0wfcVxM+1kxBOxDEWFTQmsbLz6Ah3xorU/pWuXI6XsClDiez
Ew/AuOdp7ZdmnhpT3mN4JjKLDebV1Gx6uwH9wg76ksBkBbokGz+ooa2hfYUScl4yR19ABIPqq74L
/E9GAB2cxNISUds0SbDtpaO62MxC1OEghAv1PZBdRoBfUdlLvLxvzW3b1Y79tYbzibowuo6HCTSX
6Hkx5i3bRdVYXDTIE/xYVdSlMe6h8is0hOSVsOCnHg8T88okMpCMJtjZ4N5Nnq2yhOKawZCwoCse
h+1YImsv6+oW8lG1E6ueRnD47FSnYx+q0RQNlajTG4npDjckgm1HEuZFXxxs6kTjAZkRbCECboW7
uuUmoHUUArFJXQbitrYq9YNWiIiprsb2RqPddd2oCjl/meN6eCizrkbsAEUCfmOcyeLM4IYY4nAU
vIfZZVNB4psM2HFDoZmIISXkPoLX3hVp5Xv8ahhgmLI1kAZsqgrt0BXrzexhrDDSqUBqVyWhbM1r
rlokjY42WbnqVW+IeWgCdY2KOotSWSnZxeEUtU5cUgcDJx0758gnTaaQwwxYSKjxoKcPJJ9nHSqC
wLMveiEZMpCcfw4MU5JdBRbS19CEZEI6TbmY0iaicBev9QjRRmRQciMV6rlQQc7gFCrHYHhuILyw
73oPl9d+ggFYDKIblIRM3jYZwlXY9DF4+vl5BwLqVVhw/9o2QoRsq80bczWGbWbHvY/sGYXhsgpQ
KCFFhM9SFU+iIoxQEZi0+RT2AlpxNh/k97ZEE20Lulu2ZsMUZalPO/qkOkeY6X84Rc84vND0upov
xKyykTy2xmB6yX9wH1f2tgGqAA2HACm71M5dwFF5yj0oxCWQxYVXGLQhoiJGWT13MW9OfYt3jn5Z
jDNAdQhd9BDAapQely0xi/Qjc0Y6rEXvnkNK08dp3KFi/Mt1ryAAlg5Sxz4I+Sgovi5IlaMyem6Z
em2CTgrwL1hP1BxPqez/vecBr2J4KoI+h1YpFtzrT0HM7YocOvAwg1LleVMWzZVoonpvZZ6zblno
nNBneKPfPYP9gYWdtROgr7aoI06kdSbPy/VauzD587CPG9HjdHOGewPaJ3FIWzdpoeEcexOS96a8
Ln1k0eJXDRA98IacmbrnzN0roPtef3Ehe5zouS2hPVTqreawbKIQOfjlScSnQCwHMGV8Y2upq1DZ
4NTkjpZrcDRBqRZBh/QA5jHvl0j/VgaGWCaaVoDhmzOAYYlbRV2sJizvITOe6f68rOEgg2qst0E6
XSfvf9TfqrEwtQaYFL2hWZkTVe7XwyYHyfOpr5t1K4MuEQUlV91A9IlGwlwif12MBZkGOCmI4KEi
C32E15+Cl3ebDvOCyanR1+mR6vnl05D1qLcZX0E2A7T7FJ78b4MIWS8znIlyIAyhgLrYb7WC1aM0
PUwVLavEakojDQCFSyDR/8usPNAMsC6QimALIKFZDKI9dd6UeXJcuzCqiQmuKpsJ6twnVsXfpurl
U8DyADcDveylPVNdNlQrt0XFnhvTCvnzFE8W+2VJr/lT8N/sq44O0xLClDeBDixJRzQeBj/2UMVa
Ewl7x6kz/pR9/s9X/p3dP/8Lf35ifBQw5pWLP/7znDzBbI/9kP81/9pff+31L/3zsn8WUonn384f
effbWtHvj5IwuvydV4/AJ/35JumjfHz1hxUseuV4rZ7FePMMQpB8+bj8mc1/8//6w9+eX55yN/Ln
f/z+BOqjnJ+W47V+//NHu+//+B19Z0AeZvvG//z5Q/78GxePDX759pHmb//O82Mn//F7EP2BUwME
kxnBAErmTP7Rzy8/Cf9A2wwATKTvEFxEsfL33yjD9fYfvzvWHxCiguEQ0ABYmOgR/v5bx9SfP8LG
AAl31kwGzQ26Df/7blf/2rX/miUMyJ9/fmXC+qIu+e/dbUAfCMAHKHYu2oMahavGB5hiY9nDlx6A
yLTPZbuRaF5tqrxoUdAYmxXqcnRPJujMcBO9WUZNmaiciA2+jUp4XtdnteHodE4cUxwZ0Fd06ANp
mBX3rjnt25A3jyLP+h0xsmZteZNcDYANo6ja+dvBVXkyWR6AXLJzGa5v3idUS8BVD8S6zm1+USO5
r3HDkkjt9XjumKxJxgHENN5WaDsHwtffRi3NvaIoPboQp91DdYQlKG3ZCfDH0Z5DMXuFbqNAHTBC
pSSElEuNDjLSUB/o5xgkS/86qtwuHgLm37cEQLeGecC8EVPC8G5iKVW6WGVo3Sc8ahp07adhR2Dq
Gvc9/2yUkbxlhZuh792O9yQaRnQxivEZu1StIxHkyRhSjXSh9hO7gwJlU5X2KmJz/7/mPwzTgkx6
3/IYzDq8jq8CK2YB3AHcehXCpDBRnsXWwNOTO/hUhsDKhlDosQKiElvkN7XrFavCoed6UhG+RGs1
W5XremvYYkgiOeXfa8mbh7rMUfGn2bgBgG069+yxT3EVGs4o6ZDjBcxYw2wKZsAR2VLf/hIOFS6X
XTEmnqu6hEuTozvh1uvRddketyrUFStRwUFkmIAC0sNdAfp9CAu6uGEV3USuOPeroUfRDJbfddYb
2zofzhqM98YJhiAGZfduCofVzEnbjQEug5bywPgJZYOiGeo1bY+qIUX9c9s29nXjOwptBS3OlKTV
tS+kl+AWRPEV6+ihc6STMK6cfQ5lhbka4G77zOT3faD5bd83fVqgCnloK6C44hq6B+jXtGh+6EGn
JdSw7pXq1CaYdLdyDXi9R41df36JC/8PIuYda/Dv/xcBEjHreGzcMpr/hgpt/tvtf9+8DpL4vX/F
R4jB/gEUNv6ZlXZBH7H/Nz4CKPgHIFkzfhxsIlTTEaL+jI+2/QcAcCbMgoHXgPjPbMn0Z3zEjyxE
VSQCyGuBxgNo7Bfi4+s85F/RcU5J8bo/o3RNcMdhYtqbh9zrkmraRxTV51P0sGMPX6T5PWDxtLXR
NkefLUZ94J6TfNdH9uqnsX4jts/vuIzs87tjbH5+9z7AdbKqOvMQBWi+GHFmnkI7vs4I/z0qCzxe
aPISLTFlHtp8WkHhIu6HLi4nthmHcxuCWaR//thXWORk1LFaO5vwQSI8t8RZAPXe9x98ZOjDBdSV
KRumUehAH5SNlrftYlKjhIXTLxEM/xqgpZIYcUJUooHQPLRD6vNPAX98/7UXKMV/P3hxQYLOQDaa
nFsHy53WqJztI4ih9biA64Btvaq/VMBjeWhDOgiXht1eBaJFuSOKI4+fDZF3mVvZCp3fQ9jK87Kg
sW3ufYC4IIrMt++/4/wqbyy7pW4j43BVgniHeRi88suYgc5RFulU/YjcZm95/eb9TzmyuMN5Yn+C
z1s1IAQZwwhb9MERqL6VJ3bNsZWx2PE5NURXd9jxgXk/VlWMfmATnrhvH9k3S7etfGADqrx46UY5
K+6sAuhSlNZTUFyawt5m7MRXeGHBvTUFi50PhqEdsHoyD2i9+EN3aIGuMDqyAroqi72s2dQGNH9Y
kFqs3jMwHXJLfWoqCtBglORhB46/OVuApSLLNopygKamS4jEgfldpYWXryEjuSIuLoCZBqcFXYRM
i+1gRklv16ueG/BXrOPJNTYij0AaqNNC3A/jZ67kuhi8Q8bPIbISGzZKmj3ckUx6qQyGsuMEuHaN
Qu5woQeIZIboPnp7xuw1rJBWFnqkQSU2CDwpsf1dZ7Kkq/SFoR76qE998Z3ZJjAn48oVfpwF39F1
SYMMbYygAZv/ppyQXjri+v0FeGydLGIg1aUHb93SPIz0thUPbnlmgQj+/rNf2NJvTeAi7pVlLxpV
Yw/5sIBqJlBDwIWPGx0ksO3bDuMOre5V7l4RF+pzdrHm1FuBqJhqUhz4AC8aIDrD2rhzRL4NpdpX
Ed2POMtSIy+T01Ktc7R84zWX2he0y1sFBwjzgAR4pe0vlVGgNvlgoTXJxJdpCkExP+Wt8nJ3fevD
FuUHbMthsgxpHiDV83ksLQBorvxOQInCQYnU2I31s1UG2FrepfSRO0rTSnM/ODhEplkOOJXMQXIz
P+OuAmwqK2JIkayE5R2438ahIwCs4FvwSwAkcZOeTAmYA0lZ7iMH9wv3KwQjZ7DOmdXZicd/WHiI
6HUCwDKuK21cVQBNNSioDlMi/TDJzVtt3TN2njlF7Gd3YfXMLHRCpP6l2s9fJ8GyVJYZIapYDcbe
VkFcAmJLTimbvCgEvTXSi6ILs+ppaAwL05pD56Go0T2xY3NYFQLf01oNUA2zBM59mpjWQzhuAwja
jnB6sxXU/NF796fPAxjNo+XheLHOSnJNIY2iLH9FQU87sUeOHABLJSqflU6L6/F4QJFgm7s4zYyn
93ffkQNsCWKNSKkyyKjiaCnOIO+yMtyEON+bdgvB5xP5wZHgsSSBcw0wU6RxyEgDJ/Z9rx+dU5Zq
x8ZlEfsr3vRVN2JdRBFuTtvxlEjesVFZxDtec1pyC8/1EUYyhb7qDOoTOxA5t664fX/oj43LIu6B
iNr1VocP0YD2+Bdl++SXv0Ry+mu/LMlNYCH7E8tH81CIlDpb6aXvv/ILj/WN3bIkKLRRC95nP5gH
bsHKpRQbmskVuDIpNaPYK8NdQL6KDl0X8YmUO6jMJCVz77SUKTolCTG61ALN0IC4jRbVtu/JOuq8
PQwVUs8Wa/SF1iiKb4xGJ20Fyojwd0RddWS47oMLGxa0XfPYwcLSGHe4CXPJdyRfReaa54Dklydy
uiOLaqkJBKzE0IxZgKRIGGunndncH3zyItb4YAwKQpr5knJTjmcO+zWx0X/P97zEfkoQOSAwAAr7
06HpgOjT1RqqsKvCvx4ylE7qUwzVYwMz//+fPqWV02TY0KQ89MXGsHfCPbERjuy2v+nSNaTEjkMC
UBEbyKOzqfw8jT/GXAHeYX0sgr5UBH96d5RvpEfKbDrU+ZOyDhlso09sibfTgiUJjsMpDOAFnNSi
WPXAsvETL3wkOizbHBqgyCDI7Ongd0AdWDodaXFp5Cdi8pGpXDJN0YkTnUMwHA10TCQgkGhYvz8e
R957KYWZV2bGzCqaDiy77Tr4Y4N+653sah1ZKi9co5+mETym3BWjQLIf1XFQ3Q3mVeFCTwRntn2q
BXTsGyx2KQGDQEFSBp8httL9FFQdUPT+iWk9NvCLnUpYLRSYfBgeCvbxCiXn94f92HMXe7OY+hm/
g+eqx7pM3FPp0bHHOq+3PJehQdrImw7a3IJ8kE3px17Xfv3cIRL5ACzkdJBuEWvrFiDm9x98bPIW
J7dhcyAT5wfn+WVvXlu4gzknVA6OjcXivK7VSHSvMRaU7wyUVtnN+6985LlLGQM76kqjnKcuwr1m
2nreiZ147LmLO0TeTFEu+fy+xSa4YWr1sdedt+ZPWxD8mE60LR5bkXPiJP20+dhzF9uuapEkCrQl
D01+PUA8Xz9/7LmLHScrTjJ0lhD5g8ehOi/KX7Of++vQdedx/2kgzEG3bs0QQ8MhdfO0qD44EIs9
BwLtlAGaNsHW+daebuUpr5EjsXMuH//8vgXRIw0kBqLk134lr1XXoBKWp6YIdwM9JUF+bNUtNmAu
i4yUDJ9SmGADGXsG9vTHJnKx/3jftf3UcfMwFQAP7YZfE0j7ax6XXr4NkLf418GCrrfMS8roYxtl
yXtVkEJWEPOeDiMuDQCp5h/LIpfids5ktYYDMPNBN3vqrrMPXhqWqCItG0tNbTQcGlCP6RaawO/P
25HCyVLTNSwog702xmGKHrX44SpoI6G55mRdGgmQKlq066/e/6gji2+ppAi8PJChIphwT0YpSd1Z
v8aY/fcaWezJptXQi+DYkyYnuOebG3vEMeCtP/bai51ZNVlUmzlyPfCXEqt2k+LhYw9ebMYSABBO
Aww9nGj8YJupD77wYitKOF/TDDyAAxzA48m+JB984SVaaYRoqYVEBrGPXznNTqkTLMsjC2MpAiYc
1ZQBFHlxFh5q0BSL8ZQ933yMvHEjXloGCFDBnWiOHuj9xgEutsq+ovmpaGrNh/Vbj1+ciiDD6hzW
9dPBKh+6sbgqojop1HrsKUidwSryPjFwztqqS3LQr8aAxLl1U1tQzV07Bk+s0dwSkp/YyS9CTm+9
zeIsJUCVGo7A23R9kGRNFbtcxQNssaQbR9gZEiR+FdwMffixmL/U9e4ZwSc09XjI6uIKSjSX4sQF
6Ni0LTb00IO0zGt8k0BBwhtckuyyKOWJtz728MV+lh1aV2pebdKxEngQrEPzlhj2iVlYyI/+FYyW
gmk1pJxEJ+zhYIMeZPQwgW/zNfVVUrCHrCOpEdE4t429PaoDbB7iBoIzHLB37eYxnOxiUBjXzCIX
jBpg7YBUF5h7OZ7SQju21RaxYfKtzm80tjD0xVAS2g0gfn4omi3NW4YpaGskK4g6Y2KxHT3ljnxk
ul723k+JHHATWacgaXQg1n5gbexCpdsEBuT9t36JBG9smhetqp8e35YgivhzTNNdDSpJva7GxBw8
UIDLGDLEm6F0fkTlZ8iLrMr+Gw3uXHvjQTnXo35K2++1dg/9LCD02Z2aFRSLU7+BF48NCtjkJVHt
7Hh37xk377/tHFfeetlFvBFm2QHr3owHboIuQ647zeMGJAronH9wFhcxBO0eBSccczywGfxU/xjl
x2L8UrKw9jxeEJOOBxO9PVxMPni1XgKUgViscpDAUKdFn8SAN/voi4+l+i9Q5Z+WBqn5YA0lRntk
B69KaH9iFo/swaUkLrC6E2SzLASgwEdnUSdh/cFC2svR8NMrt3UDZfiWjQcfTU9wsz6/v+6OvLG5
wChEvWt0fu2Nh6lL7av8lFTgsccu7sAGer4jFIOgPUtT7+LDj52vWD8NQlRWsq/abDj0dxNEenjd
Pb0/DEdC0VKQiXs8l0Ki0dqLbWl8BSN0lTn1xy4OS/QjyL3Eg4PEeDDqBD1D8bEkc2l00I9IjRnF
YwcSo4DbfvBtlyc0OPKYPjzWOfNuyuFj0ce0X8+cNqEGI1wsCFpcQc35AVayp5p03nzCvRE7zUW2
LXznz12XgSZq9V8jHM2eBJUgW/vTzpjGGCr/1+DHxIbwYg8i66OMVkUIPiFNIM+wqrJbw+Brxg5R
eI2Fm4xocNh3lfg8azSPsgevbYxHBr2iqd0N5QDXmyfwOXeeNW7DbOupG6n3frjl0S4rQyA5lb+q
LWAYhZuMIPeY/qqRXTxNJmhqIo4KKzGKT8L88v7qPbbbFke/9IIGugF6BDY+AX89E+n7z30JtX8f
2XDp+BtEhMCO2hwOwO/ufZAyCjDgoGba6C+ZcW2S7zWMFZvbVn/2+occ6c/7n/v294Gi6+vFUgym
zGiLm3ZorCjdQifwY89dhI9ZVoNCLgEVh0cYSI4fO03CJX8giOA0knnzY394bK/6E5e9t1MCXDZe
jwJOPGuE+wxy8PIzuKQgO97AzzrTH2vuQ1v19fOdZoLhkYPXZtm948fEPVEKnkfzrUWzCCC+ywHp
FdOA1jYcCMwM/zmxW9549CtMP05kd8eWyCKeRLV0kIGjCGj1mxzSA/zEkn/7IICb1utBAXe/A2dt
nstmA8w8aHlR4uanmkvH3nqxUasxVI1f4a0hSinZTp9S9nbmsX1jzJdQw6zmwJRJheQuO7Ny59oe
97l202y8M4tPULbYQEcjhdrMumblFbEsuKpeWJGxJkURQ4h26xVi67njnqJx6eTVquUqNVlwbRle
ahi4pXDA8Z8V3wpyZ1pFSq0u0WgAgW6Y1tVwYlLBVj7yPRY73+0tCKM5uNU3nZ9OcMFW3E1D9Jx1
+73M4B6L+hJEuNEebpICMhGN18bTAE7msOvrEKziYDcg2+/ERc81IGk0DV0F6cB6W+FgF/7KNieA
eXKg1NzUAXSL2/TMp2eD5yaMIWBXNaQuPw3ud8eGzEL1BYoRt67Vrz27uWTVN1PeB8pedQNEdUDX
9A1/7VCxoiDSju4TJ2dFYQDRAoV/dlUUn+tyDWH3c6uf0gFmHSAlUxN7YrruoUDRgcXJImiFelYc
hp8c3qRieKwhjNSbX2sKL11wAgph4k4Jd9sROhXgXYVQT8qbT5N3FcDHMquCjVeVAK5nqa5XE0SI
xjBpchc8au/CD+9D56yC4NM4RinkyFaB3hhZmBSleRWWfjL4xkrYVsyaHxDIWhXlgyOrq85RidN2
H4u5wWJDTW6Wg7s/d1kcUHOT/pRJ1ktO/caSX9qpoKkc1oFGrs35HQvPwu/sDOIxIYFQxJpb27za
ZWz3/rlxZFUuYR3EywsgCnGTzOp9r7K4KzZ+e7IzeSReLrEdvWUoBuk+1DgNK/bFI9isZPxRO2e8
vqtBtla7zLmGoHkSBU9dfgui7L7ubo1q3Xg6bosggW5X4rVtHLnnuDRtw7q9hbjXtrBQegiKJOQ8
zsIbkbP7AkwXqDD5HfRhbCuxgag2olXDYbxZ7jXgdWplQ9HEjnTq2vuivCfBNc03MtiAHf2xw30J
85BuMGSjYWJBQBgsM9AFv35/lo4E1yVtNqsFEdrAODaQ2xmvRH/3/nOPzH64yBqmwrdIOxdWQuhg
if1QQuv0BFb37RJ9uIQxAx7eemODo7KHLn1efW9zmcDaAoo95bpHxB79dq9DcuJsO5JQLOHMmVOx
UUPR7lBlV14H5Z9z14fpc3/iyxx7/DwvP13OQotA7pvhDIKuXSwMsuLjA5SlEnBuTiydIztlCW3u
FHSc1ZyxmPTggrgfhbus22Pp+tWJ73BkDS0tnm0qDZAAcUDjquaoda1X76+hY89dREGrJrVTcTy3
guJ7sW7kiRPz2HMXCYV2bNCYfFQ8/Wo3mEnunbgEHpnLv4FuORcWFfl4QEE1DQQFfBoyJu6VQh3t
xGQeWftLDxcBZzI3nNutur2v2wfXuBCVjh2zQ58nj81xBhyfSiyODNMSx8r8Shm0RIkKgiWJrcIN
gGYfizrBPII/rXo1toy6RTcewjHJyaE81W08staX0FOrqp2xmLuCRHbnlh53jJGkVRATNeu9abjp
+wvTmRPmt47Rech+en8wIGVf24hugXNGDfBUnLMoaJPJvILSNKRS2YZH3+TsvzYfrlvHnfVLLr1e
x7qd4jKkMPlZZ8KCVFubQsIBOlBRMkB7h7efYMq7mUgJZv9z1ZxDQCI2CLy2RAJD8vX773+kygsW
9+v3H/yBOqHAzqLyC9Tq4xYswFLhjt30K1p8KxsoZ86qOmgytPyaZ5e1fx2E3wQEj1ocdSVkns2p
Su2qPUyoqxkQK+7LtcwrnPLXVnXfjClkEU+M9pGjZOkoNAxGKCKJhqNbpVqm/cYpP1SEhX7/62EI
ZzEvNR9SufimBgWZslNSA0f2zlJpNoPiqVm08wIJnyi7MvTX92fOOgIBBxfy9TtP0izUBKbtQaBZ
YgsW5+Km0g+NdSko6mRjDkfeEfr2D9eQGVHQQnf3Nb+38gf4AYKRUCazWF8wmRvXJgkkITW8mczy
S63bBKwBwNS+Wpqldb3q2k2ZQ2DPKCGJ2ENDzFv1gQudTGsW1MnjYXz+H87OrLlSHNjWv4gIQIyv
zHuePL8QLg/MgyRAoF9/164T90TVvuV2XHdEdber3Zhio1Qqc+X6UmVbs01ebtXmrPU78D56wJrl
rjY3w/IxsKQ3Ik15tqpLIY8YBS2ierjjKtTnqrLsHC0723DL9GAy9lgZFc53a2Y9L+KQVWVgOi8D
2zILgJTHFqxDH4TGUPYcnj6f9nC+Wm0N+U5awssNHFBgYKKZPiV2QAzXywnf5QM8moY7e7kr+qMu
7qg4y3EMxuyothfZbmm6UpV91SZZs+3pYaGX0thYZC0LJ8hlFtj5poSrkgtCr56henxfGZuevHOj
9mCPVSxpDKetwOEY3hUhBqYPcLV9XDD0lFuPuZh8rpxw68b4/t+f/Fdv1DUU/RFyJthi0E5FoobB
knLYF8oP18DNJosRc7fpZlxX6BhG2cnvQvENwfH/Nv4wK//3DVMMg+RZPuPCahqhLeopoxvk6SmD
5XFu3sP6l1RP5eNzGplyq9jPivmWVvBccFau82gVH+bcnHtWn0wlMacqye2LVrLIxOm0yzBg9zNh
FKb//77NVB1EX2hQYaQ9/FXsjZp9s1Svp+9/7BG32lIqC1KWmIzZSBj+IBjmNJ7me5ASJxXub99l
d1+8FrcaU9jDVCPjA/J3iv55oGs/y5Gu9gZ/vm6O1baG3V+VAtUWBkL1d4SCL+rOoGT8feGqttr/
EdhMmE5lZRu69ms+RTq2lBYQh1E7z9kbsd/osu4LdG34GIhu3cAxg7EEzmywPh4BN0VzEs6smvzF
lj1KGrUze7COwlRTYLTw3toTCxNE4QDfTDWtw0L/1N0yaZsPxelXsBzb96C71tq6mhU/dWSUFRNs
Xu85O9RpOIw7OzuYZG+awDSY36RuX31S19//YwG7lrLAUxFnekrPlbaF8cQPL3yzI5TTrIFiijdY
00PrbSy+SRK+ut+bgHM1QVKaaw1ChQFXbj2lqFz9KJT9niP740ks8L1XRiVFs+RNybT9bLNvRK9f
ZAq/37k/LtyOM3BzfIHiAwah4Mzgtu+m+TujmBte0/9GtFvtaw5LWDU3DRwFFeqx3N4YAsNUNaz/
+DBEGfmAK4iftjOHowKBiUSNdEWFiy4t9wO8GJZMebHb4sNVvrNj/+IjumX4SUjXGww5LBv4hLyT
x5wY7z/6hIyb03sm0gp0JyGhXIebRaB/l8p9dcM3UQWO30VPGK47Ip3Ng/zjZ7d7E1NA1ZELnEnk
Rrcembr+oSgZ3Oa/l2xHGovC7AvB1YLfbTR+2/u47oH/2BuMmyU7qeXY5yNuGFgWWOtKz7XunYZ4
fbut7MnLps92wcFiCEoKg2fw+BbDh9uL58zn1nnLSxNjvQvmffVDB/N8WT/1y3QRGKMc6hQOyPdp
g4k+LZ4dzVOHLuEQvU1PUt/L7pjRuK6TUYthS+WT4SD4E2wwVz/7IG5iRqnXKqE9HpjxQvo1FT8L
RbegQr7MpSwkHpdSHbIpVvk3uc8Xx0XjJkXJJ1Jqg0bQxzcOAh56XgV7HDeHlebVXnvIf7aabjW7
mSALHGxzhCW9DSZ7iLh996Pnfava7bg01d6+rqc5GXlg/7DLdavaVbo0k52D62rqdnwS3807fPG8
b0W7MyFjJmEQvanZnYXZ3rZDj/R+zMKOX372QG4iAen03lKzEbXBodmNHCXY8Zt07ou95Vata9JF
g4Mr7t0iz7SF5yvZMsf92Rb+u0P1x8ZFzNZw+PXi0gzHJeLqN9f96qZv1qPeG3CMKpCDmuWz5X7W
aKcwOw9/9qxvTg5F2pmz0PGSUExjp77x3U1/sUmQm1Vpq8ib7Q6qB3jLzUn7HeLpi8veqnXhSlqr
1ojbtdPXTNsa2c96NbdqXakw5lJ9RMyrUYgLRxr/6PHeanUdOaMSpFYIelqgc8+svxGTfvUcbvbg
xcZgJ7FLVJzj9Djd/+xmry/gHy9wMZpMlRYuOm1Z+J3hx1d3ev39Py4qgGGWtfE/d4qyz3/f6W/S
2j/23t/ODn9cNeUtzgDaPG8ELMRAYYDCpLF+CRirdwZf1w3323QDb+GorIlfwYSmaND9bDN0EY89
zJCAWujiDieM8qRArNa2O9o+NP0TcFqJaLMANsxBkYk3iOVCCpMIOEZ7DAAlc+DShz/wmsPywCzu
neJYYuKErcxpT3SUUA6dPsVjb/o2e6wnumoIytPlMxQisCaTZFXlJuSvVq35KkZj/Fm1PZi7r9Kq
WU0dX+c53CXmpd/xYS/0du3AwTY9zzMKKps8S3itxzpsgj1t1iF1NbMAhcugT4sjKPebQgkXSySw
hAbSbBGe0ciV24mV67axkWkxrO6iVrh3bgEAS59nVtKR/z+vzP9Nq3+jhv74QLpMFiCPdGgVgeHX
eb3xs+B3q56iQK2Ws43TQDFsuf5k2RWcJ34oSriVT8H+tehbgtXZm++jflmau/9+Pb+I2LcsWN5X
ajnUEtMVSzQ5WmiMTwwv1X9f/N8LCgZcfy8o3jCxAHaEbQZzjGVQfMet/vdNA/z+93VZc/V/1vCk
8ylGJg6XbrBzv6twaNfA9P8u2N9mj3+GAVbUcJKrsDnSWfEk0YKhBdBYfWA5HJjbCU6Cswf4U9CA
/jE6n4r11EP3WvE0NqbpZBjf+Zx89fRuAmfpZNpQWgj0qvOkdA/Nz3IW+1ayVKgF8KdQO2z0/oE7
BzL+6NMGaO7vT0Ub+dyUAuGTRNn98usnr5BzK+fvQGEnuVugKRRlu+VnjTP9ZseHratLYRG/bGwJ
6iFq2nKAQkaxoP37Jup/kXneqvHNISVUUIxmkNSKWtggqeYc1Mj2C35XL08/eja30vwCslJjLvHA
6xXd/bBHcSvIr7TUMqqrBhRGD/cUv7Kfpcq/l9sfYVfhcNI2UIfflAYIN+TcY7jiv5/Dv8MB+Il/
v3h0FGxWMYG8GdhqnA20kCDLL78bUfj3MoR++++rQ9+nzxrYXJuWQ5RzUTGF9rPbvjmU67Zc8mxG
dCztF6rIE2hrHkyvmm+eylf3fbMcm5Ry0RZ4O6g88GXff6fpuQbv/zc8OrfyeaDK5kpJ0UtNndQH
WOPaFPKrKxg8rXxFVQOmFyH7bv77K3XrraQ+GzsJFCe6wiSPZQ87/u5lRqXNVOdY1Dw2msmHlWTY
M4qiLLoy4xGci//+gL54greye2BQBSBciD3VGS2bbyLD78PnP57frXk2KyEyc3sEn9bJgFsJhwpQ
Ncc8tKiop3UB41yWtIYZ9sidlqYLVRWep8qqN6A6adt4cRzMnDzjCr5o48p5aNSD7NYV8Fnz9FA6
4yrDVEoKBWGqTb/E9FrxS8UTVa5G0Lxm2/GZ+67Y31lL/l4G//rjXCPgH8u6bOC1T0wmN0RDrWdt
QDEOalYoYIGmju0GKhyjWi3VAdMLDdd8rp0K/fzfn88XQfZ2HqDMTYw8lzhtNvkOFsReKldcf6zd
jXB+2Fe9nQpYriAYvAeQhDzIc/Wz8tLtTABjJa9r4sybGky2xg6n5bs1r+Ovfy5P2LT//XkYApqb
umuR3ZqTN8ARuPtliW2mPjn8TUBd2JAkmw5V7/qt/TrlGZrua2hI4AnKgGmy4WCc5NnW6Wd4lT0K
+xEICqE94Y311EaJHa0LuIJZRtituepR41ubrAj+l/HYplDUm/5IWCy7MVYg8OsssCyNhMMMbcjX
Ln7V1nk20nXv9huNvYF85xWgZlpEA1wOXivGR2fylW7fKczZdwNUlMYeJfbQMZ14BgJFL+ACAXjW
1C1nOetB1a+H9Ci0FqVHC2yoNFCV1GdKkto4Wlk95r8db4QVcufSIIOTL1rOPkblA1aeGxQmGtn7
M9zLQK075wDjmspD23/0toaGNr5yY+Hafu3UoZ5e2myd1vomFUU0k6OUWwib/ZYGsGv1bGXXdevJ
0PxcEH+YPhdlq+eF32mJUWYRMxo8TeF1XRfS9EMVr/A89gwbmk+t/OzxiIB6A/ZXhIq6d5tEFWXI
aJdUGmhjC4AnvQpvz0VdzZLHiwpLQ+VDNPNxQdSl7SdV19XAE+K8iKvyFhgZI49M9NJK/bHpQfP7
KNQVLx70rvTVpkehMQ8WZT87U8xL84Gn5woafsaaM3CiOZiSnYtWNhgQ8EMAmcUKzPFTdH3QDj1m
FvVYNY8uuD4F2VPY/ysIS55YIi1z4dCtBqbNfIJopMAdewD5clreqnJn9FoMGIffY/pBm0GYKmRg
2BdUzVAx8jgsoNMFRuIAIrjo0+n6hrHKm6oPmxZ7Q8I+C9OcguwlHBAdbvrQYnrEfa3nGPrjQDAr
luAkAggQYiOFGoSrAXVDIyyNi6kfuXuXzXdTuZ3q47REM74crv9uKlc7SZ9SOEve99Uef2/x9+nO
jcdQ0gidU+aGfpUHJermjQAw0Y65zjwd5+xp2k/QoeTo31n7hm2o/jQsFKoaBOL209GfefVG+Ivj
xFP6vKTP2vhZ47/ZMFOH9V1hN35dK7u6DMt6l8qXVE9KEzrhxs+m41wf+nqv1yuk076CB6q5KWaX
ocYMUrFrmh0rQqGe3UL1LEyyUGUPpopX5n2oLgfUcaJMoQl1soA3TyAAYX/BpBSyC/bSlCtQW3dp
DUpVNUeq3kYDCLMzhl5yxU2cdk4a4wBBsD8oe3PaCWvwhyEUDUaqm1fHvGuXLrB5HSxsvJthXaaj
JgGXvB3ypHDQDk2GG+ZrBlBkUz3KbmUOczRlm7HTA8BtAY1as3byDLykSuV6M6KOooEhe23M0khH
ILIx61cCUmVUkGTjkYuy8kbuojQCgYmcfUfnAYVjeFqBqgU1Rj3u3OJoGgdbPTYOdNkBBOnoiWnj
FXXwarMT/Oy3maGf5xoqFGJ4SvVQoq4qoXRq0dvFOd1pL9VQJC4DIg2IXxiktgr6w1cW6nhu+nc2
V0eA6ddl3XnA88SEnMET9OqKeZ0CkxA0SGZOoDQXnt6YOI+OgSvuXICJem6ENn22WIXJVujP+ywY
svm+RjFl7FhQgrjLUB4xhMfce4Chfq89JzMCN59929lXeAJu81qYEN5Q2y/7JkGP31fg9DFimJmY
WwtK/47dGxp0ebxI5nplYu7cBvsP9EE6VwEjD651SfWHsWB7HdaTGeYdgbP1ddJHkNaHPX8BnSQ2
Wv7E1PmXBkWf7Sq7mWMTaGV99c70gWMCOnJMSrX2MzKsGE5MU4UZBLV/7iCBr4EQVyGSGGszAEAM
3k0V8Bl3C209d0yjeRkDJovAbs2oXFa8HjZ9HeUAWSooEVtxO1/khLHUErSnTc2fhHEY6YOlY4D/
pLSPKKEq/dpEwoPvAIzSI8pLm59AgvZo6uL4drWMbQAoCKuKHDS8Mfp4AUIKwvkssqY4Z6HTHUqB
QtVDWVwMLBag6tGqX6e6u0FzDJi3MrCqF8AK1wjWLmbOFJKjQqdCf62FvXqewPYssfNN5J7YZ8kh
tqyDGgDhhT52KWY9wTizppXIdl3bhQYoOTZMz2x9vivIS8vWmoJybd4HjYJqHMbLoNKCA60iXnj/
buorwpH09avOPPXZmybBlITKaRZJSZOh/qUN6xK31GVriKVWFoD3LSYYTN1LyzuxxMo0Bkv6AAWR
1mmBa4BA2UcqUNO0eJsxZOeKk8mDjF9c+sScqJkPyrQe9WI1DGcUe7CF1ot4kwYQDawMdUWJa4m3
6NlqXznOUrkGLNtiryeE2LKHoUK50ktMVe/aVoOrQofkiyVZt8DmP6qXfTeWAJYheuUB145a1cUg
SkJGIaPULj0ty8LCPGIYcFVne4kKds0ToXxY8DCEaEftsPo1FD6ZjzIhTkYmHPoyDPi17eL3jetd
443suJ/y4W7EJs9PTRUt2cEgwVxtc4xZ2kWsEsASoNPHIFzRg+ASqNqrqiazvjGNezkeNONBq4+k
HtEeO1EFAi4MMI+Gl+qHyXEiDT0o+GCU2A5F/jhkAWsTtJJg6nAupnsFex9z4KQO1k7USIbiLX4G
Rj/cNjtkGbTUpbJhw2s2KViYhicmtgJXLSghLOvUcHKRkE2J3Y07p+YeGxrfcJAXSHrQWQraZLqv
G/QhkLU0VRXAXtjPhhXC897uNyOiU9f3fpFlfu7yWAG1TbcFUi3YqrZTqGM0fuwvrpJFFVBDgsdu
q8Ahb/TcIsIc2TFH8SrnKM+i7Vvkn+qyq/RN033AKlLRjnW+HsZLCgKSSZ8HmYYZPxYUMXje9cWD
LGCJK1ngkHBA2doonnnzWOpRJWA3N0Yj5mucChEsw/Y+lpENr5ZOqAjgn6xMMKjkF22Bl8gOOM4w
EhFgfnTdu9pO5LCnZhfQwozrcdO5zR6AzX2VQacFY6BZKbYUnmID9PZKgf3FAitiaT4wuRwDvnvu
KfV78N0LWcf51L8NM03mMbTxh05d5ncpBWNCwBn3hOQQocCJoLax6lcdRMqiAIl1UALe8UjT76D+
8dqs8qWzncxfurZq0utzJUd+RalhDfGh2gx4BBZOGIUSW+UEP+kYdL6ord4k9rcG2YtETk8c1CDw
EhNk2JTkkajMQF9+KdjgLLgBj2y/ZK8dkmkVDhV2nkg85ZaCIWzKw2iqYWsY1wUAenSScXc3YNCJ
mO824wBzOGEGgg/Y0athUT3CXJ/ivSn7Lqm1l7ntA6sekAj42k4biJeaesgGMAgLK5x4AqxqMNcY
JlSuXhjratxV1ngprU/LOKbWuWqOSEAHzmPWiVBWGxccY1OjflcmMInxrRHYAzkivmMapdnVmhkY
Ze4BJ70zuirgFLlhpydNv3gcEMSuxsZG65hTjIOZGpZG5+sIz4OBpzaCQ2wa8WS+CxdefwsaD5Pd
PxJ7T+b7fnlCzpBMqngBDAI/nmzARvUxl4LgJqDfelv6WM3MsEQpVlr7ebI9TUc6P+JlRFre0+lY
NLXP9VMreOCYQPH2g68goRqtGSJtgQPBDPjmY96QSI7tdmpNb8ln2DvRE4NbZc60o2FiyxHA/NFq
o5MWZwEbZPNNQYHJxLQWCJR8cnzawCTMMlARBh5ZIrthDrjSYFOpK8qQLVa4QIOHwnhgVpG0Z7hK
98dlPNC+jfqK74rfHMU8gYzcV+B+4eCiNvQZJSjfML9Dk89JSF9tJxh+Ezxmqcit20I/ZpjPNQIq
g72OhqRI6p8DBv2s1PbcrllxsTLnGpxzUGBcZPgwotHNOiTNfK6kiFssTqebYMIyehMyefBdjo42
7+QA8w1iqv7Qvlt2d9CLDeteOUlDy9GxeYnAWnhig7Si53veYcbJ2fSV4sGEOoSTHs62mHPrYlgb
e+nnlAIpOjyMlpuotI1gX74h7hp/jlp7zM08zpfInUNC5jCF7dBE4qVxPsoJVjluG1b2DEpL0F8n
prcjOG3dEg32wSa4cUz1tQJC9XHc094GNOas60s8oAbUqQ7QvlY0F/oJmMctHSCIZJCwOjg49oFu
5WiO3QOQts6shyzvfEC4gNABdDINnawLC2ljXFWsJod+gkWL082A0GaPfNf3F7i3eJZ+GrviV2Pk
xwWRBlOQLY0LWfiQL4Adb+Vg6GgTkjvYgWuI2gWf21UDY5mBdHvX2ZiYE4PBDtA+LWa2OqiTnSTt
z5ztRGYhOj4V7i8Y8/VeDyPPqsixpeEEVAyQ8COKwxOYjNpeOKjzSMBNNTpHmtoFFSM7AY8BWyMA
FOlxL+9bTEtm2HhNcYGNYtg7sCpPuzthzncq/LvHGvRvaHZwRuFaXBv4gVLxqnnZuooIJ2GDTbaF
UMAfRRrSfATx807LQFnXXR8sR6/DQVKU0hdYgnPahqN8sDlSgsbwG8tK3FLDhu4qcQsRZINQWQ3w
3mfz0SXYXTVtCKiZAi9b+Y2Z76XhBrq6Uqvq6NJPhxqegQFODhK2xHiyhNZ8ng1/wGFhcfjeWO4k
ObQi3chBD3WAoXtz46YniUN5ng9xCuQT3NMCfTB8cGbiNreBn5i2fWd8GnClh0s/7Y4Diex2n4E+
LK4M8me9eJjy0wRIpTtsEbegZmfFjpYoa9ARSujIgrW+pS53CpjIaar7VVcf0eZC/tB7aPPG1uKe
SJkn6eKuhirbGY2IzEx/r5ChWlO+FfbDMlF0q5AxuA1KMNIrGIncpvBbjMa2ALQblhITN1+rkGLx
acGBHAUG+LbBHFr3CIEDz5X3jLMEmrwg7iqb1NqDtOpxG81kcTfaEnwaHPttSeKM7CYLA7hXL3vw
c2uLhboLdKPT+xWinW5oh0LJdwItY6EGBkbBFGQ6TYYZJT1QdIAGFutldj7dOt9QXnla8Wtoi3t0
ZQ6oisC8QVu3OXa4erT3jsHu+JDGkNvhtHB0uu7Q56dyPl8Ppj6Q9mEBIlMpdnWLBrOt7ywBbrkx
ID0Dwb3fZBbb9ym2AfkKW0Tfbomnt0oonZcSNUWBVYS6EfS44GtDiwvsIDrE7QvAtSikoJKTnwf2
WqJcYxkGMrM6oNkn6Beoa2U+x1rjMKpfyOsMYaSOrq/lvqV2fnEmvMFLbI5OYo04qlCyzSsS9BaA
NtdRGhbmjRk3bshwZ7b47GzLU7idmP0eFUdgCHEAzJY4c5K8tT0LYHRXKSILpTdjMnDAx5oAFmBw
MKM9XwPPimQ8gVuROTymFkOQ/ZQInANGPss02zfKlGRIWmuC84RWQYFc+npRf849cFsM+5pxupZF
NOxjwhgupZ44dI+mG6ZgYG3WfhT01eXpBpiyWAPNWNeWI82b0K4/FRmbjRnp6ap2SDznrp9LINvw
1pYE+edsJiayB5yNNSLDfJGIeSpZUdvBubYLyiZLANw+tu5Lq437DtUo07yygJGrZyC949YGjLdy
oBgK+6mRa9V+nCDRyZSPbjmirLE4FzOoQlG8M93ZuqgKVfZ+4S5IshwZboUp7xfdfG3StUClnSVi
aGNuRByzyEq1q5DJTfypbFcdihjGGJrqLi0Gb4AsVuS/Whgpl7nl9VhMrDAiKT9nJCwSp8sZZtyE
bytNhBQF4hKmSibGnVBfg2xbHBqhPDIYW4KPvC8Rp2kNeEJTr3KKiRZXeloJOVp/aqc5qArgzXEu
lXPQ4KQN7fc2m5ytnZOkQQrXWJnnzi/NMG7U9NAXBSbxD13mBAodg8F9NbgB16xiV6J1oeJ+M9XC
059Wg1EdFJMiM/5snMkf0imcKLK/jgfVNAHAV4Drk6JceZ/KFAzu2EGPywLVp7BrkFkf+jb1XYnc
qjM3o4ORGhWV3OF6jjR3NF/WLvcxF+AzG9p0q/EVYFRTDmAedOog3G37GUHcZZ6V87DrZpSaNAw/
CODuJn+mBip2EKICuEInvIBUw9wLJpWRObEOHMb2wc6u1vTlIVvsEKxzP7PcwKRp0PQC3zoGeUn9
XBdb4eBFaapttuxnvT6XdD4ysAMdE0GsBDJYK+KpS1EHwGx/K5IKoYrZLzbIvRT6FwOvi64iDVEK
XA1xw3ocMJelKdqJGu6DCVcXVCfuMaXrw+t9R6V7X7ViZXBtNxjTbknnmENKq6KyrSurpobtPgqQ
128vDQXZeBvacwmKqbLCdqgvLMcZE1jrbNoNy6/57AxkA7r1sy4gRdFxCh1TEWV6ipJuZ2IeWLnk
I0psDHo0DcURM9ePKnOQ/TKJDR6eDPZUJGJhb6rbx40uA6piZK8x1kCuh0NnKrFoXmRqbEzIDRYT
6JIq1IsqwwQUhv+BFl+655lDFE2XvZ5qQTttO5h0zM9g5nlVemdmTxlz12NfbeBt95xLRG5XxEyC
01digViPzgTcjfZJp0cKPoeR26FUANEZ0jCv+rDRxYGzevZsKz/jUAJ1QDC1OKi7T/ngrEXevs4C
0l2r2y3UXGkVg6OEqlReaQ9oSaEPhYOQQCCqSujgBd6vJRSG4tt0q2hiSxie8XLJlq2jHOYSH1nC
8yb31ey+tMPOQprvDsAUOPCq0DsrMEwGmItUfcpOJjzcRqXMkEQBTp7uz7SQn70R96wHSkVB9Y3j
nOGyIRI49+fuvcrOdtmdFEpDt9LXLV9Qv6YRh61PRqCGmi8u0lVO3TXrdZzN8IY5kwvDoN6zihfB
Lw0KF6mrr9XBRmWTdt7ATORMQD4qxr6sVpljwJzIwAvAukTXT4bc59DiO0IEHSANIalpDTn12cww
xjK1r851srEao9zV0QQbo+vXgMVEBL0qin8OaBJcv77OiqadDCWSQaE5Xo8xtaEAEBKkZV/DhZtR
Q4pYw1PSuOqxVyrsWgjdDkgYuMxPtj56ipmjlmp+zmkHdyFY0fDG8a0BMy3WEeOMQYW2TrURDYow
DKn0TNiFd3Y8C+YJdJ3TWY2yEfUn95AVJFAhehlV6g/LeAHK5bV3MX/AWn9sXlK0XOdPk93Z6Zsc
sU0qdjSYfUwNlIPh9TH173Z/R+11407Yc3nIxG7O24iPRUjGg+UokY1v7+UHTsfhZPbrK2mRu0YA
s1fMULgeEoDNMIIjtaOsjLPlpV1WublpdLAy260LKKfKw15oXibVQEHVoFRDR8Wspqb7hWVjNP+V
493vUeLV0GPTXeThHQrGC2YpNKi+tDwuFPZUTPpDL8way1HEKH2dG2et9EllZ6EYVospX1WknWwe
YDSFAchslYokpTQZFRh7tmqUF6hSjWOUamakYiEseNhj/j5X7WvBG6ywOlAsga323Vlmv5udh4LA
ZtK1q4tTar4G7KenQH8mS30HQ5goqzTk1utJbLBtrPCCA76qrpiGOFBNnxaiVMf7RGp3GdAlFu6f
4ukvxYgSY2oHi2O8DsMEpVxxcjPLIxP2aLOFm1aHApKUbdJOThPYqhHM8gRQkOa7KPfN8xK2pNjC
teUEZsxW8GrrWDLJC32VKmqitg5OdcY2L9qTBiHXMPA4xZlgaoyIVlNiTCCPoG2h1buM3FfLY1e+
ueVbKV4zbAEavE2q7UBeO4FS+3DIzL2wThPObC28gjNUIlEwUZQ6rORbyR/d5bEaP2eMW7XL3pgS
1PAhE1SdCBVUkpuhVWFMYXdtXzMtwwjmEQ1FjbW4wjHTTw6qMq66Uob1LE4V22X93qh3Wr4rtJ26
vM361c/7gtcwmPoqGhXlBFPQFqFJqiWApBhMrsTylGOwk9v7yTzU1x3wjubVebFwIKVNWNPJx8N4
77o3ZkY9gbyRY8edwzl1w7nwEYkcOLjkFwv5rokifJvD4zMLKOl9CWkKDALXtoEDGGZlyZrU++vx
cnGPlXJgI6pH7U5JyVkStjWxpWUGWoEJbMnReou5ibFhZP/yaIpV2nzCpBRyi+2ovmlKlhCCBSV2
ZRly5WEu7kF61bU1SgUtXKMqcfWp4Rswx3viBk23rHH8r53r570ZbbJXij0fDqYB6xJ0e9FMy1C9
3Ihq3Y4OeS6lHmO6aFN3L/rsbsl4NvgML+ZWhRuN+zp248EEaTBwp1dTfRhyLcJJK8rcAsRD4K4G
IJp/IeafZOYmhkJ2V3ucejw5+WMzQtg+3ivFQ4N+0XBx+qDsnbWRrx2k5olhvyviYj635UphPOSL
EXN1rzUHjPKjreHz2JkgN83CLIVhDyd3S6P5NeKxSCne2z2pp1NR7W2ehzBIj2s9fbbyU46IoJow
+EGOiIYBDn5O4bV2zFY4zjSW4Y/OZVTqlUJw/lHxg3qQme6glAzVEVVJ5dJn703WvLm0C+XkblWS
bSxdbvUerWfOiU9taHthwFojD3cLJzQRvgsaWWg+goRSoApwqXAkBcg8EgMQOoMzhiyHbikngT7d
gwsIn2COnvNGHd50JiLopjwdpY8ahQyzUYNBUy5z/47xK8pRy/g/pJ3XctzKlqZfpaOvB90JIOE6
uvuifLHorcgbBElR8N7j6eeDzplpERJZI86OEydCu7aQQNqVa/0m55c0vGu67MZublShrD/HV/wZ
/2I5M4CS9L2qbDqAgnG1UlLq90e0xz567gyZFPZJxvnHc+1qUzhnufUlZDzeyO+hDyIIRGYMPDek
kNnsxFcBkzO4YIqFmZbbIMBwMi5QITgmBvwBwc+aC4J5SaH3daJwKOnmPgyeWqVdq6bKGUtFVpPb
PiqWXqxtEufNdvub2K8WOflXzylXHpT39MWMoiNgtA/GZO5TCsvfiMPpGwuD0tQq+tpQ2zN0UBt1
ph1lDIlIzgdKWRTAvzQ356I89mg6bZAkMIbUVROug2OAnw/Av/YMSxjopR25GvxmDpvUSLa6fc61
feHG4xHwz0/k6u+AKesnT+D1+TpIvQp/+f8VCK9W2kDpUDElXVcsm7HeejkxNsXxVt1boVj0Ch6E
ur7nxngIDGMttQd3iAlDL1KH2krLPkxmRHWzc1G2F3VyhKnx4avNFnzcRqPAFBtAFVlv7GLhqu/Q
HvDy/DRqvlOD3hfNLq3vQPtI8yxHQt1ExUIpLGQcokXMHYKbEK6Ap25yqxlfo+9a9my7YDgykgkO
MrXJipwzTqlfm0Kz7aKwk6aqBEjXmtLsoL01X9Nlt+zZftFlZWaVIw+WW6Ve4OHzpfedy/1YXaRK
xTGRbNSWQucauvrac2doequUUdEFJa87aCsP9KFBGuRrj54tfxzxtHRsYCKm9UHEm6D/2k4/1/Px
sRNIvXYYDurr+JB9//xl9T/jCS1rtvbVQFMsY7DYjiXoLGAerTGp0ZI+6ceAwnV8ESQ6IaB75ShT
zRphkJL6Yhef5vKREoSinMrwJCCayENssTS5pxKxiXDKLcbvaYusbNefT9X5QDjbVv0m3Oe2uHY0
sTWVW99rAUSdqKOJ/DCLKVGvP/+saRj/sN/MTSwtLfRVjYz/Ie5uBrRKurLFi6HqHvW8eA5yPtF3
+y9O0dkGMkRGYsYFU8kKL8ZyY9n3n3/DB6eTNdsC9FQ2qSoDdnvvNAunu8Lnz/1gt5/rHpqyydHa
pG9aJWMjxoVRcUks2TiAHxOI/Slf9af+n+0GbSh0URisgVDzl2N6lWanQt5m7VMdO2QZXQrI+1Y/
rbJTK35KqwuO9Sx9KBQFoFu0IItJ6jpeZsVr0j45yo1rPQTaI/bq5kDCFkcNnNCrqWqpILPjkdrJ
4k1WvOnUSXHCNrWc4/wuiO6NYAWWeWFTsgmdrYr4klX4y9o605qt1V0K8ojiJQivDPXVGR/JPi9b
/0LtL0dz8mK7TErnXCkPfXgeZMAOsoIi41NOfscsyksv1cFFguDxrpEztMsRj93sppdilSf3rXtS
gM92TrzmCOv7A0w43q7vAz0TUlgdNmgSTdocXAYBPlGqQVtz6En0m4AfnaXhqThuZKucm7Ak+e54
/pfk56y5FGTVO5nSQfQ69MWZ5+66Y1DqDyb5XHNRyzzpK+AHDs0P+zY/cqZ/tKnNBReHQMnstgCu
n7YPBvaiQEFJjy1R3ZIezN+KdFxTbnpPXamDuRBixGGaioRnrfJq70d7bvtdvTXigaQhnU1VwzK0
My8bv4mgunBkCtrAvLJTf4Wy4FYludwH5t4bd4mnL/0kOB3IJ0f6aYI3S6AfY3Z/1FezrbqWcZeO
kUpMcIICQfc1FRprLqPVVlSzS5/HBudU44JjiinTW/1hC5hraE1mA1GSMGNcg7Lcd4gTO7P84lk4
N+8Mqq4pC7TnDsGIBsM6CY8Eqh+99Cw8UpUExnXOc30vWTotmQ7AJN3XvBOtuVqTwK4jEQ2i5eor
1dGv3Tbm2kqVoqVV3MMVsb65t+bL52fEB1NtrqsUmV6ltMB0Jm2SKlxVX7xxGbPYyOyqzO2mHhi/
jefHlD4+ONDmMkpJgzy8dBNiOafYlg54dDBIlgAmYderr/XHbOnJkA2li/X+kD01q/Ttaw+dOv+X
S1GIGrMIbCZb+a2w1mRxvvbYWTySlIHliIw4ERQjZS7n8fPHftTLs3BEM7xS6TSNK5ze7CwAwImX
L61K3+rxMQHej5qYrb5IQ1vTBomLrjxFibfWvAoxqneiI8pFH4S6c+WiRoS+rqg1++fQnfZeu3Di
7mCTzhy0S8g8XwvT5wJGYSw7s49QztUSYOY7p/aO7E0frMm5EJFWyLYZKhVO/b13q3xtYs9FiEyZ
UbAVlAgM1d2T1IfT/vl0+WAnldMY/zK5TddzS3W6rQTRLgLkRHyV+en684d/1BWz5ag5WAonsB2n
bG3X7gf9i70xtffLS+dDaJAZp4urajNMePEjV4QPZp6cLUkkDAoN/bABSzhAwTXC9RGYuatiCNeu
HI808sHqkfMFaka2V4c0Qlp0wnVQX5CgvvTqaweNnK1O3cAvxKvQdDCLKliYUl1lwA2/NqCz+4Jn
2GrU2Ayo4aIGh/LDkaj5g4kyVwWy0RNPhoF31oxV96qE289f9+ed+w/BzVwTSNad4URO1x8EnLAB
TcAQTFrvnYaosyr999FrQTzCK6rgagzFSukFFK69CeZSaAuTclacgea6MDUbADA0j8LfhrlO0TPZ
duOdTIep0n/wbW0JWHJSB9Vz/85J5NoezG02kpXVt6rZrkiYLSUSGm76MrEjlEgAVXgauWTh5nBq
ItjXj/FBihqo5k0FtDswqZ+jJptYz5To1yq3LI9Un0nJxY/T7Rj3e60u1zX6fna6UkbzNPaGvRPy
c/NmUEyt70bV2/gwk9rkskLP35XXtgYyIdHgo94hYAe64OXzbjZ+3kn/1M+zeAGqsKoSm3Yod9dw
be/d/s4Ab6QAoMzsm2ygf9ynLlS2mqPvB6fe1FF5MlQmNYwTqx6oy3e7xDpLXZTLwadKlMt7h1J5
vmjt71NWIspOSgsykZZtJwmSXl9HwAA8cQJUcOtJCDv8OowXRfQ91J6hPsBwuE0pHKZyN1J77ptN
L8GxjB7yhquuSFYBOO+ge83gfSFhtJRVtYgBC1t9Dw9oJ9VwE1HdGAElxRTqje+4RpvdQW8e29jZ
Jna3NXySJCC0h5dMewlxKum7fQguQ72o443igLuhZluoyzLf99oP0vTLzmzuoiq9yJX6MEQUlVoq
lZCUKz1blkDKXDAmkY4GbHc/VCCl28sByLyX0BPhuUVNDoIaGClU0AJk95XmuvILMGByF/ty2Q/K
dVaD+XxW1WHRcNnM/WwTjdF9j/93HNxnY7/OyoNubjJBrR49x0YtVxY/dsn9iBVyZ3RXCgzyQvKX
taAFIauIlQ5gvBm0BcsgN8/RwVr0+c7M60VZXWGgsUyDZq3L17g4NQZjFZrpUu/Uh7QqoCmCSeet
2kB/MZFxx2pqFziorndtsxEjztZwUhK/uu6LfEJ/6UZ1PbT1yoZJ0WjKCtzGtg8uwU1bSbqOESi3
FHXZBe2+BYXvWfESW8kxx3bCH/cKBCt5jsHeKgaO7hgRRhn2UuUVDJouQLK0HlCsqcC41qS7km65
V91q03YmSqfOiQrV03F7OFXJ2rfqXUOtrQ78dQxYISr7bWH+qFt3EwTOLkVbU/P119QDOg1By6NA
aydibQbaKo1vhlKfJGKWpoK0bxmfx9r3wLocoDKQJF2SDgGa6uCflyxtq9nXvrEcJt7h6AIm+hY7
+ZU9oslEBcVYKPARFOXMCeuznMJv0a8T+W3AfncMTi3k75odF6FL8mUX9tidqs616r/1HmxNFUhC
DrLdyJa9vBVdd+JEWzJK1EXdrQHegqYXvbehSmc55tIBgw4syKmwcDjrVAFcLAWEWay7eLxtbAhB
BbBRIRcpIybTh7J/EMxEoFE9RQK3dZeJmwGVShaVpyzLAQ0SbF9Gx1ro3QO6x1XgL6MeikkCMnVM
Np1+IoA5mLUPnI2qZQ7aN4YE8JxFOrTCfRHqC9/S8UlE5i+B2VieBkO/QQUK6cF1GN1EiQ1w4K3V
7QUONWp1oqSQ08kT9S0D3ppLHb0gXVwbsK4h7iAfriGfVRlPVZZsfKoZdnibDNeVAGDuOUsGA4zV
QYMx7KTg7R3mMcnIOnpQkhJlIh0uhraLO/vKM5yb1joA30qAPefBSYeied5vzNI8a9igreqbEsMJ
jOCKBtVK5Ig1h4RWKG5RNgE9G/vROq6/9QbrswGmg+NIq7+h2LjUBASsQa5y47kA3Vr393WfbkVg
UXu9imxkM+0d4CC1jpaNj3fkRH5so5NsvFA5wtTgoWpAxYfPjil3eW4CNyx3jiXIzrWLDCpnbLQL
RbDoIPxcmMlVFjGNe2Nhg+sXzm5wzlwLu7bKQjE6W7b1na2C3gRjv8oi/02E8Ynn3yTU11lL04HY
GQCgrAfZpWyR6XqsvQeXalcNLDhxkjPTe7I9oPBMuBr8XIc/zGIANJSzRIV9H4L0SLHQyaLx0izE
XQImfkigF/cp+3LoPCUKO6LfR+U27s2VWffL0iD3bJTZY9ma+1acAkr1UYtB4wHqMAqkZrrRg0Pd
vqjlWRCfaeLR7vpNmHEq9xQlq0kytztokmP/+1AX+yrXt1F4DdZwPbjpGTeApWTccIMpoxsjR5MZ
GmDtgK+tKR65yU61nLNSO2vLl4KKvNcta8TrzRodQy9fD/beKPtFYd3V9hO5pVUYtKvCvDeSH7p5
04aP+IatJFQSj6CjSV8seAwjzjtaZV2V4WVeYZfi3YTlfRJsWFHbzuVpRhycedFw2eEJFignUWeB
pWMHBoOLtuqSigtEPKNYRGEFJ9g+qVKx7BLAA0kVrpvw2s3qQ5vC0wCLYwLzLsBumkQmXKZMx3l0
h2sRpeBwAbB4/q033vAaKwHoSNjti966p6W4UuRdF2xrcsJQqfqg28fKieWSE3bOIkpIOSD2SS4l
GazXJuPEad8yuHnBEG+Spj+tLahuDuu3+OY66r73qbJWIDsVJmssBHwZd2FQpJssbZWgJxTuCNSu
jeaYgt4HmhaWNrvh+JgnuhBiuoMznNeVugrYm6sSZnjxQ3bhNiW0qgG6BGWKCRR0dvgDuP+uPVNZ
dj7ct+DHqCXXkcvh5t6USbJKDI84T1tlLM8wI+9o7+umBXQF4T2ol6Wv7MomAxXuwNW8cWKQoWm2
MWtAVQCDPw+5pPFRyDz7rKz2myj3WzK9LXjFGNY74jXFla81u0opVgGbMUzjXadvi3w8tdXH0v4O
BnahxebKytqFP8K9hIiVg/LoQwNG9gUOI4sRWkQ3QiBV1oVsDsAKg/4qzON1juS8GV02KaTVUDtU
E5YwJ0Cl1FdLWPFWvozT20i9qhE+GOtuZWf6WrjDirvq9wQSqhONm8BDlYqiwXCFYfomg8gZ7Dt4
YkF9aYBi0gc8iMRdizSjBZkkdM9i/xUorZG3J515HXJOhV269rhL2o11FkYg0sjmu0RWENioM2QR
Nokd1OnqBKUgdZEUAZTyTQnlvqM6XQIKYjsYy6exOKD5QyQEXdnKHoSC9DWpxEmGtlFOjcK7rtm4
BpgAfbVxijPHOC/LVR1cadm4E+F+YNwr2FyuB6pYyXa65i0BpxEXnLj51o33WlctTdNfjWxnhgWe
E7KFLQFnq/la2hcpm7IomoVWZ+ziQD4hEunPsrnukmsf/hlZ2GxKVQdXOUA5FDOc0tkEEQGovVVM
eGq6OA3i81F54sgAkdmtdCKnvL0eQuqk3ka4ZyOHZ1nc2KO98rSt0i+6a6s6K/px4U61FnHwxist
vbXUSyMq15gdLyRF8qA5a6xvFbzMeN+zrZmEy4bKTJ5w8egJRIz7GDzZiE1E0P6rG7e7F+LK917a
8hCEDy7c6oC5kDD/dOM8916cEi4VDw5vszKYHK+JNdhwbaj7lLTwV3A9+9KHhdNb4JYxQls3EBHL
RNz28VVGXd3CeQCg7dpOtL2jqRvbdK8x5V5HzgEjDDsqN3kO/F7TTuvM36fcflwg4llsgpxieJyB
ckFxn1VPiXtTBXdq4pxAEkIQUL91++abIvJDzJLOrNfR7K9avD9xXsDmbZVifFaRf2qyW1mzQwiI
DH524oL+1AM6ALZ0oHg3ALyWFTTRVnAIDFdZ4mJV1i9a93zAvTMH6VY8u+p1q2WLEiKGY6FfIO8M
BGqTALasiE5lftfG26b/FkbDKmtOkCubjEIJW0FhSTZGVT9LWYp6foXr8IJFBgceHjPWDSz2ZzW8
bggvBKPv3MHvwnek7p5L96BTFdYuSZcQ7q81gMT1eGbI06Dtt7btrFAAqcVh4PxI5FMI06F37qX9
pmLpZwbZ2muza0t6dylk7QCZETRQamTgV40LNN7nBIq4f3poe2/5l2qMqMPgbxP11a2Htd0TBoAK
X5ZyJ/3t0BUw2Q8qRczY5O5bPURhBiE6AjfXQGpHhqGt7mylOogM05jCr7kzm+5uJLzOmuqbj0C2
6TRwsPytdBAyoEpkwkFsa3CeSb32YB1Usrg1G2ePpv55B6vfGkC1xqvERD5NhXinOssOi51wuop3
hEKw/xvz0oD877vnE4sG8RTX3tS9Q22ObdyDrYywQDL6GwhNBXeAbgrmsNVzlH7jA/dNvX5lQ5qw
qpNAnGrZfU8CTY8HiCLjMnKJyOFyqKZ9nY/4hEzj6QzbtN1V7X46hLS4+BHIeBe6+hLK+dIuIUTI
m4EUQkK2SYGSNcbeCsIHkhX7oAEGbe76/qQK7QtLJhBrgzNdRyQ3BlRY1Gvf24aIrthVcu2qclvD
hPHK5tyV+gm6advBBzrVYfZW9rtR2nurEYcqZj6yI9kIMXfGo2JOcQUbVHXtAfAvy6e2dDdWAr75
Fs+efHBPh9S6iaNup9ogDxHCOXKc/bkIpc8ShTCX6Aw404cBYiG8aL98+/zBP0Xt/pSZmKUKO7U1
O6kV/cFu6js2s3MXmZ7eJA7VEYbAI2og/rcTQJ/2G3INxCDmEnLZYVTUi6i396Ia7337R+h45477
4/OXmr7qT+80SzOWo1OAnzeRDYvlIiIImiDKXZ6tPn/8T225Pz1/lmGUkd22RUxJLxf6qh7FXeed
pBpWRd2PQLnxGpXC/F7tQBrXJx1nYjOE57F1Xhy13/2p8venN5jlIBEoz0zmIF9IHmWEYa8NCXyQ
Yg2S7MTtHFgXuExmFz0+CgFM54qzKtE4ZdLTOj8Ade1RVbA18bVc/1xF2YcIFkQUxg++slW7uzE4
kl/kdP3zUM6FlC0zhb/BeXWAfL8o8NglGwcvcQc04obLM+SQ9EAAhJVHvEyp+qfBaxEjVK+uxFjd
ZJwooy9XBSQ1zoK1hCrdw1uIU66/V23+qHtyY5jNRo7yxM/bta88ShDimW5fONm3Lm+Xgxesk+S+
GK1lF8GGy/dVdeoO92ldrFA3cmDEqvVFGYbLBFGRkkRz4V7q9onNbsqetszNU5h/RfEQiYb0Gto2
mAn1EMrY3asMQlA0Lq38EamQ2IXNdlK3KHKLFSiQJrEIHqHJK/WDz0bZwzjqs2TKJCxdpVpMKgNF
kxNVPEc+wWIEUBcBjbiGGerbZ7XZ7xUJon9S6ljb8akj1pBY5QhdsTj3s301uEuDFKFGHqLXk12I
EFfEtSCrIdOre5lHCwTd4Khmw11YZ6uy8ffIsaK09WjphO3BPipOclJsWC0F3vPY/0gz75BD9Cl8
8NOwGFFo0fSt0Z06yFVn+BpQIjsdx+C8DAJOY+J2TtVODVkrycrrYYB30Bm9rbvxDBW1KYuhhvra
P4ZSO0uzH3pW7GJ7WMXNxO4/yf3boBwfo47gx4Q3aKprrpzLPODEgaZXpbdtdKZFZwBFEXdyw40z
vOiJuh5EeG3Vb47/KjV/lXeIxyUWiY+Qu1a0KDWx7NOdkl/XVr4a9fxHV6W7Whm5sz1a8gCQHLpr
fZro+ho9Ey7ycomq0qI1k8sRMnkH36hs+02XuSSQ4lMIbz8dxj0/frQBFvhxhmfut4gEcTPRKxFS
tMaQNJJ1SNRzfzyriR7LwbszlIchLA9O+mb5sGqNZNXrxXqAV9B0zrn09ZPa018CnQwEwA1HvCmt
DvcYW63KQLY2x2j9IYS3hbpYk28c9DXSRF6GljhSB/mgmKPNzpQiClumjNsRdbRkDW96z18pNhAS
H3bceAzh8MFe/tOa7JdSFGqtqYaIUHeoo7sEm2GjOnWgtX6+k39wx9NmB4UzplxSiKQOmdiFHoZ5
/XDs/vjBvjU7IixPDSSZ3e7QV2dNe8MJcOTBH1S3fsJ3f+kP09GzLrXIlDfIQ7TuiDIYInKYHafi
2PE2HSJ/OFzmCrmGlcZVNBoMLEyOPKrxEDRJl52ESJYE4Z0vtkNqs88ES0fay89H4oNhnmvmpqMq
rGH6rNJ/1q0pMoTThwTA50//oNPmYrl25PvJ2DDOniFwIj/0Wg0BFRG67vvnDfxMdvyhz+bKuaFb
g6Q1dE5Ac5h26n1QBudRLl9UjyQ91rwBO2utvlptz/U2Pk/cb3bJlWRywoNwh8rSqskRDvOGXZRz
oxXZi2Mm+xq+JcW7Tdmq6zCMDynR9JE3/miUZ8hfYQ6ecPOeUiMMQ9OnrGBmp118E/mPXf7N62tU
1rzHEUkuieiHE6HpYylImtULpQPVlUPtrCAj2ZmgpPScKq8hIvCfv9tHy3JW7arcUEVdziaXCO6Q
Q2QgP/j5k41pZf9pnGZZnYJ7sNpIZkKdhpeJMWyLxFs7dbfXzGGbQUtT1HxRZfEK4XpUflDjSLN7
B4KQSlLbS3d22C1D80kNQVJm+gnVpoXrg0kNl5n14oXs3NFNMQmVkNZUVcIMPEEFDOEOLSivQk4L
uTTHjXaVXa91/zFynyMjX8OP2+VDdJ8N/S4CbhwHlzrF/BSb1cZ5cl25rJxtGiD9MPYvspfXuEaT
JdCP9MpHy2O2kw+R43sFkvwHNc5IgsTLHsFgzN6o5P4Tv/7vr/1/eG/Z5T+6uPrv/+TPr1k+lIHn
17M//vdZ8FpmVfaj/s/pr/3f/+z9X/rv8+cW4ns2/2/e/RWe/M+WV8/187s/wCsL6uGqeSuHa/jo
cf3z8bzj9F/+v/74L28/n3I75G//9a+vWZPW09MQ0Uz/9Z8/7b/D25hkkP/91+f/88fz54S/t0+/
Z+lbFTz/9nfenquavy7VfxOqo+uabaOIqk17X/c2/eIY/KAKbrDSwIlEnY7YNCtr/7/+1fg3R1ia
5jhwfU3B5sjaqbJm+klReZ6wdH6UAoV3G4n8//Ny7wbofwbsX9ImucyCtIaFMuFp/2elWLaFQoqQ
piZsoUqh29P+8cuBY5S2dI3GMTZJwppcmaqHfouGK2h86HI1TzaV4ov+vOO+k+wKX0Dms/FCH48c
DOr7G8A/3kPqQLYQfRdgBmfv4VsC5r7byE2rx5a29SPOwXNhtlGPvFkhfgwpPDsE1Or4ddQdXsgY
gmwl4sK/+WX0/tlBv3bI+1XCi1iGbuia1Kjc0TNzSgpEUqdCVUlutCJ7VYQmXmMj6h4VbMHXjRMe
o0/81v80ZzGejjDR27at2eJ0NVup0XWSG7+2NHj2hKC+huEjFR8f8qboW3ATkTK+WKlq7Ezp2lef
f+/7Xfgf32vpqqVKSdHamvMtKs2PzQJpYSQdY2fjxE18Lb0q+au9/p+tkH03bF0KR53m86/TzNJh
mw6dSq9SEX7ITKwRvbgOj8C234cXP1sxNUMgNqvRm2KOu8yYvJ7XoUeWdRXFWFGh6CBiKNZ9fYxE
9nu3mao0Tb7FMDTNtrT3H1Q54TBmQCu4EMTRwSgrk/StCG4/H5zfP4i+sg1Vk6Ztq7ozAwylnZo7
bam0m84K67WZCeukVmS7cKmQPn7e1G8f5OioDDmOpesm/5ujdtHEiZTYIHMdDdxM0WpMlqLPjxle
/PZBDkNjmo6mO1KazPn33aaPzmAYmeVuqgm9DjW2iLjD47EIwz6w1e9/+02GygrWVdO0DOnMbxcc
2LbTmqq7CRs8wpdt4WUd+Iq6vvv7dgx2Y4228Ab+CdD/ZRNt+zIzm4ZcX87l5coWMUpdMhIP/3+t
zPqutKiryLzCAXeSEMgiA1uXIjzGupyPEOcAfqHSNtmMhCHnmK/CD3WtRWSFvGU+nHlt1MKekSli
aiBxPv+gPzRlsxUYzG1pcQJNv//SbWHqJVFY1t2mcrFs7T0lxgtTNOKbZbNfHIl+foLgfj3p+DBb
qobgs1TDsucEAED6iGMLJIvTUQ/0TUUpC0UKy3Ch6LYo3kizFAjF8n/yJEx8VzvIKsdQqeniMkFQ
pEF7za5GhPUCVyC1GVZj/iBBqyKZEeZpcx9UWVbcVDbx1sKqIyAiCSpxA8WDLh/XuhXnFDcULKFL
6eT1vi6s4FEF1t5tZS1B2zRlU5JYSEY1PQR57rj7RFST+rXhNFus+dRk35lK3XSLqBVlsRu0KL3X
RFuiE4xh9yKudfjGfztEmiAJPp2FjjCMOXC2aVwt9BLRbRIXUEmB7d5KFoFNyTM+Voudwv7340NT
lsXuzflv0OD72TAotp96GvorUaGigFvz6W5bjCiBlcqlyO3soEjduf7r7yMC47TQNR2q/fxc0nUU
9jIkBzZmpIh1gCUFhUXpqjuryZNj7M7f57vGFmsI/nFoce4iVXlV6tPFPUiNvln2btfvp35Y6E1o
r/76uzTbEI427bTTgfu+M6tIU5HkhgU0KM4EukyiR7Prkx2+GvrT5029Jx9ati00XRo0wplBTnl+
cAjXa/U27/uNYoTcJIfYOck7a9wFaaKdZkJBCbaxKehrQ6j89QZC07Zp2Aw8mLB50Bi2eWzZSdpv
ygT1rZWeUWmnOlYM4xKMW9euP//S38ePpTAdyHwvSMt5c4XtlFrWtIjT4cHL/c68Kkd0HZIo/buM
1dSnum5zPhKRcT1gg3w/fKYdBNTvnHGjNcb3qgYuXCtD9Ndrm0b4ELZgc7oFzEIYgnCzdoZMbLIA
zaWiNIHxNz7wN9FYfxlk/vyeX5qare2sMnMvGBKxyVtVkov1823vqOZfTwc+iOjCVBkm25rz4TiX
E5SCsOAeh6SgfF434MWgh7i+mR3pu3m0xAdJIaTK/UzVpzn4foBI+YSjWgRig5OnjrA5aaFcFsaR
VTy/i0ytqKYjNE5iDuV54QXN+lpU7JcbLQxTbCLMTke6PhfBS6kO1VofRpR+/3qOS9VxHM5JTROs
rPcfxmliiqQwBVqk2p2nBPUB08EnzarKvx8srp1EgdY0x/8BzPnl8DeSoUIgpxEbMw2G23bwmpN2
rKl1T5Dav/4mAgzB1GDNqhiKvP8mqeMzMI7asJEeYgM7z7dybYt4egluStfdfvd5c3+YG9zjNBM5
D8OwxZyAA1FLyZLMGInTHNSIS+S2u+yYs9Qfpsa7Rmb35ZBdOdDtkR1C9TtoFlmhwuUF09YM461e
RumReTEzAfq5JdEgKV8uVjqDNuvEtMrHorS0cVPqSMpR5467bu1i0wNoT/XNBohOatjLIW401l5u
YCwQSB9YsGUV8Y2riugggwbhacFAuU+DLPPHv+13oiSTCHy6YRrO/Co96F5g5wRbmyrsEAGr8m+m
3utHEhW/Dy5PnzIDlrBUjf3m/VwqscmEVY69hrRFASTGcm/5V8f0MH4fXbYWwiHD5h/am7WCoQCx
pK90m8GKA7AP/Xk45N/dBFkCXxw5v2fIvmlkaYy4Q6Xz8NP6+fsvK1EdZBGhDdJtSmyr2nUWaI2y
jJIwG5F0bIBStH6Sdds8r5Jslw05ieQ+aYuzUpSKdullEX4miVU6IGrRsC/bgxdlSJQqqYtEZU91
l4JRachk3QiDdeAkdt7vQ2bLsNPTsaeaBUFQ25a6kd9EQtYX4PFqFUVLMHO3URERdCz8Lk4pUdTB
mKIZHAXtdw1JScUGPlOUr1wwckDG7KTtgqAnBP/oRce427+f/lJVdXqJ7dE25BwI6QG1yWJLElLZ
EqFtzw3xtJHOUpPiWFO/TzLiPi79HC2qw31sdjLnBUj9IsDz3AH0vx2GVlsVRmAcuRH9lnOzCdaE
JpHUBnorOcjez2Utw8Aob3RK0lb4kqB/+h3YXbIxPUdZBsOYn3rNkJ1WdQbKT+u1i1SkR1/i9141
VS5kkh5VeYu5ZVpn6U3kIei+ifuAKnfoNA9+ayFqabrBX6FjpnlOmpMUp0HSdfrcWTIlMp0iSaq0
RXOraRYiI+hGtmw4slH+4YM4Nzn2pUUbpG7ed6pEFDMNCz6Im1OKz8SoXY8jdyctLLS/Ih3+84NQ
4yVXTJTgGNOr/LJwEeqsai+vaCps42svDlqEAZv0USgApz7fW//4VaamsUOYHKU/T4dfmrIttVPy
IG83kOKqLdKeybdcM4xz01NBlX/e1u8XQcbJNEzHNgmCHX1aHb+0JXqK5o4BZLugyhKowaaJ7Bun
di/QX83wQJbukQb/9HHTxof+0BRtzV1TR8tqBsecGszQZGXrjdepgPCQcpn7634kv0a2kAQzR4g1
r+8WgSyGVNVa1EGxnbJjsJkIpEOLzvtjKlQO3fT+Pm1r5CeJiEmtWKyt993olFbj50WvbcBgUdrr
jBLp1J6ouFiIpiiUBedbhg+BNgTngzpCwtNsOQ5/mZK1iSNNQ7DIbUdypZi9xVhLqWg2b6EXMOqg
RI3j/+bszHoct7Ut/IsEaKb06qFcdlcP6Tl5EXK6E03ULFGUfv391OcCty0bFuoGnSBAgGyT2iT3
sPZau2Dq+3MiRrWxuYtjrFdMOd0PBQec9GHlOL6WcT+WJsTvPaspHLSQTIOBkcfueestgc1aQB1T
ruBuXv77b+4JDYFEJq+2wZu0n8NBtvCD80gTO8Wnx5burSd0l5uEYpzHubu2NHl9UsNQaj9pC0yM
9BFHi2WQPr3aSmBzT1HHdmkHrUeYrdIJDC9t4WpeVDDi2rNPS6X41Rlg6FAoN53QssjWf3Vsf9u1
VFTObIygf2j0oEFj8/7bu9ioxmpj024/T+j4RN+4nL303VaBsVfUIermcXLqyiq9+K3LJAf/QBMs
2hKlvb2oMEUOQ+PM5RFbwy7h1nKiyZjjk9OUNlDlaSA6MDpJ7ZLupfV1GK0hPU0IBWwt8tYzlubf
8mqH1JwpJV17hqHzKHR9YFYZMVsGOqRJ0fOqp+q1vkEUSvyJA/LJqJKtfD1PeOLyubCfqs7Qx2mG
W1NEkJm/0gN5kKnI2ha3Irmuv7KibIREREe1o9Q+uHZ31PuR/H4jZb+5D2nkkh8IRzhLq23dHCKk
REi8NDXEOHnPcK3VQ8bsm71ZMvOTqfxMcTM0/ultt/T3tbTBeWovnJMtaM+N1/A7nF/RgWMLh6bw
9bdTdd9GKpf8Drd4oc3LyLbnv5Wh9WEsUa3yw24LF3PjLRw5rizTd8PAXWKtlUWqCz0st+aTo5kJ
VVMAObV24lehQ4lGfF4Zh3yXegVHQqys+KWySt8s/dNQNOahFMik1eNYbnjkzfHGCk7CqWMhXrBG
jKYV+1eEM2y3w5QwpBcA3LTbn6Wstrgi7lkSlAuoJ1FNIh6/3rWR4eOiZITlJAr7p09M8q0SXbXP
5jjY8MxlZ67eLdbE/W7RevYtstclG/ztbmyMpLXDTjqnBFE65PZQQdUeIpIm3A+fCsPz3zjm1LwA
23h1ZeSXZdZGy5vLfx0joEOcKV1VzsnufElig9gFirXgbbN+i4JwWcTNIoUP1Sy35RLeXS9SB/bs
DCamktHK307hCLCRntKXxGjkxZ9V/uOVlwpJH/VTiy3l2fG91efr57F0M69hmNgxeobBIe12NAO9
j638KqSvlsUFTDWD3ild/F/UcL99uy7WKrIZZ2MexmCQ0q9zscyxNAtktCwmZzeNZUL0JdH7eTLj
xns3wzDxbU5dRJxEUdgBNOaAZvcWUIAfFaP1MQPNjHHstJ17sC/LTm1hDu549hLCcB2S73O3r1IU
z4mUSxuWqaYCHFgdSTQd0VJ543WQIz7en5urh6/gkHdxWpem8jppnsIM159H+xQZgwRdMPXPcJ+b
58dW7i2IUiX1ci4FFxjLtW8JO+9sC1khij6AsgZG/nclqrKQrqbZ8//D1HK9kaHblr2+5Toy4iK1
ECoIFbh0Rv4g4UsdVBLC8bXpKlvHMVlqbgTQ1JquF5WottWRXbgnWfnzpXFTd59Lq9iIy+5tHQAk
qgAEgMTNKytZXiTcsgaU1RNTPQy4LOjEJEKjVBob19yvesL6rBCcE5qTF5veulM0dUM3hl3mMvbp
MzAz+uGxnyfr6MYWlNiWRlI8d6oXJCKyz1nVwpiQMN8mDK491FDnBbjnHh5/zju3Eo0CHmL2mBBn
zSYTGOEUR4RZgAO79L3raf9PaTT6mWcm3pez0W88kvft+Wy0b3PdmqvArbSl1eQxYG0rZ4Spnct3
gzAOQ4r2dpamPx8v7t7hE4Iiok33ALDK6goMh3AwlBF7p4T+G032xPnYZ2G0saR7HsTcIJGK65lc
J6t3P82h64MxgcPntcU7NSP7U1MhfjZUbG2YurOg0LaJMiwLHB34uOsjEYelqieFKSF7/1QYEt+B
BH8jg7gJ0PyArintHS6u0MMprq24dSY9Y5HIKXPRHioxMladpAWiZEV1rhK3fpP51VZv8U4MsPRc
lmovATBZ0rVRpiECs2pz/wSpVgZV/jDU/xn4KR2iIRpB1UwG6IHoyY7+Rv11/vOxp9z5hqRkIQ+m
oBYs1vjsymM8QhcusZvdU9Wvk/pT4RvuKRFQpDw2dROGs7vAHcHKeFwBoIGuF6or5rcYxPBPfM3A
O3bNXPj7nElI+00FVMdm0DliILrN7OEDE78d3CG1yrfYxe5ud4C3knGQ36w50ROEfPtqQg4BFR/4
rTMZDfKQyzl5azLzwKSpaIaPBOn1QejSeXq8Bfd2m8/p4MB0zalwXW8BIMYmM0QtTqq3u1PX1shg
GL7/ZDhztrHb907M76ZWvtwp1VOr68RpKFt/b87ahuzY3RqVu2cloKzlUD0gjFwnwumIwHNJE+gk
omyC/EeGqAhDBPB42+5aIYbgL2/xnNVa0nAsu0DyzWCIQmfayb4vZauNw79lZPl2v8VzozOLdqq1
Dz+R4z4xPvLJnIN446vcu2GCkOoRLWRiIrF6BRyGJjt3wfbkY//C/Y3uYd68UBVLdvGYMseOnNDr
9y4k/YUj0gKFuT51dobeXVuSnIEDTr9R289fRrpl5Ua4d8+zQ7DOAGhpFt6U2BGDTp0slZhJhb74
ZNG7Zo6Mp8Ss7I0V3Zri9QQdvZR5QtNd+xy8xLCumvhcmRJMLIjeQ0HdajfPxc/He3fXEvEKzRjC
MYpK1y6hk17rIkeKKLXH5uiXhnGYrEYc+gYCs8emlsvvOkJiUS5gpCWbBpixOM5v3icda840LzkT
3373RXPWUBiyosMwWPZT5PfpqwNn7GGJi9CiVrZGf8uqDWaeUi7j3Ow/Lh3CA0D28Z0CEbzh87cH
61cnC7BQCJzBXfdFBGllIYsK18hkgl5sbexDWW1NNd21EtqUq0CSmTcnS8y12XYzC4KibnoezEK9
bcZRbjRebt8wahy2wyVE2kyEsDq/WWY63VKxPVmz48C7DU1QP8bqVGbp+CRH1O5HDWNe147282hR
bHq9l9CK+S9Kgwrcsgm/eYnoDSq1YuSOktAjl8AJd2Y3NAgnRs0pmPJoI3C/fSxDDpkdWL7JWxKs
56uqtqgqkiHv5AUtcCGNSKQElR/nP1vY3KwD0IrgDxCB0buOrsPWnXJ7WS7WAcwBafCI1VfxpcXE
RMAID8cvRAHmnId+O54ZhHaLU9QibXLoh9D/KaaOVOzxPt9xpqXFLwiMaPfyb9f7nMvOdxA18k62
XQaH0K+jg6nzrV7/nevF4rwL7uUlGFlX+d0sZ/BCJh46vRWaYxrMiF261t7u+3LDce6ZcmgJMWvC
0bC9VeKvkqo1pYdUlJ2NAvXCSpbncA7nT8kE3dnjzbtrawnxqGAuaImVrTQvSATbwj8l0SLPZ+Ty
JR158upUbw2P3DUF+BCID2hiPPT6O5VGvWCja//UtKZexPpIZBvCK0F9Y8Ml7h0FxxdUe4BH2W64
uqBbAYmO7bREOr2Y3trxaB/sCDZ0NQbuF9ct6+emcBiqrjfvnHvOSLWYaIB6JDnQaj8nE01iNRE3
zy4UDG3VFKfMN5uN9d2zQjQMlJJysYe9662UtSjSiU7HyVIzwqpjB1HZCFPNY9+4ayWkMBRShwIg
tXpRySqGpJEe4n5tlr5vXbd4a1jK+fR6Kx6Hl9oJrS2gNNdrGQOYgLiq3VNsxIxomDA2+LnZblyO
d5zPJx3FHWgdE9StLolyqJ2wMr3sZOci2ZPBpHsByhcXgJLwlQviSSP88IlDPKrSzsoFaKOmdJe7
7BRWMtqFY5I9OaXeKtTefBysuC4PnEWww9W7skKIb/OgieTEpdQ8j2LKDuEcbLFT32wbVpZAdGml
gidbj1nFnW2WrYDxhsBLQYwmo/7H2KCqK1Oze3VjeDHGpBxJJ4/2TdVFjXnHmBWgMDhfqh/FsFTZ
VaK3Oju3BS6QEewa/UCbKI7Y/trjqshXYd7n8DouVeEvTZAJ5k2nFAbkr4YTxu2hMPqs+beuY+Ht
rAkKtH3o9cz9N5Wv9bM3R6bxlGnlp+8nL6yb748daJlcvI4vqfIRXnJ/8M7QC1o5qzkWvTQ6nLXR
cIIWDnRg/ziTaJ1DKLSyYI5pPGV+mTlSCy2UMWWfptJMHei8NFPByvLLPtl4lG6RhZDKcRPg0kDw
lzjieteaLAuLMMjSEzDdVB+GvpFobFcR9HoUDAP/Yxp06kcbFZ71TRqZar7XnqjdfWynIn0BPgq5
lZFYkX9hZhYpU0tU9RbI/Sbi4zfyy5wFxECZZo0dMppgSCrPTE9x2+fVMY1iS+0DT9UamVw9lx+s
svAQHqS2pxgjYLeghh3N8LDxAZfI8ipBILmmXMs1A8wBDPrqTrMZ+WjaQuWnKq/69lCmePUucKJI
/hnFgxafLW1Xo7ODgyeDNcQuHU/+XVVm85+mBBVqHR//npt8hZ9DNZfrwAcLQ/hy/eny1DScPKjy
k+1NsF0moYWI1xxZ7600nt72fVRvOMvt5UTzdnl5iShofa8LVYA+hqAOePtCw4vfF70lf+Dpr65n
LC1iJtQAcnFK6I6tlmUm9J8TWVA4hUrADosSjkaz38hgV/Q+dEzpRYNycpfBW4p+wcpMlc2u6Esz
OxEDUlWEcU1Mu2ZQxQTNRtra8TOSVWOw9yQqtG8ohdXy7HJQfgxlPZfvdWE78zMSMGG9j5neZyTJ
TobiYPeOao6ZYUEdU42ZWbhwpPai3YoVbs8E3V72aOkuLw3E1UMxiSHyvbotTqkfV+E+tGKIvuIi
8sx9FNTMtVBEFepo2DJujiBabXRFHY189GMfvH1JyFtBFtH5oZRHg//6Y4WUnt2JuPY0eAicjW33
ownjDBVUcysTuePtgJl+9WqpddM3uLbUm2rOmCfITxI2mC9Me0IvYxb5l9ye/MM8lMaGg9xx9sCm
J0zW4+Ly60I0wjJNjeBSfsrMJPnQT5E3H/3MmuXrTzG1oaVrz+gnM1CrddF/hh0lQxHRA0dynEyI
F3cZXHovOuvnv5TMt6qSt5+MT+VxuoiclvR5WfhvCazRO6WNIkB1aiB2eqedyTh6kpZBGXb9q72D
niBz5cyu0WCnZ3BtarRDnHTOqhOUI8nRnxZh+rmC581XWfnaUBBkAugKqg9OwFDIemqniVsVB0Va
neYA0tjJRxO795hs7EkkNx6Cezv4u6nlbP62g4VhzJPX5uzgXIp9aUOSJEa75siZ3sYO3no9q2JG
gxNOwB6u+WK0Jl2o/LY65Z5E0tKTl9xSSIz1BoRSOTSBj4/zrdMv5qBKYNyFGCpcOaPbFdRwmro6
ZX2GsFrHNAEZarfRXL3FPi/f6jczq1tjmIkpNFQQzCG1yaEbs+jvQE/qMLsx1Os05fYOEdu4i/1s
uoSq7P8aC/k6OpzlASBSZKkUxSgG2+spoim3BoOeIw4zp8N7OYGCnwxTPbcupIKPt/WewwDgg42C
pgPgU+faYWAvBKgZ5UvSmH1g4LU9WS0wa6WDcOPWuucvgBbtEEwEkdJ6jrMxyYopmsnT3PjotAcR
pGUzFOMmkH4oaX6+fl2grckgaF9jceUuYU8Tya+L4mQoD+7ldLJQhx6K517ZycYW3vPM302tXCZH
OC3yq2R57wau/gkYanFQnZL+xj1ybweBsXrgbXlu/HXpRFhtaBdBXJyY9Y0/U2ho/+2h53iyjU4v
rE3+xhdbgsbroNIlPQJ5ByyZ9up6D2fYYRn5YA9raVYHA5j8WZRR+6ELzfgfQrz5vTModanT3tso
pN7dUjoSADdwP2BW116pnTTTg4FXtuEgXhydQjiiRwz9Pz7dwrLCiCqYa/ru13bm0vASD2YRWDwR
8XZFBA61z6aNfVwcYL2PxOaUSkn9ljGmayttXVGALQRWCJoPTuf5nydO/kfEPSxKD531pqiDId09
PgH39hDoEVEqMRB969XJRrDGY2rZlyfLAELZ0sg8tqTQnx9buXd/0JCg0U/OTrC6WpvMXXgBctZW
Zqr72xulln8nMUAlVCR9ZFBfY21BEsJEwaQNeEJqK/Skr3cysw1/ssoU1ZKkGp57TYZH6aN+knm3
NUN8vX2LKchPSGMcKsw2hP4rU6JLQ+koUVwgWfGdY2XLwSFCKMZkwzuWHfo/7/hlCCA+qA+4exbM
7srXqRxmVpDW8jIPrepBmErzMKX0D/KoReuiDgDBvHYXHWASIa4I4hpCm5VnVLJv2nzy5aUaU2tv
xBnE1wXAtKG0t1TYrq+Q/y6OqcDlD9HWTY/MHoOijdypuFhN0R7s6W1Zl/tAwRcY9Z65GwN0SyZ7
2KqI3dvTEOw1CSjhOCX0az+RnZnG0vGLS5yiBZCo4JD60t1bjftN0bbd8Mo7rrKAXEAT/jpt65Yj
fF1+VqZBcaFqlhyKzkneuAn89K/+anQ1FxNLkZ7r5HpNc6sya2CS/YIIAVIstkkopASiInzODVN3
FkSB1ONGXMbMuYSvTQ0qrqRtDPVFFVp/QFAvfo5yxGYfL+jOR+IN4/9OTExzYT1SHEyxZbhpUV+6
+qm3FJtWZuPO1alxcLY09e6syF8IpLg1li1ci9LrpKOLolR9iW2gx82QhE/JJKdPj1d0fdH/8naw
hgtfkkVVyFqDdUanj9so89m3CbEUkO25A9eH7I6DB5HNrM2xhsA632TJur6E/9fuQhgFQIk5rPWA
ewcopfRnq760sqUPB4fLziuM8NCRf2/cVnc2kuuQ0vzSdaPnu0ownMyMh6CLqkuSjTOiKsi5ZQ0K
sY838s6COLfQooFD5b1c1yPnRMTl3NqL4oEV74u4CT4VkI+dYMTwN0KNO6ZCeG1+VV1I0dZjO0qk
QWyhi30xgNQe+3wM90WTuYus2Raq+s7eMSEcUGgl71wqVdfHilDfGzJVNRfHQNr6qfBDIzxOTgMJ
xuPtu2eIx5E+NBxxLG71dmmNypQDdeHFSsdsLxCuRKgcuZ3XWyGWXd4tmmvk7dfLQcDLVWEf1pc0
U+b7xJjBLBsTBBvHx3Zu7wlqiEAaCH2XO2k9BlJ1BbBpJo4vYZTF4tnR4LOeUrOPxyMsJl55SifR
xOfHRm+3EOgILwisLEtGuJ6kGQPdRQI5ikvXhfKiiBWCc1xVab5h59b9oFKiRUS9lPQLrpTrTWyD
vu0KbQ4XL1TNEyUWZqDo5ewboDiv/l6YAmIPGj0UAVMS16aosw1jOfrDxffoECnH1k+VMLb0F+8u
iJk0yLUgQqPBcm3FzSPRo6quLhJ657eGmLkDu9FzPs+ugU7J4690e+G6+IbvAhd0FjD/6jZSjpd1
kKSOF+V3ZX4Y4zEUTw7UhNPRE3JIL7GVo0kxySL+8HrLwiVoW/A4PJKr7zYT6MupmY1nhr2YCyrz
NClPLsxv036arFi+tH3jRwfb12pr1OU2puJN/kU3w8kGrL+47m81HsvtkyBI8xbIw0i9pXTmL1YC
24g1m/Hz3Cj/Q+s77R4Kx9e1AJd3hj8UXzgYsB3Qp7+23DpNR4Mo784wjYHWrjteNntz9Pv2vLOn
3FzkZB6P6bo0p7VVw7s9dOfcTFF4Kuodf38Pkuof3+ui58ff8dZdgXrSxKFlz3qIw6+XBF+z26Um
+mtZm6JeOEONlJNX7ErD0hsvzaquv2zfYosSCNOhLG0NtotTu4xcNxnPbhN3AloOr4QJPkCz6aDr
1M0vopqc6NDNczADnqnMlzGs1PApMZOg2Xu+VFYPz7Z2oJrPoMoFFOihB5UaYwEJTIw86R5FEPpx
OhPx34/36deFd52m0CPk+XJ5vsCoBqtzPcZgQ6ymhghfZnOClmRbOB9cR6FrgU5ZUMOBC/dHAlAF
NgSUMXIr20MqhXBc2ugcscFMEXjP9cRc+jgkcXzMe0CHtHjjwgregM9y3PqPQpNOfnOTbmAKpQ2y
/3h8nRmJHG7PHfLyGgJemVjWbs6yzHvHhs+Q3ddZIf+wm06qQwwqOt6N2Wxm6V7Fsv7+eB/u+csy
FsWHpGRAenjtL50qzcaF9Pms3cY+mpP8RrTA9GNN4/H1liBVASRD1L/w7l1byoY6dcZ5kGcl/HbX
j6465XY67rSK5+NjU7ePHWQ74DMD2FFY2xpq1HRhyNsWLWo/nvs2qXSB3KOQG5f1HSs0s4iNF3Ar
0MLV7UGy0tUiKKvzoE3QWaMdPdt1YZ0er+XOBxKMNfzqA5K+rMcoC6NQvZcMzbnxEvm9tew5O6h8
Qk3Hriq58Y3uLCmgIMehoEcCWGvlDQpKPmeykuaMStx3HTmLgJ7tbnyd2/sQaM/yxpBS0KNfTy4P
KBx5pRO3Z0rGI9o9KaPyleoAfZpx7v6MfGNoNiqNt5sIaGoh3lgYGGESXt2KdRy5DBnwxCSIt37W
rTsGO8cIB0aNiCzHjU92Z4HLqwLwx+UKvikSOGPTEDva3dlI5mXYyPOb9lMY+3P1FE9u4p6otddb
2I97SwwW+A/gZ8qcYnW8bGNCLqaT/bku6/pDIJF5klXQvGRTNW/ECrdeQm+QN4ZKI5xqXBvXJ1m6
BbRgCMOd3S42LTS48mA6j2075U+Pff/WEKAmK6Q2xoooeywb/VtkYFipHgpDI3fMEDNyhnm3Ryxi
q2Vw+7mwsgyk0vaxqHusXoKgiJWXe25/LpPy79hrTlYB73Ldo/IzvBJ4tryZS1xMEE7Fg9B1fWk0
ZheZXmJAi+n08jucMD29s3j89Hjjbp0BK4AE6HYCOKHGeL1xEHY5KjVhTx1Lps1M6JZ3QezrQ40s
5KuvDKpAFNWJjXF4upzXpoSZqJo6wXgea7SKUYqyd0xFDa+3wnAgFzqzp9Qj1qV7bcBRYrlKn23Z
QzRvmPl7w5rnjeDpxt84tHTWqUiRIC037vVasjkrhUqg0a9Sq3zXm3mys7pqawz6xt+A1XBooOdZ
+AYIQK+tuDINoZ4ax3PuoICXD5YJsV5Kk9GQ6Wl0Y3sjT7prL6SUTXVj4VBY2TPNLEwdpKjPkY7D
RU15hKlf1z/pHOUnw4riLb6Im4CeBUJPBtCJVgs5xeoqag0JaVnojGevmVxQQsmzntPverROpKDv
mX16mQt3K7y4b5STBYKAOsG6cF+WTmPWs8+3M83voZgRpJDtDuGVaZckaUkft3s/FuNGGLlCmnGe
l7UuDBXEwVAPrB2zcTJat22lz20Ml6CyzMOsUDPqCjt/E/WG8TFra/VZl4vsQVS07ke/cd2fOvK+
PD7xN5kjv4Os8b8Vfspmq2MoswnR8xCxpLh0Ue50h6ZApTsw430fWYhLirE0/kiSiezjseF73kW3
xFpaChQJ16P1lh4oD9mhPg8ok+xV6v8HqutT61vZrq/ivx4bu7nXWCVTbLw8VHEZ41utkpq7Pw5p
imw1Zfj3dA2j5ygx/O9R5P18taWFv2IBbiz3znrac4x6x7fnYTrr0i8vY4WunwWI46yV7R8fm7q9
dbDEuAhvD8hu6k/X98GcDZOs83k6h672volB5H/nbbMFb7izdYC9KMlxRcNUtHaQxIKYayoz82wG
Q/ahhFH2TVEY0QcbxoCN+ODWFL13TPHAMegJF871gkg8pYMkkT6DCx2PWdSO6JDk3S6B1eLVe7fM
FvKMkk/wgK+zOMrTltC2p8+VatQnISP1jVBvS7jt9nDxmPKNqM1A+0HB/XpB9WimKePM09lCGmtv
g3f9EqeLdqdyjCe4b/zn2lPxxmN0bxdBTHCRMuBDIXcVlvhmE0zaLaZzGiPJEPZ1/FWx6zujiucv
r/VAOoIuSB5owaCTWhd/GCFqO8vVmEr7/Fn2Fegot9eHx1buLiggWCBmXNi6VrtoDTCTEbdOZ5QH
P09TnBybsNPwJzpb5K63J8pecLbcEjQgEbhYfslvcWNqSwG7qjOdc93O+zgMo53Tj69uyvGWAmuh
NkirDPdYrWdOKiTHw3I+R1Pwqerrc0/nc1dO4J4N2331NYsxju4Cn2FZ665qK60qiKZuPkMyjSii
FrP4jKLJJD8YsRtcQoK9Ldq925sdkzylS6yyaDOsdpEZtg6ym3E+60CgklX76AA2pmOcm9DuLrD+
bamM3ToILMC0SUI+G+tc8/xFUR9MU6O8cxCV7Rm6EPdpYDgMedJw2piwv2sKCRa6xRCis7PXHgL9
Y5IFQMvOhedMJzKXf/3W0UduqHbjw936IotiBhYmfricaGJcW+qqKYqCxvHOtjBQGCzR1OxjKqyv
PVus5Fd5nyyJ4vHyLX/3+AlWosGtAhJc2ziqojX+doswOjoA8L89NnXrFpgi+4NCjRE5HqxrU7kc
Oq8o5+AMBy2agEOBHLh0nPhoRYn9R1aFxpfHBu/sIMMMPm8JoAySjVVU3iKmYTu01s4AeMTbeAbD
0M/uuFHNvGcFkqqlIw1Yme91vSyvNXwQ74M4O32A/LIRluVfZp7LjVv9jhmKpYvTLXtHX/XaTNqi
4paW6OpOMgXOP0ikg+lFv97plouWuIxZVhDLq2+UlWHvz0kena3UEDvwteFxIITbcLo7a/k110Ry
Tm2FYtv1WipG4XOqegGp35T89Io5eG/mcb5xVO9bwbmh7WNceH0NNVnSWr2XB1BSTP1bIavwEAOr
3fj8dy6EJYQAP0LiTJlt9doi29mLKu1Q8q0o2VhmY72tUwk/q87tjW379dBdlZ4BTy3PIGUHhsIY
1bjeN7/MaiMu3PBskQnF3UsCw1ffCCAkU74bAuurFD9gxNmZZbxTWXVgX/bKddBoyyCHmT4lAo3U
6esUfDanbl8kb3ujoftafE4MhNWzZxEiRNo4+q/W+Pn4KN6efQLH5dKkgkD6un6FBhFng2zwqyox
NRrWdXoZazTtnZpBzixS8cZW3X577OFbv6ppHP/VTpGmGmrKMuw5gT7XY1kd6ExtgXoWP73+HkAQ
KQxSV6CCRsn4+ntMTdAbXTlH56Gr1ZmIjI5DqhFTbZDg+jDHdX5x+rZ5Qamg/EaWNW5wh97ZVSxz
WCm9Ut9Ye3jYgTu2+yK+0F1IzlOskmc7pNFAvJbyJGVblPQrUPCStHr8BUUZA7I0btYERWaX2gLt
3fiSB8mk/7WCKfJf4rIjgfM0I0CnfEEsPM+8NHAAAIH76XnFAmxJXBkcX+1S4PmWOjDZI2//6n1M
BwY47EomF7OozYNyR/tiZYa/G7to/hxNW5NFi8esvjVXIvhg+u80ntdQglbMPp2bpEU3WAJbt1r3
rPVovwmbrHnOIdt4Dvx5/PraNfpL/XKh8aMBQln42sFs1NCz3g/7c1sULcceSagEdQiRirPbTlNx
yKu522pck8zfrJUczFmmDhfEmrOeF0YOgvCOLuo57uDq36d9L9W+bbsRFqqFTOVFqWr+gh5XI/bF
aDbZ9znsB//oCxm/7xV1610wmAiOlAw8IWBvlgnIam4gYC4Ur+qq3+fpMCZ7y6sL70s611EFKxkB
zzuof5125w8wHJ2bbnDzP9oJ6sLvpUHrgl629oYPIXJS4jAUZdYeRg/O/B8SFnVBMyCBbu5c1UNR
HZKoyNtPkw2w9ah9g3qsgCmuOJqMvQ7HsGEC4cmbzfKLMfZB+91Lkzw/ShGL8Og3gxmcfJDfya7z
s/ZnawZj+tTE8H++ySOlMn6mcOOdqULR76ZI299jcCbfYEmMEGMe9fAR1qdh2Ftz1U0QPWXSytFP
ppB/stPeNP80XPiin616nrvdXBu1+mq7ZIr5LoolQtWIWOXWt4whK/0uacgjflaUmueYzt+k839H
h8H+F3uZd3oTzwOq0dKS7bi3U7+DOU/J+GuWZ4l1you5SPawKANPopLDdO8bmEYCOqY6mzKNbQYU
pDjqQKL4JHIh6vOghE7gma9i1C9Dwg7Yh1zRtbu5IXjagb2zxvdhKG2OQqjzZq8VskCnlmqufQqz
Wohnlp2jd9Cbaf0hmvvc/gwMsey+DY00wift2XP9LLMx+qcx+rn4VlJJ/8dfyIWOaVq38du6tgIm
45wy0pLzLHNzL4fKk/uOQlW2q4aqa3YqHTzzGNEMLg5j1Tsu8t+daX7pCHL7z8BJYuvTRG05/dgn
Ta/O4IC7/LkcYxnt8ZnG2SVZIYZjCja0+cAQj/prdqKkfMsbhqZgUnZxfMhMGc40dMesPCYSzPdh
kAqwbedBZXHq4SPVb6YCwYMdleapfuJT42OOzd337MxV6x/aXPvJJRdZPj6Z7L3YARgvxF+0ssP4
n0ZbQ3awRi9sjlYn23yflybC9bCIJ9VhDqA7fGZSv8tfzMS0/0yTzM/ftbaTxOeq180iuJXAwTUk
gFvfNUmjzVOipOz3VWRYH2ExDNqXNJO89nK0lffO5rPTBuyrsHoRdua/9f14yHYNXBXdS0zv03qa
Q1+Jj5Pb1MmXtIoK+T5FEw9BeY57/x31gOJdShus/1ywUf2pElZsXBKVue0BlnXf+lqi0P5XrqwO
THehvAqRRmASTwmNkemUt/6kmMMLIkQLyswpxqPj8npa56EYlPOlHdok/Tx6xmS996K6mHZ52Q7l
sK8tJ03h5I6cyT7yyur2CSYIWuKUpZrookUr9X5Oszp/Wxlj8y2lRhUhM+8U2ds6t7oXPVaq3MuC
qcCTaHvHM3aBtsbvtPIjXe3hFw2Zs3b7mSvvMIg6iT+SgMXMxJdpXocHNzZE99R5fQn/bOwpg1Uz
Nx9BGpsq890kuZ13UVQM0XmiNv5NW3kA/7AMva8E2ujEA3hk8NRKFHN+aWUY1DkTJJMOmnplc9CG
Te2ZIYN24jjmgz5IEcJy2YkJti8r6IBAM+NRptDqjOKM1FIWvkEDs/7HSXDzN3nil9XfzUJSjPp8
UOTfvSnPftqJm2bf81xF7ZvO0upHU1QBilplr8LdaNbIqhmIWriH2Yun4KR49I1LqjMGisxQx845
afi2Hz2VetT8MxSEdqUVN8m3WHtU5pCnaPWhLWZI0xEE7t2zmQeRA9ROlMVbkwdzYs5rhJuQXk86
HxCV68f9WMf1fBCDDtz3yZyOP8BQqm9q7DvznSqCPDgCHRIK4shyUv8+flLvxDAQei6lZZwW0NAa
fNhkuHlSzc4ZtmPzyLyHPhjo971FdS05O52GDiGgv2vGqn2r3GY4gQPZ6k/+QkJfRxNQZCzKBFwu
y2DhKj4FRdc2MOU5Z4ZmoHfTDDEWR+KZ4s9xVEyRTXxO/00zdHGxGwsyqM+O1Yj6q1UY0wcuo7Jh
tHkeRLZz5nb0dkZk5YwPNbYos+TooEDrCIjMjHK4BAHUN8keJEz30845q6Mug+Ep6jplHEHS6HDX
+DzNT3hA+HVqnJZHXWSAuXZ6QNtiXw/NFD+1Rm7YJXLr9NHana3dcZEtiZX4UYxWNEMNWTpblEg3
8S3s5ItwwyIJwDDauthi5MJOZ1Wml7Iyc2dv8Py3O85vEpymvlYwmUJpv8WVepM6YJSZ5mWsiESY
9sx1zBUDr5snd0ovHSPsx9n4H87Oq7dtJFzDv2gA9nJLqli25MRx+g2R7G7YhmXYyV9/HnoPzolk
wUL2JsBugIxmOOUrb1Hztqq4ud7ehldHATUHixrfQKrE56Ooei6XxTXTe9yjxqPXUMrM7dY+vD3K
q6AVNAbZ4tobAGpFqnA+yjiMBVXIyiKQM2wiAJVFoUBj82hnor0naPUP7PVbolmv57aOugICUSyg
6XqREg8YfGPs1FoHzBWSKgCHQrECosUtmd5rs1s56FThqABTwj6fHVKovojEiNn8svTDlve0Tz8M
o16ZoYEUNPgaU3bDw6BWgeO3F/b1ztRXu1SmSN7F8buYog2Lad2NziFeYJsX47Fphp9+7v5Kkki/
UZO5PtZalkFizXnVwkZEza57ms+HRq9FFSRR1O7TRfODrDbnrUml+uvbk7vy/SzgDDR8qY9BU7zY
m74uZtsQTA41jDr0FfeRM3dqd2OUK8OsnIrVe5YeAiiy8883NqkbVaXhH5C1bJPtEMH2C0oDYFlo
26VWhxigOc2DrUWL3HhVu/CmQwHFxiipxINKUyO5a1M7tjYJ6lCpEeS+KdTWXhTiEpHblPOD5ag0
Cqj+Dd7BpvbTO6GBSVRygG3vpZ87jqazM0aaqsM8jkVI27NdMGlSZvtJz1LRffLTKY72NS3i/oCL
TNwe7CpPu3CoHDffFGBLiZhJ/LAIGdC7C7Qm9rQQyFXR8XukmO9rfRnSUE5K1Hd2lGbLVqtl9KV2
BCoeSNBOf8Z3I0lHP24FigAWAAADcul8XbMksZC20PzDID3EdhwMa3OOvq3fwEa9/n6MQ+1hLRcC
Tr1E88STbvQK+ZqD7rTZwe9s+SAt8WcOC/87G8AAlD2Jg5CBOJ8N7nMSAoLvH9qime5k4qWhZfa3
zvOrKt66ZogGrXVcCmyXGa9qmoScn70IIqn8opLC3lpp1D1Vpp/cuJNfL9sad+DISan4BUh6PqGJ
NcPgYEnua7OUnwxjUNPOTZOuv1EfWT/zWYiBkzSCaZQmaTeB7lp/x2+V/dkae5ROBEIPdGlkSPgu
yg1hYz2Ds7GWOWjguuFd5oreCWRedDcY5K+vLXg9bA4iLDYHbcLz8U27kk7ZUPJDlhS/CtGVGzgm
d57Zf/LkcOs9ff0Bca+iQvLiCGrDqj4fTdZDWyLhGh0ipX7omhx3JSyhYLFBo9+4t16tK5Egmnc4
j9E9pt90PpITR/lMJ5coX6aU2oriH7sc/xi2xL+M/RHFfvoTANku3hcXoR+jSYWgqJeS1gwTAbQa
/pjexigv1WQkJx0KaRc3RY+msnLlHN+jxyN/Aieo7idb/plZ23qCKfZTDMIjGbAC/3W+YBk4CxJ2
N77Xckmduqwi/5C0jvrTQjxdshWCSt13hdZcDhPPTd9izZ7cizKxnmyEJw+2i8iqN6TG5u0tcGWz
gRwAtkNI9QKMuJhRJ/sFqd3kXvbaGGq02Het32WPqMvWN3bby8Y9P8be6mJjrQcZYtQLjui3Y9yY
bRolOqzYMausYdP7Vj0ETVlz5Uq7p7gNXLmRP5pSz3Qn0PUsJ0Rena4DG9FC9+tiI9Rz7EAdyAe1
xKm+c5YS2dlSIDl7MMd8SG5UpV9fcKte6qqO5yAO9KpLAdC46rpaz+57ixrinU5d2rzrl4a08+3P
8HqgNUoB4ICWLrHBpeymYxVL0+SxvG+8tiJHKPL3tp9qN0Z5fY+ty0/HjTSExstlPpDnlp8RQsv7
XmrxYzUJswrydtA2QodZG8xNdEsB/Nq8wKWgYgdOlmbJxeG3Sq/KkACEtNsvogj7eEgR1MqsP79k
kKB4wRmziUG7XxxMpAWNzkzd8t6mPn9P9e8ArUDdeAZenxX6ItBXiJdXuahLeF3jK1evrL66NyaS
67DxpqwN8t7onzTws82NR29NaM5PCw/NGikQurq0t4zzk5m7y9ynHdxgr5qtxxo2wkKlHO2GXZ02
kQx00NTyZzLiiQ26Dz0TUtgoK29cRVc+4Jpw4YKBrcoKaTr/Fa6IWnIGCvZu68SBvUhxHHFZ+fjH
25+XCHQAeKk1il5X/rebARccVUSOHR1UnOsnSCddYM5RceP7rVH47yu69hpRLoO4zoNEe/tiRRGq
0opohEGuEgoBex9e1XyH4/2QB17aLuNd4rllHVR29IdGclx71KqIkFhE8gRShIvsFedNwKluPx4F
TYbAtanKdqPY+1rR3Lpl1yP12yxfhuJFX8nK8PNfO+M1lMIQLZmOkaoxXI3m+imT3wzp2T22Ydn0
1e3jqQ39tPOoPAM24HZV1o2lfoF0vP4V7F0I2uxhf91Xv31RLbK8qkB38Qi2Lk/JH/x+WzuJf7KN
wj6msf6dGvs0BGk1pV+zXB0SzfvoxFaSB7nX7hBFwVIqtrp6z9YY/kzO7N/PQUBJrMCfgOcudkI/
Z7Fj59p0LKLesO9JSgc7VJK5BNKeFyPA3+KjoSKo/5aQYxrIIonnG0fr4oC/fChirxd0EXHlpelL
aruVP4huOrJ5qDw6XlcGhaMALGSLE3o+fQcVa78aysHfKVIjev72obt4DV7GZ0eik7KiWMhHzj9R
Sa9IaXKZjmlfH6xBTo+Gm0ZhYdQWhfpbMc16UVxuCMKalxYvN+gl6L+oW4sOYDYfmyJpD5qKahlS
fE2dwJrjR4/OJ9jgqj3WvYzcG+/ehXPTy/emuuGugjcUKrkGzqdKqprQZirnI7dPsWvz3A4Xx5tp
HYn6vYhQdjQ7u/JCpSzlBXHZVM++1op8h0dta2wqS1VHcxnbfSz7cYsd8Y+yWiq6OvUtlcWL+3b9
KPQRkWiHjYZy0iV32MM30Zjndj76fJtdT8wUdJll3bgkrmw9bvT1PuJ8gr+/CPxNmhR1laTzca7K
5FEYKICqMtY3U7lY237M521X2erD0OfNT+mm/Ze3d95lJPjvLJGL5qGGOfkKbFm45uzXMd8DK/hp
v4y4Lhga1lkrkge946h/NmM//xhzpaK8CZPCi0UdoL9h7dJJuBt3Rs9qjm0AF3k7bb3mpozsuvkv
tisVIzARVE6Bp1xe2C1dpCaal/mo587yUI7z8jz5Y9QHidk08d4yovarlPq7GwtjXhuW+A/AB5kS
IIXzjdqojm7GMM/HUaD0aPdNjiP3OL3jd35g73qbrq7KrUvesaGRSS+x1oaPqrane4yUfcwh3Vuo
uivnlvjDJ3BkX9JouLgq2zEXc5Qmy9GfrKwLtHFQTuCLXsf4MpvyvWpoJZmyWIVfRP7p7fW49hXA
KZhIw7FJ8Mg+Xw48IfrG8PLl2Gr68M9s9lPomv0Ytsp3g1r6yUnK3P8vH4ESCSAUMEorTe98VKEW
iVoumoie22vH2aMHHPat0rR9XhpaGug2r0dgJKmW7Lg2k08CYnB5yEc9tTfU1Jo2kJAHP1fJeIuq
euXOXi1P15gQQcVXEoe+4HJMNG7R2LfSGeVGmKP04VyJYSfd5smcuvbG5XntRlrrLhT2wT0RZJ+v
hhlhBS7sbj4urWc+iEk6H5Z+KW4g3F4W9fLAIbm7Xs6YlFOOOB+mS5lbGan5WBmoX24iEtDtmm+N
gRirtSjnKuOpVLX1y1GJ80u4fUUnJxUNwna9gfTy2zvvQt/53ycDjDZiJYhFEZ1dRGyTbQ3gIZvl
2JiZM23TGsvNoMbVdgrbcsp3Ws4X9lI//8u3iqzbFb2hfR/dqTg5fRPT5LXy+OeY4jBza6Uu0pCX
y5NMkfwZfQSaSheHovNHU0RJtxyj0bQ+V70ltIC3ZNkOpUUcYetzcaQYW2/rIul/5la9XwahH1I/
dlXQkxp+WfBrC+xmcYOW2t6NWuolJZ7ft+r1rrhLc5XQu/x96PJjFFEW2tEAONPf934kngdqvPGd
pSxQEEsu88eSe1QPUuGnzzbMoL8rKeyTcrz6fdPN40fZNf60FTNOE8HSdvJvZNWsB1fAwQsK2Uf9
jVjs9SY//83r3/8Wrk7+4CB7mfCb51Zu6Z/Td+mxNnp7U73+cowC65GQc+0qXXZ5aAJgYVZE2tEc
ozI7Qrj0xq1X1qZ8py21md1ADr74BJydKR53YPLUxZCOQkb6Yg8nXCOoq7CHxeICyAHAZyJRjmz1
vY3K+67raAt37fheoIpCMKSPbblpcJR/lhMlmmNhTtGtiv6ryGMVbEKZ4YVrwa1ysXknSy4ZJprL
cW6xSsY3s5TbUfWoR7aFSB6EWw1u2JhlrtGRkGn/UbeS+sfbn+F1crL+CJafBwVNCurx51+7AURF
vaLVjlWdusDsMsjtQWwWO9ykpzyoLDEchW1IcjRvCnPDbQ5TPnlbN+mih6wTWWiJWX6a5rTeJPBT
bkRnrzYjPw+LASzLVmkhJBPPfx69/L6Nhk47Ss5tEZgJJnWBO/TmLTbKq7d9HcjmiK8ISMwmLvaH
p4l8gY/EOoxSEmgUf8XT9EU04h9lVxtHZjtMfnc3Fv9VfgoIj2HhsNmAwPnjfHZOJKfYHRf9CLQE
4biuF/0nu2qieDMPkRJhNPXNO2JeUWzmLjOzYClQfaM4hV7E5sZvWT/0xQGBSUJFB/HBF8ub898y
m0lZ6FhLHRur89U7kRBA3eu8oo8qK2N/h4tRkm16x5qiLUrANbiVUm9SQsHeNwPXjKwbkfGVT09E
vHZiV0FcSsznPyiueqMeFqUfW7NTD5Gv9U+ZPfu3svP1lF3Om+4r3RKfZjpp0fkwet/2U0VufKRV
6PztIEze7JJSDDXQ4tguQsR2VEqRuwQspcjKo3Ax2/57AuzJB0oxJ4YZZKVRZ0Halp1f3Hh8X+QP
zn4fJgHw+O31T8izl+IV7lIIooAhP2VIrdnbetRn8R4f+TSyNp03lmUAuHKa35f8P0sEPv3NdEef
1G0fKnC7+VZzxay2sknpa4BF1Jo7laDyAWwP1OGmqAs5fsa+zBp3hj0K8SxxOlf/eOgEtCcfh3IQ
BpmRquovyK0+7ySwBBuzy7jT6LnSYhrNEgQ+UsK0k5d8+onslxk/qoYb61h2eXGLzPD6KufFX1vM
631FUGJfbIy0diZDIWJ88mjZuLvBTLS/rdwxv01LNrohoCylB1aLiflGswA3fZ2zOfaCxoyzVSVe
T4rnyAIpeOOqWjfK+YfimUcAG/gHWGIoUucbCYJ3hMiOTE4NFgjvQJR13+tIcZZ1R4z+u8SdNMAu
rp/Ud28f3VdXF/UtGNQEGzjPrczb84G1mdoSFIjk1CdZo+4UOCxvvyLiqq1jKXnSRr87pbZC4XlK
9O5WReHVOcWacGVOrSS+1Rfs4hmTY8Wtinb6SUl/VEEEUvWj4Va3Gp+vl3eVo+LChH2Lkb11cVe6
Fc/MZGvlqYSM4IVmjzrUk5ZP7fjX7CXlL+AE5g8wOZD0317eV5EKTzQqjjSGuB0oQ6zz/y0eko1T
G1WaVqd6gtvSCF/s8Sv39pZd/aEoK620NRowCPuJZ1mzizn6AHuQS+qr06yc+c5A2HafaGNy46p/
/cFQfaO9wjAUvBB4OZ+QgBNWgUGrTloj7ZBn3t1UZlPfiH1fpWeQF9Y5UDLnWLyqM3XDEvm50VWn
3vKrvfCmfo8cqvXRHQZ/a+iCsPvt7/QqnGJAnu7VpJomC73482nROqx6afbqRKxvaGFJlgrAxIQZ
vpvt1IneEYim1YdY5PW07Rwe3u/4tiXNLSX31/uF5jjQfvIkG3/7ywLbsPim8ie3PlHZre40ZczR
bjG9Wg96VxfyxqyvLDP+lmu/zEHrH5Db+axtoxwp0yYKJynT2JZN0dyV3uzfoZdlZKtcRaff2D5X
5gf3GWoGDOEX+abzEbO8sua6tdUJkhS+ZkVWJ1t6ae1XGy+OX29/0ytblXiE2oZG24zG48VWpRGK
tLmmqZOeAlMGIhI7aqMZPZX6twe6tozwbWib0TKnenRxiWU6ul0ATNXJrlMtNN2kOlKaUo9GDwR2
yMfpD8mtHPWXJiAP+stxv1QrRKkakTvkzE7VSMKuA4+6r+ZiuXc8Qs2353b1g9nk5OvFSBB98T64
UA/6xVbqNEa+U4TLrJn1prH9mIZ9545f3x6Nojkb4OwhXNUXOX+cfzYmOnfnG8SIKjniqOGcwMKn
buyHytSrd3AriqPVw19D1VB+8RxxFNr4I0PnZ1ssfrlDscKCXbQyG5Z8eJx6H2dDNyqHnxaS+v+M
cxnCksAZNJb6IeklInamGoHA6xaJgZHmAfBAPTB7ieEVkLIh6Eo//ZLo81F1pvvo9+jGtpYQQVVm
3oMLjutESXt6ANPovWvSpNkS7Q7vFzkch7pLWuC3cj7Nea+2GK6CUAI+Uh2XOfmC3L6qAjNr+y10
CqBLfb/hnxp26Ml/Q7/40YnK6a7Wuj4cU5TJg1S5RRKA1W1OdaTrMBDAcn/Apah5GCFrPORTpO1L
u5m5KTRscWfvXRl5KJqnyXTyxrjd1X0+131yaJ18ir9kVPGfIyGnnwhPR/mmnv38iJCoG4eYx7fO
oyuIzT+4Ubo497WzsFh+lgz+J7sZiOIbfebzrN25jyNM4SGQCCLXd/7sVj+baUySoNHqeIKSoaJ8
NxcOJeogKQzJF1nAJaSst1WqE/1FffHvUzD05edqVu5fnjVmoIGmIUf6riuGsYGOyNM8f3S0yHbv
KkDZ0ZfVLqR1wj7zk9IOtV7vxjvbzetfA/BztfWSKbF2/kBgvu/0JWlDLYUmu1tcLyd262KHjJg4
rNlGwnLYUHMLkQdLKLVsTXeaHsTcFT+MvqmNQMO54HlYGifeJfpoTGHndn0ajt084ZuQaV4V2k0J
Ft9HTwrxJW1stWCqQWvf4V+SlA8YZejdnd2lIMrJEIry4yizDoZEjt7yGESSSvhTbzkECFltaUeE
iW19L0tEHYegzmrDwBZIxO2XTmaN+GhCF/jVWY1pfyq5jtoitOi45aFeaS2izYBNBzyYwUAEA5Ls
cTCbHqwYon7X2y1jNpRbfcyrfNuNvffNsApXHWHJ9nnQ1E4N34EKWL4dbOV/qEul5WHa0DwORIsD
XGD58Sj39ZjX/Serk/MC86Sd0w8KGs73YUiIOZRKMb4Dh9I6+GTadfEUtW6hVUGauc0UOElDMc2a
MxIAO4O61ARZ3mdG2OuxkZARtlJ+N+ukVAG9gcHsg2GkoxBqQ9Y/w0L0rHs0ruTncZKoOQ4Y4bbv
a13mpgzIPjGdSrOorz+abTGn72IktKP7uI28+WS3tYs9jxtHXnePu0zfnharoiLadm6+hGnqjCMW
CrDKHqMsSvpPwqu0X4TpuJwkgEkjDlCcl1tPV3O+MRttaJ4w4Gm6ZyA+NWpi0pTaeFJ+qmAQRZE1
BNhR5QualRmYVaxzKHw7ynMaOsd977dRkGnGkB+8ZWIjeYMUTk1FcTEpP3eYyD/kc5p5T1BWIXJs
JzeW7oaAbKj+tkQ++p+SrKuTjVqc2glFp80apXQkczbF5I4P5RRjgzHntjf+HelFJR9FxqCfAPDG
ajeOunw2rMjjgU+VymgRZ0mWfY6bNit2VmYNQ6D0DoHKqGrLL8kcqyawASP27wxjmUGzztDYHnTT
LyF/EGuLDRmCPQdj3lvukzObMPlaf7DcQHM7S21nvlsX+MBysnsrd4se+cSirtZXKyfwtmUVb6Vj
Dct+VoDCj1HcGT7sZNNQh76xjfE0p4ZKg94uNEr0WKHawUrzi6D2rZUMmIKa8d4G9R+HaVTEyz2U
NHhumjbXxYGK+5SG/ULpIXAy2Xxe0QVm4IgEYwshNat/v3q/aYHB+caPq/Xb4liWrik+VJqRNk/8
kFZ8HYeWkNfVoynZlmxw586tpblsqKV0xoZPDZBpafLlix3XDsRFzKeshNuC0nfottZshzgNFRgO
OTiS2iHgwNbeFIU+Nxs2/dhv3TGDalPPUyc3EBPr9H3k6KLkEs36OYC64417ZUmjDRqS0C4ou3ZR
72fdqvBEnKJYBKVqueta/rHqbu5SEPzAv+zigW83ybulKagAj35dfI4nQlkOlWKz5nXTfO5XM8FN
pZXKhpbpt98VxMevsedG2tbtbL3a5TkskQc0D9shSGKDOz+dfKE2nqixdklmHw82cqAWeYCqlF0A
jNlBAMa2koHDDYPsfkYeWgs6tG2/aaqx0HC2pd3dae00WZuRa1L7UEU1/Yp8qmCwp5LGTeCVUJcg
d6Ry2U6z09hPudfN2aHN+26C6TEIc6K3OgtlhFaS9ViJQmHKfwKLstpTLXy3RQZWRirw6sRbDc8r
81g1iN0uQTbDzYPtVfbDPp2iRezaurCWn3rm5fXOmSL321DZVbsB/02x10ATZQpUZ0Ul2HHhGvvR
yRIj0JVWVny3xUmDFgbMh6VcymJn8wufF0ev2m/1oneAw0WVk8Fzdchqp8kq/YJ0K8q0bbdghBh3
cb1W6XKc6OhStjHOPHoOcGNM53qbsQrrCUI0CK+quvHDbCpp84Mun741IGVWrWpbIelagSuHpTj6
xjPUiL54GqwsgppT2UWah2WV9mIT03XwjpXdmF+X0bbgfSh3fiyyLEYsHO2N4TPMv6lFFmPI+6+d
Myf4w8e9aCGz+xhVp/oEuqPx7KTdIpSZy70xoieLeq1y8oD2Y4+IjWwRacMF0212La3VNIx6u19O
6LT2UB69tsEi14r9+dE2a/+Ta2VlcxfVutE+T1QwQeTXdtTcNW7aFGFdRaZAPlF6w1OcjJnc5cJb
xAOPifoaG7mhb3zw93LnUCT5izJShjcVi0072+716A5LAVXBcnRL9xvpHyGC2bnwkpyhFv3JGKVR
Qu9KubaWtlJiO4FShvbrmFV8AsVQDFud0+ne9faoybCaYsvYYZFLKEi3Y1i2C5HK2l2mpxV6RW1D
EJ5Ma9lbiBnId4aJAhLl+XhoD37bzPq9Dx8+CsZSHyIkiSefrsKs8naXaHbpQKnM62Evu4XwRWVG
/Hny2Bb37H7PCSCIztU2c005P2RxO8B31IvFCvq8SvIPkWmmp65w9Tp0oiHj2oAYKR+Q8O8rFmdU
aMo2a9+NV89MNkYBIRReoVu+H9F2LnaptRjFHhZylu7i3kffvVZEt1sZJ0o8Q+kyvY3VtonIg9TT
BgK9Sk/8aAlHI5Hzj9hvMz/FuE3EcyiGvFJhJlUdB2UuK7UTTU1LtfGWTA/dTsXoeOmREJ+tJYp/
xllnGM8iUc0XHdpaEm80e57aO3juUBptpHTm+xRDlq+NsMB9RT3VusBvnWjaEYTX8zu/sCr+9bJs
PnSoKviH2F+F+gjw2nqLxrxT7uooTpogxdzT5+Gq+882dT/0ASInO0TL2KVbPNujfD9Jdn4waCNS
Y7K0i790XBHtDaIek3VXAb/8pBGAuQFb18Z5ddG9MpyczBQnjOSKdGeqqruvTKzddxKrzzmcCsSs
NzjDgsaTmFCYeHtZqghjW5uKLZLVrn9v6G3NbQ9VtDw47PsuWPRmmolU8+K9MGbHIwAj/D2NkP7M
jSTbmwMnH2ObP6vJCYe2o8Uyt4nv3sdU6q1ACGk8w9lBhgC52lWGZub2eaiX2fEDq27y9ZgQCO/5
Uj1q7JUa9IeqwJHmoUNBADFlz0yKILLVyqt1F+y7jBJdWNZ9UsU9mlx1dSDggA6YWRjPBnrUjf/k
i+GOe32xkngXrXLMgTN1TrPLVZGa2xGHh+SJs5ANe4xGaADlOQbGJGPFUh1hkU5yX9Cv52VK7bHI
Abp2w5OZ6nn2M1KoIW70FrnYKSxqpd5Xca6+z0lm6Vw8aVQrLgKz8x4qgO1xQBFVQKQml8yi3Wi1
a3IIY0hLeMfnIX3MNb+n/TzSG72fDZKuPbUQP3rnE1CZO3jEfrzJy2RBVgzoWNScphR22acEHEm2
1fCcS+66qlAOKA6UkcyNDTExOQ3w0NUmKzqYu042EajyvwuYs00pzT0hnBweiBm99N4qi+zzKtZB
5zZzF+vZytVYnpxsVNMWHrZIvqJtrKyZ3oBw/H8yOmndyUwTW4s3Yw/TgBykiG0SvSwWsCBBUNQ9
3cfCb71Ad9Ih/wtk4KKebuToZxk63CGYRJSKAJeCk1nBT+cZuqs3GgGCJ3kBDfnJboW8y3272UUE
jF+MIjP2b493XqF+GY/KtIZ1L50lE0md8/H0AtneJs7k3gdtXTyrYq7qLwJnKMyLZLOgeTRwMA7t
sJTJj46k6Zba4Xkd6X9/ANgucEQQV9CmPf8BGG/CZph7ua+82bnXsrZ+tMrq1jSvjaKvgH7kPVZn
1otaXJyLHFr2UuwRl/4BF6egN0Ez5u21vD7IyjKiJgbB7uLbmbRgfbvilhc1mhuhSRpwTx0yqrZv
j3NeNfp3yajcGnQoqZpDaT1fssrEyjuZaejmWivDyZiNhzwlrG8RtDi8PdTVKYG7hB+NKBq9nfOh
uGGFm7RjsecMNhLGeTWteM+4iu/+w0BgtFcQObhn++IDTXNZe1aGmxtRQrQVcRmfqkQMN07XtekY
kLPI84Gu0RY5nw5PlZwNkpBVPGMOuySrV9bSvPnzudBTonq4wuIRKj4fBYHKtjQ13AvToUge7djk
+u7jcbyFeTqv5v27D4DU6UDFV77KZY9aKSUQ4NFKampmuyk0Sw2b1LLqJIynmpQcZUhxSxLr2grS
AKF7YEFgeIW0t1rlUaTApbQVVPKnPh23eZpb/+Ek8c/TYl7JxtB+z1dwoilASMXMtAFPcWFgWUtI
d8vX7ALN9e8C0lJfWzv407ySeFvMvBp5A8t94/bH2S2IrCx/X5XjsxF3H0XXPvSDRbRh3y3znAP4
yPwbxe2rywnshZ2v08N6caL/rYOVtVOLXsZS7k2z6LbDAvO3S+Ctvr0hr10YqLKh+0v/F0rY+ve/
jYLcW6/5eGXsJROm3FK3j7Ua1bZysuzGUNcmxNHCxA0WImT4i3NsG1NGW7gp99lYO0HfOC6dzbgM
/8OEyCRBIUA9hKl1PqHGABs/D4qd3+YejTIzSrvHKp77iAKjXf7z9mhX5wQCw+bKZbhLUv+cazmS
JGSiGT6gQT2kzbHGfeHGS3z1I/3/KJcIRtLQutUtbIYV1bPdohvTVq7lFaefbr2565v6/22Af/c9
oFHEnl9oSJdtRrMooXdZEm2kwdUfi1R1FJTdKAraOvIAFnnmM8filv78tVFtnQdvRZdBtFyX+bdd
KGcTHE8uyn1t6gVl0qnL2o/VIJfPzlL43ym3GDDpek2/FVNd+37AVcCq0wbHmfFiYIbJBR+N75cB
0k6bdhkoeLndLTX1q+M4gI+JMaAQXH5BP8mXjpC92jeUajcyj9utNBClens3Xr21uC5Mdz3Jr0U6
0PvLhWsOdG7BnbxHsavcRoWpQjR6nY8CwSo08UbtIGsxfrMSPLGrBfZv53XujV9y9YP+9kMubmnA
HYrkC4mtYh6+xvFIMdsXH3LRfMHMrg7QDPr89tSvLTBA51V19l8sx/kO4jIYMjZQRfavkg3tgCGw
W3WLcXJ1FIRiiBNXBd/LhiMwcuXUlAf3ECCmsJb5NzSpbglVXzvtzm+DXOxJqikl1p1xtSexibaj
hWCUjl0vVRn9Fqfl6nwQSwQfzEOH1Pf5qkEypgYPk2JvOsL/hM04GEsjym5cki/Lcnmp8JL+3zDr
bvnteMcWZBlE0ao9VagfOtyg0jPgp6TfXa3dKhEfu7Z/l0xdEBndozTHTSl+Vc4t/+ar67oGQzQ3
V52Q9e9/+xWOINkUFEX37TyCgvSH6qAPeX3fD90t/8Z13S4nDF2B/QgbBo3di6dOQyBN6K5W7KXZ
/dLMQVCYHg56OX3OVHILJXt1MIge4CcAU8CCP5+XjjhemUAO2i+uaqnOTJVQhxGTuzIcoJUOd8id
5f8lbiC+BF4DqwFB14tw2W0GVN3qefUXX5bQ9SYjpP0Tb+NRu+XEc22Trq85vXCoPqBgzueXdHQ5
raEp9sVUtyIYl6rHSM4tb5oeX9sgq8My0RaYDPdyTrNTVaa0s3IParh7aq3R3CKjXoWIkDc37ser
c4KODzkDfCCvwvmcIuUaCdo/5b7r3BgFsFgggCjtG2ieaxPibYPui7IQ8gUXGfzaJBkmoy33+UDA
PExTEqZD32xBKt8Sqrw+FL1ASFHUJi51hrJq7mS11OXelqq0glhF1hTGgxqTVZ+q+jPV4pcwhUWD
1ouawSoofLH94C4kien1uBvmEXf+bMyhN1rLjRT3yqTICAFxotcETu/yetTHZXQ92WT7jCpJGtj9
WGE111emEWrNlN86yOuPvrg1IAqh0rLq/FiEQeebYhoS2gXLkO3pOEhx8kCbxLR98oa6sopM+VjV
viPvVO46zR3yiF67f/sRvTZfkDtcIgA1caC/+AGxDTA2M8xsrxVz/75r5umA9LR3Bw9C//P3mkTg
pVJBr/I1d1NHY0/UFJfQwimSgyrt6gt3RxJv/3hKYIQRz6aEhQDCJVx/tFswB7ku9x2igFu39qK9
1zhmiPLcn1mZvuxJhiL75ait6PeLexhpHEfSP5N7vCyY0TAVd5U/eTe+0ZWbA0M8yLbUKMh0L9GG
heFUFt5nEjXDugiH3LTDxi27zdvLdn2UVe6WCqD9ymnW6qcGePM6ilFaf5Wr9IGNieqvt0e5st/w
CcAT3UPcaaXHnW/4rHd6rROO3EeFnz2LSdHNRcu0P6DVFD+9Pda6+heHi6CN2JBxVoWk9RX97fWf
ief6cUwlsoptfUzKhhy34kvulD9E204nNYR/UvY3svgrU1w9vleUI9oAYG7Phx3R4Nf8lGYdaB5o
f1mdhWjzlWFtTuONb/aS2r6aIiOtxUyYjpdWnni+ov6cRZIkQ/8fzs5sR26jidJPRID7clt7dUst
qSXZkm4I2frNnUzuy9PPlzJmpskiiijD9pUgRwUzMjMy4sQ5fylamO8nYf/s8uqb20OEPZW79EXb
mxuXzEqoUJ51pXYoI30UKuYeem0Z0Sqnf1DnnXOabEVn0qByNuabVpIcUK9AplWNUU4Cc2ElRGFL
66r0HCHeu1OnIqepPl2jngIaE0n/YS9DTQuxO5hgomZZFHZap0MuUk/OdP6Kjw7MfRFEjCYjXfej
cu3jEZNyQI86HdSKc7d6Rplcsy7S86gE7c6Gou+aBmXz+JkBKd//t7KoOiqqiWiYLdKzKgrj4vp+
8mzQw9qY61v1hVoZSQA0I1Rq574wFS8yuHg5agVv6aSmzR9Zbb0R5WsbSlbk/q+VxRfr7IGfrqWc
Ga3f7QFw2XTl++yoB/RjH10cjgqmi0yufll6NuYOdWMeqQ796HOM+OhZCUrnj9wY3L8ft8IwLB0O
mQcy7Da3IroGZgaG5s9BRgjEzKkcozjaOodWDgdg45J7kpCGSc9ZOANxb5/0SqSdA9WEcGj8aKeg
N5sK9JYqEHGN3ztmcqnt7DzQH7/v4u3mRfiDsrdt6hYHxLJzpQRhoXWTYpxTBXQEWsZG8oeRKRHM
rpmZP8EOHlgbYXIbjDZAPLoFuAokf8mno5stz68Ak27rNZcsSwbwqmGzkSAuBIjlnU/NihkwHJOi
E8uYdxlPbD3mbM5Qz8NB4MmsbJ8GsF+dwyDLw4NlW2l1pqdpx+cGOFh1MJLWB9nVG8A7GfpQQPCE
kEQ9FSmscJewA68C87GeVBdoXcmHor6uvV3kJF31HEdq+ZOefPFPp4GyOtB+5O9npubXO/JfUPFh
lYMPyChdJPvM11NgZmC2kmNdGMnfwqpdZWvY/PZihVxHs1hb0hE5cDyP35bUraV8R6mHbl28Dwu7
CK5KaaHAiBw0vN1J5Ac92vF99KH5zTff9xOqAIluQ2RtQXh8cDTQmaBr86Q51GXbGjtKkIH27HcF
iCk9g8t4IyJvTxH5oxlTIxtAcs+S4fMmG4Aa0YgCnxGHclSd5zqEISUHS3lStTbZMHUbiZgiPMgA
SKvVZenPaqwJOiCjODtGKQ6wlbX7Cm2fjftx3Qq9CmBHdIeXjb8UdkExVEpxtuEEBktiNC+hL7am
NVatMLXAM4/xR26U+WcDdsNjLnKLcxpk3rvRg7GzVRJ/g7RsdXHkxDq0LmQyS1+MWKheNeELs3zj
voDhY0+Pedpl1PgO90+m1eA1oRlS5XPnZiotdcu8bKcCkp4mZZZ4ULXPdRUDELd6FKU02LMZwMs3
UtHbdx4RQR2D7hX3Ctj++VcUWTnqmZOKc9cP+mdmM4MLKMfgJQN2vwtUpT61BT1ID1rby313VwrE
PJnlEeyA2zXVZaEd1ola8V0qcbqfpgKtjCIJ9rS/qaX0TVl/My3f+p6F7JhL36kIho2pH9vHYVKR
l6hpQWzpJt5eDfwg6G2BGJDYUR+ff4vGdMIBfFNxBnUDEx5yVzCxannzlUJZeupFOvy4/wm2DC7S
VVULfVTPCC7VST61XW59CPy+e1WtZHwJfH8jvlatMVjreoA2TD7b3D2h+1ZVtbgXJnnzinhE+8lU
c/tLp7ZHQOjtxvqu7U9UzIln2cmmzTY3J9E/OTofxdntCv/PuoFppE+i7u/7n3Btf5IUwXMGrQzX
6yJ+Ye8wXF/lmNHoEh6jIVE+J4NRvx8HJfh239Ta92N0UCXh8+gcLhnr/EiYTqO4mKpE/wsFjPyi
hNAt88HdszsEWwxra67RywNDRVGT20x+4Df3gldG5cjIJcjSzE6Z+nD0fZ4WxlFT4y0+8DXXJLZG
iijKF9tirZTI7xTLpfYe0tVoD5M5ecO5zRxv2AmvkxSdheLFG7f1WoBQjyZdgckKIlpj7l/oK3rS
ZLT3MgNkNarfDiOEPZDt/MvjC0eSwZFqQK0PzcfckJKN/dgmmTi7ip/tEzsIvlgho32KauuQ66fT
hmNrX5MJeK5z93eTbbFw8TSVfqez0SpqqfuMLlG5zzXGTDJ0MJ7GEQWqjdfBrUVuc+ISEXWoXNC2
m3sYjtMwerkMTTDhO79Eo3gyISC3x68tCNyNLGLNGow+HNxQGEmRs7m1aijDxujr8txNeh7vnQpm
vI7Rn1+WkrhfoQGzP95fwNudQHTIhiUoFSZblzsPFSDBl4yrMzB882jWav1ai74CJh10X++bWvMN
BXqYBRnAZC5ycZ7YRm1yJFvijPhO8hl6hQbtHV81i53OjXh1krjaGtC/3QcuZS06CrLQqTHWN/+c
JdQxalSyeLaSREdrMJPDNExbpKhr35C6FrU6qWFAEji3QiaPjkU8iHNg2UZ3VhhI/JmVgKgPQIbj
jQVbc0m+8mFekLX+5dYGMJt2Hd3Pc5j7zt4PC7RAvCR8OM8E6vXGymKfMc7TVbFSlGejacJDbkbG
ARKtrfnY27QMK6Zk7KT4QlAs9tZgTlFVDgPRbpTxFcIA7c9Wi8xjb1XFp5EpuR7Qjz9snCGrX5Bh
S0oxGhCIJdAs7G1HhcOpPKO9U5YMylh2u7cCtNQO9wN+LS7gwPp/hhZHf2EERmI2WXnOGj99KmpL
ObbQmPzhNaa7cUrd5pp8SV4EZFgw5d3w8jptwgRyZ4uzNUKhcCwSoe0HrTYPuabQm2FqwD21qZmA
kM2mjWxkdRVRqebxz790UObhb3cNmUIQl+c8QqPVUP8XCIR2hrGBcy0+RcGWjvvq+r2xt7jc2pb5
kggJuLPti/ZgMqm7S3Q/3DiJV61QV4DUw2UMf3mzdXnBPw6L13VVvqeO3ILgM7TT4yHiwEgB+JXw
5x6dfzsnmnSUGaG+yvM2uNAt5KgKtO5zRV3s831Taw69NbU4pVpIlBkWJUTaLIitvQFyo91npel/
+Q92IGQgGybDAp06d0mzKgccE7y1KQ/z7wAsUTNTevRmj/ftrF0npB6Q6DuyNe0urkqlHTpIVTii
1KIc/1YQZqd2l0KWqdqlc1aqkbnF+xbX9jMZBV0mRFYMY3lXBprdp51OSLhtFF6MvLIuZhEMz3qt
W6/3Ta04R8cd0U7OeVk1XjgHvymjxrz0YbMQDSNoaicZR7UpPtBnbv4uC795vNcqmcMRH0GB0AMj
JY+YNzlxq0YpPSJwe1k2wBs6ou+3c02Y3Te+4kqJknQKxJ7MGXkKLSliHLXlJDKH/KwkrfeqCZvJ
EDcqn03IVt+BNXD/SOoyPpmD7Z6B3Xl/WKMSbRGjrKwlpQDexlQ4eEctHzeBYYzgW4Fdwh4FH2WL
iMbYMS7OXLkzbNAYbdhayl/lTMCgV6vxZWHE2zMNbpNHMtYxVZDh3Y+bVVO/OycSdXyjpm7kWe0k
YV2cx5R6aGU1jJUFkf/VD0W84dXKeYIaqWxjcz6Ski9Sf6OYWjjSxuLcMj9KCucXr4Pwwoe7DQhD
vbGyuFwQHBydKGup4LWxfRmcYkCXsnM3ttuqL8QirSBQ++hezWN/gHbOMBN8sRzGllGaMI6tI/qN
K2Ut8iFpBUxD0EtCs8XRaGYsjdAJOub0voyWUn3Sae7Sewh3rd0/lVV/6jUF6TlbgciqajYu6hUv
JUcsBVeKhypcLHMvK+RcxqYmDpkfjepdJHrYWdNWbGlcrBxeZHQMW8g3hQZ0aG6H8X1huzXINvBf
4dlzJxiuatXdgRw3rn6VNhtBv+aX5Jg0oLSAkXiJ3+g7isxQlOXgtrXk5xB76qs6Ts7h/tbasrJY
PNVvnKqSY0xh54tj24tu32TVP48b0aE4YUsx2MEyzT9dmw6KVQROfpak3u9ytbOPBEP6eHZPygG1
PI1qhm6WDfky65FHzTnqNZAoz13ahO+sdrA3Eo6VnBSoOUvC44ti8lIL3p8Y2qWgCLaeQYm/kjju
vml66v3oGmbeX53CUKp9PCXuM5lt753vf8i1GERaCIgXHQtenYsYhCPAsfo4o4TtGc/oRcO9kUMc
rrffkIdNN4ythQZskRBEYwlejcUh5aBMCjQPVGqUJeI5C2zzKa+1uNi4OVcOd6rXpFbkBVRSl80u
Jqc6gTIkRdQ8HH/0zGruoVFKDqEabXELr3nE05kqCzkcRY9FMuDB75HUKsFeMLn6g/Ef7ZpZttjY
uGsOQdxFNkXfhOqKMY92BeZMxuYN4rDRFWhiK+vQZ53xkrXuY+rksoNHHYzkhhIHxHQ3PP+l0Cgj
GpiCIj07ZH02QSuwmSHKEsYcmoEV6r/Ix0jgzpI8PvSLHt1lL2fIzGUA12NmHFFIpIU/2E71P17V
MXLC9L28MX0cyiBNQ8hDaiVrR4tv6TWBo4WCFYMepNpXWqf/UNog29jTq3Hxxor88zdJYjAp4ZRW
OAjdWxwiYmtGz2acBRvV+9XvSHoo5YU4niwZOG/M5OUIMEAkFE1zaFwiSx2rXZ+K4ARPxvDRhP/y
xaZj84R+LHmjabdbSucrZ5cs51Nd54uiF7n4AY3damMYMsA1JJH3vgi0+NipivpprHr7fQ6R4NF1
CufMX/aCx3c5mBQK2wbzVeSmi9Q/jJCnZAgXzKjnVC86Q2PfMm2wfhSR3T5+bnE6gmAGFU5vdwll
qxSrLBslAjPq2eoxQrzsRY11++v9o3glZmZWFmdJHSShoSWAYCeGop8DtQwsBs8RnT79BzscvpxX
jHTdsAh7bdTVSYk3WQ8tpsHQR7VLxnDcqrWsnFo8zSRrHksE2Gux04RAUnqg0XNum+KYjsI8un38
pyiLx1FDtHlJbCRiCNjIkmQVVSeNYMBQFObec1iXH3wIJjcS7DVvoEs3JAEZz78leNglDYhaSUxg
qGylRrQf7MkOD1kbj7/ur49MkBaHIzPNDv9RBObxt6j/Ft3Y6UWtYansIKxg2mhvFKpxhMsDLq6U
OX9G4nMxXO+bXQs/arMSx+gxD7CsAcNX2nKWRNkZenQbglSRHEw9c/ePW2FkivNKDtnRypqfWOnk
QabqgF634iyGVE3vT5GzmQGs+cJdBp5WR+6LUsTCSgs2xSib7OwGcFw4ZVt87I0g+Xnfl5XTl3IK
tVGbow9iv4UvjZ0KAaYDKx50a/B1qdbRYjj4W5C0xR62ChclgSDZW2GgZDu3hHHi/g9YiUkK2zpE
hvRAqEbIP39z/MNmr/EiB9A+TcwaZC0zcInRIftetv3GabvyRWemFnliYXlQN4cMgDL75xzcyvlp
cIP/JyNglHSuM3nezv1pM1OkDd2ic6SnJVj2+menBvbl/kdb9cShLCVZqylaLmJDaDUMSAF3Zq6G
AJV6bguNLP9438ra0kAfiD4VTSN5Tc1dMTIjc2ETyc91GuTFDnUmZd9ZafMuqpT+631bax79O3fO
pmJob/EYiozSrHuN53IDn8kXy5PjZWogPv8HKzTRYUMEwAtaY+5RqYyVAIxBsPWxi4I3rLznZFSn
v+6bWdlUAP94fQMBZHhnORarNuYg4qgj142b8SNEhXZbotDcM7BqFjZSHJkatqNkKizLYxKG7XPX
+j1KlPd/xto35SSk66FRVyTznnsrajGFRe9n52kI/hrjSHtxtSjbeF+u+UrHlGOQiU3QcotPmtUq
+EaDi8trjXCXD527D5zuD8tqPoW68c6IO/j8ddR6tWkDpbwWntxkbDT8A3WzyDV6hqg7LcvYzsJy
DjzH1GPQFGDAyyTd2AmrTv4GfNNzARe9cJIB/0loNvNYvtX8KtPhUNTQMTme/21yppMSDR+M1vie
menGrlhJTX/3JGgY8L6lFD1fwab1A8kUnp19WHTRn7eC6btRQu3kIgPifA4bNbZPEUM6UGYq1jht
XA6rX5hrFBQ09RZQRnPzkIEo0Jd52ZnpEnsH9FLp9qqWdkcLBIq+ux+t0pdFysCHBeEpe1skJ4vT
JjKLpHQMcmEtUq0DJP9GxcxRZ+wCk6e9k1iwQd23uLY/5PaQhQOe2ku4xuib+pT2hO5QSLqGUbGg
/fNVo/kvdnisQTErL/TlZ2QErVVGxc3OneblnzO7m/YuWMXHa7QOGDBeQLyyEU5dLJbZCgN3APsW
6LXvFUuId0E8PKYF9vttTSsa9C3EQYgzmIszxZzqEDEcQqKA3/KQRiI4u1ARvt5fmbXAe2tFrtyb
pCCxa9rsnZGdIRGMfxUC8gnPC4Ifqd+rj7+LoKmmfATsV0OBY2HKypRWUMdlcdraO/SQbB0mALuP
v1ccYKk6cc1rFtzo3CEVDtkit/hsdHSTX7bI/J1duMb/7n+2tS1EJ4NJf/6lGrdYHKoe4cTlmp0B
zvxgwPJV62pvn1ZKt4uHLSTESoqPS5TCLJlU3bB2MBGguil8Fuexq19CV/jvFfhpP3Eh2p+ZFADk
YXQbF9paWFD3gPsEUmMq+IsQz3rhKPCc52c6WuUeGiFrJ0Jt2kvE8caeXfOOigRoOE96uex4hFrS
lYECnZ0bte3nSINyatfoVnCs/cn/s1F1+wibyMO7ixBksAi9I4nDu9F8n+JuCHunzi+OW4sP8JU5
+yKFXvd+mNyce1jh1exJdpDfGNl5MFJSqtSxNbNL6yJb/KKLvpk+OoigFI+uF4aoxrGteMEwD7ZI
6pQODHgdpemFIbqKOVUz3KGpBaVnUm/dHis+SYwHwxBgYcl2FqFfR4rex3B2X+Ct9dydSlpyqgZD
f3SHUST9PW0OibfDa0mGzZuDiW4SePcyTC6ETviU95b/HTK7Gv45SKP3iWaLw/21ugl5+m20VzBF
Qsk5tPiEIZR8Fpr28cUKw+rVg6n7b7/s2yvTD94GRvsWSUzzGViTRlSQs/JsnzuXW2MDKXUVX7SB
SV9jsPrnLtbHD92ott+rwnCPqtJ6z6gj1M+5aJILrLbRxwCY0obTt4vJUcnEkWTKYS2Xj4Eus2rf
yjKc7rPmSW2S4hTF8RZ//s0Wp4LPK0COlDCxB3xh7i5iHVbXCDe6VKquQBEyuK+91437IJpa2LfV
8WPRT+rDtVtplT4qWHEKhmzDuVUXKhJqB2N0Udux+twa6vBaUWX+eD9s1r4gdiAyBoF9W39R+pgb
xzKjC+LFyj4pm3ZXUrTYWKeb+wZfZP4ElRwbnCn7hS92JrSgt6JL0jvZx8oIXX+Xe6GZAnkv+/9Z
JhDR+37pa47BZ8+bhiglNBYbMMq61jJtEV8mPdGiPzylShCZ1irD+KBQOZ4u7iSMbG9A1zvtW6dz
fw6mXfkH+imqf1Th3W2edfr+ytlgic19lTVwdk9+hwhcy6motxTs4yL7oLZurJa7Xh9zBZkar/Ff
tN7r++cUcj64LptEiY6xH3XV9b6LtzueDI4WifyelAKXJxnP8WpSjVCBWDPsiz3sMslPDyVUILdO
XH+/b+zmgSHzHjaYfAujXLF84oe9IQKeNjFMJEKcnKkRz1PuVh/cou7emamv/hoBglEz9rrzfcu3
C4lQDvcqfE5gyUC+zGPHRm0hrm01uiDF4R7tOgcAElf5o9c4jRKuVKg0+JJynHVuxUrc0tZqmz0e
eFPzzCNRT05MN0HlDrhf8w/gKtrkUtopSLoHHeTNRFuDPcj+k3t+bjpDLZYHohJcPMX21V3SKfoh
7blsH71kPVBKkk8M4Vxmu5cJLNqzkY1uYnQxusT9SLkI8tMmcvVT0zVgiO47dbPjMUYlQY52MLjL
TMLcqVKy+QmjjS7KoP09KQ1jXaP20nvKh0mpNmLzZiNgy+UCgJSHvgzW5rYqb2oLpbDDS6H71bFJ
ffvC0YwCGejH0323bq4CSp8Ag6AUoJFH7rUIE7/QVDVrUg6yMdbi96gYWNZrn+juz9yBnHePxD3s
q3njZBv41BUfqV8we8XTEMDw0jCIZT0bzDC6dHWn7e2Kc7pr3GQ/uMMWFcXNhsNHrh1yZw/8PoMe
i8+JnAStB7aCG0N9VydwWfta729E/ZpDxD0veNq8sgI2twLbnOlOQRJfmE0NoTtW8MVQ4+OUFFto
/VuH+GjMqfN2I/GjETs31SvTVHijGVxENnTHCU3c19SrtiCOtw6R/TtAJzimqEsuO0CInwdT5YY6
PNJJ8lfq8m73DBF/DSo6vo9GIaagTpB0HbSUfyuGv0kuc/I8oVqZztVkfcmq4Em00Wueaz/KMX+p
K/Hw/jIloEue/hyPN5N/akR1l6kG7SzCxr1IHug99OjiKYV8duPYWPmIBATAHBIFwnwp3VUB/EPL
AVNq7nxB5nO6gjVPdprShBvXyool5g1oy8hXAMfiIihaJrOYS9YQ/hgzYz+i6bFH2UE9o2WmbCzX
7VnIg4MIhEuXJWMUbB5/ORoXve1CXlsEXbNvGYJBQONvN1YOFV2ADWMrwS75FSVhElJW5rKWaxuB
rtYAys41UsUf1KiL3zVqMR7vR+CqFR7ojPxKxdwlEFoDRwvpOuvU1Pb4EsGRg+JOvPXKXV0jENCk
jpKVZgk4Ecxvd5SStbOXMz+0Y2aXUl+JxOHfZWkjnX7fp3VrkqkMiBX3yWKZQjdg+Es4GkyLiBJq
vVadJssTp1Q8ziXHE5ScTSoAMmh2AzypDTNXImApZzesrOeozONLPlYPsxtLK/JhJDU5SRMXL4g6
8tzEi9G28Tqtv9a52Z78qaw2XhC3VyJhBj6YoVbAArw+59Ed+uXgBmGiM50kSQ7VTM1qhH+s7J3u
D7m26zKmzna+6sTjRqjfLphFZws4NIgIyd+88A8OJCWKKxMSwzjwnjNIGnbN4LlP4SQeJv/jjgJy
InFcoD+4IOdOKgPaFK05MBdc0d/X3Mbaa+7YbUTg7a6S8BYCghkeiklLlAeQT5U6tjeesyDtdxDS
i12ajeNGDrNmhTaIXCpkOYFGzn1BPWQarTacGOMJ+z0PfP0AN/pW7ejmwcAAOHALCF81psV5+s2t
KEJxvTodBkYlTOPZ9XP7H7PVxDF3i+h7NU3uAdr8/FtaNFszALdhwYnBnDpQU/Il3kdzy6raM8TM
3MsZ2YXqkkGHT1rmlMdMxA8jguThxF3FCQVPCC+kuanUr5weJRbrXLuMxDKba7k7+uPpdazrcj9F
rXOSPybbN0Osfbt/XN0uIwg5snSSUf7h37ltUy8muN8imwtM839FzE3tA70pfz1sRRJdSH50+Dsg
X5lbcdTY6fy8taCcCm0YyZDm+NrEAnWh+3ZWFg1wE8AqWVoCrbbI4VMvi8MyC4xzXofqkenX7lCN
Y3aIwPY8tsu4HSUaD6S1PD3kzTJ3SWmLMVDNEJ5EJ/Qn9Lq6INjniLJuHE+LBfrXju2wMnjE3Nxi
gZKKo7cATHU1RlfZa2FoHkOmKDasLI7ff614zLxQZlRJPeWHfZMLimKahjDGSpXH7d/MdTnJOfaD
rkKnQB//6TI3Ma7R6CKMfH/FVt17Y3ixwQOuFzBBtrgK2Nw+p5RCvjQ0kTfiYs2KlBKXrRfJoL9w
DzFMNR5QZLjmDo+5vMm8S1gp48/HfXlrZeGL4pSiqLOsvFomijlh4XofYyg0yg1n5P/mTefy91qB
EaOGAoCLA2phRu/9YmrGpLyi7PfObvrPOZ7trbadELCD7+9xp7gZaUOT4QKZWVhzg9Sf4iZrrkw8
msMBPJpId/o4qVsDtWshSHbLSYgtqhiLvQt+qzGcImkgOa0BUuUKvBG0/Yph/BS2ZZe/V/0wEEcj
183xct/HlS9qAeECVED7BfjT4gAuzC5B265or3UDPGnfqUBDTs6QQa9cNb5h/ZUglg3C677VFYcJ
RmYmYBeiDb1k8i9srZwsrpRrGgfxLrFs/4yIoR/tyBTVva+V8bOrmLXYMLuyF4BgGYZG71ZKIiwe
5tNQBUmfTpjVlV7fNYUXPWfhpL/e927VDBhD2V5iSdWFGa/NReIhrnm1/Npvd1NNTvI1jMZgiwtl
1RAgUgr4UFZTbpgfXRA/5WYX2eztzol2QwA1noIw+uFhd2iV0V7i1OeUNOSveHNAVqNA4xMizauh
F+8GxWkvljb55/tGFtkOO5vxfHmCsAso1y93dtI6ul+OdXkdrCZ5dkT9V1uW1JvRzXx2U30SH/3A
t0K0jfRii1v/dg8AyuOBTmWDGRHu6bmDhafXDVUncY1FX78KkeYIoWr9COWf46BPYAV18WDX87e/
Eq8pIR9kd8t3umVnqtMb+GsWJCL7kmL+q8gYfTmKtB+vptM1B3qfzV/3P/Oaqy6UGHR9JGbUWqR2
lYKoJ9R81VWjcV2d1WEEOZqZpGEQPqSRvmtztI439sPtbgfQwhOH60eWXJa+MjiquQHc39cxHqoX
4bWt9imHmCB9r3jwW+2YElOiCxexV/15393bDSJLtmAdZfhSuVpsEPAo9lB3WXENGj979pUso4Mh
HpyUkmtJrRbMEG1sXh9LtWHGAyt77Pvi2pYD8pJ6WX7sm3KrVbeydHI8luvBgfDMXWoMgzN28zhN
i6sKX9gzqqzePxlz7weelXkGWCgTD+cnuAW8QaUWx3N+WTF1zRRcvq4X1yroE7jR2ugcRkG1cbos
8tZ/Px7JCQcLHDVctPPNx2CKZTYJdOKFPRb7IrDbne4D2TPQefsvDjGuIhHmnDLLc7lSfQ2BM4Mv
2FvtyW37/Gqkw1bWsOoQrRrmjEEU30Q7F2qoAZ4orn5MPhRE1XTozK5/7auoPt0P79WQYH3kmDul
uGWpqowtZDpdAk8Pe6TPMr/ST50YIF7QRst5p/lCf6yK/u9qUdWmkAknPVj9+WrpQUGeihjTFelg
54cFCfeuUJ3oNfOcZCMw1vYu5yNxwUgdF9wiKULlAeEqdSQwdK07wnRlH0IAXbv7n3BttZgGYISf
7EsqIMwdquWwyGAG4gpvavsVrVX7tUMT8Cko1a3p8zVT4OLZUGxVIJzG3FSnNHZZpZgKeXLvA/RA
0c1Fo29s8/By36u1b/fWlPzzN1c2b7OppOVXXD0jLosDlW47PggSwY3rZM0OCBC2FDcoxZDFGmm5
NmmDFhRXOzOGUxJa9rkyYXu9783ahwMtAdSInoosZs69KUqAzIj+ojiQC+G/Y6Y4N/caAw7+c5+7
wVY2vmoOImAa7QS585u28s3Hi9W+cXNnIvDGVhwQ/AwvsV5mu1FP0o0NvPb9yBH/nT6UvcW5Z0xu
QOZRc6bz1aZDgZ7grhJNeXj4+8muKNegLOvA1Ty30hSNh52STdsovYWKSdv8AXmv3r2nooMy+31r
K7c9ECQSbGqnABhdeWi9/XyxFeRILnK2+o56iTPoNwN93I0IJiapUu8TM0g2wv3mHKQhy/S1BJHJ
qcdlJSdSmJiAGC6/OpmifrTjFyH2Qp2aQw9R+vG+e6u2aE9xj9CoopQ5d68zdaFULiHvTiFZk5K2
lTgVecWq1UFsfKwUp984dG+ihEcED0PSU9oFEq8wNylS1NF9GjhXdYzG9ymV4X2K6Men+47dhD2J
gmzn0E6kEIKduRXFH8zUbVKsFFaw16vGfCmKMb/EXjluHBtrpuQoO3NVUEUwXTE3FfXINrs5zPXD
EBQ7it/VScijvYmj4DHo+m+qSAkKQKSI/cwdOTel5p2ep1MdXMsstS6+onoveuuk76rGVh9NNmUB
n1tf9nRo+y4/oCHUsHBGK7gGsRMe0Hf+I0cR/XR/lW7CTyp5kMoCxQfdSu1u7k+ap74T1Z1z0a3p
JdO0p8jv3R3SJV86xX+wP8CZTnOIBhVvZYjW6YTMjfngPXIDFY9rTHp/tBs/TJHnjf1DyV97cGbo
tzFKAjKHhj6EJv3cmKk1gdSWya+xFesHJEy93WTkW0DJ38X5WQmJFyYQe9pT3MAknIvLhDnmvvDA
t15dvfG7XZq3tdiHbZSZl9Ry6+Kpgb9keAbgmx4qwe22y/sofClDrbE2cOQ3aykfuxxYOkBiQDPL
QW1rkno0rsvnHZGo3be+p17A/Vnf3bga3tcQx4wb2c6tRQ5lqrYyY5RMpoubQKiO3+QI1l+jxq6+
1UjDv2P+N0ue3BaR+wPwmUjbMHlzeEFWxFynLD960MUtp2G9pnGtSpjptWKCepdFmbZ3B3NrUPDm
RIE+mRl00FzgbUE6LYInrAniwbe6az/SjSFTaXeQclT7YrK2KIl/3ybzCOLNDq8UrzD5LFp65Kbs
hqAum2vYBsN7UxvR8SnDOsCiGr/zUgQAXc1qdwZqomeh5/k73m3OT1SPnV3km9GDwxVsHGppMGhD
dAW+8mZCl2EOAKRlVl3zvKm+gyPUd5XXJBvBeruOvKEBZ/xOI3QAUPPtqdaaPw1eUF/bzmzD42Ab
CuJP0Bk8muzJZzRvM0loS/99mVJOfoQwalg3V1fRmg9ZYaWn0aiT74jm6of7Z+mtS7TwwFdRDcQx
uslzlxgL6NNe6fJrEUOWvLMnxXqtdXX4ct/MbWySuYInoIXsIKKyBBaPaWmQ6E2YaWxzTwYDR33L
CzeaIAe+b+pmf1MawBNJyAy+mIf73KNxckvmIIvpilJ5uQtFF+yS2EgONCurJzS7vt83d+MZaDHQ
vNx7dE5Aqi1yodosAXF5RntNJnSNU9FoMFxCu8PlvgUhXjFFgsdIhzy1IQRfhF/ZBqo7WmN3Ldpg
PDh4+tJmWvlcCP/hopFEQ9M/phIP7ziP3flHDOvchgwv1q9tBiMB9G6CKSw720hM5A+enSL0tRiE
oodmg1y8gWZMtvBEqaU6r8EmOIW97yCGmkQ/OxPpMSsX+jtUur2t3SVX5MYqhTiaypKWafm2MQbD
U0Zv0K9qZ/jHKqyq44Ss98kr0/5Fm5ru2cnN7KWyU/8XvB5bBYubHUeBB2ScZCeno6cu271mIWKG
LrzxqlS2eoDQf4BksH74AYcV3h/wyoKDImYWb3oQmW6aaOyCOh/yw9jZ/1h1qR96W9uqyS39IT3i
oShp8KEklyDbeaj4DPanyVCrT0zmKB969vmTMMytFt4yVH5bobIIrZBkFlpeOANpbeZF7vTkq66Q
8NYvldl/0oE37JrQ+gGK+XR/Xy+PEWmQ7JxiLUkz9+lisyHJEI8O1PtPaWYPu8AJ7cM4hM7ONNI/
6jz8fN/aykeUQxc67zcUvG4oB6vSEraTlMNTy2j/wawUf99ETblxNMqleBv5pDvQ+9CIp0DLYbzs
jysyowZ+1z8FSV78sgrNPBTD1J2H0k8vflkb39I4zk9NsZmyr1lGQItKkmxxEP3zIGkMv8wsJ+6f
TC0uD0M91Qe9rOsDP2c8uZlTfKwH+Gz8svK+3v+yy0NT+kxeROMGrig5WD63XKWDmIy+756SJleP
QPGVPcIN6i73p0fPZzS1aKshecX9xXN1mVkOETAUvc2bp1ZM9heoDpj8LrXwi3CGrQm/3/+v+VJS
cqIALin45QNycUB7TaqGUae1T4Nhxyp6qFMWPsVKbXdfuRzT6BCafRZ/cfsqCC5jZ4TTrh6y2H3R
Oi/U9p4KSuiJpCpQjmOqDsHBMtEoejCPkR+EvF5C73kM3oz49KbZ9/owtE/MUYH7QDpQfOhitzh5
bboFFbpdZ6IL7m8PTBx50zKRsboiimsUcZ+izC72LaW0d33Wh+wlMWyE1O1mxRSQdOTkuftvKDST
INRyJs4JqUTUnz230b+OafygThvtIuCryIvAziIHUJagBdXPitoN7Pqpaz1/H6V2ug9ss9lYopu3
4G8zIJx49GGFuux8f+i57gMwRj5mMo3ip4qe6T9DAIVm08TNMRH2+ByiCHKiH60ey8YNr1bYu5dH
9yiIOBYNpiBaY0z3z39D5lvTELtq/ZTEav5i+SJ+X+nNQCkrGzYIBFbCRAqpkNPgMURnizpSZGex
cIvRe0q7KXnSY6A0paW0Z7t5GNvCjAShTwNEygrzgWUYvSkC6lPW1J2fuU9qKrRdUNXxKQiEv3FP
LbMZaYXrnRNONqg55BZWHBNgEGn8U+i0wQmdZhdIUlxcINX2T3XdJV9NEp4nL8uikxjt5Hx/6W4P
dkqqDLbJtyDv9GVfc8ryDuk733kqwQO+H1v7XUnGfeVtM53IFsrT1GnaB4M5h8N9w7f3M4snx3sl
zRTDuYuY0f2mtqwpdp9MJ/0WlnCkw2GbQG6Zjrs6ULfyj9s9z2aHXp5TTLb/l1cnBD9VwuvT+T+c
ndmO3MbSrZ+IAOfhljWwm63JtiRv+Yawt23OZHIenv582f6B4yILRdQGBMGAoY7OZGRmDGutCJU0
R8IzHqaw48G5PF7U+6y722ud6gBeI5XxKBlsq4LU9huAPIoe6gbT6UAbJtYYEqeqw9kBxczF7c3J
X51t1BrSx41bf67c3mhfy7KtU1CSvDy0zHtd+5yXrZO+glCPfp1Sugf+4s6D8tK1dfRxLWq0oH1Y
ElbsF+ACYh/CS3ckdL33DVDDxDLIsPNUkdPeuiYVyYUsyNJCOj6wTJaoVw0Gds3F9Fmj4jJdK6Wz
ABg0CiUn116EdsAx3fsIOTrNC/xTTmvaFv2naO2Ru471sNAYU+0zgrV3v8WVu/zqzo6znhL2ZTi4
YHaOgi05FwommC3RnJv7VCEwgNXaZ2G7FnOQe0l67QBBvDx2lHtWyG4lppIUdyfYuJhRbdEBykNT
KEn0akbNIE5IJSzFwftwxxCMYLg1OD/L2SJwIYD1Wr5OeVi4AvacWvWXJm6Tr08vRwr/AILCWyTL
/9ZT2rTtlTlJixBcBpRYa2lOWYrO4WMru7ufmh9kJErG/BiiEbnWf13Iok0tc56iNKwnFJnsTOgf
ax15DEMvnhxlSAwiTVEYk/guiEmbplZX5Ewht7MsBE20npVmjk4MoXGerCu+W5G4DvAWFBa3Mm5d
1SY1XZo0xFhDaqIVdXPK56Q+uv122RfL4YWWCF6qHHyn252r3LGovLJKw3Fq3Z/6fDUvRdZYwWyq
8cfJUZqA1qj2ZHVArk7GAxRqoSeRsNwapQLezBlD38KEGa+/Q+NYfi/cMfmQOGP2S2PY05fMRmzz
sY9IH7i5gEm/ZPWIjyYhH9siqmqNi6nlZhaWulJeoyZVQfVyez5vBfofBEAQgGCQjNuleatLUdZM
89DJUuNixmhdRpp5BK694+/4OWEk+G76uNsnMkmSfFhKJw8bfZqygBFh5no18i6JT6VXHsLX7pmj
ukdtnYE2vF2b4+UgB+IayiTCpo2jcJp58t1OS66AjaqDS3b3slDm5ZLlKwGBJTnfXLL1Moqub0QT
Rp4xibMHEKP4DCHCLk9gl3VG1aae0Am31mEMYkMgAPj4A+7XymARgGvUrGSUt23wjkK3BhceTGiM
1npmp/9UebpPybgenfH90cMSG/ouPknnYnM1xnFboV/YNyHiKtFHoSgmw9gd5ydiceOcz5b3Yjlr
+px0o0yh0NLg3YZaiRrEtkSWjCCZrbSvSdzWOYDw2J2aGSzg2OTVwYG7s5Mgh1E4hsFJx8zcnPIo
VyNPi+w6bDSGh1Nj0dfsNOlT1120Xo2Ug3j1znbScSVUhhjFuds6KQgBptd5xBu2kUxXLeqXDwBs
li8OrMcv9lpoX5j5dDTvbBejk5Fym8nJBATqNIBujzujc8e8irosdEgJPqHWZlycca5fodhpsV+J
ZMh+WcvGiz+JQrG6oC9L52Cb9/caSSQzR+Bsy0bm9ldYoLwb0+gqr2impQwvd1yfx+Oos3jHCk8e
V7Un591TrLtdaLPoNF3SNnpdmzj5ArvuOzzW7JfHZ++eEdl5krVwHll1YyTX195qrCJ6rdKyuFZL
0Z+MHHHWx1b2fmnAhAAiKhEHJDabb5ZzpSS6WcXhoqFpsaJaGdYlrM7EUo60jfamuDQpG8l0n4Rx
C333YMVUljHVYQklbD7ZzC1CyNlSrBQ9ngkZ7scr23sjKQyuzzgplNrBw9x+JKVoxsVu3SIUeaGf
y8IwwiJfgdbH8/wxZXDcVXMS5yy6eLpM8fSkNDcHgWyVJwL2NxcylZRb82Uh311lWEPmZRXKuTYN
YCMm1Y7RZ/DEciSmt/cWzFGsgR/J7gLpuTVXwG9Pe6dew7JYzJdEeO6Z0SPp5fGe7j8hFCDaQEBF
qQkRxN5a6YkZpmJJ1jCObPolreF0vteX9IEiNL6Oqn93rTmUsNhBal674n4/M/FbcZZQU5susOyR
KT8NXtoxo+n744Xtt483jvlmDEAGF0On/nZhXlpNCOnPI2Vwo4mpg2cZ/CATRPhjO/slybfU9Aib
eW7QidrYqcDokamNoRGNqs8QxfqlQJ/g2g/q0VSpe0siRSMzfa/vb5V4vI4ZTyv4kdBRhvJF9arh
GiuI3j5ekNyY20BS/nwSQFNOMdm9a2JWZgP2ihY6KmB6lMOMiiFdCZO50Taf5vFKsK4+yT7mbElQ
NLEyyA6SqW2H0KkSbY5coYU5SI1zxrDsU9ymzmnw8idnm7+boqcrBaQlPtTbeHxblqu6lqkWGjN9
3GUsymvCWO6Dc7X/VvI+JHR9XxNY7Fu3sHSxoAVsqOFIpfTSxhqaXmI5Gqd21woQRPSwZTC3Le4k
qYZUT+yqoZNHw3VprNU3+vZIi2lf3JFbJTV2JE6DvuNmMcu6ogEzzmq4Om08X/FvM/17Lkq9eqtm
vTcCh4qM+aVXlrE5ta2FRs6oIPlz4epJps+FOjTJi6jE4L7EuQUuM7GiRFF8tWw6C95mWbjftaXK
y4uK7Dr/YKyYVZJ1CZGp1QnvaGrVvW2TtGmNUVzoKW9FdbJZb1tCw4WSezZ/1+HZv0l8/tFJ2l8N
MIiovgHE4tGgenvrAzFBatEvwxI6kVJd1cqTbaPcPRlx86TIK04tyUoELoCgKUlvsz8+S5QyjJOL
1azBkosJ8hmqU77RtN2Xx/fDnc2jDo2vyTYOeN7NxWoKPXXKLltClSDwtCyN7jujG58fW7mzd6AF
qCcyrxX+3vb8pMUSo/WyzGFft83L0iJYkooyOdVLfzTAYW8KlQD2j+4ikdNOWtsyFW+os6gJuRr0
T0Whar9l3my8wbVRDnA490xRaiZ+QUHnTsC0pLPnzEYbdoTtL0xjqU/9aKFKLdwDQOg+XUDuBfYj
tmj3EELc+h6jLxI9G9om1HWgVX4el4rtK+2oND4oxLq8jrOW1Fcgx5n39IsoJ36SG9FIBFu+1YSs
+9q1Bo582NSL9go+sb90iuZcy5R20GMv2b9VzBgFbyQrEVD1tpzAmGFsZiLsNmwrpXzpnMJ76bWq
OpVDOZ7GQbUP0ve979Nn4r0n+qMqS5Pwdlep9FrTUJtlmExe+Qr227zEyvj18aL2ToIRvhm9RVql
vMK3Rqa8LM2mWsuwWtTkhxdPznmBqfJKPWG6PG+KhES27pGf3AFswT+nKrlVGdK0Gk5J0Vh+0Ubx
uaqT5H8wBcYbtiNZLBW/zapyqSM3RVMZDrb1l7G2+gussvgci948SID2TkEwBsibVja98534lrfo
dcE84iac6IT+UTpmVYeM8BiWq6p1WUKHgkrhwXV1zyYOT+4oERcgfG+/GcA3U2TMVAjjNRm+orTW
nbPSSK9xJtLfmMbsHdi74yMyM8Dt6Q8gQrMp08ZWraqrUolw9sxC8UtdOKtvNmqTk3mp4u/HbnJn
dWi0UzbiDz3xbYw7zhPdcpoDIVk+KtemXviNq32PZuV1XmdxfWztztpA58vbi4XtcXB2OpnCQNSM
PhWjsq5iqLT2wriANn4BhtkfzRu9c6aBENKOI1um0rBtrLpDt3qiSMGWuMX8VY1JYSfRVr88XtSd
LaQhjrjJ+/zKXToyLSYyLX000O2svatmpwlBkLCCHgzza8780adfacA4UrQKLCZz6rfdHLNKqQ4N
8RgCLnD92LCW0BJxd/Ce3dk7KZELfAriBvDFjds7U1UbOiTNcM5GcHCl171mNKteHu/d/i2DasBP
54KScdQWg5PRKNBTJR9DBRTrd3VdxrO55nbQR059Zph791FZDO3Zqx6fkJRmtpErBE2p2xNdqWlm
p8g7hlOrGb+kupF8aRvnx+OV7fYPI1C/5VA24lC+162ReHHTvkqUMYwXsAlLlpWnKk+OxHHvWSEP
Jt6lkkCUuGmClLqxeAqxeejmdXHuS3P0TW89KqHtjq08ROik0ctHR5KW2+1aUNNxhhpVMTr2i/OZ
uaGMAXCa7PNUlfHz34Z6CAhjyqHy9d+YyhJlaMq8nUJlUjo9VL2yn88Jc42epTVw/ZDvUN7l+1OM
2ZYFe1OZ+PLVFHLMzF8cZWx8gym73572gnfqDtESuQKlmNudg9HAiPsWV7PmeOkpWA/Da2/bVnqQ
2e/8QM7YpO0KjplWGNLnt3aGIRp7npI5TPHtM8nj/KFMRPvs9Y0Vbrl3FDNtV3ezGrjM3khnXw21
pUhP69Qlfj16xUX0h9KGO5eTpjikBO1g+jlAtwvKYmNYFq1QQxv5sNIv3WgkyOUDEfAmFGEuj7/T
rv5owaWhHcXfhLfUPW/NzSvTr62UlYFyzK5qNyi/jdNgfu3LNLkmBCXAOrX5bBjRXy1SuK+Prd9Z
LPEFdXA5sY9kUn7dfzeBZ6WawaWoYZpo5ptdOx6Dw6r0lBppc/B47C5cFmrRvZTiFGC5tsz7zLay
wYEdEKpUBk9LNXyeXPOi6Pl0cZzyw1rWRxLJe9eUZEMOtOTxAk3bpMqpUZfGAhoibNthbnxb0f4L
Tc97Flwsx4d6QNIMqXkI0XHrm4uRZRwDNVQMAdJwdDjZtTpeNOF0B4/W/nMhTSWJOoC1ZAtzk4Bl
KCXkTHXWQrWqor+mfp4ulXDqkyEG9aDffMcUSbJUJGf3JEbg1jO8alyV0m2jMJrrtPFTdbYuKoR1
P4q95VkZFrZQZuQ0YiQ6hprdrTGGOXL9e1lEYq6kf9uVUYaG3jw5ho/uL+89ZxroEjgx6qq3VtoC
QmMZ5U6Yp1N1GYQuxafb+iBT2Ps5NAEAFRLDh5dvp5e7oE6TSM3tUGnS+pqncd779pS7Fxgl6Ws0
TPOJgsHTZVwmltKghwtBuMl/b3y9iuM+59lxQkMYk4/31IFiiuVgbbuAk3eELpA0QE2VDb3dwdHU
wEtHuhEajaFfbKNJfsoSeiexoTgf3Nion32TZaUdkLYEQ5IsbOVsEtmHJCro3oyGweVwJ2tESaLi
1ycvQd5HiVQGNc8bA4HrdlVRVE0KUzaxksfRb/1iVr5XttOHeVingw28vZI4T1x9IJTIsaTa7A44
R7sxQk9JG67CnUvMgKQz/FmblCNW6O3x/ccQIfT7XEPJydl8qamKyA7Waby2nlZd43kECzA26QcG
Fh01U++bIguhVSHR+pvDa8RZQi9jGa9Tb1xmw+g+11o//jysRwDqe5vHCwnCW8KoaY3cfqe4g+OR
dy5r6qniT17W++ViHImcyPf9/7cq/tk5UgN4mMSCPMub5SSM8mHsEla63ozf4tm0rkpqdCdAYfap
AHbwk10r81uvDgfZ3G0k8G6YfJiHCvcAHrh1w4bZQZnODJJrrBlKAKI6ITDshRqo9tyes6xRX8AM
alcG0HpnuzCPhhjd+Y4yAJYdNB60XXehYbBntq7Y7yul8tUpz09dWi1hWYnsIOzYAPb/b610XWl9
yqb1VkdVKGZrpIWYrkuFQkkU6V6gVO0YGGbcnW304v1BW5c3OWNcDqt0LqnGBIXF7R3f0ub6ZSiR
TqnW3Pn6+Cq442JwRikwyj63zAtvXSzJW+gRY8Ye9JV2WWO39sexis6Prby3UDY+hhlKH5R2ELfa
fmotye3crYbparaggSpgH59MuOKM6e6icz4ZuR8XnR3MVteflI4JY7GnZ5fMafufH/8mtxf6P9+B
24GKFtAWiYa4Xe+cK30Xl9V0daLE9gvPVd4amFJg9KL+OgrlOf74P/ZsBN3JFVC3tbcYvRidwXyi
YH210wykUkwjbtBqQUuuOpJl2LuzpJYR/FGCdwFhbM5xt64aQvkGS7Om9bNR5N63si7yS4a413CQ
BN23RaMRrguV8W0TFVHKJUtmd7pmZkOu1aH44IPCYAqY04/fHn+yDdtY7iELk7OEkT6lEr/tlUw0
gbW4gClkd2sk3oqxjYdPC3Tc6ZokTm/8uuSu/UVdIy/1rQmosVVpVnOKFW8VJyOJkUvz9bwmTjnY
hf3hAUxGYIAAvctrvUVumCBChLE40zWyivwnt2BYXeJ5z2lf/LN8EGDgC8Ak0oTffNfCLJW297Cy
VuUQGnal+0L1+oMjenctFAHkKwCsd6tHmDvxaAOon6/r4v2NzHNx8sw5O4gG3pG8t/cAbyYSB5KX
KHlSm+PX8qYIRWuWqzdlg0CxMkqak4nuWe/PRucpJ2Tv4NvV3eSKi6lGeRkUwojbIEJTrHvTlkUv
z4Oa5OYXYtFmOeWMmW5fO5sSvL9oY3dUW7rj6Ej7SJbBOzlvG2aO66onrUDZp5zdX5cV3XUzmX4A
2zyarHFn/wlakGmD3EgIuO1XGBM4AdONZkKXWvFF2eWnMpqPrOyvPzlRipI3wjRwpbbIyUlrZrvL
2+U6yXPSrkD81PLNiNGwtXrjAH8vw5PNxyb8A55JQCuhrpvCQsywCbFAIbqWSlGenMHVK79zjfVi
WUv2ljPg7Jp3Y/rj8XXxnlffmiWvIh9BOoLWBezi2yt+zLy8H+jiX5u+jv6OIBd3gWlmY+bXXqN5
P3h8pu8I5hTOW51OQ+wjT5xrV6/TUu+S2rH5pwIM3TwNxVLJ2RWFEX3KWsfNmEhldv1F61Y79jU5
Sfgvd9DXDzSYiu/92uR9aNZZjF60VTHrolFL900vmbjui1Yx6iCNdPv7mkVK58/TlOifSyHWjvb+
CktAyoGIF31YbKY2RmKyw2EWS6xdjDkv/1KRT4uCqDSE4HRY6dIenMy9+7kgwihVvDdUCahuNy3T
19GGEmnA2lmrlwQ44olk+Dl4tbzKSARgCjHuhqTX3vbyEzPPZkdfnKtWqvmnGu5QWKviiB2xD2gJ
miFd6XT9gBSZcq3/qvH0TasVTu8411oR5ReznJXrpMTLp4Sh7ee2HZMfESyeswlf5qBqd8cynHbK
kGTbMq/aVEZqRC5qd7Tdq6mNL/Zspv4ijD8YMPaKYNenObKFH0VPViQZ5Q7DRQLJ5VQeavvb2RBa
5epzZbfWdSpa/bxO83JNG009eOy2NyFWJOFR0ueo30HYv93VmKsrps9pXTXkUH0lTt0/+qH0aEhb
yVNZ8PuCmBZim1iTf9mbvGcRbZ2N1F+uas5IDQQKx/8smbv+9vii2N6FLIhiDyV2QhiUZ7bxUjww
9FVyEK5Z11r2aVjX9mtUT/nkN93s/e5aQj2S876zh3L0DyIi1Eooam2upqmA7bnYhU3AgFjhkLbZ
deKauQBwOYJO3TMFXQ3yKIVd0GCb+shoV63mLJgaHWPws1UfT5kK0yvJ1iNE6b2NlK6HJKIk6G9j
auYEg95Ze/uazHNxcuNc/y0WHYMU7Dn6Mq21c3r6w9ED5waRI2Gpysjf51/ne60KS2gSC5GbU3yK
G4TkbS1fAuRcu7NBtvg/2CPwoilNWE0RcmNPh8tQREDHrk2WOh+wUl2XchWB7QzLpdSU6uvj9d35
dKTjyLJIYREJXr1dn5nZhOzSHnlr9WvdFEhTa9Xyo3UZRffY1C4v5RBIlQ+phAsqmGnot7Y0JDnH
vimiqzOP7X+YqBTVFZq/Q9n/Z3BF4f7cm25rIXkV1fpLonWIQQn4s9OrpcXLW82TMaIzVyTqWa8y
s5V107Y++CW3bxN1MDJUfIjGmEcVeHOfmxSORGMqzjW11uJsDkt/Lqfur8c7cc8I7SmIDwRIpFGb
BxBNPVpkCG5ezYy5ATAkFX+x+6Nai/wp/45N5FJkrYWGiyyYbq0ssSgy9F69a7FM3etUdMxLTAb1
MlvD+GWpo/jVXB314gx6/Iszat3l2UXyJlKbep+MJPHtt187z4QYiyGLg2wiB81jQ7vaIv/jsZE7
PoV3ypeX5gf3z/b9FWvh1rU3x0HKJGpiHUhI8Ezpdqbndli937WoVc1gnHpP+zkyVzXKSIetfjlD
Akd3Oq5dhXrElHn9h7nRh7+cwZieG1AmnxgGKkgMNThMqCDbO4tR41E2mHESdPNkB0ZWWsHQluIp
2cL/s8JOQGHjrFKWvN3vJjJrI12LJEj6tDmpXZFQCk/qp78qa4E+Q8QBWZPy8K0VGviLs9R1Ehhu
bfj2nFWnibrhwS24PyAgignnpVgUemZbcHEJwF0gBZMEJQVx/mrc02z01UEXZmeFWgnMHBuqId9l
J980zl4Um3WLFc1LLx3431PG7J9n18JPBk/KcGcwYrKNdbtjrhElIsuUJFAKO0L5zVN+a/ql/v3x
QdjMD+Xzv5uhVUalnaxL3Twcq2LY89AxyEAdS/vv1Zut9ZvuJMLyCTjiL03kFW2ojMqqfsiE6f6l
LnlnT0QijJ32iz6d0nM/g6T8Y6wZhniNPS3/RWQmNLexdMaPcTyvfWgk1ZT5q7VaSTCCwU5Pi8ji
zleNCiU7VY2Hnzp3gAX9eHG7R4q1oYYmObvQu3fCy7IyaUekTKytQSDQNOu3vMrWUKnzI7rkPVO0
3OVAYmZVA7O7/VpqnjHSDTpMYBU28xFKRhqltFH8zEuPeAjblFWqrTGuQD69Uvdn+9RUmWNPU+fB
pW/Kl15Oq7FG6w+u45+Xyv4yMAzi6V18r71K0X3GQ20TIgVNReGaXRZYmd34K7OxET2MGABE2/b6
2NSdk0XAKYE/xJ5EoZtdzDw0RrO8yQKR60Xgqe10tnLjuXkM7y4vo076CAyAlMJJt9+qNU0yYr3P
AgUa7Qld+OrsaF104Hx310K+QxkDThu1t1srxtwvo5JRnkrJ/i7TpE2nzEZH9fGObbM5nEG2JojE
yFgpi21iIwtJwSZNtSwYHa6hxqzMt7YoNag9ptL1vm5141+LZhWvJvL3Px7bvrdC7FJ5olaDwOLm
6qjLKc6dFttkP83Zm/TlrKAC/RTy7J+vRQZEQkJmhzG5A/+KpOtmqhtVcZi0gnD1uU7gBq4rU6f+
h7VIZUrQNjQZtulcURjxOpZqFuSlpZ6c1YGzsKres68gUSxtJIggFIsJsjZ3et4O/aglRR7oq5K8
eOVABt4V3x4vRW77TfwGpYdmOn/A7dNA2BiZUtNYxrUpgr4Z0IBdqcb0hlUuPqig9OqIVvvzscH9
3UdVBmln5sXRO6FbdfuFnHKMIIRQPLKSfvy8DotxFkrW/GnnxcFVtFsaQRAFE0B0tBpBbEmP/Jcv
TKgLTWqr54E2K536Zk6DlvlVjOj8i6nTL/4wVyM8k8fLu2eUBgLxES0ZpKs3y4sHFUZewqXkNvF8
XtRpClzGQUJvhgrp93yF/z42uNtPVgkaUc5oRs+AlPV2lUZdOFEE4TYoZl14lyhxQB7VieMGvVkZ
R1Nj7y2P+Bd/5O3iAtksj0A2Th11wRpCZz4i/v030UXuH1zRxsdIsZ+ckMGBZnnvnWIuX2Lbba+g
t2GvxIisBWU7Nx+VSNN+UoCh/y5aknItLo9GCt9bILQIsnCaBlLp63Y7eyrI+QoeKKiWJWvgriqj
ce77OHspJyf6aW6m4vXZD0hpiNyCSJQDAZrw1mIcFYWioasURNVKVxgx3zB30/Szsiz19bGp/eIw
5UFURWCFUvm2Md7F0LiK2agChw8FBUMV3y0npW2Rj3FUvWiLEM+WYaFFSGYi3S5KX7A+tquj8pSa
ZQ/oc1hiaifeN+By3UFWsj8DlOVBA7ny+WRd8v//66TnbqvPKX2kYNZIqH1FROmXkcfu62rG69+P
93D3jrEgMDrwj7g090N+IAU1xZKWdUBjxzy1OZf3uW085UhH4F20+uZmloYkTBucNt643TlTSUYd
7xNB7BXZL5Oddt0pWt10fiEcRgxumbzcr9206cLKTbv4E1dd/E04qbsAfmmaz4OdG8Mfo51Rn42K
2GLauAqVya8Ly4o+i6yCp1Uk7fwdVI5VnyBxxmsIJW81wgVkt43G/9hal6HRtN9qdxiSyqcAMHvC
d8ypfraSLh2FpI+5ucR0cjjg7Tf0qnVdis4tA2WmazbmkfZRZOn67fHX20VAGyvyhPzLU4A66XqV
GyVfz8uQnLXcU10OTFgpy/ziZn3Bvibia9WIInhsWV4c28/JRQ1qCJacLCPcWhZAKbq4kOhnpty+
wBGfL5E+NCdtFvbP6IosL40Wp19dOMMf41HDjf8H+xDmCACZJLkTPhJmPClo01ZylmSJ1laZ/ZYo
+XwqhVJ8Ep2enCymxn3sldH7nvLsP5sGU6CAV8PDAWmd0vTm4RhAkNhrlXNEo9x9tY1x/TzkhBmP
F7mhpMrnAgCOpOEDLpLI9s337byCBhzjgJhY7Yn+VV2L3vLTdOmMVxqtYvHtXFfG/yaDocS+Wjtr
+UpW2mih0Dtb9WttcmGYKnYiUG3KlYzJFvpcnkQFEdbvHGdGV75o1PQ0FSbM586rFvsVvb0qexuM
vLUP3FU6/a3TyFeWd53bjbx+20NlhxipAMqGSvBY+0tROKdCGb4iS7NeHu/c/mmQxW55n3Hh6Eh+
3bpnm0+tiah7HaBVbGm+ly7Kh7oyq6ARkfCNQSuem9Lz/qkoI4Dk5CxQA92GZwgMuOuMTEKw1HFx
WbP0q9cq3snTkyO8xf7KJsTlhaX2DB3acDaJ4gxlaiB5q4MYUv5lnEz1qorxCKu8v1ooIhEbAQBz
8b5tO0lfhbsOiSGC3ot+8NKPJ3PULtyj6glhK/2k18qXpTEPooc73026OlIQkOioJG++W97FQkxo
wgaruaSBmSE31jZjfTLXMr6MqyG+P/aTO3t5Y29zjTElOQE8PIkgdzr1dTVGZlmT154eW7nj98iB
ExNBRyCI3nrj4BIAZdMiZSAaLz13beEsjHZUjTN6Dc7BzXxnC+ngcikhuyjVSeUv8683oU6qujfK
WgR1bYBam6e/ZyP+nlbVX2sf/fF4YXe2j8uf5hVXIXS/bfyMKqgS5RVRViXU9hQzD/Rcmt5R7LC3
AlGO2oiEwbl49ybPZ3CN6TJ/YggKz+mkTm6v+JE91s/ChdgvObEEwCiwKaKVTbY9ZmXuOgI7o95p
fmOv2osdF8b58Z7tnYGKyDuwV4q27RQIuySyGd609kGqL3p8imaezcto6ZkZ2GvpHpEB9u5A41dW
r/A92lVbREk/tNnQmfMQOAkcJd9t3a56IWYo0k8Mv83rL6LT2ucYt/IylM19WmCsE5nFbR9DUZ3C
7jSVIeeaXZ3dNlVOxWpo1L6Hozdyv50S2yW1P+lEU4DcZDj0z4TaaIoaRP04nZIoTc+idLvXHkLW
gezWzg8J5qh4k8GZ6AHt2OY5zl7NVMWDuG3mcx83zVViJg8e/XfI0s0ryY8nnQEh8S4gudV0abVo
yJmSwOz2qWp/1Wwu+ECr4rQ7JfkUm5ehMtv/LJGp9+kpytpp+VBrdbe8GDn41fjgt9mvmcYI8Q1J
D42L3XhKs2wmxRhiM/AGRP+j3lGDyWVcw+Mz8U7+ul0zoDOcEx81ufa32hvOktS2CnwrGEsrXy9d
78Ttp8xc0+pMj0px/dROit4fpmxW3sCDeibhvNDyDx1Ft5WMb9YG7ZuatpWtBuviNCPckH5Rfu0H
Fbq8S9HW/KWyASlcEJeZvLdE1BBkigZ8vWjqbiYZqON+PeeO3ui/eenqfG9Bixap3w6FcE7JqpXL
GwV0BJBLpph8L90MgvBoT0L4orI75yKEaLSXRgXJ+DaomZZfxlHYw6fSEyDrm3rMYsSMzXw8r02i
iz/rsuu/G0Vndv4YW0kbNFmnjb7bKDDGhdDABJw8GoEhI7X67hxTvqtgJpnCfXGdJSp+WuOktwnz
o8W+RFob9d8GlHmcM5lUOn3sQB54Vwg1TIhYLadvL1VVZN55diZlpZQzL9PLaOpo7ERFon8zvHVV
OTVSrr9hOuTfogbS/Z9SRQr298iICvVD4bZZcWmjoYr+fPz9914muW1E8wQa4MK26OtZaHOX0QYM
Oq8TZ7vX4hNDasTLYyvyndg6GdJFeDIUW1pLm6C9HZoo4aawg2VKxF8IkVcfstYWyP6I4sOaGNol
r5rs8tjo7n4C+UMcJYXCTQL5rWZJ5iWLImqTHiaKhC+TXWtBCUH1NC7Vkerh3V0kvCZ0gtG2qxYn
pjnCEOAQocMzfqiAtqF/qKr/w4JkWw7YCvgcJEVu44tFFEmT5pEdeGMsBTbs4lKC1L9W3TL+/Hjv
7i1IUodgA0rZz235e877ThOVawcOEwg/NWhJhpHliWevdZfwhXoqLSyKq8YWWduobTEo9aQEY1Ho
UCuU6AzUT3t220DuQbGGYyPRnbu6WOKusDgmzQl6t3Z+paUZndPG8q6z2RwNqt65HKZwA6SMiMzo
T8iQ4F8RoDp2PJRe7fJOTdEfelQuGQp5WsqMBSQcDh6IvTE4ZSyNRj0lP7DJt8ZcsZbM81a8oIIu
Eoy24v4Xbdb6lPTMijywtfMHkBGU8WS1nYIfOe+trdaOFbtLbS/A+wWI5I5KUt14Ryjo+2aALvEa
wSbf6k0J4WaATw0vKMsJvq2d1UiWR+7TDsFiuH7BdEqS4ZannCoe97EWecFk9iqIAKnTlY39cBZ5
0x7N8r6zJO5V6qS4N3CH7UmCmZSqFLZZUtIIH5TxgBx1fvSM37UC0IGGAeqvu0ZwYuQoAtVxFIy1
GeXnuK7i/1KbXY+mIux9jk8j0ykqP3jcNrwsZrtBOTezgyhLTT/T4ahUZt+/zGpuHmCk75giWgd+
Rf0Fv9vqnzIbYEL80PSCrs2mC3H2ctLSyGZCx9A+7d02m8b8HCBAENS3pqDpIgUVd14gut7z1dH0
TrF2CM7bFe4I52A9A2KX+jFg5m7PUOO4AwoPVRS4nRtH/8m62lU/C9OIVaCv9JT8dB1FeQa2n/+Z
KLKLtjq6ctR42W8r8GLYyVyIEtm5laezlloxtGz2GO/OdSvSwTwx+do7DdkhU3/vlKTDFOskvZG0
bqs+UVlVlitk54FWdmp/SaZcLZkNXRtHz++dNSFNhiFybxii20wraq24ddQ6Cqyh7E6FS7WpFCX9
QHuZz48fxjumuNvJE2imUmPe4pg7LnZzMFUlYGgbumGN/mNSAXSWYLKetyRLj6T3srkJu+XWXfIi
b5n01cQv3cCYEc0TzgWRYec6ZcrTSSPXEnxhTjT2XEZy3Joao7GpBk2PX3Kz+5G74HznblEu8l8d
lEjuuISsaZEwYg72yObNSpQK2He6xC+x2Xan1lqHk+lN8eXxR9pl3vxmBC/gCAk6AUdunuFsTknH
Ji1+EXV9VQDi+V5i/1n3I0lL9Zz6CRk3zSIg9XL74KLiGLebZxlVD5VjSF6SaHB9cLdU4YfZOyh7
v/vwTQhN7MzdRD+DpiLp2uYbKXrSWUrdKoGpGGY5+aM3p/nnRUWU+cuqMwLYH7J2tCnIr1nj18w+
+jlrvaHy8w7xXAmgqYqgTmymH6s9s8l+H4rK0YDPJm50EDzuzggPBBEJYbdEw6Ftc7sj2hSjHBXH
5QuCYr+KKiODqsofFePCDqp7O29i47lTqT/AHKW2s/nOUT3C/8pF9TJ7/4+zK1muVMe2X0QEomdK
cxr3XTqbCZHpzEQSIEAghPT1b5Fvcn3s8AnXoCrqVkWULB0hba29moYWcT9FZTr7/ZkP8c1u2kaB
oh7tJOxctDxfT0caYkUfQvvha0+uOawd+jmzC8z3MxgGLe2FxR95zkX07RqiBMJNC0I87iYYwr0e
VEVDi/YES/Bigk9QHqUamCXswFe7Y8FcnzNVeSNDRcMMp5q72ZvD2Aww8Ovx0pWkVEQ2hh6os9es
W+sLWZHur2tgMFpCaMcUfHuXFJHPvaDxIU1Zr3Pfcei080eIe868GN9clric8GTDyYcyEMYdJwVn
VzFEK4Bosjes+jkbu/eEcxHW9fd6ba6YjL76Y3zV+ee6zG8hIIyLMwNFPJQ4W2v79Tokky/Svq5T
rMNASEZq4WcJq5JcTS45dIqmlySd2GXbe+s9UY73rQq68Onj8+vNc3n7I9DeAhcNRCvQMV//EbRf
ggBZUykqhYG5O+AiiSwRVOSHh66Fb3KW0H66a2gHLdTHI7/9ogA1AQiCL/vWvzl1rEDAzggVkkn3
DRmHLguH2KDna8PlfxkHhyUezDCrgC/L6QyjHvaRcwptu4x/1Y1V964/dWdKyPdmg5oAkCHqOvRF
T85M9EcZmbC39v0Qx1doxCOYvWWm+PyaAWTAp4MqFafeySgoVNvEq/E2sqjZ/FKLhuiiJ6s+13l9
eybgpQe1NNBJPCSQ9/h60dawRnNhRZGPVzPLwZEbLtNYjQVvx3Ne5O+t3JZsA+c1ADaoql4PFaSN
o1jbVOjOSPYtguZyHza9t/v8ykHss+UQwggUsOvrUcQkK+TF0WrvL40pmc/dg3J4dOaWeHt+Y9n+
M8rJsg3g+0x4EFV7HTNxK2zYXww08HYzc7xr9Nnj8uNZvff1br7PqDs2aftpCjsCn9IVaBAqbBKp
Y2STn824rDnYKtDSmwvegyfz8Yjv/Fqb48umXfgHo5wcWtAAwIeCdNW+pmbaJ67kBV1Te//xKO9s
P6hNMFCE7gJwvJM90Y4V7GD4UO2daqr3OP/Sg+6oW2J3nAs/f3coNIQA1mxO2qfGW3rWKBt8Ve3j
JvxixApkOeYSNY9oz9wz7y5dCF7zxlyEyOdkCwZOg84GvMH3CGqVmfIcv3QDFX5+o8PiYSsPIaTB
+Xpym7cyikzNhbNPWzVGeRXV1VXgbwqhT/9Em6slikScrFtK6+sPCle8Fqmg9QEUjO7W4Z2+5M6Q
5kZN4sfHQ73zVaFJAvEXinkQCk5lIn47WCzoTA9KeO7lXJnkKBxnekjaaP4RxlKewwq3z/RVAYyw
ZdTA/+a3Aegnm1zinoQlaUMPyEVeh0yPfkILT9IAYvnIkS+oZqtk1+uQii9+M8cygxHCJH+rWElR
orPtjjwbqqm7hRbE13cKph9wAoNyIMyE7LXIRRzPdWaTYQnAdlLVzwrZW3OJy3YFvgbrvKGYuFfz
zG1slPyKxrjaVNDEpTeV9nDAkGFS876eW+clhTVBgotNin5HppmmJW8mF4r+GuIa6F6XwM0arZ0m
9+cVf4H29aTyWtf8m4B5OJKJU5e1+8RpQeP++Jd7Z8uDawwODYSWmxBp+9//A1JKUHMDeA2BCaxp
/wALVL6DTOd/uBW30hwkIbwSUTSfbEW1xD2Yega+7D0NS6ArXT5aQB3/w1z+M8rJ2Q75VOTj6UoP
FeE/A6XWYgCOUXw8yDunEYAM2BmBHgGEIdg+hf8sGOwmJQW4j63eLHoTpQ9op3akpL39rHsIwMiN
hovWLQ5z4EQnQyHSyARd2yJQDhkkBx7ijbEMnOy3xt2ZpXs7K/TAUelt/wb07PRBKcByaVnksQOn
NStj2L+U1ZquO9+C1/zZBUTbFszDrW3xz+Pi9QK2EH9HSQvfVpjF+vk6xmGZ1nF4PwcBO3MCvt3c
GApN3I3HAv7+G7V+1U7+GIJlS9E9zHBDjxlR6TlG/Xtrt2lsodsHaILu9+sJjTNfhM+gOa0EQ8eQ
pyr3DPsKo6Rzuvm3I21YBqxiN0sttNpPLl0oUxtYCbr9YYw14TnYIHDwpILopXC71D33oj4dDr/P
dr9DboOuPgrAk+8JTe5GRG1a7bvEwHkk8VqvObC6rRGT6Spqz8BBp6XSNhz0f3jiom0CJdjJmR4O
3ujGEmgaHCHAburYcEkWvy2mnqm9TCA3ndzWPVPHnN5c/wbFx/xvXUFWO/nGHGB1cEqFr9ZkCH10
4mUqTSiD4wABwzWq3HP+Mdsk/ntxYbx/QpINJAow1ZOTsIK5goUQ3EFzkMFDapj+CI88t5O800kL
Rwsy7Dquj0HXnHlkvfNj4u2zgZQb8e+N3Uc1gqpQ97Y+UM9vU6Q21N2DAWF7KrWNhnNH8TvLuvGe
UM0jegfF6EmNM6qgkmT26wOpkamnE4GKnk0Ih6qbdaeX1KxnDrDTT31bVxCfsG/AC3nrGh7FlDpS
YMB6TNYsTSSCPtvuXJzu+6P8s6IElIiXxOtPPUlG0cEEvT4EBvGASDKTBbIdP6v2wFz+0VoxHSgG
AMK8HoX4eNeFgrJDhMxn6PcCIS8RQ1Zf0SjsogypJuHnVw+uW6hHIUPeuB8nP5drEJM6BhNGnOfu
FlmmCl6Y5JyJ2jtbcGt5AP2HohsQ/cnqtSxdEwOP+oPTNn3p0jq8MY7n7T3VnAN93zlL0KDEUxJn
JbobpwJFR4Jy2zQu7rNxGB8oBVljwAFZ+lRWbWYQirxX4RieUQy8/bjxy8FpAW3RrRA+/bhDY1Ov
dy0/mMTtlz2bF2+5DOqQsJ2Gc/h0oSPVvswVQ45YQ6SKi3WGsvaTtx6CtMG/2jAbMHmAhp5sH82c
iMy0aw5zyPpHTRPzqNQ8PHzuGsco27qi6ZzgBQj0/vUmHeEEFzISsIM7TuoS2lqbwxPBu2GViM9U
DG+/OgyFHiNMATenjtMadYLyf+69mB1Wsf7ue3csesBD+4/n894gOJCBPm0KDFx7r+fjhjN3JCJG
D7DzEXdO7MA+LBL258ejvD0X0VDEMbydxJsc+OQTAMAyBkBRofsZQnbntnX87IRbvGFNCeJLvNqe
2ZLvDQjwFA1uZJYAXDspGQIZNauvTYOSIeRXXluTi5Hy4ALJG/NOxGY8fjzBd5YRxyNs/Db3Bkhc
T7ZFbcBHrJ25PYSDkDtPK3r0GNFnlvHdUdD82MRwaLydtlm4uxK/Q7zaYUiWIWe84zRztWy+nZnM
GyQcuxwdS9ChcNa7W2/n9a5Q3uoHow8wpVmFkDc2bJdqlzpsWJ4GxDz/cQCbOZfz2PPjWkkvPYyY
tz1yC8kyXttz7ZfODMHJlZ6CeLzvlPFamaFkha8EiyIZlbSpabrfhhlKw5luUXgv6cuCfb7knhj0
mEEclIx7b5IyyN3FIs2hb+pRfHOr2QuKGoZU0WMVatx7kHmMcTFbEJuPte8t8opYCovrSllKH+Du
FTW/alENPKtVQJwuWzrHmy4938YUXl8VKDHw3UjMnk+JMz9C0UP8IhzdAdY41Ti7PyqvNqaUnjZT
STsWt2CjwTkqb6D7uV9SwqAw9hwF81Xw2vAw51UfxBQNp1V5UAIPNTEZbaVmB9HHY/KH14O/FCsl
klzBCsOG+TREiyh059Pp2qjIuPum7Tv3niZIdSlEurr6kgo3bfcNzti4WEQPO5vUCTv/qYnSPs0i
7O8gRyeoppmeEeuksokj9OJms9tyr0LIN2DGknpI54OLkfgFQ/9O3TbLkHiZXt0+zGchhz9rjEbP
BbGO6e5lksDDBk1EpNc4A6JlipSvUF52ERQvxdqsNi7nhDOcuUE1ievR6WK1c5zI8Q54R+nu0dTo
Gx0rWUXtUdom1IXezHEeV7gjeFcgIraIOpuahnyHyV+sod8HucvcYBS40LmQMMgXBz3H6CfMyyuU
HkstRAkLISYyRED3bWngEE9plq44rGuw54nSN0mIFl85wMkFMaNtWiOOSeKypWCehBG/I7PxXRhS
RjPMbCZjINZuwQ+eCz2RKb7mBgR5CLXqwSsAtzT6rg37Ov0D4XCd3o/jQIb71F+WNnPjxW+izHbO
1B2ayAnil4lG81iuiT/L39IJe99kVUdXTvLBJ07/OMdzih8gGWa9XvSz8qeLls+GXEnIefp966Ss
LqtB8YoeG1Su3jN0xp73W68+j2+iqXZ9hLwRT31ZPeDTO+lwuPPQdiX6mwFBcj626F0zfGuuWnm5
2b0MR3j4rzS3sAriXjbXFB9TtlDeo5nmyX79CxhNe8WIOml67J0q8XfoFQh672zI+K6bQPQsKdgF
PK9T7eOZpw3hu36dl2c5ENmXc6polGPPLDJDYi9OpcoO+FWWqZ+aXTMqX/wA0xxJ2UOwxs7Rc9r5
3kYCBvhZ0Nqk0pmXTEt6a/tJJA9Cwfzvzh21B41xKrTLbCZtEgH8hLQGRTtbRHjjLmj/HvqIau+5
C1ttCg8ZCGkGc8rt/2mGHUpBGKfzxYqgEbYbgjl0szk2U7JffBanJQDCSjwOKDe9bJp89mPo1ewj
Dk9Ns7+D2Sj9BeQAcaCWTE11sMSqoVyGetXfnHCmvEzcNgjBbpMqmPOOLrorifKmGP4Juhl2FNwq
fht4o+PTDO3GeixgYhzxzG+TWf/SiPZaj14HC8E8iIUEDiAWT5KCMdaTUleQkcLUqOnk86JS0v5M
jMvWfLE0hSEj2ArxH9JJpHBla5dothdsJvniT8fQ0+AlJaNJSj+cxjufo8rIxRyNddFH0ZIWvKH1
lMN7dhrvOaLbL4ED6qb04Da0IAs14uyqMtKyzDpxw0EMS9V8n1jovDPdicWBsq2qf2xALmVZJLW0
OS7GavrLHV49KSLZemGFqloFqlKyiLaIWUeDHODmksisRsd8hreRWVHjZ2phc9dkOMu4e01YG5gj
CVrk6ETGY+4XWQ0rNkDVtYstItE4cGNOIXJfREaCxo3usLKePfYpdPCPcMYI9a91VNFciCUBtTqb
JzqqDL57ItrLtIv8XKhZC+jNIuvHLRQ+MMMt/J5N/Irbah3gPzDI7fj2RATRGui5zR1rJaNZPIr2
FzzglrqB9l3OsmDxDDdoGw7426alG2AjOa1jRC7HyqHqaIM2wioOkxQux7at5iSL4R+ZXLjW68lF
2nT9Uwpy13JBiZlExlJLL7pxdZ0Dx6qGu2FVY5RpjmGKRvjk25QGjcpXRDWhGR1QxQqLNIfousGl
69ywGjtizUYXus/rJJChdzGO81LvRcyT+BdvKm5vEKO9TLixRk9Oh5WbZIDp+oJi976K0kreQnPl
PaR9A/BI2GD+miwBealgy4w4atxMVY4QJ3011ar7hhqC3g2LCrpMDujBHRzmRt8gK1yeRyHWNQdK
b4MrpBbF4QW6hwvL2Louf/lowz+VXlESBlyNzUEgtR3H0kAnFwBBGsI86KaJg9U8S7JApQRyXZ3s
ks7W+Ip8aqMYyxRV6qENjc8uk5kwRJCPuI87pOEMa3QNxuHS/G7hShD4sIz1ZfdMoJ/oQOaXJu4R
1ycib8nwxdluP4Dc2T1QlyZz1syVDfYKPnKevRu3f3hue97AgcVph0BR7FsU67tUSLXkLsxzXkRU
hQjEW0Cjz/jEZ+faGf35jkxA6S+cmI31Vg6FTcbH2lOoLIRwC9+q8JezzgymVpzx8CVAZGCTI8aF
Dg9OFQ5tFkbgS16rirLJK0IEyvwlmpMnfE9O9SwW2bHSEI/xvw0eYGsuQPf+bL8VlWCKbvhGCASU
DSno60oQFYSLC9GIg4dbsRhCJ8rRSQJprvWj4kzZif+r1xjR66FOamjiM2IAAIpDh8W7XmkrfriJ
Pof8v30i4wUOY2ZQ//CGA076ekJI3eXDapbuwCC2OXahQkOE2PDBJGJ8ZtHsFnxtgvvPTg29102w
j0fWJoY6ef8MypVLzIU4SLJyWkyeqraSzz2nVXsLNcCoBT3XDU8ECfYUahgX5npdH9DD2gXtj6Wt
5QQ36DVxC2Nd5394CkNQC4Nr+OGBonfye3mQXfvWVPSQwIbEwWfl1089amqTD6BfnWNfv5naRksF
XTkCTAPHgFPmqLADyl4y9Ic1xlFYO0n7C1+lD5vMzj5+/Gu9eTxidwC7g64QviobO/r1FmkGWE4D
d5oPqsItGThuk7NUP8OiH1bB/qc1GvAthEYYUtoI+AmSck9QqGhgctWph+GQvp7T1U6bpQrs50Pw
YT+e2ZtFBHSBbQF4DVgh/CNP3nWumTjSFEJQDBoTl3idRE+pbtlFb9r5z6eHQnkIlp4P2B6upidb
PoXiKFYWQ80pdkSjEpaptmH7ng/nbKvfmdWGGYJiDocatOVPZuWs/aLoOJMDCSrkIxBc52wTPS0h
O2eTlZyeUT66C8jNATVpc/w8VT8Tssa1QEPgoExA5BE8Yu+ncKd4yLy65s8+9ap7WmOiZWt71pUf
r+mb9/82OpoE4ASAjgJjh9cbsyP1zHyK0Wu8fnd4gse4kqJztLP3RgFdGZAlxkCGzrYG/2n14Q0y
hHgyege3RTMAhp2qcOEKcuZIPP3IgIcCKYEPN1ijwEtOScQ4EodN45ocFkGSY++P9tgG6o+CLH8X
KHFu6U73CEQpW5sFmxGDwb7tZFIzHNTiVXTVATSYftfbxBSuL+WepvScS9zp+mEoUFT/tZZ9oKGn
DuNsVeALGUCvqA3CvAUj9aikpGfgzrfrt1kY4JjfHINRRW0T/s+vlMIEOXXWKDmsNPo+U3I1dVGf
4el4ryNbnxnszZQQf76dvDiocCriH14PxgT8livP+gcwCwZdzEaiBu1Zy39+vMHf/EoB2r4QzWL5
8Kh/U21QzCWtIsKP0kiYFHLed/nGeXiiCw3PnPJvxwIUibMJnxRofiAOvZ5TmKgu6oagPUKE719M
uLhuYF7hXGoQp88s3/Zd/reyAVS8UYFx3gJrARh5Ak03ntGNSJ32OCLGjpRLw7zoFxsrIBrWq+I7
OUAWcOstVcOvFtq3D+48LMvhs2uLJgfIbFAVQXAGvsrr+dqNX1YTeHT400DhZE/VM5nBjsl4SM+F
jbzdL4jdgu8Tfkz0FvHSfj0WnmggmtNaHAeLzNJ1isIiXlm0+3hGb1x9sK4o4MABRjDERjI7GabC
nxB5ndcde42HKhKVcTIXpnMXngNoSZ7mFPFYR0AWSGzrtVzNVQKtq72tWsMDIA+1dQ/WJNEXoukM
h4cGcR3FDHEXKyqv4ghGl1MyPlcO1y6kWHWTNkVKY0TYiniIxzIcV9MfhtWdV7gjqVE/wa8xXK5S
i1ykMpD9ubyJ/0deX28ltAS2rv4/WQlMrl6vrDe3eIikSX1sPYHSZ4e3n3b50Q07tkFRZkyWr2Ew
KPs0jXYNvq2DJwjL8N8w/wZshyYsohCC2hvWgh5zDTUtXfOwWvFbIXLHkruO8rY5KMBEwLFSJOyV
PUcCeKbB/BQvSwtiTw4BgDvdQu5M12NP0bgtScxHli/eSKsCABN1nmZvSJC0Opi+KU3lO0vZ46HB
oyxtXf1XoXMSFH3rdXhmN2MSHhaNCOS8r32iYb+hJn5t11awq34YYSDWhylqo6SxPs0HA0YcxLLN
UN/ENQwyy1BVWmasdX1zGbaQ/sBnnKFTfxtPcdLd0qnzozt8aCNyFWtZdTnRpoYeIMHL/5J2YnQe
TJiy4AJnatxfBpzXXWZ93/zE631wS7rEYr0hSHJIjuABgHyVEQkN9yGEAYX829gVMAYg0QAJESKu
ZF41TdPtKLTyvLB4lpGyFluMEW2T+C++Ucxaw+ZYHV3ejWpnO9OmOYKVql+0bWGK6VMEAmUmccI2
0yZCmBhTnk72U+WRn7gSRIfNzoQ8uDZUQ4HvHZnz49TO7oPuTfTk6MW0d3NbhU7Jqqb/CVWh+5fN
Xv1guCthSAirXiDTzpZ1GTarnuBKM7MvDFhqWsRRND7w2K53sncUhJzh6lzNZg71TiBFlcIDCOVd
5i1mHPK4E1CWt2Ed07zzlja9ato4fHE7INwlGhQt+QqUJjBX9ZBWv2AuyquC9AGb87RJqaUwEYpt
kjdLOD2JaIChAcIvpMxd2aVjQYjWwHUhyWTLHnkwKXzVXeoOT9RNjbiEyaxGvnltumWvRyhcL2kV
+D+0DGz7K6pp0h0Ayw3OIQyM3z4sKS5+xMq4npNNY5zeycguvs0X4lDyBeJo76nrTMB3LYykRJ31
KBuqH8kwJvwP0NjuC2eUq73bNzq8NTVaqYUbDGBtCMvxkxgLN/sHIflU550TIsBqYSuxeBm5PbxQ
nMFB+9Vr5+RaUNGom5477o/Ogll18Gif8CWHF2as7tJVxsOLTgV/DpCMVd8uqxgfdWIIeRRwZZBo
9DcGMBVfbXRM5DhA4O/Gun0O08aEhZlSgqBKYLh/V7Skl8x4CjGLNdz33Cx1HXe96oOpG6+aeGFP
sD9yGYgf2PmZz00VPa26S+e/zKvAq15N69JMLpV41gEb5pt6Xki0i1zluvtkbKLwoh/Bx74C9VYE
97yv5LUfDCGsSSPo9a/7ik6sIBPUmQCTRmB3PjoQ9m6ALrh5QnMAX2MLZJpk2F40RqWEJ9l1WCfD
LZID0BgJ4awhc+pXJM0IPLK7snUaOB0g0A+2aYCy+6OuEVVcehWQ3DJ2oWrNWSA6P5t9l48F8Hcg
/DRmyYvrhLa5BKhHw51B8UnzuUu9e7iUtWFhaTe3MArxZmQTJMkMMErXk8x9vfEoAdkkt2vQovsR
xSZaELxoBmgjlN8vOfMm9JYC5UxLFs4dMKahjqRfJCDFI7QoThp+1N7YJZsECTaSYxTNhzipWJsz
6iD3RjUshNdR7HGaS7RMfnsaKSWZhKECWuZA63ge8to+MtR2tPR96d7WBI3A0idsvIG0H6u7NLM8
IsFsfIkmcG3LwGfBHfwT+gau+7Zrc7O69mW0FI36EP5KR8+HUWJJ5zQB9ITCIHMMMmXKmA9DCet+
+7VWdetd+sar/H0MvPtP48gORjtLv4Q4i/0qKhy6xl9X8PzH3OBaIlnbN/M1nkHddzV4SKWiHl8A
4XrjPUEr7TfyBOyvWSz0mzejN5DLlI5+PsVzhJUjTdsV2sP1AJAmBrjK3PClkaz+zptEp/k8Q6qP
TCdv0ZljoVMu0LpO6KXGff4Hh6c/ZGB1aZL1wUrQfYOuUxVscYevobJJijgha6GXEfRrEjtVV7AV
njQlVwkH+3VBPD0syDq0p2kw3gdjl/7Uvuy9fA2H7nJCt9FCBUPHC5Z6ihRri2AEpI94dspIWmlW
plx6v2DthZQLgARYT5o6NckanqYmCyVAUxB2QTTZa3QHKjwYY1+XnmRJmqNEsWC4eNEyFC0kFJcV
Ek1eOm0XwFSMLxlWFeoug3zn3y1zu+DYREQ1+Rz1YOv2eGLchg0EBqXfQoqZMxYnv2Nv8L7EgXGd
rMYWRhPOA9albDdJcNqWBQfwyBzwbdMqDAtW6WXKZiSMI9cZh/ePSsWxD8jZbf6ks/a+VxqxTGU7
zerrskg0YJchTr+0tYkfY6FahDMvtr2qrAIZMBmVkjnsBlBC0alHV8gBi+k7cuA8/EcNA/fCTohe
K8aarNcQVM9toVCeHpw+xcpA4Yn7N4kl/ka4zQhWqDrEhQEIayK4z/o1ybBD3PsxiIbfU427G+wg
7nV5JXD5lGPimHv8cvrrPInQyQiXw6OHBKYxkzEw3EzK2r/m9RqvZTpOXBQuSFsq68EdRxwVtJhf
eyQvLhnX0CBvRytaumi6jDgYFj60JZik9EbqGaa0lkr64AZ8pnu8G8Kjh8vdh0g7HsNs0lVEd1Gn
xGM7yBi+7KZF52DxkO8L/7kZB83KgZc9yK7rShBmqrZoExE+jjE6ihmKT7/NV23CBzY5GlbZMB9P
dtYJ+hiOwq3/zbH4QjB1NbA8mdz+uTXRDOtFOLv+7k2fyByi/AXNj8pClEMUOriXcjLdTwcvnRAf
C0nx3VYJc0sTTz5W2FnNT79zSZXRqO+rEhzpxt2jjQm7kHX10NNrGJVNhrw9XMvjEHQK1jWRbXIy
iuECXQbTZFK3FG49CxDcHCaN0wPM8w2a26CrX8PSXDUAtsMxyZDT5DbFZMeE5YOKw2lvFdasbGzA
ZZ4GCLnMV2c2f2EfH36R8Fz81qF9fCeCdJnQK1vknMk0sn0m+sXgtl2a8Q9gXfXHBX6W4sye/Odh
BLngwnWF6+3psgxX/mRBX4d+ELemlQHaSFEVMfSAB9E9ovAavnSNmL6HlQfZm0/a5R6JuKPYAc2K
H9tRk68JwgfibNGACTMIa1Dm8s44jzHoBg8LAsRhAS4bWHiQ1aXIFqT+6pTAT/0ry4J4KrrQwpK/
X6yY0c+yWCQpRzQvqjCq1q0fOl40qI/VLSMirRGo0jYP3J0TOLKvnUcOtm91VyzaWUd8Hrj7cn+J
vN+ewRFYDNLq71EqqyfYG6c9znTUVNlsPWQFB3AjXDIykdHb44WiHZpHa2i6A/eTme2VI/A1gpvN
1GFYwka/KLj9mGsU4IFTcJ8u5KkyK8yQMVtZHcaxUXaHVWq7/drVEX5QZEuC3q8CWX0HvYOaWxQO
vP8ahI50SpGsgcxVKvl6NYAvN91D+xyNReQueKWNXtAGfYbAUxzemer5nJS967Eup3Ki9dd14COa
6bhPXqIqtdUztPYaLRtROaKcXVdD77M0coZIEtfINWh9wVjUnoyT52ozpdv5gzeLskvmsblQdYQ3
r4atht1FVeMlVwEafPPPcE4mp3STxkt3SBmcohcI6hSWgDgGZCUxqBa51XI+Vhxyie+hQCTfTVrX
jj1aY7R3RKio+Sqxf+SXILZkqLMGUqfhuoN4NroBKyR4AgzlOSUWiUc0q9dKqNyRiKU7wiQ8nS6j
acRLB47uQh2lJqK51A5pE/hlapFcyRDJoHm88DDasQYtXlzXPcpNqD9qnrtcDesBRUSsAVAOgygI
nlb6V+SFjv8Myy4D8gQetslVjAL0y9hDp7J1OQUuy57g9cGDXuDR5iBp+htyjNv6STlbblLu4PnS
513fT/1zCBU1ydFgGXHH1UjpXeCFOytdDuvi9D9NpyBJReLSkF4GeK36N0i+dNr9YDy6oisXCOcG
5lVIdcRWDDxseZq4dVqurF/bo8BxudyQtUPp5zujTi6RGK5TWyQdSOBfNPLuTDEii6/NvCrsw0vw
aZjc8S4N7QFyohCerMCoxO/OY4jjRji8slkdLhXJIXUJup0AaZ0XicYT9rENhsnAl8bE0U3TDLEq
7DojuxFMBmv+DOMKpl+2CgNbvHUSAS3BgEySC7GsfCz72pUPcnJ6f49u5ICXTNJMrXsxUFARbwA9
E/yhVsh05/iGU50h5iMdLiLRp/0ZfOkdKAsnJqj4AFwIWq6nWKAPUR98cLojU0KVoq6qHB/uFwCh
0/FjyOW9kWIICwCYQRIG9Ow1/OCzxFXAI7ujJj29Rm77dxszAB7SfP38QLAqgnAGaDdsQE8IfCxI
euLiiD6ifarzqnIRGA88I6eQVZ2BkU47ggABXTBmQ7AfMSLQpNdzWtcGVbJo+2Mq0vAacpM0b9rp
GZa36xEnil+C5PH349m9xcfAR8cyoo8QoF/xhnWJgqrHQ7U7wvQkLpRfK5wci//pHwtvJfQdUfSi
X4Ae3euJNa4DKxAeiyMiCRiCX/TcXlAgZabwYU1wZg++XcUNyIe6bwN/YDlxsgfrEFqTWuA1tmGZ
SeFEPZwgJFHTobZTjWefDEkLA6DUfDauZ0tQgq0p/gXuL/bkCTgdSEysWVV/jHGe8ayTAKazeUy8
tfz4V3uz+bdOJ74xeFptX9obSToJIuuCIXM0lTFZUIHGkVSpyB0At2eGeoPuAzeFYmyLIAD99w3g
HhoQWGN4Eh7N2nt/17WL8k71EVLXyIgTcVg+2Y2BUhd2oEDcQV4NNkHj663CG0BHCRpWl0yhm5YP
LpFdFowxu4vJamY8j3wEFX28nKdz3MaEzAuceFhLo3d3sj1t5U6hHf+Ps/PokdtY1/AvIsActp1m
KGqUrOgNYenIzDnz19+n5m7EgCbawPHZjOHqKlb4whuC3CsHZf44paCGzgCpiuaEp53xXiF0PJjl
+tgxIj1kWk6imQHZYDVLIDBaYrXAnXJd6X74ZiW7iZKn/oNdVhT36CzAKuSQ04zftD65+ts+MnMv
mwcHnklvPimpMz5hZqod3F3bGcEaZ09agAuEEulqRogLadQhGKpy8OBzJ9ShxieOQ3a5/63WW58p
0b+gBgSWClrUekpEO0mUBar0xg8oPGlGGV0LJe0uk6rOBxfJdkpCD0GmYcKWEPTa5VbMO1tS5lqp
vX5s9J+ThRCDTe3gyL5n3ZNByQ3JRxAnmDeLtoyY8R/9s3KqWsKEafAUac66i6W1tshO1IE6lREU
P+acWt/LXGWUFruh9sP3NdDuRzUG4CrgmQZSXRhy0CZfTTamMJHM2Dl7aRwpyjnLWsUGV+rIR/T4
zQek9ySG4ITT/9HXVFSrp6sLCrnxME0dLmBDp7+abq68cFalb/f3yuZcc3cpQiGP2wsu/lrtTXfm
Su1SDQpIZgbf6hSlxpPVqrF86Yxu+A5SHsj2/SE3e0Zcl+IlxdLXAAqwOgY0goo2r2Cd1GpcvouS
GckfuRwPSAU7o+D2waUs2pP8/yomIVkAaEfG6OGFXpS0x+fsU2QM+pGj5c4CojhBG0DIvwi+yXJr
VkmQKvKsDZ6uNc7LJPWt/hQiE4kXdWu3Ez4T1sH6iUbZn10ltiFCJ4bQ2mH1QfUuRxxKjAvqToxY
Od3vVEGkue+V8Ymyvn/pNSX8kTemRZ1z6qODl25nY1pUkmiUA7YBkrVqaFVWoWj+FA2e4VcSwJc6
+lqXE1IbNai5+7tkf6hXDBHhAhp+y1nKM2XGCZSu1/kmRLlSLrTsOqdoyyrRbP66P9jeZmElBVea
dt0m+AqigKNdNYOXFKb2j5q3OrK86RHDfG9KuMETeUAHQYxQ/P2PW8zORzNwemnw8CJBHCIM6fad
fX2wyreFJPXp9/uT2huOxxNqMYE5OcAq1BKiA+Go+4MnWi6X0WqrW+kP34e5PUKy7Z0Bolehdg25
GLTNcmKBlgZZFCejJ8/j/BO+V/kP6gPKgO1ekUY3FceVI43U3SEhnAvQl0FMsjoEiSP3Q26koxcQ
jz2nmlybp9yJjb/bcspSJJQD6s7/YT0xQwUkAioQvfLlLFMlksGlxKNn5n3201Sm6dYgukQLLGiO
XoDtgwc9TgA5HWQ4BFNpORajWKQB+ei11IHPscQdfYI7CqO/dYqPY27171IYIGc7xvGjKMv2dn+u
e3eMcJ9CDI2bjTdvOT5mQlnfFgPLO6CPPeeYNLVZkbj19BNXQDU8NXZiX9EnUY/MMTaCVlxvHA3y
YsACvH3rqZdDVlj5xLYdq2ps39hgMKtzoVkkQTlmTf8GcgAwWQ/q/EPQNP1HhX53acYUMe8vwc7x
IdXkNxDZyABrV3iFqfKHuUG0m0c4Lm9VP3cXTYp+9YbfPd8faWexRfhJSqsSWoPWWi52BA5tzqxo
hECbTa6EMd2PsGqKG8Zfyrvc77s3gSGpV2K96OAz79x72N9Zshgb4Yt10lk4sYyGUTaSSZT9ddTa
+NYlNAXvz29vJcnUocwj1ohQ2Wp+dQ3Wnkd/9KqyLa+5UuTvW4sSFDFddPDq7+welRSdpFaktkLn
f7mWUA0CXcqD0bNrcxw/qWlD/Z1cOH4Zs0Qazo0f1uS34TQrV23MxwR5PEy6bmlAe/1gB22/q4AR
k2FjSg8ke/1bSuzZFTsM2Mly/TN3uq+dbbrNMH6DPUJfUfZPvt59ub/W2y+6HFP8/Y83Js6bzHEa
qfekngOKJkcDq7KKDnbs9ov+v6El9QpqCCRoy1HsJoh6uCw8zlZmUbVvtL/1BFDJyafG+vv+jHbH
0oXeAihO9s/qKlQCxFLR+2SsRB/Osj6MV0mFkDKEzuM3PNN69U8nXeeVXt168IzSHHri4KU4NT5P
UZw+m3KW30ZI9Qd7Y+c7AQ1VAH4DX8Y3Z7VPieunMQsHMpooTG5NW2dv0rQIDkQ4xdosQ0UmhKQX
9TIuFm1dLbPhy2mpPA5eC+TnluaQNcL3pSwnpxHQ9FnPjUd1nUEqC8grPiJgX5nbKugwpapV5ZYl
bKlBP0WajZlSX8UHZqe7e0IgycD3cr7WdzMbQc1yax68uouMay8F0ByH0j7n2sNK+WJC+Ewgr0i8
DfpwtScCipkhCpNMqIPEMxmjfK2C1Lze3+TbcIbqw6sbIrscQezVsc1Iz8ocDy6v0vs3PoS1kw1E
5oxOfnDKsNM4CGV2hzPARMO+B3e31iFVaBB0JsRQLxpi+6VrleFDM6rWv72sSM+Ul46cV/Z2O0hb
3jih3UBUsLwvrAKEVJb0o+dXSebj+zyDgYjsrnl8GfnvI40G5I7Lfx07aBOAlLKUJk8rgZK+tRsk
zunSVkCmInuYIxrcSlK497/dzuRERkZBE20Kus5is/5x5cKsoriS9LLXJON4nf3qe6RZR4JsOzue
uIgaNHp5RNrrk1z5zaQCVcbMFbcPNzVD86NK+uXqlV0mB7tjG3wC9UY7ioCAj2atU9o5mtUgCere
ixIzvY1mzAgYc87XAorqJa1rwBcAgLpzHEnRj6mmT3l/Rfcm++cPWJ2GFIEsP6d26zVVr98seIon
rZfGD5JSjP/h4/051OrjFT29UCtpe4+oU9ihhLSREeU4mNBOJMCKkqsQZPG0rFkjwFatQamn3kts
e6R9nimnIQg42s2UnvNQ+SfuYufUtEeg272t+ee4q4UEjjX79TD0nmLEvdtqVfIi4UtzEA3svDIk
KZYBd1Pm3K1txDRYyL4eChkRSYuhYZvhBVy4/wE4U/Bbknv/1NWVfbm/R/aWlPfzdYdSLFsXU/Hq
dKbepnAFNT79PqVdDhS0bz/EAsbBIw+wBgb2h9mXigdVingRKJXpAouOuQQxyfK8Q5EFN5cyXZSr
ezcI+u8IPNTPwHisgyDh1bRx9X4jjIioL++pMIZZRQmDmcW5HlFviREweFKjdgReWdO31DLHvmTB
DIc41xoPT8bmKSpy56bbKDXEAeUFbWzaqxI4NnTGSSbsbq2bP9fVwdZ+jWI3vxEaITYBxBj2WsKx
pF1qwmIbPIno/mQrWfZS6pQa7ASzc+SVLjZv9AVVp/KWFiTsw+Srb+xZV0/ARaTrbCbl5/tbY+/6
QCKFqgA1OYOYcfmBlCYzEK6Rey8ujeBJsuPwizor05sZRvHBF9rd+vRFGAsFLntN7AC+bmelwuSt
mRLmLRqzrEAMKUBAwzZa7UU2JR/y7hhWBxHQ3snmiSN3cxSiyHV3pNLKWLemhOx0AIRwNeoA9Ao2
97N+sNt3B6LQIgrEiEWti1YmBuKzaqPLadt1f47pJZ5qKmUH1/BOQEK+r5AskWsTJKwqSG3vB9Hk
6INXRGYCekmfieiatoiAsteA281aRm3y8W3CCRafjVXcuKoYtTY4tij6TYPifOnlfuKYRRPgWHO4
3R9qd3rI9pOR0rZDf2m5I8EbK8Du/N5D7FR+p8WDUZwy1cyAGYTyizqGRy2g3a8mWvI0D4iSbfHE
/xGTlJjrKDAuRfFijjBZmeYULFuHIvLB3b83M9yDkMVGfQbrt9WHw6LVV2Tkbz2A2p16MhKFWLzT
pvF7GQMtvhVSUx6UE3aHJC4RrWsRdanLuaUzyFcwcYPnhEr4VA9d/jmqZNvroQZ9AkMYHJyA3fEI
lGHoor1CVLkcr0bHooDoSdm21i9yFU83UOSBK6FRcNbt4a/HtwonDZ8kPGREtWQ5mloaDngnBGQ0
2u8fBWT1S9VIzTXXzOl5bmb5YLy9nUKjRCRRQvNs3ScHv6yYoFr5gH1bKadyyKlRwLj5T8PwbFLZ
s2HrrtKoHJ/gGWtdMramTT4lSjO+bwjp/sunQhyLK8SGfbxOo6bQ7OdyoDWiIGv0txSa8RVRxehH
OgzF9yEBrnr/Y+0uHqdLZPGaMLRdfizFr/Wh5x7xmmFK4pvkt814bkD1fr0/zt6LJi4PkcdbJGyr
45yoBdK3aTh6vJ32FV2N8jY4aftmDtVHhf1EdPPHUOt8F8KqAS6L8qsFE+tMt6c8BUr3VvZ1CHF6
fHAH772frB9ZE4k8m2N1fcyIV9Rlxe5r8sR8RguiuzqNE7p96ejXCbBFAMxbNa73l3PvRJND0a9m
TM60tvxskLEwPY85Y3ZgpNehaYNLM9Qqxn7gKk5t3OS3+wOK77OOkThhmBjxkKob9n1pFL6EFMzo
JZ0C8lnKOfyASpX0W+tX6V/DhNheCkvkY2Zken0qpdz+ff8X7E6ZUh0VGWHOYax2amgbEjIkNC9s
ORz8E+g2GbLDQAlgAEdpnYraDx61/xNbCXQAtwsFZg1C73KZJeDcwPWb0euGAHdmeFbmRwKk+F2R
8kwe7KS9oyjkZml1IdzLe7QcLPEzZ/RlOhZynyqfa6E9c5YlaziK+HbHoaUMt5t3j2dhOQ5tSQry
Zk0xO1WsU5yHBaaQfX1wke1lNzada6bC1cxoy1HiOtSqsmcUK5j6D/Y8FbeumkbCIcgKFwDwEGnm
nPgyM/2DErqYwGqvon6NQDoim7RD14IKZSKDhc3oCdQAITgcDrQePUNmHJj79f6m3B2KbhoBLFUv
8D7LWUIISTWLLo/HMgTfLC2bslOKLNk1ztX26fGxEPTA40cQiYFrLccyphZBAnRnvNifg+hkBUOC
1VIqI+GjKn19VBTaudgwBIS+jpeHsCJcTS2AAAYwqp48X68V++wTQf0kWFDUUyfr3f+MECj8ExrT
lv54YsDxRkOX5wg5gHXTQZb70lYCDro0ooRcAUN9CfIide+v5s4pAJyiiadWRaNCFdfNH/ElTaVa
mls2CdiKzIXlE5ynPJoPrs2d/YE4qoD8oDUFw1X8/Y9RciubUTTsRq+oDfPbpObNSwMG4ZvU5Ax4
f0Y7FyQpI7VQmo5c1a+NpT/GwkgsqCWMMCgpW+05iVrdOEO20eF0RnCFoMkYyuOHnPHovlEbwitg
vf1tDLFmXSPtoE/f+KeoQn/qLcrHVXaGo2P96Ml9olOelaEgy4RtexC97C0vh47DBRKZREF85D+m
rExU66V6mrwoLTO4qBjfXJDfKmEaNO1YHdwrOyeCGrrwM6Wpim7J6oKm/BDbk6TxBtZOX16DsIHP
ZBXTXFyVREXks0Rt5L0VoTR6sI12NqvIhLixqeMLpOZynqDNweWhx+ZR68SuEGIzXGPTOPB72FlN
UAHiCXotBKxf2Bj+Ec15QwavWJdeJuvtzQixU03k3j4Y6rWmsrqjSbg0YTQCxoky7XJGvd7UWjK3
ihcZFPhOc0iFFBxJcK5NsEhvJfFWXJENz3QYY7b8o8z9XLokcwofOO6V5kh4am+FuVhFXI8rLrI4
y98TT5OJapgte7XRIR0Ty/1VRWD1cv+IbkfB6wmYoYDUKcJlZTlKXUOpSeNO9ga4gO86qbWfcZ+W
Dk7F9iJAt54QTRT3yCHW3xGOo+mYVGi9yQFZMDpK9qsqpvHv0pTadzKt2/89PCs0VUT9ATg0xCIx
6z9OYVGFQDVRivUmiFf/9rM+TXhpaOFRYL8NKXj2qK5QfsbSdwPpQJVsyrhCcy8qIu2lN7vgrQl5
xE3jAF1B2OdXmLbqE9Dv8uHzB3AS+RMqVTZaz+sSUt9Z8M2EQHgW+/HVMmY68PrsOJ8fXUiBz0R0
jGATA+01PifRjMnQ86jxOrOKb0BGhxc0A49SMbGVl0fPMIQsCJtQAOHWUjiKWdeOPHSVh7pae8lS
C+bvZPwFEEun+oHret2P8NXzj3yGX/cnuANuYGySJIG2pSG+9tMy6ljvykmuPFsawHmHhQHSHOrl
ZQpxu4M31d20tLAu1OGdi5EqxWctSrPHv6Z4+kGbcEC4T1enUBsoBM2l1PAoz9F4qiMZbqs5N/GR
B/v2IIroSYRs5NZUv1cHA7VGTOMyqaWvplrf0qRqp4sZTDBwx1KfukscqNX84f4Sby9xMmziJ2ru
1BAouy8PY5noo6RXJWLhNEs+gLUqrH/qKU7Ky5jR+j24x7ejYbiFZZ5wO6D4slZupisE813RXzsX
xZMG8e9Dx1UNMzo/rNPvjPXKYqGNzbYlB1zOzKgCPAGipPDsIQ6fTTNOz1mepc/SrCoHL734MMsj
AnINM0BcGck4Ny52EdfZwAoXHjLozcUox/bz3KXNp/ufars9GAWxQ7gB5HuEMcsJyWqV+0ElF15i
KYguF6b0NjDs3rPnSPqU1Y1ygKXYGY+0mYuFl0doK67GS8LZnzoVww+tbvXuJEVaOp0kjO0h2ftg
xM4Bstr97eFJMhj5A/AhESiqy0mGkVZlyBaXPA6WeqKd171pgVcI1eHmbVKa/sH+3346wWDhhqHi
bwiywnK8FE1ZSsV01QJZ/h6j+3oLpuqImrN9iWiFgXqh3E8RZtMwN/NRRVkBVIocN8o59Gf7U+n0
01MeTD8sBSLjCTUM+0rH+ev91dyeASIHMloyPeq4iBAtZ5cHgsEoUSPw0cWd4YLmxZe4Uqb+PVhZ
7eFTwAXNq2cSNtMeXR+4EYHsAvEsanZVkCDMEIXnilL5QVq7/WD0fqizcBaESNvaDi5F1IPXKpxx
N8CA8wIlx47POtzkIzG97fbH1weEA4h6gDcklsu1Q3Ig8eeiU70YgtPbzA57lCDC6gP2M8Ol5608
yMe23wq0A3h6msqYHlEdXI4nYYlkVmqmeRkC5c5JjbUcwXa/rpxnvdDNj4/uDKQxOWZAYihGIKe/
HM2oAWHHnGvPqhv1PCPdcENIJ3zXprJ0cKR3XnFCIUJlsJ4camhwy7GQIlBTZwpbL+/99NlGGb05
JWH7q1URGbukQ9RfitaSLgKM9l7IBaBWm2mTdr0/5Z2dIwiU7E0yT6H8uPwZkhOHEn/pQD4kxaVF
q0p6MVFoqg+ulO2HFNqcChk1+TV97NU4KNPEeWUkvae1li4EFWgjgoKX3LAdlIM3YTsnmCwUC6gl
QZ+hgLWcE5AKJevUYPS0OXAuqlwO14Tw5CBD2GayOJeAOxO9DEFMW33APglitZdAM1VjIf09hPY4
vUdfRHlKmiH4AuQtli5ZaGBIfv+LbY8gHDXqITJbFUbjmoiqmZVi1RiqevNQKU8N8ktPM9T/a1Mk
yXupTo5MWna+HABPVlL47lm8fcvVbK2kbgjxuMFCZChktO9vedPoSL0Yw0Fou/lwJokjMAcScVkk
tqt3DiEGY4DFo7GkOpp7ymDdmj46ImrujkL+AY+MsItHfDmhEGeiGsyS5pEn/avYqFqoffnw68ZU
BGYQSIq4utalW+opVWtHkemlQxFWX8rMqrPgHFtYUTwpU2H+hhvqjO8CRGLy56REXv4gUNmZpcY+
QTtQoNYJj5azxOejTvo0kT2HnuGtlSX7rKmhclBn3GxG4fKN3zUvHCEeL91ylICjAc3Qkb2e9tBL
hA6EfVKkpnnR6wqlaxM/+0dfBKYCtpTolcI7/dHV4Y78vmzVSFe8VgnCH1M82h8ztE7fZYWa/H3/
pO0sITmy+IRsSwSaV92S1iARKH1b8brany7+1IL8hKhz8HbvLCHKvsRbcOHwMF8LL0Z6hhJRYRle
0pjj5zCSlfNYFNIFwXa0sQYtvd2f1eY804gh7ydMwK0Rs9VVcOe34eRgimJ4th6YzhWJBoWqG/YW
8U2Zkalw7w+3XUSebxpAFIVIFSluLHeII6MM3saK4TlEDMUlrBEZPMFWqn78h3G4D+n5gsJU1g8M
NguN0cG48jol7t9nUU0UWWI3fn+U7cei0AbkgEYluQbXx3I2PjpFSlmmpsfBc2s5ay+YInmVYqO2
Elff7w+286WEDynBMe+yoMEsB5N9u4pshLs82c+ii4Ya6QmiaI7wU3XENNoZSmVDoLJOSkPTRzx2
f5SfAlwOnN6cLC+VABT9yjQrt7AHkIMQGUPKUgeB1s4y0ggE6kPlhLbgGrbX9SF6kLFveSb17Dc0
v6waRa42fTIDGXh6WyO8+vBasohEddwY/G+d0iCKWeJiVNoeIgfDrZXi7uanSYPDX/0wooh0nktf
NJnQ6wHuuVzL1kyNUp6QQUGiaCgujtUhq2iWQaKciiKVD+75nS8nYHcClkL5mnGXo2VRmPe4Dzke
YpkjgkDVX5EVpc+Nqj6+gkxMqD8LaQoUHJYDRUodmHHf+x5Gr4U3RnZvXNG7qr+iyyRpl4c/FzUf
Liic2zjNa0Y53LI0C03V8cLRLPVT5Nvd31KTguYAv/3z8bEAAFCl4BEjKVxNbAgDOSQc971YNcbL
WCASWltAZKX6yC5hEzKSwlAy0wSVDvUSdbUzAPNXpVUpvmciBf1d6PS/VR0ceXNEafFobuenMnDC
5/vT27mAhS0vW4RzTVQizuIfR3vOUdjAhYzvhvL5LbHo30axfcT42J5o7g+ke2UsGBSBi12Ookbc
Tn1v8IrN2d9o+34DTm1Tm6yt0xRVv+5PabvnGQwdbaJ79j2AuuVgcWBXUhdxCwdK5V+VyshdCsLl
szbH4QHMbLt6YiiBDgH5SF15tXpG77TdhIkONOtolq8+/3J81UYRcN+f095AoO116H8i2V2TqcpA
x/CxSy0Y5Pr0nIaG8cwFc+QduN2B9FEplInKHFnL+p6vaU6No51ZohKRnvpCe5M75c9RlV2jdT5A
Gvt2f1avMuOLKiAvMoPRS6VPRVy/ChAzqTKjqBosL1L6d11cX+JyeiOBUq2QIJK7W6Q31ySjPF3M
zjsrH4JzZWlHRBexHzY/gjhVpaRF4WLt1wtFjCsLmqpnWpWE3UCKDKRKdfI5q0O0IAs1Gy9JWKJV
ZvXdp/srsLNXwYiLeAHdctqCq4MRJ5JutNjVib2KcdIQSM/Q6vOzUSfS0+ND8VGFaoTA9mzOICKN
sWTNlheDhn9jq6hLlxYtwHzwlYP7eWe3cqJeWY0g3jZ3ZlzmFk5ErGhRJ/X/Mvg+/9ZWZfyHUbhN
eHGAS7F4q7UjOUItM4hsLxnD5ENhDUg4xp10EIxs58IYwpwBpCD+2+uHLfXLOTWSKX6bB5YG24oZ
yWc9LJApvv991nckpQJwUFRxsRsm2F9fW32XloqMxIA7h5X6WUUb6yv9uPKnLXXxX9KUPMrrZTwR
dUP8F6QySjzLa7L0q1rzacC6QyNpZ7O07L/KPM//uT+r9QZ/HeW1JPiKYlizh83cL2bMr1I3wuUR
bcgp1e2T1oJmOGWOlMen+8OtvxagHeQgVDBl7AeHPbic1FiNDoZ3aeRq/hw519Dp6r/tzM70g3G2
00JgTMBvAZHRd1qjA3XUZmytzmK3xQbgDE4BBToVk5CMfPd8f0rbfYGFAk8zIYgQGFsjE0rfb1ul
HWJXyorqkuhO91lR6Jn0ZqR99R370YoOS0ho5Yi5ifrHmnWKoobezkEXu2YN/zqdhyE/+WYuv22z
XPpxf26bz0WML6JTriMaGCjgLz9XoNV0vaVudjs9Gq6yAwDB0gEkPD4KVzuYEpJ1jY7CchSwjGak
yEg69mom/Sr9ZPqu6sjhHuwJ8WP/fEcgShL3ijIYCQSFlVVBwBjzSB0KQ3b9AXfruHUqt0tHnY2e
J/MpRoY/ACcUzL8fnZ3BJgRQgegRYljr9o+ToLxqRk3tTq1T33hurTM5aPTgNQhthRKE6LVSzAFM
slpDvqHWpfFQczul5VMzIlXdSOQsD88FsAoLiBYb0jFrmmSO0I+e2Hnj6rqEFlXXWmcsgJqDm3b7
oQxOFMNwsyM0v75pMxoiiHFXjSvXo3WO6/RaDwkKKIkHxl07p7X+KHCM1QPZwt6AjCa0K8Q5+CPK
NiO9LO1RbVwyy4nGY9U+OcFY3wrL19w2KY6oMttzRYZJdY36jWCvrKky2NK3yiwrvRs3TnC2JA13
vA51r/tfa7uOXBK8VTQeSV026hcsnpY1htW6gKeCf61Iw3tEUqugOnc9qdQz5gbORyUv9CMO/jpi
E5HF63UhWnSUXFbL2Td+V/RjOrj6DBxG1oCKtWE+e/KkZM8ThQXixCQ2vioIdz7dn/N2ZcXQVPvY
8VRe1kFHW2RxPDfR4MoOQo+wUCeXttOjBZfXCdINAY/GWwZfcrlfwoRCWIt2ghvVCiYgIMbfgvWV
wb3PRy/m5iVjLYHXWqRlFGnhdyyHUuCmTbjkDK5aavpJHsf6OtmRda59+4hpKlLl5QX5WldnQ/LA
sEFX2VLl47Mgl/Hoqkoa/0gMIygxlDCl8dyZSN49+dXsv1eszvinD8c+PctBWxzUQzaPqajOAdzA
8ovlpSCynG1b04QfpmhyhxAX35vaJ0PwTyrTurAyo53eD3gpVAcQzr0tA6ZJXDXkiJAOl2NqbaS2
nar1rq2jVCx3TfQsdbnlPr4xcecRiQT8D8gSy1EmRIhJEBlFws/2WhQ1LiJp+9f9QV6R6+tPyFuD
cSQvAenoKr6ycOTI7YJRQiucUZGUGm4x35iG+R260UAeMq1VPhikcQoXq4wS42SaORr4ViA1NwVJ
+vrJT2sMhcOiHNpTO9ZhcsXdVIkPcDN7qy4osWxt3mMuiuV6zFJU6Rjx9i4befgUKmbzOy366GDV
d7Y0p5TLgPyVoGktVTo39NbDohpcOzVy8z1bOjBBc46iIuunZgS4ep5+DaqPv7Jt1I18LgzbPxLx
3ZkraHz0goX2Id3aVeShxBXKXZgfoD6b27fEBP2VlkN9vf/xt9e9LdQvCdYwHoBCoSxXNIidyM+K
aHSJN7KGDytHNCNgOTunsJrL8SX0JSl+wT8mmR6O4IQkEHMkBIYbv07REx+vsslPRtdyanriSfrR
ibMjPsXOKhLdEGjrgMl5N1c7JtfUYBhi5pc2U3WzQyW7VhI37/1V3N63r5w9bj+Ca4G7WK6iP+Jb
E4BoduOWYPCCVbYVn6xaAVtp2aj9H6zcZjiRDVG2FzKwVPfW7DM96xHYJklzlbzPoV6nKNtGk6q/
8ds4OqqGbd5lBhOMAoGPExIGqxVM0KHKrECz3BjFiX8jFODzp65tbIoaPZf9BRNxyfrUFkryVcu0
WjuHcqyAMWuDqsQ6wkh+ADcoSXKmIMze8xxY5YepT8ovkqrX7bnKkvBTVNbOSKct1ytMz1v6fZ7a
Jkl+phMR/OjnIbIvqKNn/6uAK2Ru6qTpN4CymEQMAa4LF2ds8eo1tGko3JqSm4HPjJxEn5G016N3
PrYM+Q1ZKCf4PmPV/Vuf21T95UtmlrpdPgX9RzW3ee8BxSvdRSpQ4vo0ZwYnDg1CimaDSvh67Wa/
ac+6grr5qR+tXj34qpujyEILeUwAj8AMIJYvN1HWdUMYR5rhSq38RSNj4jrtn6SkxKg9TfSzVdYH
F93ePuImRSCczwsHVFyEf0SwRmTYM+RP06WMNCm3xkr86BTgcw3/bw76h8MsSpyEiCCxKA+iSbR6
MyN9qNMJqyU3NezpGpUY67SZ/+v+UdwEAwxC0qlTchFCuOvsk4ehDfuplF2pCK1zlytNhAOG2r7V
E0BLcpaYB2d/c8MwoOBnolOFCoq5JvyM4HxKQFFkiM6cv0N20UFrzD5qxeyOQi0awJcoKK0rVkOY
ONjHO7Jr90n/YcSl7cs0BI/C+UURWlRtuV6wxISssdwQeG6EBSooihtqavUcy/l8wlLnqPix3XZ0
93hwqHuLYHuNxlCdYGC/hYabF7V6lTB+OKfQ5E8wNo+et+2yIaoEUxwJLNimxlqVysIkhcOvGm49
CquCsSdnL4uHlf0J6Ik7ASnwDCAKsVo2cgolUNvZdnV/jNLPspPE0clQkM/536DE+qf7O3w7Jy5/
2uscWGqktIqXH6mnEjyM6Kq4E3H2N+wFo69QSI+Ua3ZHIaOmHQfFmeRoOUreVU2Jaqjtdordfa36
sINbHY1f789l0yxgBFD7lGEJdAQXYnXpqcTmeuJPjos5AebofZC30W2iNVOdMVfXtDeWNtm/21FJ
/valqo+faN21P/PIALuA/9CsXEwDJYLb/Z+13aF4N5IDU6iiXsY/y8kPWUq/yc9s10yU0PwwovfS
PEPRTeYvE15Ov++PtrPUkHMRdudapESyJl4mTdCX1TAymhkZZ86LcTMDnFLuj7I3Jwg6gvAPHYvr
fjmnLuwKOfEbxx38sDspciy7Y5CozxkNotP9obYvGWQgalICX8h01thUES9gkMNHNfQ4e7IJwE5z
6chvolrOT1JgyL+16PAQ7qwi3AhyUEhdyC6uTZ+LMi1k3OF9twtaoY2fZme5G46kwLfPi+AlcqfA
WwXcsu4ch7iitUgh+2442eW7IoqSXwMWv6euRymlov5z8JztLCXhJHAJgmSBLltFluUw+roRSb7b
Bp1zkuQivco05T/L1BwvjlKrXgGe4UiLdW8tRdcafUKoQ5SclntFNpo+9IfYd/OUl9q2B/nJUecj
ZPHuKPRfAPMjfEGrejnK5KiTrk+N72pz+qvr2uEaVvbDKTTNVUF7og1PdX+DQs1kGvvE5pLbj7Z6
QX1IuqWpmRxEyTuHiwgKQXxKAkC71iDpsMooiNWh5I66Gp1r1chumTmnWPjlPx8+W4uRVosmw+co
A5+RHBCEF2vGVSCQDY5wV9jZzeqabDqlProh94fdnaBQChFIGtpzq0cH+lhVhgrLmPaR/5NigdKc
h66u5rM5VPU/Dw8GKAMaNXVjh37/6j0lCtbHjnK8qxOCfIBQgnlfjpR118jGQe1oZw+CUCOyoFYm
yHirnT5H2oyXkeW70Vj7txQ73ksD/uRyf0J7o1AcEwhXeM2bikLkxBbCJ7rkSnmJi58MlV82u/H5
/ig73whEEJAMykW0D9YVg1ZCxDyYouCNrzXp2aCrdM2KWnuL+Jb+ICiORFcIPABl50jhMbQqTnRd
1Ff4rExuN4Z/66P/24m1T7NcOOcgTZ4enRZj0XAWQrrA1NYpvFopEsrPw+SC4NfOJRy5qyaBbR0B
NT78nRhKtxxYdnCzYaisbqQIRZzEUKkkpuZwrnWBeZ5b7eB53H4nulaQhalJEGRvjKCCEt1ufxp0
N5OU9lJY4a92dpAUwtTlYKTtvqOqQ0kU7X6LatkaToiJI+pMCrnJmMvzB32OkjeJ0xyJ7+zMRzA8
KVPCtEa6YnVcE8uPwnCSVBegqX4rm0p3ndnOT6ky6wcZ686EgNjBC+QD0Thdg8QUq0cboB41FwRq
hCy4jaXhmBzJ720nhGoJ1zidHUq7qMUst0Fq9r05dqaJcGJGT7az/wlT82WO9f56f2tvp0PsK+A/
FDPRU1hThRytn7XCii23CZV/WyOInvVk1A+C2W0IwSBiGgKKgoao+BF/ZPl+MJRpUjaWO9Vz3p80
RGY8KzHnb6TJEraTHZ0zOptTbjy8+0QzTqBm0SIjK1rFLkMrKQka4Jo71k31HFrdJ7kr/YPZbZcQ
VQ8idIp81BSQVVjNzk4zHcdVQpWSnKEeR/8kVXJ3cAftjELCSuWIgiW9xXXwzM0UZpSXfFefjPzS
G0V+DlAPOlgwyhT82kUpnqsbKxEmwltEw3R1lGQsiivE0X03bUfLuUhxbynPTa+EP2PYlF8DWBL/
y/UCbpIWtp0dnTKc15EuagJnwhDNwC/zbCW9mr6oEYWjT3VaSv1n0ayXbn7sd9oLhgJxfk3gGPkf
SVZt8zrIvtLegrzGP9LGnb17AStQGjebHlj4VBgZRTVFLdDQCnKILh4u2sP01Bh6hxu6kznJdS4D
C4W0tjZwzIyKrnmD/GOqvIWXDTT2FBdlk1zleuqmpw53ivnZRAHJv/ppqOtfdEkavkZDnRknxeyn
8WNZcsc855oUDher9vGqlCctS+G4jb05P6ezkhquNlJ0ORtNVtPamlDN/zTNWaDhI101/9bZ2NQv
RRHTM1TrNvgySC2O6b2MAsz7dkDN/5yhi11fZm7iGRNV/AwvVlUbnzn3ZfBsapJK2T+Mi3NCTKlf
cwtv0/ejpeYfG5UZvwSDqiU30wrM6rmz9Hm4OlH6f6Sd127cStqur4gAczglO0jdLclRtueEsFco
5lRMxav/H3oOtjtADc0GFgaDZXhVV7HCF94w5w+VWdjB42hnNYKoNVJ8KqyrlS9uZCqtQ6/sh69j
Oqr/ZE0vZ/yRh8KJRrDyxafZosmDf4U14eQ9u66QYYEzXPk4G3guPoy2xUPEywVoxEuXMhjC1h1b
LLLRJi4/OrZKgqfECUh7asfQ5mdKl4n3twL9VvyUzTwnR6NvZrG3G1fp301vVWLuNdAZB4VwVRui
vIDXNY73Tpbspimd5gc6vu2hpT76zZG1zA7QuQyiS0toJZgVe/Y3Sz8Zwy6rBpZ3Ul0x7w17wD23
bGmdHDL0g9oDUh9ZsrKBOZ/1MCOwbqegqTcJCKJqnxUEewfNNGZeQJvPciL1Vv8MCmj/szcb2HRr
oFp+drrT+dQHHLd7WJqu6rdeJYVLbTZrxog8fvmYxrHrR65sk/TZHik4nJxFGsOBmHzI9m4m53aT
gITxQ2/SZ4WeJW6MVagau/I2o0In6zFHp1oe53KGU6VKu2+jpDaXMuqGWBPhIK0MuLCbOZgwO1o/
hksrdZ48103wAG6KoThIBL/mMG1yq3uwOqi9m9xVvdzyphSKvdLobUTQ3uNoq42ZGD95wcznFTjm
zZFKkQk+Bp2rrN2gL8J+ytQw9dspGcW4r4WD4zFuJ9IcP6Dh1FYP8xTr2jawQHp9j5fEkqcA+f/v
SZ/pn/u6CoIojZukOonRw91PLwCchr2Fb3mULx37SdNcrYx8d9TicBFYB0djnRhtpJG1xRSB3TmL
UqohKnLB+uYEK/ZK/Rcy6HEaNvKXSmnZZ9NotM+mM2TZB2EEjfG1m5Zy/mCwX+qHFvyxOrhtPnth
hddO+QPGoRw2I1A1bWNPBUabrSv8YQgHxylUB9kz5aykpTkP+8Sa/O+OF09oys92a2ETTcf7V786
LeF06squo2442Z9QOCn+MziN0ewR5lMF3qb6+IpRaJZ/Uh4YuBcPF9/pQVL06L7Ys+L7pzKoX1uo
3MYGJ+8Ao1djKnociRPxAjR70XeBqXF6HFXET4YovGSbcY7nX2o0phYIEMf9OCIrZIaGLUt5Gno1
YLoKH7+OcOItxj0Qbc/d9tIxppBTwhLinp0EP7iG43yPR/zQhX1hxMGD8mK7f4gTL5C7oIBIBizW
FcW/dDYQuO+nQZj7vFjGeKdNgaHtOgqBy8nra7f4mLYupuy1mjrzo6tNYtkPYtSnnZWb8tsSe/30
IrC/brep3hTNZuRTylC2yui25dgsM2ZcAudAtJ0sgGG56KW+0dpBszfDhGbddnC62j7x1MZItJa0
JXeJM+XzASEFuzkWCA5Pj6WnBdoLpIvcDrtk8sxTPkwYT0srmOWjv8SmOhF0O9ZfMaD712K2RuuT
07aB9zVvfK36BsXX1z8bRTLkj8WgpzJMFnRt9yXyT8/ZopNTw0Yogq9aBZepjfpWOdrGjUeFrp02
x5b7gW2ijFOeVT624LXom42OjXeJh7DfaZ8KRw1iVzW2THdlG+dTNEutN58TheX8zp+apo76Rig2
FmKSYu83g5tvRKGk+50bq69/LegaaF5U60WFH3gTQ/unK9Z/8TRlq2ho/Ng7SI12AdeDWFAzzITx
0V3cWt8Oc9ebD0GHcM3PDsRkt0syapA7ugqFYYVTronkQ6ocdj5KXk5Bo8nWlt3skGlvLRpt4jkV
YvmROJkdyNBUsZZvnI57E3ffqm5fAvq38gAS2nrBCbqpfulzhy8Y/uAktilxxD+0r0ib+txf6gcA
Ye0caX2K/2exzJXzt50Kmm9A7+tuU3A30zK19cSRrPNiFf/w+rTjU6D5WhCqrkSUVyszI41q2+u1
o8wyl7+s6K9snTrjVjVqgrKQ/p9DUUT6ghDT0RYvCmplfmmcsvuQYtGC/fqy+N6z0KWbPSpvyTK8
vmxt3MhSl81W5+3U926giGuyWrdlKPhK06O2oPoS8Zf84oNmikXt/JmS5sZtk+BFoe3WcJJmY9jb
2aS9dmk22B88lRs61ITF+t4L0acfM81vOZYLpnvcZlpryZ+tZphpErJHqvHzMmpe8DkQxoIwAd1D
a+sXHc0KY7QwInLczK33S9Y03yoahhie8yNjnvvEszClEJpZhEpp2JP7VTF/rVMJAIf7dzlJfo3+
qBoYqZseX3f5dwodUERBN1Y/DRryCZAdz/o1Y0n+a8JRetku2QoSmrzB5D4W+HWH2mR2+S7VhfP3
qEQ6b01sr7NP6Mul1akUZWsSHI6NWYfFlCOgsiZ/TehWqk5fsznLu9dqzoyEWtXYp5sZXcAuBCg3
faDXmOGfreZF+6xcBEjrMOEd++pgG9t+mkn42w0eUWOGmX2nnnMv6YvtkCtZP03jKIYnD+X3+SEZ
F/2EB3GdEfn3WcEya90nqQ82HeIMo+59LWXsRT7IAj1CjRb7ZqJLflFhzNVH4QC7/KjbbezufXt2
/hJOxW4bZFIlL3FSz9rB0XzHPVEKGxcEv+ele2hiM52fCz/rqkhfMuXtY30whl9e1ZQfyqV39DBv
cXba14uRjh+ssS//9aUvjcfO7o1XbQzs4S8sOltzC9+5U599/lUbTl0m1DdVaonJYjbpviU4fTTm
oHEiBIOcidgt465shmaYd32JuOlWmjVFkrDtm05H19Nv7P4A7bIDXNFiRB2Blo55bK24TrdS16wv
wqe+uJurPgE6sLR216HSlPteWGp2TuBgI6iJJKpW95Hliz75YSWTb332E6dvXmXPZsCjq5r1vcO/
1zZC5ouF2TU4uvLkdkXZnKTISmqTbFbno7AHz3iu2XDtF1805rBtEQqz9xW3PTAMVzk7skIr3hg5
RtVHpOi8ICIKTnEysLvcP2HuPdYPBg7gzT+F28bFVva+5rKfiz7fjl7pa8cChma/R5IC6GXlFnMR
ysE0q92qwGO+mGjQxVv8O2NzDBFT0YdTA7dutajRRQnDfRap9m/hx3m/K/t5oTmkJWz5DMtiO5ry
dOH0CL2hpUeLKeercKXV0ZzN8fPQtPZn0Uo86p0OmuiTlubIGwvNjstI6Fr5rWH3oDnZBbW+i2M7
NcIRBle9n5p4mF+KRCBBiKmR7k/optmy+Oh4M072Ye/OMed6Nak4BWXeYYnruD3bDdXF8VupVy0o
4bhqkygWCB+HZlpiKoGa0NCECU+h+0D7UfxspimuIuI24MPxEiSbyeIaCpXRE3bxuLn3LAjX+ux5
YhlQ0Cd9JbckX77svcdVmTllHARUIC2xTwOEhOfetZ6U5T+Kqeo+IkcmQ0srlQyR/O02bxc6risq
FD0hxVC8oSaA6dh5li76fqwbq4sfgYyUYe1r6TN+0PWjn7bOHX7679rjxVSxjaRhQocZBQPjolSN
7P8E5yeIH7txDLJw9uf+l4CG8bn2U90Le7PJf9ao+kxhyRvzKciFHkRLjsXb23O+seTUxFaRfjQI
V1Gd8zkXja3XAAO1RyfHG2D28nbHR+93s6o7BEib4TFISkEyJJNNPiyf3h59/a9frALoZJ9CAoJl
tKcvKglVXrU8rIU4cMKWdtd3iydCQUjzbWlGrAX7EiP1e/WLyzFXpSKaBCBdQShcYfJ1FHZs7t34
UQpFxufF7W7xe/vZVrhV97qh7lRl1trO2RwZDwwBoCSXbi3Yi/MVNkj/Oe3sqiqlM2E4jf1XX3Ch
ZvMsNy6ckScC9PFH5vbmncLd1X5eR8byAptGBDKogJ+PDNsKKdLOpk6T1XmUJ5p68R3eZoLF8cfb
H/KqfLcORY+CNiqNQBpy50NJesZTNdEBBJGpvueFV+7Gzm13pRKkRz3pGwAx7b38uVWdlC/4X/86
mgkXm7cjVOr9mTaTMPJvRUB/KUPF2hiGv6yaZDZbpWvc+p7Ayo1lhXZDRRwqtYkB8vrnf5QqJd6r
GpmV9th6vbHt44Y4sPDmMDbRA397WW8ORQ+JuuiqgXPZLp4ys1eNM2mPHnoP25zcK1RjTIxlinsu
qVdFPQ80KeXkAP8HtJouZ+Vqnl1o2qA9mu3Y7JJxUFtr0as7h+HWKBSTqYzblJIpip6vnVZjWMcx
4YtREtlUkMAisEj3Ogo3duOqSwA6DdkpC1uQ81HmSWaz6c/ikFZa9rVPG4IfVtI6dDYKBdo0+ZRk
kO69Zzdx46ivNBWaJmgo4TVyMa6xNAsgPpEd9NGjKged85ANs3lE2wDd0arPtmI2pk/IKd1Tmbje
KKvUMbieAAVZQPUXHUJwC26nqIMcLK+Yoy5P5q8DuXdEwegeyOsaDbNKhpm8FwCw8NS4RBfEmurL
dM6rg9UGMt93cZXPP8WM6+Jzrnc9Vde+N5xDAs7deTCoFX9RJDxy1/pxj1Swa6k8ZCPq/et7Dwtu
RxxMdhUnE0DM+Vd3rbVTNY/ZodMz+0BXC3c6SSuSPJewcff2YNdbjIsOtAMdqxX3cHVc5GTp9NPz
wzJZ5i9Djl0QDrPbH2c0yrRQWHpSPjdZGauHtwe+PkEmlU6EgunQgtq73NsJ6XLXTVp+qJpWixZt
Ji8gann3xcMoqyMAJHYdfvQ6/T/uOCvPutr0s+JgF532Na/SeGupZdgChLh38VwfmhXHx6H/7VnF
+TkfSjaF3whBURKxbv2QVZm9bwrZc0MsbZT3abohWg8iShjvvosYmBKhu1Je1518MXBhylj3y+Jg
ZtqwNWQyhU2h4jscjOuTySirAfuqEA6q9GJ63oi1QVuNxUGpyf3bKmsqmdbSfkc5on8vyNNbh1pZ
lEAfiGDN8wnp5C0cXIaKg84kqKHT4Pv532/vv3VVzsMZLlYdIg18YWRrLiF3iPllXecvfK688D9M
82AuG4ALlIXzHEhu49fOPcrrrS1PMgA4BtwKF+v6539sRikNVyqo8odyXsof01AsRy+b7u3DWxMD
x7H2IGnho/RzPgoNLaOtq7Q4NKPu7RpysShQiv+RRN72mOubdy8kewI0JlUswEWXB1l1fuOjklIe
0lSfo2UpXiW9zrDPx8fAyP59e7AbhwzAmc5e51G8ljtwBnfo9UCxNTBm82Zcue3is5mQ5jSWGW9H
H5GBwLznvnbjwwHaBthK+wnU7qUUnQpEX2FPXRxyrfS/NyOXIbtyvhcG3jhiq1AhhUgK1XSqLyLs
1pBZnupLebByOLAjtfxdUln5UXrLXULv+ohcbH9iZGIKf8Ww+JckimWhrKOruDm0SG0sYTknbh/q
TjbnVPg9t8MRrNG+6F0hP4DB7H5OGGXMj3ossGfl5s7kBgqI+lzliGuF6SQC60ENgVUcu1xa5oPv
LKgpcZnQ5qzoegxbL+3zaTMstBUOvKMNzZ6ZI7bLSaA9P9Rbd1n2vEaa+RSMQ9//Svygz3DD4YNg
FOCmaktdoTDD3MJ2/lBXvfAi2oNltp9SI1Hb2LbIs2HqeXVINT3OHzSQJ0bkwOz1wXguBBRG0Hb1
ESJwfScPvrFDUGYHAM+pg0d0eQfHvrTZI1l1cOjTfHeEP3+05iTYvr37f2fTF1+N/j599xVxtNo1
nJ9tg53nF0NfHabWshrcp2M/+IZxJ93ZfKHUHurmQOuQhiBtuj5pp/5kppYoN/DdVbqp3dH6R+/K
btr7MY5A1GfVnGwxDSx/aTBpncc2A9L/ox/1pI8GCrDi8e0Z3Nji0P1x3FpfEQBuF1d7OXpVTO2t
Omharn0v2IMjmDbdQMpOc+5pBF5+FGJIIkigbRbCJHAmLx5G3ODacers7MQ+1KMi0YrNtAjznSHG
71GgczMIrgvQds6/Saop8knhZKd+lvOWpHKBvGsbexSuu/9hKJCVqLxzsV97YloJ5fzCrvNTUnhG
fphdL2b53GyxHsDiUkN7+2NdviTrzHiKeYxBIaJYfHEfDaUXr3Xk/FRJt4ZEK60m0jrHehayAAZR
Iot1Z4Pf+mIgbwHVr2wF5N/P1xLMSZLn7ZSfWOZuJ6tAbTNwTndCz8tN+N95/b9RLkKZODcpmht9
fsIRIwhb0+VkjG0fNm1a3JnQvaEu9nuttXVHSYgJOU1/8pfOfLHaQX5Qnhreq4S8fi0ojGTYcCOo
xp+vXeU1iPJZDDWLwQgFdbmQhtt7NVZ+rx0yQ2tx8XcceD6KRsKY1b2en8ZM18IsDfZz752M1H0a
ur6J3t6AN1cPouyaBVFhvCRfaJT7M9lY+WlCcy0KypFbPh7SA0XHex/q5l4neIGC4TK3y7e3BhZQ
ImGTn8CoPhdFtrHm6jAkhhPR/7lnS38ZxayLyKXA9Qdhhh7hxQYcRlV6FXKyp3pxkm+elIsVmhIV
oTAzeALDEfxtEQbzOMybpfC692ZFv8dHL5i5wkUFw3/+ERsdA0lAPvmpazWLfe/2QBTwTeoj8Pbi
zhG4caZ5ZmkyQJ900CpZ//yPqLfv6hG6Mme654F+RoCt3iO2HL8zCWJKoBRhtaC5uZJoLg6am/iA
CAt2P1CaYJPWdvow9+O9F+XGhmQUojPq+2TMlwLWltJNtDYNLuAaLYg09paDblPRKhfvHizyiii+
zmh1EKHoSRHIuKQFJLUNFKRQxWlsAe9vjbIRv7w4lgulswD2ztDU6ChVnosfcZvE+b8V7rRGZJSe
jmuDayxPteYs/w5dFTzXAC60EK0n3b6Dxb/1dUk5f9fb+I2XvYZl0I1BA11xoifp/MTkrt1Okzb8
evsiuHE6CVMJvKnV4KV1Kbab0S9OM93PT0pzv+ZW+uDj77VZcucAqebeR741JYhecMFhSFHnvjid
LQWfpe6q4pSYfr1rhzpFTQ3YW3rneb05zrpZV1UdjuFlnYeNauR+W5xozRWbJFZjmHipvXl76W5t
WWrS67IhRwSR5vz4tQk91H5oilPaWM+g4rW90KCw0MZ+v8IeoelKL8NKgW7IpWRK7QSdNo12cQIv
MG3KwFM7tUpEvD2fW6sGwFqndARTGo2b8/kUVZP0lLSLE8isclOqYjzNk2X//B9G4XnhcqQCAdD6
fBReUCsZfLc4YZxV7yY/77b2gA/M/9cowUW4gxiw3phCK07wM9IIaQei1F7d03q5tWKATg1Yb5Sr
mc75XDzBFJOGUfo2jaN6zE1ugna4s5tv7DPopbSh+IdG4GUPY3LoaA91rg6qFF29KTpi0yc9t8ov
ahbWcGcX3BxtvXRWFPKKTr+YU5Kmtpsm6iCnRtSAPmw3io3c2sjU1n+8/ZVujbXW1kgdKQIgLXc+
Fsx3wLwjsoom6KM9umt5EZqs5w/QU+OdZ2z93X8meFz6tEnIR8ieV0HMi7un0SdVAUhaDkmG9R8W
E33en0YoYc02d+PU3uZa0eqRXwT5vaDkeptwr3oUS2merso8F0MvxVLbY+ObB7ue1DdnaqZN5uCA
+fZiXo/iw7vnwiOCpMR/WdzOu7ljPYv4YAp32Zmxqh/hTDR3KojXn4xRiAUA+dNXQ6zm/JNpRtWB
5xzig18u1oe6TprHQWuMXTdb997p6y8GLxgaBqeL4JuKwvlQwl8mNXtpfGiLEqRJ45a/AFvYL4Mt
/I2hNOMvku53mzZRsQGwjvI8OhtAhS+iHdOAeDbnzA9d+3QJ3SEYNvD7xiYaUxwVPTCHyZ3zfXOe
uIEDzGCiNL7O5+mvJBraAwyZTnooZi/BoLuuN5T/aLUnQoWZ635592YhtqDDreMagsTA+pv+CB3L
IXbMbnK1Qzq700mb+uGFhzh9Jytt5ZCj9kPpZpVdxnnlfBS+KfiTUmeURMPPz03NByvW2/3bc/l9
TZwfbVqtyOjwQK52m5dFxMBPK11ouTgW0pbT5zyxiips07qTX0osldLHVd4dmERaA3WOO2sapggW
jJmETquLLCQyL4GrGGr9axLngecgBfN/1JPWm0IrqFBhs62i70J8HgNn18RpOUQYPeb3nq0bp4sX
lsgUNhpd1ssnePGlAIjITGRrZRQgemH/60ivlRE4qPpesvKbN3WxcGumhNjcappNu+ri+8RDFSRO
lRwXZ3bBdjpe3T4EuqCR4sbSME7jVPNjRsDwwauY2ko88gtLKjAIWCYPvpFVFR51jtZGlqpyuwyd
WC1ixx0+fTEHb9AiX1lx9ZQOndk/95Q0swihoVn/T+qWZfzo2m09dSHkXeMVHE0w3tmA1+tJCkiI
vzaODDT7Lm5eB6pQq0s9P+ZNSR7dq3RXBaJ4Bo1wz47mOpDm0aQ+SdEUZz0Cm/O1dKvKGjX0+o59
gKxioS0o93W+jqcEuweh0e5OhHNjatTL6cM71HOwULo4W34T5DrKQwC36faVm8WJC3/Te6r4ZJqZ
o98ZzVovofOtQq8Pyho9lhX3dNk5il1ceduY4Uo7ox4bLkNrDd99TJu8zZAjfFyFfZUG0CFa2wB6
KjPpiGhCq675AOkI14vMGNKfVufWzQPODdLd5aCKrVMytyXwtlIE1WuQZua8gYVj/qNZbly+yNGp
ml0tINFs3R7t3q+FSTK206wFVOKckNo/O9UY/EO9qc1Ck98THJdB6XJfjLN8L8+N5g8RBD2ZVXsH
3dOLNcd0vMpUXWXHce7tUHlatsmD4p5z1BXyCy8D8MncADAdqTxd1qJl0wMLtrFA7oKm3KrOkEfd
qZxd1sVlOArgm1bhNnuzcoAxoja/l2pJ31l2x/AK7ZkVZ7eKqHiXV0Mi64rwFukgWgjmozHF8rOR
JPLz21f31SamrIZUxOpYRX5DM/n80AyBC07GCLpjb8bNRvkKeHQZm3tHT+61gK7CI4Yif0JCBdUD
/u9F3lHXliyXxe2OTWH+7GEVb+rFUnee8vU/cnZK1kEowvPo0QJCOOJ8PnmZNL5Ylu7IUcjtbbNw
RDfAMh0LHoKcnEedygFUNUodfyP5nqtQSku794pcFcH4FQ7wxDVbBOpxGW82RibhXCh5LNu6fnZS
5EbmDCjqmLQOJm6DJ/bV7Bf/5JOr3zGeuboFVyIo/8CYAGiBjsX5AihqqDbYcHlEnOPbmNvDSzzI
V1RgrYOeQS56e/us5+1iuVdSJi/mqvEKsfF8tGmRsa2laX/U6s59iHVrabZNVqPsl9ZlLCM1VSP5
Ms3oe/fh9Txpba++C4glrRiidWP/ET/1Q+cAE4zHY9llrXicvJzptqaR7EbAUcWhi+u23b492+vP
ukp20A4hIgadeAmFHMq2yfosno9yGYlaCtB0+lPVxW6QbqTe+vJpjHtVvzRNkr/WtYRN8PYPuD6t
xAlk7MRtJi3OS9lC3JiUMc3uCEzdcL7lBTJO4CSx4bX4UW8PdX1aYdBw1SJBQZSKXOz5+nIzmshD
5NOxMNPpiz1k6kVhJXMnmbmxomuxA1gpFvAAFdZf8cdXpIeloQPJLeqq3NEAHoEWDDUPV9NtVY+q
O4KJ9uKPHUniGOpUWss7t+z1NiLwQuyTHUx7E6Gv8x8wDPCtihoHc7zFtbUQkrsyqoVbpk/InfkQ
gTGRvefJef0Z1ySD1GZVE+RrXtyEQYqSDR3x5Sjysd6IYQrCQMcmSjjN69tf8dZI3IRcRBTIVmjB
+fTEMsN17Q0sxVPHfVBLAwWoNcTeaOZ7jPrrq8Chx8DpAEiApODlxYOyqo20Y2scvcKJN1hfmBJi
ojI/ERqmnyxjrJ4nzUjuHMkbE+QcIhAOomzVT73Ypg7sN7X0mIgFk/QfgpisO5zTtvuI5N09u5zr
zYp7DVsEOPh61V1eOV4miC5bxzwuJYX0sHKMhDQ/aZt+R+t97FF6z4fhxTXK6YeYauNeB/HGXFe5
DFKs/1pVXczVi8181ccWR3tuRwjkODPE4JYBLVvxnXMJIJKdcX6z84hyBfCOkRlfyWAbIzx+iJzl
EUvasXqp4ZiCjpBOshih2/t0qmAPLdlGGIaUj1yXOpAFmdja16JKM/EFmIJVHm3cJL6MskqMJprc
RQe/PtkVCIveRw5u6wVpAvcogI336sYufdcRbkdFgpqwi15JK7toDXYjOBy2Fw62lu+qpC4Rn6Cn
s8vnVn6GIKVFuduuLCXxH99OxjBHbFqFUNUKA5JrYXmhPbZDVBcOpEyZd2UdlZPrbaSr/m5zp36i
lenlHwzYG9axrsbsueq9+SFwCvtR9k6cbeJG30FLXOTWUXk2RN7SywA2hoLl4HYx1Vq9sVBa5cd3
/gfI8mMXlUEroGBbOLL5kdQC7wDxf7Vw7dWphDoLz29Q2r9dD5UhEpjVA0Tp4jiaUyN4rvx+l064
1ExCtkgrGMVnaLbkdwgtLlbk8aCGYmmTPWg1b4jIZ8HLyr7+WcWQAHsT9kvsTs7WJ2ScEc2qdIU9
kb9qY1oLjjdOs0k9wTHxi2kK4TvP0TTDEY762t3Beg2AZaKE6fOMahGmyFgPVpmZxH+BnJh+2qpt
VrcLBUVzCExgWFaWJNk27wY5HHxo8FOkiqFpwjFfAu+hMPu4C90ydvo9elNlt7GAuqDLXbXCeKDK
FH+39TnpNnycgRNcDcPMT02WpYTsAugwkrau9UjIiUrtEGRe7onkXp0tH8ln6BXoSvIOUOE/vyiX
wZkbpdk4VUo/ofUE7uCzmcnMhiunyy9v38pXbyvvKZBNPNNQzFzvkvPBgqQxzMke7KNG1XLrZMO3
oirvOXhcRcK4DKyI/zWDYEKXmE3hqkznm/jcx6nstxalGREt9iKZ0lL4H3Xl13Hk2ysqVjZaXn1A
U0hP7gSIV+/r+ivgGvADkKhBNu58qjVy0BrNS/842wiAxUKn5xd08slpMvegguSe6vz1dyTA1SFU
IHVGZe1ScWWahj7V4KJSMpGtv/HEnP6VVHGA3rXhtR/f+x1JFNFpJCelYepfJk9627d6QgUH6naV
Rx52w5u5qu/JvV/tFgDEDEEyQ0+AKtE65T9iJGrJ6EZzYRxlnQVcZa2QydaDARTc+VZXaxfgiMXa
AYdhRPKE84GsuhhjNJydo1YYnRsVdi5ex9Hq/umdOf3w9tLdGAsOHg/Zas2DRu3FpJRTj8mY+tax
M5HKivzAl+6jygrT2HhxZd6zWPj9Kc6eMyBSlDrAwxLNEi5c1KG0aa0blQMlRdGMAyXFMYhDPS+H
6SWA4FvD2y+DT0BM0vTBhPIaH5zFL8eDUzpjv+km2J5PtSBmOyw4rdwTMr2Knfh19PsAf65ZKwtz
vvJ+h5TAymY5+hSDt40wkqeu02ecnrSags/sNU9lZ7n3sJ9Xh3PN+9nAKx4J2MYlI2GmdyZMc3GP
IOW8fdkFxfRdzG3h7ZHXGestufzy3p46WktrNQMakgPI5nIzt3kaw1oWNffsmMcgJD3tQN/fvyfA
dRWrgauhk8rOQooNWtfFig52lfiwcNSxrIx4m8I5D7Np/Dto8uCLZ6lg49Sx/VFU071e4fVpXckl
lI7Z2/yC36WlP04rKhE5vu2Ndhx72z2iZwBkUWvfXXukUoNIFhpMv7VFLwtUg5P6iIJnODdCLGMf
O/2rN7Tx8xL09zDX13vTWNv4VG/t1Y31kmYQlIPsK68NSATz4tMweP4+qXofqsgEULbX43/c3Pnr
7dvhemMCqFkzlt+yvjRlzs8DENkUjwAjwNAusZ7JlgqDiM3wio0vlab2idaVwebtMa92DNVVmuKA
ltbknp1zPiYSwrKynSk4OobRfOuX2Xuw0g5SXOKLNkRAo0CBpMh/NVVvPL499I09w9Crfv2qLwwE
+Xzosp0oxI52cIzz2NymRKzbIEeb7H8YhY4a1T5WFNet81Ew6E2lLp3giO6QHkIEtEMZuO9+gFlG
vptFr2mtivsXGeesj32uIQd0nM24jsbJ8DddM8FBr6mRv39CDEB6QnXUAERzPiGvmYNxQWjvCHvT
+EVtsXmqqjL59+1Rbu0LRyd5hoZCb+syWfeSukZVb93/1MCXn14R9y/WIqvpZ6ESX6JwQ/y7Q7VF
80KEmsqfbw9/a29wz4JTXSMprpbzSaqmHvR6EAEPZZxGspzmrb4Mc/T2KFfBIl+NKwU5PMZAlWz9
FX/cWoWCFTdrtn8sUA63Nwg+SbBz+YLA71DokJ9TYRu/rAYJD3qVjgEfvcmneyibG78CVAoqN0gm
QoG4rCYSg2NeTZp1lMPoI70/zNUL6kVIUif2hMmNRB0qLDJzWZBfqhPzm10m2j0N7hsLjoAnEB8y
JraWc9F/NpDV8WFbB8dApdXWjuNmS2fknvPCjRsOmABR1ioVutrsnS+4FntTY3Y+h9FHwCmLmx91
bKShYdU/DOW9/6GnBwfbiCtzbTNeBqoqjc1MQUjCM3nUn7H3FA+AdPtnqyvSnWfH94y7r6M72ncA
IYhmaD4jyH0+uyYXCWW3LD6OFW2aPMGsNpvSIPQ6d7lTwPu9UueRHaBgAmM0r5F5Bd56PpaY9cyi
8ZWc5OwvcpPzZjahXcVxHYq8sj7Cl4+Lnbsk5r9j7YrmxQ0S9O40aRTfisQcxyixXCk2KDE147ca
Zbr2VV9yIu1kwkkYCRdfeRtdBMJ5QVDOmV+MuqzEfrG9+SdhnVPuy7Easg2S47V+Gsrer/GoiGnR
zWYuhs3gynZ8KMdWzKE1Sc/bmCNnORzbrn9G21DYkYFejRHmwSCyDzbuP+BinM5N9w3tDJgdmeb1
mxHMpL9BOcmyt5Ocq78KL8PjdRGdNXJI7bGOAs1wvo9t6lbhFPR2u9FxJgV5p9VZ+6Asd4E9ErgC
qUZnvZyN/+PsvHYkt7U1/EQClMOtKnWrw+R4I4xnxsqBEpX49PtTXxy4VIUu9IEN2MAAw6JELa7w
h0LNSzTV3pDhCUFmdiOoXEZOqk8ATGt9tFIUNr3VESUOoOhY7fqJ/jh5+Fy4fYnZWGUg+pO3QMVX
YM4TQ+zmRvvqSs7yYqRN3KS6uDB6JNkFJNrydUHJXg6tbBCjAvpaPCGlMhwKyH3vjbjwb1HBr4QO
cAwMXRACXntmm2NfTAKgMUz6B70Lsu4rgi4Dh3AytepGFn35ZIFsETio6511ILx5slhBT6nRjclj
6sfiYyXGONs7k1zKO4lvRZGi6tQZMnRqX3gfRmS3xVunA6seOz1QBODpiNLBP//o3CTwRk8g6OIO
Q/61WXT7YDXjWx0xGHhDO+FmWgd54Ks325wL1+1sPuWHabGTQ5bO2c62+zcPVViF2p1+DLkXU4hN
xhIEgoKlx+QagnA9haZXqrtG1+dkp4k6u8FkuDyZXOHsByY4Xh9g7s4fXJnV9iSaKkFEZx4ex8p3
9+PMmSwrK72nAdV8L/W5uXv9dr88l4hLQHZnbE6exNjifNFOzQHuVn7yiHonUUJ2CYmZeDMal5PI
GGftbIGVZpp8vkrBhKEbUzd5zLrEuLcrv/8SMNsIU3PVwnt9R1ceIxkZw2QIkzQrtmKtNJ4TkEZW
ghmL2jWu/O0sWr8DXnTv0sXa+9qND+7yQmNvDG0Af3KFwgc931vml0Yax0X6GEy+jvxJieUMU0L7
ayBIo1/f22VqwFXG1BiK0ArD3576pGg0JTqRPDrSY4Si5u+5MP7Erj6GsLDGG6u9wEnP7086X0iQ
AKOmLme0cb612Utyt+1i7WFCxCyHGUfZ/OBCzNe5LDJN/xEXI5ETn9S02CXAlZD2BFTWnMZ4DvSw
T0vDRiPRceRBMnP5geYPgwk5mc20Hxu0nHYusi3tn9cf0pUXgtkYDSQeFbXadhbjVkXuWb1wHzwr
nh6YsP/JAU9FmVneyL8vQy0dI4Id0RzJCJoz549nCbgex6BwHySQBUyxmSt9JEmYp12q+da7sSsG
ZD6F+17Yaf/79U1erA2ymRiBrwkduXWId7627iYetiFeEyHl5SOTNkPGC2kdS9RovbQL09lhwjFl
gx61yCrcSscvwgZfmIPN0mopv97k2/DrT5B5qqqJZMUQQJrTvDP1JXnrXc1YkvEv9RWfFvIpm4iI
AlyClLhqonIx2h8oBNb1rpYgh2ZnHvfoGxq7Jc/cH299tLSggI2viePqRrD5oGe6CKTLdRcxjfqb
d0v70agqSqtY5Hex8vITadm0k73rf3p94cuHyrAbyBgsfziuKJ2fv9NJR9CYblwXZVaA6r1Q2rOQ
jXkjK76IIWwLChSVMRfoKht1vkqrzcqr7baPcDKR9ylA3q+DNKZjbpZMZmwrP711Vy8UFjp6wJ4h
sG92NZTId3DF1lGv5/negZ20x7PzFhP58ntY2VYkavT22Jm56WCg0egznPFFlPQylqHpoH67E65L
+5ZR327U7zK1dN19N+i3nCReCKFnYXI1csReCAI1lwCCAJsn2jKmKTTVRfGgzAQeSPePl5TJ0ZYI
qu4NVdmIYPRCTrupqxl9u0WwtHe5TGY3ylUri12X0GAI00UyFGSHKo3yAM3Kg7b4Kj8G7jKUT4pe
/5KECp+C9FgNsLyfDVph/yq52L/RBCLJLys/R+cuief8vrNKx9vpjpbrBwTQuv7QYbtVHhbLyOJT
PIsB6eJE6l+klS5qp7UV2gLkJXIOEW1spp2m+3ESzljzebsprixawXEZxE9qkm59RGRscVCRmxZY
AZ6V93dDLh0DFdTaRNmwRGP384waZfAcxIjPh9lg6j802WX/WhYg6r+NpaT6aml2mt/1lDLiIVFO
a6EYko6fWjz+6mjWEEXdV0kb2A9TM+vx3qJOiu91eyRpoNsnxkevTa0vcxzw3JqK63ePHLqF1ZdW
ooSmta7zHcBZ3UdzX4/fyQraP6bQM2ffId9Y7Yp+Ad6Rln7toxzapVZU01l9q6xQsEIFSesIKut8
fmu95DZYKRuxYPhZBktUFOQHbi+NL0JJ/R6t3ea96Ji308iwbgnXX1yFtA7JhFhz/TAwZTo/mYXX
EL6HpYtUXeY+z6xbfpmt2wquhmAZ1ZubCay35ni01umPQIo5X0/6xTS4segjgRaHe2onzekeLVW5
xS4Twv2U1sVwq11yZY+kQ4xv1kKAdthmj0mbod05qCFyDK4iWGxdqFlLExWWutXvvgydPEc6wAxm
8SsixzjfHoXx4nu1O0Slw/0QImEv7gQDkm9NG7SoEAfFLcLPlRVRGVwBgwgjrdi98xUrDXicogEc
pboNVEDojIZ3TtrVFgNTuw+4ehvnrQppKzkXMNnq1cuc5MKIYElz10x7b4zAPdlBmBl6fNCltFoc
YvPlRvp8uUP35TLiuKxOfVueLAB33+qxoI2KwSw/6EWJIacZzKc8VdP7ochvZS5X1lshoOTpKyuM
vO38ieIFiwgIk61otHEcRwEcIftw0HsBFCKtxjwEigog4fU78PKM0julJueflz7U5oxqfqJRHI16
NDlu81zOdXmq3ST91RGl/x9LoaYCxXptHV54UZm9KW3Eic0IPdXsZ4PPMoKiZTFGnVMPNxKWy215
CBMyaMI/CUC0tUklUmGMGBO4VqSgbdyT1hgP6YiVweQhtfH6E7x8baQrJD/k22RHcITPX5stFsjP
WepGFrTb0AFG/lh3ZvFRmTI9IOMi37wewpZEsgCw7KpZtKn8G3ivtKM1N0LWOw+1tMVvoDCPrWl+
DOK5372+uxeE/nkKseYOkN/Aq3FQXv78P032waFpo5kZ+cCI9sxOM1Yb8zJuS+1jPJbxjBRMDE0S
nYiSUs9I0EmcbbtJTpoOAfxrOuvNfLStwfvn9R92mZLCuIK7Q3lDhEUf8vyxgyUujKG2Ed2QyPJW
KLQfTc1LbrSM6KTw92z2jystYwzwwgCGt00jI7N77iqZcmpTw7hvAEe6dy4ywNanQeR4hYeddFGu
rnHAlCc6qCWqjWaKaHGfuaL9NXlWqQ5F2w7e3k4nS/8gpY9RUFr70+cGTIv5pfBx9d5ztgTq57ox
O8fJLX3tULpq0nadwbX40A51jND7nNXip5x6vX0qrTROjsSoAjSmKf33YJTy4BCvRgFf3CJ1Hxdh
ETtM1Dp1dIuhrj/GHs9pryNQMz0UgS3KBxKUJmpUG6O7QeKv7fBj8L9U3jT/Q3GWJPsFbYBlX8CR
sMMg0DN3Z1V5YoWIcaNiDX/P+dOXsfDv5sKE3mTUakIZOencGSYafJZ9il1V+ae0oaP+KZJRDfdj
ahXxXnitZUdV3JTpUQ0pMVwf8kr9bVr0/N9ZlZ/A6keuqALZBXbwn75MwXMNelVxz8QEZ7RdY8wp
pFWXGVfeaGnjfdnZ6P+HudnmUxJarlvKO587pd3nRmW/85p8kO9o6rvfLK/u4EPrVoW7+Twm2tGZ
A1SL0grg96kwwRI8jOi5xPvOqtIP2MAAmWnkjCq96NCADGnkzNRfyvsKQrdsdyWpTn9YlSSqey8u
QCxpYmrEIR4mQ3+UpY4d9oyEiwzTXKXqPvBEhU2U11seGCORyhiSkd4/MxZHfsefMs04jmNf/aYR
ok07QUarP9J/cZKw0ALcK2qmyuNe9zWlDlpam/F+Vcb+x5mEIU66WYqvC3LzQVQZbfk9SAsbSB5M
mRV9F5TGwUUkoPuiZn+5hcJ+KWk23wxI0xUmRgcdjNEaMv8TMxJjbgBhUPJg6IwzQGVmza/MiHHf
dJD/+zPDUNQOCcrXv800Hx+sjNcrUCl390viYGJiOUXjH8dBDz7ahZXkO7MlLd7ZpW2AGNCQeWxj
Jjj3fj3xsXRSyPgU9BDx9m+OMZDpSBmBPNPW2urteItUieM0DRTLqopmTsw7xH3GG2XvlQjjMlJb
ASb0LC54vkYfj4XbJW0k7RHhXtWlh7gV3cmqSb1f39C1pdjQWsSvvZFthQ0hNmW2t7SRA8cBawZv
fq8Kw/gTaK5/o0NyJT4DyKTNT4JogITaxGeRd+QbbiCiLpjspxXpfeynxrt7fUOXq4DHApGOqBT4
qAuVEeIY7W9ZisgGgPU4+011yshV3/zY1lVeZszgLEjnz88zGvROv1i5iNo5W94lSaeFSpTALsHz
vvnIoTBCZ2ntYRGXLhi2idQcM027qB2M6uBXbr8nJbyVil17bLTnVsQ7A8gLz7pAy1RSGLOI1Nx4
3NqZuR9j+80wSiBMFAdkYtYqLbqFNWrx5Npdn9E1stXyiGLfclqMMblbcF14SIPEvZEZXdsV3ymD
fGYGK+jw/DXFjjV3Pqr0Ue7iO1HC/zu0Opjmtx+5lb1jYYlGark92Myr6mEZ5fqGsvwghgotqdZz
buBeLr/UlY3PqGyVtaEYWPf6nxDKVYK5aZV33M2Du9e9IbirA2PcDQr86+sbumxQsRQdU8ICWEpi
0PlSlgQA62JBFmVYJO+qMf3mQ/1SE5BsXekzKUltYT9ifHx92Ws7hJREf8rEARBA3/myjFiLOnbN
jr5Ynu/SEdIr+teobiSI5719KWYTlKssRwq7eZjaoEbGZLh5OZqDIwgihoUd7L1qvgXgu6wFAO0R
V9eKCjamswkUDOlBY09VF+H9+ORBFApnZrfMjquKiBHfKodfyvrzi3Zd74X3TWpubWUHKplrwKNY
b0qKHNEvWb5LfG+40wI88uylDvblQJqpUTV/mwa7eJ4ABu0EDm3f40RWx2EexC6xai8MRDFAw060
GwH6xbNv+xPpe65jCCIB2pHnr5nhj1lqOd48cSUbdQycgpwULFeQ7SgT6xQSUZfHR0dALQx9gYvw
vuuc4EvaT8svXxUuszjN6xyQkOhgHGh/u3PoJQGBMTOdLglrNgKLwAALFM4Mf2Xo4pv0IZNUsHtv
yp18V4yySfevn6lrwQYt1wCMyto83noVkh7GEtkuGkowmXZ+Og0HWWFK9PoqVw7UKtwDuB+NSc7U
pieQpb7mNU7TR0tsyr1Vp9lHkSqJaHHX/AAARgn99gUJOMgu0J5DqcM6f12T7JUDJqWPEhSMoYdj
vJRDu/pg4mb518jj+EaBdREF1okos2XqGvZJL/B8PUFViXT5AmbZzxIZWmZL6FYddkw7d/SsT6/v
7gUHdXYaWWXt/634O26J7WAMemPsCpziog4ogv4s6qaaDpktquCg43rUGuBnFtPfoWRjeQfpCqf6
B+ujBo3SeHGNey7V2XtYpJ8bB5Hmhft9bDwTBbBGVHoY9G6HK4Aw0GncNzIeg0ilMYQ8SgFULIqw
BtEkHsa+nJG9loafPRlINFHPJJOBaRAu9QHwmcoY7smLZbrvF5wtE4xRMCR4P89t3P9GNNM3/9SY
KgVfaquhGIJkYmePZuoWw4epk94fB8LJT1ry6/wLr10jVFlZDD9y7k38XIVVgEfDai4+5G7pPUPL
EuUnK7Pzf/zO9z/bsODc98GiHOdxULKcH9uZtuNboz/gwJX0TP5hMZ7eaiDNXkk2HY9GJNCYPAQB
EhtlNlXcb0TmGy+dI3T+zlkKWCciPkiPXoARwQj7GOy5RlTlZf5Z1Fq/p4UXW+Fg5eWNrPfie11b
6WSI6KejqEr1c36ck3nBnBGsbaTNtvNvMMm0CAfp25+mqklPtdHat070xea4bBBjXKVOV2D15nvV
bKmVTMqsKCN8iMO8qD47KNXn7/u0Mm4psV1+rcyTQTmuxBGgedveU51xNETTO1GRJfo+sBc/7HSU
bSx9/uf1lwb35XJnPEhIJCAaQflv26F+OgdBV3YqIoPU0l+mBDj7wdWXSR1oiiHKiD6ble56Q8Kn
60TrfVOW6Meoyiq4ZRMH/KMz0tXCqGvIgkdw0iPdgtrv2+7ZdJss8JHjrEdAVbmFUmsScLV8wNwp
a3b1LNxHnOazIjQSGC57ZUy5C8XXWMC7qCJmGjRJBPKTDBPGsLWTdg79uUzyIwppSwGvekzrIyEG
JqlamtTb+8bi+x8GW7R+FBTSsU6JX/nNrh1LjNGwuzX6R/6vLo+z5s7zB2J+rHYj6FL9pIuuj3+k
lp/+hI/B+CpJlZMf42Cc9JMZlNL9WelZYEVeETTax3GE73rQMDtLjo6jcnXAiqkIMFQEFdUTDJoZ
U3Tf/VWNAwI2E+IXRZgDHc9Dh0L7X10y1iNO1NI9oZJfT3t0bTLj3rCSUZ4CteTkEBVoGmOfe1WZ
I38oc+xUs9bU4r91LQwbIj3SMPu+1oBqVlaeZbDjlvQzxqCYCRZ4hP0rJqWpp7Jpy+fWttOPZDH4
4VVqKdNDOWjez5Hunwi9OEHuYHJGqpNBrhOqLM3834XSF3onQ66yUC2Ith17jj7WdbGW/oazguKF
QMIGN8cmy4wfCTp4zcFMy8E95d2gfPBEGbSxxi/LNJTIbtdhPLv6N9IPGbyDPS7mp2kZiubol/mQ
3/sSs6qjnhq815ALwgZyNRq9+85JzVQebA3G5g4m5izScF7yojq8/jmsWdJ5DCMMeus/uLwzL9tM
W2jQmqgG6i5FRxsoLhJfYrBnpb4OBqCsXQY91D4Lqs3SzE6zVZb6DpnK7pYm2Uv9ufkhLscH+AoR
jpi6+SGCu3pOE9ePDGew/A+YiqbBXaHIJXBwt/T2pIH/MB78dszQnBs6UNh0UJzxXaolSX6QeT2P
73Ae9asTHrlxdcKhF1PBYun6bs8QzknD0WzhYPZ48/6o4naxaHqORXBsMT0bd6Uvq2/ZMI7fuJxx
/fCGvrL3Yw31YKePmm5+EHhCmx9kVVi/3ERY9VFb0tqBR9tO8o6v1sqe7JbrByPXpQelLet6wLS4
MUR+I7e5fGkMVYGSwiyAf022cX4ZwMRC1aEr8eprCq8I8c4uvE9Y9aJgNMuyUsjKM/HeZ0hdFZiG
dpKHNQyVI7+/fnguUlWuVyTkoP2hwGADVj//HW07GklmyyCaDc3GicoLmOjat0RM1r/l/GSQ3TNf
5Qak/Ga981XmAFeWBsZwNBajuRw1d8ApSelYvPm9Uzxadm1Vh2SMe+9Gynr5mCkhSVhJ67glmAue
L1wz/J+7GrWmTowjU/nsKA0waKUh71lUYS7a1/tGz04oPn97/cle4tCYmlHX0KlBb4ch2qa6CdLZ
H3BjLB70IR7p+Jqj+I1KcvHRzRPh4U2q91/yRsu+gSdox7sZZjOS3VqblUj3N87jwtT0R5zlAWzx
sZ7MvT8sOEz1iT5PT+mg4zX7+i++PAsMMdDpBNisM/jbkpRg1ZYY9KXlA/LKAwajYj4V9OdvhKvL
s0C9gtqfh9AUnARjEyXoWdgq0UT1oHotnqMAsakvBj2n7OhmOmaLzSGY5+X961u7zL3oOVPiA3hx
YAhuhVXdVurtBKf1QdPI3ZvZNb8jMKURB0X+1XbbRu1eX/DKs2QgjdgAnTTuzgukW+Egvbf0xYOh
tBz4PhH6e1Fq042HeW0Z5lJgpykAibrrn/+nFUQhnNaLPxUPraPP98swCLyw51tghctXRpebDgJ9
BDibJK/nqwTlggQRGIW1G7/cGRgBvxt7r32/9EP/oSiz8R+MleYvrz/By1fGA2QYTN8JsCC0wPNF
GQTYgxkn1YNfFt0pg0P6DRv25XegCQMJ+Na4kZ5fPkoQ/dAbVjUn4sWLxPN/HqUke+oHhukPIL7a
MFM0P0kzqxvnwuFXn0fC81XWXf9nlQJ1FisBhPigZ3b6zk1AuXgNvqA9mK8byOyXgnWzlrEifEEF
rnDHbQconXJZKHcpH6aq7/518yHgSk1l6zBfU0NxB0M3iY9uy4QKG107FQfX7TPtE63bwt9BWuYg
oTo1WyGSYIYbVok3fnHctv2ZyaD8S0i3+oO5MA60wC53h1ofxAKILcjbZ/pnE1CaEa06hBPEkISy
h++xq+oYeTcQ6bO/bwyttw6JHjS/tHZQ/YdhhDf4O8FBNA5jrRy+YAQy58807W+6xFy8BxqL6Dgz
wlkFMhnPn7+HzJhsIGRpGnWkJHsnFd6uR1Hw0LZu/tZX/rIUIgw04ehl6Js+DbPfCr+RJI16N/NO
moHmhYjTXxX58+n1T+aiLFpX4jIHNcUojO7w+aYArOOA3VSspA0c4V6l31wk1+7sHBb6LJYhmp1p
evCXoLsRXy8+npeVaePTrSGL2BLdKtyp/anlcc6O9O/4wvQTdr23LPaurcLAYFXLg6LBX3K+Pyxj
CsyXK+0eAqt8bv15fIqb3HvrNcheaK7DmF1vQ/49X0WBf0R+Vmr3lTZnz6KZ8XGXzi1U1pW9wMkj
LQEWsup0bA5ggHd1ibpOElkQx71T1oj2vQmex717/UxcxG6AuchxMqJaMd8YE57vpnetSSqm8pHm
6uPPHCf2HxYktizshnnxPk1N1Y8n5UApO7y+8JUvDJQNa4LI4j9bfCkV6QrRj7X7wu9WmFmWtvAM
KhgVYRcEt2go1x4n2Pk1t+RjpljdbLOgjp1BmUa99ILxyKjMbKDEu4Sc17d1bSGaG3jUYBgPvXrz
3lo4E1UZxywUYCbpmKq/Y9Scf3n7KjSPwSKSJ62CEufbsfM0xr90SqLB0/7C50GJBjnDt4cLWP3/
t8iW2Ux8R+QEdC7hwl1+VEFPo82Jh/EuwLr8l0BjYCcMtyBE2lTyb9/gCrIioYBcczFtRkGVDoPf
ABlu++DocSOGAnfMG1XWtcNPwEAEBI86xCg2ATFxZD2KtEsjw1v6YzM2w160Hx3xbFetfSxJhG9s
68qhd1FJQPuCHjJuEOsP+s/1znhpkLWjZ5EZ2/avwOpmSJOzq0yoJGox3v4CyWdpW1O+kbFskWzd
nKhGolUcLRmdr0npPmyXst2PZcD8Rs+Nu5i27dc8T/M3MwPpl64Ef4gGJE1oaZ9vNKkRnzSKMl1J
DtOdN3eULk6T3EhhrjxOSOoknMy8YS9sjUKELBqZZ0YeQc4yTroz/7YAjh3aLvNvvLgrnzVQvdVG
mLeHsPomTIrUGKZh8fJoDgbxXCAv9RM8Un4jGL/84LOUDHkYujRM5dZ0GuWW88c2S2Ll0uR55Dee
hq5XablTeuiddbIx+16XPBHDGXwp9GkR0RqltsxkTsDemX3O2ozHp0ClYjBdWm8qnZwZoSqfxpJZ
e7m+7+w2MB4aXBfkPh4kEyAd3M/Xxg/qfxF7HKHcBJn9RQGOsp8Qrc/sUGHDh5JwMuaO+ykDfSQO
VTE65hEbkU7euZVVivd1oaxvaYKD9Y279iLJ54KFgwAEmgHDpU4MsH5uYlzWI230qp1W9cu+7/Aa
XjT9ORuqW/LUl+eJ1AM1ZZIH+hFolZ8//jZlYpIXRhX1NVwBPS/8Q8ygIxyC+RYu5PJAsRQq00wV
V4cNcxN6KtXFokNgHsSu4R3R0U9ObVP/eT2KXsY3hhfY28De4F+O1vl+Ortx41LzKnwc/OxgIxn4
YzKx22iqxtjXEMCfi3TUbiz64o93fog5v7T3VmQAF+GWqyhtVBHpa8B16IvSdcNi0pL+2VzhKfda
Vvd5GhbIGwTPxmym1fvG91obqCGe5DKsdT1OP48KWPFXLTcL9QNZTO2pK1RthjOnF+a20XefbXtc
Hhsc6nPIUn5AD76v6z6cWgyv98qua7AHTV98L5oUm8G+hal5ShOtulX6rh/k+V6R4XD4KumOrc2r
zUXcomgPXKrrImf0WidM/UY+LGaqfxgSuXzVx3Y4SZmr6aFKl966ES4uAbZkonwaaI/Qs4D6vQkX
hlksJartjHixC7D2k2f3jIsspbkf2zwYii9DVrb9oyiE33zk0S/JvTEU9V8A3an1zRX9Yu70jBbs
x9fP3eXhBr0FXwkFKnoPF+lJQMYaSL+vosGiX2MuvXpnoNj67+urXH6tq5IzyGkGzkzOtkIlmTdm
4LfwafQWIPxhC2Q0280JRe0d7iXKvXEFXMaiFZthctOQdcHc2zzsrhtNS8V8TFhUtghl+BrjHgf4
bLtTqTt/cwrL+f36Dq8uyWuF9gscHWrk+ffrt2U3BzKpoy5HT1hOunsQvT8eGzQaDiIvbrHcr64H
UgAoKAcK0Pb5em6F3LeNw2c0zlPcHvMpjb8i9lJ9YPDLFZN1jFHe/lTp3aB8hKkRH9A2ycT2CueV
ImsjENL9nZZ23c60uvQOO9FuX1SediM/v3JobIIi+qkgFIi+m7eY4FaKTl7aRvZSdEfDKJenqei8
h750jVuf51oJngeHlcxKcOdTILnckqiZzNmz7g4gDM0EhAmE3cWDVeC7XxYHqlqU963/XtpT8x5Y
PjMP1NloNDpS2tUxs6xkODleL5cQou1UH14/WpdXA8+AATqII9oB0PzOX3XV90VBq7WOfFENCdzu
A6JC4i8Nrmo3dzRj9sPUtzfy7WsP/7+Lbs6zU1W9QhizjnQbGHtfomll1AnWD7pxS9Xm6lKraDQp
m0+LcP3z/2TaS6uBxtTZn2PXxrHmvohMvRr2XdrIGyDcl5b09j2T09PMpa+yWgGer4Wmjg66xaij
OFvqLPR0Le72CTztZ75fHm6HZnoTmkMQ/7uMaJI+mmpJftC/tLswxp/wlvjflfDLMGOV7CVWMZLZ
XPtaOgXCiL06avvUCzVJF03JLDi+foKurAJKCPwAo3bStG37UGrWlFYiqCPVF8FpcewesKZ3y2rl
ynskhUDWHQg8k5rtAMqdbKVNyNVGVtJrd3qdKAJfraIhvulQeW1Da+eIkoIASNp5/hqZCqsxtV3o
34z1gSm0E3350rnhvX5tFdi89HWwZ1oRjOerQI7CIrLr2giREv8+1XByG1TR719/ObDo+Hs2h5Lm
OCMtKrFVMXqTmVTB6MVVIqcIg89S/ciAuKufFnSH/tGqkrpsdkrj+v5e9oVWMfHNWtEf/FGZ465e
8i77pCvDag8zmLnxgD1Xh+jwglfNfTdpi/lvVbTWV0AATX6i21baOzMvMGi2Bkegupqn1mfdLqla
epAk/hPFfO7AEJ2F4R86RwAmkmpBoTutZ6N76Bxq+5CGSd3vfJ105Z2Lr12ThU5uoNob9gK4Z47W
cK6lp8UzE2NfLrre7Bt/tBuILHWpQg8JoRIcYC/l+FNHTN27GxxZ1VGmlXq2M8c+bU8I3o2E2HiU
A2S8VFS7ZUzAQMQlkNV2RE7/41hXXnOQJJJBaBm9kzwb3E0DErk5VidJAkSrDtEwMbMw1815PGYD
Xsy7JIjtGuteBMV+1625DLDGcJe4z2GL2B+raapASzPo9X7jlZK4kZc3enWAh5HFf9ht5+ys3o9d
8CKxpdOBr1GXSbIhGMNAuUV5bHlbT/aS9Ml3X7jtjxgvAprShci0sKNtLk5mo08/F1q77d4JBtcO
56kb7R02hJq4Q6h6yD54Swb8IDGapuxCK+HuPRlzYH5LxhmWdehmLZLIe8tZpPkHGjFRy6l1pKX7
sfQ+D4MKnD3GB2BY6s7GQT2rk+mTXw1egzaD23f6Ec/HsnpSkpr9FOtxZYZGo2ZxXE2YtD0uV5n3
dZ6428PJtXr1Aeyn8HhShl7uQHMuxg9h0cUNR9vJfiorq03IQaPdHnJZ+t63xayHj6VejtadLLpe
PQV62pcn2UDzOTSlx00JsqODOx3OQubyPk8aTd7NRjsGaegFRCronhy6sAVOUCFPRaf/OLTK/DMh
F5V8ff0rvPKtr2IEtFXXEdXFFN/m2FZ1obVcDHnNMVajjthpI4IbSdSVIMk6YElXtDd9/U1MCYZq
qIsRkkE5FzCiM76Aar8MkIVCeiTtLWTplW0xtaRChtUHqGRb9EA4mUyncEQEVQ3NrVTEX0wYOTc4
tJcGQPztnBP6VuAPwJVummV2i0h36mp9BFwjiD+Aj5E/gJcbH0uAtfJXwkROvSOTrdTd0iJjtkMu
WHBkESfznfvWyp3iaVn8XOyCloFy1HEbyp0mPfNb5XRm/4w945Lvki6hJ+ZmdiUohuL4b5aMZRMO
2Onmnx2p9PQdJ96STzlmLsN9lwHYDGdnhIiKRPdShQgF+LhOw1Go7l8/P2uM3sRwuhEwlgML+Qf6
yed3hSExqkFMBvC53ZphnAA/J1vwGQk6ANE1VC1XGjr4Iz21oLE5mvvn9R/w8iq3v4D+AXhXqh6w
r5uT5UCMWIJebyJkHVxnP6ugfRf3Wl6FZRcn/W5Ii0DfLWbrPPqulquHoVYtauf4IBhhU1QMBz18
JiyK76TOd64m4+GAoVPv7pTpIOc+xF32cxCzelcBN+8Or//+K5ega+E1xq1ukO1vf36pC3+ZRrL9
GcxRKJpx33iWu0v67pFs17nRb72SUzOsCWjcgU1l3c2BLQYPpiAK4FHtqS50ONX7dikOitGNrdQD
H9KNsdparGzfDhke2GcgXjSt1u3/J8mlOkibbCiIL8WiP5nWUMNV7OXRUaW4w/xKj5ZC+SDjpHvj
ZF4JAfiHILkCaIfx8XZspI1ukoH9aNkq/cay69K9iHGefv31XY1rkGUYtTGKvUSM1dasD1rcRhYm
BTutX+yDqjtt7+v5fCOEXtuQTyNn1SijWbaVpO2xeKT/z1KJH08itPLYOOEvN954Y1cOJLUgwiUo
DVk05DZZ2QwV1zByp8WOPH6CoFF/H2z/r1Uk5b09F7cM3i83BTlm1QzjHVFib1sWft7mRbl4PfV8
V96XYFWfZrNfbrylyz2tUwba46CYGLBtmSsisQHmoboS1XMR/xN0iLYfGrdsn43YjvWdFQfDDc+n
y7i4fl18ZnAfaX1t+5qjUS/jVMxDpI+VmA+DLYbpru7Gyj6MRZkkIXgBT9w1nkeIdHrfGnaFNsTx
59eP5+X3TpuePVOWAItytpb2nW4ueqJ3MhrrfLpvSt1+Bl1s7ujFEQOaKvuRxu5y48u79rSR/Ifz
ie/Mqvdw/s0ngTnGWBpLyCNTvkQi1wdwakGuJaE7TlNyB4K0bW/E0ZcM4jzSrGz5lTLv0a/mPjpf
VQBjGgpINBE3aap9DLBX1L4gSDEM7yESjcnnJlDpAgStpkcFI1kvQ4WZuC6ht4DJ3KGZNii6DFX7
E+BzkH/PTFy5j11l28l7PAxc/0Q5+T/OzmtHbqNr11dEgDmcstMMRyNpJI0l+aRgSTZzzrz6/ZR+
YEPNJpqYTwbsAxuurmKFFd5g/q2KLoxh7VAUfo3NQUG3fKyy6b0i5rjZqc9snA7Qd8hPc84IZ9Yy
JKLG32QoUyRscCZ9tMds+VhQvTje3yS3d7QsNYGuBxzFTvldLf/jju6gaLfF0vdBTep1LIgY6oMg
8MHeqTXir1Y+ZecQoaenPnLSt7dRGVzaoWIFIJE+cgn+GHywx66fFCxKFoDwl4Kij287aEjdn+LG
QtI9BRIBfIWcc/0MLbFCqyhiFDtTzMCYtPyrWvV77vS3j4EspaM0T00HARdrdXW6kxeWRWSxkFgi
/mXYw/RMdqg/GOWs72z3zQnZHK/fcBlKvtfLFnFXjHpr9gGOXDqyBhDOaiPTz//DslGClKVPeLTr
UmSLol2ECuYQEIYOx7AyRn8BBruz/zbnApYSHC/Yb+o113PR2Xx6gipuMDaUgBJtbi9zGi3f789l
6+PIJp3LywbA6Ab20GhNEnXuEOB10750gx7zZjsl6DFL2Smg3A5FuQlGG/1A8H+wMq8nJPrSaZdk
5PLvteIxN930p2h1KBO073Ze682hQAejWS07jWszV9il4eC14KJIC345tID9yKqpDQyKeHP4AeeT
UtrvHQfEdvWVAE7NXWnGUjAIZY4ZFwzfQ6PkdP8r3b4d/4f8AlBOQHwjShDqk0gmD1mivtf75YhH
qnmBZ1GqL3HIpyVPqs1kZ//dPpJE1DCqZQdXQp1X7xV4e0gHGWO6bWt/nO1h9vuiVrBg0tPANuz4
rLjl3tHamCioKRSDUNMlolv30QfkSRoThn+gGh1wxkgdcXdxDdyf7PqdKPU3O8n8Tod1KSkKAZ93
73pP2s4MoQNr90DpYbD0dmycPVGG+KcO3ptfLTJvMmMSfsr33IjXQ6WojkC0yqegdfXyAQ7D9AiD
dA/7s7WAUDWwSjHQClLXVUrLHOA/pNEU1GWHTVmN5YXil70ez0iOOv1rvmQ4wt3fnbc3leS+UcmE
bidhTfI0/vFYFQPtXjupp8BNQdgK2JSI1qS48uw8VxunGo0s2LdcH0gbrmGCk1kmdpt0UyCMsgnS
0NYvhWFlTygG1Tubf2MZiZook5hStIqG0/WU7JmGh6g8NWgrzXqI5iE9Rq1bHWIux/NgFG82owDH
BDgFmU/Z3SJBux6vt0rVbhD6DNSy0P+b6w40XSmsAvvgxtqpz2zNDYksDFJArFCaX32utmxDvOQU
LZjqUjm5RYPvqZnlH8rFix5rIfbMSG8vEhoAVLhAhMHq09dgnyzKulrJaZvhCmi9V6l5HjXijW9F
mpePAtDpp2xGP+ite1I2Qx06RRL1yU12vaDlBPbNLriXCbrVk5aoih+Ksji/eRQSeAl7JY4mVlw1
bKC/JEuam2Ng1kszP9AdQnoCwZB6T/z49oiBBkEBjDEAhFCMvZ5OZ+OnnTcc68bo4YBptvi4KEqz
0xC7PWBUPKWas2wsItsuf8UfB7nJJjPJs34KKpeYhgzePIrUWbAPNPWdA7Y1FAAZDhkaLnT6VsEA
NSktgmc8BR3wdR9WZOE3qZYdHDt6sy0Z2C8wHi7XL7hEZOivZ5WVVKCnTp2CBXa53wslRQvC2Xsu
NydEliUb1ATUa4Rg0ara0s7OFLDdlUBLRs1X4mG6YLq4nO7vuq2hYOtDZyf2oEC92nWji92jU9VL
UDkuXV8iD9xPIG+M6WUA//jrzaMhv4h8OcmWxsW7Gs3TJwunqESlVuUhNTbb+bEdR/esAK7fmdjG
LgdW5bh8KJRrrTVBvK3Suh3TUQ2aJvSOek7hEXWrcmeUjeUDuMwZ4p0ks1qDbzrEoqcqXlQgjkV1
oM+ONm4ulouRKnvyjjcTopdLfiArOWQLNzR03YAUEiWqg9NkbP6Yprg7VmOcfrr/hW5HgQXC1Qqq
mAefZ/96g4ejiXtGg0JmM7XNhbr/8ux2FezD+8PcrJuBozNXKXRmCf5eB9Uj5ojZqKSUEiSeJY+9
7oA35nJSrXlvI9w8URxYh8ybRrg8uusopjfyqRksbwj6pBVf7CHtj122aJdZzbpz25Z7YPrbqVE8
RF6U5ju4JzRjrlcQbj/yE5k2BjSYlQdj1hN/7KvoPGntzmnamhn5CGmJ1NXmXF2PhB0pugyWOgZJ
R7OSlhZtwngqz5VWVl/NqNzLiH9XCq4KQCwgzs3UqKF68SCupuZgSxQ6FHsD0UUhDjJe++TkCNX1
pSjfuWC9vqf9bD2haefBqta9C53Q8bIAmQsS3cn92SjMd4Y6753Cm6iAVZb+W6Ac+NbW2oQhip2+
7LHcDDKnnP3FNBZsX7vyfVTl46FBce2zk3Z77Nxb6hSVMF5QA/wQVoL0Zq6Xf6qsuoYMpgc9tXnv
k0j6Of+SGVBzP5clFKjvobuY2Rlktak/U7eYUXjp8Et/GiP0n0+twGTXh7dGUO01pvbBGyfLPIC3
Mhe62bmY/FG6kf/sKLe6PlXOTPnXVkIrS88YdahQ6fMkbw7R2MbeQxenbn3qHSQA3vU6v/jrLMoq
ORIDl61PupcpPyqkqyM/rjltRxR+otAvE3RKhmNNdUocSoqkzVtLAqwOeA3wefIk3FCoqLFjAbQ0
RuAiAaoCHtDJh+I6+TYZGCLvXCq324DBQIJD2CJbJ225/iAic1ojXRypde3Z/xidW4ef6mY0i6Me
WkZxaUxLZAFdy3mPqCMjjOuDQSbGRSb19+hSrPXta6vwwmSOzCBpXNM3vLR9yPQGKFvfN89tjwbm
waqxIS9TW7z5wmai4GxJreF0MfXrSZPk5JNrVkZQIhlygDU7POZ2Oe8QH2+vGmmYKXnolHYkr+V6
FL1apgz7JjPAO3NOfK+00+YLFc/KYzR46kjXYNK2E0JufE9gW4B+MfGiWLEuKVoKeqTzyKCkgpg0
LzaaXzQblcI8VPqkdIcMMZsQ1B73z+P99+l2vtzeOtIclBoB7a0RRxVglsUaTTMAr2Ubx6ZMypkO
J74Cp6iIcuGbTVg3x/uD3r4cQIIk45AiMf5h60/p4S9ujtDAwTV57mMbmgwDp/8xyd09ZcrbDSu7
6uQzZNomKP3VTW7gbdvUdDNQ2By8g6GLD3VWvY4LGv7mEL22Sopz+GDu7KLb4IIyu1R/IAAkjTNX
4Z+U8BgTA9zLbAP1SFrEC4Y+bt8KMKQgAl5AamJKkaA1nz/Nic9nSifB6OBUOFVGeOnM0PIrpEp3
vtgtf58sijDGJL+RQe0a5t6aOui3qnGDXA3z+r9uJj84pECugKzQ68ZT1hBCnPMwj52jaEJDQ+Oc
dgSaLJjsXqYk7Ktn2xB6883qqbI8FIYgUuUWb8sMaZVqWvzOaop0j3ogr4XrG0tWdrgvqSABY153
z6bEw+atLrwAnFc7Bak6WnArYIemx2y0tfipcCutOZSLYSPAoFRtcmr7Iny9v+NvNwQ3JsKoKBBJ
vub6U40IHDlQukSQYPf4V5hWaPjBSPlyf5RbiLxEJgKCpIfMluexvr69NHcUEqItAmRlOVRAx5r0
YFlZOyFXSDn0Af8IBHFTS8I/sIYzjY9ub6DeM4PwGh6Vvhke9SZV9ipDG9N3Kff+n2kod7j893/k
yGWO78eCvEOQzyGIBHJmr/LHOh/fDNaRHAwpbQASWZbLV8e9m8s4rBydr6pTSdOmtr8o+D1f7q/z
zaXJGYC3JJEWlGaoMFxPJxyzEquSisICreAPXh21DxUE5veak3dPSjV0e6YMN7cYA6JNArKKThD5
xGpaxLnKUiiUI82x956jjrrYBdWqqvTnuEPtunSK9D+zWWZ0gNhcO/fMzdejpQ5knRef+EYy+q6n
i6JwKpQSfEWTToTfBV1ZNFq8tNgJazaWlZeIuFZKwSBUu3p7ywLbJ2XIqOd10aKcM90Ura8nQ/mM
3lxknC0jmvbeh1s4MxKlCHXRYv/dzVvXYdELLTs6Umowjck0HJoiqdNTMUTei6tNjua7bh/+lxUR
MjADmLsjsMjK9Q23S75G9OPF8f7W2lhryfyyuGHpX5nqag3StoqcnEgzMOwWDoI1RI8isqqH+6PI
/XJ1KTJpNFkl0pg72F2rJU7KAA+zLbSgFW360FWIfzSx8AKN7bezeTa2LkV1yVoBlcsbsjr6olja
nE69FoyTOhxjO3EQU7GQpFam/GAWjnEUmjp/aOxwjyC/NUlQgrBBYXcw9CpgTOzRCL2mQWIOWaVn
YL/zB8lC+1nY4/DW9x5CFMki4QxgF6kYc31C8m5uQfhqWtCAYX0AP+A86FmR7RBAN/YGnXW6RJSf
JZF9FVUoSKbUpDGcj6SqLnGj/7BaYexswI3vxa7jnpH1Fxp0q+8Vt6FTxgrJXmgP+ils9eoJZCvY
N6OzW39OdedzhmPQqQjbaeda3RyaEFhqAEijgtXex3YmV4QR6hLglX2sciTd7TTXXpfeHr6quCNh
buQJkMP2nvLhxs2D/5PUjAF5RQVc/rI/3ifRWF08ikULCmEOz2HcRucBl/LviCROh3Gp652Af2Nr
ksaDtKAKDlVx7ScECEzTpG49yvyO9oKDfH9Ulzop/XQAK3j/rG/tGlkFZ8fQkUQu4npudReqlF5x
EwkxLTkmeRqdy4jo5/4ovxVhVlcK9TqsPNk51NrXFJR2FjZQZlMPbFE+TYioZJXyaETKO1UNX3PF
OqmD829tmB9xef5Ha1wfg4xTbxnQWwvdOUT2Hj5xa97gwKgj0qkkq1q9ma024Y5WJDodm6442J1I
n3KovA/35731JVGToTBCJk6ZbxUKKFUS9UtVIyuZ5PnnPg3TIExi67Q0yx68ZWuTSioeqHkW+saF
TVXrvk4chlJh8f+gQjUERrTYryLC4TkVXvfW1JBOHjAegknuT66c1XHMhKKai5uaQZv3+QcK9OnR
Q4HwUCqqOKt27bz9EpXFLcpa6IxCP1/d11rSaCHWdnrQAHJ+zEAUHmPVfLMADbMCIAJKiYYhue/q
gzV2v8RwHijUOEqLsqmWHBcdXWQ0nfZErjd2IOL04NSlP7I879cnr9INAc0Mb52oLepPoxOGD5U7
lju3piYfl9XJo6kBoos7k/zsprMx1KOZhaoRhEvnXehHCMiThfgw5zPm48AFuwb5GyPylRL+Rjr0
4jTq+HDcPwgbu5MDQDzBi8vttVa1WxpqpmWJtmY2kQpRKW1FoMDiAOYzepmvmcmeHPvW8qKIa/62
D8bSa7W802w0WonEKKhAMR+txNUPRdUt5/vzksHtenXBqsgiN7nbjfr64DRVYuihGVjW+MuulC/1
bD3Tk3jhuf/sxvPL/eF+56Or8X6jOEhkADvf+BU7ea4bc1hZYBGQq7wgODXEj+RPy3jsKGZEx2xJ
0Jp3prR6JHML1csY4tt3SJemKn5aUZLbj4rbNy9VOFjmZwB3sXsU0xArB61SDPfiKKPzoYPzJKPY
eMJtorAzPegUNdP/HrIEoSKC5T5+buc49fBcNLwvlr3M1aGKMiKn1mu4asSiq+lljloLeoAyuPkD
vP+h86Gux8M3o55N/G/aQVG458VSHqOpNb9VY5a5p0lXO/doNIoJbBJGE2xYxMfdo96QGviJgkqs
bzqRjsbW5Ii/+PLdTy3PpvCY1nkSnQyRoM5IYIua1lhRtzpnIG4yfxZp/tl1hP5rpgY9HgbdnPPj
hEENqYMqlG92BT31g6VWof5cRnkb6KFTFYe+Npu/olmI6mBEau/6aPYa2UNNnvK9UlQqEnaXm5E/
c0/Cf9KU9FemDkN6GeNJ/zkIOGMHGEONx8U1or6a5176d5h5sDxrPc/VIxZsvbNz3DY2vw3GX7I9
aYnc1LXo2WJtkyNn3A0gS4vKAfgz2svx/m7cGkVyUlhjaqI3wWBZUN33RjZ/qOiWr87QohVz3tOJ
2RqFl5rIi5ydxGR1JQ/AJ5wFKFHQtH10NIbJOU1i2PM22BoF3CFJFdGlFFG5vo1HXhbPVQRzsdTh
y6Km47d8SMPT/RX7rVW6Pr+SPYLNIJ/l5r6YKC82eAxR2yxM5JVn2Rx7LslSKFwjZKIf8TwDGNPa
EaHs0qNieUzwOvyFgWZrHLXEydpXp9L7Xyo1mmTv1228FfAjuTVlH1cFpHO9CNFcAqkS4FZttGm/
FlajfZoTxXFQG7EM/EyTVvWlUNGPuRnTMz25OaDVsJfob30KJODA0UtdsRsKcWfnxDKI3QZ6k2vv
Id9Hf6M1YO2UEzZCM3qTKNqhFSH5RKtttbimQsmEAJBr5+eciPAycPYPWT/0O8u6MR8EVKg4wQ2R
qLhV5ALpAIBJLfQgmkYIaVbhHnLFaXdeoq1RXE4i5wRyD4fl+tsNlpUWXLh6EPcaOMIc7ttYcl3d
38Ab7x2w1v8/yi24b0T5txn1IC/H4blKc/szDDPdz8d4edLqtvqSDeVe0rk5NRPqFfGSRwSxylH6
MF3yqM2ZWun2vtJ600NdONbOAm5sCICgQMVkxEDRY7UhQiXqTL2cjCARln4cQ++bqs7GMS7TaGcR
5TFaXQIeQiWwq20ydXbf9afCpS2xG4BrsMUBYyp1Zs+nbnbT9jy0RfrBrpXPRbQ0T0kjzK/3v9/G
UjI0s2PHs0fWu8RwSWYzuoBBQwJ9yrjCT9gl7BUkb6lysjjA5BDqIAKjJnk9w1qZk6n0MjPIwuaj
sLT/htxVoMn1Z1exfnhxfEyUr06tvOcy/LzQDkXJRn9xQYv4BFlHGrClH/bjp7idX7rGXg7asnf+
t1aCBxI0BEoFktV3/RMNWiGOPrMStLPwJp4X9xwm+KndX++tAiL1fP5XlhTMYhbXwxAz0n7yejMQ
0OkBC5hljX7xsJgf4hFj6DOynmH/LrfHInvWl5TaqaYjZHM26TVqBEOps5e4bU2c9AkiBDc9EHUZ
qv9RzQBbj0wyLM4g7zF+xsUjP6mJuycGtDmKlJ+kiog/4BpuMlGJ6pifGdTW1J1LfTDP8VA3/8N2
ppAPGBKRS/JeeV39MZd4GecI1QiT8mw2nGrVLi425u475/X2ZoDMIRH2QHWYzzrVHYeaHlJZmYHZ
q+F5cOHVerHWnauye/uyyaGAllAKpVWxZjTNyORnRlvyAquhBam+icdvTrTLhdmaEegcsFpUtyVJ
83rdhiHrY8XgrjMsM0GlI6EiE6aWR/wqyp2cZWssiIS0CMDMaNR+rseCZAr+3Ga/oeQdvptqoz2Y
o6sEc1N6O6ft9nUiTiR+c+lEmpTJV4et71HtnxTLCsoR/3UrNMsPhdkVFwBK7o8YFLVfD526swd/
Vx6ur3NGhYaBGhI1AzrJ1xOM867QnFa1CB3JzD4slOj/TWKvqOxjGVW4kNckDhH5mV696Ig0LCeR
Ne23EZjwcJhbfWh8FeecF4E6RALKexxRBMDcAZbiIBnNJFF9dbaqsv8ovKj8J2mQjjj0ppkthxSW
0OIbuRe+NGUZv1iRpb1SRG0aX28T8aXq8fb0dWVIlMvOzSYXcz1tfBT4rvBBZCt7NW2kKWKr9ewA
3rfw6eMaDw33/iEV3Chmp5GQJfandkiMh0xg54NnBdYYUxzn7zDOK4/3f87tfcOvIEKQjxuw4XU4
p+B9affFZONO04RH/EkdmGWze7g/ytYGI2aEckDjXPPWZUy9xzEkbXQ7MGNl+j6NenvAGSN/EG0c
BwvUYn8YKm+H4bkxNbprNIahBAD/WHcqBk3vDauPkUtqw+8aNiAvzVDY3+7PbOPJ5rKGWAzeUQap
ayii1Q6mu7SDCIowtJrvqqPo0Ow95OcTP3OwBVimAQG7MIxd/cKTbYZBk2F46yOKm7Xtoc71NPa9
kB7zF2zUy49uWevpo5OIbISUb1tJEMdLEQZJX2SOj/xibuxsyY2bhieAqgg8VJ6cNQphmsaCP6GD
ZOFYHpGew5Okg6NUoqPx9ieB5ZJWW7Idd9MSWJZiSTmFDtF2Zp9r4bVHJS+VS1r13c5QG58fnDqT
AnjPPbW2v6iHbMAKYWZWoL5Qn2lo7pbOXsi2NQoVJVmfYz6EBdenuVMHTw+nwg2UxQIJY+D5MuiL
2LmgN0ahcsVrSUJEr+p3sfKP91rP26zqIomfolF17ux4uoDb2mPFbY1C10SHwE6niEbm9VzmyjPj
JAa1VLg9vrbIlD5U5bRnAXEbxUu4JS81n4VndO33OJspxV0OLmX2nEKqmr6a0fzgGAtksig+xsI+
0af+7/4xlZfq6tIFGUWfBhwhQgdrSHzl2MjJe6kVONzsHE8lekk5y9/cptDQlYj4bPcH3FhL4gOw
PfB2oEmsKZPDkINPSgYlQC09PlSmkRzj1s53Tu7tKEjWSvQA1HkwE2ucGYQSEN394gQGEiVnL+xz
qLMUzt46F+gRFtUNohCaF+sv1lit0xFce0FI8fRFlJN+jiFNvH0U6JgETpJxBz1t9S4OzTDps6De
58j6ZA/+8R87pTn65rnAk+XLALgA7LsGBcYJmmYtCJQAOED4MvXOdM6WNH39H0bBFl6CKuWMVrfC
2Fgzek+JCLq2rx4WF1uhiET1za0dui7cbBSOScgI5a/PKxFBWCGjLYIFarU/LeCWx7DYsxm5PTpg
DKBNAyKBhQZv5XoUe+46r+4dD6JlbMaBOjbGxyoMjecZdI12NmfP+/zm1QPVIBN8qkzkwassGMkM
rNSoxAbg1txHoabD0a6NvV19++oBUKE1BpMAlKi6Rk9hEdUPcZaLIFpKhZBxTs7DXKXBqCd7LpMb
x5QoixQIBrVkDa6ADMyzLl0zFYHA3u0X7cb4fVXW7k77e3MUmsTQ1NjZJHfXH8oTXrmMTi0QKaw7
nC+i+kFFrujL/Y+zuWzUymTdmhb3utOXuBGuoBWj4GQnTqoeRmcrXrLnUdZf3z4UAALQd/IocS1c
TyjSvbw0uk7wSer2oOmDeyiEg7Vyl+1BFbbWjmuBxPF3EXBdWrK6duwqleZagWf9e3cZ4/Oix3ta
KltrR8+LUjknib+v9kFaa100KsSKkXCqh7D0eHsiG6Oysegf76/d1oS4GwAoEGqha7vaDIOlK5Bk
ZxGkiPMBYI+ts5MN/dvvbMx6eK4l3RwHhtUNpIZYMrqxQU8yWtK/0mJ6Bd2s74TYWxcQ8lXy9WHZ
yFaut8GgmHmc1bEI6spQLvTp0vdaGcV+PKj5Z0ddioe3Lx2FF14w9jf9Qrm0fwRbEaKDVQs4L+js
pPw8OJHxzDWx59Kz9YHg94AshWMugaXXo9hgeYcEF9SAcsZ0WnDsCUxz8T7dn8vWjnPozdAsRy0S
wNb1KHh405dsRxEYgxYfQxyun0MTEcwa49nz/aE2J4QMCruNSjoB8fVQZlOihOsxFMBw/Z+ybOan
GFzT3rptzuiPYVaXQoNNVZJ3C5dC2enPamx9UEovulQKVtL3J7S17zhAshFIXMIev55QqAlkj1pd
BH3bvQ6Gk1xCZRr9phy6E2KsmX9/uK2JIRnKIaIpiArGakPMMx4qVm7ymqem86Xt0/prCccnOwoc
sXamJhfpOhyWNqoWwTdsYRWEw/XUOgTXoJkN4dPiWM1ppqL5s7V68SNPpsKUMyQxnQYHGc77c9zY
IwhjQajkSgeOskb0DeMC/WgYUK5EbfBUcHl97CbH+PnmUaii82aArIVyvUa8WkqXZxqI6CCKFnzR
KEic4q7U3z4XWSyD0Cv1gak9Xq/hWDeCygxz0dCpkpfR+BzWarwD9NxYMcAnDqhBrHwobRrXozhT
WLktlj2BWJIB29NJPdmN07397GKfA0KROwL9hLX4ozVXdVpSGwhQQpye3Ag7DIGy6Y7qytZc6BIB
s4RawV+rFYuXJIw7rXaCfDEHvxxdceqsXVT37TlC7I08ggPLgqnrnMhD7tHWsMYGrb/gx1iU3jP9
WfeURZ365keW/z8ca9BBRKp8p+uPg8NLlilqhS2qMxlHtUWyg9e/3Fm2rQnBlOVmRdGCV3AVDreV
bmWewSi47Lp+hBrKwRtwDi0xq97Z07f3AlORQR0H57fg4fWElEkZdT1iT8+9+7VPlWCI6l+h0z/n
Mycpn9udEt3m1KT4GR1K6jTr3a10GJEsE1OLClU/TO44fHZr3XqXGZ1zvH8p7A0lN+cfr3qloSuW
pvIgKer8ZdJHjNdzt7i0WRTvzOr24WBzY78CZQLA3Q2yX6vrJc9Tx0bl33qxnOYXutPfwtZtfcBE
v+5P6/ZMybFAeEgWNI/86n7I7czxGlm7ixWv9kEUNae+Xfbu7Y3Fo08kowjQOASvqy3Y95OneObk
BCUk+OWAXrB1GMap1I9UMd2dU7U1GHcyUQIRJX5bq5gFQWE3aUPbCcJwynwFcJOfZctPnKqNN197
9JHZ8Hwn9ju1jes9gZ6y14yR7gYzJemDmjnDuaF3vXOoNj4RKGG5chSgyNJXt0RTY11UR4sbgNr3
DjNabkelKf998z6gIcVjJAUfSGpX+4DHfowznVqA1nSK35Vd/pCV+p7zwW9O+HXgQNYnFcHp2lDF
XQf8I87lyog5WYBL9NIExTgknxog7F9GTPJsv9ZnlHA8p0/eKykn65gu2RQdKgT0oQkbta1z6HL+
Ey3D2PubOS6VfmgcsbS+PXa6E7ADqxfN65fln5B7V/zMELtTOl+NDaUUPt6NUfwtKhutPYAsR27q
/irKrXVveqsYDEkkKeTlkkITi+fBNLTlKTam4XGc7eUlzcUrBLuJsnycfmjbOPtxf/iNnQ8liUKy
rIyCSV7dUWbhit60WhybPeh7mMon5whB7qcws3++fSTZeAPnBnmPnPd65w+uMOZIJm6qiUumO6jK
iaq1Q2UUWvf9oTa2P4EYjUWkBoChrOMk4SadqcaFEihhHp4E5mEX1uDNMq+UI0DIo2Mg1w9s3fWE
RKMvSlXESmBUzXx2+wqeWh1+Nzt1T4xxaz68VVRbbTrbRLLXIw1Gnmf5bCsB1Vb3OKChYYEYgny/
s25bm4EPI9VQIR5S4L0eh45MVHVlFD45Tlkel7wt/nLcsHxYFme83P9EG2gLthw9SZJdAmZK/9dj
GbWyUJNtEItBEZG791NjlK9zpWOmmsHXtp1I9e2i+KQU3QVFzddomvdqI9u/gXnSiOIAkEZe/wYi
jrrRwLYERma3/1miq7/3s7ocXZRhz5mwPV8TrbikeeMcR1dvXty+0w4JN/hO/v+757m6BWhWSs4K
xQb5rF7/EqezEhUp+/ppQfgjO5hoAniv0DeT6DxPamL+o2aT+FGZs7I8dm2INkhFhIP1pJYUijgS
FCJchaWwjkrnPGTKlzaeFWRlIxg4xwXqiBYAzlReocV43Qeca+v482j3Sn+0OxOKeFqrZX3Iutxp
Ld+ZnboHANyoQQXcQH8PxZ67VBVxc7K82Mu+jWY1vSaN0SSHzsVIwde6SdRHQ8R4Q9ukscZZmdTf
jSnbWR7VvpmUL7BdqQP4tVI3yzsMVaP8S5xXxfCxGpfwpRi60Aq0XNjRYc4L70uUZJN2EHqYek8G
vlvVX9k8q8UBKJMy+pkReVXutySd6asFm6m4DMQM5ZHEJcIvRaRVdxBl5IFD1aaxP5duVyjPxuhk
2cWtWjsNZsfqJn+yck3zLUUnKzDdHsdcxBaM2R/pnTgPkCm60PWpATa/ElXLvTOtw84jrNImwa+b
tCkpDqWb0y3N1KKdPzpzltYvelMWxV/K1EwGgg6dM/9MzSTMTpmmN9qHCeKT4ycg6SvtOCeOKE5A
PKLSd8PYmS6tleNNebSr0DKf0N/Ks2c39uLqGOqLRSK72Jm2p8W/ccVgk05hn8CE4v46AgqLHNMJ
oYlA2ho/YTwTAlUI+53o5/c+Xu1zsKbQs6jgIbi5FgyA2KpkUVsp4AN17UnPzO41ibTxEAsJ8QYt
MTwiU6m9xPPifVgqtf+CGWT68f7dszVXHL+BEMpHD23W68NWTUaNaaAnAgdJtoNGWfyU6PW4c5lu
jUK2DhYZMXypMn09iqnVtrZ4vKx2Ermfw1xEtGnrcqchs3FlSwgS9QDgHZTI9etRDL1ARFlPw6dc
CIgFXql/lt3t50gL1T3e0saMQG3QI6Hn7AAXW12XRdfkyyIUJRAqV/RBF8MXfBqaPTvD3zHwapMA
uEa2g3waiMhaoipxunR2DcaJh+UZXZqDYoeJnxTRO27Hx3byHhLVPZLxvJvG+P1shI+ti6Fk24cf
Mjs7NsBYOm2+IOh7LvL87y6rz5iOndIcEkSolIdZnY5WO5d+bJg7z9pGNgtcU7KeADWwQquXGpna
dEJQO3wCrvmt58r3qSIrR6NtnnODf5b221mBHFjZqKeKR+14jd/MYXbhJ96ET4YVdb6Za/Mjkdaw
UxDYeioZQD7Ulkyc140/r47tSUxF+KS6uNWIPLlEWQZ5DKygZb+3xTBiK+P+aNoCZ0P749g7O0/k
1uZjTXkgKUuAzl6tbFaFRh5Hc/gEx0T7FWtpr/l1A5TrzXcDGFjZxKAcCuZudWqpj2O1tvABIzRq
jknaaPhBhHtanpuT4RiR2KBLddMqmQdl1JZShE/ZaIbUpUpoJ76O3+3x/mxutyMVHP4gKiupf2uo
VYmgvD2oZvyk1oOdnai/FBihLilKgKHeO8nHbPSiT0aBuMnOOt7eS6iZQP5HY5/KGPWd63sJQGkG
Mb5Mn3TLeCRESC9IfDrErm+Wf0ORiRSXzEI6O9x4z7pmntrTWLlP+QiYPumgrInC23seb6bDKLJW
KRMYKQu1umaXLhqG2lXdpzh2bEpT6hj5npKN3+JxEl/vf7SbzSHH4j6nSwMh9eZ5qtEtUvvBdp7m
aS5OIQahQWW4885TvDkKMH1wSjY4jrUCWU3ZvS6myH2q+qQ/VPNYHJLK3KP23dSlmAtLBigK/BUM
jtVT2xr6krWd6zyV8fi3Ui8vUyWoj6t960MtezP+itHoZVi/W3fIeqwOb4RxhAWb1n3SUet76MvE
OOE/tSfPt7UXUFmXMFKi9VulpQFsFIG2+wQBdnqdreroOhmFgmHu/7u/E27DJTkhYF7oHSHrjsbS
9Sny8Eqn+qG7T6bo2so3VNwHjqgudY+F5fQh3DvIT+WgV6kPiCYpzxTL2vigYr/snu7/lq39ws+Q
BSVya/Le658ylihJZf3iPkWKop1CL5wPmM65O7f81tqCvMd4CrA9Tqzr/dJECOPFNhMeksFXqNBc
MlH0PqzJZKfmt7U1XdJPQl7YPkQb1xNKhDFVlVF4T0VhNK+5q3ZP+mD2X1N+n4+2t/dyfwFv7mK+
JWRlCgZoPxBjr66QXp9HK8sq72kW3TL6dllj9bFQVSrxdvyc2pi6RX3VXe6PurWg7BuJsyQ4ANh9
Pcu41UoNtKX7ZLtJfnJErzyP+CifUBQPv94famuHQPwjCAXcAtdwNcFR9OC2BadvQSYEt7YOn7el
co9vH4WIl+oi9hCEiasjUcch/uAN+xBNIITLizQ6NVGyJ6C8tTlQAYGFTUJEjrBCGYTkcGGFTN1T
RTZyGqHCfoyjsnieHLV4wBOq+vf+rLY+E/VgIJ2gDmjvrCovlV57Qx1y0BMe84c51Kwvs9qR/UXm
XgX61q2dEaT4powISIHWegoRvJ5KLCpZtTUZ4ZGfk33svc7Q/GUZze6QO06fv29orkfoaBmIMeq0
F1CQLpXko65ioNgNNpIzc5pmXzwryf4KTWv+VtFS/FaAJ/5okjN/T8wuUf8fZ9/VJKlybvtXTux3
dPHmxpEegHJdtB/bL8TM7B5ISCAt7tffRUvnaBdV0XVbetKOnpnsJN1nlkk6aXxd+AbbJq8g9ikj
SL4POYgme1cx2mwYzHeaRMPqMdjgLFjfXBoqE6yiSoUA0DaQ9rUgMX2lW3KOoF7wkWhwodgP5Cnu
19NTERQLTxXZLjLQMkQTA7xjU4PCAUWSrVFWnkWg9h+NxY/Qpr7zUoLxD6IzzH0NmA1CBPNoqlnD
uNuBVOPTAPkxeLD1U7G3ZMMqdEvhJrbNJVD9h9ZUsnxwqUGvvA3nOwa1h6W6CawAKifr6rswA8gF
66LLGMwIPkFzMI/Dep6zoa7VlUt5uSNO8jF8LdRsAU5B8AOA8yrvs0uIUlUFLuUReg7QToUaGVLZ
YdwLgMfBFiBDeNDj1G8sGzFt/P7JOL9V4P8Bog263TjzQM2dLpVpuMHM2Bgdw47McVSFoJu1YNy+
P8r5eUd8gsLEAlxCrLwW169rTyy1mjoba5jFxXgCAhH7tlZNWrWEPXBX0w+7LwCBg8gYYM2Fd4Vq
6OnMgqARczsWNGulJglUnMiu6mAxMbL2WpJ4YXrOUuqATDKYF+aaq2QabdHA4qnJKhfyEdYi5qqq
XB9CkCjTDj4XVw7Y+aIhUUT5HVAPrB1q1qdTKwqUGeW0fE4KG9ZyMqNUoNu/+fCigZAH3WJ4VMPJ
a71onTWZ9dSVNPNqMsWWcHcTJXkyNjnMOcZr5PYL3xBKqYj5lgoZGAur5RoQJ3eR3dGsR+6Jaqio
tnZr6bi1+IsPZ8bt+5N7A+yenjrAklGgQl8S6ehZJlqPAMdyMjQZTBztateHxSw3BmBQcp+7YVNl
VHaQXBjdsoFn6twVTjpMUA5KyqVeLBdAzGYwO0k36NDmIg7EJO6GPhdsw+pq+NmZ8JFIgGwiQTxE
zdj8nBAoiDQctPzhorFRxpWlg0+ehZcpbUASJZ/LmYbzA4KYSaS8G2pzY9clHAY6o9BPWvgWj/kw
2QKCD7idEgcGiejlQ1EX+hAqfPBBUB/jxub9J+26U4/mMcTadhB/bcoPhwlLlrYgHpeKJjq7pztw
hPDV7Gq/ySCDWyaWs+AyuubDWvSApIIWvNTtUagCcfx0FIubJdMeb7MCVLZPtjGGX/Ih774pl4xX
NvuFI4WaGMSb0XhfYpLl538BE9gRNOxsrtvMLKDgANOdauMpc75y2156VeAQjMsIZpD4aquDS6Ci
R4HFajM4kAZbtEzIptWusW301YTi0lCLEDjms4Dj177VhuGToNeizUoC+XnDCoyjG/B6x0Dt/A++
nQdgDhC9qF6eFRTLNmqM0nDarKvAaxZ+mG9dJa4p/l2c0F9GWW0GztCQ7pqxzQw7H3/qodex7ANr
B45BdeV+vTTUG3hqwXJa6NadbgZJYLjQRxDONqV6klOlN5EqymQc+2swjEvb7q9hxiqor8FxnMoZ
YUZR2PURzUOSUAAzrlSLLo6CfY3WI1I/wIdP51OAdckNq+4yB2asaG2GJjxXSbi7cqXiX1ndqLi9
cYDQdUQBex0y8b6vIIXndBmlfr4xQOPaCNVe88S6sDbI1RfrZCD8kXkt78hfDipKBiXhrdVmTWRY
6FMZw74JxRPPDfpRoB4gh4ADIq+D/MbSvj8dqbRQH1I6xGFFvxIM5NwqDkWtwyuLc3lC/x5mtQXy
MlShJ802QwnxT+ia2HskAUMcOLW3eX+BLo0ExDWqXpA1cc5M5k14o4tJG21WaQKO/zyjhwf1Ze8B
mCeIZHx4MGhtIcnDTYcdvkbioEdFKip8ltkh7XeEtNG2g4r2d8YD+8pQS2iw2nhv9ivINqCGiJzr
dKECNGzh8VzyjBGlk7EbrXulJv/Ip9pK7IYAfRYK91oAcWHQN5gWunmwHVqHl10HDjeEnHjmTNB1
AoOvyDVsnKL++f3vuFxrq8kBYIvICDvxrSR2OjmKrMgWk98i8xgfRsmPvjB/1Kw7VoB0Vp1D4mKa
nhsz/PL+uBfujKU6BiIk+l9Q0lxty1Aa01jlsstQtWq+8kmTB4fQa95z7pLcnE4PcQS07MDORloO
hNjp9Ig/D7TEic4IFHrtJ7udoQ3BXFz0qC22TOxCEz4KjwNzSvdWo3k/xAo2ZCqJ8NaMWVeOVXln
zyjO36jGHqPbti968YjyO+lu59w2zHge51ICYKn7LwAH8F9RVFXFTefORXP0UaQNdg644SLuG48h
jCnwoG4iDjXkuBqQuR3NtpqtxBwk0qJBm/lLObgQwjPDqXgN+jGAaBvrO/48BGx+tL2G9tuZusYT
RamKQNyrIr8jzkpQnvLK/mYxNZSpCAAPuJJHnh9vfMpFZATlh0VLfZVHGlA4RseFdtlEASwOtK8S
7ZX1toZF65UTd745TodanbiSzkKBOtZlpRPUG9XnasPhG/jhI4ZRFo1PlDDwCq8rKXwclfIj9HRZ
Xhg7q3KchDE//w9GQVUbL9dC6DozFdCuLolfNhyXxDQH+x7iySy1psm/1t/1L2x1XHvLo4KEFNnw
6VYfsdVyT2Cr56ANJSIcJdAUQ0di1xD60OYDZE7eP8OXdgRu4AA6ACgto0lwOqIMKekVkt7MhQvn
n15Q8S8ObFDgfoxWxJXP+NZ7XZ9kZIuo6i1BGjBbp4MFUVk7hhI86wfuCZiW1pI9jiErpy3SJ/FN
W7lmn8KJoG6la99qU6ncadx5oNB95YCqwLcekiAt4EG8iuJh9ucR1vKi/E6l10VJyPH2JrXQtgOl
uMjrk1rNdPjku0t3T/XKC7flPMw01qqdoidAoutp5xLC7aTQhbJ3HmpiE1AoxHN3qvCFht2JVel0
aNlsJAWzgimGvIDdpW0T4naPQ1Qo9MEMxhmEq7as6g8//UDTmNjj4CYhv/FXOwIfATmqN2N9CGEb
FCmNTR1VcOP1/f5KMHNh84EpDagvaj3oqqwzj64spa+YyzMx9eORyr7bC+n06EzN5m6mBXn48NYD
OhYitx6u3sXcfLUbCrtE73DkmVe19U/gUvzFRYyJIi4MOANfqS9duI8wNYTqi5nt0kE8HY3wUPkM
whcQ0Z3BK8SmT8CivcZnPo8zoJAN1BzkgtC/Bq7zdJQIhRZRI5TORjRrnrBJuy+15oCFKL+OIaI9
34oyoq8f/5DIs6H3jv4eiiOrB9IZ5toiBIN6dLTj3qRwLRfhn24zXBMxvHBbgKGLnQhuMSpLb0/1
XyLrNuJjDp00nhVqglKuUQnu3ROYl3UbeNBG1pXNf2nNln4ibnd0lqFne/o1Ua+qKtM2eDabQw6x
SsHvrWj2ruyMS2uGBhRY+7jZwXdZBfHRggLzGiayiJuz98vLLZgPUkkkjSsWdlEW4LcLNwYisGti
SeeR2xt4ddn9aAQgC19N0Jp9qYZAZL3dty813ucRHvQV4IOxUXRWHZetBBWWV1UN4ZoiMCA/Wzul
f+WtvrSsi2ITvKls5LNrzq2wQa3sJRWZZ3Xulgm3e8wHF/qecP8+vL9XLy0pGiwLQWJ539YmMop0
DNK2o8h4HfX5rvBK29+OeQPlkfcHunSbQbJsQSaA3wSs2+mnFdoSufY8rCopISQNSHmdFLznN5E9
zV/8oM4/amsKr+dFKQG1oQCq7+vc1jfmGRakkmdV0EsYtZKfUdnWABRC6QVyPh9Fnb05S6OSvHhn
4BFYTc/LiwGQC7wLneHwx7LmekOkDB+1O14LGi8s2fIeoNkHqgFGXL3arGpgSDfgeqkHHsF8zKTx
2Pbux9cLCuN4foC6QJC17r81lFgD+op4ffCKP6PWMaMDBIzinTeM/mdmDv32/Q1y3lNB7evfA667
zzMwEZB2g62z6iyo53rlY0fp8zy29xNpb/u5+s0j70oH+tKnRCqDTAZdhwXedLopNfgPHB8ak5wN
OOVMwFg2SQQZqo+XQHCZ4MYEtRRCA2caIRZwwC1soEQmoo4lOQM9JOdWmwwTv1bnvXB9YigXIPJl
S6Iufzon6IIaIh8bkWnmoJcemsOURXkNpWU2AeJb2WrTmB839cVgyDxRqwB8BhDP1aYMci+AJXkp
s3YKir2upbUt3EFtte3qzO0l3/tDcy1iuTRV4P/fVLIXCNzqpRiauohcmousRYfjIPjcx7bO3YM2
mEhJi3cXIpHXOkfnwD9MFWhG4Mdwa6JKsnokrMmpoJjayayfORdb+MeyA3qr8jFvZg2F6U62R8+n
bSrMRV92CP06c0pgHVHW4OTjTwXAE+BnoRoFEu2arVIVhtXgycYv0/oAavAxVYDGwiY1uoarvfCx
Ic4AlD2glbB/X7+NeT9TMQyWzAY50B/EMYuXoc7ZTQui6kPkGAJBSFfs3r8ULhxQ9M3QYQVlBWdn
DbJ0ORi9udupzHDn+m5u2wAulGV7ZZS3PPs0EUIZwYdT3PIZgW5YLakdDQ1uUHxFnzOxAQGJwpdO
+HHrKWML3YAqkdALS2lN1A0alFPaKDql8EHRW9Xo0IxpC+j9+1NfBQEAlC7aTGgwL61slDNXjQc5
+4NfqUADX4rKipOz9lDBkfvoDbO+MtTqKy9DAeiIbB1esUvSvhqKMBINoSDjEZJ/RgwQaBHjT/tX
LvhLowB3ifOKuxbp++piouBMOMHIR/izUzMpPVNsEfpcY9WvkQyYDAJTbBq0PxfhgHVp0YZcnxJQ
azs6ElXgjEasFLtBTAHuQrQJyti24Bi7Z27rNBu/HcYfxJA+hN1D0CXiAi28P31aze1jCwuKsokV
Uf732uuVs3Fg6pO1/WzBKgoIc7GRhRnwXx9dd4BE3wDsAOQvrnSn9zf6qaHFJm86QhAQlX9Y+Rb4
HTRQWY1Dr2z8Nz2nv2z85WPhTAO6h2cJO39tYRShEuqaqnKOzLc6XaBCJmifTcXQYR+gz+8fG1fS
al+haGbH1EJ9eMtJaHIowVQdWCVd5f0JyglYC0PDfHJfQCioTl3ewmbHNYp5F00TsLW1Zegvyh54
jbSL+gKiy4qFzkYSJeovvTXDl831wCXaOmUd+hh7qq65SZwdKGTTCKhxmlBHcM4QTCz3UWLWyF76
PhSpA8HNWAXjdznb10SzL4y0dFXAzEQFBy2P1RI2ygM6prFlhtIRxwtsvrhcoFVUGOn7e2V1Jy/L
Bw+YpeKAmhts1Fb3lq89UjFau0cnAlEk1rRS6WyYRQKjT++xd0jzq/PENfXMs+m9gZgxMnr+iJ7W
deZBkz4wmO0ckYFZfrxIQEBUcTkrrqyuPTvnt8ZyZUCjFLhcOPCsbVk9R8qormb3mLuGg1u5nFNg
4cXHai34kLj/Qe7HdYHNgfNweujg42hz+O66x6lq2wPsM4tnh7rhrUeseQ+rg+GKTNQSDp2eOzR4
UW2xAQhZWmOrcInQaIQxR+cBPZ2DsSt1BwULUh0cXQBv0Ar5/P5GWQXXb/MLoTQC6X7UrCBXdzq/
HAStrvCYd8RvVH6HBf2wZWhXHTpYQ8RdOVt36M/PW6mNa4oq63Dpn0OHqPIEuGAA+Fz28F9qFLKz
QyjG996RG0TEOJblTuXjq2w7MHpJ2WTC8kjKkJLt4PTTpvkUOXE/4bu//wnOdy1wYUu/G6o45qKv
cfp7qLaGTzNqiMe8huolCg9jkpd+kRqsu9YiXpUR3qa8kJwgng0NRWgeng7Vy8jsZl54R4GILW5o
Z6ak6dq0GTpzbwt91BoDT6qR26HsiitVmgtrjfYnmGvAyoABYK1e8wZ6R9RTtnfU3exDJsDudzhC
+LBepeJwZuUG1gVBYtd62rz/idfo7GXiJ0OvtplmQvowcvOPgvNho6yp3AS16d1DEDzYzkDYJzmW
/aaH1FYiuS52bvFBoNXbr4A7Hi6DAHaBZbFaZhc+GzULK/8I1yqIm1qWTkrJr8kJXNjVaH5B2gav
CdAh6PadLnGOgL7zWmYeueWPwbYXOYoMims/2vSkNLs4oLC9iG1JrHtX8n5Me4XOWSIiGGnCBrmJ
rqGpz5fdwblGr2LJL9E4WP1G1JYd8OiOeZQlO854WscbRwa3iJ9bAFi9u0rO15j653czChHY58t3
BkVo/fwAYz1J4B/xERqPbgyztGKzFGP8/q46P024IhGgLnDLRRludZrmmnK09nLnOGlvSDTT/UEC
g5S2NC+2HQDRSW7N7MfYhSjIl717eH/4C5Nc3tcFz+QgrFzn03yaUboijXvsrM6LJYtIFgDQcOXo
XBwFjXDcO0ihz2wrW8trBDUG97hw227w1etPVVEHV2wW38Dtp+/Om2fIEhajlWmtK4vMZbnVw1Ln
aMLhoD9yUlsFiRsOWNsGoYRs72z4BHu3uppUcQveWjTGbtkWr+EMMeQHyRhU5EHQdWuq4kB2ai4T
1xy713aC7OvecF08AnEj8uBTCQzwlPReS74RMyznLfc8DgypUTdm8MAtKoeYTCg8JaBLV79Mp+zt
gxtolZPE6Pzxg2KwuBgWgi3QVSCfLunB6m7yYHPaj0XlHkcetncc7kVxz4P6+/u75TwiwwuGjg0a
KZDNxEE8vRdQSnVZ6WId2yIfn5t6Vs9FqMg26LmzQeMZ4iZG06fvD3rh6MOfZcGXIrNa5OxOB3Vh
9iTteQqOzFJsb0NvbgvTZ2ePuMJN3DIiGxGFVVIqXl8T8LywbxeLBEh8oz96zum1KRTEaTEHR9lG
fVoCKZ7WuqHJ+xO8PAreMxAEUdxfXzSmwj4FFj04jj38OdGZgsdA518rUa89ppctgmLSQtBbVG+A
uTn9jsQSBtx4wQCrgohAaM4AHnOwuh0bhdxyv6q/z/AYehgHkzxHWNofeOvKtBey/0GQyV7px13Y
SkuqjNo8ivOoK6/zZU7LupZGcCSArN6gK3IrwdkdQkJBi8nHu8hwqu3733m5Sk+vB9SzoG+Nlw3k
QYTDpx+gKArmBX0QHntoKNwqHbkbMrhy37qjeeVWP19SrCbSI6wmKqJgfp4ORbRXgA5eGkcKxIMf
TzpgEDIK/Mq+EtqfzwnL6QMPA2oTTv06ILDCfERzTBpHQ4zj9wa5fh0HXNifczA9r9zi5wdx2Tp4
KJbOFQpJq4OIHp3ZRnOIsfKqDSBm1Ltt3NRQk08BhCplbLqCyKR3IwgcCVnZ7pWmx/lXhfAsSh9I
LcB9Bwro9KtCfHaWhdUWGYtgn8RQUU/HkX/76C7BIM6iqw2YKmjWqxCrhGmEcouhyALJ4GTnBuoT
6KBz0urSvzKfS4sH8MUbOBGX95qWYllYsy6URdZ1jb0X1kS3XDXwyCgL68pxuzgU/B0RPYFUjTTw
9NM5IDAiJVJFZun2URCX7VFK/jwHlF9pFV1aI3hOLDxnD8Ck9RPBIlWVhYyKTEnTuIV4ffPDKt02
fX+Rzm8PvHWAny2+cLBeWJc0NQQra9aLJoPntrdvhG6/CSX5TxZ58m6UhXrgs1dcWa7zqS2vLK4r
oJrATVnLDDVTJ9raJ4ArhsAygTGE/wuWXfDz/bldGAaUSxwvRPiY5LoDNoLngJdbsazsJPoa1CV3
Gk/y7uOjQNQN7wHOEeL85Qv/JXEtEeJUcNUG+IdqlTBAMRMKt8or9+DZtkPwjKAIOHaojSDvWh0m
g3cLoceQmV33eUJ9vJ2FRevUGz6KXAbOG+ElijY4t8BEIFM4nRBwcILVAOQdVa/UszN77KVnzgeB
HW+jIFyHLjWqNtEZjRq5bz8h44+ObkGG53bu/O1MfHUlkj3bApgLkFkQTfEXhuXazEQioME9FGIu
o9WlPSuLNJqDa8YS54uDRBp1J/wPva0z2fXWnkQ0cVCtuhI1+g2Z/XoXNZEzpDZzr+U5lwZD5wy9
HMgeLRDm0+XxXcMapJNHRzLMpX9oQ3tEJbVtpjy2wcy9cokvi33y1MM3GlEqPiEOEtBmq+uOGTPr
YO2eHz2X+7EPgeq488oNrOu/lVN7TXbh0mi2u2RQOLPotq7O0tgbGtnanB+BZLFfRgZNwaiGi7ZC
ZlfEHmR9Nu8f3vMBF249atuof6ClsU50TK3NyACEM4NFB085FQqO3O0kt4GhWLtDPGl9NE9EHQBh
BoBakEVANX11ugic6dSg8i4jQ++95nVpPAjUgZ/fn9f5vl/OFHjLuGdBhnqrS/zlUoKZTWuhFcWz
JnfsTxHL+VfQi/j+Pxll8bF0lorO+tmF7evgFwwQgwhs+w2ULVGg40OXvD/K2ROF+jAWZ6mfIG9B
5HS64TltaDv4SmdROwf3tUn4podRwI1T6SGp/WGC0br1QYAlridkgWiOI3qBogSYD6eDUld4BmSx
dFYGstnCZblKTaEbWEO0Kn1/fku0d3rETodazU97aHlBIEhndhPOz45fuelULuhvy4HFCh3rh2gq
6QHGgcOV3X+eyeCQLT0dpITIzVCDPJ3lrEevNSdbZ1BPLA91CXSd69Mu1WFdQLQR7q29nGMYWQc7
Lo3eilvwgST4vsBMxjSUzZVf6PxuQ8CIbhbiEFjaAAd0+vvgI7BZjHrIrHDwDsBuGvcBCdvNSNvm
Srx/YVcB5wcI8tLPXTrjp0MRZnBHueWY9bKiO3AlfXgVQIzHGgWNPbCxNz0vnSsH5uKgi6EAcqcQ
uL/V/YbewkANYx4zGIW3NwVgYtuauX2GQj9/COZG/KzCqy5my0xW+2sRObLxZqDudwYEQiJTNKKr
+8wvzaa6r3jrQXR0eM1JVO7nop0SWvhTrAEYsna9F6hrMeaFVUVwieQKzQxzqauffmqvI71kqhiy
3sv1dgwmkvK+QJaji/HK7XpecMXJt8EVAZxzoSSvSUR9hNoCfNGHrBwL2cZtIeCqW2hCH616Ubdx
qjH/0WKWc6wtuzRSqtxmAsuSo8KUi6r4lwTl//k1/t/itXv454eW//hv/Pevjk0CMgpq9Z//uGev
7bMSr6/q9gf77+Wv/u8fPf2L/7glv0Qnu99q/adO/hL+/X+Nn/5QP07+Y9Oi0Tw96lcxPb1KTdXb
APhNlz/5//vD/3p9+1c+Tez173/86jQEyvCvFaRr//jXjw5//v0PlK3+ctEt//6/fnj3o8HfO04C
jqJS/Tj/S68/pPr7H6H5N+xJiAgsAmxI7ZfbZ3hdfuJHf8NuQXKFCx+Bxxugvu2EKv/+h+vgR4jl
gEVA7+KfP5KdXn7kRH9DhILKzGJ+hI4jcD7/M/mTZfr3sv1Xq5uHDpAqib+N3+Lk4PwThbhUVDDe
wqtaPzwTNDLASnDLvRSiheE8mecNyamxy7Vt7x0UQFtERK5xN0LUYF/DM/gQBMTbLGT0/TC17DiI
nv4JIUjjnhaSPFh5/eyX1izAgzE4mOTcOihqD2hk+VrdAi4qfoP5C1xbLaw89VrqvsLHUjax16NY
p3XjfoIDcsCSUZaI+xGziF0zOl94OAFk37GcPARj29JYouOr4ihv3W+FG+W/LCDQbyo0tKF+L90a
6tO9kd+3i4Kj9L0ZCnsmuMddsTctGW41pXdBV05D3CnP/spI5b4Cqlzs5FC2W+jOdwd7jMYDHwNB
E1wr1WaWgf/YlHB8iYg9bwT0ML+WOPcHD1Xdb6E//O4jBlw+6SnbowHoqrR2CnACEIGVn7ygpTdm
56Ahogb+S0J3GEQaaANB3PEeNMogidzJhikGDERcpX4SYVdxQdmcYgOCc+NUKJ12DhrLfrWFPFdm
OtMUg562QfTfx9Bg+KqMX5I392E4QknTo/rFAB0zrXThxyFDr0UPxYs0au+OzLeWuy+E/zooZSa8
gkF4zl5YUH1jKodPuN2Usd9ABRlM6eVqsWK7DapkDP3N3PICaKBxjOdA/BwihhIc+rYRMg5WdfQ7
ITKIZxEaO6Qltx6yqo03d0mN1034ELOBNMX0xQUzoY68DdKKGMHw3m8cfMVh45rTnvogvoGAd4OW
JLzf2uLPYVApNBlJUuvcSxr+YlUVhANqiKWHRsYrVSTGNLC47OY2oeErKOOQ7xOPGo2gPfiJPzSL
Eou7YezLCA73TePCGi+PYt1M+3oov6F7+aX0fEIhQIptGJdNuM9NZ+MvMPyqaoYDEFEAywIhqvdm
KY3N4E9BPIpgnpJ6ruxfDKilMjbyaIobqIyR/tFQvpHUg7OrbKkPUURSVI5l7GpF0g4WymkzWQLa
khQbAtdzuQPSO/wkTUo2c28Hse/WT7NdIjCTPT4YH6pftDR9lGFBfDR5ZRwjYeut4eVBEeeCOMfB
00/EdwBdmZxwA/Rxv60Q4ttx3ZQ93C2820G4z/5gT98gZTbuxmE8wN809qZObnPP5wcvJ+outHHE
ZtnA9Ayyel+V9+SVU74LhILjCPWj554CdgWoRwDwV0jEA8NPIBsw8IPj1o4bG80SWhm9+Dz7Y1z1
uklds20Tq7EoqIZM34jKsn4HeV8cKjNPNDzj9ktp694sob7YqZIllgJmOFZ19YjYm93Ybjcn4RA5
P4ygatGoHqE3YmU2Epl9LZunAYWChAfRdMgl928jE/0wL2d7CkJdAr3zW/ijREVcKfNzK7QRVw2X
P7xFOJJ6Ca0h74r4OLUdncw6uhPmpPZeH+yNPE95VNzVk1HglLSQRqpZFI/0HsHab2lAldUp+Izd
7+G2CVVcmMPnCqK8CeMprpzpgN90vB2i7itRNB1JWN3Tin8vHEynEf2NHMgzGk5TWvR2WrE+oe0I
U8Xw0MKPhNJsDvJHqCDc0Wm8kWhMOUX5ZQKrMubNkN9N1piQqnwhYxElUPXq0GBnX2Dzlzo+vVF+
+2qU3Kvg0eDXt9E4z3s68R0B/w2Ewhq/tfndh9TTEYza6skhidtDeTAuAmUklqhShZocxBytrI9a
GzXjTqYKbANad7t81k7aLHQVnFbs+CYGu7y5VTOD3ANJJ7TOkgC8tJ3hWukQ1kFqgu0U22G7b6jX
JspksTmP5d40PxlQJdtb2pxxG5AbR8xQCwIGqlW13vFGwDh38r6ZRH/123o3BZSlsOtrsGAUtx8M
eQ23JkejBUKs0fJ7zeV3KLTzROJuSalX3FWhPcQOOl4JDOPkfhiKJ6eZpr12QdqYA8hx1vWmLEWb
FOh8fmJEfm2qmmWwonkczW/QeceFmOudVKwHKmy6Gc1gl3dQtAnDW6NqEkcYeGYi/77qmZfUkBuO
XQ+tQQyyZT60591eq5uG4whF9YtNB4IzxzeC9VMK2Kh6meyGLr4wvx06OS+jASSR2XkHn3t1Ysr+
W2ShcV3V3kvYALFg5GasdGt+YwAXQDT5fvSbCRu4ZE+etRui9sZXv2U0yi84HbgIiT/dAbLWQft0
aHd1JQ+B9IqdJ4ddYYIV6pf8Dqykh3mqQB1j+ecucj4HQBodJPPG1AYVLq16J/iaQ/p9ljXUVEjx
FcZhR3QmN7kLSko/8T7Nue5vas2GrWRgrcmOeJ8bMboPyEGah1lYu9CtvDg3crlx1bRFsl4nolbf
IB5d2zHePHcHI7JD78Nx06VqWbxbiDHVSRcNU2LDJdxNoGZKILop94QH1p4gndtRCWIdGNoptCIg
dWdCsdAqmjqWXQAxZ/aVRvaQtRV9cgZSxWJyjr4t1Q4arz9rxl90NCBUn4q4L6GUN5b1vC0LcdeC
GQsmxf2E1lJa1HTaqrzcVYF0k86zfqs6PDjdBB9FtiA7/N7FWGFa+ZrGKm+sNK+tRw5bq6S10Dvj
Ff/MrGpvFQqiMJIHtx0L7Geg/+xtNxYkKQXVaSd6M7Nw2yZ+ZSXG2NpPhQkBkXwYkSorVaUy99v9
PJrsC3f4DLc2vfHZFCPxUHFeBnu7EXE329MGboJRwmS1hQrVpuhCsvE1cVPmQzq5BuJm8dtqGaTC
fbfZRKaEFbpRz/vOanY21Dc2dPC2KL3FIHd2MR1gwetza4jr3p12ssh3o2i3ddEN8VjPMnXhxs08
XaVQIdnZXRjXiy/s6ONlskN257rkUw53mBgh3K0R9fiEBeyxFicjSGMZRWp2im16P8IVPgoIw+Vq
34LUqFAnTnxTPZKSWjGKVR1ecZq6oJDFYUu3pZvTTWfd52CybHSF+CGI8gOgyTmIy7iNKUghUz7X
iSvNZ2GMme/VQWxY1p1ddJBHb3mUsSJHmFWbXyGFR2PwqcdYWCbdD86ir4l45LbwETXp4I5A9AZS
23t00YpDAHuLeNDT0lnqP+XQxk+aoXnpEe0fUEVA478vn2hpb6Al5h7hAV/y2AgUPLwhiXNgZS4A
FggjIDek9bUouADzX3zBmdmjlZ72DbVTSwzVa2V6aktKEuzh8J6n/qSx5Yj9U0OE/2ku+aNEcThx
6yHYSERYyI4rvL+4fIMA+mzPCEiHBGwjGc+otrgAlrVF+bsztPVoNDZesr69hQTyAXDyeHBzEudM
voU9NDGVMW3NBihXawz77dCOB6NsXv1Zo35YRnt71i+NssNj7uViMyJf2AJ6Wf4YgCnc6t63ti3t
BAq2zO/3IAmYRczM+UXaxI29csx3pHDUkShzyowZAZsasK3msLU+R9z/5eS23HGI2MSzRQJEkC1J
KmGO2CJGoZ5NAdhR7ETtdM978d3jzTikrKbWi+t1QewRSI3B4ZI9ECsc95UP8G1EDsriz0EwZQTE
kA1EJPlzQ9x+s2iO/KmrsksEgEyZUUdz0hdWldZj0W0kKyBcROW894DEa2PF7VdVNQAL/j+SrmvJ
bR3b/tBFFRMYXhkUW1K3Otl+YdndNgiSIMGAxK+fpXOnaqamzsw5VqtJYO8VXTYvJxqPJ6f9f0sa
fiG2F+FPkp0XsBZ1Pf2ifKyfR9nLio5LsgdcPh56+i80uDWaKHxOU/e5Mi8tNhjQD3QcP8RjN4mH
uMm7ZVhzfNkoG4iCP80iDhmz2wVD4h5YWpW0nSqY4ypH7dd5IJ5fLTQT1dSj6BtaS11ofo2hLgOe
Ff6Fgh9D+7ocbATfnJeS6Jkomjf9s87C5kKkkNWa9O1L261RETR4/qm7o0rxTeHrvoDewr/lr9T7
nXEESSfq20c8/TMI6zGfOvextcufOW3vCwuv6LkY8Kz79rlOpiEHavNIj515GSMqLp8ihMnWjg0M
gu7Anp1PzSnEFPO8pWq7MWjKKx95NWfKsvCAuG8EKiQgjedUeFdl/N1kpn/oMy96f7iIjcs8bWTF
OiT2gKC6MbWZMpob9fgzwor1zXgxqjY/wjol0MwS/Ya9McL9yrMCi6z6h1ijGk3nzL9TPZjvkMu+
AEprroH0AoXDIO7/sLkOnpo6VLIaYlVXbuIKk5eWIAjUtG/rIPziVM/nPkS0WNNifNGSvMh+DY4b
73bj3Gc7ptpchfJfDGMBdOJL3lH8Crqg/2g8wvedziA/0vJn5G+FIvVWwu6Ju26G/Ee0si51pijJ
occ/hizdAz7dUPAgTAkzEy8GdLOsrusPqQr0U9fKo9JtW+CtU1ftMbmLTIyOAJhi6han51Ar/5Dw
5WuNthYpZaoEpgW4CD5n9Eq8b3C8FWsYyilXi/Eum/avkLccXWcWVBuK+AQ4H5K+mhVBtmA0yXTF
ErS80rlZLiDcL0G/7VKUGIEgctXEtp/DhshDVCnE0w0WrOwUxaaSJow+U9O+IspQHCPVhdj7jH80
wv0RDd7DHPjWd1fPr3Syu2QKcVm3SKfG35oxJFwQ0kVX3r5gMTi26kACV4zdMSb9hQ/y6FDJ9tsg
Ha6ijf/ZzOkBuqorVtStgH/n74y+BrvgpFyDx2IJIGDY/NzapGSZ7yrjJ+ypS+r4PI4sKLGCTqUa
5rAYuqVqRtUUDVjjcyQaWyD/xiII00t3VImid/I2rsOux7f5KmMAKCKIDyqN0AWxieMQi7OHJAVk
BFCLWjtUV83Eqz8f1RW5RonVUiST8KsxpF0OdhIiG5eGha8Z6IAVki4MztmlVdg0uzGcoCB2L0sS
mu9laONySuhYWpn5r9kAwHM1jx0hZsrxnQnGuUJOgM19I+pXlGYMXlH3CTLgfF8/2SmQb2JV65Pn
5mYuQobS2U4kzT2op7iCqN3ssE2OewMF7THtI3Poxq0ulYauJE9bo76WZqtg0Q32nux+92Sidbmw
CO+unxid16t+lTPCWZkfz0fqrRhSwn4XNM1YMTAEZ+e6z5Dq51VCLdcr51+Er+fXKZFPyLXA0It3
OM9meI+F9dCgRxKTnSl8s1oxA1aabsfOjnJP3KgL4GntzrPpBB+Lzz9qh407GEeyV7Gnv6MWM00l
UeWFprxfLMStOvX4vjEEYHP1m+Az7hG/XkxxJ0vZZ6iz5sMvW7N9Vkf5kEqLIVSdkhiRAGi68rGy
K8RSLWTcKV/VxQTDx0lYm5Uo6wj2ZBPph5vcZ2MxqCFhajwYTGIlDfFyZ4qABsRNI2TwNrr1vAbd
sFczgBk3R3ns6vESbHgzgfOf0CZBysG2LVZ+gvcJ9oOdg9vkfcGhls5TgGt16C+Kfes4xGXE9FDB
Fj8cvRZBfTIBSuJ3wbunZFTiue5zllKbA8J0R8/PLgYZpVUT2qCAqwE1ko/ytXxtsz26bmAYdhFi
0vzxx9IwvXNN62HrUB4SMadwvzmkJeG6CdpM50MkApwm2XWMPVEsXPxB8wEaFwDmVh57pAcm3Yks
kLdzpQZYXPlFGvLFavS5k+Wv6rud17G3RLbNx5zRrvQRAVbQWJi83njw4ln23CN57yPVMa57pKw+
UDCROxLQcrQN+R590u4hpH1HqqCfjyIJq9FLdqxNzyHU0JvzsxITvStd1J1F/zC78hazDmhKXwc3
MdoLh8WiUot/x5za5NKnHrxB6ce0AKe0HGtxyJ7qliN0JwKJJdNnCCh+TIu9A50/4ua/qnWpUOey
o9NYyiA6LAhJKgJ0S4D6RY1Pd0hi81b3c9vkSWynHbKG7slEH48UELB4aJdc46LAK95gnw0xojHL
kAXAmt91ZAEdrtK2O95z9pM1ypVmaRxyGX22W1AqUdlVYLJATF/eb3d/YeR33bfNZXND2eC/nCbj
JWVTkw8f+OhfOeLeWZU40RV/xyyboZjCsNnV3Tdy645YA/2SLQ4bmN7FraHVrPoP1eoDAJnhLzJa
8PFqNhUj6dmuH6LdsJLhjc9MF7ZNk8fwySueKdwiQbheLbUJFPmgY0Ri36QARjkss/7EjzgexzD6
AYwXn25AciUk231BzDjsa8QS7oI5bSCyNfcBIESBSNY2TzTZPb6RcgJgkC+Qmh/WTb8ZCaDKm7EO
dCrR5ahQl8s1oE3J8R2B5ryF+H0DoXJ3aDoBDDaL3qMIbd8N8zeQmKbye5eUIV11BYnRVNDBBwxs
Ov1rwnGY47R5o3N0RDzrvU3kC0rb5QHiU1T8IHs0z1z0KZx9Joh9vGquSNmYsN7P1jOlQgrTXQke
3BGQi+MT+a6RqX+Okl0Unt9HNNxd1U1wTpateUm29bQiHRoBDO5otkGDuCRFBo1R0TKbu4UTYF5i
qBpfn2b0AVO81u+ENckfaSiiiFkPnC8E2Bqp7Cn2zHwzA6b2bZgPksg/aquLYVR7GN9gTqhxfwbZ
yfTblkvBfwE/Rs+c/YcjHnrBrJ6uI+rz0gT+NRkhmSGJk5L60r4MQZ/lnNVT0RikNeaYgaaCPyp9
5zazB9qp9UCABfMMGoTeOPM8ifEMcnItLTMCm4RZj5mQ49GYk+j4iTZU59FIwNxl8Pb7yYapCId9
zmqATV391KRhVya0LShZtlIjbZVMjxYLao8YaUkRgR044SfU1xrbM12AVs/Qz2MVMincdxvDpjLe
+3Vbc2sGggl9Mu+kluoM/eCJ6bo7o7+JXTEoLoCXu/fGAEZsaKDLDKGbb8uMx4Z05AnByvMOtoID
19kvpIKxZ3jv9gizvk5ZpAu0G5zRQ/W7SdbnwLl/GaZcy7esGgQyNKC7ecRpYNcF/PxvqP2XZfbP
KyDNzJNNQdd6NwkW5uHyL1JJVqJmZyqwry9luHj3NQpu42a8ncugroaYpq/QaAPEPEBP4TLX58ib
+ltCSV/C/TF8ixQsRuDuK2MFyFpXZq2Pid2tcsklIrdK7kWX2NTe3rFgqjZo9PDyDmk1TjDtJzLa
027FAWcITohlpMVUB4g994qkHrdbN+Brx6XKd6PxijX5uSajfBomUxftaFCKZXc9OsRyxInNr3FK
5DND+mY11VhgBCK9b/2MRhIoxwF0YZNphwfqFdQ5E+q1D5JrjVHTjgDJMUcpcDA9HPYjdMn1choS
K3CfA7nrcDJ56iWJb40fs8pfPLYbkmnKs7GFip+Fz+gZE+dMZdsu5kBApgGif8zFAVlsFZhgO0U+
BjGwGsj8xj+/XCF7jkJ1WTJyxI4KlIW6v0PY/g2RGJr3QfeC+7JHsADbyxGO+z6ZDgjYK0z4kTaB
9w+4Woe1Ie0qLH/8b6rIzxpjUD5PfnScm9grlhr+nEVjYuj4HhT6C6FM7sN2Oq6d73K56X6vZXK0
oLeT5BCq8SmNl7hETG6+rp6PWJYEC4TPh71sWlauPr/MWz/ccIozsG1ecwiorp8owL8DdLHcgyF1
XgA6/RjagJ0UQBw8hjZ8l9jg8yZszxCWb0U/bbs2ncBDrOv0hPXiK+7DV8ZBqOFrfdUxSgfnV39A
uSZrZQ7qeL03/qoLkGlQ2ztZ1uk8Fw0ynEqDwaYZDUYq1da/BWIOKye1raYMDxpCBtaDjwq5nBg7
fyjb98DFEPby6jml3sCTPslW3YKVJ3+xXt4nsfkXtRournRaF4xytGl/84AeR4xO9sFmupE9DSyu
706OMRwx0HW4miLDm9shzDfu5n39oAom0ZO7ZtAnLN5X1ENYb1shAPbrA5iCEe6I6FXW8xnw5Ibj
U+1ptuJAHRP6m0TeNanR1uo/pYNXRiIlRzv12E7mAQSQ7rwMe5L9gySxrart9iPYBrdHW9Yd4CzO
AgUMl2tgYc10R9bWspNCPGf9eECCZl6bMCmQsOlVnQwPWfcOY0oJZOyOM5EUy+R0sTD2NgR4d2xr
+6Lzta6CdP3mab1i1wu7DxpHWFh1u9OqK70VGrMlEC9Y+yAF8C0oXgY2AeH9XUtVKYl+1V005XBf
VrIWO4uoLTgBssLL9M1hB8LqGxRj35liQzYR9GrbV4qxDTE2X/46sx3OQSqL3hqQJ568ovOK7AkR
5OpWutMbvyBILjtEBmRCREY25gDLkK6vUNvbzSREzOB25Z6e96ON8Nebtc55DVFDjyEqFzjlBJ2u
dbp8eohWzH1HaUGW9E2N4B8dhD150nL3gn6+bo/0J4NWgZmeUOpczNAGf3jhxKoGF1rRhXo3Js9S
zSc9Bi8rGF/I03lQLYD3cn/TaQEhvo/9X1xgxrzKNLghLysoGt2iNDHG8sJKWOzq0oQZ0pC87eCb
cC1T+Wg2nOul2AJAVBtC3WAkCtGBC8fKaw19fmnX7NSgIgUBwKIAxMjLLvIv2O7zuR7jQ4wdBucN
HPgpc/5TOIT/xBIAsrCYUPoBnEic7Wo11hHaXrbmCGV6jxFITctOG9XsRwyJUc4TE+zmtIsO2Wx9
BPRh0AH9VLvcYahnpS/67nltJSnTqQ3eQcCeWRfsYtQqLuh+wpV5WODNwkMiEFSpmOsAlyRjn/Ns
wevviLfHLoIfNxoqMXjyZ0BV8EqZ+KHlZp6pZ9FJKKJ0qboRkpMCLZN0zzOojyYNU2KVOiTLtLDx
vJCW3xpEe2FpCNaytVHwXBvpfs0x9vdF1t45JeIDiK0sMaKSoiEJP4e8acA9IYxSb829i2xb2rj+
HZDo6mM4McMP/GYRs4kZhQ5N1Rot8BHA0HL13uJqM0FbeQm6RJWgB0yaT+jBBCWgTiSm4IHEmNew
8WAosDdZ93e3WHmfFErBEYaeB6vdj1CqZT2F4GBDuVn7M8a9BJPDc7/ZW4b2i65Qq50KZ9iXCn+r
eAKtzDuN5sSsBbv5RaOrxTilabKDr+4llUAH2jY8iTnbDpm/8LyZ9CWNkdDET7xLdk24XGgrz1aJ
SrhkLTkQrjtiiL5TfzIXYtuu/O8jd+472/pSR0vZz9hPEV+IE0mZ57ruGxzliM3bZK5J84VQ6k8W
Hwan9z6rcftjcxV+8LNGHm0pM3Pc3IgOh8Q32a7H1wD6YcCe5wMBzDQICo+sRReRY9aN034IcYwx
xLyUUB3AXGLu8yQrMkXX3tpfIoqAY0NJA931ia9DZbbx3po6PUW1yvJoC09U4vswDu7GOQTJMU43
uYFq/A9qFTIFWpnR52iioJug46oGj5IygcSxzLwJR2vGw1zwVH1AspuVscnQryfq4QMOJZR9UtIU
0FOdOV0vVg2HNO6/DA1f5NpuBeRi5DzQFNxUl2KzX2b8Ydq6wsT8BF+fAiIzz3nfII88TbC8Ijqt
IC07gGBYq3QesXBPY3JJEEBTed6S+nkycIB1pN++UUIzl8vM5l0IkcLbZhoBSc08ZsdlGsM2z1DA
c+TzFH5GgYWSwsWa7ZkfkIv+j43oaR+3KKV+NN4rOAh+tvDSf1q1IYywGePrHEHksef+hAdJkI+o
58mLq5Ph0i6AFHdtjNXahiGe2jFYr4hxaZ6YislzpoPlZ98m9DaPNvuudSvTfLOmewLY4O3QZg3K
wk0KuT2yG/G5pkYcQT7WFU2a8LzwOg3Bl9TR26LpuEdTbwLuF4GqiZOQ7dB+A0ni4r3zaPcdxZsp
wvrR2zsFy7BH+1aKtTRrzB4RCuaqwt7uPTx2OwhC41svh/AHCx68rWfkNaERJptkpl/W8icb+voL
oG1XuLrZ9aCHhCcPk/WvdJzQfBC38mkdxvCX5zvvGd0CSKbxw7GCRA9jTc+wMhFR1DpgBe+6be/c
uuZ0cvQepsr/Fsh2qvxhbHPpavQlDss+jQXQfiy38D/EnxldP6AYCECjIiqem2k3RTpC/+54TLyL
l9mLi2rwGYnf/mqpwxSRPFMrXgdiP7UIgtzSJtlbiaE/Q1UuCNb4XveAHFv8q0MWaO/9G+Apug3t
hB9S2/opm3V3dV5aJX2WASS1UNvs4MXAYO29LzJlplws4RyFkm0B0RbayAlM2K6dNFgS+LMPk99C
ZRJjE+mFRfqyO8O9xQowQ9nzyJaSjri6QtJUfDSP12oB5wvt1ncUTH2B3R/6mABCA1wEZQuu8hcP
sM5qqw32uGVF00MbvqQOeAOfN1HwtT0ozjTQOSIfpGF8BFyfVpA6wDWCYHT/rRl7nbtZ4kPjPAYb
EPClBRuX8r/NtKw3t/j+ejByBMo9oE6Dtf8/VtNy6Zvop6ZWQxUiwR3Q6EuLpEgEFYf0AbU0m2an
OCFDCXIN+zBaKU9mBRGWzMB0xdoY5LFM5KjRJPo5zVpVA51AUyeOnLouES/wlW5rEQnirrPFGw42
YHhgxtBQLpiY2Ra7gjvsOLla58HlsQqGL9ZJUSFTRZ8Ts2w7GfB+3w9hdEa+Mq/SxXmf20a/cS39
SsLsiPYO+gT0Adf8FJL4t+MsPc/9MOBCc8MF4F4MfrPnT8QymJD1ZF9HwNH49WYESEPkvxMTTHUJ
cFY/aSXH79a55QDJqAixD8SINhvmM9sUTpuBtONFhonIdV2r73ZtulcaK/XDBhNtykgqtxUAN4HX
B2ardckkXMs2iM2Bq5kfAFe1ZcLW+9Cb+QWdaf4ZaZvR0fpuPK44ls9DYh5xhhHERpTW3S5chL10
3kC+mwVarblT7I+HsJwDD6QBp+fZENcvvKy5M7W9IyJnKk27CV31i61v8IChFYp0oCa6tM+9dcE1
BrkIFq3+5nP85ld5CTA8V1iuE4TmsMcUmPCjgTm2EnEtX2Y5QcESQ++C4gj/1fmiOdJVrKCosN/k
CBSSN5gg+EH1boMuTJsQ3hL2Gzp7YBb+ALVcZ+SRtlH/Cf3dVETrnOEzI+MH4R0FlZO8IM51Pvsk
bN6jXpmkTJEOi0GsuUGY5T1mPzeC60yYPg5sNX8SNcg3HzLLyzg6U7DxAtEaft++R4p6C/vnLeP6
Jxvn8Z8nVx9yO9qLQzgF6hJCvAOgwWv0D76kw1bEJEOjvN8AUh7Uv4Y6da37zasA4tqqnSGYoyJu
70EU6jzsBUQiVrcvuqdYJddOIMZI+dj3kfFUvwQGR9ECpXLptYP/hPdrKbfUQ1TRBszLweqBMJY1
lAVnPX5ji03xE2TsJ1kTdxmyBLIwYCT5HM/8iNCDbcdXWKkQV6h2AY3UOTUzwUAIf3Cja/zc/dKW
E0nsi+S1/iBIT37BPwltoIiF+ENjMyPimfCozftZ+O9QCbRAHUVEb00aP8Or8Bm1K4y/UNuWfdxw
DDhpdmiUn949oGXznnhBd2u2TF9E67ZfiCUD5dtt4mem2w5UYZhd4w46isTf1nJZIPOZ49bbhd0s
rogAjQGFzazQXgz8L1nHJ4G9Ih/ReI1cgLGGUq5rnh/BIpAgSajL6yABiKDECzrU7d4w0e5afwCD
sI3JFd5+fkYGSVaZCTnj7RIWFtdDoZRrnhY/xXNlNS1am3YnvwfHBjNQxG4Tl+YXoxaooJsQZzQv
a/ZH17Z+FSyY3w3TfYmOwOyLcUr/dX2vX2zo6ttCLdJGwHz1BzAKmczxtGcHYP+PYShN+5cZH5kj
Vkf232LT/IOAoKsa8lATZnN3hfPho80gEyddn/xu0ZlePBaaCvm2KStrf7RPoT8JQN4bEFLay5sL
x65YxIy/5sl4ZwjO+swnwdtGNfdgo+DRnCsb+wFUuFBaYaeV6YVvY3QYA7jHWKjXfwPCanbOG3Ga
jMDocATiIyQNkwcxcH5T2sblwMVS1kEPgNSHcK+H6PaG5bXhBwIUas4hzUzuaJfX5SKCddeu8IRU
g8Mo9wh2PWo09MmTjpGuDQlt6GP9H9fvNdVTiC4vnGgyAuepgYIfN8Q9lxmDPM8yhD2DSUDC7UDp
Ke7lulvtzI4ug5cl0nUL5auiGmTdGlXESO9Hjf6jCqwZqLflJZwZgHyssARPT8m4fZnSV6QmshtF
kNObi+nytDToEChWilrhVg3ixfURdJt68M8tmIYKZbmAMQmwee73CDNgZjn72jTPAw/DMkNRZa6R
gQI8bZgOXT/LFfYOispvCmgedDIpIYZj5aBG88kDG+fSZN6D3IPiiXvDd9jG6YtzifhC46WMi6R/
HLURgJRFeN8tNQEAO5G6PcbceUeG4Z8zapjypR1WjXEqG78CHZOSgp4toziERoXq/seCmpNnR9X0
B8s/lDKQEzIZHD3+NZq4GENoopzt2n/+OopyJNpd3BRPSz4iMv8lgTTw8UyZLvd7HV8fcRucGeCx
oXzNWA3JIdhh770FqYxfzUqyN7B60NZKT1QOofSHOK6pl+O+5H9FGCyY3X26vXIoNovOCfst0Y1e
+Enr/QH229xB/QAY3sYBKquRfHKFw7avXQNxCaJBbLBg1oT/8tqhX6EEjD7/9UwQvDNh1I5Nffrk
hMJQEY/bmUJdcPCWBQzaOEPJ44HUyc2AIwQ0OAeg0o7dC8FPeIIuI8jDjqzPPkm3OyNpvFOh9R5S
LzS2ZLOQZUBg1mBpqKreGUxCoraVgWItBvG24sHVNsK1QmbsQO2LRV8bCb3p7jiGYMiEWvzIkNaV
G0fqzxxBK342bG4AfCfyucb6m89r7y/lECqgonhCmhxQoHoNODDRfDQLfUkJiLNlduqdBGv8HvG1
2+tNgp9FoziwBCv7LUe44AFK9uUUyXn4Usg4LWJEOmFnXNR+CLYO18KUvc9Cxd+kxhRcT25Pxsav
4FdeS6bscsZ8B3k/WRC4GCNgGnFBQ3P3OkoqJgDINAnHl5U5PMkwcf+Adok9YRkZ736/CUCf7WPg
tGLLUe6WvbC0Iy8jog8rk0Cex/qxv3vr9CtdILV1G8a6hJG+wsufFWM9WlApK39CUUbyOqJze+dm
70Hkw9MPmRY08NilWroLe9P+YEt88s04X7CntE9UkvinlrItdbfyvxB42QiKMLYenU3cazv7BEri
1Q/AvAMBfW4HaJ4gFCCoGap7AOUo2Dhwvo7XUUPMktNsExAbxIyjDxNwGCbmJfgZrXHz1aB/Iw95
wv48uk2euxVrVINKu12aQmQU4VWbT1EASBNQr2E/UK9m4K5IxSUd0/nI68nDK5eEzYH2LFwOGQEa
b7Hu5UYItUPKYbsn+OOBW/LJ3Rg4rRKB6nKn4OB4CYE/PlG1iWswBKpM676DnMt5UbE1qQfZG8cN
CZvhu9ms/EWA9d1RqTCf4wWCYdFRB8Vr4Kc5GpVQq4DYmTdfAooiyBl5mvG/wkyQZf2trfsF9Dqc
XO8pwO23HlyPBYnjJ/qkEEwaAGNbw3IxVlStiyDqm9C3ug8RTt4XEDWAiGmN378rxn4mSAifdltG
7U9IZwH9oIAruWzIcsAFDxti2Y3OP4ikm5tijBv6hBci+6CLVc9WSB9fEPbRnIwCu0q6+kC24zaF
arlWabUGc3TSOl7ea/zoZ5hmVB5N/foDgHMHBZiCGDmEjrMcJguIFp6W1xA+2zxNIeS1arYAFBK+
n4x4TYP1FlBSn5XhiMVJ6+2cJJ74lButEVMz4j8SgIkIyEhKw7CaYqHtIHUb5G/8ZtRYrC598PxB
e5g9ulS+5e1uHKDg6oANvfU0alCkQreyjhtZWlLTm78Sju7RRZ8dxz/aNS7YqQ2K7WZJ6mJLGuyP
G4SuAtATsW8Mw/ZZ+oTkYgmD9yiTEUwWRDyzdKoRrZyNr26i4nvUcCzlwtP8ElEfdPAClVEVpUP8
oKki6KI25v0KIWO6IRXJQQaCWwUZV/Sl9SPkE/fc+9UuRj9FqF54QWePd0sZZQXeA3ELs3V4nmbb
foYtW3cLBDjwygp+M5g/TqD4gUwHiI3KQ2x1uF/AvLPU4xVAhLQaOprcMpPYsnUBe5swfH1KCZTb
hXH9pJl0u3aK0++e0/ZnBF3yXzOkOmdQ6RTxFg5YsiKxy3r4kvKeifgauiX5Fc/o47BR18FA43jW
QgMzNoe0TZp3zsRGgOYCOyYGKl5Hl6EAMxEegRrXP72s7V9YmNq9nFv+A1Z6UQ5jsv1hUzhC+BCt
55aY5LAMD0EWqn4c4Gft5YoAbPQ4PjihpP0SkLS+0bRXT1r688mNoTzxYcOkEOLGJJbAh5P4UQmv
h4WcfpAFVsT1r0Hr0NlEqv0yumeV7WYIhSJKswJDDce5v6AMpdrCFku5gm7vj5hDiv9H4MM7kAFV
lLj3fvt9xr9n3t0xJNrDYuiaC9AWXxCuL+dOtd2x5ghjhvwP7ylu4tSb8jXTze90GvW+eRw02ZKO
O8B46ykF5FTgyAWLXcN0sMAaUwwrpI9dbMOjgZPlF8b95m8G5eP7o1662ROR0ZOXMlxi2QQ24uFb
grvRCfbGWgOOf/VJdkDKLpzGCf5EVEakIA+NRV/IPF5sAEOOndEcXiYqhvkmTkasTPRIXIdIVjds
a4VlJXn1pxY8H+xoLDT+7wXNGh/Sj9eDVX5YsJg3bz4fARHYhQLK7ADgTGMDVZpkGl8oMu+fH3Jw
vPDadZBEaIvoeJSm5AOe3r2xzmDHqE+4DAJw7UF94xBI/iPpBCRl9ZsejKSBGWmaOJ5t326rK0Sq
m29Oh+gQjjrdBZBLg7PJhoPfMllQvEIYyLPYnia8oJiUlOiO82MPA/jiTnSe9FedBfU7ayhcslEG
Vs8m6fQ9R1uyow1UbIGd8WV4zr9vvQWeEjww49nOt/8bNThYN23Zfg3hszWJDk0Bv8tWTkBc35L/
MXcm23Ejybb9lbveuHAf+maK6NmCpEhRmmBREom+c8DRff3boby3UkIpyJUxepPKlUoVAnDAzd3N
7Owj09yPSY/vya//0GPNKFYOgYwcjM6mMwzj0g9VNLmbWemLvZ6qQDZ1WlfoEWzC5oJFSr8z3Jj/
hs2y+Wg3Mn9mj+OuGhVQ7b+oa3uiUmOw6qEn9kVtdG/pTIcOvc8EyqI6MoZw3nplLy83EFNo5sId
ayObsVyReVF2JbyZQ0sr97pu9Yr81/wqaAG4sb2Sls6hGCj5yNJmx+hqBqVXs8g/SWql+SajYoGS
sKSKXHRmTXGY0pDuh+yYrlRL5vspU8wrMRzP2lk2XOTRVO7Tzkg4jkcUaFxnTD7PDoBpn6+QqhZb
pzt2G9cw0eQ3bRr0e6vLsqeko2d5UzsU4keDbsfUaORVAUnSh8qsrvuSudF2UfJQjMozsAp91Ylc
v4DPGF9UiWgfMQwbEXQU5l2EkuiixDNj7ajduE3TKb77l9FhDpmaTrJvZy1bGY3ibWscOLaGTUIr
qWkBTrVHliaK9d1RBQGFjh4vYc0cRpSm+46Bb7LOtQwxhVEX84TlMh+X4+jiK4Gh3HCymXHLm4y1
nAq99v+V0G0zVupg71K2O7s0jun+aDkJ/wv7a9uNjTzej/TgBWlIw7FiT9lGM9Nhl3By2UmkRH9x
Zv5HLvybDvbfGuSlXPmkCPk34fK7oub/L+XKMBz+7/8qgv9Drnxz1Bf/12UlXl9+Fznz//pLr4ze
+b/R0f9EQ7Ac/RTS/6VX1nTzKD12QcwAjaCugsL9b72yCq4HQSG+DpqHJc7/+S8W4J96Zee/bcTP
Ln5DVGIc/vef6JV/J34o2MMRpA34x7+L64ceg6lj69s9xNB0z5ZP28XurH4AIj519QWwwLFDSjZh
o9yVqfWl4JP0J5qXfxnn//niflVan7r2AgvQahDxdc7+94SJWzqb3HULCOvMix+ZBL8AUAxSA02h
9+Fdmadfa+AIpBmRpZ1358cn+vXimO6gouDO24FdHRngS2Rpxl8z8TduwK/D8js14e8XuiDu4Bpm
ktbIo3sSG+FGDkr1kpf4gEfURz6gJZwa+QVxZOAXsL3hJ7RJQvMfsq2Tqx8Z65y6OB/8r4Pj1h7S
kNQN7+YcLVVomk9jpzLn/j01//DJnBqbo2L/l4FvKcTNU5J4d05fsXESbC9ZC+OVG6sffDe/Q1n+
PfraAgvSVeM4lzaV9wjPx+t8qOu9sFqNdHPSsXYdG5w1+U1RnWz3/iOdGK4lCzCHzTZ2JJHuUilv
ZnoRSa6Y0wff0qmLL6YvqJWyLEE43qmRjeC9z1eVsD6/f+M/h+RvvsjfQ7WYvxkwAem0sr9rG22j
N+QT5sp3w4PePbnzYyWQ/rKrzm6zJt0gQaXRcp/L72F4cLot/1t53+kv+uBBF04Ff9/MYr43ldaa
uHL1dzJsaL0ctnN0qaB9Tq9tTp2W8Y0ksj+SrIQe27vPDmf7kimbN2ysVByH0ST99Y+mt45/p6Am
GPcOhZZpo1RvR0H8B8N2HJ4/DdvxXf3yDbNXC4sx7vs7KooHw/g2kee2GRFjvEQ3qA2I5BFoKsKl
k2aryHoFKwFM9LiCGUkJrvmArsQq8+f7WMQZurpTRegTFT34J92ALyMj5xbdTrMZIVReOocLUrZ3
9ICR22ZvelVNK0cDp0DLWmiG/tjRk2YfsmyLxsdnH/T+CDknZvlPatEvI0QDR0ZDcJ3cNUWPXks4
hwGtsduYNCbRRddhCzKISkdeWj9oSi5xfevpjbfSJwAXV63avCW1d5XUxbNnJPf6pFxLL3kGZvio
tIBTkNwj/LgY2B2KeLp0NeXakfSCjHF76ELjkSLLN+DD64GsAArV8SvtKZs4b9awZS6lQnkzDPfC
Temcmm/sbnxgX3BBx9VOSudSiSOacEAzM2IJDA8SCDdtL3ezqd2lSvs1KZvrstZwxITG5dHKFYOm
SWyPSqeCRCZHH57nT4MybAE/bYSVkv6miq7n44WV1BdIlXdt31ySrrwxtPI+z+tt1Gcl/VhhQJb4
zCi4iOHaUEToC7Mm0HsWuHgEaHFUV+5krhfXalualJCM1g9Rbb3/zk8FqmVgH8k9WRMnc6reWz0R
5Bw+YkuduPTSoSwdEFV67LUDc+CDmDtcQ+r6y1m3vWR0mhXQVrs2mqBBIOTHdnjjusn9+9c+MQuW
LLxeaVG2OVYTQMIB9zDRGXGHr8oR4GR7H7kInRqcRQynf25yzGhqg2nw7qQJP1jNgvfv/9SlFxHZ
Ea3mIeZuaCdWpD/n1b2kpW39/sVPDc7xR38JEYo1ukpqRC0STXdYKVZGAqDN1F1Gr+Lm/Z84df+L
+DharleDHhYBWt8AEhlNQnYpzvvel2ghib8S9I1ZBGQJLN+zIrEfcCA9b0+hLqYvNei0dc28DfIx
P+Z6sZ2NXs8blcVELbBKTdRYikCjTZ+U0hyYKtXvcy4O7+/3t+q4yhHBRtjJQ81cedz5qiycs+aq
uWTLpYZSVseETpCN3vc5J9VQJeoHe6E/fyu4QP9+47kuYN1XSRcUrbsrBU3cLZXgD4LxqYv/xxyd
2iZzubjuhVsyMzMCl3Zanzfki1kaWqNAWuoSZRoR79HFWes0BOr0/tWPL+4/9zoQvX4fl6KnvDHQ
2RiQ7JM+qKNtn2cPTZZeUpp6G8zkAi+KPsBJOPpH4Nf/3QfimfP7L7a2je0x/muBXmdvfE8ro6R5
8/2nOfUi9N+v7VVOlA20ugS6qIn2HhiByjQ/QASe2I/BYv796iht3QgqYR30nVO+lIWlfJmdufXz
PnQ3czOq24zPDAhOo9/ggQk9oEH9uMos7Z4tQ3ML1C7czg7VyHG2jZsc61q/rKHLKLZm4fk0DVeU
Kn9klJ2ojWr2mR/QIiDQL+OMo6J2Qe26r9GI1kL2/4yQ+e+XuWQ0hrIIhUdfUqA7mbIvLOEgEnee
VLgEgBSxrkQTs8lrtT2c9YKXBglzNxReSRovQJDpa0KlxN5B9zjv4osY4ejorYRUWGonO1wpwun8
1iU2v3/1Py+IWDj9/vVoBioqZMFdgBwzoQvPKi7x1SzWrdS0sxZ0012ECplaFCztTASxUnFiGG0T
tgvtVu8/wInJ5S5CRdgYdZeMbhs43aRTXmp/2BOKyfcvvsBD/v0lLcIC0LepSKh5BkcU6kHtKiRk
Q/LdAb/uG009b1LYwwfXjbPriToGJUWj2eQxVZP3b+DU0y1CR+XkRFlbiGAu2vuqFpey9N7Ou/Qi
blCbNoUAtR9Ujvm9Vs0fFC9/vH9p+3h7f4jf7mJy035oyPCIMUurUR60ZrJJuZce51UFEU+EfnVd
I0pYZ6nz2Y5jcz00WuNnBKsLBSYi+CQ0Gd6MvAs5unxwilK5pg893A6oCDjdTAr0qLBYAeBjOQ4z
sZt1O99gmOTt8tj61PRhsdbmoVnDTdM3vUJxKHZji5Yj8Aq91hX7jmz5mj5xY4vjxQw4pmlotrXq
Q4xUye8g+9woHqUPqpntutBn9zmjvM/Jj/5oA9nhQzWN3XOYDdOF1lj1mtz+tJlc9buc2nSlDk66
nrK29udBK6hT2MgjbO/Z6THbHBATQfPrYSqO/bcxQXjYFMmZq83Sc7EdlHyaxqoJ6JvI1uj/6d/o
ig8i3YmF2VnMB8rdrtlnfR3AVypWVGidY8PTK2pVcg7ggxD+1mEMQ4OTx4yLwgcb0xNRyjnezi/b
9l7EJl6Ydh0QyuMDigkkTl7RHEbMx97/ZE9MNGeRDtdBV2YA9GnhEeGVUtBWUelC+yDIHoPpH6aD
swjhmT5UYY/+MiAVj1+YJ2iK8xyFzIEyHbRJyT54O6ceYhHMxzkrarD5LUZKza0U4Ve1rD69Pz6n
3sAiiI9JRr9aMzQBUgvjiyuM4r5UZ0g+dqau3/+JU3e/iHXT3GSlk0x1ALHwCrHSjzRzP79/6VN3
v4h1op70dIjYI4k80S87SUv1RHfbtcXh+IN3fOonFiFPGnrmgDi0Az1RIWDBq6JQLupVPdHZ+/5T
nBggezELpCKdSUy6HdhUy+mSmB5Tb/hH7iH/Xujsxfc/O3aT9DXXVnJoqzIV13V7XmYfhv3vszej
uTGyqX4Fab4S1i4+7zBsHqtnv0YFJ3OVyQKBEOR9dyi84SUyvPP2LPbic9fH0W5Eq9qBk3h0lIVR
5qcDtI7zXuTxBf8SzoSnzOGEY3LQxBpSK1SZq0mLP/BpPPWVLEK0MYw9nNrCDiylStci727CSak+
uPPjK/tDJPu54P9652PT6ZIWvoDOt/pmCCmkRB5qBulp0G08EyWig9bl/WE6MaWWjhUoRoTT9oYV
uGNDO2FKI7frCuWGDs1y+/5PnBqsxaxVPC+jnV6zgqFOUKY1T4ruvZ51aWsxW3EnmfRaTLzkRsmA
mGJZP1q0VJ139cV8dW30JlBgufEp7H3NLR/6+J9ZTvw7FljL+Roj/qMTUwRlWoHnpe86rs3n9+9b
P47sH76gJWjdpisiTvFCCcb0quycnepmKJu3evkpjEEb1ddjYq0x2xmLV934lhufVROvbRthGP3p
/FtzkcwZPI0P4t7Petmf7mcx0yH5V1OWFk7gImy2x3HlgjzR6PGZPFqrwysKFaa8dZr0kPU3ZUnr
ekh8bMwdbJm0ORYxGvufeQn+PfDHr/SX2TWkKZaq+CgEbA62VW4ZiLnSf+bG/vfFF3GhNLuk5ihZ
BaFrXUN/uxh05aNIfKKMZlqLtTuGl4cm1C0CF3jAd5gB8ohteCE5n2zr+SiUbKAhIV/+Fof9J1Or
nwBluffjNBur2oIUBasGeFsG3aC3qVtVvZasjVofbnvNjO6qlr/Xdq6zr6r6S9LSdluM+leKDddG
03zkKXwiGFiLXcJI8d+SoSgDNEFvuo5U03NpDnz/wz+xB7QWkWYuKrtB21QEzZhfQ6SiI4KDHTyb
4kWPhvM2gOYi5gxUkFB+DnngROOLRB9mD0/v3/6JsTEX8YbWVbho9JcF4ehtCi+lr6j+aNz1E4F+
aW+R4O7WgBPIA0nN8hBDsn+ojSq91hUYMjUoJgA2bV2vPLcR6y5SxhtavvN7UEWATYc63w40iq+B
3tnf4qTqr1yjVLdRQuqw4yRIL4T2ydJHfRt2w+soDIgLA4qJdYG+Ylsk51XkTXOxHYlyEKuy7Bn8
DsSBHu84UZwX7c1FkKIXujRyEWUBs2gH8vHJ6vIPAvKpF3v8819iDm4YnFzzLgsyt3z1au9Zsz8I
raeuvAg46jBqjiqrNIgwKtqYrS0QRbW7877HRcCxHOGazjwkASKRYqNFjbaGGvnRZD12Wf1plfr5
57+MilEqVj3T9h0UmC9DBGFXQ3LsrpQHSu7FUQaTgiaoXozj0p7QQwtyy0SPhoCZ1FymzdDArDWq
WPIHT64Zby0QB5EXo9SiM157YJ7S5f8pQ9Ps1p9pbGCP7GeG/hD2zaYlO8kvde7zwJ/Cqv3rZ7XI
WZ03eItYNKiKTnt4ngfjrH4DeLjCKfCjyXzirRuLEEQ1WkuNrMoC0VfUysdtlejnvXNjEYMSL4ts
JSuzIGxwbNTb21qeFzeNxY4H5VYKo7o4xk1SPi6s5mjMH88a7KWLTU6AiREPFoFlH0IzaM5cz5cW
dRXuVtpg4/Jk0D+MaK2IDnTjOudtjI1FWMhCvCU4cHL1qgEYLp/Jy30+b0AWcaGsmiIrBPhydc7g
gsgMuiQygPV5V18EhtiqXHvs9QzhLw3XbZXdmKHunXnxxQ6hrnQb2KpMgymPPmt2jIbkCBw5784X
szKcB9dA6lMGU11m24huacOpznud+mJWZqZK/xu72kBLvXbTD7AXCw/E2Fl3vuwlnck6RbaWFJBE
TDj/5TfIuR+VAvGS/HMs1heTM4zqLJN2mQSqruwIxFdMe8t+ItZajXtQc+EnxaHFVYYYTTP/Ju4+
Q2Db6JO+mqIZFiVH7EK5i8DDGdLYCZCWQ/vDyD5xBazukHJbVzpXsdFeGrbck/v1MQ85GNoVmhPs
ZvhIq88Vp0+b2G5kQFM7IGNzQACvS2tfyUOvbo+hunUGv1bTHX8y81kog3pg/WiMGEDt17GqnJXo
rvmPemayQQAp4E7f3PCH6j5qoeab5i2H3SsWA2N2f4jxgNnDmuiv8LJcFNRNGh+XhUoefQnMHb/e
OB10oMYfeZCkvk+LQ8bzKPFrONW83++tBH/E73BJjVwwOiW/T6/5a65qbrgPC26tW5DCLf4axhYs
gDB2ncn+BdgfkqWih3S8TcNX2ddbBoTVrFfrizA31zJRoUiGKMuai07demHEv26Pa9xEv3/R57eV
BohrbD6HHp2W9WfdOmS4+kqONVpxVBHZn7mHiPxKhCRf155Fi+S2tL4glLwMS2ALTQmpHl1DhEag
u9btK4cCUgx0ySaDKlusTAHcjbN+JOrvj0Oo4RLCoUyqWylsdKLbrvsC7c5Xh+kScdY6j2kfrNdZ
jQgB+x357GY28HwP/K+6bs5MKvw8JP2yeYgHyr0eAMWgTSP8bULrKwLHD5bu40f/h+Pqzy30L9eO
oGmiCecY4XTDJzDLAxUo4PEGkF0/EXEHQwPp+3nTerEGuBX0gZ6ekCCLIzzYqkczsj9w0zte4k+P
sVgDmqxBbSfbLLBlbB4QW8IyHZ3hzBtfrAG1HD0bfhrnaKV6LgaoGV3xQQ5WO97hn+58sQQ0FK0t
azCSoOTbj8d4haXABRMslhYS9e1xx9NmdzDVuj7ex7N2o3UfHMFOvfrF+pCPXZmPaZgGrpG/UfNS
gtBr60+F7WZvRmJ5Ny7akA/WolOPuexnFlNo2vVsJwHOgM3l4KEoLNsQOBHCFV9KZbwu3TRZRcgl
0ZLCfGROat6hxiMC1IMmD4hqtQ+WlxMPvmx1xkE5z0VelIGKnvkaPUR+A5owf05UE8qVOUX4VOTt
ed+OtlhtEDnDVZrSErzQ8IIM/bmYopf359OJhUxbHBDzzsCpkSaWQIvgEBaeEwGmQNF2FDQd1Ex4
e8XLpzXMxuq8I5i2ODci4ZxCd8zyQC/TfkWDC9XG/MxCo7YMD46lQ6Sa8iAbqi8l2tlC1b++P1In
wsPPr/KXKGfEolVcU+bB0QdBs/uv5Ds/+JhOXXoRGyapZF1q6mnQOepT2KbAiqyP0mCnrr2IDVXa
ik6ttBwOmPoZIP82b7oPNnD6ibijLWa/FrqVzD0zCYSjFxfjpCKbtvD1a+FMbOJUTyJfQZk+wgtr
9CMI+M4xHQS0nlWk6xi3uV1VxTpWB0qxVqam30DFhx0dedgXY8KxFxC3fbOP7G3GQ6wHXSszQNZN
+MEDnDpSL/tpRTvhhFV7cSDhs2cWwk0iCQwA4P+uP5Z37GcmGir4h4pxYdZTT2CrNdifLWgJqRUc
d1QzQiJW9XYO9Ay+9UWKKV+eQk9QtxyqO7vYZE6BNQ/OBObmuHXo3XB13G0lxtciu5ctLl4mNfnW
3Hf9D1U+9/KDdeHEq1929NqFo9ZWytOx8U2mnfbRJNOdn11Lf1hxlg29wqvEQHY0DXKtjh+mpJZb
kqfzo2kP7r4HS7HB9lJsMq2AsQYleVcqIC6OLB9jp7kqkkPAsOxwMOPywB7rK9osiqdMj8lXKK2J
h0mrFeukHcTNIBKS3pVt+72Tou+VMQZg3tDfjJWVQamhNaypLYyEer1CyW532hYGWHY5dGW7ElGh
X6iiZicCyKTfxvQc8oZM5dGtvHs1V9fWqN3GHTYNxgjGE9oFhrLzlMNHqYXvxPWRn1o6lV+WPUjW
JDGulNgz2MlPKLhlYTyagzlvJ72E+JsryZsih/TFhdzx2ld9/RrXaXs7o10HCullGw+m95YWblCs
UpOfsfOLNswQx8d+siS5DC8+SUf1KqSJf2vXY34wUsVdVwbUNc36lsbGtAmR6K8g/whUp/F4QZ+d
00A6SLG78aJd1jQviSt6+C+9ee2axatp6NFTPMdfPBxqPmNAY11iUBjuBpDzW0utixVWujR+lMbQ
35Zq3u2GbpT7yZb2OqdBZXV05rkwEXKu6a1gpzoA5yyq5ClPRH2TKkAxlDxsnjgTObgcuLX9YkI7
vk07ccdyveqU2NxPjRltuHbpayqeYNkkNf4CVWkAsQO2MVW2yR0nug2zNrlNMIzgEN4paKjTr8MI
cG3KCCNTATOzLyZ9LRStX2XgVx6U1GGe1uYbjUN4c+lRectl6fQQyqPMaajOopEuwR74yEXSJ9Nh
mpMQiX1qK99gB+lro5QYprRJtze0RvGj2ZDbpHD0dRvF/T7KSu2QmhpvB7E09Lpuig5qmTs7G5v1
LypsybXXmPiSlKO66zx6sPB2A8CG78xGhRoeKK4svx359sh5aQjawtpIL0I7jXz6u9mVOdP0KS9z
MMuqEpPfB36C8D+33dYXxFbax6D1yM6jAwk4FJAHDSG7Dx5wyFcAYecrjzX0TnRm9NrZYYWaPTe+
mZEpCs6FId5nUDS3ngKcHe89dVeFurueMIq/qdwRxOCsGp8LqzXQkith95LmhnMohzratFM+rdJY
xSRAl337ppoWX2ilZhcuersXKNr9ypw4XcojiWHSlGwnGwgTvR2lkAnArpDBRcxs1Rj49XLs9jOg
lYOAP/8SWsB668GBPFDl9ciM6MyLwYHeJHoOvJIjldHgBKY/WxBtPD0+CAECthgh1TWJMyOV8TwI
SnF5UXqz8aVVE+Nam+XRLnDykgvJxGTrmQNwglFyF7e1t4lYTXbq4LbNJu2c4knrS1AnigmBGGAk
FTMsAHzPyY1XK3MLe5UaqtzSYNJeCkm6hsRpot3EsZeF+147eq7U6phdzoYFAQItj3YAmV3euo2a
eRvd0+kdtaziaSitdFegqHns2iOp1TKaCmF47I44DRQZtJIm0QDlVQio5ljnbAawfH6AO2WvxmaY
f7TWjGLFzevJXnfWqE5b+CaIEFy30Gh+dRWWH92sYFDZdSTpAx+776kCEIkLWfJJehlJrUwMbzWY
GdiT8uh80uuGvHPn1sZ9Xi/mTe7l7VqazQC+uIGYPWIHidHkjHQwlPVNoxf9bu4qY2PVEnWViY/8
eo708iLFIJeaBU9Txlj9itbASwQfyI3At+iqwNH2smk1ZVNUgiRm5WIGM8O0xiJqjDZeOcg7lQTh
ekxtddN2dLVl/eCtktLA4Q+CEYwbp3pNu25+aemN861pDoFDJyvZNKuwQsc+l1c1hjcVLjs0lZV8
8CN+U4qzT1uprx0FYuZkewAAEmsw/bDHpArYkhp/c/sGJdOgWoERafbsEyrMNdoCtHR1h8WZBQsK
oh+EcB0XLmlJuF82HkO5Fs8rTHrYv7ZwFOu4w54S0oFYm2nb2TdaW+lHOEP3tRs6+XnAp+oqohV3
3zhyxHwrdLMHcEThXdwlPVkTAYzdwqBmLXUvBr0SosryzVIdMYOiZoOzAjxAL4f2ldjaizFZ3bcJ
7NgKOH1z00FmYaseFRfmiHeHEY9kELQSw42KedRaTQ18w7Bv7SlpRz+zK7Y3E3X5MgQEH4sem0i9
NzeqV5SPkPLLfWxayU0NRPEtjW1keuN467Yh+5akNW55KgP4wojdejhNd73peqsOb8FvRWq6OK30
ymcTGsdhkLXxRWICy9cFbBB+JrENwr4fpepXLUm/q4VzG6eY86atZtzllTn75tRju6HJAZuT8GHQ
WQAKE3Ko25b4PXhWusbYuubLGyU2y9bLbE6mrwOqWbn6mONDQg3DjZUZ6wNgLLTJdbdtMbR+O7Ot
7HsDyKGBMWGigXvPDR1+DNIJv45j/E0M9nZNpsC0yWnRhERuraSDFyi7Vn8q+PPIeKnLFMREscI+
tljhtlbfsZ/5rpbYNKXWkZpbeMo1ynlxKOiOXee15bJpHel10bdekx+mWCS7QhyfKOqirYg1bDIj
XMBU1S0xzOycG6GE/dbLavV+sHNtQ+Eu22RmaNDVq2bGLgHHxu8L0HolHO5PuDoaxrZqtZx9llSg
dxqOHq8x51QP4ayWNHJOYiulPayw6rG3k+F+Eb38XuH0BgtXDzc5oNGdzd59YxQJ7vFgcfn4x+IC
lj0zgjkabnR97LZOJiHqh5XZbSrd8rZ9Gb3iOAit0UlyE4JZ2SerpAA5i3IyEZ/syYVszklgHWsY
j8ILzHatV007ghE5PFwad6LEYDM9ajMTsHsXhtbDIK8HVKO1iLxDnzfGFb1r92aCd5OZWI0/mwoe
2giY6XRoXo872xuEutIHyg9pFMONyMIKkJNEpUfgHmOBQaKKd15i1dZOMcCY1mUMGxa0yaaQKQAR
VpKLotJBgEPwv8wV7zmeU/tQJqZyVdTDY6T28P7p9j30jWZ8sT3cFlIzexMTlsFZVz05NSbMJhs5
UqcZ/SFitpRHE8jiCxlQdSVqq9yWbOdwhwHWZAkPpu60jS1Xfmm5wVVrauVNolja3q2a8NGWwFVn
ls/1Ud+J5+EDwWRYd8rYPzazGn934RhjdzbOB72Jmi1synbNjK18uC4jk6P1kp2Rt96uBOq3QmSv
AEIfDf2qHPpq25QOFCCjRynsiQ7HNu0BnhUbRQ9tbN069hXuSdFlndoZ+cfSuEjZm+CDKEoXDpEY
Xz3cKp3V0E7YIYcl0ABfMQGcaAQIvzbzwWFH43GGUtxpJQcrv2lw6Lmym5Hdb6T1Eue/0f1UCQEL
N9IT4zuGGdrW7kV0CWrulj2j/int+yeMYsLVQNs/CLdIXeP1VNynWcVOg34REO+GdytCIV9V7DAv
Ii95s71a3Rh1omNEDWPQR9qO8Vaka/sY/Cud/alznVfwXnEfIfMOU2q6ChuOFKsyj5vjmt34lewn
n1gZMjAQhdWhURXw0E75JSvxGFrZoN5x9k4yYiG82jj18JZP2pupiZxL+OnJV7CAoNVkbftzUeRr
J4mn/egWb+TwOd/INr7MiLuXEoXJduzgmYdh+ZpbTgeWDL8+Biy+mQwsHkKNHV+t94KuU23aitSa
MSgzPAQQmfBNjAr3mmEQFs3YpGo7YEUr5Qw4bp5AYrnpuJqUxEs2GX5GBGxPF1tPqGa3ik28aCh4
g3CK6+dCDd0rQLDsDtnEIM3NvldND9F4qjDpwPSVL0qFEuz35oyyvFTZXQhPvxziqPBTFwOx6Kjt
rZxp3ChJ9mpCfrkzDDFtJAna7YgRS4etoFJ8giRWIIEoyKxz3z9kXfSA6iLsufXU2Y6itneQIopD
kzse+11ZbkGT0ubeDfWXxobwXSc4yBrOjI8d2XGAWwnkoaxp10o/yB2eK+3VAHxmD6S/vJajVu1F
18PNDSecteiJX6U2dt+yN8xHgQXtldUJcG20AvhexycVIajAXpLwBjww5zCAH1hVsdykyoTzUl/h
DA65nHU+dFdUHZyDbdTlk4vvFPsGW71SuQVQN4lN+zk7YnuCNTeWubjR4qjjBEvtrDHBZ5tjFa8B
9eBC58jsIZ24AzLnzgEJTZzw7hQPCDEsOh/D1i9F25nGxq0i96npnC71xwmet4uj3rUIh/k2Z/Ox
ymvHfJvJK8wAlmAOc44N20/9hIWBq472jwiDYgisjlhlNhg/d3Sg3UbxuE0s+7mSg7vqVfgTpqe8
mYaqbgHCGIChQmBeqMIgzqGa/uRFrHog1YvLyJT25VSp2rquPPBiOQh/Hm/ewsM9Fok6+0ItNdpa
6lL/VoFxEyWSL8GJgeNNqt0OM846vmWW4BKT9sgYfbEyq6/gQ+fxBuDUjyGMk02By7Wf65rcty0r
dlfDjFRlq95wEp5pg0dSmYnG2k4ZEcqV7XTbS6LbVAOyHdJouuco5d1PuoKzTBqPG6kMybpUeUGo
HmDMQgOlCjXjnBE6KDBMt7ouj2cSS5feBidO9aCorr0xQEBfVK4z+1hFWg+5y5GeKMQhb1L6cuXy
9d3XbRVvQgQOdPz0DjPBNh5KowHjxpETGJaoUKzphbJyacrbdhoE3B6XwhVGnM1TOo70bRDIcaVO
3qJo6lZ9hz11PLjaGpVSvtU8vdylpex3VW9rmyFFGVzqI17G/Vjf9LpIgMC39VtchckzlsjRJQul
81g1XXZQLP14XG9M8Ko4ns1RGIKYFZweZ1kdwH1NN5WXY6Kcz+bOwBvwJuSqu1HtcYjOnGatubRB
hkcYWS0xOkNqNNxRo2Xwq1jZt70+/5gaw16DUKR4W3tzkEyUf/qy+F7kiXJn572yqUVlP7pzEe5r
tt+XDdlf3505TIwFaEh3nNl1GG6yNVM0UohlrU9FDf13zs3wrhelWPcW+oeC7Qm7/DxOME7TjHtM
hKDy0990iJpZIAe0+kc0zZwqOGkcerMXG7sZngfTRlYHoZAqouNSqHTafccChZlXIi9DSgp+MjkO
DrpUWGVTutetKsurbsR+orO9CZ/DIur3k0bLQVmYLd9FWe40fGJx2+yTZ71gmErHwmEmc0zYBvJr
mMBAZBkovmAK2m5LUdyL3rzV+8nbjVOcrwGBpTctcjzfqQY9wJc9wHxMtaFhj+aFWsWyBfSoYnQz
Okq87Rr3ya4cDVZj8uxCgtTVtMPhZ37lBPacx+GXrM2LN9DcyUpIZ504o7qWo8QFzoZRh3vK+FUN
8Zl3kYFvMhiGKwMuJr6v+PZRjcZCikTOtk3qbFPFY48oqE+uJktBhqQwlSO7azZM9pdJjzOfnIXF
nPJeQ0hgpMpwZNQ6zrHSaJMLEl13GV14R+JeucHNBP8scLKjn7Mr2sgYlEUuc+uT0IV+UZVEK7Mc
9tPYyHttHpVtnvw/ys5sOW4ly7K/0tbvKAMcDjhg1tUPMTBGRnCmyBcYRUmAY56nr+8VqqzKS+pa
stPsPqRSAxEBwN3PPvvs9Z1o35k1D7xnIqcbyiO1pfDul+oST9SlxXMchWeZ9TzJdTNQnbnjc9uY
6gccZcFb0ZXeXULn+SBiQ9xFUjNfaXfZE4QUeRO0NRRLIlMXPYmMa/jvuNwTcJsIJxbwNwrkwiQb
szH9b003n+xIHgJJH58g1AJMtIB7VLjTIYgSvRqIaXnMkBuuTY6mP+IOZhPEiXjbt5O/aAHkJkX8
yHdGiposf6StVSEn+d16yMA+T0X7NLXePQeyG7IEKJst8ab99KHN8niHmVctYavk4FQdCBpzwFYz
DqgQk32iVmkXvCzX4FGXwRDnoArndEd2eAGQxFTxdaeN5mgw04PekJNMmHrTK6y2yyGjtpYt5CQA
bfWqKhxYLf7R72K5SHJDQbkJOv4OMZBzNwEmcImaJ3obsdvvoifLj4iO945tKux127rfXMd5lNIZ
n2we1622ivroZpH7gNSvyZCO2o3bkudbZ4HH7XRWQddtisbLfnRhB/O4VgO5prZZ7CM3JVM8b82t
LGx3STEAz3VyCQQecuwnCyfDkj2U9u2FsGTmnre2c00CPAEpe8NuSBygnl8VmQZJSYjjyox8uc1g
A0BFypwrwkkBAFdZtE45B61cw1AEZcppaVVj9lxFvrvvBP3eLgI7EefxaRbNtFDE5+2wkezN8oJP
ayL2UWu4InN1OhJ8adwSmx8/2jHfOnfaP3gCJGHnt5wCDHFWnkWl6Di8Xh4ptE1OBclp4N1pScLW
hWyWF6o56xYwXzbP62qWhy4ojsrSFnyMCnNF3tdQnAgaDOzpjVzJaJmVHFIcBfW7GLN0Y8ik5wQw
v7sXFQq3372qO38J7EYtlEcsNX0lTdxG/W7V1TcjutgSTX3qR6x+tDtmVFLrdkyzg7AD8glC+2nO
FLEtpQ++RR2rgWEh0XTHuq5B0/CYLAi8PjYFmf2goEE+9da7zdZWjSXJ5hnoEbM3qA261x41xeYM
ao3BrXR8ivY5m7ZmVutniB3GBcUTnUsKit0wFeJAqJyzbJXnLl3fv8SzR3s1i73b0NMV1qaCsWih
eiqreowq4d1AaylYWkxvD5mH8EdBnTfCyaXL0LMte+Yqcd0OSKK/01ExriOoJguVXMAJDnntGEzj
d6uDb1SajzwRbIGG1tCDWrWwhLkdWlKyyKzhrLd1+/Q4m+FbY0NwTIsTWK54kRkjacC3zewSuThu
dKQr2hMDbg/HCFee49ZXUoptJYCkKMNfzFV+Ofd9wx5MQnDur/qJlX7K7vo52HueASI2IsW/4ph5
mybzurL9Q8sG17be1YQ3OMznnqjWHFpUVp9jQpprIycMMuseaZ7ekK1zsILxtmm4+7mE4GQljlxm
6Txs+364CbFCkYusu9Xk6PwmSfziahjn/t4LXRRxPX8Lc1FeaeOtLuO32UbXl6QdLF2ScbkowlPp
6OkrT9WAG7J5X0x9v41Iql7omEcl4pgGtc1Py6euix9Sel51qx5Tma+qhgz/0chfVFL9DJsUJzWb
RZCn1mUq86jZ6MF8WddGHt7RYlnO2XwrajPbCQFqoBU00+aKCHsvi55Go/sV9/bWdnG/lv5IAVTf
IRckm9gdvJU359EiHPsjNd0xHcwWgp61HfHBLpMkiJaq8ZPraDSNk4q4fGuY1zI2DxVOZpaeLIH6
Gvn3c2tG+Ij4zohPRgglt2NuZbqsKmdNtNG90035stMBsVF+tvJrlKQhKrc6CXHHigy6bZKnizzt
2ucKGMxaRgHpBk10TCpzSxz8N6aqzPVgcUzijNcRiNn4yz4NUJ+m8bosMe9a4/datlsOkgbx6BlE
mvjdrf1+P7dRhw5Wb70x3+SlfokrfaQ+PzgTe3/QRuVDYNmHSv1wHPFcmPXeNsNVPZ45GqwSjRji
+ok+xHGLKxhpnrpmMAcgI3mjn3M3f29gVnLUTa5qW38bglYd5Oj1e69F8xNhZV9norhDy3UWWNYf
EhT2RT3M+6atWxyqjEEb1mAshRpetGB1qez2OilphzrtjZyKfVOEL2ifBWy5Nz8vEMDIosY2Xy2I
WD2aFSV1rS1rF9XiQtSEx1eHq14z3NJ34kxAKOm8NUxO1qZ4V3XMavjzc+abEAGGcjNhbMnJtVp2
9NKWSpYVz5mQ+xn6K7RnQk1guNyQ6V4uRu+V5f46sH8ODfRrbNWc9rq5vR4VWc8yHX+G0u9AWLJE
TNL4ldjG1hJutWNGZUfJk+9wesW0Wrr0+xAUqbHvrclzNozHxAjZc6jqFb6wlI42tHEO8na3oEx/
LA1/Yl/x7JAlU40+XjZVvzYCqLtBa4oup30bif4R2jQ3mphlmgiK8s0qJYcVo8fZU/oItD28g4QB
dqPqTlNNiZ5VnCAo95MH9P2fRmqUW4Op0opM+1WalHC0KX/hBy4SzZhmZJrO2u7dF6RxdyVK61eT
+ncu9kErJxwujNJ2iahZre2gyDZV8F0TZzwZXbEyxrpBfkyeJ0t7S5lmcGGO+MfNpQmQMml4ZwFS
hQsFZQtw2qJPy58d5z9TkHGmAqviJJvjkZtMOj+mvDKwrIOXAVPnuIcUtHoRUlzBTksZ0ckOPV9R
P4FlMzVZ0ybEJf4o073gOlPz/rKdiWo8dGadn0d3vGNUZh3Z7UbJ7ln5Wi1y1fo/SPrcmC4bXkAh
RE/8PcwsMtaH6WecNAsTgMa76QE3qRsG1iai0Iz0xqvDO7Oi5C7tXNGUBKXlBle9V8TrKYi3ZA8D
Us7y6NrRIt74on0amlotJze/pscJbX2kTWL3BJsEHKhRZ74XKWa4jr11vuCkQhi02opfkLrQxtwo
IRmPRlvXVavGgPdQgHN33Whi7cnujTF5MB2b76c52Q4GiaB8bXk+l03VPngQC9ZR3s1Mm86vleV/
h93zKvzmOz3GeW14olxa+Ziv2GBcYHbFfTeLY2z+sGStkEmdeCtxVR+7IUkXc9gCWMp9+ThyWF/b
TbS3SMdb5R5NjdiwqzsS4J1V2RbbTLeUThEswFygiwcQDxaGVaU/9Fg7yzI1n8veaFdGjOhQTVm2
dGbMaZXNBqVEXt51EYVTSJg3teRUP1MF3gWkSG0AEGDxVGPCqjTJrRcY9VKrvlya0kq2btc/OYXR
nMxAB+vZs7CiOjnEwTEZ71NZJU9gOxGGZdTcewopLorC4ZrOn7s2Rs+9V12vbsuie6kiOXH+8Mj7
54Aw34xFG1xT2sj7zNDmAzuBfadC0MA+/CLwqiOJPzWJ2aLjiOJG6ps599VGZU3Od81aHpiDfVeV
+bD+fVQlqhygOZM+3bFkCzxC68VN2EzFgz0Vcu048V3hQWE0CKRdUJXkq9nq/NvBnb2DqHJWEpKo
FlrqN0ZZ803GIZmE+oEoA4s2Fg4EsaGzANK5AvI7V9kDuNaWldvub9PaAc4+5snC78jriwrEb7jA
Rms01z1Hg4NbKg33ByBkYQTJKrE6WEcQ5rfzUFzNFk/vFMXG2q3t8BsrNiTLrnkFRu6AfgB2w3iY
QWq4U4BAdMPqYCWl3BmjEGvYSNOSIIZDmolmSV62f0pDX6AEBh1DJ4zOPUSWzI9CzJp8ElIpVTLd
gvPBBZCYDNzZVkxKoxOzUQZk5qWxfcaYMN5GlXFx35i/7Jb7leSO/SDtPF05Rkvjse7m1ZgZz9VI
b2Bo05pqgib94Af3ypXIdj0LZ7nk9bArXsF4WqEvGI+kZiAsjcw48wCBvlaNA2NadNXW6tEMUBdd
Z6U9bz6MEV9iPzn1LgyAaCyxyYRiBQrsQpWS+iFPmmlfOEa5SgdnuBnURXKQgwL1nOYcpAz9NHQk
Y85T4wPhGh5QFwjapo0uWc+DbgugyT+NsxceRQtOJRhT/ATDUG96XYEMhVMN9cAhJ6u0dXA9tmO8
c0dtv1VazquZkPejhuxcg56lkwXvgE3BiaJNqylFEnpsG7q+NveszORBy0Ajwwbeohrc7EfQSKKB
+szigIiPROAQn83gOxCrZOf6jti1VTPvBtHJI3HS4HIiN87eB16rM3+4lMuoMucnt29Jb0pbSGdu
Y96pok1fZSLsPbB1qtMoKJ+lN9jfaZK5eGDgDcd08pbYu9grUEzlSs9TdI3yGS7HMBSn3Kv9hWOb
GQqyi5iqmYA9inyEu9WBeS21YnwuaZpd3aXIeVPvbehC2891Zlo3PTdlJ9q8PdScbh4STvJ3fhXX
P8JeTAAESR9fmZnZXppt+PEtLC66xTpjDZWxmo0uuhkRzX5JI8o21ozcCjOvGPollHiE7zTw81UR
JylxMZWBkt/CBtbwmq6xV4ME67AlLCw4xfu5T+IT/Mf5hz3nLe9ITZpnX3ZvtVlRXxS5v00mk5UR
gseGtHX5k6ceyEMIhAL/onc3922z9ECtEt9PPtSEHu04LyF86+u69vKrpJ8p8a2CuN0FHVrJmFbR
jtFmUhHXMERus4J8Vx8He4xu2jy0jqoJjVWmVbGO4bTCs6VlhxjqbSo+J94cW+F/q0bvrZNutrUa
hGvddZe4ASDcBgK1EK+uOwKf8vJi+hmkeEPpFtIsDfPwrTfUsDNNWz2oKo0bImbksBKiGenXsPDS
kEbjQw1wTchX0kcGLLzqV8yTa8V5c4oVNxNbnPTeHHqttzRF8zeh3eFX4ffeIo4DBDbhOTdtrVjo
qzH8NboyudNtplaqs2n7BcGwBzaqlrAf6ORYdnyVSY65Idv9MZUNEzjTcEhdu96lrsQ6MSZu9TwX
bD5++j0KVdhclJt0a4hqWA5VTTyrL4NtAu90wOUO2XsqUJUM5gaKwWPS3YtO9MWekpKdE6QbT4kZ
3Kd+XD7O9QSuMETVKNZZk7nvMhyQlgz+9XAY070vWIdjONpXwkqsI8RWcwmir8V6ho0nQO1+Mw0/
PJWqp82UACOk7avOnS2JOKlqsHx1VQPVnDVrYjQ7P2EY9Iy3obPEMTxQ34MQCyUnuwYy2iaLkq7J
TYEt7wrWUHTfNCUWAW1gFgDXgUKXs9RfjNtXDXylK7vncowuLHYl86qryHPE2kgqSnVV2IfcC6K3
OKEJaUbpc1jkxiJnJTCWhII5elVZefWqQrd4HvhO1soZ2R2YLyZYDQvQ1GOrWWgjTzZV1LwNCRS+
Rtav2lPjhtnp5iaphgZiti+2guTKUypd+0klbbOVesrowtlIU2PJSb9xJuqb2royC6h7qk9xejjp
sMzmErcaKCYuhcNsVUyvwpkukNohuKKL41E6e2qtYugFeWwluPHpF88AG658z6BfPPjtdTMnLg0T
ekNhQASzNdjtoqJx8wNEfI8UDVSqw/iz0CkzLTPcko0djAhdZphch8oBBN3adrgRtuSh1LmzchvA
Q9rjTWB/Tl8iu67Pxei9u61ZH8UQsig0F7Y89MtH1vx+Hblonu2DSQjUvZxKpIK6sHdBB61BRio5
TGhkx1zQNW/z3gDQUf/KMjcjiKrNjsMQVxxvYzI5h6G9H/Bn0ld3hidnDGIanCb9DSLCGUhOEGrs
vGiuZ5FMKyuAckqeUXLlpsTwCZKpzo6sX3j81Q4k2LiiYsu2Y9aYL4kX9PspGmgnK7xL8CrMx7g2
cHIm5R3HsRIwNsD1MIiM8+A0QHCVp1Y41CwKvzShzYgZVgetXhBoSV0dNnz8GEsnkJLXLhxmDEGu
zWtR52sVFcW69WrqtbL0T5j+46tWcZo26G4vAzf9EXmlt+l9RKsoMiFqgijashk3B5dtqKDTNohD
XwzgZ4GP32kxgTYtxmBjG8G3IGjFZowgS41RJ96CquaXVTsdE9U7u4gx7Q0E92iXgMfblEUf3iUj
usCiHxzjpKt+WMre7t9bUJQFn03e+0BXyRvuZ/w1kS43Kphp49f9O5Q3TMRU+zfgQqaSzrJnHZ1Q
xcvJoSNV2ZbcS8w+YNWbrn5LimDkFnbUEUCB35POyg/Qs9wbcjox5ifGN6Dt6bGtaEsKKbJ1FSA4
GapvwebYwwbVbzrNsdGtwizPl+3czt/sMFKrKFP20pZTcw+LvH6ohqy+Gmpb7ojkhE3G3vCih/wK
xxuc+6JHOomWUuOyMMzuDiEdGbyx5QIqXXUORitZa+GKcEFDm3+7KOplm0Ush5YAPE0fkn7dWva6
vyqjCidwtqMRvhq8KQJ81OR7WOV8W4PZP/TpVK2NftIPesY0pkLRvXtoVIhuc72vptJZqyngl6Gm
A8EZolg4o3zirzZ7hz0X0qt4j3BR8n22/cYNdPo2k4v3OMikvWJhCI5110eHHPsngRO2v3Znxh4m
K2nfLHwVr4ZsPJc3pwlWWW8+dXyqDd+uvAtgtt77rldFi7Lu9Loq5moVjJCCR6NaT7BpDlZP1Jho
xXTPoOREhpy0V2pK89vaKrFCJSWeeFF58Tn0PWdLHBpn79rq9hgXxrv5QjWOx6ld9aLyrxuaUs+U
ylSYEZyXd2OEA74MSuqgMlZI251oj7HVT2cq6EdlZ9OGMFVw5FbYVcfQGh7LmbpWVHO17G3vrdeO
ONTkYV8IyYuJxmNCKxJXJNOGd2TovDpx8e4FYYwUoNFXCWtAtnDL4ZcpZlo/CYBVFtW8XVGrQhuO
qDFI6zO/CxXYm6xw4p0s/ZLRNlqGwUKEoQ1itxFjTQw8/zfYU2M7OWGy9WxXwSDNX41hwgM6k1G3
dX0NglVP+KI8Jh1VCTGvzsuc/qsDl87VN1ZQ0OFSur6dmnl80IqQupJuHSN3dMyjLBk2SWy8pqMX
L3FiOVunpHWSXLIjN6QmhofUg4JMU9Re2SGLA6GjfXXCv/w4GZDNa1mmu5zczGUPbxIovfPiYF05
6Ky3vzkedpQ46qMrfwye3HT8rgnvWyVZJtcYIhgGLHik6sAO7orE25rOaQAtHbkaSp6b6VPl1fmd
U7tslACOMK9YszaYG4xmMupxvYf0LhZuapzntISBLu3vJQvykt39VwwvsnU2YXVr2k17EqBTTy7T
iXPnhusAUtbaCyP/2kyn77C085VV9oi9Teyxd3U5uy26XZopShxIlN67X5HEBrUcN1U0Q6ucbLO5
GnVFLh86xbp1MIE2Pm48Jq2+9U0BcE90hO6YgTJWmH7de6D29RlWZnRT4YB4iXUx/xJTkT8IEyOG
ajvrDmNHwkLU5ejthoLb2MfPjtEw9onvD74lJscVpntcmobYBp1R7g2fChBAt0hv23TES4RmW9H2
C1T13RfMx2LXKdclJqytRQsWn7YmLBuuEvbg1Frig2X7GAq5mZhNpcVllDcR0txu9IXeTsAfae5Y
zZFccI6UAAmCZsgOaToIkIRdQNs9DIf7DuPdBrMXO9aQBkCnp/6hMot0xal+2pZBHC4ttPZjpM1w
iW0CxaenwHHppyx+h9QGBrJE6Cc+Eq393WsDhDZlGciIyWz452HkID6Esb/xMdv9qOixUo7PGJ1E
n6ybXudPlSsL/Ic1WsiyAyC3ctxKbJgiML1D5CW071Jqi+tkagBAMHCpcdu4zq1WLXslGQ8t1cSv
Bhn/1MlYQ2N1e++Xyj0sah2+nYCO6CbIZvcEBRHpR+v8frjA6pmXQ5Vs4+m7jzN1XxiME5YJ8mHv
MI4TxH382GOcQpDqh0NblxghAr9wryAkDgsLOBAfBAewMfn1dYNzFSk+xm4QpupOmRmWEqMXi3jE
zcdJxdyUovqG+AiQrYCKO4dYyOeo/0GmSPbdN8f2RA0ePGboWhu/mot9MScj+5mmKCl5QGvtTlsq
IrG07Kze+12uVx2F0dOsZ/ANTd+yD0E89SMXRHyRNPu+HhgGUDFejlE4/caD8XrKg9x/63tUvdpt
grXKxnobJZxmir4YgVfQ4djPQy+2jGz0HF5dzjM+JVo04aEck3COkYe96qV25LweWQsXbqzHo9IM
KnIicoFwcnwAmEB307bAlMJia3+2whj1UjZF8Q25OrsbG2wfhYYNWRF/tFY2vd7ZgvzV5t1wHDvM
lISKMjOTUZNcsF70wFL3TlnRfWRWwcbMY/pxmfWCkaaLlwmboWfXwRbHbLHJh8DataXCwSVDO14U
oSvvbYhxxwnHHM9+nSwr3iO0HciAA4A+JqxclHwDhvBAhPAzL3l8CiTmU4rk7Kn1SRxYiMGd0G+8
Jlr7nT2cQdSHryG/v4y9nqo4ZvMsyoAYj0l3eyvz4nVDRPC69ENotwN1fuqgaoQks5FoxZqLXn/v
YG1fkZ9JHzHU1fcGZAb1QDxsQ4zbS8uYukNvAa+r9JDsct9rrvTsj7+UE/Au+OygG7afcgnvM6G5
OkDTMJqemZQmnsM14zisy41OkWrC6RkmoVqiD7/PZtetextnpWmHU7Qkt93YSrd6hVVP2xKD0Rrj
DkgETCkDMyLwN9BJGfFQ1fhjcGaAoQntz0710SoedLSpeANPZjwzbdSZ7Tdaxum6SJgInSlWd+bk
ufu09GKcBEH+miTpS2+ZCJ0Ra4hUDHUExfRiGMXMaIx08IY3xrLEz3uXMMHACH3Kqzw5yklwjwCr
ccOO10HCEfw95vhvwdMeioz//s8HANpv6Nj/4Nb+7+ZncXrLfjaf/9CHvwOU7R8/94Iq+/CLdY4K
Nd2CKpnufjZd2v4Vavb/+5v/6+fvf+VhKn/+5//GwJy3l38t1EX+EX/GYNz/kJn+gKbdX0hmfwdN
42/9E5rmCxPOGZgKG+w8v/NPaBodaulJ7NrIfyZjtP+Aptnef8A8t9HKbGXjnLhM2P43NM3+D4Ea
gjzi2EwQ+YRn/venv/mvIbv/otmFP4t//PqvjK1PaXE0jbg0n6uTyvaZRDA/TWM6+FhC2A7hDWyW
6SZyQOX2TlYvnG4wTgAQC3qNrIu1B1AaynZJt7xs0y1UoPboNmkE3yqV3oIp7uG65OFfcVwG4RT4
CgqnIGf6qznuywX9c3jw9wVDRZNSmY7pKvMzG6cuIwB1bR3eMERi3GIhQWgTSXeV1iJcul32rRol
Sm/uM/VkICZsKrJ2vhj2/zi/fbkGHPuCb4z/uH2/IwH/MtXbYpBqpSJ2yIhdeQ5mJd6y3qp2GH3p
UzZm0qxk1UbPf3my/u5efUwVu/xYbpDwLT755X9cnqS/JlxFemxA+TbFTdTk2j23jEK9OJkrTpMo
9IYUKXWcyzJ8IOL2MjzRF5ZY+OXseRjdg0RfZWPu3Yp2CECuJ2G+xt9pfYHJ+zgR/vsSfdPyhDJd
6TtoLR8vMQvsZurKPL1p/Sk/DpJhlchvAGa6ONmqrVkpa8egoHOy+2j8Kqnp973/+GwI31NKuJJ3
Tf3JPjDr2FZ+k99Euj7FZhk9AODlTENc3bVB23tPJiGyKCwBeKDSqncNlomVn+p4n0yRtfrifl3u
x4fLsU0lTYIglXKFzajbxy9jjhV1TVvoG2oEXqm+tIf3Gef/yfTHJruKwLe/zZxBHwu/EnS0mM5b
CKecjqFR5OF1AogaV0E/tY/m13fq95z1x6uzUMB82xRs6cr9nDcPI9jRJG5456o0C1oDxXzyBtG8
WFavN7+ldK9DS2MApj2kcWzsC6tIvviKWMY+fUMsPiyJQmGoYAm8zIj/5UXSNSO5XWB4Z4imeCez
stQbk+PvwVRZ+5hIlPYv7snlAfz4qZXvWS6x9jZjlUJ9SkXom6aPyyw0zhP5Rwz11JSoI0HHPywx
meepLOSdUVxUk9Dzr/EQXrrQXNxiqNp672rXf/rXF/R7rfjjghyJMdjCrGeLTy81bCYvYlaAGg4B
4VYFkf9ez9Z8ZeLWvmqb5lfa9/4GHjTV7TwydTeEt1gAy19k1DLdwELR0UEu8ZMaZrwemzo4mDkD
xAutvUfZ5eW2Gzq9+ddX/Ql5x3tuk6xjmcqyPRZCX37aNsye+qn1hH3mtAkOuinbrVFFP2gLIUVW
A4HdLNI3YR5j1qUp0K+DPDeOCoT7sivCCAPAjCU7oTYgdQ5AQ2222PFC1Mm87q2Tx4Hl9otL/vNt
5JKBNpi+40HW+czSKGSSc26OnLNKVMqYUGNf9ZFMNpqV6ar2GufQQlzeeeHkvIw4Fq6ScHhhUBz6
cN3qzejCPk6mKfoi0cL6YzO5fJUOnUvFhsbVfVoy2WtKCvxanoeoiZ/IVgo2sdTdY6PoFmF1ErfZ
GK/imoHOInB9WL7VxKhv3BrXVje7e0bDrJM9x/0qsN3mvWMJXjHOm6+/+P4umQ8fH1TPdITpco22
Qx10eZf/8q5mXWqQPK7FOYlbtpemGYudnhJSTH0qGq4MLZmZyp1dp2+5jhOSF+ZpYxS288Xu++ei
4fFFXd4VHkFbfT6yGGZv1fToxJloJtZSxNIfPhoYA3dhdgqa9qufd4kU+/zBXc9xfEuxTNnepzAM
NHVOGn0qznYRxCaQ53fSePJNUcbyhvrQYZ6BCT5cj/2iBYnz1XP7x67P8+Hxs9nxTd+X7qdXTaM3
zWnOqzYGFmMhrTtglHG9U+endH3bfq/knBy9TGrch22JRbOqbp0IQlqRZ8b7WJQPHvLd7chJ89++
E+wewrMtx/dcm0GPT48EAwpIh0FzpldUvkx+SvgiQxc8F11Xvsicd+rffgjty3bFaRUAsWTH+PgT
W2VdnkNnOHMW5SFMQBDsUyA/DARCMyygbK4crZkPNFXPzIVXrUaGoQymOb7aSP5cTmzOY5cFxVJM
nH0mXgX0O8nh98ZzBHH82HoNoOyO+b0+CCMbILapr+lmBushyZJjmw8aJ4/GONUXCo8C82Yzr+w3
T3/FffrjBGZTFrgOTGWqBG7P5ff/+poOU1hyQDXPyh30xhr7ei+FHdE0KdwXq8CkK/3JWoTFrL8I
ovkdwvPxRbGl69gssZCgLfH5RGE5Xegx7imZ/i3VY9n3KfpAXuSLmnj/d9Rp6yQprW9s3HvLkOi1
xQy4bqDepveaRGa5mvJh2I7RVGy9ULXjF7XDny8yjwygcst2XVOQ9/3xq6nMhi5vJeTZtIf2sWtt
avmq617RnepjdOHbqjmJegZLLAfLVep+/+Lp/fPwYV++G1tZNBttyr6PF2C6BOnigaNkKHzjuZky
lG7QhitLhMSLXnYZVVn6OqyNCAdtPIVPfRjEZFVZ/vBIesq/B6i47OIfr+fTyoa9JOuTIZJn+n/f
cOzvLT/+9cVn/nP54mfwkyjYWD//eCg8q49rL/SwtteTNpfe3HbAb9k7cgbyjl2Yhsc4ISU8NwnE
ptXhbENMUjvV58kuwlXXLUGKtz8KplPXlt/5Xzy0f7OZWBgX2Ucuzy7DbB9vSV1EhWMOjXvWKc/E
71VEj7FzaDCHvuDebh7/9ffx5zPocWxS2LsuR16WkI8/bwpjQ4Kzcc4EcMRbh2iMBQnhxX2WFjEH
YBvZpiY1IL0gVR3pqC9egd+BUx/fUY9zJnfkchC6nOI+/nyjthjTLj3nnBhOt0P9Cre5l+bv1WXq
0YqdlTVdXhBmEZ/62cuvxeQ9ND7ZaHEyuNuQpI0vKsa/WTW4Igc5w7VcEi7cT3fARjcp7dJ1zwb3
57GOi5Cq1Y7Dq9JhGgEnj/olZayWUc0eDwFi21UJjN4oyhl4FMj7zETp74MZDu9wY9qviFl/c8P4
lviqWTI493w+n5f00IzQVt4ZJyH0y66Wxa7psuE9jkSxS6xkfG9DjI6/j1zjOBvu6l8/MX9TqHkO
egcbDVuNIz9HnrZjIX1NKt/Z6+PprgkvGQZxgmA5JYfCadtDFmK9sBjh3OpxTDeJK8uvZJe/KVMo
rC0OQVJAjrQ/x0KxnxfuzLn0xne6PQtmfm1YY7thEkHdpLDUv3njgDusxjm5EL2Eg6BvEzfpDjbw
pHiV1gk+I9G8dSHNJjpMmtEnqzu7hlUsKhJjSTpSpvjiaf+bozVHBIkewOtiy8+CCbYFaWA7Ir/y
ckxjSkDddmgsB1m6aCDKm5gOd76sNP5uxWP3MymvKfzNzwQayGmz37vYENl328d6qKvNRCpFtshq
zmDrL56OP59PG4+aL9ALXYSXzyKD4bSjyD1GBZll5Pily6Z/oisTHbysGd8zx2+JACIDYGEb9FBR
E/o1SSz9kar/0aMdSS536FRXIZkZK7xfoGGssCZ6wgybzWUkfWtOUf8VF+J3sfBxGbKpdzm++8Tj
/ik+zI7vDI5orHPVlQMGVfwAyxpj6BFvCZeU+y7DqmVttweFq/1BSfnDL5GzOjyJv9rBHfai+H/U
nVlz20q2pX8RKjAkpn7kKJISNU9+QciSjHlIJOZf3x/o7g6bx9eKc+O+9FNV+ZwySQyZO/de61vt
jMNNi4WjtOyhM1TzxVL9h7XSoiXqCbqiGIj4tr+vlZM3GfTN+JJK6h1oG2Q7x8JNi40wsnYbZpW/
G30/eCBW3jgixe0RdcarvAThaHfxp62L7it62h8vnLAFtTarH5fw7BTGZ+LUlcgj1GSzSymjeYRO
X62CuHTvSd2ID2RiDrvMTCY8RFn5rWs6CmUNraOnJ9a91rTWZVI2zaPNaOtdRNF/67Kd+toWfR2+
6VkFCm6IaG+8OjQoe+OIhiK7sZPg2e8rVPccG5fEOmcX0IDKg+7reHEqisPJ8XZGNTXXGt2Bv78i
p9f894eN199xKErn1iCvye/3MUoaaGuo124GfD9bx26rR4Pp1a7H0XerCoPrw2sCtiiN2D5oEaRI
y7oI06fflDdjFDHa1ZLMJdcjzJ5GIe6ZdQ2Lyo6UXOQtaDRtPnUyeu/fg95wbwchqyVhsPBT0uFB
Dm0Pl4B0QuzbmHeCRB56nR+7aiHdxYs+LPKnIhh5vMe5G6jrUwO6Y5wOTKiaRdjI9i6a/PIVjztf
NelhpiyqZDRWUxqbF3UZj9d+WPTvf79s/1xYGEkwX3BtznYQLs725bwj6VIMLJ4i7p1Lu9BTQD9D
9xIJ08AkRohMVEYGBJ8qR6Suii8Ksz99PG0Gk9ap6bDxnj3ooZ9NSOD6+EZpkbZH+5quDPDzdAbr
+qLqSyyDWE7khrPie0XgwM3ff/0pYeT3h8afX3uGMBZruXUehTp2gY/qK8xuqIV4KroIx6z0aUsA
opz6d8MT1StrKFqBUTeOkBiKH0btAVQoZOYTusfmcFuxosFOwzi4auAu1IuqVQZDauipi9EcuY0i
iLCrMtWVOy0ejGMj9Xgb4sTNFgZwkXaJOLCcFuzL9X2gDePzRGgVHC8gdQaOQcKoV7E98KW0vDCO
SQkrccFRk024mBqGtPncTSNATx+WBROwR9vnf2scJ96B6dkHRFX5S6R38rFBYL13UNYcotP0wKl1
95Zoguo1j+eF9+9X90831zO5Rs58DPtH37ezlVX0tZ3eaMyRcMvTSL+pDCvcmXZsAMCexu+k6iBp
scZorY2h+OLh+mdhgFbIYpFC9ckp/rznFuL8g2raG9d+1VMOFHH12gUVdyWLELaPrlkz7WZ9/fuv
/kMlx8d6pHAxFXD8f9QjPhVPNlswr8PCD7+bLVQSu+2yJYdVtdbMqb9NcEwcar9yby1zgrZwuhf/
jW/hWbbj82WEIGj99+XQT/sh1AawGik2nwx8jadQ4DrROnGMcIFQ5Lsup+ANDziwpfnPi7b5Ku1k
3gPO3y5vnhN5Dj0U57T1/tKlCJlSZ0IQEBUOgXkpUtGQJx0D8GBKrccZuhgfta9bCG/Pacn64kb8
89BH2aHT0sMhzCt+HvLkNBlZwQyEaN8R2spNd5pHL/P0owv/bek2FnPNv1/0M9otR20c7ZZFrTMP
xdiMzjbFKAX2nHttcmvHWb1so1BYKAxKaAllCfRg7l4xMqxAnBrNVeY29TKTGCDrotXWbpVXr1Ph
Y1yrXVKwlY8HecCCGLlTeXXqObJzDYcehkIQxtPTabBHc11/+PuvOCUc/3rbqDxcl4kn7Vf20n/s
pC7+R+xyY3sN+rK69GtTHmwhsS0rcT82GdtSaKQQoTpIKejB0/c2lY+1MdEcDGUIroB9cufEIlmh
IUeEi0o1WnW9gyTez6/KpHhJoEd7HInT6Zs+tOUWfUxNZ9eTD15k9Z8pSJWb0/pVJk658514uhvY
RT8gkhCBpM9MpHSwh2/5ZJrPKfoKJPcBe3MM/Ef3ar6hJ60Lc5R4MxGLbWTfkZ/UI1nFVelfBzg9
cTGSqdSMtrfuHK0yeDD9fFv2YPU9f4zfwGYJVooxayDjAGrYnhoGRaL3N56LM2+aqieN5tIlLfp6
3dlte58Lto3JvjbFlKCenPwF5jrtLcfedqtwbqydfLIPXtMY7Tat9QiDeIRj02zSH5GvFY+UWeUu
bCoTjfjQlY944fRDggrzsmmT6d2LTOM1zgN3RzErSTBgqymkbcZfPMXn7w1jCuEazHVZOQxyos+a
B7bfF2Ni1Po1ZjO2kaGl1LHnfUfY+drvkuGLEuQPCyYSB8OgVYZMwjfOiwC3rVvXGszpmjIhOpQl
j7sxeeI9jYVxdIO+RJSdHac+i1e9bTNNVcLb/v2ZPzVMf33m536qK3jYBY1D1qp5L/tlqXJ7o8JS
IvTrgfYm/BlHZ0+cK/4QTVq2CPA0woxNU2dTjFN0FJE07odClp9lG0fTyhF29UrsJjUEYGKGmhjj
dlonzFsXAvHBnpvkYdyVu9pwFNq1Hu9ENiKPw56dxRuAEByLyybmrfBcyo3T5J7AqC/3ZC7rP0+u
81mZfcFgg+Lsc3Z/s6LDgdgyWTkdLjIkUUfhMpLFJ+LeArwxDjV5UqsylG8JdoI7HmLvVtDaOZCw
Q/s9tMU21s3xsi7M+zB2xHrQwCGWPhjezLYnIFmi/4TAYh0Rjr3UVkcJMkw9xmhyC8GPqCdO1DM2
DZnVz6H5MFjWtZyQfK86H2oJliWJNi4SkDXNYbyDfSahrJrQzJIJ/qAxz9fpr3G+P42eeGFTgEcd
cqxJO3RNIvetghPip429TvW+eJF5SPHBEHYNr6ckVqNOb20xhGyPBs9Wit+tMXwDnyZXX+NW7RzY
A3tIhvJh9Kv2x9TAKUc0jTy/M8OriAPr1s/MCUuMBu6v07TvKPF0wifnVd7if9MXB1RAOVjaHci3
wtomkSuvgswbtnSGeVTo/Xq3XV+UOw+lya30AcHlFXPKKQ32InSfdUBJNOnENtRDSHla1cbvpQNm
5bRPdBMzwcSovD3k2GRfuyre2mgMhjyJNila+z1YngHClim3ZtANh6k3kTHPNWvSdj02IDl+Fm6U
HuMENUBeBCyredYfpCUV6YdCe/aK/rOYUv9IOmhSIeEM4O0GoKgjK3/L09bf0/nVNm2TQq9MjOja
8zEM54i8EYG38Qizxb4xMsaWaFkv41QDv9y3RrnDhNg85tLq7mCZct5Bn/TkGplEiK2MgdxyGHmL
078k9AyQa1Tb97WRwpprIUi4CSGWoodoVQ9+9vOQCxLbxDTLEa1usPtrOKJeo0Tau5w95IaoRn1r
2Si+F9LGt8vxr80X/tyijucW3+mAJ1vJZTjdNLxG5jJAs/U9SVNxxczH3RYK4Wfb+QVqVXa6i7EH
vNSrQ1OF5Tcr6K6yznAx3nhY5O0iWHIydtg0baS1BD6sMj0It7YYm4dqIrgzwi59GdvK29dpNiwb
WFiL1JQK/bLI08OpZgX1EmPblBMHDq2wHqimqitjTAnsEZ62r7IyW2ORFMfYjMvlyMHte1/K8qZg
drkLba1bxQPy165AajDGfbVyu7DZYtNyATIyyoXuqfwrWfh3HbzNy8KXw0WNF2IVa4O+CXiSEUaE
WGgqERmvOO1gfugjcL02x5SxakB6LIXQIxwGLhOMMdailYE6d2lWtXhWMkaBiYpTI8mTxAgfmbJT
geZCyLzEof9kKNdkKQ3e8jBL75rBdd/6NnoJVGisvULk2xCa9k2GopV+OTSo06oY8Zo9UqxuENbw
xeKiXWGZy5e8jG8Ti/NR6qylKEC+IftAjjoUZffO5B/T6ry/Jg2kGWzSHQicprPesOWqR/plzaOY
D0M/z92DzHgIERpgnR/L6C2tWf20BCUyv3Nufbre1pBY86eAemEc6/AyACGwddj1HyXZH2sf/9Vm
mFlUqtXVTdJD9xxFE15reRPuUJ4CaLOL/KAZiN9wTGow1DyBtHfBoHdcI11OyNTy5LOX6MExqJyI
0ZDL8hIn9rB2m/GOmDBCUXWnesU1w0LYDPQQSCdNW5hPDpIsy2aXUXUiXyOJEnpxmsecrl42Og4B
Bbihkyl/D2RcYsMgBXULFYacBsod+r5d9o6kx36xbNV/5OFQXg1a7F07eandY4Ue96o37U09KGun
u6rfGWLCkRM0aj3FebUBpwbVl7B4uMVJBbqulksnyZrHU0MWqDm9tiliGnRaysbBbB6xbkGxAetq
XkQ5MhkzAbAg28Hes+WYT07Oqu5b5YMZ61fTwC47FcSfLiqtsRdmDDamLaH+a8a0z0dZbsGZpZfK
g80ZhyOfNo5G9SQ0OAoDJo6e31lCcm8bwFSD/5I3ovqsmgB1llvhS4M4o7+WTnxX9CYCh54pPB6P
g4f+4MJJM7Gps8m7aizP2gnDtC888NRLs8McNJPly7hq7kcTOo5fe/baROV8lUf5jeP0yaFrG/vW
m8+kfuty505zdMKXjGrJudHdYo7v+7y7N3WL2nny1xxdp08A+9NVN2blz8FmMhdHSawJXFzMTWJu
1TbrLMaIVqj1SyyA4FpCTLOOFumXDNoyBMu+2oJ0RMEhk5C9TYteICdfOpqdAGkM+4PeY+vJ+1J/
yFHubb1Gju8Fp8MVB5HQXSUTAN7F5DXqEVoEYsTWl/GqCgwkQYN6FmWl4eFNsH9ZgWEuIckzAFTJ
uDd90TLacXO88jUNsECmV3UM+3uCHgLKPj0aQ2vBZElJw6KvsYWRiAMs7z9LMo6vDCwR+5T+0dqS
lKSZK+J7M9UdYEPtHLDQBRvcx8Fdpg3NwXSb8jorRgaJIpAz+Je3HkOY/siRJLsGP0cEWTQa3Tdo
qQrm7E/ZD30eGNi30krzzymwEHjO6cmFSsOF0hxnVdoiWHgpzWGj5+swnMG7JEbpXrtKpxAXOE0a
vx+fslHT9lNVqNmxUh/Jk4y3JxmNqxdiaenSg3rBhQTkRqm5Mi3FCYcX/DloIZvT4vSvutMOKZOJ
nDghSSmy5pkUM6NqodqEt3xqfXazciISwqp6SAjzu2xStIWytO7aWZ9S+DB+AACvOUJ14SrNuFKt
5zGIT+gdW7xmnn8/Wr1zaCELbSmDjEddA3GcIlznsbM9RAyxix64S7zbIiznqnjWk/ah43zTs0Hj
56eRdzuYBu+Mn+nma0VZQauhrtm7Jbb4BG6XYuUBGsmf9L2kFT3XkRCrqle8mPwjKEoJb4DjtXeJ
4k+nWRcYuqN6CVXIE+h7MHlATos9B5ZoHyeG8+4Dnj7WfkrCiodxYIcqXx1wpZmI+iclvwsh+biM
RiodhgmmAqLrh7DytGuvjJ2NtKYBEpgxFbvy1I81NZechw7yIW7zzhnFjcBaqq1HCVbqmASYPuI4
He76Ir5OA0tOy66bTXCx7Xb3yFjUh95q3UtDW+uSbAeIbo6kXezpw+TuTuMh4MjmB4FU2otO1Yth
Slrq1mor+VnWJm1jqLIZURIVjXwISS3WUNXEUCTNGNeZucEgPIGxlMMrKw88pc6xGZsDvYQMx/AU
36v+DT9maAGeifrDMJmPyqvEHYaxmzGxH93M8R9Ha/B2rKMdhtGeL2/oGlVXwVtW0sgMaISbFBrr
0Um0Fc86ninqlVBbOrlRL6vSBA4A02hhudWdHejpjkY8ojkF8CljpvsauVV/aaSe2ERW128sN3AO
UxntRWIXFBExfEo3ekPRS+UWwfm8HjGLL00Mj1gkkXenzSi3IoK0nJEJ5wIhsOr3watmEGToTHjC
kM99x/kn8c5lTXAsiDUrVs1giQ+evcDfwQxtk6sySr166ZTjcOHmYEoKp7KPuL2rH4VfOf1GG+OI
pBNfJM/ZqM87AAd9qAyDVb94XaS0S0JMOmjYiZnLS3fItW+QbNxVZSg/XAzDuM1U5i0DeBQLmADX
uWftxz5v96bXD8fegZlsJpm8SgL9U8aK41CSxNltVnhs3uwD6RsrojVCWxr8fOnELGZrp7XNy5HU
Bn/RV777pjpqeeCcKlL7tCjEUxaSuUXESjtcd0r57Q08nEj6mOUymW7JN9efDJyk/H3eQJPLRVu/
sK0p3hKcUawziJG3MAKDJXZ9gSYp4wQw6VZhL0+d4p/1Q+ZI5S2I/guuq9hqr09N5VNLQmrgUGhT
lzvpcI41x4EqOg803m8z73h1zLzk1Tn9a4luxOMKxGy501FB8LxEBtL0U+1RzUttknNKOf2rKqDe
yuYGdUhzyFv5Iu82oiaFIXKs5oZsSG8F7s04smmicXIaDgx5LF/jpO7fWc97fLkc5diG+cRgPjWH
eUVRQHzPsw6zh1QoBxLLkizq6hWzDpmZ/hA7PyC42axG81qWFfOBoAjb5GA5pX1wnDZdZSALEwyR
cfnUzAfeMO8Z6DIwYu4Te6x1YjQ4pwORoqvYgvFmbZ6Hhk0qWHaGymkqXqrKb7B9NSn4CW+4Ba6j
rjXhNo+WDarC8UNewygwf36NslL8hVpYnVZJwVXr50EEhnoA7lgGvT1TbUAGWISPOHbLAI9mwUDV
0KJ59MYvZyAvFpEn5Ub503Ax5tGPtvOwu0nErmwHN72ExdgZdbHLIz+4YHVwH8OeXMoobtmk+IkL
yt3wQkuDbK91fgIqj9pK87LwXpW5ecU7S+Ch73fDMhGNcVc2bfPIbef6UW2S6jFE4bpJAQkDcM9v
cxFM09KaLH1fRdqmb22YpI0C/F5o/Jcwezt1Qoze5jCuMNyaehqs0JhaC89Iww9f86ar0ZMIB/xQ
j74XMQ77hQLtRN9wvjiuNz9ihepuGCJbh0GziHoY8dH9vLEQBR6NwWDm6KbORc6Ozukk61b0oOy7
tMoh/XJrp0TXOcGkepCtC8HZvldN/t2l8L4nAqZcx33+rGURx1U8oCA7EyNfCyNxHnI9NXac/wCY
TjrNj5TMkhKjzJFUHEzLVAj3Wtyw2bIO8nyEQQzrKOXUkPe0/E5PcJLS+g8B5SH0JNhpcdoofu6o
FuTWpUTft5NzxyKCB7ej1z3CzCkfIy3+jszJvk4k0D92QDGuPJMjOWbE9rJXsEoNlFq37VjX7wBK
vDsVydRiaeCCCelrn8plNLvMekZv0MiYZPYirY7hCCZDc6ZoXEwJBH7wZTpWVdWQMTI366tcDt8N
2OT0tXTKxLENsg12deiCZNVeiCjTd57mZuveG9LrqU7qEK53/O3UoAkzqNvoeirk+JN0x6efU07X
gUgRdJn1SBvrWWQzbD3FJPdNUylc1MZi8nWaByLULz6yIQhuTo+7DElJKaktSAOb3+40S/0l3RDr
thmyh3QefOtOScSraUg4GUxYWUVmBbXsNVYjK6YJJx0Np7pmEc7xczkyTLhCLqyBJe9j4y76Jp7K
RcaY1pmnS1s9MesZ90NWJmArOiBFfRuLkQLe1vqaSKIsQ98wcezOwWA0sOjrEL/uEEiKHR3w8KaJ
kDUvzMDMv0Fi70gMsaLr0+om0GxemLZ9H9exd+wUJd/m1CU8HZHodMgYGFJm3ARWZT/Wsyr7dLxj
P6JZyOSbQynq3FtgdRZ2RFISLolj8m579I6P02khrnV+dBFEh6QpYbxGAyPJFs3hHvVMd4B0Wh0H
EwIuSCT+CKy/BPn/3a6dYG3FUr/R9TrawDNMX+14rHfxINZkWNlHmmPaHeGoHF7mTl9lMTdtjALM
LM9aftXbVf2aiRqTJnN54DvtcHeaf/kgVQ9O3nOoGfJNL22xa6BNXp+sAQAXSVSaG5LMysvnTJBm
5qgQYFk/asu6CsK1Vs4tItWV6i4FzHvMUO/edn5HktPQdscWTerWA+zpLSrXfrNMNzvo88aHsb49
Rj4AFLR58Au6RKctgi9erwexsS2IHAtwTgHELiroIdcJSQLuepE3Y4R4wfLf3WmkZ4PbqCvclsgd
nWjisTwa1mTAGmoITfP1gKrI8DaaQnzgJhgDFrakKu+8sQJJKezoaMcMTMSgeERO0jIFDYxTfJPF
a5tFalzRISNDJPWz9sMAjiT27UiyBDtO0r+3NpOE9KQROO3zxBGxR7nT3Ahwpc6z5rgZ92FWjpR+
HCxL33ZnT2V4SyrPsKV75NK8IEXl9CzhJzM2pS9oGoAX3EPiq7cFPdgdzhLvwpN2tZPkPu182a+r
ItAvDb2LHrq0esPCG11S0FCU2Ul6CXr8AtKR+V1VonnMZrWnV7kCHy+wN3jL0RWqfkKGs2F8SE1/
eCBMID36PoWBA+l9ayekfeVdZ25K4R1dDtWXfqmZHzxP8WuH0epweuL/3vz/gzgRAYuLWNJjmcEg
edYRB+bolUC30Sm5TfZA8/zDm2KYpD0Ui86wi31d6t62z8G1x1H33HUd+ilT86xl7BfB509Pl0QN
vs2cPvhCo/DPISojZE9Htz9PUN3zQW47ALHLqnS6Jo8NBzca3vQ0VRMiMuFRlGlyaAGfkUtSycD/
yrcyK1V/n4sgi9AFBY3jofk+V7IGmV04vSvJ+g5jMBF4qqvX04pMl4r8xjiVV3qkP/VFlnCKaCrr
xqrK6DPVs5IBZx5vTrfqf9p6fBW/16UqfzTn3uP34X/9f2pQRtzwXxuUD2/TWxqp5u3M1cz/6ac/
2XP/g5wdcRQiaBIH0O3/X3+ycP7DLMhk+OV4jHoZ/P0/f7Jt/4cOH1J2nEvOLEnlr/s//mSh/8d2
eCSo/+lIMCsW/8afzN/z60M2G0tMm2kUBxMEnPj1fh++FRGY0aYhX6Yk2A348BCkn0YFnx5ioWYe
wIfbR/RJcfyFQOVsEvbzc+cv72IXcHGz/v65MT6BoA90ZjgOoFydLvUGuBQbcZ85+1/ux83PN+ZX
C/bZUPX0USTT4CWhIYBq9Eydlk+0WtuGiL6u6t19ZrVPPriljTlNOBFM7d+tGT8/DfGDz0uLrOZc
+dJLXJFJM+CJcTv8bK4BK5nNbwURPd5Ufd8vgSig73LK+3/9M7GOobXHeInMzT5TncS9Yc0ZhNxJ
j2DUSDn6j9bJx3WcTMZaZar8QuLzh8sKCgTN9izeMjFs/34HazrZUZDS2sqjLB/gipD5uQrrqbt1
4NH4G7h3zVch47Mk7pclkYuLrxAJrskDy4tzrtRWTsMErrfrTQdCH744PWuvNL6aSJ9/ioP2UxeY
jhhI826cy1KxCgIwrN1+Y3tzZG7VRBcySZwvDE7nbwCf4pr8ILwqDraIc4VOJJRWsMAPM+yp4LyW
DfFzUkGBXSCm1Hd/fzj+9GG46XGUsp/80wPZRFRPgYMJRg8YNzvR8BiaIDus2Hz9+wf94dphyRYc
emYJg3fa738Z5ldWUhQxxJaN5rvXmE1qYIL+8MWj98cPEfa8brEtsmz9/ujxRFNRqIYQHEu8WwIO
dDgF3hfLxp8uGbs/V4tVkWn92YdYUZA5ITHZG8Nzum01TaDp/PIyY+z+c2dlw/szI2J+U355qpkl
zLYMzvgOvAUqjrM12DHHHrphRpG8pl/3xUJ79pfjDZp3Fp36CocD9/7sL+9xbxJWkacbtEwk7k6x
HtR3lpMYzW2ZE451MTT4r5fFFCQ2DnqilJ44aQTD3d+fi7N9Zv4aCP9P9jV+IZO132+ZBmXKm8DR
bRq9TzEzlIGEmhADWyAiIvWqC7eIrG9DB33i3z36p09m2TfBbxhgOM7LKHsaraye2mxDBynbjjR0
N2NCFl7Nw/Xw738kywa7/Cy7M06S118eflqohUXzn1ixiLAnLVT1O5aPdkfrb9pOZt7epdJrv/D3
/OnKzq+0wzqMklacCd+CxNQhcddEGMcG1KvWbZrnDoburnAa0mSG0GyJsOhK6/Nf/ljWXwcBM9U7
95Mi4vc7Gph6WaR6lW/gCzX3muNyZImK4lVlvdz2qmUUbmbi+e8fevbmWzYTDWy6WJksCyOVNf/z
X69wbwq38I18I0eDI3bj9dnK6mOr++KtOXv5f34OVRZiHd58Sq3fPyeKA79XhOQRJh4GV3baiZvK
dG1OsASM//0nnd8/EDQOXWK0ulxLntB5n/31J0UkQSEKIl+hWTbf4uu//+2zaZu/4JflhYQwREcs
xsxCHZRW/vxbf/kAqxWE1MJF2HZNxElUH6di30WpjqQLPzHs5LSDHMwJEaKYWyYmbdjCYxLCAmsU
i94IyUXK4N8jsRckabrVGPuLIQn9F9HYgtZmpKY5NUghmOw8OwyJHibWifRk6b4iQ233GTD5cGl5
wwBgz1JkqFld/FThUnWXlVbkF0lPCuZSpbW1b6da2VeoezT8AswB0D/EnE5zzemf3dAFxx9XZnRX
pD6nMWVrr8EwiqORNPY78Qbuh97pxS3a0xbCI62k1zi1w4ZhlAUXFjSYXdM2JKVkGakQ0HeFDCZe
OU05XjRRqchCChG9rHPc+fe8xMGxVfWkVsr2mo5ZUAox0pmsmUXYCX+prC7c2Y2ymY4aTQyUxiCU
4AK8IPxZLfVdnCsIXteDJwdnaRshl58zwiAuihPk2vW18TuNNvMlyiygPmNh5NkCzw1JUCI05T5h
aZ+j5Rsbk1HblhXxTSFYVhdLw0sYByon407PbqXrVEzKJDEjeI1oT2ekUwYXQeOE1kJ6M/SwJvEZ
FgQ++/YitSV8R+qckhi33lUPQYpSuIg5o6/8EcHYIqsJtwWB7STDRcA/wJXvN/42s6DaU5/k2c4N
NTB00mm0dNNnXvURILa8prOiE9M8YizaaWmVXVUA1KwbWML9DVMScN19SI/wso2nYmDlpzm96Me6
KC6E1xofU+yUCugtGN5hNK1vphH3QK0j/PUw62jooBspIiDECD+rFXAzwpzgsgNTTm1SpujNdz0R
VZ5FsKpDD+euS9OaDDvCqn4gn6w8RpNeUSwj6sfXwI1Lc+eWYZXcMDkfDlJkvralXUWtZ9pD/krR
Z1jbknBktUF7oamLLBTQ3sY+yhFBOYpvOFg9GlQ1kUXSzO6TVavGEQFJK8mgaSaSjMvUyeSqLqWm
k0Nom3Txc9m+g7c14FhDHyiWg9WZh8oxI3dTGW1q4CVo9Vu+TkIrU1ctsuWgxbraK2mASncm4jhq
SesIkHWFF3Fwnf56KjBQLvF6jN8g4VeYGEN3UGsRFI26TIOxqbZaLMml0Mg63aIidNUqN2xVrkOI
LfnGYtQV7ICUNw3TskmFt2SLBGI1YgDccyXGZJ1SpR7IKJuju8uW6FYvsrNHI/BtWFCF0ot9YIw8
cvOQ3F5OJQJdwHl+z5JiRS4gVGJ9YIKSi9YtNDpdSH8bJRnuMUENOEMIC52rULTUUFRV5NBMehN+
r2twvqtcZrbYYMYwyW3NiPfZEjzfFA++KFsG5lXaeGsxdcye9MYz+lVUg51fRJnbv6CqdaelbUXt
s8H8336kM+o+xTHSvk1qpeOH5je2SZax3oidwhikUDEPpVqQCqL2g3Rtm1Bs7P0BZNhmF+oZ7dTS
depnUrKzdNVhsP+IA7uwVqOdOSTPx6nTsnKhR1i6shUwIdsK3IyXTdOzoPK/LKROJKtdmJEHfY8Z
P7xdPRSbXs/LZlk4MtvW46hFa7srR+a8jibCjV9F7Y++GzRjCbYwPQamjdzHVtn0WcmCf02Yrf1U
GbnRLr2y4BGolEXch+s20VvnR+Vd58bwrA1o+QisS9xNh9SZAQIlAWMjSgqnJnKnwiO4RfYEYTkM
fK1DfBDnnJWJC/UXjkHI72Kq0MzvFUzgi9wbjGCNQxX9Aa1GPVumplPsmv70qKlc0k+cmH+EaduZ
KxNcPHhIMPvtKovywFybkQhuHKGy9y4dSBsYXf41qSfQTuSUYvVDaNNY7FKN/dnqjuZeYhzhyYcj
7vtrgtgdH0z6VHVr7kXEn49FTOp43ZFYl/WtA94x7mA1G+wDzoUh/dTeMmk3UJOWjMDQSirioqaR
9ShvICX3Cgpqmiegct3BDgDxF8VLVds1VAmUWku7bTQ8QT4G3a6JvwOF/eCs0BOHEujXOdaPRYHc
b2tNGZFaJRUGMEB5R3OXIMIy08mKonShkzc3WUg6DiC+uhxqubL4Dq4UpQLfifDFAyO1rtr64KZn
rX+3D5h0XraUYywM5bq1/beCQDs0jv66yPMPVIoIQUtm49zyD7tV031vpj9Mz91EOpip2LvPZFuC
2NFfUM2tMOK8wMW+EJV5Z4dludSlUhjkkuSKTF90OhMpgl6G3J6pM5RneSmjejyMc+pSGfNqjexy
S9fWwE/0zV7MAlyH6HKavOUSN259WROj9MQ4JlqJNL9B+hmumVkFi1TVqAe7GK4SeSWwg4moI6lA
7ZOR+9QW4UarpnFn0LO+BofdXfZjNam1ilj4liqZw0d1m3ee/Bv5aUmj+nBU3g7rBA77Q43Zap+7
o7dQOac75BPZuFWOgaYJT+y7mkpz4rfzrC2gSpv3E5zzO5Fb1LGxPz7EhIhCkqxoeCX8kC1iXX1r
+EVyLSQ6WaGMb34auJegarprOMRxuKS/Er+EVcgc18Dqfy2BNWvUU30eL/umER/SyWmQAFYJ9Ica
oTHuDJEiC+m78S2wIceP9p3T4uhIkUJC7FDk45j3jaeT3qEG8w78ig3cJBjlzuks986Ne4sZs3JW
KOLGtQ7tE4ypvpoGdiUcsiWuNoO8wnVd6/X3gFI2WWIND8all856j6mr9bWdWuhkC/5DWzH0NL9Z
ytIv0ZoQOomlJ7+QruJtKHt142GNBpfdyCMzSut7wkyvf2rysbfWeCIIdw3aMkuWlY6meTLVsB+H
6bO03XZd9lpzFdABQNCU289dqMcfaEzsT9V5DUGXKYVFG5VPA9SC28GjHTK/IjxuiY4DuQsh3WF5
t5A36V2783uh//DC+NtADvqtSfAenpjxgvIoWxuaof3QYGFfln4g5/jQl8iT9TPeY1IZ22ZvSAAG
ixSVHctUONXHPi12CeFmSxRP8lY2PSxzrwV33/9v5s5suXFsvdKv0tH3cGxMG8BFXxgDSZGUqHm6
QWQqpY15np++P9pun+MKO067rzoqoqKyUpkSSQD7H9b6lvJKWNjuz7Swlm5XEtVjJClRPjhbxAK3
D1m7IdZEx88mxbMI80X4F5kWWPeUhUYgmNJ/Y9kgELEhAFIXrcE31qtHmc4HT2wXVyM8zkf35Rxb
uwZ7rGIpv/tkrThGYewgXIfL8QuOYDFdo4rniKpU+BKU7W6VkxfNswBdZZi7OYZgYRmpQQB7WZCC
1ZHz4EJZuREUc8Rd20tzjLeSW1Zvll1LHEc4jdIL8zG20Rb1wkCzFcvAS5bXeJT5U1P3CFhV463H
VqBs8GKBImeOqw8TyP3zAPzt7GZEqeK8lffZiDS6IrvlkRUt0ZO08pDW00En55vq9pJuUF5ZTnBR
le6cny3ONN/pmvHY4Bfew7WfQ7kRlLKsJo8Ue+CWwwFjHzS4uzlxI5E7TWvAa052C9nDpDr0PfXK
AEq2d8oAVcVKQFc5Vkf89P2FIrAL7LLsAbLbkg+uhE1Jca31wUrE7X2G0OXVavrF9M08bUk2lgW0
4wZ9FxtnHCDrtDZRWXCg77bNUBemuRtpZ+ZaOr6XTUiujHrlqTG423HmU9olnp5oAUVgw320Orth
ogr0u6qARTtvRlIEttTiDYrxnNCHzODGMpuC/ICLwf4q9XpKTyVJrOaNKTlObxEIDgMRbe00n83S
lYiYsGlRseiVGTH+bfvIbWvqDzfnyEtrTX+2Eo0wKpfC1m+dRKkANcw2I7MTW7nb0hbtMxpjY72C
hSFr8hrGTGbDhRiRuovWUhKsPYMguWqMyNbw3C55lkggxodWWA2wIe27aQTEnhWyrdl7AmG1re1M
sy75MdTw4lHjfLe1NxJLh97uUVHVRXXai8tsZR+jqVvEgeSXFAEwsqtE55CmLAsc5ZLONhMlM/qd
25AygvhiRLSVIHVVIwWXvypv+djykeW4wNK6X+Y13y0cskWAxqKi3ySCvGzpX6tU01DbXx+0koFH
onTnpkr022rL3pTGCjdRiLAqM4skxc+xSBrn1hGtOk9aNT6h1HWrvbVtI87rMgFtjApgyruKbCrZ
pAGr4bS/xzfUnNPRyiNuHuMehwlp5LJBcrjrhEJkAfnlnFq9vLMXgiI0uztMGqXdlikBNzxV6p6O
CjQxsbU+45n2QELXiux7LrJLRlhW1/T13nRW/Qva+fpqm3lCV2LQHdloWq68fvS9PJ+ckDlQs+Md
eGXXIFrI+fgJYXjj295tXl5a/oxD1fRVAYwq4l6obigNnb3ZtaTE1naNTT9Lzl3mfhmb8sjI9G6t
ai0NfykmlZP7kU4HJ9XeqhVdV6pr050bu+IecXgV9SgdEGcsv+XSlpdGt8sL6JjlD1fWK5M25Gik
N9VouZ3kPM2k+GI2AY6QTI9sR26cOSX/fa0V7y1ZIuJGr9QapFX9gZLqem6S3KoXLjLgRNe3h9hh
vISBecOPp1zvYKpRBggU66CqSuON4iF9HooRgn+HnGPxE21QTZR1cTHvvX5Rz25JQOj1xlbknsWQ
B66V/ScnI/lVFXoxl2cplVRJgeGATy90dVlEFd+4nWzf56YVSZAtQ/UC60HwtpIiEWD0jp9IhprQ
uMsYzYFTOjJqdCDjiUnaIaIs7UWvVrH46JvcNJjKsgvnUbxf9U5PRS27JZiL6dfao/wdKftVTnQG
4uAM7SCWpbTCcIPPfG52rlOc04k8OkyfMbVl7SztVejO+SNL8YyXaf5OpzQ9oMB7669UYaj7MaG7
opk4SHMHIUNFzfHdeN3VmZDAqL/tyqVZXkTXkc5iYwthDlx9EI9pvQ3KQ+5oonmEypi4v51ljQlz
k8TO+dsg9AFoiL3u1CSABTlVKUhB5pkcumn9LTPCZhpdabeECbvlEfGz9tAW194BfdT6QVhRSTVO
EXEXk1c/7ZmrVWVUzqv9kiZaT1tBdfcpXGWFWbkW30aPWJ1k+vV1tifxZOrNNcJdI84PLI9XEMgI
vhEFVj3thaYjuN+yyiW8OSNythlMAsFNUvSSZCO2zKkMmOOjCxCzyTYtbCoNs4y3JQ7FJ28HUqV+
WLGnLL3hITnk0w/KFLw/Agtj2Vn2ZhphPk3gbddRDq+jqyj1gf/JY9878s1KcoKjkrGVE09sd+wi
3Cc2n6daqiqcNuxnDqJEteMCKWaYuGV5axCaqfm4UCtyLnEz/hpNKsogxY90H0MkX9gKGbqgeNL1
LCy3dZ3CWd/EV9rzUA8RBEgEHTNjFJS7Y/mceaKgCG2EMWK0IGUtlGh2VMTTA1uP07r947xk2KMN
tHaEsTYTMgagHvqP5gow+Vs/4IKxe6eVPgjfhIDfvBAIMpcp66nvqL/CtrXqPSOF/BpEmUkRFY7T
/MTsiecwnsqCMFjmTbdoSNxztq60wVnm8FR3Mfrce+aW6yEkLP3+KnQkvpEAc0Kb2o5WglpuGc7e
osD9EybIToxZL12hkdGcJPFkkUGT06Kg6trMoEM8RP6eNW7vDGwmQv/mfkA5aY7kwMX2Mu2cHKcZ
X2cTiscBvu3rBdQEncySULl3nkN22bwlrD7QYl0jEQq2iYjKxsCCsQzSZWjNK8R9VdUNKmMIAhvZ
CSPVo26fayQpHnMoZ3xQHFUag5iFBs/iUbsQcOoUOTVo4WintlidLHK6oWn8Lqm756LoiV6Vi8ak
yiFT8Pd05fjgMUhpPBj9TUy0zSK1Q6+WzUVkgkMTFCZPJGl6JKq0KdOKMMdJTHiyN5WfKIZbHqDL
VE7BMo32j9ko+731LPIl+8YjNFIv7MnBjVKPdmCaYr21cADoUDHMFiKfQxo2cZPqN3+j/KkTg1Iz
nnr1YRuD+9Oby3aN3amWnakRaBtkgBfW/erlCY3f2ksLeh4LQTSeRttEtZyZ2SIbHQgZAAGR7jDa
mO+YRJHIN1IT9kG2VUeNCB8Yi44gO4yH5Lie7aHVh+sQjOlG3GxqiphsTRe1rosbaK63kM/uaZob
tuhPmFfb5YJImaqI277C7rIH/eG1N9XYKqLlqRUfEuJpzBuoaMXmqymp9jZ4UaxPSwvhQ6+13Ll3
7MzsAo3hVhEhzmMnha3mGhhhJFL4hSnXT8dJ7Rdes/eUuis0pNYwlQyW1Ou6YzVOvCyItisHp9Pk
1om8phw6UD5Y76JN6OoH2th3GEEaouJYGgT7LqN8cjNj5a9SSCsQYerDCrEiI92l8IzxNRUdOkbp
DZX1e3URUNy5GvaWW6pes/UzeCHfiz7qKQEEEzLYGZSDdR4aRuS4i+zaXXyT0ZcVkm8teqI8WuOE
58bkWwAsx5O5AXD/oUrVejcQmNp6sqbjxdHbe5VLPNEnD+1ayZkJrnWuIxKcCGvyJ5s1IvnXOW+r
DNAH1po61LVdACSesEOuwZwD+7t3OYyRRDJ2p5tuclp2Q4BsCQuWOuTaeFuOWHUkoQz9KLV9WAmS
NcKmEyYS9Lovyzfk8Tgt6mvq017l7eQEo7cUccjKsNcDyVyvIedNuFOY5+1Ixc3Dmlc+4HDAAlWk
zrEH+acHU34NzyvYFmfxqQQt3EZxW6jlfWpafSOLMnczJo+0miE6XybUhjZnSUSg1YRBtYubzgst
a5L7xJzN+m2wspn6A5pyyuWfVQY+EFEnxIzMyYaKE0dA1DZ6U//iHBnNE0DQ+s+kq5Y4EjelT1tn
jaULI2EEDGavaO+Xhqp2n8veBVHR5aZ6Y3bQxXf56JYUu/XqkaRqCgIwbfoegs9z9viMCSbVfudW
j3nIIXHSjpqlNL0PnK4sUvNW76mvbKsiCIlXlBxllY1vWcZ4JEAHb0FO4lhMQ03LBlyQ67qZx6mM
LfzBzrXbumzJFafgqtgdmF3Z1rNpN+i3CcVYvofJFo8NmtLan9IVw3FcxMubAcLHOs3TCFwn1hfS
p62MwQ0PtcQ5ara5OFE6Tc4E9Ql0x/2Y1+qRuS9iVj9Zek3biSY2CAxTrvK4psA5kclSewYSQCQz
7zHobXW27Mka7y1mCvleOrGGI1SzCNxoKrn+wioJzoZLSUhGZigEIktlzk82jzoTZ2YbHqZal+PC
R6EqrXDiOhFHwD0t5m/p5OT99jkl9qxLtuFiyHBR12blYkVSZloFRayW8tBwSw4kwZZNdUCat/xQ
dqcWZww5PQ/pvJjLZ1qphrChRhdLiK6jqqMca5yJKwt5PyQa4t2KPwZw1pVCZyXmjFmmdg28vvpv
8HXMFbZeMmTc7eodc/UV/w083q5D9dw2yTf6omu4Xm32T2AoQBVaq6M/bRaOfqJHMIhuCm/Gvq4k
doGBALt+b2ylQ9qiA2sq1Gu8IT6RZll6I+chDwlj99pTrxN76/diM+9Lq7GeiOF08kAX5fjHU4iY
Thubs9RfyVa9b8xp5vwFafpk0Qz/so2kzm7XZFM/pgDZ4IP3arRH4hzlI2mSOn9s6D3vYzVhLd0z
Tp2fVs9o5bFxZbudPAgI6jCt9JDnUUusfFcMovb2pumMNcdKsc0EAaFxtC9tnhZPi3Imfdebq8CN
ZYDR9K4jIZpprKheFo9/mJHRgW9dsrn7pWNAgpuaeL67OBkVrTxX2hTYxUaca1JtthX0XN2XrY+7
O+owZO34Xwl3JjXahV0uVjmfR4KetACtkP2RmqnW0LnSykY68nLhu7Sy3JNtFn9RuoynEsBBg1Oz
UOvR7bpk2i3KSp5U63Eye5WgftSGkil5q1l12G9Up1HVqvyl7TNyaoBxdBQpoyA8Z6mSgmmODt0h
R9v2p1FLvwYqIWY7gKZtp3VoyVirTjxTc+OOrpitiGBUO3Cj6+bOHpbyR5DdnoTu4NkFlyVRTrvO
EFMZAvUr9Zt8zYpiZ48QcAKJtr5RPl9eTgeocvyoslHEC5/NKqPoz4bJWeCaIkAOlrqFdOCkaVs/
VaNezFEHeYD9xxqbI5LnuduC1qjUe1m519DrkiU1GdWOPp2gZtNmO0wgLFz3dl7Qlo99QSadnX16
y9boYYcv/rMsR2oXQdxJEmFhFlx/IGrKgpsuTuc7hSuDGhgdvzgNOYgIn7gn+W1vwiZsiF9nYSy6
cSBEdFwc39zMVpD56JTHYWVnGprCXH5b5ZadWOTl7ND6XJxKnIDc8vPSfuBicGigJ+bWlIVz8qKj
Wa/uvIS9NfuBfN3zkbC9ibloZaQzOXRCT+u3QzoUklV+XNsrpIHN06KxLB117nghVNem1Wc+xXAH
2s5OmuRIQrZZ7jdyhzIMopit9gsWM0AHm87UfxYNHXTPmQhLE+fbpzGXbIDZfTBmZ9rDHIUVpwbl
diy2lxpimzh6meXORyumAb3ZXIfqUKEP7iL8EaMb9W7SZMfr/hvRZ8Z41JI1075FOHhJRI8RPUoG
sj0i25p73Z/w/xzmYq6+RW+gZkyQc5Lr1CYZPqqmIekDS3N9mG1FhdwRRHqO6Z8JkF5HPrEJq2J9
IAjDYpRqU2Tvana3xJUzenVwHVtrHhUkaGoBDznxHrfxlcaWV5s6lqy6f6+eWvIICX3NQKsfrvUX
U5gygpkm9duUw7HZoWDF/95x9j4acq5cbNRUbqG2tpXEh2Amnp96PMw5/Rtzvi+mhisS80Grf7Cr
NZ47EhMeTUFA50FutpsHPeA7jRNrs+twyPJyeOyocNibxaX2va2ysg4Iz+2bomqNV4qS3A4LjvUy
BGwcv1i1seYh7/W1Id1yHg5XJPUYDGZsrZGbG2t8GJcJ71ABka68YUpfMyx0wST2h5zr7c1h+06s
dM8QKULUgVF7EAWulrLQk/wpdRwMJz7pVzPGRGlv3W6bpV38mgcZDw82hLtzTKB4cx5Nl1kbRjCb
fk4z0uWKOLE/q3zRh/BaTMY3bWOxQmipIaedATFEPtlZ511GwtjmqDCs/hHj9YpRqika3BJFgyOV
fWNjsrmW83Oui3XeJ2Kw7WOnWW580FAHeiCEZ35EypsVKouJq3OHbcIkYUPf5uaSt9iwdpuik7+b
CjJXQ5hpuCJYkJgZwbMgLqJRW3RGrkCiaow9FbCnIu6cvTPGffvZtDmpK0FZMZHArspA5x1JQP+5
JJMzBryPLOwzp746nsaWWL44s77gY2XPG58esTj5amjW2ZbcsxEkDOduLRSGI0+uNRNdKGKIZey4
HPcpfHDzhqQ6R7LZt5kAReY6g7CiwHZ+t66VZ+xLMehjTy2xT9pFVv9SRJXWhwrFjxesRTNm+4mT
tD0ahcZYfCN/1z5uKrHEZ6wnvX7WEnu0VyZ2McB0qwHy8epsBkPiMwLjZQmtBhDVq5OUVCKkBqtl
KHzy3HormJ2S/ks30nI+Jdtaev4Ej2PcAYAAI9MstTEdl5w2L3LGLZkPkjNtKhHaWMZ3jNUFt2Ri
5o1vg1vKbsgJngm7dt3syyxmFqS4hmykyovs5GmmWPuT23PRhWkLyMgvcF04DyPRfvYTEIq58FcC
SokMWGT+PSGRMFlH0IcdgbgY30OnmX9YcDKD6TCjtwdUKiPxu0vbjcApNkcGqW3Px27pjPFxNqbl
g9VfUkQwBEiJ7KepZYQvEuunz3NNu+OWKl76ZRIviS3nT2dICSCn96KsxRb7GzET3vbZdLBZzrZd
PkwQSa6sqHZmP4DTLAkdCJ8r7lhWZ35q6MuP7LIrJYb8yP4mU7YxR9XCXvw2o1/nC+uCbBU2G9Yn
ZRjzhhqGSHlm1EnhhNwGlxg3c/kOdZL/1Oj6kF53LlmrOCOXhFVE144iyAHHppHOGy7Pq6Nl7g60
iE44o+nCFEMrBqMBNxWzUXNJ8eIgiO5VQAB9z/OvxZi7Q8+XjcR+2FYRNUz9yeMyDSRKQNqGwJ1N
lQVSM8yKmtrhMQxdVTkHoRTpxrRgHHRp0i7eGdW21EOVw5E9UDTH7wwaeqqCHIhHJBEU/pE26RY9
jxZi6QcIlxF8hh53E7KuX32pt6SZQchufQ3eTwexZ7bb9VAQf7ud+qTOCf52B8oJjWBSlqTrBExt
NUhcYlvvEPm8FbHFxH5u6pNixH4NEJ+sR08jqyMoLa868elnXqAlinM7hwTwJ817uBC1Tk3rL221
NUGRevhJHabVWlCljAeDdKIKD7aiLfmpqeYYYW18TqfM0ql7KyONkeKP/OmbBAwKkeIVy8ygMMbm
IgexycBBf+jy1+eFHuoZIAVgR3nrBFrnss/3BBGNM8i4NhRukXzhcltKyukxf3P6lSq/K3piS/uM
rWaQdZlxi1lc+yImrX1BGwHeIbby4ke3UMvshtZlUDcvNh9Zb6/rXZJUnnFBgsscmh8L8B0m5txH
EdCnvmFr8n6ZqABDYrPnz5FxhBG4VE6PQzMXtl87LhHOa20aDYS90sYATsNzP6lK3g3sLl+5jNHF
zNlMCrSmllaRm57QZDHKMp8tq6t11sRckjzah5kWW9bVvekNC4Orwr2WNAWiQb+VYnqP6f5r3KmN
6q/70v6SQFZZ0IflXGAG+MddKq31i7wb+8Exc/OjtQvWNZkWU/x4zFgv+bY0VqRU9YuJpnOTz+Oy
vk2Ja//COq6+HWaglW/Xg3WORwGJuikK41EsTpFcqqbVGB2O3FxhxsDtC+J/bpKCu6W0nKqUXzbo
IO2+88xB93MdNdTBymL548KjIoYd8tKO2J8GEdQ21ZRhq5HeyiVlUN/zaCAGttT0+DimwBU/ZW+S
QS/iDBq+anKI5lndszkv87iffb2FnfDQbppwLguACr6m52f0YzsmH6YEAGKcWZw4W6jnPUyoBsQ9
96oFB446vrFv3dy2BAoVTOU+qmKKjG4b0h+DW3giPNkhawiVzNDs0HW52k1HyiefcZ8yniFje3JD
nLvikNF+T0FTMtm6tXEq4ymoUi8wMsc4JxnhILvVS4z7utTFj6fng8cDdSU92FB9fQsbH/ekIvvq
xy7z/AXaFY93yAn9H46zETWFhoXBH6x5vgYRb3qF3GDIumdgJ1aND9RW5p/OKrL2vF0n0D9pmon0
q3XbNI/KMsnJHLfqJQ+K0kt/sx4lNnicRyDataIC9p1iQnyVeMtKfu7aDmE5ztlti/gpQ2Yq6vTF
GGVCddAn9rZ3mkQZX6gLpjFKmc9tb/yNK2xAsdDmxLXD1JPFCNDXba6Q5dS1W6JXwRu6A+Xj2qFW
FMNKamrZr9aB18EscCKSGlCN5yxM/nuAMMfSVrQaoI261gRD4PGP31skDUdal3BDMN9j/8bWJhkD
WzC7R6YQy7dGxqX94UGD3859TgANWguHrOEMnQ+M4WqGEgyeIAXDi/rqqTeq4dTH+OTDHOgWI+Nm
vIb4jVqmDqz97DwUjlzzw8Z1hlczXbQCpoGHcNWSsBd8kqSmGKKrEgVFf4XbvzWpQ+nUMkMlwbwy
n24Y+TJKwxWrKPg+28LZtsPkKdG9TgK4yIUKBx9WxklWfmUb3Jpj2el2d6sR+Jykt2uR1mxA9bxe
mpjOrHa30FaTYr+ZF40RufTs7rkEg6cOCPXq6qyBYWOUYvcEPJOUpQ1AJccB2SClkouZppFCgxDh
uUJhCKfwAwcA3llxSJKVy3Nvx54us4JpmNfUporQqhqRheQj+0qsNhuOOJ37HiLPMuPzV91SfVGL
TN2uW+zsowW9m+9GSG/dYeECAaiEVCQcWEExsdeW7pfYKlUQXE6IZjQj1ilPHoEwJYq4eWb6L61F
Paz13M3vKayW8XatjHo8oPfDIFzNW4zSdElrYezXXNjvGYnqPz1XcRm0ICaWUNVGcV1KToRz8rn2
7HgE52HHw0pri8eGWxF8B6raOVw2ExQdEbfZG5fv0u1jlizfBdnk8QmW64Q2c+0rRr8FDd9NnEmM
4LxG6XJLIakJMgh08JQtusxf5aJcKyT2zXGDBAF0IjhEBEt/rWw4P9KJ6+TOgoqQ0dXGwxtCNoRv
ZpazDgc5nqoD7niXsSy54IjI3Kwcf9sjQEOkS1sj0VIkAGQYdFTTEbSLdFWAs83pD5vRXOPEF4Ky
nQdUKSVjic0yv2LmvlkkMssSzHcq3mBGGSqN4qTqUcGKKreRkBaoupoQclWz7Sxnct6T1ESikJWI
AXZtjjOcQbRspqNdeNW6k6p26t3AqKQ8gu3KqkNs8XLCpswLDnstz+ZQX9beY0A3ZsQyqGX1+siz
V23cOwOGgROywkYEyTYAsSvlWiEQMkZWl4PqZm8fe8irPgjfoIKh/1m7g4HPPDkhzq6MMAE71bA5
SckuZr9EdjJqx5LaaGXi6ZcJjfplFIM0wQs3QiD0Grr+FkIYukg+apGdFmOGa9sikeUxg89zfuJu
yPVnYSzXBSUgA0GxQfRqbDSNPOtaLLAAd1uLD9XlMLtptW7UfcmJruEKdnFCQTNzufVSBlqlWb3H
slPtqaY7ZYADfCR/aIx4TenkTGZAtdFo5Vvfb8zp0b+r/peWsSW8z5u47l+B3Sv97BnZinnRaxZo
FXoNsOpP2hHAQJBEwkBcpx4rGVMbs0XGspqrqnro51of30ZlOkaF/cMC9uOTXTJskU5GaP8hGStS
5LG0x7uNK7YANbpR5HD1z7ruvM+oTiRFYFPHfQhRrBmfuf7FBONCFN4w4cZfjPLOwr1QgDIrEARp
ybgqREOMH6fQS7Wuu8ngi6jjWjioOdam6ZhRsMd3/9Qp/Kk3KJdCuyFOXpseNtKKka+0cZ7ol20m
XAKFSL+NH/WQ68ZtI1KXOPotdWBOIRdHJX9lhrIDLvJsG9YTid0qz09WrXp445NXkOaDMl6LuxBq
Z5LvG4sYgTumbF19ZmVpp2/SQUZzSuukXy9zX6PYq0qv9q5Hn3EuNwE2rgcxdJPix299yZAUEaKX
ZXjdcfIfaIBZHKZUcShBOsSKV8SWZvuCruirGBp0g2ABWoZtzH7h21k0wcPEb5xGcq8dzTlQGioH
BZONNCDeD2BjrGUfz1SrzZOXpYyebrIxq+zqwCLEKLtfrkhr7si8QLW4ntxGxxqw2VM3PkxCjAaz
JLuEpf06MWsxWRGVedasX2Vf0/3teLRJMRwhYyatu5uXgTEZB5htqdDUN4BwOzL/Eh3ZQ7r2RTSV
q0QI2jSxRxmbtDZ6AMLJVcvT02AfyGmsOtBgRZaUax/WC4zadZ8Mk/LSaBZmLx/jOE6yzmfF6Zr9
DQIxe7kvTENwVEz8bN6TKdN4PnQsVkDlOq1iLgq6qYOP1rv7oTaz1zYfWQOnQomH2dzKnxRXDAku
2Wx/c6xNFiVp67454A8/PUS6o98gK37ORtfbL0LfukNpaPmn3rX2GyRf750k4WTCEFPCIt91pAcw
EhsIgY5wEum4WNIapFzFdvtf3aX/Lbf+/50V/9J8V09D9/093P5q/mrav36/f3ft/38SGH51mv3X
fvzbX1+/6v/x9M/4E7//JX/85s//+p+M5v+PHV/XzX+SOOUwzF1x087Vb/VvceH8Dgh5h1AhQd6g
bfJn/i0u3DD+CTsf0mpSbeExGJbx73Z8fksXEvOWDn1eSsau/x07vn41lv3NrKXxXRzLscVf/fCE
1btN67XTyZmsKPbu8tp8WczbWV13UvcxHMs5fhun3XwaqnPumf/AtvsvLsj/7Pv+xRzGo6MfMGFO
JzJaN5xa+pOY67tKveiJe0C4GlzsofsVF00olQx7B7RbfcTIMlqP7XAo+AK0SIHcvqE5cXhd6atM
3+Vlxgw2W+7B8UDB5DDAApaxp6sTYl1+/93ne/+vP+Tf+/uBIvwXb9pf3ICON05lpkCD5unNIr4z
+3eRfupmZK1FkFUfNoLX5qvSf5zlbvrS5SFR4Tbfi2yFRnbnrfez1wVOcad9pL/5VclGvt6oZs66
cb4dtGNbPjn5S+5NflfuDJakMVEycCnRwx7rz/YnZ4SbMYq/qQ/9obqtPnvCY3xrh0hm1+0RJkd2
2IR9NEZLuIXsxc6bn/oqQgYfpoEWZGEeVRfN/+34pd9HICiTc3Y2Vmq7qI7fiAoLHGNnFM/GfLck
h6y9ifUP2dwVxUu1HCk6HPMlbzcEANFcvAFYQ1nP1r5iEsdAemTZemE67qrdxF6mOH720q+PDGzs
9NKwj3zUzIDqTa4+depQ4yNhRRrfDSvq4AXSl9+aD/l6YXVfx6xrDkX3zDckqmroGI30gIHjXUbp
yECEc3l4bStCvg+mfdCbg0wOunVYpvt2vLgK8fVeTDfm9Ac4YGho/jgdSpwIVzMCw8f1MZljNgIB
nO3ywIi1+U0s9wubcTt/TLZb7IAoOvyS1D4vtB+ZhKGpbCJKj+FVs25lTy7sGlrdxesA3ez0Yw0K
mSFci1Iu/ZilBNDkT7+sL/EF6RSBdkWhBa6PfAjU2ajoa7aMgf64ONisELghUv2q44v7G7DWR7Xv
eWN7eaMth/kpfYeWu2s9/W2WMLbUXR/v1/4Zl0tAX4zKuw1jdDk5H7t2m46sWxEexIwAf8HCYhbf
7Qs75H1KosVhrYvHAExZmBQH0zkhEzNfN/7lRUa2K7ESEf/7OlJHmTkgvuPgvfbTrt0Zuynqb8yo
OBYv3sE42jtvZ+9E5IVXLaK1zyG2/QOPsX41of5nj4e/+GAXqZfJAFj8pD0V9/GxPeqH5GLe2bfm
sbpb7qpjdavfl/8gPUT/j9ydvz0Eecr+vVMVrCte/5zvVp3H1/auu1+e6k9Wp3s7yu66u/Jjfaqi
7ta9q/9fv+NfTMx44FgvM/A/6RdxJJ/ndbtp98klv5Vn92Ifiztxlgfjzb0z/4FVHO3Jf3Tm/+1V
/gUsMGFKAo9njye4+23ALo+pPrI2/c27S4/LjTwWzwvi18kvX9ejftMeZLTt8gO3wLHbjUf+364L
zZv+WJ29L1TK5+5+uDS79FTdp+yFYfH1hyQmtoSBtK8hOEFwHLbIveadwdTJiFSOWY8EX9YgwVUY
UEY4OZPYrwvfuAV0O/7WcUE8pEtYsLNltLGGwMazSI9YaDk0fcH5rt49oCxY6LNXHLCB/d6cDVD5
3HPnYXoQHW6iXTPsbRxX/VHdefMp7s9UVqxUi9Zff9Yq1HjZr+y51p+lBKvLXM2XPxKpX+KX+/JB
3JIUBMDU/dU+tnfe6bnfM5FBdMZKgtVnfjscAMFiOhvfwd2t9xgL4l2pgYZlUnRUN3yDCzsd3fei
DKNi2Nh7jDeIyyweJYxRhsOoYBfv2/I4tt8eT9+azHc8xV9Q7Qbz1ah+lLjpnIObHZYv43Y+aR+5
FthoKJCn7kv0C+ow4sP8Fr+xTN2kPz0GvCLsvtTv7QMz0JSFi+aXv/83dWeyIyvWZtkXKlLAgQNI
qRqAGda7W+ftBHlzL33f8/S57M/MKsWkZjVIKSahiNuYOZzzNXuvPZ3Vy2uMKK48TOknkVNhvmoE
ojMkuyvcKE3gBqQA4vQMUK2ueSDavxZa2J/4iRXCNtzWr6K+OMbjHhEePyRn2x7mA6vQ8U1e1at6
yXbRXbz369SlBeSVzE7ltvcaXqJu9YvacyV9FpLPzplvXxs5Hn1CC0Myt3hWdCDSADXdbidWmZ9u
iq15ataLa3iLr19G1lKevcZEvE6fKFVVrzoiaPCdZ/VvdD6Eq8RtvHjFD8od+eMTz9pl7/WaBeKr
JCACdeoKrKSxHk9cejtrHfgs8fd8xGpH38Mgk4d/xc2NKPdtfiby47NNN51zCZF/z6+w9tzwXrA1
LzPIvdKbi2/1j3Oor9VH88FDUPNPujaSTbOsmnbL5sBY83ia6yZ3TS/8q/oQEeKX7CDRGNnDjq6w
u2NO96Jn9hdu+YIqi1/KbyALr2ece1Xnm5354qKe7ZGr9GravriqO+XSfCVP5qV+1y7zs31U1pzQ
a3HU17XH2G7Vuclqce/SQxJ3Vd4t3zw+vkzFi7xg/9ntHP5vphlesSp8AiJO+N7dD7Rsfn+XfreJ
1vO29j8m72da2/58TH+Tlqur+4rP2VNw698H8Id8JLa+53TP4P7xu7H42y977qwVkz7Idl+p2HTx
KsHeXKMy9NpxrX0j2AZPtiYIy5AHsBBuNRPsIXg9PYMAQ50288pzN3EHM9syqOZcx3X8wh8OvG3G
L+1U+a4+5NMHW44elaKnocwl1kr67a06SSZ884bNSL5SNuWRN3HZ5CyX1lWE+PyI2fgpvMTKa/mJ
NeY4sCTDYZGvxr8jzn7iHXnwdYyUm1b4RKjFwp8cn77SbL30k/XA1tgLP6FakjvtTXsTW2Pd7QzI
4qCAd5rfPy27/ql+YpLyqhyW83gZfnTTZfDXRjjeV7yR7exGPMm1RyJ48oNEN7+QTMBeiP1FEW0e
DORsR24yptYY4b1ztNNDX7tjv2qniym2TXtYurOOp1lF0NK6qIysbKUvCLSfpnm9bCZtPU776q24
pYfw0DH33ZfVq659VNa3k35K5c16D5f0o1Wtbd25QYyhAItnew/nv8j0i2SdvAApnrp7W2Tf7LLW
HeZiKOfs6/h7bJMTSZ0UqPBtpb1mZYl3mmVr9Ku8D3ck1W9DVuVeWdefpMkdLceXlc5oVn/IZfnB
p279J/9jf1hX/aye5+d8mYD1Q8x0g5/uK/zorsMlfK+RRYzdRpXDWp9qdInIPKgJ9XVf19us84L4
M8w2ZqG5I2V+5XYRnP0XoyFADRUElP/Sba4MDr3uZv/pflkXUDXHjQdEsH/qno0PeaPI6ed3A845
bmRGtzoGT6RhnBGoc+avOH4ehk047Bwdl71vXMtfVJtDsZXMBG72qzp8p+3vrO2U9/y1ezcuKk/c
YAI7x7Sa7ZmIOt9s04Tllnw/D3927lURNtPXhTzswo8Jx6r5Dqk+GWNbw3SsKIUZ4pyc9lc4sA7Y
s6+qkQUAY9xd9ILkcV3Whtu9GSvrhLp9md2YY5tD1vQIK5HONdf8IjgATK41v2Lup2zojJoD1TMp
r/KISuS5vgU+jrjoFedw3wA49nKwyLNXzSsCa7uKUg+5EZYEb6IQRaoPDzT1cUWMZPsML0vOExZ7
6ge3Gx8tOBor5xL8hL9R64KyiIBonOf8Q0K+jXogvJ4y7wZQmjM17ooqcwTJKTzk5YIDQrj5n5wm
o92Y2nVxLkBAmWpxzvEzTf4iP0zP+rG7YJ3Vq23UfAlxyIJjbnw7hkvymTR3JKbQ22nNS9wwO0Qn
7YzbtPMy/MGMcCegACtTOwiGnNm3xvpGPmKDsOEV0ovS13xq0b1jlL9zbVoUMASJPM+vnI0Xq3Nb
3nrlIPons39KL8Y6vqZf5nP1LsrPDMWuW77Ft/JZvARL6GrdK9NWIjZW01X7PHMmrTuveomhX69Z
DjISzKCs8ppti3RdcTuFHqNrpkZIU+yx84DwB8WIEfuNcdch1DTkQIOn7mZuvQ0j3TMKpWzezt9h
edFvJlshhBvstFEL3/sbJnMJleJNO6n3+syQrlo8gkPoOia8QrM7XcYfMXNMgCpBrr8est0Se4TS
+TyQ6U+5No8Ja4Y362777TmDLUCG5SqgTejc9NZ92gEDKF/RN051sIx7Ux3QmGLYt0CBr9J2m2zz
Fah99hUvqL/sQ38rLtkfBTnxiSecncrDtor3/Dv+mxzRUWDnwtP7Eh3Tt+CJraoi3Mn0tHDroAT9
rd8cajKWitWjsNF1jL8I30EskNTiNr565cdsIwtRvf8VQ4VOyiAdDnFAFgvSYVftxVbayUV5x5X1
EiHAhpuKE2jlkCuvPiXtiYBDN9g3tEtt+6pPKyz1lT8qA1PVAvv+SlXHTcUiwlA+tPqrz6AY9/kp
QypFO+1o70hf11P5918zg/8P47GnL9YWf8v/EYMx5h//j8FYCUUii7/+ORfjl/wnppK4uX9j7I4G
Qf8/06//nIsBsLQg4Vn8V1K3HVXSlv3XXMxk+GU4ZMtr0gJAZTE9+m9KpfZvpg05DW6pcFhsADX7
3//+DyIa08R//Ps/Rjzav8Bx/7cDxWkgSJIUBCNKk78FkK1/9oZBp5RYoaz8FAFf9ULLwB/vIRZC
SVuraTueWpgNsVjJqs7H/nUik5SpC24FgoRbW1eqlwRVqvpHPqD4z6yvsBX3ch6/9VrLra/UgS69
TZPckF9p1Y6aW4IGYi3KTmDZs4Kr+jMqH7KpcXw3qxbhMS9IlwUbtU5UAr3mqEM7zMpB084wEsDx
pGKRLY4cJb5nrSk8NEJjfm9b1Bpn2elFflQcI7sO3SBVsCsLy8WwSNsL4mDjFV1Oouxnx0zKNzIN
RY4WfOrbLb5o0wDEouSUfD0ra6G5xdjm8YlUcbw1kqRPBOoOkr06m+REfzL1SXiD/WbhUB3RnPzK
SrGPeqIhEEcoyUgkGPqBo55cqDVmlAw3blF0xalFSkbPMpilYHU7qo9FNJIqecgjTV3WTVLm3Xs+
prpFyoMTRzu9Mct2y1ZOb3+ZUVbhjj0kTAKlH7PPcKkeW5xYGZ+1UlBx2WVkxS8Y48pVDnW5QnnG
8kAiOt30ZosJNO8Qwy+JbtxHtbNIIs5DBZVQlu3qKDRtfDdmxSo2mtJC98gKIQGLXLpQ+RPHLDjc
rDCKaVXADSHjOW+RiOKK1iEKyBgcMQ9FUzv+w5/+FHY99sucmbE4ymEkkc2bIogK6wpZzmOsho2N
4zkGGxKwU23YNJcFgt3VhBG6veSCaK29wa4Fk0StK1trSuiZxpKaiyeP5j0L6+6uW1Nq1Gv2iAqB
lbmNgri3rZiaHJde2ZxNmzCzJ4irBJ16aK3ZLKwQIYDvgsOfL5RYrd2O3VNm51r6VguDEAkb7nCH
GVjqsKIjGTkq61CyZn7RLaYGru5kmk06n7Sa3WGEhOdriRb0vlRy01oNztyNnO92d1y0YTQ+NJ4E
8TZWKqXDUDR5z6xp6nPsgKjkzGJdDKkuXoyxVyly8RDKlfNIf0A/WAT5LsTTFp3Z8Qp4U4CXFHya
Q27WFTEP2vRpiMhmYVkBfbp1fc7lPBc2zABHhuDi8fdhCx7VZbK2ThCjqyQeF1fWRMomVbdKwOg2
6Ntq9IYpeViUxdIo2ntj90XrAqBw6Gc1Pvm8mjJcb/zI9cxITqRZg8UAeRTac76CwovgWiLkVhC0
VAnAmJVBFmEDubTAFgq4JO1bQyCrnzgK3AgkmPPmDKqDsxixQTz/saKpNL87y3hw57E/parmJk2K
YNBV68Hs4K2Wlfla2YuALaHMjp3STKcysE6RreGLxeOF18WvcgPQ0j7uHzahfa9Y7PwZoE+5eZNL
bE+baR4b8VmJmW5GOG0HqAKzkLwHSO9oRbQOZ1WXO0P2MiD0w/tQiDZeZ1UAR85euuAaqPhpgEME
Rr6F4LUQQyYMMuEdvFn0iLMZ00oKxXLOYYmiiIgFKF44DOy12s2Gsk3bSMk9vA8KHgl2mjVzYMO4
50oBUr0t4oSiOlaxOwKSisW7BOTNwWgimdn0s62y0nWwHOKZVYGbE507v0sIAPGmnmK1vtflPFOi
piIiFrAvjfe8xPlYT9q0I4nBaQ7BA+bRTi3WEoGW5gi+pcPeVdP7FGEcmhtZYpxLXeCEpEA4Wjxc
0X+V73UYLk+iJGAAO6BzMDNjeG6dkoi/GJvEs5Gzuof+NgGeLGKwbD3kbzeqKozzyAg/wkXpPtKW
FgDth3CYPDSW2I4jS2QV0T/tML/WVeHkUEy2xV6OGnOFCsWUrVUBSZqOTdOZD+GrPVuEP7UZiwcc
r/U6npb0Mmpj/gdIxvIeaBg3XXwRc+Uj7J/MHeg7EDkBD7F4bmu2/x7sfUB68zyqNn1DY56MJCq/
UyVV39MJqRGTrjo8IexO55sOLeMktRAvUVfP1W4ukNi7vAT4PYO2x33kYS61u509thEj6CpQ5Al6
XF+ifIz7W6k5RFSWY6vyW5mC4M868gN9nNc9Ei7mEkWFJ20mkARNB9r2s7qQ95CSdUETZ93VsNNs
F13AQ4UahWQHJYj/CDlplBbYrIKuVSL77t7mekxfw8cSec1nUL3AwbHnhaFRnVDwzx95AedmxJH1
HOIEB8g3mkjdtOiK7FnZ43MOj3Wpc/4ggAGOUDTBzTAGhfDHhTdSKnwhIV6l0asJkd2NpKG1m5YA
QZJCyHI6qLNQPlRkeMe+N5wz1iAJx6qzTyM5gY88SDKSWnAMkDmMd7sjQwR9YN0cbMxRfIK2JbGw
x7/bzMrJRoHh6aOpH6TR3VoCdHjI9JR970x6/Iwdr3SRUjKC6huVZzlk04wF/pfQ422cKLiE2jC9
QE5MbumYqFtsvkw3hMI4rm+YAJXAA97Dfso+yFOWa9U2eHYQDuxJ8wg/1AUTlNsv45M+ZfMhGIfK
y5Ux2xkZF8hohfHetpScppV8QHeGzIWajPTx1RxD+bJJVrpKgBdoUWSNr9zC5ts2PTsgq+fcSI0p
+TIS20DtgtcHg1qjODQ0PU8o4eE3tVySZ3Uirgf9sX0Yk6Xe9qQXb/JuSV9iheTKIA8YPFqJ8yTH
jMey17WvIIk5DLB/3YBlkCOUDqnzrmPVo2MJiRzWk3SHQL7zjG4BRlgK5wl+kP0VyvlPmuEEqoLO
unShYWxwwPaHKtdZSViqc2lUJ70GMX02GjbGWIOuiOdBlPlTFtcRfv/sXJMZ4lLJsg7DQrQKKKbc
SiN1oS8sZzvgaD5wGMNxCedoM5SGSr5kiMwMn90BKA0ETMh99sEpI7C5SJXurUY0Taq28jgZuXVR
SIx+09Og2Ds8lhyXjMHLJT0bBUaOCj6iL0vDeAuJaH18oZBaWuYrnqprd6KXnwh3opNOFsHGDdfU
STqUpF2/bBKtwq9UGx9mN/xE2Ho2oRSBb2VJsm01ZhSI6BG6quFPN3TJ3W40YJVcq9skTzLO21lf
E2vCSxbV+6yL1WPVsUlwRH6eUdvtWotOq4qTJ0tg8K0VNlKLHVSb1hrLo9EXbC1hYTLLreswPvNM
CJaFsXCyjRVoUpxLMsWfjD4I/xiWk3yKsi+vEDFqQCFduR1kNB+TYKpoy7ktJg47Ury9vIxgli1a
81obGetB03D48tVzgaaHTzy1N1t/qLo5acgfI7fJXqItxje0lzkTp3wZLfwfTv6JsYs08VIJehhs
nZGcQxBE2LE7o7tU1IRHwNfmoVz62eeyDllZYrgz66wx0ZZHg82UqHEOJNIvuwK7My2+fKHuTc5d
i0InHfos2oopeCwBa2PGQQPQU++G8oQUCe5pwhOLERWxgRvUg0BpPQW4MMCcIVQrEEdFfxUFT9eC
5uWBa5zNW5e0ERLtQVG+enQFBwKq+qdGoGtDFlb1Pvcro1mk+j/RzOLcsNUcNVlTv/BY214z2ZKK
FF1AQRjWKu+igHaoZQ08EenaygROwcRAvZvC8lSa1G4m5dCmTFBV6ySwuHHqJGRF6mwLBV3LJiKb
2aUfoirEU+/ifeK/Rn3ko/60D22Vxm8D/g4qbCfwSymK08Q710w6c7HCaHcKnFTfQafoAnlmLKMu
5rRqO1a6dUZj4Sq6ND/DoQ58eHT9YTY4Y6Zh0D/sTB92altwd8giX4UAOv7iPHtC+4nOj4vllBdZ
t4ossHO60ee+XbfTQVvq587QtGtl9tDrstRCubvY7zIiY+ehNLIx4y6AHxlAL7YarGqlOJaUXrtQ
FJmvqk5BBjTzK7BMxg2TaLRxWCHfNKN+79PchHdHZQ8UMPGVvOfAmYqE97EpVm0ENopeq7mGYZJt
TXh4j5RKmoUsaZ/qGsIVgsxgXjXY1bwRShk6XwgZeugM+xZ/vtsBkHzvx+6zdqLsYKaxRHSWS17y
4qOb4oiqcFHJti5ZntjYpsYV1ml11Yml8hM52EcMndohiuNrN2jsmxHLMRhPeYj1RL+R8lvdi9gg
xrgy0neO38/CMvHQx/mEqpXaRtHAJ9R4YmRnC7+X7RcP2LxVqQ7XhC+W17msLBBsfNeNYGg6ySA9
a07O7HIo8pPRR8aKYgD7wFTd0LEwPBfGvDc70BNq8+h/c8P4mwkWgYs2Rf68MGBUZ8ZP+YCVsFe4
xq2JwTX1MApTDjA3rM3kUJDftO0SsWznhaF6O1c41oSe422s8oBI1gI9twaT0bfxWuw1xHYsnmA+
MqVjNOH2VgNnqwu/VGuqTnY1poSfynEtMqe+0eWD96DMeDzWY05rxHJpiuaLSKrwEpa2ckP6ZWwW
xXEOnYoTFUV0QaAlZym+7+alVSLny+nH6hKTCevSodIiO0teevYMgLhToKsnmcWAS+2iW2UFKcua
rL8hHv1pDQfsnF6lA6MEkFouMZg5+mmAp9ir1PQZeSDTTiecrrjqEPnZItlhwC9eaHaHj9me1TP5
xuYhNSqxZsKeP7eRTPZzSRGSPXBunA75pi2m/skizpzh6/Rm0Be8OWUcfdo6AEe2zdaaV5PVLVfM
OpRttkcmbFxw2t9LQPBak0I2GpLp4KhT/ZXKYdlzzfRbjWCOj7hnifZw2jwTRz29VrwsbxUea1qO
hqouinpMz43yWkOpWcdmm53yhGO3oY/+ko9kY3tOWLIo9WmwjGFTzjI8yGViNvtQdxZEHu+FZc2A
yMxLPiUGK6AOyFeugxkiBMdvRSnf6VCm0zRocAcw8zebjnN4X+GgP3VRc18cdiaLqXN2hq0KCyUp
PaeLDhPY1GMHonDXpxXTjgcpFmBBv6pCQeRdoT0NWhusQeO/VKKo110R6pxSjBPipnvmwB7/LA2Q
WaQbVbGJQ2HvRAW3sjKgDxElpe0w1Z+NrNc2lm4MrzEq8rVWPS4V6UzoveGgxXZfb4h4KO+lIy/Q
hDQvKvRwBwAEWlUDg0PY0CfjCuxQlQbayUE9CHeRvl5BZHluLAtNZ5KYLPfHmeDKSGtkjVi5buBo
ZCDtHfFklaj+G0Aaa6mpXzXxoduQbEbSzxni6skgsYjEzXax8MlkNbqsPpqKHfd5fyhxFF0Wx4ov
gZ02h1pZ6D01EkCjIDL3fPhin7eQk01R1RSe+t2sWrF21H4fa6nltqXa30GVZCwSYuWOLj+/quoE
8CdFUmCGtfE5pvPiFRUQ5LgIlINi6K3FSFnG29oOw+c2AwXVWNUvCuPogNh/xh8H6QndpvgDv0qs
Aq1MA1cyINxneQMROqZoW5W4n9cMLR3IgLS1xgKzL7V64123l+orW2p2YbauaSvmNi1UQVmfm6Zi
i0sbhMrdSh/bt5jgRStMscYz+PxWMbuzzVBMAoTxDhOpPayANmL9qedm2KsU0R6c8GQFFsDxaF2L
faa2/VueNA+bxSjPbVRrm0wrmo1qmcErVzJsXCHTr0QESLyWkbUF+kNq+TI5qKBzt4MaIA6L7c6t
bVGw5u4RQFAB0zCaRXaMYnU4GKNUN0yzCL3vF2U/asmJPe5AqhiRoU6zjA9nWwFILgQFjMmPkDmM
bvG2BfWC3S38YJYS+u2SDOtMY2KHzsDJz/EUa2zzoh55TdvMKynMryaq4DuOcHuI4qSHLhdhrzWH
9zZO6uIdNuN8Uqs+3eqNCvo9qbuzORW4RGZyFdqpGFGzzoVvVBE4icAcPmcjAhapYU7DF2bPzxPW
1jfwYqMP+7i8G/BnSHKEqExmFTuDAPLRcz2LecMFgmQKhd+vRMNL7maeC5A2bFKhckzXNrF/A0tf
jvm0jDs9YizjVvjpNlYe2n4MqW+tQ11xH+39STbseWcSNH1o8yNQE4Xs3mkcayjeQWGvE6EoF2am
zMFwkF/MZI5vEU5Cl6mzuVE7Y3nqIlLZvCRXYdVIAZsBgMtlxKx1UHTVvkb9Mh2dVOJJtMTkjjUS
M+LeDMof+Bl+V3AbOskIZIG+3Z+qAZMjMYmo3hL52XQT/KrEahDoLCk26Fpw8+mCXYoE6k1/isGB
6XxPVnQ3vhD9xe0RCqEALbN7TDl9FFykQquudNGCkMV5jDlTEBHcSUJB/q5w/j1mu8wmGOjInRqA
ZllBD63gYpZ94wlVgPGBcLHGHw0P0YTttyWfFxEQry823ETNNnpIW0uOBQhsGI00R1Gz1nNY7j7Q
5vZb5vJRP0+99qW0XXTHuQRskJtmfHk4shlFlfZGzhMODA05oGpW8O6MZqKKriXDn2AyIewBOUwQ
p8xfY5jpTz1Jwyd9NqgoFXu62f2Dzo+r+E+pdMOvGmsGfw1L+0QnC3abCfPFkJVzHHiJNRr3RtvY
MjJfw5JOHe+CeFZra2CjPoU7KRXG473BwFhT4XuA4BMbbDONTxIvseJle7Gz0iIXl24SXz5YJYnd
TQb6Zy4hcFQxRQdI2+KtHSaE+UReeAR1Ys2pl2OKmtjLQeMxZsT4DGlsS2n7x477o5IQ2MjU6Mdu
+iecYmnmLlajnRdRGQgCtRp40rj4UZKCL2futmLqrJPBjs8f2j6KGBzOLp58+XBGMFqwX42JA33i
cqVmqS4G+XkVWdhkNSsXsl2YlzXFfZBoT9Dekiv90ZaCygmky0ee1L9hlKYMK2yNCiTBaGjo+fMM
d+eh351ulBE1bHLBTGIW3U1poc64Tmln3hikqKKwqvlK2dHyypS+SubV3y7TsjeCTLe6yaEpBWPx
CF/bbsgjZK9lHNP2F6Jh629qX3PNcUFjbm44tm+TwTxC4MReMUw7LR10b1fFQLWDznGJB5nS+cB5
Dwb1vSnC6bWORLciXlM+BuYRbCgmHY2yxOdmjKoHKDw4kdMl17VmXJmhv9Tsev1KUV7MmfzMwK5Z
7EOf4n2KcZBM9hn766GU6vTE2MbmSaMXBRh0Skm3+OkMDsTeqiYMfUwUzLCgDQr6eFeFdKT6DITD
mMZhTRBqfrWT1P7UNNxLo+5QuZVlu5vSqf0Ug442OtB1Wm3wPDvRFjeR4rBf5rTdqU09+gbN3jZY
SoURykwGuTI6ZxlqyJisPHBhQFjPhek8rLxDe1XNHuVblYzX0uClHBcbqr4Rdq9BgviDVih7G9PH
IWukY+rl2sh0zcw1gaYjxHESK7zEta63W3XGfoHHb9wkVTsvbv+wgcWR8WlrDFih0PMHdiB4a61Q
vltGAhdpKWAtMV7xxzBGK9WqPYcgVTZtOCcnOzDHe6gRqdCrQqKUFTFTtFkKn4jTf53ncFZrJzmP
dtSvcwAl5IDM5p1FVLmpGNjtO2HF286R4A1b09zlGsPgoEyPo2zDzWQzkTZK4HWamgfHhlDdfU+u
yb7gY/1ZbAs93owgOwssgNqPwFJgGA4OFCW5TmXEuZb00lfiMXhB+c2kNqmR+szEH3j4OMa7hTgU
kRQmjkObiY5eYuBNGGYNZVWlcR4HhnkaMnMmGyMYkQyBkgEcPxHqQIUsUb0llaS2UxpXZ1lzYgnG
0AUczlOWmnq4rmIk1GHZflidKC9cJJDkJgLHXJtbZW1MTJHUYWLM3fbWWRU2hwM2hAL8oJNgo6pO
OImZxan9k6Gnt8Asg7PZBtqBgUQAiabs8i1m7PiJuS6gwLrHkVjNnd/g/+QQU/DmCrseAEMwXXdF
Ed/jobsRLJw/l7HTPfFBqI9aaP+bLpsGslNMppv5nJXc+nO5Ad8OHLoja3KoKnOL3ogOnj3VyR7y
4ux0tvGlRwoTT0YexM5CJMb4YoM8JARkC3rTOrJ1gTJu93idUif6Vub+q0jr9AF7jZpXBlNJiFFM
Rs+dRJll6u2wryquQqgzpMAQKVNs0wXzDn2Ts1pUHQe4jgcqe4CqMm1MLk1ARKdLTIrc2rV+KStt
/KlzmCPz4ChMz5p3R6cZcVWzhgzXt9/AQMcd7d3MMJIiyXJIVpHsfSuzPOkm1f6SWiiuMJBBtRTL
PK11qBqIzviDGN40DbYsIJHjghQbOC1SoUUEVXVhqZxfE5KT5cVJDXGnsZfGschL+TYnVtDEXh0O
Rem1XJsa2qLJjD1dX7ruJ+96JiqKPrKDsc3EGvzFIqvivah7KOFw5owakHRW0WAZDfwds4/1H5Lu
HZa0nR4MZ2PQqAuJO782hq03qz4nO8afSg207GQOKG+d2OxUl1UGdks9g4kajrq4th3Bu36Ld/el
bLjhmVSWNQHFc0FOTFz45STDvcIaLNzFdRGTQTu1cl5Bm7A/e0OBRMJunX8vemAp3D2AePhBv/Vd
iLyUbJ8907H+wpHJfEGzUeQpuV6j2KmzmzK30Y9lOpehWqzvmeXQWo9GjPGFTU6LwRwS62y2gukf
XuNcipGXIJiPWgk5ChZlK+6KroNXIBKu21VZY/RHMwvKP2VhjBd1MHnrCcHRxp0SkOjUpKHxThyl
UHd9UiXAudsMzRAmeiSOmQ3gaXHK4ckYh2jZqwyYnHtq2AD0ya1QzC9hKAigRqg0JK04oESBmbBW
4Pylfc0mwZfYM0GLuLoNkr7bqFOYSGGtvWEsNCWUGkMdXiKnbZRd1hlh9NMpBtlFmcLTA8WBUI6Y
tFV9CI1kKw2+10Xow/Mwh/EGKAbDG21oi4+Zy8uXaYqYLO9MlHolqb0IA/oYC3IMyxm60XCPpWL6
fGHkeipqgz5sZOaX6b/GyIH+OBLNBlQAfV+9tQnWeDJpFXZTN/bflLyQa0Tz2DK32QokRrfSuRto
utPGb9nubcplVLdFbcB+jTFvN7pBGvMg5r8OF8Et1x0YIcgK5IttWsYlpaj+UeVi3JdxtN9UuE9r
R4kt6RIiD5a9MKJjj7N2T8hE8FOaVUdqW4EpRfZg9ueaVS2rdxPHeJvVR+I4baZeJC9wyjNqPlkg
6n6Hts63Q81yKh3bN2PoOUxFvTfLGghJm7f1HbZF5U5ZBciPDPVV2z7Kq1HXP8py+gqBcR9iqUHH
TcwOpaM9nOcgYs4Th1S7nNDgXCKKTT3pGAk3o9yrwWBv6oJXdsTH/pLzFHk4c8sLEFN9GymyPNXh
xCOsgOIAD9gVK6khW9CpDE4xb+WO5Km3bIr0z1rq2ncieX5SpYzu0zDLJ6dBv1Y57FLqAo4JCKlg
ay1JerfSYdmxm7lRduuI4UHSbdAk8CMGeXAyFIctVj/M9kGQpbXl6bduMKzVF4kw9WKXvXwrC0B3
blyIctUrVYaMbEDDAN3N9jii1CdUMwIbVDm82VWb3kMoCCccy8MK2UN5ElK8cCLp964uon2PyRs9
WUfPqoNOYWcoHgi45MFz1LsRwQbj6UWaJd6qfq+OlnUj7sD05mG5BrX6O83hSJZTzNBBY9q6L9Sl
p0UzHdaLpFqY5RyQdUEFw7tboAphEFezdXNVTQVkqBXAFCx726oy2qWZqdJxi1r6C4eXN3HovqZj
sPidVf4sQEAolgK+MnuQ+hW6T+kBhSrvsyUsP5wGbAmUNo+XLs2e6hIxgJRRtVNDwesVCor9cARA
Cyo7OjVara8ZLH3DypaUoQk8lcyG9B12JOn0M94AqCztltdL37KqNr38UcRnPIjwthb7OtuBs46q
9hIaEuuV6PvXKMviv105aTaiVJg8zjDpp66qy+8JCPJt5AhAzudo96Hohr/oFKa/tVNa21xJIHiy
Egf1WR8qNZiOis5rBgrlGuraObF6mNtOsOZWUCn/RLZLAwe5I9pGW69RHPJ3iDeF0lTPrKLqlUJE
jCsUkbrBuOjXJJlx52TTz5ySLASlRIWh4xRbQm/uEp4clrO2PjO3HEa/aigugv+g7sx25NaxLv1E
KoiiKFK3MUdm2unZ6XMjeNQ8z3r6/uSq/jsz0p0BF9AXfVAHOEDBZkiiKHLvtb4F5yo0C01fF0jG
rT9NqIhBScvDWoXdWJoWa8z389Q4BfiCQbd0gyd6AdNEUABJrexAZBndpmHyYKIoElskIt2ntCQh
w3ZT9YGpgRyxdlN/YzzvBIISn9ZQ85OGRd/16Mco+innYIoFAXyOptO2l7LBsywF75OfhnuHU/kr
QL/yTZ0nR9O1zW6W9viVWW/tFnZo75NySPedj+IkAqIDjhA3sSrZfsC3cL9O9AxOngTpSAMIMC8m
9Op9aKXRe1pF4wdFjf4cE8PyrukGdgh1iuNFuSVKSiSIzueSVgImb//BbgPvRge+e9uUOI6tNIx+
Uv2gHhth5iccLOL1R/g8quhHSRZbiag8X4o77Mm4utPmXJLVpe8Wbsb9ZIVLe4cKxyPfpiQ8oY1J
UMd3nGwt+qw7Zhntqnap3zNbgi9dVwIjjbpI3jdQzinnuQ6Ne0tGHicfouP8xdFnQRTOJrVc7wTL
neAXmXR3nhf38ae8m6MbewlXTEmjjil8oH3rO/jFuq55VQioaseGdssMRMwuxA14o8gFu1ONIWRj
4utxIS30f3aDY1vTzVKj3DjQIUEG7unlDngWSmcBw2M4dIsn4y+JTTUbt6A1xeOxgwHV/cpNj+Uv
EKibNuOc1clbSKpOh0+wVh90iSpv50ZLTxreGq1lf3IBr5m3QuPuv7M8PoqniObuEO/93CYxkLIV
Tu+bMpyU9WGUsTKv+hTV0a2by2DYSSvDr9CkUd5962bHte7RkmXhW1q547jvatftvs+uP6TIwIio
yB8Wqw5wVQjjFwieqHEmNjkWwJF09NWvbJH+iqzRCvY0fenDZulyUuxgb3pVLzmZS5Q1oAeBhwY1
+bpwpmVrG5TXMcXl99RjFrTQSAtvoS3Nr23e+VNk2iY6k2JDvGMnUM9MfhXuRZ3DRe1RvQ+x7e96
2w3ed4h/ieChpogOR4n0LqFV/otaUvOP9mb5VVkq0xTPwNbvimSeflKhmH8s1ShuOuzWXwchO30z
5mWVvSlnDluHAqCtezOVNXNubpXzo4Lzv61KjAkaZRQtm4A4BaRqBNLlapx/eRHHpYlEGpbrGSzV
hq21r/bEX2HlmIwSh85wJsphx50U35Jpn5eN4lPY025419mB88tM3nAmPoHjz+Qj7UniZg4oUSDE
JIkD+KZ+q2DDdFDHHKh+W5oSaia4sCrDHXlYiQMyaRpj56GvRYbhi9DaKf6B6DOimuZ4SdMPH6zU
K7P7HKxfiCiO2Je+flMt1mxhk8vcDCVXZupev+7iSac3xvdT/xBW5DkkB2O6/p0LfIokkqq1FZp9
dCIhJf+oD1DF7XUUk4ETTtln3Tit2XVVP7VEuAXja0rapJNxhALj+C6SDaGQAUBQCCZfihLK9W4M
V4io9Ne0vp2A9EI0VDm7efiZxTFLP7cthy/bJmztBG6pyXcgUALYnYMvqCsUlu6QaWRlyDfTkjLs
9oMpm+E+gfqXfkBDJDucAlUw/Cc0/f+BHPv/O1qBh1D5BVH214yQjwtR9vpH/o8o2/FIYEDzjOQZ
+MD/hhX4/r+8laSpJCJr8t493KX/EWXrf0n2hgSLG/KA1Qoy+B9Vtv0vNtfaXVPUFch6gzr7b2TZ
Fym5RnuE4xIB7LAfsTV/5VNNdkrcokfmTHskhaE6GcWubwmpkmdBkFyJ/P7TUNwBdOSEmDvSXAyF
QhQhNwWy4xg29m6Cwr6nwdeTK0Rm1qMn8AeewFNfrv59VY4EnaVAQPiQIp5eVUQW6sR2oD3aYJUo
O3fz0QxxtYeg0h5KMTjvrKWv77KhqR4ywoA+vjy8WD3Hj5Tu/x5fO0YKx3WFstff9yivd8lZKKvR
bo8azN37xe/bA1Wn5EDvLvio4iI5LkGdfC+gzN4S5hGcajRtG+oF5e7KL3nqw/7PndD+Ou98YYR/
cdNrSJq95fB8PaEoEnUouN9STse9BKrnbLU5/trZq6LbKBANHl8kAkUQRe+C0e5ZWGfIJxUr/Acy
JotdlBC2Y3dj+WlWqT5BCvNfvfx7159zceO0pu/sa4cfzO99euPUFMPmmZbu6M8N2hZnoN2OtplV
Mpn0TanT+YqJ+w+TUmsMDqhNHI134uL+xKnjTx1qrmO/II0pHAPbIcBnCfJMXHkWDsaMZxdnlEOU
gySX2r58AWYfTrvdN8wKNvPtJkdCdi5tGxAp5cP8QWtd7D3keuvyD68LD+RC4KPsEE/n4M/uU8cM
aNz9vMOVh+3t81LUpN2IQICgjwbquny93RuPnM0D+JRF7snh64t9gpQp2tKMWDi9Sc034+WH9vwe
akdh62AN4eJ8b73uR7O9yEDsziQZH9MWzRQnDHjUCRujACL75uWhLpK2ebEYypOcFlwfNre6MPvD
X/QjogeYH/Fgve5d2k1rLWkA/W/0feTBIuwLjmUvj/r8wTFFXEqzrCTeal55eoHRDJo2Mkl3HPlh
5xAnA368Pj785Si+9liyWIUFYkd//VA8uY0NB/2uG8COTPZ4006KMwmnqysP69m1MIrHp8VmvttC
qwsTTlW0bj8Vpj4WyBU++IEypwDZbHflQYk/jMOF+LbyoOqA1LkYp0EknSS1XR9Na4LkLBsr/YEE
3qE/bHMqAVZHA3SKJmfeUbjzaF+myKNIHDfUrNmEm/RVQqxWhB9fIVhFNoYJ4eUbfmlIMnr9hmq9
mpGYTTicnt5xf2YXvpSiOPYWuTfK6OJcwT37loSlOpGGqzdLhKdTehaB6IOGOcOX9JQaZ9x5fS9u
cnpDN+RD1LddGZorQIvLpRDrFTpWY8OI0VJptb51j94qevwNHc+RDBEUmRvOhdhHObB2SYjvYXGs
K3P82TdrHc+wHUFK7DiOMmw5Ho/n953IG1tBfivjvRagwgfZf3SH/FOTzgcAIrgCSbXY5A6QxkXc
To16+/LzuFxHfv8CLXkJjG9Yiy8eh4c8xq5rrzhCXcw5c845rnSOeiyA4vjyUH+4uXxheMscoQE+
+RcbBAqOcaUckx+Br1MuUtYmoqUHeri5dWpQwS+PdvkRNrbwOCEYbquSPMmLjwz770KTFpQdhU5y
mugWIICuR9W+gWxav0FTAaip9aTcJxQw/ovBYV7xRJVDyf0SS2XMNPSdqbKjdFNrR72YJYWC23jj
5HRVjZAY3IoO2kJCXfbarLpcr7lyzUfVcdfJ5fADnk6qEHz4YAuSsJfaqFfCi9LDYKzhvgph62LW
mD/FidNcmUfPBqUbizDCd/jMSs+WF/OIEgXIObk4x4QW/YkYY/uwMK/QxBQ/gxTQD0BJNe//8hkz
qLaNdnlpXZqhF69rkHVQeSOAokS0mLumMfGpUb1zmpVOTnNuxDHJivT7SEzh3csjP3ttGHmdxyxk
mk2evpjLhHT7S9WCQZmtwn/VlfGh8smlpkZurkylyzWdZdJFRcIQjsdZ4Tf57NGStMRtWKkhkmxr
yZbgKyLo+U71lXfzAqCmzToMBb6VxIaOit3g00nTmiWBWpTIo9UG9WE0xM9ayO93GnNss3VVS+pP
Nk8nBEvVWaNIvW3pem3tpaMEYXfZa07aQFlevsvPVgzlKwf5FBsdRGq8xk9/VK9UiUHNc46UnYJN
OzohDR5SdyUU0Zg0hCvT6dmtXrfArPvsA2zBe7MuKY9vdYrQWbaRc8Qnh+KUnvspG9r+b78xnr3u
fbH3+ryl/3bsPhqFkuOAo4dRZI1ArvVjfbTjODw2veOeOrK/Dy/fxGdX5Qmq7po2Jf/gB7h4sux9
6nhZ3OxYaZGe0MnoHczY4so0fbbcMgqie7ZstqTys56rH9+7ZCjCXvleduwWIk3LRXh3dZvjqE+M
F98gPIB4FjrkeAWC4tnLV3h58jSMzarD0c8Ag2dr8XRsdtcDRrOJ9l27Jn72HXaYXSJCdqilHM/g
7Im7imSLdc3Jwm6jgyp/8/JPeDZT15/wewVk8VbAY5/+hM5tF1YfkR2J6DJvTQeoCMdNvm0MvfuR
yOubl8d7ttwynmbTYLN99ZhQ60N/PIkqz1i5KbNjDrkfu5nAMSUi7z2kW+BEsIlPUxN1p5cHfbbo
/R5UexylmDWue7HoubpZcIF1SGdNq3a2rAa1q2PyobeytOord1Ssf9vjY+n6VFld/2e0i6255CXy
ZNlixAl8EErT0oofPZLrbWdV1acSTY+4GYfcfHFjqREpeyj0zvgi0ytX/fzROhxCXJc1iP/wL0/z
Q4Qigc0DtAVcUHkKLEkhxiFijSKhlZZ/uwZ562vEomdYi+jorr/m0YMdiJmcR6zuxyDu9QG1rT72
OfaDl5/k8+WeYXhhhQNrnoKJffHKFLhvrMQFINQp6cGUAHNwcKt5+DYZ9uUUK3VKJUIl1QncsYl3
oivTzxUhj9ja4hFzF/0AAp6o9HOKePm3PV+vOM/ybYWL4LOQXE7tps/oCkZtfnQybrNpF3Mg3s26
8ml59gJxapScaIA2UBVw1mLf4/vsIqDJ0F3lx84gZelLyI7JwrmIWDjgco33Cbe5uDLmsyvTrPa2
DxTcVZwuftMCHz3bqe6KsUAHfzTs5x/iQBWvW00c21/ev3UUV7M5Ed5atbxYGtIWrr7lzD3x7L1/
VjoIDiQveVc2QM/vn1h3Pqz4lEY94V4seKwCEZ4Huz96VjZuLYkXrbdm5zVdhfiG7UV3T2BP/rdT
g7Xdttc1j/9wncv9QMC3pbJKCkedoICDn21GsCWWKy/HHx4Tp2dHSiUIw+Ls8HRqZNitLf7XHSuE
FmA/bV0RhZfody8/p2erKYubSwWaecg7CJrj6TDjEGLBKIeCfYCxdnPi9luy7vpdXob1324BtGNz
wATSq4zncO5+OhQEjClzAl3D3FRkeESK+PXS+v7y9Ty/bQzia4rqCAZYtS+uB9R6ZshMqY/jgPbd
zFFw54fBcGX39KdRWB7Y99NRZkNxsT6OqiCXmgzgI0lFPk066r2YBeSV08zzZ4OLSq3nNxuEBm/R
0xsWJWqox5Y6AKYXc0thHXU5KrLX/dDUV6bB8wuSZqXD0IpQ1AEuq2vCwkwYmqI8xgK/Hg2j6cNs
Lfb55Yfz7CO2di84m3HKd7l9l5+VKFA1tTQ9HMlxzU8UZ6zvaZ8HN4EIx3exKeYry8M6o558vIEx
rzho8kEl+bSX20Ed4oZ2+oiPpj3kx4YIsne0zNyG7HHAltZk/Buy35PtGOX9la3R82f3ZOhnRzNn
VvipibGPWg5MM060HVwGsYc/kO3+9q4qAKVseh1B5fzZZPTg2ij8ZqwU2ivvHNKdwL31009Qf+5p
9MPBvrK2P191lXAJdxYcUFh3L0/Z1khGXg3/ghLK4t14jUgMckviOCRC/tsktvO7TBEW//Jl/l6K
njxNijWuMj4j+i75axfrRx00AX1QVCYyrgEZt2OePWRpMdw26QALOgnT6AFmEBGCtse6dpo6mU4H
mjHThx5/GLGXfri8ow9e95tisQtvHxAsEJ5kbuWYqWuL1AQ3KxuyAspBfS2iGcXay9fwrDbKrGdG
rt0917hURy4OKEj3kaNNSX3qLNWgLKnCCG0ywSksuDk0YIObfhXU0gMYU6tNDiDyp08qIYhl5w3W
Sj/r+XtvuiXpMV7gAOivzCZx8XR9YVOzUWz72Pix4dQXO96gaPnlJcF5NWKpetPMUeziQsvmD1jx
yp+UisIfRJ6wY4iKxAFO5/hVulv6VKDgmao52XZEb6GoNqUl9jZpEG97W8+fy2Qm9A47BjSbl++q
NH942zy5xnjzZeEMdrlbiwO3sDH+FUccYx7K5rQx+R5ldfejdn1wb1ZVVimuqtLFLWVNzkMdh9NP
TJnxN3R8+Ck0gRLuviC/BY12keAmJKomtLcJixj5XsUwvwZzBAGT9ALd7e0scgCjeYjz0JAp8uIV
kKHbSq5+csSR5Fc3hQBw2pu0PKeTSvdpL9zVYmvpT8Q04OsL1Wc7aPW89ZFFH8ittQ5xE5KUYNyM
koeKR9I9mxRaxx4rkvyQGlJdUZUucY7oAiYWPAdK2MT6epTWy14jKyJPcnTv0MUocSLTh0i1uXJw
/bd2/6535dhuLeJzvrdFPZ59wiqJOPKbFuIfwtr8bR2Sw7RHRIJ3qmBn/IYMVd3v4OSEb1yR4460
SPOStyiX4RqmKaorMVT5wzhT6N80w+yT3DsMzXQokzJ6nQmUE1i4XAySOMOC49CSWglyXUw5bIAx
zizyw92s3aEOcpK7tVZKzI4Uc3TK2jmqXjXUvtWWpYVkwDmpzde+alA35DrrMsRflKSivQtsBSNy
g2Z9O7ph9oUs1+62NiMFObeJ6+UUYtC5XwCHtYd+VDI8+A7KVR05qFKkmdJPMumtr4T7yJ/weqgM
Cw7taG66LjwumZz6fUPHlIQvKEMfCQoC++3WuPv2TtwBkgm0JoQXqbv3YAXoXn7poZAuwarx0ttH
DewGpUw51l/Jgl3seiNBKHz3EAg9ZFNFzi/KrLwmz8Nk4KrnwegzqzmI35kSRrfNm8HvdzoZUnQ6
S+wjCYr7svkRzAvJsLVEcHwMp8KFrjNitduRL9ndN3kLRIKYW+fVkhJus0kTuTqcRd2EJxuDcnA3
dCPOnjKGFsWxqk+wQNEdNyTe97AAMtvGfUf+knxv413tN6hAxVuc/hBpHTLsIczX8fxAExt+VOhH
00qQsN/PAhDDPnZa2A9NkQ/vQz4hqH5zWDFgnrpuROacQRZ1qni9uXgko+2AlspFFhM2P/B5W/9U
dmn9iLJC448LPnJ0BIA4mWTbUJXce+6AVrQls/1tTzSxv8GADqfFtUvvrmiW4uC5Oh13Tl728oT/
uP4omhF4mOxVC0xljr13vWBDR8VLBEdX6Wk5WPbo+2TjGE7WbEdm4oZppL5vUtGAShJzdbfIxE/3
Yxkl857dZFAQ7hygYh/jvl1wsGQTWlUnoDtjhyQozFAwLHr65bIga4YV0CYSsMeUJm/S0CqhdrLD
JnxkKKlElZwvv6akV8KOb5lV2EiE+GcqR+1vCPWb33Qs1ALYsp14W6HHmKUpVNFtGRhSH8KYWGJy
ilaX2yRMhCYRXey4aWE9Vgc/StXHCLOSJJpHWA9t4FSEQpKHtdV2457dMO9rIjbRIRK+lsM96PmI
Uppq0CJqE2jiHu31K4ieeb7vJtIvjxZnymkHzC891XWRFqSNL2Ozq52YePZ56HDpOD78kuPgNV6z
J1Vz9vZJCdLpvTcCTttgCg4X4BM9qM8R6s/HUsd8ka1RViQ2I5LfZ4VyhgOqO2L1FnQyZO5pyofc
3WkhsrsFtbQjrXtAq145YKiQecJ5cbKAZNaMhNfbiUb5ZweT4XfJJw6bc6T0Nx2n/kh2hLe8zwh0
zdE0Dw14PlfhUKpbaq1imiZrg/sn/2kH/AZeiZCoW5+naW0ztXS7FLVkTsddNd9jrkKDy0gy1Nlt
Tpmvn2cSmlK/tlJsIElbbyYghB9IEAW47DD1it0Q2fWya2XekP4V9Xa1a3hP+g1iFfsh69C9v47J
rgqJPx5DaA168PSej78jdvAD+aGBQGJMo1tmb8gxzZ3tMOES6har8naEkCQd3vca69lA2ep2RC7r
3eDa5hPmmKT2XuEZ7mGIhmjeD9ESAV+wTVzLUxNGQXBPzF9e7J2x0BrYBQvxVlaggTYakTOvUCed
m1Xj+A59mv6+ZL4kVTJxoHjZ7GDSA2SqDtFmIXT7MfdyOX+QuTcQmixD5lQvWvMrl374iZVd2lsb
8x2Ko3ga3rUUYdi/daB66PYGctglDmevLbUtceeC+hu2Yx4BvgdbAuosDA0f3DScWOP0HJtwU9So
rHcy9NMzcc4abZ5N4vPBF0vbbGJ/gKMUhi0RFOlE53rre1H5o80oLkHWAfV/63YBn8ppCvDb1yQT
fasUdoWNgCgZv7E72/5MX6TQBx/ShdhOaZnLW3iURXLSQhWQYfnMD7t+aKX9SuLpBSdGxrx7FxUy
XzBS+rZz5STlOE+PNr93aZQmJYgemwb2Zce0n3VX4D13IYXl/SuWt1zT1gORQQKGKwIC6qnJ4pOo
SRLo7AYgbMWaeHaKcfxALx5KkDtVbDYK6vGgkZFfiL3ujHk1Q2X0d7EsXYFoO9PfGst4xSFP/Oke
kCa0aoecyPrKFu7i/Pnvy1mbPoBIbd9xL/bF/pTEZVGX7rlTQU/wQDPhTxrllQrExTbx9yg0Y9mA
o77TlDefHqhV4avIrSsc1Bl7BCIxCWEHHHU2/nit/fmHoTiVKVrZnKc9pAZPhxqsadRTHHrnYKTx
gWBYagx5NMBuFCrWv78uqkQOMl3FoeyZvm6oB1FXae6dOUMD0+xHcbRmMGGBSq51Of54XVwVMhyw
lFjKn17XbNPWncvOOxtnathwTfYuA3O6YX25JuW7qBasT0s5ggI805yi96WUrqpl4yCadc/4DdOP
CyaEk4gda8ZDHa75cTK5cvS5KBf8e0CJelB5SI0cc/HM+A6mmtxSdYbI9sDuad+l7Uc8xXdtl/wa
J05m/hwnV2b+nwdV2mfbwWHisvIyNr7J0Oepc2CbiHTDdthHHSkySTR6+z602NzGUJZPPY7Vvytk
/r5eJil1EUWpDKfe02fpL6IF/FCpMxZjjOpYJgi40cuVC3w+Y9YaprfqVV2KMWZdyR7Vm4fB0hqh
KYCuYN3u6Nr+stZkMLj7197v56uIZCV0V+0sKjse4tOhoBAWKRyTCXUjpyY3cZuD6YbPL582/3A9
nqK/pilnroLci+uZFxybTut25y6titdR5TvUMiv/vu1kfUUTedkg4QlJYsvQ/NGJWCvNFzOS8EjY
r5Xpz0PSRTdBWIqbAgLMP01JwtXUWtMbjA9662iyRo0f+qfM9QG65Gl/7iavO9H8U3/9knBvDWJe
1B0OddyLAmvooI4Sc9Cccw99fS7BuBae1b+qFHkz2aLxcXtddpulRv31RKInRbXf89cfIC9byKEo
QtnN1XBmZwkdDG/pDbukcmfIST2+/IyfTyTEuwzyu7+IHnVdmh7N2aoADStM757tyWHjj1Jhxz77
2lrqrN+bRxUtHq9LhVqxlNKHpxV08QK2fhekZD6qs5+hkQlDknrhWkBsT7rpQLHLOVO2N1s2J853
rxmCvR90DTyHvryxfeByo2iIV6Izt0mmCIWPGuOPE8mHWw+6x0FJ8q2w1ULw9UiwsTxl7cGtIr57
+Watk/DRVawC91VgxHpJS1ZR0Hl6s4SsHaGmoT46CwFAyoTifd3iFIRm2x2Jp8biFGXjeCXV6uIR
Ua1GLEKXmza3a+j0X8xDexgHTnlI1fNWxzuZxxyrMru4Mtv/MMpv/T5LCp1Q86yCrKJpApENX6EY
BYJkjjonJBtOceUeXozzeyZovna0Rdj9ML+f3sMOB1DYycg9R3ZX/6xEzyQgNfjny0/qsvz4exhE
hYDFlc16715sgMY6a5EUKhIyEOvHR1UHdrtdGul0N4EzYAaMe+uf2eiAgBGJSUZyvCFzaQEcAHNp
IEhqpjhJgZUP8y86RMG1T/Af7gOF+rVfSDGbc+3FXJpCkyQLVYOz2yf1rpJkGRSzW5xevg9/GsXQ
m6Tmg5gYSdPTu13l1CfN+uFLozaEnhLIncrBgP3tKKS/s1KyeqPkpEf5dJRkqkyDWFiem8H8g3qA
Dm9RSEQgfz+MsH8HXFK5RX/ydJil8cXgLaE8l0lrf3CwqBMHG1xbq57fMraW9IX4krNLp0/0dBSX
PHFKnpxjkAUMZwVJ6rBQWdi9fC3Pv62K/TJiRccGdWZ+L5iP1t2mGjAy5oMDLSRXrzGPT2/U3IKD
9er+zctDrbfl0arFq4Cei80yoj06GQz39IK6GEDh7AcCYQ4ZcrvGrLCgSU4n140AaFRQeqkaVTWw
trbo/v46sacwzVHPs/W69AMgz+ngZ3HciTu/voOPWO+MsucbD7HZlU3eH24pmxSznhMpdTzbRZOu
4GJzcbnOhSKaFORFDZFLkTMtxf7lW/qHOcI+1jDa+i89y6e3VNcO8JMqdM6o0BPQBuT4VFb4X8wR
j8Y7SavYWhCoXCz8WVC7MphceQ6LPjtwcQExDfYA0aAc//7VYiifn0tbQbiXbV6g3Eb37NHOs1NQ
tNQmpnMYTIeXb9sfnhCfL9Sy1CZpbMmL2+bmYdX4Rcakx+HwmhrUsunGqn/HMn6tVXjxqV4nPUPx
DnMsZXm9PFIVhFXHbdo5594DsRJTJsbaaatRnicvJ1LGbaaPhEZb9pVJ+MdxVz3IKsvTjP50ZtjZ
ktIOapxzUUVfGmrisK6Soz/531wXBLk9mA//xT2VzrodQePoXhpTJuX2Pg5Kh++I3x4pSNKbQsy+
By769yMxG9cD1Drv3Uvx/DD2WZtksYRi14u3tfJrqIq6v6cW+JeqLJ8TvsfHhFeLT6SvfnfuHq2O
egwMghQ+js4YToiKl/ZV6y//sXP+X+Nanj2rdRREvrxbjIPw6umzMo1Vd3PGpAd0SQarnuvqTact
a6/cAlpCRotDcQQnXfXlR3ZpQ2Azx0tAyX098XMOti82J8LJdA4kpDx3w6AJG0Ez/sGoYvhoudXK
m1etocg6iOTUEY7gkTtSyu7WRENIubJoMA68/IOeLWdUHXDMYJbhrEG56OK9LFnkbH/pi/NQZwsZ
bYAQxknaV4QC6+188h1iFPQqOEERiNC5XB/Ho4dqTYHywnksz5mE6GDlcXeapzI4iJBkuWSyryw2
f7goPgN6/YyvvtNLyZ2ZwWIod8nPXRfhj6wkwWN1IP72fUeZyR4OMYLL2V/Kp4/y5ccg/i3jurhH
GIqYEv4qu+K7+fQeGS8XSdAHERF8Sn5qg5zeSARe9Wc/pPVPSugAZWrfw9BIf6TtCBv2h3ab0wZ4
04aj9TCys/k44gX9pSZPQLZJphT6czxOwZ5PlW6PkbSIey4KcrmiwhXpzlcD3Z8qEj25YYstX7Uz
zCqQLEX7zh9oT23JsohIuAlI1iE8pKhuIN3Cf6wql4J+Gs1wSbI4avjjE4DLTYl5rSALJspXAHxZ
Qu9YasiYMzSZr5NuKabHJB3Y+7IAIbltcG3TnqTn+LUC/RXc6mAJILcKSDgbNydjY+tbgfihgIGk
+7aPqk9hhrdlmyR093HeZ/Kh7EZIXzGMs6KR3crVNFOxG8G0vavQXZK91E5dvplSWyFFEBYJHnlO
eN1Kx3o3IfBAgmkMLNB+zshscfqQtsWKAX6PpdZEBzvWtdogNszldkZteF5cyhRHQAbRu6JHrbBj
oxe9nry4zPbZ2LKXcmhdfM9TtTIZDf93jx8mJKsEkXQWYGvsqEZvl3Su3y+iI2Ejiqt0TSicNI3p
vpavam0B4AMjTiSEnTTV+7Yt8PBYAnLyEpXdWxVZrt5boADQPYcz3JkKqOSPMnSXt1FQTgZYVdxj
XyDnp6OpWJRkmELXIwiv0BTEl3nJ4NsNwJmsSIwDPA3X33YqzLbgD6ZXMlliklN7fvTOsLtfg1mU
/uKHeqAljc1nukn9nMjPvEFBsGNrkd1Z6ZyDB68C/X7SlvNRVoa6TNp2/Wd/VHOyBwzqfIG3mf0M
OvQNuzZW4T+hOwGU81RCWFSYwsHfVYO2VrdDya8dsBozNitmAs+k02eMbAKKJhC9T+GwiB9ONnK4
Q59m3D0qj+GeQ0rHnPSY0tuqS9h9Ygkuf0BLSqJdYscJD4FD3smaE/NdyaW/jRxvqHaT7BdSuDlJ
+Vsn8t2RlFbYNeRYij4/eo0h9wBAc0Bh1rdCahG+DexicmtyuU3SON9UAeBj39BrbvlDsMkIYxKD
oHEHlLgLFng7s6ry20k2pbMthTRfzdLWb8Hcxm8IlgE5WXhTSuD2hEt5386ozneFLKLPdugvBL4X
NDzA1XVvZy+qP6MiQMA4ZjESjbDvJ34RBF1ylBdBAlCy+NHtXJWtS8c8TM+0woYRkgt7pu0wyMnf
2vkYfoHcq75zKDe0Gh17/CVIPMh3EJr4MrV+VEsIsFaLII8v1gPs8eUb5L76R9HGzdsYZvNH0r3M
eEgsouzTMu1eTTWmZ7J6yTXfhpAlPvs4wr1dNKA12mYW9Jyt6aLkp05JUzkSX5E7t1WwLJ/DbI1v
MCDE0m05Fegfws4338lQsPK9t1Tm7JU0h0/LZJM6DDokA8Q2wc6TMnbJiCC0cSwAi6+Covp7n3aU
7qLRXbN34ppEQbUQwisb+352PDva0wpd3isALxanfHpIezE2ItsAjSl+tFgawBEqK62OasTUvyk6
lEHwsqk1ognDSmbD7lRkCSBNOuuMAK1tGXoNmUxdrvnlwdwNG2/wSR7p3JakkK6HnrOBDaBp8mH4
JJAonc29w4wGDgiQvNnSNekWBCnufE/8VnmSAMNhtwJ7VLsJm+xbWroiwsFXx+qwWFzPbahj890p
bb4F9OSoJMyuySUQ6oyZ4qiaMMYh7MnOhi9Unn0SvMCIWmktTqXnchXLUkc/oIwLH8QwxtytUOw5
8K+autqaPMJO7cjC+eRUNX950CnzVvmlyxLeNyFoIZt4n10E//WA4oWlWtVT9LUmkuL7aNLK2Sx+
THRpaKsE65a1Phv4v6uEzW3BJC+hP23LtoWzqfOkCPYV4k3nU1ilLauXu3if6xFZAlg4twb+Zw/e
Z/C6I18XilR0nRdT/GoAc097xSeNsNe+UTE4f4Eegf518cXIqb6tcwG2ty8VmwEQRyn5moW39IRs
V1lxashc+p45OmbqAZL4Uo4FMZNe36ImTAQUQ1DNmVAbNB3L68Sb9dd5aMr4CDvJ3WeZ38cAieEr
4njJG4+gXKv92iA0KXE0KfWxSpX1T4J1kADZUHknLwxjEqXHJPnZwQ5ioemJIdoRKF/rE3qc8OfU
x/XDRBCcIl3dAhGvU4d0apRG9D/TNGus7WzDUkFHwEV0qNTCHZU2AWuqdqzhdtCT4sMRDW31Iasj
zzlRZJXWzq2sfNi1Mz9w6xDAk21JJWr00ZoGzL4oQRY0d8at7ymZZVCJ4R/5KxZzIF68mdA1bcE8
peThKrfzt56GA76Fn9PbHwiXgt1H+hWE3tQNzY9JIOQF0xbxYIGQgUsaOsv6TM5LK492NgA7SGY+
bFvLtPSZ0fkE72JQsZt56vRPdyimn4EKQ4Q8tZoAA2e6dUgx0F0AkI3Epy2VldhsekSFnylqOCs/
eHrgR8wPbuvO7wiwS38hI/B/DkT6SIA5HvfFqvkhVmnKfe9NIytmFn2xkEn8EqOBTd4RT0gmbxxb
emdNSfBzDNr0Y1pK9Rbhonm79BOxJDwGu7vJKnc86b5BXEEFkkoD2EBn2ZUWoSXAaKVaC7X/i73z
WI4cybbtr7TVHGXQYtATAKEVtZrAmEwmtHBo4OvfQnbf15Us3qT1/A6qrESSEYEA3I+fs/faEhK7
VqrlJd3M0F4EmTHxKU6b+pZVSrZInTNJR4grprMraJpt6jd9N39vaaWRfWvLPbHwMJEdN28KNDiB
nopg0wFuRFIBN7hbK8KBWKlPqXrmEQ4GWDpKkqyY9E7fnb4wow0Idl3yiJYb7uU2TIBj2HOveIlu
VVfCyOKXJAh5l5miBcjzVJHWbsW0BTykPsSmO7H5PxD/KDm+PdJzM7vUKbwx1Ii8aGuEO2sWl+wm
afLhWOha91a3SAD5GIAe3QHMaO/WcUOshwZJjUiX3A5k9vnK9oZBnWH7DkWTUAcuTwvTO0rFgj50
5U5xA7zMzprwWgijR1TSkuRlc+/DnK9hB3goESk1ZQDalU9JGPdrtdOc3odxBKhsahYtz6K5uW2H
IcU9ZBpkVaMdin90HBnkHaXrcLBFJMat3Tdv8hi+gYMMY5cihbNfJyfTpqHgvGtyM2r9wECqs5Cd
ynOqxSgSuc2skzB0jOpTosaQbGVd7nzdbk3hqXmvBd6sjPEZUoRGA7Hr5pD3Y1UE6qoiGB4i1Ype
5DqTT7OclN8I2enPEmXrd8XJNGj7I2AJPysRBnllpow1A9k5gPrHYwu8SZH4VuM8z2pfSyRhbptM
5b1bTqV/N4NZvQuRiddroVf9Hgaeee7Z56aVNQv7PAadgnoxTSaw7Z3WUt+jzwnWXRyRp+JkifM0
K7ChCBkr+bY0mx3U7zupF4QPdspwcGYotkBsSRxlNY+k7wsH0XMs+r2QQDNtLzj49tBDi2q4l2A3
3mpdSJB3pasw1CJl1m24kyZFR9pa2CRDOMVsXirfIbTW5hLLWv8WyFFZuXblNAx15rY66bC7iIju
hWVCLjeQaHYkARImLGpqvTZJKhSYiZ6QrJwls42uw4m2oxIkRwSLKnK/GMGyl1ty8gbXWHrWkVFR
8lLXcVe+loUCatKxvGxSD1LWPgtt2IoEMLOOLJigmtEPJ4nbPQpItLbqq4qULEO3VyZK+6mV1hPm
pnuA+JOKQHgiU1oTNXuyyIZX/CgngKXdc9qRERyhqKUI5J+yxrk1qAQuiZyozwhTiSCdQ4a96y4p
bVK6NIV019A+gwowVjURlKlV+nPaXmsDWyDyUzDCXZ8oK7oV6NQSsa8G6zbWiaIyxnw9ODox3gHP
nIcInEOUZBxR++xH6L8yTE9Eh/lZsxq0t0FKLg1SXB1VuKcMseMGln5RG4H0k5iVFyVQ55U1FuFd
LkUWRzZr2BdxLV8loeNcKZ3VKi45WPvJKfeJRZqIFOvWVSd1JJ3DQyRinaQXW0cFVQV3pFQZcPWC
+eg4QXozRUXpy+JViv24HYfrQTXPCdIvMcfbnvVx8Zsz+ISBIr8OLIlG2F2GOX0NVKSgeF9WaFo9
YUqeJWrwmwm4Q5OwJ3Xb5cPFsmbfLLsbOTyhHPWTJPwWckpM052sdAIT53CXySSMzlmFCqpXvdm6
qykTJXUmQr3yOjgJA/3xcCKKUtNc5Bm0lP3EjJ/m+WD1kIN6iyQDiSx4CTGDy/HDj8Z5lcGFleEy
ESFRrJiJzn7gYE2t+ArojfbUAiSy2EStuhDorPWUqySFFulB0vJm1SrVd2viaCExNzpa0G8e2fF5
EpBhq2KtwDYTnqlE08bISA82TdBPQbstotnX2dN6p2QTENlVklZQPtMVUVOx5/StfhUL45hH0/c4
y2efPMR+ZeLq2jituMntML6Tq1g99F0jf+vE1O6Qxtm+ORPVmQ6OT7BHuYotu/WMwbg2cTn5uYSx
JMluIlOTDnVSFZ6Wa88KBasXoccm+QmcB4eAk5IXDaEGtfNmWeWrRjPPV8zMWM2cyT2jzk7EIG5s
9lkvU0iw7+r4hXlCfQgF7OfcrremXN6qWnIzsTIgURzcUZg7QELfJjW+08QDcaPf7Q5gqqbsK5tk
cbP1nUnZ6LF9I7C0Z3J4L9sz6V4NFoje5BTDquBA+PAryWG2yv+qEANUbjvZL2mkPTu6/hJl2qNG
11NF5B8QFB+FvUdQMT07Tb6fYH5yo6Niru5VPXyzmip8D5N1xtILfJD9Kw38bJiexzkrrpkpIngv
n0Kpms6ItMdbvYisg0LKqWs2isfzu0lNUmX1lGLdaIADQv1V8oZ4nL4SN2SFjq5q5e2eHNUtCzSy
gyyVZ88IdYkDo/3OkY71xVB9e8lhLpN2bVD4uIScrNu2WpdR+5KQj+QtSjmDk2NwpFIuv+ux6Xzv
Azu55ckXLjwbxr9K/xRwBCfkSDsRlHWbqmCPJDkcz4FJWhuT0lQmgUqKCJJF8k+Zfxgl60zamqeh
Hxyt8oXQtXjdRrlIPGHPV2xray23z/hZtzUlfYdSD9jC6BpFoRIsPQrfIWjmx+gQtOEMDmYXsQZb
fuFe+TaV93VBH0RId6QYUPnX+j3ZYJcQODaCKRCsvLnqoI87kpkCdkuZAUOndOZe0Upt7+gv3Oez
j1geagQ+Q4DAkJd2eCauRZbkqVvTaPGJblX2qmhMxydn0PECW0MRJSAuBnk49b6Ta90SexZqzGAS
Ma7VptgmeV1Y7DSKQwUst/RbZHoOHmlLdMdCUjhJ3ZrCbGfBxTM9IUhL2tnA1FeArqLkxpGJYTjJ
TaJKtzqYNOiNCGBN+ZllrbE8pbY0aVdnZdZcoky0jyUCXC7oWDXmmXZhIq2HvFCbu6kg8MeN5krs
OjoYGaxPRoyEO6L53zCeC1Hg8h9KDKRWNLzVDE8wEzQyN2bmEOGsF1UFQq4KMru4H/gm6m/A/Cdg
/1wgX++G+JuuVpO05sdZyGmXBQQa2bm0SlLUGKsoaVCL20U/IMzsxiHaNJFWkUOe1uU7zlhpdBFH
qVsEPApdFJT178VgsuW1LfSGTV9U7YOai/ibU2jxo1YkHUxM0RPPN9CdfiLjyrphG8AlMfR6+Upf
RdU8WiojKYO09+9aGbm+NxQg6o9cqIr9ItMy3SP+qrgaIo3vDC2VPu0yFWeVLxOdGF5ohi55s0Na
30aR3cI1iaIVJ3/SSdXG6TjfihL82Ei7tPdAyKUD7HljeCOrQfCr51HC0qGMBrDTqqlu1SGPz51p
GqtQxvvT5cl4FrQz1o5ciWcVD1O11QcsDuuokRCFo+Wnrw+entZrDweeqaUxzYc6QgRFa3fuh6uy
i+I39Nf4SKZYTjll2krUsOPHDcVuRyCfRDhrDTF0eQam2a6e+B4hn7Zt52A20OIeWeysiW9WHcia
1wCdTvlqcmpYR2Qy7WQSa+wTwwbaTtz/7JKp0lUPbAnZO6JjhMK1SibASsnU9DRbIP78qIXb8U4e
tUnjzACoE6kYVzDJdeNb1qYRIZ8T4SpuSMzKVTQTlOEldVF17F+Fww7u1MFdVmfDszIVQeCrval+
J8MEhX4SaJPwpjIbcj8rTFnZxnJrDzhzsvSmma1TSMv1NelAxl80srP2jmEGI/ukPbFyNVZKn5p0
s4rVL45pSAea9N46Q/aspZN2VCJtlFbyKFOf2XVaKau6CswGF4Q5w+ifpNu+XhJpukGv6LArsELc
yoqVR7ObrVsnKESxVkn1uyb7o9DcPFGaZzUyq/uqnvNbgyir1qVPT3GmtSSxuZTIi5QyyDBWyPi2
NqWIh+yLscrf5xy2jjp68dipzFU+jm5nHuRGpAGJvCPMfngx3WXWzeaLV/n7zIpTEeI8EAk4+1QA
hr9OJjLIrIQI1fJukiql31C6m9dOUj7VSBdW+OKU1UQM41aFy3OLwC/bD3Ti1lphBF/Mdf42REYA
jDxJY4aGXI052q9vJCmIJNOUDF1uHaWmSxwgTcNCqobjbETWFx/77zMrk8AMGekV837V/jhGHqNM
SVPYezsySYA3cIy7H9hCVpNp8ORXhnn3xQhomen/OgDi2+TLRCi3YD0/imSVjvuL42y3s1MnaN6U
RjdfYeaheSOZrqUN2SlO6eexTkw8DXFj2Dg8OYS4Akvc/P69/O3GYp4Fpm8RvMHWZOD664XuxNBb
IgmMndrrFS8zNptSLcz/VnmA0oYwUxsNNDItPIq/vopSx4DyDWXmCjf9xinS7Ejg4Veinr+NepdX
UYEtIcu1TAgcv77KYGcCFH4w7wJhEt/MsW8rTK2/J4ZW5rgVdmstIM3k9xfwkzsV/yEqXRCl4HI+
Mi/QdBnYNa1518QOgzJ2NIZHcD6QjsxfPBSffFeLBIsIRpQii3bp188Hsruutc6ed6Oaz+9KW2nn
0NabL+6Iz64iqNclQ0b7KSn79VXg/o9mPcsz4TMpodVGZ1Zu1vfRumvrcp1rHCVlIsy+uIw/Nai/
PBN8oAUegpRPRlbxUStlRKQaSrU575hYkexKdC0Vptmm6ne6sQTgTPAvumWcNd4b2jA9TnRNzeVY
5KS0zhqNRE4xLGW0nOpHtQ4lmrlCZkbZKIvZ6vdf+ifXCAENYgygkBwXPqokRtsi4XscEIEPdLx0
AVG2bDOfMJnWl8nOcKMK3evvX/NvqxRD7oWKhjiVr1/+6PaIM/x/gNXnXcSErVHj1M+1hLlclDwV
jH9//2KffUAKpYXczApl2h9uNWGLIabikncAxQHclWEfha6Q4nY1WJF8U+C3u5unWHn9/ct+8jCh
3AdgifcZAsBHQWekOyMeYovOXZulh8BAPUFG4nApgbV9cTk/eSmELhDn4PUsqsblCvxFqGBOGXpN
oY47knIIHXOA7LtaaHW7vCjSL7Qgn70Wz6xls+AjRfmoJLOjSbOx9847p9WrZ9WYGKRqNJPcLJuc
L4TEn9wm4H9B/KDqh6/kfFgEqeEjvTE6FsHSNEMO2hn0XDtP9yFfJ2kWiG2+uFc+WZYwTgNmZENb
wLIfXrFhmx7lZQVMg1KsC53wGqa52s3vb43PFgi4VUgpVVY+9CUfhKEQ89GWK3ywFNDi28zde8Ea
xaidEFT1UTJ7+ZTHmIMRwxbXDpvpgeGu+TrmqBBdVYvHYxDE46qLA8QUtAzDDXPn6Ytv+rNrAe6O
6t/4KX/58CabuCirWpfmnY4wzW/mpvTbru2+uHc/e5WFrctFWBSyH6kwQzg5Y1870y6YbXWTx0xJ
hBJ+JSv+7K514B2hGDTBEdkfTGxRrrRBH9TzbrJmaavm+rCemMhw7Edc8vPL/T/m/h+U63+5z/3X
9vUf70Ubt9P5NX//5x+3U/0rcP/nn/8XcF9X/0ReqCNQNqjMZHDK/wPc14w/iRqGU4dPc1lRFrr4
v4H7mvUnuzZrDT/JDvXTNNSUXRv98w+N34f5bPFl2VjQ+MX/DW8fAdvyYP9lywbkAyPUQmu8WD55
uQ83SNMZNaITiYBqTcpp+2opUs+IA+h7kU1ITbCLqiSyxI2avy6tQdnDK0gRZodJuc4Mcqxdo2oJ
ggzMlMENmp58ydAYOzqRuVzkzNp5AwcG/bLqWVFlv2E6L+hI1GSSVm7Xtba0dzp2pcSLoFkYO01e
PPZ45h2fB0QmYKTlsFzjmjUj3N9lJ5tj7nPqVeBcTgoJUW90JzBKuFVtR06+Vlrio4uzklt6dxtb
7QjD3J6IxF2prWlmFmKFMsx/MASmKe05RPWsBOOVcZtnVtfcjIFgBpInkcHcu65V5EDkh4/GD43w
YDv01LYb01NHQ1K+sun4fiPOil2IeZSq6aMLzzppH0SWo9Izi1FAQm0tGmXIxRTVyxw0XExTqQAD
283RtbyE4TjdZYnZXESnu0ALFE/F2be1CiV6ayTzgc7QuQ174BKjcVSzdjPRY09G7Z1BEE2xwSLv
hkk4Jw765AVRuO6ETAWdS3mSUJTfzxGqHEFqC218eAVGGVFtOdKRt/UYpDrXNK7EqUn1fZ+Eh7Bt
X0ciDatwzaD+gIXTZ+CNxMcOJiLBwITUemTdmK0Bxarw8Cwe9Wxaza2+tcp0TU9OQy1VPQCDOFVc
YfUk5aXYD3VzIQxTpxcyAQawhuh6CItkTcD0MjJvu/04Nuc5UEl9thbiidER7URCw9Osl+OZzF0d
yJRylOmWFNwYgTVtQQncDrxJV+nCBzOKMI1HUnqdqz1zxKlXEf8E23Co601OBNhqtDFas/3dM+qt
CJ3E/ZqrEQyQimg80Qb7LCFHp58a9ZQic3K2caDJR+Rut2xnvlrnD1Xahr7j4DxP645TCG2USnik
g0f3fa2We9OsiaaehI1nO4wOsvNOJRH6BUtzDh5wXjpY9XGQkNvMlqfJkroagn1pT2f4YImxKmmw
3ZWLZAm7OM0iXxmQUnHKIoUur7axUd/E+ly7IGWLdV+P59jiYE3UYgajrzz3mgzpoXWIRnC8so7K
rWFON70otxZwC3+Y22IDseZeyYb1QmdymTkNV9CBoRbmiu7ByeRe4JhHm0ard0Za9WiUyYk6ZXgb
+Y/TPsq6+RAUZK42HX+zGkLJXYoURkhEw+9koZy1gvYigAJChJS4+qbgVFAL2oX1mOqV50TJd4ar
TGwIwX5tGkM7oizHKY9BaB/TnDpYZqWfCEkn/DYdt1Wg0X52OoGXisgABBkBuqm5Ivu0KbrIo0g5
JVTdrplIwanpEMap+WQAMbCdK5XUsX7lJAoBYnozvsIA/T5oSrGu2lw5A4ZFVaKX0nQs++onEnmM
vSnip9FOWv4wyNJqkLAL7K1QXeAg5pI3nOsGRIF2B2ZgQACoKuGacQfaBVqamynvDR62Ao2X29kq
KeGzMwHzUdOw7450WpL8kgvpBxDFSxNVP8zAVBuPQbWpXeFhvmtGNIhkj9+lVlV5VEpo/dp7WZTo
1lhrj7IR7MNaf5qsIpO+5fjcYJkwL7fLXaLIBO7Zck5DNUDSiJWPWT2pw+dRqp2TaivnuGQpTGOH
eWpQSle6Ge2RwJ0RkOoH1nNkGpl+yfqEP2RLHSuakzG5b4kMQ57qhSZmq0pTfhRJSdxYZqPn6tG6
Dnnwo46sl8yRVlrPyMzRUvRKcmWvpzF4DPrppMAM2iHsnO9BIqFNDRyxS3qNLFkDglxUIpkisytP
X8tAKi5hMVBcg+vya3xWaZFcaQzdpzSsVbdM7XaN5lBZS53CndURKNimiy4WfaKrOvTKK6P2aQAf
lGQ+NTpzR56nJWlplB8VgRxVd5pIulZCYRxoWmEr4wdBpJa3qFYW5yb/0mxTw0iZxHZ+Z2MMHhoZ
YnllEB+XkAEatPSUzMgetoitQLcN0o+RUQtrjuHPzaIfLZscRaF1G2jRsxEMT5ZRWsfJeWgLsS1t
scabCB8ka45zEHhTMu86x+ye8oQ5Pqn1u6I+GrQIaMHiw7mkTPhYORpB15l7vxQPYS2TNxUQF8i5
j4w/tTqMTTp6XfzGSkeadxQapxFb34026rCx+vesylY0sriCUtOkVzGLw5Rm1w6mSEMZN7g+j/iK
I6As4hKTauVmuSm/0LC8ISnkmEXajWkj+zX6Yygn/tgQrDcHFyGak1x2DQLNPPDMUuB+UaLym8Po
t7KM/RApp5xRDdi5awRJyKjWYxa7ItgrYeuNWkEdUPqRPJwkgsxDNEpeoUj3UEvOZiVdBEMpLyxQ
B6rhO4vvEO6swCyQy0WXmPH5unaSoy39qJTrjnhVMrXXFAePPYMoAPIJbikCEGl5Mu2N042ex1ns
DyJ9g8XhldWdqn2zB9IMkBPXyfeOTnI4lhdqg7XMwFCuT0HMVEWnsGCeHpP+UC9ySXyQiRR6DZNA
KYq3Znuupdtcqh9Ft0NmuSXmmiU58MP53WbYXVcZEizJ70YBf3jY5kV3NmcWn5cZcAhDA88iaaI3
Lc+yz1iMTjyyV9ST5DhS8hCQKuafoGS2ARbjOEGjW23CuN836rhtFbExrTd02Rc71q6ivFylgNZz
YP5ITKgvng3pmGs6RCAhK5QEnT+TSZh3y6r4mGaWj47dz+Dj6N9rWWWdAs1F6DXXKyRmrQJxNJur
OtA8Q2pWtiSODuGmREYPfc+m7ZTXnI48PdL3+EjXEYHOxehcKoQMDXlpnXklGuAFPA6YeqJEPRUl
5zgxONwrslpdgzCiFqFGRmZk1AO5Omhb6Wpr6Ajz3axtjAmuUa9tIohcCjMqKAhv5Kr1eywuqW8F
44ZGxIX+TeuaQglavuyKbTicm+tZSOrO0IdiX0pGvA0n6lK7Ww+iaU5MXHn2i/apmTBtJRW4Hxfg
F6GiZoBYVh3im7y+WFFSbnvG1X4n5otqNwel7g9qu6o1e/JVq5SZLgP+cuUyvTG0vHoYETahG+Qb
SK2+cryEXL1S/2FN6ZXjjLuQH3EH3fGBDt2GVCIeofHdti8m1DaTss7T+sC4j8jaajracnQrNM7h
Bvsdz98uyzZlm6DJ14dqxV8ekMUnvRii/TA03N16gLCoNil7Enkk3VmNXhFL7ywreSxDOj/FoN0G
U7SKYmezMM8mq9npRnan8spFHZPdQ74qo/YHPe4YyLdEqqpnvb0W6nLHa5lfddo6LiykFg1ygtgb
SkKSY3ni++XCEKCd4OElLwVGXF7Z25h4yPVM5ltAcTzFhucAJzXjcZuZsk86bsv4tFsxE/WjIF9X
kvykxdSao+Ljc7zN9fKcjBNppJZ2D7n3cfkps84e5DG9jRPpxTHSk9W3N5Ii/2ilnkmoSNyakoAx
Tu+1ItVdwE/SZR6KW8wKa4aj63wUJ/S2e7Qbe6ZF7PWkP+Knv1X05p7+h6+V35qMx8vSuRxJfpAz
kzvAfFGa8dnphme7ZrDVyWicmSrFo7OW1HDJrrnHHgNvzNh2SIvXSUe7jZRSpoutrN0PloH93SSC
EdP6xM8K1lyZWVgvx55BPNgOUNXKikhelLqIPIiK4GvQ7HyRs73As9YcCoj0HscN9paXto9rpnmj
2Aa14oNrW4lhWmVTvOpasWq17DoM9sxmnwkuPqTcK+0YrvIgokSKZN6sipKkdtYol/YhnH0pr0SI
vGJrdBynkuh5ts2JUf/UbItKflVlDbV57JbRhLKwvCSQhPRFJN78wIVACFbpS8J5tRqJ+B7rLsz6
DSRTt8gRlvTm+M2gBSipaJYrFIGqEvkY/i5m0qNIcSB8afMBbT46eMPYSzA/DuZIda0b1dbRCDxl
/Q3nbUQHGUid8SQP8sapppWq5mtrqKx9VA5ry5puYiveMYE5z1FxDIi+DKhUWGVAN5UvWWquSA3z
BzlZqRbJh33v2UZ2rGBzRfOlpIVn6U+IAlda+4Om+Kqbi+t46j3yj11UMRR/rT9yjfTiIqMUgM5Y
+gaVcTBQVYXy9ayaW8PotySprNMQOTRZ1nKevJAPcZJM6aFpL1Yx3gojOjXoUpXwdaCe9MeJDEfT
PKWkmiXt8FD2yGWjjN1jRvd9V8GSjz2tnhWvCc8EL4ZeEEs/TI2QeHsxvdTzOmjC6bCMtTNYEJyr
OLyI7C0NHSLKySKnzJPTkhNOUDcTpyHNTh6ZYONbsfWRWryby+Ati2KJAbDdjfNNVDrZSKh25egb
S1sQX3M+ye8Wmoc3ZWjDmxonEh9cic3XqKrzF0cGYeVpWZv/qIOCZV0kCdsLTK0J+05maYiKp0mc
osEhdQnTUO1LKLRSjxBO0bDyS4nE0SZVLj1nOAm5ndKYXmLiulhiAupX8jATqrzIxnVvoYDFTRIE
RFYS0zstR60wHNiz8uglsyFgrRu9lveM5nvTk7vOZLdmFj4Cr2jwj+aCtPi1pXXWSl4ss5ZZy4WH
qgdkoxopZ9Mcy0d8RtqpUyP5RRMOfK8ulznzZypKS3eUpok281isopoi2QeO0KJFB1JnutD+8TeM
APELsFY1+ljJLKpDwcWluurhtvhg6sz7kNk4SzcpUmcj7u3C7zSFEnAwpvoJqatZYdJhaO2rGtqS
ddrH4XG2hxFhq0iQLKjRcBdKXXUc1CU7ORGMu3PL4qaJ+yK9w+Cf3qXCMe4JkBt+oEobKn+Wayfj
cEdIrwehGmxk1iwni2GU2V4NWEkFAtSMAk4tseGhUAgDFDjCgk8bInaE9ciCQcpYz3GTg3Jt3jAo
N+6IQulZWaY+yVwSmgbpmDROnnntaJEO3JgFDL4B3026QjA32j4AdNRgDP20i65XGU9/11kXW2Qj
baaq7A5UljbCPsXqSi9FmESvyZ4IkmvDwWgRpykIn1rGDpQEjjFT8S80QxyY4Wuc5tKDUmdTuIGh
Fsu3w0B4JKueLj8P46wYXqMmNeFe0vxWxgsctUfYYuA3kQv0GsOk/Hv48n/d0D8gVPyuG3r1Wr++
vWf/2DXZK/Ybkkd/tkp33//5r5/8nyBS9c+F7a3iMsdb+xMRMbw3LX9IUf5UHKDKdCUReP9MG/13
X1Sx/lQoBjHYMz01QMQz7/l3X1Qx/lyQUXQJGDrpBqFd/1Vf9NfRGXw9HU844/0PRn6JEqpMmS3s
jTo5J2D61SDfpy2x4aXuz6O16zXpKbWK88gcU601ig2id+AubpXA7Fx4kW/FGHhSpW3/cg2v/tWQ
/UfR5VdAJ9vmn38Yy9DhP33a//+O/qZrMFoV7ubU7JNK3lOAh0wpyTenwVfgM+7WgFdtN6jh4GpT
e7RBj5JZ3shkNHbfRaI+CLtVOcPMe9xtr7rFNqZItuVj0zDQpVt0S4vsznJaa521EyLtGUuXWSY3
KvlGN4qOKSrI5X3Wxc+6Nu/nubyb8+TMO6fB13CqHuthWyD/3+a1hEjULtsV4ikO1Pr8btjBLsxL
H3zKlVyWdyiq70Tena08tdyoifAYGcmThpHDE5LyNtTyg9KN5qbI5NvJKEO37Plb15qXGY397y/o
T8/4Zxd0udB/mRkycQdnJMZ+7yQZZE1q9Q5FlRdGNgHdg+Iii6G3QQJ4rLhxUB2nKnkuC2tXhlSU
+hj6fYO8whgQqpJ0nIfmO04mN+9fOouyB/xVmxiSjwMiJBp+yHdkgqDxUmFQO4nar+opX/wFfYf/
Zsw8iLmZm+nmnaUUiovHHBuFtfv9R/3pCv/so34cj46t3KeS0++nYLjKsuhQF2SX1+xvo7lt+4J6
Qe8z2u6B9Rho3L8M6QmNyZJVT93uGq3YDmayjqvwlsTmDZSUt85uATg1GImtMHvSSo6M3OzFdTSF
V10ovgK1/VQMfPbWP4hN0tLpsT/JYl8H4Zawe9K89zFmBuSOPqPTDfHiN3ZNuUU/2nKy596UH8y0
9Zw88tN68Ct6AV6WcvvS8oGKy01Lz1s5OgTMOVZ5E47D7e+v8ofZ5n+e0GUE95cbKoIfQf5sVO87
MmoJkvQLNHhpj8Kr74gLxK9SG9w+dnmXacntXKO9CKJQ3uoUKXVZHXMeFWSyXwmifp38/eftLHPH
v7wdKM69Yhh5vbe1zu2Q1hkdT9b4xfTyA+zzP79e+/XXU72bQMhrQquAEItMILvlkCZMSLRGrzp4
sYvWi2RE1bWubFjxQjeKUCRnKkfeHOBxIkeXIGwPXcNUIszSjWYg8rOy+Blk662iNtsysd5//938
L8v5x6m2haR1nJYSfiwyXw/fHVoqaULNY1DSWdYXS8qHYKb/XJMPQgsIyU2MgVvslXLYqWZJLyLn
+oSbXsVRppS+VVfEw7auY0xfzO3V5Xd/9oB82KmCImyKMSsYrDgzpbZ9SFKbvpMeZaCozR9AAQIf
/5V0n4Ydnchkm5jGelSl2ZfqFvQt8zbKKMqqLJSfEoHkvan7b045sJbZ+D5hYnwVUvMzX/Hv7xVt
16/3jGlMkhlMdrVvh/65ijmKqKjb2acoQm0d42pMJqMZOveq2qwjYx49W88fa2pyPMZGRZ59uJrk
9invJD8Iw3OrDJweOdGBn0wjoMJj/CZi9WYgvs2l5pA5FUurJpe/YB/+L6sRsL9fP8BsNwJFhib2
hA7SG9cLv0Fep2rmnTyrj8bQwpruNrlOWRnW/lSZa9D3bmdIF2xRpwlDJnLQa4mY5VntboZSPkCI
wxidbIMc8IwWiq/yMH7iLD671h/W/KKQMlqxjthz5NGZMzKem0nN4kwZ9yRq080Lacp70dhNbj/g
4AuV9KY0K/nCLNd088wGrrw0JtKQ0IJcZbwb0Aoqglxb2KPNFqj4vTQkDziR70Gwvzjgm/FxZ5uO
WHq5Ucj+0ji2x6Nc4nKcDnYOrx9I7J1WfCWhUJbF5rMP+WF3CETa2sCAq/3i/TaL+GCawT43MZES
MgCs4pxymNLEwZi1tV63B4I11kVWSF888D+BXJ+9/oclvyDGriMsodqnZSZ72TxxHM8pekzw0FcV
JQXWEDyeRU6LWB6+pZr+VoGwwT5roVZ2tHqDSMaVbTRE2WTw2HbfR3pTLvp0HB1NEnp6znnYq+A1
uPgtcr+a2+uqSvXtGHoWI1mtqg951h/0hZ2IPWWgr2IbK5xLzpqZ1NGGKrRh7rHNAvWVfF6b0qxH
Qp4DSVAkqilZnu9nO9tpqO5cNiXGIEK+gYc0YJ2rXwwMRYDsA1hndMdJsTv3RXtPw/gx0tLnnkWc
KOTymIfatooYrQ6LiTHSn3+/bv8kd352gT9sYpbc/D/Ovmw5blzL9ot4GgRAkIzo6IfMpObBlmSr
7BeGR4IEZ4Dj1/eiTp17Jdjp7EJUvbhchiEQG9jYew0TmIl0uCIzElqddU965BDfA751N6DLCa9m
as5YD8aaNxi2K6caZS0cigfcxOosQiqCrhD/EssW6TnkT85kClsT+Cdc9XhM7/qtnvPnub4oY/5u
rtaNODYm62BOPF6lXN71I4qSd6BTvOMMIvs9SrIoC14FU4iCTwgYO/IC8ALQIIWCeIyEQWfl+Qwd
gEauP4u6v1fzpzUrb0MvOu/gvttG3UU7g9oGji/64mi6sPOSZ/hZYVEEFj+KW4e+gxJR8zmNQI5i
FFXNsH8AP+kazi7nYqzQMfVBk3tfihucvTsPDYHx+0xDFJ+A+pBl8ud1OPrNNqTJq8QjhSJjLqex
vwrAQwYCOy+fVK3CgwFy+NJH5RQsHYCcGijm7xsR7bEzycFb4/PBD9YvwMVmF7xAryOv4GOhCdw4
WQfLFJ+O1Y6hxXChF9D1Tkz2LfzlP1c2JKzeTha+Oj6BsYm5AqUogMAH+tWXuSiW27SWKXLl6B7k
JbAZtgAkqBjtOXoG+yxubqDglz3oGkJlOxnI/F2UF8PjVEUgb6+8vwWbGwT4ujEbldPbI2aLROgT
+Yw4dvBZt/4yZ03uQdbhSgfEHFYOwx1llLiA171/BgmLNWGy3RoUxQR9iWY6jBW8hwCeA+Ij626g
E/MQdul9OywXgd/KfRsgZwYNF/65g+D7EaydXQ5AIsiBhYFmQlieCWgOo8RWoAsWorXcoXy4137+
aYizdwYcpz1FJ+Oi9pS6YLSjAJiCnFlK/EbngyuJ/sCyaw00ffqleAjSDYqCrDHVJfp+Sl+MS4mq
unyXQyC8RRHqFlF02aXZXeTVSZFuyJkQtPEkY6jVMcH1ZboohTjasnpSz+d6FM9GGSTVYZMlY4TP
RMtySsIpOqXlfCTp/QVF53dKDHi8tlepB0EECM4jW9IT+oVofc/70agMDgCd2ofN8GPmFL7oXouW
26zbJK6HCbgOHSRd4z/7OrhSK3s/FuyGraj1+x0L7mc63vC63i81809cUUdeJcL2XW2mtuZh0ZZX
SkXPcjSfgX+q0HZAZ72h8h1E758pDZ8BgLmfS23OYTKFk1J4YDZvcBN4Z7yDa9eXpcgf/hxyR2dk
ZSYMR66cwxqVjM7P7/2lACAsH6lBj7y+kJ6YPgY07g6grgWJ9Ll/yIt6uig776rnjQzPccBs3W/U
jG5Rn8zP+yHNTsTVi1zdb85wW/ySjlCs0Ia0V5mEvgRB6XcXMJ2dsxIUMSRRMFNBwyf0xL2BIRG0
UgzUEURAEnitgmdazvxeDg0586aBop4AslaLjXjihjnyvhBR8Paw8tc6j9rBH69qri5RiT6fQHQk
XnQbAvYhEOobnRaqxPvKl+8dv5Z1A1e0ghkrEIBXae6fG5WekyrYwEHRtUwjKFyQcx3Hhy6A1wnK
t2mRftCQdqY52F0tnKkPK1vfRdKcMDl80X//3QeyLll89GDqfH++QvfmAytKWF0btGAaNb9LC4gu
KI06ChqiP2BmdQ0+6yWTzSOK2ZBg4GuAzo5XACuYofgLSxivL76IyDsB2n5RjPzd3H69+Eg7ePNw
NWz4KdRwss8pcuaf/uLHV/3Y6AuadT5o8mif5uO1QjWs1PozCZobaG6M+xFI6YsxGtszVAzyK2SX
03uTCQiT+OVDAPzKKopPIby0YE21JDAWuf/zNz52Y9sEgbT0wKUy0XDld+OHAApOiYbuz2w8oGn6
6pOvzGfIUaHhvPArzs0XgGUAbWlTiZqCvIPY1K3OMzgdDSE7y1bsdywC3csu/5HVyGr/PMsXJOrv
lte684ADWaU3BQMgBhOgmKS49bsZzmmk/s66Aa+nJrsHqg3ojLW7AW/7xodS+g5oXMyswvRwwj6t
ES6sLn0OeyRnw3TwWmrOX+b3jwr+T02Ff/97+zPfGjSzcrjI/M9/v/nVbf6tb3Tz09j/15s/pP/n
5bezH82GNn7zi+SlnP5++NEvDz/0UP77L/j7//y//ubfRfmnpQV++Vsz1GYbDcXt+k29fhOy/a+X
H+Dv8d/gnt99UVAu/PLrH/l3iT8M/wUHEQgz+xEIT+gTI8f6d4lfkH9BlhQtL0iGgp1C30KfgYgW
sLtCc4DBcR7nzt8lfsr+tREUUD4AZhm/j9/6z9T+LqBj1bDWmOrfv35dUN/Or192EwUr0TpLixVc
xBVGiw2hyEFjCdryWp69Wod/MLj1LgW4GNBgoCMT36s+UiAtKe//vc3+8bytO8A0jKsiroIELOlh
B9EjD2ZR6z9jEv6dDmNVrNNeoaM7NUMjkkjM9y2Pr8FaLk8E8LEVt47uZYG0PARR4Rwyep+rOdhn
JD5FBDo2tnX0yqnQKh3QeGgofyxn9UVPg+O3tF4IaDV3oI1XAlo8OQH6DlIoU4Dzz22nWIcaG7U3
cXA0k7SFcByAQZdotIuD0+B2z4i1QbiMTRokYY80fBqCnx1kw/dug1u1sDiepkHh5kgyvQlWVd58
GGrPbdGJFZ0h7Qc0rFKexEPjvR8NiTb9J1h4uc3dik+gL8QIz+cgQVP7UwqNRdGyD25DW/HZQMJK
Vy2GDqul2FonNxXvTjRyjuxysv33Vy9rEPDrcqV4QrQt6BYrxSOt780Pt4lb4ZkWwwwXW+gWwczk
e4GnWV5179yGtqITuwS+ztuZlS1dArmKw6TTEwnhtqy/OcaJFZ0QURCawgcSOkLG28GmYr3P8qy/
xvF7ouh7bNGtCJVMenAUyIOEQoQsJN51Nn13WRZQed5+TlQJ4nUiMkj8SVz1wfilzf5ORv7hLRHY
hWowfDuowmYoBFZkuoQSjroefHoiX/z9igS/si2LLi0JRARGxm/EWl1UnUnclsQKzBVwDdJscc9H
BTQzvVKwl3Ib2gpMH4pKBPVPvL89AcRb6OmfML4pPriNboUmqI4jaQuMTtPlmQ/9HSrdjmtiBSYV
1QAJpXxJwJz6vsI0exd4/okC67FPaUWmVDDZmodsSaZoXs4CYFUBOOL/zEHvP9lEYBfX6qgVEHfR
c1IG4l0aB3BV7Z7c1tuKSq82awdHXJ7AZvPDFPDvOcRYDk5j21zJElT5bMiHOYH21jV0X+/g63pC
peLIetvVmGoVgwfN4AXM1ZLtUlPclVP83W3a1p25sCoeGzLBKhrPkV00jucBG764jW3FJWT5ZQfI
LnRDKq73XRj/9KrVcU2swNT91LQNHvEJOH4/Wk9/zNhnt1lvX+HVfVnx2V/jAqvd+9Xd0Ax3BPZ8
TinEL6oBfgEaCLy85wQ9qArwPjE8DbTJnLL8ILLiUvSLR1XbzsnEom9lwB+rMj5xYx7bgtaN2UML
bFHTAPCsWCBoJGHblsrIKSmE4unbFYe2d878sZmTdJjOfU1RIJ8PTh8ztG5LBZKLN2ygX4YeBgOz
TqTSbXdv3NzX+wTmvGvXQ7cuGUN0Q/Mgv5GQ+HWctxWWRdZDHr3t4e+RK9jRlddwK3e7GUIrKjPY
6pXRtksUur2HGCgDdBxAO3NbcCsu06hNdYqdmEQZuASDLNddUYxuoWlrAkGguopUh40yDt5lXrO/
MvQZ3OZt3ZeZp0bu+djgihPgrOpZApisnFLZwHZYhORW3XngCCdla/6CGlgA4Vly4zZxKzJL2Pv2
PMSR0vTo7tYhO6y5crzUQisyuyYkfgeZt0Qs7YPJ5F8D4PBO87aN6AqQPlKJdU4YktkHT+fjc1H2
bseV7T7XMaYg0VstiUzrp2AWD6ss3Q4rYUXmXDSgrWagA+UdeIrLGP3ggduntCW+eD0Lo3U5o/vE
rioglaHc8eS22lZYSgZvyAFg9gSO7BA4bqsnqVbHsfnbgzBTQev5OVakiXIoohp/X5ZNdeY2cSsu
kQnyKIhhdDT04c9ihgAtXMVrx8GtC3MyEHXNoAuSMDoCfwFrkq5e3rtN3IpLSTs5dQQrLn1zy6Cb
FujcLf8WVlTGA2GljApswdX7MU/xN05Wt8AJrPtSNoEOoR6zJAVgPIc0pMBxeKeaeNuG+PXZjZbS
240yQuLfgLGEu6GGdnuMCgowdif6KMfGtsKyLwE2yn1cDTBiBEE2EMDSVSdNsI+Nbt2ZITF9EaXY
4kaSOMnAH4Sqbp27XQ+BFZyhKjzWgoyRTLC8+FRCgeILVN6nS6eNGFjhWYjZryIdzMnaBB+IKB5C
4xY+tvAZJHiHYs4CVJU9c5ZPOdv1DG7WbtO2YlP3ZUfQk1kT2vL34DgeoL964u2wfbXf7UMrNOFA
PYqcQCidgLTWjiQhZvoKVuXBz/OD2+ytEAUMGj3FoVmTuZNnfpCdQXjP7QKyneVFkMYgO2H2GYX2
pNcOHyZUVJymbfv3ZjPNwnZtICE/tF7C1TrvxsD74Ta4FaKK9AtUXvoVgAbzseinz90/czn+fyUD
boVnGpaSjhTcNjaV30tYS+Ate8rW/Ejo2ybNEpbZfTGvc0Kq5lND03dEfnVbDyswlxVmaPGa4mor
zDtd1M9y/WfCXP9/QaxbsyR93tUrziudoUU8xzo4LKBauM3biky2snKBxNaarPnymNXtI6Rb3ZJC
bkVmKLtoDFsPfeq2uuC1eNS8dTusuB2RVSsinCg06YyHDCsVEwR9HOfNrGtzhOtJGoyIya6jVyQl
T/HimIIz69KUq/HjHlaqSbCOz0iar4ThbicJswIS6NNogmQxPmQVPhaZ+LI2oeMpZZsuihx1tjAX
c9Kjrb+DiBPkCCT/4LQDbYNRoAW4UqSlsAOar+cIJNp4cCrcQ4DwbY6y5H2bE44dWLH2yeu0SrIB
flZu87bCsoDBNG9nuiRLk99CifUCFl8PbkNbQSkMNL/hsLUkfk3/yvn8CBD8KVj4kSNwa8W/rnTk
UNFTNEDogMpd7QXqj2E0PLvN2wrLkWjA8pYFj4d8+Va266fIg3ew09jUikqYOeZ6VqhTx4vahDnG
3YKHj9vYVliW8K+uadpQ3JTlWZ2OFy2TJ06qLfx+k568ECFeFSBFpOq1FSvSk6JkX/MRvh69fwFG
3S5E6MONxDGMbNdw2i+lpxtUOkNWfprocChN+t1teayUNjUUlgUrtiPBw1vM/MMqor/cht526avl
Abp7XkKO5QF85kHN9d5rYsehrfiERNEI9iiqhRkZ7jPYA4Ai4zi0FZ8Fzxetc8y6hRHUvglAPWCN
W1nsheXzakV6E2otVbHCowFaWEW5zJc1dKlOZMvbuv5uO1oRCvrMGJVhjxPRW8wnwOX0bZXm+sRm
PzK6rSA4LxFsgTM8OGvhf8tMAT7CKL447ZQXOOCrdeFVMLVmy5Tbqno/zMDdTn3sdm7ZSKCZx+Es
YrQzUeeUMOjooJYAhw+3iVv5rAbeEIxXNO/CMbylAPJnjLndb74VmAwEHCFrrMlUwhdkhLJzr085
SB/7llZkTqVYpyGWSGjLxzrqvlQm/uS2IFZg4r7XaciyNTFQJDuHOGJxnQqznliT7Wf/zQ63VcMp
ZH4IA7shMbmEXGsmy/m+DFbzoGUs5cHlR4DUyttjq9ho2GOAHyGIumvIczz7bXTuNrR1F8mW9TjI
JVZn8b94vXdXLNStrOJbVz9sRevQRGjGpp0PLyrSfIO5nduRaNPlDREVWBKoilNizgs/ghDeqcLe
kS9qY5hqGRB/bXDzR7poLgOILY7gi4dQ0XE7FG0pYvDmBawSChSYG/UoqfdhXaLvLl8z+AXFFELE
iMsaLat6CC45GzO4D8Ee3W1062iBAxzPoJ4ByR+pf8TQhAQBDY47boNbhwuHCaOXwgIGt37b7dK1
/gBRjhNBeuRwsWFMuojYUi7bTszj9/CSPk8hUu84b+t4mb2sbhaBQxHmaRUsNcW3SVSnbAKOTdy6
+eE/VULRHROHIRckUWYIScFv13HmVnzCqaLxswVldzDuwAkEFKiDpo7j4NbNL73YwHwZe6UG9Xav
K7j4QMHCaSPiunx7HkIAz8AYE9E/keUCUlJJ1Y/vXLbhL14TkGrqlirE56RQ6uvi4WpUxUe3oa0d
LsqRAoWPVAs6/3IfCFYcICvqVHznG3r5dWZrFJtmhpY1JPPUPSgldz30Ot3mbe1wWC7D2bLGanei
+OojUfFJ8N5taGt/A0kX5XGHWbfQioIo0EUZeZduQ1u721c1+PfhNCf+AjT0MlwD4eC4INbeFmKc
w6L2sbf5poSl7oYidkpp4aPz9jM2qc6HaKnhpOgxeL7lDFa9/8wN6D+FPW5Dgby+ASgyhw7c3EEn
b04fNZgqTosdWQGZVhpq4j6yiBTA2YswXeVlNEx7t8Gta6eBB6FpoWKYVIF33i7xRQeVYrehrZDs
2gZ+eBJH4MTn9m6ccnpZdrPbURJZISlXVvgcINdkWOCQpSuYhNZ14xbvtocIHhBeJ8MIaX7n35K+
vk6b3nFRrKCcJbq9Xc+QADEQloGf/xnWbq8TbhN/IhjnFqbDHmyn4M7k+joGoOHP3/L3pCK4WVth
yQhcPaGxA6NvobIV1PYXMyQ/j68gP68fR1hL3IbrDNtUf9nDwWO69UFfe5acTteg82gIqZcC1qrj
zPhwPsNu7naik75nRMAJrTckvURxXL5fJuI1TshW2ABZ8W6Mhi3gttYhe+Y0vYZJ+cWf1+P3uQO3
sTo0HUUPpNuYFH75kfZw6lRQl3cb24qbRbawmmLVmKzx17YT783q9g6EFNbbBZl89HcNzDqSpfKT
fJkONCocF8S6x0oIRg3Kn9skrNVN20GPvhVuV7sN0vHGvIbHHCq/kyeqA+1gFK/CUzo/xz6kdZPJ
0GC/6bVNNkvBPU8jiN7lkxsBh9swHRDnM5CYsSodqaqzNQW/M1L0RKK2HdG/vo43z4g3WQktU+Kn
Fb7mDAT3Q9yMz5FZ9goSAPCljp0aj9wG7Ogw7RpAF9tknUxOoGtv4jsUEPvA7Ty0cYAx/KPaVaIf
K6b0pgzGqyz2Twy9xctv1sfGAQLl0XaG4DiMPF187D2kLPCzj6D4SGEFc+IvObJ/bNRRCqP1WtOu
BYnDLIdxgt8r5IDc0IbcBh41caG5Cvo20anKd2Vozpsyf3I6ZsS2bK+KcAt41z5VmDkZvHNF6Fld
dJ/dhrbOGfhm+vncgSa/QmkeOuJXXtc61T1g2vR21pUHvcgOEJWkKHUAbfB+o4jOgNW6zdy6ntM+
8BpMnANoGMLpDJXsfeXRU4oDxzaLddh0eSZgCAxMN1umZwpSrux9t3Y4t7FHq1qhV4XKagJdUBht
Qj5wJdzte9rgoyVrg6iOFJhKaoCKnMz1vpwDx8GtIhknmw7+pqosoSQKm/j1tg8at3dKYGUAEHye
RyheBcnUr9/0WF+GefTotFMCK3HuIEQEDQaQ0DPPg6z+pKcdPO7ciIRQvny7zcOKlSCRY/Scwgx9
Ka5yNp24No5sQht21MCFMSwGqDGAwPkshbiJZjeiLLdxRz784WYOc7NExgN0VLL4RwolBbeTNrBC
swCbDXIzmDcZ4BdgwtuROcal7d4I02etmAJtk/XUSzr4GMuwig5uG8XKnDlMo4dqbEWi1zW6IDl9
nKCh7LYoNuYI1ikzYBkFBm/bj8PoP6/16JbR2ZCjsaNFO7UAka1T/tQJHzI5br0OGHS+3d15Dkc4
lmOfiBpuIMvIz6BY71Ycg0nX28H5GgpaaXC3wCFe90yrD7QRvdvHtEFHUG2Hzys0uBOSkbuoJmer
Rxw/5Ravr+7jCZdDEHRQcptRxro0veFApkrqdspy697ExyQjzzDxOR0/okb+3Pbig9MG51ZgyhEW
WQHcziAXFo67sOn3eR+63cc27iiK4Eux8FIkedNek6W7LrvQcb2tuJyWqCh0MYHAHvpQGOrVe1NS
3+0NZ+OOMjhNDWODNVGrd52Ho961nLg9a38BHpEAUPQBEyfRqg4Eteul8dx44NyGHsEgBL7n+RzA
TXqAwUl9F1SNW8nGRh6ZIRAVHE6gvDM1N+nqJSp0AzDDqPZt7MAeLBUrMMxJh+g83w6UzF/cMGTc
Rh6ZrCy15FiSYOo/pgM5h2eYW4n2Re7xVcwLKHbBqmQKEtBzashL7ecR8lNOYfliEfhq7HAgVE0j
1iRaANStCvJxlFX7l9vgViabTjqSZYhv2UMlCQo9Jdn17SkFmyMZiu2hGflePc4KpHuvi26rJX6a
HJUIoDX+dqMQEPCaqhpFUg3NeVHk7/IoOnNaEmrlsV4eEg8o600qoIVMaOCLGHTTRl65DW/dmVkm
B1NsW3zh5iyYSZl4me9GUOQ24Gj2/FA3sGcCYPwjNbDeg0WWWw+Pv8hYv9qHPgD0uYGVUQKLty+z
Qnl5rGI3DD1cbt9+zyAyZIq3rTJ40/qU54E4JyRr3W77F+HYV1PHnTYTOCSB0u/Pd4yXt6tjA+VF
ku7VyP4MPAaCSCReP1yty3SRmtYtb7NBRxrO2poVg0h4SW9HmiXApTmuh3VlEnTZ8mir/YRcNBeU
6fwMkptu7xIbcNTM1FC9SpGUNLuG08uTWkq3JbHxRlVW535ocuT30O5lSi27QmV67xSYNuDI34iP
aY0UJcwhXxfr7HLp+1Mi1EeOwhfVvVf7ZGzC2aMtVrwWkJWHAWv+dcm92C27sjFHsulxjHOIvrSt
DPeQxqveofeWOn5QKzbbxp9lRrDqfrEEZynKlfeDaoKvbstuJbTpMPJpACIAkgGM7nWk2h1ftFvd
wAYepcssZw3dNwiwpt8g8Ap7oGl13C/W1dlS9KnyDE82OEDAKoGoGrRC+Az9eVm2jOc3RU8buzNz
L0QbBQdixZm8XfMiA9m3YvCqnMXYumVyNoqna3mHnwGMU5XKO9lBGJNot9abjd8RcOfAZbGdAn3g
wzQnG/eTWE4JxB4JJxvCQ2mD2nWLLQlfpQiz78o9DJK4WwZArJdnW2Nw40NaUvWwNTDiaa7DT3/+
rMcmbiW4qsrCpQ+wLGwU/E4KuNIZNclHt9GtSC1As4pLhS3JouDTWK/nba3d6rXECtPCK5G01JAJ
g7Z2sy9zimyxbRyLnr84AcxtmGGfiwTk2XmfGgWzFrE6rrkVqD3MqMwMTngypENwaOkMCGy0SrfT
kVh3qdfXNIToL8qeRXCDPOZCBG6ILGYjGssp96YXidNgq6r40ONFZ99363gwW4wIHta9jlvUVIXg
UBWGzj+4hqnTowW+P2/zOV6uqaozJKJxxrMDrMq+lI1bH5HFVngWs5CrmPEmT5cRFrENJIdPERd/
H54stsJTesHw91aBUTmcLX+ScXxwiU1mY4/KOc68lGLWSsBPMZT5tzqCarPb4FZ0dhlrx6BkeNqa
9TLOAcX0efPzz2P//iZiMX37KQN4x1aANENDaZbyY7vW6Q1up/ysGUc3fRJmKxLNFM/9qMbaaA7y
PFWhuYp705+4So99VCtCo3gWeV0TrPyQ3inIvs0icsov4Hz1dm1kpyjzVgwdkRC8t+hrUY1OcExm
A5H8EDC4PMSaBJrcjij0hWmrnFIXZiORCG9VPYToSnh6UVdwYIvOIM7rpn/CbLVmCSUO2NBgUUov
+jjDOg6qsKGbwA/usbcrXmdBFYC6g4ZKuZSXDQWKFG8Z7bZVbDRSXKS8otvREufsSwY3eFAYaec4
uBWkE5dRkxsMLiNzyA27jtQpaNmRGLWFidp8yDJIs/IkU4yFu5pT/W2uPWjsMmN8x0PdxiXBmKRL
qcbfMmVFcdPX3riHSZabQAyzkUlNU0DNn2JTzmxZ9sMopkNGgxOZ7pEFsuEJTRgqUvU4ICdvrB8W
+S0sxKHUgp8Y/8gZY2MUyrBFWT7dJp8Nj6LtLonvRs2AZO/bHQ/jYK/Kxq222EK6vunoZRHF2u3i
sPFPfeani/GzIDFtfRs3MHNlkVNNlIVWpAIuXbWzwLzzGmYlujPdDnVAp9o5sxFQXQOo41KjlpsC
sJZUNbmqvdUNFMZCK1ALvzNmavAxh6a5NX59L0qY4P75Nj22UazblFA+eg33IAcX53eCZxehm9Ac
C600dy31SgzZDvWIPwxBdRvV8AN1m7V1hVI/izTnKBPPsg13xdA9zws8qZwGt/FPs9f3oOpjScZp
eZRGXsZN61a0hAjP2+AJuNd2i4eJ63ndfBgfvUa57W8bMeT7cBsMJpyGYU03bOx65kFG0O2GtgFD
jMMsZwwFT6IIolOCwPa41avjgluR6ctujtIaO6VP5fuxGu5b6X9w+5bbtn9V58LLmTdBj7gEGOFh
IUQnBcg2hz8PfuQQtzFDSlWAIwCwgiIxfU6p3IELd171q9v9LKzQBDpbjn0PgVAhzQLNhdo8tGxS
bqnii1nVq5UxXTfCMhlf1MCO4jBmMQBbklZO5RZmo4bgDV8rsi1NpTqY3bNLQdwaFtB8f/tJvVpP
HUxXkT6rNt0VMniXjXHkthVtxSJYOFOWT3g9wzDmqqjLj3BdceqUMxsz5M3ALKsYn3Oo4GaXr1O7
n2Hg+eeteOQYt1FDNYw5e79HLtdO3qEzzTXMYdw+pQ0ZEl6D11yIVIU1a71jGu6nRbD8cJu3FZ8l
LHsIrNvxmIvVbdb9VXP26DaydWkqQca12N5wUW4OYROsgDlOboh4ZmOGSMS80EedIml977aqP8Ie
/clt2tatiTOWiDBkGDkWX4s+/DGt4Ve3oa1Lc/RLPvUQJE1A84p3DCZIyegoUcZswFAJ+1CWNXzL
xcMHdKHOdN67cd6YjRgaxlHIRlMchDChBbZH0R3AvW5haWOGZDyOsxiwKlkAA/Ha3NeDcDvAbcSQ
oXmf0cXncGSBL5Uy/Xs9G6e2LbMBQ0TKnkUM6w1nTjhmtWy3sOaUBeeR04RbUcmjQcFWZLt5VNe/
LxQrn6LFpK7DW6Hpjco3aYt1KSo4Pyp6W8VuhXhmY4b6MRsqH9gHnCdL4+88WBpcRxNgg273g40b
0jEsm0pOeAKT4Tuu5SGWkds5a+sV+T1fVcR6tOQGr9k1q/wm2fLRKfRt2NAaxOinMqw4DLzuRiLI
deQ3wm0r2rihsfNJTGZMfBDhHdyAHiE+nrjN23prBpvpXz8A2AzTtJHsYJ04XBbhXJyiHx3Z6DZ0
KBBLFogU0K9Qjx/hOSzRga4c94oNHloFoNOVBBpxTqOkY9ldOrnJtjEbOgThV6/mHXrDbTfSKzGk
ZO/z6pRb8JG81kYPGQ/W2FPbAydIJYcPect+ZDRv8l1spHT8slZyK4cegk7wBAGffoIHfTjtRi9s
3F4rtn4RkcuKtyZQEKTs+G3jQZMYhBk3uiezYURNtEBnZMDyoHx2vSj2Ne6q2m3mNo5I+6LIc40O
aBf00Z6o6LIvmvHgFE02koig/1nFJZLbRYvDKNNiz5U4Zbx1JJRsEaMAdhqRJBvDQfl5uyt0Dj7V
kE1up6ONJKq0HquOdrB8GPIzklWP6+pGRUKy+fZB0Y6+N0FNB63ENFK7LK+aXbq46asyG0ikqjKD
ryU6iV68mH1UwktXR7nrF7VuUjGTeZxCGGGIMNvHfXxPhFvDnP2CJOpQHlbKR7lMlNkOG/P7dMqh
8NhWsXLcqpuUyibAQ6oi7nZrWaikzDy3Bih7YZq+etgumejiOQpxsvBJ7hjJrz0zuAlewI7m7V6p
SxUumU9EAt/X+o7X2ZD0Iuvdot/GE8HNfmDB7GN0avodgQV30/UPTsFvw4nWeoa9pwFCcawW+CKu
Jtrlc9675QA2nqgLJCtYtaXo/TdaxH+VkZv3CLOxRN1ci6zrNlTykn4phdQonUk3MSokQG8/J96e
Vbc2JWpm2QqgbJgv/Y0n5viD25pb4Rm3XqV69IdAbwSYhZjgAqpArVsqamOJWgF/tzrtthYCO4dg
aTKcZIAeCVBbBChtoxpGqtsjdAjS27UyXyOWKrdXkY0kMkgulD8gF2VD5yWkGX7qxqxO6Af2C4Jo
1JlJe4UiyxDnSSG6AuiN2E3ZBdz0t9tFwUiyjyOMXlf6oAq+7KbGkZ7NfsEQGdks+Aelp9U3u8Jn
n5gcndAy4L6/nXjTDCqGrTM+qCHXqqNfokw5rrh1e/qwBIqDrY7op+m7bWgRTGdO4WMrAMVZXBPT
4SQ3c3yI2uI2461b9dOGD5WsFl4wRXiap6PZz0iF4pJ0bse4jR5qdDV0aweeTa2Kd2nd3U6n3nHb
ov6KwmO2j1mW6VisxYrMPGckgT1d8HXQHqo5q5ziJ7dVt8pES5MSz8MTKwHk4TLVTO1y1EFdxqY2
gsgjU9WqSuKLSmXelwrmxIBD1Yc/j76F4a+rQ20EUV11AUtrPM7LdC5u6rZPn4J+BMASRAuv3MUl
DW/KkPs/51Ywt+IUtZFFpkrHohszPK11dbNuNZgUKmcnzvgtrfjdT2TFbS8YPNpyXKsgD5Onqg8q
mhRx1IMTOkOXLemmOfB2db/qZp+mIYfgIfO000agNvioWapY55EHQ2GgBPcwWf3YmYCd+Fb8yE+2
/fdXWRrJQSkeK3yrlornpjdq7/upm/Qzja17lw19yeMsZcmsJwUPcE4PZTyETuFNbQASGutevizY
xEFB7nm70guxdNzpYKI29AjqzHMaG0y9W/rLsQXeM/WdLl66ufW+XvJ5rnnt+cXW8UGBCdt1eg+8
cHlC0OFI8NnQIwEb3rgtdJTMIDbUSR750QeiGrR8R5PDkhNXJunOwrpc0PcYqqh3utqojUsiupnh
FYkSTjzwAGYh3ItvUr/WxG2j/oJNQj8SRh6IAlGM7a5u/Wnn+crtPLShSWsMF/kwLcOEtRV9GvlQ
3OdjXxRuO9UGJ7GcZMrLsZlCIfc6i9adbn23Vhm1sUm0NXTKMixMOU3FYZHsqs2kWzWB2kpJQnhx
GS0Y3I+L7ox41RezLm64IWqjk/DG8vrR2w42GaXnZf1Rs6Z2SoeojUkaAStp5YLrII31+0ZV1b2v
iO+EwaM2JElvh3uelbAxJXCzn0T0eePh/Pny/H1qQW1E0tz4S6lIDHyf7IavMCIqyA6JeccOpi2X
xz//JUdOfRuWpFUrFfGwOsqbPyKBNju/9p0euNTGJRENGtEy4lgmolf7KgcwuS4Dx91uA5MEqeJm
1jg8RcCyXQMFybOeVsWJxT+2LttHeXUbzqzKhYGFFTKX6StN1Q1U0t3OL1sqCIpSzIsgn5CMs7+H
+vJdk3GnRz/wfG9nHfroOTcMa7KuBMXhPKOQItJuFCVqQ2UM103YlKhtlSubdhFe5v7i5tZLbaxM
sxJSkQJYGc/oJ+gZ3jehl5/I2Y58SxsqU8Etvu/+l7Nva64TV9D9K1P9zh6EEIhT0/sBWPfle+zE
eaGSdAJCAgmEEPDrz+eefWamXXtqn3JVV3elba8sL3T9rq57g4dlAC8o34nK/SvA4k9k4p+cCN+n
62ximloxx1A/dCPvjq4OfZoHWRPEh05Zdd+HVbfmOsMKWvBGpM8BFKRzSRiSEPKhk40rHURwbz+P
BqW9N1X0rzIMCPkTBvsn7+69DK7O+BbWMygPeJB4da1tYqdc8DYKcje5Os3F2CWPonayKUiimT72
mi7aHKJ5cvOWm3VDGi6EUe1K8P8WuDramDQn4dL11yr6NMuhnpZlXWfuNOspWvcNC+RUmrWHGnlF
xb1DzLpDXBzzQY+MHSfSvEpM96K3NuG7zIulK9ttrmQRub76zubV9KWQ0j8voZH1DeSHqcsrPjRD
sa6ze/TrvKW/ItlVDQKwWjmee935uxW1fvFt20ieXBHGtdXXjaGU4SKDvqlRY7uN/QvYx9RfVt9q
3eWesKnacj6OZkEReohCwHSZOsRGogCKL3tUa28S+lhNICCkqpqOqGmV4qA9ALDPdo3W7LCuXEXF
aMeqfkaP43DfaVz87jbOlMolTXpxzsK4DW/7diS0yAzQ7Gugm87fs3HoF5o3iMVhWMCIzgCKKrS1
doWSis5XN2aL+OpJRMypXmXiCExkySgeAoqWnWsTbQ6pS8SFqX5wsasNaFsCmXYeOT+Th9GFvT3h
RF/zvFs0t2j8Ueu2R7ssSrdLNlbK7uKm1uzr1Ad+SPOxdZFaSxumlnMknkvr0XjgOpn98GaoyC80
LYzDJ5pC+XQ1ivn+LojTILuMPsi6O8e3GQ+Az7JyOVqb554VsOuv29ubBI3XFSlcDc2nuXVM39Ut
421cxAMqt0zeTURPV3QJJPxFRiOIJ2flVjXHNsSnDI+IqPe82Spt8gQqr8faMeLvpq4DCJH2zdwW
vvO9/SPTvhrdbhp6ZPvTcbAXKJ35RHG6ZjwJYXde5qe+asErIKRJkU+qamhUGl3zcrQmbMtg6wie
OotDtPT1sW6KcPPtBnqmm26HNBpu61nEOu/rLnutYm7qc8LTETc9W9Xjhl8oaBXufkOsi4R3bx+O
OWh8CqSkxI+2nCQTn8NNa3ugWRecgUiOAWDapgt362jiezJ05DTxmQ5F3+k2ysnauXSvaS15nsWo
k875oNCRmcWs0vk8K2DTCvUOr53o/Zrzmtck7wLwVdKG44GjJGOPCLn0FdZvcLZm3HTRN5NQZVz5
cc0J78xhNJ5+8WOystwyYySEyoL7El3HtTsYFtM/xDQHaEJtk6d0zLRGK3S7VSVL41of9WDA0szj
VufhzLJPdGW27LPEL3uLuJPmdqmzYB+g2aE/QV5oX4eB1GfhmuZbJAnelZSIKyyUTzw9TVkl9KMJ
UOFVNASZOuWmuiHLiemy8WFYuXxQGj75fPQVuV8qyZvStmHIy0TxFs1tnT7pbDMPlQlwWVtZUM3l
1NtHZYfkuKZo2CoXmvpxH3T9avbTSFa/w+mZyRxRG+7nWPc0vAkbqZscCpShvdSdA4emYRDzp76V
uhirQPVHulW93WHPXe0NVMGnnvvxJ9lqfDpd3ZY2mOsa68xAT1KT6aVvYnw7GIthKlrwRA8N3Pg8
j8KV3S/zkMoz+pcYtAB1a9mexgt/kgOR7hJbAytQo42Xe+c2EVy1ap09om9mufQKdck5N0hlKuaa
Rv4+oi0yDumwqX03rsuC5udw3Z5Nz5dDCo7kKuKm7UtCYTBmMUCNa7YlKiyWZNVwS2ppryrxSf9r
9KpP9zVz6ZJnko9RHuheLA9D1oALqenW4d8xHMtgACUnO+JZJcu162cogpZMbI+aNZ6WiBGGsy50
4/YYMywZqJjIjHx12YSobDTizbQUfeNvKqh7QXDzaVE7v0Z0LbhAFFQuXSLdQSiFbtuc0VnlFE7v
C6EN3c9dO75kK7oM/Try8ThIKHrP47qu473velOBc4LIN3kwem3dDfaiit3YKVuf18wQsQ82GK8P
LQ+QuVDIgaIWDSU1ya86TSz841lIK9gBhczOyiGc79QjnVfKvK0Hako3IQXrZppFJlALRcL2ghE1
3DRcCNjafVeDfUVVz24dGuIf+reWtDvKWk0LJw35GqdIngOc19WImH/LTXnmJh0adaE1T1mJGMyw
EkjdmEgpENW6m3T9qzXB9ALAfithRsFAb7JsKIIUWXa4HsTpgwJn9Tmxev6RbWoZctK6NCuqrGIn
I6hBBr9fbmIbukfRxjwp9IhIQCNberHzPPd57HV3AWJTFxNsdAUxKjzFts8ui96msPQ8QZMhxze1
r8Y25msM/+691KZZ2jyuTKLLWGPcP0IgZuPjSLewz5fUhs2+VTJri9armZVD5JJXUmUJkPVgWrYC
szoOch25gbxgUrmqXDIZDNdabQ0i9NpN76WtRHyAzKo1OYaevajYIhE93Eh7aigKhIuAu3jIEb2X
HnXTblOBKIqxOXKZpTdokRtcrkWglgNrWhGfqZiJccW4jOvk8zFcLb0zsknjwvcoLCozqeoHNZhk
KI0Nxac6Gq3Kw8rTqbCtmvLekXHOxySR/jZos9QVwmbypHvVdZclTTd1mFIZ2McoIpsrIMcB3Udr
HEFqvgq659wE+ijaNgXy4+IuR87PHx2Z+34/MtbaMmM1OctFt+LA0V8z7LQPRakSbgsazzhOWcn0
5xntxnM+WewB+UrUq+JjdhFwhOfIwr1v5YAiW0HbCCs9LDSybBbC7T7CiSNfMBmrnK4Em/Qc8vZ2
UU2Xi1D6EF3g83GSuEOknqQ51YTm+Jt0OWbV3eLEl9WgNpgujB4XMXOgMCYB500n7GMubpHuGSzQ
pT9MoevYuXINq4t5MdbdTNtYzUViaxQqmaEJkj01A+ylNSx+kctxiKn9iYR9OhRq6lqZL9G2yL3h
yTTc0rlxrpimjtZHvUlkCi8ia9LzlOI8kg+Dmd2vNVIsy+NNodpvxiHcl7byXJXDUEdhIQjODshf
X8LxM2+qwJYD4ZUrdY2iTryhxX4CTmZEsSF8+opDPTz7lFXzH95x5NPouApF4SVG0yVJh+wWiOxW
HQKGw9VBacvWT9k4KoaxHPmw6Otp7e6HZqZfDDMR5sgaaJxQsioYCo4I2g68eKRFaS0i3g40QArB
nlZZTE7oglRZCSNUXT/W8D6Ft13GtjTHcaA+dj0JInwCXTTd8giXjLLxvsoKozLy2aXBIoG9iUT2
x8ChZTPvBc6tRcZER28VFApNIYWF72ZerLybowk0aBMjxCFPNkj1jixrpLoMDSefgM3PaYF1sz+k
EeF37bKGU9kmRtjHjYz+Ee87/E55hVBEjdADcQo3dKHkCKnl849tXnm0Q5s3cLqlm/xatqmw6QvM
xcl4TPD0ZVqMKcnq766b0Iy6CbC0eb302SfG9dIi1LlJwl2AUlxRrMEU9vu6R7pu6cbJrRdkTLmx
iOs+GkrlkGRX4NAfXkXdLzNOv1b1lw45V5+RlMLDXBuH7MnBTAuCRVOzfMuifiENRCbe90c7Y4E+
WjX1emdHCXcc3uucoV++ZQ3Ekdh6d44OgbrDOi6XJ+3gMbpsa4O7arSssjstC8uickzR2VRWC9l4
SaYojouNJEN8FD7iWG/mqEFk9zSt05FsCa6BvkX78QueOWUXNIl340/TYws9sCTehm8ygr2ooAmp
l/uVNSt5oHPgmh1igipe9m3Y7ZM4JV90RKbbhmLvLyMyOIbbQjfB/wApCStVPFRbmfXauaOxS0tL
Hrd9cMoaqO0ecBClrkDRphifebcZcyOR9oYT19wvgD6aadyHeOXbvtpwwOy6hqrnNmKdu7Y9S7Mv
gWKx/jJHXZjckWXy/LgSTj/NlFGDcabMnZ5HJo4j+n1YiWM1kcWAvP9+t7isjwqYH8LsJ5RdyA7I
Bdk8ZH+rC65BmlTTOTagPYpNDcpgxhi95UPLMih4U0ju0jNGfYbPHwE+wZ0Iqyq4Ry8UjgNtFWAG
4WG3TaJgp8Jz2tM1XD2oE4Sf5SSZXAi/Qjx+iieVYNDBN77oV6Nd639kCKGsfkyyItsf2YyRa39F
ESZq+NbVqEZcUTOeVIVTUejyNdUL3dnhrSJOiMxfnLRjW6oFu1cuxxqX21pM4lvcJcmXBQVeb6i8
qcMEdfEpZgBYIl/vXYc9cy1pgP9WKAGQzi+XKvaDXu8JGi6btchmKmdTYi1oejxUxxGJ0uLSpMuo
tbi9TM0aIZYPHGS2Q8yvlSUVcrUFehCiMIcSpzZYFRakhMy4bL/MEqZzgNCwJnZpiWNjOOk8SSuI
gXM+qzX+QqKWpjhpaBIUcaNEfTcTT+ufWGaHvvQZxtK+cUPKT5zNBm0LLFvG7DVrxsg+ugYIwWOv
U6MKy5K+xi2jdigSVhSLX4p1tNoxQmqRQeA10e0GjzURlw29J09Rn4j2QGY6D3eBpSQqZ6ww7Vnr
wT+hABWNraZ3TfxghJxxOgVWEP50qJMkuzSEtfAIUdO8FSOO3POTXW0452zrOnVera/mQ2MJBc21
Rb+g7PFh7nW9fAthInjirnawgwTGjkg2dbQvlXaxuaTei599v1bW5DZCthiO8FpiFBJUHMq9V2Ha
4rfkyPq35rYzXB8xCd2XJlQVz+ns+DFKNv6rDVNcV5NQpaxYQZbYHZUiVTcTnoppczk4oNT5OnVa
5VvrKZ6E29g92q9helu3eMlDPN7S2ymey4gN0X2STVF/oaDrKM4+2N7yWvVshIBTuQjRwxabHpov
M7qPBmSq7jITUfljIXXvdsgVtTHqDRuSYW7hgF0YM4JXmYIQ5pKFKXYXZai3u2dozNIFBQzdFxsu
yaoU22Sby7YIZrG+qYbmEEvDJC5w/5xOFAH0N6tzdZujVcrzq43XEXeoQFNhc7TKJp+ZsvwPugTh
9BoSa5e7JoUTbw9QF6GykWYVfoWlZ2gCgzqtKRIU0T/gJQZ2nXnAJ6xDhDh85EiRQ55wN7TyGCa+
Q2G64zqhBbIryAsJgTzlC6ImniRJgcqg0qXCTXNJND9hv4GdMIZY6gRkXScoNpM0A56DCIYiDIZR
QCqAZQ5BL/OCa0BiwrgcKg0dm+vqobqMpN/QRE7SKipwxeOPvhmyNA8zz/vCcCu+JAhFO026GqOi
jjr+XDkOtfRgsubTUA/JZ+lSyQoSSvEN9q/tiaMmAm/SY0PHzSfO8rmh2X0yV+JrGjpFysDL/oS/
ZL2nKw12WFjlg6zbKcJhafFd4SpuD6xepvDUtSsU1DHH0CiMZCgsaWcUIe03HAPqPcK0TY19zqF9
yldYMs/B6HXzVL8Jf78aaXDMicDExL9gy62bpw7yelA0BLsU8BqOq4OoALTdymxSV7uycNe6ADE+
Ah/HsBvHVvJHhOKGvkiDCKtuhV2rdyXoc1aVo8PhfsAACwigtECNOVuAIhXb0nQInQY6kjOx7GSm
byOWrs8+ku5YKx6ul6nW/fjDLmGFzaKbpvocrLaDCzLkgmZz3sJSc7+ElKoik0M35HFKg+CeDmtz
M9GGh0U9mfS08SWoTrZfkP+tZVWL565Ge959xUUc4YxK5qVwoq4fwjRCA1NmXXfL7ExRQKIqvd4s
uFSf6OCHy1pFsStwd0LKEKuwkU64ksn7Po75d9IpJUqZ4mSSayayJ1hQ5RlUuEGMlZtHnDJnsbwA
o+lxgg5gdMXVptXTJRjTBMTs6NfPofb+VAXjRnOVVe2tmXX3S5E0HXrgEASrRbWqrbt0My58l3nk
WZu7jbilWOWCez7rVYBwKIZnduCtmm2TI0ZHVE8pqw2/BG0gzspI5YsxlktwjirnDD7NdPqJEkFZ
58xNTZqTLV6HQ4yQqVfHl2UucI6r7kTko2tcZQ/ONRCPIvCOLyWWze3GUmGiqwLJ/RNG+vSBg7B4
XTkuF+e+Iao6jkSF7BDGyeoOqHkZp3wavHhksCc+xFPVDPlYpesrbIvpl6j3/VlOtN+F/bxfG2At
rP/hKaZEHlvrv4A/iHOoY3BaA1uPlVOHtzXul3cU+De6sywkArsZx6eXhmzLacDe+QAPjQ1OXbIA
IlVJ5R/iLNrOs02ZyNcqU+faHH6YzefTiqazJQ59mR6mDNESRfKGBDekrZ8iVTdfCMfgElz00C7F
zB3QHQlb3gj5oimmTuJRtKghul1rFd0m9bZ+qwDyPXessnerySZyzHrykoVrvvrxF6vnT5tSBMDy
VNfnlm3SAPJjzYUNTXPCgwlyY1GyAh2N79ZysqPvcnz87LkKtmUuExyex8IFSkArBIztF90QMIfZ
QIFBo8kxe8xwab4TmeN3AW07i11nrW1OMGwxT+2qHtrQL/N+MzSWu0aswF3nMB5eoWQLI+zclAKd
74IHkgXTidBwQrVL5fsfMdvWn3ydTQgAcmUDtoSO/+qRhPZHzOYWP5oMsywqrLsVcA9A80Aim+gp
qgFQw2Ln3esQ9V2U+54izECN41SVOkvbMY9qVi04HK7L1S2LaAsGfP4TVDB0QRJP0Ne4lFr/FRCh
6fdzMvCfmFjRMUm22z6g3W3WEnlDt3GWeWKouxuSrL7Bcp1+lx3KyP+F6uJ/IZveRwMg13myhgnI
4tM5OsG7uhYU0Uof0w+k0V8JPhUC2ohkD8UIhngw47ilouD1Y1TwOxF4LYwY5vaNPCTtsZ2xHJHI
f6zqJkrePq7/wacOcyy0RWnwblnexo9Bc7jYXPAhL0L03vdNqF6bCtvoDlmbhB9FEm7nyIIJ/ZDu
MXpv/IZavQXgDUml98ljWF2jrP3yoQ/9vel7XVtALc0G1VVs861O7oMk+thIfO/4BrkEw0ePsVLX
1Xfju1cy8n8l7PtfRvl7y7frU1XRBq/N6uqz5VvRph+r4IveG76FFYq1C9jaJui/sg48Vj1//dCH
/d7wTbG+UiQDINCsR5MD8wkFCfrzY6/9ThhIp6HJcCuEKbuLfm4gWLKBLB8jsN8bvkEdwRAzvNkz
0+A7SuKmktQq/pgI7X1LBG42S0cZDJpIv2nLFhfoF1Bow8cUCYz+dd7TeAWAaN8GoSPVlQCqMHT7
6Iu/Ww0brOK+kxpiTGdvk7UtImM/FB8TvS+KQFYkgPcE5ql4Wl4ALRbJ0nz+2Eh5p/rjE7iygMA4
VY0rvReyiXO/1e5jC8p72zdo0STbmgYu+wBUjh+CU9o2H0tgQjncX58m82GYJaFBcBcFNgvuAtIF
3Ks/9Lm8933P9VKlG+K7IL3LXuYBnBQAug++9rvZ2S1I5gfSDXnJGB1V6naqJx/be977vudkG6qU
420Dy937vv2aSf3tY5/Iu01zRHxmwt6C9VLqtsJTuR6FtVv5sVd/NzX5CmFBXSHesXWZRWH4WBKU
UvyLHTPFiPgnupP3tm8GHAeRvfDCKO9wdqxphSLVMVwgu6AGvDBgrVaaY5eQ5R8VWv/+Y/k/9U99
/5+vbv/+H/jzD22AGaCb6d0f//5Jd/jnP95+5r++568/8ffDT337rftp33/TX34Gr/uPv7f8Nn37
yx9QuQuV7API4PXxp0UL4p+vj3f49p3/v1/8t59/vsqn1fz8/bcf2vXT26vVQve//eNLpz9+/428
xVn8+/98/X988e0X+P23G63+0DPG1H++2H/9xM9vdvr9Nxr+jSQUxqkEioXwT+m1//n2hSj5W0Lw
PzO4FlKW8je/Ug9hd/P7bzH/W5yRjGcEqSgxMH1MdKtxycOX2N/iJCU8SzmHYvgt7eX/vbG/PJr/
flT/1rvuXuPmY99+kz9dNP89QtKQEZYicg5vhEAiGL2PvVwyBZlGE4syTObL7IPO72K7Tgg5GII5
h5BlCA7U1PcBlqM8bFP0GUqHu6dPpjsZh1171Djv2f3oBPApSAGmtzM/eiABE2SIupr/ACrlcqi0
IFu1jcyzFFqP2i7sJSTLCPrTXMZYV1/akELPg/v14zb3cZn28Q2D6vWgkCB+Di13+dgFvyID9pQk
61NizR+49890L8LF+LzPJo8js0U3T14NwxafG4i5walE7nnTXX0LsYYt05r68J4JLUG/Q0giyzas
Ir7ngw+mH3oWYfMJJgzV7L3rkyOuZRJx3Uv3aev810gbvuTA+gDSbpi9XYnW3zXdkzkLj8Rp6Gj6
NXAFbkp6KMS2AslKgFTM0fACEioYD1G0Vo9G23qD+pBVrmiCNAY1tIgTCVxc5VB32B2TQ33X2ukZ
/vvoM69dfF0SO/a5B6kHLG6tMaH7N+2RBQLhqEMlqxxhdZi/Kbni7jxqqFOAD6d3akZFYZ4uFSKk
5VLdWTRTfOcSfokOMrgcvo/4OEGfcQfFRTOfxxp3WNYlPDoG6dAFuyatlk9ZQNiDjRWcXRNj5EfI
+rZMVjycPA4Ge66mmALClFG7U2E2p7lz3n1jgOmvjQ3YGX04oJYZHNzAT+J2N3Az/2jYKE+tAwcq
xrH/KivQHTBhEZ0zIC9FBzvSBSEH7NK0Y3A3SZO4k8+qGThwx8YSiTDP1dubd0lSTDVQtBxRmYC9
oih5XLN7XesaMSD9nJVyYu1XUMcN5C1toSzyNYBYQ2eTmkFcbZuJ4wIQr2hl4gsAvHjiwSLKuEfF
IKDU5DhjKoLfAKUIQB9SOCsyaFYWCwBJr3uYm0DN88+onNOlWmuwEaGegPD4feCF27MxLuthvUnk
SnORxclOp23pUR17yIKqKmXVp/nEU1ARwB2Tdh/DS1FwG/liCJKHqooeAJCkVwyvErVZwKBk2qLu
RpBcc/DOAIqhAuq313rZolJojIZmW9eDAU5YDjFAhCTzBSoIk/1cbV25bSwuF4CLJ1O3Vz9V50yi
Tr5npxWgCEyZm0OoEWMlhBbTmQ9xvUtwbD9DnwM0Q2ZPwHDGA9QQIPrBvsBIskxHtqgXMiFucoo2
oK9E7bR5y74JkHkjgETA82BNXS4g0XKjarQX4ZfAQwZ/yPWdXcUdwiuvlQZSr+fJ78MYKOE8FkzH
0Iyp5yzsxbNHJ+PJx20pZ/KcQpF3nYekz3uuMSHGaEagEZuKhopfsIR1xcj9982kyV7N43M0kigf
QbWtafOlzmZ1o4cJIwRk21iCYzY5QI2HBhWZ9/2wrqe6kyVXa7gXSZJ8n9AUdahpl9U58qRFDgkI
+pt5+IL+OMzAvmfPIyfdnNcmLSL0cBQW0+0Xg/mqzrHJAit3EG8euxpYYplIYPieqXlvrO5KX4nb
bcNULzB5K5k37RI3KJOZ1fO6mUjmkQOkAT5IIouHQ35O5FXpubomK5gUVDKjGi9WB2imZUFd9LDN
wfYAVQ0vhK9/Om/0GeXn/hgQkRxUmARhvkaJORpEnd8Sofw3WpHkMujhqIxqiig1fOci7fSN8BsN
8x4D/oWZBEg7Ysbl05SidDIP+kVRLDy03rfoms/pAOonYrJ9wECJTL5N0WscrhzIPk9RWTXEDwgt
AG7UTYafkT1vXkygKiyUDfiiPcMqynfQE045j+AXiwLe2HxJFdSffhyXgwckBz0sSEStG3JSsQDQ
u0EvkYNzs4VWUM9ChJF8gzKtAnIGE3MEku6Y6qyBfBX6hi1FfwSWLMQP7CyDcLNQnUYbUJV1h3A2
406BZMDG52oILdLo1gyZuQbdYosGetZH4PLx1WW02mUhFjkz+/qqJdTC9RgDr0VoJH0Ub4qyfPEi
ZuU0p+IrhIfp3QCWdR+yDoleTFZFqjDaMA1vrBy/+PU0K7xzBjaekh7xH4m4MUlyr92gd2OI763U
vEFGG6k77vsYI7AaR4h6F1nCMFgVQxKDq3BJVEZoO5hQL7odptgU4zAFn/uqDs4NTEH3yF1gezRE
VPcb5KUQpPS7BKMpclOc00RfxZsMtuv6u26G+muMO3PnzLCXc1DS2ZehUtjugqBkDBaLFXoKiKrk
cq2iod33DkRX+CZ6C8h0TqyqHysgtmnKnsRSfxd8Ra7RPAdHm2bjgS32Dc2G3S0f1zZTO9NE9xnF
0EMl8y3UnPfwMZszVfF0cksQP7Vq+GUl+TUToq8mmPWPdXN9mUKpWbj2NuVLc0B7bnJkGHmPQ4Bf
OmfB9tTP1OXbMjXXuodyJLVRdMyStrumVIf3fdK1Z84WdwLW2+8iEEp3bd+Z+wAF2XlqO/Kd8CHJ
dV/N+xCdtkPWxjcizT5l/apfwfE3x8TGGI8uQuvttuWxNti/RLtGINjewNemOoKJ3rC2mOFhgKbr
SW1t/bIu9pcT2Ggi7wFYQzN7K4wc9k0WvWnSHQDvJHmEWOftJV1zjNJQHNBoSnccGuLvM1VzbhDL
eR4mKFwG4O83PWuutPO8aEIDyBO6ziYYzVMYzu0TtNzmkkAliXnfb6fQ4KDUk9bfUOY62Lg6tvdZ
8qoE5gEeUlWIfiVYspeIX6sYRIkJl7MGvXoNQ2zkIkuyE1TA80lDW/zD+ijOtYSGtCL+2ej0pa37
vRqpP89kJJhpWX+fztWCZK5Uw+jap8/eZ/4OygV+16j+mXCBglnQ3E282TzAtv4YrJVA9d8MZWuY
6cuIZeWJ83q5bLDUoaOuXnQRAZK3uLun4nWgcUDKCbODHcQqzCXIqv5pmoJgx1aos4qOJtEFasNO
l9MoPSKwemXKJNHqm2RhI0o9Zt82yGq/ECi8bni0cX+aVDPvAqq2bx60P8/b1bqvna3ZY7KgEA50
n37pOhbfrw55i7go2jNj6TOIV3ak2M0vhGNdHJcmfAAatU4gDZrmk1ub+tUnzfxLLnUPAzpulN3Y
kSE3WSBvN/d/mTuz3raRbmv/Ir4gi0MVb0VZkik5dsbu5IZI0gnneeav/x76vB8QyToW3FcHCLob
bUelmnbtYa218/pAbWz8XRnF8GEwCglBHQBagGDKXcSP/8llX/u6aUS/yVj+AhYTeMXo9Iemz50d
SPXupIej86Ez7e5OYvk9S4K9XHsmF56YLT2kvgd2abaGnkKNrbSHLnJKDfSuLT8l2brhyYgR1M2s
3Mwovm+H1nV3tF9G9LADxoc91ZLkPrDVdJygwPqyBWEc983BUVhGzYVpYKJhsKuG1Hy3NLX4mTqV
zTcibiy6pf3NHSk6EGKgEuOaDAmOpWv5TjP9NVEoSahd/upsbHOZmc6Xrh6aI+evehpV9yORQ3g/
ka04JbIEWSFAPNZaKTY4i/3nyi2zHXDRr9JR050w3H6nhmEbRupzOMyAx/R7W+i+7aCNr0oZ7CPR
Vvtq7LfFkp7yXtSsoN5+KvrwI7KRnlNStJSUt5PkSW97cKfa4vVL+05lwJOMqJP7EO7YBqy8s5+K
9qlQen+o5fK9VNq7OAPEQLgALAxuIJ5tHmzhA4QemZzYqwUYPavFvxYSZf1uW+TNHhcEjGs7PKBM
CCy2HVogplbqc47zxwKcyqEetNgz+H10XLh1YZMZO202ii1MBPU+AntABzDQ3vmSRA9QHYLNHLvt
Dgkol9T8kGwRIgTUOhkYuWj6Amyv2ODqhJspHU4afIpttBg/0ylNNsEg3s8J7NW8nntqBybYx+zO
nMa7mn7fOx1vo9DT/k6XUeoDD/1tJJVfR6F7HxBEeNps5h8jEjT38wjNkg4LzTZPh8zv0jbddACH
/L4CeJMmsbYtoyDzlqWg6CqC4A5xyvhgG5qvTZxvMw2qw2AvxSksNXCVtj14qd78MKIZIBENnu3U
bO+APwDJWMb0VPfm4HVNApCD+0xTyJlyOSjT77phJA85XMdHLPFfYMubj0ViB3vRCTytOc18OVsH
EsjTll/iQc+6mpuTFaeKUG/TgJj2wzDeKB0RoEZOT32r3EM5Wp+ArhmcaPfQuHJbUoUe1XQfB3W0
hb0z7eil/aXDnrim5pyMZo6JwAZnY88sfBMim1OtKIjGnNrduGgYUFBQWzvSlkPlFj+02ulYZS3e
yqlQJ0NYwaNS81flRPlBxzzLYNxGjXnHk69F0YM9Ny3JKrPbES1Jb5zMch9YjrfA87+j5r/sGkuv
DxMu/7YRbnOAhfzZMgHJ5rU2HqDh7pQbRZ8zLc2+UaeLVcdxqZxRMdIwHAvA1dvOaYUXkN70KIt/
4I2nMGzVJ2Pkg9tq4LUJDm7IlhgD3ARJw9++ZEuLz3ad8MSFsYmPUh9Kiaumo5AJcGk3OvweofU+
I922a1LzS5YkBtcPnd+wHvuj1ncjEaddQEQRPIp4GJIqfmq0/iSTHb0p0KxD6HQXRgtut5t9KkLt
TtNx84OcmvfQgiOBVbFti6K7M8LKj0cQe9qKT9VFk25r0Ks7DYDffqHASdWZL4/Nvxci8syiK/xk
dmyqsbF9WIoWCEXSgH4ziqc5q5pDuvTyAFWlPMxJG9Brxu2w3Bp9CuYSf1PiKy93bVjM98mUguBI
4s6LteSfKTKfWmuXt07yFNp6chjrPDqkbfd3g6SqZ+bmt5q5bTMjdbYjpuG0Mn6GXyOx6kYzgdjM
wrh3Ex0wbcDrW/2NktnkOfm3NKnKwyLKw5iNZHEGkAWF80/Z5d80KQb+CpGwyPvPKcr1XkkMkbbW
drYfxt59FyvnL3NSP4IQ8Zi5bbNtZjvHLgUTPCQT2Jxg8tyIQoszpxtNAKyp0F64NytupVYljceL
7m6jSJ+OCbjE3ZDV5kYXqvJmF2CI1vcdVTdr4EKXszcPVOuXXogtcW1+jHR93oKaeN85We8l3fDO
WLqvUswxxZ3x4xSs9S+lDUSVFmmlONkUej1u0pKu6fag3rM77Y5VCDczeZM+SsO7TC33C42GUsu1
DtLoOvIHTe21JMBwJyLjEEFMizZy7ohineFvbsQ7aErQW/tDJyBhjMJd8CgrwE34qaRruvouGAqA
PSscvvui3DTdDkMLB4S8FRZvabaWUR6zwHY8SlTJVq/n5X4uc21Ti7w8GjlSLlqk4c60DYGKk4AZ
LELXej9jqQu99Y26VnczNLvtpNVPQ9Q+5tX4GGY9UR/vpqpj8gA5sIFAjogj1OFWjtNzqu44ZAk3
gA6FcYj5dVzzU2yKh4h8zcaxIT5q5Ps2y1zPUA0MdWfMpXUAbl15Ysg/FEA0uSel147DyYL5cjDs
4NEFcbiJWlX9AEvdAKur4ncTCM+DpiW/uzKDWFPriV8vKVKg9kKOQmNuk60DwZsxmYWtO9Dhim9D
BH0tT1i6uLM039B0x8/N1iLHov00dANbZYE0lSUU+qKysk1ML5E9pGzhxTZInMgx0C6nkx4goW56
DBbd3bqjqNegI33AjV8jUvMjJ/e9Uv1uToPuQS6LRuojHO4Af7M0U1J5IBs/ySp4GBGPDEr7Z1CD
3kq0DzkR+aHugMOMLalHPfvQRJ15hKB3P+fhe1UW+sbIc38Gmxva4Rfh6P+A9013RlaaWyhejZcN
oGCtqinuTKscCeMcZ9+G87Zs/3Li2dpFIvk4OVW7XRwQ6mr+kanqlx2VBRJNju6Byyg2SVUrLxH5
p7qSv11oaLUwt8W0vCvz6RQa8tDqhV9b43eV8zjQ4HLYzyHgatggugdUP9+m1lLs8gIzIQiAN+5i
fDVp/Lq3hPbURupbNguNw5+QnRnhA1RPyrJhmWK4vKWoSS3182/KQYVHo6hik+bj9zkLQN5PAnBJ
bG4UbLFtX+MjiSlY9nk5SzDzJrUSZbq7fgi/Z2a2G6Mp2gir9pvG3FeJSL3BGgSZupSQJcryTa6H
79s45aFU2tdBZd8cx30iBW2taO4YPfZ+lxvadgbbuBFR7mlJ917rhi8kIEY6nYHNnIo4ByIIoQfU
srURM/qC2ZIG+3QuHrvBRl38r7ksfzdBjdWRZrYJovzJhSMKMlBmT8J1tJ1pZPU+ssirLCLckg/u
N/BS9tARQHm3obtzZrrlwXi3I3hRodYc9bh76LMEHGpa/6K35oqs302J+D7nKTDKANR7YAkSgrE8
NORdwBeTKOfdrrdtli8e+PxHIMHfSPX/iMqJAk2Kbxh1yc9BVpJDulTbMRw63GqcyUySqQzqefCQ
xNvNAJU34Bnvu1CDQ2s0HxREGTitdXhXmhxxYLofM5IqHijv8m6enX6jdclANrPuvQkhxk1gJsbK
pgN3nNWftVH/llq4TcEUm58ys/pCgOZuQe3DQEmTd3WpfSwX61vXFT9lAdAMyJIHP4F+VnM8bFJS
L14lQQ4NpvxH6qiYqq7K8ZOTHRipR2fusu0UOvGW5HQME6R4r/EXSeCKYIsQ0j7gNBc2dIfCQRZl
YDivKNBzHunlgODdbNyZDXBNp0x1z1y0kBOv4k2rBZybWvvHCkq5EbGde1Dtek+aBdMqk9aD0mNt
ItH9laIdZIQmIXgQUq+uf1vaaGH+yoBEGvhBOmkVm1DXDj1JUyLHx6yBUGCFnbFZlGF4lQuMN0qC
lYE0J5t5dmtyudpvmQz3Wp3+UhX4YMd4Cqb0vpH9d4hGoycW8wutokrPMqPHOSk2jRYd+qk7ZivD
dzHqydO7sfZKXv7HtCyDg610/h/cgl0+cIdlHkHs1pV755KsAnlV2p49FyA7p/QD6QlwFNgcxMCS
uXG+oCV7JN76QSA97mP9NEzgrd3mKQ6tz1M6W8dhCNdMceCj2rBps1+zEf+kfbAf2cPffch21d9j
4f6l8v4byHTnS9415RY6lfQNnWcHBs49eAvUUjE+XjT36T7V52pTw1LdtrI4GGrZT53zxRbWD9ob
IWzRRgdKSVtWSx0WjZe//KVwqaooo5SRpVvRzN86YL+bPBF/EzXm1CxgTWj1ojbks9JtFxaNx9nf
ghrxW6f6WfEKbl2RTr5CAXWfGsK+t+oR5Frg2gfHGB9HcnrfkzW/W+fNe+gMpOLR7R7N99C+/rZN
qTYVrNc7oXfUJCo8H9te/olQWHsAKss+9N9UCXRRDdAUdBCinoyCFY1nw3zVZmc3LareKM1qjmTS
j1PmHi3TPRWWMrxYLl/LRRuBUUfuppQ8hLnM4YbnWv1LLuM0w+mPdo1jP1oSUlIbpO+nvqMMYxmw
tcNPZWA95T042iR8wuebUKbXPVuNy6HI7ceuNBee0rjetCjM8tA48yYeu/yg8C42Glqz+EO4ZfZo
vB/6eGFwWJhjlGz7uN3aAR6SDsWO18WFjtZKk6alYwbkFGhiRGqClPZYPmZ1++O5MPqm2vBD/LMp
2/J3d1n5PSsWP1a/SNA0v351D9+ry9/8P1gjFqv03P9eI36K4iyuqrj41f5ZJ37+W/9TJ6b+8h/b
BbVNdwc6Gukr/uJ/CsWG4fwHuplr2zYdFHRn1eP9b6FYGP+hzmgYCrUKGx7RKjL8/wvFa3XZQPNN
2pSJDR3U0hsKxedAM6n4UjZ1aku6Er6b8VxF/gM/mNqinRuaDZyaKNV2Qg6YATTU36TxtY5iUe12
1pI0wjrupZCYkeTVCodaTu5gk16Oa1zzKB/3f6z8f4vgfxa9X87Fsqy1rE5XKtp0XGruzEOnMndw
51Ox3umlI6GjWrqavj6KseI1/yisr5Phsx1Jym9dukuhY+XyzDtQ3E7mWCK+FbmyDWFMRc5nzXCb
x8V2xt96a9efstpAFMwJQmVvbSczSNBoKY7s69/nyqxtZSpU62g+w0G6UNTpLWLYSUTMWh/arR6N
tT8HZnn3+ijXZu1YSMApgZyDo18KGjp1PmlRWI2nuCN1sF3SuAeUvgDeJym9VIYXjqYIyC0X2eBR
1c+/LEvfO1uzhuy/JS05Pr3+jdZ5nW+DvUIsLMhzbAYQjHPMFAD6JujidjjFS/kDUAEOelP+Q4ms
vgG1WTFMFwOtYYmpSy6LIy7bFYCG66pY1MNpDqPyZwi4AKEeJ7+j9+f0rlTlLbX1K0sNN0uBBtEd
gibu5/nMiABb4ILMbJAE9SWO2jZJx+mrDXnjL2ogBH9aPsjfSIC0/xhGFf2Gjyo90sjQZ15f5BeH
y8LWGHR5wQIxf7X+/A/zAIsKHYepkkdI2OY2h3LrdVzBG1fq5SjcWV3YSmGEXFiT56OQW3SB67n2
UbN0sQ8r57dR6s6bcJjYIIvNYwYU4qljANs5H0SZhcGxrKpTbRPCddSYPseyNP56fcGwy+eHxRIS
JILQpWOiFHdpgxoIHiXd7LOTCftu2UU5ZMG7XjaDultIjn2tFKVSksq2sm5s1bMM8tk5ZWiOp1S6
7UrXuuyHrAdRZSxDW54kALfK08IELExTK/PYDVNELLVIeMXkssTBjqRKNo4zAuBpTMeEwJrO0Xu4
X1r34c0LohzLBpmuhLT45/myg1OhgF/I5pQgAALPra5AS1SNXvwm/1erncgX63eddDA3Xx/4xbW1
TGHAaOGFNfDMLnXMImmKeszi7OQGkbWPpV1scyQqtq2ud6c6tcIbZuLlIV7Ho7KKHooCOyDOJ5oD
5AmhWGSnPBwFiVkx3rmSjMHrs1qX63yTTZYRUJnktnBILqye5XZJBa8sO5VwzMW7VJcLYfECmnaX
BXA9joNbT58cy0p+tcgJva3563qJTPwR3nCH7s/8uRBCQ4Bhypq8LE+U1XhdUxzhgc7YN+zBs9T5
xSx5yYDnmVx4g7N8vpY0hsrDslbFSSxajqAU4ASHFHyhfYvWMta9yPrp5+DosbYJ27L+PLgy/8t1
6rT3wlm2X3KnQojIabVy2tBCrSHiSxCQuvU1r2y54mnQ17PNdb8EY6ZmWdlpJoqTZkTi89jN0V40
IHHkGMV76RbDlyocl88CUs0eWJv0TCKee9fW0SnqigCVm2qljjvZDSP0rCx+tn5SQBhiqyxXGRDY
L7aJZFEyuoTXx0zrond9imqMboqi2qzCLH6unOVIMaw7jMDSDtaC5nw0x+k/rx/VF6vz/CUcF1sL
dMC97PBRNyESW3QoOIaR7D9JO8h9PclunpX1Xl3O1WaSq0NGp/ZLP2CCd0iNYCV0j3HobDJUANei
s1lQjLNG91MSZdlXJLvMjxUhMtmIhbqCJ/RE7WAZJyhqTRP5y9fn/sI5kRh/C9glnj9u2aU0HqXo
chbTNB01ZDy8qHXb+9kW4w6NA/3GKbwylEsYYLDZNGIjq3l+V0RuUuTs0MxIbDPaTrThOsbzAl1R
xc7v12d1ZUddomdaSuAEm8/A1j+9AXpuFlWoAYtz+8X0TRsAHMLJ1Y0JvTDcBEkAai1yiYQk+Jzn
E9IXhBeQaOrg+nf9IRtWH7rS5l0/WtX7ujGDGxSKq+OZJkABgwoF/3ExXjFk5HEYTxdat50mJLrg
WCeeFoD16Y3lln78CxdB2qDLaW2H34oJvfSpuhFCZB3K+hhO+kJGtXoPp/RLZ6qPkzaioi6cGwv6
8oQ4BqgBvEm1opEvBU+NJgVTitNzRD+KbA7KlQF0USpZND/T379+RJ535/w6utx7l8kZUjd4+s9X
M2zmMAhALcKzxe3YWLFB5s7Ky9TYjk2tz145rsJ1g2sk8b2cJvBFTg0cx8MjMdE5GZfuk6Cgq3kR
Ohaw0EuMPVm0ooh2UdFqIcm7wLC3VYaaiAdi1TFOjb4mkaq2pjSNiwq/PhkmVIsSTS3zdh5WdLxt
z4Ag414gpqIVxhh6igzL19dn//KCMHmHR8slPNepDJxPfnSXqUUhQj8mogWEH6JT1AIKfqunsQbr
sHe57/ybzMH5KLSrobIfWsbRLevpV770lhfZpv359bm8PDWMYiDZw8XQAems1+YP19+ay0KrrMU4
tk0+PmSBu7KPcyoswGNuHNBry0ZQjfdPLtwgFDgfCrBLViLmqR+deaIWG8eg4Jz4lgjylVeRGRHH
rQkV4uVLS5kTr6HWp+nH2ESRrC7KFoygA0UL9YeVDDLO2Ve+Sk9rNwQUuyogN9r2xZvku3Gh2D3L
sJCrAeTPI3Fhr40GlOiCpMFRpiPSWwsFpLRU440lfRkNrMNYQldEkA67v27vH9snIqRqsxI2jkmi
/h7IAtj+RLXzI/g96nt1J5A7HAOr+KxcMMSetWg6MIekzqhhIMrivEcKBKzQ64fq2k6T0VKCiAD2
g3ux06LiHQeZbByraCk8F3Qa+P5g/hejYPIsyyTvZFtqtcB/zH22G5MOQMI4Kko2m86VwSN417e1
iX3eSKwpuRciSx6ONU/45yhB7wLgn1R3lIhBAc6oTH+silt348XrpLAjjoF3ib+vk9o6HwX1HNXC
1pmPVplG33X6vH6DBORCyHDlhw4S0P71HXrxOimeCkvgNKKdJrmS5+MhuTsOZFvGIyR3De80kM2n
eMmKv+PebE4IMgbAb+L6xqV4eVypsUjSWOh/kguw3YthdTkr4F+dcczpF3wsqqLWt27T6u+bbO7h
lxjokVGYjt8LN5z8xjD7LwZSukijhHl10Bczv399HV5aCzxnnA8iOc7p6t6fL8QgoDQgNmse3RF5
kk0xWO02zwE7y7aRfq07+YOT1OEDYHP9fqmb3EUXSpM3bP2LeG/9FhZOAu4ti3PpDLV5knCRSvOo
5REqW+iLIeVRDdUuCIPorjZA5WuRaf/QtTe2LeJ8r0OjCWdYlsGFFRfn23SL1A3CwTzKwkm/BdMU
/aAU/eH1ZX5hEBQfT6QuXUNyYy9ZyZOr4rlwOnFc8gJCSxjouleapf3jzcOQSlOYwpWXRQbzfDNL
4oOFRJk4DkGCjh9ihfc8Rtrdm0eB8MV54eHE97nkQU+ybaMhLsTRQcUQVeA6h++wUAl8+zAOkD8S
c6QCWLzzyQgtrehaVYljEqQWJWQz9lSP6Oy/GMXg6JGZEzZ0svNRYlUgHVQk4lirVVRQF/GdlpXL
jXfqyv6vSas1SKSGhjNzPkoq6xKJvJpR0Mz0iRQ7IBZKv3GZXxo1jAtv4fru4pVdtoRzCuSn87w3
j30SVB+AQMzfcnTNtnqyVvKGPHzIYMrdcIVfWm7sB7RgVpA+uRiS86k1clpioWX50Yji+tj3qfMF
Y6UdEMyd9yHSPbc0IK4YUZPMpnQkOVsH3/vCiJqpHYUo7RVH2SYjwih1+ZBZ4bjJjAF8vKqAOndz
bPvdYllHV9UgjhptOKDfUd/noZvfanv4vK5nwQDBr0smlASAKwh7LpZgyopoVkWdH2sHvtpGQVn5
4DSFcyp7ffilxOg8qj4H10pj1zDbmqHTqU066O33BhW3cKvBR4nvWmVG1T51+yr3Vtft44jOHi2P
raJIb1ytK1afN8ilfOdg/RROxMWmBTTEbAMnP6Lw2u5jxHxOgl7LH6nc2Mewiof0rm3BcCsDEmCQ
D6DT+7GLbvlJa4x7sXBE2M9pagMd88t2KSmZXqAQeXW0IRFFGz1Xcte5VXEfgPMFsO6YWeGVrt48
lMFCtTjql6i/Yc1eBACYSZtKj0CgHe3ZyyZTfQgmoKZe59eO7O+DeASHhWuw6Wc9uHE/X1qB1Z5x
WzA2EqDFhUWbZjfjsamED2+ovRdBZqDbbop/MQrlK5ekjIOv8aLW2eZa1Fa0b+G8yz3KofV9kIS3
en1fW7b1BTAl6UsW8GIuY6THZTLrph838p1uuD+BOiGKGtTTDdfgykAoXK5ZEnjDhrhcNGHiEBoA
z32Ep3t/LDob0KCW+/EQ/n7rU0BeieuLBgEFFHIJ55fCzQA4Wlbm+kqLm73RTwXcLsDu/2YUqNGE
myR9L7trw6NFwCzkFYgGKFN2CycPkdr67acarwaACoYZq3TpT5d2XWeoZyo/bg2xqeu4OsSFq3mI
UqobE7qyQQxFcXK1gLykF8tGZQMB+tlVfokq2c8Y0IVkiUlCWNOt1iHXhsJj5/0EBengtZ3vUFdS
QNGiRPk9FfyfVm3JnelYycmg4cENE/nSI33GKqCCZq5p78v2V7mhV9LK5sDPG4BymZsWHxMSrXht
WpVvKbJ1x66U8XZsUfK+5ZOsD8a5XWRwSSzEM+6uUz2fJxqHqQJIGfhjHaehhxEuUw96rPs97YYR
snUeW9/drsyRGrcsNPlRw/tVlm51HydKJ6fHofioO26lIcIEicMzUZcbdmBz6x9OI+IJ6NMEMEFH
OJyWPXPRnDrA1LQ0pbNHQrbABHtuhGL8p0ksAyzhSK1vA+0OoVp6ErifuyVf7O28KOrSKPsqjyci
2qeIEUZo8uEMbqvabT/UQofINwQyfMfvR71nKazEXd1V+oduqsR8R6cA+3vdtuZfSdTW6bFETxSZ
yroK3Bsb+tI5IpNkckgV+epVN+B8TeuqCSHLBso3S/dzVpWfXNTVNn2hPeVJ8KRF3Y0I84qxB/SC
TgWpmPUUXeyhOVHr1bNF+U6FYwlKcvTzoIlvZHWvjUIkSfLdcCWe3/rzP3IANhhzma33HD05gNeB
smEf5fKGBtSVe0esTD4Hj4Hig7wYRUw2MtQDcwGbJu81yxyfrIJzZ4mb9+7aNmHvyRo9L91zn5w/
JlTRTcUZB3gaebd0W8eainckOYCxGk4bH0iK2ruyrf7VMuI6S55MsvHy4nCAHl4bMmDDaAZR7tMY
6m4TT8ONzXrp7qzYkvVhJvxnGddl/mNusLojc+l15cOrQz+7hdw1z1V/X43N8BQupcGtgXYoQvQL
uj6ZbxjqK14fFVFifFdHloOjebGNTWGPZYO2n98NRbsdyC3vaTwjPGNYQ59lrvzStUBhoCle9W38
CFdYFTeu4bUDa9kkrcieGyTP1/3/Yw26vkSPU6cbAn5faWxgDYzfUnuMdq+/stdOLOVw8mwUq6lA
XNy+DMXUfkD+1C8XOn9oQ5UjpCxj84SKj3tDuufattqG+xyLKJvFPZ+SnYmgiBfT9UWpBV9p/jO+
H6gb/+qndDqYZhc8VH3/I6oy8aiFi/Pz9ZleWVBKoGR7iT3WGujFplZJEWbWqGn+NLSZQKG8E3ch
7V5vlVeujqNwwzBoRP+XGTMzFLVtplLzm6qZ3+m9LpEAN+wPb58NxXB9rXKugIZ1rf84HrHo+HjX
DXyRVJB+u6zfTr39tlbVa84HJCL4FbwwjBoVsfNRpqjI3RE9aL83crXtBSyXAkGTu9fnsp6xi1f8
GVEEGEenWeZlZIF2mZ7bIM/9IsYbX2Rh/IoRV32qizb61JrVzZLilUNPxZIUAHNjcpdaUoUOszZM
O1zLaS3JkNryx75KtqGj3apHXzkNoCS4YOI5b3bZ2X4wgihKRK38weysA2UVdU88eytLe2VCrr7W
9NYS88ubFYViRjvXVmDqF3VPcwbnXd1FNKcoy/Tz65t15d2hFQuYIhRgyJ9dlitpDBb2vWTt1GKX
XlYrfZskzfyUVpo8DENsfDKDvj68Pqh5dYIKiKWh4+eJy1pNNlCmJ+UpfReesj8VQntYQUy/EXI3
Tqmq5Xg/0ALko+wNqXl22qIHUxjBdNQp65hws4XzN+V90JYabRLkpm3H5evUlTSYoTgbGB4SJ/oX
05I6CrBV34VILiCLAnNcGfC5O3tqNo0T2s6e4ECd3Nno0k0F5NqBDlI4X82pgFATFdMXzXTSvwVm
lIY7Q5jvEeyvV459CMnt9UW54nnzRFJbpfROMPaMmvnDBETT3AeNOaOxofX5Hu2a8r63RH5fRI22
F6lLR5OkAwKRl7H9pj6cz3aBofHVkKcCYvG8XX8MDScpq2tkuP25WPQNDZWUP2Vj9/a3CZgIx8ym
0iEd/cJip5JnFWUmPFE7h6vWI9SeTDH9cqzxVhRz7XytJo4qnOuSerw0dHVJG72iwgQhSXgI6QV1
Z9DFx7Mbad/wEa9YBIJZwKOOJO50XygH5qWuiqCXvsoC+TjUgv5ntaze7lUzDdZsRUzg814Emxb9
o5KUIMcP+6k5NE3iok/efnv9BF5bNVDnHIAVK05Me/484JjFckxC6ZeS9qOBAUEJnfx8n07CeP/6
UC9RsCDmQb+7nHNqAy8w45hnXMJpwgLQe8ErWo4A2LZT7ISVF00tXW1m5IEaqzjkokf8aD5OVfnl
X3wJRwcsKg3wgoQT5xOu8rDVUNVQPih5oog6Se4Q7gjQVAtQTRFQE3vX+YYMTP7Axmr3dhCm+0DB
6bjhHV5beaDAVBVIlXP/xPkXURYhtrbEBPgI9+3tYcgOvTZCmDKdW7qFV15nPGAyMBQcAeO+mDPN
o8Bz44zTmlF6FFjDj9GYuwcdb+Bo0Ujx7Wk5dzXzsBlw1Rj0fGpFN+ROXHByF1SedkhSV1vXANX4
+lZeu4VyldC3gC/icqyz/sOC2Xoj6bhnS5/gUx6qwTZ8kYvmhgW7NspqInE0uOsUbs9HiW26KJUU
vHw61Oke5RkEHQb7Vp3p2pPsKpxaSsNryLI+FH/MRUvEHMa6ZvlS1XQPFYHltZZKvHAhNGrscbkr
8uKWYuvLEwieh1iam0g9iCfofFCwwkaMHLSDJgjNIQbZRLDXIEJydW4Z52cn6dxBZCwsGbKGvAX2
pRy31o1SUyK1/agaIPAJFbprx91GQnDMyB9sqtJNPzXpQIcXmpgCbs7NoD3ZfaBDEwwzcvNCj/J9
aI26CQOjruo7hbw3agUtMiWbRacfBu9+fUus9OXdoQcK1he3FnAHtc3zRdJMpUVA9y0fLSVqpvlc
PYxWvhzG1LHpV2NDy3vrsV6brpChf4a16/KiXpHFfQWmq7agKwMB7HpzlVCx1Y1jfSVAlhRnHdKm
xIwADS/sYDIu9N0g6e13KgQ+Hq6Sf67TC9QC6dgD6ze6n5ANhLafSz8L0/G3GzfZjW/x8nLxJRwQ
3Q6ISthRF4uLgmQRuPSg8M1c6fuptn/ScuaWk3VtkJVYhc8Jw8q9tEaDrtduT5ToD5lUXmmrZdtZ
S7R9fduunRN8Kd5qnE8q3xc2LwD2Qys/w/FDOst7oG1Q8EIay8txwXeEk7dKxtcur9IhK5FX5Ppe
lj4iozNa0wpsf3HpD0Bfndofc00hNeJmN1z3KwtIYZoULak9UHCXJtCqnX4KkaDzqS71dM+raeTR
Qf8y3n7yGWeN7TEwxHQXRzIQyBXNQ4C4AHWYh9YCFpJo6YfX9+mlpeXDIRFQCyQvZYsLS1vMGR12
is7xzaqVd2WBEpId6M6pQ6Z929ki8uelsW64ci/TJhwIYi7KLdw3qBznRkRWmjvqTu36QC4WCECD
3n9ZmppMyTTQgUTw40dtbOdoSw9Gd+X5i+bp9Xlf28SVJkNdialTNDv/Co4K4sZtF9enJ7T1kR6b
7qPd33zHrpzK1ajgEuMbU3VdV/+Pd4wwsnSN3iUXNVoflSbMR71e6eDdXN64b1fmA2mPy2aYvClQ
NM5HohRjt7lVBD5Ny0wPoqaxDQup3di466OwbCtPjBfs4khWAvGVOokCH3Un9ymHKbahypTf8Iyv
jQK0D1SmTj7WuIwnsthaiCQ4Ho5bBu9MBFegeifljahl3eGLJ5gsBrUrfHAwJpewesNK+DM4ys8k
Uj4WWr17rG16dNyE3N1QT6exob+pGCrrzf4g+HIIlgK2FgS4lS/756kYF7WQM0zJdFXKeNebFTI8
zRg3t57O9XMuZri+J9C1Vj4NUf/5ODEVZ3oILdWRnrLlEUk/S9CLFzGejQ5AeJtGaXtXB73zXx1t
WM7XtZmv7B8nUacfkUM1Fa7Q+bh26hSBFQZoxxSGoBuDDjAT2uoNM+xemx6RIGCQ55Ny2QHDsbpZ
Q/YyOWbLvGh71E01Tj4pftosKaPad/loIgFKX+PfjaasD/pkoh/Rj+NyrGwYrqj2FOhzRBqtiyHD
x8L0HL2uEKGokO+lZdQS0ZE4mZdvmpV2oRfXlU7T4D4bJ+//cXZmy3HryBb9IkYQnPlKVpUkl2XZ
lmzZemF4JDjPBMGv70Xfl6NShSp0Xzq6z+kQCiQIJDJ37lUUXvCATsI29xh5ZUm8BBP2FaOdjOIw
YsqKxQBniNyrSVpf12Rd8NLAqg5uBNvhXwOpSrmz/MA1oirzM7r0DVmoj1hBSnuXl2lT3Cw57lsR
ATZmy0XmBfdlYwLL6fpySh+zVfoKx6sQ2Bc2RlhfaFeYO6rjeLiZRls0N6NWTRZjs++iwaczHkc9
y6v8fYsboxPbSzfpvb8M+Ipaa5Y9pe4kyl0TjN0YQedanjSoK6zKCmcWsY/Byn0yu824CxLfvHNb
F6p0uQz2dVbgfBZl3sCWPZpzGKUYND4OGQDoOCc/TVq8ssp5z9nsKSwDavdb7lezc5smKR4KtMCa
2XsHb2M7NvC++YudzycfhVlQ23TTFTg4a45zAM7XjVfa2AaJNsQ3mataeAjMWVy1aR9SKE1RdUZu
UpZ/7aoyjiuwtmWHdgQTOX/NksfXj49/odjJt7UpulA/BJus4zR9Fyi43jL3Jhwp+voz+qDkNqgd
+z6fBhMGqZzGGw8G37VvGPPBW4zhgBOx98Ee+wBD6TIFndvm4b0wy+lC2HD2p7k+xyuVCfqjTq+3
2HmPPP16OeKvW3zEb9Q6mt28GjGc9AamWT4lw98enYC+MQv+B/YhxdjcJeVUsJr9sv7ZOJ74nVSi
wSYpnAcjfv3hvdwfttaJ7eTneoe8Y/v3/zkVbcUp1tBIeiyqxIQ2RZb/g+u2INNfH+fl6cs4DvEN
Gj86Y08z1ebUpiGGY9NxMxSH12aIT6K1rANpJO/r60P9U/A/Xw+M5ZFmQ/ztkjI4iXdbLH8bMzeH
oy9FYe+El80P4ZyWsHkavIn3oQ77bD/LEYsA/Njw2Btm973N2v1iBY3EBGMlZt0BYK4/LPXUeNFQ
TwkebdyDa7yDNN32M4RMvMwC+W5NcyhLiLezO1u0wqE0X4V0AoqqduKFd4YXWl0sT2oCuR1TbUv7
d8GwziHcr7l3LzznlxtxsGnxKABvRVT6b56/T29dphyS+3RUbAg7C7OQvy3M0iu16vqgaFqJ/Vot
+9ef+LmXSzVnk+1wdr9o1LStPssJH6ajLmrrne9WGZAYgF55lr4NDrXlhskT0ebH1ZASGJfe5/Nz
6ozdUkDeZUn38bBayU07Y0D3+oTOfBW0NZP63rSoBOInX8VKkx4N7qKn6UU0OPOIdgfq4lJ77ZnH
RrMyB8sW+9D6chL3Tli6ZbnIsNlxZyhwGqrwNDZq32Ty0kXz7FA00jIdK/BZIc8fW+mnJdjtuj8a
jYcla2Ga0WLSmdjVRn9hRzmTS+Uuu1mGEFCRYzutLeNh0WXeFurQPoglTJkHe3dJ8bozZvl5abHi
o6gxvKdjE7M9VCnzGrUoz/dpW7eH19/jy8sNpVL8ZIl70EjTiPN82hy3+FSFXY/A0ujeubkbfDDo
TJVkcEo6xVLd9Ye20ul1yX6xNyd8L9/+A2hE35K57Hkv0pvW3NBoEIru2Cuh8L71vWUHOkDX2EjW
0w/D8Jm8GLDF5bs6SGT/F8QOL1fylh7a6iiEgFSYTm4J0NyXjVuxHoPN/a6uYF8rOHoXnvOZUbZK
J84uNr1iKMOeP+d8yY2ht5BvW+EkEG64/XXtmeObv8pN10sJkmoTG/upcALSyWxpLqC4+E7G3tu8
jMzw4g56Zi6o1SgDIOGm5nlaL6b/opCYc9rH3BmbTYk6YX8sjAsR89lR2Mmop6JF5RL3/IlRhSTx
LQvnKDeyLBgG9Tknsrt07J4bZjOpoUTDp++fJm/LMcRpOUxwZaiL4a6fZXq7Lrn/Jr7WtimHLO9t
hfPyodRYJ5NpWh+7e8M+6tKg3uSW9d1kLOL+9W/p39n1/FxnmE2MzGzOSGrLLuy4C2bOscXTbNo7
pjI+Wa4Md5k/mqjthvCjXqppF6hq2Q/gK39jyxZCl+2yZp8WZXWYpgrvt7yduVFMepcVub/v4Vru
CS8hY8+q2ZcOXuyqT9o9mTh1aynMQNtNFCTMDgz7WKW7ChX0hU3z5f5MxZs7vE3VzkGSdJIymH2b
KN0vrCPVBE0Hqx/G0NLxJSdftHv9MZ4ZCncVzJFIriPvOm1PmJoMNCrOZsdahcFTmIM/b9nGv1gp
9smvD/UyGGEq5KbJ35MOfNEWuC6k7BfuPqw+We8JecVdS9faQ9FtNo74Xf6tw0pd2CXOzQ9FBNd6
tjs6MLYz4T8RbVIqXzdZwKCtLq/XuXNvXRrZ8HCehXkhb/GvcvtsSVL9RLC2tfn88wY6Wfl2axmg
cTx1rGTr/a7xOlhvpiKBJKGmoYaLbhQpSukai9848RR7SREY/j6DLIQbpVrXIwox+8kahZcfhxBD
j7BfRYHLp4CuY1uDXGPkJMnfURad2BH7dUfMYYFvtG4zdHtlllz+2tqiLSzX3OiiyZqsEDfUzh4x
hMceGVd3PGFjw51t6zD3Sn9+/SW/2GK43ZAXQiXAoiLTcLJ0R5NUuV8Yy9H2k+wjkpCVwPZiOv7F
W6Uxgf5jOmo9mkxfBDCJAReiphEBeK4jAFDQRdPRtXBowFZcWEAvAxiOzH8JUXQ1bNGn+Tvpm6Cf
DSc7OjU2s+ikhp0oRXaVdY6VxR5m4x/NXs03eZXbe8OdaujsbRM32CZcOL1fNtnwU9COUw7eLMZe
1KVltvb15uhx7Ex/+MTNHndwH+nvsfIFzurSCNL6qqkH9xfkmOVL0ODZEplra/5YoL5slBSKrxeu
GGdeBYlwlBMErlRHTq8Yo5zQ1AZ+ATZdY4Y8ztahXGpgQuQ3Lmj6zqwtpEBsHbRrUbr4l3b6z7ec
zXry6zJgqHkFCT5h8pk7dnZhmzozClIGOul50ttVePv3/xmFBjefYMwt8EgoQYpMZREPPgbbr38n
55YVN2w+Z5ayY3IRfj4MohYurJ3Oj5zJeba3wIrcjsOYk4cKeMURqOrVj5Gxpd9Dtbp5XKSB8UsX
ur2ncQCn39d/z7lZo4ejvIq83fbc01lXihPdMIqjhou7b/F9xG2zu1ReODfK9uI2LRFRsHNyXzOr
ajCCpC2OydrNe67X6qZTzXRhH94e3ck2zG3DprIfoCRgl3j+aMlMJQ5+/90RUX22C7nK7xHuDzfY
s9Rx7TbW7vVnd+YToFsZoTeSOsL706yxzmyzXz1cNUypxU2C98S+X9b6g2NY7VsDRXrstrs1pYSt
k/00QYOL/4Rfp0lPn4Xvcp+EcJiwrbiwiZ9bnHTFbopPx6WP5LRn1VILtx9c9o5GO4EhyQen+pIW
ni53vg7T3xZAjCsHq4LfvtDgSMaeXFQ0hUvbx44qRHZhj3kROZDQY2FS/EUTwql2cog3DW7tXblU
xxH1zX6mJy+IddGMV50IqyyaGBPVg+1curyeG5cTZrNLQF9LQ9rzhRQEI6JoUGFHc2j9m8BOi52h
QDy100oHSCZWwAQG15AL68ne5nOygGnsZ2fYHMS2gtzzcZO1GDprKutjavUmx78/o8ouEyHuWdWy
ivJgGD/OJDSNr2kny1/YRbRlpKTj/TKqri4B+tX1UdTeSsdPj8QQ1oUsn5hF8bSW0/SpmNb2KrHk
4scjFWc0DBhY+phdZeI76v7sRz9YmENQ3St3RmMW1TUmjLQPjW2zVvvGWrBPRpWu1h3xVfFrqALS
aV1gw/mYO8P9gjVyYvIzaZSJAo0ZNfqiZIMEiflCqHxmR+Ey65ND5MMgB3TyqEqRaqtXqsajwIWC
RU4VFJ5zaQG+fCFYg3DsoOimYuicLgQYXhTmrTo/ZgU9Thm9QF+QiWT3Q1M53WFcTIhhODWvv4vK
8SKaMruvr28xW2ri+Yqg2obqhg4krtXmaRiLHUEvaiPIcXdJOektr0sldryq/h245fiuwsLwnRxG
uB+rZ1zadF5+Buw2xHOC7ifkd6e95aDYaXNay3zztCijRebXjjWIw0o3ZiRnzerBf+7N75Vlz1hk
BjGBQfr6/BMoRceh63I8FsXofbTzhi6nSiaXgM3/7MhOHixXSMZAMUdC5lTY0Xje2k6F7I/Y8ocb
CiussS+cp9+J428ckyUYtrjdTFo8m7fvyRwA0MSyVsbPrhnQTRiNTgh88BEE8YYf6a9AhnI6cFDU
E82xHtYCMwfEj9lBHnVhp3h58uD7R8M1YhEkAlh1PH9KEHlUaEGxPGasi0MSDr/DzP5MTGRdCA/O
DkRFL+BLo2J5mpy0x4WkR9iT06URfwKK4bc7bC2TY9UGwVvzB0QhvA3cElhwBDgnxze++46sMNg4
yjkwj6qU5o3IzLG6cKhsf+b5m6f3n5ie6j9pZNQcz5+d6rMktIcQJkhuTPSp0yIHgmrJ922FwDLL
DfuSPv/MQ9yKPghbaMJApndynPR5ObX94lbHAuDTbg5dyD16sfaray4XJvdyW2Ry/xnqJNBS6+y2
uqGX3HS7frc6NB3q6e2+k4gN/zuK9fwRajnWwpZ+day4hMbmGkw737jodXj2sbHxeRgpsP5OsyGO
mSsv0Dy2Kh+/VPhcxV0hHPIukCFe32XPPjUy8Lgrozek4+X5fFDQEuM5jGSZdnfjG1W/p1cyuPDR
vtzLeWr/GeXk3Th6Kidy5tXRn3zzkIeNd2haECsdWYVPhQXPBTnJcEMT0ZvlG0RRm64BSThwFJLQ
z+eX5XR6VTPsOz8cwHiL0ttZWn5//SGeeV28qc0QFhUR0dPJ9GQFYImUEtObQzPWZZ9fQ9Gtdo0J
y/f1oc68LyyKiM5wkMQGKThZfzB7DbA5bX9UVjr8LAn0jyog9/D2UXzeOMls1gStCM+fmmKbT/qU
UXQ9cQoh3dhiq8Z/ePswbER8tJsxHyK258P4FQ2AMklRUpqBiJTrqx0Gh+XN66OceTuIuElm46VN
4+2pgVvlyqANHCqCZT/Jr2IO130Van2PmfTbL9JYGBE8bz3opIROr+t25xqDa3CJgMBrXU1j0O8B
TYwXvqYz2zjGd8yI+yki0dP8Q0s4JOmqb4+qqd3HKZjag84s//1SlPm9X03jhT6EM2uOOyURiUP/
FBq1kzU390Fr6tBrj9BjnPdeZenYr5r8whX27Cist/+rb2CD83wxyBoUTWlpoJO21R7kgCozMAEK
vr4YXgZ2FOZYc9vqdmn73BbLf1IdpRfgE7AQ/ARDlX0q1Eo9W046zkt/BOtd2lezcdGE7szlcuuz
RUXGVro10p+Mqt10abw1RPzE2nnnWSrvoqSC5Cwmd75LvTS9EUjYb8VsdlcpxZ9bX3XDQ94ll+QO
59bOZjWFMp/OfraR5/P3dYIl35C0xyER9HM1DsjXfMqegGT0kIFAYEWvP/AzGTzeJdIUxiSeJ1n8
fET63Laod2mOMHiPvjG6e8vX2U6DbNoXBhqDCFs3405OYFmqwl4AbLT5lRksFmidKr2wf/6LD/8T
A5F6wjwjINDiV1FHP836eKIzrKVP3WOHXy5gZCeBLtQgdBoMJ33fraC3fNzF7vN0ce49ZUN+6jDz
k1mwPKAz86CCh8bbwr9/v4njl8r0ti7JjD1/RLkFYMSYZ/coTO44BQiSw2ABWnn9TZzsg/9GwVgN
f2DEwkhyTkZpKyv3eh9EdUlacfNqCA5wnZpdMtriwpb7r8Xz5ClTCWUfRAFK+eNUKF/lphhXnThH
OtrlnZpqi2sagS8ou87JHrJx4LKMNWPwc7YH9N6d09s5Rjtzl8bLtGYHEKUyiw1jCRR8yKr7BSis
ltFc4cQdLaMKHvRsYUMKXT2UOzI3wzsDLs0fKFzmQ9oLt4RTKdGrQ61y0xjprfYPg99UZjxy6gGF
b63wJvChylJjshYgwtiVAwoOKMjEBGDkmdupolpWD7YoYqotzVO1Bj0cimRZ36lyrdWuKFZxdGfZ
f7KcafD242hTLctQg1y6HJ72BGwZee4grA2eEg/21BWmqoLc0RU2ZE69NIgmqzK87UtQ1RF3B7Wf
/Tq98VrdxYvm69qMoJrDWoaXtEVnfwfKIirQlLS2ys/ztUqCM8XgIhTHurcQl7VOBodCiaY1Dpgw
882iJgyhfdEqhvP+umIauEoHb1q/ccUFH8OTI+PfM0HXQF6QUx2RwcmKxp9ANhmyh6PUyvlY2LL7
OGHbcKEGcX4Urkyot+ggOK2Ho8wYx9wwqbovQXvwLdo/F7PJLwTip/vkv8nwWll8/AfYlpMzokY8
OtuVZR0NpZfsKsyVcK9mZQ+/0JL0j0EwiC+aRdJHie7lD9oc4XVOWmWP7J/1PfdiQGWv7xhUWXib
J9/x5qu9eXpQh6Ho/PxtSzwJAzSm63GY5+HJ4CX8pmk5v1cIHkKyXcmA6XAIlNrDKLKKyiaAe1UZ
bl1fJXVVzZHppVm6T6TfruTaBtimhUERm5yCRH9apqQbYws4ehOZ3WpS4DOcBA6m061sFba/+Fei
LxW8RxcSmKv99SvoZsxqZ2ssr/1iUZ+8SSInhEaNxYtLn8ddW5ldEWeWSWN7wVoFYJYtqoiVDDO5
71WefEBaBTelt4fhTvZyffL6JRWH2ckz9DpDhwMZTUwGPf/rCj5WT2mHd23TGfd65c9GRelQ81J2
F/xJXHI2+75PUdMMgwh+NaHCGqpKKutTz7SdPXS/pQF67SU5PIYQ3FZP9lnseJP5I7gG91u1pGxU
ZuPVODIvrdL0UDn5tyDopk2l548Gt/RguK1MlH17ZXjkvFo3nB4MqqpWxN1jPFToLFogokZt7yFI
47WTJVV1bytfql0leh5wNzr9FNvsin1EL8Dc7BpMePhgs5FclmuC0QjLUHwYABD+EE3zRw2W9UXK
jAKraqT8YNpqOKza7A7VQpkhymDg3Du5X3/oin5+SKhxP3Z4ytlX2JqKm2mqelaHl2TXvTdMf+H3
2M3Bc9fRicKwpLBbhGN/B7QXbkOd27hSl0HA3ckxikG8C5a8uSkn18qv6kqSbVSq08uVdK35V6Cd
vo+Xbu0ezRlWsPSH/reXrosV9fSyo2cd6/6HG+iW1ZhM9X3Zz+NNYtnDbwkUe4y9sAyQKLqr+ate
hXHbt2kJtnXp9e1IDfH7KPLuitooOxyp98bdbZpxCRW+a35SRSe3YGSdfySfrMYr1L/mx9I2sDis
4D1+N5su/9mler3LpxbqOc4BnzUgkzUacgdF88oDhlgsaxw4q2zeZ5lX37ROIR66bBgbbEIS70vA
d7BG42COJcvBco+AGOHSKzWXt1XqNffhaDtFDP9wzqPOcds2Hpe1vVNFbgJCmxz/vqS9adobRpYY
hNJN6lyPpSu/hqJWD11lJj9waAvuK0VjzWEO/WLd5YFlPI7jZGpgoX0Dcs+Y7QauobTUJ01t53Pl
en4aN0lWwJhlSsVVMNjTcptKxIq7ulHTbVX0zuPaWMh7l6EGrlqgWfmzeClKlJZuq+E6LXpR3ZdO
JcZbZTXWT2AC84OLLi3bCd1hI+CL1EwBg0rZf5xHx7zH23nchC1G+A3Y3+TGlOsAxFnz0kN2yNQq
Y+03Yf2hqAbRcozDmo7cfNHdrZbO+FHmkLR301yxSy3F6LOj1I1xq0uzxu8c1wGCDZVVHgT1lo4S
jlc4ea2h9qabhyt2iOXa4T+19l8wyCEnCD7xXnuG9wsr4cLkyLf9h2JOm99F57AOsmWCliHKdqJc
rUi0vhubLPtdzIlKP6dDKx7MJXCyvZvSTxUVArOHd2JYPGLwsatucSbqiDT73AT/PAaFjCkxjlms
MG75aaFZ1hFbn/UDLeOafspcURXwc5sxjDQkdPRaWVW+XwR6wo+bh7B5JaoB5X4/DPBF2zwt/iLI
CJNIVu4i90WTB3847FXHqpz19TBxuYxNr16TOGUj+ytmNS0Hf54MxEO0SjW/lsTFnthN1PdCGDng
0tztgKIyMS42VtL+GGkyR55K39+OjvzwD6RyCiGVnVVNnLSLguM6uoMbhZ2km2HEpxtWoR5Cb2e0
Nazadmk4B+zMwBLIxj3g2vG7EXR2j11tXE2mfW27fQsOtKyDb3Idltiiy6OHCJ8a70rAx99o2/W/
DKZav6JGMYIP2gqN76ZZFvlhgS8qDza6pxEAageLuLZ6INVW2rHRp0uRPK6rE6I+mip25jEp0DBr
+nG/JKQZnvJuXG/LdOVMGVTOASExAeQKuYxJ++BpXZXXnVSivq0zZCg7Ky+WD1O/0AoyNUb+jR6X
5GuGHv3opO5A10uKP36Eqlh8t7IqfNf2BseQ0a/ZZ4gvRrrPEO4chepMG3n6uDg7HPcwbo7nrm6z
4yRlq64NepP7W75v0DSzkIv7vhgmHUa078KPHjHXCKPMqIPvazkHS9w4K0T1aU2C6zoL0k9jbffA
1PDub/ZegY6Fpn8Av7zRypPxaKSeFbU07fAFp30dAGP2alZ2UXnhVTDlG8kh43jaG0M9ZB8CIRHB
pGE95fuROYG4zdpiiQOdr5+Bc86CmH5w8ljmJjhPLxv1+1LaGzQb2Wy+2/x94ArnIv87WcSzUW7U
GT1k3SoI3IPRC/k2k/Zx9Yu+u9IqAfSOxpSTvuphPcTgSNbrMKGk+6GmyAR4OsiFfe8ktdERbZRd
dhO2nXldkZUGlOtJueOfJli3jpTqr4bF70xUR8P8uxFdfpuOU1JEbkrfSjwREo/cU1PW61yoYohF
42JeB8bPVbHRO9Zj7yxdSO6vXW8dRLY1h1G4eleYmzYfqmHum89yIB2FlbCFMb5IoJhGM69piJJ1
RhVFMaC4k6ECk+LPtsFFZ86eOpnmd3QC215s4hEDl6GSXgma2OnvafXozR3FFhiZbiqAM1fJDKk6
86z5GnNvp4spadt/6VQdnf0EY3W5WhrdBlHqO831ADRcsyto730tpvoxJHUOwaF2Vr631PduQ1C2
/OWWe/GuDzr50zY856/jG1R72NEM8/PMq1p4Hpmh9zaRGMHWCoorbuFFp1HCxgS9c96eYpM0oR3T
vDP/gTM8/01cpx+idivNR0gDFZVeL1h2mdkPn5Ygp/mc9Hf51DpGuuyrLPdp7G7CRV9XUPfAz07k
xtWUuPIp8YZa3fqagi7A8JKvDaOclhwKl8EoDQrnYU2yBDMJ5ZsywgC77fdOCCdxRwlLflJFWPzU
yH7og5Dz+wZx5Y8ipXMLQ9G+j8Y1yz8nq9vKuM6UTd0kWaYmSubW/SadAoFF4o6GFRnlKN5P2ZT2
kTHgqrYbxmyz/i/0dEN2pJ+xNcsa+7DKzfKwI2QZIqeeCxQFpkjdnQcy7Gs5hMV4o+ta/yI2KvL9
DNXvXZ2ngjvypsiALDTmd/grAH5f2tIuIrpzlaCBqdF/VuwKMmD2odPsskmXBGpUGsaoHrz0HjYk
+NI8T42ryVvsYE8q0T269cCRivXU0sZLPi43pdkDDzG9Aq7H1Ml+PwMvqmMajUDYmkmiPhRpqIs9
f019VbSRdp/CvCKwa0asn2KVA0+NnLHCWjZoloTgrZw3HaDhNgjQg+S7dEIri+hQw+Exgaj7aZjC
+X26tNkQ0aNHUoYjdQA23AgotphW5H9ox6/6Xd5b4p2cECztktKGmd3qkYDBMFoMIukWnp/QrYxw
6Cez/mg5M39fYXKFjU5d8KHVmaWye7uipBmD1gDcjiSkx94kXVR13ZaBhNEWZsGTZ2euH+GWrvF3
UDr7ITyjGRACdCEAEAcKUuT0ONJDR56B1ruVM38sFs19vOAoIb+S9uF92a1rfyi59vV7fPzq3/VC
wXtnqyxsbrA76h+1yJt2V0rAQj/1uDbOlT1IDtG0C8o27iXWY1G4BJWKasMDKYUPBSXoeuF6HnHk
uhbb71D/qex6+oQXkk72pWzlg0v8015V5Wws96Mowh/1GKZ/oKIW34Vb8cXpReNyn6b+F5mr5JfX
z+FVHtIttJcy4LZeLbyQ22UuNLQqiTP0bug8BwdSuL2Kll6RmPFSDCstRTUPebfas3L3Kf1ZqBHI
9nX7FiMI0N+l9tq7ySKVGXMfnG/Jem4OkZOnvzhQsNqbBLdw9X5V83w3K3+T+HQ2n7DHSffRDQZf
RYs2RIrYoJfJHycomHlursuH1Ci6kVsdhniRnWNDArLAlV/YwalZ8zXAwJlFaY+Rtwjv95SI6oqo
P1G7VGvjq6/sIH+PNQuIBQi9052VKLZBg7TVZwuWb3g1oCaX163TWF/gwDkf7D50hz8+Wi5rVxgD
xnN1ntVfamNgdUnaAu29kkmeECIl7R+jbkhtqr6hCapBhcxPQqzr7Q0sj/ob7A68ZofJnLQ/ln7l
fadvHxh5SzScRFx/gkdd8tijlGTmV78Z/Ac3T3MzCutAP8o0WEUsCwoLKlwKki3GSsxvdEkPdNo3
ux9oaMz3bWCOG8temD/8oe5+tarosUa2tPvB7T0aTENLb+3ZxHNJ3Ple/TPg6vABjQ9BIm07cxp5
kOvT65WGjethtIIhbqx1/LtsxDPAMVWS3xhjYqd7G2SFuXOx4hhpGK1H+0LW9qR+uOVGUH7RQog4
cdNkbFnt/2TtDUgGydS39nHl//eubud2y59r0jGqWqE6h07ZuURrY5ixcDJ9yULvReqUAiLJXdwi
SWULKgjPxycBg4Neg1jZ8/o2zjEYjqvUHH+rtS3faB6xzZUcEHrBf4piTDGej5UOVQ0irjGPZu/a
n3FJcHFXcb1rvqlL7pQnxYBtKMzOmRUiX7iNL1SDW1amRNx8HFv7Y28t9XtyF9ke8aZ4msL6Qpb7
7Gi0QG41epc84Unm0EF6PbSpK45Ja92Vywah0uRJW3IvV32rH1/PXYmXw+EIhBzSJAtN4e+U/DN2
o9ctY7YcQelaxc6dqtQ4LN1cHOiXNvOdMaYpZWhjKAkmfG/qY4M991GWjv1NEMaqaEq80rztA5mi
wutW9U14EJoiWafJpUaBlwsMAci2xjbcL2LRk2dTBXoBRTavvHS64zWXtnhJFlLQs2G9rc7GS8co
nTQ/6TyEBdQbTtZXYNhyK0gdMfQT+8VYmp0bTPbH1x//SZ3t3yiwHzxWMVOCnPF8FJn4eaONXh89
Ok7faYRyd7PTNJFrWP0DACaxGwd1yVv5ZaYWX3bQLbQkIG9Cb/B8UFoIxFC1rT4O2hRxIuYpDkl7
7F6f2rlRkMWRFHWp5tGL9XyUIKmDlVSzPs5+0BBChs51Jde3SQr+PT/bxONn2/WQYJxMZdqc2pxs
0EcOA/OIQ4PczzRNPAKYmA6vz+fM2qM0BzB8cwbB6fBkqE6bQ15xyzriFCqv3WZVD4EHX2eyqQ5e
yCifG2szFWINUu/H1uz5s1unzs8wFVqPIzfOHQRAUlztWu8ZKr8wrTPfP107bHD0FNEDfUrqThpf
TKkH46gjTWCNI/leIM+JIRKyQ464sCjOrXc0IAiw+bJ4cScT6zl6a7/G4YoTU4MmWjBuRKObfGjN
nOz4OpRYLizzhVVybin+d9STs8IMcp+rdgXdDI+oh9rqHsIh7X6+fX1QW2ERbrC4F+V/al7JSAgv
YJhodW25XXWVDEbypJd1+vv6UGfns5k0hTAwXrJ29JDZNRkVcbQMMRMmu26cJPN6YQc8tzI2xMLm
d4be+PRdoecuau1D7uxns9qvo5ve5GS+s3gDZsxRZ2lc5t84MarO1FwRudC/SVX05EVZRUJsksKB
EVk1XJUj6cqw78SFTffF49tGod8XaT5qDRp+n39dg7NIRNQhVdeykgdRzV1MAF+8Taf6r468vSK+
Y4IH+r+ejwJfp26KbRQlQetI0fZR1efT/2cUJ0A4wMmI4HP74P4T8gVpMPpt4zrHQSzdvixbE/SL
19y8+b3g8Iz4jY565BCnti0ucXxhr8I/Zqi6d15RVPFchuWFuZzqP7ZHhpwY9RHiThPZwcmZ61TB
ElI08o9z7Vqf7b6CqNmuIcG501y5AT7ycqVbo1aOtQ/LLLjq+iS50jmy9DfOl40XXT8KWirJ1E1P
foiq8n4c8Js8Cg9oeTfOXy1/SC7shS+W4TbIFipz+P9rXnj+6oqkaroUvuGxw7A/Jh1qRNKHjv76
VM4dJaifiJUJnBy+5uej6LopKYMIcTQ6kxs0hYUdUWe69zK3uXCUnNvc4WaxMcEW5jg+GcpySJ8i
V2EHFBa5T9TVN2Zi63cFnXB3zDQgs1vpZb6waWxnxrPiK7Oj4r/VXflvBLHPZ2g1bP2DAu4aFMLD
Ca1XV2RHQ65YfZlMkauy8mttrbUV14Ir0oXRz0wayS6BTmjj5v6C6A4SUGYJ7ZxHkebDU4rRs3Ow
lik9mKgosrjvK7OMW8frLoz7L944mTZ0AD4ZNhmL1qyTNdr2AvaCGOYjVM3yIeslHnpZm2TZfhF2
Z17V09B9r7AsWbiJyYI2hHBqPjlujYuSobdu19xLacmTYV1dYzDoUrm3nRZDHjfU3/BbwcJrDsQo
d4PjDPclctSnPLO8nxglUEvTtW7yqM/nNLntGolBVRpQXtw5k1li39Np/dUyuvLdlJPm2K30sOrY
rhLnp5kqV92ijWjTyAawpiN7NvtHUrhGtivNWX1HRs8Flfyw5ez6VJMWW1OJx1xSoEuNzV6P76tm
0Qu6Yl9+x9uI1JAbSIyS69nGC8/pSCWW3E+XHTWt9LsvyrE8JIBv8IeEUP9Fzs1EhpvpetGsFJaN
tjM8DbMjr4Nqa5jBIK3G6WtJ/N1KEfy2ZOEYR4w3rOK2m43w12Ik9m2LSYwfD4kxf8GoovcO2UoU
TRub274jIIYGpnHDzeAJtM63sMvIBVlTIR5tq6rGG4siXRKrWrSfqiKo8siEovKzGGy/uhKNQxIr
MEGSRG0r1BdOquAzSJQxvw103QrS6ZW6U7poxX4yaHPfUyG37WikRHgJRHFmnyKmcbmR0sgJMegk
8M3GkjKpTaN0zpI4ZIPqH5T+H2fntdu2soXhJyLAXm5JSbYotyROvSGS7IS9tyGf/nzjq4gWLPgA
G9kXATIiObNmlb/0bIG3A9Wlg8S79KSfAEFki7tyYwVZM+LDqRET7TlIADeIRBVPZT1192rlAGZA
cf1KjnOp/GU/O7DIAHyBvt4ED6PQmK4mkzgV8HOPy+wVhybr2t/GrDf7fuzzAHKNunc7Y7ln2uke
UEGMbz2jsj5UfTkjqNWgEuCqWoOy9VrvTHtS/nv7xbzobm5OOtEFbDZkGyaBW00kR42bwsxbcQKd
1XxXlUV/WJY4/qXoQxesU/o7M4QSRAw9Tmy9eC9mc3zwysg7jtgPMeZxbWZsahXEca3fvP3jLiSJ
UEzoOJHQk1RtFT361OHSTilgAY9oj/nc6B9jVZdSCOrwLTG85tu715NQJnx6SHjQK9lEvVmAXFMa
nVS+KTAd1SvPALcxR3dM0Kca/FkcXwF5X7hAaaaR2CMWJQUlNisSUayeYlk7mdHwX567FfC1ot2V
TpW9u/OjsxFByEsql+RMn19kql72fGbNPOmj5kITyinBaiHCcq0H3wElc2W91yBPkmwaP7K7RUUL
WO18QWuMKWoZH5wsHZhDg97Lz6ZR6fwqdH18s1e0Q6PFpsMYKHPusKUrQrUxql9JK7qvgOZqJhPK
VVq9pCZttjt4SAht6N3S8d2SZmcVyIg1OeaJpg4vOxnyvY0d1F8v68V3w2m0LwK0JBPpqnzE+WpA
mL+3gIvURnV0Z6N7aKM1y9+fRvH1gRZK20igCZtXVU9th0lbYp3yiZK1q2ijO1oqfEbI1wjgFzac
1PlFfgkmGF7nMh7/k9Lz5MbIHWee2sj4rVqFfTt61lezF/2VrP7C2UVnUra5eDRsjjfP5InYzXIU
SE9ruurfsmap7nU936ega/droUVXju6F53rB48vWnSzANs/VoNRtTDDoTq6gb5eUTN+QSVmZZKr9
lUri0lLsHnaQhF+i0XP+CuPILCGYVvNpXJi5l72wmFlNyb7Xomv9E/mrz3erQbZLqWDQJZbY//Ol
0lG+txiPDyQerVPHOGKXtmN3Jcy+vhz5SiqVJG0uqKZb83AxWRlKVOlyAp7hPan0SZ5jWLZfINKa
3xNVtZ8bd2Lc+nawvbgq3EFb7hAye3lS/9mJ2lolRqw686lA0B+juVXtv4xoDv+wuqr8kTlNdbsu
GQzkt5e98ErReIXMzWl7sXU4Xxb78MTq52mkJd27e21oELkpu2t41de7H3gud76UG5DMeX2zijvj
uRUNqP9BGN+3DMAZqTIqfiaamB/nKLqmFP56UxqouhJD6LPxNbca1PGkLVwkYjo5IKhu6kF4tzBF
+oMnyvr7u98gOltwupDT4TrZRivPGi1T6fTh1K+lemNhQRPMwjZv317lwhukicIywHBf3LjP36Co
QUp2Vb6e1qTXPlqm8A6FPqU3mYkB7bo2QNXfv6BUPpKMDNoEW7b/UsNIyWp3OWGMnHQ+rQ/1JjK7
aKcshX1sEhARby94YSdik0yfnDab/G9zANCL0pQUsdlTU87xs5ZNSziljXslDl8Ai0tBJ1aBacFx
2/LIRG2NDICNhQHTDE+equiDOsIl85JKC2Kxmjd6mugHaYgbxjrMr16N3mlBKqOKBIfT8mCWhlX4
5jKY0IK0C0Wsp4lwcFwcR90tJWLUCdD1979V6gUPUzusLwCMb6Kz4cWaM4NKPUVDrXyspukTiWl3
5bZ5cQXbBGYYLFIJjCACmWiTTXlzGlOq2csp7qf6ZlGb9FMBeCLsXTd/sjpAe6tAHcBxhQLaObJ2
om50ZFWK8VYwfZ78BK3OsAFZiyau4X3Tm3y+nQ21+xA1TPKXrEB5RbpXF7UeX6GSXcjMENeAUEiu
i1Ay9Nbzo1U26YqWbz5DdRFM73Ghn+sA0HD2HwxyWOZwiEBj1Fmkzo9TBwbtBlqY9lfr4tg90vKJ
+lMzZ0BHdHe2p09vn4oL596yuYnIiilskIs7/3GTjf9HtpoLZFgbdSo7bW+MCdBT6iCTmEWOfiUD
v1AAyYGLFPNjc7LkZkFUheEmGsVyKlvwaQgOoaIEkp3Ju9OI5oOe9QCuu9xrnxY3dWKoSHN9Y0T5
XN/1SaT9UkCa/GECD5xyEbP3bXBmWgHvfylkUzDhCYjom25CBVAqkzvLW9DtTT1fn+LU18TyvIx5
t9cTrQ7evZycaLgYEdF9QsLs/BtgNaTaCcink76aLVL1iGm3cZTeG16mftQqfb6y3oXLiy4iWgio
oEspM/n3/6QC8dyNwKOy5aQJUQa6I5ZdFad1AErxmvXOhaUk7RAKJaMHkt3NozmZYoo+WcwT5ogN
iajTApjupqNSzcmVp7oQ3xnpE9ghNsF53dIcZzXSmy7SzZPb5j/7FakEJq+e/uvtb3VxlRfeMx1u
FKo22xcOlx0lJmWW1ujjrUEr437oOuP57VVevzb+aVcOkiUG1nw5RP98ISgBZQYM1jjhApQDV4nh
YEmsshEV7pWuyesHwi0IrAlklxchws0Dqc1gjVig6aeqTmExMIRFj7xrr9CWPLbUeQBnHCkPvhSy
kGS88y1nL+pkjsLVYPc3X90kuYdR+4BXTU9vEIGvYnEaf9CvkdQvPBuZBc1BbnuZf24uJ6taFVGg
z3yqiqjedaJfdvNkq7u3P5b87Ztns1HMpviWRDVuwfNnM0FjpZXGyDoSZkYvoQlT25hR19ILOjra
PnPd987WmHMROwGWcCUSuLeAmTkjadDz3Ds2qTff0/UddyVygldO1PajyVU8+heASsBN8OHOHywG
op5pOvaPpchX8JZ21v3UISY+Vrre01tWVvux1rPqaAK/pGk5XONUvro6+QVsf0f2D5Bq0LcfEAtu
s6qUIjo6tZ2NYLMMeKnxUppHBNhBvvaxuHHhTd0P41w9a3hv5rRQNfsLWN8Z4sjoPHbwfa58cPLi
zSd/+V1kd1LF1abjsslHaltJUZzUomPUjMonC77X4E/UfJGfaetoBA5KKl3olCYCTAWeefA6+hzL
dHccWyhjlQbFs+hjTCGB/prJbhjMFJ0rMTY5t/xgDUGs6KW9q9Av+Zl7ifdJyWbh3awo8YZaYTHl
HMGHN36WMBmAm+Qp94lEvwQWcMvWh92hws0Y7Z+FpdkF8uSpa0NTNMfolnxCPUJMMb2DGjuZDicV
4MJtZDjKvejjCHitQ/oEmnapP+Mi4On+mK0RIGA1geQyoUq1U4WiJYAbs7UI8sh1dpqR9fXOUDwL
Xpq6NNqxzKziNm2N5GPXjtqHxmzGB72w4QYJM3eDvm7yP41Gx4qu/YrRQlog/rOPGqUwd4XX1xY9
q86CYJGOHriCJs0/NWYEtHFth9rzSz0lOsKcGWWPd5hDBwXiHAcRDUF9SCCO+myXWTrduWtqpIHe
m/PnJG2tPCgbU0fuPW7S70qfjqnvFLr207X66t6IYboA8dexVpvcstOoVVtbQJxf1j9WXBj3VZI3
yMbghvK3hTgAZry2pvtWX7UiqO2mOvWFUuXAbLFPCYZswJgLlzE38Kol+wZ0svm8Wkv0o4nGBOpe
rBQHHcJFdCga6pEg6o0qweEhdg0/dyG+NWasjUhWA0XYoeW8fHdWw/oPt6iFcBlNwgzsYgadnDq6
OHhTFU0+BAu4AgxTig9FAvgxHwzvqc/xQ98LS1d+1WrkTT48FwMiyJQUn/sBsrdvjMPSB6KOtd53
gcTlOw3y02M3NNl/AjjEN9Mb4eoZ0dxZu1qo2HQPnjJGh2E1EVB0x6GdAm1U1x/I3yCeCb67+6VB
jUSKt0nF5xIgGBpncgK2i4Sz/liQpct8r+iLkgyL1Bm3NI9OZZtM+nyg4DQKmhRK/ESuuDLn1DCg
3Hd1WSTBaOT1/ejm9bMwhQXXMVpWSBKRkk6BklT9z3gUkP/6fCqe2qVbYW12WvKfVY+atQcdbkSB
0c3dfwXyKdrOmU3jDzjzWtxomlKdEtzvqn3q9d2fvCzjv32cSwcATINrX8sU7WtmRvUPq/HKTxW3
cxL0VaE/iLKav8EUG56HieEP7MUsl3Q9MEhEhjxrSPAtAfGt40xwckTZ+Wk9z58G09XvMgAUnW8t
PXzWZnGUde/wJabALePMOGh9q6y+IWqAlwosgS9mmhZ/59wU4x5ot/rQeuVSBb1r1t/iqK1anwaZ
2x2xk3Z/ua3jPphmEX1iCgjphraXAe9TiLHfGUabj0HciDnDvbrNY0YewLzuMEvEdCIGifygqrNQ
dmrj6Y84tBDm0qRzvjuRskz7UtHyx7HTonVfT8aU42GVNGLH14Rir3iVfR8xI/q+TsbvGQR5wyur
/DW3pIod++onPSeRBYtexb3fo/D/lKpl/JnyfAJirta64uNsUMcHBfh8dWe1cfoE4yCGcTBGZesD
VqZr3SLD+q0rVP3PNHlZt++iOv60pJLrMxjlGMNtWuKvkBOoZ5Y6AQqVmIpi+uPosV1Kzc0elURB
zDC1h/iz1aRWA700NQH+Fl38NTaT/knL2TS7KvWwQCy9sfg2Rql3HAjAw34qCWq+ZkO7rG3hQERR
0qb2C6toP7+dZ2xLNc4AWTR9BVkr0HjdXDodNK8Si15oou56t3iF/aW3k/qQGPp4rLTEudIR2qY1
L8thay4VUqV2wub2F+OsG3EEK1UD8fuI73N0V3Rm9JxToe+QfTWht6fGtdbFNmV7WRUusCdZ/0Bt
NrVJpi0zFbmhhc6qDWELxeswQvS9UuBdWgVtHHIn2aNhFHqe2Yi2rntVKbRQaSLoxVnFftDy4kpq
vc3i5bMAf7JlgY2c7wv9/Z8sPitMFwUHwQcD3nxKPH0NiKfgJwcwL+/dGxxmVHNBhlBWY4By/kBJ
giCjVP842p213MxKMv4Y0rL63dKQf+iSPPv79nqvNwcjQmaFJEKwPZmmna83l+YItVlDTgJO6a/S
GfobKAj1vQVlxvCXoUOccQZRfKWMeP3dgBpK1LBsOWHgqZ8v6+nzijTm4B2tjOhgKJn4keRLeqXG
e/3dWAX0JLGZSoWveL5KGcGuEmqGlCUuUxAvHM9PJriSapZdK/0vPtA/S23eI+PfssxpXh/tel12
hcTxaEZxzdv3FRhL5qvI0UhBA5oajFzPnyhucq1M8Zo62gXwFV8F+XUveHGjT+yTmouNaqVBvdCg
8guz45pwc6hCAcL05iNo8aa8UlpceG4H0Ddng44soKxNzcQdr9auF3vHFAb30V1c7UNRV8qVY/6y
Df8tzXhuxsqMBKRjKrDYTTShaahhIj84R28dwLNEeEmkh2JJ8YRKWy3dCcueP3RDBTHFKm201cki
jUdDBcxKXySPf9WgTaNANS0covGmNtBJaVEjAIgEG+aoFaZ4/w6XvrsUXS/tzpfK45+YAcnYSHAt
co9KW5o7bV6c3TLAAHz7+L5+/YykKevQEaFiZZuf74eUdiiXb2Md1zqdA3zq0iBt9OjKR37VC5cB
kIsDQUmoFkAAN1cIMgSR5Xa5HhaQth8MVUlPLcC2z3njUBqncRzGngXxitz7Vo+ndjeheXtlMP76
MNN0BYFEXY6xPcH+/FFzvFA62f4MxwoGTeYt0X99WsbBbCnlt7ff6oVyFSQDVyXFshw1bDUMczVD
lnVZ1NDKVc4QbrLLA2bJpj87EeipYYpulSbNDrrmlGGO9vedsPUqQOekevTavH5wjNr98/aPkkf7
/AjQd+FW4B1AE3hVqlb4iyiJ06mh3o7iqLYFICOn83Ze1NCL1uGnvr3ehfcNzZKeH7GT42dtTraN
+uCowORGqLZEQ98rTX9Y1mxPoLvWpn0F+GFnwcthmEmrzOKi3URP/FRGExtREWpKl5+8tkVELdK9
G12w00DSpsGyZOUegMZyb0+gvCK81pGd6OfnGKOIXbda1NRznD3XY28GEBO9a0dAbvHN6yf6wM+g
+UnbcCvpO2SJUsAHGULqTbiqwtxPTfFJGbW/CnohLgYtVic+1wmcR2XQ7hXMAfdvf5DXZx33BOa+
+Cpj1QhI+vwAVAkwwSGx5rApIPY7Dow/EYGofHuVC9vspVeJpitN0VdkALCuIluNVoSrGY1PprE2
H8iOtaATdXrIl1Vcya0uPZXsDGEHZsprZPPpAdbF4BwNEdZZrjzrMA9h2ubvVSmToYvoCISZMQjt
J7nZ/4nGq5Y1jSVMugv2Oh4Hq50OXdOPn95+dxeeBX1VxsgUvyDXtl9oREFIFyiehpZXWTu4lU5Q
wz1+/z5gFYluAMcuG4fnz6IaeDZmEV+orO0xsPOhOfRa/V5sDQLddOqYAzryTAJnPV+l7i0lw3Fo
DFvUdXZo8Kg3TmpWwUjP5Eqkef3agBZJnpCcqvHHZmOXRZ1J2Qg9jMa4ChfYp345WsmVjfY6ngHg
ApnLGIM+ubmFjKEeM6e5MxphQz56P2ltfCPMdrxpsdm6ee8+YClMwem60v2H5nr+7rBt7T3kSYxQ
nxJ7N+l1FSABfg2R8fqksoqu04iX8AXE8c5XMUwRudPCKkWn2QLxIJE+po5WBRi4tf7Y1en92491
4VpkRQfxbeT+5Jhxs/NMvV36aOFDOXThHtu5L05VUi/HuAZ+tdSo/qHxouCLkaePLXrjf6ZyoWMI
6f+HOo/5yZqL7OOV3ySv/fO4zGtGCAPaCJLvr67FbCEiLkuvh32VWE8Vk727RO2GGyuW7TGnce19
17ZiN+ud/QHPniYwKz1LdoVhoA2lDtr80Chd8y2eEv0hrYz8k2EIx0dyt991anGNjXvx5wLrs+QU
nDe5yWIcJfeEQLIxzK043o2D0X3ntnOf4FfaN3pm2UGvSGy6Ul+DTF7aLmARGL0DVaIRsNmUvWnN
9YA+aUh+7Lg+2V4WZoXe+ShymPdFO9Uf3v40lxeUluBMQxkSb3ZL466AzlNXD+d4Vo+Foii+ykX/
NadzdjCQjPv89nqXwggDIloc5Ec4DGwesF2wqR+NSQ8XFBQfp8jTDqaXXjsEF8IIUYr8k3Sbu3hb
UyINiFySXRphlnBVlUOXHMBC0UqevXffJjJUATWQ/wPfsUm6bewsSoR69RANoiIsFBrnZTZdw5te
eGuSTsYyEKlhiGw2pNWUzRCp6FJYrV0ekrTOQg+lqdu3v82FvUATAawAI2QCiCP//p/7t/LqJKqY
oYW0m8wTJWyB5khj31aoz6Gc1g5XdA8vfKWz9Ta319xWa2wNtNjqchj2WWwugaagYzCOWGS8/WiX
XqCk4uFrQQmMWPP5o6FtnmFRl2ghDUYRJK4+BZABrpk6XHog0mN8tMB0A7bafCZB05SUstRCUZYp
OPJpIjcbppsqa947bOXmx8sEIjd1PTnGNhnPkOZYUohL4TwM3U5FuMTPapTG3n5tL+CETeDmDEkS
NxsCSpdx/t46OO6526tqqGKNbe9UpOh/0ujr+4BA3x7sAYPuoEPa5HvZNrlFX89WUN7C9VMPaG6r
D3T8LKlUM8eLr2vFgrgkjAARIMHnHse4aNvdkLrlb3Mtld+SG4XcSNRIiPBs8A9hKKrsKGiYBuCr
vY7vT2pk1kQWBXOOum0TjeZmTKBIW26Ym6O7G5YpYfwzXxNcuHCuODFy28nKhMbQ+Us0zcZY1dzw
QkVZUHVkDkV499pgwan1UDZRdiUFuLANYQJSgBMRGGVsUWJ2rZgN4G8nFASVg9or081sJ2ow97Zx
JWRcWkpixcjbAQ2TTZ8/Wsp8f7bM1A2TrjcOM+MM32TKd4is8u/bW/HCSnwnUyoYcHHQ4zhfCc6A
mObBM0J0uKAOjYjycicrd6vmjsf3L4VytxyD0/ykvNosFWdL4zH7C9W5Gn5Uver5EcSoH1mdOu/f
gC9CHNAIpJbBlpQRK46tKknhhGNfZMxTdW8/UCZfgYFdiH4uWRdTO9AFME42p3gaMA7s4lYNq75y
DjbalQhNon737tcmByWOzHIZ02/lN4Z+tldT7dUwB9IVmpqS74u0MW/iZh32by914UThcU5/VTY9
XBCY51/IK+DDQVNWw6Eo81uPmeLeQyJhX2kTou65/fPt5eRFdB4FXao46WBBiOBUbZL4QS91pXb6
mrZCNR3AHOTHWVfjfa2oDH8J0gJZLjohb6/6esdDnAFGA8wKTA28nfOHzKXpQ8Z8MaxMu95Hqtl+
qUqj/OogVXZlqdcbRLqOUHbxlExAt/W9N+s9Y8GmDAeKVhLehmFoj9Du2w/0ahUSGJQZpKgztyM7
8fyBLH21+nGx17CJ1hE6WDGcrL671hJ7vQopH5MmtDN4Jnd7evGVrxhvtlEYORAdoflXqKAt5pUd
KGPA2ZaQajYAxkgucS7goc6fxdAzfGqzzgvbGgph6i1d6ruZbe0g/hf7Do3PwjfUqry3U8O+UiS/
2v2sDeyOOhkMGVXKJmePpGKhVZdRuKTotZWx1/m21n3VdetZDNrHtz/aq134shDEHQexCx5089EW
0bfjYgg3dFCRelQRFntCbT07oKDYXbm3Lnw5FOpIMtDtoKOr6+fvFKdX3D/hroURyGm/S5UhMKHE
Xflylx6IRJABIcN3qRFyvgrCz4TiyPLCPI/EsSPS3yGp2e1mq5quJLgvN/tml8BuMcECyQ/2aqo7
r5k9T4jQh9qSiNs2Rgh0XLTibtDt+C+C6/YtSg0Fagq6fYc0mZR59byPTjJmgavn5WM0eNaxsvIk
ZLy4Wj6CW+gQInCdAHCousO7PzWzTJo8spfMtHGzr8AMVZg0O06ouMpya2ltExr8nm9uN6//x1JM
aS12sC1HL5srVvQdan1dy0eAxr+Ly9m5BbSD36GbXGMiwAJ4dVal95XsPtC3NtztvsJZJAEjYRIR
ZmfCJbmr1QGk8zqjJalK7EElrEijwgENfuAehVE8N13noNxX679F3s1fbTEVht/YS5XdZFGUVMGA
YaHnr0pqfYyyvmSCBZV79hVwQ18TZOLu4NUbFTnlEkWhlig5iPIoiYYd0tvWGlgD1zXisonzWUCJ
+2ALTLkkabF+JK4tCHyLtvykDy7N86pOUl8AoH9QklgDxKQ2NpApvexIV5H9+AsQr/kWNV3a7Wj+
WIC8RKw/aMlUPZqrMtyZpZd/H0ZNy30NyRNkk6vWindKGk9f7JkWALqGw/yV+VHzwVac6kfjdmZJ
VIudv2lcttl+Zq6jPzeeVlc7uMVqHRTZMtwy6+//VJ47eGCaPQWfL4AtxVFUizmEcg7yONdW7+wK
tBxiv8QKown6thlZ0Jwq1YczkMS3AlwMHCncFf46qaFAHSgyATi2TumQLZAe/Hqe3Olgq0t3a9p5
ryOP3BtGkKZC+bDq4PV93VSsHbjWdD4Y7Wh9NdRifE4YU4ETjY2vBopqKQinbigPdpZq7S7uLJSa
3UwfFqjrnnpfAnxhKFx5g+57GB/0vjfUq7uLMwu5UbuK849Iv0b93hw5kIjhGT2y5WqP//PYYvoS
4C0TrXdOa+Tf7WEFB6jka/1sZ2b6OaOc+zObcLFAjFX6fw4yX+0uUfAGhAZtOwfHaIeHGkdAiVds
bTccjKYFBDgZXruPK7vx9qB2DfWDYhVS7WJO1N9CV9hwnhUhN56TIxg3bYUoduBUJqROqzAgZRiJ
Vk3vDqA0VhBYorSQGJlt09lCohTanFad0K1GqtZm2xd+3riY5ekGxh9vB6XX03QwD2T9EMBg0JPw
bdIgAYyQXn7Zndah0Z/VZdUEYhxR5PgKCfV/OlixP/rKJbhzV144iK5qgYWZdy5wpbpEi+HaD3od
TyRxEWkaWNTcidsrEcgAoPQFIeXOzS17NzKJXHZj5Nq/as/O68AVqnJSxgL6z5LbSnSk6+uod2aM
fiKy55ox+Xo5VWLPeJDi2OkLVExULtnsYLip/jMVeBgjE1ElPzvsYrobPXHHL8BJx195MRsQ1pc6
T/Z62hW/2mnIUGaM+/gJOVHktBDOz92PVY0Ker8iZs09umplOAEq/dpScEanIo7UjArKav+UpteC
VwV4odykam1ke+RD1Xw/zS7YhLwr0Zholbx2QyPLsycHd8LJp5lo35RT32e7Ioq93yr9rtgfV6f+
1tpaOcInbrVxl1tO+5RqVfujSBbYjwb8/xvUeJcmKLA8QfjcMQpvvxqozPpLUfS5b1SqEt3Ybs57
mjOvE7d4FphwpVs0Q33NLd27vo4wa3CHxbhBeBZsW1JHGZKeOfVGQF45ZEfEe6svzSgwmSYNQ+J1
TAr0rissnh2Qvv1YB4jtozFN51d56rTSjneNO9diVy+1mwR0iszfEx3EGHl5gRYFv1+pbmPB/eL3
VtF5fhtlbX1PJYo9d9kpQE7tzBP5jYeIyJOQVlaB0NwKDrbRKp+FwLJy5w2K+3XgS/7A3CBJgthO
157PnnXP8eIQuqmVxpDO6djex3E3MbyO4xZ7BkP9lXvTvIReGsXDTeVWzSiJVUN1nDRlBQWb05e+
Uti/KnnontKpIMdEgQ7t+01+O6Qo6M9WXZ/6ITYBzMb9FxI287YDzxsIHA4OJX9UV87W6wyQVXEF
dnGyYmKync2JoW+m3LNqLErS6VCxPz6iJ9xcCWCv82e5iqzjyAYcUBnnGSDjByOqrL6GJi9lQugl
qI8idcYDyJjpbtSGa4igCwEDa0pSKwpwQ7W2vuRFNYrWVpP2hJjacgILXJ5iY/Ue+3xUr3y3i0tJ
xSlqY4mN2OTQhiqQjkB7/DRPlkMLDpOANVOZRA9YjL4dCC8uxaTW82RTy7I2S3Vlg6yLvbYnqHzY
Ill1sKo1DroLSIC3V7qwLYAbwJ1ipMVYy5Cb9Z/G9GrAfS9E2pxay5qOpb062CPZynvbPlw0cigh
6/wXU97zVRDyFQ5kObZFhuRtR/fS13Bj2eXQda+8uksPJEdhiBQYNnj/Tfqr6WoXTZHbnJZRU0KR
mu59rdrf3n5rL22d8+oDKqREbJCGMUzaao8NdcHwz+yTUxUpfelXdSnzAkNbP9kJNgnA/Gnm+GK1
slOb9xHSvUaXPOfGoDUM6qpZvRWeV6HMUpuTusdIDR6FjjcOuK25KcIWW2xEv7GLMki/7Ox3Ednz
DytW4zAp6U8ybNSxzHn7oS6cXQtEnRxQMOZ8pZrSIW/R6/OSnHCqGX4bamL4zlqUHw1wzcclBVT2
9noXvhRSZtICCplauuCbTS5Wr1/tyUpQesgGf5hH7ZtXet6VBtOlVdD59GiPUM5TEZ1vPRfPMskL
SU9VpiT7ZS6w1lLRqH77WS7EdBR74FgS/bAT2/ahtWFQpzwZWAXzkHDVSAt0OzdR2F6m5qAzlv7C
SOGajNqFZ5OsKTCRjJSISJvmI5arqSLoCJ40p3KxTTJW2BUpbb0rO+NF5OV8uzOH82hfyb4Ie34T
JUZzMaPOHeITfgat6WvTEK+3ZtSOcxBrVhLvrDzNzE+zrcfformPDd9F2gz177Ubv9RWMX2NMYLC
bGOc13vk5Ds3SOdYmH6FqNRy62kFuVLVus3zUCyRh8kHczl/nGwcpBBQ90e1lLD0VYjfCE6MSeDO
q/sdSW/jW0Z9NQV6Ys6fGPFl9zY0wD+1RjXqj2ghPWMUii23xiBW+EOuDEAePTxsfS1v5uYuTvp1
2FVDnP1Y48nudxb13kQqIrzyIW6sdN7V7YjviVm5dhzYEX3DQDjxUOyyOp9+1WO52js8EvSHTm/d
T0vS9u5OXcblWag5XEBBUoPkv9DiMjBheWPhEuV4YBmwZYZ9Cwy62pX037370WmLlOTP0z7UsZJ+
na1Se1LnybMPuAdktyqmbHd5EzferYdHiuMPQ2ql/qSOhbGvvGodAsOreZrR1Irfao+pPVQS1+pO
6YLFm09KV8044I3xI7Vm/WtcagUWhJfqmo9ZAlbpi1nYxJsqXRPfrrtxlNjC5ckWRfxgicF84Cf1
GFw1HkT/qspMYlTC68c+JUcy5e0T9Soa0VMjFtFstJFkZYJ0fm5bxgcYKYssVEwvu0kTo/HnSjex
Aliim6m4BpV+DfGUitNyCgzITZdovPP1krqt1R6lutDNVudkNl73FWzF9DtqIRyVRqHvja7OsSyI
FCX3+QLxTxrX5ZW21usTzWhEAhSkHIeBvNb5r1iT1V2zJs5OCBWPh2xq1zsKt2sM49fpBc1ARDMl
chnZ2223OLWSnoPX6qHXePG+j7AuGiJzJqd37Pd+RiA6JpJBXJNwSl/L+WRxjApdb4R9Epu/S2dR
HwaLEwbfuMSd3Z6/vL1tXlAOm1DFZkGTjCISIMR2HJ3V2FwoKFWHBpnoLT1+WjJQao9qw261Sq8+
6L3W3rSYczwoqb189Kwq2pVYqDxqkUmllJf1czbWVzGecsOe/zA55QWsTKYFdm2bqUZ0DSSlMTuJ
zNC+rFFka1xHpOB+YZhGEYwzkoP7dM2wyszs0dw7zkSdLTRlfLryjuSdt/kpdBgAtpEecb6czS4r
mSOsTlvFJ6NIbZ44iZYvzMTdv9Ygyt9laepfwYtX95gVmhNcsRm3JEfFisN31NH4RYVJGPBgLtxG
k7P+LjKE/3ZwQZZxN5Uj3jeVqg0u6mDr5Px++7e/PiCANFT6mhLzhLLx5ibCqXClA7dGYV5l7CLV
bnfwX4wrF96FVXg9puT7wxl6VSwhrV+iM1JFoRuVyP6V0W81tt9p50vXGkwmYz0gDaRd3vYUuqD3
U2xX3NBNsP9rjOhx7GFxrqn3tajqK3PKVxaV9JwlD59laD8zctjkxTk/R0WSIjouZV1Qj0ddFtRd
WT5m8Zj9Rcu28BlyRvuahsVxgEy/60dLfdS9pY79At+b/PDOL8mQkShHHgyRnle8CbhwsCPhLaN1
TAoBIdIk6nZzFV2JP6++JM/L2JQEUPImkHc5D6ijkkS2NwJaL+HD7bsJve10Uq6JBF9aBay4VDyV
ahvbRtrcNvE68DZDI3IXNOmiOIhmbbwynHqVZBI7JISX3iCmGa9klRtjiNXRbWKeZdBv5sLVpaVM
zB1ctrs0Xop9Wpn9lcnRyzY8CxZyVYod2ZQjhqubNygSeqGW3sVhCipdH8TnRHiBOTdPcHnDwUMG
qJnv6my+KUTz34R2vxPnWMr0D8m4PnSWGaxGfhxG64BQ3bHr43lf51gwNs6VckJu4M3vJMAC2uEn
8lO3FBmvxJvF6qYsRM8tTWh4Tf/j7DyW20a2MPxEqEIOWzCJpGRZchxvUA4zaOTYSE9/P2hlgiyi
dDeexbjcRKNx+oQ/WD/KwU5/DUgn7A0IAz9aMiMMq3D1XNmkqwt13iMH8DYa4Yxfl1gDEADzx86H
Q5fC25dTlOxMhdZ2XejBy/3P5kZexJcMp4t5kk7HYxEAGwsO1CSD8NQJhE8dTLVgYcQZgF4z+hqZ
WAuu7OutU4foGMIT1NNUAIvLIgh0BnkBczKJuCIQI9Pz1VHdw9dOfLxVTlkVvNfV4A1K8deSiyNn
Fwgl96gDn6Io+15nmr4bE0g9iRuupSfXHy6irsiYUt5QgwLDvwwPoyc5GPnAbk7adEyD4EfXlHKF
uXONG5510EmEyDO4VbhxL1eRVd2rrlUlp7gnxvqVKZjy9MKtCK+a/DfQvLTfMQ0Wtq+3Udz7UB5N
inwlbXQ/0gJEiUmF7Sc1BfC0vX+ebhxdjAFmSDhBhVRgsdetps5G1Hw2FBPhDgyK90RJx1yttdN/
7y91Y7MpwudL22DYwJ+X2zCa8KZSY4pPeZ6hxQbdftdW8VpH8OYqNkQhMBekf8tGJ+NIgy/eiU9W
k4xbsx/y59ButffS25CoRLOGDpNJ04z6+/JZ+tLWgszK4xMVGT7BTtMxUO+tlTzkxsfOjBu+Kzck
yYi6KIKI81LUip2chGlXT4FQ7Ud1CJWHQcfK1xeq2a9cMbcWnCsCF34F6y6ZvgxbYfqqSXYC6IYa
dKdaRGqUMEGeSzDLcbd/95Fg8sRYnJQEDvNy3tOg8+pFhS5OBed+E02I5Y1xYr5/G4GrzIQUGpDz
eOnyZZVFU2VjNF+cvRbtlUY/JqYudkFRvXQxc+P7z/SG3FzcRNaMXYECYRNWlgQV0SmdbSCOfRKl
noqHsO6rZzz/gq+hmLrTJGdxBDBO2m+rVlLpM3Dt/+A6j5CGl4cFIrJemuv7udeQnfNpRGgF29dG
e2Cl5mV2kkMLoLHVaMOgvcLCvquqTZCUkpmpNdP1Cgx8wNaP7XCQ6qCmZ8hlqrVhZj3YW6hN1dbA
9tLeNaPmSF/EQfajQ5T31dLTdFy5Pa4P1Nw1Ag0C/h096+XXyMg6amMn0E59Ip2N4jTgT3OwoNSE
KKijzb5yoK6pdFR/DC3JqmfdbjgGl+96ikSLa6Y3naJCKc1N29nZj6gKqmJThkY/+LrTl5bfKEWn
bSPDLE3MhBPd2MtWeiHQW+HMU0a9+qiXsRHsExWHVUePmXgngh7U/aNyHav4sXMxA5CFhrK9aE5G
iSwpTvmxNZ5aj9KNn5o8GN7bU5h3hBucDugMs1uWTLretujBKNMpoR29tQ2c3TXpDCvf2PU9MoN8
ZyYbLRsC1iJUBXqBYk1l6ackluYWh9PyAS3f7nmG4rzXK2qmUxAMSYRpLpB1L3KgSCuQFhmleepx
JPIjy862OnpBK09049qGPE9qgIQDUDACx+VRcoFDdMwtmxPp9iZTZHKIa7HtkvwEq8YvE7Gfp6my
sZ7oBj1OYXOM5o9r8rI1sPiNc0JfinIR1eAZ1LrY3FLRgP9GXgXMhgQbFXVEQzLjveYwbCvUyjlm
UZbNo6fL5yVnT7RR6jVCGbb7rSYT2gxh/G6aCqsQCgjHQB1ApOmXq6DMPtp1Ytcn2MvePlTqdgeZ
NXz/oWe6ig4sabmNvtgiDICtELWhBNXJdoWzz10tPxYVPYn73++NriG6r8yagOQCq+MbvnwYTxet
lSl5fWpDKzhif1A8YU9t43Sfph+UrIkO2iDt2EdlJ9xPlMNPSj8ED/d/xY1Pz6FnCHyAJIEkc3E6
nK4eK4wqqhPWENbG1kV2VGw7eNT0Ll4Z5F1DRvja5s8BgWISdNK4yweuDL3Q2dHqFFoj6ll5tgXN
Ym6MIP6ADasCVTwGo6loDCIqM4U2PZToq/Xtl/uPfP1BUOvN+L+5OePwpi9/BrlylRWjUYMTMcJD
Wstqq8CdXokA15fXm2jbDMRhysc3cbmKU+GL7dhc5FYdKrT9bXdvCF1FmkcXT+HURCuX162nYrhM
AYvAJOPfRcAxol5Rw64HUiKiaJsjd7IdOtPZvnvvCM9oxs/aNNA+FmeWwThdJ0XJTjJLg407lSid
taCl7q9yfSghbkHY5kOfBe+W/XutU5xMS/X8ZElEAaIp0nexjbmnwGt1pb66XgpUA5cctTcRksh1
+Zqi1JVIF6lElGEwFGBgkbVx2z7Y0QdYVSy8bjMQI2fji5kAR5WxWGwy3M4ywVef1CjoPoIX0bAe
w+rBLirOSdcan8ugAgfo1a798f6WXh8PBplza2OWMZy39vI5g9xBYkpUkuPRGRhqF9lLltvW4f4q
t3Zz1hMC6c1NwGV+uUpPBhUVqS1PXuu1T+VgTlvTHWHXOGa1Vt+88c4vU2WLEY9JssbUGTb3IpzQ
dEpNq8s6wKqlvk1xjTnLBDwE+sWq8zQbBBzpIruIbXVS+Oj0Id0GJ0D5EiIU9W+eDPhVWwkBtqWV
me9NhN9XYsCN7XjDF2OZRqjhy7zcjnGYhSuTrjvV7QDAxEyyQ2eDfsc6Kn29v/M33i8kOjp8YN5J
BpedFrOQxaAPqjwhVpnvysktfQeA8O7+KtdB7W0Mji2AQQClIXX5QBK3skkPCZ2Iqb4EGDzHeRP4
U23s0wxFt/uL3Xok2tvMtLguuB4Xi5mlK120veoTbmnmc6sE7qEU2VqcvrkKdhFwOebkYqkCk1YR
Gpa6Vp/caRxfJ7vAf9CU7Up0vnUSSCioZJCapDGz6KBH5jS1YJtYpfKGTeIM31BTjLe1M366v2nX
C9nEMoMWL/Qb8unFQvAfMUFH5u0ETj09xuPUHRB3Vvc4ta+RpK4PA0ea1BYZa1j0aL9eHgaFOeSM
C69P4RDme3QcB982EgBz2pTuPCnWUGi3Hu3v9RbJH4p5Ncrx7CE2svVXE+ELX1Zx8Lmz7Wxl4mHM
ac9lbMEiAiGx2UHYAiCxSItiWiSjPsQNfKlCrX8kIAA+2EZaeUeU/rwchDUu5CCRG1KURKTTnxwm
somY4RQkh4SiWuCSHmMELk1FneiDBKJloq4l8aNToGi94+Ab7sZQM8fci9Ycv4b0VGb7cum9aOgq
gWHPrPG7XuXilML0TP3Jtvt/gihXud1lmX/D2VkfZlcwob37w+P6danaZzsi4qpx+WIr0aQTc73s
xGt3D3kq+q0gbG3vn9Tr3jA4YFod9NmYrlwRgqpeD9NclPkp00bj00jb7eNs4R36QWerB+mq6e8S
dPfX+6veOLRQjTF8hLVIK3yp2YbbQmNMkZKfGC1jq94hADkB0e7ITf2mWGP43Uh5QSAwQ6IlhsAZ
l8DlVoapXnpVYedUtmH6SLWIMzGom4+Wp6QHmUKLi2pUP5UYqlzbCnlK8GmnN16k+cpLvfngFDQI
XTtUHEuiJrdD3lLM54wlKzX0EzMyXqlR851MReGA11XUldRqTikW35AxR1UGaDNEcBm/lQ4rDSsw
EropbG6U5P+gpvZS5xaAYPlPg8yHr3vmvjem9/fsZsQW6eM8qZ4bGJe7HqhtpFuTSE+21YlDPmFL
lyhavpUo8+0QgQ1X8tXrvI6yl8yCvGeGDiydVyjNmGzgn4C2h5bHm5ppB/KDo/0joI9cbLQ8ESgM
Y0z0OmhjunKiry8wFueCpIqjzCAYXz7sMMQBrEcjPRnIsnwLQbo/aln6brE08kaLLgI1N0U+4kaX
q+SKMwmzjrOT0unRtq6L8qk2+3GlhXzrWYg7JkYacIOuwCWlW6RuD6fn1ABY37WBZjxGwqwe3h8D
IAhAiCUXBj242LHQ7tyha2I641iBHVRzyI5aLbR9TJ/5wWsTbyXS3bi4OBgzcJq+k47QweXetUYz
CXzWgCO9icvYXVr6mQPWawxC+/P7nw0yBrPEWayJ1S7X6ouAywzKz6mqFBwXS1Ai+zAL8oHoZo1H
BNsQar2/5I2XNtMQKdhoQpJMLLbTo3vRTpBxT6Bnva1rNN5WoIH7/lVIOOnKMCGdj+KiwRQBT6ti
8PinJNIrH/Jd/7EzhLXS+rlxKb0laMC4ZgXRJQIodCa1j2tyTtVosmdhaMpRqu34NOEP9UGv1OhR
RerjeH8Db5wPDseMVzM5YdShl+8MC2Kuwa6oTsAsugdyd2sL563e5oH5/nKXTNrAkhqAM69sKQTY
OJGlt6pVnDpDDTaNmf/Gis+A4CaK9x/6uUSgU0ePi97g4lTE+pAi3B6WJwTIs12HTsAhhVd2yOJ2
jfl066Vx/FTyNeZpWBxc7t+QCzF6gwktUrT9Nmqd7tlBmQrSTVIkoT9pZbfPpFhrrN5aFg4pVlHs
J1fNYlnNC3Woc21xmr/5rVKn4SZy6o9tHzNk89Rxr2rFuxnhqLxx0/CkrIya6WJXiwEhZzUZi1Oh
Jy8pCq4bIUd35dXdSBW4zAD202ud7RwWMcQaW0TyEvZT6evsWEcjUyBXUR+x+Ur/TaJWrMxDb3RC
mWvPlkZ0p5FnXZrBweSmjC7q8mT3eTr6BG7txYg69RlyT5hulXJUooek7qGEEtD0Y+dGQ+HjRb4G
HrgRyt7QVJCQwYFcYXHgg1lD1NvlSVaG9ojau/OIzPy7qfCzGvLsujiLJcyUhsvzqhfxqHRYcvC9
N95DZcj8wa7bYnc/qtw6nn+vMj/rX+yMsSiNyCv18uSMoT36gIibna3G9EDy1DyKETJzD+F5rZ6+
FczIuSD5w+2dA9rlsh2j/0AHR3kK59ICkSew03nHiLs0B7E2A7t1Uh2ayrM/DH21ZVaiIturRipT
hyiGcj8YcLET0Ze+qDD9rEjsV5LoG+eDz4F5GEgdIuiyMqrhCuIwWfSnfPBMnm2stq4SrQ2BbzwV
vTqqFHYRPWtjcR/oRu3Uoiu7E4lS/RALQJ12JYNtrCrZpphWwYQ3XtnsG0gZT1MeGNp8kv46KVYL
GDsu644RN4l6h2PAQ2NG2d5tbWt//1BebeB80eEayC2ETAgl7eVSrtvFrZEp5jFF5y/lSzesvVCh
Ur83W1isszj8KRjrZqxdznlVJWc7AxYQxG2w8old5f2sMnPVqJJBjl0pY+ZGjo0qSeRRdfLMeiwT
W31p7aHB6VrLm8fObA1ww2FdfxmtJl45i7cWn1WSZ3kfxAGW7U/4Glk3dYl5dEM1/27JASPGqrZT
bSvjzvMeuljXHoZu8ORDVmey/PT+N8mJQetqVlKgMrh8kyqC0R3qScZRSIHGpToqvmWE/897hCZF
zkLdQVd5cTQrF8Y6YdQ4Uu+JjRkl1g6FUmPltFyFSr4zWIAzQg3eMNCV5bNYgeOVTnC0SlUcxjB2
ng13gOed1W92NWLTpbF8vb+BV1/dvOjclMfgCgbiEnOoh7oR0AgOjp4lhk9KwbeNWKM4QlBea8tf
A9sJxyQqNFnAjpM7Lx6wqY20NobcOXZ2afzESbA7gNRJvmi5pTwpYZh9COpEPKFyXxzSslYOsbDt
Q+pl5T7xVOVr12mRPPSR3ax8QdfxgB/GCeL30a5CRupy5wM5Rk5HxnYsMZnfpyIuP06jvSZ0eWOr
wdPMA/8ZzEuD9HKVXjcb6XaRcxR0hP4Rk9Y+Str//06J1FdymbfgfNH1eLv5UPdCv3rmECxOrNE5
7tSWOmsJ/MPtNCbMtQBH2k1f4qrr90qut74KwuRHEar1s4W5+bBBLiuwNjTTdYe/EYdP+L1U3RaH
avGVZbJnplglHOjRi37jKdJUG/5NdOUmpUaDzcv1AXe+io5hA2vISGKfo2sGm5zbwoIFqAff6PJA
rRJZJmsfAxD6QDGkAr8FzrHWGL7O59iDGa0HG4a8HNjBYr8tj5OSGPZxUiSazg69kS+yHcvYl5bR
7l0vyR641cwnTfTDr0nTqwmNUT3c3v/Cbh0uCgKwtTMQn0zr8mfEhoTklmEQJjABmrU0YhhuvVhZ
5RrqwdPOc1dkoXR0mpbX55BGsg/hax8nje+DbpQh/SKranxVonwv0mb4HMA6B05Ues8IRCcjvvU1
Bu+Trvs6hd4JlI/48/5nnxWQEAaeg+ey8Zimsar1Kc6uegRiXS9qfVf372/J8+guoYtaEl15gFOX
O9ylqYg8a8ShEyDsxpgqdPQqt93E0ltLmm8eKq46tGKY+DG8WzT1RmuCY5PjBlqnndP4WQFDcuxH
69R2Kl5eTWhttG7MYee4ni8TF40ERzrNw/19vRFKZqF8ck4IEbT6Fr9CAVFZVkHOHMCpzO/4B3Sv
zughdQAaLPp2f62rPHAm+8zKzqyIRcFyrTENcAVj1EOyVLfom7naDnlkM/FFa1gbc0q7d2vFseJs
1AIDCv02IDaX79PQ+7DxEIUEpITsTWhV8qFNgu/4FL1boZCVILwCGULEEuzJYiUEJEIXDzPl2A8t
fttIQShw1DtDwWFo0v6PlzZ3vgEuUKbzjV4+FtmQM06prhxRczOe2yDvd7nRmS8JWi0rF9qt8zHf
MFzsQN7xLr9cysxsoVSmF54GzB7PjmJGh54idhdgzL0SeG4sRfJHfKX7wNW+bPW188Q7y9LwFM/y
LoOCRJOOKui2LmS1kiDdWoqiGz8DEId0qOb//1eFYPQ9XGRvEid11MqH0Z3MR1dM3pMLgHQlrZ03
aHF/0t6bUyK4yUTVxcGIXKvUYzuMTrLDu9mthXNAZaTS/VJV+k+tWhQ/gYOKbhMMsvsihLfWYrnO
q2kLw/ax3iY2hLXLZ5WzZcIU2NFpnNpg78wEXmEiEIYI13ZUWI4MY0NCY+/e/bU7czMJPXJkbADX
XK5r5aTxUimCY5k28c84rM1HJdbSD2k6uR8NFAtWMpUb79QBhM6cD1MEZrXL59Q6qQStVI5Q4H7o
URVhS9oKctBYOdx/svm6X75SKoSZVslXiAbR5ZNRBYWw1OC2a407eVvTaL3qYfK8DBWc1NA/F149
wf7jZvzn/sJvicbVyoDr5v2cB36LRETUrRP05K6nwU70bQ9iejdpEgnAogu2aaz/TmXwQvxGHmp8
RoFh57jKDslIcDmayPeTFeX4bYbdPtTRX/ZyL1p5CbdOO81RbeZmcdTeLr2/PizKx8I0eoOA69Xa
KQ2F+TPvjfSbLTv1EHZe5bso3pxhagUvZYSIz/0NunHDAHliPAU+ZR6ELBLjjM/AUCvOXNOo5Yav
In3Fba95RLkm+VZYmfj67vUc5h983zT6OHSL6Ji5GGZR7AXHTMXfKUcGfAfTP3mO3T5fOXRzTF+8
+r+XWgIbG/xgE7QjgmOfYnTkliPyYej5vT8GswplOJUVPfUlrsMrBgJwzCqO1oYvQ6a620lRio/j
gOft/b27RqfTk8V/AxIQ74wEZHGYc5r3eavnwTGelPKoD0HxLxQ6bFXbqmrBP8Xogo/xdKDFX1Bg
1NVDkbnTASv6FjtT6YhjlOj6OSgT049BH391wtp7uf8jbwRPYBOIQdJFmu+/xYFShd3XqjIER37O
3ixANPRF8eIM/UnF1Yh5b/BctGJlaHMrksHbg69D7gIabHGqJHsVVmjpHkeBA6k0cvs1Ahbx6MS1
+f8sRb8FlDMFBa/jMpQ1tMk8qCzKkZnrF9tKIFoB5du3erB2Dd3KdwlZM8oKhU96/oukZerVrsWM
LCA+69Mu6rPpScuBJOZOBjnQDNtn1S3ah0BUw97t4/Gh6eHz3X+dtz6iWWZlJhFhL7Lkpg5eWJYV
ul/HykHNjms52EK+XzNyvhGFoHRBipo5bqAzFjeRWqTQLxPXO6bOCPCFaXf50DDk3BUG39EWAdBi
5TXeei6kxcFCzCkh19/la5RBF4Mlr+BcAoDe4k+IC5RQ1ji3t54LKdi5EEaLA4bS5SrQdvJxAuJ9
7AMY0Eydk0fV6ZLjkFXRp9julPenuVzjMMvwi2Yzl5IuqFgOcQkw7IiOYf89TOjyFBSZLz1CQSvR
9dYnB1eZrgO6WRr7ePloUVXUrmI7yrEyx+LRLpP8u4OVyBbniLWlbr0rbgsIhtwclJiL09GgVor2
ZxLC2o/skxRRc7LSfA2NdHMVrmGyW2heVLOXD4TnUGnkCECceox7NoU0xE/YNMnn+9/THKIXlxLc
QpZQydyRLVokt2qOGh8GEfbRzJ3psVE8b+fUUqCoX5j9S5si4kY+kK19YFdvi2qV+wkS6bz2FZEq
qFqRmNmAmkvcOduhCo2HWCndXW5n08rBuNrHuTDmXPCRwpwgdl3uI2VKHBRCqc9uOjhPhoeATVX2
a1TD6+A4+x4wrqA2BucI5P1yGbtHhTjpwvocpJqGky4CPOVmFHoVYR2VpQNTjNL4gFFu3NGA73TA
92YTbnPTVf575yvll5C7zUwsYvVV77ilNe9hnMwvsa1ebsmCB5yrtMR5jsdaDAcjdjyg+JGNtuD9
la9yR8b3MwMZqJ5DVrBEk3tFSQ4wqc0ZWDz6j1Gs6og8Or22c0ddf2jcJthbamb/ZyaN4uybzDVX
YJLXL5vhpQeDgphN7rps/5SRrIPaLPKzlpfebxD65qcEJsdKWLsGetNdm5tY9G7Re0AG5fJlR1zu
ZVgN+dko2vqjVwTGrlb76huQG8O3MxF7JDljR3pBD//naLsUh56Ge9QonXZvywIiQaLUj+DAM2hW
qbOyDTdOIyUGSTx5LWEKqYzLH2j0qdaoVlicBVxIRAwwjd9CCk8+lYJfYYE/+KdjjPlhwFfgcdRF
fwDI9e6E16F0nBEQs7gct+h8G/1VSiQuBvKuKItz27TTs5VI9yTryHovQuttlTd3uzdC4PJOQ0e9
GNu2OMeKU23rRsmeamHE2/tH+xo3OS/DLJJGypt3waJkpKMqtV70xTmxtPHVFbHYjF2knMqi51Oe
iu6Qdk34bHkILFWm2X/OQtk/dFSZ745ns9wRVStXOGwwexFo2lLTs7GzkjPNext9ZEQcf2hW2X67
/8A3viR4/oA6wKMBcrrmglFhoGmSnp20patvVx7SNKtepNf3AFnWGx4TbCTD48X1EwduUrpRnp6T
HHdVH9Kl9pwOowXtN0+HH/cf6dZiKF7yImfPRQLE5XlME7W1xgkxmnzUnS/gWpUnsjHvoS+nbuUD
vLV7RAYGIWSQEKcX318AVrsve684ewhuG2NbbRQXauD957nK5maBDgYJcAXmbsIS5Nm5eeIUdlae
G7rDv83Q1vbtkA//xdMUblWTI3l/vTcm6kWywILgoukJkYLTwXcuN3AMXQe7GJGeA9zHFLD8njYg
YUaWsklGI8l9lOoQwzSj3HksA93DvT2dsADK+r5BuEqIxsFNCdGa0ERT0J9GZoBwm5D83tR9Yv0Z
404ClWgr73tFx/1U1b310NV9G201raqR6gsDJ/HNaghOjFIqRAOaPn6WrmQ0mgqTtu1YTMbPuOhg
m2DuFdAaTNXqg54yXESjIfEQg1ayKNzWaEbGftJZsbkNW1kcq75qK5DeUQnZr53kuC36avhkN4Ye
Hoy+a34YszicL8CW1b4qezfBJVmo/VH2HuDWFOXWEpHtupe+26ml5g+ViKD+BH0VEnuz/FfWd0H2
0kinFMeVN8PGL14MxESsbdE6YOuW4pNmjYy7iJAJLbm0UISHNu84ScZYbVXJ7sZHRKN8ZsDPMr5g
hi7PgEJxIXpY52dVxs7OKyEdWK0KWdRc4w9ey5I6RB8GLMhnk21fQQMZHqr91LCURVm6beC/PnRD
au+CWqon1LzdU6VM4W9XCu3V8oJ6pxem+RqicfejdBttkxWd3qBCEIcPqMImz6h4ZZs8zhxfFm1K
cjuJR8gL8jShfLszncT4g9CB+fH+u7nxlTLAZxaFrzO7Zs+h4q9b0Mbc1stnCddQsQzSAi3ZjmWL
LHIQmJsyTr/fX+7W+wHez6thqO5wHi6Xq1NFg5KsEuR0dM4GI+38onLVvRIUa8T162amAyYNJTWo
ikQgON2XaxlUrZNV183ZLLn/fTd0xmTbtLn3Gk6T1uzcomyLo0sclH7pDe5B9cTY+1Sn6lavQHhi
eR4kzqZ1ZPDqocHzu4GhTidp0uqdtOJKrtziN94F8sAw7WcBEq7zxQ1QBJnTlW1dn+PCHf5jaGeg
UdMh3EfkUqenMHfW8obrlNgEk8IXScOCyciSODpxvpqxytVzONTaDvUhHAH6buz+1Qam39sMNPRj
inrYMRqd/qTZQVPt7x+IOSgvYsNMGeLS4zUxQlg8cwD3cpaxU89W62wNo1H3rmg+xmbyn5WnyR4E
wBpEBgfr6zW5juB0QIJkErSsXVFfrPPcZk0hUrwnqjYCT0XQ16fHMBVGtS1tDGkPCSfh4OQi4KCG
rhUgCW1gUpdVLYnNBIabr7cZesvvwLR5cFCs6A/ic8kxy6tx8E1bBB8UOx7ig5rb47cJ+6XUDwZ6
bJWNYwZtFHQU/FHN8hdC+vQaJpl8RUNdwtNqkAIwrKhkjoJ5HMegd5SOm8ptPptWNoI6G+afnup9
92J3XvenNMIJ7w84zZ8sQcfRr6ai/57qafzDiQMxvfa2EifcOkHyKQeX/n3sTfEBTpX7uWr09pcd
mmW8KZM+fsq1MFZ2tQy8X1NS2tHG6MIQffF86P6tQ6fp/QzNlNcxyYDh2GbwCe5/g/6/NZm/Qqi0
XLGqppzVOAp+ClXm0u/ECExVC8IMwf647zJ/SOlV+Yy+rS+lF5XZtqzD7rMhJFr5IDRSX0aCzYGV
AAiijmA8Addgq9ClrTG2mDSnwQ8p8+jmuozS9U1U19NzmznyX+pcB8B7nbfPjqqEwc62il4ekj4Q
zV7mgys3dZI1vLai8Xq/g7HWbh0RaAfuVVRHssFBxzKODSblVdNPm5gf1KOX0+MlEDRd/0fJOqZZ
XGNZ/WSFWTI8YzlQ1IdAIv+/kWqccvkGpjttqK1VnTtdevlBdEBKASZWIacK5exsA2cu/eH26I/7
RqI5H9KkR1cG7BnPrw12gzL/5Ea72Eq0H6Qn2Ug9Htvthlu8LTayKqNyo7llou2yzo2r7WB0VrZp
+zx7bFLDLrYBjgwo8eqt8h+FPQ/bRIFiQ64v9GgjgsH8DTMwy3wl0NXgUUy94m46/iP9vLGbXzMR
SPiljHW5A/mU6n4Qxbnt05NTnpwhGaM9omFdsI8VLfwFUN5uZ2bWqG54eSgJq0bAP44oTIsnnDtW
EaaBZvc1Rp6r30iyXQ6s1mEaERXo5ftBOQbxERhM+4p+dPojcZ3kTzf1VueTWMl0JT+9kQTTCSBX
QKYR7sdyblnNICdVk+q5huG2qTwRPwbFaoS9ceFBwTBRpIPIToSbY/5f9yu6mr03duZ0pvlT7Kh7
p22K2uW2dLRmJZTeXAocLE0eqh9gjpdLFYYxjc2UqWeXu+spKxBb8pJmfAg9/A/eH7VnpSxawSAA
rqTc0CsVDRn8dNb1rDqljBC2gat2uyBPu19O4sLhGq3q5/1Fbzwf2BlatczB7Bkodfl8ZUF/fyK4
nWNVLV9yBcivTwur+BaO9RpQ+hqk5NCQo001Nwi4JpbMfIc7os0adTxj8BM0vsmNQYjDdcPxpymr
xw2cKOV50qwIgWx3Cic/go31H14u2uh3XKqfWkLAf2ba5MrKe74+uCAhZ/gQwMSZEL/IobI2DJuJ
3JJLuyq+W+hnn9AitDv//nbP23l5M8PnmR+eEzXDIBddpNF10jAMXXluMIDfmCaT6KLIcr/k/W5L
QRC/v96Nx2I98miUpOb54CITUBOEMWpacmc14IqphCF2Mf6Iu/ur0Ni/9VxooNEfQ1KCtGNxjJBX
HJmp1ueSOfK40fVeOdGKxz9LU+K02I1c6ky8ey9unhJdhKfWGWJUEezAklurDqJsA0g4Lbee1Q7D
3ho0/WxaQxfvAaY6n3Mz07806JM6WzUtm8m34jhgcN+0erMNQYfindMUzhfHrEvkyMuICc6QaIO6
DdUqKDeRZxa/7bAqVb/rpZvsqkIRv4Kgo0vXGG75WXfGQN8oaumN+8pxFM0vWzmUGxuDz2aTDIo7
7FrMsH/IJFQFqUSmZ34c2eAYh7zDL6HVrPrVSbX+NafEpcwcpWHs83poYp4yMT5kXLUDTjgAs7e6
ItOfbhg1P1JdNMlOThgl+V1suvgBmV6SblsGNeOmJUvJfWtw7dcKO6tk02ZR357DUaHBF6SRm/gd
vyyC1okn6XPiTbX+iU2H6KAkdvtnEJ6uHBohqt9j1kY/w7KWhW/XYc1If8hacrCgclQfhAIizs5c
t6OtEvYYoBlFsUG5JX/pSxA+G0YiMt0kWKMguCJL5Sw0c/yigIT51WtW/2CWYxj63Ebyn4F8Sd8L
iSOgzFsl3XuRxSsQ9YRWmtKrqkTK2kMnWJtaT90JDpRziPquRfknVLTpPCTJXDy0SDNvezCMv4NU
jxqUmyeEJe0sbR5UQ8p6C3iz+JNbddT5qd1SjMjITF+5V2W9U9G9+lxGtvGTU1XpW2Q6FH0DvzjJ
N7YxUSxraGfzZ9J5yKwoHRnR/W9iDhjLL52BB1N50NyzRsHlFyHNQWs1T/TnWkTDVtA2OVJNxZUf
dmGxFWkwfeyDOsLv8v9owgLUA2yqwYDhxSzFtmon7TU8iPpzn1eaD+Q13KhVuwb9vxHKYPeT68+h
7Lrf1aGY7yW6255zI4geoSbUL8bcA4mzMd2Cc25XrscboYwOHqADbnxw8su+oTq5vSaSSEKkiK0P
U98rmR+5Qfnu3jKtBVADAClAh/Bol+9NScKuK41YnqcxSM+TMcMWTPSd75+ON826xfGY529Mw+b7
HpDy5TKV69RNUwh5RsF+MDYedIkPyAGatY/Cr1P7MI6Hs6vI+oda5DVZ56CTAPAFZKGvOKn9T5M6
wXfwWqb0TaWqYQeMwvyqZaS0m8lCWMafqEjyjakWTgSzfop/60EtmqOJteKPXK/iaIfrxpRu+1ah
Gm6CkXok72Uf+DE+CfE2aEB30x6TtdylTo97RBtXiKUrXfgcmpn73KtJ+1umU/CfKatkz0GsGh92
cTTuRYcLjB9GkZduXRW9WF+XEwZAXHHSw0GCdsCGFFJioAELbY2me12LzjgY8Apv3CWymsXmYrrV
pEJtz6LyGqw8pNJgVBPFx0bo+g5Fqey/3KzdT/ff6XUqxaqgvMlvZhDVUqawrvK06mqDD8JMgs9i
dJpHfOStJ5iUw0q2cvMBZwIyw1QmAsupG/5Gie1NQ3umzLTjvU5p/2Ii8veChrRHi9Mr5qpmrTt3
6wHh04E5Zl8B7S063HFi9EkQKO25pE0z+IFaBk+TbqRflNDSD/c381ZGQcFGCxD+M/WtufwOwzpl
jMtt5xqlNWwGNzD9jj7/RtqZsqnCfCx9xZCNH6thtef6UD+245A8STLojR7/j73z2q1b29L0qxT2
PU8xh0aduiBXkpaybAXfELIsM5OTk5Px6fujfU61JRlW775ubGADtqzFRXKmMf6kB7u4HdpD0Wf6
F9pZGr2IsrokCGA6eIUZfLXLPjlviee79ty0OmNuGKetsKsP3tRvnhk9oNUcEyEyZgJvDmCWO2R+
v6jhaJMcc6QuLQ6UZNOpbJL08OdH9ptBsbJwV3IxB2z6ga9HvS5JhBzNfjiahujuaEKU5YZykO6A
Tr/OLWJtU9kG3uZ/vuxv9gHaPZjSYlUIieUtyT8NXDXnahyOvQ5v0ZG0Avy4q45uow+fi7HxP7jN
9+IWxnAQ/Fye4aG97egp0IfML+3hmDSd/tXMnYW1TmvcPDKa0T6T8P6fMlt1N6VYlmgklXWYC/95
bTjQ5GjwjwqJ/awfCzsYPvdx1iVbVBH9nXQHcUG0O6nTLdzfuyqNe7GdYrc9HRejuVSZpn2Sqosv
lJGqO+wry+fM9aQZGlK7czM6BVS8RtXs5ho9ZfTnx/x++2NNXIGz1b+QMuXNmuZ7U1raSzEeGy3w
iF+tU/Bl86NApvcvc2VzQ+BZWePwataf/1JZJ26vdKvyi2NZDTuwfYGwYezuEuWYJw0wxAc39X7I
4kMFwASpG8oQ5g1vLleXwoFvnx/7OJ3YXqZdrscCZmxZhnlsfIY48BEN5TdFKMcI/OfXPiWio7fA
SVKQatW4XnkUmEOXkdunU75uuggIUXIsxc6kJn5qk7F6aSkK29DGfPgBPRWW52Y9oqEi7lLrt4Al
/d/OfkMnBIce5TdI/Brn8/p5+AWEOxroiozDgZ4Goqy15fjRjH3/1F9f5Q2ubZSELOkzSyubuL/v
K23OqcGS4mhSL8D064fdGPTV/s8D+DcMCnYqsHSYAbx01orXN0cydTZIN1PHvsdQN+fMfm1Id9kM
WlOd+IDtZ66d1jBH8/HEUp5xaP1svtd7w42GQVf7Tu+dYxkUwVUssvKDb/d+nV6/HHU5hKgfkpDX
Xy7gfifPS9WxgKcE4d508BjW+21Qyr9t2c9L5g1zeF7bAIT8vL6Up03VMntCHRsORuSMqYk2b/+h
j/S63L8+YXIZIOIfFNh1gr2+TF1bZpfUnM9tCs8N3cj4vgbpvMyGqcEjIscbNw7UFlTEBFkb8q3W
jdNn2bnFHq5b+//wfAn6493T/aFRsD7/XxaWLtEUtaxB8Zou2hFN2nBFoKLcTfhTf7Dlvl8pQcgh
/6JiIM2EM9LrS0lJ9U+WCJOos1TIv+oir5ny7Z+H8/uVEiUBhFGAyvW89xblMf1cVrHBxk6/OztQ
5vehRT9rI2Elbttu6T6oJz+63ptJ22CnlPbUJsfZKdUdQpt+Y8899rFCO5/M+SOTgd+QXxg6kPLp
V7EjAP+/fooDKcKd8IL+iBwH6xQy8prQS83qIDqR3sV1N9H6SCdv341ufdZPXn3EhVxGuur7j2R3
v5mcUKpB1FZH5PeOnl0SZ4bXOHTNgH7CRCuXM+xUcZjs5UdBOO9VyhyhoG87AWJNB6XWOrp+GahK
BkOj/FgdY631PhXI6bOo6yQR7Z5ULsBWns23fkUgeaT1c3Wnef5whz0JzpOFRVspmgTr2Xam5iGG
j2b/Rzlc6zL5Zl7joIaZFpp/AOa34q668iarX2ghuonjnZnlnDthiwbwtLLaITJKQ+6JUpKRMxjL
7Z/H/G9mFvlLyDSImSPm+scK/8uzsXG9NtgRh6NWUVkmcWXtzVZ9VNz89ipACIg6wWuRHL5+A25T
zYXRxcMxxT1hU8qh2TtTXHwwf38zpmBDA9Ou3EgUJm/eMyl8ZR2v88kpMdq0kvzRnqW3cYB+Pjjk
/OZ+uBIlDL5RCOXe2hXHXmKMNgDacVyIiKpHMWwUqdUfXOX9pu7TtqD65H+EnLxdYGe+uO7XrHos
f6xCk21skA6QGGXNSwSQovbZon3kkfy7iyJq5yFSo9GXeXNeUbToc5FTh2qwn3ZdP6dQTRuxyaZ5
PLXGyr2RhaZ/wJt//+ZQ7eB3AUeEdYk95fX4gGTX5kiZSEzWplslMGprzeaBbIjsgwu9A/JZ/LgI
KjjuDv/8N0tgI+Z5LivTIfpBDo+xEhbuURV+MmbZaZ8yguaLnahK7yLHKuUs7bR28+f59u5OEfeu
jQQoiBAX3qEFrUYDFQF5e+zawg9lYS0baXZWlHOg/mD4vBukXMpcaRIWnCKu+eZeY10Les1L2qMK
xjJKJs+IlpGk9r99Q/ARMOXBQApB8Y+orl8WkBHAcgy0Ojt6unJ3SMtuPNLVtypNPv35Qu95KkCD
vDO6Bysaienl60EyVGQCxXaeHM0C1hDxqqknSLOasD1oprmpI3JFS9rny1wku9ny58tgbuc7vLuy
y8wahpJ49obgOLutvIq0jT755jTDvEowG89Gy45BxuHP3/ndZFqHNYglxBrmMPKl11+5IOoxsxNf
O51hJDzhQdVppJi62TG11XhJol3mRkJvh78b/cWSDkd5lb1waTDb15d1gxFbkibJjqXl1LgkyT4S
Wd1uyesuP+JFvevqrIwYxES0dVh7V6LX64tNcTKlo71YnFvy8ilDanG91BMVuZk4ZLkHpVHmh3mZ
k9MYXdEQwa9dqoduWNobo5Omdm3hqWNf9VmSnRSZVolQN2e33jh25Yw44GitRas00IIox+9TYauq
eyqMC717wfkyvhydHDaAXiHMC3NtnqEoVhiKQRXocgf8x0sI9i2qXN8sYhDumQoaY+UtSCoxL7ZF
caqcpLhOpOfVUTE0MVkrbm7JXYerLg7+zTJspmRsnWMwd/NdwGna2GitG3/vBnO+IXCb+F1DUeZ0
aiZfLYiNCcsjwgO/1GLQ9JO0wv6ECZHbMvKyxCnDweizPkpNt3QiQuGbwxjrMdE5Sbth3lhfKzuv
Vl+PQp7FZpmYUVJWIo6QBDkT1ouEY+0GFEwk1iwZHI5qGvxTkjqTr0AxgbNL3FFklLTou6Kym534
UCwaXI2MVtFF7WWAbZw32m7TOot76cTtog6BvaglcmwYBVs36/N7vylEd4CH7eq72SgFaZBdr+ob
u89Ft4UEl9xpeg87UZJHwC0Veq9vdAssjGcuuwzqSup8jYMxZoIhAMY1obRzI/S7pmnZnM30uURJ
QOoQuSn4eWkLsZ5xpcbHsqo6Ik2CjjSeeXK0e6sq/J25dMZDi7XIuJuJBL7UpVZpuzKrylti0rrd
nDn+rpgrPd2MGNFe8aTtL0bWmadt33onZjAG26E35HUwjvVnqmR7F3R5dV2rCVK9532eF1Hz9XCN
uZtdc+gijPcYOshqcHaf7RfMjlho9EU9etiOfREeFGRJeF+xIzWdZmRj1v1jbbrpstP8kex0kWbp
fZWq/JnG+RSEZs4Ct6mFJxEp94I+BS7akIRS35qi2ZSpTX5pBUO7xaai2Zh151cEGFpuFxajKV/a
tUWFnlZ9F0xwaoWlaB4XP03vgWAbfrlAbLS1mjjOQo1Q+6sukAMRbkv7CKZqPtkk5j3ywJICaH5x
bq088+ttYTYjfNiysqoNHJ3cjdLWsI/DkidBlMWmuTfmxGiwOZFTzcsa5zi0uwBYG1d+lV8LGiwc
oQtbV6Hw0Wu13SwOrif0clthTf9UBWJ97U1TTCgYZO+Hbq61vOsGCn5U+n49n8So5OD89Lp80ty2
vJdLoJoNBR8VyqzR8NxbSBSvSpWVMmxnGDRRK+MOSHfJqynKjWl93pPq85MaRp4Z+bWfPGdFZqjt
QoBxEnHeGT4bLCYVAa3xcJFodv3o9K2sd+iiktssW2o/SmArBhcCdvBFkLTz0awsYwxT+Eom4Y3B
5IZ1QKR66Dv5PG0dcu+PlJLYZXRxUpyPnIwW1MAjuPhgN3B6Wnso7tIJf0qyejJVnFLFdlnO4d7B
WsGZLXsrmIR9pIyyPynMzs1RUE3mjfRxII9Uaapn8gCdHkezFAufRHIm2nXcUrAPNNVOW2qmUm0M
4aW3TMRePyxA1Redm1WsiQmGBiFx4P2VPcfzuKm4qSDsurmzo3aO/XDK03HYCaqjNHTa3G+3U+6Q
XSIQnYRNMYpp6ylraUM1TjlmzrGfmKEPUdvdzqyO2GmrzrexBkqNAepTLpgGPatv6AcSIiBi5eTT
KPLCDPMeeky0TCywkb5UfrNNKgvWcZpjplalhWFHgeY6XxM7929bdoH4fBjy4XlkCF3bi7ZgguyA
gUaxlcuLQsyE59gymy506TW8U2W5t4UYVLvBAKSgX+1q5bw3JazZjTd7cX8uSkxnzlU+QyrXYoOd
FxK8uAhqo34YDUFkep4J8ag0Exo6fQCsAyTMuS5UZEGgrkEcjYAi7khZj425iqwqFwo8X3pHu7Di
dKtYnzeJuSRp1JsBnHiPvLWHwTdg8GqTQy9MrAiaW6Ht3ldlpt+4LKtHiziyeqPoll7Ar7crfO7p
tZw2s6kXrDd2++DGS3OSMdsB2MlpKEMtbWbiJUpctiJIY8z33kziS9snCCbUlafv9ZljR5SOs8FE
60bruqkbXktailRtCE4t3RCunbppRWH1O87ZZkegvXRe2L7FFT3cxT4YrD0y5NGM36Ab5XLXx7RK
L+0+EHboBrlKNkEZM5+l7y3NRupd9x3w3eWH2uSLNW8VSkDWL+XIdgsx9szvPdByxyHzfgMZv/H3
ee6RfurNk/bdi2f+2sz5b4dVqNFu6oW8d2DTMkuv0hz/zN0Ykx+0n2tjydcwk/4FOzw937V90DgR
vofKOaAdYztKhlb3tiTe1XIrOdt/kY5e3GS9PX43NGgluwVmxhxZmQYjwVMo69tkEk+9WTbPCC9y
4q5r9PZI4M1iV5lsdzy7xHK3hpPO9dasmjzb5Iag5gtaW7NCHfctmK9imi5tPcnmLX2I2DhY5PxS
gZat3BPQMLNEglW04YB1hR2KRuCpbSzFpeZaPciOVXnP3ZIHDzleW1+acWndjQEMVe8UsoRPpG1B
mqoENhKp3o5IITF/3wakF+yENdDOKLQEtmiZz8Sg9ksVaxEBAZbaAN1WV8gzczNaMni2ZtfOdkSM
o9VFI4zBNHKFhaFW6UjLwfxIeA+WWdsXcHTy/FrCjyk2LadAnD1tbZk2ldPGEALcXMDORfd/gSSE
rY2oJ5ZCIYwWrkcKlBstcYtUP2tZ153RH2qUHm1wpWMg+qBUoH12ys5pQ6F1xgQryDbzUDNc8b3H
Dele7/zSghLrjmeZY/Bwp05pF22vY7NeBrP2ZBSmfmlYlTFurKmf4winmeXoyqW4NWcTi4uut+DD
Bkos5gZIMvleDNL4tPR68VXTMz/YWpLYvlD5svnu0lK1woaCsAylV+hzCL2XFKK0HKyXDJJOyWqW
zVlYx32bRKS+iiMc07nakh/iW5vaoTKJxt5igFuNsR7ySpbiTVdl8YSsvqSDNsxm8VAPRnOrzbJP
Iq9cvSqTxtC+VkkJGaccYvfQxV73tcpd73Fmk2H8dz04qU0LoI166RgxM2KWIsSzykWgSOeLjii9
9pd0kE11GIHQviMiKRm8sRrMg8wCkiKcOVAQEaC43mrVOG9JQOAzFj2rReRVCUyAYKwb9K2VhQ+7
IRqbw04ps8sAyQHw2ZgUcL7yaVhOkb9gX0KLtDobUst48LXZxA15GZwTfW6VF9HN1D7VOqy7sFNj
+VzFI+nKjR5UzV5SCd04qtOtSJQ1m2CsPGhCY07u06Fsu/7a7s3eivquSB8c1YwqJGxByLDAPvAU
pDR/rvsl9TYZ1h6PeeoPR+nkBb2xhbZe6CFGda7qYSTnYIqFU4QJRq5f/M6qrieIvFo4TQCJUWcm
rRZ1HsfzfJ41EsMIBjQOmNdqUe6Yk72x/S439y5xYl8bD5ePbY9O4ktBknwQsf3Gx2po3OK6jW3W
gLRbVBfp6AS/TPQfPs1p1ftfSjfrvjd1rbLIiDFlhMwKwSaaS5zGQo/RmWE+lDl3cgi8R1N5ZXtI
45FSFP68s2ztsuguutyfffx12TnhUi3dVyQR+DR4KkiRa8Euu/JmX4PqNQinCUcSAT6ZSZZrsITz
/KbsSTIN7SEXA+9aNz7RZLe+9RiBiF1reomz9dIZWTgN8eAjC5N3bde1MMT+xVgdxsA53/pYFxot
ep395TRLx3Svx4m6owtqnNtSlldjRVxJONpeS6BQlixr9sh0iEslnjw7HyLfi51rCWoKalg78wfE
ox9diV87rj+/G6pxNkwwyrdRuU01DEvmDtYprYQkSganJ9B0YoePVcFZ3jESZydjn8Dwwm73rYIk
Xwoj2RXLHET6lBvXwBR+1KXC2jqdsXCiU+Npbmdyn+g4ivo6BW+4tHLatfQHfjY6//N5+l/JS3P1
84t2//1f/PmZlpTMklS9+eN/X4qX+lbJlxd1/iT+a/3V//mnr3/xv8+zZ9l0zXf19l+9+iU+/1/X
3zypp1d/2DJC1Xzdv8j55qXrS/XjAnzT9V/+3/7wP15+fMqnWbz886/nhjbX+mlJ1tR//etHJ9/+
+Rd+IL90WNbP/9cPL54qfu82q5Mn0ciXd7/z8tSpf/5Fl+sfINwrhw03G0YfnY/x5edPrH/QRCXL
Ys0pp/1BK6ZupEr5pX+gikYARcoGHLG1C/nXf3RN//NHmKHTBCUcAB4EclPzr3/f+6u39H/e2n/U
fXXVYJjT/fOvtwwxOpxAkcDUq4kBn6e/aQdNWWbPs9TwEqzj4jllZ67kQBh9Bt0hp2N5Z7pz9aQQ
huVhHljoHaZ4MFRY0awMna5TBMV7MXFjsT8nJ84o020HQxTYz+snGZWzR73aDoa3QwdwOZnCQRSS
6DkM25xRLYWWDBHju76UpVyughZO6Ko1SG6LmcNKZ3XNZswL7WoSKJjCJSmTMtKD5VKHJI/TNsbw
ZRTHy97QqffD3M3c+7K3fZo1UCCtkHOYFhWjVxShqlD0hDgbiags2uWEQGD9A1rfj+7ZL5OYxwlw
BG+QZirUhneaKHZLT8ECbfbT4hzcGLWclE524neEeRFCF7OZzdVO0sPnKD4TXTV1F7VWfJWIuEI4
sU+T0pIDLjn1hbStoxurEnFH+dIkTrDtAuvaWmIqkmaQLKFiOV+gNWy8POvn0AbD6Ki4YdbF9vJB
k3odBu/uiz4nmuM1v/btMAECbrpJH5t9PWpfA/hQsAOtczQqdWSk2qe85sAVF+1HnbzfXXUd7Ab2
qnQY1l7mL41cJ03zMocWudesge4qwp5dBsEoDKrBDvGDMPa/zNx/zY5fZ8Ob3uiPt+etVi8A2th6
vEU3ZDVYk6Y5zX62zfkKBqJ+ZjptuzHGJKXEWiTSGfOj3OE37fd3F33TrGzwhnPl5Df7ANFvCA+I
NbyIjS2had7uz/f31lfr57VWJszaAV4NtV8/0FofROLLQPAa52UHk55KxDrtMGVbgtzYwK5ONjOW
jrslKC8KpZIorYf82RNdsalSzQz7qmrO6wU9kMux9++Bzz++HXRKsOAV/oNz9frbSaRqfeJxIuv9
e5d+3VHJZaFNlo8HUnj+HhTx82KU16smBYLEW7mxSADrEck2ez9e0hNGYLIby/IjN8nfjShcQxBP
+wQwv4sqlXPc2bLvGshhsX0i80RRsIt5X1bFEDkThPjFyKefe/GrrfjXYfwGZfl5a7hLcWfIgrnu
6+foullTKItbG8c8j6Ya1/5Gzz8KkHDeAFdcBtAebgL8Yv4Dn3t9GTU2BYR8t9mn3knS3/jyJJY6
HYtg2zTGsZRiO1Y3Y33QtPu+nTe2QI8r8k2gfde1nSGDHcG/kYo/IxoI68baEaU3Gd9oK64WQTB3
iiijIpzznT4K4gP3seUepLUtk+7Y6t/s3t7OwN5J91TFywlKEL/09rb9RbXbNDiJy3PhOKFDz6ms
jX0TX1sJFtDDfIa6EF3dGFWVExWLYLOhlaXGrdNku0RhAoCTyAcD+4cX3Ovlcw1GgyKMsh1g4i0p
SQZdoC1Z0e5z2H07apuUstVxruuclK5ceHPUWu2yaywWf3r3Rlj7I360Pg0Dx6nkiT6W2UVGK2kf
a7O+Jx0IfnbSPrUkt9L/s9MjCd/Z2eiU2XEY/Y/W4R/+qm+/P8k25AOiu+OQ8GaNIn10mDNDyv3s
I3sPbey567B89j5b3ysiXUOxRZp4T6Hf0YtLQnfv3ly7P/0j//8J8y9zFTL9579Pce9OmJ/Sp6x8
qr+9OmCuv/LvA6bzjxXKY3OG7oVMgpfz84AZeP9YT5VEKWHXtHor/8/50tQ5YLLGrmUQfhtAcv9z
vuTDWBI5DbI/kIsDt+nvnC/fbm4QL/HOAUDHNJJD5lskzunKFvu5vDsMlabOiWmozLBYjdpzK60+
Iieso/DXUcrFMFnm6xMzAHf8rSA9q7XMNA2rPSBPUCsXrT1o2ZRsgJGSA20iWn+/vIffnBd+d0Ec
qdajOFAj0UivV8Dc6BvLl5k8mAGgHCSwTLsg4Ad5gl7WV5M7fpTe8PYYxh1y+ILZttr7MxHXlf+X
A1FjNCnpUhTlCI1zirnC9Y566tdX3YAeronTZEerQnxLHLaXP9/r203FxW1mPdOir+CAi9bo9aWD
VItrQ295pDngIv6I5q5Ex/nBVd6NF67CjfE04emi8nvzRCsCEjk5c5V2GtQpSKJzVyWauZNkjH8U
Zbh+1qvhsl4LriB7F3pR2gKv7yjG/bhe1NgexrEhGnJa2+rdbU9Ge5gWMTtX/EFK5O9uDk86eFGc
Oqjt3tRa1ig1DHSq9uAFWh/GaZoe9GnU9rPnPP/5ZeGZvr6PV3dH48LxEYXxxggvfcsHAjxSNOOw
6in8cTg3i1J7xFelXiLAouW6rXIaPlQr1raxJx/7gDTZqJxqEcDP1r5h16d9qedBfpP5wm4clAWI
lSYDT9uBp2dUM+nSjzsHCX0carAx01U6O9ymZpfBTjPKlG6R0Rq3SdtNF+Zi6k3Yo9l5wKoGhaLe
WKWCJm8Z10W7shqhvVu3uspsJ4Q1beF3n9ANwqzJAH2n1Vm3G0IgqmFTBLjvnBWp0SWHMrfYCAfV
LZwXRuwfjRQQF/zXc1E+gBaViu9FLIBNGkU2VH56uoCLZl4Y8F3rqILh82C2cTMeNL31ph0buCru
zdQs0H3g5cT5DIV5OpQbOICNqqO8W2R62XpaANySAm6O9/3otpw0FquIx+PA8Qc9vIr9tNoMNiKy
jVYEQbax4F08+l6Wgf4BGFAwWy3CddjX9O8e6xxrXXo8g2iBjWvZT1Q7leedjbrdaZd6PuvDWWMF
2CAA63g4hpum9qktSc0LXVH1C44IBvG6aBX7K5NnmW3wCUzU1vfB0bZOLkR66ohcfmlj3QGBSzAW
a2qeCYD8LsONcQY+6erqqJlzNe4sPV8ymAFIcHazI4zuSL+0GiO8/tQQyomqbKNjjSEAH8zWBQGr
dKBZPZH6rV5bXo5mDuv00CE4zgpz0nP6B3Myss9N0Hn9XYJVp9h5qYUtQyJm9FwSKw2oeDjz+Od9
hehqX6RtTfyv1NRa7421HuI3n8idlyT6/NVOi7YkQ7jWcC/ng+2rQUvSbFPplYnBUpWB6eGIMi3X
4Nax83lOJIS4Os3KAXgZu46j4UCP3vo9XBDMFYLRC77gP2RqKmylNQRn6QgmsPGTFJbD4thtvx9a
Lw1O9TjA1SCdgji56CrLB1eILYjV/BWoKpBMLOtNnhoTIFJq1mYe1ZbIMCwOEp+jrd6iG45MDUpQ
yEG9C66LtPH7Mzw0Rv2udoxe49+YwQVpIjNjV5sXeVNCqemuQA48E0aGU3+WAmpKVLWVJXZ9No4k
6paiv7cK1HgbozYHAoTqQqb3fmoXhNN3bR6KMvbqg92ivr8ZvERfNhPTA9AQyyn7xK4s63wNDwGu
ryReMRnKA1R1E0q7T4z24HOigIRCgdfZ5yajo7jV0gVH6yYg1gWZVp10KF1z6FIeaTp6+q3FRayP
9IIF8aKDyYK5l+1h6AWrY1zwIWmd+toF5BlDFNOdsVGTgSgDhp8NeG9YwpgO1lCNHvfpFcBZyK66
jTlUdrmz6XubmyGx5wvVFbnY5CbuJxE5TWMVYrmh5YcYiNPc5ItT0D2vKsTotYPFCBBpN/YXVjnr
NvJu1BezwrkSOFVDRA5d6Gutt8kS2YknY9w6qphWq6f1V5iciGaXdZl6ri03/qojzvA3lO0z7Siz
otMEVyfLN53nKxa2fMKNCfC8vxZa3hHXERvai9PEo9jjt7rcizSv+lO8apYe468EhU1izPjwFyMQ
CHyfEW3mksMhAZf0r/1qSs0oZlEqotKu+6tOU/gmFKBg3tbSlxFtcpoIP8SDtxgh2MTWCWqqLA5H
AO06mrA9SaPMitFrruFE1rlXt6R0KxxyPuu9mm6FTGNzj52pLHf9kNbaRZ0VGlLQIZCXaaAwtHaz
gKQTp5+CMRJQdu6tvkncCD8S49ntE/k0LHJMdnoze3JH2dve9hyZVjldumIxeM7UmxUfEudJp9Lt
ZFZFHFoaZgGRNwD/h61vi5PMKfV+ny4dTqLkxpPm55Ftd+Jh51RHSGZ6NOXKs59a3U8LhkNtppHV
kWQa5niqYAoqIPtGNSTEc2mONdwuEx53vbi1h3xLmz5nWl69LHlTfkV4lO9qW02PgTuJPXtf9eA0
3fJgdAHKoC4gbhiGEMAV72xk06pgb00nVkM5FCmrHz2mp8Hbxhkk3Q1YBQyHVo3a9wmc8JKzd9Kh
gJiyRwdz8sfSkvKTMhDch0XT5jJqtCzWYWkQLLY3s1k9j5UWp1FSuYmIwOjya+Js4pxH2VgQqpDS
vphGDego/KTnyTWduMvixMEeK/Wd29XP7MusJ1srg6fSC+VvlyFO8O6BOPa1zKziDCYjGVfIq4q4
wadhrIT/WdRt8UmjkXesxgled/0oumlnqjLbxBV2Abkyrccqa7V7XQbuvVqcM4wB+3NN5J0X2mPR
nanOwSrGz6dNbxadjGS9YByESV16pjQxbqXWVzctPJRjZS/nptn0m6ozm3MMVgIHzNxcrrLWVQcH
dBL6G6w6EdP6ChzNujcrYzta6Y3whXdV+XPgb61ycr5DuMlJNzFI4m2MyYmqgBAXMH+16Zeg2sBz
baJKLz4zKAzqUcRmn6zSwNdhdq6rYOwJux9sO+q0Gscu98gtJKcW/HpW3MV71BYEtY2NFoKmcW2f
argTijBHSI35X9nDe5p881nTCvvF7E2D6Ix58NnPpvts9L5jEjic2sFiXXV1qR9wBqs3BLW0L86c
ktU4dtgbRu4kkyoyPUm5jMAArkvt4u+nZiMIB00Z9yIW+kUuMJtypKNONX/pkzAbFwJWemVohzLw
uu1iwWcMM0efP1lqWNJ9ykx8ycq+KfZ+EbjXHs/loiEX40af0mcYhw4LC4bqR4yDk3MB3rZcSSGD
Mxu11s4sfdr+WYv1fliWs3UBWLQ47EdklAR6QbRLRpzWASaZZdBZrxYfHp7ZxKHEkqchCkmhaEcK
jrFCb2ODsScgtuT4IRzBDPYBJce0N7fjUi/XAvG+HZWYvRu7EljSoEyb55RE8dkdMLowExkVjSqM
kL6P4+KH413iwlBUEUcs50GYRB/N4MPDmV1P/YMo8s5/5BAkoQk2Y31bVIXxtVIgN4eumMZxB3Np
EhepkUCmBHUfrhO3xTSpWpYyJ0TXk8t+wccxO9HsoR8eDYk7wDd6np11MgtrepAFrcmHBu7T6dQS
ZxrVk2YA7xY6dnOQw5YpEkOC4RcuJWonclPd4nIIQUrLMxkOxEx4+xWAJDdKr7IH3xDDBPLhwLR2
LC2YNrHipiLizarHWFhyCUcOJ5sK9ERFbWO237GPGc7z1LJOOeuIGwu2hHGjOQGbe2bZ5XfgYiyr
fCu16m3AIukRipZXV3o3Bw9mEdDbtUQt7uO4arZd66ZA2oXdf5YOtXhk2i2FD0Yk6J6LYcLLEKBb
wg2KgwCnLgYXKn9kakz1OM+eUWn2121XD4egWDeXuVEZWuiqOiLoh+lKjRfVcVww/at2uCvsfH7u
Rt/DNLD0yjNd6+PLRZhANh39ZhlhhhVPx8qPORJCRY3zJwK4hdpkjnQL7NuM/NLPc+2TK+cEDaeP
11s4zbCZL8u4KtReG6zkgRnLaRdSZH8PjuLjf2EWT20M4xwvFRlfNTE4FNQDfNYwJ8ecrLfO2mAw
kHdrbXCDSA1Hl8KLxefZ71tMLeqh3hWx3R+VK4PIsNX/Zu48luNWtjX9RLiBhMe0HKpoRCeSoiYI
iZLgXSJhn74/qG/fVhXZrOAZdcQ+Z7JjMysTaZb5Td2urWwY9lMlhiAx4xHFOL+4m8naOdJOdFEo
e0TPFghDkjghfOj0GVksEigjnZ4WaiJgmS676hD1XlWaEdMMWzKxAUTuo4Z01mpyiC5c0EsEQR0B
9hgDyOiNwXmShX+HfBlSJ4PRbsFsNn/GUjqsA/nPvhOEvOVYN6sOUCYgzzp+NOc8KP2yOcyyetFF
eGlig33jFcYBgBbyN27BPV5mK81XVzXJ4cZxsssoFNYfJG0P4NGIZ9ENgY2/Q2+1X2leGtiRuEHP
gWvH50l1y+gZhV1k5JUhAEQouYtDfQfKfWXHlftFU+0uHGGArSzonwumY6YxGDhG8USkbsHKFHSn
zXgXeVO7jrxwp6f67dxxAdmRVREEDekP6M7ZSrjFpZ1ZXzHxix/jHuabqCP6UMBdg8gn+ifoag6J
4d1OOvc1mn4Vyj+eVq6EVfpPXT/ZqzIiug7n+iaW2SXvRLtqknbcNwb6N8Cz3OuSItrWoLm/6gZT
rXMWh078ONxnSsDIbeK9DF37oEl7CLQue2gIu1ZFGV9g3sR36dJu3Q+DsbfaAQyR2TyZpbHzUv7b
MEeKanDBdiqQt6spMx/amIOddkR5yOGJ+cV3my/CQtZ9yIfolT8/bSEMgzmNAQAhOfRb6Onl2Ibd
LRI6vgI/ml1J198VphJryCnAMfLWv8h8xsTADnRSFf905t44uHZjrxId0bcyH0KDj5psEe62N3rd
3unl8BAlGiRJ172ePKGuFUqKDyofx3at+cjxWrURbjuZ6V9zqhrmJs1BFrGP4cFvtc486F3UoUAu
NWCoKCEQjYIRrIM4UcNzUsxNzIAtuGM55dwwQJhXoW9+yQaVfzVLt0caRPQJf2/+6Ynst24VglJD
20aHEoonHc0WMyrlrLww3LW9RbLYes33zrez65G0ejMnPeqAZrZNm8VYU/lZus40Gg7+E0znb9xR
iJcko7+1EqMGEjmRxEHlWBeyuZnLQlt1WIFdu7lWXIHlMzaSCsO20Qbtt8njsBqArn+Z3eIPR+0K
1th9ijb7mpgOjxLCWNEclOMeKA4+kH1/bfTcvfKr4jFDa2XVmfixZwqJyaizBSkIVcFae1ZtvMVl
tXsqOr1Kt2GW1IdcG0ija/M57VCt5Db7Ey3WD5Xn78gx6LyNnn8DW7B6EIORX2SFX62KiXMSdWDS
aNNhu4GzKRwDee80Bt9ADGG/EsVQ/VqgCbdu1xPJRdpzb8XhZU4z4aub2fqui6J9krVcjI3s6aVH
VnkHgcUC2+MZK9ulE99WD02cmU+aHz/6TuJtQIyZF24zXtodjzVetsACwIbfuTEQZipG5Suon0MU
yvpL3tBT0QS7rgoRK9Wie/BK36sZ+alcVEgHqpAn1+3EdxEW/rfKSKE+aeaYf2eMgywzNI7bTn9t
sRvYDQS9w0qKetqzY9sgA6ZAiiSyHS8y8i+9Hg6PGcKGh1J05c9Mtwvz2kFjS27ZrqFPfSD03E0e
g+8ynVnsMgpYSCkbDX6D+gINJX9Czjdr7yx4AtmmdiQAHM8rvtspf2rsGnufRTK767BVuSbu99ZK
5Q8diGQ+AnKUP0WiO1+ErxwWNS2/5pXfOeuhlnmABS5F4omA/6YeWrpQktp4TFZhMKcRrOmWmrzY
Rf7Q7pVjjq/YjPQE1YgA4oTjXJSGlHvQPVWQ5PqMpFiq2osp7/Vpg43a8Nw30hhXxGn2bWMrTCq7
Li5ugQc9RBThVsPkFFddRiCxRukumml3akBxoVMkwdTR4AZF6idrjicyadPkG+5Wl5XcNGURo0Of
6HeqGimuOVFaPFJns18KobovUTHrzRoaz/RHTMO8aeepe6DEMiC05ZRYgwrf7pCZzJtyy+uEbgey
AZgtRsrQ0SupG1QQyAZeCl1N5bpHsuDOtEYl2L8zqDKVsb8hMoSptpn9FqejKurkGnVohTjp1Oj3
PQJR4dqimjtf2EvZFe0WEHZb/N/zhxbpomHVuWbr8riNfrXW6L+CB5xby+DC9mB4QFPzKaARvILC
LoGvgmsurZWacajd2TVVfeD2LQwVEjFaczQC0qs5RIV2O1ux8jdThjDxJd4t+XImiuIwtK3V73Ce
hC1i1Yn8MyofGboxGVonKO2etKKNBoMcdhT+WnMqcVOPJajTqeqHcg0xo/1mtDL+3kSCeFKkU5mv
jLAYKc6SfCHBPhnFfVL1VUkGPGQooZoRgunKo1AFrB385arRGw3oah0ijudA0jc2tt76L1WRSiTF
jWF81kKny/eWSuY7uNa1yYPrg9Bs7V6hY23Ymjz0pZ36q1jDInmXeblNd2Eg6t+ZSZc5G6fXc1Sg
ZE6U0nZxdWtaxfwqaqfu11Mde/khGWpL3+l2nAW5OwJmHb0svZ6Q9xFb1cT2dztOB20Nz2nOD5Rx
QVYmsTSQgG2QYVixn/R8bXup2289vTdN/q1b/5xau762YIZX64iVBsIPgpyLrw6zapW3tfqZJSG1
KC+zk8d5qoEBW05HdDPqfbmshm1x7cxUcdBQ565YjTWa7Rvgf7NB4hFOOA43TX9nF4U3EHk31Gj4
Eem8dofcvakEddJt2WDDumLWCxYGQRztkVKivBvMTmjsCCrWbN2knnbunCZBSBG9pgZMAQLsqNk9
N2hUjGxofVRL+FHR+1Vora+Toil7pG61Ntl79AYenakEiu9nWTqvqraYv1UNe2VFFm8uTLTMfp2x
7863uVTGTU094DeHDkwpWnOAGebKiC+yTspp40JjmNdeYSlvo1DI/KqFlnVRGb24KtzW4+XWzDgH
M1t7z42EQQADDsiw31bDoXaK6rtP/W8d1u3zMCUgsbLGDeV6oC7irkKjnl6cwa73kaPoCQG4j8VG
hhWY/okvV28IuKk3pX3SfZktA9A0mmj03sdhKUmVXeTYW6I2SrR2XiXWSu8Tx9igzDr/pK0eX1MP
C38hCWDAdgG40a2MJvLFKofjxl01TpT3jT6fXmzP7H/CIxvAC48lVCIkEho+6rz0FbJ5TPT1iIS/
XEF9m0E/65oHJIunVd/1wyjEtvZz95UI0cG3WrnFHUDfDCxb29TVKiv94R4BdBuClNX0Dlet0+96
0+2rPeDulk0JsSQHiA35aSUiS3duneXOCsIszfN1nGSkyk1cQKMxxwHOTe+PBUUIUQkeWnwbvW2r
a+lzJ1OjuHCoEX7LKeveNw4CzxursY0b/NM96BMRLL51pCO/TFl3lkSqoR/7uyTudCD3nbtAwyfV
vmLghoJ+mC7j5qzvyvU6jmE4uZA1jFpLqj2KRqXY+mY/V+sWL9ArnnSiyA6tNYsEm/dlpSHC97u1
XQX9xBA5+WHiVPV+6FOBEXRr/EFmxIKIJYau+43iumMfZDza40XoJ+5eywZ/3rDrbVL5dOz+yLxt
ul1f1pBaRqRwhlVu6s2tlI3+jUpw95OTDbDDmzBugElCq6xzZZeSGU1JdENalVynowfi3ecB4trK
RPnVK7XqW8w9IlboGiMaEdV68YtydjitbeQVBEFem11mBVDHddRlBErUXgCHoMzOBsEtp7qpcs/M
N4ZWU9wIO/zZoGXV40/HHW3UPpO6n1eKTnu9jiwx3yMBTnPHyEcEyJvZdBtqvDq4KEFS+iczU/UU
h5F8xJy5SLiNY2iShRE7X6sk5FFMOObPMk1Eta4GJ0lWkaHhiKV6Snkrt66jl9xweedMLaWE0Iy1
ZQQK9uqNnUbsvFqmqGiiUtnpyELN3gviA9YrtNQSfI1ZzsO6KilHrXjF4UjJeULHI/f71gwQ0neK
nW2FA0maFf2AmWHLXQmW7gpHUxkGSLZ4ByaEgH1tm/1vHH+ahygb2HAD/e3fxHS9vjYmWHuravK8
H9T2/SuHUgz6smXlQy3px0kH/2/r5Z5AJKKoX0cgur3Gb3a5N4jAHTzCn0FoiJ2jZNXQc6l07XmG
DyI2ND7AyNtL/ycwcptsohSVQyeh76bFhsPLko1DRd/caKrj4EIXaBe+Tr4QoJBzB91j4vHyOA+W
/NZbkf3K7iqn9SSUfC7JZe7LsOGlGZJq5vB59XA56smI0qdLT3ELF3F0LuwG5gZOClFxI5XHhZPZ
SszUJD0KTmOk2GH+gLPnbeKNS12lV9FrreLmWz9A5oX+agzzzhENSbOMK0gbtjmqZyt1deoWgqTv
NqIbPPzI6iZ6oizIQiARNU1biHn+a5STFjy0VuulvKwVJeNBGvqw7X3M1TdpK6Sxq2DytkGUuhZC
QmiGm7umD5tkjb46sba0eh7WqjQjc+fJ1nohPRwxnM6m3rmOm0SU/cpPxqTdStqb9a7IXJDmpcgn
Ig2HCiVBd8okZd4M+eWEfwoq7j3Z0Y3fiPZnL+Lc3vnwTb/RTmiqnVSwXbYRnbOG0hNv2YFHYnLZ
5xiRXpAXlzbVGIYlWeANodthzsVWsTu+N7FRzxsFyYOcpY1oUTZGS/iUNMZw7cY2ljOExJFYzTHF
VsJlPD9vJ6djBskgQgVrb8y/Do1wvxUKAcndUKAmufSD6U6wmk25Bw+snv0CmbirzECZd1saC+F6
qqsShqkNg3FFSbO3N3PKRXogEzVCTF1Q0N4A0hVsisEbq5sQfscvBW1/uC8cbfZ3LbTbZAd5Xntx
jNgbd5ZhEapRc0Wvn8LNpO0cttbPOK+sZ8FDqBFDSie6pwHAOW/TyvW/QtHziPJHgzgh0eP5ptAn
eNSeF7qQWNkZ3apQoY1Qrk1JemMp2D5rR5fWAZBncoF6PQwsg919Ecb+/DMyDGVuaI7YjxLGZr0r
62KS8J0lpSGSQx2BfoV1yaqxhxzCFyE0z1Fkx5eyjtv0huW1xdpUFIaHiq7oavCE+F40sZetIdFT
j6hGaf4g+NRpjxZqWepIq6CaoKN82ww2FcIw8kmcIUBF9LQ9a6rXaW6EXCj0WQ/EAO28xrTMg16W
tWG5MiMnN9ZERMZlmuvauGFG9VWZa43HZkyzh4g3xEXydaAwQ7dYeKuGQrnYSV+EAamB76ziKXHu
TR94KxTfXD72qNmHm2ZujdcopvhCtj+Xu49RFm/gP8AqSIPAJ+PKB0vlBKxiC8128NAmW+sG+8XR
u+k5a9T4LD3yiSLRYV99POAp4pKSJ0azeJOiJ+dCDziB/xQ0rKSraWpvhaLDoEGpmN41esY1TV8a
il8MSgUcbEHqEySlSZWm7HI46R//jDc4Fn7GIghqoOIHputUgtRcmBQ027u9Xov+K7tc29QdRF3q
eOUZ2Yg3qKO/Gqc+Q4GoB866/JR/AE+FNJ1FxEztXat02lWkwvSO2l++/+yMcBWHFUR9nLQMCPjx
ME5TFdogdLXvIentPF3DHNxpi6BPkviMDfbbxWMoRJ/A6S26v6dihNywih5qova6QseLrqvx2CYI
1DvQtp4+npVYfvYRBojVM4ir8C8A5GScTiuzG9dNjEntMz+zUeYBOjqMbbtrwHIx4oAoNcWz8tKd
7IkKvD1vDNG3F9Ko3YePf8rbo8IvsbAcNfk9BL4n3zGvQQnQAO72RZEedLv6HVfDC9ri0a7W/4Mt
Yzo+Ol4muC4U2o6/JS3TOUJgQ+3hH6f7hXG31wpbnGF6vLcxgU3C63FsodunAs7SIhhTqVTUoUBO
cci6S7cU8sxc3ls2nOuBcNkQIHBIPp5LnKbEPF2s9tMIWy+Qma+1t3NmgxUSNWHOpWYPNHo//lan
OxTAJqjuRSLGMW2bvXo8qFPrpJ/1qAekM+qPazuglSknxdm2nrTw5ePBToUyqUUs8DsgqihlYiJ0
KjTmdbA+Pa8dAxp+xY+ybRFaB3uSbkE/6wdfhxg6AnV/NNrWfq2jgUCucMx9WGbptjTH+sogdLw/
86NOD87fH0WEyj2LRg7Mk+Ml8HSgjpRixiCaPGfd5lI+wGamwm/M05okot5CJu5vrAoMCHL89k6V
TbjrpuTcEX7nW5hoq3PLctnScDx9YuB9uzbqKGiTtVEgkrD6A/95uEPYyLn9eNKnO5o5L44ZgH7h
ogmmfjzncXLLAXjbHHh0N9ZV2xmHHLbiGSLRexPiQ6M+xAWou97J5hoU3Rlr9scgcXQqkT3CxYRd
hT9FYMuRXj+D0H1vuGWwhUFkgbw8GS4zZqCIop+COQTVDwESDJs5X2Modk568p3lg97ncb+BlAX0
vBzlf14q1IBKzZ0REDW8HiyLqVMCEMU51bp35oMGMoeSZ8oH831yuRWCsJ9MVAWWyoc/0km9vR/p
4y+nonX46f3gINILjJpbwHVPyVfmMNAgs2it6pY+Y3k3fzOL6qxCPavy7wvFpkMmFw4itAgQ4qcY
XFxhSqIXvw2auf6dJqW/nSz1SWPT5YrBm40/zoaDwHCqPWUrYwIK6LbBrFHgLC0rvihzX56JId7Z
AEDZXJcgBXQ25/V4A3hUh6A4Yj8OLi7dzOjOXHBHW7uPv8o7G8AD2oAdkYkuKG3041EQcmlrTcZT
0E6VcZeIQiIcaTjaVQpu4JM+MsvCeSa2AWijG0Cl/zKA/tnTZql0GOFyDAjke0pI4A/x18PkdLyI
uql/yNCqGc48ee8s40JOg5ewuGqz1Y8nyO7OJLCTER0OZ/oi4mII0snyPmlZ83dq8LIEcrwL+fXU
x3hOqoKiL23cfjEUuKtpPjm7vtVL/ZOg72UN+Z8Bq5DnDX7G8Xyqwqdw4YdD4Dpj/33QbfVLkBm+
Jr07n6GQv90bAvKcCaED2XKow0v68M/norhNEZBiaFB4GEKaJm5efanqoKqpTn28Dd9+JZKQhQEG
nwlVWvvksWj8cOxphiH5MzhpvtJBz+bQ/39/PMrbCRk6sdUiG6dbRMsnRyrxAZg07iSwZ9PToKjK
8dJoHAeRgaJ9/k+G4pLgykOk8FTOV40dhnmhLQJLq7uNnxT0h4es37hmZp9Zu+WIHt95zAp9Og9K
DtLJunn8mShcdLGO7lhQIV636nrRjRvfzY0fMgaDvkUY9ms5g1sI6VOcuT3efjaSAE4zMo9LYnCq
1gx23kmRaBaBxI/0wZ/DidKVbnz6JgReyUPoLykbdbKTfUjHU8daKXKDgiLQvpzd8MpAS+zMMr4z
l+VCXygxf1PDk1Gs0QE1kceMYof9xsgytdUhEXw6KuL5I/q2CASJUPWT4wu0lM816i4rloRAfQcH
hbA+TqfPMl9c28TbACgboQNP4qkmPnjevKUjqwdx66cbiWzfxhpNBK6yrPz09+HhoGZhoD2wPIun
V+xQ9W5pTfbS9sWwGFflnd4hL/PxiXr7faxFV5eX3SR5MU5PFJ33Gr1naQfW0pWMJsjEgH2NT+8C
mFCLDdHiWcCTcfJ9hF6AtPOVHXQiHRAXr3+FMbqKH0/l7T1EsWXRvUXFYeGWnTy6WrbYqfmlHQBY
VTe4OnhXJtazZCI5RnYfj/XOskGnXTh7XHsc0ZOPg+5VTTPGtQJ8T2pAZUQuyUaaZv/pjY3aEdRk
3lpKA7zyx7dQ0qOclaL9H2D6Pq1m1wbDBcb0zOdZ/srxXUdgB7wEFQyXTp1z8k6YUdFRDqmZzeTZ
l62lRZSpY31NL6/cV/r4SYFZXtrFVx7damcJJ8ncjmdlSmnBUdGtQOOVhKDjzXsa+OGZb/R2Vmh2
2/DTMMAi5jlNYrjWeP/8FDynLKvkMCBFUa4B34T6GqT91G9BnaKs9/HGWH768VJSaUNllj3GHcFM
j6dWGF3v0Xy3A2NEM/I+a+eOUl/XucXewiuCEnYkIZrnoQmdzaOebt0Wc9WfU4hfvtjpzyBAM9CA
sBcm4skX7XLHA61T20EBRf8CqJa4sbUq3E3ZON5Zoh9vGhObpo/n/vZQUIiAcMIhx32aitbx3NEl
pqWa5XaQwkBc20DR1wITqe3Ho5zqxrKmHsrWnAtOBqmwtfyMfwKouWy1tEn0NkjkAGZTunaNtGE2
Luye0gu/IBSaeWstsUJrkyT0jwLwDdnrJD1NHGIXuOCKqrM2IcNo9xLSfQXvvVbuaB2mYlRPSiXj
uJ4zy4m2trnwZfxoKI21RMGDPjTSp/1BUHvtzuzXt98MMiCPF/9QSiUTPp5XptrGTntLwQVs5QZa
wWVUEFGP7qQfSL29dRdNyZlg9O0ZYUw8KInkF66qZRyPOSWLbT0kzsAv0vmeWF5bl/rk/xCF1//y
ZGeeyRveGY8gkc9GnYSK3JvxsB6LjUlrg46cf9PBDNshnKttJ922Lzzgkw8fb5a3W5KHgBkyOSpz
9EaP5+e7YdFxU7dBS2r8TPNaHmq3Pmdn8nZWkIt5ehZJGQEB92TjE81DDtVydmQj1Z+8jHQE4cro
S0hotEkix/p0aEDJmICKN044FqWM41l1bk/rN9RlkFS6cwHTBSq/HUXnyjJvF89HAdwkokfNnVbG
ybRyKvhzkgwysNWYP49QadaZF6Vnbsw3ozgGmQPi+xTQPIKEky2IsOSYGcC1A72tokuiFYolUjiH
jzfCm+CAUYh2qTAg5mTRFzleMng4S8u37QN6p/kealy8970E/EzeO8HHQ703IZoUXAHkrQ6sh+Oh
8jmSjoiNPhhD23jMClc/oB5bbT4/Cl5igLLxZiKMP90DLeBYuJ19EOogu7yut57GppCfdCHidkBg
wDaoayJ0S4HhJHIDx9K5teZ1AeAfaztGiH3kY1h+sk7/dxSybopUizSAONkDGIx0Y9nnfeBEFWVa
3No2ngLb8Pklc8kPLMYx0B0/+TBOVSIAjnx7IKiY3GRO2+w9Ip8zwdR7n59tjP8fV/jSgDv+/JM1
gZEENU4dOG6AasnWuImSMd99PJl3NvTyuNtLcLOEU8vP+OcVDGfMRqwxQdQUAdLqAjyNAT9aTmAW
Ereoz4z2zqSW8hxeEmxrSjEnx6dS4SwAJXbBbHrRtQZ2Z5eO7ngm2l0i9KOohSo+bTeqc6BLFyeO
4zmZOhwhr6i6ANlUke4iMxbpNi7Kurweo8q4zSO9d6+HttedtZHZdfT5k7tk+9SZYILYlnOypmUP
EWmAQR50sq6+oJDcU2E/6/f5t5x9Ok1QZ47gRfr77h5PE/r0ODoT06xyM70wIit5ykpNdLs5lvFd
bKACHdle/K1COGIrZehv7Szxz6z1spYnP4LavUNxiDIT0f3Jwe57vM8KJxkCG5FgdFjbagdmLjwY
IxwkcA3NcOvCdxnOnI53tu1SkiImpX7DS3lyOph3yPH0+6As++gqg1+10e1eu1awlv6DoZA0Ib3l
owIDOcky7AJx01bqfRDb9K8AuQzt6wSF9apFNPVc7Pveci6mYXxPdg5uecfftJyymhaT6IPG99L9
zGt8VcoJfQJDiXpXJw0futXzXx9fAu8cS7YRpbClTCR4RI9H9YB0op3R95QtC3GXht2wLXHX/vzt
vCTVviCx1qlMnSykm0WjiSfcEKhsAHJU6+1lDD/6zOdavvzphuQ48M4QIS535/FcOAtdkknJGzA2
055wwUN+UJMGMqQ1APFNiVfIn88vH8AdPK3o8WMSdjKx0ZwaaERzH2AMnqFwBZoVkoHz7T8ZhSib
AcitT/VnFO0GpA54qSdoxgd/tppNlOfRmbTova1As+l/RjmpfiSFxHtZ0NioQ9zQK2KddTcY/ubj
ubw9vqaOhpG9XF00HU63AuzyUdV2gsxCiP8JjDTs3FMXHXkTpt6nhwLrQQ2WJB4m8GnTKV98C2Vj
9oFE6Q7crreZSpQMsij7dDGHXqBF8xZBO4Om5ynsoc4K1ejZyAdScQaltlMHHXDEmaD97eOGKiNH
yFiaaRzYkxsil5PdumGG1Ms4OxYQT0kJG0IsOrZQHMtvXqjfhkUfQtDIq+HMYr7dHSbB6F/FWhIU
Xp7jw+UVuL2GMdGC28KejjSUGjrkus/swTdQFtSAjoY5ud3TyaBDiKRngJiyRTcynSCVUeLpCrwy
oii1t0XmIw0vVbGKMSOAQQOweEY94+XjzfPefBf8E7cW9svEScfzTWTEDk7CLsiQM17BO7fufGxh
Hz8e5e2lTxoG7YwMibCSDsjxKF49+lLPpi6gqDNk4Lo0FA6mxhteeGLGy3TSem8rbcDLZx7vd6YH
BACXpiXtXPbU8cCtLAvlmZ0K+iFqbhyFna9pZu6ZHbss0vGNDH6YJh+zA5jEpXw8iuYAzvelVIGs
oxpKM7ycprDaAPT/uVTzvaFoa4DRo3xGF+lkKJXP1tBnXP4oWMFX0BTy6C3Yf9kL77MlD4pHNC2B
HLGE4PNOzmHoy76j8NYHOOZcJxlAe20UvyviTaTHjO3HO+SdD0UFH8AB8c7i7778+3+i9AHIJPUb
owvGrKp3eVjDh2q6uH36eJh37haaloRTS8ZBrfjk3EHmQtDfIkubZgMlgDRutyBonY3Va9ZzPEUk
iLXbX+AhlpxpnL4zQdtB4ZiyMRUWerXHE6Tc7pQ+lIIAsY562xfl9GKmKbJOH0/wnf1Bdgh4k2Wk
33aaVOX5DBgOJbcAjv+UHAwNRPXWgHndbCp4Pd8/Hm1ZrpONT8MPcBpXx9+zfTwptBz9PociE7SR
WaxbOctm7brNhJr9X6Q8gv6he2aGb8ekEr4047izaAqfAuJKo001n65m0EvgopR9JCqS3q9qbIcL
a8zOuS2//W4ExaAg0HED8gd+5HiK+Hl4smkoNsZ2Td1qdiuMQyZ38/FCvpPq2A5PK7UBwn363SfD
oCc/St0l1fG9LEDt7Ic+ynSNyMHvKHK21pD8xHgbOiJ530JF/3Q+t4xOOXXZOQBxTka3NS0agIVx
P8OB/CN9o71ChWl6/niS7y0lHWkcbUls6A8ur8Q/ZxwxJygXPUcgpWu7dnCu3rYWiPfPj4LbJlcW
NTlq+idvTdmqqsXwj7loZnSJqIS/zwdx5m5cFuR443OYiYOQ2aOWSe/keCqD9JNUlYUMgA3E6yat
7F9tmo+7MLXSu4/n885+ZyhSF4JIPs9pYSlRem67aScDzFqSdl1nY/EVF2Dd3NtG794Xjax/fDzi
u5PDZm5RLDQpP5/shqTVx4q+MEL7tZs++AlqHZALugmLSoyN1Jmt/85oXB80tzxK+dRpT0YTUHjn
Qm/bQFq23I469qVOWmFb0Zrpp99pWrdEdfRw+YeA5/ir1QhWeIjPySBVnQVkT6SPAEPHgwrxhft4
Dd9GPCDaeKGRLF7O1Wkjt8M8q9RG6ve92/uYKBao9d/ip9IlOxhHTXpTjob+a9DDfD6DyH7nKqFA
SCdUJ+5n35zKfjeNSJsIm+NAuLW81fWmuxrwKteekj6L1pCgnA1aTfW6afsNPOTo00kwwyM3vgy9
BJbLE/zPKTdiYch8RvUKOdF4O7WhHiRxeubhebtplkEcDzIJNzwp1vEgigZ93Dod0hsxrULsN5ER
Sn041c255ujbS4uRKI6g/Mr/oyV7PJLwBijqzoyIF3JZu6il6t5gKHHmUXtvPgSO5HCcdeqGb65G
7FOymvBnMsRCpFxoimnrr/20T89cXe9MCBgwXREKyCjDn5YPpKm1RuPyfoKuyr4nSWcf+iEvtn/3
/6fkjf+fthhHVhof2mws4/2P68b/JwYayxb4QN74R4rrXat+HLtuLP/R/xY4du3/wmKVh4MyFOkC
ldz/I3DsIHBMeEjBZokAcNPm0/23g4Yl/gvkiQ5SkkogL7THn/tvBw3T+S9yD6rBnAZyK/7iZxSO
l+38fx82wqml9wMak8Y8zSZCn+PtbtmJhzWZ6QeWN6LiF/b1o2rb4TmkfHjtdppxpdJG3AEXOVc5
B95yfAoYnDIvoT8a7wYB5ZvkBoVjHX75KAIDh4s91pL1I3N2u0vkJEKxC/W53IagCaaNEzqq3+V1
eImRKUoM85S/thI2YdXp5l3nzUPgjb775ONM+KD7XgvrrBxMGt927MFrS6K7uPKN/WCY/R3SYkW5
6mxbik2srBjh0XnsbwVqkT/DkLszzQEp4+8bXtXeXKw61BIwemox04zlTwd5h/2IZOJuoYz8GCmM
UfBRA4SuHpu9lUSJHB23sRjSCx9NKm1E+hE2P7T3fpGai1sreehVaF6Olpf8IXrJ1UFFhUCefIhk
tWmNrrizVAV9Ef2zq3oIo2uhSaC/qkfpB8WP+sZMRzjeeVc3r/4w1w9ZRXFq04kmfq0gen9r0qjc
upB1Nl4r/GhtKaxjKZ5bXbTFJrwXm5oL/VEb+vablQ8oCWb5vKhDcQsVqyjU8TUb3TRbbKSKJ/x0
0MWDJA4J2B2yrTsV3rVXjeXBxW9023Oh7iN0mzb456p1LSdtn1VZejt5WQX4MUp2ha6nf+Cqatuy
i0EihKk0V1ZkdPC1XeMazp+2oRY5Xgs/rL/mbqLthlmX+yzMMoh8yPllLWJWTYVhyGoYxhdloyKC
qGZf/BqzMf82h5G4nPTOwuQw6ndTajZPVoc4m2n30SO8K0heyRwR2IB3XY0ihXlLaTxbZRALfxGp
2jehJTF2mzF0wdWlTiBsVtEm1yhSrlJdXmhAab7UixnClIfjxusMtUvqpP2hPH+DBt4XX5dbXH3n
dYlozR5yR3sgxmvuVG2YN6VocHmLeI/zGpdk09cucrfK1s2MB1Jc6uqy1Aprh5CFdkjLXDyRWrYr
uzJVUCWih4GoF98zS7l3rTtNf4rERKLByqbkoUbabF63ydRBbLfUphZTfzWjUt1dlJU+vbiZmlc6
wnvuKkFcCAUQW81b0wyLXVFG9QHFkwOiBq8wQ0N0XOtqw8H42XCJYKw4pWvTRHDE6qFjC226tR3N
+2166jpGA1IJv9raPY5MNlAFu6XkEvXwbGaWLGxgCUO+zDZUS+zLZhRbETkyiOPwQkXivm4tRMaK
Gey/dejGENBR3V2lflvsyqJcz3Av/cxAnXJq+ufBELDxjVeJ687G1KPfmnhoag1dI/iSC24Fyund
mCdPlZq+SkdehIn5FZW5B8R07o242acdUo34sXrpEDhdcm2iyhaGIxq3KeiAQnGYshIx0kh+LUss
U9PhSbpouSEHAJIVwfcsEmCTHiffhvXZ/4xN62ucGd+neFLXDhooN4hLh+vEVuZta6S/pjhKopUa
xy+10v4Xe2eyIzlypd1XaWhPgfMAtP4F6fTZYx4yY0NEZmRyptE4Gcmn7+OS0FUVqFLi3/dCC0FQ
hjudNJrd+91zzuXiHieUYkZv7G2V0fr8Qb6pCCtbO7YUDiF3p9dhzy5yq/5JD+DfcQmspOEmHOFP
2a1/RtQKqbronuylOovADi19jjPFUCGqHl2CFcqRt/Z2lkddNlgxhJDvlesWCAvd4UJXIjtUoi73
YCWe7DJxjt0M8AKQhPxuZRpj2UyOb2fD2ZTlAkJIfAGb4v/QAkvbu51zLJR6Uk5uxyTAYTg5E5yx
Kn01Z+h9/RREIFpgNGTHqV5Du3hVYhh2rjHGAghGVLJ+gmSDdPLmTA0sXAtDWFn8aEz5AJeojYaA
1X5wbxZVdcz0pWBw62fiTk+Zf4Pz96mwoNjUZfORwHKAzQljBajXhQ5CaA8GiNxRPXg1hDS3Zgh5
jAxp+5Hv5McK0C5x5bdV6LfzrF/YIYP0mM7Au7TL5KopXvL2nh93M3f+PpsAEuuzlzEf1T+ARNwU
ugftRlA1crNYgIMLsS+DWMwvsnNwbhgRL1BqIMGchaNcb0xWKlWIe3OFrKwJyH0mJUjPzb+kufvF
bIFsBPxWeQcoi8m3PGjuoRzdlp1xb4wEZ3W/OHYu4khdC86F1l+9qROEhhbsajrnVLDy28LSbnmo
H0mLMmrGv5a6LqjW4GCUsKAhJ8CYnZuoX01G1CfndvJB8CFivVXTdG618WurmpvEd5CXpO+DlUdA
UOaI6Wtvt+j5afVRqktmWjhtX4zFAwfcuQ/pOJ6o0t00K3GrQntxrOZsKC0sMnsNs3q6L3lZuIao
Nrq3xH026GgYrYNKASAMawBDASAKGtGK838zz/vBeYajAi1I88BJzCOt3E7i7EqDZD8Y3Xmuncvc
usXObn/wfGUIw3MrWq3ZOyXD2EROWpRxxgJ/NtJKRsWiG4x2zE9Zq+wNJnPEoMLUm7tGDPPTirv2
2Lj2Q8U4PjhuW4eNyF9bC2vZBMiKuekVd49WB9zfOq9Bj5s1Hfx9seowpoSbRDMbjWOuNwslgMwI
+3GJB+u9ZX5gs9hMlzjIdqMgABog86Q85b528dJF48bBOYuhuNlOpUwftZw1hlP9vL5P3viQiPrF
GNzb1aqtl9mrZv+MRfjZp0kFsQiqixeStyYAxpWqHBRaxZZmXBDWxXzxrfMgX/wWTelk8zP1Wn5X
69dnmli+WG7stNqoxnjxNO/Zhgq0TqT/Arv4atYU0pIkK+Hf0wTw5qa+Ha6la2X1b57b3a1zkoUN
c+9L5x7TlTfSauw9Y3jxZQJhMi3ex25l1TL97UBkGY12E3peeSUaNDLsnImFs7U/psZ7ZqKbKX0H
NE7fVt+8uooA8cDFrAsZ9cN8WLUu5YaSbLdSQGSpeWg1d9/I/K4v28esyJ4rTEqJhsLRyzAbQKDz
nOqm6R5Hvd9Xc7GZa/B0EHSqrHlaMJOHBj0+7pRgB671WDqZ5D0mjwWlFhhuDtvb9msAK21KxMHs
9C0gv4xro38BgL4pcwHFevhZJO0lGOSxs+td0AVf5yJ/aDWNr+XHRuE40NCGB0tULUxYaUdZm78B
BOhDYTM952reMfWWkwFvt6+vKMWBOx8nZrITur6XWeJG3WpELWb1dZ6RhOcbmHsO0rnm3M9Jt/G0
ZI1abtTQVod8zmQsC3ku/BFWFiuYK5E4uiAiQql1d0AbvnX6wK9lNzk1nG7ckAMFV7DMgNXnx7Qj
o2kqKgCt7m79sT2Vmh7lo2u+pI53FUnnD8U0TFcBaLvHKsmnFgAN4J2Gppr2k45FVs+lvbWZYUGD
qw8RboB0R2vgeXZAGLoVKuMR1LEzxgbN/B3QekC3pgFcyk9R+faGuc9rzHUme++4XrIvNP93WVUd
taq5tzO2ZIoVJRwH7y3oahx7c7ZxF8CRaQvUTWN7gRw3l1u6vFzkPP1G+wrVQsVKSWgqxrunR7TP
X3At3ifrCpzZURvhSU7Uicu1l8mPuXU2Wr3cC4J7EGg8bVdpALQXkws8syZSMmFtgiL3pe7z/Kgs
NuDcW5D2l/6lZuu2T1P/kORAmKau2+otmu5MiAh36k8jKEBfN91LeWWte+YLZZJ9mpCqhg07w5WO
hutN6QLulxmQ9yLwbufKj4TIygN0SBnSHL3AY/Bxp7dvBF2wTps4CfSO2rogOIlQCjKFqO0xSgXQ
ZRBD9+uQvxQDFg4WarSQkePKCLEui673iihBsrRN1o7YTLmphL7v5/KZEc88spCQQ7212VsNL261
XGzax9Jd95U3vaJEvbql7swx2OdyflZYAexC24nB+VjcU5r2BYNmC2B0tZ7WaT7llv5D9v60uQoM
2JudzGT4avVsc4K1PoEWUhGRPHTHctpbvdO/t2MSex2fYZImHdBueWskCEFVrO981ndfQcLt9Rvk
UNCBYIaEpqXBOmumb35d3VtLdu56KLUaS+amcJ0WVomDmMzoLK6NZ+ZHbTU2eNUPg22cc10Pm0IS
c53PmK2BAMv0qXGXbEe3fg5LvM5Z18lQ2csFNhFAqsCIU3zDbKZHEEUsrqm96a0HOpnHzkNP4Obr
FiJMZsduybKjdy4LffFkQfSLCLJvVsf6SVQEMtDEVGMWu+bypOnuEiM03Vkif+kslAilZF/PkjsO
5Wbs5RTa2rBV1177CKj7qbJSvdn0lYPRkhar2KuA5zoss5EDY+1/Cby6PxjZCJnOH9RWAH44gOZz
7yXb7ribvQ4UJmjxg74kzUHPvHpr5nm6wzVi/WgHxwQznS20U5S37huR7r0MuQNeZzTd82yExqwn
twXzs5JdDBVnIL26dszsIPnuVK71hWgSpCK2GfBi2jbJ7zhRgT1tZskploxfGlUN5IvoOsr35GJP
2qqp4mQZzIb1o+SkwZqRG1XIrqH7qdzxep7IFAxKvPcHYWsyVm2LwtqRnXY7A/b8ECoRp0nk2l5D
DxiXU6EOaljHvVzhsXmjC8JrbsoewedcPVDssFB2zmwbhWzcL4B1EdaVLpxd7NZi42a6vyUR5G0X
z5cfDmv9Weh4cYlumMmz28npu8l82dEfyvYLfA8XrC2kxlCvlvkIq2Iqo8zzROQpo9mbeZM8FoPw
t3mgWftRT7MPcwYIDkC/Q9Rsaar29zncbBa0AEMiqdf551Bm2i20FxOWV3Kc50XFImiu1A5n5QUa
gOz3p4VNeT/o7M9Ge75jZzEGUScy+ya9GtlCjjDOcS7RsmQu++ShdK1IGtDoBzOwX5TUjHdh8Tsw
XftjbQLvEXb5EJt9SR5WzunNYFmHKitf/FxvodLk+g7ABrwn6QsztkQmLlqg5l0nR5/DFjoewF3X
OoMW7BXBbu5f4WqPAxynIEok8gaDc+YClixwjkk7msDjPKt7zgM/+6HWaXor3BksqlNP265e2D3b
UrusY61d9ATQaJeo4ZgFhgAjuuZhwHl/N09Z9l6xuEsOYgtbt3WqvP3ke+Ud2NfiYAinPwVjOm8X
lYFuoxMZTgbqYwVxF16vI15lWqt3tx9e+5lHQKhTyrFq13TWlZScuvk3Ha09IHsGUEsOTiNsMBtR
SrSUHQaHeSKTNNtj8d3ORHGyha3UlY7Ms0+qGnmHB9zHKpI7Vx/XiBpEe5z6SV6k7ZYbmu23fOz5
qXAbd9cZg9xC9+ii3nVupMWxTvQ6KgNzvhma0eUJ15S379NpOAlXie0KuPObZmvVhrADwcfJmHe8
bKp7OaXJ14KA0MFN2ezzH/OhRyhwkaCiOToXYKYDVpJ9x7RPEQ6uLPRocTNEq0vvcQzznJu5VPUS
Woldb+ngQXMBUB8J5C6hgLvyo86d4iunCf9jTCFBLolKzqK1ZSjTDFQQivKnRHkwfkvHu7UH5ceZ
D7i0tYY+tqdyiVYaAxqLhEGui9PlEc9ufgv0kQV8dvpt183Fqx0MzR3a+foWdzZZRLvQ4VJ46r7s
1XTOvHV9Kw1eem42OveZ4S87szSWkz0F420glvWNV4XNJtlv3E0p7DFWGTxTXqdVfmknelChu4rm
Y+xbdpNsX88tRK07J2ixbPSW+SwNdnWZObQnGmDLk+71vHA49MGnC5jtj6YVsBhdXHO75kkfCb2f
ThxciKt5rXsbuFkLRE9bN7WDVdBfdfOpbbIK67gotlJ3+hhqa7EfAbJvpkKOIhp0o33XeK43vFX1
uGckf5N6/NNgx5Krrz7B1K3XrwtizxPABCs2HC05eeYAdrd+dKWX74IE9r7ns78wcwo63Vjbj6vX
T5HpZNRKmcDikCxS/kS6Dl/IE41hMAX5qRPNcO2A2UcjASOmOYXPEdJnL0bVcjGeEk0PJBvp2dgb
yh/vNAajX9K5c86wZJmApU1n7FfR+5uJGIkbNRDASIo4lFCY1Zu/NlCU5XZK069Wndfs/Y1aO69G
iWSmaXC/7XKe30c8QnWsKzBfg6obc086jwhGOaYYPHT0lk91J8pnxlWRqixBUN1KZ2lQ9OTXYyFA
pVDNksqA0cp7mBk+lQX+d5DkV6t7kHUnTzkOWN25fauoAL6YIK5N+LVroTkhU7D9nvckOqaqvDgB
bguoP7jo8kZVm97N3Fvb6UcY9SBZfU2oaDA7u9/X0tXiyjO27phwIgwEutAKItDFlrOiSsCexTFz
2kRTVk3afnK1Q51Z1+2/ntwZSJi25bQ2ZNv8grt90J8mq/tB0B4q6tDm3zOT8L2AFSBwDFEXxajc
aVYM/byhcqZRnVi5y+IRZcBwbP1cOyKKHvSIVRLoqa8FVx4SdV0c9FU+v3gBBqlNkrJ8UyvpeByU
gZjKHjmLkvYF3bm4CNL8KhXvfZFV3xKDMmhcQB7bT0FKM3bJh4QzogryfVZWwRMUrnU7zF6f3zX6
HFCS8lJCoZ0nWRunZeTEV2GcO9hAN9i6pj32VCdPx5izs8UvPqud0hbnLitMH243/zw4hnE8NySL
tspjw8mkcADylTJ4se+mNHhxZenhhbKM7Uqd3WVWUM6sLm07HVenqdkM25mUHMRFYsaMSJgn7CLd
fkaFh7e7UTvUF/bb1T7/1damEWet0RzttXDMqMUBQYUSNfhHaoz9YW6M5Bb4qf2isbG5dXrGAsOc
f5+kXu4felHwRjDa1npmEi2HoyPX/Onq7t6pjG45Eo7Cjarr/VUVsOwhmu2MxrAPoGx5Nyyt04Ha
R91Fg0iHaQYo8bZbW+2SN+78nTC/Sb1rFY/53Ap/g9nEvBnbRt2lS21uGuX1UPzrUmALrzozuqJa
AjDOZfYkCcaQyKzGZyhZ2mFh0LsPfcqwX/xi/EinBZbjKAiVREsRt2rjnjXNjIyCIZKpuUvStN1r
mLTiAJ75YTHIu1zJ1jOpGjbeWknpPtFvSrf1TvaMEpLqTN6dZWeYp2TsgXFptH5D7gkR6XJGqVZQ
OWK5+0jHllK2MKyL5czdU9/K9lmkOiWnTFPrcR0o40WelmuxUVIFYy7Uw1Yx2uut8hKscSSMzG2j
GFDsTMU2wGZf1hAXhM5dZpuJovIzh8HkNLmTOHEw7bYmoIhHhcbyiF4SlcPECPk9ZTdxtFqLiffS
nk9dgAa6GuzrOTCDqGn0NXeFRU0za6X3mIqE8TQknONTKyz3tUj9fod+Sjx3gZZlO4tK8TuyZU2D
5+vgnnCy2lsj1YC57ZYGa68EwlnRwAptOw+umxBfhlPXl05MjtXcWRTI5xfItO4tJxKjuSwmwadN
QsqzjFf8IdtadULe2nknbn29HT2Ahw2AYdah7msvnOK7lD5qJ7fJslPe9sOLWaDXAkhPKZmJ5O9r
0TY/a7Nvt2xXxmcMSTwKVWB/BUEPl8orBUjxzBX72aq9A7RSCrcGdvpLY6bVbV+N401iY0zoHUwQ
VW5ntwKS6FmOkMCZF8B9WuntLUUpbqghMN9zvzCbXTUsbAQZNBjiMp2mZ6poPQ7BPO3jtCmtyF/E
NZIW1NtUG7NDzmJ0KtkXPXNbfPSNy+aBYhSQ6WB40IZgeFp7dDPhDMrivmaFyTbGanEHVHXW3PsB
XQqdQifIQPbXk+immJ5B80HTQe5Uw6AqLRZjweyg8cj0cgz00O5Ufa4aivwgbu67kWKZAT7yacha
PUavYR5pKvZLSHS0ir2enzyDQrxljet2TJnJTW4vaByIuKXfHOWbVWzmAq86tNDRpcgEArb7zu9q
cYJrhx8ehoPNMGj6nRvM682ge+aWuTdz48H9vDRK56xle/1AVaVy2M9JwYZLdXf4ZrS7Ql+fgjx4
6opkfqgZyYwdzR3mkI/qpBzDWrllFGx9rq75PM4gSo1g/wnmRYmy/Q6QtK8d1pV+qtYbycYQfvvQ
+R21hs7rNpWfNm917vdvrC3qbLvLetFRf50yjkHnvLHX59TkvTV4bvtWAjPntcZMEZzr6VtVCOOp
SfqPOkgp6oos2bZUYM6mTcst1KVVAfWv6UWN+OhOhp3Ut1MxW+9gGvZMR81Hs+OzVqVgHjmdenmg
gD3fuY1vA4DuKRhGlP3KivN4gcqCA9nqztVdAYeXseS6PdW61yp6Cc3Ae15rv2sM+QEfJFJZcKLd
cRJjB2aup8XwxUa/+rKzxvoomWv0wwl4Mc2U0urqqCMoubd4BW3dNYd02ohKvGhM3v9wPeqOpqCx
NyfVsuU0rC443Ke4uKq6h7pvjnNnniqv6LhN3FfL7gBEW5O1XUojucuVBFIqma/eSQvOZQRYp74Z
iV+EJKBvKjRh31NXfy/9LHsJBGWyLrk6vqFuOTVVP45l7rktA+/CA/fK6F9/nYpfbFxryExClx+b
UvlC+Whlm+a3FjO00n9JMb1t0nL1onkoIm8aD5YusE+p5qIwMNEu0B6mvrNOU0n5jtOyCrPketwf
Aff37fLaFLRfUIKl8LX52h491g1qIi41KTSvU+7jbKaHltHzkH7+ysF1jUQGPdqrn5FkPMtq9Q8F
430H9hbHxZrfNGj4fPZq0O7Twr+tivZGFU1MifdsCf0taZqTL/VwNqsDDoGHYm7uC9VdUAbWXAqr
2vtBcp+OnfcC7gz0eDMl2HWgz2udeyjYq7qhrmb9Naipho6aTXVoeFAuEwOTo+nbTpufOJBQBcAi
7yp23QxN1N9XqtPHtVgs6NluNynMnp79LZ8RgrHnCrxIm3Ox620H2rMoIHxvKZ0tx1mzmDpXffuq
WPp2K8HQaM196zXIyyFKszWJaNldK1Oterim9+qoHB2apsSsqX33pZWG/VJAGvUD2OtFUpxnVwHB
n1V9GAQhOMKo9Rs9cc7dVd9tpeXQMyLDG/IuvtE5f+6wabb7gLPdGGJD+Fm0M19CF4RtxcrWEU8i
q2SfVfclr7objq3UhrtgaXaGm6w3E2vhDl3SkRfW9FqMAhkEnfvNWg5U/jm9M9yWJS+6dNngqoBG
42DbHCxKnSpNaCJKhIftqy3qAF5S2tS39ykEXbVnODoNmR0vuUiCXhw2tF3hFyvMwyAYyfWxNEdG
qtDftPrQPROXXiNMb+VpsfrlzInShspIEbXhOF2FWqbGLwHtxo9SZJTTmOAc3nDeiQewEDMtJgMD
5lovJyrHjb5xHOEc6rXKHR4L2K26phnID5z+zKtaPVda350Z3xvfXW3E0MlhlTO9Ywz9h2yH+TgX
bvaai6Y/AQ8U9IeX3DkE9KZ3jW4DjO5JcqTRlLcWOy89zVkoRlFjSGLUO1xzxmEinc0GRZhFGY+U
6qZn4EiIDoICxCNR16A5L7OhiTgdZjM5ytTSJAIPu6u3tP1hGBf0bh8rfyqO/urZF89H2cJBWTto
C+5R25vxo9m5pOTQrPCj8uSUuabmUqxM62Oi520VTYHmX5Az+bRUFjOPGV70X9AVcCKihyl4YtD6
vFSrW8ITYCGepGzujdkwnFBdPXnmGhgX9on2gTq3lgEzFgTlA6GzL8vIZuJnqpQbU+wVpJJtMgdV
YJLYHHzvqLfeU1X51LOcLC1uOs6up9yRiNQ0g7YVJ2C8kDYvWF3fuUnp/TS7Mr9bgaLTEu5a69Ya
eQCjyYKR33tudUWQwv9PB3lbtKyA9OimLbgHbeOWuRnxxub70YckLcDXy5U93U9JQ+M5S6UW+55a
nhpnFM9ukqR7PMAi9AN/2K6uk9ygD2v3yXWIVLxZTf7qSAQWAvVkGDj69IjASuwx4RlfbKQTd4jX
hg17r+mtR6HHeF+hndumxy9U6sKNWjwLd+uQ5Y9LP7b3E54HM6fIF1MdbClQ4SVCAsG4EiMUeUFz
DPRzyRZpLcpT05TunbRLb+Nhy/CilID2d4U39FAsYqJfbhs0JVjENKlrPw1+xEh3iuyldudly3pg
HdIOW1uZ1laGeWDNaKca7gXRRUZkIZiO7VhzZGk741urJd6GDrBz1ukxHPE6NjdLLf0DrcV0m3rN
tyxpH6tEF3XYck6kGsvfkPBZqfAJLsBoOaxfiA/tzq/jzgh+9uW6PhUmOtfRz39YrexPmldVMcf0
5eJj/URwkPpPtNr1h8wfx/uFLtAlr0rKpck60AuhkxZmehk8Wpon7XD0iuC9WmuOTaBLOOUNtXs/
mw2FqXXtusg0Cw6Unr80+0xhmHAA8fzg/ich0g72S5826X5crYx6lBZsOYfugyJf96MDHy/0hett
Jw29qRU0NOMqOHkYLGgfOQPGWBwNdXbTBEOyobDu3uNXoefJgW7deXUO/R0PAnYH6TAka4wmFcLK
SJ0DlS7jrm58cTcW2XiDY0JcCpVZioeRUADUUOOQVzUdCUX+Nq9k/7PW8+x11JwlD7mCBa0Rpfmx
qOpn9CfGKyU76mtS2Gd0RBwQ11bGQhEnqtIa+LicvHOOcPwW28y0bTuUHv7gjN8TabebLseosZpl
c0aBkRwqJDjHxexYZgNveBidtbmxliLfSOgtkV43xhSWPe9PS69pbJjs5NQqjavd4N7K7GWTB5X1
INpyubr1vEi1vnzxVCzJMqBPGe7cBF3ySLpBb+E7tWShYjEyVRRV7hRQdwu4ZOxPklOz2t5mXHTs
A4Pl5afKnqqTOw3LBihjQfThelROwWolCJOOHay8VwqQRGrSgs6d4EmhmHNLpjln2kSWz+tqDbeL
gygZP0P91eB0t0vFKr8kfea/ArF3P+y6u24oEL6TaJsjf3YMpNlGhXBaPKu+poxiNbf+0sujXk/e
zaivVHVSaV9Me5hRUY/ytPRC29HCB9VfTeKOHgHf1bBmY9x4xAIOFJ+TF6/Q511Z6m22YRum8XqW
7e24sjx2hkX51VHNeNtLL3jP0szbG5Yc0tCidoRnuSwerY7fC+W6517of6h9MBj1yE3eqbOZmnh0
BGsHptMgtz4Yqh43NAcuAe5oKi6onQlPXBG+5rXjrpWLcxwn9plDr+jTKKcdQ9BGzpOB47O1tSae
tC75VtZoxnmh5/OHIO5zN3KA9zdGpeO0w6wu4wbpBYHKH0PNNiRbl6cJMdfcGdORv2OdSspxcZLB
Ig1LV8i3ntgLczjpSp3UNjN4TkMUcGyO0ba1l7mhPrjpasYknDwjAeCwtbvpYBfcTOTFYkZoZWzB
nJEV7qQwZf9Db922yUiWqU2fX/MNFfHAaL/iP5nXQOsfAq/M9tjA0AIb7LJvfuacCpTx3iLXYEcx
vCemSVBoSbzqS7VM9rPn9qreJ75m3ncykcfE4bAQW4UOntbqRb3X9DzIYs4bLOo9HVpUzSo5GpnB
OJSg65Oaw7yfhpSuGBupJ3D260YnQZtvf5cxvvvX5/2vZqzvRN4M/T/+9jn0zzANcAIbujPjGkTV
nU8DKUOtzznra74fkyxlLhCS1yEvTFbMgV7glmhOF9sELGLB6fPs+yOmx7Ejj/j/ly7//Dk+80Fz
/MSz0JW7Q+1jRWWWDXFu9cXu/9Llw3L4+MffgMj87pffvA/v//WjGfJhuXmvf/zjb0/vufqULL/+
H/6VLDdM8++MgesQVf4VBWe+Rf3oB24Xw/k7U77kwwHgeCC4+f/8O1luun8nhctsP+d2k137Naj+
72S5qf8dyitzu5bvG751zaP/v/8mkJ/+EP++JUnk/+G//+EWvU7X/PakaeBCWBBt178OJPxuIGRK
DV8DjWec27NxO5/9u3pvUvQO3dPw/CuXA9/jT//Gp9vfTjuE0MT2zu79eJO9hGqr/WJQ+tMT9tvH
/5SI94Iy17SVf9o6ew/JeXoVZ7HVv6U/7V8O7lw/5Z9doU9zSYry4bCavX7usqm8Q+lJICKlpsDU
VxcPHgnLTR1087FSGmquvj+MS57sFXNa28ociXcV0t7V4+yFzFWTVKiuZQeG6DfQGnLKCJZP9KN2
9ovsXPbm0qDe21bbofD9WNlmv1nNoo1HZXR0EAp9F+iZ2lwRbLHbJj7rRC9JTVLzNFgxXn0DWY45
+Ol3Qx/ETxWUbuS1jk1Ka6wZLeJ9xfun3gQL7YWlaAisMlPQ7VxqpA3RZg6AD5QD9kMwtXDjUJcW
1ZgRRC39sJw0ebhON8XpXFd3eqV/H3xSz+QKx+LRzKVDYCnwyTBZ9m6igxEOUg0fOt66OKEqtAMn
n3L8NgWRd9869V3X7kwYY5Bh/PIm6Tk8CK/mVF+a73i0eVUPfr6hPGFcpswlMQaqNNbSXJ1Aarfn
koRBqCWpFaVLH/AnqLwNiPS+e+VIMNqu9AijtYpUpqWHUvdoaVmOPJlZoiIzUQsh4ySN6oL+gbB4
SVcJFlCy6F9rI0d+bbLra4z6V/D2Pw5x/HarfprYJpnujVhqjLN9yffuRlehtTNJP/5iWOmfI4d/
cp96nzAg3uKlcrk+Ct0VFhqyWxnj+Q6FY6iNx2DaFA9Zc7LDPCQkTYQl3RgMXOTHRqNH//C7Ze/f
q8sfVpM/vrf/9zt61+/+u9Wk0MYp6WZpnD3jrPE9vVO37q+Nn5kzr+adXPde5Qc/OKRk+v7z3/yL
y/qZSxIkDRO3WmWdayjyFHgmzGYLVt5u5Ju7pjRpjMxTrGVG/68pqr9cMz8hHH/7lteh0N99S2Z9
JAHSYD37Mo+DtH9SXh2vfbDJZHGhnRA3dXDTCIveWlFuSs/76thXBFS3imOHB4y6WY5pTRmv2fWI
Q6aScBuxRk98VVp7YkX5xbW5/vR/dktcR3p+90G9YXAru+nXM8ca5O73dPlCe+Mhgs37k/Mx/grG
bP7FW8T79BZxyQ26mZmu52Ladd0T1boEtxed7C/eVRq0tcgdcx4U2ck7qirKtQggjnz2tLth3Hf1
Y1v+Ai3xV3fDp1dNP3AgWBdtOds7unOj2jTW2W2/EVKJ0UH95zvun+SIP7us17v/d5fVMFBAGFW5
nK2Qc/fpdtpq5yUiknhTXqaDs+3DPKoP40ZEFBniNKS8sJ2jGyJ+u+Bebh/rsDks8WMX+TdHuhPh
ePrVm/afc7l/9tE+vax8fWxG6KXL2fB3us5JP6TcUBPBVv1G/LREuBIEUEdaUCETCPLbf74in8gp
vz0Rn9a2eRHNtDrFek5zKCmh7MMeB7aoMSb2N+KZhv96cv3iF9SGfwJC/uRbfobP96NWD9RyeAB3
6R59Ukg2MApYTa1juv3VtfyrBfXzGOuUOlXmB/wVd5fsxpfmQIEyorG7Tx6D52Y/Hf0tvuY4uyQx
oevoF5fyj5Pl/3spP1OMmf5j+s4d1jPAlnB13qnSFFbc+VvFniC7URypPecpY4gjp5quE0h0SJ6F
tvmLuzv447zfbx/g0+rmelRZGWNYz1gdo2GsXuCH33C82fpOETKhHRXeYQqIp7z1abARwAGb0t4y
Br+TGck7EB5xzu/ioIwthveqs/xwcDyQOaey+RpQnfeDhbmN9dwub6ufR2x9Nxyatlk3ba1piGV/
8MeDVpx78cD4i+lNzKqcQIVGozhq7UuvP4wFj5B1nzuvxTIyU/NC+SXU/XuTT4iKPC5zPU7M9MFY
bq3/4ew6lhtlwu0TUUUOWzIIZVkOG8r22OScefp7UN26peEX4tZsZjELt4Dur79wQof6FNCuIfiG
bSNcRy13fGtEI47oDRVnB4h82EMdbnzCBbShRp1r1KOoiujXMf7BY2sL0hVqkAo6FVheta1T3uw5
+Ph2J6Q7Xb8FHlLJXdLisonswcIClD/zaBPVUvPRt7jmqg4ErprbMZ3/7VPNtoAD4fO9shR25/Uc
pD/juhkRdkUj2HC0TG7jDWVGmyZQ0gNl1tr4KX6TTv/Cv9bb7kw7lfl85aU4M9e+DuDI0SQ+VvaI
A432VQerk0AuLTfW+GtGewrcLcfEnt7UUGxJ5qOnj8+XvrmPPDj8c1cSSqjRJ4bDntPHzRbMAWUk
WU3CvBkOyZ1Riu0BsBFLQkOZba8pgBQSgS6/iJa0aLDNxauKt0o6jf0mLasPPxpktCC1XrhgQAHn
QlcnqUIPI08eoVIPoYqC1OIEcMMSGxJI2H7SJisiIKFBSwEjSfR8PevCLWKuHRaQ+gECjULrW4h2
o+dQru2VpexG72XvkPzebYC4O/tdLCfw8WULDUg5p6GRsNJyHkUr1/7S15krhpAYvoltjRjSVBA7
gpxfD+4syH1dSgLktKWS9zoy8aZg8W2L6EMJHKhIAPgSyYrcwFIMmeUDbpcEZRXjjAM5qSQ9cDEO
QxErj3fr/jzYAXN9jwj3L9CfBe0EZUF+9KE/miVoBlrdpq4cQvUGU1GX0zMK8Pky7Glb8BnKjqlI
wtMCtxyxY6TQMTatOEaBTrk8UJwuFM5zVoLdu4fBN/iKkMyBoqsOYRTgFGuqOtEYi2MLQVPnO2o7
sHKeb+ilgE//nU2MCcGLtYd3hYRlaKHlCmD1KMhR//3879/kkx69rllO0Itxk7IlDsxgdztJB/VA
IxRCKREfKO2X+BPo8Chau76mL/xgMW7qAdzlRiDoUSzUagbH92CT4H6ILK+RyRG1Fxy8MeUF1lhu
axXdZ7bcZOEezOLnj7nwGrnZtRX4HZXHwBU6sPJNMT3AmCoj9mW/lkvfbK8ePdksmZa6Nou9VByc
RCs+SE18/66sTrUomb/qiS1sQh19RLnXRDOVD2jPKrT6TSm1gb76V/SFW/vP8we92QY9+iGzw8W3
eS2RrjA4EQUX8O8h06nMBAY9+Eiu1bENdN4ABgy4KlEuDcIGeju4hFu4fZToQ5DqRG39Td5bz6ww
jLOblR7jTbL30c+apd6tV3pEy4aDA24BpqofkXitQYCDLuX4G0WQQ/N6RQJ/dVdArTW3x0YNfIOG
HwRYaoRrVb3KVTYmZANQqujnc2vJ4pSDPvpds/NVeMCLNyG+26gjHhCfsAPXEpV+5ZG1rXyRpU0/
O2G0xI9j0vLY9E6l1U53qraAN2E2tAnV1JS2/FtxCM1UyxW4yRvJlVMZ2dOplZrn5pr36Aln2Tca
iGQKpgMOePwq+UZN93IWlTK0C0Ga4WljTAncSSrj8xhbqH7+HZuhewVhFlN8OPsCdw9wbvCOxrVa
8nL1JcLzd3CalVyBWXg77FSd3oUEjh/9pBc5IAhcEviobb2vuXo3DhtQK9v2BYAf4KaZUlD8Vq9b
2zP4EpNDYKgMMthBFaL3dRHEivSaZibH2BUUckBLBqbAitstGBVdEoFJdajSnV+Cgwee/vPPunTi
52I5qZCCIDL98FKHhIAWKghdKizTVUGGibQKlqTMK4TsqrWcKJ4FrJ/Fq0ZkwRhbyW3UBjKwUsbz
H7P0kacm8f1bbKmKG2IqRdoT+JuS7w1BfE/AbhaOAWkOHak0zK7MJBnGiloOhO4A8GcVyGFNAyMO
Im1f6174MTa4XTCe5UAFwjwZg39UFK06MseOEBSYRq9p59w8Oh5sSnYWjyNCmGBy07FD7qEg5adQ
Jnvq+FXsMLHOZJJR0VJMd6TwAoRGIalUvyLJv9QUnmss1YQLkYyGQFN4777kavNJmcM7ZLLSXag9
/xrMQoLDzmKwWwI2KEVYAh7m3i64whH9lKuVnRqDiTGvNerJZ3ygNuDdXoktf8iM4KVX2qtku7K/
8xTkYrq3RclkZWdxbb8u9NnZWQT2AUAleh4/KutNHpSZws5chZJ09IxzWIPIGdJcbSB+6QOpc5FC
gEQKO1lZhG0SpZXbsNWl9pekDwC28Cxmvkexl4vEznPwHJEfyh1EEnzTA5Uskcf352/yZtT1aJ/M
wjOToIEHHBjlNAqngz5gUDoKOK158bRX3KJGb7A6qVN2tYl/ni+5VNjPFUEFIM68ssWSocXGcu9k
m9jo9dZi1GobAJ6m1zLqa9CCreFAaUCoJ1/PV54i3qNnnQVqqErEYzotzNucg46I2mtQ2d4KK1n3
0sZnZpEWVnCTDQz+PjQECOB+FOmUXyGkQWnhNlCfP8NN9PPBQzBT6+0unNepNEhjjEWkM5HJAoqm
HVzyFAmkhjdSzSzvEO3X7o6lxtI0TrtfDLhxv4VQDxYD5vzSn8EleyV+eLS1thGB/tnKMy0kj8ws
WPlAjnf5iGW8a/bZnUar++0dweTP5Hd2IYxKH6/NeW3/LV2It6By9wb9Jhh5KsdqtEGgDN2O0I75
jptN7WsjADJUqHQHYtdafQhWrlrCS9ZsT63CJkpAyvSVsqL4nQEtMlKhtYyKTk9TnM2d2B0aHPI1
74ybvfSjDz2LcQn4BAQD93enswcIh2S0Xo089I/fYIYEcABu7e+mPQRcamX8Job0ZcEcGitPwJDT
s5WscnG3zWIa6J99FdB4V9AxJSWV7Y80bq8zB7Z5w6GvvA+cvtgI4GYFiKor5/RWNDx69FlQyuPA
F8PSox1S2jUR2gKKK6oFvgsIhoScgtmSbPMMLAidRqzcS+WWyA4dLxfIZq90d/YkDdMVwC3TK6S4
6GNPKUh0ARQSCr2DhX0V6UGis+E70OReBS4GdH4OIxp5ktlXZj8RvGXwG8jwp4EYp4Bw2EHEQ02a
g1djdrb3TlmhiQyECeTnJ+CmmPfoiWcprEixBJ+AvOS0aqQltqTTGvy99FwH58oYVV7lZf80WPWG
VQunVvwtvHo33GEwPmItf3n+I5jpoz76EbP4yLc0+KMJXjtXqDngMW8DYQF/ORjNL50rDKWh76b1
nFycQRCW3j/RWhH35QsynFBJaLm9Auq5y6HHgio+QGBnBaUSIV5zef77lvoqcyPXAAN5AdBBhIkA
bHPIa6ldeYVswrYHrE2jLbAD6w2aETyw1yuZxtKHuf3/XbBIxsaHvyfW7KFyqA8Qjkq0ttJDQeWm
mhNA/IKQ+fMovkQG1uX6V7TDc6X78RqFNjsrAyWkOmb8ngAvc5eutYmXkuNbnnr3u6Z5mhCR+F1g
+1iZ7BtXSkfw0mCPqfi4D3wdMzH5h8LIo1Kh3CznRqHV6kuv5QalVJYvn59/ldvF82DXzEFCSR4X
4PLil2SJ2phARvLKaNOJCvy8BMiXlWHuK4Nxca1eox1rhgaaD0BmJzhfe09jBjMZ9fCN2ni11p8H
jT8nx+TX3fHEIQ9fmYrS1hK0pYg6iQve32Ze3ANLOd1mvvuVi+ALb9GwgqeySteQ/rQZX43tmjj7
BkBYwHL7W2I01rwPliLp3GqHZHIQUadEK5M7LdlFdqZY3FGDWYR2Fqzn32IG3Pq/4cFtZHq3K8Y4
KiN22q0lNkPrNBoktc1ciwwSkzBXlbblLjiwb6USb32DN0RlFWs1vcNHu2AWshMGDC5gwSj0whl1
VCGSoANCpzA29sM+UlPb17iVFGhpAHzrx989JQuQQ5hOBUawqy3W5tT4kjuinaCrRijJBXBng5WR
Px4iy7vkCrGR1DVN6oUU8pbT3i1NdySkYECdc8QjpV56md1DbWN9h06R9sFbnNvp0jD9aktQBR1G
j0xS+xEMMLYMwlp7dUtl4e1o3P3+jiabuJo2SK2DFYObpTJ4VbwESi6TKqX4qK4J/Y+/Fj0XErvb
z7hbznPB4yhZLEcrosHblxME/zAtPLH4Z1QpfQ8drL2nQDtHTdRKu3oqGN0riy+UY7d+7N3aIdz2
RqnE2pHMaomCUlBbS1hviemj7zSLJPVQhSI/fadah9Yka4y6iH4jKRdaaSVacgI9WvF0ENoVzoT2
pQy4Em7yAy+Xn7Sa6S5CHyS7NphLo1ekrnnY3gqNRz9rljKyTDBCOBw/q1VJLdV7p7m2cmtTMqZ9
VmCCDKWxRgMlEa26gvcp97+Z4+4bPXF6rTZMtP0sEO8MWh+wqTvTtzx9LTQtBV9qlklCXxqM+Ony
pvaj02m8wSr5vlBA15Zpq1KBy7SEY3GARcSKW+RS433ubxFBYjpxpxVzD6KOwj4k7FE+MC7UigFH
Ur3qk0J6CZKKEmkiC8TSSnxafNRZMie0HvRaepFyxm/ibbxgsIUuUPkH2cInyH/sPk8gnSkPFnPu
LPareH0e/BeXnaVvcOfM63J63lJNTsPvqOYI/f606wAeVxucsBANULhAr73ghZg/9/EJkxodP0CI
nRG12o/LnJviCOoGNtiRa1SkHRg3yHWpsr4q/WMOOPdnpqGME8YQvnaGo7RHnppUuv+nBVlCbkCD
rWXmA4ZZciScBn4brPlULD3orAzuQGqbxGOAHes/KO4K1XekvGsm2ktFNjSK/0pLaiKMhLLFa+Qo
OeFleuudcj3asmfyDZYR1PX59liA5pCzkNX34EvD4xP5xxALKOSICOwO8i2vIeEniRAoy12USH24
stzSlJCcxSJXgO4AGWI9UCLAut2BLn0ttuEeKklABl1Ks3JGO7CA3P+tTNrMbVrHyEqtX3xUNs8f
eSkCkLOYA+rECMYfNkv3y6nuFt0m5i08QBR9NHromv0ydn4qd/6RP/3jgrMsSOoh+AT9HlQoO+lb
ci9NJ2MhnpE7SeZ+6Ff6HDSqHyr8H8/NVer9+bJLCRE5Czh+KsBjVcQO2rfn7FRP77h6ifedmljj
r2R759RosbE2mRaNMo8uabGHyMDKgGHpcMzCTg2/sMaNIR8mkL7StSe/uDYVt1YYP86IuLm7WtFJ
RT05LgAFRNu1FWjgqctT439E09///PwkzVEbtem6ylfi981u77/XKCfNWmwgv3tD2+OJ8C4dP3RY
gChdOUGfGYJth+SjYGVklkq3J1/dV8GuRSXNr4HFnbrObFMZiJsRw+wAPzLY9r/MFVqHuS1+QUuh
ewWvnt74x2Rliz9++f/Rxs/C0QMhEz8VABQtugQrd8njNBcw979DEtE0oKRW+LM89+bCckj46OuT
9066qhgp1GCs7NulZWYxCay6BKraU+T7Dk70jrIYnebk0ALtzdXSC4QN+Au3Ffes7L3waizjSkFv
eFdMfYh6m+kE5qtrTsILqfFNYP6+OhwhXMEWFXbaoAEgjP3lK6QS65CvlHn1h1Gqva8FerFyahbA
Q3BDnb3iIahEiLbi2MiBFqA8G3VfB11V59VDLjMKiPSypEILWcWr2Hore3uh+fkfq6UY1pWEMODL
NvbUQaNlmjSDQIl2PhRJN9Kp3cCcYkO/0xdIrhwIlT2W39XG/4C8hEWjJuZ1jtPJt9pOtuW+19wN
u+bSNF2mj07dLIixVcvXaVBjM9RvMTRsasB+aMDtQpLEZGzNK4xfWmYWrhrQDr2QpCgn5gGR86NW
GSE/Cz1YLRK+XX6UhVDcwveEA3K9hrZeCLy2WKNbkL2X7bmmoVILiCVUE/ioMckAmxUA4jr6gl2u
7LcQGIpBZqx3Qa3WcFBBOwQCEkcCYCYGirKj/8WSegKqdIq+ptunjVoMnA6BDTMU9Ul8JNK6FMqZ
JP0ZYwgLHRyOMUPvKgkyDxAvoIf98FGGlxIa3zx5TTvK8CNeHps2lyHNAWUFI4xfo2IfgekEaQPd
5UuVYFtMm7hAeX5sbyn7gy8190TNIQhINV2FVP6bBWk/V4kvqFCX59qGSUfyTbrKCHm+lVC0dC4n
d4f7c5k0McxBIFPplMRXD1UOotcAc4FEbAkhF61PD3xvVtuYlwnMGQurAf0MjckYOIuQ1p8/8RT2
Hj3wtJfuSkmyLgUug3mx00yaQhHuBF2gQS0s0pUFFsZwnDgLuH2XJTH8g6bGTasOWmTCZGBbm+0X
obHWd3iaGnaxQW+IC2BTzx9qoZ2K5unfT8UmnV+msCIAWBsq1Lt+Q23Cs2dDHMHm9doAV2TYpMbz
xZbC3ZzoFPsxrBcEUBM6erhwg2sxXn8ZxkDvBk6VwqmzHu4KnzUoEYoRA6P1bgAq6Z9BHGWmZsy8
a5QAI5e6/GABDg14jG5BX3n+627zrAcf+BYt7z4wT9cclPERFUPRGiWLo3/pVAlSjY20jFNIaEDE
ENXpoO0ArQ+5YG16NMnIyn0ZJpsllHlR2SdqVDoB5nBcBCo7ZWedDwEG2Q1heE+rBQBRTTFoPuEA
6xHW7yzzmeC1Y7JT5G/PH+PWyHzwGOLsTklStmCbgUHLAznSlnkXTObc7kO0qFUm+eAzR0DvGurl
Dn61y2nNGchiCiIVyvjiAjUPQCI0N1bO7ZTnP/ots1S4SOswalzsLnH4LMVLA2ni50+5kDSIs3si
ELMs7N0chcWguJRdorFOpdeWsyrphQsyLSm15wtNAebRE8xuiiREN7Xu8QRVAKoOBHahHKKFwgYS
Tkbsb6v+9/k6S/F0Th2CygwfuhnOBka6++yzsLsX7yho8af4Nl7bj2jliyx0h+FB9feBB5C8gm04
3hxrVLvSiS1fiVVRHRUJ2QYPOA0qo1aGXMwmf4lNjDdf19KOpVgzpwm1AEYkkPZDfDswULEAVhr9
Ke9DOKUmtI6+mU8RelPsOox/4dvNrR6pMuhDbnrUTiH2qHS1Ue1NX4/RbYJWkRGo71CTUHptbSy/
tN4slkIjfejcAesxGMdI8gWSfc4atWwBV8DN6T2sSDQcxMTQbURnfdhBWkEOzR7MlbXhhPB4pwuz
uOFDKhV0LWzAOP5guj/csbA6UvXbFQzgUvAXZrEgYLO686abptUzuzfLfWJDZF6FWequ3bSbWsvU
bg8DAc23oSjabcJi5Y67+bE+OMPCLFhwbdXVIYOIiK/yBo8AUgZOf3SNiIOqmTlC04+Cjqocm1A2
5dCvirUKSkLvHowiGm3YQJmmgBoEUEXDZNagCGqwZw4rx34hqxBm8UXo4NrsdnjrBTDrOq8g7fsD
mWLiBPbaRjrSarttjUSF0c7Kggufec7bgTR1KRYUibr2OjrRBzRFA6BthO1ouGeMbSULQy9+VxvB
e7KW10zP8uD9z0k8A+qNiJqWLDT3GJnT14amug3exj8GtVuef3d1FxF0p1waK8QWGo/dsbYSm3nF
RFiNHBCEzdwc1FLh7PgzRY+ANITLakt76eFmSZsQQFCumNJCjoEs5CUzJt0jqMBs+tD2N/4Knm7h
Iv0PmyAaXEIqUCRHPa0MEFiKO/P5hlhqdPDTknfvLhwJug4DpD2wIgnfIWYfnRhKKfcu854MBjTU
w0xtWqg8K1yNRu7ZY08SdUSlIry03YU2IVwS75o9WJYNo4RHqjZGVvN+qx+o28OgJXB1jMLtEC0b
k5vU38/Pf/dSQJwzEFjP9YZhirbwekAzyDNCnbaA9zXE0z+uMItYScjkeSGlU1Pr201UlsmhS1RA
1UptIX1YNUCoXVepyUslzn9c6osujsSsw3cAj1Vr34Q9SrlTbaV6ZI1H/+qe6x3ApPlntnIuF66r
OXNp4CA5DXnVqddR2FQqw54HSLyf1T7oFF4fHPs5PwkasiMFhaZJcgBb6tXHxCvfkiqCmvxn5Qst
BLM5Dyl0AzZlCUT2yZ8NRz3UqjaRY95IUTfn6BRKDn2GqCjd2biddfYAdwjgf8xy5VgurT/9/93Z
gag9SxbQvnXQsep+43Nru1AYWxutLNwNczoF5ZEDhFYJ0hn3/d79bK0OunwH/qU7eXYHKwJYgUMn
EeJBCv/1/IUupNXcLINxIY1OijA7cdoG4jTw/MHgMLOggwTppn9rVnLzcANxBJ/I8cpQtn/FG59d
ueWXXtYsfREHroQkJP6uCyW/uq3kltj5BSzR1OevZmGOABGZv791Tkq5lPciNCjgrLVLL+LRQ/fG
kY6t4jqUTRipluyJi7uGh5xeyKPjM8taKlj7BEMkkQ4E+WFrfSyYQoWwHEy/Ah/SCeoInBoFzucu
u/jcJW2Oz59zaUvPEhKKHmGnML1HoA9ecGC2xWr9vzDk4uYsBELk6KR38Qq93XAND9mVwXgSasPj
Z7RfK+OX4uicMRCXkCcHtB4AH4vVwG/fCG+9Fdl0DhcgtI/hIudvij3uT9GDN9DK7luIpewsEECM
ZGxIEm+ttjB3yV7gfWc2X8Lan1/4KHMg/+BCF5bskN8IElpsJKeAr8N+NcLKr18qPudo/QoKlT0f
DdNAdShliEa2HRQ7ZYBmICp3ciGSrjeU2tQrMWABB8XNofuQ4y3gfYGrRyC21Be37UDAD2XP8o9u
AiwtuqAOAMwrq03B68FBmkPyhzoVWrgQYEKN8g9A4pXEaembzOKBSPZVSREuojNfyfVwJeAMxl05
Dp5mK1hyZuEGnYPks6QtpS4ScL3YOaB8HDhugV1f0oOwAUbf5o6pmu8hGMpncq6QYLvweqD6wLoA
0X4VN5UGjTRrDUqzMMzlbgnk3WWHKZPYSeE0NQCkJdVJmzYiNCbdS75pHIxkFDS2dLiR7HizMxuT
UJH/qSzwZdz789C0EOLn0PrA5eC80KGCLAdYhyhgWHctdKtxJp7//YVDPEfVw9GqCgoiQwtGZhxi
B5EUmTi4p+d/fEEwgZvD6JusrXGB4K+P8Ufg+PWmdw3hoy2uLq3CZSQGPKXx5bWx2lKzZQ6nHwge
BptEj5IIPJ9RE49hCNMKyhp9BTPIAOllJKokOFRKfPXXJrVLgWQOqydqnoyqaWpadF+fTKl3tN7y
emGFcP2AQILZlK/uB8r75+90ge8Igbe/7+SaEFwmg+qrEzojYFi9JGcnQYcMkVpuOr2X8wuGouhs
8Yf+13vvP4N9BVWaa3V4vv5Sx/4GzL07Er0Hy18PslBOr5PX5trsPJvZYVSpclrmhDY6rt88sLbp
iVTjf8wKb8Hibk2+gnG5MPVRJqwvt8lsQY+O+SbAiLJWiHdyUx9rw11pfy6gCrhbT+VuNRqOcGLe
InhS+rXVkctv60thhKdgy331jmtljm9mFnD0mP0YnhLu/h9Q3YXSeg71lqqOGdkANzlgpSYFJefG
GuGgHMtjpviDlkA+qRj+LZOfQ7wpyOJKVIxsy2fg/aS1Zzd+76Ur/fp8pyxcFnOkdl40rgCX8Ck7
hbUPXFqg6nEC525YG5wuRefb/999KGhMQSGt5PChVPZltOgXMpITwz0wr1N2ig4SEKQD0J0AX+Nc
2OH0sYyPFKVDs3IaFxLWObIaZnxFC08vFvr2YStD/XWbVe3KVbjUpZgjpxOXC1mOw+PBhg3y9VZ6
IWkdNRFrMZJaS3orvrjFgS+uXaqOgADnWnESBwjkv2aw/IQneZrA48PqBbtx4ezZQQG7hW6s3aLf
gWqKc1pODlirNzqYYxImjRmikGzyElbTcNVqV3bZwg1zO2V3Hynj0wD1D/KscV97L0x9mvRtAx0W
3US48hWWkuxb4/9uDT4nOoaCzKRDXv0LY9ZogvUoi+V4i7xAeb6dl5LsOfo6q/hGqJoaSXYjHBuG
/ab8Fxrjes5MJMjN/rJSBD19OAAX1HsFS2nI6sKpC07PoDVz2T6X1q7Vm6jBg+xuDsZuUpGDyCpS
YzLacAMYlSR0uy9FcyqGPQ9RWsKH89Mru6dBigpCSK0Z5TDq2Y7PDQYABh8yWGOlpvEkVFPjZII/
QZrhPmF/8jDWIdUXwhEa3ryQEpTgnZ2R8KN3RuK1kWCyYAQUoI61KuGxYsWDwyH9Q4LUQMExiI23
oYC+WRfIDGunwbYserXxVHDcNBqsB7F2SPbj+fdYqNtv99PdN4+rUeLyHJNjUinPvP3T2qkN6znj
+V9fONhzvPjAwvyIckvEYe6brN9db+VQL+Rzt81196uhJOgViYdPNyZ7NOLhvQaDMtlblahauD9u
lfzd3x952L2lLMrNLrQ4V01eWpuxKQ0ZO1Te11KAKdV4sP9u+dfdIk0PGyOhRZOw1aF5IkdyblFm
YoW6q6NbJx3ilSO3UMXcSqm7dXhYtVElPAackQFePn6HvZgM54rnX3hpKnjL5+7+upR5FYldhA2E
8m9PQTUSKnVIoxKztIBK2qB9rmHHl2Z6BW7Zrq+lEV1WUVcLYXEO0qbFsvbZzEfrE541CrI49gq/
CycAj38aTEhKYIyarwFWLL0LK8XEUj/nFj/vHjmLoDMvctjVsdXqrlEZcB+9BJtEE1XOEHVI8Yjf
gyP86z6ZNundcsNAoquS4oh2dr8X7WgLSBF7IE7w41Xgy3EYVuqMhcM6x2P7ZdaGiYhNz8ZQ0AZk
KuQuzzfJUtCfw677uqoZ0UPQp5pmGzEVOqk+8C/uXmCgJsb1GlMJSua+9CSvFSNGyC6jcgQok0mF
ErV2cpaBz+Hvyq9ZOHjklGrdvVAXmqsQyUY9VaudVp2abbL9gU0RKBii2W79lXR7YWvOcdmRX+RZ
ReOzlVTkkDQMe/pMaws4DcIkGGbXVlr1K4dwqUKco7M7FvrbGM9P9CnWBn/PBu5HduAkDLYIt7LI
EjxkDsmGWQ8lCRPCLrVorTKmRTwt2sLzTQXi0AANttyARWl459gIX4QDYfmSPKCkkFZ+wdLgZg7I
BgIIQIfpMYHZAEUGFswAHICzrqzFZOlxSCbpv3fGIIYtWcJe14lgDZPg6jbhY1bpFBiQtd34K7fi
UhNrDrguRyjmCj3eJGFWsnv7ZOCR2GDWQHtkUKP9Gm5q6XlmoWMkxlhiaARn+IQCt5GDYBtYwaE8
rsF0Hlcn7BxfzbkuTFQELMDblYzs+Nhv14DhS396Old3p7Ru4ewTZvjTjPDCsNfW1ZkIKiD73F/p
Vz8+oKw0CwMFIzQC0WOBgTKakwtNFQmIrALUbIV3V+7ehTqfnUOh+zENCdRXePmJBmG9Jvv0Y0VE
j9RmIMA/7CgUGBXkhjwY+YJ2XPzSkgo15AC68mvTuoVeB3vTirx7k3CuZcaOwm+AmRRkhWBEJMQO
YI8C9O4iuSOvopoRV5i1q2FvNPWbOJg8hEWSrai3GLej9sm3hAPxqT8rAXg6Tv/NfFiIn//1aQc3
gNlGhx80nluV2GQ7WguOBmVwnAw+xUoDYvHVT+H/7rFLnycCskPJVA+vXGaVw4aESU8NPcGR/yjE
QWYbM/Az1HdqiPmlT9uZaA7ERugv5GfayUG0hpVc0CxhpVlcIVJB8GgJPQKuow+NV+rBewBbREng
zZbTA6bbhsw2YGDhIvNIKsIr1P0SyiJrlBLbhIS0wMZN/ZU9uXSwZuOhJs98yS3wY4ghVZoadCca
MucCCNWQ4vRXQDuPM3RWmkUeVKtw/fAR4nLBHEeMu7hT4aPXs3IVPM5p2TmGuBkjyH3neIa0ARuJ
gnU61HF9bm2C9jhDYOegYZghwR1xumjAwTRyZ5TbDbNrFRAuNcBc0P54fhAeh2dWnEUgQgJyNBGx
TKs3n1CWlid6AumsDbQWcnM4t/59AoAdbVlYjWIKAEGug3celHgf2bwqvCWf7Sv9JkCBAfJO3pZS
YthTwpVIhZ3G6nBoYQ/MEcIBlcdp006PB1hI1FuQZZf8RM3DlfHMQgD/DygYdnswhZ0eD+TgYod0
QBExel45JgtJKzuHw1ajBzdIAmm+GCE4yN011cUzpN81sZMbdbRhOngZ0MLkjrH5fD8scDBZcRYn
mtEfs2yql+lOFREYTMrMCDmGbkwo95jR0GYZqjx84IzoAAvccjesrLyAsWPnsFiYupJBRmPl/ht8
u7hUYWHDY1qseQa7j3VCCa/QDcGTStvoEoGbj9RLW0tTFkQRUVj/vVGlwJOGCMxyjKu8D/gI2qPO
Ki4C5NkzXXV4j4xh22wBLlVB3klPxHEsZahgb8MNr2dmA98m2f9Z+QaPR2fsHE7r+RLr0wwiV6ek
aqq3m/FY6fClMyp7TUlq6TvPobQlxcKYkgN2L9lJbylsogKldXAUr65aKJBLdlyd01gd8kAc0E8r
x2UhZs5BtHQ6VmQIWyZHDOhfogZoTxwgNQwz2+dvbuG4z0GzAzr+fsbjxUl7H2TMylmDOi4lMML0
RHc3edRBBzZkUbClDv2JJjhOxmv9zejol+VOeyi2wQu2qBYYMFdx6NKMAyW2uXfaGVZe3UKBBa+V
v3+BUEAl+AYILiHe8wm1YNhWgH0AE2a4yij9jwhjvLWG/EJ/gZ3jaYdqLPySw+SkBYgWzplKDtT9
H/IAx2k4OqPP9Q2l7Oq1szubX+3LTk/yICebg2x7gSDdYdqS9VtyLUDjQDr6zaswTbZqjdxE+iqt
djrUj1aa5R9tzlBj0QPx0JwI6DXIggEzej3dFghzK7X30sPM4kkjDi01BjVmsWLSmCINF8QqKsqV
a3uhDmXnSFix4CEhQmE/ep8QniO0VoGskae8UGuojaVwPAe+wu1l8JumIB2YZZ8wfg0v3S97BZQH
NgVBAOo1uITUYbDhO6vCpnpQ0+2qZ85Cdj6HxEZs+L94qBFFgF3qo7BPDElLIUQQ6UKolWqxcqwW
IgY/y08qqg/jkW0AVEIzfCQreeB3YkPBSHNNBm0hw5qjX4VQKL2Bnkbnrg7R7pJQBx/6tgmgPESq
lNAJCleqycVNMQsRA8yExlpA+BO6cx+obvkJrz5FgAB+470Tb0T/Fqxpmy4kPv8BsLoSF7MeAKxp
oDJgmuZWnfxpJL0X9L6K1X8K5/wsF2ETSuRIF57kLjzXPvkwT5S4DyFLUnZ+I+eJ1MrPF1qKd3P8
auvTrkflzej4StgBjxuFcDh5i121AZYwUSH9rTJQdsoKOUstdlTb9j0tfZVZO21L1/EczyqIYhUL
YTs6rWt32QZOinIKyatUI0EUhOgvHKlHaMnbQW8lrjV8I+w33k8SO3lCrmyfGzLnQVScY17dWkgk
6PJDrra8gCcoU3moduM7KWg+44S9NrrQaRTHXZPvovpjKFwkDaxCZW8JTGCLTGnj4qXrU4UlwdyE
o3Q+CKcwNhkoM0u9p5VNoSVMoSSuiU4HxFtjlGQGD7FhKtnQea4l4WeHSVRKQymUhOn6pRL+DI3+
b5/4fwg7j+XIteWKfhEi4M0UtlCeLPoJgmyS8N7j67XqaaSWru6oIzroCjgmc2fm2n+326aikrZL
zhMWDtFe/q2e6K7YG87qF+duJz3UT1Vu37Lnf/lt/7Dr/8aYp9ZcSdWE98foxDsRgtPsUff14zvH
B8Zl8onWC+IbqrX9L5vlH4Bq6t8dt7UUmRIGVGCSmf6Wn/oeJamqLnIM4Kl47nVmNOKrqsH42Z6q
TAtwF7b1KveKtDrqxnZp2yewJBgVsAUAEuu6Fyt0KySYWC8O/LdxdRu1tiepwhFhsY3EU8fzOuj/
sgf/s8z+r+X3V4hlGvmwGcqMB1A0gJugnLKp/qbt8sxAiXgyJ0iVPfsSiWaU10BOvnPh3NTdN3Bw
Oy7+bPnnWEvBGv+YxWslIWiFsyrYnbobslchu4zQwWFGW7coD3JU/RSShZbNh5JdrsP27umcigq3
lV51CjmiVl3UOmgawRZEzFJ/oJw4+PO6ciLYZfW2dMVpEoLC8nqMMlZ+HEQcS6lOhmU6RufpjPDO
9b+USP+hNUn9u/FYSI02HzRgyCJagOQKj9KuchFsX9owoWFN+Jei5j+c6n/7TGZYrY+tpq5Hk050
FRC1HWODEdeMZq9P1vT+/2+OfxhWVf/uRk5ZUMWswcWe3PmEb4rl579dQPOmtpMD7t7epj64SaYz
BtnReJskD0crzbBlp54bWz7miJf+o3C3Pup3U+KMPWImHI3pPEAMMf9lQf7TpaD9FSWOkqTiDcGG
4kDOqy9Q7Af1snniHUWUvxnOMDAIz5CJI2XuvyUa/zDvxXb8n2G+FumDGC+ZiCTc0CjfP6gbxQVm
/fRL+tqYbtxcNulpbv6MvS8+tJGzmvZivqnSYvdD/Sozm8jo158x2lyFqpWY+tN8WlcnKdwS0U87
ZYn+Lxn7P6Ukf7dEZzLz0IJCiCj1+J1vvpXxTAClgVmQvD5+t5jap1O6exfbf5NE/mGF/t0gjQ10
s+QivxI02GPhx6G+66//lp7+U5b3dyd0tlZ9Xt37+ycmEwKyb/msNTzhcPpSn5DJgeDDVDysB+3J
eqh+p8eucLarBHo8qA//VuX6J9X4fzVM64pVF/19sz/o++wdr6EgO0mh5Ob76VBcyhPKhwAWs/xW
+VP+/z2pyf/58f/H+fu/+qhNlbYOLH+PSZk9qaL1IK5vjZB/VdP4gNfvYNAVkki2lNNVtMEokMY3
RXpMtXjfpb3b9dWpbmNX5hSsHtboaqZ+3T1M9S3T8NGrcqel7IB1IqbzlhsvyzUCPYqN/XcSjfsh
Xs+dVu7Mmup81uD+kwHslcE05z0BUEeyaUVO2WJDmXaHLRpQYWYvLmJvhnlZJJ4SMSMrDo+CZK12
Z+ngR2rfkiW3XVQX/wDblMOqPBZje5qtW8uUpCKG9LR5Q2UmzLxdpMgbFtMR5E+uPHeIZn80688x
DUVtciQ+rma+Z5lKSw6eE6IdjV9ljQtMUbyvVuNUxm/cWztz6Z18k1uX6yYf/GZ5FUtfGNDUa7PL
nCIGi5BPqS2v10QtSluRmnNc4qJrrjN9Tunc+NuQe8O47AmWzC7ELmvPTf8RxcUB387XKStcK6+e
8d8NGlV9T6zCWfryK1nmy7AkoWQFYwMJdKjE3TBYNpMCcp8dm7QDpKSyC1c5qyAoqWk12n2N97uC
i3O14ecA4kp+z/OglPdZ/F33o6tCABJN1U4yk9O3so2JGVd1YpRjbMThoZ31j95UzlZnZUFnjHrp
GaWe/ZlKuf0a67YEy9LiEFFZC08QmhamTsJSuTHuiqEQ4+hRtr1h8xRXe+oMvnKSdW9VJ1tTOLyY
kPcqCyq00L0lehe/aXX1mpUfQzFMRy3XAmnR3HrKzV2hrh9Svxa7WtH6tyQBTW+p1e9Wt8E294CT
vWy4RcllHp87/ZIkvYNPNlD6FRJFO+3wEiCiN6rkmnROHlmeEge55GTRfq1KLCJKLBZNa6RCE3YJ
hq0Pebsyo/UdqbacXhXmcJNDFodlthua/dJdekLhJI8cZWzcCNzTYsPMS2ZbHFxorSzdhHNYd0sh
WPAWGNKjOh7F1RnVB4DUhbojEQUAZwqP03JMelpasFvuHARsw8PJV3Gi/EXcTnhslDNdkp3odpId
CeuhENtTBDSkpI4CCu1qbsmjhWHjyiRH3Zzn/Nawbo23VcRirMXF86aZ47Hufsr2Z2HPqR2mIvJn
s7BIlOmxH5LAzNVXynWMVhmkJMLipmpGu5+YwK8eHbJ0J2GPS81TpV636Kme5To0KvECbORSdNKp
kzuvxeUrXIf4dZRMP9bRE7fHXDqXTIQt88eW1wc+xjpTmxQA9/QvUbs5kzUcVjGGNWHtZyWywqGS
b8qqPuJpqzyZ0dzvSqxwhcQVlKU4aBmiBJu3KSsMmypAViwNlQJWB+sps5tadNTiVWkTd1mzJ+jb
88o7T7CmbQ2/bs/TtrWOid27oXjlVHpLjtFK55fL9jq1THZj9TZZArGovcTn8b1YdR5qeZlmPHQF
eFLJhFSegtLAGkaIKWQNnsBS0YrUJz1j2hIjnflpkTK/Mza31hSnNnpektiGUutWsifeh6SgvtTH
SqhiwNwnwXAnVBURqLaHa5R7/zkqrpDLsdKARMtWkKWa5bdiX++UBHqHpTfvbaNeG3mNjmV8m+fL
2P4MWYdzOeXHIG+fTN66nqIWDS4N++yOUq8dYxSdXjnowi41q8itxvMGm9xM26OQFGGJ2B+Leel0
qfUUYS7sTtyGiqDf5KEHoS3kex7wHLTFCeXJir1xsLujwcl2EZGujes0gHdm5CcpHkT864sPxotN
64bjijh96Vak2QLtGh+FFYjrDucRxnQz3RkKR/riO9stzAanwZDEtLGIl2hlpCCg2BMkdz09z/gX
1Udxs+PysZauKcyryhtIYOLWN6XDED0I229SMttW/ZFKuBd4hhhQ2PMxfp66ZCdkRagnxTOW7ZDW
81oO+nKfUOho+zIwp8TwFcbXNAsH4EUPeu6rUZHxvMidfuwWJwdDC5ZT40rTOAXvKMdDrDxxkqcr
dkoryKIPjVJCrB0s8iu1mmE3GI2jabtE3Aanqht+QzwMp7Yy0i/p1qX+onlRwZCc7sj38iz9lmWg
GEbAFBWA28VwJD21WTxe3KuOUNOBkjLAE19nTXY3Y7AFEytF49RjUGTGHKJbWP4WG1AU5iUeGxwP
cuDe4aDnzlDjUZdV87vaj5dlgJYOkBzpY/Wq4oiVXC6DK8PJbvJGad8onpB4rULNGKrNwO81LSeZ
0wGcDE/tM83PPaTunLRoZnjxVG2hkpNLqj+KyIi+6q71OROfy02wa5SAYW/ontRTYumeQUcFWn+M
VTdOGKhrxwetPjeT14PsUhECMEYtscUabtvDRINPNjwyw1hFHc55lQel2zS8McVkRH1eV86javF1
ZrZ7eXSGdcGw2h3FDzP7NvB/GEhj/PRnNDkkGEGtOadoeKFpFkC8FNaW4siyL0me1T118bNW75X7
UWHr06muDlSj4vKsr14H9xeFWrVrw2kazrl3YbmV21NN0qKO7hSFMsNgY1ANOwvnTzS+ty0+UH9U
2Rxb8on7lm/K1tHS2xNRHr69M0q+IQ3e2JacQ9n62KxaGPNGm1i8qGShRZMOxwy7o6rrKEdRnnPU
dvOsbdlnUDu8WOy5Ytb8opvoRlLiZbr+aX4knZdWG4s2cxRd3sV9cQBFtZ/uDx9F15xzf8QhtN0g
vdf+xEHf8C5QboZl2QO8cKR2dKv1XFCln1rj2g2ONeyLZHDlpQ3WcaqctmuPGjqAjpO2qrSXdjjK
wi1SikMvf2IgXa0RY+3DdFVS4crIidMCCIUy+TQaaErCXhewP21BTC6zZKuLk5nZaV5aheOp0vHo
rLvDKBu1Y20rkZW0k+O30UAyGlWDoErsCfYIyhLZ8NdyKb+2iQs/MxQ3K32al+HEW3Wgxrq/Yiau
DL07boo9ov4jWoono2H/5iGXgKEyfV1ve3U1fbkirZT1IGnnyzK/US+2W7V3RNiBXTm7Mh6Ma606
iXa0Co2+7Go9WFuLPTEsDi62VL81c+8zkYh/JG6yaAGWUGKfLCZvVWQEQvQpIhmgttmbtbeMB1xO
AyuWMT69L2YGgaJKtc2Hrgu0Mto3lvm7KrHiTplwLaswasRPKcO/KuVVa1MbyM3ME0OZfx4oO22B
eaORXNNM2zIONHy3RCFb97GuS2B18JGml9L6kMWXYXtRV8I6rykeNuwApMFf8e8BNR2FCcxKQgFH
1rPHWVZ+JgajHBEDDbhvI11p5aVNm1M9WbKtVEKoN6xYodsZky/XgVhmf1Sj9RJrAKF7LyvWG+bx
mLN2le7NhZ7ZjJ0v+EzFh7Yq5+Os95gJVkMSJuuynzD0sZmCfZxq6aQPa7JTxOm95g7fMbRoBXX3
KW2ZV2XWz7LgsVpnzqS/ZDrhOy376OzpFWt3TDml8ivPSEymEtPAGVTK1Lp9QfvWOu6JZsM2Eg6V
lO2SJgqwGX0B33dQVSFYZ0KcqUp/FQszlBiPPg1Te8P8EFeDII1lp+PCzmlJl0RdnbmcDwrdxX13
3LKP1HoXNY6Ks5FbiZ2z4asJU0+g/bnXIDL1Wu8JLUfJtMCnodx96LcFe2dGsezUGpPjMpi7LlIu
jdEdNYpucVMetsUC10Uy0EV+EWduLVU8vkbcqUNNoXxbj0tc+umWOtr6Kqr6R7OQpknVoZTYUCiu
mfaT9e8JEdJQNtipMwngtZrmbWN/kdPBERU/kb96ar2mUt0E6bGBOtLNz3iiHku1uC5DzKSByU/C
Tuc88hvkfsXGpFgJ2pTXvqvfV8Xa1X3+UiXzi4w+s8jXdjwuVfKDMwieoTjG4S02rRH3IvWbUoBL
Y0fNU4yjqMQKvA34WrEXci9vzpywde3J/SGnCC35qxWUxc0iHSDWuO9dtdkPlryTKjzfuP3bmVWC
g/iTMbZhm3Lstpq7CnSGSp+z+KSv7pgxOaRKP3IxvmnzN4vQJR/j/HCisvS6JHOjfHGj9o9uYDeu
/NSTtxntcSWQ6+f0KCmiLQw/uinYEq7U1bNiPpSpWxpQuJG6a/gNC1qqUr0rWna1IglLDyEPV8ZJ
Wn3ljKOEOteurL9tSbFfzfq5Teke6MudLDqlCNCaIZpCcw1rbxAnKn+y2OVsHfIP1eAhOSljGBlP
btw1qaemTxFjqdVborgm5AtROJrirvyiwNhpTozZT/U+K2+aGRIlbEuQ9ygZ0j6d8fbok71h+VrL
TU2actCW8brN5imGNMG8kdhXrkC5dxgIaQGmTrozgYEacpipxETD97LhnITdhfIWrUEGN75jzjot
Y0/Ozmr7qTO+ZE4ZhpKkdpMv6qcc5RYIJj5tQ+63xl6vz5yeHTfMlB0VuHTigwxYcmH/NINrihiR
4PGomq5lfsSwaDqcseVQowYZfa7PCY0J7Z0/XMq+sb0sjPT1hTMgOuECIIUNG6o9R4qvRSfTwqfM
IdNpiPgGwR2N86CUnEWHYoB2u1lnkyhYzVtPAqSEIDx2uSvlIwZmHNlE2X0ZhzEZl2LlXky2IOds
a5Ga2uNaIfoObrPGJwhxQT+QUSzDXhgS35JgZqZ3ISHFXKj14uEnwo01LVa/nWrOuNpOu2CKg04r
IEE+dypwmqCUPKOI+BDdIStit84UYuPU1cXlMtdGqMXU21XlW4yhOJXdjqv9KsyqLxR+BGFxeYuY
3+iqIlxFT9H3dflrcPQsFWmHJyGXRlko01lpm8w7U8kJx/bDUMOJ5vp6/eybq8rUR2VTXxpwneME
KGyi73zyitWufrAwsttafyn7UE7Og/CGu3cgzJhUmEzXQ2Hj6ZuDi/+taZ2kgsgoOlhctVPNkFrW
1OhktZZ+39GQZMuGMT4k9Ty/a624vKtR2yNVmqO6F4TaV+YlyKrBQ59onSTJfR136Ggg85WZlc7q
X5O9FlcdQPZZ3Rfdsp/jNJAtPJH07bpJMhNTuT+sU1hJ3fem6+mJEPjJEuNqR6uJA+roaVCax7ac
f+OYxE2FQxBFiREMSfXYmMxPRab1KK6Wbi96QvayRrj/Cg+1vDo9dtR8Lldcxy+zmJIgjqRfwZS8
eoy+1/kxb89b7zQfSvuHGuHI6Ac5z+gqhVP80SFzZVPnreM9gDOGQ/0qyPhUgHGD7WYG92KLSUam
npqUAT/PEDDNc6XZXitPWvyh/qxT/npblZ7U3i4aJ1Hv4wkhO1atvbTYm5Kv9bETdT6eQkgMa/kG
n5JAsKLl1x3Eg4Ri17SYwYc4hVnWtaxBQ/7qX9JFfVHehdXH3FsKpNGVdLfp/SK9jdlp1HqHyrF2
HbistdhFrGCSFS52kgR5fe7434KPt6C22X1xGrOwAr05OVUWtBAvrYuSBTrm2TQVV4bXYjNEFhzv
BQKd+lmHxhQ9Tq3sjaU95X9S3Y/oOpdC9aTQiVhvYAq/jCy3i4iS50vL1Fq/y5RDWTZhpgeYwDPq
Og9fyejKaRhlP0LyGW1P8fBnyrewkfwOjFPjkvpVyIRxByTYxsm3bz2rudTGxnFKO1uMBpbvCeS2
pvYz89OasnOhwRTW+TK2h4bRQYPPsFo5S8bSyMP8pjQxGehjm3ncJWvmyhXsqCw50U0ctH1yVM2j
ftGaI8RMEwINbTONa/0RppYs24uNlxJlorr0UyhtOMLnlOrhbbU6efihy/aECQLz7iI+BwxVWs+l
FTbaWyIxgFjMj7r6xwDQmyEwYVI/c5hVb2qHJ6age2p7LCs3Eb97Gdxv9WXRP1f+NtNVo/qvMFte
exAyJQ2B4ySX7+hMQ3KJmrDVblV+6rRjDSmUFvASUijNTaLgcemtXSjJIQHBVn9XkVfgW16UroFo
N3jgUG0ZrSpbhvsYIkT4ZNLd5JcrKcKacFGfq17lmPVHAaEF7+bxRDjSMGX2hxjPbZudBMvstaxt
84tLpX+pf7TWj9unQg9V+KP43OPwMTDZAdJ4UKzpEpX1A86vttLwMDGqFx+tKMD4MzGf+SxG/VDd
1OQlXi6whoXtuVOIbJLUydLq3Azk8STVelLSyjQGusiH207RayVsjExj3qKFKpC1vEG5ORRWERhV
xo6HrWe5UnIV9ioM6Qpy+LFs6xedW7IgCJMTktniRauv8WrX5UM0sORPOulMpfIGaAkUVfDP+JWu
Tmxe1/xmbRth34nK+tRdaFezDeO41tdKeW6js0ZAW1MFK3wlcid5VxaHlDnrUUE8zH10q6wK+8ea
cxA4cy+zZMlrbk3lG/rHuO1LAY03aD/6fDcz+Gt8Kni/iVyajA0uH3wuIwlmEZsz6U+l7hA37aLe
a6kPvQTzQMvwxx92mWB5g7qjAjoTgWzX1Hhuqp+x+NTb/gG9nS4EpT82g6PmvLs3/tYqe1+Uzm47
SobGI82iFq+vt8RdghbR1A9L+b6m5w20RvzWV7FdKg9ZFFTk47FtWM/q4iK7WeesQwdTAqUK6c5y
DE6qiUQMEajAudB4ldqDTttRnhwmQlnOEd3petb7MePeH3XSeYkzZRNcpCFCiq4KiYBIllP2I656
rIVoYaLahsyO6mUxyGb5EXdd/KnWf+bire8clZki6C3WpaorB0SvjlYiHfoaHUW/0MQwVbj1BUZ2
JXeqZK5NvbAN5cUkrIicenNEOmL7hxYIY8nl8ZtrV6W+loWjx0GsfGtW4Wr6Ux47RRYmXTCqO4oc
XMOT4czYOTTPcIOzAt6XcFqrW48HeXMes2vSv2oVAu6hF2ZvYmYgKz4WK1TEXyK6VogdnShFJo5J
DvnGCFvuCgs9OE7b4ophV6x5oheReMROOjOcI/U21DH1Ez4fhBP8zTS7/57rHTulSdysC8xs13UE
L089xnB9/BPpBz3abzTBJq5RBNN3mxGqgT5iTF/zkpcF/+LFlfsLc8PEgj0JnvxkobgfFeyjTVIU
xCWRvZxyBQY6KomQhW1cuEX3kuu4yJcUPA7ZSNBohEL/uZmGo6f7ElBgXzuisatoccZpQ+Y6DYxz
vniq/LL9KOmrjBW9QPL7GjEmz7msV45Y8vYxRnTjyjU4scoTrSSC9t0jtz6tqom2bZd3MxvO0QJD
4cEXGJjEJZaKwPK9qN5wgEa+SrQAIS8+cQMZEeg3eSfrf/LlrbvWXCzJLgV4QpgW/ejF60wnMFJW
wVGrOsoQufToTDrhObIj+oc99+FKt6RmvMfKqVdBzeT+nPCQlmd5PrASihaN0FEYx2tdqz+LA62d
iL2urL6miA/GdVpcsEkKeaT0IlDvVlGShVZ3pwVJjGYMwzbanzo6z2ClrVB919FzEsLm3Wpeagwj
R1s34Q68zELt0vdob+v3XQ98p+3XEI/i8rDQUkTq39TB2ntN5ouzUwtu1Hv9EIKtFtMPcwrzrHKX
mUqYOD4oU2RvhhnEMZz5/qFa2GGknxrOBnTpXbLmMZ68rtm18757bvEChjD/S+4Z0QqpvsZ0K5pe
dBtpKH83fsfcTSSnFiHU72TLZsrHnHfTfqB+MHoyd/SPku2ln1KF3A+FL45Ub4w/zOFtkR7UJwUM
gTw99G/KGtT8RYq3rRtS5WMVSztiEKw4HbL4KP3YFNFRaNkCnqBVRsiVjC5DtsBzCPK7ZMfRe4m1
TynlpPSG8oBYb8k/SewW/VdaBCitOIuby7MkHPrOzZddJAYkfPqvmhtO956p3834iciL1badfciE
1Le8Mllkzb2nQamDEuW9OEdLG3b6iTq2XaxHlVtXGFFh/UZBH1ywJv0cIQCYD+JvXT+SShT6To1r
u10OWs01vZC3hkb+p5W+Fe3xrv9DUOJkk8vrf4Sl+5JT7eyYJjvQMZaj1TvqA3RxiQhDyfalZ6GI
paH4XPDKZ755Y0A6v6E329Rajegm3qib9Jgc6kvQLs9acctYU0kDhRvG6/yohkNzbpTAWN1o8VFL
aAjDDAB6dUl3I7kMuwswUNCJYSv5rDdj+Ri5FuLjoHlG5IxxEDWVizN0Pd+2BOTBwWpvSMXznzFu
nfpNVW+8drF3CxDfejB1PlL1zMjD16YfsghbAx0tYXRaghqh5a2tLxrlmfSlF362zpFZOMZK3eNw
NyJQ731sjhWXjtJ4llS7Y/kN7cGIvey6da+Kir4icROC3n8DsibkO6LoZvUm+qUErv+gU2kBwKiv
+8LF2tIOhRZk+a6QHIvYFYscEyzXEJgmZ7RfkPpyCmE3L5S7fAzYmnrpo3ALuBgiJxW+aL0kn+tA
pl5Sm5KdKdlpxlmizU8+De3Okv/M/OcWTkbY5HYlvEbNc/NZydE+yp6pnNyTHmukSb+Dj9W/9ScV
Sb9bFEcpHjr9IE1c5hJjy89W9LokNIXUDi+BWE0i0N40N6MkxkncEznrVMgnW5zusPfUzWt6u/nX
2oiomid1KQ+LTtKm+jNrK2cM1RaedIYdyh9Vkd5ridnbAi1voZDBdFUnK9wch7VyB705Gf99vePY
UOMAtc6zk+DSVNefKv4HTK7oD0YrvwkIELagjfcadl06fUfVnmvIRHnWyhyVCLeauH/qlHbfr0ko
V7Wjj82ua6JfMWs+rMn8EuQ0aCkt27meOmq/0/PcL2fVM0xP1icuFruKfZVs9kojEw2ktim5dfIt
J18y3QjyITIDUnBcdDsllJrDXYZLXFH/pWRffluCsksVaNXM7NWX9ja2sTeuv+OkuHSg9FxcaM47
lZ8sKp60KWOwDG3iwD3zJ83rJH8z/YpSizamv4u+lymdLOb4XqkeyXjbO6o5n/IWePEwHdaBTVyi
icmM1yBSy+m5frT691gT/WyGh9bmfmzkD0gAfj7e7bvkx2m6J/YItQtG2k13j5NFuPhcQUu3eHHL
8dpsJzS1aJveJfOWKtlDHYUZX61pwqMq3IBydjnXBIT4a5KcuDfn1d8sYqyj9hvPPzOd1jEKgE2A
D4LCcCX1MNO6qOAMEOMe4HDU3oNeKsPDXX1YEb6H6xzvqmm/osRSrKKUoMQPVkX9gjpPqEmHTUdy
l70m5xTc9vWKTBRuG9W4E7dwOjqm7qvLrQJU3dmR7tUMaEa4mAST2If1eq6/DXqucmO6Ii6jUkzT
VRj3wuM2HLGzYIZyMt41M+bpuoUclMbOamJ6G350UCn1Rb4tSljmQO9CTO7sHFt4Tr1p9Em41e5J
tR7pdoHDTDuBIN9klj5xMu9oVt0lPmREGSIBArwWEwYZBaMYkBTu2RNfiHjdfxXG+zjvDDlcIRVh
17V8T/QElhTwLhNnuToSrZVeTpk4WgB1K8muny5l9mLpp3U+51RZEXq1vTrQb4e4297tu5fWL8YU
tf8NNA7VkxtBHiGKBNjweVovrXQbfq3vItXtMfX06E+zIGCl6W3Rx3eJm2Hlm8fktW4+CzrBrPkw
/cf3d059iqLK4AqMdw2TYx7bSSKUeM+JHgkjCx/9Tllsa2fhVBVdijwoqps1HbvJE4qLSG15zA8Y
F5uK+bq+taiePyK5Nrpn0HzX0Y9mOrlF0k+vci46PHdRO2+Lq/G8FwfkrO6sKoGrU72kM25JUukl
6XvTnsQvk68Zc28pv6P6ZQSFquZXUkCKkFSPVPW01Zk7qNyfTAz20j6u+4PaUQOESESJsRTDbSKT
QDlG6vPZywOx00kvXvKNcjrtLCPNAUXvqzze4hX0zaKuh5Y4TtZdazhu0qVonWWGlhwA2vDVQ2Tc
vbtVb23fF5E6v6MqP+u9nYKOGssj+1BoW2kJNu75TS4TWNBFUjg1ih8hA50+FoO+2Xv/JJGaNM6g
7JbNUx6t69S9tK+Z5bAeEEERK6SY4pbwW1QfUMma0rfeKwJN6a1DZomznVhZ7lrZMR2ypasYdpOI
rnxNK8rh7j12e19XP4p2TAKJ5leLkfgF9ZwRaypFF4vroJZ46HOgDvtmJKOxMM2QD+34xUju0QCW
rW6+QBlz+4omuiWqp/lduJNghqNAl0bXYKg5+CmHhhgupEr1BiHvFCt0xd7vGaoKcuNF42mLz/n6
3qZvceJZ4odIiS5VX/XcCrTjInqLTu3xUKDAW5R/cLwQU/3ZksSvsRQOcctNE0FIfDHR9oXmTc84
Zt1k/JSgh0+fsOaT3CXXqOgyNI+rBuJK5+XQqK/+LNG+zIRApH6dRKE484Cy2zi1vlXmQWtQw6Fw
t10aeuliCqA0Yk/HJuKciF2drd3Uf7LknKJMx7HT0UQSdzuzK50VdzYShqT70oQnpZxpDprpyWfc
kx0SGwTvtD5WiZ9tFTEEurbOLdXqnpHP3qrRj1PECA9KfhmK2W4k4zRS0QeMLDiK/DDGNywmqXXH
Fg1SNvH2ZHSk9/lj0kAEmAqtowcKxURudrmOuY1JFl4WfkKuSOUZxWR4NZtPUwpYlyTjSIrCfOrq
z8JiTaQILkSnZlKfJVN2KvNB6N37o54e1OFS8gvj4pOfZmS0MZoPhfpfnJ3HcuTIsm2/CGbQCEwT
SM1UTOoJLEkWEdBafv1ded6kb92uU2Zv1G0tikyBCHffa2//Dkpipl9jFTxfowHXnxT2x0trNc4t
MUc0u9TJAVQ4R0W20X50hvauXDEZqaYZHDLQTT+3XxX2rbv7kqNwvhXuZxOG9/9lz/c/hoqxQ9qE
g+lQd0eebj4Oo4T8yt65soXGONGxFz2IduYkH43NCDUdybR5ZQ6CTQeADGHgTW0ecvnToMNPdLv9
z2w2/n9AldNsHTuk9ZAereJMVIV4KyiJovqtT5OdIWCyZLzT+cVD4exZi7nPRu3akUkw7HLzKUjO
JixjGLyozdD4s6udurYPlrV+rzaLd5nG62yvjO+uxvwa0M3reCndS+Q+6nq/GtNdM6NTBZc8ZKJk
XNpwV+goh4+asrHEcnYD3+5/1cVSoq7YztbMPKpdK99GynOk91TaX3bxaTJiitqtZSK3LOKajZM5
k/eEKNXssR3aY5zpjylhDwvWl8lsZxGjmH2ZNbhEO6mozqyzz+fb0HCRSvdK/jPP3Fh/2mP0rLho
7eVsrXKtR3+CfDTqYlt1POFtZ3GuOV9dy6SEG1gbFLHpEnEL5LRjT99T2O1G/dkBKy6wEETVq6WE
l4ahdk2DETlKf4hQ9xmnCdXLI4TdhKJlZRmqXJW69ejYYXQ1TAChKqSmz+dia7rhtXDYemMCjhZf
epgsdcvYKhU0Yza/zup9BMSRE6psXdePqUTJBYQygzsZSN9ouvVr5rJKTxH9zhx6vADkqi3MXN90
rgy8KnYSr1Orfi1b8zOsnXCFEgq1MMmDCABITKNnd6hGdZ+fAmXVphtTc/G3+fgOBmN4UbjfA+s8
9U+0n3W8dwXeiSryc4ik/NOyTd9hg8C8sGraqYQUeoETxqvDn0h5NNjuQxOKVcY1hgu7jRDhNMCG
RMNjNrYGawKr4jEVyr7SlMETirG0yOXQeVBdX7TXzop8Ld9Mxs0S6F/6Om35Nui3eqTFz6Apyhyt
BM1S3AU64nsLw3MIMprL6ljL8tW2tWvIvRm2+hKY3dzFmnXqCd5kTDBRxQpGWOx0pwzeRDZagfFu
SjIqpey3dZM99ENnomoFqF0k80qxriqVDxPDnOeILPACpTEXdWVqSxnyfjsuMkmnx5OPwHNo8vqc
6a4nOEWUsTwazYcbs+ScoJGq7wpWH1n+6MKhWkb5bSkPTpFto7DDG9dFzPeztRqcrH4Vsz7ExZZl
sJJ6Uk6GIAmWpID8GBsUzh5VpKNt2N5gcFuM4QGfUkTVOWXPk71T6pXu7gprHY7XXuzN7g5CLXja
2rK98LUOVy2bLpCzzJlZfawwjzRgwDTQLG0ZjwZzf815ZkMw13xOSFM0fzRjvWO+QjdatF5WP5Ws
mwjpbk7I24qzN+WjbS0boiYa342YMyH0RtwsHZ1FOm/oAFwMUlhahVh2OBqMJfjDqmBZVzc5vhHy
csttWIltN8lVB4HQ6TSW1YscllXXbarU2FZma6K9UTLFMIdAz5y/L9VjwTi1E18O5zbFb9vf0tYl
sMZ4L+tvBmdBnR/bMDpqxSbVh4fZ/WUKht0ZHUqt7yarWU0270OpbIX8NEy2nSg+9jPSonap1pSe
m6s31V2z8tGvS/AXtw5udV6xeSYOgEig8UbN9JXCvkWONlP5sBiw6V5bTd3osbxOQeIFlWDbnelZ
QQQJUShwuH0zrZvaIe5zLDr3u69Lddmpk/AVLYyWmhX80gp4VB5qo2tYKFm2YMOxyqKCzDIK/gXy
gSy5yedMBelsWKXlhO4eBNvwUQB5OpouWyVxvOkqdy/HESWPrTFQTAOCfDGGzMZKa/RkU6wYtRWF
CXLWM74RfR7v47FiLiXPFaa2ivFIl+QHBTHO6LXNDIk4dsX7oLmrSCQn8NxjEsWX4G5QNJg7dZT3
M76VDOrGtm11qXZ5t7LLOyF2HK29asbicQbtLAbbXeV3aBfO3Rsk+fKB3Nr9YhbZxgX1tyioTLqT
GG9SAaVgXFse+Qp5KchqSrZWXdr9rZ8/zGqj03ca4GQ1pI2kPMGjp/ih/djox9FxqXVKn83WgW4t
9JZf8acpif4L7IcEAqGmUM4dqnT7ligVHYxi+2P2mpfJsyYm+zQhczNLSGnN7/S2lhh+2p+c8mzL
F6VmSr1T8+L+wOURuZOZ/VnafNGMN5iWVZdgR1MhiKVR/ZSg/InXi7coDNdGhFhRMYVLVNP1plZs
2bfDyqKfhkyYZqTGca8gHHV/6vPvJPiUPeNOHmEx/QIyGKiwsxg/fsuUYlK1ZW2v5m7V4I5Qz725
doJLoB2NoJXnBOemAYV4tcb5Oyr7YRc3LyJdt6n9y8oi9pP0awtcjF1+K0j5wjjZA4H7fYqw4rel
l7RPka17NvmwzuCl0LiJ0W7aO3lHUDRsyOjC/Ipl1KaMGM5FdZgkwBP0qtAzVP7Mt2W9sSUk9pJ4
O2diBQLfrsVAuNS9qM3RJ1SUPWXjpgrmyTcuX7ATEK4aCkSl6y4/IpL9Mo3j1VzW+XCch20U7HVx
aqzYCzlikv6lrx8RnZCWhwwhdeXmTN6ATl1suZ6iWate5VpDoZF98tEr8pRQjZv1flQ+usFdcWhf
IrNaKcOzaZhErw54Eww/TxTrYlHrZSk4Q99w0qaX0BbWpq1nMkAo/5dF0KGbahf+/F6XHhATBTIP
bZG0DxGdWJbNh1BjKyFzCoMhUNvHyKrTSaT2nWLS1pm6SYvbPJH4MZpePeuepr23QbFzx5TXgQs2
uTkO7BT/Y3MfB6JDaj9ZBwCrNwuHmXyLV6Mw0shnGD5PNpZTJh3pvHPZX63PflZKBBKWFmYiHOAK
aHtj5VcmbAhS6EZA+yhey3BVkg9TMMBOok1fToL+bluJ/jyqE+6WvolKQlURtPMU4dpsaT8rAlHs
ZmLmYKz6/kdWjniEDKgWvcy7cyeZ6HPsj+haodQmX1XxebgMquIHtYsrry/NFwcMBYNHYVvnMjfW
ET6XXY0rGeOKkm9Exh5EhcK7mwQP7AxEOeqB9O+JTm9lSe7vNL8mc68Ab2y0Vs25AJmO1FG71sPD
yAqk0jHFotLjU64sUwCRriBgzjBoFx0FZUEVuB7TeqP3CkjryAyQQuzSKeE17FN/Gg3x0I7TbVSY
GxqWWvtChx4uHPex0tg55o6PTFyT+rW+d8qNHv4ULvHskXY2KETNcki8wnXOeoOqnJ704AlKPV0m
8UfFpo7xtau5NMvqGoiLQYA1PGGnEsEvXsbkK6D5qqtXObxrHG5SPLX262gx1dWeVYaG8Z0Ieo1N
xGKDn+PztTm6A96BQFbVgzMhMgVWqm2cSOq3ALdqhnAazmhyRRD4LsWV2q+Me3PXIZwHc+UySXW2
Q52Yt3auloNeYWgOnsao3xiB42fJqD2p4jvoFI9rwaqi6AVEioUGNkBGbZQORPCgfNZqiAMlvjVN
9iucJVOy13JutlUcvCiMF9TuKRoZyUob4Kax0mQjnVHn8YHqLVQ/4+u34BwSlqNhBAgfTHuTql+T
ZDufMOCKja8sEgeGF90sVORkahNsOaBvnONWwYHprPP8x8htBMaWSKJR6/bqKDXCgr+K4dXu8Akx
kzdNl/suWTdTtrGZ4oXdrSAlvZNPOLHA3aEQe95ujofhuRtAQ001p1uJfYuJij6jDjlmtGkpo5mg
M5sa7q8mrld5dUGWTenkXfHeOOpjmLsfWZlRQDO/tKdMgS24hzsAPa6zrH5pbco7Bm6x3R8IJI6V
Fdx42I5rB0MUBLOJICL8uqbbqeM7ps5uiYVUkDcQtDMD6sWywb/L2AreGPxygFW/bL387Plk4Tg0
CTpK2F5yJsiYMYnyqHRHwT4Xr6G/8KfqlVxHaBYj9LKBKSdpyR22Lq3jnKSZywrrkvFXLZmXbd9u
OxUIZBZ71oMusBWPGlBLLby0jdZRMLHHmPGM8jqFfGKVdiidB0aQh7pn8C3ssxYWG/DpLBzqt5E9
snlX4B+CViPh2Wn5+xz1g2Z5mtemA8VX82BZRBuWP0PAIK8Y3bcuqZGeJV23gsM5s03mMma5wpww
knF6BGuvtk3qis3sVoxfpfmQx0z7qIVUPyzc6mB0kGZCq4GN1V2gUwzHjR/HFl1dyLewUXvqUpwo
jQWbLl3UQjO42IPNAMmxjoojrk5SeVpwLKb6waaiN4RcNYJhsfA4xvaJS72CABY2r1UCnDKMm8I0
TmzTQ7p7Roec8Fish+GXXjn7LHaXpuATRv/i5z0x3a2zYRP21Tbi19IaGP7+udCGlRV/cPBvpiLb
R66zCZo1zbHsDtZzALNTluz2hlppCs0LmO3OTu+BYe9k8B7UnI58UYBrZDQ/lKG1alG3zXFkFCue
SyLiioF1LvbZBvXGbo30rHrV/MuE1GqDblvlHy5LjIh/uFdOA2xc/u12r4p57ZxvODAZ3UIVIQWO
rfMj5TaQ023aLi+ViUbNmtxk8oeyx0QWQ4+juTHiT8yzEb8Hw5nytGiZYZU8xUAXirNSW+WqF/XG
lcaqJj7em+5ajDGGW7r0tSEg4Kdi0yuvQ5WsbZJs3Wivjy8lZiS9ZyGaqXoiau4yh62ltZf2CsPI
+0M/cLDHBLZ0X641yI2pB9vEcj4ki2H7Kl2PjslacQxvOcabDCBPT2woM8AEW9tH1EEm5s2gCQ9N
fx2GaF1OWP/scmdgIcAUuCRQ8e6D70zeKaVH7AS7cswFPXKPfb5gWkabFFrjLoH2sJjSZfJa259K
dFVtH38R+Nr7pH/q5ZeDLq9VpLp270U+4wGNh69pLPDWl/m7VsTnMiLEtjHaszY6z3JWyS/IZq90
p72S7kuXiLmGtXBiqzEVi+kq7+9DKPk1HSyINZ8ThhY1lN9ASdzHe2bHPFucnoWTrMMC/DxByjx0
5VkGV5oZWSAK77PwbptcVV28bK34y2JwOlwn5Zl6P6qCc28hXY0EAKjhAGwdtPQbjOTp/3dtAgdu
DcNFBUmdIW3dqd+0NCdCROlCF/lRryZ/trLdJC39kUVTMLFGi2cyasel6CBwNS3k7E61dWlNX7pw
PnP95qTnWXReWisALnoDkpW54VFY4w2CvUjcZR8AkQejylS5uFdHRZA9azXTfFpgP4zbju9FflfC
7+kOVDZjOdHrErth5EhZEz1xGTobVay0mu2EEXRpfmTRzKrVa8/haSYbn9y6fZIhLrci2I2JcTVj
uUosww/dESPGuozXmgJZCtremb5er/P4qIjgETNEG30Ng3MJpzcr/Mbqi5RPF2pbiq/LR826xIpx
bpiz1055VEbVs02xKmzVfnTGBBJKOsaKJo4Ap2xYYUX8iAZcVwMJbZmIzZsTJKTN9hVbNNPh/5Xr
SgpUqiW0J6JSEM4qrMBdx+dkjatZwhxhmBzzVyFukH+z8VUiFhggD70/KtQwHCjli7DnJ3qmrc2t
k2toI26oHntMUEr7Oc7J0Un3U4XSERZ+lKdYKxygoWmTjNNaivCowBpUY3yw4nKnhxYemdFadaWu
+/h/lqlVMXVSd1XA1CAq5UudqEuSY3kL8J1EEMNFs2qz4Rg2gRcirxTzBJc/x74hHD8tBhi6ptJu
5ezaktEKEa/Ka+PUXudyom7Y4MDgeqsDtw1sA7Bxq/lpyJD2ZAzvHLyd9iqmrRnwoXnYLCn2H2dJ
fAvU+iMFdhle+X6Y7gWeWzRbl5Y5EE9lbqPGXGd7NRYPLZWEVjE0MNv1IIIrz1euEqen/CqA5I0x
8Wqz4ylJS8BEtwSVikvF1wzRelHY8AZrebZLm4EsOoa8cezXdO5h5FfoNdUw7JzSfmRrVek3VnFp
musk14bhm5GxL5kQa8ZzWxWU0CGNwLJIA2NRVVjSipWK6mqI0Uvv6Ut0K0Z+iscO4/grlratq+br
UEv09azNX6P9OFCblfPZVb6z8RU5nBb97ghlKQ7BvJaYvaCIV8i16WTBbYpdBfkgmo0qtc++KYGM
s93IIEbPd6L/Do0Z/Dz6cvSUWbjC3eeSC/bSFtFhJAScTW7iU840a4Ex700U/JlaohtP+F2YokzL
iYt8Oik82L1qYUXQFlE3vmEZat3vyPjR7M3cNOfMOqFkIhNP+I2V6ijr3Ddw5MdWfUjnc22ma5al
Lmu0IyO71Pm7E79MNfcgXnOxTwdY9hpc3DjWZFMltWBIedcrVoWDdSry0zuFiD5rUbRCoTWzc6iV
H4PI3BTfsF1jg7lDSl1U4s0XSxxEkly6pt2wZ8jLIrlE4p1YNajjuF0BP+u28MK+94v5aNo5/zGK
XIAgEnG3KhWjRUBULIl5upnKh0x/0Klv1HU778iMZbC/mMlBckYMrfPLXfgKl0W5xaEbMZW0tgyM
THPd9qeq8zLGXOHVDJdVTpENnW3+qu5LpRiMiORZge6Ak4BUkg/A5IvE+BT0z6gJ8FVKj/Ba49BV
jp0ERWFvbAKM59KU6wafEepAdELRVCyuV8iKKsi8qMlXwzQ8lA3ixiHq9s30Ppl+bFuenuzb+NKM
BxtgVI9Oparw1ZTJe5mZW0cI3r0vtzzXSr6zHVTe2oXKxBqpfFJ2bGnLGfdh1GaOtGxS6c+t2BWu
yz49jFu0uEWLrj1aL6r5Y2U5XJe9i8L5Oa5urtZl+FawOlSD5uNO9Se9BX9I1koMICv24f0VdZ+0
6Xzy8FJMp7H+dWawzNvyWe27hwg5pnMIjq73Sh9iE1OWsg6fwvj+rYgulhvtKt5pPdBWqC6eUXfb
1jgIdbJIRKWEjcOGNXnJRm2bI2ZjirsnERZvGDUAABAEVuwvW8b6NkgISu4toJJpzv2p/7Qsg3FR
x3ggLNfkYjFPren8h46kcsfT3WmrqdPkV4NJJGf+UMQpySySKizvW6Yrdh+Oq0C0LCmraHursVvP
BQOIpMbdyeSpG5vnqC542ptQZTWcRcaK2er6OVQ0+/me26f6Nv29H/ZWt3U1BgehyyzBdOE2xQgm
igUKS4oyvVbzCbQz0d6SuvDmhqQCePgK7fnd4Wofw2uFCGRhnHDrVRDXN7M91zZmiQk/2DBmv/IG
s/PUBNSoHWS/Vr047Oqts47ya2i/pKE/1JW2E/csiDI7l2QX2YWINkV/qRkco6nNWrIIGYIJhGNH
41rEMjNa1qqyv1luRM5RPG6D4VeIRdmVNHAyuLg9ZVIupvKU10Bq+Ot7Ok8Wt1p4+wbtFNy7xxIp
xFDfU816I/pIKbptlsbvRogfN8+mR4ddAlemphtKz9Zk5tWfhxTwScPVsGx41uruURDXA7Yfya+p
3eqRslT1pXC6LerKuiToqUyzqyQvi7ppBlUjW5ASnc0M0H2T+REmpyzzQ/BsqNBogm6YzhGp5gvq
bPIDQH+l4pyzefaMIfDiZimb5ktvyzXPkt83ct/RORmJ4lmoj06KdF0Fa53JkByv5kRhZl8FU1e/
CabZc7KUEpt0LCXrf7L7Fy5asbZsbdgPADtVcB1MthmKal3eywumblX5geW3G1Yiws3GfiqbGTmv
FetBpa+AiESBSk2eUeGcVBi+mP5CSwhztvEfB/U4UkpgecO/KKPUn/Oce3xujs6g3D2RF6Y7RfxU
VSuMt3jxzxFi6ET39gwvSn6AyqseQx3fGEOGVZg9iW4ZTI8amSzKlscSS2vprmrlY2gBa+JVZ3lj
/QH3HbIYV31sgp0cniZt2webJFT8MToH8UMKe+r6o35Nq9U0fOfZ0s1vEaq8/RFZiFMvLSpq9C45
K4YXNV06LKEaDjoDTiUnniann50b+vvsPGZMzIV2hzyjh9ChsDklHBpuf7EtPx+Pev+Sm1fR2ycl
tD5K7s5UHKmBfbU/Ik02avdcyV3nvhoUyyVz8LQPimXj2sFJdIOnN3xoER6PTscERrNSsZpk6JyT
WxF22EDZF6lj7o27qbaqBJGfyOJeTcZ5pjVUos3RtUB75pgjas6YMWbGqa2hsYxi2nSKQIkqml3g
FBwL3aSvewAsr8J2pWWvlfqVxtO6wksylay3reeZAJw+4j+y9pMRbLW43tZltUkV3FKpstYwAQgS
YbIHed8HMy7l/C2FJ4L4pBaty4jZ3pWaSuehQU8z1dy6iP4NY71yeJcJG+BznQLGRtvQ1obrXPuC
Kh4ceF9bFEQTdrwq+yB37kGqNNEFnuBYXnon5/id1oKMnDFbt/bJ0E+6sRWMhFAgVechpVVvpoOw
tIVVVfXOdGTgx9J6Q5sgcASZu5ZESCEsSj7xXjO/Ql1sYjxeyYyinUDgo3LI3uARNxa2jieLgCw1
/swE1KtEmpl0c834tjQpasW8q43kkBnNNTJBfpX0WQmjfQCbYSnh0WoiYyFKTGhtvHGF3OgzhggS
1sZi8ona6BEA8wvZPwujfilj/AzDslAego7I6CmzvPJuP0pQiS8dX9Wew9W4O5XthIOuqmzobtsw
eJ3tI9NtpPliEdAtSn3ELBA12aKr1DelCt6VGFkYZcq2STuQ1rfNZV2nSw0w3222Y7SyI8oVOf2E
cbzPXQh2jApUUFbBkG66k535unO7pQPGJrV8GdgXGUaHFjbHUplS3OvzFAdubrs7rSbU6Ul3iJFz
YIESBrsoa23lx3jiWf5t4S5slJdQr30XZaBNJcDGJeQ3AuuOrcqfZ7TdfPquXDAQBUmG0Jd+whAl
sgeHqWENYNpFIEVQgQsDPTBL82VjVo9BkZ/sVJ7Zm7wdM3Euu0M8EKrUdb8AaWJlI5RTmFg+kRtv
WiD3QWarXiIxJ1DlI0O6C2ZYhySAcYpHgOL/Hkel/SH+3vwtyjQJ8zlz3AG7zUL1PudXDM+Le2Ti
ZVjgGfxLZOIf4qjN+w//R6hzmcS9peoWBJ+5kspT2T62wctfXsA9JO7f0rT0//1nV6ZUp9TQtb2q
DuUdENXrw6TLGBTRQh3SprJ675IBa6xVW1T0Es31VxcKZCVzltAHf/k9/hBwa/4WYpe0el73LnTO
PB7v8bkpfnYkwNXsw3fhU9KXVeqxaBzNM1AOMfMG9S8/2vnTW/BblF3dGvZsO9wMo0mwLtlddhio
GPLGJbM8aOlrwnpOtBvstVmX7ntjO2hbu7uNLUEHDV8wpVq3Ll5F3CBR+1al+jJW3G9usUZueH4Z
zOW8m/aiYvZgNhfdmjx9olJzeVHVo5xec47h5mZU2iaC/1BdTOZxaN/k8MwdivkJS6YncJgF5cjq
iW4TW8ouNRvwepLf546KFuM8X2wDL362sMMnNpI4NQlnFU/2Te2xVeabqqs3WtLucqnAIpksaaUq
/E7pD/Rqp/PPxhTnnYGK+98/0j9sywS2/t9frUFmTR/KytjLoVEgwdM2MEi0zJX3qFBxlEdMHr4H
HVrE7B3aTFtXmbVaxPCYbYrB0DHHrzpJ78P7tNzapD6S0ZM3+b4dwHKrRK8vo0PFohdB8zS4dowC
P2jM8FzALKxIEYJgOuMv7UQT/OWBN/6wEuT3/ch9maRFlqsz2yXlw8nPdsG5WEeLT/+l2STtQl3D
y6iLV8XDLwgAvNgNi2vniwUTdy9c/4TeF8aqgwrgvfzb2/yHR+f3lcpSKHqjOKHxEOr9huAtFXBF
qd7IzX+rHX1RugYz13DJPPKu7IHqgsJG8YDtyqDZIJMSSSZtKTl3HRpcTz29qUjx/4yb14iGIyOm
1TpX8uxq6cYBX+9CouQnpLOBVFbV0o+wu+fhSy2fU2s//ljT/Qc4pJDNmyx/jI0XhejHcgmiE55U
SRTXnXk46oPAtfXaAx3m9g4Tr9ktYTgv7J9eOldG7bN8nqyVSuZHQgbqQaFK63yHuhZZnedkF763
Gpg7jBOOy+VsYiRf5QNz/DWpi493jyjD55/BAeDBT+mxrkY9GF/k6pXnobsZXDZcyHzjs2SfomLN
5QkheSwJL1B2UKa1GBcDyWz9IiDgKmeow6hseHFe0aQt48HgbqYI7voNegwuvmbY2oQhdcnxHj2W
GU8jCcGwcfp3U/Jk09gHMBIsU5uBQIZPywSylt0qyuYjvkuuTSn1haraPL3hOa1DjE7mS6qb5yg+
hAWgj3vKYCpJWYiZezXLdto2ugmcehX6sQt+saGnHU/GWC2t6nPO9/ikkN9faoxlNttKSk4d0qGw
+miM5/RrwjmhVdfajDrixMVVL/tz3eWfeuL4Lo2cRh2T5TSuhO8ReDHtE8v1aI+iejkSf0AHTVm6
EPGnHrAffSxXEuGYzddluMmCW6Mec7oDZhGlKQjkJc9LJ6IFVmuTpBylxpGLeUZyMOCJc36rZFiD
zMIazjHhLCWVr8HmN+N1wuGADS1unutp1+V7HWyiBuAGDKxivOxRzKVgdT+CJLpAxcNpDp6l/9gz
Iw62/2HMcMZzZx6y7EK0jRZuXZvcn2hJ/Tuw373BXJdg9wvfGz16E1K+JPkmVz23fE7aS5nrvtaH
jwrFbNb3+LjZb5YLT3bYZRpDrsciWUB0l3CdXVZc//vzbPwh9P8///wft32n6XGskq92sDubzCGH
urJYFURHAYN7rDhmyMgoSi0/FAgeSxSHKSKpYDqFRnSfOaFNNdGvvMuuZTqtTbCrDIFfslFLsBcp
hJ2p624z1IykcNsMdckAgoAqJ2LXs/2XFbz/nipt2L9VRa1S56ETRZxzP+ZSOdqYNMoDQPhftgrc
/5j/W7MY9m/1kAn5FmqMrHnlOkTGZ9r8rRr693LO+D3JPXCbwk6bIj1Y+qI40nTQ+5FC0FHK/0xP
Js2G5Qev4V82P/3pbfrtglQKkgWjideR0Na81E/KI+rQPTO1+P/8Ab9VNqOoh9wkc+MAfTTD6h3t
d/0JJn6+WX/JSP5DAWxY99f2j29rUimaMGJ+RHgbv/Kv5Mf8aS7KIx1Nq63FV3vQ/vaT7hXpv3zq
vwejZ1rs6Aak+WH4YTsb9xxSIvzyo24SDe7VO/mr+0tg8B/q7f/c/f94TR2prikbofSHIGHIHSlc
opzbkEEFYYH//SkX//4dNo37Zf6Pn5Gr9yIlVcYHZCLcSgQB1gTEgcYSV2uF8UI0Ji7ldAXtcshh
OMrkQYm+AtLRlWAGJxv9rD/OkMrKr6RiDh4l27BBfKqVlch3MuGU1ZhOlzDwDVPHrPetzPUN4N3o
7jao8nWABEkfSM5f0ohHmX5p2lXGvc/czuNOrbVDQ1yZ0TCsTaL3Lj8WIOTkebgpV4b2UbOnsxtX
rvJSyi8tUS/1jPQYZ34vYQQ10qDdGMlA6dil91KZl56N3212BPgYSxYxjB9lRHQ6Oxk65JvJ3Sku
rBEV98OQf43zs14jG8nsWI+YaOhEUWpjRLMoLR3vv38E/9mJ83+/UKbxW5A7d3Ev3KnEEECWFyZH
cn+V/hY1TElg3XtsEDa8iKTdn1PtopgnvoLritxhKKpB1gsQydHAt54wMU+Dw1A5P4qJOyZr71a+
W8l3R2UoyRSoZ1mHvGBbIV5nL7HD4MxLOvB3u/ZwAVQOvTB1SLLVmgax/zAouzY9KGLXZzvX1oDz
nlJ4jRS0Mm0u5bSZ4ubcIyekLkJv2bXrFNlvYUl5sSL3qwgsrxDfTbAPgEVVzGFZe0VRXJbteEnG
4dMI+o05Tp5B+sqYEjavh0dz/hjzrdEenHn+S7Gs/aGzMn67B9SWkYtlN4hI7VoqRBjiun5TzPDZ
DLEq7YKMRGHiDvq/dBz/fp6axm/3AiXHMAHPqPs2LO2rUyfNCSUSw0hWFC45+3lOSEzq+OB1CQF5
wrHO//2r9KcI9v/sOvjH06wqs8rRNBl7palRcecgXyWTfVU6CsMcKjB3xhCr5MlSW2agv7JKXfZK
A887MDbpmHIXDE9dNRJ/O17+UETovx3Lo+kGqp64BQlTA1oY4I6n3oIbsdYxWgNZK8LAYig2lsF0
yoe9LAHCf1nX8hL1t+FZoRdANPwcjnx6pAKt570CE8UTD8BORcFuE9J4Pu36f6g7r+U4kizb/kpb
vXtNaA8fm+6HlFAJQQAEwZcwEARDaw/59Xclq+YOmFWJvNNv16yszAgSITxcHD9+9tqwPc5k8kJS
FIqttVBP+keaXVHFzuu+ZTjAk71hRXtq8AohFHgldhSUdUwL7426JdGu04sWUgESakzvtpSq6wIS
26L+inK6MRb5LTBM31mn7R00lDkKKUS8JGdfnDAs+OlD9DdzgLXnt7/7cNZk1uUMPeoKKvzGPksv
OAe5onRzEWFXLRYPPl5jztK7wLR1GW0UVZcLgdlZtfHwffLY16WrYEFkeUYib/9bq3yJynIFj2Xp
kAp6sdeo6LbZEjnjDbqJ62xLsHsFXplq3C2nj+fZtjvrLqO1v0G7dWLcHQshrQO3RM8Pg8YreSts
m5do/LfW1rhD+wpgGnvxYQWnae2d08yLceGsgKMu354fw1W6IQ65RFZen1hIzSO75Z+pgXfNG89d
OjJ9WzjEccy5Qq6y3DeRt6A8dwlJYBFvoscTY/Dv4wPnpxnzu3s1ZADSdH+vYCfui3N8EG6nV4je
y2L9bybirIP5TGkqTxprkleBoiq9Tq99i/K/YkytE1/uyFbeOpjBtNHX/pgO8soUe61lh7VOnZQA
2cVGZfVJj5ljs8O+Cd81VWGrBr77TBKD49Vq6FbO9MjyQ52D3AweNgntpU9YrU5FO0cmZusg0O3K
oa+DjCr7voNZDwpT1Bc5mV4odtBahlVlYXFSnOgIR6I36yDotTnKdbKMIzpyQ9vZeLERlnunmu5I
2PbTC+Fdy4WOV02pY+POE8q7vkYDCI3x4w58LLX003Pp3bWlzP3SizpSoE0JIiltOMJPI+XpJYIN
uNqjN7trQ6LPrSjnuTFHjpZjF6oVbgHROncjgkcMZKFq20AKulqTuShVuBhno6Mg2YJCMlF9iTkO
LHZDxJdeaxnnmR8Zlx2IitWo0cv0SMehWxX+s2MBhcTaN6CqLZ6VvPJzE6BoEMDcygz1vYNqu8yq
Ea1A5pSAEmDffdwSR+IGzjAP+qc3BG7nmPluukuohsQI4C2vNhanCPuy/iWlV5xcf3yvv+8ttr//
+ftGD6KqKwS3KpPIPPeLZkPtrr0a96WsH9/hyJj+OTe+uwOHx81MeSY2GS0EIdDkzIhLIAwLyz2x
ih3ZhDk/w5J3t4gb10OXxC0iO423DQWGwMwjd91L6vVcUxrrYZTtzuqr4CaOmu4iyxHmwaVNUIRV
8yphmj6x9f/79nTMg/aMppzTeumN9MKaMDW+8KkDm+L6xOc61pgHM7DwbC8xxnC6EvUOEwhr3PgK
4M0pdxE++t9EAz/b9107tn3glKONn0GcNSTaQdi2u94y1v9eRziYdQ0d51lNKe+V5wO+cQz1tYXq
arXDt6xPTg2dI1P7zyH17hVQyEazNRvcZCLu7xIK3fOyv0hyhwRRdOmr+Wa2J7kA1L6yHGpoPn63
Y/PiwaRbA8Sp68AaEew9dvlzmZzIYBzx0TEO4lhfcmDc1Fw3NC/SYk/+o5DcRBgarb159W89u3EQ
A3qx7uqi3D+74Djd38RpcWLoH2kV4yAOa8BnyCbnynu0m07vB+OEAdaRYWDsf/7uK3dYnuaBMLlw
toKKPJkriqEB/X3cIEfGsHEwhpt2CENhcXVXRgscOgILlv2J3N2xD3owgKkjGsNk/+QKWaqBuGkv
pC8++c6SOs+PH/9Y49i/Nk6UB+HcZ1TfOBbadJuTbg86xCsb7Y+vfySaMQ7GcVwMcwilt9x5VLOH
xhwsTCmtc6eHAIh9n09HZe5VGQUApQWq9OO7HgmljYMYKsqoDZudotx1cfetTG2XPL2db9MMAkSZ
dsgywP5+fKtjBp3GwWj2uq5EHDQnO6RC6bXxOOeop5fibny0F6eSuH//lWx1MLKrOPYrjFKTnbZL
thxFHYO5rf1viaRctULgf8ok+O97nK0Ohnc2xsq0gxZSLHX3SIGy+LMcL8WEbq790kfVieTD3491
ilp+7XV1LjLHoSR11xt+/Fjz4S8DVQZnH3+Svx+StjoY8FGYhCqsmmTnhJs+fkj6G6M6MSKPXfpg
tHPYrUXgZMlOgBHN5QjSd103J1bUvx8rtjoY7oMkPjV7WiX/DMi9QPQFjM2EericYcmemmeP3eVg
xLt20lNBum97Dt36bfOdE5kEQ4lgMcIBefv4ExwZFbY6GPeTb+p+yrhLAoarWSU9rg0AHhaI9Tpx
EaBuqE/MYMfe52Csp7FOcU7mTtQeU7xPHhWBr9+uwdI3uEiceKFjH/5glCuMcYO0BD05qac+e86y
FkLH68eNdeTa/sHo1rmrgjHOc+gKtz2CXNDdkY5PNM+REe0fjGg0Yq1tUfm+c3Zw5Ds0cCTAb416
7ZQnZsAjg9k/GMyO7vq+L7hDpz+DSkNCeOLRj7XLwXiYisqvokGgqphH4L+vLaJSfWIGOtJr/INR
UIhmSCjJSXeJtQKSYYCtgDe31zKsaiB8pzyAj7XNwTBwsmoqfDmnuxKom7Bu7Oz84z5zZEXwD3o9
tWdO48VdihAxp7uQeJQOhwJUmLqF9fnjexzZKtn+Qae3TTI4fhKnuyFMYI17RT/dmKLoKA5mOjIj
spNzuOc8qzJZU6o3rNVc2GdELN9S7YszM+yHE3PjkYaUB2NEuUHUFV6V7drxRjhXmCCd6GTH9s/y
YIC00ZT5dZZnuwrOhOLcAOkA6vpF9xp8aRHZ4lx2qvzk2EscjJRqNrvIz+tsl1CVXsvPuj0xgxzp
DfJgxevMYp4jT6U7fxZbB4ZMQ648xgVAnlpT94/4192e/fNc6H0QnTmNqAru0AksBTRwlttA/NAN
OFY7WX3c3469xb7Z3t1jCmNKklxOwhP02Z1znwYUMFB7Uc6nfNuPfYCDUZ965eSZY8RxkZV/zlpN
ibF4/vjhjzXQwUiPEluoZk6z3fzaP5jfqh/BF/SyH1/72GMfDHZt6z5DBJ7t9OS5QOKsp8YRJ3IQ
x577YIxrGDJ/lB90lB/gGfnZ20R3Hz/2kUv/PEd49z1HgzrFOgkZWXhecGxJRaTlgLKZEw9POPDI
Qab+vRbyDgaxrHKvCzUthDwHR68OosTH73Bk+fT27/buHYoaszYwefQYTXnPZbExblVxWb2cWoeO
Xf9g5KqudQs/pM9j+mk+cEa/d+FukCQvOO78+BXMI93H26+v796hr8o4MvYVJp27yK/bl+pWfGLB
sL/ay/DZP1sGa2qIP77XkVu5B82VCMMz/MBId6KgSE2ulS1OXPnYW7gHLRUNgTVl+6U0EhBwyhCn
ttZlVwdZjirI1kC7HeNNUeQkfge0cyuhZbX2vba71m3pbMtMlxdMlMH641c98uXcg1Z1vLbUdmWm
uxofWerTvoSP7r54bIHO4OM7HAui3X0rv/twrTGgXMfMcFe8ovWm2jDzF9mT9Srvgi9sCT6+y7FP
djAnqrqUBpYK2U5GpFnJYpdNc+IFjl3a+vX5o8oYqHnn+Q2S7LnE0jQJTjz1kdjQPZgSjdyeGvQ/
jJuZblYIlP12X42QIod69XHDHLvFwcxYGhI8xNynux6aFzp5kB4eGf1T+7Ajlz802s67YsJPl7gj
zzkeu5zi7RCdSLocmXgPDbVzw9ZYSnLp4Q5kN4Y6zWp8ye8/bpZjAZNzMMbHOnaFP1Bqg2fj+NDf
UvOyd4O+0V/bm/5r++3EbfbN/DcRh3Mw3rM6Bn+R8hL4u+EdM+29IxZgzMxtzGEYps32iV56ZCA7
BwN5jAMVxNSt7qg9gMHlamCD2yFYxK/VqQX82Eg+lD7szasdaHdEBxH2thiuoPhhql/LZkO5NYx/
/9Tx4ZExd6h/qLu8xXaZZqs1hClx1jHpf/xFjnXYg9GcGOY4BzUJ/16AcsNWWTyXgLI+vvixxz4Y
z/YgulmhgL7SFcYSrICB+ennlf/jdfzP8K28/aPLtP/6L/78WoJVi8NIH/zxXw9lzn//tf+d//tv
fv2Nf+3i16Zsyx/68F/98ktc+M8br170yy9/QD0b6+mue2umT29tl+mfN+AR9//y//Uv//H28yoP
U/X2z99ey65AnvbpLYzL4rc//+r8+z9/Q4/8rnX31//zL69fcn7vAYMzFKZxq1/++mtvL63+52+e
97vnK8/yPcM0pGPtz2iHt/3fuNbvjmtIUyrLQy9jK75IUTY6+udvjvW7VMrzpO36pAid/VO0Zbf/
K9v93bSU4SvbdR2PoqDf/vvtf/lA//PB/kFx7W0ZF7rlYX4Z+Vzdlr7tKNt0wJKRd9wP2HfLXx+E
dpG58C6sqmk3gwOhMjKVuUfPu9uhjroTBwS/9r0/7ue7Bm/mmfAtDoNIy2tVoaCcrvO0JoeEwdi8
8kUYnCpYOJgF/ryRb/rKsIFPysMzAyup/VL4ls/R8AikKam7NtvWToyhXQhpkZyZoKrbg3pYgify
AvMiS5VdIT7gzO3EgPt1NPMsnIBynE3zOr5LUx9srB0n9i3HxWoT++L0zK/N8MFLfHwmp5mJ/V33
+/MDv/+gv86wP+/l8yElwlqJOOpwqz2Cu6iBnal1N46C6bw2brULEFf3Kn8ydRNdFtEc3wqrP7Ux
Pkhh/HFreqzBG9pQuw4n+cSIUtf0egUzzRyuUI9Gd6yRzc4bStYSmLkcCPmmB+496NubiHbeZkg4
H9rRpUzTqLwATnyZP37cIKZ12MUd08e/F8GUbZuG9TPYfdfFzapIeuG4au2WdbXx00ieFfaEenSy
QJCAeEF3hKmR3QDLENC9YSWI4hKzLG81OQFeSh8/z19GHI8DCcGhnXxFXziIBQu8YAdX7/X780QY
m6S1Rw1s0lDPO+TDcF6G4ZyduOdfRt3+nox1jLcY8MZhUYHO88mzZhyqyhGj4SyjoMArIFl9/GZ/
6XqebxtyP9UZ0pL0wV/nEmDCrS9inLhlVDX2dWf2OgJnlnYFMliRv44iT9V5bxWyOivTHCPNj+9P
zHzwqZlUFMQGup9ybGkfHvYnAt14g43ophoNz8ZfL4XdvbClZVj4NbTdS2/5xtdxptKhxs3j0UkN
s7lSk6oxkGir8oWSyewtC/cKmyzKXcyNjLibNzhymfCb4hbkUODZRNl5LCLrprC87GZIYGBA9nSm
hyzMjfpx8rV3Z4G9x8XTCa0fTqFGfSPavDMQxVLO8ZigXa8w0htrksR+0U0urIipYYsjdYZMSURp
2wDjsHwkzXVPisxpTKtaguNWVzHpSL0WXQqHznNngF2WxjwiSeOYJp6g8teei11SYRn2sC2tNoK2
Jsoa6nhbu553U5My/WyXMgbzN+6VumOb1+pbDkMRFi4eN5h3LptKSMpTowJDvNJIEbi0LYDEVWVa
cCTR75nODzahznTfN2AnzmajzdrbqDbnH/lUWSVsjzx6rY1wFBs7ch0Dj7CMo1V/iKmvxslOmwtG
JUc8w6Str4MjiT6LIJq/xpZuBcqkDj8uJhKqy5uh0s+po5Rm1sjZQo2jkTwPsxidVekYe5qvJW1K
t8y9YNmC/OhjesZ2dTFUdaix9GIyXOS1HatLI7YbjT2KSij6EwqQSzJbYH5mYbTOqgWzmm+9oHfE
WeVaAmq41U07LQcH978Wa/eKHRfA4EC6CMWDKjvLpO0RBUKgogK71RDebbvGOBIjAFD6U9mSJgxK
r//RlCoCG8C06F0YuVuOksqYDFCRTBv72bKxN+KtvSG6jVyjxJQ0a3J8iswgoUYt6iPj26waxSZ1
aMrifqriwLx0ZWuqXSktFcstn2dMQAAij33qaL1xG7o6Q79pDK0PL7VkbsBHPq7JrswD7gMmqDcm
Ic5xbMet1iTreodZMtfDsh4Dep12NBsCP5EojUp34DypS50AM0URpxdpNkLJgZ25Zw6w2uOFIRR6
lLHtKfKQvlXx4vOkgB4qJETrsq10tJ3dzKPos81wPG1HG6tf0NowUhoniR9MuddGTVM5rDrluOmq
du0Q9GisPPC5vpdsg3rEiQb8tkbqh1ShwWloTLOVqbP6GlAXB3lxEXXnTKWCd3FUDQylzhwN5mnO
XmK79aYtrtJNsplHMGvICiLKzywzwVLagwm58Aw9vSX87yUNbPS2hAim9YXu6umrKSoK81JjflhS
L68wrZgHOWe4mmZt/zW2C4sO3ssh/DYWIY7qbjIGOGiboMK2Pbbxz0qaabYmChrFVo1zlJAWqjw8
FZ0KWEAYlrg8zPZgjJQeQxvZz2M4PaC3DrAMs+15ZeQDh26jDEfrDC0q4D43wyQylQW2xkmnKw/6
/R4vXdQSk6IWAQUFvx1K6XUW0LLLIgXWBKkD4LnX+7Fc1NmANRZ4Dayystjwv8xhHF9nVoe6oqpi
A3AE3KJ+BX42QDAAmPF7FjjW+RBztsPy5ZhX5Rw1X6Mkte1tNvuYvri2Fj9E2YeIf5sJf5Y6TJRe
tKIJAXCFJjrKIbH7qywlPkBeImvjbK4xlV3Feeh6CcfioYvEe4rhkS35aNAoLbdO7wsvFC9t7vk3
gF4xQxGzCdY4LUsLtHisEr1qSif+7JszhuGB5e8nsiCtyvsMPBTFxFEQABmbfQ2d0DSTCe+OTKNp
gGr9MGMY4V5Zs723lNCiD1ZwXFDyVHGFRtAOqirbtNQujlu/6FV31TuuP24Fzr7dQqWwEtZtkWVP
RZ9Z0yqfmp6dRzjIbTbZ4o1pWYFJD0JBwWNk2d9VSni8JFQm8WHGGqfS0LB7LEtVDSCucOxizTRs
6su4gNJ51owzRHzqLVr7fJZ5VF4gGmhczrssppuFnCMn3Q7CbSTa1AKrFKuzhIW7U1XMGHyUdnRl
V3hxQ7kpqk+zjWR5z0uQd42nkL8UYLa6K6+tvV3lDz4MBSegtLzhf/cgJTr8gEDTawidRfJDuBXy
XGiGWKPIyvUv2d03/s6IHTkL+FR1YwJN6DNdXY44XWMVF489tJkKkl+uKwoZ234CxGrM1PB3WQcV
K2b2o+w7CyBlJj5UyX6oYhuPGHSQi8QreMU0SNR5MRtQUjTVUVcl8QYQhbaMDZxxo3a6kbKqjMsp
qN34SYusKa9qhyqI63JOI9iEmRLNaqAMZoYdgEF9Yd2gdxr2tujMk4hfYjNP8Ya3B4WTV6OTHhsV
O4Ivp3OnATERjIjDac0wkT5aVt2ZX1gpdI8TgpLeJTm9isKUzMj0eNEMcdR9sV3LRWKf9rYmozJa
/jZNzfwc8GiDOctQ6+l1kq0sbkwvRIOgK4HKwZF1OaCK7AoDGJpZxd1NlWRGsBrotk9Nxbq3rAe7
gPov4wzPnDEZ7ptmDqdHHbnFuOvTOhC3hRW3txKKE+rU2kSLWebC3YkmyDAMJlONW3KUx+G9EiIE
Bj3n9VVTejh0W2ODYGjuqyy5QBQUtq+BNdT4K2dj1H5pKgQksBqdYrj1aqe9DSR298+dGQdPsSOy
5CyDFNuuAs4wXXRbHsJZO2LIP5XgMADVpEYYb3xwcYSGsfdJmyPtPHYAkDdGaoZQwvD+u5kahetK
O1ch01elQs42ag2F2Wym7EtUBXjHuGbLnBIEAfRFF1sMUODERIiWPT/AOXo2qM8tewXJbJKVenXi
pH8c077w1q1Q/i0j3/oGayXCwEi0EY7M3vQd2fF8p6oEqyoR2M19UkfUbczxXF8ngSery3BMxuzN
6cvwk1beHOL8kSE/H7q9eYLRsyBxNh+JbyAriPm6VGZEIby5+TwU2qPwO851c9+6kbFLPB/JkxYO
Zx5mYzUaQJeGlBdZGQ6jmZ0GBBRGlN/FRr+HKbiSvXkUyicDHrwAzejjYCft1MVq3FEu8hjfaOpz
d2JtX/eThFqR5AqAZRMzF1Di3lCQTRkE3h8yNHDSxZ9G+KueqW7A1pRpBqdxjIPxugni7CxNYBav
QjIReN1Z1E8w19vR5ywt+LoUMQ0PorOxS0Onlv4w/dDEyGjKASj0/vwl6TxoxC5LHtgBHVF0xhfi
gUIjMR69WDYvZTnZsAC0ZX4B94xFsIzm6BtbtUrvwpnorMfFaZDNnXJLeFR9EaQYvNWjp5/oD63/
PXUoxXw2jNrqzokdQXWsm6APCVQTqE7JKm+dxD33xkANGAlI5U5nceZG5QuhUXldJBz2IVm0YVfm
Tmare3hyXnRp425hwh6YlIHYOi+CYDv7lOEyoWWW21DbTpytWCOL0HhzrcrPIEfJgKbWmWFhVkq9
e9T1w1cxpzFy+qHrHkVcD/m1IlwF2Go1UPJzG7u9aBrBCjdiSh/xSh1tMBE2Hij25GT+0iV+Ldce
KYxoLc3MQzI3aexSDBO+lhcAb9+4cIVr/nleoZ8UzgjXuWqCN8PlOBCTzVZdTTSggvk3Gt2icSWI
IaMI8rPJTZN0C9QGrl2X5zb2PrErV3Pj2F/DphXPLDaOBq8ZZHCiIrYhy7SK+6/SSXpkW+4eIe23
sZr2qnxIXHk4sprYThEBDshkozfSm9poVZSJ7PBbwMstrAXFlWG5RyUr+BB3habCaztlCbLS0p56
HH+CjFU5xYrTBAigdLiqjFq+GvQTyMIVoxxUrOZMzVLZyAIVztJbWKxm3924VFdOIFWwLBrXxlSs
nDviyiq2gDtVrbyDcZ9WZ5PSPsQ4aeonewql3JTDHinsprH0lnZObyqHuJ/XYVeab7osONsvCwPH
lRIX8+TMAtk/UbupZ+NCC+E8k+2znbOAcXwd6Uj+cK2ENwC+O8EGTJR527nVntaWxvSP2am8q86v
0j0vNUyi84lKjx9mu3fFazH85bZhreKt7YzWk1ZyHPCxER1mJdPeBGDOY3k1lyYOmfjy5GDTld2x
ix/MwdvFOgK9nmt/5AOkTmtBijFapKA+00O/7p26Ys+k5x4LlSHaO7YZiDFGZcGknKkQdcC3SoEv
BzffmtIU8cYCGSrWMRtjYxHikfxEKiTy12J02cRmZUiPqpu4d1YB+ekXOzH3RO8ZWsNWF13/3Ccp
Pr/F0M/fijHp1YquCnN1mhIwE3Vrzf4evxbZ20kbZADtpujaM6uw6ux77nph8Wpk/pide25juGcR
UCBxFiWehTFxSHS9KVzY3DfMT16/dPkBGFWd9n9KMP5X2eyjqepf0ts31Vtxr5u3N717qf4/SGqb
iHTJ3vzHfyeO/5LWvt5nof+xe3l9+14W8cv7hPifv/tHbtuyf6d7YDCifEkWW+3rD/7IbVsGuW2b
fIxBFlJBZ+R+/5PbJjnjK+m6lsM8upfh/pnbdozffX4ofYMNOymc/1Vumzzvr/kgy8HHwSHJKx3H
sDzvUHdoTF5tRRryiZBl758ZU2ReJZP1FlfXEezkBF17lKAaml3/K2Y9X6JInHtMqy+zENO2iJrv
bgjPuPe7W8dTjJbWwxXYzolG3CZAngbLETBrnoIWCMw7psOV7db4WcsvlVs5N+Wgox9uQdzbsDKn
aLRjt9oYY3tdZj9sLCLzKmvp1IaK77WW5c0cXRjpeTul+X0auRx05wlyyTlfCpQGCuLipxIqc9Ra
q9TPt6WX3IQjMkaT4NkcS2sz+WLeRVOsdnFeqGzhMLFGBlAoXTzisfsZJc5Op+nOHKJwO09sFgsB
AbMANIsPRUfqZ01Amq7GsvRuXDeydhIAnlGk57nql7kOzrsme9ShjaORY7HVcF5tTQMGTYP1dx4m
N21Zv6l9vJa3VHUFDd4purrSdXeVy/J7FJvfa6rWKtxFFomRP8neWOd+bIJpnO0NHK9qASLi3qYE
bsFCjR0HAIFsHJ4aEEBTOD/UafVmR6K/ElnxkJbyGd7ZhZuPmAcl1vdixNnCtEF0TeKuwOOlLNgF
j00IHJd4dhnkmboOYxuRaVCAdKzi1VC9BY3BOvGjNJpNrGX7lpvCWNVBhON3W2PKOAFBz6MHuCIe
ZhmtsZYdQZdu6pU7WsV3meNg5g2J/ETo9hA1n8ACYsWYMevruB7v4xFn9ky1D/AiXkjI7HXzEJ/3
ELqGR81Njdg3iTE6LJG2uTBFFyJurtvG0jfSmWHAT7rfxnlvrgPT2y9p4Z7sE55FTeat2Xev7VID
VQWytCA3qCj6B3Y+DgCT8ZYiXFCyXlsG1CNRUPRi1J29GIfo67RnEtuCvXU1yFsQgusxxO1L+MJf
a3CQIS+8Nq2ZlJrN3q/3cwflOsrtssq/xVEJdmwGoFM12HP51xJjxs4H20WCcAvHO+CINzgbkhBo
CSTjJAYH2LBxxfUa2xSr/FbKYo+MRZXQzFBs+rwJeC0A4c+W3z7LCMeohWSzheN72HTbYLyLSnmX
tO3TkFGSEpiA/duO/Z4Nr6tBQVhblMMkD55jT4yPrP6GdwOG1eXsrUKX9VpEIuGPQJVqcW+Sf2A/
K7oRlXjKJq6y+AJC5LdueZNhfVBSfhyo6sIvyBA+damFm1q0VkEOnXLPzBQyunaj+a7NnOks8M3g
JmnOHIOxpLqZ1T1eG6pBp5CXbwKGNDVlYlpLHMFsW30NpbHEAXpluiIHk/rs9sgIRYi9Ax8FK2wS
q2sFCR4MHaYeoBHOPDlVZy6L3S2RCnyGsQoJcWuIq715D7EK3w0UmVF0Vox7z6xG/nBme6esEkvR
BL7KFEggR0CTgvLaT0NgHhmX9sJm5bCgEuBcBP1VHFr2GSF6sU7y3PzUzTXuTImoMHR10qs25cS+
cRlialQYgdrnpdMTOwzda03CvHNEuqkad0voDyCKg5hFmQNvLazqle2QvfK7VrM9fuub+KKLSHPy
GGcpIdjSGl8UqeY19RRLoGHGjY8lh4NdfBBhWh5jA6uwuysbhkwIUMgW5lao8atZQ2X3rZliUjDo
ZzXa5IVl4YqUsHtaOu3w5CfzFdUqwCnnvbfPLC/GoP5ij9GW5EO4hF76qU8nPmsqzryCunZ+Gl+S
Xtj63jgspqx1l1kqrvyM7JVbDyuh5PzVSOFh2PLrlOP1zXYW8neRrKWbgzbQ07MZS3xekIhlosep
d3yFc49pRbkJFelBZ96JKMpX7p4c0pTuWajb27gbwG22TPRV1z8YQc+eHVMG72tYmVRkVLW7kx6e
LuLLCLt/GY3zWU0VW2S0L37tb3XdP4wwjP1pfBIlvoXE/M9T1+8SUGr+lJH0DWFdRkLtiJ+668wp
xIXwNRjuZFyMPWwsXQ/x2gVZ8Vr2plgEA6F+kw8vQPGiJSq9O9nCbZFmD1/Z/GGS0bgMaoBU5J4p
Gh+hl4afB2hOO+TN49e4TvMNhLynwoONWo7Brdc/CDd0LjqLLHJQT/FFUJE3n7Na3/pDdO/kkYd3
jSKLr8LifKQ6OMnYnJUiVGtC8Yqjk/rGaTqu9i1zdbdKwvxZKpLmUj4XRdVvYYd5ZBbWGtm6AnAr
V8KIr2OzujVFexmX3o+wqifowT0KL+VcwJzDX5Kge0WC1cEgo3+tYph+cYUWTBjRYyhhBkE+fZ1a
3WzYQTr3hjHWdyFpuEVnsvNamNoPz1NdOysShOIRJ5t23RV4vJdVhWm8C8aq2fc0SrSqzyZs/10b
pN2ta8CnmOO8vvaCtPmE8FVch3nsnpd9a9xhghH9wF0mu9LeVNzWWVBEl5EI2y1HIJIc4QhGxetm
Z6+Mnzd5NEVPleXKc1VXkMbwSPmm2iC4ylhGCCnAN7fTSG8Fum020CqkLLqnEIz4S1ML56K2VbCu
Ta+7aKO9yzD+Ip/8vsTmojA0Lh9FxsmRlWSfUkxqb3wh4ous91eJVUxLN2vcsy7W1UbFBhBXG+rv
D+WX+At1CdsN2LkvnpNQ8W+1uHPneXuj88a6RPP5IlSgv6cKP9MxyesH6jQ7+Op88wCvSOiKZCWQ
VtwZexuowciD127kNGjRchh3Xk9arhLN+dLCtdpiZwxRdQmcvF07JCpvjDmL8A5L8VKpmkbf4lOH
PXbr4amQZRu3eyF1uwyQMEFLyHW2rsvoBqFwdzMmvpuum9rDqNRtmuZuGJW44ORin6OysFaZI9IJ
iecM12pfr0+dZLtUcxxeiNAJyZHEisrSJBjh7AAspWI/9r7oMRxvorR+0Uph7jLp4dvA4dKC2LHc
6nBykQUW9gBMxyu8T15SzReWDOpPcUdIp4fUfU5rC8dGZkUIcbGYt2FUxviq7MHr5XUgU4xI242N
QS5rmGpfenM0tp3OX7PJWIrJWw2pdynxeVKFlZ0XWDE9xtl4ndHErj98TfIM/dmeLpYN5xaqjZuu
y92V1KFDSFYxKbk/G5ZsW25sAysjJdoYV9iIjEwq1kWlB47amvTKb5OVRLZ/J8uyw1diXjtZ+6mz
NYWDLnj1ln6bsUrMUTdshyT77mEBBbVJZo/ofz+DcO8A7dlk1eYoX3d5dGYXRbiBloOvnFlsag4W
8XMod2Xun/me81inHMMQW9X34zCs0967U9HlQOZzPZOAXFJAs2iLwrh22ggHM4ULsD/e1rgUGs3O
LFPi0AEQaMxAjkVWLltblI+u2GcqMMi1pnO0jeTg5IYTgHgbiPjTEJKwGDzY+OFgXORx8HnGrHIl
K03KcfLyCzl2eDB3pbobQ8wD2LNuOWVe+2702fYanNUG5sr/w9yZNEeKpN36D13KcBwc2Mas0Dyl
lNpgyglnBgdn+vX3iaxuu111v26z3n2L2lROCinC8fe855yn1aLMN7gT3xkq3nlIX+eqnXfUbZ28
6Bfr2/g+9MCdzE3PW5/f++nUEei6mqcE69OdmQE7quF7yrqViu+XuUhv4DAdKql6mHL9dBoAx8gM
7pudaZGuAI6sMHqK/g1yLHxL7oJlH1PGHz94M7wAl5GmaiiujACFsO2k5jnJfsYTNcVJnONzuzxc
hi9Cd86NjIrbOsjWvZ2Sll7Y26B/lT3FUnE23rpDcbP4oHhXS6SuuSyny+I5DlAXgIcuHVNG2NQw
gGNIJwvPRxZtYvxZ2mkjpnn+KEyXURK4XgsEam5j7RY0Gv/UENd7Y3RxKCrIbDPMTH/k7s2zy0kp
suVDvG8V2JXegM5J+SscMCKzUbSt1OoO6gMn8HrfgwbdhDVfZkzje+BnbzRZyBuzgIf403LxX4kH
/1EW+IuA8G9lhv+NjriLG/XfSwev67efxf/vh7v8oT81g1D+wd0vVCGWJ/fiYEMZ+FMzCII/EBKC
wMWm4srYvdQd/lMzCP4I+B+4SnC8uUKE/NI//XDhHyISQRwp+seliwPlvzHEXUwq/88Kq9Ax2Na4
/FMXaxyuoL/ZcwYOikhLaNlVkrHedIbuODvddEzDpdjXvee9TKm0D//yHfofTFsXA9hf/1HFi8YI
yMpQIJv8zQZN9iQOcz/MTspW1Ah0FE9zXRsUemMjigS1k67b20J6vNcdbkWcMLqcxX/l37m8dBV4
SDYXixoaTPj3r2Kap64p3fzEYugqo4098ejESVePO7iqPipvfYlj7/t/fulC/c6p/vXVM/iGHs6x
yBWB+LtVLzOLszhB3xwdaLSvNuhvFtip3Mwp2aOyN5Hzoxosi9tEmeBH1rQYNbrL2BAKaM+bIp+X
72aYJ/8DDrL3xnqunU5Zvkr1Ous6J/ouA9vuhApqc9JB7pXPQaGsd8PqCYxtx/kn26q+G2NjsyO7
ADbhjlUPON7uuv7yOEqEO3PV9YJmuk6ygtvhYuVbTenpNgB0ioOwxCbDz67Lr+oqluU2n6cI0mqK
7HvRwS9SsjukFP+WXvGqYl3/LDBe0+Po+Nu0V1crTFiIhlP6M1ZuAgNElicyMVwh2zQ+emvx0Mb2
IZ70W7EMkNPLwXmELsoBHCbDM3ai7mrBIcTFp+Aqrmr3V+lU9BiO9TOlm+o59UvnlLQXeo0rLihl
/pE8zD3ijHVxDLvl9277XnUrNefasV9FZ76xkX93SknWo1LeMW6ly84oZcO1FMgNrPixDgzlJo0c
EAGjxzOkV5Q9BrJU34YlOnOjjdks8RLVKuqfbaSC79HYtkz98+g+jan/VoW52ceOvJ6D1uaHyVGx
2iOaIBbXrNROtmTReWtt3dz7Ydptl2rsjqJzlp9r1w79FSVbPnOQHUXB4NCm5YOdnb7YukzO95AF
gl9NGQDSUGVXgKDn3nY/ySEAdKiXgR/KonxGqiUChxjZPDzHoZ3Ce42ZJ94ilM08/psa7cAwXhUX
omHVPXnZOpnngB/UfCqLMf1mY6cfb7su7NkP1LF3VviiKFyLQensBz5oEcjThcjgOk/0OZMeDW+d
+aKkBNix7XUKsPyFcL590kVegdxzsC/Qq2k1FD5YdnvtoSVArs0qzdfJxfsY6owiZGozwyev0Eqe
QjgYjE0jRMwDD1HxPZ5D+1qu9eKyoXIotwMnFAnatcbA3YrRlmwJmxwKLZ2+Qt37U7TkKCp+xlI1
qvQa7Hy/gCPE+3giqysMa4BNzSrykHjFYGi/xBC0X3TTPhWDz7Djqbz+CDlaL3jitnQgobe5YCrT
y5NVhPqvyqYW7cs40PBPSfGCeF+VhYFtaIeatcAIHGMbGoyM27F3qLnMI63qwzzkTboXljDQGfSS
fplip45ZvDospqqKQ2VX+iql8CLP8Os02CZg21JQsBwkPkTQnAo9Qg+lj5WlKiN7BiVRuVcunRm8
LrrM7kOwsWBOWLMylVUySvaRm3vDHrsgFFXDTXP5mlut+ptpbOLXWRWyfAb2G5e7LPeil65OJrBk
SnLTYUC8y2s7lzvJzoPvsc4CbzfVJiu+8oGGJJYWXkDRuOxG9MbF0fmmNzqKT1Uh61uqaxlN0pwg
Fod83qtn2zqd+l547oKuUy1zeObpKA1Xa89W17Hr93gqQ1ZiaVhP1c4uq1eSt47F+JIYb/nOhbHV
1yBgsY4RjK1XVDXpwapcBsOtS8frIS+n6Vr2tX5C3ZkCekAjkMA+9jh9oO+m/r7i1Fl2tctOnO9k
BhQIM719XfLAYOXOPfvc10VE1TOOOJcBQxY4IShAqK/50MrkZsqw4eyxQ61P/jxMaF1dgCAz1HPc
3HlzdWnkjr3p3AmwsTtu3uZnjEfO7Fhaw1LqgmA8Ooho627hAPrujr4tjmOm2pfF+KL6wfSr7oJi
7ICPloNB71ZyCvehH46f3pyb6Gxyxp4NTYRNh7AJuLIIqwtccKJVfCdKXLjbeQmr76Es48dGoHbg
BIv1vG2xUAP8C+dPOM/tsFm4TO4dKhGgVOODZZiOnJdArN6DU7uMfdrXcFyjqtKQ9HAhQDBYoKfB
O1a7Zp56uMl9jLCfYv8/j30RmKNJIeo9wqKcm1vRFtN6a5KkAcXWpjrDtJlBJfdUn92Hy1SXR6cL
G7OtF0x4217JvCAOl/v+XWFoXt0E4EweCtSle2doqC5BiCARjwET0hkEyGLaeDNvnB0QBL7VTuNB
mmHMwaU4BHM34QVcknudu+bGjI1JH4Ylg6zVYGI/Gr6QD87N9N4rwRajUpcl2rur/Y0Z+ne/WQE0
VsTGm5TnF0S0oX4HrTojasdDd61GQyU9UmfzkqeyhYVHd9ahsb33tQ7j7rOzeGfYICMw7dewX80R
nlr0NFgQYxdw+kMp3RvPE+auQmoY3+LcgyTtmdbRB2hb9rUAn/SAZQ59G1qfemBAKQTvcB25xwmB
qd51qnf9ozMtVBJ4zrKU7M8t2mUWLPaO5+nl4jOyR7oucDonh65bcBFOqVvHTHGz6YHoJOulg6j8
ETCzAI4s16o+Bpww1HD6pEyvDCkQc+1Gda/PM8RRfnGgqz1CQC7c0onuOrHMT9hSMnMdRabQh2kk
fXzwCx+uVuMPzbFZfBiieSmMuW1AWq0U+psouY65BfZXPQRz7gW+3/xguBtvotxZ5pOlb3LcrQKl
kCf2FO+73oafbTHodrf0aw8qshQrvM0hS37S3O5W1zZr5mgH9DLoD8pYtzsUeZxOHA9i+plDQwRn
5cILOo1j5NidZ7nAblihYVPGVlteTMmU/RRq+lmPSKxjb8fvQxjc6xbltrGR2dOPHX3g4QIvIt4G
X6JpO8PZbUMWYZ6FXB1jFsCjBh5PDOcJb+9JDL2ADNbhSVQ4jlxmcsUj0XVqVJJSt/nNWvbRJ1oy
mS524L88HSfnYtL1VTs1/gn3CUiRAXtL000sUpxB3Mm6GH4q1jRw8brk1YnL4mtKUiEF2CbgX1IU
Fm5DdyxuCFKKH4OuurMjCSq0cceTOpPpwWNB84HZzX3Ng/ZpMpHHwFzgba4S7giTGJ/WGPKYsBeR
orxJpPxoLiavsrp84pwWN3cx9NCBYu+ULwAUcr/HmJwN6RG74LnrR/dk0zTcLcrluj8Oy0lT0HaN
ApnvHeVU2zB28n0GDu6ujKp7rkHNbrggw303ejJDwQ2gn8RRpUDDvPi2w0GwS6LiHIj6WOi0PSzs
ZHZRWZ9shb3OD659CwjY+tN7JH2A1Nk0IPMnLbATjne/6vO9nE18i+HUHnBZjieOh182boojVpKP
HqDxkObJyQ3jL25XxRu15PtZjM09kli1R6M883uS8wIdE+xV8d6knM7ElLwjivs1a+CT0f2hj6tH
LsgsDBz3MaHRF58kmnjVU2SqwCyDgMrPuIjJzQ64+NMW/1+wUFzIF8GmJVPnpIFGk1WQjQX1YHpo
nFt+gsm2UyJ/0qukPa3zAs1xNdHESj0W8Y/JbPko4R8lF3WojcCo07YPXNznfDOMU7UV3mC5+znB
5yD0dO11tXqRHpvhfK31HQ67j2AdgwepywFXh5vs2yYsz1DFHzxpZ6hAyQu7HU6KEdoF093WXcJ3
BLtbY6LqxBQ0fLbCr6+CSh11RbtfEzTBWbJUAn9H1+lYrMdOlxBP9VfPKrGbctQ94x2dAW25TNr3
oSZDDM07hrW8tsfWFHLrecPtOudXQs8ZRlQNPRDVZ2yhFxb0M0mfconY/RFhquwFSdvK0adW2JfW
oIy2/F0owOB6Q7+6UwoSSh+JN24ui7Mp6YjZ19WMmGnCL/kEunsGUh2AADoCPJ8RvYH4DGCasCZx
BxmuadGCreKVhODLSj4h/TbXXuQ/soR5IhAAvn711J2a6uhbMGGynNQSAnXurnmP2heFmkiC5qat
k/pGAwxbpvy2lj48PRaO24Jw8gY/IdCRoVBXAVSfvQSNwcblYGlF2pl1OrixQDRFd8UZUqbT2Y/N
0ff9J8dbjkU21qceoC4oN1xGy1Lp94idx0sqQXrINi7flzr07pA4y3ZPjbd/p7VNIAsjQkGOF48l
9rm9k8yCWie5kuDJYCKJvj466yJ/JDLLvlQZdyn2Q9GNrbETO7FbHBKYLeVY0X0et+2Z+Ma5cXPe
oTKxjy2AzvOk1xc3dnArENn4OgtsecogAbRhQwh7DIcDPu6zD26IFTNSfF2ws2vxFO1DIhjbZkoA
pTWLrj7X1n1e4Hu+WFbjuylCPEg4/QHUqRcTivRpvCxAqoKNNBGIcpdc1P5aZs1uKZIvuWeuOyoN
DkuVhwFOqAnMuMJJjItnUF9TTyW3Kwf4taSHtdgBQkBwjLPbyprsgDXwOPGj2bpTM28aLdmZK7tr
BAjVQjuGhzKu+1XW4p6IFEd9M7C6a5zkmMUFtlvrZ/htBaWkApzpWbDkJXNTU4fPRnh4zNNW3lPN
A3Xch03lSye99pe8Owxzfs3AiXa/zM5LsuZ1sZG2Dr6F4fwYZ0P8SdBh1QyXWA3yO5YGUXchz4LH
s529Eso9N3x4uJCDeZrxtiAUd8FbyI/5FiYUKPZwqGlHaC292mHUb2aZVgeETHvsIgXINkiHlzov
gQYAhCCYcIHQFD4pCW4D65oUT8YqKLUVKMKmi3DzIlsgF1ewBeWoTpWL12sJGAkqAJ/XWuNk7ubh
V3/ZP3u4cSEfJtAK9TDdyAYDZdFl/W2Vqe8WpRlcMwiuwQcZI49ri8mgZCjctKOJ90m8tmc2Et65
rHm79kABSRPUXTUjJkh8a9NIOutZB+Pct+CRcO09+NKNZA9qNNGY52eX8MRTNoxpnO1bwgs+rCPF
6XAB2RgFmdT0Ho5/KA1QODZZF/SWiRlnarqdCKBBR16TjOvzfio9fUkCwXL7FsWJHWELOmXgp7t5
HrTa+86q2ujgSgREHuZ9M2l5yIcUL+B3MYk0fvD77pWlQz/uMy8L8JTlK78rup1c15L5dIPRWHy8
pKk3Jc4LPG+U2Tdj+I5/16vMZ8FyKqhPcxv2argQJEzEBSkzdQYrk/SUnI/rGghiF6OSVQT/12JS
XLHF9RSJnLEK9zKHXruOLpYNpsRZOgf92wafY5ZWh0aUzUfatzSrd753kHAl2d+UJjrgdhVQd0Ei
9H7ab9vEHOPK+85Dd9jGZDmeTUd73KYhs7v3M2c5gB2bMOtVFbfo5lfTjmwxSr6nfdi9Yn/crxHG
2kk194bWt7yjDTkHybH1Ozyc45qDH2sA93acASzWXPmVAI3ZdzNvzQ77+MYNOnsy5OaxGItRXCr1
p8s05r5XQV+d+SiaQ6pJCmSycm5p/WBmtNi8m4ntE4ieaDM0Lmu4KXC6XTyoa9qFM/JgncvniYAr
xHKeJIMaHjPbS15OP7dv0Zo3sMAHk8pNP4O+TdqO2WkWTn4f10vxVThJvh0SVRw6P2w6NnJU7VIP
T7hh53qC92tKtqXcOSiWFN2nPorE0mnm3xUr44xjJeQuIeKWoIqO9THIvJRd4BLKNzxISY4jpNBn
jx8tW0SQmH5E3SO78fLVxbW6ybSZb7p+UgDblru594urwZqfXaXY8ngEe8x48CtSRfgU93peuitZ
9xPwiFyTeWrWR3+dklPTm/S+Tszw6mj2cKbkrlGu+q4QTB2Ybppfgrxeseknr78xwyhuHAdUTUaO
xhFxsOs5hg5TqW+nqHIORsidEW59LnVZHuORqy09IuAjMhsgZUHvCZ/cYAow+FB/kNKG/dzJWX3i
7+9gd5byqh8VPb9TKo61ctj2Zt5bK+P2Slgcvciwrwp72BKQg7p4Oc3RzbtHOfU85u0qb9x1/IW5
s94OQ9pcDaHfUVgJzN7H/5LXYn5spjTaZnzU73XWqausiL1jSz85YUXsZPMplNK5Zcmb2B3rXGpc
p3Agpsi74g2JJtmT3u1OTlVXW+27LO+JWeAqDpMX7oo5vryMN73nNA/d6D0p3x33pSiqxyb2Qi48
yXwGgy4IGzYZoEZVtTs2Q9Uhk1m6DQGNE2O7RH0cKNwpCqcOb5Um38Rde03OHlywY+kDztz7F2Tx
lNjsJi16BwhVHjy3II/t1u1zXt9oDOBnnH1kRMavbhC2X9aCPxLkMR698HfyKJhoo3PAeVSW+7CJ
x+6ZAKnZTAs1+nHGGgtZQ5gN5wEwELz4R1/T75FPQhwqKLCt6g4mHoZv1vWXzYRYe8ptw3DgVCue
s2TCee13P3JGjOvcppDN3EAfBxg+d76AkWqHpDw48crhXyz2jYn9kqbSf2arlt9BKwG50D0RRyGA
lc0aWzVi8j4J2/5uYcS+ifn6X9A25n3AhP8xKETJbZDOX4K6oMO9sAMzUlfSzT5jCKq17vbOAA9e
oESPkzDnhChKso0JbH1Z3HrluxuCHy5B1AN08Y/93HVnkQCzGigdeB16hl/KwsUPbzW/0p5LMmpx
HeyapBqfCeg8LW5qtgBclt0CVOU2aVZ5NQ3OJR7EVaKeEmS9JT1kviz3ee6/s3AA27l2amMWLvls
xC33OJ7AUZaEx64ZvZuqH9ZTMkfRzqsHdtpr3VwZ+gIOFenO+xn/G74irHQIdfEXqtOyu9AEP+2c
1A8y88tjqATXEO7a31tiQIdSOuZuLGc2kG4PcbCGjkmwKD15bEMep2R4R4mCnu0QbuRWF0Tp2Sda
t3HJC+yS2iA9mPopoGvpikYREnsCJBDZ6YmQKmNPwuDT8vGuo6F7GpzZpQM3rPdz1ulTX1TEp9bh
a+WZ+SquIn2DRhrtylbLK/z+7YNrE8DvXRzAOurC4uBUpNaWcCq2AbVPm6kIseVF1shvygucY2VE
qjdNI0HKUZHQ/0CKWr8XRaDOhOp4eFc8FsRCJrnXPdxspZz7vHHGK4f9/p2LfAVREvfrCzJAffDY
NGxX3cJgNBhBxcU3VU3YIyv/RFwxusv0dMuyNt5iBTph/Vuuhq6fH/Ikw9C2JOlb9DssaZqITS4d
fy2mTqoIHgl71VxIS47TZgEgPXf9FT7Jm272npGt6y28+Fe6wMODrvnuTN58t1jXngrbHQ3GgCcG
4UcylryjdbBiMUWC6m81WMNvnUdRAgE6QWpG1l5fHFQY5wf+uPuBgkDec/md/eQS0p7Q+MOrzk0c
/K4xS+uF2zoIWxThs2ryOr0KfqdIi5g2R4I5yJ9t+oOLxfJpg5hnlnvZMsWBV4EiV/vSzm9jXjGJ
U6gdlv2WtaMCTJi3N40MSswEPqmVPuAivGD93Cy/k6xwLJ30EMaa1KwIGXG8TmwBnVIG57nfvDSr
D2BCwp+LrHqexc28Q9Ss77DQeC8JcdtzaBOmp1xmOe4zJ3hM+mjdFnUGlwWljVX72HCF4y5At85o
roqID2bQ6kvgOV+e69Zredus4rEJ5mHfhw4P4KzBnUnKBvvc4g/5E2v5qNyl2cTUOuTDCegHgZ14
YqU1C1TS0vWbhxkrxpvg+bbxUJMvwW3DJd1qua/6Md0PgpISJGb9gv5iD9jo+u3kyOQ6WxjBeiym
b4nL8c5CKT4vpec9LbUbPF0Uo0f0neDs5X13Xn7nkDFO2lOYYWcuo9h/HHmqvUBvJS1dQSTB17q0
gKNZf5RTPj95sffRq7r4StsH4ebpd9BZYJXium4W8bGqSwpaZzWPFb4ihpUhWD6G0axvosC/IcYW
uny1mur7ojJ2b2MU8f5gPI1Iu6O+9fLEjB2hUDcZVjnM5TeiLbtzLvzxpshl8pbMpQXWULs7IuIh
gxPclJfBhs0xziHoEiPi84Mks00rLN6bAn8S8nD4O+VdKWIvn6RlaEqNsLoupLfq32lwok9oTKDF
CMbxqZd+O6B3NnY9Zr/T5O7vZHmFGphsDaPyLzsPDDdbbtNob5EbDfggI3/EgNIWy6ZbPUdcUwiP
UwoqOOzP37l19mkKZGaKNX1vhWmfF9uvpzLGJkw0DRqrkWF+UAgpd8vU1R+ypV5hw/OXk2mWnXff
FWTgJxOOOxU18hDPxrsLPcv1nyQOEvvvIH13ydRPjmExwO7FI3ScC7Mr3XA8gwE/DknjuPuhnYef
UR0TyCdji6yLMf7FFB7X2PyirXsk8CbfPcZN9zy6GbZVTLX9ou/yC7t4jJ9ay9qSROpOr/VLZsKP
2Hyu9MfcDlN3imhcAAvNO3w3zP41Z+MWZbs4D+CugnlkpbCiALPnPUbooSh7+XkKE7VJy+Rmydk+
qzRg5rXXvOBNQO5sp+hSMV63HHJ3aQ5qnYatbcCrq8s2p/E3cV5j4K7ZYSSEyQd9l7bNwc4rx6Sd
5Wm03tMMi5TMDvB0aqBg0hvQrn3+tYqh6hSKR0UWAJIl0SjQKk4Rmn9a6WtnbO2B0Cy/zn9xi8zN
KhmTmNz4uHAzTX3O5HSXQoxk2kvKVZ5DpsB9rud7F99jEsFhjfmM7MaCoOzU3mWuvRuTEOysxSkI
Am1lksCtqfNHQlVbM9orL8hvyzGIdhdOB17IbdfOxcksbviANRJrkB13idcSwCq/ySi6DxYPhVLd
AVPH7pqGv2SOccH6kf9UECh/rBb3tq3m72VqJky1yCMT3+1WhseqBQ3cRQR+I2oDwJCIC7kXHDvp
gAubVmXX2aWjgsmd1FGpQ4J1Vt+msQYH30lWGPXUYv3sykOF7JeuhKgrjrctEQkK/pHeC+e2qPPH
SqK+EAK5FHIyrmVc6Ldp6lZbr8E1iS3yje/PaRk1UVD5JmPd6q3vd+G14Qg5cuNLeKawfcrnObuN
JjO98UEA0SZqKkn6kXfo6s/sNwY1zXhag0vDrpj5KJZRykd5kffMrxSK5f7C1geZlqKM9ndpRlgI
/HFcbNB8RUzosslxU2C7Y8xLPp228vYXfWLDivvD+lb+upxfW+tWxXesYZ45Fy21D7x07mEPOic4
fZuwGJsRFicFYtefGOymzlP+fVguDdc3k2H3Ldx44XJnVXVx+XN4nfsal/INOyI8jGkwur8s5+nm
/wyVO2cRPYQnjfuv/Op59XhIgm5o3/+zE8X7azMP/pcoDtAUA5RPdm/u3xvzaeKJTePq9CSHWD+W
fjk8TaJjeHIZJ+bdHNVuuBH0xrAvshYNusMBADViiJOvtW2Ik8vad7aJU5bhcfaDYHoi5tgSe5jQ
MTb0Trnl3oBzyfcjyUzBPF9nFifC3N1IVfOXLD66kpUj7hCIaWLf8tP/R//Qf2VM+7d2s7+Y0v6j
fe1/ozEtoD/t3xvTvmQ/h/qz+tcsm3f5E3+60oQbE1gjeBb7JMb+taVNuN4fNFpFF4eZ9CJxAbn9
w5VG/I3afUY3/Gcu9YIhbrJ/uNKiPwLlEXIj6fbPZNw/03b/MIT9WZz3P9e0eVjc/uIRC5l2VBBc
GqMEsTlP/L2oNMQN2yd0I5zaUqczRGwU4PW1aWXe3vbjEkz3Fluk+TK1/Szvqg6Or8/OpNA0eMwo
wwS01JCG4ig5W+JrFHjzoyWNUD2OWMT1OWG5vXyE5GyduziaunCnE5OD/Iq9dKhvxknGQoDpKZtv
bpbHdo+Hf3YpV2HC2dWB2+Kpac1c7d18TdJzFNXtQ5SMFR0RvTMdEX+MoMemnL91JFifAwUmmmT9
6Ey/bIarb09fSYWIGKIh3g8DHXL0oSg/Qb/lpb6Lpg3H11ZCFaF/I6t6UI0YICKc0iVZgazk4UEv
Pqb8/sUFH9ZemdinTYKPbvelI3wbnBqZrYoL1pi0VF0Qc7vSWjXVkYWPfmaBWydXI+GX7BhOXoQ2
H13aHpBQ2bzmych6ljOQI+hIKKWfv1mRhiTjq24lWD6zKKRCiAo5/OeF7xDvAvTtj94UoenIaDyG
OKabvUuKNdgu9eyW2M+LRiAJuKv/NHqqFfteT+GbX3t6vfYhkQCYJ1uELi9cB6d9I8d2V2mj063V
BOrIIflG4yaKALnX1PUwhidTzDd5bDk12slofTPkVYjGArqP2BZRW+7uzeIAw83N6DTnSpUWd1ZD
KGTfRCHQz5YoMpz6LAmYP0pHLNuoov91EzGiXEbBoRmImKztTzdAiL6ac+A8qOleSxdOy+7tmMuF
KOU2kZ740fTCzQ9CFHGy80KaCXhUNYTf0A2m+Wrl9yR71Nulok0Ex8l2rFPyakBku2kL3FZ/puO4
XOYDb/0k8+CT1GwLnNTNbDKcF+usv2R4iiOKSujNOrgqWatrTTbzpht9bPM9iN5vgvOZ/KK8OLcb
XeX6w+cmyrs1D+H/WtHn2SZaE9sczKyaZ91rSwt43M71j85PRf8zr5uquWLQSdeDcFjIn2tsPv6Z
wJ1LxUUYcEfUIHg2nvHdnJS67wz7mMPhOynHhhtvJ+Yw4ClAKhogsutPX/zJT6Jreo/Y57txvH4m
clyp+/E6TXKPemd5LWu08MOwjBhWstLPxM26ptNyj/7kEhMzDEUPlQy0cA+KGqjF2eGsGJtHelew
GOq4Qin1Mp+yBrLYYj1Jj+YGd+NTEbMGG4VtIY42TZjm1B3qRqtLTwpi/o1EjURVUeNlz1COmlBh
1JdV84L5hJLrTc+XRDtaFg2igiHlz9W5NkxaRdf00UviBymXEZGtnATFnPYWv0LgiZ0sHd1u625B
hr24gZprrGbRc5Fb622XonPYHK5tg61pNsJ7Rm73P+u1xHIx9Cv6iBxcGzzj+XPrLwuGt1sI8cF6
Va1OO12N2dqeYiITTJArAuPRug7RyDJJ52nbx2MWScRCG5gfLAtg9ql5cUkhqQnXJuuOKt0SLBrE
bi2GKrmZTZWu+8xXRXXm/oR1nSOXSqVcBhVBzqHBlyRLmbqHpPGai4ltzPNLbn7Bt4IFCKq9W5r4
mK+No15spxazWe04VOwwZlnuIsqDX9YxiVbsdk3lnz1ZldOO7OtCn5M7+fBeu9zodxMt4NfV6Lnl
KfQ0eQU2bPJnhzzIULc2RLBctyV4UK2wlrIsGUgISZdlf0j9Fds6p2I2oMuB8ttKIHYdxnIhIKFK
wTotDWzV7B2xyk9NTlrsfBMvJT3PuBS3jRe3H5IWh4HOiLX+jE290BVF71T+uOCYBVa0gD2h7SAc
XkscFDBoKcATYXIbxAthOeW5euNOUAyi3M+2hRe/VnS8s7Ajz2WzBYtOT83UMD5Z3V6luBHPBdtM
NXUsFMza4x5q9hHKwsF09X7Nui/CtQTxnASpvVp4Z6ofAsHv3gtqaoo1wOsIe817N4cF0nHmcBCz
B9QFxQ8BSZ4ddJAvuQNzPF+ZmvZJXV/Iw6hiv3IK9Hfczz+Wen2/BAnDAG/YJsMj+Zyz6thoOS3s
9ptyj1y6CQP1mNX1V5YwWMJyauuxAhS7wJE/6EwhZOaGtwuDZVoqe+OTXKCqaCFt1HXjxjHVbTLz
A3bm7J37JjtTnIJbKtTSYx0Gz2E3RRhfQxKt8jgXUbIp4v6tU+NdGto9SrkiahJunCCZT6z2vL0G
MLu1UbrjQV6cqeA89lwOTnR4sdmtpbtxLtYKE7FETqcHLwvLDSuyG6wMjIbrUP8i881v8M0RnD1h
YkoDP5rGyX5WHeOiw9tiu0L8yRbvO9Uq15RoeQ+j7XpBAHYFO0T0nWqs5YqkRrBZ3WC/DlRZCJsm
uzjq0cQSnhqd7rf/l7ozWY4cybLsr+QHNKoVCsW0hc1mnEmnk9xAnE4noJgBxfz1dSwqU6SypKpb
cte9cQkJjyBhMEBV33v3nlu45cUGhrd1GR9Q6TrVZuDEf1oZ0l+SQFgNLdC5YbhkkF/IRV0MJEIc
7JNh7NO6kE4qvmwB6GvEbUdC+JnuIbgbbx0PoM3OiJ62wInQXvTLwZmNdTv7a3Ycl3xrRn4bqstL
jf7+VA7W+tRmdLnGDvOWvdS7OYOnMjAuiIxRl8VZ59emtNBkOWJFbcLaVJFKdQpiyoCMExeDqhFX
uNvl37Hb6V3Ago9tYXpXk1/fJPHo/ohx4J0aG2nBmF/RQBDa/ngj4BcEcHPzhvq1+vIqyKe0yINx
Z63yObTX/jAKimCFOuEnN1h/GpBSW1QCDEMr+eROTPOLcuKo4HeX0kJ1xYvOhkzWBo5wxlAzveI5
6fNzlfQXwHdulIxJfhJNSjg8ndFf8VSvPteQ82HbVjh/aOe7G1FjMy2HtrisClUtVtvswogBAE1g
yHQN0n2Nb2CDPkXvafEhBF7NH0QYMBRtpp0sQyEjyMUgX43RJ0H8bBnv0ox05yhZ9K3onHc9AG1C
nSdpUtj+SYFmqFHFy/mxxZDA46hnFEgp3mkEK2iggJ3t0Gfh4DJUv3jDfmGf8z8KpGTW3LXRGkg2
In9uaA6iAWH68RqMCn5q9slUBsBI7FMQd/O9SUV9HrrwNKdAJ+mH1Pjh1IN203tIis02aUEz0hoJ
fwBW0kfkfmY3CzBsNOBCNj/veyw8iAZO2mLq8hJmBO19yFh+FxT0vh213PAq0/ygZRJ071VgD5Gg
/bQp+ek7l7NBlBCzuZmt+bsJ3DNrIc4xCuxW18PWKDSRvnte2+R5XJ34iPdsjeIa1mHcnRM13rna
6z6gfqkvGnS/JrGshxmhRVA4x9DT6xYJ8K6GIfrRAFeOHKzlreeBL5SzIqirQAdt+bEbydFuucBc
bgKEaawX8Wldhm5PtpfZcDTGhJjjVBMwNaLOcW4r+IebPBjCqKgYIpfiV99aL4AorJMztL+GMgne
pCrGi8rWh7zonBs3cR/NQgg7iIGTH1becfJZZGXmm4NwpLtpwnDZ2UkTmFtFhsTNMPj3gCY1qVAl
ygHhDe5jTVca34JW7EGN2fp+W/JKazxeVv2S1Mh1NpUwyZYK/r5Z5+Tg0Yo4sgvkeJjjo900e4pn
F7DWuvwsHTQBjTVsynzsXhK6Ml8iLoZtTgvuYtoQBEDAx3yPcd7p3rxPhbkQRtJw7/V8Fip2dnE8
zru1APdUyjHINyHzkiPYgBihnZLJT5PHP9hPn3THqK5f4UNxyvRmjnh4jRFCV6zWeUfrzGAwdFB5
bdkkT7Up31ifgvPSlAMxyfN37YqjPSBdjRGpPi+J5bww37RPnkayGQVaeut+ENhuZ9P+qDEbMPjK
gnsnm8PbwEnDXzDdQnAgWj9ayrMMklzg2LuRPvrDrIR1NzIK2IaheECl1LGqKfGIEPFNZWUQ8dF2
HuqtvQw470mmBscllohXuuDCEe8TFxdEfUT58phkDsLa9b614pc8VK9hVzwnOox/0qydpkM4dfNv
li80ulaLBRzpxRIrEJUd684tpxhseQxq6tmyX3Nc6WhZ1uQlCL0Y/obEnTFBCFia8XmM9X5aJIPV
xGS8hgN2iv1IQ7TN7K9qdI6e03/4pe+8B4JVNVeDDyNyGG8aXPEURGnb3pdK2Jw4gmWX65nOJxyk
j3ZFbsp0M2RoGqSnZA6S3/2C5xPddHIc1ul3nKjy0sbXzpTDmfEDp7e1Fap/hgjcbSuMIkxFqqfF
ax4zBHRUUuhcyOCMXOCME01J4JsgL33zUrX9jZOM9xmqRM5hjfmhbVfe57ZvbevEeS6RYUWDGTfy
mqrOhxOHPNQvoXe1hzZ2wKhfZDuTVSDu6tz3vEMOUPEgCrPPBnq3Kz5OW8v24LXoy5L2+qrP/Wef
6xfUrdaOecatKzkPB36Q/ulGjzG/qaBJXVtwi5cviH11PP+eF9ffpfkiqe9jxQMw6eIzN3bzBkeM
qqwUJDGW02cyZO4lk4C2N4g5i8MYM0otSPalgAP2yTY3Z/dD37OXjPEUaa+vb3vFBKI3/fvMUeig
fedtWqs9Vv0Rha4vcEbYKckTAF6l/RGWebNtA/pn5FcyNgT7KYp3AkH49UE0xtkjsK4HXYFup/n4
5hYjrjiBz7faZl354vW4aZiXhkACKG598h1btMnnpWfhL5a8OoAyns/anom3oZJ+ntoRc3Iigo6u
eELSuIf5izTfiXotn9opasL1IlCKMyCdw01dVPeJS0a5Z5/conX7bTWbE571lglo8DlWpnxmoMJl
5wpuX28uNszJ1c9/Mk3aoeV8xcnzbahvI4bI6C4ScfZADLE8AT4sM7vazAb9g2+HNBC5smxiDrXz
tT8Sx8P7jEmlNssto5/TVY71XpoZXSEtaDfuH0TN2k4i2VGh+nuyjMvUDfYlj6NJ9cFKgzEKMAxt
2j5dv2Pwv3u+vnPYZd4mb8FParkQmeYwTvEYV9wYdyrfVNkfyn5iSZXO/eJZR/yJTMMMUdfcxP0S
VjTar5Vga8M73nhazLfMldK7tqPV4Fb2MemqDZyQd6PX7uwUmXCjohnPre7qbRN6jb+1Zw9UDs6n
306enCGD/NaC09uYsC/5c3dlHWAKvcQNWn7IaZH27XgDVJeDBDjzrfDzaZubxb3P+7b5HVo5gqVe
T79qHHAXFWAzUnzXceQnjLM3tNfKPeCwFEGH5w6XcmEnZqe/W1LTomkPCnQDXZgfaG9lpxIz9alS
qWG8jwtJQTDDUUHZj9Yov7SDrH9LVd9k3kJpj7FzC3TukiVJv41pW92VCVWTnukBZzDnP2MmtfS8
Bu9Nc1RFl+JP5xld2g2egNsu64oPj2UHIVN1l6CdYvBiid8Dz+2RNeh1TArzR6ol3gHTGzahBe6k
g2nwVjgL0UszCLjANa+YESjzF+KLsw4VZR8SIUgX8NAuSIC9VPiPUnNw8gA/b+HJlTf0DksmbvxR
SFRhwmduh0fugxf9rWiS7yar32O2PqJokAu+VF3OMiXUnsHfk6+b5Uxpy4qYfPpMWx/mys53vShP
qZ9TmV4DxS29Ae7zrUvGAdCggBAnxXo/lXWNx8RPblBtLi1C3WRFEYCaFceWeqGTF25HE9+oTKV7
pnjDxnLRjLSqQ9TnNT86vDwHiJ/hljjd5BkCKu351smhwQxKutEoY2tL6IlHCQuVwt9WTKOtqHRl
cpl6uW6Kpq5/Ot0oH2q6HDuEQDc2DaKbIF3N2WVwukN72u2KsKj3gJy7u9nt5d2iOliojA6ZaGOW
0IT2zt3inxPf/zOIAqhUS4Umx5yRMtEzSbw8FgEOTBJwgu3UoSjr0DoAOOYrBmkHODJU+EVpTMPH
y6yVx3vhCG5GQ0pLkyTqNCP1fkqJA3qSqR8rRnoO05p8afC2OVa2b5YGh8laeHN/ZPw98+Xro2qy
nigySfeRvVPWpypAKTrnKaFhSVdbe5UEW/TqS7bPkjj4yOO6PSY+JosZ1Tt6vVxs/CD7uXjTbwIR
xEulphyD/TqHXwPmMnfnlXl258r1A8DIU5Uv6q3MiUHngPjDk621Y5aoH5I+ploCfBt7eI5AECpY
kh99AqF46DDsyxy0pQP3cPSHk5o6Dt28GuSCuNNOcviMEc4jZ8OF7EXh0H47HCDuLagPd5xp1YMF
o+0laMo/GtEhrTF/dqMOxuWp1dV6V0+2W23IQaaiWb1TYOTwVPcTTAFki7R8IFg2ofvd18UxM8i6
q7n69Eb1RNRmcQdR8K7u0vlEkZYAcXRZ5Oba/ZOoaT2apMixn4iLhhBMj9nZFyvjUIq0U8C32dZV
stNVn70MflZ1EV6tFIyX75/7KneDzRrO+sH3GLNFDoLNo2OWyo3cVg1fvmdiuaH48eDG0jbwJI/k
yR+y/HEMZpijGDMYJ2s7nDd1ZmVTtC51+UBiMmZkPVTyW+NNfmezKByMdC2DwKAcT25lANbzFu9X
vy6w8dgaQ3fr7kB1I9CWUm+RHOXpdkEmzmvlFEl97GqbpaSNeRdAR1CKbKRLCeE0abGt8HbOmxJj
NVixYWoeZ9XVl7Sig5rXuFe0UHR7+6Kxdt2s2ZjypuRkGmcSrpCNeF3V3YgbCeFalPtL6e7sdvBe
SpnBfU69BXtLrfU4RWPuon9NEJPP+2LIkoexN69wV9uLdqzfQTnD+FgUjJuxs3ikOVFZD8zYlNqk
zew8A6UTr5D/hz/StvUYydh0vCHpiOq9Nm73JhtRIcYqoBWDNV+vp3ebp5RFL4Mv53qXnALi6jNd
H4Eq6pXpasoRKYE7++THMn7zxHJnSQXU3tMNRjSsUsxV2JPqMAsYQAPcAMzE81zRcasjM5li3BqZ
ilMLJQUrg2/uyMTZVrFo3kYZLJrhtqADposkB5VhJUTSLXP2lMcDvayxHfeQVi8KpdcH5UZ4rFtR
3hHeehewe+zCsZGXruZJFLl4Kdvgti/0xUJ5xpMINs1qn9BUmh1vOE6YSqkf61It/FH2R8ufL0yr
8Ze7NSEadJMTb7C+MlH/zFxDgopF85Xz8+/rUQl1AZMFiNvtjBPFl4ZZ5pgndpTjekaSvuLWWWaV
7lJKn2PueHmLf7g5yhk9hKRLQwRwHdy0DuLOK9qAIGmQtrsqDE/WZHGuCJIg/KnD8L2bk3PbdO3x
6urkjfCKbVpIWO8DHUHw4chlh4oOhEeZjciNES2cl7EmPSK/W0uzA9l7lpUzbvFspxvTYwRVPefP
LFxuvZj5R9w8w95CiuzJao/3tTtiJngGhvSmDD3S0eZwXzLL4o1S+hFpzUubgW1SttTvqa9pY3hr
QaQREZxhk8fc5SpOHiwBtgF1X9W9xP3qI9laQ1yhLbZmRCTZaj2p0QXvX0zpyemm/lF1+Uw9UHgj
z1ezwGyGU7B3ECYQk5efkBuCJnIZJWPpXYLIxy5ybIPGxIfFLugmk5swfeXCw+uEvhaDJdLMkRYA
Or+KRk0l8wjlnOPvWH/MiCwI7KVcYvPTynpD7IVegls19tdBUoLX2UKP40eTcPWelh+/xO/CPZOu
TGygFZAbQuoDYS8NOCBAeBMlvawuJLdX9P48yWdwafFWSM1ZljdeXyXj3iWzOAZ8VR2awO+xQgb2
x4CnVcJqEfVr6ij51hDbdQsErsi2gvbr0fQkLUR9hREOPbf+YRKEc5vMzOKXa6bfgwUhcAg7Njja
ahalYGnK/pNsB3Yeb3LUemDrC0AQcai7DzKionctFv7d0gR6gxYM9vTsZCYHZNfZD0Vu4vQk+zXb
GM3JXAf1iTtnHjsxzT8zO1QJ51qj8YU1cp91DWfGFl/LxZMhjVLHcqtPNFrDA1epJxqxLPVR5UPD
hY6bkxDjoyCyYfNtaANuB+lNl8XQ5ERhljqI9sMQ4UQm022qVzy0TpetR4+flUdDtmrQheknddx5
8PIrHMGgJcypFAYgmoJmn6r9K30Anpsl4f6gk5dHXAb1/eQqbGHAqPBvw7wX0biM1ltsx/ktcEn3
e858/zbM53bPkVD+GdiOLzweG5Df9k0TDEFwFVLd9d2AJlJMw4tvIXULbHidcAHoDuoFPf+szA8a
ylD8mlCKCwvwZhUoU0mijX8Ow8pIc+39/tmy2vgrETni9b4rrOvrTKgJ4TeCn0dI3WJdrMHGicY5
MvgUiDLjs+d4sVWCQ276ZmdVxWg2aCzy9TzO0/jQzYZxVUiWSiSyYt7pfKofFd2MzzTvTklQcpfp
fUVuOrpPSVy5t6mnT8D1/Ufjh9OmmFBlhIyKyM81NvEGbe1yLbMlFB5pOEqAKTbd4i5fFaRxd09a
8HyTMX0nLaoEUphCq/hRVGX+Cdi6g6yELhN9iPujoFXEfaqfBS7k89Cvh9j3ryLAhr0Ala3F8Gp0
zFPggkAQDKTv6JhDBJBkyFrZT2yQYr8o7LqRaDpim3nHdwBegVZeSZ8+h4MdBfQbWuMQs5ozQpmd
GHuIUu+AlsI4aUbipKy2A2dZV8GPvJme8mqRKLo7fZdX4ibLxNaFlrLzjHsKbDQA4/yQW0bTYk2C
h3g2PwM/E7c5c+mNqdSXYEQXlWbx/0y1fA/mqmdD6n6Fy/RSivbNdrMa7hRjBdvUdHyt0kZYrkBJ
6aJVcDwRqDcD74pgq9oVlL+7pnDBZUyZRTPEvYZahBAzWPmfcSFbu7XNVyqdHLQUo/B3W1FTAYV4
rUva/mu/yjsUM+m2a43qItJgOCIvdt/iY6T1jWJ1UVYDha++pnXAmqXRl7X3wF7eM1O5JwQeIzJX
nIz0gJvBF+hN2YM29H7p/tWzTaOwz4ThUOI5P6y1utSOAUeGlxpsDWAX+r3micKQsedUDc6PocNL
Twvqu2ITdW7R8dGstoSAyFU6WfZRt5L57YhkOQsI4upWxXE7i2Pv3LcL839esaNtJRVI/NhmrF47
Di2j3kUwDHDVR0VW5/MVl08Xz+dt43TJCaPrpufMFgFjrx7JANlDz7IrqRDTgQctruhKMb3sX+3A
yjDMmMrhMzT1ybIGdHOEL8sJtqKeONqwmThvPeTmbbPQ9AhcH8Cvst462w5f08Ri7RL0vDzMvCBm
nMyaNstCA7Pz3F2e4F1jKUuYIpEqBQIMjxMOoGgdm+yBpkfOeUnuEvzoI2v8xstGd8/hHYntwN7L
kP7e1U28hR/VbXU8ym3nzITGa/0RAPrZg711MUAGrANhx5rkqvgnu4x7X5Zru1FenLw7s+zeHI/e
uW95ETZhd0NZJW5hh0j4bSUMTAb39CP96slIt99zH+zT2rnxG376+VyPts/MIH4uY/ktZ4KALXUc
/JGmUizLb4Z5JoimwUw3GsfHo0e9y3BKwSOyi/UOCcZN18TxVodBcSIcKOIpSJ56kQ8LN2IY9itc
p/s5GDO9bTES8yqJuP6hpKORMefe/TgMr4VU+bMALYQxeB5L/oaCconSVMXqsR2a7gbbObVagEBt
RBieBM7edfvR35raQ6yg7bbwdwvFVcHAkPirDW2NlLoi71DddMnaPw80T2xcenN+5wrCd6Jqwpge
mbqG6t6Nhg0AhTk066UpEnkTV6pXL5R6TUJDagZPR7rRQKIfZCeLTaByypc2XmzEKUXfswB6BJod
ZjwRRBmRkbMZRRBkXHAzTbTJZ3oCMX6zgKQpe/103B5xorcK5tXVinyHzoGZ3I1tkZd0Ye65EnpE
gMal0TbC+LWQiE3V6raIgHn9drrzCgVex7fuGkRIxVYhdsZt7pgEU2aSlz9IOtMgWerAuRtdxJnW
ImgmTgEguNhJu1fyGGkQQ4kAfh0PyDiTDokACQHOe+M1VXkTJrE4GX+OyRwjGBVdFLqKn4z1jQL+
PSx/Emdy7lsCNYtNXmrOFo0a1vZhRNN+ajATIrxdBGbijNyP5kbYfaePToZmmPrJaj8rBGgzXjJi
FMC1WmiLggZVCOIXDJtEHGGD3HXCZoPrOMx/ah/ZUlT2JWodBwvRqaH5cKWwDiPKAwZhiHUYhYUR
hSs5TWa8ElWDxg/f7AmLCZ1FZt9bBqf1m+ny4aYP4I6wAZUrWgE2iHgPnBIqH47j9h38JO/akk9f
XEVLf5I15jpJC6t2k/zlugoGso5YlWvVbm0Vc+gmqcXoXe+ncIlJZHHza0/U/rIRbLTnLljrkQvk
q44aJNFYRJLJKw9LHszJhaeaYlug8MCsYrfBXVOmbXbsbF+ykASB5Z1xHE7zri1tTkpJhn9j11Ry
cR+zouNw7dIm+CbvcH5JBoe0Dk7XqK7rqW1vF1nL4thAu30aHKcKjmsgDNVoJ7slYvDb/2aF629I
EEEL4Is4Rd+Z+A3j8RInhbIZ80Yjltbv1hFS/RJ4YzSL8exN+3aiONsUkpjJExo4vB7FkBJ5h2Su
2AzZ7GnAyRSwM7X5W+gnMmVVLCePSAqk9RGi7rnhJg0O9kvcHXhDRZdRJdl4RO4mhHY3aOrq8Mi9
Rzy0QpQxB+Yr6MAlmZEpM0Dgur/odaU5U9DK7p+WSfXhjkJ9ZIBal2n6HNszPpB17Er3d5Wz7D6Z
SdMRRcmTNt2vNpRa0oCMrZQpgVqrR4wurND4dQN739tEFe7cbli6TexOTNzAamsOyrIX+v4/aTP/
GyTeP3P4fG6jg9FIIkH2iMvEN4Ec8vevJ8aipNja/0ulqiQCrV5O7kWfWfzj/4Dd/Usy2P+jwPWf
pLD/o2D2/0EZLBMkwd38n4Ww99CK6/FvJxyrQ/O3//23XV93dT/87WSKX9XXf9bH/v1H/V0hq4J/
CzBTIj1F8g6pD/30f3AbbeUR24Cc0kOaes1t+E9ZD3AboZL71IOOskmlBX34d4WsUv+mUH37oeOE
7l+C63+F2+gF/0UgGzoAG7kAXwh2EiXlf0nZbZayoq9ZeD869zoghB/q4UjfdOQT3dZrKHcAyr5T
UF04l/y71S7XfUy3txcgDbQ93g7por44/7C06zUsNnMvMe3J9tEYsgXLJZhPTCP6J1pY1QGXoXsv
stK9L/DDR0zTb8yYpxHIGrNdhyXZwXdaLsMa/y6E8+g3hDiWVftWplRLEo/+1hfJF124BFlAHERh
0DyXS3LCYvpuj85j0yh9hPkEe6IamQ8xKub85jwmRfY51MVHDHcmWgJePjEFL5xlkGJdMxOY+SBs
K1aBsoKzR7hkHwAVXmWb/JBp+VFTjtJ2CU6ytH6lVxXGUHwPtH4JY1B3sL730nK6E8VLFznS/Fy6
hvl919hvZZt/ajt4MYs6Ivi3WJ755bOhXlHWWQy+tXOqxomyK6p6MOR/Un1t45ZoBRum8kbba3UQ
SFP3Q8rVZTZT/nkWr/E17bYo45fBK3BIWRD7K4eb1VYFCOxGbPtQvArsVYdlNFe1jt3v8NL1u0ll
X76FOKgQfG4BJOs+ho+5if2JLqBbPZgVi+TSc/AVZZ1+Af0CkK+r4aiYKnxMDec9UJEpQ/VxeCjG
ImWrbtQ2qa1tYzclBy9EeeHA7AYbtzqH/doB2EbLZsig2NnkgRBqwO/3V9F8kgtiv5FscJ1OJZjv
16LZtyvqRU/oLzrQj6Fvne2JDw257xrnkX5XVvoNWuhbN5PcoFC6od0boEzgFiU+Bj/dDfFJEGRx
1CMx9jwmmmFOIo7J1Dz51PiRaWz3uKx4cYaOnZ5jNKPOmY/Pu0BXdRyvrT9OjXT5gFdem0qSKVKQ
qsNIsFSE2b87Zf2Sk3EAmaQy2vlZ4G6PkpQHLInNYRXTK3aGZeObMd3iKnw0CiUJ8grnkAjvzjKj
e6cb1f6urIqdHGEJjSv1SPXXoOS2H/M6+8I595q1XDc5jOttM1nzD5RGcHaYTJERwV7i4KGCNyOh
ZVv6yMmf4beuH6rOYdzbzlA2Jr5F5qFmGypGV4ixXuI2+7TW5rka+PbrjHuQI38Bfs49rxq6Wyxg
jxZeJpRIsEUIcrsmED6IabwdveLG1na9hX2JUBlYNx6q68C34mFHJYnnanYPisZ7lNU8ui5K5K1l
TckNxtpTWAke7hosu+PrR1wvd3jSqb+W5s2aCYi1RlTnDlz/uqfop/N/nNf6ozXrKwjZIlqEfI3Z
bCNQbsTylkD4ccDeFF2l9jqBP9roisdOEU/bGLKhbB2YF4N87Cowi1+anvUla+lVEjW+K6wOnSqf
vRPDbRIUNyv6oo2/hC9GNg/1yPOEzeUOIrxAi8lvT1PMqWYSVJhJP219yeCodol0bIbbtqiJr0F9
z5FcjpsMN2vUd9fZHeb8j7/WP0o6L1LVtbRItLfpBE9REa+vFhIASM5xfR0nmI3XIvW1bb7jtqCA
VIJXxSv0p5HqUVhIwmQArqIqK4XxEU6V0NgM0Oii/rcEFWVbNJvS4hupOxsgUzLmkm5wzC2pbf4+
qfvitPZoGlGmowBru7fK7t6Y9goKYpb8JWwDEmCqZ5/2XOTQlXrKr19k6V71tbPcWboMtqypr7nH
01Nddcsju4DgYsBDd29Dyk7RxL+Ul36X7tSdCAMhOgSX9+6vn10hpibAyj2Ng/8S52uyA5+Wb/M1
/0QcTZhMXZqtSTjiTgWZ4+nEmb6fHBKFltdYZ9/0yrELxMI+h+N02yIqZyTFK1vA1d7UaXHTLvlN
W/L/s3vehWa6dUiI260d21Kgsg/0mm/dUMpzHwBSEdb62hhOlzTsWa0JkNk40wBBrvK8sNtXgMNa
UsMscP0mW7vbcMh51sBJRtMo9WYegzuncR5pf2YR4uHnsKw+Wiv7kbWEeiUpzwLytmTrD3y1Km6d
yJ5YitwVrg0JtHd2kpCCvFb9s5M3/k72GemjFt+lZDuYB/NWtFN+nuzsq6GxAEmll5tpwNEwYaA5
F6jWj4lU8w5/lv3CER/65wQCtF/V4+Tk4cElpvnkE5ieoK/YTKbhu429F0jFDOSQEkSTxfNiSFpa
x+p5vRqI3fxj5rI2S8J/nLn6M1muY09Z3WTt8mr13h2q+vaQydE/6oDuBH1n5GNJ91auBfk5GXeC
Qc6fEG7ZlpbtiSylD56Dt2rmofaV/xKW4W8OyV8i8OedlCurt2bi7ixr/BTPFW3k5TUpmrfYLFQe
+P5vnYpKHYUQm7Jn/WGnQeJc629LoDNtkeqyCZYfYE9QhHlkPKfJl5Vcbz2p3Btc1ngGK2lF08y4
eSI7XCdco81tHpeYgYm/vM64GjHjjjVNqxIzZY7jsLKTiydS62VawFd3quMS3PyrmJPvhcgkpLhf
+cAq09TpcLSaoj4uDdo5J+XqAoToG2JMgSUpWmdA2eWudX2L95Mvlg0LfXcyXSOBJm6SlX2Hmret
s/ju7Ik9kMAfrnDQn6NjncmscTdhab0MLks5GLwgonrnalCd0dnm2acXm19dy1EysRpUCx1n4dE5
m7rrHUzHejv2CSU6fW0cusqNUUyMtnq1YQJG0B6x+kxNumxVrT9d5+obsIqHBmTYVqBe6pjzU7Ff
9ZHWjPCMutMFDEaOOc52mccvIEcee002bbh2DQ57Xoy19Z1DV6zNXdLb6OmKNL0vwmrGFEDNNZj5
VROV+Yt2PB+mMG/X852hJYYcdapQ/zOtgbqAuZveMGZLlhyJOGjPvEhs6QmhmRIx6kAOgjt4mjem
tH/VyxX5PNYfZU16JOfmQ49UYYcv5usqNKhmlqs8Z/UXgJh3LYN71NdVfXRRXd6K2nf2S9uhCleh
OWA7qqJs5A/Z8Gj6CiJ+pli7rZHJ64SVgkJWPIrMp+0m7Rvt89b03EysiMuGke7DOHF99Cyg6nlw
IDBrsRnQAgGPw+0Wjv7sSpadomTjnXuXbPGF/zPoWc4Sm+F+4afPoyWH/dLxoKIjZIB83V88J/mq
m/wjmZjAj9cjdgon8ZYM4mbDkpVvSZ2nPQQiAg9a8BKkDsdpr4IPtNonpAOERY6H9TPuaAdgN7I+
E8Fmphpop8biRSefej79tRhqABu7JJbnMmXOX43EKda4iDj0vELy7I/TLLFM0HHf6ZGJbegW4R4a
p7uRipFOUrG/XRcWpO8mamck34zSXkBNod+6pl+32lNbLWdysTt2oiybuY050Aca+f3hrxrtXypY
/8cy9P/fYtVXHoj9/2uxehmqX6jUOsrVf/yj/u8K1v/4cf8oWL1raADaUU94Cqw+FeM/ClYX42Yo
HOlS0FKxkkD4d0snVSnnWIfJJn/vw9Wgyv1Hwer8m8cPodPhOC7zCin/lYKVsvifHZ3EJTpXmzH5
iYQnSirqf25xtHXgwUkAUOKODPd7S3ESAKPmudkn5XrDW6wpGpETfYLKCPd55ddbtm7v1pNN84uk
1GVHTNu6Zwdz7zAprPj8OIVXQJ9uFQVqBM39VdEO33V5NeyHrmeNTztOPsjSDuPs6OMKkmnnihjT
QzjVN5BpAeDjCDissqYUMuoRdqy3n+z8l+NXy6lExbfBDzTsy5FtvvSadFv39Pxg4xXH0qeMWBE4
oHNiX86pp0huJZi5aVgX1jq9cCYOtnbo7UmLYyNMOGgYTjkE6GhSydyOfb74tBfnMaDjqrvsq8QD
QVwwGqZrCzYWrypl1bZMuQ/q9d0wiY0MuO8hLG4sAY8P4rI+eDPnXeyNH9B1iEKumffjxW+Q01Gl
oqzJ6YlzCAGP+i2D+KwAFZ199OJH7eaf6UKijEnrZya1tyj3KPA0NbUeqZxpMFwX/uzTv+6kREji
RU25/qYT2UvL8eakS53eBz3OGrBo63KJXdwo3jJyPOZg8ldlS2uRg9PsB4drUkDUqdi+mRvvbshb
ilxvfmjaD9Hz2wABfRQjJQpsdjbDibtw/Ve1V3yABHpGrnyJV4ahsuI/RgJbYrPP2LxH6/df5U1g
i3FDG5BASNY2svd8aFa4WKGqvwwVZanHVgxi7KPlRLHHnD+fsQlrvvsZkeZC5su2BvSxQ1jDyfFq
rpvJeLoVfD0y5Kw0i5R9rSNrq8uz739n70yWI8e27PorZTVHGnpcmKk08L4j6eycZExgJCOIvu8x
0m/o9/QlWmBEZpIeJF2ZM5lk9czqZcYLgg4H7j33nL3XHtsAYT/+jnX0zbaREtku8WyxDLBrPH/4
gQesJSmzb1lgczpCagcoRFN22LnSVSsM/bwfH51OK89sOMETO23q3Wsv3kLYwQhtoJqZlFasXkWU
Vk+KIueX/lDfA0Vaqn4tZgA4EMP4TxkhIpzh8HIiCD7PuuRb6RTXqNCJWAyS65LfNsjZTeV4jysO
42rboTAspHAeqPGTVYffe3BbaD0iaKy6Jk0srew2SQq/TR97HLbHJhZ70sYDYmL3PAoqDuoZ2q7v
ampQwyqXlCdgoeOU0bhPGRSG7HQ00P3zVOZokKpGNEU/ZxxqP6AodSyGxE7Ivhn00V4lUqvqpNGT
llwXPe8Zpr0Xo1fwdoqO0VPEY+cnL0YGsyXywLrrasxDaMoJvBa9Zz7Gqa0MwPvacUsGnAeZhk4K
M8V0FQXc2i5DhTD1dAUHSdWmhLX37s4cmIU1jmHOK3c4aw2emc7g+5TRbC8iy3G5FxViAHw6F74K
6HQoMZfaocO03ygB3dvIFgF7G9NW4bAlh/wAQyMzLyeFj5wJjp+I8u8Bx6D9680x35kWQ5663vcq
tZ8hauUbIpZeHKEvXwtexYKwqFM7uU1u7C2WRU2VtbWZkEMZlbSTbJcbUGPCmakuV8xt+hzjYYg7
CUTSls9QG+urVITyrGFAi75IZcRRet8bvz3r4vCFjOHmEAXUPCrAY9QX1FNw2t1ZaXvxtA2qZFm7
Kn2/CNmxxlgxFO5TocqPQm5gD2pkFSWYuDYclMKFQttqooe0Hsj6w2TTU8MIo2GlTWhtpKCbGfhS
+mW9kW9qpC1oopLsQghtWIkxlrDm5DcXIkt2cZMUT1lKkmHjc95ymhrJN8+NAc17fNk8hs68UnaB
xgq5c7+ScTGDSEf3KQnOdbrvc27S67P/X4L8139qijnCFj4vQa4ZfFRR/6vcKN82yH/93V/1hmL+
oRNsLMumYf/qdf+qNxTlDySxqinjZLN1GA5/1Rv8iY4Xlr8kK0Ij/Aa6xK96w/xDUy2gYoAloFKo
mtD+Sb2hjBOTv2N2pDFzif+jdHlfZhReqzWARSw0ZpvSSJ4d1ZzFqnObKKRoFulUz9KNDT0CoPeb
u/TBCOc9T+XvC1JcvR3d4HprIrXktRlkjRE38TW1jIl88DHrZ09fX0N5X0T9fZHx37+ZD8kuEcbw
qPp1WF+1gz7Tk2rWGiS9uuz43ZMDx6pBil9oA+cWwIFsyLpjnviECqlTH97T8d+/uXpkxkrvIzpd
y0G7TJkZw56kWzXgXo0pLvYyImA+8DhVm0pdvEvi1YnPPRaHH32bR0WjZksISnMJKi/LpCA+sPDX
RoOb22XaIDd7wB1bKzRnBaBFh+bZict+9hAdjeNCxiK5IfJ03dOouSBB9KK6w++RHFLE8ycuwrTo
o492PMCRFE/F6586a9xduMnR9dvtsi8umFnMCNTDy62f+v4+eXrU8Vd48/35uCPsnLy5dWuKJXR5
uo80gRx1Ar1gHxmUm86wZBnmLHJjaMi14mJ+4k5+8gWq4+DzzaXNQeq8QWmrtQ5ZspH3VYvFrXBX
/shZRRedldxRfQtOeuaZyolb+z5o7K+35RV99Oaiwu4kPENDtQ5VxFetPdNkxFCNvrR5ZfTOWTqD
Oop/fp5ZOW1+jK05gtb8fb2jNYe+Qi/ySoh1dp9d+z8wUKOJYr6DWOcMeSxyrn95N4/WmhBEjdBC
LV/bkoVS6ibGx6z19uvjg/Zy5mrTHEggac+38skFTtE+WeLUo9XHaKmYWqcAg7swral/UO6Ts9Q7
83B/iYW3T9bqpsWPGBKBPmuekXbR2z1Pzppy1W1x5j872Ku9OX0JsH7nRj0tDwH8tkdSzSfShLXS
1c7yx/Q8vYrwF8+wji0N40yaczBZFPzryyBYV2ciU+6inEHlHV3AybOY5Cru0JkoV5W2KfWpTT6i
/1BdNVelOIMmOk13yGCtZbkO5v3KWBOv3K+7RTfTp5qz6JfFJsW4s9Bn/TpZQe10ymfvjBzylR9v
qlVxbl8hj8a8ReriTXwlLeqLfI8NNfEvdecpuNN27hLQDS6SbbpCIwwMA//29+gSaIhczJonXWfB
OJc26BO7ZbEkxCrY1qvyX66MnM7fvVhKG9skLvfkQKE4sZAg0b9cWZWDmqIJ9tZ48HS0WdyoE8F/
p/996hkcH+oPlmT1aEmWNHQlIb72NZD2SSYDplFsJpDgttVvHtTWdFRfFN98BSkIy0pTZfvYV5c9
k7Tq5BtufbauHK/QuH/Kgfh0DChkGqQMPW3KbCxH0AVLoPHAhHBRRHdRK2+dmLyE1HA3g2dMJap4
ZHRoTjMFyGGCFhtlUQeIx6OwBs006fpWohBubGw1+RW6tYJoXcLt1GZDEIS/oEif4+ebsSfWBP1i
0JFQh7cSDXqVE0OMWI7mLPzyskHHiXY7cu+sHnGQ3N8GrrKG70bOlAYxv6n7B0B8F2VH/s3I5Y5c
fd8pxhn+mBkA53yhkTIncnKg6G1aVnzuNWidg3jGufs69cqVq5TGpFZicknCfEGkGV583zgn0huw
OFy+7MkV35TqhFrlszJEORIdBLpmR3qeOWvHXwX5vW27T0KSZ51f762MO0gatZldoasXZDkWfOOs
wyc2sU/WdOVoD6s9V26MEDmD4uRPnqbMEqHNfI0SwIEJ7lpb/NQM8LRTa/one6ZytHHpheh8kxjm
dY56n51yRCjykI+7JqDgK6+BhuhfeXnP8u5CxLVOfM7PClhlXITfbF4DHay4cwG/kD6xT8J6kuA5
irA3eUx37CDb6sO2MUiRuTqxqXz2SY92L12Lm1IzimBDppBtb6KyuIVtvRq/1AATKEjHpoj2hsJO
bRJl7W7s9ddX/qQCUo52s15K6rDMzGDTCHtLbgCT0WZb2hKVQL/N+OexDPr6Up/e1aMtLJXbSCAP
UNdpL+89R94I42acOtdueQtXlMqImCdirzHcnSp9xpX4g4XytZp+80V2KJYTxEDKunGqrYS4z2mv
BBjI2MMxqihbn9XQ6S1SiOkA8KuEPXHBX39cVXx28aNVWgdMoUU+JV/XYOmyVw4KDcHmEKRVPFE6
G+9GSnsRlhPdmmqXeOE2BqgQk1WSF+cQW7cD6dhR7jxkWgpAhx5huMS5iOU0mEoVYp0FGdyhtslL
Aqu3/cBShF1/IfHtKQupcqakVE4AKICXYeI0TIU0gvk6VtmVxzfrkFiE0hkV6rhxT72B0deVNmzb
7ElnkEWR6C2bZgnGBNEiaorOWg3FyuoWcjdPab1OJBqfFHRwn3pn24f3mnrexvhx7g39qlZv7O4u
018q/RAn10qzDDUsly8NsKNy3QAhI6hGWQLSkOOl0o2/dOktim6pNCupWXnu2jXWhseIcEGLDHHu
JHNo7kmZumtEz0GkCZCkJ9Iq0LSLsKhvAIMSUBLwsQYGxOHWzvI11PMVxr45HRV4I80irO11A4u/
yc+7PlwPgXaNJXJZ92tZHs51caeZt01KT6vvVxHk4XHyW2X6NoiMhYdl1BMdCCjmsaK/tiF0TUpN
vEiJctWX4lavzpUUJVNk3gBbP0Oe/AzVc2v53ZUC2Ygu0BrowNyLipkbYz2Daq3Y0lzpy+dWEgub
Kicui1kWJI+DbIMJ8b1LX9CgHXrWHP02joLlkCfMirkZ5J8y/RHyTvbCmyC31rjEjegHMQgTvcTy
l9OAfPHdVUEH1J5FTR9PCq0982p07OT/yakxzKOkRW5srnJczRWqiTGWG2r/ptXUtYuBgfjdfU+C
lqDB1GQtk/kxWg4ffbQVmbhUvGKVVEhia21m5wS0eNPBZbvBANSU6XXUJRdBg+UNno6lyGvSRmE/
YMbIx1tzwZnypgrvtBAF+IDyj2E/Y4JxLBG3zxlWDjeRF/aQrS29XkdZeWZG8rwPIOfpFkh1X/zQ
1Y6kyjOoUXAGeWnSENauxVSv6Veq7G9aV7/CqXRG5++6da0ngW4Z3BqZeOrKi6JFbxg7EPZmv89D
Ekxy47KR252KZSfButvK9dKgX6HFykpy0rWBpdexxMr09sB9iSgwtoKEwaAOyUp9kDKH97e79Fzd
nVBuOwGiIT30HxmLkmVCR4BkGk2+Z2WdhJY1Tfy9Yvqn9snPFpqjQkzBmED/r67Xeb8eym4l8obx
OEIdT5BLwXHzJQ6caeVQUpnDBsr+1yuc/kk9IB+VIhaqP90qcQAJjdGy65y5FS943CzSQD7XAFJD
G5zqZTWps3N8Y5M0vgYrPHMp+GTzGjrAFErIlLzOWRaZUzkj+6iqZ1bCAAAjRzpGUFBBKh0ulmEW
iWAaokXXk5syeZBlqp3vfqvCxDaYFunskSHvpbQkB2DaUKKhA5nX+F5a+9JtGMtfhRb5A4QvWTdx
O0y/vgVHJN+/jp3yUUk0eM2A6g3elYYIfDQjRptIvUnkB3YY2NbYD7qa2b5EYAw4pn5fIkyyqVll
+shyf1l3axkzYBtMEhPvfeXPoDjuqNzAqZrzSwAFJzZf+5Pz46jXfVvS0CH0sP3gTIt7be2xCVsS
IAu3XSI+qvQr2T4vQHUCVwCcd1kwnGf8tQ6Taqc61SJurWnhJ3yPe189Axnd8pCp20gGjpBxm70C
n8e0rknljO61isftiSEiwajOsiSoJwTt2sH8KG3E+xiMTSchHSGFOOARnoNwFEh1Is1LYh4ZRaLU
HKEjNzGGdnuYxlrJ4P85il/GIwD5TFO/8uYlttsQQpbSg3rRSX4oZIiejCSqR6n9prgt/pVdZjBW
l/rLSuuJspKRlV6G1TrCbBlc6AjnTLzXSslTKHVTsNa79K7LMOeoYiFQH/lBPs1bwrGCcpHw4wsI
D50TASk3p3b1kFS4q6wbnd0bXJHFolsPxYnHyhi/lQ/qFvmoAJWsxNWg4XBuJmxTWabJIC8j1dz3
ZHUSEsMEcm1gqAkOLpkWefeQe5dG3ExHcUxv1vOhFtOoKm/02l2ICDrIrAx9dMmvhyzI7/21kYOX
RrDlFuiE4E7U4Thzqpn7OEuMxhd2yJCIXDaWvklsquvYcNDQNTPmmzOihKZjYEFL2lpC3nDeDCvS
4aaAZlGlxJvQtlahms+CmH3VAKWYp/PAJ1A5ccHKQ6qgHPn69bM+qZvl47rZKRTQXk4BG+fBKbH8
5+YZm/dWboaJ7lYrplfnuW9fqrX+PZP8m1peehbGLL640I3OtYLoGDO/VIq1zmMe9NLFYKZMSMPb
0tPv1Lhcm241Rz+GuDidIhSZGsl4iG5cziQPZlnsWrfbCikFdqpP5OgR4zCWC5wMLq6eXlqKgAA1
nsY+kS4kIG5Za65dko49YG95Xa8wP+qIICGcT5ounTM9PMvgUvR+hmnQWcYxqjb+fy6bDEXNpQxU
LzjkbTA3xxNzeu0EGVDBUcA2wfIEDDRcgnuYdTjVHOZnX9/m13PPR4/j0SkB4iNDA4ZNG1KWZsIu
qNPLSyJdaVo227666CT+dSSWpObM8hLupgM/A5lTpFT7vLcJbTvVVnydIXz0qxwdIoa+cRhOY2IV
AYojBLtbub8o+1Shncm8LxzqJ5LFdpHV3lB+r7Xhulq7odiilmb9ZcabV5e4GGECDqouYyO866Pb
AUkY7lzWufgproc1bf2Nak9Gcv7aENXVkKbBRkOIp9qr1ljD6ThxYz97fscd/c35xMoAhFdtZEKt
1OmNefcaHa3MnFUKLP5ZE5jbpHIPzCC3abc1NWk2VOjI/uXFj84n4ZAj9QWHsya4Gj+/igJebNPM
foz1euvlKpK4ZkuAByDbam8H0bbga5Xwjp64/icdfvmobIkStCdqgdYRYvQFDsatRl4sc829E9Dj
B+zy2rtqDfIagsPX1/y4YoEr+P5+FyGJmIQUGKTc24SLazMh9uO5fuycRJQmrSdPkLZ8fbFPWjWq
fVQcYKSuxCjHWQdmfmuyNhuEZGXGdxUauiFuYj+bpYY1gxW1l4x+i8F2a3AO+vrqH5/s1eNsgSZP
FMQeqrE2kee3hL4O5E2baP34mBAElyrO6K+v9Nos+P2dVF9rjjdPMW7m3hsqzol5f6G02iwQ8a3M
ZxzvLE7DZfFS5tirlYCtstSgIpFFqVOaBtqpR+njVqRqH+0DSVIVlaYNYh2yW8aqPiOmaKqE9Mq5
n0hIZ1WlkIMlpugLFyG/1olP/tl1jxbGKGqUotV7sR4D1kPrfnx3c+dQqq/xT1uFW28m0qzLwn2e
nrzfn321R2ug7ZMhPMarrzuc1lP6gGVyGIf/WGpU2I/WxFRQXVBygh6u3U0idCii98SBfSOXde/S
j9YKtFb4Sr++DZ+9VUerWDTCbgwUtmvAHI9g+eYlYc++bCxDp6fol7fIebaKY5x63j5eOFT7aOHK
tZgpcpPZ61YNngSjxxjvNei8cb0SmjcnoBP48p3PYfjrD/jJdEm1j5aq0nBdQxI84YCJlr4uz1SS
VrT23nHFzFPLfdvTLM7uc2tJBM2/W6vE0VoVezUYInxPVOzN1h3AIDItq3mDx2VRJNZWZlgJheVf
3lVxtFrVBpLggiSBtUvrb1wwUt7TbtDYvfutWsgTR8cDAofZMJyf1/xHStObNOY//+2dvfE1v+I5
zQhocb3qv38qRn33l0i5+HXh2WP1+O4f5oBcKk5VP4r+6geqsOrPgIzxf/l/+of/8eP1p9z02Y//
+s/ntGZt4ae5fpq81WkQ6ILMk+/sc5XHL1fktefDp3pMEJr+9V9/N0b+9fP+VpoCNEEZqlo6h7fx
hPCn0hQNqjB4/y1LIXDorTVS+4PEGcSfiqIYvylNqXlkHA+6qWv8beufKD+Oe54Ug8hVdX6eigiW
M5lmvd9oiQYGXpj4wy1JTXd6r24wSV8GhcI5LooxSGhbRYzRcdoWKbw1h1T7A73UtSPSQ60ZZ8qo
JwtKen3SmT94V87QQFgEo5a0uDP8Q5gOgCNxOSxMJ4BQFXSILkcVZerS9Ouv+yK8tNvkwEx7beX9
NwFiE+X8TY/4jfMMdE17AK1kj+r7NP0BRIrhTpCBTqjsGy1QriFdz33gkyMSkvNpoSCuNF9Yz4GN
aruOAFChWDepJd2gBr5wYkYEcD5y4EG1kFaEkjzEHIKTlOMA9GfQnyoGFnBNPwq8W8BIEFpVLZMi
PcFUYfgE0cnMZluiFKZN2n9LE5pIXhc+SBSzkyKIYUb3mEqU7ppIGDwPitFMsXbM2obzp6ulB9FC
v89qcTHusOXo/Q/V6koqaZAq5aKNrUOpdO7Uw084p0W30HVnRc4cLcyi1KAQtNduSH8cKvjG7p0X
tWUSrHBXpCZyJrbNve1oItITrPMpmjJOyAa/c0HhHIYlB+VKapYkCF7iNCW7GMc+EbUH/i6dbmGt
ehPsZ0+CWiSQjRkV/1ro1jlKVvIHfc5LIsjzaSzyH0HErw5oMpo2pNRPLB27UTca10kuLWmj5YfA
He5azZn3snRBU3AbBZxRkyG/klr52UiR1olOzyeKqpBcWRZXCpA32Qbfx7Sh7X/Q0937rv8ARIOw
wjL54ZLfRmNogUa0nzgi/jHEhTuTBSkVHKkIYosCXAQRDN+shH0GOfLODjRi07pvRu3uU986jyzJ
BgEgvdReuYzS4dolTQV8QZkhG5T8udHbK520l0lGugNVIAroIL/ChbVSGvmuifJDqHDSsNJDJFeX
zlADDUiulBSkQ5vGB2for1U7crEEDtf+SAuFKzob/CqaRn0A3QrQ1NT0aLY2qnHfiAKIreOsZNqa
hqfvbDA6E6eEO54HxY9Q4Rsu1K3khZeN7cxppk8tMvzQY2zqvPgBdnMVCmUugvhM8cevwBGg9mBI
iaaYWyUsUNEYkD4r2vkjB1jZkQ1OiHPtXGicyaa8Yw/gvZb8epPO6F9UpVw2qrSCkrSSM3ixZMA5
mfytRXAu6NLUbXSJDBwHUotZS6rtm7zVn+1MoX1urLMqfv3VWgrmRJZeQo/YyMhaZxI3R2+VnW57
T71s3BAwse2b2J0Nrb6J5HAF5+KqDLtrOZdWRhCvesFTQWTPE2HqV0Dgv6WteGk4l7c59gkViGo/
fAtScx0Sodgm8Y8OrF1rcOp7s8jvf9bD/5HUMd98Uo3ogLEc+rtM/rU24lvHMs4OYR2PNdHe+QYs
ieE2GXWiTp7dBwq6dZEEszhzn9uO1otlLgYn2blVeR/EcItbc3Hit3h/5Pz5W2CCN2zMBzSyraOi
LUaNlOdFIfNbxNlcA6oxIelmlYM/ctVoB4L0OsjibzF+rqx3NmmBBtv1sbTEP4dzv/bgXzfkZ/TU
X1v50T9+vrP/X2szsWSBipJd+fP9/+wxeuwfcZcUfvS//sf/LMPxn5ZF//j9kVpg9fiUxo9/Wk7K
t7XFXz/771qATd1Q2bdf8+Soh/+sBYw/hKljb2D4jR3E4lz0p+tktJbIwBPsX2gFvv+/XSeaKfMT
LcFJSthC/ye1wPtDgYXnxKQMoRqCkmjjOTkqnXs7LCI1kYtb00FTRDZnrJszzKOzVK5n/OVFGGfL
IO1P6SOOTt0/L2zbisl7ptuaOFbcmbai5lWlVbd49OaFhR8W8qRvh3NptNbK5C5KbQl7amjOkBqS
RUBoLIDOFjwSinJqg+XIGyn1cqN3JjyS+Fsw9HOPzlyiNldBIc+joJ65gHBwtu3b9EmJjSVIiKnp
GpdxFN6k2ZPHgNbM452eDvMyNm+gi53ZJksKqciEFaVIy2n2DN1SC8wHwqG8iaHbN3IFVxhMa8G4
Onjy9Gwpl9G5PTBn1f1HDajnuinEjRvTjC6yB9pDt7pOGwc0deT73z02mtCDE1V0V41ZM8/irET8
ljhvI4vo0P5q/JEgO9YN9g0MbO06LMRFa4P8TlTHWwDRoPFLQG7FzQrJKeHQ0dXSJuBgXQHYmNM4
3yWy89xn+PmTNlklUvDd8+pggQRfX1ptdm87zjzThm9dTz1QepLH1Bi++tDMVaBmr6G7OtYhSysk
8rjxouS0MAE9I5nCLMPIHlAUQ8Go3GScqRM93sERIx2EjDC/nxN0c+rsOrYI3q7KPGpQTBBSG1Qe
Jk4p/vxNEyMv87jugKffYuqZyZ1BXl25sPMenZFB6nMdTDSzvQAWe9OY7tazo7kOZxyg4LnPxotM
/jqrrEXedyNtsrx3o+4QAd2o0mzpScaKMQo5QM7cU4CC+voKU8klVpqlj5e250Q7iVP0ema+T53u
EJdUfx5fe2DukIXcKwTYa2Rm1zSbczBtUosgf/x2YIrM6U1CzxrxIUp9JRvjA074lO8KwrS8ZhpF
nMM9NJcgFmDyT8LI2OUlG3Yjxd/akfRRA+MZnQ91nz1ERrEhW4iQW2MFovzSNuN9rFo7CIcXrtZd
ZHl+DZeKbFaJrFj91vNpfdvqbVO4C4V6pHfivcVr0nn6eagWCzygZ437jEx8Zsbx3s34XcFfRlgu
c4UnRKkWWhSvRVJveEB33uBs3iypH+228vFGN36xikYsIgwmXcNP9/6LbcKiiJPWLG8L2b7JTPsm
IBSTbjXB2njaZdxOrYK/pDPmWRWQpsscrkivnGaZ6qR5G90FqPBlkQc7H0e4nLoLQL0YXNWzzIjg
72V7KJE3el/P/MjaZQOqAzKT5IjZkqR02yLP18YId8DbFXcJ0ejNtLLaeZlVdw4rYenEUyCky4T3
LbD6rR/iPYaH7EQE2nfBDBznk4M/v21MBgxeQJO2PRQimGW1xm+EEsOP4SgSMFJVC0rsJbFSC5VK
H+wDENWGyhz4Rzfeeuy1TbLqjfoss5tpl5m8w+HcYhVKqwSdWnnmas1FrDFiYJIWWx2n/oHDAtEP
SnsW2+oSXMUwrRR4DQVawzqgywIDMj+AXrtw2myVht9tYWF949zQWRNZPBcqH0HFp1UUm7rMVoyB
98FoYOM4tc40Vn5H2n/9jR9JZF8Xfmp7bJNsN5RXY3rm2zeZ2ik2QfqVt9xrQr9ZUlxj6fbGtNST
VU6P0m4N4obdSyxGyFzsuRRkywqIstRxG3k4kB88YN2a27qfkfOVrjIciRTZi0LXV46pw7MIz0VM
vlFa35UC7a2m3eaO/zy+JSrvLYfGRUEKgNPbawKNzgtI619/SAqJ31YrjRM+3g98GiZb9LvPqEdq
bpnhUN16gQULkGu2ak3QbUtwtROcWBuVj9ZGTTcMTKqgmPCqvr9aA5eX0Du2Uj2tNnjMFtbEmmmc
xy13W+VET1kwZRtjByhy2hFuINe4w5TG8Tg8JPMTn/z4faa1MH5goeBvkWlvHPXFNIO5r9Y27W3L
QWgI8rVk07wfN9U8MREHmZg/qTIifVlY+qrJslVbEQRkGIuY90kO65mZmudBpZ1X+MxZrzdebe1S
jGId2dBB4m5zVlS1SdapXYMFTveGau99o7jTB3eLMQz1hnobS82VWfExk76+i+vgXMPlX0TariCd
yg3c73GcLxvmYaKvzwDlzrTQ/1Gya6tmd1EGXIQSKBbJNQ5GiDEuiX29lROw7fQHhf8NEPTswYW/
RJQyUSER67wq3ZSyues0b5sRyXXiSx6fmLf7H20aVRcaDmV57A4dax4zxcH863FbTUlb0dReapHz
86v7f7zSV0eX9+dV/g3k/ce31fvr//5n5S7h+/6DuF7V0qE3sVyNTdefpTt/ZOMY120ik3ABWK9/
9Kt2lxQYZyYjknGB+4lA+6t4h/v+h2JCJqOVxzBdZ770T6r3oyqa1DL8ZQYFPJunYeq/NfKs0A8M
j83xthOpvSP4sLkfmc5XRtQ1K0QVyY3uw7xEfWWnKx22xRr0QjG1cpvlUXcLd+Ip7CJv7uAHm/r7
1Y9fysS3xqLKAE8eV4GjJSDuMtl1fam6dWSvIG10tNLAI9w3famy+eX1ieu9fzd+XY9vgjoCNxuR
ze/XP6/RW2ZcbnPrlkk9j1qs5nFQnpppvz8p/byKwpRQ5wOJ0aF/dBUnCxUn8RpmZ+pAequHmqk0
e+2KT0TqayCqXUzxPKtgY03hK9cnNs7frk/L0hRYBiHraWwuxvvr+2RJlo5NB1YypH5Vqqp03+ek
AYtY1HDZ5IrA3rjeq3kqX+IhPzlEG+/i3ysQn1+otEM0QaoUbWj7WMzBZLkkY0fpDkkFHxsdF8nk
aif2mlwp5wxKm1ltBCpT4rI7Dzr9vg7pnX79YP32RQvVGJc/mufC4tw0/vmbQ0BShdJQRm51KFTV
gR6jAnUpLPPEVcYbefRBX4/elsrLBXLy6EZ3XdDmitdVh9wEfacCb6Gyq41lQbjXiUv9/v5y9Kb6
RcsAUWgME3//iYasaRUAJP2BjGRj5nac0WAaKtdyKOwN7UIP9mvmKfd2Jd2bLRKTKEFa7EuJf4ei
j5gtH0HriZp8fJDff37bZuNWACeaJvXZUTmhW1CiY6DVBxQN32rbABfhJKugMy47GIqcsLXp11/r
7zfc5u01Ro4ki6J+3HFTxaA3Zhb1xDgHyHlgRs5ctbUmXuyf8gz8dikbW63C46sKQV63ffQEUQ31
xGClmLzrOJvEvm4BCWi8OUgw9cSnej/+5X3hUiAu8fDibmfWMq6Sbx/WLA8yz2nrA0C6eNFZtrRx
anD7TmEYV2lvynPFKlBpp7E2/4f3c7wytQK9FeprWJvvrxxUJOjqYcFBFQ/wSqlqaWaWabTQjd47
canflnouRdK9ZYx1/Vh+vr9U58K5t+FDHBzd2ZGgfk8OKn1lyyeBt9Sevv5cvz2YXIxN0+Q9YX/l
pr6/GCoQK2oapz6EXcY4HcooJ/zAKlfgDbPd4Esx9kyRzv7xVRVD0djqWb2Zyx19j8UwhH1iefJh
CGPnCZLTs+YDxdB8muZSzTjH6iXt5etrjrft3StIVWHwBVqgZVShMe579+zwW+hNY+cyEV9uM7Vb
hxQTfsDqH19FVVnkdOaQdCCPx+bQj2zBsGc4mKVnz2mooGrXOmfx9VWOZGmvLwL3zZBZvE2Sj4yj
Nc5hsEQAfWMegkycUYsTYjVKibN95Nc7hhaK9lBZBjAudN+HDvhVIPerjjgY2NWoJw9f/zofrABj
jWDwUlK/Ubi9v7U5hzEpSmPzIEY0iQ/FKu1m8Nr+zacGVDySZzUL9MjRp+5Dqx2avjIPnodpbt0S
3bElo/W61efaJTdBXefPWMDc7yDIHPvE2vPRh3x78aM3JVWsyI6L0jwk9ple7yzr3PW2//Q+wkJS
2CY0utpsXkeXAPdGhACDpDutI/gxGop4EYdAyjFjhCee09/fex5SXnwqSgVkgXm0yPDk56HjVvah
r3qMCLSEYtUu6VKTCmxIyYxzfDr5+tONh4SjN1AFwQRomseEGv6V1fRm9VYssvIAbNoHAUAvHNsM
1Q+3JcoGPqgVQEhJ1bKYmOmQb9ooipdZBRYMRi1hPIyBA2ua5rr+wEnbjiaKY3qgcyQ9+R4bSUb8
S6UMZAKBLoL2S45etfQMuh0Tgi2idiq0qt/qWU6ISW0m/USYIEF7PAQzKIkpuFc/58Ep9cqBL9h4
9ougyXRq1ft9BeLza1ScNOVU9syje26QYeAOKA8PCcP/eYZkdFpkZXti+/itpoW2xULOccHmKAMk
4/3LSB65Wqii5Jt1WEhDZ8SzOtWYWaPafrv2cr2vmEDKwz5wwjCfK2UUn5D/mb990a+Yak2l0FHI
7z46rJCYapWdjyzIaFUkW/gSZiqompXUpsk89MLoxMLw+41FjCtTyIO7VWVjnEG9LQtSfQBSX1Th
QS4QIVsDKlfAP+Hs6+f39xvLVfjxJidM2vHy0dupdgrdSbUMyRe1NeLVtcxAP00cctg2xp7kpQKY
HVZRDbTrpHfd7MTq8OH1x4OpYPFjxHT0KQnG0aPBSsKDrRv+eVY1D1KeqFs/peIxY7J2YS0w89FS
6T73yIj4+tMfCcHGLYePbwjmZBpXB5v2/iYDahYS0TnBIfL0SStLS/baYmu5cj7vtD67CTwXM0Pv
BLsajBl82iFa5b2in3i2PviuBQdhJDuCfRZky/tfQ3UQEGcS34JiCTK6/Yp8wzotl19/2g+vosnU
z5bFenWsmiVo2Cb9mScqpZmMVqfrNpkcqLt/cRUWXwAQdOuNV9vomwUxQqOSGCIMD2YlKZO29TIc
BFZ54ptTP/owBguvKZMrTrl3tD3XTlM5TSMHh14KCTsJ0/JMMtD3lG5pEAUZ7wcPPDbYRd2+I7/B
O4tiO741Y8Qlsk3yQjpycbXEebGsrnmx5Jr46q610H+CC+tflFBSl3qn0f43EI7NIz808OKhNXFI
Q89O7CIfvAVUqfQfx08znt2Pvv/OtYVGI/5AFk20rC3edaLuYZZJWP/r/83deTXXjSVb+hedGnjz
Mg/wOI6eovSCoAzhvcevvx+oqi5Jt7sram7cmDsTFR1NkccAG7kzc2fmWmuVFBsAx+eyku4a5H/+
wgX8MsjwvgkgSYNOkCySp/brOQ7K4SJtOIQ/V0WnuqwdHLYHlG06gbZOjqiYv8qARud2FLxWndUr
vATr/RIJqRfnqAf+fftRqaJphFMJON4va6ExiWLOZZU9mwVixchY1d6cKNVf7IX9U35OnAknJArv
30OR7ZfEeTJ3Rv4JZqHNmHM7QvvVS824hIav3MKtVpe/+L5/ssg0rmBSMgSZUj9lkZ8fsabLHeba
9c/mPH1sdBWgYwISaRY1wH6LrL2Iw/QyKejTT/WM4tq40ycIU3+Suzr/i2j6C3SbMxhnMdIxck6D
siXzKz9fDETyEJOt1fAcK5LYMrM29EdOTaUbm33iY/X9BxYORUMEzWOrSeJnEKnCXxj9L3Pm36+C
WM4EDaUaDr+/POn2wHPOZX3Y6wcG6j/t8IFcNQazWY8uwM3WKqv44Cv0/UB55sXnYZTXx+ggfUP1
8rZeh/tV7cy/qJ79gkHaYwEVLAq22CBcrYz1/7w2IuNEVQkg5kUn2p/jscletL4fZgvuelgLOh1V
1H3aDr6YdV7VnT29fdHaFR1PMdvgGV4Lubi21Rh9SsRBgMBCL9SLpicA4KZ56hUGF1EhRiJtEh9L
hca6dViT+gZxpwIlu8IUXqTYhNZvG+bqsTVhLregRi5u4TgU76i9lRnFnFR5lPpGhjCeWYwDmlRx
+ylOi+RLTUR9LMqaofx269ExXzizrWjAbdkAxXfU3k9oZH6qUJB7XqH3QT0W+jjguHKUZLaoZcmr
JOwihkaSm8BVtOrS1V38ZSrliqikSvVnGeHYx1pM5K+DfpBRbshL6bM8GbBl0fFQPovIlN8pm4AU
RFOpMbxBjUAyu2FL53SQky8NEnQlslGj+Syr40bfxDS7x0OPjgEFWZTTbWQhDwmE5k32UajK6Ps5
4b+hgfFvhV727/txFOr37/+/Oa6sU0qn9/ODx92v5vdR5+tryajzIzl+dzh/64dvP7Yz/vHO34eR
JP03ilIMlFH+ogWxz5X9PoxEZ0JQgHK/89FRO+JM+UdDw4B4jl4tW1rScTHEkz8bGuZOV0etgi4I
anK43L81jsTnsQ//9OAESbAR70o/FPO5SO2XI0E2a42KkTUnQVAgqI+l1fTWGNWQ5QBja9Yw6po2
cEk3mZG7ka50uPUu+SBEm0xre+xNr6oNAU70KEG8BZSlmUvR23RYc4DuWoJmaFMVyK0myHvbjPQk
t0PWRcdUm+EzFToJbn+z2i7VWI8IX+E3b2tdB0FZ6doXLYvK63gYJbtUlNzFARcI0HX2PCSjVShK
d6fKBVp/S/qlm0f2ujpCtV6Zcv3K6SJ6i7B8Xt2YEHu2cl1CsaXF/AbUXNS5QH8RQV837WuKb/32
fi19pKO13MkqtNUQdDR2kaA7vKr8tCxTelfr7eGRirsQMmKS86nGKCtuFI+QMnRlXMMYkG4XfdDr
87ZnRNzhBEn9KHJz9QQrZQnrz4vcQIEr0AoHenRAJvTAuM22D+1esinrD7aS5SuK56192HQptipY
Qu63vNPOcT+Uj0MpNR9TtY4+iou4QG8Olz86n9pWqbekwNvFUCCiNzMRUJ8SK5nFIXh04eWD+hIJ
TkZcU6R6m3o5ZukIU8BUVe0HUaojmIik6HFY9BIqP+BawQocjdHhiSp5JLT5vTrNuWzBdao8I8ab
3M65VEAm1sljw2gyOpVNaSBb3wh60Dc86WSZ+kdRjA4fpiiHkmbrzTCf4sqlryKHgllC+9svki0x
k9zguD+pwMK+pmumSszNyv3NokGLQRbwkWxguS5zsjGmosw3egUhLy7vAPuHUd4qAvoyRr4D2YRZ
+qgIYn7LyTL6OI+5PFraCtlwzPCUQ6CCVTx65zKYPMiXkuuSZsZlq6b6ZYkHgdNRsj6lgJpvhYlm
QGfwEiVX8udpY5R6jIQDOiD7fC/D3i765gcmQkrJhqjc8JVi7cI22yZ7PWi5ay7d9EQT/SbNmt5Z
mTZx03qRX5OdEr5IogGGRIT1gr5nP1QoI4NdzoXBFqOy+YhwBFN50Gld1EaMb8t8jD9tMJb4807H
Lw3sTYDD0LZsXX5hNCm/yFAH3xUiI0NripaGuA2pryQgtwdVZrxIG9VTjNKJ35ewkRVmAuI+qwRn
Lvi8adarBy2qG2+VRthoRr27Ja06ICONmsaudmHubKrIMq0XWVrLt52G/6oNa3KJGMv4GiE/62s5
/PI9aqZBmqf5pVhzZh9WWXku1lQnbh20wpuLIc7suOgmRknibmydUuhq+E1oYjEAjoRjNEE9lc+A
51GYjWU0H3Mw7YYUXTiS6JA0K0wtiJB3pIx4Hw+LaCDCMeYPUaTUJ0lV1x1PsOSPdA3rl3iFAT8Z
E+luKOf+1GkwoaxyFR+hjGye6i7KoA2J5uE4dtsYIkZ7uOSy0F/UNB2pBRfiuV0GoFR9p2zIuUjt
7bgV47nRt+q+zSdwZYg3BDF+JixRE/GWBl4aVWi1VxUNw6OWxNET51/RjlUld6qmnP+iVPfL+e3d
fROqTJGTm76XzIkiP5Y3EIsgg0LT6qSIcfFcKzE8vExTarBMjyhsDGJ0oqyr2ROF4qCuxOmloefq
6+swvqhZOkNYPEx+BFTtAxyT12ZGxb47aNJDSdntReiz/CQzBORlVbOFi9rC6aA3DGmZZW3+RW6v
aHu+/GcsMjSmYhmrIYdlbpe2r7IfVn8485LvMykjN81pBF3xwagUvGYKv+/bsm3jp2Rfw65vl9LS
3ld3X+d1X3GU20Uv2Z9CQxGWdp3Ek9kO1b1UQGGtLCBK8yUTbhfC0mWSYcK21lYU4C9WU3QF9scu
reDMDzAwH5V1ygur2Q1k202l341m3M0n3Q0p2U0Kpsz6pd3NjCFkLI7x0Po07mYYrxgkDmw89uIw
X+AZytA1wXCbNDlcViFiemUAopgO+i1T71kDqXOufDVbCccsNThE4OVOtYhoAmuo07fletG2QXBp
hycOLBFzH4Xo5kJDGIcqRM7s6DhLw1HQb0wGSKtThd8Hs+JUWnFKhE95esq21wP5aUxcaaw2u8/k
lw5w+NC8oXZzWD7FRFNtkG2o2+3yUib3VfdaLU+tXLlLGUr1TbZ8Rh/NIh9HZtVqkAhdOWdBgGGK
Tjyc0g/mxAgbs1YE1QaCwnOVpS40Eq9MClN1A17UeYP+SEPVHdIbFT1KoSR2jhPi0G4a2SjEhHnp
JYVDzQp15vv4c4MwDEUDWJRmOu7etH08FB+Q7FWE27xSrQaGtdKLzC+GFKyfdUxmTm9G0zPWC+q5
kAKVVrHL7rapJ7PGhWy6gDyM5ANqcwDJY7un8KuCijUqRCWQRAlTpWHKSJCeqmq6ltNiZbN6nFqa
CBAJ7CQ1cZXbaM1CHXWvJgykwkieaLu0Z6ebCtRohwEVy1w6OMM8C0FjJJTqEbZ3wUawdIZ4Puw6
shmaxT7JiUg6UDGepkqzJaHpsm7Ktew2b8iZFBHWFSKuankx1ek8FpvTk2sNcYzAB4ZupMrFhNIq
U0tPTfd54Y+azFRUKslv2zy/CJX0pVgFh6znq7SZKTzZj8yIuGNXPaHSFixtf5oBMJZDfZybUTXg
knoRx2Cp6muhdHi7VLjh9B1buJuHVhkDXaqCpXxAnQ71ZUX5vI1wS67zEak6SEU57kAuOkLuCN2e
yZT20q1ndZsriCalBDZGae3crUxVfDlTuGoLa5ZRpiAoM9kdlKS/CkZE7X0AbrRehXrxszg+Z5v5
OUdhYa4AP42oeM1iMdpQDiJeXOkPxQiBF6yX5XHRX/uax6LYq/FZ1h+hupSYoTfkcz17U/allhk9
BXimIy62ZrNbZRdJspBLYhovcVeV8lAZ33AoK4H+5HoH1ywAcREAq18cPmwNiVm7OsNYwUd+19Qe
VsYxLJS6j8D1ImSJKuUDOr3egfYACu298JGjWtsaJLPlSY8eVBm+ThpQueSU/TGlkTro+xhmO01w
PndWS5Wqga0nBhgfn1L5Y7LednA2f0gkw47hIyjizhPSMBbIP3Z+l5Fdwk7JmN4cPmymu2gyvC6D
NYg3BiLqY6vZevdVjyG4vchPq3gLabrVvXbI+6jZV6jdtm+M9Npiaw9LY1fTuZccSbotJMTh2is7
kMZkUJvoFp6k9GZC9kWeH7qxgqRNDKTs3ijzsywUzrjMdibD7gk3wi5S1c0XNEzdTXVIRBS4hlRh
hGes8+Q50HU3WpdQHmpr0pGikLzVFL2O7HNre1eXPzTFVVFLXxjfhq3mj7Cw1p9iIAgb6LN6hr8W
Oiua8Fxv7xrDHX1jh2btOYZ2NkXW3miPRnwlUQfuXHxO4ke1uzWhZM7El66DFp6i/KF8a4rNTgry
3iyUisodphENuvxZ7jgqT27aLI5YJHcjHGkpXD5fY43uEqIZu+CFGFTmVYFMtHis4Iwqm6CL93RF
tBKj+SAwBw7qcUiZOyclh7Jt1jZL1s/68hFKagvS/3AVjIDxLVeMgzmdLWV+U3IRolSvEcKhal0p
eW2zT8wVDejd/3A0vf0eQn8CWf0yBfweWjnnKTpzGAwUkV7/HFpBQDaxLNbFaakjDCnrZjSaGUEq
0MluRdUCz7s24B2G6qZT1pJigy5MnyAVNclnFk4ecnkZhMN6hJWJ5KKOCvSkkEPPn1EwNv3De1IA
sX51QsVvCxG2Kzyh17KTUK7sO9o+oBNFyjNj2gVD1SvHZBZmRx51IBeo7PrdhPp8bRbTiRrq6uRx
doePfm7KFBvZs+IEyp558FIdZsaRXkayHlfhvilOaZ+GRhpxBCkHS86/6fXnunFr2c2n9qnONweh
cd0ZCRJHWoU7saDAvoqCCEZ/yjpTIJerN0lJUDQJiL5t8EuNjg2tg22+CjmN1q151Cn+xAz9C5dD
OV40uGmA0covWXd3mI2wTDpLQSoe1J0jGpehvI/X8sTh9hvFQFN+LqQY/CGD8mozujmnRJOGdPI4
gnhpT/msXyH+oIo+WUrPWBcFH22TmXYotlAzQaBM1dPA09HRhXCH9WhEYCX6r1tKOD7crsprmQxh
rUZ3lf7EiSexNdGVNpgkJw3KnC4oBdMZ2+G0GfqDCLy12JAPS3pLyx7p9FrTRomtbk4yzHztm7Y9
62tv5yaKKaiGo6L+lwXLvQ3zU5rHrBNVDbqdJlDt/4SB2gS1o0LeTqdMn0kdNgF9tYJp6fETudB2
yemF+lu1pO7cxw0RH7SEVHeCFzNl871o/7dKWP8VqP2Ppav/7X+r99pQ/ytq/39ggctkggi45Q9e
5D8VuB6+Vflr/ocqcf+/nBT1s3EAg3c3Vl9f6x+rXv/4uD+qXog4ATNhelr/A3T/R9VL/u19ZF5T
JDom72iE36tekvobM03CXlTnL4w6cHW/Q/D4E11NLI2JSAPhYSYS/qAq+N35fUdQ/nNSdPBuPxkg
2T8zOAbA0t0wfzhfkJMoejpl8iUL01N77K+wUAWy1cAyaRkX6bj/U7kaV83V4ZHyehuo9lF8YHBF
vInu0uvkRW51gSMpiNzFK93shvPTUbI7pz9m5/y1CPdgaVrEviaEneKUubGzeJotepGdO5Kjudpx
CnN3ChR75GcmYfzGye+jI9J+/nJK7NVug/bUu7SqXOiGnCQ8BMRLB0KnoAsRnPIEXzm2fu5nzuoe
vDrQjs1DfJQd0cmvvZ8u1ngRnSZsvMZjxv8aI7VoiR5zsoHiHC47QVpqGef8ogftVTrqN5rfXtdL
4mih4mzH4pqGU9B4ZQB02wMcH4xH41jfRbeHa/GQH81rfSmDducjd1Nb5D5hTXMPF9XXbaiv4bTU
rfKCTh+MW5BwkfY8RbeUbKzlMyTmIcSEbsbHyl5vfQvd3om8x9QybdHXnNSV3OhNs1lXrwm098tQ
XDHgE5zWB+EdKFYd9p4r3Ebn5Zj6tQ+4y2YmNRj9ykk8FODDzUUy8DQ6ot8F2sfuBJmYJ9uaIx/z
s+7Onu7noejPt1Uw8a75vrxLvM0378bU6kOo4+8QZbVzvzxSgMh9WAXsyl+dyUYOz8qOyTE7Gp78
Jh7zW7SGvpifyJS4jt7prPHRju3ZIa20J1c99ufZ027qUPEia3JzvwkEr3SSgOmgu+hmPa9O6wie
4JDRWK2j3WT3wrn8uj2TTJFvMIVGktqSVF0Fp3PVKyqklz7MH5qnym3D5U3wBlsNdafkQ9Lb5DT5
UpD5Kszygyu6uZddlIvqFH4EveHocGRLH/RbPez4Ngq6vmwjFJbfVsfUgQPJTx3hA7LSRxDeH2BY
cSAI5GINd/iS8vPqCIFyX57kcAwIXKtoG1flXrzFEv3ITb3CbdknAr/7Op6KJ/E25UTGfJmV3cHE
6nPE1o6Kf/DSm/whu2Rn6VictUt9Mu6zi84O6M5ZmByro3Lq/2IsAtW4f7HVfylrz/Uo1Vrdihdk
Tl2IFRdvcBoHDttgtHSr4Ro65+0NWL6nsyuLsAk3R3HhVLUH5/AIU5rVu+UrJU67sMnrncGbXSKi
nVvPqZN6ozXb1C3RTLXSQHS6kB3m5YEY6IOVfUld3cWKbFS0bdGRPd3jcM/zlrHy4aTEx9LPbQgw
7cFCosgp/SWo79QT1KouAip+7Kd++g0xxUI/qqhff9s+l09TMJxgs3syaEUFqb/eNAFQLeRJ7el0
f7B1+/CsOB2/G4LoY+JpYXFSQlqyTv1kfIwvUihe4/RsYEsX7QaDDONQetzu1XvoRrzpqF9KPYjD
6Rifi9N2jbzeU25UX65vDV4dWbGNluhl8dEWxbyXfT94k21YIr9/oxhvv34srC/IFrgonVnk/k7v
CsfBka2vbxnvnx32JK+NbOjn7dUqHT7J7UP1OJ+zYPIzHKtxbYMBOQTVm+C4tURndjnx2alXKdYa
mNjj4RR/wOKcxn7VLCFM7c1G04KL+4oPPys+D+VyOFXnzSONcmHCdceTeVvYKv/Kr5yuPcM17hXd
KnwkKjA9yVcdSgkOAjJu4VY2HBnh4WY97t9bXNbP8Y3GNE9lIZZlZ27tJS5bIGyD2lV8Ujp3cXIL
tV2nuw526qAp5nbObCu2eEJ71EbX3su92ZqtDnmHkVDTuwertEbrLSYiTA5e31qcKlQdRrAh+ggz
XtUGwn0bZDCz6h9jp8P80peOTwc0FR6IQAfMOOPW4Ip1ons9hErXkvxD0PAhybF5ip3R/iHw/7Pj
gyL8PCfyZ8j8pd8+62kO8sQQLq2rXTZCGTylPrrUThuUwBp5Jp2zeZ1j2NwBSzna+jnhSQDtZHFm
fntwHuAV9UZX5ceU1XhG+tVb3dL6WtmVPVq1ldiRP7GSusOZ+7gG42lkGyKG5u1blmOVszifDF/z
J4/QjEJH5sGqRVTs3c4rZms3mz1I8gcHHTQbjUB34t2azxkzNI4RjqrzDFx55BZsYeHTeCzC/QP7
QMPGBLu8Ll7LTwlOs3V7/hvdDipLH/kPy7D3X2FBr7s99wF0WvwbCtQwv4dcI2zh/zYxCSZd/Cyc
7YWb3T+c+bkww1gG5/uNZCQKwJ1xBoljOIWzYZUcRH3lAhObrVvt88jdSZiPxs1gWlcWjSAue3gv
7py94dWv2SOfz7rSQ7cjV3MFf/Boi7iiU7op/2k2WcWRz2O5sanDbfEErYnbcknrG4/FZpDIXj8z
FxE/ROCRnvpTi+1QFnDgpLWRVbO1sOQ508zGdy5exeM0MVPTQ6xCRKwEbTWfDhG5CobuCO7krGyc
1d61U/a/7WsGuTAPM/agjgnA5RMYUaRjIyBLwW5k04XMknu7KdeuyftEp+ZLKu6BlrZ6Fq3CiZwo
3G9nT5UGbzytAZ6Ap7diLSwQrzhYu+khXsjiVeH2Ylzm48py9Fy1wbMnn/AjvzknYX9sd0N1NP9w
sz9p3VkD9OswWORpvc4v3M5+QC2De0B616rsN4pGlsnlJniFnD27rwU8L1w01Czvizxw8Tn/E4gD
AhkNpIkbBsvlBNJp8LVACwaicupErhkcTvig0+F2DvoARTpv/y6FLG/fI7GTucm7YYqEipkLzezG
7zT7EKJixbdJrs7O202iOuObgmK3ZLyLgIklOI/I7fyBJSbvsGlZ2r27vWwvSbifUp3Ex10FYNKA
nxPqdexb8QfQ8FieQFRuP8PjFnYeeGZ+k/hzcGAX75aKJKiPQo4Hg5MXRPZ8MkOo8v19Owy8BI58
S8YDTy4KAk5CqouLtg9BEg5fFNywed59FXNYLKmESe+3OlqpU7GicCzxFTpWJbGWVPlc9qIr3BlP
851yxafxrEtHvJTOvt4NF0NtLiD9dfg0K3dmngi6fDY5ktdxHZVf7Othp7wGoUc2JK7en3ku81Xk
3bvjl3lPE47shAhfJHNVE4GCfUEaLfjGRf2isX2Fu9U3CDF0iZ3m9eDXuLWa94xu/YwFkPVL3ElP
cGG2A5OmAso3m5buoapOIkH+apO2BRTgncYzuU9Ih3EEhms6tUMyZxcs8uCxsI5wlN99m/Bu4Ysn
4rH2yLPv1tUWdzck8KjZqbZM/tlw67SZzz0U38QRzvl2azPA61D9dEUPHuiZt71HPS5lOifkFpO1
WKKV3ydf6+u+1O1R5UILlgHvyd8b1yQlN/zsMSLFbm5KvyVRSRwZ/8Qp/LRpl+qmvFu/LcGeKAxk
NinpShfgOdjqkS/yMvNqltZ04lTiFuzj/BIfaflnHl0Ypz5WHiTIR3pufrGeUaJKbqBtuPSX/huS
ndbqmT5KEzZJECXpJ1qEfhpwLR7VIBuMv4eBWYkz+629WCkaTJOFfjlZUu03HgK6ZFAkt+Q5GUeK
1CrtjqxoT7sOnE9aO9n/8wZL+HqwY84Mpt24e97SuDwgb72M1+Ws2ZmHsgFySaY/kKgtVO+tno+X
0H5KXaZ2Ab9dm0D2N7clZc9tIWxO6jV6pHg88IPwoD+12hNlbu1MIuYmYKut0jc4Sqg+1VlOAVbK
sqCW4mqPE84kHE5RWD+xvhgK5Y2bkVNIdZJu54NFpyV9UkKJDE7+pHw1HpXb1Gd5eG32EHM52sf0
GwTlJ+229KGjBQdggatAoju24zsa0i4lH58QSZq556HiZqlu7B/clvssyRRjfh1xXirtwqKT7aCH
NQQ0NyzV5xdWa/fWLbnpK4rQtTWsbn5OzzEzVTaK6P7s0dLg+ffFq9IGFW2H0PykqlbC216kh4i+
FXbCD/UjLybn2x8vggIeinxM64lYssEa1uF+DjPfn5vJB8Kq8Kosp8Mn0lMM8NCfo6B3DCt+pHIr
hSljJ37i1XblZB8puTpfFh5i9GV2Zm9xX6kw4hQ6y7AMdiLXqNu6q1iapWFdIBew3YF/rc6ehsI4
YSnvWSO0EHwFJA4lMgecuThe0jbxJQ+lA3677kX1tx63OrQ2Xb455XKkL0w3hp2bXDfVW95Wr3Mj
vm7PbpGaWjh+tXxDwedLbFuDb+IqLBMShOBwJ3mahygSlzGQJ2c9cJTivriusa94NcFtT+tIgnBr
ETbdBBxEL7qLtePWYy9zSwfmBb5L8EReQ/HeJ+bw4LBd+3WwZQItF2/vm6bh2xvS7j3pTr092d6N
eztu9tNb5u/57L5c+xFksDhC8yUrIbqxhQ8HfJRmTUcY4a2OkL1f1Gjz/zgghtetDIdEds5BQOJ3
InGHTyYu6vh/CE7JpPes7nDKbIIah9EKZ+dA6U8YNfb7YNE5hvqU37lYCvBcSGNHOPk9HUSdg1Q3
cw2vfaxx/mZY+IiVvYuZQZ3LKwm/9nKjcgNKYB6xo8c2ZL0IStCIPG8ewlg4ZYPYm7mTbwSo91oE
Un+vvwD82N2wu68yRwCcMmnBeaKq/9aTMR68hi/K3JnYQuJi8QYumETKS0LhmF6zcM+xofRIPcni
BKI4CzdD98NtvnHUJsLsx8UDWcW/z7+BMP3TYyxjtj9XrOihpuVaN+KFJJVMs0T8m8IScd39Sp7i
olWzEkMqGkBEcp0vVgmyE7UgKkf4tBwPiA4doQ5NLhKVzYmD4nbPt5ZQ3OOCj8AyUUGklkRmam03
0VN0iS7d2bwBiutOIZyqVDhAqxEtqDGRVM9HlZpR/1w8rm4cDGFEvjfbGh4bCqi9UBOUx/5SeNMJ
QRT+B23RHjQuw0kLd484esbDtB/buMLpw/JhsW51glDp90+02m76S/bQf9vDgPi4x7eS4k3uqoFo
1YSA/k4/LdaXic0Np+K7qzItetuEfvw80U7BnBNHDWCH2vgzPFa4YFSw7cxJIHUhz9zjiuF0pwPe
kC7fER5LEl/qR04z4LQzr2LxKCxRpNtDysbBciZF5fttKif26tE555zR70mrtwclBtC82cFN8Jo9
R4vuFm/PblQKDWTNlvS8OXtusJfvJLfxehzZvhDEUv/ga17tbO+3g1IpSWGLm+KJ9IQRhehch9ux
ku96je1u1ZSyJjz6AB6AkKlTQchQSKZABK/WA7eOGwDV5E7Ph7uNjSa7zOYfaR2GKlF7CgjM/oq/
pO3qZ5yzUi8jVzL8hfyn8/Y8EhpwMsQ9x+a0wD3QLLDV4ca8bS7Ch+yOrlcqkOpll5ntvTsRGJZj
2y5JwhobSYwUE+yc3SZnfu44ap0YuPKeoIuyx7CzIFzCRxR3i2YnR+ZcrSzYj7YcrtmzM8+RxNxi
A97sKeJI/rOneLLboooIn+excCEkt/fEcGHhxpDQii9p8Bp7SteQllHJIalr5PN+KNHZj9m758KP
naMvxTW+nZ0Fn7SXHCBexVMV5LP/freCHP0Xu/UXMAUjI4xXJ4Z+ib6JN8oRlBxliD3fexLutwct
t1AL8TZnT2QNXOOeWopedQvnIlXm4aMapg/qbX2iqna3fSnO/P4N7ilPDojxrnFEUcBLbiLqx3v2
EN3CZf1Au+wk+vJxe6upb6IRYm+uRJVz9dJQIzEczhygSWM4GocTKTGHOK8L1puCXEO7BaPztB2p
7zl9SNB082ONiaTn8txzxLx8JDji+h3hmuPwNtetKLpIt9LH4VieiUIktBKxLPJGipwtpQkt6EPz
zoid+QtqdG3YegipnsybIsS/48Upn1N5k2+ka3/SQ47e7n7Az3zz/2Ay+b/S1vkf2LGRZEov/45X
Jf+GnsaPTZn3d/yDWUX8DXZkA34geDv2zssfc8gwq0i/qTt0DRgDXAe/DCJDdCJrAMoAVX1nT/mj
J3OAj0Wll2zC1WIIJmjjv9OTeWdo+rMnCJIKojwkuGFtFEx171T/HOgAR5pM4jbCgyTeye0N2igR
M2d3q3SqKUrHoUyrNz6vFYe+xS61awPyKvO2o2Ja3QeESLbkXJjHsfJrurwafmOx4reaiQtbfey8
uYZfzd5VSJdrTHWocGLlpkzgiDsN2u00XuAOjylYyefWVBglCbVNtHaFJVKHkQnBp6T7KDAchYiP
X5MzTcbjQWucoaUFkh3V6jZNPx3Ej1p1swgXk5HO9qaQbip6rELeACi9iDkYEdrm5gZpYbBSZI0f
mDGii221Nz2HMvEvdSR+7rL+vqKSCGR4p3sECfTzis6CNNRGUgoPfaq+qFOM6Gus6Cd50z/py2jl
A4lQe/Ao+C+DetHlFXEySGitH6zwn5YOf/KF+2WAd2esnFavwZS7/suAYlX1RiP3yvaQJ9KzOIrG
PVCG9FTLJzXNXmajftUa1NygQ7Qlo/OlnROXqe71oc7Q95jEp39/PbsL/snOUDHFvKCiALQDu8Ev
YJm6NqR4lQ0GWiQ6ymOTml6/KS9oIvllhsyJjJYKw1ri9wGMv9Vn/pd87T81kf9fg0p8n9nEuP61
b3IguqvhcH18zb/1gKJef/RS/3j/761jWfwNMBXdXmAOUHrsUNLfW8f7X2BvlQR6tzvuARfxe+tY
1n8DNq2DZ4ZHeGd25an/3jre/yQzVgqyXAA2wQf+HTf1C/xMp2msKjtkwhBAa0Ox8Es5HNqRrT5A
aHIXl2+Z8rQIHepIvQPbg70wUATCZ0fb2HpBqkPxtWLc84eV+2f76efc4j9fwS+NLcbGc9nsuAJE
b5nkWKweX1nDgDhf1lCFMdRo79LxU6kN9i5ubB6+vl/Af4Ml/38WgKGUgCBkZ7D515Z+emV8Kc1/
tO8/3/bdwHXjN8iUmH+RvgsVSDjE7wbOX3CUggLkxxB3pDqb6g8DlzBwTdbhB5Eg0TEldsUfBr7v
F1DCe/QWMExkdf7GbARx/ScH+b3Ro8OC8otlRzrDOHW/Rn5czJeekWNLOECslUzF53wq/Fii+4Ik
dTuNdprqYQpub9TKY50/tIcd8S7ezTGCUtmkURARotdYQoRKLyTqvaCYYbkXK38rgL7NpXRaCqAw
/ODKffWSa5JnmnfD1FuQfJ11sfNzUDabMj6J+Yb4XXG7DS1lTCNLbD2/AXcH8fBM+VFZGQm8h7Xp
64KIHgjBkd/1T3lWfWlLOYxNMXOWJEN2XZWumtifgR4BhzG6XY0toyKetF4s68hWHsAJgu93slgD
XsCuEs3VYFSwcM1hJwWO+2+Hrrk3i9mPBqpMTY4iY5Oe5nn4MMUcm1eEQ5OvOiCJQyXQDxD0h13z
e8heouRt7EsGmoyXOVElGzzkh1S8aWW1cZVxAikwULGpnzpF+qpmTNKSkt2JwuauTFibdZ895qUh
XTo1F44QyN8Azjq4fVxwHK3o6xvr8ElM/4O889qxHTmz9Kv0AzQL9OaW3H7v3OnzZOYNkccUg54M
ugg+/XxbKrVUgrobfTGDGUwBKhR0TDoy4jdrfWtmGTq21lbby1vdedcVJuQJzkb3HmjMQaou5v1Y
S/k5F3ky2wqB3SgljXneDh0xgz5s18zHK6RCe1ukUuztoHcZEaxD+LAuVn+d/J7faA0vdbnAgC7c
Xd4v/XkiDOyXTvPutTbs/BVAR3GwWvNSAVfetLOet7P8g3Dzf+wI+r+wuv/jlOBl/M8Pl4cvo8qN
HyL/IhF++hdnDH/6jzMm+g28+I0yDvSVWufv1T4URY4xykEIOX8xD/7DJer8Bs3PDWDO3YhPf5Fm
/e2MuXUIAXI98D0m2j0IV/+TMwa51j8WYX9fJv9T8RXZuis64NiHtnXzferD3W2MnEWivcrPCE1m
rOwI6LexEB/f5mRUkbKHcDhnimBXdndE1bHGZRjmX8Es25M0FRwRt/VO2Vq9F8vwqaZ+wMQSsG5r
6hdfzrxOoaxjRV8ee6LWREF0XYKTikmfKADplNFJiCp4Eo4yWELi5N23Q3hvpNNCRwHlwStL9x3v
NDyYWedTPPPJ30Ge+cT1Fybhih95SLt059oGkWaO92x5X9jiZDJbmtVUPrDH7N2ksZdhYw1DcQdJ
rL1rUqEPbUczY0ndEwvV8FlqfvfBg0D+w8ub9FmQEENUqoXMedG+/5lRLZ2ycg22XR/0EOPReOpB
15exgrq5aZwqh6uatr+cwm0Phe9kh9YIJIEFTfNjJQNjJ1c/e0lxq74Fo+XHS2/m+BlKeTIiC4Fz
ljuPfaudLeOmdVdV5XQSFtpZK9Ac8ZHJfwIGworN85X4QRORFx2uWLpH7Is2ot4Yt2t2XW5WicZy
52PqpUzTMBn8GADChnHBs1UhmDb72Dblcur5ZuLFIs7RiwZn77rNiF1GVcXd3DXdHTa65qFMZXNI
czwacVWO5k745bTHzd/cuaNvH7rCLK4+wX3fpnzuktZIgyfc19E9GRrGpcna+VW3VXWSrcd6n6BJ
9P11dQ/kqLxGqmevRqr9xU1tglg7a/axRaQpZgt0NksrxN0E+iwZi5ntoW+MG1DpbawIh4rdcLU4
5/vVAFtTaBOrp4k1PR+TUDmchjhMhyjUb8vsFN8zITtcZfMj6RIoQCTXH06A8D6QUIGHgkzLdOTH
5diE4KV6+OXVKdt/FzZ4IOw/TGP/X5+fIWXUf3V0yq9s+tJ/OjRvf+SP8Yjn/sZQJKLpAPfr+/zv
b0UZVrffmEz4aOah6tyotJRef/NpW9FvxK1hGnXdP37xP8oyA+O3b/o03/zDv+lA/idnJp/aP7St
uOIc8qPAkJJOwaAGpgK//g/KVV3Sty4Y0bZOVj3j8MKw5dRO0qXZf7dr+Ncf6cZMsoD0QGz780dy
59K3DAzIeJ60vnaT6T0sa+luW8Uy8B9+Bv+il/lXH8qB1MJpQeUKPOjPH4oCeRrtkS/KFNaDqAZq
J8t76mX634Rf3K6Vv/f8f/3m3TRKYG4sACH/DE0k9aUfAPIWREzYA+oIVSDzsoV17sKR3UGRld/+
6y/sz6LDPz4gbE0aTw9p9D9nx+Evc3O3yFlbNLK6j9rws1gKeUcQgbsrBd4WTwz/HcmHnKg/X6t8
2Bsmlp8ZnDSLAcc/PyRpPcACGUj8IyEteDBmXf1qCKvZ5mUjDo4Q7F1Ut1x1qYOtM4Kfz62wOqlu
Dq5pMKHKkU618bqy/hZZOQvZjBN6JiMCBlAWJm4tvYsgJeAYmUZ3sDI/eC7mdY1h1CKeHYYqTdY6
yi2yG7rx3M0VuxXVlh+kbtbbgJRPpFd90w6JLDvCtqkLufEqZb0TZzYm0imDj9lM671wjNGNwXQY
9+Hshj/oJtxPlx9dHgerhCIqS8XefRr1JUjr8Stoq5+inIsEXPN1HoLinNtUFn1XYk9cnbHg+4Eq
WeWehZ3SQdUlZXUIrQrZwZgb38gCD69e0C9bq57RWfkTYz01BJB3Aw9FtZYIV5cQqnrn50dXRuPB
M+svs+3tQ9ovmJz7ecje8PNbX3IqLZIvMvKuTFWOE6Yy/YMEOlKUzSWsdqu3THvDTXFkVTVBGQa2
bHR/Ocb8pLKL6d4rzJ5Vda/AtPgRKd6j319E5bVsaiaz3JSEPb7P1VA+WW61vAQCwFCI33RjG6tP
A9XY32/ekaTIzeY2GsjRTacAWJRNNqORm14sl3D6QaihEacitV4Mp5vQHLQpXlA91sXFb2V5mOsq
PULkMzGS9MxiZTScBCHc90Uls4ex6tOjFYwgRyz+z8NUmwZ75rqqNhJwyg5KtsuCL1Rpklf2fOrm
YXzWtcduqyZ8ArqUqIPTCEr7I7txLuI1TNtknYm9X0Wpds5qOifq1ObLzgaY2e1Y2D/m1JoYW9bD
dFjSEAGTGKUfV7YMD1aeE6baDwCmpilDola3854C8j4fYA4k/Tr9HDkCTrWKoOGY/kLP4zjSehqB
q/wCETScC9qfo2/yzV0ZH+7yYSUO3CwXAdK+X4aks4tqU1Rj/977xF37uAgwXEKynSJDQP+f5nVT
QVKIMXmuZILPyyFSlvc2LhDz7c5HqHWrirDYp9/CGxfGsgv/3XBr8xTWgiqTjO4Q22D1qSHkbfs2
IAxiDX+NVtPsxiYP3q3WJ2wSz/1LHtXZUzN7/sWf3eg1rUt7iTM/3A+ZmZ2iUTR3Jm8fu+nUMl+d
VZj3k9OlV4uAY5hUWGueReqhY2mX9GdO1uS98poiWXVQnqNclY+GNwzvodMF46M7EtK2Nfg0hh8G
QTnEieqoLrBwaROiVDOPJlC9aB1nqleZtk+Mw5x+n+GV7w+h8lX9OJt2gRIaMpj5s6GDrnbOPE/p
Ht5FiI7NC/MM04TTtnfCHCDmOUNUvJal41hxpivz5zBHU7DTJvOFbZZbGNT7sC2zO64Uvt9rpsqQ
aInR/Vx7A3SjsiFv7JqynlByp6VLH5x3ARr0LHwwiU8LCliwxMcTiB7LqHMXiMSanqTx+GS/wkBP
L/nc4jTyorUMtqC10GeGKya+Srv1chLekiJqivT8ralNd97Dn1df9QyNFS/n4JH+Zw/qx2QWxrqf
msF5W6Y0Ck5lIMbf627Qz5auhfNSlOmIu4CqEs1sba/iKA2jdDd1UHc4QQrHGjdUBNWTzLIwNvL0
NU9LuTcxQVFmu0aSDuPFMyWii6xtYzkE6c06hix7TrNERgEBd+1yykKx62GiJVaj0zdnzuWU1EXx
uys0yqpOVFjhI9L8eJwQRqYd6gbXaMd95jknSUhkUk6ReTYmn/OC78fRmI1fBfTxS+8a3cPY5Qwv
KkjkSevZtBuLjnn4n0ser3Y0kyWzyoPJx9tbCqffKKKXYRrupe8fUvBQuLuMEF9Ej9oqY/oeqH5D
+E3D4NS17m1Xv02379Eq9txA27BnXzkuZ1/gUeiCc6Wqt2Xp3722R5OW6h9eb305cx8Xo7u35Hyx
/O41NEHIcw/te0Y0pp+h0JPSi6ueVm5aRrCgNu7SLJuObdPuV6AX8YwHrtS8NnGaseMO1q8ql5e2
xDMDlnyMCHBurX3ruPeu223qqntu++qxcSDLRiYidN/Z54GYPifOhrgWKdyRgOBNMGlxSZN0ncHl
CXche2q8Dywekqh57Ozp2gW23LYi+iYNm502IN9Ykw25y4bhkSUKncR6CMz+LKp+n2rMIWshfigT
SduEOTH6NXUY5HsPFfgKCqJDzlB5M0dmBbKqzJEkARW1+ubieeoj94MDw+5kHlTitJy7pUWAF8q0
cfySM5/xSpBhqe9rVxJWOhAVqC3qTdzQ7tjvBrlsGRjej8OCWtf0r1lrc+87091tfP7sBtgMoEz0
s3qpM8Bwvifbuz5MD7WseY7s+uBN1k53kQOpS3+kHu144VcnxmlbNw8JbLR4htPWYEo4R4BYgbnu
J9WzMVcGTS8BRpjOJUFpYY/jiKRKO5JJG8JLZ5O4b6G4xIUmR1wU/TcrnNEdOa68n/LgwZldllwp
MaSXaoUvYfcuWpUpP7n5TEB0LzDwlNVLjqWb5V1z50sj25dVs5vW/GiuIe5o8VWx8QCm2hMdlm11
IHQMsPdU+BlvFNKh3M+xA4dn3WfOfWEUTRISXXzgA/DFF802SNGWSsfcBaMhdzTG33Sqf7ldS4Hi
+VMytewOtJiqZB2WGTaDFZAkWnTX3CxqwqZaFZumvHYdhlcVGdMjdOfoGLXe+2AUfMsGfY6CIt35
lXns19rcZ904Ps1ySndt2y87mtMDFPHlyzaUuOuDNThNenlIc/KQzHRKXIkXvDS8Yx8a7SFf1qME
0LJRgfHpcNcfLPgcjFGtu3n1Hxu1lAdpZyqO3KL4KE3mpkZ3rUQ0vAs6pGSRlRlPg73X6fLU1EOJ
mT5/HyOfVCAl3jUwD34Pa1kVqsdhzt9aC19W6J6jBdVyZLeChxsZ92LbVwtUB3RJdJ3+uFAXiGel
zavlzEen7h4jB3V0PlyIIVcqbkh820SCjNy+De+stVq3oVl/Vn129l15aNVy3/YeItDJvrieeum0
9XuZ41V3+qdepG9V5T85nnPNSnkJKvEAmQFTwTptLb0iQzEnJ8m1+uGb+UZr1DpleIxGhJFLsV97
92LwujIk0Lt2KO9akV2rokRnGuZwH63vjqo364QoZyywEGmOIMsIPy23xzlMohRzuvuirLbsg3Z2
ad3LoUJ1GqB8Eatx8ckZGVfze2P5JnSoeSPQiW3aqoXpQ8lyGhyNTpgvPAsjtDxKwfaukGoK3MGJ
5vvCvbSCtrEua8G7PmC9jafWQCiYe85T0I9Xi18kk3ayDmRAjImS6Cq7zoHy0U1BHHX2K4543I5h
tzXliuXPnPUxWlwE9NL+aYb8EEtYdZHhMuAqjR9d5Zo7DxDNqXAWdL5ieK1a97kRE9YlLJmsBZo6
HmyP8Z904Ad4sseTT15jnNn2is2pyOMpnH/MGZwqEvzuJn8xTvlibFdebR6V6H2omk8lm00wFOvz
qnAgdg6YizLgchrGtd91C8yBca7ANcyav3L50DUS84r7JvAtvrdd7SWGjdXfXYeWOdRQ/LTn4Dte
9r0ejLOW7VfahOgE7PSeY2rLCqeMq6zCwu+XUdz71rorhI+hIOyI/c3mZ9kGXC4dbizX5Evxm2uR
oxVUwzk0mfzMvtKJSWA8MbApSrGsFGcVudRvRRTEXj3gtLGr4ZzCO9y1ozKO4IcGXFRW2xz8okTu
sPoFhCazK6hZs35j9Q5+oFb/qtcJZ2k1s4R0MDfqpmu2dnVDAqWT12zsqUAMN5jqba20Og2Z4f3I
oqx8KSN5ZUqJD05LkB9T7cRrB/R7Eal9qcuRRsQc/emNYaCVlDX1MTb65XsDVxrxaS2sbe204XNu
m1QAGT3f7V3kqYM/ljBjaX9ZSqwXo8s9AEte9HuQCVYTC+NBQMWgWnReEv4qkCdsAVWjYpsr8SSY
aH+BIUJ47jp3K4zF3WKG5bXSdv6rmNYAY040+J+GHxnJ5Boe1wNldTJmaYm8tY+OTSgUQs3B1Md8
svo2LpQdspRpaJoyq7YvAoDzaTStW4xu32+afFwf0tDHRLR46irJLH8ex8G7d4KyvpNl9NFCB0ry
0XR/pRWMszjNR9obP/OTrOQZbaOxvUhOwb07tuWlk6X/LHVTbE1n8q5jA/GjtSu1S3u2UZ3R42ox
vfm+yV3/Tc/DmiaumGiiNEF0/jIH5yG3BrQo4ZA+diBWN6XVGomT5rxOcz99y7Wwzw2g20eGA/iZ
I+GUdzbYlRcjKyl/U9Nc+qT0UgwVWRX8cKFtbcnuC78pnkLwvZPczsVif1eRU13McoUt5OvuLGoW
nrH0CmqLqBADgpVsqRFd8u6fymXJ9nY24yV20/GOVRY2utz8NQ19sMvMaNy4qQhfCqWc+z6y+udl
BZCjB8SdsraOwlvJ5pzDn7Mk/TDjIDkNa8QPWtlyI8yu1WcvW6cn6dW3qUYAEm8/FHbfkMXJT+qU
u5mxZLxggqoJggm4Kq0vZm07bvh7M6DzwCXn8Tg8MEXVt+Qxt8+tZdOT2FlswEWYZoUDwQ8XJIa6
LPBmLKlfb1UVAGFvWQjcDdJL3QefCOhvowshJvZU4bjx7LbZU+3qi+W5HK7QoY6myICa2Xlb7ke7
D7812sPdseZgl9IFU1Nwg0bw2VOICmeHMuAmM6/6SxfaYuvnxGyGaja3rSavyQsrDF19jbaW8L4d
zO3lME+sJ3sSQ6WjkaMLByxK15AX2wSMYAo3gQ0+ogSwwwsAXYTnU/rQL1RLlopYu+pI7Vsu/jUp
Chs5ZMCPq+zmPV+qOpUutBta/mc9K+x0GUgLti6IwMd+W4xLdlcM6oOB9y8/VxiAUUDEszMikTWE
cxId/jq5PoUlTQ76rlMG5yyJ2my+qEwTwrpaKOWVFNu5A4o2lrm868Zw2UM2qs5Cu9UpL3qLCtNx
3tPI/6F4n/cZWrEN2dDNriXeFErUpLdt476kNkWw9ohhzQssxqOdodFWEZvhMfXPo92EiecZ852s
g26Xdo08glMBJ1unNnflqozrRELkEgJrG1uk2p0GwuSt3yMpePJchRcQtu1OWz0vFjQ8EkGF/+i5
7ll62t+Gznrh8/GAR0XYPnmOWN5EbbvpQvO45m1w4VVm4SoDJzFKi288Ed33susADbbRUfjmuMtc
FZ36aLF0zBCr+Da0UM/iocuW4ySr711LFp5fkWcKCmHeDmHZ7omPxy02ZF6SmU69yZfhK9eEaIgQ
JFibhyjU0yw/ijXs7/t2eoKghO5aZm+zaWZxoJdyK3v9CczOjTtzTkmub6MD7zumX+WjS+7hEkWz
uWtrxhBzYznvZPci6ZyFTBRzgngJnSujTn3tmdRu6CrrDS3GdPZKtSbOjWNJt+HpnW3j0qfiSGo2
R3Fm3nCahEHGQWakZxq1L9Muf5d+cxYhR/Oy1hXpVTq8y6P0PvTASXrSnj+cyCiOkRYKzdyM3961
0z7ural59WZOwarOHrvRxM9sNBxqqxPtYJiLwy1M7MPiYD52JRwoqDrBHUd8kXh9iHVtYJTBRYA5
IQwA9RS5vdUy8I7m4JFjZlvqfWW8yvYr1Bfm4DXgs0XT6BTNdyNNcaYxmsfVHnnFhzc25bYLLXS4
fPHboVN4g+wR0AEj/PQ41aI+2aYOdqYczaeo8wrSYKXRJ1ltmK9hP3FZGo6/zetmem4IkjvTiyP3
lkH/LTOyJbGMHhzo0kRHI0XHELtrwWCz6CaaoyKCZQVrM70avrKSoe/f9FSuR52WCMQRSqEhkNib
bbuOs6X6snOYaFwXPG91/7a6ztXKOvM+aweTcymiKgv6pkAx6SysEEsdBW92YYAGWu1sryJpnJwI
6M9K7iJDiPa17Bizw6RoQe6BfShalAKhYSRL6tobrRxs4d76zuNQHAa5uttxKcCYFm2EUW2mBBW8
HrE386S4FMqD9Vm7LcG5o8XQ2QEgz/v04Cv0ICKsw91UMq8vLFEmQOhQa/ZkUrjSuUrAsujzgxvq
LDf9o9Hmr2NlvVohxIGhAXA5tx71n+49YGrIxFFrbUIZmbEzl4kz+m8oV4a4cTtKmHW30iUuZXOM
pmbrqu4jKMJDkToPjg4/azV/p5TyKHERUvRLON4LV/10u9XdERNXb1M3oO0YBshTeHvKTh/73KDJ
683xaMnFgyaayru1LceL5Io/1IWFLSmv9IFMErX1O6fcZXAIodvZbXnSS862UH9zev1lFP1Ex7bo
52Y1hyd3YcDRA4PTSSVrf2uP9n031ZSZrlqAji0WaKl8OU/2tOwar4m+pYNW3zyno49yQuOunSie
qxw6b6fAW4V+nlSuevbn8C2I/HNrEcFR1RjiS48bTmaYgFT/0fi639jpsu9mdQoCcaBo2DDQvWhQ
K5/k4jFiEOaGfuowB9PzIvPtqEAblOsTUWMs25nJeQWjkJzld7jONrUvq2GvGJNG5vnjIocNA/CN
5A+1Hs9iMfXHpcmPgfKuQR69R9I8g+RLOtfer1lxynr3EK71i3LNcFfldWLm02FqOS+j/HEwppdZ
dK+ywcnahgdmqjuh6u3EOCSqgRwMmPWFv1tS69fIgmCw8B34w0MDAfLTtp2NXKwNLNWZ7oJ8kt7Y
thnr3Fav34qgPqwzYiPM0NWst0C441v8s+x5e5vo7ATWrk5nYmXmcKcMlfBkPCDR3UVe/dbV60bk
8kNnUPaYxiy31mbNTlkjktrrdqWF0cHQ48dcQ04s7We/h7wsbbhWxDecdOS/pt2UeJG9reDy1cW6
iUoMZWVHQQuUMGDy74Oc8tEjLozf46z+WTtQ3RRk5cNitxtujdNik0i+OM6p9uSejNOjK7jV81Qd
swzfUHtTQJeUCKDhxrbZ05jyrKbOpRmXIwODRIkBcYO5K7P2oyvkJiuKhPtjU5P+zDb0PTA4BsOM
S5t8VuDDT83AACkyR0YrDYd3Ou6C1mIrgDyxvjH9SHENcMX4yM2m6sFxSLzL0HpVgr3RGO6MqGwu
fCvvIg888SipMn44i30Z8nyn8vLBXXAZFBPp9NXw4qfVgw4F02XFX8L0mWYnsufddIPFRS2LprzG
pdjDp2X6xY3ujPZm7et5o3wTAtriPMLD7JM1+tS1kVS8fBmXB/NR46DsYus4K2ZmX11KiYU17Dgv
wjtj6s7V0G8qj3fZaI9NSts/8Y5FisVf3C2TjLnlH7squzhz8bkM04POmpwVwniyC6B0lhc+MVgn
Z6jDM5tO49b3/LtpclVsGLcBpuzjpp3VowNH0Ei9kgthLB648B8rf7yTlJSrWTJAsBmt8dWXKF9K
LxrPcyOe+rzDExfgFamGLXDfIq4Wc5+LaNe51lnVU5MMC4hExk4PjVdfXKcGZZEtT7Onn0WVbgKC
JvPJRK7jDEA5HIkHKuI0TY2uiUXrTLsRXHQuUnpPnit6261fuJ9OmIZMJKaP1p3epMvRaVQK/8sQ
nOEDBhs4wD/NZeJ2mX5XQh0liQ1uG21Uk3/MInhkY/Rqe03I5H36rJz5vBLTeGQX8eJyanXsBtlx
3o2R+K5nfRJztEsL/0GTbJaFKcclyx4rj8RGptEOWeHT4jFUsBcEHVauzr1rHb2y3qeR9xquxj0W
hCFujRUgZOY+T3kzkB04Jm5W3S1z/asAqqx6eE3KuAfW/BUNswE9NT+m6FDiWyvX8qUvBow7E/+d
WZ69SpzTSD2Vfv80YaFIhDecmm64cv99tnkE58EKX6tMqH1tj9RPATACtoJJvTYoQ8qLtKdynxrr
NzbY8VKrcx1N95Vo0BWuqXkJVzN/tjL6cGMq1HVd2cohqM+oNGZ7el7z+qW8CQpJRUSjYhqQTjWd
1lG4qXUMIoGpzSz1ZbFMPNXReu1kPh7CgfeC96M6DroP9plyw2vFGXIY+8B61be9oEkKYdxY4ahj
OH84NJXbw/C+JW2FsoEgQDn7bhS6WHnoovWcm451Z3seJtFxqPodtgOxtSRaadsIiYf2A5bIfVUe
yrESz/WaFt9Lxy4eKt0z9Skj9FHOgrF4yuGgo8HyHpxAmHwxRI0cEMqYv+Y5YhJjWAvA3CjNsaal
a7frTfG9EirFjJ+7LijpIps+jKXXN/hiuzxY/dThJY3CicvKLu0Df/f3qUrtJEWO9dizPTy0pR08
O2QufvMNL7zv6jm8GhAT24S5kdxGeYaPfnbNrZCVemB06HykBtjdhUnyoV2qCCh9lXY7vzcxOrGG
q7Y5+UFseUb4tUG+wJGGKa4pb0D8DhRVNndYM2T5V9QHt1THlYRuNWJ6aTuHelxz+hSjOnuTgjjU
DDaFXRo9eWlVsWMe6Bsrigsgo4bt7CymJBzs83LnznZ+F2rP52eEFO2NZDWF5HMOTrO3hF+ijrif
baagWTkhKg2nebO4lXo1pxEhlJP9ykpugVbrvI/HhQvAikzy6+0GPNhET7Tkw89CiM9gxC6YMz3Y
WkvZv0y1awLtbYf5EqmyPeoVRrL0GKx2S85QhrnqZpWWlQSth0GYVYpZM/mBR52xlGSA6gXr94bd
4BKLKFqOyhiqfTeMnD/mGuyCsO/IJ5cNLxBHWw/i3m2tK9aRYqcYuz1F5lqe89HbI0x4ZDXkPIl6
pQ7uJb/dRNWzUWHTbGeq7W9qUOuxckrmZAOEyg01LECNrGKgnqNjHRmhbvAaQHMhYPahz9PwLm0D
46pb0fpxMKu2i71cMblo5+re1gsrs8bNzq5UC3fHkt5uExQX8dJl0zUfHCyRnlWcU+EWj2YbfPbS
7nfMf4ZdVvrVntopSozAq/PYbLnYp2wcr+YctDlPwMCyqYy88jR5ZfSMTjEiTWVqoUJaqSmTbAJb
2QfLdB92Zk275jdiM632tJ+XaKXop3yjxQ+gvriDvOXdFSzTpcg4aHCEuXepVO5pCDN42GVXYZDu
V59Bh+hK2CVKFYeJBajcRFkBATW0pftidZndbTxSbxI2hkwAoFVG93U9GWA3tKGpGEd9VSVYZm1l
47s1WPWhnHOxibxFMNHBhZSzqOPvNPB3pQNmZqNgSunpesWM1drxvyOiHkFoWowSEJMStxJmpp1y
Xqe0Em2VWu+RX/jiHU4YoAkl2GxtAl+ZzvHfR2H1Vs8qcpvNCKxYb4QZBmg2+ubV74Nh3P97WZfF
4DsMKrqC8Guid/lYiFObCZ9tp8Vbljr0xH/RCv1vEOPdz7/kOMlf/3b31Q3/trtBGEewrP8P0Cb/
UDfjyvnPJXqXr25kcfYnhd5fHRf8sb/K9EITlR5qMY9slr+okP/DxIismdytkMihv6asWP9gnTB/
A3kLA9JGIEWi7A06/zdZs/kb/jSsabiGfIvJlPc/kehZ/s1683ed2d+sE4Tl/lnHNiAABDXbG3vc
eD2zkA4SeliempITrsOp3Snx0QzT3tXWh8JcRBe+sH3pjswyWEWWdZ9MTvthWdl5qNWH32bvGkLB
VJ5C+1PoAarU9GgzGUALXP+e1uuLYet3sS4vo8VucY7WDZ1hw2a2Y/g85CDjHHFt04zjkvmJLMQu
GqPr9Jd1WlDuqw7SrAiactPpYbcY+ssVRSyaFnkvISNrJ7ndJ1TS1e8RrXfW5hfunc9qtA6dK9Z4
tV7swY8SxyInF3PowWdJj0T2qZHzU2bJdzEwxBvdD23mv6ZIIN6mEstt+xt6scNEtsw0ht+rnpG/
owsm5yrYmxMLr7DaDKy1SeB+Vj2fxRD68UC7G9rFsiFd6autrJcsozcjserX4CxPVZuC+Gu3jRgx
5EePtmqmTbhC+G3r9k5HsFZygQwLZHi82HR8rM2vJjDkOKzhoiB++cngzgQyS2PmWvu+yx0KbkTm
6wqcqmefTGfr8HfEyIU81aWJVy23xc34GK5tFJf+NWLOd/RLZ2+YgXgt2VlEefQhU2/ZppwiVSCv
TW6GW4UgbcPlU2611nAj/fGQ6ZJZoTm+BOu47LhWEMJ1Wevs2cmiPJty9b/YO5PeuJF1Tf+Vxl03
CxwiGOQ2Zw22JMvOtL0h7HKZ8zzz1/dD+dQpZaZOJtzABbqBu6lFVQmRDAYjvni/d7gPJHEBZR1v
9S7Fo4Me5MPkV/LH4JRAKtafwVA6uzqgAekPeAa7NPlXIdfPpNAf3brSloXZhHBXfDwxxjJbRypB
5e2Z5Y6GJaT4JrZ/BnEO9j+6vyLo/hu2trelYv8v6jTYPf7zHrb4FlTfwuxoD+MPfu1eko3INME5
iIFyZ23jv3cv/otFfAe6L3YKGwn0P6IM00aUgV7MRXgxa6x15ID/2r0wxZW0f+Hp4mfLX7Id/Y4o
45iMS3wdDGOkscjLUHkQIjeTS18xjKUmLZYGII8dOO0mitKfeRqF3yLdUfepRtmYRInawtyaNpnr
pT8EhdQmjgbMCgJ3+moGlb/RR6/jAtiLm1ez+AZRWBwzeH/9OPNF/En7wjbhUh//uCLrNa5a+AIV
U4sALWrdW5fEgGGd5C1uqUPofdNESbOzbrp0ORUJGFkRYpCjeziOciP+StiDeKRc/G6H7rjyRG89
eyOxIsu46MXeSEd9qflC+0LzGaIpFCFDQVQVUBcGtwAP9UW7rFWnbUfFXZd4Iq1yF5Ft4z9Pl9El
xsNSz+MksQb0on5Z2zHX/4rwLwD3KH8ntSYQy0qp7q/EKeC3GrpAi2ba/fjTsJQPIzlOB3y53dH+
OlaNuwAnjq5Zb5vzRP1zRP2aSEyZ4YdJBiD183giYR4mkUYo1qpU8BgQ4Jk9UUsDock9arNG8951
6Q+jMLZd0iHOI9+OrBgAhC5eZLq/ydWzh42c2oQFoR7RcFMmMAda8jj41yGcZi8OVw5dj1I4O5Fr
766sg7d+PSpICTWcA32W+b5eo8Q1N7kf1fx66kaSR2r8B+PwWqblW3OEBgBuHdxtw3lZjK++BENN
IU3PBHu6McMAWfJKM++pTe8TlX6diBlfQB7Lr5iGmMfFA2+GpQBHXUeGIDFjsGbd76tRfauqo8Ju
sFzJynRdQAy979NxzogK9eGbNCPrLz5haK6u4edPImUjWVSRHvxZ5Gl6D1gMn4nYcLyWddz7yVnT
7gmljQ501uJPwZhYq7Lq4y3NHvpqkeOLK2R+c5YgHC0tHmCOfLRIDTBM6Zw8ANvKJEe4MiuS3oZV
ZfUYFMddsJwmbHcgu+abqrUgmnUeZoZ6m2zC0eKb0wuyuw1nuIFXhTWkFiTrAeNeGntFvYPJHK/S
XmJGk1S30q6f0qQBHynzaJWaUr2jqdE/QAiytnhHfGimMXuIIz9bwapurjzgMamfFySJ5WbnVhZK
W5dt8vgFyY52jd72SEc72ENmRdRX6HQE5omfBmEUjoIKf3m5n+16jEh2JlR+3ApIPD1Z7kms5cSs
MWJRVR/BQqDLt725ijUkU7W1vjyYcbYAGY0EPfBpx6EgfokZfbUAoTcSqyogI8DnWyZc4zeFHqpl
JkINtayFIdeY5ov8kXLPgaYaDj8v/4ATV/aXCeYgM3hanWVknu5NradVhLvBYfFt198meYq3apt6
N4mCDOHVEsOo0cSIMaN51Jalu8wt0PFSqgJqfNUtiR9TNzpIEIEPzca1mo9TF49rgRiMViw8ZZP8
25WNGGJhEYuwoBMIlpnZ1sqtyxrwszK3NKeHlZG+E04E14l4t8c0i8tFYEu5honof6gjzaG1gNEI
qE5MbxDZ3uSykcohgHTVNE4OZKlwdOQXcYc2FmFiRXcDEr19GJTtrZEXmFIp3t8QT8Mvv+v/horr
/zebCcnn9p8Lr+VYVG39uu6a//9fdZdFFgErmow0HBsI0pZ8Zr8E9xaqetJpDfQXsLhde9bp/C24
l3+gfWInNhCNoOGx+aO/b40v2QZC568ozAwdR4DfqLtO932Trwnpvs6mYpjYR8xV4et9P3dFZ9Re
iAdhN1UVOGwPFUKPYrK/OidpAcu67kmLK+Merrr3vedoIkpSGNX3IbI9baGq2typVBSfImOA4dNo
TvMNxkPxmSxLImnK1lB4EkZNUS0VaEu2yQglE5tX0/1GhXZyZvIUigYU5xfGBQ71xcnmXxWYB+gV
IhAJuZ0WC2CSVkeSSDGBUFX565q4XT9qv/z+sCjI2JN13RIUrseT5w6FRPXqGtDLxkUvvBWPhrI0
fZiGif5S966v4HddHvOkUH551NdjmsdjDoB5VtHMY+rDjeFB9PN6D/VJaX69PNCsLHx9or6MxGxC
HQbWYN2eFGt6RfSYVkDoDSncOfVykje528VkjkVZp31sRlfcpQTS4brY0gBbaDp84KnFh3QIfftO
03K5c6QOhbiLTRkSwmqhXu3DFu9NCNvfdJkSDAdih7DGS9z8EacelK3IYONkdflhDHlyfs5PgxKC
iCbd4SMEcTmeN7gbwsxyel0kRE7JEuGS68IY0FtUDoYxrIUMSFfzslYNa5VShq+0tJw+u1Ohwm3f
S2zp+85453nZ1G8qKMjstn7Z/RUIsvwWIimdZyczUDVrSvOIfGtF3i6MpNB62Ajzc5rzI5PQFt80
ceHli6lNmBOnyCEze/NU9fOkuX4/zQ4WeIRmFhqB5GV+63mqw3nSy3j0ceZ/eRc9zYQ1/WcPB0EB
FLmgcwmg3QWp+GuMcu72E/tHfishogFrDDDYVw5E25UxTcNPSAbwPAIGMbCzENSVU+NaP+HNThrd
HgOficbUwDE706PBAvvWg4MtexHd1wGkStR2Q9Ys07oakpVVRuCzSJegTAO8msaaZJaAlztajbeK
TcOPngEPbks/GtaRkaHK6rPII6l6GuQaywoTYV2ZDodMzgBzDHWEM9RvPwScwx/H2Oq+lLLQ9fvA
UGX9qPvQl1aNl6QfqMjyG5Jex24joatPP+RE+PuabMMQBq5yB4Jbgbj8hey1ELflrh4/5E4++XC4
4VDBfG08f2snsYUqQ0QVXFGYdmoB0qsAvdvK6FaOX2NZLBHhL1I/jOtFrCNQr8NhNDd11nD6Blyk
FmHd5bMliJLxstdk/9H0xgoaDmn0W/6KZWKr1jeX+GwiXeOyVj9zgfOHZe355k8YoG4Pib2z/spD
UipXZWRaFKJx135De9nvC0LNMSMPedGJX6Z4BEc5AvqBej5CumrRuOw6NCopbw1VBTLzce0FRe/h
Z4J7GEYENq4hbV5C02eT7sKSiF973rrteRPvX/bzbN7a89pkl3fmDR/Nj4HjM4cAytbm+X+no+Qa
RKuADrXmrgu6HOsBRy2ezQ00ks5w0nJWdq3DpLZgJX8kC3G6VuwbZ5ugreZYamVzKccAzpo/9lfF
Yo/Kow8UUzmZ6iGz0h9OhH9Y6nBvpe99P7QVJ5Np/ixa3A/cpqbJY0OyJ02MntOHcRp3JXZJl7eY
uQB/dQExJb/JISLIEVxsOVRPtst/JmZW/cFheHl4J4ZmTYIZcwK3nPlJGi0woDgybaTMub9+w/8U
YP9lzGlJ/7kC236bvv2v56YKi9dV2Msf/VOGoaL/G8bihvjvMgzxvQEcprhqozs/KsOMPyRlmOMC
02NZgi3JP2WY8Qf1EreFF526AWr2O2WYdXrW2oyvuGzRcefmD3H/eEFndWMrj77cspbQ+btWU9n7
bja94KbpWWq41ej9JEsfnQ1NT1h1/CvU39WuAoDiyhCUFqGi0F/f1Z1J6790tZH2a4p6R1pTvWjp
mT2gy+AWHGRwifqBI2dVxBM0ynbQtIdar+MbL9FmrnwWymib1cTUeoVNXGBj0vuDO5ODJo9IE34V
b/+zaP8Lo5oLa3YTRuHr1Tr/378WK6aYDr5xNIA5K/5ep4YSf9gWYBz73oupDmvo304Q5h80i1mo
hIoB5ILG/nuh0hf6A0sdm7IHyjIK/d9bqcbxSgXy5bKAHQSAERcGLstzKf5q6y2dhH62WYv9CDvw
FgJ8/bkLhPY9qyv5EFjZ9ABzFYRTOe17LeysmxhqzbIvTXhRdO7Dxaspe6PyP8ENXn4PxZwNnAh4
rfO7jn+PFvmBr/ea2gswqptG5AgukggX2wnxTuc6Df2UPNtMkYnnbZj44ULD4hEbu/SKzcOx/cHL
DwF6oqM315jcBU4QbG8yLS9zW2MP2TNBbh3UUFmnenf5ec3jOnYehjsOPpAgkKjXIBQfP++Y2JrX
mJ2317wEbv8cru6k+oRyXWEogDsYGBshTyZ9ILOe+r+GogpWnifxu0UAtrTiCjdfqCfbIQWosrPJ
JzbN83YZLe1tU4cEnxA/fGezFWziohQbQ0ctlTYFeTvcoty1yKpy7VtQc688GSv71QH668m4Z5g6
3lGmoAtw/GRybLhgCKH2Wpbd4QqwkmH1PjfC+5LE5UplO0NkC/DDVZGT3kweJ0rflUB7Gg4lEe4t
pbBHKj3ePpm6TdOcLoLaDXn33JAPUGjelrbl0v49UPjvX43ZhgMjjsvFya82PfplPbjLPjDtcqc5
CLHGAkHx5ck5X1zABDRthM0Cow8zz92rry4dvNx2wszZjxLyP3w4jFxrNVy5Rp/UVS8Pw6kGR47T
bm54nAzjW2UemIkZHLpkDJ9aPCr8bVVQVi5jP6mfAOiwwracKNyPVdHClTD76h1+SpVa2rEgRLap
zB4mOiLHdlFMdpqvU3ecoiu/843ZMBGsgfgCnKizNkKcQJ+xVOrto6LQ1q4Gs9Mc62sWtm99aqxD
wYTjD2PL0y+6LyqoZjQl9khbjF2Xh5B9TPT/egaXLDLw8yjqqF5DEqnnwFCHm0NpPrtlnH2RZjiu
tEwiQa+CcDPm2Y8wqN1dP2TTY9TgxW0HNFvH1rYAVmoNeS8ODiDwyJLbNMPStNGf0nEaoGea+f3l
xfTyw/8pVX+9ZtJ1QVmxT+ZzO9lDspRmeDsxf7qX9LfVyJPY1fidEyjeQtUhPyFPoKwOiImjMq7e
ZQpEPM8T8UGLDPu21X1tKcP42l4+Hx1HP0vx9eMADd6AVTSQyvEil4MvnDZq/AOgtn83hAYcXE23
7hyvzFE/WgSyoLN+V+PBsbo8IxyP5yPb9AgowehciJORGyAIOwwi/5A66X2G3ulZadFfVeZpN01k
X/PKOdvCeU7s8Sj25oYs4508Z5/jLkHi78FN4gqlkiKJC44bgvMUpnNJELwZltaVg+P4esI7B/7A
tAfqkZjd9V6MN1/tIH5OseHmrrP3DFu+D/CkgE0rsqUpsvyzCly1HkV2sNpp2squ7658sWd7O6Oz
n0CCAeKfHcCPHzkiqbluwoL9y+/k0rKTr4Ge434/xv3y8qt8cYg6WUWgqqatwK5cQ8yEm9dbZSmw
6QVZcfcaivOJYJja3vqZ0X9HphjsSqu/V72jdkZffnfcaXzyUBlP1UAGnq9+dnpKC9qy80crNL+2
gzfttFJ8oa5Sm0kzSX8yY6z9k0zbJCL+GQt3TkFGEG5kMXAj3fVVHnoV9EjrMOmjDj8f94NxNEkS
pagnLDoP16NTFXdAMx7uNja6wvaxTNzqBnkcKGKOgfGYS3fZ6JJY5ar3N0NdaCu3imA9islaKQO3
t8uT9saKVJLDS1gUkVgtnqz/WsGb64pB7TPuyBuzS0py0Dy022VKZIvtkCSQEvNzedA3ViQ2X1yU
dexeGXyuNF+tyAgj7sIqbHdvwZO7RwZKwIfKtB304+EGqidis6ksCLSW6gGjo/bKB/HGkoQQMVsq
Q9DibnfyFTZSB5vCf3GPiBCDACjQ4I/+k5Hm+ZXK0Jj305Ml6QAMcNWii8ZBMm98r54UBWtkoyZz
93Y4ZY9OC+hohRapBzamZiaOLptYVT2SiZFg1C7HLKbpx9vLs31eKNNZs2aWmqErW6e1fPwjBmTS
gFK5tp9bW6uqUfl9WhiEZlXpsPCUBVI1Jda9OYYjorzG3bTIWne1Xga/eDnYiL8dgPzGZstLl3gF
8ynOFqHHPySMOzHIHFLDUBvJVlCa0svP8/fRKGmh6v/yPv+Pw72xtulwgPxSWdKFOcVlorEXGCNZ
zr4KB3tRWBnO/g4WsZo12tskGs33vWv/uDzZZwUKjyW4hXGY0R2Qp3VUn/Tozoze2dd6ANATZt8q
bIKuHFovX+XxsqJVSV+JMxNvaHn61Taqc1HE9+Eh12jq5VMJSzi2xpu+t+0PHp2ZHaDgcOunJedZ
VYfbwDC1Wzznm/dp2Qrks31xbanPq+jkN+ERyAlJMx5IQ5ysskTPwEPzmtKihdhsG2N3H3U9vPLY
S3aNHHX81SxwybAMVzSw+9u6N3DIaIJxffkVvLHeTUgyfNwAONRupyVznhvINPM8PKjMCtiyg2bn
0vx84NrqfVXS7NbhoHAwkMLdYc0KYbJDEVRC5dte/iXnZQ28Tw5gSFL8Fi7px+s9GhBPDV4ZHuAT
YyEzNrHxsTR8rsI18gDoyBR88PtSPzg0wPPWlQPxhBkxn/yCCymoJFpzpoH7/9HuI4YcKwi36w5e
jP4kL0xr3ec54WCiLpdUp/2u17zuUIYJRlbxlG1Lzy2fHSNzDpEnhnvcVuqv0naLh1iY/nM76h3o
OISIeuIs7LI6fQxr2PkZxkiYcntq0Y1DBcI6q8tSaWwjNI3wi3T8bZIKoZMR21eOkvMtBX9KdhRq
dRqj7umXgL9dMOaGnh7KnCZFUSXm1olgReSl223rwRyuzOn5983FmkLVMuZmozi7qlbJVBcq4JWm
pHdVGWxJC3uyKyfU+XVMUZRhOsL3Pd8sT/uLNiB1MmFNdhjtkSy6Ut6aqWtSI0yEKEUjnJppaNe6
mWkPqcQKAcnIjx7riz/xbglvnCZNNplTh3uSCbwrv+389OSGjiSJTZzbz1mVlaeJ1qRmFh/MENEe
PrfxKq9y60kv8FL63e9HkMjw0mNlNLgvx+u3stpioHmWHaDXZI99lRff2xHdO162/TaonfDJMJt2
g0jmmhnpG3uImO2myYMRtJbVaS3Z0xitJ7NODvhVmc++ZIMAjNXWWJCM5mLo8+/oD6wllWP+A99e
2P6OhvqhNozfXuDzZQ3vfYJq4Fzq84J8VUGUvQxEJ2R20AwtXhod3pW2na9U5haLWi+yK1P+Uvwc
b+PzTQyoz4QVZlKiHY8nzTSJMjPNDqE1DYdGTtG2TvXmrrGwfyGXp3sqjZ4PPa2QHpkR2MpAYLge
lea9GpJpp3uSm03A7TgLUoxyioHKJuot1Eihj27RhEWJP/xWps4IvcfTF+7YDneWXVRPRdmHV57n
vAZgF2fq4Bi5kMROb/J+nuiekdbBoR765GMdqWqjCxwpaZe5286E0jfJyLlWcZ2XfaAG0maD0AFg
eW3Hk5jmuC0FXhIdOCzjR2xaFMznTt9G8qtjf6/0rFqn6NTuoint3kcZBPvLH875LiUhiMwmwL+w
33lWXi2aujH13sUW88D5iBXKWNSLPii6K3N7vhMwCrRBFuecS3J6dx5TXU0oWOKDQP4FLjd0d3FU
qC2JEtWVM/3NoahcaZGYvM25JfT6garAVkPfJskhyXPsmpRHpn1kfYpozV0Z6Y3ayuZuPvNU2X+p
2q3jodxQQ3A34kWLwYva4NXubzTM3XeqtxAXxxpJuXX7WVOFsxmbsXlsY1yujLYP1pUtwrWbuf2V
K/T527RNC8DAdQyL4so+uUSE8aChYU35RV7tblMwvLkFe+2ifv6lwG+mrwrVUPL4L6SQV2tGGZ4x
FjSODp1ThPcdQq1l4QzZps6DdOcKbHq1AXn15YV69l4di5wmem8zuRGA8/S9sqiSKXDGg6asv1pZ
kcxIL4u+ct18uDzS+VWMoUjOoWh2LGnAgz9+r9iROI0e59OhTZNwPZABAInOBP72ywwbfzRZ2tRo
0CKG9j5rJx9kRqQ3l3/E2Zucc9B4hXCvQCrOfgPu/H7u4FVx6BWWAxnSPYwZI/vKd3n2JunUwIQF
NNZp1dAeOX5SYKAy0+EKHTqzCm/wS5P3+jD2KwvOxcaPcENsyiK68t0cF2JUmDSamFddqRk/1k+n
NzZEX7WOW3/ysYc12ugJOzrCsgNjH2bpz8vTaB7P46/BoHzRvMVxmlps/jGv1uooMAxG9td+SieJ
JBztZ7HQ7Cre2q5FSmXujtvEacjzRbm1ditDPPhpneEsjrUghwx6brsmZzXy7EWbNSReB129jdOm
woMH9+yqHbsPhkrcJXenaOtkI5aSspbLsq6HK2eFOD4reBakFIJXNcssIPe5J/sNtlCpRmJLux8L
Lb1NtRhBDWvknZeU6cIpsYpxx75bYk+SYgYBSoJMst51IS0RIRO1b5QZoigVpCPDHV07Nmco3kzx
XlcJGZ1lX71nSTu3ySCdNb6Z8bNGAYunaalWkyAnKoLsdUcP4+cQYdVUZp51MCNVLsHGoz8dF5Ho
osEBE6BLxbdCNN6d4+ONPAXSWIeJXmyGslcr2wBXvPyaz94yMyPJumJpzVWwONkcEmiwY+modt/T
kV5HdmMtip6hLo9yUmvPL4Aqj0XLffqF/35yWJseGuRGeDruZw4mWdlIkvOQiVXb5d3naYxxnJxC
uSkrTaLnRkaL/jyk7EGcanL/uK9TJK9ViwPwaOF9e/nXnc+BACamjmDhkhFw6ujuzNzk1O75cW6G
9YKB6w4Nr3+xR/4jUvLywfxT9f2ag1kJBBuBY48+0/EHleGvZoSt1PdO789iL6FWosM7ok1E8kCr
mmc1MFTDhKIplsxL+VVHQo8xz0jMqNThtMnWXmLia5CRLuP3tBn6KzNxDBrOPxH4DJQeAhSkRIrh
458oArKG8Jsy9rjyyBU3M2dJhIvJnEBRlG024Ikug22r+T+cms/k8ns4Pqh+jU4xRWOMxvfcezoe
HdpeoOW2b+6xt45uoQo2i9AHo0yDqfndnRS8ipqVEAewUQzzT7Zvrymmqkgya89lIt2I1vBWlLHk
0ham/y6lLL8ysSeN/Zdn4wpNEWfxTwCckwEtur44oDLgiJwZa0ph3eiVVTy4Bt7TEhRhFaGEnhv7
1g0SRbE0q9TbIKiPH4lwGRaXZ/rsIOHxwRSQx5Kdpzgoj2c60GMtZHKsfdgX4woAHC4hF6CFFTdi
BUkzuzLeG2+WFQ/8regpclmYv8BXZ4mZNZUfl8ras8F7d9SFrKF8MN4LhX798qO9wL3Hn5k0Z741
nGHiMYGej8eSXuukUHyMfVvn6mECGF51vfZk9769nkSv3uM9qB90HI43VpIYu9KFbsctdQSoqT6a
OW8h+m5t69zp0Adh1xoMxrUDaa6Dzn4j3xisJ+ge0E6Of6OdpEEx4YK97/HJ+iCsbHjX13myHovW
3yDAyDZphGA376bo8fL0zDN9NjJyQkV2ySy3PnkTGjcmX2SuwV5nmps+NqHbOlN189ujAGDArrdI
5YD+Pq+HV+8bXwcRT6Em9g7KfGwtAVDrIImvvOo3noXlO5M16CPDPjv5phTpb27gJ3KPtayxFnn2
sRLdNRz4jaUrqNcdcBjQL1Cw40cxtAoBUz/KvWEH9o2P0cpOtHl2Z0eZ/vT7swa/kWARrH2p1k/e
zQgv17QmhmqywFuTkYTNsYWH0uVR3lh7YLa8F1YfzcrTTgVXr8Buq0HsQwod3LaU2qZ5JJ96fATv
xrwY7nOdTrVVufqV90WkzvnqsyFLU5UDKMK5OFn3EbJowpZsJJktro5r3dNIMInSxv9GHhXFVsCh
grWiUeCGh3HwpwrBwwc6XOWtnYYObsxm+a5IbPdgBH6VITczkIZmtfbkW7J4aIrEQSieqU0jCPCg
u65C/ISTaPqejgGCBV3q8bepGTNjbY9h6izN2AYXoFtb3GOZ7W+sskNzb/VGXCyiwqm+GRJTffz5
pXOX4SyxRsybYaAiuY6OrVcEq2YqhmrhVo380ws99d0tuwq7x8lCdO/LZrTugyCElJwBZeIg1Rb5
2lC1Xd6R8olvX+hU+jdhdeqHJppCrodp6HeQerFlxgK2JMo4iOvnUTThs4W1uaCHl3uPuBK+C/I4
T5ZE22b6TdUI9SfcSxowYYGHEwVjH5Iw4QMZR0Yd4xXs5dEdjiK9u/DcsJuWdmY09zGRABl0WVzL
lgOev1+wNcGWpq1MHNWyEAtLZHzUyl6CZ+26TgarJnbASt6XVGLbouopYUrif5tFq2R1aGK8VjFy
tCUOvmXPcSoHL/s2YUy6bWiP+TdZbzJ/njVaP7qhAeyirGPzrTP7fUkLL9wkBQqwJRYKAw66bhTh
wk1kCSckhv3hztRb77lj+pMFSq9u73ea/dNtE20XWlH+MF9RMGziRL/p/Kz6YXkpUSx4h+fxctA6
U1/U2JF/MpNoyFbcS5pPRTkhm2yMpv3sDI7cReYgjYW0KvUjDpLp3hrqki4zWRnUZnmElfWENSRl
O4a873EcQYncarJMlpC5pxvRTQXtaJGNj1XabNU4YNg1Rly2F/i1WukiHarxc1cSL7XUU9+4TXwL
t/chlw2khMhHqpBghfnFZD1yRzbgW0+pQeaE0qoqXGCgXP/siWqqVgbJK2R46pN1cDAf/uAF00RW
dhSK+8bXSZLpxkjFK2EPzoPZ4GuA5Ubw2UhTCw2J02HL1GRRuwS+ruVNPk35z8t7zPHt+KXa4aSH
CkD3DM3QC4vg1f6vTZ3WAWNCo+Ns+TTk2I0u3HLQyABk8S9ieF2I80S4uTzsGyW2pNMOlj9HckE3
OTkRElVjx0Eu3d52evkOF5/y4GaaGS86Wf0scfuFBdJiEkMjb1X0bbnqEuHt/NQUTw6pfGvTwUtt
LLn78Uk6t3FuhVdOxtOZoZfILq7oXApSHEH3j4+TtvJMK8/iZh/LLnwfI31ANBGpJabk/tKNhfGB
cuQa4PzWoJIDGfgAHBF073hQnbrM0du0o9pV0TIyUTDmvjkRzQVNfqO67Mfl93C6zc8PCSpIj3J+
CfKUatSRdzEOWtntvancVg43+yEafXhPRrWDCnTlQHtJr31d0zDcfHGbe5HAngCLx49XCvwrrU52
+37q+o0g3naVwGZ9CPKw20WcDPC+sfG03BDX2DTydgF3POzfLBPnn6hcNbSuieJLEFzgZbLOaDUu
NQwS1kEY1e9cT40rdFfjldPwjZcCaWGuXl6aaqe0BZHUtRvIsN/H5mhvulQ4j0ZgYpalZcbOLFsP
3ZB1jdv3xptBwj2rHjn4cdo5KTFAXnpMkbJ+75ZVuRsdTduRW9EsYJ32qwh7hSuF/xvjzRxCIvJm
9gsSjuNXg9Sswa6mHvZYFn8IcfemB4rPcVy4t74Yr+Vnz7/+ZCE4hCUDQM23eO44x6OlzRT0IFTD
HmuUdh0EwexKX127YbzxTDwPYBLVO+DfC9j0anNDOKD18VCSINaUPdaRY3rb9PYHjoPmjiv6tY/3
zeEQuYNd8crIuDt+KMo1XfmhiZc/cmQEYf2wJnizuhm14gfA0zWvgjfmEJAMPg1VGsDfKXsRvVzf
e1NGtKUjgg0U5RxjCN/49Ns7BKcDmbNMpDE30I8fKrM1h4ggOe71Rn6TSfuIO85f/jj8pYbumnTo
hJCJI8us47UttiO6ygjQT24jfuCooYAzsk/Jf0JFita+U9qEKw7uS6MqAtRZJNdoThfedF2IZ1Fm
DSuFlGNZJyHBOLoMVhk1wuU5OL1ZALhhFcMFFXietfqyrb1aR26YaFU2Gu1e87tuUziRtWo03SEc
lyP/8lBn8MM8lmKXnDXNOp3Hk++QlpwM8bRr9y0l+AKqNlrHwIvu+8IusALJoSpYAwxQt/OXumuM
t4Ooiy0+i8lNQyW+/b/5OewLIPW0geiBHr/+xMghKIqgAw/QypvJ5OiFoNG/TzFenqV7EtvF3IJ6
D1PP9AZys9qpXLXklO3CNuuvUKbOoO6X2ZFEb88iM4qHk9kpujz1VaMBD8OvvsOLaVzJgVLWhYaw
Ii03XGCIk231cY4dScMOu3fP3ZZORC079vqyKqo1Jk/p1qWDu3S02Hyop8RZy0LiSF9nye2UmOkG
E3JnCfFvWLVBEC9wDeivEITmH3q8AVrzxg6kgLsJrZ6T+1WL/XGnQQLdmwkpdHnuWu9jwRUrCHAg
dQLXww26r+4I+N5ffqPWW4sZWca8T3G2gAcev1G9sypO6Lzbs3WQcquN00dIqZTHg9KfccV1V3Ul
5AaT1nFbm0O8HVP3Sxh55lM7FcUBV2i11igJcWTVwy1YsLZwY0OusdfG28rSNLQILitXinrVVoHA
c7Mjh8OWs0NDkH9CTY8/Nh8bXaewWhhB1d4ZMA4XuIlO68IWWBZWY/KomWa9LetxvFLXnW+bYtaY
0dCn/4Wr0wkzKw4a6LJYSe5x0Y82k5X3XDxDeeX9ns+yYMMAIJ2FCtRYJ6OQUaP3aUiCGRmULWk8
HSb8nZvdlE2vXdky3ngg/PhgRNDGm0v4E8Qeq3xuzI2u71t4nNt66spN4qTe6vK6eeuBJNXwTNZm
e57tG14DRT5NWW7isbGH8OJgBmmVBNK4j/i3tevLI50fo/CjYd9ij0QdQm16PFJsqYr+Rwn63hk7
PcbLj1Sgp2KUtxgPiiuTd/4d0trGd4KevQvAd7a1g+walUc6YGzHaoE3L8ETo1290w3wPa+J9N2Y
6/kh0adrGMsbjwkdDw419Ega66cTOmlVyx0+sPZu76uPeB1/MwJd/6GFLlJ8pforO/kb74+iBKIx
nVaAe+ekOKkFnp2FP1p7fImM1WxqsCXsJMX7124/XX6BrIiz3Q3pJmUQ4BEp9rTRj1+hYQ9+haWg
2gcOZoplkTnrsGp8fMwBq9CDCPVxiJo6Xgr8P5/zBtbIqsfuwFlOvZ3duqYHpzzHZmbZNoKilzsQ
KS5W6iT60h1ybNodMti+ANf6nyqFQGNXC6PC7llwf12Sy1CAjacpdhCV0xWLJsODdOmHOXl1oZ31
RNHiTjBxiAprxCy5Fbeqj9UH6I+cXWbhLmo6jfsG308yxfwctJdSFUq6titqlX+Y825bxAmBRKpS
dh+KPiG7z++ZeJIVIkxr7SkwP5NEaw0454/G50CU2F4PcbWQZhMR25JqyZdIxFG7dZAaEADAUYrj
OAYHWAyE/DZ/qLUbZLcWeWFJE65UobgOt3rzJCOo+GAuuEvvBEfYx5ZC/QftaO2xH8ibWjqq8D6N
Y+zii2jqeD+VELZuddya0kUQdB6lsI6yX1YVnPwKcr+7DMC0DI6cBEu0MicnY87pJa/KIJKGfCm7
H57GUgeYk1NIYLFFWPNdixMldEaihY121L6zOwDAIQPD7o3Mtp0R4zG1NAu7J6k+jwOC6cwo/Qo/
CCxmxj3lEiN/7UsGBfRjVYoYUZsdIupNODlhBFVT/Qn4tof5DnXqWdcH/67R/GRbjX7zXOvO9JUY
OtIHawwrCiZJVIBu+DfYWweqZ4R50ogznV0jy/yUTWHpPUhMd70F8E3wXos6O7pyhXpjL0E7A5+C
Pi2Fymk/wwB7LlDQTPsM789G2cUui2Nn0wSWthn5zrDwTIyV0qMrn/b5ASBB72dWLSomYqVOPu0y
lHkyBJq7L4n3ITowtqkRr2ojzverWe4K8Dp3RKG2nXzThZg8rcsbbU95hh2xa9dbsyf7ypFlsE4l
1hiXd5HzDev/UHcezXEjbZ7/KhtzxwS8OeweABSKRjSiJFLSBSGLRMLbBPDp9wd1zLZY4rBCe5uI
9/R2N7MykeYxf8N4xL/QPPcE7lT/TTWp8FD20h5bH9xy2uRLOA/W7QDJMHl9pBdiboai3QXhKdif
gn3qv8X3Rgo5dOk97RHJAnEtAmM7GFQ0Y90bae10loa3AqJTcszHu9Ee659Zi/MXeslWLN1WO0dL
22OD57Hh/nO8gMMNLga60POfQ6dvIkwwtcd+c9d4FF1+P/TpegUnwAs7K8VpAtZUuNmZc9W7LUVO
dneEx9W5msBLGwvgJ6/wLucA7uD5DzFwR8szM8uekH0s4sneKFSmU3rm2LzwoXmDSXpAAMGEOKWB
UaXuc3yw3EcTtbwY2zNxGFbTREpuXC5e/9IvTAhtA1uHAQbz4g/CX+rgt42rQ/Ao0aW5NLGCjlsB
6Pz1UU7AVXsaC0iDMgoe8DrdzZ27/vt+qgJV+BgXBXCxcQPR8cLE3aEaEq5gPJ4CGhfogJuHLVN4
cDebg9jnqp1pH55gdn/9iB0xYu9gcCI2d3+jf9vUsusxb8568ZSKGSz/4NXpG7KctUqqHNs0wAv7
M2mmOJmHwdR+2CDStlecAv+DGWhQRF5flP0SOtnUgL2gnUDQN3du1fOf06G9kqWigdTo9Vh3wK/K
usTcWqfBNjPNrUNbTqN+NXTYH/710DTpeMsxDNsJ6afU+Mz0l6Xm3nzUDHeKc3pWEVD1AJ2I6lMx
WD+WxtYOr892r4o8ny1CAwhYQDMEsAyR+PlspTbp7raz0zuUfzCaLHni+2roHoVdaiAY0m62aCFg
Thi5Tm4WUYPUszxzg/6526Evg10E+QqAEcDk8x/hNlOQ56MJPVi3RWyPcriyNdgHr0/1haLN82FO
KkSbC/BEVgyDgTWdKtdrQ4+r49rrTOPe06ryrlj8/kNVgoNFWXmLyVgw6ylygdWFC/FvWrs7dBX9
MynYCXZ1PwEcRJ5Gms4m79XpR5iG1MDbVdceNRPZS/618gaBaSRdhWhxj9uCQwElKc7zqo/qDJtf
YsLls2Z2C1xkKWMjU9mZ5POlxaLsvd9zoDzRyTnZGD2+GFs2LzvFxVLHAkrKId3jXK1csUddZ1ou
tYETp69+gCAO7lpbuTFxInf+YluR7Q+754uv/vpiJH/71QXizQ24vJ5vFUTKTZcOE22g2VIh5dIq
bqHinTkVv+r7J8eCzHEPVkgMAJmcXAICAy93yVt4BFol32vdpv00c7NdD3lnlDoYeUNGglZynGFm
UYcSGbKjpcsp2zXTJM6s9hDcB7R732qgRbx4wL80NOSi4xyCfPmZatNLPxehARYGfgvVaufkHjdE
6rl14csnay18jF1oz6Ebnt1yu6OksAGQsTxteBhEml85KwGDWOfqyta9AkFye8BhRW+PuguH2Zl6
GQVbPk/hAlDhzEF/aVdRc0b1g24aQob6ybquHqUuYS7+Y7tufYg/nEs91OxubSj1X7Mlnb/jdWN/
wpNmjAdjJHZ3hgUAKGzHXSsDsq7TUMehXvR3UPX9DHLhAqTadVMJJP4gXW1y0my5BI9jAZXSqVUd
I++cRm0TiDN7+ISs8c9YBHG/KrXoYZ0GErlmdSKYtvSx1f3qsjBxtmntQUXwKNxDN41VJJsKH0Sx
bkc8HCucL9PsDtyAgrHs+kfLq/GhMdDM0mdYgnjXiauKasRDN5krkpCe/mHu/PHoBEoHEaHzlzNf
HgIP9+Qsq8rH1y/WP69vWmWopLlIKwHCOK28t7NoMDMVxVMBeOJCecJHtbT58vog+xZ+fiJ3oBex
pgfunKjlZIvbeBAtmtKLJ7GYQSiyyompe05xb2CZ/fpQu/vDH2NxJ+98qV0ixN4n/FtEYsq8XjWs
gJ9aQ7hhN+lYaMm6f9NXzXjQORsXGjHVmwad3VizFv3KS5eZkuKEBwjX1yHbKvcOqqVx8Ct3iL1M
Imhp4Unu0B57l+nbWQ79HvifrA71fuBpSJCiGXAqakLptszaepNPhI0ugOc0Lz9iu9KZYaBmhdVR
7nR3YCvaJ2fiKQ71oCgv535YAMjY6y6RbrdJuzTijUrX9L2jPGTQakdWD9wjCxVQZyseZ5EGb1XV
Fjfawj0UbitFi0NttuIBXoUOdb/oNNC1k5W+kUHaVVgNjWjeZMOQf6G+WQnAlznbBLecC4M1duOg
ypfI409c+UVdoaGIA8O73va7MjTG1egjd1xwsAwGE94Uh9fQQDzM411tlNMnvctqoDYoPJ9jsL20
nLui9y5tTDrhnWyAwXG0kmdRPjm1gRmGU/VxS1XqqyoacWDsv0Xh7+A5QPGoQVF52WHlzzeclpr0
w2xNQvxx3dhCij72UUaKbLsPDiaG7GcS8RcCf1qaewMQZgU30Cl6Hatib2sNOaLcgXRgKFY/eMLo
bX0/q1l0B4+G/w2Efoi/FWaFQH50LI2gjpYoyP71YUM5ncQNABdIC0oSz+fOX8R2rtPmJwor/WVt
6/b7xldYzan2yoU8dEX84dxDG9DDxs++dQLsdo6ZVKJPaGrjFZwd9JWjFiw4NedGMxwpi8qDVNtn
sp7qjKT8H9cQAEeeB9AI5GaGs+t2/X41+ADLl1KOaCBURI9I9jcoyCrEan+tyl9JrL0quQxG/FvT
rn2OoM3/ucm/9c3Q/Bz/J3j77Aib/14X8LL/8twPY//X/xFZcy28LWgc7Hr+ZMXQs/9Lac22/5Pk
FSwlkHtIn1zb/09pzQr+E1j8Dv92qFLwnxPH/muIQWOJ9i3Fm3/+s79RBHyeNnrwxRHc3YVaSNaB
QZxuDO5eD46raR6qYmrTq3kw82volDyIoKOs4LPToKBwYdbZqJ87Qs/35D9Doz1Nh2yXUwt+Hfbf
nqu62/K8gAlBgpJLitZyfY+EwhBNs47x3m9f4/6fJ+V/UXK+b/J6HP73f5xOkyYAtTsiF+6pvUDP
Sv++/+cKWlIhqPYIValkGKzvueqXZCsz9wm0QnsrMqnO1JleHJNyCyV60Krk5c/HdLRiWZoKyIxv
rxaepUv3A3eM7ElrC+226NoHt/ftM2Puf/PfBxWNH+ZJ7g+cFfQspeOTG9mZRk8fbJw/7JbIJqTB
Yt0VK3Q/wKBL+a7qMVV4fWVfGhE5JOpLsCVgY510x9Q6bH0pGvrEqiuuLb2T1xgdmtRiLPWoa/hB
/fV4dA1AOCE/SKHaOxkPzb3B34xujXsruxY4HPuzELe9m+WX6B+ci1Be+IYB/SsMCva6JUHK82/Y
DwHuq4u5xnrRZUgbr3eGVt7kuL2Fbu1cWL549/r0ngelvz4gYSKFHDg4FJxPyzjrumQ+akVrnJvu
h4Fu8ZWzrdWZNXxpEKRZ0GH3DeSnTwnDpraAEhl6wFypUWfxoJp1CjdoxJevT+bP1SNa5IJj4Qzq
Q6dpU4euH7RhY40zMCfj0e2B/t4hegS+eNKIKzCgawSC1xI/MCf+u7G5VnenNPj8SO7stj/Pv5xZ
SYzdRb/F87xq0Zy14wd4d3qSDkYXZnmN3lDNQp+5Z05Xdh81ABVHdkQQBvfy+ahbsaUeOcWGb0Sd
VsBOU7ePhG9kW/L69P4YiJuMuxt2ssFeIQ18PtAI/xBTcmeLR09m0K1F/das9O5MieelUQIUKHwA
IXTz/ZMrDJUBVWoOhteVb6yfCxkM6Atnwvg7DiliYSCg6LFTueRE7wM9n83cuW0mm3SL4XUV3/ea
wQEIWHWnu9V0XfOIRVi5jOfqlifhJMPSwEStBzgQzzLcn5MYzp+ggAwScREXv1u08nycLoblSC50
MUC/U6hQ4kN91K1z2+T0YOx6G3w/AHoUg/Yz8ny+VOQGKv7DGsMEyt4o6sgxjhpr2Pr1bB8yG7hm
TB4xnqlZn764mO9QpvyV7QYALk8Ltag4zArzPj1O/R5LaLu3tnSiCrR2S1TWjZafiTr/2D6MR9sH
7ATcYHpMJ69RhaqY3qWaHmd9h9G42zQXaVD8HZKTr0h+Tf1xl/JDDkk/hVh7ZO8DfqM+RvOrg5yf
B+h8rTd86rTlIJZ8O/Pi/bGKjAe2hcYRLRXK2iebFXZ8oxZo5LElguGw9cGShZ5QYG3ykefib28U
RiM0pFW1B2p/oBAne6nGHJBTPHh6Ab/BT+HCLv0/jir/LSXzpTntSGxOIX2J4JTu2OZSONrmezHq
0N63Wm+ab7Yc6oEaOoCj16+ul8dCpoIzRwXsFIM9LmAQndL14hlZyEOnhvyGmlN+tc3LembD/7EB
98VDCRBeFP1urLSen7PMKzZJHdqLzUy219DJhmjzquFvb8l9FEpIpKRE5X8IzJkDBatJortVeXPz
fq5beVVlsj7ziU4DrX2b/z7KyVzcyuoGy2HbVa6pXeNvsN6v1oSvsEAYp8BQ6sPrn+mkvP/PudrB
JZxfLkg60s8Xr9fsdOb+8uIembgPbSvzdwoR2usiX4vEkK4d8k9NSHqDftVb2hTjIGDFmzmBny6c
RM/m4gx7/Y9rc18C4jCwZfvW+dWS+y1jEEXrefCT2aXDXCWaYfRvqsbwkkGBWOn16buuevPx9WXY
T/PvEfWvZUfzbM+4dqWDfTf/NiaaWVuzVIYXL8BXQ1052zEotepYUpV8hLXykKWTuhnLxbt4feAX
jwntRYLzHU132jIQdKRp7jgedZXZujDacjvkE3ylMte9M1nDfg//Ocd/hzq5p/16K3O1McdJKKw4
hfFgTnmBVSpCB4ZVYZaub++6XDPxfm+aMx/1xTOKhuYuxkxT75SA3ASDhdcMH7WXULVAkFjHFdvn
/59L599RTtX5umx1hZo9RAgsVKftCVJaHfht5LT2uW7BixPar2xuBHSrrJPVLDeldUROfDgTVbDa
85rPXjOdSxRe3JfUdHhXIev/AbPU8OdwMsmyLc6O6LI2LM5TlT0tMI+/NIZTX5HPO0e/s80zS/ny
yKhh7rXmfYM+PxHCr4FeAiCOS1VAjBNdY1y4eq4lztSIq6Wz+xig0Zaofi6+vX4mXlpaQl6CRI4E
HaOT5G/Lkf1S2szQVu6922q7uYIPkJ25+V46eb+PchJbr96gdGtA5Uuj1phgYGBHnTHg/LgE05kW
2LkJndQlxiqoPF9w8lBnGS5lJ9NkGHGmf33ZXno60DXbwYJ77/GU5O7V+oAcHxPCGTeIDdOeoyEg
IjNwyoLI5zfDmS3y4gr+NuDJ0wGoDlHZ3IQT6Zblt9oxS3iXZf44qOmc7OBLK0j5Cm1VGnNEEycf
q8PicWfQorHV99Y3r5/Xy14t45kn/qUJUU2BLfSr8HyKOOkGW3SZw5lGiXeJSHfTa2CMFYQQXxxe
/1gvDoXKzC7sScB3inLrBWLgbSP9uKv9NswrrfnuTU51MaViPBPJvrh2lG5oze/N8tN9gQ3Rht49
L/xIiybSkYRGKMz5O3L6P3EEZCSebPBzQERO9rgfFK5FrxC3HlzEEpQK2jdro6bL15ft5bn8O8rJ
rbQWA3mMxhdae8ktDyH2kFvN30kq/ddcADtQTgRbfNqx7lJfz+mx76i1zQuHdTGBcMr8zBZ4aS70
m8EtUzrce+PPb9hiTjd7q5gLmbINrDOruNutc9WZFzYaRVde3Z0IhGfNyShIBUyTVK0Rwy6mTdUv
UNEBSzh94qRpFkSvf58/R9uLQOi27dh2coyTK2Fz7GIq0t1uCjM7M1KrOW9HQypdu4TmM9RnQpo/
lxBxDWzQAEmDUeFTPV9Cw8z9VdcFHdC+MhJCKdRlMt86c7G+MKld3ItwFBTlXkB/PsrgT7gFUnaM
m7Er17DzWhr+Tp9Bj+78oij+el/sziPUKSimgbs5LdbPVUdIgckZ2t+6850C12rjorOAun79W510
kvdtDkx4r8nDRYCZe2pE3eLFvbYANuJtRjn9a1p3bucdgAPr62URIETXhc1gZ+2XQYyBe4Dzovpo
rlBqCRE5I5cgF1g9+4Git5knDcl5lwQGyqxhk/qBjPhnRl0lHvjilPI4mPrjNKGk+tefB5I+si4E
Cjx8f+TOWY+/5Nhb5AsTZ5bhHEhdk2V3ebIUdfPw+qqdvrLIPaLcSTmJ6xTTlFPteb7YRt6Df2uN
qFBFd00rPk173y/O+O+wa/WX9BwE7XQDMiYIVgtg7S4iCNPh+QacBkD3ZW0HeLtugX/dKlBBlJIs
TcbFVMM1f32Kp6cKSthuGgXngGoOaBXz+XBOgAVKUPDNwD16FCKABX7q3dk8c5f/uZJAbAhXdrwq
ZblfeOLfci7Nr3vZjCKNtdLrZOyWrfdjrdgemZO2n51iomX6txNDvHL/H288NYlT12MqwYpasZly
kFUPCaGWl60a/DPLtx8fVuj3VIt0jj8PhoIXkZrqqT3C0CuEPUbRHJRZ1sWXUne17sLzCV4ecnMb
VJJ1OiYs4ZpOH4UsVSwms7gr+8q/y2aU1UJNbFYeegh0geJqxPiuk0WKskSl5VGPVm7Ibdh83IoM
i0fjPYK59gXiwqkf2jK1LHZlkN4aFZG561bqnkC3xNmdysuj2LrxgCmjfIdO6/CgmUFXhxv0sewa
J8u2vVYOrtcLsZW4QEOVRl1hGOttDaESi0o3r94746SOVprblzo2lcUh96TzNGdBj4lwt94C/PvR
mlrehlAy9LBPhfG9kh1eBMYgPxtrMFzD/ijvlWbwrGpNL95bU84tYdVTnPJLwt7H8dJ21q/FUmOw
NCHM9w5T90aEwbzWZrzI2khDZCW8JcTDUObxmvlZe8wK5dJu3ypEUdptBomFOb2iXGdvF66q/Otu
1KoKYoSHYadmm7gtj9ttNTTy4IEsi7R5aM1w7TvdCsl+1htrnppkte3CwDcxrbbQwsgc1ssALTLX
0uFmzSoLQFpR65+8dF4eoaI4Cao2EL6dQQ9Vi1Z1oglh/bDN2ZwR5dAE5JEpVyG6w008Z+Z4IQXx
7uPYelqGEgx8wVDVqITeCqmUiBylbbCgMyqRSepWWKajAut4T5ZVKgf6CgQv1djeRyWUU4eNZgRg
Dn2j+YLiLj7QxVBnP2GY1NcDn3h6rxllg8xGj9A5mt2omqPBHbr+4BohPtCt+lFtnjDuh4z/MLZ6
E6TQagTpFX92oDi5FTYFg8U124T+Fe0xqcbSuOmsCQF0XM3bizSDQYJlz9ji2NhgZGtWWIRcZ3ol
Z4BXYm7vOi4d5+hVTq5/n6cqb5M66LynwhLaVW8CwD9MflY9mYt8MBDijtdmGj6aq+kh0qopbwqR
72nBMY2bXUbL3ATfNsB492hJbck8lcKIMAgtbpQGkzbE0xqOpQ6LBb8hRIi4zeDSxBQ9MfHs6jzD
MLNWVbNEYw5J6QJvd+VgOyrdzmnmJPcM0YQdpNL20m43USV1HpS3WbMVeligTYLPQje0t+PAYJFy
8dqE+ePjeyVdcwSQzLu73sg2L6zqoSGNodayAN5aPlgTkJCjpdpmiGQJLC+qqm4VD7PRTzIxIeY6
By9Ar+HBdTDX8UMFnSTLwf2Vc3MXdFKrbrNx0PIpYjnMMVqcDCebbfShHQWFV9jIUPbDY6f8zkdy
JtCyz7Ve1NaFB2Af13qZaXiv++Nwp7mYR2LjOqghCG3Ie4KWZ1ulUa7n9ExmDzZkjLFM42NHO878
YaxI08TzkT4+uH62ajHYaexG8wKF9DAHzp+AlYJ7rvRaNglSl+29P3OSEgGG+z4LNr+OU3eu6TMt
K6mW1WXu9yrtB8SQ0BOEfc41ZiSVGHEQ9DuVziGsO1jTlj5BZfJ1Df81MRQbXHJcKELNClbr4OUS
xVUFi+cub2W9wUmrW0xydfMOYR6Vx5PeaWvcGIPtYgFGW14YWw7tWqni0jMzT7vycyP7nvW8fnE/
mJsfb6tccuKZrAzwKZYqiL0+3b4qWegQ5Wt//jRvZuEdbWnQZNGaIfviDhjgxlWT6bRbBTiHsJO5
5PcahXhye63DWrdDHuhAi1/Dzcmyl6NyPE1Eeo7IG8KYjVuF/aZ3ENqsbr1ex22uoz6jSxUGnlXM
h1YfEOxtM6syl0M9Ih8Y5+4ivUtPGcq94W2nRsseqCCsIedVJHqVe2/Aaa9BFED8xio+QPw4tu3F
fBJZF+TH0cqXDTJxKt1wq+f1J6hJKS4R7i2WZBaZ+yYocp6s2Wl182D5i3Fvdu2aRwYUM7Bzo/B+
TkYR3BI6WfaFQPnxk+viwHFljf1G0wslUHlhtxDdEUapuUcaaRs/EG6at4NdOe2nsqpdJqXWpgnt
FZ2uZPGM8WkLRh9n43wr2ouRp+MtnsImD0SzTWipYjKiQif1oHqP5G1vUvo237Wiwb6uMpSyEcVC
kQO1+zRvj0azwlcvJ8/9xiYbM6x4OxxCjM1gBq21zn20gTwANzXapTyKubfeikZKJxGdVulAYJvl
e9NI7iDfXQcRT6XXj4lt1wLl3WxRXtRWnr1DAvNgjXQTZdTQtyXx6MBu+GzxF03wBfhkRSi/W+NB
9IP2Se9t67OCPU2zBMmij9KuCocVHYriaNBgvhgcyLyh0S37jqoUVoR6awZvDEdmZZy3ffqj02wU
pDxHNdifQDzvos4V45AUFDrMsHLz6Q4ZTbcLvUajlkHlbmgO9mrvJg1UZv2oFtlixQOAyg9jvpV6
3FdWUfAqq25KHFstX7eUy/rWNcX0Id2KfEqCQqjPtrcVb4qx1NF8yncj6rHOqh/axN0YteMogreN
q+Dm+7lWZ6GxDhVintWomsgaFuGHgHN532YNRH8UQPmx4nVGUvfYrBgHHqxadvVxbba8SSYW24na
YmWKyshaPZQLhOKwp4f+zfEXy7ruvMaTYVvXrY2SnL8FV0JfhR0VqvSbiCOW51G5aDDn8ZoAv1nO
aLVwE2SWRCbDaG6hdSJeVVBhCAgh8gyxIABf60UPfTnBkaBCriZAk/ijCZPOuZzbwpDxOijH/JJO
qzQQXDSH4rapNxr2YQNDAlB+PQPXRrfP6t5uHVDVaRegEPIrGrs5Qv+L5qaUH718wr5GuTOETXLK
cmtulTdOWpHUk75lWwg0xZb1W0yplZkmszP2qXFIl161ZPWa0VN5KczS6UOb9Wswcmi3zkX4yNXc
oUS3bZnz73kpzOIjvBKz1MNxcBRXEQGbzUnrsbVsK3ddk7LO+zR2xmKYgMTi1XiXIiF2ZfED3P2K
l1uYDnb5g/t6zA5e17dT1AqxwXatKEOFc9A1ZggbTfwYZJaWYWMu3Tu9AsuU2M7mHJHh0stE0ODM
w3Hi/4k5wOZNRVuHR3Xmg4YWF18W1S2B0A1CCzJI1irrP9n8be3gi1Y7Wt04q6NWjWMT+z1BaVgh
Eusf0mpRbwFB2u71ogrt42zwSiZ25hlNXG7YrR9UVfRGkHTSWXr6SdBgG6uS6OeAlFyjSvOnOUFO
IrvSs86oLyckArcPfT8LwNK+3froxWsIRLeNl39BnA23TANUvkKXYd6CpJiq3orURHU0Utvqv1vK
se4iVhBdJjEtRZrAnJ1EZJnok4RWXhvy4Jtz8JB1a3cL01c611quzdegZtwlpOcoPmFZbn2Ssm7E
e9kiyHa0xSbvxDJwY/VdPuK6p9QUovRh2QctKCUhI82uT165mJDTqVdkSW+g6MZ6+6ht6nbv39fr
UP40imr1UNkZJh2RmM0hdLZMZca29JaH0mvrr9yI5vuqNtYxcsy0z46bhRVmCOrCpeG6uQg/1KP4
uaMs7GNVmNP3VRsanRTGp7yZtmuLJhyabAdwcOXPoOHdDynU6DLsi3G+X+wC+WOnMdIfeKwgx6xa
l9C9W7fix+LznB0a0fVv9Bm/jmhC20yRvZUDOVxq9Fd1LQgLYbR6bVLyIiRaQb0otgxpybAIrNY+
FKQ8KhwwivoISfAp3VY8F8vsi6Os/rC7/+mh7Y5DgKXB9HPs2iJUqeIvIwJ4Z3hLftf70/d2DPKY
YpO8WbKaCeRD72cFD08z3AvO+vtWLfnPNHfM6RK5yTpGYrpL3Er0PfcR7jdgxbF1Wan/JzRVtEQW
GeRTq9uqr1M5d09Ss98tJEIiVCPRUdgC5fTCtS7s4zx3yPfpA5SvPu/8HcWPktSUuXpMPE4uM+cu
7G6ZPlTK11fe1c54g8jz5SZ9Eat1Md7bera82Yq+jfpx9W984cEaXIPgMaABeR0QI0QwGxF5nHSl
vW/zWvtUgXh+B4dWS3Kzt9/3pprfzn5lyl1Q8TM+HL9UCjXVhYske90/Gzj0zd+uBPH9MU8B1HNh
eU+ZP6h3VeBsUWpu863tVGVUd+j7NRp+8wiavN8W3FintgKwMm5vzNmdI9VzskOxrVs060h/EPpM
0exL+ynvyvzCQK3s48YLctDGIohs1aG9mC7+jatRKmFvmqkTainTaor13eDxHgo8qq7Umo+Xggp2
uIz6m3Err73aPo7euoZgVJEFS8G114JSX+CWU1gopKdBLphPOin2hdeg49I0i/lpA5dPBbCUj3Vd
IGPoZjrSu2Kbk37xr5c1rT+smlvz24sc3163v07t4EqjG/NznYfuUs35x6Cyxa2laxX0Gn1ArqBU
4VI62pPQre7N2jv1e/D/48Oqjbtemp2WZKzK1C/scoXowVa0ttlKrML7NJNuQnjQL2kzNU/9RFl3
K2t5MJETDde5G65JQvOVtquOCE0nPZHYS5pHeIi6oV31/sUGCyRe0Wa4BLDnXpdDtf30fc26KLqS
kLow8zggjd6U/tltXe2hDIr0wsxG7VrmIr/IW8oRodByGRlLdt+MznBvl0b+Ps9dbKHmqbgRy6Jd
UpdYLlCg4i6b1x8TSI2kShcUKKU7faQeVR3aqRjD1B+KbwinbVcNbcc3pdN8qYm9yCwsD51S246H
ec2vVVXnX7Ssat4D+zWvaq0fDl1KxSFcXZc19vUShGw3J5KQsoxSWyuxjKHqlEiSehR6ZXoJFOvt
FvTBtT0De41st+7DbavZwHWhzINwZxcOn+VdYUWG25lrXM2lSi9tt4H+VTiPdmpp95tvIF072O21
owud/bgtzZMrWu8W3MoDF4b3o5I2b4ObWfdekf4c7eFpYg5fSD8aDAKcsvm8lIEoQ9uX7sEp5PDO
3Krxqtzy/sLS1X1ZTxbnhksVvcZUUk51rXvgGIRd9qg+IRqRhwuqCckypfkaYYKIvqJRWLieVi1I
6JBEv0nZ5VX60YCIJ0iiqJPhGTvg4WKaoxuEtW1sF2Xb8WTnSzESoecQ+o+9PsxLRPw2PYi6cWE2
+cbDnDX6cuDn7848kE6aeEqnYg3tbmdkrNQeHhblELX6fWleuw2FW4T2betj61TNhkSMa34FkV0l
wg6GNCnsxtOibXLl7ZIF9RRSHipTrAogj8YdX0tGLVcEWrVlBwPNVq3/zeCKxfk2w/hnDSazPJbz
kgLSKgrirXQodC6QqXatEFsDSrJKUO0RgVYFYc4e6sICxpad2BXKAInTS6MIq7KXbZS3cKUui9pX
U7Q5LF6ooe7ISyxm5FULXcxN7Laldw/h2vUj6JeeExa+tX7SpLmKSEo3NcNSyyys9DKjgbJsuDlJ
oDmOIYR6ddPYnbfi+VsF3/tGG7664zjel3OFxkeq2VmGgPe6fKu13EfZdLAqKxl7BAyJ/RvYeL70
zOGATiyCHCiZd/Dx0ryIleb3PEzElu3NRBlljYpRFW0ykxKhRrWWHbwTPCLf1XgPu2EAHsMLeX1H
tgJ9uy+luUqbTmTvWeGoxiUFPzs6FMRUXVCHMjLfeTuudnozDoaEf0XTCXnTXKrbwGkNjTs9myg4
uV37wRtX6sb4mKVPtlMsvLf9mmfo62fjz6kvHKS6qrn90hRzV10upg52uFfQjG40a0+aV2/0t6hu
0gY0sY2jJB7cKyHlROiPkUDadZ/a2WcOFf6pd8FM5SjkpmX1zKy1Reg3ZrVG5tK2XdwZhX8DNch/
2Lo56NEZT/GLkxgUo3iHZqcee3au6ZfdTIwN4KBXiVyKrYzWfpQyMaaZKzJHH6+LAXss3jGofRdz
y7LXq2OjD9rFmjqfLKcyxQGamywOsNP8ETxyuXbRuvbzdjFV2TgekIVZH2Gxpj8yycsTrW5XP/h5
Pog3JkGdRAufTg01n9L/3tKanA+ZN+pswUykDzg9+V6EmNe2UfQDrXPQcitFe4d060M5p1Sy2YCS
tM/PXISmLb3BvYRCcReqrMASxh7tntNpom+c+Gkw32xNT0IWQNEkevcrD66aXgOlNCkg+dEA+ZPs
sfImE8KTNmU/pSyK8TCVlTlcGhTdbuo1a6d3+tbY7VFrOFKkIR1o2ENtsxgJ0kKqpULSzLvGh84D
olszQnf51rpNtNRB7kdWqiC4k618lzRwVORtK8o1Ro/UOH4RvneL+bX8Yiy71kOXi/XOXFYuwMnV
JxEi2ohFeGo74+0kvDqPhYUoQLiIyng/T17mHUcsV2zUjEzcRsoWhC5ia6lYw7knJbvqaoMPH3dC
taOLE4U98fqM7WJ/QF3aLd723VB3NxJgj2tH+JiXG+FbSRfYt1T6s1tLkp8tqBrUeqpWR5amaiED
UtCe1g8YGmrloeauo17r/l/2zqNJbiNd13/lhPZgwJuIO2cBlGtT7ZsiucmgacIkPJBwv/48ADUa
sudIvLy7GzELKSSa6ioUkJnfaz26rZmmsrtK5ToH44Zg6bCh7Zwo1ljZ4z5wx1ycm9nxjBBY1EFu
I9ygO5a17BCvI6U3UWaRdK0ajgAL4cxzpoLqjgw/RjJ7cBZy9pZC1nezJMDprM9lQQfa0FdMJUWr
dLBxS6qji/iaUXRsuE7CigvvAnN8WSOq4KTwO8naiKTVyOnw4FSo0Ej7wzSkv50yLXGcwzStpWrB
7GXTJUDm0N91OMfnPUu+OTw6nc9ctVempfFNFkWauce1vLh5ynLHLrhztHG8F7Olx1+JdaPGLUEU
hrVywtF2YGFp2scxGEyUaXWWBJ+qxKrdJCrxtii8mqmt0e8GM1RedJxyg5wFyCXMmycvbW5SMD86
vII6GYyKrGlYJCOcajVWOokuVT0bUQFh/bXv7OmTdJjUIsaxCZhOnzs3ty+HmnSJC+CZPnjOLQgv
VjIqdGgfLANB9F7ILKgBleed0bnPwSSt6XbpNC94IJka8MdI04ETkbKTOYYbJpNYXczkj5NwziBd
vAM/z8c9pY6dVoSNkfmctTNtodXELVBV1UfoSgum3DFaeapM0KIo1hos7qMzDkHKbDlPLue8ErYp
BLzupi70sMA2xzqpvHmve63mXY5CaFodEjdei2DHETAu3hbNNKqj10wDp22NrVx7GMnc0mSIn0eb
nhEeZ0lDb1HRF1rUzkE1HjvhVMFdkfXzfCWqII2vXIb8NIzVYMudBVNA3Wo9tERwtWtMy0nL275+
gJ0SJu50op5vctesIOID1dTkSgsEtUtIMqRf3tZ95TUfSwOy63HO9Qav9DBOWl0fN7Lvl1yKf+k9
/MGh+LdexvXn/Wlm7P57MzHSTLz72H/84X+AWVNIBPXSzg8vHald//1/vumy1z/5f/ub//WyvcrT
XL/847fPlSr79dUYWV7ZDpFV/I1LsWs/vuQYE7fXuvjyj9+M1XrwzadoOW/I1DHxrtAfsRqQUFKN
L13/j98s+w0jJZFhQIIWbW1rHF1ZtX3Cb1lvyEijKohov9Vi6vJb//QpBm8w6MJiWPwQhIJ4Yf75
we++MaJcs78UqOMI/5E5RfXHr+GWWDWHazfOK+0fuaNd6nmUZlXTRHjI4uTLu1YU7b0/mcs70swF
I48YupfZs+q3panN+SEezdG795KkbSKrcg1SvmUBmonRPT00iUZCnisK58ZYh3hdBsXTkKExDOPO
Weo9jtnyrS7bowd9WO76wULY4OBYJF/O6jtzLyqtqQ7gQg1rLYm6I0KqatKv48yiijhmrsx2k0w1
45D6fn5l4/K9yKmBOy9lq8qTA2eo7eh9y5JowIQBEKJVzYvdWV0fOsVUl1e9bWtJiLDCDo4agJbJ
saWwq0fTEmZ8MVZJTVVKF/Rn9j1RXdDYR2S2YfaqPViWomssJu5wCeml9/uoL2ES14mURb6SrqFO
FnCgvJhU5iMrH7Pm0+SqfOKMXzoJyEtOOHgdw3juBgT7l9IdesbAuSP3P7UJaAjp7uuqiHIBdkij
cCQZgnVOZ2fbiISEvXQ8Zm6ON3ApRaCiSaku5RCs5zj5x9I4N6Ir33Z16RXHeg7mD0xS3hiBOjPR
pwvrgknu7bXVT2N5CPTRqs7CUh+hRfuR5s+M7KepcFq4J+IYk52bpQEB53qJwCRrLZmFo2fl6X0P
pvklwDn+UFD/l1FyQfB5HDemE2ZW6l9XaKvhbitOUpGa+rpimRT+FSt+6YZ9EQNs1CINWg4EWceA
krp0slYV9TrhJAdKcsyR+y4yvZbPZXCg5QDf8lGBdxT5bUubBi+Y68jtm1uy5qMii6svw1CtBWmz
1D4wXSJyyL1qPno8dJxIPF+ei4DVlLYMQ/sc9EnXQmopvT0FgAM2IaSO/64e7PpypIphwAg/xhbV
ahnFtSqus5su00fuTJX2gi43CN+QYlLt6zzb1bXqJ2M+2k0yT4B+fQsNNVvB0J5sL86HU+E7VXKb
E8vmnI2lCsarYtY5hwCBYKt5J/VG+Tu8wY24RAuyUCLvlIF+rBdPuEdGYzXBcCZAYKaxgP9CUE+X
A4xu9pARrKwyGlhLjYeGKu5LpZd5cjJNNqou5IReZid6Z2HO29GPJ54dMHb24zR4QPpUFqexNOcF
lmgx6/Lakn7cfUGanhJJnTqntDFLsLumomsPLMtkFGsMqqEzo3mquAluynRKrxsW6yRMPIINcTwH
hwVNVRTQcP5rilGWK6xPLnISJCwGzppXy1VB4rBB2M8UcZbp9tO41nAH8xLy8BnfnCH/2c9+Q2f2
t/tZ+7H5YTdb//i33cz237gmsjwE+JjtsAojxPljN/PfkM1Mjg9aVExjq5T3n5uZ9wa12CqQ/uM3
kfP9azNDteawM+IDdj3Ps35lMyMe7dVmhvPPIYphs2ijXH7dNQ194+Ri0EvWFC1dorbt3FNcOpSy
LyU4JDkoJ1GxmiMda6CkadYZk5MDFpc8QzMxtelT4iT3ntEU8gktFXNlhWoKIpOrYhJdUsH1612H
s73o9SA7eAxl8VEfuyk+BExM7iXujsK7dBdaCQjF6lqr+aCawp4fRFXz3FIiH+SXWSnprrJnKho4
V+PBhIR2C8M/Jqgp3usTWTYAqdBQ4BAao47Y5hW1zS7tNsfE7TrTMAAx36h11PFbouQhgZqSpWCb
huJ6nYySbUoS07K4ob5NT6RUM0kF61BFfpDV7An7VdVx0OeewWsYsBefHeXZ8h68iOnM3Ca1uWl6
xjYEF8DIO1zr43jpbNNdsU16mcnpOFTbBDhu02Awz8ZTus2IwzYvmlKqG+3bFKkkE6W1TZftOmh2
+fycS6dCJ7COoH49QQasoCWJuNIqQ7nNq/46utrrEJt3duZH2TbbGtucK7aZt9nmX0ZAUmCIpCev
pdtm5BgvHgMzKy/Tc5zYi7YHq2mebRK82BDX+XrYRm25jd31NoLn2zjeb6O5tY3pM9lL077ZxncO
RYzyQ+Mx1nvrhM9mYcuDsw3+0wYCxLECEOAAxI+2y9hK9nnX6k1ENW6dXTgrltDGE7G59QYxxNYK
N9TfoAetEw9syQAS2F4AJ/wVpxCS7BTK41f4oqusPrlumOAfkg3g8FasY/Ln+W0xQxXuG6X1yykL
AoCRtpgMjNMSwcQeRgDwhP3mfazrVJFu0IrYYBb2cyAXID5GZXODYuZhwlpKnBgISrGiNegeMGKX
3hQbF/4G6FiiXoicN5acW2wDfcYV/5lH1ztbGygUbACRtYFF0LaVCsuxQwJgFkl+myfzKoFYUSbF
jKJ2xgY+oWxeda9O0fTHaQOoYqLbVdhtwNW8gVjIXtviol6xLVQQwFzWinj5qQJcdzYgrFgxMXeD
x2CsiYtMHEAzsQFo+dCPN1nWBiKsjVwmCM9B2wDNAN5gZAHhtGQF5GhOmAUo8Cp0LjbQToJMfgyM
GJ+g2GC9aoP45Ir26cxm2X7cQEDaT1dAcAMHsw0oHNXYDQiZVgCx+AYmrrhisEGMlg/dF3Ub9Kg2
GBK1ApCkWtFJYSIQ2SWtA+zWTHZ/V6aq/yRXTBNwFXhT14fxzGEK0LMcJQBovYGhDnqZ3+UGkcY0
wSQQT/X83k0bQNSYU5cfzYnr3uUbzDq6wkOLtQQoufQNipV5BiyL/guIttzgWvJ0gG6dDcYFYwDS
zTZ4N7BroN5pRX1TNXJapEmB4ZlpAGDYCmI6sRwz4ag8Uy1enNDrTAg/WMs/2xvG3Gx4cyqGHInf
hkNXdUfw2bzh0wOrx02+odY5vgdxSDVEjDHc3KdmQ7ibFez2NtzbX5R5NW9o+LIC47bwwMiHDS93
qMGsdhYOoSpCWENES7nC67kJp5fSN/zQbeh7bJFkcgSZBJV3EHpCqq9gvRIZYpAZIeYQ4cQFz3cW
FHC7fIX5nQ3xLzf039yYAHtjBUin5p6zIMcvTH+xQNaWYW9myW3JTpWaRehSy5rCTCfP6HusCy8n
F3oxsxvcWMM1X1e8n3v9XjrxeJt42S6WNWx4HsuHybWv8qxp7qRfPuR2l97OBaYnX7uq2uRRIB9l
RzCv+rm+E2OzwKJqduT6w501AxvqtN5JZPUglrVeRKz/1akABQI+do3dWDfNPbjEpd3qF0nMcTDo
ipS+g+4te5zkDYgHj7biZzmPb2umkr3Om3D1JJIc07/E+nQ0CvMtKRYXIk1wdRCcMsbCvTWEOMrA
+YSu4glAjdTnAdEhk1d9GtylhkiX52W1bMlOOyKc/VS58rnz6CnUVH/ZmJ39UhvTYQZ5Pvc4Ai8n
Brtlp1A8vrNj8pbdZJijfujiC3dMnhpewcAiQdnx7FPYIzLEuRAm3O+hUKo5JS0lFhj4wxaJV6Hb
yFZrVjmGwoEp5dakUfhgpYUrUNPIeA/6F+8EqYX3Qemap2WRLvtKoqEH1D96qHOQ4VdMSXSeHOI0
vxJjddkjM4rWoj+7m2/ztLjPe3mtDXOvhWPryC+qdc6SbMmrJS6me69kR3GbSe54IXS7002mUvVU
DHBBRjFrJ3vOnsc2Lc987UPoA5heC9mZa+35SNF1HAN5AvxI3b5PwH2PAwHCzjFg5DZLzSOuTj43
JHkBgLPzIlGBMs3UlWkLWOciOBFqfhaBsB87mHDo78K4N5TpA41Z91PbkETqj+UHx4T98IvGvxMa
28ni6jPgIVs1Y/VN7wdtHskAdmTnIFd4HMa6/Op4c3Vt+5VxlEMyH2alu+dem6pbve2+0E9nXTRa
uatm4LZw1iTKJcfsSHkn4qerjNvOzMwMtNsuTjrx9o8uAfahnMAN6AUvQzip9G4tuYt5qPLhpmoS
b1cnhWR3pUMARdt4J+sAPC0huZ0sU73utXuDo2qES7ndp2n9u1ADHXlj/DnP+w/QwhxpVt/Ioxbr
1ZOrOdZBNNL64hniOdOL5TnHjUBNns35ZYGCmschHO10YGpHaop2JmpoJT3FtfUBY7MZTsr+gsIo
cj00ihxk92kQa48eclRFU5y7IxFQEQxK4rFJKsHUz7x/jzNrWlGlODo36GlQl1jTuUMEGKJLDrKj
h1TloreDC026XQjEc1+V5bK2N6G/6VBFIYk/+BSh3ymqj784Vv4gxuXdbCZfU6UN95o2zk8mDOiH
uG/QVF4kTgYxS0QgtTSuW9bUaVd2V15klY4Vdc+CapL1Qny9+CT0udbvqLEf5NmEuvEhy3o5OV8b
BLsTNJJMbSoSRNPzHSm76x7ansSsS7Nox4FY2GQI8q8CoBe1vBTt2MPGVKQr76ZKZ+i+oQchwQ6Y
j96AvlBKdC6fBx/oM91XBHlMBerc2CrljbNo5Awi2UqL4hL4WREeQSMO6u7Q99Ef3WeJ1TePSC61
6b1T0MazypI4R1mX7rxg1zwmRYI4+6ktNMNEPOsW+iSvYxxBzP6+idWmuxtkQLfTR9G0MUGznRjE
Vz0g7b0IkeryljqEzh9sIgTCBmRhgRBzDVisgZbEo7Jq9yELxjks9FbmB7dGBMuQP2CyuWm1TLOe
M4yJ7yzLrEmUNRND/71OE1v7o6zqP1Ptb2v62F+DtDcrsvrSlv91/timH8uP/3XR5R/LL933g+76
Ct/mXFyIb9bwbUY8lODMs3/OubiQ3vBLLrEraKw9sNk/B11Tf+OsmUjk/hMB5VqrS+WPQdew39DJ
bpKsRfKD7ZJu/iuD7mrq+5fbxef11zGXeDlmbYyGr1sowXJKNK3OdCe1lrh/zfjgycaOYPEI2ufh
J4yYipTvrtYfyPH3UW8/epTWn4l3G7DYpxTIIaCaS/V9YEPd+V4JbDbeLQNyPR6LZZc0xc+MoK+y
g7Yfw4nPwoFJADZYzvo2vvMoEXKe44I3hrvWSMrrJCtOS5JNCAnx22cayp+ko0Bdoh+fSv8RC1P8
jcX4a0T83y6uSTP96jMz1hgj13qFMNHKreaFMNM7v+oH9NMyOIw1bJxOyk/kdo68LAr0SiKJ06ho
MGlpUoJtVkF+ggt0Qgeq+0olljwbvRFfxUMdf7LcIfmJmeuV5YkrZZIQSgqeh6kPBOV1Cpi+JHZG
ilV5l1llcnBLnCpOGWvHkdq702IuA5vB0tlRYEHXaVOyw2303kiSLCrs5UtPlOTn0uytm0xvm8tC
5NOZvrbglJueOvQY3o5A1NkBd1d9snV1N7rziJAF85bvBPClnTGgd9DLD242Pf79rfbvNwG3Npff
pMiZjxm85iRKzjjzYNn5nRNIe+WNSYVdnPRaH+Mu4mChR8puxxtbFOM+KWcdP0s+/cS69qOjbL28
ZKKCJIHskIlgvg5hrTpsKb6Tcf4qe/Mqz53fs9jEDzG66jB7t8ESG5HltsnPbr/19vrh2XZ8RGH8
Y/HlEVEC9Pb9AwCq1A1uWcR3o8eshtDp9xwRa0RXlrYTWRecwFkfPcHBpMAzhA93+FmA5OsaJJ0c
TNY+1hjgNEIhXgcel0ZQlZlbBrdeVnVHL9bsXYMvG11VOu594eVHY35kn+NANo+cpBfEngxknBEX
LLRNdSVJtD74CDLuJVK3JC3Wc2e5wxb1rs/NCLSr9ZbglzIf+MJgsViQdRN42CV3en2uv1s5ZG8j
CdXM4BZiwHucoXHhASB/fnJvrtf/h++HVycSa13CHQNM4dUCZU5VFRNPsNxSon0xxUo7TrQNXfpF
Bw7nIGDp2+kjMthPqSJPY3HZ8BVKkr9/F9td8Opd8KMJ2eb7sbhV17v3uw+ryTZBVbSYt6Ul9Bun
Hq71ZcrfD2Ts3/WC8BUKV6RxTVwfMGemD58cB3/CTqFz4cZpZPXecc6oEbEF9PiH1d53WvOidFoE
UV5mD6ekb9a9xG4/LKq1Xv7+7W9BbK/evu8RX0YfIRsZIa0/vv24IouulQENuhBRrZbG7zvm7X3m
2fYctcY8xOGgguycNV11JlcXcdM0DeLCGxwdTXuCZ8CeE+ODM7rdGacyStLBmuNzKfTlZw/kj5gy
99UGeJO2SM8arIP9auMz0R4wXpAybWVF82A6Tn8cG+F1USyNg4Ydqg2H0ruilXB6LkAsUKdgewnT
wWepbbLV0GmTXRXW0Pu3mmc1NJ+TGBdul/Q/xzrICr6Rvz7XXVbtl1chwetf+IN8D+DRGXnQpxC1
yJ4C9fAn+c6+4tqY2Dmv0dzK1/pPvoJkYRxTZClw9iP+bk0W/hdfwS/gY+am5Q/gPf+VYxz72Q+L
iUcPNvlM688Hm4bXep3ZNkxpAOGt+ihAR3NyzEJdZ0vFkGs3beCdAP/zPhpjPbuwO2T1B80rdiiW
5xaQ0O6v4sUbLzrDesuRCY1z6k/3ZtO/V1W6s0j0uSmHdH7WCs96MrU2KKNKgQ/UVjYdsIkt1xO5
vtBndX9HBGBz7pzC7S6t0QjifT4xbO8p/yraQ1AjiLz0UtmvqWQkXUMzEyyXRy5j+5kZXvWUt7kl
vbaubwj5kjurgBhNsU2upUVubhoGceJrCN5Q6+znSZgd7XZZQVLvrrLjiUpWD5Mv9scSMQ3B9Fdj
M7jNVe0l/n6p50ynm56Z0xIOcjW9LaiJrOKYebgdxwu/Kk10lLjlQqNfSmJkgRcBDaxU7UuZGv1q
jKJf7QZSPTEjHQjDPJYK7OxBaG2N/jjT/eo+FnN60fWTHV+OS2roFEXSYDcSGOOl8QWFi8GT1SlB
fYLkOtkoY5HxXDmyGELN0Ir3DQn73nVOa+BN00xENcS4OG8nHGlRNpP0Rvq4kZ3tIJvUTU4ZyK5B
8+mhpyoD56Ol4pbPQA5A/qS7qMlgkLaJdjGyuIgPzJMczlZ5bVEfOpbCgfIyKj6CXWtO4tlo48S5
qDNfdBmMuetql4Eku6CG0ApyzEvoSD7HLsZMLMiZ41FB64NIoX/oe1h1N5+wAKvSDw2fOkPKJLIY
wsInPPTgdJk61Ohm9Ih6vKX4uKiBupPWECAlDvEc1gtk8wLoVhcxPYgzNq8xdZA2jbLAnEvVSc4r
asvn3szIxp0mQtojdP/6e/TKabwvUOvpj2abz/ERuYx42/tD/DG3sSIgpcfGEDqpDECKs0Q+qnh0
EHH4M5oAsuFQmzG3qCpK9Mzns9WVuvLdCRRGU8q7dew6L3ZrZOdtF3ucU9C0IWQzEOg3O5zh6YUY
ffsrBcIFDYirOoFEE8yQpLGhPLCrWgI3abZ3jcjLxCDYeJyPN7FDIkd0DwvJHTi2SOwIqbkJzlL3
8Wrl6MAuZGula1FUxlaMT2Z+ap02Qd8xSvXJT+seFLe1vS+J16kAZcKkvyPKd3626sqkZcSaqxLv
UibtndAtQ0R2UxXy2izxZpzVnFjBkQRxJCykOZTlVdxKpC3NqnJRm+Bl2MQvfUN8GFB33COK4TRz
toeYNKxVM2OgpGP3qlcpTWXaw4IoYB6Q2Ph6P+5ESzIJF8Stq8OCo8bcU7gBzNZtUp3SRdO963xY
UWkWb7V2FfUs3sDdtqxaH31V/bjYnm5cvUQKBKibHtKyXGvnUvDhvbsJh2xHV979UntTjhsObZHX
xt2LCsrAOgDnTO/StpAPPlZEjB+TZZwC4s4x81fDhI+UF/IOjedNtyjJyxPngoTgrZlOvL2p8NS2
R0dwhDssYurkwTKvAWNA8tUqDu9d/4AVqwj1wbPjbwfE/2zEvwE2/N1GfKXGj2n/PZyy/YU/dQOU
MCLk+oamrOqAb/swOAszNlI2ZHCB43Ez/2sf1t8Y/BUaWb/l8a+b9z/3Yf/NllbJIRIUhnD2XxPB
bZVa/zqPrvHgpJAjP1hzEom2CV4d6mfpKVw5mJwNmPySyuMKXdWgg/y2tJWvlhHyI7QaR5VDLlDU
KnecQq3WG/qnRasbEfdkWtDGRfsrCGglCPFME3FpkgCeRuWwtp+4wdSKsEiTmqQzlTDTwqPF4qyk
KyFb0ZiWNJRW0+c2zmZs+UJfo0cIZbEYnIbpcjXuArgPvnFPIH+Mkp2wDTSn+F+jwK4H3PdK+YDQ
2I7rsK4Nwj70SkqMz0ONmdlrygsIoUkLjbrVz5rwXf9Udnly3aaFjfSY1j8sA5Od3hWmt5QXI9F2
CXRJ1w67sax8EvdL0e9lPqe3+tLfLD3tUgC12tkM8ITwAVs7uycuLH0Pp00Rh41Jcjhx5DWn0OFl
kykQb2kO0vGOwTC+LXvE5BDoqzqC59RFTN1o1qNwRay+BCrTnH0el7mHpmLUnEtCNsb4QB2b2+3B
bMWumasUH5knbMD9ZG7rm1ibKxCYwTchQ/TKNG7UkKDVdvEssQ4ZwQk/qrEgUUqs5L6kdgmaM7b6
U20j6brr28ZS+9HCB2TFnl+eMquqr6aGOeiTSxwCU4fRm19LCGLW7CC7g4l0Iay4ysQBpO6jMIz8
umuzARnDRDnILh3aEUbft0rst1P9OZE9WqXS9Ox3TmyOpxy99rrS1je0q3zEDEXGWsFlDK3ewUBt
X4q8zX/3JKqWiEPVEkGS5CE0uO7sVWaOIbEwHBER3qR7Y55ue4pqGEQ57QzsHE0ZR4E3VgOKOgzy
x6ya2p/E574a5bZkfYeuQJ9naAVrXocK2RWl7+j31K6O0/SwEspHUyfZKuT4XYzYdNyBnApOeUyk
9oBIvCOuqixL9+SMVn1FXIV3X3uVTV5inZxFaeDkW68cTPXPIB2bVea72f2P9+oR0A18CmBmvoL2
7H4WusypiYrJpUhDulKFvBNp5/t805mcwgxBHh5sKCXSiszuA6oZfbqyalMGe6vphp1siYUibcBe
2hDx2fjV7d34azA5ZFNoQXnSAKwezUSyuWRFy1HIy7LqKjFLd1cm5Vc388/W6FU3FQ/iAU8nqsix
U3IXA0C9BLOT3df10n8oMME0qFLKGW5BGJYXdYkh3haOpr3MsajuG9vPbwqXjJBQNFatECXxElHe
JqjhJ3LmjqqQKBATBoifIcHGq6mFbxrUW0esRa26g+brFfiQGZM3jImpyCNOnYeqaId3qnGfZZKa
p5mutgtHj2VUtsm8bxALYBHuPSKZVHdHMJlx4Q5p/yxgTHcyH+YrP9GSg9f08jBr5vBLKN72jQMK
GcBBhFgywK93xHc4STCUCe5Jgo6W1lS/Q56jzMjq5VAp3cRZ5DYHErmINeJRqn6C0fxvTwaaNwMM
zdtalV5dpiBoE7+YiYiJJ8e9KFcozEBsQjLAXD/52mDcWIXZH4a0Kw7z0uH1qaohWgIEptWy7NFN
v4gi1q7t2Szg1n3zciIN6CdZ8q+QpPUKgXOSEIJEz6cSR3/1TPhZORWVm6hd7mdsJ23e7VTciUf8
v+wdtKvS74h5gt7eWZmEzQu1F4O1IEqS74K4G09D6trvAOU62DdTu2mF1u0NfyhOLvbt0+Tl6hiX
JhRyAmT+/4B6/K2ZANj/M3Tf/4fFSGu+8V+jHtcvnz6Wr0wK69/4A/ZwUWn+ecTCgbCeoxygjjWO
MvjeZ2C/WZdtdLQrZBowGP55xMKCAAeCaQHLAnAnePCvQB0GyMgPay84x3q2IrcZRoV+39dRcG0/
EIBVSCOa3LRv99kg4y/5JsbGQy3PlAqgost6+b5YFduaR97oTm06br91/X2+qrtVlhq0wNd5/pz2
o/gEH+vZO4KFjDshCGAiGEGj7aIgoe9DLFEd4RqcqlCXmrwmUFqWh7gtKOiktgj1/kxtKrN/O/j4
xhGv51HsGoQd6YEYv+ZN4DyXeZA9ZUMpn0Q5IBcpcZ4+Vt64ZumgEr8uCjU+FXOf3miQRv0uG9L4
WrVG7x7YtkWyQ1gpdoY26WCEzty+65nlyM3B/lzuXEfFNwl5yHXkuXic1GDq/q7VynI6ovAmGc7A
XrsP7Gmmlk/lFck2jqo5WcyjfB+n9Zd8bGW2noL2fIcIGBrEWHgoCh0a3m4C1mAzxj/OJG2dPReH
tJUYN7mDCWFPuSURCVLI+eBbyoPUV318MJOq32l+T1Eg5nf2Qx240whth4LXqJt0/RIbQokfBN3e
ByfXY9TrLOEBJ08DKQsRX5YWWomfW5ERl1m/41dxHtnYOaKYgdONEiMfH4fMR0rfOfqtpcN88+Fm
BB95FWQSfyVPM4Wkhi6OHjkvD2lXzh98XxTB0QD7n0JBEgfDblCOtNFVOFGnzp1uMwWKEdFbIzg7
kfli4yjJ1e+2WC0m5jha78U0BnNE5wvmgcormpOCsPicV4M80q67tpMTpfm1gBb6kiaIqi4XFLVG
JEvNfeFywfjrCzXUEYwg2BeB+RecazWCIwJVfGrnrtYOro4gdW9PKC7DOotRLrSpjVktc4nuifCq
tvdpR/ZR2NMc7XAK8cWTbi3NV/LfAZRwxPdaJB3ZPRF9VjzmuB9zuibRMYSuVTeX7epPmBC22Uei
x7At/AdD7ufNj7WW0f/1anpbvEKQ1z/+bSl1gjccbekKYIVk6fxOCLAy4H8gxqaLwt0FaTaozN7Q
5D+XUYOl2CHfgpPxCjf/ImK8Ha2+H1RJkF0DNalHobaVhfnVeSbtiVwrMhJkDc23cBNTgScPRHDo
1i6YZuMOf4/WXwyDPzRnqskChNNqQlNEHgMJcFoNjBlq6GC/1pogKkvXanGTmdUgwqZQsCyrcGXN
rDECRKQE3X/2ux7NigWLTb1N4EsSF2QhgWJxlT1q5TC81ecmcfDwV9kceq1Z2js7qDlFu3qj3/e9
lrwrl8UhwCvxV1Ucp5ApxPtdY46uOFifDEjz/ArYO0Ef1bXT+4JQo3ZnTi3RbDLwyGdMm6Y1DtRw
uvm+741KHUxQzEtaOzJxLBqA9WhU9bLQl9GumRJzZ8h9wCPEVOHkqTx0Mk2tpwD/+9XUS8SIqIYy
/nvKoObSGJNU2McNS53fKUI3aL+wQxskTbv0KmHKnRwT63Ew+JBRNVNGxTTd/qSvYRuUfvhqV00H
LsGAEFiKL193XOWCKmlF/QdyqaAG0VIkDYRiLIrx5Ircvc9YIHfCAXrrzcS70Tu9dyM3TwlGMUbP
P/HC5d13T8H/ovlg9/9hXvKhOmFPbIgT8EEosB9PzwbqiiIZA0xsaPBvDM2dCOgeGZaSqb80SX87
/PLPwyLp0XiKoopamVcU7ij0ITeXhp83dcsBD1X6XqDC2BV91X02gI9/wu2t7//7S47KYDVxAD1x
HqHZmyf6++lA1Z30qZ7xd/QVTpS9xOMlJURZJFKR/+SjrQjSv/2otXIEtQ7Nxc4rWr/DruRySvN3
2kwyIb7/6nM61svPKgn+7cew/OCl4d8mzfHQ+D9+onTsq2yJU28XawQ20pgG2whL9O3Y/ZcaGYRL
P34c23RMnKd0xuJs5dOsptbvr5wcJ3tMl9GOeiG6Idi7k6NNO5rnrfkSE2faPJMPojvvcxtuhLIO
M/3KgcCs9xjcK18Q+dM67OW57QysQgmVjrfTiPcF3/5oi/cZOl7somZFIi3ZEbWJCtwsRhESbB6X
J3wi2ktAYmhxDmJLG05qWtzf7ZHgnv3SK24gySKJsLlEQNOFpHKSI7f0jiInzB+X4n1i2ByWoiRY
5gJOiwQUzoqw39kBM33+OFoaa0Q/YEXZZblZB8e064R9X2oN5kHyAF0d7TBS6QK/7BC3V0xF2Gkw
9yiN0CBks4Pv4N9EY7Sa4xNnxpGtTQ6UsYucUyudOT6URlFVkUG4VXFjLOR97XpXZWWBaxtI60pR
j8OdWBRS38e60WeQOFTQl0gGx1lcF6CT6d4hRSO/EaNeu89uASMT+fj3nU/wASUdUNBszTHxu668
0qtSvEOZq3W7YCFr4N2E5uXzgmn03pGSJMqwa4y0v1twJmVviyDJ2ntrbtTwpAdenZ38VFbpeZFl
PYRdXhb5GhE14iLYZWiUjIPdiVmd+qUeGnKvpky+jdPZzh4as2/qOLLaJL1Z1P+wd2bLjSvZFf0V
R7/DgXmIcDvCJEGQFDWrpFK9IKQqFeZ5xtd7Qfd2lwixSVffV4ftDvcdKgkggcw8Z++1U0EmlrBv
hld8Wik/pTYL67qlYE9mW2KW/poRzQxRbx6AAg1U7XWI4hi0rIfSBJat1oLeC6v8B3zQCIdmWHtm
s6EjaimLUQcVoCFJLgXhi9AQfP4FZigcwiBozHidBaOlUpOkuvel8ptMvW+BH/ePECa81K48s4cK
msREAUkm8qPruBiRU+EaKGL3K1szRd9JhlrWC5BXUvqNZwFiEJ1EZ0gQcwytlV9krzGE2kGdnhTf
CZw0uo6E9akDmJpWALnWU1DruEogySuD1tY9VliMCcQBRt4KqWybXsSKa1I7K5tq2IAVxCuGG8Rw
IJwqupOrGaSevJ8cBzUP13SqtjEBCwqCYtg1v5vGXDr66boosUBsEDtnz4PMnFyNTdR5i6a20n6F
hxU9blx5rmsHUQPGOOyGvF5i3nTrHVHTLQ3gnBKtrVKD7ha6a0LYGFxvL6YALO1e0QLaXFyqZddm
JUHm6lTCl0MjVzGo9PjrBBfpCPQ4SfZXiayA8eoJUQ/o0ubYY0moH4aFnoOm2CtqgXdOpO84bHw5
1y7COpBTHK+F9S3IDC9f04AyvBUoljBfF0Vg6Fs9Kfx6YYzNJCXmKIqfGIPHpIQ300s5ai3vusWr
rT34xMMLm0xpxBY2k5heVa1m5HyP8iwCuOl6D2rL9S5hTbC4mKwzqMWlJlSS8XJQyzwWQDBbSsJP
HnUeLr88NhhncnUhaxrTq14I4VQnPTYLa9OzbvAFUkd6ew7sBl32ih1G2ILG/qpJ45jytRkUqLaM
MU9UJ+hSV/LO1Z1ma4CKaJLanIZ6i6WGwIFZ3YlPSJ3CxoBx3oe00+ChRK56RYxLEdkIgKz8sU+E
btzKaLsDRxQ8+VvNa2Lt06xo630RkTjhFGkvmktOsoMFGBvK8JfTS/1s6VXlyQxqEk0vsSIS1zwr
O6Wp6/lBGfrAUVL12urFhJah2y2UURLOLL3v+WUf1t73sRTEFu8L/aRsO1ys2E3mfBiwsotlm67p
3yaAzbpupcqZ9jhA37/L4Xfw12TvyjUF0c5oVNB68fPt6YueVt/ZD+GMOh0izCl0cC4ttQoowvVE
zpHVwdA3LDXeq8r3EDSAKxrW3ixd9VzoxOfZwDZA0kQkoujj3hOvP67UIRV1VVDVbiUV3bCqU76u
cZ/9ZoTGNOfIMHg33pLaTk3p8Ba3iC38vAUrlXVT0iaxo05rQRo4ff8+X4tKIiV3jj3HJBCd7W6K
jH1PnAR4Qv1aBC+uyttOqIzvp0eZdpkfnxK6U8gahOqYGpOT8Q6vRankDhlGTPmpiA1bs1BWa3ks
ra3MYoWYDPTA7IM/3tr/bxv/TeYp/uuj9+ItDsa3j13j6Z//4+wtmAasE5ZoGg6cBxAV8RX5o20s
mCi72IJSumYHSkIVf+fPw7hk8i8REQy7ayr4o43+dRjXkO5T6qb8CEEAYdjvlDQPv2AatBT+ACzm
Mv1igljn57VGDjy4LmLlcMTdcrhdBWm584pzicSHs/HPYagdEMtGj9p8j5P80MEYxoKjC2V4pxFw
9dXiOh5eXeWH0vs3sRqd6+ZRMv4w9/8cjXrFtHqgb7Omff+H0SIuSYIaWjlmaVx59DaWQdF9DQSD
Thbn8mWpwm+BVYH8UlphzrkJW+Gb5Cb3qRFcguvf9uWdqvvR2vWqV6K4H+pKePwwP27+eBE/GhFm
7ac/fyPhOSzs3Hz2XIe/UQILIvdWXzmuBc94QE2k5Iq5yEX4uGEs3PuAKQpJ3miecJdHMjouIS8W
QtjfqKG1F+V+GwlQqAlLlbEw4EUW+mR9+je+dxJ/fUP++I3MMQlhH2UfQv0Of6Ov0quFzFc5SEob
WnTDQoId04ZgSGjb7gSyRNQeOGEOdJkF4BJHOh5ZNno9uZCl32hLUWie4et869L0fuTMk2GoWhii
K9unf+qxJ07tmxnMm0bY22xxFDRYm+iPKseTVXgxNKwwwkF1RJGGTRkRInJrWjsQ3BZjJ65ODz49
qk+3SYfiodNpmLIBD2+T2JjkQ7t55cRl4KQ6dFBfeD49xPw11SY3DmVqmh+KTkbzbAjaEpRglbBy
KItfUGjeBBqQdxyTp4eZeRb486dxWDoUgBZTL202K/UaZ2aY+pVTWuWbh5Xrcio62ZkSY3tO0Myj
1sOYOMQe5xowLkVY3p3+CVOz5uBuTj8B8obI549dDv9zeDe1JDXiGEuQQ5oejHhIkXaZ5O2r2QEZ
r0FZCjuPat5TkAecawCmPHuRpnKca8y9qEW5v9STOHijvxLltkX6xFJLlH47Dnq3kTT+qDWgaJri
pXvpFtZVXhjJpZYaFOajlt0/tj1flRYi2zqg4rnkSI1+3eRC4yieJ646z7huo2zdh6P7JctqMl5C
b09Wn7LhZ+wFNmdgpARt7UK0fVBrUV32JginToXyp7rZtZnLhq0GiEExK4IXLQ2QsqJPzjfoP5rq
23oQQefKIq5Fw1v6dSQ8CR08d9HigOcBolMTbKCgQVcm4hpbbzcK5G1bQTW/16xzgYOTcunT49DU
qRxjSJgp5jMvQ/cPYrQipgds0+T3jpYEw0H2zMY7Cm6koAR38PoDB7Uo3vg898HGpaW69QtFfGsC
7bGhqnBNtiP5XsxsKLcJJ8EEcbnomcISlfwl55mFVyJnWHDJwlNf8jdz7ImLspC8b6QlUzwNmw2L
CO0G4NdIR8yfp6fdsReM3iI7QBR7PK3ZdmnA6K2NVVzyAamELzEM00tvrB6KJn47PdB0bvn4sZim
t8bSjd+B/0Psdzi9O2riZUZR0MlFPLUpGFhkx30sTBBtvlpxg320reLnkHlwZuN57BqxAbAlxJc2
ZZ8dDi0iAJPyOi+dKsiit6IyLyHFS8/AHc/lks+Xey4S7BsdUpPv6tSUPxzJHSuNbAc3d8bUuNHI
OcNnr957bDPUUb0J3PzHb99UnUMBlSi6ixJwpcPxYCm5wCLE0hHrQLXBuu8kakGBpteQ5FGM0rCt
EbOcHvTI7WRQg04JdsLpaR4OCoMkjPuJr5B4SgT5O9yrHZhQunvnktWOfZbp3vDgqF5LHLlmn2XS
nEyriAqc70b+5g3Ri2J0RE1ryPusEkhI12+7pv7JySxdVsm5YN2jF0pMOjspzp+fCtp6YbZGaTFv
SqUCNKpdkhECkKY/cz+PTBrSElVifpAuMk1nF2k1sU4dNi0dHEEtouP0MShjfPRgIvRYesil9Fzs
5LsPc/Yy6jKqcTyhGjYkbT5vJCpMfSkUjlxb2pPuxUs5r7Z+YPH1HeK7YcBwKCh6vtU7TyZuoQyf
zSq3u1pHUk5AydYfcv2MA+z4w7YgJ9JKwRw5n1d6I+TQD3wetiuuawNldWEOL7n1vezTmHpRL1DR
anAVUhTuqFyd2fUdfQyTZxC5kQSTRz6c1oarhFrZWYWjdeEdARWOmwx7qixXg+y9hujbV7/5GqGb
5TtIE4OiPwKg2WOnbwe0JhzAIg/IHTNhrxM9UzTpma3N9MccPGqG4QNvqHx8Ca+cfyLEURUIczAT
es5ipK/MXKwfgKaH1ZlZ/Ollmcax2IlOQlyaprOdqJe2cVBbbEITarOqNolxtRvZDc7MkmOXo7NT
Qwao8s7M95zSGCHhN5TEAbBcLk0NDFEgaPenH82nqaBAjsU6JHFOYU/4bt79cI6qzbDN+3rE+GgN
tiZn+0S09u1Q2DIHqFRNX//acLNNrjiIncvmPnGo8axDubxGALtwRdSfRbAqs+rMnvro1XFc4PBN
s5ITzuFET/1MlFv6Fk6Rl0uOx46rjY6fKos4MIEHVX/URv5lu2n69bMJiNqbMi5RsJjC570zEgz9
Dvp34tC6WfQSSSJjAY7bXxraFRlym2aAaeKdy5v/tJvmEX4cdfY2N3oejdgwEkcCr0yAI7aRHiho
4GD/sU8/vk9TEpOhgtuMowObCxq1h/dzoKMw9YQLJx4t+qrZE7bBM/fw0yObhpjYiYi8kDHMZ72n
h5DLxq5wiBiFwV+Tb4YnbFh30vDVE72LRjgz4Czs9v1A9HHEeRnNs/y0L9OBETOyaEJXaK/zMg9R
Z7UvlZaTo1YaaeioGWoGo6s2sN/2jR49t5UMzDjfWMQFOfgsXwjAvaRAn/DPK/0mNIK303f/03eH
W0N8Mlt0IlGp5sy+O4gF4DC1TeFMnS8CfC47HPNa6N/+tWFm8ylqGl/Xm7ZwCOgQV8SoLL0YxA+G
Mv/Mh/TTzJ1d0Gw6ZXFpBWPPBQXj+D1QWjtpheu40R/rpD/3lKdX/eDdnMaaNqyUfdG/vC/JHz50
HdVaX42rwkEqD8pQ3UcN/P4ykq4qU7sUzRg8QrwRAzVzDM27O31Lj703CBTRItODViZtzUG1igSg
gNYnUyyRU6ApgK1eK/i+X//aKNOv+HCJWR30OCPEwhnMFrGIZKNxPrPEHjnaIL6lSj+BBvhQz+YG
7QaYvei4nbLpL9use7b68Y741hvDd+8hdscrzSKZ9fR1Hd0u0SPizjEqZvbZqpHqjdzjv8odd+wl
B7kQfP3hDlzmuO0NdjEu6TKiXkmbMI2VrSupD2d+wJETMqXbqTsB7IET5DSRP9zZsB/cXqZX6iS5
9C0r4ifBj7ylHnXIB5MvfRE9q3nwsybS164B3ZFDmqxO/4QZ/vr9K8VmA+sYRBdqdfOlLAuYXlGe
5k6mla6D/PktGKW7Nu2NRakJxgJO1bDUjPi26EoF8kfUOXVLTE2gGvRBwaRRFY1uq8H1HalId16l
k7VRtVjakM3A/OlXcLyibTz52tGiL8tsJL6j9dZ1K9xXpV9dIJp4HMA4LNJeQ5FkRU5dV9kKZn3k
GMT+LsFbiqu6E7ZxkY5fGzBVNpMBDYVQIWXlienCOKx0QUoXAdulhUGAJOjh6L7zYXxBF7zJS2Mb
+pm/8y2tW7HTk5Zkr12mXl7vVRwRC3nKgK29h76NWxL/lF1f9ngBA8WJ/ALGNyQQ8g70dgHuSlyp
FAnJ+xsrO/SDeE2W4L0eDDL6fU/fuqNCTpqiwT8jPhSfZPosjZa8EDP3ogD7BGQZIj+Wiz2o5ng9
iADg9LxxF7IkefDRammHUl6YKo4/EVC8BlV0paTDNhDQQnoQCxZSVmoXjSQJ28xTf38LbyKGRhgk
Iwzi/z2ckW6YKlYC1MqpuzTEzTp6C9/zb8UqIEQ1vOPfOvMSHlmXTSonk4cNATaT7XBAwzToIPsF
PekGdWoeI91tfNF2pWhnwqVadnV65hI/1aYpMSCvYv877eZV7b2M+OGtU0s/HiBVZpwWC8Dn2hDZ
VLDD+yw1wCiQ8NQU/E0d2pWdW9ptkiRveVbv+WnppSfj/nZzP95KViivtKAfrsGYpq+qICvrRsIF
EJoxmoHTr+mshfv+mhLxzWeCr5TEqzr7QA5mEpGe5uVOlSd708h3TS/UuzHxr00lr5YlYFiyM8Zw
ZRXyz1Yw7+HDNGe+FUf2Cebk04e4I/LFevd7fLxvXaEAGDYyVptkqcU1SS+1tvRH41ye+TTJZmsq
/eHpe4g2n9LhbHutVPkUpNFnjhwl4HW0NZWDM4egT1tq5gAfPKoG6Pux8czuJ2XHokH5njmADx+r
rqyWQCkeifzeUGDFcMvuh+isW6PSzp3yji11qFKnbANNgX0wX3SiENV/L2ZOWAW7yNTe4tx90Krk
ZvDTGy3TgAiG7RmTy/QSfbqhNMC1qS5A8Xd6CT88ucgszVFEN+pE4C6Xg0u2i5aQXgzaCZjwmcGO
3Vo6gpwup7blpzJlM8Ru1kNNcmJNvxHCBk07eSqRooMzyC5wk98rhX4f+uK30+/IsRtLG5IeP6AL
NkSzWQMKhRKAKuUOJjtaNjaiOZj3SL1WeSHZ2iCTHRJFT6cHfS8tzW4t3QaYRfiPqHXPJaJRS6Cj
xsLmEMUZbakU7CWJuotaaa8Kujrc8YO+MPvkNdBrSNvVKo2iC2kgcVCoyKGFRF9AAIghuXZED3ol
FmLEPIpmCxmf+zL8rqo5RX08RZ7QVUuAstpSqsp7I9Jerah+NvJRIQVR+kLcjrZAt3w1GpHgVII1
xVL5L4RrJgvaPx5NA/OCgmu7aFTC2EIU+XZZgbc0EC2vk4hA7jYo7k/fHnl6jz7dHmriVIMsBRH5
7D3TYlXPrd7NnL5CzScagrqQpwNYTlp9OWbajgxMY5274m6Ydge+IBff4iEFfRqP96KvrurGr2wj
S7bamIW2NBklO2FivQXqs26GySokimKNgetcyfvIwoQzDLKQQj0R0t30NfzwztSeFvjkV7JK6L23
7Pk9xJuPYGFBne/NnKfaFKZ55t05cmicygkUTazJqsTW8HDUOO7Bio5a5pSdWq8biBoEuVJKzFmX
qWXm4joYAVdYmuCu8ziQljhf+JRAvltYrvIFYtdr39WPTYuUqBPH2zDX1R1qjsIWM+s3hUXTqjRt
EhSA93RJLWn+yuUVonGjUVNHtOi41OGDgkEasysJgwUBoNNf5meSi4CSuqWjWhC1IHfSmXXp8weH
qgh7FaBhU5jL/Ivah0UuuRBZHbKkL+JBvBInBm812DVIhHSw9l3AFtakznV6cn8+PyC3Aa6EfIta
K2vI9EX6MEWgMgSa2waZEzc5UUeSRTbSGC2G2lyK3iuxkPfM0kWvNZdxfeaaP63Fs6Fnq0hRQXZP
xJglskYn6fbbIaMRmLdn9kpnhpn3tsxWjn0DWpaTgXdPcTKKdeXI2bnC8acFf7qaifbGd5TvxOQ+
+XgjPTHRGyXkRiKrLrfEX2UXsUSE17/zvCbjMzVWmR3gbK8pj2YDoCfMaDhGa7lW730dRkfgv7aW
Rb4J+bF0py+KstjIjflvDc6CLxsIt0iKmG71h8mCcazmMOAxeC7syNa8BaX9Y4hqvCn5S1EXW0IY
4qVZPgB/35658E/nzOn+fhh7duGhQLHQ9xjbI0UdAoxd6pPkgkPfgC+7bR8KNfzam8JDX+V7izTs
0+N/+pROw0+aMqzS/Mf8dO/Byh+7yEqd1nz1CbkpE++iK65JqN7Atzgz2Ke9zmywWU1kBEjGAdpI
nSQtly08CL1tVp1GJr0W/8WhZtPWFVEBcDRMHcKBFlmXLD2+flILI605U2Y6flHEjrAsgGadO84V
tckLXeIFaWpDtXNdT6eeb89RdhyuMKn/SVP7lxXno+NN33feSBkrzmwZIpITEWzDlQ0oscljjrxF
2cb52i0TedX0Snxmhp4bTz58OYwuahs54aEFXn5jSN1lVRbbgmwpUa43pyfj8aHoE6IQ5m2fN0TD
gepwjCrUkQIkPTmUHousqTKG1VBG51Qxn/ak02SkQUjxGg8cQJHD66oEmYQqa7quQQV2rCd2UOpX
jVXbVTFuwxhhEeDj0xf4+ayIBId6IIReaktYqmZvgFqKgli708ODvUJrDA2367/WBVlaXr4V1GRf
kEC78JBqp7VxH7flmcPV9Ck72PTNfsDsvWjUXO1EvHdOEaCfi/WNSqsxNru70xd6ZNVginKCo2RN
82BOs4gLfYQiwc2tJMnfsTcvFl7UnJuaKCc/Xw5FQpN9GTtBWnTTjPrw5Yatz2c7Yg+ry8K3IBDd
OxV025odwTKucE50on8L/LCzB2X4PuQhKgxKfisirBWKX+J9JBQ/ieki79SUWwcAZbmtG+proNLu
IZLpa2MsN4NcXaDvvQx7+XZIwWKAiuq3reS3a2hieIRbMuWbtgf9KlnCkrCAL9Snqv2QeZZTU+7G
2p2qF26S1pN2rUHLVEdAtBqXeY7qxSIWXokCDBOJ+TNrRW9Txr62z9pg06bCTdsoyUXESKtMH62l
1Yk7qcGtNbYKAP8ISkNlNZhjSI1prWjTYjPERcDVR8lIVn2kXhWu+tWjvrXqEW8UU6qCkdStY6rC
FyWMocJIEpZpvb+vOR2TXuWROqPk46b3Sg22gmtsoG2lC1mLp7RyoVkRJpstiTC7aMZ+k+F5X1hE
4i3gKRS3fqiaTpMa7rWqJpKD3BUQvo5YStU4NelSvYIHh9vCFZ/zqnnoBBdfdipfGy45y1I+5DTp
ZW1dVjmJPigXnn3GBfkuV3togTUFP2G4HCIRDwFux1vf1dplGoTlDtULAcy8YTu/FPF9TMXDzo+i
N2FUSJOYQDZAAQeKiTi2YNrZVlhrNtz5cG9q3mSGUrel6Gu2qtfitku9vSQo9H4I69wGqtTaqSLd
Q/J8Ae0bYku5D+i+7QIJ8Febl8BKzeg7HpT8qh3LV47ZI5dtrRTq5wvi0mtHUcic68Rs0yESslWU
nayBpGRPir0N9l3i00Jp0xK4ix/QWurWoNheGGor9B/KhgR5rAjjlIgBYM8J+tpYjE2mfSVrgq5G
75GSgMoOaoCpuOuY0J10SRceI3rp7whkqL5IqNUWaHbbhWUksiMlnr4yRpUQjabqCdfwfG8ZFuAP
vOxrZlZEKcKdmUxp3a1Zt2CjZKXZkvxzmeuD+ITtSdt5shfdlG6uCDYxb+RoWKCnCKrZ6yZgXhdp
/7cpYt1JufGVDXqnU9Ztivt20/aScKmrRVRSPibenszdYWHJxO4Ynr8G4lHdNmkjO8aICY/zWLSM
W61fUs9NFzDd8ouEVsVWIHZcq6oQehDpTJacPRpivSHgIHvRGp1wxFC74xwdPdLbFOVFi5R5W7R6
/eIreWKHMjXsRTpU3Zvm+3AaY7Vri50l4yPFC4lhieiJh2CQNsbk8gMsgKWwt6FXLhPFqtexX+u7
XtaeDb+XLgpRQkBLFDgZhMZ4jboX2KAnrJuSZzIqDSfkomrKldRwYltkA0yHlOxZJ5aA45H/2nV7
2fNearHTbbdmfSWkNlRWcumN1zV5IorjmQM6YY49V0ZSkQuklA1RJ9JAuDumIHlN/DJlT9MD75/L
FVrDKfEQXEWDbTQve0O0gSbn1wLW6Esjsdod9qheWkthk9qJLlT3wSBIWzXOYEh0iRp87zP3Gsxl
tQTYrdtgJYJlSwbkrYDBT1l0GV+yIdHTvRt227arrhTf65Zukf7QmslRmPsgFPPCGsulEGjUJN3Y
1bdSpXmVk0VldwXu4Q5o57KqOUFbVGEuosjvFknuQnUW+qUYqddRE96gOb7tJHXtu/lTXoY/yiEX
FoYlXGhxfGV64sYIcMeO2LYNslFWBumfy6aUnoSRfj9zz1s1JmHcehzvBvRyzlhloBjj21GEHWMG
ZWqPlRCvOH98RVhUrfRUr9eRKD0R20RUFRuf5eApN2bFMaRvG8khSOiGmt2PxGRe9NXQkVrrbSVf
JcqyEx/lmL9s1cZPBmoAHxGTXrQXbh58SRs81MpTW49IqsvmqdKTJ2Bg025Y4JAs5nedVd+TH38p
JGlEsli2NwPD7gQV9WJx19bqq4pJZ9Hpne2OA03pYONxZ6TBuhVql1fs0WpKQup10Y6zFER6c5nq
3g7zmbaQrE5aSNSiVkNBIRVA+N5N8YLWyVtIBrZqPfqZtSxy60uaBmtq3dtM9X+6oeeESXXpxf4F
AVV2bzZvYpx+aQlM9jup242RPBVL2cUDlBZD5d6QhAtW/6XEoXQINIfi+ZXiPUs9zj7ShJ7aXL9U
IkNeMjELUJzpjayMG0vnW9B7cXonSLzp0Zg8Ku2w6AaTJOTsml7xUm9rjVaU8N0HMsrX1btSp+Cw
QHoW1OpWjfpsy3dm0ZjmN96pbxFRO4YR2XUvpa8WBT/PTy7EsjQdz7rTXX0tSL35AiHtsk70y7KW
4mXYMh27kiB3cqBrV5M2Cn+hV9yM9BY/XhWqRlS8WELCaO2ADckqteBlqoMO6MwcHbWo7qK0f+uG
qgUOL6b1Lq46HNyOD1qq+go4rA1uNZh2ZXbrZkbv24iddcJ4onFHBfPn6W3YsTII1T20DgSkm+w8
Z4cFt3eNRhiolCG82RsYhNMOwa75LHfXgyxeI6t/9NRu05jBuTP1kYMlPXfKvfjXUe7Pjyl49Fpw
MRyLqqoEIWxu4okfItxncXdFivYNEODtpAJCccA819+kQNsNpXFbS8bFWL2I2BuB456+HZ83v8jt
daYbRaHpeDHb8ndqJnh4clPHA1nXyQ156OlSQNZ9epjPm1KJiyahA1EufMi55DGKZBKK2jhl4tf4
9WEdTlH0411LJJDY+nAKzhVEP1+YiHpGFQ0CmadI5unvf9gGq6JfIPKnetJB88Kuipm7uRwFbXX6
wo6czzgsAYJQ6UBCE5nNJp+g5JTWKXmMVbPzLM1JfAFZc7kWofKcHurYzJ0OZmx+0KlJujGroqmZ
3oUQRZBmJBkbAHetDy9y+qhWkC4VQpgIlFJXA6Xl3DzX95z+6E9npF9Dz3XOQOPcNKi5m0M8XGD2
xy4YT0t/vu3MaDGOLIiNb+xa1fz9o/bHa56/M5XQC2XS+ZmjuNaDVFZrLc3XTZFeyTAtTt/fYzOG
EgIUDYnjExKZwxnTkzZP2DRlJyHlqKlItxxRlpnZnInEPfIVgMIE4w55M89x3oKBkiDpI+19p5mo
K9aTHHe0nJSNX0V2JBhnpCrHJo2JoWny41F15vB5eFXgvg05j2veg6HaAULYJVkrbEozeh3LnBIi
t3fhDsoXr/B3unFO0H3knjIonWtTxcZnmLNKSUScVpsBTnCUMaEjQNLzOjR0QKmNpJ55Ez9/YkCD
TBY+eeKjYVY7vNAhr9oAVnjm+O2oXeRaMq6TRCb3T+sCEBSIuMZq7G1zrPX70xPnyMn+w8jSnMmX
C/DyREDUELDM7dQ9dE3VOT3Ekc/MVAPiMUJcQXs0e4reqBfxGPD+aUN9AYzTVK4UjhOwes8MdGR2
Ii5CWSMhTceYPl3rh88mjMrSdzu+MWZUfpWLu3KIfmSCaReVd2FU+pm3+9j0ACxKFR27Fz3J2ddz
FMy+jNhdO7TMliUctjKTF15/7u4deUDT+VDGDKKqtFxna0EZxCP5abxySBK+lZM0UVNvTz+go0PQ
EqBYj82SitbhfevjdBRzkSH6YLjUE4ADcm0+/LUxpkny4dl4cp/qvsUHKky0JW3HRR2dazoceSCW
jJXl3RTOmjZ7X1G9dDnljNSpLfHRzIIfba5ufATLZ9ay4+NMxl4Oqoj/Z7er7c2kF3XGSY3xsU3C
15ZUpAX2D/v0LTs3zuyWwQtvCy2ntodUR4B3DhrZNB8KKvqnxzn++H9dz/RafXg0ZPIpaPC4Hry6
t+A7b4XEP9cqODqGhk9wMkZaEH0Ox2gGUMqWO61Phms3rrwpynNbjOND0JmkgGjwsZnVYnNzMHtk
CRSAa2EX1um+bdXN6Tt15EtGqRFRB35gjWuZ6R7E1kKdaFHuzcb4p+o2l0PivxZVsh+tc+38o1cD
5kBlW0s42LxPJ5VwuHj8qdOzPyGilUtqf1urgiQGdQzMOR6+aUxu+I8PnuylyGojPXXQIV1ZIP0X
wNzWahEsiTg4U6g+dj3T5g9vrIEfy5i/nF0da1YmMhY4hbG689xzX5hjr4uKzwvzyKRu/bTNk8pM
97SWhzMk++lUmbkRJcbgjPbl2DBIUCz0LzJUvHkjHlBiYnqkZDoKeZdq1lOi5NSjnLMEyEd2rROg
jN053ROsCLO3EkjvaLoQNB2K0NeQ4Bayv5YlA9p6sTJybS2EKNAsY1WX2lajnCN5stNVz1MYc6pL
cOxgbn5PxmkPQRhFkSxG2XKiLF+xH96lnXqfZqMtGNGmVMgBVa5awnNPvy1HluODK5it+5VfoQSA
FOfEtUJ1+bVWZSckVEJWSxuGqPNvjAZ7BOQrEmM6QYeT2bMaMTByJnNQBuAzrwWwP4JfLPrsZwBh
//RgxyYBO41/Djb7NCc9PlxyIfhk+tRqTaIiAPYY+tPpUY7eQE2hEcnGEBXlbIeRQnCHh8wN7LVh
wQuz7EXf8dC95+zt9XOktePX9Gu02RvakisQ5hmjjZmxNpTB0YRHXz6z3Tw+CDoO+HSsnnNonNsa
RUyqT+rAvbKF9Fa0MkDnxZkV+th3mh37P0eZbuyHFQ2wllgZOminIXQXonUx1v3CpNQrqX/xcmZT
PEcc3Q4KA7VKtjKT77H8rBXymcl2dBqgVFLIwxQp/s8OB6x1IK4badoHVI7Q/VT0wskEY0W5aykU
1plD19F792u0uZcG7ULQVB2jeWplQ6tbjRi7B1Nmiv+2+JT1x5pWU2QiEx9x9hbphQiWiwQiB7fp
EivCOjmbXnd0vn0YYjYTqoaUmVbomQmGvKKqbGbNylf+rfmG857NJ4sbGv/D+UY/J3DpbqScUy81
X8S5kdm5yKn4nJv56MNhgTNZeoC0zI/5HiynVCfUwqlpufWGbg9SvawJqlKTh9Pfns8jUVsDS8Tm
gH7vpxJUColQDAO2OqmmrxWl2FYVHZKiuQ45eJ8e6vNKx1DYxZCKK++W+8O718q5Dx6Zj6krGGuz
GB6RPzi+5F8Jke8kyp52LYDnM4N+nhgMSo1NJ8wRXNc8FjAarVhP0pHdQgT/3niyMkIOqu63X11G
IQCCcyL7RnzTh5dmSQ2a7YTn1YWjjaWEBmBiR+JT0MpUFfQzz+zoNXFspiKKtf+Tcr3AVKZ5Be9T
LUQrCaNJLNAv7Hr7/Xn9Fj/KecuuXpK36r+mf+sX9v6/Dv7bZfAdw2f2sz75Tz1kCf87/0cO/tzq
v9//tveWrV7ql4P/gm4iqIfb5q0c7t6qJq7/e/oNf/6T/9e/+R9v73/Kw5C//f1v37OGiDH+NC84
pN4jI/8wsadf8ue/N92Jv//t/qX5EfzH/5Qvr8HLAWRq+tf+JDxr/8miR/GTTzn8FuBi/4BMKSok
Ke29uv7P9MB/ZATK/4k7lPIJ7weyPcSfvyBTwKA5f0KDZifyDjf4x9Xf/FEA5cb9ayHSuzjsV6GU
7SzqGQ7Qk1YelQckg8PZ6g2GF1cg3JBLSJnguJ6XvAWqRfc0LQ1t12sSOLmSnBL8nLKIO0aph8cR
rqm0bUNWIhxcSfyzTIhs9SCSK2tZrUOaEXLoyP5YRYQE+bDvjA7mD2n0BVE4HpEP4VBk9MpL7weh
wsXWBO2RjkBNS1NML0Dd1OJSUdzyKQgLYyWngfCDGpV4Z+SptO60Plxyo59homKiSeqQWPqmA5ZZ
pEq1zcvIe+nlWH8evKiEo2jEd6Y0pOHCrbFKRXxQl9T+9/xuiwxjSp7lssxl7Sc5ZqS3xWXbrXC5
qzeaqydLRSDjOHeV7pbjIQqIqPGMYEkzqXUqFVnHorV81RmquoaiD/wZEB6+7HCbF8mIXqTqDWUX
RbEYAKguw3tikRGpKF0/5CujcqP6Ejht4GRQ4S5DAUvwIkgN7atI2bz/gtCtTLejG8YXBoTYN9fX
Y0f1YzFd+aZPSzqWi/gLB+CgWg2SBUM6Cb3C6zZpWrjR96jIIgNPVYtqJ3mEnj9YpPZ0bsJewjRH
1X1oR3PwtJXG+ULybbXFpdr+7PyeVSJcAPTIK845WoLIRXjj5Cg0N3KhEeNo8cA82bLJZGz+l7kz
WW5bydb1q5y4c1SgbwZnQoKUKMmS3MjdBOFtb6NN9IkE8PTng3fFuSLIIq89uhUVFZ6UkplYmbly
rb9B9icUNORq/c0oHD8HpjcjeYonNJ4CyZbw1iqs2WLTxfDD3pqIRRhvMInDwmce5JK3SzuKtzAs
5Q+lUEbdCCLoTZE5XXtQDXTP7eBklf/gz52Zk3APQ7QjDXI/RfTJtU3n+s0QNvMYI7qg/OCblM5s
bConD+69dnD6B6rJ9uxvYAsDtouSXuj7YZTwHYvGpA0gLbN409uFPbxzbTEQWoKnOQa2+Ms4MxoL
m0q2Q/ApCHL/gw9a99Gts0TudRSA3nru6A/vjAzN3YOK6rb7iCKI+zGag+xHopeW/dRUQ/11nPIy
vcHPD6XPMS3ibTMGgdqOlXCe0agCo4GQkcDWrhF58tIpL59ukF7FWweopfrutg7ExRy1VBQQC8//
3jVJTKe8NvvkHrWyGUZjjU/etkdAKbgrVD7jBYEeSJMY1EFnimTFBu8gKLTemJrpri01LJW0MlZP
fgLxHMgKnfcZmH6wt/DGeFsLab44sDpwhU6b6Usp8foMh9JPqm2Xy3w/KBHs4DzAp8ONZYKuR1MZ
/7LB+tCkU9TRDTeClyyZ8flsqik5IB2EvpfS6hgh41g1426OGzV/033VIiRlzXG2Sbwpru+SLG+6
2w4rsxFxGEvPNmXc1094f+pNOM5aPn+AzJCYADCIxY0yGsN+EjBR+o0+Wd6PRY3D3WrFgCKGqdr6
g8Tdoz/UPN5mCvkimdBl81KBw6WL1bxhIhyL/0Mgdn1bgV2oDRdiRy7s28pQyRO57GDvRanlX5Bh
ziYEnwOIKFtlgNvcRobq7uPaZvtDHbf/npGdfa7N0byjjo+EfhU32U/PH3W5V0UFy6EPzEniN57o
KUKPRVrdTaNRh+gctW44dp64FbqsqxDkWfmRF5P5eUYbVmwoDVSfEIFxvoyG7OEjtG4ac+NPqkFr
LuokoeLlQC7TtOsR5I/jZGeNrkW/OLUxP2psGeOcXUfhDKbkCXHb4JPGwVpvFNrh/j7pbXGovDpI
yceMPtqKRZp4I1QQZKiJNXNRbUYkhMW+EX2KqVhaFiVkJy229kj6VgCde6TB762uir2D2QQVjADt
l30YOE10o+H+RYTPjSVVFLlhqgkngqbaJjNmdIKMfZMu7p4G9pvu3KqtpuuD+1BXbobfbAxOEYYu
pqfqq2jiYJeajUVfRpp6p/lDKEDFZHhoNvGkRWBclWnl9rCBh9UMDlCYhjXt2CRqtt1HzEELTN8x
StOJDqqSXYVtga0l0EJZXH+XAvXBCnf0FtfY8peDbGM5TZsfMkdrsEDlWjQegAaMpr5L4YrWGMXH
A8LHe4CoJWBeHPhCE122CY5UHosRoB66sDxMWxl5QxjH8Sjljhakpe6Fk0RNu0mt3B3zZ82eI/zf
ajsQzS7rDO27gxC43LQqHpsHO+OD0pQH7KcoEL2fPA2da8eXUxDGflu+TxuU1bYYLmFPo4QzuVs9
En37NvOrWD5Elu2p28xBmPzWGbvuJ8Wm7oM2Bv246y3PjfmBtfg7EQlawhF0y35rzEUzbStrNL8i
SZ3MH0A50XKPXS9XqLyZOS3kzo68JzO30vo+psqDI+2o43Ya1yigA85BypxPUFAc2PpaZ/Y3TceP
z0D6iM4NO+EPzudBODWGo1Przv1TP0sQh1LE+M3UmVDd3jMQZkVeHYqytYkzjmPLBLp1sObJFQ+J
LuPDhOKTelBC4l1nmPzN+UYv08J+zNxmNJ9nvRTWdsTCLN83NCbct9kYY35okpd/jVGmqrE2nOsA
LXE/6x4Vniq3KNv5T5Sw2uAjmAME6zRuCWyBscuz7wqdtjlGrLk2JJsFRlA+wSLHzcJXuvOkl17e
bGfZi35DiaWYvncGtfCtj6fPl6JZ9ESEHONHZ9Cm904dRXsvsTk22ylN7GRjm5lAws4wpfnVSNuk
Xg4du/paeTL9XBh9Gm/rMgefOGVo0x+EFjfp26BOyvfGxOvkI3KU3qRvtSEvzDtODqTJAfRSkN3G
RtD+tCsm9bHyRRnsqkwAaOiw5XEwnpB+F923BXWWm6xWxbz3uxwHyD7q1CC2KTsCVFDR2I11F9t6
9h3ihVvvsNSdZ9zgym56HsSYxF9lPxdfM3T7LQQoXX5ohusF37QonXpXkfKmh8kaOudDXGpODffe
cXqxJzeMJHLXclx4TUb0IMGZIFXgz7EBig8b3t3coBqJ4zNM3K+lmcjuWUxO+dzXo/c1K2y92eHI
alpA+VNCpTTMut05yoYgpZBmz1m2WWHaZBkiHb7KjHofp0NXOPvJDyTG9HhiW9sBbXT4t3o8+Zsi
s4rPiKqT4IhEtGChgggl0h6SGmrwbs1V4M5eJkAcD+CPkNnUJNDVLkBw0IodY9H/mew9eVfyxhiV
+aksxuzJxNP5g4/rJdwpHPicXd8oa9p27kAW3htcwTrKJfjyTTp/3x8AjTaFbTXhlAftJz3o63pr
J1LKEL8eT9sV6IHmT7kDWPgJTFNkbmReBrczeMDubgoKCPbmOKb7EReQuwiblG/oYpbQJJ0GpFUc
SRUKgsZ9r0G5zEM98kAQTvkk8fImwXf7Or6NpBYTzdLufla6M77UcjBuBqSlk9vCFPW7ma067S1E
bD4XqcfR6TKFQ2wOxW6IUv1thGr8U6sZ3Q8vSZW+MfRUmtsld9xqs6Y7RL1l99uqBIa10VRC1Psx
9cQQwEoQgExVurmjCTfHCCfMUezuYa3Z93Nio++NLYKV/BA5fi17LKGjDr03sG6Lrmy3IEYt93Ol
5dl91Q9WR2VVVz0AtQrNDfTpxm9O20z2xvKaBI8I8kVIdR3VAvLqqPUecHVK3mhGhN9C1bUYuWBm
rnM1VNJ7JksPvqHcUO2zsSckekQVOvwkJPvFyuxRhWS5w4dkVh5KiX0yPUOZ4eCZYju7pYwgCf4k
coOd17fjX7meBdVBYDiMHzK6+w260NAyN7qjZHXXj9IQO4VxebVpRg72KxWS47IjSOxlhReVGkrZ
S61pVZ3LbWM0Hdwitkh8sldyUomfo7PYfvEo4Df3uDWMYdf283Dz6t3875fpa9nd44IQI6MXsPQK
Aw5KoCzrznrVkl80JUXucSy4WPLZid9nZVSGRZEwOhBVrFzJkZ+ttK9uwXpiTnr5Fxx3q379Ag+T
MF78CwXopG7DNd3MOVW8bS306LHThL2Puqn7eXmUFX3kn4nSEKXtjgY4dcNV+XgulmeQ0qD4I47S
hR6txHoLBjTAQlpV2oaenMT9Yx5ZBbI4DhSjcTFETNAU/wAHBhrv5V90Om8aFzz9oa8v/LE1z6PP
tCoq7LTCjNECheryfC+jKX77+6NYizQEQQXVYz1KbmCsDaYX01lfnw88jGxSnKi80tY+roYtiws+
cpEJgn1IlVlfLa6DoiuG8hju0atHQ4TzwvR5tTTTSzYtBL3fnRONR0ZE3BLjLP7Uce3E8qkQ9JEC
f1gGbJHJsUfQu/VwTdPguC67zAqlEMAtAEHoClv+ahy8sSTXHXsDEcYh21eaQ74aTS22rFYNRwRD
nOhweWrLn3xdFmJIavNU4hdKHAzkkyKmF3C1QoX23bL72aau9Qy+frjXE+l+0GclvnPdgO7G4zC/
Eo8n35CpojkO1pWWLo+r1RlUuXoduJNNHSEvFCc11j+Uijoh0w3W1eaV1u4Kb8biIoziLkhBpIpw
cVgHplmntUgNn9xmsLh2+gCC9xY1xenFGQRpFuN7byMncT76jQ+vzWm96DHFpO/z5RU/+cj8Dg4/
A6gElEBzrbY4dXpmWpojtllPhX6jypknhNGSS231JgerD7vnamSdOe+hXXkW4jccSNinH0dwGkE6
yH2olU7vOB9FhdeMsU2zwBFhUepDDADJB/uHWk4QiyvogJPv7ACsBdCMAxj5zcm5g1ft8gZOBKwQ
/Ih0Z04qHoV+9xOxcp4wv7W6yD8hQEVEG5TkGS5YBdXUuVIfbSPZFrxP76UcEHdufPdL0WFx2fpU
Bq8MuDpVlwG5QjjwKPgyw/WANcQkLIwrGIK9Rz00c4awuH6qroKGsjF8Z27rpRyMwNfJeeenRVIH
GsjWXNS7NsiMcLa7xNtWysxuXX28dn2tAuafAZfhFjvXRb/hOGBcgXf9AAti28aW+RW+Wf4JDOqO
iomDry91oGSAFnnlZl5FCoMCiOHFQf/LJkNYnwid47UqmxabJ039QAV12gaV/FGY7u+By9kGyHss
yq5sRDrJJziPZEqNGinZGEoMQgP46Uzbouhz7Jvz6Up8nJkTmMVFhocBF32D44VUupr0lEcAbtqI
Fv6aVEF6GgbL9C7H/on1H9Na0BG4WFBtXfK747Fg7DhZZ7nJtraYkVFnpU/BU/XDm6xx5uwumr34
rVV10eMseGptDGfuY7SvxRzdDHbhFm9qYyzU7vLPOl0B8HqujQ7RItB/Io1W9oNfI9JDiXjmWRfp
bb4RPhSrYPnX7w9lETk8kbmqTxY7nYtkLCHHbY1meIFL9UJv/UXn378/DCkkdxeqSguq8nidszSz
a5zn4i04fkguRgFFMPPxc+/b4g8WD8NjTBMtIpUgOh4qleDChxw1L9WJaZukc/SI0eKIFxn/ujyr
0y1v44wCgA8AFGCj9VAUWIq8NfGRItfJbqk2s79hUM0HkXPG0N+I3zjQ0b5fHnX1HmArkoRzOWCg
QIAAdzieIKbIWpRZ0OI44QKInbw1H5Uj5VPQ9cRpkqhPc9rKQ+HTzsHmTVzJV89EJ9hb1CxcjEq4
OFbfksey8hvNWu7/oTafPb0wv1bFkhsIV/CDLs/2dDSmiocSlAzwW/a6ZyxEUcsAPOamaacXTcCb
693+5f/hLDgdiFafR2aFrQ23oLOKGyNTfozmIIXOefy1E2ic/dFOwNF7YbGQFAPkWK9eX1djuhhQ
byGRDyEiiNPHZpQDbSv+9btL55Id4+NDrDCvdaCovvdjy4BM2HTZ3bK3hZ7e/cneJhBs0kUAwJzY
ayxj4Ti8hRv6pL6dwDyU0w9h2eV9lvQ/Ls/nJHFA7Qe2jEHuzWuJ19Bx4DuJhsFFT7kjs43s1nbU
EF6fzZlBPODriF1QNz8dpPfElFaZH20KC/8X20m6n+yoa2qHZ0ZBdoajHSFnuqPr7AQKb0MnaIyw
67Dit9wv5X3Ty2svy9OQhqwBPwW5aIuDYq0kRX6bYsECIdys8FgIbeY23Eg7I30O8o4M/vL3OTsc
BkaAZ0lFTlDN0dSVkTdRKoWYPb0UapwPzUTBoHC9f4Mu/mN3/txQ2KqRSfKkXcTljkMBP43JoDWg
oeiCBlFYBGl1r+c8n6sm9a9BAU8+FkUARAcR7AN4ePriw9E0mCh6a5ss0u09Sm+8ZROC7/LqnYxC
1ogVD8p14Nq4kVbHujbn7WAzzCZdwg3RgyGswXDvLo9ysnCMwqJR/VuuY+6s44WTNbZRbptHm5in
M9RI1JEG3srCe0cuaTdXig4nSTijQZHkECLhJ3Vc7dhRWp3vxk1EPyNPP1pWBXZBt5p3kzHQb8/c
+IqK2bk1XLghPqmMTV63Gk/PMr+hpR6gIkBJWXPNIRwDP7u9vIZnRmFesCwXzxV8jVbBF/G0qTDT
jTZJoUXTvS5GnoMAKpsp3vzuSLDXqD+Rn1G9AcZ9/LWmHmKXneK+a4oGOUN6pz1kel+gqXF5IOck
lSEklswM+UTQNfzv8UhdrFSpJezdYjm7UdoY36RRZP4lQCM81J0VJUAI6uqpDmh24mpoFXgOTxn4
jhZ0/GZO8gy1wY5cdVNaunavT0I+gG9Abc/oRYp+3iQfZT84X1Ebt+DKJkX36Bli/pgEE7UDyo/T
i2v3VX3fRJJGlNdkvDyVZ6dvaWlT90MXj8d/grdXfMg7Og239C8/NZGysjsROfGXzulHQOHLK+tl
xFD1kZp6Z21o3lTD1oHb+aLm2o8fu14g90Ab0HpuYtOfww5Aw0MwGtiy+3YcZTu7slzqyggU/T0P
oys2nOXKRBTRHW/neKr8xz7tjK8ZLrG0rTxJ+ffy5ziNMOw5A57kVNCWOswqjrvC73AQ9YIN2mB0
PnKtpPF0NY5Pdyc0Ye5SuouUW5314zFiOXD+43qw/YpyklWM0WMZSHJIZEsejamer5TO1tOCU8tD
C1CVToIOjWv5Qa+AyFWrCkpEaMpUMu9+jgFGrEU5xFfIn2dG4SClykmFjJr1uoyc+Vo6O8A9Nu1o
kYqnpFmzo4n3lz/R+iBlLjhkBVQAOQgoya2O66hITdklekTvXlb3GCPHNX5eES8A4V59aJyZEi80
NiipP4nwOl3Is1qibSi1jUQrYVMJroWYxuU/h8BvIRnPww//AMf4nyCR/z8iGReqz382ynyBDv33
j19Qxv/aibT91v/dHSEal//7vxGNIBChdHLpQU/gyls4Cv/YZjrGv8jzqFST81No4KHxv7aZpvsv
isnAYh2SZ7b94viDckaf/Pf/Mc1/uYgRA7Tj7YORnhP8jm/mOooWrUzKmVRWqP9TQF6FrBvAZSzM
RTwaDMCePlZ5AKjtXrlK1s/TZRQKRBB1uEU4xlawSd9SqVW30gxpJyGNwnX8VZOywq9bTx8MD7lo
NGrakHaf9bFQWfX86tuc6Zat9yXDY8zDfzyyHCpIq+Gh1ooqokiOEImu7zSh07UyEiu02voaYH9Z
r1edAL7hMhSJDcOQCZiroSz6b6apjXZYNMgZi/mDcgtnC94G/J7XpUBA8AzvzfTL5Rme+Yys73Iz
IIvAUq+u6nZoNacQUIZVAp9DRKirApK41nVcXw7L5BDFZIIcoQ75/PFZDU7AhXHloM+kJenDBCv2
K1oStNxSYT/oeS6/X57Vuvu3rOZS8KIijLEEyfYqOoO6qQypPAtr+gF1FTAPBwDcFFfmyKzQUSLX
kjgUCG8v0Yn4iSPN11RHBAbca/1y5bcsS7j6svwWihxYk/BsWgdRl07cLUlsh2IY6o3peuE0pk/A
Q0O0NaKtBcp3W0XdG4fffKBKs+F4djH9U3Go6bLZXv45Z0L66NeYx5/CF52egquzQkczBXcZ+iFR
rN/pJFfXyAdnYguF8EXKlvz51JGlt/MeMFW77B6gAfhAvC/qzrzyKjg7H1Zleco7dB2WXPRVGlB4
kyHLkgdpwE69I8UGfORlyS2CZ/XNHyzdq6FWQWUjNTW6mW2FIDGSbezB5PVk/aaPUWi4PNLZlYM/
upRbaLCuPSctPaa9wIkU1mPXAuPRm3tlSf+3QwH6CbuDc21hj65pfXk29Hbt+VXoRJZ+KPGgOIBj
EodIymveT6dfib4fwQ8plrrwiVxlwmeKSturQ6FE/xH4tHY7+8L8GHdR+5vPNso6XG00MKj5U4pf
nzW95DnVBjpQT+XBdanaAcXp9trTd/3E4Q/z99Hf/XU1cDcch93k4nVvVQBKub2Nv93Oyh662V1g
+p1+o9B2/yszh+j2clicruLxoMtJ8yrWUVtshBepOnQjwwe02qDzlOnYPRhF4F4J9tMQXD4VBUzC
kH7GmsBcNc1oO63b8cWQX+vHoLlr7D76LUYc6vqQkhZRSqIP8h2AguMZIYRSiGhw0JM3NASkutq7
Rc0DgJASLKOhXTNMOPPZ8I+k2k0/b2nmrS4ipxi9xGoNieZHY1agqStU2Lyxvkfnc7prMlfuFir9
lSzmzHcDhLIsIoAb6wTA4FVJjB9JIsMcQeWtW7birqjaPvQzo73SRTi9aQESIAbCIMuTYl3WTJIG
riltg3DW5fCEG458r8+pH1b12OztJPDHK3M7c9Vyy6LpS8eHrj6V4eNP2MV5N5pN2oZAqiwABH0J
jMBtnGZTKMvbAGs3s42L2cu3GqzbIuch+7eBoZq3aYCx5pUzbRnt+LIluWWNOdIWhv9aCynty9wT
Rd+GTmFFkBH6wqBt2veIRyYwYN7BiAFBOI2uMW+zzMj+/ez5j7XEMwHGuUww/zIKgJ92vBpD2ZmA
2Rkfddxob5VaHYKu6EPIP99kFiSHBn/bK3M+CS9wPqQQtAA4lOgGrAo7yE4ac993MoT0ke2Quymx
/F6chavy78sH0OnHZihOcmrnIOA5yFdD1T1C0S4YkVCVBt6kwjMjGKZRcGjd3oJ20CiKOBVVD6zu
bUT/o8Q7+Ihp3nmFwsPw8q85M29erx6qEGimEe/LEfbqOFRlMffS1LqwBy668TSveecURvKBGk12
5VI52VaUt5eeHA+nJczN1ck7lz4IfEf0Ya1XGE6kmbettXh8iZIIydpJ+p8vT+3k9GU8So90DSjq
u7Qfj6fmakPmobwvwzYJgu/5OBt7upva4fIoK/tXjl+GsbgvqQbw9PjFmXu9gtkQRZQ3FNOq8+je
6II83VTQV8Jeo2l+N9ltu8tHiRvQaCVwG+Js58GjulO13z9jIhWjASBhzc9+f00V79wKwFuFRUrN
aqmQrlbALKgtlxYbmRLG3WBZ436u0FW8vAJLvB4dF0CSyH/4L0NQDVlC7FUIpRJeReHgZzLlKcbp
SETlD+mcxxFuK0iqWpqevek4UkOzirRbB3isdiWIjWUiJz8BMyK+w3JsrwvAcWPkRhUNHVq/uUlp
043CJiqrrapM/LGKpt+IIsH4JPZH74UYDZ47JcXOBy4emnNr3Na6k125ls8uC/hMVmXJ3dcnClpk
ppeXkp0VVfiU2bXOW2FSeu9tuczyW0AM420UIWdnln2wm2pDi64caicHKV+GmiU9YeCqPv2z4y9D
hdLRRm8JzcxonmpWY+PmU36QdCN+LgJRxOhsXNnmv8yfjj8G8Fh8cHhM4OPHNXI8qgt6SYvRXQwj
z/pkt49l1b/xIy0sqZQtlWbacAfLxUglme6zGYHe/AATauiCsMP/0YlpW6NBezlGT1fCojtFjQVd
ykWBZbUTksAYE0hLU+ggJ/KQK4w1u9ponmebFELL5vbJm7z6r8uDnh54hCQ4OXIJyrrg5I4XYmpK
JUFj62HZedn99DPvdvaIEDBX2zXi/Zn5cWWCFuPepCT5q5vwag8KZZfSn/M5dLK0fWuJTO7olpbv
86J1bimN+g8zSjtX6rqnEc61AXKUostyf6yrx4adRCXAtImmOauYmGV2h919d1tMNQrLovTTW/pz
Ol64gZwee/Nq+fr08mJc7LOowC6wvHWFIq4BC/V5Ooc6VKVtwkv5PvKw+FVtYV455k+PUtAOZCS0
N5cVXhfR6qxe8jHMBcfCiX6IMko/4tzx5XLAnM6Hsv9SINchTIODWu2cWknIVj6DKF227xsD+olW
Jdb3vG2v1RVOY5OheAXowEkBsa9Bs2pK2tHAMTs0ZFsc3G6xltKMlDO7g1OSpFPg7y5P7nQFlxtS
p2a+3BVg5I53g2JeFUyvKYx8Q7+12kZ7Y6rBuXLknR/l13MLcSKS6tUoetxKqy7Y6Fo+hmCbIDZl
It//wVzIj+kIUZJCh+J4lBmGKY6r3RQWBrmL6DL3XmbxeCXmznwjg9tD5wxZijInGhBSH6iu+SSK
9BkPVdUs5KmoeWfbCXBbOA5X1u5M+BkodyCdaQIVpyl0PKsR7WuRws8LhZ9qdxZeMcGmtYvSg+U0
Xrsez00OLIS3fCXSbX8V6x2mgYPbLeL+UY8HWQKHS49/6nr2TPRck8o8ExW8q3hJLCfVcjcdz8yA
bug2k9+HTdsEvJl6e9snjby9HBVn1m/ZS9h2AaelTrNaP7gQlCg1R4aZHf8totQm2bG+9BxJN38y
EI803qcUaNdBrsm2BUZkyRASfPmuUSXYOspdD9Esf/9EIhqAWCz3OKii1Vtf88WQ+pEuQ7wo62er
ciw0ubT6/ViP1pVH8C/0+nHesNS2/+9Yq2ffbCdm7Hs8u5vaix+Gti5wVPdmOHxpaURvrb4b3L3Q
DAPCdtDiN+DxIIegWXokfjC5EBP3AIl3m57+8rydlNn329IY8LkbS4jWeD+U9d+tM2AIP+Vi8kIx
ozoQXv42a5A+7wF7QQSyfcBVg+NeL1mbZMmgVUPowJPeJYnVvZFj33+eUPXYOQFUdC+KtAzpgFlD
OyaNbifPrv8gFJfFXLgCVM/W6AE58aCdzHYIK9vAdtwkz6W1LG8W8M6Voc5s5CXPI9MBY01qtYr6
CQAd2DrQN1jL5W9KPPQi5Ou1+qE1MdKpEywer5xTZ0ekpeDwZF3wP6tAcUo+wZD3Q2hTNjmklitv
wfzbxSZG/QGp9zp5vvxNzxwfNokK/R2SJPp16+NjBjRjm8juA+9ERyuYqg0aEdmVyDkzLfrwdJCA
mJAErGH4fWFHEyr3KHpktR5mqpB3TZ61t7Oetk9YRF4zcT0Xqfj7QmmgvOqxmqtIFZmZuWbVj2E8
qWETT43cz7FZ7ocsqz5MTaF9E5bKtBDYq3qbtkHwF65pzTVLsHP7frFAXTwOfcpOzrL6r3JXuE5u
Adh7DHW3N3YYc5YHjZo6EHpIow+jXSRPVukP98jMmujK4bzRw9neKm22KdrK+hlCp04FEk4k7GGx
T1SHUcQQV7AY2IobBEbkdvZNeeV6PnPcL/0ogBpkUqDr1oHP+0XPK02FSHumOqqG2ngbCGU8l6VS
338/Aol4tnQAzgGgy/EaBTh76LoQrFHSRrtksRBqRife/8EobGbaDICJ6TYej6K0wJ/NuhypJNfR
bdFl1V0dQLi+PMqZByL1AiDuJIH00L1gvXBlonRSEORn8IT5oQp8SrDUToKdmcMtPegCscStSWH3
ZcLEqNxy2uqPQ6cXh8Byf+oK3QmHjGQ/eXn87KDnMGwmqhy3o6EPHy//1tN3FT+VdJ8cBbopamPH
K4Kroz0WFetOkWM+THUqHgqsWNGNiaIbVZi4Pxi1/dflQc8GFsqa/j9eBgsy4fWGaCC0DFVQjSEc
8E8t+kRbXcfyKQ7ma5LE5w4289VIq+l1VDhRvGSkcihbDDKz4k0yF+pKJeT8fOAz0La2wACuzhnZ
u2C4vHYMK9/HPS6WMKBTaLmb0gyya/yJs1NC7ZrSB51iXKOPFy/LI9loikMtV7mxnyq93rSdXl+Z
0rlRlrqpB+9wAXKvstfGG7kwnG4MbaXkzpgSucnr8Rob5tzCvR5ltR9zQ+8aw6oJBN5x73FfGsJ+
rKaPdh2h3XA56M6UpQEJLiVaCuBwitZdDwxvJh3tGUUYQLCPbX/INogkqLshFv4n1QbG3Wj57ecR
O6kXpDS0h6iX6b0tJt+9dkIsEbFKBUHkoN/PHqALufZlHwB5BXisqHDCoY+Tfkx3Qk8+jYbX4mxS
/hysNCxlGt+lfTdv3DGNkURIr6QZZ78xxSKYKyTa3toqO5NRoo8znPgWQuutMxj9poIBfeUWOWE8
kawsfS3U9bn5qYqvAtarAft5FUuOgBVeJCLO3+bkro/ctZ0fmtB279Iu9nYZukx/aYvOUgRF+jPm
Xc23aaAkdCUQzgXd69+z2q12nXsKJQAV+hH8KtmyAPQzEMIw3T/ZqygH49BN6gjIYbWL8py0hFYI
F8FkIQET2VMo6jzeXY7sZZesgwmo11KT5LVJs/T4RGilQmBFJSrMyNnlBtfkHLr10nt6a+u5KEP8
NuoHHVartbGirPpdeuXygenzmFSBSSBPiI/0bGNvjh0VVkkg7poha7coNrXvLs/yTB+CnQLMilxq
kVdcd3LMJsklnnBj2FpT8q0wnTjFb01qH6YhcO6NauxwFsqG7hFZweQ7kmNjskEHSDaHuTe0T8rs
bDoRkUZjN0U8pLiym87dpIuhLx1/j6L42mWhyRt9zAds9JSpW7fI5WDepHrvefZ9cetWTrXBv8/5
cHlRlvtr/emXvNIGLcFrYd1JjGOJYangTJuqIt2lSfcstSpDwsD5YvTalVzh3HnhsfK0Iciq4Qke
x5lZSXfEiVVRY5bmnYVnKfZUjvyDmwc8H3YLhDMot2X7vsqWByN3PJGyjghm7ZABFM9zP7TvL6/b
uS2DvMLSO6PdjivG8SCpPRWk2PQHCs/qPkZ9YDwKNO3uSq3tv0aaHeyyyEKQUFfGlemd+2ILWQVF
hF+ipMsiv5oeDbohq8AIhfguxtQhcRPEJRnFP+Giy7ARushfLs/17GejiQfnFPCe4azOu6ZC/YRf
NIZKBUHooMUVakOa7S+Pcu5UZUYg6ZAEg9+9OuXTpDV9lRpjGEXCeLS6MbijFdMf9B5pgstDnft4
8L+wMgGcsQBMj5ewaG1Xc4x8CiGbqcccT4qXyOvL27GNtZ3gsx9iLVWfSxOX+Msjn1tKSq54jgDV
gyCx2gG17nV0SDXyFWtMP6ZVbW2FKO0rvZyzo9BA5pv9YluuzvO5yNx0KCwOug4avgiUQILArII/
ObeBxS8dvAVzGKxCseYSLt2ad+kMFWEXqGC6cSfU7S+v2blzkaYliSQIHhZttWZNTES29oiBsx2p
NzKNimSn0NTftBi1umE7CWQNdVzMLg979vG/8PAZGrQXNezjKKkxh+11g9xSSVtXG6dsvOeon7oX
Dkf3NhrG4dABAUVtPRueVJCUz8XcXBO0WAZZn8/IyoIo5Im12C4c/wh7NrrKGNkVhYrMfWHgT4lp
Zv0t66L0ZppL+4duztYX3gkdcmhdj1Vx1jvPcZHNV7Kec0H1+pesTrwMkbU6T2YSereW90aZmPss
aK/Rr86MAmacu4GaAaX9NW0AxSs7Tp2K9Bqf0WQzxNZcbMaiNq583TPjkLOSPVPPJytYN35rYZi1
6HojhC0pHsYMBVi0rK5pHZwJXZq8kJMWeButsdVVhKZg0zpWYoS2r7Ucmu70HW2p8qYFn0MTMHaw
VwXvcHM5coPTmCFc0SPyUJTASmX9pUykc/FGNELVJOZbmXsJ/stIzedmicUjUjN3czY2SAkm03bO
6/r37HUWvAfyjfQRIBQA10KJ5Dhm2wRVPlTojRD1bP1Z8BDaeWU7vfeU9vPyTM/cGbw7qC0tjTq6
nKvdgS/WHBf+DCSo86d7RDGb3Zw32nvdumpVeCZgQMrAsl2auXjTrIZKFQJ6Ueob4QS8bDN6rtqa
VRKFlyd05mbyebkBsEC8YvGMOl46v3WitoVXF8aNB5IpcLvkU5z5sg4jJEsXDbc+eUxMp7P3cVnm
5ZWL8VyKfDT+Elqvkgs37xK3D1IzjNqm/akLKPqDbfa7OcVAcVthk3mD4qfALNnroAz4o3GDpp/9
0Uy1e3RXdlXqN9vYjrvvl9fl7Opj2LLgGpejcPW7VDnMWUWRNkwqzK2mcSpCb3Kv+TT8A4M5Pm7J
u0Gi8A6hZc5T6Hj+OpTzQOtiCRRjRlvTm+bm82yZG9uYv1gThiyF3+Y3zuDTHyvHJvmAxmqVh52R
BKCAZVQ+xhoNlW1fRRY+d7PROx9k2moxwrN++WaUc4wzOaxZdzM0OBvcNSJIEHj1R989xJaZ1fu0
bb04dHFxqPdV3gRfo7FO2w0eiBVydNrk3OdRMk638ywnHvV9Z8YPIkkwS+E3TCNaQxMSuKLVpvxG
RCCqWKkYWkvajgBI9IzndGiYcQfGBbthhJSxeNkZqkiRCsEt299BbowfJqee/4e9M2tu22rz/FdJ
9c3cNFzYl6qeqRqAIClKXLTbvkFJtox9Owf71Hz3+cFx0rbzvkln7rpnKiknskSJIg8OnvNfH8d6
yUDVKrIZ6EhpiY518fvGISG/UXfIx7npghSLRQWJQcID36WmUVYfHfAytc/HmFrvqNQ3LWHFHwTe
Rn1fkRVZbaUGrBYkTWY5oRgQ2/hSl41L9fKcU8dp1qsLJRkNezeMmbNbXYvFwRW9nPc5gssW5SF0
1bU0ZBET7DrGcTCYjX0fTdhbNubUjRj2XC8dCezJyLSqZWrlj0acTtZj7srlVrfGWYCNT6RKcu5S
2m3SE1jrMxY6k5+SqvxMz7ODGcgY2mPdKs17y5IkAOuOODQzsn+SitOmDoqRoO4K6CJH3z63ykEZ
mJd8T/YL4ej01fpZPHszaaQR1RgWDd7DdaETO+6ng5Q4mFOz22huDlwddxDKu6K3c+Ido8i5yWxH
eL4ZLfq0I6hTfdbjMpv9zsqNUxrPCUnpCXv9FcBPZgROp0s9sKekaG9aLEX6tkTWX5JG07fXnhGh
r8PBuuCj7x1Mzdra5LIfXLI4zrpTKU9EnQ3vxUwcdOCMsAbEIlT268yKfbHdajwL+giu3XIpoZ/V
Ufc56aj2Nh+y8UE1CdEg4kCMB6d2cXigsaHWQovrrvO4WsspZYnH7kntpKfsR6Ljpw+961IenM1U
DfvkPpAYTKBpmW2KQTW+TBUBvqTNG9luUITypSZz3vSx1mTjlthYVqxaFfMdm2XhhUu1lM9WWRUK
2dKAJQGAYPIxyxr3ijSB8o2Qx/QyatOQnaPYMZ/zFKMukhviZeijTxJ1g40+EqyYEqVu6XUGJcix
LOQVkb+SYHZrTp+rgSQblBIjzcOTTm71htiItggWLxWfLSIcaz8vqoooN6cZPnY44pt927llTsd3
bD0TDj0OOwKtIj2ARjLOeTJ5FkQn/t8EPY0SdoW30BNmzlyUBDOXfWjmXkNFuHCIGNeVxTvncaG4
vhLxRFKsSbFf8KatWeCz9llw1MEKawyvsVAVJdBHK01JX87N5xQ1f+y7TrMQxUhnbL6Z0KCIEK2U
5l55St6pm9RzGegqT7GNQMolvehcyyR+YB3ugyHCahBgF68UX8uK6sozUyL/0oae0lCIvgGztkkv
94up9QZfj7NC3vaKDoE8JSkN262aVw3ld9aQHW1dGa0gXYSH+1pJyL1TvK+BqNJIxIajS/VeH1WJ
kXgo62w3e4KrU1cTOpp0OUTUXY12L/xWT/uCNEA2BdjvqEPYRVPV7TS51r2SjK2+pbNSlJDcNiXb
mL1TMlF7SVt9hAZ3ZsMBofBR6Su3mlXn426yBWZ4qDB7OZSDrLRsU7ajh+a3twjypvtgUiJNviKT
o5vsVlXGxSZhjsAKpXisp9yltws7sg619q9Vi8/ORSW1GWRancC+vHuLrejB0oUCnNZ6MrRTuzhk
bZH5sTambCxKG4jW0R/nRMv4tCfFoxNVDSuqWEvx/vyG+gdBqIvWA2YJtwAAPQKan86IMeLGoZo8
c0OkwT0vV4m4KZrJhlOLDaFgDKaVaDdGlH/mrkSifaaQQ4Yg1/dIrQ6aXv56Mv5bTt7/WN3IuXmr
7jvx9tYdX5r/BK0jQLTfvTd/aB05vXXJmyheqs/ye4vu10f9atF13nGUXwN+wLNQoCPV/s2ia7yj
3Qc4gZMhBPUaLvK7Rdcy3q2A7vrO4gbkGKv/btG11HdrC8kq1OMCp7HH/DsW3a+tnN/NTF/rp4GG
PFI6qYamEerHmYmMMUkjAncq2bRgqdLSuXl3KoV3Y9SSiZp3NlYBU3ahxNG2ywiaLtHIiMm3Rh0v
hzr1YZKN+sG1I+8DR5PquSU3dgysTnGL7UKLmk32hxc9mEYvrtgTh6CanXn73at++fUJ/0lm7fpr
WLwYX5PwOLv8TIup5uy2sDeu72aLsW2MoSORMzYJGYi7aCOLsr2rJzPZwwHnV+qiqn8xe3+lMX56
HeHJVmsFcRZA1OsM/N3sPZstxX4jGdUyKrIbkan5sRtTKIWupRQl4j6e+DIeokOTu8re6cGvEFPd
FzazXNXM4bAIJzC8Zc+zlGeOz+1Z9ya5G1F07RqXeHMgMc0Ma0l7SlI1yiPohxKk8NAfsl4u5tEU
WmYHkMbLFrl+dPj1pV4rCP/8pf6Z315f65XcXrMOQRT1n1N+qthRyWwkZKVP8+Yul5l3kpNqye2y
EBe6TeplOo2uRz5HPtGdFvTImNYY48gICtdLnj2a21+wLtjCVyfDk2uXAFyzH1u9pWzGjJvIX6Af
v4r0f3x7YFqIKwTqYuPESvbj2zMa5kBUe0U6R98WJ02b3rq8oYCRXzD09Hy4LusxOpA4eq9P5rJ3
ylElAKSzXudyKM+DQY/Fpq7qcoPQut2RQ100pzT3+muTnPnHJUndT7FsZs5Qi0jnYBZl+2gu3HGL
zBsPMy0GW8Ou1Is7k02NzXHH29hulbKzNxVpJ1T/5u1rPnXiqHmGeMYNPX+pIQnvWq0sDg4Vitso
avQTEedKQGQ8h/KB0VgTubzGAOqc3blyQ2i26t6xBu9zHS2PglD6pxoJ3XOdVNWT4hT2pteM3Lfj
or1OY+YwyOT5IhOmMeLq6oohs5wOJSnxp2Zu5LFequosoF4CEQ3GsyH06IZM6imggOXOGRZ5irp0
zDe1UzbbXBTjvWEoWU6ZRnSFfqOs/IVv5jvDPB4x4t+A5nRXMQPKacrkeSi87bRWpXhm7NMf+UFv
gDyIm0HImE3KxP1c4fRqFp56q6XzWKFzG+zdhDBkUxIvfIyTGJ/jkKKO8WqubbtuZr8VNbEqefPs
zoq3Heyhu7TO2o9O2DosjbYVU1mHf3FJrLvk98tr1WkBcUInAJ5wefwEfzc2h5MaQVwg3WEUMLaU
F1i1HNqd3jTiS085xX6GhkKLn87nUc3Fcbad507RlXIj8kHM/tQqtrbRzCHb2EZcFb5Xp/thvfp1
p8R8gqXtL7iInylxDslIbtDBEPMB6sOJ+ceLAtERAv96SIKyUVBkNYbre+MysanP3n5iBcHEDG+c
NcZdEWtGSAa/3HhFGn3485dv/Tk/vXpr+CRKLSToq7Lhx+cxGajAF0dPAlDZ9sFLeX+zFUBJ+lnb
6qK1H5Bvd3/1nv3xpyIwhf9Gto1OF4b6x5/KEB3rSs9Zs0R5NYTJMLbvTUfEn/rcMHqffNVq3FnZ
Uj3mee3tItUq8wYvUx99GNaA+i7xzA9tL+UNuiLbb2DNru0WYYZaJn8F35JH+vNrhHJsvb0RPUZr
o/qzWFqMIBCpImyau4YqsHpKPpT+NZkbgzOw7kQ7L3HJKG5ng9oZq951g309oDitAZbdhFNBqpGN
rb80VFdcrLQQp5wJP7SFnu6IWQBuNCPxWoF7pEqdHoahEwGNJM/G3KoBIkuyiCsZ3QOTlldUI6k7
pzAfgUZGYm7daN6ZaqVtorhx7/GkeZt6jEnm10bkTUnn9CdX5YMA163ua1IxCTMubjjud0Q74bWc
ZpfKo3bon6VuDGGECfUCycTBpI9IvIkjSnEWdUk+pp4zH2qcEruszkQovTja5lSLLUHs1pTyjq19
LxHF7JU2iXZ5iSfKSjkseWrFnblN6JJKRisJloJvvmSa/X6qFTDqts5oE57z8aZSaJ8JHFsexKiL
i2W18rYjU/MzyLa2ZTvLT2qjY/6KzIGjRtJP9Gk0urOJa4ghZ2qNY2LpJOxl467Rjea9HbV1EEex
dbJkn16UzNAPcVRFYcbwdzVlRRRONefAqaZSCzY3OUhbLAdBxDTti158LpuB7jZbjanmiMZ67WFx
rHpvw6K+ytbWwi4mOcNX+tgIrcwY6i0OgXRXNcboC/DCYKYiaT+BsYYuqWjRpqpE88Lxvtl0RheQ
AZ9dlbSOnmhtsTdUxEw35F5fcSLqtuRcvdfVyLg22uTJjjPFp4BF9/GPHt2ZSbEt9cVXx0qeCpLQ
b8xFdrvcWrzXkrvNrrJbt/aHAlxpM8UUKRlDz/ts1WTeuuJxmYvoKGFDz+6weBR9VMXRwS6FAKSx
dtJRLxQKfUwAT+5msZACBm2C4nYYdEqjCjuUUSZY8rQaa0uzkVn0Ps6N+nYcbfdc2DOlIcxCj1E7
a0+M0TgM4sy4VmPsWMbi7hA1dUHi5vMDITVKEBdNc9fNU349YeQMmsx+rpSR3gzFHC8CnuwyeEp6
UCrX3C8l42xRu7uoGEZOU53rbAa3j3lufamRu0zq/UKj3SZLK7gQOXUfeQ/H+8KCXW6K9EDHj34Z
htS6sUpZQzvrzvs2t0zSje16a9tltCljJdsYffE2K7OyK2uM/YE3GYPjZ9XaI8MhdFsmU4S7PyKN
vU3eanNtIqX8hGaR3Jp4MtpDVM0pdahLe+xVptOt0GvltuOCucUPnL9WdXxELTmFwhT1J2YxNUV7
vq4gIowPhlnqdxR3CNSlon+qWv0+a2LzUOpSxbltlFqgWyzkhfxKy6dGtOOMbs37gjfgRLib+YJ9
zn1W7K7ccwbWH91iac7Ee9TvGVWTcCFf+QZYDqaIxDEn29nZVPjdWIxVWJFGPG6tFvgFOaymCz/3
kui90tmgVlmWvglHGOWmS8rqmErQprQ2x6si1nXK2ub2VZnaT05buYELMR0oDt0uhNfaOy2P52sn
jrvrFMz0LHVhXTvWpAKwLM9Gan+pueK3mS13q/dtG2NqDLQsu+hFXwalN3mbqNDsXU9y7MuQ2vva
K5AvNpPYM83kzhNZ/S1BPB5lPsxH6fjk6H1rEApoFTCghdZuUxCb89jW8ac5r7GxmV7iN3LMa38B
J9/1cTv4wpJR6DVdtPeymRYURoFTkuC75oUaldPYDtV9ksEp+HYj0x3ADQF3pkotzEKFiWFnpY+c
C4+3O0+AgLF73TZ1dVTAUZvAJdgtJPKm+JzCCQZSgL+5VQz2LGzzFYapv096hY1/NsOIRq8XD9j4
SHOT2HNBazDujReOjsc7M1B3QyWM21T2YQD1oyfA6VGPUlqr+qk5iWjnjLR5+GhQ6w9zO/d0rdij
OIA1q1lA04LCFbBe+03T0BJTpNNejdTynBYEGoeNpUUefTWGPofpVOnTI0m2nO6oj+o2k4URM8BR
rn0e+6XWzgMJ1mt2Dj8pGzP7GBtGbPpgbNrDjDDzUJINChzUa3TZcBsZ9Vu6FOz6M71GRYDGHw0u
uH8Z1GQNIhe3VQwnFZKtnmstlLJzqTUn7cLPsiHdNVU/XQDrpRu0dp3uqH7STo7buJtFqAbdZGy+
PfHEtAbC/14qp9bZiCORWGHTxKLZSjGZxnYc0hb9GV1J2jWteQXrtcNBwYCY7saUnsKpdN0b7uPe
Ez+8aO9UIMDsFSwvNi6m3ep9YDKM5EzBWlPAPkRUFMWa2/R+nZTd56GB+7ZLqZ0ajJP7r081x0tA
M2cHA62P2kOjlmJvVQUSmJ5lrIlYOyHAGn1P42bM4U24m7njVgW05t5oZSVtH4R/uqTT6IWlmc93
woNW8129rh/rZYG/0MG3F9+oh+nSWbxaSkdX5N2kIA1Jllqh2TPWzBciLVka2kTvqW8qVC9tQTdZ
BmM+pjsZrd8InFjs5SS8GwD8eLMYRvGhiTyex4Av0ndU0XzwetEBvtVuc0drstMGWhF3buAhRNtX
dWJe9VQbgYuCM5eBbDKn2+jKygDKpqEGDjMAeKvLm1QITkQ9pb1xOCej2AupW+eaObEKoO7LhBun
V18XiKC0jWMp3pMX17x0Uw5b3whdfjZrx3ualzmBnl2Q8DJRTNZLEWnqM9S/pL1Sm6Zm29TmcMmA
RL4sEClH06vdraVDKtSNxwJNpo2rl4dG0EQX9InlXSpvUcIKzHgzOuZYh7ndFVsvVRKCHOZ5C6R5
q4rFfCnINTlaM12d0FihXGR167VTcoiVZTwlfTJoGzksWkDCSfRgECU+EYpufaqTDpXlyGnqQMTY
vPdEkZ8dI2tu+0I3j4undlRdVjyuM8RhLLQ0REq0ntQkiiKTSWLrOpHzqknK5X0DH/aeFq/mWutm
feNEafFZOkwdrb7LE9XLbozZZVJp+nJPqFr1pZrr6VhGnfrQJAn8RbLQsePbndDSbdU2/YelK9ZR
hVQ1fyRO59xEeWr5adnCACxGNUPIG3tQFXPFYRsp6IJair3dJdHMHdRIr/WW27TTEZ1FK5lXsWlq
gldbo2nLb2wt2qtT5VznUpneTArnNmaha1fCUKeDlg3aHdSIbgeSk/++Npf4aOZc2VRlzE+Rbj4z
Y947SXwrEj2lD74R13JWNZig7g4N8OBbBj1cfSJe49qog86BB0xY8edmYpCarVK5VcaZKd1NBZIQ
5RbzgBd4CWdJxbbmkCTUnp/Fjb7Trekcd0N/XddZfZblMu1BEdyPRlLpl7Jbo9nH3DhnsVuFJjXA
oQaJEECVxUdJC9fJJqWBbNM2exwU47mpVXNvSLc+GVX/ogxR/SSsJqWtkxoLP83SdFPMXbr3IvkU
48380E+KF0gzFp9FaqabZXEl66ATMMn26DIYuuZOV5rt4qYm98yuu+2SSpU+VyYQoWY4u7rXTd59
43NaWY90bx7J5Kv9uhDhv6Z1XI8E9Fu+JUk7Hew4rEezCJlEHyvGznRWz2o+rJ2tnNgMTbxKu7tz
e+uTnmvQO+zprdrciai/p4b7AUbVj/P0RU/U/wuk+//FzEprrav+55mVp/qX8qX6b/KXFQr/Hgn/
+rhfkXDDegcwBwSO2EwnfXLNf/01rJL6bdBvxLOQdl/PuHzmt/pt7R1aSUAVXcNbQWQPoopvYZWG
9g5fEpMooxh9TAQU/h0k3PmKEX8HQ5CCTUaRjRjFXn2NmCt+BASY5WG9LPSKxMVdZelNK4wTp5bX
uuGQk+jFFlf8BTveYx+5h8YAllv6Y0OrqJlfY2OwfWDlD06jOVy5cIHG9BaDRc9lfGMG1Bos+EOi
rZa+yE7/CBk1BzR9MUNxIA+yoWOc1IMWLp1jkE/MwE1lWbBL8M662b7oXFv6Prv3srPMdwI6zvTn
Zhu5oU0PHlgvasGd5R5a93Lu7M53nKOOvjThkO33u9YMKdzkvhZ1ga75I6xdt6X105dOOGchnKBK
+0kTquam6S9efpsikq7vouwaGQPHVyvaIF9xc8cH0MpPwtt65lVxX9xnGyhfeNkv7aOh3rVHS/VL
aqpV38gtv1huim2xtZ6VaMNprPzozrvmXhCdkPsPihaQlNmCmKVviXZX3YPdPwDN1sqTnndQn4uP
LiD2FTbNhXbt5thmO1W4u4XKcmWiHT0NmnSkjm7ZXBXTDSaGvd3f0thIH3TbO9fwhkVVUG9e+9qO
8LBOJ5Ej6N/Pn5SPysf5k/r1v+rX/65/Ji/dl1//TF70T90X/dNv/wxfshdrZ+3MT8MX85O1IzJ9
XDvv7BnX1jaat96uzW90BwTB4whv6T53Hd84FE35sThlcquOHhH1H1puV5hyoVjfFy8mzZZ94ecP
uC7vJvUq78JE3/laUF8lSziVm5HGJwEJcyYPS7O2Y7IBJLDrs2iDaTlD9Br6Ld/L0Xb8uaYA12dX
7B2Dc8Ts235JFopfWdtECZFsf5gCd0BzSSUmqrFDy6NX9dj9FFBd3nu+93EIzLMvQr7OfanNsKLS
+uOOyTBrPunu2Wpy7lqhoe5iahwdhApbArnnC79nEgUt0ppuYz7Uo28+zJfkNVK3nryU6bVTHSZ9
X11HxBTuk94MXLlG7d3FCnD5ubRv9Kui38Y7Hl4nT9N0NxkfrepwsdVtprxnqcZmu8H1gBqBqW0c
AjXjGYKhE8FCGA7OfUfZ9MNVniOBhwy5FpbwjemS9Htj2KkLYdmbltmJXxh4yIGMOcIAB4qb+0ET
76zoaETH5oZ5f9qah7q7cW8/Wotg9t2YSeCdRXdIEqKPub6DWX+QykUOq5lP8YnvytRLRpXpl+Qh
PR03242LyuXLFgSw5oj2clSAnnyPcyu1xcGybNPklpLBwQzkCd+03Mgl9IwbMfjFg3IekpDvyDnH
ikM5h5Oe+FA4hX6Tl1+i9Bl6389nhFs3Y2B2L3DZDAZlAKa7061mnZ59i/iddURq0yoQqYo3Qtl7
yXXRZYGWvtKZS6P1QWQ3eXdTxb3f5DeegJ1W1PW5eV3YXNSXOPZTDmtPXuq3d2X7JYdkp6aoLKbQ
oeP7brGBTBrc8gy8LhvMWTcPmVT31WfqEMBviR2A3UuR73RegJCKj93P521c8NR4RzN/utI2hYHM
PdCcj3lEXY7z5o3Kc5dtC2tfNBTRXq8O8mKtG31ItGfTtfhNd5W6zaunSn1Si7DBKntyX/Qs9WUi
yfSitYip9NoAP1PdsLdHv9r2xUWdHzI9MJvtEN/0R+d5ZD/U/Pq2vPWo7FZ9IFzl6/9U5/4oj1//
mr/79TMq26vps1ct64bW19/+tWQg3+ojnn05XrExLtfL8zw27FM5GAKVTRu4i8l3L615sqJAm19Z
9pi5lOkVDtIHJ7PmgpX0rKghaa9pzzXVYvgF1FMIwivUV61aNrFy5wggqfgqpkzF5Fk41ZVE9YKV
i1R8mgDnA3ripLkS1mMZRmM4upt8Bhpa+pTN2n4vVfbVhEH3jleVyb2CfcRiSdm7X726fsRP3nil
v3h6QJkygIO3q6Vf9P7kR17zHgRnW2wq9EFO41Op7L3YN9lrPwZtLgOzPSb1yY6fam6PEcxNtXez
jeMg09gu8EY4/wNInUl/X5HrSmVtEA9KEE1TmFJLX6rrSXEJ51y/dI7Lx9jw2heheWF1sLho0+7Z
tKaQ0u3Q66yt7ixhVkfbYmy+xFYBMMcWa5ZU39aUOY2bXH+MtPyVG/uHdbj34Y18E68cUMdGrAJW
UgminuptE+RxocnXwDcwBLFn+G6vBb2pXcnKDhXOK4WtEmrgbgyF1LpahOP4ZYxvXPmcK+MOxD73
UzVBNn1RDMK1Eo3zBl3IG3NOb1OrMkPF9cIpBc0QmPuAuYdr3TuX070GtkIUYZjrJsKnlrQypwIu
o0h+HJatku96ZfpoacMpz7SbySrOTjE9lYX9Wa/Mm9g8J9XL19Hsb6k1/rPpMFYLPQPZP59AdzWj
5y/3/etn2n9E+qn7fgr99ujf51DEFsTpE3Kso7n4NoNa7+w10WuVatAphAvg32dQlBprLaKL9YME
PFi+f59BCUwnU+arroPv9T/+7YcUSPnTx98rGBB9/EjxMH+ym4GxIqGHlYNI/HH+TBFgkJXsqUEb
0dXelrYZFB5uOrLcrga0FJlOzJWjPZNUfRHmGw6HPpxr57hyfGHdyWurtPcl/j6iqs+KYh/qwTyR
bHHtjvkT0XUnNVkeqZeYuA06h6Ifd4OQey0fuIT111mND8JU72oTPFbJvSrAr/a5TBgliOnhyPXF
dqFAfFnCBhZFs4MyeXXy3H4DkZeZry+69jhR57ADQUU1pdTWYXCdLhgzDZ4jAWpRC7t/6nIiFgy9
mD6qc6RvJoPOXUVT3NsEwWIuX+Kc1g886EwWjf2pUdNpk2QWym0hy0PsjcMWJITIBI2qazOTsCEN
EgW/6GL3yjaygvBQYd+habmPVav+hLZv1TLiFVB01Tx1WW9ta6qWiE1EpE2cXxsNfl651p6a+Oe2
ZBuce88NMpNbWekWRC1YQqdFprkgKb0ysgkWJmvzndOLe3gf6q+ReX+yoHFEzddIZzysvNOtVzZX
XUs0e8m2moohiOp85w1lWNTz1TjUuF6Sw2yleye/Bv69drPqyjVEIMon2XVXtWv4kVptFVH7rrWc
0rT1m5lhK4uSpzke+IL6lJjcbjyBwITU7FcrdraV3l946z9MiBtGaho19z0S5+3iteCx1dVS7CSz
kOLcO6UHH+iRNFv5Hr+T2ckg8+wbLVEAP6f+QlNv9QEahFcY1qGTvga790kai7XJLEZUzWzklaZX
+ZPR6YSXVtEJc+sV5dFiO1XqR+BN7TGam3sZzypscpadyU+B6j1YUfZmDtcyybZcbFsnA8dW9AWp
TGzdD1nusIA/IWwoLsw21h7W7JARpJVHPMWyHZCI9GMeGMO8zTWsroZWfWYdKMHiTCuB3uQIDqPm
uiyKcxE55ZEA0i6QrXUzEdmCjGY2g1Q1l4C+Z8d3u/hsLksFXJBUDPDj+yjhzPVff8Ml5gn4bU0/
/ud77kNfvf5yJf8of/v9sd9qKqx3a6EnBQ26thof10P8t5oKMIG12IitDw0c1lK21m8nf2oqEBmp
JMjiJMKIsro0v53810/RAAdBigiSJDD26p922j/beVdbxnfnfmRMOBbhCdjbibbCwfzjvqvpMBCt
hdDVUemh7xGNjXXyPjPy1xLcbkfp+7RFlv3dC/UPBGsaN5o//FTMiCZeG9AQ9ec8Av4iteeMrlat
oWMJChFcEEwhm9PyMJjpaRY1A6Nt7LKyuOA1cgI6oNPrXCSPGbvshvvIEqhV9q0p7m8NB/9FpZy/
rso/xbH+52v/y7GXDFTcP9Nuvvr83//l25XA435fzcT5MCQAR6I6JKLxu9WMOm6V06y9Q2g00Zz8
tpqtd2vXFRZxLMcMF+vg8dtq5lNr88UaCmNxzeGP+Rur+Wd5HssZwSgo2mpCx4vn8Oy+VyIqkGHj
Gqu4aTsA/ZnBes6iTRIZ5Ehyjw6tJMtDRBD3HoX2CtjtflA5XRtWvqV9MN9aizbvp9i+qhauB2m5
3xo2//8K+xdnneEY3pgHdZt1gUv4u13hD+Lh/3UX3od3T+Hmf//y/Ca7N8H8Oov0h8X3D7/l73Os
x25lsD2uOdCohH9bhyCtrD9t3VY5+NhQVL+vQ8N4xzBMfywiojU/bU3f+Q1P1d+hhlots2vc2dcx
92+sQzbOH3e4f/RafL8QRdcboiiFFsTISOC0rX1MOXWIb3rZp12KBWEckh2pL0erUG4zc3jioEZ1
NScyy8wOqpHkCICqHRmvp37IfQebTu/JUw679NF1oUQGxSRobrbpq9NjmP/JRqMoEQMURDvNGtOq
K2YT4sBLwyxdvhS0tmFNqbbz4o43SoGcpJrmQC3Ku7HhqFvmSXTbdzMmmqGGJNWKJvA6Dn6IDzcr
5xVxUk45Sw+1aO+EznCcTNrgp3067eaRPLjCwapJxPq2njBHVQALpWtukWw951nSXMwU3M0iCdvH
lfUA0/ySiPRUlfadmqxckUokYItciy8+1YZzWur0CUffbaZoNxgBjkmq74Q1L2GZy/4GJ5sIBqhm
WgKaJbD0jKnW8dBi9ToKCvVoNOUXNcoiKsIzLTAn/absl5t5UckfMFuAHVQr/qiqbzIpXmRkn+Jk
kmDOisLnlZzeaWFt8WMxGkr3qmgssoDwo91UDSd0bQC+kfm10cRIdirvPo+Kq9pzz70eL7uyq6c3
IdsvdJ/KILFiRvR8vuq0YiNz8hwr96WJpqsox9Khb2o9yFpUCxx/wjFyzlVafOkR/SCt6jtm1JK+
AEc0Z3upt3FfgM5kWeFsjEQFDZFxJ6/0WcWnJRTzVAkQ00HNxI5aPcfvpQkCoE77WmrO/ai9OuRA
wavKFFlucp/EOtIityob3yKcAcsLumacc8/UNz+WiYN3i3RNIjWisK2m+jInZn3TiXG8LBbK9kEZ
lcNSyQ9SJt6uJGXWdYpPQ2W0W1r/0AjqUWhag3Nghqfdvl19b9pMUaFa7ZRhepRdQw143rlmgPoV
0ATiPlP9Ri/2nlOe80w+RNoScqsCbuz9THwhF2hLLFCQGWRD4nT1ZQ9LXyXh0KQ+glhkTlTCzx+R
Pfl53wJGwl3O1W1XaTvhAeeUNB7GelCpHwYOO142hZZA0h+RWG3wZgBQtJnFxeFdJrfYOeKiJtNu
7A6Zl269U967fmE3vm08mal1rIguilzEdIqinR2GPPQ7cajivasGTNmPf3+O/qezyXr/+YTCV6Rx
0jH/fbsfrbvuDx+EX2/st/2bmO/eZF90v21y61f+Rz/5bTx4mP8PdWfSHDeyZem/UtZ7pMEBOBxY
dC2AiCCDMyVxkDZuEiVinmf8+v6gzOoSKT3SXltvavFykS8lRCAA9+v3nvOd+sf//l9P1QDckr8t
QiP9a+WwbfL/unoO0OonX/+Dgdl/nP5o1x9RRezCi8V/+/N/r/XCpzuxWT6oLLZqdcsw+ruCFqz1
1pZwwHbvuIBt+TP/1ByO/MtS+BFMQCdgdn9uEP+s9Y71F7AyYgQFzg8wf1Tk/3Ub/ile36qgUf2/
WuvxPDOJI/yAsnNLm95q7F/sD/PAklCMToocpe3WIJkdbQS6yL1LYa45XVVU7p97ggAy9H8Rta6H
odTlOBfNFL8sMekhxXew7pxumL6C6RJ3HStiutNgEiTe5bZN9/M6qQjpEk7C/ez1cxlIK2+8Y+3m
E8kW4wzlBAzQuAazq7v2SjLX1zufefyzKfIp54+6et4PI0FqkOKN/N6QRAgHVGvRGpYyVeiFCLs5
U1Zvyn1CgXdPKy95aOHuM2EafIHrFIvaNMUuX09SjAe4HYhDIjR82mupILxXkSVORTJa6a4pffPM
W3DcXvY+hJkTpHPtuTdOthHQ0QFwQxfhPEHh/tEsfHGZLDrf0Wnkr92QkFfToNOrZLHzBgvXiP5z
tceiCFwkSSd9Zlp7Pn32qKOoPc+LyiDpzl067IXZRLCquRIsDdIL5yfN5ZT9Cm7ccxeXhT7PHe77
rskM36QPnPjJziYq09s3Y+fbpwRLmfoia7NkpPthYg1uzNwPMWzEUaBqP/kygS9g9NEr/5pdGkFt
00/SR/mYR5fINN0vRlt4KKAUYfRVZqoniJdEmCHubM576c85FvVEncLN8/zA9goUM2Ou4ztl2Axw
JlXOKCoJfQPLU/RX2IuZT5IhOOehijVPWez10xikEAwu3KzWXyyEwkuAYMq6t1qDaVpa1zIQC+qh
gqCSlk7OykayEljgBqJwkrsxT/OGtqxX36WqiL6VsTvlwaAr5dF6K9aHwmtFRPO/LvBaLGASuTSc
Qnaxko4ZBBx5s44JHf+q5pi3K91cEfOBVESfu+5gMcOtqlbtPe2K83RZcCfWbYJupU5TxhCJG/cf
x9XhozVqYGK4+Okxb5cqPdY4TL/laTFdKReNJtbh/mpGqJbTiIvExYpVxsLV6OqPvd9Gm92065h1
6rQcsSDmib0T+GYfYY8vJXmEOMlDzy1PIl2tN4viR9zZ2aS+dBGJe+GKy3gNnbJYBCrPLv5okNIG
Fi1ZvKeE6OYHj5O0HSzGaHzlIy23Jd2U8RSRkcfhwR2lEWK9zs7R5NSwaafRm0Pb0GaKYqiNfGS/
rrhHxslIOhu7/pM1xcWIL3ttvVAabEBnaGsGWp7084pdnqm0ufKneWbchs/iu0khl+E2MdabjJbk
QzLn1pOvi/ZHOdmN2Kd1wW1bstsOJuljIcX0mJtW9sHG2L2cwNQsmdTMcT2dVGOGUd3CyP1Bj7Qk
cPqKji69nOnDz2JxCyaaXuuHaWn2jGi9fLr1E3PT6PTMzlXvBkQr1A9G169PcaeYhQ+AazM+p1kz
F7fX6JM/S8SfPci/s76rc2vnNSBepjpzPot+XO1dl7T5yt89KRkSqxjtk6aqGMzHAD/2VZT5t12H
2HGn68mu8dzQ4g3GWdnNCTCOMsgTR38wWcL4VbQVBfOoCUIwmkwzOlqACezbuW+WC95WyXut6vnH
iob5dp30klNcop7dUf26F/D4mPtOVmM0zIyy6YldAmerrBqqERQd9bnhr1WLeFaoBD5pCrTHQCL3
0FVWiTJQJkxt+oU6KagBxVcXaRUvctMnzzI05s1tmnJ4LK6KqC2fOEGn3EZIkrca0A7ViazkB0s1
1J1zZmMvWFf8uug82AvWfrUaRtIrfcak89vsTHm4rUNV69QAmMXBNijNFemXV6fVEiJGlazokWuc
dmpuJwY/7VJSCEXWPSedXJ3ENPud05JUoo8GmjefvNw6xysApviKB4s+qEsHtb5tEg3zWOGUaGkY
R+J5KUcrR6JQyPTjWq95ftYi0DLuSGbnP0fK5kDkNhqgvhCqe+888iV+pKkWvrEf2LK/+JOCIoY/
WIHPVKpXBwOFyZXpZuuHquoMGCtGPCDwUO78jYTC/MEdnGo4rSqtzrUj8j4ok2546uNkuh759Zpz
4NBRib74OjaHcty3Bq9TkFBRZztSrON3AEavOmN05Jh1eNBMmHsom4DTl7u6U06Uhl5ScQhKmecb
UXxk11Y7Q/XR3kpLid/fL8+XFFn6/8dK79dC7z//pw2y7LdrwiGPvr5qAWx/4u8q0PL+gmBKw5A5
FXXWL31UgnvphQqapVtHEeswP+V/VYHOX3Rd+S1RV22t0l86T46gj0p2Dj1UOOp0rf6tzhNSrldV
INUnTV4b3hXNBZO/79XzMiWakgWxJUyP9Hq0M6J/DUmr3WsrHENNPI+wIbXydoVy3B/wWCodZkxT
xS4xu/TB9TY/y1hLNEZOojusK0Na7kBaCgYfVr8+CsdI7FC2MEECJldWF3r8axVms7RQV1pIhY91
TogEwlDEqX4SQejQXk2+XBwLD64BknU0x5YbBbqtlgFIb47EAaON+N6gHGaXk/N9Gi/6otcrlx2j
OePYX9fKPCpJSGWQ6R+WIAVryCLYCThh40M7lQ9UZgdTyWvLLq5j2T8aYEbmybs0CHvP0jnwcfFN
Y3bQKEgkohQrmvfaYpBck5NUMtXuxCn/XbLLUjxQ+SzNY+NRlxrYwfubGbvvN2ndtz4Nk8CMrcvU
A2nso4LS7d5T7mkHWKzp1ZUG2V166Xnd+HdmNt/Cr928M2CABH9yUFNgRDWVI9G6sxeaM/iCrmqW
7R/7JlJtG8SeSXVl42Zdqch1bIQ1y6Ya7MdIVYelLI5t45QEgzQ9syFj13vYloEqBnksv1jN7H/O
k2TklJqC3CQGapa7qnIavDRe9GDYU/QomgqqCP1u48dkLY4m5XdxLse2oHp12D+CGcs8Sh67XUmu
jBO8oIi12Wd9qsI7IDvtFbHrVYJcxXYuFrJDT/qyVud5ZoOwydLhbMJUyTbuxskH9HDxHfPPaEEk
gTsIu0WTcgCgoj60YmrjsCxiaKJJZycfIjA8dWB3IjmnPTScaNft9pnqi1vTHZaDudjmYVqMLjDb
+eM0NrnH2EBPzyTmUqi45HlmooxQuBta7QnsKJ/RkhfnPPnzaR/hr8mk9neeLMcjWuBuU0qPaNMZ
IS596RBSwyYcjFaRXUNLWfeRrp8ih7NFOuvhGQ6XFfiNow6dLjSHdwGd+EzN1VzRq6mo9JIJ/U+g
qI6p1ytdfe9nt3+Mp74GiaOG8hT4TwQraLL9WztPEcn1VccPjC8TXS/W4/t59fMHs0ZzHZC6KW+w
ZDIRWTmZfsFS0D1A7MMVXXJp5pHtAqg47coLaaeQY5qspywpzEZea51SEdSi9J9s6sZNq2P5d4tf
jAJooqIMggTYfeuilcxa1M4THTqNPWkfNxGNhtwFbR8mtT9dEBGcTvt5NrMf5AXSi7Kw21x0+BXN
MO8GvvpoLkvBCNQa44sqd4ofgBimJ2W3ZnwliqRqv2VpJuoQcn550phTuvKLGvVwEntO3hxUW2nv
VIEqdHYljC5nx/90ez53i/3Iw8N3ZHVCvNdoueGrgPBSv2dw5NUE5eQiL4Y0OWZm6XbHqlcZZ96y
kJwn10zc5kM7sAJlSVdRSBkIqmLVTTNVZbYYp7ZBoXGxpl7inky45LcpaxvTV+t9U1/hpqvcXQER
xtnPUQqvDNWjRgiXQrEPnGhFJTaIUaAw2zxXdONwaAflsK00RQysdlNLR/FVJHitd9yqBvkQFeZp
avPYnTmipgfk4Cjcm5aVmJvmhiqTpLGhPUky5dFBs415OgyTG42QawabgJIuEvU+dsy63k+OpBaN
4266TiglxD5fCniSmymo2vtOCwjXW5Oh2gmA5c1mrPOfiKGky9YNdRFjj8DaE859SfgltoJ1DlMk
wlXo8HiBQfI7rz/Wg+5F6OdlGtNT9dWjX/lQEuJxQVbVTp7uDk2Tj+JomcwrAtIkG6bJfokqDp2F
UTABWW3/zDB1OV0U0VDmHNNpKkdD5w03QBftq6WCjRwuWGKifd4kEd7KacIAA45bGIcWfsO89wTu
+7012lrgDKOVCGbKzK39Gkc4YBkJyPqCFJTkx9q4bYd+AhjAtXIrJI5qtOC7rpSrR3PkMUYYV2Dl
UFHtOXt7RI18kBvLheZeNvXHaZblVywY44Vu0AcFlk9QRhHlro00zQZxxB8cIb+PXY46be7H8xpD
SRpqts4i6MwecVoPfkAeOdwPeWhkK22Nwp05gfZG5nxpmRlG+zQaYcWY5tL6zO7Rm8K2IuVpro0K
dWvmXkydzNMdmEFNi3jA7QpiZkBnuY6zM5MPwqAfnSvlbyhZW7vQZ9/h3xQ2rKBmVj0KUW+ymOXH
rVfvHDoXVUBzofuyDGpENQbjfUINjR0n9FJNTk3ppPAtgGSvAk1FgokY/BkzUFe72AJV1ah2H+Vr
9b0gbfHbwFEjCZthABZhd1pegEiof3RNRA9zJLEOoEE56mHnRA2AN+tjA9hrL5CzRFDUYvNjJm28
qHGeF6dDjlIIrHS+XAB4mx4ANUf4GWDsrwL5MM7Syfom8UsUOJEnSEQ19LCzMYu68xwMWL53S13m
eDSLJDlhZmjcLoyUE3SHVfRZqvtIZuhMCmf4Xsztkl+BYZvv2J5se2dFOfY+z438J0crRiLu2i/X
y2IAzIiHybpPWZc1EAklQfzkQ6QDbrD7EQyc/WRXfcXpbJI9xDtzqp+8Ek7IHttQZQOPkzkMF7y7
BhphzzzGzdytYTEXRPWYRq1CiAoomRlvuHRVPftZ6sn+7qgIf5TRoMO1JltiFHS2hK5qcUcnQBk0
sfThp+eo7nriOZpqdOh2PVqIoKXMMFKvFfqi2u9JnPbQAdGyyir1oeqcWQT+mnVPc7f1YNQ08PP1
jTv2QVqZ/EiwctiN8Af1e47ASRx6gs6gyvMPdts0ZALn+Ub5avyqQTW6ap4m5bdp0CxpRpxGMRFJ
2kH1w3CyCudsrLEZgX2tIjdsvGw6LMSYJyEbNDbtya6a21gnRk+mThp/4Z31v6/dioxSrq6mI7h4
HCXTKB4pQtxpTA+1Fc8fGDzQSE9s8RWmbsULuZbsW+va9oKKBRv8fmW7PKP1Qe0xl7Ew6FzWM6JK
3Oo8w8UItw7u3ersV7NqaIt2q/XNS7zsW88/e3ziirMzQzPEmz7HbOf/QYjyLxvo/6OPVRsw4V+3
2nc/yuJrm/3am9/+wD+9dTQooBVIJALRj8RP/d/euveXqeDcQLZnqv+PbuWfU5VU24iV/8+yOBeD
v6cj/k9vXTrAm+gNwwFhzMpxTPw7vXUOe7/oRFipsLeARbC2Hj5h1a+z+Koyo6GSrJypqpYnrqFX
q/u62S/0jk5/uSd/0KRsx/n/FsL8vBSGGoYI8DMFAY1bk/+XJn4Gam51hm4OLRtHNZezDgn95IsZ
V/5FDIAAGlGR36U1Now6GePj25fftD6/XZ85AlKhTVXBXX95/WHi1EU2KlhKJ4viG2HF3t7CGOcd
OBGVTWAkjBi4BcATMbm6jcLgEomPCn3aU5QqfWM5fqt2bb6wVKeZbPxgxenXHHSG9fRgkZRYniiR
Ts/NhLOcnm2MArDxuKWtkRcxNpwKX0fcNuXzTLuUjquVKkwIE6xQnh8vClun0d8itYwP4yitOwAF
5aU/sl7viZqO796+IWg//nRHgA9DAdt+EXd7OH75RZba1C0qIUSUiU99PeCY/lriuobIyLyFLSF1
nQfqEPE175A27Zj34Impq5qJnLvazfe1mOgWUzrS8IrzCLN2sqn4xPzzLIX/NZRYCGkfRpFMT6hk
7ScOx1KcsGn1n3RPvxb5ZZ5/kwPMhYPBxHk+9chEe5wHD2tO4urlg2yKllG9F88IyF0jzXc+ialP
6bDMn7pMdUwX+RbTlViG+Gqcu8Y665w6ltfUFml2MAsAN0cODSU1BvpKJPd+7eJXgEpItvTku0vQ
tg58wbhIZjAIWdl/NXNQ+eijFlEdu4EO2iXhWJhBKG+9L1qw5J9WCowjXJdWYL5oZ6V22MkTCg1G
AR9d6UTRjV2ms0Xp5MUAqegTnpJqLJl2qpkutdsqqv4O43Czz3pt1xwcJaWquSYcZhncmxlSyISS
nmOydNn7RmcYmNz4GF2WcTYb1O84Mi9GQ/vqvCMMuQm1g/0lcWkt79WMTXcHTpThlePlrToFoO9b
T3xhV54vGqRciMonSm4z8KPTpY4MXx/WxKuZAGNMxVzFUwFZy6SHcdQ25t2dHrPO2ve15ZfXqaC3
G1TkoPWAsqfchs8o2mvLLVdQHLma/HBi/uUGkmhp/W0goTA5OL1NNBk/0sLw3WjcZrdOvgOGNvNt
Ii1Kxjo7n9g2Ep+HfEK9rueEU7Fnjru3H/4/LUZY8SBE4wuk2/Wql9SlciFPg6FNhKv6xEVuv+vc
rrnOhEVVPHCi2K/kEB6Y9GMWyQf9/Pb1kci8XowACRNzAe7fcZEmvnz1gDVFSe5xOK/TqNz3beWc
W5sUFfOBOKkEPua3r/dKEPhz9YXQ7jHMRRWIn9F+eUG3iUVVC2dAGzFR+Th4bcDkMh7EQPt1aPDm
a2vFUCHnFDvdaB7zpra/VZAjlsO8CHTaqQa4Jw1oLUYa/dORfaFX/1Wf/irIZ/t8RD7iisSeQHfP
+UnA+2UtQhAHhKnJia82lvKm8hd5MnAe2WAFONOiGcAQGbHxacnxxg+q2RKh3TvroSqM/sRpI/Od
3er33YK9GssmblL2bXKkXt6v0uhKMmKZHXWF01ghKNuIJtWSFv8e72774pL6wGE/QlSHz/TVIizq
TE6mt5hhXE3jTZynXbpnObORHjmd+mHQeEmCOYUgQVMobuGVLglbtePGzOzEMJFCnLXL9Ei+si0O
g9s2uLMMhxODQRtnN1QFtqK3H6bfH150Xz/1tjZ3hiLk5b0h01qqUW8feVzrb4Is9hM96+KQqDL+
mKwAmN6+3uu4hU1ohuQNTwNqA7L1zFdvq6FgmUQo7JFk5c59wxQdUlXrTkNIC9Peuc1UxicF/dXr
1M+y+2lq6U5MTWcc3v4gLx+KjfsttrRs5rZCmkg0X7218SprUYu0CWH2T7e5hyCFlOHl09tXEX+6
DNOjrc/ueoon5OX9FdNUO2BAmrBi4S/pUCJ/KnBsfIDhsTwNBJgdegard0W9neOj0qLNgVbXDJzU
zbKDIbxKnFZz8zUa1vK93IKXK+d2DzCJUDaSckX6JbT7lx+uZtrWOfRBwnYq4PBJDwtoLuIT5tZ3
0ZCle8+BBKGbLD43aSN8fPve/OnqnCcJ90N46BJm/PLqSWt1NCzdOlTkLqHWyHGFVllirMESR91u
Bbh1SeN+AqVYm8O+Vev0ztTqZdH09/e3kFTz6LNwE7z58hN4Ci0dzB4kBWVarmFfazEBEWrmmwql
CO6NPDm1lm7cv/3FXy2Q23VRf0LG3OJU2Dpeh9TbTeVabY0bEMZuhSzKMs27PGoojUYgR+giXLU3
Okg1+HRS+oNzPM2HRCYZaEkJGukAQhb4x9uf6uVK8PNDKXYvNlIfVKz1OoySZ8S0c9sgIRRYVaCc
qD8O5jzcO7mzAohrvYe3r7c9+f99hvh5PQibSPl/1vAwSV/efHteN7w2u5gobX+XwZff49JAK9B6
/Uc6+N5eMCs+6Mp337n/v7+TG9sTW8DPK1uvh0+rwO7tMUwKae63u0jqbK8Vso23v9+rbfrvL8gR
iUUOLoGSr90CExE3uWzw8+R1XJxG0BAv7dbOaEWJ8tOQk+DXDca3AbHhwSk6I4gTFd35tP4vgYP7
Zx0GrWPaOuVXOUrvnXePBMHfb79gxscC4AI7JcHx5e0fQGx0i+82YVdPN1Fje7eJMXc1I3NcSJTf
7Q5vbY9Zqx8p4K4kRkY/K3YSdr0XZxBF3TTNzhGuIMOJOCLi5Ldp8gf2ql3kMnnvPhVW1SdhFztG
tatBqqldTHTVowupBpRAR/lcAzk74cFfb5zIf0gjM7rYwo70PjM8xvfoJhTbqGS8Tdk7PMvYjx8d
Y6aZUzLqXvemrLsoLDqzLQ/lXOPYj3WDQXryrCN9I+JK1wKAFV11S+/a0qVN5XlL/dlpJvPaqIVX
BDT6xiboSy5+no0eJlSGoKPamb1OICdOzH+6WlhHE+ZOd6RmrlGY+hbeYdChCLwqf9LhMDWpCFoH
rQXM4gXIPVzGsaRwL+z2pExE350tywwmL6nQtVI+e88ruRDoz6bev3PF4E9Bw8GNCOIuQ1kr+6b9
QYtaFaEtC7nu6hymHAMUqmmiJ1bG6UP/aZZ29ZjrpPtBwlWDkxaQqtzJrk0hJXAEOG7hth5dT+IR
g4UAw2+UbYQ8rFRE0PyjYj64DHHaU158wCypqbPokHoWijxRieW6HHLxY/Dm+Zsn4viKw/Fof+LL
+PeA0zOOAEnnXA6GKDkWVxb9SdCw1UQxymST4m/AHa77IstCC2lStndVVYqgjljDgqle+WTsDI13
ldd28oiN1V92llj4QXszzmps7QNocgzu/snqKtQgVV3T6hXlsgL+k/axbHO1Bu0y5Px9nOO+L0O2
3jua9TQYEbYd6fEJTMPTwmAgq5cRCRU0Jn4/En3vPWa6X8Fp+E7ISAqmLHXpd44RSwP7tlif3UxF
jyTc9CWgzlnMxyVfJF5Do7Q/tUbWfIaha95WlvBvgf5vLfLFTs9g2Uc1NkHuORDLCZ1h6UI5RtRT
daFBq1Ed+V7qiYy+nJ5qATYb4oNjn0nI8oAohcXpnbbs0O6tWkbjeeSMHA/hhHjWSQfMIDqMnIS2
sU3m6t3YZ2jMMAfCeiJAbT6mXoyeLV8Mm69B4kZyZrvo83bJmA08m7pxELfpmGOpcKvmq1tkKISl
QkdEGzUBXzLTvhZg1ubm2cnn+KtX2XUbynmbvi1J5o0EkA5VTWIiLSju5NBCzCVKxTtbWtdBBZNl
xnEElApoLs5Bh/Ts89+IygMXq5h51Aic83q+GhYZCThPC4XXYJuSbkw9p+au10LT1l9tzu4M7qmh
T/APbvMuKWsTfITrdIQQm0t5knQ8J0FmdJF9yMk948HuK+uRA/uUhuAp7auMh3UOWrN3i1PLHcFT
IeBx671eTbTkTunZn/yhQDulkFRdVfxG3o5zNFG5Iy93zS+Y9BeNUWXdLnLL0Q6a1PH4C4vIeoxo
xkI/kGSDcZZK3fupy61x5/YDrSJMjumjY+PgBDvgDcYxw4fzpa56CCcpPrEnhq31rTE2DPsGY1Hu
iZEYPr/5osvzdo3iYk/7hXa42yZMZjzG9xhXbf+zZdjec+/7Gg1bucIfyoftvs7bawch+9OyrBaf
e61BOwk4TOAekogdplOe8VnIiHKrtzOf4iaW9k0kUEwc2AZlf4ptw7rsI6eGFLNyawBv5Qxl6rGh
iVCPzgfIhMznFUEyAGrmpiE7IBumj/XC9hJUo4BG4SzpwGjNkgAjonUsLpJESLgKXg92ie9tnttm
s96Mc5J/NE2oeEGd2xq4Sd9K2jh5zEiNvn7ShwOeFIZpsmb02UNtQpznwqarUhs1ATLMU6iUPPll
l0bfpXCiPJwBK5zhu8/8XZG3wrkUi8OxygeTB4lEj4Zx8HqXQqvLHU6hWbfC07LKHyZ0yQf+Bue5
Y3BJOOrclJ+9ogXFkq9ZwkhXJyauT5vh1W7xnIrocRdpFZYCOwkQwyYfROK76zlIcWs32JZdXnsW
SMawamxahSYJGB9m4KL3aTmPKuRYPz+AOp3rs6XjYTlFyLxkezm2cgTqx8F/x0gwz09nAUUDFiRC
L8bw0/rMyimu/FRzgm86j6yPYdzUCCsCf9gstekeh2lWFFRtoxmHmVW+DoepqzLEJwjOMut6mJxh
ugAQ2d3kse5c5laVi6qAIA/mJu3cpEFdAqMpV2KReOKYd6lwmVcIo6NoneUkQeRmXwrkygicIevK
XZQ4ytjbFtO+cIklqk5vrLU+VOYw9kA1RMy6IeLujDfHtXcFyofbrJLDAWGMe99Yi/EBJuPa4zgu
skuL8CL6qtC46LHawzCcGGu2z6cKnsmg6+TU0VkD16f9gAaPAV5DJnO4NkA5/LL7gZG3fhANGNaR
sxY1zRnsBCZf7xR2vx9cXGRQmw+UAyRGk62S/qW/kVe8nugzSS4AKZZTilT4p6GnkRMkZZs9JTJF
sW6l6XqdWjOzVih6FAZ1vIAxLgyLKJNlIb4Jgt8EBHNV8fClrTFmB31jOKgroauWYWcugEvo1OTD
O5X+H84fHMC3j06Xd1OJvTqDN7OoIbW40Nkbk+ADj/ideilQQQ00br6bqvmIYwNsRiyy9khTyXyq
pTN/SuyZbvFolvZ7SZ0cPH8rR+lCODQH8CZYW+388p5if5GizJjPNV1UOCcrTsQ7qE3N09BVbn8K
s5/2q18n8Ktyy0juwXJtXKc2a7wQ3WR6X5g2SJPJE+OtX1ZUVlO0gaZ5m10Phg3d1+vOFvEPidKn
gE1OVmwACRueuk4tDEq+Xy7UvIYRf596FD97HU9OGVqDxUsR2XX+rWl9LbDw+M2mHVXG6WDyowWj
MJgOjuOiPyJPGyvGL0v0SfPMf0UcP9s76Av2M61a83O+RqBAMr+BvZoxCt44fA4hWvHq9DBxtAcV
Sk88dqf4F9AVuVHh3oE6HZgKa7v9HDNC+miLDM1IUY4Nqq41wfXmRRZFXt+rBgdRUxjndpUix5LR
IMEjuqAzcygHz0mXNkia4JIx7qWokDsyDYqcHArTvcCtqr54Y7t+HdMlzUEUtFipVOebxq6MJM6A
YjJGBOLoK/SOpCSgBxRAFYqEokA1YFZ6n0dD8zD4qOF3g1Rb5mlPYzYkxin/EkGdphqUVb4HnTaK
Ew/U/rNLseac5sPoHHoqR9aj1a6xNHDtOkxSBPshfOb+2l8VxFZ6Q/kF+xg2MRB+IJJm8gdhaVl+
fUmRKgVCJiMjYMqPK/9vmem/bGr+fjp2IW1sqYDcfskJ+eXzCevUG8yOcLy59aqDWAqi+lJC1xbM
IKyZrfvO9X4/ntGQoIWKGpOJoftz3vPLGlNQ68ipJROjs0p57vdG8lBNfXEQDsD0d671+3ommaRx
DVqWlvqtXztUhp/kGvpFJtAo8E3hfqQrZXitiPvLOcdYfW6iNkzNKxc82juduN9vLaoXxql0HRiS
Eij58taKxcpNTYczbGN/uVpjXZ8YC0AgdxhMENdJ+k47+PeujySCQbGAq00dq14tNfWMpTPrqDHQ
AESPXg3loRTDfPCoWu4QCmDPoQVy+86msa2pr9odLKQujUBMtdLZjLa/bhoMhwh0hgASdn4CR8yf
jQeAWOPZwvA+mNEFhJPuUlT3g2ZuCg3cNzw3JOuvfScS9Q9ff4uesNDhYT1myX35QYwy8WhFoMPp
KnTyXdG7e3+axtPRkQvOFdRvZPqYx7e/vv2HZ4zH2frZXPJAFLzacjJnVDkeny608278XvI0gP4c
W/aciXyx/tAbPXl4BiMMDQ1+JjIOB8DyNe4JZ6ZPA6J6t9ZWW+7nfo0OjZCJDHU+DJe+haEGYXzL
KcWZvKk/4C8xPpt2R51s1fmndakzCHCpEw4rZDQSGuxLX46VgPRHGjRguLZyQ9mN0K3wUs11sBTw
RNfSKqPNLttiDGkW7e4iJondiW9UHWM5E3rUBHJGw9NR2n7njfx9N0RFvzEmlEtSELOEl79RWoyx
yfFiCoe21A/UAZkM87wk9vHtn+UPPThF85VIKQYkJn3Ql9cxuDKGBrixCWBf+q6ew7lCoKwequpW
QxCuQ8r6FlxuO733HX9/7Ul63kidG9JjAyG8vPYa+ZYkxpDpqRUTLyrnCdBZ6oW1D7TMIAznnarn
D9dz0GE4W+AbsJDXUyBzbKvVaYs+1JG/XrGjN9CJy1lf97z8SVgwmzHeub2//4wMBH3usM0ojMCL
V5uGGir+fd0zlHfh9cS9hzSB51k171zn95eLNg6pMiSmbroPxPkv1hYxVF3XOizg5BgmN7zz6QGU
e8lS3hqPwxbaKCnMj/Qpx71dGOnN20/RH/YqCWOF7yepw/629/+yV5lI/1ZzRI0xzr13GAbbvxFD
PUNsM6vHty/1hx8R4gBIAso0/An2q1XU9LooZ4Xmm6p1gT4fWRobpar2HnzhAChFd//vXxDf6/bj
MbVCrfPy1ua9YQJWIuXSy2R6QOtVnGq6CZ8wqmGfcqf0netZ2+7zcp9wURhZjKcYF/H+vXolq3Jx
O9fkmWkLDllh1pQ2hwbS43cNTqET0Ql/PcmmYflUu9IAxdf4zr2RpeSwSYxSaUiuaAzvVY4DYVs+
QgeSERwcWnIePqS9IZFqkmyaB0vl1ybw0E68N9/4w+MoyedxaCxTvXivH3tYODjXbRpNER3hs3aY
s2uANPQFGrAFAYGW0RlsZhtnQWofc2te5Tvvw+9bHIuagxqG7EOktz973788kND/kCc7sJxUp0mk
8gpis8ylfu515tJOgLLnmsgz3n5S/vCys5ICn7PR1qDXf7VmA5Rfhq71e6z5PJQrk6wzO07Xy3//
KiivGNryrm+zhZfPIxKHXlg5V3ErtYIS1zWRVqo+f/sqr2MjOX9BX4KWzNASUxfEpZeX4b1SNFkK
MlYt+wut5fYcKwRNcY4dx6Tum9AWhrqhH0wDHSMhzIzYuiLOFNIWtsOI7mDevpc3/tvomA/lbVQo
n8MdOidpvfxQ49r6TZLNQ9hHhr72nLI+9Zb0/7B3Xr2RY9mW/iuDfmeD3gAz80AXRhHyNl8ISSnR
e89fPx+zCvemQtnS1PtFA42qypQYhjxnn73X+lZ530nV3Du6OOqeWQU5UIQkTp64CVbbd99/d/xf
L3PyhOKfZ3zH3oy+5jR3HaulEsVD3jtWj8GCOCdVvmvTHOXwHLYG86tWeDLS2MRYXU7Tm9kM1nyZ
xZH0ShmNEL9MCZn4ZqT1hzse5uAKuV6LLI4MHz+admjNHAshkhAheC7UcN4pra7skZHDjo05JGJo
+C7J8HPxsGpPGB3Rz2OUpp7U7SYhtdkURgRLFAQDAfjMXIksW5tecQ0WZcIUlAziIQL69/r17fmH
d4t9jW1VoYrnFZwsyuHEmpxY1sBROxUvI6atF6TQIrrGfrCFwte9cEotn7++qPz5qsATDIl3aq77
3OmjV8Z5uPbMePT0ElOyoPVyd05dExMpxP4aAOTu+gVOIGmMEPk4tnuJ2C7SoZaL7sGY5IQjc6VG
hTPjymp8Wo6mip6rzyYo2MWY0N6syL0g4+2qB6j7FnUay5ciEdVB5OGk+Uut5oI9U/Hqm2iM5Ym9
r52P+RK03+yzn7d0BA9s6iLCGB7103aMkGVmVZr0EoV+0DaNmmYehRU+oiAud19/rp8u9evkaVCb
EUynrnyJD8VLGiR5EpUminO5u13qldjdkBxMxIP2zZP76YZlF6e1tE6yGaOYpw9JbOZzLo20vejw
x+4o1cEO61/hiIJUgYOQArdWqvZakYvW//o9fpaBcLOa0qoO0xQNfte6efy2I9EqULQAPxX2qUy8
KaRo5WvTH2+w3G2XedEvswJFoEDGtctgRTlvk7a8kiKU330HTTJN6va8Ldfl4+tX9mnX0nll9NJ5
hlchsn6yn4hWrpS89cVJIGEcI7PXzzTCsfZfXwUb6emiSYWPPHrVJxvMAyDwf/gAtLSX87qUwYiX
aAD9GOtz5HQG3ncPD5r5iH6/fBTXqB5AYlODPrFIRkanSgmJGGPiNNsjY8uMwAu6NHbTRc0PizTm
FxIuJsmLCjhBR5mDe+GNqSjeCEI9XORm29X+6kEHu5zMNRZFGUQwHcTVPCSRoxjtVEKRe5ueLjF2
ArJmJlA0oSIPPEjd+NLQm0crqQNyukiJsmxidegtzmoMY6fFIqc46dLSN4zT/qmVJGSgct6gblKN
vCfesacf6Y5RZdyWURaJZ02Eb3sf1in9+bHp24Fjrii2uzHVB93WrSyZd5UlQMHKWOsFDCRK3257
xqTGdW7OTeAuITfEu1KPBGPU0/AT6tpSbKM8TyyIQuS57eWmmSOb9adSfA6uDNAaNMoFPPmhewmy
QP7BZIng7UEIc0rLfqJPrw15fdnlHcYJvqgA8bMhhG+aEc5rIxqrE6PaWn2Na1UucaTV/VNaBuo7
A2j5bCEnHSdVk5L2pJcWQX75nBVHBkJSsl+SFGsHAEkRRQ8RuzcMArWIEpQkREcGuwEiC70LGbz6
DO9bLFpORwZxS4I7jYrB1dWquSm0sBE3VWkNlasNHbLWsSuW+6IqxDuzjeonhrvZSE5fOZk2Qx58
/YhO68Dt27G6CNVpfDXlYhK9wgJ41C1BLNt1XeV3Ql/rmheBVQIZoKdKTYKxDu+ah0UM0MSNBY1k
BL/R1likFACzHBZbET1Ss6V3AGo3rStJdNVExOFqCNTbJM5Fq9kknfEbImWR39W4a1on4CRPxDp7
I55V5A0Nu4DU2EWB54cwTbk8wsTMLSJXSXyg4E9XCnlerNMDgC3Vru6Ig/LQs43EQSQ9EMqA0BS4
FEFoKJsoG6eXiuGvcgAkZflir7eqBxirTg5wndYwuFhtHhsWuctSjyD1ZVHdH9EfFQ9JVMu3PcP6
0mtJNu/dXlh7xoQaWtdWLke3CWlmujPSjX0RmS6+tMswynSkLf0xp1TT7bmWFnT0aE2R78TjbNm1
WWuaCwgCe8DUBoLbSDSAEZ4K8h0+88prmqV+pf7vdzkhmtjR8nkgDjbqrVd6qwQ6tUPd+QXJuAgB
NJUPZmihAtnNaJi1HzEc5iuehTJzChqL2H1J1YPRlvJEkvRQWz+1Uq8fs4XGN2wtRUXYIkskDc2d
9TaPQ8hSoEcEHYitHhFL25t1bwNdipg2q3oF1QyBVOF2RNmLfhsi3j7D8Eeio6YEnd0IJTo9usTQ
sb5eKD8vx+vsQ0avqqPN+QVV/X2fiLs0z+KRti9utGF1l+KfEKrlu+3o805osOaj9qSM4TB9uhp3
AaoqhpjMjAHkAnXndvmBrZJEwkAw99xLLTl2JoZBtZo3WVTWT0gPuGdKcscycdWIwd7YEsaZ2xjp
kw2D5acKrNAdCT5h880W9afN04AHi7vFZED06Qze0nYbGPaKThepRuGHcmHcFbrJ6CJh6nbGHJBc
LUMnFIJ1J7iumTbvijqNr8YiTPuzVQZFElkvNQ8MRJL+m5f3h/qFMy5+fV6dZLHNf9zZKEGzAo8I
maV5orx0q9G+VOG8lWX0TQX6+QBEs4x6FxnzmonDDPLjpRBVlLjF2xGq0Ri6coCGn6LTTN5oiugX
/WTVm7KfTYe5UQgBcCrPBga+35wNP+/k8CFo2f2qZFYa7scXgb1RYc9k+pnnsrAZQXPbZj09KVqn
ng8MEL852fzxcgxCGEsA2+G08fFy00AT0jRohQ7RQIyAmOcv5G6nO7wJOJ2sOPjm2fjUvOAzZuqC
R4dqDRvQyXQAprgliDHdK1nAX2+medXYQl7Mx0KMiMWxAmM7Bot53TKT8hozYOv7egn4dMxYXwDt
LYSpMhy30/58aYYz0cp4q8TSKIlfyI09cAPjWUuStwGy0uMUqdrD19f8fA9zTaoy2jWqjNjm5E2L
QhYBHCsnJ4jThFlaXO0mVCIoU8O/Cdf/cZC20vE/Hp85Ekky27vG2c2QjfW1/F4KWzOBn4xfHcZb
pI7FaFkmu29U/WkcLaM/M6KhfaLtkIUbMudo0upiHB+WIGBr58lWr+Ez9A+xkMg3nRAiEsKAsvSb
QaukO12QgtqeYu0cN1RwJTJ4z+1Sy7EzKWVDP0BYKvFlKRQVgyeSw01Gp+2uqKzoORDBbLgFx+Sz
cSis4xIPZuTL6gAKY+6S/NKEU0AkDa5Uw62ketlMGgnXbpLBC/LqJimeZwMAhZcLSvWitdS3jF1H
lfOaimCmExLcJ7GQi7IzikKkbQwlHN5pPY+zLbdLw7hthNJ1HBD01FdDHpm5Q5OKaFGd4HJ2VLyF
33UN/vRVcJfpnGrhwiqnpxImD52uKTUHoil7ynNdPkw5704YRpRZCD6Kb27tP1yP0w99Tc55zKB+
DYl+++pNxYoXpEoUMJYE2RSch4BOy6hyR2Blg6ipit8tmX+4s/EDq7Sw+O0YZk5WK2xcmiDxPCHC
XZbziQ3NDisFIH4Yt89lB8U4wqPvIr5IDk0yITnjSI2HSX+sLHHeImMzvSERFTcRcnKk//Fjp9BB
0uHwcNg2zZM+hlCPplWoHIpqaYoflIjxf9INBg0sXV++OWb/YVlBhMuzjeqDKeupEaHr8zEiOYZr
WWQRxXVdH6p+Ec8QnUL8r8toEyC3/uYNyn/6xjloK4z8qDOMU3Z5XyZRLGi8wyGycEjVs64HZ0Wq
R6pfqfIAxLeFVOGT/So/RLWAm9IKKtGWgGN0bgQbhtzfAl+GPSf0s+wmzNPXygyUjDlgUj+g2Opu
NDpwi9O0aj0Ru12DlW0D1SAvV+69QUvSelMBAHtHKcyIsBcGIj+//ho/62k41xMLb+ICU3WFr/Lj
kjbw4E4BDT7weX1zH9OQ8unfwttaqSaQWZoce55CTs+AkC3KcMujWuxUnDZ6e2hqq9l+/YL+UEXy
ekwoTRy5RfHU29JIJJ+ipUbGWVRpTBXLeMZmchR+c6zHn3y6lq8GL2ofhj5Yn09neA12VKtqx9ER
wzne9pJYduT1GOHVbBR49HXywyeGX0n0DFpC61xJn0bAKH0OPWlCygCMUIl2hNGu0VSlnl+L1BbG
vlYpvzmTtxI4S2OermgcTQ9xJogkTMcjjB8VFE2M/ioCRhswYzyDa7ao5FQQ08vBV3pL5cngLC5q
xTWO3uRgzFZ0mWYoi21d6NrAN0URyXYyBvUDoeDIuFIDWZuDoEh/BwuVLf4MYIZHQ0607+aCv9rn
H1rIiPyYRLLHM8iCdat8vGHCzoBkEVeag7hZKl1dwCYLBUoZEccsA0JEQ3qgNydfm4JmEZkBGYCc
VwDR97EWKFfpoBbhFaVHq/oBQ7b+IAQTqYszxmi3Sg36FBavvveMFgrCjQEr0fDYUePmLyvi/wDa
/7WqQv4zJcCDpwOR93dKwPoD/8VeY3yHzENk82Tuu2p3/iLwytK/DYMeGBQ1NCAye+B/sdc0sL20
lVmXGeCueh/5vykBxr85D/Ik0WjHQLb2zv4BgffTaYoZFRsB16fGXPeCk1qPAzxm6ThB/oDG9sxY
2scqJMVckBbt0C2ztY+lvDhjZbE2pgQuixke/mnDwERqR4thAX8M+n1RhMndbx/h5V+3/+++0dO9
ghcGCJ8ngvMN05XTvcIA25iMBFy79VTVZwU7FglzLdCc9VQPAxSO6NcXPF0m0f+wOEpM7VbbJgvQ
x6dQFccmbuGEuiAje3S6ZrNvFKG7//oq6wHl92edLZeu85rVhOBmra9PrtJDKjArsrFjpRcPU7Aw
z6WXIMawduU7DH8hXrtavqzmMfpuY1rXkY/XXiUknJlhQqzv9OQdBqZSD6UxhZ6y6OkPtLDZvi2q
xWZ2OnDsJ90I/Lo++tYaBC+0JtX0EvXyJsftfJ4ZrX7RIYl5+voD+WSMUhC2AMohVIsTs86B4+Mn
YlRU3koQAqmaFMHnwG9sa6lsYVgKqyLcWqLrZIIUVfftWTUba6CkFG0pg8UHkLrcgKvlos+DyG0U
I/+23bB+Iacf2nqOX0No0Lz/2u1/r1IXw1ygkQYgaS3T77CzAwJSm+cJFurWmEkRZgoDUU6PQRVK
5Bc7VqNRPk16yZQ07P7heZtPC803awbPKr61X6Pa316OvtD7jtom8rTE5EFMorz3qgbghVGJwiNe
qvnim+/nD3eNxolAXxUIMqrHk7tGNuqMeS4nL6su8YlPPTtpWjbiDY1leg8FyJ0Qiu57zVdgR0nb
ncOYSD2sMNVeAAJ4J47T8s2zelq+8ilwKzNyZbROGbuiKX8/NU5tq9VypmOWRNp31XTQuRsRu4Ua
BtO2iBGWGU1uffPRny4Qa2YGDy0Se3RD66H840XlvlJ6Jl6JVxpBuDGVdtgsWlZ+83n/4Srquu7R
0DdR2f46MP/2BRe6QFREiglxSpErkGeekBneK/n111/rp0+QCDtWWIMZJqU4c+uPb6aIWSaQcOpu
Sqf9iF1L3RU6EjrY/12wWXrAcpxx9Muvr/rLQ/vhaVqDmmlVsW/BJcFn+/GynVpYWi3GqlsShhps
OfkK7yoJ6YVfzvAw81HC8AW4HA7xKDQzVKqizNGCLqOMJclEfOMK7I2AtIkvI7K7jkgCUUZjDXfF
G9tqgEdw3s1EehvFOjvAaHSdJBp5jOiHLhJC5a5qTWk1r+poVkOBCtoDTnPSN5KejE27ysV18BWU
06ZnOdi0YiKX53yMmoaqO5q8rlDINhbkAePPJJeowa0WATegie4eJKd+Lgr5WPhDJJd77hNmTZNh
QR9M1UipnTRO8TXLvZHdtGacibYpEargFmNfDYhfMCpcTUMRbiu43eZGkfByMVIash+dpi0Bwa9z
dg/rIw5QIAnC4EpAwQH7iB0WO0UYjRdBTprGpbGQMG6qd21lBTfgVev7TE1gd+VN0bpff6d/upNY
jhTAAVQrLE4fv1LMc4scIJZyGVgIbol2eIM2Qfd0dO2usmTDeZShPvv6ousD/uk+Qoi18iRWVcrJ
pjEyPe2VsNJcHJW6tzAqIWajqlyZmv+frjWsfaAruJLE//6aZf72QLZtmFI6WVyKp4KRQSP6QRSl
TqVU6p77fKYlI3xnF/7Dh8oUTNEhZ6DDwxZ/8qGG4RBMS6q7Uml1R6ZHF7g/sYqCeXRFg/pE7xrx
n3+m9B5oPjADRte+4oN/X1SxHUZCOKu80Tgme4YvnKRss/AV6K7br7++0+KOJ4fdlBJEX0+KFEIf
L9Umal6iU9RAs4AQZNdqdmIRg/IUreUo5fn0zfXWIvv0fsEH+UuOiBAMX8nHC2aGVpd9GhGjrXcU
OLlpvZsQ8V/iaIlve+Q6j6pZkGwpllB/QGfWy7WIC7zaiAD/DAcDXbnRGY6UQDQb8RLmJ/Yv+voz
KbACYYpffzx/uLuRNNF0XrMx2HvXPeK3Wy5orWoUuhLkEEPmQ9/HuVNXYEv1qv3O5/+nS1GPmpYk
gYUWTyWUA3Icqy5CGEeMF+3RFOJdIgjMdViVv/kS/vQd0BvgiUUdutp7Pr6rOZJbMxkSgwRrLTj0
yFTshRYVFJ42BurRZckZ7qThm6v+4Q2CnlnJFkAW1q72x6tC/YynSFgMtzfSwksjer2N3M52H07y
5uuv7fNdzQlCQaWpEoVFk+ukgRdNi5HBh9DdAluTmyA59OoFJqqa4JcgrCf7h+o/liO0I/SKdDSA
/PPJTR1ESoqBLtddhpua3wpzd7DYYb+5Gf/0rkCI0aNdV3fSbD9+gHXcCZWltmD19ZnsTynuNxgZ
+3My60rkpbX5zfX4lfzGj4s7aws6IPwRNJSodj9eMUstkj7kAu2FPgj0WuOpwJ4hqYPlY+Clb1+U
ClDbdo6qfTvVC9ZHTFqQgRGaDjbRHMm1gXuq8VoGnjSSdRS6ZTxABMcIHZBzC4jBgS9NGSGiltqm
YTLcU7XXxBjNVfYaB+W8iWJlfG9x6F8gschkv0a/TU6XgknPx5vU13Zrol314HjH59OSNz/wK1O2
oKLPAYY0VmgXWps91ck06bYqhgy8E7Hp36KyxHQ/VCAg7FGRx5egpPyCg4qYkyN1Up9xSBNfVZpl
ZGIAZ71r+76+S/m239OoDc4DecL/OwxLQCR205EtEtMrhedVG8BxzVYi3EwTp/JFK1XC4C0jA1Oa
xMF8qQmAfBxIYlngt2nMMHzOo+ZcFRpIqYnQY+HuUpyXttDFxpnSp2VKyGs4vcldbXDeD/X8WUfv
mXtTX8m3HBaGB9K55tBJs1EiLj1T6MZZsA1egqGBmdLCqi1Jl1nIW0U90T1Eg1FUfrconOOmUs6R
TMQ1fFEpmpd0A6VNo3SalA4MElEwBVaYLH9d5la4rlIrIR2kDngho5byEfbNrNPxykL+CyWh9po3
QfSuy8PI+0rjsPebeAyvszlDFivXSD8aWmv3lG5dB5U4xg4XD0thojaosbpjlWvROaSCQpp9KSeT
E6oSEoZkaTtid7o15Yrhsmgc0BEE/a7Xze4ug9RLE7fHDm4rJN/uO7kA8JQuJmoJpaitTT3p4xkx
QuTl5pIKo7myrJaPNSYwwo6TIjjjG5xIFNdm8F3zkpNsNocCuHW+W/6iUeHKJr1X6c97s+zQmQqN
cZuIhVC58SoePY5mXu4ErYh+yqVspZukVILd0o069pakLnaxUhRAbRQxvBr0Rb7lQiIG6bYp78ep
WK65rwn8CaJqeKsZi/WbtJx4tXLOJgcMOagvsJ0bmff1Yrkuhp8ecgtdO3gw3VRPF8sYg14mMRp0
axrkm5pWLeLHQj72ujCS+I5MSBHH0TWCsaE1oX4z//gkaV6LOSYQOF4xYHG0PZkEIf+oazkvZbcq
iDYh22epAUDKi2vOeJ7yDp86OKaQAoWAkwol94WllsaFzBfumhq2aWxF8zeV5uetiseZMfNqmlin
QCdbVScAyaM9rbu1yelCVaX0UjCBUdZMS66+/vQ/9f14/5Rd65uHUMq84uRaVgpUQjU6Uu2Bl+ym
cphdxNPFgXwF9WxmrvkcaUbhYlJDVNTEgscBpHRm0wh4nNGhGv3MQoXq2v/6hX0uEuCyIf7k+Et3
n5b4x7U/zvQRoRhjR7Epu4PYjxjAFSQ4fmnCn0GxX9wL3TB+czN+mtlQhrLfcFHWLELZTze5JSEw
HNYh1PRgCM+rmAWfNmC1K3omk5Cke39BocmwIDUujbgzdpjpWxK9xbj9gSInf/z6U1B+OeA+PB40
jBmQGRrObHrAp+dzqZkmQYH/RAUx9Hs1yhbNT3WOhRjZcb6TvzCvmY5G35+TmcFxRK64fWwUi8o+
5B7+Ocz0TB1Iw8ZuSiWRezqL1jz2BUEqA2rqS2cNIqt2HJlZ6wrm7vuwMkkIbqSa/MoqVLT7tBdF
UBkpAq9CqhFI5a3UbOWEvECbXTIr7T6R2EYhDLb4mmZNfyCysdAxDc5S62qprAQ8TH18TvhU1NqD
zEDVzs1UbB3aZuS0F7jP7S6vx2mn6OhWMIQ0451J8AfpUWqH4LBSx3An8T08KpUCRpAciLJ1mxoB
JH85bvPXOiyx6OVzL6JWmidynRitmxKiCZK9s1L1ldiQLzTUvHf6Mi6dL4E4vehZdxUH+44U+moy
i4sbT3pz2xq0ErxennJpCzhIYFivice8bPTicmBN6eyJZCXJKSMxu6/7UHGiCWHVhlg5Gl5RhbXT
reH1K3YZdzXhiGQMaI7S193lVHbaz6Q0C2HDvpjlb3Cdxe42XtD53C1WpMnbeiYswQ7nJhE9iOhG
v2fjbncLg6lzeEz6cEBcBKMmVZj3uHM2ETeKAapuNnPUweAxAEdIV3Jq9nBb1ZX60pgieSKx2TAg
66u6csqsjS7iobZwf5OQcCuGk2bSv2DgwLcZQu6c+wYPexmja3ARPoqy3yhi+xoFwYgIeQ5fDW4i
okjTWHuh6F0J89jlZbtUheoRCw4bZRGJyDYiAfJBljQByWtljMDanMe4s/V2HOjV5SmdAquLEztO
W6IKoOV2t21LaqetTHO26ebSbDHl5chl69FAV99kk19BFUqc0gAHgVwvSFOvEyaswUvBbbpGGlVI
/vCXXiRzbMrEZiQ5GNigi9ADyl17T9XQivBiLVjtZRPns7vw9El+k8X5XaeUQu5BmNco74ShekO9
WEZbdAI9CqdCkvFG6imAIUA3WbOpCS45JBhRMgS2oSkfLEBUIzBJod0Wkxr1tlbO8sxS3urQrTro
3JBdh97lJpwA/+O1v4ukghuQDrnwgn/MMOyCGAbwN0urgaIFnf6I2H/cCjkYYS8OrAkIpJQpjwvW
sKe+6wFHdH2gkwOaMkxw57ahLOwmYgbWU6tQA5cQ55pbqph+jAKNRFeZsulxEdDsOaHFnYb9SS03
dTOtlU1oPgqlQMhK3xKc5oqWukohq1a869subEEsK/V+WtQEOXArXIWYlldsSzy8kNHbiM5oZOJT
WlvCLVgXeMNUlcJV3ikYRmPaNDc86iRRjPqQPaWJqT8OstXfalKSvo+DPhybsCLzS2grzK1QMpc7
3PzhS9YhQLZ7se9zJ0EGOTlaE5EYwnMGiGyGe5qRwCCZ1M+QiqA3mBr+P2TiiG6DYDY0e0TTYtnr
oMmT1ZA4AjnIpJjHMpMuyBMJIBWhesg3BWX/D+Q2KTT1tJ73ZC5WPBZamMi7VUReeH1XIIeVzdh8
bSctHBGYg1o6w8+sDv7CyfIymGpkWXmhq+TIFOYdqCVt39a1BLc/GybUwNESHiVC2BSQRoY0O+jn
zAx1dytjg05zo2YuMyvalo2FlJmxBEyzC7NJjIm1MIgASoc8Ps+LBvRE03ECdBQzMyWv0cMldwsJ
rVNVleU9lC4RnKalwkaT5aH9qQgC65kZJsLFwCoZ0tIv+gHAFmgVB9EShBFhSsX7sRMsGBI8lcTY
Y83la5fV6B5KkoLkfmkKywFYM2/KGBq9C8iV8VVolmlKlGtX6C72y2neLJaFNH2ucdmNZS888E03
NXMBhczcOhopszXiKQZ01VIM6xAj62PPGcGu6pCk8cRMaA1keUL0s5X2+t0QFOxZYV9mP2NpEQv6
nUb60JEBcFWLDBpcou6KQz3Hi0K20aJqdturhD13KoA1V1Q7ofFGpUCHAbNhegl1GYu3TN38CPZ5
eWkigYDCqIRUbHdEUOEwl8lKntS6ZMZEgpNI5A1sJlRwaPiNBtqP2a3VGew86TFvuqrZRoWy5kTI
+QDXKYhHJAgoNOkA5wwPnF8lwv8M2/+1zqD/87B9E780z1n33Pw+bl9/5K9xu6D9Gx0h9FIQzGhS
2WzoV/w1b1//aG04rmJqil9QDzRM/sbyK/rK8gcCwaBvHQObnAf+xvKvf8TAQsf8RHm4itX+0cCd
n/pw8tFwvtBKpuNGKb1m3oonJW4AzytBN/suIbDeLbvqNr+WHrsSNhVhTHbl6t7PdJ/vI2c5SFv6
DOVm3KRb48w6m9+0w/CTcJvL9ry4zXbCRfYz+UmOzBawQeQZr+N9R33+3HpwVnasK561lZ1qF25V
zzpbdsPPdXfC7OCE+8zludnrz9Gl+h5vy6N2kJ+tyO2zrcRjcd/cdod2L/itZ10gOfELF4zZLr2X
r6oDSIyrZKf45bXsyF52OXs13lM01a55C6lsq4aO5RcX5dV4N05wPOz2ajmYm+nQ33e7+lq4UF7l
vepE/rjpDvomPdf8ehO43Tb1xL3hR47+nlyWe17luXJmbIP7/FpAw/JqvhMyE5oulIAQF4wNuAuE
Tda65r7eI/2hNmsuLF/binfhdFHvK+vypT/G+5xfG55Hl/Peupjv+QgPvId3os59zsl2vKdc9bSz
4sKw8W/62U1wK+/KDS/QaZ1bxFpe7lUHcY+Zwh0c0Y/OzdtgX/jMOB242na+Gd+KwG96L3rUtuVe
8i2f89K2PwZXTUKG2lnww9imG/VmoRl1hdmrg2fhs9a2TkVoATM4rCj8/ehYgyJ7yaQzpXDGM21H
m98p/OlM4XVNB6atuWM+dTdzQcw6Qipbe1wO+Ta+Ipl7Q22f7Oqt5upOwvtCVcDHkuyineHn23IT
nsn74pbDynl+NC+5wgPNNDypXrQjAJ0wMJ/2y0Z3jWtlSxZK8jOk1/eQng0X48Z8n48NUKMH65q1
7EE5626aC4wesIEXlGTiFqQaLixhK57HvuSJbrUBO+b3z1AA913huDBb8zPpQrjh/iSdKyou4nxr
+JJdHvl5lzAaO/R1soht0YfhGG/YDJ9g/NlIXy/j2o7IizvnQ8sLR3enLXVVQ0P1dgp8BocC8Xmw
nw6DDyADA/KL5k5uvYncjrSH42Xu2KpTXif+Yme+sc1++t1tSMrBvVy4YULzhI/pR+lpdM480J1O
68me4GCRiTf1j/y4nBV+d8GhhbjXlF/xM+E2Ep1pNxm2Kl3oNV6y4pA69L0aKGb6Y29AkureBdmw
Zwvt2JnGcFAjI307KcfOvnxtfcOZJi87I5LJoWfpdqKj3A1X8412lydEyjODpCfkaCngRqp1p33t
XXwzdxlpUs62KQmLcWbZYecUs0Neu8VAfAJyCTY8spWt/bpTzVvxdVLZt7l3RS/YqI09P9f75aEQ
Ie/tOVa6YNeTffBa3hJnhaii8HSATtO+3tElN56zfXyh3dbvMeEGs3ETnBusS50/74uDuul8RXzT
7mpPbt32or+p3MJwJMVvL4bjDCzRXo7avepLTuyQSz3ZKcuRX0p+QYczaewM2S0jYEFFv2BAzqO2
cYA4aOlRX27VigjnjXLb7HmEbf0OhbREBVpecWQwugEKHcY2OzmWl+pPTiy6N/kt2W57uITRtDOy
Y/Yc3wg7fWPJPgrvejO9C+7siLX3UBJICt/LTq+IZvbyXRTZWut1yjOfr/iIb09WH3TX4sT6VjUP
lFkkuoFCg4+V2MtW1T3ZPKI1LV5GgSC3rWE5oHNsAt8wLD3hZbRzb7yuHdMNJVePzhRpawGljW3u
iI6Pb7ARi6yHwbT8AalSKpx0dLPgNYgzX/GVm37Z5tEleUfdsJe99F7n7zypZ4Z8LO7qfJc/oHMH
jgC+z9wC6ASewLzq2OCc+wExklq7vU8jhpH3Xepb4gPNzHLLNFzsHDHGy+XiYFoee4qZZQPiJt3N
1jOf9Xyj0EbejjfjjXHPPeXgDIdQei0CmyIAnPjifXeVujfGTtKc3l4KpzT9efwZmYfQugoFd3xo
H8QrkfG4T7J4L/hAPje94GwV4qXuhEvMEdufFpnmYMHctSV8FNRn47j6hvpHjuEpiUw+IVJHKbxm
2HgBmHTS7OKH0d+hUqa3bWxIEnbKQXCm18SZN0Vp57axi93M6dz4evRmjzQRxzgSnM6NfMvvecyc
6Cqi7i9JoSOQDZDSvvH66ihbR/0Fs6WNVN8bOLdFO9YNO2S+oD8oMcDiTQ0WRaJOnclNtumu5qrL
+pajJRhc4T4jL+GJ0DUdUGt+jB/F4lG6aLofUrgz4FSGh/ZdATJaV69ac2ddaOkZKWzWQRU3bu31
Ng9V78JGvBs8b3zNW08H7s6TaE+1rT6Ey8/hCCzZrirZDVkoveo4mA6LO7wfdAQsrESjhle9363J
yENKdR+Ll+xYtKZfW9NezOJeZXirp/mD4Ebjsejd9Ibjt1ARgekVG2G0k32/I4vMqV/Ma/Pc4PTt
dsc6dVpavi/8X3fM9vMhuIAq59Yvo63tuBRfauXoXnYw8RhhgdlWO53dRf0R7fqXqrbHs/5FuRy3
6pmmgpOzGXmkl+XBrN36cdQupS3ablf2ea9AJCTfmDb8Q6Ta4hbMOa1nm0SOItpyr9LbinvbGLca
mqZ0U1e7JN4HC3EH2057oBEV/ux3TMGnxTEEr8j3oFvTyS+NzT7ac5NxNw9HFc9mYvfb2H02t9GE
jN/XTX/U90F3KZZY2kgPdH+iHxb/TjT4R2X5bck8Kf/f688QgQYQKYy6XxrN//63zVt5/py/tad/
6cPPtP/31x+Hb6X73D1/+Bfqgbibr/q3Zr5+a/vsr9//99/8//3D//X267fcztXb//nXa9kX3frb
wrgsPtTW1KdflOO8BFia8+lP/F2Ny5TVpJPQZP5/3J3XkttWm65vZS5g4EIOpyRIkJ1basUTlCxL
yBkL6ernQduzdxPkT+z24T6xy6WSF7HiF96AHAUdf4s2wD/RuPoHwTjQU+JqMAA4ZTHO/1oPO39Q
QoPxCPMDHBLh+P+JxnXnD8SaqFvLCqBB0ETvCsbnKv//rbKiaIBQEfgDOuwmMJIztQHE4FuatijA
KKjN3ZqSn3yWKhE/WIUU3lIrQa4RbUc0osr23pGb5qY2qHYWRmStlL0XAIW/f4lNi5V8hZmwtUVS
0PoZfkqQknmdkyJyu+g7iqbRnTbK3e8xLbnzbDX8bo9G+EhNKGg3gizIq40++NY2EhLawdgaz/rU
6Ie2ozxAZKxEH6RynFbwaacF+tcfOut8gCNFOsvCnvO0QI9mneaTu3PFdSLeS7GkeXU1I522fYZ3
RGb7q/Izi4RpXiUbCR84qrMrCRLap0NKlHo7X9Xxg4iI8CbY13IRfpQUGWF1cyz2gTlqLmq9X6OE
9LtQAw39y0GjQUtdQUfhnf5wEnl9YtR/96rfddr///TFmxsv//nUv4S//mvzI/yR/WjeHvz5L/1z
8C31D+CFsBmQr1I4xbM+yj8H35b/gHyF5gbdLk3lWmC9/zn4qoWx+Ax4goU8/535j/5Jw1X5jzn3
hr09bwfIaNp7Tv68S98cfGQXQRtreNTDu6DqN19LbxE29Bgw6UWM2nNCNFoNrSfiqM1y5VQvzso/
o9BBAz0MXtSZ//wNjicwIOZrg1Z6gY8heOsTfSKxsU0k9jLENxjlub6G8r74ZboCK5eJBISyQNlM
RThNI6R1UNu4Io91g5CFjDrqm+V++num3qLz54U4m0BcOiiizH7tKOCcfpoIirYRflNiaZVVgatH
uW4ihe0UbiEjsk0IXFC+09souBuRTRs3UyClN3SiI2NPg8k4VnS9qaym2Z+R2jtEEHkhtI+x2WrC
U0uL/kJI2x+P7lxSnwSUcnUvonGMb2nk2fcCEM5jqWTpoaE7v4KrWXQDZ1FOUErAnVHUokZjLrWM
+mJyUEDoCq/B8uhJApRPDT8PVW63UP0kTOFvxh5956bFWA08WHfQ9TLej0qOD7JUWWtihQuq998/
SFd4RiHK0gpYsmRB2uARYVWFNyEDigGzOnyL4EKDnyrGz6PkpE8SEvleICEbMtg5t6E86O+CP7/+
BvogOpewAzQNo5DTFQdM4nddbiEG4qf9l8hssvvOit7XA2eUGfoDrEnmX1z6S46ChLi6HPRB6iEy
P25tKvs3MvbXxOLSP5f3f+Qen51OLh+KcQqXDQOhlHX6QbrRqkoj4y+lZ3l1mw3t8KUF/5lv7CL/
JNN//UsJUGn9u277H0c9O5+MCrkExTIOqaou7dDGEpgI+ybAKRFrzI0cD+mNSJrscP2Anp1P5BFm
BCnTCdAbE5/TjwtUq6uUVqm8CBTETYiUxC5FHu22TZHIvj7U2Re9DoV/DqIH2G8uZUP90kn0oekr
DyZd/BL6+i2MtXol7Jh318mFzSCsE/QchPNni67T74mxKsQ5rSw9WmApgj9DclDbAVGf2qnvU2Gs
BWRnmwNYPJcAQ9nYa6K/ejpexOOFf+SAhILdP6lEYrS8cJqQMLwYpJ/GgBDJu2eRwjRDzmIDoCMX
bwUaND0tTJt7G1vnbYbiOTDCVdGrC2vFKA51bpOQl6N8+lmWyNWM4njpKTmcykkVDSIy/pr13cVR
mECFGxR97KVe4AyQMCyqPF6P98BujPs/B0xKVradsgjeSQvYEJxgwgIUo+HEnX6L31Zdxa7kW3Rt
2vZKjz471gGzj/PnTBnNOzj6yQFoV7hVUxHtEV4LdkUvm+77Vw5BEsCRbBRoa/NsvHnl1bxLDdVn
5fqyKbdN6mg0o401JYpl2+D1c8kOONGIWcKiWHxuRB8NbB+f6/jI3iMlRC0t7HY4WH8cs+4lrErw
ZBqhr0y1N6qOfql8B7sHQaE20m2hYOPjBPVKhHNppRFB5+yD5Jqlak6/XUcdzDcUtfRGTbxIvirt
9WpcC6MuDWLDXONhMPGSfKWVv5lgzQAfLNcMUpYtJQypyyFQ02S4vowXbkxUPogbgF9xzS8p8U1j
J0UM2RDBuVw+iKSMXhJutZuhsdY0x+fgaHGZzQ+5DKmKpIYI+HTWRhajE7UovQ4LmI2f29nOhpvs
lmpcbhFIlTZGhoxmjUrpykeeHxoyboX7c6Z6ImmyzDN9M/BjHWVB0OxN9w3OS36TNwGAFNGUrkZ0
diusvvjVsIMpfSXpTaoD4TF9I1rZOWcXOmw/6gEIJxFgEewv5kCSzdmH3ik8Nah+y7IU72bVrp2P
YS4cJNSfrq/u2X0+pwzAl2euK2qRy8e+8e2gyVIp96AexMm2zqHdbDq270Pst/0hyQpc2LGJHj9d
H/ds7zIuBFaeLSA/1CsWn9kaZo9CsUByk2zpHvAfjRknMFZexwX1fn6lGIY4fOaR61yK81355ogM
WABagxgzLxVS+6nC1uzojKk4IDYg3Y5lNXvJjP0xzOBLtZKVPliNre0y9BG2Jin1NyZuPOp2hstR
avRm6WKaNOwCVIFfLKF/RQJ9fAYZG92Ru3SeqTYsUlJVRwfwkTuA2rjBK5AeBBaBLt594hmYfLdL
Aqp7edrJt7mYwltfrlvX1qVoB8AX1KydR17bciclgfA9PEiShzKbTHecuNfevQxwBmc3dm4G0pZ5
N76ZH8lp0l61cIkKxxGCi0yIXsXdt+uDLGQNX1eBUdDJhdRNgrukQvWqJAGrGHKv9tOfQRk9DqaZ
b6Mokra4yEVu0uVPoSZ9zOVpF8PP3fQ+0p0C+A94AxoC5V0x1PVmKJ216OLsxiHbnfGE1G2A1ZO2
nX6/8KOusKuJ7a8O4oi7ee1OpeZsVDVGF0IJOAEqt4Ae4Td0fVLOrtXFyItEETP12MYaDWpxj4Cw
6IxZl22EiBOJ4t8sMuQLIkSTI34W83aT2stASDzMxo1djjPytsJe8L2B2vxBQIapRdDEp41/OpUJ
KES46fOJboQCFYJ1xeXw8/VZu3BtzEqr8ETQfiPoXVwbsoTUkTxImVcr1NAnQTex6CG/Xx/l0q6g
LgHgGN4KycJibZChD/B6i1kbgou9b+vJ19DvDUBkfXEfx9TL+4CWW1LjQ/QvZhFdA7SreYwgzSwO
ZIeVlkjzIfPCXI9wFaU5JdW9cbj+gRceGbJVpEbnghKy+4uYaWrwMjbsKPOQGzVv8zTvH7gVQ7fA
p2pbB/qaJtuFCWXBKL4wIBI+S7KROvRDRbMq86SukTwDD6JN3QUakHxbANOjG6N2Fu8M5kIr8zkH
7ichBYMRbnP1IJ5JHjZvqDcXnDNbjvdFl+KVlNWYPmradhJT7WpJHX80WdRdYOXYmza003FOVFZc
yC/s15Ph51vgzfCCTVRKokk9qQKdlxX0kwDTDivRy4XlxKyB15RPpKq2dNROBl8t/cZgFEc3DgOR
5yGm0AQQQRV7Q6vblQvlfFK5LGdTXkgKCKCfiWNIA1E1Uq1QjB3ZRUT6a8+t8M224WQ7AtxrUoT6
oxRaxTYbOvt4ffOebyZw3zMZAC1BSjr2YvNSZJe7wpRLL66SR+5ox9WFJT1Woq63dASQyeoa+cFK
g5Vb4ZXzd7qX4FxR0iOk4CWD8n66mIpW9UEU+GBCIX819wm8mmKLiRT+P0Naab9UlpcMpJaq5hk3
quaeNAArcsT/5GKXBYPzZUgnG62egWvDxAjyW42tgEV7XZd+9HFKz1GBI0RXPLZrYyOLliqoNY00
nRPJAsshBGmLGvgKreC+a5W9asfN59xoxVFLguK7CKyo35Z2WaLf1Tf2I3mOqyLga39Dfs0O6Sb2
4fcE275f15fkfJvTIyJwplhEsgfR/HRmsFwaYr+LS89CFhCFX6oALSY1366Pch6rwr6l0YH7GXc/
18npKDl2l5lUtYUnUeDwg+FO6YFj+lr+guZviQqKveZndV5gREpiTkkYj74R9+XpkFDymxCIeO7h
xCOOZtb7NyN69S7nI7hxVEATftJjt5OV+DPWtRo/Nla/FqSdf/f8I3i+CVLmHGWx4bMBc0IVa3uv
c+boPHW66kZUk31UhmAaseYJlFvZt6e/rk/3pY/nAWSjQ90kG3nNmd5cXoiQhQGI9syD9ZbsYyxP
H3j6Jbw/6xjd4bZ9iMLY/u63VrOxiibfx1U8edd/xPlVgw45ORlSVrzEdDlOFwB9wDqTw4mXA32B
l1SzomMQte3O6jE4FEGYxFj2NvFtHMJf1pPEWhn/8iS8+QGLHVA0RDKVr2ae0IbiuWqn+HnQ0fGI
ul5yY9xWbwNo8nspAQLc6QUIGNRCVh6x8+N1OgmL4+W3I9z2Ucu8KhI/AhSVPxh0NH9cn+lLg8CX
naUDEJOhCnY6021DebtT5XmXaeFT0+mAEtRMO/ybUbCEeF1RNtbpKGGQIOlQE99YPhpGrZKpT7U/
2isP1HlRCBWoWYyE1jpU4LOrQuscrH7sijAqBlWd6X34cWjG1qWLIN23BsaRFYreT7gLGvd5nk6E
dkPyC/KJBopMMh9ypFoOAU7Jrp608buDgtMft5gDYYZF7CgNy4kquafiWPUs+daaf+UcWpy+VoyC
DZCsGRZ1jSWtPARJXgmFKcj1Mv2kaVV+NyH3u4v1cCXLPg8/GAnxAMtA5QL1ksXO8csaAWF4O944
Raj71TlME8sBpBPV31srX8sB1oZb5PSSyqvG48JwcupvtUIzXbMO/COoivjo+JLkXt+yF8ejw0O/
nRIxjj2nWxZ6R1/hZJJ5cucHn3ACUDypCU0kzK2WqnThvzuaYzqx7CBs5Rk5E9zq/cxE3Zbx/FxI
d2kfWLtk1EvYG83oqX7fvX881LfoIWtEVTTRFrdLnmMQ3Y+0lsIon7amKcKdbRQ/JmVqED7Liv31
6VzI+s3VALo7cAnBc2jwGZdKPlJQQMnBgtLjrYM6CMWlLe1t0Lb7IsgfkRXGPXUieI2Su1iqbiLf
dq2sgH6X7KUiuCvo9bkJGIvIzN20KPf4R3uEYm6YyuHK0l94eSkrs3FmnA7Nh/mMvXkBO5/eQ1fS
QdRT9EZtyg+a9kinvkRXp8VBuVaclcWYz/7i1NLp4L1FyYmDu4xxrCBQQqgriafJde9pljRXqKIE
kdv4HnNt8yawJpnSidmsXJkXrn9afjTfTCIMSKaLXd4FGCRIxZB4Yy8MVyrjym0KAMbXF3/BL35d
fMQ/Z6AMhwl1oEUsI1ny1Bd+mHhtks8q6aazt9CTfxxaB8noesKYwbcmiA6R5jqKkB/kbnCORoo5
e6l39kOU1sbKl1+4KLFw4fKaC5JUG+fz/2aRGwcVswwHBs/CiO6o5S0Rjhwprpbaa03Oi0Nxk4D/
QBqHXOJ0qCrtbIq7fD1krcjL5ZjEN2izI/JpX65P9IXl5L6inUrwOpd+FnFTplaIk6MrQq7iZ26h
4dLRooG+MnUXrkZEAelAvOry0lQ6/Z5GHnV8CIrYyzp2jt0pzkcRdzLO8/7k5VUXvlz/qgvz56DE
Y4FKo1BK3fJ0PPrq3SzRHHtOoOg3NECGvRXhnmaLvHD/xVB8GX0PmT7OMvIXUpENkdrGXph1E69M
WG+mUVOPpoj1lfdzof/7eiiQ0puVStgZSJstF6tRCiE6J6IIr/QvThXqW6dLCs8ou9qtk6w51HKN
3XE+gmOuTP1+ksz8qNFAvNXs0H8OI13fjVTE/tKsAIqmNBgAJIPOzYcaileXJQiS0D/QUim+hadp
bsfc7x4TBKpcwx+cLe6V6XthETjaWRqEIXI1ZFLseSnfnCohI4HSTHzTQLMDkHeJAYYhkpXr8vyC
puaI3RkgENTnsAI8HUXJ/CZKuzLyCvjg+8IoTcSMbeENeowwEcDFfcX079+7NXgUeJ3nr6IxttRI
0KAUd7DGI49qS7KPECTcwZH8M7KsbmW/X8g+yHoI4/7u70O2Ov2+QYrxeLe00BN1gY2AsGEPaK16
I4pK2/WhGm2romofjZ4OQt87sB/QZFw5CTpjnD5J9GcAhNGE0XjbltCTjtSuAo8UeTWQoz3e1O0O
m61iZSUXygvzIWAYXM1nmVENtMTiU4WQwEs4TuilYOMIAQIJ5mYs+y6SvwPNWl87oCLU3pVZkR9D
vw4eRyf/HvilcQd3GFY8m/hWG6fKu77a56gnfhjLTOnBoOzMf5yuAS7wE+Lp6rwGkn/EuQV18CFo
DkY2gQDP8+EhRzpll8VdhmfSZB2msjA2Uw271G9ASF3/OedXIL8G0AePJ3c7uc3przHQhoZ6aYZe
0JjGNx8W874jGXLDITFWPJDPYxFWne+lHk28dnaEUekhNGqNxJPZ3lRM4T3Egs7VGOD5YOZQ+TGJ
zDcUQNZKbZf2PbmLqmNiCCyI2ubpV6rIGnSjViWeGjvSbsAVDo0ZRafu0vWHdirvcLW59w18C8Zy
VD0cfeqP755nchoU5mxeUULjxf1l9XB/4VInROFVsdPo0R20AgPFGnvBlQN24RJDW84GmqjS1Hhl
Zr69KrUoDkHqzq+aqsItDE37Jusg/PLbkl1jdBXuZsW7sShgPDnRoEln3d0z4JBl5uUYJww6qmiu
15KCgN5Aq/L6LF5IxOnXzO1l6sSzc8Yi10Xqx86nSo89Hr6HaYjtxzGz5aMT2sG2RPur2MRl27uy
rxDIy6isgaMeXRHpzSb3g4rGpy3d0Tq4VUql/Hz9x104SrPuL50BWu0gfxbRS6hBs7aHKfamdHzA
SrC6i+0OOSen0Nck4M+vUJW3Ym5BI2AnL8HheqK0pQln29MqExceM4NMbemiWfOpm3/x4qpGpQUw
OiLZM8h1sWkJxqRJKXNCMW1Utr5uogEfNb9iFevHqF9Thr60b+dO3yzJw8uw7K20tSqHBlgijwzS
3wOxJ2aOoJqMeob5lIXTZSdSfeWduLRos60ld7GGDuAyQYpTx0EUxSHkzItoX5YmDEmH6BZRmLW+
6Wtfejmd5ASIOdBnYLjFkyQ7kRL2ss8GkZSPYQurqG4fCEDvfEPddaF1wHnl2CTURjEj0zrrg1zh
q1I0D3bUuHlA1b1HRcwfPlnlmnzfpVcJLxOKWzw9DtjXxcGyrATSfWDEXkrpE/1U3dqaSPpvcNrs
XTNLjH0f1+XDZKjFkU8MdsKfOs9CeQQ4TbBWQ7iQ11GhJY0C7USwTCPg9MKuGmKipOYsxd1Y7iLZ
VKD/QVgXZfIUNP2HPkYDDjQ4jQFgq9vEbIebtDPqnVa1zT5MaIxdP9zzgGdrh8AhGe0MEdMXhzsH
9yGrPRdPXFr6EbiHs8lLudr6uaweywwJmCl0zC+FGnaHcSr/RdA0q3fTFJlJNDzYp/PRWRZCOPhq
eE5fkswrFWRbgFwrscnFj8R3FNwxERP1lNNR8Csk+pVGRqFtAm/Mrj7LiBy5VKPxRuTYo0zVwWzt
9QxfTF1bmePXrzibZNJMOqsm2pXL232Is0Byio4sM1VIXsJn0U0bUZnHXkEIVsbxR4NFwAKbwnnU
cm4gp4ofqQm+1H3pTYq/L2XLbRus/BSgFlFyo9rpTasntw2YFD2Pf7ZJeWcF3R3AxW0lJ89y2f82
xvIuR/e4VKOdYQQvQTE8jXLwoOTaFowMWhgwCsw09gYn2U6O+jQMyRd8NX/OUatVV3uS4xsgu3tS
uXvN5nyM7TGRfA9F7k0FIKdHqWnM7WNSlfsevZEY/mcZ+bdInd+gvX3ft2IvMvWYScpTaWYwxYOf
UtLfhr2+k0T4qCao/jAYl2Dq8nZve7P42kraobMNFNDzo68IyKV9dZSa6uP1fX/xfoRPNredgV46
i31vaSKo+p6DGOb0QyNtkPdZi9CHaB1nJTu5kBjQCZ3RapTxsCxaDDVEziScZH4/JcX2QmdE7USk
ayD/y6PMRki0GIkkFqFghb4hKDQ59vLAqW56dhJyY4hIX5+2y6MAE3tlEgCFOz1J1aClCKf3sacL
hG4DX44Rix7S4/VRLiwOBxFtC4eiAsWvxYyVg4ENHk1cD5yUDtKoRGIgQSMhKdc6svP/aXEyGYkO
PS0dxEKX+DrkrvQw1rkZRtOe7jop0bdyUthHrUhiN8a/bSVXuDB/xHezQS4wMszQF5EHttp0oVW+
LKUKfyt6yIKj6a9hmy+Pwj1JtXruzC7uO4oIIpOJIj1sYzNEcAxzF3S8uddX6eIoiDvhAjUH/su9
YBGl4rDB3OUmYn5m5HSYHDTZStXn4l6g7gjXCwQOZLDTHceLPalaKGIPqTiU1loUt/ogL3eGhYPp
9Q96LVad7QYyawwRAQyzQKdjdZ0cIWwHpSMeuR429DMy+PhW1PSHGsXmRyFlxbSLVCup90DDWmM7
USTub2o9s+NNHfrTrSXJerXhnMDC5GVNvqA0Vb0kEx6i/jTtpKE1Pg+RWaWoJEiA9fLRSe+VEYAD
pG+r02+EUaoG+gBV+zGQeyFtQqXvem8YzZhYH7mnYKuT2f20QKOifupAPZMD3clvOPGV8uyrtaPv
oHB2X5HdjMU2rbO+9SqjE2hSQLbqkeLrTC8twBfjI1uo32TydtjOhY5IgNKptDM1xFCHzsBJPKOj
kFtF9lhX415F9tLaNoOIpk1BP+2pt4FjADxU0+9l66jz7xuHAzJS/NTWMRCEwEne/JqWsvyhNQtI
WXbb1nhzKc2f00SHFunTsHRc3uzkK0fmyN/MUT1LDX2nyakhNk5pzJYYamd+05JY+1CTBhmgoPok
2eadiT5BlVjJsBkts3iuQX8eRKaUMRrRQrljzsR0U5dx8KlK7Oo4Uu59QnAVKv8YFvTiJ/W+6hWx
l40xOzjojcnbACN0Z1OXCtVMy6ymL1oz2DQXfCnM3Ovb7UJeMDevqJXQtKeks9jZUo29YCEbkZcZ
lIbxMP4lNFQX7Dp+kutS3BSN/Q+9/P+dPUTVl8D7VfOZJNpYDFmHWk5eSU3dajM8kRtp2oURWhPX
P+zSpcopkm2Loh8P0uKSE0HLfNI99npyPWIZ1cDqojSGvar44/3UK9X++oCX7ghKqHiZ8g/CyWUC
Ivdy36Ap6Gkt1TA7YfvpBQWZPrM/XR/p0pqRL8oAtmb6orOYwLxD8Lmhr+pFZtzupUCzP2AzQ3k9
G3s08FT5z9TEaOH6oJfmEzIMsBpqwISv8496UyNOhdrh7wXaOe8H9Yb92R21bCi8Ih5+0l+TV6Ll
C7NJkdgA08IbBQp5kTLVvrCU3GzIwssw2zqJUbhlGf01QT9a+bBL2RlD0eShMg3YYdkzttWpbnAv
56G36+zFT3lMZLtW3AooDVqBlbVRgAHstCYO3d4PzNtaLZtdMBF8Bp28xka5sLgnv2aemDfzbGdx
Zck+vYxhwCG2KNCUyfTM7YIEJHAiZUcHKfaVR/TiZGtgd+YmL4HbYsy25Z60as4/Kg3OTjfC0hXl
aOwnq9BW7psL2wi9MAI3mDY6jVr19PO49gOb142Qd0rSAzB0eR/Ecb5tKx3FL/QiV07lBbIIjZo3
Ay6e096OxaACEPasCZxegA3TXg90qoS1X7lG3uDaWvjSsYjzfK+WvbZtUwvX93FYCbrmQ7l41imY
A7igpER9bakV3SMTbyYKic5M7nA7tPYoSuffVSQRd7FjZbu20StPrhPpoJZi7Tip8+2zHJ5KPapx
9E0hBy1iZmBPQx5bKneGnGNtPxS7wrFxQK/uWlP8mixzp48Rmiv1Z79HcavX7gjgtmwHV2rLb4NS
fLVU/5ia2aOFqs6QihdVOOPKob8QzGHdAbgBfCzIzSULs4MahUk4HaLebNItBrTOLpkV66/fZBdG
Qc5j7txjDjxTI0+3YALkHeXxgB7JaPcbIdTCS+xEWfmWCxtv5hlzPSO4h3PDkkghpxqc9Yi0uZaA
UPeVk+1MZDYPGcrrx1kv4s6R4vJDkaf+Tq5DY6eatexlTfT7+ueen7i5UUnSZ3E30hlZHO7eF81o
+RVFP+x87hKjKQ4VPm0eKWHxo6q09/mizL2h0/Hm3/PmApOFGtQyGI+9Ncajiyox5JoJnc4qHA3K
AHW1wnR/JY6fbm1kPKhmUVqhnmW9WjG8GVB12DQ0VPQ9rKjwQ6mFCEz5cgIJ2rdbZOcmgLbioSm7
8gWcRkQtuzGKFySJNSTZcP7T9pVi5fHGQki2IyDLEYcLGxtRXTCVjYuXYG/vwi4GSYKKv5VtG83I
5E2X+MoHv+S4IN8XDfHWSYtYvbPrsaoosCJDvAlFLaMuJgbkuRyjwNgZwVPUrMAi/+XkSf8DgnP2
NbKKloAXPEWB7VNcd247NdOxDnW12scNKvhuLiOuutUT0t6Ngv7pHoVo+QP2tLK8Ac7c2jd27ifZ
wTeKytlGTNVdF7WpcAMTLWDDkoxpo6S6gTDj4Ezd1kBuGm095KShrGWDmbgD1annIbFEtBvH6Eti
oF+7k7GoTreWL8lfR7/Tnwc7qsoNetdDekvLbLBdWvm91TXKPsUHKHNNZ0LdW+my4Z5fH991dVYj
9Dzmib9Fh1tbQ9teaFkQss6YU0xqEXfWFre7KqUxuDwspeNaPSaa0KSNpNcO8l2FFm/1EfetpBjH
PR0Df6M0iYWusoqWioiiR7vyu5vIkabAzRtRIfqwhkZ7LXAvtia4e/piWK69Vl9Oz0I81GobVbaz
byzsWqpA3oJuLDZabrhFaClb4uAP8BuR4tJ6jKPp1xml4At08AsfzBHEso9hoJV/ZGfu3n0tQGqm
m4S8Bi/SUqjfKqtRwWkVSE8b3vWYWaAwLcnPeVToXxSJ43t9uLPnj1iVIpeCSyfSQFBZTmciaKs4
DKsp8nSM9rbsKHs7hXF3j/q+th3iAOyE3+yiRPk2lNOaF9FZTDUPzifSZ5nllpYF3mnINNGFTeTB
6Q83mRY8mX3+WUnQmyxF+dvQu6frX3txQNq+hMpYZdKRPf3aSJrsqi87HrKu9L00yduP5gh1xRmp
s+qVYW6E3b674AKon+YgrzyTTIS+DK0kuHE4zUeeLEwimD51trk/ru3ps+dkHoUYhrcEhy0Y+Kef
5iRYwUkBnzb7Rx0DQ6ZsK6XhLmxGsevRMl95reepOjlC83gUqihaU6RXlqTXfKBlmWLdSB5nPVQF
rF+KSva9b2KsSePX2nZqacxti7WuzVmYsBh4cbVUXVDjE0nCE2eRvMmmoNv7XbOG/L0wnbzMhN1g
9wF/LTF2g6k3nRqNABaKXHjSlFg4ywzRzpTH4T4xVpl/52EJZGWd8TiMMy5hCQOTggB7Pb/C3bNU
1YOJ3c2HMhi0mzJgp6I2VR7bUaTe2Bn+rRJYhetHWoiiVyy9XD8jF+YXWTWcMmYKOX3tRRhWDnGF
a0kQEhCPP3NDCx4iQ5GP1wd5Nb1YbJ+TURaHAtEio5ZsGMN+WKOMqDvxVpWaX1RpYOfwfGzowxwd
fNZjXBBGSnzuWIzx1prND5xZ87+16x29NN3tUbj1zZlCNYY7dPmPScSLPsjyc9/ET21G0wTA46z1
WG+AP9xSVDF3Tds2Kwfi0o4BejD3EkF6cAZPD2Alys631CT0GgwHNj0pzC4x5U/A0jpX1Y01Ut55
esyGQV8FrbRZUvpMLG2wMimeWivwwq76y8JVxI1HXXtKoJzjNGJ8MLQx2YEZC++4gFsqR366H014
Vp1mvBvjO/8WG+g6SAiuOGNRY8GTrC1g+geeU2rxTsJGA5UgrJd8taf8kWKlZKfTWoHgwg00dwDQ
HJjBa7BrTiecjDHIlJaNGjXtMybR6osTiOyjAkbgRQn1apsLisObtLT8td174R1haEounFM6REu7
Voo/kzJGUej1VnEbKFO4SXy/AsWT0se2KCHilwE5ffg6WIJ7yn9OLQsPkuon9Yy/KoOgq6+Qm826
32aY0M5NCfek7gddj0OALzduFOIeCkWM4FP1wzKKZieyvN0FpbS9fg4vHHYIwGS/M85w7n+ezqEQ
hWmMDnM4YGCxd6zW2jsKQg3/YhSSR9YJUIW1LNNT5Iwi2AWB15NGuuxoFX7haK8cwIuLAuaNltBs
//qaar/JN0SSJDQQUT8CDDNtkSOQ3TBJlWNm8mntNGcSVNBWtsLFCYS3MatMgH9ZdtZwJ8icztIC
r9Gdn1WrKDsjiLKVmPC8SkAgzSkH/0JR+G+ly7e5W1H7emwDOUDpIS4fdfQXNw0+BbsgD8U+D7TU
pZqSIJDrSJ+ksmoxXEjlHdjN6CPgtH7bd4NOxVs3HrupRXM2ThRi2NqabuMyR/01EfxTSldF6i7O
DmgGBAuoYlN+Pd1emD5EfivJLInAa8lUkTgyu/D3v9hd1F3nOvl88y6ekjIp/NquGEQ2m9bT4szY
mXVeuu8fhSgZxgXwRUpxi1E0q016elos9IRART5a9VbMUcH1Uc4TJ1Z6hsrMYj9QJpcRaiYSR/et
lps0kOPPVT/px1Smu2ROCAjjlKG44MOgTvSgmqdyeEbHxQIhAJQyAQl/6IcRDdGkBs2CMdth5cfN
T9ji0aZoLzPKzK2hv3q6nGpAoz6Afb7nLRE/QJNpmwDi1xanw+pGNpqYRJq3BZKBvhnNFKqhMPdx
XDZrszQPdPZDoL/MEk00MpdV6GkqolwkrbQfs8J5DKLhrgok+zDJmb43Yi17zMs+24aO/5umVPbb
1wMCgKkbnkujUJ6vz8qFPY6cH5E9HZNZcHKOC95cOziY9HVjF9K+TMfKRWAL6wUfas17R5nbqETb
QKhm0cfFY9cUCgwLvE33ZqoO6G7H9TFMkzVBjfMrlFGYz/kG5TwtmYW6PJpJrkz+HsCf6tblOB4i
lPm2qhoNBxV8yVbO1WHlZFHiO1tOhqV1wZtKXwE9m9MpbKJRq42h9fepQEwqUu5KfFx+0guy5Z2s
J71Xgkt2NqVT1BoqrU36wcBAF7OVzEDSvJcnHuHSkj8AtBufwYmhE27Jj2bsOB+DTk++DwVIOJxe
erIGDaeglzDU1J+VZo7TFh+s0dxOXSR/x7AnQ94fVVc8GZM2049DPUgRNpUaUvm+n6jCTbUpfolr
fB9hNUbOuImyEBcWSwMz6OIu5wxuZBSB7/qdITlbW1LrGOxLGtx3Yxvd1Znwvw29FM4Fn/JHFIgx
3SQxREaMu0X43IlS/6T0Q/Y7x+3xz7gMKsywAtnoaUsaHdvZicgLpOjPRG+dhwiBI9NtcpmhfMrc
A7vcHIjArL4EsmJCeJ+6JPwZ2xUnoEia6IfUO0q2mbBh+hKohfhsTiPMd8gfn5ViKqdNrbEHvDhU
c69TW6ypSnCt6P0r4tGMcgfgpWHWhxF89XOGqT3GCYoq3Sm1Hvk7DEx1HBQ0etSqJKffQ8nuv+Sl
3jxj+YsLpi83zzbdo21oZHeJyHACq20h5wCGSgouee+/mF1l3HK7WC8ptdHnKo593NegJ7s4A423
BW1v59BKcaRvEuTQJLe2m1L+s7SS1t7ovRNFW3Iio0ZOMyFVQK9NajaZ5Dv9Hp538F3Jpw7nMkUR
D3EXJiMyx6Wkb/87bWPEdSoVHElk4SZnlbrzLGEJ+NDJufEpRaUk26C+6T8NldN+CMBfYcJqJ6Cn
lUxCuZyEO/hkp6b03EdZ9vn66Z9P9+l9B0II8jjtMMRhzugDQe1Yg5/E/j5okAb1QwQaRIGDvNWY
n94/EsidmYGKBgaZ/elRJLKo1DrIqI4jNnJb/g9n57Urt7Gl4Rc6BJjDLdnN3TsrWJKlG0JHtpmK
OfPp5ysBA6i5Oc2RbwwBFlTNYnHVCn/okn/6IW9eVK9LD1LPvWcCIKZjXAt8g2z6eqUqi+NknBNW
ojQIm7hoH9c6soJuUP68/UxvkfDAa1EmQ/GG2Ml0drNU7tauq3BAwzrukGky1uIPxWHST2wwLlwk
yykxOyb9AIxPSYwRN3yho9D683k275AfwQ9QyYEZ9WyC3FQbQOmmyAuL2F5DMdvoyM8e6vJm+Ulf
hkeI0i12kO4UWFH3HcVumhuDVz3il/d37H3LlOmx76OvqWs/2olh/zPUa3zpMqM+uOV33guNJLiF
VLIqIXmzWXPjrKZacdZ6pRvv2sT9S3TFcIYfHfm338vObWMy1wWmBTOE0dumYnbjCOCWgV9wZOHQ
OhYW477BwYmgnFWUIDD89U2QIL9/7hj+SLUqqaflbXOHGO+sjGVoTTux+ufYa4sf69l04e/a/2Ir
YTnRP+LDRfJ58zGhAG96SclSXp6o/pDmGME4aYOeZL8ePNXuGScr5Xy7cGwgn15/Tp6VDxNaHl44
thMwmSoqnLOn4EHSrbp3FsAs7icu37NiaeOpcevyviGTOLjK3bdxit4jNwDyUohwb5Wb7TiNFzoV
XrhmmghpGjIgT2Y3TFcG1mjitn80M9WJsMqjt7q7MmMV5J4IKJzd68e31CLJFEHbvIfcfS7xr/PN
pHEflBFp1Ryv5k9LlbVnPccI8/Ypfpv/AaRzoJ5YzPGY521WdmPkVNoYDu4Ayv281LXGfMM7Upva
+yqllTAv1+E0bVHCU8OYJi1nvK9wlz51mR19h+31BLrOORiI7z4PVQiIGZoqbwSqTZKgRuS6F5qp
3bwwNcSINU2PwEZyV7bRkF6nanHJaLQa5a/4JWu2QEx4JBysUiLlNLZGFxraLJ7VOmufSzqvB7FG
Rq3terrULQeZQ2/uDQu9zZIZlBHuWWXSvHoLojcYL9TnqhoLosyon8bewBy0M5LXsp2O5vx7oY5o
Sp3AWdGtLcoAP3CRqAXLR4Yz3TvJ7L3TM+k7qSPLwrwLMpiazl9un8y9b+KXRbcSU1OtRSDdWLRj
Kvmjs6MMt68iDeHhFe8Xz2zhNLd4JTn2H7cX3n1aOqHgMqEGUZVfv9zentcWXBIvl/kZoiFtdXIN
IS4qZrLB0ifVRyS4ftxec6ejTAtGB6orZ0lUEpvvcLCtLELKiS9ES75XgvqF8jz5azRtJRgwWA4R
SllbfyxN/JezuHxo0ez1Y6Urwqi3iNFL0YFpVBaGJ84XS2mbd53V2y/6ikBBwREJIeval8b0wP8w
Hw4Z3+v3guYasEy0VZGDw0nTMoYfbVnEH24/3e7xldoC4CuB52wR6WY2V0k1saNWqeSdr4K3ehw6
j0Qep4QfqUBHNdfi5FF1MKjQvKg9klvZiT90d7lcTBqutKHkWfvle03a1aHa4nrpq7Z/VtVUPKez
Ozy3jlkEq1FWz6o1Fk9u73h+h3Q9LpzN9E6hjjuVWq6e7NwR98Uw4waFtJi/DGN0FgUs6nxprGBU
QVT2qzs96sqq+hOSWxHinRdUttCRXAv7ORVafEbfQv1kuRiYdzU+th4if2c17pKTqoNGmfktgb3q
2iMSg6imaQaj5RmD+3w4DwZDFBOFLwaoZtI3d26xls8mqv9/alqc399+WzshFOVD5H6BPdD42ibR
6iAaRW05U1ZfjM+1O3pYdSXGQUjb+byl1DsTKhSvmWduDnxSWGmkuw0JpaU457iYETuttewUtx2t
oiUXJ73oi7DiMglvP99eLitxK4hVEr0pTDbRu0q1cRotblswucV9nRjN+AhRHQtjjHHxhC7zevkm
rEy7x+p7+KHjeQsaY3bOMMHmJQD3YX4t03b42Ne4IARIPqlPropBKirTmFwHTqql98nqTL/NaJIs
C8lkIi6RhW8HFfmSu9imyj0rNeOixHh+O/pcA89uKkxZzeFkWwZycxQUoeINRyDCva/IANHLfSe7
fFssagzWY17aiiStAGK76JHp93UnLpYWHYTgvSMIYItWEQEIMK9x/b2mnesgg8eDaukYh6mLhl6s
xurBEXxLWWM/Sd5lAoTDKWZH18vMaZEW3dqS4bXThEFjhxm4D94WAb6ZVE0E6ZiNH7u2jd93nrU+
TJFIxSVVMHX2BdhOaqBq6aWptJd+vH1IfyJfN1e+bJiBraKjRGNJ3lK/hKzKc5QscoQXTr2Nbbr3
bc5AGqpDcS5j/I8rDCgr8eJF9Ehi80Mxqf/Nx/W5XoqHuK3fDw32yxiGWWr5caQxXvdGkDvzRdGq
s46UseJBq485MIMxnuDwtD6GzEeiZTsXKU0/CRuArEk/blNApMIecigObkiBBNJ1AJ9S1IMZdKb1
pHl9f3IkMPRg3+TR2O4bg33wCtTKJPKbuCIWNR/WFU+zxRm6P6I0s149YBMYry9zzuM2vedTvbf/
hbiu/wniemr9bvC+Ky0tKb8Z0+V1gWz+IwLb2J7MeX7O6M4XfmKl2Vdd0RC4XFBK/SJyq0/8tkJD
NViiSP8zjzLtiM27c3Gyg4xOUFUE6rStC+YBDfukXNyw974LUayPSN8W92UNoswdUWpu1dz2k6bN
z0YM8+H2Vu7MaKU2kwVcB0QthOLNrSkiLXJq+CRhxjzYd7LmUYu6OyVr/1Bjl9G3hsXoID6WnvYh
sZV/TKgyetodSfHuniKH0RH10c/r+/pD0JBDjnPAaCF22y/alMj+/cp9Waa4dEdN7zvR37cffC/6
gLanHJJZIHCm6xWnQaD1RF0c1tqEBlHhOkGVEIJur/ITObM9qUQ4PBigF8Nk3n7hqYqSy8D11sfL
N0i7blgWLcQUAOInPceorM4ZhtcMVO7nvGwvII6HwNMS65OLkfppTR3zztbi5m5d5eA2LacLo+zk
aUGx8RExQiMUNe3b2U7EC6ruvz+wlKLqEhMkQSZ4C13vUrcaStnVhhs2o54/MuLDxFCfOj+JdemN
ninPsaLMByF799WQI8N4hmEGwuV6UfrhK8osqxvSmcnoYDY2YMvGOsgQ9j47GpXSLBtCCVnC9Sr2
2tYtXm5uKDS3CmEt2bRFJy9s1ir7ZFlp95SuqfdYlKP7sRWNOFh+rxtCE0QKzKBMIMnD1+tH7dh4
QmH9fMmQWiEdI5fM0/sKZETQR4n30RHpRBYwrb7q5HTP7UE/+BG7Oy1hXyD5uB23w0+lToFejXQ/
3MTU/CVysM9DcuN0+yO4vYqnbj41C7ziTOfcDRWj7Z6GrkQxwFP6f/Ms4OU0AGbA9t3NftK1WWiw
dBxVbcBqYNCcU+wi4vIvngUsC3pHpLRA2a7fmrByozCHkbOZJjEB2f5YooZ4EJT3jiYgPPiCeMRJ
DfTrRXQXq8pOIxrOSam/CndNX1aPRExZ3OxiCGyE1blD+KGp9LMH2uzgGffqVGZd/AIU/OCWbln+
kWPklYnaMp9G4qAzlbUrPO98wNygcd1vve1lf5pGPlc+pkoqjtWqpeSMc+PGfKDizD0f6546xmWn
jP4ZRnpuvqdUo3sCaOQw6ygtlEe1heeIm0pDba/1YPramSnGIG+c+nXFJy4OjIH/+kreyEmK4+ET
n7rxB8MT3bfbL3WvTCHXZm5MDgayf3MHgspI6rER5DAV9HAg7jjnZtwKUDSnS0ZNjUvygIm16iwf
b6+8d+9JkjATRWIQDIvrN53remMzUOcWWuPkXYsdxKmx8z+1tv3oDu6HxFmPQJE2/+L2Qvp1xc0B
NoULwEXlHkJL+cQY5Ydw9PUC8ytYp1U5+Cb3km+8N8CAIesLr21L2GvaIR3ygVtWTEr5Z9FWGP3W
6Hqfmw6tioTM42ntUJ8tF+VzYvfew4Q65Wk23DwY3OEv0PW/bRAIuZxrXbL7QEqAJ77e8dZT3EFh
CBLGqL5dytIcH/4fVcfOe71aZfMFr2PSxrEMrAuiBHeoiZshqoA2U8Wue5fHS/qqqP+inkKDzQXB
RFOLstu4fjLO7qR4Mswa1TpRCKxLYMvmxu0T+1bAiw1ER0dq3PzE+WwOkI0voVYBVaS5pI/vrcFL
yFfwYZ8TLTl3seZ+brN+CZcOl+LOXIyHyijN78wfx1fNisRDkitKsA7ALm7/sJ2gSSEgUaFUzzjk
bjIt1GLNfqxQqElWG5N1B5A0npNUSoOKl3NeMDwzFC0cLeOLq7bjp9urvxWR8ZB0knuCRAKM/K1l
RUEhsjLMiEJKxrENvCyenpPIGusghb+BRB/+hqfc7eIPWiO1UySpP/FTRXEe176xcHoEM+y7JQXK
SWFqfMaMSSRhVqVCfgt8XX7uCvPgZ+9EPsi01MaSFAowchN/nFm3lGySHSdPn56XYSgeGiyAP3si
QV5kRC/FofEVql1kH3BvdpICxhHMiqGqAxnZzlZzVaNxNiCKQO9o+EvL5iHIxtU9YN/vrPITAsmX
jk8X8JTrb8LLRDbaq+uE2oJXq++5tdH5llkX/u3X//Z7h24K0FLy9Ihy23ayKpzWqLrRCaPOw2pe
yZMPSdZmgWXOzt1M2eMXXpR/+O1F5bAFdBFQGAmKuX44jmNd5xrWJWakdw3u597yrvK0L5Gtt09V
vZY/Wme2D5KDnZBO2xASpmxYoCu2HfPgaZTSf0qcEPHs+IGGa/dhsegtuLFmoK1Kv7TR6uil9cCc
zLPtvSAfUoeVzRCzc5lem079+wUDbTI+fXqZEuq6xQQlgxvFbmfYofAicTHyZrjD4bY5397utzcn
q8BzRY8PXBc0u+vtroWZpHiX2SGOd+LSkk+cUBI5oag3U6RURyKyR8ttjm5neF3PqbJDWEB20Kl1
e/ZGELyqM0QnPR1/P0vn86fYY6JmIET5873/0otKhdIqq7LY4WzU7d3cM4MVtTIdHJ+3AYdVZIJO
jMbscTtlajvbwNKhs0M70vOTEXXz+9GIDSB4CuthifzkgDgI1nQ+IhfK/bpOfGg0gsXm1qcpzMD7
+vWJuPYKsdR2CAJaCRbRIYdniuY+zZ3xaBTxdikeDzgHGwpxaNvZrAXyOCSQVphWk34PIy+6V+e8
yQ6Czs4TSQEgbDKY3pPTbVIZegZFDOnKCkWixI95mumXERhRWDVOdRCtd5aCVcugRiIZYWFtLldz
SBCbKBN43alSIZ23NgHOI96prtajVtDuUlLYTnqVAc/avKekS9KunTwzLK20CpUJCdx40qc7DR7h
wWHcidp4gtkqrhcSELCFYzNIa/tkNc0QF2x4tnmE+GMSWy/qmuZftFZT72jZrQdvbWcywTbyFZgw
qiFBbSnzqkbRhDu1gY4tRXAzIW031+4pEo75MIq8RQdzND9Msf4j84z0Y24AI8QLJg3n1fPuktzS
Hla0RE62MPswdnMR1l2r+j1iRk9ONH2+HfV29uhnk4x8Gfc4hM6uPxsqkogicGXWUJguwY7YEAYm
SLRLW0TJ5fZiOzGPupPxM3sjcdLybPwSg5jReS7yT2aIK7rxSOph3SmLMqJziAHKohTTb6P+SbOA
91DtIs0JwvJ6vUnUE58wiNxoBbbZarCcC7dID55q50T/ZCth6CxlKbYfj5ONWVOLlFXsxfxge2I5
x2LtkfsnnN/eQPmDN0GOQhaCOsMjIOBbmCqO5KI0Moeu4NJqr5HXxYgSpEep9g7YH385ojhyLAyz
GWlf71tTOLOFZKseYlasPCieG33o8rhmKoWOSe6nplKd3aae73Efm/8uqnYJy9mc71v0IV4Z0ViP
ns041EqbakV0Rwj0KbQc75U08QcnWbsAUKT9zhLJEv7uBjEcpp0pe758fM4mkPVGU/V27ephbtFk
F3X0w3Xb+N8sIqVcEANFF3U7Q9OatRgQUdZD/LxHIHJV982Om/KP24/y9mPBJpkyD20pmkTM3a9f
glnEeYYYAa1lFPZ85jBJsPY9ZQIwClSi0yPnv50S53pB/XpBZYLknc22g9iF0j8soq3oXSbF31OV
pw/JUwLXTxvGgPLMQeploBJL5yREFmr6WuB0BRvc8T50XdWcnZQeJzVkedfVCOzd3pe3nxs/k7Ga
bB8zUNkO/Ix0bQDtOU64pHkTNAOJYD2pgw8WwDh40TuUSNZCO4AmLvGKq+R6S/At8sBwYb+dxkgh
Qj1rT1pVaYHSZHMYlTWdcuS779W66k4oNS2nMTeVwC6b8iDGvP3w+SGYG8hOLgXdltpnelRoMD6c
EEey8TJFaMsbi3fUPNppWrMMTALGARBm3mCU4nIVXcT4mqlDDN0fstIljpLBb9yG6sqqUX9ZkGwU
uJA91qChUYjUtIP3u/eo0oRSzhvB0W1xWVWWUPYw8w+T2DHxXE2qwFAH87cjKYm+BBkDX6C02I4Y
1drVKmnIFKb95JyiZVouWemU59tnVaZo1/GaVSDxIiEkBT+250cd2hkWjS4pbQ4gQFebL9rq/D0l
DkW3rsF4mvLiQScHOEh99j4SKXMuW7xSu0f+sF9uWiRl+0g0Jpu41s5j31nRuYsEVuFaebTUXpwi
OpF6AzFFnMS4XgpPBUOpF97XNMzlacyYaGlamuGq3HOpW+bvFzI/SzRGRCBoJQHnej0NpetOmScn
tPWluteHVPhiTNyD1GH3qYjv8quXAXjzVKO2SOD+TGehdNyAqUlNGZ6Wl7SYPhlzI97dPig/KWJv
ToocxNGqIX3cfuApfb8EfCBfHqCmc1U2cxB5gw4GeYlCPTbi+9UYGSHRiQC8ms4POt6QkD5qcSlm
9HhJFPuTpvbmvZoZqEYUozj1SvoXTET9mUmeBuTXqi5ar9UPfT5+XQX0Ck8DmzBGxfBalo5xhvQQ
+2iBxCcNKfZTr4FDibOoBOm/Jne3H3hvf+mikZxJqo+6nUsbzWDUy0pHRWmFHgqRRyFtB9aDE8D4
0dCOMKXyhW03mLAmvTWZAyD1f31scgaAapS4drj0VYnO/uAFDvt4SvDUCOLYqP0OeswFzV37MpF/
hTBPMAaY2uQ1NSf30gyj4SvxuoTWiqGOGMwpWFSYJGNXaD5a+uPzgOnPU8z9yNzE7R68yJ0vrj1O
p2GVYM8pXu6d1WsDIGBq5XuoCV/qNsIfGWcPo0O11q5cn1Vcu5qx3cqsO30xssdqRlvgP7XW9nHa
tk6YFxAoa2XtHkTGvbcyZPxy++Xsha1f92pz+GutSThjDIg6T2/8ti+Mz1Zvaa9NlBlBgyL9HfJy
VuABmgpur7wT/MFzISTnUfLSRJDH5pe4NceVZ3ZOSlgereZpmNFW10TXXW6vshMdQcdxpaNnKmPk
JrUCJTvnNuzmcBQ9to/Cqi+pUT3N1twdhJG35RV2XL+stDl1RWEgdS5iwkgcW4GhlxOWGIC0lRXI
kaNgmduqSvtvNhHuBDmwTFK3ziYKfI6+6TJuHauc70qvVpgZZEd45r1NpBvPeEwOgKxtozBpkrg2
axqFeTugUKMqJXppk/7QK9YRZm53KaKFBNCA5d0aHSdKm8aWJhySzbw5NZ7+EbZvdukqUAq3T8bO
+IOS55el5AH95QBWhRjA7Np2qNiW8+w5SR12UZU/mXCwwtmL6m9KJf7J3Ln37bFJHlKXXG8oW8dv
hNo+DqX9QwD4P8iJ/o+fxfwDnbgd6k4/ll7aFwXfhVGq6p2jYZp5WtxK189ppdq+C/cLWYp0Wl7r
YjVbP7Ka7tGdzLo7NThgXOylAnqGzlHzZ96r81HzdKdkpPsuh5zAg/GS2ooGIXDFyx95RWZiIz2R
hHU1P66e803z1tdEAVWlahQwJsy3JHtnDPNl1JPnSSKehzx9t9TKva2VnyurDxZDfekcJZhWBGhv
v9634YVsj8YdFw9sGMTBrt9ux/ix1ytrDRHUj+5ReRsCFR3Ag0P09m6Tq1ChS59hikQ5yvrlDLmR
ag2Ika2h1SUN1YB4jvLoRRs7O3BUqJ6/+0zcRrSsASHBa3nTwamHKLUgKunhoBtNCJlQQGLtlE+3
V/mZdm/uT1l+wHAnI6LzsHkomkTO2gna466iRCADhml59Kx4PPdpj/IXflRhoXf1Jcb5xK/Xarpg
b9ecyIvFeZmN6axgGXDOiyW7KEKYL96QrU/2ZIN953o9Z/aqffkPdAwNFLyFXXuN6bVaOtMZXIvp
w5g6QjbuQOM4snT70QeTCOKtDN+yNkvs5KYdSo29H0vdVT76OuMpU0203aO5DxRj1O8UvVjfJV4J
6NJLaX4UhXVhsH/Iu397Nvk5NKkksx2m19aHA//deckyzw4TiW3p2gIVIz0276zILPxMrAj+ukoa
FFKfUBX23+1YjhDPRe6T2Y/+1KpD2EJjPThe8r2+ee80U4CSU3dyYV4fZk8B1SNIFsIuiZ5IicqP
dh43H/sRMeNaVf+2U6e+FFB+Q2NFofL2qdvbE6o0xnvodMHU2VzU+jTmmZ1FdkipuJy0dF4xK0qP
/KHffq/w1VACpV9ENooq4/UjDlo0dTS/GbRVuPNa0TA9lYv4ZMLTOGe99/tIJpbDJQ48pkN9toUo
SKrGkLaOHQ5J5Jyj2UhPjY6S9u2t2xnksQyeFSa9aCrPrehX0SWGpkwMmMo8H3xklERAy/3Lqjfe
aeHP36YFyY22tR6MuEJ32n12FeuUDPPn2z/k7e5iMY/MJFJIMNQQdr3e3VbvNDsWkx7Oi/hKsaoH
lgIBOvaECySt7A/O69tcgeXgjPE+afujsHa9XGONOCPbpR6aq6IMPg2kwR9FkTzqdmX+9iDoeq3t
8eRORfUxpxEYqfOTbY9/OTpymv9i/zAcQq2arw/ztusHElWUW60NMnNZ4Ki6g6eejaWuzk7bU5M6
y1FnZG8DLcjXchMB7psypf3l9sKSd5GAYS2cnbr3K/TqXkkjy3NnafP59qPtLUUDT6VBQk+b6cP1
UqVaoCiBthfwhFI9DykQMrV3sV5zovxgqb1TaMvHIohAldyOP9H1hUCOKwSlpmm+GlVdPyDzW59j
YICPUV02B8dQnurrsMldTFMEhookZ24xfoTrJU/SikdbVVqCE229c4r1KxVfX5wjtSlOCqzE0yy8
oy/gbdBkaZ0ZAUxc8o+tDyWA81TvYqGFGN23dxUOJn6Jwc3Bhu6vwveMzBHqe9u2z9orS6O5qYab
r2YG/UCHCe2DI3+zvRPCDJRSENkhyG2bE1IPbY18Ka9NugLA8lpWrDtrTGTMpj14oL0TAiiHm5fC
CcTK5mNGSluDWdZooZp1ws/i2T61yaCfYip/v4dEfFAa7uQfwIM1bNWQ8bKQnJLP/suHJlF666Qg
cy20Pn2nuAgGmWps+TmeDOeCA5T4BnriJ9uL9IvaqOu9qTdN0JZOF0RTXR6c2LfPz8+h9kFGRoq6
bUcnUUeZylBbDekk2eelcgdQfDmmbtBGz9Ctvv/ut3+93OZaKNVKGwlB+B52LhQotUnDifsyhGX8
x+2V3p5U8n0+fKkYQ162DWgdSgpFUbKS1Pu485poOgutbA6sZ96eVEaJ3Dz0W6kgYaZdv023K5HY
rbwVsbmuvCclj8MS+Oc9rbejEfNPhPx1cAGJhn0B+rHAghhBXa/llU0RU22q4TB0kRFM6hx9W0vd
Mk7NhPKPPypdlJ8mEa1kZbiqP2YATeswbqtkeOCvTPG56vREuVOivB4RJlTa98vsGl9HMzOaYK2c
9ZTg2ffSJNNQYqCyggXu7b5FpbZM3e6Drgw/rGysP+EVlml+VA/rl2yN2snv2wFKZDIqOhOKbBLi
NXEn6oBCyxoN/V+FbclboK+zU31SxaTBdzMm85vVDcTgWc5bTr/7+m3qeaAo9A0kc30TQnB1YmZq
j2o4d0V/186pSo2aJF9vr7Ijm0XMlf1MJhY0RbbqBwnJKVQ0NOSjWWHum07JS1muLQJ6qCJkT1a9
KBk8h9LKTliZNVBM3bF/52WDQc81MpanVLGmx3yI+td+zSOYgeCsjgpTGcOuDw7nhpaXHKxg97QF
X6yQnkRbaz0d5RltebtOAuYfLprDk7vOp7kyldW3FN1V75pRYNcZRR6Q3k7Y1kQfZDL7kwcu9JGW
SPTd6tq0kOZYvbiv7cgoLo7XkyNkfWOAbUi7s9U5yIQaTZ1+Z1A8endxarFAgojs6ncGzpFQslyI
mRXYq9KnmCk1HwhC3QRmV0UXo6cLCPNZ11+g+axPqdM5H1RzxoFMbfqyO0UOjmE+amVJGaA2OZw1
HbGSQIssb/azSh1hd41697RktQgy+KowhYu8/N5ZJeaunapoX1MSlOe0wnHlshQL3RsU5vWzi/Z7
BWQEpHoQZegR+13SmvNJuNYwPhle0VFxGQl6KQnjSDrBtOVvH6i3CQRIHBIwUAsgmswttHFS81Sf
y3wJjdkuHyWn9WRMSfHS9gqAlsJLIIN35audz0fCs2/jJSuDz6CDSOHwhmmBWypjYI/RfGup40UH
lnoy3HI8OIs7q1A1GrircPM5qFZcxzCSTFOZMpok/ZBNSMmuWB+Ys/3bAFFMK+S3L9mXJH6bqKxZ
jYMwX7+GcdWnjzYYsSC1C/dfPMuvq2xSh7yBKm607Qq5qBlORbNUoWfA57p9It7eMDwLoA9yBTYM
BYnrHZvcfFJQvmLH8rLxqzY1fDMv1yAmwh0Ujz8tBzeBAiAdWEFipkHdtik6GtEaY7Po4DrMgeZC
MhfiS0tV1T4IRV+JCIponrpZjctHJW9hTSfGhM9MrC6V4meG4trnfjX773WdjE+eaybRnRktzSeP
vncStLUC962GFIiWV+MpvteuA6Z9Vam/9BGc2dPYaNlRF3nni+K0yU6CNF4A73a9f3mOQdRCdzRc
3Nx9WKY+ZozTSWKtqpdB6XbKWSkWOvJJ4vz2HSRRdSwMxookZkvEEuWU4YiT8epiUz2JDHo8LWT1
36wiEYMS7OZSKl4/YAyu10kXdwkphOizWsV0UozoqLx4mydKYgD12v8iU65XadW2gMRoQgFYjOTz
ao39HThFcVchABQUHsJzt4/9DseSDh+DGtnFAC+4TUyn1RbtwCw2LEA+P4peH6tAS9cvsREhvM3H
7c812bC3aNZn2FLeO1zk6zsHrKRvuGP5oS3X7l6t4hErMLwblFFF/i2twDRNenMx24YMvM7+Mns1
+QR9qDwIQW/3S0YfoikdEGAL20my3dXOoDbmHLamNoVTW+ZPyZLaHyNr1jH2HeyDxHoHtCInW3AO
EaZE+cHcxAmSmzFC2WVG88kDwZ2l8UOadNHDrKuf7NnIQkRKIJCgeXih5igCrTKH57Q2Pt1+b3u/
g4GNTLrlpJ6u5vVBaZYos9W5nwCslvWfwLYE5CCmf++qOm7/URSaMoAEpqI8G820vC81p3Xwg3O+
l+ZUHElVvA2e1HZS6400UHIhNynzLFKLo/FTzZuZotE6w5OF0NypWIT+27cBcCFaGtzaElFube4c
J0swjRIsNY5T/G1clOHUAd85qDf2tpfuNf0gcgPJLd9sLz5Ynj3aYgppcP+BqE4UiJFp7bIiGDOL
p7W3HmZnMgNFH++tPvsv7YYjINxOCUupSFFFWUVuDSj6+hXri+WMYkk41jkaShYnCY9FPX4VptH4
9PYqhgCeEc7lUAT9tHQPUYaXQ5XGfVCko3kQKeTBvr60+DV0rJjuMH2hrL7+NXlN62NUrDEsUtv4
UHf1epqGKj5gE+6cJDTeUVOTM0+69ZtrRGtc6BEdqyiN3iDEH3cf+9UeMl9VjO7gid5MXSRlUTbb
pCQppeu2lzNNUMLJpxvobEWD16hXpF9EbSz/2HqakDHH7Vr5NhLKAylrPaCWj/+MXhSDeYb7nFHL
NVVuAtyL18IfYmP63JajpjzgJpi1KCWIkgwWJsv7ylWrDw4KP3+JscLeqcQQNxtVjgzOX/ZRsbS9
iuVj0YMjPMlxB+Dc6zel1qViohuGiQ1gszNVp/t1Rpr5x1Aa2PD1ifteRJb45ip5fG9Wk/Ns1krt
I+PM8ChF5ro2x/axLRx98bNc9XgozbkAvwUhncApvx3ItsdK/ljaoHRogBtJwMD1j23rWrGjeWjC
ySydIFlXh6xlWg+yu+01wSqcJURMaFojH7Ud2kdOKwUCsiYENAZLdKDGEUld+VG6fCsBktx+pjdg
T7kc/V2IZWDwJQru+qFIxtw+kagm5It/WLHdh2tDaqJpSv1gtLO4uKvVgalsjPfmnJgXVcXU1Csy
5dJZzX+zduI21ePu7FXwPLq5cB6LWb33BmU5inM7268zVZaYXnS8mf9f/1IBwC4ZyUbDKrGTF2dp
0idDJN57vbfbe02pGA71RtRiRNFWH6BjLh8yp5JN/wWISmZmtR6sXWW8Xz3zSBV976cRgOmXUV3Q
htkEnHLBDt2qiyaccWmHxWckYV7FR7YOOx8L6Q+rwCugv7RtYDiNiiNMVONDvbTiBXX27hmbqTEY
0tJ6rqPSfkaGNj8n6Ooe1KBv8KCcEpwEcFECbw4YfMu8igod8T2sTkJhFZ8Lu/L82FDRYWlzdfg4
4xD2EnXwX80u+lrnNuLM+TwdvP9tuEVHkp696tJIh1JEh+X69ePhbOmTY4zhuOJCnrZ299C0tK5Q
0jhSF99dSg6qpGKRBF5fL4UEqpL2LjJra+7+3eWLcb9U6Re7qI94EG/2VT6UTTFAcUVFgDTs9UpI
hVdF7RRj2ET4kKoJrjxOnhsf7aWNz02OUsuMat4pmkT7R66W69k0fptLwG+gKJaZmUcqb2yvFjtm
t7XRG8LVBXRhpEXPZdEfBc+dPZWlt2vSfVXxSd7saWatHrzJaIDpWubgKLsooEIaHguK/9PtmLa3
FJwsnJ6BI4Hv2Gxq0oHGcyp7AHoiiGRmLB6qamke5ulIC2/7RcqtAxLKd0GzHDOEzZlcLWOekph5
e+KoZRArjFkG18ovLa7ZvrEa3QfMe/sQkNCRSeYb3zC5NHpSdJq5KhibbR4Svzajnep2CON0GfAM
MzTfqgc49V7c+lqyljRqk7L52CWy+FbXO3sAeDZobf24JF59iXSKWz43KzSMIsfe0Fz/aKIyOyh6
9t4FZS6NVwTyGe7J///rbIMRRpSAJw3VCUSCjUL9XRvX4xmssHXw2rdBGMSExFiTSxAiGONvql5S
+WXAW74Jvb5Wg8UkIRqm6OjC/Kn88WtyyTIWfTH6phLuBi/3+oloeIKPiKs6NMwB0W+wqsu3CGD5
Cm870x6YrzdlkOeWF38tF73VfHrZWYqmpjFFyODaxilp8qVAJc/Iz6pI9LtpirXet5oBJkk9QmH3
i0qMENXosc/AQ3Fd8ZXCKRW4t136pbciqqIMof93VUajmfZ6b4G1ytq0C4Rdun/xb6h/W+bQf6pN
I45P2diNJWNVOHA+p+l/qDuT5jyRdN9/lY7aU5d5iDjdC+DVPA+W7A0hyzIk85RA8unvD1X3udZr
hXRqcRZ30xFulQQkyZPP8B8INIOmf5HOOJJW5E4G2NRetHxnVr1THQSJg3iHXxvy2pkMrHVNfZmM
UDNEc9ppa38w1JUTdbyFs0oOGAYyK0jzSECra8OKz+FytCdMPT7+qPfTIpYdwdTt7N+Ynb+H/yC3
Zzt32oOymZZYt4r2cA5CfJhaQ3ifXGuLRXuvmPSL9j3FOkAqd+8VoxGigGZX7QEQ1z6uAjOJkfEt
gNYwom49LYnR/PzsdH/V/3p7VShqLt6rW4eIvG8viZAtFE+g3YInHDTgocIui7hy+814fFqDS6cr
A8lQcM7B+ib8GIXDXn92vAwv6VXBSxGuSr4hwrPOO+UKddHJonEO7WYcsgPbROE26RO3YDBVru1u
QTNfHbtBL24URN0p1DJY3DvRjYkZ1ng77JIgQyvNoj5fIi23FnyEKP7MmDEtHHuvGlNY0WSM8sCb
U1EgFGHoqM+z/4sQc7Bl3c2+sNRxXyzqWberidmS2xzbm62l0rHC4jK2vNP4qHGSX6eg4VxwYJl8
vHNe56dvFjYgMeMrQYCPI5YM8u0XW3ejXmntUNDv4HXmWs7ctJJyvRJrW1SQSpoiNPXeqvmGimw8
GsfWGumYjdq3tUSW6lhfp+bFkqsA30arNJRVhU6TynLPC5NukjcS6PClbkzdLhjWYdzZRuIahyhe
sU7VZBUzbO7NvmGuVVNdffx4v9XehCE2y2YFYwEA5AW8fbwsk9ZYyF4cjPhhQ06abLnGtqV1V4kK
NA+vSBG0UaFlnBMlrLk+npY2KKN2gTy2a3zboFOdNH+ljP/njYf78K//4t/PTasA3mbj3j//dS6e
+2Zofo7/tf3af/9nb3/pX5fTSz/K/uUf50/t8I8DWf94GkVT7//Omz/Blf59J/HT+PTmH7saoKG6
li+9unmhJh1fL5e+NNt/+T/94T9eXv/KnWpf/vnHcyMRYuKvpdzWH//+0fGPf/5BP+uXd7X9/X//
8OKp4vdumuqpFnTt/vpj//0bL0/DyC8Hf5JxbW+NQOMw/+e9zS+vP9H/3Cjs22iXUnND2/3xjxot
2+yff9g+P6KDyMwOeAL4eEITHNnXH1l/bqRtOn7UBoCEAuOP/zz51V9fw1+vh5X497//QbflCnua
cfjnHwxf3gRBqLncA3C/zSDAIwPcn5hgI1OMK76lUZuka3fqrUJuBut0nY9cTXPXq8noC0UcGNa0
umnFpmBZLijHwVXJ52QekaJsCuNHVhRddTyWCUBtxAZQMEYLqqp2QYohUzyneZbEZa9rNltxcIIn
0GECRZsyNbpLb7Uy40zpy6odjXTOy5zeRZ9md0WZSO28ob0RpCgll01z5hRY60S18IyjCbMS4jPW
6IZ3bM7ZcKN3DY4dWItcW1LgnItakf3AkmttvFToWxyodMa3Ohk6P5aph8ZY2NVGU313IF3KOhwt
HEHOEo/oi5UX8uD6va7wC7jofF21h4zhaqASQg0m1iJJNke+Nzi4W+lZ/dXO6FcfmOU0LUc1ugxB
OOYBjs7KHVtS7e3rjdel69cwxxQUhB6u9gV2LT4j8sqdU+0gTb0G8eJhmNPzcgyC88paqtu2IGaC
9BzmM+bnjRkWYiJ48gji2ziu443C4BPmihgWiIpTbSEFlbv+rpqRxzyA2i2y2Cp99Dp0BCcxoAYw
PZXnNgLGjy1WxqjxgU4UuzLtBcmlpKsVplLaL0KN6kuR+XGagNGNSTtsLpu61+XSN2erW0HX60c3
TaJOGOmPurKLHISBdlOVOujN0h6Gp6RMSngjaRVhi2CfZaO9PihCqwewBSRW2p7Q7WTmO0xdfzrr
wjZjYa7J/Vgn+XHb+uU5lAd57VXmcsBM/w7xQB0Zz7z6nsIhjwOBK/FUWeWz7tRGGnZVzSFWFHlw
6UGsX0KIfhtPypDOqZ4v+bdy6Nk9zDuTJWI01PJY8+L/tOpWdtEEV+9OUnUXYS0c5lNJrbPcqK7g
TNSUzW01NZm+64OpPSRhx+65K6ya1WLnnuNvQ/aUrhkDavwRScFaR5caNiOmU4aOWcwiSodU7dau
zcxQt0cNv0CjGJEekRYhG+nkm2VswDCii9Y8yLFDMbMQxXpvUxZiTo9CMUqC9lSQa3rYxDRCM3Wk
43y5Ivg39Xd1J8QP3xSUd4WVTw+g37Mu5pRTd3JwvTLMyAtwL+q6UTtSYnQqoMR9+iMIsuy+5+Gz
2EwWTNCTZbO/XGbV/uxAlvm4O9IyrLUAn+y0HbTrDliDt8sXNCtCf3BLnYWeyq/zNCEVHuQNr8IE
J3ZajTnd9xr3oB9JY47qbMwKWFaBsNxrBn7pPf1Cu48mML+HGgnqkzOVQRD3w+B/EQz8ISMpkd3o
WB5MOx0W7iWgJXo/U9/X3ytkMnrgFvwMxIK3sOLeNJ/BIrXuRJk3N7305Bja3oAhdB0k2JxM9vCg
kTuMZ14n1dGELJ7GlCgJzkVVOk1UDhB9Y73CrRtz3mLimK1c/dLXWnQ48rEoptBUcytPTAY8EHqk
NvxoZ21+QdZ+LY/rkQnMldN2VRGupF0UAiPx7fuaOGYfDY5Zf0u5BzjyrrTWM23FJihalNYbUUZ1
9uyn1TY3MtqWjqzQvPtxmSoPL6zak2E+NX216yajuDdcTSXxWMnqYQmsyYiA5fiIwKv6yp9LcvIS
W+90t9m/NgcVsOM60oxO4+KJjRJ6ULZ3Hgg3OBrgFEvQrGb2EyunugOv3zaPbpqOw8kIXqWC/bUk
Z3XaoH0GShRQOsiPAWEwlegw1d0C46JhsDo/YsakktB1F//eMrWAzlEJ2eMA74/qIrMKhOQzZzKP
kiU37TA1lvyqaz1LEXzK5DoptaqPbKvurrqxSx9dc2yyiKZ/kEKgXacF6p2dJMdgnE0VOby2MZ6s
QIldZ0JIje0uKZ8qfba8qJ+Je3G3sWKiNvPzkqx1TqBl6K2zxFbaDddQD7Bkn5LG7ZE5cziqbDgA
Xmi0pXbS2k27RHzW67OHDNF9Y8rxZa389RxlPSzehiAtvg35ZIvQaNwmiVhw7t2dN/fwHhL/7RAY
PlNl024xzAuMyQupYtTtLAsnx7tYK0AbKg8P6FzHpj7S+gluP971SQVty6/yuIB98IW3hu6YkzbJ
D3/KiUalsyIN2VsE28jjLu8Zs0FAEr5CgnFZVRWC7MmzQzJg/SZd6SHv/Mrq66jNbXmsZs9sYii0
0w0dmhmx7ARD+RA38fSh1GV66al+JllU5oah8Yfej/SlWS/tYQa16lvpzKFrzOuPMk3nE6YJ9Ocl
0nFLZCxqlJFaq/GafMFsI85c77GrF+ur4YKTiJwRDBHEeR9lfZ+u7IMslXGj6fVClBgE29WbWu9o
NmqZhS0Tgm5T108hRmhuiXVNQGaLC5ylP8FHotAe7M1uxq8r92qjyOOQLjsbzE/KoARDdVtdaQW3
g/6Hj31ak5rDF2ln5vXK/6EdcKrpIlSWMO45uprixJmkybnXT+tOZMLSdkFfJG1YV4PUQxpMLWpX
aa+yGKyG5D+EIPe4+hOi3q1raxdBFTBqmSufXVN17axiD2z9zyktUcRA433V6BDJMQFmNchn/kZS
7jY2/NcUDNRVi8eKtSvndlMuzlbjpFoKOEQ+PDsM3XxH3IKgyBK2PG9kZ5NE9LG51sNpkigXL8Qh
aBlRKIJmKKnKvq/Okl90C23c0G46e+S84C3GbV6P10ZtN+qkKozpMC8Hv4so0zo7bHzlciAnZt6E
fm4y18vSBM1KK1kEmGVomaVUMgB1tY7QUUZto8lSrDw4jVwnTqjBum+KwFgPLaQnnbAetVUeQG/t
YRuoIbN39gpPjaE9V4qKLMcrGThBvR41NT3RyOWjAdmVzc6du7n24OPA+uMEnwVXm2LOtPPgT2Am
arqA2GjQmXK3OTmrEORWI8NknczvUltqgxwj8Z9QLkm/jYs0upOCDofHOV+OFV2bQbspjaYv4szP
3DTMRyXkgVHkth+aVHfXGbzD9GTtKs07RhTWnc761d8+JYXRXsuRkJ8hO2cvmNPgRBA1fo9r36Am
42YGGnGDclTxbfYqZFDNZsgPHdT38gNQleUQibZht5aeU5Bw6PVQM7L0M9LcDZTinJOx+jbITViq
Z6uYanVp4UG47rS8NL3v3oLwxnagIHV5uwbkR00oFrqvZ2k6TNkXEua8PEz0pJ7PTLVawQlUiKa5
Gfp2mA+E1GfjuJv9ZDjIcsNInh3RF9mBs0jfv7NUHXRnjpUo+8ZSiWVGI1LN5ifdwbctO2oMqvHt
xTjUQAYaWtvPf+kOJrmpubjspHHFj89tJOfioPGq51+qrndqmb0u++tlECYAI7sB6Ljc3uAuADs+
aGNXxC2eBzVZRrncGt5I7CTlzK0Qh5b2zG2bPIdzSIqo93MHpFD0d6838r9RE7cv9e3Yv7yMFMX/
H1TCTHF/eSe/VcJR31DTv6mEX3/jr0rYCP6EF8RcC6F/OjVgZ/9TCRvWnxtYA6LhNiCh+weg7j+V
sPunQzOQGSl2byQsGyPgP5Ww+Sf+x1uNjBUWDXoq679RCe/tURDjeHvyh+jvU1L8JokmHbuTshZZ
hN3oFDWuVsd+DeT6l/V4Z4++to3/X5OKOprLUGBBtKEJCOx+r+cIL8qaGtxhN8MReeOag/6FkkbT
EVnq+ptuGcVN1rrNOQY3FHX1WGM9w1heY97pkykCnKc2jxQq5nqIZoULGsAstVOH+f0d5pJldVo4
7kISDkD+IpgnkKxOXdKTauSSNzvLnPw5RMlP+1olhnE7lyL/MhWASg/JELo8zqoxuBWN6+mhnTo6
MmZ1frqpOWlAdAv/0pdWID8ZO77t+b6uyYbQQ39mGz8CZHobHlRS1E7ZGHm0Jit0h+DCW/1bPApT
5xOo1NZa3Vv8NxfaW/yVHoUxY5kadal8gFN1gUh0iKhuGMwWUGLSk2U5Gfvyk+d722dmO22Nn63D
THObOOjvde5SIdCSqDGpGVRVR1MTzLs0L5udTDyUWqeqDU1n/Ky5vYcX+uuqYIVguOD8uCkavV3V
TndtPEiXJFwR3o6aYBK7ovQg7avKvOqKaqjJbmgTz4UJ+r8bm0PsulvsZo3PtFX2+AvcCkQsk6+e
ThYSLsDR397KiAdO6ZYLp6UjqUgnmTnnnBXYCgu0VawQSvtUh2qwgwuf9HKJ7aGszjsUMcRRSkVY
Heij1M/ANpBHMftXDygxJjdUaPJak02gTtreYBo9FaTLoY3GnDq0cwnaoevdsYtGLHhqpkTokWd9
43xZIPrOIVoN7hganed834KMfqBXDEjBigFV2fUIKGB7Oxl1hORfNdCtAO/aNM4QkK6W+rILcJ/+
luk6CgUfx4htF/6yS19Xa+vHWbT9GPjtm1QC9kzXhtl0WLVgfFAH6b6oRFPf24Xa5+NL7Y0X/3oz
yEyBa2J4hwwUgffXk7ka28FNc4EtnGuQ/Qcj2qT+IMczNH7EVT7qY0SvQYsGz9QvtEJrd1XZ9ddO
3iAyPjV1GaFSDbTOypoTpff5rrFyOgdYBf+9wdBfd8o8ji7RpgIEcObtnfpeAdSjQQBP1dp8WOVB
MUXDqom4afX2prTbudl9sjhvx76vlwTRh14/MMKNL269vaTMICaMiqKr4/u6cUrPf0lMDCS+qbZP
6xBwDFyJTs+Q5FGAGchHi8TfCagtT1ZvFfdjaTlpBC5VHXdIUFIlQM11UEuopvtMs1dmCzKAnvLx
be8dZNv2YaLFFAS0vUXc2ZsYr2oa88TmlfJ13HTW4Bah5ZByhh9f5reg5vDHN1kFSOzQFV7Dzy85
nZqawi1Xn/Bi2+pylMu4C5R5y+RwvCrhI4Ztu4yfxO/fMjyejQ8DdTzKOoRc9p0vndSzNBNWV6jr
ynAZj6mVRDvoaN3gsNp+tdEYWsN52DzpPHspp8NBARiOetfK7z5+/neW2aFhDiYAPTEUJvb2o62m
lYQC9PuK3m3ojhacAyGTz/bgu5fBTgQGD5w29tnbPVg56DP5GEaHxTrpx6VbNLuimNEGzCza1KFI
bfvbNC/lcWK2dk6Vs1SEwSp7bptWXDSlX9BLx3smTL3M/ExjiWvvBSpOM2iamxzY5tH39t5UIwsr
Y3yGFEo2xo7UtWPSm/TvX2WTpsbqFBv37TR7exWww1rTBb0WprkxXnnNjHF5a1oPH7/Od771ze2a
r0bnmwFg8PYqnj+6xrqwzoaVVYjBAHPqsG88SjprvViQQDgCBwCyrPKS44+vvL3BvVUk59wwymCV
f0d4mBClnJy+b2gz6/c5C7NChOw37TrH1TXWxgWnQ9fVHj3FIC+c2zS//vgOXtEZ+7cAgx7wGqMl
Jpt7m2xIOwT38FEIq1lYkdBwdOlzGzn7ws1v4LOVG4s5PRykNR2j992f4h8vjwrDXeIVZf4To5zV
uZOqhJN2oCfw8e3tpYdbQOML438txu1Mdve2mcSegMTcTyPN643LwnXldTo0GKKVwTqd+aXRfmaa
995m4DDcAhu5229nzVIvyO5YRkpDgR55h9/cqT1rzfcaEYMIEvgQCxgT52rw1ePHz/pOVAXET7oB
FQui/D5QLEilXjmNtZmldORivcWGbOeJ+bvdi1cp0F07dJ9ZTbxzVTYgyAvwWkTVfW43vIR+KhfJ
QadjYaXPXUorv+qMXW/N8HQcQ0gRLRPGsR8/7Tbh3N/7zJ3BQiDJCABjH2TTL301S7dLI6FW5Ij7
vBmOBnDWxqGLqOZJWjeJs0tp3Wq7kVzspJW5NZ1YldR+MpzSNPpuNp7kOKDoP4WZ5OlRVaS+EaVF
ZWJY76R5G4tArd9FZa3mUSC7gUZcOsGC8Eq7K3fUYut8gISzf+enQBfCYSH9OTJs6ajjwaxQW1iq
FX9I5Oj75hSQ4OAcgBKsjhDRCFTcIclxb/oLAxxTM70LmjoyODQYdhB269yVoTd6E7wjezCwY1sK
lPXVIp1lJ6t5+ETV+9Vwdu87phLGtoKPGcnlfTU1K9BK6eh0HMGyjKdJOs87XLEnuqIwgQ9lWmPK
AGYoFlM5n2mO3ZwGatEvAkA3R6rommNfyfY4z6zgAjCFeTlZzAc++Zrfe+WQQ3AzYM7C3HsvnCsT
AH09ZSlwo9r9kRPTIqV10yeg/XeCKgNyjgsYRLD793NoO+gXxdsn+0JdNJ4qP6tiE2nuLvRp/8Z+
0qgz2sOWG/ujvwBq8v6est1r8rhpCzCfRzONw3Fbh1/yo3EusHpVrgZaXzMeDVMNEQrL6SeKJO8l
8BRU0E5gOhOw9hVzKOMqlMpK+gntJmjDgDg0dIl4KypCBwryahaqqg2OG1gUh0yhxIHfLeLKxN3k
uBWFWYSV6usv6MFPYa6veoRZnZ0CuCqNT2qN34MqX/or9AkCwJY6vV0QFcBwHQtO2Kr2OChqK9vV
rZ4/tM2cXqwqMI5Vmj8so+5+csDuIWe2VwGeGjbZ1iJCs3RfC6TW+yBoskEL67xzjkozdS5rUEjH
UMWdo2DV0tATk/uTlo8VVvRUT3I9ny/6BiCEg3f3Z+Yiv38B3A74WI6yLUd/vd1fdoZC+d7Uq465
gOYAO2tmYErK/AwOtYf4/+upMTUDNMqiA+zY+9BcsH51YsxauLiyiruFJnvXqwWBxQ6Vq8qo16uZ
sv8rg0ra7WA5cma7lYoHoTf2QalbNfgmjLuiHt07PRJNeW16K1LQm3+XkaXG948Pg+0Yfxu8UOV9
LULh2gCN26tb5kJUzTjSJJjn5rvNSdCGpQ65m0l8MX4ShH4/8GzafPpW1gEgBWn4di8yZm00Q7E2
a5L7l3LtSxHlpXXfKd29F2C10VxV7icP+O4+hBdKc3pzyfF+S7Mqmm/9orMPg+zesxO4HzgKWaEJ
5DsqVbFmEFIzQBzUVfivrXYdWoM/ZaDs0cASjtv+Laz9X1tk09WGPApmF+jc22WorWaRMyVVuDSD
fpB2YGRCrZ17mPBi+UzX6L0NadMBgr1PN4igvJdiW5lLhyBg0c1as27kvCgRWvnSkXIAoAmKo8bU
rCKG7xXMR6CGnDpCxyMvo6z0xz7C7mgpY4A14tBz12x5RGcTifrSzcb8MugQTEQ5vapEpBw3M44+
3pzvBC+AUjRjaJPgMbCvIIoIm+EVknv3JmO+nvI8P2KahSttOSG5g/HIuZnIPEod0/4MMPr7UUas
oOHx2jNn4fZaNMiJ9BvNkRaNbw16RHd6/QJIaswjXZuEdj1ioHfW56njvOjWvN4BQ8n7+OPHf6fw
5iY2ZynCJwPOVxTZrzHLKZKlhUjG5K4Wd3OXOzENXUzX5apNj23ZiSEsDJXfd/OwRLmDX9ZR0mb6
JxnOO2vBOH4zhQdpvlnQvd2wQrUo4aVpGmFMtn6V85ijU9eYxjn+OcN6OLcBfIpFdNMxkCVLIFPh
Ge39x2vxTvjmLW7darQEAWTufTRKwxMKydqUbrXdhWwHwPgq/awEeScagg1kuVFKII3Yj1AQl9Xo
N8SK2QvSNnQ6kAIklV4VwoD6TNL7nUcC/keiQh6Bitq+ZXHeTPB7SnKV3qKREYrREFSjAvDM3146
2pqsGfBTzuNg7/UVHl5TRrp9RXXSHWe1nHaFXorPhJbe2SWbMwc8SmgoBpXY212Cz+qkGJUT1gJX
hH27zl8yOQ3WsRCbdUNlIuHvFeYmi2eU8ZoaOXraWvrDnKUEWzSWT740aKBBCP1ZibRDfcQV2Pi6
Au2WqTFF1ChPL2///uLQ4ADcu7Htf6N90Ut0fGVNGq71vrETY4Caut7anwSy34vpDTZKg5D3Dbfs
N93WqqPPkXIVtIixoSJ6HgoU++5B0Xhn5KzDJ93IPaHY1zMGVScsDGGnezbssrcvg2G+NpD4aiE5
fx22S6c9mCZDAGsd5GHagwERVbKcMfwrorQspngsljVHT8cy4w36eCw3I2un8Ksjd/DTg87vAZBR
Dx83mnVmB6DEzvJx6D9JrN/7JDaiNftn40ztSxAzY1+M1ku0sKEwogTtkQpXutr9/XfOSJTzhPkQ
xiJbnvJLWM3GXpNOSR3brINz0q9OFnrofn9ylfdiiQP71uGc34TH9k6QNS1QNEemKERjB3Dd4oKT
aQMrj0EuGSL6+JHeuxi8RbitDDqB4m8L+8sjLaujV32ptLDNquxMzKI/bgaaR3aTBp8k9u+9Iz7x
jXpPa4jj6e2lBqvAI75ja62OP4Kn7YdjkB72J92xd3LFDaJt0HGmPcdI5u1Vigytn2khmkzCGyPS
+v4Ashdz4uFmGWpIN+IzceXfn4uJDJ8LDCTCsu7s7QpnEH1rSWq6lOI1LOylvXRGbflkh//+oqDO
QWpHIOW1QN2i6C8vyjAAn6qBc2ySYAB1zUuysFoNb4dJa3r48aZ474kCZpFEfeIAZc/ba8ncgMIJ
tyCiUtPjztc6rIKH9ZPY9k6GScsOxRCI5mx2c19DCfcahc5HnUbJNGjPfeku8CorMD1uNx/JHMje
kJf9DdrZ+cVcZd2pkyt5RH/ZZtjdpSHis11s9PK5mOvgdoEmAEx6zb8MOhDRT87Cd5YfChBjeOhO
20Rj76OEdQ8FM2BbDWNGB11rGKV44xwwgE3Mrx8v/+9bmM4ArHsbgT0K4P0YbDsJ/Q8wj9Gge9gz
18z3lOZWUQ3zezv6+vRW+PP4qcPQO6/9zXX3njEYE7k0DRtZS90E0Jb1lLfIVXMrK+jV3MdWSL+f
hsXB2UKN7mUwFU9QbsA3Ka1oDhJsqcIVuPXjx8vBOcd+e1trsiDbLIlqZLMt3NuPFQSqXgWrABWa
de31oNCOvdfbtSxP8FB28tu1nswyMtPU+OkPfI9RLxI3j9Fgzdtrp0WePep7Tb+o3bZ0DvJMdtQC
VurfCnAv9hEvvvTwCU7NL7nTg0VC7LlnPj2lrkZeHDi7oM0bFTX6apghaUmGC0Sb5Ojq+0VGAj0A
QjyZgnV1YuZXyHwghIEmn7MCXY3HpbAoBGZXfxmcxrmRATUUfs+zvKYhlQMbSfv6eWoMMZyO0mkF
mUxrFyHSwwumBKmv4PXNbO8zUNMVft/zNq4dm82tAAyIerDcvMzAQRoemPVkbYC36mZ7Sp+wUxFk
F7AxxVrMz1Cy+ZJ9oCU9vxg4ZyBZRhe2wajImbS5vAaXMr/0egmSZFjGTp05QpfDDtdRkOMK3Rq5
0+Umiac3g3pwSBZuko2IMS+e1R1amT2mBKXGbqNxAPobz/oUXM+455U7sJWNBXGAjN/wZ88BNEnh
HOooVVsxylLWV6+r7R8DHmpmvAC7PkmTqUF8z5mmwxpFihgMXeuF9AN7Uo/BK2B5DeP63FmyfXBH
NxQ5LnJYnEGUk8NC2WeSsYb9bA1BZFSWVx04NSJzoZn3ow2coIfzAcDOv5lRudPDfsna+RCcnz1F
msgy6zDrRXlTzfnyOADNeFxUdY0xSn7cC7eH3JdU/Us3mMZzMXXNQxJo69UKjr2IFMzPH/68LBbc
Bi/vLlpGCFVcm/qEQqM2NQitWJSJUWViBENxlI53xiRBIpbeYHypyz7l3K899o6Xt/hxojHcGuej
mIvTxJ0csD2q94FrGgKH9KJCncc1Eu1J711FOQBs9mFEaOo5b/sNvO6n2a1VV8oAQTr0a6QjFOhG
IBa9b6r2vT7Wgma9gqJwmODJWETz6K71Theieuy6UlhxkeT1hLx5OoLmpWRzw8lxk1sFj8UMyyk1
zmbXbYBJL/p4MSlRfofxMV+Utjd+L3rV5MceGovHqJaZ4VovLvvTMIZbgH2ZEXa9AE9N71UR0K3F
OFVN03s7x5VmGbYoAWcHLsQed5cFep7vXPAfTVQniQZMMJCIrNij0LN47trkyYaRlIVOMEoVpWvC
XIb9V4UZEgGHiwZcMwy81bl1kLmE4lN7PZ1Tby7T2F78vjzMZT79qIc8/9Z1gwH9p9VlHzVGTcuD
plb7pazyuonLDvoLaie68116hZZGbS16GbUIfK0Rduq2e7gUg1uF7RzU+EnC+axOhd6hFtKBu62O
tMkptu9QWQ9FP+B9WRnKOlXIZwFvgpH0s0Dm6s7AuN0LpenMMsJOez6xGO168WpmM1ZvcyVecBtG
hsTTteTRBfOPKjqofsBRSfBNb+rp0W78khCx0twO6WTNHiBjrYOQupmnRnogq0tYpA0aRJk53qFD
sj7KrSUhe9fAOs3GDzJSo1lmcQZx6YvezZAxJ0zUL1fDUdhiro751Zuy5EoQtWWUDULe0A5Yr4NN
1ZOdZ1MViQ5d4EMwCZzYCGni+N75NpxNgUdiF2ZGHVzWQ1M+j4ORTfGcQ5N1wMC7cSq0GRS4cL53
Uzlc6nPTAzi3J/373MnSY9vOhU4XvNPzaOCkivxeFD9l7+gPKtfNjFRsSK/Bb+F2pQHzcLFsmh2W
uPX1NWya1bVjkxnMzexj1A4wflryKBeDd7K0K8Btu7PleQkW3I0de+rm00STFXSTXJR3SPV0/iEd
LfvOMHHpDN2uyCG+dNl3SjYa5kli+08mLfsHhADGW9uclvVoUylpaRHQxgzBUI0PENGS1/BTbRYK
3UXvuTC+0kxHw8+3tOQn8tDqYQQfUdy61lo+ErwD/0y3KZXDsm2b59FNiuwIZksH8HBWpUIItrz3
S0wQDxI+0+XKTTeGkQLTZl4aU10PB5o565ChdKsCVm2lmYryhYlHCHykOrPGpD/r2Mtnc7rgfYPQ
6eoTamxR88nIWj/WqrysoyxxPV5uI80ner8oHlb5nJ4mfTFUJxJcOieR5rpxHgjjYix7zqoRBynj
yFRuQqiwkuKSATUu9eCHQIEFXWOPYUYfErRvTeiMpcDhRWqFcMOx06E5F5oy8WXCxiILF6ZFt1XX
JTcMPhOLhy5gU2f+aGzK61Z2j2Bqbx4mg3nYo2kVljzmSTrzrUHfYYBJSNusTXzRmszJNc2IG3af
Okr9VbsYXBhWUYrI0vcug1DNz8zu0mi5/Z0hs+zIQQIpC312DLj9xejGcM36dT7U86y7KWrDFweE
AUEG4eE1GFadNZWo3HvJc0qA/bJSuP+wNa/QjxpEOBkxurN5NbomLta2LRtzx7HUuZjrwSiI6qAE
RjeMyPJHlGurf1jNtv9oetvTaC4HR8iMwrvC4p65K0KkJf933UFaQxNBP+vbpdHiVteay1TZgYjE
4oz6oQl/JD2SxhQ8TqYvxXHe9cs5+g1+H9ZZ2QQXiL1WcWWOVRBXrwghVFnty2VuYJdWQQsiLwX1
1kQmMhZuWBSrxEUXkYYqTIMRmf3O1gRckYwG5y4d/FKeJcILfji9N3+lY2mXTK0S7zbw13wKyz4v
7dDquuqJPBAobTUHAzt6snWUjJzZelJLyVmZkedpUYqYEcRI8k0DdqZPqEVtzWzpcebmhTvI4FLL
x/GmTbLswl279DLLDE+d1AOfK55d+CpUkEVRHuzhqS5TbkPsnEAuRrnaZCNajOrD1inM/P+ydybL
dSPZlv2XGhdU6JspLnBb9q3ICYwSJfQ94A7g62tBocwnUlHii9krs7QcRdIoXOIC7sfP2XvtIFIl
m4SqpVjJmnaa1Q2lSX8dg6V7yls1Z5WCJG8G+Wg7F0UP59YzR8nkOlGDsWm971lvKy/QauczFWK4
hdqxNdKNxqYZ+WoVV1s9pUjaGsas7S24TUOY6Apqlk5P9a0zeUV7Y/fqlAUWYMX4hvcjwWxBLHC9
qS1WIj+PFfdJQrMvjk2WVcUJgL4QvpuOc3ZyyqRDmFKoRRf0GBjyQw56+HysSlIyG6cdLZxmtMx8
HTlBd26NbdSyvwG7CFur8ABWj2017HRlHt2do1dpc5zcLNfpA+IPwImm4pHyRGeichrnwfeUcbov
OiW7rVPdm8KO2QGgrF4xcSTHVXev1kZODQSWUqNQyUuWoQGHVjhZWT4Ho/DyRyRQpu5HXq0+WKUT
31n1VOpH/G7JsZ4cbQmsvCmBrHozpTWPylXn5EmHztTN9jCVZXbE7SPPK9pkjKQmZAM+Eg0YLHIR
6eCLySnGsIdFs2rOWg+JTLpgAc5dSjTDm3iuZ0txzvJJ1coQWnjpnBW1QUIcxdRIvZIoXrwm7Xo3
WulId1tTF78KMZAitkxFXGy6AufgXh8tlMtV7SbfhZNFfDaqk/OimtULK9KX9eKIFgJ8VvpXtsvp
gZfJwsmGKPy6NqRFb6QprxpiB6NDo0fdk9p41SVq7DwKsc61O/Kc8sZ39JJZZN9omO5iqvmwG2Mm
5vT++zPWkkFsrEadS7wxoxKHixppXdgMU7N37DrrA1NSBfjqbEH6LfrZ6bedTWJGUCNCs3jDxpwl
KY/BgGdEA40hPKtp09GFswHhjwXLvimT5QFhfHthoVU39sky4zXDQ5aX17lM8ibEsxiJINZEC3RQ
a0vichLDnPcWbpbW/9/x0uVGPCLfqS2qKZ+qkHjzQeC3ZbrS6x90OP9mrEdLg7SO1T6AjsV5167J
i8KbhS7ZA2arQXc8vI6JydluTlBGuVrEfXAtGs5S/dJ3Y3dMVEGUXzNF33BLJv+8q0NoGEY4Boyr
BvRdt2pGylV1ZRczwNTxAip5/83Jq2iTVmacfNDC+L2XzCmadEVUYwih6GO+7ergGqKcNgb+cI5i
mJ49QnH7rP9OVjKGRrXUX/58bv8bnZplY56AdruiNukqv72g0aJXaEzaSKbNSJiTXsVGqSze4LvF
9BolpbyzrYolUCvb+1xxm8t29sxwtHSBmXvJSooMr2n9QpmmXb44DLL//An/rtECpmlt5yI90d4L
cNBkqjUAWETKMZ9yEgkHUm/Kms0iXOVqaNBXjFX9UQj2+p2+62bQVUC4pcJto+n6rpPnxOyOvFFc
1ajHkzJp0vVz4ANBtuYT9A5mt9SFawKRYco/6Ln9fm0e/lWYiu0K9uv7Hqwee1HuVlwbC/J8rHOS
M3tR9k+9Xr1QBkdXU0lzoIf++kGf+fdbDYcLLQfzMQbYTAXfPgtTihu9lhaFjCLHI+ed8mioURsu
ND2xnM/FZwbf2Qfv+u9PPFpX1DaMYVGiYtZ8e1GM2h5JL2g1ISEZR2wrnAwWip/aSpMzflDs/vw8
/c0Tz8ICu5rRM6oIuizvLqim49Q2aB97HH3besiKMDZBKiwTNSZ7mh1pgTOZ7JQMY+lR5srIloJ2
M7nx1LYi925Uj9o0MtsDD5NsJF69j6Z6f3NT1mgBIFkQ5BHprp3OXxrJMhPYVfUppggBJiFzGuRq
fZZkxlZttdcPbsjamXv7rCO4NtcnHV0LsuC15fjrxRQVTFHloHcC+3FmTUzGNz2ucI60iYVJ10gc
CxOjZ8aP4zIpMT0k1ct91XUrN/zgs6zf9tvPwhdDj96jg4jh1Xv3WZDTWXa8qkj0aB7KY60vtrvp
ktS8LbVO3ihtqz1PkViKoGL3MYPZ0KmvMFa4r4qievUHi8+70Mh11OaueVo6jCCCtxBVvr03qQGn
4IdfQWSdHrYFDArcoC7pfLl7XSY1ve0yaXZk17p+1oLPKEYSBNsxEvsuywRpIEMWjk3/EdH79wdk
/VxMntA9YWd5r63udCAF88ADkhVlEUwLKga45ZigYlfZFwvZGH/+Yn5fk5CyMm7ALoKslZnq2/sw
QPxueR4ZmFdE5c5MqRhpD31OEbGeDOKZIjvL6TISxqDLDy6+/uPvHgrEPTgCeCLANL23KLDw1H3l
LWhp25pIZg5p5CR1H3lT/uaW8uTxKuCIwR75m5jOtrNFW9WFibmYdznS6atOXzSYbbDPMVvNH9lv
fh9XsLEwB+NFQZnM3vv2nua0JxTFYmcb2y6+hDrsBhUB6htzkH3w56/vby4FXxXg/BrHzeT13cou
Sr3TwJzE6H4gXC1Dn4UTAhl/aaPpo/V1/bfefVtYR0Fzsu4x3/ux/v6ynMQOJjMBsmUzTUl5sseq
eUzMsmgYKVbueSLiSfqRIvuz0lPUvVz077pI6wAdpbppBvrGo1PXR7NDR9mOyhLSqYm29mg2WDFy
Rx4LpK4ffOa/vT26AWKT/RZTxPr0//KRhTch94x5m+hZZd8YHImTVkttm6rLcvjzN/H7isJMmu+a
yN91aaGgfHctzHF54VbJhhm1Wl52Y967gSP74Rty8aJDt4VyV8+BTR+zyYwZJoGpFi+tnuRD2C1d
W25gUCSMBJhc6NdN4sXeBwXIDxzum68QtQT8T49jPD4RBLdvP6MxqORhqgths0wF58c4nWLCz7Ft
eJuCrvUUwIeZix1ps4ncDZPuzfeoiHpUwTmMhQme+7RBCwGtAHGMuW2bFuyt00Bkpqqs0YszAFIu
YnIIuq3I20H6Lcnwuq9jRGr8acR2fyyhdJ6PZdrn4VBAKehjNZkOyhipjB4UuHgXPRkK+gcvyo/N
7t2fjiloHX1zBwBVvlvwo6jk1FpHKxVkRP2ktAqJNaqbP9OCMOoAylSZhfQNnTzIZ7Notuyssg4Q
As7nGHqm+axNa+g5tbSd2350MuO5YMxwa6TZ/NVxMpqGmQdgc2MPfPU+Rdj4nJW1TqdBmHMBAIig
AYaKafJPtTD0LTlZkCOJBYJIy3eT/TaOipyyEziKynnP6ywoDt38EWr49+oK6QDHJAPYsksxuXrL
f32VuFME2kVQLbIxas6ycvSmXV/BrAiK0ux26eIqy/3cReD20rQq952b9eMmHZs6EA2DzU1SWbBB
42nAgk3DI9JD4U7Z8oGg6bctZTW7oYllXKl74LDWn//yxtu0uLWJad6GAc60i0e4LSrnvA/Kmb+7
iscySGAUNQ3yrLdXoTViZbys9JISJ6YXjm5gI5YsbT54ateb+vahRRxCcjHWMc7K3Pm311H4//W+
tNONJCwmsFKbPDEaJuFcDlW9W3P4TqLTDEg7k9kfOyvNre2fl7Xf6gOcAdxPvNhooIAUv3u6pFoJ
o134BDDQlG1vqrXv4DA7Y0hLaEhpDFNokp6w0xkPXv350r/t21zaW5OJuCoG5/eugImJO8QXYn1j
2S4b0GP9edoSTcKio11PEZjKP1/vb77U9TC6Mqf5Y3HPvr3ZEW85Clp6LkOTq4epMF9nzPUffKM/
BHVvv9LVrc2BaPVkrnX5u6twIB6KWQCHtUvrMXc7bOUku9Hg76gakjCDyQI1Xkkw2DD/rUS4YBmd
GwRhkhYTOozaEJd1CiBHMbUCZhdzxJMzmvW4Z8BQPBqOPX2JlGRkHYCaqgW9LpcbZGz6ReE4g7PV
ZeqM/gQ+Bh4gn/R5ajRPCUeIXaQo8E4RxU06Lqg6tS85IVlOPV7WpJB3foEqklF/pSi3KVLA6Jtb
GK3YY5SxAfPJyfBCxrER7l2EwUWQK2gDgsEshyWk/1xC/wM4Y27Z6CdOYexUj3qEqTromka/Npkp
1Xc1XaD5NOk5bORiEkMLlRU3NzPtqdD8qhnKys9F3H9eUGVpQRKvqKosSWrBHaV9vxvyxaOigIh+
SRq3A/xqhngW9Lws1zF6K8PHs9189XC8RPtEx/3y1DBxPlhEuiLlTJLlZ3rmfxgn/0tbc5T+z79I
Ir8xTo7fuv7b/Cvs88cv/IU4UfRPaxgJezK1BjHj9L7/xTjhRz/eDRQYvA4rEOG/GCcetE/thwMf
Ef5b2qf3CZmmubJfUXjoVMX/hHHyQ+n3Xy8qJQLCTy6BVA5/Iaq5d2t8Fo05U1ITEcO6PNE7IxaS
bljdhLPJ1MAvgLY/1QuvHUvXAnd50FDWkc3FyELK6bXPZfs0dRnt8UTJ7yI5lqSKIN35HEk3foim
rgMp7ZXdE8eFFxOI1dcf9/o/jx2PHYX+Hx67lwpw7vztDZj2x+/8fPKcT6uNA20+pFk6Ru5KP/qL
M6t4n6jd1xMxR2+kv/ZqPPmJ13E0ni9aS+AqOSuzKbF0/8TrOOoniiOe47+eyH+9EFd/PU9/gsy+
2x84QCDKo1e3OkxWBeD7vm1qYtRgI1jAXC8VquN6jgmb0cxtbzv5Pikix/VjzlUi7JRuvGhja0xP
mNGC0hcsacVeUdJ09uOIbiCzWwu9UDJIlEuKCdLSdxwvfUTFYhebOnXkc6ElqbNNhoj4+ClT6bmg
9CkYBOjYazn048cc60X1G70xrmw1nb5rpxYW3qQVvW+gqvBGBP67heqh9SuzqV6yBUYuOpdsvB2Y
sQzOzBYO+Uy9l6YVlzuReuVJKurS0YBS5m2/tGi2FAjYRlh2fXKUtpV9Zc86sD/05SajPXFsJhPS
0Gw344PNslCy7rftrk/ltIVwpRW7yhvuvAoy5XbsyXercu/Qj7Z2ZappDhXc0pLdkijaC+dlZBHl
6MLjbnv9ZWqygQwZ0exriUXBGspy/5/XcJhXcjNL9p9ew/OXbkirtB2/vdkB1l/6+R7avDaw1/gf
PYkfpfS/30Nb+0TPmXQM5hce45IVgPXzPdTMTwyQaN3T54V1tQa1/nwN+QkRV/yIJg+nFYy9/2QH
+FHw/bIDEJZBbc9eglKGYp996m2pVvSjWmd1UgVJ1eIFZN+J9hn6iNG353m5K0ViHowxd4i4McAC
xaN8tJfe/FbaSfTSKM4edJ+oAr3J0EGZCAAfNUPZVV1TX4l8Um7NoXfPlqzz7tI1WtiRoOlGHVnr
lDfVczv26l0t0/Fb31jX8I5bGxSjKoKpEu0pE3py2ZdWdEyAwW5sZFuY48ACXbgdig6nROzPdN3V
Xu1ytD6zcnVXszBAkC5Tfxs3Ojne01Aiol9SY7jNFFBepGUU3+em9yC1zBoSVwZh6oOmt8Yr8yCH
VFfPyq67qRyJummGgsG1aaJBKAyDc/EqPigIpa23hujdA5CqOUQFtny27QijPP2B87pVxXNUtg6h
lhK9quolznacnXhmBtMnh9rL9VfCDOJdm8OQHdWrJpLavY124NVIl+HBUOoc/H6sqnsG4h6SjKbT
g6JxkEZNWXtA0QlfF66KyRw6KQpEd7QmEigRf+2tb0juv7LA354V1hwVdob1qV2b67+3s6t80UwI
B1XAEuUFiGXUgzorPw8L/2gHv/wT9u4NQv7/X2g87vY/LSRn6ZCM77HxP37nr3VEtz+B1iG02UHM
vpruqA7+jY3n7Mzxm5IRAythSf9eRSwbwh7bvIPRWuccvY6qfy4jlvEJwAK0FguP149/7h9s6O/q
SDqma8wkFa7GOJaP8L4HaRLWhlSNTBCWD3Irmkoza9Qnpv6iIOrMg7oUM7l1ibjrpum5oEO3UZfU
ybdLuhRaONNi6IOcjekk+qxswgVRBML0Ghh6iCplWFNMWuFdVTECmtM0acocdL09Pfxyy38WKr8+
8Ybz9pnHhI4x+kfQFidI2gHvz8duzyhlgcAb2HJJvP0St8m4cxe66sdWdtQZ9D/T11TvPKQvavst
Rcpjb2JcjjArmpQgXtDpxsr6XtokEHoT3w9ll17Z2O8NgtXHgmOfhtWG8cdwo8YD0lSQI3Z6QIfn
5tvWwI22UVy3iPcKh9x234PJbn2pqqtyQcYM7WcGCZ+jUapHWQooIG4vszXSMkPj5cGzfzDndGL5
6RHlEFfXdpgr6qH42iD6F6GMHWyzSTFHoIqZTkP3TQfkptnEwNFfYjuzQsYkZYF+UpDVWyoGKkrB
WIXmPgo5jqAk+VzB+QEP7DVk1oGNY+K37eNItn6+Bv5OzuBe226RxmCGDCmgTqQeYrW6Z0UeSkQX
e9sjNmk7urI7q8Z2do+WVUXNTuv1RUcWUjSvbuq0x3bxrFPWueUmR3vUHRBrd08Z2YUmauzY4CYx
Vet8F5Wns/EMb9m36FOerEUOVyIZjHFbTHoqgtJ1xYW7OBz16TdIwObKotihVjjg2RsMZ9SOc7zm
EUdadkk2pUE4jlctr9HQdQPxNtL43uad1/NHFPJOK0ahkKqR6N9ifbVikgSehhBIsgsN+7F+WU+V
ftZKW6IDL2reAMknLo24Y0zgwHn2LYKRmNMg87xhHj8guu+Bhm0x/SFELVMkDMCVnQQTgdCNAMiz
dUZMggYYPKrdOnDLsYy3WmdaD1Wtu19TCf93YytJQvOyr3KNWRfP50Yj7pFPF3tN4du5NrV8e8kc
h+iGp8uFDjiBJ5WakcbM1NY8UxQMzzvyFohXbLts+S6biafZi8Cyb1R6y/2WJ1FdFVcjok1TyORF
NmXihByBvSeiDWx+ZjL59iuR11EYQ6uJ0dxa5q0+iB1nZbvywTHreuCQQzKiqirsxV/UhMxsdY5a
hc7qXBx4/sBYyy63doo5YgUsUgXxYrFE8hGTZyfDrnTHK6/V+pqQg2F4jDLNvdEMQnDuDL3PPgNU
dJjzuZN8NpH3ThxQlWbym6oD24QoxE4OszKpkDEhOn9X2lH7OirJgDQjqeY92HPX3cWLW3yvrHk4
L528vrN1QWwu41FeB5IiqQSm+KRGnQQ9H9tHqzSzZRe7lCaV6z4NFF39fknm6G6G3X+XJwpPn6yb
4WvRqCA4PHjZC++3gvyH+snGEqE2URc6TqV9IdNKaDulb93P3jiKYZ8kk4cxvmlKFNieoC9Lt8cJ
GWMKNMpRUjsbzYpQHY00hIwwFxoRPHPXGCjK+nZikdIU5zvBKQjlBfc7AHpcp9tRcQYthMPouoHa
dfVM4JNZo75VdaDXfd32jr94cR+FmNr7L7qV948WskIYMoUaHWNRtfmuVB18H6NhDjTCGUZBR2Sv
uhuUnJcZ7ek4BtVCFMIGZTmyel0685c80usqjCamBhSmMZI0jWmJxvVyGIKEYcA0lhBKhdmZpHwq
PDQMMLrhMWdp9Ta5nq5yXgxFsOytxCFvPBXSOKkOGSN9OnnHmP+OEPxGq0Jacgiz4b8Z/gRgwPIb
7HQ3iTdkYqONTIg2Wu9W1ckj1QPJuDWgn0a6R003pVFkbWrDGMk3AaSa+LatpdpVHBEwt03KFPkt
LNqy3tp5g40JR4jpIB7UynTrWUN8kXZLO+yJ3iDAb3Sk4zI6zDmCel0hX3S9S+6w8Zt4r5hwvOoj
Ir5QFYSGnNks6OWrTXoXY4Vat2GlRwNBEUgvMK10urccOQYXCR42m65jo1fzKZa6WwZAeqaX3M2x
wU9DMyKUluZXkmB0qK8u/ZuZTBaG4Sm6T3/0Bv3WS+3hJNtivk9INyl4yPvqmoQf99JJcv2aEIj+
e+fW+hcpqqnbklRoGWA5xnzYRH1PkERPUevxhhm8/kNEMGdYsHCTUUBM3iVlNVsF2pzK9G2eLj9f
5UlnbjP0L3O65E5YjV4PbNyYoY3RJh3mTTo4w31qOpnnT/2CSLkXDKn2EU0DSNscGNqtC9jwGRJJ
hjwZUFTmM2RMJ2JvrfxrQod3CoDiEsvbMrPLArctzLs0QmLoF+Ug3CMWDuwbJu/HFcTXSQUDpYBG
JIkaKrmiDyM09cYClxPziDHjZMi5KdYQGbwpppWf6V3tXcluGO6mUgV3Vw0yupo7emO4TJJC32jg
+H9KTP5RsfzfTFf6U0m9Xu/fsUz/MzKVfijF/t/trltORC/5O5T0Ogb8WR3rn5AeMm9YhWfmyoL4
V3WsrXUzjVLsHyaLDlqhf1fHpkdyEgm4a0I5ohDT4pd+Vsem84kpMjmSq8iK3+FY/A/KY37xfV0J
OQphBg/G2vgiKXv9+S8ju76f864oGrGJOgq8p3W5Rgbv4dcKFaEt+aahaUNyDJVgyvTWKl7dLIr9
ZUTOJcZ6L9N87jazF2k9OBjd3WE+yp5nkVaHSOrtUy2HEeO85n2OKWYeyqznTVKXO6shRLC0ZiLI
p6a8o7S1dhLJANJAJ/+GAjg7CTNPPktHLDfkQAe0ieIz0i2UvdrmE1YHUX3VKSgDWU3ioRG95but
pVxHzaCcNRkwCp/Mo3ZrObLc6+qcbObW7o7mUH3p1AfB35DHzwVH4DQzv8qsuvLyq8R8aJhVX8OY
akPLKMVhYcuwR2m+NrFR3pqs35dSHVNSM0iJuXAazfoSo6m9QV2xXBOwbn9G5pxXAQPScofmkA07
kzY69Ng+eMIeIDYxv0fEMBwbw4XV60m/mhRadmPm7qMa82PbFPa2i/F9eWPd7iXSwc+e0M0LKB7a
RjRBX05yJ5B1bhEmk6uju8tFtWT3o9OAz1bauBAhdtHpzCDl4VTSzNvCzRiCEWHt2Wj10S6iAWn3
1lctt8ZgkNp0VTnWdC6MsjqLcl3bRCbi9dpMr1yj0YLBUKctFUB2LXPvQU+jZDN1qnsay54/oRip
4OK+P9ZRNwWN1h/tsmzYs81Xzlj2Ie0sRPl2dadYinXuJU1HU3OYdqgEKrIScC9ZRhY/ygVzAt3H
btPavX2fpdZTq8bWlTJwHlBaxzircZnvopQISgnRBt5w1Zs7hNRfI2LGfWjRxp4tWDnq5FuFRmfU
L2P5gMh1xs2ddde2MurnktPBRnjD98bTsf4XzahdlnC9g8quh/OJzxVScfWBXS3qaZksgV3KHIob
d0XSTUKUeyePq51Y4G/g2+P7GKbhQZOOfJgEN07ks/po9Ms9ozqx7vnxSZAOdGzYfre6pciAuI1N
0xDAWba6unFlu57JOnYWfdLlMSI3a2tjJ31uEDLt+gSwJnRf9XxJ2ik0hnTZibrVQxMv0WVWu+05
57xsoNeclVWgZNMTrSQE5pwDLuvKwWoi6BYHYpgfVX4FOSZe3wOT49LvDdXcowd09gWpWBvRWs5l
5xGIuFm1Gg+VuRCC0ZGHUbnlHHL6SdAP6M6RkFF7ozQkNuJfjO5LuKe4mvr5pAu93eaK130dMND5
Q4NjAQ2Wdm/GRneIolTVfKgF1bErGu2gEXC4Rd32JJ1B9eHHZxuIzWpYxNnN5JHG46u4CF95el68
TMn9HiXpMZF1HayoKYJpqn6jSjpgfbNUu4T0EPQddbydFvt5cZPVrzsrXkiBxclKz5JtiQr/hK3C
O7ARs6s6bYkoe7FxO5oOK1CuQDxOlv6ykk13W6apOKpOjRK7zkkiTYU4WZpZniLdzDj2at6dncn2
xMkJyC9nUG4TLi2OaboCCQTWg143+r6So/mSVFSYtVGtEuu42xRa32ytpGhPLnzYWyXV9TAuzDNQ
HudQGtMnpAg3fZ0/KcyZw6bO9QvHVJqzJImTA8Hzt8u8zGFj25cJ/kyS3brKL3ilKV8nykgpxqDA
gwCKxx2Cbga+qyiSBJua/KG4lvkZVDdCc2LT+WLm83w/9VOq+qXp3JLoli9+p+Jmo7gMs1GiIWIj
OutKz+SdGGKGyzOrb93A+J1t9Yo59JdU35NO1Yezo2+V0XyOlb1tl0lgr7WhsXZom/aLie+JiKdE
ns3JyCgFp03mV0qq3OjMjC8Nd8Ye2BiHXMEE6XhoaUQ3opyPh4AYuSZMOvwJopHdocOSRQ9BPirE
FIWqWgJew24Coczy4ZFtujijcDIRATmk4eq5OMWaXh1Gm3brOFTANZf+1nTTS8DMAHIsoYcAOsqL
MVfElRzT+FGNhiYcdeW5b5fBn2LLvUKfZGAQqcJURJ8ryzm0uiQQbda9ozS9PSLso2rpw62zZFst
ycedIp2DM7TbIVbUk4MtbBvN8dyEamynQUynZAte6MjM/jsc8itS1/IQCULEbCd+UQEphYomtYss
bQmes9OWrB6q1q5zl6/0RKgae95TMvEY5Cd0UWzqPiVXhwSFL/6UEnGB1RKKhtzvKWlEjEyk1O+U
CueSWuDNHib5jWEXYb6OluwFQu39oivWU2qn7llPpk+orB5HfKAn0cRuWEcCM9HIWjURKXOs2coP
meu023jJWwrm8Xyau/lI45saQbvmJdtqdiLzjZ7mkGKWCw1v0+VY5L5nQysOa10Yh3kBM+5Tcfdb
V7jFbiIoVN3aDdbotKiT756IxD24mGZfmFLuyF5UL2pZPDMKNnaxGjsHu5fGwU6672u7mWg5glVA
KdXubd5E5qZCH7/p2zQ+KW6v7PrB6U2kcwg8IiWybtrFMi9ib2yuEK46Pr28eTfTibqxhlzdydKz
j+MyROd0aOxt28IbXZDMnhIUEgcl5Tw7yZ4GTJcBZBAJR/dayu08Z+x2A9mU2D5Sc7knVXKNK3Kb
/pvpzgsH5bklpI9qfuOwT3DatBzfUQbz6K2m46JShodsGccrcC0pauBZvlaYV0jVUcz4lDEdPC+z
3A1tgIOxFGcOA4At2W979PPqtihU0mERrGwdEqXMLLm1mtp8zaXJjWXLPhSqUZ4JYxDh2HOgi9RK
8ztuvuMXhW2T96REl1M2W/uWIitIFN3di8KNn3tlodRzDySA0yecTzgQ/dxUtnZLGgFhZkZDNmLO
uTtPx0ObVfvOy06jq+ubdmHxloqBRzUrzq1GbtJ4No61aEw8nFMPhMEIUhxVZ0SKoWrsq10+TsfF
i5rrWdjO9RjZ5XYqJQfZeP6qwO6OaJeAuvXRBV7NwynFhAx6eWc0KzUgfsKCboTWCqNOK2IaJqzp
ynzCRZptah7k3Wh1j1q+nGNRxRbOmdtWEQPMstssHefGcnjx6ANtlFwoO70v+bcZD6mw8xXzUMwL
cSsOaBjP+5ponhMkGQ8x78g2Lan7mAp7u8SNEfTILwTZDU2VpLyjGg5TtjJgUl3pd958M8/WjRt1
nP25k1OvGdsiM8+yMb8XMaQCu6jv3MQ1uBZVV1yf3Llodml16c0JxvzF2pHQmPmk93a01ZDODLMK
ZyEWr52my8CQ9ItUpaJVXbQMrojGdKjBIaqUB0WPvtbCe7DsIzDP85LSmxxlLQsRzt6Qu8jfIE5G
m8EX4z5HxWDw0rDQ4FfwiZCjK0l3ESwTESgziEMz1u5yxm1aRpd94TxxGSXDayKn05QMAjlnaYfS
SR4Gk96POj4bVX1L0/cVHMb3CGIVhux9UkEFaAAUdulqjs1nGotWeh0h29gQfVmeKapNvrmg+B3F
eAZxzgs0tTyasb5NRtvEmjimYS+prwu+fBqKlnvr8X1zIhCbxjbybSweEwOma6Np7cMyx1uRpBex
BRGfNuzGqWmW10ZxX9Vt6dNqeYgdHaVwICbW1NkiMm4iXDrS4sOA2Ouokb54SY6eRELF0ok/2Wu+
KINxJ5ZKAbugpWcKbzNejmPT8zVNwHu69q6xUhzOg4sxmoRMwrCyi8qquqOiVdZ+TmIzw5qne58b
Tuh+Xyr692LJrOeCbBSszJtkLo9U/Ov8YQhb0OI+kw90Ws1FzqPI+WJCplgAD6ro+kGDaJ3uG+GD
8P7Hlj5Hy5OOrHJrtM4SzmqGiCGtlAvZoZwEKv+Fv+6IfPq8FKBRHLsXl6rI3XuSNqBN04i4cDor
ojBa3LBVQFnk/LNB53b4Icuxf9SyXm4cT1yW2qhtk6WodwjIlBPsWGwUi0dOCuHc925Ok5nipdnp
tVOHQ3MzGxMfG27o4AaWRvxkBmlGB/KUDS8w7tC9uYHkK1xUez5zJc2/edjAD7qoo/TYoEpEk1Gl
x95Nd0j7nuZuqC/hkOACzwXWp3V1YmCwzWUcDtK9SNE9nnpTtNuEpgjcJNP2LSmRtxlEtzIonZ3x
OVcFkGJsqz18Yn9i4n0QWTHs+0Vmh7F1r9gGdF9ZotMghzos6nZ6NIHYUkbLb9WYTZx4YpKJhugo
ZEWx35GgLmPsyWXbTTswOudJ2t8MbZFtOUnavM6NyXuSfi6IYQQP2oOTsbvoUqholvqZKU7Ekho4
itmHiTJ8KdKUABQj5u8qDGfrIQHsp/rOLMqHSgUQU3j2d6F5t3qd37AjBlWKh5D39ODa9MA73Vbv
i7WlOMIl3wBPmDeRLNl4TVCZi+RzQqiklTYs16UEouFUxYse47rVk1kJwE9RRLhDCitl0b8yrtpV
nOSHFAaqrKwdFKpjleMqUQjVDGO3icPYaspHpD8h8dLasbcszMxjw05MvJ+TOQ86qBw4+dYxr90N
wfJnCTnJ/ugZ06HRULo4CwsrIpIbMdsJ3jnrvHCdkAUsWuWaDOcLizlH5DxB5aGZjcTmvKuJxxGp
/nXQxweKo8uxVKMrZ1mudSsliMp80rPWDIqKCqi09MB1o4jKJNN2iaY+mv+XufNYjhzJsuiv9A+g
DFpsxmwgQjAiqGVuYCSTCa01vn4Osma6ySCbMblrK2FWgoRyONzfu/fcBK1PquaszU3Z96p6yNkO
Ffc4FdFvhqF4UHTaSCx60zXLzvLNjLLprFGqgZvYTWzqUtjtmtb97GgAMIrHEoRgY6XmlmCY+HEp
eB40A7agUVGZtlEwM+LLyXjOsxl2g672YGXTJD2T48x/FOZeeZgx6duaHgm7KI4HqGva4MZBVyxE
p3k9kfq8reu5vJM73jE/axTSJ8nqQxNnsMgkABCeSTxByLdQv2ZCOqgrcl0ew7ilMDAzS4NUAczD
36fpXK+UaVWAMb0ts+61G5tsG8RFdlYVsuYkpSmj7WR5nAukf5qBDCc9NIq9EKnqFm6X4RptYVzJ
ok+/NSnELbNedJtrerxil0caJTmgOONbA9kPWa/nrSLnsW2KwvPgJ+1V11q506qt9kvI2PclRBse
rNgab4n5zTdikOLb1bQ5x+JAh4xciuoh6kdx04pzsuVl7C94oWTVkadswZ5I9CaoZfs3dCIEmIKU
kD0ddMc1COH4R9foIruvWttooRwzyghgLKxq3plsBxy5YV9PYp/mKYTe8m3xzVUg+uIajb3gtkVE
cKuEz90uyzm8suSUxWNNYLY1SsUuFaDMNmTbvNDwMHZS11D/jwu4LCHdFEdteg46N7yIvaKkXlfN
fMbHXM0irzSJObTxBqOwDUiVHiylXmH2MHekoJmik/XwuBvBiGY7HI3OabVEujDDsvJ6w8RzmftN
v0sjTX/Sp0w81EELC6XXUteoEhInA/wAdSY1WzmnJ5tFib+CQRbf6WrwXFG/uxqN6VkTqAAWqiGs
Kyust5ofKC5wBCgAIdNVArZqeYSqR0YFqz9iW4POpVN8yFihuBHZU4Y/bwu6Nj3ZNnLGFl+fVwk0
i1YLbwlawA+dhG5JBuZPrTPMMxb6BIkY2ryJhMrcaGVJlnneiVtw3MpTXhELkGMqFck8tYVAYWVJ
PU24zJuwJRt3zMIzQWyiTS2o1mshFiU4ilp4KbsJ5DL5uGu9DsvQw3Qp35lTq93kxvwWCxazlUF8
XZ4HyvUsUkzqqdAgeq+DS8GnxMDXXsCSaNabyhh7eCNDdaXKpfHA7JI+WL0W3Qahb5zjVAnXhdwo
134XMAekkkDxEjX2do6k9D6v9HM6SujM2zEfEBmSSn+TpEgDHdqYgsXySqZrpEVxdi6NpfKgaKF0
GM0qI+EkWHAOhR+LWzWvpAu6n4PhqcGU7JOiqw0nVoV4bRhTcRmIY3GtUrWhLKCl3dNQqMLiC9GC
x4HP1gJuoYgQ0k9PHM0URIkykxLInkK7d5eSNfa30fCPegP/fyHNv+0i/Ef2BjB7//vewL4b37IX
7n7wQYOn8kN/dweIjESejDJl0cAY9Kb+qZ3RKPNTlYenTL8Wb+gCb/5fBZ4m/gWbHFkeKpnFUW7x
6/6vO7AEV9JuWMLrFvAzKpE/6A5gS6P4/y8NHuoZeg90BhZdj4EfVjzyUk6lFgZKF6i23LStrXTj
5LUZXgirSOvXqizRgJVU18M4k65oAVDJrQTFI5QAiajE294nMz1PHylIBBocZ5tl3jNBvmjN3K5n
aWCjQl3dtoL2Ocr0ZzC29yDKn2aiocKKVQ0QoF843G/FCYiSHgLWksKl5FErYPZyMto168yYgmtD
MH+qagQNRC2r7TijcSvD0KAKT3tZXmInc2tC/x36L9VoDU+tVE/I18LoZhyiCX4Zzbc5EI1DKzHl
6vqUs5XiE4rDs/PyFrDdWEL5p+RIgH0giW5YZOoF3wBr4+vDuEdQ1/A1bmK3afM1YeF3Zu7/CFhI
nwGCuAp9BVEvrWjTsbS+WsfalJx1wFTIJDZ0B5vHD2RUV3KIaYq29SvkoPTMakndzfhOjZK/M8Ox
plKimKu8yF40mMNruMuNQ0GnWjHB+ESJMbOKs9I6PBwkhDREUPUEncMGV+SSzGfgdjKgrKh1Y0j0
Z+NIbbppzR9lA4RjNGr5pRDjMXP92tA2qpzVuzCe4UeJhWwHg3GXU9Hma59Nh3RqBfpCwMdi6muO
JNQUw9N5m5nCfogaiS98XZ0PxUTrwATmCeJucC05v6ZKq1HIBb9REgOKBVM+pIQTcqI1ZYiIZVzF
MsPRyvpemWQoh+hv+NvSQbKqOyWeUpsZb6JZot1jN7kVe588d22c3TSkB1S27Qq2+0EjOhPT1tid
y35U2RTXTTTQ6LbScGKJK0ybyGfFpfpQwEKpf2gHFsiqXN00UkUFrukPLfwYu8jzwhNrEHhROa3K
XFlBYaXUbabPfunTTpb2WgVPMaaljok6PJ97P3UbX34Rp0DnWx5z98piVariUwfDzE6oCmNsB7aj
KbuUsqcdBAARckt6IVqd3nk+XwhBfjdTcEoWAZQ8Ci1RlA8plcEVNLaRoBSz8tpebhzC34F9yqxP
M6Wrb4dS3JgwBezaV38Gg8Z+L0cR26gqgXPUTMJmJJmdJQsmxe4JwdhtGY7+jUaizSaCEeEpYbg2
CYN1JxXmUGNu6FCiiPFLnfWUgT6Vq8S7WyB5s1KV7Wk5NlvKR2SRRvUTvXaVtowp0fJehLodTZe6
pYLed+Omb5WtGJvmBtT9ugRFSfdKzh7Etn5poWm7Ul4Qf748hCBUhpUuVNMq6s0fpL2/mn11R19K
JhwkmFwzJYCi4ZzgcM3EF3WFzkKK80z79BxeJN5alRtdNMYu6dgSo3Ob9yM2pbMmJzw0J7rAjTVs
s8oYopqVIvr0dLNCqissomTRlfTkgS1tuorUhA5nM9woWvwURYPXzuVMqEOvrAWlTokBLxO7l1AE
MTfKa7VB5oIKd3asrALmp2MaX5lCe67V7LXJgnDa2aQjSS1voxFShXs3BReGz4G7lqjX8Ie0WyPP
TTcJhtTtEB/29szs70rStKNfs2VXXPOq6ZEH8nQmiqNBe8gyjZbzDh4qs4oQSU7+rA7zeE0PcOsr
JUWsFMqln82Bbc2igTOsPbeC6aX2h2QttAsGQvP9n2EQkWZe8ldk3AFPRZlRsfuSA7+1o26+63Lj
pfezfdoDkqxIvLeLuFJWvl89pINF82wIwUhZgZdV4stMeW+dGnoFtD32Vz7ak7RuR7sQumkXG4Lm
DjR6eX04Hwmh0gZz2luC29AW0wUOqfSHUR5/Foig7AXzpQxNsVWCyGAxCS/m9wf5j9Ymt0XGn8eh
1u+VCP/1bxclH/6v9Vtx/py9Nce/6j9w5WKynvj3C5dV/Za/hv+4Kbo2fKvzfzznP//x33n7TOcu
ev3Hnn9s3q9oll/294LGMP4im0FF6otHgGiABRb9txhYQdMAwsM0jQUjbbC6+eeCRpAkRBImwUf8
nIbt1PqXGpiF+l/oh5G+LssZQ/uT9QzronerGVbQ4EZIGCLc2CS9EA35R6lDjMW+LWZoGyyrGySO
RnLRzpL+3Isq6Culr+2Zyr/37sZ9odz97QD/1xqKo/KmYw3HD8HhCdU58jEII6b/UbWQCCbsjbpz
SQNm/FJbeA+u1ZidUX3VyNcVQJOsqNFZpK4U31b5jRolbj88ddpgFwjcs/qlpr3ak2yS9BvZ30JE
3mZhv9W7q7zpVxCKnYG07ijey9ZtJZleDkdEwA9nJbOnsgudOvrW9FZKsfJiqm++5bRoPb6/3COy
+efLXR7COz2JUlcFpG0u17gxD9E5BSY7s2dXWBVOfVF6ylV6T7tYcohG2H5/6I9m6c9HPnIQD+Ms
iP7IkX29Q745Dhd+/Uh/0qvy6Fc3alu1+fX9EY9i7D4fcnGQv7vYQtPHLFM4ZLltvFXlrVoXobGd
rrS1vym2fKVWN98f8tMY/jialKMxDCF4IAuSI4bbyEsvZkddDSdM/F8eAhc2npuFlHVsvJE68mJb
meL5aLzOZuTp2iV2L1oniHeevr8amRf74yu5XM67Yx2NlhQkZtXHHCs4z8nc+Gmuq7t6M+6K9fCY
nwdvwZl8QT1b3eVX4TpgC3I7xvbw8P1ZHAWQ/36MBEqTLIXUEGHOsj97/xiRj3ZghdKEaoqnSK55
j7huNlBO0GS3Q5hkEp/CEy/Kx63V52MejVa4S7rY0vWlOJRQpOzWectiOxgRHBTJvDpxhZ+PxoYQ
t8ySSUyszTH5qqEeRLmPiHCjEFQnkNPxKrBMf0UQge7miEg3SH7bVU6z5aBaJU05qBfPE5L1TVMp
1a7Mmu5CZ8t5IURm8jbBvPizUcf0uPgaFhEaz4Awk6P7IWkCUtU6gv6loRSv8ZO4lhX5O0WYaOP4
xGf7Qa2dmDI+it/wqIHSgPGgEbHGH8oxVEeUMiuV5Ex3yHlv7MwkHAk3crT5/u4vs8C7L4ACqQKT
C1rhRa+HtGt5OO9miXQa+jgym2mjm5NES7zQ2VzEeq7d1qJYXoxk9OyoxE2indQ6IHugsv7196fw
OznwwznwdQV5RiObBGze7KOZSioRZsuxBYTYLE0PeRApAPVQbtQI6YeuZoU3B+WPUK9zJ4IwsYvD
qFwlkTQ5FgKss77TkxNpyUfTDGg6tvuAH/EJEr4CyePjXZkLPHIBRdpVq6CzF6IZW11ZVVu1Nt8U
zLEbSMPxiY/xEQFz4eFxPOiXuMfg72AZ+HjQQiniVshDDjqN2Q11bXEVdVZyZ8gxmhRFoTlLg2N2
1cA3YV/HtKbsSGmoFpjz0rDupCQ/cR+OEsuWc4JFwVhUDVVHCaoczT69LIYFjA3aUbiSHZoIoO6N
XnFwdfjk7pl076kGFFHhSEgN3daq9KsTo+NoGtaQppgK5BakoAo8lWN6kjb7FZv4ivYXQyR0VFTu
jIq0hzdCTT+8zvVYHkD0mVm4ocrt3/i0zp4NMSv0lUUlk1lyrPyXE2e1jIB3Y5azgg7HICEmZflD
P7oxajA0Ql/J/UqIFKzGs25RTM3TaJNrTXZtaC17e1HtESgqwTS+tvRUTTel+iLZc13Hl2aW0dEa
ZEOAjF3N810ks41wT5zl0dS6fCZJrQQPrfIgCcI5+iJbktUins91Siaavx/TOnuUhoSGbRYgk+sn
aZVgIECLSjtQiyVhW01D4TUmBeuI9pWjgj1y5la75I1L1pivuhPZicfv/u8zhAZJ64ZFNE5f1MTv
5x+66Y3RwRbb5P6EJF5PCO9uo1BeSXUJbrgtS89Hksd22Fc2RVT3a9OsMy8OyCcOVd+kcjUNJ75I
RzPv73Ni6ONBg68jUcT8eE5lpbRticZ10+JYdwgG1J1ylNQTD+d4BPFsoH2KTO4LlgK34cejiC32
/Aw8MZKv4E2s55Y+MgkLGfC4E5/zL24y2mrIVoSKYFs0FqjB+5ssNVWFRSrxN0j+XyfA++s2o90m
K6hDojRXb/H+V8+dQtNeb5OaFmpdUy6NTdoMmNmMoSpOvNXyMvLevz+qiH9axjvNpRPbox/NsIPC
JGaEmr/x2zb+OaaKemV12pbmmUDhLgFhFEZ0qGidrHKhlu/IGe1sUghaLNVR5pZA/3eN3lOHwkYH
JW1ocxpxTbZuya+gxFBrntTP9fb7F+rzM+OsFTZpSEF5fotg/v2NTPl8mXIT+ZuuN+Z9FFk4qbtK
3KS+OJ0YHssgO7pBgCPwhsLVosD9O/T73YdZowemj5FmbYpS7W5Noinj1dLdfJxKn9TK2jDQcMcS
eZ/TXOarOo810/n+ao/IaMDQ8KQCK4R7SNEeyf/yorw7h0mH/EMwpL/Jm6F6KGh+XlEkbSDQjUSM
pr5KnSpCJt/SMuuFnzmvUmSXKt23mWZpQ5Jo3N4ZeY24IYuh4NlNQmItrpKq+BVX4Vg6oZJayapv
e2Xf9XX8TGqQVmzQE4rlujAgJSJw0rIT+5RPX7XluuBHAdGExagRXvvxulpc+32QcF1+i8Y+w2eO
wMBvqQxWnadlab7K8Bt6jTFjkKohjway0a2/v7lfDCU23OAH6WEAsjl+AfQmBiHV8AJYo9GvojKd
136f6kjiE+XEc1xe76OhxOoOQwd1DIAKx6SuGLmIGcyisDBCNLdT+tCl1NB48TSa7qiKRHI0WkB0
kVGeOPIXg3iBay4FFKJGSK7+eKOBHg5TnFTCJqc9sRHE6LkoM9mBG0ZkAygDV8hykcJcW14UJYG5
f3yLl9WbxQpaFnGjHA1f8t/ShBiDYFsWgbb3u0m8zAeB5iytnhMXerxgZER9ONTRdIYQC5YnBKst
76y5qcRQ23ainhJyD0Gw13xKyFKanJgivhhCC2PgNxNGMzT1aBhnykK37xJkX4HZe20jPBjMAuei
MZyizX15eSbAC9aBFtugZY32biJAQSqTo4rATGdX4moq6ELRiJ4MmgpnSuarN5o4n8ie/3xxzH0S
t5U9EAWqY6qgGg/pFHBLt0lqoRhNrXrVUHPHSZudgl9+HqXLoXgHwdgtvqajhycoA2lULeNknJPu
maeVegh1bkpc9ojpNSK8zZqgLfw9bEyE8MSFfr63IOU0sALMBAs+4ujejoRTUZbn3iqhmW8Fk6py
SiwNoTPL4jEqfVccIYN+/2p82mwQVE8mokSpkyfKPHi0MoxpFFG8N4NtRc7kpgPBfEtsFKbtuUb8
YlfzkOGCwCNKSV0Sxi0yI+ksnSwB/HGcB0/FGJ4qBCzsrqN5itqrRbsP2zPThXK0TGGmHvM5saxN
ZeqFO6gN3duaVageVo2jMpE4TY5MlZaptrUaQOkJzROEt0K3JlIFlUqf+ldZQpJFG0q4v8qmO6vi
YXrMsL57TS42XjYq+i7Ck3OZqma3NfIk2RL+APCTzde2nYLsUhp95dDi6DwTlUjy4qGvzsbJTJ3I
bI0T64nPz55ZEeL8srOCTnbMpBzUqKhnSCKbsQvdWj6fa5k8nse8Oo96+cRs+MWxljULy1q2A7ph
KR/f4THGPJfVeUB+rxEeqs56NKRA3EmljjW6TG+bmbS6E6Ps8yoPjiEof1My0APwvf14zCiV2zkg
SQRxlv+zlCAP6G042st8dTETYbfpDHDrqUWbxmwVY+8Xk3/iFn/eAnEKfADYr8H5ZS318RSKqIqJ
/hOYR8yCzBrdeha6KnD1aZY9fYDp+P0lf562fpPDFkQ3ogTj+G3O8zlHNoAXxkR0eCYJUXWYR7nf
I2JsL74/1Odpa2ka6DISdmAXCCI+XtnUTt00hHm4HU39LMDgZhNsbbiq2qT4CRSDZbzv3+jioLuV
OpyC+B8XJlkcLtUppi4dKQj39+jGgtNWhH4WIr6uqCLzCQF+FSihVyAFcxjvmPSnTHhpelAluPvn
i7wQHiK9N05lgH4e2FRpmb/ZsQHQhEH78T6YaaxlY2hF21yuKQxUI2oogVzzdFAOdaiIPflB/YmX
aVk6fFxSLceEAwiyAAPt8dfJr+OhmamHbXUljfhaxOGBletwYux+HkyqhIeEJZtGBgkT9scrI1Os
IzLKjLZDLmpeKlfyRqnJqAlnsT1R4vxiMC13kDILtUZ0lEdrJfS0A5qtNIbO1PRnva/dpqKe7Arf
FzcSuylHBeGxj0uR9mquTicS6T+/pFwoS0Sw+6wuyD/4eKGlVHQoF8t4m8Py9EYfB1LlaxXCcmU7
90Zz4s35vcA/fnwsSimOMP0uGcsfj6e27dBNIwmIsagQUohhxGPcoDnM+5w4PAzrZ2JQxyu+VEhI
zDbchG1L+klX56tW7Hw77qLoRexqct2Swtgg1/PBjcy+N0RWSaY2ywVMkea6FeNgLZDOc/BnFDYE
M2nPkPOuFL1p776fDr7Y1XATmWNpVS61qeNOQZBIYdORk4gPBjt9R/6WZ8rVBO4hD9axAZskbKDf
jG3nIj3KvDGaxBMr0iOM+LJjpKVIngTTgSlqhn40J8EcyabBjBKcCKbgjBS4QSyMYGGKRrrXENhe
oJ/gwYZjoW40rEV7OdfMR0nqySLszXAjF9VTB5TQa0JS5xtdHxw90LSNKSjWHpcRsCSW2Gc5sXC2
UUfdld+bBIsKgopfph/eMJmOTUTulBFoGxq4wer7u/zVZIOIjfU+Uw5L76ORWmVlBFJ2jLeDpMYr
bKS5N1dT6Akp6lO58cHqlPn0/P1Bv5oHQBoytcHy1uh8HQ1XKSabkjrJttI72GgFdlJzHhTXqgnd
/P5QX7yJVOI15hwqviQjLP/93Uo/CppOituaQSQUyJF87JYkV6UrWVnCfliUnzjeFxOpzHeZUQtZ
k3f/aIqzkNTRc2HQSo0E4F5FjhdqVX1iXC7v89H7ziH4UAFMoJp8PL8IMx4hIZhjbP86UGLNDJ02
whEC/rfnhc6tc0FekO5h459YaH95fdTygRcw2xD+8PF+tkHcl7FsxttGMruDJAnF/VBY9eWfPzX6
UqznGZdMaEdrOxhMIYUOgflstDAwogA/TFMvAMMSkivdb8oTn7+vRolMRYFsEH3Z3x99colNyeqh
4372UexpZlOsZJ30Ippkqm3iePv+6r56eqw0aH7SHFxyCj7eQ3I5lICEWPJqGynbhRBU3FbL582Y
zE6NpE6vxsdACP4sHeT3XLYsa34HdigstZZH++5VsOj9AK3X4m1YEgIWx4ujFOs6ANVJOBiRqF19
f5lf3lSdSRAJCOzL41Zci2DdghyZbLVSwi89p/AOYh4dkYuwUYvBOvHqffHJJ/eAqhDtdN6K4+8F
eYuFGVVsgKh5Cs4gdfFmBDW2bnXL2AqiWnjWJBXUW61wM4hCeGLF8cWkxqIc8A6NCZ0i3NFTjf1c
5xusJ9uSa+Obq43nY1z/GDu93Xx/Y78+EkMHWbLIyvzo7QjpYltJFaZbqY+Ba0VWvYEOgN/fyJIT
r/tXH2HQoyoAQUr65LodfR+muB+lhhr0NsTw/JIoc7WdpspYVTMQykjHqBuMZKIMxew7rIiaR3Ir
T267loMcT3esAMiTWgq36u+TfDdySyScuS9N8ZYNPMxAveHjinkWjwh+u9Ag+TPFcblh7JMmlIeF
E0B1YBj4eBIyoV9/f/uVRSJ1dD4QyujxKux2KVQd15FVYHiSjNd2E8WVBHvYCItfWatKF0ZhhPMa
idOkbmDrqz/TOvWrta76w36sBu2pacuRmrMu3egwlA7tWE+zLXWj/BALRn+mDb1yD3QbZMIEdvRy
NkFIYOkJJwSCRIduzeSpb/NrKhvdRVfOHbpHWcne/CgfRk8uR+1pDEA2MI0Q5SlDFQzL+VrupPQ8
b9PG81lYXGeqWl7iEY5hAgxZC5FUE5FkVlAdSOL0dUzkBH5Lia3MOUx5PUfmpIaBObo4ixtK87+V
uX6TNusursqFlLUkbCZxY3JQDcZgoczmfZZFfHExFA0vZjmlB/IZwwdVmPXQgRVHA1ofFN/uOoM2
fdgVmewGeDb2Yi2Vh7GS29hVUEg/yg2zYV0Ho76m8ci5YdondWRSw4aEd9/CP1M09xhrNcOVtKyH
5dq0wk3LaQPFSoJMcmeQOE8ZMag33VhEpk24AKa9SmyjG0ErSmFNz83E5dwFBS6SWNsPOMyGKMaX
ij3GG4mofawAAI+kCtN/PafYjt8YziseW19XQDdK8PmD2FA2y/02LrIxwjsG9arbmRR3sJYBRDCc
aFSNBlhKNJE+2icvRij3rafzpXlSCwNCXtbq05MltTrgDykhVgDNqXFekuj6rCWRj+FMMKQtCnAC
suOs787ntmgssoqHHKNzFdX+OtcKOIBFNvL40gKxj6B3/gHSSH3jJ4OkkT+PVNwbBR9yX4TWlE+d
ECMeFyJrvsnUiPZpB1ww8ZIWGpCD1ju/yxTSfdcKiecbNSwKjFyJvp1D4FopwLqDqWnltWHCjWPa
q2g+GH3fX5X5XNHXAQpG4PzcSbci3C0yxdIu3s9iLV4iKs+wSfpjkkMEExKS1vVBJJ4yEoNNtzji
8IeTCOtKjX4oJn18zTGCI+5VDeB7wVC1lVvIJL8xgDPxZzj7CeqleSaESu6C8lEeyv4laBLoYaVo
4LFuarF8wutcvBHZ0CI2nrvnWYwkjNcNSdAqVn7OJBhiHK3BpDnNpGkvWjtgqfXHSixxp5nCwDAM
kQGOWn3TVUTF2KaPIpGwIE1/bmDIZARLh8VzEicDNm+w+49yYsTExgwZuDwzKjMniJbfk8YpjmuE
QuqW0HHpRaNqmqz9YTQv6TkFso2rczEps7dxrTZU7yMV11ZeTbgRoch0kHqCvEcwL6v5Dws7E+Sf
IoJcUUYETXoKsIKzkM9HgZKimhQGCMQ2T+Wr/GhMWRjaoVXyJqkR7SqnE0N4FV3eTZOXhhHcs2Ga
8SBEsZ5eZkreXBZxMBGONi4xMKg0XotmzB4EJVa3WWHJsS2G6DsxwvXN1oKNcj8nef9zoBaMpisK
CO4i3djHRJdIZuTMMNwQl4U4puqBKD5HQfnxA2k8XmwYSma1wjjsvw5x194TN65D7KEiqkJjTmUf
/3eHsD9EeKpSUVYncMhd3N43eZidp0NFKoeJ8ReBZ9Zq1zFGDXbepbVseAFeAp4aytuoKQceaMfQ
XXXQuN5I1tZ+ij6bH3sug+myjutQQFMQt7nb1L3GUAfteskEHvTOrClzz1ibgmcMu/HsMPQgwRR9
m+z7OBkRcOfhizFJA6i+Hr2J7dei1bsKiR3XU4O70G0Kmkk7dkfKbdoZ5I5PQ0CpfADHJ3m8eWC4
h6lLsJoZ6RUQz/aVuPodsIsHEZZGt4K5GjRsaHAMbQlXLEW3FIbKBSs4D3jna6qgaT+WtctYKMLL
MoRKkdGzzDckEvbBGUZew3DpXglX3azosRfFc33dRB0ZkWZvvQzczNsga/aZZj2wdYxjV4cxoTgt
kzuy2Lzbiwph01BdMfeWXV9GNnOW9Qg1Q4CpEMiT6mR55s+emXRyBKQhim5jEtKfEqkK7/n1tYEa
yuI5zcnkn81BbxkYRnhZbOo6xa9C9eUO1bqQ3WVoI++6Jq0weUDx1G1pGoXStQRhKW/A4+Ij1GhT
wCdL0a7NqSvWWIDlfVolKmN7FLTMxicr1J5J7F5gVwjxGUwhGF/GREuKilVA22lDyDBTTfQKxCLW
VzjDMYiPVdiGToeAqbATawhCTm+0tm1TSE89+SzrIRh6jK9SmQFcBWi7YzCTNmoopdGDghxKIsOB
XeEThyVw3oI55PsFA+spq6rmomSB2DmyQiY0tiuqzo4sJJloD3AuIk+ueulRCDXzYJazVfy9j/wj
Rf63bsH/QDU9NaF367VPSSyHIn9+Ld4r5n//wP9K5v8iHs9g90r1AWXeb/3X35J54y8kmwjV0NLT
VFZpYf1TMq8qfxns1vgptDPoxxad/f95APlPSFgR7rIWR/5CUMYfeABpBX5YWBIAsCQlUWxCoWnx
0TgukBqhqE1+T3W3kq8a4qndbneluZPDKteJ3X4DLsHtxNwObmBKnQ1e7mbraG1czNNqjhsHftju
PuhlNq7OWlm3HjL76ZEX7KwDUurGq+ERXNkZvdWzIdjAJBE7dzTt5vy+8ZBkbgCueeZqrvcQLCGP
eJBu5OxehKsHcwZ3il04uMCzQ69d87b3nBjOvlXvmiwoVv5gBz9oxztXHWdx1Tm+Z7npOtzqXriO
3MQG53OlUP6a9t2OtVln33d2uBfP5at0K3I5mg217azc62t5Xbra005wU36J4MIH2NRnqSe/RCvf
6zb3gyPc8C21lyP4tmpcsJxT9v5KibzIsMXr/kk+dE5nX/kOi8QLgJ6afX92dX9v2Yfd8g+TU+9T
ZOQ/VAfagV3v631h038Du2TvMkT0j6vb28B+AbG3h+XnZdfwE+3kviLBESc5NNyduJahpxhuhAvJ
srv7cJVHrsHvNuwfkX3LvbLjbeu2/LvRNV4tW7BJmzLtl/pJcZPr1gWOvMeVdD4hMI/uoGZdA5mI
1jHmzy4YXCOH5n1VvbKd2JabdqfGbqLCHlhBP2M2C/baVXQZOOWappMtYa5gSQStIvPki4hrb874
UzcvBuOyfiR03TXdaB9sGQf3hKrZmqv/SM+g1irE/+GjA9nu5MNl5abpJSgkoXGSq/JFHfCj291b
ecEaXX3TVtVVt+7WBJi+6qVbJ/YOFIhGdsr2x5jbmgDt1J141ti757f+oMF4Xivg6tagqB5ydgpw
5u5ATAGfNQ5QMGWv/kGXmvgsmj52EW4v6f481eM2xENATZrPgx2vIInsxC2Umn39NP0YGnuUbQji
rDatahOqsHMCtw1caVhXomvsG9Hr+weiVrX03LqKbcEt1+ZDeQj38kG5qffDurvTjUvhxXoh7sVF
ggyj0BYdlmYMwuQ8dIULMApOLByGwROdOtlDhBK1VbYEBiMYB+jBtgbQwXrYG9t8JEmMdDxPtdwp
92TpoDTwz+xIt7tfwEjo4WDbG7RVeds9h7Gt7dsL5v+62A7TGUjkItwoLtkWlxS79izeul/+Fb/S
fYG0YF9e7s84/8oRbyoXIZlb0Gxk4fYoFHZ5m/e2oiAhdppf+g/9QClpbW0BJqSVg7b+LFkJDLDF
Dyx42mvDT7OUXruhZ8Bzd3ygaLA3bVZF+uAKYDYeGXUV26cH6TJpHO3JFSbbvxFf45WNb9KG5bRR
wVY6GO5wsr1yYZadr8JVt7qcNoB/nSDZAQXn7uBY7N3gXLnw74RV4i5vsKjcTQ8hcW+i3bxwXr5T
5k75qDFvGE7/6F/Fl8Fu/KmDu3kTXliW+sRtVHATV9W40dZ58FABvZhuwaBLm+mQr1RnNXkLcsRu
t7N7AeRv9yLYzYHXJtrFP5Nz/QxAp/6cu5KdvPnwoT1xcMyn9CUT7HojP10GB+sZgDZApvhSvlYu
IwvXKy7Gp3nato50pRzkJ3NfoiFgX4ha71XcSvPBvPBmx1ibj74NvWffOyAlX+TLrXK9hr19Hv5S
zs3L3lG86UY5O6+28aZYgc4XMU5TGrJ99V6tuaD6vPwf7s5ruW4sy7a/0h9wkQFvXmGO46G34guC
osGG9/br7wCV3SVSKvFmR7/0jaiMUqSSPAbA3muvNeeYrSt2qc+yHDw9iV3SeM5edq/Frrw4JIHm
3QeVK9yz2Q8M3MrBs+pzQvbaF/XIn1zZ1x+Kp28aizmW4cKdN13Q++NGPEHZdm3+jeJNAWOgneEt
wXg8Q4HqnRVuc0eOpX6+HPgIbjx4+b48ApMJ7PNyL/OfQPp0K3fwgBLhZuK/cbaZ6WZnxmH0eUP8
7/6oeEg6yh2KYEcDkOClp+a3dK+Hh+7NMFz+mL19s7bv7+Ksu5sVrz3JthiC7ywCHFym1gT+tcf6
CPkfk7Qr4Ga+Jeqh9YGSKlSDHpRuZlP8XxfkGHvqo7Md8CYabFXdAXJkeJ7lPoxpZdvPm97nZ6AK
bTNjI2XQwb2J21M+1Z8jmeGFsdGC6MLYfpNOFT4DaEVaCFiRt9yVvrWlu+w/aU+3iZscrr3dmwRP
xVdPzBN7cwvo1QU6jSiXIZeX7hv2TetUOUtHb76I+Yr6Te3XvrZd/+kC6RK9mfTIHsvbt7bYaKOb
4onwxtbZtkfelP2Ad/ZsPELgNOH+uOLUqR9njnEvxBES32dyUtLPw+ASSdLI9pVt5/h8iHY6gEb2
w4y3LMGj4iBrbypppw07yFyd7MHIMh3pR5P6H5WG/w9mzf9FNkykp38sHJ+yjjnWa9EB+nsPfVr/
+x91I3FLDP9wZKM6lpknrb3zH3Ujf0N+mo7jBD2pSvOX0cHf7AjN/It6bp08vec7kcv8X3WjZvzF
sBYpH1Ni5tM60qB/UDe+V6A/NSRXOSBmAhrfq6ANKf9Kqfi5tS+PUS5FKf51Q2O5h9Wkjrrf0yul
J31ZAJyO56dO0y6U7GkRF3Z/ywGp48xuzuISGPJWSyoIaUeCg4O2vUYXy3xz18h31Ko7jWYkDbQg
qnEVJpixl52tXC4qWDDjYalOzZgeBS/NoVqdth2VwnAiVc/wT4naVOZddGtOl3K2tRpuNz8fLE9M
BRK/mtrDhRPDSh/6ZblbauKYq61JcHEmmkPJv7Iy2ScUBW8BYiL6oPRw4uY1yxO/MdiM24sqIr5d
f9XLCxioblw310NBnVS9LSOrhIO2GKJgXn8HI3neyaAkNaAGKb2NaNcY2mkq55sYIh9tRpt2nKF6
cRmRQm+64ItdMzZ9JYQz7wTNrBF88axW1bE0ruVQ3ZJnPWnlnQF9cArHjTFjKNPGcpeHd85QbJSK
lNBSnJAcA4SLjI6Jvh1JdlHdbUZl2JSRFnT4rFKr2sFu8JXpbRqZigi3si7nmLCKPcmhEBO/9dGJ
qGPOo5BvU+DfzRlpA56G/zsMO28Mn1ln8plEK3WXya/K8mwvN5LzpJhAihotUPIelN13Y0GIFcUX
TihuelsEqbUzmiho0nQrtxTx1gNwMaIwas65YyDpktsb3Sm9HAC627AUgUhI3lV8p8g8MKTbIerP
p3Wr1Wu6YtNqu8DXpcGEq73K7IOmGgILVp7GYaXFV68Cd8jGQJDKNUpQ8QEriPqpyCJPSrh1YnJF
TsZBHEiO3gLC8Nqe484cn1SyCrDiem3gJC8F5o0axEVhjTTrkAnpbtM8ylPsq6Quk9DhZuyiEovr
GGnbCRagaWRBYUUe4wC34FdpUQvHdCuVsj85xRaFyNHMhxMLLkoBxLQqyPezz6vO8DSLwQq4cDU7
RObdMHyDwUyIy2lGaFEveA88CesrRsaj0gP+WInKxbd03ewm7lRtn8TPZJsEVTP7A8y9mqfNrjS8
/os/sC8tgh5ACMgUrieuv40eL7tCgDh1VnRd5C3K5Mcd6QXac57iwsmBCk/FDEAtQg04UxUp1G2T
j1TMy6wLE4ODJB8H5bpKp/M8/NEnwFAfvZYXP0YtP0ciWR8nHn8vMJg7GMWi3Zfxhn9YYMidVx3R
AX1Rs7eYw0mb36ZU4mOYb6geF/Ui0kDLEMG7NPZRr5P9bOUYFkRQLdNGCsdtmYWbCa7koCmbITLd
SL/IQ7Fh5sOPkd+rfC+mqyVziSHuXgGDeTE/oxBdgyWBUHFfLjeExrlN6jAIOcEmhYerZMwHR9+b
bcVlZkLD5XGm4MZGZst3DkYklafZJPlmsHnGoR0sR1N/EeDAk0I6MduTOi+hN+8T8aQ5gA6FOwBq
GG8gzEHAb4GdmMBczltxxZTEM6Yv5kjKOqf711jr1y/10yy9pwtLh5cvdclu5S690MvEX0kXC837
vHicKxAT8oOJ9MbeKnMTzHX+xXWlP/HrW2BYugrpYS+SQvjxuhYDWT9jm/ZuqpDeY0LPFDSc/ai9
yATomu+Is3LYNsIKjCbg9GOoV7q5L6SH2tpPYZCW5ywVsnonx0eeemkmwOoksreZ46fIXbAcVXLP
YvqF3unjZPn9iyPdgfkbaYk2M8lPo1YynC3AkoyuG+d73zEmkU1vsY5zunzx/ay/6NMVWmMkyF5E
AgQs4fMVivqsl0dSAHnKVM7QmZtHnj1t0cRH9VevZf3ysUhBxQJOHYG2nwmy/vFirIEt8GJF79bS
0S7MKytU9qg6dlFe7gaTVqK+UlWEqyTaw1iRKmBoW8XYpyUeD/ys4ymp126HYtNN5+TW5qilpBnY
d04HGQSYiEx69nmxBpzI+S6DDZtE5MRod5gxWYO7F6kBcwI02MmY7Q70ZNbVvK8g7p6N7bMCgLYz
5ouFoG17PGWkdJjOdfmytnuGDXTb58tGMIVWDB8e5myQPaE5cJMhI1ipayccCuGOy4vjQa96HHJt
X8oTJj6CvRWWEgaYFtJtNbrLOF/2ot5XDaMGIe0i0oGWt1y6iFKi3yHntBYsNZW8o8nvhjPgLWqJ
nZsJYsw0NmZDpP3vdeGNnO1juyLqdGeRZMM8SbOqDdAkV7FaF2yga30DALwZq3vJQMYy+1aTbg3O
qVBKtXodPy07UHzeoF9XFnE0pCHM8uk4cVieXxT5mNq1b66FvHQzJ2CJspfZzg9yHoB7O8z9QLv4
jVxKi69AI+KjJt2+eKIPDkbn3FKukvycSCeAe2l3hXeRpWrh0t9H6eDL9fsOkJf3tIv92jY8WYn9
Xqq8Vj2O6OgRj0tkY+UluQo2TjIxbxdt9k1RIS+HVUfR1tmABycGDROrJ4lOSM90jl26zEcHCbNM
qOK1PfjTGzvrtgx42T9jw0d1hrFT3016DGEL7FS5m/nwWlqtRH2mpD231LNa89xnygnGl1LRPCdG
2r6NCLxJQmVrzc+JqP2EgkfjOVnR9BF7X48JLzpmkeOXOv0SajNerhBkbzT6PhlC0pDuUms5jCZM
pG2hgcoz3IKGS2jegdILhr7eWeYFUGCWcmu3bqnaCLdrSvyKQgbi+k6WCg+4tueYZ0b8Evb0UtIg
BGCJCGzLrbeR002uPtgKUB+DH+ujnTbpW6jz3mCcDAywcekfjMTZGzkEH9tktpigT41BPRVu0V4t
qnGdabeDMZxqek/v0TwoBGVEt7aAj2kTuR5pHgoI/Ag+6VRuHl5Bxd3a0oUIFU/pL+v+mekY1Rf4
Wpl8KfkA2dMfCJkarc1otwcguNQwia/mb/1oUo+YyI3Vq0InTqka9wqtE7V6K2Wk51dVQziDRrIa
wDIivkadXkfKmT16iIeRezUBICm5ZanuhXNB+Tfar4uZe7agrnPgBLNFKne1fd4big8Hkugl8Eds
4rnDRi3dGPF9P90w5sHGwdUZBQBF1WV65ClFBzfgPJSlwKqaXd8+SyXXS38Ye90TjvDncTyIMLpe
S8oREFbvFAHTFFLnh42onov2vkqrnUqtOafnuilvuv6bHItbcIn+0sqeWUcB9Z3W7qQQLjBc2LvB
YqdsBEjzN7Wi1DRgk8WWJymgn0uXopu5K9nkMgGtnC0ADYyTxa16kQGX0kBZaDO8SboS/b2lnkYs
s+1wHzKy1GPuS5LtOh12C4znAqXDrD6UMjOyoDJ45hntiXJf0G8LpW6jqRfKLhUg3/VAFXe1JA4R
gPS5TO8cUg5HmJl2bATrUQLhxbllRYEJZItIim2dkxRRdIHGJHXodT8XYHuZQU3Z7Mphew5KBu3K
tGNq6mbmXmuoW2C3mSaPMa3SZt5grdlztUieuOuTW6V4K6iVVvKMYWY+M4U9Q3a4NHetJQdLqfjJ
dTa9GBx7auLbJ0I1+RYkydx283IQOW0TQIKMfi+l9qpOl32oUvOCpjUb3TPjHUNrKF00MoAokCzm
LtoU2MU1W0OrCJLvsht5PBENd2m2H+wT0t2VkUYwb6UrO1+RLrDT+xbnFdhrAVFmnlSC3wT/oBvP
42h4NgNvSSYem7uVRsY8VQHACsZz0oYbaSOoaiNAGj37UMrJFlYYbGNotNa9MSNWgA7fZt6SlofE
flGIT2TJ60PlhApiGzFiEDTKIR5/t5fD4OxGnSaOAYNaPQm721Te9SOdp2YL4meQv40922Z3RETB
EazYG/q5ZGwn1UvHy0by42EXydsqJNLoqE3XM8lB4S6jKrCVI8NXX+1yj/ESAA/y+6TXdnoIOXtR
+zgwYNtUZS04qVIDEsV2rB+X4q5aXyfPzog0eJQIhRuM+hGUghf2hZfckVbm2yDrqO4hTd80VnSE
6+cP3LSOPLlyQssvkhlsnqcEj4+Q260q8ubKOpM4f3djvVnAljVD+QhgIx1UX5pq4NkJgWwbnTNs
GsAtvVHKfWmeDUiKrEdFzW4ZGnu68pbTYZqXTZWU/izIN5y4TxlACVjVMgcTofrL4wSHGHIKbdWQ
A5GISYeGKxEGhB26PRA0PfdnmTmLxQKeshIhrHAuFy5YstA4Uyxsmuza3KpTT04zR9fKdBMCnxU2
GZVntOkQzJcISSLgloeGxdSotnmn7QbldnH0S7VEl4PqNTLTbdoMm8lG5OFI9zVL/VgOm5njlaiu
p/bY97ULKJ3QluqoZNctu3IHHtweReBYDxzuzzSbPkl9G06vkjSftRrUfgYfKPuhE6ZvMtms+Dk5
sO0LJ6ArwYX5Jmm92zlOUKDOMrLJQ3J76uShGzJrC0FPGSHH+RtMeF4OeJkYaVJPOK9wW1fmgAQH
Hj2f30ZnXQkswWi9AdQAjY+2fZHcxCUxAgxe7CU9LODvnG6kZRoGgHEDUyZAHny2o3rQa3O+HxmV
PjhHN4GdOPHtanxCA4FMvRSnqloFphABSQp+hjQKOYOXEAJaOuQXyDuRJ4dORoNTzYxg4mDOqORK
QpTYfEsYWjrFCb1O8Pm5PJ1JPMuCvkoXvtVT7rdqthNF6BvWBTmLlUn+qob9fhXzaB6g822kS75F
yydVjW3eKIhTDHfJl6PGiV8Kk9dBNryBwXmaV9uGqRA+nw2u0zOxVilae57EE8Mi2Y/1nTLnG1CR
fpVx98jVqR6VfhnqHNpLP+3vpjBn4pUEZsidyjxI0nwzmc6ylLIzzU+r7jzHhNznTTCtp9apeFKT
+qxvor3aQI/ICe5LBwqJ/oWZPoq37NAPyj4C827rI8fVxpvqi2Um9SBPNom57B0KUQGMEda6ZeYv
miVggmVeXSg0XR7badqoU+umXMcyM/yQ7IsZbUCqUn3yHdlG7g0Snuygk0/QUPgT9L1Iije6+S23
r/tO94aI7a944G7WQw9azVbPWxD9wk8lE2qhwKz+2OKKEFK+02eOyuXij+Vdoy6bAs9SVt4uyLZk
V61aQKXGRs8W1rBNUz1FGa35YU2ieIgayKi6clInD5H9gNGQyM1hO86nGjI5Un+yc2lszkbmWUtX
b2N13NKEM/TsAALcz4v46r3d+j/dcf7/Dg+4nir/PR5w2z+9vGZlX73+3Jtef+ZHa1oylb9kWSH4
G4HCuwSB3s2P3vT6V2ubmbRwOjcUUatQ9e/mNImIuKN0YsdsbGbvyoX/FDUoNKchRNmAuQEwKYip
/0lz+uOh9t0ATCY4IEJOtSCIPptgzUo3IZFSQU25ch9yg64ZbwQJTi1hvOrfU4t/26h6/3X/OrH/
eDkCkB0DHgcGVOXTGbrRWRLyVCWLK+QQZ2FU7gIaHyOAYPyLy9iukQF2gubPiCzxUvZsTbuKHKW9
nC7UjsS6wg+IrV791qhZtouLkBiEsmZklCgzG0/RM4IsyGZEmsVH5rioNVvMOeQBhTWH0riOD+jC
ikOG//iGCqSitb7yZ5xBJd8qJ8prXiaCDo0Q49JsrCp82vAkUCxz5dATHNLLUQibI6MzJJc/3Tq/
6ePpaz/n89ezOhmRp0PhgM/0scUgheGkFPTu/YYz/mPR5NWtSQ6gQsSRrDFwhZnqmtNgoYYopEf+
RLytqmegSSVkUixpiZBpUHHmKKyJYtpKzaTwyW2NbpMqB7mMyKv1uizGSbYUCz1KAwA+KsKhh/C8
oNRWSlN5aYchSTZ9T+zTWCfzPqsTavYOsM8ER4ZMBDOxT2Q0ertx1qRjOeT9ZrGIv3KtUYVMveRK
dKmh33qAUeQupN195bBZ9T6fvymLaQ5OclUhGPQzKWph463w+LSrW50UcFyfLs1+ovykiBRxd1aS
CiIxUVfKaDKJ7NnbepQKcBPI4VLUk0KZputulI2tRHahO7Q9urFUvkPbFW3z1Rb450v7yb/6fuej
jcdSgh8azI+2fqCfRPJZBCYhVTMyaAtyi3nT4W6YnAdEwZMLqIyQMoVhuTYR+lzEcGdysnm3GcXT
F97H9Qn7dIuhr2KqhdKKO+1dPP/T++gyY4lTgyi5peuIhpJCzSuU1vK/+LgfO9J/f1y4pyx74GuU
zyiOJKlrO0sTdu4oInrYIA7TnhrFzyKd8UGnTTvMN2bAL7JRBUaEZQH1JTcMi4CShV95a5RflzkN
tgPYBd02Ndw1a6P1p09t5GFhEfrX+hly1CPzCIwRWqmOnjDI9QvFmF/KWmioQZF31VOiLocZG9lJ
nzbFuaV2W22wl2KT8NvRfQ5FeDr2TT14f/7S1jHgx0tDH9PA6LS6KQ1L/TQmnDrY0k0ot/4ymiqt
gfh0UYpDh+r60NtIiDr1x035j7b0P+oLPyB9z4fXpuub1/84fara/0Bs/PLUxWXxv4Dwi6Popyvx
iybxDLzf0/zz/v3+Az82cE35C5AZO62mWVAsIBj+5/6t/2UyGQZyhW2Lv2FT/q/t2+KHeMJkbn8T
2tb7D/2tSTSsv9jw1z2dcxSUAusfzZY/3jIsJEyTWf/WzVtmvv1+3/90X4em0pIqTHWpTqn8THB3
dWGWBihbCbcJjJ28y48r5v+LO/XjIrK+7OoONXQQLe/xC5/mTYtmzbLaLKavZ1JxW2HQ2wq1aPc/
XYWLH3f+h7HWxwnMj5dZNZ/gWDC+s3h+fGqdopdq8ruQWIZ5f6+0unRtzFJzTs4MQbtObKg3Wjcy
QMQsYneewORzTVxyy3m9blGxlLii4m1egzv1yZ1x8PIQmtoGTa9Gz/L7N2Q2EPz9bJo61cPISyoj
lTMK9ULOSWaH5N+RUNmUC90x2uEbiynoTdog8nf1rKObq6gDgbElsT6IUaZeT4n9yhCKD1qkhDjM
2v5FjuOcGehYkqWLu0F5SsSS3Di9gIRetkkanYxtMV6LRpC0XItYvuts2PLsWiXRsZa5ekhybUzp
qJs4aMjFtdJrLUtGxVXCEZtQl8tOflHCEMnpR6bC2i2YtOiyipTDeWululfPU5sF+YBDDKF/Fu3n
uorLQKk4QUgzcQ2Q1A2mtHnURbr3f4qsMnInbExfzmr9okhj2j55PZYn6TLVJM10gm8qlpM48cGW
xNMX28fH5fr9wttoM3g8ZBT2jv5pgjTIgIyUmHNirZVa0IfSWqk0qHn0gvQW2opf3Gn6esP+a+l9
f0EeIJww6nq7YSr/eKcJiBGphQ7ez6CbQS6uQu2sLxkycN2UEdQFKZZ7Ascq4RlkK57XVpwjmsL/
kFHFWqgc+6Uw91HjFG3QEdOIIl3TOfbX8RTpfsHE58EwevGdvW4V0Jv9OO4szVDe0pnssA029WzT
EHC0Rv0O6tXQ2nR7HBGRpZu2rcbQkbjXaMibEOtkuA7mw6SknZ1JtQNXvhJAsGOmtba1TGixnJqW
jqaU0l07tNUaWOA4ILfrrjmkOZmUnmHNcAXKLIppd5XMoP786P7mAkJ7RHPDuIwazVqf7J/WpdXJ
aeeGpZDrMyyByPRoG2eTtFHlvNvFlaN8UdWoHyelPy7gmikPpdlaGbOflgoltXojkyN8XqFmfWfu
wqzWoEtiOFGLsX/skyvSlNPAJtT2ptQpTt0hy+vABqBwF2nEVVqp0dwuNP7xGykM7F1DlkfyzJSs
ftDCBVWmk5cyMwB+ytGN4otb/n18+PEWJFeG6RsnOvZ+zIsfv7KosAjWJjGeo3vJoKPlfZ/kRYZ/
qp8Gh9Dnbg4vsjgfqJpimSliuCyFHcRpztObQy9CjSBoIfuMeFKDrNEVfVOWa2RNVAnCPIq6pZtn
VEN/Yka6PbpDFdI4djQmBXlM4Ul/FqKDNydSZn5R/v76fFEDkuxjodJBomB8qr/MVi8UvaHZUvHR
T8k7KALy1osdLqSvoBCfPLHrrQBzEnw1xwMFy4C8bl4/3Xv0s6ymnxbJVwlIZTSQTgu90dQqE89o
23qdUMzNhcHI47Ve4vgELufouCl0SuWLbfLX3RlvNTszJT8b5S/48HLAKdVoEl2oWqmDqFU5hdTS
upLaKuetVI+9rsqKL171fVv8eCcB3lzPRnQIbM7Yn1QDsITTOrc6ZnjD3GRel+tzuUlgm55podQw
403GNPUNwny90kpRUgwpccGgRQwdS05TxV6v9lLqJ3bLEXERGfHHjVMiDUvVyDjXyCdHwarIjLMA
xqThEcCDSlalGjKTpJUX3Q91wSonyBrHbBNlGia8lONn2SvDeY+5st5AOTXyQ1Nq8b0hWIbIoVuS
JSBtz5R91YppC5PKJsnuhLzvzlLsotznuUBWQ96g6Zwlcx/vGLYR3DtmEdV8pNDszROGtnlloBBi
RV22rVMwBTR7Z9LpN/fktP/DZQ5iHFIAuByQ5sEifdo2OsHJxWkE3od8cF7z3uoOiJaM3ZQIeMUp
nvb/zuvRQEEQYpuEB3y8tSe2BZVQwizg7B1trIYUZdesHYnpaKcHguDH+oub6ZcHFx81+EqwCzQk
LHpUH19xntTIVKIyCzQi5XhchbKdcVGeSHo63vz5w306IvPgrq9F08PGso2Z3Vrfy08Pbq5kJL1T
nQTKOGHI7mJt2+vJjK2r77t7sN34YWLJmI4E31XXizCZZnRiFBJK6V59++LdrMvEh6eId4OLkVoA
SxJdul+urRlWKkzHgGdV6faZo85nyDrQ+pl1dtCsrPTKJF1eJhsg6ZwwU4pFRwHWEWoOdzk6gnCv
t0VI3OwX7+yj7OXH96TSP+OWQ+5qvNuUfvqeJIIbxzo10kCb4jDdtmmpXNr475Ffzh3z8DCdMcLU
I/uDN9Yx4cQQHvJHwo1jVPGVs5heOONBDFRDshKvHob4QhZxZe8soyTWvs6kjPS72ZKa7Z/f+m/u
Ji4vrkGVU/h6qvp4hbHp0puCWUSffEZ8xOjxhGdYvpKl+m/v3L9tNf66DSDXeUewrALgVbnz8bWM
kRW9JXLeL+dC+d7VM8BVPcqfMFwqZ7beRSDeF3OPb3DZDK1qfzdEvXxRV/5SBvEeODVyE3G5qCw/
PT2LpU+o6Zh7JOy48Ybs3PKmN3NyNXVG5RiF2mL6ovL61Bl7vzvgzkBblFkmYC1+WiNATNWpVKEx
zGJRGduuzVedgazjJirIZb0ttLw7j8Is6/3MkHrPIXETXSlgbwedZD6pEEAGy/SjvgY4ABaz3sw9
XT2vAkV/Sx77wnGikpPbochRDP75Bvkkuvvx7jkeU4wDIDJp7H28aiXi73XFsfyyoxnqxkuZ554Z
Nj26y9AkjWlpKmvEFWrpAyrTeI1UlbUBkgHv5rklUTLfWDJoa+aNI7z0P7+997r106JAccbyxC+l
Of+Z3Ynve4bzOmDzk9IlPIxNs0YAV+F4Tn5ljChZV+wLQy/I/x7kUToZe1vPvKqpzQptaV+dplZm
P0yJzYhYjFK8Kvoc3AfJgBzWGKBj+gachjUtWEjEw3dNdZbNLU3bMS2aV2lSwN1UkoZoqFMXBlUK
Z4ghkJkG0WVzqqK/1aJmmvy+F+LGlIn49Njc2+Eb9uVJnMaQ4zdhbCTpWWhm403fduqzntvZm1PJ
QnZrKnqUycTFxi6WWk3dZLKTLW5bSbj3M4Q457MCiSBUh+m10Hhjp0ZEWLc/ANfizhkSmV04imvT
pWtfsPJocXOhp134bUms4aqFw2x6xWIMu5bYh5LmcJR/iyvJfEm1qX1VjCKUA1kWePiIOc6eREts
HJPegk0OHXAXY9XOM27rzp5RgUmJJm17u6w6f2rH6ItTxW8eX5PNT+YpovtjmJ82JLiWjlZpFUbH
ZqpOy0bFA1NGo5uKtgCsQqXy59vrd2sWWyylMk5Wtt3P6JiuGpIinnOidGlJXnZjqAS5VYUEM2Ti
YIcl5+BotrRNmVnts9FZ+AWV2vhif/ndp4aJQYGxLh+UNh8fQSOdC7XoyPPNE33eLUq+ILdwCt/o
+u/THIurP3/o373cur2y/a+8HOXTl2wXyJlS1Q79ZiQ7MFHs0g8LhPJ5V1zSCI3TrxbI94SXTw8x
EGPbXJMUVir3pxXSaCTyJgmB8UUEdcBT9cFKS68vQIT74Lc5JHGY6rGMj9k47JQkR+OTy3pzMyQ5
sjN7Ci1zOxeydJLaCfYo4nRV089J2NQDeYn1G0n0aeIj4ZO/l2mWYChCDNgSbhyyjC16w7MO30UW
XpOnDjYCQrt3rRCx6oWGE1+lqOiFR0RJIXl1bre662QyA2YjX+oCqXq6oHkQSnujGDSe3CKbMJJG
Untb1rb+2qVdftllhD60QElkN7IZhLldMmEVAHodXmblUImtJS3Li8F6mQEGGtMzvZfE9z7T5gRU
9iQ0HzAbtfPYZeDfxjBRK9jzS3aqjDI7Gcw9HGBUckRf6wu6Bbogy+IchlGMj4RmShISL11+JKUu
QSKgpsBAarI9vss1uEP0mY19Nc/FhFSzTdCVd2bVXy2tktYevo36qkzJ9HTVuo0fK1MvFQqsCulS
T874Kbp9m0lgkmI7sKrYOC9b8iURHshL40cTLiDCg4ueptnc4+pXS0lC/NmZIHPqIdQlz+y17GiX
TdMjOLKkhziMxUttgGfySLYwz3gAsD4OI5MBIZfdqzxMkFB6c6p2tOeNNyVFTehhRsovZtGZt1Vf
OheN3tfXRFCPd7Oj5ZVL3P0I7kik7PCtM+o26RvSiA2hkqL7WVERYiSDBFqjNWDFES06I0cYAPTe
C6kx203cgbHyOmfB7KvFhX2TFMSXM9urpFPd6AlAVhbqLD8uS5RPeeKkB9OcZXmXlHmC49oYS9R8
hbLXbVQxrpGuPctoHKP+6R8/v+tZBEk0zWyiZD49v/mQpUYJOwTDcWPfxUx9zuwR1V/UEO9K2+or
/upvasj1UA06dG2+U/9+XJ6UQeut0mhRqVaO6dkwhg/FOmPKC1Pa/Pmj/W49ZuWnlMJZgYfsM8hP
jSMpLZGbomzRy3uaTIRHFpMt7UeYPIEVd/rtosOw2RZjDC2E89nlmML7/WLJ+qWPsI4f1i8XJQEM
UftTUaSVurHoyeD4tjrNqNgaZVwCuJRR5xlJBWOZd1+ilJwTDAF//gp+99K46si4wsCm8RY+fttI
+pRcc5rQjxmYk5kx0I4dVjLJEIYbJ5LnUyFN6RfHhN++KJg2UlFo5v1yTJCadjTKKeOWmlQN37je
9/nGqQ3WSqdqzHPYSg7Wky4+/vnD/mYr4k7mU/LSvPz7xvHTwarviswsooIjgw0XCzNbN3J0Av9h
l+CwvBnYyRcVBhU5X+CnzYgJDrkkkJUhHH6uMVR5Jm9+qfHYIZaLN0qzyE9R2rcjQr2lmXeDs8Ym
4JSKGORPdqhsFKEY5uXQaOiiHL0cX9ixSVwlQKd8YmhstZ4wZcnZ2PK6wBVSzB6RzkuUe9mo4qiO
IkyGFkzh70U/UDk3NA1PSUShYwZzHG0y9W8ZEKAIiaVEpNtsSqc2H2RLRZOu2hM7wSgnrcZe7WBr
p1pFHrWU6T0xVmPvkyDgaJ4kugTGVqXjCp4T4pUHix5FYOo2jUfCzLqDUmsM3ts+yli5xkTezZKC
f37J4bwEMQ0QVMhzmGAhV8fHsTBt5kxhhqeOj9/xgQT7ASE/5ZNlDVO7MdVeyX2pJUePmCq0C+4U
pajH6gpeJN5de7xdxFyfF0Jk6zuwCYkkHzcFsCip0g25IKR/iGJKao+AiJDWei+kJ1bYDi8/2Cho
ZdOC6LDBxtJBrGpMiba+6F7LEd4GCpXkjaouxopeR1F0HScyiLRRhNWbPceY6LM26/GHldp4bXZx
KgXTVM2Ir1tFr5G4pRAV8k4g6ESoEcMSaMcmOlajLF/mIUAlXwrhl490zTi80zzjgNSkItsu4Ipf
nVjBgwioVb4vGCLQ0NNnOBUlu+8hrIGZuJqq4VwallBltlVrVX0/ZfX4zKKT6KhESP3zaK5Ve61i
T+eAMTfMytiJG1cFnfvCgoOLLtWLadzKZZln59osBgRyVWtGPrFJ/JY8Dhv9GKnqouyVKCHFqAuj
UEXPX+LB0J0yrQO5i+g/MqbDMVGqMZ/ZiOrhccyzvNi2VoyJQUy99TDFkomJPZYc9sQo5BtCBpXB
cZAL/XIASj3tzFGavscR8gnflpTpWRaT8Rw5PE1upUvOG8WLYR3sVCtL/EC9Fe8yJK/1IabxAeuj
hGCkLSh9OJrnkB1UVQye0ZiIiRsgWZlbLPr8jXDp6aQy5CI+FbFGNkAJ0OK+s4v/y9l59DqOa+36
FwlQDlPb8s67cpwIXUlZlEgl6td/j+pOyrJh49zuM2igDooWRS2u8Ab3p7UkeL4XnUEoyv2ZcVjU
CTwC7bzz+qMONWygAJtfa+e03gINFYHUuPOgqh5c1KZ4LuqVfs9YUCz7zrcMD/ZFMqmDRNMNik7Z
NB/5JZU42HlWVdgdL7ODR0Lv5k+48yj72NLDyG5UIOcREF4TgpIW0GW2dNv0CpGMnOD0BQc9FtBQ
28TfodakX70MQKwZobhxPeJein6g36gyQjpa4N1OrxfQjt4capo0FT+GuVUGIjkY3flO9ODzDY+2
edCtBGWUAzP4trSsr/+AC9kEkBygIWuzj6Ri8wMCFLN7Q5V8y7nXPHqjsF7SZHF3eXTLeOPC1pqU
HEjorxAga0sC79tepcHshoeozkjIU7uVqJ94i7zzWs85jjr1btzd58/Gy8Th0mIMYqEPunk20Snh
mgOX9RQmywPXgaZsnsW7JURm/Po2nrckWWrNlNCoB9mwHV7p2alMpLCCg72Y4qX0ITbZTSlZzynf
BDW7STLqD19VUX27vvKlh0QWOLJoxDMrdtZt/+fOrjMomsrAiGCoW58ryVneehCn3inLkjce8jwt
AceJ8eDqoRaamLWdLqWLSFZVCMI3lw3dtK4H97xvGdYjbGYif6pSkd2VQt1KQy88okPW52JGyCjV
P8NS5RLrXoluYuRP1qsp0KdZMjf8vHBmbnz/F/pvYOnIefEZIO2lDXf6jF4zpubg9tHB6KsUWrXO
TWQu0VtkGF31vwNZQDPMm8BHe9KTipwEaHyGPnhrSFSo0lHsdYYnxEOZNfJGpXFhH+hropHMkBQl
4XAzRAyEIDKGQXJA0296sa0STnZl9Ac36m7N0C68ani3qBSvag1ckOuf/3OqssLri3FxEyiH0Mxt
WFCHUiAw13WTgVarDX1e5v2tZPs8GlouvWqmIC71FHPz01W141eLRkX+4DDTAoYY2s19UYFNp4I2
3HmfhgacEKZo3Bt2b74LpJnf8tC6tMnUcsyROAi4BG0OOQOB2ppbExugoqv/NLRPvpkamhhE48V6
d/3bvbDLDLsBM4PyAynwt/z6Z5fhzTiuX4oQ+pbu1DGbI+QdM76w4mi56E7ldmZ+9vqku5HnX1iX
FjJReO3g8R/r6OefddvUc7tZ2yEw24JM17cK2pWl2X1WNVpCXTr1d3mfY790/XEvbC2AFsLUOgIH
YrYJVbOfGH7HjJQ0AEG7u0BzbMkeGyw5STNvVBYXIjJPCE6LJBwGubdZrDEDAw3NsogLmueQFcwQ
fAkKJfGYaoiwuncfHG8K3J0fSSOP//cnBfeJNQSl1NozOd3goBxxRHJhOqR4Pn1oQNc+0ME3X4wK
ruD1pS68S3oO3OCIYFM/bUewZRiWIJ+QMrAWLaxnx20NGKUhfJyaFjGsRrOEb1tAg7q+7vnLBH5v
ejSHQRnAsVz//J8z1HlNFXoOo1hLOcEf1E/FFzNEeN9KRu/++lLrcTwtEU+X2uymM3V9MdnMRfOU
RsUegRX0xZCS+d/LX7RzQNuznzS9SYhOH4nG5GCbhS5jRLqbZ6wa1ZuGqdazgU3WPgBedrz+XNb5
u8MJDVifuVId0LveLDhQOxZQfKo4GjtE6URRR3m767hj2jhY3PY1yeX0oYuyaD6GYujflfQJvzBA
k+jwIriNpp1lFMeGtCADKlY03q6e4By1GmcZz0qMW3YVfyG421cBeNqkL4HgOSny6RZRxBWhGxoI
rowybwCWptWnbGqz/k1HZ40BbDKMSFJhoNTHE+nAnyGo++BgyLqB+BRVTXmX2hlyLoB0UB8UxUSj
txPBd+DsTDKcUiUfoN5n302Etd/hTwZWXJbIixwBAo2r0KobHOraRdcYKDFU+jGPtL1r7Z7eyPW3
c+GA07amUc7hCzgSmwNuBchKKx/amZrzb+ls1W/nsPwPYVb74/WF/pI+NptK44OLAHlogKzb5LHA
ELPGOSKNHTrEx6lWq0/wGL7tw8J5pXm9vBVmN70fKFheXdwsIH3nSBXXWav3QYklSlY0yBj3ScCo
5vpvu3BCXdAdIHlBZtH32GzC0o7YAeY579uSzZ3MYFpG7SLgbhbLG6snrc69JbsRWjZo9XUSwldo
rSiIiMQPFOTpKQvzURcoIhsHfGpcj+5/ab/kZrV0hxYhebQkGqtz945bWs6xKrUdfPTSFOk5c+ii
VRVorvYymugJJXpyqx2ItQBOvZPXdyidp9Hd9T06z1pIiFfVLQobE0yKvfm1gZWmg6BpowLaNch0
1wjBdHMF9xHefPjoOQVOaA1+v6hbR8UrxW70+/pPuBAh+Qn0SAFh878trYgbPixDK81iXkaNOa0x
/sYlbvlyfZU1zm7OKVQt4Kgwl1YCxSZcdVoBG1gSPMfS1aqxmiwjRhsZXdFg6A3yBtoX11c8/zRW
FFuI8xl3B2CPlSH27y1T6xaHIgld3Ry0SGkF4JznLUH3AjQ6ORois95mAICgObXyIaKDCM0TshOz
YESnP0xZaj6jSV3e5RaDq+u/7ey1o7lCaxYUJKNKiPfO6U/risEcO+kjWT6rMKdhUIkaUpFGt8qE
TmvdibmDAqxK3//YN6OH9Gntg1G5/ivOPlB+BSBhG/snvk/K+NNfoVP0p2sxhrGYmwmoG8NKgNQ9
k3MD5uioy0cscYr4+qJ/yTonJ4Fil7khn6ZDz4Bh6emqvZ1Ohshx9xiUq+gMui56R+StKBLazoji
S4RNvHNMq8R5b5dJ9htEpfrpZ/X0Y1JJS//QCbs/ekaCfwdAMEogvYW08BZdJf/ZwmxN8GuLj6xW
X01/gglwPPG+kiGCCcn4bhpd+Y4kNgckXmDKd2hqMM17367DuzCfC9QJZmf+4fmFMGMwMNZb/Our
YL+gRLc8jG4BM95FQh8BGh/7A4ffmb0lUx69xypIHP9G/nI+RmF6ALeQrjqBjWnCpqg0LFOaTk+g
NnqjX4WMvOmPdiGDH1yRC0g4nd/8AMXRV59w6W66e4ZI/ldVuiCvr7+5C8clQhWP0TaNZrLj7XFx
jbFrHSkRIi7aQ6Nr+ab3EYBzXfOJUjI70rpAbvz6omfRiWhOY9/iuSwkCLdmd1rNnu5Eq+IOx6d7
QUt+2rVzAIzl+joX9pnkDXoZZSv/cp+eHsth8tu2tRaeLnSsl4F51t6YvfTOLaQbQx5E8yVSetXM
gdXgDTPSErP1+fqPuLTD5OJMT/gYCcibiAUizenCADUUaZk5XbUcGdgWNZVZKycufbe7B8Gc1Tce
/azaIQjAsgVuy/46uF+dPrkFLAmM6KziuVHOQ7PAiKlNzCL9DHfdDA7FnZbqP9ko84YDz/njrjA2
oCF0TSPIPpurOjM6KKelhbQzr+ObzZRuXw66c3boRtfLIVHof+D2Yrg3coSzu4gHXg8UlwP/wC0+
fWC5FHXgJR3Ib0uWr3MUocGKFOTD2NfW01QXw4/rr/UcnLkuSC7E9v41Lt48qHSNpK+XXMV5VOI+
L4sa5nxdJN2K1gj/BClUEL+QdbDvLQcD3Sro9Ws3zUADclsitXH995wjsdbfg88P3WMfkJO/2QBh
BNnM/aZQqNECbW+ZSAcZkq4eUuSXDMToskWiNdhDZYniKStW+HdTYwUi6i5BdoQm1ZMpxVg9hp3j
lDFEGTVBxQRmRnbvV8aOII54kKwmRum2sWS/lwrQ0iPY8uIN1hf6u+EquWb7thFHfiVRbkrpBh66
2SQzL0XuLs8K27JvxgAMBAmvYESMPVHqU2lPOtgVrsmPqobcf5MNVfKRY+N8dZy5RCh0woPBxHQF
XV4FL5fZC870+zk1uwclKvSXWrQrv0Lw8F5xLkF8xGI2eB8tJgIGfgc8NIYB4iD/0FVi/pVImrE0
OuCs2Ax+0L3GEh3NHczSo/yjjBQq9VXeIWiXT5m4T3IH0w4ydZQxc3xEHhwqlU/NZDFcgYm0YKQD
N4yetdN3NgItQ3DPoBz9ucSr9R8dSdnFbpeD1rv+0tczdnrtQjyjGiGA06E8c5bH6BbfvLwVsTQ0
VjXs4d50i+XeYxRy44q/8H1xtZPTYmVvrcr/p9+XMmu/0X4u48CIss/dgoJQlOno0OdqiaWYvY/X
Hw1U8fnD0dyksUzlzXRzS1HtWtxkvNSucS0yw/7riMXkNxztkUwb1QoANCYj+EF1jnLNMOfzNzJD
x/7QKKPSR9JChMA9NY/AOSth7sUyyj+W3SfGITSNRT8NSYqoDm3k4EGu0MvHyjBntMqapgYrL4sW
qcUlGD9GvURjQ/radw9YsyASY/Vl86GocC7dt51BN3SeqcgPyG7MnyLlI3y5EgzCt7IF0R/Pnu/U
hwR0kzx0pgMLaQggJ42Daof9aMI620ciqxQa9hVIL3caPO/Zk5ns7qn1I1RLy+5XlTfLDNlgQCat
As35ztLaDA5RZSO9OfUu6EovGowPgshjxkGaiWeG1imQxS5S3WPQLXW/dyo6a/uZc+7tU68W31HB
HYHx9D6+V2GdDf7em/zgPhIqHY/lDK6AGOelpPSZNe4boJPuXjI8nw66Ymh28GtK4mOCTokbL0uH
6FrUTM19XmOmsofXZP3C6bqrv7rp6HiHuTfpiNNENx/80R9AMM1gNXbgL0H+lOjm/SKTa+0YW5T0
Zaz68MvU06Tj77Ry9xWXSuHsXSBH6DO6uE6802nXIiHWl4G1B6vSf4Ne4I7MHJz8t7LLLvwwl0k/
32VA0X1wSxOiANUgXahjDDVJ7OpxThCk9/PvMsPTwDci0GqjRiHM6oPqXmJGWWJt0E/VRz4vVb6R
Yz+9g7duVTGyByDP+iJamALPrXtURT5hMGEpY3qJrLT8PDtp7t71Q9PiXWD4aPVNsnGxt2rwvTQT
F0Eim0oAymLlM0GIcI9cdtrUqrhTCTaE+6TVCZk0/6C+HjFOuYvacoFkiEQuMuy5K/8wVC7Coxu5
yAci3OL9l5dzNDMIsJhhJ5mzvKZJsLxXnWl+lQB0cHEfU+REJzvKv3oGDkkHD8vBj6U1w6eyyoEf
pRKGivgDBfoV6FL6w4cwghxAL/M57prWeFMjwmgBCBnyaIdHay/eqRTbuHfO4C/2zivG8Aco3dI5
FNWkvw75cCsyXMgwaOVEICQxl2Gat4lE2u5nk22s46VpMtpg2bJfcRD3TWcDsupn+2tVOMuN6/VS
+GPfoGsRjDhsm0W9jipl7GYRG2GNPQIs4Ng2Bh/Bndn+nGGVd3c9/F14SMp2UmPIFkT4rSrBMLjz
0KREduEn+jj1eDblvkbuqFD9A35iPq2/+hbM6MJ1sjZYoE8zt2SetCkGSjU2RhG4Q2y3onjfdeAf
wNpEzwBs8hvPd2E/V0oWhCwQa1SM9ul14nQQQ31bDTH98un9hM7zg06aXyEU0Xe0xG6N1S+kw2tj
ep1TUqmSr50ul3pdo6vMGeImsUsga4FPa2I2upJ2WjnEvPTuCG+5emhAXN5Qfz3v6jKhW2ekDB3I
eSFvny6et1kwOUOBOUdrOvfgLaqHlv/vISGHjukD9Jhf58YRg2Gc2pu0OjiVBXRSIapPZYr8t2h8
FJR9e3J2XRDizqRlfTTt3gsP10/dhYLJWwHO4KVsqIn0nU5/6oANuucN7hhnOJF+hjOXvoGPpz+6
bb4EO2NKp28dJPI4MxzvA+C3/r4ckv7G2ThnbLBh7NNf8DOzsG2uAYk/8psgR5vQRRPrzu39tP5Y
p8yUUYoS6EF0pe4+ZJYa/AMOuJYJb7usPw3OYn1JuUNWmnTdvk6As38W2PM9LgUsNLD8FV0qgd7a
F7DQyQc3sZYbWcuFzxakOmk4iHU6QduOmMjTvPHV0scimoOnAQxr3I/5+GS2TRsXoPYfl6Wsb6Rm
ay23yQLpEVOKUOR6DJc2sQmBl1qGPUOtICzUwfYa+Vm0qXOz97Z+JGfr0OynmnYilDk2hwNkSOET
IAGticHRx2IOm29S2elrqCYXhG2g5X3dtf2xytwO6TCy4+fESpr/jz1mKgxCi+iIJfcaxf4ZNEU1
9aUXtkPcRQA43Mm0nuSSyQOtyuK5UcsviyvrRqJ9Hq6orBiz0+KidUGb73RNoChRlFasmSOk/lAN
SNTnUJPDPaUW8mVZ4txw571QXgJtoJ6FIkw70dy6EReV7w+1uRAg57yyDqi0uHdZtogBszyaUxaK
SyuJ1wZ8KHoPb5PZzazXjpbzd6McrN//c2CAh0G9y923Mpa3gYESvk46PU5xmGYZlDFChDP19b0x
hUDPFEIBTWOOL0VprkTaCFcHcMDfrv+Ic047rFKCOHLuuJuBQ9hE8SgapdKGN8WD5SgLrXag/Xu7
bqInHfm4nCwSHwQ0NhViv3Rc5Ltu0breCR2675C8svXO7lN0e00p5bfEnzuEmq3WmFetL7yajAQS
fCMBM6Cjb1j2wemNAEVdN7NvKXmcTzQIssz3IrrujAigT50eqJE2ACaTHYL7NeVBJhZ1X4dM6bia
VksMbc3EWGzgMeycY2HklgMsExj+DkoUTU8TRY0WMZqHQLU1LgRmS+qKJuH1DT+vwHxAD+soco0r
CI2e/si2R+w6q4c59shaGfZUMOIbAWqvFMZ7SALzW2wVzYcaaGdsj4W88aFfXJ7GnGkHdM8sf/PR
0aUqZlBvKLFmYz/vxsKRiNsGQ5A814Ewwr2SzLiB71YeKrDuDNAVZG1i3Li//05dT+OeT8LJyA9t
OoYc221YvLCi1QbEhWuoDV8U/o3ZM4amg/UGoC10o5Q52duEVuq31sgy49Wzp1FQGdfRY9T0TXnv
Z46D/oKYBtyL3RAFiMpa0GDpdIeT5mhR42Er0EQINzJrtR9QXppAqZGxdA+ukRv/NU5Bb7sxO5LP
uXFrkMSJoMNtTUZx39Vl6GI0mfEW5gEAs5YeVh5ThchXmUMpPxRpl97bS6CSYzOhr4EmS1o8yKop
aI1mZhLtRJkt6nHsffVf2M/tZ5mM7vvUx2Dy05S45UNHZtXtfE0GHNqV295p9PieA9yWIwyuTfP7
9ZN3nokCtIGKZJK1gZbYpkyj7ukfjS5fuq/z58alaKmE4pDbojleX+pvqrl5vTTjmZis6B5ulfV6
/ec+maIlMkczmWJayZ2L6plFEXZowW7h9VK4towzav361TLSjnI0RWoHhuO8BD8tJTvzAc8alX3k
KDK7uP7TLtw6TA/hZJE30jjeNnFBYA6dUjZOWUtufPOypDnAteh+TKP6glbMLfeAC4lqwHgND1cy
L9K/LdRp7BITyD8dFwPHERxeRhyvD8lkBhi5pWM1HDG4Ec5j0vctFr/cB/Iw1qKyjvOkxjqO4L3g
0DWiDU+W5UNDbxcHklgp1fh2TObk7QiW3T1c36TzoxLAkeOuZCZIsxv1x5PXF0T55MPILOnxJ8yN
in4Yj4OcpqdWZYn/vy/GUsQkPC+ZrW4nF4q7JdU2OuQW1rSP5SzwHTMZdaWM124sdR79uOPIgdfw
RwvM32R1TZV4NPeaJUYEfIrtsBX/GXSAkUb10xYPd0wWJrLMI3cmKsdto26NEM5zWZrk4KXWsTv1
YLj++T/fRZBENtPxaIk9Euuf4EiCj3MkUOuQWRvEBtDjEUS7J4Ibt87fj/vkg3To+IG2AQgHaxsa
yOnCGVJHY9IhfiFn6GSPQ2qar1ItZfni1bPZIrOt2uLOhnkGJWUiB9o12Ch99KwS4hG2PeFvxrxY
CJfkcUevZDzMBQ8oE4fGtpt3lczVsBsDrUHhJwRxAx43vONOpQmaHxrxZL3UmFENwgV07yeD99M1
+vCrkDodDi3wu+UxR2H4PXYftHTCJsLdqeO3/fbpmY+7ORmHcUebLi0flAqyT9cP/Nl7YXvYGWbg
EK6DaHvgQT9mrp3mS7z2oHC+EnX7IHtlibicBivY9ZOBEPBo3GTjridu+15AndsOCguo8nmbA6Eb
L6Ex4JrxbE9Z8zgntuQmgYcDRWDwyk9t5uN2BCLVmgCuz/rr9ec++9B5buBloCIZWHqU1KfHokwh
e2cldpmUcdxxoTdDASys4xJSt19f6uzbY4gC/tJ2OYXAqM8IsW4KKKmRbLFqUHIuhukzftu62qU+
HkmZnPxn7VIN6AheTIRvwN319f+2kzZbDewVATt0j5gSm5uglucmhVTaWjHqRKsrPTJtdIijqnsW
idWEBzzojeaAy4F3X+VjbezdqaFbiMhMkd0T3zmQVA/m/DAmKTw8Uy8a587KLmLRFvkHVwKOf9TI
rvVoyxTJsQ4sPKZ6U9ga94bJbvdLL9o3i62973mTQX6HdW6969IwBXQha3XjTP8lNW8f2AXaYa64
19Wb7vTlepPVOkOCsGsUDlP7aBqW9WtGp1q+4l5FSx2pKZEeEy9YfqAFNwVPppJwqzA6RoNfdjpA
o1S6mN0Ixh8zqWCyl03FkOL6i7nw7a1wVRMQN2qh4JJOf+bQoq+rnbVLrbCX2sHlX1btmTCcX2gh
+dNdYBkQiKMOfMiNpc/zFD5330N5hv0JUEfeZOMQzxrCIpqXeBbgWK51Hn4ax17/GazBZDqQ024N
XTrE4HKCV+lVVkvPMEu/uXCp9pBq8xtfyXm3iF8EOJK2GnqEnNJNQAidVBShySl1mJq9F82oHxZC
s40ZcBHdU6SJx57b+bA0bfkuGheU+BUJ1a2NWRO0zdmBKs/3Qr1McNoiey1otmyGNuMSYK3xGER9
hR9wTwq5m01n/tkGqHvsXQ94/NjgxHef9aA+d+bQKoGye9a/JZShr+B0MLT3kkGoe+MnniVyDmUU
GpeOA5cgOGs/2oOfh7UI3NhCGfNVQPDZ86la7wdE7z9VVVv9uH5ML6yHoGFA+kBGRC63+ZqguQ8g
KaGmhp2L5wESs8lTYRjltyAdM40lNJ2kG494fjkAlaU5tL4HB2iBffplTMLLs3Qu3VgOmBAqFaFT
YNYlsnGOhhtRFJopWJEsxxAewXKjPXPhJHIjIbDFeBKOlr8dfsOsnqGK05QfM/rVMo3sVY2xldaT
KrI8iZ1aN/eIh0sqJrd9LPLBzJ5cgKo37qgLG0+hzBas817KxXWX/smZunJoPcxU3LgdiE49nPf/
FHUzzttLZY77ObexMLr+rs+vRXjvNBIYiCC4dZ60L9HkuF2KvwQjnkeoVkNzEJU0nqSfu+Xx+mIX
no++prcKQq5Ag7/k3X+erxQ2o/C5Xs0sBprRCjunsarSF53Xv4BgtDcw+9vlAjZzbbpxC+M0D9bi
dDsDp65tr+3SY7UAeo0QenyEDqLVwZoS7xF1P5yarj/gNsD/XRFtOggJa46BGO3JC0TNhDDuYRPE
3eE/w/PvER7oxDsTIRcI9rbYq3C4BRilvc5f+28IW5f1GXEzCEGrEbT56bKj3STBXKS4Seez/Ur2
GrXHau7mr9YAAm7XRr3zyzUTA3GqVtCQQcLPeowYhPY7lSTRyoSxzLfIe0C9Gn3lmIx1RfmA2U72
Dh3emdIdDfh2r5VO33eZ03zwmZCju2mWw68JkcPpmIh0ZcQ2mULl2By+1HOPYK7pLX5Alu0P6R5F
DbPaa/xo73JB2v26hKL7vdQVfhHpkGEHBaoDF6JiHh7tpgvQpBjz7HuWM1LfCaQ8MQ1SAtPhSE80
5oUhyVtCleI0abTL6gCC6x//rcb/UtD8ch0Zp+NhTXX4q8C8/+aUDMm+XkiqsT5l+KwFfLp95vbi
d5lJcCIF4bzD/ErPRVxmBQ8upZG4B5BBxtuIMWcWJzoonrU3pst+ypv+ITJ513FRuhHCSoZT/KQw
QBqj4aAluzny5aeEtFPESWejRmp52sJfb5L06qbBKV8MM4fXAY0ZhyUDDf1ol6saKKGyZGoj1GOo
5RVRHwZ4g92NVAeug4VrSn/yWfJn75I6RUA2skcjxSKloX7IcEzVlFadg94L4/njKNrxt69CMsG5
cNVXwfjqdz8KqhYq3RAEWZ+Kr3YtsWlyJt09QRZNqgPokAnRlsLK/hA5LcxsZr+198MwRxpAeYJa
nMb4pEWIJEHkqGCU/iUYTCu9LxqzuE/sYEL80gI3tiPdaYGPSnPVlnMRb0WZXPTNnnRj1ti3oMbD
OCR1WA284g4VFxzqNFNg4A4jAxmoyzPK91EagRUv7KFPceCxMJCeIkMGAIvGGVNNwDK/FjOBZj9B
z8cupc6rlwGgNhphw/KnSBLvFw5KYbWHP0GbDX2A+UBkHLNnWrfl98Ir+XKtevL1fsAgxt/ZcCB/
Co0+aKztMXjuRFT8YOOgUXsGCg43osdZWxeVPjqlIYNiyBDchmuq8k98HNapRTFF9RHtgRmoiPYR
W12ykXIpH238Ekz42QwCPb/9Y87pnHEn6vonbI80OLhqqt/ixwCJWbcivG/bFZeaheEC6XikJX3j
157HOlBi1MBrNUelv50xe6Wqcydp2yNTPws3HwC6OSDM/4Yq/zJm7lce0vx4PbxeiHPB/5tUrcM9
cESn+7O49Im056P8ZizikKcRZEq1mkdpQz+rUo83xijb1JC4ykSKYhnpXVLnbTj3tBCOUZnZMQGK
XECE98bnVjTJ/8ifYxkmQ4iawntamyabfCukXb/4VZ8eHWbmVoy3dfKG+XrQ7f1g7O/GoixoEOL9
9D/vJjxxUktqEZDX22oEXRSD7nmeHfsxbWIzXax7JH6cV+py9Yozp3frfJ+BDNcHBe2PID+ruu6W
7hMgAN2krpMA77MD9WNY5v5bbs6tjKPcKKKnsEuz+9ppED2TKAp87ccEcq5pSfyW+y5Jqs+B8gFY
1bTPX8sGlt+9h5hGt0eHKPIOdqpWy8jesj5ZUY1lt2Kk8zNn5i2OTTszs9dMgVEOymGI75IcsVWM
P0rnyUhqc9whF6zf0KFz5S5KbKc5htozn7OyxbVJF5WLKwi8GQMcVt0cycQ4EXWdjAJMFegZgiEA
y71T4Jc4GDaFFATf4YtfanBCojMC44CthsANOreMr6I28h8jFAc7rlC07vaFbtsPA8baw11CzBqe
B5nb5r4VAcKGc2VzZRW6CEA8JU6OTYfbWRNpcRMQl1P0QGQJmGZXqsxv0H61m9fESmecNRvGe6sO
4VLE9J4nfUf0in7JiNb0bvFoQ++XNCp/arNqXqo2Mof764fsjOJFTPsrRUBYo0KngDn9ZoPOmxPL
HMvj4mS2t9fNhFh76ONlnHpIXlQeLpoSSfLjkAnrQS2DsY+GMpn2lQgR3/TlZGKi0+X976ZxNCzP
dkL6m2q07nP9wUnc4CkKpR53vinyw6yxL4kkrpSIGDV76bsYY6UeVtJIff+ZDTEcrz/fX5bpae5F
Zom8HJoztL5p+pw+nwgRhBla2R5Nf0CVyhGJuJ/LzhRxWyj6hZjE+s3epv1Vx67RjIBRjXrWh8bu
lbdX2u7kDl3y6iNgrwbFw6n3kzd+N2Kdl8xkbBzeAlAwOoefcjgL9cGfra7Fq84HyRCCR32bQ1np
XxwdLcxTZyEPCmWp5f0gMid/Y2eOhnHoBkDGsxzKX23MqD6aSYm2lJv+TofU++KBl8uhB0ezfizt
qv1vYSyO1HPaMygMwp75kjlmzJHDIm1ec2Puf9T4YvLOYKWilFJY/UcYsG511xD13/vV2jqNrLJW
D7TAgi/UH9P46IE6nPYDMJBvwzTSyQ+KKX+JXKDNZAh180dmmck8iysA1e1UNwfVcXwZ1ybGHfJ1
pgFoc8mYJgTVgGFbB7puT2Ixfm1na54OmVMO8gFbvyGDoFMhmpN2UfWpX6Qo7yaQnXjuWHzph+sn
YOMqvSKsOAH09QG3MHWibDs9AbJenLAfo+LoFHaGZ1lqOyT8pqtwckXxPhjnDlNrhL3uPc0Nv7Nm
3/skwGQ2d3bmz86+A/X+va+wWngeHWnXr/O6HTv0WBuHAmkU3gv8zFLuiTykHo5GRnhnlzU0Rr7Y
kezWTBrxJhrT/gWTAo2jbZni8Q1YyzAOOCEHv3tZGW/rSPq/HL9GAfL6Fpzfy6h4ot3DLUkbJdz2
lmYolkHj6vLozaJ51AvCakVKR7kx/eiOfl96o2g9v5dZb2WbA9mHJbBt941TJcex7cqjXWeZhWaS
1aiXqKqWGzfktjjmzXIv0rJmMTpDW31oz0onNOG94jiizfRSBFKg3ynVGy1tfeMUXViKAbGzojYY
18DcPD1E4Cpp23lzdVRA0O6QNgTyrfzwLf0Z4wbH4i8BdBOy4B2sDR5mAMykN/lGYqcwRMM8P/a1
9OqjQWU84njVZPcpY/jodRrn8HdiqQTv1UH/mgfuhmHowZ+HxeBTY1UojO4L09NwJxe/uI9aNJxf
kyJcICl6vfM2KquBW3kAnXbg4Mjsse87iUCAYaUPrj96f0Y7GiDXWQOCQ7R7hs+d566k03ph3qIZ
Efd701PykxbK8eFf0R99TpR/06ri/Oj6fEd/x6R8yMzkTve9MwTgwbZnF0wDi8lxioboQxIYxpNR
SepjIxwn78a7/luPn76AFb4BeJHpHPiNLQYJrwvLVNOEA5JRRtFO9Z59pwrlPdWDYT7CWvbua6yC
dmiYDb9dI9V6L0N8eyOn8e4jLBR2HhKbLxJvswGZ21W4O6orULqWia+rrZz0xi1+nuv7QKZMDwg/
EAbSxdNdIm5xb4OKW1FZ5hENU2BDCvih19vlXqJgeYdvqrzxlV9aFD0MGDLIlzPG3sTVDMMPfxnD
6siBCe6m3kEUq28OLX65uzaQ9VMfZP3xeiQ7/wwjxCJWwwhr/Xdb1CQtDppcMbika7RZdmgxep+a
oAIZ1tICvL7WmvmcngIIlvCgQYSFXBxb5UUXDiECSUocl6WNYgXpKRJ4goaFF4+6jl4FcoB7+Anm
t+vrnj0jA2GeDBsFzyLB30o8aJ/I2c645kodfqLlUGS70C3dox6d7v31pc5eIUsx+vUCH4Vygv0m
0hjhDFcLm9vjVFn6uZGBiCsnCY40meofAAHo2gTpcqNqO2vngvFCPY/hl42ERUR2dnpaXe6GUCrR
HntEQD9kSa087Eig5rWqm+5qz1rVd7KeP+fmemQW2hzRiAtvhNlLP8OjmMM6A9QZhf1m2lNXY4tc
QSaPWZEbPwtrDPfgL/xYe1Ct6J1N7pMrCsOByxdWu8EEGqVxJLwRbM4CHG1dj48HHGDImGMLFdNM
o7BEXYYj/vX6ZZDRcmDzwgerSieTX4Gz1Y1s4Oxcc6YpT1c5B65mTvjp9lsjfJEEY8RjgovTfWXT
8IRGUtzV6by8eNFqrDIgZc30sLpRSJ+fbKSMmPAC+yERB4p8uvI4OK5cEAY75j4kQrhq9vAoPDJc
MrEiufGY52ebxf6Ps/PYlRvn2vUVCVAOU6nCzs5xIjh8Vs6ZV38e7n9wXCqhBDca7h4YaBYphhXe
AGebA8SGo9x7ORgHV1kgFXcntzOMHwAOtLuuUytMlfTp4MGNvJ/hS+8MujlDUJ0o+gG2IeS8HLQd
DXr3WGWdXAo7B1WHo9/UnnSUzvqd63drKN5Fj2YOZUdAu5dDlRkSl5HudSdDjW1/GMYfKAyOX8zO
id7eviU2tihbEzUu1DSJItdCKXM895OT63gP6+b4vExz/y7SoAo2QHI+h+oeAuJ6fwJTkq8vty4t
tVfm2F9VNoi6CmTKnrYOHs+/nDCLA0eEru27Fq1pX58Lo4WyhRW1sljuh3+dK4xaGGEqwZdU6VvF
eXHaeT3gQ0JlLXfPMaeeW0n3nhy1CJ/gJv6H4Tj0GpxWiQFbg2FIydt51Ir8JDphPpuiW/y5obeG
HWz2bUJw4Hh7eteHgroUXxE83GvovNo0MrIc49pmeh3sGnuw5we1HMJDMwy1r3Wa8ljOxh6samtQ
EjAJagGcAEHjcqfitq3OIBB5O4fFPi2l556Rs5mPHk2JU2dW+ZNdj9HOTK+Ph4EHEeoYDoh2MLir
k1g7i+fW0sTbyvTsjVK7yIOwrXCHDcOdK3xrfuiXkGLaAH7B1l3OL2odfSJjzk/TrI1PZUb2F+YF
WrFx4f5EN2kCSbmrC30FGADBB0SBwIsuMF36NYALSJAjFGHlJzuaqneR1Ms+i4KWCIgo/d4SBp4J
CLLSzUBb7DnJ08GvC8/66WJqFAh0yn/c3lrXxxY4G2UWKSMHi2Bt5guqKyoHpE1PXqFWb8sFLuZg
kIFoZoEsldvFR6czlINXte4/f2pZxEIS8dVP1PVWmzomNXIXjD9Oap1ln8eOWoqlV8N9krh7/kBX
wH2kyfjIQJRQRnndV5ff2urx6SOddTCYcrw70i/nhUaSeCtVGe/y0TIwz6sG9zSlBjQRK4RHm2n5
57xU90A1V7cyv4Q94Em1FBB862ccJSCnLqzRAS4OKqjS54/03pN3SxfhVlWY1s7bffV5PchqktMF
MIZIcY0GydPSmCLDnnGEm5v34EaeKg/IgdI19SOiAOFbsxran4OjK3e399X1PAEYU8DRSf9o2Vqr
g8xi44qUCvXUDJVFw5+8y0Sq+o2TRT+yUt+DyW4Np4GrIE5xKRite+AJUrZ6ldbaqUdPzq8g4Z6x
4KBHNdHxGYda+XV7etdhKMV0+LTc/6i8gwZb3Y6JV6qLrQjtpFL+eYs5ePpmiOzkXMUEwf6Sj40f
ejZpeZoVX5e4mINONdHtu/0zrtgX0vQJo2C6/6+px/qSjmrFKnBhVE8dzoLlpw51a/tFrVPtK8QQ
wHDeZMUTPtt5byIyXbonfJiW+omuIJ6QGCmIz7rDoT82oaEJX2nUyQrwiGlAXC9QbvyubOw+KBEe
LtC0DjGWKiPIWrgspEja357M9V6lPwEWArqjLP6ulTNRg8H3uZu0UwXAfAFL5TifFoBnbzLFDu9o
GaXHBI2tQ27Pe1gVGR/8nTRiIQIJm8CabhSImTXJsgc+MOBNJYJsMvQgqlz7Ia3Hagc5sX5x5ChS
Ro4vBjYKqtTlLTQjDGC2sSrwstbFr9RJvpeznb/0iac80+ugcxu3eypAVw/O/w1K6xM2FLzctSz/
5JpwEEZTBBHBe0MbbDS+VaHbHGYz0j9qLdppeQ0HMgCqlnyoeqyuhbeUL2ZZtec2GZudi2FzEQiZ
CLd5cxGMulwEc7azGP8QNWA7cs86r564rNcCaMJF1aEYjXMDomXnpFzh6FkH6uNI2BOjksDaq8XH
XLulx9iLQMFF0g+NwjsrnpZ/NCYv/ZU24DfSGq7/ornobuQ6uSSqQ8sL+LPm5IWghk2nLO4QTgQm
VvT51znCMyPK3XjnWbwSt5U/9NXNjduYV3ltCZZW3YxwPeDB1uydJ9ugIR4hz4damhJBLrFbB+Bn
7qmIE8TTqTUz+4Bnq3N09FT5CJKTOKZP96qbV010+askwBE4H7cN997lZ9OUiipRpM/YMNZOd+wG
rTlRHlffV0moqAdkV7XoECsDtUoTKRXFL2p1uAfqp9DDIx/HRElV1DcK4oKfazsx3lJ7TOB0WaA9
TrfvkXUMKX8qh5lkjiyZGH31pUeQPmU/ZgtwvqR7i355gjN5XB4G294LV2WlZXVvyLiJ4ThYVLZW
qzLlNmFZDjAEgUPjgyfQRwFqGj1H+Tj8bCLV9AFmpecxbPs7T4mcnRtza6ZkkhKfJMOJNUvGjjou
qR7N3coQv+MyBr0Sat5Hre/MPaHFqxCKVZXBE7Ut+dTAALjcAC1ZMdxmrkhDDGkQx61zUBuqPXTX
Md3CiQj/hypz7jlZ+rkA7etn87w0fm2E07vbH1h+wNWqS2EzSX4DYHf12I8e2pJV1AiY2KI/pbXa
nmoxY3oc9ghRtMLYyRReyWRXA9ISIYmG+UC3/XLuClJdIeOJoEdK6F6fAHG/WNXc0VCD8Tn4bheC
LMyVjjh+KIfUDiLw8j8GC7qgb0qTv2NmpC3yGqGy/BxTBRWQcohREx1GFdHXZiAsBTZktt8xuzbf
RflcdCcR1f29ZffWtHMFb60fYEH2LKVK7uBV/TBaOs9CcGehd1kqfjfZ2cviOp0/gbwPRBaaL7e/
18aVT50bIAakRSKldSyI70AapVW1YJHXzIGWx9lRmR2cPpqmQIFd+TZEafqvc6S4Qthp0x0nykaG
6fKTNSICDIY6DQ6Bpvs4igKqn5tFdwiFgCEgm9p5X67mKMeTtV+LBhDJnQxu/ip/NJGYRKi4jKd3
yhMGJBMC5OUCTc2yETSr7KOoun5nYa/O/+ugDEapDK/0tS1LiC+0aWS4ntEvbn64NSJ7XauiiisV
zm9/w62hEKWTOFNg9nzLy/m1KYdgRokKtDicGmMWp3iIrXfQXtKd06ZdBWPMCnE2LAhkJYdGxeVQ
NQZFyOZC1izCUDxQ8qC64rG2h0wk4UcjzMoAxYj6uz0W45tYW4Ct8ZuC0i7Qkgh7x/rVN6N5ylCx
2FmEq4OD8To0KPDU1At4o1exS6s3kx5WWUWJ0PA+kOTNRxsEdBB2cL5GhH52au4bKwGK2LVRJjTp
Yq5ZRTiTIPsnaNmnWUYzqG3N82zRk7/9abdmxZZ9nRmndH2zZ0m6gEzgqGC0DRo+BavZRXEd9FWH
e/yiKTuruLGVmA8XN6mLww0kZ/3XUYEjluUWxIlDnGbzF/isFX4q4fx+cNy9wu7V+8wHQ9OROQHy
p9m8Kpq7IAFUU4Bqg/+EBOqUNgVS47Pxk6NiPHWYybyg3zQqp0ax0qMKP2Fnbbd+ANPk1qMpCahv
dS1UvRo6YYnfue008zMQIuVN2RbNHQ2/6CQQ7Q3EMicPEypqMd3GuTjd/rbXYS8r8IoVkq0DAsvV
uSV3rXrNhqQ6pX1VHW1zSMczrBGssIm0w7tGJdd6oPJA3zhG0sg5h2YxYaIM9tb8k4myOUGfcdLn
RuTmp2ahAOt3Qom/RygcomA6lt7Ozb1xk1784tU3i4pSiVpy+QMGOd0Hx17Ge5htKTxXE2gO4tIf
RpOY/PY6bQ1KN4mDRorAzpRn5K89yfPVT51jEP/HqfMCN8P5uLQtWlNaln+qp1w8VuZgfro96HVu
xsdhb9K15l6FrLO6T9BvoPSnFNUhbjQv/pZ4SLESI0RheRZCgzgZpmAHD3U7mvd53GXfO2H1yRFW
+zy/FW2IzpMLFe3D7Z8l9+RFtCN/lQeNiPcM+ca1bmyVpwAnY4KbcSqc0zzydhGU6Pd6ZujvMjzO
gag3ZnFy63zPWXfrKgJ7IZUSpaCdtbr6tTRRzXzJ6wNy3vVvwHraeU5667NLjRtP12an+Lnx1aUl
Ot8cbSg+wSqmbTAiy2PQz4cuaxDLEGCxxJgC3ssH9ciVEP9C7HDPC2Dj+qNPgY4PZQapJLK6/iZb
CLMJGTSt3O6IUrN6yhZU2Iq82dP9lP+r1Ze0eUxlcAABiH8ud/XkMFAVRvUhIsbTT4NrlfE9Yiq7
wijyu6wHIiQnt6blBJJhNVCN9kvoTnRZQ0PCx8SS2udxCLunqe0mRGlm5dwodRaEMQ1SfyqH/tme
B3j9ZVTYPkWI2J80Pd3JE7Y+Lw+NLOwQuVBnvpx+ungIxQ0aAn6A/F8Gvc8CBSzGXdmG3XvAc8ZT
m1Y7Z3pryXn4oYzJvgnP2+WYMJ9zvcTw5JBO+M7kUW4/O0rc7CR+V+cEZCQ5JyIE8u4g1b0cJa1N
bSoQAQ1k5PyiaYcUIahU4vz0URt27oONwdCWISQDacsnfs0M/7obk5SKn0LThs9aJgFYS1xjQ/xQ
5nlQHwZwTztv5tZ4XDxS0x/jBQpml5Nzar3T1dFxgwrHdRDKo3emz2k/q27ZBE0y7YJpr74ZiC1J
BWQDg7kHOXU5oKD34OizzoC6Am1HyWPnF+iROTp2eMQmhxqphzegqbAztUSNOLIeIQAWQ7nQEfNO
OtjHAErOaaW3xlHBdDawc66xk5UMcXnCsTX+MwMZ9vBRi5pjYyBf7ddJnT1NSVKPZ5xPO8+nOlDv
yWhcHQAmRgKE6ge4fs1cV/8N9PbLsi7cwLUUmG46YFgEeeA3Hsul1s8aKo4nw9rVybsKehiWiIeq
BC0lLki53n9tGJXe2YJupBsQLrSYG852fMbFsO8Dao72c6VDUwLy5h3mbvEos9V7DuhbH5QSFYUe
g9a3tb73ikVFPtziB5jSke3OTR0cLHCxj/bErLcGQgOEoiJWabyaqwe8VsjkG6XwgrEEW2329vS+
qqzi8+0HeetA0L2RZtBcsCzt5XpOdmWo+bLgJqo7/Xttwl+uGvIKgYlEve8bFK9uj3f1QtGRk7R+
DgN9Kjqkl+O18TBCPysgdZUZxcah7KqnHrVhza/0qv15e7CNPcrFwtq97lNvrd4xQQFK0qwKqd5o
3bNmLH+EMaW+WWfDvVfmxVPONt4JMTcWVIqP43MKfodkbnVJL8iikeVYXlC5I4y5GSP4DHhtoOA8
+lOM+h6c/TrQkytKjwZcBO0NsK+XKzpbGX4cIDUCgWwUEPSiwPWCHL0ZCtKuDAH8KMevpW9pAsyt
08ARFt7ZntrxDq3HPRGRzekT3Mmfw42+hrugWhRWgx6HEqAxnIuRgG7q++l7ETtfieeT0+0vfBVP
MnkZ0rkGhBz4onK7/XUdjBRG5gLz9IDQwcJ808UuMvOm8SmFNPxTmEK9U3pl+B/EEWXPAGlrd8Gw
NHHLlXHQOpY1uWX60dHwwAxxe7aQIH5qEmh4ZdF2H4Yind7jiTzvUctfOzkX8RBThjLKDgO2TXd9
dQN2tA/wRcvDoGwja3lEiCYbvgHUR9N6qJS5q4LUMhYUC1wvf+d2AN2DadT6X4romiToTMWZYRXC
0Ty7jvSY1OfQfR+G+tQGCRlQeU5iWtq+10d9E+DB4hWHMrQg+TXhHOs/RaHGH9MRQwvKjDZ6y+Zo
oy5rogV0rO0K4VtvCL3yMVPmNof/GcXKfdQqrfGI0tl4VyZqNfltVxSf7NBCcHsx3DDfaYZtnglC
bqndR47BC3W5LRY1TLoqnZGqahcbxQ40Gv/YYVU8NKCFD50uiu9I2yDkNXj1vSbSzk9rb/qQK/Rl
/Dxa6j2vkI1jAU4AwjZxB5omV6iewUVUpJv1IAnL4YtoJls+k+n4mKLjKxWFo2invrPxUJLtvOKk
iVGhNl8uAdK9TUX7iShi7sxgEPYcAFHXzksBptIflZ6Sc1o3kDSJTlrKfAnE2tuHc2PSpCGEx4Tt
Jgg/+fd/Hc4MJeV2jBo9KFiVu9qIFobsctU7oso8vAzFApPr9pDXzwtgfLQ2OHZ0JIFDXA5Z4b5C
Q7k2giqtxNNkNoWP5UQOaXQQ97eHup4dUHzKzgyC09uVAYEe6wMpD83NPJ3sAGPe5eQM6c/UTZOj
rqX/KnvFhQr/nrsOQ1OT4HV1zdvKpBoJfwLwoeg8zGN8rrntPi8axe/bM9taRBm0/h8KFmfCy0Vc
Rr2NqtrWsa5xvMyfq2T4OQyl7ZzoVEEZuj3a9UYle0Rihe4fzwVd7NVozpKQcMQGgWTmProZjsw+
PKgl8TOUXs8iib3u0GcKLGEtq6ufej4pe6/WdawlofKohtOIwvhznVl5rekMkTkB7K1b9VHkwvjA
rhl2Zrq1Y6QXIABjOCOWvjoPk4WPaZ3DdEvnCkUqewmNQ2bAYC4pPX0SHrfu7aW9bqyxaaSkgiFb
ldBuViOqbYNSVlJAWKo9tzppsz4c+6HDkgqx87dgFmBo5XZWBE0xNl9Cuh4oLZThtyhv9Le3f8vW
poIjjV4LYF8SvdX+7ZZ+bOYJjldvxzgxVkV8l/S2epY2BzvrvDGUhmwUpQLYwCz4KsacF8NQHGgv
QZhq+RszdT+Qo4dPXTR/vD2nKxUjDiUz0ajyILdAk3Z1yeLmhrdS2pqBM7fle+pt9ceQAKgmJFgS
NjCg57cgEszlmDVRN/tz0jr4rXcwpfzY7nBoip1yOEZDU9m+ZcMlDbQGnv6/H2jpq0qYSGlc5024
PGKurqhdPoJbp83aYLBemtUJ9YliQjtCrw47iyIf18sARW438gVAGFjxXJVGLFRR+m4wggIXEAMl
iFobBP5Omojfu9liQpFIo/bbnHt0A5ATmv5XuHQnqVxlQ6CaU7XXP7sCVMnPxEaQKtP8l+90OX/6
WK1atKmKY16cH5FQMH4PGE2csCNSfvXwfTvfNQusEcBCJPg9lOppEX23szAbFx3Qfe5u4nUAD2u1
xbgUUnky4leoVATDQaCtgTTE75mE8h7JpLTxI09JYgKQMf9GWbTYaeltbVcZE4HZAx4Kb3q1XROE
PZXQKWgqlfn0oJp9+pinavvJ6qPlgfIonlrFXOFGJQgGcyXSv4+qWt3lczKey7bLP4Dzqb5PlZo/
WJWV/u/2xtm4hFHAZ5tSESFBXMMXXRP906LK1MCucXAykCFHjqS14x15163dAJwcRS/QJjjKrXfD
4oZVs0Q4jNWNbuO2Odl10PYQOfxorht4q+b8sSaH06XUhPomFdAJUYCNdoLUjdeAHhVsMilFKivF
l5tyss3RcZJWJSwr4o96ljRfTD1JPqPbYD/OoFV3HgMZ+qyOJfwOKUbF+8ODu3pnNemrXLv4cFgw
9d+UrhMdhykvHnRvqu97owW1Rdfz/vY33dxy0OU4fSA1ERGSv+qvGHBiNrUgdwps3r4fsjX2QMtj
+QgQuzyXrsgTKMJh+MdG4/5rIeWyAPJLJxMydfXFjGZ78ftILcAOuP27qahwN7r9E7e+A/g1aCF0
9EEuyG351y+sBM0nHhEchhT6ZsNSe2+h46H9B7G7eeeYot3Z51sDsvnog4EP55JcJSdJ5g0TjqZa
MOpVhK9ssyTviHpw0JgLO2kCfRyRo7k9ya2zBf5QskNsMpDXVt5fk1Q6R63NZtECdTHFB3zePmOe
OX27PcjGu0sw/P8HWV0vWRm79UwXLFhaaRIPkU2g7+dFZYE4Zj//l2UEHovPGs1XapGX3y0ULc9/
iTMUyrNGcSQdHKYj+38JzKmpDmMX7+nuy9+/PkFS7syBOwA9a80fUoSpKWWdEBcnenFfD3grzlln
nQaMae5x+vlN8aN+KEF33/37wsLRgLFEqQOQhFz4v76ehxtI5nRotoAHhm1qYInaZ+34Ameu29ko
m3PkHPA+SVPJteZnCmRCsbn5g86L5vabVmjh9DSnGEvTay4NJLFQlDpFBu5Mga7N0V5RZWsPcSi4
KziQwE5WeyitknyKXdJWHeGrU7Sgu9CqonzboClyvL2q12hI1J9hoeCfhsIXfuirG7Gmk1bhV6QH
wrbn+dEe02l+g3jbFAWoL7DIeJUDZS7VrFWex2Qy+8ciX3Tlbd4jj+H3tdY6J6ePh8+x2prJf7iX
UAOmd0tnnfx9dU2EtkgwUA4xO4pgj9Vagk+IiLsnXHp+w24TO8HB1vMgmVzo2qgySFodp34AfGLN
FLLQu4bWWBifR+zT7sIhz8/u1DiH0Iz7nX29lZ9QKaQrwkcg2/RWcywdKzFGjWupFO1QfnGzOX4w
W68B+2Lk9QMOo4imL6NQBn9ISsV4mLpsKn0lBrToky/H1d6e2LgoSUdBW5LXkwOv2V5AELSKnacG
sTJXylmNLK0/AWxusq9AmR3v1DZOlx/72hDTOY4SFwmXJkpZnjE3v6ZaoY9k6CCjfXUuURwLJy3a
27hbv1HuWOnNAtFnTVPtdaUgZ+5UinkNThFJqGOO7S6n28dj4yTyf0fyFDUFHN7X9rZ0XYcRK3cc
NMko7udKWJ+LYXinpo3yz/kalyo7QGICMHpav8CeF7ZtH9U2AgVTcU4iF9kPyuU/0mYsP9ye1PUu
Zyi6VXxGOeL6HYzLJDI6o7ODwuGxdxNFPbGZcGFQIB4sijadZmuZd1Zyc1CwgrINCJpurd7QCNNZ
nAy7NZ6kniqGTTmeQoB78hCwfkoKc773GnVPJvU6zCBooZgBpowXkuvt8tHIsaYx9MbB5C2Bbsr7
iwDLrFpnBMeKs1NhDXd7aTfianinAAEkWlCT/Z3LARFjmoaMKk/QLov4FBc1PXiwX/kH6MXdETxx
+Kwh8HdMW914Dmdn+dhVy95T+VpJvXykJfuVmVN5lFT21QMSY9o4IUlnE13VmpMhHSWVmKJ0HssD
V6qTUvR15u99FetvciF1qqwQ8pCvp3bzR61s97tVpnX/bBVT8wV1BiQ1Y2teKt8bM/se7edSw4fP
dB8S02qNB3glyqfbCynX6WoGlExZSRC0Vz1qLV7M3kBGKnC0ZlLPdqElLh54ekVRPsZf7rgA0TkN
3F7ZMRuMpAoqahTm/e1fcX38KRfQfKS0gUYzOjGXX7PV7U4NDYiBnVkOz4o5OIemi018IPp+J+bY
GIqkGAq7xNJRo1gNJfBarBXhmoE6T1r1vhnrXDmY0sC5FuTSO4/O5miUwsi4pBqNtdqm2IYOWWR7
2MfXQ208FLZmls9CR/socOwOWcJ/XkdZiULbANVWqaN2uY5CnSWdC9MQ0Sfud9tNy+MQxsnXSt+1
j7h+FyAhatL+GGY29+iq7uVGiNFVVu8EyhJ7j/FguKiYz3vqSRv3CqOwdAjCk70Yq3uFjpsLyrID
yaTWioH1QpWdKO3FcHvmVtj3BRIS32+v4dbVcjHm6lB7OkARdywd3DigTwF4iI/SSPQdXoBVYGYp
ipuL5qb4LE7zOZ1j9XHs5unL7V+xsXEufsRq41hhK8xx4VwuiFMeHQk6n5K4fecC7fj3PUpfE44O
vAD2zBo1AoywK6gsugFEllZH40aED4pouKaUWewVBjbuG6DQoPIIeWSCuFrcmt5h7eW1G+AGN2R3
uFEqH0yrE8bZ04omO3iJjpKs3WdiutPtCS4tMNuw+OfODfU5DUQySTGwCnO1rdQwMlva005gZ539
G45n8YOMfR791NCnvXR461NyQsi9wfBSFFkNNtK9L6FXMFiOEk4bNe5Hoob2TneXYYcluzUUznoM
QzrKk7RaXTNKknTUAP5pi6NoBxQM3MnXEjUJD507Vj9u79HX4tXq8eAT8nogEgIzdr2MSPSB0h84
naTp/NucpqEPmj4ZgG/luf4hEcli+txVOOxArinPY2tQcimBZOb9GL9TQmxNb/+mrQsDI2FiSBgM
0Lzk3/+VvQq0/6IYqd9AUc3hE7o14HIUAa4FiWB8VNvpP+wkNIhYb3az6a2JU2odp4OIPVa8cIx7
zI7Mb145/+l6kJ47L5fcJ6vVpgFAFonYLTnauroVOgu+yCUgmdiycLzGQFj9jbovCku9Yhh+qxTq
9xS37Z1hN04sID0QDORpsqi2elPMylgKAgI3mGrTLVGKiJtTTHBpnrDDE5G/LHYhjrpaRx/7ds6x
0J56Z2/uV/xgKBtcGR7MPajYkod9+V091y1qvO69IHS93n1YRkUTh9YBReyDalPex0pRJMFsOxEm
xoBUIr9ytYT2+6SNL+okxP+WPK++Ab9lAQdbwxmZKMOJfLxojS5w1Q49U2dJ63uliScQLEader7b
Y47672fUImqVsjvSC3PdH1GSxOjGRqr9zIZ3AAmAAUWuit922mg71efr6wAjE0YCvUG3k8jqctG6
yZirMezjAz2C/slJUJ5BMzE/YjpX7kQe1+eOoVxuN7jyDmzF1SWn9U5WL1EbH6xxaM6ZLYWbXaM8
ZwvuvYA2jNPtc34dflBGlRE35VKgo2ssjkJi5YHOVYLSQyw0wired4d0D+90vYDSbJMmAUNRDDPl
r/jrNmlEUuZdD3FEMfSSWnHGq0+N6sWoe++ftwVDUQqAhi/zqDVWzZtHFxu0mRZpBbilrYfBTwXO
Ep1rVDtrtzkrORDLB2xjjdYPRwM7bW9RoLHZ4SkvqiZAmk896jWaZrc/0/W2QD/vNfmFBEUjxLhc
wHSAbpnGmRLoeo5+X+pZyzFRwgXwkvOmUM0/t4e7ZvdC6gJMTMBIgR2m0eqaUJHxRbYMxJ/IuE58
+ipIlPYhhqz4CaCOid672ssGYQwNGDpb6w1+31vqNxcFVixXHGPpfa9rrQafO5x5XugpTPoZATRs
eXxRNXjf7PxkGShfXuu0AWhA0aKXXcN1hT4kmBzoiCjBHFb2B7ud5w9Zlcx+M2BIyE8bD5HnVHd2
ajzoyAA/RwlKpbd/w/UVL9kDCA/xhpHLrsFl8WJNwFonRHcne7obK4lijxv9lLZFRS2s1u+dOkyP
iEyniBBBsLo9/EbfhvGpLzF/YiTQy5e7xImxdgcRimB/xqXte5B1ghSJ/N+6oWD/gFhr5xcwL7/F
i9a+j02RnGgIj7/xF2hBwhvD2Yo171Tl4xgeUw8jvds/8Prl5feBu0E1jo7qVSvztS6Xqo5CE89z
j2YWZuQGWhygRz2c0ZpYDlpXtDuDylhtvS+AiJigKUlUQaxcLkqedC2+4Mi1I7WifM4U7ysWuONB
r53+sKi2uB+SZAlSZYx3MPlb14NUrkBVkUbVlRtrA0cY5GaOVK2moWuQ6s7BK0L3wbDKvQLKxlCy
Q03AitaW3HyXc1RiPSkXk4Vt056YzZkyQFtzNc2HqWqLvW22cdIYjCANTiY+O95qm+HQnPCHNyPS
ncX9ltRVf6BNORzUYVHTY67n0R80c7zwNJnoUUEUtzwYfeWeYNPWrKX2IIQHZs9lfzlrTxMZdFNX
ge2uJVHgabOGGWQcOo+daxXn23t3azD2Lq0kJGzI1FeDVZ2jhcNQRNSRBicKMhXvHn/EXhVcHqrq
e/CHreHkTcZRlkjVdUtlrHS1qVoIHY03gYlR8uproQLOVfDP+PLvM+PKIMin9EaIs0p2KOMOkQcC
JlBM0tbcdIq7tEtw45hRIv0PQ9H+k0pXEmusX36xsJtq9K2MMIjm1MN1QhhR0KVj8T8ltfeezK0V
pAdjw+pF0Aphr8uxoLr3BZ6wYWCa0TgcSm9S2zOSzngjFm7R7yVMW8PxYKKsRAFeZ59cDpcZDR9s
Aq+sY+D2HNtTFlQ5WuMExka0s4xbzzPOi3wqUm6AqeuHJtGR5Bm6JAxSc6zbR57D/nNo2coHo9bK
PyLMmg69nsZ8IWV1qJYjaPtBodhSo2cj5l8DYv0hN2A0I5xOLAGmxTayNyRg4+/bH3yjXUcnDKay
i8wWl765OjbQPZYYIRJ5bIp69tFXh5mthHV/TBvHfE8AN2h+JOL6Td2o8XKYIqQQ4ZCbTyAt2rfA
OMBpKkNj7JGcN95qmXPLTAhgJpH25feKOkTNysUieIsc5dh5mfME9cHzW3UyjtQ8zYNRzfg5N2Nn
+XkHX+T2ymxEdNBv0VnjhLM0awZAlBSTZ6ZA+fAEHU7toIx3lGqxJZjnFxgje8WpzeGkUAf8P6iG
67yitRaKtR53JZbEDzrSUAEu4IREXT6dtVk93p7cRo+QGpgcCBcKALDrR7cQqt5NKpaHad8np5aa
2RG6Q3zvzZilNEZWl9iuWMNHMeb1l8jxyvu4G+37dhTOTj4gz93q+QdOifovhXGwfleQaqQDBtSt
lcAYdfEgDW5RoTW7u9sT3thNJPVc1ITKnMy1RAGxjuJFoR4fBmXx7jIRR2+VdPIeyKbroAAieOr5
0f7SIxCWaMO/msTQKkJrkwhHPk70xFebuTSUwTUWUDZGrWunAq8JLKQ1BOTa2DxYjaX6LtIjO3HA
xo0HlYsm9ysujWlfnqBem6WkD6lqo4XOEVxodsAkzzmG0/6FtxFyIEhAtRN0IqdlXR5qubU9TmJ8
0EQrkgCwh/3ZbKb5oTVVWVbO5idzToSPFDFlgCmD0dBHyZ7cw0YoSYaPID7AePDx66Jr0nkNAn12
dEjEpMHINpJjmwL8BKm5IJ/lGoE9WObLQKC2d+PLKHW1jU0pswGEhX6/ulaxTnCDcujqxyhN5NV9
TS/5Y2sr/blMsvxuLLrma571nnxYS5zJ4fjem20NZyS3wh9DA1l67iGe7OQ7G5cKrBaJdZA/iVra
5Q5oATqYRgqIQvGSP0YHusSIYvdoF2N6rrxu3rkyNzacFHEiMaU0Cz9kVYYRjQkCstaxH5lL2r8T
rkhc1w10mJj26M7cNnIVk9InyCvqvzRoVoNRW+1Qqh8YrOpUEtfZexK2cO/1zh7PwJON3m+NXuyM
eq11wltJMMaNRbOL+2oVjDmTnieispODqFX9PPaGc3Zgvx5CKzxjs/MGRCxu1umU30dEIX6NA+mb
rh21Q4cy20NqIFc5RnW4c59vrTyJDPwlupvEpKtXPMVNdXEzIzlUauWeUmF/aZFkO3RDGO18460j
hkYx4RquV0DZ5Tn4q1JEVVEVjsWlQnH6jR33xc8el18KClX/5JWa/c5yeozYHCV/e/sG35giTQwq
YDB++Ozrsx0qthmGYRkdlBJVvHkW+AJ0CZozxvgfQkXw9CBVaNNKAvVqNcEeeUOPYeKhGktxtnBn
f7RjOExZV+5pC2y8ftSnDM7ma+tvXcZfQmT4CzkrN9LCZyOOjOeqEvG/50ZodEvFRMovIGNXE4Io
FOeNtUSHMhmj6Vi3g9cc0wn/+S5RtZ3BNi4dziWfnxWkU7COfY2xB6qTEMlQubaevGLkhVvKOfGT
xhvbQ6iY/bfbW2NrRGII6VpLifRKNSEr50IvDa79panCs1OL5gCz8U+MFs8j4KE9AsjWcGR9CG5I
mxssjC+PQBupYmwcKzp0TaMc+kYzj1xEvR+L2P2UdW6ys6BbO1+mESgjwIyC/nA5nkDgJ+wqMzrY
E1FvFlKBsRf0i3C2+g9ZLTBMDFBVAkNy9tVGKRv8DEdTulI1tTgkYdUGTpFY70Jep3+PTtgjr/66
XFmwey9n5Yge9lVp5IfB0IUfhYNyp0YYP8T4Bv17oYfyEoNJCxtQF6uhmiTxnFKY+WGZmu6NoRf2
Aw6301MqlGnnfdj4VrQFcEKSfAAep9XzUDRuAbg+yQ56XCMrkPXIMplNWzZ+No7zzhLK372KOST3
QlrlQkC4gloa4+AKh8bYIbPU5jP4luaxi3blTzZwAjZiz/D/IHwT46z3O9CmQXbMs0MH2fNMUPkx
tkL1bhIuTlgQzH2n1aRK5zJAhU7ru7h1/tWjj/gZMqCktMkDoK2tARu+ae2lE8tqO/VJV+IocJam
/I4KaH9fzWm4s2O20mJ6nBSLGY80cI2DnulI5IbWpIesaIkx7D40qRDb4XSYQ6947ikrwoEunaPR
jlT1qrL/UxZheheVppkEVdEYP0xrSn7dvug2PjhFPaylgExQ11u/gVqpe61RVOlBJKMKPFGBZRJn
e4yWjSeezUSzGzQ9ShTrxl24EEsNOJbwvReQoiD4sX7USVUQwRCZfZ4nx35Uhgn5b+Qw9ryDN04Q
5TSuBBImasLrAANiyFLHeZYf8nxJ/1c6SvQUTY39/zg7rx25ja5dXxEB5nBKdprRzEgaW/GE+GTZ
zLkYr/5/ajawoWYTTUiwDwwIVnUFVq3whsfELb/cX82tedJBB4VFeQHxktVlp/fOULLRYDHK1n4k
W8keiAjUI5V74zgi1f8UWiI9EwqYl/sjb7wgvMJ0bzSqLgDS5Br8EkT1XazWVsoc6WYm/wnL6o7j
bAy4DltNd+mLcQ8MtjVVCs9kOJK0xeN3PaCIFxv6EWDnrFeHE93fwe/SBLpcnMenLG3cj+Gw1L6O
4PXHP5gqnDWN2BRg0xr6Ts6ToNnDIpuoRvhoWY+fOnf+PqvTdHZLz3m4P9zW6aGYQC+YjFtSClYT
nQH/mOmEXsBglV+n1ooCqs7YccVC/+/+UFubKP27CThknLPWGK3LdvbKRc0P+ljaUM1K7X+lyIsP
g0Yf1bBzbwevdfvxU2yjaAO/iro+z9j11JJ2abshU3A+TJYswFOneumGZU/683YBr0dZBRuY6WVl
lSNP0Oq59mkoSypuWik+TCOdg99dQK4Y8G48K2wUWfP1hGK62p5aL+UB9FX3cYyd79jZ2hc7bsLn
FtXP0/3hZEJ4/VrKnj39F/I38MLrgqI5WlqTqVF5cKVHRkWu2vkZXLUXdVpapGBwMvatUWZvE26Q
PGpZ0u5EBzIyvPkJHiUCuvlgLN9e2l++e/TEFdWJSrT9xj78G8Cb2yGnatZ/W1PXP4aGp5zLLHF/
3p/41pZKJQ3ZhoH9sX6/h9Kk5eLW5UGlsXbMaqnRZoYTLTWr2KHfbQ8FRIrbm219cwn9ZYKdWbdU
fhqUIvsBad/SHIt3YNxTsCqh5e2gPm4/QAezUcjtUJIl1Uz+mF8GAxwm3Mgby8OgxOqLVyZozo/o
slkp+DpsoZOdoOD2EmU8mrdgQOFy3IjPJdU0WsijgY8QUffeThf9kBqTd5pnPT/WupjPbhzOsDwm
9cf9HdwamSCE4IswdkOfyclit3L14jBUg+cbIylVydfzgFN9GoTmND9w7ueDOhfDTnV268RKoWwC
LLIPsDzXa7wYSohnVVgcGsV+FhCXDlY6/9d1RY2eAMTDoCOT/nB/tltjoo8gpXeIAYDcXY+Z5qCW
I5UrSHWWn6O2mL1flWP5NMWgcFFrrv0+FvHOyd1aYglIebO8g828GrRCtKTJRVIePJMeURcSVUVz
r0LH6sPXvteyc5Z4yWdN6aO94vDGOUZLQMoQoxYla7XX8y2TWtAwQjTWRF8wIE8vO5+KIHQGx0GH
1E7nnXx5o/rPe0zLnTYJR4pC6fWISunW9uBZ1YGqLSpKpafkZpDktvGdGyISxwgkSfmgoChKEc1B
DMjHGLoFnDxIJdZu1PdQThv3BrgQXNIkVxnk33oJiAP7VEX4b7FazW8yZ3lEZx89K12E/90/XRvp
DBPGdRvHK4p4N4DuysPetyiRNEpGy/4Ro2JQ+07T8ppayfBUjfHyBeQ5IZimJcmjPuGbpNSasXN5
bZw32e3h1fPoR2B5er0FRTtBOzMQuW5Ma3iFJJb5YSjyLy7O9gTbbvFgoURyCLlqdt7BrQXA0YjR
3zxdEZu7Hpp7q1DCjMw7IhJTn5vYGp9Nd/YQFWgzOW/DReGXW9RtnxQ7iT+HOXhShFFMN955ELd+
C/1fabHBUkBSWC3DlCoz1uFRdli0rqYbE1ZHp4n7d6Zi90FZgd1SjNB4TKdR8T0IkicvMouv90/E
7eEDMkirls4FrzJ1luv1mBMTJ+kByallLrpAx58vmAwl9odeaQ/3h7q92t54H7RIcG5CHU7++S9P
Fuon9ZTgexsAsfPg2Gr156HO5gMy68WDgpvKF3Oy1Ty4P+rGKlNoQaQCijJpNP95PayoWm3CWsHD
x0Tolw76zSGDKv4MtWo8YLHqHfLF1v+C/XCZR7d6p01dsfMbbqIvFtaW/S9SGmAabwJcv8xcybsu
FwZm7bOWgPfKEtCaMPWrHDbToDi+5i7Wa1zNiaB63k7lkbpo/nB/HW5Wn99AP5keI5kBOeZqo0cF
4APfM4qKoRU9ZrOozo7ZpMc4VZyPY59jFT3v2pve3O5vg9JARZZASgHKi+CXiXdaJ6KhrhEbVKoa
OZK4v4S12R+7ufiiROFwvj/H28qFHE+K4UD6A++wjqrhTg8GEswjqpiF97nK7fqx9eLusV6W+WCg
2HQRnj0+IiLufGj7NPyIM6l16YXXP1WTanxvIjFbO5t/c9nJQh+IN3rpMo5YoxW5VDIUEVtpZq+4
p7KqdbzeSxGYbT75lpeNQeYgHKYPnbmzHDffthwZYYa3kgmSj6uTb2HB6fW08gORe9GxaZv2ALE9
DWan3QMXbk5SVk6lV44c83qjC1q5JqZ3Q+DYrfKCRKLqQ7XVLm2RYvzqecqp1ZvWV2nL/m5gKifJ
kDLFJuhea8N49lIqXs0kXWuAWddOjfZcguf6MetLda40t/0YKw7CnsjM7b1jN1kpY8u9BUxA45UX
5XrWg6lWIQXWMQgb0RcPVWIY/0TUW/eyt43Vle8D3l1wadAXWX27yB1MZTe1QwA+vjgvQww2sqAX
99y21nIcx248V0aBtMTc41h5/5va+IRRCeD0kG6gTr9WvETq3fDaKRvgtxbLOTRG++IJB0OkKHRP
RdTtUXe35kq9U/aTwX7f2E4Bicby1EZisMvaFOvjtj/gKm/4DWypA0FK+NNwxuhBLOmeDuvG5wK7
AwXaN/UU+NrXu0nbWhsA9aM8W6rlw6yJ7L1rjPm/Wq3pO4d2a1GluiR+EZTCqOxeD5XNjSGIO4fA
Mjv0YgYckfDCqLunvDfM57KK2k/3d3Hj9pcCtzCiiTQl1vR6QF2P0KjpmgF/ytg8RumcP+SGh8aF
WrbHpA3R85uS8ndpMxQ23gAJ1KO4G9a3MTexq4GsH4K0iqdTiAjc41h30TuY2PFOXLe1dzRHIc6g
AEs/ZVVOUVlO2xr4QlpESs9J2qrP7tgWQeL24bf7S/m2VleFDDktWF42ZVO6l+sSsegsPBicaAiU
VOvf90qWgmTlNbECyKZe7CN7mLSn2dR6228UL/zmRUP2mpteOPpYy/Qv2thkMENCQ58PSGDmHwxF
V6ygHNXYeRR553gHJQ/Nr97iFM9pmUffG1T58eQTlPz9mZrsb+O9KI4Sg/LFQcPkiVpdZFrW1Wo8
eFyiPeC23hDdWTRx9LHEb0Eitfca6W9OEqs1lILH8lDIL32Nf7S1OVqMhmCzBeHg4uCBj/u/VLBy
y0/zcIweFzFm3xxWcrkMZVEUH9NmzscDlUwkL3snTD64Q1h4vqWXyG1QDxXzlymfJvQlLISG/aVf
hr/yQRt3UuWNLxdsh6Q28v1yE69Wis5obsehQgGpyOCC4w0X/Wx7q8ErMvHiyIcQnjg7icLGMyPP
NQVzsjaidfmbfomiNPzA2rHTpsCq5/pj5Hk/hF7pO8d6axDMVSmPS2Y/VY/rQYpuSTTR6QQLcd77
cWna8FPK7Hj/49m4hyhBAkEDXADQaI0FW+raTVShEIVqw3JhS4cHcxGS1R/Nl6VAdTyLPe/34yCD
bgp1OemfSyJwPbXUnIVXLERgWduW/8XZohVHnAHKz1mKPNtOuLc1Q3Bu6M1wToh7V7UUdVg6I42I
9es6yRvgdWb9UaAK96VFlxE9irQ9uW1kf7y/rhuvJsVdcOb0eNHzXCOwUhhwYwXDI5gqFeXyqLST
j+mMNuOAXS6yY7mVPalmljznYlR29nTj7mVhYWNKMxJqbavjCaAu0UqPy0O26I59O6vRmQZEt0iO
nrLHxdw6pxxQyX4HW3/DmChVbwJCFE+BU5b2N/Zc1301tfdqf1uTkl6wkFVA4EKavj4zi+c1xFYc
VDzrZuyP6+7dMEHuRwQDvcX7m7c1lhRld2i4UmVc980nXmd17oEe91SbDlY8Ee50mto+pVnb/cG3
ILXfebiIdZy1pEaJniPQQ3wDWg1t75DjEcy0XR9nVUt3voSNnSIR49KmlSrhkavPrh+XEZFQvgRD
RR68q83wXVa29U6QsXEhU8rjc4XiJqFw8lf8cjkaZimMYqYfqzUxHYWx1hxaeZYofGuIq+Zxzm17
p3wl7/jV40WeSSwMWwiloTWXnppJw4vkDkif1Yly5ONW/4XEZD4jrzT/h+seiAct7erGj5V5xqqz
cGL99NtnRua6ED7kbUqX/nracRGBdypTrmuKJn46zQ7N+b46j2iT7Ex343gCoOK1I8WiJL3mBqfj
pKdUNQaMdSv7bHXC/tQ3qQFjLct3htq4xiwqcyatRT5wQA/Xs7IptfVtbw6BgYDHRR80dHs0a3xR
HH16by2ZenEbrARQvTV26u5bk+SRBSGN45/U1rgeORGsY2gwScua45corw1iiGSsERwvjHlHGWtr
MJIYKrG0w/AOWt2YvQM9uJ+dEc/PLvuUpZCQVcWwnsDLpg/3z8nG5yEF5ohUqcKAE1sNZTaWXat4
BMCVVMaXudP0kyURnB3n+mC04x4+bOP5YzxHdomQagWVeb2Omad3Xq1ZqM6W/XCKKIj5ytB8srXY
uDi5Nz2U6q4d1sb3yF3G3hEjYWe4BoDaioqSaDL0wWyZWeFHdOg635w9+yVCX6P2K2MovuT8v7Yf
1U31t+5mVX28v84bW0pxDfAGnwrkSkee7F+uod4LNTh0rHNkZcU/salkr7Pqzc+2K5K9aH1rjalx
0WGks4kW02qN7dZyk8iMSebwEX/ojck6wlUanlPMsQ9S+Q1kdb4n4b21yL8OujpIQku1JbLJemq7
HIJsceaHfIlg+8aZg3l4mrxT7PJnQcYrpdf+4Nmi+0i3k94xIjE3+WumWl0sR0dpxzxUo4aVK2pq
OLmWey2CrZ2EjQHyiVSZ92S1k60ZRZSOWN0pHuaLVpJs5bBDDiK1tdP9Q/NGbFm9JCCWybgkFAYB
2dWtgzVP2YrJ7ANnsHHXauv03aLo6btWi7PvlYOGgO+lTfPa9Dqd3f7S14Xd+IXZJnALcussI3bC
5sX+iTnBkpJo99b/4h5x0/s/dOsWgRMnmUCSWGnLw/HL6XanRbeBUyNEN5fKT2eKJ90vM7V57Wpo
2IiBaH/dH3BjE2AxcGWxESzNOnYAu12KLOVzgiKWBJhwdM8FJeST00bLlz8YCs6RBAfRhll7Chgj
5b12UHs0pFvl1SgzkEjZXHBvNYOxkz1uvG88LqDnWUWionWeTXegKUoLrGDjogitGPT7Or7zv/sy
VZCmLOtLDajRbyd88+7PciMYY2RCMamIQ7lyFYzpc0d925r6IDds5YIrqR14RqztnJPbZguQBAoJ
EmzhSfqtvLp+OShNTXqxmBxopdCLR7vNPjhOMx5HN1KOZqSEr+Pgpf6kwkOKahPdRaf0dl68zaMj
raSk1KUsm17/BKytzY6F4DVQ+WrNyDUPikteC3JvPtxf1M2hZEkfaQuY1GvHqi5SoS+lLqfUm90L
+v4ZgpqZduJWGXf2b+POJ+SUAC6SEskNvJ6Vq0Z5vBgsrFc74TEZqBGJWI/OUSz6QJA0o/Fd7XFa
bqmccjsl4wOlQWn8uDo1S2yrRVwafTCgbn5aCic7ogG4vLjow13gQjjzqa7M5pS5qZH5dkVj2a3C
4SlU8/Fk6Ol4HpQRmTwn6uNjLjL3UIp53lN43V4bUk9bRuV8WNdr07RulEa5xlfVRcP7PplTnonK
e4Svl/6FKqJ3sGksXu7v/cZ7SFOPLIoIju9pDdQw0SvAAo1j1vbT8ADvo/2Gatj8rC4LFup9kVm+
HvbhU9rC51fiXt/z+d6aNV+ZRI8bFDfX79SUCmo5MVGPoUzuOe/c6V0bkdhFJoo4jYL9xaIr+Q4k
ZusakecAyQAKUZzF66VOhN7pFTX5YLAq9znCQsTvo3HPwGPru6LRTolI3iQUJa9HmUy9RsGby8ps
mu6o1WX5T1N0/4ZpI3ayx1t1K4mhIt2gwyGVUtbw+D7kzECY64O6C10fpUflfV2Kr7YtyhddiUpa
laZ+UCNlRni1BDuvVt1BaRvzqcyK+Nv9M7U5b4nSk9UxCe+6nnc1jPGQ6fJ5wBz+ZAjlBxKww990
PaqdBsTG4eEJslC8oLwKDHj1yZRdphObhyLIvEqN/K7slYdSTzvTR0x8eZ+0lfER24nw39+eoASy
U/jDdgZRmtUEl9Trh2ppwMpTk/uuhY3rT5aw30/FtEtD35oi4u5gRikyox6willi9PVD7mEyn141
T3UdT58QFaEaoY826LyWlovTlF3oj6ITeFGhQnjKEqd5AAFenj2zmiffLdPUPA5m7z14CW2nQ6RU
ynG0mukPjjzoNoJBiW4ndZez+eXhrHOtrZPRw6M4pvKae3FyyNMwfbKH9rc5SjJP4b6gtPXWk199
w5MyV73S1EBMQnHJPdySxQTuJu7r5J3tVM7OUds41DLPlVEBB/tGCqtNEqWIGJJ2CavW0ZE58Oj3
hx594/P947URpgJxkLq/4MqB0K1ylGYecbLsMXoWqj4jwTsW3lMOgv1bPQn3JVWy9r/7A27NjSxM
Ur6InqD+Xu+aiWPkOFcGnxFCbRfTFH9rioINTbKrC7c5NeqDEGywX6bcshopzuumGRkptBaiRNhk
QRKFCAjl6vTQp2W887zdwuQ4JYSJMiCmdIDXwvWAc2xGutOwlvRXQkCHavxlQlby0TAHvBRaIDXH
tjKX73kype+yPlReFJ7hy5A1vfr79VGSAKJWyfchL1tta9eM7YDfIqqDY9u8z8PCODR2UsW+3afT
n4wFTJogHXoEEvnX0wa/bpDbss51EcVFgDiA9dhVSBr6hpJNr/ePz9YVRbGAij1gFaDnq3LXpLS5
stC6CiqUmb4lWZ99bQCjIEKaZOKA9/Jc+nqneTvPzMYjzpuKLrusH0CJXG2t6XT8zZYpgmIK8X0V
WXhS+ko93Z/cRoAkDdOAvDA9CZO4Xkkj6R07aRkl9cR4CEdw0PDrYAXPhRXA+MyegPwlT2OV9RCI
h72CzPbwtCVI42kyrtOAxSsKjRKQ/DQ745wNs3E0FiEeFkcsj8IyxNmbPIUGrRlepnq3Z3e7tYAr
+WqI2AHX3UiLtOPUpMIETJBpy/JtGnL3GCKflx6qyaMwXIQOoL6hctS/76/67Y1E2sO/FIYJz8DU
Xq966dpVVcbxGGB7Q61mLtQPnd2+b61c/Xp/pFs2OBkWcu4wahBmpPi+iiFmJZ+MtKNQgp1sax1H
ZCY+aAlWqH48t9k3tbX1c6g7yvdpScv3NDH1Ry9J43ddJfKvtTYoT+jRun+Varinfbe1+DQeEAYl
L5OFsutFAEFSGpkT9tRMQog3nYoFUotHc4U5VBdj3uhafoI7/U72e3vk+JipsUqIHTfIGiojcKR2
TOy4As/LisavFncu4E3b3TewhpodIHyQno2hHr7HC+KVp8xY8Im6vyu37wS/AQEoKmXcljftsaXo
amdyAHrE1dCcOzUfXpJI1J912tZ/06X5bZ0NWe3k/4MpB94OTvz1Ui9OXOluQr13LKg/YTmUHeIW
0zFwLfbOk7RxtJkR6A7QXpy2NT6nR8LYaXP+7pznOGjiIQLN4tqIJ5V7XJXNoZArgwhPkkep/npW
SipKuzGpCale/FK50uOo8LTyna33u06Bm2NxTYEGQiSY0OV6LH1w8qisybEpmWjtu8kaa+9SZTjR
q145f/7t4wFVVpI7gUDTrV19GXHsJergMVjd4EwQxuZLaixhcohHpzho85jtcYJv3xrk7ahrEW3i
ocljcD07XoHEEC3nwwG+8QLhMD1oNTfB70+LAy8J/vQ0gWZcj2K2mWKJibxiXvRkOiBACaFvtMOi
8xO71Y9pHVZ7jf7NmdmgGYhNCNxvKv6Rbs8YTHPJhIo7Bl5SJWfQG+oetHLrfHC9UrfjQgPjKH/H
L5mB2kMKpnxMlcdoQc52AHeL0YiDhPrb4f4ybg4l/zYENmXstxoqq/MwHWlNBUatRgERkvZYDMM/
Zl+6O4XQjUIhynG0Ssi6+coI1q9nBRXszY2Yi8LtmqA1u+pnVS7uIW/M7KFaFPvJFOZrNIzajzRJ
li/4FO3ZWWxtIAEK3wMSFNzNq9miVW0JD928IIbJFET2spzQz0531nTjUaDPRxvBQQmN7tTq84Ym
VFRtXoDdnOOFJ2AMHwZrLo5G5fbPovE6rPMExVi0tM+N4SU7w29tKZhRGsTgzqlxr2I9o26N2Bro
2PRLkp4mJWsOkPSHoLEncfz90wNkE6C8jDt4fq63tIsnxS3KCnPoMsXkoZnTw2BhvjeZjbLz0m7O
SqqjMS95l622LhL0nxsVuB9a6N0PdejqT16cFg8xoLCdk7oxFKcD4pmJ0QqUodXVUszCLJWlptlG
BnIwi7g5KpMz+sXYeb//diOBZhOYIwXKA746KqMaDmiVUFJUF27/RBcDYtdSjNal6BYFdYaty/0t
2yh/SQYO+F7U0IA0rqEMbWHlgyrf1DLFZMwv8qWyPvTKOGrHqpuaf2xhJgLAeF9aUO9S52NTOBoM
xy503k8Zbh7HyC61/n87P2tr0TXJgPMkPZ2OxfVRSicrUmyX9k9eTs1JGe2sOfVixCONenX9r20B
JAkgAcb65y4e7WdVxKCw8Z6unxTNRCbaTIfceJqs2KFPmBfqX8KYsnonINn4tGUJBZ122h1EJKtv
a5msbB4QEA5qBS3bpmnmA1Lt5tFrsvdJg/MhD5V2GeamP+V69QeXNdhT/DkQ5ucZWpNKKsciJ7ep
/9YxxrCDZynvkkj7ofa2tlP03doNQ0JdgFtBJvBWX1vq5ZHSkKZxAjFzryoqoKBu4sBapj3hQ7lk
1w1RiDpUiyiA8gqBjbjeeLPKqmGoZMNBQ26wbiPKrq0y/wOjufeLfrIxITEHyhHpHs5d/s2rkbHH
QVWLraRNthbed6ixdlDPgJ5EHKVRn/JvtlWVOwCXjSPDKI7EBXJFwly4nh/WQVo6mABcmM9yKBah
v4u7zPifl6bOSRFmfEJLyj4kXqT7ldqZr/c/rDcc4HqWmscdAzhDluRWgW0yeGYOy30IxIBF9UUP
oeMAtgnD2Q87LQ5hMkCLOTp9rZjHMK7E5OMK0f2bwrP9L7d69XtTxs25wiToNIRh/DCiyPqpU7LE
PkbZaHYnY4x1xU/yuKNKNHKhHpOqs+vTTE0suWQp3aZHqxbaMTcir9qZ321OSjAhce6y6EBRZV10
yHDiEjYxEhZj3uekHs5eaMt+rkxKPcWjUVVg4DTPkJGKTsf+m0sPGfuvRWJ/LAW6dJb4eH/Jb3JR
eaIQOnsj3hNWrd6P1BqyhA6iCGJs4F7TtOl+0NifHrrO00+OcOE1E/ntaV7cpIFvo9IQI6yh1L4W
8KwdLMJyXpAgmj18MUp0S80OrOsSzg6Y0KzbeUhuroi37wZoCWMBmlh/twW1qxqFcREMQxtfQq2P
L4MZYs3t6tNOrL81FFw1KejhEnyvoSCmoukDLXuBW1DbnpVsSZB4x+usq709oM3NbcSsAAZIfB1o
Lbbh+mvtS93qkmKAq+W2YQVPS5j/KzIt/CKGvDtgYYnYYZpOL/28mDthx+bQaJRKwAvAhHUj3bDG
KlXNkQ1c7Bg5Wt303Todzu40Rk+TVJQumjb3u6mOzvcP7Nb6wnanxUfpl3mvrqhM6bAe6QARp7Dm
fJHrC5Ld9ngM83ZPcXnrlOqAQ+WdTxHhBixmtFZqebPAkLLLfaqJCFV6CGUWlpUflsHWd7p9m+NR
17UZjWh83V+jHMkm0wsIVFVRj0UKvL0xTXxqXFwwafnt8eo3xyM1ZC15qrmOrs8PoRfc3SWRFuzZ
+Cr6xjtAiaweWjsCbtLOe/4ct/16DqzhSFFuCK8g8OTe/pIr6krVUBMvepRtUbo4qQpWMadYgdYU
GL1jvS9Su3APhuf0PDueEr2vVFOMH9QY63CQRvE4+mVnlK7vZr2LMUEJT5M/1P+CDG/9dmoifywa
9G9euyTGq9UhCZ00RCOo0KK2ePQmN30JE9JnMtz86/0zfZtuMhYwIjJ1CWcAxHq9MNGYlMVSK7RP
FFX5yjdbf83Mxbw4/az9KAgpbKwgyuiRW8B+NRV3+VdT29793bRF/gqCPgwU2SJ3zeMLZ6gIKWrm
gZqHy6HX3fR/cylQkKxdNf98f8pbZw/HFNDJ0tUHRavrGSOmmMNla+mF9Ub/fgozgfz8MnT40IRp
dhBJvQdIuImgmB2XFTRBg5Irtc7rEZsoA3vdNtyWXaX87UGz+BjH4U4AtTmILJXRRiZMW5f1cVBZ
ltGpRZAPyvTJylDmyKZBv9xfvK07EKfg/z/K6rhoGoBS1a14zsKkOMSJ7gWxlyMK1qX28f5QW/vE
DUH1ip4lXctVfOD2xeAUdKADxW3nJ2qReNARhH+tieAqX5m5df37I25NjkqAVIDgDgQvc71PuFhO
pVLzgGpYpgchPtDnpHepObYood8f6pYrx5lA4JAwD7wIie1qdhDYLGsyeEFj1DPioyU646NOKcc+
0eFu/1LGWqT4mDVTcsQZeU6OxDOR41ttKT5pyjA7vm1WWh7ENN+tBy4LyPGlrg+xX+W1bfiJmmsf
0rgDBGXlevaQjr1i+gPaEj9HEzNff0A+Ut/Zss0FZDYS5AxfYl2R69gTu7JcEXjOoiPTMTgnYWTq
2aPDvLOAW6eDMi0VHBWlQ4oQ13vluGXtlBZdrHLK5mM7FNYP6mJZMNqWchgNfS+l3ZqaZPLQzObm
IOW7Hi9WkY3WwoXxdGqapdITwjlFejbN8E+OIZonAOfQn4PUvBpKi3KTWiNdXScPE0SSx+YpnWeY
L12Z7CSwG8EUtQRDpcIhAaXr5vlgKfZgznEf9LiM/xuiMF/5tTkPga0qzSO4y+I41mp1GK2++W1V
UcBSgLSR9KNBwme3uhXbzs2Sqi6BoehF7duNJS4ZEEnf0cY9mvjG5lF2AyEIJpz+09poxdHm1mhK
Qoskif4bRGWc9Lof6ECN6en+dy335iqNfNOaxTqGZheqlOuqYp3F8K9VntOoVCr4LZD8TaveE+rf
mo/FvUH1lPfrJqng6vWgYjMfYaEf6sdNO35thD4OJJZ1/uP+lLYH46GESUDVaY3lnL1OtbBt6wMU
5hJMHcbuMcd++QWFbe3T/aHklt+snqQjcofARVjzoif8C+00p56ieXg26nrlnY1l6E9ZNloBGtAa
Fenxt4uLcsuoLBJ9UH4gcbr+spHRbZe6Z1DgLOFTH3oq4rOjfppDiKUDoLOdNG1rkiRoZC6cfZnF
XI+nxxBcHNSdgt4WzXE0+/EVW27zwnFySphTbfWQoIG7kzZt3JdSIZs7hbdN9iOvR10ms7OovPHe
NK1zzMvRffDQmMFwGT07QKjD8f5Wbp0aGib0nXi5qQOuvu4sTaIKaecuqPqlPGZOr14qZfwHEPde
H2FjPaFo02PFSoii35rhLpsLonOUjncORHMc1vqXzMwRX69UFZqAo7YK/ptCN7/fn+HG3SmlZyV3
iNHprl2vKJdp2LQyqptaYzq46Ob52pRXz1VhLlLB3/DTyorp2xTNTrZ2q+aC1ihJqHyGqOfc2Aq0
ONR4bY/bqN2K6jWD89wE1FXH92Kg8IwziRE4qVqc0l5UB31pxcfOGxGbR8P5n3pW22OkpNUfVFa4
kvhZiADI52S1HrUxGb1VkR6DeBmPitXoD5FhhH7pifnBjiz1fH/9b4FYchU8/iGIgqCwDhCN1o3V
JKUSoClU54NOqQiQMr1I3Isy9MurhmSaeepTL3qkIFtph1HJhjQw67n9b3AHYof7P2jjyPN7+KrR
jpUhgvzzX3JMrUncSFf5PfHUd35elxYWE/o3ChN/EBpLkQC64tLpFZjB9UgGSG4qKynlAVQq4vPS
kEv6s2MI4JxWEb+knpHvQd43LhCakZQIYMITGq/71Y5WWDUEuS6AGduchh4DoFkqHxc8VK9LDk7y
/mpujscbKvsvPNtrxmNOsTaaXb0LnKmyvwsx1YFQcp0+R0QTYSp+Ww2f0yS1Bak9owZyg8B1Rdz0
ubA65FzM0DfHTg0MKjtnXSh/MhSXuYc3imQtrJ85ZXHy2Gq0DlaSQeczbZLnafZ+mt4Yvf7+IhIe
I8bDI0dRWy7yL0dSD5d8bLW5Q1XAji9Wh14irtBfFbvD2kmQC9wfbusL4CKUJHSwmEA3rodLkEuc
O/KKYIqs3odZ4wVmlQjfHneLcRuBFlslQQ0EQOj/rD6BvgXKAHIHOKJLrkbArCERm7Q7N+3WIZT4
SkBcAKZ4Ya4nVC8JxnQajb4C4aZAZ/3exxMBgm5i50kzt9yJxzfvNIow4MDB90te6vWAXmJ1ae7y
lUFkKblDKAEmlfCOSqthLpKN/WkWrnKA7lZKURXb7/WiO0etY+78kq2ZSzoW6mz0koHqXf8Q4bYw
JXTeb80ts6BZ8AjXa6f1pzi2D02DNvX9o7O1n1hQ8Omx0FiPrfYzob8rkoT9bPJIO2WRYwWt59kf
7o+ydUAlAg1nPoM607pEnpBbaK7IRNAuRnmk+PWzdqPmtQbcsbN+W9GB7H5i5yl9B9dQUoqI7WgY
xFs26s9Bgsn8t3BsqycqHQXlpmR552WoxxA7RH/dn+PmSvLRc3VKoNa6+WpPGbK+ghJNPBTal7JK
aiAccGDujyL3YxWqkwpLeg/5B9oaq3hSDACb7JrqDEwC5ULLP/mWGGWNHuQ4HY2xQwMAhaeLWgxq
oE19shN8bW6khNf9v+HXKu1tPSZ24THJwqhtGt6T9QG1hjaA4pZc7s90K77kraWTzAVA32h1qcVC
M6os5g5QUEM/VFpEPSO2lMcyXIyArlp7mpqk2hl08/NjeoTQ0s13nbEqadIvTB1rbiVKgaPN6sGM
VSuICe6CuYF9f3+Sm8dVjgZ6UF7dq6QktRpJx2K8qojzFy8uwvM8SManW+RTdgw7U3lNl168Lppb
7bwab6CF9VkihgOeSWUe4JPc7F9eKVuIrNDdiKIiPZX5YWyMQUOVbsk+g3VQ9QeST0fzBQYPH8a0
j22e6Dw75kMc6n6DJY8diLRRPWgNQB/9MPO6yp+mSR39rnF05TibnfrFTYex9dlDw9xZu62zaFN5
lChF1LvX3B1l1o0uxeAzQDa/PxKMa7E/qQsiZjVF7z2SytZx/HW01UU5V6lWpjoXZYvU1mnKM5V2
clIkj4gXRiySowWqUqY7wgxb55ESANITWB9i8bR6CEcgb93oUXHQRbMEZGLFRUUONXDzuTp5XR3v
XNRb1wtbCyuGB54HcXUkoqVIi1mhTQsuWnlnIAmp+qY9z0iGR/NQBw3Sd+Ohp536Oc0t959pNuG0
3v8mti5SSQfgSgYpD8v++lhmSRwrdgaOsc9j9d1St9Zftl3s8VdvkQcEnqRyErcLGQvO+/UwOtuY
hh1F06qKl+ycYET6M2pHdOgVPgHDx6X876LErwjp47w4JFoe/+uEbpPQHsKAkiphRONknKbiWSmN
UBzQzB1mf1SMpffdtli+130tisA1itrx004JkRKzrSn2dUUr6pek0zWY5HlT5ofRFY35+2kRovay
U0v5CJny1f3pNHXWFpIZOfWF/X5wwxqqrpqdhFB33tyND5GnXfLEaNPCdJIb+ss90iwNvjc1lZWs
sUwfQQvrQpgV+noKGPr+2bgVKJAgT1w52TPqYjdkasRDCWZcsn8vTNMycP6Ps+tqshPntr9IVWTE
K3BSx+l2O76o7LFNRgEhJP36u/DTdCh3fXfm1TaHIGnvtVcQAupdD3uUb10fkQeMU/u8bHq4rV4g
E1rTD1rwDN9w2mxT2aUZYgW868NbCiBMlX0g1u5GLWp7WBwe5VE0iGZ+50W8sXPsVQG4zfugDfKE
54/Hgwzslh5g7zgk3UHAgec86ux7yLriY8/apsNqnt7l7r1V0sIYAYDePrTf6R7PLyvyMZNdi25b
xWNyR5YtrTHiaKeSAxmBShg+0BD2b2ao6ABFvHGkKDNF+QErPPr999f2xheCfjICWgPsbY9pfv5b
wGrXPveFrOAKEf/oWhMdQknBdF2MG947U9943hCHg6qHMxy6xZeUIkqAOoTU4Exlcr6hg44rs5jm
iK4P1pZjNH1Dpvj6zkt+4w5xUcDc2E5QBL6cpCJkCdYuymN8tcmx5usaXZI1CBCzrf8f0549yRhg
AI5t4Pf7mfHf5QZHt2ihaqmWxMA3TmBuakYbHWCF+h608taj3Bc1yMhgnLyitXpKbTqNaPRMBD+I
CT1StUCvdMoEyMEC/oLXedK+J4F+61HujxANA1poCBmf35/faNZEyAaD96MMq6Tv9THROYb/3aLf
KffevBQKPfyHwwCnzfNLjVvQpaabl6qdovbUFHN80oXY6nmd34sxfGvij5kqVCkQwUB+8JJg3nUB
x6gf6MPcYaUNUAlXGAG1Bxs5pMiM8JJMV46g505AL1BgLB5sw/JO9/DHxvJFyQfgA3S7PwZl4Ig+
v+EkF4EwMF6tdnd1eeR4rU/AKpqPXolcl/lAsU2KgYzNmS4GikYbCCHKSeuRVpnPm+s8tBj3Ae3L
Ltus0qJW8Pr6+Pft4o2qB8ngKEj/DPABtD7/laaVHK4gkaoofJMx0mn9IV7jjwtyaK5YkTbvYPRv
fAXQxiFEBOAeSoKXdFIeOLBUMkBQoOOMSNZmHNpK1twI4YP3zq/9Ab94AbsYDj4guwoc0e7Pbw21
nmGxBdAgpGXZIXb5WkcqieHzZeR8tjNi0cuQMeRMx46cesQUT2VGUnL8nx8xxHI4TGHZBrXwyw9B
AMLJO4vuKjAOOcFImq/bqHOHtFjVNZ9l8+nv13vzGYMgtwtvAkwmXmxaIkCjYD368rhYM3DIkMQH
pENfGaAC/3M5gp6miLFvwbAB+8eLmplbF0Y6i5Ei1IzFGXEeCNoK2+A4Sf1e0PDru9ovhYvsnoKA
a158qAhesUhUzlS1BrM9ptAEl4FhYFez/10BBpQGZydm4ftJCm7a8w+nLTC3hSuvqoIJevwgMe0l
49mEuhzW5n9/V3+A0OcfKZ7d7hmKcmkf8ey3/Z8TBl6rOcd8DLcFKD+uZkNTfjREJWlpsDzunXAy
gLsKhLulSHVyzYekQEhAQpsFXvIbmoZ4a0ZTsnyehgM8ohAaMTHzs6dTdGSs00OtrA1v8NgQIyhg
v/xPA++O9vD3G3ljzwVGiXMLFGoM9tFiP78RxonLggEPbUiS7Rfge3iiw+HuMk8QmZU50fowWFKc
JIJ0LwVlwWeA7eo90slbXwk0YH/EzfhKXsrFW871Mo0d0iyitvsHH0h316fxWOabeC/F642qD94S
+FTAXYTAB6XW8zsuVBvHZN/LEOqd3s52A5YQ656cxdiWdOyPbZZsN2m2cBjnFOao8bWG6bueR68L
B/wMuO1FIJVjPPhSL5E4RJeuGgdr3CRb2Ub5erJja2BLvaBcB+R4HpL+PXx/v7cXny1qTBCugfxh
YPLSC0agG7LjkqqqUBQqn5y7GxZ3y91WDMMKmbeBj/DfP7DX8A0cGkGjhFwWq+VVqbLlwczZHlgm
RwISgAxcNW4RDMwlBl4dISni4bagzk0kn/5+5b1ifnmvf4xSMIMFHfflmQUc0IpNAHlzrU0qMfP+
lvr3TRfevAw0VPgfzQScYJ5/TnJdBs9sgV0nkbCQYJnjF7o4V4ZbgeogdKOLDgR+hofGAW/tO9I/
bVMX1kExtA+ampEfFWvbo29jevn7I3jrdUN7u+Pk4JZirvP8t5EF5pRRN6CW6Xn0FCcQuqgNUQd5
A3pLHTIgfO+c3m991Ziz7jIQ2Cwh0vD5FSXLAmBkuCIJ9HyY2iSpWk3ze10MMJ0jOLRTYGPvXPSt
2/zvRV/08ankfsqCFnP2dcgwlehlXRDUC0nGonvD7P9sCYcnuhdfmHHumZ8vu/kg2PqtGcyfWGN3
AatMlRKSlwPiiHy55nY7ALJMTshdfi9++9WdYgABoQ2gHyChqMhf3Ck8D1yGyT4UL6TLl3OSqAaG
F3vMBRz9xmA4zd4270W0vNqc0Y2iDELrBlUkeF8vAHXmodxxGJtVK5TU0yla4+UmVSy8nrOQ/c9W
cPvFIHTZnTyAvP4pz/9zsLpl0CLifDdII8v1MEYp4vKGvC7knD/9fXW82ppwKajfYd2z4+evBzvB
1krUcqDXbKZ96ATGA9BJCoDYuS9DD6niBhCzXrh7T4f8miaBS2MzBHaH7jSFDd3zZbJbSHJOAI45
RcPva8TbXyhoYdyfOBADUIXFe+Rz3P1EeLb/BLejpigbK4o71qvUHcSIoErQvpl6/PsjebV899+F
YwGwIkhLeAHPf1dOp9ASDTcr1esirgoZ+OM6Ijq8MSjX1CJSoCAhQhH+ftlXeyhmebsDLZYU+N4Y
Sr247M50LnZaeTax4fM80zYESpi8S3d+4/YAeewjZ2CmoKjty+s/HxfqCqnwMeA6NuhPY9LSoQyp
7eJqk45+BGKMHZuQ1fz4+/298aXt82CEsuBAwnDvxQoaYDUISQqu65t2p+srfaQdTzAKyMlBch4h
1IomJdDI9yjlr58s7HrRsQGg2Ivvl2NiaUGA6nIga02fr7chI+6D7PTyDrTzeltC8YgiH+waVBWv
qmFI+xxuHI370jdF1S8mOSOc7rv32pxbC4T374/z9WsEVwwfCyhcsLgGM//5a0QyZ7HGCYb5HcTL
Y4UIneU4RLo593HKHlm6RVeK9OJ/7YF3hhqAkD8ZfPhOXxymkzBoSlOwuTyc2I4Nn2zNp7irusGK
d9bD6x0Xl8KOtDOW0AK/JDbqxKR9R8GiWeHw/aPllv20/Rje9wB+P/8/nuWucfiDPsLB7/mzJGG7
4VFjXEkyRB6cs1k0YT1FTdPCJB1g52VrFrciswPhx++8xjfvEmXoPkaB2/zLyZ4jsVRAfrEaA8lO
IkuGazpN+SkGMPvOpV4vQDSFoPth0YNgiLL/+V12VqSERAB1oOWnJ5FA4HcqlDenOJb0V94EnJbO
pfltMrfZOwPh1y0WPhwo0vYvNQD6/5ITFcWbbxldwN/xUSRKBIOHM0ZGq4SjfyP8ZxOFZj6qMJGP
bd9kMLsBWSWqiMxN+r9KMfafAksPQN67p+yrt83aYbMMw9RhWibk4EBFWoXjTON3nvcb285uIQKx
395svApFb0IwScHL1lWaTOq6iYg8uqh7z/b5rW3nv1fZf8V/tnPA970RsMoBEWsdIM9FuCxdGOjg
XAt9hL+3+fX3xfJae4/nBz99YOY4tzHRiZ9fkQP9I1D/gNYjh3gpAfHJrGRjlN/NmvqvBtvwFeCa
EH65dIsvUeb0zVjE3ePE5ukqb2No5v7+k958BnA5QFYDWhxsii9+EQwcumFnc3CYZn3KCB+v3JCH
XyWd8poirPk9wPutVYsyaAeqQHCC48jzC6arnpT2gMXYQLrzhpl2zYQbDruV0jvty5uX2iFHsFSw
Qb0aC+ncbxkFR0xCBnb0+TxeQDfQdR9u6fnvj/GtDQKTTqgMgYoBgX6xDWYTWXvdIM52DfIxr1Pa
r790y1YNS+lk94pFUnGguuAItUV/+vu137jNP8JNLE00ayDtPn+ifpdQzPD2qAysKmFGm6EEpVv2
uEA5c/z7pWCs+8bSBHSFagD1J9q0l7BmsiAGQyqQ5nOENKlrYgeKgGKJgS2yX2L+qFqC28Q2FPmT
Ctf1CYJ3CwybKqLLpM2H7hiCS/uBDBn5jqgM9oErxrISbgRIW3YBk1u9UBkWJZIznTu5MG1M3Y15
F5zEmoqfUsWJOCq16n+zeba2VF5h01tMtzy4AHq0qstE8pNKO/wMte352fk2GUu5CPsPgmRWXgJM
2+v0Ph7/RVkffpqpUhkmBIJ+2ZbcLCfnef9lj7LloBsnSwahKhseuyRG6aoiJFEh5X1p+xLq4OB2
6U0hzgBcoShE1QkuRh949ROy6Gy8G7OcHEEnRZeOwhVZXkj4Yqy2Y6eyEzI44ZoSI5v22BaedmdW
sAI9Pp1zU8PPcm4rx90yHjBFmX1NeNjZI4xBxnMhxg3ImiA0LqfJyeZBmYZ/AV+2+T6ref2C3M2U
g7IxiQUqTzju1Ynx6S2yZxGVCXGvuQNGFJKasHW1FSkiG16zfhJJiU2i/3dOdUtuad6GjyCUScRt
dTn7ECoRFvUKayW4ULYj2OdLMOf9o0HsS3+gBny+ckxn9xk6gLYro0ivDn9E9p+89SZGUwRb1hR+
I0DMTLvczp4g2sOHM37TmobIaIe8qvtVzHmDsDQo9ZsqsYNd7oWGAhCuX3DNOjYwywLcSLrojiDt
pbuCq9t81+U5w522xXDVpGRKjxPF51/hhEq+cNO33zfoXr+AgVggQRy2/gGmAb07TUpF8aELU0wG
RtvDOY4lDbrhce4xJZgRQHibBInbDg3PJQwhu9DOZdMq5KmCVeumkxYx8rnmhn02kw9T8AxgilOr
LeyTY77yYoQyZxbDLUwIQjAeJtNeyTAAcw13ER4bnbbJFUksAG7QhJKhREZyK0pqYL9yTk0ekFqv
S4QMVWBCVwR1wC9YIyHXSrRAjfBAdbFdoCvpEYPTBPn3ZCtkeswY9D/liJwkWkYhfLEfVzsP7tQV
o6WX2aVhD8OshKenmDH8Y4RYd7UlXUpgD9HzBxpJfo8UZKHLMVDLDWbo8eO2dQHM1ddp+5ZlmPNX
0QYq8An5W+MARp7O0quQMhajK0GXeehAjFiPfqE+RCxPuoDG1lHc5pgbO16CDBaq1yi357jMER/y
mJKGwCMyaDQ/jk5J2Juskv27Zrkbzolk+l/OovmzTZHTALr7lrhSI1uYH13jwt9tn/U3LrAdtqKs
laZMbK4gn8+bJC9nqYoPS0PwuXInh2V/xsPZ4luE2DJbxwfWCPhZW3QFVxZ2wfkJ6cBoJmcezb+X
HtMN8MGNdtWEcNmhJKtcLnk+xmmpUHvPxxGwFHCbdpzW8zbmrC7Az08OyLBn0QXEBD7si8L8C7g4
XssNuN1jgVwNWhs1bZcmpdtHZQgPSpcM7Gtm8anUM1Jb1cU0tv2Fjtt9TROZydpM8YaT0qUWfv54
00EtaEGmaqRr8agzs82HqGmH5kJav9lKTwT+RdEsZHOI6RaEdZyugS9BxkiCMwoQqg5aDUyWnEMF
XW0OvtsHFc4E2Zs+8EgKZqKh9RLwOSjV3Pagxwd87e/adoXR+9KtztRumCdz7lhv2XUx801ddQHE
/WWbIwmxarQ15sIpGZEHpRcge87CoOJMnBWyzNuA2G9t19jxCU1u8jOkW4uEEdEqfgv+QgRIffBc
+YcFP2c70NgBGIPpvJ1uQhnn9qQ9YpGu8fDhTp85UM8JUIex1/eO2ri7Zp4YdpA07/nPLDbZ9KVp
xxl7onOSNMi8zigsHk5Zqor8R9Y1C/3RhE5HXamZUQ4OnrDEzT9HQwo7zXJL/Uo+yCTti18O9aKo
6eBmRU5By2xIytQxjD9LG4JPHR2JoINw5QzKkwsqHgzZcIJ//tJ+hzdyMJY69tT/JKExMkWqSSbk
mTUpTLqvGS2wZ1VhV+jgSds1tJ9ATmSwDAt5uN3BK7HTP4c1aqPPJOmX8ZrgVIkr+C827LeKkem+
HgXd6TsndEiufwB1NtpurW1dIqEmKsC0LpcpJLyvFZBH/qsrfDTPMEPXfP0Am/OOXw92kzkGe9Qj
q1tNuvkCt7Y0EPh8grW56zcpEsT5NZbfNEDus7Rcp3SJnyhGaCMA+WQ1kMhssegfyZgtQ3Pg0RD3
OK+kZlTAhiFqyQc8tyCuwUWKlnuK6WVDSr/A0RLmND5pElehw0y5+TzGUD4d+mCmTlQWwLTtStfQ
jZ11Nuj2Tk+FEb+mzu/OkFuMT/8ukZtLjyHWBmg4ATxv4W8TALTpf2F0sjSqNjHity8tmuimjlg2
3ZnIan1WCNTjGNQnRlxTThrblMUEd564yqTgmM1FXMBaMMy9S2g5i62AcU/fJmsHhSkf9W3inShu
2zHPm9JN68JA+4kdLKJK5JMW2dO0dHgpIKaRbRhKbYtVnOxQ9PY8wJcgOnOaLsll4DaFOjzgRX8U
GbhxZTLuxSwn8ThXflrXoEHKQNG0P2nuTXMnQHCMSp9OcJ5rpHFJGawrfKIW0mLEGMXO3S+760bt
2YjCVIwxRzJUtAlEWMCVdjqulsdJJTdmU4nYUt0VNQIEJ0zHhy4MILGeEe4xI9ZpPyU9a2sEj8FJ
Pg3X8R4UcBgz+zXsP7Ua1O+KG52SUww6430xZ01cRpzAAtyYSH8OfKhNOUIMiKCOoNkuLIpgIT2r
3GJ21SF2pu6GLL53o12+YJa/+WqFCYwq0QsxezWLInM1NC0rWB6djLoDLC5gZJTlegT5jEX488E2
Nj+mFI4qlShMM59d6scbhItOfR1bwa81CYP2lkEE4A7esPbeYN/DgwOx9mO68+ra0kdDRnFgYQ5Y
6VmOmErk+LuQTKwoDvI+j+bKtIBVq17BiK8SDTIoyjlYluCbGJYJYzldKFGiVKSyLFgu4iOy80xx
ovC7SMttmQWtc82xMysh4T0tw3WB/VWwOv0kJr3JU9dNfvuB0jFKSkz6xv5XS7YefBHkJGwntkAP
Zu+arY2Ho2/85km5FfMmv9B51EF+9IjKjuDxxlJ1kEu2jQcZNgX5ERoVfBUKAv4IjvfSXYJNbbTM
wMLGuur6Lj8ESKUnpYOeZ8L8h0b6el7S/hywtJuvDFLbaBmGE1sfwmALAtTfqRN1E7DZHzJ0dOra
aevsyVoZaRS2+TrhU+91UnfNhMjccCqAz2aT9VDRhGaDQXJK/QXhTq2vCz6n4cF0CnVZiXZaNXfY
jMPhLtqydnjoNCCQe8cR5XnoY644BFTUfoBRHxvP4Onll06OragE64Q/JR1wtpsC7/GUjD7Ft5Gg
6j3AQNQODzxzcXxohaRXS0/8r1yA42jlXpfOYzffDemkPo/I5VrKXAYoUaTF4AEs3W3KShp3YKLm
Ph5/YNXoHylEGEEZSS+yG+G1WA88mLLfGV2b5RBnm5yu4oHnv41JlhbGca654QqmbnWTDSBvTyhw
pypM+djVVhbThw3bxGOySA2FI7A0nNNTN7M7hBXEqlzWAcYu8P2N2noei+gRltY9L1Ee83/8hNPt
srQRTlox955d4RxWcDBsZ1SxWjW711ju8CNo2kp7WyBd7HYQu2eUUsQMJbZUyauWyBnJF920fKNi
Gh6wl1OPYfc8fbLDMHYnrIT2AxMp/tE1gyazsqDzojIzxKnD1ncwBDMNQgYPmXa4/AKX5DOJwi0v
MWKG2G4Yinmu1ULQjsGJragWmY7QQlsWPLRdn/Yoq0IE1mm68OvGmmD6DIBu+c6Y5OAcmlCoK6zJ
/ERWEI++Zu3YtJh7T31fIjiEfTKmN7IExc4vddGMKihR4HXfdCb1kchiFmVkwHt/8hmd/M2SCNJV
AIK1vhrtKn6YuPD4wVANgvEat3Q76wS7wNTzYj3KXJnxKutyfxkU3tYjZ7S9CQ12xoNTkQ+vsDTZ
fAHawacykQgUudlWL5cTTTBFOA5yRs4DKYABoXDQJj7oHKn2X5ZoG+Yv4RZkcwnjtbn/tE0kKyri
edKXQz9L2JPMccFAcJL6e0NGUDzQ+fRdUk3bKvLKFqjvAGFHKHDhJhH5o+nHjV61Kh6GahJtoL7A
TNPRssk79iXC3grTjbExH5Net1+DwW+fqU/kJ+ny+c5Nwn/HhKsfLxRbhy07gy+5jqbUTCfG2/lj
3moGELTDw5th76O/kzWPtzJW4HdvmaSfZJsV5tzopfhBmfbLKW2YSR4L1SfpQboo+ZeR0GZ10c8p
vWAbx5aadqhUlR/G8CbNOb9pMxRVJQ4KCo6rFMGjmdCwn+F4E8Z37ab0ct4QeI5NJmd8vh0Xvw7n
LRF9+HHyq1D/DCHq3RthOnvqJ9sLEAcMucKbtP8mXhpxSgjf5n8mFKbxTbIm6+8WxExVqxGa4DKh
YHOhGOILr1beIwBPp+C+3LbdCNV5CIPE8J5FlAzwk0vpzyCwxRMm915fAGZ0Ubn14xzcrkiNumzd
QFmdkoSak1lihlJMp+NpiuetOXc86P4hZtrsdTZHejsvNGTHFpCMvpm3Pr1kJuRp1WyRD64nPB0E
jOcpmU+zDecLhrBZf2nmOH6KGzmiuIj1ADq9ovHnMPBIU9McyG1JNJBEDH7hinGIljgacHXQUEvI
stFU8KGwX9aNyR6pNPhGexGw6CCjUDyCNRrPFc5Mci2VVH295TGCEhKJC5fw81C/ookwVG1MdwnY
0GO3orTVydfU2mG6RErAnohlKr6C0KPPK4PeN/7HLis9qiin7JT6KRpLpXyvDwYJi1tpJnxMNXZQ
bG6o/+y/YdJ2c82lIUFJG9r94r1yzWHNMnvVbbBts+UYNjHAY6S02puRM67KZEXiCfr3LsWBwvuZ
HwOHoLkTmjxNcePEtxsvwxlxQ8jeofwuSslgzwhNyZEHCot3bCbQZak9TXm8jnyfXjuEvAZlALA6
fOj5Iv0RoFeUHg1G7J9jW0Sukj2MOo8BkILmKupn7Wswb+FEwqKu/zUz2OCXWnISnrCso/BkUKNM
Z5vAAfaSNN51172ze1wN7VlSjhomyegBSUsrinckzzJu89PqYigoseuE0FXALCk9NmxtZQUKf+hv
Yadp9GEueLR+0gR14sHj5xxQs0LA3oBLwSsj4qEF/oZGB2u0aFJ4lwXAThZcWpYdyfMPTcjmvOza
ZmrLhq9AWmjbSIiOhpmRKoL1/X1HkFpfDtBrq/ukdfl5CMZe1cCtwn+wiY9fMle0SRnZZP7RkmS6
omsECi6ZumC4iA11IqwZ0y2r+8Enjz2UU9/wa/cEiSEsllMPjOIrPEDipwmrz5zGSMrxAGOc9PNc
uE6WcbypW53gcPq96SD5CGPrcDmAh9/frY2hHh1JBuwHEJr7BpVPgrhQY6O22voo6G6IwsMqW8O3
i+AxqFusjcKHFdpYcm4V8tduUowD1hrOztn1DOnJUPO5K8QRlLb4kU5EFWAdR70qs4wwhabvz7v1
W0F+AqUT4oOnoVju8wSxlge5Js12SJKFjvWqwuVDik3ilzeoVCt4iE3pJR4X8zFQcDY/CPDeiwPF
cRNi96fmxkKciC8f6+Q02GIkH/k8rD98lG+81mMby2OYbOMu2kr8vZZiGS8GUkdd4vyMP01h6pua
TmvLzrFL2IOPuMVygrTq7DYSyJqbFi5K8ASFRKddWmgKYm0bW65eyxivtcFrW5nP78FnBnaIz0dH
5ShBaKkdyJXnzcCtpowEyPIHOweBqpMBihVUY+sM+4aBu+8GdFtR9WzchrLLeQfYcNLtI8zo2QAD
LhTQZzgPA8cZ0mV40ALStiPQWvWk0gEUM/ARtaogYsKIs2sV/Ynexl5ygv6xBJYgTlMXAXso9MjX
H7qI5HLkSxCL6zltFPnuERj4u1CdZtUytskNU6P4SQEMD4febcnHdWXdxUesGQ8oGdKuTLcWIbMU
EOLveAB4dmhXBdNrJZcN9hQzw0C+xNsf1kfFI+uPGuolU3vsFJcExfR4gL4weSoYtxjZtWT5VMSz
fbQZjp7RASeqZKPCJ+5ak1xNVowP1m0seMxQFKxHEmwYbzooBdQJM8/lfoQ2YSyxtc73xKN5PCRS
zRfagaVSWY8a8ja1kz9t8PxDn+DDcTpEba8/R2A+L5dxG8c7MS5sLvMm1eYUkmU8U8uj7mraOSRo
ctKJA+waOUonnBGQRrNt+ukApjtAzmqKKqNjlPMb26C1mjKvWe0iaj9TJLWO5UDz+B+SdS36QUuD
W4kMSn3Io8J+R2069lWg0brVOWr8sYKnkf0iCpb+AyPDfjo1Q558VDQBWGeyrPfIe3AFYGAO47zV
dPurjnx6yIidv+5jj7YSfu4TaAZX/zAnE1o4mFjAaNcHrDXl4hv5T0ig+kRtlK9YCGLKj3RL2HZn
MllA6754ffD9mi13KyWomBoqh1uUNQ6JyV0Xmdrm2RaWBaDzJ94gyezTIIcJj8mPwfIhQAP2tXFo
XSoRI3r5TrhuvUngCJNiNUBd3mPLE0lcDsjI+D1yjNlOzilxB7lY5jENQJTGfdxl+OAANouyj/q9
mG42yU/NvCwHlHKg3UXxhNTbCI7dHzSYZfN12nTsvOBE+cD9HN3waM8ui+jKQRKeCuYfSIEA8p4j
yqm0wDPhPBQQEd02K0l/ABxMxQV9fHrrJc+a8+YlxJaQfsXfQJIffjDsWECxIXC7ceHY8RIF1/Jp
jLuRYIZDttts4wRLH2Ec8BV2MomrZKLdUlPWBD10FRPWJ5ZqsR1ygnsB8GrzG0ebPDmEMBm/72eE
Jt/Dphz4hCvWUYKqsNCgBOKUkDJqqX8SKkVlIZ0D75mRGPOYhWwMpvaJD6smFKIpgXpg8aDTAgaK
mhMWv3mMCBaUDxhkXNLeiQAYqo/6M0Bq8wFnNAnrwYG2eshab7qbLFxw7ljUbfIOCKXrbwwv0P7A
ZTgSlyls2rhO+8jds95P33qZQyhjUmSoxhQ5iHewHcdjgzldR6pB6NHf2imePpsUFdinccr099F0
afo4xvGCREGdruENRRzslbNJZw4b0mGwoljcJcBS5+znOBRNWGJoxtvbVgTbrV4WzFEWVaxfoqbL
eyCQcNNDBrzPSwV5ybXIANfW09TaO856s35QRnf0AAcJBY5A3AhMbhBBc9XYoR0/Fq6I1v21ZvDp
3zb+Nc7l1F4MOmFyiOHc/yStNfhiEelT/IgVwLjGAqD5tG0j/QwlKn50NzUI1S4yZlm9crvyOrMx
E2c52dxej3SYHxw+UHcVC8E+UoTcJU8zn3JZtRhB26+Z6NUVkozBgfFBPJFqUpEFPmdUgWBJ7Pka
9RJuBTvKCAt+6EZIcWaAicl5XkhMbscOJITbHUr8nvVxZuERkaEsMWKJfO3mQG31ZlLjDoT08bd4
1QspQ1LMS8mskd1Rbpim1T6J1SdAOgU568GpH+GMccadiCf1M9NBf69HE0O3B4prVOnIQdU5hHYT
Vd4V8gGDeOi08qYtLg7WYdHTkHYYJoUxPLVq+FvkxWeLKdpwBqJszQ3tsuXDOGFq9mNJ1rWvRKg5
NvpscvWILsCh/0MDXhpvs/Q6KrCezo1B3vdN50UqADtCVnhx8OMen5a2VV2JIka2GPB4wKkLGryi
GloTd3iKuQOYnQ13W7ol80Oxaf4b0eGJgBwqCLGbTg1RZ405oTgjqhQ3hHN/waNpQ5+eQUDJXcVV
2p0dYQmvC9hb7SMkxq4x8knRD3RzcQsPHcTJT13RwwuhkPJ3nKDjqON5QeRr5tfM7xoU/gAZjr2X
/ahsJeB4yHCCCqRdZBhRAf3GprrW/8fReW3HiWxh+IlYixxuaTqplZMl37AsyQYKKpDD08/Xc3vG
x1a3oGrvPxaxdk9X8RfeTRON1SOUK4FlkOb5t83GTkqHjCzY3SHstl0cOt19RU9nl5ZOtf2B/oUi
pDU0yFMCSJlU0JUys14TKC86JFX+1Jta/ArjhJNDiq347qXO5Z6dmz88I/Al9xZn3paaEfT8IGSc
/2yh7P76VcuwPddOxZyugiefuMf2viU1ZTz0xrP2jJNWeWirVg1PwTSbk8N8t4E+NoFOy5KN6QD2
HpgjnyVygb7k+uJNKKafW/bv9jgts/WeNMNK2tDUJs6R6O7WnGsS4fu0tsvlMYZ1EfvB3TSK6ypf
Z8JKNlYW0KTBptnM4Rzc+t5ZP7x1aSETE7WwnMYNpoCFXvFlt0WL/TyWS/RnbEtHEJ99fT4UPpAm
WxBYw4Fvs1MTR+4mH3a3lQ5MRt98Kycn/VlbGmNnKe3wOMW9qDL+SvFStFbrvCSKgpF0dvumPyRd
6/WkCUUrCM/oQSPUagnCA3SZL4D5bQwSM0KtLQ10btQN9BOxiPSHLd0hNpVvZ3Whi/UuJ3fzYfNW
tDgcTvY/1UfNbYPoezw2tqAxrg6XcC84Uq5QpGwbNCu85mWC1WpnutkVhJN5QFhmHOLbOoiNdfaM
o8WeKiBl7lg9ixFxFD2GmSfDOoPNW8xNUsfQzy6rKVx17E56Tx1BAoBcWABzBMv96TyvhvWN1WD2
pXJbNpXRNTJVk1k+yV7oufcWrzmi/Cw2jlfpV6ekKkR/48Nv8j041we2MUuRhQWj1zlAgFvtvGgG
H+t1TmQROAoRBISKKZ9wNTfUJGOUyZLWukzoUOOCQknibbz0lsL8s2/a0dy3dQUfibakjFMWE/PJ
/CzWlEW9CVMnYiTLFJLUZ1VRdHsRc8QWZPUBDQ4kbnsHfDiyyzYVzeI2CFoj90mRxwAowVJcksSq
11uL4sdb3c8b4t3BhcLzlxL7fl+0oz5xTdlv2pX238BdKaUoryJVkBwtqQFvnJrnzcqXevd/wNa+
L7z+kE+1Up+Lahjipzqw7/uhkOjgF4XZ1nc7B3zVWvsujXXJryOiRuZMXgjMgj8HjZ8i2yxf6spv
nMMw5nBZjDfjBSp7Lo+940PbbU7Bny56dDjnBR2vtQtXfzDp1qmmg+Fcp+cCMqrfNbIY+R/yCS7e
28hCXGUkqgMz8xyC4dNvl7JnzedkrYNoB81Wt9fkju15qhH3ZwXOoPjUlDgxzhWhUO8t/OTNvA2r
3mm4+oKRaZybw2qUZaUNy0TIWu2YNwmu8q62dSNDbb5KFKY4bIYsr3oyiPCQi/bGgqB+aRmb/De2
wd48+t7SRn/B3UtkAlEFeSMBhJasmUsHjAc1IlNvMeuveux6g8u2dxndPTs/51IQHdev+OLPnrP0
a4aUk7Ma1jxf/4XWxh+cWIJeUGo0zOtev3kp4h+b1ahNkkMVl0HEeSpX99Q0pn4RRVv9LkZ4ZBJb
dIFgwUmmDV+nEn/hNBwIhg0uruI4X+L+QCnX4GZgBQghmMcHim2iLSTYMxmSi1o7yvCisl1RSMkA
TdGkjfliU2AU2OKo+dbwZlO6VKBQe0c603ZZ69rbr5S7Txhe3DYL0L2bM7vG2O+bAodBRv9geOP6
V/XBVHKW75BfrNxwQbnAlJtA2buGFtPuQa8kQ4CN0S2XasPR1jZoDk7TqDmv4y5Uj6h5Wv/Jdvk9
/Q7N1mynkbM8Tnt7KsMXERs32pNiA4W9kNlS3sN7cNbBLAPCub3vJhh9SVpLC2Au3tawUcAs0plB
3hrvHeaIq18Ooujew5lj/1fjVw0r6PXO53731t2YDP0rav+83l8zscqMr9n8aucxGu8qZbviDMoC
6y///yibHTc+v2Bmnaei8hAbLGYTv/ASlm1aywXbXWIKQehuVQkPC/ZmzsvCyHNVW9fxzm1zAl56
4lc+fKAMnizEIXK3UPKhDo70uaoi/uOfdg6CGVQ9tl9DvVQ/9oruNEV0Yn/pPgrLS961dMtB3oXD
wVmNeZ27Vf6NTdNte2KdxHxrRjkm9JnFLUGhXkku7zYSDXzjOH3xT1p9XO4IjybJET+j/cwOhAR9
AO8u+O5ZsiY3RoklAmfg/u450ik2zs28JxOu+B6RRr0OiOlnPoBwwiz2W2DIzvctN+sSVcy/TdTr
F3rqE0RKW180B8qpXXQFZRVmUpNGT4RI2xJNZDsd+oGtTQYK8/ytrG77JnKXVNSEbWVe0QPet0CT
txtCAJRF6xL8Q3dLzi9p6+0b/W0dySRdvL7I0DhOyt3jwVzX5CneboYjMYu2IaSdFHg4v2u7Hoi/
bxcr2hsiLeff46RsfzeJbrTvoN+ddu8rstv2rpU3D3Gv3AWkquEWy/txm57C2QrDrOvWub0Ri8XI
0NWdfxfm3rjuyboaymxbqM7Yc7wZOy3jgOaZFrpmr2PTbdlQInG74rPrrYp7JzxM6+T4WKJas+6V
JcIQnm9t3q0JeSAQwch3Xs8oAJ/yKko4sEcTXnLmhJfc8xF8eQmy1QmcBs9J3obzIUm66IExRH9C
eHndfdzX4jTY7jKfdMtfTTRGU987vp4IMWuNebBUHf0Lt4YpAcI1Vgd4eP+hY/T9hCzQQYpFBoEN
SeAkhbZmieI0KBFAnHMfhMkqyLT+W3vltqYCdQjs6GyWOmPKRPrSb1AgRvZkhrStmmwiY4nzCuxC
xBAeNitTiu6GGdQ2iL/3lNtyX9ObMzCJNpA1exXIAgUYdP5zi+ko2A2z1//kK8fYRRDy72a50zhT
Zq6bJKusGBms86J6GPtFdq9Vjd7v1qJ57/UqKt3S2F+3Uwiq3H+yzvZfULXSux+afJEZqpk82FtM
rrebhkfdObO13Vb9suAD6askSEvw/fGWeKjupQwCOsR4kjmC1iHg+KOG19zrLaSeFP3F2qTTvMrf
oRyD+ob7LPia87G6X0nPeU36NiRufA3QuyOXqN+I9J/ynW+DuKJksuNHMH5/uCtDLp7UdGVCWN8Y
Tj9b5QPJE89TbKfGLeu71RYVKim4fICNrkcOEbdNfMOQ7pVZ6cCAZGtYyNd5ogT7QEJEZz+IcuLk
YZfsftS6iAfZ5RaPpOK03w15Ux+cgQIWCESQ2F+rIkc/xeDFPswwv97reZu770Bvy8PoelN8ZLjP
nf2QD1OChtFKfm+mDlgIyfoHVUJV5HxHHlrBfT15+nitxsCnJr2S0W9OaJfhKJr7i/CKZYA9IOdu
N4WV92CsYPzDtTuvVMR4etm7g6N/FWKr0R/1BHyeVGIvxY2pxx7Gs5XJvWPG0N+teQy1TBxY456K
ZFBv7N4SSnqpigcOgTbKSjS+X2aNxKc3FYDxV3Dsly/b8lXk2ot2BZgRn5ngHh7Guo4PeUyI2z7a
7OKtsUtNXOSA5Aj1UJMTm2U0B2qx9O0z1EeS5jNlwShJew/wqUfVyvgQlx/NWDX9vo4T85pXOYcC
ioHgEXEsQi5S4pYn2dMqzVFRCJmOXev3d6O0ik8AVop27arSJIsmhmM2LOr+xvO3Zd0tuiLWkcS8
5S+oHgZOMvu3ZjcKCO49wWikxzptmHTXXSSyn+uxwcnkstOVJKdb8n5Lau9jxGHh3kyxM9+wtLnc
adwq09H1N297qgG//oh4XaydGSO2CtbMIjxU4xS9b0RGi/ul2tyCDbZRn8FqReN+CflKOGOrja2k
6rW9j9ZoAPgpGzGexIjpFiWFV5zBooU6KCcUl9BDeQwn3nClNusKyr9tjfvHWvzEOhZNU/Bxkta9
E4DMFk/p3JlsK2OPf2d13Y+195rwiK5/PrksAdd1v2sf49lyy30fBDyZMSKsT7LigEXnwlNIx5vy
ueqioti14xh8yzBCcSSp5HtzpHJeqtqaLFRyIdE+c0Kd7K6NGD0OlhyCz2gamu+qcqZ3EjLCcBdq
vl7mNGsDwRIJVWpBtP2bkJqMRzdsLbY2NXq3DZrBjwoVX3uYoXEi1B1X2hlSbsTOSGm2QeDN1FYp
36w7xFkFY7EyzWXIo1ntut4Vb/Q/OetuJkvGOm7ySvlT9TM9SbRRcCd51Lyj4PE1agSHL8qtwgDK
mD3isQqGYk7Ju5n/TLbgtLGQA9zmNgrLw7zO8ZyC1RafeT3aqGitwCFqymvkmloC5p3hkUwpU1S4
/cFI5YdEyIg0a3Aa6oV8Td5Mf03VOQGQ9pzyTu+CGoriibbYAHF5ZQFU9J2KkbT4oSLkevTcUzk6
tjq1TrA8hFAaYjcg9olSklMWkRIz03XXMJFoSotghXShuEQmj1GdW8/IpRBlFP0g3qYJjk6lE1vr
DWEJtUJfNVeIngebebdkVIQ4sox/JMvaX7Ohi5KWv7BATof+QW+pRkQ8pGWXmwPgfwdhmKylzy4x
FdPvhASqb+Hn0V/0QNHF64jfOjszcz06nSpMsjgZy2FfeIvrHiO+g9coqVx/jwhuPI9k5Qz3PXjn
99xapX2PGCOYbnq9NOND6Zj4Cb5Tq52ZOvdRzASQ3Uzakb8Vom8kV75NU5y05vGeysJwTuvRq24R
mQwtpe/SeochLNEdI1TfuSbkpnBn2TxpY0VfM9G5yTdiQ284CFTnPnzmLO4QzAM+mtFPfvQUAyt5
KMv2Ha5Suj/cWhPjNQ2+daKCUWzoV9dN3QRDvixH2TtSZh3qQv8WMiR/HGP4/8PSKQMM7xW5fVh6
AblvtW1Nb4FXAQextb7Y6F+bA4tFeOjW0l4O1zISHCKbiScUayPEYg3ppvZLjBTkeWrH5bPo9fQw
hnFhDmM+thAEYdfmmAlt2PQ68H2QgMnyOtID3eBSzEj/UrtPNGn/DafP+6z8uvsi1517bpWtsLIN
WVt958Wrap8DWc1LahuGBYT7U+2kY72MWdiy5KaU31ROGg4w2sR/o7s4mNyJYGJM0NwX8bXVE1Gc
faAuxcUHMQ7rpVATRz3JEEjDOi2LnwqDdMjQDTxz4bnw9mpWnIUQsMZFd9xyhZP+3qzEbgft1+zG
eI5yPXf+LsS4DugTT2PJrdHW7ZszuMA6LKqwi/PVa4CUvB3kkYY6XZ9yWq6fCzp369vOr0bFTC3m
CxoX876Son5Zm8JzAKwqjjW7xRUJJbXOi5P53hw7ewprIv8uHmdbHQdnnNXJ6MpeMzUwCYM0AQSn
DkVIXNj4505tgIwbj7FXI8zSTv3FUuRjLuqcud87FdoXpPgl/aooLctL0FhwQmVUCp6E2FvupCLF
bY8QTe3tKtSadTc2/CjN0n36WBgPrZmkPieugVXmiYAPn/lt9E+9KRBido1v7hLDbZEW1lqGKcLR
Ln+IJ4dUEpmvfvJYJvTc7OuRYoK7aGIX2tHekXjnoSmkYtwImykrl5BttEa8dAvdrPWRDXZ8CkYf
fVrh47lOnTx2uzPHVj+wqmn9N44AthDdDwMH+ZbEahegZsoPAWVG6E4aWzvnEXSC2gcq9NKJ4q/X
rmrqnyiCJ9vTjcbLG7X9+GEBs3uchix8KSrMYj1opGYU0BlBklXtTM2bW5VzeZC1ZzuELHK57q3S
BBDT7TRz06iCRvhQmPh9QznBQJ6EJeiHWJD2z+gG2Cc0wtwKeS6QWT7C/5exXWfrlMtgNwfr9EDa
g1n2GNSrbrdt4wpBMA2quVOQR5gfE1forN6og003vveF97pelwzyFS3GYIXWceJUmw49TTnlodz8
q8ZgmfN7f5kM6LRlyjxt7Xn6RcZ19zTrbmBtpNq02hmk9wGUJUaZNJB1tey8epTbeeZpBsyVa/4R
8E8+el40vMiekJm94ouAMYwmhMZdE3XmxgMpuQPJGgkU9a9JCy5Xx0M3b7U4xKWJyPFfqwULDurH
blcsti2yq5Uf2pRT8yvCNODtQzPMNUnOrmAdHxcKc2JNzWxa+RrxbOJzKCAybHNW7AlRVIsGZyR2
RooXa6qi7jzmgX2r3DEGWnOwMvboHsEOAu2FFzvChIW3YRbP9LT3MGyR6i9LPUW81KBUX3Vu6/AA
AM1/y2su1R3gxPAyMHfkqTck1TWcKIj31RJ49UMUmPFlVp69/BJeWbjngabJ5EtN4XJueq+zIOvz
0v5ZYcq6e9URiJWhfvfJvHfqZjjm7lIfXcT64q8Tt3P4zzb2olOEAaSjCrd3aAqPW/uRTgSAOrP1
wcvWeVK+h6zJHXBs1V0f9e36yJhVAr1bXXzkp/TWE06I8abxZBGeQq9xEdlGm9w7IGLLHp+ubOCe
SGc8F9icFj5PB9ueA9p9FIXibLFQ1v9ThW//kDiI+IiU3vAhx8ME1L4WOBgFUFNyHGdg7d1IFs0A
TduMyMht4f8CPXO6vYmMXqBhp+AnGQx2EmSTqKcdBNGfgzH277zrkvCua6Zt/DVz0X1wjWxJ5oeE
1u1QcxQGUkeGXzhjgGm7Oeiq+4mNtdgLp23WHVXfVsyvpZ5PvoEuQhFV1mGm2hbcQ/XGfulKOM4j
PwxKSBYW86tBEtxnoLluv3epYxJ7FoHmb49dUfyzwlz91AoFx1H0kTdkmorg56CCbRPdxv7vAZsE
A1Rzub7bPNZUBFdUN++SZNseBDLf9Ya3uzXv1RIh4krnSU+/gUna4ehDkC8sqP5A82AYrcNbMxau
eB5MQKj+GIRo6/0tkX9y6Tu3XjcDEVFVhktNxkTD58UMmuystrNekCA2205szfg8RAqjB3fnfKP8
SZHOb0kkkjCGvKsdGY8i9caGs6cbh/CxDJsFKbtVxHe9p4f4+sAMMD12uIl6V3hdUn5IsRYiZYSk
jgH2xiFnqOK3QSZUcamQFHbnYYpatOx9yEKQx4o5lLasjjHZyHXOLB+HShqPTrcysXjMFvwQ7uMC
uzQcp8peXnm5uukkxCDsY8HFd4IpQ0g1tIN7R8aps35N0Af5ni8ZoahPRjVap3E0t0lNwEnmROxD
5wWroY/ihxLbdNGLi1pMONv2Z/DpHHxw6bjKjxMsnX9rFhkfGoFR/OCSk/oz41e/A2pCjL2AAO0D
cWV6+HptSONo/v8oFlMJ1qzHf4Mdb291h5Q1dbqxevHJvZozu+m7B2v1V31UYQP8p6xZEsUbFGB0
3saLTns3eoGMDnq97GoC+9SXivoWDNJp83+ALDXmEred6kPb4xjZ1RUPGRNOXXyUjQ2Jxsw6Jzup
NvAWEYE77wqNYOVmXsGJRtmD0i6OsKEZDLg8e6GQzUnAZXmPnTVvD5gscJfNQ7heGnZ0rmQ6w7m1
e7sc0g2XNdOaLzFTVqCJ4f0yYfLAbceBELeu/YwwYmkyh9s5uptMp9rzSmEl1jIy2Zw9+9XywEwq
6lRU4MYs1rgRwX4JOUbDlXhjhv7W9jPC2yI3q4dieo0FI/ONU5csSt5s5RfDfXm2vXD8ZfocTs6j
dkQeWLERoA0xJ8Uht1z719wxoqVStONLgCvvESs8+Ima8ubTGqb81QZCBodbh1rv2rYrfsD22Kbq
gSSSN5uZ4Nv2QFeB7pjkoVyb9bHd1omHvsYcc4xtZYdZzd30BOwSAG+P2HePcZwHb6snlPWWCC9n
HJZR/Etrs31o5kZUFlvF1DUFC7kdtiJd2ZpspIWdI/v7hge12UcFFkj2sjmsbgtyIOCM+JkAJegn
vQElCeyDP8b2+NYEMirOdjMU19+PLLGMlIvHAMtkBylyjXIL26h6AYzMq5Oy6/ITe4y9gMOpDv4w
wLJ04IxQ6kFJO7inPKdCP0pQ4auslfXBr0atO2Ry8k1fOd2d9oro70Qr8j/d2Yz3o2e8IBu2uGt+
RjWI4HqCurOGNDb2W+fSwneDtnlTL/DvQcHJM8RgN4KYqp+ONxOmLg9bxl9ROgxqte3uiCWbEGSt
lhBwPHV9yaPJW56R3no3Y0dWIwFyKAtOShmrPbk9QDzTazz6B1CECsX4jGIIKlUkMNKd/zXYXsM9
Q2oW0W7lPDwShITLU2BLf+0r2/72+mK96QunBtRs4M6RCG7LI9Zf84RcrdDAGkTMPPml375V2rXe
R9l03m5k7nhwetvKT6a3rDs0nvnw5ip8dxkxpdMp6VdAbEtO4pkp0Wv59RWTm2Lwti9xqyNkuQlP
UOqCPhEZECz2KZJjpI9eVazt0V/badkXYkQeGpshEI8J1aTVp6eTLnkAGFimu65juMzMEh4TizyP
YXR/+5twX6B17J6Zu1+DY5nbbnXqMTboK9nl/qNVIwdDNWJ4Ah6ryxOixuqhXrepfAR8iMu02sL5
Lyn/HE8lbvXFSonrq8aDXzmRBqdT1bbr84gbWincYTvjV350XBeAplMgg8jsm9Xzj3KgGv1QFhRq
fLoER5aEZYkOzlmgHQPfAgrIxjXG5Y3CgRUxW2dd1ufGjO1fju7idfMGa9o7jYCqMl6PT0ZQxvzP
Ygq/IJtf54uO2Hp3fjVH5X50Nm8/uyaos1bGIj5sTl3hplhA7Jua75XKFG7gIFjlBM0rHYyuTu54
Z5zq1S80JHGNyTKGK2QAyttXa7XUF54N6B8DMEqD9DoaD6NIh8+z0lpfmqJ1nEM00Gh4nHu82u9E
dc8DVBgYNty9rkKG+MBnUG5W5EHST3jU0YN+F6DnCyu7qtGXY1oGHnctxIl4DJDkto7Lj9ItcXWg
nsAEKK+npAArs/FpMY6OHxCLzW+PS8DhAWOhRoQsikPQEop7VQhEr9AQ5f2CKadMVdP6+hgHBvHt
FG4e1Hds/FuHyfyfq6LVOWwx/ELaEhXz3bPel2fIufqvWwWoEotpmr44RMyCxp4x9IBNTv+pnCqK
8blw6KR43NwuXTcMsVnDXoiTJ1A5xLKfRL+xyVKMoysZOzBJUn9FEZ7pDrw12gkGvkteDDGdaJ3f
fTMKoCHTsx8kpFworc4eSolnRSU9L2WzLAE4Za3/TaMdf/ojlgeykSB13WLhvU8sn5vR9L2Jj91q
I2ktQrV8QWuL9oR4LrzHf16tD9uA9OTEMg/BSOL8NuKiHOwffGeAY/gUihtp4yVBCOk0zW4pvcXZ
Y2DFlBkNYXxxQN+aQ7MlWA1JIEDj5zux+9dsTvRr7Mx4D08LRK5iNb0NvMeStzyUF8wwiN3UiEtK
SA/Owl7r6mHuPd8+rH3hc5QUHUr7EnH3jRVw42TUhXUP5IObr7hy/H+raevLtuIHgC7zNYwepsd/
NLt5rx57KWwpvUfWoYoG2rfqCZTR9dQms2kk/Ru9YoH4hh+Q3RbJxPbIW919o3gk+79XMFGn2jHh
iQGAIAWlLdxIVq/QIZIaKbKy9dzgM2GNGjNRBMrd+Sop15M3bO50npta3ajArspdYanIP8F9a7kr
iBwkPkLbW/8R0InhnJGTw7uTbiARLyGY65GC8OCnc6SWW7a8KrlxWJH6uwkJ8pNefBmSRCAr7vOY
2XYf20TzpUJM6503XyEYR8xJlM297/OXWJGqf1cbPpYjwDiPeVw7VvdMKpGvd34ukktpWVfALQ/F
Q0Ch4l8bEYnN/72KLnYZF7/ZBJKN8NO8Cc+ktanmYhrQ7Genaq3qrLau2rIcRT8CV6UcICJsLpEQ
pn7s6lk4KTCN/i2TBNrJVwoWcXaoINwPhTOVWY3b/B4TKHZF1kofs3Y4L7d4LOHeIwYPNzWuHJGk
jhEBlX0t/SVznaUOuDRpK92Zfpxu3byvftx48PVnVC7OnwVeSInMlm2u9niPyvsYeKs5znpNUPXR
fpDsBg7qB8QYnvvN+yTziyy1e885WXI462AebjUHAobGhs/n3DZAa95NHRaVOAdwgg9zOUx/ItRI
Pza75PNAxqK/XzbRf8R9VUz70h/U/KwQfGcltltc+y21iyoeo+SGtsziZGs5w3oWXbmv3FwXWYSi
ujh4uR/LM5irainaTjh9+fm7hXFrrt/GpLeHh6auxCXi2VnhrVqwhnyi8+I4AgITGdXUzc5BUY8n
jzj4d2e+Ch9RoidvKsbHm4Zz1P4uptK/ctCC1jEd0oO3S2CRq9QP6uKPVlAyqCfAPinTgK7IuFSW
Fy1C3q9KYMdMLc617pyLfPoImFcfC6fRTA++O/8ETje/LoLmDYbM0TskWLR+i67qZYZ4zDrZqq//
xN3AQl57akhhs1wS1JEue1kJiT0dcr8qdUZ7s/2B4kn/sQLRX3giWm7EUkTP0lR2fnGpPbgQa7J4
5yImi/uAchZLJDFB4zOByGbLMO5hSDHkieQXtickN5GE8E9XiIc+7dxw9NiDdPAJKZeUJ4fHniuw
juQ7MFI/3RbI85pDSNPodCAeQf1jcA88agoS1+aWcsmcx+0Q+6eODQgbXd9qLCHuUrg7Ia5qNV0J
R94SQDfNhzoZPBhc1egnCQsJNOSIGFn/kgfbnRKM0MwzY+idVesmmqnFrfPDGgBU7OfIcQ8lyDV7
MRwE4rhctrsauy+1nfWw4vJcXes8zwwo+3mAnkpt8BEUBasuCZqYZs22RVJSdxmmqyDcdbltCJPu
I+RUOTYw9JnigVZZuCxPLB1RNPNEVZqkovNAKvfGXduQ+5KSOtf9nue+ec17tcqbZlXrQ1/n4z1z
MGSl57srssneb29zdKNYrK28Zwj3rPHBxenv4qsKpkuvdLK94/7f7iN7MCWrv4tymmG2A3DbYozk
vBLPS0QQ0sEKNzKB+VbiiIgXTqEbEXPbH4NBNvPBgmrkskVIJ/bkGMgHSn95abn6/Gd2ZV+dckOq
CSFcrfromjy6bA7HfcpgK99bT8i7ifhlnRVNPhzYwmKMbIA8ZwZdFEy11uToU18WHwLG8JAFV4fQ
1lHUbj9G+6gmzBa02VDl+T2BJkNxC1QYlGLXSTvhY7XTu1UXwY3B5M23CoV2XJrVn/Y9IsIx1cCl
APNV5Mofd6Ze4DIKDG9TalX+on81RKx8y9ZDPWYNzuLiaSfwfp78YEmV9nR0YKRj+BGECNQp8YQt
dFm9okuEoHeKvZxy+6Kd8GoVwugnENRbHjKEq+pxVy/IzvHAuT4o7UDYYNqZZQ2y6ArDAMz4Of45
fOpb2qJEGu6tFa3Ig6mj8MsMxkOjz4DQ7Tefor9f3HAmvllo3tugzjl803LRHfawJbTQQwRiuwlr
+BiVWvM0WAfTMhFmg91ygis0nTsbb3+xS5AvYh/mbtwtVTzdg5cnvFgtc92hq/Gp7hLlLN4FORXt
4oADLZLDSnQ/eTgOxRvK0bI/BDxH+W7QLelCMewW5v567HDeYiAsH8fcNc/IiCb8sOyC8Y6sjuTb
n8e4Pke6nH7kspZ3YzyFhPoYGTxYXhC4f2pykFBHlyhVUgO7MWbXoZ2loKwxHnbTGs4kBsxXF9la
hE+hTREAl7plAELdse+fZI17nn9MYRuLw6Xq93HV+s/51QrLxG37cs8O6+NO7pFm4GAqtf2EuAJp
3GQX+v7qOzovEqkH0IoE4ZBdib2pTaq2Z/VWUXVkbMLX4IXrS2iISP29FjjApimJ5eOq/VKdy7zs
1N/ZAvVPsVBA7mt46v6EPje6Q88+wIy1Lt6GBFgNGChPePMl0sEn2H8Gm84dyf0JCeT51UW4R1Jv
DdZXsHD/qRu75auCBf0M8814914tNsJs2IABZ4ySTAFR888pivWvDYeTp8M29i81P9AVFYH9zeoS
dyK7WGV/9DrKXS+loCXm1RR82gnKzMgEonTQAaJ95iToW2KPd4LIDBgJkIy9U9AcVCLaHQ44h+yb
YgudSh85M7ryhqPk2guHiDncu+gIuTVtb/tCU0RbHQ3McXxT10CQO9/vlksrub/2tVsXLeFUrvZe
wqYt/+PsPJobyZl1/Ve+OOupuCiHKpw49y7oSbFlWq12m4p2Ku99/frz1NzNkGKQoemY1XSHIBSA
RCLzNdXBzbz2R07nAy4UgiqfZ0ZriJRCONwTEcm3nJDLeVMFKWXnqua1jtoGOIs1aKsg/R5oBTG3
FVGl9lHd60/BiPDiTufc+At/jLt7rVVju1RIL/DIsGsy/7qs2m7Jux7qKD2BHuqmjv4wWP88+6MH
aA4uUhXbzdrMMKpC0tuHF8ZMPMpfhvSPDaCvbw4NDZoCYYACudU4gVr5aKWEyyiOhscc04AvWjpO
9afGZIewSznxoEKLtH3hAR+1XxwJNB0K7NS8aMj0fKHUM3P3yyB/9PyY2dAmbY8oc5RY6OBTVixU
1tjPGOShQdCH0cStwOMePCTEA3epIuE+KL2pIIAPoH07+gZhXh8tx3RBauh+82h6jqw2OhoVX3Cj
lD/43Ka9s7xJ8GCv4a1uRBUPcgfENjro2I/mS7O2dYpmFAcQhmpA+y4nfOZpgPPsdT+oZOA53OUu
P3aUcnTvynzsj7nvl/WhDz2HDpqLTMySIpJLaYTKAxRY/g8lInr0+QYeACyhDuOpcAkFpIXFFYup
X5HBIt0RjAanbex8z1rFdQBAt618IACUUklZC5STwQqgl6avB/hAW9AWpVxrUPlICqjyiRUESyNd
TJkFmdzMDfFU1h5MbEJkvob7GmjLtgWjsAzraTLgEblRtet7SXyJktyPfqW8rRo0d/CcXXRjX3wL
xknlO7B9llyIpvQ/hbLzXzpI8PQubdXYOApk1Q9KVXwvN4jrb3UiBN0hSCXOAh5RdaQtT1egqUaE
uAxzCNwt3MLyV9yiVI2Yhzt6izbM4H14MEXHTZt3/dOEyay3EBmIXTRP0vgZVZlJ3yLTDiHNkyzD
IfE6o0+Ia2JWOEZ9LgGXpNkHF3ZwcQgTBwmCjGy+3vJqj57HmvC+9MGwNfwASslrByp/v0kyRFcW
bogY3MoMlPfcpiLSH/Q8lXvQAG24RGfH3yDCHCe7MQua8A7QHRdaDZJVHBS6tvmCzlkDP0OhHwgo
SW7pRlbVUUdgTV+6VZd/qntLfdIhUVubioMzk95zbdsWYelv2Z5zlG+1iijdFvGGrm4LemgwnC+1
TIEZ1oMGgKmzOJOqNaxtX7bgNZLQSN1tl9etXPVQSjdzuxaeC/TTuUJpUQqF4CiKzdD07ketygF9
hFbWJCsFVv/biHKXs0rACn8EiU63yYNxDBQdA8dq0RaGnSKIEoBhHqoKTo9Gp0QBMoWWRfoV8lAb
bBCE0IsGdNlmMGFQ6mW0aJBj+91xp74M+YTWAAAko3zoGeten+BPrBHP0HzGTerdCGVKu6NEa8rl
AAu9B5ob23sPgmq7SrKAgimRo1cL2Gt/x+DSDR/TyKDwWdKdWuj0Gr27fmwzsWnRVVezPo5p/akd
y713y6bqacejngNmLqoLfQF72RHL0FPtE4vXJTQzsvynwgj4awGgxzk4pheJna7EqEibDSM7mkM7
SU6bbXyH3uV85oaP9XUL4pPXbqirn3ql6c+IA/D6rfOeOkcKsreCuPhblfVkLFPkZNrD5Pm6v6WI
rf4UsiiCvW4KH+1zivDasjfbYlqX2A8NR0QnzHBFQkUenOZd9WWqPCtYVJqbQ2DWAh0Ai2uTs8dg
MLq9LtOG46OSdNiYOSSCVeFT3V9LG1UP9PZw3qX772nOM0oNkC+kD/p2M1FapKhnD9ZepwRc0Iix
EF6z0VI8tFh+20v0xtA5GIZ6wNFPWC4hBMDiU1QOkUU/uqXOHQATvjNdiO3owXJEVxEdI4T7DG34
gcKK92JKLQt3sMmMnzSLEOYkPeuR4WwNYz1Se9OX0q3rnD6XDXk47mL05gJ4MtzlosNuyu5mGWqA
wyR8DnjvbIEGcPZqQe/KD45NbraMUq7+NV5fzqziF8DT5FwpHv3oj7QvJFusUo5b47SyRkePvolS
1gOgtQJBFD+Y0kdT4Qe5HciC2eHUBdKPaHTm1Coni1pCTFj4qiVgznfAY2v0JFOHgiIuJBk47MyQ
HlxjR7Dovc6nfkgqWhN7EhOs03lNDfEB0I6YLaO7GOlROwlceL0uwgmQsmn/TWnJTU6wmKY7J2kz
uCLplLj3UGeb7J4CtPzmlLTkPmmowLjrkbodA2rAuhC2mAqoUWYSTVsJQ5VaWRv65U8F7PGQQt4a
j8DcxLQ1e3jD286tqu6Bfqr30OYy/imypg4/AgIHt8geHClRwjTmFVGa2JmItrOd7yYl/+gAYy6M
VnXqk1HELGAOwdMAClbWeaMdAsMTn+MR785d3A7RJ5E3SBx0ed5DI4h9eEKuGyZ3fJjuUdV5Hq65
fvL0Z1ST86xrLZzKbWuH4wfw5KiPj3olvwYx8MKB882x9as6AALr+MNDNqMrqUC5HwXyVNB9DTPa
lFT7e1ouNBA+Zr4EfAGPIG6PsTIHZyO0NNtOghcQHF1RIknBatzpetGVS/TQlFx3kdW5mw4tVfD6
NoL90C6iNtv3plt9Q/2zoEVh0r/aZQPKkOu+5mGzixCFWI+RavIHZTfZVzuc4i8ukoG8gXRv/DRO
UZQfjQE43Zq0xjXWvgF+eeUPk++tGncEhRkgyMTZ8MFqUVnW6RTxEKS/P7gGMMIUt+oA+aDpbkBA
qN3myo+tJd8v7uD2+gObNa+yj4kW9doL8GI8eFWEU9vRwRDTW4M+DhQ9M8EjSe/7LNnxhourD7VW
1o9iMItu3TV9F4JSiAJ7rSN/+TUGmRVunFo17ZbmSnBAt44H11AYoDxokqRchJMWdetWlcXRNPPC
QkfGmZJt7Q0Gp9gGxcu7Q0vbH40aQF8VNhqAUNCVu52AMwYL3hMG78lJT03EH+Mm/zJwJwH30LUm
XUAQyuieUZMfYFlZUYrshdMWCyCt5vBIPmgUSzQhKeS6cW4fjAiA976r8j7cF6wFZQKgr8URJGjf
rydQTB9it/Pth76JVfyhH8KBZnRcD1vgo+HvXtMcgWVXxKLpxmTsqZ4h9mTIbD7gtWa/ZkFXDvf0
fp1qU89enYdBgwlI86CHBE5rrfHXOnKfCGHVlvis5XZLJWSSDde/M1LsQTcngjYqQxe2gp3OHDUN
iyK3yQR6gRPdSCpvhq8/1IXye3TKpGOvC4S+CQkNWddGL6gZoViEMN9kav1v0Br2a5xX8K/dNIJ2
bOb5+AHeW/CbLKRIZ9p7s1L9AP5vjuUrnj4DXdlg8D/mVUR9F/AGFUFRCTOiyZZVf9ArC3/yyKKB
5JHvbR1qAMERtlitVjnosxZjjiZpn8M+513XBKb3FJd6/rtv4B+j5ACxcB3rNb6vQTpR1NBdHSsG
h2qnQsvBQGbLJWhwEUFv+BykZe4ePD9vP0/ZND0jooH+Atn4H8hSOcHHUXWBCEOtdmYNeguxnmn8
JOLSnsEMI4hAye56qs0g2oWa9B95NtGAkg3E+UNi17yTZtWxfIk8GDIKVqVr0cJtOt3ZF01c/W7L
HoqkUUGrR4+2hLvkUn0YdwI2QvG5SBCh3cweYT/seGjaQ8bZ3cJW9pq7ocniVyqKtQBchvWZDUyj
QX4UDsqr6mBLUckD6cv59Um8Ozc1yzWidLlaVKaXblWkfOyiUgohhyGKEp2m32RQt7VhKoCaKeJ7
tMr85B6RGkJx3sVkudKk5LsqE56M8yO28w6uoLG4Fsbk5GtRKTRr7Qwe3cJCThZ8Juz25j7npH23
KtX8Lp3cOyL8I0A19w14kLoo9VlInpcNub2Mp/XkBvoTOtBAnyqVFE+gI2hx1yzzrkYKjAY+b8Tv
Avx7vALGi7AzyrHIr09eocdrLTblK4tV6csMDe5gb4WDQbWmQAZx6dlJbN9x1bX+Fj0iK9jComQJ
+Jfdzo2yhJvJNp366AGJrmnLjx5bsM7cLwE5SrXzBTLWepZpf2zhxdNuytrQ2AxRO+UzmyZ9AvFK
LdbqteaHQCHIBKbRTK9piszeB+RbKnMTdKL5hZB98If3zHAfAm18svoc2l+W6MXn2NXNF4Keug/b
tPmq4Em2a19TLhT51IKt1RtffBLJz/Y09f3CRweh4Zk2RXico4O9j0E1gYgLhcV1LsamXsW8M2C1
uy6o/6ZokWX2LM9+SIDZa4TQqP3Fe5nuZdKH+o8QjOb3rjWdb6LocIzQI8SOeGz79nNitACjchx8
uaZi2d+hjyXNZUJhIhffaIml3j7Pfbdfp5S9rGUEebnaUOXSnicvnL4boqqqFe7U9jfK5GxzzIl4
KSE8Wz2O6BggYYBgC61v4EgPlk8hfEESY5AqZXp4r5XgMReq8fN+rTSZUDmjF7Sqq9BtaajTgQCu
avR/rDFKHrH29UA5c4WhVOVZNcA5D7vlpe30Q3REi1O8NB15gdYlHjay3UDpUrj02XrbybSlp0wl
791J6ahu1rb4JuE5PIHeCYJlDBwV+9EML3m0sLx2R0cEGn9Wau4XfFQdfaWRA24oZqJF1CYdYiOY
PQ3BJuPGAzcAFm8JO6qK1nDCqGPaKVJsH4HbC7hyqInAPitaOtfD3IrIaPJCtUjgF/WToTfbAFjB
rAhQJ7y5QnrAi9qmN4hyGOCxA/KFxtbEvrV8qJ0IwQfgOZqxTfQBiyWPAqQJOryQ6edWIp0Fppmx
nypZz9K5Kb/RWFbNbz9EQIfGXa8XB3Kp/Bj1jY7AxtAXf0apiaNBjYZSPg3yD2ZsFO3GHRXI6pgD
ax4pE07RyjYLRdQ1ubHv9RHIxHpKQy3dFEnrfuFtgD2bqJBbXNBY4i4NxwkJvzKqGsRiyAD7TepO
pN2e6ebV3Fv2w5Xdw2hYWZExt3k123sZ5Zi8NhlZ+qutk+9tUCLV27u0ROBmgcgfGvldSRdxYUVT
LtcZzpE9PQZKJ4sgtOyXPihy+g2uQW0/KkMo5PSDit+jnNIBdca47lchZNdugRpZaWNCb8g/KRi/
u2qsxesMLPIXesebgOhD9WHRoi44c46A7CMJO6pnPfW7+LHX3Da4C+tCQuSDxM9xrCC94kUUQYuq
/GabYvqKoKilEt6f2jT9DCnpIH6XV/om92VjUdJxLfCBDULKH7wSHZ0F1u11susdm4oWfDRRLbxG
s59D5IJ/NxJNZCRcVP8Qq8rzl7ZZE2G9kPO7sQOgCpukskd7MZpFfo/aLv17DX0W9GMH8UXWZv2z
QYYcRI1BGrp1ZSf+RBgaJffctvk9ZCaMu2tP6O1aqzwBUDqBoMgE/Ij6JyrdB7dvok/In9CPQjKv
eimsskGgf4y6Xyh0lfmiw6jxT2XlwlshO0EjA8Uz97FJZEB2QLRFy660olfFEUT91+giuk5WL489
CTAcpaB1fqVI2HboTaGds0h4CjoLVJgIAlki+h7GfQWfTtF2PUwl6QZPr4HMAG0e+VvWQLzrqKq8
pZF43B65WTkfQJ9DcAGJpL6AKQ92RhWixlOlPVTkyEaQG9M5HUgIguUNgJ3BxW+0MgLQFrpZxtmD
SAvjVw4moNgrBCNTNMpr8RtnD81cjn5mQhnNZBNtBWj1e8sd0marDG/qlklFb3M94qUjtqDuxnvp
Di20lcHXh1Ua28WPxPfDbx5AxhdLqgGht6HiMP3G1VCkW7Sf2nohU+ELwDZt+xTiF+HtoiqOwz1Y
B3JqQHbN3rVyHREp4ONfhix0v7hI65O/dN0A7CXtUJnWp+5HmJpk61NTg95LLJ6cACLtT5NrORQz
keWChmhjtUIPpomDB03T7RdNJXCBtdhKZldPatwtCgYSrERaSfDElJzmNAB35/zZbiaCYlHAtKPb
WXf1RnaZ/a31Cwm93JjMT3ICUIhjgi/WEX1qkBpoaxj0ni1ep5yhwEZvFKLFCjiyA+mygB+4EDRE
w7U+OpSZrA7J24WfElpXATWwdY8+U0u0oVO/7BxA3/fgQBr0ymgCoWwtIEEY4ZKxVLkWbR8nn3yU
Rjxkrgeaj2AnVbdGbxfegSfjgXac547pjgs59FeUQ6xkZ5qg6daF0Zk/0f6twl0hAsDYgdOYR9Ts
u3jVguAnulv4QbDZNPOrXvnyk8fb1l2bqT4lQJSgt61MByzHCtQOaSoMxvw4YJfyOQUP8bPNKy2j
9edaL2k9dqhkwL2mPOEX+le055OPbleNTB+U1weFFEWFizKmfuOhFBIXHUUR/jUjto4g3vLARUyx
K6i5I4GNr4bjDi9p1w5fywmwu+ZGMRDkeuruqnCgxmxaIkQLF3z3SwIOz7gb8CCAF0aONcsKQLPa
4spUPeqdwQbpgdR9Ggszx7Yw5yuBGYK+jEhjD54KbXEoGBIkp7YBYISuVIMZ4jPyc77x3ZY1NfMe
96/7gCj+y9J9Y9zICHHqDxrsEmrFo3IjwisK7xQDU9N9tJIA+kELgaNcT1jatosoGM1x5QPB3HOj
tAmCpDnI6Vqz7I9tarfcZAmXUwGHtF2ERqnF5JOyOsguVGoVZYFDkoJCjLl2hqb7Pjmj+VkPxsxY
1XRlnaXoSpdt7eNpt+JLj1SPM0g1JrCj9G60hSkosiiv+Rb00LeP5CvjAf6y0Wwqk5q+T0iAYk/7
Hj1w6Lz5I9hPnqi0boOXDs9QEN+tb0Yr2kEuhXmPmseKJ1X8VUPvo1wiWTk6G7zD4q9ZUMsB8Rlt
OPxV8jDhNUSXyUlsbhmRI9TRVSUi5n+Vger7MktwonHNVBwrfER+mnoQUQVOBb2TzoObgDR3af7y
G0in0NCAr6FT0PsfC5uODq4uEeW+LEWjgTKMaAC6tOgCfqc03rqPZRVk7Qda2QY5fF753ie9HcS0
MsLJ2sM1ClOYNmWQLf5SvWmOGbndCmxNdEdfQaEbzlaPN3/pBRWLggLhKnA8+ZteXfOSmVE4J1DA
sATM5C9/TRNkRtGZsH9lbXiktQKwoga6lVpIkcrNX5AnGyUcL1nn0gjMpeDyPIgYE55dBIZ5vGEL
dcHPyJid1fgpjkCoYvYc+oc1li58xF3MolmCSRpRmrIBuWyGvhnM3dD6yXECY/d99OJx71I4WP3X
f/7P//ufX8N/+3/yx//vsfufrE0f85DK1//9r0sWQxa9b5J5yxJKP7M77MlpHGIdTx/YHUCXkKSl
nKfuro9yyTYJqTwLUCMIE+WeuQD60VhhGcTrSTNorqLC+Kq1TXXPO2M4XB9p9tA6cRImToA6t4TJ
28fmg55+zD4K/BxNLaxlKy2866fW2HKZ9ktLwxfCTs0flewROMdg466221/XB5+ncTb4vIa6Y2H5
KulKnw5eBp0fw8PHOyKron0hQiwrkerY1H4DQ9DqAjR44mR9fdA335auH50/hhMA6gx1toLTWPRN
YIN6m+q2+CxMhLGzotQekMMP32uryMSUbZmuib4P/mVny0izbGjwN4BgVhT1JnNUtoKq2qwGD1el
987K0qmp6LZjoUwoxZnJl+UZXYEGPmKTjnyuVJR8GMzy1Uq79P79A/GWtPCg1/mM4syULdGlDbAJ
tQB0cuvFQEXgwSCqbuiBw868PtYbAzgmY7n4QCqM9lyouqf7A4YthiupspYOaqNoSY/GIjZzGhag
hBcYYnTvPdzzeGpeLuKKAVfudLyoaHyEzhivAo2/RfNRW1vtlD69e1ZYexqKJoWgtGGdLVVa+hO3
uUvCiR3Z0ssjtYEwijJuIxA/MXv5fH28txseaW0Hbq8yHDpC50dc1+DBpgIMXiJaXOhtSTO3RJ7I
6t3p8/WhLiwY7ErDZr87fEPrbMG6uTSQhthNTFkiX6KipeHgFNZrg0DhFrxq8N446Vg4oIPlozzA
ATPmqf/jKtDwA+CCBEWnIca7m/ycjBwI1ZLb+5Yh44WvyLbAwg6JJgt2zNmqoXHQzMQFBGfQAd1h
6MIJoDqzhLvW3nCYvDwUSrTzf4qdfzorw4OZAodoPstWudCMUOw9AISVFlk3AtSl9SJmEAuB2hL9
z9arMAAZDgFTqcAxwNDlgd37Q7QN7B7FtamMNtf3x8WZ0TW1pLQVn/Is9uL10SedYitmGCFvh970
VxaeYdumjl7/xUiGMpEacYXDhX36DSH5453jQAyPK9ryU+t76yrHqD4a/OrfTMqETin4hNI2z4by
SektPRyIUr2BTh5KAXvbg3aB8INzwzXy7W2NxTOynvTVAChia3s6K6DkgG48JIXRwskAM/eo5mx8
8nEa8viFvvZVBVyvMTS6IBO45MOoTB68/+LTusJVlu66pntu1J7zeM+qAZ0Hw9NKPJBgm1OsrHbC
7aMbAfnvn3WaIcBfFphYSEH319DP0hPhp01OQ8xcZlMWfNUqOjiLZsDaqABl9iCCJH4Mq8q6ozlW
HzHDEw9cudOaVru7B4rj/BnjovsDLDtzed+DzaK7H++iUKe4q0F/uXFhzSfz2q97tj6aBkw1lq65
jOlX+FlAB9YbsD7A6GKNXLtYpmMTojWMUMj1Nfk777w2snG6M1BGgeLSM3KNeCOAB5TlUvdBUjhb
lrrs7tQMCaBI8OpVZnUUYRrsyta78VtcOt4Ef9ZLzoHLnf/+H+EY8pAVmaB7YPqhLemFaIzXwP33
iISXN4aaD9Wb+SKgwAkHBizl2aGj5BK1UPespdd8t8FobmnKZLR10ZEtEBG6/nUvDWbOxqIgPaA/
GGc5jyrixpr1b2k7Zr6+zHWrOGpOVG3tfkioxVuwzm7MT7/0LV0qBWQkhnSMcztjBceaLAIPTgRc
arR98SIAge0Ve4d0fT/i9gUYxZAb5AL7x4Kbgg4XngBrSiPRi2YoeTeC+i5X8GfEpqRYvr3+Tear
4WwBIBXryKe41Pq4Qk7XOps/f46EFqg4iJVuCd7eovW2vj7Kha/AtaRIaLmgDCHOtrU3DXRfkT1Y
1qNAUtdCIMWxjQXc+3FzfaQLoZXwrXOxG3xxU57t3aQ3O9B25H50h6r9FGTevqC7s6SMMrcgZLbt
aj1AC1JpR5xDqvcHVRJqYp2k5k1UPdti6QDzM+wDe6m0XHtqpIBbIcYiP0K5Tr5en+qF7WxjcWzx
UmBj6ecPaBCScIBLxjJABe9aIMmLijodVdcIgQ8yglvWvBdWUXIzsoQ4dNt08073CiY6iHnalPQB
rdWHso/R/isa91gZrrqxjPOPOtuWDKV0g7SGl/O5hTMuPTXGQB6XceLQAkrqsEWiNAwQAcdUbd1b
wviAM5Z2I0JcnKFruNIGc2Pb+nxa/hH5AHFWEepMKKJButhQ5wRFUqCJDqsj37179ehMoEfOGXYd
5EZPh5IaWvLQS0lyJ088W2UR0TcAd7yDVRkrcHhdadwIRhdnpySvSu583XHPZmebjU4MZMMI32/K
tYao2AeUTexoFUItf/9zha/IEkpXGiYZ8On8Gh5OqMHxKVFWkSCNyHMc/LrXVQG88/qnvDQvIper
DAs7WMc8m1eMjHYO/theQjizMRhCfVhL8KhtAR/e2CB/ZyrnG5MTwOOBkg5cz7NpwdUXsm2ZFiZP
Dh0inLGjVTTSZgZxC/sp6VXW80Qb+z9VVXZ7bHyqw9Tq5OXvn7TkGqNvTjy17bNIUycYQjk9Epn4
7Tq7FvLTZlD1S9vDh/0XIymFFBbQHi6KOQ7941DwcMOblN+ARNHASwBmGCpHBpBXzPBufN5Lx96Z
n2YYqtHydc/uiXqoQGfVICkKkL57pBhpsGFctapo3xzQjNb2sBLdf3ESeVpAvSVoU54wT+enCiRZ
6czVS1OpAgkQEBhpIPVvo5Xu0rQ0vl7/nBfnSOfIsciukLI8W7gceoNrjEg2eWHePjmhFS2x35l2
iGnERwiCuE0gU/j+FyJh25xRVToZnTyb44T6HNA6VNsTYKr6euaLAhFsHONeMfZPOwzCb++fpuu4
7E12qCTQnX5VRNAsb0DCYylHu34ZJjTGqxwka4QZ6ec+cJNj22vj7+uDXooElJQRE1W85Cz7LBKI
KnNKq0ckARbMsMpHbVzKRIMbQKN4++6hKHlSjqEgONd/zr4oBtszyYy2AcxffRVQqDxSUY43Sel1
Ny7DC7OiQg7DSTg8F0lvTj9lC3MJPlaNSKwSYhMDqqQNkkiUr93X65Oaf9JZdIPhx6YkdaIQI84W
bRCeV8eFzlEAUXJf4Vc9QPPMsOe8Ps68x9+MY/L+hSUnmNJZFHWdMosjVG2BulRql2iutjHTRizJ
zul4Qkt/NDvgCgU3If4HTvzz+vBzxDof3hESTAk9Mkk96PSDulXW2r5j1ktf2P2z44npI4Bu1Erd
LtuUY6bdKLZeOPIONqcUxylvme55BI1bD6ZxTDcxxr1qGxrKea01+JwhlwfaJThTplFfP7x7ksRs
lF9M0xSCN8TpJFE9Rq8fmPayU+jS5QhEPEga0xukIJEz4TF5Y00vXY3ch+xP17Q5g85Z8FZJP9Ih
rdFUa+P4px2kzq85xP8UDmxOaFMV0ux6MASwlyb4HgC5/E8pxUe5uj7xt1/bdqQimTBJsDAVPzsu
8DhQbgqpkQqpGU/4JSavdCMwP4V7cIdKgu0sRrg11o0L+e2msh2OKfOHEYJew3yK/3FNSqSFQxc/
JawLMRuLs1nFBIfJPVSWP2zC8MYsLw6nu3N7SemKS/N0ONQKdVhL4Jtm+b9PQHisfZVAiR+0AT52
kKMwd/2zXhhw/qJYfMF/15nj6YCunAWJ876G+aPRkYw4sM9Ta8l9ZHs93pl5c2OGF9YRLzfGdLhH
yFjPLkqz7MKU/ArWp0rrXWgWCNfj6rDSPC/eBYHm7SdNM26cmjnynIYGyvnEc143POB4WZ3Oktps
TgeJo4qdB8CmasBfMCbjcfSi+C2DsvwdNTXWAfCLbpyft1F+HlmSGfAUlyCvTke2EBUaq9LmwkS6
dE3X2dlXpmsckfjJb3QLLywlxVvdpCBHFZcgeDqU5hlREVgW6IYCucZqGKc1tGpwzlPxnHuYeF/f
ORdnxgpSUgJYZ9lnt0qcOoE2haBOYDdnm5wMEoS/p21QzUlufMRLy6dT21FS0XESztkmjYwBekc6
S8dMcP+6SkMKJst6lKxcY1s7CaIURILVSAJ743jMUeV045BgMaaryCP5pGe7Ne5HXInSqoH+QW1J
w6FoE1L0uHEm3q4cbw9Kx2xMYs2bQ9jp6JFA+m6WdR0hpwMhYIUATbFBpRO1IVxhbnzPCwVJBpwf
ZnSdDNLjs/NQiQKB5MZsaDiVFka9gbWmUt7BC4dFsxVFDUdAinRXlHkDq9Q3EfLoyw8CGbWX67vo
7dJKFPsMinf0mrk4znYRWGsf0h1LO/R2hsZi5eRPiRY731EGkl+aBu7lLhrgE65AbgOrvD76hQ+v
eFmS7PEHpsZZdFeOHGDilrTy6+m7j+AxrRZspUdITES+zfXB3qZHBB+dxizHxTZJB07P52yDiwQi
fhQCMPcOCy5kdZyp33kpJrmU0px97qfIR7ZNE61twAfvrwA7nB3G57eQSLCfHaOEoqhA0qldunH0
m3dQ/QFPdg/p2Nh6uj7Vt8eGkcjDII1yZTPf06m2JWZ8sQ3CxhgyOMZl0GxDGpw3tvGFUUi8eFfO
GQFdiLPVw0EI7joq40vDhZs7YvdzQECwW797LnPRcZ4NhBa2y+lcjMDWgBNiNFJViB968HARG0Yy
/foo8+96Gmgcg3yBPzzmqJGdJa8dEmVwVXpsXIEe417qO4cUqWHUPcxkf32ot0eO80bBXOhoUtNH
P1+cwMWERs5KMbg81nAiWntjDUb/QTeozsNTCJt9EukRzHjU2K+PfWmaEmwQc7UlLc2z444SL4Wc
FLwULoXZkb73tM57BChjMVg31u3iUDM6Qf29auedP8ReutZpjR7dnRI+VAxrDJJ79Iis4a0WxPzF
zhfPYUYzYkWgHD3/Kv9IEl0PNyp9hFZZmpP5jLBd8aXQpPHF0ADyLrrGVas0z/Ib/fVL258gbvJ8
1CmSna8jujzDkPhWtxzATN7hoFSs9F7ZNw7Zpc+Ikx0Fvxk4QMf2dG79iAO0sNBih1qIAOhkIspq
TtUS0773l6SYCq9HwgYdVEp/p0PpBtRk0NTgmxy8SRzUWNdY3tkL30R35f37cK6czGgBWt322XEz
qhr3n87slqVXj9tJIYEd0BHeJN3w8/pIl1aJjhu3y4yjogt9OinZmKmaEmw1yqpo901Vy2XmAum/
PsqlVeIeNW1ItMhf2mdBqjA9Cn0RJMvSxR8E+X00nyu73E1N3t24M98MxSTIoXn34uYFlOQsJZoQ
VKpli4mrsDtn6/u+t+u1rCSBL/T19Vm9OVfzUHw5SUmUvNY6u7A0HLshEKFrFGepvwPn7KM11ASP
mK/V31RnwT2NsObIb8zwwrCSnBYfIdoF3C7z3//jOLf0rNkHBaaXeoPQl9N8xR9R3yZpbPxBW9XN
UXuyy/eeM54H/xz0bPPbaN6kfjBMiNblsNAMnHSQ32g2Y9h3u+uf9cIK0rJTzNAEKyPOMUdtpewp
Rxxhbp+Ze7yMRsyQMG6rSqQGrg/15q6ZZwVGkr4s3xJkxOmn9ECRhOYQzw6cyYAHGxqulonSDjgF
bVt0hvxO+hU/D05949i9SbbOBj7bOoi3gJ+3gmnZNHq/4dWHTFFow8nUp6g4IKserJDsgmqPy/CR
DnJ640Be3ENcBhx8WiXUoU8njpre1FQKTxMR4Da1CAX6lSs/SLKjhxZABBejRAJkRMvixu1+ceI0
3hGYol1Gonk6MPlWqWPHjsD3CKMDeY/yh4Hf0BbOi7NSToOvLzyLBX6RCl2ZsLhRkr40b9riVAG5
CMF+nX33vtCUnnn5PG9w+0tKVXV6bBtea7+mLtMeu6CONCq3efXr+k57E2dBEvH6pWpL4cQEUXc6
b5lPVjkierNEcUGbIJC0AOExKXY+vX8csk6TfJPUwj5vt3FxGKVbQZmWlJ9mEx0+810QQFW5sZCX
JkSQpWLB4cNz8WxCYTM5VuLFYpZBxq81x3JhqrtbLdkLscD55yhnBzSIkWVH6wO9jQZp+L7AcFxO
EEcSpMLfH+HA8jAXmiT08c/BqUhHlWkXGOBsZG58C7RRfzJahy4XEKLV9UW6sAsdMluM6uXcbj6H
zuGN46os8cQSkTcE9pCpRAi8H/eRUw97ryvVqkOP/caCXYh1ZC5S0jbQ0duUZzmFcAJHw1dLR1Uu
rX5RcfmBCOJ03xMd7mDdZyt7mu3klIOO/PXpXlpEOVe2KCJQ5z/fKvjb+U0as0vaVI5bmOh4L0YQ
+wzkdf7FIpK/g3SjICLf4GMVPZ7Kt1EFcfSa2kTjvuZF5mywl7wFfr80KQqFIPccSIvuedcw6Cu3
HSvM2xCQKjdqcsp9U+bWDkdg872lLGLHXAeZ4ZwOr+OzYK0ZQ1vnOkONELPX2LnnX+AWfgOsIG5c
vXP4O3kpzCM5hA9B2m7zmjyNUvRoCn/UGAk3cwTbtL5fmHpZIQtqoUmVlNONa+jiR+QqpKRIVZAu
xel4cQhGP3USY1njhLmHumDtCzxTDpLtkt3YhZcOHatFYDRI2ehqnY6FV0LUNDLkgjGrPzEExV3Y
wJOL8cRdNVhEYFc95dvrO//S9+Tt83e1nJrKOUigAOLuZwNRf1Rzo0kv42g1ln2awZrHeRHZ6ex4
fcS3DRGWUHGzgZchtsCQPZ2mjWt91gfABWP0kVGmo/RAVHM3YWAjNwehUN8MIT7yELI6/FKKUEdY
YVD6jZW9FG2YNq/4/+XsvJbk1rE1/Sod+549JOgjTp8LJtOUVcmU3A1D0i7Re9A+/Xys7plRMjMy
p050dETvri2hAAILC2v9BpwXrZklD/gjSU1tDWOoKAbwljjiSZEBhEcolcOeatrwqyilCVcJHfq+
bfRr+LfTsTn9hFec+yjiU0o6HrtSQmvspwB/rjKp/c4wxhRhPE+4O8hIrV8b0bCVeatsLy/96Y3I
sKbGNjYWENb6wQtDn7LWcq1jpm5s7SkJHlLE7q4c0dMjswwAvJsXNfeEup5c6swTznEj4NnAvNH1
EPcs9F12Y1V/uTyfMyPZBlFgeVuTq61TCYzQqdGNtoCOqIutm87RfnDceq/Ng3VlUqdnk/b5gtR1
LCAYJ6iy0IpNpWhjsPguOup6USIXriroUBVOsAMBq6At0F4rnp8eTrrNoEB59/IopflxvE06G/Z2
Z4Lag6wZH4waM9sGX7nDKKHatjHA4beu51JW4lnPe5EO03o9iz5NWwyn0MWK5g5y79gQGEoeIPc5
qJorm/H0DBwPtnzcP85f1QXRMCyQIbuRKE87LeIQYaf76mwOePNC1LdLHccvbLyv1H3ORCABzgv1
BMDmS5qzCrSlakozpONJnz2xH/At7DdKZHwtFBN7ogqdU5RI8Ysd0SytGyyOzVz0V6Lg6ae1uC9h
UC10EgLAst/+mH0Zu04kVW3yp0Zxb5VhCvdTZgeHNK9nJIWmawnd6VFhPLrP8FYYkErM8XgZmo1o
/rgT1jnCfaDgPOJ+Ful+aHTXig6nH9ZWCTJCExbPY5gXx0MhHzPOiGMMvlk1PTKGfSufYxeR9qIY
4erPtLzR1EcoLcR+/cqmOl1WxuajAmU2qLCsOVXZpCGgOpaD7+AN/oB6vfKAQxX28Lpo95GqdVfy
5NNlXbJG2r9kPw6gRf14rljkjIoV24Pf6DXB201GD/0MnE3V5uvls/na6DzOfOwF0crNST9taXQd
D5VFjVsrbjj5eMWiyzjkoIi8xsAbFWyf3n3uEcl6spDWeQcMd0LcP6E34i2K0JgS4KjrDVluXemY
nl4otiAAq6TMy1W2hv2hFtWp4IaRTQlUXAbR74k2+lBMvy/P/fRJTq4Hp4Y8hVLASRyEGI7Nlmb0
fh/wOPZszMY3QH3qeK9hNAoiTQfWADXK8dHnlLqXTwjlXf4Vznxoii/L6BTtUH9YNv0f59VwA8Ri
U4dNbarpPSmCPKiNqd6CkNevPIPO7GEgd0tncYn5QH2Ph2oTnSyk1QYf3b3iXZtLsRdFpBmbqG2R
ebb1obuSeJ4JiBSOeXLpYOCWF99qdlHPRlTRKUH+iFLkphMaJGmEdG51eKqbXmqQ1fUp3kMNdh7b
uQmfwlm7RvI895XhrtIkcsBuQwNazxvhQKGVI6ZCmnY/CR1zmJgqXpHPiBRiAYu8pVD8LIPUTybT
fbr8hc8Oz9kigJjs6fWT18jaIEoJHr6mpSSfqUYnOe3hQjuJOSKSCCheJPJ7a6Al4VTiWgvk3Abj
kQY+ntI9z8PVJ5AWmI5ubEY/7PPqZ4VL4R4Z8sgzanV4892zvNXYzvBAKYusiSyh1jlSzMOINEqK
fAauyYdhBNiNvE2M0o2Q+8sre25qII7o3dLL1Mifjj+s1tWVXWasLHImJiFKSGzl8vJeNcPkylDn
AtJSHVkyJkBe640sOxWzyBiQY6pXoryJCgeJJczPMBu4PKcl2q6iMUUKrm54rrBq1zRXO5v6Kiy5
5Mpad+4wRDW3QYn0UNnJ+aM0EboG++xuLw96ZiG5u5eCzIKoENrqtkHb1B7CFBE9K6wGjMPwB/Ir
fTEGaloEv65EhVco3HqOdNnBGcEcWTgHx99tAnGcFzRufcQEjEFD47xwMfmbC9XezXWvzdshiGWJ
1nI+/USIwURPHolVRH7rRYJmqFV78KSaIAGa4mTxCDBbTvt8QodjN3TIx8/oa3zvVBtTWeTa+EZY
xVjze0ULlcAzm7B3tqizj/I2EXH5wMTDDDVm8WaeKHtFJ+UhQ3JhN4hV3amIyiazzQ4hPpQwP6rl
cBsOSCzim2XfZgb2CW/+ilDgeHCCjjUpmSxf+Y+rBDG/vs2yzODV27lfHWmH9yWiBN900c9XMt0z
GwbWvANLFDgBlJHVUO1Qg+COOsOv9dz5iDRMfidVszhYI+KGl2d15kAsPS0KMxb5yUlC27URKNWO
oWiHj3fk146vyTm6TTJ6dXAtxb3A8OjK/M5cleSXtDxZSbppxurL6bNo7AAZMj8vrOJ9bMdUuAry
sGYAEi/lNXDhuTn+OdzqQBTZ8qqmsuHPeFy5B+mEiKypMwaJnttyU/U0S3GfMSp1e3lxz31HZDHR
CeABSo10dfBj5FKRGKTKO0yj+i2lXvO1VsP6OUvz+enyUMs9szr0NFt4JBjAqcD1rObYaiidhHTr
/Hqa1W0b1xh4d/pvjHUw7hoVsSkxffldt3QoLg98ZnEZ2AazycfUIOIcHwsTnojTB63mp9JGe2cQ
yidwU7/LTu0fRwmg0pq04sq6ntk/LrUfSr604Ilxq8kOToVcss2YfdA4XBSIkjzkoP8SrxU4MxXg
kneXZ3nmS0INVxfYCO0WqrPHs2yRAnO7GdHSAf2jb5oq28fJSLDtpat35Zo/t6C0C5avSRCn0nU8
lJJBCcuReUBqVKoogspmcOR7WxY2jRApxEY0jvM0VDCE3j5H6Iy6ju4SiZS5rPofAS6uqf7o5JB+
EwTYBkmUUT8pMZ6BXjxlypVs+dyCslkpKS4JM5HgeLDGFjKN6bP7RRE4X/RyKjGTiDGKsJx4upIi
njsb5nIdAs0HN7IG36RY9klsXzTfdoOmxftN6+/6zDFR6OItSkVmiQR0vcQWJYDuClr+3OBYTJJr
UB9m9FWCGKW5At0dXyRMSC31drKz8GAH6Mtv6ikEKSYzYXzIA936BJzU+n35k54bnDrlgpynK8nv
cLzK2IDa5tDWOnXoBsV0a9bcbm+UmfkjSxv1xsRjfBsB+/PbKWyvcbrOZObkSkDIuJqBqa1RDDrd
hbG0Bh1tsKjItpOthzXalqL+mLrAZ40ySO/wB7B8Hqv9Fub7NcDXuT3G4xbBhUVEiHv0ePYpvfdG
QWTIb2K9QPdWql5cucZBQY3jfxAfIAQviHlSg5PcPNLSJLKRJ/fzIUK+MXK6fY6l601eYWxy+Zsu
x3Ad6RkC6BPPd5LK1ckRYaGhapboPvb0ergZKJ68FAMwZA8rl+Gux5357UOirMDRocIIFhkpmuOF
DM2yQhqsmQlJQ//UQZHcYtOJVw3/7/ijCpApuzzH0xjoIGMFVHeRRVoUfY4HRE+8sdAFnP1ME8nX
uhaIWgWK5qUq7k059ogeqsvjlcD7em0cr6xDbZEWzqLtQGFkdVpGoWL5nPYTgp+hWvpjP2p3g2EG
qEBn6N4GU3QvwxYB7KkqrIOE5fKQYnC8n3pX/fvyApxuXRJAMgb6+VDcTnqqPaKmaEIo1P3Q/v+k
whr+WYAafKiKuvhyeajTY0oCuECauE15EK0zB6GHvZ40yex3iGtvx1y42wh72m2Vt+an2IkDnH1R
08jiRLmrKpzbLw9/up2X/JMIQXeVNGmNNA8hRlsUwxDBQDOxQKQhRREvAdGQbvTRDPaum5VX2p5n
dpemL6gJimA0JZ3lV/rjonMgRff4E06+tlAx+sxqtnqnuFtcWeafWB7V+1TY7y9P8zQSI9hMjd7h
giXJXBeO8STTxq5GkbBp4/g5y8VTGzjlByKhctCGCIlR3v2+Qx58ZX3P7SSCH0BhINg8P1eTDXM8
Ot0oVXFaRe5IjiK8UzLg/KlMwytlxdfQsz5ACDoxTQBypNSrY9vKrskGEz8LHWgoBtxDgqB8im+g
0wTlY5uPg5fhKOsnYhhvbC2cPsSkXJ9QV8X6VGbpg6jt8HB54c/tLzqW1OoBY3H5rw41ZmIJ3gWE
kniGX+BFKE3iRlGQSsObMoubwjVReLs85rmPTQJFjQZ6HMjpVUksKbHtSsZh9tuqGu6xBhKf8WXN
bpxWz/8usGm8A8lj+1pqvL1GRI2Ziwh8J69iatvHW1srUcIKahSSKfTLx7HVyg2NWeULCljytonC
4ErwOLe7OL8cJxMwLi2v4/FyW9iDHWNECVu0243oT29I+LCEGJ3yyp2wfKjV5iJMsZp02glV61Ju
mWO5u3hhIoY7yvd0Jgw+oxye3/zpqNIsLymqUWTBq+NSI/c3OW0y4dOZj/UGZ0L7pi6QxjHMKjmo
Gr4yfhtLfERhdyhX9s2ZwESSBtmXzJgH1RoIvMBJe2g9kz+Hc4VPVl3fmNUgHjtMyO6ok3feqI3l
9vKMzxwQMgmu9QWjxN5ZfUKTVr8Zx8Wildri3moYmGvgAL1Te/PZSWOxvzzcK05g/R2B65K6IHBg
cuEebxkd3VqRYuPo0yFNN8g8p1tMKafdPJjW+0rvyu8aGs/+hDvKdlTxP9w2jWrBMw3ST3FXoVCP
dqSxcWueQld+tTO7mT47gZbyPb7r6zIkWRwNzFZOvlXa4il1lfnG7rv6I4i34meI/9tWnRBOTYcm
+gpiTP+VYO6jetANyh3elvF2xingXhKGDmqaDFd2x5lyPyUTGlbL29eg5L8KZfC/q9nW+9EfzLJF
RKcahsyPEdT51qq6Yu9sBUfUWws9jF8D4P9wU4aFeo8KM8IDV1bq3KahKKzSsaMbC3jo+CPmSe+O
UUnR3+zxo8RHD2JIh5bz3dJin7fotui3E8ZqBws3ZKTN3eJXAzOg3OojSvu1rRQPAGONfWxX+X3a
DNjtdaliXtnaZ1IboiA5FOqTS4dg+fkfF33c13ZSTOroJ0E5Vnt9NuI7MZX5Hdek+x0Rd4R0S3Td
WcpiqjxVTsHnywt15kQv7AGBsA3QJyLy8W9gIsuHN6TK4YqJH7chxti3OBj0z1bm0LHpJRLbW3z5
nCu57JnvA9OKIReWIoiV1T2QyFr0tOpx5VO6CmPRBkPol6jRFRjTAtwDlu52Lm7ePFka45oBzQrg
mr5+6pqBhg1WPKg+3kJN9T1UpuiQ0O6s9w6uALEXtvhC3eJpM725nkgNkbBNvYQgxnE7XmWwhwYG
SAX1oCatahxvXDxZ9LTOIC0HynzAm14vrwWLJS6u4hjIskWzleY8Gc/qkoftKWBIpyjVlxb6dlow
pJgJdtWd208/dcBHu0TtnkY37fdjYpcbOr/dx8sLfhqvKEpArOOeB26C8N3xvA09mYeI+qwPwkx8
oURkwqIzkWpqC1S7L491JvoAaFHJYBf4BV3d1ZGPXJ466sxhmcXQlnc5Aarw9Syyvxld0zYP+TxN
zs41msnAAR5y46YNUNvGnSYvr7G3T3MBUCD2K5mL1BYFzOOJD7E+uwFsDEzYuwlMTa1F+xlznCun
9/QUHQ+z/PyP+CGHCnKJo3c+ODcnxIPU6e7aCg8D3DvaH27SG7vLi3xuQA4s9SIAA7TBVntKJlZn
jnna4zoHVdIp8QbCtBQWFV6HXgDO5kpyfG4dgcwvn5NaArp1xxPETlMDidD2vt434UM5t8UnYY7X
rvzTMEyVAnEMHZEmskRttYyA5dyhyLse04C63UHCTC3PxWzmif5U8zSbbvBUp4r+UFZh7mMzYTxd
XtUzx4SxyW5IUM0FaHI8S6oakTEkjI8sTuHjsoWnuGzbh2me6u3loU4zfwpeOlgPAhGZ05r+gGx1
J2ZYND4GTilmKFWifElyYd+GmoaJNz14PD8KEbzwMkivFdxO5fmWchtVIZ1DAclr/ZSvFUwFQiGZ
aIyNxQbvj+DOHtr0rlClVaNzhDbtq3ni1whX5E1gVN1nWXe/8kjqn9p4zrZpFY1ICfb2PZ0h+eHy
4pzbB5BwgcouvFK45cffoYxGA/OgvKeB3VXUsdEU+qBYZbSflErXcYh2bKg5/YBiUaKrH5FvN68k
n+f2O3kAeqgEMZ5Jq98gcAojaFx+g8HEa9WLghygbuK0V2q+544xJE8Q/3BNYc+vwlOKiV4v8JPz
FUXtn+tSTfGUxG512rvzXO96msU3l5f27MSomVmv1IyTXn0StwaeAQUHmYv5izqK4FG3eKRcHuXc
QUIPBMklggYUn1W4KJdurFMSD+sQEuScatAn8l71BYII/tuHWrjU/JWoyvFyP94rQRwRbSMbfYze
SfblMLi+FanRNgjd6kqudG5W6ARRHqEKpZ1kiV2plVmsu50PlBRN166TWxEJLMyj6Fox5tzGsInr
i5yioPa0WsBKysapTOL7hJXZnVBl4mPxXWDrnFiLn8VwhZV0bmoQnlGug6NLK2m1EWlnFFWH85Af
wB1C1Ttv9s1Yh76GYdvu8gc7E/mESpINsoIHCkng8QcD+aQnlNJ6X9oO4rLB7G7CQkn8jBfCQYQu
jwTFAKc5pMGVQ33mRYkQESEPANJSelpLU0cCUBPNn843lKh9LtLJjn3sN21Pi6mWHOrK1b4hKI3X
tYpb2rSJBiqpvEKNYrFSx34qk2qHLxk32CGsYCO+fS8vwFWKmxR0F5mS46UpJ6dqMzcffANPg/1c
Z98qjIBQBreuBNgzUeBooNXnbgOe8EMEjHIGLTD6iIZgTqJLs71S6Dt91fAEhdxI2gAAjWbE8YQ6
rLaHTmEbi3lW927fN7x8NWXbGErjOWqhPioNFj2XN9i52w0ypUVTgPcUTLvVDhN0BDq9xZK0S6yo
3MzKhOWvPmPH7gyF+KlUuYp+hSp1FAyreMDURTfeF3pVfajqCe1pIkeXkkUF4V3Cs3PPiRm/XP4d
zy0M8Pml4UZEMdZ6OynGg5ZRoZOSaIr1KcN+davHnbINU5fSSjLaPrbZ1pWofCaoQEkCsb8gznli
rgo4gzrPoVEoPR6dTbtNovJ7BrhpKzEivak7nA8vz/HcQaeWCuJm6RlQijj++Hh009s33N7P7Amg
kFX2X1NkMPdxJYt7RfbBTazZqTcr9lUs7fJqPX5ykRVzDAE7Lk4na1Zt5QyB1KzlXoVD0Pp525SP
8WSHrjeVk7mPS5lt8kAdIKJo1XBoMsBBQ1uAbqVlfk3Q6dyy8/ZaJLIWnta6oo+TZRb2mcayj3pz
s8iTPQ6h+CHtZrq1xrq9EuWW1ORk7ot4LHItfOQ1PJuyZJAoNe4S82zK33j5QFyWeWVuzaHGeR2P
0vguRAnuMaiN/F0kirdjpsHIcL/TxaZRRIpy/N0Fhw8jJVf6iq09IlWjf57CoaIROIxXpnrm1iKq
UDeB/g5BZK3bl+ZVRJ+akchIx22WY2qsWE25S027u/I0OLeZoc5S7QX2zv9YpRlJMU9pjluqH9ti
iLetY2I0Rw0Uf662PfA+kS/IOmNSCixbvD1YLKzFBcALIvHUiEWEZZqHjN0VirXrFLlYjOEP/ODw
/9Ybo0jk7WjVzvby+T2zkUDq0OYkZiyFg9V3LEEgTGaAFW/Um8FnwHpTiQy8OmBMplA/SEQRPtbx
XFi7Xij6xwkA+9v7Iy7QD2q/1tKGQ6f7eCtZuPU5sxK0vuLIdOdO2Ue76vGvnkW3Uyu3ukFdP/Jb
7uy37yyQEAueleCOJNAqVAax3biDzNjDSex8x3zW2GeTqGhLFd2Vu1ic2Vo6Vz6Cz4tkMDSn40kW
6uwEs4qxzjDa5s8Gh+JbelFi3/RZfzPLLvKj0Io2thYXnzs8Dy3IDwAzZtXA5Ch1gj70oCMMN/04
6n4Rgj302qlAvhmkefu1rvQIU6TCejcEc6yjqD7333O42wPrOQ+3XRbXG6KE6XjUorDVS6z6EE3x
NfOMs7OERLrU/OCrrkGYjhPhWdsOEsMppfykwNnI0F6bNiaYmo3mJo2FMeU4P1Bqra9cRGcCMFAl
XjwEJXDK640ssC+MGruVvsSP6huB82Otl2EL0hU8ghmJ58vn5kxyReFr4XIs4f5EaqSrEycifZS+
1VY8nuEndsLLi2u6KWeCH2kiD4RXOyMedMfbxq7boC8iRfpq3eGgUaR5jENc1U63lYN95+U5nYsF
4GeXSwwdT/rSx4Nh65qYWT93fqEY03PjGE3xfpYBBPJuaPWHgTLUhKeR7DGv5FG9HVI8+C7/CmcI
MiAtkE2gYYmCOLXM498BdJTZ95CB/U4z65FXJfqw6ERUbXBvzQUIlybUm8+ogxj5gx1NYvH87kOU
QqT2K62m9EWL8+HX5V/KZszVZUtqSxeIfB1g4zpARa2b1ZmOTTG4yuE+T/Cn7qUpd3lYTNu4aUXk
oaJzTafszKjQhxe8kkteRRvqeCUikbqYSyq131et9cWFU4apYB0YH9VKGJNHr8S9S6OufPtkaReD
T6VuRcRa16wap+kBqaJ+3SeOiqor7KD7tKRvs3GxOtmiIA04g5vqyvE9EznQO1rk4imfa1xJx7Pt
bRP/h2qu/AL9o8gbDCPbGSUFbUgATVjtVFl0OzcPGt+1cO+4/IFfa46rLwzahERqabTixrh6wqiF
1qSOUADip5ywB11rsZ7vdTf7OVFA/5C4jZ56GdzuQzcZheVpKe0EPxiSWgBuj/CTdZDB9TUUvgtP
h6mAeJnEgcybSyV8ufzLngkJrw/HpfPNB1rnQ5qZRkPlDshcNYXAaNjI3Hh6snTUOHLcGbvmWlg4
NyDBnB4jr2oC7Op+BrlW8UnQ1VLtCng/uXR212RVfJtLRBCufIozu54jRpFi2Qhs/NU+6EandSIu
fT8IEvNL21jPZTXnDw7Gwf5Y99UursNrecCZqwPZOfK919I32/547010KY20smt/KhVcYJKstbEN
VzO0Zq16+FK7w/+gBg4RGfL48lpY6gDHI2KCbMxS5g1VrGhIoUwkszxEzkgHN41d1NJmTYke7NAY
8tthrg0l8YpGiB9v3klwuxHDpsm9ZNartY5pPQR5U9e+loMpnuxG95TQJppF+NbtLo91bo0R46ED
juYJid5qE7kZ1YBajLUfJU3/IdSy6TlV+9xjaGdfzFV0pYx3Zh9BmMQOAr0lkoG14qxtUOcAgMKz
MNPq9+j8YQg6qkk0omkpk3d1FZDnOX1/jW9zJi9YVGqgF5JOo0K2ukP1TEtM0dIXi4HebCOEIHzN
4TV+eTXPHEn0JKld01jQUS5dNXRj1Y1tN61aP0u7EmK5Md0mmLtvIjet376QtL3oIJBZLWOuJjSX
k8x7vZO+W5h17YUpgK60DJ0PrMALNCJ7B6kh3F6e35nd4uLgCDOL5iKaZ+v5JWVf5vAUfd2Ki4d+
wsx2xrsEb6pJ7IbgKizuzG5BGGQRy/r3Lb8az0lT9PtrxrM6Gf0u1BxssASfUKn69Fgnavq+KMW1
Asa5SdJ04Lm3ZBUU0I+DQJcVTYPQtfTr0bDllos2mQ+stnunxkP4WeYCuvPldT1lg9GDgHkG8Zji
PJ3S1UQhRcZZP/XU6kSG3MFgI/KwGyiH54kXQ1VM/LpV9Wcttuf0Ruup7e7CqZZ7SJ3xz6h91Y02
SlP8bMzRbvahaiYvTmA20y5HypL0YGiS/P3MwVz0IvTgKWyL8O9IVhL7N2Th7/t+dr5kpZPnm6nV
R3tHxzoLr2SRJ5+TI8FVDp4IoDk16OXnf3RqecmNnRk3zBL0y/uEu8qnKqN6WWXMh8Tsf7EMz5dX
9nRIkHZUKRaRN3goaz2UaAYCmRal6ddJ6/R3QJN4zRkZXvUeJYNm3ikpWc9tB6DnWqJ4EnLoodKB
4SXLVUI7bRXGu8BK1FmNGHrIhOWHi7N9qMdA7S9P8SToLOMQUXke0G7H+OJ4VVsnwDihxnYGYZNh
8ib0wzem1MVOywacmS4PdnI4GAy6C8DEhcjrrsVV0Oko7A5Vdj/Rg2Dv6JX9tWn0p06Jgm2Zd1yI
bx5vyTwXU1WMPajYHk9O2HmDi2Vo+q0aCDzA58icHud2Hmag++zhj65epNco2ydJ74LCpcNPExqM
7EnlA2fqRsMNyvSBBaGIriatP1dJ7jdN3PkTqJ2NibnQOxHq13xhznxLkh26w1QjqNivc7oSS+Gu
jRPLb6Naee5D8GqHBOmMjQirq+6Tr0nbUXrNPPmWFAxJstigq8VtRZepGMDrPrDkrPJaGRn3NY7k
g0f+kbxXHRiOXiBCwXO9Fqhcm1GivNNK0/mAhUz+W9Q50geMmOs+BJl5wXoWXXSTJg0JsItX2IOa
RhoyFUE03nYJjClPSBXUpB3IMvFUBRm+Dd8v+W6V6fTt8tY5ZQrQ91AtUD/U0RaE2erNakQmqRum
aH4Vxuo9ZAExeO5o5guyuEkabxidztzy1KvuOhM90o09mU3iKWNsS9xIdDs/XP6NTqtNy2+00OCp
bvF0XffW1daIGsqVpe8Cchu2fNS03cV6OCtb1BgFfY955nVStAAUPAzhsxeDlw8ykSF+eZs5Ua12
02DO3ngqKPiCsn6Yl/48qoa6iyEipJu4TZKnolaz2Gt0a/pG+dusPIlGfbotsTb5NAkbEawsNfDE
wJFZ3sTz4MaYC5ga9B5I+r8uz/l0RyPcgYI65FUkWahJHx/gKauhW01F5UP9s5AwE9mhySWwh3m4
1vA6jU1wkOjq8Ciio39CWK0bmCFhUZW+cJruW9QbFuwtS8OOB2U/T+VZeCU4nd1hNLt4LSypAoIs
x5PDhA5Dd8CwvpDJsOWGByqbNenWKSWEzr5ofKV2VC9KZnM7g+M4FFMQbCK7jP+N+/pfR+by7avZ
/K+ympoYuffVP/73u+ql+Ciblxf58KP6r+WP/t9/9fgP/vdD/Ksp2/K3XP9bR3+Iv/8/4/s/5I+j
f9gWMpbT++6lmT684DAtXwcIX8rl3/z//eE/Xl7/lk9T9fKvv36VXSGXvy2My+Kv//zo5u9//cWi
/bHhlr//Pz98/JHz557K7Efx98kfePnRyn/9JYx/Lkgb4P0wvvSlcvLXP4aX5ScaP0FdluBHS2gh
VRP6irKR0b/+Mo1/OvybQAxQ2IJqvXiAtCgL8CPD/SfeUoAzsD/j2c2/9Nf/mTi/xxQiSL76538U
Xf5UQuFvGXOpFP2/8AtyfGmRgmFGj2KB566BGqo9a40a9irGEdU8b9HcV+Uu0cIi8IpQsW0vt9sm
86rUcp/mOrK2eprq4150cEvflEO8/irLfQdimV7O0nY43siIXw51y/N/02XNtMWuOtk5evMraNv2
ypk5jgenI61yQLusxQSuCJ3NMTe3TejGG7L85B0vsmvE7nMLvFiuYjRsLESXdSdS4EXUKgX4l2KW
/T4tkaJCXpPoi73sFqMMLnOjlp4lJpPIO4y7Ws/e9pj/93z//B1WKzsbHagRytCc+ih+p6Nk5AdF
rHwYNQxt/tj5/9lgf26o4/j3n6EWs0x0NiGmrTmH5tTnQ1Cxn9CI6+6hpJXEPidVhB8OLmmvVmvN
tL885nF+/e8xqb4uVSjeaeiiH28cE513w4yYXsJXjDylVrjWFCXatGWrPCqpKrwgiucrF+mrD8/q
6HBoKAqiZMrTaS3zPYU4ZqUd+oKIh5VfHK3r7sMIi4Vt2w9WsCsBsOt4oBfwpE30cH0khjL1ppka
p/8O9T63DmbIM2Wbq1ZT+8ifkruYZeEUPldFpD7gApaiMjLhafRk81CxN5eX7dwpWKRfKeVCnXyN
cX++hGB7lT34LYRKjVRMXhNG/d7NMOr1dK6TK4mQ87ocq+XCspWlgmC28ONXX2maDXcs0MfZlIje
9V6LPpBLdInj96VTRDSfuqgK/N7IlGxDe9y+t02g6Z6szIpi2xxYthcqJZKK1diSN2g8HO81xbBs
f7ClXQNnLnR56IG4F37dSAPl81mOn+hKari2OH353I/2mD/PsRFHGzfs8niTgLtwPGppfX8Igqr+
LeBrxh6AhuKpiKAP+aZW9IXp2zFEn0l3FNLGCureQUFQoKQPR9nRV7u4iJ+a0kbQs6qdAZ2Bptay
jVKk8/cCPkG2yxNDmA/otYIwsGWofGzM3vjZ5WZU7QJUzHhbpEFs4X09DL4aVDF9jVlxfmmhWmA4
waFRvBaX4g/aQiNt7M4EsK6RoHv8V3aIdEey2woxKKk/dlr6Vaq1+9TpeSAxczKqZ578qv0w9H35
3kxrM99PZVcS3bPZfnYlGiwbXv/ind209TeWyQyRFBPd35Tj7WnXGWGMIfwcZIHX2qH5MhgRajSD
1gdoYmRZ+8syJvtLnHfWV+o2o+aVVWLdVqacf7UiQdIX1079q5kW82OTDOELeebwvi/h9ntzHaTf
U90pHb8p5tnx2hC0jkxHEWEJUZmfJ7CppdeX1vQxaUCUbKq5VD9igRWGW56d/UcnrZwPs92zUFkv
psEbE0caCDxk86Ey0SVC5TfvOm9Qlxc3nC3pUDG1axcFHzssPRbF/mUVY5Ds51SJf8vE0GKfHjcy
YEGNHd+QpYBY5km1+3dm2IrbOomHysu5aD9wX9rZ1hKxsDuvtF1j/jwiNNrvLWU0rNuI8rFxGzu9
CFpvzoc+2cOaTp6LoBH2xgnBt3pFMqS9h/5i89zipa17Nhig6rCIVZo3BoLF5c7uWwulKLqY0gvi
xOx0ryjp2dKEN9pYPAKantGN19ow8IyGTHHb5PX4PlTVAmFbbpnaqwhk+kZDPgBe3Fhmv/Qojcct
MGMeQU2EiI/nTr38Xg1xV+8URZlRS6X1Mh2mdjY5KoadUKeRtnzW576dNi56YfqGS00i+RfPqb0l
zWl/4AMZavc1OApvqNLC8Po5GTLM+ITyiBFdYB5EVKOs21ihBSt6rhqLvk4lkGXtu3ncOZT2LL/W
A7YC6FgwH14CWru4MwfTTJ7LmlTKk0qPEE1hzbW7n2BWTw8B1SrlQTSA/L+Mjg5Aoqhqs95hqDqO
L0EbJeNNOET8x7Ptweo2vEHG7KfgkMEQGzLEiwyQ559bNNn6d0KKNHpHT91E7YWDcmeEU9RiFxx2
6vsK9PQXU5WB483WVDZ7RQ0VLEbioog2JZvV3kho0tEG7c9GPrIF3C9qNVXWjTEpAVR4pWqSjdAC
d75pI1yPN507xx9mKxgzX7cj42OhicjwgJnoSKJVrvrQi1YJPbi5tJBkPLWJV9au0h2sMDOnba+p
RBCCZmlqX0wIxE82iug/NbOb+69BXvGURGM4COrvpWU1s9yUQ4fm8EMk+ppntdAaM78L9KC2D6UV
W2jy9r20ihIfylpUmkcLzDbe5SluC6bvqm0WZiRNMdX8m0DJVeSjwhgMW2d2PLjH2eYGLEyj8vTI
wjNHdGme7wejYhN2gt6/HyRh52wG7Lw+1cjhRIc80cbKy1Snl5uOvwwOpT2mXyZTnQNPmyqn3Ciy
s8CZ6F24L4MxzR+MtkrFoZ1kW37szIkHdZEU1ue0s/pPVl+494rWRA/In89wIVMtsL3ZNMI7YPfj
LkqtCIkt7CFHtWVd5756bks9+GhEY196Yd2b/jBrVocscV78CKIMk+Gh1rwJ6cMPbVS1z1E3UbB0
J8rCg9N/DpQJ0yicPnxkOLeNaOV2QJ8yi+rxMUmyH6URgMqoAwjkxQAJtpUNklhtBpAocvudIQbb
U4JQ+JFUgMqFTZ4Bs+971TO7/83ceS3Zbatp+4rgYQ6n5Iqds7r7hKVIgjmD4NXPQ2/v/7fa3lbN
HE2Vy7JdkhebiwQ+vNE0Lsnc2HdFUOyNtotWlb+luZfuHLvkYDdlo3sC9pIH0YfhazGFIsJdeN/D
Q8uTbN0rAJLkWq5Lsifd4uDOWQrsYHiXoseqsjTrfGABwg44JWm86vUx0f4uqP2t41VqlUWt4e3z
sCr2Nukbsz8cdeiTOenMLs9GkJaRk81ACEWZHcihOSV+96lbs4alqF2CzwMRNQfi4aoTp6/pXPRJ
+RYu1nJSjTMfq5GFa1nc4BiSdKIRuax63zrL1zpsPhVFwkm9yfbaJlcUoXzxu9ylPfjukl/nS91C
ddvDZTG0toGSMnl3lGNiIkRpEk2Bn3wxQ3WubUHsam19DRSK6lhU5ntXrCIetWQ3H/LiOFW9kUVN
royoTZpPdHJ4n5JhbZ9sVr2Y+TK4F2hF9hUhJFC40488a729CLPLYei+Lj7M89yV903tnkNQkqOw
8k++6d8p4kIpRWGXLrZ7VZTEoaaFY+3WXk9hnBh9H5llPZ+TrAc8cbOLQZpPVmk7cd2YbRzi6z0o
2JtT7iTuhS7g32rZ2bEUaH4mZoMqQhxivCbSHvtd0qf6aNaWfZNjX2giAp7yXW8psMl+tspoLrp3
p+6yxxqJntwEsJ1LhA/ZU3s/be9KT3uHsUOWyRT7tOn6b5R02XGsrr6ljOiil+Gpaq02DobmS4bb
OA+TC6tfBeFu5nAOxma9aFL/VjrU7ITTcJVhbYgTPxSxW2/LCokntIYz+l61KFd+MCkGX/yVNnsK
gIAkKLuOEVqtl/nqUQIUThYlGYj6WQ2oHEe4Sh1Io9iP2U6vMkLaI106yZ5M0nMr1/XRVfYtdR7f
jYk/M9baOrlDHs+N8UOhUWNIG29bYYzxXAfH2aIGtxXV1yTI+52zBuQq2M5tptL5dXEHcXbW7L7g
xFtEXU4ni2VJsTNa0dyvFJFFZr/UO28tD/bg94eq9ndTgEjcH7r95C1uVE8rfX3kRUsx7pkGkbq6
yto1ZTDvcVDfN06fHjK/ek+Hmdy22rwoglbFwiANJkMTGyYUqbllNPrtZxS0HGDE8Cjm/DyGOh7S
7JVu5Cc9kdE1d/1li91912bp5ypnfwOLMKOxS26qUuw92Xb7euiyyxbpBBQ2LwZymKFjBO9UE8R+
ZxrHDCgutpMy2LV5Y3A2dUQcDha/eU6d5JjmtJ5y76X3iigQwZHWP0D35C7DDD5M1RrL/ktb2W5E
VToRQZ6Mm7YteTn1O6n6E1zntF9FOF7ZAcG1mW6uHQZiFbHYB1G5puo5WKT09qMW/bHuN+ey4SkV
q6bDJ1Atvah53MORKTUcEZmMzI6vqZsSqZ45mf5iTR2A7jJqlr0uyQOyJHp5ggpY76WXpI+YKOpP
mfKsJPJd2XHXqpRQGsvOgiKalWV898fMXKPcmxDDwW3lXVxKT2xgaDXWEVspt74msmLHfOLVZzMb
rCByhbtOr2Hnr/JoUHgUnrFdjzc5ye/OwUyc5q4w+jahQiu0T+S+ZxcWOzDKj8TbsNHeWs5GUYYn
sVCTHBMFnvPkYHP3IyfM7C+p6ZVl7OKLlfucyoAf3MbSZ4uoDbB5HX7rdWDOUZ9MjooKAjGAUJEF
ZAdUdv57OC0OkVW1dudzi0z3ZgDn4TYKI3kCBZ+38CHfegi0pADEFmZ+Y4x6KHa9bwefTVWbbATg
UBYPtTvIGK11AYAp3TzZt73VYRcIjREDQZAw+Vr0JVGZQ0TNsJvD1njh2PvYVnQ8x6EOuDBDdSW5
kXWWzxE+Z/55dubQjCh8zH60iQnuPJG8ig15EO14TJvO6CJKtOTZtOfmPbVtvVduYr2MoTtah3wS
wycV+givFl1zl3wL032kQnz5cRuk3pUs7dHAgTr3/Oes7nnS2bp8znZT9eL5Wr7ItOJBNa3afzKD
hW0MiWkgyf1ArI0jIunfh3bIuVe6WiOZiKmLWzJo7jLdhbSBEm/O3gDnzYf7Y/nu513gRXNttifT
KjVNZpbTfU+Aut8rVc/3yGfUO3LV7lxOraYvtKk7e++Xoftp7JNRxmXdrceCII6RYXv1l7hVwGWR
lYfeGMt1Mr/MmQw/OUnIelQSrcq6W4iUDBXde88DfXoM8jyYM2qkUj04ftd8K+aqYllKO7z009Lp
q4nAIiN21n7muDI5brcvpK3mg2FjB+aYrJ13o0rcJ9ur2iFqEARS1z27bRKRSt1jo52EYuVadNny
LtbqmzfVNtXX9WbuH73ZfHBKf7xPE7eSFwOf8lAqpoMIVEjMR8cdC/ZL5ZXxmA0Tzgs7WL8kldvc
a4GhJu7ctHxJGqv7OpfGeltA/zfba9a6PAxp94QsduTk62VEyHdjGCLfFDCbu3Qa1pxZxmNoGXE5
2ER9us67R2Sc5ge35Fcx0KLClptUDmy2O0AIZaP8UWOvup9sxEuRM/rDsGNGWF+DtekG9hkfqdcw
zro+DlZbPi9DYuIVqqv6m5gmJ2cl7ruHuVw4oGJ4btooYKlN92VZG9+6BEY5Jitc+fFgpZ6zV8TL
0TisacyN1lXpMV5dra8kBUNq17qLeCvnoDcp4BJtQ0dOQgvVHCxDQWOwWJqoKspgC6XTnKrcpIdN
yRSJwgTDBTa9fBb7Raby1I9tq3Qf7GrNg0gw4j+XGoY4MoeAIriVUnKTagNqrE+ZZ9TdXsCqnedp
1ulB09KIvHv0zHPl6pR85Cwfl8OKLGY8FrMV6ms6S0c0jZ6Vv4gmrPzIz53s3mduNSPhqr7Zu7Aq
7a6jA6pAHF/VKQhEz9FI9MX6PbCHCTlyk9QM+fMsHoLMWILIIMwkY/fo/eLgtr169kTvNfEWwyeY
sOvu3lyJ546k0sVw2sJQq6OR2uV9Py7UJ6wL1OyegrhZ8mBZwMdzQUdshKWV9TxhD+e8Nh/WKlzI
QWu94FMi3WaOIUGAN9IyQU4+mEnx+Z8Rtg8xRyCTBCtQIYyZGGRyA4B/Ria9xvHIPKuyHeHIxsNK
sMOZ0F0Mbys7xFHYk/aj0Q5RsY7BxvBygG5u2kWkB5Pa8SdrKLrrIV2zX1Wj/AWl5brwjBNcAuy3
KQN+vi4ZukNRFNjXLFu/zTKfGNCJXWimVO4ZyIy7f74Pf/NxJFuACFvW7yGcGxL5J81FkXa9Ny2e
3IVuVeysRJO/APpwwjz0g/hl+xd48HZXf0IaEQeTIQ8EiQwKxcUHRszBl2AhYJM74mmT4XPXkP35
giC32TvUp+t3Xwmz+NzNBOTgkPF+gXT+DawKMsN4DMzi+OhWf/5hEQg1wIyQC5pFPArYRyJNVfQR
1YL6BWPyl/uKRhA1NCmc5HCSM/yBx5i9vFin7aOWXq+HrrKLnZ3TsGGOnjrRpP4r6dXf/GjbDwWh
TegUrY8fvkd/GkrD3cB9y+/Z0iHUL3nvWYmF+J85e3hzUMptWl+kT9YWZv7ho2xb+X2WlXxUGnix
bzDV1C7nA5uE8f8Fb/kf2cifGMx/ZDf/T/KWUIr/9W868G94y36c0s/lz8wlf+RfzKXwfiPbCE4Q
/8+WuI4I+t/UpbDN39CIQRwg2OAlM3jy/qAuHWvjO3lAyNm2INu3QJk/qEvb+G2TeFjY6TfdjkcK
yb+v7Q9m6Z+oy+09+v9vOZ8AvY6QYUsvo6XWND5o4BmfytUxcj/GYe7fQG/L+3lIukMwp8iPa9nA
WjpOEnV1Ia+Nycse/3Sv/riePzNdvxtWfroAVIGwsCFMP/qMv4S1KxQddQbcHXOl4lkMZMaNk+Xw
qfVyngFgo7bRzOfOOMgbtxI+JxQgGnq3ZsbMBoT1cnG99qXS3lsiWyaSbrHVk5Xm83oULXZoSuP8
fb14v5L6fSAlt3eY3QiCjvsGbWZ+zNnogC3hhTk9ep5eqpM2pOkdBtlyjkBF6b+itJnKQ7gIk58p
WS15hs0yi0u9WMOvYh1/Xq25FmyCWHTJiGI72paVn9dLUYRDifp3iRfX5YSPM9H0Tl5TerT0NAUw
RsFyjrQ8laHaFZnBaPTPX+TvwdM/f5Gb+Agd2ZZIiE31wzLaaT1g5bYVyddE8e3DeWLMcvRUkIxt
ZvkX6AT3gMGTMtSEPG6CkYZ5Tk7EQ4zGcWlppL9omCb0wRJ0w8SlMPJyX6oUcJquHDlg31fqV/3M
H7zs231jzee1JKgQqzNr5c/3DVi98EwkH8zMpFNE2bzWKYR2SJ+cXc7AxV0T5tmFkTizuKscHTog
QFOzpGM0NV7yUFilGvYjfBukvllyEBZ5J8eXX9zcbbP96eZuF7p5RQh7hCz6mLgUhNKTRrJOMW9S
sXC8DaZHo2+KQzsZRhobVjfSB2lNjXXKV2FlN+26ZPlxSVvOHJaxdsueLBQTfVjdBWMkB1tZvwgs
sn8WQWy3clP342wiiAOS4mM6Eo+5pfvGoq2xcdP+FlN0Sx1mNm4oolbeunNb3aClCQlu83WF5dIL
SlBbgQv2VE8tZ6lU5cHF2iTTl4HQgAPIZ6EuO7f8kne5aCJvKfqHxh27IEavOQuSUoVwdr1QibHX
fZg64EZ5Nd9COSTuET2/lzwjUVfPPjCQGxnTdjbxpipIfzFDfHBV8cODRDKgogrjMI807MO05K+l
VevJh6JJ8zaPiTxMp6gyDKZmZVQpVEPSUY+olJPvlbaMT1kw21c9/g7Y2oYTFgar3PJ/cVnw9x8e
HOI1SBpk1HCQ6TPRfZidOxrHwdR0AaHVlP7ZbFR3pl5iyXchsFD9JbcqjvZ+IuvpsqzGcy0pmNjn
CrOVHoM7gmkpOzHnRZ39tlygNMRhyPv+ZTIm9aTt8BXRun0uE6kgfKvJzDaTtL8f+n65Cseas2mN
IcC36ltpIqAgJGCsL/qgGo+20efIqwLjqZnrb8SSE8vhl89luno3Gn0mMInW+V6giQW9UVWcdGoP
e0hcjjM+tr6tDn2pf8ydByPS1u+LQdDnzoLtvFSiHxK8vY5xsvqs3DFoVZf4rrgSYRiHuhsRK/K4
ZN+KHho9mjuul0fVD/aDsdWZCdm51/hkhwOZRSmD2jRd6GV5WJFeHlPcCae1XdpHvPGPANxmhKfD
OJVLvl47S4mGP0jqAvNa1x7bxQs+i640Y3LYsuukkubO6hPvnaX0YrB7h5B0LzzpxkhPbm3VF3R/
DeCFfgGgPyJujcEo5mpXppb7qfNgmAtfPK45oOKQj/W5NKlEM0ejOlTS72kjIOLcH5V6aBvrOUy6
4tbCd0MyBydiLcDsejJJhKyvNLqk156qgnfsaIhDKyOHFjPycTUuXIVl+CL0iuk7Ibrdt2qsYncZ
9hw7i+NQLuUdRuJl3wVJ9dhm47u0wuVAs9V3e7G6YR92C7UWSzEAZWrD25pK+vyL0ZtUnS9QnS6Y
TJL/GMbB/9ZxBrgLncn71C9J8J3Q63qMQS3nyBszceOQ03Jsh2vmDsupprOHVvJEECLad6O+NNwB
sBDsiTMo38N+MwQBjJMXscuXDF6eSJ57NY7qnK59crZxPDRHlTf9zYz3LiIQugdGDKGZZ9Wc7SHw
dmQ+1kdr9rIXWwPZ1qt9maeJ2lN26VykRSYCKsVK5zjNWX3GF1meVt3OrPou0oi2m7/ORdpPfGl1
/5kwlP6LpWyLB1Q56yGQVv3ojsAtI9CCB7PboPNcmyb7HNaQDlMmMlwRqBYCUs8+oRtDniw2Kckm
h9/6y4RB0aaXqzvqDYHgEQ4FUTeVtBZ4hTPlvElFPRyKxfP7czYs8jjleOvRaLymwrUfAyCyvZh1
94WFtTgpx+re8ROXd90MTBwYHLJMnZOm4UkS+iuUFAUL7FOXp1a0aN8DKgkwihurheZWWIX17MpZ
RVmfspZ7C69sCEd4rrqpuNJFt16nIGlISowitjJ5XboCejxzwlPtesalPdMaLFG8Hkk3+dIa6/Rs
Wjyx5BZay4WSXn+YiYaNq8opL8pE3UH8v42TMx8WI+jPIKIZrYhMyfvVMtVbsxbyPpxRZYaqMO8D
1BUP8ALibM2q3mkP+Kmv/PBEYkv/tABl4FzyC+fEUHPHv8mX3KjzU+HP7hzVs/DPMKjpU+n7y5cZ
UPB11AAcdF/g46iw6d1omn1OZjHytyVD3Ncnuv9mNsUgAXPy+m0s9HzSAsaIm6RPCWL+IhrLBOTa
rvvyuViXe7vMq1uq8fSXcE1HNK7jl8pxv4ddRyhXa4vsElNF+YiFrLiZrHz+sVA0wuxr582VcNLw
SEZFdhqC1TtRQ8/XZxeK8jWotzpO2Oeeq2H91ks5vTpibB6ItVO4Ge3ggmSyJc7W7SYs3MevZKuT
vVpVGW2zHFd2fm1W+yUHXEvdZNh2D0cfUzNL96Qj2kCzQi7RSrl1t6ero36xisC+LdxsjVy/Wq5s
agZOppEVF1bSfjbHZL5HQZBfABguRyhn/+C5orjpF4/cc9UDLtb98JLUbXJFaZ111kGuUYDM411X
DsXtMPJpit+d7mdbRsUmAu7nRe8pYSmP6YBKiAlMfZJFPd4UfTW7R49oOPeQlAPR27qQ3W2AWiOS
vSKYpnLT9LtBfsoMKcu6jyH1xhs4SChvDPeCGYpfw8Oylt+RIs7XVVDXe4mV4G7K5yrO0HvFg5fn
UNz6BWkEjdvNmETNsHivqJrDA+AyeF3RoVaZkoRy3MHIbREVdGJwsJrv094qrmGQswdTWWSZ0MzQ
4NMrweqgqeQZ5ZDx0nEwu0oa4VF7xK6XJRiEADID61giEdr3rvRP1MCJr70/f5dhY50TaQUXTPx6
ibyZv/kJKxoBPApLby1zaH7OAX3Xkj8Bc35Y+sB6ahdTrBBtzjcx2OFVkFUTEplxmm/lZB02bjcX
7fQ8VLV5dGfDe2rxJh3GpZ3Oa9FY735YHYaAeJ84G1fzu9uiQPe1Vd8lTtofGUKXt2Vq1xvIielG
uikiplQOZ6+Fv4+6ltr5umyXS1uu+nbsdXeax27TpJhWxApgX5J3liI5az/NaxheELeHdgxPVXPV
Jo4xkScFzRPI4lKWnLpWnpMj0qj6wqnt+VQtsyjipMQrLC3re+s5CvZPYXve1pZgrsgc65bgifRk
D9s7aVpHtVjmoQqc5pE3u7xckcCh0++LNA6YwCMnsXXUidXZ68YVL6OrjRtJ08/bYlf+CX7AlHvc
NGGskwWseC44CHUQYU9G0vQvXWrYr0ItrPK+navv2Iv9O69e4VmHCoefs4xNGvM2f7Zm57EKJNwq
m9Dij+FjUiz9+zSX6eMMPPhDrU3xnYCl7J6+mOLgjcI7BQPUY4RIB2t0C7kbA/YuZ88b4ffb7Nvo
rfg5Cpfw/cTAiyaxADd9VlyP23dmOcTHwruwVxWylaecXKioyHlFbG10j41sBk4WDtPFQgr7MV9W
M4ZgxBFizzK9tywCN3ixCvmNtiTrEmMdoD+dtO7X1pBwYPY8OvtRJfpFza24R/yRqZ1AywV5FWr3
FTmGi/mwKh5n20X50EiUvEMVfMssLDY71JesAA5sR7TQtXbnNu3AURvJ/oVGv3Er0E2gdKozkGle
rHIXhrz1h2mhQ6Kai+aB+CzKb0JDf5sat5bRUuneOsBi+m9WqqQfGSYodsT4Fzw76FywJ9phnpAj
zEfamEnGQyiqZbmAG8iDFxSmNa6sKWTHBF7kbVfAmQS3tH3lKKxoYQhijrQ1jfoFldH9LFutbZ5Q
zOynLkWgGSXIgrwTJKa+4+ko0itc5qk65J3nhTtFoZx7sNARVXFqBc1pGsbw2cym6ptlj+1p5rD3
I+1wNzNbVOP1Mq3pXbWaBZbbaYKGRy84se6E0+ZS8CBmprq+zvypqWPSfr6RUBnMUW7PjDyp372x
82ZX1DwZJ0PmYRrnC5WWR4KnEr0zhpF9AxLLOyZCtuxiNm7iPDQ7Qb/o5MTFyHyzY+dp3qou9Ze9
6dfJs9cHA/kywbq2cW2VxKTNq+nz7Auvw/QYzuW3UdnBc9mhL15Uz/942phq/p+N+JywbZFcjTax
IDHST5+KxUk+E/JCgqS2RXVEAbM0cYmc81lJWuaP4Kr+W130xRAvwh7HoxnqsN9JxvI+NmTmkyCL
vgNNEBOh9+4h/0B+6I9GFhvNUNyIKYMJ18Kt4Y8RTgYHDyLmYWHYZiYhnQ2ZiMgomVcd1EnUSiu7
KptZ3MyNS0DJtl2XsVZSqYsiqYNns6NQAzFk6JqXEF2tiMncDvP3Go3uFa9yLS4MQ0zjkfFgWo85
QQhkHfAxlBRlfV9eqmwd8xgtK51bU58YL8FQIEqAiINPLlPB82rVCJOZ3Tu3iTGjEgdH2DQiR4qI
fHlpG5X/ggKF2EOx8I1SyDm56uB3JD1GtaqynozCMWQqx4R077SmvNFknO+9kGhEGkQNtIptQbaz
i3jlWhAd8Jb1i1h2yRTYe7rkvIdmXS5SL/PuOlx9F62Vi89WZuIOG52VG5aX+SA2rkhEDbLB4wzT
+wjrxtZQecSrmL0Tfmo3xj5ovK7aN4vuL6cptT8vLN43TdnOP0KwSIfXSDSIHp2RJS/rnSHKq4oz
54Qypz0W3jiNWx03bC6x/Zo0/Ryk6rA4c1vHAuuAQNnhVsP+n3GZ33O9/4zL+IR9c6jA7ItzGyT3
A03RwZUNc2IOkd+1CHTWjNOPTFH7FDnNpGGVw8qVaDZQmpKi93nOVxtBqMKawRZthWPsl2M63jaU
yDp7/ItpFdkmdAosvYUIZZXj9DZZS+nFolDVpaFTBOxjNitYZR5/J/IEKst4NrryQlGWKI4sLaHm
pDYRrmBkazhG3YiMZZsXCpf40BLZ4z/fhL9gaPh/gbYBHXnu3M1O/jOG1tXSbwzO0GRx5OlXxwgr
ktaTofmuFQo6LkXFht2a9+j6GfjZ0IuooBprjEe3MK8RTOW3ZikdnlrpLL+Ihv0LSMvFkZi4hQMG
OPWcjxdnoCQf246pb6i6/DlNCJiOemMNkSlXXTVfqZS809IhQn0/rjktln5JKUQsnI6z2T/fqJ+J
pg1ehGbCKriZBkG9P7qE0tayEG5skQxaQ+3O/WWFvGSfevZ4WIv8V2n8P/NM//o4G4uiRxoWDNDH
GBOnJidKSqOKEu18HsXSvozesMbN6IW/YGj/9pPoGdmqazEv+9bPD0CVNiJvUl2Bm4RZLHVoXHRV
pmIS1pzz7/fwD3vaTwTG//O8fbTHPTUVf310vP3EMf1HJur/Ir+0+bz/M790aupvU/95+Ilf2v7I
H/xSYP+2LTys7gxBW3oM0OO/rHEiCH+ziafma8EPRoLgZhv+g2Ay/d8c9MYY5yDUCSPaDJF/EEym
9Rsee/Anwr6waVML8j8hmH5nQf60RAI7gowysoBcb4TyR4aJaXEqkQqzGJOEsLd1GznssBSs5ve2
GBwaipYdDns0uvA5dfcpUZ13saa0JZAo0u+JD92tdWUfKlM+/Ok+/h339IE02dzEkMsbYu14HqjQ
B8pC+oOyRmdOj6syk7cyqQniEtUWEEw+dnFs1ZAue98dqrPfrEZ51S5hXUSeK7OzgVb5cZW63Xe0
qj8J9gHm1YZGF0eYzak11Xpn0Xx4BcGVybu8QTESDT00AoBPZX2RRAqQRNgkyXeLrMKeHNG+SqKk
SExO9k7/r9eGZx6r5t/8qB/Zme1HJemDs/nmqLVwUv/8inIoQECRLskhM4T3tNTTqA5JsmQMqaZ/
8uQkHyUnwXMgCnHsxSTfKrcVGIw03XrErvnyWoxWfisT1zwGSRh82zbEeErb/T9/KR9iZykO2Uj/
bYHki+GXj1UaWYBfifSV7AgksdzllV89o27Y9xmPBTi8up0R7D1zsOwP6K+c2zVsg3O++g2hKWM6
xQn75XlMMOZ6q1aHX1zdB5KDqARyMregcZ/sV+sviT5es9AksuTuoW2H8bEZu2XnBcamw0eaXcli
fjF0cevg37gYELNcuYMyf5EXA3v8M6i/XQSEPk2KhM+Sfht8IG3roQkdj5i2gz94oryulzS1L9Iq
aPfUSr+mudPisiqRuJaocjN3cMD2GKP99Hmderkr+tq8BJ6jVdBXxpVwp6PBlMl5bm0wDs3NAyGu
aMUaoTcKkeNl7Vp3NtrbI6daGbf5ux56+KbGyF8aVxOU2NbFy4DZOa78+Ug9tRNDyjxlXtZed6oC
P9LWCqRrTvIJijATkZdac32cG/9z7oIrEbNjlYdEWMyx3jyjCk6m7Jm5tjwavXElrWIFeJ0BUcPa
MUkA0+l8bvqwEBFGJzyLgxt8mhIpIp0no81luI7EyNSGh3A2sOTnT76PEW0Q+C2iQjhflVeV74FZ
dCe59bkPqD12wADoJfuVAMlo6Eq1V6U7YODIVPVdCDD8jniXGKih3YEjQZtQNwAmE3byBeBcRwlm
nNO6VN17CLJ8I6pSX6ZtoI+jNaH35EhzztylOTFcDJ+TYIhz7C5XQbCOhw7L58VUWA1nss2Y4pb9
uULGtBBISDJn517VI7anxiu9B9MlwQLJZ7vX3pwdMwp/r5hSs+8hnW57K+jmsynaR9sdy13Vz69o
2YE7/EQdjUmvr37ZtPuq8UIouu18pGaA23UIw3fO529BoO4wac1dPE+u/dSoDfsI5iepcODtskCH
T7kSwY+0bPPschGhd2Pb1YLQGYMgPA8QHcf6OtIF914PcrlJrWzAxtdb1aMHVr7Ttekd3b6Rx2UZ
HzUGsEPhd1hUhrSLXM8pR6Kjp6csy8NdCr+ByyiYl6isGrIVJF/iYjXZoTMXjDMo076bg3bj0KDy
tFHBm2YIjThsvpVZKL4TUK6gc4fszrWbdwqh69iDoozWwlB7L/eSo+OEX0m23nfJEp4X0MfbBBTW
7Gi7WsLWjQPfFnEDmsJsO+9dQYN96Y00LxMrspM8SNWwWJfzCqbR5fdl4g53xRDsHLRa57JYbVSo
bXJwpmT8VpTunWsm61F12Q2qXnXIShl8F6v/VcxIV2eVIpJOAveQy2rzM0m+MUv2sUUIAULLBDDd
GqzLZU6yH3avhxvWGgMD3pRZb2od06ghDxvJdDOfiPKVWJTgfHcZtqtzr3p3jwvqO1v1EA0uaDPP
pLptSRs8FLkcn3TZhxGKYeeus919rVdzH+Y0a7T4mppImtq+cruekg3gEwNUy1/eSeMMv9hV55zz
OfNeBSzkO1HrTgRNLq+SiqCjeKJ8GxYwDbOTO6wPjRWuN4sZVMcSRd1t0NVfdas/pcOgkdyH7tXQ
munJ8t3kgHzTeentdXjMsuQC2yS+iKpK7ovFX69AJGxsYqDMoNBxnmgPBJ7y0hMnbATnbh5Izq5N
Nv0oeEcJm/dgbpLSqm6p7U5PZGP5h3JUaWxr1IQNsXBmuubHsbdD3Jk5gONU5zYx04rXrXTId9XT
D+LsFQ63vkedic1y3ySlBgX2ivwuHDjnckJ6zVt91SfKh39hGQts4u5IgesuMq8ibriwkX8MQN8B
afSfJBl9VHCqpb5sksA5BI58G8I8hpXMHkQbdDdOujFMcwkoi/z5wvQBR/1AhU8Kr1rBums+DNbY
7AxrGA6elzFCGUtClAucBCEvqbzl0GUfGl9+QkWJIdMUM7LSCpPgPabHKhrTWViABmZ/zNfOOzb+
2F8Y9iB3hgzqmGeiQj9qNSnBdaWHqLW87+RQ7TqfoPPK7PJXlZvy2cAJ96NNV3UdWtWXYg3lpe+G
Lb0Ewn1a8rIkUTe0zqbKf4Re9ziVoYrInH5df5+osrStD1lVddc4W+pzUXs+mtfWv+58E2cn5Qm3
uVfdV+v4kjsNJmfTe2Sbyi5s9DR71U/LuQR2N6ymvfB6dZV7wy0JMOSnavumlQjkxdC4cSH7Hhq7
mnYLXuBT8d/Unedy3ki2ZV9lXgAKZCbs389bfvSk9AdBysB7j6efBXX1XJGqFqPuREzMre6INlEq
gjCZJ8/Ze+1wsrEkTgev02+yFiRRiLdpQYRyM2AraLSbDm4yR9XRW6ohxEzBUHrjRd4r7A8MBLXH
dldayc4ffX/ZdsVTVfr5iyjL4iGUiFdCA6WwS9TPKkYjTvYaRuwpMaJjZhlo8IxA7azY9flADbke
3C7YQwWlD9M4sIqJLdikSTYuZNqmi8SpjEubRiUtMSy1C3a+bqdlXXzMqfgeRje7i4LU/jZI7Vw1
4UOLF3ApRoJ+uq5A0ptEP0bmp+fMsNJz5NnhzhnMjEmx1/uLbgjN71kdJj9sv+2vyo7EiqpA+Jul
TBE6kenXA+2Meh1rGpAaWer+RBeviOw9zY+B/pzfsHwxjJTtwvGHzjl1ft5WG61FqHKswi7T1hl2
gmxRdqNurGOv08S2QTrK6bSth0ThLUGpiEPdSzJvO5VlsOqZUkuMe0gkFokp3GTbFir9CkFcT85l
F/X20UoVBCds5lP9LVV2VKywjyDM13mB8l3mFpXBAD5t4rsis9OT8JKW9cnF8NZZZtNcNYAVLNr2
Na3vlLQSf6/rQ2mRLaiq/qbNxrLgSDvwuxV2rY4TMK2zMHr/R1uN0C5c0JJ3Mqe+uuI1bznAVMUW
inZ2Mt16uGIQxv0g95Y7NLaewjOLKO0046tTLBVj/WSIRDy0ND63iLiTqyJzWHRHU8Mon7ovsKzV
rrJzOm00QOtZm4TzovGLIF5nJk2yRacjQ7Jj/Be0FNG+TGMCbAjrd7GslD1sPZEOBXaoDqJ1JfOJ
8PERsT19Ghs9RYO2+4EJaDILm1oG4a3lX7dBGG+6sU/XrDL6cWp1dUaaJJjL5d5nO6w4qjTSjotV
Z3f5uA6CkLXJraL67A/F3NVuCu+An9U7EOpb6iuLxMk9PID+TsEmOci2rTA46Z29CEIhd5XRjq/c
Aeq0NvMKatCIpiJi40NAnCDbWNpTPQ1i401Z91rUMjy0E3qCZeWF4bWUnnrKYQh+odZWa/6W6VVT
9kTEn5/Bs9Jy+7vKGiwmNok9d3ba31Ue+W10wR/TEvSA54ZPIfdt6TkMzWR0RSjiUz0FznIyFAVr
19EcNuWwlnF925VIdgD1NqepxyCDyaln5EDy5EJaZXaLZZkhWyQnp+AQK/JsV3idtxSln6wiLemq
ZWYimF82uRkdiIDyojUhKh02vmRqsCLgpGCe3ArtHHhNLW/CyQ0iWoBV/K1HIYFS2Le+Vb5WHrH4
gpAWMt1XhUyeiY9e5gwwF7iGw2WIGvJey+m4holfHgo841j/dPeC8S1E+1PZS/I6emxaTAiG2YOH
/kExAV9EhRE0eCpmZ4SU2Uvf9/Wr49bjc2Ak+K7tsj7VcTV+S6Lo8xB39SEXEwOjIEdNGNZVQE89
5wA8McxAJNDIl8hL0v0oS//cMNHbhV73gIrdfFA1vL6+9c91NhTPoqM4yDAfIE8r2vxFawLL4xyd
6A+Zw7LGsDXoMe9UVsSo0gqGaIE3I/qWFum1nmjRFd9vei4GGUXLlsv3GSkptdJEqrh/vkltYzk/
0ti1iItvDl2BYTaO9YM+6EG0dqtBnWNK5HVgls2lFGm65k6YCc7gEWiGh0I2WAy1U3wLCR9eFKmx
ymuFkUTlmouhJ+u/APzQVzqIV+X5/JEsdoiUizLvKcb5E4GwcJqtCQF3ZQ9tehnzYpdJjF6JzZYa
2GWFaxYoBKNhbYlAMz05ZUX16Wg4+H2xFBVmZKPQviddO1ziOtqz77LKeVnzIyShtlkUdue4u9bC
fIMarrHS5ZA1+a4xaj/CR9O74EkQZDDBb6Z6XxhFfeaeg+EMxwxrmbljYM8kVhEpozEjdlLgIbUK
9prpNjeuniKiCQHnxs6TX5bT0qhLiklVvfi13yN4nC1cXeHdY72/IW1OnIfUzh4cOZX4m814fPZD
vspF4iIkbksmxjjyhldWlGnb4ZVDHagvOC/y8xL8ulHRm1hjOKPWRJwiwxiaFebxsV0p36FxZMQR
Lz/aIt9CEwjLlx4S1c4yjOzoEZ9UtDRLSk6K7+6U52mwo6SLj1hFdVrhQ3+PrHqfDM2pEmVyB1WM
lz1Jx7XHkIJMqCrPHmBjDKtgsDsmZEGNUofGurprhjh86tNWpovM0NNqMVSyOgZIXPH2spq7ozCv
BhyZSz8Z1Lom6f0zO06wIriQGIJiaDZ5SHoX+ZX2i95Wj0Vi2VdW7EWvaZzWx7R3+7XJSIGStd77
SXSHNDL+DEmhNLczEG0PJDv62lArPwWD029CC4gpha12zN1WnIq061/aqa4u5OzVK12FbLhcWYyx
twmVAU9AUT5MufyqY9ANfjIBNmll2d1SZzPY4zkTJ8jCEk2ayI9hJKPvP9sn/8+6t296vNvv+UwO
q983gv8/bPGi2/2lz/SbheCOMeH3LKTr/v0nSG2mpf38I/9q8QrrE+MlShwCh1BX07H9d4dXqE8/
iU3EQ6G6pjVFp+jfDgLrE4h5Zg5zaxOXwGwz+Tf8zPyEhRTTC5HpiMYBcv6jBu+/+Kf/1eK1Aanp
EmcDP9/l+oD2vW0uDnXSWTMPFiiRFj/irvW+tjpnKrYYE1EhTvywX7JmuOFGREF5qwfV1G/NQYDs
csWACz/QeibDRhsEQLrNRqx9OpaXCm83uSltZr3WfhZgfrMn7QoLNnoqPZlBD21Rl3ILBY6J44jI
EYN7g6kmVT4UgGjW30i1NQpc2NsMr9QD8S8C6LBBOsimT0tPLcwudG5tq47uZBGBgukqleSsUvrA
Pwa3lUXzM3LOUzbHgoSWbUW0THOjWdQEFuDnHNK+hqDvxZfWrzVaYaaqBZ5AD+1r7IbiKi8021rJ
1mLYCiwgPcjA9I+9MbsieXzyRURkwqDYjxJGlQAb9H0pjBABl1/S9Op8uuC4oAL3ZDRedVKWQ4Lz
gNYahbofjEtEhagMPNkj6hgmWtAbUuGVvHD4Mxtk9InmcMV23CD4yZrnyPexI5jomvxd6bJxrMop
Gp5J0SxvFZswfI2WKhgHQwz2pFVGuq7xrD6nvml8toVvPtr+0H+JS7e8eFbYNSsxWFSTZqUCbVMg
ZuREO0RXqnCxvKL4lXm3ANKym4tDpCZQSJrceXT9+phT3igNT3wmQtQVLM+FdrG953S4rozk6JFZ
6Y0cj1xjx1VkJRBII9wjPw7XxHuNodyEyfDiBNmNLk45YJTOmZ4mZg07at3maoqwytFSgpaybGRq
r3WVviKOf3AQSi0RKy8LUV6AnqC7a8/CbLZWOl2GtkWt4x4CTTwm9Xc2o+vSf0ys8LtRYin29eew
zdCUMKuYnEvbzLeYAj/09qLT9GVvqK0X1M9lnCAjjK7KftxWBsZLife2xxGh3GxbpuNSAL/u7UM+
xCC/qcMGS7IWg6ZwvGDbxMVpclDqSsxoonHLdUSliq2jkff4gtSdlUz510iv92rgnXP6gf3KphTi
2Czuvc7mvG2Iddfr9h0k5qJbkqILK0VjXAjoZtSeIeYjZyrbHzKuzpYTXZuOUxyzn6iHvu7v69FZ
zjbS1msPgd9VV/NmaPjQw7py37inSoaruq9usbnBQ5lWcMmeXPGij1ej4cD2XwmjWPb6E6MpRjjj
E5jSdVrxIGmtSu96RBY5JTDSHHdaowm/s1Jmrhx0XR3FmZ4vmumLZXQ33tTcKRtBTWQtwebyhlDX
pSSyR1eJZW4cVDa67V9qZu90fFfA0TZxU25CxzpiiQU3Q1NMi45+iFc40zZlZJ6QlK7cOlgmerYz
VdyuDa7FKKpd3sDA0R6C5CudsSPHyaU/Psu55nTLrzYkIj08cj7ddAjS3WEXCv9rYNlcVoCdoYGt
ENbd58BAi+t7Szu4o+q6L4cs36J4fdU094VX7dilnOjzoFuAZUtXWnwzl/aUtuW9XSbswwjQmFSr
pe0UNynwbs/KgkVp9SxU2bPVNKfOQOIzWu4yHqJN2hRyj6Ro1WXTFoknvdHQW9MMv7ShtrW8/rvZ
Qr5jYZWcJyrs3lKNZLD78XVoOGvyKk9JF5wnXXlbz4yTFa9juhGhGR+HpB1uB/7Rfdl9trVcLJyo
O48R7d4pfpKWuc3hCEEM0LZ13O7NybkjkXrZ1f2GrGVOERc9DA9uMm3yhAaqwdvb1ckVwItXF05d
LbBvF3FohgtVJkDHWNPdTWlbh7irrM3k8bnWz6qDMpMOOztLo7usL7cYcFZGqm4KO7wAQDFnGnDs
bIsuuR9y+8rOKsNEZ2l3xbIoqzs76m6l1u8Np1mL+loDwrUM/dve6k5Iag9Z88KsgT2obqs7MLwc
YUEF+v7jqKpb2R/cHglyZT80Rbwq0mGRegiZmu3QxwpJXT8c/elkz+AvLUXKEoUXpEInWGYneFI7
w+Br7HEQlKjdBtpK2slM8UUlV4ncpao69YFDCkYOQK+GQMMY0iZeW84SfHud2/pE16B3yfF00Xqh
CitgRRQjiwo2DQDCatNK70c9mPvIiXdhb3vHLHOrl9S04hW8l51dlBe7s+ZkQNwOcdc9kHXhLoKS
rEEoTj4U4ZiDQs1QJ0KOAwewQdduoj5nX52aS9jQjPW+Vol+QkG6dLJ803TpmviWpRkN66pNCcGT
6Jva1zI0T/poXQuUllJNGyLq8J8nrLyvk9y7U3axh4uDmWqqr/VUIm47GqjPLFWvBHI4N0+xyVia
EbyoqSEHRkN3tWzj+hJ7wwKOKYcXvX/B3HfCKvxMhbswpvYZK8WxHcm2VsaEvpuuM6hexC6srcwG
7XQPIG3d+tZ9Twzyk9OL2chx0rJkGcbFJUU5BK1IpTRgzM/OVEk+s6+lra0YzL5OVbvpay1/Rfe8
qu3HDu8ZJzhjAQV2UXsORpHR2KjEZeet8udAq/pVHerXI23d1Thdu1j/WywaesRHlq+0HF+MjoEC
ELVKJ1bB8AUN6ouE9bHQ68vkyLNshl3JYi5EDprFMoBY+yff1VYtzM+db+so912cMOFzpdk8r/jk
96W40RL+8eOjrjc0oAcsSlfA6KBKlybemWZjVi6ZFcawyxyTL5WecTclu1E9E15Ka25CINqb58Gu
fphsa7GYIB+WEvVWuDTHHpIZe2nMANq5iOrJSNMF++MjPOyDn6dIrUb3pvGuHd9+GqJ4X9KETb1k
MQyvjghx/+XDsdSZSprtUvODbanCA+LC+6gt6JkM3RK4wqY16K9R+JWLMevXVaQ/YVWFekwzLyp2
VVVfgdqBAMSXlDf7eMRiNylzo9z2m29hbzTN8Iwd7gAn79oCllYCdyIEbhT3plXybXr9uFcNpG6n
Nk++wgZisx+kS2uq6KC6AZini7D0VRO721Z0+jXyrWWk6AYLhjzf6PFbbNZQ/2d1doTPphleUosz
ITwOY7zjXLYB2b8s4y8qcvgp2ecCuwRQs1uHDHA1flEMb+CGLaypuwHqzYw2h5T+2cw66jW5QJd3
VdJq71ATNmwFhHDozs4yxTf6cTuYfvu4o/1Gtxt/JfckYqdjLCVBsdQKBSssslSsRUFzXhuuXTjo
jUbDGsxMg59lMvJHK88WUfh5Kp6CqB4ZcIbpJdRoCQSIrC2D/IkRcm++SJIRDZeWX3HItZ1lZzSS
R2YdnAB/kJHW/i6U5T6S+mrs+EXHY+hgISrNO9A/3hN0kY0T0ADT610Fp8tDHpBY2joAReZzIDDq
cZVm3abwv3XSWNF8QsMPBSmpl/PmOihiMriQgS5l5oG3sSxez4a9Tp8ehLAxPfhMSKqbnrr7BpCo
tepC6EsTg2poI/6iKdUZmN1jV37HGgGZ89LpRzCIa9fLVm4CiCQyNknx6gwDdPST3b1ALhhd3Kgo
N7gd2xQHZ/bdA/QTp5e6CA5mkx9rQoqewWxta2hKCfn1MJ4W6JQ9Fn25bgzjLnEpthp/bzX1lpyG
9jtKNNadBoUXoDJ6fYrHjPnQz/21Ygy2iDnP4DBBvVknzwoentKy6zDqEb/I5hFLRbk3URTAs1hV
XAKgJx1FvGCWYDfqLkstKqdVxuC6txtmm9oyKLk+kuVegMqZtKTCaJkNoCV7+1ttVatR0+9po4NC
LThylEHDLg53RtpNge+Cg9Nk16+hcJeDVN9Q/vc3GRN7heh1BjCNvncw7O+GM34pq4MaqcljfZF2
R+L5znQ8duHYmjfZgDV1Ooaa/J6CI61zbTVUuEE8SqHM5QjBHHPZ8gVBY9mRLwCLoFyXGADnekci
WJ19GowxN30Z3YcDD8pM98Hw2ifDLonUGXXM1i5czGfmtqu+w2xbm6QwWt5XL+gvDV5AH+dxlBjL
qE2W4L2Pvp1sLCaaUYBQu7uF/pamt1yru6BMXqaB+Wix6XBWvZFuyvFMLHOZnaNUzsi7neHHm6n7
oUIOFXK8r2rr3Pn6yWGxvGKOsjUVZ8++uhZRzhA/wvGnaLQFdB1rod2MVvAiWm1R6kSEmJWI5ayS
b2jKY8JzEelOnnanJpO+nXnC7PFlYPq/8yN7NxCbtI8tn1yeSbu4dkvpoy9sET0n9i3YM2hT+hIR
wsrWtHmwmFQvinEGZP7rzGccFR9EVF0TKGivu8lWBLJA7DhkSbVy/OyMIRcZbusvhTVyEq9+TD6j
MXR72OYg1UQzG/PKo/xhtE06a6jmKIkyOpNqwAQsXZelUW87KKf4KWyIom3/JXBYz2VW7SZKxZRj
sa+/xHHEMqASfV1J6I9aS/mjsnvJl55y/hgrgb5d6A4TgO6QoIlccLo5yWqeCYXAFs223sFWgcll
4n1C0FGukbnU7L2TsTQGsZrSKtmIed/Q3fGbHWNQylFXHBBdNUfMmmqZIEn8rrlOtUbVdCJL7is5
j1uFtZzHP2zdXgVrmJnjqiz9Y6Q88i5oto1LrEmQBcrhpDnl2q4SJCotFBnsiC0B8uak743WXTHg
P7dG9ZSN4y6N0To4YF+g3PnsctpSuvVL6ndbu5TaahQl2qUJYThtyTxjeOJHMRP2yKLFTrU+g1R3
GPhWWWVtR+fUoBBb2JBViUq5NTLd2ofFTVHjDYSV2EFIcvO9xSh6Cvfzs2s3TBv4h0RGSAEjq2ic
QLxZw2MArRKIU+LUn8MSe98iRIHww5OGJ3dovDEvkYlZeRtXmA4ybQgoDkiZAiosyT4a1Re2SDAG
PTnPi1iMDB/zlLNUIklPWsW4w1ZpkOTuld42eCBYxYZzK5023NPFdJ89TzBk983B07dWztx52TAV
vXSMo7RVPiXi5EFQpMzgaw0XvRCFth7EaF8T+cW5AOAhN1SSSfLcT5wstlVjavgCcgebFVQvBl7E
y1dz5YfjfQ0EmyZ7GTjyOqODxuVodqzza8btt3/ev/yP0tI3zcn/aZATOTcV/7MI9e4l+1/nlyrM
8rc9Sv7QXz1K+clkxoa4mV4gPai5E/lXQIP8hMp0lqGCBsOCPqcn/btHqT7NgZAAQOTchuQ//6tH
qT4hkKatCM5ConEz/pEI9afN/ZcOJb8dAClw+gTyGJjk3ys9m8jMpNVzNrRtvpAMr+rWnX1yJgPq
VQ4ceysDtUYc3jEmM7eiDPdG1BCKKeP7JJLrNuvvKLU4tg9Beapy81GloblQ6diuNadO1oE7D807
ksktrKoMDLxkVZddDiUXkKKted8T2TNp6FS0LCxsU4Nu/7ALKsPOTXeOmz3ZKKpW3TDPIVtx11n6
ToMnuigBiy3gz+0cs6aybPdZ+QX8HPIJxjwrzfDu005e/vlr/n8jsn7zJfxPatPPdJo/fATdS/L6
UrFm/NKmn//Ivz4BpfgEBGJqB+ACMJu55//XJ6B/gmCFZFTqJnYEJMf/5xNw9E8EOZMbYhHNOjfq
cZD81aa3jU8KyYRA2e2aMwLoH7XpZyfKf30ByK959XnzBcQgaERc4dsePWypdoprHX0BqmeSnxy+
A1vD07LIh9R1TshWfGfT1rMNMA/1pDlpXSrsp19u2Mc65H9dhjOHVaG5hrvy3iqQca6p3ZEDC2JR
aJ3eMBjuPqcL6C1wE3tfINAyUY6ATTy3pSU5/lfY4taRhQ1p1xaldyFm0zb2nk9EwdII/PpgIZcq
gEWgCeEPGpl//cE1s6i9uXWsTSb0ISGJkuE5/mRs/AJeiyKEH5mFDsNBgoFKLRu3oQehNLf04kiy
Fyeu2Atua/QUaw2bzz7VOaRGpSGOfofarqKCgfAXeE61+ODSZmvNr091vjSuTZ8jX2AAOPOl/3Jp
TFm42RrSB7MX6dEerWHhjsx8h0B1m7pB5EVY+T6rJblnmhDoKcxqlYi2/CiV862UHp/AfCGWiW0A
AMrsNXh7ITGnFkodRCjG5KJPMlIv+z5WWnJtkiOy8UonRBoywdoAqPER++gt4+Svn43RH5uPpbNl
vGP4oASZBPxUno+lJn0xdAN+sZCQsk0M+BGaAsDqBNZ7267++e0nMkqYwrBnEtd7bwNtQ0/vnQKF
DgrsdaoNbkmPXTq72mEYvWj6tNrrmdMvqr41bvt2pP5vh/TGjj33QwDT/AW/fRfISieAgh4+0YHS
eudmsCanMiepy7UstAYQtq2h/o6EKtGF6rkN3rPJ8uhQRRJJ7WQNyUshJqGWVlH6HxiC3tkN5kdi
0fln7WJjn/8HS+Gv72VvYGv24tpdO6Ux0jzo6nJjGwDU/TbG4wa61Pscgkpb+n2RXIW4TB86oCv3
nalvEitDhS27sfhcGYN2GqLQXHFswjdLVvoHC9Lv7+3PdZHZqqlDcDTeLYvANpiT6T22/xGh5Lwr
08qxBpqhlX+WiZdcIY0y7jBs+bt/+vJQ3uDLsbhPhmUI691rm5eTRzBcHW6cCSiNkMVI8AHc+WjR
a4X+OUxr+STaZPoRu8GwG3IHubUxhJvYsZt/bfj/0R4i55/15t3hChyGLUpik+Pf8zrz6zoS+ZE+
jP6wKXHddqALBotPNWdZOzUqmW6z1M3Gg2SFRlwA3Gjv4vdrSVEYgEU0jphuwI+p8AiQSXRPs2cn
z3wTVlA1RQWOl7bqNkof8baYyh/XuUyHZltnuc3oxU4SphnjwKT4gzv82xdBO5g9hq9TwOcE5/L2
t4oStJGhiGFMofbbdW3f7kRG/5f8ihDWfK42KlYjmQcy+jogvtk5DKM/WqPnH/L21toMtQR8KMHO
xH95exEsyX6IbaTdSKsYpkXdlIAoOj0SZ7exH7IZJvPnX/tvHiabK55UiHAM/x3n3U9UbTUUYnRb
7K9j/1lXOQJ7evv3Uk8yZ1UCQV7CyRtOSEGKExp3/TCaE+0u2dik8KbfwK8kj91EJxWMXfRY5HA3
wKIcAzEy+grSOt2ZtMW6BY7a3ACjz6nM4sz19c+/x7toKBaRuUjAW0pVxULyG1OL0bBBt9frNk3N
CWNVGXqztvK2Bmbil8dcdOYOijPIHKDHu2Ly6dRDDb3r6+JmNKpi4wYwuIC2WLcG2x4NI7NflITk
XLxYoWtnBf1gP5DznX37rHHCsubNa59lYYB6+6xbsOp4Cap+g4Ar/DGL1Bgx9C1D5mS8mQkeO8kH
s29Nmd7aWv/VJdXkJHMmkngfrJB+86idHGjp97ljNReZq3bVMCFH2udN4xOyJBoVSBEu0dA82L4W
Q0j0zpqKIhsqBlusrnUd8vop/qAG+v0lnj8jwRLBPit5IG9/Mdlgs48y0W28Vh8RAWotJJYuv1DJ
jXtPGdEH7/DvP490K+o4zMIKBZZ6t38QzaNApJvDRg5D9qwaDbsZE4VVWfWvuh82/8yaO79qFKPz
EZF9gMOo8e7nVUVHkmXcoqmqTeMBsFCMLWOwj6YJCMnpS/ODBXc+Xb97U+Y5PSUTcb/gN9+bc+04
QhCt++Om4DC5bJU9q9Py9A6UQQn0trOvtIB9p2y1bm30tqAQbjOmN8hDxHVL+NU9Mw2s5M1gfbAv
vT8ocCso5CwO86iKYPm9KylxS7taHXrDxk3wQHqjKx59j4Q7N7Haq6Fx3DXTD/G9YRiIDDP7yFL/
dz/eMUwqOb5+vv13i1depkYg63zcTHo8POhaIb7AX95qRsoMt6kbtRq05huznOIQRJr9wS//zn34
80WgwudsYiJowjn97kVwnCZTiLH6TZ1Tsyyc1jXvK6MgyIAckHYVTfW924FtaYgTDhmskSlMnpUa
TSdeRo6iS9kWHva2KIHr0Gb+w5/XxN/ujskJUiC4NiAyO/z19ju0kjbsccWpjUUpgHg6kpfcz5kc
ybJ87k1FOkta3gZ8VZssqfW7P//0n5/5m/UNwRj/Yk+dia18om9/fFiX+aRcxk4R7UbtViPU6aHX
ldtfRcgdjVVS0exb+sgGmnVNnkzEtD2vdkKgvSJQrG7+cenPBdkuZxx2OqC470+1PkhMnQ6swToB
WXHRNbBPPT2HhwIvAblSc2q17C8P+n+slv7mITBHtSj4aU7Nyry3dyGdDLxi2EQ3sV8zrY7cTvxo
THPajqllb42uT78StSV2jRPx/+WaLD4qbOa38N1zQME8U3tBziMLfPcaDHMIR9DhqW4AEkGaAtaP
awgGY4baWi8PszMT4TUZZMEq5m85BVqX99eqEV29ygD9zS+vl+brP78f72C+fD0mrwV1PGei+bGY
798Pa5SNkC2yFeBXtMRBKWDNs+meMf7upmDtOGY+4OeLpmyV5fg3gJ/UtblkOmLtIft0Ytl00hl3
CFAnd5PFI6cHhbDKXhUEht+FYR8h0UCy723rXjKnygJt6D+6v/MTfHt/ARnQ+8BYLBxyVN/d3ypP
ESKLhn4IamsPzJaDyZU4E1oOQRfA8fEyn0ziQNUAWjBDD6s8z2x9iZvCjNfj2IzNtg/9+iIy/uSy
QIZZEDAxMo/+8x3//VWktYlxHRo0GBlaS29fRTu3mpkGZm80mj+rOBnNfdPqT6VM3LMMx2TnlGJ8
NYt8O5Kut/nzD/9tk6bAoUAj89Sk62Wp+eJ+OTSQGBR4cRjaG8Yp2i2A4e7aClwdFQGHB4YL5Qcs
j5/l09vHgmzV0dkaTImX3X73etFgqC0RKJvMnwxioEaEbsKZd6VFhn7yFNL1tWeYxEcyKSBHzNXX
8RDne4lVlRZsk17lkx3jigvqo8Levk3HsMSZlNANSf3JeQ7sgry9saa+GhnX/fluvYsxmD8ORLIO
YxVY22z87zfWgLkZyUQh/FHe8CtFzNi9yMjdyn3hP6YDZ94ENBic0xCHCaJ8rCM+yWiARkFxAQzr
NqUFm+CDmlXM7/Lbm6rY8vlrBrhAb56f8i9PEYOlnhcTqh2CrxLmfux7MM6YBT2EluHlT4MR6Pke
PUURLA3ImPka6Yx1aiZlHxowu92CmEOyaeo2qmCmSt9DWauN/bEvsV4vFPYv81TIPvjvXLhLsS3Y
pxkRvEde8yZI8rA0JpkOyT8LfAXofeLWcq8z2/I+Z02JFMgjGYz2oWodsY6E6L+0dRaCt6JDimFL
6wDWhjXjrAXNdnvXekNOrY1QlKBQwVw7sA1N/+jCf1+92a2kxR1ncYEW/G7/6IvGxrMtpg0wR+Ku
fCWaF5yGQHCUf5Ph5wAd62hfjKrWbmbz9L2TJxFiyiG7wn/pnj94L//mcuajKZQcBVeAW/n2BWiw
XIGpBE1o2T0xHqDaUE0P4SG3zPrs1RbDyTqwD07eu4ccjeFVIqYUGsSwt+Xof0CR/r0AM+EZ8HWA
NuAOme939DHJI8TcAxVOmG8T5UHh0dOiv0Ud5s1tCHlUflxtYBoh/bOq9mEgO2iFuqRbT+1YL5EH
T9c5oX440rvkg7L9b1YgTkAOs2lQQi6L0LsVaJZa25VeTpsKC6NxzmlfY1WBO3+toXcAR6bgjD1p
o4bfB+GhvnG0UQ1fQtenAErSVGMgNNi5ONM/o5fs4dWyVg668BHA0xSkh0lmKl+B7J31I6YX5Jtk
CikzQ04tH93qv3nwDBbmapLmCAvAu1+GqLRYRYiLNggHGekHsuIYajmbIfI19C3Ytc9KUkf0nX+v
cU+uVRVZs5um3qJuNj9YH2cYzfuFiCV9DnsBqsWv8+49tHh6AT5ZscEqPe2hsWZXWcPTWAkSLBdG
owTJZuTNZTgh1t4wNnSUav3aSQfMw2Wn75qmx3AkWCs4mfikS+UB+NRFjIxgOYUpTtdEtdq9bXaz
xjaIvpSy3OR+1LyG+RB9TlLbevzg21K//U4cYWE+sW/xeYn3x4kqikctrix3I/nALoGI1RlwRwXF
IolfOmITF35cFmuJEYvBhud+D/3+lQdRrCbIK7eNjnTkv3FJHLCg8TANom/97igf5S2xrMxbUMy0
1amy6uIU8r4uaCtPK4k4fIs7q3122ZWuWBdG9ICdudAqYa0nfpXLpGMP/PM1zU/27RZEm85haMzp
hg7Z+xWoq1U5EA1O2vdoWk8jVAwIoGZ+pqbv1oGWaw9GjXLyzz/0b943Wr68a8zFmBxQUrxd92Iz
6lrQrgYvjw+DOAzljnA6exvV6bAVQZoeXS7iOayi6FjUuvWjV/FLYBIZsACIkm9jcMpnLXERgEhF
sq6srSsN9vAingQisQzt7jZPO7HWcH/uJ+C28JklIBLfPkGbrewP7qL42TT49T4aPNb5Q7ZpZjBn
f991j5MK26YF74S8JnSfapig7jfStO8jV47DCuDhHJjKRMJfsQijalb/m7IzW5ITWbvsE2HGPNwG
EFPOmVKWpBtMKkk4s4MDDv70veLvm7+y2krWF8fsmKpUGUGC8w17r724UC+6WZEjtdNy4pqbR3Mw
nafle4/tv8zcHlFJvqnVdh9327OIRsRQPH3bnHYjx9SOT6bfJ5WuNQxRpCHhp6AR+5cCsxKrF7gw
w4aev1zEmo4y6PvMGp1Z5gueSXonb0S+VPCYQJWkPl6o3Xz93BC+zfxZRLpKQ+Fv34IeJDbUjsph
qkme6dVTWA/zdVgd0NPY51LElpbJfAciCVqaYLip5v22vRS+rR8jt72ZaAKveOHSEbhc11Pza1oq
r4bVuZGC3K5lud6tVDnF2UXEDifSnZXiC1pLc6FCaF4Y5Ey/Aclq4q/5cnhJd4R4rAd0nI5Oi49h
UBAbxFoju5Ik4abQedWWLjq5CRWjYAQCj12DXsHbrTv0OCNCGV+GqJhc4LLG0mjJh8LGzrvgUH6s
YZQSdNyHy3RWAVQXhVF4OpJ8jQS2KCM/t3ErPWHQteyrM7BjyxvTijATZYzzWoy4sE96nqVz8hrV
vnLxOA6n5nahiqbEQRpgC8oc/Ig/uxGJ/Z+6kw/wPdYpt3Wp7aKGYz2Ib+zDWSPHkMgyjvQceJdz
raFEHK1o4nlBYPHgmQ6n1b618ujwEr/6g9dc6B+dy38/6P+atfED4BLeNi0hGw6e938+6LY/GQTC
psj3Ws5AWYry2teBnbdx9QjwoL94ZfgWK1ISV87mO4Iyg/NO3iqJncC2y3kPmQNV6td/f6yP3dP/
/VTUOHEYspuwP3RPcuT0H00JmXHv9K+2wam/LdH0vC5l+4UAv+H43z/vX7ULJxydGi9Y/Bfkln3M
EJENyPpwWqM8TrbkvtZFcyWwt/2K7djFNT7ybJR+/0gWVnlRBjIR/Mj11mY5FZqUBgzKYa2FeQ/3
qXtFtVO/BaQbatgI4YPdLZwRBAJH2BUw/vm2cuw/nW9odT68KHwKQyd0qTWg/lJ+ffhNomMPJJk6
sJScxYT54EdTfBlbIBxpTEoTOMxdiCumc7S4duuZt5H7rzxEi7GTow4c/UAyAY6HRiMzzpyVpjYl
RHT4ii5bR6B8u8ss+oaE917Z38sGbgY5t9gFDuTw9UNW2XJ+n3r/zipAdZ6KSJM2PCo1wbVsBrG9
iO4mBRxcpK4HI6P+iwiN5uCbIWSdGN6Bby0BIsPi1uWs8qHeijYnNXAwlzJu+/k5KcDIIymNg+ut
v04y154ccDxTOaBLNmv3Q8q6kse6BYmVF3QSP6KFkLLzpmq8YmEyUTi2/oTxLqwc419rUyAgcuJp
vzcNo7GsKfl9MbSbfnJAtPMnhjDTDzFBaEjlgqHwyKvP6a696YGPbCtrPdJaveCReEQ05rFdIcog
W0l/94n0dI/+VkOjGpj76dMS3hZMKF368gJ4j7CKkLWtn7dzBUYbyyCMFQlUDcnfRozfYQV/pM+O
rNr+SoSnvz/UU0fyWq+NPGlbFw+uy9G+29LcrrULYiGhINqVB0p/LVr/bw6g+DkIkkWSFl91mbf1
FrmA9BDHzu68M3Ox8c335t46F4Ohl/DqoAkOAYPaJ211EgxL0CgYyont1xnyV/drXFnJsyIAsgaU
PDTY18DZTBzDynzqcaboHDU3CRjDDNHBwlfzsPV6nlLCoxWZ8GGvbkkgQX2ABwG/sFiskPAdy+7d
I/8UNE8AMoMEWXSM7Vs0wZ6nzo/EdYtvmlFnKvs3ZNSwcM3WqvETQttFPUfR0K8n5Ld6Aj0urJ9Q
jVbnUpJ8Oea7UX6Y4zgdP1slzM1jMvY9nqvOnTCDWnO74a7ymZKhrp3uyBTeh7zdfbxrvtvcaAqD
SgiZqMJEj88IlQGdeYABPic106X7LeYiZBGq7wn3SU20Mo0+EUITpqqTrGu93q9rA5EjaJplYqpX
DsUR5lJcHwcj29ee1+yaeYSgZwEo7v5ZOTOupDperDa1N9I78ANx67p6iUoANb6LZ8Zs1WtPboWP
yDgutntXeUa+WUaGaOt4NvWlmiLU1C4BoNZp6wPsRH68RKzHcLDV92aPCixfawwIYPbk1p6MS7L6
yQnXNdMM9LtfDQ6lW6KuLfxrJ9HbpUxH4/EMl5qEPKeykBG71QiA6BYa6CPzk82Sagay5olbDwdL
p/0dE6VopyNUjp1Qg3hCSKWcWJ47QqI51OlaaPJ08g0kHmHcnVNg1AR1c88vEoEzV2y7LGB1gkMB
sOoNILwTPXOgrDueAjS0ILNvqxjNFvQTWL2Jt1dMhFFZLlGTrg7vzQfpBEC5fPB/CN39qcCLuQuv
SffSR3BYjEq2aeu2DuA6f0/eOrX4zhWyT/A2q0r/DKaFxNVxWLskTTwSXqDfELZ+7gqfLZvF9FEd
xslMX32yW0lugVs95quSQPgsp8UExOsURftsJ46+2G69LLnWU/XekDv0SyNre/fhDY4p8bMzAO0A
WcAdhj/yY5dOx0Fe7j1MzWZZVZ/6MNehrUdd/aMYbD3j+RjUe8i6dzoh3gCm32zk9WRrafnxqR1g
UOVOW87Ns+COmdMF+PX8Egm+6BGxCxXj5jaVyutow4iUNO3ftRNbXT4n2DKQOgTGf7FnOV+1X1Dx
tb5xNNu2m9pf+LX4BgsUFY+7VJwTN8b3cGCxPsGKC6A+TaoEylO2C486k2wNrG6dCWUJ2nh+scdl
/mwUicSpIkS1fkjGWsl8Zl7gfk485f/m6gb9XUeDhYCZIund2n0LvxDmiHu4K+qX502KcbNZ4zb3
onm2L2TdIcg34K/D1zJIrCKDpqnd07bx6J82KuI1r9utxNEmO4jabO28C2bU7WLVdbtcmmUc3uD8
2VhOwrnbHzZcVQs3JZbBY2s5qNzLxJAtOkYzRVpsK5yx8CNMTuQWRucJyBvWO8+bidaZ4k1kXjAE
YEGsEWvQbOOnK8olhnDRx9zAQpX+1QP7119BonIHJN3Ete8NydS7Cyb/EErb/dREg6reAMvzKl9A
lUxXLApmPvfUplRs8/JJJq28Y/1cvuwNzyjUw9p5bkQXflnnaNhOjW1j4N7J33iLPCVErjpciE9E
nGusWyYiGLZRPkesQDqOF3wkioR9Hp7JbG4mQe1HJBCSqNFGmVGTVgKsDVQQ7+jK/UssS4GiHKIZ
YRRyI1cKNuP8qteoMCkhCTo+oMJrJw79DZeSs3kyfmF3sA3E3sHbE3V8M3W7IyNK5sNS4W70Dcg6
4fBfwd8jL9sabHdmXfWSxbfTCwJlyVtwpiLAHbhjrCdzqGL4lizMvneNpC5r9EjScN3Axz/O/JF3
bld/TW4kJuc6uf2Ii0qL9n2XZMzcaebeMADjCCho43a6yzSb6WsFL9JL49bvg0sRGtQf1s1tmSw9
Rg4k9PZjg7gQ+XLnuRQ/lFh3e0RmEXVgBNfEtCawCZQKnTvcrYbVZ6m27V7KmN2sabFQyooo7EOy
MWC+kmDBi7BnE0JVUDHw8pQJX5EdzWsaBq2dfOpaoe3HjrWZuFvKJfyBdi2RrLzdWRwg4vc1s4hy
6jDhjvN3AQhGwAfz+Gl0+QaTMrk8+bom05rGg1EBJCKt5tTzTEu0Bbndr7jGzJwDZN9+Lltkf4+c
9qXkaeFzjYuD+cwyDJgWkv9OIbGJMJcG23spduNiYGTKjaSPDZTzYNUE4+LzbqwHt7eYl0cJuHp+
Bqycc7MSUHPc/AGHThUTNd+N6w7ad4/j6xwtlnWu+5ZrYztd+ZnYal4kTOKWs/aVgIhU9kgOXKZa
XerIgWiOekbVcmEms12GoXTnV7P10jpEZvR/RSReOEdqPst+MRawsJTnPSyOnSfmF0Dw8y3DWXGn
UlJQHfVGUA4rVYDWbHpTDnjHZmJVjPTnDJlq12cbStj13Nt9tB45NUKVT9A99jRKEqgJEXbp+Iyl
Mi4B7Xr+yzh6ejrw+a3zHOhxSYGn98AMtGa83kpfZkUgY/9CIAT+W2KHLBaC8Wydlyk283cGn/bD
jV0FuJWlZUvOAgiL57ILl+Jkk2TAWtPxMJypwOnIIpFVT1strORYDdZmTjGUSwYQSongRFJ42OUW
a9H6whcknHFYaveCAK0wUGh3LZ5wHQcTsj7Hsk/N7jq/GTp5+grZ1LZS38aFsrZ+5+bRvLGg7FTS
v/uVPRNPSLRnxzNaed8bug6SNYA0o3zbWjM9agtYRjpIvxzPPoAsLIWjA4+Yh33Ayk2aRgeX2Ns7
sotA4rbfS6eLPrcJ5KjMDRfQ165PeCdhe4oznT2aKnFDb9HXpvbL+FnKvp6OEjT0hJS1FsA9R6yh
X2xWZYTG6V48zeQXj3ec4MxhcHVujzrukubqaV+ibmNFiOFuG3V9bHB8AVcqzQIl0edBvcdxraiF
pV+1l6orwQe4bBqexQgyBJfNFGOI26aBvXYVC30vksUXd2NFDApyaPRNp0EtIQWGqqBVDRD/swoe
7Cu3PIqWCkksmivAQjRh1egPR2fY2zvHpdHM1mAPIxBoUt+7TkETwTsYwF6p7bVg+uLF32eS3oKc
8PfhJySxEjZu3MlL0YNUy3BlhP7ZtpvgdfRGdzgLH8FYTsNSgF/pBQha1iuACslJ8G5YGM0n2cgw
0+ne1eaHXTXgnnQlyit6U5IYNllzCa2RVzb+15gUOhROI17j3rJwkQ1xrp0dikEzl+Ov0l9ZfG2t
pb3HGu7puXBN98Mj+DTMNy1jhFLzgKu1t7rx1zZRv12Gql2GUyD6iEZ/vEFvNGnhMresouzAn2Ay
hSu1LwOoXiAZMLbgNq9NoazXrp/Ncm3MTRcbdP706fY0EFnaYetMa13Kd/aV45vDHV1lgZE1ob31
BiB16uLNxgxHK3aw46pWeLl8EHS18ubTPGwVoQcCZSAOrPK3biaClMZlbIiz8DzvOrcRnljbl7K6
WnWiNXyG9kbZiFGAhJxcbtZGtFb3PM/Lc6n7OD7Ond1DtFENsX0VwcJ3nL3zi6aVCPO57oKfY68d
64aH8+w34gG6u2ou+zNz7j6lPnEGFpCeTVQLXrvHCgZacOjaaTuWQ63jT8mM1i+LjWRfoQASuTkT
fTX8Drdd9bkifH46VZYs23yJffNpLUkVvbBRKu47GU5hWrsOiYsCGaw6Os5IPzuVVRtDAl6i9VAl
JqqPFZxKOyviXnxfYChgtXamKQE6zN/xGpcv3UWxQGYSu/7ParGq98XvVjBBpdzemNuJ12kc7L+5
Kxry8qiQ+gNppNJcKOVn8VhK8jIw9pJ+oxyhzv4etd5hDy3qgwhWx575kVbbS0FtYWcu6F9E0p3o
hjRwRsc9YXnACdxQwEX3wvRufA9IiI+DiQk8AEmMzAwm0JOAjl1N0gZ++0g9eV2YyJTXQb1SeWDb
zTbGdq9g/ZYtMysmQhC/YzFasDDconumCmruez+2lntBXs85oY5zH7x9iRaq5y6pni1N8EhG/A1o
Zrdy9etoVwwMPL9U+2ng1RJ9ZsuD4TFBjYgxo7SSGf/zNnpPstkDoBOL9NArwrU588QkXz10oHmB
nJyXAEWLuSRuEzBBd0FMp2NByOBnQaLmIXHbUlJidtFVJPtEPNE4lPDGd2UXOeW1M1x9MVWA8FCQ
cDyxyDsTGmRixsJMgbClrv6jAoaJc7dCmQTY2TP66KtEkK8i7O96jmIrXah0riiPbE3y54CxmKFD
dX8bS4H60OCQib90gXEn5ADmrRNq1CrS5dQPIqnmu8Au1uFkJIxjaqzJyn3h6LsigjqQ+8PitEfR
t7epLypKaLdY2XWUmpKk4gNyv4q0+6mJFxzNjJ7Voav3sbnAak7au0AmNmPypF8YOFdF8ULWqRUf
8UEHUJ6jac7qoli/CcN84Tiy8N+zhU3A+CSGpB0+JeNiJY/kAwEwZVQdMWtHf81bMtZfp6TnZUWN
RdXQs/PNeszC9DVluxJ3LKOif44tCubLBNvQvUS7j6XXgucdHEZHifG8mduRabXj0FN90C9f4mYJ
JnEA72O/w6Yhs2/WVD5AiKQ0RwksUEMxborvpGpxDG4d7RQrB4T3mRUX9RvvmDA8s3p2lzN3lb3g
XmFqdmcFlWc/cZGjH8LqwyINi6Im3XSUG2ky241l0xnj/N05DOXT1t6BLxSyqATo1H7rz3VbBaeo
Gbz6YjZ96xHV3F5rv2+cg8PehNQ342xfKph8oBiHTfEaJLmuBPrKzZrCIEtS3TM8yJYY+UtWRfiB
TSiq/bZkDIADqpGjYQigFoGViD1xhJHq8moKtgXy7GIQvaOrgVThDlYFgWPVUC5i4g8u0UQ3/NS3
dvO+DU393VubAI/2WAt4EHUYr2kb2eF4WVXlgk5TWnxhNUWcjheu/HiMjZ9M35bsFWi6tyuNzsIC
bwBB328DFnUGVeJK/BsBysBbPSftR2zn0Gkd0sRKu64fcOoUd3U0RfIe0CF9ezGu0r8GvDe+YmAG
aAET3/+RMPAr864muPHB9xiKHF1ZlXsq4PYzPTYNeIud6eR2lySbb17AvKJKj3psKqliIP9Fd1EN
QnFI4OQ4VrhGXz01dV+cXbCQ7HlEfUAVQOTSYt4XfXHKYXggg7WL3yfCKBB6hGK6tn0jce9TyXZp
sipGgWFYrgTFoRFt4TZIrC+bGtpfaxRGWKP8uP5NXz/0JykbUzwGG5zfvB+092PtN3tC1u7Ej0BV
Gfvy0dz4BFiOz1OVoiFMmxTTFxSA/nRiclSBdIkLijbI8faDY+x4z/ilUId7keW99Mx6CLjTZfIL
Ldzi5qXuavtMQjS7wRVM17OQAdCNjYFxS2OoF+pds0AfA2V7N3XGZdwVCcH7bE8KIuicHeasxTci
MnNoKhruEXXYgc03OQVtFXW/ENqQ4tEuzg9mg8hY2iLGgmYbJ7Pot/ZDPaj+y26axqVr2qvi2Qjp
fq2nLRRZiJ5RZtsCoDxdCkAnNPh4O6i1LKWuwlZ+lclQ/WbUraOXxKvg7ASxtqZXj5dTmE/IQ/rj
ZCJMrI4uPCywij381V6MSwpzuMTkBFhxJx68Xm9TRg5WaWVWRYdz4HetL0HB+yuLhliiL58N1dtG
s/6mduYZ15iwje4qxWg/zN5QvWlP0pCpeIeD5Q3Jns7A3U6TO8UNAOWYCnMPMPvfu3LdwMmWDV0k
XY14LmUE5kEStDgdGGNED5iHq/HKejpUR+HZvX6UyRRNj3a0BwADln2lpXHGZv5OjCBUiz3W02kQ
KMVbaVvfuhAmF4JLTRLzXvUzExEpH9Cm7gkJBX5dUzFYZJIlaw2sR7XtNPLoz6t/m1kAWmG4Z4LT
iNw6erL7BhfObIZd8Le2PfyLGaYEveANHaOWqhvHM9+4loAkYlflBT6r9Tq2VmC91YVnm+vskrJx
rtomTC7wr4jzLUn2ZQRRqdi6r9Q6NccAtC9xFZxo5m7tKVE9GaxU2jhVRyoJGKcnax9c+IlW0rXu
kxyFfaGunJmmGnd60lRNzll3boSA3UmowUEtxOrbqFDOPEJo0e11I6PxC6zW6AdqYFekAg4zNIB2
BFDnTeXLCguZYLDJVrQMU1Pvd5g85/6kSi8gcpN3OvwMiXhrH4cb9KLrl/0eNMTwl7FD3k269Go3
U8EQs10ODd+QY81voPZO6mtixvivqN9uEvmCCVTW0RDuTCzVnjdUwz+GphM/7GEpvxVrrfZzTIY8
Gpywq34y4lsuvl6c6DjZBXSMIRmBcYmkXt6wC4FdoOADQaD5zTDyFW6MdqKEB8sk1FapPwbTxa2d
6K+xsc1PoPPzdFEyILO6bEjZPvI8y/BUVkzIM2edPbBPTQPNfEhu008Gw1o8OJu7QuvmW8Wnfp3s
XwxZ/eJLNNZD+I3d7V7c0z368PJqZ3GOTd/08Su4aQty3BZt66/Q3ZM1AyKReJmjfYSrNXei92xG
4Blp41XMwSnmlH8k6bN9UM3K/o/1cPN9SARyo2AXfdZufkTarIZOJIw3eRCySf/hYvBjRqegxXdJ
xqTelAkGBUIY1HQAWSHaRxGFejgadtLf1g1nxTNOoerG71yb6I5ScslC3jn55PcVVD7mbBoz/VgU
4TkQa/dTuioQmNsJ1/0J9WlB4KMBgRzMVK72DaNJX7+DroG7OJC1+SAYXL2QuR5KdmToPdKENchf
/jhW+z38rSU5b9RaGa8o3giaSZv/o+OGfVek0src9ur2nNQQVq/VMrPe96rS9Rjtgs3LmpoE5t9b
YOom1cgz5ZG4z9Dc1USdCZMyH/cLxEqTPlcDy7JMI3v/STdd79nuuBbphTv9lLRIp8wq1Ir2W0/0
YfVoMPnVPMSJPFeVH4X3PdETPjtUBvakAjZDkvptY7mZAEP/qvqeB7brK+aolZDwx4a5dok5rwoX
6LXYoE6TL80tXMQefBqr4gKQJbJqXLGopaHpdaN3hVMHMbGyw946cGBPWbDXHmmunY3u1EY1GWX1
wPob9ihP1xc9GSAdQQc16zP7t+EJtcgcHMQyzc0dgQdkGXbouatTCzzrCdtYWMDbDl0SH+dyWnL+
gJxGXMN/x1iZYM+ZzT83xIb+pUcOroPsTEPOpLUVBW2Xy6HGbNnGn4ei47UU7JwPzAI8sNCaXCCM
o16YLsorH6u5m+rjuqtZn7hKvG72wgH4rmK8djxg8Q0rGJZSXYp1W4lj93cGnSps0LnopVqQ/vp7
SOBPLK2aNRGS+GxgD7xkJpyYza3ONnYpkYkVncbUDS+4HZ3u6Flmjb5vTqg+jRx9XyD7LAT+7sMt
haCavQdBfpEik3Qz7zugPeeKHhhav6/BPqCE9Wwr92Qk1CVepOgyuIKxcw4qWJ6MGbhWUsy3x2lu
1i5rXRCDp65r45MSbOZSu53a5DSjY6adGqobi1MV27vqouFvGFZEV4AQrKPUK6LirNEXA5ynySvZ
XUdTnXk69u/WURo2sRbzMtKrLQI0STYQkGcEEdB3VKv47NQahL/ohMYtneN9COg4Wh1fMWAhISmG
mn1btE4DM+m6RAqzOUuds1WKb2NR13lqYbzuKepNDsoqJAJ8ujVADzba7VvYtwNLrE3kTvZNAYN6
41956TpnbdOIqClxIY5e3NtRBQ4tqJLp19b4HRCmFZDtlcqtZWyBHf/YcBIvx74TcX3uVuY3TNZY
o5KboXX/JCIbndLA9wxPpGDDOItbdoDsEKrpnvUhc0IyPNzfdXlj6B6idgve2skrKnibM/IFqLfE
ulfE+84Hy2N+nU7WXhBmQM8K+nGPGcQ4YevRU0EtyMdl44p3W0Do1ybtMldjaH8DF3Jjk+16W/8k
XbvpZv4h9ApuIJOb+yNG7Ag94p+KlrKx6dmcJSGBhpmSYqaSzWuwXG2rWvEPDuXP0iYEPjdORCzM
FDrHbQjpthfjXfcwLg5CG5cgBROem2Fq036dxWfJM0sBX5ZfHbsNcl8NSQfyslWf/1uI8lFwzssG
kx0fPHCRxNvhBxEHrPU2XNmWHAfsnxCFXFKxoihhrbN6l1a1LFF6MoSHhOXdHyQk0Uc9Jobgm9Iy
8B22w/z/Dz+bJZWJ/WYwxzVw1dMSIFErZt9xoWomNsAw3lgkSNdsv+sTmEddZFMY7uGpi7TnHTE3
gHCo3C4EcSd7O0DpHjPap8tGIqdVQ+aYR5Fd3fGiK1+U7vSnOnK1eXSqOq4P1Ku6oYiXCJg3p1gK
9hkhUL8uYkSX+4TdTkexQpc8uCx/WLCwpAnyqdg6+Vi2uyAwyL95tEfoT5u1Ig/fx1l/JiyEqXhv
5p8ecqaUgW7/FyLY5ZlFx5Tbcb2VyFpWmHylmiOg8EhLYb8JQn9zfklh9UKJYsbvoi7COLNntnBw
eN36u4FPOOwHim2r/8LQGWe48gOLMPpgaH52EHVfSnKh7OcFMhWbcOR066sop9WcHB/ZFSd0MXwL
NphOqRq09Q3lCupyuxTEWcTS1wND1tZioO2Re3js1nH8WocwLf6kuP+Xbuj2a4eB7t4AETdb4z+f
F59ZL9N3OMJVCxOTM5ZYH+xIF5fLn3tz62QEeqw/SNX5uoYjqOeii459aR7AJLNu7vz1SVd85v9+
EP7lCLndjfCIgAD4oEXQ4P/zYwlmJi6jw+2ICEU+8jKz34n8mE/A9szbwOr+NHI3AKRLyMBZiZB5
D0IN2xHRbuq6Ym0Oru68P8jlPopx+VA8GlwjN0KKA1rknx9qdiUAcEz6R6uV5XVKhuXWKYz1BbSx
OWiazkuA4uZPLoTbk/ePI+0Go48IkAX5xFvxo8M4jGYKJ+BuRyUZaleTovJs/OkRLT1yEvzObNDo
nt+ssa2uo7/+xX+mf2rJ/jmXYWQfocclz0EDZNVMDbXSf/+q/l+fDrzHLeMcY7398QZyEEM3bEGd
Iyfsk256pQ5V040PxK8s6x+E8P9yWVLtkcUFK4ucR26Pj8QAwZJZeEvJoW3N/o9FjX6J+3ZX+bza
1U93p1YbK7hnlS/3h36wmYi3MmI7XZj8//drEznAS4Zxv29HYCo+3AsgsLRvi+1YVHp+bWjdGTdV
SZLGQON//vfP+vdrgaBLlos2Mk3Mxx+PZoaTC+oKYY5eJGnMI+ShUDI9doIDxioOnkZ8WWI6/oVi
4A8/+19aTBT6ye2KI4zEuR99OB/UFhdsnbjnl8oXr7pjARC7a+cdQHup3AkiS/zhhnLdj/c7Xnom
2i6WK1wP9sfHTNK4WHHlFjkGPaQrMYAj0KCrPeSz11HTe9WyXkD52Sviv2aEmt87w4kBFi0+LZF9
6WOfikQbyKA/bKsh9d6xDAPKhkKA+4UdAEAzqsSsaFuavYpgBHUNzDoCUTADe5X//vU5H68hOcEO
O4k4uCFouGk+6FlnYvk8bxQ08Eidf9DvmP7Q41r8xPHf341loL+O8YjKsts507qInICgSZhmAFKV
lIR2cFg8mINqLO2HZbG8bxt5WX/ITv1/fchb4YFfkf+h9f5wQ6MPJ0Kw60/LMETOcW+rZf9sDxa5
Sfa8OeqK+W2Zv//h0nws17g03KLw7dBxuzG+9n/+VORL9uRD/DnJYRkvTH4klZkfvFKjFblhYf7g
hcV6nnaWJwfd3xpGHXnlmWX0n+x+/2NO/t/nbHgDiREKQmOKTwC7xT8/S2m51WCzfiIczEZeN6AO
vBuUch+CpjTRvQzdrroz9HzNI09E4Zxw4BH0NtE74SWO2GIcElzxXoaTMVnvEbyyxEBDNjl3q3QY
3eyt4k/sSXGMW40KHtmvQIEPvViNF+1ynB2GUtji7CpZ3CcVAg7QyIqxsdwIu3zoEDlE18bnnLvW
oFOL+8AwYMuUZr5zML6Gj1AxmXPZM3gwxWlAia0Vmh7rHvG9+hKAktm/kuZo10/D1DPQ3dRu7uRa
JeGd50++9+jOCJmqoLbD+5JbrU1JHsGPNxBYh4pjWcPPER7vItNJF+hnpG1iSxlf4oyYMMKe/nB7
fDwKQl639s2wgaWfkvjjKbu3c8+8cbNPGA/sAsZAAheQuSc2s9KOIFp5I96/dAzseMX4JDwLQWAb
6zQpqqW9s8kCQvMz2tP6h1Lg41uPc9j1IjBMNxQE8vkP9Qk2T4KY93I/mXYW2Uz0HMbUhqeVgCNL
/MGOxov0w5EIfAMvCoARWhvqj+j2z/+XE3XYa6tT4VySLy2i8SYAc4anYhib351nSbLDMUUg5apR
h70shNu/J0tcxdeFAWH5tK8YUk7NUgb2tzJe6LcJOIy8F+Zv4jHpbszhMilX/65Bk+R8HeDAb59G
UY1tPlImb7mUarLzIGbHkQXaptxXOyykh2Jg3o6R5X8u+AAE7NGQxLamC1e/zqNNl+2paLTllvy1
oHHel6rc9rNSfms+Rw7y74MeoWYefIAmzjlpCADxLSxt2W09+iUh8PXXPBRMUUonAmRXMpWjsOvn
3crhtHXf3K50TrYTFuGVNFxUuJi0CConKGosMdpDNKH299QTEu4pYH1ObXViI9aJTIl9AVROV6Dy
xbPW4rNiaX8Kmbu3KWkUw9+bZ6/9EQ3SFKNLluOnZHIxpIyjtfyWQ0famUl0+zfvDiY+XeItHSmv
qzumM+l9n/atqouUcsib/pJNUF6Ij906ELnB+uoNMqQwKYrhRlwvtp8eJytH/IBFHjr5snyKvT7R
F8320MvYUqsvt1dWchhRmAoiBrQDrNgXcXsI49b77bQuYZFDNe+/iOLx37y2maKfRJIhR7fEGIK2
XoqiqXF265IgSeXULCG4We6hMbdN2iu9hYcoxluaI7dpRwRYxXL0o65nvzptzBVZ/tDFIP1ZgPjG
lQ09rekaKLgegYR8ioCAuqLliuNfievyFNKwmtR2lv5rvDEHPkSgOJlnhbL4xgvSEJqatMIitZlA
6dytkd6cy63e3XfMsziOXTOvV98hFTpaLRPn6PrIb0WUy4JfLLWMzy20oy4LRKx+bfXK3rFzSvrI
EZqDdUAAx94B4dqs78b/w9yZNMeNZNn6rzzLPfIBDsdk1lULDDFypkhK2sAoisI8O8Zf/77IquqW
lK8yO603vaQoMhgRHu7X7z3nOxxA6W4BfE3eCfff5kBfwqnP6dgm5xl2Yneix+5gyMqclDAKM82+
qLzOW6zGMww4w8iqKih6o2F6ATl6C9izeRvSmtg6cDRrLULGl8mdyBC/09exyiLUzDkfIg1yNLmN
9lA96kidLd+ol+zsToXEPtDZ1vuWCxr9OFNcEmGaeL2t+PE8bNhW3Vt65AhhAEzfkd/Rv3L7t0kh
7rSVFVANX2SxWWJHGcVdx8FxHrRSLsCUZdU6DIjTCeTRBLpc1BXl05zGIonynpgB2ygMYjLVhNxO
q+oPnp2vxxoZwVc0Jd3RLtyMsbAoCrlrTXgpx9rkHQRgUqK5xCfjtqHGPXYjvrlZXZ9JoUkKueVx
Sk81QmBlDeRWu/hjKb5hK5wmrUufaceO/XWi2uVBN4jBAtzaGldIOjUw7MrpanKLe3iRzuY48cMs
ttQ759OQWyHKFhap22/iU23odNSGDAOhT0ONl7tGtoinzEj0JewpYwHYF8vC8ApSHUmYXVzcaWWZ
rod1obWFkC0X4N4TOh1YePApkJ8aq0to6HbJWfISdiHvIudxYjlc1W22zhHUy8ykE63V96j2u4+S
JhkhvJtlPWTTQnaV6SbNebu4532dEsEMyR0ltqhbivllRg7QnEgJh1OPFeBjNTZbHayrVm9h3ebJ
cpxytyRzyNIXEk82mQQbQ5kqwLaVw3Ty0ohPBS2BuRWwZYw6+1QWGF4OXtWRW/CbhSb2EvJfRLm1
z0mOLhBoG+T0oGaaWLMqStY2v959mrMsSxgIxflL04MZgndmLWW0ofzZEXRVgfWuig6HnfD0eFen
ebahthT5eq9k1XsRcQ/yrm4TRhy1TJuHIbYtEfY6SRFnfUMrHVxmOcqvgNJk9O+FfGsL6vZoqjan
PRpSbR9nmwQocsBYqRk0L/sFMnyB3ATJUh7SwseVKBTZhek0M8Bv1nZNgqYwxW6NaYUSX+IRr8g/
NIHTOghyU93q3mxiw1CoNhmgD0Tzzv1cLGw/dariz1XFrD4YQRSx/bgeQkc1W3hM1nx72iB7Edsh
e/FI3VbngT3RiThCCrvo2cnjyoKNNPYQsHGp0b4SmvAXXZJnlArdKc/MmpbnfGFayj6+LOmDlQzF
137ejPtSb7r0YNcQONmwLvFNyRIb1ovBXKX13R5K0An+goav0k44jpiuvRhFjUt/Qs/XRIw67VBf
GfWQ8760L32biins3RpVOtsU02YJkxC+B3ni211X68lO8xAuBdtGuNBhVZRKPkJuQycs3Ky4nDIF
EPtywuY3m4tr71JJlugubwy3C9JBNO843sihGCGuG2hf0UQgtyltF0miE2FhOgGnJ09zi0ecYZsg
XZO9runeXIawOi1fQcqAvS6Wc5hsqPEf2sE1F/TW42TcLSS/2k+xzdIL8P5yqIFyorflTWSAOxYC
jDDP4+RB5Jh5cIBPy76neiDYV2HV8j1Ebbwiitan045bckdirH5DrnjN6H6sxs/mWmiEqxSJNjm7
jF2Cn5kNDwZeopVR7yx4Q/VF6AOnadfHxynTyuycVtJ4MubVq4607fF/0a5XbwU6rRrvRRfr965e
ycgZAfuEiJHSHgmYkRNE33YvysrI7UprxGw7w0lxe6wuICz0rcXF4eFVDM/KJHkg5nR5Q/udZ7yI
prT384CHA/lune3WbBmfnVSP3yxjIzeLSLclSouqfS24KG67LquadydxEfn1fDIrArXQX2FZaAjq
7vAW12xOBb2wec4cHbUHZxc+DEttwYSxc/TnuVvODlcepsHGNs0HTevB8sCld7gTA/S6ESW4nidw
vTGzW23pnJ0aG/tRFXmV7GyZs4+Vtjnw87pXPjnbOg8cP952NTUFfE5gQPWxFFwJ+OCNvGuqhr/d
NZZ91cawJAPdxfBAQjGpfQw0XKx+7iKQPmu5ykHztmrd7jHztUAHB5LtCC5ZZBX2RbUyZ7c9Il0M
QIpflz7pXH/NWiH3+VI4Pet8oKm/6Q7aTuWyDrykfTSqXCTI0cbhaWrXcqNitGRQiUuHKOVzlgUE
QDMOr3K1oDujdVb7m9ct3Y6VwicoMbnyVcW2TleMc7pXAFc4D4xFn6xbjaHyHLjZatxsCOrYejaj
XcKahL70qlb12PtEz8WfrSmx3ju2E8uf5txqzvU6iTvMcAx4MD+rwj5rNXGCYd4SBnhyAcs7YVGx
WV/BxWjbC+I0byPOg0xGYjZkfMOHfnPRzU1L5Ck2rWuNGfy10a61dR5bivl72SQahp8UmOfJrXmT
wstVGhlJ6k5VYOooy3Yi760rquRtDb1CJ2nHzBv3o5Ysqc7mhATCrwHDuIc0KVIcwGu2aZQbwICi
VUPdW/sO4xrvJo25R4SGMDY3IO6r224Ly15IxjXj0Y2oqtV2oECPhzFMmxHfP+gHI8wF6oYIvSQp
B9NSUigmxGLlH1skJNaunJrO4NjSNFJChFTXIKW16lTR0Hzd9FHQBh677C22ea8D3DWjuiJf2dTP
XWWW9i3II3v6NljxNEUFMv7pWOebvNfy7JItD6uFXR+F2zL6K9qPS1CX9D4ZqawPS5oRtsFvkXic
BqA3d9mQuowgJlHrkUPTgsRjkjvHQFq5Sq4ymXj5Q2nPJOjZ7F7TcXbLJP3gYMa82CFbM4myItdJ
EdrQk1xX3WKXO9whyUyWc0J6LhMGYhnRQIP+cco0nvYM8ZrkoQSPjT2gm0xjZOhjD+vOtqs4R2K4
lC6j2dTAdokU06Dq71CpIOTX5jv4rCR7YsZt7hM1IGN34N3NgTkzuyIFi37pi0xlc4/6Ea/7liIN
oLzMqo/6Spzy8Cedrt/3kKj00bEYrmObHhSNH6+p5KxYyAOScY9UrbkBAvG5xcAHkH/BdN+SVvwn
0JlL4+z7jg3kEOYEcERcgB0Qt34y0XtcvkuSkcZ9TiTn82BmWcBJkD/MqRp3TCviMfDq+SOcmfGa
evfPfOP/v4enAQBcjNYRncqfnu7o2nSYe6YSejYjXxobDcTFIGX/NMt0ePaMIflWKmJH0yYbrjRT
+/bH7ZGfH/8ysaE/gpibF4L+7KV78l1XgPbp2veYpfa0axrXx8FFF4Z67Ij8SUVQPLpoc5vposZD
U09t2YV//Af83Ja4dEGYz1DsGHSlhfzpBWipJnQg7yu4MNTkSK6Tk5a1+ovHUycRaJw+WZzFf9J5
/x064fKotILAhdmMKynzf3zaJGYPoo9TUPNE6jKxyU7TXKtAoFXNQj3H5JDkrnvODeAaJbLvB9AS
1Z/0f3730kPBs36DJ4AwFqZ3+f53L73rzpiFeWf2KWVoc7JsoG5nfR6nmXRys9vOHeSo+iHtZP+1
8hL9FqSKGnZ//PL/1jj+fv1TVAE1AV3AHNamSfbTK0EnxMTlVeaHdu1t7ts94fVfe6ubpwcEK8IJ
ehop1sUdp74JavBsR55koq5VPhjldSlnod0V5OoO32bVlth/M9tJzol0iu3A4b9OhLUp2C9Tu5VR
HLfOwradokSSqc1Wq/VkfBQdgphAU0apn7fFRUq7dGkz71qp2/EhB2NVPWG8kM1HFOKuuHHzEcuF
lcYjMTg9MjafINF+O5TOOMugsOl/7MbGkyXmcbyG/qKR9TNjFbaaF0buqxGNo6i+YhrVlT/3CAeD
FmTYBxrvBhcdeCnlWVReqXb9km3r/o9f8t8NJh2DwTIAGcuEjWM55k8vuY6IdnWKGWcZWOdwQRmz
ixt3C61OZM85QpArq2yWE5lADdH1jXELTd7aF+1ldj6u5EDrbXP4k7/pd+uAQRgDOBfKp0OXDfLb
j6tREV+WaHDodt7gwnmacZppJ1Xnhvas1gougBtPOCPRUXZBYpI6GY0OldFNT7+Mz0gNK/R5IaGi
PyJrW/U96h2j8+VE0+Mr3urh2cU2nxzWmIZRNNda98kh5gG157JYH9vRcm1qV6d70Ya+zE8Evff7
ElBut0sqfYsPUmAt8MdOQIJdRI04A04GipcqXqkNE9p+UZnFLbrBsZicM3aNuT7R/bDk/WzmS7sr
JXTZR1fZSXek7FQ6Q5wmlTuM7rPmKy13rwr4hzJkkmq9iG7rS4S+3dLTLB9jYgcNh3iMVcmRmy4A
j37XkOuE2wsrHFdkgqSpM5Wy0FwYQuV3K4Wqc+L6w8Ab8PSWRytJoOOtLfqaDmLd9Q8yR6u/59Y7
rUcbEJD9PBpwsxItNxFPoc+wnxLeqOd5aszXQbPG9jwstF+iNIXXhgRWxOmu3hivoJAe0OWmJDNv
O6K7k+xmVv3MBXnY3A9ykqsVFG2yPQx8vOqgASJihzm1QUqipEZXzbGqOeM+N5ImR+fK444/MAxj
TuhNN9aUe00IpoGOOXzIPuJd2OIQj+Fa7AbLHV/bMpHkdIBcOS1Ggih2TPNhNy4E2gZUcTyFdExt
FEwzvE4EApLc1bgytGgAK5/dTrkpxKnRK5a5haBoIpyzbeY3eKeo930WAGxmaKsKNA+DMM28Snrv
cn81Bo3HSuxyj37VXe/aYtBbP9Oc4SNXMgphpC8o4YZCpMttMnid/WCMTXlCzGSgHHftMsW2k417
RE+NsYuNghzNWlsM64wTkCedAYnLbgAaxB+xusNA9wpX9iAZoFFVvRG/y1ThhyrXGcHYDLXxNJSL
M5xWrUfKpNn1/FwVw+j4dIL18U9OsZ9LJQCH1L3WJfzmEp5i/qQlgHje6mm2JdC1gOMli9ffbz0p
L5Qz27Fmof3FOe7l8agTLlAv3g/D+enAohgdx0nweGalmY/wi9/g+KA7RXHyJbX6+csf70m/G+Ly
eKCyXQ/SEboFGKw/bkmO5rUlkBjccI6Fccbpl9s08XY9PshPeQVZBqjVVJ5HbyK4LZul4StPLHtm
7e4nYSevhaPXXJBtyRzXATELO5q0qDqeszj0UMoF1EPNVdFO9VWKLRq/aSZf/vg5/Dx2vzwFnoEQ
LqMXw9V/2lW5n8XpWEDdSxawL7gNjJ2DLyq0nY2eayIAoum0Aa9GbAl/csyIy9zz+5MdPQ7BDKQe
Mfn3YLH9NI1tmhFd5BjbuzrDcoN8sQCQO8w1DrJYt0bvhjuXeMzsQWy7wU6Qemhzvn1cVGeNoVBA
wANqRsBOA1dsfHrmSLKyy1Fwgr61vdmlHX/mnLfVI2pW3Ne4e7x051ojUuakM7TrNnM8oDl0nyb/
j1/W3618RgC8smhG2IAM8+eiRaunOKmbqcWbvOahTbfnW5JDcyXqjrRIzdDyP6lSzcsw7scXE84g
CHs0aNSLVMw/rsUE0iDwoaTbz6tOzztOCJtxxwpGHb5LjgHZz9nZoRlR7UXS2wTP1o1hhvh/zDHS
VVasgWx07CWwOTymOnZfPddDKRX6gwzLALcxXMhOamIx2hhVP2vVuDwlosuSI0IiWvUZKccld2L9
gJev4sZKhNqxQMHx1nI3jObL7Ji9d3j+7aX+vz/wuIe//wdfvzXUePhs1E9f/v0P4/a+/8G//9v4
vsvjff/7//n44at6/ft/fPcFQwOGTPfje78+vA9jqX77y5L35vI//7vf/GeC2Ie1ff/bL2/NWKvL
b0uypv4hXMxiw/z3eWTPryp7I5gv4O/53Y/9ZywfBKQL3hdNFTX8BZI7vw/qb78YxPKhhEfyYvEJ
tC/MxX+l8hm//ib6uQCBbYPGBR/LASpk+rdf5OVbbOX8/8t2TpLRL/969nf/WIv/eGN4Nf759f+B
0nPXYHoZ+OkflyyffoQR4G9daHnUdOjLf1yyUAsEt3cwPp6eoiG4z+R9rF7jS7tUhUN9oEhzlked
ZGPvcLur2gcvu+XmHRGkEVqQ1wE47WC3YVKB1N9/qLtns3221qd0ftK3m7S7G1UX5ntwSKQs7zEJ
ru693by5zk2yXDGAsYzHv74U/yfBef8b1+CFsv3v1+B1U6v3+j3pmx9W4OWH/rEChf4rKl+PRLzf
zknuY/+5At1fpWmy+8Mp+CkVTxKlx7Lw0GPp6FSIX/t+CdJ+IUGOsC/67QbcvL+wBPn/P2ybrEEq
FEJb6KxIBs22ffn+d3dcfFPicrssQPeiriO5uIfhM06KAjBNl6XzF6Z5n8maVaRATuTh+FSPpe0v
damSA5V0bkftukCKrECbRXXi2lfDoIYtQkWsMiApq/5Big0vQ2VfJtamO3vBUHF5oxWq5nAm6rgK
IbZ3gVSyf3fkcikRNM/ZVauyQteJ8YuNcUqnt0vm6VbWlOX+wqyo9qWRr0+o13U/zsiTogTttnTv
jtLdNROXgEDOrfkEdxhbbp2NDMx0kGj4TgB44gK3sW0iNAYA5gxPpuzwBCP77rWAySC9cugRZCWX
1caUFeIAUb6GRcnKcAwPI7SF+8aU8t3uykbDCNNjvMbzmgcanaAq3NBmfFKLwv/umYqJWZw7ThvW
M1EeOOItooc8vTi5etuON0AC8Fk6OL0OZl9WpNgx99Uxx4vkQ0ny9ylDu74QmF1CpXAKs7opbKwa
AaRL+5NWKutlGEyGnuu4NmdnW/DBtki8cDB4VDhR6zWRMYt2DehYtAogf3VJc5/FdMdUurMQGnTT
U6fZl+EvcehcLqx4cbgCAILzCUPnSbR4SL7hZpbXi7UUt0hJzC9WPZoA0aD1wc/FZmSHzVh5/fWa
VAZpWdBeeXtHxq2VUSL38Jb7Rk7uGNUbMgkBNC2lfZ7aGheCfrirG7Td3ugZvM9pceVqMnvpYAg9
20LpVjTGunlyxtHmApd5TMjJFyessbK8B6fQymcWeAnJbrLjJXIB05WRFl/uSQMEFlAlfdH3N8VS
93dARLezaDdiCzxMS2MoWXzuUXNa45kxgsHyt4wkKueZ4KfE6rqcAPchaYNES17pd4w5XtLZeJK2
Nr2iAoMbPCyKtmzZJfTIi0kqG9gqYwm/JbeNWOnW6T/p+lZKf1Pjcp1cDChBgmxk84umQFmaqPh6
zledx+DaVDPWTQFcCJgZx6q2GYFmTo4wADAUqlDNHYs72CyANDD2I99gDZFD5W4pQ2AlerkEc9IA
JUu5qm++pbGV+BVn441baziAjU6qW5mjoYjaZZ76EPpw9p4yjW+Om95O1wTgJCeLHejgCA2Yht2o
S0e54EJ/Ai3eHuG6VN3OqpiT0XtNzDow9Cm3/G00r1ekpCE2q+UeNhTR8lh3MA+vmawsYscH/b7K
dLqXrYk1tTJz7OUpToIsEJ1nyA+qchTiV+FAlPjrZ9O/LX6+r33+uJj6X3lE0RL/90fU43v/JUOy
+f5b4Xb8+rdfhMMP/PN4Mn/lZKJyplsLfFFcQsj+WSC5v0KFvhAe+J5NKtR/FUj2rwYXWnTgfOPS
jqI99q8CSfxKtxL0D/Niglku9dZfOJ0M+zdp6H9V9RxPvNUkveAz8C694J9l8RndXs9JOADsPp9O
RKZeEEWNdSKuoHk1G2N8EXRRfNoY+F/X5bPpsRenQvW37hDHV0TCyC8xpq/AyzP3iEYkfUlzWjDW
uMkrlcPM9FPpOB8Jsh/2bRnX6ZmWYH3nCdCPM2S2b3Mi9XsmydbR25R2Y8VF/8DHv7sxYD/6hM6M
dzqqh+sFc9TzsGlJAHgsj2ZrtEJBKyQqFHiF3hPaU646GV666UdlrBVDQGT+/qYv3b1rrfJR9nA+
Ta3IvzSOOxKYms1H4F0MsNoKhsw6b+dF2dZhUam42hBsRg1trp2FyeyqGeZrGgN3iTCiZHEeSiNG
1yCMRzZNskA83E+rWpiU5Gb86rmMkPXGiBY8ONhWCF7cWvE1nkGLYW2OIPUEbemc+srp9lahkKRw
BJp2eqLHd2snT/PaPGgW0LcUWfPdyFG8qzxc/lhb5vml7qf1qgayzV8/qndULXKflWV1MDZspSV1
AlS3ef1i5Kn+KMeqO8L++4BkZv5ELqgJLUpqe4xyDDahCwnGe5vR1/fk9YhrlNvt01zra+RAjjo4
jTZ9SLKh8nubcGifiL/5lHZw77BTjM+Yi9lZ4MAtUcLpfkta3tsIWtTIadxWlPjgASr62i5yydpR
8RuU7nSPU1Tdm2br4YpKtH0bjwyuW3lrabEMAdLcOYP6qE047NLODOZVUFUs8ljjZFokDlgrHW+w
xD0nLVs2kqQgKcYvjpk9WPiOo6UorvVYtCds7Lizqy3dkR/XgNXbzmqC06jhE2avLFuwtLQiQYcn
aJeq6WkSLuqEAZT4ldYNSCVV1/JHDPi1QYbYDZIk9+h2zvg8OnlxNlIX4gqOUCiNMy02u8L6ig1o
p09EWiSXcNSsjubuq+jwNYzeNvumQKvkdKeYaVwADGGIuqXR9r09hy4IJl+kcXxqxjRa0Dld9948
BplHX8YeXMyFpryURu6bQYmzazoZEzOQkl8Ap3O8W2fYpDaiQbf2gtVhrqOvmk8wIEAey/QNEDG6
nHYleAFTCUR0G4TMrsEcLmATiMl773vjqDF7CJxcnQ0LeeNicse/KEau02nBTW0lu4m2UsRI/jyJ
sQg3ypUQfdsUzbI4Q08zTniUcV1q+s7qjSFQJohITFkmRBwcSJMr7yGUK79wurdB65+cCdev4Vr3
NREFQYlh1V8n2JKDIbfIcbTXpe2LKwTf+UMPG9bPcYOFDmN3QVJpsJS0YHzHXt2AUXzv80HoXzcl
7XOfuhICmw75xtKCQsXJLenJC9iq9JMoK30/lcb8jAhHMibpxsdRWNfK1S7wIg1JGbhgwNNIQb6R
FXDsZZpd28kin2HaibAtbxWN1NBdM1CKGHCxvs5v+D0zmj46HipEYJfWcHb2Om0H6XbxldQ+et0l
mqcvtlDv0w/x1oe2ypp9vVYHcsSKIUQp5VyhLmuf5cqJDzPyrUzze6u2Rgbq0icN7lozjSNl/zNx
uxXAkJw1qdpHOrRf69V5dcaOVnXZ3jgZpBViFsgdauJDWmb5icaMZKnbPW5nxrydVlXXRB0j83SQ
YokN0UqMpODNhG94lTFygKFMNmyfN0VYm+UcNaWdIG52hv1YQByHj6VD+6gR6LaGZFDSwhwa8gWf
PnJYeIftDP633vY9blbk87m1W1KP3dCL05AJiMO4c52hkSQgwCrzyzZLpMRzLBDb1cs+wWFxXing
zt6kpQ8raaSfs4b0q9BJlXEz2VV/O8TZCezGfSy6luFH6WW7RG7XJZ0mMrNq068NO/1qa4V9MCYv
/5hY2Xrj9EP/7hWV9b7wtgE98+6NKae6c+fli5Vr7uvaFp3fWwBquBI5YZmQbNwlkIZw4k6dZcC5
TMrHysm+KmU4oWwgWDO5q58btU0PrajK52HFyibs7ZhCPPCTRNT3GlECDNYJSsCyvtkftQXAW30Z
NnD9W536Ka4kcLJ8QxjINnAzdcUbAgn6lZjRg05zyhCYOi1bRkTitU0zbPyjxlQJpo+d8FRjFCiZ
mZjkF5QOhEegOw/1ZgMkHeZSw+S9avLoaov2yZza+oryo3DDghHNB6lr2HWyuh1hXGriwN2ovgO5
Nh09r2jID220cJA5XgiRVaIm+2Tqr8ycgIQAIJp4amsOqSnDMBhl1Th9GXUXamlMi/JgFF37jDnB
+iCR/raMYNKNG0NZ294BUbr22uGWf5iE6B81060fRJsOj5QiOFTnGuyfDWd8qBK8ebA6fbxJOEo8
a7kl13G7njrUS2lRtoxMtuKpkcZzg1zB58hrzl67mKds65dXXo+UA9jumvd1g0PWkcT8LeE/rWGZ
DeaTsy7JBEBMsENOCfFvRm8y0N03TK+DZainBzFaUedaiFQ9PQuT2HvMc6yquX6DDu5BA/hxNJs4
QCid78ideLLXMv6W9bO9W00Npf66L62vrks0he7slZzgrAAIFLspJi4sBSeM68BDuJyVDdyNAmPL
lM9HaUyv7qSh5K7YKGBFa+2XS7l4NrkJ3lUJSb/+ssVD4KbOiIWyecXNqYUrULrL8r22unHvOXxG
54zzy1PTXtsS60ka4xxSRpjXesl2TApmsquBw2HV2CJDd4b7KTfsJ1gA1G4JLpHH3DFF5MKvuEuT
enjN+hHW88gxEyOTicat4PYDXuuYWlDpM5PqL1EtEUrebL/bzvBlLZ3tCTzRzItT9ftWH+VXC1Vm
RO01cIJCXB17irShM85WA7Uc0jcKxLjrQ7BB+7nZxj3GoC+M45656o9hP1j1TeP1Eo1Cx66Ou+FT
GWcHfUXBy+fS0uqrxG32Imb0nXn14m9C6s8Z7zEAEe78Zw6h+n3KyWauNviim2iTvY4J0fTzMk++
dkPx6mhufysqYr0Qh12ZZlE/WK1D9LwU6R0defGp66fpXKOVf2L+Zt7OoxoOdrnWCFEXI2jnhdSX
UuVvU+3F0TTQPtgK03zC0AGrxaw795tZEejkC6uz96KlnMWaFFqyAgyPDtOebtfkpBdjE9bV3pod
LqzSBpxNkG+upeVd0vTpaWtED5xfucgq8+QWC89YRdmGctIRoxYaSTxG8KasYy2y+xFu+YtlpjB0
ALX4nQUGyM8YXz85rj00IN2HUUdWsILFzdPMRN5HZEiOhN6iJarlDNaKg6mpyDHiRxpMmbt1jDoW
2CeJ2rr9mLvgZrFigSwpSa0s5DAc2io9I/5WJ1iI5hnTbwfwO1sPpLhUx75vx+M2OuIFnEUFcnxj
qKUJ3JqBldmAWasOTZ27QZIkvAK8MHejAbC/FeOsGgD/bTqUiEhkMRYluZB5IDdQYb4zOQWfUqlR
nJEiBqHqss4ztNCfUTRwMbcUiJy6+TiTXM36WMk9DVn4kCOZVWDGqCH38SoboRjqmMyOLUbvXPRS
5+aRmlFPX2BGWYhG1e/I8sDYojFz1BwnoZm11i49ZaDJ7dDBNCqhNtDs2saXuUca3rlmhore7lcL
aumof6iTQggeCEifv5EqboTQvmJeON19NtQA5jFtuihuTecDQmc07oq8r4clN6s9EDtnx+QKGuwK
j+YCejR55ysRTK1rIurIQBoOtBbAuyNXtc28umX/B+2cUMgNCkvSVlbZbax1Gb1uq38VSENpeedF
802A9IJHC+JDJfYM46H7MNG+w1Dh9XAAagoNqajmoBGJQIAKI1T4YG2rfVVZnElm0Vc3REX0p7xu
yw+CawAbE5c6DhAEpSZ/wMzY/DOvznjs0oJgGTqfQTNoCF9ax7picP4JCIyF5lyBDPPGzDpYxrQd
xypmywMFVN+uI7lKFzEj8N7EC1SfU6rgRToZHM6nTtnbvtQq/LbAw86zBldYm+1tNw6ufia7R4uq
uDeROkIXzC2pRSnppRqZIziRwIJZx7xFlzK6A6kPCCfD1qnWA//Egar3XFpICS2MF3uetiLkwvqg
d94XoOuNL1b6khNGcaWqJNJUVwY2PTEuX7B7/fSSWVQpud6mLsIfpD5k+sLpP082Gt7HLTUf5l6e
XKwbkbKNOy4Mn0fvqwlpQeSg3cbZO2bEF+wLTAKZPj803Pj8yZy9k4dAgThvmR1ZH0UAuk195A/9
FE81YFbVvEBl8XwmoerVLuT7DAybCBI72KAyGNW2I2fseukWDd5SW/mDk34zLT4RGrRkbIyCC4MH
ysvJq5fFbZ2rRY7P3qAJkhFhBHlVfN0jQgq43pc3vYm/1EhK97CtWKBD7sXWNdInbF98VRfW8qSA
24A6pQva6BqLeHFiqkOT9je5TRpV77Dl+C7Heo8iHZuvKMETFDvwydZjv1XaTiN3Y98Z1qcJltVH
NsLiQMb1Z2nXUHmx1rk86QwJj16D0GhFY+1565swhgB1UHHxYcZXAQoqzygvPMVdgQu9L6iQHpo4
1rB4bTF6REzJ5Z7AzzyPOn1ygkRv4tCI7XzPDyIQ9JbHLN/ewFarELbgJZ4rR44/tfEdInTuO53z
bOK4aRDqx/lRevn4JccnAXRVYcDhoxOZLRRausn+JBbtxnEm70EQcJkFfexed1yM3FFdZ0VV3oIN
ImC0g0TUoRTe2UpGloXBbnY66HrmRZQ8rNdoiUrfsygwO3Xjdd4bSRc2xU89QbwdokUTZzPrAFDZ
nReubvc0WtpjrzX4/zoLN4MxfFLKng9cKlmvFm9H58FO7SZ7OkAMQOiccyDNyQ1CEnmarHWDi1l+
3qSOeMWcHARvXEC5vOjBWDG+6LIbofXJEZG077T8Dixweww0qW+sfYtVRxdRTuhNZhtha60UPLrh
UoDw6NNgvGaqB5e+is+51bmw5yHcgwwLW7AVgUdfKeLdM6mI6QGj1lYkAXcFbObtHvvcY2d0xw6/
IN611QvJaGETlga5UIm84rz1Yy1+LMQXdEAoiXVr3aEyyr6Q5YNnaIhP5eR8dobpDJkWOz020Lnn
MG4K45GzAsxLObYnKEm0KWrBHWuW5xhe8xGe6UHYcRJYMt5NvcJhgmiL9ithDusBlRZTlRlEsGGw
4SR1fUzp9wWdwjx9IeTc97YEfUVgDwG47Rra+fAye9Z4OxS1zrTF/ehJdpW6yfdFPOIkK+JrGN7i
0MY0tNft/3F3JttxY9e2/RV/wEMOAAc4ALqBQNTBQiylDgZFSqjrGv33Ze/H3kQ6ry1SvORIN92x
nc5UIlCcau+15gr0lciaOzBKG1HHpyKrXwB7WZ5aQK8ipsjf4q+cD3lTPQotr6+zxrptfUigaO/Y
xw5Ou4XQ21+k1Auw8IBUN6pmzxGdcBwo/WvfQDSdGoFEByZbAIXA4OGEXzvAcZlLFe07x7fvwBD+
xIjo+zIVzUpv5jXZzf4qoAQDurD3sqRkPAW4rGiQjVCCTdMNRzBiCsszmg11r0n+B4y+CElicAmM
cyWcgB5KnVH8w421jg2pnss0I7BCxHejLy7UJlBx/pPYlBDRxERcc6THWAOLOAufI4LCuhWaY/Mp
EJHjJmF+U+rjUytktaJzBmovz3hGAVi+qKRHp8VUMWo4e4shblXmPigwTfmiy+oQVJAhfQzkboGj
Pkip6AGbjjAmsHvFKb6TBYgb1P5fNRaeS2LmzyjH+UXTOm4Jl0vU5Djk+UNXa/FOkWq0kSYgYM3O
+Gw6b2BGudDxiBGspmn5Tox85WHmO1sMG9dsPFRPdg7xA2IJ2rDouFTOYZwE00jBAbNjgK7YAv4M
2ZT9sKfwWUQFSphkokeGJ2bFFAXCHKzoJaT9HRFvnE4DJ9pWONUBWbdfTFKIJL48d/LN9gvMToRG
6SO+xGqPxy6j5UB/r9ZOqlJey1xuUXTKn7bPPjnyUWzOX4GTS/aYHDDmzMD0RMGCzmdU40wxHltT
D745Th+41gx4Rk9PZR8+A1ijKyZ4bhZbskct48H3TUCUlunOWt9fE6d5JD5vY5QpLsXE7Nx2FNQM
IrcMSWsNrDy/NSAwbkdjPDZBY7NwTMNmnsRTlchD5rcnzf9G2ECxEmP0IwUeSFeRL9DoKVaSHqjV
qO9WkPjao9lhXKptkRznUF6PPa8LZq/nN/g75oyQLsLRvdAqWWqTmEYiulAd3JzMbgk82msJLb8i
5dyXpjG9zbGdONPrziTuZCh+4uDSTuGkwaIMTbFRQlmfYHyDPG++qVX/qADwdYIYx3hdveDv7DfA
n1O34yzo6TNM+xBacIjHLP/OOotz14QiKES9S/Lx64hYeR22Y76uqx81MHNNjhcUoYneSJ+7ZnzU
Y1OuWkkPT2ah2GGCiM8RfNeTVunm7RwwuRNDwNdiPGCseCr0XhBfdO6yudtVZfCcFNnsTZU6npZQ
63UXj+mG+jfbFtSNVn/SIvU4dCwmYzPhKaih3ZeoBjPib7rJc8KE2K2W2GcHp+oGr6b6FQvACm8T
zcjSb3ZEGhCZ8aMpvIbvvxqvUHt4+La3evJzmu879Wtf6OuItXFOUhicIvkxmfnGhie3KVHuXsF9
ILsXaM9KtllPCSt8aOJU2QeKnPkeTxaz+a2qGPMqF0r6EnY6sYu5UA+WXs/XlDMx2SktRkoVQ/tc
KvmB7ah/GhhZOFlvrNi/aBU5bHGsR2dCCEq3bMa7wWeHbobHMAiY+wnkIHaFbiEtg0fdyHbdjKu5
mAEcGEmcnnn840bpzJ3fkWrHPJff1s7ITFXK7rFTHvEEb/RpJCbDkitVZKSZLI6WCWP3jYF+dT3Y
+iHQ5n3CSNyyJXmWSuTB8Dyqte6iV3zBPHuB9t3fcDx6Qae+1YsKzy5Sc6UItqkT8MRQ52Y6NmtH
egq25VUMKR8yz3yQs2kTGY4GcbbULSA67RiOZucVWmk8TGyUwP+BIDBgkblN2OCpn9UZZW5h70a/
KTccp1I22mVzrfexso/oGCCKTnOqt7Jl6baNHw35uRPVFW0cn4XFz7FKY/yaMNg5gMTuPNxMgbmT
ER8hxuh020XJXsMK2LLiEra+iqyvZdIiQONPdrI7BEM4nWc6RZsSdnpPDGgbWa46UVGhLE5sMue7
rLvqLLGZnPim7uJ5XedB9q1po2PsK9S+hi9da1YAPUlvDOvmLmfXFE3sm+u66t0MqeMB7mO/zrE5
qX1kPY+pIV3JVmJSG2UbW5V5rCUrFUWw+mjgMQwGOFeyoIBQWQwEpzKOFYVZwaoXFcUKDodUWRlz
Gs21mWNzl7M+dbTbSXNeyn/leZzr+pio/UzdZGBS6anOwaxqzhRIfxZlTlqcj1UbKudkeXOjNZfw
nKQHIYDwE4NlErEM8nMMRWA551sLBM6uJT8CP6MWBatSY99jaPaAU3doV7IunHNT9R0t/9hhXOcE
VNHV8FO30mLrDnO06Q4drKaC7dS+p3+euXMlw4Ur3OVnXwP0ClqpDzy1am3MRRydYRxPay7nXMXU
3r8roPXZ3dmN4qoFWiuLCJFuNRfqEwj7k5LJJSYh2uN1DR90kziA3mGaJ2kHgqYBMUwfERL6RF14
k9bftKzLP3i5xIfl9hDDYsCvk+Eje1DSRn3Bx0wkoO+n4Q9cxRGnSSpidgfOe+ZBPpuNoZ5CwOdP
dTTLrczb4bHAj3yfUHt200KQg5SUKdFNFPeryDUph0biK74q7UxJyNwibc9vOibCSyIH7rK59U8j
ovxrbMHye682FcZXzglrgrXK9dSJ8L6NC1TdCWGHF3mVJee0bZONBtjdjTUzOk9DVz521uwcBiXz
F0RWw642bdei8fVzPtZkyM75U1DVVwDomnWoUksix1XZh01sXfBBdBvNoZ/AC1OLG7Z95bGLMvMr
zD2ybkIzGO5HzKGHDgsvdSbfuJwQtQTUIgf14GCjP4IbmW8Q7UcniYGafQfUEJZaPbi0UvbDaRHI
bZvaNun2tf0wGGP90pt4FjPfLjaFLydvqFVgiHNsrJCBsiwO8zpDvPLFSOxir+tl85hjfTphyymO
RTT7LzUsLuD5qzzQJHXE2uCrzvKXwaKQbSze9HJu7lriwplulGB+6SJcw0qk+VtKpeJY4CVvEuUJ
t7LPyUi2Oz1Tu2uiwoCFzDDBQXSm2zHBEysbpz42PryOqWJzkTQklkKtJWoHgRCxauyL2ONVun8V
wbndqVjnjlrQWS7+7JwdgoXulAdwgIWf7SgxtCPxRfAtgLQkX2pO+N7/MRjIdWZTvZ3jHjJV7+RH
f0mOqsc58EQQ2NBpg5Apxqiv/r4c479TtarhGEPJ+b8LMsgp/vGP4uc/zk+v1K5//bl/6jIU4w90
FJbh4PpZtHmqjgTwn8IM/pZNUQl8FRAe2ERYrP4lzTCNP0B7YpikGm7Y8lftKn8LLSEqd9OC4oda
X/s70oxF2f9vXYYJtBFbIsJ5DmRycRws0vZfZIN1MRTgWwIFkFnsU6h4GutyOc5jtG2LyLwGXYYJ
HLAFDrrPUGvma83inxfHiogdlBIlt/JWXK4SiZLpA1XUomSm6yijk9g149bGoUN2b0X07YruRnvI
sAlfKx2Hn6iLtG2qDs0BYkFC6Ammjz9PMGgRZZIe24H/UzXVx36ijR+GUPaPPF26qZhSaTknjDIt
G5+HQSnGNTmyxioDVuUFtdk+1KpO7oUdZ+0umyL9JdL6gcTERvThBtB4sDKUSC88QCkl9QySaH0/
dK6zKYu+tTOQjVWg0Hiisz+M90vLVyqp+URiakQcH/0EGs8U4sNlTZ7dmoyVn1OrmWfbHJy/kuj/
km+/0ij/qvV+JX/67xRJoW8yUOB+NC7hvBX9Kx3vv/7QX2Ip7Y9FKCUc21Z57Sj7/mdMovJF5EN+
IVZNXUOv9IucXPyxSJjEPzW+2GUQUv2PWkr7g/G4mKiRS7EQY23+O2opzVp8if8eldbi+AHyYqqQ
ZCjF/ObHSWNixGaZ5NSmqvqLGRM7CIgw2Fdk262Y2BMo3wDVaVoGU6EilmjSeywRL0GRfusncdBh
/8WgXjzgWFQjkYpSSekF2yQ0mhzXBOdLyg3sqnr43M1TEI3DZrLYVGvTxCmCk5pSDZckpICxzP37
wSJ9QaqAEJvsGkZAtAvtCTo6vPBpqYargXapd+NVpmKa7Pul7aRoZ7uO9Jt6OBQAxFncgbAq4d0Y
tT8gpOMdQXF1kevTvFpMJmu/a6wVFmLU8DT+VjL0v2vOsGMbdJHTFxut5BGp2sHos8XzSiu8zbq9
VlLz7p3k5CN+djtZftGB+mxzUkLXVjemu2FOL+am0ve+kh4JHz4hpjhaMH3PEZNbh1iL3Ambeh8y
2skpik2VxJexMhFmzTaCIJDmCgeWArF7pHc47eJeMbeGJvKtE2eenTRbC/4ilUxCcMuAcrIu79tG
BfDvuLUA6hEj7oydJbJNiBvoABdV2buOUXxRHZKXOqD5FUeuud5H4+jmpdiThXfqVbHQ7k9DybkU
lIafsW/IYua5uLwl951/srLunCYjrhuYLt6wwtUUCKO61La0Pu/0EdjU5JNlOOv5eTKM1ItpQSAj
5cQm+DEDh+qajZY1b0uAToT1hfo+rEobOhaOttC/wXOHg8acV6CrhIuOd52D6liZRu3FyOKszCLQ
uktpmSR7BXcwOoBdhRCbGLINUIVtjgh6HWCmWQdJcywr8F2lj0QrBo2m1Bmwcqt4xEVkuUneQifv
Kxck1EZvrB+whhraWAtSkuhKZA+omiJr68fdc29op9hJiK7CjrRKME2XWbI1KgqoBfVSVW8Xvla4
i6s+dlUxPZGY9A1F25bCc7OZuvxEF+peaZIrkhkvK7BKSdPfIolY+fBMUBV7WEqRVLSt18TaNirj
eRXRmF0Phv0diN12tCFtSeAX8NJyxDNgmlZxVxwGS935JKHCotirQp5EMe5RhNArmTSFWGCK/aUh
4g3fz72fWxeIiFH2dLgk7YUFOBQnJaoCLErVDhxS6fpq7pFuQ9SknsMQ65x11lKUivXMK43gpsyT
DcZNz5r8h4ESLI+i/U5KxKqcw2dDV+5JI64OIjDWU288Q+l6qpv2GOjUvFQky4hCbvVlY9nJ6MaE
sTNa2kmwPxaUI5Op2ul/7j+nRQQXbWOpAeUriZkarx3ij1f25JyII7wLq/g6qAD4FuKm0oPrkn1s
BMI7oLKpLxtcR+a3eowxxk800PXTVqozXIzUeQBFh3VVXBiN/zQv2+JZVNc1DZPSx/Felrs5ZmlW
Y4cDkLrT4n4RsVC7KIsXq033sf1CfBp1iqa4GTTl0BDrTfOQzXddd/3GzpkkFn2DuezM04Fce5kZ
GGZAS1qg8jbleC/U4OgH5NhkGQ+45pvSc/2Wv0gI8LO8CXYTcPmvfKK+myb6RWYZ4EUqRPYExZwq
RTlostsQ9JZeVqC+9rI2N7LobivODfqQXfYaZZp6bLZJQfm1VVuCITXV3A6OAO9QhndEtaxlFAFA
dB4iSm9kS5x7xNpru492GbS7tSPvnfwutO+IP5xd8H2E1IQcbAdx3ZNEvwrmHgkifZZRv0cVv20d
f02O0HMx1W67MFidqTI2UePEu4bTlKfR9Vz2euYYXagxFWbfyAn0jORRSAtgab4qaH0S+QQmMOYE
xb7pzrTyK8tksFFOYpQgnCGjopUU2MXe7LqvkWV+gRDp5jq6UCGvdKN76JazmS8otfjYh6ESMq1l
xkU4idgt5/4FV2O5FQFcYlHE193Yf8uWE97QOMv7s+/qIb92SvQSYNdNV5rZ04BIYAXX7Lqo1E02
o5nUTaZca+ofho6/agxSNdW8iKg0ON9hhuFBRZczqPkVU8G44lk/EMMx3/RjeN8Y+XcZyJOTV8+T
oZPSmj4yne9rX92nvTOv0m4pTHX3at3tAL2S1NLVe2BXjGaOaIgD9U1aUjRh7aB4K+mSVBCnqPyM
Bzgm3xUJZlmGvbaarQEZX3uedPs57SmQ9qBhPKcW97nMCHmQaev5cXk5DgYrE90ULXB+DvgxN5Oe
dczypLaPeQQL0JL9qaiCb+OgPpIecZiNbFsXFIpY3FB+OdYzZpFj0ZWXkVCxJ+RKSVUKOQCcUxb/
IH/ItbjayCC6isR0n6nKj14D9egM7d6YtC/ttOBvpQWFCyKblZwN9LFZWj1B0fuik7+wsmnRYD1C
aonMp23GI0q2aGUn1q4Y8CWwnDdeNiK3sqQHrpH00Qh4Gn7zFyvWr3idd0xc9YlMqV0i0MZChKeM
WXZfrKHseUHqzHBnypgkLa9u/DEG2k3rxwCjlaUjVl6wdCQrmEygpXzVqzlZZ21Dp1EvNpEyXac1
Cp0BpMLGKJIrzTYOGQnWUZEA65w7vHk9MsXZ4KARDcH3ZgTI2TvKpTCS50a3yWD0g9WUz/GZHQ04
Sli5K4jXFBtMGFwzyuRqmDywYkSNRMWXqCTeTVTEljrprid4xVWcBByyrD1b66k9s+1qu5Oepncp
xA7FEcT+VSlIRvEzK0ZPqe1jbxNxRigWY2tQt4YB3VoEIB46vdPOUflVUvrp5tCNKAVNSb9vTYKs
W2cbtkMFaHEeV2BZmR6aDaFCm3SpH9FJ2ZuBSFwtmb9F0v4+aVmLx7+Dvm+ql5OFi5BeSeHznqQW
868uEKsOMa8keWp0InHFNB5BCmDZdoCfoiRYYbvdEgaO0XZq+JxzAJJNZriGUoqVs9S1xiLrt4R3
UuvKzKclpnrdRsM55Sjn9ZIadiKaLXxlMqV62kQg1+9MO9tPVf5Ml1dzayc647gBGJgNpLO30U6K
fNhobWjAnktulUglsNInyYJ2tuf3Bu3akfIbKXpkP6o1qm56EpvaoG1sp5S1YEOcqgyf10ROjhFr
h6mvfRcW1sOw1PTmqRJbxAY6brUltRoh/yYkYm1FpYp6Z0izjKwS7tt2m7y4yC39SSvpS9MYKzfN
1F4wzx170Z+YyckU0KMz4JYniwoL1XoDQetSaIzA3iptvO5UVIVK2yqbLAGrlsQjGr8G9f0kDC81
7btWn77ILvo6zNMZICWmu/jJ6qx2VVvop6nc9Z4e0mM2W1B8EwFvrqxKtgI+IiU1X2xAgfWjFJ30
mBfpBybT5cCKS91yaaTS0fdJne6HSwX+9XqoxHU7LjXwXL0Y6kUxLNqjPbaWR//gJhtGmrXtkdTi
Q1CgWiMb+6W0DO0IH/hmLu27xrC9WrF/DrPhuHKpzablBoXlJpQlOm3isagFCoaWYnm0u4yVsAu0
9Xkyun2BtrRRCyYdsAJTG7idAVqUTKDTREAZsEJm/Ba4XCSnRdcFWBToAJtk2hjEwT8lY3fStAYB
zlI8nvXhQlJ3cRvUV64ImxkEbL5LVIoESdVd8/WhD/f1l7Yq7nw/38cTQglY8mUvWtegME1NxKcE
WN3meMK8ZBLHRp8eFYueoCJQfNXjdKv79Qn90y1iuEs7geqRd0e+4YzXOtxCPvqzhPq9oVnVqsgU
AmU8LCFckzkcjVDsA2ouq74lQFmBnDuRfoqMt7vqyUJcuso/aJCc4YeCAy+XaPfYuQzMNqP30NOr
LRJXXwrwE70lXIPmmmpC6yaJvzMV50ovnX0LssoXYbc1LeGR+3MfK1q+8ht8NVU2PCSkDGxT+g2k
/Xlm7eyB89gn1cY5n7VJd0hCeYFCJPV4eivmok2QxGdchDu2XchEwqUuzayjoppSU2oi5Cv01DRI
ba1KB5GDGpqLFhN+dxF1u6lr2Y0zrR5IZVG91sfBIWiHz6hv/MpAZI3Kpoqcp75j49oAC/cmp1lb
lnkoO4WMhLRRNhHCCrYpKL5NmNVQJvhUG5Ld4TsnG9tAFasO02OTlujAVPMqJMukm5rYA7fFKTRp
HkSbISSOFgbOMSJDzPMLYXmlTJ5EyWg0cOS41hBsxtoZ+FM128DeXNUirzfAIRfUIa2Vqk6vSDlu
iCiDOKMNVQT2MP6u6eF8NDrzkJkicPuKKXEUyhacHxma8B9oz3MctQL1QoTZVRiaT61ZE7NkxXTv
DCQtdbFR6EoVyxUHamtWtUpm+4J2HPutln8Jep5aqTzVhr9EaZ6DX1CuaJmijTTBbUsOM7LHWJNF
dwzXZwzul/CrOV/UBEHaU/0Ccb10lTm8kfnzJNIHKepsU4tsY7C35gSLGHOCdOu1SpqRPTVr30Kt
yFH2liHES33iQ0QXPtGAOBE08aSFJXs4jT8F61il7hLekGYZMkdj75hTe03JjTSpSeEA4SBZiTU3
+zNb8zTZymNMIhYbwTZFbrtk64ICvp0RmXMMoTNWW+jzrJW2MCCj/sUuvHmKXYJwdySl+UZ7VcLt
yGjia35g7MI++SLFJdzXyq2o36x0i7bE1OzLcjogjT9IFcsm+nL0vEg/yAI7Okt2lqbXj3kQUjUh
TgnFNq0CSXQAK7px3aqPIwFue700gPsgGSCDRuYo/Ay7ehh7HEd+Nd9XtENjgc6J2dsfpgvKgfXG
twSaXdMtHGvr5CBJi+E6T3w6iS2ReEVxjBr1TO333LIFC2V+h5zxNivNG4Tu99qg7ZowbFem1tCl
BUwaTreUEbDdOM0V4C+NnYnOLkgfAN7oX/2ihffZzDWH3e4xji+yprqrM8COQdgkSH+ml3o2DoiJ
jY3BDswflmN8SMR72aFlMkPNBd6ru2Y5uin0DA7G+QGjAiJQ3KcLJIzQQjwOLSmtiv8s9IeBCbGf
q+uon8JtH6SPx0w656LMzn1PC2dMOVz3/mVY9+netP1DznXqbBIuHrYfjVWdStV2pYpstOQ0rZrV
CZ2ja1g0CGX0OGfI8a/M8omquTu2Sb62lH7TluxJVKxUXUOXkEbLPmsvmhqij+kXX8auo3kO3Htt
juHNRCrtEYBbu25NyEhV37PXt9SLyTJui8S+Ew32gYx/gPjpWtsl87KlJGO9eDFnSMWQii4QD+Gr
64ZtV5c72HUXJdJLggZ3sm5uofzUm3x6MmPzyaosa5+MP+N03MdUEghVuawA216YswUGXnnR+EUP
BmoLVbUf82oudl2bvBRklqAQm/qLCQsxam7p6jKE/1SZlNajmMj3hRZROgRGWQk+rimkWochQZHS
gC/eKVuNOp8Yc347SRIrJ4/0n3U4wOdp2egYeutvdWTT5960lYMJROooW4EXUKMMMEAEXxu+MrtN
Z/4HcIj/ztrykhi10Bog7MBmWDovH9aZ/9//TZ/yl3/QBuK/ml+Nue/+i/5Ve9Y0FaaOTUwPsHjx
b6OuQ6sIvgSc0iU5ypGYe/9CmUh14UjYpsQ8q71GmZjOHzYF44UsSLQFKBTxd2rPC6nkl8Kzqpp4
hZfrW8K2HO1teJFRJ5UW9RFH/2J0Vm3XDVQO5KGK655iAQlfv9Tl/+pS/EpOee9y1Ll50uj+oahQ
Uv+1+9TKyrBNJ5whPWuhVxasqP0i9K7VDBhSrFv/9I7T9nif1PK620Wvi9tbKFcCVIcwTePN9ZJG
mE5lsmRZCv8xDFp7xrmI8TcdiTltmhSJZjG1ewcH1Mbh2PsJ/O81KOqf13dMml0Wv8Civ/f6fpOM
7pVdohKXYSn3lVoptLrM9BMe1ZvuwXKXuorQxiAvzMAM/vYqdVASNEDetV4OOTDfpth0uSzdTI2m
T8Bo7zxQ9lk2nwxbTDbMy9//tX1YNrEtygmtpWG3u9ZRZi8zK4e9SJESPMnKYzpA4NtBmReRS/HJ
nS6u9rffK3w0Khq0USVD5E370rBxG1cmpaoKnwmuSuQDXyQ/SVByZbAhPsAIVKG8YXauyvicGSF0
Ed5xB0eEpIObUQ4oGmEMJ3fzUISxG/RooddZpwRXmHmmF7C01rNaZtFn36L23mvS8e/AYuXpoax8
/ezgcoddhmyBU0npeDIkz5gMjMBzYlu5ykY6sKOqnP3c1+hjxgCrITPs+bjzXVMoqLOdMNrpNiV4
BQH5/uOBuXwib+YBHd6XRc6gkCqKuNe/Dfg3WT6+D7Je42wwVFa5DboGv5jfQzpk61VFCOjrSh8P
H1/4nRmBC5PsoTMROszGry9cAM1AViTmtY81YmNBHEeSOUzkMYwvat/8cyn7X+eD314B94ZvHloC
BCdD/ski++XzbbJicJRkNNZzNJibXK/xu7GJXzmkVrsf39hvQ3+5FMlipgloT5dvByUa/qbSmtlY
FyVmXN+eL7u+yj65H7qTr18bFyHpiMahSr4ItN3XT2/2S9w+Ie72sSVncNLaygPv+cIpKiKCoZ7d
ebb+HhuROW25pkEPlYlAtSyxvNFfnqGidU3c10R/9IU/XA15Wp17A7mgk9RIYXKtuf34Qb6JFfzr
gmgzoIFZ4P7kmzGfJR3ufMkFoyyB4UYrxK2zIFprhh2t2yn52oAIPXayam8yBtWOYBzhKWaefDKZ
v/9D+HgswV3DXlm+rl/unJNvht1EMdbmrMw7yhTVGV22wGyERTujN0nTlpjOoCGgglNwta+TAZgr
pppPfsnvr52eOGgPCg62qTFmX/8QWZZliLDLXJdVVq5kpPrbAt6dbWBScCK1XCWtHnw29f42RYBo
lZBBIIgIuCPWm/eO74UOD33sta7QaElsH5s8SmqsCaQmpzGuy8HIt0Q68BtsxHnZyKRsGs5GhEQ3
Ey6R7/oB0nhoiQtRVfWRkgJpLI7ZfvLBvPN0HDr5BCcgs0Hn8mZK6Sojl8iL1XXXpV8k2P9rcsCz
L2kpvxZtRD23Su3wk2v+ti5JzTFYiP98ODpt19dvxJBRQLq7pgLbqapj36gKpyDciwWz6i1BlM9E
9QnPsSsfK3mRfTLXaO+8GwQEzDR8EwIm3ZtlWeoF7HicZ2j1GiI+Blw3ZlYaqzEzyMVORbcEyGpe
ZCcODqWCBO/YKLaTiuWR04fpmWOjb7oSYWRNjjXZymXnSVAqhHtgX/x4PL/7qCww4Qwg/Pzm8vp+
GUXTVJSUemZ1TauAXtGg1Bygqc2ivy/XSRHtq8B2M6RYbBWTT7La3n1ODp8F641pMze/vrYVOZE2
NLymtm26C0wtgB/HqT6USP5WS1bqJmAhvB3NUnxy17+vPHwgv1z5zehpaB/pbYUUtxvqxLMF27Mu
72NP4dT58fN97/NnkUNGAjgRBM+beyTeI6OA06lrrICtV9Ul24nRsr1A08KtSWr1AQ+R8ckX+N5L
/fWib24PR7bT5hYXjWzMo5pRWrvcz59n1biS1JNpG1EKxQ5vYXYo/+4WgrFnClvleIUqB1rY65fa
dVaDRYnxXsADWVdMLSdyEPJ9ksMlydXI/OQjeu9Vmoh+JLsWLvwWnktTRKYVYaJrI8utRWGWkKMn
v1tsWT85vryz4nBry+mQZCOd4f3m/KLgIChqln+M2lm7jpIAZXje0x1qaAc609y5FdJvRAp9vh4V
nO+xQys7V0P9k2esGTzEVxvE5SEvkRqqvSgb7Tcv2DRU2sWhruJYQYuP09d0kafD/M2T1LOK0r5U
ur50EekY3pxT3acVjVplIt2DCCl1Q/liPBSclPcff+1/0tPf/jApwU0ZOipJIFav3z5JgUYUI9Ra
9+Q7YQDSwWiU18iM9FXtz6g5pmzAABeZkLh9SJp1VdNdYArMNTF4H/+Y94aeBM3O5oDNNNELr3+L
nnYSulOvrQdL6zdstgMq0WW0I23Aug5JGrj08+yzWI/3hh5zsYQwr9qkcC5v7pf5VHZ9iKlT09ZZ
DFiQhGl7J7PprLSYQk01jYhPw/zS1Z2CTL5Nth/fsra8+LfP3+JAZgjQvax/b56/Hc0cSWxGAxl+
co/4szxpKrFLxgCciNwnqlx0wgHjcUYLrKE+tMIfL/jHZuTQDv1FUZabvkzlXjZGSQu8jD+Zm94b
r5aJ1IKhxOHm7QPKElmPYdARc0MckAtiKdoYMHvgq7fOJ5En7z0MNLxQ1rgYc8SbuVcHTNukCSih
XEvMH72Tqm5qpa1bIZHbTLUtP/ngfl/P0Lfh5TLQGsOjdd5sdQZm/ymRloa1IkS1QuvGVet83Psk
vKDI0c4Icty00YL7j9/677MB1112BjxRh3Pb8rt++eYgREnqnhxUzUmPvuBfLtye3OhPvq3fv2yu
gmrTEIbusBF8M+folVLicDU1bPKmdWWX0nId0SVuCNx57ycTWoAizHal6b/YI5kiH9/j7+9yuTp7
fTZ27Knevsuuj7OhUHm2jhI67FpJ0wvpsN2lqPYA98TKJ5P975OHjgrVojxCIYdsvjfjeNBS04FS
o6+zgs10VYXOygSFwC47I3yPYGO8N5Gx+/gm33uRVB6XwwQFud8ossLX6yxeLqrmxnAO2LWtmwSK
3MdX+X0EMjVoKodGxgar5pvPtKN9ZtNJ1dcORwSPlE/kVljM6fnCQPhPLmUtmOdlP/B2xYRLGYFt
4obCMp7WWlb223FWW+J//n4xk4WZEpSpCQa6Dtfo9SBoAjxMRjrhHoJNuxnS5HsIPJ1udksBbMJ6
+h/cGbw/GMKIjsViVfh1zM3SJ3bVJM+UcJXYbSqOoLoTB66OO/STS72z79DRIvO6JAc9Id5+i1C7
klqYvb4e8y7ZDH7ReyGKnfWo2dNqGjJchLZjATMqSpChUI5kOelk6ypE3X5815/+lLdTqlJWTtZi
x2wGtVv3dmm7QJ2zjWhV0PkKUW1tgDCQ5TF6JDEAj382oo6ta/OTh/Le+LQ0iog6FRfqR28+4p6l
DNlHoq2tUY93dgxKWb+cQ1qTCzoEQznSuo/v/b0ZiIUdWjTnFab3N7euBFpbthTN1iXicS+Jpe41
AmqfWoY3foIZ8+PLvXeDtM1JHmAlAfj05nsmcoRWks+kThJOtBcqGe9Z6mP/7vJrMyEOBNps+Mnr
fW8BYw9NMRQ3DLigNw81Iu4W8bGxLCQTNBO4Ggcd3tcWQHN9TXOiX9EoULeywgv28d2++3AlIQeG
UNmqiTdLWBWKzjDLmHjgEilBgdjbywYtR6RahB4v87Mx9d4cuPgPiNQyDPZpb2o2QzvGxqDwdAVs
Zk9kHZ1rMw83msW3/fGtiXfeJAcGdgQI26nW2G/uTfiqjiQyYsw0yngu2wpRB2kvoo6QFVdhDQ+b
2J4p3zup5qB/U50T9rg71S4VdkUQZDjjQJwPBuCALIGrUMMkN5tA6+cx3g166m/VtJDrXkR3ZIqL
3dJzvtPRIRwjMhQ3ZgsjIofWtvULCCxN6tAraCgWKaD59lEcWvtMn+ujOdjIXC0UfgHBepuPn8I7
D1xTmSY5rKgkCLw9pqHR05N55NMKh4ysjFJvrqlyFB7p4/MnI0d794H/+1pvC3JJlKllEJKk2DdC
OWXO1METgMgYZbLajyhv1878/zk7sx25kWzL/krjvrPAeQD69oOP4R6TJPfQ9EIoJSXn0Th/fS+L
rEKHM/w6O7OAfBCyUuYkjUazc/ZeWzQ72Mnmzkcou4M6gPU1TlA2C+hKcQWOG0plve6Iab6XJDl+
Z2cv3JIrc55bgvXf4KZYYIAvPyFg1eqkLDkr9czTo5tOZ+DayeeG5hnr+zRFf/8do/VJKIzG0Qyf
zGw8mFUo4uUGzms7/yP9+eZO+J61q1topmbVJwvP4eojpzJpUfbgKuf+MiXIXa+xFW0jai14jMcU
bQxFZRhpEDpuz67Xxffy3EMfirAxWRLl+GXJndWbLbBixr0SyzJLVmfN5yn0oSSEk6F8gr9Iz75I
wugDiUrOB69RPxF53G2wb0Z3hq94T1FalV9LbViFlf47boX2WA+eAKopCNZbhxBHmCZNKIxjWQ4e
RtUipDJWNluiQeuNMnhNv+aIOeBpzga6NIS/9Ra+d7/TydvKybCuqtL5jHNUn9ZV6FtHMFyDg2ck
czE7TKL/MHhRffTSHJ4kCqP2VDlUS1ZUTMmYYE8uBTJp+EyoONlgkCrtH1ZqDPD3LUMjic4q0mqv
QcOwdiE4OPhMnobk1IIfj3DRSZpvnp8mf2pd0dKbaINyX5mR90UJDfeL2zc9Fie9fXJye/ya6Rla
f5YxQlqsttD5pjf6l4xTTwqexgKRa/ilMNYRobTfe/T4J4KXtR1WJP4zgvJMDMlO+c0bI0TNLXu9
VU+wDvUgxKi5Noz5urENLLQZ2plfgdXizaNe76sA30xeU8HhY4+TBxnn7QlybUngbKRyFsTw+L41
wx4CbKqg1EhHBmyG/bVK22hrtBWCf6xe0C8Qq94e89r8B1XB6wZ1W2WAyzkZkCLhZhZjGtAHD+hY
7ZUhwnErBmzc/2AoTJw45kxqja9JfG+mv1VVvqt3DUW3lqUkL1Wxx59WfJ0mHs7toa6UGBC/sWbh
s6PpxPVdXpYequiNyk7dCC8h69lrrHs1C+ERBd4DRPv2uclwRiFBqnbeGGjb2hi9NdpB64gqLV8H
EZRZ0vWmQz9B5/P1xUCoa88aUheJNdgLibaS6+6bmzG5YtAxA6gbP8gKpNtAPah+Q5xrGkg4ftI/
dLGzsDm8UpHTpWwExim6AsJAZg+7b00o5RCsoOjiOl9NrD3b1BxrfIJd+TNLY6CZpREnL5YLeRoz
xRC8EGc/fB7HzD/1FeLSVQQE8gPB4Vq+8Ouky3lWFqJPT6mQnR17KzrLl7ckw1FVlZoPemKKWhR/
HbovLFv1ACDAGNz7tte0rwmneZkAbaCLUBCZPYWGgWaeMl/0NUeKCMYmzx6CyMaEEghTfcJoD/TJ
ccS30LS8j5ifItALbFT+qBThvAxlZP5qDeI2Fy7nyodTp/+oIpChFGEYs8UeyVsp8mygxgaIcedE
43dRtuZ6cMEqecLS97dn/JX5pOu0kuA74PemdnV58/gMwdrIJh6tUBGNO0OFpF+FU+SH9gcYppLC
y2t9e9AriwfVUxq68M+oCHjy37+ZxPXkdhUsdU4bJGNRry0EZEIP0TGq8oWhrhRtOURR5kANxRac
Rt3lWAhhSXmJuEAkMcA/RuSHPvlnK6dH+Wgour9xCuFvvX7ipJm597hg8p1SjTG4NMJRbl/4lTLT
64mOQx2KZozAlz8mFlAnfStlo5h7FWsMZh5gXtOxjHIgt2qfY9xAhYqYL9qUVtwsDP9eF2Izt1RH
5U6ghLAM/XL83oktvQkp4Br4cX5lWhudJnOyQEj0Ce5Oy/iYEBm3Inq+fnGh+J7KqaRlBRh7ZYR2
v4JIRGQrUCic6+q4sPhem/m8vq9yG+QM86k4DTDwwIkAac0qDcRu/GjWwx7kZnhMCYZb+IBdO+2j
iCO+gpaHtGTPlg28rKTtjdRUBuGXG/plOqJWALCRmglwalJrTB1p5TREQFIKwTBlInvUg4Wvm3yf
Z5s7hDpSMEa9BbnD7JHoFj5jLAMAuuUbDjxKX0V9p9/97YlncELhqwbXx0EGc/ngbQeUrSDBdWOl
tvaxGHUwoAE2s7Rrhh2ar3wDlac+5DB2Dm3VpwsXeWXeU82gA89WBGffvGlMpyhMOxwzsOuoyvnT
MG1ylbj72M+SnQkKd+NBu11Lx0QZOsqH2xd/bdrLyhJHM4PuHZKyy6sH5u6oUUulLkKsvEqr1L5v
1U4iI7Vs13TueCe7ApQjBxcCAwQwyyFNuPU5WsY9SbcFEZYbI7I+uWVfLtyaKwswRwidzyrVbTZS
swU48roJlb+hb0YHf0pIHseHmu3JwRC0lRIDp8I4TUsVgmuD0kVBAMn0pwQ8WxSHVkcKZcNDDuAd
1nXyZLT5tANNE92l7UTybrPU1JN/43yas81lzeN8plHmvnwEsenJ/AVG9HoD4y1i+52OrH7TZ3X1
EBKZKNuLpEdgb9hPo0LgNNb2c+LVP1KpJlcsWIS3Z8WV5caAzUkxWhJKqHpd/qKU0CRyE6BtgM8D
3e7Y7V7pyhdR1pCsM6B8t4e78s3jOEwajs25mJLxrCiTBBS8DOIYNpEG0DQuLc5ILXtJ22vdpWVe
/l3zm41el7KMh9wWvdblpVm8b2ngpcaG9nFzH1klPRNyd9f9oEFd6zBYFD3BoHGtUK0G83Qo8REs
rObXphg7MnSb3GCkF7NvfBRYQuRQVogczive+wKm9OS85BhjcLvF4ELj4o/bt/jqkCiVpC6FF2pe
94q1qBigJbLITWHzlGtEJ9t+jbIEkPoGUcsYrpoeX9DtUa+uLqwsUiiKAhix6uXdLmozqhPNZyIl
hn+oUrya+Mns+8ofp71bYblIusLdGrYJoMXH+rebENKBhc3JzxghaajAP7c91misXDyg2z/v2jTn
a8/Cx5cfEbp5+euadHJNgc9ngxUXNYgH6Mkp/YGoHxDIZjx4S2+6/Avnkw/RGhQUaFIULGYLGlNB
mJOEgfMUXOCR1AXsWEt28LTKvW+Uv2GiD8ckgINaJoU4kK7jrcvOzeGBWT15csGK3WF/uH0brr1+
tBjgJNEYkp2vy9tglX2bcyhGjolocfJ15GMiHTeNY+QLN/zaLGR/h8jUkZnHxmykwBMEoKDV21RK
4Dw4JkkiXTDJ0ISBDEOMtvcAW5c0P9cGRclDr0Zqs8z59z1GohwFZmNu8OH1hJQHexLskp2naToy
iuKMROn8928oujeAJlT4mPuzeTVoXRrndUx2TuCk6x4WMe6aClqEiKaFpfOK5owdC209C38nx5T5
qTwywsDS6h6EaKIa3+0AiIGlevdtHJBWVbYsbJlHoDpHzj3kCX09UDwmXWpUdwQZN/dmTC4kgvjy
ULKxJVmQpMG8ozY9ksZ7+65c2+iwoUSB72Hs4XN+Oc3iQARJIhqIC8ro0BYPfuStVh/Dmngyv0uS
Y2tN3UorQm2LOE5fGF1WJ+avHmJZzwS4xbd2XocGvJi3QQGZI3BHcpIa1lwQAx0OJ1HuqS7iG8vi
s+0O4z94uzzOVkxBGis0DS8vO+wpdll+ysChRVFEdQNcvTAoODg0/2QoVxLM4CVxn2fzzgRRHPoV
M1344CJdtSOQO9THrVtBzL79MF97j+/up0dxlyvC9zBf2UM3xe0wUFcsiIp50rC8IU4nttQDDB26
efVIHFB8rIbqJx01nR2MBe4DQOI+nXR0hWRGF4q694TAbpsbeAhYd7W0Vlc2x3n0QWl/H/C52Ac2
WUVF6PdrRanMhau4tjR4CPSw8rAoma/lkzeH7bFW0ok8VlP23YddCB9na+Rmdaycql63gejYFgDk
uX3rtCtbEESqUiRFhVAq5i5nhKGMbUK8BLeOeJz7hJVrlfloRganiDY1DdWNkZqf24y4r6IAr9oV
MEJv/wa50M6eHouT5fBR5gc45qyWF9Lt8hOHmUICmkCQlJXPpet8iwac8LdHun61lsdCSCNMtvku
r5bKrjfEvm6SFNChvQWnTIV5+DPJe3dnJ0WzhxjVrtVs5ORtK8p6IGZx4b24VujgaE8xRbU5572b
rJC2uxZii7nBzJEcEOIYRNQW7qqz+v6O2eeCZCIgA8y38lA0lO+zyPJQ+3n+MYvIXFq4JfIBv7v7
cs4RtY5saP7BLbIxVKKEM3NY9EB5Gwd3h1Yo2AcJ7M3ZB6ysrgMBxo5t21NzPaSGgQsVttp65Nu6
8ISu7ILQGKh8kPmG8HtmH+WICASlUVVzk8Ruez9pLFDTWCiPltIBnSq0BXHWtamHCEW2orAGvELg
3ha4ijC1rCDI+BzTOSWWSEkOcUgeTEsNYOFGXx2KNpvstum85LMrE4Ez5r1emxs4BywiVsjSa4E0
HiplaYrJpXX+SKVF8D9DyZv8ZiXJ+3SkP8QLFUsuLhno6lYX8EIWZo7cL78bRlZkXkUvQCQvh3GI
gxHwX+BL5SMBHxSC1ih+EriwnnoQXcIqCUb+oJIpu3dhiqw8hVJz1KK2BCwuo50hLCz8Jrlpffeb
mDcOTXUq4XPxQDjUohrkB86mW4TwF+VgaJSUDPS62ukkuf2M/NFcNVM+PfbYcCRxOdzHPYnYt3/J
tYlMPR8zBssMr5e8eW+egTXi96oL+VrFJSbrrIofOVGTvwvXkk9IYi1t56+9x9hQOB/L2hxp5JcD
loblW9WAuahUP5iE6K2sfPgeKD0hJFiK6TvI6OvKStwtWX7VY1+H3i4aRPI5rPtw4bW6evE4cxCM
vLYjZis6cBwrnQrBBJwgXno+wTgirapNJZxiZ4VOmy489yvfTtpAND6kgUCepGcXT7xC2lQQATmx
kVfRAzIS5ZSslaL4RnUw3jRhVy2Mee2FfhVgg4jllZ4bB5SxK0oglMZGBa57zNK8JxABVoUTVUtf
6dfv0nxaY3NiheZtpRQ6WzwcE0C+QlYcNL3J2qq4jmgJQxNm/apXXR6IjV1Qo/aSxtvAbNHXaZtp
MqVD2dWQr0EB9MGWkG7naDVleQAMlz24JgZIl/bQDhS4sqEpD7KFGMW7PrTGlR70QCDMtNhXVhau
88Fwd6HiVM8pVspdGOU6WhVnqch2ZWMMeVO6r2WX9N2ZbDIh4bXmZCB4zKKNTql5o4ehvYePRv5K
2lBmJsrrULdTs7CaXZuy7MWxoro0IVifL2cQtiXPJXzTRFgqYydLqI+BrUgQU+xzOlHVf/CKmBSz
VYMWIc3g2XhJZzuRbpIhHApnXOvRAE6tIHXXKgmrLyLDvru9Hl27s2/Hm72SRqlOVoicGvtRC/Kn
q8kVU8IHxDjNQZh98tTWBgx18nGebg8sT1LzqStrafwDHhVx1eWNDa2YNpmKAAN9cPKna+XuEQYO
J4JpBAcWeMljxmxaR5UT7PrYW9J0XesUY4CmbG9BjX3vt1bqWskSTg6bKW4JNfaL6JvPNvxYpN5w
CKG3rxuhA/sdCM7pzUa/I/mi+gG6qTw6ef3gtYFGoV84676v06cuSvKFJ3P1F0qXLWcliv7cpss7
FJPl1Zoj8UiTiYrQ7vJfxlBxUHIssa+kAL503H7lj8A/gaLpO7eh94C5Wn0Quk0SLUSvx74qjSc1
sAk/YqN9uv0Ir7VgTDLAuX18YJABzr4tmlAIEmNUmisk5UCPTc1tkQFHnoxx19flBIu2cr+kQWLv
DIUysO3Y6bPqh/XCV/XaZMLw6dH5V1kM5+sg+dVaM0hql6lxbAdflqwzJSFrdPKDo93a9r7tzG8T
O8gdWbh0D2/fiGtL/tvhZxurLLTqkcQaWlGDMF98qhQYWyifQYtRX24P9So2nL83+INe1wZVRZB4
OSuiLlY9KywQZiWkwvb6mG1bkvo2tWkVhxb3yqfA1cUDdLacfU487gM1Dw/ExSXrIfetT5xmfmV6
fPI4Th7RalobSxucr+wLkevmivVEC2j8oaQ2kvnY9oH2GEQm9UnzELaT9k3NU22r5XCn4sKR8TRJ
sR+8DtWOHuQPPt3RHbAEd1flmfFg0Yo+Wq1e7dpUb7e6BhDq9u14ba/Nb4dLlRqjP7qPd8JX7oWZ
ay1aST5W7ccwxOyLcc9BAhz4a6AAxkNXts5Rz8bqkZSDcgfPqL+fosZeR4Y5PRcO+U+0l0jhqRxn
00Jv+Uy2uP5MhGm+N+w45zWPx98kjOpbq3OWGivXpg4mEE3uifiSz+WA1KJ6TSemfEM+dLQZs5Bk
GdVO9rQ86oVPi1wv3t0qeseYspE5YpK+nDmWGXVu29FFG7OEkAdULyslbrOnkkr+yhnafDPi1328
/YCuXh8rhEYF0NGduTEDVEGmmS1dGstJ253RWdnnvnd+aMjFFo6I10ZCdiGfKQGc787wWuZwgFIY
qa4BV6JZP/pep39IHGNpT3B1JPrcdEIRmyHcuryRmF0qfLoszAR3lgc9y+FTdZq/1Z1eWZjfV4eC
B09ngkota9vlUFNFuQ4hHc/MLJDf2VW6cwRboCh0q4WTwpXpgUeHHituCKxhEm/+9mSSkYZb14TG
bWoRNIcmMIK9pRHFh0QV7zUxQetRWWx1Xbk+i94SZR5efmw7s1vpmSJw89LTN3bvetsyMFPUWNZA
Oo+3VNq9Vg2kuUMHD80Kx2B3tnIKICMkHNNJIV483482osoI7chWDVX7UYmMejvgB98pSt1/j8O8
WoWuZBW48K2xqoi9khYUgb0AOSOokA1fbWs3VYr74JAQ96nQYx1ptFH8LvWG6gR5gHv6RsGelOzv
t9+pazsD9DC05mh/mt672oxWkjX7qrTAdVTcRXguVqUigoc6haTe+SW74zbOV44AfUncDWzlQU0e
TKCLa78ksUvt42ZTZ73xKLocPqtnF59v/0Q5L2drjU0di9cQURcnz9nujkqWJo22yMpHJNSmMxDA
GhJbdXuUK7PnzSjvXkRgyHGvFrwdbREqxzCEPWbCFyDWF2jg7aGu7DCYNzScJcmCGTvb6qQ91baG
8zySB5BdgZN0ewGjHQ0QdLvI1v2P7GfjT15ulAf0uNnCy3ntSvF80RylPUAhbDZ31XZkXo9AEIjc
ibjcKAbz2/xU+lrsb1/o1ZHYlsOMot8GU+pyGdAaAw2JVPGERVCcICT2+7oNKZwbRv/XPf1bSRQ3
82Hk3/Q2w+Lff/PmR/Pj//zvN3/Y5k3UjB/b3/X46bdo0+Y/EQvy//n/+y//1+/Xv+U8lr//+79+
Fm3eyL8tiIrLBBfZsPifc18+0w/60bRvgV+a/C/+AnyhGvgX+jFOspxmL8IlKAn9CxOo1Nq/grpk
dfjfgC8yE/6lyk8n1BvNQjsqJYWiaJvwv/9LIZQCOCF6Q+Q50tALJus/1/7hr/dRzP78lrk1Yyah
rGErQikfDy6iCqgTs9c27nUnKTO3PnXWYH9xfXMk90s198oY5ncNqYQrYNsGHNpEJ4yyje/rPNF/
OBkEwYEIsa2iADqxYmd6DkyvBFlsTM/s25y9cE0+kvHU/PHm7v77Ct7+4svj+V8/GFMQYmVa5PRP
Z9+PYFKj0goTcfJHiETpQA4i5RekxrrwdloaLnXjX+tz/29h+/eA3Bo+IXz8KeJdvh6xsFp3SlVx
6iJP/WxW3rOdTSP0DKXftoP7JUnN4tjkLEIeudqbpO2HFXJ5QhYax2WV7h6TJhAopXp/bTte+4AD
QGzrJq3W6oh0r/BiZ2eOprOPOeccDFpjC+fKyxO/vALJTwLM68FW47MrF4A3FchJa2khjFlziing
kJbc9qsxDijHGSLdjqlzUuNaHBTRnm4/qtlp8XVgutssLVSgyePwZs9KGWJyjvOhORX+2B5HUJt7
PSij+6xt2qPXmBxZHaU9FIHf35UjkYUZaumN69bewqbq2i9hfIosNNQwy801FSmbVQJqq/Zk5Za4
i0lWe4Bx2z1Qg24A9JriQ+tW2q4RKmx3ZJw7UyT+yizCJdverDP+ek9owqvosqWa0339pW8eRmkO
iabm5XRKxqIl3xRws9e3/UvFDNo7YzqciQlwVhH76LU2knbO25Rs+RbB2+/gkyKDcz/2SZ9+kQrh
x1S03WdXIfdaDTxj4csw23bIH4tJ3GbWUNjkSzh/gEbmsG1vEv3kVj1gazJBfoaoH9f4x8RjaPTT
2hgQX7X+mJ/i0q6P1CyYYuOUazu1SIadUcjYc3+M9jnyn2clUtSFR3v59Xr9icQ1SuoUuwEs9Cyj
byc3aSPkQuexcTIjYezjcgRbq5NwSDCI/tfX638EhF27HTiCeIUc1kq0ObMXCV1b6KmDqZ+6yoSV
6mZRzha9kNrfJksjfR0rSnbuciQjKy1Q1U+61Q8OHOMRrrJXIinALRfpYssWrx12TkBGyr0SedqX
zqiMX7ffvsv9i7wx8hfKDT5QKosTxeWNEVZtTSiHjVOaTdG+7vxpF5oc29VmhJrbxfp9lU7jIVJc
QkxNf6mX+yrxuFg30SlSpNYoxENX5PNyOX5rpmWb4kU5YQqyvqWjPfhH8noEGPPcVKH5B6OxEvmQ
EDLum8kAeQk/5gYdp5GjrBbW98zDhigVCSTa+iVF6UEZ/BfDTJ2f0FJTTrDCuk8IIIYglSCSg63r
DvCL1dD5GZFjDQ46DKBNicxtHxnegADr9bE41IHtE4bQVsTA91Oikdg4dHADm1afgKQWAFXWuj+Y
5446fkkks1WBoSQI4ldVaN4vRw8E3EAyxZI1mmtxdqyQVwGb0/Q7MWzQwwH1hApn7ugS6Gw2ibof
idAAuVGWabfzoNvq26bP0BF0rtasXcoUoBhINo7WU2o4wxatzoTapaqjhNhGsHu7YKrje5XzZknp
sqZ/lKmaljzGRZwgCnCEkaCVjTI6taI8A/uIYi4wgPtKs0ADL6HrhBU2xCJsqmQiE7W0+vjQqw0Y
6krPwmc8DC4xDXpvqWtkACjeb0/HWced+UjJA/ewZOK8LiqzbWaQm6KnvumcbIIhtsoUqKuMxBlC
cErzO9vP7INac81TYVknDALhrwGUw8Ji8W7zQL0QKgNnFB3LoTt/J7QCJERYNM4JwXqy1ycYyDns
LenPLu4yR+8XLvrd4sR4JIohNZQyUg4Ll++AQ2LQ2Oihe1JIxLhLkTVvLPC9O9cjpef2/b1yabJ/
wEKNWhzOzGwo1thYgX3pneoiBKZN0OYuUTT2KUIPdplOmOrt8a5cmrRoIJvCfw5EVf6eN9+xvMS5
5w+ud0omi8CeygSMrSa/EZAuaaSuXRnSISSRkhLBN/NypMoMNdPPVGxJpVYc1J5cmKBU/LuOD8Km
r/1hge1xbaZiOaeAhcmGqtG8DJ+ViQoMLFdOZqoXd4mgQ9JFaXKC1pqvc5svWtS0zqoa8gnrWGXe
eUm81P+aiUNeXxccJ9JfgBIIlOJs7+R7WifqQrFOY6Sw9BHGqxoH+HF4PFNY9qTOw29jKcPLKFbo
lD3aF0zCYF3njvEyNRbmJ6dMfWthSr/fSkHOwJrjAq6Fk4ZT5/JxGEbmJnHleycram10Mf6h9L38
oFW2djLyxLkvYD+tPMPvNqriFOzOx/6ps8Mlv/L7jTn7OU9WHCAS4E163Wm9mYGsfgjQodad0yZT
fpJJHH21Cs98xr3f/Gq5GSA+xiYijwda9w/SFfRsrbZRAKTBRQ/21cMx+DmUhOHYsALiEqKKgriD
Df8xEaX6YuhcIHU3x0HOoKq+s1JHoETrMjUh/kdlOeZ/+x1mjpMpCAVZEpPmVsG2LiHEi9Y/4YWF
Bm4XBpEvtrYTuCd3g1EvvcPv3yxeKziRKgVmybme7WdaIwXLDjvk5On1Hck0PhSx5NMUZc9147YL
E+fK88LCRNWbIwHMCtJOLyeODlxPD4WrnHJYlNQZmuhZ98kP6H14d3k7BmTOCWWFMg2bYt30yPw5
Fxit/lOwMj8GDX3taPS7fapb6Z0X2y6mag+lXuYjXV+Fo3APTo3YLy2r6R62fPXVmHhRbq971+4Z
00061OiCseW8vIqMrYPaKlHANi/IV5Htf+/i6Zfo9D9SsqZvj/V+jeWO4YCj5sepjZrp5VixkesV
sn/lZPRBs6a/8j3sSa6nVvXt9kBXXmppL+MDJYkQlCpmL3XfioZysBecCbxpvldjMf0wrJF8nsIc
KHGPlYX+P499AbUSb/UED7Gxv/daRkBWpilNudArvrIG84Nsrpp/cMDNpYBm3mhRVubBOSUb4s5R
iv4D+F/Cv2snJpJENNuGRNiH1sxLJPK++8yxpFwoNprc3ssdrCzDowgnOQZz53yl68M4dkUahmcv
SPtDmTr91oqIpbh976+MgroN+TlVIs4vMvf34kMqarJqqyE6T0kTbkI2YJuoTf7BtCUiWHrWJPgU
m+rlKFld4DzRo/jciEnSrsXJGo1DU1TdRmvH37cvSZev8uWd4+zJJ5Sql0YTaN7EGHMbE2Bdxme+
2JucfmTw0GOwwDsTjbW2r8PGejLTTnc2fupn8cdJ15V4XZfa+KGv+lrdTl4zvqR66X3oXKX4Q89L
80BrEgXs3shsHP+pnivR2mqceqFYIt/f2U9Hts4LriMAwQcz26baWqd4k9bHZ6GKY2xDBKgc8VKk
5r1qpT91jeyv2zfr/UtOiQS1CfMMucm7z5gVh8kEzSE+9+4AfnZQgp2ftuq29PG7/f2hqDnSR0BV
LI/1l5MgzS1i9lotOffl6K3CwbU3vVZbsKGBYfz9oYATUQtn+QIgNlsmaz0GsCr4OLP/jTdTRVvE
rhNS4nWtW7iBjnwk80fGGFQEEQvR75mNNYR0HgyzKc6JWbUfXbvWvwaT6/xBFp/2rdVG45fRtcpj
nNNEX1tZ4nwNa8UkTyZJtGiFEF556QpuexLXRDH1dVD8JA2H6KiAAKAB0UVc03AYrYp94NQ3D7T7
a+yQRHhO215E4kOeWAVK4taMS5KLmpqwttL+g96aTfiGMXQ55Baico4xjNJ4pagaAVxN5aAwHbP0
IbC74UGF+ZKspsAGx5jhUacBl05kQw5x2K+zadLpXnuDPt6rAY1i1LmR+7HuB3Vad7qfN7s6Vkkn
Ne2y+qZkEFZXuh+G39VyoJefxkVNdJaj0zWCNNT/qfWBwWeL9LNYoWK66grPFiulLVOSZWHwPtVK
SdyIZtceW3sg+PUqsxOl2gDTFA9G1SgkBzXD8JRo1UsDcT7Ghz6O90Bq1IXO16tacfZwUWjjeqFS
zb5hjqXREZ1XiVaX5yxAHrTSmKtkoMQd+X4DjUZ/o5EiqnIad+1uVZPI+odv16O2rtKagMiu7lkx
aPR/QQBAQgw9AHWnu1WMjdsfxEHKDA45FvPPadBZa9XMo6ekDotybbdG89RVfZtuG9foPkZ27P0U
/UApV8/6vlsNppP8riyVzNciS3V33YeNNmxxqcdfo6FRlo5Br5aM2Z3gOMm9sDneoYuTC8mb/W7s
eXFjkk11NhPd+2nlDZ/hWrRkVGldSWoiQrmQKRS2Qboa1bKEjKX0pOmCvQNiZWqksWUZDJx1ipNa
W+Hl9H8qTmK4mwJ2v70iK/JbM6TEcrp0RR+5JNKJzZI9/CqeInpgiQT2rJs00GT8ppU/NTyAVSUi
2z7cXj3eL8LgvtCuOtDNaLnPD5dlW8SO33rlWR10Zad5uX8Mte5noxglLKLRuSckZ+kA/X4dpjRO
8xIyBaVOGiKXtxfVWN14nSjO5Mti+yprf6dnprNV63483b689598TnWyighxFGT8u6CMDr12QQLn
OdASGbWF78QbCHW9Pcq7sj9DvJYrkaViV57z/ykgW40VVtV5MJNwI1T3OWzJEwt80pDDZvyUVxwy
rC4ZtrfHvXJ0pS/FwYIHJ+vc8/V4hPAcZY4jzoJtxw/VmdRHp1DDx9GBIlRMivahTJp0a7P4bRI7
cZ+olXq/4zB07qI68xc+6Fd/Dq8MYA7ZS3v3RW+6ht1jajfnodSGvRllZ72uyXax2v6PsQyZ41AF
PrqFlu9q5AQgIcfuY0aG8FGH8rCwsb3y6PFW6BAhkS5RX5jt9mx4P5h6VHHuqw7HUdWHuHy6JTb0
lbUCZQXkKUQP+KDs+VkLSrrW9lHXn6Mo1h7VoBt/NujAtoRFkQUQF/ZIvLsSkC5XmOKY8VvHLdhi
UjsrtQUIk6opHyJbTWQenNLWLuD1gDDC0I+mn20qSHIjPd7o13ZQhfZmGnVxT0DJmG1cnz+g1e3K
5K7OauunHzVkojdK5q2nsY6LhT3Nu4YKRQimmqTrUPHGGz7b2baa25kBGr+zR4dtrwNZk5ZGozpU
hBg21HH2uSGQx+nOywRU/SXL9XJfQO9chXTFdhmgCkoWVXEc/LzbFaHQjijJik3Sq8PCgWKG5aHD
wW+lkIWswMaWAJb5co3xRs2OGnxG50B1xs9pNXRrEoeIoo2S1NvWIlY2iasSd50S2spc+aRMg3IQ
bllg/gq8Zz30mm8xDsnd7Vd2vvbJ3yXfDV5ZnVgEdVZiK4GVCnA647nKw2AF46W7b/WOANV2DP/B
UMxHqWR53YfOHhc+BMPOG308t1GFi5g4uHVPAsO+NcJ6YQGcf0XkVUklFWRlqcy3ZlelwjX0rcwm
To8v47pzQnEeex9EaFx1j3mauI+gC5fMMPIFfvuVloMi1UQ0QssDU9hsUM3DPWc7HYNWpDwGOkEX
tTkoOIqpR6kVoW+3H9275Y0BmfUOp3aQTyrUjMs5hewvJa+gUc+Z8MadweZkWFtBFD6UHR4jPfEr
eIyysD5Y1EM67aWri/alNDLvsc+DemGKX7nnPFoq/JSVpIJ5NsPb0lN4t0z1TLkygQLfDp8Kag6r
vs+0XVXrw9YaSPBZuAfyps5uOgoLHjWCAP43f6/Q6xuJjuL1bPmKcj95Ftm6ZlRtiiFo9gID0Nao
leJc1nm6U6dEPQtabxtqSSWsqeZRod1xb9Wm+rEtleagqOX0wE6/gDGjWAunlSuvGo0xuhDoLQgk
mO9nJ4IHROIU07kOo+xzXACsYXfl7epOlAuv2pW7whaAvbPB1EBJMpsZhTawAJupdjaddjrQpRgP
6RjoO4t02FUwwkxzUtKnBz9ZsvzKp3z5PHjdQEWhnJLuxvlFIiVRqT1709nuRvXY1Pr4wY+VH7ef
+vvLw23DugUEi7QP+7WE9GY/PMK+5oibqucc+fWm449fctUkr4nI750hyuFYVxnp20HTLexwXq0K
s+t7PavL3SKchrm5DH5z5WeRoZ/LyQRJQOzPp8zy7Zx6ZKsT0mpGSb2Zpkn9QZwwO+cGuT7eas/R
2rWvZs6WHqaq4p3sDI8XMyxfdBFadwOt/3pdBBN/kxl7CLOLWt1M+Tj9OehW1q1LxZ1Orh21p75Q
vlnWlH5wa5QLO6ZBoK0xsxh/4gsq7j20JNOxiZxg2Pkiib63gRIdiLkkv9ykxfi5QfyJGpID4nPq
Obg8DSQrS8ao12LJxX1CsYhHk90nzBr287Niipt2shNnJy+xUKv7JNehNMdWMTw4Y5QGWwyWlf6M
GDEg8dcxs4+Zk5P5WfhZqq2NSIBgHKassFZmZQQKJA4lJ3XMrH4oGSQBmra6C9oujZTVkOeE25EL
5mGp67PinpBtZBNgFWJss1nVfZogIsoYvwbwH8SKZqVZShOtqfeIOzopMs8+r+KFuurran95A2iP
oU7mq0/57R2lvlDAxPdGU704Rhjel0S23mlWTFJ5HNh5wApEajmZvm31xLEmvgv6tOlXVWsX49qs
sJbjwzE1InYRsSYrstS7u2BIvG3aVfg5cRxq1oZkrPHRrVxazQ6BsiUggz78w6QvRehTncS7bqJ2
svZz5OVJT476JrNREu4ki3jhsD6XHMhXEZ+j1GJIaNRcs0j/gphe0C0vXVfVOzDJrDM8uf/L3Xk0
142k6fqvTMweFfBmMbPAcfQSZSizQUglCh4JIBNAAr/+Pkmye0RWtzi1uXHjRnS0ihLPOThpP/Oa
4iIrE//EKhEYAsbyzM4LX0GFrIdX8sa/1LEhlOIXh44ClRSQky+Fm/2pnuQUl/PHJKgXrIra4SAi
VeMlC4d5Q+Hz3FpqecJbkssYC1i8VcPqtoja9fT7w+lB4/LZzKOP/tigAoJh4FfPr+XZ1qXXdUJ/
xGJEfYmcJQYxp4oAQ/I6Blqd9wH9I+327ufN3kiMQJjmb5DldNGBWBt123roa9n12jxO0t/CYP7/
6dhqitr/Hqh5Gu/vO2PO+itU07zkEakJA/kPQ5EAo8ASIjoxgdZyLxWYy8j9AxcTlMA5w5gAmKX/
xGrG3h8mpDegMtCTwBH5pyeoJmasRNQORyAsQvLh4O8ANZ9vLSoTrCZzkhLkIDTpvIxwRKhW9Faq
5XrQ04BZwhTrGt9fNZVQL12Ze6DS17bESSxt0OfOzpfWC4e7LJ7bV3szz2938yx0EiJKchwRVMhf
0kpAwVfSEECuYQCFLrU/zy7UxajKxfqo2qgPr3H1kZBbKIXB8D3lK3CjT2Wj4w/4kJXIO6m2FucW
Xdj1lMylF99Kqyu3Vw6DvwwZ+A5SLNM/p6JDkPxiB2o7ynTgNddgaps8dZIJvXMNXnv5hOxKue5b
BwL0aRndHOqsExbjXkqkdz79ssrePm75XwGr/+oxMGBh5uBuMWBmNH8JU7x1EBgDNs01cKGy+z56
81wcXa+tONBbDJqORKA6HPdjl/fJZWXPjbrIlRbx998/x4uWGocyCSecVsIVA8wiBXv+IFmlKoqs
S3LR4s9XOBehULVKQzW1iX3Zl/nmflBlveD6NgDVTLuuqPvzyqXtQmZsr68kCv/qcWC4ACo0nQgA
Mi+iU50EwD4rL7roWzfqbqfcK9ZUIK6J6Bd+w7LzwTxBeTNqAeiV6H0w+5ZEiqcuRX0rJDbsZ78f
oecBJXkUXWlqjdgQ0eClnPCiAth4a7mAEovOJ4x6xLoX+TDmp0rl+KukMq+iXqd206zS3SVT0FY/
AzVa+NL//ile9MlN/gh7HaMF8EKgAWiXP58n5VnbyN26nWdrUnTZ12j0ZGlsy2RCslxkVtnnqWsP
fl3eRFOF1c6uAHtd+PipRz1Wn0CQh+qn7WsD5VpFVa27xYIA7+5mKy8QEHQ1WvuXuYqs8FuhdQwc
mesUrvesoqH+1lbebL4jqVz9DX0S/l9Nfa7i/e+/6csl8ADpAelAn5fmNv3PF9/UCioq0eWSHeHh
OsOQRi2ak+LcC2TNU7bS6ayG/sMwm39rZgMMBK87NOClyxGAzo5CnvE2/f1jvVgGULBJzMhJTTMO
QbSHhPuXDdsHXrmiNT4fW1XhV2BhzddfWM6WN5iY5OGNLti9qZ8XVnwa4one5u8//4U8XcADUDN9
UBY1MAMy2ucLIFiyJRJwBY4ObFt1rYGfE8TiHP/Ddxe7AXhL//vtWLr8dVRrdVfkdW+DpWzwBFZo
xC5XOZQxoJ4cfGu1b2y9fdkkWPlXCizPax0cJNyERnabopHplL9M86K4kYBGVlxNeyuMj1jUuwUS
WoWU112rmvdor8/6lU36l0VDrcNIHxhRa1YONufPR0chNW9FSzEdJ7HZ8Q3+OmX4Mavgtb7xC7ls
RwZA5O9hPvrDWTR2WXM9jCC8U+W28JNeWSwvCBRmDExuQ/MWZUpC/JfKjZlbAcb2GnncSIPfxGKa
ncPklFV7jvy+w+Wni/k27LcR79licFCPrKbbFsB9uCviaPuC/0QW3idWFV670m6sA3wmyMxuSEsz
Be7h6d1MwNvtvLxU1t+7m8zDg3KLqQ7gBgII4UWQ6qyDvyRCjsc6m+L5tl40fZedKrV3Cjat3Ltt
DTf9Zu63UvxcKByp1K/j4P6VBW+O+v+JlR/GkN3PiqciTlXkJeDOV75tDexzZEhwoNS159xOC0BA
sqR5IDcscwwNDg31hv6qKVWVXwb+mOOboTOtT+1gZf7PZhSSis0rT/a8WvPwZPSV6WJQDyaJe1lc
KxJ/qsBp9cfCDebpopdQWXd5M1QTbECg8HsrUKt3agYQWrs6I5Hb0xRDIrupSPE/+L7IND3VfO3f
N6KpgzemK1O/YWW38hXC2MOzvBhF03Mh7yDPB+JhRvmXc2sa12bFLmU69jJqP6oICV/YHSPN28KR
fX3ROs60z4hWHawhMjwhvHB18jO3x3XgU7R6mEi2mdfuZEF/E053UByjBZw6HSOnxRFh2LqCfrQl
z1W2Rd9qEFb6QmOi9W6J7CE5DCU6PmkezOFFWXbKF+ncawu1GzfKJRKiOh/eR94ylWnY+3xC1Ale
5VTepl6pDJll+2IkyELRKDAyCmxKc8L/MhI58cvYx4E8amdby1sbHeUqpS8/BG89Jm84L7egvIps
q/34+/XyLz+YKj+Qd1puoGKff7CKRY5hBY66qmtrVGACOZwgFuXF0W67YbrwcWNuCNAdpV6her+I
Ms1OjoGjoZoGrwTZI7OQf/nKUecqnFs5FREnD/T7tgqiTwn1v/ut7VTyJVojtANAF2JR1XIV46yT
jaCR//bXJ1wBPQMImdsgfhFACa/JfQsLj2NT2oM8DpOm3mUFTiV2feDky22fhPG+9ur878kjP+xT
Co2cYiaUZOxfXJnOoPsljnuqGh5sp+MwZ232U7KnMahfwlykKnakOCBW9hpe6EXJ4fGjYdAx6AZ+
woc/H3lR11On10Qeo2BqcboMpTb5j5NcjP2EEattVUiOUKEVx9yJsuYkZwskFJdlJi+FbTM4f38W
IHwgvEklnJD2xSxUUvRtVyySc0B0wVUdJ/19E7fJ1eBaVn8/jzq82GINw/P3n/sybopNhooxAZAv
fGA5gp4PBBQGux8DbsLAb5Z4v+ou/jD2Lq3OfrCGXY0ySbMbcxdaez6FVnX4/ce/aK6ZiYAlSy2W
YBKNF26S55+PY0A5AumXx3pVTTKleTfMhxlDhGjvV4hhoEhmJ01auVRedkMcWG8EqleXYlHbcuFx
Dr2ZIWagr1IPowRoIl+1WPrr8WCGh0YNfUrTr3nxhLRR6S9kkDnqkoblvq7DeP28acc6T5LMkZ+p
TXkl/Lf5NeXsfzU2pOpoDKJ7g2L9S9a93xbRhCUwNjreMnyYclWs+4rNBCXRaUPEVf1Of6oT5ckU
Ag5i63iDXoVO7t7aVAunHIgYQnVXAc5F31z8muJXLq9/EdVRsqNPQdcauDsI4eeTRxt+2/wlG+jY
bvWfs1dUY0qBrEYa121twE+BW32BBOe+81anOm8QEZh3ntNur/Xv/nqQcpDgEkJ7kjY9JbznD+Kq
GjBN31K+TMLCYi23cTmmjXCt884VDoodMGSg+GC0uPQXOTCrQ+WjbPfuldVsrorndxgRJb0b8lCz
Wl4eKwkOlcGQWAiphGIDj1JPoM2qGcOFdEnaOd5HMpu/i2FpIxBlc/alq4mDjmvTdNdYS23ViTXf
faTtFk1nrzybGYMXzxY9kD9odYIZfvlshWinoQ02dPSwD8UdbI6bK8tGMGqw7fyS0KL9OKmq+2iJ
eO331NlHN82roDs5YmnvR3D25Stn3gsUAJufhMmgo6CIUXqiu/Z82rQNCVjPDFe8SA9eqRTjxyyR
frNHRCYPabLE/mlqwvJ7vDT6GleBFq3x0CZ97/BUjQnhALIdZw7nYSd0VJLhddV6ADVBX3prW/s4
TW6Svfbcz7GL5rmhx0YPM00VnnTq+XNjRS0r7oMGS+QQQ5591KI78HFCaL7A+UGu0Ttwdr3+oby8
q7+NSxUXb1Ec0OOXoHaUlbotwq1PNP1/T3T861MRh9O9NbQ9768egX7f9ZYXtuVR2kJEtFdkM5Fn
W+4QG9B+E4cX0yQti9t9JS68a8QW0WJZpiwMDlErNhi02vc78f73K+8FsJjhoqD6oH3HZY8s3MsS
TRdC2kU2JTsEVjf2XuqR0VH59HJEJusUy6PAPxPuWmxLOkfIPn3rbHeheoD3WCiPUw/681tl91Q0
qtrGRCGfdXDWOypQV325LP7FCoYaRGwGd1mf+Yms7B/A89HUAucWa6t95dL6y40AvpAaAxcm2gs0
8V/cCOuGhpQE/XSA+Bzroygn2/Suumw81PEyliLFETDTEPw20b3Cc0L17Pk+Rl8VI1zOW7RRDPX/
paxN5o7a4zCpTms/6Cp5o2vA4UOaLJbmD6BKuUD51kqWWX8tvdmP5vOa62DAA3Krujchsknqy/JQ
M6o8Sc0JgunCOnEmyBjuDjs1oeOdZevcBrTfq1xPJ4ATk9WfIUHYbne606L66UW91QCJEVvwpRq4
j7OUKmn4Xvp5iGClRrdwhQxNz8/N3rfbnGVqh6Vit915K5+AUwAcfKZGblWSJYcWuKvN5q4Vb7ur
/bGy1K5E44pfoTVoD/3RbqahSU72VNW8fF1HTHSQqKzNR2cBUNF4j1h0JuN9GyVmMTnkVROyH0lj
lk7RdtSn+iI2NTGsO3OKhR4EJFme8srCRDGlgt+F+l07R+Gi97205/Xr1MpVfXJEvjrdhR9SXOIQ
nzt+Pmg7HDLvlM2WVeldjlB/i+tJ0/k+qFKsrhuQYh3ucKhXWrWs0qDOGLn9BD+Vf+vrUIY3Y1AW
5u9I75zgLG7bRG7nta822p4Rg62bN1Ybhot3ayVe7tqnalBgfc/70AfAO6SWH/SBmZ+SzO5ysVx2
2FvbmYmeb56eFj1LWgLHbdMRNbhKT0FQwH+Wi4sDKFzO7S5bKbVESPoVDsiJCrI9uzMbBfKvFyyj
ZhGXtpbUGANsVKS1ywKX1PSYT5WTTxeOmDwWXkFVlKHXXmUz5jZuigxs4eptIuMfFd/YeGOg2rXl
kh1eh331M8mrinnqn/a+WAomvZYtfr/7rEP+1QMU9vCTWAHBBGf4dLV8e3i6ibhzc7cJ3sXSa7a7
ue9GdZOEWf4TJHkuP+JDvfTfyrkDDwaCsJ2slFRywr5scLYClnG5JAVzOdWW+VAUxrmm8LHoom/+
EAzWrbOWpoKJlJ+ZrRGZ7Ro5rM4OPoYuhddjX67zAjS5WKe70G0qHrl5fNbCp377LRJZt1bpWNWE
HLe9u1h1clLAyGEhV9MmeohuGhFetVPCNue0r3IKR2kc50N4kyTAS7xzd1lNxbQG+u0mFwCdE9Vc
uyLJvDQrg1GutMmbRmAk48CqAx0dLfLtHFRz2B3K0laxneY43+irYbZUnKVU/rah2g8JgsynfAw8
TgWImrCMdnHHzfJhWUF/3jmjM4MzUIITKJWlqrVOI3cT3tdNWOaRK/YSQa9GKKDedlU/L+2Eza/g
Ox5RvxZsLeA0wfzObvqcM74L4C/f9bHqGOtla1gH4I3MrwESYJ4huQfC6d/GTrmxBBuob/ylg8RN
7yHbo+rQummiRJTvtj4zV0jZhZF/VgEJYLFFARro5SnIZvNHPeuO4ZQWBM+fj7vMU7N5kU/yzL51
t6SaceTyFsdKUoqNff1twjOd5wyKcmWvcMSYSS99bE041gSkmJ/VWHnVZ8fKxuEs2Xx//jpz9Hmw
3ha0KM8qX5fZu252W0qGNTfekjZ9HLv3tp6rgHWU52Zf6KDn7MxpJGCeV9YqBE/at7O57ZY8tuLd
VFFDvE2Gaizveney65MDnxzIRFJQYVxT3xNr9Z4TcE7eQZLY+BfQ4Bt2gQXhrrjKBnKgYfc0Tzj8
0o5J+W2box2+PBf+4xcGdR4lMyZjzpJcT6sa6P81fj/9GSmdT5/GOi8jPJy9hcYgDh6dttN4EKgV
Hpyln/qDn7OGfojRGaxrZ0RfpjvSNozHWyUTVFXCXoeFnRbWhLmbnDbrslZTPhf7uKm89mzOaZvd
jJRd6WVlQJmqw9hY1mJBti+z/M7PR5cHzqqWQu3TlvCygIl66mkwfp1rpU7n5vpjuUUibAHRj6Oo
9+46mn20qGlbL4dkUPyQidz0fKY8MldlDH9/vVQRfjLfMMQwy1B30xCc57UMcHTIMnCv79TgS15K
60Uzp1TpTV9jWbKaAW0DhUYy8AxKxhMHy6ZCSsl44F1501yWVyzYbjgfEfx3UsdpqNxIlkkcX0SI
aLOh/aWi67sroDvyEb1ULtecx12EnEqX+LKhivp4sRFcBHo+Fb0nkQlWwegUb4GgZsv3bZPmvn6K
lXwnM8f1011eN1VGgNlZi9lHxbp6vD9733SInq7fyghH8SSPV5qLXBZbc3RAPbaHx8ArUKG5r+bO
G3hZpEJziLeTMHvC3hxzF1dDaS7VbpHm/uzQRmS6GgVsjKHyI7P1n2495L9KnMdnbWel+49eXWgV
5tyMQj0mFrKW6BrB5kD6Gfe7xyYRsswP7wwfn2FPBEQYU61cTeMJcRKLsawamyBGtUvOWwVdwzzt
xrBiywZhUcj83WpnWzN+rKxssMLdAjx6OBaOqHtOZ18u7MohttBhOfcf41L64/DvKXosSbfuJXsw
9i6qjJ/FpVLDyAGhLV/wgoiWAXcIMBWaXjs7kyamcB6vvjpqzbohrjFbr+z80NKHGf1jcwI9fkJU
I+4Z7KOVooONWkxjLlDYXjXSE4mn+5zMEKES5qVFc2RQH2sXjk9zN6L0xTAkGcIs1dfCzcyoD1s0
clzuJt1koiUPR6B3dG6m1o1HzsZZmWXuQWDgiETAg7rOUXgdnJKbda4dJt2uE/MtiKgbBrJnSftn
vT17m/PWHZp2rL5tkA9G503eAdMRl6KcA4SB03mxePcuRbaV2K9MS2d+GKmuiMznFyjsZV9LK5RD
c/cUFjhlXarvvVzj6eNqeR6b0c8KZQrVDSnpzm+VOYZhcZfmoXvfxISeQUgoTBuBjZY3WI5z7ZcT
wujjmVrDmul4ij1KdxT8PkaC5ku2RUJE/H4Zh3B+N8aA7L2LOWm7DIX1xrxhNqKtJC6DaRJsItAE
6JWQr2Mn4oZ01DkwhO+jqI33BBMZ2J1pXpaDZx7t6S2ilmBXnMMEFzxa4EnFb66FbNki1lAI3sYR
pR9B2vGqYZyvxeN67qQwU5cj8mpWxSMgpC/akMfyWo84wCvnh48DDcFb1pQ+aJcEg+iqnyjfwwDa
E+Fje2RWiPmaVTPCFd0v1VS7l00DvR7/Hbus7fZgeVaU3xD3i/Iumq2x+5wUWTzcRwmft5scYJjq
lESy7z77fWPT1x+qOs6r1LbbsZ/PHN3j5BS0TQCbcvSJPPcVrZ76E4qBA9Qk/D42MC7FQJlTpKWU
yfRW1Nu2fho64bXdfhqLbZzTbqxdwrB5YGa860KhCC7TOglECQ9K4Ek3HVjQcdF81Pnq8ke7je0Q
7lawM5NG4jLTUQLcbm71YdA0mZJ0BTCyDvu6YUG95X0DShdoBLjdjxLleDXimO1u2ZAyNnXkXKk5
FlX/LgaUY2NJbTdzoN74CbaE06mfBao6kcJY7dZxKFipszqR5vORZ451dRgs8GnhDoRu759l9Vq3
1qF13alFjGUu7fhMD3h7bhdxtKrOox+/FZ5z2ORYl1Bh/c1HsYreYLZyR3YIwZxpKWyerRg6kAll
mujNMdQ9r+isERfxzhx8C8vbnHiI+c7vsseo+enI7ks3ARZDbGM1nMRhaM542jmJsxxUXK3VNynR
XuvSNsM3yjlArmja91W79jZEorrJoVQEeD58qtw6ZmbhzkWhSif4tO16rSDuhWmAjkXT7hyrD3p7
F0flonD93hzWTVhmI+pAAFnL4NoNJhOutmI0aZv3eMlVmnum2bnVuvIVvMdf6ezcj/GaaDdLNXta
sSYpIwGRHBmPuWkwdua9fAxQV/TrAnZvhYz9pt9miPzII4s24UpnoRBMbg/pSZVUD/dCw2sup94z
d723UhbxEIswmS54W3N743UxTwgQr24m9JHCb1aVN0/HBSCMjhth6ntz6hP4ZaOjd4IuZjFeyVa6
qnxHnpjNThrWPtZcO+ioJl8Zo9kc7au0TIxZxa25gKMYlaufnFcRJ3uxBG6mvuIIiV0giv/1Q0ya
IXk8wCF9wEvYoSDN8vLYHHjxMkXcGXKGJHqH/9bMmMKpNmCRqrV6eC815NWxPgtxU17jUwKqTB9w
7+6GW095A2pF5cSwcWqwagI7q13uVafXRnb78RrvwkpzRq5B+DAuj2mMJWXuDKjYhrLbjzKeix0d
IsXJZm8Jq2y3FcnGqzx0O/wzrEnMKVoSt5IgPQbOKk8o2YyWZwA5HX4x/EL7eOSpAuH2+fR0uWa9
VTIhdWxZTZl2uZGSS0UWb6zh/jHyKVVmzjxvtU2o4Ma5OVTVY7ieZ61JBwXdGpNQrCgT0K/3TKnB
0drcdPFUTlwQsXRMoGUP7jaKA9jjpLiETp2t7tfVSvSynQIGGLQ3KwR1HNsflMj3He5j+T3eTQqx
jXkd6rOtLKwM9m5lzd6cJqyf1k/9YkCAMadE4YxnlOjq+J4ygf1hENmgEX/Al1Tvi5xpPPntXCJF
POfZetdndbtgyLx52ynvlbd9YE62wTpJkQS6vICR5wyYONViq+/0UFn2Fzdrne7gzsiHWxSXEzQJ
0XSY5Ninw4Lx97uyHbawSsvGK+Mz6t6WEZTa1rU+KKH9b07WaPccPPZQfa+U69BN2EQE1UonQ3eB
h+Ecnm9qtub3LR257M2cl2Zfyi6vGHQ9EOD9zLa5ypN9KOMOnSogKyE5C+5awdkqOLHUXra9jf8m
16SfldcmNctONo7kXUeNjJEjeIxC2rwe/UanuYLsKLfvTxnXU5RNGGCinsciwWO+YnmZuXD9qSCr
zBNEBy4jvMatDl/pCQAdhhpdxKKUj4l6zvcV+8f1rx9jKPdxV2kEKfyzheoRy6MEfFl/e0y562wz
oeZTnPu0JfD4MWH1YLcmCrcAhdtfKBv034d5Baefrr6Z9+PmYVmLKVk0tb2LDHu2zBzabswK2xdq
fgpHTGhdVoM5LWS9jdWVokRWvRFuXEzwDyxbtBcRwO863K+5NkcGNV2TB1kkCHx84veazQ9AGo+7
lFoGqWQPz3ogBJ2cpAYcmTHDArvZPmPP1OXk5D85lxqOrq1fneRgNCt0uSMrW5oPbCkUflKgjqO9
pGjPCXWOlmi73DCB/XKT1yLGyLe0vc2mfBIOm30AfanlPfLNk7wnlpgqHNrQr7+DZG6zDOW4quq7
qixcQVMVge1BbS0KR3/aTZtt8qlyXQzuCQefbv3aL60pf+lO9OE9egDE06dMtjO/58OG5qyxc23O
b9HPtsMqfygeRfTyxQh0CoRjBcEZ0QVKDIO2OUhHIgZio6EM+GGW8RjeKC8zN4F23I6pejrD2HEx
5YlCzh4RTukMDpptdZAlFRwDvNzatwOtSCYsfLyHJttreRxY+SYQG23PZBvZGpnjCwk5YtHActkU
+DTK1t/2/7ikTdGJYRe1WQO1E1AGCRd3CsfTGthAFymaxr171QXCLL5ysAVv305E1FnqSs8UNIaw
l5IPo7OHsrWO0EWo9mGgMxamfgIPUgRuEmoe7criETgvJknqTkmNxvT6WANo7Y6KieMkJNHWoNk/
WYepVrhLHLWq81jNs/1p60sq7gAt+/AmKnuXYcOoOV8+5L4zzR+e7lSUMB+KpwtAz/WQRVm/fs/8
fHCmgweYywwapteM9UJfhK9NyG2GKSu0xcls2exykfJS2e+4As2tOTruqrg1PQg02S6y3JbBsMvR
kSrFLrqZuoNGnMqSvAAL5eXyqQxAM9ZEGhQgag4HpCoeannUYYkclIrMT0/JYj5nkpQC8bp2A1aC
Y5xGsmWYNQtYzWu4nqLBm2PC5HXNOE5GGSymOpRLKmJnpdsvzIuj4DaplNJojGd1jREmf3QYriLK
7+gBjwPWUNEydSMADr5CboUmwEdyknkvhWd+sIouIAUoo3Ju1bDDHu3h/qznyLti3EV/A50k9+43
yDY2sZejtxsfhRkI4Ah8Ldr99NCe+VvUAsiU/O9Bq/mfQs4PgsT/89PpXtx8a+/lb3/p31IUzNP8
873QOv5FFfrZD4f/exLR1BB/6WMZCeonaWnzNf/rP99/A+70H2/L+3G8/w8ICP9xXQ7TffNcZvrh
PZ6oCEH4B25ZvsEyoGZCp5Um9RMVgX8CqReHNhoFaCMB83kSjfajP0x1FWNXHI1tFOJpKD8REfzw
Dzp5EdjEGC8IXv63JKMfKYq/tn8NXJDOIB+CxGREM+J5z9K34OqW2LGeis2TZ9FSfuIzj4Nsr6JS
DdQVNxtO45ofGthGu6h4R9X3cuuy+BjP1amAg4iF+VqcBRVascrxvgZLGaaTPRz8LsZRvGwv/Xa7
oEyCiKz9fhLNVxx3fvq9v1uD6BLsyAVHOXkfECSEcqsfNIbOl8S/iwsUTpxMq4M7CXJSYl2nT3bm
P6o8qPeyKvqdr/PvLTSEszLa5h1YOp3OXvR9c+R9WyfWITPVlQHZoUNt582e0OmWL3zj+d3X0nbP
BI62SMJn+V4GJapjWCAWvkx2TbeJve3W2/WG/TsSwzUZl4/cMh22XVJWP2Oqt6AnDfUyGD43ffs1
Ee2hc7ILNQG7WKrsYp2jo1Pw8a2qv9vBmJwA5OWH2UHk6uGxSuk2KTC2UzN3PSoo+cfEeqN77+22
xZgWx+LrsoY3RU6JVaryB0k5xy1PsoFY2HchmrWlsu/aYu7f+kMW0/PhTNULkbIbTfspqn4AV6x2
ov4+IrdCJcAn9uinG184n1ppkTEvX+dwvZP4U1NzDjGlbovvyxadb3HV72go9kAOy34ns/BGbrim
F6M6tF3zFlGlT9vCOLkBcwQIFN2d6XZS/dsaqNiuQul4VydbslsQHkSZ0zSRnKtRT+qCCuY6LMOx
jeLPIEV3opmgSM0hze9yolO72Tvtf4nsOY0WJOLorBSpJ8rvmdTrJdLI/SGfXOuQrH59UQjuIUhs
ebqt/m2IIUoVzhM+lxYZmtTNeUnx6J1feepIhkipMvD0RZORvcqa6qKEUV0XoT6sG3WxTvMIVjvT
DeVEr7tk3VnJpA6BPckP5GbogA8e2HpUV3ds5nJHKUSknZ9dVKNNO0X7J53RzSt9D6uJ2UvDVt2s
EZItAW3uXUM1LC02FnsYTGg5OofFgxZZoYbLZPlO93WjW7Innz0CLL5w/PpdU41vI5vZR8XtbUs9
Lq+O7lC/QvMzWIpn+z9OYLQZYk1Afho8yCT/gjVEVkn4+RTlJ9x2AeaLAHXb8Iy+oceCal5Dwxu4
2l8+DXAX2B4+FbX656fNPDmOZRVZfopi4MdhnpzGaDpZovsM9WjL6pslQPqSyJgFKT//ck6/ffyU
X7k7fwH3IdzP6Ys4PoI7gcv3ff7hXet4Am1aLG/r+jviMWIfWpi0YWFJt5Gz5mEiWomzYXMVd+2V
tUXH3z/CS4SAeQIHaPSDqQZQ7RdoPgM8pCDn5DSj5mvfba/yIjwfhtZY8h1EVr8y3A8OyS+GG4ob
9wXAcJhcLzkZnWdLtKKZ3IyUnH4EMPX1bqzfqJ4tP8LoopyZIEGEeEMRLHeVH16r/rs70NdAB7ZW
GjXn8hioDoy2f5cIRN2ny6Ga72IRHye3PvP64aZNhtP2g3pNh06TomzdH/B7jdNu8m67NYbVu0Tn
vSi/VQvC9Lm8zIbiwGl0sOPiPhw0ieTUfNWNhcC+51xBsRp3PDiA+Rl1k8EB5kyxsiiWb4OXoBzF
qYkP+Xjpjpu1mxf/RzSMnyvyzhSLQXnqJ+e28KEINAkF7iannE+X+A60yweste7qNf5QbPbdSjsy
Lcf4BkWGdSfi4qIrp6PorbMewfdHZNDfiqX+bQz0awj03/+rcOpfh2X/D8ZSRivw35M4d0ISXL0r
/wQRfv8Q4J3/+K//NK95Cp1i9w9AVBxLIc5w+AsZSvpT6BRHf8Ay47zyQlT2oGP+I3SC+ckLYHgS
zcACB7/9z9Ap+MNP0MDnRgArQx84/jsczhdSHfCAkUKEiYiUPs6kxG9mr/9ycFrtNkHISeojrGPH
RemU1UrLd7ywFJn8LqECtR+Kxr0ZaeNgrREW+0b4cPNp/XyvR9l/+WXs/hfHGyROyBa4ShBrIh4C
7+n5A21gHP16jiOI8rHzAXFW73wMZbIvnH5529F/PM1hmVwJBFd3A82vTx0WC7ddOW4ffv8k4Uss
EvAjJIWNywCAQob8JZeIamUjubWoNCbcdlvc0sDVszDibM4lkOMfxdjoHWY48CliiAsnrYW8jIs5
OoBHta+2oHPeBtnQ7dbN8z67mRWchlG3x6100nVC+GMqFAXiEmDMtTK6CDJc7XTc7HdDoP7MaJkc
RDNPVz6G09d0coobIRGvgCusdtJD9TgVYzm+lZO23kWF6G7cNgouk6kni3N68BlNEro/Pe2Hp7ae
ssuGetU1SP1oJ6bGoIzlabE3sSsRLzgtnv8nyR1IFlF/5UG8Myso1h8zdsQ7La1t10vf2+VR/s5v
mkud5P5dQ9XkWHqt/oZHd3HUxU3ToNg+2N6fkVV/CSv7ZkFIYoHDdxyAnWFgX16DXmw+E5qNu6Z3
itscoyJk8xngRDrB1QhuNbUdLCYXOcrrbQi2vbdk+lhTx//YLR0Vl6ST58Q+gDcapPLAEIPm0D7S
/cgo1ZAxvTfUVP0/SfrLQ0CrHo396s92iHWfrrFlv8kma7ldnIqjWnhZscFcXO+7Lc/TpTUi/mKu
XRhHgZzIFKjufGuW4f+wdx7LkSPZmn6VeQGUQYstRCiqIBlkktzAyBTQgEOLp78fWNXTmcHspPVm
7C6mFmllKQgEwuF+zvlVkh9YupeSEifhrnEUWCvLpWlWO9iZsicNj8KQn0yLr09EtYN/QkuklVm8
SXNz0Nr4B65yL1Udd0GWY3GGbZ68i7pcRo9SNShsW3M396QeTGb+1bHD1MdGgaqwwuN1nmYwfaO7
KnWt2/arifYw6xCujPFCTp34QcVwGk5ZJ0EX4+QaFsWLK+2NWcOmnRQZf0uj8BFqQcLQ1PxkOXQ2
WVxfxnksdpKYv6U4CAdiHHQXY12i/6RRBmOOvyup2FVz+QQFT3GJmu124AaM0rK0Axsy7hkS9YSk
IWmTYNIsll1QIFo32lJxuEm2Xe9lwi6DbBJ3Yd+oo4sC2NNgwh3B2uZp09uhs4kQPR4jkhd289I7
D5Q8fKU1FK1FyBLmo22Y4NUgKzeVmU3HREPG4mG3Jy6UpjWPZV4Ol2U3kkA1ys2oB8LKDMPD8UTK
/V6CwOM57RhfrHpnH6IJtSnjnZzp0fyayHJ2K9XmVjLWNbhkumRdAXIDaI1WZoYXJpGS8U01mGPq
JYXJtIPg5lJd3BDiEl6PuqzZbgxPUbmVK2NadnBp5grRxcTt6KPIU7e3sxvEpJMRZU90Y3v6y9Oa
FuR3TJ+9LuxDD2UAU08aEW8xFpm/GouDpo/G3ZwuDHggWVIvU9O7Ut3QKlbqK1wh5ZUNLzs2BrwY
NyR1cD/QbQNlZLPxQnSG9J3Eif7WsXv5JBElcIWfVUdnElr1N6liyF+pWb2RaN7dvJlxqZRFDBw2
Nm49TSoNdBuC8sjVPgyTGE+ebtlqY170njHFyc520uXLXPBijfjGPcyJ6WxtZ9ipSjvu1DGxfmQd
x4ePq2j7XBFZex+XNH9eMxTQ+BrB3H4RyngNUyneDhi2ZjA7xeAnRjm7lPIl03ht8IyZhdaozQg7
x5yyu5IVxp7Gcj0Wk4HGNGul3F0GOv9Nb0jpHtFcmD0uzmjapxQmvr2dFBubU9cGNBXfFxtqiQtv
TQmvE11PN47Tzly6SzFjYm0C45XCuEI04ngFIy7zEY9A5RRa5aU6h/oNGGd5tI2xQTkWpTads648
zeoSJIDoIy73Tf8V26YeY0tL22OVPQJVy1giKN2wrYQjNE6sdPTTyRiDtG8VckESfa8JC14XQeAF
q30i+8IJp0MfakvpjlWvnFbGQ+jWA4QYF5AbTbTcTNMRE58X7Mid0mtme2GfKMPLOrPyB8QaIUPw
pFc1r0Rq/XW2jHvEyaZFDWtPRwZ005ElMx2tLnYumU7HzJ7LWGoCwFTl5MB4PkkJf8mxc2M/hhgA
1QMbhhyliC2jrL+P7WbcwYcu7iMcE++hEhx538d9zPO/6vUeG5EllJuriPDVIGklhX5XGr0xzfNd
UvQFX2IZvRpVn2ynZmCBD0txB7g7+ITO6GSt5JZ96aTaXowaDbGGAOIEeqQ9A4JpPVQvxrr3iVTr
XqfM0SaqBqwL0GGbGVuf3ciu1uiCcCDd/AJNrZ5cE/vOKybLhSdFOah/aRntqe6KaPAxRwvv+L96
S+x8AZclcy7HSmS3WgmZ3YKB1BOH1Ji3ML2RKeadtNIB6tIOolosN6VZW9T49MsK7oNYSGZafieV
JJrbInswqsKIdsZcsQ0MU3cqZuty0gdtwyKU93NiMypehiJwcmZEvjyM1eBJY9+fsCXMjlHaLLfl
gOe+s2jyFlXMclkoQnpsRZF7sCa2yEw73uDQOCjjMgYRTdBzvgCZYOOjPatdNXqAT86uCtEQRFlc
ntomrZ+jWjav4kIWxxlDpOtUapyNGen9lm3Z4Zny3kWw8Tczx0bCIEaDyKdz7+6s9FdlmJK+3iXp
U2M62V0fUxNW8tgE5MGEF0tmd/cMnYhBNHsZFF7kkraPodHOQZ/2I6Mvq61dbA/Es9NOUHHH+iSX
KXRWHZyoXukPvAw2Yk6Vo05Kq/g4ZBSpfqi39WaSk3w3j3H0YColbrMYOJm3GjDE6C75XHxJ0S7F
npkXxsGI4ZsNcNU9CPoVZ7/Z2Q3Q3sLbBOzbHIyWIamvtVr7DVpg5ENYDGqryTa6lIbHhsD3zSiM
1sPNrLyFSCGuVseAbzEjOdl/fwfVJWexxKUJ2K/j8DZ3MXM2jquLNATGsKNZ3ql5Db2nViZ/jof8
MCWOeH7fIKIk6S+x0A2fl1WclndOeC2UutCo4GTetDArk/2sSLHusbKqIGSKQqLJgLTnsIxar1/J
Va6emq6g9xwS9ZT3rY71L0+WaHontbXuPqSX/ZYMA1sBPGu2GbubjsvUt8lDLGYclsmPAjhB7sG7
pmFn7BO8x4IHiZu2LeL0eGOW6nR8P5Zrtc0LYKfa+YEno3PpVHb7rWxlpye4GAzllKUyz1YZKwZf
TtNgtI4ocwhdaIph6SH3TyfMLaP52LQAr8JWxieHxtWTgYyPEIMKx4Wy7VwaWieetWppr9bMkQ7f
KX06vv8mlQYLMjU0fiUwSdN4W0bxHDuADn7VG3biSanBB6j0mf0N4Lfw4kmYX2OjyH6YGnHcU17y
z3SzIJm7iKYoGCdlOsqSKZ7tbBZPQDysT8dKF8UnUYA/MgfxDENbPg5U/lsxkTMOCG3XXtfXjuK2
kKCl+2IoxoumGhaitGQ2JjAiftfW++joIK3/+/FDV3ZudKP+u1X5rxrz33fTv3Tl/7F3/1/Yc6+5
RP+55w7y/3P/mg+vUHB/brrXf/Svptv6CxIQAn4sVDRghtWT4Z+m25H/WqMTsGkgwofkp5/bbv2v
FePAOcHkTzBu/TdiQQDmushR+Mg2/hI0g2eZln/KuEQAShv700xr1YNSwjOpx5MQHyCbccHPfbel
LxP8ZtPYpEN46pEg3meTVL2qjbnsOlilmEKGRhf0juCNapt1yx0g9l42StEcu6hCTJLYmG0wfWY1
tqo04POuG/NzpbTzBZwZXuXSjKabyLbC2JNbo90rTjf5ZaKUVNl58hKaWnnXmtpCIBg29LdQ7Gg+
HSW7EFUR76woGvdoHCcTVztACqupK7+oLOsNU+rUVw0IcX45D2YaoNtugh4XBFrJSNa+xImkWTQo
2fxUpi1aAAbU8lUctovm10sh3aYA6beFUhjfsDOudR8amSrcvq1DNG1NomOXO6gEnPVEM6fM4fJq
pxGxUnghn8PycwPtzC7lve3culBN4SoTpxqBEsvlpCrZpsbY5SXpGKR40Hqz0cuxPUg9imPnixgj
/TUrjPkQ5oijc7scX2gHQgemsoaIstD9lBABd25t8U0q8wUiGTwrbknoRu7zBRQBpivdTa6S1hyi
V7pSJjlOgxJm62EUw7YcuwNVBB7Epv1DjozuFKGJS92udch9hjMYccypaerJFLRXSi6l16UojjoE
pW+VGU+pm0LxXVzZqdj8rKIF9zCkXH6IOGtD38KL/BWdsKz56uDEu66cxJM8d09TVgsK6VLa5UUm
3I5Mda45Nn6Yqs+Fjl7PxzhIYvuUrkNDgq04DAOcF7LRtpnEuKBOlYdMaa5b+rarJuw1v2sc/WVo
4pdsjZPrDCmxqJeZflowPyN3yBvPqke8v2pqWC0RBzqHEmS87K4oHa5ms7+O2nyBxV/oplfYU8tD
sbIdQn0JeQekvttwrUUyMs/cyE7a02IV2Vejg2pL2EsBt1d0S8cCsu0vy6JozIFSyi8xnxYo3ht1
7WE7DfcHtyhtpXQ1VVQATS0WEU1Hp53GBGQ3eXo/WEm2nWzDiyAfujDs86DQyh/m2MeeNKlDEEFP
/24orYy0sH9tSkQHKFeeRnW+JZsTI/41maFUGMesXN4qlVJXjfsXE7sJGkLIZKWivdVmgy9FbILm
qI60sVpGQTVNMRIuWwKB6+d9hNeAq8SIwkunbfwxtHZT59y2YcbfT5XyxBz7O6MQ2txKLQJoU0dh
dJlfURu4eNs4rqRI5Fk3OLbeLR3UVq+QVhtznFqkQOjKtIO5kLxUjiw/Nbq6bCJ1HKnf4ApuM1PN
aNnV2wqiOGafeF/bxNoE6iSPN53ObCovzEfAI4yFqkl7YyBvGu6gtNoTbaLBAgob3DJmOxNeXcKK
oZ0y6ZZU5dj0Bm9TJumsVcLaZ4KvYqYAtLoaM3WlNgaGCvPgLbakHqLGjgOyudG+i173SBVy7rDX
b1wIvErQzLrDUKqB+woHawNntYq8EZlM6NJIOo/qtI5ibDGzAcnLEEzIPzVfy+vwpDuFhK0ixh/R
tQyKuNFnY4HalGgteRnWnY7Iw7eFFXZHOu364NR1+4VM6/B+mudRP1YOA1DYkokXS8lbpgN6jfKc
oRQbp2Oep+Y9jAYj9bWRkiRLYjP1IwIgdgsklntkH+GpG6xlp2cdLTGMXD8jk+Fgy6L1U3aNjcn4
hUALBnZMxciZzKZi2SCTTE0gO2XAHKt0tsOSTjcDdcllNeUCZ4Ccqpw/LrfGOCGLEjDMXDw1wgOz
1Ok4pynurCnFx3ejX9+wqaWaLoEMPWcqwx8wyER2DCO7/tIUE0EcqSnM+5IQGeUyt2AK/Y0T/Get
7sfDDaH6u9GuqgISrafoz4ebWmJlZ0Cg3wyxcy0iqCK12Qdyh+FLoh7MqOyp2zP0biRhJpbaugLD
ik3WnLBf+ZKV8AJNSJLHnyqE30yW32GiX4/cNZJNX9FBOlj93R7zp1G3luq0I3NibHqyzJBwhl+M
fHxcKijAAsb7flCWE+YsvPXlV43FSPpn1fp4ap2yxLxmhE9JXqWUliVJ907l+LpRFC4ytJOWr1zH
tv9RVDhJtG16WBfPn2//LOmV1FTsrBTyvRQgR6gO5xQHMqdaNBM6t097vXXq+DDO7RVihNd3GD8X
4cl0KuQz7YTmMNmiHNGZN02uNtVBb2YEe4bFDnOOqz/f2Bka+Pd9rTZJ+MJhN+Wc6YV1iTF6Z8jG
xsoFUkNRPuZxobmdQbMcWUxWuuFvsf//s3L3l6L4P0FV/wtrYvzLf/pqPnB6roGgmteo/wWHev83
/6qJV89Qyl1rpclQf67J6v8GotYsUEgxLC57jUP9NxRl/MV3Syb7GtUty7bFv/qHxaPIf602owgo
DVtXsMn4r/xEP+waBu70sgm7kuvD2j6DoqxcBt5n+W6akjywtjaMe8rkbqOF5aeQ8nn1vUrLDXzi
TB1TJIDlXzeoytSEkSZOs8HVbl8X3W0qsm1sqyedCQYehH8v2P+4IX54RdZHjg8WwnZSV+3zkGYY
ofY8JkazMXvtpId2oFHSIiVKc47P/IpshegTiP7js+SKfMMQqxgGm+co2gDBr5l7roj0FLFaWwfT
UAdhXn4a63HGhWBfWr3vcArAyQW32fNdFcVnk5b23GzqKGx3WpNlQQKTkNpQRPOhUuLswrDa7sQw
V2zKctjH83jPT3oZdPFUzOa2rEwkFtZIbN9sNjeyHorAVMP9qqq9w7+o/sRj4NzXBcyTSO41fH5d
Yzwh1vPPp1NK4CAM0ignaaq7AuTDpLY9EmUxXxYWxKtYHvyBpFG3gOQUMJcfg5/eyt8cRB938vUG
iLbjZcOMBP+dX29giuJerXI726QKUz4PGSKWP3qobpyp8xNLWj3bo72jSJ7do2IvrEs1dA5TZLzK
8nhRRRP0T3n5ivXLZy4b60f/5YjE8AE6+YoEWxi+naPBCXKT2LCKYhOqmdFDZTGryI00eseuL2UP
+uZC1UwOEfRvY9T9QujaJ8c0xMGzm1hNRt/5fGQHYxilnj2eFL0rYywn2RRjH/2QMJ15geRvxIDR
4BwSMzdk3Sv6USZ58Yxk+RSOC5xkhq4lEOCIw5KAU4F4GAxlRVPkFVeBo6hvNAua7wq69Cv8YvOG
+I6oThXIzLxCNBMBS4Nmn/Q2jKUgMkc9CaZCHcYtTZqlBgiOEhFUjrT0l2pFmRiE+iC/maJDgxJp
ufJm43h5XYZAx66C+OIZrnb3peW/L8Au8ttMuSGgoTWL5ZcaDhruNNfTMS2TQqWoCOdNK1IKwL4p
Zq7ftr5SyfBWgCOurVW+7sZVO3xPFo1EnNHsw9qDAZa9tlIXQokp5z3bUKYhHZuWbdnl84ZyStrK
iVVNX9oen6LtHMqzeUBxhOZBT7M9/HUNLY8wy2sUUoTjQjn/XnCxk2bkprkKUfNL2FxrlSZ3PyAa
4cyQKXZ4nbddRe3cNpciA8p3dUEop4tWjfc5GZah2uYQJS+1xup+QPFFEyZVzpfSAVMC8ZWKp9Iy
w+tyccYrxeoMTCVzdZ9j+Ivzg9AHH2p8angdM8vMa4irPMRxh4YL99d5V+ahom5aRpuA8jDKJyLE
mB5QaDrjasww9FukO7oa2BGRYfhHm5fO0uJPneZq+yZQutxEvSHmPcoKATc7onIM7NaS9QAzMiLX
Qy2Nuw3PEqlBoTOPPRS13OydKBF8SMPOBtPHJrme93VjKNlecJz4BAvFhlfFibWh7yRspBZ1zFGW
FfaNisFWtFNnVQ79Qcu0C+wpqsUrG1NpIKh2D3pkpLIfai3JwDp2ji7461AfsgYCGil/3RxdLS35
f76cpkC1WZbehpkOmbSfC+kUVdhvQ8RcRzw1rWjQZwNFqLHYAG/AykRE44ON41vYWMYtbrthvLej
foRSkOQ/GmvWv9tdSLxqW9NRZqGV7BYZukBt2N0VDw7ZwTCIwJjtI9qvyUPU9uDYzhWMcOvb4pT3
Avb4g4XJ4IWE1dkOC+3MBQPCYI2Rsn4TiolEhRyAL1nqfDPip8XANjRvZ2eI99TdamBk5Gjreqzt
wH4nYoj09CK21MHNe93YkniHHYHOrDlV0zyIF6d6QPNXvYZp+UVifu+piL93uYDVWMyhhRWJ9UY0
IUMCVCF+bs4AAUplM03rJGgHNnVyao/CBdHkWcO9rIbpYIPGXYzIGHdSjB1dnjTNnmwq3atW2SXY
8DUZVVogqf0NWMilolbiUDjA2MQy7lO5QQwZd8tuUex7guxsVA4tppNSsanKXLqRKw0mpRLFwdR2
yh4JXEHgqS2u8gkMU2OKkDE36J9Uc1BgaqpHdcSbgdimPcoUfKNgkJww2RD7FJeeiynN3upoGa8Q
tBDHkSrJQ8G++dRYRUywRksCSVfeRnFuuhoOSKRTNA46x8QuvZZn4gurg5xQpOYWRW2zbaMBKW+i
84qVQ7/cTjinCF/oJg5jY5F/0Q1ZAyVKblTGgX4rKlQYiNAJeZCzgqoNtMlvhHI3Jomx2hqMzkm1
GO5B2mAcBu/aNaIoZ1UVzXXeSPFdVqSepSfPhAfqlEa4CZlGZpUeikDjC8qf7DpE6XuRmMUQwFyq
D3is9H6VqGDhY2XttXm8ZJo3bcoqT67LIrkdEwaBrrlQQTIJaRreaJQ+Qz73P7BG1g5Tl7RbWR1t
t0sn8aVvNAchSoQzmSkUZntRvi+QJ3iGA2MlEu03YGlYv2pT3yhZI0pfR423rau4/9FFPGsINqmE
sHducjBzygoXG6wE8AEboTiCGjgtl/pkOrdl4cwHxezq1QAhPVippT3GbBbbKKrUrYQn4aXSTRbD
tPJrhpnlzajYxZZuEnVEu9w5UhTtCD1zm74CdVe1adG8xdGTSzx4dNosTX8p0EA95fAjDnk5OW9m
000v0HGWwLEMoOVEqrTLDvYEhyfyZWYg+bwVhWYc0Vs7bpom3amas2WDNG68wRweHo+lpQE2MaC3
ejTvR1AWL1FlPC+QBg67CF+/TYfAN1DSBRcKLX5u4kjbZjhiONiRzO01R7L+FcSrQovbACAXeRvY
iQp2M6GVqeN42SZJkXm6Vr8N5XLAdOQ1E5aB2QJ5FIKPUMHdfGvZngK7KO+cFjkhIRlHrVc9YpCb
V9Tt6TaqVRmflqrdiyYKlAFO1BKbNyIe78t2Ui9qoX6NNMC/QV3qIC5Tw0cvOmF+qXitNEvA20xF
jDXirJDqtzkfm5smnJx9COy4OAMmqdbXRJnDbYmReYCrUOXm5lh6PM6XYo7j44K9g4d4VfquWukd
HgLI3mFvCITewerlBUzVJtBEhbJHBh1vEid2bnvoY66eoNT2cmY0flR1OlAv0llXFmxUuW4Shzr3
IF2O8jardf8aE1eeIzlop+sF+dMmnljrbqQ2+hPVhnlNvk9BrpjKK7ObUC4+JBLm5L5jDyfBVNBr
7FY7Dbnd19Co+mPYmbidxBhSweoznZsmShY4K3GONXAyvDiNlNyUSpNhbUEqTHIBs0e5HOfYecYZ
x9QRNuhwmAgWlR95E5J9jvYAZ0KprL9nhs0ScmKje1pmeF6KNE7bRISR5VcF1gCu6DMl9Fi+QIPJ
oDGXVpYOWBCmTk0tkWjUdImALMOYFcs6nw41azw1iyAai7lRb4zYqI4SYCZDyNXXZ5UjyD5Rdmq9
WwhVwGKtTpJTlaQLtOh2BJ1ohZk+otaHVwuFof3R9j2kMLzFIJNpmQ2XtjFaccrrhVoPdh+UrZJY
wSVnFxKScolrgX6d1EulHzItssJDVaRTuzUJFbwi7Sb9ZuY2IUKRE2v71uy0y6KJ7Z2I9O7OmQub
t5Dz+UvKHuC1elfeT30VaIU+XWCVrzeuKXclW5YcPs8ZTPyiCMeLNs3H3cgQ7SqZO/2NQTgVpmu0
pfMyi9H+kRf1tGWVL7ejFYU7nIvwdhVtjWJhMgEnee+R5IfD7LhNllsQGEqSU70+X6LAnrP5mOLX
Mdwljj3Hfp/IBUegafiR1Wn8WJwAvam3HMJnnSIKUNDxv73KJlN1aXaZWXY6bWVRTk/KCIlRrnsj
dvyw62Qy5jAlw6lAK+PiIbfy6atFa/Vd9PZ8r2QDlM4uF83eVvBr8o0Jv3hfRYPwlrSIm13KpOoe
kWIO+g/6lXuV08+Gx77BKTxXDt9lOFd3dc6C2EK2lq67eprhbhdTHqTqiJBYibEvjVXnqeVnxwHz
i8I3u3y4VegRDkmFqoKED2m7RttcWiNzYASVFEvW6iLlyvIwPYoZag1FVR8OLjP3yYDb6FTVHp+i
SKfuRN3sFeE0mI95YlCINQs2Ae9MIsAwkxT4lV/EV5tuinfW0VDFc+ha72wkdviVmpS885RwAbHt
E67Qcf4IypLu53dWkzM5MJzyleyUvdOe3hlQ1kqGqtWVF6WvFKlxJUsVK21qrpuZG4VHg91hiPtg
okKwgtB3PTQr60rLHeMieudi0YrX98tK0ErfuVrKSttSnTWiaO53tTzThazkrmmleVkr4atLRAK7
a2WBIfFftqpdxv4QOTiWrXQxsRLHYoIiXIqH+CpbaWXhSjCLyqbehCvpzFnpZ8i8VybaSkqzbehp
y0pUe++w//+A8DQLxHtfKzKhm/nue5T8KtgjuOSnUcSHAeHxtXwtfp0Orv/gn+mghVqPxts2dY0Z
AMlXDMX+NR3U/mJSwVSAMe67jTZo9T8aP+cvU7dw6pdx2V79xRVmX/9MB/l5kNQJnNQ1WO8oBPX/
BjJ/zwb+eTYBnL/OJPiF2Tdb0NlYoGT03OrOpAd1F8cbh+nevWrN425ZzBrnhEm9RvfU7Qc6CQ3v
KgAlR5jmlYEg91KTZKyzoMd4EG+HAKqkse26qG6BtuHNOux7W8TiNVbZ0FEsayr3Pz3o38x83lO+
zu7eVlRL1yFLGev9/zrzAeQ1YPo4WpATS3EsCK29cJxCTVcj/sTvSuO5IpDOnecUON/Kyvgwp0xB
NaEYhss8xNhis1puBjnZAA7pwUSumAuBLTu0pUARZ/YvbVzdoR2vn2hiOZQTToiQTD8fG2lIhypu
mh5b5LQlY3m4iB159kMOXB9TRjPoCKK/loci2VWV1GJ2Jq3+G7a6qXHDvGhwKfxkJHouY2IAa4Jk
IBddx3FYTTBw/nkKRydYRDYcyKAf+QWbTOcBiwYSbuxk2ggRbnKryX0sBxh5DMOjRL+LaYT4+ufv
Zb3Kr18LlA6ZOalOKDQpO2dfi9HIBVR4BiY2yNgpF0kL0b+vcQx2UOvMiZY91fKCs0jfDG9/vvT5
UBgOARlBFm62azSdcg6SVbHA13mykVsMmuJKDapxecx/SJb9iKaKcMwYv5w/X/J8KswlbQNnVyaf
BMAx4/v1mcNmDvuutgjhG/GvJqL7qaibOzRHn13o42PlQoyebdMwFHTbZyPWUrC7G4vZBXrK6QpU
uVTbsDJQMNaq7k9w7OjCbfWQ4h7434531w/J5JJ3bJXnfVBthCyqSAg0j1nYVdtC1CKwTdw87Day
COxoTqIMQ3fKW79Vlse10fjkKf/uw68PmsgmHsKHp9xKkZmFAyLTygif5LB6nWrzKdUolOsRf8hO
YQxufiJWWelCv65j1i9zeGUlO6GUO3ubElhwcgkDBxp/a+yTJIJwltni4b9dPxTZbOYKo1Ocrc8T
HXqciVpsY5rAAvn2Zwem7jx3rVuSbPsZhnyOK5ALxlxL52QxV73T+xT/J7TWMvFfqEExVpbABfSS
h1oxvuMuABVfloW7pE1AkcI4gb5d7dovf/6k76/Crw+UCBp4YByHFmfheVBzqy/AZRqX7zT1G/4L
l/LUvFhy96JF5GWGzHMAY5GdmD4EyntZcl7GFLGtscBjSiZ0PhE4P+z/xMus5z/f28e3+NdbO3u5
GIHGQxhxa5bhHNTSOTp698ZXs/vzZX6zQ3MdwB3QP7YntupfdwtTgq6TYimEmfx0b6EVsivtMV8b
PIyHg1ZKN7EcX9kjdBqK8BktACrJP9/Dx2XNLayEOxY2ejDrDKdLKE2JI55W5+m6CiyGnf4otPqT
T/oBcADyUNdszBWkIy/j7BDAaAb8Xh64Smo9RLN16vLuseS0Jfv2E+zn46Zvc/avECDbIymNZ8wI
EngcuTb6JtAW0eyWyHrC9wepex/rWzQ+hpsQA/rJQ/zdx9PWym5NQQGmPfseHWw6TeyimgAD1FPk
ILYgV/Ct0y3madq3P39hH8C1Nc4PlaOlYCAvq9je/7po8KBcVOaGTUDKV+4zTSH5264K6LCMjWKR
jlvRJYM7dvZTFUFOZzTzybf523Wr2TKflmxKXMzP3o9+DCWZSLYmaEz9yqG6uMAJJd3AEfOnuf+O
XwNWJEqKwW9Sbalb75KhkT555r+9CZik7P8y54DsnH3RTLKrWo3Lhmzx6knT5LtZUa9mpTsJRTxS
2sH2Mxe3Nn7osQNDo6Js/7902N/Um+fhA5RXNlkrNpsUxQ0S7bPvYSiwbo3aqAmIDwDeGKRLJ5Or
bRamcdAZ5abVW5CeJNuYJDq4k9OFEq26EfuYbAddx1CxnBG56VbqYiwKV4eYFb+psLj4841+XJxQ
/WSNuhQiLFkpZ4tTtkuLdCBZ4eDSH5Jesw+pY28t8HKEPUhG/ny1j1snRwmo77uFCYjO2VNpR9Uk
BSJXAmKQhm9ZltwbWqX9GKTPytuzlGXe7hXnX0WjJCmohqKe7SlpGirZlOlYStXqHsOHpwXuuTeX
7XGKKGmTEAepqJnLTV3gcxSpjk+O8LhD1+FjybpmT8NFTWNUa2VmvXSmPey6EV6sKAsVgjDFhBLH
t83A96PnCEHh6Ta+6GagJfh0ljx9jRjS/PnpnX9X5FlA8uGz8Gqzqs534xE7cLz46iXoaaACwyjs
W9wPDdde9NBPxvKzffl89//7euhC6TxpJOX1z38qAWLCDgfye6A60hhcVKls3LZRaH6yAs+35PUq
+pqJS1YTuZ/WWemU64lSMPZaAhUjXX8R8dsyJS+dLjBElAOnI+nkz49x/YE/lxZckAAVyAcUNRq9
z1kVPokxJnAuW41yregJizM1IKTtVW2Ur0rO7BcXPSQO5MF+ct0PvIP1wtTE2lok6g6746/P00jt
1eDfnoK8Lhvmr02gVtop7CxoiGOrHVTwvdRIH+zlR2za96Wc3Jh2eRlSAS1V8aQqaupCOK4+2SvP
X0pui0aBPYqUDGONh/r1tqYy6vDga+bAIc/Cx+1F3zMmxqFGzGL/50f/QdLNtWxjNQohWRBvolUw
8POSymap73IpmdgDyc5sljLyIk34Ov7vLvHnWbAgu/fNRXkl8pLAubn1aDox6qz0DcuDmfz4GbHv
N8sBeT8sHY4L6qz3nfynVd7Xesy1silImRhvGPcWqIVakFZreQXRfEp7qApRksebT57FeYUNQ4hD
kk4QpQMpTMbZZsjMhv0cy2lcPbMf4MPQkh3I1wWJBiWMYDtdLseyry5MQk43COwaC3J83X378228
x8n8+jpQKCD3IilHZsM8/0r6nOkl6sAhIKJL+2aI8DkbkpsR2d02tLrv2dibJ5QPBsi04kR3TSrm
XZ4vfqE68a1kN3um2vZlP2TVbmowLcSYe+WBSOiqkQ01iLmW6taSmvgGVohB/MSi7B1c1oJKzstn
AyeTXYU91EsnFnUb4ny97eO+p+Eva3QEGKm0mNdgKFuQgDAU19VYbmtQN0+dASIAgdQ9NIo3+OvW
QWEU9gqwO6EnrLjJHmVDCuRequpjPWrT3Zwj6rTHDKms2RrXdWVgtTPk1U3RMlCNIbgEMC1A+Icm
D/0IzvFVngE5YHXLOMKUG/tiGpXsIbOq1NiC32rLJy/jhwKO4RCziDX1kkkBuOHZJiHNSFRxsUVL
WGonI9IfeKhvlSVe+ha6crKCo0u7AxoMoln6+sla+LAz6hhaELjHddU1wPR/2Duz3bqtbdv+yv0B
GpwkJ4vHS3LV0lJtWX4h5CKs65pffxsVJ7Fkb/vm4QDnAAcbMHbiSFyLnJzFGL23/vrtpOxuGynx
kGSi9PKLjZ77QRNBsc8hncjGmX6zGf/BhMN3JeBGNYVAvEay1pvZAKRzYUdmNuAaD4P3vajItI0t
ScKKGnyO6aLFfobby9MyZbo14V4+4mVM7iFOWqcQKv8fQzIwEJNJOXU51nAXziv2VIwytNGCdTZL
1Xm6pZZOdDGyZg9pIf8oW3VX6aWgtYsB9te38MfZhORXiZAT1zRiSvPNS53JeXaaEQ2U0YSFZ1VN
fN04sX1lVxNjx4yCgz3gees0C/PQry/NRmB9QK/fZdYVew1m5uyss2i/foCRCLoQdU+3CSIkTds0
Qc8gpJ0ftNKm/19VmOwgYcNGGMLJOtCTkLlr5kp+Fci8+DLZcfwYFgitxymOD0UrMSsGknzKBRjw
iQ7v/ME26a1p1fAHuGxxTiK7PWmpyM72KDg51UEhDTR8trMnRHwatko8l9fAC58KIc6qlYk9QR7G
qbLLNdsif1ic/FkvsOsC+iDmGSz6I/IJ6yMtpsqryjK7BLo1HTJUM/tKavU14G3LY8fi3EJhqM6j
obW2F9Q9rqAqN/SD4mTNPrIT7b5UrZKAAUXfLKy3+0L2GBU7VeySgLDFjLaaqxdVPbgxy8yHKC/H
B+o24DTRQ2AsmsvYq+oE9pmD6MDZVPoa1JnT6byI26y9WiU8GYr0oTwFyUiL02qH5VlJe+WZfba4
b0ddPsupptVLWAirtmixkySdqJ4mmrV4JMbpJk36bGuDEAXVQK83C+z5Bsdm6Q2kArpKq1nUyRM6
ihH5dHSfeySHij6oTujacpGbquhK3W/roj43IdXkbQpGFzxTMl3KSgHmHqlk6CZVlMVeoMAQRX7W
cS/oGN3nHRQygkHU6mkZMuC2dU7Ki9AV5yxiUV2CNQGM0MTFR1uvo5NE/bXNSvrHTmhCqsHk7g6m
tYZrQMJK8BkX+RN7GUnPkQRvN0L2sMe9ZW0KdE6bWS/r45wmyV6L6/SLGg79Nd09yOupQ7qGGIGX
5FNC2hbaeSuJR3oIS+LZKi6KVgVclsyoIaJK4GNTUWIQRB753eBAg9dbWzmKLJJfp26ugBabaghP
ghMvLVZSPp1djGwKFy86kl03BHgN5oZD8bY0V2OuBiaNvTuCKmJObLveq7T9NkkaKV5IlAuenUDH
qlrHO8OO+zPqvfgYJaG9zxqkIaqikQYXD86AjW/M5uNizeGNZbJpIR/FuUh1enNLEt+JJBUXtcQE
1FWN+r5x9AJpTSU35ThDCiH4gZSEuOiPU5PWfg2aj56jM2ynxrY+gtqmqV4YU+0ZSxp5U4rXOgZW
yvJazJeBMiAK0UjhcdXc0Y4j1BuP4JKNgFmPH8VUeMlEfJtoU3U0Sst5Pw+Ds8G3Pt02yhqivpR2
fUlccLAtB5Qfw2xxRzpx7oqQvBdKdZeBOW+muh2PZSqsc1k2xHCFtvBNpyPzAapA5zaoJky0dFI5
dvNYn6WZNHe8Jk+91ei+ieTFVzhT7Aj/sw5OlxI6ZMfKfpFd7C9g4O/JrLE2Uxg4HyaRTLcTYP3P
VcbDJPTB3lZMmrcp9eXLXq06v8hS+wz+wLy0rGC4bPrF+kR0VPEZsjuPLsiTD5VMNXTlPNOxTc1N
NrXGOYgnpFgc1cqTqJxo2lv4gPw2bzj6kcrUXQYGKR5+rGOopk/OpqGwu71AUewRelSfbHTVV0oK
MwCl4HWfa9MtTq34FExJuR0o7G81+Pso1MBFZqNjehOK/1PNafiI4Op5NCeHUBdCTDxV6fR9Zsob
k1z7s1E1zkaLzeQ65oh6XYSEwYKwp2fvaouyXHXlol9Cr09CXHAlm8UklQh7TJESTCh7/dKM5dC6
ZjY+FEq9Qdu43MVjIs5WwvjlEg11U1yqJjF3ut80DS7sl1UQURLtrgFkEgeSWCtHwJJj8JRhhjsX
mDCftL5JTq0emV/GqUB0UxNooVtVvMvRmIFyzDHmxQ1oTG/kRnwoVYPPKKahOEOY2DddMBzrDG1Q
ZIdXg2M3Wygf9dGgnHiO08y+UYDi42Tt69vetpePS9PGj+ZszDeFE90VY6l8NRfLYO5BN0ENTZz1
WQV1kwwFkMilv7aCNhIw4UQ/Aw+hzd5X7WpSBGpgXVVJ0mAPGwr7lmJKdVzyVNuas80Psz2xHgZr
mBAZqw4uyoIQoWlfFE14E2fGRNpU5/Q+d3iUHBFFIXyqtMnkI1JU3LGezWHXmyFa0xT5hFvT3p28
tB6AgSyi2gZVUdwQETWg9anN0muS5iHD5+eRJGRelWNQfk2EMj1mkUMuT98O43YQU/CoKzDfCTcq
o+3YDuWHhOq45ZkwAspNNEkkyk6Toj6OOgevhPpl6csVeNVtu1Quro5gDBxRIC/bZEoeCf/IdnFg
4W/LNHu148Yj8Gln+GilSvqcqjkKnWoKt3mhI5iFVq91CDa1NmYWV5YnxRiK2sdOZwPjlEu+l+HC
fKNm0FX17Ib+aPnHUuhE6UqrEC73a3wwJ32+rpSBqkiIUhVbdJnDL6r0o4iSGlpI0Z8Gk55MWu1Q
148bKDHG8+ho3Rnh//QQBE61bCfIC+egNPSvqhp/qqzBugo72Xwho4Z9Yk+sxsMEaKaiOwtqoBIT
u5q0sq2HZdFoXJZSPWPATQ9OQm7INHfTPecgC4JQmp1YUrMnkOEOpu4G4GzR5kxmudeU4Z2aDifO
O62nT4qAXhSesia5MeVQuM5QOxfKxMs6YLM+UHW09Y0JbrTcEbxJm7sa2YPKqSAVKNN24Hc6P6ID
+XFKljx+j7DlaY6NSN2ySBchR5x1c2EMPKC25O2MIuc4T5gz2fbv86mpOXJw5tmharmG/EmojCWh
gbmRVrPK6YSa2ij3GpZ2q6CPwD2BLkOGFDiZl12Q04eoT6JKHsoBJDxqlLzeC+D/Np/xku1Ke81E
mgGlt97nct3HNJlzMnUzc9VkgNAVxluW7uQ0dctJ7XPcpyb8w4TdtMzVdmf1bKmhlKJvirI9Yuyc
CVQpXY55rdtr1mMREK8Y0ZvqFUuwIGt/BIypvZTF4lZA7zcYQTe5Qjo3sTSAM4KCJLJy/GAmPR5q
NFUAsSouKNPoPXco/ZTXRI2khWptU5u4GfK32F3bziGVw4RAUWvx0NrmoV+LRk0dTY+mmcfHNguZ
gRpSEVQ1606lxatSorQfwdJCy4Dg2bcTKr6pRAA62elB1fUd8HnShNuRhPByH1cT6QBhcs/LDGg9
XM5pVdieo1bppp31684E2ZXiR7ixAwH8Q06gm6YZFGQXR8VVShrE9ZpDnW+bporOM4iOk6RheING
q9wteHvOy5xcsbb1mAcR6O4jtHO7vGE7OppOi0vTzD2Hie5GTj29VPgqF0kb17ejDgjEFvln4ulm
MnkoYPlmb9oX0/oXatMloWfAbCEiiHiWSAHgifzU3rRT2uw5A6EtGurpGI2TpB4W9g/8ntPA23Uc
6LatVXvRPYf5Myx6ucVBOvolo/bYpzM7MuBtu9rIDPbJQXKh9WBnx7biGYZBvYmD/DzJQpwVg7EJ
jclVeq3YBy0wuaiFOxxgN+PHx8+6qUBgB3Z3jqAuIfcT40El9/pBwcdxkZFedDvEIj7oXapeh3gu
doOmcsgpSWgwfaGOU+7TMJ2YPsV8YS1aDubPmB/MERBf4pQJ9F4TWQdogdazBq1EXUYM+uWan0sE
W25hgy4VRv3CwQ2tlVWf6JEQ8ewQbWa58BB4efpFJLNHjlG6daIh2oREpqXeiJnOTxR9+Wpi6h39
HCIPvycMSGhQ4CFdI/PXGTp2U35MrCy8G5S0OiB+hjMVBqMd+pQshpu24pzrJeoynkG1oBYrtWkL
dAycXohfxPHI7sjv+yxRLjLdWEHJi8kGoMSIzs3+UKGv8XtjwQiPxw+ZrzHd4mORz9OQY+CppbGl
kqXz0NXG12LVQtRmj1WLKmWust1oSPuCUhRY4UVPtiItkts4Q3YmauE8wYUpHnMSHl16wvGuXNd8
EYHAV0k6id0FnbFJGENpo+5lJ2iwCh4UrLJXqll0bLGXeN+WWkElV1Yb+Kz1ecodrxgk7vJOBQ3V
SnsHCzD2BnpBc7fMG0JryGckzC7w2i4NNmOsW3sCcLqNOWfV55nh5auhJbeBrVhbKMMdvf1uxrJR
B7NyLfMQlbnSVxcvYprOwBWQLjl6OBGUKuiG0vTNxhbHIOkqOmOR7VXUuYHDdva2XQogDjFKpTqz
/HaUbOr0KcL0EYzPaho220zj4eBaPtbOfKa1J94vlfLFKpLw/TDq8aehU9Xt0of5517JkXfg9Edh
3RW3Y9aHx1aW0QU5VMztCPp9KEC6K40RYMFYOOLOIeRs8qpFurOyfiT4IJtwgCTcNaIChNEUXu8M
gdcoQ30x2BrYSPZ0Hbm2+7pK602hWf1RpXq9m6QTHMWiZzuy9ypfFMRihTbAdPaZQKrDYjz1TFaw
HBrOL0qLetShfe5FS4NOhKLrXnaE6aAuji36ISVaZTetw+5emxdzzXgVI9k6eVRv0jHbNZRELmE0
2W6jA8Myx2636A3b21DvuYt6aRzGCb5AqM+mW8b68GhoKXTFSqlJYmwzxm/RyA0VNoJccof1rtH8
IbonTiU6YrkowUJEbBghDdC+qVhP3cFu2N2tYTBZch+OcXAIhEquDiUJKhDzHfFkJvz0sPFj2wnJ
fSuN/hDoYtgWeo5HRVkzjlSmJBJ88xbB6VJ53LRyR2UA8ip7901CICCmJhAuFa7/njUqaYV10aTd
uYeK7rLseIOjD59DOvWY2oInR0MaPmekb7kI9q7DVV1NZcRwSzMzPXKKLxwLwZnZteN2CRJnoyvl
YVkalmxD+TA1Cbrl6Gsh4IuNxnqIG0vNJ9nW3EzLiosysI01XXUwergZY1Av9wOp165OTpXXrbRJ
orI2iUrzirOK1w4pWKYxrCmDzAtvrJOQUWwp21KFelABQoloVbgRrrpdPaXjhZ1QYNSMUnrBSsEE
cw4JTS981cJXCqPJuhR6Kj0gmBd6kcYbnPnYSiKBPWBWaZ3E02UBn4QZMLsNMI4RAQpUaqo69rvT
TjPVBx7Ccxcm77lR72eZ7kej2c0TWEKcppc1K7KxGZqwqv0YhxCZZpPusEVZZke6vYXA2DaU6VrP
kvYoNDZBC3kbFjPl6NaGBCgak9V2bS/NdGPENdryaiiUW0NiaavDRDuTOId7zzHBiYjiERSKKF0j
bUevDSmeOC2g/dnoQi8gTnKXTI7xmfcJd8Y67c8MFhwyuta5FcUicG7ariAzF92eeR1kJvEwYtAf
B6Hf24tGTHOeV2eJqM9F5fWIwTD2SZxO0XuJ5YQmF2cCT3Mfo+n3iOPlZEb+MTshHVyOCDnPx7rz
UWuXhwzX2Sbj1M4qChUFsOwXihOpVzvxgzYpPWLMaPCARH7pg2TLbMeQMzhcU97UrqU2aOQCOfB/
LMO+0e3ePscEVPqi6pM92rj8HCrisAJeEClnQeQWhLSxPmQx0c1zyfKdynMXddolabvZWSUw1u9q
chhG/YMdihB4CHsH3IDy0pyanJdrNPemTIwPFjFZe9G33kCj/DywNUBY2E2fCBOvbssE9hwOPGsT
LGI5Umamf2DqVMvkZFXYkep2jzc1Pyt1ElyuwV6frLIREJdiyCoAVIlx4UA/940X1oXCShGpZvzQ
UeQxKeOgU/8sF4sFKhMm8CAOyPp5UA02xCGouUrto2eLmsiJoNHkxuIZnMKxLk6Fqs9rVpzVfnXM
OeJyUUJbYu66fZHM4ZVlYWiSrMlfpiRR7qpGT/8Iqny+mGCEP7W5nt4ivsc9ZqlUtKyahv08SrHr
Aqun4d9qfkqxhjTWiMFThtLXm9rmVdSaD6HWzvcCkvJuctLhoV2MEp9g36lwzuJoHwRsfMJETS4s
fFIbWvXVCbxkkG0470wEwRLRjWsw5HzeGR6OzBEAelQuvsalL4EUxXTQmv6Q1FNG3TFButVC2JtB
HSELHMi3Tk2CKIY5uu6JqL3Lm6HZN7FkV2OncE03NU4FWhCcj6ZbIFZ4daGvUWiHWCSfwyWmUIGi
0tkQnchj6tkyJCetY3rRbCv75DSsU4s1wkSapHTuaxOnZq3nlbdkufG+mPXwUWFrY5Wzs7HTutRc
inOKb5OQCTtwYpkgzs/xqg7rVkx20a6zpvCOOf6Wip6nGhyJafmzNblLqT6yUZPb2qx3k94kCI7t
QxizgNk2iBsRqZ4QDJPeyT52OcWHtpwsmhDKH7CBSBCLSFHDmuUuS29sKGvvI5oNHhbBwlds6LVo
HLdOnXbvYxi7vLr956anWNNkY+uXkdl7hDrcVmVNRTDAnlZHsTymfHXXmiWIZaGUu4i86Q0B7J2f
DWl3iKhi+5JF9qsasER3Mte2xiLl13kSjif7Sfd7NnrmAIwwGZ3hFIMNvVgFoAfq9QpUTU36DZbf
1jWGHOaeU2TA+PvpqNdILLh1VPoowbZ3Pa54l/LVcFmFTBS4YcV92pMipfa6uZkHWUTsckMORq0N
GNdsCedCtGoymCb7pqasdfFy4J6jYnwIo0Jc6DoUT6OFmKjOZbS3k0yy7I72KW7No2bYGdkb2nbG
RQx3S2XPr5VafycMke8Gg0BkitWZ4iKATnb6QNi1MfbTRtNBEILUsZ6LJE4/NKJr31NXA/Q4YuNN
/ESLylM+TO2XgC7BqaCpdsDSTL4FO54LcuqqaydMkx3EQBibBcCgYo7e/7rh8hK08LrdskrI+Aqm
BbcDndHrdstIMyqNVK3ewA8yyFGDmCaF81Ck1KSz6qoAAn4n+VQP9Fy+sjyxadFy1UKqp2fy+QUI
SS63STgUR/1MzR4EJqljWy7AzuIior4mnd985p904CXzPEISHcQejd83n9mgwhSMeop6s0wM0MGQ
jaJJjzgEVCmYNoRa7TrjkJbzJdJ5kVqaBqckb43Lyi6gHmmIPtkcNb9RBvzYN5MWSmyhgwHgU4k3
rUedWMlwscJ6o1HyblGa0I+6gR3KclRHhm8EKQhecMO/EyStHbE3jxCBCx6JtQsJC+FNu9WSCyO6
i+vNUors6BCqCAWDWB4/iKz7KtGfUcY/zOiJPbtJBo4IbNQlDQO3q+3iOluqDNWifKb0kF7SiLTP
Y2yUB6uGwLWsSMt80Urks+rapGoEzQSgeT7Njj8axLcuFW2LnVrFNKCG2uegqc9BAZ5XkOxSRKOz
yxdke5L2PO75Iv+szLgGrCwF4kQGJuvCUnLsNs17yjHRQR2W4alJxeI3AUB5JWmBcjmCJPE4f7Kx
HgAFSYT5eeHdwcVPAdxYwvnrr1+KH5R3FvwaHCIGeEXT/FG568wlitERuWilyNkfm3nnAGU5U4lP
d5gcqQbVphXd97YSM92kX2JhQiVPJOFlv/4kxttHi7BCg/OByIcWjmW/ebQDf0PKp1puulk3b0z4
W/Qq9PH65Sr/yuv0H8Ge/1+ko1f/0c8xov8NYUi8SH8LIn9wOv1fcjgAIb0km7nPzaf+C/rJf8I5
+NlvpidTvEOHZSFlX/v/Ek3u36Yn/gpGEE1sHQElHgaD5/vN9CSsd6uxCQIyTQJzLbP+bXoS5juU
fzpwT34XmmK4o/+CE/rDDG8TjoacFtkuEh3SKNbp43txkEaZr0qamVU6t+7iqW/pbNlz6QH/Uz/p
laP1HALTYDuqK5mZjIrZ7cYZA206RNZBI/qUil0TgJpejEfb1om7ohRNoHkMQuYTWdXZLliUvgDI
Udjn7+75T0SoL+6Z7yc3XGQCTc8q3ZPckZdX9btPr6hAwOdSjn7Uy/mZ5ox2l5py5ijt4KCOHKd5
Lwb2uGUWxCm5XZpvUrKc1RGhGXJI40BYhhMDPbdFyZFCsD3rFepyYURBhYXsbAl7vu47ffygN2KW
JGjqyjX9lGVr4TfcmFbW9GuccPFh4WCuXoVZQbldhVd0YyZJdBFoBQV63PsxpyVjit1uTmuaierw
O3HEW5HbeiuYSLCArcJcZG6vH6To2RZlZjn5EGEDNpGR5faTqiByw4nz69v+VtC4XgprgoXaiHYQ
ITGvLxWT2iswhk2+ac3osItKPbZKgIrFoSNitYG1C/vi5r9qFroavjZdT+rg5XPV/p9tX3x55sRU
vA1e/G8443AffzHjNP2nV3MM//Vfc4zzDh/Ui+If/5/gofw9x1jqO4BnMNUMUMPYlta/+muO0d6Z
bJIkaigQimxO+IV/Yde0d+t8gMRbd1a3Dwr3fzPHrDuu799SFJfYK5izwJMhjX7r6lHspJuJawFI
NIr8RlL5Njl5hPuRyTE65Bi7MfjGlH9tJTyKue7Jk87BdFTKkt7HbTUc1ZjeddioG4rxmNPjqRZX
2I2r3hcwIo5NGcRnE4DSrTbaxd1gt3a51UwoUv87CH+w+DKx/GIUFmEfZ9nrgchP/DUStXfw1Dnd
OjA/VswfS9o3i6+pv0P/JnGomhIpLvzOf0ai/Q4TAcucvboH13PGPyPRBortwDBjwQPWxSL5b0bi
D1s3gNusqlgxEZAhyX67Xiz5QBuaHAK/JIzDlypiMJq8m7kqP5dO98mO7Zu+BrYaaWl1bId+Taim
wvLdHfvJqvWDApKXdX0fDXM1UGCneyOhM+jsWjbsKL/XVfXU28PRLoiOTZL7SWlPcaJQBKSX4pZF
SfB0Pv5GwfeD9Wy9vsVdXoWJ4D7XOeH7NZ/lqBItsmCwU+xRfYpQCCUIdriqchlNMJWWLnd1RSws
maalVpSXa2IZoVuN2zEryLLOgQ26IV32itJJEvlm3RN5QzoNmtSqKv3/fe1+eO2cX75318/Zc//9
DlOs//2fb53QDXaLKlYkln2xKq7/eulQ4UGiV5FRvkziLNZ/v3M2uXAGmE6b90HnZWDO/jb58wrz
wvGvhWWspxu8tf9i8n997MUky8GEPQnmG8fAsfpWfA5kPYBZa80XTpx3OMUtwCiGPbuTgIUyVDOl
ZnI7gLHkm1+/ZdyO7xad9cKcUi02O2xq+ZpvL6wiYnJS8oYu7IhxDETe9HSFXoiYlPA3+6HX57Bv
l3pZKFdJsXxrRh6yOpr7sWguysChed4NJiFLZvybL/TG4f9yGU1XOXOSUKniW10/xnebXaSbISkl
dX9hmwrdHADXax0he7CQ6Ry7WB23Ms0EYXLNZG86LanBc5hGRDHDcMbneGJPOxqtCTWe5Mqdgo2u
80xRgjPXMCVc1TqhIGyC1XpV0F4y3hCpF908P4hhbh/ToR6/DGDtnixSaFy5QFVhIU4GiuoKejNE
ZuNTmpb98wrwOyqBau+bgoQibZjWeTRQazriRLl9dBbqg7+ZU3/yCKj3YHfH5MBZ5q3lRRNtriF0
6C7S0aJ0OZa5H/RT/psHvU6M/2xkXp4AhFreC0ITeQAvAOjvngBxc9DCYX5fyCV6P9S+3p+jeqx2
uhm0f855HIXDr+VPFgnrZ98IRyonM05/kAPW8f3dtdo+nChNB+1FMMdbcgg9Lcz9OtDhNQFz+kzI
baVJ10lbr8IDPENiRSG1I73PtWGY2c211iN+Sg5ER30NFWMTjfYud66Q9LmjdpYc09Js9qJR92X+
3ibAra9zF5WvN2JebK6H+KiCl2pvAxXRqPrRiB+Tgcodmc+esoReZKkb+kNkzjcsVv1WIeg5WXZg
5xl0j21wlZTzTZoCaAoukgWdS3Izm1+DDvR7chrj27JHa0uDeoC1JM65NXujudXBdcPC5P/SusiQ
lGv7oseQ0fzm5r44NH94kDSyOPPanGIkW9/vb25PoZtKsmgvICmKHf+4xYekbpO0+Bqn5YxkV8QX
WpRk2xyf5Y6I+wipZHqOOetsJehOH8CGeSqbfHRz+qei6z8ITdsOxlckGgQPJgayfRqXNzA34usg
KSsqQMtpUuKMbAeEiaKd4IOO4ktWye6QWnI4EcZgXZoG2TDIGwXynqy401OzOqRTPPKUinlHfFj0
m7rkC+30h3uBmB8vK6kj1Chf34sUXG2V9GZ3IYnC9K0gjrdMQch86dF7RqEPfzjjxKxtZQPZQLn+
IWyxpBQ6ppVwVX8OAY1BUMPClzQJPMU2dFeoAwoICcs8YH7Zk/jMb+6RlBqrEvnXE/2b7dSfb6XU
Vl+1hpue6ODXX0DpIxl1lugucvj68FfQ87aEfKJCno1Na2OnyeBQnUgmQ3ok+kcr0ebfbKl+stjo
DCcOWhybyFl9M57GAkgr5b+ezAB0VoFDY0hJF5CSMvjd4funl2I1RW6AbR6n2etvWyCdrNul7y+c
utHcyZjFJtdS9Snqh+h3d3b9XW+HBsxuKleEpuLgenOtnGJOqKE1vcA5H1yCF7N9Pcn1G5IFxhM3
Q6dLuYCzGZv0IhJqtcHyZ0CfquXVDEdwq3VJexZAXH8T2PzGaLg+cuR+rIMY+/iTGsTrm9COc6lV
rCgXqgaYtAm0TRuZI7DINV0zQaEFDg9ZhkXGmOd0+oegjnWf0K94W9GMO/RmkezRES97RclorOdx
8fjrQfnjtocNNqu0tW7zqU69Kc0aQUhEx6wj0Jm68jYvGpSt6ZQdV3Lkzpqj9JC0i3khoCn+Zo36
4ZkRbWszDtcNAsjhtwW9OqROZ0VFcZpTVHDWDPUsJAfz3663nOKo/Bj8D7OnKt90M6rBgRw7JcYp
J6Zsi8aW224VyvbXd/GH9dZYjdQ2UeBreVu8LTSZoWqSuTYsp5zsWx0Zzx5Jq3DZuda+Mso/r/Zf
UOi+qr4Wd13z9WtHjel/QmGJ4fefz/Rr/Zqgq/bV8YKf+Haml8471oX1GEH+wlom4hDx7UzPX4Ef
sDWHE4SwCWqgUvhXdUl/R21JcPJYX1bmK5aVv6pL+jvQQKhWKRTonC9s698cMN6sX9QaKIO/GMKo
SGIZd94MRTJiWI8qQ/ESKS5QeIWdn6Ax2yypDPoNbSSj2SiBpiyoHeMl9loafooXGbLp3BwxxTHq
5vYPuQwQP0kVHL8OCrugpSkNPFtAYdF862L8IgJbug18x4dSFsllQ1Si/ucq8l8xAP/H1jjXIfKf
h6L3POfPxf85tNlz8eXVgFx/7tuAtByOu2u4GVvjl2rnPwPSFutYZd79pzny94DkpyRtbIcVGhbL
S6fjrwHpUJqiEuMIiDvmyjH5VwPy9QzMoBbgSazVAr5+Cs5rrxenYhpGMoAjROPoNndoSsorLY/c
aRHWlm1fuGU8wSRWjS82qshrUAozCvjWV2tBBnY6BPjPSmevYuBZCQ6J7laxraE6WYLr1kCQJ4aE
JWx4ykiM+uxEsziYk5H/ZobX1j3LP4v/n1+D6IqX846BX/fNASSqszRu9Aalp/4ZFlH6YGGXd7V6
RIdiTlF/nud5F9Vzx2sD4xyYRDXpXklU6j7CVHdVogffZWIyL2pl0o+qGq64WqRUriBy/K4h4el2
WqpH8Hm/WQJ/aAtJpirMxWJ1GlPEfgur0qAi1cgO9G1LRAJgTqO5t9tweioNOLwevBqSBqaKjLPZ
KG6renyI6li9LPDXnGPcPoQ36kVyPah59T6pWYFcrXWCzjVNSLChk49fI21wDkXUPc1lox/I9B6e
Fb1BrmfPdPU7uy89RYXF4U8qJlSnxJbhRBFuyrIL0OPRMtnOUfyomlkQ+pxnV/onSQKAWsB6fnp5
g/53Vvm+37q2u/7ztPLQ9DRr5+8XOLSpf08okgWJcjVvLZimlybtPyuc/Y7zN4p4XdX4EXY8f69w
ik5vZYWwEXGPxeXP1e/bjKJQkuNnQH789Uv/VZf29Z4fmTSnM1AeEpsELBuwea9nlNLsBsMYFW2z
5IX61Gay3fZLWN+jLsea+d2d+UnhYf1d/7z2367FmwMyiK+Fuv/1tWa8SDr+VX2D5YZwscCMrwdk
WFvoMv2uD5X+LoWY5cmGWPtfX/n1vPntylwT+Bv1R3qMr69sT3qdD2hCNxCYS7eUzJmrRu3XF/np
rYSLspKLsOS/nZxzg2Zuijx7E0v7rrUnQODDZbr4v77Km0bDt+/y3WXePDFBdWGuHC4zNkN87ovQ
xk7XKPfsU9LYpazT71DkGbMbkWDhyix9jJf5JqJSdvXrT/KGE/TXJ+EosJ7vWQC113d1zNDiAITg
k3ioUPzWKy8VL94Rfr4T/EmxYtwKT3MpWnidb9+Mnu3lnxKvPequdbB/M7p++oxRXP/1ada//66q
VYB8MQ38uJthDEufBCbcZpPxL58xZ0MYBcDpeMAIn9hfvrqIYcx4xPoC55pWya2iZdkZ7iZGGDBY
+1/f3rffh/MdUi7YcVhcgRate+Pvv4+BRybnlLtgbJbChbTDE+066zfDCawXv+f7t5Lr0DkFesZE
ta5pbza5aq9gwUi4TtpMSeAaykwOtFb2oN0MFpZiZwx9FO0qTL2fdG2NOtIwdVcfieN0CGS0VLsb
Do6qBpMrITmyG7GjoNqpQT6lN5R2a2jTa7HhSmYKFPdYr0TsNU5EEp1qtEJ6MzWC9oSOYWoTty0z
k6jKyixvej0BPm/M+AGJrBzSzMN7o9mX+cydOWCAlF4Kge5sR9ZN7uDp0hZsBVmtgiBS0tryKDFM
YjsW1mD4o93PD9bYoUVthtqw/clQOgLd1z93lDlbZx81U5Xc6RTCCDYZEQK7q37W8ZWqcN5DSQiC
q17vQxgrbCAx6s+S/BZNiZXkc14shur2YyWelvwFR5ZVaroJAyk6V8lJPae6Y5Z+RGo4SQ1Fm+wQ
98aNV+Q2IZHLIiPNw7pm7FrFKgtKmhHupErkYqtPrR0hgw30D5TZx9jX7bg7TDko6324KMplRuYQ
ptWys78Y5VSJKycLUYI7XdhRxIGHkDETiLjfyF5VLmO686TF2ytZbYT4/sVRk0mHWubA2AiV/8fe
mTTHjWTZ+q+U9d5lcMxYdC8ARJDiTJGUKG1gJFMEHPM8/fr3ITKZRVKVqdZ79hZlVlZdVl2VooIR
4XC/fu853wEdEWKy6KK9MNxG22Vznz8YqUGgUluAJ96XatZxs+Zdgw2xbcpdQfCHCIAeySu91RWq
VwzCV03ZlVf9ZDjXrczsR4tnhP5u3uefSEyRMPQSLE2+yowatsJir2NoCK5KqClbmPWWwuaNfoaI
wtpMptsMhcLMwHDC2lMkqNX8RDYk2Y+1nj9xfmI/m+TYfFVm2ReI2fXktoiFC66G/smTiGJ1EZvF
BoXQ8xh7cJ0sm2SZRA/cP3H+1UTxK/0B0yo2bLI5nzO7Xc4bjAxPcVx3xHuv8IwnvOVA/J1hvJzI
I/2y5BobbFzH8aUyDJH4Tpm51x3sYJzEZUc56Cgx3sxj3/yGfl/VH5doIhSiawStrNwWyZe1mXGK
IECsRt9VE/oeU7b5RV+rnglL4/ZngzGqPBjtbrzWByNviXFZpgsjNujxmqOi2NUzCACxDu7czTPv
YzsQ4+rruYPJbdI0i3NB44KqlsLMAqFG7XpJINRsENI6IvK4JIxpXYUBMI+FfqmLFlk69i1xrIm8
bXxzUMbgd5k0fsOGP2qnlVdo58LEbK6Ds5RHLDP3cmrGksDevocSO5CG9832StBc2qAcTMZlbX7y
og0NhkC7eq5mYT/gVQOC4bWg0YjWkSmK33q5Y0nlvyVopPJwionq4SlL68ZP2Sgv0ljyMaVmJDHo
QdnwzZWvASfHwkO9Vp19DojFJK/eNvr7ZXSL87pfeitUrBj6ZDNZSmvWFt9LI3FrCP9GxrqFbTHw
4aB2PBoB/NrHpBcVp8z/VoYPEICt40zn4fatCthZKHXsTzszc1Zzt7QTzudBH5hPq55BXSjXJRu2
G0v1zZgsByihtMarWSYmET6AFDBjCwZfXBMVUysh5zNrKHPrTGUNINo8QZ29d5SzZuBEYs/cTZan
0KXYEVgYPH96tUVLWfN1ndawadQAffM4KfCPhnqFEfAk6uhjASxuSEeO7Fkzj8y1aVdmLsL57K0F
XYg1VuNN0plaQkCCoSXIW0ejCRoAV8QSVWm7Im1Px6uV8AHdl4vMDV8vu0tktClYL9k583ERRS31
Yt1ZDWEqQ5Mea8vSTAFu6tk4hpCxfWGkQQwQyc26IzRXEqc0kxpyM5LSXISZEmYTlFqp2Ud2O6Vs
g60thF8VgA+OdA8xs2/2RoRNCJAMo6NYT/rd7A5ZjR1o5QTqnFoDON7aJbDwoS7qvZs5mOEzpQ3N
cda70y3Omy0HO8mnTzasHi1IIu52p/g9kim082XuOAiS3D0uoZGvoUFAwtWsTy3kHGc2YBZAMiQY
tVRNQ44Zv/y+sCpdnMpBtzBrpRX0pMZhRyUIr76jwIzJ4IL2faFJvF4MsNLc3W2A4BosuOFpu7zX
wHww/fGSAMOUbAJbS239zMoqt91hZ2H8VWkJmpG6SvX+1s5w54YcnMYXSDizc2zO0+x9EnbEBybK
ssEKrNMiDXCpR5PP82VVAU/OwE2fc3v8OChlCDKYuW1g4ZEI0AlRT8/ZVlPPd9va/mguenXMOHu9
kSApSJYeI+smTzMTHAnyQopGQhlC2D8eLtU5sbCmSx1H/5nrjtNz3WUOuUNF2tRBwXlO93QlnuHI
Ua3ZneTSQ3u+bTu1zyh5SzQpHf1Lwvu8XDLdvgedUS9nIhFM/sxR1NKPUtM4a4wuYRtUDH33LRlh
3w5V1X+urK+urLbxqtL8QV8cVswciFt9fWXdfuJFZyU/MP/RsBLIA//1leIPVTH6Jnoe3D3RHTOC
+PPGKq0P6J8QdCC+OggFuWG9tMCsD1tiJVpO+Gict4C3fkH08U6qQE+WfrC2ETy5yKFQfs+B55kg
205JYhP6ggZS6mrBnJu68CNBEFlQDAbBJA4nPOVrTiC1n8Tg0i0Je5MoO06jqdfc79i0T8xxEQ3R
e/UVhiz9CPWWPfrkGpTPeiW0gQF4jQkSR13rhrpH0vJQUKcqG8xcAMPIPGvdaThL3XH5Ulf4cnYJ
OtnP9iD1u7LBQzBU2UpGt5rB22Bo8lt2503Ar1u7OVkviFZqhv9/c4Z/2zbvpvH8637My+ou//GJ
OJ7HXD29Wef87Ms6dz8YOuc4ccKbuGPrzL7MHhz9Aw8A4RT0bDaF6mtlq/cBIvLWMeFOhuRo6w++
rHOHp4NOzgbPRcaBZPpX1jlPzZt7Gc1dmhUEkDAZIQeZdsK7nkXNXQdsVz7trB6GzSkpd9qyr3p7
XvcZkYa3euak0841uyk+WiPCjvad01OwDV2Tn3ZSw/tscOHCE2XlC3/Q0yDuSGaGgRoS9bAOeozP
Jq+M3+oCFyZh7wMeq7o2h7syxZ3C7DWCBKT3xDb6+PHa8qM5U2qFhFu4dwqOUh7QiGyXYOyNnmjE
EgAiJ3MKWrJ0FnREmd252XmZF13st+NETe8NTgQEPzWX+KirSOog7TAzLjK9tz5LeyMKyMHFKS6L
WSQgTjnnd1HljN+9gdO8tkQ537YEghbHGX6AOSTgzxwvGgraOIzGrt5wcYn2iDo/+i0taYBwhe1J
bRj1qb/p4hzeVSk7YifhSQ/neAG94STtV67WsM9wXBfbpQPd96o7+25ip/HBISzkDlLktvteugrH
r6r6KewAxNwU6SSsY6nlw5F05pEeazmgb7HWeAqnfk0f5Fxm2BNsfjpozRIkO12VSlKiRkIPJpBl
MEHmfki+JT0SfxHZxAOo1a26AAFlMV5My2BOiPqn9ksHZgaFjVf2ctwJdJMe1II6u9U9WM3BqLzi
zFDJiMhSzcV55Izaw0TE1SVUOecxI8yug3CBDzuYq4HCWsapKf1lAJ2Sm17/uW68zA2M2tW4fuN2
sMMkEsbjilF08TsgPHexx/3en5wIeYa0WybeTZNU0k/FKpAJVZ0+Bm2tgx+KMU461yk2TeED9hut
o1VUjXFCPmaih1M2YQmrGKgUfkNJ+UmkudPsGcZF57U19noIzsv57uYM1C9oYOqf+hFFwFlqQrU8
rgdDz8KVjAPuuHME8tUlNive55HjFKcVMT/Tx1K0bROM+qJPoeDZ6MOun+s4yHsCa7hMNCRlcV8k
VFdrFhQ3Q0GbLKwzI4+OROOa56ZdpD1VGmG30CLo1B7NAJCKfaYWYk+Tqhs+dTJxuBdFzvQkiwnW
g004DnGGWpKMZ2XvNV8p4pYG+8gczdzGkxoLq966xOllUK4G4iigHsC+ccLWNkYZ9lAmoP3MZeOh
scqqG5KBsfDhz4YnXMQVCIslx9rzdbAEMdzSXtKS0ykTX/quRZvQ4Zb83KpxmkJVONZnl2bMF2+c
isivuMM4fOMFFwlZgCqTygHg6M7Nk0dKHNzZVOPAwy26NDwD4yM32fGK9hmukmVcCElABFc8t0WF
9obiLcWcyzTsBmrR9yVq2+GI2NllDlaVRdzKPTc94n5m0qqwWmBjZIDRoEji7qkf6RYFU766ZzWh
1R59nYbHxknUfJsMeOVNg4BWKkUPlRLZTcXeKQoj5dqyOM2uY1b0kRjGlqtW3xNWMfTzUIRVnYkG
kqlAHUxt7hl7Iftsq0ldoOPCbD0T9kPegnsZ1m7ZVXPunLf4zOtAOFZns4w8e4SqolDxrHYxGad6
DF6kKTTtqeCG81C2pr3uLJoWePth9pj0ItZBHs3KSe/MNC27QC8teWOxCOsLe0pUudNia2AKsxow
FXsPAF6LeFGDTmBYqJ5Hlq4/mfjj+QunGKg6XwEyJ/z1j3GUmOfggqyJ+zM2bvZOMI9BPNta47sV
isg97APQvO5g4NJ9dVr+ix79j6eOgegXCRAtLFTxztYtfNVFtY24pxvVw7Fb8VFGhHf7si1+2sTe
VDT/bDpuh5uB48naxqZMRlGrv30ZvdWSoZtb8GUeK8JnDQk70HoehmFY0/OENFqQk2n0jZGgdSph
3Q6h2a/17/XSX0oh3/Y+t18DdReukW1GqxMf9k7sk3RGMzW2sRH/Cnnigq36atVpd9eo0qSw+LMM
+Rcf7NZGffuO0cT/bhKAFY2+6O07LktyMDsQHcAoBlWAdZitboeKmG/Z62tXntH58LwwKXRSlweN
fwVdWnH/P/wa/7n/vLr/UJ29+m5+uAAdP6heva4KD3/+RQGAqXIzvh5uKu62/P8QpDgm5d3mt8QY
qSFf31zWfwhS9G1ax4Vps8syGt4qvz+LQsTwZIogI6HQlPwZ61eKwvdryKIaxNOBMxA1Iv/x7uFc
3dYQE+3uXTmyzfuqIgREZTDcKtB4EVGqXnXukCr+fe6y/hKiCGb/V5/Uv1jF7x+Y338DNgce3i10
7N38Y1N+V7D1HAjbFffzBrmpyc1/p2fRT6ZL7zei7ZX+ECijdODW+fZ5oYklokKb7F0huexpKEbD
hFLyJ+/nx0+U17FwsePawS7zXtKWuDl18mCaOzFm2mVbLVoXNFUVd1sHSwP9VeT9Mch0cWHPg/Vl
nCtd/WQP2j6y1xsD4e8e64k3y1aEleHdVug5ZeOkqb41FJtuV9v0MfMl8kJSvgrOVasMgCeLnwyX
DiKpdy8LdgGz5aaB26wM775JTy+ihkQxsFFlDXIUtXKifRQmIczBmui1t/Nm2cYk/sqJisdrKCAi
zaJ88uqsgiYpzLt61abFZzBjnTGwyS1fG+3mIVM9hGVgxzGlFqfxKdoT0uDATmV4M9Zyk5bTbaOB
mUQrCOOljD1/wxr0R/gOzFsNujBpu0Thgo8DZmz+liYdF3W3FuW0j+QU3QFXSO/5stJPDki3R4gn
GSgMLCn9cZFKWsB249mfcGmob9Svln3dW0le3JnIJMkothZalu4g7K8xMBrzgmDRZLjLzCU/Mivy
dvcuid96IA9nt9YX4xfncKLL2fSAaA25fhPbDmf+sh3/66ESoL6gKuDkp0KoDtVCuRUONv3OJ2Mr
Jghwpa6oDjUG6czUG0yMeptM1q0OMSX6bPdQneCNpVJx0iQy/YEBGKg6F+dTULAojH15qHIo+6l4
xkP1ox8qIZhKNKD7rUAqW0rjnX2omziAi71ynZZqaljWyc+jwWJgRrnF3GLibGeyAWNqK8icqWAg
BWfBfSoOFRumG6o3fSvkVk+mR9qhuqPyodKzeVCGoymvvws6NjfroSYcZ/Aqgb6ViuCVzAT+3lZB
8nGOVyVVZXWoL3MAa0x3XCuh7txK0KiPimAVnTxuxTTCNDJ7dZ33TnLmdbZ338Zj8n1qFZgxQ2ge
KD13NQgLH5ujustpN5rCPS2yxRlPU+GZXxtuzld6Y0C+UZ1unpSD59AR4kpzPs8ectV1ld71SLgJ
tEdC0ICLk2GzjxndU0syitxF1O12MJWauQYj5dkFLXwmamYxQ7H1OL4VkTUi+YygKrmu8ywXO2XW
HvO4yLVVkMPM3LkpAWSfCzIvuQDGysnsE6hjXM/rtTFJzTHTaCXWaE6LsNYL75NyvGYIEuGRK18B
HD2iOhIjQQ2u1YRDVBrEuzCpXUOSMu0KzkseP9LAgoNRenmKeCqq4YH3I1PLBmrjU81QkDCOftVg
u3OpqgK9sIVxmRpTH5HlQ0orw72uukiZmc2BKqL1E5fB6qvLdfgp7uEFM4AS0fVSpe5lQrqYDQ2/
ju+awWGNp5PsvsMtLK8YUZhaQI8NF4aSfbxLAdxupMQi7fauJazPptCKb60+l8/cXcGMeU0+futW
stFlrIFuTDyZSGbHJWL/zsQbf8y13ooux7zFckLEmjICzYmHIUjzapY+e3nuBpo2T7QVKiL2fOmk
3pU9otXHElTKL1ERbVRdkMSsQdr2zARVqV/A5DQIEHN7OYTZsDBisxuhzfDhB76YTYiq75VW1Wao
T/Rrtjv1+pVUMEZ7Y96XD1ZcIcFnFlFBfSqG2WYjE7oB9RvaJA+rC3ZPuUaSYBBqF6CtZQctEGpr
Hl8aYJXB4sIOgqTh1lNxNIxGnfiC7MMm4FqXa0drPbdMJHl2Vn+RTQKyTpYJ24CmgODZozs/gAEU
TpgxY9F2Gl3FIgDpxHiPuiGOoUy1xhQiEtSSExMsgRXUE/BQbtxu+eAyAr1aWb0J8Q6JbvhGW62X
9iJKGeQQ6Z+8oU7NPY/b8DWPhXbbCO4zPBGoXcBOOQznW02fkG+ktYxDmsggdHXYU0Dt2zYj3a4r
rduiSnvnuKwMnDUlyU/VyTT0rEyQqfbdgPUQBhsMgyKIbGaKPznVaL69OdNgFEhkGegYCF/chCBv
awa3YgfaJmo7QZb3dd5dVzKyTtI1rz+ZDp/V39dC/+rVDNzG5KBSkFEVvn21tZrWyu5Sa6fySlxN
5J6GE9Pj/WjkJjeY/vvfv9wPPA1QHihOLIP5JeYENPJvX69tSxBkSQvjb42H68SFcuSDqXLmQGu9
FZYGPEckNwngxV0K7aa803tXRCGXboIG6Eh0ediYdr2AoANJpA1kVPhVbMQ4awDgTucG4lC65Lno
AD4uML++l5x8zk8kNO9MNVy6mHpt6bkSYBFqg63x+vqKiZ2fsE8Ru7t8mBi4mx35Qo9mMnYcRGvm
2afUSrP+kTmshspRah1htqsuQJKxWw+/F4D/uQ+9vg9t1+s/76o/3IdOCNZ+Nw8Cqvlno9yxP4AQ
R7yIrB5v+UGn+HInooeO7IvAFkLOGMW8uhNJ98OWo+Jw40XqhzsX+dI/G+U4xPGubNZdWte/5gIm
4If18qaAZh4l4U3QdCcFE1TL2/Wk91k/eLVM96vUGvpwk64eXIV+igYLIhu/Rn+wtcc8+amSWgaa
t4PZF66ZGBfIYUvTQ3keERgXRVfPviakSWZyska0rhPnrAe0U5A0bSORQimDvsHOxbGjcsAz0zAu
d6XnrRHKhob5+gI19EvdO3HJsNw5SaKkIDgpNeqg6R178e3YRZM8Wfls+sVqUqrm0bxwqDTQB3er
Ay3VV7FlfC5aj6SB0mAimkd6dd/kted3NWN9amUjunTzCgEVlRVp4MIevPSosTp51U1kWBwneGE/
267IKw7XHulKk4EgD4pmMsWW2OKMyLzcC6jWkFZGXc7fY+kx61JNMd9JRmrHs8zI8tJWiZvI1Yph
z0Yvv8RZoz86WwPcx9OlHgZAGHicSFCVgLYsXe36gazunVwH7fMyCPNLRriFOp54rB8dJumn5jRZ
DkTuUtQB+HRYP72R5mk4rK64hS4zICCs7OyeS7hJHzddJPXagCwo6AyXTAqn47BbEu7ZG02t0wkO
iKIFhzCI7oCWpPjm4RtmlKwQTezjdXR3rdE6DxWkstIvhOrv9cJInqKI9QlXto4u9akigyFadGI2
ktXrv0lutfAL4XOxdhzTXM/GKUvvhWt7QccpPIZKZvgPk6q3Zlp5Qn1rzQ03LQqLlHbFjfP72AwM
I3H1ofeBhg0YrrPU/ahHjPftmN6/MAFr+ZA2p3Jv9lmBSlJ4U4TlMWmTfTSM5rXdGXOBQTSZTszF
nCDDimKd65+cYj/c6DdqBf+mowD9mtjHt09Pim5G4+9Ve4vIT6Sr+lbcmvq+56j+yUv9eNlG+wAV
ghEwh5jz/kqfg/+IW2q1fW01V8JZYeQ6kwi4ZghMdt52LqnxrOb/vZKpNp0fNrX/7PSvd3qLr/ev
d/rzquy772370L9pf20/9DIV1T9g79tQKphOUWkbnAMvlBX9gw7SB3AY1is03Jsx78WRZX+gfYp/
nfoL6M8mIn/Z620YZZRl2/+I1Jwhya/0v37Ei3gbGQr/IeEQ9Kffa1VHd+ooDdi0Btvo7tKxXr/i
fTwazFwrmZhN8mTCnXldEBnyfSa650qJdT4pjVSccN0dvtr4yk9Jjh1O9dyMAYvp+SdbcoH6vcb5
z1p7tdZ0vsu/WWtXA6ys6h+f1FP1erEdfuplsaEMAaJJtc7C2jpwVNgvi835wPeMvoNMRQ2/61Y+
vCw2Kgtm82ivoa0CI9vYhC+rzfnguljuvQ1CoxO28Wv2P9b6m8KCsn5j5BnbnB9Nv/musCjVCD0+
7YpdFdliV6/DFJpd4SifLCXlkyhLPY1U5mTRnRtXG26UkZW72kiTEzIewSybtqJO4GoJG98FHync
MztPHjH2DCdJ0nCalA16smz20Yl6lzFAOsJ+ln736nO/+r0S+gdky6tK8Xj/93+9bzCif8XxQOEG
6wHX0vtb0VSbUkVSQXyuIpRjy9CFRaQg/dPrFA2I7SElGe3vX/P9qcJxAttVomHg0myyY7w9VWJL
iL6ks7eL0EED0syfdaf85mnFFP79C73/jt6/0Ls25uDNq3IjGi7UUt/alBwat/Buf/01eDfcubbV
xfbz9s30g8FVC2jjTtS0L5B9MlXu2/onX9OhTn1dx/JWKA1wr24+HKKX370VO6m1aq0LEbbu4IWI
FU6rwvsSKevIG9r7sR3u2k7unKyX+3SV1yTcX/39+3x/oT38AoC1OJolg473udt2NUqvTpUIvaw6
y6spO197vYHG2MuQeYP3k3Lgh4vg4fXYyDkdyMwE1/r2c1UWw9G1jCJm5M0SIDF5TJhz+13skkCZ
O5clSdd+a5nX1pA+01q++fu3S5r5uwecXwCL1db+x2oBn2IrWF4NO4GvC5P8Z7VTXn1CUXKRg67Z
mXb6HA/1eg3v8VplQB6KsTboReePppE+Gyo/qzFmEH5S42JaFFNsbU32RrKaV4PpXjTKui6c4swV
9sWaZs8awWmlcrOwWmg/L5OY/QrVLMRtKzopvC65yiTDfeZKv43k+wattskpIuOa2G3DL1eCvmXz
DbvUbeea11VrXbsar2w68R3dPJrdVvroUBlDkGyxevJqtPhKf/s1cEMxfi6d26mq8HrO8toc4seI
mzmzcO2ru6AEHbd/BGHWusHCQUoIAk+0yG57bHcziRYpL5V3eCIQi2YhbYX12mwJLAFQ3fn1WJyp
VAdFQnV9eGd6ap4vY7Ocms225ymR7UoxzSea02TnKuvuMwZH2H/SeQX5WZB6NrmhqHqdWHP7ojEm
WsGW/VU4XfmlpyAOlx6eDHxhg+o3SQMrGwGt01g70iOyaBDaPdq5czGP7oWV9tVxBgGa3NnB2y+W
e2tv9yX28PXcJS8gcJKkDiyDaKZSlWPIyXMhrRKF80Kkziwcxv+OcV1nxWO2GJ/Jc9MxQ3T3UZHk
u4JRgy9Vudxt32vklGc0ushUnvPkcvCiXZ46MhhqtwvoN2rhiB1rZyat4Zvd6qG54UM+fIwztG9a
+o0bJqhR7pzY0HdaxYcAYdwjO6T0jpaE1BpXORce5P4jq8UM2yxcV+pEPZpktNFG7Ou9hnwMy+gE
oEIkK+FBxnpcVdY1BhoLHQxLgQrIOp34GBK7WPdtxiulq0cCWYxXpxFGFpLtQIJIwX+NIKHvmiZ/
JtvmXge/evjd89gpj7TS+VgWGNereX2YRv0Z8dJtMw/1HhVk5Wsrb3Jskmd7iZGmxZMeoJny4D+h
2xoIBaQXviDKHvPrwmZg6VYzoQoGv3dGo3PvRd39SkZEaKU2yYHcQ/18Y8HLjs/JS1S8N1LwNGXH
I+iU/f1qsQCEpZ5FbJZH1dLe97OToQ63uY4LBiVOwZdZtrC5O0/V6DvltSdrPUAZw7UrbfjpqDzb
HhqNrtfRNPCHuLwDHOFxH/AXI3lB8TIKczNARfzVg+cCeM2erZGHLF+LR9XaF8kkz/Voumw077YY
htSnm56dN0juwGEXxGZGeHaHybxeI0QzTTeTjODaF2Upp12ZK4fgNO9CLsZ1nvIg6Xb8aHh8MEsl
eY2ovUfuf8at8l4IPikSpL5w9R1CbeILkzQ0IaIm4jZV9kI2RbIQxIF4yBq3R9RZn0Zy1IPZdW+1
dc3CqBC31PrE1fC/GHH13Hf5I75BlGmmc0v+n9htmy/msixsuvY+LfTrltiuEwJe2IC2ha9FWwhr
G+3o4M8QzicrbCpR+obJlrE67XyCZWU+mYvaJcdJcH2OtZ6+vJlcGP2wRgF0K8JGtugqq+OX1IRI
zzWGc/5E8BpGnvzR6pmd4Mwk6kCt8V40zEPasSqeijUh+dpV8GZ54ru0vW+d5HE0hvu2aO+RU/DZ
mxV6RZtI1sRhnbgJv3flJs+5atb94TkVtXNb5Np6RJse9dIyIMip2uq4don4SGOLzw03UeCO4nZe
MhaX8E6Io8JYUBE7MuIE+TwSTZkFWpQuR7lH2ABdjVCfkdiT8yduI02/zjNMpRyZ0QNtYexwW9kX
edvW2Myw/p0K4GNWWABHuglau+VMl7Lnu6SfO1+5Bpsgc5Vsx9DU+GhuY9GpZWlHuEMWSMC6OI4V
WuS8FQ/wyJMrg9S2IGX/Ph50NvzMqu5thCs8NtzhzkzsIHsZr/onuSqEZKTYtKejs7DT4nwpCOcQ
WgVlx+InJZlxxeaxkvawHMXawi8BHOXahMjTJjr74jyMAaIq8KqRSrsvbZ4kl5ko851FgIXnySwk
k6ALJ48sBj0xtPuZa+ZpNxNGFTVa/VWCLzpyy2g5FzlNbiKhkkeiWbJPShMPsskGhSx0+/5SLS9o
pq1ip5P9g5mzMX9j3kmOnDRG4uN4WMbc4QnHvbWbF70LGQm7e6cZtfspzR/nmeN525zqihVscGC7
JANxUrX3h2ORuvV6ISBphwmvJh13OxezqD3FQdj5hAZcGCvrsHR4DGo2DIMWUqgXVnsKmFgEXTdd
Mk1T36qSHfywRxDjc6ERnXojyvQxzuuIqybzrH5TCrDFb2dKfpuP2PBS24nDbT+eEd/i2FPPQ61f
1cZwTlbDEzi9r3imTrOFeROOrBnVJbb9qiy8fTpqetAqHjidLW4/KDSZRMDbRATh+WWqtJzOjZad
LbPDRSVy25AAZ7yccfdRz8ablPD3vY5dLexnYqn1iTOkmzpuxjXbOhXlvVtub5OOGi/K80hw+/pt
UN7tUiePKubzA7vwjFEEV2+zPbRbgXEoF0rZ3i929tikfJouNr+dxdDnJ5Xi1oN6Wxl7OtIbYOZ0
HjbO77s6reCqV85rsstd9irbEbcTr8SmmT5PqsXVpByabZqhfvK6B431mxe2MTmYmoUcHFI6+p23
L0xnths6GYvQccbLRDlh3ycnhjleR1mOHlmWObWI0iAm5kTFVOd2Lz5Lp7lPycpxspKOo8l5vpoG
JVuWMqdpduVApnS73sT0FP2Yi1uQdN3HqNeeLLcXvhGJL9x2b6y6RTjh1vtmtk4wg97Jbvgt1fNj
GTvMzVnWYx491y0yVeIfT+y4oUzLx/nCEn12Uiw8y2XExk13/uO01e4TTVd/W3OkC10YJbtOaixi
V+TskATFXS4uEg7y+jg3QXpSNeYej+TUrcEEecIv6mwORL0au0HoJ39fiP9wQbU3IQr6O+7YCALf
+8ir2kH1olwR2jpFyJiTa0PP4CORFs8pWA+fg/X5J6/4w4riJR0MKbzs1lAy3l099MEo+ybKyY7d
Pim+HPMjTNP12ki8eNeRNTq4DhMoTpUiN4/GyL3Yykl9ZUMvvFEPcDpSwK+cuVvNpE2UQNu33FIM
LEb2OCccpQV7CNG5dJnGsEud9mOl589N3d4bNZXOsHKvSY3r2WWf9zr0qkrVVEEc+3oCym/szWvd
pHTcyk2xUjkUFOGdxtOpdA4JRAYYwhntUbVxaTnUdGOLtH3VXZAkPCIgrsMsa8WxnPi2Gc5e1Ct/
kovU/ZzK7rbydEP53ZSWUGE2TXXEMf77ycidK544GKZFE7t5TpaMX7FF2zHVbKwFZ/EW5Od73iK2
wq4Luao8ImbOwq3cAvJwn9lrv6N4jk7i1Fr/L0xct1XB/70nZL3Jg/h/i5bYmn1PVb20Kk767n8O
rwRgcxufvfkvlDyqX65pdy2fvndD3r+4m7Y/+b/9h3/01dhPv//3fz1VqC+2v+09yZcLyat1/sMg
7+aBBtA/TlXfd4f0iIvvo+reNt/4+Zfmm/4BEd9mV4EBivx162q8NN90oO+ASG2atg4t3e2BfGm+
YXLZKEdgEJjdorqnh/DP5hu6Vv6hJTc6Lv2mX2n16j80I3h1SRdPhzoM9ch4N+1Oa7UgRYo1EkIx
LdqVmX0ySoMIl8KJ9at0znLCyavkxKqUjHeGRUwveL5oUDgU2La5C/QzhcQk+bQTtdeYaH1WiM0q
JNTWcqH3smV96yto0sIqxGk+19/ceJwfIaXYNUmIJEFDYmq/w4n6Y+j8l7LjA7vh7bmCFw7V3eah
4+N1tjf/qvHg2VXsldO8hjEw3wdIe/J5lrYAYaAzsPRwY3NBL8nlJmHjxqOjJTfNnLpfm/Ej+BGr
//2g+6V+9d+S514/C//z7xuDgJXq5w/Q2fCkHt48NttPvTw22gdUwYxBIIBsUtytp/Ty2EhYPx7N
LNT8FAs8Qf98bMwPNJiQbeD35ZnxtmSpl8fG+AAiw8POiCpC3wQRv/LY/GiP1DdRBeIXALQH4M3b
ldUuVh/BgMlx3hp7LCLK23WzoFvAo+JRSzwVttXcbPiFs1y2E1GpRpcfZeQZKULIv+fKMivGqQ4B
8itOGB9H/frQu3Fy1k9TebbiWUaJVjXEdelRMlzqc3tmFJ55lQnde8DBoq5I3V0/CaVkECPya847
gAM+LAO4Hp1h45+RxaLtC6bv5a63mvHz6pb02bSBy1UeFcdzH4eHb/GXlvf/7jD4N17aW/zPX4/+
bltMv789/HY4GG6rx4f47Vhm++l/LnGTEwGw+bacX0PfxZYrtO1ZzHDJ9zhkJvx5MsgPwHcYDdLs
ByJz0Me/LHH08eTxmhoHxua4YKj4ckb+Mb7geP3LzXPrtr/eOz2WNdEA/EWcXVuSztsVzoA5nhvY
MwCmp+FoHLlyTPPc/75k/vJVDmziVy9ja/SEUa8A/gVXxZPLGfh6i24nJYU9Z2ijojS6hYGRzDsC
5fH+u3A6vmaJCbGAyPbGDjVS+ORuhcm34Zrn+XKxSlAOa2RxNbBrbcT2t0nF9oSaYyk0bOxnJG7q
81ltmMNlQbuUIErXnR/NIuoZYdJEOornov9MymTioL0AkxqODYHTQZfL7uvK7eCqXZD8nXb2GqHM
trZGkhro1g/50PYBe9DSErYmyDPsNEqwj1EOO+5jyj35KuWRp9Qf6/lixEZo78hj9MT/Ye9MkuO4
2vW8FYfnqci+GXiSTVWhqkCAAAmQnGSAoph93+eO7jq8MT8HFEWgAKGs67gRdlgD/dIvCjiZJ0/z
NW8D1hy2v9eEenksSqAeOLeWaFtUsNBAOiI2wv5E/uf7ZE0NRrfU/qgAxMldgsRqCuzXHO4a2qqT
YDpiAK5L5XIccivVLpau1S/UFDr0QhqyumahjisNNaNB4xo0aIb4CXpoXpXBX6TEi3ge4MsBF0tF
Lz8Uq71KfkUr8F2sCa/IZjLA3eoSrmfZmocbDTGEyA1nPbTxis7pHqAyVowegljqO4D96tcssgGE
FuZsf3uyiV7prZ0sRpEegmEikeBMV2WamM9XSVbMvYpTkUSdAAWhbl5VLur4T1r33y5GRQQ7zxaj
GIZOJ9kRIqmA9p8Ps5Sh3TtDJ4EvKqeLLLFuulFR/arXu4MNtNRLcDg9KEI9jW2bHlGVOUdTOInH
Ht9UqLQS4WHWyP8+f4QorYGto2TkWUbcXeYz/tRJl6ikPXEdDImpntmAYuZOX5lDhhdnK3KonIzX
6xq0VjlFoqUA86LDSfPzvsu8srSU7dsf8ZFtdjIWWT7jqEjOGqZ6kuY3dRwmnZ2Ci+7LRNo2atJ9
kpbRVIEaSX3valpprHQpUgPIsNFdV5Es/4ERQJJtcFPWjsAW8UGfy2q8akaeG1syp3fI0sfEQxGH
cC3Uoibxa7aP7S1magcz4NFDjfPh+7h0rMvUrNofDmb/XnpPMQjiU71x6Q1t9iMV8kA4Vt1r6q+Q
vf66+SzhaWISookuLCAngWf8M7hDE4CYCjlw9ZdU8U/6F5ciDEaA6LpJnkIT96/gTkVMg8oR8maQ
C5GrULV/cvOJJf9kmRJ1WriwgAHkVyFGr53gERZpkcK4pzauThluBwXsVoXGHmo2gnjfJ9/HNq3v
NKUiuv1r0l455E624o9xCWuF7iy6uAh4PLsK18Uqp1qSow0zh7F8p7U3KZVdL5HLYTwDHDg5UB/H
QuCDhBRUiFDdfz4WUzmM47jA57ajjF4+/Z/OVM/xT8UTn84kxjXCZE580FMkWtfpVmEqjEICXAR9
V0wbK1SyHWX7cj/Fc3GUqjBQ9W3b4SD29myKs/pkbBDQhg69llCGUOr5GxrTEK12ztgzGtaBFaMj
Iq2XFVJZG7VNlKBFIutMHfOVD0h2QZ4pTD3Bqp/k0poR0hqVIcljeo/eGj7dTC+m90ZjxGdoe6/M
LIApC8CwiNPAxj9/O8eJ63aSJJoiKJ5dq2gF+LivJhehQWkbYPkXI5MP9jrmu7wHT/n21L4w6GWH
CHC8eEtdBZhMcvY0aMO8JmNsgxr4WNleXFvrFnyv5hZjbO+KSWl9DUMaGEnLsEnSlRJyP0q+Yk+u
tgI6BXLmxcgtnpmT16YfgAFoT9a1CuP4+VOtCjcm/V/6wXrubExkfz3AyDW0IGrB/3wGwD4JQBXB
OH2ek/2jNOmU5HoSb8bIqeCbhcbXuLLzL+XYGB/pkYy+Y05eLaflxZAdJTjuHjFVGiTN3GzWsQf1
oIQI2L39WC+qOXwYrJ9AByIAhNjsqdw+WKM66judo2vWKNG0uVW4s7zYlZ/UjlKRHub2Byqayjtt
XDWkD6cl9hAaW945lTbtJ3WS7gdz5qeQJIv9Dj6+FyGF3WDhiz92qVnwHIrI71pbPyaR9BUPSc2L
45iitzQn+S41J+MWfAOVlLdf7QUmUXBTbYt1R9qvgWM5OR0zC9dyKj1S0FL03RjjOhwsB9NnpCxl
CP9hFcvf57DCP31BUcHX9F7oQSy4dKL1UMNxpLx6id4JUUI91s49KHRz8ZsoipGX1pYqePt5tZc7
lBCS4gX7kzOW2sPz1Tg3JAvVbIS0qcPK79sUaltVIihHk6s4pCh63HR5jGmpjbv75Zrq9nWqDhPK
e4swZFdw3aJvrPUaz484jDtlHQD6Kedf9KoDUXNWpRGrID26rat1uk4aOX7fUp9GlRNh2kMSZ8Y1
bYb8JskNiGPlJiL47+FM9foW0pO6Bydl3CRmaKNH3s10uhSUIqa1XD9mkAA+psSLv/d6P2yUoT2H
UX55/8BlkLmoEbqi8aOf7FVtNEYj0vQwCLVk/JjXi7wt7cY4E9y+PgrW54iJAzs6veXqNU5DyZHD
wIlsmqbq8kdVm+cEcV+GC4KWwbsoOukequvPPzSKK8naGFMYKJPZA69YrU+tqhVuFJWUh0baSEM9
td7S4rnz9hp7ZWQgRAQDCNhyB4gi8dNjOO16/BDUzglGA5d3NBwzkvUM4H7bQYa0PiJ4Ed+hz2md
Of9F0eLkbhVnDMubCMJA0/bkbm1jM5HiVHMCrZI1jORnO7zTxrZ7UDtU7VCbNLBXQp8PIZcJD3AZ
NNOuArRgeEOq1h0ACas+xpm8fKOUfGwmOtpqyKnhZmXefgjVVDpgTax9WKWoLlyzLOMbKcNbHEaI
DsXPSa/nIQvPpCcvN+yPgxPFNQooLM7nsznXWrPUtewEcY2/uz7Zzi1YtRso/hzw1jxsoI29o60d
bx1pzv5TU8qGg30ma3gbnHzLDJKKpEMwC6qsHrZ9q6MZKZVINoKo2KZZM17lUlG59QJWS0orbljF
yDZrLmvXaKcsQVPad5mFNP0M3dvX1XVGMtgqd3WlU3gAB+EV7aT6tVz/ESGN4g5F+4BMRviuV5E+
eXtdvoBYCs0CmhNAenXoB1gyPJ/KaJ7xbB4tK2gi1bpZOU7cUHeSQ1z0CPUKWAD6ropzkfSh7udG
4yC021bXYdtFd/+JR8FTDk9lQazCjeb5o8xlrmkYgrFH2qzlQh7ahxHlddfUhu7CxsfuyooBETd6
RPG0Q9EThjOmPm1/c+ZBxIn2PB6lz8dhhw4BRrovlpfD1wRvFfMgTXssB/UC/Rf5AqXo5EiE1rs5
rR4v16Lj0kn6jmKDs6XQkPt1ohpnFtsrK51iGyeV6P0I+bPncxJrKlAlArug6SrhlJ3ZlyY79dAp
ZeMD2Le2VqQ8OLTjDgAEm8PbM/HKoazxRTgtyeF08zS9qpqwR7yM0WcnDC/DzkGZHoeXH2vw37T8
aVouMoy/MswXfUpQBH3Sxf/tLmmj5FVLFuowfyXlpv6bSqONtgl1WCxlnxr/6vBO4C7RxieyBODB
ef+zUWn/RohDuAlThLibUOevpBxqoiZTwYbKQvRDqfsfCfWJ8+/p9gFDTMWAPUBU+9j7fL5ml7Vt
6xmdAmJStGN1/Oy8sjPdEaRZvnx/Mk3XP37rUyT/6fUmxgIjgTShMBbkJZ6PJXf5mo9dSqhbGgMQ
uygNzAZvNCfuzhxPjznJ6Wuh5yk6XdjF0Jl6PhQ6HWjoJbzWOsVeqTmH0b4ri3nylUXPNgVKlmiL
jxdmFkp+CGR0sWYABPI1gM3qS6F9H6MbeJRpYEiAYWHodSExnKZlKspHSCjH54RpTrNqMTU0LcTl
T+3gBfUb7n1hTJPi+MMCqGHtGvKaCQkIayLfq5Vw8SUqPsHb3+MxGnw2SyRarDAISTBO0LQ6OcRz
2mX5sBSOX6eUr+2meh814/dcdfL3qO9cTmEsSIdTdRknwCZnTQn0xXQuR3psqEuAoaxTP8EZOoYC
6LGWPa0bkRRvLuvxbpbwRE4UZQHgbdKnWyGe4NSIEErkfFkME5BWXd1Orfl+Hrs56HVQl0j36/BT
7TgwrGSbGTJSBAVAMKUOF69tHZgfUS101PL7ThSt5zE55593ep3YohSm8SG406ilnbpgtNMcTZgT
oWRlD2jdW4XhaUv2DemeBCtHHYGvLvpU9EifKIRYcujs87bHjqOOzDNxkyJm/+TrkG7zVRzSMoBO
4rp50mVfqszSge47vuwIR2ARzS01+USK3aC3Nil3W05Ylah+FiuoSHR97y06FHqjuZ9Gsz1zv7w4
KcTM/HqcU29uRx8qKxuFwL4gi6KRGPmjBqhGG+7aaf2niYz4DoIoh0s9plSU75+/PFr1BfVnx/Yb
cE6uM/VjENXmeGYHcFa+nGP0zDiZ8XGCZHQSnKLuvGAuMOKSkIepO879Fw0EJsr3w2UhoYoYpau/
zLa2r2PCuVAx9gtmTz49ICs2dp2ZI8xdWd3WnIubGu8FND7GHTX+b0hpgvR0LodcCS/XSY48SRs2
YamO6GMnW0mXTBKLTkK0GshmMnpN7HxsDeWKDpF+AMvW+LiK124TxQBik7oK0MJAt6/oQV37NoYI
F01U4OUbE7MWkkWaFyPtPnetZ+XhgySn37Jy+hxFWEHaQFIlZMl9e5bpqjkcKVnycUyq1bXNRnHN
Cpgc48RBVkIAcMbyXNb+6loGd4dnoUJRjel+/jnjOW8mM8sd38rzJUCBp0ojYTNgVLvekD7EY1wd
FDk26fnHkgvOFE4YqvOG7Y382I8Y5m/7Uaf5nVhbHHi0ZsgH8CY9SbMsp0bTIwxt30KxyQXMbLqF
XAGD/N2Z3BpkKVSFXj4THL46KOEZqmMwU1EUeD4D8joVHBIMWkbXY987m8gce1dvm8s1aanpQclm
tX1++4R/BakDfY0yNBsIDxPgic9HLScqKajWc70bw0VHTT6wFxo8iF651Sg5ntQNX6xqlaDRWF8W
OUsOxWjswN/FZ17/Udzt9DQD7kMkBPUWhu7JaRb2xlrV2I/4UTvp3lLIoxfKEBVihJs8uYHZsmI3
5TXR3O7DNp2B8vd2oFrSu5qoZG+bNLDwq5hBQ+/enqRHZtrpo7EuhcwdrTpE8J5PUgavG/Y/Z41T
fNasJr/Kl3dLhkgAxstgXxQ2j1xvK127QC9uNQGBo7nPaWHgSpIWdPayiDtKkUcXFj4WF7XzuSs0
AyWluACmepOobQdMNnW2Mw7fuHiQkVglruv24IZjetnYkx3AnPs8J4sfOW3tmtmDKaMsKi2sDhDh
2ZTuYBOFSEhFpTdUCWYVUoMYuBk/0N6V3Rhvk65S1qMVXTVWCda1gJNfRt1BkpvBnwop9XImOorm
1KdRbvmQFNAYanKgK/qZgvFrN4VFq1WcqoR5p0ZZgGbqcggt259SB2eUQQJJ0wdqn3yEktT+OML/
TUieJSSEKX+fkHy8fTMX4Wd/QmP037CGpLKEydcj/IWV/hP9ZQjLNvTxLe3R51HUpn7lImAlQYYB
y7KBC4iS7E9ojAU/Hl9JgCwiXKL3/E8ahKcZrAiCwalDjiaT52lOLgkiXHWKEJ6DwDlu1GTZLnZ4
5sIX9/mzrX4yxEmKzlGpOHC3Qn9GpFatEeqrQeSPzu2T+X8l03mxAx6HAUdEHQ883alhWw9qI+rx
lPLDfNpUenGsqsXPDOeOM+zi7aFOHJ9ReWcscEvIUgB4ErbDz08vx0DRUsaNxrfH8RAr/QFZMygx
CACHEO/KDMuq8VChWK7H2T4plnf9ou+WSNuJ2XWmZYvfx5nXf3HXiUcSuglklBw/jvb8kRSkufNq
nVHfiiXConwXTxFiscMhEh8W+fUon3/ABf737/STIU/OcF2NFtqWFPEKObovF4YFpTSXg1cOKbS5
CKlp50yu8NpyffqWYq09ic97G8ZdiwOSX6OJk6JZFuvZmavpRcVPfFwSc6Hta9kaolPPx0ithU5g
1PNxw+p6lcsvqNTvJMaiBXBpFvrlaA6Hrk9R6K6usb0+N/6LdIjxqcGLxhe3Ej7Cz8dvdWNQAeGH
vjl+qfX2au0Lf+nyXVY6RztM9shs7VPDuZmcfNcU9se4689cJo9FzdMtCx4bmDd1EuBx4hGfTLMT
LnakjQVU2oKG95p+VtviWFP+xxLyIwwgv8KOSB6mAFepPcYGWI2qyd5G3WBQIPxBw4uQggFbdMFS
OObOcMig8eFKvxtrjNGH6vrtDSn228vn5ZuJ8JJtefLJmrYuTT2u+GSLedl33LsS9H4VaNPk3Epd
d6A4clnK3de3h33tZCOFEWrQ5IsolD2fpiK02HBTyWosp69OW1zX1Ri0Znzz9jCPwdDp61FhJCFF
IIFr4WRFaJGthG1PESeTP1BTvy51G+IZxJq6rzZyil7dqO9p/23kTDqKIyat4gCixRGW8nEq8/d1
uW6p0bpSsvqzFb03sykocFPrJay8NMjC8gLVLoVCWeU7p26u4G35qHZiSVD4svDLxUCAwXGF3b79
bujDvPLtSE8oqwkFDhpAzydxjW07k3rL8UvF+RBbxbU6jwfAmpdmF/o5Hiz0rjNX1cbNKlzszDpy
++yBkkCA8OU+1XR6hMnneUaplB5cTU90mq8alh9Mfcy6aH+EhgeTEQ1DVO6sttjh7rfJAaPFk7lb
1/RmaVmXbeUi74VWAiLayrJFr2M3kzjOGoj7LtqWheFCUwvETMpw4UKVkxWTCqWbvlodouSNsWuZ
0Yh/HzvTO6NprsLiS2PNIBC7ixR8yKJKm2GOb5YJmjAZoR9WxYBUQgpFsTg61hiEneE5TfoZgk8g
BtSL6ppdfhyWyLMg6Udz7vdm/hmb40Nh2d8mTdp03bxtEkRx43S/zuoeprIbIvoJcm0nMAuG3D7A
ENgnaXk9JlHhSXF7RUns0o6W7WjGW2PCAwFAtxWFt6vTPEg1EXfdzu/UiW2r23eFktxA+LtKmtzw
6zX7MC515bZlfp06+g4VyUCK4mCI+ivbloAIJN9sSG5cRtsK4/O8HhHvUu+TlC9q2nepuBcMGmuL
E/SWZw4U/LaGdpm1NtjNMBAHSWV+j5lbce6KucbpGcBmoDdfOLghPZX8K834Nkf6rhStZa69nWXW
N0paHNsw94vVupWm6ZAn0qYtpaP4XXhvbaO1u3KyeG/FYdD1+XEeo32Bv6NrGcsW6bEP0HqCMYr3
HSBTQY4upPVjqBmXpsHCk9YL+ruXfTSgxAVh1Jm3peoc09LcNZLzXpw6UiJvI0W7tPN4Cz0bcU1j
F2Vw74b4Ziop09HvKz3qXV+XQtpgAyT+chEp5trsQNrmzi2Njo/00oO5b+E4I6PmTkpxTBt5Ww84
GWJYVijdRYfYrBzqXo5wjNRPmzJL96YRBZM1HrQKxmW3+HXYX+QjLvETCrA9EwutL4mGmxDkrd20
V3Tbg0pffG3J/agp/HLiZyIWoYUhHyjv37uyyKCMIhquthdDp+/Fp8YczYVB7me2dCeN/cWkTwFc
3J0cjV7eCIsWaaNH84aep+3iponu+HDRT9ENwfE+W1agPeHjGgDbvweO/H1BuLZREUOIV99So1sT
DIOec7twsZrqB1sZkHJI9wYc+IhpbcWnEVlUm3zuQGroBXhg1slYFDscmz4W6nzmhHrtkAesR9lC
RlqI5vvJ+dQ2Zm4DU8Caor2yEPOLSuSjDPXMta+Ky+L0kCcZht1DBAvM4iS0SUM9rxvERyBEZ98x
UXVb7BijvLrOjcXvFH2PMdpuKKFELNUQNFJ5jUPLJ3GnykZ4HyMy53ZUxNCqvbdIX1He9tJ58d8+
rl8WlQhOwAhBZUFCkYb5SZiJ9F5cFqFN8U5ZDKrkGK0uzvr7ZOi7VNX2M3+XHGUPKfzrinwyBPGt
lYIUiapz1cqXdRbxKI4l+jjcGsCknn8Y1cinXMvpNyxTfJP09ge9XL8O2bLtqdGZFtmv1h/KqXnA
GM5rLA4L9DXeno5X18aTRziZjXkspKKjiuwb2vzOavCSjav6Ie2sD2+P89rigFang/2AgMoaOVmE
Y94kktproreSf65l/RJGM6R8Y9evzuMeKccwsKyFUnnqNVr8aWmvdEfaaJxCTtheSPK4aR3nWLXJ
vhjYtvFwplT9WtjM/U0vha6Gwz+czIUZLUC0WtFOqZAdXMYgbjl4gPWl2eSa+bgRWhCD5HyUIkpQ
Bdfb23P0Sv5HkVMxoFrRW6GI/Xw5SKmlxc0sO6A1vsxdHNih+ntCHJSX59K/V1ItuoDA8/ACIyw7
LaziqIlSdo7njppeYB4XmKnqp1QZa3XZarXOifyDvPq3iRbN9ZeHg6B80bck70fn6WRycxOXqT5h
SDRpgoyLYzBoHrVgXgl0W0XFSbYBwsgfiqxTiGEMml3DZcx2YkUg3u3pDYV0bQoWfdwUq7ozlnxn
mvlxdYw9pkUXXR99ovCFCIK8HYoxaKYxSM3Cn/mZYh4DiyiojaJL2yyORSLdUTy7nbM4SJvuSllS
ZM8dbEm5/GJj37cjPrHGHi3PfVeAYmzT9zhfuRaFzsZMqXqWXxAeuJPz5tjy0OLn+xlBfurhfa3t
wP3t4VziNzQEWN7spTn+JKKxgfHg1x+MJg7qvL8Yy+hyTlMswPorfQmDkShwWfW9gmqHTZotdglC
p9yH7ZXMienk+k4ES9M0eEMWfYp0iRKnkChJ92AHvo92ttPIlfVhvmmc9XooMa7K8Ekza0LEpLtQ
iINFpGVx2fbjyO2W78JYwvpTurGzaGso0ZbbDvXN+Xdd7Q9rNL8T5/fS6vtQ/ZI04c1a5wER76Fz
8I8KUY8VoUg42kctjS7y+dKMyy/KEG1DJJ2aKryTO0Jw0z5ShvCWEfgb3yFce6+rWQVO8j4i+myI
eq0KGnrvHBcLp+A23k/YMog5xEv4Si6iG4cOgKI6W/FzyUpgyI0qz8YOGdtLyeGvSbqdmuT7zPxV
6XAo7A/tuJDpGZ7uDJtehtvPha9mtGJCbLrBc4BTuVktJ2h74qcc/1152YpARk+dO1unGIrr92Un
zZDFrY8h+Ujo9FdWubwbk/GgY6FqpXxT1lrk4OydFUfDRI2guFqt9CZtCbq7L+AkPUBV16JmZIeE
Vca0VWptPxXjRb2grMAt1OurHyfZ+3VJvKiaDiXJaWVk70sS1tRB/kRqmTZ+OB5TguQ6vhW1ELFG
zBnpEo6pceJ4Yg2KKxZ5rYvFQhijW7e6XLBep8DR+wuT07UPWZ9QHNV23bax4Ylv00oD1gkmSlHS
rVUxQRJpJ/BRfLZ2SkskN31gS398+7B7efkJ9IBoU4IFpFf3ojOoyOnAu9MZjKRbkQ+o+nBYiSrF
MihTfZdk0a0FmDnRl20XEgZqzpm09MWByyOARgLlZSB1B0r3+YFbyY3cytpMnwMtvbHsIfjr0Mry
3VL8STZ+4wAUp/ez6EgUYwA/qjLYQIHCeD4YGlf416IA7utGupeQpKKT1+OB1cU3liy8eAnjcQJ4
LxlxAOttmzbKXRPPX/Cbu6mX5tFCeR/W0nGMpw2JDBDf6aupJ549R6anV6ScnA1KytW0jETqSPgf
0yzZjyuOgL0twhwxuSRpdJS2Q4KH30JSQJPYVqftZA6eKHatyNejSD5vzRqZqAmDnarIdmE4HMAB
7ytLu0TJbG9o1I+s5Ib846Zj64Bme+eYrCgAcQg/Ti5uHAT/i35Z5VGJGbXpoiG5ekMc3af2Grum
ub4rlQXRNpGB5pxRmtqj1VRyCq7FUW/Ny6mPP5Va8l7Kquu+LfA1n8OgNUgqas5LbEk5Y1mrdEQW
NbxplfBWRqinnKSAc/jx7Xtc1fJSupW4bHGCiG8GNYLdJOc7Xe+/Sm38xzKbSGDZ2s4s62vbHC5G
tq9EKQKVnpsszWgfjeFtZRqeovEFokY6Fll032tkhGSO5Vhi1diMmGOv+ygptmjM7EP8IXqDpA6i
wT4mWVNLcuBq3ICSmL0uim6aXkbcZqNl3HW9fYRDfJsxJiWz90rYb+Q1Pzaytod7c2mTT+eSE4h9
0QG31kodmerFZ5ntF5J9zWSLkmcMxrjp63hfp9Mma6Mbccwij/dRmdC76gdvbGkx6bXkP/5yJ93R
H8pcxIk9CzSz0eS7XuVSXIUAHn8wwDmDvHyr1oATQ+wPKO9/s0w4yoNtXCgxHeg+bvC9ponoom1H
q+Y7rMfa7UD5unqIGKiUIUs3v9PsxTd6Az5m+ZBl9m3SDnjPCKRItrP66igS75RDeSWRquX+a9zm
NqJ3Uutm0rrsabS/R6LrDp3mm061bxoO58AZCg4su7iOuvCjSLHjNM+8GTkcqQUfzYmmznTOzQxV
oCgwc27KCrDrhB9oTW5dSQEQ9AuZPBlBwC8mbHERb+PdnLgmZybibuGhUrQ9Jf89lvIfMC3EknCd
32XWjHmAZdGwb7Scuz397JQjKogYmgy0SA7ipm/L6Ezs/MrJAW6TmJlOK9HTaa2+p7xVLB02cbYz
ER0xmVy8QCYPHazVjOrE2yfzy+GEeCkxP4BR8IinCBI5MZEeR6gNdMNwEPFJTNZsl+WDWOn1PJ0Z
7pWLAEkOcGmCuQE+7RFt8aRUu4B1A2w2WX7FoZ+TYLeJBfJzlVET6j1kx7/IS3w72dkxiQv4l4M3
O+n7x3f+L+gH/p9IsIjH+b9NXUVUxv++SYjS1kPS/kEv8FHw5eLb//jvUIx+tQbt39AdhgiCTCz/
oIlv+7M1aP/22OJDThjf1Oc2Cepv/Jcs5V8Ewb9ag7gQqySHrHTBauKH/0lr8IUwBNREjWQfCWAM
jVnKJ5XZalFT+DaF4tdgne9jE2+AuQfu4q6oUVG1nDGNcozVc9q8uYM7It+2uh5edIlpHwyHVjny
SJ/CSUeUr8nswZOBb0G5lBXcCmOwGcGUK4U7GVq86UZpgr+9DsFayj2hc2Z+HIYIE4YJWcbPWV7a
l6CTzD+kJEpz3Gjs5mKe1RRwQmZz2y2muVmw1cadtog3TAy09qmaws9Wp6y3T77hK43G0/RPTAvV
IOhJClsONOjzUKTNoxXbAVXxu7EJqW1qlZ+XYx0Yndb4My53Fx26SEEhGcX2v2qf/T8sSiFcrf9+
S90+fH14vp/4z3+22rXfBFSfXgzosj+xvT/3E38k4L70hXHhpmdu/Gq10083ED4Bsgoc+Aci80mr
Hc9RNFgEdumfioM/8s+fx7CgXdCzhzNO9Yw9/3zhKGltWmtoq/7ao52wZNZOa3Cbt4fpu7quyGp9
oLnRgV6Zfu8i5cJREuz11hrptcL2q7U9sszUS9ClZP2afmn0n/9dXqd6WCwNJN7fWmBCEOvy4aHF
qujpQvvzB38tNVROWBXQ9MhJnh3d2m+KQI6i7kApVwBafy01+zdqyJBp4TnBrnkEn/9cavyRDNcW
Y0Uhn8L6PNE3eUvv5BXgF84JDvgQnQMc70+Ruj0JCvqqiqHe6RogpAjZDsUc8TBs7ozE1av6Dnv2
zA2r8sOAhRM45Ej3sjzJvZrIkMAvve+TYfJ0Mz5XPX6sjJ3sAEEgpGTGTuSfTp5ryinQlcaoYZyN
GWnfjeXOaOUDsPevAJikADGfL6gnKG6cr9c1iiVZaWHInld3yyovFxZdqhw+VlvbHxWlld2JbjLZ
5yVAyxwYVk4iNJDrsl+uV0y8fWuykBvNxgYks5Zu/CjDPsexV0De6L96qGVuVYRSTTsDrVmvC3Rb
+UAQnvv/7qzTnQVV/Oy+Coauf2D1dE931uMP/txXKiYOKPSAC4TojlURl++vI1xGVQcBYGBuj6yO
X/vKwjnKEGGwKY5rYqmnaCk8ITjBERF6NI76R8yNF6RkEUsDyKI7gwYeF8ZJHZa655KlpUJI1ISW
t1ioFM8P0Rz1u9JB7rYzAOdTZW2Te5B/Ivk0b1VDON9BaUhpAlPL0j8hPptuwtVC+jUqtm3eXSuT
7PZDJfm2Vd3i+CNvtXR6j1uc16fp4v3zxfj/g3IbmhBvLshH6UOXgz7+n/+R/1EsT9fk48/+WpO0
/YTgGl0muHeCY/ZzTSJ7KPCWxJOPq1VsgZ8IPuxIhKaAMAt4vCCerUlhYaYIbj/Hs7gh/sFh/xId
AvAE6huxBQ8Ba+GkNNa1Q2JJA4TIRY51f0yX3p17KeGfPhJfbOVI3Ta99YeDJpWZFLlLIwHmOcKd
1tA7Xq8mH8Kj3drORl8c9JBVyy8d7aJcUsVNh/6uh4fvZUV16VA1syQ0XbHiK71xDAc/XcG1t4o0
bq3ZatwyndtgwYLqIK/ZHp7Pt39X7muinSb4C1J6HJDAMtkwLIUmxt/HxO+q9nuVZ39K1Txdxq/+
oh/LmqX8G04WurCPFs5Mv07axz8RJxzxjXD6En/y56LG8owfEnUp0f39ocv2M/mk0EbgYxo4gwFN
RSn3H6kSPi8uI5VoPv4m7ABRyMJHRSRhTyIYpFxsHemR+H7Yo0qGF9+n9YyE8IlC1sshTvK4XtH6
VlkZwgcc+TB+yq9Gi5EmvzynZcFWf1K8fjHSqXZMbtEvdGxGqoJ2d53/OM//tjj++os8SklAq6Ep
eXIpRTjzZno8xffoqGEy9G69Dzfyh/rdOT2vR12KX+Hbn+/xZCBSr6cfRVdmO63VOb4vdU+LgwKP
5E2LzujXeHMxuhS29/2+PoTXHAzucLH47TuNbplr+vYmuzD9aoMuuWIFT9b6K+n4SbD78qnE7D9d
KikV/DVf4vvW3tEXy3ab6g8noGMVTH77MN+NX2ascJVzsy5W4FuTcRLLxm2o6o3FsPJe8dsP88V6
TFMXKe6P40HZh2533Y1eSjC635+DA7z6ygjmiByDSgSwlOevLDVSauppH98rv2PpaMN/+FJ5w2eY
NfoHrMD1q2yTqIEBVObr25MtfvHpSz8d+GRbOmqrtrIiltoSCDho6653v1e7twc5qWn++KJPRznZ
mZ0GeggmWnxvti4Uxvqz3LhUitCtZ0CIkIAWE8kbNfftcTXqba+8nbjMuU0B/oo/f7KSYGelNijE
+F4vgrbs+k0ULWsw2U7t1kSfrj5pcEQt831hpLm3zBcaQo1u0Zr9wVKk3OMibtxoHFpPjufqMlf0
d06fIak9W7ep1H6RhLBBYadBgYEK1EaBIJO+V4sV76zKwlodY8jNrEEuLLv7dVk7bDHrP5VN//64
ELv05Tf89ZYnx0WpxNYyy2p8r26lq/6aDvpN4invIne8W74qn7HBOAcNEb/xrRFPzo0yjeipqWt8
r93qtod2j+TqQRFErn0F6cn+ZKvnvuS5dzw5E8Ilb8e2UeL7Jigeml0YLLY3BPMmP0ID6jwonOP1
6tLOCDCwWDys0gWeFOZbtsPsekKiZhdv84tul2/5/9mV5KuHc7yI1w6QxxoidDisCR+VqZ6sttUe
5bjsecb2uB6cd4WfnoGNPKbTp/MumN8KEg3Ilp0ipJa+ajS9TZJ7NJA8c4sixGV2U9203/raXd3G
k4LfITg2H+3P6yH2l6v+XgG6EyRf+sMyXPb2xrxYrtVbUhe39pb7yA+DOXXDyLUupI1yO183Oxk5
jD+Awn8G1v2t1f1MCd5Dg7gevmXXoZu602FxaxcoQHT9MLnnMGCPYplvveHJWs7jRpFxJYnvDXcI
4ovRL68kd90gT5S7YGCD6UbW3Wwf39oXuNwjsOqFruoXG/2r6bZe/EV2Q/7e3IJfdUEunbsjxEH1
1uOdLPxlWdZSV8L4nob0cdnLsdfdgcjZjru+8i00TPvtvFf28hEgw7VzRFTm7RPNeG0fPF0BJ/uA
svQkjygs32dufdT38WeUmHeV1x6m68z7YO1Sfz7Yfubdt/vOxwiARdHsG6/fd5fxpj3M78uv1w+/
z+/zINnkXup9ohnqa5/tgtmKZze9rO7Vm+5/MXdeS5Lr5pZ+Fb0AJ+jN5YAuyXSVlVVZ5oZRphu0
AGhAkHz6Wdmjc2arpVHHOVcnFCHt2OrOZJIg8Lv1rT3SV3FUe/mH1/g3pMD/PQh8jDcgDr3TC+4c
h79uyKXZQAQPb4OXKZoilg1m5KbBl5MYEUvqxIuxJ4vYvW6xPFffUzg90+jnv7+Dvw08/v0SENZC
HIVIGZfyj5dgllRbfbeuXqqbeTN/aI/2t1uSKWddjAEWG41qi6juDz/8t2G6f/7W34KLbaSNg7Jv
9QLn27Oz08jDeJhSDPXs//QK/fGrfoslBuEJAF3wVc2JTaQ7YkcokipjcXHCxvknVbL5L1fkX+7n
bxFEbwXQ2HNWvdhpkS8RrKZORThFywHq01A7LZ9avL7pGXT30UBUNl6bCMLJlz881X/5Yv7lKn6L
MLy1azevw4/GS5mqVOy2tP0sz+VncKK5E0NZcZzhuXYsTjr2zvTff/tv8pq/P13UjmGbiNwOLJ1/
XFOsZYvRFbgHaHdFbVSfAdfat1EZwco6FD/VWx/JqCAiN/c0Gqbo6Ic6/cMSg/v1v9qc7jM86H2g
KH7np/z15VplQEFUwj14zT47UpHX6/HzllQn5PERVtwYQsJGPrPjp0f2I0F0EnVhbJI4TwUpyUNm
h114NkM97PKOvLrpO9wUki59wh5SJo9xE+4OZZQAEofPyx5iG79vJp83mlw7ckabEH8z2YeYh49G
YpEjxVeM5P1y9JI9T98vDTlv+LsOSTziRHaqkwvU6YclOZ7nSMVjWERhS8J0jR5+JA9vj1/xevZr
YsZbUpHjWQ8dYoac7OfIzc9HO35/KkOL/GzwS4+396gnT7ce//w1RGt4Pm7Ezjqy4+SpJfh+YiQW
eU2KDHY3v26AkbhhGeFTYbyGbfLH+d3DxV141JHraSXfx/cNPyHaa1H8eCYDOQBoQJwsSi75jRNF
jvg935hXSp533zTxcXGot5PdswyL8Pu1iG/vRVYRHj7ApRw77RWT9yEPz7iX99Wx7D/xPKCIIB1+
Mw81kjnkcrxGc3TMJvKULuR9Td/34TdogfhX7wt+lB5u2DVxloN7Ho3p+R2ZGmKuIEy6MN3wC5vj
RB5dPNX1wcWndKEd4b1L8PkTiWGzTpr7P3zFThynPgmX3ArDa5yfXNKk2UOykLfdMy7VCtM5zEby
gO4C1u3h5XTdt+GJPBw2LOfDLofkPeyjOD/k8ePBJ3kQvfZkv5PkOsSZEx/wJSEiLRKCn0p+fvjR
GCIi3XB/0jeb2FhxD5i2zH2C7f0oyYmReOcgluB4FDI8XU2yi0vyvSUObqiVf5VRqhItt3JiJh/k
9Ay1whMl76BDpi5uXPyI/xEkp/dnV5NbQFDxIiwEUYQcfnhhnIu02Me5Ed6v7AcPkwhMxmgO3fPp
gC/CdYYiPJ6rKP4ZR3n64x7oxKfvowxzjNeQZ2xoaE08xCxOf2xhvevjo8wva3icozmZIyOZol1D
dkewREMzv+HtXrGsjuenOUrWcI2H6Pl2PDvkdefhjZgjP9XTeDdFHrkd9xdceRMhIotFCJc4spfx
+dZEhEc/LXJ9/cZKvr9GHvnZRfHu+RbGD/mKBXhK33D7OvLztntVBHd3jerTxwFsenJ6o+Hbmixx
Hk8XgC7IFs+xlvKoJPW+IDjb8Z8URmKEJjvcbJGXhEb41PvnyRDT75F2v6Dn+BlXN8V5EV4vr5+K
7JdoxA3xCN68BL6s2dNNxxNzUx+38OJF7bNO2p04DTkL8/EPWeQvcus/BV9/2d9+a7eamu9Wdo/9
zcP28qrtX7fo8zhi1dzwpPDCZmV4tEMTt56Hn0/pFHfZF8oGffbik8M9dsUMdGKF1/9eVAipB1Jc
oHXhCfKPG6+owTTRNPQI9JxlekzB101FRjFRdq2TCQUodXZ3Png/sRUyLLh/f/r8GoT/p/vyl6//
7QQOyqB0bTbeY0Lz8s5PS+ZhH0yr2DoVO/fsJiJvzv0fnsb9Q3//UrAlQelCRxKg2d9+s1421exb
qgJEqBJx6RQPAewAiGb0HwyT7/CsFTwEh8L7U5Xvfpb+0xejYAkeFWrkQJj8483uOp8rQ8MXq3jL
9J/+T/tNvZqvyEjE0XvQnv6O0PwvzUL9b7S57sjBD/Y3IocfH/Jv/OffrvfOF5DaX+PvDlT/Eweb
EHD+/wvOhLfV/JvhDf7C3/slDgyfUA25s3tRocK4AwKP/+iXBP8LwC34taFqBTPHX23z/ygt4/+6
E8p/+XOAWQ4y0H828TQTfRa0N4Dr+s92+3+hY4L0+v7u/79Vgao3hkB0TOhhLVrwSbjPnPw19vHV
PJgKXeoYxZoFluMw28AId20Ocj4yWpnqScOgu557Law1iF5yF4N13LDXT2ed7E9KReG9AwBZY+Y+
gHF5aLlwziGta1NLQrC4NRhLh9vp48RhSJvosKNE0WqqA4fe54OXEqLFlRnnHtIypF2LUBtxBsvp
D7rObV+EneWV6okZwkFArnq2K+bB4VY8N8622OE29f0IBUK/NrcW1jpNZvd8QF47eOonqDfTe00H
00v8CVLMavXcmME8MCqC6rRgZvtpkB0LwTHy4qrmZ03aY9x0EtK+tbq5UvIvWMg6GHAakKbS9VOv
fGu/LVpOdVqEpQdYbzkBx7IxeH6ISjAiOsNON8BOASgQ+6ZxxtCjzZQYriiydQ72zui0Z7jdUzcC
DjVE7/cyrlsVNYPo4TwEWMHcTvMJgM0W2j+gZ7hXXopOAYJcDycHwtlsKtfhKmfhxv5M/QzqeRjb
wr0osRwMc3TGEhm9d6YgBGT9rOXC5z8Nbb1YTgNuOacQgy7VcytnmaoZvsPeWvOL0ZqfQV3b4QBt
SGTD1fdZdNUQN2bH4lpvPjFz/s4WWH5inoOnrr59WW6pnXVLitis6h44oQ1pjI90weTVfG0CCXdL
23i848ngy65JTFHT4rkx1+a9wgrYVcIVYJ27MMUdfBUaFIaKxPeUXJ5QEiz1b7X1zc2cIX0lvfKk
e+3hDZO5QVdY+TjPk/VdzK3vYUFyDf6iFjB25qmuLDtIROVMU1prrg7D8c3246ClPSgJ0ockdpmY
0YJZqsHeOjLsvjJUZM2Gj1qPP9ml++CtU+Dz2Ac80/ExUEyndT1QT46B+YAxVk1RFMYm3YCoZ3AE
i+zNm/u0dzo0A2y6yUeqC77ufa4Dm061wbgq1E0/vM3zQ22CShdeNv0F03nBZVbjsAMO1AuNBUJz
qFSKMnSryQVwGMtj06RPOBI4TIno3bSDx3J/HIpa/ARxYAJkh/E+hErRzRWj60nSxhvHmAv4M463
sSpWFXo1nHiamcFbGni5k7FYD9TjVtS7VhdOvjbDNa1z0TFtCjBpYdEjxXy3dLX83DTaFajasdeW
bTeCPgYv4kXbK6PVd36ASXtIyi14xWgrOIomsqGq6MfDKHo67EYYbOrRyJYCinLerMFnUPbFrnVm
IUNVFvAGgQlPsZOFRmHyOz6XA3feAfwriQ/mPLC4SlPJKkX5YHN3TT1NM+JAM4IEjBE9sfsBEQIy
t9AvfJeYnd1CcwibN+GAlTaxPjPUfUKm7jcY9Q4FPOGgjAG4fstHG0JZKDHhBOqf4cNS7YdCsEzQ
AS/sXRng64NKfGoPr7xbtT2fFAaIMGN/9DdVf1CAOeFYjWWPojhuhgUTStu5/5ENyEKIHdrUb5Sf
jqNRUtIMXrX3hxmxKx/81De1MWvvEKZaOhh1A8L90GyBf+IMU0o8qPWdblf1XpVK26MlaT9Xjg6N
Ey0BRR+HNl63OhvLpb/qeE9A9sZXNtPaX6H68oke/Lqq4EZR9UW2NQeVG+Fx4HuraXj99QT5KHSA
mzcr8s37J2iu+jEsAwaQuvKjgc3yflG2lg+8VBkt2fLkr7gl2HuL8zRZY2h4YxuWg0BlBCixBDh5
/L5eqUTpHI7rEqxqFFKsrBoqzLTCZRhMqBkz85jrDyvhlKFY3De/WOuPX9/PAxdNFM+FkdqIP6H3
NDj9uoec8uVJh9ov8wFOXo60ddBiwqv3TUfHPzKrtL6XetIvI3ySPkavZSDYb/VHI63hlbFi+1y6
ubtbHsIMCROx2PrAGn1rDG3JMPgVPHnjMl+HjWm3SpQ9kJAY3K8NlOB7DNkelOHC9cj01c9KafTY
jL63Dwx4isL7MBD+C0hCgeZloqgXvbnfYxeO91TbeDvnFuAMdRmCIWnA5B2xr1kipgX4Lbcx+jsQ
4TlNpkHw8DRWDrTCaENALOeeC65fp755XF22WxiAC9xXCBFVarZjhgGwxJTrTlrWp/B9HuqYV4t8
OrJcBzeMlMI/K6vHQveNB59uL3MVcNjdw5dKuOCObtDLp5s2aZE9Aw+IM2dNqmEaSEDHJrGlAw0K
9y10czaf+BgvRjwe6NCUl/Z+tPiYokiPlGWurNCFjxA4eQ7dgfFBMa/pdgbslaYPrzfMcJGorxdq
vUFEXuH+86fGLN7lUHwBCs0jA1IauOf1J5wlAeQUK9thqKOLa6mwuj1sxXK7E5Vh9LFD08h9Xriz
wBd7G1/XchKxN3vafqhmDRJ7SOTZgO6RO5aZEfQrNm7b/7noYwLjlR1YHaRbW4Ujq9ogMIL6SBsW
iMAs6NxczN6tRnM2G807CmcpI19NNIQcyd+vLdPDpkEi1LkorIryuWCQNGsKMFbVj3k/1S/9tKXC
NZe7otdNJ99Cydhoviq7WgmEwSxsuTn8nED7IJo9wsljLGbAfQ101o11t0mtj6UDAxU9WFiEKUqw
FGDFTW2e2euMEZYailTaAlaOouoScQZKG2tLbIOOp+WzDhS4PsgM72udasvqxtIQ2RTc92pehhNd
2Ue9VhAKwWzgokC4Samai9Ap+uAB1Lj+0RjhZWF5rR4x+Edc+eCZKWWrtWu6YkFjqq2WiHZjFWFM
3UNxzrPZbobg+VJQC/OHmNyKqkCZWQPXMoXFV1anbezac4BR9gR79Vyin6Tpl8Evhhf4rbk9XNMA
jvQrDwQBy0aFinIcI+5qTrkXFN9Ii9YTpsnVUWdTCz8z24h8IbpLpfccyNGeAqw9G3HRAW2BIw9c
/sKWVgqbd6xXey5Phc76ZNDr4QmOyzaKphoMfiQ8Q95ZwLTUk84QLQ5weNtGVTbPnYsJNSioqqXX
9lXnN5nDRmNvubW3U9ivvhfJBZZkrZ0BZ5+xTGlzMIJhS7AvGhB52fee/qKWUJRa0EWbjU2mhCBm
jcxpxeA9XK/NjdQToJ200tQC1+0S2mCYM0dQVUnEilwceQWIZt00bQKdgUYgtB2uDBjYcLUQMbo+
kCei8db32dQmUrdmRUM6ePQRs1Yq8uCZEbNFlT9qhzuxAmUohdIP7uYlrERiuaJPPHXCIToi9ajY
1PoglBlcYHN5D6EXGAQ12ukuEPjCBzcPYJ228dRj/5/1aXueIQt1C3si8Aaos00FEDOtduQ26/qD
mp377QtPTzUX6ERBmwiqZ+gta9jMOUWh0sWooRtTrldFQBJNiI9xJsEq7GeAgjMEVZ5HcCa/To0a
j8BY8IsNslOoGL/11QDVVanDZX1oyqcAISOYGE6VufCfDa0JAei0SjeuV3yQ77GfONEfNxOutPBh
xo6m+6c5AOFDt9HDNOsVL5Ey5W4YcJoUQdld7NWvCKIa7Gr94r20wfRUI7TPqTN+e4H8gj88Yi9H
syLWCOBFlIHDjJqbO2G7ZEMym/WnC8JgJGn94bUbTr8NJH9D9ucB7xjEgLZNVkfipBWg/iPUQNXS
dyEEbvQWxBIdlaXJO3aMmdACQ/IHi3aAevS2vOkwp0GrP2j9PQWgO+Rwf0GobIYBom90/LlKFoZ9
dEBuR6jGRFLp5odft/h9NeRx031FIIjP4T9fEq3kwa6wK3FZmKdCabT9visbhscEEN3QBnMu9QX1
SX29rsx3d3bf66QCgInMo2rBkLNPzHE//HZ8rpltJrrXbPE6SWgZGxdqwr4AnUNvG7z0m3jUPMSU
GFm6P9QfVuWjoNK78gFiZFCWm/6HGjUEuv3QEZCqYLxlzexqlp68zBqDcNWsXDPfNBMm5r1fY7HJ
4jZiHlpA7QoepkK0RFax9bDxG+w08MohXNrgawYnLGxcyULbxnMaB7PIZhx1u9bSnhoOdKbm93lh
K303WZV7npv+qNnGlmplR3OwB2nU8rsAwS5ReqcBKj/aYIathPJZ4TZCv2OAu4MJdppRx8ZyRgQe
TdWmPxZA876oiaFIViwX4AU+MKnQPjOF+YzJFo+jZtVP1DbNdLYH6w151Zgsvv7doxORgwaIvdCD
LH3RzpvOT53HUuUj0mJUE6EQcBpq3G7NDG4NBAv3s1mqg477+lJgbo0gXMdzNO6j31WQNy5mMIZi
NMLJoZBLtiOc0M22SZ3JNHUStMI+KHtij8r2pwSTM324FvdpErPRkznYpl3TbkVsMwpieUERnmnv
Hivl0QtmVNNhOvujACv8ZlVGF8FdDHOSmnJ22L8wFtkIuIU4Nju1la7SzXWKI6pNOMIKX4/U4rcR
HBsyrcDNdHVFH5RnsWhbR+cMNAUM3F3O4cTIJgU1R1MSZljOEWrrLixB6TiBOg0bFM1ayLZ2/aky
V4wLC4zQEwNZPHyntm9mAyRVL+V8WdYWhpz3PBTBiktWe3KQePfy0y5tKP8Hc4VIEwpNZD0lAxwL
alEMvNzHWapwxahf6laOPHC82KoRxpsDgVbo+LWRV05vY/2viHUm+3VVLQ17mGmTFXv2C9O8IVUY
hn5qR0+/UHjQH+pAoLiwKA2BebCFM13pvmLNZe4BvaWTayXMbF986Jp3vi3AlJp9L2wnGFWrGWAz
v+wVtg236hN3XQoYd5fV3d7hBG0z6MzSUs4VHkNvg2tvZHGbUsKVxg4eGGMbhMXm+MlB6QtZjXEo
RGhFQxwdkYiUrEd85oKCryjk+ZOm75kLqJovkUMh2gguttXO19E3KXL2GlAPwa31seTUiJELNzvO
HHA2aC0PSFGnmHvUy+bSGCM5qOaJBx2H3/iKY8DGPnuExnXbde00gMjkNCdZ+PM3OMDYx7ve3HlN
S68dus6khZdxvHBbe50sd9nxQFrgNzBx7rSmx+STLfJKaiW8v5p6SYwem8tkO+VtLOtLqfOjjeSf
lvp764jx2Uc5K2wAL0uEQuzKgqJPt8V5vrO74sZZu1f4rfaHhgqfWAaqor3wwBerEQQYxvYxmNCx
1S0glnJwtoPtsB96MBt7qsrtUChTEQNojJ3VLBOiCYnCPihiUVDTcWczeKo7mt0RyIa/+GKNMVxw
P+d+lGk7dMcB6de4jfw8eAu7eO7q/ixcHzJgSuVhQsR30YaiSkEB3yoCdbF4Z8xpD7h1FQDWvp16
KxhMul6OFw/B+INEsoUieQG9BooOoUTwZECKLSE6d/Gy3O9RQSCSMQ1c0MY8vBCBEQF37URb2a+g
KNV9/ajKcQHYg3mpQjUvDJxOpQHzNGgae+01EGBs6c5WRnD66K5g7yxgdlNMUoC3mwuEQ8koUGMk
tQlmVgOFAhahBZWzAZMbzEeu5pxyEJNiORX9CbTp4rQEzRgioAVva2H2O19xUeNM6xF1jt7dmaLv
HjeE1TErDe3ZnZCelAOsiqXpNSm7Vwl0KvVEq3Haro2eBb0+7XBdZRYsKCah1tAe7bkdUmrD3bHd
qhb1dWEkqplaDJl1Yzr33fo2Cmw+OrjHLcHGZ3+5Zg/oG9/8D9/hTVwDJryDf6q/c0fG71iW/rXV
5RrXlQ3ddyUn4zuQOrtNvhhbAjJ68GgIXz/3W61/sQC4MWf2hxDic/uHRDkJypuVQqLsL0SuNUsC
iQqNWWBRBuUibihBFZ+S1fwE28EpZJPHD1RMfUgVU19VIF8sajcnRat+J6cRgY0TLBwImcV+NBdd
EXuplze/EiAbzbb/CSVpuYf/5LxrcHB34QKB6OPoaPV1HgtswrwXoeruiTawpTlfDJCK+rIKbYFD
iJfImgnt4HmIYUPDP0J5X+1FLatPq1HtcD92KOw6zK4GWmFDG2u2avCjxwoEu3HwTparNetebUDI
p6VrjaTq3Bj4piayhTdaxCgrHDq1Me+BQ+ozeBAbyNVoH5zZUnuPqLY1R0M09KM1e1ERmCXB/k5t
QwhLwvmlM+jdHgPn/4Ca25NN3WIfuFKL2lUzEzOgKudVJUJpMeju4W34QwreEVOvHsaezg9m5y05
LzrUzxpQ8Qujx97YbEfAiGk6o954qL2muGh4bAhK1+DBXCABhsoWbUrZiqMo9CLH3tqdysaw4s7p
l/PdCId4K52+AwRCgtNPyww+NUe/2iiuHoDueJmAmKisDfHQ3VFQd+Br592pdKX53XVShmAivd9h
gG0L17fB6ugexcX2aTJsE1GQGemN9+wqAWAHIMaw4aKJYcA/ToF9Hhl4G2JrNSMHgSyEXCUNy9ZE
u3Kpk/vwYQrLeGzxQiHAXEU+czpdB83Hshmb41xSE9tduyVzzVRYGqaZ95Y5wzt4vWG2+pX3ASYa
HBmPbE44slFiFPp8BAqoIgXM5/GCwz7a0IqjmCaIO1Hk3ns684CaaGH5ZSqEa5ZPQRkvPXhgT3UG
C4xpty4jaMsD6Ht60OR8KCagf7CV4my3P2evrqOS4uSHp/XF4r3a9cB52bNVhWZl0VQMm/3D1cVw
dZtRi7fGRmnWQiK1rSDjWoPh7mBKChjEVDehWzpmjNwKgwCebI6KBai9dhNQfr3DkEXW9asEfieC
s6j+UNeTdqx6zcD8yybtGEdKcMYgC4ii1fzUVa0RGSMMQrQVY0/9NBlh71ht0rtFeZknVA905WnR
aI3HjSKiH1uUb6UcaBaMLj8y1JISb1DIoywk2QPHvfeBqhtcAx37X78My+FpYetjcHcYrObGJog7
EfX1/UDumZUZlOjMOroXVs6SFxKmBSABipOqeWby+kWM9DgL7VvMNehOFbBR+upVJ52OF7i3YczV
m9aQ6oW3A/rKjXTqI/pz/E/fhZED9dkrSjx9OEPJiSTKL7PVon4oinvc3pkJX1D/3WQXw3XKuszC
wgJQHUrSFmZDkE6E9QZDw1abNdIEFvfJovxziZc7tE1RxXPddJnfeYdpGpPR5K9q1eHU0npIg3s/
bGx0SOuKx0gfCuKiPZT09jYmTuP26G5seoTmxNGu+dPi1DjfBtRkmeUeWNAMBLKzmrCyBA/K8hZQ
T5Yqrn2RwOwX1b1SoNFdLCbgRY315GnjGwaAkHugTR1SzVtwYur7goN/Wq++irrSH/e2r57HNQCe
UnI96YT+WvsWxdbSzDtXBk/cRcjVT9ZyxJAeqCfIRdPAAp5JOPLRcwW6I0s7nwA2pBh2cDX4DvGl
Shy2JoE5v88lgJcFSiI1r1Ps9DJqJrPA3iv8TC7gzSJ8rNMq+NqAIEL9jqHoqwdPiCNfaLWckWjA
+cbi5bWS7HtFP+fUgJuQSJjFHW3N+PYKD4UmEekVxl2GSaRBv7GdsiTGLf0lxYmJKW6JJeEZlUrX
exoQwFyytcX3PHVZyc3nAub2EW/0x62weV7Trj4MHTLbwKgjM2AfMM5BfatD3gNLE7S2CnvMGgtC
2xVOCwQD3+ywATqFLInmyoOlgakZX60hnmhTfcxVZeRUaMYOZgMtyFMtOkkIWPd0ok5qIVQ7gH07
YADZV7uRB2CPuVtwXi3z2+rm9tro5pJxrV9DpxTiYvk9xACs5BEtZRkieR8udDPXlDH5Vi04Rg6K
KvCEnrClq6ztlCAWzIhSs0NjZ3Y5fReLMADwY1jiOrhxiLsA74SsAT6eNfws5hRDiVmrtrdOGoeR
ymSDdwvpF5m3jTxziQVYOUWTGG39tnL7gvudLZYdO+y+PBscc2uvx6i6pmNTXRcQfpcarb9esuKh
KvGHZtnth36E99IoHtFpe7SWIZFmmQnHjzrTxFwUoAtGN+MKezHt7QKDobJ8kIFx0yhedbFkTQOK
09ZjBLldMF+oGZ9jp2cO3oYZSyNVsj4K3c8gdroartXCXqrLlxFzf1YTQ3dAtqAxH5aaGwT9NcwF
o0IZAXSet3wMkE/27q0c2KtTTwh/mXjrF+3BacrQNsar3ZeY5dmMTKETWSJbjNHnFa/6Vp/KYgGa
Z4pwREVLK571Eq62iGIT5lonyxAY9l9XM5OAb59owXd8qopw8Cs7rrq7WmBFr8uErE/R5XOzLS/X
Br/Jwc2QCLOKV+ceWTgaIiggeyJXctiqSDrG7bq8daUOQvFWHE2kLc6s6/HQF9gb8B61ASQLggdn
igZC4vdeTv0y2PejUSHDs5j3goIYsD20rggrJnUGmmvfb4jjgLqCkMGdqgSlBvFqD+v0sHg26Fx1
VR0DgAtQSfBqVFOh4mgtN0WdpcoAP3KTyWzvnlWeFDcb7sOfmNLpAS9F3QWLnLUflesgW0dcbRfY
84W1Qhk+DiJeEMrBCOnbdWcMH4LWi4aMLiM4fNAZ8Rd6up0+op+H0lM5215s4clA0VnHEDTi9EZo
YhdG5I1D7EhUkimqGTA1vVb+HUzugXFoj/LLbhpUHtCkQs2CSFlleIIhokGOorpkUa84DFCl4+Sm
6h6Nzp3R0tCSUq43u2B5D+oOkbr+4MqtiU1PtPAk7m9tKR/UbD6jFdoQV6D/r0HAE/UGHTK2DTDv
dfyvgfYGEnMd8+G1y58kn73ct+vHaXMzvwisRPZWAQcuYyXS3i6m2ETcDTPPhxm07nbFyDsz3uYJ
fkIKNmHATqHTZuvNxcET9TzwvboKJmAzTBFXNEaJjwKtVQZj2LVFE8H49NSAE+jB6tUawRAqp3Ii
OH12cwlhPdx4Ey6d99E33uUMv6YBPcV4FpVBhnq6US6/An2CAUKAVorrxLNNK6xj66GUSiS8HdEK
avUvmDN2Ow34KWJ76M95TekhdDDj2d8w9Nq2+2GaIyqVm3GvftM4mhFNayJUnE6DpiwYKvRGso39
o18YSLmdx8n1hjNd4CU3FIt7GLiN0dkJ5W0QgSeC7dPKfbjGeoryCD3oMp/myk42o+e7oEHYjvY5
iukFklDP5V04UP9mBPV4YqJxjuVU7UcAJ2OP0Z1RLOfaxjLU7wdNgQRjqJu442OMzmVF5sYaUAFC
B7cx6zNMgDDOOeomqb2VhaqqmkSiYR+X8OsJGx9MLLTKq6z1UbTWXYhuNaQFpGjng9Pa13mb3Xhx
1KW3MDGie/ptHGudOFTY+C9eZtVsflgLyhi8A5Iaw+irydqjTm0M+FtBGxo2EhVvtZDdwKmKoYqL
xO4ubalR97RusyWWtnvgVBjWj80URR8VPbr3BEo6PmcWl/BeX5bNXYnoxxZUT9syhv9D3Xl0SY6c
6/m/aC3wwAOx0F2kRZbrqu5qu8GZNgPvAh6/Xg96eKVKZCpx+t6VSK5Y5ERGIMxnXrPVrC5BKdRV
NO2hKmWolJQqKjpRMlCU+GDVopc76ujyr7hEKZrPVk+fQ0p1w0tNKancRBQj+yN/7K3Hhvyz2Kcu
9lPPvO++fCeVYvx7QldI7mm1l9TrM8STPLRiJYQ2P+8QoBtolRTbLKgKaCmWVLQH0B8EhPbohF+r
sg+MpwbPlfK9TlOMaJp9n0QPgxUV7ftO+oLANdCrGMUx18rv8iBE21LQ7qZ4b4nWRlkcy/NjYauS
XnMyFSh1BtReEdtD6l/ufL+gpGUZZt3sYjcmW8BNrNOiYSObfjC/5FU/qXdi1CaDsGYwNWSIbfb7
uwjwBPsYVyB7oynouvVaHHXQ2lzxDJrCfUIY+vtQWc+utJC17jp7m9p5dGySukc82wQLEpeVV/u+
H7Od2uAbgqrls5Lge4IYezOBJVV5S7dqrrkngB7vp86xXrMg+RJI52DHIQVwzd/qWYuYXmI8u332
04DDrYDAyXDqluYLjfPiLlDc0t1yG7bTJzNqXfdv5O/0efzOvhd5/bEvceLrq/CgBP6P0Gy1Y5Y6
RxHLY9kRA8v0YbQibefHGpjiuIhmxyTE7qeIqqOjH2heQKzq+GMeN9NJyxASlZUA9uM0w6dqsjzE
54t7v9FJ3gh77/tsBPcsBv0+s8Jw58yLlFu5QelbHqVioLc0COQWjfJ7rrhPoS4ycqTqri+J8ciO
Bi64CUHFREcbUgm4R229nCl6nJC+cbSPfu1wHw+6/ZhibLmjejkCZYgBf3fS/DwOLTjFfvpcNsnP
gqBj1wzyGKPx5DllFW+DBk33aLLiz3kpfuqjG5/aon0qHJkci65/DYdouO+ofL1UWNZDynTkIY7U
b3mTh9sorHllDIV6tITqd4hJ0PINOqXFX45LQium6WAO9MmHsD75TTjsc7BrJFUVjYhqvKNpZ3jY
+bU7Merl3tQQvU2D1CZKcL60YUymnNfDS6D59sa2smBr6yKmfOwDOsUG8NF15Hszd8tXNMUS6P6T
/QKmT3h9FSCYF6fVD79H0bCPUHIXlTXQm6k1r+7AeElZk0vEdGpDqQf4ytGk4J1VQERW+YnTTt3V
de8jwDQ/KxoHFPcnFBj7fnrn6qO6zRNhIReq6JveT74mNvlnHfG0FXr8AcndYZu5g7unDfthGrLs
USQ+bV1REQ3OugU7K4uHT/iDZQQzYKTuaHi3I0gL1n5DWRRZWCQYpr+Ah+nfU6QLipdGkBzqVPW1
Q55qA2iBsYjrQ6OG6p0VZ+X3qRPUA3EQrKwHM80mcPap+TmJtIgOY1F+BNlm3QN6RCTHoMHZTvJu
mq8shGz85NF0y5x2WP6QAhfcVio1l1KUWLXPwY1WK5NHzBF/ipMyBPMU9nd67Q93XGAE1q6PBKMs
2Qf73JfYp8pWI+qq876EXYxoULwxmnZwf5L05RAzWkvsEfTMHyRahoVZ9XdDUJjvFcuu79w207Fa
UuxnkQ0w3mwrxn4ozN+HZf5Dl4H+yCHOUXRIlZciyV50xy1PUirmB9ois+/FL0vGs2Zu/GB3Flfh
ZJovZau13S7SfGU32UHsgwEKp+betYNvRlp8pPPY7sYIHlalKqfYJ0XWIwROEQfdmiO1Kd5hz60M
5VdegTEohLOtx+IYI+65HaqpP3FDHCwLUI/LIdnjnDa2bPLE3KG0pvEy28ljgL5cJ+jtqal2pPNV
bnSzvy/NRj/phgIdBMkhJOT6w+QmrH3f19Ezol8d4XxOP7IJHQiAWbCzAAh81MvGeQrszKlJDOsG
a0QJMdTVG+Q5E6xnQ11+nOLkk+HiL9m31U8SoOY9EDxQDkX/IeTancBdDcMvvLpeKRBFh5Z+C536
90EGzc+XAg/Ztn8lBI1xOuSeqFrMWZO2/DyJTFCeTfs7v1b5NFpDT7y38zm76GWPstlmHEQTPwSW
ZUF07p2PRmKbj2lvpQeADNFxEPo+Bgc0imzCotPdMDb1LTdGIzZv7WKfga9tHpywys2DrinfW9W1
99SJ3JM+ROqT244mp44d5mvgVHqJOB94LnVTx5btGaADUGxvxmarTYn2NBXNt8Sq+sc20ZJjGtfj
Pm0D855mZP1kDJWJT0X+M2c/7so2Su4rCWx1k+XBLzuMQApV+77BEIKy+ahz0kT1ocfS9FDQtPCy
qntwFGeniS70MgNAh9FMGsE4lhiFgeQ0Pc6a+EcAzbCLQ0WjoQb5Q+v9TrSa19KS08cGHm89q7SC
iKhj7YMImicnKx8yHdzrlCAeW2YBAFtTWgme4E67DyZRwtbHz3as43BjgVTaybyimxr02s4O8Z6v
Itf3ammWXkvhjfkC/IrE+CnTmmKbOiHlfFYJgXPsaOIYHsQQv1dqTDGaZKS/BWVcWIO/aXokOXvN
ei6yLrlPc4ueFh3zyM/qe9x68wNgUI9W3bALNULyoqBQaSQYNZaJ+zUN1ZgKivLD0MYPU9nq24by
+z6R3UPfx8pB6TB4RPCc9NByzV9z8fmEefEvLW5mnjVml/uEUAELkWk65SzWo49WBBnIb/D3H0He
H6MfsqiLv5sluB1e+v8R7fyP/39lCc2bgPhtGKW/3gqvzP/zf8PhbftfpjbzV0G7Qx79NxIeU/J/
QScFD2HMHl+axf/hP5HwGgD63/wMtE9saAsq7ESa7E34v/4HN/i/fqtPqRow2d8ih3+iHcQgb2Hw
YLGprUKNABDvIGb1myryhoIODsqIFW2Y7rXQqqm+uIWNYrB0U/+jnmeF9jEM4uL7G6rA8z8g+7eO
5AvCqa3OGnfIw9iWA+sdBZr5R70ZNBqsIPOD1L1zNu+CzfvPD08fIMfdHuSc33k5xoJuIsbOLG0r
ce+SzZdvkL/g8/wZseRyiAWNZrTLrKJS5N7V+5cvj6/P8e552n7FLmBlKtrMw3zDVbhYrwVXlWwq
Ha2Rge5nDuZruGMytA9XqOILdcqL+SzpoL4eoilf8FkSH1HA4uhkLayccA6WN44ut76R7YTrCeeD
hmS1mqESPlhbH1RsA/bVMO+STFDPanf/rS9pLVhc5vifyzwd3r0T2+MTOKf/5hD6+YasqMB3fsrM
s5kk+NpsnrBxXVnemSb+5iOy42fFR5z0UHzAcHPJZMeFmChWOM2xcHBMUigf7OzIMPCaVpzn2ys2
7+3lUDaFS7STNEhm5oKxXiq+Djqoao6K5RevgeXe5QSeHnDe5K4H6bYBkaSubNLFRQKQRzNUdB0t
okUEaX5z8d6c6YRUe8KaEbeEWgOFqkLbsKDWzBXb/I53ODrenuNC+IH7igE1HVdncGEYvsw369tL
hHJ0hRaNzoAZxBpdmjYIHmlvwQvgF1/21S5JKv/YxGBqw6Zy7i1Lll6t9fRYRFCRATf9X2WpynLb
aHhMgYR3d2kUDdRko2HaKYPPe25nRBRWJh4dn45vm0WFF8jSPZYDT2tUd84JUEF2r4BIooUkDIx3
q+pg6TW9UkcN91SfQM04Wbovu8w63F6DmaP09jujMw6PDs9DFflaVxWLO65oMhjs9HAOBpDBg0hT
oJQFRhZ/OIoFbBcdaMtGWBbA7PKaU6jMJOpUHfBB17e95WMkpLRyZZTl8dCFps7C1biEm0DA1MUp
J40iOx8z89A0Qn4q3Vy5I8XtP7TYIa0wEa8MBZodBhGvMs/s0s9LT/zMCakRH8bAyaEfKclHDCva
vTuZ7fvba3dtKDQpAYAJi+ffWvD8YVG4RWSoc7kxsPYOpaGdRsvnEOqhWLlfLjYDmt+831hE8blA
ay0WkExqKn0QVQeEwa395Jb9rkmVNe7o8mrBcERgHEhIYrDzOOqLU1e3MBx70XqOr+l/56U2kaqm
JkATny7JfoLK8EHUnfi3fur/U7PonD3KNgfVa6KPa2G2q5qGsZgdYkVq1ZidfwwC8lwAbqn8klpJ
nxxyFXGTxnLk14hYCzqDVgMTuv0Zl5cblw1qzSZGJ4ix46+7OGi4eodlZ+LAqiXwNLZTUGiWN9QF
wFKKPOp7vROBtnKhLlfa5CqdjxwRIDZeYulo6mYDoN1csYHrFJHHrRt8KW0QeYT4MPHcqYCmUDQr
R2O5iUzL1Hg0+BcXC0dy8XmtzJ/wUHcLL8vHgCqKVTwCq48eby/n8lT8HkUQxaJsj1OXvTgVmq1R
PEjocFVNnd0jhFFAJoDFR6VO+cNTwVA6OvkE2Dpe85A+z/dr0FnaOEAa8WwJTLJ3NGXjTNOa5cOV
CelQXbmKSaMd1V2MEhdgqSEklV6f6wVBUj2l0SEQZqjvqGbYa1bvl8PxpkOhRhDHJG9w56/45q1t
Ab0NCX4vXq8CXCyQz793jSzCdblPVxyeLzcELsD4jbEPedXRPz0fCrpGU4SWPXqq78snywdXRll+
WAmlr42Csxkqquisqwikn4+iIJgSOFk9ehp1+EPTR9JTqvz77V13ZRAgITwXwrBNkp35kL9ZtRq8
RSaUuPfKQpv2cV9QVI6jsP379jAXdwWrhSUcmluEJ+R2ixUr3IGCiJb2nsKefOe0lf+g00p4LEd3
ouY1jD9uj7dIdNgFMF/4OipUSejT7vIwWWkZtGMx4MFjBvj6NspeM8CCxFlW7SrRJ7umbPQ99AMk
PoyoWPl0V/aigwU6lKaZ6K2p89/frGrCfemEegc6wUJU1i8jhXI/BIYNXfLu4+2pXvmCs/chR4wr
EUn+ZR40qhkC+FrvBdAn8GNKqfeJQI3WZACvzckgBoHggycAaOvzOdH2NeLYEKM3jCa2O43i1J6L
XoJ2LBisON2e1TIdNoniWD3XAImKIDzOn+fD1YAp8ZBIFa8LesM9QGKp3GdVCYpPoOGVp2nKs/pr
nAn3tfdd930uC8PdV3T0MTlrUxGv3M4Lb3veWtvSYfHpqo1EO990/gxvPmkw2LEZ96rqBaxDRx13
6MSRFiKYYiT8TLmrmtGq95FO0AuOj1jukIR2B0c21iHNUqZvgNBA1xo2+OfGyBoBKPukBdH4rMPu
i3e31+/iAPBzndnVwdZ4pS+Wb7CduM2MafRiR3N+5r6iguHT2wZogG7d93oQ095z68fW6dELU8d+
xSv94qGex8d+hx3D17OXiR32UKVlZtXojTMJUc9x6dP6LjoaWSa/+J0ZPQCMjlY2zcUWZVAqN9i8
WCr2a2KxZ6Z2agY9V0YviuLuWyI6XJqCpC58LJTzelp5Ra+ONrvSEv7ZGuq+5zui7JNBdrY14tgV
dScndupoE9QVYMZQV1e237XldA3SAIIDqNbLuIdj7/e0d0YvbRRoP6RcXNNj1HqiiLBvcvRhPzhO
YK6EWwtF1X92PTcL2hQq0hXaUlE11IxwghkLRbGAG1phAdAe9cbwn2Gd9OYWhhHmShSSSyf5rAZ9
+c4c7H2QGwlCuBLA/tBFjxppS0rPKGjWzIEvXhW+N2Eg1nfoOCKMvPjeCgLfaa9Ckp5ZHdswr8dX
SvBKD7xz5heo6Vrmcu0zoPPsUDa2+BRLv1nfgRam9pnqWamd0ivKBXyGuvhYmlWwb6VhHoveVlZ0
Qq8OykUoVA3ULvHG+T5TU6PDvk+fvApnX8zoAFuAVtKrD3okw/ehodL8ieFkOCsf/8r+pnhhYMtC
jE+RdiGENlRgIMExqV7UC1hvCZAYZZ9iyfnT5uN+vn1fXZkkShEEOraJ2weu1+eTVAZBr89xRiQN
VIVd1KTpxors9onWY77nd7QAj9r6TwO5+R0jYtSJGDWBOcn5qHZnFKkh7QmWPQ0HJNvhu23VPnaC
/e3pXTzSvwfiNp4X0uUJPR/IDUPDoLkK8yWmKU1ClXj4E64JQ14bhU61YFI6T+ayhKzCNxrow2jY
H8ui21l+n6s7zbGyVSHG+XO8LbLMAYCjU05Dc2QWtFmcvNxOheInIDQrqapgauXYVrsS6ty0NYJ5
+RA4yV7xzjVdhBAa/CBLqdf454XSgZDcp6qzUUtILF7kRpZc2bnX1oEI3XG4mimI2YugFjRLXkZZ
qXlx6pYCfgW6KwfbDOHr3/6s147I24EWn5VcFVKQwUAWtJUAnFmlIAs2VOl7TVbAzG6PdpHuc8UB
d6Gt65K2Ud4630RVhRdGn9C1RSbLgXED19CO6fPWw5BBmqqddxE61DuRGUa0MvSVcAI2AU1b+AZY
/izfgRHHZMDY3AVjJvJXy50aFfcyMbznXQBinzZCfQgUH+SFsNDE7dIyXvkFV74p6R1zR1+fPGWZ
qDh60VbCrqGIZ3GKCJha1z0MsBrFjNurfGUgdjb5J7m46VrLOnEO3jnJkwbBAMiduzQtwdGPTbZS
U7jydJGhECHxtqLptNRPrY22b8QA2B6oh03tPutxjO36KPvBRRQmgGV988vtiV3ZrEBewNFxMkwa
aPPf30SwelKEJWRwxyvone9k4NSQQxBzIgX0V/KfK7PDqGa2lpljZiqY50MRGblI6mi4SmdN8w13
0/zZQE2124kqQxVJggJqV2K/ZT9oDtAFSYNuAF2lLLus+1qFRMFBC0wv06fKOaBooeOGW2XJs9TC
6n7q8/J9UAXt32YDMwFEX6S90Fa2i93tZdYWCqK/gyayacqNxAmImS6TXYrwVga02fa6psVlG1Zg
Iw/w6KoXBSSijcWyNPKja5UNKP5WSGxJB9360QT4DR70pLFxJu/yztrbkZt8ioOwKnY1L0hxgqaN
7UODj7ULZcJoPuU53qfbKPL1aBd0JvLraj5hLgu66LOmRNkTiut19cWYEmkA7NSGd5nt9Kjk1AYc
j47Cln2EueeXByWNDeQ+dAX0SJhUjbudTGlCnetGB8ysm2k/peyavwlAq+Ih1C2wJWmvJ58qaNMK
G7hxUM1K6+K91QIy3sS1ok6bsgYyuy/0xvzRCbcHiaT6DfyYXGNJ+lERX1oB8WprmUMid4nVKe5h
4GT0W6XDNWWbJYb/jv5QV7yPcRDz8aiFm7zBfLewcEgFg7kxSQK1TVa5uo9Lojl801C+bt7FUSsf
ux7w+gaej/wWlwToIBQ05a8aZRX3hFhAj5iusMZPDSJEr2WTw9s2QKm/GlGs/BpB9/1w68asjnVn
9C82lGmdjxmXQOF9XYw7PyGzIwwfLOMFDrEMdh2uwS8yUhUcF6dGPDd1qWkbDaGrH2iaD86mi/3y
qVH9DqPhrug+Fm1r+e/sNuD1sOxYrfYpemVPLVAR4HnUs4atNHpF7nsrz771EM+No1G76ceht7QE
m+C+/Wmq3RjAJQqg4qDqEmroeqjWDzfQ0Cw2qjLP78OsUfOtMw0VEpVFQkvENlsdXG3LDzrUWeBW
hygnK31Rpx6kWJZXIDjtDmPcrZsaKpi/LB67baOrvY6YRAdbM8hC3QMkWajHQReFvy30rDZ2QdWr
yWYA9vujgHcmNomm9c42cWSX3blKmf41ZO3wgxBymv3EYbnkmo4ShKVX0jhI4DLfA1ctvptGk2mH
QrYpCCRfVXJMal3lixKoNlj2OpUvJWEEUUSr8jPYZ9jJqg2K28g09LDdVIRndjBAM3Mf8Ej+/T/R
t+iHOsZgmK07/6NHqp+bYIzAot++Aa6807Ngn6U5ZKJgUOe/v7loY6MUleLXpmf2BiwVqaZVsk+G
Ifwig6HH8dlCXwmEZkBMi8DXWup/5QETFg+kSb0NsOKyvZIZip/3aql7Ddfkk6RjscvSNFy55q4E
7GS98/xID2njLCY5jG1jFEame3qtdID9iA94+V21xf4Em6Mc2wcjdb6Hzgg85vb6XntdeJ5nQ1ca
ubyi5+trtkUwhwq6B6evQkY5svByN9TpvVW6znFA1un2eJdTneVSZ2u+OdvUly+LD8kNFHpveZOf
NQkwVAUElqj6EgWhZII6oNTWNBzCSSH8vT305VZyTGoomAJS1rjs59J00uAcDvGpHINY4OztGN+D
KFHBzam9W22ywsnbfYttUr/Rw1Cs5Z5XynAUbmnVzUkLudkycQEhia6NHWcnGwfnAM0fZAi2eYTO
HNRc4ux9Q0oH10GJasOjD1Aqhw5pC5DTtdp8NFXIiitLchnG0MqjpgVagBCYbXD+9RMlqkD4Ix9R
yZo+tKiluB9rzbrrZOT+dXv5L3caY3GWBW02R5DqnI9VwnjMC+RMTrlrYKSAaMXe1fQW8+peHCy3
C1fmdrnTyFmADLDkVK5Nxzgfr4OD4UYoH3huFCdHEEEu8OQpezTiUTvCJNQwmjfqlZN8ZUHnAiGU
AeYIHGMxqKEOYDPwYve4udMnHnKcjCHU7YNWVVfmd3k1OQ6W5TRqbFu9bJzIILSdBjqEV1ilflDM
NrlrgNgf/virOTRnxD/eh2y/81XU/IlkoWwB5aigAaEQKx/qsO/2Ua/2nFItXKkiLPwY5oCPSJ5+
Gr1BjgrV+PMBY+Tz+oGsjdqwXqSUvlyuP+oZRnU/9JXxUlQ5zJ0ezkIG/RCqwhGGRPiu7qXzHCkm
Kpou0njBJval8uqPTh3AJTay9DHWzRw0KoJl7bEureYlVpvOf3Ly0fza+KP4OAWEQivLd2U/AAQg
26N1h6fjspsdjTqhpdX4Hm44A/IxGn5je0OwgTZjYEEdvP21rg43Qxx4tDARXGZCSo2P0ATyxyur
1h0hauYZXgdGJV8BmxfKH6eRwHHmhqSma/p8r55/qgoJLMWB8OE1GbTmLOjsr62dyRWs0ZV9ziiY
yM0msw5v1fkoQjJCmo6+V9gK0HklMeL2ozrYmrsy0JX3wQVsTXeVd2K+EM8HShyzq2yz9L3JidBl
I1zWif5gusm6zSz0f+x+D98jfIiAw64VBa59ubkcQPrKtldnPObbOCelXqx0te57qtJEr0REjf4l
iY38o64AEH79821CaZAkjxwWwNii+BHUbtCLoVM8RTbKpqtiEcN5rdRTp4k1R7cr1z4bn/ouwAqi
jAvYzYCAr4lenRekCLmlXdNAh9f7QyPH75BRu5Vb8cqtT7MC3CeVNBq+y3Yyip7NIDJN8WiNh+90
tZI7e0Lwr8bffZOXnXKSECpXds78cc4reOBUKOnzvFPOwcXl/OM1XdgMvN0K2iqZraLroYbowlZa
be1bGwfgnY3IsEArMe//UnTfxRG4Hs0/Lm07FFpA/zFrakvLMmKSD3ZmIdLhUbjMNA9dOIBhXWCh
H4rm0KjuJhEENZquKBzf3k7XTqgDzvifahLYmfPpcxTDrq0zxUuryb7PUCfYBqSzK/O7NorL2aT/
RbhKyfR8lBrzZEu6BV82GUNn09OHQ0OuFbWzMtC1HYuhEQEarW8aFIvp2J0wE8sPmY5DNSkWTblF
luKnGVBzlUG2Br69dvI5FrMDJYf8Ik5pRBSnpeEKEDE18tDogdJ+alDXirv/wuGghz73XoGlsVUW
F7ZrgUPV2xRl4KQBHta6cfuihpkJkjGD0rPJzZLpxZUQK8/glSXlPkV3ndgXS4KLS6Bg6zcTc2wR
J/Yoy8Ij1ib7IwKf1EOQ1tjf3pFX1pS15L116BHoF3GtlVJUn5NJL9UseEI+BKgxdA2Kj3X9548g
TRauURWEPUXOxdmnlZ8bSP8Jr4yt6CnV8/Cutbv4+OcTIgQjOgK6yN5fbP4AaEBfEMl7AYID924d
N3uY3MEvEVj57vZQC2vE3xEYb4OAUMCV5rJTzg+anpZS69NYeLGo0UylvnJAaxgOi1RtuJ8+/N+0
8ZFhDVpQeqiFb0pbuJ+lMQVHxLHdlfrnlWdZkCtyoc2n/wKGm1LYyOQwv/8oStEodIvyWCCEi4oA
2riREmAcJm0iPh60amUtru0jFFM5lPN5uWgVR8DHnDZjbHotkNV6ewAO5eYmqFxbGYZuZS9dHY4c
lWuHC/wiGY8MuIW5YREtKqI8hfZguDu2RP/clyMc7dvf+dqZtFxScMFtwEGZf8ybygrcLNGjryAI
d4BSa8OAmoyhGxsf8AXEOFWsjHelqExkSmcQkLLOv5exsK10PeSkRnh1OjX4LjU6agnobpioXvqq
VA524QfxPWX+OjlmQd3BZM+NqKIeivDgyoH6nWwv3mx+CrUIXNdIFJepb9ybtRm7JgSsuEfKT1CE
qZDmzorwnSwk5dYwjVHt8ScFiUYlTZL7DjroL0Tl2i8IQhfoFrQpAp3ugE4k74KWZUe1aZ27kbJ6
v2l9FAv3f/7F5ujid2l+7kyef7Hcj4JBnULfgwgtfyFOF31Vk6T4Cl4uHXd53KFhdXvEy7NHKkan
nKhYkNIurwKHc26F8McBBUx9dTThVH/1UWFVsZs30mZfIzyb7ADlmB+mGlGxlS1z+eS7qkGLjKdD
nfPcxXvVWnUiJj9xiasMKbZDgH7wIRkA+K28T9cHMgE7ArPhslkMFIL8bZvAdbwqCFy0S9P81Dbm
sDKdy+PNdHglAKxRbGHPnX+/Og0kemg1oyRhetCmztxlMg8P4BKHle19dUKkQJCfgCMCfDwfKhyL
NgSn7HipD4hGwA/wSr1bsxm6OiHCCAqHVHWIys5HAWSrTvVoO17oSDTihVZtZaciYq3IP4+SWDtS
aYqR2KpcAGB1I7AiLEwo9XNVbLEpGPclun7baSzWbJevzsoFCTMbo4PoXnymPCPAhtzqeFM4fNYA
CwHE7mvo+mW/8rRdXsEzwspRIbMA/yDgPF+/yAJlONmDA7CraE6RlrsHNUv67SByHa6TYf3xBcKc
SI4AwBrAyZa1FRR19Rx0kevliE/cFSq6pVWKBXBu4COt2f3alX9lfux2g0Pl6vxnyYPIkzwkcEDi
kbaX+tzS6n4hb8PHws8664fqF7G+kold+XZwIABvAtibCVGLbxf0jUxapXS9UGnHTVT0SOqw9rsR
Ub6Vu/HaUHw4ggNCTe0CzuU0RQN+zMAQPJ/cu9Bq6h0toGGXm3m3MtSV00zVkIM8h0BzCHi+TxJR
GXbDo+MZHVXaRtZI6SBVs7192V/7Wm9G+f1+vwkIDCi9ZTPWrsfRAHyJNDg9v7F7HXG48IbMtv8L
u5FNT0Xc4Won6DmfVU/4NtLN5VsVE3IkeSFeRnvA8m0o8oNpxuqf11hcyivwOwQbg3LS4lJU3M6h
xle4noMI896pkWWxAeTR5RrW2CTzFzmPLigCw32d2+hUgcViqNaKawKCnLWUKpRqvCx2icmOTLIJ
CTs8vr0S849NBVMBtQCp/7z9Ka/E8IwPPIEqCOA6+i3na9sUUxIaNmvbOzH88gh9/V8o07VY0USu
g2CUbtfF81glsj+62OFUBEBG/SGz9fqupERGt7kP42xlH18JJ7gLQHjCcwFTtYy5cjnGrRwMh7qT
NaLrYxfaYyx956+2rep+S9tZoM1sdO3fWmXRAr69KNdOEV0uiC6U2GASLvZbNkOjK0HAa0tl1kdD
lBoasXK6Pcq1a4HNZYAbgxrJP+B85cPAMYdIoe3gJNX4JFGc3cfd6O7cofxxe6QrATV0EOJoUjSg
KOQL50M1/FcTBR7XA/LQvetzwBpbjT6HvR3y1P6KAV+MDABqrSdVJdkWWk+3t1HWmkhX1hWKpIvJ
LFf8DJI+/xktkpoQbEbh5SJEhDopu0035n8MzcdXD3M/g26VAF24vNklRit6LzUk9/M48n9XR0Bh
j26TrkRp86otju4MTIdiQZdhLjedTwfd+hlXgX0SJIPC36XozFfI+Utc0FLfju6QUaweDa3Bm+b2
97xy/+pk98wOHudl52OUdN7zImV/pon20LDa+NeEwaMZSPSKcYheiRGv7p8Zbwi0j1Wl73w+U6fQ
iRETjSqJaXRfE9cvH+06dOmR0DsIe3/YWxExKnRXcayTODv0WrO2ea5NmvYB+wd5AFNflk8Gs5mm
OqKL1aKc8RVFxFocbSeLMYfJDdPY818gcnd7oa8cUUJw5BJouPOuLh8eyh69kQkeOrdx2q2cEEUz
ClEeYjmueVFfG4qxKN3M1zBR8vkSGxZ6fq0V8sYBZPiIl4D5q+ZytjZhZgXVys69cr2CVf2/g80H
9c0Drqr9kFsjWYzdhqq5xf8z+dpOGBwNwMeQfEIs9xmwh+tsChDCg3d7Va9dA6Qbc2Mf3yV1eRvp
s7yXGBXXU/S+eIrMpH+AKaCvhMzXFpQcar5o9LkoM//97RwT4omyHbleR0vuTQPPFjx6zH1Ylf7K
cl6bEJVSWsgARS9ZM2YYTJOaEnX5bYwvBupiOzc3iv/CKEAw5+x6buRegAKaGI4dImRemGbhcUqy
YjdFVbm//XGuUG7wtqQtSFiszqD7xUakgD2Uk53ZXlGlJVw7rX4/GopA/NikpmcmqNL5Y3gsEe/Z
1ehvb1DWRkFY9DQtzVldSekxpnIq+ZTFSPr6U2ytfNnFvWvTY6Y4Dc+MVIH6/vLerUazgHpl96e4
7prnIE4NLOqm4mM6uNWDi5qHx8W88oReHXMuqlK+pX2x3E3RWNSm5vdYFhm0bnZyrNN74oJmFw0q
5afSRAhqQwESJOTt77G49pgsKYNKgi5U2BYX2zgrmjzBa2HeVlb4JFDG2KZo6v8ssrb4hdQ72/r2
gIvN/M+AUGGp9EGAvACsSn1o+1Cvq1OZYJM3+VibZElUr1Brro9CkXZmdgFOWIQCGu+XggdkdUL4
HhFzMWjui4jx0Lw9mcUl8M9kZmrDrAZx+dm0ILRgajfyhI7ZFGytETcZfFH0fhcaQff3Hw9G1RLW
OwoI1B6WYWOh4W1aRWFzEmGj3Ddh3B7Cwc+eRrWMVo7AImuY5zVbCM9bkW46kKzzy030FhI5GEid
yrKump95HFLc0NsxRSo0LYZjF0mru0N+23+GO5I+jaOGKcTt6V75hLQAOH7z9UqYPh+ZNxesLQsq
bjKoT7TA2gcqmhOdfdX/dHuUK19wxnlgmAf8HtL0YqZuBNY9AllyCmG+H4DO/oUgXLZ3zHKt53Xl
pM1nmxoYoJy59HY+n0FFcE8bHHmy40k9toMbxFthIvSNQ2TXHhuBNtrKlX5lciAWXFA5SCgBHVyc
ArwJmsGQVnOiqD08l3hvHUxEte/1ygwOt9dxGcPNW8alqUY6xZNISruYnlkJYuDUak8gX6rszsS4
T0KKhBSysYQ072pLFr/yZESJJIGkyz2ovuqBLFbusytTZsMAlOQnqED+57+/2TWZbgx6pU94gLXd
9CoDv802blQrcByMNVLBlS/KpOHOznINl912B60Tu40wvIvqfLxX8H9FQr3FAsCqySG2dZ8joHl7
mS+HRKDB4Oqkdg+uazk9Nx3zPI1i/EVlX+wHy97bWlrv1DIV27yPo5XhLs8gw+GzZzPLuQ80B3pv
VnPCE0APG1eeQDa1pwa5hKPCXFdGufxmjIJUB5A8Kuac9vNR0rwtKG768hQ1YnpCGdJF11NAptLa
NRLRcii+FMR4Ws+8POTey6RYqUwfEVxlOsHyrO7qwiDNV53iQFFXrtxfV4fisM/ETnKp5XUNSWnK
pEzV04CrJpZB7Zf/Tdp57chtdFv4iQgwh1uS3dOcoCyNpRtCliwWc45P/38cXxwNm2hCPoAMGLbh
albV3rXD2mvFYzWeIk37w3oClSs+6reV1kvz2ykps+agZFlC+y4qVOr60PR1ST8aVNq+CesqUBPT
hkEdhZLJxsAH0Iq8FL0SKEQjiBMY5hfqTfQfAWyfhk5JTuWgOk9E/uAGlLn6swme9SMVRgixbaom
zB9vHDV0jEAC0koO1DFs7yG/7RkIXo4an1v7Wlehog5gkpSMPH9zFRnZNvUYzxIUjC34zUpvGcvL
6BdL7HhGYdQHD+3WwNb1/o1RVO4kpenXR9cvEtEQc9zBEmUQIVKUS/5qGsuO//wyrq1O4jzmx8lx
Ny/BAN/3LBUmWp5dD44XXmUU9rQuGpX7XIGE+WC5nc8i02QDbcoI1yVpo6xNCQy+FlSDwcRLjS4O
h2sFt53hCzvBbxWS9U7g6GUGhoGsrEOmr3dPZagGu6j1AItvnS9xSZk/EHrZfkJQ0J6ZHRDg48Is
EudCb1GrLWpV5bldJhNpaGVQPSmKFXHu7N5aWUzk5sLdVgDa0fsMPSaj4ZnvcauRV85D/b6Ee1ry
QyUy3y20VfPTkkmafjbHNHa+To48t98E3S3NlWcaA2dzGYV0P4UyOiOdsUCBPGWgvN28deL5fHsv
drwNpRMQv8CMsc1tVWqK1BAS/kwNhAwp85JMlZtIWRlECgJ4t5fasZG1ar2WphyS3JdI4Dd3A5Vo
UktQfQYyUnzPVjx3wTQ3aPrqffXPNA/fbi+3vjGbQ4aNiwomoehKmLJ++W/L2c3YF4vMco2TqDKM
RPmv0Brsz9DDl54iJhV9X3Rmqhxx7dsrvwR/V0tTMCE0BKV4hWLNM7TK6rpf2M8+Mh6qQo//yvrC
+cBEkxGUiGAy7CH66C3kMfVfsI3X53ZwzE91WKrPYzfkbyEWn063f9XOSUM+siKnAL3iPjZ+OJ+Y
h4tTfSENaA0o2rr2flYYV0+j8mjoZH8pWAJk0mD84WbrHX2pxkEyOelO1p4YYkLjxoiLp1KCaPU/
fBXfRdGIdA14xutTzgd46s2C11KgiJgzjoEOHJxe4oMjpd1Bb27nAmtr/gQZKX2zK3xtPROCJK29
wF1Oe+JLRGz3GXkc7anP7CL/oaqzdPB47a64Ak8hjgFLvk3vBXI0kZIWMMCPlfUBGjXDj8JB9tM+
GmBBiY7gQusd2F5cuuFMl5DRryM1r3ezHaTKqtNuDlIEv/xJBRWNeoUBfX+dv22t6AfwUfMPI2+c
MdgoUimuCojFbaffEQKKvsjAARdW+SHqbfjxtRoimTGL/59Lrc/Pby6hK7WwjAZ7DhbVTuJT0c3j
+zxtUEiXMpkB0dtXc3czmdsA800H+Som0HO0G8XEZjrtqDyMWZXdoaKZ/YIa1LxES1V9kQlODu7o
numpNFp1EBrKNeAlSeW2GvtyDoyylN9MncjuuqqJ79aU7iAG2XOwL7QuZJsA27dWnrTNUuLUpoA3
K3SRs0d5IWH6Ei5ElaSC6KdvywhFHEs9qNIcrbyaze/nCM9KIs0FH0lP2atzSzpJzowAK+rHF31S
+p+DaMPMbcyyOFh6SwG7xg4a2AMyf5pwK7Pk67Vroxp69OI4VSQfSl7yLgR6EM/x4AN/TWxmOmJB
E520aPRMQL/BrGeCwUYzdO6rRLIVV9Zr1HdA4SETqaBX27kqGq622xg1zdxxofz8tof/OzvdvpB7
d4MqEMEPswjXaJdc5KEy5whiIpmWnUcHTvFqyeilLrJ9cPf3HBcBBUMwvPZknRu3LA86gmojjNpD
U89nxFjaC0rBJcj5eXkUopzvbn/anq2tzB0MMbLgVbs4p/oVRZpgAMAJHfWs91r/lI/A8d7B6qHa
QY7CFdIsadt9uL2wthOyrjQswBp46omUN7GkGfHOybD7ojE2qZUPvYX+vXHkOAk6q7abuxU5Y6Ow
GKcoJKBYvpxpWhuzOy2T8RdcKnLx1myaVPWBC1SpG5arklYFm0/k2Uvapmf68JDAl/WQfM6h26/9
oYD85CxXoonQHVaXzwlqLCvHuWFK5IlOr3/rotRB3VJOux8gFZfSh1gDqpECVtdPM4wmurvYNaJk
cg+L/AOCsRqD+Lc3ZucGUK1F5AWYn3E9eDolRWtKq3fAXsreMyolkx6SVIzftEpOsnOLbFR9/vM1
aR/xB8bs9TK8ts1KroksO4kKfClD7sm088y1wzOcoKMMFa8VA0WP/7Im/Wu6cXQAtsjwJqI6vGJZ
MHMLlsZZMXO/wzecAWVMHwfZObhwO/eN7hRPpawRQwMNf/2NVmFoAwI7UxDlC0LCYSersWeMuXnU
jNsxKZ3aNF2SFe6A03u9EK1wLZ7h2Ax0A93XRzmTYYYUbS4zkDWNaeRGYlkeUTpIvt/e0R03tRLc
MvLIR16Tzy5j0jKC28yBCv1P4gkznp2TGdLiPQ3MBvzZsMTqz7Fc6uJAJ01iunUbfntL9HyqZjgA
56Dulv6+ICxWfD2WEMy0ukVTT4jfHfnhneeLFgZESnQZ1yLPxjnapYg6TdQLOryNUzx1aSk38BIg
7+LW+XdTkp5gktMmr7C7Iy6O9XZsArx1GnoN/xXDIe17/bXzbMGVQnoa4FPqC84/O+VM/9w3aKgF
aInoMKqoEKc3Cdod1VA3B7u9d7brKOEKFgTitvWWlIBzgnMFr9AV7+1pzAPmWP9euiw/eBC2ZGUv
57oOUa21H3pV2+gkVYxqLKKacyVMUt8KRHgqP24sqfB7Wr0o+jlLXj1pVg94vBdK8a1u6+ISDo39
Rc4LLYNlwXH+xgpq8z6G46ELMt2mjnT7su+YM88V+GTw8isEZXP9zKjvLODhSwAhUebDydeftFY9
om574RbfnPs6SkzLYuXwomb0+twlVSl5j2OKcLz62V045H310NZOdN+XxjR40zA2mpfESvJg6SW6
f2pULF+p45aL101p+92ps6G4Q7BNGBfLapSfrRyqpifgfOncdlGtDt3AWirusmpskTtqoag4hfks
ci9xnMT622S2M/Ri6vrqA/lhNl/sth4jn4mwdHSbOEcuNwS+xyHFaZW5CYJl2eMwz8nfky6q93oc
Rb/UykQdMhyRd0an1ZJ7r2bYXfHyYWjuEWexIh/tsBlChWpU7zW5zYuvt89rOwO/3ivQmSv4dHfq
IGMCO16zetLoPlZ/4Fuq8Z9eE9WzGhPmvJOB5ZPzInQ6PtT9tCAQwMEIj0La/MtqGukIk7ZjUlT0
MSXqcwSlWwCKjaa4mdWKjiCdjLZxZCifyfL1d13B+3P743fedHJC+l2A6kH9Gqtj+81Xyk6DujpU
jkEs4Vt8ZqFq/d5OLGT8oi4Mlw+0GcSfJzSUUahBwqvOkltnGS2xGhuTrgWGA4LzQtjAhOeo9tH0
1wwy6KjbtvPqAaB/YVdYM/1tCCFAg+v6omhBrpVmoAHiu2M2h/AdHv3nNNJG5DOr97e3dec94D5R
PAY3hcfasmeQOloDQmc6XW0wd66wMhV1Sjsf38GqRfRcD5SpoiV9cBY9Gi+3F99xQPBaQeUKYzgu
2dmc6ZijuqajhhYMlK1OchTnd2k8zX/u5mCRhyGfTimqLNb6K367OWOsmks6F2aQ9sboRiho+Uy9
JwcZ6Y4prIBVsCjkN3TX1derJJ3hhDoBWTCVcuID1E4etRy2X8Dp6un2tl31LfED5IAGKFyGzNi9
zRc1KtxgsaSZQTNYmi8zuvqo2118iiVjAdtjAQPW8+4vvR80X0h2guTkoB3s6o49rogTTu5fPPDm
N5iVKa88T1ZgzGb5nCVG98GqFTRI7dF4nlsnOmoM73015PZMehq0a3lV11/02znabWZWjQNPMtFu
8UkujPwugujOhTmpAppZSl4zI5aajhNTIVE8emG9WP7trd/9apsonxCRH7M1l3SW5wm1VXQlckc/
M/LFKom5zjiFgw/z5SHb77qNm8fTkSlaMwiwguCuCtdDkplJ2FuBFuYJYuWdk57qRi/8zh7rk1Uh
dhendvwB4EPmS7bcepBUSf4MLtodKPn6qNrad7Fp119u78TeD6Pu+UIKA8RrS7qvlCNVblkysF1b
/wA9v+LCtxUdlDx2XCI7/X+rbDyEsZKOxHJsBnKqoHAo+m+206nP06h/Hwp1um/HTjsw5Jeu/3bL
V+0SqoKAEK6kYHpLImS3eWWrJu8lt7JWOQ0kt6t36DG1yIkha1u66LC289uiFW35JKow7Z/UhPnD
xxRijK9dV84X5CvC4WucSbr0TlcLNAJn5JzQLwSpheJyLiRGoscx/QA3gvmrTVUkRamPRtMdNLXT
F3o4EiRCjJ0bgaiY8/VjECt3Iu2U2Nfkfsk9mlTd6JdNooT+YgsjRHV3ApdUamtdMTInM/Lb0URl
tQXJedTC3TVI6BaIb/9Fa29cnjUh8p5ErUkpDATzOUkI3u6aGmEVlBgganRbQI2Sq8yxdVHMfla9
UI1wToYlwiM87o77XVs7UBSh18UMtPzaOThxryAhOJsBUh4oZ5sRHNwJqki83PKBD9h5MlmKyrjB
dOvaMXy9VGqkCGQBGAyGKBY/U2OcXDtHHjyPmvkpN5UJCrRsvqelbxzUNfZsbkU10CzDKdB83ayc
10DwZ9Sm22VYToUBAQR4+aNe2d5W0gMlS1wHPGklvV7FzJZ5nXMwkKqbsr/BveZ4tkR7ToX4fNuH
7K2EZ3PoU60o/O37j4JhpmlazsvsME2FDnD5HZSz9hR3wCluL7XnSKgVMzuxBqs0Al9/lIRsp1VV
3I98srT7yJDqTybCIY8xSfejOo3GN/gKDmKr3c8juyLJf4GNbjYySiYtTWI20oJhzTqhZ2/mXmwM
1UmT0+QgOdhfjLxApqZHmLwxRr2B0dJAUCOIVx11s4awJkK79GL0lX5gANdLkbYyd8c7jGwHM6av
93KOYyPVB5yyo2bLQ93MUM2GxvKxWsC/3z626xu/ZsiaiVHz3F6ZtaGXKU5VNQJjLGUkznjk86y1
z7dXMa9NWlndmLLSrfJh28gbccsQTvpEC0aItpy7ia6F+t6A5BZR5ikvUPGQnf5hvVc/C0lSLy0i
v+pDSon0U9uY8idHB1foNXlSK0hGI/YjPG2eLMnvFYjh/LDtlMZHdtX+MllmhL6vUItfSxyrH4cK
ZYZzWJo6FcopDH+YWUIDH57t6LOqSGX+aDc88Ej/UntEgxgJWs8eQvNH1qeGdhc3c/rDMiY7dW0h
Gf80YtB+NGgSvE1y3f67c/q69EhhB6anBrWSXae22jvhVL31qbMWSlzpstTDh3bKkuIhRQTg/VIY
6PaEQ7X8tFGqyC9hia6mP49Agjx5rtVPozlrYJBqUL4eyK5CgSkzbYWvZ8WouVFVJD8yBNSg25yT
bvbxpfpTWkmm7Gl53cn3aijl3yVFzmUXle92YZZJQyH49pnuJMs03nnCV0IsjQrHxiDiTpbnLk21
gCh4aTnBzIn+lmvBazi2maI/DZU2gqNIExUqPUg17btUtcZ3PFnKMwJN6Fwd/KKdywxwhjRS4TIz
OLIpgA3dMJYF0BxCJvHRrvX2lNCkv2QaFfnmyZ6t7tQ3oe5KCa2rUtIdX+gi8bNG0+gxSak/U1X+
dPCj1m14He1gwkz1AZEi/eMhf23MS17WzZSVaqBnc58mrmlLxWNcJKHFbXOiZ2sBw3KZilhHfnZA
z8DLHXlB/quMu+w+r/IpOetxPhxZ/hZ0T7GDZA2AHWObYPmokL7+YbS/wJnOpR5MAtXVwJnDKjll
81g7T7Mj998XyUEJeGjhtPDCvpc7r6aRhRqt3kr5FzXvJvkixYuK6JulZDBCpl33nfb8/LaKleHn
7W3cOVpY14Acgqom+tiKchjWXLeS2mg0y3P5Y1pE8uTNmjkfFdOc69OiAA+yGOgvq20JxYfeMjpb
MCUuj4XzNRsi2QfXUr3VCFVzF5mjZGWFGLP6NLWZFaFJHxbKATDg+inldQH1b6zxAbz8m4ORbLU2
U9TfAoO/+chds91aztXBLfNJik61xDRbBizyIBXY22IeAro6gOPheNssG6MzabXdQvFrGVCpR1/8
nsRBPTDSnbcN9gXgAIy5Mlq7jRPCTC4lObT1gC5AHdO7aZ0fvVNF7+HnkpODd2fnk0g0CCUpSK/U
PhsXRVQ/TEWTaUFZ5UYwM0//fumS6KDuvbvKOrsCYpXe/DZvrke7SFJr1ALCyugeGe7BhbCiPuAe
NK9vJsgN0HoMopgwbm+cW7F0VqiN9YgKcxg6v5xRNVOfuQIdMqYWA3wq6FkfrLlzE3WYyphDIzi4
7ocXjP/bFupegVJr7bdRXtEprVS71lDGPjTL6eNc1unBob3wWWw8pk7wQ/GD+ZOV8eK1Y2ohwhDx
pA3BkI5N85SrNVg5qxH0ToAzNe/YHkkNoCdFMg1qHXrcpgWHdmS0ovKS9bzPYyXq2o/zPFH8aGqb
6O3EnNvnMV7oc61AjScrqwv1FKWiUj6JiJDHBYwPUbKS4nC/a6IU6deKp+q71AmlvMBtbLcAudTY
Oo/wrZReTnQdfcjsITcRQl+06iAy29v7l3koRtZWjpFNi84SDtKmddcFaDHNH0MJAmyI/+QaOEun
nidYc2p/Uurxw21Hu3PN1tYcaH36cwbIwdebL4paSxE07ANlGp13WWQsnlHallcVqv0eZ9UdfObq
VbaHTY2SXiTIa8qI6zb8VnSiBNYTQAMkjydhvB8Lpf1RlLbwRmFMJ9F0y48XItqlaIuDe7ZjtuSW
+CD0i1br3VwzeEkZJWvogfZ6a7l6rXZ3BqyXd7f3c++ZZQWsaPUOqAtugvl6sZOxrswpQIg8Le87
KLvbi5koamBWI5RVSVEiH1zbtiT5WV+J5cFomUf92CshPcOh18LuZxNVZX7G0Q3yuxDZV3A/UPt/
VuVZ6Ae/d+fa4S3pq62zS9cDRdk4wmDZJDTx4CqgPWxW72ZGiwkEOi3t3bgJs6BEtOVIY3Jv3VVQ
k3yY2i70GK/vQZVo8WAv4RxIpVVdsr6L3+tNOXnDkCpveSZbT2RN/OX24exc9pfaOJU/iJZAkr5e
dBgmk9OppkCzl8pHsSX1a3uwT1NffgnLwQ5uL7dz4xBSoTnL+7oSsm1MuilSWYe7eA7atoet3hoc
Vbh6Bffj7XX2QvOVsGWFxTMvjKN4/V2LUdMOrJwxMMBCo/sYafF3iI3l0Z0pbYenSTR6oEg1gk5t
n8YfZUno6t2g18bjRINy/n779+ycrUVIAzyVV4Q5xs3PmWDV1u1MboN4JMALyiy23lfc47uuV8sH
eJ5b9aRkovzzQssaKWIW2nq2V/2eJU3lmJYEE4WQ359g4xVulkbtZSAsON3+xJ240cKB8W5R16Hj
srlJszOTq8ZVG5TLSssfwZSNYI7jyUncnSetCu+UUO7OMbZ0Fna5fLq9/E6pcOWgp5uEL6VGsQV0
JAvY9litugCC4iX0VYjhbLdopxza4SqX0WB2lASkErf9pMUZSi5dokTPsjDVI/2WnQgPRro1gmVe
EDTCxq9OZNlQxDO5M6X97JtgdExXl1aSfkjTmqMe+44J48GZYMCugKJtn0nyXaBbXcts11iC2OtE
fyHN6l2nLEK/7eXiIO3d+zq4AFa+ZE77in9T1H1ZaU7SBd3UOqVXN5pd303IxX4dbNGqB+J6O68j
TVnSMx4qrtYWP0tDv2p7s4F+qUXRr5cUx2sNpQz6RJHO1jR39xN0Xu/rjBri7RtlqPiI1w8z5ZY1
bOYz1x7t5hiBtyRhmTFAxIRfiqkOhOq+Yqys/5QxZFpgjI68WTJ7/OggMt64pW7Pz1CaS6MPhi+k
ym7bIRpxy2LbfhNWMmLvdjjKfjd2rXCrpUZrfHbGRvHthYrQqYWBL/HaCLAMfFblJLuxvsSGF2mh
8iuHUK53ocaZLdcKK+ujUrUSRJ1tPr0Je8X4lVqKJM7GRNcggNBT+VRGYa67Q1P0AD3a/qMzWg0y
4QxqJF7YIR7B4c0d8irW6AweZYUUMK/Sjr7BVGJgqiIcf5XC7MOAob3O8lAfhs6yaWDfgI4qTifh
Gnnfql5UC/MP583ZcwrcDqHfyvlGor55KsKB9N0UyCwz39B7cplnruKf5ELIzFEZh7WANQj57bCv
lltfrt+iMLR76QJFkXmphkH5Hna69hNqiCE/92Uzml7e6OklqUT5CWE6vbonqhr0kxMu9ZEMwca8
Xn4I00iQZ6xIoivAQ6mrM53PwbxIY9L95QgF/JtaR29ToxAHLnvzGr8sBdaXeINaPDH2ZothGhBm
QVEIGWHuQtLKix8JNHZu29HGP72sArEsw3EcpXVF64Rs1xjb0FpchJitQLS26muIg0CrVxbvan0Q
B8no5q1d11vRK7y3RLY8fusG/3aSlKGqrqKJe7GGpX8IB+GcmiWX3rADkzcZRoFeUvsfiESgWqdb
C5SQvG3bRFVpL0S2xKJal4VuWlSqP46ScVF7Iz4ojuzsJxindSqUaJGq//amimXo0lpwanHleIzf
x/7ATPOdsNuUya2yO/KD15bxar3Nfmb0AZMhSaxLZMaxR9lafWOV7QQjVZ1cbl+VnbsPFAYQF3UC
9nIL9qkmK+vRdzIveZXkboTE0tuR4tPn0gwPPmpvE0nqmV4gQFpLPptLomnAw+wxCsYyHtwwptPd
tHb3sIx24iUUH+5uf9kmOnq5lCtQ2OHZZNEtMnCIc0lbmCwMtMaysgBUffE5KRSl9NJSG7/Z5uRk
JwJaO3KhlVcfunRIgts/YcfaVzA2F4KQBN+yiUE7McnwvdhR0FetcjIqyMaowNUH1r55r18+lOAL
6AJD0LTCNrfFULM4q2stgtSmqx61SgxPpr1YT1Zjmo9RSGfbZ4e6yLU6JzrI3LfTC/8uDif4Ch0m
c7fWU//N9Gk3RLk0FSIQVunUMM+g8wX7MPCBx74dkbRS6hLKhqkC+OQaQyvCeyMbYNYepLwqfYYF
9btmMvXlbA5Zs+akidXfjZJtp75hV03kLdR5Vc8a9fpIsm5v42j3rpNQ61/bjKVPqcFXhgMRP0Gu
cC1Vss5hL8S7LF66ewcwimunrXyy5tw+3b4Ze2bHI0C6tAqJXLFXh1YZZnY3SRf6JaPv9It6F+bG
5BOBjAeXcM8OSK0xOYaiVi2l1ydkYXTAT5c4KHqROnc1CgOLlzZV1n0zQ039Zg+a8nWiMZG4sdDt
xxRkp3MQUu59LumQuvKHUebZFni0zOka6jsisJUpPjl2E55mhr/aWSwHXmbnKWLmC+osus8rH8K6
G7/dxyRNIlmfY4QcaIdRJIsjZDnjXmoWT+RE8u5gOt14iuuxTw7scMfBMQzDpDFZH+zAW4ejjiTf
2gDDgwZfKtMig52AYxpKOOZK/t2HlopTffAy7WysjlPFnZKPrLnI68+dBPmXk6TSBU2uz1ndFZ/l
LP+cd/ZwcIJ7+8puEgCShFhXFzazDBIBtQwvWdYQhMoSo5EL2sH39WgNoJKgsi9Ok1XmRxxwe1+I
eu6ax5PFX9UvZlnp+i4bITvPOmH7tBwL2aWMlGiuNTXLQaa14xLQpuH0GLtfqXQ2+2n1UsZTAr15
M1VqdOd0FvLH9jzY3aVMCNHvStz9PwAqo4+FFLXzwRXaXR7iQqYUtBXAubm9qTQIzNUOL4Ra0mcF
gGrpR1ZL77glzJgee1s3yotuJ2UT1AsjsV9uu6UdX/EvmgKEBh2Z7eeDBi6VuUlEkOSDNfxEv68T
9yX3b/AZIkNor7KtpEBuL+2F20dGU7mK01ZH5CJ7Z87uk3sC+7mWfkF4pZ5hWcCIpzZ6yOw+ce0M
Co7OivIDA9rC+tcHjNoz/p+AmZu9nYgtCztLF8mSLg1UAdGTU4H6PtOEFoU7MJ8blBa5d+z2UmtR
RTHlvH12clAgnqxGmXUGStskdxb6vPfGJEn9wyhJ85uph0/44GrubsqanlHoMK6zFCMfK/DSkYR6
19gbbl+l0TcJmLruwU5UHvUk95wZlxCqc5wppdnNq5GnoZqGKYI4ogAkLRl1abi6LRYtiLQq+h5j
P0fMATvREi/iSohC7klFaRMtkZ51kxrJcaDPSn5uK9hQltE8wtmq6y/fpJ0EKjSXHARG1q7ra5eZ
2ks8lbZBxNJ0Iv9ZR6kSP1DgmGO3UZd0cmNNjZz7uXOK6a6XrUUKyn40GLBHLCQJIlXLkudap4nv
zo3WjA9hMfRvxBibnddpQ2V485IAiCti0HH3amJVzYcYdjjzH4korHPHvJqIapDcKw9uyLYEu97l
F6NheBb28SvzHXVlSqEviAPJyTQnUMzFmkCd0EN063l2oqc+kavGU0Mnkr1+adnh3NBb9axpUvam
clKkVm87lL0zBYGDLYNEJ01bL/Vvz7GpSK08amYcKNRPgrg2K0rqyMfcXmXHNIhrqLmCDQHUvy1c
1LVqD41px0FuGcm9TDj8Lu2W6s6iJPP19lK7HwQ8kj9gz6+iqSVPmrhZ2GI1AtM5JWrl0aTTDrZt
57Vd/9+Y+Yp9JH9+vW2ZXKcyLJlx0PVMzEvWivwcG8jrywp90kpXuyf4NKq7//JtbOIKAFOvmEez
ZYCXpMMA1UiJcpcxRynxy9rODvZw55UzKCyu/AMcGmy9r78uHO22NKMsCdJIkBLxjZBixrTuKxj4
Cop4TmjH1RtYZofPel4nfy7ARb7DBxovhGtXE3pRvVSTTj0RR9OQljmqzsh3Xb0pGjm8FF0nLrf3
dceX8qmMPNIkpjiyfdVH0UYVaB0R5EaXnBdkqC76UmlAf8X8LE/JEYXFznqA+EDXwc4BDGHr4Try
fUTv6ijI07Y6MStuuFDHFHdhFU8XuS7+w8tkrg8o8wurLMV2Ms7SxiiDKjcK5qFBf6DLqvOMKz8j
V3wkhrhj6SzFC6jDAeBcRYO47mQUdRoFrRk7CLOY6kMtV0pQjXET3D613aWYNeeqUg69yiSWKVFA
UJEdDiPqxksCEWZYR/a9lPfjn0EeVr9tQmoCNznQm2tGq6VU8nHoUxEsszEXD0Mbag3oy9zQ/Kpe
ULSeRZKEfxl5t4jn21/5wtKyeQ6ZxgUrtuaixL5rSPibh1aMtFYN2NBpIjELfgczFMLBk+2UP1vR
AYcE/VOe+6UONR+S9jnzOrRWzLNlxiLzzKTvZ0/SKv15aFfN77rvrcfe5B+cTCOJ30RMrYqDIHXv
YBj4BEOKUdHd24QmKVqY0CsNzmWsjYhCfeRcqAJl92Q+0sHDsm1xvZzMmgfAJo4wBYXb17sj6dDv
QyIO9glZhzdxU+sEwuXI3HAEGqMW4jTm7XSqwzj260bIXt3F/UFKu+Mu1xgVgVgwA5R3NnFRCy61
SeRm5fmuhl9lOQ337TTpfmgvujfr8fjBNvJ/Qob2D+7GzltHQEF9ArZPUr5tf3ERRhnHEwTjKdSi
lxDo2zsLgMbRHm+aPv/uMSQL1NpWXYxt/Wqaq16bZBRiCbfTwqXFoof+HHe9OKu51nxFdiF57nJp
eDa6gf9AT0RBrgmAsDxLy9q4YbDaEefbhrHjRCnawQII7HrNETZ2kcFmKGCKR5sJMoWn2IqWX6YT
LbDIzPSRwC3+dXu9nVMGwM5GswGAbLZdNzFaET05uJXHhr6LY/6ylPitaMynOjKfG0X7XhbII9xe
c705G9tnso26JJ0PCNa3YUY70rNq0gnBq0grv7ZM13qyzWRbNFmUaZfqp5ya+oGv27FeTJfEAsPl
Y7cFZ1PLRUfoi7ifk3yl0tR5zNTCbd4szYHdrCe0/TpQsOsfzPeKSMFsDLME0w6Regyw3ZM6teuZ
mUmqyWXkQrfd0uzg1iuFUv8dNUsbek7eSO9ub/He51J7W+HQdHCvnFXZZNIQ1xQUlEpSc9dKZfNN
axlwRwxmB4z7P6zGOwK0iJrzVSBstBMSSjrFEnA/macYZfSlMUTixdpQ/5cP+22p1Xn89m4MsTRE
Uz6El7hNiru6l75qVTKeZyUd/4MlUtCBY1ShuX/Fv5uPJBhMy6HRCBQ1qFQhPy4NzsGey86zp/YI
jbR7ZMTc3M09KGClaRTTsjq8MNDRxgBgZ7k/qW2X/6Mpi3qkCLRng+RGZGw0Rq57Z3Eh13LbmWgL
msY6hzbFefIGdKmR+uo8VxRYElWh6wsx6BEF+t6HEoZDBIyTX9uRr4/Q0SZzFLOE+dvJcJLZkDdF
CW5DK/X69OcXkwoebWWLiY9rutMpNmdboLNZl9FyZgoOs9cj+aL0QIX+fCmgGVRIdAY6cTSvv4op
f7lCEM26pBB+vctlJcL2Zssblqo+UgzcczEETrQF13brVaQ9Wk6RLjKNQUY2rXe1FEHlFurye6Tg
ILdUurF9Is1qA4SMx68jrZmj/Hrv1QDUbMB4uk7rb/vJkZ5KCxABEkMRhlCS1mHRnxfKJv/IWRT+
qhkSaf1ozLRnooXsaFhw7wI5lBrAifDtV+VKhx4ebQfHulj5nL/tcnM6V3ZruhR3jINYZHcpmxlh
ghGwRtsgAUCwiA0avpeyH8Jzk2iLXw9xei+36n/QBEO7l/o9C3Gm2/hSU2dyK4mlWsdeHitTG7wO
URVP1MnkDmlzdGF3LhGbt4o3MD5y3RyJjKToY/Aql1VtqkVrxFg+16jmNFSiyujrbKS8Xk2hGj9I
Isr7WW3jf26bzE6gByiBJxkvuyptbkxmjjpmkEqEKtTKsLym7TJ/yK0j7MPOEaIwS58ShAWk+9t2
m2aD4FQF8mA9AO/z+C9lmTrdJU1qHgQ2L6Hp5u0nbIflHHi9CmXeJkcQuQ0NSe84lwHOquFijHGq
FW5Hb+PvWmSj86xUWWiDfe2z5p9I6ozHZdLjN0oVatWXRa9oEelDZY1vRm2UpvPY1XP2RRoHWNPT
brYUTxrKKH/KFZF/LCv6Lm7SNMsbc2h7yZuh5Voeh0qRP9IA7pqTxAxHf7fM4fzTSaoBKt+wVbWz
Os41w2RjW3jj3IkYkKISGWvZWZn9BklrcT+Pods4mfOXYo3z9N4oJobhVS3WlUsRt9lHZWkj020R
KR98FWzYr1ZnTNVNq7bqvCQvVPkyo97wXSprNfSbqOcq2XUrPpipPU9uZaZ6EWTdUA/0GfQqRmPG
aSpP7pMOwQuZNtlJyStjce3K1t8kzpykzyVIHfl0+wbuRNtMA5FsYwVcwK15z83A0NRqc1S1JG8c
kyqQtERx88JgskotzD8PlFhvBTppCoOqWxuPCUFDY0QO+X+cnceS3Mayhp8IEfBmC7SdoRs6kdwg
JFIHvoCCB57+fuCKjcZtxCikIy10gtUol1mZv7EG1XkpPa14aiuMPpDX2jlbW7ueOxBaATofQOqW
//5HntT2SiLR742usWVm5cnpRBShGxeB7NeTFKWDxxO5kU4Q+civKchsoIsnCdiBt7Ny6QAGnQiP
0WdrGhsfoTT7kJqmeaByPOwMuvmN/KmLUgbYpvXJlnYtG8DHdCF7gK8sXvhO90r7Pcba7fHx921d
lriDQJIC7EmjbnWwG2c0p6Gp6UsAWOnpCOkRRQurTmy/VnBMOBg59LIgyVXzSYdZNQZp7Bjy8vhX
bH0wuKOl5YrF9V3cxwq9wJiPamEVD9EX3JlEYM7oPBUKQiuPh/qdha2vsgVeRflhaSqvQ3yBxJTR
pi0NKhLB6VPnifIH/VCn8qs8MeNTns/DdOr0UOTPc6Kkb6KWBhrc0sz+loFSflfklddejdxCqcpB
cZrurQWiCctLxUxfksj2RJCMFpo7StzVX2QuMkQnG6iWvtVmShEIeiN/g91Iv5KqCuWE+Tdq3Z6D
nwk0JPGMuUHyH9xNwbMgXoMeCoD/NUp+pCanaLauXDy1+ALh0zvD8zb8XB2NnbXcCH7Q1CFHUU1c
rL+WE3VzQFPdCx2gGFjA58ewKrh7y2pP93yrkgSjhlYjjRlug3WPoqwq06sLk2VMzPGNRM0BIlUZ
+r2nMcWpMM1/Krzfj6OdfRv6GJZap/37eCttXLL8BKpIaPHq3HqrMK91FDKFp3BMcZ+/KGaWD36Z
VPMRoJB2QhY42gENbBwTrj0K/AR7kwra8t//mNpmtrMhbyblkplGj25rnwewm5JzpxB7H3/b5iqS
A3Pt/a6Tre4FOY9GanWGcrFQ6LgkdjxdBq+2doCOW6PwsF4AXYC/74pCCbLtOBuEyqWJzClArzY7
6i2eUY+/ZXOvLCA52AOU1ElgbuetdJXEHScK+CoCB1cPC+aLGA3zfW9T+ba8cf4fPWsVhDswdwSJ
rDk+gACzXx7/jI1Q4mkLO4a/qSesy3+jNxRtriSU9YEdXyZcjYMels6R1HSmejN2Z9qG6c46bg26
YJWAH+BldqdxLOlMFWhS0eWOI3DcqhI+GZgovc3jTF76SMiPegcH7/GXbgSVhdiGOAz9Z47m6gqo
G5nY41gCBIuT6qsWx8YxaiUgxdlIDqNSF88jxuhBPBI5NfFfHP8WvAmCEjxw7qs2ajLpFRIFnEua
nG9FW4mD5lX/hi6VRp79484U329i6hqAO9CwQLT3rv2Vaq1W6XoTXuLZ0T87xoQdgCemnbN/9zLl
VYo+EI0aKgv8vfyKP87+pMtWtnQ1Ll7VuC91X1fvO09vDl3eOe9kYTiYvlaAEsEvvfqhwdBI3/Aq
pb644JVuhy46L0zh33WXsY871Z/tWP5ownmefMROwz1L9vvTylVAScOjJUW7lrbE7XDR5Jozps7D
BTQGmwayBhyBaErn6H3vjNI+wIpy3GAWFdR2ycND93N9EOTUloUfxeOtvDHtPJBh/i+nh0Rp2ep/
THuatkh4paLn24UHawLgfnGMmI2/Utm531xVduYpagwHWlZs8Zh49fCLVhoBhvSIaLq6hrs5NvqB
Dv+FtMUIypbCkt/OduOLLOnfNAJUZ5XnzpPeFX+9fmT0tJaXJbH8rlnhdW5JkaUeCABhHWRulT+r
wpSjbxZiOGtz5D7XtewOQKvD6+OhfwsB3KRoDsdpsdBlr5ESriV8QrcJeyRhh0s6O/1TVrcmsg4i
1A96H8/nUWuUN1XaGd+9qcNaRSbNKVWN0Jc2Mhn0MGu/qaz4ZxcKb+diu7tN+WFLOOQfIIcQXLnd
DaWBEXec6v2lGxT7qytszxfV7JzhIOBJ5cXGF3jJw5fH03GXZlB8g9BPQYERqcCt9kAFuAZatN5d
qrxS1aMx5vmlceLk/eCVSn3CHNeMdyLm3ZW21PtQqF86Not//HrXDxkHMKr6iyd491p6Mh1VyuDH
xx+2OQrYIYjRBIs7qFiL8pUIw6a/1HVn/VNZWYWthmr8h1F4oxGFwAssPZLbNZMm3g+owzDK4Frn
BpHzEw3IvU7B1rfQsMcIDjsTWiSrFKOZLLOa+qG/mK0yBVU9xYfBQdv/8YzdI5JYGGA5IOuIBeTy
q2EqSaXCxtv+Yg6Oe4Z5GdUHEdrahzSSFnR+wPEeyi3CejcnZflBYvboHiQtqziYqtzdC313WxP2
BjgSE311MC5kcLdzWzptXDmanC+x0mW6bwiqLn6LPETs216J2OlI3vXr8RzczfQyJuU1pAzwbbhr
srVVGfcNALCLQnr6oTPb5l1RhcPOrtn8MmxCYcIQ1wlIt1/mloll9VDXSGGiOShNr7uk6KF/pH2r
nzEQ8Pas4+8CDf1wjhp9NZK0Rar8dsBobMHHa9aE5rOZHj3gbG8cVJ4/jSjX+qMWOWckguUlapPo
tR3EZWR6CfxFjKGWfDuyndAMAgWCEIwiq5NZGLC2J3oJtodsws7FsvxZNzf7MhbxjNVDpPcO9uwa
eAO3lTJfgDabxzr0pjdtbcefhho3jp2x7hMJBtMs7kxCN29ea3Vbj3QIndbW58uQK/IvY9DjZ/JR
NzkVQ917fm82iea3jdX+HCLPfOf23vg+TakI7uQQ9zt2adAuXVPQt4sL2e0Eu1Fb9VFKkq9LXXyA
rNGeQIK1e0/8rWEWsiEuB/wT5srtMH3RllDF2bJssDD1kdZu3ACq5Lj39t4baBUdMk0vFJkb80Ur
FPM5xXDvWGT5q1FXNLf++JzfuNM/Mq9FicGwEfK7IPrR+LHo55fKTH+G+twfpKaPO5nWXWhfhjOo
gcH5WVyMl4/+Y7h6zqkqOup8sSd7PpaFBdPdNMfzkM7SFz1qQkNBUfi1d9ntoKuZFGLSrNns54tr
jdp5bqbiKZKDvrP/7g8dWloUvPgf9xlN89tPy3Re1/bMOQj1cfoQ65M8tk5aXiKoDjtD3W8NEnaM
4aBimkSGdbBVlDRuG7M3LkLJ0DqLQfCYXbNHfbv/oGWU5UhTcb7XgF4qlmAOpXFp01gG+pQPwWCM
1aeko/r+eIXu4wCAFTYGDAKgo3dP2dTU8zBLVOMyYdXtu2GmHqe5cY9tUSSHATTuX4/Hu9+GiB0B
n9cWzgSMJv12rVp2N96jsUlBIO/P6GTJH2WZzociqhbJTuTZpA+UVd0pxGzN6NInQF+J1aO+dDts
CUXYiQtMqAFyxgeQen2QazTLS8XYUwbdmlFqMQucgmkFgnU7lOAlJ1WRmheZZ/Iat132JZL2/GZO
9elfb6JkuxMHlkN0G3PAmpE0EQ2IPHdmgoibakkVw/4c9KT+O08yRz5hLg4hwaiKUie9bRTrnNeF
E2DcpFyFqZc/H6/qxvQu/VyyJNIJMt1VJMI3usmrRDgXbLHRLvKcKjCzUDu6brqnVbNxAqlug/jn
kzcauxOC/kKPsGGfSyM+Q4qzDzNzc3z8QRuLCDVmMf9AVOqeBAcF1MLZzbPIVqRDa84qTkNldQeI
o9V5yEdlLz1afRadWAIbrhTkmCB/KIDc7hoHFICgw5Rfqay4b6wQ+8fWjPfedxujQIEmsoAgAWC8
fu3ndWd4OLTn8HUy8Q6R3Pow4wb48fHkrc748i3IMpC60nDZENJ0TLn4nU751dRE56NRqR27Of/H
6bW58s3JIBOKQEK87hj8HhVADI86asj0cVcZbde2GiyLOr8OOP19TmliPfWhkab+INLS88tMLjTi
LgE1rlmR8SFz6af9l9+wCLkswnFkmsvM/BFk8dScRoJqfu0n1f1oGSRcY+g4vozCNLCTuX6rKJ70
0fMvvuVmXX15/cTz1qGdx2Oa9+Zq+Cqn9Yt8SXmlzawF9TQY30PHlj75WRvoii7eQg7j1nv1qPhc
gmcBAEXVYs3ZmIcalZFJltcZstlLhB/QWdpj87VRR/dtWmX/JmAwvj0ec2Mjs7/o2Ds0ue6rN1op
8naue3H1Smm8R+cW1wJFzS+PR1ndrMuWAn5AAF4sl0Hcryp1PWWJEfkIcV3c2H64uMFmx0EOWXUh
s6mx+sCkpPT7FMV/P0MQvD5WTVgnO3X11eX6+1fwC4DyGlSroDXebqqhdb1Os7BEXYoJ30Kz/4nz
nOVjZal/fvy9W7P6G3RIhshFvo6SsVbN2IcV5VWGYXvyEFY7zcaYnR+Psvk93HG/QwWl5VVSGDcJ
yk71LK5NytOTFiSyLAZKo22jvBLu9HvqkGRcdBwxmEBD/nbqGssqUxHL4uo4o/51MHIYoZ3C2X1r
K+OSAetlb1+jNE6rA4VIq3j90aA0QyUDRAkemus7aUCMCTJTW13nLlNQ+umnK/ba3XEozeLQFToZ
z9gaO7nOxioCUEDpiSo6EMg1TG9AOFaItC/RMVaNkxF2pe+Nw56r9sYqwoqhB7L08cHPrXalUfUK
b/1QXGMtN31kpapzZeh4NilKf3y8YdZVoWUZGWsRe+VRvSzn7TKi9UempXDa8QGrx7NRh7LxE2kU
H/JBM+1TBfD8TWTX/XToK33M0PKmJ3asJ0cOQap6Ij88/kVbU2wv7zOQK5SF1lt4LOKom7WJj0e7
86fUhxYyPLJqO2+2zWEAt4CwovBGa+T2u7uxyST5TnnNZFO/REPmXMPeVXY+ZlWZ+T27/PEgEpc+
yB3ZXia5Xo+eFFer9zLDFxQz7YNRIN90aqN4eDKneFT8tFfSM06Ghbazuhsf6Zk8B6iHQ0Fiw95+
pDcokFSbGSkuaRufFascnjSv03emcmsPYQRIQr6IT1AmXQ1Dp2HgXVLU10gx1S+eUofvq1p1zkqN
bXaVmUpQtbGClN/cnvIWDSs9G+VnSymynSfkxsGhRwthmp6lxnNkdSclY1frbRzVV1Ag4l1vW+Iv
ykTSd42o37lpt6YWzMmixgp39a7ylVYYhmupLa8dPa1jLyDPsYde2YJdwEok44sOFKSTewNC6M6h
wks5u6oO7kx+zk7ja9Cr4owSPtUTpfjmAz7fQ/TarcPIZDoLNgES8B1YPhekQqmEGEi9MvpotPC+
oad2OzTZu1lkFMBDBBCKseSVqwULvboVrpalcMgczLSgPfpikntn/X6DLsPQLYD9iqDZ3QbF/Cgh
Qw2Ta9RLzvhUQELwrbrwqnd9VgzhFz1uZ/VpGPTGOPVqnwBmR+xLOdIBmBGHR5Aj1a+P77m1XMvv
tV3aogshlwfKOrcLK9HoTtykV1FNxkjcUkkfJzMq6I2ObLijWiCHWdXl7Pixm3o/DbLf0IcfpqbP
YZwsjSz013211ngyjbbRfNcmyEmnOSziz01dZQJBpCzZY6rcHTImExUIMOgQRkkxVmtmdr2I+9TI
rqjAjM8YdCdYMuXhS50X3k643RyK5AI0NRIid/eX4tEkLrw5u8JGyi5zE+v+WGbOJZnzL49XY2sk
7ueF7g5Q9Y5vGxUlELaoTTlo6Pm2BpJ7eTgaCCvkyvHxUL+dIv4oKvxeeOiuPOOWQtSdeX1fN1nk
qWl2JdfUf5UmfTKoa4b3RYHRNfk5hok/JGvwI0WQNH3ChCZxsWDu1O+Q3Ooc2brOREuPtKd7a1W9
9dLmyNkdHWQ1y2DUXfGPGoam5vfNaHwtMTOYfT0vQJuiAzrtfc3mxP2uzIMuur/7dQmSn4Z7enWG
Mg+wDEp9qdYy6Gms7GR8W5cFT/jFpAmJ9jtd6GgcYgFuOb2aiWZe5m5K3gDdik6Pl2drFEI2OLdF
45GS0W3MBJDbernjpFc79VyMzJA9KpPJPrx+FE4+sRmgC2Jmq5DZoM5GMb9LrlYxWSgOAkGGd9i8
fsa4wcF+LGDXhbVz+y04PupxOTFjQ6ZHH0a3bQ6W3RWvv8QZhTwSQDko/XWTeVLsQRhdxCjqVB/h
IWUnMxyMnSxjY6PRB6ECpv1Op9bYwFrxcLug+nGFGD85RyfKmtIPR9cVvl117p50/F3mxittYZMs
xFZyqHVnKytiJBjbOb0CD5kuXe8KSCQ5rDz0TOe/Ri1ujomaGn+rebr3slp22Op+QB7KITddrr07
tbQmduyloJJeS682DrURSQXmkzYbl9FVy7daPA5fBVC3/7VK5vySqvXr8d7cGp8SE38tCq73rteh
lQlRe9m1F0U5ncj63Br2cN65V9vLsuhtqsv6pQF+1x25sWpxMGb0OncSrCWMrGdhES/WySuRqluH
xxxrXyOUbXaN1b44G9gtKEcT6NbHVkvFpxjjH/1Jms1eiXljmxmUanl+kEniqLqKbgr2eqVHTfJq
D5YxBaErpIUOKbjiQEBjeH2A4xHJRbOUlHi3r156GNqBxrCEuJZyUHVfm836o3Rl9Gs0JnsvpduY
0ZvB9NvbIMPDFWnTkBd7lxXP2BZGB6ttcB1Jvyip+q0MrXLnLl2VepdIhzwArRaPHJIPXN0/XdIO
0qvM7Grlddb7WZ4OnxtRAHUqxgRfepSUinHHxkJbPmO1cRYbC2tp9FMcWCNdywY5z76Ks2vhyvnF
k3OE9Ng4XdC6Mw6RLYZTn8vsMKa2domasg/AP9RH8sf6nwYXy50reGvSCYzg0t0lazJXdS52T4Kk
tktiYWEv2Kh99zR6bvWmi3CeCXk3ARfPymln1I0gtlyUpNWUbDe07VU1E7ZSZtewLeaXtgQAJlXF
/efxRbG1vHRioBAuAin2OntHomcc2pZEBl8q5SSUsDmhSCA/1aAPPmYJis+Px9s6m5wRjiXnhaO+
2k52S3reeApziVg8OmdjebSizj0rOI39p6HIy6mDEnTW8Vkd7VGp3CK72rVu+ZYc/6lMbQ4mLBN2
4trmUkF7ASRIh/XuCkibRMHcMuGe61LxRnWU4SmktrZTbt0IZ4uiKFn0wirDHOn27Htq3XTOwEPL
TIu5fy/CJhr90UtmeUw6kdZXO4kM/YBss3SeBO4X/3u8dGttr+UqQLeDmwBBJHKr9athxmPBaWZS
+Uy4iDmCHFcvkYLWwFWZ62z4ZmiJk/8lZCmywKWoPviJMuEy6reeU36ZktQ2D2mV1k0wW6kpjmIW
mX3yKk/rX392+KUe5ABiwD3/CZyxMOKas9M0vGqyPCmeKW7sHJ2NVafJzSaG5EBCs74Z+9Ck+gu6
+prQvj/zsMl8a56qnXrIxgFd3pZsYvDr1EpXq46CkOgXWdCrNdTORy2ckveNNSZ/T5Wbf5Hk6vnO
3G0NuGglUS/43bFcxTMHRKMSF32Ei0MpDy3uUOd2jKa3rjJ/N2h+Hx/vqt+p5equJ1OnNwrSdXnh
r9LoKnRrfSj7+NoWsnwx7Dk2fah8sXWg5y0+aUPYl2/dULXhCtLxvAzd3FPeN4fpyZ5m3ToZXYZ9
r1habn+naWEU4ALSGNn6tugNX50yxL7bVIxm0I26BpZYM+LoaHuJkVHVdg3qMHB8FF/gNKMEZR1l
COguEjynXC3Kk+ekSv0kQ9dofVzAUgOTCaemaw3+0jnV2oiPzuMp2bgjKYiTUBD/eF+uZ6TEBxVr
1RQNmcmcjoObDWgPGMYhbJtpZ6itxaarSvWYY70UqG7vlJz/NFBehR8wetM1FLr4jC9r/gPuoopp
rqL/l91FLRMhEDSjCOyr7RzCqzCLqFMug9Y5h6g03kUarq9kgf3TPCt70odbZ5SGJ7V+Li/K0avN
NReZ2gHeUS6hqjaHBOfYQ1XOYudm3lowavyWvnSo77vTKjrkkfRs5aLprQq1S2rPTVE3HxEEyT49
3htbH/TnUMuC/tFChSCGOrOLjFJj5G1gKllxdkrEqP7DKDANKAoAmUBE6XYU257HuF8YM1Fe135G
XfxMFy/dGWUjoNE0BHSI9NvCZF7lAnkSj3gMiugaOkYbiExTjtDBkxO0Wv2psOv4HGE5cohy7rzH
37e17b3fqDwTzgbaoLffhxGeDu+IE9aNUxLgLZWdyz7XfC/jc4e+sILH4y27enXHUbrEUmTREiGZ
Xu16D1oY71AHyTJzUl7MRnNPmD8mpynSZICGSg5xdtoDBG4OquFoQleIf61pTy3NVizH3fg6aHp4
zIa5D7o6tq5I0jiHvrTai0dNdSd6bBwF5J0whkYPDo6qt+zfP/an09gyVJQGvRtXaO+qzG557Drd
V6X3jNPjSd0cCh4V6FzCPEf8digs6uzexQYFN7XEPXV2mPuFUkTvXLnnXLg5Em88IOQEYGtNaEqF
V1hFhSKba0nZBRrmKxUNtrL4XnThsIc9XgNXlzwLgg8JHmePGHynHzBGcdXiJHxt2q7DtV7JTo6Z
F4bvupH9qRlQ8ztaxYy5tRk25g+zNOQbORfFXnv2//khS/OLw0JrcbVto0o6ssxRI080aRxiTWbn
Kky706BX5THuPYxmR9kzFVrpBqhmcSuFXX18vMwbZ3W5HYhRsOd4hOm3ywyrRwzWiB57k3VIqaXO
r8LAwdKzM4vCiu38hw3M25MaJTULOqurx15eDqaObxRiuUt971COXQI9sY3/acFH7wlTbtzm7Cb6
XFSRKVivu25jOcsqLCvlkhTDEMDMq5+mTN3z19navgt4cVFnBRe8DoJTIe3OyiH/jlXS9AfMla3L
lEHr8vs2Mb7/h+XiHYT+ziJ2toZjxINql6UO4zCGvmUFoi1ZuVCjC5KW2mGYeRfsrNjWBoGCgOAW
hS6cglY5TGU6I7EFDjtMBHTyXbPogDGkUfguV+ypPVh54ag7F/rWwlEYoYW/gELvbKkkVk0eGsrR
NU1wEzUL04MkgHnv47ncusFJy8grqDzc17FDuEW09kjFa6F0ADFsI5HnGsLaCZX59rmlC4F9jhFb
58fjbmyYpdWMviaMP8hOqxn1BopLsVDZllaqPcVxmRwzY3D8ENjAzuLdeestedkCXFhaUYtP0bK6
fwQMVL/nyUv75NrHUaGe9SJs5QE76XAOukGvla/hYEn7ZBR6kVyEjSl5EIoGZIw+h0Bj1FR1P6kY
SaqnKDMweeyK/kteNKmN/WloqTuJw9bM/PlrVzdirUxp3jYF2iIARw7m1CNeN7S6jzVX//rFB0NB
b2kx7yTMrYbKm5T+HT1q6j9z/1kd5zIoBa1jQ2nk+7LDsbxp225n5ZeVXSUqC0mKDBJsNa/91eMP
6eValjU5gyO89KUdtMm3FS0OuszQA9fOlQMaGOZ3lkc99J1XvDzeeBtHGVTOIsxArXEJg7ebocer
qR3SKL7aujDEIapzGqeu1Rb6ORox5vAn1cGQ7PGgG2kozwNAUCS6vErW7/gCQTKAmLgpeIqePGtd
2ZysYcj8Wck1NhElVi2reqCC8SupN0ug594CQ8cRo0q//twxqtJMB4N5VarQfl86akXDD+85Pa2d
nYXdmllINyhLLWC8O29GZ7LB6hVLLyQNl5ReGtq5sDP9bFdULiNVzjsnZWtW4VLwKlqkEe40l9Ou
SA0Qguk1jvror6HJKgBXMj3WljY5T3iheSV2Y7Z34vWuFDuD/y66r/axs7wrEAkkZWBtbzeShfMm
XW3JzHZx2kEcVUx5yOFxxE8Goif1MUrxy3aGPooPRsuTly5IrOo+VnDivRI3w5eoVoDFZpHeiPdQ
TmsrqCItfHKMrs1ewjBpX7zard+iyavqQVW51XyqXasUOydiI9BAN4XGxA2Joe56c451LM1UUh2R
VTq+t6ZKi/wOC6rT4zOwNYxHz4T3CQ2juyoTtKcMBcI8vopemd64HaJKwnT2REA3bk+kY5HMYAui
pbzOJ+3Gmjt7sItrZcF6ORgwUNDFVioQciZl4R+Pv0nf2ILYf2sAfGiegqBahbEek6cqW5olodG4
0SlsqrH3QWjpn5LCHLrAjisR+WzTVj9P+lSlPvqcHgzrZpzyH4VupfOJ70jyw5RO3S8Dzbc5MEe9
zi9O6fAHjIWCAn3nuWFzLudoxPu2U4f3phpHw6fWtqMsMAV+HkEnw0h5QtFWErH6Ln82o068wGya
5c5CbkwxTD5EdIDeUWRZ7xeEUIrO6YyCbFkUcxDKfjgbkRlX+A3yz50YtaZqLzeYy+uf24snAvF7
dWHPuWj7OQFBGia95gboXOVa0BVqXfjCyqMuiPW2+NEmZla9UaGOq+cqUtLBtyOHAhO4Ukyblb7W
OurzBrqMw1xUcud+35oSGHHg+snpEcJY/UahasU89uDtReqy/mrVnZRxanwrz1+pdfl7OiCNAvuE
RwbiezVUa5ZxjKNLfkUoVTshhtb+DItQYDc/i/893t1bX4V6NFyPpbtKf+j2houW7naFBMxVbUv3
NGWGfWjROQnsTHx+PNLWMSI+AZCjPIukrnE70hBmXTY3RX6lGvMjLxL36KE+6auIpryY3tAHWLlk
h0Gr0u+PB964lH67/6DShKL3XTKCwWOkFhazWZYtlqfT5LydAH+9vn+7qMJQlUHoC9WQ1S2RN2Yu
mrphe2DXdpkzpTrGI35fSqftKbsvUWcVlRiKeiSRCYjSOqVLWjUs8OTkg9wofoqLQQS1zYss6SaN
AKTEART/8svjWdzYKB4ICHYIcIR7vHPYLgYoPdSZZKobwFBN+JxqGLaVTrIDItnYKAvPEAMlcox7
nZ020b2a2zi7DqPSz1dPR673KeYyrQJpjLA75rQcx3c9UFP7UxS5erh3HW1kOUs3hkuZAHMPe2in
ulCjUoXAo5rJz1ChZn9BbSf9rNl5Lv3GsYvPiHVRqUX6L7U/KlMF0aYm47X9zjKT93qb2+W5R5Hh
GYyX65DdR5Hp5yH02uPjddnYDDx6aEwSEWEGr4tKiWP2XZrRTatIyc6FPtp+qWbzpbSMOcgL8vsw
GfsdsvfmEgHS5DVJfYkuw+1ZdqtyUEOnz66dkxvfNa/Mv0ylGHiXm/E5bdrsTcH8Et5U6/r4c7eK
SWQYnGLCMS/m9dBUjyaBGWR21Z0pLv2kgIrtw1SZ0yBHil0eiDR5jqBIWYlgsQw3sLlzDSjavVQ+
Pv4xW2cCCsACHSc5pFF5Ow2tMHg7O1aO+qQtXZ/3vf4tiUy5WLeo7biz0hv3GCwZSDLUYpf0Z/k1
fzxxeWUXcVkRgID+OdAcGoQY0Zc7vP6byHepRiz0tTsdooh8hcJhxyi55rwAojX8WJ3EMSIu7nzQ
1jEjGaWgDQ17KYnefhDug5lUWhsGmxVm56YonCQwxtj5a8yG2KBf0Ikvr/04WLjgiMBTkcyR2dyO
iCgwpH0vLa56jni775q4GyK9WLWWX86zvTPaRlGCTPi3HTWw+3tBQmFSBlRC7hGc5FEV78oULWlR
WNnXDA5wdTWLxpVBC0GwevHKIY78MPSAj0+1pUxnm0A8UR+O+vAoBjuNj7Y0B3GUQm9DHxsKab56
QVAsRpppyTogt60rxnqDrolA5vMKnbw+Jt5oPSGnUl04Utn71mvnnfEspvs2kAEspzsJRgfq0J2Z
B3i6irpLmV5DpIMD0o46SF1sHYTRO5fHK68t8Xc9FtkHBVKKUdA8VvEZ5TD80rQ2v3KpTM0h7noE
2e1FltpHRUL9XPJs/x7mjSzPs1MnXTBB1xh9OKppBFdaVpkv2yK2n0Glj0/5GHm/ADHVHUKwI+7u
ejQM0QGqqz0c+nQgGu/8fv3+99MQ+a2vCUyUZurt1nVmNHAdCYAqcbT6Q0i57Z8hJK+D6qnPdlCH
lvkvD0cPFlThcQNljpl+KrKsmN7YIkcjOYZPk+wkPfcnGJkaFNIBxlB4u9MqZz47nOaWUK2V1Wct
UWzfGDzv2Be99qXqxr8eT8LGcEvlnguXHOtecz5R1GHI+ySHOcd7JEa1/F2XzgCaPJuijjmne6yZ
++BKT4isGECAu4GVSU2ueCWzwP4kbfJxiMFkj6o6Qd43XaxBp+4CajPdyX/u73kwzQiyY0tEwkpP
/XalYQOUcNiy/lplqjzObpMvOtPOTiBdjtj9lqJlyqOWLAf+3LrzZRdJqPZZ7l2bqDbikw2LJXon
Jsc6etqkxH4xKIMWDPHofNfaoWyOsTU2zgHZhH7yC1fpf2HCIvSFlmZ/a0crel+FeVy8s2SDl1qt
Fb18A6ukbYJBjFNJm7mOIyA9etScwylE7ExG7dh/wFQ9t/1kxmc8GLMwx324U4saxXvH+7tWc+Wb
Ka3iQ0GUjSjj6eE3N4ri2bdz0qoDsEPlfzPKZtNBzH35Tiui9u9pGvPijTeP409L6/sUaoTVi8DI
4HUEfEqc+yjuoRkIYKz5uhzh2B8pi1on2VrxFMyeM2UfUCrLP6uiyL45qV5+08Y5rc+xnjdfY5e6
9lFL5nn283oYcAPqwiz7F4mYuLx21IYU3/XyePArC0/XT0MoWgxE4EZm5nkYbFonntJN1d9RYlAj
nCZpfVTU0v0nGTxpHRPy8OGs48yWIaOQtfWbTKFV+qaALhUdOmvMs+euUCb1GdC4YfzT516i+Igr
DfNPbrQMtS2Z68DVtVmEQeJN+dtCtxUiXl1X2odchPJTYSlh1MMWGT311zxKT1wUXQ7G29Qo6c1i
BTyqOlezo4i8vuKpDTD1l+7GnR2AwxIj+a5h/aKzIOxnHvDTOZtm2QTd4pVzGak49Zfc7fNfcah3
32gYk6kUwBm+dCoS3Jcx5//gg7IcxCFtJ330UVh0MA4Cc1/hhRcPMgBAFP3PFZVhBvAd09nvRJH/
KKdogNxdRANNC+m6HxE21nIQYUX8l7TCSkIxq/PvLYqueaC7DTn5RLDzwLgB3DtiPlJIHzSPNvvF
nAPVyWvhgbmCMf8rjJBfCzQNsAdw/GiKDuDUvPxAuXf8Gk6x9o40pv0OiKgVx7hqsvrY59FQ+zVe
d51vI/efB66H1G9QW3PzP864deiBV7xMjScSP5la+40iOheonUPjsSi1TAt4iWRBGlZ2F/RenLwo
TY3sr4WecudD8++es9TNS8w2y/prJLP8ObUMcVZEUf0zGXbhnfVs0qpDg29GHniIEL8kbWmnviL0
fgzY/lmKTSKKLn49W86/Wm+E32ac8p7KdEzGI6wavMGEmhv5oVWJM29iKXXIJVllPsXUq0tfrYbm
uUvSCeSuE4Uv2qwm3zxCaI6sehJ9KrMw/axacv4RK2kzB1YSa1OQ6mH0EyekWPETvc+TIINlGfkK
NmTTIcwc4V4qrR2/Gro0PnhVbnR+UkbZ1zGbrS9eZHZDMMvJftcVIEsPceIOP0tTmXS/60vql7Xr
ljEMrs6A+t9UKQLeTpGoh7jsp873yv/j6Mya40S2IPyLiGBfXoHulmRtlrVZL4THsiiWggIKquDX
30/3ZR5mJuxWC86SmSfz2Bz+/Zqd2nSdK5ImxvYBg9ba4ydrkqkt12WMpjLYl2b/y9ker/KSNZEo
R/i//srRU3grocwejkpkpeRCHScTQif3HNlheBR64/y3HCH3ZC7x7itkv5gnJ4jnpdy18R/COuj5
RzTMpVRHKgt7mEgUMluH96ab+y9icwPOhgfl8dvd60TzFA7D47STal9Ee7O+ibpf6mKytTxy8k94
QbbZapyho2H6r4sIvcoripksFxJqq7MWcfwau635WuK0fw2GtbMnHW86KrIlFo+RcuL6gp6cQ6B9
mNa6FP0crUi0AAJLBv7MY8qpqyU3teNfwqWT9TkYIZHyrV7mO9v5bkelk+al8n3AryFkbs7HpA3+
Nm5Ti9M+Yxh17ro9BdqBffkdHEMryhSojLhWTOBeFkdUayGbOHoD35v1qXXqecy5yzy+HHje7zM2
mx754Tn7G8Hbw1xktSOv5pClujBT52E2gS9rV8Y8M1nuOWp45MatfUdggQZsW/Rm8yxz9UddVxPh
ScPo/iEvQr/1aC2wMFj87qOP9ng61dj6xXlmNL6PScPfVbRN831jwbVZlLdVo75Mg4SonKO4ladt
s0lSTKnbP/icA/z0uEqwhbZCaELXRPDKJTcYpNusqXqptBtrFGnb8Of4FpjwOnrOfDrqgehEPyFp
MPSkdkuS3vRcpImwr4orHUZTImsj0p4GIqo7vDXxQyHFwMuP2cc4E9AWj994OI7klDomQYOTOMgX
0KliohqGar8e3SqqLsuovi/+krDhS/EtiH8RdZ3vFIPyPXlqjeO/Ag+ME2avBoHeOo7B5yKz7I7r
I84Nk50bl3yS4zqQbdnvPwO7qduoE0uSh/WMuIkW2T3s/ry/hGN3vIz9xLOKUVj8lVbMcafxYJym
dnT+jW07PF/7uU6nc2iJrcszteodWSV2oLnTyrC/DaYtvG7qVfypR8oC6YhCdMXebtPLEgaiO7cb
Ry4bMP94gxXPMUH/hMu1VYv3h/DBlngMxZ+w4vbeUOZXtz4Nc2K+1HYEWGpz2AOaLBfKoLuM2R1H
DlVd7uueXDx/WKYiqKJ4KPD81P+ioeqj/FCuEOd214nkLauzL464ZyJkqSZOfox0y0IiAxSEuTZE
gcJBy6+1ibeD2UKMYNFjH+65h6xAF149133umSF7ELXANMXdI1vsPeFWeRhM7fvWr+LfqHyzlVUi
0x1U24l/1oE78v5HTjjAOPURAwaupgiUaKzdxO85D9dheThSf12KnZH5qXI4hzsv1P7rNbZVVlpZ
MRwrOpEPVrivKXLqBudbTvXounFczW9+OPoHIpy6e573I+tPw4gANidNKn1Q+A1sZWIrnsnR13a5
6rhW+xcMzvDYOQOBOpEMpSnqNFVdYdpss+XefVctWIz9p63HJr5q/ba5w6qK+IqFuD70HNG8PXYk
SOyXfeTI/0yVcB9TEuEtQ4G3n8ZVquyeFb79SbwFu+8cToksh2hH6rY733IJ+s1ORT7qXp3cxu11
rmqXtkNim0gwxOnd5tZxajXmeh57VRiOLeiPm1W8olT7f8Oh20fs0tj+vVCQGUsqyeFfHXqwn5m3
1pclHqKM90Xb5zHexx9iD/Sz60raIJb78A/DtExVPvpU2II8CWlyGbo0f6frsElJE3QH8Wzi333a
8oa5xxzcVK1MNT8B0GdezRTlwuuNIj/PEduY1/4Y37HLNTZPMLBVZdgGq3s6utH3Cysm6uIc2Cgq
EekgI+pxZ/B5RbL0AREQyRxJJaoud8xeDTx+wrldMKWQuZqWjf/YbNnD2MPb0WcSUoUrkxlz2TSc
IfxZz+DVkhrwT/nR2nCZzxCLnFISVNovPs9Kta/dJ/m3tsIqWXi/pFT1ixOt2XuyuDT5uqemry0x
TxcjRDWfZ1IysSaKfW8GoVbOSIqNjR0e+MGBQomH8X3L3E2B3HXrFbmvYrjqbRM8y3ntA/YPrwly
NftoGrN19oazOzkhgu4IjUYJq4H5oWuG6iFMvyOVRQhTjBYpwuqSDasnrHP3hTkLqBqNB5mDDbTl
vGzNnTjq/lv94ZivhlA4T1K6mBQtCNVfvG+BSBHNGKjlbYx8PEcd4V8N0rHwdzjAEj1mzfora9Tk
Fp1Ot4/F9epbQZbMXnRz0E9X7MleW3BSQSdxWHY6xkMZ3s9hNcANpsK7MbvjmYtEdrfkfWrWZ2xS
Ij61G/UEfe2x+9Gptr0xcWW6YkgwKy30pOzbhGhP58JbYkMQcGBtIdZ50zk2MJUicdx04uStDOJF
NrDZlDyq3lBAJc1/RRduuBVlTdLmdBnHvfMchCA/WA6SPvexTWOV2nz5NDXNuORY//h/OTuPGEGy
AbPqZFLyZNqBhywkqMXkGH5MjzWSxjHHeaD6L1g9/XooOdvSMnwMfE/fm8AsrZzLbe80wHlquzmv
IC1R30xT82tpj+yBgwX6/xHvszkvjElh3k5Z/VdPQfUH2tOTRZRO7lbEVaj4a7ERvh/hkT7nMGLC
Fm78JDEMnPPBmbv7WrkQsPsQ2T8ECuEMn3ncQRfhqBZT7kxe/4WRN799O4w5Z8M88u4c3vqFa5/s
uCFd0+8iLXedd0wvf2S/8eP5y76BLnMHcF/Bx5iz7/TNX1Y0+9WrXiwQAj2PaCjV3LFNbJPJWxFS
hCsb8YGN8TBt6dkx5ALEVAX6DkVDFBbdoPq/hEfNf8M6o2v0IQZv+SSWoyl164Tv4cpuVoQ2Me8s
tBQyChY6yZTyfNvVMmyK3Ws2UTLmqe/vR2Ipoo9+/4hsPKmc+B52y8g/gg8ORZl8nGbTtuyirJ+5
X9rG96ZqzGe0SqQcrWR1yhGnOA9M7BHr6zr11WWbpGfyddWWX3MfTc2JoPmF4wV0lpquaPffssGE
LtfJ7DoFDb69qQhDodrM3f6fY+rmx+jbpf05eEiBRkfGr4JD8e6szJ5xjDCqLPiBAXqjynSR9SWt
Zt2VzJ0KAYu3b+oiN+wZcjvvQc2cXY0DshN/ZXOWoc9rLW1fuFX8DRjLmjZOMsv8j9DctMvNfjTs
gGB//em7aX8cTmh1HiMN6kpqdHVvp6D5imMdtmW0OP3T5rvNUH4/1D9GslQY3KfYnQruCnwiHdoE
oG3RqOcM0+OvdI/XuViMsW6BJMSh/Tnd+tlVBzdpmXOMUc6Sa6+GNpu8nNFqfqnTPbVF0uJAkTvz
7PzpaRr/VTYeP7qgPnBd7rOV2h+NERtxzNTlhdZLKX/KyYq2V8vb3idRQ6yOnZMzfX//1bpj8weZ
zPQT/yX5MceHl1zs5k26yDCDr/Ml3hUdQw7rWIhDJpR/iRw4l2w4LMedCP+s66zvg4a/N29IBPm0
qpM9W/dhKnwE2oBWQ6+OCney5rHnvz31jZM5l1h6++9Kyuyp2nSblZWD8Io3YZrpzCEAfv7/E6Fc
IGu43trqEIXTrwFysPSI/NKYoXnpmH0vmUyzD3PEIXU8G9qIeodNfa5Ulf3D82fqcobBeT5lcxX2
Z3wR0rYIUkFB3Ssj35gavVuDf/qahyrySGNPvGU5j+6U/rFVu3+Extc3kfftUUd06/5JueZZSXXE
X5jJdaBKohiscw8I4FPvUfqwJsd0FJjHNv8xH2VhvqfOcMNRhk5AKVYUB+ABU3Ut1AGOtEzuYS5t
Zloge7ele8THnGQstIG8tGzm9momY8zhKD5yvJNY+uUO3cq+F41Om5HGNAFBDU7Nb7+d1rnPF3/o
aWfBbtIfjjLuyyrm9YGTb4ahI5TilqGZdW0XfT2gklg2Aqk3H8CuOZyAuRClX58Lhf/+SUZ+/dMl
N+Rq8P3xyRzL4hBmQexMXnmpHUtTiUTlR7qZAYOING0KIXbejpWTCuCyzd9PaSj6/47Nyz5cR88t
uXuZByE7Hdmab+nu17lKAcmLdVXBc+Bu40erM0vI6ZwaA/i8KPeavXE1TKxmbgrS7VyvEADLdR6l
2K7WoWLfiLdJ3LtO1k8FE51wzhwmwnZwBxk9tSL2hrL3V7x0AwCuPQ+9GMOTNrHjZ9xvxPTVW3LQ
67N0ee1aWz0ZG1RVCcng/1v4ae67zOeeMPH69KdttOUzyvb7GtlPPiokWTLvWpayfKkAtfNwzuo/
GjvHupDjpOgwtUink2Jr/+cHJhUlNuIjbUVvwZFHKuAsdERYfF8Fkp46AdAsZ+/7wu5GH9P24PSt
FOgBdfao4nmlQDvuAbCRzIEuHdDW4XREo8PDAOPt5a48/JtxHeOQD1zF73i5cM2W9pv86YSeuCMe
xMYgenZ8S/Z1CQs3buyzaf2a76ve4xtnHp3kBvlx6kEsrbXF5LZO4htyzO2XwpuN2Af0c18q3IFl
6tDFzloiR2Fe0f36qSKzzvmuO/+WyWxfL/L71C/PGjCewg7KPsyMsR9DFq/41EDGv2TExQkW8qUd
8YNc0w9y6/rnjWwFWoXFJhUdZMou1h3j9phlYyvYtEffO4XykDEnVYn7C0LQma8HzW6dZ5Uf3/dR
FdxgNJz5ebrV64etI/kfE5z/FcgdLkCQI0w4nQow8lFV0gkmtsObL9XQuD+4IVUzwupqtGVqavWn
CdY9hULL6gUThyxeTvqo59cNrM1neK87dWIWAFpM1qPBMFqK6at3J3eBA6rk322uKZ89mG1amnR0
ePMOKx+XzhNfKHTYsf1p3Z4Pb7EPeyjMb56P4CkmhO4/AcrZ5XZBHYo1ZjV9SPwi7up6rP3L0W31
n52JMS3mdocHzBKWsfzo/PGtNtvw++g8930bPPVrxivo3ZHLHF8M+sEH7vWTP01TVwpbxL1rywkE
bigPx7MXdGmoChky/X8HKvDfCyZG7/1gpS2wOmJxZVL1P+UOzl/iJBXzzK28JGsadBjnuV73HIcV
9nmdXyEqCen/bp5hzZzlu+yzuYhca+0lm0FYGFtG/Qpx7f9sk2z8tUZi/OFNTdJdaem6ouzwBgkL
QzOxuRaBSwqKT05ivpuwfq6caa/h4fz2zWTCoWxaQ4TDOM7Rv8FJduBUKJ/3o1lx3BR9o0Kg7c5V
Jzgfc6NiYxNUD4l+9WpfTBS1OkguAxbSac5zieSZnw6rgX11bylElLemGiuYV+VtX0gJqSruLsiP
hFwanTPf1zfbx2P+vKvEsi9otpzrQFkT5fsIj5irrLNpzuixfUxcDQw5Zy8pWFzLLJv3sAJDPqkm
JNhEU2FyiQC7gTJZebCC2u//LQAM4NmeixhzXoLhHKIt9IpQE7pe7mLmHJczEUrj5PSsxIfCVSWP
AAr3cgQ9rZGS9P3j2k1EVgsj45GeO2ZZUbfTfGN87N34iO3WlpIA87t+kllcENbkvlZ2jr8W6Itf
Q70xY+iO53NF6TuDE0ZjSHlanIy8vn548zVm5bltkuZlW4MteCHIJXyakJKp4ZwqRPhvcNbLv3Xy
HWr8kq4ko14Wel10IQ9A3XV+trLPTHK+9Rr0HFcY8G3ytG9j9bFSO66ZDK08twoNRdHHevwMm6rF
N73q0xn/1hjomai7jNV53NaXaTEClJWaLS5bote7TGtuwUmB377EZL43NhbEn9Heqce98ZIBp4M5
MAz/rbwzyvMfu826zWniQKvJ03HZv1oZBz9GkezPkfK6N8lTGuF0PJnH3Qbzn7Gd4tcBoh0ErYlZ
N4egXV965NbjbUJuzsxG1BvWyslneN6k1wIJbVvELkEhbaZ7Bbo6e1f9mAZbBwgT7VEAtO/uo3ZR
MyW+jAEL5qU+wQoMCVNOuzO5uwiDu5OYvYqdywuaG0X+H/96IEYtd1LrueVMfX1pnS54TEFOGTeQ
4vwzuIG+rd3ivM98Fi8f8PDf4YUWj/NEtvXPRAch9AorclCgOGhvNJiWKsWivnFAqsw9xrL9yBWW
b6ZTW/FxYDVsfMNpxBCeXcGB0Gfvca2ch5DfGte5amOSyRgoceRio6c4IEPTeLhVcVPdRzZ0bbHt
Mvs1mMlOVz5Wvftlk7i8foMLrrryDUvcKfKl3U59MNRvg4NOFvhiBtIhRlHEhYvta1uKXRz6hxvX
bXWywZFk5TDEqc6bRSWmHJFipIwlenjiYmNvIeb3CSl2Yvgiumw2vwAixqVos95NP4XbR7CCqZjd
m2X1jihP6J6iWFTAeKbTqu94mRjTLxBDhCEsK4vDFKtJlpOU0w5+yunGKfAGlwWwqV3cuLIdgceZ
uFjrPZKGsyHdpMe9+XuVAv4P0berowoD6Z5i2drXLVl1Vpog0Vwwx1BZeYj44njg1zf5hY5h3Eq9
peoHTVu+b7MJrrK2n/52dDBxtaHM7c6p2WV7jqcpe5DbIruSlwUIofWTSbBmxF12Gj2uRfNmjRgQ
GwB2df5uj951bZoxuWtZFP5WfUh43bQFv0ct9rFse28Ycos7y1hkPbcquM4d3lc0hEw2OXCYji9e
onz9uEfNerwDetjl7gACj08hY4zIq97U/7jiq/eLB3Unf0gij1gJVpHI1xEPUv/sTVhhlICC4XSN
tLitz1syi/E+3FVl89ocyXBtgNNnNtGQpHDeC4Zg0Ohmv5FBuHjvlC02mkxxhdDkjZnXOO8bevC9
dfsmenQyjE+C3Ml2q08cj/bPTFVVfO1aOc4Po/8tEOvSaPdL6Y7H59gABf5Zv483L5oHTfPKuxB3
onG9U0DJa09Nzb1fsWki06m6g/TOU1qv7KY8P1CpnsHErcE6WPN/jlV4gxtVrH9k30P3C7khqf3b
9s668AZTfPKO9ZHva2kWe4/36kppG912xqu3D4K7xNq4uWHblV3BeUQLkG6MwDm0ouPHf8c4UtkF
KF/WRZ8u8CMiqrPtBDeRvYo9c9ACTof/N9jDxT71Vbysp9F0XUZG8saIukwwuYX0xsa/GLVP5g6D
Wce7OG0DqeeQpjKeqXPTlw2c2SUXusK2QcOFnvvDM5+qbsFBumq3huEl8742/vDtFghu6s4BIKZ+
SQQ16LIfA8sj34/3MLpcnxWKCwUmXGx4gsLDXkTf+s7QXK1qI2APu5711iNVcf6ksaSmgHkavEen
mtKgEKnKnMeQAU5h1nCs231WmRSKkvff/PTGdTZ3YNVJ+O5hCJKcFruEMC3j7pubdk+NvuMd8HTB
lqnw6dS8EGU4ciWfb9sSuX89eO65TBug+evA9L26BtbFXQD9PU1Ec4+wULdoFldzpJUoo7gxy8Vf
kRPlXK7s/nMPPLTksjMu4I4LlF5M+2iHuyFZ6AU9e+xSmnlAoG7xrpF5jxN0nyOUcH+43tYCOjXB
vBe+CjPNaoRB6k0G8PZ5qB2OGW36ok8srlVwrqcKJ8CaerHdDtnEcwTFfdhSM/qMv9rv4wl6VYMt
jl3t6pQjkdIdH3Ot2uyEJiC2RTXq7cPvji0sMg6jj5wHTsdXdZ+0+rx0R8wWkZFXf/KHbdDFHJJd
Wy4kFO6nCoc5vxQ6nPa3LpW+C1kZrvFztCgvucngVlkS8TUsAmfgg5N8p1/myVZcuBBTPRYbR6a2
WMh2Psqm3zbCb/Wutb359vXeS3uETXviqsbnx4oP7mmEM5vxPjND9MQfToMc+eFeF20Wrzz0mmFv
Aa//ySa13GOCVO9XkHziLay+2xHJ4ql76wrrmrPKDJNFZJg3YewcxjwR11LdtLWmL3bCOeISBcgB
+62TQO0FMOoU3JBhFP4KWW9R37Uag7scsLIbWBuq9Xgdd3eSOcGLaQW9MMD8jtlaVWd3c0P1AhGx
8IvZWln/AMhABbA0WoMxw2/Fp94KhIjozhao7Lr3tldgeFGfD1vhNsqlRDyViuwfdN5Rqu39sCbO
XYS8Ir0GTohV7ii38X5EYB8v61ZFgKUCQRgc6uJQweZsAJoLu5CEpATlYdHvAdb4iy8VCJ0nK3HW
SR3LvG3YJm/UEeEJTCqg9wQyy4oh+xlvPZ0NIKlyrpYPEXrjUY7maKpCxodaiMobw6ZsB/Q7v5WU
TL4B9FSbJ0E/9Ffz2CzuQ9ZxQ3mWm0zdOxe/Oyr4BmQApwlPwtTDaUAQnRghMPXpKxPrCw/jQQz7
vHDaI9oekNdD+evcBxXy85/RtyPHW6eFEJDBG2ztSbUVe2+I8jr6peLG3cp1w2D4s9VVOkEWUEd7
5nPwG8BZlwd9clnCLuEMZHl/+F7blA7C1+CkI5Ppq6EOl/WcoQ8Uv9bZzowTXMUNZ+vgJK76bR+v
DGnMzxI/6h8zEddz6Tf6gFVE51EGwouG2yRoR3VNl5MoDW0DRNLoBaJwboKN9Pqgke/gXVVcNFNa
CWJhovVLHjpuMAjo1/Ba1TOmTBunIJ9KecuDgfx657bd/h83cSECtN6DM1Cx4xMzBDzwTHBbuhPd
FiZT6avWqfASYiS2mCBDeqEuCM7DgHXgM941SNYTsgj/tetij5uBImhOjmlSVCCUPHzwFbSN4XXz
n9BfjKNbyA74+9/Ym769cHHayWKGx05Kf0ji7TyF0PSclVlnncY8OdqO+G/X3TZ1V2MrvmFXDERz
i+a12c5xO04fekYbBUa1NiCLmTtgn4G1Z0VFrIljX/yDA/1+O+Y3tgm5PcxRJm65Kp7ri5j3LTiP
gMSgBFsHb7tkhzcgsxmCigC7riN53OgUdU88AwoukxsmecRVmsytE5i7Bs4+uzSGYlJ4C5RhEUnr
74RrzWxzq7M063noJnXRiK3qIiCoStz6kGayrFYuhq9SDLJQ4e5Dt5dELa+qGP3dO0pdR+NawDHQ
sWnzTQCvHa5OsUdJfWeJG8JIfTApyF7WiXuNhBMlkVgjfrDGO05x4+ngsmfD/Lsd5vp+42oZLUzD
5/YwBJbngz3qVYgpvt/53EORVenK9l0345uxvf8HE4TuKYx69VFXnkR5sR3h8fitvEnvvGADdEW7
tGBiA+itiPNLxyM3OMh+NF2kRB7otF+AQByi6eolzo7LYZ3hn9fwYp97W+nhTA5iFF14GXV68kWy
9WecIxBJ6XHf1cV34s5eYhQFS7E0dRKdOQhaqudtZVku5zD8bgiDdt/4w7z5VjOwen/InM2iyzg6
nl+OwhzirNJ4yc57S5jJ01ptzUvYhry6zThXv7s0W0AwbBh8QPeg42qxDfuldwDDk61N9DHXnJDk
EwseXDFDC688hel1AXMTRSXm6csQ+yvLBm7oHkSwQ1YT6+QRa4AZcUMabe0Zdt3yJvmicnM3GBv0
RuPqDpgF1jHIuHSHFzHa7KXdY/WFajjs78LdbRAvSy4f/G3sZZGMAowtchvFTdvEJ/ulo2kUV0i3
yDa0G8j185p8kxZM2uvP2Ez7fx5aHInZZMrOmjrj9AlB1za3hCLS8Ks4XsIfwa6X5d2gl0zOFblc
4WUW1Jcb3wHivdTHEqzltAQbmhnfSE5QKxabFkjJXq9Non9hzcsj6jix+pDcsv1nUF7/dDKcnIuh
xmSGN5I06avWYhdQimkjZUQdlRt+q7MCUkvRxA6XSm3b06E3yT49K0xhNAx9VvrpDndUO70GrhMN
WQFKsd4i5jD7coWQaTWls03uIydGoGWjmGZ8Rdl3xVmyDv4bt9RCTu0JZPRc8+j97QY713ng28MH
xdzsdI3ojy+BQULlCxEh8hwI7Ykytjr8zX6BZAAQbZev66gNHXzd6EkE0cJq59yGjPgjK38RpxUQ
tr3rxrZ5Fabru3IaM889dck6j+/JVA0xv7QAFiUgJVdfuZ4ODc5C0v1PVwbhDmL86EBSZbb/Fu0c
uClMzaqvUAoRmZBEEWnqqSGNp0z8LnpwmYfNZ08OcZivAfRcYdyFC+J+cMSIwmuOm7MIW7xlMzz3
cOcLlHo1Pk7X59nMJOhSk7rgxD97eBNWuAFex+N5XiapDfeozfHuibYaLjj84n2GbC/Up4oHFdgX
pf1L29ducjfFVY1WodZefbJCg6G7mRPf7M6qAItEMvVwOPP3hIopZlQQBYdgpObwHHC1disUSRAw
w/XQEwlTbkNa2xLtmxDITBQw1qZqTXquSkEHvTFxXvdBsknxdf12nZRg3VVxRgazD/1b2k1AE6G1
dBFBUKEJ+qz5LZfH2ifzVQO5/udYGuCzBOx4Y46rOwaNRkzP29Zk27UV1vsXLyKuTjP498/2WBAZ
0SoFlxUqib/pSbmeOMuOOSmxIizhE6PnCTlNfOKkofqHFyHanG8Tnccj9mV7ySrpJjeUz60rGbcD
nxahJjbi6HDRELHPi3PN2JheIn7xXy7f18R8q5Pm0iNU7v8sM075OSMHnHTeJIN/BS1Q33AZ76zX
HJVm3bcO5lBFLC37vQ8EOT2NMWh67g8pIN/Spp79Qd1sTRFlKj2l37djuYZR8K4ijFvlhcVIcO1X
d6K/QbncWUSZ0cJhegLSduYJH7o7D4Gp5A0E5ThxsF/dDPM+3wnNr/98xKv7C/Jse8rSIPvwBx/W
Wyx0Rxd82uXhQajofjVz5nS5htgUJUSQF5y7zEJugML3KMIsQPg6NfNTYkLXlKTmWE4610GluUY4
ZxAuL8Y/gbp3kH5e46MfB6NvfnRkmsycy3m6hsgH13pPhmB0bpuAQaDMJmjgInQ77Op84TvHTzQb
IG96qrK4NL0b3fVowMTTPuJt1JJjLZe1QJXS3PXaesNDcJgZkm/ZRXYJnKb5dtJfvCeXO0zM+ZzG
tz+nbKw5HnaV/mdH3ZofFgx4fGAk2b89DdKKeXhwR/cC9co4EsZ68h9BpkZ9ctikFdU1bd/GxXRh
HlR+ND8f4L+MU10NNswQbp03b5qc7XbvPdi5g+OS6B74q9/OpAlE4Ysz9kdQIuuyQMdxE6TfW4rh
dgPRkigXBtsm70yrHb4mlT22LGjA1xCj7hWC5ux3gPq7Pes15LnJst4iZQyC/e+6ZTs9sJugnmuU
NDxUla6/HDVn2xPScYjXEFp1fgxFuqMiBSwyj0ewbh8IarsZSSvKvXzajlheQo0Y6lTrzFlwdd6X
pRhtsj0ea+tvDLLV+FszCNXcn4zO7105DIt95HPVlAVyM88pdyD6bwwojJQ8NJrjmPFQ9tdBcIj7
qAGMkEz4axhOV43ZaFA1iriffrKHIThIlL0NXu/+mbI5eQ1Q6q/fe970W9Z9m/3yqxbxuH/INrs1
rqr7R3sE34hV2qTTxUd2i8Y3oFsVyofs/Xk0IEu38zxN2a2nEviFUG/dr4g70/je0avfXpiAKv/k
dxApJBVlmwPO5VQzm21cN/a2jcCjTmaNt78ZrfZ/lJ3ZbttIF25f6BAgq8gq8lYSNXq24zi5IWyn
w3me+fRnqQ9w0FEMGz/6srtNiaphD+v79rBuo6riqG5Ls2AQbE2qH1hWS+0f/7fbBCYxX6m46sEv
CjLhu5kCUrnB66sIVkQaObNbqyUbVmCxDe6YjKSjdj+d3QzIuwailmph7nFDMHaeULcE3Vo3c0kp
rBS9XIe8d6yr+nosiS6UW61NDtxzCItucFPO9L4p7MNQHgO2oLeeY2qY67TO3ZL4paqLNTbIfELX
q8zm9zIlUkRnPrqf/cYTjlhblMV/xOmYjSs0oFL4vY60fd02Jb+j3WLefI2vBQh15Ymqfcqo0S7b
mRkl59XoUZRDmZFk60W1Rba1QVVmUEyymwQnD5go7msuwUE5L1ZFoWlNpGvlu9Roq+Y0Dmn8ZDVV
3q6HNpmNTT9B6dKRlTDLNvXr24UJHMaWYee59IsqDKvjaNVJdLLdaiBSlQOMJq+G+LOIx/mmwDQB
i686K3FXnZIyIelsi5bQ25uP6EGS7AXFs97jGNo/1DICH5rqqnodHZ39phfpPjGdhpJ4LwLwewag
XgvTSW8zlM93Y1F2jT/RqYDw7GfxkBEI0/Om3f1gD1xC9DSxQCI2GptuHWQC/Nns22E7Fq30rihT
WnrTu1H7k91Qc5VSAqA1bo1MdSiJQn/k7jAglpgbcLg5dNzf4eSJ0E/iNp3WgHFttfeiWv7ODfBW
X2VAFSSSzNzDOrdOKkU/Op3eeiQA36eWO+Lc01bt1l7q1Ly1Zs75NW0M0Rxk3AfLLgVZ/wElhQhC
zLn7ZDH5uLmtgPQ6SlbaGqmzuEF527szh3TrDtjYDZPrvEZxmugdpQ66ZWXYxkepZw9RAw722Z5L
vQM91aHpa0c3uQ/TCjzXosE8LUSWM6QdBoPH3PKs+7Jry31QlABNog74UnM8BgQypWkfXZ1zysqm
bH8MuSHMrY4Sznfydg5ZPiRJUhpnqn61uFC+TZFqm3WEPY70TSeS7j6PCfB91FB2RZRTOHhDBWGp
0b1UkGWJGvP3KXP77/Ns1P3R0OZ4SLtwsB/cbnFnm8ZyvPwyqxFZj10IWgEjXmI/Guh857RwcG0A
zJMCVW5Ve9uld8i/qN1OUb61jMmKkTCM/V1kGMUvHD/Ih2fTbH6WcZaUW1AteOVkGCjtl0VVOsTn
hfmd0Wlt9IQOZ/xGhoKmbnJnbzMv3JtQE9JEXdNwD8+E6m+MOhynjVH2HGQMyAbPMqUL/pyTYt4k
MJffMBWg3WbXUf2uYdW6lZt61UnLkinabtBTzGmXND5R+mD94Hg7tWs3Es5PBocnz3PsxnrV0jCJ
Vs0M5oH2Ol6GlZ1FMRzWuXl45TJ7ZvKtoCWu1J0FKY7oGpRjlIaggtLOuH91OGk82Use0reAk3jX
PWrngx7GBR21uahmqwWg+DowJ1nvJGFacO7re/F6oJHh10ZE9IWDffkesxGjY1cgW6OYKES2MUbJ
Adsbpd1wMRPSXuU5LQ1I/hq2BKIQgL4QJAR+1rpG61deON3gnDSqt4U3ic8KEaN5qrSdo5JKejFs
o9jrpa9GOaf7TE92zftyOCOyJetQ/AzRFG9Ia/CvX00Eki0zT+iFUKSvyp94byH64qeQ8Ybe6Bk4
qkzvzawgr1aQ41l8s5htVvuGcmG7iEhsm5drF5zNRT0E/bZBLNPuXYOiO63cBWq26SxqzC3sa7th
okjpQdzMIL4x4TfCvZAxYj6O3gK0JepuUj1W11p3bbjRURfqKyVn601OeBfTWR1Ge0dhaZp3beyN
1Wva6las4wFG/nimxaoNYzGogVDic4eNMkJUXoQWrrtvrTFJrpfaKt9JjucHzrM03qGkia+NVvXV
bpzC2DkBiXtP2FPF70XXz5icQTnbYMFFw/ivsogjUkosvFe5HriaoaqKmKwE7HSN2AA5Eu3bkCJT
SZq4xTGNcX51LLmaAfGchaHaQ2ffIayy4m0guuQKG+al81tC3fSmJcPYFr3Ed8sz6obTkhGIvxni
YydHwMPhxbOD+MYm05g24IjdP6Ey9UslkV3duN7YlPulMbt7nU0y/WFSgVi+LeEw5nu3m8OONYqK
ZFPoevAIEVLdHpJQc7dw+FnfJgvX23VmZ5xyBPscu9yAPb6iZE0tbrRWYe+MsbeNDVqF4oECdvy7
NAbjvQLjI6/r6SaCDvb5q5EXRIjaYnbBnp6Rin0nylLCp2SKfCarnlterowBlIhmrxoqCsWmNsF0
0bbL1PZTSxsOVftFvxVTRPPOGlAKEb3U6bKZClSmfqZjeMIBGza5VwYEyS7pF/FD9xBVGwswO9uZ
SgdvauSjNn3Q43hEP+4W1QioVT+BxZzdcGB5uryYu4ND7XubqnmqIR5YSzmCuKL5HiWDIWjznB0I
G+mM066m9llzKOTuKxpieQ9eId441Qd1ZqnScEuxsY4ercjsK9h+7ujuPkrHkg4OlGngJ/k0j1w/
TpzuLREK4mw1k1yCuRflxqA8/lLWkd3v5EyqRU8rLPPrSDBEBW1fUPZ3ZuRU7Wao5+EqHdIC3hQ4
ktRJ0gm8RnhRmmCx8ULzP5cVkyXtLu6nvWFR3l5RYbX2osqUCec1oe5BtNEmGwyBipOTFLV9y8yJ
qNkq41yGaQcvvuMDFT/hjHk/q4U+GfHabEWUFJi0XD3KYKLp0S9DB+aLpT2qmLGc22OiSy/3PRNC
LUVvB4uPWbm744wzh70RAbACR3gtpyPF8icA9Zn42alFeB02fdHdjN6y9Ogg9QK9YCKHoHXRoXlp
e6T2O2r6gX7gQxXUb5HuBOsxMOW3oKSxu66smHRXR5EXAOMVHMZeBDI4mz2y8wF84CoQhqO3BaKH
U5qy6O+1iXPSnjwdQJ8cC4hO1ZYRvGTp1FMPLcrxtwOIsBxIu5ppZ9DmlUdweQJNVaRyC+qesZCS
OL3uS2uEToWRf0I9Bf3FOi2zB4JP7x3kMUU3rMO+XiPpEmSsGIRGT6qOwlc4Iz1vK6w8HTIJZvOh
2LK12Nb5v2knTnmSfUfN/V2MVTOu4GmTa2pETXxk0kM+4MeVtr8nEVHlphgE919jGsgCqgt+7ZjA
fdmaTl8tx5KtHG4yO47v4jBPUGhotvIzt3OBFgAyILyOoKXdI2B5LDd9ihwVWJI27iaYu/qUZzIJ
1lTw3O81plPpDu0gkUyfp0l10I2VRkdLxCXTNRkMgUCHFhPumYw+pzYb0PdeN5ndVt/HMmWXCZFg
aoldGmMQnMLsOp9qt5vdAuritq+mGXXKLKrwltFxJbfukE0+TQA78PNkpMRdGdL9xlz1EiKlnsfg
mk0GYnFO5h7N0Lb6fba4RC6BdjkilINQSSH2dTet1XL1e7Iq1VU/aWQHmjIAh6816usxVctL3Djw
ci1FeW+dy4Cum5ea5DQiGea7nOfwVlAqxGzgikwkFbqI1yb4gONLJm+Mfi7RBfqFZVOhKEPqequ+
gbRaq1DY6Q4cJ3W3InZzezcZNEvx5CqanenG4LV1O8t4b6sgtrdDHMkzP+Ykt103BiWMW6qq2yVv
4uKe/VuqQ2AZ43RASEG5OLP720ijpF2XVTQAjPISicWxrxJmZfXXOARN7tGrmuImnBG0H7wZ1xHw
l3Qhh4hnF/olSH4vKF2bA+1N0idKUl5s3uWG41YrLNZSm9WWLNkm7yKn3DS0Ud/anFa+r1ujbNa1
poZEiLWE9y26gOm17iQ9spiILfUD4BC1qwa6XftqaDSRI+MRfkuuSDQemvlMG1OJpNgNvT2Md51V
pgpxXzY/6xEffx6hchfBgmxObjmF5s7s4F5X/RLSnsDygYO9CNErUoequXnyFBRmNaXK4oMGCX0P
inMZuLJpqF9epMNmHYopitduM9eWn2NpfZg8js81tCU2p84iVMP9NTXtt3YIF0WfiulKJUEToXUT
9vO3Ng3c+5AWj0XoANK/Me2Omd4WYBK8cxkhey6wb0bVkTntuHICXb/SCqFt7xWeJIe1I1BDXk5M
zYK4MN0Dk1upL6ReKNWo3o7pgiEq9rHPCfXWaij+H2ZQGopWBfgpIVhqthQDwes2tR5jY52kLXdb
gPOjfZgWgPK9M+XuL3oOiLEoByWhL6d6kv5S5vM3djHtRMSY88q15tLayQIvWgwVBvuphj8sr0pv
nLtjWDvDMxv8PKFv6EM/98ryl+zk/BtcN0ZBVhszTJhL8Kx6iE8uDRf9U5VQbze9sqPjjajO2xlT
uzTrKQyCxW+kJH9iud+VMFK/aaJ7GxjAsxaJynTzsszDkvDhFLHwSLqBtGQI61uaVDXh4QTzciBy
H13i8qZxV2WwcOpJD4uHNdKbovQZ4uHAv9ScRpspwhZ+RVA7fx88p3uUtdX+mHI97zNsiuJjTZ36
pHFKO4tYR8Q3GYNU4Hg1/v/UtILkqoaBexFR4xaElqVVgWFzcLPkdT35eFoFVDQZt6L37mi46WaW
EdIgb8R5I3KBHXYVoB+WDkbtQiS4YXHHoLD6B3a30UM8p8YPqy9o7OSa2+QKb6xM+hQqB2cN+O5e
6WRCSMLEHRsQymSon0w1gEQeiHF/boLS2gO6p64OYXfd2lP1ZjL+ePT7ycaIAEMFNOPaLUO1m5jf
4VERBDl66GblkeBx96xIlrznFhYvRjcT9AqbocB5cqCZE1o0YnrS+VJ/V3bK2ClpldFrx6k3+Rn1
57fagPhaARmH0w5XevOVJYFzKGmKSV6kx+kWgwn77Ji3ODZzRJo09Vuvb9s75rw0QNVysd5VvRRk
I/Thik2pcdPehIuuHmPcf6RfV314F2Mh9YvLXKuN0WezIJG2JGRtkWVvBZ26CQS91uQ1y2hD2cmU
llYzlOBEiySYXyo0q7CxburstSA5W0dw9xSPBB7MK9XgT7EWVkRHw55CD4+KGDujjgZNv0vDcgi4
5kf1wiT2EX2LzJ3bUIfkQlbiyZch0ELs+lJP90mchdlJAa78VnqIX1qjYi/n7K1/S6RLv8HxLtdr
rJGiZ12WybCv4wW9hg61tzc8KcYb9GHM+Rq8qYenFLGcj66COiV4HKiGlCkzTFdpN6kf8ziBCUy9
1wW7lLb0yUK0F28rpqeYhEbtuWyMINLeLcYyX/V1N/YHgQTP26iUpBXF4ejpE13SNmcT1nwKoy8p
RKPTTFJ6oHhKbByrS6qbIgywuGD1mt9STotiB7LFrCdDpnP7kKo+uUvbeXm3UDscJgtV5blPzkD6
bijrkKnxs7MgTnIpWHuB8sTarogCDoWqbRMUxcBzzo6jNNw5eDPQlHfsMtxMNvHljop8ZP2c2ml8
Ku3BaLeIGtX10oV5s1NYQvyIezILyqtV/gDQWYyr0eHFsQxwKlhzY+K2MQZqeSiz3plXFBJm6N3G
wIcttBQ0S2/MpDxk+3O4D6lR+sKc6PAncW7ZBC5D/asTLklCB1rQrbpRTTbZzhLc530uja1EQPBu
ZplUB3sU8p9+qZyc0ooy74IlzUHuS7d/OY+QBhZB+E+oYBeec1wALRn1jmvIbYF3FSgzzaT+OFeD
s2wRmxd3LgVwbg0cSF9HBPQUzV2nffVUHhmHnvLaY40+IVkhiY5vOijihB5QZd9ZlMJZZbOkFyDm
Mg6u0R/G6DzTxrttrSybdugyGcIrzh0ZCJr60bA6ClNmIbzId7qsZvsYTdffemM4hf48ZowSa3F+
L/ccT0RcXm4x0JflmDE6aHLTjPWk8RKJC9iRKKQ7xknUuXJXCduB3/m3QpSflaHUNrim1jP67pNT
TgMrLodiInCK6MTg4dKDBlr0rN7SJvJuE6433GG4SH4q5F3NMY6CUPjGpKk/UJAYpa/xGIk3SG/1
gwgWC+RdVlHOuIpG33VRzSnf9gR5Rl6jjsUSB26PwgUNuRX9hFBuljSoqK+JSm9N+lIwTkUknXVP
74X6o2mWDwRpBHJjaVpI3VqOqd3iyPk2szhDV8NMG210kvgcQjfUm5dBJVTGyjhaxxMc8GoIGKZ0
kpWZtWc5CqHkGzmN1jiCOOKW98xd4jgmE8PQ08/3Nn5c34OybjFfiCQc/hJzgmxx7eqao0kG8xCO
OkWG71QxiBCCqmFVJuDo15QdKISFZWs/B24a3HXhElybdGqCk12qRa/x3DBG3/NGK18ts6XmUxXa
+KdNnZn/Zvpg9cOI+uB5Bh5dDimOXL9pfsQMNCtAIFZUFQdcweuI2pgVePkV9tAcutIeojf8jCK9
w1SOYYnznM2K9AdbhIOhq/o2iGqLCrwi8fKdhlYfP0NUoGNyVCD32gCiR4+vFmjGpm7oQZSutbGL
vF6nDBt09rTFaFVAxyTBxl60C7wG6czsjTTriwc0D/3dnPTDvczLlmMaoL2Fxo+m7419zk/QjwxH
vBjAxtw01+OJMy4wH1mNCCnULIsBZM1xLD8MKJYgBIVfW5GYno33zW48Be4EK+kYDm6ZNO/ytXJD
ywxXKSOW/qnpsJ+RNZTGK4r2w4/eciHAyVOah6irQPZxwzmVUFKOH8y04PBtCtGjBTKMf4V1b00b
kHGsX86eGWK1gHwEW4e6S4dhgPS+O4GInrFqLx/TKWbjxHbR7WdVmiZtmMg+IdAJxSph0WD9T7yT
+E4qcZWYY9PblV4ir+jKdgXTuClz3xZ9BpNDodp56jx3aFdVLxs2AvhPQDkh5Ma0CR/bmyWIa28V
YlblrFurOKu4Q+Ia3wit5EW1Sb1saxot/R0fdXpouJww5jdqjwqqcmTnL8gN4Cm5uxSvy6HDmdtL
+4zlE92fLHOr99YbdLOyQuVyVWQ9yg0gDpgRu+kgAcPzcIR1IoM83jXmBOmDKQ6jO6gGyfZGLF78
RKlfOTcsxAzPUKH6wLdqhzuN4j+t87CHtqZo6dShb6YjjjD8r0PtY3+Mb0GiF6zw0DNi8s+7RXNF
+YjCK9YOOtk0w9gl2xZL24gEKxpuhBjMs4mAG10vizTcxzCw56f8vBkpTyRkuVXpqScTAgR7A6dK
T2HjZhKHHa99GWh6Trscjf1NzoXAOLWCsbAhbaeSq6Eff3ZYQ/+DY4J9ZRu5jbWRdgN3HdpA1EeU
bCYOzlU5HXAnco5Nw8jFFcIWqIiFyIr1Sp7v/LQoiH63IDQJm2COKGgi39SPSmSy8odmUDjdcCGv
W0RGB4wohnrHv4vSVTtOiG8yoSpzI1EW5VvX7uefmR6pbC9D5IUbQQac/6Qo6/pIfM8lHdkQN5Pe
GXIPUNgfBzlQRzLc2iEu0Y73SvdMZIjwreh8P+AOjV4iG+UTTmzm49SK7N1gnfxo86m8juxwPstG
Ak5QJ5iLd4T65lmhbFEu8zCx+yfKDYbZ0X9R02rm/jp5rPT5lNl5dmekSeqsF7jgZOVoUIMXnDFC
1G7MIUadhj0zdfuFTJF7hmbzppuq8WFKkqV7KGnXoZvymu45pyYJGooR/QuExejuwMdkDQVUcFIy
FFI7q7om8dyPZmm0P2mMm8VajHFdXVHXKI8l8dWya8BihB+ZoYGkAYQLk558iu6JQ8RPKwyIPosF
bARmu4OBW8yk7rDTYfLDqqavVFJWllWyWxZvRlFWZATPlTI91lxU2ITJHIDTNieF4xQoW6u6BXNN
bxDTNMnVWGUOKJCZA12loSyghRM79B1qyRUh5HDug9a4MN7jgoZ03bFitzhAySi5hssKXnHgCpO7
qneaZMsoDFH4jfBGoExX1DcMcK7rlRWbfGqENkIchQv+DaXtZrvMyrPoSIG0JG5jPNEAldXO5kvn
VsYvsvGCtzuW+n5WuQ16OSeNWmEb2cePNejXVobT3PuZmMj4FzG0ALAyKLdQdcmdhdMRVlFlWS03
cV1Lxs4itWEAHPRtmN/8H8hAZXRxNx6UO0RH7DkrfT2IOPBWi54na/N/RCAbGyg2PyzBwKQsKy+q
Assdu8j8EVfgaQuFbpb8qQUooUyqeV81c6H9rOfGmnt+OIQT6fiFu+cHRqKKAAd7TdxdyVHO//4/
1rg0P2caPVV/wDDaXFtOKeFC4HcFeeZX5tBno80LI1FMQqixKqwo+efCSDQ5u4Wi6OkPPTYJmwDT
Iz9Wwr2ZMYdZUyHSP41gIZ/wiAPpacOelUTjCAET+YX75kdGkVoyOp62kGYs04UlqMGSplxm9odW
L922xw8Tm+x42H1uuvmBB6bSmMO5Qp6nOsgLO0ojpIw7k4Yc+qB55AcMv0sI83Nv0ThQPyCJqjME
2Z8/1PrwLWOAb8EzMzzocqZJgQRyDCg6HsZhsO7AGNydLSxjbdOQ2RJ14VwEX+PnrVo21ZjWK4ab
eutqLL8ayvvR0sK26/9/kLMn6X+WFm5LjW4UL3nIc9z3wKxc14pPyEWHL0a0fvhzgmswEOps7P6X
w6uaVKbtpj8o+sc76UrnRmEb94Vn9YdP0bbmbUkJ2Hbxcw7wKb0FIXoQTGelOmU7+3JsHP/z3+/D
RfOfp1w4Y8suVFBYU3+oEEUfmFAR+i7doe84cRXHpAGkJOYbvtgPH/xUjPwxGWJqmZq5whdfjQHy
HoVGuz9o/BB9p5q7mz4dA8zbkP19/v0+eIuwoFA1ClwJt/oLA/QesyV4kKQ/MKhOoJ/tlLsFlaR5
/r8+R7AaTMn0Gwsr2svDJio4zoFYWH1JK2/KRYCKLlP4xZr421eXpxBGSlujkfzLcRazRrhwh5UX
YLe4dctafAu8yZiOS5yIA3XAQHwxmv38+/95iDKPipGSnF0aA/nLtS4YdaLxI2oPhAj9c+SQZhhJ
lvpToUIslc9e/6kqcX8LhPjC+PbfQR0Xz9YMTfAUnuO2y1icix1N1wUhWLwcusFQ1iEF9MV6yTY8
EuCqEOVh0HCHh6YnHtvTFVA1aYrlHPsedcI2Nb2avCpAU0yPHt8WJ9NzvkYSETj7AjktEEGODyid
VtcLj7l26MJX4N2rDEl+7jMOCkI2x/MEUjBb7CfdLLL64vj8e3nics3FYEPM2MyuuZg+aHlZGcex
mA+Rm6onjKLgGJbIvP98cf69385POa8XTmiGI13styY1UpuexkyrCpuByBg7xIWROIzV0u4+f9SH
X8hTnuvZWChiy/Tnb2YiVV3cUPMo5mX7qU1l9owOfrGrP/pCDLlggpxUtqLQ/udTMJDymsazGTII
TLSeWwfrg4WkDs3CV9MGP9gAVDZNaqtkPZqu3J+Pgm0u0C260yEkQSpXWT7iD9WPZ0sjDAxFdIXN
avQ6ej3YrciMOfriYDn//YtN4PJ4y9ZIVukLXBxgVFOTvLfr6UC5xKCEmNOvLUcwPSoOp7o2k42S
5VdDyD94vy4VQIdJZRwzTG7+80tXQRUnumvmQ2LEjPRQY+brph99ie3N//5T8qjznASbCR4Mkvzz
UaFKMJFPWZuJPb3YYupRd9HrVdLOv3jSh2/yP0+6WDRdbWAh0+fzoSMIfYDdUjeFV85IY8RwqHE5
oSfrqu3n++HDh3p0EyWDdEwijj+/Hno4EmgXQUcLvPHGjgnf84rkxS2EdZ1bvXid6by+ff7Qj34+
mzvP5qXarnnpF45sLaSpk46HEI3Lsc7RWBk2igdK1M0XL/WjR7lK2LB4niVwJPzz++E9TYo6VtNh
tDEFH+0a8VE8/NNPo/c/3kQsD9PFFsElcFCYUZ0/yX/iO5XMTHAgNT7Qy6zsx/PG8H6DO/fRjn41
ndkob2rsUiUePKta0qzffP5WL0+C//cBHM2FyDAV7zKUqHG8NiNtzAdD2V3ysGDduaFr1NbXIdN/
dtjqJjeagsvtXJXhy+fPvrz4eTZzVIix4bgkU2Qu7okYn6NsSeVCD6wsQBWp+5qA/RT8M72dR/XV
LOnLn5XnCVuQqLE1GUbpXPysWaqxsGRe5CGy28KP6ShTvzT/6Qasnj//Zpcb5PJJ4s+fdRKiiKGI
zEOHMN3vJq8HiB2AEsoMTXgEkulMc737/KGXt9S/D2UElGsR10iGkv/50C6Z7SGI+Hr4l0frEaz/
OOB4+GUAI/k7/z28/30O8Qs/HnGMaV6koAWOPV2vHUCqISnGZznQfvjp1WUqXytdLunJtCP841P+
I7Hq4oZ+L2a3CW37jJoXlgPCqw8hU+XpaGcZbdyKAbfLBnGkQIJZ5rhhwNzjaJIBap8LGlWVnPDN
iJACqRT7VMxZ53hTmbKvDy3mwANWsDSH4THc4VdlY6TrR3Hd0QuMgsUAx7CQK9Up+oEN9oaWt7Za
C09qeh5oPkPUBcMR01fZ3xmRTq1bF1fO6cmrRuPb2UcmQssQ9uHJGVwgf0T/4e9A6VRv7Iruwabu
4/QB5T0+HMtIJWi9IEZOdqapqpsEWD/zsyE0F67RWN3aKseDS8mueC9T094yesa6R62j7xo+/EmM
HkqyMApN1ENA2y0G8EwuoT+aJPUV5qgODkj04J+tzsK0PYIJn/h6nbgZO2tJXtoFuQBWImGX0T9H
xYYPed5UP92kd5u3LsMVAtQu86KTQyVnBv80kudunqNgU2NvU24pQXu7QTBZ6B1IMX6kkJunO2R/
07hHbLWUd2bJlnkv4Dsavq9RYTkVqRYuplvEI2wFuVU79knmV1PVl3dJjUR9bU6OG7+KNivFsXUb
3MQNXgwODHkjqDI5xeDtATGC+MDm5TRfwJ+OCOw6YIC0sWZ877iF1kVUdMZt1g1qXCOGBOpxYbCC
H6pK1LHrBFy1oThz6GFEyYvhAL5h/2ql01O2VMLD4RE7otsgTuzKx8kDawtNP819HkPdj1dL3Y/Y
l9MTLV/DNDWsldBNt5cN+fDKqyGpMZ2hantldAGN2Gnq7XC1RFVgn5oFl+t9iLHHdKhaE70QTRrD
Qpk8K/x26PW1WwpYlNBxFvLmjZk4svo+tLEev7eO0QqsdIV4DeH/21MZF7BYYRsRYE6cv+Z+Rr01
QXcxJn7ldbK8dRzFMemxPc0tiJBJgU3RMJnytsYVbhFYvuPF7uEgVinLTvyuQbe+SjDnPJolWtQ1
PU3xE6lDQJcDQQPtmayb78Ga0Tq4IZAwrvxIcZjUPl2XeTrXlDoLHDtSMsW3IGhISjTWvNWpcD3c
ilsdny29K352J7AnJOqRdowDDDZMfIZmLkb1xYhMP4PTUSshHeQRnWNg898ObmchcHblW+OMTLWo
YVWQsEEqofjG7SvfhKIx400xGXG+t/Leyo/wl+ATMR5TzyVi0pOCr4cSwTbn3nQ65fhugqHS0bH1
MB8rz4rbrV50cOAMTplsKbz4GvbLLHcZYv9mjYyajaUxmdPwv3MeXplWh98NXjbY9hAJvzsuYk5A
KArC68VRfbQZmboKzFgZCVU47PTSNZM5M2cH/7Fcz41bn3hrvHTIBoi4muIRBomuWVj+kniIblQS
qP55MrtG/5KmiYWG2/bg19wLAeLhRnD3zk5xFjE4trUB7m6LXwW0lfU+Aak+4x9Y3FmZsL45URuE
uxhfssOIrMbazCWo+anu66bZ8SfkYXBjlljZMAV4ReAmvphT+9f8TC4ECFCUOI4tmeZiX9x2blo5
cZLFLkOe47CGUYzcrZ0L+xWHDvWI+4P8WTlOdt1UsrnGLM7dtqHAQ1g3TvQzHIop8FFowQyAfViv
n1+KH8QYhHDkObBm2Mk5F5eioWLhYkGiDyrAco1lX20nz5tOhdnMJ3MonP/95qcgw8YTtvRwEjp/
nv8EdF2IwKCreBdYoZn3DVzTRDtRZvuAtYzFZqy8p7kM+ufPv+YHd/958q1HegPmr82Lx8J80rJI
Z33w+jjGAb0drgLTnLefP+V8s1/c/P9WaEyWnMfEtItko5em6rzA0gcjk9iiYVYUIO9NRnlToPt/
buqoONHHHq7QeIwPC/4R759/gA8iOBIOhThbEJ5L9+JrUlNJRNfwdoH5uk0rHYzmwml6nKCV958/
6vynLr+rpIxHaCwVQeNlzl8nypx6Bh/h+c1tjIB6zVFtMTG09W6scF6+CMQ//GqWUuDGyF7/it5E
0rZgJFIfLBG92qGqjwsGkXgnLeYX3+yjtcJWtcnfzuvlss5QUlRMOU70wcZwZF1no3XjDOP88Pn7
+zsEPk90dQTaKeaRWuriUAhmJerBmtyDg9v3KUlCnA0XBovQkGOkm2fiiihYPZ8/9O+XKKkqsEIs
x+NVXmYUCv/uOB0G9yCgWCmQAdlQg8bqvhq+Gs718aPIvFkhpu1c7gUgqjowxwYXwRn3AGpzTCq0
nXmXY1v3xbb7+wdj5qLWtJcomVMxuViKQNYxPkGsegazkAX203JN1Ft/cYz/veDPkx0di76S6aGm
u3jKksmwT0ZbHzjJA9OnFxOe7SIdDZ5rIICnuEj39H//vTyqoExxc1h2lymLmbTsBpB6CsyMsEPC
lLQMJIpmY626evxistnfp5ck66Pei+KJMt7lGdm2bdRBNTqH/oyQMBslCKP9iGAeWmwMhd5Mk8SY
VxHZoXZkZNRmdHF/2Hz+lcXfH4PqE+cX9yXrlOrLnzcE/hxlPFOTOYzYtxlr0FrnRrJI7bVdC++p
j0XyG0yScSFW7c3VCgqFITRtMxYK8krVWA4xeLraUpM3yh0GiKPF6JEwSbeDSylkg8C2cTehp6rm
bsw70ZNQzGHxGBpeoq/nZZnpcvf2GYamNAh9wnyhca0X5R4wu8HqrkpS+b7UQy++OL3/Xsf/l7Pz
2nEby9bwExFgDreipBJVyS6X2+GGcGTOmU9/vl0XBxZFiKgZoGeM7sZscccV/kCdwyE91bAr1a7e
4qro52kIeT7aKo9PIeyq+1nOu40JXptfKnwKdRWNIt9yfh0n6lFq4yIt6Me9dFOdfIMmhVqHprbA
AxvIxOc8A6OCPhV2i+D2qy+3l/iti3X5dmC7xEkydaEvriuLJZabKK4R/9IRckODYQ8y2sw/DWgB
d/d2Lo2UlMbQydyUFOm1h17WAOOVoetKpRW130Jq/AM+2ECETxUCA/4BifWouq/iwdIOkzQAGlXg
9+Qbtajr5WFNNLakaYou4PJ8pLMllWwanaIFUkBRjPXBGABouj05K/em2M0qxXtZ5diLX/FPgDTA
wHLqyDG8XDBg2ySF1llG7PAZz7h5434RE71YCEqUIiLCJtKm8Hs5WAwerg3k1KS6BcKmc8bpaz8P
eFDYKE1+0AlSK7cLLRn1hxYc2+0vXZlPFKktKOd4zKpM6eXgqJAHWmIi+VhZlO2QxE5cpN23Hoe3
5sPyG2mdMZm6oxvKckLnIGusuupsj+5B+2iP4vMmCOwfG1WiB0ZegmHNXpZbtSJL51AcMzkhK0hy
CTFszceSDLEBc/6hW0kpC4JPwCkpYuEKFkeIktf2jGxcWOCFeLCTuD6XLSIGLiS26LFyMMTYGUlX
fzN7Ig6wvqHd4djD6y8fGpSuf9lKW50buIrak5OR5ZP+qXixtECgtQP+XHQeAPE4775rBDRBFDRV
wkT655eTj9ibz9+Mbc/umvQAmVg7abJhbyzx2mZmK4vLnCqto6qXoxQO1g/IBFleFMIaHVvE5Fq+
6DmGwrTxeq3tJuzI6RjKMvGvtihe9mrKKwrLiPiwkfeKBPojJFj3bu/Z1Q/6Z5TFB1HQiytdT5g2
NZoPQVFmx2D0+9cYgOfGUCsBIlGoSXeA3h2Rx2KF/AHp3wRJe68Dgw8VdoLww90N64ja0INTQd9G
xM3aiBBXohxh4CqK+qSq6jKW8ucWOLhC8VIPAQUaCPweZRSAXWMsxkMNsvXD7QldWzbT1ixg3ewv
it2XOySTa0DRw2B5CXP5NMN2hipp2RubY20u2RcONyuhG/v4chQHSXgAco7lUYF0kNHFLgwKFXUV
MOjnshkkD0Bvv9XnXdksaAbpNESRmNOvHgybEh/2BLrppSPQq6iUAg/QPdh9J7QPt6dxZdm4vXHD
Jck1eKEW+5LbHe8y9KS9cQpzcs7EUH9JmjQ+0WpLHx3bzDbgMG+pwuJaxYYcoSw+kCaztri9R8A2
AbwQ9FjSIHjsoNH9lpxE+0J9ynkdU1SJ8qTlQkR/dp8gpP2xigt/3Ij8r2MZzSI85r8c07p+vwhm
i7q2CrwyTUrrcPBRC5rjaez3dEqz/0ICKgcMcYjGkaMiqb5rlbyMNi65lbm3OKbgeoneZHlZQrHC
LMu10ZK8VpHnCUCulE2AtaXpbz77XKkhIiobt7fYr4vJp2SjaiRniirQbpf7WTfCsA5RqQXTOEfe
2I/mhwLugttHE9JcodBRcLDg7cko7m5vtJXzahH/kNEBA9Wuln1ATKN0ZoqX8L2tD4MJrh1yX7px
Xt8ut+UHwoYkDmYzEyWKn/FPFBRbqo3fTiWBQBllBea7PXs9SrwWuksO0kSW3ch/ZMlKPiA9icUW
VePoWYb89QPbAmN+zcIkRsuH4BCtNNWYx6ciyopsV0ROEEOdrkzFdaS+BSkXSJFybFvF8sHPxjJ4
zi5wKHRC9p8PPaD0h0YrWhszjlRBRt9MwWuHJorF6KZHQ/LQp/QZ4EUMsnFC70Z5BdnlDCdFigt6
G0GvvTRD43+pzSJ6aWuMu/YJVOnmQCslbO+mVG0+zkqCKnc7CEZ2S+6O2dRUIQs+JILx2Uf6+MlM
8NBx8XyVMfCaOuUZBJAJfNzIsEXKQ/w5YLHlcJhCC8YN8v+IkvkSCGIkwIVY35gBkrCq1mr2We+U
mdtCCzB3baCA/jfoD73wzCCCb5f42OzCbqzo5aCO/BGfOhC0YGMgc9t5Oqof8tgs8n2IZEmzixN7
Oucko38zo1URcChUr5yY48MQdNn3JCkTBLgpZzeujIjNTxDr2mudRdlPWpr+N8RC61+oKKnTOcYr
/LNScED3Np+KDGXY2Q9JZ1gI0FgSytZhQs7nUx+CpqQkZQosI7b1z5lkmeHG27tyc4voG6FzGs/Q
TxeXGzaMjaZ0neQhLfllGlWT7kCt2Addz6ONB3BtKJwfoVoShxMlLW5uVA0HfgaBipzn40dHc4oP
2Nn5Z8Q5g41HYuXs2iAEVIo/hikay5eHigZf7APqt72WjskpgXT1NMUAmG/fECvXoW1QhjEcmFpk
sou5MwH6IiRg2cBPFekrC1jdo9IiR642QRd3x8Iu+v3tIdc+DDiVRf1CF4Vs8ZP+uS2muEHkT5lJ
0CcFzIzV94+IOeUbo6ytFBEm8+aQOFPVuhzFDhGyikBbeUODbGTSZ+Mes6RfmjwkG9tv9Xu4YQ3K
nI7Bml+OpJtSapoh32NBDz7BB4JwViKHfHvW1r/n/0fRF98jJWqfp7lMMRDNMDdxqvSOxlHktnKi
nG4PtfZBvFeU/QGBo3G7WCD0BuwEcgV1LAXVgIZy1+9GsuKf7x6F91fQEwBEW1f1E/iodoqJveMF
DT4mWldMR6Uo8vefIrCRMo+SItCly8AnnrhtIR04QBMjG+8BTNicEyzfod2YtJX1IWOiyGSBeVO5
jy53QYvZd5Y1NT2Lsute0RsEKKBqzYi8X4cX2u25WxtMZ6e9Abqh3y1WSPV7yi8tiY2B8DaCmq20
TxucmkF5b2H0xTWzeNsdg+DFoRVDBLmMVQMzJ3JR6cWklD8kwbeiP46eeoyIWiGVLYCA3v6Zh7AT
FPLuj7c/dOV6cojWOMcUVAG8LD401CwfCAV1d8jE2U7C5wat17DUPfqV02uja8HGMq59rk0rFe6K
DuRzuffnlFprDDjDU600+YUdEQTEvvHnPe2+9ElK+/GAHbf81CBX/z/k31RXTBqkhmhmmIuPnU3M
GzqRXdnxMJ+xGjcIdYzaegT+oasb9+PKIQfErYE9IyNQrrZQwwXiz1ZheR0izMgdONkT7gPpxijX
GxUSKl0TGhiiRrqczh5vCQu5S+Q8gDucQDY0u64Ji+fRCvSNlVPECbvcqUDwUew2gM86FMYX02fY
ukKXOvS9HI80hFNkfUL+k7IRso8zeiykFPXgQuQzB1RBM2SvC1xjEd0s9Ryaoq4THx6ssTHHjTvo
ek+JH0aRGNcc09btxdUgI7RqNnkk4pM5CI7UPZOfWRboRxihSomjXtPqrjoFdbRLC2hq/8vwAkhF
Z4LLdnmGRruA3i8rvhd1HZ4GEJgnpM+iHOcrpC+L+36QtS8B7Lno0A4RKdh7j7DoqLMwtOeoXS2/
vqghKWHO6ntzgEMm0HCshuSyP+S+o71kQbLVqlvJdXlQyKtthVsfVpxYjn/iCyFNSme18D1Zg8/e
622GFAmb/G7q4J51SotBEoZOrlrawwf4pNB99KF8uf3VaxufhAsECUcanSBx/P75EbKi903j1JKH
W6yG2uyYHP20zTEAsYyNM3Z9ksUDSslUMCjwql5sL6Q2zKAYCslTx1QG1UM+jReW9j/sInrUtkVh
VoO0tThdsKK6ErsDMavxdJSVFFpNi4/PmKA4jap8uk+TQcNAbBx3t6dS/D8vzzX9XUprOk+MvCxy
hZ0GFXvWfa+MDNOtgB0/olWVu7Ys5c8SHYit1/UNsL0YUUGTh7PKmNfdXpD4OsDr1vFm4CEib8sS
9ftcpkH1Ygg932OOy+kXq201xHdyPXUtFAYsN/eF+2iYFvXfvsyMjwi6UN25PRlrtxx4SFNsLX4d
IfvlxkL8CV3jugSSkRpJduyHJPkkm7FqQ9212y8DdOzyWDZG/l2WnAChnjbIP+JGq9b7obNibHQk
3Nk2tuB1ZQcIKuEIp84QdabFj2oSS+oo7VheHMkvU5c9FArQu8hpjPMUKOmB8OA3nOd5jyhJ+vX2
jFxXC5kH/kMOo9r6FT/DzNVQM/EXBv1vPiJTs09CxJdrK31KixDYGzLOp9sjrpxt0EHwEHk2bboh
2uUSBEGfSJBOHc/B/wCxGLk/hKki/8ZR8P3oBiq7BJU8Z/bbC3I5VFdOakP9w/EiC3N67KNwI1Db
dmP5Vj/IBNtApxHS1zLwwCmJIJUSjAdMD3IZiR8ZRlrln+ZBI9l4/+wZFm8BrDuK18ubMRBYKh8f
cS8wARWCPc33Vu4b8G79rRxQbLvlOabMh3UvlU+a5YttKRc2qk9S53johHfRqe3hAGCeqsWUUkJE
i1xcXkGiq70dfJKh4Gwd1pWbCzA4YRY5Af+zBPhQ+7AJsbhHZFua93akz4dZayskhHpUXoZh2rgp
V14CgOB8sEXD1rpK3BCiVhVkYWlCNMbwSDKknwgqtnqea19FscXkYRMJz7JNNKHnjZYoDfZgcrBV
MwL0H7JI4xqWSwsfP8QX34915xa2aeZCQllBVgxQfBo1IIuzBuyC5aZ+KNHhf6QSh+fN+7enYD4y
Gt92dRYmKevQxcpUbyzl4dCrTXKsqUm6cohVzruHojsI95n2Pl6PyydVnkHAaJOpeaEFiv4wD3Q+
KJkZ0t8ybJJs4wFfezkozdo6Q/JpV/FxUinzMBuG5oHsxLUl0+IaVZ1ETnZxSo6MvVyBXIZWD/Pk
JUFd6og8DXg/JYmKJkgptGUOo4xSzMaMr+xaG2AMJSj2EtWaRWUj9tsKt/nZ8DDNq7/McvBlROj9
5fZcrwwC04bghRI1dkrLIEIOfQ2htNz0FGTsXYVKoSdNoPtvj3J9NERBCzQOOHbe52XoiU6u0ukC
uIhFSvlRMnFTQ7wM6yalmuMf0RToG5fp9Q3HgCY1Bwophg0f5PJ9QCjcsholtjwkg/2PralnxzFy
yk8F0CBUdML+69xkGBvFRrNR9F/9VPHgU8MDmr28xhvFb7VY7i1A7mgegxoraSYhqKJqSUcnUouP
t6f2egGRJMAwG0U1XkLa1JdfOiUOBpSAjDzhW3NXYHh0QgrFevfTDphJFKPQDlKIARd7sVNn+gFg
Krw6oPM0yVrwkNfzT3yNivfPnyIkD0CnvXXcxff+kyDoiIYmyFUQtmBN/qR2DrDothmQ2pGU4yxH
xkaV8jpMotMoFGN5e4nRlvNXWz0CLDCvgBBgWBSbEVr7pdG7veSPZynWJxef+feyyHVwQzZ5v8lr
xDO8RKwAzHBw3SnpqdYYjmAiUaHuAV+hnefi87v3h6DpgqXl8JGnLKqwgH06xh/9E1af4ce+GWrP
LpVhi2t6HSoBjgSDQd0E4AKTeblsk9aapRlo/qmwdanEiwUBTxU2RbfHw22rBbA6GHUvILTihL+x
r//ZI6pS6FyNqJZNspneNV2JPrFZIWKmVFtI77e+50WsBEWXtj4xCcVy44q+puRGY2dmHZ4RugWX
GU6NZR1kZHZxsJ/09teUlSjiF/geYERXp4XQwWvzH/nsxDliOvjZohE3Vl9yo8j+DDlFp2M3d1NB
pSEtfoaMC1eswvvU1Q3sld14rgwwkihfWM9awJqpuyDQIUKkc4y9XCFFXYp8YmGaJ7R6+xInoyTw
9zym0xet8qs/A/La4AkBdnWuhuayuNmxOs5R/W9c7nph2YOAc3nA5rHt3RKbpGdDmilxZXMQolc5
a9mXGfs4LkpUj/7OcVCfwBUZyh5lZgXm/IAg1S6V5+RlnG1oMO/csGLCVXA9dGapNC5zJhiIWY7P
SYCgMYrytHpwgsKlb+OaudpCgGw5gZxBMi7AootrRg4lDcOtUfIaMGGfdbnU9ujfd08o9G9Viq9u
6LehRB8JoLmALF4eDTTyQsIL0BlW3UQHra/V+znPtkAEq6PwDlBPoqx/hUac064zA2OmmIbPy50y
RdIBr+93A2s0XZEN+jlkRCB6llXvcnbquLcN36O5qB58q01dBZ3rr77TxWe9HlHfu70bVtaJKjfk
cQF840FfTB6tMNRXyihAC66Q3LqRrTsfLN4uDPutrOga0MnHQf2nS0EX04TXcblQhTKpFbBMycOn
ofpMZqm1e1FMe0BMExMKihs9llgYkAxQHeeBoxKa7TlHrewFndzxRc1HhLIMDU0yP8WhclcUamwf
OLj5T1rP9Vbra2XJuZWwChT3LcuxmBsFM+yxhcrmWVkef5TrLvoOuVJ+ur0C2toSMATdDtqgwHMW
EQamTdhrmA7EKluKaMKHweDwJmukGOioqf4pwZ5lxj0nkgJ3QntTOmEeZMLZVnBXyyJEkz9ibCX1
e0Ttja/4wsOYCosGLwDsxTHSof/YYnwkc3ne9wmeZfjLGnX4UfFHIROWZyYWXIXaGndYbUmNC+sg
+ZGPej+5TW+AV5zaFOvRPEka7WBYHaYMoWYgvU0jD6wFOKP5L1XgCu6bj9bHRqi5tgqEmip/kRfZ
S4SbZMSKEVQoc3M/h1y21XTW/ApC6e1lWFsFAat2ZHh/16SHvlEHI0f1y6t0DAs7QwsfSyVFgdSM
erRF3j8YADPxtMqUPpYtA6X3c4nyvO+lcZ9AO8QWES247AEkXX+4PdRVpM6hs6DCUKmiZnjV9Z59
C69pn+7EFI26O6AhjAh4ah8mee4fGgpbdxIeqcjjm+af2yNfFecYGbIF0hScYfuqPtyHGQIAWIgh
oABEcVdOaAxjNzPuBzlEHBvvuoNq4vKFbPB8AIVfbESeaxsHtASJu63Cp1tunEGZ0SXoGsczch8h
NOytXNQAso38YG1+QTDg0AUKk4BzcUmgLzL3hi85nm7V6Cz7yLfepRh8fBNcvpMkDT/qwWpcQHnv
rhgwv3ScxHNEl4PY8PI6lQrAW7ENtg5fM0Rlaw2vO1BOoIvL/L0VA+J3zjIng14atRcx1f8EhOgj
ykMu9qtv18lDrsr5fV511rEucR6/vWtWVo2tCiJEpyRwXaabRIlOQy76bA9V81+FdwyMz6zfQOmv
rBq0KpGX0F4mV1jMnYnRxDTqVnDWejv5G6j9cJfjLBAdMJNwvs9KpnGvGXl4lyWlv7Fj1r5QEHXe
4LqiU3Q5mVYi2XZLF+xcFp1xB/9eG1BsgHG1vz2T4hsuI2sgyNQCSNDpSVGrvhzHaeckp20QnGfY
fZhvRac56w9O1I4nNcjLjdFWZlRQ1aCJUupgNy9mdNKmSFfDIDqHWlkd0tRyjmhdm4cMiPpnrVIr
T7Wz+msLR2hjc15lmIKHBEOF48c1R9Pv8jvxhXHsUMb5IzXB+I3oYN21aZq8wpjV7tO5/gs/3t8o
uLzd0IvJFQpvwDs0rparkueUmcAMrTQ9Q00osd9Qdcne5YjJNztrsLvxgAVahrtjFBfayR+Vpj9n
INqArSGs/iWtYsTAJ0w7f8HkVxFM1qO8PFD2n19S1emQE21Qu91pPdt01+hScIf7mKntEDcybK4x
Q37GCkhJz6iYtuUZRy+/3RVWa2P9JGfqbzub4BJgAO31JepmQoo1egJbG3w1Z3/46gfy8DfCC7bY
BRVYL1zIHfUXeIv0W54FUXAw8S8Knwxjar63iaG/0KCdnyw2LGT9WTYRhUcv8PX2fl1dR849+S2I
1av6boXLQ4eoNm5gIW4g37NZaRV82JwBme0swCVjEPZl7ggnWNs4kitPFUk1A5vAH8haFkcSvZbI
iacsxKmnS9s7nGMDcIxNoBsvKLLXj2z4AVujxHgmLO7Uh2r06Wvd/vzrOin7+G1PiXicy0mcsH8u
2UjR0g5D+eg8xUmbfEwNnm3wjHTsIZJwLeHTZM2zK/lKgL+IMn4YjbGX93B8G7x3K6v/NPdaLG3c
x9dtbX6WLhBMoHGo7S8zORMz96BpuSoLLMf7AwM1JXqRJcyWkSakskP3PDLuFKUvWxe3bgNXu8bE
EAzHH2Ujq1xbJyDFuggrTJhhi0tG7wBMUA4IziosvL1ocx6QJ/WfEE9WDn5mGjtHyvN9NEI4xA/E
/3V7icQ2WB56AIv0/YQi21UC4089MotOFpyRnhVi7pPx4BNUb5yDlUhUCIHSSyE+JOJd3GeTTQYI
0YpRAjJNYE9oojDKcajmratzfSjRPKW1C1p7EbyQhjaW7yQ8EYnqHFqMMT5qsTLs0bCoNuLQ9aEo
tvNZcHCXPbEy6Ihi4iA4x9nQ7jHEwPQC/f5d13dbXeHVLUs6i9qpSen26jjXQxrmRd9KXpon5j26
Mzmev5rxiud58zRGRetFcp66sjXLx3ZUYHppfvrf7b2yepxB/AsKpWAELrPdysdWPVQIZDplsr7R
5sR+vqzq8rmR0xglE6xas7sx0UMw3QnX2+OkDMW8x559+FboCga3qpkj73v7Z61dsuxgDSyFTUdi
me/LSTZb3CLBmbet/xmW/QiUHVfxz5bfNvdpR810UAdMu24P+1afXBwdRKPIRIjHkZXVtcvLTfEV
tK3Jb890XTDdrGyn/VmAS/9RjJP8DT/H6qWfrDR/UXEJQLmkkjt5B9svRl8HX4rGddrWekEBJ/48
T0WFDx9Oij8sVBFzN5875VVDuBwrwryq+p2sDZLuomKjdHvbDCeqClJZH/tCV+F8Ozys1VBi6hJ2
sfUpjqzUOGtw/xogfnVsu8gsNt9pX+TpPR666W8bzxIy/9QqDzrKTAKqjsyNiwJQyJ+nNH6Jp6r6
LcXC5quABwBAHr0TtJGyMNbwhiv8hptxKn40tlIoWCxMlbWzYizmSQ2l4mtjG8U9ANFG+xTMY3LI
9GZu7iucbn9VOF39iYJw+L2xINdX2cV6iKvun8emDCZ7SjR252AkP9Q+stBCtyoX8ez59O6RIN0D
WYfFSYNzecd0E4nTQBx0nnRAb0YfDKd86K19Ho3Gh9tDiR+92GSir8FrRdkITcbFR+VNZVsF4tfn
vnCK+3ZGGcEs6mJ/e5SVmwxXVnIh+l5CenExigUIFoOEMT5TEu++6H4SIRboR8d8GLb6elcSyjy9
IKENkC2ACfjT4oKmOmuHlRHE50Fyqh/NIM/fJ5iF/8lov3zCUnF4RtM++6FUfVSeIjkc6l0/aB3y
5rrtf7/93StXB+8uM0taj7TGsvMW4pnQ9RXxCdg3/DVbzL/w2kYzF/jUwShi9atjpObGkooXfbmk
iAiiycJreC3HVjuplFeFEp4rtLYOkBEgd+hh9xR0mDFL8H8+/w8fKRpxlClXuGIIc2Gdxlee4yii
xoR2QfwpUHKLP6aR/43u/4iFNVUobeOGXNu7tuUQ+NmARsBsXh5I7kKknejZnkPS3Win5TZmgXO4
JR19jTFjR5GvCFy6gafQ8h2eYkdpLXUKzzWmMdoOgGD/KutpcUpaH2c1SzixS3Awf1W5jzRlX+Ll
aDa1kx8GPNLdtpVj5VjNfbWx0GunSnATITKw2a/6hIEKVaLuQqJ/VUmeBska7gbfdh6SGfeU22u8
MtVCcI9kkThEVKcupzoNeyyRyio8q6jgf7dqVTu2MyzI26OsHBdHRiGVuQYUQ1n/cpRYjioHC6vg
XKk8OKM276POdyc5nlw/gXLVoWCxvz3kyhwC5+CZpeRHiX151Q5jPkCwQrE4x9Fjr5uBfGcqNORN
hFw2bvWVcwm21hTlBRCgVMcvvw4xsViS0yE6l1Mj3fex3T0hNI1bWErU3x5zCZP7jWVbqTCQFAph
X4H+oal8OWQJolcJFE6IrKX1Y0Xk/amx7Ok+6xr5HEZhd2+YOELT4Yul7vD+mWUh6WeJo3PVn+/V
2bQy2aSMWGrZnW5F3/pKKj6oVfXn9kBre1PjxqeMwVMJU+nyI6cElFEvjmeB6+MzcKEfMnCDjTRq
bRCCftDKiHtQRVzMpF/YgzYLdwiliXPccvwmPISaXm/RQNeOAI+BAMCAQrvaJJKBSU7Y8jFd23+q
KEPf0bu2jnqbRlgXDXLpRjXc6o19snYKyFVBitF3vMZhmzlKLFhLc5NIuv+hLgfci5URx5NiqjfK
QG+35eJ5Evx3SnlC7f+qOQFjQ2sCs0zPkHhH/6h2TRU/19nY/a11A+VH6CMotI1toO816o0WpkRh
+6FEbQLw7Bx+i2O0sLGF8ssfDVChX3IQdJ/ytEVzMcuNErcVp7S2gvHr5Tfoy4hoAtV2YBmLs8sR
0pspm9JzqdnNDq955VDZfrlROFgbRfTNZFEhu+7b2E5HsIsb4Nkc8mgfo4tymKqkfPfBZBtrVG1Y
aojcV5dCF45h21ZIMs5memTDp3c1BjdeUsO2eO/RpFkDnUQ0gWnaXCV0tR2rzTDEZ0sCS1+mTXmo
MS7eEJC6PjNwp6gAcVwUiu3LbmA2tRgMtnF8xrFJHXZqW82tiz6G9ey3dGZ3ajkq9aEHcrIFxXjL
wS43Mx0pwgLRJ4IkucwNTZIplCWj7Aw+SBOBSKPabq92uKuXGN+Gu1iZdefN+QwLdOqxJuLR8ij/
KFO1+5wjD9rvh7iDUslratJs6pvsV5W1Cn52VYCmIc5tffDg4AIH+BWY+B/KkOOzgX6q6UKK0J91
J4xeKsVEL6VSnRokRZFpmIG1Sprti7a1TZztcOfaD2GgTnesFybNUTqP2QcDJ90UBnOj1zC0lax1
7VpIs6RNpkeY/8r6f7NWQJfG6ZQrJ8aXO0KLsrYREzL427f3yvUdxFSijo6gA5Ey0NjLaxxYPHhK
nL7OZd7Gd6k+lwe1wOy5sBJn4zJf2zCCaw//F6zOlUBOidndIGkjxtcInOKAaZs/9aQG52v19Sc4
KYpr4xO5cRaun3++j7QOzRaGRjLl8vv6rlVwPydMBjminJpJGDgWjoLrgyohQj9WG+NdF/6Aq5DQ
mSR3YJqXBdq6wdYoN/L4rNiFke6jJNR/xbXpK4IMmKAUywt0tCYnHw4gXqxfaoCx2caFdh1/UH8H
U8Xr76wJb8VhImElQ/xRxrnv9v4UvFKLTu+bacgezFauPF2tO2Rl+P0bY6/tJ9JN2hxM+zWivAaI
NakDY+Pr6rgC/yg0lHVUcTGbvL111+5tm+qPSR5CJX451YlUkeJk7CcfEeHDaOflCff6duPeXtlA
RKq0FQl18IRYbqB00mbOrZmcVSlzCwz47nzq7zu5QtoF2MVGLK6szB8ueiJp5ZOupTACfEkkowBD
E6gdTvOoM5mnGPTbqx3mjX8Qt8G4N4IG3jEuXij11lUiPfQZqKI6ilI3l7qqOJkDsmGuD1H9PpaD
LbGUK1MTkZRx6RP6AQHl4VwcKgx28dsdO96yAJv2uxn4C0gYOgLKPmiRB39QUBeUD1VXds+BP+p4
gKpaj6VzV6avctolfx1AcPO9idWGZ6hyK2Sta/277USxdTCh2MV7uY9sCIipXBZeSv1LOjuQAnrX
tpuwRPx3TkZcv80mAZsZ9++13Hn7QjhE8HmJ4NGnvLw2TCoZ0dSxDApqIK96pjs7DR3prSdUqDgt
HjKAO5xT6G7wHpcTOePmxjsO0MixsaE5R+jFK7vCpD8GNE/KsUrXDDS3u6gylI9GWeiSqyW0L3aN
IahsqjAjRM1rGnw3tuT8kx/MOqIeMNJHfIXllpJuo+Mma/d2sVOLEFCB0wFOdOMgT3FQx1/+kXwE
COOEheDsYlEf/UpavaMVOZs/s27WXoxiGrSdAkQOO/MmjOJDoo62iUejZDT7JoXSdVC6ylT3Q097
lyqLNf5X1BoWzf2AKW9RGEO7yyJF/l6Vkf8nK33zSTEn/LUtQLGv0ZBqP6HQI5HY5k7p3Ps54s27
ksKnf8Tdvv9Wz3gI7rjEUVpIA/wWD1kHoRbXEqqDu2IYJCzZi8n5TIQlJcdZV0JvSlL5t+3n1oBt
RN3+zKoe45wC7GaAFgqq6DsqG5HyGGNL8p9ST42D0VdkG8QFk7aV7q5Ux8hiWGm+giL71Ss7maE9
l2iBe3UzIs1MrXQf427qBnI2Pos64ZPTxAUdszZ/zKS227f0UFzL6tSN2+wts17uONBOIqECx3UN
wA9ULUuGyfYQLdH0gxP0Ybmv4qaqn2ZnrDhZahgF9wk2s/Fd1hIdoHAvJdGpiccaQ+jWGZw7YFr+
dNS0AQ36zEJaJUEH2dgZlObtB9omU/dHVuqodRFKouydsV0+y53RpKfGnkMk44Mafs8o9djzlp3d
l8eiTYafWWphD4DuuVI82vbsPJrzZOr7OjTrD7EhxV8xJTQI7lI9yfjXxoZf3mbT5EqNNcQ7CTWB
b1Exy8kxs+QWuPgUkZjMoZ4NL5DKOTATwuj5uZ+64jw0EWawnDgUaFKsRJ9lbW7sneWwzzYeqpXA
h+RCQHs45gQGixirrxDPmcfC8VS5wp1bzTBnbcmx9oPCHpASbN5CIt2NUdc2HcMiUAG3nAbTsj3n
YxsWAJa3vRB5gl1sgt4YkqzYR2VHN6srUtfOGt9tsYZ2ZbUc7lHdqu+0ZtqC2K7EIzzPpCP8Fpi+
VzgSNNZjWh/8EKhl+6FK5idJHdsDvSjjqe3kEVX7zDoaxlYheOUxxXZLRgEWbMm1dosFbsDRSrHZ
ZSc/+k2Msyc26Uch1Xh3OxhZKVfyUNEzpBLCUl+VKsacVquOD4BnJ2P7EWGdMHdjGwz2rtFmesBm
lszYy/dI7luVTCcTQlgXvXaDNH/XVMQTKsQZYTvtgsiX83cjzMD9E8UIhiSZ9FWxZsRyZRBSIrZU
p4ckyuazNg7Zxihr+1x0zrjfiA+ucF78gyybINl7cRxLNLcAzr5CS6nF69E557FLLHsXG2G0FQkq
K1G3YDYIgyvQr1cIOpD5g9VWoeTh09qMBw27ZKLbzDHArvCPcHyf2hJdaKOffo5GNP7hLmpf2Dc0
V3P8+3DzDrXWOZiKb2C1rqGYvfetsv8yATSjmWfF0tEea/r3MTnpy8bWWf31Ipsl3AZSvezTUE4e
8FSCn17O3FTgSOlpG3HaABJQMv1h0rCxgPwZHMtCke9HLNTrHXmx4cIH058GvFLcRuqlZ0cbpeNs
d/KnAK/qE1gU6aumN+NdmEpbmj4rYbFGm4O+MbRYihqLELBz8Ih2QiDH3COpF89ZeDeUevYnHsfk
NcokZWOSVo4yBBmhxET15LrcGCYVnJKW8aBPpb9SGCaVW/Rd/SHg0d9iHqwORkHcwoMURYZlebpF
vF9JQ1PyprGL95SgcGlBp/mEFJtxvL34K0kMXHWuRoHQupZyLNB/QySG76KRPLrKjH5zMRnaRla6
tloC48yO5nNYt8twli8knApzcoQU6ElZzelBp0R0FxAI7cNC3cLYrU0grx1VcChpK/VUqCg19iC+
N2ZmtzeIrA5Sr5Y71DTeX0TlZhciYHRjMCBcgpF037fGNBCfFk3tA8xUGellO/GctI827rfVrwKo
S/lO8MSuoAHtQJu1S3CiLfvosZOc0aNq2XzPlNDa3d4WW0MtFgyzGSUcg5jjhSjL0ZJtSmtwiT8H
fvRuZXsq6zwLJn/RLQXbcLk3LDCAAzRfH/M6GXnBbtJqF7OX4TRaXCK3P2vlhaAsghKCSKjpn4mb
8J9mvlS3agymBL550gWHRp/jJ4xh471lzN+rLvyjN8qw8TCvzOS/Q9qLTG7IZyMBBuF4ihlBD8tN
dfxUoJ3aE5w2WxCCte/DjQvMyhvaeRlyVQJiI+P34ZW2mT9JONTcJ1Wj3+dmg/rsEAw8grO1UVdb
+0JhjyGqLtTVloBW/ubcNp1ve1IhJ2cz7Ki9Yt56DIyh2NiWK/eIbupCWIvmFjq3i205dW2kNC0h
ZdFL7X5GlnE/aK3vwl2LXFJ183B7v6yNJ0RZBYYN44BlDxh2sN/1OeoOSdfHR7zC599DY3zT21Y9
R2bvbOTjKzNJdkalhzYo4eqSbx4pUS6ltcCaYHr/wONQuBnGO3dIS275jawOxVq9vZ/XPNqxiOAt
wjY4c/kOD1puTE9UfcwPnQ3X6PYkrgC8DHTQEOxCiYOW+rIfYJgprmemL9RHHeU4TpnklmOu70dw
GXeSYk0kIjPEWghqT7VWCsv3JHdVpZTug4CK9+2fs/bltH1NcAvspatOlFYxfuHgeTujenqYIMCd
iOmkQ0CldqPrtXIc0Z9h54hnj+dvEaT0de8PVg+3Dy+06QFf3OCkRJJ8rP+Ps/PosRNb1/AvQiKH
KbBDUcG52z4T5HAOOcMi/Pr74DtxsdFG5Ul3S7Z6bVb8whuWKD+1nfF+kqr0AHyyHoFNgg0qgHeI
dj31U2sj3C13RY6w/Sw9pF0ZnZy5zD7Qi2gP9Ip3J/GPUTZfVstFZeL/ID0IM03Ix1UaFanTJC66
0ICX7q/YXiYJPh/uK6tFDLbdQMNqHdxj//YAzcP6joOw8TAiReGLEIYAoaijvW9wbHvsw8n5R2ky
3fKSRQNK1oRvZrmTXUC4WLsVpBk3ubTWkrynGqFZPct50JtWHjiRc2QqsTu9SNyt8jVQ97cZqySn
VpQWdRR0mjEFdg6Ixjbi/sVxir9o1jGnUAIIk1a+9Ob5HUEUpk0DiNaeYiCYqlNec1F8ur+Cuwdh
VX2j/EBhfvtEIETgtHYINDrEhcOdrRk3EDPDaTBFBlfkSecNWfz9/ph7c/j74ga+w/O0hUADTlIm
C4HcQJ+jjtqgWrn1wmxmIaThvxhqFZXgfuNf22Sk4vrM0S9DPxoGnjfPGWYbnVw8hMi3HcTrO7WM
FRqMSDcEkltgNx20tpIbcjUEWvPLMNgykitDdkZENfWLYUy/kYAZX/po+ouSNOBEk+ATJMvK5ngd
O40TAjqIRXOLx7VzqZDc8q1kmA8aEHvXFwkW5RLCaQAk64v8R4SGQr8yGjZHHeAxWiCtJD9kqpod
vAHK3oYkcVyVCHDbgvX3ehhrUGi3OkiWSa2xRC4SVQ0o2l7MimtiUdVeQ2vR/kuDjEZquyhT7bfd
LNpLkS/GWreaRO3SCegdH8Nr4LTr3ojdKl+KX3K5tN2J8qZ61Ara29GriDJ5DZUUQtjXP1pVl3jC
kE16KIU8B4vd5j+dUtVOpjUpf3FgLaD7dPEQJbyxB0Mnqx3lOqegURW2v8Ko3MSUh0vdl+KcZXPp
FlWVHnDN9hblt7Mf2m1U6e3NDgPZ6MStDNxMCkeB9qOCBSZGEKfMkD6Y9gxdAUrWXxzdlQxvkp5S
pNtWphwVHo2aQvK3lEj/lFVt4qHE3f6creXb/Uti5+Q6v4vejEJWut3ZRboodZcCc5NKlJJoJ+jt
o5ZEygvedw72kkZUfDJ7vV4uQEuPEp+dY0VuygVPJZJKz/aGslL8rXCAjQJjAnzrKq0MZhMFXPlg
OnfHoQZGJWzFmWwrF3oVmnHTGbDk26weXWGM1nmc8/DH2+dydYAEuycTX23nMi5Qklh0QRETpaSA
ZjOiVjNgUPq9YYDsfO85ETRBLD+O0v29D6S0SDzrAA69Kc2oNLvMLqTM2g6F+EhDq4Fu0h49ynsR
D/kw+uUI0Ficwc01GOKLYs0NlNU4XiVZl6TpbB+ywqqxW88LZcyxrK1TkTpF6EJNGSeqt/FIs2TR
BsvT2lKrD4LZvS9fibRgGEBr3giRV/YUGWkF+77Q5fmlo/oAI2A6is53v5wEj2RhBYPy/a8vOSNH
ILGGrPIAO0K5TlSmA2zRKj8yoXhouaSCBy2iF9A3k+vEg3iQe6fxh9FuDqotu7+Eo7raJgAxvKHZ
jcYgCQ6t/ZBLKJn4RQyEAV64kTR+ac6WeUWCaEDEUW5wnFZJVE41Ii3tWQNqYLuZZI7pwU/aeQAc
0PRAV9Zc9EaRxABa2c5GFj5kc5KfW1A6T1o6KecVPPgXqw0mbVW7AMB/owtcLFWIuFjCPrfk+GT0
TXqSpuaIgLSTXyOdiJ4y4QTChtsXbZrLUOsafCnMDARV3NTRVchKBgSoDf16SX/evzb25g/kG1On
Uq2/Yeg5JNNVXq3OvCYUf7lFGqIuBQ4yIsvf/patVo0rzGglF28rB9QnGrSpIgkRsyS8dFqXSq5u
tvWT6BZDIxKNFc3NjHj55/4n7ryhhNncioQmKC1tufwVYuo9BrmkSvgwXNpBagPbmqPHMLWxvkCC
IJg67Sgw+e0GtUk6HQglXAxc+aRbm5c7rqG3YyRKfF9LpX5KasSXvCRGi4X+R0k6BpFzCAY8vTU3
1eL259DaWHVZDSA5qJghD72c6ZIPCcWarz1UjcwdYEFXXtO283Cy43z8MC+OBPakzUCKKskwpS5W
HOl3yosTnfViKZJzj/zRV9w3s8iD79t+k3uYJ+87Rwhc5gBBXdO6tS1PcIVFByHl3vPOlYXuLGKW
IJA295YlxXXS1DUlZymuEJWfrOypmWvn3Fgpleci7qqH2Mkc+j91crm/6HtXMxB6G34+1/ONwmpu
QCIvlQYRb1VNTkOj9ZciCY9QBHuH1dGohYCtWodat94foXlV0F+XR54+qUnzqyG3MjhVTJ/D2sDi
pNKyg7rib3T1dlf9OeBmV7U1rokQD1A9tSqT+npXeKtA97toAiDIfzmuPmOMlAN4c9UQnS8roVNy
f2p3P5oSILcU9UaS19cfjbM4Oirw0rgy6ubdJDntOVki1ZMazXAjpzrqlN5eUfB3aCYQj9pIBv7u
NP4xyVLTpSJGMwb/EoGBtNBR/oGVcDLD/CgJur0qXg2lbj6tSgEYOekq22xb5Y+lWEbPQU3Jo3en
vXT0qZnj4kgqaK2wv15TPmqVbqZlt1pYbNa0IcKmu8maTqnKfIYOeEhAKCc7CXPh5mZXfcgiqn+O
1GFAlZtv9j1eGcMgShWOKOTxbeKXdYa9TOoQB5pWxO/iaSmf7KGpl4cUcGt4sIP3FpNzgvwB+rK3
Ulid6EZVwsk+yKIof9HCrsdNJZze51WfHrzXe0ORFaLY+5t8sS01Tno062mbA241ndrvUxuTIaQK
Tl2G+vX9I7E3FPUvrMpsm1hkmzLJbVnLUQ8zNpkT6XFWpPxXp4net2Zt+nx/qNvTRw2MWgMh2Cp8
t60b5UMhzTw7QKzJPaWO18LQxuichWPmUyRZTveH2wn5GG+1X1tN0Ij91t/zx+lru3ROohHNXKQS
7c+iLUN3WkLQyFKhnMQwzCDQTO2MI8PsY3SVPdXYWHlTpmgHZZDb14RSC8wDKiEAzHFHef1DzHyM
RS34IeHYp++dynA8zSQ3RbbA8vRpNtykkcB+l8I4MPTYqda/Hnp9bP6YA0SOckMMcxY0iyx3IHW6
ujdOspFlz4uNRp9bt0siXErPEIgLpdWCAVOBOhjyUD53PMw9s9doRxfHzmuAFQ2aF4gfcoRvJA2m
gSaWID8P1BLbiLLszEsvLck5FRPpXpHXj5roUr8XwmbR2viSVqP8F1t/VV/EIY8c9yaH73QFuwr2
SJD1huWFZSt/U4ah90zczQ7WYW/rU+tZ3bEpy95ASoQcNZSQIFJl9fIvUgql7Nmo0fhSV1ufSioJ
BxfI7vwSwBCsIjut3fAqtVhHq8KQ4iBMh/ysxgoVrmQuNHdQQtOvtFA/GS33VqUq8TujoWaLBVF7
UD/Y+2oimRXTS/xKjv1686FTb5ddBFtOaVL7P3Lbm+/EnJVnZDW6R50I7khgbHdA5heDTvBBN1QO
S0nTMHe4NxWbrWUUcv5xltLi0Rql+EOONvRBqLb36JLoILdAGZcbdHPDVPGQaTVGt0ExoFRhjSMu
g+WEUV05pDOprQj9NtW1j/cvtt2vBN2x4j9/l/lfT2scEfmnAs2h1hHTt6mOe7eU4vRlNEKatVFy
VKXee+Vp1fzmxkBt2r6yatMWcl/acWA1Ju57I1IxSiG+zWZooMlfLBgHxpk3ky27ZT7/uv+xezsZ
FSck5WGWcJ9vHyhDVJTpHWwsQ/pUuAtGCiKXioLa0EXqzeVcYJsVqK1qnTEKGJ8pl2kfS7HE1kG6
vt6Um1hHoR4Luw5RMMSfN2ttNsYU59MQBTn9bDdHYOFTPUryQZCxOwpZJjBujUOzRW/ZzLCd2/SK
5qTRflGZ+9IgSfjvwZzuPEjk6Thn0eanjrjdtxp1j2ZYLXLkUloMlzIRZcRkSfrnQa7xcZ6pEASy
HVtfObl5BvYV0VS3FKBL3XwA8+tKcbi07uywGV1sQ4fIW0w8x3GDaIzeH0qxektWWSYdPerrW7ld
hrVUxyW6Z/yVE2c7SaGQipt643jSGC9P6RR39iUZEl2+psQ4FaGn2n+NClkYvmVP8qMSZvX3qB/C
J7PK7cInFqjebD+w2p8TRSH4DrDspow5wsPIS0MCVCZF43lqeu0cg6X/peaV/GEqlyMhvL2tQuRC
QRGdhJXX/foaYKtYkkDkOVDhpQeGGiI+NMChfX9/s+zw49DmJ4ACpUS2eNMPQ+9HiqmCRUGRp7nt
QpKLv8ehqX/pFrVhJxQhaoZQk6Lv6mAp07M0a8UVzaJWeAvs1+5Fm6vMOqnFmpNA75y+xZYJQqC2
Vcm+WkZut4gKifkrKH/rRyvSXr4oEyfeN+20QfhgKYpPlR1iKOrS07H764iimHOqhgq/NwMaqu0u
mE+M53FCouE69/a8uLNeVY+g+5zIHYWSfSrnWjWf5TgdasqwQ9ReVLAS/7H4n2T/62P46UBr28g6
dTUh0gm+TBN9OpjJna1L/KvixQhs7uYms9Qlq5a5h6Erz1oAett8GbuuvN4fZedNom/IhcltRXFs
e08JJ6kQAKDvUqeV/NjWY/NolkkX5EtWvMA+/OJUofL1/pg7SQRpEVcJuBDaidsOdy/qTi0qtj46
C7U3FXrx0NAD9mGQJAcXwM7jB3QA0jG9dCSDt1cXj36aNwugobmpftaOLVjTbP6E2YfzLoyccjgI
EnfGg7dDzWB9AGl6r1fpHwH0HNoRoJICiECozRAoV8jAucklClaRpLWTB91STr/cn8+9QWlKrCET
CedNbxCX3ryZBxE+9ImknJZR/WHFS+eac400Y70cWULsLB/8DeYS5igX67ZK31hJB0GJ/sTQViPx
drTe3vxtQ/eqREsPVnDn3gLMSeWWd/J3bPh6RiNdqyO5WfEfVYNChIwpHphB7eAh3ZlCJDvBwaIu
soK5N/UQTYeEXZu0V1uZJsq5UalOfDJHJwYC7bRLdarbKjL9++u2M5G/EULkmpRrwUa8/jQMY40O
NUHpoRn1Bs3DRTpndUp7kGT3YBZ3hqKvAhRi5ULQYNl8X97NaYxoGYCVRlRni/T1WdRaXHhNfnhx
qTtLtoa5JC+ruNhN/RsKqCmpi5YHFrrL5UmECnRMc5EN4RqGaE03IY382Q5W8p+kKIbC1RUxZdC0
cv2/WZY2z9y49eJrLczlU52paDxPUWyf9dlW/oHLY5te7NSqA/FqgCMkjX33QxGq/EuzIxPDlCod
P9m4aR25k+99F0GWSmWfks5NqVWfBioEk5QFdeK0iN3PtR9iJXJwI++N8ru2QtUD69Xt8dJ5iYwp
Igc39CW/1iMSN442H9XC9kYB1QgrjACV8GN9F/68qCIlSmxN5AFIwP4pgZfldVV/ZK54NMrmOhwa
hhnVLg8SAyiBNpnxWTUb+S8293odrbwDQpztewI8HyY75JKgLmTJGzXqRfTfqrMOOPXgnlh/8Ot4
EqwAlwRiuP8vbvV62kCNTF23pFmghFHSemQT7Sk0C/ujUMwi8rXRsM4o/141K4sPkvTbI0yUT9n0
d+USu5XNEXaIC0150rNgKfUSY6dEdjVdzEEsDfNB8rL3laAWaWBZK9B2iwuLEZ8rybrzQIshuV3i
Lu2Gc2tNduTlJQT6n6ol0CvQCy0M+mmGgHv/Ytwdnz4zpGciSchrr2c5abORTjSz3NdG+agvY/RC
/VR27c6Ir0U8pS/Q2OQzjLLuYOTdSUbUCkw/ScMNr7tXrT4BJ87Ii6wsHh7x9g8Dxmfk2mp9tG9v
TweqQBw/UwHRcxsHlWOdDx1K/kECGRuP+Tl+gpk3XO5P5m2EB2MACBL3Fvz+G++QVCtH+rwlhGkk
9UrU+yaj8NEh6CpXhA13axP34bNJ4eWoabRTUl3JCuiBoF5HcLndR60clUOnZUVQIUHxJaza6TnP
U1M+FaiF/Yx7Q3zou9LyUdgfHjNNijIvK/Mqd00bV7G/WFrKdrCqwdDckukjENUpmho5tc36cxMX
1kNsxKoP6zj+/PYZByyxokTXOHAr+wTKWO0HMy4CkOk52sKO/GGGsu46ed19bp2hPFugIA+azjuV
DwR2UH5aGwHICG7vh0401G6LqAhKUdXn2YzQmFCM6f1IpdkfLPXX3AzOJWt7RBnzrjxR8zjqBe9t
aFaanUbdZM1bNudWGkP0CqwsaCmQX4bG1rwUXO/Bdb/7paASgJKCRLntOEu6HSlyaGTB5LT5B4xO
hePK6uSkbq7U8YoyH+enqo/ik20mReWWtTl+WXAwPAIn30aNK6B1tbEHcG3f3BahOkJXx+YuwFMl
W9xas8YfdQbtE+nMKTqVSvY3h5nuGZeyAhT6hgbUDmgJD8QFK4UY9xybx/Vx7Gj6e9kYmo07ZInI
vFYVrXFwfPbW9s+R1z//I2Cg/I2vUZfmgV1Jy4s+NmaAeXF7UPneHYVslxIFfTrQz69HmSiQRkUT
srSdY5QBJMAQndMkGhz//hndXTpAJ4g8Af67EfWN5ZFsw+GJC3W1ORvaL5SofmD0pXqlg3Tz/cF2
rmBuA+5BarBraqi+/qqhl6fIyrQ0yEZVTT/TJ8n+VXHMUN9lphVeMEKoHmR5mK73h935Rqh9tLS4
F+AFb0s+vT7rdKkNNN+7AQS0WMgOvDClBJaoWfeoloM4qP7c1n4RL0UYEgVbtANvBN+BdYo6aak1
m+VIdd0dm1Ftnmypl0DF2pX4uMiq0M5NmeTx/zoUqfpzMUa9/vntHw5YdhUupLx/s7goKqkZQyeB
DSD6GUpr5ddqK4DJVdFTbA1HolA7fTO+GyA9etTw3W+4QoILkdYIyjO2NmCSFYe1L5JZf2rtpb+0
lol1SJwhuTSrnYdXTuthhfuYSZHyjbBOHCz73m5b313QVSt4a/vqItI+6DqFnaCKMyqa+aBLxdno
nPmfprUTXwx69+DUSvR26UHwzvClwC+sQKtt7SNCxS3MCrpWURQWvr6Uud/aZ6UA7p+IJ9E777XU
Kg+evZ0LgyAVQ5q1NnDbkAYoBIJBOLTK5BD5lrq3XpylOuKC7YSFjIIK4CqhsKrmvT7AsaMWDokS
gqeGlHiQM9rzosyhPxd41t7fu3tDQdRbd9GKTd6W9EsALZW1IOLkLCP8p6ZvcX3KeidEzVngIHl/
tL0rAooSBBsK/Cui/fWHNRIs4y6W0qCQJ5zaEtAtPQCCq7MkPxZwVW+/dcnPKI8BRqI6sI1RonSp
9KRV00DtiuaBNrftl6PWPZAiZqc0NLqD2HdvMinCreVoMvYbRFyJiMigSownxi4O4jFcTj2qOn6F
vNDp/kzuDrUiM+nY71BOcmWapQSZ9EAqCErqpVRP2dQp//b4MB3M4u2eh1CmrrV1VD655Ta7sesi
x0nrKQtQpSe+JPM8qT10yPsftBNmMYyOvQwvyE7NCAi+ycZXGQaBYQ+b2eyypjOn2olsaP2a/R75
sOZiIWnqSsqk+6betgcv5+2Dsv4GPOsArgMC2d5lU9ojJTQTURrGwIbhFr9OQpqfUtbbG2tnMlzu
88rF9QttnTk94kKvEevrfJ/x0RpEnZYde1Mel/vIRGHQJh5RuzZ1TbN9zOyuPUX097wB5I8r6mX+
0FtZcnAydxeZg0kJDe929uPrk9kr3YDMesHsF3F/WpBNv3Slrr151/4ujNMtXYEmsD1ejwKctEya
DCGrKZZCr+JveWOrWH7UtdLBxbY3lQoSl/RDiVxvwN0rj15y+pqhwr66jpbVn3tjql1LXhx4U5N8
BkU5no2+M444WjsCKXwmebZKVgbjZ5uRdY3eKxJljKARpfVhqvT0ZyEM0L9rJ0JcKE1izpHHUvJM
561urk5vJScegsE3py753C0xWBPEHd9c0uFn0XYBcERofYPziDQhSkkziAsjs5lBbqXhxwVZyM6X
2hbQ8P0DvbejYBUAH0eHAYLhZkdNUZ1b2EWnQYh4tuaij2V/buy+e7sEIF/FYQUQu5KstnsqsWi8
L0mVkvUPrTinSDp+sREHFuh12NNj1Rfk9pCT8whFQi08yCBUZefIojyE3iyQzVspfUsXed07RRos
y9JkH9Win9As06Il8pVVefDfYqoFUk6lkqAtNqajOvsaSDbNVRXE39zE1usYX4S0rFwpARnoT0Zn
d9d8Wbqv/aTWUDKGWqDnOIfmuS7mKbnKstBCd5n1WDu4AG+fFZTZVs4F6RB7d1vbNFC9LaoyS4NW
VougyKbJ720jv/aLdrQ/di98sOMcE5R0KIGtJ/iPFE8NHaXphEiDGDDVu0roGkplqFSdZvTZTkmT
TM+2MSLnBMHtv3Yfg8hTsE16+y5FwwhJOjh69Jk2N1LaJ0NkGAjIgjPsX6ZFSJ5VFNbBvbd3FohR
8aKjC0/cuCmmIkkcl70NbKHIGvFgWK10RTPMPioQ7K0eYyCEyeKhx7GZ0UXYokJuju5qq5h+LCem
1/UwNp08sg5Y2beRHAUIkHHofAFDv1Hc4tIeIaaMRDlL3T8rCMRj2U7JchKK8BfNnv3767S7W8BK
0jWjzkUVZzOFQzahvbg6MeWLJv9ADWgWp94qhf6YK1ap+C3F8MbNURfMXafMKut9MpT2OznroTDd
/y1704wm71rmJCC6yTyo2UaSPSPpHkMS8m29DYM4daxzikPdwWfvDkUOT4+Xc3KjmqiDIoEMCqy3
AisofCWXO+V5ROfLw7yFvu/9D9tbVPJKSqcs6C1IJMYaRbakjJSqN0pvAtL0GKVgD5wk1H8CwjyC
9+4uKvgQmEbkO0hSb94ItUZRnZIbzjfhqOYuGof5o9bren1F53jJvLGieoA6VfR5LuO0OdVhG12z
qdaO6jM784y48lr8R89MJ/56fRd1zMqooddFyWSZvEJZcJQBbpVeRTk2B0/G7lhcruQHtGJhOLwe
S80HlhovmgB4s3o1nbQ9ORZ8ukyBhHJ/QXfuHVq91JsYhRb6dn6jsdVjaMRsH7QCL0XR1edQDo/4
KHtvILEOxqJUY3gKfy/zHze5Nk/QdiFQBCZqrbqLIOX0E18p5T8Am+wXTSkrrDrGUC0fh0rUPIZ4
D07f0VpPnRNq7fWX3pnl4aQj33+t2j6S/bFOx0xxNWXGFlXRUa32UjLv1sXcJFsBPLZ10uc6d95+
tIHAkAyTe6OLso3c8Bynw4x6cSCZGpa8ja24eRFl18zMjYOjvXPYGIqrk2cHDOo21yhEogl1TPKg
Ql/8WZGG3vZa6EjfkkGazpoezsrB8d7beHBqIA0REoP5XnfLH8sU9wtqHQXRNy4V8/PQ6falkaIe
0cTBOUgndqJvXDwAnRL/gsncflw9V4uA1kcXyI6S91LppA9Lm5nVhcnXn6HMWQF9zQY7SniGB2u4
t+lJYohjQBkR+68T/8dnoiUFdKNg7AQdj9MMGPPUG0l/8IV7k7kqY/Gkc13y3r4epdKEEvZrN81p
isZ0gTUZaLRL6f/MRU8P6gp7WwUcKdh2cqZb0hWamiky932OT5uZnhI1rh8nKfpYq6LyS8seD7SB
9oYDRrGG7pAC2DGvP21EfKgegdMFZVXofsdr8080QG+WdJFdCs04amDtTSUlY2IwNKNorG/CFiPJ
rFbXizxY0KX3M3UMfbZk6Zea9PaWET4BlIMoHcLxv8HAkK+gpQJKK5BDET4qtWhOaVQcNZR3Pwix
B5omgKRuVA6BVw+DblPm6ufI8iZqsy9V7ejugj7vl/s3/G31lQ+CigOBm5r7TakwExXoqDrPArvt
l7PEvUgPLLbfAZ0tLl3XZQ95E8pvroIyKHIWxMvckzcI3RIEX9NEGRdJQ6hsRIrgLat/3f+yvV0I
KYW6JJEWba/1y/88xgWW6SqU2UADxQsFvXUrp5nP0SwaX1LKg3k8Gm2zB/Wm7HgWUMEWVWI81Xnx
PW2y7H3P0fPqbs5O9z9ub4cAZiNWp8yD1vpmOEed4VWUURbMAp7BAOTAk2LYp1HFCbg/1O6XAUoG
qodC7E0IiQ/vgqAxm1GXJOecaGp+Vbuo95I0kU9tPInz/fH2rl/2PWx2UMa3tDtNXRyrtCm8OJmS
nwnl6yBcVZXvj7I3gcROiFvwTN/2uGodK19nqBCBs4VzMqDhnmYqlddoUNu/WCs6DGSotFsIEjdr
ZVMyzkeT6zBK1eRchUms+dK0TCfEn0VxMNjeallI6tLYoUp2U2ytosVqI427UIplSIpKPHqJhZCz
vNCvs6ruCIGyd3+AugGZCmkQAN36e/44ZaBOYJ6UPGOzU5Rf2qLvXAR0k3NSd/IX9GWWk5pIR7DV
nUEJEnlhyIRZvW2UxT4s2mytkzMBXVDlqCa7eW/23mz2kWdKBWbGQ9t9vb9ldkfljlyVoXi4typN
kqXCMbWWNOhKrA4TMuhLTovonLex9YhMT3lelkp5+z5dBTvpTRrKWqvfZDi1cBZRpy2Dzl32MpRL
/DFVkswv1Ek/AIvtHAnyfoph8IvILbZLqVqx7ogQX8LJihX7HJp58y7KQE4+VCapzUFqsbNRuU9W
7AesyFVF4/XGmXDzyLU4JB/Pcus/TdyEFzE03cVIRqlz6bWOB4/O3vLRhCBFW+W1b2DHTOJSCoHF
I7Q4yUsSvERUPY6uWqyKcwk83tNlrLDv75n1bG8K8ms6sLZ1fwdEm+VTG3sQJjbtQVMq9XtLmV5I
Y81zYuHLacVNcpmjcrpMmHV9vj/w3mIyJukB0ne3dSmlbIcM4AmFOIS9Ug+/HqR/ixEWkzDN8C/W
cgWtU/bn3r4pT80qIQPq8EmgmVXce2jk151Xa3VMMayCUvXeLnnoD96lnXeCB5B3HcV20ArbqA/P
2WKNeKHDrb0W0ynzZxsProMF3BsFHTESLCI+7vDNAqZmAy2qp+bdFEbtZ/NabqxFeXBr70DPOG+0
/CyIPyRW249Jo3yskc4GyKcQRHiCvO+r09TS+5ZjmHoZqhWl25VNWbsKTCA/inQj9pcEoIlsaf1B
hWH/56zg1JU0vVqhvT6ckBOqAgQj4YUG1iMSVeGV+Gc8KUtp/otLeP21RKcc7yipuOb03fwha/rn
aEI18v423v8lVFZXNbcdyljsTDknVyGhzjOj9eZJT56MVErY0mbuBF0Y9S+t0urnuTLmdyg3y89x
i6c8Ljr923mugDRkh+1A/xnNo82sYA1sLmVFrbfN4p85mjNkbWnnIrqqXsZUav5i6xF1cfNz7d/i
hKO8A4JimISUSrp8NKwmexcDVTg4uzsXhUbkr+DqsIrlbQvYiG+Yc4RuegD4bDx1mv1z7uL+TKhc
H7wvO3chjH8uCY7Ryttej9qfoYII7ckqZcj4bVV/1+MqnR4Ku8tfZNgLtdvFRQnmpcH0YrAnU7rc
30l7o1P4Rd4VrSYA65tAJVrsusspVwQStVcawMBt0qarzko7xdes0c1Li+/ASeUiO1jHvRmmDElP
n4uYt3X9ZX989xBFyjznBaVuOZtPqSXZfmyF2YVKVXVwj+z0nwEPAI+Ais+VuN2hKLlwC3djFGRL
1wey3LfYiBSFV3TR9NlCw98tsUu7WDFekS5N1rezBEnA10eAF4eLedvqxzZixLybJZ5FdoKhspyX
foFn03eJz8oeTOzOi86Nyc+EekCZd4sGwfO8QoOxDR/K1EGNSTLEk23Fs9fK7exn9G1P8ShHn+/v
ox3G4MqARNMZ9ABp5bZY2RF5V1HOiyDjGjKdlsiiK2wuZlGclqbC4UWAFkO9WssqBd7waH5MjT6G
gm+YofAmq1b+VZQI2wLbHv8nj3He+GqGFYPXNoX0lNVhlMOzVhGobXG/si5imaIPiTL1Om5Cff0Y
Vtkiu8hyROm5b7vqq95Wynwhl8pylyZ8/512UROfaXa1/2BRm+gsOoqp/pw7iX0tDXNO/EKJqvcl
9MDBH5CGzH9SHie5Q8thOS39oEfXqaki5V9V7efP+M92R0iJneOIYizUFNq7TOa265ohmQjBMYkD
Iw+bS4FTw1kM6ODlUp3+N61pyMxhGUPGSeTr/QXc2TXQESjgoFhH5LltG8ah0rTlSJNLreMqwFcS
9uYUDx+oeqCPIaIWQdTsCDu/czCJ3+HRYysC2nkbWzc5ljmDAzuyGKL65Cy57GfIZf/bqFqOSk9e
X6aoFF5ngT8TUzV8u//NO1EM1YLVtBAY0wqeeH0FVZZIM2ihBGgIkT90iZWc5XxpD5RA9kah0gKI
jzgGp4bNBV8XeGQ5c7a22EQVufj4Cr/Ky+mgvLg/DO2ItRwB43QbknULz0MMetEYl7Jwizkqvpdx
deRssZOgoG3Ehc2F9jvCfD1n0apTw87H7jF2jOfaxo8o6TTV7RBM8KtxOepn734WwSz6MZB22CSv
x9NGnKKckiC67KU6SO0+/zTl4qjXsj+KQx/U4S3mH69HQdjfGCKeeup9qPz70SwbXpTlifr2sAK/
Y2CdvHdE4Vv0hpVCYweJhHjRqPeRK5SKfKuyOmjLowTI/e37m5GoFkGrkgGnvP6quFLUtGjAzOUl
9mdtDSI7bg+FBvfuLFg2sIAJy0ClbEYx+2GoGxBIgR5p0gvHyfJTxN2eFjvrULacLJ8bpfQUZXq7
yPZvayp4NypKHDclpEVy4IplwEaVhQbmXMnY0i3S8AHW4Nf7M7kTrNAhX1HBcDJoZW524Rjb2tQW
RRJEZi2+VUbZ8GVJ93kCKH2waHsHbFXahwpMU+nG2Tx1hGYnPZ7O+H/Sh2idoFfz3DPL5Z8+7v+9
/127g7Fm1IPXbb+NFSDc25KW6Zh9D1H/7BhJ7BaDbJ9r3LlPE3Nx0CvbOWfrZyEuQAmfIvdmrySL
ruajViFRU6TzmUBifljgkvr3v2pntRiFeJbYDbrdNrRM+nycZmXCjFtNlndThxuOSTfwaejGIxTn
zuY3wdgQWXLCboMtU8Y7CAOUOKDR4uhBKmd56pvL0F4rW3IMvAXN9NKySf9xmsU8uPL3vhPoKKQN
ekrkpZv3q9QqfGPwGQqmMW8zPxwL5VOYjmnty7E6n+9P6l7OCZ4AZApdToqa2zMg5VFYmo1ZBjka
hidl1kI/k6fcTa1eOgtLDa+J4nwmUcQD2SgdSMlK7NtDdnAUd7bs6saG/wPPD63C9c//yBvQmm/C
NhVFkKtV9FCihONNYNXPRuEQpIn0KEbZWeGVRLhecCvGaPvZqlxJepNYZTBqk9wiLZLEX+VJUjvf
UsKZyCUx33VZnPgzhMRf9+d857gA8gM6AlaF9tr2uWjskcc81IugK4D4scCh8T6Srf5IQ2kn+AOc
RtwH8B/jki2HXS2W3pBgaQb5KCKUiQXUWN7jU9kB8muQ9Pa6tiuuf/FxVBzB/CB0epP4RmmNHlqr
lIEeyt1jobfFQzumzUF6vfdp5CSwYCnDgfdZl/eP7QIOVa8zaS4DOkPGz04s6jVUrOybU1cabJoI
KSe0h7MjzPreyq0tZQojBuDjrS4uMBXgi2FcUhXPhlPWWgmim+p4ABfbuQDo9EAzoCOEhMO2PhZS
+IZ6lFeBrNWV7ALj0b61aVcJbCmjQ1OznZNAQZqTR21awXhlc3k3PRGakEJOQmg6w9W2xu6Zbov4
2jlKXPqWBnTSw2d3UMBfzlNlXO5vmD0AMD8AIhStSxKGbY6ih0rGrrHp4iwT5JRl0DPZBSfWfu9i
J8WIrzHq5Sq4NmLXyqLil4Zr/T9L3E0/ml61U2rLfaS4Elzr8ODV3lmJ/+PsPJrkRLo1/IuIwCaw
hfJt5aXeEDIjvHcJv/4+6G7UVUQT+mYiZjedBWSePOY13NgcIQ2Q1wrkCv94NAQFPy1ES1UNnelg
G5l5ovJRN17DSgAkBWEC/icq3RDCFCD8gh5YRi5XVztrLod7zBF7rNEW63Uo1xtBaPW1E2kJQkA/
bh3JFSsLYReD/OjdoHtsE2E9k/vXzgG31ck5xFJVZvwDZaruWiSfxcXIRPMBtVVU3O1eSdTznKfG
CQw+cpZvb4m11061s7QDoaVhsP36dCtVNJaaZEeUiZX/VOIJbruCxEcwWua/w7x548sFsNgI3jR/
Fd3JJPkG+gRG/NsKTPfeafrhYNB8+PTvD8VsCxoKLcjFuur1Q0kYQ0GsW9klndJyN6lxTHWFwFyu
T/ZGPfKnxL2axDApX8CmFOG3KTQum9YUxXV+6bIgeRmLZn7XjdkceGPqpmdtdM2joAMjPDPJ0d5x
Sms/drRv/vn4uAQWRmwOBfItViXRCsVNSiO/1IY2mj7Mwj7dgXVbQG2T3mzJhN5uG5dmPRnEUu4t
ZL/Xb7hM+8FRI9Dl9hI2y3TKPk9CfEfo1fjnS46VmFCSj0KEvWmOD9zqRYD4/EXHQcuz1GA+12W2
hb+5veRYBR0mVC1xyL0JjLTJR2NwYgYT6O9+Yp+oJ5K49KcB3s721Ej0+0FFY37jq91GIuBguDoR
+MD13fSMUu7spE4kooSzyD6gBKzDaC7bRzGZdXgcjFjTD28fjdtrlRUpZunJwwu4gSvbZUOBZpnx
ZYxDnLbHLt8pla1tRNi118mugGWx4CBu0i6jJNi1jOsvbZ2Fp6Ystf2U985jjLfagVKg+7DIef77
UWRsj1Dun8KP/1xlKlFMoaLNVLNxUuheGnD0ZrePfBqF04cGZdvfI9PSs9Y32QERwtCr4IwXG590
7QUT5QAiLdMcksLXJ6NyzJF3wjCHTnp+DCI3uCN52WqD3Pb9GBrCi6RTJUAoX4dt8B2ThvVDcqkU
ZeqPU2y6J4XL+2Ooo+V30LtBVeG/R9l7ALhx7zNJbZ7/fSeBMKTTqrOTiDuvHxTZvrDL9QjuQDCE
Z8NQtN2IWO5G72/thHA0wWzSv7LIj16v0vOS+w6DmovuhLM/5bJ/ThsdPfQw/JFkgF3efqi1uEYw
F/SwAA7fIOQKVFxw5oE+oGoEN6UxDFxpIufcITu2sVHWzggujtqCkFvKsauNMuS6wfazgXZHWbXr
XQuIOVqkMExsES0qy114moup//z2E66QtOmKQN5dOMpc+9c1bz8p1aiWFNyhVcvAdwDa+FIG6n0I
5PW3lbdN58OZ145WmE6uR61oBvt6np0nPLcUxjtF6Px8+zetnZnl4y4MXLLi64o0RwHRaaYhurRj
bPxIQ6d4Nof/wdB1uabpQgGxBEJ9XQsqjgJTo2E04FhdcLFHZFhcfZgeRKNuSeb/GYi9zgr4sEjg
EQAZV93gOamFkZxyCexJGmeYuaLmcF/nYz55s1G3YDTSEJu00EbW65BwhX7ETTAPfzRhGcEe0dsv
g6j6J7Xr8mbXiXowjo7NlqdF183Cm6PS1DwkHA1mMBJU7MHpXGuPY07VHpVerfZV65gZ7YQ6/toZ
7jj5RjswB9DkDHrL1eLS9mfwuoYnNaUdNqL/yudcJLvol6JEdSuUiug0uZ4CgkKW7ketz8RDhjD7
Rlm6clJZhD2Mzwex8DoChkamd2lnxBfIRd0Ov3BmAvpc31nDqG7cmSsxCHAumJDlU95WTXqUVlO9
YF7MUdXQlJ/Hp7HTowd7nvXvhSqHjciwut4y62Sfrgh5DXaBZL7NHa1kiCTGsfiKDmd2GuhePqHg
62zcm2ufC10O6kJqqVuWhFK5A+oYETp1jdozn9PkHoZ6t7HK2vfiedAiptN22+Suw1lrS5iXFzll
yZ3Wi2pXKrrmQw2rNor6JXJeHb5FMpwEYJEO54Z6fWeU6DHiQgLAIWqs6WeK1qTfM78/yT7r/Upx
knsbp6jnLtk0rVp5SFQTqaeWqTztfP31ylqnMVw0ECdzaQNZB3Q908c4T5pvWaJ0L28HzZVdAkiJ
PgKML17ptcqQaIwJaeWFTqBO8QEbh7Lze5OZcZG2SuM1halvFHArGwVjXqoq5i4Q7K4DaGoYcyHj
Kr/MkVL6YiiM4+I5s3/7udbeIXQC2hNL5/nGoUgoFpzEOc4vTWvS4Q6j+IJRr/ABpW1JdawtRQ4F
jJv8gl751UZB96p3MRrNL+hwzd9xFAwDn4Gc+BrD0fv19mOtXPcIwgC6sZiWcuFfrTUQnM3EwjC1
1MfsQZPj1PhB3uof4kCPC0/qWolaapltxOL1ZWmiYRWnMeNZvulf3bt+YSdXEzjaxpFF7/WElcob
oszaR9JULL9BtewyqaO7Zbe39m6ZwoD6BEdOlnr1vBOn5P9pRKPsxS7GX/BjYeB8mktVf//2q11b
amm60ldf2IjXmZSSWrpMc5uroCssFGcQmPfsysz2+WgAd3h7sbXgwn0DChfsza3qxIhF8pQL/DjU
0RJf2kxq6NsarX0WWWOdk7kyThrsoYekSMwtUvDag9Jihp7FSzVt3Xj9MU2Qs5PZkVVYDrSXsjbn
vVrH9SGOnXDjrK9Fl7+Xuto3WT9mYSU1psZOnhyKxGkPI7fH79mI8Ryqo+DfR60goHEV/NP8W8gV
r5/NUNq6igtcCHpt/B2bQ3CftfEWWIt7hj9zdTcsFx3bhdYQvbirCI0QSsyYAdBUUEWW+TGnvJlL
D7a8Ai+319VDNset7QWBnnY+YjpW70co+FMuQyzBeqUoct/WemU6itoRlT+FlvoOlxvji93moe3B
rEka/ARyae1UM2vF8zSnze8UilLiOU7jfgxTqyhOrkBu4mg4tRbu26goW09BoPuSaRqu7m6eBqof
FXL8LdTCwYGldNSvmihcfReCknw3DGPwPh3E3O7HXC+qndAlAu5uEg73inTb7lC7ifHVKRQ57My0
D2u/yIw532WMadxda9VD72GiqygYjc7zo9SNSpyrsQfrPipA7n0XmutPq6WwfB/QaSNmBCLVjnrV
tNAfp5k+7YDknD/FZZr5XaDY0pusjpH8DGwRT8QpL9pHCEc4DdeZk1VkF6X8kSM4iMI1vSWQKUUo
P8tQpp+IUvb81Lo2cykPrH9m/UJsUiIF0WrRtzap4/GcV6Z7zAc4I2dFH9twTzavJb6Rqk62D9Qs
FXs1D01cJMxQN4hrsaH4pZHEjzN4gWyH11P7H9FDijs9k7G+DxWlARc1JsXwKZkocnazY+bF81zW
7YcqqcUD8nph7s1ilM3zJKqo8rJGzF8dK3V/jmKeDq7Ew8rrY4R+ToomGvtYqHWOwuE4DI99Wujp
w9iOw+jBPw2dHXXlSHqfW2m4m/MB7mjqjuZ8UvHGC71Q5dbbI9NvZztt6s3Gr0aBs2FFb6o9peqg
5V6YVbW5azo3viumse0x/k7dr2iQjY7fycL6VLtWW3g2YB3nQVfG8WJV2pihLAzn11e5aORpiMqp
RvbByc0Ye5M217zOhTkF0acau10GPqo+a2kk8N7isqg9Zwi7X7WJzJ8XZIqosatj4uy3uMird1U3
W597JYgAgFlJ4Wd9gaiiSJlRexMot/B5oJhsvdwRtfK5kI0u/BB69UWp2vmDkSBy/1xgszt75GzJ
wKZ0p+Es47r5NEyt1Xlm1RlfqlqftQNCq6L8jSWlnvs6ZhpbDaSVu5K6kP4fkzzyjuvKuEplCOMP
IobV58YzQNzgo1u7zs+c2vxD3Wq/GllNG9fJTUhfCBhIQHFBkuzcKKW3qTPaNQwC7HSm2G8XrF0V
K8l+Uqwfb19cNy0jOvyoNVOSoo3JWlcXsqStr1qjnV9Eq2ffHOnm70KjE2CO3KT7WqHPeezTtuTk
TfIzeN2k2r/9A24elZETdRTtR9JVRolXEV4msp2zsUY3unbLdzKSEw6NwUjZ1qSH/2UptDOAdnOl
XKMkkqEoQleFCBiM8DXzIpyhJ1TWQVeCLZuq5VdfXyhkc4wOUbC55SjE0QzY0SmY99Zj/Wtx6/qp
9UzK/v2BFm1cbshFM+i6qxjGaLsB5qd6MgaObTPLxPUdJ7G+L/Kx88amXLskKXgxPgVyt4CLX9/F
ZlcZk1tQQKUw9e/d2BiPAwNieRSGJG2t3ViezaHQ9qWqya1TuLZNcL6mLca0GRDKVcevqAHf0SLi
FLZYR+ad2aiezrrnQum6f1fDBUQDLgBdXqBrN3CaQsRqF830UXUNzn+qE6KcTh5bzEg23ukf5Omr
jbJAF7kqeaP41t7UNbpQRIkkKwPtJEvG3dIwvZsat/0xm4Xzn4hM7is1d1Ldy5umeEhFEzkPk1kZ
yq6LFCc7BDKLv6lBoTKyHSls395hN998+XnYrcFEYDZ6s8Ow7JxM7ErzSxQ0hY+nOvdIO4/GLqvc
70NoG3vHkZkfBMUWgeom1WRlKgXQ5QuEFJnO17ut1OJoDOs+pwwJ5F4xinyfVdVwtFJ7vtdja9rq
r9zssGVBKr6FvkvVcB0JkR6ugzpiwQJX40s5qZJjVb2HkpJtNKn+BJrrjw6LlsKEQSQtweWt/1V+
4XozgdC1mUTqczB4+hiC2Jb6aIU70+ga7sWgdkqPjGVhVdZFjaTtlDQvepqU71RMnD7qVmxOu3mC
EX8aesSyvSK22uhkuLX9KW9bMWIEUaUvwAWyb5kegF2aJI+3H/RSm/djbcw/C6kg9lkNAeAGBFe1
DOu8ptE/s+f7zkvaWQ7vmohO3d5uIZUyZYNh75H2CJpqoPS+1WFoSY9ywI59HEYT1+MqHDovLHF/
eSRspR8aZKACT5uc8cvbG/MmwPK14A3Ss0YBD36k/voVFkUkZFQgax/zrHsxB90nK1bSf8XVLavQ
BWOcCQPnJhCodoL7lZrlFzXrdOJcrDw0eb2lankLAWMZ5lPEL4qQ2+lQnCSZyMCUXmY7iI9ZFox7
8h11J+Ok5/trgR9luvkUxV2My5w1v0SNbTyNzK13b7/Vm1xn+SGMAcn8IBHCgnr9VsUYqHSymPvH
qTntMSMi2Csts2nVkLvUUdiTBMeN47AWY1iOo2DiP3pDreOkufMCPKEHEhb/hVY+nBMldGyP+tI+
BGZpvsAPSx4CRLm3CHdrhx49nwXZDf6ADPj1A7O1Kg5ZVVxEP413jZoN4M0CrNEGd0v+d3UpRI5p
qbLajbpNolSUewt0CTFqhwanEsJUQSxAprOzkeisfEZHZcCKKitNOfr9r5+KKiI0JvR6LlPrlsfJ
TKtLldpirzFq8Ks6Ku9UOyg2Fl15PhpKqMOAm2SCdJ2MNEYtyMzn/ILUdvdi4Eh5jJu+671Yn+0t
ZJ22cj3QL0MqiHb4iukljTMqiIFN01A2es1gaWfRNLlXthnihPGkesD1k32T9s7vkVHhrorB3KVC
bU8JJJqjUszWmS5Yt6hVzl5Qq1tqRiuZNeNeukEINalgDa8usEU5SJOS+yS2bOBTCDzmBEtE6g5Y
O5QfMQNqv87ghw8yRSMKtY1sOr19mlff0TIm5cguE6erGFk7wF0aSu3LrKfiTu2tZwwqUOYcc5hS
OJxs5DJryzHXoRnM2PJW2rASdTEzccovlaMpn5yyRXjAylEerYZsP9tTJzcWvEXZ0IaE3oLZJBil
26FlO1SFm+UdmNVAVI/giMJ93lURuktWmnzDm2g8ZHVX2b5RuNPHoEuGM1ynciNHWtv4tNyh6FNF
3fqD6lLJmtwEZJOLNr7LYT+h2zvUXqfk8UZ8Xn3FOGdRp5GLAR57fbDzTJ1rJx3zi5OJbm+HsXtE
LyU7uVVo33VzY397ewetPRq9fRNgHIgUnvH1enokq3EUPXzYMGpfWMmafZSXzU/WMDTmxudcezi2
D4eOiRN6q1cHpsdsOsTCKkVrCXftVEvno1br9bFEmMTvbRn9Dw9HlY0jJi1Ndu3y8H9lYZlWpHYw
45RQcVKOc1C8H1wp9zGWqJ///TX+vdLy5H+tBKpEC2fSoUvHkHkHLCyl70XfDf/YrYbp2hejnsAa
aSFEWtdnXm9xgXE1SsKprUqvBMf3kLUdrlKw3z79D0+1YEbphsJvu04WJnivmPGCjkrUorvENod9
VzrEtxEbNmWj1F122lXKvEC2DaYGf/TOrl5hSqtMpUuUXPoo7P3RMaa7qHLmjVRk7e0twpqk5tZK
4Te2IjY74LDoVM/Gp2SO0r3srPlQze1Wi2ftgShwKDeorJbZ4Os9MWQu/aSaQV0bZqgS0U6+AN7Z
QrCt5FZsBJJXrgGm3ddDEAy4RSJr3MYgbKKLqraRZzpTe7YGEe0jh/ZsXA/tkYRwK1StvUoydCgc
4ABv+eS5yEAVcKkhy5XE8DXU6UQXKvUzmZaHtzfi6qvkhgMlwsD2hrrQConJVCSyC+k1bOepQ1Nz
sLfAjau3DdkUjC9qYuaDV9cp+tqRbO2l5Ajcfp+0yUyjVI0+TMacHEgus8RDH6nbG+lMp27sWwyL
7XKDm3KLGubOW1gp0Be4+G4y1qBHz5PiJ8NLvNPDfaIHQtJLT8zDkCBFAKjEyWEFKxDtvbJwm/5Y
ljmKxmmKYyvVdp57QAn6Mzn3VtNrbbMRc/hl9ExuwdrNECZFoDMEKIBL342iZoghbOU5j8sfYyDV
7y5ibS8DI4eNm2NtAxAaKB6o027pvXrgCMVwq+wi1UE82N0Yf0GqZEuaai2r5pYHvANfDSOPq++P
GYVepFWeX+zYDn/mvQy/uko3eZqE5A6ESHquTLfc3deOEY+0aPIsgNDrINuZWOg4HXJOVm6pD7k2
5ZUXuHZnekCy9B9vH6S1D7gowOEM4tDvvkZIi6Z1ZjVnMX4MlFojHqsjehEB+XETmUc0gaJHWavj
ju50u1FqLwH8KsAvWGXqS0judHwW5eq/7sioykJEOYmHDJTM97Wm/Epl5v7GiiuiBu6HZmOUubJn
Xq139TWbKNAHdxmBd5k2ZF6hd9MPd9aT3duvdHUZuNDwSEhpbnJwwj/0xshI4e+XyoNSw1dmiLuR
yayFJgQYFiYl0A/zRiudr6kyt8TGbIj0YTghNEQrCbt2sRNxJrSdIkSseVbRC92Lmq4pPFx24myX
4zf2z+NoBKuQbwXgS/nJQbm6qVU7bQh+5Ix1mb8YVoqLsNMLH9Rp+e+3NdYmWCAQk3EFuR4dqIHZ
GEmH0GTf5+XnrnToWhUl7MBsEv9DZrB8RAQtl0HFDYB3YLhv9BmNOAediQ+VnVpPUVIFO1sO9kbZ
ttYOWpqChBqaEpz8q9QAG5BCES2qalZr9nBPJr3/nadV+aNR6+peJlpw0LK2hsSPh9oeCuVw1o2i
1zy87IyN/bsSf9hRuPWCPEOFwnVfH8upbSpH0UiSdRGFX/pm0nxrLJtLloXT/u2j8vZSAKVeL1Vi
czzMLjCpaApiv+z7eodoVf6oGBTOby+1EsrhDaBkSB/GXfA3r5dqDcyA2yUhj1INzJINP0FGSXx2
ZZcea5TRT1O0hZ24jQQgl4ALsl8p4LjBX68p9bjukqKhlS4DHNiC0PpI3ahuaQLfxlGWYTPSAFry
8uuSzYhC25pdeonD4Ez7OIyNh3ZUil2gFOI+btstIYG19XSkDaEEs2npyL5+LD2tS2PWaPvEUaV5
baUFD/oYpY+6MQjwSxjnvP3p1l4jjE+AGgxllx7w6/UKId2ureGptsFgf+gVLX3sVK3eWOV2L2IS
hfEEI0mDjOa6jIpNanmBKMJlJPX/iWZucEj7SD4YarohFHd757ISBejC3qa6ua4DUpN51hQBn4NS
Uv2cXVyTfLtTraMTSIYC6JaeLYvZa+xgGLlxDNbeJWsu1A8qHnwpXr9LcBywjQ1AdSW2SudWSu0+
ltUWknRth/y1in71xcwgivJJL9iRVqc+h/qUHqpomg5C678pAJ+Pb2+QteXwV1zMC8gIbxCQSU9i
DkseqeOp6vxiVOzEw8AivItF3x5b/p8N/bK1L8hclIxXA252M8EWraEFI6zES6PV0hORDcQGDQWk
/mTwQQG7TVNySL5h7O5uxbE/ln+vsyZ6TuCi2D9L0X9T34Hn7ymo8suYTB3YEJsMyutwA9f8gfnI
x6pONaKoChLFCPpLKnvlHtQ+RlaYQX4hnxPfkVhNG8+ReZIjVBUMG/v7llkAKZdhKieWlHKxIHi9
yRw9tUaGDRD8wIK8D9MyPYzNEHxEw2i4xzN6PgHxwsQ6w1Kkzh3VQ7PZ8MOhdR6y0o42DvafPX39
xgD08IsoionGVz/HUkFDxd0A2xZCf+H1Ig8aP0kN8zLmo9N4fWQV8Q7zw3w6KGNZlTtHogDqxZqR
OT6wJjP3nKARjg+YF+fpUOui+DlJmtb2uyHBj8zOZ7BXceTQ4Zddo6sbj7Ccyusn4E4mByEkABtd
DsDfmXLtRGXsivziUvvtTZpIhx6FITihTvOgB6j7uBlCcVM1FmiwNltativny8JgE33+BSB7U5Fg
wuvil64XF2dolKdRHbqDZmXWsSkn16cntCX3uJLccpgN1BcpTOikX0dIDpdShCEGL3XiqucJnz6/
towvpnTL2remecYmqSpBIEDWHh7r2so/w4OS//rWQehyyhaRHhQwbu7VshD4xDPNPOMk+7VuzPwZ
+rtYxq7Wqama/MmYG1Bg6pwteCzr/HZQu0lYmE8tFGEouYtG/PVwhQcTWIVIcXYVuCAluLEnZkfD
A6MHech1LE5pnm6Rr/9Ej1c7DcHsBUDLBWVDRbSuajLpuLOTqIl7dk1kB+8NXUBSacfUTO9MS7qf
kZt2EHnK+tgTjVM/D32lCg/X+iTapch6PdHLU5VT4E5MDucgDT8UbN5HVaCLOpvtfEf2oG/VHzf7
kx+NKAFiy3R2Ed1awvVfx4NGtZRZqTjnoY6+JBjMHU07TA8tVH+/a816I2tdWY68WEA4Bfx+y+nB
FLANFsPUM2qN8n1gt63PhBj/7ylUfjh18/FfNwJkVMAJNNUW4c7rjeDYoTqY+L+eS6MwGGilQX9v
DPpXJQvM5xzRyhNI0G7jSr3JhnDkwHcWz1c6tyY9y9evVOZVPVAbuWfARtPZMWvHNyfUBccRccO3
n+8mJWEp2nSw7BgmAjS6Cm5DX8owaCVbTqDjt3NQlwtPJhiQX2+vc/vZoCpAE1rIILzQa0W4weI0
0auyz/WYObvEzJSz3QPvCeY4PnRVrW1sk5ugjT4Vnw1BJWbKtFOvdmWnj06d661ztvqweeemZXeq
AVScQqsqL5p0B0+xy/LRkWidT0a+1T6/jR/IdFDsoEVHX/sG3FKbmavOnWafc0MNnpB2yL4xtuxZ
1SqsF4QNuZRduw53b7/l243DsshxcVmQIN0k633ToRoPx+Ic2cp8TMEX+8iLuge0xJONjbPyQSFo
koTRPGL0cb1xwjxEddAYFI69+gmAtn4eY9U+YMdd7IZKZp/ffrKV5RbzD+R6gItz8q/SCNQK83LR
RT8nohlzD7pX+2100vhRljlC/OP0z3go0BEw5/iIjPWXie7rMzi1EOjoBLhnZyycD0pdqV6C5uNX
YOdMd7Tm99vPt7JhFsHJpfQnrLFvXi/X4/dHraq552Cp6Ea4to9T2mtPhmLXXuNq/XlWjf7w9qI3
mfTyjAgVMOlZ2NrXqSI0FOApc+Oeu9x0w2OI01nlufkC+5hBGaVnRByVFysrtO9l3nRbTsW3sYfl
gWcsqm5LGLr6pmix9qMQhPKGhz5MjpGeAh5yo2u1tgp/HXlW7nEO47Kz/rqfnMQw+qBz3HPd1OaX
Gg3RSxmH/9x3tNgsDHwsQC1w+6/bqXnYytBVIM/acUEbXmn1fV+lW9n0yvl+tcrVG3Ma0wzp8yOq
NrntvnYrcMOBoXp0Hbau9ZXXBk6YPcmdwNe5DthhybY3QxR17W6ud1o/6Wejd4KNgLW6Cp8GqLdO
//ua+yWjyh0VMnrms/l81mQKVj6c/9m3kI/DtMpmjgOxggvh9RbQQk3L6waxRyMpPs9dkB3zRov9
2hbjRtZKBcrfep3DkacvmAy074iL15ABPa9HXcZYJrejYz/ZZR1+HdCveNJmNUq83kiRGIqL2JTe
WOaIrIEL0bPPxWBBqQ+GXoCEjCJwveYYnxD0wHHBpCn5FClZ8jvVQzggHGngvguTLH2IBephuyjp
1Z9qGYneg6qhv7c7G5BoQVsPZ8lkMB8iJ88mLzfpP3spKS0mzgr+Hjao29h3u3jQD5nW1fpHkvJc
9Sw0eIY98uM2iWaWq8murHEJ9DF+ZdY12aV4FnNaqNQ8ip3tldHkZnN7zfllOqlawV4IuW/SRprP
ztRTG7Xh7M5eNNbz9EiSa91ZbYNi5CAd9Xsp3eR3FBn2Oyi+YbAbFfTmPYHzyX9mkxXvswzJuWNB
9H9CIykod6OwwV+qvZIa/oDry5dEKcqXduhz1x8tK3d22VAFIw6YdvQxdWDW7Drod3sjcMb+FPRS
PNSDIrtL2cdNtlPawPiadHAwaNUbC2YnSpX92Bsy9AQ6jMoh1eL6PpdjG/tjqqQvMYJV8alA9kt6
dqs17gFf7KjwHVepwY/GiD3Af5HIjfW6VT/hb6bVu0B2euWbWV6b57lF1Ak9p+RLiS58jQNjBMVF
iee+9qy2c4Qn0mhQdjDK7N5PSv7xHMWqnhAtVtJdHUAW3gnSNpWPJBQ6EB0X8OPUgIFiVjQZd3Zu
y+ZB0fOpfdeGhvpfUc6a4ac1qgveUNdz/awHaXpMRIm7RkjPSvHAujQ/K77z4I9zGiR+3RZwRkxH
lu9mW462ZyVu3ZwUXa9/o0SQReeGJfkUOmQaz4qdxH0WSaWrT8MgaM1QmLT3xFokFEDCVaCx7Mz+
jjlKlEKSGvLkfQCvtNzQqrgNKcuUfyEhEpFvFTECB0yUiYjymYvd+jaEQfeZW2X418AF7xDQFd5K
pM63SJ0qmhWG4Lil4QyUPiYISL3YseVuZLE3z7KsQuwik2PEA7j/deDKh1QJbEWkl4HQC1Km6S+g
ebLT22nAzSqER1oLzNoBAjH1vEp1RFxrKnS8+DJ14XinGW2wt0TRbJTUa3eXw0VMlUhqesPrmbi3
JL4u6ML0Y7yDDzUzue+TXROMWyZDa0vRMaBVs4i8MSB//dowNUR5NM5Qg58V/JOo1YCVxOmRurHd
YLmvLEVSCv2b3tbKZEPV23K0klo5B0ln+End5IeqFuG90Q3uFtZo+dpXVws8JdwCuI3xOr2+WjpL
4CMHCBxPDLPfi0lN91ZpZd+VPMzuR3wQm40cf2VjcPmToyE4v8ykrpLSDKqwXg5FcJ7tVu5yHCp2
NYFpq2O5uswyFVoU/G/FuzrQ1Rl2sWRo5J67rO5d321wb3cQB/HEqJs/raFJT2LKjV0uwvJuqKcf
HM5sF86iOI2V3vtdUw4bx2IlJadvjUId1QYghOvEkZkSFjZz6JxbUWFdELoRyP5a3Xe2U76Yk7CO
ZLBb2JqV/cSiYMIX29xbZmxACJ8zgNjnni7zLkA75DDMIbCAXrE3AuXtdqKJvQxCSGIW8fLls/yV
GE+zg6ygVelnLQyz3otCGcSfGxXq9FhEbfy9HIMtTYjbp2M7MZVnVsC4ld7e6yXDAi6ubAftHMvR
2TXoZu4DHbx7UtRbARpA+/VxYRGKKf5dHvIGP1Ih5zw5NTOlxByceo9jtDjoahgIv4sQbfAmWdm/
0wIz9kOadYnjqWZuOwejDKrER83f/qQzzgt3NP/iYCfHEE4pWCHJPVvapZcaelvvoh4bc5xoS/0p
hl4v8VUuyfCQBzbTg9KO1rPbYDh8zIqpe8mAbP+nJWn+2XKnUD+6dOfdsxriJnBvELJMP2cYzYXq
Sv2X6BqrPeCgMX61EQecThWqQPY+oBP4rcD8J4a3nLXzoTOy7DBr48A0sCkt+7ywxquD5iaTsxMD
YiB3St+SqoSI7Zg7y8xi11eVsUeoAheYYB+VEqiwRnb4kkMaLnHJyOvE0yEPWLvYUTrda0y3+dC2
EJ5JNRzgDIj72ZpfBj3NBWThDRv176GJPNKqMvAUV0y6Z2Zhqn2TeSlKQPBtBlElNZIfVtzEgU8W
kP4MmYaZhyJ23a9K5cBhccMiu2s1N2iODZlO6WemaKNDD9/+R5prQXboLdm919KqT/A9iEvpFZDS
Mq80euN+nOdxvjMqNwof3FRxBj8Az/XVGmNBHhvZyE/nbjrfReo0ZjsHOZfOH9QG73KzD8pfHX60
2PmVSATutDhIFXjaRnXvuFk6+AjMTKaXyND4b87y/CXtOuMOb5Vy3OtZKFvPtpOwPiVpq54w3VQ7
r3dzMCBjofzSBdKHjtZYL9PoKqd00LMffdPWX5sCdwa4D+/Rzin7IDZPWWC4H6bUmJJ9G5Kf7pdo
CHNZ5EnhRXMy/MdHrx8So5+1Z0T+hdg7+tBn73C/wsR0gP3Y7GpdmT4OsYRtlGfDcFSSKTb2ZpB3
6DJUsfuEzJNSwz8fY2YoYu72uaMn0bnojaD0SXmqlyyDFO2ZcWN1h9ad1fRki8D8r5SVW++oGhVQ
bRGZzy7rZxisMrWCQ62GVeHrndnHu6LtQ7aAqshm8kZNtu8DaPyL93dp1PdqSOHgdUVr2btRDYzU
w24Q0rmcle4khmx2T4wmEG6UGMA+1UpkchrE+H4uA/ehLU31wxQx2zxVYZfFXj6I7BMzuGzia5ph
s687xwmPrW20L9BaIHZV0BmH76E+j9oud2uNyiOdrPoYxRAD8rhtUm/u6jLyI82pxp1TDflJxlrV
7AjC+vtOi6z50VVk+60phfvDxo9AucMNXu3uoiikvFDCuLwbIxE5+7BLRuA+0sg0DzJE99SkRgaX
ERq5cpwUFLXgFwfuJ0zX5PgBOSlepZ6wwzmfBPmnkhSi+4AYaNy+m/WiDf0+o7a98FV0IPVz9yVA
qcw6msVcfazKpp7/j7Pz2nEbWdv1FRFgDqckJbVktzvYbc/4hLCXbeacefX/U72BDTdFiOjBAgYL
E1yqYoUvvMG/HQ1ePXvEnAJNRKsO+M1VNGjnKHXDMKPhX8feBN0RMdZeP2RxAzd/ac3DUL6bPyOG
5DYBaSxkutbkMqukNwiGAZh9Po7HLsYmo2qbyKc+0ZytxYr9QU/mnVT9KuoQg4IuFIKdNPbWQWJR
la+i1JACpzb42qup/kRyt6dBdvXivY4i7HmBalDeW714g6LFWBuHUCamOvdohioeFPz6udfLPcEv
EdW+CQ9fh6LAKjS/UHhaveekO9TBkVG+8KwMsTv2FWYnTQp0EZGFwO3wBQLbVGbHVIvDf/7Dpnlt
WdEXp/qxGruMKeO1PRAqzLMsr606i/q6Ph0yq0NUYYpTyeMhkL/fHnVjccEu0qGkXUK9ZQ3cyvMI
vY1RqGBUsf0xwyTbrS0p+Y4A6l5Bf2soeiR8QOyI+JiryhvU366YxOIui556w4zStqLlhd9jSfHe
giVlYFRQ0T8g5rxuOWl20OpThsmFWigPMZHvhwbhhZ2g+yr4IzgCziMOnYPU53XOBya5EMJt6K1B
1ArlZDjYBr2YuC501yGV38klrheQArMspA/opFONXeUSoxzhNN/B0A8TdkQnydoHhFcXL4TpvLOA
G3MTuTKLR2h7raZsDYEEIxZ/uzys87s6LdJDk3XdqS7lykOcZLdve1XzE8VzLi4yaJJN4Mpvw1rQ
FYbZxWN60bs4m/0abUcJp2ote8qlZGl+q0pKbBRp6khbNo3mx2LC9WmIZkVx5zlB+sZgc931lnBp
vn1Erm85rnDIWpxNIYy8vhQCPcqHSMdKWMrsFiMrJXhqg75//i+jgJDnA9N4W+v5OFpDOSS1KXr2
auVL6Gx/ImIZft0e5XoLcTAEbktIhdF6Wl0yRgfRjdcDkYc2CnBNDEIXTe/oS9dPzQ7sf2so/BG5
SCnpI9u1GipI8StIoU5cgk5N7ucpM56CfBknt0unMd45GtffSNikUuOhwwwAdQ0wgQWrOeGI0qlq
prI3alF81JRmj5qyMSXeH6F6xkuE7vCqKDKb6VJSxU9w1JW+p22R+5OUq2c0SMed3XA9Es6kAhFJ
+xWlhXVRf+hro68KFON0o1w+BvX8K7NmDNtj7d1G2WLHwfAV7zftq3V3Xk/GpUWiNEWqHRLxUFCh
hcsmuWpU7cFirhrKYigmQzEORPIVHqUD0yUjB83rWqLPGPaN9a8D4/SYobL5rSxN84UpD+cqDiHf
SsDQdrL1ayKK+AEAFqnV0dDGwvftJTMMllGWFS/Q3Fn1dMqL2HRcrZad6mBVQRG4Gn0666nBbfG3
3VVK6ncO3QasPQMkCrLURtOmi0zLDRXJeDevmx9HbwW8DhfAtQkGYleO1hoUKvUwUS7VYuonCvLS
qcTgc+dG24pPKY+oNGURYWNDv10HlJ1mwjo+BM67cHtzJftkFmbqjiMQEDcK6AKU7bIHydj6/ABG
QZ6IfukVu7jDLQC5dWTz8Uk3DsgscJOPtXnSyMdPHV25FzSvFy8do5MS7dk2XT9ohHQ4jFAiA2Z8
dYlb2ojnX0WcU0tG+YJnmuSGSFm6Qa6lqYt7jrxT1dxaY9DMcLuAn1D/E6vxV2kI30I5kDr4DZNh
BF+HKJQ8HHMCN+3G/L6vkkXUPaqdgPz62mCW/39QArq3g0LO54pMYkIspMpPBvrgH8ZaMMnrXWX0
jRsXyAPwSHHxwiFe7SEwwHVvw+y9DJNKMYTa7oMcpHuPiPhT1gG58NIQYp1CR1N81r9WUYt6eNIB
E6JBpj5jdJsf28EoPLSzdMUtp9w8JdH4j6S0e32Djd2KThE4G15JILJXCVUNkrKe5/BSp+rwM0T5
amG8RqGvr4LXddEMc+qnqrCs/2lzITcfkDBN9oDBG4uswkyhNi7MZ6/ELZRBq6FOFyEe4OYMbjMK
j7pU7vEeN0aBiiKARVxAylVc2S3lRKRLrT9BoeCDM06R4VlJZe/tzs1xKCOiG+QIr4DVlgGRMXUm
2nawpWMFO90sfMhgBO6cgY0tA+ARUyJq/KboybzdMoqdmuqYS9JZ7fPCo0frYOutLNSMavWTXSWq
F6Ep/xiCHHt/xEN2aL4yboBirB9t1YjkIUbc+BKHAVJ1hhQcUGa3/T5cop3bZWMpKcly2BEfwdl1
DTsJtWFUubyxzEW44LEZLeUH5LhkZ5SNO4wqBj+RoV7J2W+XconruJf6ILyUNn6SB6UO1d9Gajqo
/UxZYx8hrFTTuQzJdXZyq42L7P+xsehzAZFaY8+yYmhKWwWl0Y1Uy5wobfx4Xip/KqTo/O6QmDjY
5nJBVxb80OqKGZU2zsCxISNfxdidkj8UYBTD+Ii/kfofpsWDIJpqwL6u6unpkCJ1HlghaoZhj7NK
Fpl3MxxU2spxMe4ZdG4tIk0X0ikwyJDexSb66/IcG8NppLiNL2nN426hz+SPdWD4diztNXq29qNI
SsHqWUSs6xqNrSqdnakLuXARhPeUF+eTpI1/bn+pa1g1DvAAmYlYANXQPFpNqHQaYzSJ2i5kR9Uh
0dLmCcUorNebUTtMSVf79HpxIU0k8xDEo4Ey5/xuIAy/QQgjoOeG/A6389tFjWKrT+SAyHyU8/qc
abVy0kbU1OuwnXd2y9aicrqFFp/CA3C1M6XYkZMCMdU0i7o7e0rm05Ta8Q6rdHNV4SGDHqOXhXrL
akYUFOmAwiC4yJWi+lGpWsdyyRfXggbv9XKf+SOCYl6JCI3bzH3+VAf6u8lLYlVhgwC2R7btCgoZ
z/OQhXIVQ6Uty2NMAQTAZTm6gF6ynVXdOhXk8dyd8OEBXq/Oe4QLdtW3DX7uU4hdWD9bbjNNzfe5
3UU4bA4FyxvIHLnVVfRSW1qkG3DML5Duk4OKKpqvTTE86Fh7N2wVdRVAlhwOigdwU1b1EyEupjmZ
ksOx75vPAGesrwiTIJbgmJG5k5yKFVoFZQJOwXD00NHRWL2wEqfb0gskXaSsG46yLPfuIijYapNI
J7mo7J+3z/3GMjIew71i0K6OvSz1SajKaOb01ZJHiA+r3UeNdOwRuFawszs2njzEY8RQAjh+RdAd
9GqEsyAoj7TJE98g1vNRSHAKhBPSnL+hp8kJgVvr8+05bkQt8FN4EcDDQFxd179ko9QqxGOJ3NVy
OTRqFXO/ydmDNrQyGrdJS2Oqlx+KLB/fH7VQyES8FcKKqNSszsOU5xKnxEACoRsn3wijyMcbMTtM
+a4/8NZVwx7FBlGIM5I9rK6a1pxR8spwFafDq9euFZvToVKV6ZgUpgl7X1PrY2+W1kWVAF755VT3
5ofa0fpv715tERpScqSgev1cVZIRh5kqYW8Q9M19JKWtR+2NXm8a/E5V3HxlnGv8aYJldnvgjSud
gU2IMUL3/Gor40yvzZVJ1hTlqnMPVVy/76okPtweZePAUPzmRkfjiafDFpv8r4e/CLOaN4rqrUpj
5osi9+NRDWehpbErcro5ob+GWt0FeIUO1kT78dJNlek7ypL5ltzvVY42TodwJtbJyIS+8Cun8K8J
gXCNqlYk0+k45j+g7YYvKvSdU0XMcdaTIk5gEBoFfVuzL15uL+bGbfdm7NX5ULV5aGRS24ue5sUB
WS6L9hPFU24PxY1Z250tcs2lF3x9yjMUZ0Rov0aslXXSzq2EqBTAzzACRBBm56RL7W8Ur3ABHHvk
rNwWyI8vz0HIzJ1M+2iE5XKPamC+BwLZ2ktCsoDSPBrECKW83UuJvvD1seS78PSj1W/RVb03wTJU
rq6N/Zf3rzUUdzjumgFo6PX++Os7UwicNAdYA7pC1feCHtsxShBWhuQY+5kyvRspxEqjVCLeFa76
q/6lg4IR6NSZanjsVJdI11svsXTJj0LT2Kk9bu1gMlKiRhJs68peW43qYIw03HS1BnQFcNEgehql
Es30qAfyMlohLYwmNoPJB2mUvn8PE32IoivXwnXMAx5hngzkBC9yvJhAderf8ozUjaFW/VNiJdnO
Ft7YMwiyYOfCG8odtH5SlFGz5wzk8WVohu4R1Sj9Tx2O9b/VIPV7N+rmWIJZSkHZvIaY2QbdoN5E
SKezjOljEZjGWQGKdu4N6JW3d+fWUHA9CMgNGgBXL2URyPQeFK7VqBuiT4s0LkczzIcviVSrp9tD
bVyrxLjc3PBYqJivw7m0GE25DOjTZJORPE4Ag+8AfPyH70RYysqpMKc2vlNA07m2ZdFzqqN/57ar
vQ7Azv3Qt9rOhNSNA0CDj+eWdAZKzPpoS0jIJQEqD5fRXiwJ8HJlNQc80XXnOAGxiT2tyZPeg2sG
zkotLPNnUOgI/CaNJn/vFoyZSU3KGbymoaRf2nziP4m60cQcRRpadHyzkP/fGbMBnXMkELby3EbU
qkc7DP/6ORk8J3Kk2MdtiA0flrn2Gz/rMTnKRoABQdzZIHduf8WNDUNjRcT+kKBE2+3t3Qmaq3em
HCIDMqr1AUbXfHAQnHyI2vHx9khbq4thJHBAlDRIpMQ//+vilOw0aBvkzNFfUVE2Bo95siczPeHR
UOLRluee1ocTXnxY4N0eeeN5BCbMR6WvLziQqzn2VtcEuVriKTYk+SFhPdw6TcdT0oWdmxfysDPT
jZMBwpV2u86LdI05odc9Y9oEBro39fBQlsHyD8h6Zycc3/pyr3xxUcDfgEWoUbSAYYwvwQI/LxnU
8VkaESZDeHcv8t8aiuY3/kUgSMnz15+OOqERhjIFhcYs/ToOmyMckcxNIevvfCsR960SN7qKAgUP
z4rHXKzt37tkhnQvqwHuLHoijSez0+p/VAkRK88pg/iYT0n+BM20Cv/DORBYAvTACOCuetv1qFhL
mNiMGwEMhC81/ZsH06c+sOrn27txczF5dYAlEUFc1RHoywKINYz4YklhgtJcqHuojererJR7QfbW
xhdbkFo2FYurR64bX9sfc4z2z5x7JlzZH1mQyZ7hhPNHq6aAcntqr6ZI66+Htj+BEXxqtsvqpOEl
ZoLtRAHIGiPjH5oO6rca5OyTDKr1m1Hl0ZcpqzHnia0mGlBiD9Q/JdiJzzbEGtmTe0uaPeIdPDqt
oS7OaBH0s2u3+OWNGKB2xz6xhh+D0doVbc96guY0GXXuN2ppfNCXQt8z0tvosFA7YCLoGfGXdXmS
t2LQUYxJLkVvDzS6pfxXRd77s7SSZvD0Rbep/zTq5C90iF600W6XnUdp6y5BBkiUnQRzdH0eWsOe
rKa2YPYvRvlNM0GWlWk47WBptk4dqCd623w5oQD99tRBEuoGQyA7pGYuACrG7WmK8xfHmeo7wMKN
52CXfHd7s2ydA4quAidOB+sq0V7IPNtAB3wxWNJPKEfKfZUm0Z2adf1OwWTrGNiCT0wIRvFpnR8s
IQUKAi7QMYssfbclXfmhtVkaomu2lB/HttjTGtt66hzgOK+AQxiCq+WMHPw6TEM4dkdN9cCRmD0n
xmuqkmzdlaux+6q10nzIMvbu7UW9/pAaxSyIlkD+N0BRrQZRpSy5qTtnzA44MI+Apu3pYGMt6009
fpZ1bkQ7u+d6ugxKHg8dEiW3K4DeUhPBJAmenVLQFXeqpP8czVT3siVUMTrKjIc2KA1fxfpypy60
gZZgZE6mEKumZ7E+HfZsaE08Yimil1X6Dw3XzHDHeFlgIWIrcICSDN85aVLEBzpHGrl3DOdr0Lbl
pxpPJ9VtCWFVrx2yaO/qvRbooe8FHUEwIbQNSBb656pKUkg+YyTWV7AcBTgmZNQD31CG4jcGY6UB
u0BKHtq5K37m4UJApHeq9m8KaHRx6Rzm2c4jd32Z8JvQt4HsS1ZJRe3tMVfKqZSynmBazvvuThuQ
NzUbOIm39+D1waasAHoLeYItcUarSGh9l4RbTpAbl0FK7cirslhS3V538j1Xma3NRwoHIo9ihFDd
ejunXslju5e4otMolj7kmSG7jpxNB5JJ+ZTL2nzsw1L/oCPvsxOqbM6TZAp8MsKlV+Y50E5gPvZA
rcCkQAcYQE43Nc+YpKC5dHtJtyYp9LShPILuu6q31Fqb5DApifXCKD9HEEBirwgcSfftTCpwg5sD
+2sdtNWHZEGydWfbXN+ftF4IV1D1E3icdfwcJqGZ6HzBS63NrTdncfpkhVbkLuWYnHQ1jXbePGvr
FqOrSnUbcRShzPP2mwJ5muO6FB7Vg5bcx2o3lnCAq6KDaNEg/44tY97wcWFWeEtpQ07N6Fj+sFKn
tQ+W3U/lGYrG3Dwj7gZjZNFs2LPRGI+fBm3p7G9DPErdgZpZkt8vllpyK/agbHzyO0O6a8x0Ck44
D8ep2waz4viRjv3dcaqdVjvkAxhXpFyDonUpVfQapIKhvh/NIenwigpMVL9UJfiQpwNUg9JezG90
o+3QlaO6EHSZUr8Pqj6SPXCxQwWpvyufMytGVXScJK08oL+Ux4dmgR/hWllDzSzkXcTRQs8GAULS
0BkbaPxJTDouId0Aosdyq5+1Cd0mc/hpgLpV/dGYLDqczZBxyGN7tryiXbCSVY2ugefWSsXoL3Lb
wcqYhtR0q8UYVD9rA9M+qn0cKW5WyfnE+Y306iIluMEfe8Tw6zviOO0lLyq5v8+he1R+PQ3yo0yH
P3b7wBwif+lGRXu+fQQ2NiFpAeqdogzAnhB75q/EYKrwSFEr3tQUSzM3p9fizfWof0r43b/M0Bq+
3B5vYw9igmCIEqejIsewAkflSrl0Uh0nl6zsVcnTnY85ipaZG8ih9mso5PY5H+xq5yXdulKENKkQ
dKNTvd74PQIWPM9gCuYk1HxqV1gvEgOf6rHrdiKFzaGENwuXJrpO60Pd0ZGvYzMDU+As+ZFbuvEQ
lQk+tBik317JjS+HeAxJCMIM4mUQr9JfX86Aob/k8UDzFiULze0bM3km0zJP3WR3P41a3kPxiz/w
bRaC2gjlYAqZlHKuIsvOWgaAUTVM59wqDFcKwhrbSon7Yuda3poZ3HMK4YLEeSWKJZu9Sa8E8/BF
ThpvpOfs90rduZQdBzKYeU8tbeub0X+Dy0KRm9hidS9OgY5Yuo1VkCYv1QnPqNov06F97mngHm5/
tM2hUPwidcQXg9LQ248W8poOchElF1Puhw8hGugXpdLawzyb+n/YiWQBJDkaZFhl7RhRzEAps2Ri
FYtCP0htqrt1GDWHSIey8P5ZiUoX/VdTlBhWs+pMc9KiCrXoOZ/QGpTGKblDKy0ISDJRc7892MYN
AucWiT1qQK+qW2+XMNaVGVUN4eyn2amnLY7du8CWexcZiurUoZL9iTrGHvjjOmWlZwgTSQM8S9a6
vreqrERWVSYeyic9/klbqj6kulLbbmNM+IfTvQjox5hQraC5OuZLKPXObvB7TcoFk8V/jkoyXQv0
Kd9O3ZIb3h3ezwssM4uSVFFLnyRnRGq1iursI2Izdv4cQlhuEPcHne9h41O95LKcE1/EiNLsfIqN
gwoqXphEiQIvTey3v2dScnUw4xKV8KlE7Q+FSbdJStU1oiY9mF2wx8fYaJAJWwho5Wwyai/yagEc
XiZweIRMkZqobjc7013dL7abVJHlp0ad3plWWR31cAkP6bIkFJv74LLYGKLe3oQbdyHO9RQ/AesL
ItzqhyiDIce5zbOZZFl/ZwVG/OTkenC8PcrmfCkj0zyibY6a4upgNbQ7UX7GICWxBd7Czp0jxtU6
Du/IwLSDXZwtp4K/Tx7kNQb6KWELkEenwH66/Us27i0AWJTV6IDwU9bzRa+vLC20Gi7TPIU+coZc
Jka6eLiI71W7NicNZIXlpQsier5vd1XexkGcQ7O76EGtDa5ctrYB01VtfhEjVg8wKJOXMu6NOyOa
P44o45PqFeq5jdo9mf+Nq0a0CZk2dzXA9fX+Vk2Ck6Vi1kYrwa2NsuED3a3+0ezj/kQy3nyl6jDt
3dwbwyJgALeM5whO57o8FnYdFToqqmelmDAkLBc7UjwNFdNjA12p8GCyIx/UVjbyjbc/88bI8Ofo
ForaGH/WCqVRWWFrDl3qnHWjs45qVRRnZ7Smk6RD0U3Q+sFcptjT5do4S0Bmhe2KYIZcVQM19Eas
qGDQGB+HIxiZ7GAO1DhuT21jB+P2RUuG6gS1xzXLCoC6TZ8Q5egE6Kov1UnoN7p2bKFQv/9uwKWP
MjR3EcWxdTgRLksEVJELsQJ14U5aoz52YaLujLKBqEESmNkIMCIDrTN0LFiNDlMVNF4xKxu9saul
50SxWyKmMYwld+krU7+XQc4LRlRVIzwbtWX4saawk7w/rOHTcUM5iEWwaVf7Bm3ZwArkLrwEJIvH
EtWClzG1DDeylj1pwY15C9YxqGQeABEIiKT+r7iXqDcD8wbK2ywwVy2cYJl55xTlZ6vmS+0lilN3
h6pags+x0IbwiqQdHpyu0X7d3lDbP4RokQcJdslVX9Ouh2jouaEvaDQEmEmVsYfrrRa7FMoCGIyt
cmyjavbUWJ39PJ5UVw108/ftX3G9rVkNlDpeGZuoHYnD9fdq1KVRYXwtnXu5Qt+Z34NQlG0iOmzk
Oydoc8JsNG4IXmC2nPp2rKrM9WgIDemcCqMyTwvrRHPjUsMVNgM9cYesgNqdykiWEtcKBiM65kbY
XNBAhtd4e9objwRgR+ZLYRTiH5qob38LwzlpZxghvbM2ArZdVubnBJ23T3lYDf9LJC3GwWnRn+es
mc99icz1AXNQXXOLJUKj6/avuQ4O3/6Y9cIoMsnzAmNELeTiOTIsFL1GZbY+1kk1etms2AgOQSFz
7PCxQhfs/VcBoRDAVk4g+omIG71djLqttH5A+e6CojcKDDoR/isy+ifmDYR+WVo5n+ahDI5o+QmB
O8m5sBZSsXMLXF/kAmpONASt0BJea29/RqKzGUOzDy+pYXV3uWHOkrdkcdvvjHMddvJnk8YL3CKt
lfW3LzvLiaRRgU2iT5C5rARcplH2x8UwIxdRNOnp9ufdOmPCT4TSsqPzKq9qFhFKaYvuTNxueSX5
7VRNp2YZehepEWeHd7E1lODlAZ5heuT3b5ewsIewsEfulMSQYjekqeeH9oJAX4E4x070vjkWmEyQ
gsK/5VWM8a+rw0qMIi+KNLx0SdRCBgYUabTyBLbM2Gu3bQ4l6AE2GSlNlNUtVaQACKbIRO82k6Mn
xGT0l9wch0+YfTn/3P5YW5tQ4KEtgdcxKce/XcE2kHBfNxPYW/owHvQqkI5WmuU7kbm9NYxgxwAl
JZigJvJ2GC0PjTIY5+DsxP0UH61Yl7v7GVJ6+NgZSv8tbtJM8XJrofs8VHX3I4a5k5xQ1CtSLyqd
0vB4IOYYDJ+TfMnnqU2O4UCt2K27Wf41NTydbhVMZYs4UBOn+L50mX5qiCwWf1hmKpdtZIZ/Yj1p
Kpe3CBeaSIunxCubzBr8rpXgOC6WEUeeSrHlTwHRntTAMKZH7ImmwKVClE0PdVCynWX0MDtvdNSC
nDFpLOsutOVa94YoMgue1Ew7ormR10jb9WbjD900OQdy/nTAiwEs0b2sLvZLoqRT/hEb3w6hahQx
D7OeYLPY4pF1l1lFDj7EqqLkbklN7buZYQbgBkUfBod0GvLlZGWj1B6UrkSxs5KrzP5IuD/fhSFa
na7QfvmkSSWY6HmU+q+NneXBOdKa5hfprRMdJLlK79W6q1FZGnOEc6BDdv2hA0OO7lMQow7ZIGlQ
uq3chp9JmNCfiEI8Z91WxerNLQplRjyqbaibxZJe/qD2Hyc7D8XGOQANJJqmsmJQAV3FLkFMO1hF
/+ac6GP2gXcdN98sBPKxUG2Ods73dXeDXFgYw/BUI7vhiB/z1/kOmqbUwqKJL44Zxgf6CZOLXvji
54vcHVAY8Is8Q0vQivYGvs4iQM5QgRC1NAMC5eod6NWy1xrLji66nKZfE5wXvo3KmKDDrtrdGVdh
3uKuCs2d+W68wrixGRRphB47VJ2387W1KOjrVKfKG5Xtg82i3KE6/zDq9vIhcfT/0daUTs00UIgv
+3rn4t7omVLOo7wMMQhYAbogb0d3jEXR866PL8iIFg76WkN1wpeJulTfwUFsG30oL6hDqq2LIEn+
HZxR/9hrDskkcq2pOymNdoqjfry7fR9ubDkqFaLRZPN+XQGorTzMl7iRQU2VuGjydJI/Jv3kTzTF
dnb31nfH1ZBLlyyAZ2W14WLk19QlaSKUiGITSunSe5mT/5a1sHST3nEO9Iz3OvNb0+MK1hUYKQLe
tHowo2TOs9GGqAhzXz1ygSjnAFGyj4mk7Al+bw2FnChJJNm50Ex4+4XTDvgZARbbWqHdatD78YdG
GbDELubT7Y+2EeGQD9NJFvKlwvrl7VDB6NiAU3QesWQONLfMnPDj2JdDR9s96U4x1DB55/RsDEk7
UvQjhS8lBeO3Q4a4tOC4Z4e4jFXRAY8B4wv9p/DoRIiipcYk7RyYjc0imrw0LyBkXZe2ykQbqWAg
kR07Kk90P30umqz8Di7b9BauSdcY5/k/3EyAk1lZQZaCZrq6mTLg4JY5OeSOcd17zaCaD9JckDxP
beahu9x5U1W927yRr6iY1KrRsEIp3lwNaiJhaA8mMd1klAglhpQkLS/gQFj/4ROKaIQYlZwUGNzb
T6iEbYnS2yKdNUypXRoakaclpe0LHblTGWfS4fYu3YiBKIpD6RFIYurAq/GCNMgTq5ukc5M21XfL
LnrPTo29jSL+lLdtJ8FEpvJON42q2PrYSfGwJFZqS+esLdTTOPeFVy6F7bVlY7z/2NEhhJ9jsilJ
6VcnfJ5mp88chtLVsLwfJQgfueb8kyS1fcDbc0/VaevI/TXcmlCagGE26Q+Tu0dO7EaRoZxmreh8
I8rUA+i0vXL91koCRuNxNCj+W2udsU6L2tkKJuc868voIkxXXtAt1b1+kLodrO7WUIJ9DNlZ6OCv
i1NzBY1DQfjy3M6pmEtZ3enVxCr2sMlv78LXRtZqg7BDBACN/u51HaZtOFupFeEJV6jFnYnUeA+o
IBnPNs37+0kOiOvGtHHSAzbWya9G75vRHSk9A1TqZ06krs32ctcVGmreGcmz+VmOnaX7gm6v3h10
fGRkD2n6oPbzcpGNR0zT1JNdpMa3RO/K0TPA5nyIssL8bJWL8Q01VGJ301wy7RNFOSs48syXv6pM
yxHVHOzuPiAXCn/aBJ6zC+8DZ694AljmTaoSxb4Fhl12RymwHbfSgci7yPx39s92GTr5AIs1/B5j
VjK7mTHK+tluCnn0glge/knVZOxPCOEYX6nH8UiRoaCSr0WI1+mSEqbuYLUz2IPZSv7klM7pHN3+
GBsxJ2UI/ifyVx4SsS/+ijkX00zMuELROVJT80M2poE/KyitiwYRyQdJswRI5HcGxXfn7G7sOIqu
MIcg2CM1s74mWoUASsaJFz8MozyO/Bt+FrXUe2Zjer49ya1CmIAREOKipMl44m37a5ZdJXXgzDTp
LGHedzeT20IRk9KZ+JodKGWz5PJ4jV4TmfqDXmg/0L6pn27/iOv5YuYCPp32hE5TZl34y3FC7I0C
SGLeVY5nAuP1gsZavmhduuw81df3vBDvEU0+xJUhS62uxTzXCys0aVWPNIbuiG6luyyt+z+3J7Q1
io04k80QG1UWYwHDUxWE75g6Kh/LedTPqNiqe5gv5frWRW4JZR7AJ6YAyK4CnW6q0SICZwVaz+6f
FCAuP9JhWkwPGbls8IBYU0JHGaN7IJvtXnAXWE5zDC02XhTzB+TV+H/J2DiAleXoy4yNwN3Idn65
vRiv6I23lxplVlpOqPAR3F7VNynXZKpdjNEFAev2UlKrmV25j/I/g2SHd6QVCA2qUAM/zkU4kPfm
y5d8ScdDlUiWbwyWfBys3nwYInM53/5pGxuPbg3SHLRr6HEYq90Q9Us84QuDkLrdDiccBps7I8De
pjCVzH//ULAGgPyq5MsIlb09Z7Zk0wbLkFXppF725azHc6Gog0OmpbsychvbDzg6TAyeEbCc6wZ/
QVgAIo54NIT0/WOghJq7JWXG9BRo/fjDRH+x8nqS19CtjaB/AP4yDC5on+6HSVmj+9iFSF9Mejvo
QMKo9vjT4qg/KyBeuC/bkGVcZFiX6RiFckdpTyrr1K0Hrf2Ce2P8zW7yMXI12rx3szolmZ+EgSJK
L+X03TEA4/qy0fePlcBi+5q5IKreSgqqqHk+oVOmhEZlQJ6StR8dPRjKv1lpNO7AG/JnGsvIdjuE
9U0aEnNSeyreIQHV6DL+XEeLs4ff2dghAlJJhk01mpaQ+Od/XY8SHa+0jdBVye148NRpKQ4qsO2n
SSv3oDtis62OiWjC44pAxwFrkNVm7J3M0AKH9G8pku9Kr0WnRTI6z861xlftVn50YEP4uNHLblx0
887+vM5h4ANScKDdhxgPDcy3E1VAHNh9RmG40VLZzxun86Eh117oOBgLwwsB1ljvSfNsTVkjwhfu
rQgfrg9FOFp5KiEPfpnkxD409F/OndkKLF0/Bs9FEMyAUoI8OEVVSV2h7hsgwrfP5dYdKkhLIk6m
30AN9O3EkcoZZydQA1Svu5R952T5mTZQ4PyZcW5Q/udQaOrdgcbHuQM1Gd9h7sSjuNBGlw5NoauP
Y5rYX9WlMP7oYzkip2gNFO+XUdpDLmwtF80IoPvUhjbqMrUOistqgnNuLnYNcgI8GSLVMTFgRfHK
dLs4Vi24O8vU3FVmGMkvStzq9s6SbVwvYKnZqcBlwFXLq5ChiGUyo7QhPNGc2RtVM3vUi656NyWD
BIntCGNAMFXXGVmXplaLXrt0nqtYHn1DcqLnKUQR1CvnslGP6GtXX27vhY3nlM1vQU6CTHNdFQkz
Ysy07YKzluL66TdSZZ7afJidAzgd57NNc//l9ogb1wtwVfa/QN9Ai1ptvlYJgJ63YXBuuBBrgupD
p1EvmLI036mdvdZjV9cLsTyKYsiYimbT6gEy0jpI47mTzuNkSvd65GSWSzK6yF5cTdNPNtyCcQBY
JBDIVZHP5zRR4p8jtZvCl4qq+YFGv1a7sO2c34GJfrSrS6Zyb6Sj8Yg/yDS6rVInirco8oTwZS7J
7bEZpMK4zGpF1cxqqaD/Vlr0XDw1HCdigKAKHdwMpua5H2O8TNV5CoC9pWr1YsQtRVWSpCjHTIVU
8jAM9QAEIei7n7RbkEpSJ0n/MigLzaWmcopHiU7p2aGeRcLSSbrzTFQif8C8TFF8fdDN8p7re+qe
6FSBsrb7JF/8QMnAfQ96vTzphNySZxdOCg03L6TmLk4LdOztolYiX1IbHXs1XBVPDnTU7InQH0CP
Ws5oRTS2MxkeHgFW58W9Kve4X1f9Qy13TU711KJ5GmXySw+X5HOPrFPjSpE03MdZXYWIznAle8sE
urHMHfuzppFQAdwerE8aWLCvttKWNsAZRKf9uLRq/RjRNQXnviTT4hfLMtVu3gw0uzC3DBuvY10G
dwlxZHLrIohs345Mm/soD7Lex44m6X3YEHKGIMviQDCZygzeiRpKsmulVfEvTAl8mZBUTb7e3uzX
Twyen1DcbZhuyKeuc/ah6Qyb3p9xlikmHzpJjf/JUGc+yvmAouRkTEfsCfbiro0ERziNsuvJ4+AU
r9+Y6P84O4/muJEzDP8iVCGHK4AZEkyicrigKGmFHLsb6df7gU7LmSlOre3yXmyzBx2/8AZJMuM4
o5usqIuhkmQPNjpXdrc69CQB+IeuNWb/1KOF1xnVSZ8lMfNxre8hLFXiyhScn/fXP2a/Wv8VTiBD
xOJoHuz+qsniFjvCQ+cO5mHRrzrqXZhtMM7Qtalr0WI+JVp6bsPBmk07Mbg5I+D9+p1yurzBvXIL
jhsH5VFaqIu9vcYXPhBcKUEMl8zeMNmv2H99IMw8WahmspKJa/MmdfUhRtoAbsZ8TWn+wkgk5kAF
+BdfeSr/WkgXlfISCxkFdjsepFN+kHqu3w/Kyb+9/VFn78JfVT2AOs4OY+N9OPmoWSv6ycyCpDe1
DxvTemfM4lMgCjQENyu79ihcGs6kscaDwBeetX2N1u6AJZVYnOJRc9hyaUcEE0YUlKkV2c12zX7z
bCb3ztqemRB3gog8FXnFKSR3Un0Do5d6zed0kin4Kg2L077dtGvyE2cxzD4YBTskEXiNzgqtGARm
To2sYOJURZHetuCInKhuzeYwmK5Q0bYO+O1NuHNk3JJ5/U6orb0iFndpgon3/rIgHR7ek/XcTNoR
2Jp6iU/b+jFbba++mUCbDsT2dXvfc4VeiSz+avu8en35bMIZC419Ms6zlMzm9m4A9gRJXvmuuB0M
UW+xRQ8NYjA0hQlQFZ4hrVE4cOAC1VqxIaf0t2hnM5Gegryc+1X2uS/yGXxDLyoBtb6W12peZ6Ed
P5MCDG1dELLU+k+Or+ZvPD8aRrADMMZPJqrN/3iT9Z8VyPdRkD6EKgb0k6j79XkKTNhq+Gzg99oO
y4++WV0wVis9/gyFpM9vn91LX7TTxID0UX44O0ydFczpRj8jQe1kORATq/uiL8z47VEuHSGETgL4
NrvM0OkRIrprGpIVdnU5V1GFF84N9dU+TANqqm8PdekAkdSDC4G2wkt6Ese5s8BxEQB7IoxWz0LP
maxvPe/2e6Wa9GsNKiHH7igbCV3TBQSfS9tkvZIBXDpAAPVQHttp/Hz06wU0MLXCKGv1kxV84G4H
StkAMpiYSgq5raYnmJFe++4LC0kpjVNLSmDvit+vx1wRNSc0N92ElMaP27YZbi1E/5O3Z/cv5PLk
oJJhEadwOXEhnrbV7NHwtVLH7C2DYNWLuNvEPB6IL8qPDYIC8lCSyPqxIQYhsY5ykfDEc6sen1Ew
BUKzFU43RDigaM6PEWOkZ5VihBICEc+ySDc2uT4FyOLkT6mXd99k50jtflMIY0Vr4GW/J9tuiLG1
djsitxuISHewB7NTDZMthX8FZlfCsOqkn7v0i2y98revquojLtiWH6Pss/q3po1PUDSPw/RD91Yw
Jos9z79maXfX0O0XNv0ugAz0Yxd0oGbwekX0efK9asa4zPPH8cbQM3FsJ0s7drJqj28vy1kwQz2E
1hyvPKqGPIwnQ7X1mo+uhgn3SqwdAQYJQmHnZQwpZLtxzIaUCRmxw9uDnhcu91GpWNLrpB9/hsKg
hFv1DrKJCRI92pG8vCUdoH/zsTMM464glMyilp7e4zINzrtNVM2jRkHjnXSrMnGnAA6JtE33R4Ac
b34ln7twHBxmHb0aaPz8upNrgIfL2cqeWoCpud2vVHO292u2DP/PvJNOwFExSYhPg+fSEp4sBj9I
tA6NuhKBoC5K69weHzwIDSopNdH9GsoKQfG35/7CLUcosj8QJAQ7efr13hrNeuzHckoTgMm0egIZ
xNsSpNHqlu1hLjv9Ti51cJBGtnzAqPc/o2BZecoPBJdscPtsv+HLu1Yo6wcEl45KehkUkVbWzW09
qh41K6N+GINGHYSazWNfO+aVLsWlrweQRz8mICSDEPn661fDLWtjKIgAfX/8sss5vHOsTmfqPdT6
DNHGg1GLkARyjhZPv4qOvnC/YwnJc7aLwvAL9pP/ryie7139tK3TxN7Zu8jlifa59OvSiKXazOdl
M7WWDHEc/im3OWfjVd73wcntexAds4Fo8mYtt5JG5o80tQlSWrvInhfY0f2VbXLpCgrgnO+8/r+i
QK9/6DpWGFxPhK5tMQ4/FrP0AAuUK3n4bGXzlUf+wpED6wa5na7jnsOeHDkvWxZtzEgDTFCtdEql
88dddPX97Z1/Ye7JnwAIANOlWHM6921u1LqmdTxA1ebeorxlfM5XKY96amt6JIf/TP+C2Es/bEd0
oLh7Fv1Xlhz7ecyDZK7a9EYgJF4evEaNzZXM8FzugoHAmFom4C1aE39tOv+1qTYTKY60JHBpDYlr
Rm2srk8NQlk/8NTSuo9Buk4/hWkjjstDIF/MurBxcAlsas9eW/R3pdcX03/fQK9+lPl6A+Hr6eF0
OfiYZY7rEa349L2JYfBh0NPtSuB2XonYJwC0Ai8ZaCiCi9djDVbrjV2v+8lip+pmzsE9FZBzQ68L
+tuG2yaCaGGFHJkCZ9KFIpVq6+rKJr5wYrjYbKr8e1WEh+31j+jLYau0XhDh89w+2q4GH23s0jtU
e6+5+V0aameb0aFEh/gszG/VNq5Ow87qbJn9EXJSB6zK5RfP7T69fWYunEw2Llj9nUDOjX0SHhgO
lbQC7FwiHGEfmjTrPmwi965oyVw4mYyxAyLBLp+XhzefxqUzEvUiRbV90XNZ3s74NT0XTHUWVYFy
f779WReegZ2CtPP8eQopSb9eK1k20sv01k86AUw59Oah+FEvXrl8y40GyJXdBfnLNtbqw1JD0Y0m
NFSvHZBLu3YnxeLogxAAunwnPwLRZk8M7ewlKH/OP+jNpTcj5sQi9CerLcOUFCAPIfO1Gw2JcbwH
I7DdrT5WJ1fOzxkeg0RjLy3xHu9dqtPrd91StK+U7iRBTvkzU74VGs5cHUoDleOmr+X7VW1a5CAl
dOU5/vveniQFsCU4s7u+CQqBJ4fGw3LHm7PBTXyv97aDvQj7OOCR6ofmZFrTAyKX/RhaiEHcdoGV
fsqll34qA297WkWVXjvCF4JhvGp2RDKXyE5ufL0tUlKsvK5TJzGbUWB0xPqEM8SH2EUW5Wj0Y3/w
m3F7eXszXjhjSCR6KAkCDD4nSHOhA5IfGjdplPtj2Ib2Hi5CfqUyc+HKQFEazDOcaCyHTnugpJU1
BG8+TRZY3Df6MqAbvqr1J3517nB4+4suDgZIg+4LAG+MVk7mscx2h+2VenTZdEmLdMvdbhAbB2K2
/3u0TgUanCYt7b3fc7Jko964ae0uTkIVB3RG08vjqjvVlRNycZ8StMIm51lEpPAkal70xprTtXSS
zV6G6uDrbYPyT1OXH9LBKGU0bEb5oIqurCIcIfMn1QNtCttlxhG51RsUmf/7DEP33v1G6Z6ftbQD
rxOiXit2qtnl9xOFpS6c4d1VsT75trrytF3aobBXgFcAeDsvLVKrtJfNF26i0d6LJL2kCB/g+kpK
dGnXQLoFcAuxmKf0ZCltXIamtmMU2viQ9Sxnjip7WI+gb9T/MX0Q1HnPdlwUUpevNyhShr3TtwwF
H6AK62BekqBcgjjNRuPKUJfmjq3JDfoXNH0adebFqG09BNFE97TmbmI8kI7LNcu2C48Jeit78Y/+
AA6NpyWDgFKJDx+cI1c0wW+JlXYapZuUc7i5K1LHBtDU38RILhpHzVZj1t21VWzZM0Wtt7fm+WPO
L9nBfbuMLNH2ydyKjI65XxhO4gGiepyqagJZKd1swiTaax7MVZrX8odLQ+7wp/0k7PWlk53jglgt
MkLExISpdgtvaVeEgXJ1zLAAu1ssda2ae75VKQ8AS2dR/9oynDzdFNGnxvILL4FAMMVlM2ZH6knO
oR1BFL49nReHoiCBcNxePD7tLluLboGQdNyk1twG1rSOZxuSpcdBlPoViug+Ta8fY76Kng/RtEcM
eyokQQRGoxlDtcTqR++gp8t0XOX0YhSLfahKj5Jo7qdIZw0YNKzlddDdToc7G5/8b+f3uy5o7ten
Ui8tLQf+4yULzkRgILLxI45Zxr0+pXgBD8Z8s1ljp8IK56UitNp8fkK25hpW4dKEc9dRDQOycp4m
TlDlSsfOvEQXRnM0IVdEtrXWt4ZJv/7ttb1QB9vBhawub8vOUd1/y78ztw6EMZxvNwF0jYAqAmDm
r7rMV5IWX/tUg2C40Zwm+DiOi5ssS4vdvYKm+bDV+nw/+tZwo4qp/OCpavnz9k+zPfN8NdjeCMgg
J4jw8Ok5tkufTwfzmaRVFkwvhF+9/X52akOLLM3yhqO9uSiYeYiWmQ+weiRI6VVb13BXWDOOS46B
Zx+2zoBcV1GBBnTf973Wiv7BqWyneibiF8VhaPjz4TQuXRFOXjX8Acvmd/+srSuz42CAYH2Qelua
D0NAd/eTU5ARhApjd//O7KYMuNCqd9v3vA5EG7nCRjdOc4IVOx3XysoXQD/DHE/WqqwbzbMa41b6
hrSioE9dO0LfW6V/PGy2GhAHC2JsEZ3srHwU0zwiUQo9fYknNON5juxOvdRuXlZHEPlguPIGYboo
09AXiVpfNTImvqUnIZDXXd/lpTlRuNcCUYdiLIc7tRZzGhZwEpYQGX8E7JBDMp/9oqODMooB8Zmq
Wo0mMq1CEHsCj/ZBGi3Tz9HpJjcqzFzlsT4o/p9jkebPSOcN6q4qBiO9zdJBNw+42IHbFlkwiy+V
shrTjT2K497LNo9Gdmxt4aWH3gLYfVj8YsUaAgztVn8FnuH3D0tZGO39XDprdxxrUoKfc9csegS8
3Z2idjHt7lC0CoGoDtnP8b1e91qNzui2/hgHp7VjmB71R4kKvfYT3+7uKesqS49h1bfOnIhNGL0M
lZvp9mO94lUTDba1POzcKNAUk3R+esp00mfDFVS7UbgbvjruMFUx8sKAxwyZg8KCWW3qIUppqP6i
O6JPGF6l5hdo/fk/hqUCIi5zWR6aAbLmjduzfT5AwG1eaHF4Q0i1vspD5GGMb2tqauIdZK3FCEcD
l+4H+jzWkzO524xalF3+VsiX9l/yrK7XG+rN8wO6UV3zvPEk5Icic8wyLKdqFaF03OUOk5wpPc5b
N31BCsYM4tXU5g9G6jj3ul5pX4KVf6NZvK68wYXXRGrN0+8daZ0T6mNaTfEs1w1FhMBovSBUhZdv
ETST7qWhl5tFtt1bzyNFjuneRX4PQcOVbwytRllr1FsD1ls598tnb27lixS+MuOgKelc6OB11H2V
jo11U2mFpW6LSbX/QLXq57jFLPxnE6hqCKvAGa2wJx09btItXgpkQ340Hj62oavXSGhl2hx8LkSu
G/S9KkOF2aSW91qvEQuWZV+IMHBozoVqcAvjaAPsDI7IHOL5opGGx0ua0mPNJ88gxyuaNpF4lK+3
ldX0KT/SLh5LHF9/y9k3htgw+uWzylY3j3Ho8Z9d9OPaKXbHxfLeL0ba2JFVpMo50l2HrjDafS7J
zpShf7UEwnpJXbtZdz/CiEi1aHSlt8YWtGmAfbkD0qrtdzziaHvk17PIgxRJjNkh8lOWpX3w7L7x
7qm3yc+NpM/34q9VjaGnUGn+aIyl4X5ZyrW6JVgFTl90uQCpO9TLLO+XKrPSd55ZFONj6fReF6Ew
GdzTKZflIdOC9bEP9OXnVG7UwCAOYDpQGoP9vs8rqT9vyDQFXIVow3CT1vYvgxZIFcFXDZY7yxf2
dEMjUjwsFALcsMZJKws7dF9QkQTKLZ+LcgFJmU4DjogbJJEwtYwJ5NlYtl9nvBohPNhqm6GXU5t7
Vr2onzR03dPbKe2r6aCoKGVsumZ1kH8rug991xrgjldmbHC24aMYqm7+YuQqrQ8Z18u7TcnSg+6i
6T/c3h/eIagrbeQthW7A7e4krFbKUmuIuvXmhb6U3rOHMJoN3wdlsgejR2XjPQw++W0bNc6Hlfnj
4+iyt4857wFg0bHyI92FpxOhBj6skWvhvhW3yBquX7G/qtZjZgFnu+82o8AHJluK7muuCWnc2DDU
P+Zqbb0ja+sHTzz2q4pwO5ve9WmXLRGYwHl+7FcPKBqqMJ6MrWLcKqQiUAAM62IVTWgPel5HXldP
w7GuTDc79i3hNE+coeqDZSKIT0BidEenwd0sKrIJ9NdUmc4vZS/SCFtl1gjAk8WFFPLYvCu2YaG3
1t2HBeTLT0NTxT+eN1rPdYN2DHTGtvxdiHH+rVeeW8b9lAkvnGEW6PGsVvsjlfISZKqx6ZBk2H9f
eZBFEweqW78HxpB+nNxF3HdLu/5ZfHeha1yv6vNE3s090S5ShrgfDl9nc6sxza21bTzWjdF+9izR
f+9To/hILTnH8Kaq+wPKlwaGGMXk/3AqasYY3LZFFbdI9/xxffoCd6meT11iqLbL43nK9Xedr1VD
gr5z8bQpf3ajCkR5GsoJn7kIQan8M8LbvUdSwq6OSt1r+kQC/yxj+t7u+iA71/maAwlKMYdQnh4i
4r38mX06NihpYRzlQyZ8HBFAtkNndFAZrl0ne7Drtq9CWC05Ou2rHON0EtxnTuVtlIKlFCwZ8MD3
Df0WupwyW7ZIa8vi19anm30gqcBLyJa2+DFlndF/XRa/+UJvcdagInWI8rROzk2Ls5LmJWrt88TH
aaLj3rCCH/O09r9sXGzsA1dRo39fp2VwjumYGng15KtuH+TQt0+m14zfLdT3eORnUz4qbTS/UU+Q
W+RYQi2hNZG/hJ3J37vpu7Vw40EswF5CWW+9f+fBlbbgholpDKuxLpCFQPYNUXO3a9/PW7Y4lL6b
WkWp0NOEUNL75pLsVREltvST3yJkG/nrIMZnQkiT96Uueli7QRl08app26/Wm3Qn7BQmK/EIRIHc
0XNX626Rpl/GcPVX47Bo9aLfmJMz3gpDek6sdeWUP9Smt30Yp26wb/CQZI8De1q+jDV4ykhJ01NR
7gdVzYoMJNzVCDQXKJKDWR7xQv+Ekdu23jqoh5LzZ+n2WWY5XxmAq/3QdMVsRLY7o524rFaj5XBy
08393UoxjF/fDnvPS6FgTfb6GDKfuz7rSfI6TZwGO6+MpPEaO6m0Us2x1CvAjNZKChRmeprdCySh
H0rlGcOVBOxC6oFMFAJZRJkg1E6TeNjies2LZiRBHexBWlY8wwZuwt4tr2mTXBgK8CK1XhTS6Yad
5npcyE2tSe5ihKvnOCOOirw0Fber7P+z4g8fhCA+RR3boLp8msF2lp51+Tw4SSss55CirX7M5iZ7
//bKXagB7IJqFG5NqlRnnd1ONkpX3ewkYIi1LYQI039ZuJM+Wuk8Hl2kg3+9PeClGQTYSvoGURxC
9Um2Otlj18x1ACCTuPJgTNJ8mFsPJa+6uqYremFX7oLu8DmwLsDF6qSeukwQBbEdtLl6OmM4bGhK
H9J+TdtbmWriBjU+H58jObe8jb2RX3PiOJ/avT2x70gqA2g3nHxpU4mizboOQKjM7KOnF+m9WYOt
tYNJjxHTW6/UdEl/L+SemCBTDUQJBdDcyTFsCPO3yTdNJAZz7aVH4DDFu4FfEbrbaNXROCq9imQ7
TVPkNr6+hZUQ4mFILR1cVosL4GHNoN3iYoI5NL+79F9MgQdSWNLjKEM706chHnXeVJ4Kq8OKaNCD
l9UaN/TZdomquPaqDENb25Rf7WzSlq9zO5hV1Nut823SK5uLSisqgM1b7yLcnBK06aiKlziwNzBq
tlH2xE0TojIkA32hHSozkOkdfyXd7nt7v+mJ7I0xzns6MxUiuLP/LgV3sn4Qg+cXB21qev9mGer8
eez11f4xGtZiYWRlopNOQGlkUU/BD0WYnAcui+s+0JpQh6CW3rjZOJMcpYb4EASi2/Wld7esp7Ix
1HIL1MJE4KNoF9osQ6O5ka7LVMV2YSGo6Ze6ZtxQRl6qeNIyxz0WwWK0MUFQqxBqcYfudlg8Qu7M
NMv+aXINhDxgMwzlZw+dOS300Vgt7uEtD/3B6+0e0SFswrHmsqB/fLZJ4d9tCxj7qHSlpaJeldsW
ZRYK8qErwDdQ81n156Xxp/oROLfzcXOCsovyANbqYcozozkYQdZh943wO6BymgP2bT9128uybMaX
FGUfnuKm77MHzfBEG9Lf4u2xm65BV6VoivEGHN/wrIIduoUiSRMQJ5nL/j9EifFgYoUDx5Nidx6u
qbb5dAGzXjvIaSxk5CEZRa1COaWI2j4Q7zXLb3gZeMfkUZMDcxBV3Wp9anu3VlnYBO4sQ1mpenhq
0mIY/5Tb2H519cIlfXDs1b8vDD97QEYU20hyqUpFIHfSu2GssHkNWs1HgVKvO/HQzKZwblfNJXGB
qt18Cdp6cKFxmA7nABDA12lW7l3fL2ZwI1ajhFzdZOudrJ2xC/vCSaebuSmNLZauX39TBaw/hAgn
Ow/rpbI+KqcPvpPmlB+XYDDvMxqRWqRyp6kfeh+UbDh2rRbcwpBXj7W9Qrecq80rb5HLF2kkKhoF
R1mXBA4NYOQuxnNT9SFHVUdvaTD9pypH0whQcouWmBiyto/cqelebBu3PI5gHfyysyafOTdbbx8I
tnT6kVkGPQVdAmOLTIgwDqqJ3fRB6a1dPeg1Eg3wGNf0q900W4MKv198I0b06sitne1TQFn8z7QN
+nYYsnr5VG1Lr2406OYSWXJr/5vlUlTHapzcD9kmd8aG7kkKQa3TPvVTPXQ0Ph3rNynApj2uc6A+
zi3KruEExVk/1H4xVNB4Vs+7SX1VUO5psKY4dmA1/tFqt19huAAUDCersRpMBZz1A5J3Qxvl1BjN
0MLGoEmCvh1vCtEEQSRR5O4ifQ0yPSKEb9r7pQCohu6WXrBYSkI83gJldWGuWemhqPo0CHXNHaoj
GZ1FdoebNIuqOUdrzhXdDSNd7pU5qTKi8bA0MIJ7WtpeJ+dPUzH6tDgDU3wqx84zY2AFrhsZDtkX
naca52ZMo75lIrPNG2fIljgtpx75Mbo4eSQzoSfVaC3ToRlHTUXVCropWcwMNwJjSstncm73R2Oq
fLzyRJx3VRD1g1tPpRooF6/E68JpbcAyR5jFSra9hEIrWMTmlAXX6rP7n3ldkWYYAFs8etTez6Rg
DK8lKRlKOwEZq8pwdoR4F7RlO3Ke5/Yfuurtu1W0zk2VIy4aBm7ZuzuH1EQ60Sq/vx1wnEcBgGcR
M9WR/CM0Pf1mf8Ng2qMGkmBx1D0EKfmpZprqjrqf954SX4mOYqBC326qm7dHvhQAAJn7izi50JmT
9SBMTwgrEaPpv1/UYpBjrM3RVn77NBupdqVndvFLdw9oYFqoiJ6GVnaOuuHcD1ayh3phF8gu9ger
ONZp9yMNGvcbKVJDrXKcjm9/6HlMh3Q6Ad0ONIdqcxqAa+UEKdFyzcStsw0JLEfFi1n5VLX09cpQ
5yEOQ1G+QgAN3gZ2ha93MKWNqiydzEqAO2xx3YjsUXKZvUOcuzxWFi3PyfXc6O3vu3BsdqtJolXq
+kD294n/V79hclfRqa3UE2kPQxKo9Jez6tfsCy7sFmgoTB82jLgvnfZx+ynvCgT29WQxpDtEvpqb
n9jsyke03oPhIPzCucJovbBs7BaoO/wHDNEpprVwFQLombUla8UNqjt5gYxSWxyV5jdXECvnPbLd
uBmkRkAcTLH3ZNmwXjSnzlFGgjfIdthG1/y5S4vdwGmz70YUGSLyuxHxAUWWj3zqlRvpwtwiE+Wi
foHqA/iKk+GLvKq9mnZNMqECdxgnILyVW6aEpVsZqdn+Pw4EuJQ9DP8ruHGKz2kqOmGN1LdkMkc9
6reqQwaymBLHmeorILBzcTzAA2zOHXrDBHOtv96co+POraNcPWnSjpOta5542eXrh9CY8/FXUOOV
gzCW1fZhWQZaGZHyLRKm6Gg8KTlUUB09fcImeQna/5xc8tPIKhEO3Fvsp9NgD1K4itgLadLC+TBa
1vrTmJayime/t3/1BoWTKyf1wvXATQ8uCuEzHE5OO4NDDcvP9SpIGaAtkkkXS7xuFoaMTq/udvPD
SEFbfft2OD9GVDZ3Etme5zko5b1egC5oF8PZNitx0k4ejLmlpzTTZggQBfzvQzESyGKqLTgZn97w
4CjdIq15UYzWSemuzaq+QS3GXQ+VQijgymSeX3tceVDfyNa5mOClvf4wdNUxgtN8M9km8PTUDt3H
TdrOlavhfMlAsYFBhYMG0Aow2+tRSkw5h3rIdGSN9OJxdIhxC7NxH5wVOvGk6320WrXx8vaaXfo0
CH9gCDHtQmv2ZFB0JFPPLnQ9wSCwuRf2UCVdoK6Jxl36NE4nGEUqLDuw6/Wn+dBoTBvXyAQSkf/O
BOZAk02K56rK7E/DEOhpuOYgVa/EAZeG5ZIDoMMO8bD0eD2s5OoptkLpiWH1+nutKBGsqZ3iONEE
syOjgp5AdFBOw5VxL6BpIKUwoRwGxMnYNK8HZiOZ9gSPKaF87e0UmJHObD3621cU9cHUDPPopLEg
BD32xYIsmCGbJq5a4V2zczk/k/wSyDn053cv+tP3RpPwT4xmIAJdt+qYUtBOTF04B2MQ1zBEF4ZC
qIQq3R4ZnD9trSdl0eztGXvon9LCl0+VIVEsaTXz8F837d8nxQWBhXkgT8vr6YVuJjqBkUli0hcY
Yi116Ic5XWNcOZHnhwPS7W4hu4NauGxOtq255HXRYOySOEvZPYD1b+N1MvUrd9mFaJVgACIkpDYQ
rKdfQy2z1Zze1hN34SGATQO95risZWke/XLop8iRqvy5UkGjlSza6trh/AunPMlSsNbZq4Mm98DZ
HoGcYavMXQ2iOsqQoUAuGfZK1ZLz03msezLaddZDIOnmBwQsaJPDE7V/oREXfAvc3vqlV8v8LcUW
HWseeq1PaqBkHy35Lic+0738UVmzOb2YhqKeNNK+D3UFjDaxEDh4Z5EQvVS573zvzSIfYozWNRF5
wlM/Rqfc7i1RSQ3tOjgecb9SsblyWC+ERIB29wdrFzI+s79xSr8TFWC/xMLYgFrbgji5ltH3JdWO
4Jmp27c37+kxgRLm7w0CnUXf4V/7f/+vGFo0ltn6LuQ8NeUjjTM69bZW95HW5H1yZSiTv/Xvlf3L
rwUaDIAQlDqXzuuxEBRrfIqSC/dQScdPUNB7qjVvMZ+2CiB9FIyLvEdxAbMCLSvy76AnZ3UHdww1
PUnL24zKuRu7b6Wdrt7TAAQ4GsEivywpZvC/R6cOHvRZCn0J/SF3XQpFs4OA4eQYVYxwhZO/E/ni
0CUfe9VFy+6pFWW1m2bQyz39+7YGG+6FqIbK41LrKKOa/TAusSbcWkTazrYK8ReDUq1v45DdqkVf
vjqamYOSbVw+SDa+n8V5Offt8zzP4ugsclqf7LShcCGQdg1u7TkorOfBzEqe02yq0DghKO0TSnpF
dtNRD3FvweWsuPX5lHk/v70Cpy8QC8A7YNCLwZ32nB6JpEqtcQ5UUvi9j+AD6mo3Vpqq+n6i2z7d
UmU0vwVdvmTXmMBnbxBD70j0ndpOhAQ47PXaY5Zi2prmTonlj1kV+XmPi1I+d9kPvau8KcpxDNHu
XImidGJIzfjC6UTRvKk30PH/eRYI1DhaOq0coKz7EfzXlvdUCQqeansiRDrFHRIKYWmU7q/ABsHg
9k0f2Z7Irlzefz/wZPPTzgEZB0YObPcpchajAAp9faeSGVzcREruBu+MhjocIm8zomalvVD9zde0
0x+bJYM4MWSDdGOt7AUYHSMrr8kCnh59Dz2h/T2hn0UQxD9fz0PeFmWBWuWa2G0XvMuUVia+Plvx
Nojqyq12+nQxFLO9bwAyAPMMz1vDGiXZnTdaPqq8tWVT3/XA7W7eXthLo6AXA6wdfS7kv0/qAU0V
bKlmTnqy1aqJ862CbTzW1/glF7ayRd3qrxcPk3cG0ncQeZr9iiu6wAB9VxbX0QX0xcEblBGb1W5N
D72mK4b7QBvcJ6Nt5yuX9vk55hdQM6NaiD4GHd7XK9fNApyOveqJmuv0FoRdcTtAwD0WXuollTWu
Uedm25XA4Cyj3ReROgsnGLVT0seTOMeaELirZ8QVsbEEj2OmHra0Gpzm/KjaRU+mvhpsehSUdw1z
FUjx2fpwD74ul6j80YvJvUzzwEWik3Llt53R8f/+NpQVIDXwtpw9Y3UWoNWRyy2pjdq878rZ3ZtH
/vDT23CpAcQyNQvqcDRqYrE3KcAABVub6NNo5xEQ66yNQIEiCbX2c1uEcJka83aURBeRJrHKDF1E
vsbIkuQlUZrP7lfLEu4Sjj3SM7EyB/HsklQvkQ5o4zuewqJHV3uYaJhQyX+ZOf3vliYvxzDdw5dw
lEPThnqmz3+wsSiofUqvLEJH0h4Ia3D1zzYq9t91JftrxlWnAd4+VfAEUIxhmc7FQG23T4tAii0Z
HSN90p3We2jKDBcNe6uC3y0ovD94GKvx6HWj++ntE3rhFqTsTA0GOQBKr2exMgwyU3B+tgSwbtEd
vNV0/lQZ2hShXTXesoOr0ndDqco6ElyObbwHDV9rueDdYNiS6vjbP2jPlV/fypaJQgW12T0AIjd7
fZI0iAR2IKWe9E3XFccBNYcJOSz82AwL4ehQ5hW9IAOEVxOvtlWA1mUTXcl6L1zE6M8TcHN5UZc/
fRoWW2uzdB3npO/GEgiDvh50rUo/Evj1V67ICzcHip/EXxTzCY5PaZ22SNP/EXcezXUjabr+KxW9
Rw28uTHdC5hz6EVSJGU2CEqi4D0S7tffByrNlA7IOWfUd3F7UdEKSkxkIpH5mdcQ3C/T+UJP5l3T
Z7SWi6b2xqiWL0pOfr/I0vyvRf6Pr9P/iV6q27/Ws/vXf/Lnr1U9twlf2uaP/3o3vLS9aF/+uH6u
uz84EL4990lV/uf6S/77Hx3+in9dJ1+BzlTf++3fOvhHjPTzSfzn/vngD0HZJ/18J17a+f6lE3n/
YwCeef2b/9sf/vHy47c8zPXLP//xtRJlv/62iIf/x88fnX/75z9Wy7v/+PXX//zZzXPBPwu+iudv
Vbv9By/PXf/Pf4D0/hOQjAOXTUdAHFSJ+o8/xpcfP3LUPwnNV5lP6ljrF8uPyqrt43/+Q/kTj1u2
DVGFDsXA4VVT7l5/Ihl/yuwl+I/UbdZ0/7+e6+BV/f3q/ihFcVvRyOn4rYfHxfqJctJTPaNfRPb5
Km6RJvTLM3WRAqqlO2FlD1qPynPxvaRLnU+Qdsu9yJ/L8im3rmxrCBSTdhK26djT0u5X97HaBvI0
n8glDtOk9anA+6yMhrWWANVwc9Xn1RTaYOidQMg29C3SQ2/seifoYk0E0BtP9nBeLQM5F0wuHEWo
p/EqNvEruLp0IF8zkUTOO8ltzNIobnAewKxywD5CcyNNb1tc5anzeiQDKbZcWSm9p/8B2lEJu6F0
JxTIboCGJa1bRKiwkHcaHX04uZPulCbuPzTYxbcB8i028D80BsCST7r6sZ4WQsNoiJcPcdobn7H3
maJ96Mxz7Q+2Pabvyw7KVFCoxgImhMgj3K0zMYMuF52C8C7Ak705ym3u1k6b2BdgrHmbeVpm6Pku
an8frgUMFDPzZVdPCu7wyWJHe8mEJOjnksD5PQeyv4uLSDbdqtaASFR5Oe6TxmgMdxJl+iEyCk0D
vhAr4HbSMsXmh/79p4ZEHfJBR5RQ024F5KuoeQdOBHq3n2T6Kn1oTA4ewk7Y954TEfW68JYRnEyH
quxBX0Pz8Uj5lq922EyxS6+wcS4ymFm1lxR0bFz0RyqQnNE4v+s0W9QBupMsr74KI7qLlFemiwZN
0QcRKOrQxUrRiD0hSYbpynJuPIqlIWaaKhswNM1s2tP5qPRnEU6SNwoR5SlFnMNbh91Ly4p2lUZj
jriXsHhz64g0yadi1gIwKt05kHTnxswbuXYrSdEl5Dum+jxdYnGBxlYDonzglHN/OX9+fue/ftev
9zNNEHxBkIYikiWaO3yETo1qO6e4HFStBRQ5T3rsQFaUUnqxWCX4kloaC8MNJ7lBTZNqZrc7/gCb
cBKfBJAsFDl+SC5yhhmbJ4DdIbViyeRgTEbtAdh+d4sp2+jPomivBLh+cINRuQPF63gLBbwrPLZH
CDpFSWc4Js8eeuu3Kus80qpsr/JEsLfXjt82M5TMOpll5EtiJcyvHb0V70DptSey8MM05ecoFCUJ
ObAhQ1X8cOmjKVLTVCTkCtpUXs5JmQd5uGjBifU95J+tw8CCZ5eRW62i1NYmSaDEgnxGyGTqKrNv
ncE27kXb6y+KHvkYSOs3kDg+cjLrfq1HHYoh2SmRrM0ee/UEm4naSiUjPpop/jgp3y29rP2qA4uS
kvmjZmkRdISzi2preaL3tvm8Xo27SWxhNlc6MbXiD3hLXSy1KV2kjf65iRsATADZ6l2dRvM3WFnY
xRRyNd8eX/rN5fRjfKJKdMAR1cSpabPyUknOHqHC4rOpo12oF6GH04mALtDlFxYd+S/Hx9tE1X+9
6jWodqC3rc52myg2qaQiVBdT9lUHF3LJxhm8k2v1Mc5NbDysKT038sy5wzN1uFkUY3qZzcJ6b+QR
Dcfjj/J6byNRBtp4rTMR0WyFASuZs3kG8gmyZg5dvjH1HtJzdnd8lMMo9sd8+UIpD6+5DDnwugF+
qeCMdqVoVT0oPl2q9AEVouW8zCbrwUDZ3QVUSqE3ivPwRF/+9dzIE2iXYrhChZbI63BUAeMFHgHb
2ahRtk9BIwXLgNr78bkdJgPr3OissUJ0jVeNEn0T2VRVZMy8TtmnCBXvpmJq9tXAiVgoaf7p+FCv
9ykZD6CN9R6S12rC4YTw2CbEoljlL/EwXpfOWD1JUwkjtZb0oKqjUzLub00NKi5dxfUCRB/lcDxp
AsZQDrbsV0nV7I1Bygkqx9THYiA+VW7bzI1jmUNPXXO6H3G1vrldYssEZppFJmSFbliCSClN4Rq1
UX3R5rAZKJCoWesquEjCVgPGd0YfqqKhEjX1fFVYNYC6Pmqm2zECSxpkdQ/Tb0rIVxGflNT69146
T0tgTT5GL3ItzmqbgEBEvQ4dLlWDJEfpU+vnys/6dNrJGiDh4y9d3dwLf41lW9qqc0mGsEXNKItY
RJnNaiBMIX8eKYnAaA+N7rEthdN6GMvbqosYL+g72hwaijWRrV8oVjrOHmRnGfdIRNcnVEQW57lI
uVx2ehZSLS8mTX9AyEEuXbNCoMnHipNueKjMuXJ+fBKbnbTOgahJRxPdYLlIBQ53UpaB4QUSowXK
rNlXaq7ZF4vazpfWkIn740Ntzpp1KE4zQvsftS+I5IdDlU3cZa3J9az3sbLH8XC5M5awI65MW6w7
Szl8MChYnDjh1PWN/12YoIDFsBrtLy5uoIkEYofDVsKW2YqFFhRl0t2nTROWXgYscae0IVCdvlWG
2APjNp332aSMoEdAk3ppGCMAlGldaZ71S6ugKAm35CIx06XaC5Eke6MF0OkNnZOUqBOruXE5RRiV
7jHZaFIfLw48mzMltUf/+DJuDs8f8wEDj2oE5yfy2psdXtr92I0ySYraRv21I2rHt6blFBBjPUG2
q4aXCUVK6qIcaJuvPqyLsagnWwmQvM2vzEGY3yrsmaIg6fHm1MKi2WXGiIW60J0HwcV04op4Y3xa
KwY2OzoySBTXDt9awaXbYVzD6RmVV22rXdaqTtmzuYFH+lIIXbilbT3pWv31+Oq+Pu1ITeEmUPNG
PRjWzeG4DU3tpBxlIyhgRAfZ0nbnuMmO4JGbJOglyzrxNl/P0+awQliILhKdgy2UAdEE08HORcXG
VrRXTqXl79FjK8/XziU8wyTWAkdSpb0O19jDKBifi+MT3oY87Ccyf74NWpeEWkhPHs6YminIe6th
xvEYvreswm69GfIlDTynx2O4onlNEYKmQ+5WmO+mnlwlwnFNbSgfYdUix3L8iV5vcEo3FluOIgCL
80q6JyYKl1pND/ip4dlN+R1y3Cnoz49p/b3BkblUGADsFt1xeVU030zbMqS+A6YvB3KWhourRqbx
lf6QMvkIMVr6ruBwv01KxcDWrQdggxMxjYT9KJcxIoR1/omWWJW7lpiW1XwB10+3kq3uMsa+pNtp
aQJKSjEr8CE6rc4PXZYtxVmU2dSm29QZy/3S9fPL8ZXb6kaskzIpVKHGA9bPATJ3+C6dCEPmMtHV
AL7arouANKipObqKKMyvC14MAMDxX/iczJOFJcLQiH1foW/jKtgyBR0MdU9PSuNOh635ePzRDu8Z
lhu2Dngk1Dt4OJSuN+eJI/Gu56y1fIQtGh9ikja5KgWcOztSjKffHAt4HE0wzFLWkhvYwcNVEGJs
OkTlLN/iYsYrIip80S+NN1k0tH93KHIFlP3IwenG80sPh3JiHX7+LGyfahJiAdNoBdRthj2tLev2
+FCbNJ8lXPMS6pdU+4FzWGud9NdYPYcGLS81Y8Hwvll4Ks4jMXiiUKyvaKC1Abof0DSHRexk4agX
MYR812kyOIoirXcNmKwT6eGrl7pG79zpXKxr0mRvImy1b0tN6RBnTiV93sH7NCjnjagntfMpVbxT
Q63n6C+JioVZiFrmDJXEVRvMFDWAkuSckz1y2McX+jBOWdeZ8iR6wogUrdDAHx2yX4aC01o4obBN
f0FJ4naQ2/mpot92v0yzfTd0keJneamduO9ef7rrqFy47FwZAeTthdfOJaiGAd78jEnT+0xOJdeZ
9PTcWTr1DKMc20M3AJBiPFeBieDCFUd6dRubSfttUFrVcAfHGO4X+He//5LJalZteorEOlpKhyu/
lEOKDnZv+aM9Obu66Rd/asW4Q21EDo6v/BsvmUI8C69hCgRqcXMmg2Go9LEw0Q5YKvkMfxDzWnXU
7GaFWzweH+rwkvnxkhlqrfav1wyn5mZWSt2gsLIO1UEUMnI5poc4nzoeDus2P0ehdkQYtTpnbEdB
67OtdS20/Hiy8nSnporxCWECuDtwCBZ3UB3xDpb2cmkjZXRiG28u9r8GR6SHxVzFR0EmHE6xQ85W
jyNh+YupiQvq6GIX0Vd+ZxZhDbEgdvYRJNYnqhr5rrCa/JzAP3mOrLE5hZs8DHJ+PgmqpPSmLYpp
27acTFOudqbSoko959fdEmZfO7OZborJ7s60Eg6FVan1ozXK4qHuxCn3iTc+aOxv+KY483/c+IcL
kaGSAFBVQnPEkKZLfJK0pwnNgF0q+gcCf7EzMnHKweTNKWM9aIIG/QFePxzTRA5CsqfC8jH7WZAq
VSnZkfue17EtfeF6nS8XnMCfxm6e9mlhnrK/eOtLonKENBjZ1rr9DocXmZKlztRYfohwyi62NQFv
Mguve4hB345/Scp6xx1EUiBhfx1rczTLdTW2NugifzCK1iUDN7Cc7LQ9PpPNJWIt7ZmVWQgU5Mtw
ZyA5cCNDK/9UapV5LbI5/jfOEMoifNt0BrA/3wQasz5HIoFw7SMXAke/4RyFZ/6dYGj6fxxpezBK
UVlmEiOVsPK9kDrbaiei0KzBg+fEGq+/6/Ua/z2rTZyRy0o45Hln+Uptju8Ws4gCNEPUdwiyuLXZ
pIHdVo6XN1ZIuz/Rhut2HHfI3ZxKC9/cV2vCQGmSsr66/vyXu1FQp9S5Dix0c+bWX1Z8rjr22m5S
EvvEnN8aCpg1hzM8AAqhm20VwyRDcp3jS4snfZ+3vYHo2qT5OdWds+PLe5j0/XU+sV9WjDPqfbQt
Dmfl5LUtmRPB6VjSXNRjs/zsyK24BABQIFFt9Sf0HNaTd/s2uXs4EMEowPPa7JxoFuQHKGD5iNdZ
OGjDHq5U9TftLdfLDUAqU6KUhBbqtvCBUEWhNgqjLIvSXTTjIt2gMkncLyOB0qKI6Dl9ol0Xulbe
aIAsT4TGb526vw6/2bITTgZWO6yHvkHZPu9iG6kcs9jHoyF7GfEydFI13R9/k2+uLGQDuvw2Jddt
PdsYIrmS+Ax4k3rq53qZw/0qT8Hj3tyahk66hSuMSsH3cL9ISV7UusXUUsCtmHmjsCJHwrWs8BSq
5s3DlW+K+gDFcmqbm6GylvgkI89BjwUmuic1lEHMpJ8wURbYmSXIgUA82y066v+i/tgY1vJMKx3g
S00590RI8eZ3Ap5onTSz3n79td7iRIsKgZ8O5JgylifXOh73112qNb4Ye3H+b7zNX8bbZDxyPJcT
rX4mHzu116Ay4aqMd2KjvrVnqAwCpLZhHnDhH77NsBgktEg4W7tcKu5R8op8aYzlf2Muv46yOTn7
ciyUZKn55mHp7zGhtHZdvZyihawn1fZkIVBHwIXiGWnwZi7dRPGylPjmcapoL2YrSiQXjPj4aZjp
nrmVljQU78iZXattFGWfw/8Ojr+0Nz6OlQuEdwlvjqN7E3rkToqZa1Ha/jRG4lJg+bwLEfdBDFHR
n44P9cYR4xBjUT2j1UOzbnPXm3LYyhPODT7U8vLTkLcT7nCG13VV/bnlCtvlVSjvjo/5xm5hTGPl
/JGmkfMf7hZ0yyQ82hkzSlCujtNUuUB69lTv6s1RVLYjDTKgbNsbCT9bBBTb3PZFV5a+rVbftUb7
iSY7AJP9ilx4c/nQreZ/wCe4Yw+nAs1OzKbCm0q0AoSeJNtZoHHifVrQXHxHeTm7G1NF+/3PjfLF
2tXliIZgt1lAInHNjAdGbahNXFNu1S+z+GQjd71dNh8CGq1AWKnNrMLRm6OjU+GHFah8+Nk4ZftM
WO2HHhW4nR0Xy1Ut9f1DumjLvinl1pPkUd1ntTqfd4j0GK7UNKdKUm8uNTJEYM/k9YzZLPWAxUiF
fwnpZlw6szuisYIMg9rs83ruObqL8RpQJPCe45v1jeOAVfh72HWVfgnX4iS2JIImTN3nsQvUeghf
Fqm2ggxjLb+IEHJ1La113NGGE9Oj/nli/DdqVlAQKQ9hT0l/lC/18AGSbor6vIpsvy2n7IkLDvqz
0hq95uZ2Zz3bgzF+WzoTYHHUy8pDpZb6s5TTRYUCshRVUC8GehcCFb5TqfkPcuerHUJlgxKPQoi0
vcx6s4+1CXkjJDY1cCMQjDMkMHLphmzZvklySfk4CX2fdn3upWqIToghZreFi/qwjLr+0rXhJ8vK
Q3yK4MY1TpTu5MRO32GhjA4MisjDiRLRW2cCHTraEhxdK0LhcC1n9KvsAr17H7CL5pmRFZ/LYXhK
CuCtnYqgNFh4dg448M0ba+KyoeGZ8sYAT6MNM0qT61jhuFO0aNo75axGXlRJv+uJSbSKKjjUXxBU
FBKJjA9nV5ZRmloOWYSt4PUTg+0JWivOd2lfR/7xr+J1VYahoGqhCGaSYWzf/JjWknCAu/nyWBa3
3SjQZUrHAYJYDASlCNCnRbS/R4Tws5UNCFUeH37Ly/sxVbBE7HYmCsxk/Wp/+SrHWsxFYUehn4EO
1z20erOXTBLEUGAN9Zs0V53Ihd4KRTgtpyUw+/G9hEtD7HZaVyeuXsYLeu2yKGxfb5d0dFVphXx3
JpBiLzT6NNrLzaA/J4jaDN60hGG/44ZUb2yMo1JXtTAwDyJLbu8JzdW7tTD53CFmtXjo/lbVrii7
FlXHopnelQiyVicihNcbGdA8xSBwW6s9w6teAE1mtUxJtzIjGYOustL7lirnb9ctV2Icxw7fCpfW
Ng6phZFAZMyovbWCpk6JB6+xDC+ZWkwnIBJv7SfUCznfzLUtuy3d2oAMnU4wEojV+txKNfVRFou2
0+rWWFxpEs131O2DUTK0Uz2BN5fSpqSG7AM7+kdV+ZetpPYZpAiDqjFJnYLVw1R3Afdqstfk2foY
YqGyt8y6diPb6nZDwlXY0qq+5FBTgrQAMwY6/g6HmfHu+B5/I29Z01uyhBW4xf/ZRIF9Z3DH5QMF
qLkzNNpOnfreBAz6QB9Iv5mMOiqARij51znScM9uexvs5GLzEXoQQqPGK0wxn/A6eX208UwQpkmF
KVjRWj787pLQjB3TmS2fXVnd5GkfukIMyzdFryp/ahbsD5oiOgWgeR0PswmBptLTpAFG4HM4agvn
pR7weYGAUYxepBrljjzqmzIp9on0TFkncHClIUEFM4ytQFAMKHQzQYRFOwcxNMlvZDu/sEEru7U2
RfccN+IqsZMUcdh4VD/nfVfsBCo2+wq3dmrBTXqvLkX91W70+Fs9qfKtKeHS4OYIp584fF+FJOsz
sjFAQ/GtQJw7XI4wiqS4Bj/nN0Y+3Qqjlb6iiBo+d5m5rBzlJJb36HZP3wWP9nFWl25/fGu++mQ2
D7AJxdqxtGNDLyVfiByweew8LkN8qgr56khYByEBI7BW8B5T1q34y3eZooCa9twzPnr9V7TyLrJc
K71J0q5aY7jsdePe6NoT8cGbbx8Q7CqbQTNp22wYG/SuTSmRfNTB4tIdIwzP8UttyWabPRqJ0sfj
C7ml73HeMEkbU1xI1grZ8+ZVGhIARtTwQt+SxaqVHRl+2jlT7s6p3n6fhqL5Ah/SANuHjP6Mg8S1
iaLe8Yd49XWtz0DAsMI1IEJtc5iJfRYjKSf5CSBZaLBRQwdUNjDaEfX740O9uXF+GWoTf9HjjMDL
sHHKctLxxovvl0LJz44P8tZLhEmKHCoCL6tqyOHGmVERnCIplXxVzeMwKJd6sSFh2/I+LDr5AzLZ
2vfjI746FclmWSXo3StaEjLD4YgSdGpAWI1DNSnsLhU7n68h6ed3+RQhJbxAINuVi1GcOAZOjbo5
qrKwj4Z8bh1/cBxkssEXfVebCGuHzhl8CG/1lTR34Ynr8vUb5HYBE7jSg7Bz3oIDm2xZzClWQ19P
E+tSl0vzSlGi/Pz4gr7+9hkFaMoPwRea45upjRwv9qIOoZ87yuw68QDsPtbp2CYjrHgwtkW0L5DE
G90qzZMT++d1xoWQjY3tNup0QGgIMQ9fJ9LE5ZRXqJDMjpredGua5Q1l3zyYWneFqqeCKmJTn8+4
9b23msx5JkWTdya9/Au0neNLo2tOZfxvLQihHhQryAArVvLwkdCXTNpypV+krWMD9Kuys8nSzKew
xZfS03FyuIYoOBZ+qS6nVCAARvDbt5ciHBF8o2yQrK8QoaNSzDA0hiiItd6+jFZQmxdN1SIC3J5k
meyf6KeyauNdGikTLhpGP9WenIy5zIenIlUQ2VKLtLbRmMYe4cpEgyYj5x+47eMPNGBvq1BDX6+m
+aMHcRdDrYwzDediJ6wa2sqVNCdBmFT6x1gIJ96vVjYAM6quvcX0UtPdUlLGO90Y5HdCa7PETeWi
RTSR8kXlOp2EI2XT2YPp0jYDLi0KDUxSDSVfdot20L5Z9C6+l4Dvr5wl65wgs9r0w9QbqBGWdHmp
s0+L/l6r5+qpBQLDfOq5eTIQxboOBwt1U/Q1S8dtNIP/lmixzR7y+KtBGXj3r0s/IXdqmD1u8bCA
zASeS6VPF5Y8oCnSh+0cYyI11hPF8KQ/c4q8MTwLNXNyYLMWSK0a6gyKXW6bL8g+RZFvNguiHGTT
yKmXIg36Wks036ztKr6TUDL1CjvN7IdMw2x2QGy+aUuPWpKNpq9hS2dyEzlgMErRoldaL0VrqY8K
vSISI4v5FY1vAxfApxfTt/AxiTRaHIktVw9KHNm2shdWnxc0BjHhdEsM9mIYUQg2B0qcOZonh4hr
+YYplBbp1phOidTI1nM/xdlnpED1FHF6p8k9Lcf6DA6NbRB1iwwl1wLzGc5LJPI7T8G952UwNPmu
piH9Eo+Z1bsy6kQ4o0hR1Pk2BIblqbOLaNyZSP9mZ52pNwP6nHJfu9NEY8ivFclEdVjYhG3N3A3v
sSGmlKPkFLP8ukOLw1WzBq3QXEOSPrBgqC0XxM52TydCz2NsXGYVw49Yi6QgiRTQQP0ySd/nhj0w
GYNCeUWP2lsqLS1F08wKOxe2dyzt0jzs2eoIhdzYCH/pXi7kVvXiysjdtqaHU+UmBjZ1LM3faAdY
qT9rVnTfaJw9roLy1O0AmhEPFIwBGjIADdwVfkXZx7mMCA8GzKbfEV7adz1SwO8BJdQomDbYnsD/
LpXbuW6gd3fq1KKopBnjgIAzCia70UKf1VUAEwxuJ6Pu4vLmzDhwjEn+pPKxPVLpGcbAUKnoeEtk
tudJix6omxqV3vrER9MXGs7Ds+Z0/CK6gTAM8Q9fNIh4w/Ie1xD5PY1P9bNBXTBejVyq2cXjsn0o
886YAoqogw4oODRNXxXJ6jhUz2juUi5JXnotnC/QnELHvsuT+DbU1am/0JSiuFj9X8t9x61vu5UR
T60vx9IIbHBsUtrkERjwhi5hdIWZx3QvtZL1eRky49borD4+M9MY+mIeZoZfhLaauZhCRte6lC6T
i4GN9XUUTqSx/0YEG1AGURcXbGBa+PYMVwlfrthcqIvHeoXkrtYJfy41/QXG8pLfDpIWJV4Up9J4
hsGGgsEFOZ3mrh69yXncZuWnBkedT0oYaU+dhJyKKzctensWyoqf7TRCKHhWw5rSRY2MrlcUY0jt
LsnK3qPSGHHH9QYxWavF+zHVxgdzytSzDvVuSJyOtrj1ciHwkPgy4c5QugqOKh9jQ05mnI6ylgPY
MNoviAbXDxFIecXrbbP/iHaRqZzhFDhb68EgcJMQWfwoR6b5qKYi63a6nU6dj9tEMX2iaqbh1jTh
LRXMSazeTUk4THs+ipCnTjRZfMWyIle9YgZQ7RZp0lmXSTRL/Xmoo3y2y1sqU67STTS70TPuK1ed
Q0vyagmAEnrieYbyWCyq3JP7Sb4AcI/Zh0n5XKLunMmfaz1bxNmsV4XiDqu4PiUushw3NQd59i3k
J3J/EnWFg06iQqIo8ak0Xbvurc/D1EVPuoHfl4u9boie4yBgmM2TLHV+lpqIaVboBaP4jSyIcQbx
f0Rx0kxtDzZIJs6U3NSeVGkQIcYRZlucd9aA8rIM3AlxYE1eJYJHrKB2Qg4LpLnNSdrHcSd/V3E8
kQN9kjNxlRvF2GLyTUTtiU4fw0eEm7ryVlPpg+zxoOhxVAY/y09hmOIehZXS7GMONH4UyGKV7mwk
meMpWtMpZxg48apQCRbFtz5Lx9Gv7Skp3cLs6ktF4M8UYar6KDfO8lEnAtUCTlAdNW4tTD6YWguf
Nx1hRtxkPcylINPLMv2CNlWOGqQKmRpEgkNjVBY5tVoNvXA3W2rheJaFYPwgdU5BHYbShJ9nKYpE
ixonn8H7TTdLkY7ZPVt7rPw4qpWzVEmkr62uC3GuibB6lumVZB4846V0e6SOODuc3lm0i0TkXAIo
YGPsQq4y6rsRgI8RAMIETQDVoEfifDbnD0nRK0+IM2ONFCUZ54REHPKMhwlGJUnW4iaCqDlqG3qv
P0SYG31s8PYhZdcm8gGpG7QBaWUM3720zeIPWmkh9V5lXflYACNS/aYalO9SM/Qvo7bMn2BLj3x4
jZ5eWmGLTXuNGPXgOgvC/GhEy/UlkvlTuStDdKL2uZXk54bRmbM7laV+SyEl/6xasXrTGphn+fNc
Vf2j1qbJdV9it+cjc9rcdPyt0KU5W5uBjHzTl1hTMI5M0rIwvHkeCOdMOx1eVAUNMR+TDPMqreX6
s6haISGfp2R9MMw99GO7mozLHkvY/jxJlqbf63Um2Z6Slyo4EwFe2dOHmPPTWRaj3cG70e/0uJze
h6U9t3uMym0k5xd9tH1zpAxKGCcwbIZzRCACA6RquElBtaN5hpmvP8MYCz1TGubnrMcrkNCmQJ1s
YF2uJasCEm1VMMYhmufV4DXpdBGq7YjHffGiDfGUeHWjS9e5hu+bv9C2MUYTbnPCFuK2oYY07OO+
yi5zu27sneyM6ScsYEXvDULKE79sa7F4ea9LH+1O4SM0+rh7bud5MryBDN4IEEmxL8pqdSBoJRly
pQJ87hlh/j22j2ifDzyvWxSquk+rVu6+FBO+1UFS5Gri6XYR0reYnJWQSoJgeEXThbjCIAB1oSH8
JfspuuqXKHPHN2DH8PuUe0u/z/HIo8yIyrhp6Mwa/QrCY73Bzcgf1TqHEDhUXN94GlQ9GFhpxD1n
wsA30PBNurRTWw73qQRwIMC7GSswTn68Albz2KApqqbHZSlpvunFJL7bckNEVEZmce3AtDHcaPVu
cfM5NWVYUbZUeKRNrea16tKGBETwr1ef9qpylcaIBP5aUoa2msnB6To072G3G0bZBaiO4ONAkqWe
qlr/aAscJhLwYGjA8N+1iLhFpxYtaM58jiUfSkoMQ4g8pnZDDOYvZ6pIbmhiicNmXs6kJh/ObKsf
b43FbvwpT8L3iVlJ51JnLWeOiKz7YnEMCtM4ZpTtYLjGMGholuX9Hrlg1RtL7CpQHAC8voy2m2bd
gkx/83g8T32jfgO9FE4z9BoZaYoteb5ZhmUMexnBSocOGDKTxbWuLIpX17pxbToIw6MRn94QYMe6
N8HcuumEGZ/AQr0u4MCdJ6EnP1sXd1sotiZnbIcpd3xdzXtvlFNxz1lDOF7Oze8n5gdDbfJQCROG
pkqpdHSlFJ/h5tO9l6JcobxRtPt8hiix1M0D3l7ph+Mr/UbdAX4PVCqkmR24RWuK+ks10Cz0dqTv
7ZBXtGqQZ1kTSAhtBMdHeXMlgTOTYYN+RB/1cJRFLjM7RwHZhyBWfCgQTsUyHgLbnqrbSZLO24OR
TlMBRBV42yZ0uNH1NqF+o6dT5bcVTVIiz3tnJm86Pq3X+TsbhGLGf420WbyqaHHBs3hrNMSms9gK
qzN7Vc5dDAvkblSPOFFk8cPxQV+X4Vb9K9ADP7RVgTodrqUhxjCuc4Fh49IqiEdamZ/IN3F9pYTh
KQbWuu025wqXDs1WyvYmHOLNBFs8dPrOKnCZblT9ZXQ6Y/Q1o9ffVxMyq/mQlA9xqeUfVbEo+6ky
1Kfjc31jd1I6XdXkqFfTEN3sm9EMCbtV6saaOlpPTQ6r0cLc7a923E/BoNu/JrTRKtr88X+WITqQ
LvpfChytI3/9RSTp55P8/5QuWkt9/7N00a59Kb/Gf2C9+1w+/ypgtP6znwJGBlpE3C4yHtnQVi1a
xf8tYGTofwJmoX5JaRFEh7bKcP8UMDL+pNlgYVrOGU2LWF7VgH8qGKl/Ar3AIhCWAx0X6oLK72gY
/SXc8fdmRecM7AqVaQchayIHWuiHH0bTK9QcyhGiTxQO2bmQ0LzxZt2usWLsMrLjGUH4DrMrY8rx
2m7GT1ob62I/9hlmDSGXvFdNJGY+hKwK5fhKLiYUf6Joj8uZou/o12e7JO37IuiNZTyrerXRAwQs
bcdNMlMaPWpK5jOWc8TPfRtH79pOQm8MJg9pZlRDifJCtSa9wsNlQVAO+9RzAOrdd8fuiqehLnBL
ScO6N84WK9Qnb2gJTQIaZKG81+dOqvdtipgKnstxOL3H0sK8GLuhmzwWv/2EShY2WrB6zbummrQ7
M0IP76yYq/RbJs3NfSY7GYaL0TCuKkM4pKg9jg3dNKTSjVWO09koa80qedDML4VayapfUq36Kio1
/tijJXJvaHkx451pLeqVHiqS5uENvIRe1Rn6I4U6jD91arzEwaNUfFPU0Cye5AjbnicKSnikhhIU
0cBWBu0BH1LiyciyqNzJi4HZOVDHnBzanLCpEdgFkdUhU5jcykWEX2rmAENy50ITvMV4wFOKypPU
XGddXBSsNWTYvSjbBOH3OGouEMZvvoHvkhNPnrW02bXWbKNYldLpwoq7VVcI6lLdFGKttClp14kL
6GQIZYg6X4qLRKE9jW+XaDABKqDKoMNkZO/Keuh4napZ1D7KfmnsLXHZf4udSUXMJiNrPwcD2n6c
Zcl+LtVR/2bGJZYnpN3zk55K0Qc8sCl1ZXZZNIFa66ZwJyRZIlxxEUAnVR47JAWp/KrXutXoL1HZ
lMU7RHN0ZRcnEqAFHAin9LEHbKH7/VQaXG2FRrFFFSv9Fq2T7FqBXFe6CSUkPJjyWpj3llX/X/bO
ZEluJMuyv9JS60YI5kGkqheAwQw+0d05OrlR4QgoFPMMfH0fY0ZGOC1pbpK5rlWGMIWEAVDo8N69
53acrDVyCjA2HwuUC+XTHcGiTUloWJtmb+EScBgKSbGal7Bt+M6iyUG021UkhLEDTpcvZo1wiH32
Ivsd4t7uCQ2GQW+6Q//Ula7/WGfsfPfWBMzv0UAaQz04qGftyi7s+Uc3iEBeF32eZZ+Hbh18PgJh
eTd0joitLlfK7TtwnJCytqJyxb4in5gjYg9vMiq3pXI5iBRUG40iG0ic9SoxRG3fAjFWeZrmhy2t
5RNdk+x7S90JSafrNUaIjJHzb2dZc8m7supkcdLqEdO8jcaNXgOjSTHed9KztwGGDg3MuFkq39px
XpqynTYF9g8NClXDKBmONp3cN3s851n12TPAXYWzbXVv1GzZWphZHcwIwMr+FkFZsNu7MauHJTYp
9ho7LdWzMpzqY/oN0eENRySyWQ2z0WWykIt6WHKHbMus0KfHrW7FU5Ol3REJPfivSr0XFOYCY3hb
dGVGeKppqbcpEhIVTubifUhLPXjdEMbyoANcusutzYqAWo/1jp+TjTva/zXhcZTA3KilHjTy0RJz
xAwpP4CJXD4LZ/X9K58DQBExU7dlaC0SXBYJ2dU9NYMpi93Z5NtMq3x+WIsG7SXBbMKmNKUUkMsO
JzllNScAlVbOvoEwVEHK5LjtJenmKs71K4zn60KMy7TzCTFn1E/+UMQdUcB/6pj+d0V/BiM8arNe
WNE/Fwoi37f/c9Uf/6f/ZVHnb/5zUff+4OCIBgYwOOJsuHd/Lequ8QeKlKNCif4YmrujSvHPRV1j
L6CDFkNLzamFA9pRR/YXl9D8A+yVgWz32O/ntZv/zrJ+IhzR8KhR60aocLL16yhdodVWRaIW537J
tjYkAluSPiex9Ayd9UnvlfbOI135iUAxFdVym/dlY7jRKpY1QggdHPAky3jShfFedTCYnz3PPzeN
zyXKJyrNv37ZqUYu03J96n1bJdRYyhvTXhvc1R2nbjAKd4QkikjvkBa0qNhCY1pJmLe2d5OWGXsT
3AcSBOGQ1bYV6Q4unbkXJq5zi3CBg1f7S1zQvH194Zcen9XfO6O/f+lJw1WvORMPTBLJKFD0WN3Y
hUT+obX3VPZVL+zsxrWXOp42MnpCRyCoGdq+viBBOznL/331k8MD8d8igDevaIuZzp75eN5pxNDH
fsvq0mVDmSCGL6JsnhsaSjM58a2QF3RHv/Z3/7728RD17FhbV4TU4VtRyYZ4swobd5KPKbXqK41k
vMiZA/21tOQahIPnXVI2/3r+/Puaxz9/ds0pYM+kGWaeNGos93M5gl3wq+IOof+3Cy/03G3xtT6/
hA9msdS3WSWTkWY3lASymMN6/bZE2JsQ0Z7Fua0m+IqrHnlNWSXlNg17P91eqWL+6THdBXa13AWq
/1K1rr2vpTlGhmaICy/9p8/od0PO+vUXYkCoq96d88RU+RJVvcxjl7SDfUH5IbEoBFwT/62u0yAo
Se91s7d4XwiaN9ogrkc95eNN+xB7gXew1JJd67Nhvmoost5YMJuu9D6g+9x6fVjSlbmAjD/33k7O
DWU/y6HwnSrZxAKiPSBOYFny6VA13gWZzk8+yO+eyomwiypAWtiUNxMMmKSre1YbZhUNY6dolhvE
SGzgOlkf6AHUWPvX7mrs2vJ6Ko0p1JfRePQ73FRZlzn3tWJt1rJJfRiq1E7SJhsTL18p3+KuicSG
qtJCjR0vSw3qITMoz/ajEatijVq6fnEphLmfhq26oX7fXi0NG8HG4ZY7+o43dmq3RBOSU0oex/ce
+tadmY7+fk4769/SwP79lZzM6/nqbDmmsjqhna9HdSPBCrgQTfVm9fYXPpMz896p1a7tQBMF68Lj
9vJ+j99I30HbLknfHV+h7vwwi+4jpKdqN1teG/qltV540Sca07/u7tTc3GhihAdh14ki4Q2guJPb
bjRT3OAklE3fy8n3Ks4uhedCG1mVHY2NQe5pAIYsbN3F0ZONYJ5LIQBnf87JFIygpKm32uFhQ5m6
nTc1Fcg2ZJmsq0NKYWVfV35aYB+wgLqO9RxrhiJ8vW+XZLLLS9zAE9v/30/lZDaeKofPXTfqBHmE
JIcD0K3CpBt1qXjXWqQRyOOBaNUJXSF12483xDgH39/GC6vB8Tq/+fzck5mZcpqtccwtEn+evMjg
eLZL66K9qdCislEFHfXywDszk5zKHMXq82UB10pI2igP/eq6LPbYWXSjffvyFY4v7nd3cjK9dkVA
/EETqEQR0LMTyMl2uYKQ3DrGeIXIAek0kpYPL18Mie6Zy51OjUs+VhRrqwR74voNVSmkOkQV6zW9
GC3YIzyoenKs3cILx64obopU9/PdMIoF0ZEdUDX3OdLHym06lxaDugP5w9ORA96QYvLV3VJ0ruJs
tepfkUaIz20pjBEJAkmkau3Hj5k+pRiTBnR4uGC6iDlQIflxmEzDefAI2lurLFAHV0jvQffHLo/q
QABJg/Uz6eG6mHf9SDyLJQpzjImMCK6KtffZf0hD2+KiFJ4fUp1GI+SyRTu46LwMTGdACQAAUg6Z
8dLep46PIJ1s2vxGBiN1isUtKyeselP7sNqdooCjlUs8BF5d3q7tkn502FfcyJHAlVdTUBmx4y62
FeVOmQbonjsS6ggoyd0ogBvmxllTpXtrqdPhYGa1+xYoTi25s3r7oYlc+zrnMohNoflOAkjVemx9
jrswsDT7tsvd4O3a4wuMDVvIhouuFYrXqTTtsKjH7okj2QywJeP2QpjKWxeXvtU5tyt0Gksb+ENO
9sloFdeFDkY5rBZpUFOB3TpFhjnmn3MqI28tWap7xXH8qq3oBTmpSekGVD9vHjNO4yMfaLKVA7c9
y6Rfe2q2FaBSKOIS0PSmKuPJRZZlhXOjfBXNhqvuXVw12jUttv577TrFD9wvwU3Xeg0ZvqhSYjYJ
dUzc4IQURhKmELXVICZcJGOpsGot/tvS33jLhpqL11VZVSXwR9MnQkqW7pO2yVpRQbDVUaoT0BDz
JqN8mgkRp4yxSduIaeTSX83MVCuTYMmsp5ywp8TyVfcOtnX+2VCu+7VEztLDjqhXmGKDToSMM23a
HnP7MuA2Npf00ZVW1UZGo5GVAdebDadJDsxr/A/l+9SsqxSYsan0hLhAMPyWMeh7UagKa9bUm1eK
6KdxL+duo9bXuwgOELjc9s4aWCEGBGzxspFoNl0iZikYZfr4aA8Ve4Zq1NGS+RL/wmhrZrqTA7Es
obFWxW5uHHdXBhnKjS4IbgjTHneUBURsUNsaQr+DnOvnnJ5Ckebbx2B12pa48s2tIlMsw5u2AeMZ
Ovaq4R0bG9pfvp0d7GUeW6hhwfCYGozraBQ+g70Y0h9OVjVDaDvzsbBn5E7c1WQ+ACHb2kQLjHK/
9G2T38+D4b4ZsmV86nTSx2PNrRmHDJ105ywWq7WrW/ljn2U/Y6nd4EvNt9YSQt15b8TYVD80q3e/
+ulkDLtsnZzvLahdGRntiApsasfpHVFSJr195A5fhqkfssjprep7ndr5O1n3BRpDaoIjBnw6tyHd
qtUIW2OsPrf45F+NhmV+WJdx3JuAq9+6nWyI/UZhdDX4tWhi4WiCJGG0B37vx+mCHSBsYC7+IMyn
wbbiO6GfOc11WqzL28EoKYItedl+9hhOqKNKpIaJWZfE5c6ZVQCM8K2PUz8uWUyr5Xou9eyqRbhI
JTQ32ibx0cse4T/5kgx24ZmRGI3tiwq6ZkjWPl+3mJAp7Vb0G4wEJoXytWiLhVlzaD7SLF7La70R
+p0cCZptx2wAFQmq6b1NJOBCdW71bw0g8UOsuhZhkoaWZkyFfGW0fL68yDZx2nlxCVQDqxcFCs2E
UXjbbi1lwUQBgi+ZVoJ+wm4Jgu9OrUsRl8Wsfy1TimshB0pHXVXBMn5p2bJWe79h8gwbxCFl5FKZ
uluDeqC17nY0OBUpKLAfvOwgmqNQcNYa+6MeDOXnqSBlFcOHSRp5ULayCV2lGM/9NAnBHM6cGck2
6FC7ZZlzC5uK7/DlJfDMiu6c7Fbb2Ropg3ZsoIaVqK/KSq8KuulhvVmXokyPZ7ffLOk2ZZbnZ7pl
LPsSDUKdUCTraEasVpLm65q8fAMnEoG/9l6nqGG5mXWweWaVLOXP1rWilxBQ+ByddKVeX/dvCqeY
95uJBo9zMd10Afh/7Ni7BLXM9spAsO07oxHmdo18mFVwT3KvfN9MnnHQzKFERUA2Ue54iBuanFV2
Vtt1a/v9K73L7fDl+zi3hzxNlVyoxwo5bEWSj3N+S9OgDwlIlbuc2Mu93FYj7tP6+LUF/VXLPulQ
kCNwazTTpSTI4/v43Xs62cR6GVRV5bcycdZcvwczIe6WucmftFYjUWgu+x2C3jTRxio75Ft6KXzb
PLPls082r6u3Fkj4bJmIPG+/IVSENiMRUBuZNze3o1W6iDTSUbTh1Jbzu8Gx+88D+2kKZuM66Qe3
USRVbUFPhoK3LWUMSVbSGLFRsaASntr3HE3pDxiuM4Hs6Iv0rVaUKSfPrKiDGEO8+1EblummmBEe
cYq0BBOIXV3C6J17ric1jcpu8prJFdXDuJjserJjJaMphnhc5p7YiVY4HKRMYOshHN7qW9bn9SXb
7ZnP2z7ZTm8d2ROutaVJULnlRzdd1pj6OXrxJm/+LQvUX9/fKeqmgyfdtX6fs3MzI9Ry5aGsDDay
mvy2kD504fM4cyOnvtXU2yTOxEYlcrLs25SuHtX+o2gFMO6FqfDcF3iatVxVm6sV1lIklrNl+25G
eVNIi8IsMHaAliw/0eLk60NVBR1jj7jJ2d9y8DOm+H5hEji+l998g85JQdODjhBMlFD4yob6qhHr
ejCDKntArCcf23SggXdMuKwMAOdYEZ27vC2dx61VbbRiJkoaUZSHl3/Lmc/SOf75s2pf1aWSgTmo
RGPbHPqFTp9KdxAVF7UWGWWdx16w/qlUOIvFOPN6TzMrKNd4YInSOhl9C+Cvm/oRAjwttuBEv375
fs5d4vjnz+5nWMExLZ11rIKRAtuSa8NmR01AKjBzvHyJMyudc/KlN0RvTooqLGWvxQwt2deQawfj
gmrrzCH/lJrriznbSs+tkrZ1uggxwtu6K4ObvkALOEOuvPAZnJmuHPPX51RNM/HuhlEleGe3WB/0
+VWRancYV7bbkrCZaEZnFLmjwxZnEuaFR3diGfprGnFOKogVGQFG1ld1QmpA+175khtytZyTiVbY
25OEXpCFpFymHHrnVGJbLkSNWF7hoIhEq6nboeh6VJFCqh809uv3NZICH2P+1GkoNSfVsqE7Hqi1
lbl4q4iuv7Gctj6s8LYfmnKZnjzk6Ypg1Uq/Mk2K6TtyvDMBfZzt5kEnQ22KPK0NOEGge300VNMc
k/E6cFrL0E+PUozqfbWWtEXsqq23Cy/kXJ/BPnkjYwVzoGyZxClGWPtVueqxUJ5GeZzaqDLcfkc6
bnal2c2PccRs4S559eblEf3TKf2bCemUakwpxF/XdtAOUmbVdd8gitBrf/u4wpq8axgmsWMhNYg0
dg/sa82UpF8DBFGIisD5gii/a8OB8lC6s2YZvKpWIaxd56xjIp253GsUXBKrlAZBg+zavijdL58g
bzeHYNRRe2hmSUOp5TDY7aS9LvRUURgT+eYGw382z51mLATDTDcLRXoiav75Asn6vumH7dbCvkfK
i8qf2qxIL3zDZ/obp3xtQN5WU/uNTAgj+25Zw+ORD8fpMCdCeDIOvT8Xn+wUi9rLr+/cknbK09Xd
nBgZnxZVNWa3hj+Oj3pNXjAkTIFvQDb7sc+CfRGoz2LztCdEIHo4shl6ePn6Z+bcU3mdIoCoIZpB
JTbRXpFeuOXOGDeJiqSQFxoy5y5xsmvtaLn4y1RlCa248UpIUydFQNY3XOtSduiZlfA0bnDz8QY0
o5Ymg1XiWp9bnHGto26bzmiulhabQEvg1df/7JGdrCHVMfJsDfw04WjeR/6su1cBKS7RvOhe/PIl
ziwklvXrDJ95gE1QLKikpJ73YGyNFvqVhaQLW9JBDDiMXr7OzyPYbyaPU8FaMLTOonVMXIZwq5u8
Wa2od2uxM9Ch7CvN0u5Gv1fXvT7eG8yrD55blrFn1M37sTKNz/VcFmzSje8VJ7iwqrFk+oP+Np3z
KplCVxNNUmRtH2ap+rBJ6e63oSB8uNSJ0dNA56xjqvZaNxyy+iiiakonnlBjU1aa1D0uhK85kxsF
BKyTOYb6ZKqxcule1oZjzf5ycbPyseL1xkJ17HYwGNyosSdcpDcBVLviE2m17d7jiL97+YGd/VxP
FkFy4WuUDCaHLL+hmoLMPQ8xZ7mRS/rbDgmaf8g6U086bRb7qS20j2nfjpFVFvqF4/S5sX5SD6gn
BMubZaRJX3opJpSterOZeC7NUTfwR2AXDLGgTt9fvuGTRIC/Vv3TMB2vhf83rCpN4Pzrd54L78YS
1ZY0fdddzbhfD4PbmxzKe5Mooakks56Sa2kidhTSxcC81O+CTAvIWVUdBqFO39vzgmixtLdPLq2W
Y4swJze9MHdUOdAn4aW58BmdeVSncJFgwh/syTFNvGXpYxLo9ZCJaMXN5HzAhScft4L60csP6tzI
+Hl4frZ7XY/woLIhr90sKXXY1tof9GJYv3jTOt1IApyuJ1eRgFBk2ZtZlTVqsLzftZJ42pd/wZm9
7SlNLFeBlJo+cLdHmRjpj1pUSvhgL//r5/Y4P6s7z+6v7btgApOUJqkBzXMzDZnU29zFuJnxei2L
d9Noi4nUbMuJ/G3xBEJ+uXCCdZj3fjNNmSdTrk4CA1QUdom6UyBpGJdqRzCFhGNqdhfu78yU+3P8
P7s9anq5va04H7x1NZ8sYS53SN6+9j6I94jS1KVy3k/Iye/u5WSv6K9EiIG9zRLlIf5og2V9tOat
vJm7YdiZtTAPPsD1/VygkiTWTj5W5ohD2ZXsqN0mp0tE6wTRrLbGU+pZ16tjVrvecy/FkJ171icz
HGJja1h9luuiq/JHYVJtNzazoCPlGO9fHkvnLnEyhcnVr0e8mjIh9jg4/MxpyECY3NujfQkRe2Yb
91M59ex19vAJoChILtHn/bU3G+hwNBXsTacMcM9Jk7gpY4xpyTUX1tIzN3Wad4UItt0af5AJrw8z
12Kqa4ZsH9lIXC/spE7Ccv+ajE/BOciD08kuAgqAnpa9pcJdHqagMx+KrmuiNdWs3YrP8Q3Xba9o
smeJueDFclJ/Q39cjbvFNnBbeosdbZBodjZhZRE1mmHXdcul0+mZD+mnmu7Zkx+DFoeN1CSnU+ya
weyoaM29dV+7NNE83IsXTgXnrnN8D8+uI9xWM72U+bszVodmegk0vg5QKVOtjLIS2/B/NFhPIWIB
uLe6aR1JcXwk931a8lATgRZ3c1FemHvOzNw/qSXPbqWm2TpgLauTaZpFvA2BfTe01Rr/ZzdwMuFg
+kelXQZV0uEdDuEjObEwWSH8la79f3aJkzlDtfVg4fOtkrxKadlBdXgFvvceGe98YXk993WdTBlp
QIxMtxbcRBb4943CgRnU3fYwTeWlt3BmQOknXRAtI2iO+GxyiFoxvBdCbxBiK+PK1fsmRAo6XL38
sM7sSk49ffz0bhmVlSfoLN9g7H6V5r0bGpC5d1MjAGHYl9BnZx7aaaYcyRbzNiOOTshEBQ5dEYia
e61BkSYLLgzdc/oM/fg0n43dITWrwW+mPMlzdHzwMMW1vkiNUOWKPKi5RyN/7IiZVG9iqQwcu0RC
XHcltlcCay7uy8+9vOMjePYz/MyhLFBxjM7qtlnCOfAHQCOOYXwSoDMaoAR5dzWZArM7xMPPZV8b
n5yxb2pMx7b1dVi1+TpQDnx7xZkDaVzBMYL0JepTL7/1nwf636z7+skeptakw/Eeza41tqHCf/5m
tUekEcQvmp3qYiAqdoT0EFGvW/tRb61QAQZ93AfpOId24Tg7pFsr7FVe4wy8nWa6134YU8M/DA4U
mqkUS4z2cgOEMadxnuYgLVR20839bTuVfVj32DRGQkt1mrG305q6H9zMnw5laqn9mHY3vMH2MA0a
vkWZmq8Wvd8Z3aU54syKfJqlWIAtMRuDgYK8wrzKjYVzSpCju9U7Doub+UPbjvHmHa7Jl5/47y9I
KtSvQyIXudvjigwOWK/7kOyJr/Zc9PdBRfGQXHSbWg6/gSTH4MLy/PvPjTigXy8ImGSpsuMFTUdr
HhWyoh9M6+6VV8ivL9/SmU24EVi/XmLWIWVh5Q4O3sQmsMKuuKvLTO1dafRfBtejnD1Mxa4p+y6R
fenu4AsvXy5c/PfLFETPXy+uozlxNTath8mY36aOoUfrlKHdxHsSmak+7czJkTEEHxmallZcgRnS
b+Z2xtBiq2pnQZDfK336/PLPOfd6T9acZTObsplm96DPtSChbnL33Vb1rwIysAiNIRNP6JJQn8pw
L1zx93MMVqdf759e5KCIc0UXqOXqvYksdmeVS3otc9e8ovx7iZx6ZhydEsHgRZHNh9v0gM21irPC
LO50Y5x2jSnV48sPD+grP/p309HJy0TFnCl/yfJk3gIdM8BY+zeyJaUaao7CQLzo49F1WLhB1EAQ
uTNkPY30DGktxJYj5Y7SCmo4zNYcwSS7UPAeS8Nuc85BgHSOFRCVyirNt7CfOqhOIAGYdyI85fOn
sgCJhBNJE4dB+f2VKTkzh/j6lm/ZJAAbZexoH5xWm+4ppltvCsuAhglh7FvWVplB6vRUECXeS/du
RgEjQxxEYxbBlhX3ZaA59W7Sgvk1jCN32qWNW497Lf2KQKOqcQsJ81U1AJkJKUnQ/oTteQ0Yrcl3
wTa00CpAOe+8VWegS5QLSwy0Ks3C1feKZNwWBAmap23FDje38mLRY9sLfeDT312KnLuF7ERopovV
f+wmXX72Bx+RsdZ2wdG/78C0gSQsPvNCl/fYO18PbjZfG9rs7ycxvUP3tIatXdXf7S6DKDOtrkZP
k8C+2xrugQ6AKLOnUEDaaWJuT34bi8K4FXkqnAg0txh3yPO6vdvW2WfT63oUFSJHxepAv8hiq7KN
J2dozesCknWcZX7fHvSyoooHiRk0hJrnzoj8RrSJpXE3ciaIJfLZ1WUP5Ipa8PHEmAOesKrle603
w/QaUXH7OvfyCZGOHwA8mYnjda4G0c63fHsCw1azllBArLSbXw2BVnyrQP8+FStVmVBzIWtBRLPz
94Q/AnaYAaV8mGXmeNFCpprYjUAe3g242PJo2tLmSz6uTNubKkBxdOk6XRlLbo2hjngnQgLVmnsU
gSPDeDMhO2HVrIqQQTg/rYZR87Eak/+uMYX8oaG0lAfckaXaeWUvkmWoclBfXYUKyF5RfYX2bOVH
UpgjYBalw0jSjlrBNFldhWRylG2+54TuYLevSns5qJnAIcuaLDMm+d22Iyfz5N1MgrFB5WLWH+c0
2zwyofEeSjPI3qUWLLQ736iwC+nNoltX07bpRqjgJlVxjSUzuGp7rfoiB9slonEcgk+zF+yFT5st
wia4PvjBuuLnLALvMEE/sIDn2HPE0nckrhARdDsD0Vd7qrztx3WS6ede3+Rem4r8WNXN8sh0ez24
nuje11FLiGPczMx017M0yG2wqPw94gtt/ITjDo12n1WuiMcOvFPIbsb+EpCc9k4TPUZlvgTvOjcN
KMWKRZY4Pnh6JLg545MY2+kGhQO0EtPvnDyieR28SWWvAQ1qkF+gpAm6/DWdl/pQ5ZrzdXLXZsdY
0MpwFOVG7Vu18t1YCe9bPTqKTWxOZnm0BH1/jN2talwDLY3J/RA0W8ouRjR36bxItWcp6h9ThyC1
yKcO6ESbCsiL7vxuhMKC9ScN62xzkG6Ns3qrYSnFetib5TssAjCCF5X5X8CnUnlRUOg2rDtHOSCO
Y+d+84+mllpNbrHLvUEc0OZ2WawFwtn2LcX1V0W5AL1ZmDUkFuLNYHppJg23VdGjXoXDpMWrpTXG
rrBw0cT15sNq0UXzFgsZ9odJ926VNZN9nQXl8G2ayDODoudt+1UGOl1lY6bnatvw5jYQIX5o5oyG
YJjoG1nDfDfZPbEF/Ht+ZC4iTTrR5+b1OG6NHXPrqJSbrCu+BcE0j7tyNkZiV0rnI/QKnelKDStP
qJ0m/8qykWOGJVw9XMmDP90sG3ndIVpA514n1jQNg26Yr0poTBCFAuk88tW3KJazoM0BnwXjSnaj
P0f1BpvwkNLV+uI4051ftu9TnZzGnUHe8M1iaun3kr/PSEA7GBLAIe/t0rO+iizVAJXlTYNB3DWd
qxS7ibe3MianmFRZBB+gwbzHZukhjtX6sQuwFJ4dui0bTIBp4yTY+g/00XpiyYHJ5+xT1tIw2pBq
pf4kVtjfyVCK+1Za3n1pTcZbWSNugPWV1WFrNi5DMcdkDuSNeAOknpV9W9DcZ6A3s3hY9MKxQ3to
jI9eHYx1DCyUcduL9r4X5kCs+/oOffRRpRXk1VtNbVqOjDvrvxWLW69Rj44Uetqoyk9FUPDjagIB
DbK27e6ainsJf54hu1ubWpvDRfo6GNxBja8RwM6vMwLtPhEQ2a8Hf7A0M3aV0w1knkni1POJDLaQ
ZVynG16nelLxCMIpKKovWGynt1tdla8a0En4rPV0a8Kqmlu5WzShTZHLwEngCa5wAFU9p5HuLRmI
ITlK69Bg0Pya8e1+ZDMAo6uks92g6u3F0aeddtuxM6wgVAYiGNB3eeLKHiuK3whIxltkNE6IbtTC
OW9qIfrYWzl1DfA7x+xf/99gYmCwU/APU5WXH5AH8tNg4zUfXt4EndtnHXeWz86MWyGg6DWefyBN
hopL4N4Xy4pqmCjzC6fjc1c4lgCeXaHPS8PSaBgdXF97N+SW9ZAXBrH1znopQOnMnvSUNAMDoKBP
ZlP0l60Zz1AcbuqlNvY4QeuDMfqXgkF+X7RA8f7rnQgSp/smA4CXquyJg+sVVFbk22X2rZX1eqXc
wbvgzvopp/zXnem/pDS5XdHp+ByyRIy4NNu6SB+8oJvu6S654Tb0bmK5I4LfPq/u8J1ZUd2l5L1n
2bKz+EDeB0XwAyYf87Ic1O0kFuN9Xs4Wvh5r3pns+GI/RRBiQ54Fyw1KA5m5G5uFdB8s4LZ76dFf
dalFIwKsvKtZy7toWO0y1ug87luDiFnORsV9Cs30YHmNuhPQlKN+XOfbSWuWOPP08qosoPrNBTwN
poktruac6AzU/ztvRH3CDhua1davFwbame4TQRy/vp82LXJUiYV2aN2qvzJYS2NoZBkI2LHf2YK4
N0hwmGuV0q57OeivM8Ng0fGzS7ye3w91OKC//oBRGVqwCAaigwchqguYX461Dnv2uZe6/D9zo/91
ZJAVdHIN/K2ZlW0qAacQ7Li/dd+k1JehBqVw8lH/1vk2Yy1tt7iuRPqROJoO1htEV9Pc1uvCZB8n
/C49bDNUhLIPxJ0gEHPPeQRLYho81HZRPKqh/to5gdy/PM2c6fhgZP/1Z2e1SKuxoN2xiY2gC0SB
UQlJcf8PF/I2eA+d5X5d/Na6LVbbSQJJZ8KUOoA6lsIHywDAiACXUSjs4I2dOU5o9oFxIf/hzAwS
nMyCfgr/eIONnAi/8R4DF/QgASQyMoMNe1fn2cnLj+HMDBKczIUq1UuVuqZ3yIL1gcSh+qDIBQmB
n4mQlwg+A8/Ey5c6d0vHP3827Zb+BKC4NsVB75bpdkV1FrE1nPdY/LHdYSW58OhO4qn/2Y8hN+PX
Cykzbc1OlOIwzVDiIJduxT3dcAvAIqasg2e4rbmDMBEYiJb7/vNkTiXiL3c8+DB1ORmsytjNueO8
CnL6MBdu/0ydxj/5FK0s7QebkL6kK1rjUEmKUUjCzX+U1f4XcPEMcAEr7tmIO8Kz/vw/X30uv//P
f70ZO1nxX8/JFj//yj/RFtYfga8TAu/6hD3AXuANsWkf/ue/NMf/Q/cMdusWQ540qaNB+E+0hQvY
4si78CnkwaZynvGqjD/+EYl0JGKQ6IAE8//99y/K3X8wxdLv9cM/5svn9AhOWwzPv+dRcFUkU2BD
BvdvQcsAVffr8E1Ns3NzgPl43SRw48bcIEX6JtDMkHRcP9v7RtFwgNMFZRO08B9Kt1punFTMJhbt
PBeJnRvpewpJFcUU2VdbqOxCmfA4cVthPTv+p+m2VZw7g9znU1Zi35gpAwK8N2QElDn/lGsbkpWS
M7t18L2eLrftlfqyE7NT3qyeb362lxGpv0M0wBham5eNoTI7UhzZZJrm8Yh6bAblOKLCSo7NPZ4i
vY7Wht1wnNdLB5X+aCuqZZ/mYW5S49lRKYWXvpEL5UWF39lf/GnCSjfXG4iM0XVVc5X2HjPhpK9F
i2m72tQje/cNWkPqrGXs+z3ET6vOgxmKoMs2nxUP1rTvZ+8rbZ63vd4N5RIZ2RI82ukifkDKTd8J
Z+7fdVbN7SAgsz50Y5q9NhdzwQA2/H/2zmTHbiTbsr/yUHMGjK2RQKGAIi/v9b53l+QTwjux72ns
vr4WPSIr5a5ICTEo1OTNMiGFeEkarTln77VVGSrTKPHRv8NuyB6qLrOKrhclCThcKKvKBJkPClj3
uInl/ET5PPuCUMt5TNOqUcGYJbMTaJ4DcLrWydDdNR7xp7t8Y/HoG5XHWyeDkRNHN9PG7KljVWwi
pry4K9+hPqJP1R0nd1A/JhFdF+07AMgcXO9rulGBCnhjwG3jsTw0jUABUm0EoZg9Px2yjSvUjUVa
+gjiNaD2eA3nkHKGQxAqBbI1SN/xRL0XgyrCjNrduu8AI8p81VP0jjUysk27Ehcb7ijGCvQ9e4cg
te9ApPYdjpS9g5KoigBNkhDJ8BG9w5SWjasE0Wnroo5QFJAjA17KxomGF54ugEyu2aRvwG7Tr8U7
sGlZ0rIJVifWBpBsG9TJeQc8RUVVO37/Dn5aTQsIlHgHQvEdAYeKOqBDu+odGrUOcBZPE5yNLjBc
PUueKl1p6Umc1vP30rVm7bjRZMyJFRlJeR0XTUM11Cm86+UdWmWQxrFTltZ9nQuUcSe6VYjs2CHy
53YYVR2xdZvFbNyDb7PbZ9AMTnZK6A+w+2Ya3S+VZQPvlimHKXpdbD2P2k6LbvGmxkOgNLCI4JIL
WftpAabqRnNQp2e42iq3DThaAZBLbCO+GCNa9j45hTHuyb7A/lbpmZmdTcY0neu1IdVuEgKiXB8P
nF5x6aMigGi+DlcRDkoHeoOB7yETPaVN9A4zMCUH8nYepH2WVXtixun6V0umq5MxtmFgCY0amJ+X
lTVTpLJBdKPKH8/6GjZMEGl4VIMqqbMstI2moWDjQBvjBzriWq+T9jbzRJ6EbW7ZAzSVub9z+liT
cNIG77WaHMvcZV6uPeHZyy+9lHh70tp4FzzMzHyyKFU+Tg32TiIj4ulC0rXgHB4l812zemkZiBZ3
JDUTuWp+E2ejtkuAZfG/jbb5BjV7bVGX98431MiUz1rbXp4o0UdfhWHGb+hM6++c5xXpgJlNOIBB
7BypEANFffbmmFf83pPJGdiNrjt1zSh/tYVZ8fTYuV6CbqEmNcdO6Vy0FhU4AAkrPCHqze6zXVEG
D8xYugtUk6LIjmOS669bz0EU6mU6qmEK822F6ivBU10PneEGGs3Pu2bmrBsSZX2aDxtqehxlvm6H
bNs+9GtaUAtKY7kZn2R/7K1eoUKapuWFbdRN94zKhAIKFF8i3L0Ycq+fkOVchq2Vy5MpV52kkFyP
WsjkFqRMgTSz16575LjF33WtrtWChSTaNFzs6Rw/Mzi3rKcKMWMARPLvUtoJ1Bw1j7QCRujX1Swg
37F184t2SZ+j0YP1KzLbm/16Qk8azm45loFXGWZDmlK7tAe366h7gZBrvxh9Xb+NTrW+VosmLhEE
g0Trs86hAFUYFiN/7rUMlymZAXh10r73ST0j6CMnWrHyi7TXv9uTTTtBlRNN14jXdQ0y2X5Mi2gJ
EfKfFLJyA/JZqWYmWbnsp2V2CF1A6HdnDemS+oq8iluDf3A8EjMWHQT2tXpOlWPgzi417zmdBsoc
kZUYkCFT6g8+znq+TbLrI81f0tY9JiNHt/wRGfDDOEgbDSmG8XhHvUKeR2USY7DuSnVraKYh/Siz
YnXAF1d+dSLu7xg7vofzYBmSA77XlLK2NkFOGOSY2dRhxuROw5n3ZcTAAdW/YhsASpFu8LWVKeFr
5dLcxBVuIhw4ekJZaHRs1ri6bMih47DwV1DVf28mP2wm2V/9Z1za1VunPm4k+et/bSQd9w+2aujK
2YwRhic22NlfG0kXRhpjzvPAJxv8wabL/BcjTfwBU01y4PSwmpN6xor3b0ia7v5hgh0xCLfSnT/h
av9gM/nxrOGY5GORqUamNvhG6r3Op5NQQjqIFhMOHraCyI+mttcDgQC/0yR+7PX+dRXPAAMMsdTk
lj5uWLtmMmpglXG4dCxnmXtovPQpmeU5dmtvl+bjlWbW3394C3+zTd42wf/eJP95TfixJFUxc4GB
+3R6r9ymqrqkx40eURwU1ERvYldFZ0QdPM3jaJ7PFbvQX1+T1/LTNUl55W2blGH0zyYUcLDxUrOa
7hot/ULu1AC2Ml59kqOL/a+v9HdPlA2qQ5qaC0ja+XRU1ms7lbE7aLtl7qeHuqKobMaiuJjAG4D/
iPQjU0zDfqHO+Bv500/3yPUMyzYkIZgCtPmnd0l1wbRzy2jDMXNHZAzWoN+WtW2LXR4RgPGbJ/rT
+OTbIdRS6LZJshns6o8jh1J8F/e6hVxZSjto0n7clzoi3F8/zb+9CleSQIU59X0uUA2bU7rInC5U
xRydQ16D35kYTfjPrgIN3oBIyJdmG0QZvotDfihvmFUDezWNurAYaACiytb2hg4149dX+fx+tqtw
bCWfkaA9Jp5PxbaGab+virgP1bBFAJX6dFuT7XPStHp0+PWlPj82LiW5DIJwhM+m87kElcPztjV0
luGyeABpYtogUzn+zpj8N1dxDdszeMHQxL3PIIVumQvlAtOgwYlZWBMKwAMEmn/+csiHFhRAOSGB
Sd8e6w8vh1pTnYPt6QlSYSPUlxmUUuX+M42/QyoBrVydKRCkNfW/z1rFBagXu7JsxubkIb2LmlnH
F6S11m+mh+2z+HHyA11Pdtg2ORjCcuVn6zgvoRtR9IpQip6CKVunI0MT+bfYcsnMcAmYufr1UPhU
wObOPEaBJHNBMGbJH/+8kJQ15h9MQCFnB5r4LQonpWsonAyRnaClfootFNzrkOjhktg98EuMaiRq
/A52oNMc/3TzhNIyXlgdqcEIixrOx1fZW3Id5ViO4RQbFm37HuWmr42rrI4brB5NvrNBp5mI5TLL
2E9555UPUVPE7vUQqXg5aMUUvy1ItooTo2jn/rydqQx8ZVdtDVSadbc8waCSEO9llh3Tu5ommQbZ
ZHQ3BCBgb6A8Q7+trK21Oyqyqbnq4QyN+2pqujNRb5K+2UxmaNdGk9+ZfF/lUeKgFTmkaBXSYF5S
N9mNJfGFYTYowtwFxx4ikMEuoKGZJvLJoi5bQ5rlq/U11tseZUXikHUEJdTKbyab/MvTPie/hDzc
iTgkOZRjgBhkAhO8NOtyoedrnWunwIAH90xaCzFcZNiqszqtOT4RncdRs7dFfU93F7dcipY29Co7
Il+QmMnTDNJgtsuJr7qbUulyOI3i5SwaTNG8Vm5ZSkQG2yfr5KkkcANtkAhWpUNztIuEiLO6GErD
H2aHjqc5Kfmll52FbsAYOhewzywI6tYT0wUj1NtXFKecOpCdZp1arHQAoFeVZzuBzmpfaz3HkCom
fAloUctJwEwNGzq5pdX2rtKNFYxyP8sbUUqOa/28/Ssin90u1Lhv1Iudl+yElVYIm/qof8mGdqLk
USYqDm0xx4+J3ns31CDMR2KGJXFe2TIiDbDyQgE2mcSEgdnQG3Jy9Gm+7ptm+tbHzfx9tSpWZnSb
X1VrdU+pEBj0ynSKzCCigtMDY5+drxayVchokYdTpbF6ebZBl8jA01ztkhyH5iUfGzM5ykDprvvB
QUsN+dCRQMBxcJ/EsOKxAZOGXftRzbDGtp30e3OpOTqMBoUUDZbsRdc63UNf0cE4EH8HoAPgeSNg
SkSIAsnXxZxnoB3a4fuObL+ZxzTfjUNSHrQ8k49DnDZfOVo4XyazmYvyitjGzK2vPQE96Fx5eq1U
OACKOaRROnEgSQzvhldmWDvTnjg/5myLJh+aj/eAGL+ZQlKJNpkLNrTs1NVQPh7gLq7VPu9y0Kcp
sdk4wYmmpBiles5sU2zLSyuPLNMvOivVkPlQTjmLkzjTz8cOhkP0LXfX7jKOwUzxbmLnFe8LJ+hh
RiDSrwNHU9ebZs2vrHZ81CZla2HV6PIayD1sIvolKca3capuk6nGGE0sWXNZ1wYH8mbQ6b8bCfzq
QNeT8U6qzEnRoWTeXU5V1D6eTZVfJF1pQRjjtN7ui4Lu+bkJ+Oqbto5t5OvDrItTT0tQQ2mdY5hh
pA3wNdQKDHmXVIl9bpSl/iZTknGpLMnoZHIIy90ob8uyt/Vu0ILJI6Ew0BCo9vF5m+m6BsFrVQTj
RbqkS1K7EZhcAzaLU1XgGodES3oyP23zVObMV2HvSq8NcfVR9s00d0EYIgikCRQpX98na3bTYGGS
yUIBdnE8Qcs1no1j1y4nBjw1BuUE4cSvCYF7xUhL1mSod8I6t5smea5ZyhY4AG6CPdSe7TdljeWD
2Vl9fOiUYX1boIA95oD1H1Z9ML8V69zKQxQ3to4DpnTQoybxfItMQwe6BnHxWKyIvQ/ukrG3EGmN
sMrGKmP7CzmQ34rJXJ4nXDM3bkJFe0fq29BSZpjlSPr1aqcg3kcKJCbtpDtheilCPA2qBroZVEQ+
T1i8oLpo21DFJR9PwVcxATSz8b44ae9854BW2Mid8IIeRRZyNKIIY9ke26Myj8ZCss0Zy6T9UvQS
qZmUE1XjpbHqN/DTAATywtV9pOD6N5uAqq9ll89ekLHDaPxcMwrUU3FKymBmLXyN0syt5Bg1vnVg
LEsrGL12flrF1OtBYQyAErH1j/2pMsVyg2fa/e5VLUqgzGIXEBQYIDSwfUXzbDMHvCJy1ZC2WJpz
bbSkVQERzc3EB4lH+WRkDQopX/YqRBiaXHnky1HQmOVKpT2nLu5P8E6f1dBrW+ZW6qV8G0qB98w8
FKQ1qSq3EWM+pnRBBN8h7aj5+sqsVXna6Bagv9FI7cNgblr4JSlUEUZJ137Xk9Qcdwge6r0cZBrR
SUf4cEVzw7427QYSBnEBL7CCmqtM2/LwZIOF2F+XrntCQNkhMFSZdjfN6/IVGcuAPQGL2+qXRmO+
xqxBy3EhFlGRgoG62Ee5uNj7xWoAalSmgOmiq4H5Mo9Xq/PJn8yuRvSyIigzGLnAvhPIYI6ntURu
GMMU8CSaG+qEeKANkdgI/Mkf/u61xMhCE6utKkhcbTnrlTnKvcGh79rA3Y1gMfL0hFaJs9hHjpU0
X9x0rlH9dDo6u5aUxAcgxwadb1nTwkgWc/lu9Z1p71RFetyZVZWRcaRRaI7JkKT7s3M6sfkHwW63
p5gFxY1bJHzaS+fIE33WHNCEyVJd6gOBb2QhlMW1B3fMCcqhMJ3ztjCl5kPLzSJAGvp4WiqPovmS
JBGBkcAxmWuVOO+kpGTV5lF/z5yTmz4Lu3eRIWcWqIZG560VxnSg8tm/gTxCsVUsRbYc4jpSt6Mq
VonuF0vgufSSGbsCZBnPX/pJe+yscv2qhFxxuVmqv4nM1Lq02pkcwXXuWFncpDhe1pF1qnJ0pEQl
M90jqYJC0W61BlSH0WB9cYzaeFnpZh2pAhlS0OSG8QBUEXrf2qXaZVMvDnXm1EzeLLbwl2wDxLNl
5kbrl/zbCcgMhsOuiSzxrJOIcYUxvX1jb2cROhfbAzrItqjQK4oeaDEO6XBw3WjdkTq4ln67Wiap
FJF2p5V6qR97xgbP6uRaBGpKxue1dKeWjNeJj6ynq3VMWR6U6SwHNn65S3bkMHhDzp4Y0GqF/A2v
kBHlNxww19V3ssa61ag8w1ohgm4Np07kbJ8cbVl9yzTsatc0I0JfzzTIFHEmLzvuuwSxKX07uHXu
nDFeiex1rwrJDBewy3KaEIR5fpfpNj8ypzvxXBo6UN456vUrOLmrFpAPG+GX6abVgiqcpUgtzKUS
O2Rd/f3Qlu55ZxVUaFutjYrQKntAtGqNCDLOShGpI419A5VhBziSb5XR6NA36g2TNZTYCDayTYWp
ZfTIKRwSNxF+nAMP3tk1uIrQsjSFXks5DUDWqk4QIQ4d+Ohm1twhmJN+fogR6AwG9K6oLam9Gnk5
+rU3OTGZr5X9bQBXcDmstQe7cMrYiC2q4wPg6WvPQjSt5WvzVN4rMD40v3SUoXOrV/1OOMZ4JctY
j0LiO9nGjVVe77stDRf9WFpk+yqZk3ov8hWztNnmDRmVIodjNHljfQ5FfTZQK+ndS9slVLEdsscz
NsoYkEnwJN6G1R07NzmnXvkKBpVAxLGxrNc6JckiaFtiA/3aZRsVQjqXEtakNta+helU31t48QTR
XD0QZzOG6bDP21besJ9TAg5Pld6PnA7asHZ785jc1Qj0N9ixyqfJWb10/diRSi3AgMPT64Dy08p5
c6a5uhzrrv8qzG6+56mVb1AQWyOIs2htaNkmzfPaJ91N7EWQdaMkYR+cFpX3WNcU7fx+6SCpVYvp
XXD6QVzqOTX68inNUBmTWEbLyLBmukuROQh9Ry+puh/HpbwTkrobIYatfIgwdbzOkVE6NBtjHK4j
zQUChwe7OKYr6zBtQlragme04dxQnbB9K8nlLYz6BOaj1gKhs7W0WAMzjapHvbOmdVeoGSCq1dm0
wXu98J6J+DUhTRYj9No6U/M935cgV1Wr5u8JoFkb3craPzlmMRFowOmNKRaodbpvW6iAZidLZsp8
XnAMaNny1KjJHf1pzdS3tXW7r5I4gpwka2N5jWcE9AEUdv280nNxSiV/ubOzZrJ8Qm6N+nQYtEyG
1Ri7ry7Q9RPTWtee1chQj8peAFIaURydATVGjLbY5h18nukycRwyf3WZtVcJOLIhMGkRsK/mHHqU
WHb53UNIC8527LHNAGWdvyTwik0/rcgHJaimor/ejL35ohgJnEZSVDO+BHnxlMa5dqnVxfiKCdPT
/EFVbGjHMuOF0Vu3w3JIgRRXUzfdLZWSd2O2fZllpiXfXY6rt7OuiuSkX2KaK1M8WRxd8Omlu2Wo
S4PU0XILZdeW6jqzRBmFkthTzA/xNKEgnoC5EQVePefuMjbMaw59XaKrafvkYukWXycjePTzKqoW
bCqyerHJF9bpv3UuOyZnEOQvq5h9iE1e1lMkaS/SdIm9ryZk356FExFo2NnllgWbG3SoQRl7J8sk
2URkpK6eOm41Iu+PIvdlKkhsJ3Va7ziv64U4sZuONDoZLfVXUJbJAkrFtQD1eJoykP1tUbfdqDMQ
nAaTAY4CV79v1sK5zupsKbiPvst3dWdq3xo59W9eayo2g3WuLjeaarNnoi4vk7Zbvq2E9N5Ls0Yc
bZRz+j3q2q4JsfgOL+YwxG9qnHOA2NVaDTs31lLU4FA2vi88UiyC42YRayKHJbMzrNtJ51gTdFW9
USsIpw1cuYyP0vGSL4rOMaDaLqbK3ldQfAPhDg4NSdeL0r2jehnvoswzz4bKomrhsN3WA0K+aGX1
qPOmE3TQzRy4Cf1KP0lt9gjo/ylZdENtNSFOgHqByl0mHMVqGsp8u4rkdqPfUty7LdCdOidpS+17
zvv0nvlutg2GljHqbT7k91z47j0jXoKMXB+AGJMdTweNHPn4PVO+3uLlJSeca7FFzmtak/UB2WtT
CkVKX3vGfCzwhr6n1Y8pIKugfU+xt7s1wzhKtL2V9a3pE5Olb5nrpEfvaIR7uCwa0sLC2kxa+oSc
YPhZcijKHVFfMWksqdeb5w6pS/dWFk2VeTfobeQY9zIexLqbFH4pRZtwdhP3bh3stLumBpGYhDtV
w4bt69QX2a7iGNR4HLNydO3zmluEXaEz6uMzupZbcC+5znaAH3RAnz3BD58TfU7wDLmUNmGpWPOJ
lTVOGjrOgNmgooPL10ju1otjZEXBAuzQSk7XrCI9LoGZ6Hvj1gj10pmc33ppHzRB3KdvNEv9IJAJ
3mY9eOFgAD1OWsJM5jTmCAyiuMaWszHr5u+GpxmvQ1ax0BkL0djYzeceFGPPUZ9eaVbkm0GKsLVC
nzLMYVmLIbd08ulqMJOrQdMxNzVl0l0h+4bKHivlJYfS1a2vs9KIKAfqAEAIvmFZBTHLDUzebkms
kGnAY50lsac6jmXhtF/1TLnizFsrLIm1VS7MgD3dq3CROm/KNzokHSS8QUZj7rAMkcKl6eXE1FLQ
EzU5E0ZudlZmVTQSsUzD2T0muXvslA+JHfOoq5IZ1w5xlIXhR1gbvlcFq15Qv8cSt1ninkzN5HV3
WD9UfZFVZu3uoA4WVDUF2ejDSbS6trrrkmneFO8YJ8rdmlMBhKo+WOq6muHsnzazTIazZCnHLt0J
RFJIBYuVQekjIHRQ2QPSbbSHbpBrf23SVJ4e0SY4xUXcTMMY7SeDiLMDIfceWwI4mOKkkXaDA3mu
8G9ofAHIMTvfKao1vW7IFhYHHdKPt1fS1DlYDgveEG03II9ggQRgJ9oSpO06IkvC6hpBYTJar69R
fIyDR2XDgHYOmblRSLfiwBbUFV5m1Xmx2NNq6nhYIkHxvye2vMEspszZk76da12y9wqJ/VCKonjT
Zrc/H6u4rzD6qAk/EJ1yaz0sioi3cMaWAeuSvOkRYxu6cPazRVVRoUnbdBlEQBJzbt8zB2ZE2mmr
tQw5RkOVjDjXGiZQneed2+UrYQyppNi5VFQIB7suicdYt1mE2llln+qV9IpTYbQZgGnYvvSLsp5n
8JLKXjeDSoxINBjQ6dyezW7cTnf2WNtE6kUoSMwrVVmCEJmRuEciCnU9NnXfrTNNQTAEq5feslj1
+QOpiQ44ksRZE4gcdpvdA2ZAHhuZrdue5p1tpzdzNgMJ153ZRHVm4fg4netlnTlEKoWLkcwaav87
TFe1QbI7TgnH3Cn2cHDmW1Ip5ZFZO5p5nNNaMQJgEKXxtURldEOLp8atNvemV6SH2O6yfD5e9H7W
13AYnTl2D6nSB22M0ffFJrXi3OxURA2ZU5IsAlP0gwC/OjnMsP7cNEV3NklEMuyINbt18jBm+Pdr
6MiSLvSfLar/Vg38oBowbHoy/1k18OWpQJHyX1vM2l6x4Xr6UULw/t/+JSHQpfOHTqnP0T2Hvh4H
lP8rIdCl+weyVQce04/qAd38w8B0ZdPJsl2B49j8QTxg/YFwlUhqualIEar+IyWq/rHXaG+hrYYk
bN0hK9l0SCv/2GmJJ6nSVBfDfaZIPWATWhYXc5VKEdjzrA4eAEg/m4nhDNfFGJ8h7bM9wtU/BRSI
8nsOyu1FMZvljb6I9dBLs/tNV+9jH+z9ByIvIzaaiFiX1uunrt4089M71xnumQquGh2lY4aecN3l
ZWv9pi/+sU3516UoV7lbD5nkl0/q7WHkwBPb68AssNRUBro4JLcx+w3e8h3X9e/O3nYZmpQm8g/T
MniTP0kM1tYBvFcmD2M9qQMaTcsvk+lq3nJni75v92Kiwk7JIcrv9GJxL9ZWO8+74rRLKO07elwd
6ypfw3VN7NstziMkHDTfgY3P9zK6yWXbnObY9Y6yuDGDpk+iQ6JaeweUTfymfax/lGj8eS8MG4Me
siBEXH56ZAv1/G4p++RBgkV6lQTGXE1JA5XMcCrQCA3bG6WfzPgIKYkvzWHkCBgvudiVA2fSrlkP
RV9S4FN3tjVmIVrE9M+X+v9ipmreqtuhe3sbzp+a/7ld4OVfMc7/6+P/Rev91/X/f6Y6b+qD/zw9
/e+SOvXLU/Vft09l/WFu2v67f01NyJvoZXOOFMYmhXcRqfylbtIlMY8I5yWDFAmOu2Fn/qVu0vkj
S7rCQ2dBO5wS74f5ybZIlKeYxWdLE9f5J0r5z18/SdNoRujmcyVIAJ8hqd3gtaNlj/KWZB5jFy86
UbDTQmYFxebjKBv630wB73zPDx8nghxyUqRhbrMhedYf50MO7F5brvV4B8CblId0HAoaRTp7SiD6
iuxSyzizEULtRWuZR7VnxUQ9oaLe6VacnGTRSIlOpXbmm+5oHZupubwhEP/G5j1G6Kvr1k1nLcUj
wLD8EEc6p/pMIuA0OVUcL9mYPdGVhByoowfaJQ51QduyqhMqoHs9epC4CiUe2BWr+NyW334YH38j
t/ppKeDWUZDZlseqQp7sp2+ZzOYyYrc73OVoYILUpR2rFvMrQfP27tdX+mnWQM1loqrUN0XdJpT7
+JC9QRSdyVnmrpLpAFYn1o9lC1wiorEAACBu6lNF53//66u+q3M+vluJIVMawjYtYdIp+3hZE60s
mJi5vOtakzzOVMldMXjdDmLkFitlUAfg9Bo4Q3JWyfmFivR89+uf8Mk/x2fEnRNlj8tk03fwzX38
CYINb2fRJ7wz28q4iNsuPcwu8neqHxe15JYBAk1hQ3Vkn4j1WlA5PPYmBqLI8zzMe9sIh1ybDk7R
5d9yC7vIQg3geKxxKhvjd6srm/2CBPicw5nxG4nV5/GBfgfhGPoQE0G6x0f58bfHqzJNCHjabSao
58dBrZ3Q4f3N0Pj8wW8XQS/GBexNpfb5gx9htpITmmu3AGYPTvo2lASfDx4ByQ/vr+K/14X/Yfxy
XfDf0Ca/flgQtv/gX3JX6w/H2oRgqDzx/73vSv9aEBzrD3LTLHarLhPEB7mrafyx2ZhYJ5Aqucb7
WvFXIjB/hEKHxcLitQoWk38UCOx8mjlsOBZEFzkONtvNQ/X+ff2g8WpVScOMBOD9rOfHkMewwSuU
K8BuaYgb0262b9ju7sZ8uYhdIM7jcOBH+cOKTynRzzOZHzayRLs8jCsxYj1uB7q61JVot/VHUe/u
XE07aZB4e+arNTx6sqDvoI4opn3Bsn6vVLWPWmcfg++hcx5UNG6yek8aAM6mNECi6scZUOUh+RJb
/Y6e0I48702rTlGzgLliYoo1z/LjjERUNEZ4i5wJHfoCnaKMoTdV2R0GtK+E596sSXKYUi3MveHU
QfZBV28AmKL4d3RUQL+emT59dz892E/rniucEQF832EZqU/AlviTc2UpdmSt/Ztp2GKa+GEW/ulK
25//8AobgkpIT+AVesaVZnwbf+emtX6+FRRNwkG9u/lSrM369+MFWqmRzZdNHdG351hQgtK9XXOi
jKLAsahY38VGHVCu9902v2iSU7Mu9znQ6iy7HNw+YGcemgCmu61ertk7Z/yiTNpO+sPMwMFR7Pc0
Nanx+NlQB9u/NbTLmUc73RlidADX2kL1uc6CjG4WVekQakQICRXBQhxS4/eBoR5VSDFMQBC1fdKS
GPLrV/nJE2vzhHkAyKW3M5MpOXh+fADYvmTUTGO372i2JTVLzAvREIGnvqh6xJpQBRRVLDlvMRF0
bYkKNKI9BvJ/dnL76Wd8WuVLgeSQ6I1unyHXQAfv04LyddQdLLW/GVOflqafLsV+9MdXXjf0KdGe
MC2Y686gBBqxAxvF7+5omxg/jd3tyaKXRa7N+fuzythLOrKJcp5sb9wljX2cicgvJroZrFJa8qXz
zhx9DQbrpBPqZtUu6noM+/WL4dHmtnjWjfDrKIwinDW9/+u3vm1ePn5WH3/ap9XZ6tU89pnq9gKV
NcL8HV1HP8dRUrUcY4FNYTgJqSbd/Pqyf/ux/fBEPm1oPG1eombkJeOwojdcoy2im9qM+yLqfzOu
f544Pt7hpymKcnLaxJzK9wuVclhRflw+/vpmfneFTzNHomjcE1vZYSt67ORdr37jVv/7h4WZxGYI
md5WX/pxmJJu6DaZZJJV+uWwvCjJ6CAm0Ytefn0ff/s5mCaHLzT3rLmfPodUDh4NXa7TFgmdhUOj
HsR6++trWO/ZdD+NOKpUiHWpYcHL+ng3vR0LIUpGHNIoZrhpD3aIfhP+qVWAuxBwLyJyCVHXltM+
dU4Ro/prDKRImg9zXDKHyu+GnV5COvPdDvKX0uatQd4j3+o2bOTGM0pR8kQjOUv2WTnfZ+RoWkW1
T/Qcm2JyCV9qV6o8LBr7gG41Hqa9UAXNv/VikC+ifdUgcuWyOdEacaInF8TzUgdms8/ByiroDYea
+dpb9zpM+O6YLFLkXPkOjdDxyPmrknzdLV8NDP06rfbxSlWfvgSm7eMI1FYi5I5Yul23PrSafmJC
2CyEOhqmzaIbEjd5YVRvAu5Z/Zx28jsVjgeic2/daL4Z5GEwLqZ0vlaF/J4pb5doUzCiz4oycQuJ
D0VHcjrw4PpEQlfmkAIvJFUeSg0RgovYOdMVwi1fmx673KY9YB7syT7UzUoXJwexfUFzAFygd1UO
+QW6jrO8fYV9669H8npoX7Y0C9bG7RbIV9xHOsA27UbVT5XzEq+PyvrS5R6L0xP4uqtoBsK2KFyc
HpFQMNeabldPWTh4dHVmZz/12fk6u6dkuB2m5H5q232b1ycbj7MkYRdPqViz82xB4TjUZ9twIQCt
TYkFFdmBGKEbXs+O+nygWCk2nU9cE1GbGK+umommjG6nOS5QMMvej/X8jILpOYZkB2XsdGGOEzKD
6UjJ/jC3t1GCzmY5LY1+17RpiKYnMIRzWqLQtbSc3daRwAk/bctDytuekZLVNo16G+1Qt5uFxth4
1spstyTM4xrRkq8zfykltaerlp37DEYvdOIpRMh93A7WsYxPMaD7tkyOCY01Ifnpk9jzzKuYfehw
bok/dwToPuk/HMk4C7q8CYwUIFRjhmVd7obRuyvHSxpaO/Yh3tLvoHiHg3o2krDLOkTmF2AUJ3El
rMSnGBhkfXJTl+PeNK3d3JQ7zRy/Qr1j9UM4gU52zctdrWK/i6u9kQEtVOTYRMY5OcAEZYDpq4uL
TlpPucgeU2u9rJz6gkSBm35yz0q2ssJ60aP4BDcH2rTkMKgXZXl4FbsHiG6c0u/Hlr1L0gRx/Tws
bxPCZ9FAspxBzCKvdoYFEU1PzQaGpliDgjN2cqVS+rjZqx5ZvjmwHup6mPLzJcT2IT5YE8TUsaEc
yk7aSy9m7f9Qd17LbWtpm76V/wawCzmcEiAYJFKiKMuyTlDaDsg54+rngXb3tAS6xXHNyUyVDlxl
WwtYWOELb8BILUaUa7T1aXQiSVgnwXRbJEjQyM1NWuY26JDD4GcvBb+tleW1md/lssATrCIpWqE0
dJfHNfPQr006f7qOU6QQOGP0lGBMGpTpthVSFqTmxsWLNxb3XqusAx08ej86lV/YTRMdTPMMhmbt
iZqNBtGmGxDXIgevBRp3BJNgqXQ/OVWptut7lLnGudEzrMMqc+ll0oPznhS12uLDh+Y3PptgD7Ng
nUJLBkJ3C/n1LhFgsuYi2nRpAWCQZZlCBDYmnLjS7ZTrdkXFdH7D2GzOFCQ2nfzSzRrD2Rnfl5iP
A/KyzrP7kAJSkKUvZiWcwqbaD7V3ixu4Hfn9ZhBuBRpdtEYBUr9EFDoUvoLGcd2M1brT8BGG9l7k
rsRAUlG4atrvVC9xq1rdKl67G0KLLdy5amutuxoDd7whTfGeQNNBe59cASi4INtjGm19wZn8/lYx
y7Wpqhsvnln6/leLA0qIm9tU/iUO1qoW7wOrvUHF1hZ0ulj+rRb6JwjhR6V8gRn/ULXDrusOhVk7
YHDXAsjMUc5cfMZx7N5lcgEBId4oHHd9NBzxQnuqvAxESHCD8OidZKSHCfXtFhkrjza0DBg5rM+V
312piSz8AIi1SWoNfiidmZIoLVXAgPjVQQjwkxZrjgIjWQDqpnDnbdAagAQTN81ICWXAhCOItjZ2
YN6sVTOgQi8eAM/blQl1Mnii/Xzl0S4CwsWTLa5nA2mQhIAMRdLUdPAKvBNBc8nRBArnKeFbWnXq
Ns2fafVfzsci9Jj19IGQFJULj8a21Cec6jfII14LdudY70PsMb+cBDha1ug9WEuTCdjyEl5AMS9n
AOFr9a0mEG23zX0rAnFGBjYfrLXU93dzAIA+13oEU2ZN7U1Xms8+nyJR1qgKgNiIbaO9kVEw1Whi
zzl60ANeY12prfpFLRWSRpTTtdFR+K2l+EMLNHaNvuv1p+ahCYGXKKvB8u24Bi0urXEQJyXskFv0
KkRI45WYx2tAFIW3VlSik5nVh3BGYfYuJKpNrY9HSqH3EJ5cU/mJ3O19INT3857Tpe5J89NnQGaO
Nvn3SW2tEys9eHgpW37/FOjSGkIEdBX5pU9H2wjOug/YdagGNx2ncy1QQe7aLbZyT3SJn/HpfphI
TUS5wrlXthOyscKIfg1wJdoWdaYUuZU8duqUQIOLRInY0IFifx42Sle+3FuK9S795wj0qpH6L8vy
KHImBtVZFdy5jGNO5m3HHE9P7b6t8w1nr2d9/3z4i/oRojf/FKNgdauaPkfO70avS3PQQMVWbp5v
UFxxi11wDFMNKFX7zxL9o/riY57y87F39Mb0/k9j6RB+r6Cv/Wo+/Vebn/mse1Qv/9GHJtX/G12p
2Zb1v3elAOHE/7OrE7rm9ft++fy//t2T0gx49fA3ZZ1EiTo5f/XvnpSu/UVV2NRNCCIzaZUE6t89
KfMvAFgQ7hUEzGQwD7MT5L9qkKiE/YXogixaqkq/lRr8HxUhFwcrfa9ZvYmeFORp2JlLyzsDakwL
iE55qAXgzWzZylaDnIBeg2hh+yJZw9gPKHFcTbk+HnrzwBx6UDTh39M8WfrcQN9Stdqv1Acl83IH
TAyCtMYU7N59kPt/DtH34lTzCf3uaKXTB69VllHNUkSVJHLewO+2iJZ1UZu2jXiaBOUgGOVPulSB
HQrDPu5/IBSa7Q1J/LNS0cWYi8SbVKkqhkgUTzSraYb7xkaqUfcoRP/ehO3y+QsuzoC3wVRmEqaw
pirgHj6+IAg2unTQ4k9B1ouOFbfqukRcml7fajqnIhbnn4+3INbOvVNLA88habJCrwvI3McBu7bm
+oVdd6r8+EH21Pq28spdFsc7X+gf6QcKuxBcQ6miu3nUGlQcrjzAoh4wPwCxOvVQknUasssgJVeK
ERH0XD4xlHLbqvIxtPICYgBBR48h1KrQawK8LpcdPciac+x2MkjBosiirwhc7YRdU5PKfP5Ui2II
8mGyphI0zXAL1AgukCcySNwiCY37SSVVCXFoXjXccdCGjGlrDjCfPx/vEurCgBotDFmjPgpAZ/Hd
q06vdbOc9Huocb49muG5koQbCec4tyA3tYVGnh6TDGn0gBwLgTTb6Htq+sVY7ORMqxwxzc9+C+vn
8we7OE94LiA41IMMedZAWDyXKA9xj7GgcZ+LSDJARoQ18wKrqVxD0pY2gS7CVZmi7Qjo+UpB6rdz
YlEl16nFIjqgLjY7FQSjbuFV3xt+fYtE1S8IdsoXyR9cnnb4aljtHfDhbDNxa65VRfV3ltRtclDQ
K6UbqXtDCnA+n47frQvLUDj6OeoQ8Vs8kiBzviLuyGcqqvgeiAJhid/+jAX1W1ab8pVVuJx8ZBZY
Dcp81sniPP0f92Yfep7acwo+mFb7apXyDn11F5nwx2GQXwKwQEPYOU02eddW47zp3x+zIGCQGOEa
m5uckC8XX73Hx7fwmkl6QFg0RCgsNn1HnS1U97527ITbsll3gIm11EnI1YDBO0r37fOZXiYvqB/y
DDIIC+4SMA/GfG68O+pzv4LX0MvSQ0f0dTAUO1D+hk/f6kdMtFkLvwzdHbDfEiCe2xj2BDsPHyP1
T4+n5WPMK+LdYyRVOOKizWP4v0i/q+9Su5UCp+pswdgjroGPQVTaySu9NEPaq8KV9XaBYVoOv1gC
Te5jqz0yfI/VnrT15W0XOlO4yoy7Xtj6X1QJkpVdTV+SzAmfs+S+hh/488qnWHQWLj7FYjm0UZqR
LovSQ6untlZ+62Qkssxq1Q3fM/FUsEAqmGH1qF45fN7MMS/WIVo3XPrKHBsvLyeImVi5JfKDikpy
YKuw/MEG+9jobbrpAU0AxIS3XA0YVByimp5R/zLlx0yFn4FT4qPhx3Dctp1yDpCxL/ahuqP86OsH
+Rr84C2uunhS9gtqmjLX2Fvf7/0y0YS2ymNFeiDtGxCi6FZ3+uCYg523TtNQx6MWBoVtnZ2xuyu/
d7/qnZathc1AXJa4RbYp2yPMFdmCDLXqHVDRT5jQz2pjxkqVaI9t5enK0pbnrsvymVVJ5JCZe1SU
4z8u7dlLOqU6Jz/E2aaPt+NrJd9CFxayb4a6xsWOKqCxhbdu5OsyWuv4Tvqnqf8yCGsgRcMhuHLa
vRl2f/Y8i689IOKX5TBjHuIREgK0bds4mt1hhndCLTHWg7+K4kPt72h5BuSR5ZdI2Uq0g832zn+Z
5eOSUyreaOIWwxCB0pn4NYS6lK/lcm8Y665Sb0p1U4QbPXOS59g8Jd4WsL/4cNVwet4Qn73J4uyy
xKZp0R2QH8LppbG2luEm6cYzX9vxSVHur+zOi8+IJIgKPIouJdJQsrqYNhUHd2DpqvSAlYx+Utx0
C0h8ax2sF2NfXlFf1+Zf9uHNFoMt3qynm2kEcAAe2t4pFH5WTYULKQVYY23ke6gdVran8qfGN0ip
Kp4tED8N00PYb/Nxr0R3XXtspDX0mvi2pNqIw8dJvJ3i9dCvapQYSPdBEJwBwXdovK/qZ0qeGJ/o
hwhhRiwOVkr/WCvbqTsEEQR1Jx1vFd/hP4ff9Zw+xYOcXYHEXoQh1tsrIwxEGEjKt7zziTZVYPmj
9DBuLEgapZ1qrvRdee51u5ZdL9zUqU1pIAxuy9iuyiu79E1/6GLGuYR5ijdF4MXhK+Dphh8aM275
G1SDIjiSSDVyAuNK53HprMfomNFc6deRO2hbtGCHH7QfetNpJLy3D33pBrSGZgZu9ISOpoDWubfy
cMjuHJW9ltxO9ZMJS/Qsb8PYVuJ19bNEKyV9tvIHn0J37mKs7UFIkm7EYivQC3FAlny+iC/PonmS
iajesM0WOLSPZ1EN/cKYgFA+wO6tJzseHPkVal7+NKMECljHh9J35WGfeXZxbLtVo6PSggOSO1Ov
6k1z7d5fiiAbb1/93QMtLl7c1KW0HgbpYeZClbYgP0XqbR879PVwHEoOZXPXhXedvm+jG0nfZ5OD
LrB81qpVgGKGjpUfWMEVbLgaVdiM1AW8zaqnL3xnBnYAgvvv+sn4XjjjQ3DSXnVvZZxZXd60c/Ue
RUoIdavqwXS9Z8h1yhNEOB/foV9cLSYdoqf0SAxg3Vn3lEzL1O3hTAk2uq4kSfQTf3z+cd4gjxdL
EOokGdoMd5+rF+9jIHpUSFMLvfQgnK073Nd/wHTT4Hzf0GISJVcX3Jbj+rbaaz+x9vCjVXnHu6ev
BOLWc4D8/iu6v+mxeaCu+ZQ+onLxqzqy5MR0lT23pt1w6XwPH7Jb7wataOFU39a7/Fo2sQzd3z6o
JUrQE4DdgA9evISBT9tg8RJMbgUPBZmcapUehQKX202B+mW85bMZP6HSl5CeN9m1nfwmCbicxjnJ
U6lgkHO/Lbl3MQJa8EKqB4H8EPyAzVB/CejgbeLWsehE9CuqMknvJpbLoYnyrPgsr8yb+jF74IO2
u7RwMgrDVD67Q/MFdx9YBoaw+fxDz7Dpi9OduiMAWGlWedMWi95KjarQTeYIpMaIvPFqeOT+107r
KLTr++aL5fxfDrg43KokbTEPZMCsIpVY6eCRHXAoYwXXczUdaClmRHXXNOyuvudiLWQwrMx0Xgve
l+l7I6/6Y/vTfJRO0Wv3aj0lV+LnizSOs+3drC4l8wSwa/+M5j/BkRAU23yVKdXjW2aH/6rsflBz
f18g+/0i+88nXPJE/KnBOkgjdRsnWxx2cNb9EaWhmrgSdl/+HEBkHoAXEE/liTvTGwW7MN2QG9h7
bI1tLt9b07bwjiKoMa16UrODynLryLw0WMdnKHRXbriLEtS8M9/Pz+J4CSJBaJWQo7akY0cT9EuW
bwEVQMdVRu512uFZdG3hzXHKxV58N02L2DfrGyR5Asb0+A5IWo64c7lZfSbGFOiGfKGfkj1E/opX
1+694tpG+13MRl0FMbu57gu/4eNhBDYgU9splR+8X+KrP+69b5a0zv4ubiQacc1dmF6JrZewu7fr
7N2Ab6J2784efDAzdMJL+UG31rLp0P/SLDoxjxApR60EjsZMN5tMvjFmRzJRR+7pypTPZ8fFjP/n
lZcI7a6yalQreeXuEXgUaVGQrYjTx/jx8zPlIvbWCR8ozkD8mCuaSz1HpOl7YF+eCC6DnBExmXY/
lm6XeqsikBGB+Pb5cJd1isV4C2wbRrGZUYWMF4/rxNwi1990m6R0Rt3G4RHud5PChT0lgN5Inr90
pxoQAp7HV77wtddebCK0wDSv73gMU9qbpu31dlrvJf9biPA3/avPX/rylFm89GL7aBGOdF7AaKjl
IetVDg7ae4hYoa3hg3FR151+lx7mRqO59oed+A23RcU/4IekBgi5rviB+YvzEKZAFcolEiVNyvh2
cQ18+VYk/LDsFk+qftxpGgAtzAN50qS1kwaC/m2grKduE1EpPAb1zs9vCn+DSlk9rRRMIdgQQyeD
P/heqkd1VuNG0dIACDPjbtXq0EO2KY8YM3d4rgErGKD7J7fB1K5Sf9OKga1xcen2ICS2XrY2/naJ
sM3BcIkkqqVxTrsfn3+LZdPSgAhEvCxBRqJYTdtnETprQhC1ocwbdtndS2EBHkPjUd9VhqMp35R4
Z5HaT/fJAEH/StR+QVpZDr2MFxDwEgORoeHaGzgq90yC3TaOFdg1W0G2Ze/akBcn5+JtFxFDliEl
/8/3TG5zcYfKYLfvLFfUfxgBG+6gWGvAVp9P8duluVxEsCIBBcsQXxFv+7iIAkEMdTEapTNVuKbc
qWj2jyvaz63h0phHYoCkdXwSZi9HRw4hgbq4Jbwpdbm09ruGWxPnrw02rFSBALpEgu0ZSCw6SKto
D/036yCaO0/9LryM33zWos+vbhzQYuTHqrzqHirFVfEtQt3+gHEjZUYa+uQEBKohJobmrVXgyKh+
NctN4+/Nyga7n5vulVmYN/XlLADbpleEPvPSyyuxolb2G0E84zTOeNgnITnxS7ezCWrnnaXaYuaw
CtCXQ+Et30yhw/apvg77waZAYD4KD2CmEpMJOBDgqcFaNLdK7bbmNvzmP8aHlH2J/cA6NJ2k26CW
0tYuMqY6nh9YDA9fALe16q9W2CdYGuR237pAkkLMLTeUinClUr8GOuX4n162M8nRqApfc466iORY
fPIMXP/XDCwO2caq4dlFrPdaPjUYlSNQJ2z13St6VitJ2H0+3xdc3Hl3vR9tccgGSCgKmc58U2TZ
Vd8NPrWZrvuS+DH3OclQUVkJPwEdlWidZhuZoHlPjkle9b16ifDl4PD6O75WAfrdIpiPGgMQC8Sa
xRQg0iuG8RRJ50rBunvVIY56Lfe+DFbmF9eg7PDrGWhZcUHcMpHSapDORoBqwUpAgQTJiR/J376M
AJ/d9M6EnCB+lP7W/3pl0ufnv1jk78Ze3BcKUgqBmjI2CEz1yfgq/jQB8RQr7Wv3FTA9FiBYMRuk
49+o9iCg6H/1qKlsY+baX4nHz5/md5f6+4lYVNt8CwGXcOilc5PaU2rnp1SzRWQofPtaq+kyJVrM
+eIWyaxpFNJqks71mG3NmGIeu9ERW9uUbg1udYHExRXEw9heOVaujry4ROJ0DMTR4yWr0qHAVQ5Y
/Kz73q7JUGTQTk5pgnt1jKtZ4PwpP/vUi6skjSNVGTUG1l/ap+oba0x/ncwVGGrhSfgZiHZZOskA
p/faHfbbg/TdGltE/xry3yZWK9JZUx4UyVExI8dv+0gAqdyNr+rPdtgUuAGK05Xl9Iatv3zjud0O
0YKm7iJWRUmlAZIsSvRD7AgzJ3zXR7fyNprVOOOLjhBVGzxW+XMGxlONvof+efwyFftK+VZK0iqV
7mGgTh69WFqBaIOlsq0jLKKEFSBlwO7XFO1/v/z/87iLsybwCqlrGPmMFl2l2gX3TL3zpCfaj215
rcz7u8CCHpM6qx8giq0sVkOToMtdqIV0zpp1qUsrlJNsSaVXANTgNsDoB32rIthfLX2+sUYvPsq7
gReroRRwt261nLckbMewuUN00S5jJwE1jDQtRladk3bO9JVGSCy7KPXqrRPHeE1RCV6JyrpFZ61d
B5kTxLtxQPp8rTYbNXIV/VY3Tp2KoTYma7uu32stUPiN94f0nrcI9N3UvTV23iWXZhZKQp2WLCvV
bqhMV6wPqqFj9K0ZtjAFads4nx+MlyXJ+bhCGkTDp8SAE7+IyBJpUvO+ISILjJ0yaasquq0l7N7R
s1STndyiPOca7aYU7UrdjqBJB3JAxHn01AVgl2RPWnpIkgNFN7lx4HkM08GUbSSNFHlVFbuyPxhk
TUb+tRK/he2h7tZT8pyouyrbyeY2MctVDOAb3cwiKdcZ5sYyOFJdegi8W7C8V172Yh9QGp/FVnTK
4ziPGIuzeQy1MNAHAgGrOOSEdqrZOtgvrCRzkz5V1s5oTlFxx25N0xs/3RmROyW0ZU9avSp0VAft
rLD70LF+Npat/JLGdZA6sey0xGoEYQQPR0FYVxTaM/K2m2ZTIHjmJuMazlqN0+2zfIPAJuVIYszE
MbPT56/31sX9sAEWr7e4AARtGpsOROhZHdZWS4ZoQ33NX3Gp2sN1iV1/tv1aB9WJKrIhM/Fr37hR
NQpSrlq5s6I476bapuZI8trzbav/FQlOJa/xh2qVDTh1bIxqAeLLhndPU3vYqtm5EldqYvf1tjFw
3bPFwNGOqWFLEXKgToUoFxL7k6vHrykaYfKBEnsdIsMKi3eF616rrKinhQMw+1XzMiAu+kL6Wslu
UiC6CuXXdCvta2Hdfj5Xl6HRPFeIP6iiiFIgZWTutHdbrZJCCaSNT2ikAht2Z/s1/NYyv1g1QILU
Ta7adXvvl/tpjr2Hvd5cKWbOH+PiY717gEVQWnVy3+ho553NaGuWX4rmaGBEJt/03pUtfpnXLl51
GYkVmgImimBb9NYNqeU4PktoThs7fCHbfG9527i6MUInz506316Z54tIfzH4IvISU6VEzZY1WY42
7Wj4gxaLYdiLwqbPbutupwWuNsCW3IfVRoqOfrVBYteaFdtI2q5NxQUAY/E0iwNgqtRM8qJAOqfZ
TWNsTboT7Vo95z/A7ZXAB+prMdlFhLIYcLElQfSo1YSlxxmAYzb+KLvdTFLSla9i+gDTqKxPbfrM
rBO64Cv2x4kPqBeEVSCAoSmpggFaLPJaTgZkR+NzqiG2rRdmtlKbNITSNX1DoTNxpmTCBTlrX/zS
gq0wp1+1ho13bZANZZqmbcbKO2KEltlI+f8yZYToJEn4WTX6CzHfuFHS8Xvgu93UGwdurMeprqor
wda8PD9sFF4CURjUAEyIjljmfHyJuVVvKCF65hWizJDry2E9cG1trizUi7CFZBSKq4L4FLhbgLcf
h2mMQREiH3x9aerfhjyd1krYAPDNG1pMsSetgSrfWpxqwNPonLY01ZXu2rteHktvTwGWcxZn0UVz
cR0PlZn7vjeC8h9oZca175ilHiGdVOs7FT6eCWwKlk0Phwnjkq0g3NaRfDZK6Uvbh9OV1Tvvhncz
P+sFgR2jK2mBGkILZBHJlcNQNhgs+OeBQZwyTM7ohiNN0/i/+qoSVp9/gVnvbDkcsjQU4OjoaYBF
F8NBZUHOEAvys94pt7ocSq6kNIFdNvIXb1alLNRw28goYRVZ+oo6DxgGMRduanF6zlEAR1XXwHFC
L8q1n6TfaYAib6ltyw62Xjqoih1ysEhaDy1M15IrUe+y7z7P1dyFQGkN4BLiDYvlM445eiogH7Cb
pfUxlZQPKylTXctDaLxJDppgSKiKDw3y8mmAdGwquD5ixquijMuVoedPI9Zrq1CUd3Jh+hvFvNGD
UXAiAysKDeOOTlOufd83jYCPH/gNZjW78ODcZWiLiBkNztaTDV88D7p0DFLUs0uc7HszrG+myHtE
3VY4yenk03UfjG0SFNka1QVxE5n9ESHl5mZAPtMGXno7oky8a/HPLDztEILrXo1Ymt57vKfdtnhl
0LfqjoHY9sdQgJKKgONkX1k/i1YUnwB+ljLL79FiRz5kcdY2ehtZoSbW5y6yyk0UMPu+UIcEF5mx
1iqsR8PoGQ+m1kVEM7A9HyCNgZerrefEbFXWDntB6KlG0VnO4to7RiElOATB3ZAmd1415amRjZwg
aIRU1RVIhAuV58gD2fXnr7LshQCVBiw6iwjKhOczmvnjYST2AzpuaWE9ROjM3ghh/0Um1Ex146ix
kGyU4xHaDdutNlErVQatP6YBgBZFMuN9gnsskp7RXkFgmEQ1R+VEihwZdd9/HvOP2C//Z9SWu//P
VNdmW6z/zm9xq5/Z9+B/7tlK2c86fH3PcZn/5785Lor6FwgJ3YKAsHCVRPvoLzRuZm4JVuTsPY7e
f3NcjL9mJ3MIMGB10cCRZvWy/81xMf6CswDEH0syzPZmGPkfmEouYaEzWYETV4IuJRIlXHRPm2iA
Cxr146EPW89Fs6W+afqovTM7IoW46rtDOzT9WpIac2UYyrRvszxby2I8m6OSukUaqshKUnsrSMui
K+gqostTku5LHdXSAc7kY5jqHGLZ9FQN7ZdyDF9hcraPHnyMjahxhwqY3Fw5CJbdFMSL5lIHIlZs
ZgUry8VB0Jc+xAcjGw7kEOautDrxpejKVV9NwubtQRG9R944DO5VPRxx3MuHK4+gzBv0/cnKp0GE
DMIDWDMNdQa+4fv0QgfJFymFJB6moHOfzXLM7rNyiDDPjjE0MmHvSYNHquSrsv88h6QFdEKv+SpO
Un6K+oyibK6PdDWaHBRBGoOmW+FMC8on16LvMKfSu0iJ232v1AboNFGLdoPSU+INJgyutVq9raoS
oY4E6wUSqzbC8KOsORAkObHA6MzK97CNr0Fhl/GLOS9JWA7UEYikLgtjVRm0o1RWwyFFO/Ah8RuI
wzioCu1qdvH5JeE5pa+6BIAOZx+olKH31P2gSXcBSgaQ6qe6Xk0wjL8ZYqR0/5xX/xXTscyEeDr2
E9sRpg4a6YCtPn6VKA4jK+kl+RBxj7xiH0mUaxDcbbRyVGnx9Rqa6ZXi3yGqOeyTDqMZW5UF7C3q
YshtwTSTfFX2V31XFyEuzwVFQGaV0BID8rxstddhjcl0VfeHKoxemtiyWAwgC96dUfNZ5OfZe0TL
EhY8jwK4Veb9yXep+Mxr9l3K23maX2lCOR3EDERgVfUNyw9muqgF5xgZ4z1idtNPKZCFdTCJOk5K
iYDuR9Gkj2mS+4jQ54A9mIsOI2UqzbNPEEUqL1WEjYL41mOjIEOzUiwjOuo1/noK/shrAwOGUyoJ
gI8kzXodtRzTnCEYET6vpVClVmGmL0ZavYQa2tDrIEzjZuXVaDU3YJn6JMQYOfQaAtDaoG8wxXr5
g4UXo18gJ39aymaOODY4etFEs4h6rUWuXEGUyKMAfXalzZtnOR5VauZYQaBqICkCdt9h7XqIDKg1
yu+2MbUGGnYlYPjaSEPL6R8zW6mi5Mfnn26J7JkfizKzCE+SWh22Y4u0oK7rJu4LazxkBbB3wZvk
QzzqqePJCpC2HvkFIpd+h6Rl/zShReaOmIvAJYrT5ytPMh9cHw82sKVIxgH5sdC3WbJJKBf6UVbQ
vxCGvHQaD4spR52wmsVzXAWCVyu6G/k5ODcpF8cXeN00nvKaCYwHLS+wJGAvrVoERZzPn2yZrJCm
yNTiASXCGtAUY3HiNgrU56TxupMRZ6+FzDSZMLNtUQMrEQ/yldR6uWPnpMgg3IeJqgPxWwoWC7iO
V2qvw2UclPKbOiSBm0ZVdq16sqhXkHsZhAgIScJeggu/hKQL8KTitvSl0yjWyqqrE2FdY7RzM3mi
6YwdgmMUWF4KA6v12rLClyjts2uJ8TKs5hnmYESewWUKocwiLZssTp46a8dTO1jDxqizwu1VsV4b
MqswMMxjZxkHRPGjreHJAD6szqPmGx/TWZMvx969pLYORM9TvX8FoP/9QF9es9C6AKFqJpKbOLVa
M4v4/ZGGUL/WyomHm1Ym9UiMqBw6KQ3HYJTC1RRRtdbjMl8XQaM9hHWV2r6Eo1GcYKnURWNzZQku
al18LZ6G9UD6wS1DbPXxaVQfWmEqKskJ+6lkg3ISWJ2hlhzTOTa+qp+1VB1sTfGuCjTP99b7Tbkc
eN4b7052Vc5aRY7E5DT0abVSilpcDyJpb5lmJerdPZg0TBRx5INv2RZ0mUIlc/FF9K+t14tNKM8N
bRbqHKTK+pJ5P+BhNWSDEJyMAs8rj6jYKbBOgfKq5KcsynLHx1bUzgRkPLL2W64137C7dIcK6e++
hqEIAgdjj2mY3D5IrskfXgSGaKxDzGUxQz/gAlzWeFrBUhrPiMKTgkWOM3hGdeqVaasNun8jISa4
qiuxPUZRY93oHVVxyS/8K2tkXpEfPhWPQOsBIqZBFE/k/fFTmWEWBQrN6JOoesdy1MQHFVu6NXKs
3q7GAQtAnxcczdIo7v/wfHwbGHq5YmgzCWJxhcBPRGdi8hi41HAebVkeQRqHtiUYgasnfnJlLVyU
c+bJ5oaQue/JYpEN//imWM+ljVpF0UmzktruvKjflTpNBr9M9R3GbuOqqOktpC21nV4fGsh3Zrjp
RQo3rVAK+0HsX8ooat2xKvGUxPPTViW/dMQoV52+8MaXOkh1RxuaJ70qJNfXFf9K6fF3y1knXERj
UZZnfvfHV+gQzce4rg1PctuGyNOgO4j32HMkIfcipeo1mt48IxdrA9kD7jFpLrstZswcMGwTpiQ6
lYHxiHUFmm6pGbjihG1nZN3mljJci4gvDneZrUrVBMUEvpO6lFjR4nBKAtEKT5GGZSjyUc9iVXs7
iKurssUAeAqNxq3i/MEyj5aWH8M+bG7zpt1UlC7W8qoWmPk/XahIPpATzBU1/rSE4WW+0QVCzhki
1YNpq7nxJMvdaXakdiYPLeTPR3sjxHycdBUnAGIZwPrI215IlXRF3LRjE54yYdISu+oBM9iC5ssi
bZ+p+kHH4J4SjUulhRgnmW04QxBFGLbWwbTpqGbhdqNtOxzCvpielrwy3dp4JXZfalKaJEMSZW7W
IOQR3XrbbO9OeALvtAxxOTuh363cdfiHfGm6PtgFVoLwGo71aMKoSZ7QLzYTQms8mOI1WtNl6kh6
pJx7Db6YZCXJd3xUYP33El5bca236mwJpRyyRitvfcwMT+gJyc+fz/Ebr2UxxwqsFz4mdY1Zcfjj
PjJMLyfWz/xTkuGW6OG7sk7kZNoClpGB7kuKQygv4x8WIv8exxtv7JUbHAvHZ92TrO3YA/5rc0TB
ShqEchthBC1RGS7Egcok9nyyGfd7WQDRNWCbWdfIc4acp/DWPUetwMzlHd6gpL4//awX9hqEID3D
IFWzCkdV4UiViXAe4kY+Blk1QN0aim1PM8QtMz2xx8aiKJug+Gu2ZCBX5uZizyP0YVCjoAojyeIb
T/DdhxWwSfCNYRLuR2QvsRyr4adoU3itPH15kjEMy5uuAqk5f/r4BSy/lnJpSP1TbZSjo2qFgdoB
DaCYu8ipWmk22QMNUgvShPI3eJa6DNu7vOgfAy+b4Pma+T7BGWklqcWrbGDZGFuGwz37qI/DN69P
g/Xkp2uxLvtNKTfexpMp7qgdn6Ss0vLKJXoRfUPORFJ+ztWgUtG3+fg2ptiO6O1Iwr1Sx8JqquQE
rkUQff/80/wmXHgTcpc1c9awQHfm4zCeUFBlEvX0PgzZWF5nENT6sHYDJbtT6+Yu8gLD7T2oNmYq
HrRZ3v3KE1zeCDwBL6jrBCwzH/rjE4gNleJh1NL7sjMew2JjaEcBgS/j7wjAQdkY69qIb/ASsnrg
R+Nwq5TWph/aQxH88mXQy5F1BR3/9s4ftzJPZFLdgX1FHWUW53kfak5l4gm+OKT3k98oyMZRfZLG
UAZBOoMA4iy9MfNQfOzKMuXQqWmwNjoEGq/LHQzuAGYNcef0+RT9EOra24+pgEaor7XrQvIjAq7Y
/OO1Ml8mJC8yKm4zJOnjAxtGr5ZSrKb3HSI/67HH1Ca04mvXyOU9yvfB5GA2fUEEZinGmoDebkZN
wXM96Gq4aL1vJxL0am9szSsnxuVWhqA8h9fAWoHQLtdE0AGhzrGXvZ/C1HfkEQan76XpKjQQmosV
8doX/82r/Wc8nByWgaMaRaiqhPF9lJi70MQQnrbcTR1b2F1Ka0zvD5lZ7BMF9CbOoeB4yw4aPIwj
syv3aIx8viUuciwZGOt8i4jMM5Uy+ePn9NOmqYaxSu6L2MPzXaOqpEZIqGOSvZX1mBgxNBu0Jz0N
Jc7hqqDH74ZHQ0Qj6adaRzb8cXit6jJMAYfoPlSxS9ONqjp7Y2kgq9HvAyGa+fL/i7Tz2nEb2dbw
ExFgDrfKUqub6nYY2zeE7bGZM1kMT38+9rlpUYKIOQcYYPZGb+wSyapVK/xB1Z47jHNBXCqtc9AG
ZjOZ5J8zUcdwMsNsOA1xhQKFjAxO5qn9Ae0Z/9lpovDcKN7nx6/rttxAtxAhnIkeBQxg3jjKC9PT
NJpol3oc4DwndoqVZGTAgTTltY8rHcAkyc1t/N4eL3wneNK6QMMKJYepd6BNMfzDxWYlWcf+8IIL
DbwBRd3wDTvZ8YsQ6r+y7Y//NIpTrLRK1tZM7eBR42a48BNuNy6/YNopuNxozrtZ18dfoJY9wAIx
Yp5e12/ozKiXqlYLuMNZtvCWbxrLKruSttOEaOcux2nt+mGHKOrKAu+8i9Pnh8gq0BmyY+25lfL6
yUrrlyJzzBd0+jYF87q28DZ+5eDu1qkvLYPjhee+880VkAOM7gl8ljq3T1A7y8TFYwgveICDtmzi
+sU2Y+NVtcdvaC7jSJCln+Q0iX48/uTTF72+GkhiaH1MiR7a1+bsajA1pSwttY4uigdwBBcEA4co
sUR1vQ1/fM2pvUBXDDzIu8rAh32V17o3xloWXPDDFEcH5dNJgREnbVP/VCvDAk7szh6i44qGIHh8
Qq09/f3DajoWe12T5dFFKh1ko6oY4xX6lzQSuuPjt3d71VMmw6cmv2ceSKJ2vVKlll2P03B0EZ3y
b94M2lbx1Oqrbye/EzwX/0Vu3No+XvLew7Gowtu0p3nVLI3KEWdWu0gKL0qkSWdTq7/6jikdElP+
83ihO99sGstP9KpJkmsuSoAjjxhr7ma3DFWxQ13fPJgYxqLbXDwNsrQUe+5US1Nzmr1BisIbnXsA
oTjm0WtSFXfEJvsZCjk2EUE4vjBdouFhhCDhI3HAu3o8MyWzTyWzom9OC4M9LK0jDmzqocIjjllG
Zfm/26bp923R/9WCPn6LSmbv6RiHC3yQO9+fUDVtMlIIIE+zj6EGpe2Zeq65FaLNm0IU0auU6+fG
ItnMKgmbESdfEtu/+6KAhjGkpl1J+3R2ZAc8mLOmLVXXQLoG/9JTU3+O27+apP4hoTo0MBGTwUOO
PEU4zmlWEe4lqJNAoaqzdBUb4os9wirxYMTpnnKIunYhpty+FYIJHRHcgt417mdvBcI3Yttcnxc1
ly9t67zVnay9lKp91uUqfeuycklH7zaKTXUqx2EqLmjmzkJ5UdSjVJaef6GRhuKCk9nbJFHa/eMT
cTPRoWL6uMy87ZCR8Xe5afkXs9ypVbOJneQkDAesj618M5Px22g3+9SXzpXe/7I4xZv/5w+YvVlj
wG80FI5/YXfspE7Dcy10MJKAzN7CHhVO/CwlDjamJ8/0t0jXtQvX1G1QIC1ht4PbIXbRg7kOeJ1X
xrrQcqJPqaHaELHW0P5VfD3fpPU/j592zg2gfzK1UKhcJgQhaMJZdE0aDSimitKkVkZvskIShpuA
vxqyVEXyQ8t3+hBVf6lc/KepGf1dkUsbVQ4zO+g1oThWAN+T5jhn3NXlv1FTmOAjE8mcvMbLP0Xt
0WNvx/Ir/YWuRtbb30tW7CE5pffpk+QEQbzxEqvAwtyKtqGvgt7rk+E5sgNnpxpD/KLaSbHzRGr+
0iR8spti8L4By/fONh9pIdTc23ycKHsKxrwVurPXrx7n29aJizC8tMCQTmY6/rEZDJ88VdohY9We
DEvQgB9DOluWjzC64StfCq1Y6BDf5ilMMymr8UrDEAz42fWvaGSdhi+uexeDbbjuovivM5bhXlRd
fKbKKTdK0/6bJo389/FmuLMuCQTYG8tBO5+r73pdpAdHP6uFf/ELc1hFJPqveWv7b96gXmSSuGOf
mvUhixprSTrl9sKdJAiRCAN5/j5DvV4ZTa62LJkpXGSV0R0KJ38bDxeCVFOTYl36IcSYpPNODo7T
ct84r4M6qHuczQEkNEGwNWpImlahu7CeXh+/kzsZLH1FTL1ohUL21+ZJYyhl1dQjctzIUX8W9ELW
xT8qY/hvJp16BqjxJ7OJz61Jtdmp6am14j91rJTPQ4yezuPfcicCTx0XWp1ouzjmfOCYV8jfmkbk
uGEV9z+dfERf2xrjhV1w51sAVbEpaCeIlTKfBeUJTtbh6NlumreuSIIeJK1T7TtRmeHCA925xEBg
U63SwiXQzfXh1GzUQlPtPDel3YbTl4igYvjZqrRMrBq0XKyTQlUWFp0rHk4hjzE9opfvmbI+/6JZ
qQJ4jQLHldMYOJFe6ca6znF9z/XwezzgoJAKM9gn2D9ic5Wp3qYbvVdttAMQxiVY1KaynHXdFNIJ
Fhz8xcKW/9at/vXx174XjIDI0ZvhJCq0KGfBaOykUoxyart+ZyK5ppYmRIExWjeV2v5DAPmZKVpx
7ptBPvGr7KNdyuhWtsHvhd8xrXNdvjiITeNwy0ifZuk8SXViSVKa0isu7ZgV/wARTo4UkBGpWIWQ
FLPdjUmxdlBN74ukDx2AXFnZiKFfF1KfwdkbtmofGedOGqC2jkmIX1yQoxbTS09JgkTR4597c3vS
fSBbVMnaNCbg84auYtA1zwkmF7nsWwRqKjr/TfTFGUdn3Y/Of97CLIdZ6mTcOFUM8w5+TKngdZ7m
U0K3EXDBESKYZJcbu8qSHXLCGDioWrIQL28CwbQoVgkEAdwIAcVfh8uKLWyh1OBfOjoxa3rTCE41
6bBwDb2P5a8+PPLQnMqpUWCidqJNr/pDjUfdauayXDhuXEd72iS0tdFVQXesxZYztMBqaxs0Kbr2
TyKecunYx7IrxBc1z5mzFE94IGz8Vfm7D7t9XkY7o/jiOUhchIJ/6ws/9gZgR+rCmSbrJXhNKOdZ
IlNlljyWaS65eC/5WysVb9ZY4b5ANvsZvFp8ABYsbVCCfrOG2jiJFE+NLPGYXck9sgJVKyNFifj6
8fF2vI02KF/yufhaE0KJFtn1S6Qij5GLGfxLyzQdZLsXHnyKpGMlEIYMzPigF0yDKRn8F1uOor2j
cKoQRGr3DXglf9XYsOKcipfWDOEfn2nkK7CrJZbHzanRud8I+RNAcWrYTDvuw6fGdLZqlEBR3wZG
87h2/PKb11obs1USdulShq3xf3a1r6ipSDQ4oAy/dBpEs8XiMSZbpI7D6dV0q1x3LTjoqzISpI1+
YZ0Cs1afpnxXz+0IuL8io0sg/9LaMF1JzBt3j7/RbbWHaBoXHbL7yqTFPYcA2GPrTLKgzqXVa8xW
23pEJEr2aVKCHXprxy58roTzHVltHJ5su4K7XqrSBj8QvmHZp/vSCD2sVsr6sw0i6HdRSnSDZa+p
yq3W+ijiO/Zf0MFKs3CX3Xw2fjgtxHcRcUBX8zJVj4txVGRPv4xBtx370EJGMH9lQMd1wQDo8Wu6
txgQSXpZJCGolqvXnw04lo93hKFf0jgezqaRIU6cMW1sTI5O7aB99Hi9myjHw9F80Q00/2khzsNP
k7EB067l4TJUuAvVSTYWMlILgePuKuzCSQJchuI0S3rTFF6MXZn6BfZEvxZFCQDH0cqFW+m9S3W9
54GYKhhyUtRNLbpZGACXHCWJ1FuXVFHFWZaa9kse+92mrTvjzdYyma5nSoURWaO0quu4WzdgG61t
J4GMgYDdKs4KqJS44HyFYuUYDN5fqxmsb/ZQ4xDWVm248jPZbFDXRb0hCWjfUMXJCEIKyFNb+Bn+
ixWn8ReA1WB8wr6uK3RTpfIw+L1Bq1CVAM0NeQwfzjHSY1TZ6CRI/Pc1kMniJ+5Zh0Kmjbt2vEqt
1qOvBsWqNIWCI5dI1A0DEo8LEKxjXJicEEVqtkXcK3hrJoDMCz+E/yOsxNtIXFv+whm+2ZzcVCoR
bAKpciPOc2OqljFoC0e+6GEWbmsAt6umqHV+VYLf02RD9HhzajdZ0SSWCqB+8uEAZje/g5vUiHFH
70dXEfLJtr4rQvvRtPY5RB8V3gwilafS/pEHA8La8UqZRFSi5KD14cpz1jRMt6rWHFRssyTrT93+
TfQ/DIWZFWNUVSFEC+myYaocehI0/VeNGUWMJV7BICmjaZdKX2wxNGvGMa9t5aBgm23lRNo03cJ8
/KYYmJ6S+Z8NJpzG4VxGriV57+SuGN0Wsyo8hqv63Ptl8m84is+PX+jdleAk/O9ghNHudXTpfC0Q
doAdm4is4R+G3E/s7Ow4YtK0fbzSeyf86izyUDSUKXJheYB8nwUyEIGKZzrl6OZGD/pR/10nyatt
AgTMRX0IRa6t9KH5G6JbEcBwT6Lk0nEpxwGKxDYNfHlJuPMWazP9Ii5F8kj0nyiJrh8+VtVQHuRg
dIMaR7i4VfVjropgZTU6oi/A5YptpfbmPk0U+xyJlFmNeapT6AFaL6GJpNAtEWZhv1haoWJOmCzx
L2+ipD3ZrwBzlemKTnP/6x+YyxR/Vm4prjQ60dGwSzLAuL4sfJjpMa8/DCg8DjJfhjmJPlGGPmYh
onMa2A6q7MbUfTtF7bqYqxNPiI5cdAXl0v7e5s5Fyx31YCZhv/ZGGYwcTBDM0gNkr5qitZ5F4P3b
BRMiKgwDPmWMjpWQEHh//GvnStU4fUNqpCEKsJM6j199/WsRdykUPZBa1zK5BYUThXtLD41dqox4
a8l9nZwcQxqeQz9BJkGv5T0VfHDpsyr46vladUkg4e9TrUJgWAZLp/RZDN2ucqqVUrXDOihq5zgq
KN8KBuyrPLT8vWgtyULoDvdkXO9pm8kJfst6nu4dWJBOlta/seVDGxcoiHcsDc/fZM2A7qKTQHHG
m/F5HKwQa2RDPbLPocs2yLT0A5piDB//4M3X7kWhNZ/CobN3Uhi82oPisBELJfzR9bLjYpSX7xjo
Q00Xxgu39rnWImePm2C3EGLVO5sO9gcEyPfikwzt+gXjOB7Ksdb0rpmrXG+O0fivPuq5ne9hk+iV
8qavh6+1EnmouI+WG+r68AR8MLxUY2m7WkHV2aZWuC+h5+5HzcmfmjaAO1H7/UsBvuRpwKDvj66k
Gk6mqMKWUlEfHLqvCxv79q5gkEDyzz8gf2h3XD+IMPvYGIKgcyujU7ZBRyHC9hX7KlPkP+yu32UT
eumqGUSzi/tKWUIqTOdmdq50QPkKrlHkpNTw1+unJTOOWsZkU40i6ytSKuCerd4+IfzUrEhABgQG
wvJLa/j1j1qiSmn7alMraAb7rR1uHp+b95by7NfAgAJyZRHwNK7O618z+Joq2qKxXOhy0VE2S3Cu
9mhYZ7Mf3ka7lQW/rgk3cSSwYEqiGoGMvP2ttMnwxsCh/qwJz1ylJIfPUSU7r/CE86dBy6wXNGJS
N9CdeAcVC3P5Qk43zKajXTNGYmv2PqWNM6Rcr3XAVD3VK+OohlD2AYAHn7KiKJyFPXyTlkxoTVDo
oGTppd2MfnPNp+VZYR+gKbgCRmkduWBuoj0IYAUp927R0ubmzDjTjJk2JBhjcDcTR/JjCO3A1heK
mtmu4kn1ziqy8QcFBFbwTlG7bVzJm6iC6MvuF3u9H0scNnXxbxtY+U9QeBjwjjKiigPstMdf/c7v
YsjJlAHcMwXEvFLBVyfSM5/eZVEy5BRxbh4LtfMXVpmuoautxdRkKrYnIXG2+xzTpClZJKvhiG65
2jxj6CR9bdTuBGlQ+fX4ce4vRKWoU6DAR52dqCgNjEQEpuOmos2eTQtDVssL6n1Rq9H+8VK31SkP
BZhvmra/N8mnV/uhNp9ECAZbTWxXEkP6b5ZF2is1qPzdrNLadaIxOCdD+A1v2nLTl/mUIKbOJ18e
sNYe0/qHJEmIGAaFeRjSIeVqkaJvZi6JQ0cRLlBARuMwlQznz+OffXOXvzNxGW2rsKiZGM5+9dAm
+M6KxnblDKGYXlYmY2tNnZiNojvH9uA8S0aG+lcZBws3801bmaUnyPZEYYLF68zOgMiNgEIvdly7
HaOt3L1ZvSXD3vfokpnBKh68pe7TvYdFEJieBn1Xk6e9/kSV4YdaHEu2y+mMN6OQMD8uMv+Fz4o7
BTS44GwzW2pW6AUsdZhuS0selx46VGVQNjK/4nrxvoqcIM5r221C5KrkrOpWWoC654hmxnMsWmUX
1p6zG+wKRUnfRtfdSJCLzTQUrMK+JG3wS3HujIpRXTnIPyAPQZMJzRFn2rFF+WQo8aWrsHrdtHGD
l4aB/68R4aasJNxagTdI1QZjUHM7wpg8NE2Akh6MBH/LJmgQuB6SnairwZWafu3TzKnXdYR5CQKL
FXpQqYQhaOigNAZKMjxUchiegnHEknSEpov/9dHLyuIY+XiwRU7srfOy0zWMCOBopHaPdE4ra58f
b95bnQGONph3aIWIDMCImXUFoipQwgTDcDeXNOwQQgFpsEzr5zAdkR4zUHRZN7zaJ3L6L2WTYDTc
mKiRGiBvyBU/hY0abQMlExBGW3ACXtrVz5anh1vsA5bACrexiN8KRmGSqgCy8a5k9iE+KMJsUXNI
mH4ltfLTs7OtNkKe9sfw7fFbub3MGEKgQSJP4yH+42yX92NYgPtpNFcZLySrgFQ7y0J5pPg8mMpC
ynR7X7DABBzlzgSsNg+wVt7ngZYYmgtaTrwodWOsU9FLm//8RFzOfCRa6UBw5kAfs1d1pgiS5paD
Sv4lWhlbouBXoItiZXkgDx4vd+ehwLIz2ieUg8CZK/aUStqWts6ccpQ65pxW6zFS87p24TvdQgxp
0vJcDgMQLif9XZPlw44Y8qprTeoDV/b9H0YbAKAfPIh/tYxmj2wWT+HQI+HWJ9U2qlP9VQ3iT4+f
9D3PuL6JmelNMBEyeHBN8uwAJX0zdko5am6DE/VWS5PuMGahfWkM7xU4xfAdRh5XglHlyVelMMu1
Sde+d6BYt9GgPVdq8E9oDN0zDIb2qcRRdCc1so36S5zvnMKrL76Soyc36uLoJR2NO1E/DbhXNH4F
IbrGgtoW6VMUQ81JAGznWwsczaqCKoy4aRicokxZNACZAu3smTVMmUnA6G5PdpPXgbgKhrJynFZH
Xb81V6Nl9eckJ8XS4kR1fcsu/6kk50JHiojHpABYg2ItudrdlBpkA/D3SLUooiGnzt67Efg0pVNN
c23IScfWMFr60qn+lKPRvkmz5mdjNNkOtLJrloO2f/zV70QihIunuRt1PMCVWYDIFTUKO6vQ3CQw
zqpoUCzMM+W51SsgyY+XunOUqLwdE4wW8y/AnNfvWrHCYZCi3Hbxqw9/+U72oxSBvLCL7x0kPiN5
JBcsjYm5LqJkFrIkaayiDSYEm6RDpNbh9mMiOo2Q6uhsSSIXCCFbeyP1/pQxvJ3HD3qbWig0heBT
aOiUUT7OMs04kjS71VLH7VATUvXhRR3S9NWka70eyjw9OxFXYlqIhRzqzvuFxDD1e8inJyWW6/c7
NnWo02103DyNlV3h+MrWL6SlfP3uKqiLEevZrGCEr1dJlVQEVes5rgTx9JKE8llT+uT18Ru8HQ2S
A4KiMSce/DQvmb1Co/UR1e5N2y0S7cKU0Ee8rOhOGh6U58LUyzct14dn3RJfI7+XX40A/y2vtupd
omfdMbb85tQazcIFd3tQ0TdnUglSnwEHhhLXj14qAzMjcFmu0Icfkqibp6iEPug5uYjWkdxglGV2
sMMjQtBJ8nR74S663Vfcrg7La7Dnef/TZf/hjqhs2VdihapC95rh1GUdIodNiWhS/FoiAC1hKUXT
cgnaNH3Q6xAJR4DEapq3oEYwv5mSIJTtoVQs1xrzb0ksgJshHJF30Ruj25+aJMRCSJqLPzMUoPQm
J1d5xGkuMPv4sYgVv66k0SU3a1HtM8J94eBtBXyzelZMRFztSnnSozDfwFVIt3ZrKJsOHAOKw1q7
1Im58/zQU6gTiFtQzuZVkSwVHQUq4bktMmMrR1xS2FtE6Y+YycpTnQ2F22S28q/s+BLyBe16GOON
g97csIZArn3VZbRsVG9Mt6WOjFihabSSNO71/xxeVcjq/D4SFQLfnOAbhWkllyo5paKH5sV0suek
bYOFI3CLcMFBnC0+8b1xvOXKut6DgI7bCN9mxfWRFUxWQVAH6whxQXxjmqcgTrMNftDDNmtldedo
7ad6xBWg0D3n70KEuPNZuC5Rm2djTungrGL0pKEljZUUtxsUfKmjMT8WukEBRAspEitHKvQfXjCI
jZm18T6preESauWxhT74vfYL+9kpUIyh5qsoa4asTI++mqYnp12qqm+jBqkFgoM0doDCo9R7/cZM
Br61FCmmi3bm+MevESrKhbLJMMkdNOsQ9NGXRKnHHzkaUwtb4r15cn12WZv+IUdqGjjPkTVSO2pR
5/Sm6zjRip7IuSk1XBYdpKuk0zj+rlJkPPvfeWSvAKgdM7M9YWQN0mckz4PO4tjHPnq2GjT97afI
RFSgCVDVFH8kxzg+/qC3iQh7F7EFILSIXdE3uX5NQZCDDfQD/SWw9b+ZCIuXNPGLjaOLJb/425po
qh5gwE/pDrzLWR4i+1EtpUWnvRTKoO9KLdXwhUXavgZwsZ0K94V04HZ4xVpISIG9IctEmnp2MRty
w0CkSbSXqkOsw5ZTfS8lIZzeMDF/q5ljnMwyC1bdlO8bMV4ehhdsaYnonxMzkH74dmTtKlGG6zwy
l5KGG3Uvej0QxelFsEEmyNDsUpOI7vmgNabrY+9lHYqq2OZD8DvQv0mpsgkROBKx+SSy7Jwb+MUg
fIO88a/GGF9Nv36qsbqw0Rb6LEmffKnoV478UqnPof1qChC3uJV0obapUJCc5JZ6ULg94sr5XkjW
0ma/k/nxJGTRloZPHRTzKXP5cD1S3I+ZyT802IKvQWXEG2msKjSQ2+LV9+x4U6PV8a01lXqNAlSx
rwtpgWFzG5OoJNCjYmDwXivOdhZqW6rjR6bqml2onItEek2xnmk7/VkRJWg/tA8fH5r32mB+wNlV
AJ8B+6EvMEsJfKUxq6D3qYaN9KQbkwORtAmMfBPX9TZu39BY3esSkHQ53I1Dtm4DoJFmfkzL/Ksv
Y7I0vvV2sZaNEyLlue7hQlO4Q79tcFa2G/WQaGu45Gsla94e//I7FwnvCt4UYUQFKzkXay/l3MqC
WFNdyuoewc48fvNFH7lWgYEGdxkXvCX8raFL8r6udWPrhWq4qUeA6I9/iX4nQNPg4RhwQKl951da
r4aZLYJUR7dtBHegP0U2plOpeonDbuvEb0r0mrbRxpaCQzk0Rw4RSAG84YxyS8/o4gQ7NZAuovja
SyeQk0b1NZL2lYE2nP07lF8M9OuKixbnn02/PJROdugs9WuYHU1Z4n/iu1ZUbyP5pa3ozmUMVvwA
IEQT//ZUY1+q4yuc+k9JVtLAQ+94NUrW16x1niflAEqXJQ7/u+XabEdRB79rutBhgWx8fYrMfCpW
CyG7FdpMukTYx17bjP+R+m7dkvqE1mWIPtPwqxk2ZjJGD65QzkH/d9T+6RFN9YVLN63vgl3hw5qH
SZ1n8rG1tR9o4eGlmSWv6Dm4Y7Zrmi85skKycXj8Qe8UD4hLwIygxCS0IQt7/QjoxqDeVrWjqwfG
eA4kFckDqsVLWnjpLhzVZB/Veffc5l60l5E9BYyO4cgKPnW7kQw5ebJE0h4DX9hLZIXb4gkAwySG
jHrEuyTI9S/rRKwNBYhgt29whKobBF3NzjgodmKvRs2SaO6mzQ8S0WFHEid+Nxku18YYySvHyT/n
Xtp/E1W9EETuBU6GvnBrQTEwuHg/IB8CZ9ernh4lUNrIhZRTravfSW+DY8SU/lWkAd7YZiVttQqT
A8ju9ckKtCU5w9vbn9YHon4TE5lXY85ufyE5kZFr4Dt8DctVZALACMDYesIoYinRuKX9T20WmnrU
NDbkgDljxPCQ7RONN7i1PYgTalvnUS+TkwFtDV9xlOjKDppMlcnBdx8wLSrHUcqGFcH4xC2cbrIo
4VYsNCwgHKEqPx3Jtw5q5Zuv8jBazxq+fwv3yu1YnVYCWxrsEmEeHfTZ62mVOLTL0undVk5P0Cp6
N2wYfK8CWaUfGBqrhAi9MntLf63lIXiSQwbnnhP2p0bE/gkhwnCl2sHwUldp7ypYzbx0hoV+ltWc
qzgot1RQe99H6tjHaOnSNtIv30SYZSHU3su8ULtAtAl8AEiM2W2VtqMOiK3VXqIq3SCS4G2A8bhi
xJDUKZYco27PGlkXdTJzLCBP1jyxAbpnB0ZZai+91CrrUtIsJOqrP49jze2+hfXDuJiYQtXDhXZ9
oONoiAqgqInr6UHmlnb9NoSO8TzGxX+u/aeFGJHS10KrXp716WC+e0JX68S1fCk7OKX4t0qcU4SF
97pT4nNG7r+q4vQ/yzgBVzcYBkJeASrL7rt+PpF7sRPJae6GluN/xVTluzoEn/UiBszi2O0hDnJv
9/iV3n63aUl4ABqsGeqB2QXkwcq20rHJXcm3zTOyP+q5MZbAUbeZ2oQApH6l2oAveitKrYkUlQ9y
HaAf26gZsNkx8mhrmam66lW1X0mJiBeO8W2iYdJlRSEHuhrF4BzwaNmZ74WjVbjZYHR7rmDprS70
9qWK7J9OpZ8Zjyv0oLXhnHu0OBYO3y03gG/5cfnp530I86EVSWMU14U7ytVKpK9e8iyByuqEs9W6
dkNT8bOXioMO3D1vf+W2oJmGdlCVfSqjhkHZl5LcPW72Y3n+X3V67YddVBfHD3EuV94CZ0mu8d5O
oN5CzY2hPQSq6e8ffrAjZ1lhD2FJwxip5sZzMD9y8iWr4XtbgYkL9Q9XIMF1drKQdifRCuQCGZzY
PyYh9rAizr4OdprhVtRWF2vUl/KAO2siXQR7nHBu83CzT6GWg1mPppG603jfBP2qG/WbIaWbUBu2
Uemtq8nfXvxCXOIlKj6ljv2WC2nN5X1Su/Sia8E+65bOxG10BpcwoY3YmgD55p3dfsyHtoiVzI3y
7p/GtHI6IrJ5HPUUVY2yWCyLb18CCDyiM+kQMxgC2/XnLdSqDHnm1k2Env0TJ4m/q0p7/BoOKpAr
NZx04fWoe4lr1Ts2uvOWcaC/ZGFJNmShM1h5YMxWjulrb2mThceosMafqWMEnx8HpDulygSgJ/CS
HyGeZKrXPzQPDYBgVYGWOMnLobZU79x0mlmvdTP+1jvNxcvqXZXT4sPw0cy+lKOBVxH1xsIdcPuB
KGy5OclowaTRi7z+HZGt+F1Sg16UK8RJNamTdm3tlPu8MJgWKvmSUtttv5n1SDqmUMmMej6YAnFY
RjmULDcUfoyeV1lsjcaOntNK3zV2r5zzDl2BNuwXnbinfOa6CAGDwkAUDN40QdFnZ1K1Rk2yhdW6
cSjj/YlRw14MhnTyahgeadNJr4HfQxkqGiTSoPR+D/krGInQcEevqDdd6izJ5dzZrdSHAKEA97EJ
3uumD8Eo1qpeThnauGmjmgcyWe9kGGW2YUqXfwds62xF0n9/vPNuAyB3BZiYqfFsIJk1u32bwe/K
POwFjXBKUluJrfWooHn2eJXbHAak0jtJBLlT5o/T3z88WVQaUlQlVekillGDH0zrva0U8usYOOF/
ZcFx+U38Idi5AAT4xtdLFU1SDrbtFW4fkjd4YFroCVXjwj37PpK43j4T9Rd4BcGV9zZXsIIPSjmT
ybhe1EyhzSHJjiRQ5yw1zLVah+W2yI1fxaD3TwIduT9OA6Vds6iwkyqGucEUYSslab02jfFnT2a0
61QMn6HQa2gJJMhBF2a6HSSh//6vX4J9RVkCYRjsJz3D69dTmY01AKDwXkTQ0qeJ4e3lZlbvu4r2
7eOl7hR9JCFTQinz7Qn5s09Rp6j5AocpXagePxuqvLewEt62i31/l4a2gymvDptKlhje2+OkxdjU
CxtvWuLjZ9KUaY727jUzWQXNH7fpW6vKjKZ5od8p7bBq8behM9hfhZ2Ehy7Ow4Mw6toVgXbOReIv
iY/d8Pw0lJymCIO+MWdLn6OwwiG0wsLurJcWyeenzlbLY1j6Ozy+kHqTIyz8ONWBpo/U5jGOf6Z3
lAT0v4Z6462QhLqOkzLYDYH6rfey7pCHSrt9/JnmUQcxUyahjN2mbgaX8hQhPpxNx/fhjAx6eBFO
+W/QdQY9F7s6ykacu1oFYFYLs/bb4zVv5m/TojRSyVFJOPnXbFE/Q/QcTnl0STXd/9T5DvwiI0JB
JmHkafdwr5FTDQ6SpjbrvpayM1rl6To2x8JYBUaxVBDMr733n6NOULkpO6Haun4HLVACIHl2eOkk
51ekNt9SzdgnNicyK3OxsCenZ7vak9Ozf1hsdgSpmUPa9VZ40dvQfvLixgMpgFbu41d8+0gQF6dR
LsktSfnNzaoIXx16EV7Uxkk/2wmWXBFfeV31vXlQqCgXTvs8xNPmwBMJ9jyWEWQP81pYpZ8TehlP
1fnGr9HQ46MRN8UaU6ala/LuStP8hhKVm2se4XNdon5r+/CCS4dtrDK0u1ZJL7RxRfEYrR+/xptA
//5cZL1A/6YrRZ5dXV0Mk5MQD3tAadaFhr2pPU2vQiQEu74f8aVt34oY1BHtcJg4WCf5w0HGwrFI
4+dhHOBX0BRPKGBIbFbIqux8zT+jJnMK/SWT7Hk2Nf3WiXCuT4A87vPZb0VGz/Ii0wkvQTGoEEAy
+21s1GxbCHQocjnsNvlgeFu96JfqznvfhEGXgZQj1SxzwOsDlMV2VWUdK4epoa+UNtKewsTzVr6s
Zwsqn7fHZwpYSMAS1RHYt6Z49iFeSaM54E6FDFcQWum6wxphLTn4Nj/+7ndXmbT82WZkifOxphfE
UhMJP7oU8BoZFsSkYTAJd49XuXdIuRooz9haCJhMf//wLCYih1AUu/DiOd5L4nvCrejJnkqp619C
dNSO/5flJp4uShc4qMwuZIA7uIsUnFFoHgiRmn9JMcutI9m/1ETtt48Xu71X+E70x5mT4ThAJnb9
bMitqkXUy4S5XhirPgr+lHKJVFcbdfsktS+RWv9+vOLtJtSQWuBFvneYQb1eryhGtQhavWMMrpvg
ihN8ZJH+bFdCK7uF6HrT6SBBwx5Hp9lBgJ1g1tdrxcKAUJWpBpANDYM0b9fTBd30dg0duWtOUtdI
Gzuwfxn5J9VXD334nOiXvP8SpJe6AnKonxQwzNiUrfxk3IX/w915dMeNpWn6r9TJPbLhTZ+uXgDh
aYJOIqUNDiVR8P7C/vp5wMzqYkRoIkazm1lk5pGU4gUurvnMa6RB9Wor/6TMvHClFys71VCSuujo
OVe2Du8eTmiAL2yed4DPvOw/LLi+jMzBIb3cJzjSuHGGeSU65cSuYWwvksoon2MUA11TCPNWkbtu
1ymovMSWIy6s/F98K5IcaLmkHgahwNG3MmpRm3GCOLeIhHI1t+Y3gxTBaQW8feFbnW5la3YQAKbA
4UQaclTtQ8bfqJxMGvZ5GKDYhGrgapDr/Pn84jvdyoejHL1QEZSlWfvBSBnTBpuuqRg42Mo60Whq
+UG5Pj/ae8fw8ENy13LPQU23EEt4j70/fEhFQnjHrptxH+TKSmr8p9JWfS9pIBWGeALsqv4L/pzX
rXKdx3dmv4urhyj+PMZ7w79Wh++BvTfiOzXJ3Wz02qrzSvMOmNw+LV+b5FtT77L+RyACb5IR4Fmp
6g97+ja1SNnjMeAsKbm4rf+lR158dHaOjZ6LQPz7RZR3wXAdOd96R8OkoIZxvYml2HOUR824l6Yn
WV6S2Ur9vXDQC4vXRvXT6ba98hnZ/I5yJOYbrhX+lByvMDI8RzbmrDP0LQ+eeylx8/g7/fQkhMLS
vFrRW57/zGDI275OmLEbm52iPpfOrd2CgFIXOVLCEvhtK91ie+Ken/+T3IZgGdTYrGJMXZ7ywdH+
RwwhGkJyKdCDLS3K1lE+I8NvfBfOEFxVahggD58pW+gS+nUBrM9Fd9e6ZOjyHiYfrQLSihktSOSO
wve8yz6sgiwZbMhcfr8XdYn5gLyLy81oiFcsJCgUhekbTcDZttb4rtixJyuv8UilL3dbgDgVnnXa
roum67R5sYcfk/LmKFiMw+eQblv9VQJZUUzlTVJcDWIVF9azXqj3RvZqDXSPUcbwKNtdOBVOAxgg
wuSmNDu4ck+ovoYchlZvptpejeBfa+GTROXUiyDprPTcyK/Q7Hc1pzIuDHvSztXe23TgQWcXNkAO
RyG5UuVInBnDuG91PlJsNdV6mBC/TA1/trQHkYf2cKe8RJq/FlmePiathnFnkZZ3SdHpN6Jtfc8E
GvvbFzZlGXz50BsF03wCjCySxAjTOJD3DYK0BeLVK73LbY+amVvNQLTzi/r0oMTkhbOEsp+Gf+27
YfqH1STbWSCPUcFoSN6uxrLNIcAOl8AQJ81RJptbmqN/ltBE8Pho61jQc1WlVKG1Z9LW50QWWKFm
bpo+dlnGGuwwsZUMvIekwIsD0JmT8i328+9mUWpuXjePaI2u6yT1ugHOvTZZ9YXI5fQon5l13OrU
LUicjrPBKOaPxYi8QVkaPRJfmvRkOFLk+XgZPdJi0X6en/fTu5AfyNQjZQoSGVj34S5GeKMyKY3L
e1WCmS2csFl1QTEsNfNS7PyL/QVLn4vKoJE401sOR5oyfQqlANiChdzZIsAmegvtt3X9cLoOwjVF
Nf97b7Sfzr/faRWEL07MAYoIsDUAsHnCPywsLSvAFoXptO9hh3/OACle0foqENxXxn1OQXsf5lWP
6Q05vi5J3wshoV0VjaUntAAoBXneuoORujVhwLtyWnfYRfXJ1/OPeRqw2tynnATUQmZc/1GcEOHu
EY+NiXaH5hcQuxrlPq8a87bUp8jrIyNeal17qfv5i29PEQQEMrhrspljpECOlFvt9wpfhIx5GhSb
ajd+EEABugur7AQjyL6DaQ4CEuoN6dOxkOMojcC0bAfMihqbC6WTzbu0nj6lZTKBuHSE/jY2aHQ5
ZXpPB8A18aX8UjrGsNbRVfxSD8mTFnT1qhOa9tsRGrwUnIPAFs/VimMKmZpmddgMZb2ntRGgjWRI
bjmU2YXj7VfLcO70vd8t83c+WoZpVQKcMap6HzUTqKI0HK9sBPxcBergjdAkfRUP1VJWRbQiEDEX
kdUjBZ7Xe7QitCWgrHxVtPIXaGeTl84OLGMyDJce8vQQnhWwaAPAsWCHHmPBLaEizW3U5T6EBvZJ
N/rydrLjl2yInBejDpOb2LReFScTD5LV6beNFbUAPJvuHnHq5ziq6VFUcnrpajgRvMTRHDQFpA+c
DGcXhfmxP2xhW7RAw8222Iv2JUKHbKf6db3TU6N/yXOQPHngwM30R+N6mrryTmAKs5SzMnxp5X7X
Z5ecJ381SywXuHng++CUHT1OKzC/aRs6qmkQlk9RU4SrLk+m5fkT4VejkLtS94GKAXdYPXzpFgy3
mG3d95adhdftFKH6a46XLDfmZXcYxIEMm7lZNGpnmZejcydNQTnIVVFBxCcfgkxZLSvbmBamFAKy
H+LfbJDMX5KxqEUTOGoAWQ9fqjfschpKtdjjLiau5FYmAOytC33E02ONc4YmL3HLbMVyvNVUIQdk
3maJSEcQQCxv7otBSb87KDCe/0S/WpiUneYWFvtllj07fB1VmUIrlZxmz0WGiEer+BvVitdm3Izr
Ak2IH2WtbiIhxq/dMEYeMNfWa1UtQSlae4qt/JI+2Qlelvmdz1hIwswzPIaj8KYUYDBiDFz3Tdhv
Wt1w7bhEpgtTXx8yc5bIuLn32mPIjlkUjryURe8sJrltn/FdnJmfulPQrC961wnRrXFQ373m79pu
koluGfcI4nI3Gt1XO4tbF2nJ8akTjrxtCpwK5VTUkxtqEfC5NNO+nZ/sOTw4WKl0cwhPZjg3PVM+
7uFcl+0wofY5ynu5Ab6ih1OEFGDh7FoFnZAss6NtBxrzqVDKaBvJ0iXL+tNvzbmIXBqNcn0mvh0X
5ew0rJ0pTpV9OmTJk287mzKeho2faiuQlqDdu8ZfI/f1NS/jxDOKzlxY2DmoE3Z549TnF5qAJ4uc
x5kZS7TZsSI4cbEJFFPQXMqUPc37dJeqQXg9Qv97rTL/Ur55chLNQ9FvhHTH+kL+5nDm/TYUo+EU
CtWFYrqTDKvxBpUe+fnvexIeMoqNSys1GZgSMEkOR4FakIbI28v7mRzsparINlqh9OiNjcOerVU/
VobRLSsE1y9ceyccAa48irpksNTVoAkcl64Bi1ed7Yhmj3UytnJZ0rxIuIQshqxXryqhjBsrNJ5z
GSBiXARgJ7H6249taD+OFpayNJM7rEMC/zFFbHxTdvjqFnX1Fcz6HVm67CqJI3ajM2R7KWy4xynL
/NTTmW+CQKK6KZHNWmkDrqx9Ka1KEBKLNDekL7RN1NWIZat3fqZPYk1elyosZFX+oVlyFIinReR0
uEvTeaxqZFGpXy2sCb/PeFQwCtCcFl0rK7lUNJqP9sP9y6hziwYoIa5AJ26a1mQnWac3e1T+1qA6
rOazQQVQKjsg0suW2LrSE08t1ln9hC6O2/c7ARlDyl+CGGx4dh80zWI+Zktdp9Z57/cIRqjlrH+2
kWK8rJzXsldXiYgXaXErQgkHhBXyzWFL90PJNqWvYWWJ0E4kPFtPloHK9IfoHt7AOQ8Sw5NEsQi7
fhVb8Qom3sZK+yU83AVqeBnwhLBG8jMPN4OeL5s4XcyBYoooYspf8zGqHTZCDwB8AlcBX2wvNaNe
5TbG0/w36GXslu2VnkYLX9qC3l6nluIlwTeZpxn0dauq68Yf1xk1EgSk6i6MuRihxp//8qfpLwUO
+mMWeeVcNz5uSedmI9OrquW9305uKU2dm2AyiHabcy1pY7Afma31AJppoZppDfelmRCgTKrdaFo/
Ja0qtqmRWwufFoWHMXSwlGAcLJra1m5I3y6JCp9oXoAmR/aLUhdrhqP/2GjDSWxfkVKVEpMhik1e
RtU1Kq0KRcNeutKnQLkN5TRyQyDdSm/rS7kW/rJJNeUKj+kvQBz2uUWLfBaTqbwpifuVrzn5nZZN
l27e0zMSjAEtfsq8dB3oQx6eXuakC60ZwUqVVAsWYzYEq1G1qvvz3+9Xo8ykBZo1BJ60rg9HcUrZ
6CAGtlD9bKzECoRwTRmFtvOj/OKqI5oBsYY00lwSOw4K6zYPfVlr2jtskKwdnbAvKl4Ibp2pb4MM
n0/TM3wfuzV1OS+pGwRsrHhy3CxIoivmV1lceJ558g6PDuBgtMlJ0kDpIt1w+NpFVht1ICXlXe3k
mqcVSb+3c1S78ygwVlEVvuJR3C17AH5eXhB6YWBveVEiHs8/x+nszzAO5gORa+jnx9NiRMEQ4/uS
302O9eroMY5qgVxcuAZPBtGBwuN+gYwTPWb+c/iuudMEmH3E0n5CdPMaPiLVv2YoLpzGJ8HUPAqy
hix+CEokAIejxBHLVFNGaS/pxbQUaVcuW7PoNk4JDsK2w3jVRr25lUbbWoMPlC5E6O9aCAdfFM8y
gKGzPDnlGeqeh+Nr6pRrsdEbt0YfIcaOPaurDLjVVEUYLEjxdBha1AldJ6KCb4+op0XZj9HpNDdK
0jutQaqsUZPRQxDnOe46gESB1GGvWFvq3eDE1sam7XyVNF3vjhi+L88vhJMLlOwPThfCXnjOzDrA
h09fDFkmhDCSfZJVyoLqUw6fKqZg1It1rURbM2rlS3vy5PpEcIa7etaS5ZPx5Q7HrPWhZhpp8WS4
KHkCO5O7PkY6xBoK/bsVadF2KKhNK9Nk3OCHgc+lb5bbZors9Yi8o3d+Bk6iT2qTbIJZsxS1MWo7
h0/joLHvl9FUwrWwcVsxIu25QlD4pzRK+uL8UKcbgsYZlHmY0NwlJxlqOBi6n0jAFSopT1aUHYAr
IaN4YZST6JNZA6ULC2X+qrRVDl+ohd8wUruI977V5qs4xAc1Qb5shcx58LnK+ug5KfxwVdP2ujDy
Cfx2FgTDOBTXLXiOcxZ5OHQy9L7emqLct70wFkMotzc4MMT4D8arQh+SVQCv063TsNhaeBx0iDV6
ca53387P8+mRMIsbceECoKEIf4wW861ep1fTZHvDACeCpIhYC8PylHjs78t4HJFBp8FT6D0Sy36j
XpiF0y1FUoVEPuDJd5GPo5i0V3GJmOQ+20OtCd0cwtRab41uwQ58iLvEXuZKfMlT7bQmB/iB88eW
yWqosRxXpJFDnRD5stVbLi59SYBaLon0ymwhEj34EkhytgnlCYJ/geSpS9kndIuhRY49MJObvExU
rxBTSfNRk78aZcumT8pEu9JS2fnd/TYzq5HEgF1NwxVY+eEaiae8s8thkG91Sf1El7yj4qSj3eN3
F66fk+8APoMkCHgLZVo43fNu/FBqkzLwEmXBQJO0t7Lsi4XtZF4gPVHXyWc/8y/1kuefd3ARzOPR
eZgLUO+1x8PxplrPa1r98i3UU+GG1hB5ZpCmF97q5LiaR0EymlyH8jPV18NR8iT1EYvr5VtJytDB
xhtuq3Jiu5TZpwsVrtPgibF0qCzvXDYOkqOjsRwiJcumRr4NTfVRm4G1mLskng4i6k1vh27dNfKN
X6qPkdm4Kjj7yk3qwFkHGd3SfLB/nN/W7yrVxzOsg3MgpKC5QOh4+O5aa9fR4FTyrR2U4yI3Q3+J
FEi8UwqtdVPZd9axHCabyZfjn6WJM6YLJzn86qiThnK7yJwlhlrNug4s4WI9nq98WhVr006rDUqT
PwYzDTfAJ6W1nBhvfpKUi6pWR44pSbsy+iS7jaYifK1Mf3yp0W7fpIVqXLWRbu6rXCge5zn2q3pX
XXOROU9K3l5015nP7sMZoIkJOId4AwYb/vGHM2BZRRy3agm7UGnNhdlDHe875T6JVc8pegNWMr/d
9DW6fZodeFUtVRcChtNeOWUFvJqIukAGzeXWw0fwTStWgxwuiJpLO82QrlstaJZVbQ1XGVp9uyZM
X/upi69yGQ1BDCZLeAexhtdGkkXXacqEasGkrHGm7X6aItUXflNj0JxCv4/LYFMT5KxjruxlRfSz
7JVBvm7srNxVkSY8WUJ635tGGJXTqJk3uR/prl1k0rWiKRV+izlnvYVmU5TfnV99vzhiEQahTj7r
+SDafnyeVINUxm2VwLAZNWmlo0Tvm1qD0EakVByXkWivM8mpF3UybdJ+ehRVukg1rG/lrjG2WUwP
liBQ+I/0P50FRY19a/fahdP19NDjIeGAkFYRY3ARHH4dOwBHVduNBFZcr3bNGCKZmMJcim0wKlEd
D27TafKFG+/05KNSS9OJkpfDxXesvBdjRVTOfIx9FQTTI5ph9Y0cxpdafPPaPlj7M/lIA5M564Eg
gHZ0r6LfXPESCCjIrH911PtlMfTJUvRxBaD0ogfB6elHUYHmEWEU9X0gDfNbf7g/bJOT1khHZR8n
JfreZWNSE2mH5qXodWlZ+TXOBFp0OzaKuo210PCSAt14VRqahRqnwyOwt0uh3cnXnR8JMS9iCw42
GiqHj5Q3aIBYI0o6yM+98E/mpVmZfc8KYCqBLkefRv+SEPvJt30fEkQ74j3kOe/6uR9mAYPowRwL
X9mPkRF4AtnTRTwU/e+WgFFBomc5i7zSJKIofvhisoxsdUJDdK/XSrCyp9R+aZFu32RSoT2e38cn
wSGRGcPQiWICYYod7ZC47GNkh5HRk+ukvY2Sq9apMQJ0HCn1EBfSZI8W+1JF7X0HSfjC4KcIGUy+
3sUjqQbRbjnGREwJfmaRKbJ9j/zdGulFf5MYVk1BQlEgbmJvJS/7Sn6S7bBcdk2q4FJQdMuMorhb
9obvBYE5XjjST8P2+aGAHTMvM6XwmLNuJ53ExR5m+0jTmy1FbXlRFIWzToLacBOaRttOVh9CY/AS
OUa1KUo2vppeKqueYsF4DKojs7wNaQSJxOEi0IBUYvDTp/u8Um5GOQpu0NrUlkTZAJmUqlikcDoW
TisniyHH3DtN8gvB1en+IqogdSB5oJpwYpORTUHC1dLBEW/1R12Xgq2IUc2SwlIs0PJaplp1aUv/
4q3BaQGQhqMjY5KjzwHfhw2WItcpmqxI92OZ18iwls7XOpRwoxMJpcveloF3UDmIqZixSJtq2QwO
RYLzm+J0lx8+xFFckVEjSuq6TfdSEkmrypTiZVrEwaffHgVyPz0eGrSQ8I/hYZlwFCnJ4nCv9iEY
O1mRFn0Oien8KO9s1MOLgjIMLUNo24gAUnM9nNFolPVKjHm4D5x+wWXuZsnnVIsWcJVWg/HiqHex
sRPaZ73PPSvWXUC0rpO2i1HCari9tfwRPeYIn0LZFdGrOiW3Wr4z9Lc20DGMf1TDT/6Aq0QC9LLt
PbsBalKlGyLzlZ33nyBCXdtB97msvxZ4pC3r8htqx7//vSAAcgcCIuAiOGYlQ/ppgzZSgz2eKld2
Jql4RTQXI56TYiUgBRsQIVKCM0ngON5GY3YgQqnCfYJw/aY0RsvzYehtRqdYhZIVLLHoqL3ejh3P
Aku3yVNVcQE4NBe+6C9W58z6At8MdpZk7uh2aBD1cFr0RfZ9F2s0NzAblOcK6fl1c7r54ZaxbuYT
ALna41OwbJ0uiKw82OdT/dTLk/NYNZZ4kjiocEGJLFIcFvDDbw9KOA0chLge8NZxQB82gKhCG2mh
SW7S7YRRxBXAcvxX/GGVJlK3IBK95HR6+qKkxEwkqSp22pDbD/dHow8hXWGRo6oCPtAwY+OzbE9i
YeeDsmAZBVdRlaXr8y/6bsNxuCsZFXASQBPwOKhUHI7qZPTRqrHO98LZT4XvKSH+hkaK4ljmFjAM
pn7VwtHOnwYwuHL/lEpkc/rS77elvympVZnJrWi3CLe4ln3fRV/1yvHMcdwk40bRcKeB/gU3KytW
Wh+6sfaoZDdaeGs5lIEDo7k3J2U1ymDWmxSNx8aNuFadKFv5Ils3SGV2ilgI5DKtJnnNAD4vxxTM
rF0DWAwFbkF93W/OT8mcKX2cEUoSVOhwm7Vm5A0AycMZsSb2ttxH/UPO5bCpZHzRKswgN1Iha/Tm
0FAQVmcts1a/dES+R20HQ6N1i9AKQfvs50Ap4XBo28nCiUspfUAoU3UFArSPbWrc1aoItvi30EIL
mGvfzvylFrO9zbbXN7EASZ6ZI3JZXabiymtGO/R/dI9DaFxVHJkW5q2PU4bt1uB/Pj9ZJ/0+pCXI
/O1ZdpBVdGL1OAxBEuq1Kd2Tem8QUSl3hSVF+zJMm6VUGvVGaptFasjlQuoJYMZBtpe+Lil3sR05
m0HgcNxSUjdHFbvxTtEeR7urF6IIkrtMjdULy/0k0JsROxDyMSfhBKX5cbTJCsmpWqurtXtfCUgU
VL1ZQSQoXuhlfFXtWnxClIVjTPWLm2CyDbcyndZDfdhfVdhUeVgqdR7u4fFvXsHA9ujszWnszOCg
Unz44ZNikgqnGNR7vwjCZWxKzaINQv9C5ej4wH4fBVkK7M3g4NOlPRxlKNMw76fZSmOMyhX2e2y7
qhLb80viXYXl4yoG4AfwCmg3CD9C+uN7ocuUVBGpZNzHilOtzFofvRKlV/jQ8ivKALs+0ZJlYqdP
5qzRMTbtMu/icjkOiP46tqiXRTYkGyd3lB1iK881Lj5uGz6GYRQilWx/ig15WHRaXuyos5ucDmRA
KKtUnhoo4TLXrera8TNjE4Zl7imTlKwozhqeLmcWyp0C1Td8qr280vUnOzFTT0+sCv04O71wc51s
ZyaCWaCjwOFKHPq+GD/EkFHZT47AJvCeWGdprNB790av20ZLyvxXg1fchAsofvvyq3iLHv0LV9i8
ZI6+woyuB7gzlyPJEg8/NkLLQg1rod4D+NzA4tRra2Hqa4V04fz3PiGLvb8mqAsEqZCPBOl9OBLW
i3bG7lfvy2t7ba6T22FVbpUVTGs3WCquvMo8bV1+7pbWvbG2dvIiXweL0JVW55/j+P48fgz18DEG
s22jTq7Ue1SCXQMpuNT4qpXrWjWBb15Y48c7iVgZXMscexGZICVy9Mq6NldTQtTWBiU3biw7+Nzk
jnMh+/71IGCnKetxMR/r3hJQVbWfZoCnI9wUiyiOlhjIRRdeZb7gD9YJuiRAIOj1z9J1XD+H02b0
IVKuU5nvzTbAvRmuNXLQRTAz8/0FYhlfaQ1kdxWYOU9KpkuL5/QdZyzhX9UcytrHzWiKwyM8VEav
5MSEPTkWc4Z1ybjyaBTAXjPKAP/dub1OCU87fMcspfKTITyxp4Kbte4E7HiTklDfn1+Bx+DIv8ah
Bo4GCLUw9vzhOGiM+OwGPdsPcjxsw3zo6dQWXlEkFte5IjAXFWXt1b5RL+wETVfA8NNTY8j+Wunw
pBNZV7ishGKpaHV3NYZj6E4J1O+qbs11UA7bNtwkXfStx+vPE0p9ZZfJI7TweF2o5ffR9JMLffSj
YOivN6IvRA9rRkAfyyeMsMZ9kWvZvnKC+1Gn3FvznQyIoC4qPpGrB2hUlops/95mfh9Xp0PECU5E
RXv2cCZHgJAWGuYUZBrF+JRmabQrW1I6oWeBm1bWc1NesoP+xSIBkQJCmYIar3uMWEh0LpK+itK9
sPRw44+T7aUa1Kj3NfIf34f/DN6Ku792VvPf/8WvvxflSPM2FEe//O99+ZY/ivrtTdy8lv81/9X/
+V//+/CX/M2/f/LiVbwe/GKZwx0d79u3enx4azAVeh+TZ5j/z//TP/zH2/tPeRrLt3/+8b1oczH/
NPTG8j/+/qPtj3/+4XAm/MfHH//3n92+Zvy1dfuaHf/fb6+N+OcfdNP/JKDlfOTfM7ies6d/+9ef
kOUQNbJPAF798Y+8qEXIX9H+JIzUZq9STHBoZTB0U7R//5E6U2zAaqFKyKmo/vGvZzqY9n9/hn/k
bXZXRLlo/vnHOxDt3+cesnUwGmawPw/HzcxPPlxhwTt6pA9YYUYpnuysbTd+rcXflK6ubTfQuvw5
Mq3Q2XAPpNt+6iv8fQctWDpxbODwJMZ6EyHUPIZwmSqRBA8ZxcoHDY7ZPs4c9XmE8fukGI3/FRiV
tsR9wS1pVNwqhTx2qyHIPWNM9E+BNLRXQuqkB0mtNDyK/eGT4ot4cu0BHHdYW9V3Xx5WlAPFfTQk
CZ4ctU4CoupdEXq9Mdm7jN4TjgICr4qo76trwwRC9n+xcG+i73XRFD/F4So9XO3/zy1vWvTn1vfm
7bX+8Y9tk77mP/4x/3PzfVHkr+m/fq/5uPjff9Zfq9/S/qR2O3dGwHByosz8ir9Wv6X+iSUHeAxW
M+523Kn/s/4lQ/2TNHyu+5KQUwyYmwl/bwDJ0P4E4cotzXqlyMQ2+J0dcHi0z6gaUnvkpEjfiGYI
ZA43gKkH8NUySIqS0c75NgbWtdV9lRJ8mns/LdatMX7qi0t0uffY6MPG41YE10MlY24aoTxz7Bjk
CFAQhePHuy5p6rtSbhwER3q/eOYkyV7TPJQegNgXy87yhUC2bhg7D91uJfGQDlqGedFBICiVq7g1
CfznTvlVFOapsqpTuXhB1yAIcbWwyzetbXUSjBIB/pHQ8Gdo9vLTOIXVTylG1DudBnyClBa9QCVp
b0zkVL/ndfap1pWy9bLJlpAUjlTpZZTyCN/aaJ3nLYwAUyOE6NQeNIEhV7TuQsmX9xZyP38lhb91
Vfx/uuNmQNv//ka5iuro26uIDjbW/Ff+2lj4DMlshPmexliMwGRWOP37XjGdP2l/z/Es/2b7ceP8
fbPof0Ls4m8S4wLyIk9hP/xrYynKn1w3829TaiSBQVf3N66WY/knrhYiF0A0CDK/c5HYwh97B0aU
ABYJRHdHN1RdBoWZuLi+/OjSqP9RVYm1VSpwWAiT0Z+W9WYRKw15YGvqV2rVKssPU/f3xffxojuW
+OFpABXM9T1OGgKq43RcGSLs3fwpuevTcnJrSdsRBKefByNU8XTK602m4HvTAipZYRKDfz02gItI
cTbSlH/F/cJ0BY3+RZXZzdOgpfW6q/Vqa/aafCO4rK7zznkZIuwQzz/3cWP//bmJ12dbU4Cc6Mgc
ziJIWEGpRorv5LLZprnM9hOxh9OHvODITe6Lugu29mSLnVA75w4HmWDlq0m67uE1XxEs1t/brGs+
l6l/aww7Onlv55/wOPGdn3CWIZoBP1TBOLIPn7ArUh30HE9IxUN+0NE2/IlIFHINtWksHUBwVxRw
US6Qq8TDw1daVJMF0FQJXVCY6SJsGsTjMr2/z4OiuQUIVaxxFkFbQsIktpazfDVEXbopbCjylWiD
a2eQx6XZ20Tgg3OpOvQuIPPvg5lyDYDjGSVIEo8BNbjTw9fBl8aqEwmeaqKZPfoUcq3hsNIa+sqm
4gifOkTswwinh8aQfOWqE/K3SsL3ImqUUnhRN5ZI/EFottIyXgRSgyydIJlz/aKt8Ukope9ZLNmA
QDjnvZ5CsjQYQJ2tsH3LRzxk3bDNrafSeNQ6xx2Lxr6uqgi1XIQYsKkWs0KVj46cJ5Upog2jBj3e
LrX0GSdaG2Kv1N1q8aQ+T/GA7wfU5hwJUSl23KYM868+6qILRRVvfK9KcVNB/kZVyXZuZyHBfOGI
qHzRxdAv/aDzWyyalEtS10cJBnomsy0AHHE6mZTGjnMa0EtVEzRR8Tgpo4JDjGKuhF3qFwSkjk+f
k2GOAltdy4RhF2HxKPCuXEt45a7TqcbPvClQ30Hu+6ZUwq+swBA7lCD7nPty/oTT0FM2Si/nd8i7
4u2HJTW3bWZMLWaI5I50U4/rJFY/xNjIlQ9TNinoQprDbYHr9cK0Cxv1FiXzOMTrdT+Ekmd0vfKT
HpZ0DRs4vUrqaXJzKs87OgqmZ1jznMV9t4hGS+zTWOSNJ1Xaj4GEYa3q/SZD23VT1GZzpWDftjF1
oXuBZhdoqNVAfyaRPIdyN9wEA4ZTtW0PaLHQHTPKRr5z0l554J/MVau4+kyCZG/OT8VxN59GEgRY
GIbAceA7wDE43F3DaGq+CAf/gSaGW4zTTcw8QPNBhMZBA8TcmWXnBSJeRX3xWGWmd2H8k9VHuEhb
QwOiQ335pPhbzp7fQk/0Bx+x/p3hSxaz2+/M1MyA247pppf96DGSZp5DZNqungz0YDXITvw+7UQl
Sa+TZOwvKDn/8rFQ5aAGRVUe473DaYmEobZaM2jEfOOzKVTl1ohCfXv+5eer4mAZzu9OQw9WGLLM
BAyHg4xh4vsRShcPQWRra1Pt3cEs6m1biwubb/6IhwOhrUABSJ6VwcBKHA2kIqXS6DiVPExxFnhS
UYQNtZskxDlnHD4jFHFJ/Wn+gYcDclC/6+PYCAsgKnP4ZtQguzZVNPEQ6M1S7sY9oqSeyMwfXZQs
6ihbwOLNFudn8xdLGTAIwBRCJXqy9IAPB41LmuyO0ZUPg4M90VQ/hqi/T3W7RhL1mxUrC+gry5Zk
Vo7Dn6qarc+Pf/rO4IbnnjOZExqvxxSzyMz0JtT74aGX4HJ0uTneJ1ELaKAT/b4R6jceSd3pdttt
zg980j0C3klcN2v3QGsE63sU2Ol525QYJNd7MArTrVxixiwpxQ47GiN2FZzK3bSJpmXpF8VqSjL/
WccDZUWaj21Na7d4/cXFXexXF9ta89X8YRlwtMAKo3g7y44CNj/RVu4idjYR8d4UEzUjuzN2WdWr
XpY1/uPUY0M+pD692ERbpaVzZTVoW0EL+EFRAatuCwvqlqBlFRZGwXlk9YtMZh1Vhsn1UJbTheLe
CbiG7TFbiPC0pL/gQY62iaSmUMgTAOAkc16j5a7UtdeKceNo40LNi1Ug1FUvScA6pguf8GjtzNiM
GTJHG5AYHZupo5DND7CSr6nd7EfsPmwxmhu14dTH5HRwy1QxVkU1xbhDXKpzH51A7+POLChKW6De
TzRAlDSmIRmG017rI0yYmoLuKC1tj0LYJe25+RU+rgVUPmY4IjVoeENUbo/u/3bsFWEBCL8bU1m6
tXrpOp8k3GfQRPcKqNshss1fLmyMw9ej9Yu0LJEwnUuuF/oIR/c8qph6BKN1esAmCqHSrLAXWtIg
5y5ptQLPFe/GoAuyrUb3dYsKDRWtOlhhYKXs5KlW3KGXupWPq8oaSkR0CUb1fr7/e0reH48IHVFa
PGuodhzjGI0hxPo4SccHzIA/FQpKGkFbR2vbHp3rttMMOoeorCIWEb7E0dhf+0HU3EZtWy+SKO2v
yO2L5TToMcQxqiQ2etie2SgouoV5E37Ruwa0/5R7dhwBxYlMnPfUeLqpEx0fqkF/aW1ADonWDjut
6S5KvR/eoH+9HCw3Why0kFloR4dS1NCnkoNuekjj1PQcXHWutB4EbjmhZ+BWoU4nDNvpXWx/a7MU
XYNyALHWZvcsok/q6DeaF2ZT+/38kjjcaDzVnP8CnZtbIYhEH3shaEb1v9g7k+W4kaxLv0o9QCMN
87BsICZOIhWiSJEbmCgpHaNjhgN4+v7AzKoSg/krTLu2tq5tlugBwKd77hnGfIhntDV9bn13/EEe
cEHyIgLl5TbBEfLJL+GXGDEZar8e+d37YGQXcalvAm7ZMIXfnk66N9mVIyvjSNRssYO0J6JpDowz
J/27Gc8egs0QILKBY8S7rIe4F64yGr89ssWN+9ZyHpuu8Ta0+M81r96u5/VN0rfnZSKb4rYLC/ft
81g00NlWqvbo9Jn44qAU2joyuDKNFAn7BGMmCYClfv0OT066ddDX5jFoCXqtlTz+dlC/qaeR02A4
ZtQSO7xaoGg0Eq5VpfWfMjafbTLP6mEwV4uPbkTwnqw2S65dbix7EodUqmyTYzV3bqd5e9L9+4et
axjHS/xHTt7GokiE7Wr62TCouICkpvGcmvZwFcfWclHNdYzlNDZ6nGnwifRaXnK0ZEAHOZaJgBUJ
VRipLI7YEwpmXuLH/VIJ/4cttTzqJbj8r9/jq1Him51nvSPxDukJ0nxkRr59j2s2paFZdXtsTazH
l0ZN0KqIfd97zbjz27q5ZJGWe9vD7QKjnOk4jj40UmUuybObaD6BvEF3YWADcx1bnfhAldW/OA3k
KCdI46tS1NUPE7vmS9GOVpQ3Ir2CkTpvR7vHXL12guvE9OUWL+76Q1vpzzr9gwc2htYOVwbdB2yi
OO4WolASFQfHsa/9XZIRXjrQubisG7vZJJZ0o3TABenX7+ZEe//6Kdke6ACtezNT7GSh+u40lO6Y
NEcrdkUYQGen69bYl44G74u+qXPd6Yl/GNVw51TL8hiXfvCEKvwLdszljp233+ZAwKHpIKyZg3z+
gDY0uUTyIF9+/VPfXuv/+qUB1z6Cw1ZW2KlLdjYgrMFarj4Ws90fgrmoIys1a7R6hbPpF+ecM9P7
Jc9tnlYkLwfnS5qgb2dN1heOK5y4Pq4BfV8GDD6qAOCjTQNgmLl3LwKnPecv8H5D8wFUsUVEmsnN
/h0L2PMBa1rRHLEycsPWTM1N0kPdYTmfE6b8w+tEK4YgBbkEE+AdskfitWt3DOUT/RFqSHA+VBlG
F2mSy8tiiPPN736+AA47CZmQU5B3nAphvNLFeLNYqqPfBdq9qlUQCZKNw1knQt7QsvpM4vW7s4/7
+GqiAEkUr1gq27efr+v6vk0J4D2yrtzDYsCc9NNkRGLeuWHtYhye1WV10erjcObsOzGaYaauKAOZ
bTT41or39NiFBOPWmcujpoGmnqYmnV5q7PAfeul8MBvH2gPb6jtCYcwPGuFBu9ypnQuMhxSkYVzx
NGlWG38kESE3paRK7qwQWz1SadcMw6XaTNOzZnDoxH7XHqRtaVFjD+3jUIzicfDmsJABhrhzle6s
hkihEFRQIbvqh6tqqc7wY97N2PVZPcD+9aaxen29fc11G8+lGplGArJh6DdxuivZPrngFvOZsuHd
gjwZav3iPzG54mGWC0Yh9ZFs7CnSsJStCZakbAge+6T5gnXpOUuKV+DjzcnhI8bneoGYj3KTL/t2
SHs0sgo3tuLIVNUvJ9vHkhYztQq7MSwB1JDiU+Elctsq865plxG3Lav6oJf0hFuSR7dD6XMOav6i
X9gFYatlXew1rW93QUYkJunN7rHq0vaqsSZiuhxSYRet/7GWFVt3hOsaTu1SV+FCYOUVoVKbZvKr
S9xhzz3oSTG4Tln6Lez+7HZg6O8hDG2uq8of8iNmMdue3fDamCd4couOvQ3G1kTB25+S0eqrcCiI
cbGnh9/cHtYfADnhlaTwPjSmUCPYfN7mx0nDKJx2nmv/KJWtdlzW+88zpmb7Xw94AqD89cjwT+nK
GDSKKIXffltd0gDKcNU6WmnjXvpjvLOodJ2KU1kqoz0IrbI/yLEVG9w53TBtsCRwkukcLPb+lseT
r+1kIFIQWmJc3v6OoQ08oBJRHNtsTvdDECT73EbMGvoxbm5D98PEh+dgignOLuZjG85k0PSRzxTj
2DvGrf81yc59jvfL2uBbvDarQFjw0D35UR1+jzDg5dFIHf8RMisWz8pNt06uGR9//SFOemOvHwI0
nsKQenl1cT1Z19CQwLKoF441Zh9h5SdY3WCjRT6x02HDNaaluBwsW+4MnxXWVJq5I55wuJxV4l9K
o84ipMyomH2Z5XsDwhK+m1XMmzNB4fCqu/DWy1405I5ziOOgSs7c09/VOnQYrVUfgYMRNoTOye+3
DS2u7QS80faJBpaTTHfgnOcsHE80l6+vCQ9X6noTth5F3Qngx26A05caq+OoiR/p6B1U6j9WjTVH
DuTbA0ZVfVglafzR0tIm1OLB2GMvNH/OAXkicnHbM4/9TwsII1v0RKsIHvrlSRUQL7TE0kBWR1rz
XlTmqJTz2cwu09q95/633EjCaUmpv/Ka5d4s1XAYzxUi6zP/tD+vziwIAYBy1oOWAtB8O02FZgwm
hl7qowFusB36ZdjYuf5n6XjZtvRwIBN4q+8sOQ7bEiirLMczyPlJJcQPgNaLkS/sEnq71qkQ1spE
TjdPb491P7pRvahiW3XZg8z0r4Jk9qjLEnuTuQ3QrGWMZy4aJxPvr8EDjGKwicdk5xTwwYjRyVy3
7o5iSr+beO9eA4aX979ens67d7zefdd3zEOuzgon88512nGplTscgVb9vWUrsVvoSod8jqoNZ0Qc
3KTc6sowRbXr0yQJbfhPWy1J4nu3XvJjXvnLVzer8g/Sz6a9ZeTxlzmosd7o9HSPG+EaPT4NO1J2
hp2P4w5mbiaBFSXK3RWwOfTKp0GO+iiOFbjpgK5rWq3rPCP5MrpFubeIN9uSGNx+cPO5o8ZU2nbO
5uBqWSYI3lMDUVJ42f04eVaod2axS8wuIApgtENyIZ6bZlfNV+OcdvvRs5vrs5qSk6sL69bWmfIw
lpkwYAjrNPrp6lKORt5Zk7UcmyD9Zs2+isxA0y+LMsBssFp9yqjpfUl2j6n2JDzUzyLpnvIBvLgt
8vSlrsr+Zqzb+qOf4H0msGrYaXVSkV/gu1c1OQQbp6wULpFzEAWjIzcOXl4qHKrZvMGh1MS8TRSH
pVn03a+nx7s5CLkdHBcgwITvgarw7ZNZpeaVyk/0I7VDH3bZpH2UaRLf/XqUE1Iva5th2PNo3NG7
pWg5eYFuqqtgilvjOBTTpprSrZg9suuryE3anW/0nxKf0Acs9lK2vVzJcJTyzij3UjwI7OEkydHW
fOMrNHiB3Ir+ULT9fZ6q0FdpNHtDyGILa0s9OJz4ZzbKf/jxoLIImi1IjiyjU+MBNSuBnqn3j4NX
lRuvQvjQ+hVXe9ucELZZ2BW2xQyx1hgrJwlN2oRhK7Lqxm46O3RtkJ1x9pOoztQSNaO6XBL/G4aR
9d4ZnOCyoZ39cdRpMPiaXnzPgzbZcQqNYWqOYuNgZX+TmSbBbllQnDm7T+EDvgvXRocaEqI2aeSn
dq1GZqsiSQztOJEJj+1e1dMaFnfFMk53Cy7NN62WBA+dO/cbSw2IBb3Z+aCacYmqmc5waqe7Rtfn
JmwWU1ghW0pG9wgJae7jk/LrSXRyp+G3Eo3LQb12aYDzXlVUPy1CL6+8TgWDeaw0zQBoroKLtsZ3
PddM7Uyp8o9DgReupkPwfU6l7GJWSyHgeBzNMoupv5oCL8zO3eZMr+Ovn+r0/vjXY/FcWGfxPw6h
tytwcnpDLX1tHSFeEGVtC2NTzmIEMtKvqH/DpK3Si8LPxX42goc+mM1DoMcNkh2xbEyD1aFn1e/d
5l9/Ey4bWE2jKgAfOflNdrWKfZbWOqaJ+pO7dC2JPnXjj4WlvDNfdS3B3lwB+KrsD/w96u21pfX2
8XOMpDwHDsJxMsrPGorxMJcp/i+aLkKvEuMZLv4/zHh2IEiT8AiQi9HJfzuesCtm/CKDYzBY1Yur
BUFkCD/fyNQei9CH9fBlUqbXbeBDYrfja999Z/SXMJXTkocuJcddPYutDZXrUdO9+GJJU5Q6gJ+0
3apsPrNC3588YB90lUBA1yb1KfapiAYFT1yyT4uVyI22mOqbZdTWAY6QRbPNHC5aSd7smTm5ooZv
PwqnHGwx8FZu9e8yd8d6XAjZKJtP3YDyJ6toPZXSrXdzqc23bQ8LRA6T9ZVtud7kVdDeLmWSbG2Y
b399rv9P34Skz6bzP9M34belXV9+7f4mTb+lcfJP/1YH6M4fcOBWE/W/Q7v+w+Lkv4DnwM+n177y
/Slr/mZxaob+xypp48a5GirD9eTv/YfGqf+x/i0EqRh9YbWD+ftv0Dhf/YJ/mkmsNWYRv2+VLtAy
fk2c+GnTDix8JxC3Goem7qxLnDVaFTZa6SWbuoa+mQYNBKW4TOliZVazsyFDGK2OTHm01HWJiqAK
jU5/we23vkhccTcJCqZgNI9BYWMdMfZZ+6FJzOB+FPHybWwmI3Jqg0aktGd5YcfdTTWq/K++1W/N
yv89dH37tUi/yn+FQ/vj6/Cv6s9/feph3HZ9+q07Jfevf/s/ApX/OxQpr77z//MM/PB1aIc30269
HP497VwXUQrcAyAnCMKwOP4z7db/wgUPhB/zamqrn6YdMwt+JEZKbCvsvrhNsdn/e97xHxHPr8b4
2KT8pXb5rYl3uoXxl9Yf4UBuhpYMMvZ2n+dwK5K0qeI7TBHsjZlkY9h1L3PTzofaNw9Wbmoh5qAL
JR7+vLWnX6e+erJ74YW4gW8k/J+w0ybvwfAjRzZZ5NYaLhie/ThodIB14gL+umf+1qz6f5SqvuJP
v5hpP9S/nn98XbUhb+cb/+rfbHXP/QNj4ZX8yTay8tz+O+GcP3jrsCNhpThvdFCaGfzBrQqIgC1u
FUmsfMF/zzc0IuxJUCmAvkm6oTj5nel2ShilvMFnCJPZldG0tntPppupT9U84uj6VHiTv3OEmB8V
uGVYS1AEDU7eF7frwX3dohhvINJ5R6jmyVcFzTQNnSAfnn56g3d/7bA/M9ZZgD+d4LQvyEBYlcvg
TGzhNG3eTv90SWJDdan9ZJSjfwVfprmkUCmiKTfP2fysj/bfLZ6h8OkAAMTzmaYX460r8actHghp
RhU+Zc91vPfLi6X0Q4yxQ38g+m/aTm1FtO05Wfg/jrlWYwzsspOcAEe9E8yYMDJmF3ZhtU+jJcq2
YnNODn2Ckf39bD+Nc3I7dbyRzqmYs+d+N23kTlyKbXPxVQ+1TR39+oO9clffvcafhlor9Z9eY0O3
DycfhvJCjYfCkj6KQ32TRt+azUGFVuhuz325Vy/sn8cEOod1hFcGPI9XmsnbMQvuCHGbZebL0GZ6
h1+tb17g42/XG1e6prv39LYWG68cnW1s1FodNW5VQRfEFyGA74OENXInTSyY1FV4r7amrONodFq8
xqVXW2UUdHpuRcJUpbmLO1U0UZZ4vaA/kOe3lidj3P1V5b/4vRISWHyaHAp9o5SbJRVaE7a14z7F
5UgH0NNHGfZTgP5iwmxmD0mQbv3AAmpC7EzyZa9hg2Bui8kzvtVVh69dZnX9d0JPXErVYrHa7eRn
MSGRKs7u60nHqWVQxYxvIPvLPeRiAz9HJWf7QF8q98PCdMs6tJSTBvsUakQQlXVc58BlQ0n3sxry
IPSDrss3Ri+z7spq4PBD3DKya7KyWizlNBtkZyx1qHCLFLUTli4+m+HSAevgC80jpxO2LldLGZtd
BFTYFhtBctFxxuHiXE71OoFOPva6QxKKQnAUbc11y/hpggVJAFpVtstLYiyrA7Zcrsdh1s70ZU43
Hhd6GPx38O5VnoYM9e0os+X1ea3H+kvt1WU0Jjr9S0r3KGib7gww8251vo61CmDXS8PqvfN2LG6R
GbfownjRYY/qDFZbqMpGA01Q0+HMse3dpvxECmd67/ZB/ANNBS3/IfDzZ2KwDXv76yX8D49OjbaS
VALu47DU3/6crm0FW/LMo0vh7uCsEGRg9PWhnb3lTBn7dv+jx8emvuZ/BZgarJy8k7ec+HEmTBgV
T+yOBa3oTosGfDCjeU5FZMdxFnku1HOM74PrLtbLz7/zpOvw68Bc/gAPocSeulUsczt0hlFaTyKr
ZagCWHzVBEjvEEa5+/VQb2ft61Ao1+nQwNxC9HjayfIVyFnGZfOpSQfrTuULSpqxOdfzP0Eh1gei
688bBYx47UacfDo8GlFE1O5T1SRZlHpue4NmP0Yrk86QgWzt8ddPBdObv/jf1chz8d1ewRVuIHDt
Tm3O4AjhplA51tcxzfKX0qAbs9ccaENh2rejvAaNwFot1lwyatFMinxLxhuBcsJP6wDhS2I1+9Jt
yNWoDK8kc0951YvZaJoVjj4oxbZyjCS/GMx+4ewi7uIFkN3IN6rOmjEkwQRCYdFieEQYVStu7FhL
LlRnc3gLgx1zzz0q+76IJsbG3BZNeiE9eKh7/NeNeTuPff8cr9a3B9/hZNgSjQb5d7HU9FDHRdbs
0yABv3bxvv7QulWc77Mmyf3dYntFcF+C0t+YTWHjYpyLDn8G6aosDydLUzUwwmB8z6xF1lwnSm+8
kNZY9YiZpv5WVVmdR12L3nyv9NnRd8EALLYhSNp6mOza/0w0Af/nbDALXDBKOJ2RcOviMAaLBpee
0JHp4HgizaLZjwP7porxHAxTrCeNQ1KZ3nIz+DHsZUtyy7tLasrXQ2GUuruLU2e8ZSqOqzmuUeSH
xm6Ty6lM6cxZOAIl+7SzSoc10EFt8onW1SOr1tt4M+nYW+5r0cVEJZg4SIeVWUjjLpDpMJL9hd8q
OTu1ghRhTQi0FmEDMZd8l3mDsk2JbYI7yp/dijyHKAk4de3GaLdBogvs6ZD1cqzqcNWjcvB1FZqa
2YPjOvlUhEKxA+SxLR4WV/jHPMf1epdIkxBJZxD41wuWxv1CVibKCh1OrvRaBy1d0JbbrAqodPBe
LiZo71Q+49JVDjZqQbaZs6UtydkcsmbjTXRtN7hsgnurwiySK6MWsxVJN/ZQHSZBNm4Wr5Cg9VZQ
DvvMLZOHoQmaR+RJ4ls+B8K6bKysuVKTncfbvOgqfzsOSvs+ThPmvo215HKrp1XwmVZ78ueE0WK2
jRuL1xRMHUFm5Ws3BVum5KHugRtCZxqo5LzSzO80z+5JIlau2hmq9ZbtAGFgL6xueXDtHkaE0a9e
LbYxQT+udTPdDb2VxtFse2lAS9Z1u10+dtN4UfBTPyps9S8ngGMSsb2K9oOGuV8ddVDG72qptwuZ
QtyCOrd17Z1VLU12XyQUqM/cpfz0e87Vx//QE0p4KwapfXa6zuDQ0udcXUvTzLJrPeim/gofDShD
fjdnRSjnQL8S5KUQVT2ZZA2UgafG7dLHNM8lBey9cAs92wYQpW9Kpfufg7gLnmoCl+oQRUP+pWoD
pmluNXMVmkusHZvMr7i99Hpxm86G0UHclD5mU8r5gWl68KeV9cZjV8ZIsx1iXcyLVlv4Bw5uyNlB
KIprkheC7LjkhUMQK1zTjwZ/sowqIaftIPEvjiwEhNy24AI0W0wqMDkJlF3fOqLtbuC3ypwX2Axc
D4ui+e6VqXK2me8U95o+BHNodaO7ZTsbP1otSeKNH5d0qePW/OhgvfUwNuWAEN2qJniqYjxqnZ89
J71yeJQkwFXFc6vk08jHSsIU1yyWpB6j+XRyY0GQ6Y03PnZLMepdpaXhPOa8qoHmEcbzo919G9VU
lWHgj7obQnf1Xup8lpAVG+iR4dgtRRHC+u7+9LxRbXCumONNuWjFTePC7QVKtmn3FLO6iw1pdzSG
EMpHdA/kXTIkZhXC6uVLILjvPlrVnCSRZ+XpFPIuG+gr2ii+z05BhPNkSS8AKxy4ORO2rjfRwB52
1zhsbBsFSP5FoCNKseSid6aVuTtQ4el2ERXJVM4fPNEYw4FMBiMODaw1Ml6gMA8ObJ35OkBpxB3V
NDK1yXMvUJfsWSRpSY/G8BbKRDFFcZPVmPUW04ACcKrcR5d+hRMqEWu3OB4O6bZEyV/jalQsdahS
WTzluWl/djw0rlGn0f3cNYUxQ31KZfDUxymWdgHKowncJRjnMCtsIL5ZH1xW4KTBB6tEWd02MEWH
qOsmoSKRxWhX00b0RThhbTBuEDT300YYMW0p2sydDL2lJqnLHjIEmfmU6GpjLgaR9hbOs1tVm9nn
GZlmtZWWp30vjIqjvdNU2eP+VxIAvwg1MI9odGOGa+IJxPtzUxmNlTt0UbIEZRUiJS4d7BOGwdqm
daFfW3XfPE1SW+bQd+byQg1zO4ex1bbmrki82r+wKqLUHscgS/pQnwwmtQQD6EO7JqluN5meW29i
jL/ccIJGlIWZ5gaEhI+ze7S1XHwr5UTNExP6eGVmdXqU+ZTerx2TmtZb3F6DatRORNLUeglbStQg
GXcjYhfbrhmjJcnpSZpaFn8ccG69teB000btDO9P0IpFjzQ79p7NXOvwiYBn83UUdr/sVDlPnzJH
jJ/9aaw1mpLtPGxqsxF4aNnud8k9AoqOwMx00zYlDv0JWpRuiZc/S5Jvdvg3sQcWbtPUG7tflXOm
6CnlROJP93qphLEfREPV5XS4koadwvB+a5ptoS5Eo82HxRz957nKKMZsPccsM21SfctTOHrELkKZ
iqHXcmer2v4maG3HKC8lxd5cqO4lwwrvtpcVekxtTIkUUtUYv0wNctVIOFOjR7Ynx42Uc4Pamqb6
d80r+u89qQ5JSLWc/8kVdr4SRUa2UfVR2oVeRFUT+3LXUYM8dkoDwDYXL3P2velNKE9HLYdBUbne
jVPCntg6vkiaMGNnuh58v+5CbRkEsvXe55mt3HFfKqI6jDD1B++Qd27cQEy2O+ZGOonn3JbpZ5XA
l9uU3twdO7grTTjGOp1ZTszkuU9k/pTRjGRG5m75ldtS9q0cTY+NqxomM5L9kN05s2jqbQNZOd9V
i6TqEckYPBqZ3t9Z5TQlKKdsbOzTyZouyqRT14uZPgROU91WUqQ4seGfgjUspug7r+LQDI3Ysp+b
QuZj1IgqoEWtq+E4Sx8of+LaGYflpNG4N+JVri9YJ0loGNMUYI9IxwjDxyy9Mel3l2FpG6rcNhNM
ezY1tqnUSGM3xCKg+ABtsmsu7a4x5y2e1RNQy1Rn/ZZZO/WHRNPNQzlnQ8RMjG8WrMjot2d1/8lE
WIElwOSwC6a2CiF8ynAxnOx5rMaBQ9ooJ3tTl+OEhK9wp0ebdZqjDAAiZm2yA5vZnF1beFZ/ypfe
8DfCzRD/1U6R9mEziVnfuFMvmssMJsYubrsFbV9flPGtWeXl11qHpIbb0GjBnQ0K3wz1hUjOEEVA
M71g5y0AHgiqnCoZBkMqh31sWOW4NQcvs7gxaDW7/zgEjwh8qjsMtfubHHFKH9k+VulhgF+u+SxE
59Mz6Vz3WtqEpw2F3iS7eDKVukfqXeMuV1UaKkq/xe7a5n4RAkFkh3VfKbgT1xmvCLqV3MdZkd9n
Y7NCKjDW8akxG7YPXS1uFxV166goTuhL73Rt9l7kPBd3/UDgGX9EVhda6o/sJLqhYz07ddOl3o7+
55iwYHExI06qN2TApjhxKCsu5+0aSRRnYOxD033sdZl3pBTZOL9qGHbidYjHP9wJVcff0nzAk5bK
3LotFzvvI7Mdsu5g9h6pn21u9hdQLkxvDQQAO5FNLene2rO5bGetTZJNsrgQcc1+7u7ApkZ958V6
ftV2s/GlrMrgm16zHdDvrfRy20JkasNB5w4SiQ7JHXYKpWXsPBSqNckX+XgjEodjIe5SuB6mu6QY
uHk51LxFqt1ET4CretsS1+L61MOEX1babd/ry7RrVvtUThJ//O5nKqGnNVKBARn12nCgh6zCOChc
Kpu6yxuCuTy+Qz3b8tloh+RrLPT6wqGIc3fN2GRHki+WIsyXlO2yp4C5a8aRTHJo4VaK+HH2fgR9
bNfwxmX2SOkX33KNyZNwNuv2YBNCtTEHHPXwazA99mFh6S9BJebDXMPXRXFlbp0Jl9cQXZxLjFPj
v7i5d72kyUaXR3tilpGx4fqfKWOLOYpVO6orDuPhqynNoQidOR5vMRPuCISPEy3dFHhLPOAKO8c3
MyTXNI3sUSsxGE+UEBvENyupx0jb67EuU8Lcx/XBSKjpkkscxMxbP0686mp2nDGN6jQbnzTwNuhe
K2GR1+Akl0JzmWRsQNX3oS3XBIs6dSBNjirFSQ8cHvLMJALYV4kz4lgQGC8mjhZcnylinTCAonWZ
dE33QPY0cy8nDNnej2Yl76UBfLRJkqycoiSzeKsi7+KPZdBUsOGaOt5gXOhddYEoRBj3bflxSfXi
E2Vp+azbSvfC2C00Umgl67AXeftAdZ48aFUtnx1o/i9KL9TDGPdWi4qh1a7rIq+ruxGhteBVulrb
AK+awy0iuOXexo34ZWbhqJBLgfM0QnXqd0GcuC2fv5+IgvYD0b2IqZPf5tgL4kssHGP9StdMS0U9
dj0qqoIs/8KPaB9LQgY+ZVM9HR0xsxF5bj5e5xZ5P8C1xGKGdeKC2uMSX30sIbzxVcrEbzdma6Tu
ReKlyb6sBKxIt5/z0MeRDVGDvczfKuwUdcHy3xC0nBE7obvcDSSM9yFjNwmln1LMzL0FH2ruFudz
Ww/AqWklgl1v6B66Uc6RIIohz8pNjZsm87SadXrDuRIU+YnVfenAaID5lajsGzdNXGPf52bSX9u+
8OptnuVAX2oKpsfMswbts4nhjryZeXvFppuXrrxKTBflacMP9bDnbMejhx83t/7SVd3FWFqj+SiW
xMhCC0dCFytuJd2tkUscaeRo2btMr+AG4w6f4kGbdEsW1bDT1YUT2zGgG+hqCIxefbZ9WkF3gpd2
cISs24tgXV7RXPvBKqsfvCstVXgUJW2L+X5VD8ZBl5XiI4h0zHdJ40r8NauJGK9B+LUXUTRz+Flm
hvytMjMnJUDQnvpLASUx26rGsiRXmkmXl6Kxg/x50WTTRllpz85Gc0VL1LbfTMOFKI2yuQqyOM4/
gUBI+yGdHWBxXoi3HPguntoV2vrF46Vfz7fMTO76HhVyRDaVZkSTXo73tWlYX6iPpjZsnKV4SAjM
45Kn99z145oSJ8i4+ETEXJP7kSNCvCkm3Y75m11T7r1kKoxNIGa6BgW3vvVmUVWf8qTPHkemVRYN
xDDR/8idnKVQp1V3QJhPnR23iouV0Qx2s+dsnD9Lh8jmcAKX+ZjROZShrtXNo1HYg4jigklxhcBo
rS+tvHSuzCKurbDLpfPFt1upIjU61X1ZzOQaA+hDJvhfgO6mU5eD9TS4bvWjDtK5CFM9tehb/qe9
efcXyvdzc+4dpongZjWTWnvkK467opE/IfGwWslRW+bgKS1ctS1m4W+rwjgzyDtI83UQgFpoHFg/
vfLRfxokL1wQGiDVp2mAzTT6VnyonBbDFrPivjpk0xn0e+0ongCaIE28IAQoOOHaJx3HyUv7HjZm
/LQE3RJW3M/DXqX6DQQz0shG8yHx03mnTcs5Zfr7BzVhzoO5c5vlXZ4axuJEYKdun8vnwOvlfpXQ
X5FBSZlQLvHGyYf+DCXr3dfjrFs9FzDm8Qj0ObV4chrDGArA2OdAJct+yn0v0nPCS349R942E8CH
34yCoOztHPEqR83CssA0CAq6MivOOzfp28hGQvlblubrUJgKrQ6LZIr8g8xcG3su3Z6Qz8Tx4LJN
l+52duRw/7sP5K2hiHQMHEZBRfj2gcB/+nhaCvmsr0zphCKR8jB5GcBhz7RS33+gtyOdLK9paiA3
6VI+a77oLyxAu40V1H/++nHezbqVdID/KU0YeC4YP7x9nEZhI5COSj4XSuS7tvLlrRBm8zQ3nfVB
+Yt28evxTnmi61eiVYvWiIYLfXZnbSj8tJ67vIXzvDTd86wqjdjLWpYRVmPOp7KFatu7xH7KSdzH
RT/d6QQd7LTWgjgPJ8z9uLi9Gzqxar5Mdq+f6UW9n6msPGPNaoHoZWIV+faHGTOy6ZoF9+ywa+47
g77TgLvZBZGc3379Dv7hw+L8wcrDgJrS7lQT2tK14LicmudetWXkVWa+AdWPz7QV/+l5PJcoT1pc
cDmC9Vf89KKL3qhrZZf9c1YEJuBP+X0ptDJKaA2fGemENfK68mi6sFcyh2yXBfh2qImSzVOi656J
f4pJw6jMA+C6vKXYMA5aE6tDUyzJDcq68aFoW+gjvapvFqMzfzijEGf2gVcW/pstHCIM6C5fku4U
O9sJq2JCKDf4clbPiS0zI4q9kaIlSDJ3X3A5sEOk+bm5jc3GO6QNbYiN23V1sMtYZ3com+wvbtw3
xK3aMY5xagymYRtQ8sc0LYL5QpoZkTq5K5FGz8UgDnVjlTcasTTfC3QIt76j6mWzWLL4rBFM4IcQ
4c0qmq3F/jj+H87OqzduXWvDv4iAermVprjbSRwnnhthYifqvVH69d+jnAN8HtnwIOdmA7uFQ4pc
XFzrLYR/DJwCdf7XWLHckpi3LN8AAPya/xrkaZnUs+U8x3ms3pSJVH/oVCZ2n2/cd3fjsrDcwuBk
VKKFtlrYyu16NxhtemZVhHUqtUm/J3PcdYy9iRwz+smg3ZFO2TmZoA82M2B5dBzwTlikW1Zhyi5r
GACR2h+AD9cHstv6drBQqTRq85xF8gdDoc4AqlCBOgTPf9X+tnVcptM56A6ZmeueUMiSc7v4kdTN
v3mZLccGXi9bVF20fzVVWR2bSkCKUM1iPtDO2c7CcrbkvXKbquNvC1+Ri7SPz5zUd3PDmBFILCwq
DilW4at+e4xHzFw6encIu+lHaWbqN7JqBdpH1H77fKt8NBJH0FkmB4ziL2TnTfQZHE0UWR0OB6en
oBTEKd5BE0bqjmYHm8+Heh9+mNWShtqkocTvtQ6IjX5TH1ROfzACVJUg4gUPaou3RZZrEDzmIdpW
tVjeGt2z5Fn7U2QIfIs4MjdKLK2nM79mWcOT6MOvWQTJEFxazAvXflETfo+KiKvhkPCw9AbXti7k
4A47Wqb0iaXqfA2SKfBctbG+2kOlbHnmm09NnivUW/DH1Vrl+fOf9NG3WIAyCOgv2aWyugkQlxrp
EujDoe+V+MbIU2Ub9WZ9RUH73Ab7GwJWs4eAxS2ADA47fC3kAbp+HEatRxrAtqbQo7M/9KAHkawA
LmRP9wBneXA5vSafHBeXCUiyprtvzBIEQNbl452wGzl7rTbRSLCHDAiWYrfFH8xclwImNYQrank8
bhsW6hc6icWTijzYU5ZEyuPny7Ysy7upLHh0IgFoivUW1uQQzFmsy8M4F8V+SgacsJygOHNb/YWO
r4fh2wBvh11GOrCKAhmdWXXKi+lQqFGzFbVt3c3VYvStV/nXCCKfX+ed7WESr97ZSdw8zL3Bik2y
206tE+5srMKvQbkZyFfm8uLzNXiXHsKeAOLMa0SjjQNL/fRmV7Um7eI5mQ5SNXuPDCnfRnX4XCOh
+hANY/mv1xjDIdNEYDRA+gMuOR3OpZWx4AimA/0K+p2BTLZVKKsz19gHkwIfQ4GLu+yv8cDpKI3e
BUqsVfNBWMpScoVvWU5o7ZbKLG7RgPsfZkV2BDUKii46VH8hk29iodYLECZuOR1GSxFXQivp1Tta
uv38U32wXUGxoyincepUfU1CzqswzkXYTId6mvk42SB+5WWpnflCfwHnp9sVRW0XsCqADMZa0+Sl
qY0Ots/qIUAi+KqvTfnoWGmw2HHQRsqp2u27ps/RtbZAHbRGcCipmnqoh2Q3MQh0ql1kDBPFslvd
QbhCODHJvqte9yntTqSiijNb+P26kAQvNlcqUnjcEKvzZeVmVQQIHB2qNETsos41r+iN6Mwxfh9j
GYV4h3A4MGJI2Ks9JRy9R81FPSSFG+yTQck3UwO9ze1G/cyE3m9fUHPYYRjLNcORXH7Km+2UKHrn
JlplHhyTCv+E7K4/2I116xq1vKIfr28+31jvIF7sWYZSLA4MoWBNsJ/UqAfPpLgH5q3u7dSEYKbB
+EaXekZ+ROvjaY+wdvXz82HXSgMsJsw2XhOUlrhM4ACdzlMzM0rZTScO4LG0C6JCJ+6q2pLBdcnu
vhNDGt6WU1r1XzARaKGdmpH5M9BySA4zhLhDa9AN99XApf76+U97v6WWX7YUarCI4Wm1+tjRaLml
q5nBAeW37BtHO/qe23F6ZpQP1h2JyMUg1YRtAs7udP4BBNxAdIk4pAjubpVMqzdWqNY0BaOmvout
ON7rmLOeOeAfjMrW4ktyfQMmXANf1VpHGLOmfcMLRlyGCNL8TjGvf06yLtqrfWFuUzdLz8j3vN/S
oCItdDh5VaCCtqZvt1M9u5k758eG5PfSTSRg5qyhQt+WOM0rU//0zx/QXRiBMHxA+/MhT5e21oQy
JLUsjuwxUkTutdsYTN+ZmPB+m7hcMEutw0ZpEgLu6Si0G2ut6azqaJnzq5ug7q+0+bnLbB14eN9b
PHI5nBRIEUdYDULXSqvAUZnHKrBvCUzWtR3NuheZpbn/t0XT0R6CiARDBcIComDLdN/EnULnVVmR
px7zzqmvUSIxfBmGwRnS5l9S7tsLZhmG3cdDjzBHhXIV3mxVAErr2QtzPOZAMkdXw2BUG5L4praF
eTNZYXJLb8IdQOnpyMtXDtCZjWsOZuMJOgBA8dGMnQtVFx5PnEIHbhO5e+mqSbUvYqXtFmccOrmi
VIcv7uy4T40iUOJX8ibTeK4rxTlWxHp//50T+5rTAgP/PcJ7SMuetzVLN6pbMWblFrmq+qqbjXuw
CeGZwLHed6vR/goRvvlQYDLdoHAZre/UbKN3i8GEHaRnAsW7jbd8p+UaIucwCBWrjUeu0am5YefH
OkkFclQ6Dipu3ezQUPr9+cZ7PxKZ5wIQX0hO1OVXgTBq+3Cepzo6hmg0eqOweNBVPMtn2Aabfx4K
qVP4V1BKqaOs77q8qIHEZhK6pCK166wc6WBh0HFFdD/n8fvu2UoiCIkB6go3+SJBvFrAMeHVPRRG
eiw6UUIRMbpNCagfdHFXKRvTiAVPH0TGPCigwW9MLuVGb6CT4gRXDmh0GOmZxOL9vjn9QasDLsLW
Slsb1irIHtqBai4uwkwjtft8jT8aBkIl9EqgFZB0lxvozfZsEIcZmkpPj3ETKou5sPLg6GP56/NR
luzgNIzgyGEsF/SSPPD2XY2yeIEVY1celQGZNjNT+huqIvIaTDxCbbnOG1N3oy1m8iBp0fo6011Z
X6N8XNxKUBpkns6in3o6vG0gkgkwsDzSe7NvElheHmGl3+vmFG9CEwRUCg/431f2ZNBVxhRoEeps
nVMeuxQhUSsc6z3632elz5eNuVpa6qqwDpkXMc1aLa1pSaD1QVkdo7SKfpYiCMDG1QkICvRoqwwo
VqQaNPXZp/0+tITlJ0iqIMTqUveciftU1Ux3+/n3fh9iLVR4uaH+Q5Fc67EnLYCvXguaI/qp5k0m
bPPJARIIeDFTb/suNM+Evw/GWywKDKiJbDD1neBD1ttxwtPxCBIS709oAg91bePq6BTKbWXE7u7z
+a31yZCwgKCMnCMJ/6JBszau1Ku6tHWgqMfAbhAnT/Lc1DxY3ECiusGJXkQ6Ok/urIjXLpUDoIS5
vsBWJoOHNwb5XSPZrZuae/PSJEVGSc4aXWVTQ9ZSEOhJzZw/LLN3TVWMJcJ6jv0HAflYObNsHxx+
GkAUBYkAUC3XrQJDmgJH4LY9ulmvgoJx2utSDYIzi/V+FN6nAO0W5yfaxuaql9PHI22OaO6OZt7K
bShi5aKs6+Kf58IoSFosVgAUiZzVcUMO3OoM8HxHa24zX3XSdAPOWf/XQw1NGFUtEjx6ZtAiltP4
Jly2hPw41tP5mPPc2ynxHGwBzcZnjs+7cAmjfbnzFqNFxlqIyW9HWegcjYJ69JEWjmi3UWRAZNHR
5scDp2tuE10ql8D0FmExuuFQDd3sTLb87kDxC0CBQpFaciQ2+OkvyOeJt46uDMcuEsb1NIwTEGiU
g7RcAupY0O2fH6jTCM29S48I/w/UWqiFL7Wt0/HUou/b1KpnGpHVD4CeZeVZ/SyBcpv6hYkkNNLk
U3mOobWSuPzPsMQMSrHQCt9X1IDDdH1lqvOhm/Tya26XnQ67ZQCZmy5K5v5s2/GVbYcCjK8eDcql
BRObLC4psn9rqvz9KSYy4jC0cT9Y7CJOV0CLAZcVBnUwbPhw3xmK2VdjimGVdPt/aq7+HYq58pSH
0qrQ1FgN1QHWzYrGgj0Ci2ZfwnYBDRQFF0BMzz3OV4Hy71i8ENjNvCiRQjRXaYweIGzQyEw5uFUc
2r45T+lDmQSgaUnNh3g7amHzOCRg3Tbke64J1HgIdX/C5fhG0efA2JQg3C5AEMJZ0cNK0a9FV9T3
hekG4sEN0/AK7JJ4FCqNfwQ6NOfRQSLr++fb8/RA/mcWxBWo+Ej6kSaugssUW42kdcL2tNTWhsLR
qfeG2nZ+Lcfp6yxH5QbeTP0rR1bwdkrs4sw77DTp/u/4OoAbJEF5lyurLxZPrcDecJ4Pg2q1m1YA
cYtJmGB/NOWZaP3hUFxuKsVLPts6vx9k0XWiq5WDEUPZ7h0xX7pBBt6shR3y+aouh/r/U5f/zOrv
eQfbszDKVquqZ9qkF2jJH9BkSTcxSKvfbZBqfqs4TeGlFDa6WrhXkRIl/1Ti+O/IkIkXQyAC7F+F
mTdhvKwSeyghlRxkVjcvCTfHlv/aWCqh0eWctcm5rvxHq0plA9FEkjQGXX1AUKCRmc2CIwfJcgNN
yblqkSrdRKbanDndp6F7mdvC3eVSd9BroPWzGioeVIODVesHIyek+qkRJzvdreufMM+hTiFBFf34
/DuuONP/GRL5DIorZPk2ooansQuiaRcM8awcnKQZ7N3gGFW9hW8VfR3ddjwUsgJZHadx+mUw9OqG
mFvc2GaY+DV/4pmb5P2m0riucK+he8Ezbn1Dg+ccyPeW2i8wjph6REJiNk8wLDUnjWFiJtlj3EjA
nUWlvXy+EKeZzt91WEpm3J2LVAZyNKfrMItyDq1O1w+hg8hYNgcZjohgkj8f5f1eAq1DU49iJMcU
D5HTUVDgmJF0DN2DJtAQVaSLIHwzHNGfP2cy/n4kwDfsWaI36TydxNORNNmOHbEuOdLpVTcI++U7
sxH9xhFxd/H5pFZQpGXtSHkVFTknQCsLtfZ0rIjOfN27XXqsQrd4TiVtNeCauHSGwI1xlCxvVXhv
W3i8xpMYLYOw3yl+kBcAS6G2+HYP+DgW9blM6IM1MEBlYVAGlZv+2/Lv34SKWdQVCt92dhydJNm4
bdwjU9iGey2mM/r5GrzfPpwehuD8gnkk3pwOBbhZRqYZ5seilflemYtyW0aGevn5KO9TLRPQ16KC
j5UgIl+rw9oFLQoHRVsdB5npNw11Hnq7yggnx4whH0j7GahDdybUfzA1mwcajzQdn2HafadTqzot
kzB/KvLmQfM7wygupyL59xyKQifqigs2hXC0Dn12pAgpp6TmDZAFuBbUgAoE0tBFGiRnEuS/zdbT
ywutKmuxHVNIkol9pzOyAHP1zdxTtVbsEKKV21kvTiiiaz1I5T07vabhbpkdtC3VREUhA40Te85k
25aPOKp1wTPYSiF7ZNgZU6bTablXM5xTsl8YOoWdqd6oz+2jJqMm3SmJpV6ZsaIjGiVGJBxV+Cu6
10ubXUkxWPlTQLJwPInzxXdJyaHyamIPTLHlPeR1tg6NA/DxzzLI++e8MvmNQCJ6v0GM6xGY7fDa
9yn1Wj1NimrjarQeLgGIil+zkleGl1eVsVMUVP19ygkDPGWsaDAlV5hmDA4o98CZjzPKkp123dqQ
1ukcBMmrPdQapJxClw/jWFA/K4OmlBunVaFlYuyCaLBMGlNcdzCTFD8vUyWCLKSEwSaBzyx8Le20
l5D63NcujOSf0oReTf8lgGEv7aw+YrOOgkHTKc6vQu8zyOaYRN5ahSNVL+/SnLq43SXFZsgSWK/F
rOfQ+uRsWr4GPQLeHciQbps7i8wHpD/naZBNfq6S+UEazKbH4oJAyV9pf57ulkxqA9uiaI4WrLvI
q0BbXKOO+hsd8+qhchdiM9ZLF7Hag8fQWsFPMarHxjB73GeaaFOrXbqberO8NIj/l3MbOdu2oOYQ
Kp284gEIQRPlxkvkF4wz+cQHR5eSsoJgp0mhiczw9KdHMA+lFk/NsRibigdZA/DbKs+5IX8QZimq
ALlG5wqAw1q6Ysjq0ZokXu91D9V1ckd3M80D7IBwMrefB8CPhuIG1XFsohpB6/x0QqGhj3DUdSK6
O9sXuRVaGzXr3EtkiKYzRYkPYi36XRipsHjKEv9Ohwp0KIODmeVHfJrgt9Le4PYIm+J6EHMdeU2H
tU9Xyenrv8/w72sLrAwVkXW0RSwDTSI7KI49djQbBEtL+hyB7s+xE51JRt5nmxR1STfZHnSjQXKc
zlDVi8SVllscS11HUXuGXhVFUXoxGr3w9LFJzjxPPniyLz7IlDsBcAAOXjvXiqrPRiPLKCXT5dvW
NRXxNBmx7tMGimaIp/4QWRptG5KCK7yq4q1BJ/rMRf3uOUi5AH9LtilillhkrPIivZ9kQB2Lz5rA
XOroat3qZhfcYToZ3yu2FexyfiLeLFO6rSf9nLfou13Fs50V4HnGBqYhvUpJDDsJERHJVarpavuT
TfxbNYxyB5cnuayAdF24Y3vO0+X9lLnrEPSi5Uh+TTXv9DsXqNsm3IMaEvZzeVVDLq69Crty3jJl
+5BmI2z6ts9v7bppt87cnkO7votCzJncgYVn9AWhdTr+aGURlAJdOxpB020m05A3yWyey0L/or3f
3urkuEAFaWyxmeEUrE/OSJEccFhuHqnEtqoXFjG3MxRZ97qswgxJ8HYS2cYAJvfTaCG5IRISoqWi
8Dwv/ahMuzu8waznzhUIGJR5A1sp16dSg1E0mIPXjKPyFeUR57ov9f52KIJg20E1aX0tg4Ja0jFd
2ETBH3tKy5egmKleW22ebFR2m+639ZREG9R61Ato2ZXlAeiDEhPqw/wstFGL4JcHcL9lHc0vOqI1
QGYzba59C0Ww707QQJQINDe7QL7KuVSnoVX2qjWgZ1NwIYee0rrT4ClBqZoeBhJDDWYI5vm2MyLz
Ro/DYfRASlb3ZZlrhtcUhXInepNfLxOpX4Wmkb/INDaQIWPj+nkRwXSdy7zuPMg2wwHn734PzgRN
v0Ci+nsuNCyx5vTjwRUizC7ynFy1qMyepOoyhGJcS2kc5yYIJlSNhtxP09KwSMRU65JMBACjOpbx
Q9Cm7nAJdRSqaS1I8vyuifJ4M4Va/EUXwn6qNGqw3iht4+s0xsOdypr0V0XmijMBFMLr+mcbcFgo
/Jm4jyv0WlYXLLIB6phWUF91eNVQfnvYqU2RNq5np06ySQrKI7BgF3kDTa/dxu8DVXmM5qQ8GonM
6GUNyM5tLDsMjH3WVe1NF7bdLwzkxDe3F2ZzJQsNnQhV7xvTi91GXndCdrNflEps74d+QMgkC5zk
BUa4hb1MDSXEKxZm4dCN2i8rg1LrNQhuBN4c2DLYyWxMAcGMA9xvVG3QZCu1AkKYixoRZnrznMS+
mrXVC9I+Aq/OUuSP1jjIaQ8M2lC3oxtYk2+LykzYdEHqfkOqq0ClO3NQ4QqiLvuGwJg0/bgZy3ue
XOFtAhC8R7a3nJ/dQE7XmhPngR9VbXjbpx1qJe6E1L+nNOn8xY77VGzCtBIX/WiVcosQS3IbKr0M
NpGLBSU6CYiLbNS0d3Ft6tVvcddm6TbuJudXFpbzbQ4pUduhmSVab6DGfiwaQ7mXZjc9U59EYmBQ
TCJeOg32byPtIb8RgIMvRZo7A/ivMnWvu6wMD2WLWpOXaDMqQMhwkGOn0YjIid4knmV0zVezzCvX
V9qmBLOX9eZLOs51wOKXZrWFYCoQKorj5LHO6lK5zTs0FDaJq8lkX7m5O2/GGkPNTRbko3iaBNDi
TaSoYb1J6k5Ot1k9w3efQWMcZVVW052LV0/yBaZ6kBysKjAFCLK6x3YNtQTRftWVIHPQNUjCMrno
0esfIhx0Jiu7HSMFZAToTGFd2LSKhV82Yfk9gfjXehV2MjiahKnS0jmnKuGVedbvadqjt8F7AG9b
mMbVb9vquh/OMPO/qLhSjIuwU/sY6GghWVXa6Ls5CNobTFkiBY5uovE0oIl6xWNOTb027AO0DqeB
DCOvNTe5mwJpoK5eteq4L7u0RraqT/qLUW+rzh/TBg+5QDhR7iu9mNLr3FGy35QZrJvJSLCFjgLN
RORmVK1bqmjNi6G3Ru3TELCu0VhLYBrKAIlBCUF7gzAQOlsgVGKJuI+ChXg/9Y7cL8hP/gmgjmiL
EQxOl3TtCuWqN5JJbCnTaDdYOmP3kosaCVejBwN6qaot1mhyEMUlisBVejNYkRvfN6NuwwCgoHGp
9m15BXu1qGM/EXP2gm+KfecEjsVi66OooMDoYeOpVW7fMk993ompIF4Fg1XfIZsp/vRdBS57ivG4
9DSZB2gvZElwOxpIkVzJUg2xAp0T90KNyJF8Nn3W+kqnl9omxZRB28lRxsWdUVlZ7Ldq0OY7tRxQ
RqALidJAUjq5fVlHUa9fAE1DjyxQQsi388gZAuXfIrtQ8sO90pHVi42KA/hEjc7fTuND/8TIqcCZ
NMwGtN+0OPw6KF2++D0I9Zm2cmBi/ifTaZtGQXDZITBie8jKZC+DWgPR17BrVvAzaAhbI3Z4W83l
d2wqF49NM+b3IXmmprEX2XX0orcx5nrL+7EGtV1ZX8IUUbMrJDLLa5oJaAc0TgojCZGO0eS2FPhO
ZMZsL4FSy77bAW9ur0Wu6nHmmv1T92nTeYgLhgCw0cVxETGb4kPQOsicwSJ2K/jus8TCuFfDH9h5
AivQBqe1iE+dqvl6kPH+L7LOuO0VJCy9ppljY1NTqqgWcbDI5EGOyPrO6id6YB1KqLGH4hWvhwAl
rpCHqjY/AvJxQaIHdfc0GWX1x2kL/UAsR7eq1EPjR5pM9a8KM9IMz4M4YWVxpCv3U1PZRz7uXPlV
Z0suvTJKH0UVq/mG/KLHltyJh1cjS211EzFJsvhOVbd63KCHasSRrHA7i+3Io1CQDR5XixpvimGk
xKoiteDPSVYq2w4u4eTZvZshjprTYd7Mo6Pvy5A3mV83SvBdK622oHciku8wwM3vk9XVJTWKNta2
HbJFz1TdQmejSTe9x5iVhTDdWr1pdNHdoN6mfUuKwjraAVrcHiIj/Y1jFV3oq6WIfxE4jNxvXfQG
PF2ngrC3g9m4E/mICkIwTQg+kUlSXOmcCl1DcM4uFQyUhShsBKV9gYe0Nm2MQEm483QlEihqWZ3j
Yexn7NKs4pVelARZb6py5dmIM/eJlnAewcCqe5MELLEvOj0yuR0qVfsTJa2V+ajPxy9lLLscrYEk
uza6bO7RSioV1E9kOWobRKzkc9MO0UgeXdbJriymFLHNFA0qRC569L2KNNa/kNohKla5VvhzFnHW
X6V0w03PKOtQ86bGzQyvmsVQbYk0U+ST4nCw2mJGlUzRo/5QFyJ/qWMxhxfIgyl7/OXQdYSwPl3p
Qx5bHqKDEHa1POueTCPsDhUKJg/uqEb1RW/0Rsj1Y2uPRuFUX4FHVQ9FHgG2ZfuSEWY8u3dFoJWK
B7U/vbcc8WLVelfQhciJqKMUPc5sWTzwtRPpqFupuhgJhqXqyksq0TOyDijuXpOZYNVh4dX5imRf
jgoXZdNwH/RagQdeUhn6d6K3kaDghXuFT25m8fjs9OLBpmatIzgwzca+nVIaHmPWj4QLK9Z/F2mX
afdZqAe3caeMNAYMiVAellPWd6I6t4xsEwNhwS5Vv04OTkxgGBPzO5UPxb6OHafATA7tEsy6NaLx
t4JQO/rIk4zT80je33u6nOx+37foBe0o5rY9/RZ6gns5G1z544TSxoh+Zbcn4eA0laiaTFcYPyrB
waACNV+mkVqVvwoFt1BfwZup3/VOaB0bRySTZ8k5+qobtYaC0dia2UXPC/AHnVdUhyUod3GFB2X0
FGWuTbXNtV1PiabB2hiOLA9urGbInCFZNm4RudBg0ZQO/0fEQ8inX5TkX6Q6ReNdFjSV+Yfv1yvP
aQCKCZ3NWFGuasJMuO3cRstuIoIGys2dpn/N62bML4SZ5M2Vnsko3I1V2llPGFX3NyiYW4+xavT6
jua/+gdRiKnZWHnYpZuOrdhu8hGO0a7t9T7dyKw0KppIfT3DUtP7azdrG7ENRsTTEmQ6u0WNpeo3
CiWpeAONrytBvJcGVTVX1M+DOmsSyKMyyFtNzWb7YTKGVO7LWWvkxkaLP/QdTrCyoV0lEyKXNvW+
3qXj7z6ZbOEDICsPuRqI6nLKG7KIOe6V+1BRu5vRdiNU9Iw8f9E7a+LCmOo03RlTloY3SHPEt0lB
SXOjBjznkAlAlmlnDxRX/aAvIRBR0VQeQOyOpOuO3T4NXTTWl7xl0PRh2vlrVSn2XTUNQuwEHP3J
a5vOHv2hUGPNN4lGD6aJu9cePbvB3rZhZ+nelDbtb57LyiMSPt2ROC3KXanArHCNMQ8BGFnaZaoK
3IKHbNB/iEDMLevOi2LXMLUbDNg6wsYUpQHuso3devyJ7RepJDUPj7wW1R7FGyzUmlqRO6nybNvo
uTa1ngxSJbiuUrW6yQFpIFcwhlkH0X/WtK2aZPktRmZUOpXa0n7JqOYKH2yUivxgqNVt2Arg7CVi
3TsjnBXD6/ohLp5Jw5KtI9vSh0+G/HBlwuRANgn1L98Nay42bZq4eJNmDv12yFGEj7S03YQ1lvXA
JVy99gfk1XhbWGmYYjib4+XkYFbNhSybsdkrrabs7QzRn5uqJPKkcaMqN+msag+529emb2CylXv9
0ubkyaMIa5O1fXKQpiJ/KuqUFqi7SoC8ZdO6zaZshS1RZxNm4JuDrdiIS839TW/xN14Z01biZBnj
S9pqxh/Xmd2vkzmqyWUmLFTyRJQkPOny4KdS9/N9nggDsdNOMY8D6pTGYqyJxzsxF6PnJsnV7g5r
XbO50yo5v5hBXTZXzTSi+o0HKFrNSOfyKOfW+TPqjTVsBwz1FL/LF2k/zZmMb1khE51ZgeXeju00
IXpuTtiYaqgCuzcOUlvzZujrcdyM45jfZT00WcjwI7efCgZJ+nGRlPGFZRfRT0HW/ssOwrnz0ftU
oLKjcMXR1wWdwkTLo9/o5Ob6YyfpIUA4asdb4LPTcBG4tDb21EPlnxrRN7LTQpq/kEVzq02JALW5
qazQRRB9EdtKvAzM62OGGlrklxUdKkIXbgesLc9OJhs3Rxyq8UETiRYX9CBS+eqiRY6QV4Kc/7YX
vXHPqxEHZHoXpsHlY9iPUOEdSA2aFqI1RIm08+k+ogNUQrhAPFcEyR3SoLa4RPcgR34RlUr1qlGx
0Npk+kDVXRdR/z0eF/FGw8pt+MhBmu/0hMbz0pih1QIREAJWaMaNbxoo51wIdSj0rTbSr4XCnKPe
iLRe/NBWzbIGjak+SRnTQOFW7I8yGqc7msjjfZzkU3BpIFBQk3VV4g7pk3DyDb0cnqEADXRcJH6G
Sjrl6LABzAadInX9ZYjiNrhy5xn45WS31kWd2/VvvKfQL9Tgbwqvn40o37hjXj6iwdhcRzrVKa+0
kAvzsjprviHd20ON7bqJeiYuWu1FZiateY/qh43o51jmPMgBFVwMmiT7paVrXMNAQxA10BHd9/Nm
Qs7R6JXkdppV4ygb2x48LVW5P1Goigxfi3hKerY0W2wJraF7nucSQYLStnPek1HsXEvUQ4JrTTco
fvSkVbgfR1b7uJhGfJ/Rar9x9WqMtm2JwcDGTGz7PogM6y6Jq/k1b0Vn+PxZ9Z8oS63XsSZ39lzW
64CmYYsQbmxrR/ikqcaQkUy8oMz0n9Tywm/pgAAUT/RYG7yB7L9Fg86tHmokZqF1lYLgUgFNtwk9
iHtvO8WQymPOcTJQOEaKkqpGHxBHKm5lkoK2uLHANqNniDlAu9etpvvZyCT+83ndf4Vihx8P+EKj
QAkJAHALrdvTCliVEumKsCteiUheH/7Jc2eH+OvsPBYlb9mCeFxclsmvNP6qIlp3ZvR1jXY9+qqQ
pRaVi9FhX7zykrol+axeym/GbffT+kJ4rFQ/7veVven2nw+7rkyvR111IArdqUJDMGqmQ7eZzRdE
Ma+EaPDJRmbX3FqYCvbtcKaL/q5ot1rp5Ve9gQWkFpJZQTcyV6TdbJv1fUJNJ2PZO8RhA+NMx2H5
cCelzZPhKBOeDoeyqqKkAZO0pLbJstyflD/CTlFhjM50xz6fGH3q05FG0Y+BNgzFqxTDPX0ERtJ9
y8FaukRcq9thi/X59/t817B5TwesCiTgW3xsXquURjirWcQPn4+wbvid7pB3kCCzqEKB7mnxSnHN
W4hs4mWUZ8ZY92T+jgEkB7ws6BUggqezoCNv0ulTi9fist0bG3svLv/Na+O/h/vNEKuFknNrdo7U
ilfA5Nsmf43Ucyi1v12cd9vszRCrLg9cQhVBJWbB45dbttC81sue6k2zna/cL+HD7Ef/y+l9M+Ky
O96cI3ze+ha1/+I1cvq9Ee/rnsLj3iiLfRZeFOIH9K0zR+nD/fZmxFX3TGumtrFTRrTgEwXNLmzP
dX0/PKxvRlhFYQrI5AOUL18VoewMYVxayEEHwVXangGhvGuGrnfdKuJi9j7Edj8Vr1AqLoGF+pPd
kNFkm765RbnbV9R2lxS/G/WsctSHYQKYFuIzC4zYXO13qvVzRUe4eLW/gea4yp/iqxJ/By/dG9+o
yqSb5BYV/G/TzeSdM1D6MOC/GXp1DujMTFasOcXr4B57+Z03YDg2G0d/VcI7kUV7Qz/8D/HjzYCr
UwG6GRvqxi5ec06c2z3B7vcVdMY/H+Xjj/lmmNVRmOno2jk6ZoQQdff14QH97Q3aRmeG+XD7vxll
tf0hakR6T73sNbfxkiCjjePd5xM5tzVW21+bDAGOnuWqEM/ttlSH1EWowpf4ap0jWX0Ydt/MZnUA
hJFisKQyVun49s482Ae0k/MzS6a+GwXLSjrC7HPVxWbMWn2Zei5DQ5ul+qpZcnwA+YVi7YC4/Gwl
82aKFoBt3YW3dCR1DJeKzCcvT38lWARsemkAXE/aXHq5axmbphSDj4+nATy0cs790GUnvovfCxJj
kZ5aKA2n0dSu6f7my03nJBcooJulZx3b5/C7+4VC6mVU3mHhcu7SeLc4J6nJO4GvPMm7WNVJGHIn
IaM/zMH95PwBL0bf/Jy52DuU6OlV/s7ZF9w2AkM5edD/sXcmy3EjWbp+lbbaIw3zsOhNIAYGyQBJ
SUlK2sA0Yh4d89PfD8ruWwwwLGCsdecmrVIlOt3hfvz4Of+QfYu86DZ5so/mI1g3iwLEPW5hAUrT
v7KVMHs9f0BW4nxVfaUTBpAKUqLx4+S8lKWLCNn1M3Mxpr1K3BencixEnNF35VICibaRlCcJGJzU
PCZ190Wnsp6335zwx/Ux1Te7xUE9DAtVQCwgKmDfn89LU9tyFpn0vwMyBihDIWJIXAtTtNClAxJF
26bS+JJzgWlTtjFKKdBW8NfpNGE9KYOjoX1sTPmdM/rT9wQyCVCcXsPyney4KW8BBlnY+tgOnZZW
CoNNNqNWNp062VDGNcSkfRVm5J9J/Z/h5b8gZL36vttvzbf/+pU39NO8b9mv//7XY9T8gKSb/4+3
rzh3veSv/q/rpar/NQciEMC8E8FQ8dX7X6L5739JoOX/QloEDjloP51wx0b/X3tfVfuLj0v8Q2tT
RWpmxtWLom1C/p5q/IXWl8KDc6YbAOV4j+vlHKL+HcIwCAZjaKBpZ+oGAF5lKUlpOk1Vdm0+ecZQ
SMgXtvT0gwCjkCjZBhKKuq8W6fGfH/xaNnfxZJ7HA8IFXYLaLtINUJXOD0GtZ0OkOKHqSTneWHKo
pzs1KkLKi0g/9epXWUmpqfpNfJD8xyz7LAUVNbRKHf/ZuFj0Br+KC7/IHzmls4kj+AlBipoafHeL
yuz5L4IfNkKMoii8UgtphVKq8PMIbeJsCO8q8U1kuX/QIvpDhR5aN3Vt/A5E/zFHEmWLnrrhAcB4
wr8+P2Ra/8kqRITQtq58UHX/pkFBeh8AxNlWNdLMHejHbRN04Ei/qGaJIHbUFysxE9DU8kPC3YdP
DkoaKA54n8WTtYRWneGOoZ4o3QWhC7C1xYDnhwHcPBJ7Xb1t5Rs9vdWTY9Ds6+YmFU8RXeJHpzzG
7cZCQUtyzV/FbZbQJD2AVxf2blJ3dbghSjFfyu8bnJhPY3EfR3s753GKuS6i4yj5b41dcDSrLcCe
QP+QORvKTHCizXyv/jSSTSLtQQJNXh+jhnYTvihf0aAfLcy2bpXxhIQPpfkidRFIy59N9JK04keu
3Jpgtq3jXO/Nt+get65VUk7cOt3WAUaVwe4+aPU+C7ctzlDW1uq3g7FP0aWMcKdwUSInopYf2kc8
EUxeuk/l39YX7YuDpj41MFpswK/wpdln4oWHMHZYYHpo4Uv33d48fA92tCkla6O8FE/Si0MXAdiI
uR+yvS8hPfYDAbKOMlZ4mjS3+QEUoMI0E9zBHW4wXyv5xnBA12xGY5Nk9IE3hrJRT/HJOhpb6yMs
EsDP/i9h7W0k2Gki3wXf+WrGR8Gs4pvRcitC/SfsQg/+QT+gAkMz/RS9TGizY65S4ea+cR76571/
cu7bO98brY3xqbhr9un98NkBHXPKcxcldxikwfcJzy53vK33xtH/QL+SwlsSukN5IjschoP22Emg
tDYObaJN8uB8oVp8P33Jvucn2zhk5TYe3GDvu+qh/x37G/8pve9d5945hjt5K7pN4JZfx6O9H54D
t3axvsHi1KKvtgFwmyLpDgwAfIpb/o5/OxBMf4M7iuVjhyPzLXYn++Kup2WPbskjwibFlgX9kh9o
kB2rZktPrt0rbvIzORafx/jgfLDvp4Nz6nbo5PzqvNRznoBKSaObetM3ji0y6NoGazwDaf1HZZc/
5U964jrtFqhSlGCCB0TWNWUaHf+Etf+7Bv/FDfQqwr+9Br+V7bf/8nB/PuB48uvb2TU4/9X/MRs3
nL90eJwKkl0QHP442f9zCyq6/BeI5vkaNIEQo9D570tQxhXawEmcf1T+Fgq73F7/ewsqyl8z6BBt
31nbTEat9D3X4JxT/vs2sC2YOWC3qVXxA3mTLVWtcEGAy4JA7b2AyIvrg9ZIv3NFV29eLc6FW+c8
7/wzjAGOGH9V0gGTG/f80sn8qZAA6tn3UlOmf2sy7xm9bgoP4YH8JYBU+4K9iHpEhlV+qXCtexe3
YB6e0oED/xKpJBVZLZKK19UfrFpqYeRGcMpl7GOVxM622dB/uD7Ht0vpcMPDdyKdgPG0VAYIZQss
nhKEJ9WhDg3ABycuGo0ricT5dffPVCxIbHDlUMcBmL6YyjQGvjNG4UkGOrWR6LFirjkBrLEzefv+
CQFul2dGgYVs7eJmTdqKbY2pywl3ofaHQxd/j1oS8Pv3D4NiCo9ewKm86xYfp0FDeMRWKDwNXdbs
4NjJeMklzQr+dUEe/bNws1I1mrtI04KmX7xCok4U9Mbk8IR0G3cA7oaAmOSUnEv91YsBnU+BGK/W
tva+R8Rk2w1TQfnTdN6/FyE9zwp3qNfO3ILzD9iR4PoSzKxTKNA1De3MwHHISldqSefp7T+zJetm
okQSXjnzn7+qd9KT5JWlqeGpSuSfPVJlG8csnwxcHLHWGcz37xTkdtgnhCoytKW0Gg1cpY4ck7sa
7A5XuSY2aHBUK6nrha0P7U6GTc3W5yQvVg79i44KZx2ftGnwkfZKyTOz8Vcvgzp855bU0e9BSgCU
9+yJvCSJZkmtpCBjslMDpQ84PZuHhrJQViLGm4+ksxEoPcPUNjhlSyd4v7EzHBhKIsYEKNwMsuSn
GZTg/trMfqK6u0aEfxOhGM+GXcUHQo1BX443KproaxFGJ6yBk20YYzYraXa2e+/iQa1CjAE9UsSZ
obOeb70KHFRlA447DaqhHPE17WipJ9rKKG/P8yygxX4Dss0laZiL6FTMtIra8jOYC3q+qQddBg9Q
DT+jvHD2YROoDxC7njS7Er/Lri4e6DblQEaLNTrA20U1oItY6kwHn6PXInxFRjoWCmT3kx7qIxrL
0k9fiob3HjBqbOgkIsuAciETXtyfqVCLtsKl9uQAHN75eQ2HwOLh8d4vdz7KYipYmfki1cbw1KgJ
zp2qjrJRj6PO9VHeHGOulPlwkXfwdKMidL4/nBFpE1kpslMmqTpWdT3Kv6HU7mh62SvdsstD0Q3m
XUjOtKw8yYXd24UlZ6cxU8yPGtIq/kat+uY5memTK/fYHH7OUimdW4wIqCtz/QIy3vm8plpgTGWV
xQlFwccBBsKxGnQVo63RVeTOTSskSe28X1Pmerv/GNZgHWEIE0WWhQwsQoauCcBm2EoAFS6L/A2A
xOTdH41RsDpAnZGAyHY/n5wd5nEJhLY4oedll26n4mt2VwHAphfUNFFwvL5HLqwl6skcYcj6lCqW
bHh8BSdBbbs8QT5WbOyS8WrC1rQFIWJPthdYk/1zlFrzNJTIca18yLdhmWSEnFvWYK6rXNPncw1q
Sy+0wapORQPnbosVtRVgUFfHX8Iw1b5ijo3BxPX5vtmoZD46Ugtca7OWMKWts+taTbAirIJMnAJA
KhuEsOmBOjEYVl8xVjRe3uwXhiIB4f0BdoP7dDE7vA1iyyyL5mSosvpb7yPFK2VBBeDdMyK/IWTN
tka4HixuASCogHHytDtNrdLdoT+f7bNWBMcA5bjP14d6873IPHidkNJxxmdbo/PFK5yk1sGIt6fa
BuiZ8pFue2w93cmWmhtdaeyVDO7Cx6LaxeuLhFVBCG5e4Ve5VYC+gBE6oj1JKhPCRaTZ5rMpF+Z0
1s31qb05B/PUUGigsgXOmOfL+VBsvXqQk7Y9kQ0p3/Dfg3QQdNn9gN2Zl081priFg9e0BQTsdH1o
RO344WcBbR4clU/Onzrf44udYpSSniJ2qD5UHZynp8EaJH0n7N6wn9DOAE07v06hHFaTMt3juq7q
t1kNAAgmElTzbB9XZda5+LaJfofFrmw2ANBSu4B+71Pn9wDjkolqei9LR3R7am1r1HEI11ELQM0a
bec/S2YukR+Pmp7eJKVfqlu4UoU4ZArs5o1flZWg9RUpw1aXeyhFjlPExtc6nrLRLf1seklzNUoe
UZrgNaZGpTDvcl9EtMqCAe/Cj0rUggGUobYYe3Tu2/gb3pl9s9c66pn4XWPH/ZDEhvhtiFrpZndU
KbzH36XUj2ruYM/VpkFZbfGgz7BGrnAyv9FAQtKW1lvxOcgmy9pCCLKDe9tG8Jy6k5ZRHxQaxaEw
Be5yD1q6vJflIX1uGqvWdjFPg+iTORrRUSkIUd8GDaaAhx9yGT2EoLnHXZRP9ldBPv8i4eabHiYn
acK9MPsiOExJ77cvaVIl0j1sydg6DjYcYrRnR4TKn+JeMSrKUujSPkw4W/Z73JGsb+DecI0Ns9ym
4pTDC9j6Q2tPN5VVAmWpUswOt5hZQh3t8Pttjp0eR9kmr/vY3vuqNHyUuhmsWspV/LmGaxTiE2th
WS0g9sxFPw2TPQC+0bcylOmeVbKRh27DE/oo4TMJ7VQIOF0lLI54kyW++O73qvmh6QdeZJzfLrqX
G72YFWB16l8N+mGuDTMkcqOGEH3wQ3/MtpMplfpJyjuj3yeTBZVg4wgO5i4kQ7QeMiCjCGnhA2J9
RyQJUL+UWG0Qw7swKntXWhMEpUJyiu+gNnGZAC+JJy0w0HavC3yynpI6wr+esp6sfh14B4W/JozH
1RspMuzikPoy9uAw2UpsGwIzbPfTAAlqbxlxKh99lZLBXhjQwFzbSXAY3/BKSiaSHjDmt5TrhXlM
Grx0NeSL7ZaynQMpcpvTGgNGngAW3Iqpr0ZXJJje3pmpheVlh69S+3UclUrsnb7Xon2U4P+4A7tX
9rcCrLoQm1EzhvwOgyLKnJVkzJDXDt7AXS3yNDkZeL4rP3tfTHmJg30clqcWaQ+4DsLuoAHRtlOP
DeqB0cGI/VL6ZnYZrd0SKcBuW6hykR46ETkgW4PUfKJ8EwKShZOlyDOVFLSISc8Dv4q0LOrD1PpN
eYwS/vJmjO0o3U11g+Fh2cD7u3VIBsytiUQDpWquKX/X43D7aAZ5j6FlT1XpQdR1k6B8War25yBN
k6zbUO+p8+dJ6Uz/56Q0efB5xLuwB5aXYiKxzWU5C9tjOSUmhp+SPWjiW5lWRvMh4bSP91LJtXJI
rIyCQ1NqTeNv4hD3yno7hX3xsxuTqsEeNEQ8ON9bQ9TWMnuxN6juw/6UMw9RcW06iFAz0pe5sZm4
BgrWYSc2VW3j/Xo3DEI7pCPrdazNbCRiU2Tri48lhswSHqNNWzz2WexMN5hQ6umTbtaG40pVpEi3
HC1U+cyUHspNDczZcM06tPG5Hv0+/zFM+TQ8jnVuzfozNRw4N5ajvP+Fl3vR/U6iUe0+OEkRNF4c
6xMvZTIZ7VDWoKJ/ZaqcjVi7l8Y0fRrzyQfiK6MG3N1W2JXUP9JikOtHucjyaCuzCeKdQBLBuc3G
lr4RzgvpB0lo8HrTftLGgxK3WXajxIoK3Zy0ztjDPAmK3xmMxlZxQ8JzbEOmI5NtXb0ftHs/sPQf
Cv1f55vPuQ52pgCevjNzCJ6bAg9vuiYArxvtJqahNW4TQOGQ18rQUFN3wN8LQLk9mJ+7FCjhPQHP
8jd2GIfJVlKDxCvE4NQ7EkkblJzonOcszGxiNPKwPx0HTa6N3UjTcOdkAmj6gOs6Ha+ht40dqUOm
34RK58ibxpjgzTohSv+bRpVDiJy5rP/OGywAN31mVMqm1ZIi3fVpHH3lFtDARTkGqqOl1Ia3IXwe
CFqVRktGHe002yOmKT8OQIwdFw6yzkzbQtI/ISoY/qiyPplA/BCI7ivFyYmcQPmTrd03rew1Ro7q
jJ1HudiyLoW8He1BL11LBOVPOno+gOasncoNUibUsAYJgPJjPmRTfYNARKTk7iBVSbP30UUfD7U/
OeF9PYTwKTaAoTV0DhoQ37uwsDJzm6kzlsseeJ25cq1pIAM6s8bOp6ngFG6ydHCgYcexArK9rWJi
HpYbxlMF2BhfdBwDPpQOaRnBHMT4Q4gt6YDAoiH0D21uB/VjXaUxRyxCY2kbaz2tKyKBKDwH2ikH
vIZUtNWNyqxuIqVX/ENvQV67teqwk54yUN/pJqvkkoaTYeJ6Qk0UDGEvnE0cDG20S0ndvoIlk7Pb
KkWQBAi+Fjc/21Cu7kFWd1YFXQrBggPxxYjdpk2Sbva3j9rG9SffyA/0ExvTLboQqnvSkbW4XVfI
6oaYDZWfYJ6XM9zaD28ktOjCPVjNHgoH3kVgn0XVmPIdZax+3DgSZYx9bdnx77FT4+jI/z36GOii
eRZ1OdTAvof5+gmRiktcG4ozdrxDAfo2iQx2jaHXmfQh16rK2VkYAhsfq8DvIOMLBbCIK0yo6XdD
npY/jTk3OYKotXJ0wsOYosgQlEa/VTmm/aEqFG08KfIQFPtyyolZPpXW9qBmHXwnPPPgDIKxSbJt
3cOSPjqNFD5HVlbTOyoK6yMaEZG9qVDULSCd+s7PKFLUGPaQ2vPxGp+ycF1OwTeAUlV+M5IG5vs0
ngmlWtDE9ftfFyT6lEpnPWoNCcnzvFjLtRKqIbGmtxN2SiR9ruLZSMkfg/31NPhiso9o8eyAhxWK
MXc2XiX7+N0FndZY7ckpM5gbGpZBAo84vACVtUrSxaF4YoOIAPqA9sr5UEgwD90Iu+80YUhI9ifL
n2Vfnm4joefe9Vkt4AgsHQtH04d2jA0ygdfg+VhCNbs+gHVwsrFqjLDztmNvkszkFlZwcELCQM1v
hpkIs0kgm0D2DDL1F6Ir+UOFXcdTTQa15jJ04WFq84RDXRmxOAqUi1+plIdKppaBsGkPy2rye/1W
7yJ/pbJwaRRkhCAI0NIANrD4nlM0Sc3UMMrUpf5Gqtphn1BJ3F1f3wtPUloz9Lno0FFLWHqbQGFu
2lE1+pPaUy2JqGIc5DqGiKek1edWiPjdT1LSdHg4aAzTEKSkfP45+9EJYaHIE5IohurGfCjuBaly
IZyV2/dOjU2jUwjC5QSF0aX43SisvJhSXT7Fcs3LMxNCVVALoCW1lare8t00HoAEXx/07Tt4VtWn
FoQWHnhDdbE3AivzK1UJnJPeDs6ISochogMCvQjGTprtlzvRNXn3mGI5V5zSWWdy5Rc4Rx/O54VC
PdbQ3BxcHMiyny9wG6pypbSRdDLt2r7trVJ5GDOJh6hQ0IOKBQ/kbSz8SF8Z9+125QFOFwJRVwp8
1lIgG00pn+pK4Z8mdtkOtRakLwqunevL+3YUZJ7mptRshWsDrjufnaz642AWtn/yk2bajzoKP9ac
YVwf5U18Q3YN5BaFrtk0y1xKaqUdBRLZ6axTW6RIatK6ckl1Kpgsqbpy/t5MaDHUoiQki7SDBTha
J6tvlVMl5/YDZaI1SOrbUeC8sx1o8NOToi5/vmx2UGaVnvfOqYwlZCrQ+YNO7DQrEevtslHwpxLJ
FqSDrS4LvB1ce11J68ArYe27I5pIvAX1Shqgzznx8/VvdGFK2AVRF6RLBMBguc+tzlKxkXBmhHsg
1w85XXt8bltTX7lW34wz15aIWGhNA75j850v3TSp6I4IhQuchHpf6ZryNdfCaeWae3tqz0dZbAOz
iqqgxcb3pKGh0Or5ACcxcm5wJfc/xXHac8vE/UqX8s2YNKRer+D8568ShsmcMieUstBrEOTYdLm0
U8QvySrAmvnGtEfoao2ZdmmD0IKiMo8THSCTea1fjZgM6BLNDwgP8m3aomTZZ7dQu9TopjfGNTTv
mw9HOZK2P+eXyi5QwvmXeTXYqPaxlARy6EWZhTclepEWWf6wZlF+YRUBzMxRAk3DWYfvfBgRDpGt
RF3o5TimeHFRFjwelfwBjyjMptVmHDd626/ZLlxYyRmmQ/IF4YT0YDEqhb6kLsY29Kzcz4+1kUe7
OIJ9WRXw/K4ftDcZwryOAFxJEfhobwTr6WAoStlMIVpJAjq1JCenEdl+MHw4HLm1WkQrSMlLH460
B5dzFc05oD7nK2oFGB8ZhRp6Q6ZZnwPbUL4kjl7srk/r4ii0zRFPhFyg2IvdL1dDWw6owHhoJFTi
RjJK039wxkkO3xtAWL+5Bg8TbjalXKqZdabewUFvIq8ytOqoYvK908a4PlyfzqUNwcWI3R8vDexQ
F4tWNiKUAM1HHgCi4MYBE4I4RpyfrBRN3etDXdoQs+Ui4YNUg0bQ+fdJodjzTusjz5DrD03q8A7M
Z+ip3n6h1/75+mAX58W+g8b7R4VwcXPFRWjVNq5EXi5S/UEO+urHJIYaoo661i25tCPI24j3iOaR
Ds+/yquAkad5WmhNyvNC0QKqKHXni2fJscLu0/U5XRyI5xMtWMIG/ZLzgVI9inINVQzP9/OG8iNm
xM8asjvN7v3jzMANLmMehPYM9ns9oZRnv55LcewhIty+WKM54OE1lek7PUwJQ2DWyMc4RvwLPOD5
OFOFws3UsiFQa2q3QaigV2vZ4cf3zoZW96yGjizg/JUWo4gmHCmXVIln18Nwn1adfJ+ZSbqCvnq7
30hPQSMhd4kRENj787nQvpGdmuKJJ4I0/jJFXbU32gIwUorMyMpBWhtrfku82nCxndpo5EyJ10Xq
9AQcEW8PIfc76sXBSnh4u+WwdKHwDPJDBmGgLIZq6Vf4AXoKXpNp/nMq+cqelpz13scdtLC5KsCz
mAvxzeMnM0tNr6Ms9rokEtZOMXun/VADhOpcJ5lsbSXfvDgpPhWoUAMowzKrlX0lsIxWI+b1PQVq
6tdIz7Zr/glz5DxrLtpghAgInKMZLCQvdoQ6vy+MlrDgI3ZHbRLUQUX2bHQ3tWwX963dx/ewziUP
xcNBoAmT2f7KFXxho9gsKihK1NXJ4RdfzxBxVehjFXuWoOlHBXHyI7ct4uJFCRA73l4/aPNPezNh
HBPnVxbXyZJ/rgc6ChJSHXuIFIk9RTmKKibaP7qexLdm3DZ3QS7Um9qhwnR95Asf1Eapgick9/H8
z/mBQN0qctIsjL14TOERVEq0a3t1XNmll0aBwAUMCviL+QayYdgD7ZCqib0IuNyLKceofvAfozWv
2rf3JLLA1DnmZeRRvtw4PpV33xhYR0nrp49mo5cfYyRJXdMnRyzpYDnvjyfoEJP00gkHo6ovImRm
jf0UYEXllQKs5mhL3T4V+MU01CdXgvH8JZZ7BNQcb0qee1CGFulGnsPojnU/8pJAtHvORADs8FR2
qvyM3lu3jadurcBw6RD8+WDcAeYMRDzfHD39xDRCvM8zOkXfQ/7Jby1pkDa1ZomVaHnpBFA9mUWP
ibqQkM6HqqOGx9hAHMP3If1ohnhoVI2U3fZNLm87xYiNTe2Xzq1IrG53/QhcnOXMrWWqVOetxXNz
oLGn4+QUe4Niiq+a08SAzQWem7RH4VytHIWLWxTjbFiPxBci3PlEwzCrRpsxPLtFn9gvtXIbTijZ
5p2S32HvpH+5PruL2+bVeIttk2HQm8i0YbysR4QkttJfQSslm2yI41ta79m9kqTZytP60opC1AN4
hgzy7D5/PkctT8PeQZ/GQwl6vPPj0O43XdjmX/wQ2t9K7PxD4loejNejLbYOXRD687Eae0otSn07
YFa9Ab7gP8ZtPBzyOA9BRdCXHBu7Rdra0vIXGAdrmcVCt4K8krsK3RuevXg/4lWzeB86fjg5fWRx
E/c95bEcEdafVRLS3sD4ggZiVwQYAOUmsAea8EX/VBuq/9hGZXCTlVp8HGp52oVmbpQrIf7SDlBx
GuAaI1DpS0Ee2xa96ccyYrVKG+6SIu7FPlcS+pXUTdvk0OfWdy77cuVNeXEToJQODopnhL0splMK
9f22BcrTGsKbilx7nmJf3lWpKa3Ejku3Cy9lsqwZmQ0o73y7VbZU+3ZD7NCGmdvr5/HWHDt5f/0g
XYpQPMUBnvxJTZYw26ZAFF20Y+wVFOo9GQmoj+jBi3sVmbsPk9U4uK7ozY2CG8AKKu/iSmLMx7ez
eaA7iyOs14lcilyJvcRJjJ0jkF4J1E67nU3oVvbK/KOWZ4kCtqqZkLFx51ksJRdYG5GGJ9401L8y
h63aiGr6JSpN/UKlYjyEoT1+Kewi+wVqQ6zAyi6eIY30B9YRGGDjDz/1VXqeykHFn/iJV/MmOEgS
/ja3iIzjMqcOZf0xKaPmxcpwMdtUvfJzyIwvY97p+9JutY9YdoNfCY1+Womglz48BAbDMVX6Qniw
nW+vZBxrOpmkSHKhUeqpFWXa+yVeomo/dhQW0vwrTW7xQUKIbGVBLg5Nh4i7FwtOhCnPh+61pHMK
mfabVfi95YYxtgsbxOaAXNWZ3OdbCQj1sFHkxCq2iB067crRuhQ7cBNT6Rxp4AyXSYek+SGPARF7
6pQoDxXgsL+hpsQnZZCCrZBD4+CEnfY+8Zp/Qinwb2gPFDzmM30+bafCS0g2ythLcaMMNkaho24O
tER66KjrHbVcWdNzuXTEYJUzNKtN9rG4lYMxHBIAFrFXa5gmuX0Gi3mbDmgqbqwoRS7teiy5tKw6
hoNwVajMknmcT7CbfDmzU4crK6xtxumr7yIJQB46YRTuUT50foe8tJ6vj3op9QDszrNtbiGb6uKG
gmjRokDLRdAig99spiBFPU8FAnSYuXXtXmsV8ff1IS+tKy9T5ER5FOHkuFjXoYmLMYY86LWDlj9Y
YTCM27IOOoi9vp48/QeD4bkF1JcGNs+281WNAntqxrzhcW/U6bPR0o3cF0OUfkdrCQeJ64O97ZJz
3zMYbs8mpD0MD89HG5xcVI7NaoqCd4wUJ72LMmywAyA0uaaCPn+qK0+RLNBmi9UQKyGLYnUgrGIj
Yaf1HwRuOibcEOA+KTYsdtTcdcB/OkuAArXJFz9rGi8pQrpo5Du2pyVD9YC3lm9uEPgt7w2bkuXK
b/CWdDMvCLEKMDA3FTH8fEEwrqorA8Unr06E7jqKkIf7qTNGjACi6QErBylyAc49Nkqj30uRpaB0
oMxazD2auNc/zqW4CSKDqjVPMjqK80l4dY90QRxWiNMnXqyH9p4+BGIK+hRUd21pj/u2DZ0f+pCl
p7IozLV9MX/35RU6E0pRc1A1QCGLfSHqdgxSrB28PKMbviFq6Z8b9IQ/S40R1645CsQXuza0N1Nf
Nrhe5NWA6nsFCXclY7kUZXhNUcWAPMBGXeyJuM/SJJnaxFPaEYByVFMNdzF6ARE1jdQn900S+L8l
KZWnldzv0sjQkHHb5tp8WwZtmFcuEc88lHgVxBDKXA53LVKYHxB0lTGdAj+JfkIzrvV2L8UbyKhz
g2b2nFraF+qDU4x6L3FzGEV6rwxV7+pyXn3o1MhaeXdcmiP0P7bYbAOFac/5HsOlBNFxBCA82LHa
3h9QGKeoZR7BGUh3Iguf47yTV9b18vT+PeYiPROGDbC5zBNPpjJ214/BB6Bt+Z1flNnx+gm6dFdQ
taTDZtFxgLd5PrsCkHIlA37z/KLCxL5Xk3E6VFhk43Ch5jgP9K1Ur2Q7F8ecfZop4AAgWQYQ39Fg
tIxl4vU56LCN3kz4d3HCIdskmrMrOmvt2r8UJ0go5+TKZscsa7QYG7RVoqmJN0SGvPMxGYxcNfer
G1VNzLveipDIFdySW8mp11oFF/cPGRVllTnb1uY/fxWjQqSag05l/0hBfVvIvmfGAyAys32SIl9s
x2ytznHxoYzUwP8fcRGgcwc/R3uIEy9XYQDopF5bUVb+DgBLfWuJBtF5K/+SYXlwUJtuOkRI/q+E
pEtPNWRlaFgA5QKyvcilqdkqAqxw4qlZbhwiRy43tul3KzWWi5/VdBDAn3uoVB3PlzbF33iqMBr2
wtxK9ga1fRytTBvtni6874DI7LtmnDWuRtgD18/NxRP6aujFVzWRkET0WKGZQS9L2jh4hv1d2RHQ
X9maaRDXR7u4nDNhfT40tDsXXzSIRFfrIk29UcIVaWN3HZlVWfXDWnXj0rTAbQNXc+ip4sF4vqKI
3NMPiOaHmV0qxSY2jaHZk95mFBRqGVbP9XldHI5sfOaHmRSnF9GnVEssVAKbnWrScdhEeVq9AOMX
vyXTb9P/YE/ytpsbaXOnRlukjekQh1I+SYS6Ni23AsaROxVDuLInL07JJrqx62mfLPnVcJtEEThR
6jX0NGRXx1lHPWh52HzshWWLlQToUiglFYREDWYSY9hFEiIJenpOW6ceHm/Jx0bHNKrGrP0zih66
7QpKCP9BlYkH29x3B2jIW3WRbPi5kiOKMKWeYUkWOX5WHjqnARqfQq5xi3DUHytfjDfv3igOtEge
MxTgbS6O833ZGJhFaTnJlj5pPpo+lpbSPAQujYK6UFfeF5cyXDiRfx7jNpf+G4NQS/bNGlcHyhM5
zLPOFLcRJovHaszHgxlgGorRVIajQcXyGrVcbSVdWJ9TReQru+nC93Vo27CTDNh/vEPO520KX0qJ
oKkXd/pQHtvaB+DuZzLUhTqatE9NXouv15f6wn2FVM1cngdFyrZanMk6h3LVTT05HXXW70oRwLqr
I3mXQXJ5AGLq76HwIK5+fdQLEY6y5Uxx5GwiML04nCIsHWwGZT5wPo3Stg6tBpB1j4/67vpAl2pP
RDjorxR5ZoWWRW4F6NmSirzOvKEe9WSn1A4NOFMt0r+npuC5DCkpvom7yo07I96RNmTbsAog5CLY
cfJTUd2Y+SA9Xv+tLn3nuWs2W8SSYy4hnlPtYLEwxpkHVEPZNVWHPpykFNUBKqB8BPxefrk+4KUk
AQ29ufin85B+A/5W/b7pcKxIPTIg323yxnGnUh2P7It+5oXJbkIDuIXEB0lDZsU+yVKSr0z70l4j
VJJ60o/hEljca/SXADM4HGvKqtMnDHa+2VI63kh6Z30sjcjcs93WKPrzTlq82xxUS6mTY00O43px
xQ1Jqks9XWfPxi3zQxvI5nRXUr6v0azHKQZtmxf4XrhKNXmL2TbCSNr0fH3xL31t0kFK2eCYaeov
YmjZQ40zBk41JjgIx5d9rhtbg+fhL6vOu+bOmXBfXrkpLi015vIK7zTQt2/kj+paC81EN1NPSGn3
txpP0jGTY/1kjV25bVJZugmBH++vT/TioJTrKTXTeEZ65zx8DYMxanUTZJ6ldsUOCqp0kMcIXkMq
VzeKOjRf+gTl0euDLoRb/5QVKWVyimYQJhD1ZfKZNn7aSEbmYZJRvFDsjeAvWf1zPRX9QdawFbej
Ee8EY9pIuh9sTcSAXFo65VGZmnBn14V+KEroxyu/1xxZljvPUGdNL1JuSjiLyONjGUbMhi+Y2zDa
OqlxtoCIelxjwAS4kgJz1dfgOXYRUsm6KmiCIhgH4tx3iwohPUUO45V79dJO5FnCS5oUAg2Txa80
xmOJlWuVebSZrX4zdEDfWZ12plFHcs0t0425srIQl07g3HaYX9P8e1mvULCC801HhTc5lsreQODy
6ACZOYLLrfaDMTuF2JLpdhnOxxvYx+PaBrm0LQ2uU5rzpBNvnmRp1Id5TtfZM3X0CbZ9S58OpVkN
Vhv0KlT2xtA4sbmwvSuxAOopfJvQxzcEldqtpaS6jUU9/g4HMLBYP9jFT78Jymgjq3368/qmmffq
+Z7h1M0vnLnbiAbx4jZGU6bWYx9AG/q5fetC3lP+1jBen1ZO6tu0FWbB3M8kMlLkXHYgknhAgmPu
rTUVVbuR/2lwCZZtcaukFoTrd88KrjNo9nnbMdhi21VT68CeM4Eeprr5/zg7ryW3jTZMXxGqkMMp
wDAz1oDKtnSCsmUJOWdc/T49/9auCLCIoo+ko2l2o8MX3oB3VFTWCPGHcT0+HFawbqAp0DkVweMa
t6FVRa6jbEoXPoVkoAVlfoDMtadeJp6p1UdSZWRd2dGQ5ulMXl9zkqq1zJbyAg3wMgb+ZVf2ARhJ
3CN3qkVfc6kQ9ogtYBW3lp10+Pv+cm4PFK8Z0sgitSE8XuM3EJs1gIbFqQ/SCnVPiLTLsVAHOfyr
kpqKWiTiCT+wj4p5WrqubY+jVCK0ef9HbA+VeFLfiBCKACyKH/lbnaOO6EjE0pj6VjxnR0xwupEm
fFymnBhlBvFU2xyWOlO/3R93e4XxoAE+EJBPzsg6dLLCOCwJVUjrmkkNEEqNlvA4tXaOA3DO8Ido
0Ks96sKtyXJxsKGEjhvqjteTLVASrNSJL97o2fIv5cDFswZjOOuZVr8jMY//qh0sAx6eKVBdGnQ0
WoR+0mpQSQrNqu8pepr66FDnJXyHg5gVswMP1Ylh5mayvfNVb9wLIh4lUkSLGcj/6v5JoizKUyzW
/UVGUOLQ5wNOMFmt1Zpr51L/+fEZ0tQQaEouPH3tvF5TDSgDOye5NEcNsYNCVl3ss6QvdtthFiil
nbRzQdyYHx1IoUxucL0C7rr+kCVQCrNygsxX1E42n5dOrrEspP1SfYVf1jz83FokVJCaIAZSbl13
+Bc96Y1Z1Qpfy5byIMPp8oe8gS1NKeus06X48vB6gk2WySeAylGfFtv4tzOJylZa2HZW+EFiZk9L
p2k4A6jzzwKTtMnrMM3auwpvHAxwE4CIBbpLJb6+HhFPDCWJl77wgYGr0qGagksAUdDN8Tp9Mobe
wWcRTeqdXXrjlaQ8wAVMRQKAzroXQ60iAjy7FD4XkPpFgr/9D15Z8/P91bw5CspJaEdC+doI8ShN
qPcJPDK/nMryGGnt4NnSuBcm3rjPWDuIBqyfgOOtdiSCn0Wt11MJNIN8+IQV7uK4Y2wk6mlR7Ug9
teqMe+j9qW0HBf8KQR1KMIkJyPnrz6ZFIR6NrVP4URcbH61o0T9htVz8XKLA+JSVvbnnrrBdS/gU
ZHyARAVraU2qSAohYSprpd+bpnTsK70/BUMn7fRRbk1LCOxCUkKEnmTgelpFqOtJZNqMklsQ5dVs
dI0crWurRaS7XVTtdH8Zb85KwDiAgIiAY/XtkjmwOhudE9+URu016iBpauW88wxsjxh/XxevD3kV
0HP5elKdJNFla9LaH7MieSmCJTsG4TDwzuYqcNs2nv4KQjtQdrbI9qYUw1I6QSQYCue611rhzppN
mlP5SEANFyNMlBda4whqm6aTSoeHFxKYEbx0DTQMwJDVQsY9OZwaRrXfmMOPvsr78xw+zqtFfJCd
J06aA2F6vTtqlEpmZxgbP+nrQnMpfdd/zS2Vv+P9ydzYhYTWDiqV4E63Al5zUOhhRkHLxwQydofK
Cl8UW/2lZlXhT1K1B/XeDscNTA1fBWYLmGx9gcyljmxQuox+VIbfptq2PEluP5gGsuNdNu9Rlrax
79t9/xaDURdekzjzri5k1HkmH0dsE7xagFM6htZdeuT5dt4VQx45KAfUeX0cC2fca8NvDwOXJZRi
ens8rFR0rg+DXQDtL9J65oSjGVzYzZ+dsnwNwVN5tTFeikquTw9+TR41oI4C50KBgcTsesTe0KBb
1I70GuFhe2gm/SipMZI0hc37tiiPRgxvo1kcO1AOrO/qBlPkFrJ0pUivcabKTyRoHVzpuFueePDN
yg24H3ZG3JxzCs4EfG+JoEqzabWi8dTLZVaTcSIdsZgHnDEk/EMD1fq3kaPJ2DkbmxuT0Xi3RdLE
5Iilr1eTJqwGikKwZwZM1DGXkD7o/bwHOLw1J2IDNDI5WBx6sYl/i4OmsQk1boHYH6dlPKT2rBzs
HENqKSvGR4MEJiRoYZx3oaW+vlSyyEgK5HVxdS2n6gUkT3acFYxz729C8RGuMk5GQZtR5HMEPhtC
Hbd9MBioyfk95ZXPJYBRZD/jhGJil4dB8c9YxKmc4VERKuEfvRZMpWuljersKWncWljiWJpdLB+y
IKuFjSQ5CNMJTD0lx6A89mpdtgdUh4zhNXHMPeeiW5sFeCbxLPcoZUXxa377jE47GL1lDGTzBUBr
VZZLfIPKout2Xp9bs+JFEAA6IjFaEtfjjM2cz+BsANRkVoJgax/b/8YYunpKEEv6fxoM7AgFOFK7
NX466AIFRgeDAQIdqBpgbXSE29x8XHLstXYe8e0KcongvgRcW1jvbBCXcjjlUUjBfZgr/RijLYUI
/uI82rV6WzuebuCA4k1YRShjHDqdOUr0QPPagdFlNF2MIpKW/IBIG19UM08ePnV8LZ47+mRUQJR1
4JVXKHhRH8t9uhWCBzRahXTq8hIVw/sHb/O4MjUarciCEzTAORYL/NsWHJIiiIyG2mWTdUPtypWS
4yAymOV8sIYqxvqlFnWO+4NuHjkG5YzxvUhUmebqlJk4GitxnYd+WOqSHwurRwmVQHR5mvxpqdpv
KtpzO1HmjYnSa8K7CeHkG22yhBZJEoP89fVkwgm7qfRvpVOPH3k5koMUoDSzM8ntoWNHChsKGq4g
oNdq9ZVdOtM00qBIJ2ofB6e02h+SHM6fG2lGrOz+im5nRy+EDgxMDmJacsbrz1iXsh6Z4Ob8fJKk
0lPVRq4OYzVLNZJwVoRtkJHXe7YN288I2RpEjIB5k2etxY0SR89MM+9wblkMHDqXCZHDbNa7jyrh
o9slU4icYx8rO2/F9szryGxw3mn0ESGtwU/oMPaIJNJ2cMYFTKqTAM+crObhsAh2Jsxeci3RWV2r
cZkFcLzFooOZWstP3LPjX1lR9F9tDMkBo9JC/3T/C662Cz1iUjosgwUKGGmU9YlfQEO2klpOr9yp
gaeI/p2N0B8ukNaeMPNqAcVQ7EiV9hWwVwuGzfVmkQFPyZVtzq8Fgt6fmrg0qagu8U7cdWsUGjHY
r/CLKbetDnm3IFtYdPP0Kust9RLen2Oia9nOxl8L+orJiANNlRhsCmTQ1RtqBOPUlJGB9RRBbupp
SlKrx8JpEKONa87KwRlaa/Ks2pp/hZ1alS5QF/NdSHKo+SPKst+UsLQ+lnJXT8e2yDXVjbUsQKEw
bvGgZA6yhCsW0gxui0tj/zzKKF6+6GUida/twAnxyjGvsxPdZ308q7NWRic5C3LzIk3abB6cRa6e
Q/zio2MdjKR+7qxbYfguMa02ek0ruy2OTjU3oxfKjcxK6SRvTzKwm/m5cOr8S5pGFoZmTaVNj+3x
t7UDyk/UT4WLI7X6RIuqVGgG2vJr3Rftc5BVzlHJs+SETLdwSa7VxwhBYjyK5sB7aMmQ66+rMkqe
SrqUj8qrNta6p2iVcRTgRrdftGRvX7CHfwso/zeUSrjDqy1s91Z7nM7EYGKtqLzKaddh5w7qYWnD
vddTLNB6FEDjdBvZgohZrRZQt6IM+apJe8X1QkIjtpmC02i1yjFUUslT5/5XlyhmeZoHKHT374sb
x4uFFAGWBXhp0/bXpHHI4ymbXmujyA+FVIQfZDWzdnbI6opnGSlrgrmicEczhFLk9VXBQZDNCZmG
V0cfP5sxmo6TLbt1Ef0MEcFw52Avs9lOS1c5ebQIBYCCFu71gFLRj2ZTSMprYhbVU5sUX2a92qPE
3RzkTXmKIokI664Hccq27xITe72wA8Lfh0p04r5YDve/0PZGpzauUsGlwuTQSVtFjV1WdZpE7/wV
EERQnoZqaQ0XcDX1cfS0d9mENz4VRTRI8aidAcxdT8qyujqYg0F/nSJH+dYjpPusQYt/AbEQvtZQ
809TOic7b/GNOYKHZdg3M2v6ktcrKRlKO6Mbq7+SFEv/6nYTfFnGGIIXlhv1Y1E4exFQN6dNF0Yv
dKpW7SJjnJW4SWz9FUkjtBQlIz3oVQS7DEXaQ0BTbueErWKq/40nGnBCS4G6iNhFv4XGaW6OYUBB
5jUJUvwIAyP3rKlF0rgcehel4+nD/f2y/YAiIn6ziEDvn8bj9XhxGUMcRCvjlVjYGrxg1qru2cLU
unlWnNaq/2jh6QDWz/LU2IlVt/eYgdgzzwBBJBD2NeyykwnxxkUxXuN6Lr1gkoN/AEIDlgIndZ6a
cP6ow2b0JmXYkzy6scgCVQo0lwoALFHtetIJHe1wthG1o586YhIYdOgbz4EL2tR2i2IyH/6oVE24
qQ0aEeJ1WG0idALrCiIs1S4rLLB1zNNzusSRp8VZOmA3OA+/7n/V7V3DeGgskggDoCUVuJ7g7CzY
osad9Mrq627XYeY42fVe+2EN8WSzMgwUKjEx+h4bQb1p0VMrNaVXQ8LOVE+XQztUf4+G/MvotNC1
4+5THNntwZLny6gYT3YyTTubaFXD+d9PgLrCIWW23HvXMwU3DuCTyMbvdbOPDuYUmOOntCQZQMnY
sTsMQ9EVwBXTSaPgZ68oiBhbMtq+O/fu9hwBgqQRQ85FWksX/fp3LLpaR2mchr5TB447N32l0KfH
BNWsIOBWCcxFPZqwpLz/obfTFyZ5JF9UKkmK1nKeg+VMNErz2C/N2XyCHNDOR73KK9ltI9WcEVuW
zb81dTYMt1q07kuh1PrP+z9hu9doZVBY1UQjisd6dRtbViNb8Qg8LUIL7rVNlQS/1Xrc2dHbI0st
SZT+ceZhw60xVslkBWkGXtgvJFV2x2R8oXeE6+ogvYAj2KsV3JgTVyKVVOIBnVxidWC5rLo6Cbvc
x32l+JZqhX60nWR8ur9yb9nIdSTHpMBPIvOmIEe5rrtHuCHoiyqVfpzYi6m6NasnzHMpjJ77Xol/
loUuLwenGCvUsCVsHcaXEEWM8WAXaOuZlTxYnpljsvMJUSrn35AuieIqDvBjL2nlujzMihNqz9w4
VrLD3bi1RFSbeX1pG4jWwfWGz5PeKoveyf1E6U2P5r/kWSWC8/eXaPvUA3AS5nsQjsAbb4qVE7KT
sxMUvoXFFVaQtnkYg8z0KmDQp/tDbSZEUQ/0ltBNZnttGJl9sJhVYQWl3ylO7I1DJHk2uuU7zdTN
PcEonBX2FDkQ/b/VfVUGSV8o2VhxYPP4hLszoUQzm5IbBChouoDhh1Nvqg/q0gqBKKFnAYQLujbT
XG1oTRszEyWT2u/MbvFaqYd1qyvT8eElJL8iH8ZSlarlumSZ4cydzti4+GOgDF7XdiFpZxUf7o+y
2RPMRdyydAJ5T9Fpvt55+FMYcR2PzAVF+qdlNpPXjNDmQOVnr+m4HQqBpLdYE54utLfVsk0L0tOD
s1QYi7fmue11C0dkE9qiFD38gBAAQT2BnkH1TiDgrmdFJSbFLDyp/V6Z1D/5NikqKLjVHZN6nmK3
HvsA2ZtFfTS+FcNi+YQF4BuScDVDuUsKNaqa2k9UDUJdNyfHYQyWb0Ea5Scnz6QH2UrsRAYEtEAo
Ta61KZ7HXS0qEUXty3ZWPdmgtM9RmnbHPrUebPu9DcViCuwnHWOqhtdLOhlKr2eNwlCxUj3JCcKC
baz3x5Ta0B8JwpMf7m/M7Q2CpgrBEJU7Mjzkpq/H060qcaRAq33gyeaxzI3ilCvSgyDT/82KCiFH
AMg/JZTrUYy61+NscGofwUT5ENpK7majuZwMda524tabE6IMSZsM51PIbNdDWUpqjt1i1/5iKMHf
IK3G9203Lzt3/PZKZNl+G2X1mWh5hYGE9BIG8aCFY9PqJk9LVHzjienCfyVj/NGbQ/LlP3wsTFLE
XcUnWyd2tVUYCsTuxl9CO3wZhQGIhiXP4yvIdgfEQh6JxsLa+dfQu0CKGrPxe4RIOcoJhlBRPD98
IxKRCGizkB6Ddrh6iwO8YerGZqO3QZJ6OmKXvl2H04ul9Nr7+8t240bEfJoGmuAd80Ss9jjAxRDi
2lL74eCEn7JmkZ9nJfojnONhJzq6ORI1BeCwAnu7LuXGlO2MorNqxJjl/mC3duwqUYIRfUx/4f6k
buxzocHPvQtaRsC3r/c5YUynDXnS+N0USl5eqcVJDbWP/2EQKpGimkD3dR3B5rLZm21UNL4iMvsu
X0a3m5W9w7SJk992AqGvYItQhFzd582A7UvVD2w4TupzXWE7U8+YMBGs1c9hXuwZFt/6SqoAyogo
FtNTcbh/q1dYMVUtp5+ZVRxMCXHg3EunQoq7Sz8YZb+zJ259KJCDoNGEiAgFu+vRNKimQT4vDfRv
rTrHoYxfrYF72f0vdXtO/2+UNTYscKCmobHa+G0cNwfK/IVXJ7hrlVH48/5It+ZDB4EghsBMAwNw
PR84iN1CYbLxGykenpNx0b2wnYLjfxiFDJGPxPbbQJ5DtSgRInQav0La7tAo8w8lx+ToPwwixHLo
hhCxryP1uKlHKRzT1g/UCDPasRvP0Ww8HqQTPPPy8XFACG6wvygP2k5vl60PYML+rmiD4TzreDuq
5/8wGwiwguPGW75OajHT68wlyFuUYptlcZ10kk23KYp6Tzr15g4AVvvGKaMZIvbib+enc4wOQlfM
suXzfCA1sFwsFh/OZ7mzBWQBkD3iWLx516NkvTHFg460HG592jGoWuzvLKAYDy8aOZoQ1UGKCh6D
uhplABttNCYCdtmgeEkSSwet6h+/4QhGwJMINw/x72qUcEhMLIsMWAM4I71X41j+ARNO+xAuXfo8
cQn9fX9WIp66StIpKzEf+nyUu6iqrx5XuxhKa7IBYy9WJfdPZdTV0qcxmvvlNRjnsn4tpiAwT7GF
wfMTjegufDhEp3JIJRiHe1IQoNPXyzrmLPmkD5WfNi0l2igMlZ9VhouNBztM+guBoX7vBty+ImQ9
jCj0ktkz64BCdxLc/madY0YE03tFIen5CRzDcsadD9qypeb5Xjl4O6bQvRKgbSo3REqrkyD3EEUT
YHJ+OMtjdHDkrDb/zBZtCL9IeiNpf1dpEu4UMcTfvP6212OK3/Tb6QvbcZio+XZ+18vqu5Ti2MGM
8u6vOSUGvb+NtgddXCdc9XTchZvv6iva9tLqEhqPPowt6TA1oKizOqx2Hshbi8hWxXSEWhk1n9WE
4kHpBrmte3/W0q+53vbukiTv+kV97pNyL7i9tXrCXYseN/Rj5DyvV68slSWlpNv7WGW2LwiK/QOy
eT7bC17W9xdvM5K4vdjRcBBoa/HEXI8kaVT+qm7qfLuspEOCWiiEJK1142VudobafCfuLV5k0NLC
KX7DvcjnuoxNrIH9oED1K02c/pB01d4BuzEhokAA4MCsBHp6dSG39TQosVoMKJ/EteqGXfzvlAY5
HtkGjtUPLx7VcRPAAmeZRudqT+iYLNejrQ6AkMwSlnoFVxVHPkepvBrv3b2pbe7LN0Q96DiyEXF/
rHYFcZPRtLk++qo98gz0QA0LD21/s3nCHNOgbTy32DrSqhu+1qR8/U4gsl1aAlGhxsk7RLFrgx2d
8RrgE8u+mWXxcaDU4rVK0J/HxdjTW9hkrlSI2ZgQ9Tjb9F1XwTbgpiWqx1wD5YtNskKcRXZiJyes
4HRfzRrrn0wL4ke7nzTMuJt5k4T0M6nz9Vmww6mmk9tYfm/DjTjTAQqNM5rsCrZhgzTvKS9tzwNV
V+SX2Tt0y+iBXg83jf2Qhl1pQ24eZK+LFNOV1d3bcfvRhEUDTXg4cpy9ddoiaeibOVqy+FkEtfzQ
2B270+pau8C7FuGwnUMujtfVvY8wLH0rmnFQCgRZ93pSlZIIv51Z87E+1A9RCeTJnO3mpBqTjItd
rXptH9NPpgj81Nbq3luw2TeIDr7pZ9MM5JZZy9uYERiOvLcWH5G3JjzZY8MQrdZ22R+0uRoDa2Q8
dTHOxR3jdP8y2JxOhgY0AjaF2jNplHY9c12JcAgOSgWVcruqTsmgRcrJqaJIPXJSh+nAs2vYnhFN
2XKspFZ/UGxHIKZA0rH64K6FhdkqYaxNoqhSGXQ/WTBDNVLHfq9ExFLR2CqfcJPea7JsPjWwMwVy
lE3US59wfdN2fe7Ey2IacKSk5kmVgtR8Nkojo03JG3lMixgf2bG2gEbonYoRp06mrB3vr/rmEIkf
IUwMBVvLIjS+XnUJlEQ+Z6lBgQHhHa6k7GUpDHWnt7A5RFAAkI8mX6HGqgLLvB4lb6vFHmzE0cZI
KV/G2UoPFXX/Q2/s2l7eHEq0W4HOc8k6qwNEp4SkRbED33A6fT51mJ3lXogT7uLpPXqw7qPrJ0yD
gAzzir3x0K9nZmm1lU9DZ/mTU4WuGSK1XMdxtZP0bYInIW5HsgeylCrKRhq7Uh2aTalt+QN1uotl
N+oPCyDLczXihejkhfz9/qy2i8imIFsGd8lC8uGuZ5UNkrZ0ve340Wyn0FCQQ/Bo6GYfTGTXHr3x
eJ0ouotuveDyr71IGtXIcJ1uAx8ufYHKujQ3B6lqqqPc6gbu1ZiUA5WU7Fw9KlJkZojf68vO+t6Y
L80nOp5C9l00b67nm1SGTT+FTVOi+f5UKn1/iPPSPg5WP++U4t+441c3vEb0S82a15m2M5jo67FM
LRNsizG9NIFSd26Eg3t1Tvjw2iWV6745mjEX7gF3XzxTGiKF7iQ3TaOfq2GepSduxIxcwAhbmBij
sKtOtCiZv6DxUjQnKYnHwFWLzkz/aBatGcBtOsavpq2N0i2NQZlHaOT5MLhmXSFCHaWO1n9t5lhn
FATRm0PSZ313mLOkRKBp5jTpbho20CpheRXB51TXg/FJTks7dBsuFMkdFbM9zxSoAw9ZIV07p3o3
XZS8M8cPgWMGwXPSA5d7p4xS3bwqYd00h9ap0NOYiljXngvVKBNMr/UuB0CX6fmf8Nvm5dToTTB5
c7JM+efegpx7bkI5DI+J2rXLQTbIi1w7M6e/0XcpEk/WOBDHOM8RCKwSiLtHOw8n2x3tRas/pK06
YFTfmIb0hKpwMHicszE8sa6yflxS5Ho+9AWtu9ZV5nl0TjKGrs2fEf7vduJmZGMaEiJ13emXRhpr
jAZlZfiSDI2df5/Uvs/fS3FDHTiswjT4PNX4OQ0eXvFR8GJrcdG/DyZVnj86WtnOYFJiJXxexkap
3Ap5quoMwMkg/iXyND8AnLXLp/vneXvL/18jRgIzqpNrP6vBirlgSq26RIjCH1tMr9xKDdvjo6PA
tIetRy0ATQFCs+udnRttXmV9Nl5IxPsPVa4PxyRS97pM2xCF7hI5lwZFVmhCrEYJNL2dB0lc8Gam
HrAyKj83Muq7x6KX8NXR28IxKConw1+Pzo7aOGuHpBZ7Q1sT59CAiBuMjpKLVCfj5CXzqLuRXZvF
TpawvevpLCDXikQ9nTpavNerWJepLve8Wpcx7ThkQ6lmvzIIwV/Z/eCImkwxqp0PJ/7k9ZXEkMyI
6VG6BJ1+PaQWqViN1lp6kdKlVE9qWwfZsYASPLxDF2KxH96NpDlIQrJJ3vC6q9clLinS2DLiCDny
1cdsmJVTkD/KeSeco88PSkaElPzHWcUcxTSGC2zHwE81vTtXYCM/lv0yPMlo3h3xgwbP9+gGYUA+
mFAMEZ2AVfyo6ome4AoT+NDm1LOT4F+BG9SDlnFiWtApQWnwWr1Jb11/q5wSVGGacXJxRl2/aEtk
epYUWjufaLsJaQZR/IfoAZKB5Od6FMDqLUaIeXohP9W+j3W9fI00XFm0ys5PklwVO6mjvdmBlLvo
iLMvaOYiGnw9XjEpC8ptQ3Upx8z4QyHEHw4Bfgh/0q2KXpip/MqlMPxsJ2XaqbTdGlq0INgrArO+
ruCkWZhPzaDXlwI27vBUFRmCugiSLBgWzZpVnmdES7qXUYFId17olO2wALZ3M31RJJlwhAJ6AN3z
eupZqC5UDczxoqvF/ILWdeDmFGZ2PuitURC3F+mVGGQNaQ1SivimkU2XN3hnnUvxz6mqlj19kO1N
Qs2Bq4SQkSOAXPn1ZAogYzCChumSNMUfUSBZXtqFCdY5kGrun7Y3m+LrS0tAu8nISV1AB6+rOUus
11qjJfMFz8mlAIkfRh9rc+47z8oWtTgM6rjY76s2bOQj8YdRv59Ss1PcEarK+HeYS9TP6nEpQjcx
esk+GoE1vjPGUDL+dSLMYB6+Y1Hmg9VjCgMFfu/q0pOsLFSIeuYLAZCoRGby06R0/cW2iGbuL832
8KL/R3zJWWJX04i4/gihJg/9Aq3uQkQ7NG4Lb/ipiMbh35L262fJHJv2dH/EG5+d44esKPxrgdpe
lZu0IG3G1EiWy5D2wwt0xdybqS8e7MVSdtbxxkZ2yCIFNx+ZHRA015MLmlQK9S7NL/IsK09duEQe
hNd0Zwm3QQYBBlcsyvdUQkm9rkexYllbJMi0l74e+ic10auvMCaNo0Rd0HVQszxkfT/vtFNuTQ0I
tpBMR65ok7oKRfhwcjoGrSDiV3GReyo10r2Dc+NjceNQ0UI4hbd+HciEzdAnUlIUl7iinODQyDiD
RSq8UdbS9/q8VN97hAByF9LYeA6a8WWS9fG7noTZS4ZP4x90z5tjWAJzM/V8T91iswYUK4W4ssCM
QMZ7k3f9ve/hxLM6W71yGfKCIoFht64sWerz/f26HUWU0IGGgu6hZrk+IXTlIJiFOMZHM5jdJU6V
ow3ufmerrpUqOXrCSwxAP8UkgURd7aKEnLdM1a73MzWfTdfRCVx/IvHQt+/Cxajl16InpX2iJT1D
yVssuzpnkr3YL3VYhKoX9EnSHfGNXiZ3MseB8sky53vCbpvtIFSVeEbZ5RQdQX9eb3VToUnYN03v
q5Jau0msgbND1MeV1FTd2XrbZRc0A0psYP+pFa9rqaAISMDgcft0UhpvsKLyrCWpc3j044ojywhi
ECFmcz2hDLFhXJbrwZ/0FoyJo0Znqqf5o9GeYBgLXA5IY8qFb8/TbxtV1tNWAUsv+4tkKi/lkOYH
uZ+lnS20ucrfRoENQp0Qd8o1lrmG0wZOvmEUchy3T4x/em15KmuMZ8wg3DNs3W4FilhsBPoTokm3
LtMZY0LymWkKtW4niF0thQ5itHVIpTvT/rz/lW6OJXrlwpcKW5PV2SiDFgoncpe+VCSoizeR7pUS
74ZjUvC9P9R22zEtYamDahkw1jX1HL+8rEeEQfHHLjQ9RQ6DQ7zUe13izZPBpwL7C4EYBRIu8dWr
u6TZ2KkLi4enXHkY+2KmPtNLnzoN6k6jldVJMeM9EtjNqVG5lUWiuE2GJ9OOWkqHir/Mc3vSCmqC
UdrvlehujkJIAYcEfDPv/PWJUvoubKNSV/xIM3Ovb4v6D60P94wtbo8ChAZxckHaWHUezW6apxo8
J75WneEFSVI/S1K7x7C6OQo8b24hCBQbdGVqREh0zjb7rrHQ70+4l+tO2oOC3NwM8LcE9YWMeg1G
zOe0MAeSDR8XqcVT8/hiysFnXNI/J2X1OhTBY1advDRsvv8/3rqMH8mJgT8OXyipuu9FiNVJ74TV
wSj6PTT4pmshRgInQM+bxHBjzdMin9zrs6T42ogZ56DaT3FYPFkRQiBavXypl/J70Acf8Ht4UEHi
bY6sJkxYygd0NcWX/e3GbbPG6JKY/YEQQnBW+2EGY+wUTxkp46PxLJMU8CrANaQXFMCvh0o7tsWy
sEmi3lE9jLJtt3Q0qpFjt5fH3NqPXLgAwXlGiEhW96BMwbmlXati6+ngSujk0osJi/p8/wq8ddua
ZNYCBkc2v4YmxZPeGzNKzH4TWPYRG56fAfCIgx2me032taEanwlEEIVt+rpASmhaXK8dZI62Cvpy
8QstjdAvncAezZXqZaVVnEfsLC79Ek2v/aAMp0rpghP1zuqp6MKRMqi1p6S0XV5A4sSRyHEQjUHS
uv41eaHNhr7oiz8Z4ewVmYPY9lJoDwc2JKJgsARmh/7t2gSI3k8TIjOq+gXLegi74bsx1XvyBNup
cC2yHxHdoYGwUcGk5ZtSlNFmP5Qq6aSEAz5odqfv7JRNxIF0CVgM2t2CcM7jfL1gQRD1SuRElh/X
5rvZNl4HqJxuhHwX7ee9zbKZkkG3BVlqGJJggoBkXA/mTMiJDklr+Ehq6Ycx17G9ybU9yc1bo0Cr
FBBDujt8o+tRAP4OiTMNhm80Ru2a6uCc9LTf40ffHIWiLbxV4AggPK5Hse0GMA48AR+aewxpWNJw
uA+DT/cP8o1RhDaFeCSRBaBhdj1KBexCXyCJ+qFWLgeM4JXj0EnT4f4om+uClhxcGGR6BV57E0JP
s9O1k5TYKGS13ac6o2sUa2n3A12Ufufo3BoKbScImnweAdG8npAdI+jc8EP8vB8Kt1zU4WzpNBlj
J2ke7UIzKwBNwgGVmIjs93ooyqYZSlI5nUYpjQ74r6I9IqNP3ubLHizsxmfC8EiwQumvs+1WQ8Vl
2eVSS1MzlDF87QOlf1Xsbn701RcTgj0EL4BEh07t9YSaiHpfrMVMyNG/xdhCP2u9g+yAPT1aPRTC
DSCTsJAj1kTg4HqgokPHJQ7z8KKhNnS0K/VHiSjdoxkVAQXvH8+HEKXapP59HcbULRRqzmPxESPF
6IuEqN3H+zt782E4INSnFHI3iw7VuttMZ6ePh3QpLoNME6dpETG2VGnc2dRwClmRq+okSQ09B9JQ
SpNbMplcEBaqZm/7Y9PM5aFS7fB9jeXe5PW0/XQQ22ppXViQOjtEczqGX+O5nOwPFnaX6kuIftb4
ZxbLaXGcixqdOJNIuPLol6p+1aRD8KcyjtXiRlpHL7dUpMFw1WQwtefKkOzGxfMA1o3bme2E9zPy
ycUZD9e0PeTOPGduacuhdFCx+5m81CS4PwVd1pquoiajfizladROuTN29clR2jE/hxg9Ti/9YJv1
2bGC/BSjjGbNLp2iSf045+Uy/gVuj16xWU/2S5hGev2EnqwTPY9OWv7KuE5+EotrymkZEzt85xSR
Hp+EVn7fuZO+yPFhrIDmfJwmUpAPQapH0XkelYZykxTPzTt1tA2cGygw43irFNnkam3gfC/znrNL
rO3IqBdgZuHGZZF/MiOwrN5U6WrqlugeF++ISqbmVOvJ8lHOWutbqoxZya/NqugwLZL+3dapgxzt
uVjUT+agGd1TjLev6sFik1QXoYsanWYrqEz1aALGqP5t8z79AOhFUVA0IYo8FZ2B62/eYAZ2SRQk
217mphrH89TiHHVKExjuTwGJLloWaLwNH8ZYGb5JFKyB/fCsG5nnRFKg/6SSGsqeuUzZ/AvPOUv1
ElxVOq+Y8qr1MjMJrI8L0aJzqge9GrwiH5bhbCiFkTx1pjWhLJCX8yi98rpDzdQbPXxfskTxP441
BulRpgAYnWo71f6KjELXPHiKWXV0xjS3PsjpnEFcH4LoYzhKTuZVZltJKEjJdX0YrGSU2Rj9oB7G
KYqwRYWGrv+RpkOqvORjMMfkvLOTvO8gXM9PelOki8vHkEAUtFZtezlaBbMHbiGJfi1z2NmeEzb5
jyBsi49miIGaaxA2tl4VjsnHftYm+XO29NrrLE8ZJs7sNMVBWs2UE28uDKk84AxbLs9dJ+cdDgzU
ej4Yi54lhy7Spfii6JmUnBPS5PAM4MWMjotU2upxjroegIn4DH/WldL+H87ObLlxJsnSr9JW96jB
vox19QUAbpIoUlRKudzApFyw7zuefj6oa2aSoEwczU3VnyZRQQQiPDyOHz9HXoN1yJojRlFfrIc8
KsQNdJdWdqTYCEqb2r01bCgPRaMdhMn0Az1CvZvdS9hPtlp6auKGSOb86CSMl9waekdhoz8wyK6p
lJLmFrjba6uqqUX9tySVqegESiXHUE0s+VgqYqgfJTGv89imuaz+FrNvJUfXYl+GCJdIzTqvVfHn
x6Hw4uTVQZRmVXxaleGKLgELqRf7PhHy6uADYa0bqwi3WijIz1WDpO/HQ70TdWcGE7xQNONxyl7k
eTiPaIFc19VBKxp9G3R96iidpLgfj3KRus4p0Vzjos+bsLuspGUNZS8MsKtDyT3oBkZ7Rcchtxyo
52uEz399PNrlM0FaAsNk5sjHyfjOz8RSsDwx6aP2YOX9iB6ZntuiL5arj0e5xJBndAeNTboNZ8GH
JSuRJjKj9XlVh1FIs96WhAzToLLwaa71Iklu7dhUzGBVx2mb/pKscdaujAUPGlHc5/VdlsT5sE5K
mmX3sZForY2LtffpygW0D6rSdJNyaZ7Zq+dzgeCCRyGmaw6x1Zmam/a9eKsN1vBJw3V6t+hBpz7A
GU59GrD6fBy5VoaxoMMOeU6aSIs46FIbamj0RAVHXQ3woNa+3mb+lYV1USJGdRRqvwJRczZRWva5
JGEweE3Pnag0Om9nGK+R1OPd5te0HscZVImg0W25aoVPd0fBzKQJHlYBEtGoIC2e1xcRq5oKXb/P
CmnYqLNZHYpPjx8vscunIx8GEni7HGnwM88ntVImJZ210u4V0xPWuqAqtxFVUFcrTHWdxPJtEiKZ
Y9W98umskkycSzl6n+QzZJjnAyttyUGoNNZ9XzJ/Ply32xoruitZ/0VUQIcO6IO70my+d+GxyO2v
LHtdsO6r1oserNiI1pJaCF+bAAIU6gzT08fTeRlW2bDA6BwnM3Ni2aMpFWyywLP6A9FX5KivIjci
f7SDdrjmG/vOUFzwqC6R/ROHlmVX32fegkFsD6k2di66dPETqpnKbZEL7ZXa5LtDgTDDWqRiSKv/
+bsSgnK0+kBtD1XoD4bDdgPS0Xy/JcESq1JffzyJSxtHTgpwdIpzs1EMlw91/j5/gX1jkTSiPBr9
oSGipQdaNwXssaZEQxHSxNrNqVs+tsu0ypDtXOnE8slU8eyF3VhEBvLfUuhvcUSnYtJLQXgNi7lI
7/l6kLaJRoTk2W72/OuZvdA08PK7gyFIoaP0EckeZbS7ULYoOWkl7ZmDcK3C8M6JAyBJFxAt5wBr
8vyl/pqTQEHlY6TweiBMtYGN44129JiTK3N/+arnc40VNbcxXt7IxwTdzTidhoPcUhJ2FCGfDtiw
WqHbjpPqX0kN3hntv7tejJlufAEXjmk4SWBn04EGyXEbhi0kVi8M7+gFev14TV2+s7lTEph1vi0j
SrWIc1aOsW06esOBk1t4QKvR13Zg5rKbpaaSrpGDKUcnifsqcD49MMV2UGSO8Tc92/P3lhg+lBOY
qgfgh8IFUhfsQBJ6txWt/CCVZbLt5yT440Evwh4S4KRDqFRygPC/88//WizGhCh33vnjIUtG6xR2
k3+bCZqFXF/Y3dVpjKL8xwO+8yIBJ7nVEiLweV2qp0pqW3OdyhiQyd/7RoSmCZrgT57XhJuPh7rc
CBwb4JS8SLB+a1mn1DNPUiYjHQ+1aAa3chSjQpiG15wS3ptBziX6hVEzvYTaclXxJa4040H1gvHZ
0MLa9SUt2Yht5LktCtlXiGDvTCD2kWiIyewEVuriOGwmvUZGIhMPUmLpeLIWLVkrZnZRNVwzznln
AhkKmZtZT31mFJ4vDqx4ujysS/Gg+L23QtJc3apK9GlEFPSD3QZUSc2QWLl4ICVNkiBD8Pqg9Y26
i3tr3AOAXNN5eOdZ0PgDbyUQwwxaVnf7rK4pT1fSoTZgS8RJM9BZOqTux0vuzQntDNDhYWZ0FwFY
Aj/Fw/Mp643QF0zDEw8dNUPF9QoF8lwOWoGIYD6Ir8JgQmlvICU/jFVQWmuo/7XvA7UUgrUdK1GO
HdmzhufRGMbpRe6zxFhlotFqDvagvXmo5ExMHFGHMn0Te1X10/BCvbnJy7AznwDMChFtsZBKpaIF
QbQeg074pD08hy7Vi9mmGTYd07lkTjSosyVdVkoHNQ2Ne+426PrHRTizEiXp68cT+s7umpsd2cLc
C4HCFotjqFKCSCRKhyQX6duWNEizNr11yhGguKpXVRLJ+pVU8HKpcCZSWAZCmj3ollVSs0G+bBgy
fGOEWN7IZgiPaVLrK0tl/ubnKwU0mzZqpnFu15UXTxbLUpfFiDQcLD3vXhOt7tYsXOWUTYBB41Dp
X1V8vXfSKKpXqKyXEYT7EURSLtroUBBHztdo6ylQhgLWKCIaxV1SjdJzG0PY7UeQv49f3ztTyVDU
gQFSaX9a0hk5cBqhzhnKU5J+r7BUbkK5NXYfj3J5ZJMRzLxJEk4ul0vdKqNBsxobeOUAWlq5mdZr
63TIzP0gV/5jHOrJLwvv+PXHg14+GorcqKrBYaXzk1aG81lEaTmp8kxWDlRhLEev4vDZtALt0wn1
zITiLSEJTxl96ZA2FpE65lhHHTB1DO9w5mWrm72+10vjGvf3clkAu0A6JUiSVPPf5w+UDoZVCBRB
D5YYvFaT1ezEthjXfVBfq+e9EyVRo6MBhPoUcoUEzPOhAh1UVi0V7QB7PRbwNKbBL1rFEcJPO0nF
79EN1b6g+whTJelGD6apdku9zA+iVZrVSg6HYvwahoOFUmmnzhWuQRWjrW904bEcY390x0oof+H5
7IcPBjwRfysjsZGu9EwMA1qUTAyfpTYNLRvOSunR/pTU47VUZ56w8x3OBqcPD4041gBg0/lTos+e
eb2ZK4eqDv/kTak4htruCo8GIDmsX8Yu2I1xhaeZcCWFfWdpzqR8rrKkJDMh7HxgPamnHqhYPihW
rt9NqiC8JFolXdkAbzy8xfNRaecQQJOFcZZwXYciSzWZlXagJcp0AM21+8TUW9ePmuZBMur6IKLi
uxm1NneGsS+O2A6Ebq4313ziLlfubFvMmU5SSTlSmuPDX0ksl7g2RIbAPBjYTtiglYJTDWUO5D3F
q8/u+rnzb96MHICz2tb5UI2e+6lHLe2gCma4UjC3oJRAPeHjUd55ICjF3BkBsDDsWHJvxykuCsFM
NFIigONUC/1NJ084YgesnY+HujyGjLmKT+I643IX9WjE3WKrLWrtIPmG4I5+2zzpUtw5fmWCAkpm
QEfgII2ROyhJcaWd43KdMjaVPAI3qxVY9nwy+0QsQlFm7CgMLXfCQYLLjhy6Hz/hu5OJnwGNt9Tt
0Ko+H8XoEhxr6k47hFPRbnxMe+8CLmJrzOiv3QUudzwPZMxE8NmqAebY+VBlJQxYqoraYYSSiXYo
Z8TJCtP6a8CydWNFSX8lVdR+80DafNv3deuagul7Dzsb9LJqqI1enBdqqAYda0c7FHQ6PA5C0O3R
WvS/6ql2DTF7Z/9z5CLWxwKFiX3hVZJXKlIVnqwfEPTpjK03dYJhx6Vu0R1pRJHh5FbQP+d1WKUk
r0PSbUSrDsu9Xkk4TpUQsrIrN7735p+EmVOMG/wMDp3PvxqPBgqglX5Q/XoEZ09SapXjl6IuV2qu
a3btSa+15a+lPPm00C9cedqgoI1IwFAw88+HnrA86WeHmgOps+l0oejBSPerTVg17ZWnfO8dz7or
nKFMP10A50PVFE4AKQPj0GWDbMNpwjSl0dEoiT319PHeuaRp8VgI17CgyEBAexZjNT2e7KXfG6yn
phNcOuP631FSotKYCun00Ev1ONrG1CaHsY/DwaXL1ovXTd60pzpK9WGjxHJwDSmZBz0/eOYrPYkX
KAIQ4pJH1WV+U5d5YB56sVLv8y7t9gNssi8fP/s7o3DHQcARPdTZImrxRvXQL+ghaa2D0bcDnJOs
zn90mj5eCcDvvM25j4FGKG7ZvKwF7UjPA6OdhNTkREljaEfjeOo1qV9Lga5eeaI54VjMG2FwnjJy
ZISUF+ekEamT0XaieUjMpnvqtMC7hV5HzdNIRFtUvfb50zOIkA10YNpHoGSoi8ibCXkpg2mZB93w
ErtoEhr1zOaaIfp7E/hWzANKn8/lxQS2Xa34lhlbhzjN2pVntq0j5UaKIK94zd7qnSXx1rEGKWiW
Fltqrmqab/hGmViHeihHt2+KwkHx7prMwHujzG4L8PiYNbSwzvd3UFXD0IL+HLQG75MGcT03AubZ
fvrlUO9A7nrmyFKHWMTKQQoyKpexf+RU1DZZ3re2qHjXmlveeRbIVKwC1hvxY5ma6egJI7OBJFTR
K4nThka8i4mQ1zCxiyyGffom8kvZmORsaZBqRr1kpFjqHtXUbCd3JGhNT1JcZ+BizSCYWEnhfebS
r11ITlnLIr29egOzOxlMtX5AxVweTphmwlgAGKgSh+Qc9+1ZZkKIbI0w9z0UEV2xSzxsLRe7J4v/
jttM2CYeYNXeNPscFoRoZNRVQk1LnyqETI4NsSXEcFdvRNtqe2S4UFcYk9ccx85qnxtIKtiS7yen
aQg1vIKErikimzqUh/NSicDMbVF5EGkUXwhRWMDP07JjWYt+9jH+oqcw0pp8W8m5rK1UlI362wFN
K8MWJZDi730lhhOaVdKo3wpqKBmH0ErychdipODRhtKjLJXJo0Xpbqqn0cYNoytsAYnSuHJ9+ILq
q9TgxfP7kwuP1IiGQ0qkFBHphFhcizqlgonN/ewgy2mzbmqaLVIf1vQnRzEgML/B+ITWSxWvjkQD
TZLRPLSkGa6upL7bpIjVfzzKRUSdR6F9iD68OQ1aJny1IEgyjVfmwczb6KhjimSnna/eJsowrLw+
qb99PN7FdpqV/TXqvMA3TOLysLDU0sr5qXSI2jBflzLCuEGlap9+qrmrkVQWdAMAXV8EII3WEBF5
C/lQ+Ubl5kZUrOl7E261YhB2mlxe02q4nEVuqrMmBBxsiaN93t1/398iUWj1qlYOuDypR1z2rMAO
YIQ/+54i+LbYYhv98TzOT3B2EgK6QY2etRNmuu8SAhtrqylipSNRrNLUcDWjKH+r/RgUGz0jyG9K
TRi0NdYOg34F0HkTFVwMTfMPvFnY0zOAvzgUIfrNzneWdUjroR3vi8FKfsZGFn+rjD7210Ystz8w
NaJemMSDP6AjaaHh0lpe+7to0lrYWQkGVbaiJ4LlsiZNKH0KfI+nQDdrecO1tJrcMFQNWjXLoSm+
K0bqI1fXRqPmFHHVhqscTKly21DLm0fL0/U/ntwZX2lhVTo7HNFBtEVIgi9dTYF4/fHEv53Gi8eH
rkhdja4QLn1LvWVJkMZWR3rkgG5AYZdU9Q6R1WuqHY2W9qp043Nmdu6Iev/PKu/q72qlF9dOi+XL
n2FCMkdQJejk5I/ny60K4Foh72AdhCgON31TSRXVadmPnbGJ4ytg68XJZJJvgQ7OIvRzv/XidXu9
0mR1VVsHy4dl2HM1s+mR/aEPqWpnQrnJMvnBNzlqPp7ni0BhAofABQIP5XKvXzxjZaSiFofRsQ/z
9lsv5ImNmrH8/PEoF6nXPAo9ExLUIwL5Et7VyglbrziLjnUnxBsjlcS7bJjiNRDXtfvVRYzg4s5A
QAVABsBpyxhh9XWKzBrAS2LhJqEP34fYNxyPlvym7YIr8eHywehyncEtThAZ0YXFaH6QDblfFP6x
6rvCAUGg0pwUyr2Utp+2JAT+gJ8NQM5DgSrJ56sxHQZU8vCwOEZDTpGnrNJ1lyAa8/GbulwPPAUi
ioAToJHcGs9HEQDrcjkrOaMqL3HIO4JdHvnW5uNR3pm2+cbE4UEdG7h6ATyWgZEbcR/ETFus+G6R
W8UPc6Kd147qLBDdj0e7COIUTTgDeSIDjWAqGufPpHlhr6c9566o+ZOtpSirWaXwsyq6WyHq8g00
zGu6i+88IGcUVG1kaeazcTFkS6zQp7iJj9Dci52nNZS+xkZI2F2N133/+PneeWfWXD3hIJ47Ed/I
438di4Ex+KroF4hG5bW/txCn/hKpab76/CgUX2XO31nFZTmLYCSB0AhGepykCZpcKggr1DnyK+/q
vWeZy6/oVrKtwKTP31XgR1KGcEF6lFvTW9Ofor/4gRb9+OyzoA2jQpOahciBghejCFYR+5HmMWOF
CpcYQTzb78prRpiXIZ1RNF4KzWLIWS537GSIk5zXWXbME2XapHR1rawxntYITjU7VZAHu0Q//LYp
U/0aDeZyySuzHgEBiRvJ3NBxPo1eLxWQjoP0mEtG15/kKtWje3pj5OFYcZXMvoxy0b7qhadFnxZ6
f3NkUFBRoWoIwjV/tb9WY10ktRT1dX5MAr03nbywMKLDZPfzW4zqOUUhkhbeIAJG5+Mk4egZk+nn
R69DrwWKfepoKeJnVqIbnw6Ks+QC5xcnF7qtyyxQidIc2naTH7NiategI/oxj5r8SsZ3iZPOyg60
SCF1Q14Bz+b8icI6UlpBSPJjF8X9Vo/VeB0YgrfhLhau5L7Q3TSFlwo+bjoDxlOrzuzV+4yYdyU8
X56hdO2z1alrzxWM5eoZ0WcFpzTyY4HVzqYvM91O+yBbKULluVJMHe3T2xHtLl4haDSt2kt8P/VV
bSiqqDiWVZe7kA8fMrwv/j8eijst5/WsCHJRh83kRE3MtC2OdMT4zqRYkZNZHi2lsles0kmstx8/
1DtbkC5BeMXcH+A4Li8r3CmmaqyM4shOURxOJ2UVUt1eWwkkR3MCWYCn6r98POhl+EQ+gvSHOxLk
C0C88yVE2PYQWZzFiTzZcjzEMDVHJrU0r7yxd1YIyBYINk1cODQt6RYStOFBG8XymDeZ+CfUs/yU
xnr2XGPwt5KL8NPUVDrFaHHiKIXQhG7eIi0x5arXlN4sjtDVlZtZUnud9IPpivo1LPKiNMBIhBXg
SKIXCesiD6+qEt6nz5OBwiir2k/KzuEaQndSKcfomIRJKj7pI43bVhc0O1Zt/u3jd/jOwgFMpskL
KhoBdAnr1a1cdtMU1UdCXK6sCNeVvFKkvk1vrFwqyh3SBsIpy0Utv3Kff2tfPrt0zdQZCqScHXMG
uFRQD4IwghPUasekxEfD4HzSCkRUET8o/Bv0P8twZxUQo+4CBM6rP4UxTMZG7NOofsyMibYzO871
Sf8j6XVe3uLQbo2bZpDLeu7pEbPdxxO1XIS0BrAUeEczv2K+O50v9ran9aCbpOTYGVntdlN84wve
MVP9r9SOP4sTzYNBwAHEma9pFzqrspS3kjFF2THIawnH16TDg1X87O2FUZBuJkjNVCauSotHqpNC
btKsqY64F+qOpgnWhqX2pFlF7sCUaK4cOcvFPg8HY48LNhcLanTzDP91VhcqzE3THOtjWAjGplE5
YhKrk1Z0VHVObw7Jph57c1VVuu/IYxlciSLLaMXw9LORI5EdcYwvRW+6rpTiqS6aY9B5HnArDQ+V
J3brj5fJ5Sjs4zelB6IiIXkRO/Qa+V9l8tsjKjXmvqRZLN0OadlfS5DfyiJ/7x6ZVncMIvC8mEuq
+jJN0OtEyKy27Y/gNrjoyEo0mJvamsQb9GanbJ2YU/Rd1YRSeggqBCcml/Yl5GNhBjRoJZliW5dA
CzItvknhh1+iThGnDX1t0eCYXY/EzNihNkOLpRVFdhvr5rTxvVR/jQ0x/RJ6gAZ2WgURTsumb30b
0YKlzUcUnhS91qNP5kQ8LKgB114IW7Pv4KKaosS0+g1lNhxzS/ghd2qwCfJIv7LDL9qV5lFMoiAS
AgzFNj9foErpy2YaFiOQaSdJq2rQGtUuIb2N7iRkqD5ZwwBcJQyNhVqvP/jZMVHY/ZtI8816jc91
hCBLBcpnD2jbCC6FJqX/5M1o9l5gJbNtKewCoiwue0Vp9qBxU3HsLJNcO5WMeyFtKdy/reP/8XP4
n/7vnEsAZPus/q//5N8/82Kk8yFoFv/8r0PxO3tsqt+/m/1L8Z/zR//Pr55/8L/2IbhXnf9plr91
9iH+/r/Hd1+al7N/rLImbMaH9nc1nn7XbdK8DcA3nX/z//WH//H77a98GYvf//rHz7wldPHXfLpm
//HvH+1+/esfcEr+2tLz3//3D+9fUj63f6nq4CVJ/mNXJy/Zr/rio79f6oa/Ykj/hF8HpYG9N/t1
Ezz7328/0cV/zqwVAjjddSSaHOpZTuMhH1L/iZk1dVViIKHwrWGgztv5R+o/5zdKCoduH6cwogL/
+N9TcPay/u/L+48MZeY8zJr6X/9YHFbcNuneB+kgG2Qswt75Su6lNEl7MUxP1SBWjlRK9iSaj12v
KzZ22eaVZHeOaX+ForfRQL9mFX5t5s8v9o0e+f2QCEV6wrcuXqcP8uQfeiWitaXZ50oQ2mTi4fav
l/LvJ/77Cd8Zk5ox3CCmGAhpSThPIy+Q23SIT91oHIbQyrdDM2yKOlyJXW5sQjm+Da1rpPB3pvUN
EQNJIiu8mNZO76w2l5LkJE/atO0ac9cM1tdGMGkz06+JReLBvZxXNHxIrcmx53mlaeb8LSLXlZlR
Iuoniq7dmt5EJXTN+Jc42NLgI435K4Q9kmXfWv9Riii+3JvNQcm2GmbXniP6rtw4k/RiTfbM+Q9+
mf4vM38aSpTBj2K3a7o/irozoxWS6U2wTqIvan3Qg9sE1py2CjvHCJwq3Zj19wnH4cwv7KFy5C9t
tasDV72LHvJgNSq/xvyL2j0GGbprh8n4juHDVGxMc+NpJ8VAO+BBVE+mFtm15JPUyoDND40obBCx
aI1tuBnkreDjsULVTzmZ3k7ZGDcKmFmQ2mgMWM/Tix64qdY4Q3ITfle/xq9y4cTCcdJ+JkK6D/XC
gbpe5sceQqia/jbF76P5qJkvJVjD2LV2VjzI5SvcELfOsa2Xf3feD3i32NjbfruulV2XZygHJihA
ffOmBy9zURQQe+qrbccTE+7Hb0aU2JLyVQhvq+FG1yc7mQrbkm7Fgj5Ouz5mIfR4eKFO7vuOb61Z
CwhYVfGt6rlG/70VHF3dIFoQ5jsKIB9vhGXtAqQHkiOKDQhivtX9FmcjjuqVn/aWfurDtHR03VPR
ER89F4r2nOF46tqsQ+Uu60tQQaH8kjfqNe79xb6Yr52EAYrpVE8ukp7RaChRjLp6asyXZmwCp+lr
rLCL3rJlUsEridx7o4FyzsK5FGy5wp9vC01AlTIHvj0lrfXkBUVgG3oL56GL7oYqaK6MdhFowHPf
VPHAVWmiXdpJeL3RCa0yJF8GBMhtshBXbYwno/B2TZ/e6lb4NFbZtXznjYFwFlIZFTySuxEpOoXi
xSk/ej52BLERf6lG7XtjbIOURgqr8UQ7NONyJUX1ZFeBPtA73W+prrOWi+BLmHYPep+Zdt2ayi5t
4nzFzYqrQ3T6eNG9gTJn34/SAE5bSL1zEGILNc/aX7l8KGvwgmTfesyKvdFueNuG4jTmVpNdS3Go
BKridoy30nrYif2q8JBfsINiJfyOWYQWxVO7o+T02GwjwYnW6b66lW7KnXZjkIHaLfXj0rH2essz
OvxiVdl8TurdkmYLh2Z1JbGRGluLdkSCJtrCL+Guvsm3WmHr9/Wr/xjcyLfVj+TGXwcbeoRWMpwC
wZYNW4pc76R9/3g23gLx5WxQ4aaEBwlneQD6BdfrsYytR/OpHx3lp186EZ2dbIHKRhvS+2Pc5k9J
Y8vH5JaJQM/TE90CSQ/LxtSlekY2Wyid8rHY97fR7/yV5zAKu7u2qt5kpT/6njMY8Ndbw4Oi76cu
sB6jXXGnjjaIabCr1vltvhW2GWH0j8Tcfovvp7X30H2TDtndeNOuDNtDiV7egF95+2BnbbkWyCdl
p8zGXOsw31rtKk9coXSTwEWTZIrvItUxh6cmcDPF7kt7aGytdjjBOtOOV0FvG1vj1tv1R+lhOEFx
bwy7SPlFd9DsMHDLdpPotjId1OF20ta1t7fy40jDev69aU5Z6SiVrX5L7j07X6tbHEgein1+oEkp
f6z20UZYf/x+38qhy3mjJgvZkJazmcJ6Pm8xdKgUQwHzMXwWb6SDtJsO0V19n95btrYVvqrPtZ0+
tCWr1Y5j2x9sDaGX2kGrS8Cxs3H6H+mwSjLHzJ162FX9saoQy4WlhYiPw+eSatOaKyNcT9omKHEv
cM3eCVt3jDYmapKF3eKVq66kwKnvolstdrMfnDuI4QnBTVmw6dbJj/JRuGl35tfoh/5V2nf3SN0f
OXgUZHEfuNKluIkQPB5b0dbUR6vbBZrLfijzraK6Qo75ClZurtWt8NgQGzsN7OgKr/rN1/xyFmeR
UeZybsc+n8UxIsdJOc0evb23D5/bG2UXPHlO4SZ3ZeCIw0oQ7TxfB7UDbdRK7XSv79p1cpvdhpvS
tR7y3bCS1+oae2L569jYyf6a1QiXPL7D398RHBq/NGBxCkIWbbaLuFuoOTKeXjk+JOYmTDe5dBNZ
NhZmOvvRT2Ti/21ceHZtrVJ/5/s3RbhLjAe9e4iynWjdwHWqi++q9WQ2NzUd+v5eGx1RcUdvG4VO
+bMw135nA+Y3f8ZD4Ll0mSgPWWNXoi1LtvorLm3rBVraH1lftfmTP34zq4M0rPi5UjnJaEcBOo6O
2a40w+l7xJPWVe6G8uOUu3Xpjv1NHt3TUVIlrhdukmBNI3ljZOQ2gYNHmW0ptKzddOITVXHsae6n
eF+UmyCagyzZXxgZ9pTdN2rotIblytmTrqB37LIxO4ge5rpsNoa4ik5o3bSvIFOK/hi3t5G8zuOH
Ttjo4+tIrqhn8Ltgh+iZXRrKKqbfu0KHL1F5RL6MmgPyVWSCkeOltkCMxKCeJZoFMRQP2mFxDtFc
HZ9IHLfsyrhLh5MRHLt2j1v5ujOfQ+MLvZh2GjFb19SvlskFpEAd2iFbncI3V6jFVvdSuUY9MxBP
ePogRTVEO08flVXpybUzlcaVk+NitDfHOGRBuA3C1VomF2IaqXoeIhTmm+avuiJ1U+I4skUExDgu
5SusjyXAAXrOVRVW2Nz/g2P6UmSmCUW9Bgv2HyM9Le1WKuHkZNlP6spznn+DbZPohMYu6zrlzkcz
CYzVVSe/wrjJuKly5Zo27ztfaK7Kc1EltQLOWpbVhD5SQxEViBOmZ1+rPtDWJI52YOh3vtJSvva9
TaNwqAop4hcCso7Gg6bnKbcR8cEYaeP5ONAvcz0yPNIaVFLIuqjeXNj4yebgIycynVCO36jIBeKl
0CC0hZTYJAnulOaePZdg/htrOYNa/r7LzkHlLOhosywi6QMoOKSYZYF4CJXGgKonntqwqFdiXItO
J/k1GmCsvM8+4QyjkaXQEcDEG4vlLfiJGvgIj50ahIPt3Fs1g4Fu1RQE3Cx/KEqku7GkXjk/Sc4v
nhD9H+qZ1BiI++BW56F/qORCqYpCPsUxnYJOGu0C9ZeVKE6cY2uNkvG2te4N/wU5MFvpLDuaCAri
vSnuNSu2i/y7Vn5Rm5NXPGficRhus+FxLJ7H+rVsWCXDY5Dc9c1rqN+qzR3Zcpzd0lZvjtus3I/T
FqRSUldYjXGJw91WTZ1v0OuatHOinVFuYzkn+HHDMw8TuN60rSJ7KB6MkF1/zNq9pm9T8btYEsBV
4b6ctuq4j4U/OXcOHLOdWg5ttGcMjl71m+6fWutk5M+lwU1oa/BFzIPgr2XlZ5I/a+MqH+5r3+31
LWdcZzwk4s7SbitIwNkfy4jIB+50C18NHjp1Bfr1w87u8C4Y7UlYWcJXM3qSp3s5OHHDNnTX45lC
ZlG4kdXfuLFq3YuUI177EJZfEq639GBH0iboC+xgdhFzJXDQVq4h3IVN6xYpaLvpuYq2RyG1/Rnk
Al5mL5LEnGo/kDVF4Mwu9E0iOUGNFh2FUi4722rmC+8KSm/qjvuzbnzp2i8BvxrGulMpj9igD+Zz
a60lZSUrWzCK0OPiPMfqulgp0W1/rR/14tQmLZtr5vS4gw4T5s6XVxlmvY+usnoKQj/hwo7Qd1GY
jZ1hG2aPmlA5oVRcq9NfZNNgsKhgw5gkkDLsMlcIJn9uwRCV06T/yjrA8Al53pVY+raZ38bln1q4
p2SjDhym/oPS3PjoemUbydur5XOTrgko9fBdMNeJsU+HPdpXoYwQoPZgchXQHkbpB4bPqmoX4Akk
jdVNn6x8oB39ZoTapkauEjGz402ZrzvLxbnEuMvsVHkiq5uOVDh068Hq2pUY2L3iav66U9YyBGvB
qc0bVFjtQrzJxJuh/u1na1VbNckq/+XpG5G5E2+shy7e30+KXfWHIPqWj5qtJZVdhvQutTRvPhRG
bhvVs6Hc+J0TVodEWRuDnYVXut5p67kIHfBKIPTR/I5IMZX783dr1uiFjZkin0LlBsFnsoXuLtkh
HrNKnP5Ph4Dkfurs6ptq0DvreCMNbLA2dbvzHsTpZshLG9E/xRmMfRHcJerr/A8f1f4wffbgeHdu
ktlT4coKgggOuoTC43ifTzeRsQ+y/SEHa4sdsc3ImtWdytmsjL/xzESG+ltrMgU5/3eXD7tUKtYQ
Va3khxW+jNHeAvOhJo4DU/gYQKgYtsJrcZTqPf2Mkn/rd26mP3vjU9d2jumj0je++OqDUnRclPZ4
RAr6oVBshTxAlFIn7QkI1WEcX8z2zspFLkwnIaQ3or3r3Lx0vOYkCmB2uYN4UmbKVC1cX7Mp+lT6
JlDs1P9Sa/nKa1+lsKdvI7a16gtS8vOUjdwH23gr/i/q3mu7cWtb132V9QLwQQ63CMykKFJSSXWD
VqqAnDOefn+QPc+0KK9Sc2vn4mxblssSTYDAwBh9/P0PLAP1UWZzHbOHj4gDdapktHXDnZ6kQycf
K2UtD7YuntToUn8b8BM5D4gL5s42hWOqq3ZQ3Wn+yY8HN8LSsf6hMLeFR7kbN1GLb+SgHfL63GhP
UuBvkoDteHlXtd43DadtrXstRu2AZ8MWpyDbHCu7HHEqczPjp6iHdgUrt5lDJHLrvMYnqVoZ7XfI
yEbmM6+vSLpatkI+suUZi8uaOTOZbEF9yMqdP21Hwlg6cL2uOwcKylX9tUx/aMqDbJMxKYxrLVnD
P67TTby4srMWUOavCtN+5Gau869P8qtQrkJIVf5KFN34Ijx2oiv9CIikZvNSrejxWIVjJXSMjkm4
Zj3o79vTOLMFXiFPo1vsxOkaXXW88o11IUZ2kXlVsptSt3xsCbt02MCl9uyNNI5KWwm2oguzcz1g
UoXttxc0x6jzQmOlbyy38ZgfwpcEd46vwd5aFafkm3CuQjuT7P4yet122HSgw3cdWKq+NcBdLuHX
ILdHwRY31TWKObtJZS1zom25j7+otug7032tuuqXz6LR3pqq70sbPHwWes/CMGIHfYMTFdTyWYLz
6SWu4Wr0USnaIxwHNoihTbAqtkyS5cViLvOAgmsFaeeiJdhjFKramHif0MQ+NoJxaMTkk270TaMW
Nz7E77jSLdyLhWy/zDt/w0IsKK2R4HfjJQ7Tzgk0uXCTvP/M7edDRclHx/YftRl5qajpblYmpY38
yown8RLjpWaXWvckhuKZNDg2+fO3VpzPQ2x9MmeiHr6dM8EqAS2XqBquPD2E95+NVr8gx/EkXTLa
vbMjGm4mbgCiopmZYFXlLvj3qMDt2uTyKRbWIeN0fkqZY0Hhy635U4rcV6afsl0gi478bOkSxOjl
hRejqpyxP0Uac8Z+Cn92+nkefkrZs9HsxfS1787QeYv4Ke9/zebKVECxHKkmIMiuBJtOQxK7uMZQ
c0qg8LZRrRgDcbjKJ4eYXoTHBZVUvIvqbW644+DKnZNGDk/MgLhgsuk8hOnOBFZeaY66kfcAGhsK
kfvGYzPpgBe6QFdraTU5ldevGi84mff+1+KX/5j8Kp8LT3OLPX0UXkfXaFV5ute/JF+yV+ml2ktb
+et0L/Bv7Txg4i3SJKeNQuiay1cebGZplcyXXthM+VYxDuNwn69NZVNmr33yfcpw9tjDJxD6oxjf
tcNWaHIb+zY7Kje9do2rg1g8Z25eHXjAZ3kVVTsp2VuAOME2jTa5srKS9TjaLNjkukGJ4Ht/ER+q
F/xYs5cJmLvAq8GmmSeoTIE2PsLGS/T6+w0CG92Pg8cwl0b7goB83I1MLQ4ZZtrNl1BylWoz6ps4
PqjqShpXvuVRVPJzVXflaEsLzhZLh4GtfrWIl1e9vnzIjdeuOIHFm/OxpbDGYlZa95Fdhl44rzRi
Ztm+xYTNOs0lfRGey8wpTo1DcQ1CkNr6tfW9QXLjzJPv/Ov0TGhyMq2Kwtbu1ef+SfoVXvKnjNFw
HxzKDSe0q47hKuENrK/p4I6oJg7+XbcyPM5xmz+V37Snfk0AQG4LmpNcme5/abVtMOCw+NDdSHK7
0o44wU14Z2zS0ha/QfAxNvq2JNNCekA8vSp34de8cFLVTr1m2/4CCWThlOzmRTsmnNpROWqe5Qhe
tk7WutusgoNus5g44goabmIL32IAGh6o2FGQ69ri1T/4D+IA3gHqI/6Qt8E6BuMhSzi2qyMx4ydl
02/0Hw2ztVes5Ff5S7xHlqfdw5BSH6rB5ombaW558ewmiTdMOw0MVfLmfCPSs+p/lMb91G8n5RqW
81obD1a4ihuH3yHZWxaF3DYu4kv+JTnqL91APJMdHLPHqrL5MkqPL+iXurDRixV2vlJrN7oTJg4G
FgOHGzbW4m69N/tjMYigdc/NtIO8YzC/v/YbY21mTjuD2ntDuI4Ut79PWkd6HH5oP/uj3NLFsGve
ybQzepQJucg8Nptad9LA8YnWSNaNtpbbU5IeRXNlqC4vLhInJ7X2Z4hEhSSE2Blj15xcsVv52s63
3DreY9GtkceqbCVpZRa7cLhPgFiDjd79UiPqqatCi7jfRNW6UY/49CvN3cDWJPba1uWHnWGb5boo
3HZgqrNnhguJG9g/2JjXThbtOzqRn+z9P0IgBI0snR5Ioiol7i0BT9XqDB5lNl+yzsDgduAJ96Mx
tZOefge82F2bXKT6oMvdOS88U8tkV+AvByUNEK+SfILSfkCkOB2WDRIaFgUhDa/3S0et1COi21C6
SM9Wbk2eqCEnLgvaGqP5yTpFq+/DVANdmMrAWpINgAZu0Agx9RXMt8v5MrrZptp1p/EwPMlevLK8
4cyjEVX4pTtZuOvGhzJxYCZKQMSP8ll9mGLbPIOSx/0Z2X8MYi6wH2EnvMI+p8kdOVqboW1+nx8n
0Xa0bxmuzZqtt05q2Cme9uaqYWyfZcPL2ru0cYbeM7Jlgepibyzcmm0Z+e3n+NfyoN9NL12/UeKH
QD1NvYejrHiezuVefqk3wTY7tN68C9bR2roka8Fr99NZdZM12OoXXnfH9P6UfxsO5UleDcxLyklV
7Co+GQxJ321iT5uxYN5N0bpNjnNL1OcxUzkPVz2PsQPiq1bLdOgrtL88wbiXWHIkRzW4N85wFh6X
ufEonjn94Csu9sGjeKa/Jj4rvwTmyHQPTmwEtv8yzy59GDZEzDH6Wbnoru4WjmRrq/lAfbtSbdZb
V17Nv2CJiZYtPOav8Jbxbed8k8eB5860q59c6GWq2cw7/Tm8NIUdPRQPbIWEXXmfVjygfb6smtYP
6zwIjirhmG7z8+a1Z9KilZSwwbC7X4WXH6u76BnYZGeeup210S/xz4D1edjVh/RB+z7t5GPyCqGf
adc4Awrzb2HcxY+KQlvZVTu20HYr7TVleVRn/ZD2942/N5vTYLnCKil2ab+ZRvyp7rv2HKnHQF1F
9arTXUFxS2kVmUw6TA9uKqytZm0prtBt5miNET6kOFAMtXT0rwDWesPE7WaNo8WMFjv5YuX2wiwQ
bN2b2nPZHWV5M3UrebrI6jFpHHKNGz53fhC6Y9rigwGNTjta0RPEVr+xjU9w3X94ZulUQEJaVGFw
lm8aK2aH36s/tvNlRr14J5DZvu8zabT9flS9qtWmfz1HYOiMbh5By+Kcfducjgt9iodBSC5YIOtO
G5nMmHW1K8Tkx2QKn4VMveWNvdtDAO5Qc2CjBH1zsY56PyVZcalg+m8ml7jxS5cUyVdNJpVeIWAD
AuN3UWLCnNglhW2B5AXGRTjmTprnLKm4czlthvaF1Uq3JmENR4+YHqtrV1bQfP996XR7G7jyoEEL
uo4BG+TdG5CzGjsxbuMsupSzVdDa6Rimut66bHaceZC77e8P98bp//t1WY4Hf5ye5EKDQIL4/rok
pZXNZZNGFzOah31aTYcx9s1V0oQNUtv5e6Wzo5piJfImc6bREprGCmg4dwo1rfd9zZ6Rz1PbQqz6
GzwROmC90jgQBPTJGvemuHx3psjukLvDeUP9zt7k5so0mVCh3lfmq/y143iSnfZ2+iDcqWvt6q/N
XeYV9/RLw2uwK34qX5jqaYpGX9PEETLwWruOVnp8VosV8lTgmhQCRHfKAFyilRCtksSlJNF8Vwb6
kSLW/2unntR+Y12yeB9I+9x3NPKmEPamTlzbeNAryKjxw5k9zewRdW8x2e9qiogVrU9roL52q+yY
y4C394J/GSj3Yy+qPDABCpFpzx8VwY5eC2+6rzKaXDYWBcwSIBm9AkTiRJRL1HKsR19aZj84VoYT
xU4YuzVFIIrn4ZNL/EZ6ub3E8MRp67zJ8NWbOSDRJQP4NRWvc1kfYA4mrmKMmpOGLJSlMMo2T+23
nphwu0yorjLxTpX8XzEBJ1uaIuffD81bzE7HLhgz9iXVB/EeMsH3I5OtcKjzyOZXGac8ujjpnaoO
/dqPvmP6T9X6OPXFJh5G6xMu1C0O/HZcRHZMTsQNIJN9f9xcIdJCb6L82lvCqpUgdZVjPNuRTiy5
HMmAWXrzSUPlw0PPR11ca9gw0eF445b+HUYQVKltJKXKrnER915t7CdF99nkUc3HWbL6/XX9h4Mt
DxKuBPgD4CtzgyYgvNeiUtO4rnH1HIU5BbZi/iyk7nFKo88q09vijLcHRIDaQDm4LCs3laBSKSLg
djBc/TkBcssbam2Zls3vP9LbYvF+4OK5AY5Oa2iRBtxSu2OI3Y1U6f0VZ0zArGK2x4dwcRuxxZnH
n6LPMdn0RhszPWu4GIse3m8ahNb8sYu2Rb6Pw4tg3ZXjvtS82F8XluZo6SrVPDmD8u51o0vas1I/
lI2b4q/YrEfBtdRNk7httNL8fSvhpL/NrX2gepPq1fPG8j1Lo0XtSr/YTtK1xveXypG0reghe5Ce
jBGrW0+JnPJE7cXv06ekt8XCrkJPqhx8DeTeIcu9oGWYnlDVtBEagFNsYFu5bOJJ/TEFB6PFulqR
Yo2zQ7xvs43or5Nh3R/z9Wc5ZbcoFLdy4cvh/cb0YMLUe/9cqKKQkfwidlcxmQmp7e/o8dmzJY9O
39bPnVbcoZH+bEZaZpz3NxaPHfrMDKNlsN4a8uZGiE0wSdZXNL4x28DRJf859KC2w+3qG9VFAwMk
1I+bXGgDryrKz9rLHz/2IslXoGgjGVCNt2XpbxCfGMxkP2ljfk0F9SmNssip1dB34iqvvDaWZTcu
fhH/kX7yyT8+pUzB8DGXjA/I17dBH02Hf2bUl/V1wj5k15prAS6eFmpOJgXC+vePzwf2J5giNcAS
NkBk9OKr8f7WCq3Y+UNdcLDBvFakyuMuFNMS+BUO50LIcc4hQdiZLVpIaVl8Ugj+w9Fhni6iX1iA
bF3NGxC1YL0PcyKurkIuWvQsZhcbtKPSaZWrRdFxOgxVHNMEDJ7ozD3//qN/vMxYV5ABj2kHggim
3vefXFajMujNvL42WbPHPWnRtFjMF51uj1bz6Tz1YTRzNGAxdM4Lq/8WyLYwdYPipzVXqBXtBiBr
aLejMAd2J+tPyuImJ+flRIM5MT8ZTh+4oFDA+ZTcYoBcWCmK/P6DhnwaQyjpgGW4xstJLT6E8KHz
7tq1wj6vMSnqZVrSY2sItsWC4MAQNT012upWAAWzTMVVO4srY1D1a0Of/fe34UN5zukhXlRY7Wns
Y7h6s9jHZSpAxg3Ey1QRiRWM06+wr5qVXpSNLSd09ykGDKjrtDKtZGRmbtlEV+GXNpJpdqmZumrN
rvAynXKvVC6oSDuvzmC8lfEnp/phxEBXRTuEZJkHk0r95kx7TKz1MdfLq1XC354bOiZWWUkoV5Pv
ZIR8lvn7YQFdONnYnTBAJVTStwE4VtM1Uh4YxRXXdAVKObyV1O/ST55B7cM8iwIMCg24DY0AmLg3
k/ugkc/dyGl0rSCrRXZmyS+KNF6acN6GVVQcdBW2WjDNNIHVqtzrGudhCalyHDv9zhcD61z4Fu4o
M/Se0dB2PeFLp5Jsxn2CfZmtz8+qmdHarWP9jpA3eENzRxSe/N2EyCuE/qsVhMKW0wAtBRSW0/Fk
VRpoN1kKDj7esA1ECpVWFXZC4hcXK8vdWGm5AfOsrktDbO470FG/Nfv72fBStMQXaAUTJmJnoyJ3
so0+KU8/7py4ZNAQ0cewPLE43TDIm4goiK5J4+vcZrFDELPi9GJVuEYqFY44A/lFcevvui45M5k/
IP4Z7Fa0foqteETB7Smj2n/B5tSZa3CAWrbqFQZw6iel0ZsH7LsVdDlNTnGx1FxSU24e/ErOg84y
8+iqDUK0VoZeuZPaQvBwQZMx+GA4dX4Bm6DMbRrkUE/bjtiKkAGttoVTAwScg/wlK9NsN+MVkxk4
QSRqt8ZWujmoQrBvfUne/H46+LDmMgRRAljLsoso4NaMUOnyWgi1oV8YXdZaYVAc6K3ZgQh13bSG
wk5NUs3+/TGZIPGrwRgfEulN2T/IGgxds68vctx+n9PmZxamX1I/2WamzyJI30sQP4til24NFJY4
OAxBGEDUODih364I+ObWsk5iwyWPXCU/6urVsPAmHp/ynDyozg6kZy07okNqq12mw9mBmxnZXBX2
qAEuWJUXRdjtoueZMkdEkxGZjauwU2smeAX+bAczVAz51Wih/77qmDEVyr4G8EP7I/d3PcZNqbqJ
c4IFL/J46mH3lMnGn85t6hqTlyfsNdkIPTVp5fTlYya9DpXX0L7rtC2Jj1b4C9pvGoIM6msfRD1T
H/ViY37JdXfInxVlPyC0WZzjnOasmV430QmD8EObVPf0znlThY6/hPKCx6ydVW4+bhPjqOp3Rv3o
g9/pX9RU9czkDqGkXV+wo+6LVRlggg0Se5pKdzJt4YVZl4ZXpG19Y2UsNFPeyktyxBUs5xAh11L5
yXr6cRWw2IAi4Cb5SKZGu5kvU3Ei91HHWbFRFJgTI+CmH50CaLXF0CefDM0/beLeP8QcjifBYjWw
lj++X70jLcvEqFKHS6euBvm+0G1/vmsabp5YOVrjaSlAgfZsmN+s8kiSKaS8a9g+h92uUV4U9aek
/hwHIK7yHJQ/U+EY+viTeWryZe5wCaPXtvdFejCPkvk4TR02Xl+CXnbazrIxUVtFtMmE2Gl9OhqQ
Kno4I0Oy9bvLEB4LeR2Yz50FRar8ITc1NhXgF9yhposcCQ1vW5WM5y+Wv5vC2sb1m12ZRnYluDpI
yti02z4UPGXA5NcZINCpQwd0MgDKASwnWN300CPopVkFeoYY38oJTFIkZ5X+X5cFtqD8lLQfkVDa
uXS2nkc2UzW6LwEifw5aEDxXRbbuOfUJPLvmtzISpsEnf1J/ghVjixF2yg2rSUKDu3/RviIdGMDi
azt+6iErpY5s3tflJU5+qDSPE4x3ynFrhqltBQ9WcB/VL4V+EWHMhCTA2pa+r3CJnhEUQXTL4ovP
yajW1irWXfkCfQoa8+imCuwJRmy3JmbOhJcOEl1tTdmenwrWPMcPbctywFnoo3WP8i/pOoYuHXBJ
hdyVHGSUCqpjcMKh15X3wj1dwf5V2Y+ZAz4frYvcUWuPjEmQKPKqGvAa2GuyW8DkY5EU3cR8HeQn
wfKKwKMXlIVuTxpT4gWKg2Re79ZGvMHC2mJv7O8iaIzDV6sBktzKxraaVnG9GhY13lRDCDnEbz8e
p7u2hoSOPq4Zv4jhRD/upSteRvq4sHCH0DWehh8zXuGR15lrxIU0aGv5wUp22HblRP62z4G5JVrU
6L/NjEwT8YpJubH0qrvQS5jHGCd0Ra110XmK6ZrjHj48UyFfeX+ohWsCMyrZsicbSZBJIQ4css6L
y5MOUSRvXpOlnzzaSbPNpXuVkxfKH71036dXf7zGNBsbvEbHvVlvdVb0InnMw2PunxRpLQfrMNup
wdqPD0m3i9Nd1S3be2XewI7M5zsp3+uSm6urTLtMwxeEfEr/2KWrbNsVd5O5HtVVGT3UCdLAi9Sd
Oxr//heZx2Met5rlWeYBInumbeR8Y9EihQa102lIfib4fzNwuplIDFhw7PEwCaTc+1C9FsRftVN/
mWkARnBL07i1jbydVpMkXuM4HbZzpQ93alupdpMFmN7hWu/jOrMORVCUqpPBhZNx8WqFMVcllL9G
r7SOoWfwGDKfFordWf2DGecPrb/0b+XCSw0R9sNCBMsha7VZOK6rMQCB6Utx1TcsU6klJo4WfrFa
RbJLI6tgy+JiwhZEr1onSnX4nnOxTnqoWb9f9z9uP6mJUBwu+0C81fFreT+3CqXWxFIopFfZF4ez
HvZupeSurPq9PfcSi3GPmMUMXseuaWxRDD7zPJeWCuzdPeEEFn3gon1cdt9Lbf43hEHrsJifNS29
snlTDwFhEqIyrcpW/RU1UAfbtusQ9wAO19M4OAQK/0A0Ts+pZKD//losd//DmRCsIdP+WcLbb0ra
YU5DK4377Dqn4kugzazdEzuuglJ3rcsnPD0+i4n/WJ4uH17HRBsKv8b272YDnmcKkR6yCvTZkBts
FvngtInxXSkt85ypAcKJTt7qdZ7Bh218z1frO0KFHxQWw11lTjD69OwxwGwH4eBUUwLlvdPWiW3J
P42RRQv18/jJVXpjdb2/TKgMCHkh34HOiXhbUkezHyVTVCXQ4BgfvZSH634UZWfwu96Vhqj1yrSf
bTlgu6TD1o2tLDi3UCwC2o1dnvYrNbCk9SSK3VruVFurmsJJcNhdBX6jr7S8sNamsWhgshgyRtM2
60Yq9c1UwLrC8eb7lBvNYZKy9TDJn1kPLpXL7YdDkskt0VRkHLd2is1Ujn6hzslVRlRhD2bzMJE/
8/tx9mZ+9LuD3Nx1P9ASWU58iDSNSKODKLtVJNUlPBq+qSaKP4PgZ11PgWJTPfL0xnquurt8TMtV
bGB+jlGsI2HjO5rog4YeyhddJ0eEyuDOeCNSxLIyjGiXMgyh4O6bm1INkCWUgrGyXO6usvr9R/qH
p3gB02VQLKISYI/fPMVlRLi2Fs7CRW8hNuG+NnuV2AMOmMGwDUs2LUt6RBcctHGBd4OgRlZr6hC0
BvOTAXprisTDtHQudMiSSwvjgxtaa6k+YaWFcOmqdK21Sr8mJzXyhFndFpqMSEEm/WiGlacmmG1J
k3JnRS1FAjoJL9AowrSMTktsfEZk/McTIxAA7iCPu4JJxfupLi+HPE7rWrhU1jQ7bTBclLnaUh+k
LnMb4t+8fek73x197iHujXsRHMExJlhSPQEkRHGG1yIbn39/7/5hEmIXz6zH3SM6Gy/396dVd5iu
TEEZXFPfzE8z+1ld6dZ+ag77Ofe3um/VbpmYgTOqo+iovMrRm1Lfa5rkxcJ+LA4KXVJVxDM9aNqM
WkH/lVvhtKqmXCQgqPhzsP0rX5X/1S3lncPKb91X/n/oqwIGjDktN4NtDiAbEiPWqP/nPyYmH3xW
4G2W5c+6LfK/nFb+brTyj+/1p/GKAND8B302ehrs4jQ6GyzKfzqvvP0KRi/PkELXioqaguA/1ivi
H4t1I2sjHRDGy6Lh/ct6RRL/YAmXiTXCSWFZqM1/Y70C8v1uGv5w6uZNoQaxgOSnTo23XbYP1dg2
pJ8ZWd8qfWcB2p00ndivyAN5AM40P1YBglaPURprngkT3t+lhR3SVjKcVvWKZGN8T3RbhUuvX6rq
rPun2VojQVXTjTF/QQ4QGz8W4n/Ogxa13yv1XlIPfvBA2HcYuJgRo1+QtG9ReDWTk9CdjHJXyfsG
U0nzoMbnvtknfN8L/n6OSJDAugPyhL+X2LLI0akWwCJ43uf2ZCwWFsgRklcj3/h0xa0nLborkPTX
uU3DvUa531i01+HvpceMfn2/1aVV7+9RHuj5A9LuRHHkyhXijVxvw+Gb3COZLmAh+I0Td5dsuobK
wyxuheSLNH/tk60RHv1mk7VbfdoHw7rmfYaVXm5g02vWQZd8EpOfLITMiUNyZpHcjdNaj1Cz3IXW
QRq8mFDucjOGO2U4Tv0ZJljjswojf3lZsA/4ufB1lfgMcO4rGwMG4vyMVGYDy2j5Klaz+iUc77vk
oUQ8LcT7DFaAdqrVa9Vc/fQYhxs4pTGKdtOLAOEqO5ndNl5P+q4WNkiGZThg0kou11X4p134v5pH
HoqMr/8LLJeYCpgP6Duic0SACimAquF/nxoe86j9+eN/ru239mfzP8eIR/h/7ro2naI8+Cdbpn98
+79mC0P7g+caij8hW5ANcdP4z2xBxf4HjqNwoyA8an+uaH9NFrL5hyyZgMBkkdDeop76fycLgXmE
DiofZjF5xjURpfi/mi7eF230I5jJFpMoGuyIEGBUvV/A5I6tWh/pwUvVg+P2dahdpCY+lc28F6rq
51BCjpnnqz8xthNTdTBb9lqzqm0q2MGrc+XH3y71+c9K7u9i1Pcbib/OB9AZc0aa/+Jt8O1QA9RP
Ux+8ZElZrYRARzS4fEugsrtCgtVI1olffn/Mm40clxD1L8vGIpHgqjOnv78IjSLnZJpEysOkE+gg
1V6WDQQtTGFlt3WYenU1qk5eQeKs8vBJh1z3+xNYitb/FrXkwCBPRRKLhg/m1mK69P74GVG/XNLR
vMzaZFtoLsOKfZyK6YgubEXUfyjblBMV+7z9tweGvUV3TxEXMS5/vz9w3RB8/xawKusCdHsDHgHe
+Aj2/f5qNcOqoWenSeWmKtSX3x+Zxe/dh2YEc4PZKC7+khiOUdi9P3bcq1qOg192n9iJDcPTPh6/
breZYzgE+9n+QTtZnnZqN6arb/VthJio3iMoOgkeYmHXciwPjRs/X15XbupNvmntc71p+aPlyVv5
3NqIp3nh9975ftZdmOkv9d7yVNfg1/Hr8DLhhzKvRzxAtGOwLT3pNJ+Cg/U43tO8ju3pLG97W3CA
OZzeNrza+37mTb9/b/nj6HQu18mJ3HvN7RxkFCsfCQjmCJ5iQ+31aldci+vCE9f9ql5lv+ItXX93
cKyNtdHceF1scBiA3Tn/EE/SdrqMd6Sr77H08YyDfBQ24hpGOzISaHG8m4RPyvL+pqdthZViW5v5
rJ6U7fJOne07vzb7wka55hju8jLLrTbVvtmkzjWzAXgdvC7W0NC2SJrW1kOzGezPjKDePNH/O4j/
up/w6zCCX7Z/t3VHBKvRJyIkvV+5dw/Y5ewrp1gH9/1rBOLe2qFJt9ODQYenyibwoEV5kg13ZTVv
CN9Y81IP25rVz/VpN9lAnc51sodN4ILu2vzAIwrVnTjrlEueL/8cJ8kZ7PuQhdFGJp8/WtihYt9i
C+6wEdxglTvL/7v5ZAeq3tRXy7jFEQ17Rsp95uBbMXmpZgO29kp2P6ZWQC9hMHdjX8XgtPl6iCA/
FlO8yEDN11Zsq8Of3yCRh10Wbt/+C5/RlzzomzWBiC2YFaBklE+9I40lvjU9AQG2LlXi1pcGp5bH
Yvf2TaK7FMrgKEbHEwpHQMecgqmBx0iFRTTc+Xks7nxu1I4a8K9veaHT6fQDw/3vz95eB13U/GQW
095PY28jQINtY8msayxexrLW/A2O8ud8jCeEZvd4LewEVTioeXiJ2/BgZj+Ftr1KvuZCEzwpgnSU
tfnaQIFeNnGBBVRROTKyV/FHEGIWpg4PRpx/KwrrvjIihErWvsvaLx0aWb8ZUjt/jdThhQ3TpgDe
JjgJZnV3sgp9HUlPpjSbHmYPZ8hs66ocobfP4VrHvQ693WFsE1zNEYaovleEd+T6IL8oPR/6VWFA
J9Z70qvAVZFaqmq7jykylZQisUovJJteB9xTSO2yP5kN33fR3y4d0bQwLTBGoN97a/GTxWZnEf0U
3osJS00bG70NwxfPnF9ii7QtateSdqaxsRoDq//k4EsL6G8PLneMG8YKuCgkLRaDm9XHRBo7ja3k
e1D7RqeyhsiJ56G0VSizntZgeVSqIfg54ZW//9Q342Wpyv7MQFvM26DS3IwXbajNZgSdvYsb+WeS
UbxD3chWc4D0KiDlLW7RTMwWBntW3Ejr3x/8A3EEpIbotTcmubqYn9zCLmqHy1mnoXCTEvjzanCJ
MzPZSx1ND9EX0hXeIZjlaMWxKAvywaLumGiI3SW2VQAVdFzzb6o6527QEmcfjOV3Ygiah8yo40+0
ou+vE3Eeb2cKwwpFHK3tW0Pw3BSjIqV+eOik6AWSEFQuEReiSDH2eRO9dIkG0ArAl87ppyzMBVf5
7+DAkhtwmUgHUp2UxSf/lmwvDVltyhje3ad556bD4HtlP29XbmSUoBU1ZEjMX9VtlswYUkUhUkED
fm2edvsgX9plVWcdjIIZH2u8fa9Kz+aUD/ftINfrukar8Paf5D1Wnqai8sknoKNWnB67IEtPZH3d
mWQo3xtt6T+q7WnOhukQBzvLCPtrIYW1E5b4XZEHLrrhqMVOM+T9bs5z0YUx2l6MwD+Jeq+5waQ8
vo2f/w92QP9XwyhLwf2/b43WP4s6iL79HStZ/oc/Nzuq/gdbCBBgCIHYqRN185+9jir+QcYDai6T
CY7Ak4WM+ddeR1X+0JbYOyh0MrXv2+D+jyet9Ae+FqSBkfWiwstU/9VO509J9X+HMjwoKFfAdETg
Yvy+RP68X56yKrZoOHW1N5ttlazTKWb7PRil/hRpjdquQhLeGqcKekVf6Wo9Psp9an7jjMetbxao
hvpZD7FYCzsV9wB9lrudKOLNuW8SxXrW/A7Cd9tmVuKYkZUQHxkkA33rue/vRtloKmoCmT1WFjTm
V9IPMRpoLHFC/mRV/jE3rYYe6NCGiwFRIRROlhhooBNxGA9tKym+bUqd7AQGXaW7offjTdSL1qHV
0+kUyFXxTdXi6ldR5ovBQih+m+cJoViNX+NLYeUpuSRTOqC6TEPx/3B3NsuNI8t+fxWGN/feCFOX
AEEQjLBvRJOivqVWS+qP0xsGJGIIkPgg8UESdDjCGz+E116dhXdeejdv4ifxr0Cih0WxJbUK9ww9
mDgTo26dRCGrKisr85//vPHIw/0tnc3bnzthsPBO3YFLfnw+dqE9M/MR1aiDhdFO6BoerHDYRkFi
U8yhDd0w0CiCWnnBVz1lqruNfNRcdAfpKqDAX5uLpvEuLam6GomUby3XXF3SndE0z+u6NuNo9j/q
Rgx/QLboxBe6awST0yAJ6zex3yLK3YnG46E7ntTzLgdHfhGb0w6meJ62TTj78sSH4wA+zl5LT2F+
MOL6fH4MOj7xuukgbML5WAegRtCl2STbE2bT8MQEko/19kZzihAy/buRhBq8wKYffyKYOBJJYYqi
x+kKTpzGxMB6zvTU+hhPmpCp+iPLXfVmdKQjV23Ay9Sv1434azNqdR795XxCir05GRHTCRaaPa+L
iNXIBfJzPHEX6cXcjS3zjJaBRG6a03EAAZoepqTjZsbM6raDbHVrJgQOqO2kC/yZNTbGSXfUhmn8
pL4I9bM5dZD6sdlYwIcb4dB8DsKFF/Tqg3F71OvABEJfjVTL8YPboVc/zZYdmD0Mo96eXcySKUgM
v9Xg/jgLoxnp7wg0YG8+yKb6WTqDMmJpdMgPEmOw5n2346bwungxJW6dcazfWwvoPcJl6pLsXll3
y8ES393Tw2beM5ussdHIyxNq6JP55+UkXsHU2x5THq51ssC8WLnhOOuNG23D9kd5g1wKjbcuZ1Y2
iPu5aUUBoIiByBOYLdrR0p8KHDu5D+u6vYrMSc9YtK0cao6BBubEr5vwNbaT1epsPIOTtGt4cat1
FlmCoh9SFuoB3WACvUluaMvvIWTIf5vWdagsjdSil7WVGAlwl04+57/9RX7SyOPOY7xKkTTLQKi4
+TS+XjVDjapkbdw4S4M59IOLccS2bZrLhQ4mwwUz3qmDKp0sOXzpSsyhBpAtbXbHYyC55y4UrK1e
p4GFgOR6Fv+mjSyqFMbgvibHGsiw0TFNxvgav0m/OZq9Dlpf20EUTnpNYwmzPRmXGco0jPhLEnr+
b/58Uf8eJOkM4sp4OnBopwsnCjtwcdOi3f342J+CtO9lSQSF3iQeU/8zoTcrd0BPc7/S8Vdf9BbN
man12ku3MeqlqUvv34mnjVaww4wpQUhWxpjKHNqNN6ghD6l4ICnfhg6yNU7aF/DOzfSukbqG22tO
5lQCT40F+7TVqa9urWWOczhruUFw3LDSoAEd0JSSqrZVD6k6cZN249xMrMX4NOUaALeiD8LwJFpF
+uIkr48wTeZ4ZTbP8s4E7FmUp5jD5siIibCs4hCgnDENYLWaLuoxhCc4wSeDGbesk8Z8YnyLWrQr
6VnW0vtipVFnGA0a2TcY2Q3uew0vmZ+atDyDCjBL04fOMjfxYv35xDzLpqlOO58cOOzJoD5uL2B7
0EZTLE+jOX5iOMvs3DMDb3kCPZ3xfdkxqEfnw7M7+jiN3H4wrc8XZ3GUrZqnI3+lpXdG7LJC6vW8
Zd5mS4Lt56ixbodgMCcni0UC31Vn4s+GDW+R9nj94ISu38HxbOp9MmY+bbPbs2wMqRUNmVmZQXqm
j8CytgY4dvHKY1ppBcL0tTqgOUTPKrMVnHrLyLhaReH1eMG9YBYMzltMvUWtpRXlt3C99zsj2rZ4
2qJLP76byYgEMts4mM4/GrPGU8K76X0IvdlYu5jE2WkzI542GCy6rskA5pPFcdMCiVL42gE0Qx1Q
YlNAFN5oepnErW8Q1w3zJLxfEkQ3FlPcYN3WRrfzdHYdTHJ4PvKzZuKeJyncrtzncjIOK+BIGsVX
Sy/vBzP3Wzy36sdpazY7a8eLhywcwNM79pZndO3MemF4R5s1TNusBUzZug7dpt7zYQJvwNfSzp7o
jABjGR2TFh3e5jeorozB/S0G1kWnOf7aypvuSeo35mxL/1inO3AdOAkN9wzoYH24D/ILbzWdXBhJ
s35BZ6SH0cQIgH8n9ONbRGeLyZkeBezUPD6fjIAauqF1Bq81bSzmd4mWnc/NzkWHQFhkjWHFWj6u
5g0w8It2fs7//+sgHn1NxkbSHYTGvT/xLuZt99KaNK8m85zKHGsF5XAjP53PloTxG4idQrZEM9en
Vn0c9oO5m3R6i5YGN28rTuCYg++c1rxJnPbrhn7izulyvFxdjiHG8kPtckG/0F4QgnZpGR8zSkx6
MRanAWpRgACmXcuafSNxchyMJ05kdkgm+2fZWD9r5NaXaQJNlrnCcc657HxZNQxqiaYfE51ojEdh
88oKrrFFVBEuA6/vLscRtBmLSc8NqTui/1E31YQj46dPXqTfxbPAotIo6vSyVQOgtX8yi2YPc338
DXPagzXNPaeL46c51Qt4RhE2wIOBw5iRdz7B9bmftaPL2cy3dd/9ugSBTZcHTXto65CEGXoGQ4/V
IZcLUqJuLa+TRSM7HndcAKTR8tMcUBGhk2DSj7IZ7Cz1um5cBln8ZBlgN6L2XLteaFreTZffjClF
m52x6fC64zFpKNeLoXdJ560OhAoDXLRAux5D0dd0B7NTC3fjWJ/WhysAdqSd+yt/NbjQp/H0PjHa
uCb6qjdfCjD5rTGmoCps3o0bgEn8Tgaxkm6Cnm3Mjb9l8Xx1tZqMjiczYoL+LKNRdf5JNxYnwRhA
XqiTqbKYw3Fo3AbhlMvQTTyaj86pxbgJV5Qi1Om35IcdNO89rjz3ekXp92rAsbEc3dTN1nmam7ft
dNzDwfCgamwcA4i511sw2bgLCunNUd812tA2UWsgSjBH3XwCI0FjlurHRjTQu+kkOEuh49Xrk+s8
HtG0CDoCLbgL2/DLtiloxaKOGp1bWnz0WlzNJ5oGWfBgctaZsdg6s9NRfkxVNFzY390J/Blx8hkn
4xs5lG7HfQqnpPf8T15Ozi9mOUf3Gb2szAHTD0kgTmC95wFqaMI80xytFrfZ6IsP005bI8wZUw3b
Gdaj9Cqncouo4uDaj1uXjXR8UveJwVv5gEuns9CalFkbWn/mTqjvd5cASevYdUBB1HjG2Rkclv1x
OG8cz8WrqMv8PoDH2ZiOGtrpgCY5XbBFx6OJ2TmZLya0OOCM7pik5QZYZn31NJnllNhNWqtjTTey
bh7jjDRW6ZAe4yfRYjo/Hq8yXOTQAHcX3CxaCbSQcXg88TEnifeNJnI0DF/h10YL0aC8NbNxrakK
juylXp9Cld/IBc8ZmLbvXG9h4RmtGu1hk4J9bTGYuVwL0tTqu/WGnnSXidUIYbnN4hyakmDyHdAb
FcRj07fGUPBCXOQlaQN2oshcgGcaZPWTYEKCpptMM49aZPrE9ub0P4YR1wyMp7g1DmzNCCCTAGVO
SzizPTBjQL5BQIANQBmuVhh68TH4Cu2sZc6ps6frMydiSuVZ15gO6MFuBbB1A61ogu6fZQ66nczP
dXPQ9o5N+vNAkDK1zE/jURD85sOlTxSuARg2rscAKRvWjP5ZS1rYfGn43OWv6kvcq4/mwEtv2/Qa
c/uJPzfup/pIs7p0VTR8rveQN0Ott5wO2VqUdCxjP26cBCDggl4WUijRXVp82PG0nQIL1TgaPi0W
epJAHpPmH2kQAm1eoMXka5dpsFzAiLxsWIBHRhR7L4wxAwyoXfMvGlPT4Fi0dOFYdnzdvIgmXv3r
YhXVb3BM8tnlJDcn/SDJ20MtpQNYdzrNqIYAM7Z6/PUYw5+L1tiEQwR84lkbnHW/HjrCiL8tWsE8
wJqx00jnTb+0jdJ4LmjTH+eVvjpgKnYiF4WkoqfPSxJ8mxFnQ1rvmLTHEYBCqJAJd/GQkfKjcLT5
6077iLaY4No6OtlXHuKkREq2NPR86M+bCb3vd176AKdQuWgtZBC8k2I3v6qBpnlEKKYJnJW4bPFI
GiCEc0RNGRCxtaoP6NNBqyl+e12zjiAcIx3eQNTWvBPWIl8hmk0IbhMeEkKHNe8i1aY076AKQDHD
j4wd3jzy2tc0tgYbgkV/oDoAh62qBK1zJHosgnEHiyUeJnprHTSNI8q4AQuIUqvDWgDK397Sj4Cn
gAURSADxYNu2Pr3ePhIYCdEYbP3Xh7cHwM8qzj/GD/SFBq0ynBPFI+kApA5KgMdAQE8Pa/phb1P9
dmwfBE4gkOWJb7aODPI+0AmBaBTP2tIckOFnYIrfXufQI7UG2IicbvGQndha/OgAMn4yYeQtiufg
tr8g9VOy/0abJAwRbwDf0qfTMBAUK2kbEm3Fc3BH3zOQ76+6PGbzSDBXsLGB1YlH3gB6C6cA5i8m
f/0cnAaYIMXZb5lHlPCTrwOFtn6kRaAbwulDQaIE+bAMX+Gqqa58uthC8U5jiOLZ2QCdI4rIYX3j
+CtVc1gqUPV6DP2Iah1OPG42xSM7PRp9QbH+RTPaA/twVbtvHcHwIzD3m6NNJKW3zH6d7DMmgU/f
zPymb+sBnX3KR5/J5IO+tMiMrCdfNn71joAow4llkYQvnrWPdUAqsIDqKhkArXkE5go2BTBQxSOv
/7qGB4RfAJP5wRm/1toZA26yHYP5hYCHZh7RZhogOQjwfd+uH8FPQLPyzclYnI2HZQS09YJ8vwrq
HPBgwBqgrsurr2QFKMcR86+BaVlfCg/vDBRodqUtQNyrQ48ACzMvfbuIiGggcPj6P3RzWPNfoG+V
Pr7ZxPkB9gheVvr4zhHzLaoz1jsDIM/B7X/B5aH07TqOHxo04Fdcf6Vs/sX0601RC7pRwsGtfYrm
FFWAf9Nsgi2DKGv9yOa/iQmkUAcU2uaAPLzAp6gxV1oFmghvdkyqEqUN0LS4+oOSBsa1doAObgNQ
o6z46Qa7nLoXmPX++MYtF7CpHVGjwskAfU7xHN7NX3CLKc2+wF8CimxB4bZvA2j6EaVhPKUPcHA2
gOEpqqCuU4HbppSuZe71AVtERyiRo0PCRgkHpwNVJ9jgrsMDHXh515FMAYFx8edwfW4CBIe3D0Qt
itI+YK+LYgDI08vroKQCIuBNEMq4iaWGDs4cCvutpALq1/lI8ewEweotgmRigTTK+P/6VQd0D1Q+
BflEg06KprjwF4/sDurtI1pvQ38K1V7xHJwGVDcAAOUjusBCYUgFSfHIrpCGFTQ7QF0oQVk/xXI7
pDUgCJiUdoB1hLsr/ikzQFz6t/wB3AXRPJZqbpEtFc+hqQBfVVEFevOISh8BApC/HeNAsAhqGPHP
oX22cvIf5AeUMjQDKg9ATritiSdIJFoKUDlycFa/KFZXWvR1vo5qmDalu3s3PjdkjJ7gqf0jPcAL
D2jjbxLyClEgYfxFMSLRjs0jzb+OA9TUDejkDy4KyKgUdzwufoMED3xduzsezAfFh2AeDm2/Cxom
pTXfahyZJDZbLPv1fLOvt/Y75gB7QCOP8tZzeNd+VQ3UBZxF8E4Q3t+ngrqICnIQQnG0uRQdnA5w
RVSXAabNoLq2RDeIdnNby6DOideiUysEG2uP6PAgfyJppbYTuPpBAmPh2e9bBuJKALE+xuFQ7776
xjy93/o3RZK32RKM/Otpll3/ege3jyiQaEy4VtHh2UNB7q+0DAA5Wg2ivQT79+kAQiJwsRT1lufj
wflBwPYUVWAB8xExEGMTCBN44i1jwD7h4gMMYmMKDg8Cp5uqq6AO4AcMGLe8nWAw118KpwECbXKO
B+T8CZuttPQJdAv0A/hW7jVbE65rpMXa4MJg2Sqeg4t6qSeAYSeDgAnUp+z/1LkFtjpmA6e4vAkX
Sj6gaRfpOqVpF7SLGvdl6GqkaWc5iK6w0LUd6omHhVb/9jaAB/iTd+YdpUAjzU2XcPj6ObR5xz4r
frxIaxct7OjNJc08tzzIKciEG+u1dUCrHQii6ldDKoi/D/VoW17vACAE9xvtYg7OrRGUPUp7XNgx
CgNoTlriN+WYJtBGyI/oxdQ6uBmnZZPix+v6EfRkLRBuf4C3to63NtUOgnUPz3ft0RyeS6eth/R+
zx7emcKjFY0xi2fnfscpJ9hAYXLbOHXrW/UhbXz1UEfnCCa2Dsw3m6Nc1oHw+HQAfodr8QWNkJIV
4G4jMneiBY5s7zkG6BP1IwZ0eOF81S/H5ouF/bO8rl6kdfH/Nqv/8K40NLhSnHyR24e/jBaVsndf
73ClFVSFG1zfL4Eb32AgftS99mhtOizKYj0nKcCZ66LQV3+hLIp9LmBTDSpKPnXoWX/w/xa/Kcpk
17LXhaHi5397irIwjfM7ZwR7axG63/rL/4SB3fpR+t3k2S9vvn37Xdt/1BfVqOWX7v2E8g/PPCe2
4yfa+RQFrJuPurEDSnE//DZy7ZCadTvc5hrjSPxjoP/5P0gj3VonL0peOfGj7Y1lwUS+lQXHgRPK
1GiYG1WpXTsc+fbQSdxSVjHrFSjiOrfDwI4lsVUM2M12Jw0rpqyGOAsdr5QjVCBurKpSe3bwGA3l
OROIQlW597FXu7LDiV2KKoqzsWSqgtl0oSy0goV7Rol77VL86/7DXTlGMWJN9KZTHfJ5OIxCJ5GV
XHQzrEDyrtQKtsWFPZVNQ1FYqjrWSxhUctrt7IhuVrDYbqI4dZm/2JFWBtTa6pN3D1nWXtkVLIxL
e2VP3OcqqWBfX9lRUn58sZBFglh1Cq/tJzt6tkVaFWj5mr0X+TtruVWBiq9tn94bjqwLUciirgvf
znf3tMBGqAq+caa2X4oppk50kVKVemvH9pPj7+vdAE91FfInz1wVOsJVIBjfkTY1Hga0FCaUogtH
XVUp9zAx2VPMRimqkCz6LqlKfnBtz7fDYSmpECzuXsqC7bH3XNNEMasQ7S1k41zExJVHnMUT4Rbu
mjlqqtTH/Hn16OxRh6jhVh33F89JQzsoBRUzWIWp+5ikcTSvnadZnE1r/1rrp1EcpdmeFkya4P0t
37+X+udHTOAld3/zwssstBNo3Xhl+Z/evpcS/63Ah7ifxjbtYvbZGxqtiDJq1fm59oZD36n17SQt
hYk5Eg1MXpKOFfkVrd273iTCZ0FrP/7zPNnd2mRQ2hSRluN4/1xxXNm5zQTFnv9//9v/SCbip9M4
t4c2IzizH6PALmdNsoekLLjGc79XVeuDF0Rx/cpJUskqCjgoHbbV5d87XAom5XJP/vXYs6Oc+5JX
+5SFQzsq3yDmsgMUFyrt8o/er1Z6HQ8jFPhgT7hGeoFdily/xSQXUsHkXdqZF3uTbdkaWAIT2pjy
z97/Cbd23ffqT65n15MkK+WJ8W/eUcHc33PT3iO5Aht0ZU9Td8etWavm1UNgX2TlB/Sy95PIUhlg
+fW/32wgoVg4ZSztLxhZ6tkh9mR7oqswXaex44S7hlGwpKlapGtn6T1JdqGAeKuKvbe9MK3dEoGL
nRquGl3OoGgkO1SOuFgCjQq2ldRMTZIucFuq39FDQGz7tQ+BE3tP0rRSxyHIjH76Bk6QN52FPTv2
Hh8d2TkkXyS6Gbzk4q/l/3kbmMpt6iMlWyAM8P//oWH/kciwNNUVLNMPhKniWJL6qnFe5yVf8j4/
ZPi78lgFV9NP1+Qbl2TX8UdeJnvnWgViIxjm7cIcnDnxyhlF851wo4C/VzB4O87YHWtBhaGpwP/o
Zv6InSrNoKBFUx3usSOi5JJfY1ag6/PY2T0uBImf6mj7CQ1tZSW0XzJSb1xwvZUjnK9yfGLORHmQ
6mhPvGdnpuDzUhZrx5Gz7/KFQ6MuPLbDJ6eUIzQh8tOqQz71HjnGUjkdU0UE6TRz4jBx8nKIYsAC
8KY8YCcO7FAWW4Ue8KNk7Qp4p+pge3EEya+0fOE0Upd7lhFCiyUlFIxkquM9J1i5Ez8DoaI+3vPU
9uXRCvoA1dFeOPHOAgM+XIFY4g7Xdu5ILmlRgKU64Cs7ne+shiqyflcerVR2XRNNcFSoDvjej+b2
ZHfIFej4ysOupw6d0BxP1rOoKlMd9lW2dEiwwu9fyhLWR6siPnkd+UN0IsltVWDWSMXYO9etVgVb
hMhWKg+2ijDjjZO6TiwsheRNae0K/GGyigtbthVVHM00gN41bJ0KNsgtOdBstBNiqeL6fUfIccef
AkxZLrv3B7TEjt5FiwDlqUBwYTVjepaXssSeo39e+aPCmKcEDUoxa6kVOGv3c5sLXTyUBOtVqHjh
DOXDQxdYSlWjdr/wUiBEu8sY2nB12Z8nMSqWnMuC40h1zJsYzCUZv2EkXxtFCaWq+C84V0+su56X
ShZDF6hqVeFYZA4oZxTLC7qKW809SDD5UIXtSX3EZEicWvQbzou0WzSqx6sxzEAyACM44Grk0UPi
VYU/dxkl0VzSdgfe+6Jdpupk/v7fxb7ZdzWj+JISyw7VyE0LyHrTEN05X37dnxdaW6fZVENr2+Pf
ROa2/6hfCZCya7vCppS6LBywCqx2j86IcgynihzSKZCg2j0Rs6k0XlF1/fJSeD0Sd861vZRSKEFw
xSgLTWLbkeEqomRBWWxsz0opxVirOLcuoni4o4IqzNFltrC9VBptswLNXjkEeeVsBFSE5Wve78N8
xJ0rpRSqFdVkqvP1ifZHcSmmkCraJKhKvbezoVf7ENu7Z1SjgqvZfb4TKtVF+wzVIW/8DDHmWj/w
AEHs4Jb0CrT9lex8rQu6thyv0DjcPeWP718cf3OA6pRiCqlVRHpvohqL7p+S2q7LyDFXvuz9Yz4V
F6raffY4BGNECkzaioYOn436O2jF+bjvzCa7r2ntKu5vHx6z2nWW2OVYi020ll6Bjv7LXf++f/el
f/xfa2LxEBCtPVv/lEfR574pWF90EzZkuIDKwfxscvYd1v+Y3Dw1bfi/b/E/8CFCdvWzIg654iN6
Ir35yu9ItRZ/WlXIbpK3/fz+svnkN2Y2PoTY7idxfymnu1h7YJrKn8vp/0W5O+jYok5nx8D+msR+
FkdT6W64zvAqCV2Dx/dlzwv4h5LsIvlp7+CaRVZeUbVrUPqeMRdsxWrT9lHsBPlWRZNZy4D61aBS
lDriJjSQau+4xV0Y7d7dTAHDossS/6MeET5+we3w0/OYeN+bsAusGXtnIcLuCNG7Rac7rSA5aL7o
Trz1RV0CnN4TvvvukU95MZx6MIo0+T6IxCHSruC7rp0kmoJMDOSpwojD1G3pFHtrQBJh93rpOv/W
b7u2R27sPJbDFvaBbgBt8Q+sSTSGEa2jqnjRD6RJ7SeRXUFUD1kV7Rd1Vgg8nC8GWNbf9+edUmsA
zltOqeyF2sTt8QtTDH5l+4/6GFH1ckMAFd5Ksq1VeKq9CNh37W7nbKmisKPv1+5tf26DWZGWZQXO
0mnGFg5A4m4Lfn4abk3ZG20RZWZDYY625eJBlj+Wx+yvC75BwbE9yqQRF43sHLE48vdLvgUrKMNl
tddz5/tW5wtrVu4QqwTZFM6Q6naTHcODcPr8Edg+aXIruEV+ECVXktBnXsmvr8RulCZUkUhiBYeJ
6jrskiqSL6YV5CS7lGCEQ68cnTjWqihK6bn2cFtmFfnvO2eaPfr4F0TVSXnWeqJgTnpJs/zp/Zv9
2AmiJ0IWvOb191WwAik+duJIjnG9ful8PdLZi6hhkOsfWxWk034gbX8Td7Dwh45KxYv186Jv98Zj
omdPndoXJx5Kx/GL3vAbJR+PPcAIqbTiBb2E6u7sj/KpFHapohCyP+McjrB7fu004w4v2RSzApvS
j710p2S4iuRXP3W9aCqb6yqKWB7Y9qeU68uSBaeH6vSdUlckGVfBiaYsFPYKacqeX3qzP5zeNy7g
5wuhYIJTHWvv9/+dOrXhP53PI0+uBtWqOLwunTCXVCEYS5QVfOU97noFUJhVIJebZepKhwu5zwrk
eo87WhDdu1Sn7ppSlpGd4P+WsoroVRXHCNC7KJXL4KDAL1/z/mNWFPktJBtcMNira8LfEVrBLr7m
IH3ahYNVsHiv7Qzr68kJ1KKPkboahOTdEJZWxTF3Ha2E/aVMqFwExVqrArV+4+HiS1KrODIKqfJ5
QaPf8jXvX8FrM1zvekliZ6W4QheCQFZ1Bu9+/3sWQtJUSloLrsBW3HEzkQvf9Cr4Xe6d/Ml1fH8n
01cFvHoT6C0czm11FGSYqnqmFNfZQQzS+6l8zftXx72oqbNrVw6sN6U0MYe64HNUHjRwxN2AehVA
hvtsBxtAbFF9tA+RfEsrSKWVVfD7/4xqD1Hw+9+LQqXb+Pf/FT55cmJEb1aga7Ke3k7svOg2qvoB
D3a42jXQMNGpq/vz6NkGrwLWTpxgQhlY7cROJLeoaDyiqgzY3rwdnx62PnVd9InDkPqUXAJoDtUF
f392BylY11X18N0LHu3HhWwxqsCmrG3o8/1dBUa8C5/GA86chIAiQaau5Q+Pucz2Bls1yMAGPYja
gBwx1K/fp/68OKxoIvVXDMTuTZXTMu+1+f4TZ6Is01YNi29/gvAN/l2yUB/i7FG+Kb+m2dejgeAb
PFIjxVnZteNHDvpSaOGVlD+83+Ehkp55vhxLr4JFSoyWBFdSjrBwhCvwg0UkCVQsiR1JdBX4t56d
A/XaB5Wqouapt7M6Wq9uvNeXx3EUcErK4JcqSpNKufvjxFVQ0MG4sUvkUQUSjfTnEB6MTHYoq7jY
nYGTlfwROs2Wa/v9u++Cdbwzf7ToVJd7bcfCf9q97VeRSRAVHYm4JElBc62K5MEt1c5pJFLusqta
BdJyTZly6aVpUljTG2fuyRakCr6y9Vuusic5cKFXUdjxQFmYN7SHxfAfokdQSOVCKc6CKtgdHrgt
rPXTY11GyT5jqFcRAF4r6otHMT5MNqKqRGQG11bhGV9iFbHWrgjZJW7tixePvL1GHghpqc/3b+jP
9y++oYIQd5ca151Avy56gqjeYXqgO6BILQUVS6qKON69LXtFersC+wb7ZVrrQ8/CNVGOw9IJvvyE
98/ienXiwqTu73/3nSAvRQqttKqJM/EB1zZvkDHrok1bBaHv9QesT4HaP58UpBf/sv0RTRBorzog
225zf4PU+sdgYdY4U1W3/wDRMCxZmELk06GKwmGQwL9F/mRjr7dn2qRwEa6rDq2yNMMqmkOVf/2z
DfLnzfsaA/wXnPd4JOyznFR+kevzjUnlLszTO2wYVdSFdWN7JQeGmlUcMTAeSjGyKlKzvciPdoEF
VXDd9p+4S8gATdGdXfWYPeHi8+QKVMgOxKCKkN6J7U9+WqLbUR/8aUbXCSkCAYGnuth7sp5ANaWl
ob0I/n7j7hDM4YRPpONbE32yVWfx1omzUso6slHBof05znYHq1exQ76QK1tBDylNHDD08gMO7xjY
V7TxFzwU1qyXlLPZQSRNThUeZheKr91wYQUXnHthbqO9F6gq2mH0InHr/OdLB0h/OPqXfffPKm6D
ReGUqCTERRaGeN97qiAk6kVR6ZNJwYYqWIlOvLFXbmFhg6potXAC6Yqo+x1uaoEKIgzvKX7eA+ZF
8tQ3mufNWQirUP6sx8yL5K+/Jr9IoonJFmGGHxWDosWPzLxUxcFAAFJiaHlebZb9MnDwzIFgZ7NC
i2+4fjomCOCXfyatLKoKy0XxM7v+elz5Ei7wR67WpaTiiKsiK99zYwqdid3vuahoVfB93jiLWs/2
97CrVEE5c+PtwKeqwNx+sUPAwrI7UUWM5AaYmiy1ij0rFPzdAQUoNwiB/aVcLO9fdrde+kRsa+/h
QkPnCl5gT0mmiU/YA8athune3wWVVbAdOaQSGOj3d8CporhrHS46c3ySMv+x9iEhKJsAYltHmsWO
JS1GF4deFrqSn0IJqvqkPEQTfFNppepVuBIPlJnIo62ip9ZDBuPZzmArWJlfmV5vHXk/yVLanZR6
FaaXitjyx/dvrmdOpl4FuURPNDgSWZty05YDFeNuEWRst6l5pRs5tYJGqwoOwg1LybpWGeL7MIpr
HzP6teAv7nXj2m3e3IAewiIKJvoFH/LFZ08duerFZzuaJ5bPy+CH7d/ub2K+W21PpcH80t9v7txi
XewrYpcEb4b5Qvz2Gd3F9rhf/8q1CySVa5YDeIkQ/tSJyB5Je7OKBmR3WbILVawiufzw+/8B+5c7
21sSioLyx5+Zkm1NljP8j4n672MbKKelmKt/93Wx79urXv37aA7+gl+5h2Phr/eV+ygdDuwrX1nS
m9PgyeeS+W//DwAA//8=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_xlchart.v5.5</cx:f>
      </cx:numDim>
    </cx:data>
  </cx:chartData>
  <cx:chart>
    <cx:title pos="t" align="ctr" overlay="0"/>
    <cx:plotArea>
      <cx:plotAreaRegion>
        <cx:series layoutId="regionMap" uniqueId="{B475CCE6-81D5-4F1A-83A0-D6ED82692406}">
          <cx:dataId val="0"/>
          <cx:layoutPr>
            <cx:geography cultureLanguage="en-US" cultureRegion="KE" attribution="Powered by Bing">
              <cx:geoCache provider="{E9337A44-BEBE-4D9F-B70C-5C5E7DAFC167}">
                <cx:binary>7H3Zchs5k+6rOPr6lBr7MjH/RLiozYtYsi3Z3b6pkGV17ftezzZ358VOlkXKJJoy9VdzjnQxdEQv
KANMfrkgkfiA+s/b/j9u47ub8lWfxGn1H7f9v37z6zr/j99/r279u+SmOkqC2zKrsr/qo9ss+T37
66/g9u737+VNF6Te7wRh9vutf1PWd/1v//WfMJp3l73Pbm/qIEs/NHfl8PGuauK6+sWznY9e3WZN
Wk/dPRjpX79dp0F99/3VO/jS71ny26u7tA7q4WrI7/7129Zf/e3V7+aAf/vyVzHIVzffoS+nR5pR
RQnV9x/126s4S73VY4sccY64YIij+w9Zf/fyJoH+T5frh1Q337+Xd1X1avXvv/ff+i1/fxxU2eIe
mEU2iX9m//i9v28D/1//aTQAAkbLhm5MuPY9MlWz8IP0Zo3KP9cIFQC5phJrtlLJlkYwokeSU8o0
XX/nvSb2irFbAatuBu6rVhPuxfL54f56k3wLDoi3hdkRx0pjQsG2N2yfSFCE0kpxuY30fgl2Q73u
Z2C9bjbB/nrx/GC/u0uHA2KNjxjDWkC42UKaqiNGMdWCyXuTNwDfK8VuvFfdDLhXrSba706eH+2r
//vfZRQMd2tzO0AwUUdaaQT2bSDOAXFKOFvHfQPxp0iyG/SfPQ3cfz4wob/6+PzQX3s36feDWjrE
aMo5Fat5E29bPDkiWAiuYXb98TGC+X5xdqO/7mdgv242kb8+e37kL7JxiuhFc0Czt7A+oohARJfs
Hl8DfnakMWNaUkh37lOp+0n0acLsxn6zr4H/5iNTBxdfn18HV00Z3Q1rKP437Gxm8f+juePr2Lsr
D5nNEHU0GTwRYpU86q24Q46mZkXWUQmBX2za/xPk2W38Dx0Ny39oN83++CWY/U063qSHhN+C5J0w
iQnS93EHsS38KT+SSirGBbrXjxF/rp4g0W4F/OxpaODnA1MFVy9BBf7dq7MDZ/SYHjGJkCBrM98O
/haG5AfUwwTfNv6rJ8nyCPwbfU0FbDwyVXD2AnL8/4XfqA38rVjwPzoFnDVBeneztsR/PvdidCTB
8glRkNNvLGet6QFSlCvJV3PD+kvvc5/9guw2/XU/w+zXzX8z+RdQQ3jdVHV5Ex808hMI7UQhpih+
gHcDfkzZFHWwhNLNj6nBnHmfItJuBWz8GkMHG09MNby+fv60cwElxDLL0rUd/nPjZ0cCE85hbbXS
wXY5E2YGzMEDkDDWu0+RZDf4P3sa2P98YEK/eAFB/zoqbyDuHBB5fcQUFC0hvbmHfjv6UHxEJAbf
4LsTnyfIsxv/h44G/A/tJvrXr5/f8C8g9hwOeiyOKOQ7lGP45/Qx8h2oNUC6Q6i6fwr/uf7u1aJ3
jzS7gb//DQbq940m5Bfvnx/yxU16c8gCj4CdEUm1Euudke0Cm6XFkUAKI8XJPewG6Pvl2Q37up8B
/LrZhH7xAqz9vEm9m/KA5QUmj7DCkqvdsQaKPxzBAovqVSiCNfDmIvcJ8uzG/qGjAf5Du4n++QuY
ZC+yMru9zdYQ/PM5FkI5hkyHwE7UrkTHkkeUCgJ50OqpNubaJwi0G/6Hjgb8D+0m/BcvwPgvbpoy
qA9bZSDoCEr3iEoltlN8fTTV84lYpZg7Iv1ThHkE/Y0fYipg49HfdPACivv3Ogia6nBOYE06gIUU
VHJWtbTtSZfD5qGEKVnBkuDHBx5vxqAnifQrRfz4NTv18OPJ39TwAiKRfRfflIdUApAXGJlCPVkl
PrCLsrHkgg1coSWmsJu+cwp+gjy7NfDQ0cD/od1E3/7z+ROg16mXxTdrK/zn04CF8ZGSkkvYzn0w
8Q30MXiAgF11Rn6uhzc9YL88u8Ff9zOwXzeb0L92nh/6N/VNfMj0h0KRmcPOodq5uYXJEf4Rk9b5
vhF69kqzG/dVNwP2VauJ+pur50f9KvMOmPUoKNxP+ypshTnajjX4CIGZS7GmSZkbK/uE2Y35fS8D
8vtGE/Grs+dH/FOWHLaopo6okNMfssol+VaAZ/oICpoMc+A43H/W4e1+YfsEeXbj/tDRgP6h3UT/
0wuIMoub/O7V57vy+wGrOrBVgihsFxK6Xc6xCMQgLRCDRzuhf5owu9Hf7GsoYPORqYPF5+f3gIu7
PjjkWgtg1kAjATrgtuVDMR/qD0iL6c+20e8XYTfq634G4utmE+2LP14A2jcx0HDXP/8QKQ09IkJJ
gsTOlIZO2oA4z9RPauZmSgPVrz3yPAL9qp8J/ar5b9B/eX7o39xCMp9+Pxz2Aig5imHFiBFpsDrC
iE87J7vzyCdIshv1h44G7A/tJu5vPj0/7u+Db4ckZBJxpAhlTKxXUNtVzAl7AlMwmfbLp4+RSu6V
Zjfyq24G7qtWE/X3L2Lt9D0rywMunhhEb8Zh6uQ7Aw2G4gFwMyUyYvvrdK8cuxF/6Ghg/tBuov76
+Plt3QZWGlDrX53eVAdM5GF5hIBAj6Qyp9QjoRSiwAtcR7X7LPKpYuxGfru3Af/2Q1MH9unz6+Dt
TX5zwP1ZONwgOCTs/CGj30roMZVH0yJKENDN5sy6V4zd4K+6GaivWk24314+P9ynQXrgaRUyGiYk
YLqqBmwHeCAtaOCqYeCj3X+MAP8EeXYj/9DRwP6h3UT/9M3zo/+DLnFIUghsVAHdBknEtpMaOHKC
GYKjJXRVLzBgf4Igu2F/6GjA/tBuwv76BRRqTmo/yPJD4g5UJ4KBXw97IVvxBQ6aCCCHYCV2V+Wf
Islu4H/2NJD/+cCE/uQFQA8TUJN+P+QSairJQ5EMzpys6gJ6SwNEwxKKMA4sne0I/wRJdiP/0NEA
/qHdxN1+CZGm9Kbp7ZDnBi0gmGk4QqWBdHAP/XbMsaYVFqTyit9Xh4Ewsq2B10+RabcONroaWth4
Yurh9QvYGVwdX/1U39R31RqOf15IoBMDgXLJJl7O9NkuFlsaCpdAhhJ0fcbTSDmfLNZudRjdDZUY
T021XL+AVe5ZeXd3e3dAfcAxOFhqCTUVyzb2qAiGooMEur5aRSuDjr9fjt0KWPczkF83m5CfvQBP
WNx8y/63emweE///SwV/Ux64qMbJkRIcTtySnzvgG+YPVB2gSDEOS677MGXWd54g0G4HeOhoeMBD
u+kCb06eP/0/84EjeLigAyexAHWi6JoIBUF+E3zYMpx2FOVqtoY5e/3dKz7+PnF2Q7/6FQbwq1YT
9rPz54fdLm/GIF7/9n8++U4HHeDsLXwmousm4sAXuSdjru0dnm9WGfZLshvydT8D83WzCbr9AsL9
py6ox7vysMUGBtVkBAVjKNbfx5PttEcBOw22rODc1WppAAnqJvxPlGm3DrY6G4rYemZqY/ECXOBr
kHy7+dYdMOOxoHTPOGeaq20lwAJMMgE7LQzaN9F/igy7of/Z08D95wMT9K9fnj/uXAAf3Lupbm/K
NRCHiD2QacJuiYA12FbsAdeAqy8E1PR/0gU30X+aMLvx3+xraGDzkamDi7Pn18EZZJ0HLC9b6Ghi
gggNOc/PGLMxBQBnDRYBGlZlK1a+UXjbK89uDay6GeCvWk3cz14/P+7vb+r2kAU3DpGfIcEU1B/u
P1vWT9h0ZxEUobGB9345dgO+7mcgvm42IX//+fkh/5Q1tf/q9V9lcHvAJNOCA/9g8JQguZ3sQGUf
wXksRrRRW3iqHLuB3+5twL/90FTC1xdg92d3ZXKTDocL+ByyeI2hiLA+0L9ddJtSUQVpvoSdxR8f
w/6fIM9uPTx0NFTw0G6if/wCFljAj/aC5pC316EjuJpOc+Ds3EedbfThNCgcB1VwTmi1vDVSnifI
sxv9h44G+g/tJvr2C0D/DRT6Dxh5CDmiQEOGBe7PA24bM62EG3gEUEegDHoPPqhmM+HZK81u5Ffd
DNxXrSbqb17AUXM7q6vuoHWFiXuJBZx/U+tdWwgqG8jDZMs1nP5n3DT3J4iyG/WfP8IA/ucDE3v7
ywuYcnM447w2u3+e3DMI5tPSVqyTS6gWb+BuASWWMwohZ7X6Natpn/aJsxv8VTcD+VWrCfvJpxcA
e3f3/e6AuHN9JCRc1kUmwtT02cZ9ur+RwDnbx+61+LRXnEdwX/UzgV81m8h/egEh/qpJg+qQQR4Y
r4rBLhWSEEs2bB0O+wMZkMr1LUfIiO5PEGQ36A8dDdQf2k3Yr15AjD8tb9JDbldBsWA6QIu0wYUl
UNJRsIxaZztmxXi/HLtBX/czMF83m5CfvoD65cemOqihw+a4UMD61oD6j892JqklVM0m0iCwpX58
YLG1mc3sF2c38ut+BvLrZhP5j9fPH91fx98Oe5qZwRIKPo9dWQen+SeFCKCG32sGov8m9E+QZzf2
Dx0N8B/aTfRfH+QaC+OyqY3bph/u6T6+qW9Oflzw/eSnP34i3D1udF0htTP3uQfxzfd//cb4D7O6
v0R7GmEL4K2Lpdd//e6mqv/123SpkYQTKHDZFGxkUbhI/LdX3d30REIyBBME3EkCB+agCCGgHJpm
Ze3/uHIcLrhmkCRp4GLBWQooUFRTcQTGg5vZYDGtYE8SIQk8IfJwqfplFg9elj5gtPr/V2mTXGZB
WlfwM357ld//rUlKC8aWTALRdGq/vfkIV6fDX8L/px7bBAhg2rtEaded0jSS51lXD/YGCP/G6DAx
bo4O11K4ZV9b3qWrh2zRMS84LcMyvufy3kP8b4wOcWZz9KjlfeK2WDlROUYL2YS93bgsP58nOywc
Nkf3JIkEzzVzchdru7aCi6Ip5WLe4Gh7cD9pqlyinju80tdwMv4arimQ80BXYE2bgquwFEHBCHMS
3z/rafaui/DxLLEVmPDm0GNJu4iHlDkWQlfcdUM7Svpqz+B4+vE7bHG6k21z9C4TOpStxZwhz6Iv
fqSbtyWq068a9fI0A37oSZxl9DRJK3IeFEN4LDMR3t8f9e/a0nRZxOZ3l5EncAEkJQfebxAs3JCf
jy25nYcaRJDNsRNX55Xbg0J43zme1p2dIenP1LbhwCiyrFzwjjo1SqPjYPScNI7SmYMb/istMqge
x8Thg7jNi/FaxPRuHiiG89a4lFK6KXFGDzQ58u4i7wiZFxmU4btZA4MGrk+cOszZaYYtdE5U6M9z
XmU4LxJN7LE6JI7uyDnuvA9+qeYBLg3fzYesjNNcJZdJYpXHveuxU9I3+mwW5tJwX05jgWpqxZdD
F+vYJjyrLpuBt95M6Q0H5rRoW9mW/mU41P6CBIO0aZXf52mPeiiejG5HeJCGi1qNm3JZxt5lysMr
EhX6OOgSftZmIRlsbKXtaWdV+E7oprPbkJcLrWpxMoRJ/6lWYXvMrZzwmb/UcGm4SIPFvVUXjovD
s9Jn6pykefJmnpoMl27aAQWj9Aunjt1PbsuyhRjdmZPmtFbdDEYe8cYsrHPl8EIjmxf5t97H7+YJ
bvg0vKOlLrJc5U4ATJ5rFgWLoI/cPfqffv0u9Rs+3YwB5lbS504aiCiw2ejq41DQVM9UqeHVBe2A
IJAkuSOjJngbJo2/EK1Pr2ZBM6V4m7DrIhB507uZk2pC7Uaz7oL3dPjj16NPZrcDG2E4Nu36dlS6
kk7X5t1x5tHA7pqUv+Vl4h//+isegX+6FHLzB1C3aH136JUjOn7iMt+3NZ2pWmF4Nu18t8wLJpxG
aP+M6ihfVCS15oXr6SbjTcmzgZKC4p44hSQXwo3fF150f9vzozHpMVCm9o3sORWwBh5RmDkkLASy
Ld4MX0o3L+bFa2H4quriuCgLLB2K3TfKuuprefJrbT5mMIanuixICxQP0gmYz07cSIvPpI39hQ4a
fP3rryCT9nYZpeGwwlK5S8tKOYlUox1rXL0tvPpTXst6QVUQiOPe8tLPQdYt2rH4aww9elb0fLwe
aEVsNOT4rPZybdlhm4q3OPArmBCLxPb9PvrgVdU3uG2wtd08+9hkwRsV9HqBc1a/KYuE6Ld9QD7/
+oc8pmQjMCDZemVhualTk3FYJBGpj1OUuvcL4H/XhLgRGLosaPOCjMQJmvC27br3UUs+zBKcG1Gh
7Wjse1ahHWl1X6joL8dxOqX+8E6sy3stPmHZOL31Z9Pw4zRN0mHMtNMgktgE5Y4r9cxVIzfCQTKk
zA97GNzj8p141+Fkz/w0/fAdFsmNSOA2cANZDYM6UsZoyfO4OvEQHm3QLzmpu6y4UX7OFwpeg3R/
h8mj2n3Ez7gRIGitm8SLcunAO32G94UbR2/1WPOFV/f8eJ4qzCDBcMsLFGonA8O3cx1fyDaetyri
RpjAacUjPy61A9s84VWfFcUfjVu2p/MkNwJEQlxIoinMWioq3hYk+5oTf4+mH8Pd8Fk6lAmLvUQ5
JY6DJadWaVu+Rd65qmn3TCv4ke9ghudGft6odKTKaaNY/hkNHNu5IJbtB0F1Vac8+yBV2Z4nSeOq
Ex/n41kUuNZJl6X4fAxzfJkMdXGcZFKc9HmY3s4ClRlOD0dtrMTLEXd66iObsegMi/zLvLENr48C
IUpOQ8gBdHSuUOot8jAo5+VfzPD6lMItma6sIAmISnLKMhSe+q3+Y57khuezKI9oUCPsdBLKXDyM
xWmQleHJvNENLx9x5w8dajEsN6vQzkukv7TKc+eF8YmLuhlraYtzi7gBcRoovpxEg9faVobGmbAb
Lp76PZEtdoXjRXH9JvHL61gXzbzJjRkeHnoNi0oOg1O3/SgS4tlByWcao+HiiLOwi0OoTfR5/y7U
+XEaFue/1ieeFLdjoqCGa7ctkIUzrxBOyLr4Xak67xtrpP9JuKxchE0oqQ23qtcfWex6tsoC+Skb
5a320uQqDVi9wKJXX/xiKMQ8LU21400bUFHT9zThsUMQyX27pUR9CFom5ulpusBqc3jkDVonWZw4
BRdnMKV/G0WDZ4pu+DUuIgW3BInY8VIZnnZV6dsMxf3M0Q3HdrXrW5aSsRNYUlwoVdqZx6p50x81
/BqHuBIerPSdJGWf4GDQme8l82Ztaji1JXIu3RqGhkT4Pa5sgfnbXxvvY7ZrOHTECuGNAseORvG3
MRhPKxzNNBPDnZMxSapaDqNjWehbWpLRLuvBm4mI4c+RKkNUDiR2epZSuwtJddapgs2zE2J4dBWr
KKZUuY7b5+6xFWbFIh7wME92YrinbAQecBCMDs6lPu/jiNleqPbtRExeuCMaTRvdW97pw6WuhYuU
4zJ0N6ZJfdIB/eBjIVl2TpuOLqpgHN/Msp4fi7mNFW2X45b1UipngIvK32XES056GlczRze8VavM
imOeRE5KYLVgufUVCqs9QfsRuydT+4bkjYe4TCsoUDRhLt/ATpd/2vSynRcKiOGvfttE0di5kWO5
cXWWkPYUeRjtgeUxBRsuO1YdFmHeuI7kPCSLYIibC950MQNKWYcSm+aBmtI4P5zpDYYjIz52DXUH
+DUClpx2Q3B97A85qRfzrMjwZT0Ubs4YCZ26sYLjnBWng2fhedkWNlwZTvNEHaNN5AxeXti89odF
W/N+jxk9tguFDV9GPqtCmllQdCmC5iSQabAYRxydJRVyTxO/qt8WrR4goaepnZWa3dUZhqxvFnDY
cPXSdUnkMhw6SR3YqonOqS7vST2PLkUf8Q9szMNRUaAC9XXkeCo+bnx217vVl3lSG26dWH7hdbga
HRYXlt0EZNE0yczI/SNH2/Brf7R6hpMqdBQWrs1TL110ZI/jPYaJ4dUEVEc66rpLgth3K4a1YVbw
mQsabHh1L/s2h7msd2TXVjbkkEvRJ2qeh01nRTajHQT8tEdZGMLet5+UNmzu8z/rgXczhzccWHmk
ygfYR4bMxz/LdbMYZXY2y1ims1+bkudjHBWeYoGD5ICIncDRVMimA2vm8Ib7yrGN4yHxoJ7W55k9
1vpT02czN7gmJt+m7LgMI98bUe/kEf9cizhapLifWfaa7rPbHDz3rRHqA17vjJWqTsjQaTsFOsPx
PNgNH/VzMI4RY+zEMmTfexmVdhG36vO80Y3JV1t8YEWFRif2yztMCkcP++LWJOCO7Ge6HmQTFsJS
3KK8rR1/qIJLt+waO+dBfF3KrrqaJ73hqToWjWKyqB0povCDVXhi4ScJmxcdJ6bz5g8o+4wkA5eV
48NK8bxMcnUBq0q1J4RN1rELHsNTfa+tLImKypF+ym7gFpX4OOzC/Gzw3OasaLyo2DM1TTb+9y8C
Wvf2zxBdwN26zEqnqJGwo7yUNzLJ8s+9GryPNStyz84a5u2ZhndHZuA5bX+b1jT3iqFSS1Lw00Bb
CyuYt9CAt3BtD01DIUYf9YWDmiGwqVL9ouAt2QPTY4IbXhxGnQq9BKtllBXvM/wJF+GshR3WhgeL
jAHXoGBqOYZNs6i6/mxk3TymByzIt0EJUqXb0U9BbMq8xRDJxI4Htzyb42BYGz7MUjfmOaXW0uL+
IquqBdRAj+cNbfhuSnVvdYhYy1Bm52S0Ljs0zpoEsTYcN2hcr8+gnroUSW9nGNvaC2cCYnitpYjs
mnKEoZv0E8qAgdEmzcksREz+Fwph2zrzkbX0LU4Xvi8tu06yfWHgEfs2KWAxoYEoI24tg0wndhhZ
2A6aflaBAZsMMN7AjQiyaqwlzklnB1lx5rJQzFOnSfFqWx142cCsZWZ11xYKFl7k7dlueAwUwzWJ
F7rtAJnqslDZCWL8TZikf87TpuGYoqmwSBVIXaXRKa4/VyieiYfhlC1uNG/VYC0RSt63Y3maV/NI
aVgZTtkqXg6jC55DavahLcWxkvW8HAzebbYdqTBqoqatQOzeKy76pj+Jc/HXPKwNr/QIrYdM1xZs
DSpvkfDmT17hedHbZHZxXQxJm8LYGZxbsMeuv2SkuZ4lt8nrivvBirsKzA8odR+bRMCOZivreROa
NKZLwakXCdSDARbSbjg6DwY6zwJNRpdwyzIiodbLvh2IPQyw1mhYO57OQ8VwyiihRdEEHRhK1p8L
bh1DTXum4IZTVlFJA4shd1nL9KQEpgqwemYt0+EVuNvmDTMYqbgGqf02XUL+YPX5nkzxkSA1nYHf
zEO7qPOa0m2t5RBm3J5mYaZINNNKDK9M2grCdiX1khXDNS7ZCAStJp8Jt+GXhcc6nSVh4YyksWzc
0GtsiX3EpskcduS1f2Nm1V7qe3gsnWjMPgchj08HOX4E1r11MssOTXJWVdaVzvsEviAPejsgvLB9
AfnVvNEN9+Q5hsyECeDc+b5nhym2UyjyzBzcSGZ50OGxDWTuhKqhi9QrY3uIu3mTpsnLitREgKMj
SM6b+MTXpXoD57z2bbBMIu5Sq+GiMbzjtRsTIFHisG++ch2TRTbmzTmJIm7HGdx6ssc4H7Mfw2Hz
TPZQ6yyAN0ijFjIiqOSe1BbVV0II8LFfa/mxLzF8123jcUDtkDtVpaJLNkr5TgXhtzQY+Z6MdFpY
7cLLdOA8smDbiAORh7HKHuBNB+p49Fi4DPMRfyzK2Dou4AKl0z5FYzDTvAy/DtTQSqu0pjmRXsFW
XrBIrfL214g9Eu1MXlUgw6JTbpE6hFBy3hQiOq0jRufN5ia1SobcouPowqrD6/U7Vo5vinCYt82G
TXJVDsUlWGp7E5Pf9y9y5qKPIw7HWTsZcJv59jRAhOdarh5bKHaEV6zt/uwanuwx08dAn8x3o1br
Abc8oSSsgPIXXRahd9mKfB41HptUqi6tQ5QmZeVwVBA7j/JTFI5f5xmL4cN1STpWhEnlIK+5dRG5
xHE8c2jDc5sG6hgtiSunajLvPSNFcQz8smZPmeSRuMANr82qVnPfUq2Tqjb17CqB9UeA2tpWbQ0b
R/PQMdw0y3E8lFMhO1dWbouUvcNV83HW2CaJCmOL1GQoBgfeafPWcuWfjWi+zxvaKCFZMKPwrk7U
sq8sYVcNfi8qio7nDW5Ou0XhC9wGPuyyD6HN0ugjHPGZZzImE6oG+mrbdm4H7JPmMhrdr7Im+Txd
TqcZNz20Lxrphb2ll2VRaxuT6gNXc2sx02HFzcHrYGyCJk/00g/AUIY6LY8DHdOZohtOCslCWNVl
WjujUO+RGt67YXk1T5tkW/DUa0mfUitzZAaxhQ3UplDpnBcUTRJU0bqWKApdOj7Xf3qMeosM6njz
FjnM8E3KOKRoYkyBYVVcBlArDf19rvlIBmWSoDLQZoRDmEFRJ+7yFHuLxhV/NnUlzjM5t15qMpu4
7rlwBwu+RcLOR1iLU9mwbt40bfKaUiw6OJPiho5I2/pc42DRJkm6J2OarHpHxkSNiTSM2wp4Uzls
wUlBzwJLcTvx+Tw6A7yYd9skk4r6Ydf6oUN8CacfYa978aNOOMvgTWZTkmXKT7M6gA16fWV5xLcV
mkchgXPN25LnnCuoCKHA6cfgbOTu7WgV3bwYQA1HheM5cTm2KnBI6n8IePgXH7J5G82YGnMpiTBs
isk2cCq3kRc6qNM/mU+tPTP1Y9ZiOKpOgsRCDFARofURJd33Om3beaiY5CZZBZFFgyxwsiK3YKZD
tV3FAZtn5ya5qaI5nCKiyHdihb4ozj43cZXNi40mtakRNdzgoQvPiQYgr3decM4K15s5uOGgqIJD
7201nYi1Anehes+3RaY/z/Kg6RUdm3MdcPdImHKQHAV9tlA8ae2wF9FM0Y2ZNB5rv2pV6y510waL
Et7petJHw8x6iklmkomVDVZSQd0t1F+Jat4WOLmcB4vhoJZXjXEWZlAHCsRZQcsrGeOZeSgxHLRt
xdDmVaCWVsjRSdjX3nFWpuFMyA0HZSxIIjxkEspj+gvU4I7zVlzPAsVkLOVN5Rcu8eQySrrMjr3B
soNoJuImXwk4A5plveUus9SqzrXGZ9YQz9yGNflIOUuBvFVFYslkr7724SD+6uENWnJe4DI5SVmO
cN75IVsOeaFOy4bhkybSf81D3fRQvwqtru7pEvZkr+WQvxvzdl6GbnKSyAiH/kQnyNIrdW5nCxKK
mQn6j9PPG0vopkKhBSSwbmnFLD1pcW+Lxk9O50FieOc4Ri7KlNctWafeWWyaiOi8ap5JSCp0mLLW
w92SD0g75UhRcRp7tZzH+oNr47bj7VAolQE1rl4GYxTB3kzQLeK6mhfMTU4SnNFC8VjQekmtKrUp
He/0gOaZITKWoUXk1sA9JvXSyshJ73vIlpGaGRJNQlIRtrSF1zTWyy6pz8fG+ti4+9L/RxIWk47E
gQaT91BLXuaK+jYeqWcDRelqliEiwzd9qlhf6rheeml6KhL9h/atmZuPyJg7g6qteziNWC1FyJIF
EfEpHOOemWqZbCSNaTNGnqyWNWXXURNdyjaZF1SmFzJsZhRRV5Z5krnVkodMezZWDX4z1JzPS0BN
GlIYNAIYg2oa3v+eICi2ik7PnDyR4Z0jsD+7NuDVsqB+v+AqlotirD7NMRa4c2wbGKzaKISCYrbs
iSYL1fh8QUpvngvBpWbbozNejeD/YbZ0dWsPTXwMbyOclTkjk2kUKr8uOQ4y4EqQ47y5IbC6nQeJ
2Ba60UnC6xpGrkTvnSZenx97ks4c3HBOuImKFXXYp8teu8n7JOpIuGii2E9O5glvOGijG79pR5Iu
iRjc4jgkrBrO4Lj3OI+4g0y60agqNNCCpsu68t+1TbVMFdpzoHd3VIRbB7eBh+2KquWCp8uYhlVg
Y2BoShsupshm2rqR45Leo7HFi2TZ5rAfuaBln/6F4fqvj/OgN/wUj40Lh2C6bMnjNvts5a6wWysh
s3IAZDKPaFJU2sdestRJdRXx4nvDii+zBDdpR2MRy3zIw2ZZDF/TCt0yJmeFXbgHflujY8VdK45g
5LrDCz6Odjoge57QhpfCVlnDyi5oli0qCztlaBF65bzcGe503ZY7FNLrSOrWS7fh6S3URMZrWAjM
mp+RMlxUeXBMniAw80DB+X6PDp/EyGfxEND0zpXNeU7UyguUy9JlPhT6JKni/hzq8vvO0jzioCb1
qIi9Fi5iHetlOsZv+djQY193MyOjyT0akFV3McH5Eo0uX4xh9MHy9PdfG8ukt7+XE+Ee/G1YrC4c
SiibwdicqrduTenttPzKbNpl85JouKFz+ztyOqooYF25xKXIA9ttu2x0gqzi+y6ieQR9k4nkJnAy
tSrHcqk8i+d2DjZ0MliM7sHoseENXx3gNZJV53X5chSeE7d5etwn4Tw+HDLZSFnjD0qGY7UMg+KC
9JYTuOEsXiO8Un0bd5XwpAnHBHKvNrzSbXnGeTkv5soJqo31Io+zEXYXI5jjQksuYOF4lQjr269N
8jG4DU/1w7otUhIUy5ZZwC0Z6Zu+KuZt5/x4Jcem4GPjjb5FvWIZFbT/oFwyLoYw9/akXpNF7PAm
acyjko813PVh5cs6RTo71lmrvmaB3/t2UstmwcsmXoSJiGemHNLw3rHqCzcokmJp9Zgt3Bg2q04U
EGPL41+r4pHbdJBJUyrDViHmVuUyj2Qjb0ZcoPZC1W76B+xdq+Y6EUWrIjg368n0DO6/g+tk4F4T
lH/uAPryLZMZTRYBtqr8LVS5w9SG4lwz2HUehRBhMB0XtQ7haKOKWuvKLSIvXjYluuqrUndvOneQ
ybvAqmlz1qb+YHuB1xO7sKjM5s2VJkuqITIb8p7kS1/mZ8Dp/qPs963uHznSh8y7q5SrWupbebFM
i2YUb/v/x9mVLMltK8EvYgQIkliu7O7ZNE2NVsu+MCT7iQvAfQHIr3/ZPknw9HQErrIDgwZRC6qy
MmVHxJ9JUOH5I7p5vPCIbdOXrtuUeeyXdtB3Yz6BRc50U3Qj573i3V2Kq1q0Jh/FPmS8Ghd5msVi
yXHeq3rAwyAQfoga4mKqSNeF/aSiIRN7fJRhy4+KgSjv7Tt4xR2wy7//4mqGgDaLUHTINtIvH0PN
h1O5FNONE7q2uuNsKAvB66fmIVvqcvjcNk10VwWL+sNv7/T3vTNudg1isSmLtrxLCXbNMAR+8Fvc
cTZGYJxtXsIhG9DOTKNcPGke+KWnzHUsa7DtdN5w6DrHoIpcdYp5bD82QOiQ/34suEBLObR2QK0k
mVJaJI886G4c+ZUr72Kklnxu1nzNhyzfdXIgKPA88oqD362x+Y0b+W+R+xU370KlqNYxAQMb3G4j
m++qnX6uTd4+wFlifHYv7J8gL83fBUHeHa0lWzqpZnlYJJnuwmEpPzTRWh5n3aOHaGs+PZY5FU8l
ZtPHNMR/unEQV262i7hifG4UibjK1qj6sEdDeUxWYKm97p7LadVwGdSGw2y41f8ri+2xH/xIc0Co
8vvliKK12ctNjxlUcU8LU+/AOvCP364dY+cByIOTqRsy2onhGXdDPixTM9+4FtcO3DX2PexQSIOz
nWpzJvwlTwK/57+Lt1KWdXm3yCGTQ/iZLyV7H/B6++R3KI6pY7LRArRaoFwUWSTnm2gPoJL47LW4
C7TKlxLjwgoVI9l26iBKodNF4J6/vfqVdMtlnSoTO49BUYwZWVC1DJpkPdcbaZ+mJNFPTRx1X5FG
LF4QeRJfNvFLHGplH4VTjzhUlOrnqPV6qHJr79/+JVfujgu+mgplowkDVJnKxzt0F3+A78HPlbvY
q6IrxTqBZjrb1XQUsrsLS3OjuHvF17rIq6IAz1KXjHgY6SA/dEuj0i3ogOMFVNgvyLk0VAOHytJo
+z6Lw+AJj/b7cdz9nkdgsv/tg0Zl0/aS4MwrviZfFQoyHyzrZ88v6kTnOOnKUmncfHD1BoeuQuV7
7TxrmS7+So+qsiaAI6vWoLvTBpTHvBA/vO6ii8BCmTSuyrzp8Fzn/8SFqVPbN5VfvuUCr0xX5BtR
eH+xMbBHkIFU6bAmnu8hF3mFqZ5goGrpMhJU73ZMtmPsE891v3Nx6mo7afRiJjQEur381sNGJ736
OXgXdpUjk5PKrjpjQzA/TZ08oL0++t1zF3VV9Lk1mN/rMhHFR9B8/6Fa/dXvSJyAupcdukYCSzPA
xY6VLv7udunXUSMu6mow85AvqodPJCA/taz4a9qp56vChV1F4MIPTAXXBUU29UDj4EXknfFrZURO
SJ1Gk8smIm22Lrw7bcBfHatK+H1OF3ZV1GHfJ+pSJA3mH7ws3rUDv+HPr0QhF3PVJPWqrd36TJZl
dG+WIkqp6PmT12VxUVdVYEBeZ9GACRViRFUEj+3Q+wVnl0BqG5SJ6sK0WdAfdRwnGLCP8htZxrVT
uUS/XwJ/3AkxCYY4Qdb2b11Oj9UGmhy/M7n8zV/WnsoRtDsSpcU62lLw8BzGwjNFd+FWZbXuLEjg
xpeJf01ouk/5N79NO4FTAQG5hu2Ka8KoTIcD1Myl53k4UTPvTdH2VaUzIbBmP+ca+i03EqEr2Qp1
rFLMVNGiZbgjhUSmwuvF/hyXekjNvJvPXkfjYq6k5eADG7kGEG3Wp0DU721iBr/Y6WKuUEeXRspY
Zy0qZkGcPy65+cNv305yO5Z7u1GC2MaFeoq2+C7nwz9vL33l2F201TgXEoTaW5f1eCM/znE7HGoU
ox5jvntu3jHQuiOLHUyOhMVM9BQmIj7Xfe9H00Jc1FW3jaRBnbjLRrHcxc1YAjmiKz+P6+Kuwi0I
kZ4XfdYWyb1ix7b0m7slLg/UMgaqCFRVZoABkVS306dZVX7e1kVdLS1LVkzM9FkwbEsqBv5+CgO/
8OYirqp5reNwhEdE5ekbiInO1Tj6ZSsu3mpSlPNk030m9PJ12cTHZKx+vH3Jr8QIF24VrSKau7G7
tIjmNZWyR6U7uXEiArHglWqTi7aKemVU0zd9NoSkP7CojD7ykNT3gs3yKJLcgKCeBIehGG61Mf7N
JV77k06qm6x7U01cdJke5u3bNhnM9pZNXp8Wyat3TQX5EbGGY9oH867TsZHqo9wJ0teO93/Uo7Af
WTsvBxRYlvcqzJt7pevtM2ni+VhU/GMENa5Dp/r9MEmpnmfMs6dK9ctxnHpxX/Uj1E2MEXf1lv/V
TU1wTzZLCr8Q44LARLIUcUDaPovI3KQYFFrSsR09A7oLA5N9VYwVw0WYJ7z4yM73tB79CG2ICwNb
JTDOBMTuGSsK8H1CMmpLlDr6XWEnquu6LWjOVZttW3jiG63TXHI/UDxxYWBdt0KzorI6CxvQSQaJ
eJFR9T+/jTtxndehwZBj0mRFOHxjiXzYaO/FgMygbvh7fraSPAm3eWuyhLEPWsq/wzz0mYjF0hdz
/yX1E8PYKMii64zXxd9F0PygRvgkCljaieYb5j1lvuC06zCZ7xQ/WZQefN42WNtxDRWfw3ydeAGm
Kdo9UtLp53CV0w3jfNXXYXUnlDMerJAf6ZqspqG+38ymH3aABXoIEx0Uj4NjELdJatbEi7gPf/Di
0H/5CkHXqnJFlyYbV7qWp2XBoFzShPBFHpcT6zsv5KXkTU/6toW3ofcRx4xM0HdesFAs7pjstnE2
5w2egmtVfQliMx2HcveS7cLiTiq+5X1LwYxcZzEZI0hbkTKtEq/pHizu2Oy+o0FCaKmyAVX4NFdU
g56bf/A6cxcQxuJonHWDqkQXDN8qG9NUzq1XVYJBCfP3CwPS4yACnrrLynrN8ax/3uPe3rgsF/v8
T9jF2o7dTgBrUFoWLZCD+RYfybRUB0wTDIdhZPQxhnzju65ovdIh/LX/WLJathhzMoDlV5/K5jFm
xCchx8qOFSu0uwHfnJtsM61Ko5YZCOs0H9/+upftvXZIjsVClqDdGk4B99vkXSnlManFPZH6z3C/
hQp4XWQDP8Cx2rZKqmjeY/yAWRB7Mqz6p03a6iXQGLwM1jL8vJuCvStCMcepWol6jsDysKTNEg0v
cc6xkz401XYI89L+vU6hvoUbvro1x+ZBnRAuBBC8rAr3aUjXHoFaF3n/XLXgHDk0UdORuzGm1UOP
d8p9ycfoOYak4rd2q6InPqjtITC6PHecsyNQcYNPoR5H5rgLSYuqWYegyXa+JUdNNIaNJq/SKxZ3
3MVMdhbXMUL8Ekl5lxiqD5sEUPXtG3W5Oa/cqP/g09aZBXM3deBRW0vMMZn2mIO2zXN1x2EMI2XR
0vYoO4SY8p73Yknt5PXuYNKlyYLcbzQDWY+nLzE8ZRCPAL9qdMMdXTsXx0G0eblsjJMmi3Zz6DT5
mdPASwAEG3dcRChrFAUaVAX0xHFV2rhOwdp248V0WeS1D+q4CLL2Y8C6Fr2XAvKbe0ntod0i8c7q
xqurhv07HkK3oN6LO6ayZhbiOM7N07pVt67Mtf07Ng4uLogN2rXB5J4wjwLMoQc1hBGMeeB+2aeL
VKuqCNl9VzfZwJLpizbVSxTM7Vc/g3LMVYGyqSEgKs7QoA0BfZNfixn4F6/FXUiaATjAtq3Bzi+T
E7x71iJ48VvaMdXSxuso8iY4owrO0prUecrF9OPtxa8EdxcOphtUH9oRHxUKZqdcj+/E1D50kThV
mNKirPRLflzI19aPMiE5zl4V+TdZyGfZzl5YVYiKO0YLSWFqID11WXv9X0zKh0Imn98+nStR3UV5
rSuapQkwcCgpDSgql1HfPhJAZu5btcg/ilioT2//ocvL7RXf4KobtmAthgS21JksEui2aAZNDuiE
t/fzTsxjuw0WkHnbjanIiUKPf1q9YNAXSXbs6NenBsGFMgyn14b0W6XVX6r3YgbE0k7wte0CekSF
ynDMmzvVYHyzHePvbx/YlSjgQsHkRoeu27H2Hmwf6miO0t50XsoDTLpIsCHcbQXlMpWhUfYuL5L6
KCo233nt3IWCoUrZrWjVIGtYGnJQy/wdHT/PyoCLARMgRhubUdRZVVJA+xjYj6KqvxHArpy5i91a
wrpUXVEo9Pi2v004zofdKN+dO1YMwC4NwhmOqJ7p3ToHP+Zq9SJ0xvd0Im9SloNhFt9TYroDpE3d
t6lIfKrOWNsJuevamV4Pm8oKS6K7PGfJAQSe1b3fZXGtU9Iw4jUqD9s0Bp9AUv/Uhet+w+lc+56O
ffY23LYmNiqLt7186KTQj6jq3mpQXoksiRNu6d4aOoWtyvRs2/hQ9IrcsTCqv3YD6KcWzrZnu0T6
9PZBXUlOXEiXll05IMess5LE1SlhoPANWVKcNtV51TmZdHFdEefFvvJFZdEAEkWrP2KAwc+buSiu
PmmXSdi1QjG9/2xH9WNbuoe3D+bKR3YxXLpuDB3MqLLJ8vK0Tt1ywJhIcePYr63uWK1pqw6yObif
xi4srWL5pAnA9n5bd8wW0qcS8hV4X9G4eyc5KWFZiRfDDb6mY7cE5ULaQ1AoSyq0oSWpU7IgxPvt
3DFbaMh162DxUkeXO3kWVMuUdMEtnNWVrOQ/JFqhGpByJwpUwWEarMkfcz4dydh8qWVtPH+BY71b
GWsUrGOV7Ri9GitwsqvqT6/DcZFcmNig89BL2FHdfgExbntYNbk1G3LlQrpIriQBRFwWM15AQ92n
wALbNM9nz7qpi+TKm4mXdKUqy7elOQxk/Dxp7pfmuxRaW1fWogYrRbZsZXdA4UYe5mT2fNm6WC6A
gFu21fD1TUyiT0aiIwa5n1vauP/2b1/JX100l0zatkS1ogEIoF/P1mzkI59j8C+uRXs3z8GSAtAr
D1VbgcY+KYIDbevqM2t59dzsgRfCiUmXbSvUcWCnBeDyJoyPUGf9stHY89I6Fr3GHaWTwPmxff02
DXeN4X6+38V8mRAF5wZEhFlth0dt6s9Km1tDt1eeFS7ka7Rimlc61uCeb8bm3dBz/qWI2vLYtS2I
SUldgguKRVOS8rakP+yy5H4veRcPJqLA0qm2DZjSY6CrJxA9Q0fzp5cHcRFhQxyBlkxG8CCM8nvU
O+L7uVsXP9fnIsKaQWpo1FiVBQF9WMe8TVfpm+a6kDA2AxMSLwQ5tFqjz4p28ZFO63ojXbySBblE
XKwYkyRhJZ7Cg5UPrNyKFwkA+s9JI2Yc/A7ficoinixZuhW/YNRT2i4aFb7Wep69E5WhsR2P8YjH
UZ+U/2tykRkQL3pu3DVhgx54NU4KrWS0N21/XyvmRQ7OkJX//opeO7GzsVqabCyC/kQZvQt57Jlk
uRAxs+49rRqkcKO4aHfT4mVod7/00IWG8WXVxhQwJZOMYLUBU0T9fVgAdfC6LC44rIu3aoxrFFAo
JjUPE1tkl9aUF573xeXkStgWTk3cN1nF4k+kMhqlE+nF4MxkeMm/fimNcCRB1VDhBVP0oTrENGjT
pBhuNZWv2Oq/rZRfVq+1WIblkphTzM4/lvu8PwSqoYdE0cCv1OCCxKKZJvWmZ52RuBzSGVJDJLwl
hXFt+46lFhQgX3QCFWr8o27TKVHjaVC2/VCV/XoDm3vlCemixUqSa8DwR5T6yd6fxK7MYWnDBbk0
LpDh/NtSDF6aJPjYjgUnm4GWdQSwuywIf7+VonkUVez5dnTxYyNYabVuUJdZdX/f1d/ZaE9eFubC
x9ZdBSUzSQ0SpmQ5rXGY3AdD/sVvcaf0HI0mgZoKXtX5zLsDo4U42tD6TOsz6SLIMEpghsbCN+SU
NgfC5/YYRMs3v507tts2m5Yi3+vMxuzvpt8MWLukl64Zdn6xiV9MlwzzrBo2o8qGQfIHHefzU6xb
vyqbi9UaAY+OW8i5Z/2Um3Sd5Y8ymjy/p2O0wFAJQzmps0XM8tFC4+C4kdL6uRuXtKvWI+djApgx
TezHgZr6BOUqz3aoi9XiI9lHQfBqBPlS8VSysXmZSjl5bt197kKxqp8IGmdm6v4R1L7rxC15hMuN
++/TSLhgrcV0jNRRjWs+0H1Gq1WiE76HUGaDtPT00HYhu5Fz/1tCfu1POeZa7XYnAQPCatNap6wq
8lRxIh7WaV4ekxEk53Nh/xf1cmoOsQ7itCF8SjFjPj00kAd6Hjlld5CSovf5WItDmJDyJWJLfNwW
snyQYJACLUUePoDGn911M6nv8gXvokMygYr8SLfdnIo8j+6M7PWplWtO0mqY4we+GAxtz2DRPsX7
9qUM2uZurG0X34W26+0B7fN8SBdrwApY6J5+VhWFOqydg2Y9AuEZnGm+g9MPggonQi6zUxXI/u6b
uYbosSl3LlJRJvqxYn3YQjtpYPm3eAmbT9DdQZspRDH8q6DT9oIBYfrIBRIdQnj/AsrX9kaoer3u
IFxwW7mzbmsUQi3IGzJK92M7tjdStItXee2rOq7MgOeFBeGIJtRaTXcMQ3uQmtP8lARr8ejjLYUL
cKPRNFpV4Y5SsWPiYyB/dP18Cz907WicB0PA45rjSyHv5lwedht1J2Wa3mdIDfzIjktrBhBaDHhq
Zg3YcNMvJKZeoypY2X0viB2cKRvqvZPaooem2yAlhtvp9RoRLpANCuOigwYqCmzr1B4ECCBPRkzd
ye+DOv6sGNe6j/oeMDnatYdoSd5PGLr3eqQJF8mWBJzXqIEj9QuKBybb8oB6i19GL1wkW0g1SqdN
B4KAbbqL6vUZAB4vkDUTLpKNrMCsJ8AmZ1uxQdgzIMUXuRbx57fP/N/xiFcM1YWuAbidoEGM6mAV
F/xdhLz4fyjjRUcLLF66bzn5qpppO8w96e4jOMO71pCoPAzhxh7r1tgK/yf+rxsX7ErcceFuLMyj
NcaAb9YEAXTCqdgo6EvRITwO86XHTAdolHneCMfERdQYhhdAnYkyf+6S8kVYEnqu7Ri4jLShF92C
zBS7Qj7U4AXZtYmfobgUaS1KMQRvpBqjLpNNMVMXA/ZjvXqDwkWflb1dkoLzClw7EQGje4Hg1MRe
KQsw2b8noVVpzKw5HEgnu/CQtxyBzppbz6Frl9mFn3FIOkk9DmgyxNv0qaptcr8B7XMCWHgS6Yh6
2/MG+aRzYxuoBDRav7RinFKMC+fjoU/08t6OJroRn66EQJdKzcSNKPbl8nyS4q+pBINo0bcBqph2
uhFGrliLC1lb0SYLZJlUoMlotgPBmCzQHkWLqRmRrOpQdr0ffk241GqFDXO7JxI1WbY/r/hpaaWj
G7/iSqh18Gtvu7Frazi2zPuOjVCfhC0zg2qTqZFcqcWrHiRcgFqyoKkvF8C3oenDTnJIthNXwZe3
d/46txUTrqpjvTNjgZqss3AKzQEpItg9ynUFvxGkbADq1tPDKAddpzuPtxRSiuM5UCAYfPvPXzs4
p4JAoU7QLH0FV5LQ73Wh7uG4bmT215Z2bL2NNjEzhne4jpcPfIP+IPT1vFSMGSZYf3ckehiQTg74
Ju1kwX82z19sd7Pe/W8h8ZWg6HKZlWbdtjxAJtJtREM3ccjZp8liYCutxd7uqWmT7m/N1ZQfcoOK
77GK6rw/qJ3MD2G/x/fJnAdfi1XBTkadH2ke0acNeC9A82eRQstu+DHmlHgVJYSLhzO0p2OwbHXG
1uWzqFvQzlod3wjJVz6ji4Jriigpkc2gzV8dKotJtSSht8qJ19a+uM5fahJ8k7Gp8SLKFkO3k6V0
BbFfccOyri1++fdfFhfh2KshxqRm0jT/bOjj5Jg68ovvLvQNaYpdBAjosjjow5SJ4v1MyAcvk3TB
bYuJgeTqkANtdfOYw6uh+Fy8+K3tmHtC5bjXVldZzvviIOfwwAdjPG+KY/AcVPa2WGSVrcX0faL1
mkZFtJ68du7C2xId1ISJpsJgZFc/xzn9MY1qvRGqr1wVF95GktBwkNZUGRgf78TcaXDAeB65i27j
O8Sx+m0vQB4W8VTGm0iD3atgKFxwWwTg1l5GrISfWg56677ES+C5tGOaPQDes67CMgP32X6c56F+
RlXVix6DQXPIsc3JDAHXqJGUso1eZpvMP7Tiyi9gu/A2gLiSCaYP8HHCPhWieenk8NHvGtLfN65U
S1sWWyyt2/4go04cp0h4nrljnQKz/ChXs+As66Y/2Oa+t9PsZ5wusi3qE1qDMTQ4r5g0P4RBXqVx
329+/tBFspWcKIsEDDvXc/icwON+rpd19sskXBAbuF6jPFltiUKnOpX9UU5eHEpMuBg2tUcIxeVY
ZrEY7ofOPGyx+eF1U1wMW9wMUbFSU4LHeuPHmM0bJsyF9UuaXSqyrhn2hoTYuNrxgIlDPKTGKvai
CsOxOOYZ7yMKmhqfcykNeTZxTQ6Cstwv53RRbPWI6ft6rYPz2FT5PYRgt+MC7I3fsTsGWnDBZ6jW
5GdV9C9Bu7xbB+Z7yx37LHdMK4LPBzakWuRBGlMqQT96XnInetplpwzDxWUWMPqQhF3x0FtZ3ijH
XglwLnxN9AWywqqvMr7t+lSTShySdrvF4nltdfG7U5RRAw9vsPpk3m/y+5z/9PqWLnINKrtVOYZI
PaPCPjC2nIfq1rzvtWeXi1zrV96ELAwQOtUUf0jAkp0qKovj0CnxzqzsZ6Ha9jzk5ZoFy7IelnXw
66sKF9Y2IysqgXIpM9uxHTSR+3oqbFsf/Q7Nsd2NtaHdJlZkCQ5tKjeVqqXw8zouVi0I8ZWHWIAJ
hVT9IQr2JxuRwnPjjuWyttCmCOIiE2N17OPlEPvplDPhwtXkYjiqTCGWzlmd1u3+Z1QOXq1P4cLV
yAA60UBhbTWyZ1kNP7sWbBJe39IFpC2GlQrc4EVGh6JKW2LrB4MM3i9NchFptWkCq+IRq89mTUPJ
Tm2+bJ5bv8Ajfnl9KcV0QZe2yJp6ImlZB+ywzJAp9TuYS0Xsl9UhOg1NS4uD2cfmK0TFvsi59GI+
ZMLFoxWdbAD/00jxMLbwEOftlzLm2s8RU8c6RdiOpiErbguN0GIMngxwY35nEv1+Jh0SJNoTgbBq
0XzIyU5TIxbP1g91rDMp2oFBVKTIeLAlh95ESCLLMblh+5dXxSsFFxeKBrkSBf4OGZzrIMxTtAzH
dBDaHnfQF3mevBNfQWIgjQppcJ4h0wVkeAGOeONZD3ARaSLoJJu1LrJuTdrDHlWfpnD44fVdXTga
XUL0rzWV5xKJzFavDyKUfkbqItFUVPR1h/b7mYPyD8N0cnmYuYn9ylIuFK2pxGpUuclzYHt9aMaQ
H4d886vuuEg0PlfxgEYnuuxiOuWVfTfy9sapXCmruwi0hioQlfUmOANV0N7FU2ce6zyaH1c2J9/w
iq/v/D6sY7BbZbjY8RI7Q/5reaqhHPeAcUC/eokLQxOFFE3QIw/Ot4ac5gE8d2sbRDeO6N8Y8YrB
usizZedFpRdYEwq89ZEQ0j2prWYHo9bv1ozwEITaM+g1q9TkywuPx/e6Jflxkxf5dFl8LA1j93Zr
1gM6p4BcdPunLkr0YRgScr/o8g+96OJTUg0P4Ty+n2owvYD9vksTvpbPYdjUAF+Jr34fwnENxm4F
+ih7fi7xg6gdoL7Mhs9ea7tQN0YpRY8tEOetosOxzMsXYF1usXZfosYrX8HlSttr3VZ22fDYiZtn
YcGQ1a5+EsZMuFC3rh0gKEIiec57/jzH4gLg9TNeV5pyboMyaFgtz3qMzJRqS4L+0MdT4zeFJVyw
m5SmHksayjNYWOeDWeRf6Mj7+WMX6xaFyxgufBXnuCAFO85rZapD2Ab8RpJ9JRa61GThGKNZaOA2
lSrGQw7+lAeTLPUpnIvdzzm4oDdaWlqNM5PnkZGzHlpAYUXjmce7oLctqfZt1RjKAKcLa1LMCIFB
xcq+iP3qB65WZS17UFLkVp73mQ2gndPtXRu0wqsWzF3oG6f5omPQ7Z2LxX4cA/JtixOvjXOXp8zs
K3zk3sOi6HZs2hPpS69Qwl0kF5RQmrxYRwkumuIY2G0DsZfnnAB3ecr2HZSdUd/BWuP4LgG0BoMO
4a3u75WePXdhXEBKtGqta1yXdamPtlrE3UT36dDktn+iXamO+GH6O8rohKZ6ZPmj4X1wGrjU97XG
j1yhJXzDLl6XI2Hc5TDLWcgX1kf5mfdkeuqFap+kQbEtrXZSnBqh4wFvmWL8Opoxbw6AkUdrmhig
oY40ZNUTmoHVUUV8WFJMnm9PTbHPd5f+bpWSslL3oQIHvE9g4S6GzIJAKSoWIc8kDt7JabkPE/3R
b2n6+0sCqQPwbxy3adjpl3acIbuyjn5z7fw/GLIGh7brSZ6jJf6oevPY4Lv67duJ4yuL6Bh3M0w3
Fy95Q7+vkvp5BRc+xmo6RVOIpSe6PdW5+BnU3HNpp3pm5zIB5VAkzlHSqkPCZxDbgUHJ60hc9FhZ
DVO3aiHOkhl1zBdAau2gbpjL6+kHd7FjcZQ3tkPF9WwFUEJENTsm5vmNS/h6GOQuFAxFoHApx0Gc
2zlqTzmdo+e9tewzhMC4V27GXZHMJoaqBLucfFXEfxe0/z4MzEvChgGe+7sN5XUDFtexQd5XdvGB
dGOSrpZ5vWW5CwCb7A4wzqTEuejolwQz4YeF9H/63RinyA2GwRnUsYKfgYxip1Lv9xhvm45+izsW
KqH9GBGgSM/hni/3OcjtMPIaf3p78dffbcDl/n7k8UqtBVxB4L3J1nvT1CSNeb4ftdnxBepQ3njX
XkpY/826uQvsAgslxmrjReCpsKCUYCC1V4IlP+yPjBH1QOQK9GoJ5Ym3f9YVK3NRXjaQw76pnp+H
nvwl2/o9C0OvCiBo6n4/MQEWJVoGIz+3aDimCVve74l68dv2xa5/KdFdqOfmBpIz5zGxn/qp+A5N
Yb88il9O6teleTmzoqaw26nL/1xYWX2BCrCXriXjLtyL0VjuVmHjYsvXI0jn/hgS7gcM5S7aa69X
2uc5FlfDLtJnGQOp9vZ5X8LFa7fSsVsTxSUtISp8HuoofhfVcf1U1fV6H0HyM9XRUN2pcAnuWlL0
N+zt2sV0jFlXUuDtufDz1qsk64MpPOiA+yHTuIvwii7s0iVb+XnHJzra4UJuagO/mOsCvHY1LIBt
1QyFL62PxaKn07TeotW8ci4uHKvuynFkvGdnYGGetVX37Zj/8/ZHvra0Y7BJVa4KPLjsHIlKHvda
vnQXxWu/xR2LVcs07PHCElQT4ETxKiw/AUJV3OiTXOm4cZeXLAFVCZ1Vh+siY9KlbZlMf5TgJsqk
nf7swmE7dWqfT7jDSzrYdX6HxNaPbo27eK1FkMmCby05Y4KoOM5tpO5iquMbedCVgOAitlQ+l1aY
gZ+rNkFBf6jSqil+chudOVqYR6rXz35fyLHxZe1ose08OYdbHiGTI/H7nXTRrSfFlQDq8pNpWo6Q
qOXsLMcSDDAbq4/gqMaLJR+J/bCjVeT5CHDRXBiS3WmCss2ZhfH0MWGTPdhE9zcC9BUrceFcVRGS
pq5jdk5KKU4jeBMt8Xxp/wfONRfhtu5zcl7b8anoo3+K5dYsxrVtO8atSYXJYIw/n8m0LaeEbtHj
lJj+6HV3XJ1JBdtaMDVwOXK7HLq4iY8JlIH9Fr/8pF8i8hpEbFBNjFMxRqUoGwaPUcN3z9WdXLoY
235cQ9wWHnaQ9lU2vEd1+2+/rdPft16tFYbkawmvF0A3uaNndP38Zne4qza5yF0XqoRHnZgiab8v
d2NTerprF9E1DjOG1rs9ORdTQI65zjFgAAVpv+viIrqSwXZbxSzO3FQ/+crMoS8whuN15i6gq8sx
v6JZg7uo23o6kBmIYpbHid9oD2oVv39TjcovnKPGua/bR4LiYDrHsWd+6AK7tnYdu1C1ybkiQf44
j/0/e7/ON0LJxWBeyeJcXFexJ+g8AYt/lvM2Pear6O5A/3FrKvPa6pd//8VMOVXVTDG5jgJJ+BeJ
w2c7TH++/UkvScJrG3dstJ5mzLGKnZ5jpeiH1pL2sR/z8aGwqvZz67FjqchFzECgO4C+XP9/zs6l
WU6b68J/6KMKgSTQlO4+FzfEdmwncSaUE9sgEEIg7r/+W+cd+Shud5UmHnigoxbaumw9e60AgnBJ
Bvt5fvp1/28NjbO1UpRUEdYFtIgJZH8q1j+wJr4nNX6rceekHI9H2oXrgMblOmXQAX3D9eF3z3LR
riBCMi1g9ctcD+FasCKZD0dVz7yXK00G/qokUMVmRZ1CtKhTJxCpnh13gnRmDFOG96yA5c63sWk+
txH74PUxXbirrCsSjwq9jtv07bE1jwu550V/41P+B946ylqbWkZFrHp23tbBZEMf+HEEiStJpsp6
TRpqogJ+bZ+JDM42pN/9xsQJ0GjTjA0SniuzgDsHnE501lf0OPu17sTmskQHCOCeFhPRfwqmMMsB
ufldTFx8y8wogF1wvS3wHLBlbVNVmUypZ+S7ABdLJwPFkIUWUMA2Gex3/zm27i+vYXEBrmNIqtGK
lRZ9l3yPxvB7OrBPfk07aeNR9qmQCyeFGeFImkFCVP2habr4JY5dQbExSvmIs0uEXS48c92GJ1XX
flwbBBpe70P9tMqwrHRcsFJ9pXgWUcpvlv8H3oJWKKGwly7Cg76D2u9VEOF5mnPZrWhZm7IaVlJM
FKIRyaKQUK/S0i+n65pM6kFIsdORFK1SJ7pDGLPxkxtIXHarB3HQxmRA05R9E1X9ewcVC79Z6Gyb
OsJjHAD6qOAQ7YdoRfDNzJ7ZSVdCLB3HRcbrHhWkmcJL16cPi6g9G3eJraATVTO0VVzUWn+Kjw5i
oc30p9eguMSWiaGHs0wopOztprJt5O8MUsV+BxWX2dr7DboLqYqKpOf6n7gN6w8Vqb/59dwJzGNQ
yd70c1SMwb49xWv7vp82z+ciF9kqy5CG1UJIsQ/B/hDbITinq1+NSOJCWzTe46GB4H0xGf1xSQZY
8Uxelms8ca0l93DslypE27bqWUb78NqKye+o4nJatZEdciwTKZaqHU8VnCazg4D78PueTnhWR9k1
k8GlVrX9961aEZ29nxgxfBJfL+IQeer40URhIZuOPSZBN53iFNWQXj13uanKVrKqiQmL7tDnSUV5
QJt//Jp2ds4a2jQm0irESnsUNUv/WLrVq4gjcZmpdYyGYWPlUbQbPHFPqCKkn6Z5Kz/+uuc3Llku
N9VNFP7maxgW8zrV3Tlpxh650jIO/q7qQd/Jtvxv6v3kKufCUwBlF6WPKiziTrLyRGOjfldhB2PJ
o1enFOrH2UY11MkSlpII7g7wotwCLNFHUO3/MlPXF7+f+3IG/+G6CquEOp5FuRemGbbhZEfI5GZE
kxQqw2Wq/STAEhe4MlvMExuKo9C73iAYsfJT530ydlkrbcrJWIsp0e3rd+g1yhNt6zsbzcuy/LMv
5YS3XoTYk40cRSJA2tMmUp/ruYoue9ixN/PYN8wzGp1YDzEelYySA4kstn9OJBtPBIKi954GXvr7
39+BJ+bXH9ocyyDTRh6FiMVyQY1J800OKf83AMX3zJO1xmcPh/HSLwc5cwaVaZqQAJZdRxN7HWTw
Ovm6C1U01hY6h2Fx0K8JVstsDKXf9R8WR07bZJt6PKSEBZTD2KmDVXss2/FOx/93HPrZ4Dl79hqQ
xKD2+ih2G1bQG4MAxgZ9+Hyq9/5cNql8ZAa1e+vW6VNJD5Ip0ehTS3r4aEnRZtyWPV7hI1tn6RjE
FyjN4rmzXmCVROt9f2xMGHfnUo+d110R9hOvhwPsp2jtjogICBxry+apxz9eExUS+a/bFvsx1VL0
R7HQ/e9BSQWykXklLCDV/bptTXm6VkQfBSyYvizvjrb599fr3EvnfvYFo9cNT6hMGNPDYonQ3QBd
f47cZTbDHNFzwJ1lQoWHQvlvfRQUCnXXdDXmRMf5nsXxrd47a8NcLtqY0hwFp1OUweZMX/aov/es
faN1F7xqpyHqhwGthxErM14PYbaw1mu7hrjW64EPu9aIgXZHkcLN+jEN+OdhTu/pWt/quRP169L1
kVXtVmyxnS9WgLA4wt3vMgoFlNddN9LwF+0MtK6rOgMjsjwkNF39ZowLX4XB2JXhprYXSA+VxbvK
6rTyOziivPh111UE2t4e6VqsLR5jtYLMKXxuPHvuBGmAIoO9VnwvhqliHxtL9nfc2sBveXHBq56l
tIuCdC903auL2lGPKujkVzPHXemtoFG012RYipGSfyIyNudeEj8tUvD8r0e9ahuwkcOGooxuaU52
VeUjuK7qzi70EjE/WcJc9grHpTjS9bQVhLfJw1aqWJ2FDJNctaz5wpJofLMlFZAFMU2ev8jlsMo0
Xg3U4uZiq7F/DCNqvcP9yWtJdqErJErkQG01F4Ai5ucyJuSBoVD4zsH2xtLgclcxXRUvoTJaRCOB
zaRMkkeCN2rP1p39dTVkByfCbdFq+qSmD2DvvcAr7oJXNhbRdPTUFrYtv4byu4StiF9kudQV7bZk
KXEzKzQ7HuBgN2bTGn73+5jO/hosB0pZoskClb4m7WYywFfyTr9fVvOfTXxnb9312DCU6NlCmHF8
YGafLiBL4qcY5t5v9FJGX5JquVe1fmveODGsFoJLcY0fEh8pyVgnlvebtc3fXsPkEldKTGY7pnhE
wc98PINvXzJ4m/lRUdxFrnbeVyjy6sYCLuHf1jIsGOql/Tru7LSxbontEzoUKMX5gwXb31IEnucP
V/5qahexEI0pr63tiybi5vyy7PiFqmsD2bMgLoNgGQvRoxCOhWEmNuknV8Fd4Eo39TxuqKoqsJY1
1+QASqIC42dqDiG31/tJbNtgq6YVanTN0UCRe0YhxDa99/uiTsSCyusPAd/0wrTTQxB2KoP5j5+n
BnctHhPkEbhd+FBsTRI82UZ0j7uynjHqQlRxQKqSR3IotI4+ANI+ddv25dejciMzw11sakMNFT7l
MBRxZPlTuSVPw7pg6+hPZdy/Cwi7jCL5zKu1fqOmqrlSDfhp37p7bxQ3dnkXrNrrDSmfdRuKlKjd
oKRF0Uc7pNG/uq63HN55FclWFa9f5FA3flPBBa5gTg2nv1SYQhNr874fzUVrOn789ZDeWFFdBa0Z
49amuL0UISju8xJMfxrlea1ziatwnRti1WQKq//YkD3JeqvXO9vOrX6//P8PqbGkZ9EgNO0LWLCe
RzKh3OVeUulW005g79u2Q8+ixZCs6YcHgn/8htqJ6dEk6d6oFe2iIAIO821GA+pXCctd0srENhCM
b6bAMjc8JJBCvcSElie/rjv7bsv68n+H82JOSpKZqstGFLD6Ne6SVi30+GYVkL5YT60Ok8zu2nPz
cjkrsAoTzidxX4x1qHM+jEse9X5FvNyFrLposHUqWVdYSZ6PZfrUbX56fNxFrCCn3TVlcuii4enf
KNOpsmGVv3t9S5ewanlXggbZ+4Km0ccl2PKG4Qzu17YTlT2o1lDiza8IKG9U1pmmyiEkIP2WQlc4
S2wzDVXEVZFu83CSqtlPW7h7bosuXlWn/V7qSOiCivJLIMsjmyfrF/uu+2PURLWs01hhrlhyOeLA
nlsi3/mNuhOdfTlRFIW9jPoYPuGK8sdYx4+/bvrlyvST070LV8mYyoawXRUAvPlffRqwMzvwCGHh
mXun3PvGcusSVtD32eOy7LGS0+AjzCygZisCv/vafwS0kjhqNn6ogm5Leg6SsQIiqv0kBblLWYUd
n0lFKl2ketlPSTe8OWCdeyeUbo28c4llU803HfSmgE6EfT/RaD0nZTpcVYnyAL+P60Tri3MlCkVl
X0QHwumwU3PiQ19f5BYeXsgij+PX27SplmNNpwYxxfsCDtpP88HvZFxuzZvoddN1Hx64IbddsUWd
LODdWl6aLd7ujM2t1snr1pt22ky5WVN0UDpuTSmygK1/+I27E6+pjKEhFPRdUYfd8VytLM2N2coz
TMDvvbjcuJW73NUKhZFwYWVXkMCEH4J1VTKL29VeZZOCNw4aftnriN9ZJW4MliukFY5VBMwr7Qub
WHWZxvwYIj/ldVhDvv4QgYKdMLL22ML7Psm6ZnlDSOl5V3E5rEmGyyDWuCumvoZSQ7C0WTUEfrdy
F8VKYeJDNCRbCka+7ynAvUVyzzysi2K142JstEpTtHuJTJGI2mc7L+xOzznG9iervotiTVESWxkM
qphAqqRvaMTq5gQAcYUVQsKqb4oZPy0LqMG8/rwjeLJlN1pBTzZ8TKblg1n8fNC4q6m12jRq437V
Rdu1X5CY+ssEkOrxCmEXzepXsMamx35ei1oNJ8Wb/WNrK1QaNhCY9DsYu4hWN6u2JATHnc2uyylV
B+ziynsKRjdi1mW0sKmjomSPVEFiKk6Ez93FpCO/Mz431h8X0qIyYKKbLLZGMQzXdS013Gp72EPh
1bxZTiRKzOPeKXIH2bixWbpKW8z24XoMi8bLJOlhTrBGoNlQeEiU/PbrD35ruJztmFaMKFS5YbcJ
2iyN4DERscpPtwElX6+DoLelhYkvGl97SvOOzI8Db+7pudwaG2cL1qsV2xQahAFUVy6iHr52dJJv
2ihSdz72rbFxYrgTCaxkLOkKFa0nW8IlgG7dR79xd/bhSay7DDqrioVX3+rAfLLB4Hc2cfkt2xg7
DpBBLXa9v+XyH3v4FQ1wl92CUBGvqs10xXiwP0TQv4/be6YqNwLLVbya4f9zVPvaFQNbp985EM4/
B5SVVlnbsjHr5aDhG5r6ccrcxbmWbilHPFdi7jBJHvk2yLMoae23vrk015LqgyPhjvWtsd9kZJ8I
VKL9zm8uw7XwrTHHbhQy1rU+b3X8lreTvnhNSlcBa9MKVXPwjStUEqVnwU1yaaFGcWf3vRFOLo41
S7idRGJWBdua32LcWTIxTl/8eu6E6lxTUoOQUUW/8efe8jqrROV5H3KFr6Q+wqQvTVusNL1u4fqm
m2a/m78reTXvc4PzFGkKPdTQSxv6LSN28rpJMJe+CiJB5zZZmwJ+Qd0JKFFwqsjhdQVlLleFdNw2
zQeRxajLP1rcEw813Wn652sBc7GqYCqlsShPLGBQHiIbLU35TM04vVnDnryrgoDAjVu1dwrcfj4t
mauCJaCLpct9lkWfzuIJvpHVCfnM8k68/nyXYi4TVdtKcdYespinsv973afxoYrI/maC76TXes9c
NIqVzV7JbZKFliXKc2xznNRA6NknspgLR02lSqFsW6F1tj8v/VZftoHbR7/GnbDd7boZ2/EK9SLL
W8Pmp9Iefk5CzNWjInybSqriqmiAU55UxeMsgIey1xrPhHPXbVE5q5dkr4pVzH+1NSxEk/qD16C4
ZFQyqzmJgBWC7WafSjv+1sX6L7+mX95/fnhdKGllplQqNL2mT7Pq/4xU8K9f0y/B/EPTMJUuF1sN
VSFnC30eeuDeyf2gKPYfKCreBlP2QZAnyp7Xzj4vxPzp12/nABwFa4gcGpouSfQpOrjJmgB+a36N
v6w5PwzKgL164Y2siiBI4ssG2hmSC9IPK2KuFBXel+deRiLIWajfSboV5Zx6nQSYy0NVGhUR1RYF
eSpN8nba++RtNZdemx5Y8tejEs1r1U2mroq5j5e3aU3XyyBS6pV3hdjE69b3IFnJ3rMKPBR5qT6X
EKENyZ1zxo2tycWhaon46WJ0Xc4yqDMR0OEtg46zhtx/ND3OeNE+ExHcu47//F2WuSQUaNolJfMa
5O0QSHbagl6e+4pP31M18Qck2/TDbobgdFBW+y3JLiBFAnjiyUQG+X7M/fcgDaYzbkGlV/UhcwEp
si2k2uyMH0TMF1tX7xIo13nFmmM3+H912bMOusTYS/h3yOv3Zxmx6M4meOs7OHFMY4ujiA6qQsOk
rei4MQ8Hmdo3SuE1SMVizjqU9b/BW61fgpm52BQvZ6GnyQa53jCL0wZ+oK3xK+oFpPc6RGoqFsxe
JATJZi6Q6HxnxurO2e1lRP6bYoN+1uumSzHFDThEkc/L/qlbm9+OZvc75yROYNfLKgONeoiClnuS
mXX/cyqZ3+RxEalw3SEtp7Hn0nB/Eyf8eydGP5yRuYBUFG1Wcshc5bO2z2ovuywiJPTbYVxNqplC
aJlVa5m3bfesLP28ozbWK6BcQsrWSTwtVRzkYCa/ErOax4hMfkohzAWkYD3YDeOxiXwKu+81AQI+
IgnodzhzASmqMLejcsQWYCDLkKrl7ySc/d6C2X/4KGEGOa5a5Huzf4bRzPvFrH7HM1dvik6TLLeQ
lbk8oP16xMuXfWTVnaWXvUT3T0LTxaPUwCivsJHkENvRxU6S6WGZ0vm3qpnD+Y3EJeJxQMl8Bvfe
8jGpWPAOS5x+3uF7Cd+8cV7/ImKq3kUEJkYZBI3oadomkWZmaaevFDU2H5M+bv9t+EGrLKpb/n5u
dFJluuPI41Qinr9L8IF/xSEF2xQMrQLpuEYXVaXqNKXh/KVOzfGAVxEUHK9d97auSTBnWzOtcH3F
QTgzgZjmrMaUKXpOD5hmR9GJV6mGnpIK14zWNR7n1zG5ArxoPm9pUENzNV3YQ7QebV51gXoMIDb6
zNfVoEur8IPmmAuHGVrDFyKO4TfdWpkdjcVTvp/rHXPhsJ1ZlF6MoswZTFz6lffZHGER+XWQ//xJ
hLnkl0l03c4vHTeop/8+4rL3DM/TbzLpqt+qqJ+efv1nbmwLLuxlNzOygfIyJ0P4WKbqw4oj/Z2f
cKvtl5/2wyFbcgX5m2VM8zLEY1Sg9gujg59pDHNZL9Wl/AAyUeZ8jnNZsk8QQvQ7qLpeieWC/IwS
Ns0VScssDj4EhNyr67uRdnCdEtM+6UMEj8jLFuX1U7xXj52dyUnbw889Geawr4edd4uduwEW6xO3
OuN0LxqY63p+U+cYsR6Ac9uApzmSMs/kaMipX0jjtz24AlvRAg46aY80n9iyn1+sr05D2w9+VycX
+6p6OQU1xODzwZZfZU/+hQvm77+Oohu3Dxf7YscEgapwKvN6od1ZVtFySWKYdzcprHuEDo7nA8r8
d/7YjbByMTCFtMwGtfQy30wTIQmn37Eu8UoFY995PXdQXE7HWmLV2SdhT4PYLtWa+CGDzAXBFkZt
qplFx8tQPZjQ/FbZ0k9tj7kOiihNieDyjK+76JRC5iBtLox36fnXH/jWmMevx4V1G4dqAE5F1vLy
FJChycQRGb+gckEwaxLYPiZM5NTgrRIGI0t20OaTX9ediK0aIl+8tUXO9QyPl/CrpKXfQkmdg/9c
b2O7dxgVqBk/pcNTnwx+txUXAzMV3OOCg4gcRk8F6nchFsLG914D4vJfSTDqma4vveao3g7L9pSk
gV8JAHMBsLQlhx6aQ+Q9TG1qE2wZhaeB3zxx+S9MuyouNRX51ovfdDeP5zpspN8Ud3W25B5baApU
Sb5J/aibeDk1ae0Z+q7Mlk2bWrWy4rnc5DXuyud08zz2u8TXVkvec1bzPF6rMdNkfYxG8bffVIle
h70hNYHye8Pz1v4xUf227Re/RdxV2Oqgox0mjeS5koh2EfHnkOp3fr12wrLDykTS3cAccQryYPk7
bo8PXi27lNdWkk6H5GWsAx7mJGiCp21Eus2v9Zckzw/nRdXBu2zcO54jl8egOrBupzYldw66/4NY
fnLLcrmuuVMb/DuAvkEVGeG+6zk8bQ2vnuERg+M7E19FkNTZnm7sGrKOf0Esd0+7xdpTl0Mss6oN
1wuPJ4ZnxgDFBRU2tLebiWqCN2pVnvZmIH4Lq4uJlZHFZSmKE8zp9oq6xTiLksTPNZ65mNhqtGA1
2XmO1MG/POw+z5jZfl/wZfv84Qtq2H5zEgmW7zpczzIc14eYHfeSfTc2YZcSa+umt6SqWD4s9ANr
TZOB+vHLqbhY2CYIjG94xHLZiRPOav+Kzc8znrlYWDDDjpoFlOUCF1FIuizIfLSp54bjgmFCVDjl
WKhPQJru25JCe43Gfr65zOXBDtVCJHwB5SepCSA+M/Soe79LTNwormIuEaaieOzVgtnyQiFly4up
Q8JhAZQR7BUnXaXxu6qMxo9hCfPRUzmJUWYwoBKPep/WE5mG3W/auvBYDDMRvgrF8o1kL3uI9Xvn
dykxXs09axTaDTlfIRvUh5lu7mSNbgTDf7S97LCEgSijFxe634LD5Kis8hJpYC4dJiXSC+M+09zW
cd6ZPidl5dm0c45O5T5zbdI4DxcAegEMn+OpuccA3hoSZ7fGIMtw1nGUGzmfY64eybH43UyJc4ie
DDMWRGeU4yH1Ill9rTd2p+kbGYH/UGFU4kFBYKR5bzRsUvfvsWXD+Wgj5XfxdemwIZJaTTSIchyk
nw9i33ivEC4d1jdrE0IkK8qnDmPCw/dGCb+p4qJgBAcBsS07yeO0nLMkkFdyVH75XBcEC5k0xhCy
Y0kemrOo5ySDboj2e6lzUbAgNhHKkeowN1v0dR8HvIvIOx2/MVlcECyaE7on83Hkshb71XQvk3xa
mmwR1PMU5tJgTG1HPZvoyHs+dJkoy8+mEffu0Teymq421ziOWlbpcOD1zCwfNa2a92od6s9sk9UT
HZrR81bgomEHko9UsH3DY4D4gPpKAK6T38rromFl1IGHXNmap4van4Kq70/JnPjVgVCXDQsFHjFI
j9ZFnJyn1A4PSobUa2ZSlw2bkv1oq8ViVOZuzYJJvB2QzrtzfP/53KQuHXaouR0PXCJzicXm1BGt
nqxMq8elbqM7a+XPV3jqImGo3Z9FqlH5XPVgWaAadhr76N7t+lb/X/7/h8NrEAYqMnu45smewHWb
mC6Hqop8u5TUeB0IqEuElXU7gIuwax7Xw/BkA8hYN8hkn31O39QlwiAu00MiG6MTA0fIVBR9jpPZ
63xMhbO3DqpvYPWlNlTaNBA1EEk2wrbpzsy59Vmd3bWJ5mGEP9CWh6xfHmJY7TyGHeqW/YbFvQ6H
gqSmTZecp/o8yvHtqu2d5fhGx10ibBliUZpuXnId7O9SVaenqJqt32R3tbKQrrMTNeGYqyk4z/pf
+MJ4PapT16Mwoowv6thsTgWB26fuL+vS+j0gUxcJWwY6bdEejDkN+upEq/R90NR+PrrUlckaEtql
TdjbvBaf2rCbcVVrfcf75SP/GP9iCVF1gbZn2n+Wlf0d1a1+kekCYao17aDqxoLrCGQGOc8hnpRf
8LhEWN3FSH+xyuJWDDqijsJTwIfUb8NwibB90101Li8dr5fjZPryDZ/i6OIVmC4QtrU9dEHg6pPD
zaxow+TLLpoPXk27ONgxQC51Q41gXkLeJWvi6Z0Ufvs/ddmveZixjabdmM9d+K1c+MdQrV7IM3UZ
L2SOx3ad0HRp1W/l/hhO1uuKS12+a2ZlbQQ8qPOazNVZGUlO8Gy491h9Yx10ES8Fx+bBwB83t3gF
K2JN+MNLCt9vIXRFsJCk6xWrApPvYvsYaVLUpv3oN0/i1zFPQ/g4q74yOd/58aC68GtwJH7FLNSl
uY7DDG2D0sV8qrZ/IoAp83T3sHVrxJ0tMymF0Mcu+3xL1oKP5rSvm1fSm7o4V8PqFpr+m85nWBxe
BRfLc0g6P01P6gJdBrzHTMEs5TjayhNKJs90gyOg1+d0ia5YSUkiJOpzDWXki6H9fEnSgXjl1amL
dJWrgir5Fg35votnxvJ44XeOKD9/P6Yu0aUXGjV4w9C5KNtgugxLD7LHhnP/bwK34vdkqdOnZFWH
8YsoF/JKWsGTmkwYJ8rDS5nM4tTa8YvfR3iZsj/soxHrIBLME5UnY/DvoJMuS4ey89szXMirRLEr
OQLR5dXYfyJwnZaC+B3mXMiLV+ExyKnv8iCZ46fZsrMqD+F38ncZL7ZLEZXT1OWWgUmeAlQ2pyGy
nH5D7hxxsT6mpp+bLmddaM79MqJkFNL/fq27nNOymbqDYLfOjyr50vV7Xs5QC/x1z/+XvP/vswx1
OSfwR6lA5azOMTrzEy9NrbNBj/t5pl33G5S95AMbyPFuXJO5mBq7XzrSk2emgwZrXzLBD0yq7vyy
GIpspaq0J0gxDteymRdyYSOor2jodow2pK5PiuI40DfVUsBx1g/3h2na6wkfzjBsGiSiN96Trwsl
j8O8e+UacC5/3XQdJc1O4N6W26HMegMXTzZTv6cD6iJUHT22gTTII6mohAPX8LZsPU3nqctQyThd
Yqxl+3XpuycFH9zv9drXX389aW5sfi5EJY52XWbSHNdALl87K85rJPxYDOrSUzMtB2Sp2+NahzFk
p4iFphWqk/wsJ6krmxX2GyDpvTuuUKgfThsqIx9tQv2k26gLUPG1DFJRTvs1mbfoWtKuyaC6MXtB
GdQFqJDoTVPTMXbdZn08k7iRJyWP3W/vdhmqRpR4WK7a5Bqw5WOCxEtWizLwW8JcZiqBOZGpWcUh
RxKzbMVpL2sq5qcNR11qaurw0jnweb+C+R4eVlu3D2vp561KXWpqZBBCs7BIua4s+Vxp+UCt8Sta
pi401YQzllvWxtceUqq7+KTL3m+/c5WzkKpPOddpdI0F4jOpx/iE1K/fZcblpZbY4hAAU79r0MzX
cob9bwi3lDs70o3FxVXOajQvNa7U0RXVrfvZioSem9gzjeYSU2maiL4ebHQ9BjKeth5ZgBLCtX5d
d6mpVKPWmizldu1prf7qonS1T/UR1qFfNsAlp7YlgqcBvKeuLalkBv3GNyq9h1DeGHYXnKpWmGcc
KsCq1UuTrcY+DeHyyWu/cLkpsew05mkcXYe4pg86AJG+CNyA/Vp38sbpGrcQcpu2azPt0amNpucy
sH5ILHXBKS0PfsxVEl35Se2xyXg1+uHZ1AWnujlO2FGK6Fpt9AniTfBu7O69Bdz6mtHrc4vYhyRt
B86vahYf16l8QH3ZPRWxW207V9+lM0lb6TW5kjp+h/LWD2xP/HY415nQxFqNjRbbdQwqVZ3GJnrR
m2c7JPm95ooLUHGyEzImFBEEjUi8Kv/ZzOpPv6bT10Peb226pbLkV+CNv6FCY82avvnDr23nhBug
WBOqPSq+JjUKT1OZdWHrOQ1d1qlO+gAX9QPrLTdjRlbIlL6o3Pp13IlNuDMqvmuzXcN12bK+tsl5
xOnR82u+zNAfbrqh0hWXJTY5pGNgCTH1HG6WXPpddV3cCUqcQNbgPndlES5BFZ6N3sltm5/8RsaJ
0MZEcax7nBL7YLRZYtIHiDP/7te2E6GVglp6YOfoOm/LlUzr034cnh/UuekOB+O72JfoCkHR7SGg
M54w0zX0TGS6xJOYNkCwBGNudgAefRk3H9MkDvzG3AWehkNAxJvr7aqmJH5IcZy+tN2m/BYvl2Ii
VnbQRBr261QTmuGdfc10iFour2/qskyQVGxgBiu3a8fXBqhHND5pPA745YxcmmmiyaTWuo+vYVj/
Nq/Lm31JfHvuRKkYwz7aebBe2RKKN6LelydONuqXsifx6zWgW+ALA7+59docsACb2lp9SujIzn6j
7kQpEdTgFbyJsUenZ16GF1iOeZV6UBdpsmsiqbTdfm0MH7IAeZ0TLGf8bNWpSzXhRsQHu6PjYhyi
Z5Hu3aWEUoRfILlEUzww0VQUgx6yVj4TOY/Xsjvu6Si+bA4/SUm5UFOyrHWscDvEIlBNDyRM4q9K
8O5DvM/jnR/wkr/52Z9wNtRwGlUASXFyHROdvq1SOZ4VH/ll69IAe0jsB+RSF3QSA8zKhzUh16Sv
P9NkeFeW8SevqelSTipYAjtoSoDCteHbOI11Vk2c+yW+XNBpiSiujPKl9TV5H4qgy+Yx/Mev507I
jpIZCFyt2xWOqO2nTtXr2zWJoTP+6+bTG9/Widlkn8ME/PZ67QKzfzAEpjYZzEzNRbVRcD7ibnwn
xwr1D11dd34HNBd32qe439uRYo1jy+/A8r8kQvptKy7uNPB6ZUZj4ddrepp7+09lDr+lOXZhpwZG
3QOMjBZkCVR9WsyCdH7qZ/URu7ATS1QIZf1huUYtn5/hgbVccMIcvM5+sUs7EUrNDFmX5TqN0IF4
eRuC8Z1fbMUu5xT/P2dnshw3zmzhJ0IECHAAt2RNqpIsy7O9Qbg9kAAIcAaHp79H/6qb17IiuOmI
ti2qCsSQyDz5nSpBVgASmFsV1TwTAf5TzLumCt+CryImm5m0AT54MJHD/Cwu6RK7D7/EtwonTRMI
tGgx3mwBNM1EfDbSaX76+8r6882PbwVO3QwnjApuyTdc4/VFJURm49KKV4pwf96TgS3/70k+9xX6
Tppqunlgzj4MDAC4rNIorQZDCbzcoHfSh/iWgEUGskg0J043tbKvQzRk0iPVvG+MNgFyDwGbcS72
N6/6KAOoxEDa2n7Z9fCt3qmpowpC3MljVy4cPGnTh3mcdyX1+Fbu5LGWrJna8ZYmc3WE4UiNjGTy
c98H35y3dqxR2/fjdOuKsD/3zSyAtYB7y76nP8+of90D4REwxQlvp1tbFHFOV28zKqJu59Ofw5R/
Pb2W8ElHbczfVtWOmemBY7dp/RrV/Pkp/z8S4VtvwLEf07oCtP6GfG14otiR74uwFpcllmbXCYJI
4L9fAHLlcvJF0d8mwt9An/97CuJ91oZ8q35yQaHj1mC6s0YPx2ikSxZF8b7KJ9/KnwabDnKQcriR
cKnfsMb5ixmi5JUg8IXtbKt/StOS4pBap9vSNXU2s/S9VtH7v0/J54n9h9e6FUCVM+6uIHmOt7oK
ovNCkCdXhJwoVO+f27Jb3g5Bi9Lo33/ZC19kq4h6jg5iOWh/m0J6p+03X+zrzOFbQZQIDYsjyqZb
PS11vgwry1Y+1js/92bdAlrJbTDhBXBa+SNdBnUII74PUo9k6n+nfWA8I22KXZ6yRd/cWAKGD+Og
nZ/9+V38a1eYRh4kvTd4OpDpJ7X2Xd6Kftd1nG8hV6lJzUyo8rdWBB8BmXyTrHTfpN+KorCeRmc0
xrxm1h21k28dJctp30TcJJ5Cp0C2ony4KTTR5wXtXN66V579wka5lUXZaDRQbaTjDdaGc26brjrP
Q28OatL7cnJ8q40C1KBUxaCGm+aCnnokus+qinau0q04yhWOzu0qhpuAruWekPVz4F39iqT4hdHZ
aqNWz3GlTeh8Q0bUmAswf9WToa2+6wsWv/ZLXthntjKpZKwdTHiD4cb0cHFB+HlJyn2h5VYRNS42
rJ4NPm510PFs6EiXGbq88vA/3wj5FnulAG+msIPG/qgi9Nd3Pj1O8wjXVqiZ3wcDczlrCpq3Ev2H
uxbCViaFjiwGGrX3t67pWD7GtDrSYt2HCuBbpRSboiUAKqS7adXfz5F4y7V7JZ320jzarGAVVg2j
A9LGsWPhHZlaSN9H1hxagIReCUde+hWbCJkKCBmqBDUBUbL5V01TfZxGrLqsc+lrMdsLx+9WMiWA
w6rZgEtz2urxx6hLehx7Xh+0WoK7Iu75JVpotS8q30qoUgpMqugaf7NcfC6aSWVdgVbZXTNpK24q
ITQldI561E6jX2hHv6Kv5/e+R2+O31qHyLQNz6cMJDd1xp2v/mn7JthntsK3+iYTqzJo0mS6sYpV
j4UsYczp610NMXwrcHK6UdEo+/4m5mxanfrZVZL+2Dcwm4A5gceHt2PaIYNUf7ZMPXW1WHe+T/bf
uIGD5g9hwFLfRrX0WV9Ed61hryTtXtjntuKmcnjuB22j+lbIYMh5eWPUqcw3JshMND2qRK6nqNpX
B+ZbsZN0MbK/4LvdIGRTOQ/KKItFpfbFKVuxU0pTC8zzMt5GXtTfkCChFx8AWr3rDW/FTnxJfR04
vIUeRt2PcjHyHPi5PPz96c8L6A/B/1btNNNw9CQNxtsQLrzO6knwPIEzTYHyKg4bmzCybzZtlU9h
1AsAAWl/888swBrmTxmTi8v//j1e2Km30qc4tsSbeu1uNF7ke+VA+a8aF5wGAUrHK78jfWGsNnE0
qYkbV1FMt3SugnxJ0LO0MEceJjbqg0nL4lQjOZyJKWAgMOIWu3PkNmsc3ux0MHEfXKNZNscVttZH
Mu9TjfCtQKrznrXz6oMrKUqeyTWC5HhnswffCqSmKkT1L8LDq7JyGQh8dST2nQhbeVTc8bjhAR6d
xmAliMHZbIC66++z6YXocauOcsvqfZ0wf0vXCac9B0v51ppkfqWe9sJk3YqjFqXiIgmhPK58Ocqs
7evyvnAJv9lZ8FcCyZe+wiaNZQhr6GyRL59j9RvlnFwNgGb8fXj+V/j7w66xVUmVtoPtdtF3N2hH
yhQDD6Hx8lxLKGEIekQjX3ORhenupkXbfCgae6LeyiOvrf3194/w0td7Htp/3WkTU9lxwlu6RRYg
UyG+x7L9vu/Rm2Vu2DwPbun9jQQzPKLe6WQfWJlvZVS6XeFrGA6IYqx5CxYH9/vEgpyz/w7HFEEx
6VIUMKKIPCEX+j0s9pnc8f+Hn3KlRNtTh7VA1e84QbtwL8w/+4Z6E187L2G7vKztswH6935+YmTY
uYS38qmqmtw4iDK42tQioJuP3KavXGBfmHtbS0EZ8LlyS4Gtx0J5kDRTHk7u864R2aKnTNqvZSjx
7GJUUCH1Dj0K8T7ZB9/qp8iIG161Fua2rPVPp1t9jClqOvs++WZFouFD86BW5jY695Xb6KY43acR
5GyzJPlISSOTlF7LcXmfhuRjMppXAtEXAqCtdErV8eTcQOi14O14ISvCkrBpxBs70ugACtP6Yd/w
bFYoanSuXhNJr6BmZtLIN6Bbf9z36M1FuEeeX8PXK7jK1P3SvTqMsJZ9Zat/aa5vVqgm8xLFk6BX
9MD8oknyZenkaxSFF569VVAR2cSFKzAkhWvetJZFB3jixsddg7IVUGHtYx4yfPDWNm+VaOH9mfb7
8EFIn/53u+3gCaxbGdFrOnWPBR8v47KPQs234ing4VIrDB4tZpULHn0vYvpaB9VLA75ZonUX+ibs
Q3xsjjp0Wv8guIPtmyhbEpThjSiU4PQaC/PBVc0nUbtXwqWXPvYm/lUTAwGqw8fma3DnVXru+mjf
5ep/vLF/hREd/LQS1T6PSPm97parcPErqaOXPvRmUVLrmK8CjAerzVEM+WzVad/M3ixJLjVpEVY/
7yTmEzVrtjT7esj4VizFFhBDO4Xh6HTx6CqTKV7tuyRvlVLFMpYRDMDsrae+yYSd18Na9q+ZrLww
2lsC1Iou9mk0msE6svhQkgXMt3XZeXPdKqPKkk2cdopd01F+1T79Ksy877jfKqNG0U4z98+rppVv
3KTy2NF9U3sri7J1mfZ+wjSRIy6LQ6FADJPJYdcc3JKfqrQwS4Gm41unGnUBvZ8fRs1fu2i/9DY3
Z2WFLgNKbIAFn45ffdUd52bcB03iW/mTEKvStVkN1IZcZNyG/zTTvC8w3OqftGKxJIUNIEkl2eDH
8zrZXY9mW/mT07NUwhN9Y/BDCnU291/3vEm2lT4lrLapnPFg9NFgg61zO4pdcQnb6p5gAWbhCj+u
Vx95num4m9EpCfrIvg/+HND9a+ueCTMSHEp986N+CHT1o43bfYotUEj/++whXE2ipHY3LCCotSik
tDwDHmzY+TafJ/6/Pjt8LvxkaF/dvCnXS1xwe4j9znwR22qf5sL0adSb+qZ1863jzY8umfZB/dlW
+VQRaSs7u/UKK5I4W5inGVPhrpiNbcVOa1t7phO7Xi1vDqGVHzkvX8tZ/HlPYVuzv1ZY2kHa7W6E
m69yRdt7b6N9d2S2FTvRXoi6rkd2HYd5rvKo0wlw+9rvM8RmW8GT9AqbVdBVN0mibwS8DU31vgif
bQlPc0VoFxSJQyVZgvnY9POJq/S1Vt3nFfP/M0Vsi3iaetoDZJbWt6Vp6u+TCem7rh7V+8Kn/Lxr
I9iCngQYoaFYubut0/Kt0vaBKbpLaMa2iqeOtVQGaGG+pbVVD2GT0DsTteMr0/1/xOA/Dc4msE2G
SM/zVLkbyN72kMy2PfE6XE5FtQQ5i0KfF21NZRaoYfi4xmI9T5jD3ycyDV9Qcyi+MJzv8gAzdnk2
voy/zx3yJ3HQle4MRuWQw0EnkEdGo+5QqD4+rX3kdkUAbKum4uUIJiDG/YrK1gGGfSbrZsN2XSbY
Vky1cLVE4QR2qhjXTNvmbIbXWjD/lxL706Bvwme9hjCsCOr6pgi24FxB/HQAmXFMLhoymSYf4A4T
5VS3oL/B9esCfS1pckLknPu0CI+9CZFyjAZNDqwSgc7Q0tF/4FVAb7Lw6lwWnh4MsCbnBF3qX8ZW
JG/QAI8mdZWm3UEGC15M8BzVOCTMP02jLE8gb3cPHUN52ap+vgOtsL7Jtn2tOPLC3rdVeCVwMhld
09cIHkL61PphztiQJrvKm2wr6ZK9Mrrt8bJi+7Ob0hsd99nTgFv+32NSDd4PaYEnwzzmTTx9MTtV
02zLuErhW4L7AbqTZFwc0G/6VZBon1KdbcVctYGZpIyIubVz9z4tJXy15Cs7xksv8vnP/xU3mISw
Ck2E5a3Rk8kG0ekz3Hv2NeKzrZTLsjlxTdVUt5W0/GFO6hkAlZ2uK2yr5oJMKUplmapbrJM3MaWQ
mlT7Ytj/Z1hIZ24rwLhuEGH+I0n3cQ3CnZN7s1s0HvavRCl1w9C/TQgymomd91nisq2Iy2pVh/Ax
UrcCd5Jssai9NYXelYBgWw0XZO9BQuxErqEm38yAjA/6ZHZu0FsNVzFYshTrQK58UZ9ZUd/Cap+y
jW2VW6oqQ1PUuMoPXa8fZqfuWsvjt7tiha12qydLFZfCl9AX92+osz7TfbOvTsu22q1RzlGYhE1x
c6ycD2PjwHAv1n3Xna1Mi7siLOBfhlJqoOQRPZBLbq3blStgW5WW43CkI8jG3mxF5mPNpMjQDfZ+
35hvMmHr0Ih1xiq6Ims13EViXQ+2Y/vq12zr2rfUYqrGMhDXYQ3bB4uqz4XadJ98jW3FWbZcQJqG
zdi1C2ef1zri2Vh6siuTx7ZqLFd3gZkAiLz2QWryPlgPc1vu0/WxrRprKZI+SOJFXEldi0yHybeo
GYZ81zvdwqb6DqwguACLqyK8fCMJ/0biod03G7diLDEEVSsoSA1xqd/Lmk/HKlpfa/V64UKyFWOJ
suqAnpbxFU2V4SkJeXmFPKs91A33O1/rJqxvm4CYuaTxdZjH4BC0bPmQzl366e9D/7+i1x8C2C12
iq9ry2lZJdcu6VnyLQyS5P1UpTQrVxVcB1if5DEHNM630rwNXQd7pj5Y3i9l6J8GGM3+HGAIUZ3C
CHRPWVX8FOl+epcwSR9DBKsnmH7Rj4FNzdnHa5qPIETfof8A9tgrvGn//iVeCGS28i8AtCGckXF0
DSf5pSX1+wDR6b5Hb07sgOCdPgcbV1IFy3UV7ZwXcfpaKP3C9NlqvZxIQZJr5+gKYolFX2YbrzmL
u+BdoLzbd3JvFV8Di2B9NY8RsgnF8lWMYjkmVfla3uw5eP7D9NkqvmoK80EH46erQkX8nWmL+U5j
dyvydkx7ntOmA2koDtk+gCTb6r6i0gehb010jbht3oBLxx/6OgYY5O+v+znd96ev8/yi/hUSo/g5
+npto+uUivSAFpblXHJiDqDIqJNDmPLj77/nf8KiP/2iTexNg9UMekJ9iFVj4N/XodBd3nQuOIiq
s3kNCnm28Kh+X9iIhgc4RjL00wX1iAnSd3ArSJ8r76yLwrvY6PCziubigzFL+gRdWV9nYes51qOl
kIWsE8p/cKB/DmqfBK3KRz2Q4gy61/ShAsPmbnRd2We0cPENaYOPqw6LY13W5mzRUNNVmeA+OKeL
W84tJ+5jxWtyX1fxMGWwKddZXan+c8FgyfnK4LzwEjY7noPHcKVauV7d6EBSDNx8TBR/JVn60hve
VAN45zvkLkx81dg0zgAR6FNkw/poTde869WiX6lQ/Y/D8Kc3vAlUyqXXrUsbHA3gE9O7xk4tDD8g
xsgm2CYdIaByn4EqaH+gOSI6Glb+CpgJs8AuVaZQCDn35SJekSW8sEH+P3lbX7TA3ybBFe8z+d0k
Qp46EJP/+fv7+rP6lm31beO4gMo1BuE1qtL0U0KH+cp1bO9DndTHvijq09SI5ZqEYtqXpNtK3jrq
l9ibNrxqpACvIYbrAF8/uS+s3xLBgrJdynWw4bVNw+6qnAuyTgXp+7+P1gvvYqt2W+qY0yXi/OrW
2bmsq3EqFpNgH//+eHQgPk/lP8y8raEikq5NpZC2vNY0LoswLzUYpV1eU05ClqWAbdB36+Tj/qdC
LjV1mV71jNZ6picCoI0SLJJdthrsSU0GSzin47cFCly+yrs+GH0Jb+5YoHS01v0SmJwkvAo/DTXw
kmE2zCjl/S7GNi3mDKnscX2jYxMVP9C9b5AemQuYFwRZs1rt3jA1VcduSdm5AMmbHHtaY8Oa/agu
Fp2t4liih/nLINvujFLyPTOLhh2eg6mwb1xE89CW0QF4QvDgghJnTDqgDevSEhHdV2DnPQWKyvBA
V1VO2ShNeQK093ehyPpTPmNeqnHQWUvT4bNMZvmmLqr4q03n8bEtHT2VCcjc0yqt/r30S1dn1RxX
8rEDwuGLFYKSc4m25OoxGXtMj6zHsWQxyZUmmeFB+5gq0x16S3UGQgje8WK8OHRjZHHf4u29ClQJ
N+C2yUxcvW/MGt6n+A6AFpfDnFd9IA8xMTo3erRPSTfDIpB1bXJq8DrfUmBO/Ju0knOdy8hFj+CU
y0ciE3WpRhuQbASPOjcrqLSX1cyseQ+9MXzCS5t+IRokN5EUMTtwyz6GhaI/ZMh+x4upr41W3aco
FUWdoSWGqhwaJnOARDk62KbvD104jCctih4yBEUkEpoJuFmd75tPTV8x+FBUJZw2uzJl42UqV0Yf
UzJDZV76qZ0uupMz/9jWTZscSe3w8+MSzc+50NCZ3CexvbQqDu7wAmp8SqehHr9rpgJwkmZCBmLI
FCzt9CdZiAn0q96kS3kMZFvrISeuEu4+EPjRjKva52tX0LfKFjTMK3T1nGRRW/i5jlM4ksPQT3Vx
N5hKlY9uHruTwny/rxY4B4686WENlzTJwfWKZxECY3dwle2ap8SIip6ivk3oyaWMxycdzWknD41d
cS/NkMitm0eXkFE8RK1sy0+ubWP6WItgHeJMIjiiuSudaQ0+SVuRMxJYbHW5cihnXOPQjdWJLf3U
ndDEWfDvfvBqfUukgzeJgi69+cL8Yia4U9WcTW3GkDX3mWm8d/eM0YrfzyiOqB9qLQJ1H6ge/9Ri
TKInOKlQki14GdGpVJGLT7zvUnGZnOxE7qiEyClrKJxcct8vqXiQLkmLrwnEn90JUm6wYUSNHzis
tibowp/mcJBP8CEAUgpq5ng6lW0Tql8ATfWoJ+GC4IvHhmMinsXofXyt60bDaayxCnfephhRaR1g
curfGjEWR90RicJiW7Q+yfp0muLPFUSvzdd2geXikwhthFOTCizPcAwaflldmMy/NSuJR8ffpFpA
xWdS3HEL9sAhKLUu74a4bIZfPO00fxBUm+Gr6dJZXDiPFPlY2LBBEFP3ySygCtA8zEUyNfITfsqN
b5s2WmmSTZwI90YltB/PIC3G4zG0PXUfqiScx4ckwLwG9taS5NiyeGk+g/E0RrjtVCXmMawa0nNj
xrR9WHkxlJdUa9t+oatg9mEJm74Ict+1dCwyGEXx+C5Bz7372Un93DBRo23irAPAOC7VbJfi1kD2
F1ziMkX0CKHyXK13c2r9VOQmimp1GOgcPu+uY0D8Z7fG9XBqxrbh9wy70RIda1VLfTUKPUOffRjH
oNDELo1Z5twkwyKDoBPSkQp7hb2b8Z30U4fmmvooU9lHd2iajaqvTi59ci1hz3hSXRlV52rCvwcI
e63lEdA70T5JBpukKtOBYfUlCfwy2UPkPK0uaHpTszutqQDWe6nwYt6QOERFCi6no43POIggjA9S
pYa7qR4n9yuBO2Z8YTXa8zIFUkOR9V3cdYemN1Xwc+08Gc82AEBNZ12X+CWLy4gcij5QxObU1u34
vWbJTN+6yhkH+2w06xZgHQW0LZAqiZHK6KtU0zVbgxoHVBpZJf9BN+lE3iVtEIxXBxTNfA5tlYj7
wARe/NA1C4KPA7A67qRjPsgvPOgm9mCTsB3ehRqT9LdnxCd3JUqILc0awoLwn5CyobvwNST01js/
uyyCpL39lXjvlzLjHsaUnxOm+uBUg3s4P5iBxvP91HIE6FnlC2G+j8Mo0zciqPry64yF4MssTKZe
fhSLkuSk5cTiE0uWubhXUMiTvOVLEJUHy0IO/BuZyNl0YxvdJlRS1XfkL1jVoj3HB7o/SMVS3PUp
DhP6A25sVB3wi6wxh+fF0S+5BFh6mTLmWEeTI4uDyNwrButpla9AUPifq2178127SA/fh1WRBFeE
RS8fRS1M+YHXUCr8GivFl/rQCRKP0SlWHDmN4zA0gbgHxcx2T0wT2pcXCyabmHL0Mw7tZSzbmReX
JpVq+WWhx8bxoCIeyiPkx6lVmajiJpqzeLUqigH+RecrohHWEH/PRKtk5lIZJjhtpezBe4y7oYuC
I2rTsegPJXdRHZ6T0Q/j116BHBOdJ1D5QeFcQqi1vukxaoclj0ePgq1dJDqdMrG4wsdZ7AIiPPpc
1HyWlah7c5Y8jovgoOJUEHdFinjkT8wDYDflfE7j9ru2bmyajJugVNe6fKYo5aEKKrtmlZgSg+Yc
36zxQfjBJWWeouJGz9oR+PmAmMZ1dAfQ4WIuCXGB/x3RJk7OE1OkOZe4E4tDtMbdlPeJ1QiYZtWX
kToFdSKLCoUBH7tjrP26nKt4MuwrkaXrj/Mowt96TVzwK7Gem0szwzRkYCHLq0G5t4zMEc1iE+jw
DGvRQtzSgtEZZmKRmJdLtAb8KkB1XnBeT9acZEc8/ei4KdZjnBIZ6XPBZkPul5744IewjF7CMAj1
WcDfVR9BmO4jn6ceTnEPqqQBe6jnBXCcHJkiBkVLO8m3hS0cOpet9y0U/ny5I2PnjsU0glLbjKDs
efSxn1OEUd03FCkhnsJX5r2460w6tWlWujlNjoILqG+yFWh+dzchssSuobQasxQUxicBHZBrM0RV
U+jOixkYexes8VyQE09oO19tXCv9RIIeGDVw3BnCNSzdAJyIhLu0/KcgvO0uQiXXQIT1XclAVMIO
m9ZfpyYFEKPtV6MOOlmYuIuCvhP4u96RPiNINKl/zCLRYLD6kpRXRNYx/zJ0OLkeITSz7J1sVmru
/CAwAWPUyJFcH3Q02DP8sFt8EmHCdbzg/c3maY0jeG72Vv1E4QOHoZbrpYDF3+8k6cuxzybvfPOW
gzs93idNuehHjr6b6HGZkWB8v3BIQS/QyllVZr4qI1BYK74sJ9gC9PWvNAhIdKqKgYqv4ZiM0/to
hNj4vSxsJ39ofFbEOyZJ1vKbHBLYdkO0upbx42pTXaM3sKoGim9GY5eVtFIQ+PfhgvXb9X4OcmQN
1ZLVNEyKO4Ec60nPNVQ3ABY16syMT3rsFbPRjzIeC4KIsqJwWkRpXaUWsoWjFwIGvlFM4TOYU2U7
8n6sW9VMRyTHZdRcqkpX5zQROKqHRIq0zLvUEY7gbI2SnxLMMd7msW8m+ib2U6Tu2LxGdcaAcz2v
NtTvE20LmBObBPe4U63rUIlsoiO1D6HoXFNmRgvbvmHSVHWQjTEMaHE+k471eHGk0OsDqJnlWOe6
WZYMf04g8KmicnzqcUBg+4OYU3ZzVvTKHfjSzc3PSC7kKV5D3N4tUG83hzB9WLGjsW5FzigkxQfM
WjA4E6AVp7teIIjO0Cu10DcwLRYoCMo0Sov7GIZ0IUIGX4vxiAdXF4Nm+vlDmTTpND+0adC0b6da
LsmhGquKPiFQUBS9gmYZihOxNE7ejSmilZPr4lE8dWlTTud+TOR9KAb0xaZRcUbIVRi0P1CT2jNk
wDx4XBEG2mPDMK/qY4cm2r6981EdNS0i6uccUxl48qBG3frf/aSH5J8J7f6fppiJX7icYjM7pYsF
7NYzOY+HBrjLnwtsgnKFctZp6ME7kXknZBG6HJsP98tRT2giac/hiJtze1fAVLg94oKfGnEIR26n
D2VTFtNwQFVwaIsDCVfBQbofOza+jdJ+Ym9hqEq+qnYSkGwUuBmInC9OGfEJN2MwLUbTwMcOLkjw
R01yTbqYAJOE9F4YHcrQDaBVDenwUM6cfu953JYNzN+JZvLAfEOCJLMaavQvbRCS6UD47EYDq+5J
+od2njRMQwaJSHZEyYVW7NjPhWy+CdWI6WiwIqJ3Al9ivKZtMkVVjrLDcNBts4xZ2Iu6yiyJn+3T
HMisDNfdpvLfax4FwXkRz64weTKTjnzCJmvjDndXYpbjWsKaY8rSjs1hlLUNWD7n2JRR+bDMHeeX
CU6YIwy/gfUos6GwSPn3K5Lv0Xs4zJju3gLNyFJg70acpJLyLOlMjeMROYJrXD07Z4aAAR3FNEYH
xwvODp2h81c1CXJOGAsf3bgQciAz/h/pZf6rRdtwcxp0qx8wV+JbKEyKQsiwkHzwDb+zfPEf9BzX
78ckMnMGgFeK6xqSaUMWoGKxZBQ9F3X6IQ7DGZl21/ziuucT0ruQPbTdvGZzkcZPwuOKhZAE3LUA
18Kzwk4LOdQaokdtMm973mGHn+XKr6q23Q2rqw/yGnYuSLam650B3iGPh3VA9D35S0QHBChzB7Pp
RdgcSt7urBtfHIJo7S89j+Q5KeR01QoblAh8nTe2jh6CAAmboGw0AjaIs0QoO0DvV3pM+i7IAKEz
uWB8yuG7V5+9D5uvve+xaQGlddAyCY7gIcUIEVyScTF97obU4FoWInAacOVeq54eS409Y2TJmpsB
7uCihp3mwpHwgCH2J176AVMO4mtsFPJIkD9hGAMiT4OhHW5M9XC3kPkHDCJjRI0FLmw2wedRtZnz
YO4lxr9gQZ9bM7Q3uMIz3ALC8XfbxsHHpsL2ESriv1Z1P+Vt2MVvYSGmP2qu5R0M/+RVi9ZhP2n7
jJM2zq0OiuOiOAgiQWyLI5TLCJvKtCUXtNKOh6XVCOlg+DB8GxctskZCwquhVfiAziUUVGJenASM
cy+mQRAI8de8hnlErASlDtfmBfqXMxRM8Y3BH6HJImwN56L2MTxeOR/K4yxDYYFQiuZ/wrZDAIzL
bfi2NbXC9T+Zm18Q8NFLH5LlXYjOxnNdJN5Adr9i0AoVHQrd0mPF2+aH85O4/R9H17EcOa4Ev4gR
oAFBXmnaSGr51ZgLQ+MAWhAgSJivf6l324jZMeoGUFWZWZl7nm9v3K0JTn7SA9DPLa0EDsNJUQ7v
52HNLnTgcwvDZhx0PS+Xqdc+1L409jRHahQVUZ34y6e5fxrKlH+Xdsyr5IjmuU1FLD+mpXP+NM7D
lt/1RI6nfjb53sTZtLxRzteXNZvoZxev/T9kikWIN8rRmJVF8V+QUZTekFcgng69dFebiDKqHKwV
Gmxeowfw4y7PPYiIT4N3UF3yAJirGQTvzgPtkLqXrRMRdeg7f+nKmItWkiiyFSPjEDerlBTg1nZ4
Deho2JdmRPlqu9D5+Mc2O9Tlqp88uY8zFsxHQg2c9kt6RH07YY7ZWkzrWVZtoRSPaWD8lsb5uCNA
lE0AkWb/mxA//8jBed/yCO5m+O4wImKsPIAnoE5GrWGFfoOTF0wt9Y4oj39dP4xrTdBDPfIhcTlk
jQZx1mwM2zOP0WKaMOx3fk+QOrXEheKPYGTW8TGg/eXtaDL+lCXlUjaBI0cW/3r0F3WBUv+Z545d
oTWTpySP9L/OEB2AedruDvpSwaoFvSqtcToGXk8ECVp1AuHzU8osrpE9vsK0WEyx5T7pyNJT4ijT
lWZlCSfUja0zdgmHVF0nhurXznOqvoyx1x4d5ExfRKK2/BZpU/whrF9EnSNeCTMegnR/kDVjOMVg
AEgLUQbaFIZvVbZT4c1P9HjbN0SPdX+l0imt4iLiSZ3bDK2x2JcDimSHKbP2R3nsuCwb+d5Luz/i
UYg/tRL2rwY19GwLLLBVhIw4k5EN5mZtmd9ZwcXvfDL0F1o29m0hM8NMxpcjuvdw4P4nOvRvVbJm
fmg4+qTHI2wi1JlLy/uYbwkec7Mlr6NB91YRnH9RhWPi9wk6EFGrYUm2U+e2sJz4lh3ymsdyvlPx
FwTC8JeVFf6IxaDvnAFqTEpMdQo1PvuGpOhsajjdIXZNIHSn9W6Rg/doKBlhjslWLEU9b47hZSsy
vH/PIexd9N2hq7uj2pl2hMFa3gTigLjCf2csW4gMzBt8AeHkTjJXUEStdLx8CeD7LkA8MJvhUSQd
gKFikg/KEKJqtvgI6lCF90JIlSffBF/Lp5A4+S5jOFs1gZlO1xkSbXRjVLeFHeXAbeptyrPw2xiY
gTlSbFkb+Xl5TRGF/TOSMztLXZj+flcp2j+qsnG7eNv3H3no06MhmGdfLNwj/w5hnMYLZF5hr7UD
tHfKZ6wOQpQ/zT8mSHKfsAC0PK4MmyNtR6XQLTCL/KgXzCD8jgOV3y/4HeVdApnLck5ZnA9NlmuJ
74n0iteuIHpt8xw611oQJjBzQHdgGqOz9KW0Hl8o/myhKiaW8ERm6GcriWKBDI/UoWRJuEMu95YP
9rOn26Yr5SfwGbnKijPJtAGA4j2a8GyzUMIe/WgZwFkuGoFU4ND2qePyrg8TbuoIDjm54nPjeUtT
M1z7EhIxu5iYXBN8dJ/RbgG9T2hMbmUKdfypI+vmr2wcZXZdyox917s8xmeW94gB38ew4EKgsuXq
CvBAjK1mAMguIXJHXmf7XNx3wnlsNyCeBLB2fhzxE3ovbzAlHEbUxeFIjxFuOGzTqfSr/iadLMsL
N3z8lvVErC+liUX0wnyc+BoNunTnaFvhEz56Fj/vxzJ8jiZgkKa9B5wJz5IR3Eqcxb8nwdCBpAXd
eBubFUJgonW63zKSUYOZ9iCu6VXPntYhOn5ps/dwiRpl2WLCA7CC9ZJ1QtCRmD7pMaQNC/uQ4Kj7
QzRLjs5AYzCTp6K04qyx8seqsafR73AwdgMiUeRnnyp//QpPHH6nqyavh+YzZiHdzQ8r2Wf1zERK
roAgn8Vk06cYgYh3cCfDJyu9xH6fTjoGsHGZRXpeNgfZ5NLv/MdaTn6oSJwe1zk3Q1YnvePnkMBF
/buBKX5L1KbR4Ev7sGZDhindukU11FFOzhGL129q3ZKyQderJfTTcl/Pyh8jSvKOwaxax6RoJYDK
sppljJCKIxPrLYmLwVQbOsu5ytLZvIoFjgZ4Xex8lvEU/oh0L0M9CTiaPq7JoU1bllg5vaMKTz9Q
3gLdBe2X7csUJ0KzRhIFR43K0D4TjcuDPFoknJfDZcxJkddAR9P5BL+h2TYLyfuythzL5Plmc3Ae
PveyynsgNlVMLF7UNFvKR1pEro6yov/t0nE8MGP05DgNREuGZEKHnod4fsqTpRyqqEQeByYHGMFV
XMjZXMOyetUs0ouimibk6DWzgowKNuLreGV7mj8Bt6bNMKX8segynJOkZx+5SYBXFRhzK3g7dPMH
j8xGq9GVE1q9ofx/7FQ2jA0F3fj1o0CIUNly56qycWrO6bIEUs1bOrWO0vlHtwtzSuyOoV9sM3iW
o9Svu5b+JyU7xXb3DAKhthotd7v3PV6CpEDG/bOAw/n7FMIIk6luHV+jESlMj6pApAmGdQsnCwlq
wre0ixzQUchk17NE1G9a4+KxpdpWGJZWoNL8q+TK7w0wfdSBZAf+V5mVrOZK+MQ+eSnG5V9IVztU
GC+BFpBV4kNakNV63+l0SOplyRZoQjsRhWeV8248axkdCh2yKR+gFzfP3Q53sDZf+qJoeginTONY
OYZad4q/OmwXHLXHnv87mDX9d42ZR3DHEA8XOsXDGXUelYmr+W4GLoZFG0yNX8zCIZ56izMFNzY/
0XuhrNjufM/yFYQacIbLzsvZtdPgp08FsLvlsuu/2yw/fsCW1P/xGGzuAMDj1KXevcOeCPtqExZG
itPYqexpx2hzxdXqbePTTE31orE0g+lmYim8edJoe49lZvJzPstpvX7JtH0NcsA+Lhl0AfcgsJby
p3chBhun0X3jwdDz33XV/rcOIuEnS474feBgx3iv4iuUC/n9buMOIZcr3c4udD06dJAxf02ucQp4
4WJIONKVgRjOFebeDmmhNAfwd2Cj4L2w9inpaNbMNBuPCxoEWQ2JF+gplPlTSrcdNyR+Lkm75Dzc
j1meXAuV6gdjZ3oWpEAALmA5QYH5IkSpQaysu0p80QBI4eV6ndmGAodurt+q2WUasAPgUoQUQqx/
hsQ7+SMUSJXqiEDOmH44/h3YQenx1B9jJXnfffhJOYbjtTHZ8EgfeHisMjcauf7fnJVogikszin8
/DOwLIz39raaRcmLNMX45iIBkhOLS/85lDYU4y30ADBdBiJYFctdN5fxq49S+HSIiLTHmsg2JuDK
BrwxeOhSdIZpIVibJoTfhXVfTjbFXx8TI05bL4H5lSOKzAySp1pYIU6AhVdeWXb0qtmBrL2OY4lJ
DFaPoN416W5rL9HyHqMzn8cwqqbTlKKqRNNcrUUSTl0PCztwVryr5VEmF8uW44O5fZ9qg3T2ClsP
7GZntl5S3y0ZuJ0+f8IEBr4bpFm9TFQDBOh4+mOb+uNkZs5foBwoGpMz27iV2m97tPkmAeX8qlg0
Pc2I7KgBc8qLYF30gdsOySKBaXwFNCw+750mrd0AIKAW8vOU7iNuUN9hLCmQg1bPc497OYcFLZzH
zkFuxWccK6wA0kJidOv3Rz1DiFZ06HvrGNTWJdmAARDN+9ueLkkFSNRh5DRwA3Q60xVSluD7W2Zp
42f1ekAV0iQp1nmoY/Qyy85dshhk7LJ4/4Bhw58cbsTzQaP+MuQTvU6TLE4mmsMZzhfTg5lo2SLJ
/feCdaoavxWLQavu+mqXI0K5vOx9I0tXPo8DJR+2l0kDYpI8AdSdHtd+jn/jsKdNyISs0/TousZJ
ApaDJ7ySqSBVt4Su7cZj+Ew5MMN0Jvyy9bFoGA8bXvEo+oTkqQOg2X/GPp/PiAUtTkfh5q9zkf1h
WH/bRRsQDcCbAUHNL4L15gREGrRo51yTarafmfEsqvru+AUvOUAzwx6uSmZ/0HD/Vdzmr1gVRUgv
Vtsf3QDOygKnfyecsDNo36TpI1dei1JHj5tVn/kq13ZUAuwK70okWILawwgyoFoOLHsHsrCdAVqN
dwQ59ScI3xQKuR/+JpmRF+CQ+cukzfvGpv5jIjnS2Hb0ANiS2Tr4j43jPdw7i9d46lkTNPCIU5SX
czUKXSaVlH6uvGGk6Zb4N7amNnyeB21CqWfoV4TPWbtgc1TXULIsVWnpYWsB9YRAsYd8vlEjZE3K
Gf7sov5HMsAm61PYJXWwwmRkybOWI8Ks3kUQc3q2ZkchHPMIfMyz8gPhD/O+JWl08jnWe4BKGcMD
xQWY6fHtCKVbLmjbvHsDlDpIkFVeZ+V/Yjuy33T0UjwR4ZhqZVx4/a/3aTBj5exI10ZsQiW3UMLS
97PoFZF3+LixMk0TKAlAc+tVPCXwRk8fgp7HJuPHnHzzaRzUXTLGM+jG1FihXkusNWmUvSNGlSST
iu1/5a6F+ltENle+WtY+1lCs4hfQbcDR0VZwQN5FvWcDB6br4/Lnbib00Bkr+CPozzFu9bF0/9+I
G9qEGfMu7N7Pld0KHbXdoQZfA9RlaC0zA/kyKiJCVKFjXGUiPr0aM3BeXZTl02PPO/WBgXJFjzTh
uZnrfgr+g8CfWr+UfWHFCc5NManLSa03gCoJ5AxjN67/jqgzy/s6UL+8xnC413XZo/A7xF1YPVQ9
LuvwILdVzXUZw0IScydorKxCWV6Wp8WYgE+aB6C11egBWNeTjTWohjSDZOauLNPMP2DnsOPfTSR9
8YRui/Qf3tKwVmFHxv1HvygcpiQB9RS3qbfJDxCvRfw8AmTh/wT87f7tDGJjeKhBQds3ByUFplkJ
hOEq9R6nNZCmED2j9TG83QoRvZcWpwQGr9koFIEwoWdjh+hmShHgHO39glQx0wM3NvSAu3BdiGJ3
b0aAnGn6DaqnqGISYlPoOaVxM2hf0pH9X2xXKPha8Hkyow9uEois2fIO0gfUfaNbZPNG+/eRRov9
WwJSKhI4w2mHtOhkh1mpqxXKOjBllKce5N/mVv4tHSIw4vCoSIvoOq9iK+ZmWCE3u5sSSI5GkPFw
17+Vns7xBXof7a+bjrZZNmybi+lxc9qVZyaGYlVXRBhxtEUIlQ0/s2OfeW1Jio1Nvuxgmpp5hs3r
fwLQVvrikAGwqsZtbM87GDYgAhzGoHGgj0iuKHeQ1gkUGiTDJ3RUtINgYK2iiLuHLYYR+nyPmRTT
brUkcAP7Qz2ldDulR94HyH+EBGRxj+VSLvXJ9QcwsJ3wfLop8GHTbxBYS/i24cGi/4bYEBCTeT/Z
nlwIVhGzGb0Cg1YO3NaIn70xydwXcRvifFkwOwkTGVh0hjgC2nCe8WXy6Yr3BAMcotZkEr4TfrC1
STdT9OMryAJv5WNBEjaTBg4YKvzKY567z4ntYgTD7fPplwMisKtTn6ZcnNaid2qtt4QGdeMBBDY8
j3NstjrAA/M5fO1vv64BeXcg4A+javChHJMR/BIJFhMHSPArWAMm/4D3j6zF7ZuKoymM1zcoo6fl
FlOMZvKEWsoKJNvuFPOJT/FO4JOep/UXLvOQ3YhJelUpm9rsFA9G4PaPSGatj3gr4IFhyn9ckP7z
QP/jDHguQYutRmBmOfPzmvEwvXb5hnIdCKKU8JjkwxXk1kzfxqLfuydLpsPcohXq1DuYJSDBq9v0
3EA3TVuknVP0Jocq/ohyGMvKpYPCFeVoK9AyKhN9zHizZYuff9rbfl7iCTvcRdrGOQn7Y5cB0Pmk
POTrTyi+kj8qdaEAtAACFbC2LbIHCpIaMweojfTc5RqCq1iW02ux9iVSrFxO8rw5JpJorLRn03cB
kc3+VGK88DWIUaZuQiJh8+RT3N92LUECV+nuwprUCnHw9MNKY9O2jInbKswP4clLaYOsDuwwhHoY
gL8+R1C90BMoZiSRDKmnHg2JU/cqUburu27qxAW+ZQKspPAIiMHlwUahTNyr4pHNvhGbE/dJEN8c
N37HQA5w9PAfLokPjeYYvoQ/jriUZ2OhWEt5zq5lagD7UWhL62SckGhTJARXCUDGgIveMyDYJZIc
6hJ1LDRSQgVQ0SAYbNxxAJL3bqRAidYpmuCCPkzPW1ao/GlDt4umRZjdgS0c5rtx7Fm45tizvm4y
5L9p6YhoIdgg35OcHW8c3yy89azyMCWdc6hBGdGvGhoB9icHNv+r63BbLm5c7NJgFx/IICNoBa8M
7Ht2B1HC8ZL1mQfIPy8F0oUoOR7tGA3j/TAKiW4jnffPbC1T90hcuf4El+f+zB2bx7pcO5FVcs8y
sHocuwoR1Ku1LbujqIdjEDMKB6JDADPiP3d0wqCa8GXxqg/RdFunIm8XPh9nWjA3wO/cAoYgXxdZ
JiXYEL/qn8KagL0f0OmoFcfKGaDQZPxItkP+nUAU/oHFrwxvIaPqp48gfX8ZkP3T3Ws9RjDR9dFR
njow5LqFcDKsTblsMxoTm4rlkXpYctVLDxDlhL2jIXrNoe/AwlEY9S9Qcl864y+4fquckzsQfSdW
UHYjJ7oDE8OHtLb9DgUc9WkpkVlVpCMKKiXdEwBc7BtV0LuO2z+EKfG4FZCyoNki5V6OzUL9HJ+j
VUfJdyI7qT5wq5j90uAD4LIKIZZPJWBsXeGLm9nfrVzHX30sVYwzFHZxgtHkmt9DQ4ZS3W9YSMnL
UbE6RHFygUBp2LDfB2DBbHJ9OfJEAdzUkCr0zzyRGX8FUJW/AoId+Z98w0xB9uH4LuEf+II1R7fU
cY73AVtB+4a3P9qn6JXj7XrJOsdZzdhBizZ3YoTslKko6+/ttKbTtzFbFzyXXET0YjGAsUtZADI6
sRzwyAkKr35vOLGQqMy+wP4I5QoaHzYNxL8p/KrTFTJPMrxLLFsKv7VwwIflQ8q5St5nB3DXnadk
DmkzYnnsmRs42bcZVEk4V2G2cy0QlAp41iYlhCsVnM+ZfBJ+FN3PiU4DfQAgdHRFna9dkVUAkYJq
U5Uzeis4WuMnhDHp6yz7NAMJrRXepX0otztTePu+bkEh8JYmm6hKNYN1kKA4z7Pf+ZXNeOkvh983
i0BACPhAcOAdul/9hpBfyEfJ+CZRlSBqXzKPH4+vACq/07DLrLXlmuGfcdhDNzb0+CnyHhaf+d4t
b6Wz7J2UefktUTjJNfLLSPTPu1Xgv+nS/U1Mqn8W5GDy5MBgHZXoVsfbKQA6riO0ZfnvBG9fJKq9
hNPFa2FzGtpjFpv6yLBdHp0m+Gt0fxa0GexbWOnxonky3UdodV63tVDQoIwa39fUUQ+OYd9ZRaJs
2AAcM7/h1O/TosRzppaJPB0xdKgPU2eih3WGogWVc/GPK7KUE6izh3F8VEaAU4HyE0s/s5imlrJI
YBd9MoGCLY95+r5AN3eVscn58zJrUVtMCdWKYfqoLM3Li16g7zyWSH1HhM1WVhNPxNMaw/7lmeJV
FE0YjPyByYRDAKAydF0SIM5yG+dJI2QLqToTdEvjIGpSZA6P2JKUsCZJXYI3qhDhR+5jWUO2vO1f
cvnkedo2wl/mY9DyrUCo5HDVYlJfvT+uShV8CnjJHyl9dbnpob1OIPA7C3T/s6lY5wO0L8Aq3zCR
lLJVOjkes2ShN7526lqiX4DQooyS9BWKFpc1GLa27SNMCeSVzObz9N6vHVnanjsodmJwMEAEbbfx
R5KW5GmMyULBMIzbeOK2m4vLsh60f4CIbwBAfCjT/QOlMJgfqpxW+d4hp5hWaKQMvoEwb7cOgGx2
ggbeFIAejx2/uBmpzhpCeYFCBI7pUkpz2OsEZe/rsCdjclqTtZsaUMOeP8ehA9UtIogxH2eQYTA5
mWPM5lUqE2JfQ7Tj2K8jNwZbEqh89AaCGz/E0icQKg64VdjWplteLV0w6pbCE36+ZGMQAQSLgZYT
GHk4bzKaTxM0Pldl8VRUA/YtjhqNqnnckLt8pwvYwixS8peSbfLOHAkSXssohxoo8lBPaXAttKVI
2Lxx8F+13CNERyrdpel3dBQ+r1mUyfSaBRr+DStu0bsNU3+bXKJ+blg54cgWR6RXjXHd+psxZQ59
BUqHqUHEQvm3ehIP9zvYIdvOKtquFk57+GcqyZ5p92XHGu3p/uintf+ly3w9M2cI9pNM6sgFEn6q
T6UNDA53AU1yvXyhPHfAMjvgOJ0I5wyhmsffoqSU1dlh46Xee7NcIUPQr0pGmUC/6TNfNlSidNWQ
gVnxfOwBKgTcRINRjZF/kE7M9WxkMrb4y1UGukHl6X2qorW8brPSUzOOMwLduhEz+G+c6v0nD960
0HlhHSHLO6nbNZ4x22fTnBynhG8rGsLIPVF1FKeBD6Ovj32HLZWJ8Vg1UhFzVmGTf9Bhje1BR/tA
s3g+YWtvbxzau4edA9eU2Dn4aUs54ECuI8x4wiqbbDPzczx063yeej8+gRqZLyJ285OK+rTFW5aA
c3T+OGn0QtVQhvJC18E/41M2e4uWcFqhJsmJqTHhQl2arvy0c/AFLyuKjcYXiLjhN+KQU5OV695A
UgFDUcd3iFUzXULRLUemAQsGi3qxbRk4EalvGQ38B10zl/w36NjE2dliiyj5rvXQw1V/sNNDshH6
loi8+NZB+cZr7Bh1R1VEIIkZFii3Ss9D8tdBHRUqUh72Jqi0lykdIYKZAwjaRX/BBrAHv4dDeMHx
2ev0dyrHXJ5ArmJ3APT2NNfHAu/1Kw/QT8xxwtcL6WiZoiVI4JpEePaAbwxtgNMdhFVjrOCtS7LH
Dum7uF5rFpkTxXbOkxPe3PCHfIdsC+YaWIYPb/kEOUs9FnqM607s5BIo1EYtn8ZI1hp6uQBnINSK
Imz8ym3kqhXj1wXy8e1NjjrtgCnlh39lxQKgIcAdTlajZpF/hGAWunA0fdF/+ZGCDrf6+Kr1QZ5j
uAuYM4gu79oFJZH8JWT/iiGA0mmsAUxAY2jTdAqNwZzrn4ALQ6yGh0XRtY1CPFs4HseoFQGLPfLs
yJJFjQI7Kl5BLiG7Z49KDBYVyD2FxnIgZVTedYPoNMQ+E6ajEoojes/MDobUo0Bf8AxCmGWWtcOA
aeXxjHk++yzXLcfKUXYIh/DijH/kELfdERapZwpHqazNgpbxI9rNvWtiCYn8N9KPEWBBEhUtsw7d
Mg5tcVE4E+jb0GCLmmJ8BC0WI7OqwVLX7quZ5VI/h8WKDmCeixWQ7413UHRAW/uGTuXY8Xt7jpWM
SS7vsMpk0Z1dMfG1Wxmr/7JMugYPCn9HQAJaW5i79Wi/+1DmiAkDJSUq6LTxEABOxCtOQAI8wqEN
TRdY+aPFdxx/EgwmrdgzSk8oldAqcMiGwHmN6KQrbUcoT6yHwvZ2oGHNa1RTtz3AbV0NpxgiEP8c
72qLQZog3+X09Q4j2AW0JCkqOkHFUGOXJBYtD0OeP1uH/eRqzVeXP5UzZeEJQj5hr9BFfFnzE9yq
24CrOt8djG7ZxfO1x+xHnM3Opexi8TfBygE866IeUIcA4WorMnbFj1IWWf6MWNktw6WORIJNIznx
JhcEsWm768a8NngUllqvBmsmlYL2Tb14g9qLp59PEGHVcAwkS72hgICM2DsDNWftU4htH8pdaQoR
LcDs6D/8v0d2dRma9Z2kxcOspexusU6nrrWL4x/pvohPrIcB7s4EtazR2lPAt2WWFfsH2NhsuZ8t
A+kDmBKyTchZFXTZqdpOK8EEXR1YmUqAq0ID0IxQxwMs2rb/EiztrKd5Yz05LwU7/nKxlieRh229
mBTzQoUkUH9iUH1ysDP7/qik2edTOHyhX5ewjxFELz1HEkInVi3ao1zG3xFI/O1xEbzY2iwr/Tln
kfWVlZOIquFrywD98sxPvut7LI+QaKlzlxd/oDPLXlW39g9CMjCghUgw2Ra2h9gkBONPGq2Eq7El
Q9Z38Lb46CPOCFB4WA4PFZ+OtLvscp27xzQK5Gvb0ywpBOUEarFbBpO85Ye0W/+0LAvzSMXN6Ttd
kbeJGZ0Uw0NCsTV5sxvIib98ZNjzCotgb/pLxgWCDhzyXQZEez4lAw2goyIXbjhIMTrp0YbLttHu
eQqQVr7NGNifMxRdaAiwV9d0dHPhIRn6kZ0K0Nw/0WzB1y1Z8Ir2FXTO4RsxtNTYBdRQXhc+PQD1
731WjUmgODhS/dhKtTQazM/fnBOPVgWeapfosOKbsNvyjtsM4pJ2yWUHy/tb9TS8OUfzh2TZwi/f
D9MJvjzDAyMsR2QENA1gHyAw7PXwG14O61JPCfVYuqbuIYIwb6t3rRxYP66/z1howGi67uxxxmYo
KgRqZxwtMzYTR0DkLDHrj7LPI9BpU/iAiNE9BbCPV+S3Y3dw7sq+HWCnfh852T/G04HJOHQR0C+m
YM+CUSxhUJjz/aTi5DhDOmJ+QlcWPVnRg2GHEvMei6WqbLHQtvyBNIrU2JgBWr/Z6L0QVr9Kv7pP
OEO7hxjLKs+OubsRB+mMXkm9kUOhdhGm9zPE5/yuOLS+yiiBujoa0WPCgoq0MT1+A5fANs4mhgeo
wrAFlrgY6SQl/QHh8AonGVd+FcYZohzEncpr4JRcErv4G8MrDMHJLL9JDlFthG/ktzh6+W+Zciyz
OBO9O6iGXrFTbx/Gw+3XDCKQhzQd9J/Rp9EVYJ+94o/CZIO2WtyKfCwf+PGl6Nu6eIKSMMaap0Zf
PB2rbvCSFQAe44WDDCO+BWcKFhKCbAp4zEFzUw7gJrFFjy0YvufrK3yB3AEJWBGpCqPn/JIkEDhS
Gy1tYnr7fT5mQK4At0TZ+EOLyyacwVgM3/RaDxj6jjTrm5XNCUoqgegUSawbfFcoEO6aTwgmB+Sl
d2gAmeK3LVKQIuhOTjUZ489tZNEVIQndXVc49sNFWQpQrqA3cCDmlx+iHaINMnzYmIF12W3yAILF
XqMj7PdYhFmartRFy2ESeLfuUd9EA3K+QYvCDLQgrjLofL+2D+NziuEVfpjuhAWpTwZ97cWE8rhg
mE0/C7Wa+y1Q+QLQEOhruqHXhntaHa3smEC3kAxPXh+doY0dsZpAypPDEiZMJbvwO8TYNBuwDP4t
N4v+9T/Ozmy5cSXLsr+Sdt+RhckxtFXmA8ERoiRqVugFpohQYJ4co+Pre/FWdldeVmbfNprFS5gk
iiLgcD/n7L12jIPmgdE4hueJQWWjFeOOFLKeHZLbCPWxHNY0sMwuUJW7vHL/Ilppa+8lYr6Vr81R
j3+pvNI2DAKoWZlZ3xmsOYa3Q6T3nEr16rZTuTACYdnGU6yJdmY0r5ehivOGQjqbzVuqMD1sGHiy
2YAERsTM1AbwP0Hr9NnFa6JkH+TtEKcrMrSwSHsTJwhz6da5OSACoquinnptaLytnavizXNsurC0
4DbUQ2jl3LHLTmjC6OrQKNAOqvHLfW0xAySHDuMQz+hqxck/X+O5G344lZO+48/oGHq4E7ArO79t
4qR89Dvl1A+ljYsgSZryvavISl35CmLIKultjwIHXzSOugJFkdnnd01uIeFCWLYrRJaFQxnR9ibq
fWYGOKswbWz9Boe23GnMXsoNZ9/8eeZQiP4PlxtmDK1gwkjSljAb662s84/Kc1p8x/3ARjg4GWR6
QB0MJh3LDIwJcfU+UxKRbjKYTKBxba85VYxrh54C8qGh3NmZEp8mory7Di/J2vQqdlouq8MuMlEC
JcwmAk7FecBdNr/qiMyGFaMx/HcOsTcHoc+IyduOCj3RqnQ7oYbA1868wQ3xQ1oP9eTIh3hZ1L41
ynxkupwMqJpa4xcxsGWIRV1Hz19q6A59mwIMUVbrf7V0VuOVOlv/AsMiEtW0h/wWCkvv3jDczQTW
fErDPRJ1hboJbVG24rBTRasJU9qeo6B32yYy2tAMRk4iGysoAdV/x9fGIBklWL/Ru7Z/ifBgGm+g
DPyH2VAINeI2HYps5VgTHkDMKMPWLXvjUEqkOlg+h60aYzxfSVtGQzDqvRu2RQwZrvbrag4N2AQc
zXqj2vXdbEBo1ZvlJBwO7bnfjOPadYrlLXKSKCgT2KC7HCTMR1w73ReHCrFXlFTbRRT6BvtM/Wwu
nvG8WKPx1dS4V8TgRexLCyO/ySrij0SOZoK8x7SPSVn1G4ikyIzp54h8BSSdXxpPIEn9VDNCFBcT
fche++h9zHg0mN38pZ1K+1D2qfZJi8Gu9goH9A3mMkCleZkeJr2VtyLWKkSeft0ec23k3iAk5y5R
/G2+4GzLiqIlBSk1wcPUTf6K7tf8y3bSboPjQPCedPE8QX9PV4y8mcuh3n2CQxXd6ohX7mKrqXa0
2xr8SK3a9rQP7JUWj02yAQFXP411S7GWFbRiksyq71Ra1d+rVKtOmu9oe+G2y3OL+gv/J82oJej9
ocnwumR0Kh3H35pDXjwsy2RtCXoWNB9q/8vBnwTAYNHPYmzCantIOsRz9v7Jkl56zCM1vZ4lMXcm
k/0X17XH9yLh9IGfavkpjQ6xeD9SO6woYIuQFpoKLDl0oYb+/+FsMsT2onFTBK2vj7dzV2Km6c3l
R6Jb1qOL1PoQWV55ysxl+G5Ja7Iwbzh5zdOeUQNKX7qsoL5yhgAUdR0WCIMHoe0O0daeo/EOJR+g
PdBeVRbYXUYzG3GEgzIq9uoXb8Qzu2GnUfdxP2TVpiMw78nR2SZy/K3f58FGWjT7DKLvdLxY2Wca
GcyZDIVK3Kd38ktHabix5VAsXym0rW3X24N3740GuqJeK4ajjPFdhKT36K9dR5tqkwi9RQLYN252
SGI0JjVN4bjP11GXocFJM/BsO5zXXvkEasU3Np1K6luUwtqL2dCE3vqV3Sbb2mWCHeToHeMtZiLx
s0kip96pFqfMKvHYvwHymKX+mhuOY+wk4WNmoAouAkCNcVykg+qvwpU9D1oUdmqc/TZo2AZgpylh
RCqg4JvaIyo7RR6eL7FT0U7KRoHnJxkUNSgm6a09aFZGPwCZzbyVfS8Omqta86NkIB/0RWSMj2yC
bv88TV6cHJbanOwH6GHLvMpbjZVLMWfduOp3eXkXqXukX15xLCOtAFjGQTrr7kTXZjOBs4gxtpA6
kITPMrW9tda0o1ZvLeG0a0ToJkEu0tWbhm+NazXoa5W4+vQNcf55XEilq2E5amoPrAmQmGMBA856
rZgn+c/MZvOaJ2ORq7cmoQOb3jZOZ6FpqNrJ2OglODu16xZFvctYNhe30FLMKaC706KN9BHlj49z
n1MG5Q7ilzLS7WYOMmF38pYxmufhNimFjNGRuajvViKu5HLTDL5VPS4S5d297uiIvwPshos8WR51
OypnIfxnvdJlv5pHe5iPdNvUp6h9xCArfDLDtk6Yc/orGSFn40DtCmckWgnzCtCCXq4RU9QPEQIc
bEOE4X04s4c/gwbhbAXMz9LHkjPKO3PCNuQSdk++yCPaCJqNWcMV9veWefdHjGklHFoblb4xgXCo
q5Kuks/E7DvLhca4hFRDtSnvE6NPA9Ks85XwJBKUqXdwU2Dg+1ZZfUWd6Be3Kmm8Z3YFf2c3PRtT
mrP3ml63W9CtUiPQA19TMdvfnEK3GnwNIL5WKBmMIJNnVQxtxzIoPAqtdUrPhPyAuto6BVL2rssK
Qd80Kuw1CiTzlBexuOnlWIco2+pHpPTfibhNse1l3TeOjdm2M51so2KWhm+XxpPuNf3Jz/PieR7G
6KEDHCACVMT6rSNd/Pd6143RU35unweONsbjul00dhrmlvXWGBTAg6WN83fbj9rpdYpSt9n5xBnP
kEp42oMFkzHbnm3YIypNG/qDN6FvXrNrjARa1HOV7BLBk5gTeSqbrZPNbKxjhF4RgoFHm/33zmg5
mZOxZwrvPXA9smKzzJ7h39WZZwHm6JH1r/PCS+qfCbCPaJtCbnHu0AyVKiAhRpa3bjWn2dZMlrbd
CQbXPBlmV7stcK+gzcK6+uEMC17ftk4/OxMZ3AbphXXSo3bmfOnUXCcGe5b/DcwSU2kTgU2zbfOB
pTz7UHoOTuQu/YHZHX2HSVbd54TQPj1grSo0DG4zgUAGflof3E2GVtFFUleEldNMn+3kjsgtkErY
9CNaT19ZUsf1hu1Y5vuxrHgsILHozNNCFs1wcrw463dSmMp9dlG7Hc1eNelGKUAge5pHI8P7bsj7
AGlLX25iEZvLplBmWj6adBUouhE4YaBA1FG/5yUx4Me2wmq+HpNs4BwtasNYlYgAKXI4CzRHMmI5
Mrk6Q7FNThchmKdyHk+V7vIu86zRqnUT1YvYNq4YG2Q0ebesMJCZFDfZ4PyyipIthS3GfR3Mptv3
c5p/eHRrxLlNN/LUdvyDzt4iohW6X2fAgJqL6NYdsVZ8a3Uf944+M7h47IRuZkdJoKK+UgMeoQAx
xNidVMKEPy1T46mzMbCtcTGrXY+FSiJQrbxz6CyaFppb+M429ayVbmDOcWUiIabjsaVJo3lEN7hY
PMZYZxSMemzO7nGhNB8OidPpdmzsgaMQnL15NQF4YHIWS5403UiIAoeBcXmuliz+yPJu4vHoVvQZ
UQA5UHCMtMF5jrNnPiZZ4b6rKbFFkJMrkB4GMOqbzJwr7Wg3ed7t+jOBZIfCsmhWwATjeWfQ+tS+
gHOPWdClsTzrc/ws/lGw2CZyYUZToT43gIN+asJv0K6C46nyR+VHJUtp6HNwA0NkJ/bPMc3a8ldf
ukz4aeznxUEBLuCIEs3AcRJZJOPaN2WF+M7zJI6OJSnS+EYl3TniGICXy+7gVqJ59Cs9sZPApnwa
w8KeJneHk3foMDDVndhZ6eTKPbiB6pFJiv8oCe1+7qdmNjeSi1Ku2Y/n8lbry2G6oWeSPVSEqr0t
o6OKgJDmKd1aTjlF2wJQzb5u7OYmrXL6r5T9DFxAUBjhzH0XJHnrvaa9xHFic2D9kZIuHIVWzeni
WwYQyMEZAVkTnZ5Sn4q+bUtOx9R9IvYGoTYOHDFvhPQjd0fDWUSbFqnqbZwb6eeMGenJ0pT91nP2
YUCO3IWHkkhSOxyAKqiVbAYdBBInXe+J6cHUPmVRHSAGod1Uso82nn8TwRbYeNmAu83DljFvYKyh
5kde0j/WtG+3Zr/odwoowS2DRIESRIt7mIIQjeCe0Wp5QcCQIVDN42h7FlWh/8qQ7lCfiTQoBzEc
ssgQw2qaTGRGelF9xMW5ebmM3vRJGzp7Soa5+JpnZp4BKwzFXM8haM0DrNzTuom2JFvmFf7qqHkd
wJHtRjdxbsoIgITtm9qdH7PtDA29511sTBPSWo1JXMkr3/m955q7Yum7uw4uFRbNLnKPs4NqJvPN
LtskEafLINfz/NkfNOO98ksL0qw5GAcq2YxiPc7mzUSAtr6mTy+YPyHpZ4tYtAzVDg22nR1ZYu17
BvP0hvBlEByYUFZLUxqYocpeixjPypQ2Hsniq7wDTiBbV2dqtqiDwHgIBKe1l11E6bGCfTt+tm4z
YbXPe386DL5yt5Lj51bIrLpHDwWIB5lLEdYZeStM+Ka7oszPJ4UouavqLEJQ01svbqkZeZgVJd7u
gRnFnde3/s7KfG0thf+gdNsIbRg8jOei3A+phZufPROTvZvNnXOq2sjvbhlWvsSUL5vMNet1q2bY
Ur6W8GRiYMaybpcH3oW4JW16PNC47wCbTj2oMIQLoFjKEN+qzfm0EoeOQq+/L4DMYFoDhRuDJvDQ
AUdpUn5pEINv6rnNQwxnU7A4xEk7eRf/QDrav3tpJdH9YdIHJ9CBFHE8Pl4BkG9ljDSlGTVIPK1k
8uRH7vd+V0Dz2BTF0FEv4Bc9VwbnAc40SOyeDirndWRbgnegowDEu/EGpUIEjtX8LM3GuOsrwHo8
YTAaJ2O5q/xFPA+p3v0gBVky0ej9g0xz66lG2wLCl6IyZikYaGw8FxmHZzQ7S6MpRmOGuTzJGS1H
DdyOzgqqgbqxunnizMHJbcUaM2zahbbdI6isZERTsKS51NQ5zVdnSW7RknphObYz/weRuAR4OavX
uTWaTQS/5Zg0tvfZ5FP3vQZTdFTOmUnjKFRQDJL32PkMBF+MR8LOAQ3imnZ8Z0+F88jOOq5Lg84q
KAzxRJWiHZ1iGo6tkRT92ubqVyECQCN0bFLgWPwgRWrsqWcZwOC/VujrjWBmT06PdlE0n62Uxr5J
PD5WgaZgE9t9ti+BlN7k0TCdrdz9tB8JezswDx7WUdyb3zkeqGc9Mhl1e3NbS1pVcbvB9upsp0nh
x8wyf28SKYQfKio4coGQ/taJFs1+i31oJVAS7+iashwj3W3UxqZYjfdenbfPnjSmVxIRYiRrlQYB
r0EtMJvcmMgUuIBIZZrV2I0cfzrMwgtHwUdIieLoGb/rJCaz5cyl8VBlXGs2q7LXqzuOcj26M0Ej
IFpQkheJbPeq6KpbkfjRprej/mbOGKyj7o1Cu9X0F/KPIacoXcO6UJ9ZcKuu1X82LeXdVOAFMRwj
eWRTz+8dJ2nXsek0r3o+FHskCs4tg9Ruq8yZZ0BDn3eXtb2/ppeWhzzYGNc4SUqmLVKbcdOXiwO1
klNHhLruPA5irTJ+/qYbSrxN3aBttdnObqmaMEsbQ7FxLeSXce2NwNqgJP3MsXx/X87PW+Wa+T21
mqHWXlrOt8ZQ48Uclj7bAIow8L7U1GmQtGB2TvD+U4ip9qEwQVCprQ+mPwOykMLn/p5ltdkcMza1
BDfSJNqOvBQk9sUKaBgn5pXUXBHd6QmHNrrnhL8Mj4gsUzvjUNyU9D0zSDhQGK3E90q0ntDC0D6h
CCpPDnW6gOMSJT0P1tJplu6Otjf1BaVLX+b37MO4m1e1U6CxvGW8TkLldgExEn+pEujx1ltQuz1q
SMzqr/83M/XfIVkvYMx9PCHCcYm85TR35yOpbPGzX/fSFyxjDCVGHqeJESIb/dkZ0l1FSHs31734
BctYa39HrkoztAfng1uVzuSfENX/DSX5Mqbb0uIcixGeaAaJMzov8LG6DqvCXWwvkDr+1uv+ggu8
OjIXJwXfaYaallsBvold5Rrj6qoXvwzthqFRupNqzJAb81vbzWEl9T+hSP+bO+YytDvtbMMtisoI
sadix9t1RX9lKs9lZrdmoAzKKWHCuVeUzYuz6vSpue6OuczsjrWIvpPMzTDuhntKzTeOHX8CvP53
H4mARvxP6HQVsYEgieRSThpG+fhJyxHbX3clLxaoM+nodEwsKnUZfbd79eHymLnytS9WKBMeNEaW
O4QQhAr2SeOQaldmT/xOaP6nz8SysMSaTBzCBD/D2kpNC/yPJ6+8mBeEcawLXiZ0MBQc5zGY5VuE
Z9eFBpgX67JsG6AYqWhCiMyr+t3K1J982ue74V+wqS9TuiWHl4R6uAkddC9aUKBBRLqEACoF3ntl
zsplWrftCkwvteSXGPkvqynv8WGvr7oTjYsQsZnGDOerqgkL3/vIZX2ii/Trupc+P4v/6WaJW6vP
SzcnNhp4tG5v8Bdfl/ZjXCzNuR0kw7xUhTogem8+CZVfB5a/zOkG+JfiUo9VGJNpuLaNc7oKhd11
N/jvaP1/+kTcxtBbs9Nmlr1n3aNUaQ+oXYcrL6X5x8876dB1d94whc403nRGvNPr7OG6S3mxMrmS
S8suOYaV2W+Ib/rWuf2Vn/jFyvQs4Iu90Y1hRBTmBpGT2LitMq/7xHX/j58JLDJIAwinQkNl0Z2c
aS8QGZBet2tepnbngDNaYaET7s4e/WZwvqJIXPnOLxZm5qMhmSS0XpGguvC1mkKttPM/eWz9m83t
MrRbamUTlebSQ/R0e8Tw9POixLjukuoXy9PzuySHGFsSL+NilIiP0q6vO37qFxunFndePsayDZGw
YG8osLS3BjC1q27zy9xuO54F+G+o8TzAAXRo8Us2Z9N1W5B+sTxJ0lxMkQ9NGBnG2QroUkjkYKyu
e+sXK9QzkPEsbl2HcbV4QErGOwYi9XWnWv1ijVbwpzIj5a1jxMlXUFm2Bgbjq17cuMzuHoouLYeR
zS3Vi2fIOszBquHP4nuFdX6P/3ODNi4TvLHP6ZbKBB8M/uRnU8t2tT28MsGFVteQswgTqD6Lxd1D
4y7hXMtAddVyFJ5fLltYHvErZtL8kAnybNyo86kzZR2ci0xG5N1PMaMuQj43nGn/MkBm8BBJOg3w
MVDyaPh6pUIPOqDwFMoUYatA60/jD3cGS4tzdEUjxjtNlZ/fFzrKUVSD8x1OmDR0AXmtkkQ7FIP9
lEr/PiOhapjGt1kl82ZechqUlNhLxa9t3Eqbnr2qyre9o8cbJE3+Npf+eaLdPORYezZFPBhosZPx
YCDOFMhD4Narm3l24+1Si6F7IXxhbxVyqldY6rSf4JddujZiRH0CCXkESIOAyto16BuOuIBrGoAZ
EN8kvffbKLqHRbrR4278likTd2nvrBXhsBu8FDeGJ98XRuUHeyjutWpk8JO02rMr6/lz9jkZOPpN
WeVQfKLG3RsaMCT8rAAhvPRMWaaCAqoxj4hftW5eGVaF+AefdIU5yl7R3jmm8YBYtr4xmuJAw6B6
mr0o2gkN8LiDheAObBy2QoW8coTGaJunUVin0RPTlgK8xLDrzjjpMOMHVaT1GyubhsDJ/OItS5G0
pb22M5DnnHLgYvDv7hgUVuuyzl6WovQCTmeV2i6NtocV89xoaqIlhX2V8+baZxqp1rCtTzYOqABB
LqApOas9zAZiBPLEO0LEnFB4qKOGzxXfoQiMOIoCj6vfapZw4SY48y6C6rp3LAODR+Vu0b51r3R4
kYKMTPPJW6BT7JaODymoQEEamIDPAqAy+taZNNMJcDXjA3RMeeNZpANAErJb6NbMTHurE4emVf0x
8vu7mpvxDAbeeD6IxJ0nOWXBMJpEUI5qP/TOcYqrl6lXOyP3hmpTjxjLbN8pHjtUEkcl9NsMCuim
g9QcJK6PXcwAWzrC+L3BWdYHfau/GKhxtjoEcm60zC8D4ZV56C4Mwl08DY6Hy9qOd4QVMPftzjN1
jw+0GX75uafWpYsX3qXxdxiwo61bG3Nq7HglaSILTOZB/1rs5aHviZ06+bHbgZDvJFwnYz5CHVSw
tCuWsHPnmSiYGHrNt4qsNTg0ql3wpjKrw6rZj1YYkxHybg8DDlTp6U8gQZyjmGpMHHCDy7cJ0g4f
gj0FBF756glw0K2gp2S+RPVAyER9yC1HP6bgdN+7ttO3g+mfWi1r9svEZM5N1iCkDo6FpsKfx213
nvNjLTQ2rZCrwaZ37KF/23lpDJsIVgSsCu7p4Gyrwn80P+RQmLbllIZ9bt3AkPvuxqN3Z2Qm5Kxe
srLV0izvS1oUICnSVOyIXTCDeqJfPbZJWOoW88ayU+A9wAuT8OEj3neEmy7bdkytozDdLF6bw6xv
YWXfitQ3vTXcd0SBkNA2KFoibV2p5nyy+kgSAkUgzBDunjn1lxFVGkOLvH1NU+QGRlfJTYLX9jgu
0WuROmdv3jKW9zZtt61Z1iH6B9YG4GN/OPcPaxvFJoaFFcwiHjORvcfh8Yk51Xj1NYo47AIkwjK5
btca3WX0l0iX+f+o3wsgI5t5UhoaiOYsLHOlpm08nEgvCU61jddJd+3lEk6RG0uuRYKxUaV6dexU
cY+oKbolMuNe4xHeVHRfLUtDGI9+iRyXCbwbjwMDfPs3w2n2VS733GDafYxdahu5CcBphjvejEau
liXKDNFCMMNkyXKO2uVnUyFKyzsrf0I8Z6LknOJ3Q/Onp0y3nXdZDdqtXqM6Daah9/0PhAnDDw3w
sYRoVLXPkRy+EA1qN3AH0akqLiXq4iGMNXCAiiu6bnt3eeRQsWz7MmmWNfJr5BdMKH+MtqSeHh3y
2DTMP3qJ+0rZxQdDCUWk6ZhjXGzMjb/Idp34soKWL0/9hAky70nys+w+RuMjZ66MXTs+WHb/g3Zu
vNf7Nn1DjtHX4ajZowp61I/HbBp9N7D8/pvs0OBaQNzDsZyQMuadpxiiOf3ngPYkqPx+QRJji2ff
Ogt5esyfEUObNWgZ3HzwoXHegP8xwLYEHUitvT823m7J6/jI0ArctiFDPNgJvvbWPiFvKdcWo96D
5uuMe8xmYwlA3oEq4xM9X8KhFnuYJjBKVsI4e/7F6NxxbzSI7e2Hy2gtyGcZ70TjglLz5fOYFMab
ziVFU1nidAMFUtuNaF7gZi3D2mtlba29zHTfi9FnytnqunfXlsseFrba2wLd1Uz0xq7NFgzGmp1/
xnnilGuGGBViP+sXSBPvsZZMq/si/WnpjElRNBr1+6Aq/aYhVP19PKsTWrzV64IHMoyPOnGzFWea
IkjSocdyk8IcyQpjvNcGvOxDVEIGc3vPOgDUf8YdZxxilJpYfN3kxW0bda9lpb07j5hQY9uzsfFN
DIDA/5jwAVq8z/pxOdn6QuFhiZAHWgyusoD+v226ws1IEEFQE7jM0Nug1AvJllVb6OB9g4FT2VTd
DUpOUGGEYg0PE4bT5zobu6PnjtULRrVh0wsrfkUS3HBAwIvQb0lkUnuUF3Md5gYJTFAQE0HSV8eI
dEgqnkFZUa+mhuJZW2zMM3airTENbNKoJcfAUdZ6qu3bCUjxCrs6T7WpeLG7aCImInpo0c8bGMdk
sTPZSTnXwQmyBn5D/ruvJ21fIg5iATq+6qTijCtXutpVkZuGf1HJ9TVyQjBtdtjXdpsHmdkKXAUd
CqY/KRX/dXPb8C8aLdh8ewAPyoIXg+p6BaCCT94ERQTI3QSerabpqsrO8C8quyyBLZBwygnZYThF
Dh32WdqvwEWuqWJwSf6xXAd9OJZZg+Wts8xFnSJnLhBC9dFc+ld1dQ3/ojta1Lk/SDztYZUSjXIj
fRZG2GSx+XrdX3BR5eWwjCwkl1boirNYuvVvioagjz+5lc6f878qZi6qPJ/zhpXF4xLGAxakg6Uh
YE4iH5yh2ZjpeFUZbPgX5R6K8aEWIuZ+8uz61ZHV/IbOVt5f9Ql5Fy0Z15Dcro6uwmHukCGSJjnd
YIDD43fd659THf+pydZkCTwjRJ5hLjUyQQbqq4QBX5Nfdwd5F8uZGa9ljdhZ6W4gcUqgGOKGKzhR
XLcGvIvVDMZviu2JuQODYBfZlgX6XlM1uqvrPp+LNZwAXgBN6s2hvoBha6e0P/pj7P/Js+i8Uv/F
HepdrGAEYxIlJPNBq4R1H5StC905pSS88t1frF9yryPAFnIOe4S1KWzkuF6niavqK1//Yv3GrtYv
CJX00IA4T6WA7zHnIpd/li/87z6fixVsk90ToQtewkJH0196HZIi0jmnh+su7sXS7UBk6kZZTyFK
VeNkTnkdrZFkut51i8u9XLwFvq/BhAclimj4rABZEMco9Mer3r17sXS9qWusoUumEDMsMrs65X17
XtlfN5013Iula5qW9MuJT4fICr8GkGToj2A/56/r3v7Fyi1ay5bYi+awKKdijayHOmfgd/bX3Zvu
xcodhdM3dmdNYbR48VM2WoPa5Hkuyv967v/Hj/l/xV/16b+Waff3/+T/P+pGSby3/cV///5cl/z7
z/PP/N/v+eNP/H33Vd99ll/d5Tf94Wd43X/83vVn//mH/2wqZITqYfiS6vGrG4r+99fnHZ6/8//3
i3/5+v1VnlXz9bffftRD1Z9fLU7r6rd/fOnw82+/mYLP6j/++fX/8cXzH/C3396+uv4vq88q/x8/
8/XZ9X/7zRJ/FS6kNdfxfFP3/PNTbeJn+Ir9V5JRdeEh0xeQcs/zP0KI+oQvmX8VAl+47pr0ZTxL
8KWuHn7/kvFXi+8FsePpNGZdz/jt/7y3P1yd/75af6mG8lSnVd/97TfHOz/0/vth65pCh3hFfW7Y
jqvbgM//uOU5+Wg1CeKoABxiOEb2a285xD2mgF8GGCl7p12m1Ti5eAvqYmE+OZ/MQtbo5HQ3mB0b
3Rr6G9CounMcdGnvoAmg28mt5VQ79rxHEQ6lCDCFvQP1tbZ6Xd2M+gB8CU45usIWcSFa5Y3ZtcjV
YMpvhioqAnxFxOUR0ychg60ts63F1kp67Q4iyatG7A4sjVTb9qOT/YpUbdxDd6zeck0Zp3qwtAca
OvI0TAT/ug61txiZJ+IwgB9CqppM3gyAQx9w/JLxTi2bTO6Yft2SILtxnT7M/PGrtfiBZHAfY3I7
1qmx/LTMAb0STtaVNdH6sOWHmb6bQ/rkJO4xEfJAOsAOr9DBTg45qSLmmVh8EnX1GTntR7W036Ws
wtocNoXr30xovnGhb9OpObmxczLi6lRWhLoKa9lPkfFMdvBag8riYNF3T5WHyFQ2T3Rsoe1ULrYo
VOdE7bZgJGlS3eTFTNjEewZ+1SKWQlKueLN/dLr5SNosZNiBbJha+2hJQIHrWj70XfzkK5Ajrsg+
+rl9FH35Btj6mOTujRqjb3m9oLoqDpHR71TdvYgRUdzgbq2melCxhKEVQVGMKRpdRG3lBvMHN4kW
3QOwpPFHF2fSv1nFMW6/ZgVvrs2OeVs/muSD0T+Ob9waCyy+t4DG142A8LCibX2bGOWv1qLFfPb/
af5dA+up7TwgqvxGryb6gVhyjDaHBfuhGPN1n5EuvILZeT/EAppR9Fnm1U98sWutf9BM2sxEEChA
1lMexMZemKeh6taa3C7Lt7E6eMn8CvJE0MyU61FpT6VufkJA3ecWqnJFlqMtd75f7DoNMq3m9u94
DbZSW7YcH15E9FyjiraLR4lOcR7m3WBmO00LsiQ9pUClNd/eSTPb+JN5Z/XirqfRZlbetq1fF/JF
KpzaUn6ANV9jzNsjT9/UsXOr2OTd0v5IZXzCLgw0pLhXgNTon/CbWqwsbd+RwFUctPwDPW4YNeNe
NPkZpBfMirvTcMip83atad76NkBYbzZC+J8fwvzkDrpZUOUZo/4tN79lQHsTrlO7ryIkiQSo/qJB
94Br6KkaqYy9ZAfsYaXP1sGt3qFcEd/niBvbozXW9Edr8kM0DC8pEVYdZvfZvQXGQY9n2Erj0R/G
N+jCW3u69azbQdyYjt8wBaKXquYjYL0b6bx6WhaCkd+CjNrYKkbXb+3MFJ1iF3/4BbJJur8Pqpie
3PPiSzz/2Rj37fBot1+lstdWtpWlgaUi2849BCacr5N3cGS79fSOaOBs6zT+LY0nvGF7WVcBUWKE
aeAMJHT0nALQY+11rPJeaPIdq9NemdELQxFce81Rw7sR0Gd7GBvwAs7DSEvVrcxd7cf46ePNtOxg
gm1UNe470YFz+lC2OHU98dBxh0941oFrj3c4e9483f4BRiYOmnSC/ECINv7Xmc4vEYr8zTFm1YaA
oGZvx2Fybrhpr9j+OAXAnEbC7a3OTGLd109E+AYFCLyVRhxeAGsZg4JRbGfjOycIWkbLOvbd7SJ3
LbcvTMyNm4+vwMxjngoR2TJL4OtLFCCtggyUHwYrc1dNHBGoW/1sdCBp3hhBrR3EXjftUC7j1kkm
4Dse4UeeMW50w06xVhT+m1fhx/b05gMJozzaSdbcyr5og87ViSvy78FkHFsV40edtOwG9KF3j32X
v9a1ErwE2c/kfzN3ZktuW0vafaEfJzY25lsABIcqsiaVVKUbRE0CsDHPw9P3ok93hK3utqPvfkfY
N5JFFQkCOzO/XGuc7uAP3NreXPgu0NabuEwfLJtODAsyXBzOoeR/hb/ioOLS5WtebU8D6f6xni59
UaQ37BdjMwLZAFBdZ/2pkQShV7O8wA1Rj1bJRs8Mb/kixUuMD6SHEmY4MpyVCJLsOQWNF8JQL7h2
W52OuRP13nn2kMEWnYdKutxOUp9RJ/WH2FkfhrJv9mqtnyGN7/Ki2Rd5OdxUey13rTtV5ceB5Dbd
YZbi+y6GYR5DXyqEdyC/Sa60BbeWZD+45xdBuT6xsr5hQtxjPbqRyn1p0+m5NmPNTzvnucvaOJz5
sHJyMOSFR2xy91lpMb6iqx0A94FCWS6nSdafrFt/bKPxjYj6TaXmNoiT/OBWgi45eWddFy8NhMG3
htFHABcNtg7fDjKASG/y2e+TFH5AIclms+8dFh5LYwOSTFrJ3Q9wk9gcyutGjm7vhFA/hL0MR9Yz
kVHqy1ltb45MX+aV3yV9rC179sd8pjJbWCntU+QSojFLo7CZPJYewzwx1mgdSN/jdLpg1+DgwdwW
hnvA+uiLGI1f2tp2EHi9/krFg91vYFazl270x8W81YVxmxfxNyBvP/M5fkC3eJkqD2XDzDaYvIdG
FtFx/kyXYysfE4YW9KS124GH0re5RcYD7lMLDWsSWJgojGWNbGaur+bNxi5vNaXpPmiUGunebHD7
Lp5Y8mbdZ26zYCr6Szdt4LbJcEfx9R0rKOEDiXw+osc5ngd40rtlHTCdw8adzCK+LWkqQI90cBCn
+TmzeX5PbtK8WDEjW418yRfMK7AtFVfDMnY0ahuLKbyXDSdS1Z8V4HiOU9stUMg4wFSU40sqpyP6
6fw27e38Utqr2GemzvZLxwadgEzsrwr/wAh1H0+7P+q8y67DaQlahW+7S2B6Zr+f7Qqyv2YEYnxp
ltc2M28Tq9GC0ovvkW9hyUkEM2fd4j7lftMG744tkCOB9MAQ86Hr8UddGR6GKS5J/u7RC/d7mNU7
MC8Xl0Wddr0O/DWChCLXHvIqTnbkz74RXDitugpdCFfB1E4QkY3qqV3S262i6i+0ocCWfQ2ssWl/
Uw2qY6FcM5xL4/bLeYDNdI9TlLvnlaoeqMEzo5r9sweUBLxrxqkR1oObrO5xTpuXAah0ZGSH/spS
3VzDe/YcuW6+4YF95Zk2g/+Ehg8Dhk8cyUS5b8ui36et8aNqHGc39dqv/1cyV4E0iIcoM5wnbcL6
J0oGTNqAE1Ibj8C8uKxhPyzNepadfAd/CoRDfo4cNM0mxsVT7f+oMf5PZdY5++jqvv41/F5E/aXu
umu+qqeh+/oazm/N77/z/8NyS78GQ//3cuv01rz9pTz74/f/u9TSLeNf1FesL/9XicUv/gsEvGQX
SOiWLfmF/6ywTMoyCX7BcV3DEOJaRv1XhSXFv0wpHR7J0kVoZdvm/6XCMq4v8ucKiz+f3VRPco0I
jyro95hktfbTiEmpuvegQdy4GgRjlcdAvzLByuKib5hHUaOOw/yMN+qCpDpe992rmdVhYdnHbCZj
It5sOEjCGb+aZZxZkgbZY5/AQ0TRVmyXxah+9nDQ4uzBk/FhXtF+SPYIgo01TJ5v5QIDg9sHcgbE
YuVcXQ/9b6Zib8Shk7ebE+5KJu0fDuaMU3s4k6BVU/BhPEmy4mWjzcTtXH6y4Ye/0+1sVBh3jO1v
GKZ+DFsnonJl2LkBZd8lzZMUEKBH1ELBQJ445PD7w63XD1OW5sGjt3EB4VXs+noqfvSqKs9Gr48H
BaQ0v1es3sLVwcy7lbeJ2TFwFUdvYx87edSgX+2duQVa24EEF/mi7VCtv7RXRBvoU9cvPzymGM58
Moq9I4+r6TGFisAzBJuHr8b8GPMKIFmKDp3NaaIw+GsDCwpyjPknObJ0im3VUZaPEoSpuU3VogW2
/FAe+OjA5uHDEBBcuZ8tsCLavtYPrKobo+8Mxq9G67o7XAVuGGuG+YJN9q1Eyh4QZGV5qxe0NGHK
7YnifyqgDTx3Y7kbOiCEK/a1PXSpq+t5QoIxNVoUb/XHNC4uO7Dox1qMSOAU2gIrVguQwLTmsHE5
5LPGn53LuZ93zLCq0KNFHsRT334bik7djW7v7DcmryHYkPQWoqEb6kP+krRzH4K/fgeCzryL+Ril
NOWcBAkVbfFUvJDM0Gm06OWl7rlsx6b9WUwgO6q1UiH5hZWT/+LskAu9s3iuB+PqvFZFgpqSkVUA
l1HulFEtAdxCDDmF9cSHBwS0T5LTQCQsQLmwHBzPeVgteqVFA4muNWvBPvVaP4EaSPZL7j1bhuAk
zBZAECtJWGOszBCBUX+Chh/fiwGnSo9i76Yy5+TVmC0O8xAjwrbS9SFgTXALBQz/t9FOnB3cKS7y
MTdvnLYiRVcUrm9UQu3GZK1PdGwdgKO0HuTU24GGoIxFJxwHUDxgVioONfFybdpL0fhZM/LxzXnj
10xNQaU40CLxvVh+1+Fr5og7nfGtzpy0NkfuOKfgGGJ1wXedKNOjaJpnrCv5xoooSKw7VmgBqIM6
YMCusdWH+S/I0deF0tM4kGrEShzd7IFf2cArOCFHZj0Zh4JeXoALJ/f1Lm/Bo7CZ6OmbR5Bl6PfS
KbobvV86EEEup8YMd2dI92mGwME8n/dBUMhtxQ5g5ABSAjySmxUjina4UtAKF8pZHtkD09njwlQ/
0KZGBy5Y4rxM4FHjvkmw3UzPFRraIIN5YZN84JDurSfT5S7WLfaPfJD6fqkZRmRO9oulyT4cJgJS
s8WPo43rHXMuEH9aku1QwZiX1OGbzIh2DhOoOUG7eQrznqcDiLRduhAaOZKubs9FXRhHUBBraI1M
+TIIrDs5xaiUPQkXKC6yU1UTkGQJvwTbkVwzDpzi2Q+vrp4DsBUJhaZdZm8z67p+njuE/Phx/Vzr
VupGQgxQqvFBjNura7pVoEwPQdK0pZwLu5xPtEtC+naou5veOYB1taNWyfQfurXXpvWfmnN/PDo8
3balzdNLd69twD/Po7SqydvZ6Kp7xzNuSg8cLN8E0bghFoPn2E6GoNbj45+ep//ZIvxzS1DnefvX
F4X+YfCank1GXf7Re/zzi+ZoSES7LPq9WSu4EyqIB+Qr6nOYeWeQJ5X9kzB2rvNwZSYbqf3vDjKH
kv+5JfnfHpc2LVEWTW3oWIA8nd+mHKtG0KJrHOO+y9VPLVMvtMZHfxmMfx+h/tfX+esUxXFJULm0
PXVTUm3awv7tvY31Cuqh03r3oCv91fsQ6T8MKf+HH+TPL+D8Nk9ZgWvLVvICvXEGN6PMB1W+/f1n
dR06/OX6sAVNZS4Q4dETppH81+tjliQKB5g1dDoZ9003MCj9xXwQ5q8m/fj7l/rvPw0je88ySQN7
rsWA6a8vpfi8Nla71QNa12jS+idEdq/d7L7//ctc5xx//YnIINgwIrmz05K2fpvROR76wtJIswc5
PBrb9yRBSzd+pG31D9+s338c9l4s+t6OLh3bce3ft5HWa74TQ0R278C3kFAdsqfc/Kdv0l9zw47L
i3hAIW3HAdwu9d93TchNIdoCtXVfKaRO48gW7b3yHrLithLTqaQYdy0VqPj737+Hxm89fV6Xp7NL
5cmNg3//+Ib/aYyduWpdt1Spe4gMpOEofc+dkevckZ0mkCIed+WKRg5jBZa3xgNiYgvjpxz5nmFR
egGSboAjJqUrW2U9lBXl5irsryWxaGpigAkcb4BFYQhnp08ABWjgrSGC4mvl3M6JD8uZY4sNcrvJ
sbb0nhVf2VVkOc1+w6UbW4daWv8ULPn90uGnJlhI/cY4gzO/8dsXmrwEbDCIDfcgu1O6COOvYSG8
RVju799eLsjfb5Gmw2BGWJJ/dEyC9m/3KEX0UiRa69w5sA4DgFewVp08OwxSLYcaSCGW8DV/kVcr
wcB3dz/3CtILEvGY927Gea0nOTbdMKEA3i1qYsd98rKoydIPqzfsew/I3SktVBwTwpWvtF0ykMBM
ikDGZeaxq6f41uG4SXVAY1lkagn6EQ5PR+FN49Fyb8gV0jIbx76W4AGLeVcV+nyZ6qH8hoOy2a/z
wppxaiS/lnYhxVw1bCs4zIJ2nTVxSlcu4K15FHBojPyqYXzelg6+YA9HlZQrj+Nr2HKbT/lm0rrt
SXAjCBhC221em8Wz9ogVy6ChXxkscvEuaHtLquQOkNNip5gV+AYStBriH0ZaUvB7a4sn2QQYULTU
RsZU30Hlax+dXOCjrXr3J4ZzpPNgN9NbxhTts0lY6Zyapc2IJ+l2I27aEKdMEWUyNd8zPtWTa1WA
QhF/7K3CdT77eCBfTXMyTJpZ7BaqnmB1dfoSDNuOAMJo+CTGHHXu+lECjfH7anp10toMzXxEXVuQ
hgYmiYogG+kcJemjkM0L3TNIf/3C1gcA3GCGnnmT9Li+BoyWV40hEd26LXinYrM5CzKNuwHyRLC4
U4+Zq7Z9Apc0qAtzu7TZVEWD1SoW8Dv+mt3aHtqkafZQIweOmCbN86QbD/iWSS02Bpa8amD61mo1
VeEgnDNW6+LYFuDvPMRQD7ojeAF4nuqwVcN3fRBdQJI4j3qDjVSpCZRlLQ4DIgtoMFgXuMXFJW47
mwVnHEIb+8Kut0cImEUYfxoKSuFyvPY0FWnYOMwvothnToerv5XARgqR14+2KUwumdH8cjhzmruU
vtRXX24vlVvERxAU84mUk3m7oSMNiD5uj7XhtTdjWc2/ktF9n0r8uCLvbHqx3GwMHDcRb7R2Nwzr
9pDPVs7IyE4POpsPO7dejDvXXnQ+U8e4o0Kyj8rpjSiF5+grcLG+zToh4wH+N69MvntLMkVrD4EU
+RowNN0pf3muAbzaAttejs4MUmWx2W7Q3eOmd8UJ84AZJOXaHCvwhowPNsgOg2lFPWsVx4rL95HJ
T5kFKRP2B7DmNi019zo2QJRnxywgUEewRbFhmPYcV/OLvL8ybSyiqYl860y9wrjMIGwwATeNYr1m
IjXJIU+Ve4r15AuCLI22GjYPeXcoGDkId1xjb+46YLe2xENtbxWehWSA/TfWF22Z2iOa5GlHJ8w6
5J7rHTlIrrcdnrOobdC0IiBJ+M22gAU/bCHgPqLQK14OH6pLEVaGg5HPxUjhEcPxV32EnZ50wke+
Bmm7oQRp6jJQdqlT4q3Zqe1hG4/xerpGu9VbaT9T9Fw4nSS4rrL61uZpe5vTAMRSUtVRwifosz4a
qAojLcsOpb1LFjxVI6mi3WTknzw7nwbDHjTumLX5E0oTXOJ+ep6vlmfoOjpz1rqI0t5Vd1uWxocM
OKCv92t/snJH29mzSo8drZerPpRG/doO53FtaNnOBr2+gtm8r2GL8Gk4Tg9whj5WLCF03Af3niKO
OtPszLAxBgdpn22cV21RR6LKAtP1qA6AyjzomEkNHcYBmVuBIylsy0v9JWNlxipX9Ct1DpZsHc8r
vKtjh+Bipw+aeNPYcLjZ3KXfNdxm910KMSkxYoepIcNNngTpsbbbEgJM2ZBxT+pIUCT7bpOzY0uT
GyKLURwqkLjnabK2KG3bz0013q2nNO1kZLBcRQb/rEZ6dhrr+GW0cAwX4nWuthqZT+P6eDqzyJr0
xK+W6kMykQ82aW4AJF1ulgAL35e17A9LVdYPejtPXxuEizRAIycDCDTTt6lp1Q23xfY49HF+cRq9
ucNeigshV9l+9bJHfbwCRbcC2RljVWtmaHedFkPpsrIjJZ8I+mv3ZUyVt0837GJaVWfRyMbVBYGo
RuuY93VsNe8VVGS3q1VSsvK6Mh+zl+QV6LWzg4iLiEGO6n62kRjgpSF1vy66v1kJZhOMR8FC7J7Q
uEy1IGlAOVZa43wD3pQERR33h15eH4Mx9ztWSWY6ZFo5vOiwkSVAY40FjevzAZbs8mHYvGOF6OwD
M4r8CTEIfHGrWDMq+lictnYRl6G4r6kmFQ0ZZ/7oS0d8y+HJhZ1qzT19m0cEoVtkABOL9NRkhSSd
v6raQJ0BkvPUKbbuFppMZ3OEtcfSGVl526GJptIv1Jtc4jYLelbMsAuvmQxLrZwCHqQZQHLjvc76
5FNOM9ONPu7vXEfV7woitfJT+0q1hkhwcZSBsbmyin1pTP1xhYDPls2sbhZX8NaNnCPGWn0waCkN
SLI6XKjS7vOHFCQP792skj2YXzQyPMnbUAxjti+lSu7ZvzDRNfZii2rOGJeao8KOOW4RMI1AMwgN
b1/0jGJxLH1Qjq8kQiBdYKf8MXe1fkaT8y74IUI8rTSkVhpSALHjDswxwgqekLFRP5kmHaoWl+N1
pQcVqBXbw0PljEQ0B0tcdGB/N65I0p1wrdWFaV56vjDHRvehB5snsE9J2AMkvK9jmxDFJPoH+v6d
j9y0Aa7Fc9118z5MgbNG/Sh6FjjicufUE0JwjrjH8tqNqbuUP9qSP8UKNl7YtUuGnjWRLK51Fs9g
FE1TOoftNHZMD9QvxY7WW2rpX/P13xmPBRfOAAQBSG7Qaa53tpL5Tdl0dfXUGf3ClcVh6drii/60
zrnC5ctqiA9TpW/1bGhvk2PJaETLsNNyIb+tNitOo1Wt3Pu0rbugDaBVG0/Maj0jOUxmyTxycOcg
81JMeFnTB9mVRNW3eK97MRUh0xSOG6AE78dCvCV1rWY/Tbp33di+TKvSjs2ok0MztWUNROJkN0tR
ZTuCMF0w29O7UeA6mMTMzQOYLMXUMPLIRBxwseFk+sbKw3eV01IBVq3dvTfZd7hpLgat4IHN/s78
3iUvLiHSTHcnX5sdhCKTudyZK62FeGx+MWr9YhFnoEGD84hwPxh0mc4g+y0YaeSkKK1sXKg1w5w+
F1PAsJiptN1NzLmGdmc5SjsrKgb4X2114Fycn2vuPBc64jBfV1oqE7Tnwq8FaDlttdtX2oKCoxX7
IfuxS+b95MVZSEGQwFqM12j0ZHI0mMAGVi5+VnpeHFbFFueY2e3JyI0Rj17pnYjaQFDUE942iayV
dTg3KhZW00yQ4rC10gnSg/1hqGFkpMaaFgw7+wY3vLXXrTZ91jz4qg3SqmM+5OOR7SQac1fUsM2K
5m2qOZfOK7aghjX7PSlWczfSif2OiJFRAbYNNjhZMcM9WakUNguRGj1fbf5qy3JKSr0N2tZ0H1eX
TpzEl3QuiiVhQWX4YMkyvp3HzTxnhflm6xy/MlBwDHU3DglkUuoDYFvGsc5MHqcxm3AYnXy3VCQG
ElJd7+tSxZdFuu1tuuJikWWjP3Ymh1qdez8P3fSolivVkfCG6D1WRtwpR2rGORaE5/OSdlw2PdKf
WWndseqMH40L/ixOoX93cfW5clja2R6q4pR2wZ5tPL3zux6ieV2a612BizRwzJ65Y5NNsMfj9ajX
S9oHRdrK70hLN+SoEDx92rRd0DOQuUlljjZHJ0Ea5caE9m5CqAj9dT4jrEiQpXKMmNpCO8Ts8kJa
nwp6rjTN9SYbuX6LbOSuHw/nrIXFa3SNfczBFXu+LlCB+ObgtY89sZgPNlXVrmywSjKHGL+VUOx4
arbg/R3wtTXXyo6EBU8k02pGPkRpQfdCZ69RMhFbFta+7/katixGnnSB0kQm9q6tmNnUyZVC3qZA
7ie8OZwSWCJYLA1PkWvAkMwQL2zyEG9dEWQZlj9aic3ZszAUSHvcTWt/KTA0rXFKhKZts2hp1/ec
NgI6nmY9JHXyZZXudvZ6rv2hTr1jmlnpZV2s3KdoKcF9c5Y0zEmLwKDjKs9lEgAilSFd6jTx6d9v
T0uWtXdxPNGo3lZvZifQFIex9ZIPY2MRxDDAMrYbaQSridWhWPXpPauM7WyLOtnJXIyHtkDf4xrp
+l2hazthTFpDU9uU7yVre9ZizTp2q9neNOvkvRR2q541TZ9InAzLHKaQlfaS4gshXMYeomc8Wula
J8xUlhljiJU/GnpzwGJB44IsGz0AnzKs3nN0S0+Wa5TflWg54vVV/DLRzY64f1Z7MA5zWIHZD4wq
o8EyayvSprH1h3QFKCm2J8oxbHJs8Pq8c4RyYo54hxUHLFQ5fX6r+sresR7Z34HRHnyDtcgjvroy
RD/4kbTeEwMazV/cEhXYnNtIuZR1npxWPdpcS1Bx24RIAs8vDqrqYpKzvLSbhdfXWF6znt5/xekS
YZIkdmV3zW7b6AdMepoGyHI5EOYju7xWYZ+Qh/ZhZnMwJSxvkOXRf9mqKY+Qo+a9rW1uOGeY0jru
maRozIdMT+Zj6qYZBNC5u7HFkkdTrzO4TCd56zDRC6iE00tdoR+oJIIbvUIOeNWsBLJmoRC+YHXo
Gj6/K4sb+1vGYm0FJZjGs0PUYau9V+KpX1otwKA1lnUoNZSwueb9HMp2CpBv/bCZPB7atdLJGXj9
jTSylOLT+065xYhu4iQ1DalHwHRCormRMo2nqg5wBJpIMTm12+ZkHRV8vQBoJjcJ1+BOkPG+gJfV
w5rkLsNOnRhJajNd3L7hFeRcZvGsTuB0nwmL0gHrLZTbpWU/m9mMPjYxrH3mbTIwWyRq8QgZHmit
t1+8K+oP997OHTXreRlKGVbZhkl71j+ZGuZB43kmmZHifY2JlE453Flji5e7oQVTS1rna3RG77I2
Wsu+v3e9R9bLMSkrg9AQN/tUU9VNbTjeoZTshid8nwN0qs3ejRX1VGq6p2l0TPI6hhMumbRepTe6
xzWPy0feuIS3fMk/2gWhmp2XP01SD9yvjAvfE/uWjFAeCU3AcRksJAQwnfyxto2wq6lPkU6bwVhJ
FhTrfohGl0KuZa5HXUqYjwBuHCTTNbU2couRM0X0QjwjMJ0N2HE8kkyZhi/kcLSJwKGEveB6ILqI
N2z0xpt4ZmEUI80QostTpzqZod9lCqY3qcxa72EbV/LAFwO0gAksILfuDJBq3zSXreBmaL7nHiIK
s0Jo0cSAxLwUVHUrq2s8pqA7i+xu52i9eWyU/mKmCR0DjnARyluWApt8iooytYMlF/O5MU1MB4t8
YR1G2wkWPJgYGfOeFrCMaJ7iNnVQ3exph5F8q6/SHWxq9XEW8KJXAOF7Q88nBv6Mf3FH4LYtrifV
FEILB1XQJFvPdHAW1iXrB27gWCtpD+KxBVUMTqwef7F3jweFtE/YFU6/6/VN+LlbEkOZzPyxVpyh
nLav9imxrCNurB5b5VwdyrG+BrrRIk6m1+1KBBxnfoRq1y5mcTbTWb9d4mV4w7L3yrDvKkIDmGiZ
1Qr5sBSRMkdODaljgnEsKN3jZD3QxaJ6z1KGcFuCdqxPm291ouo7oeu/yPCR84LgHdgsw/rDzEja
M1V14O8JDSOXHFRooe6mue4uEtW4bzlef591fX4zm+O7wz/c3uigFDLDtmhrK8Nx4qzZuuUciCAH
H1sy4xEIC++QN319kwy0neeBMATBWYyDQP5PjiydFy8h2DtsxrrrFmQZW48Zq28N59AovpgqbRxu
2NAUb+MkJqO5WHTVuDH7ZjM9u+zGB1WrprDvBnlI+rU8OrxLd3TK+R645MeFavWHBqZlhAJHcMCM
iZXZqgZuL+woiTHNEaPqUUigIaTFSYxwG8eDjVUsajP3tTUlwD/6YvekNhd0Ia0RYdPhkmOAfqes
bNrX8aLDB74+qqjtIifr9B0TUY9q10YG2dps+3b1QTJC90tql6Cs1vQhMfWabT/XPjMk78OYJNtx
W6TNtHcqIndYSB6kTC7RWeXHGCoO+nI3D8dVmgxhM/uQmAwR6nJsdlyT3BWHUo/w+W0RzO/uc8Y/
9qQ5XRWi4pSwo2llx9m1iUy5OAdaZ0RbSotj3rMAGvIwy4K+5/ExlgbiwNFE+VNInFWkRsEd0gQg
icppLqkQzgEij0CPvORpS1pTxeTa2mH0s6tpndYK+4vpSA9bspltM7K9lUIuJ4cdvn1MKbRrnLq5
le6Aor0g+Ff3uMJgH9fnrRBzODg2cEubVaeUxMJhTniub1r1daV6HLnRIkGoaNht5YjB3szp6Q4x
54hkKPZ8kDEo2GutaPVe2GyW9mIUk8vitMah1LCXExmF+pT1mvzWptybNyCSkemmIprL/p3muaAD
syG6ARLvr2VDHHKTyopcemPAn3N9f8U4BMPsMEfHGUpjuPsOeFqFK/XUbl2gJGsC8ExiePrjDIK9
180ZNRIJ4pwTlK+bZP5KMBBkfeVAj4/yvaAq/lFucrltDO2b7dAe7J1YBA3MT54PxAMS4WBjcnsa
U1v7YeJH8hn1OTscNLpfKQwS1x5/4PUuj2nprF9zOpS0nwTzLaNeVZCNrIzk5YjaBnjsj5iK4RYn
WhVmecGRgeLexy5rRh29ukeV34vqJlem9o55KffBFXg7wMS8t3pjX2hkprSw+HBNEOEsBuR5RIJY
7XtvdI5L6YzfrDQmXZThy1kyYe57IxmieMGVlHfIET1RXIcPw+obboZo3YDJMPUOV4c9Zjdz7Wjh
VAKlUJhMX7KcGElX6N3T2FaAWseenGRT5OO5tqQWyvzK5NRq+Z0xDAheh4Ogj0AJPs9cWbRLywxL
GiECGAQ5CcZ7UPo/uuk6BZi3NsBbjwBUzt2t49E4qdwZMVvjXcPPqr2TNeUs7rN5D2vlu9qA8BLG
6Vibx13AfWwh0p5kygkdmri7SnLUMUe2D7Ayyl9mLFzYKLOX+AtidOYPtN0GqxaXavHeVn2zAQjM
Oo2pgmOh6PrQWlb3BhPPFkpueHsl1RSBVyDfauTC77U1jxCF5LeLkh+pXQDM6S0DodKUlsRctmsc
1vaSBghdlbyOea1dRotT1rBsZEljVHh8cYiQUjJSKRf6Q69spGKdQ7+MJkISJulUB665INHI7PlC
8qGPSDpuP6C4bXeDQARDkei6JIyaH+0ELdLVu+YbC3K+yTA4bnSbeQUPG8PKijc0BfKoIyO5szlw
+TDhMLKlmxZafab/BMUkflEmvmIgmS/M38RPb9nUd1Ajo8Yja/JOduJmvpRO+tjSi9trs/gGIRiC
jkGN0DhuRBLZuHDhfTf6mgy8Po+kWMemgSPQsBeC0oLVomZDCdwyogxrXL/ubmualaMO10qpYBKM
nWPdUWV+ckMc72Ij04NqGR6ZIaaHgicBzV2ODZNkLDvVtMdsYzD8FSJKiG8FqalCrcWQTccMYuc4
ZiT24qy4obxkutPG010nMmrSFu9SCnIbIpsZ+2yPv1uMTXepVab70dCxDeCr1W5Xhg+hS2KO2LtV
36MH3vhmWBO1ND0A4v2cqVRn3JZind70jedybibWOxs/gulDOS136CS0XWOwaqwbWHBEASOh1OhZ
9zRGu6tXC9nT6olfWzlDT2Dh9lHmhXrK2rR9tk1rOLNfte05VUyh3sP6gDixk062K34Cb9kOGhiJ
Yypao/TnBcpzpuKUp1M2vg96YR7pMc/3BY4fLJ6z4Z24IxUE5cnbelBzTsY2Djczz8cAdkYdqtTV
zqh77pdeHw6SEHXoMu/aUYx1NKc0pVhuQ8hQN9K4aaam3zeuGoLGEAXn/9zZl1UHzjmR6wKVaV6f
R/Y4JIMzGrTQeJoj6U8CiBhd9uzhuT4baEO41Z37pa3TgEcgvj6jqbnk9T/wtLW9l9X8vAZzsyZv
fmKf0w+6VJ+4O7cTE8KXxdu+u6r+dDRBq3pMXWMMFhychJs6C8PU6D3VuA2GPZdqwcIR4UK47mAo
BO2C7y3kpE/VyjULEda4t3GOu6GO6V/VmV3y0M+T276oDbZqsL8R93FOru2v83jOXNnsRbNpZ/5O
GzwIRZJSlrAnNIdNICMn8Qh/eqYm4nph4K8SA5Z9vqAC4SNiWy2ZXpGEqdu1bdpLjtI2qnSSWKz7
sXnBjPBCl2Nrdrk9JdXOZQoZ5vAymdl52o+arb+AhrMZ0I9rA5nUXZQxQo4mvWKOmIoNsPuQwuRJ
05uYoNBJ4Lo6YPad9uPoIjbDTwGoSGfsUiGJLpmHPJhbOh0a2P+70ixz1OQzubXWnKLFs+eDpXOK
NmPp7ZRpOlE5xElUlxM7NBP3AARcTWgK9OXDWm+HEgMs+UPJqZ+8NxoTl5Wr3ACXnsd2OM10lhbD
7QPnMy4flPY6wUvhSZ7SezNaRbntdSxXeVuDv9eUdLilYGZ/Pa8ZFURxPo03FtTFJ01uMfDnrd3T
1FXubhyTBSlXMURpjmh7HErh43rp8BtANhHrLEPNnRF59w6maOykgWkPKHV4QDHvzj6ptVl52RTB
teshrfdKwE4JrQuDGQ2BMqZOYljfXD2lzC63hVMHd/iMNQTCZ1B51vdZlxjCWSai2ZM88dwzv2Ov
QN3u2fkP3nX9w2tLROFdS2IhNzLqNZUz0KQBxa39o7Cd/N5gyrQrl8IOck8vHtfRs17yoVy+a701
tOG00IP1kkJimu7h1TcTzuOBFrKT2y9WX7NFcdXwenaShi3x+psNRYxfZJpidOMwjKQgmmj0OJzS
FdrSQDDQeQN/gNZM1RpLPwO7B+GSLz9ZvnTJtql6OHr9f5B2ZrtxI9u2/SICZJDB5jWT2atLq7Gs
F8KWZPZksG++/g76nIttpQ0L+96XQhXKVUx2wRVrzTmmjamM0DdzNVKE3HQmNPmUwkEJclF1w663
wh3avUbIGj+g6/d5OIRH1LFErxeOeJ4yfLyrhKSWFYz5gaQxJX2gMtGJfHH9RcssKiZ8R+VWFsQc
8cyZ/oiXFC50DceO7RORCLl7mjqJ4oA86K+kkS6b+2nySSJExgqn2mcTAY8iGhLoW7CWSEAY9zPj
2l/WiG1rmcZGG0qMmpkx7iatc7e2Huhf66KiPa4H1jGZLHWPfct6CPOIaj/pWgbjmDniof1BPjam
ULvIsXXpykdp2J8i1RTbxGhzBLJxtJBzuB/AijTfYXJN3mdXy9YntCB70KYseWMy6P6IArj3ejD2
P5WK4VWpbtjlo5HeJ4Q77kHYxj/GNKWLX7OfoeE2sIkEJzUHKn1wmJR+YcjISLXX0AKvvNIQ5NVC
5upEwHdA7xHUmnM8nemHM6rVm04ALIoh2dEd4MGs0a93Tk6VOLk7KVW19TqTFEd6Hx1ZvCZgM4sg
8z5yGNp11rSVZnZDXGN/O2rkZyDFfsudQqdSpH89mEV7Mud8cZoGLWMoYE1VrMlXneAZrB4EQzN2
+jGlmr5xomEGtJXr7yTzghqaNEwyonSIrSxXM75R8kTXfQxysc9FxG4VmBJSK5o/ZRhg7OXB+ZJm
Q/JGZ67rtlLN8R1DRZS2vC67vsNPq5Nw6Wc84nCVDDGtSiI8bzKGerThZ/2AXc38apSZt+dqN+ei
6gXR1p24i3XSYCinb3vKnrNk41ahwCFQNuh4VWeBUIQiWN8I3awOpHbUGwPbkCZPYYxNgHAEXpQo
V5Nvw5fazFlLxLpyDDzdOAWLq7gQrNhVlB9NUqTfLIc2+jhp5skGH/Qt6scEtXDWUHYs1RtFypZB
AAM7JyQSuXO8Y2u0lt8zaopsyLLUtRjJVM1yojCKVkmIxbgL3uOQV90qTXHLbEJ8y9l2Sb+eKd6b
kQYKcw6kAxmpCzUMwGF6Iq2v2QvDoukAOy7Y5ZFJy742tJs07hBiOVG90VoAUYONVL4sJdciMKeW
MI42+9kbVvAckFB2JorefiInk65VEmr0HRWTh8z5MpiJ1awpPZvPxGV/agbR8ho61nbDYnDhXAgg
K90K9VaG1V3siGuHqXCHOV52+UlW061lFo9tGLzoqBBK1W/+LWy7VMRauFQgC7guImmUg/JCTZqN
hT50mQhu9TG7Tr3eb7XPwDRiUcb9ru+UBHsh7jWQkfIXTvCjjDTtpkmGdl3dCIOMCUfAI+TtbYcT
8Zloz+28QfluzaSvwJwketG6CXQ99VXBhlNLmuy960lg9r0+0skS7+TGG8d4P1otA1097O7ItVcv
fFFpozslJcAnt2fREP7x8z0HzZPtkfC1uIZ+10ZnAnze6OTVDXM4oiBum2EXO4SGuk9EmZFvzfMY
NZ8Iov/nonw86iIkZSePKFt3TLncuN/0nLoWhpJWaXsT2k2Nxt+h45gaFCRoFObhh27QusgsS62L
hNGRSKLlCqHeWvHVpm81UwLPyhsfaN3IfUxve/kADU+B6eDbUMj9O7E0YrOcpYgOxFYzwmyvSwlF
r03a/IAcw94asZivJnZMa9lSADFg7Pw5NxjQeM0hY5vpF0Lz1oxun3rRFT5OKOVzrhryhdrZlxoh
Y2lOH0EL6ZUXdfEYjCQh9wOuozKMhLW2jMXjmQasIPhjdmR/IjpTRbDJuqg9OXFbbmMnT29a0zDu
p66rb5yBpxSywkM6Bu1tbOjNqTBRK7kHg7ydbTSGRKkjitkrNWr+OKhXPsceluqqeXIGDfFWOLY+
iE6+t3rqHoRbH6kyKXyjGNSLZmXvPKvuOeoJbLLsfr52yBo7OIY3PMc09Gni9raznSZD8TSynZos
Ct5VD9cMWIH3c8okUWs2htNBmNm2AYHuV7Jp7svF+4VbPbnJkEqclQpTCQwhnQ9TzSatwN6wMUcw
2J43hYqJohE/YBKSG4JRxzUl1KuwK/swLyqhCTfbMQ8MmzTPwsHpFIwmFOfMvo6AlVFDCRwiaTxK
rm0GMUCbki9NSYQRUI9+Y5YKqV/eBO+unUWbob41KmtDaM7KDKPTFAsmF3GO7Ugfyjvixo13YRc0
dMlV44elNl3UYEax2TS2c0DrMl2FQlTbrCAQVGk41T0QCGu+ePQwXKrck2d3b0i8zbMHNuDQODO1
saElN8ZcZofZFI6ft16+Y9vL53yCeAlwVtfWg2iyc9KU00ZvKmbKbkWKXdPLwNpOLr1L7MR5d2pp
/PlGG+BtwV9kE8cNU2fX2/MrgEn8Ljx/IJmGlNGCI5S17UiO5fumYkVzPeqezcHm80N+xK5NCWCW
RfvC9CF+DAln3CUpKiHLEeFN1eqjnyR1fF05kva51uv+PLQmlmKSYMmPWkz0uLrPSvs2NV/bdSzE
vEOPiRmmjqJH11R3Wl1exewfSNDNr+O5Q1sXZT5SuPKpiBrzpU7C9D6smmo3e0TcKiMfjp3RRTfe
oNwrPr50x/gFMxOFTI4LyMA+xVOrNhYD5a8lor7HwqSAmJt9bZDCtCoTwnZiFOFMW5zxrDvMw8Ii
+FZP42vQmOqHVrvBOjGWaRy9PvcGkIuHDlOajM1COg8MW9eIvrMDzdbhqDvRxOSnW4IMi27eLaSb
XV11gbESjZ+IDfBYO+nFV7dHnJlbfFhXfOdRldcgkGdi2AiLnL3A3DIXEddRP4XH0NbelAcqBjfW
e4hCx28ylCH8hOAnShS1HUmlRhhWd2sx4VGcnOrn1LN3A8FChzhcRJ04sveZUp7fSzEcBV8YbnVs
oy4zxIMr2MkO9vjdpvx5M+AqH8PUibHNFda1BrwUxsNUbGaIvFdBOfQb1QzeVdlk7I49gMKDxEU0
CS2le46pKbcUDdeWTMr/Kp3CwWCB2cJ2Dbn8Vdrmxad4QHNOJVuKa2uGmRDP7rTRyjR4+a8++J5w
JUNr0zQQzmMfv0zAGWOzyoAyNvexzPA1VWtSFv8r2iClDBYUxLPS41TQy9sXJwKHyzaxt9ZnB7yr
3W8Ana5Zdf59HhfKfw7CYQy+jtQsJpfr4iAjMfCxLgZ11uWwaZk69jr6tqcclde/D/TLOfHbl5gj
LUM8bDAOFhXUnBdf4kIVoknn1DzbWWPyVhvHWiKzly0qiLLLb5fBNhvXU9OgNofGPnvDEzrcT2IA
lvP58CsQJfNMSKA2KHocd7En/FYPjMOIHsRy2c8pKMZteqIb4aPPXGNGPDQglEKN3sW/T/3ymMvN
o2bDlcWNpDi9qHxiL2iCJQj4Ts7BqY3A3FrdMeudZZoDRoUxb8GH+78/puXquvAEdiCsLB/Pc66H
oA7t1rgTQKLHDRK9+ZYsxvg+tJTzo3Xt5rF20bkW2B7iT479sRj+5XLCT2Vh4iFx2xT6xfmiF5sn
q49iPtVxtw3HobpJpj78xIT28cl1iRQwBOAt08KMRnF3SZVrUqMhSKCClUX16nfQwXdpXBdbHXUC
UfaAaf59RT/Wr8vxFhQZXvRf95Ei9uMVNYYQHFkZ5ecSBJZ5mIdncu5d+040z8HCpUdL+e8DGh/3
M38c8dIFh3IniQZR5BjTSYdsLPjlgCKqKXpLhwYJgKJrxOD4qJXNKVfd+ZPDL7fpP6/K/z08ZiiX
pUE4l3kikxm3CBFCunFVfSSB97mbEdsx7+oBm/t9T6Zl1yMon5R9tLvkQaPB88lP+Ns1p2zHT2k6
JqbKi2sep7VptDSTzkIzb0atvYZHzKxGzD/dcn5mnV/bXvR9HOvrcpS+rOMFfOUwlUq+J5q9r5NF
LEJUJXEBBhB+hDmfLJ9//YEGGwth8rzDRPj4UHSEohQTir5zlrOwzSOjD89btRaTzQIxsV1OPszt
V3STn3wc/vpw0CgjV9QUxrKifTxyoxqotEmWEzMRb4Gor+rCW7Gh2+TyUclns39xmyuwzZ/cEfGX
h+L3w16sKxM9FlhqPBSBRWoDed79j3F4mcIzIZh+PD4HhNVnzS0TM/wg0frfR/+VGnL5SP5+9IvL
rZcxGcRDnp+1lJ4mNpVT5lSSJguKZjv/0duYZ9qwoNiI0DAyI3ilyfqe9fa9zJy1a+rbanauFGJq
qeTBIp9iNRoK3WL1OgBDYlig30mKfJLji40aOEY953fuMkphU7SD67BmsXe3U9/9LHMEy7IIscnh
iWBHZxRIdDV7kxQ4wRY9cTTCLpjnZ8SnJzdl9OcORNsiJMjLCI5P4ZsmD0zIx2cQ474LFBtOMyMQ
JHywC/0uSNUaxxi5icC2Gjn5hiqObmVsrKm6H2wPKBLTnbFw59WQ2+mGTArM5PTILOw860Dm7AGA
xVSl2NW2eO8r6zuaaywoQ7upc3NdU6XH6EMYQCF+CsOHKm66ddKIr0YDYs59T2m2s+d7sq1FVNP1
OzXzug8IINbhYDD37K+m0noYteGqSMgtR/YA+L+l8Au//PvGG38u9uiucLdSb3kwpi7fM9YBtjhs
Ss667d7RyoUO4I2KeaJ2HEOxiya0yjk6Y3sm5ng+GWPwGMXD2mA8QNPrO4j/M0rTz1bIP18GJCeY
h20Lyx6W0YvlySxpDMdWSdRL9Sb5EnCfLOZImvFYLdGkNjEJ39v+wQQtNNWffP5+pc99fBcYP9Lk
knxm7eXvPi4AOlPt3p5SKrdeK04zQ9mtqYl6E7fkSUfaqP8kHHf8MXstIkynVrdtNv9gyBEdZ0PX
N1pm2sdu8NrbupoQj8dhe7RoYWz1Ie3e/n37zD+/ZPxWy3JJxxYO9P2LisBFF4lSQpbn2jvE/Vtc
fnVnTJxeQt//zmJilHTXof6ChmRVVjemo/+oAYnIubiqx9sAWyzCV990QYkyaS9+juQCZBoZywZ2
poweHxbP0Lwa9Zi9dXrnJZ9w15e19PJS0xl24YpynymVP17qOAkVnblJnWerPQVTekckZYybUEs/
WeD+sqpbLuU4TB2PRiZRlB+PBDoFCAmz+3ORIZai5xO9MUHL9q3mvI3FmN/GngU4zKYfjzQMuR+w
0e2/b9bHanX57PMTwPcsJauHyfviJ9hOTLB916hzXD1Ng/xSQPHLmUIi9/KyVyLcP/nI//kJ5Xh8
P6ngJP25SzC5ppOuLlMublh49qs1zBmzL9gaIQivvSxH8ZinNaENo4HyEFid//9wuiZdW8+BISR+
IYh+2xBoesf0virUmREbjipapKuwLL7EbQ5sbNIPVlj4nWd/8vZelsi/LrLlSXYFvBHmZaZso0cB
7ZblIkdwghq2kM7431cIXNj/HOPXS/nbmcUgu7W5b9XZEjuPkUY7WWsln5ATIWwf/d7bFEZ8mLri
kwfoL2+LyzlRk1smW/HLulGZBu6nwOWKGt5D7xJ9MvSPM7Pwf98448/jsIsjgVzSa2WTc7kBqEif
KsG51ufGkLdNUDxqZY9mKduHbMvR2/q4/B/wvR5aq96Ww0wFXUMtwinj5erLkBqfPEnLgvtxlfj4
e5YX67frnQ0qn0hTqqnIbmXD6sSTg+wJ1GS9HdKHf5/9nx/E5WAOnVA+PejFL5akUer6jD4daXgc
H3RInGTXHGY336N7+2Qf8pdDGRjtaaUsjRX9FzLht/OKJ9a/iYnyuYuTe1uW3jk1lLcNE/EzDCbn
k6v4l7vK0fjYQyIwF27Wx6sIfqszkr5djkaxpZotyVCbXHyy6Py5yEkDqMQC5NAZ2FgXR4k85Ppt
NDZnJetNk3ffHYx80nRZBdJN0jZXSEU/eS3+fOWXQwI8WF56Nq0XxYI21U42GhwynQeBo9UgUKjS
hq//fi7+ehSIJmyadN39Y9NmelDLsO405wU1XPTWPeHpn1y7X/2KiwedrbcwmXcBwEau//EWIe6y
kGPPzdnNf9YCoPswIeh5GyEddopxyehbxXlGup140SdPx99O7/dDX7xjJpLZ0HWX+9aofWW0TP17
VLz/voZ/eQRRHS08DKz0gMcvHo5CoWdGaibvnL4nrk2a9jWuMci/Mby4fx/qz3eLyk2XbBx5Fu0/
bpeW9F4z2Ul87qQDS7tFXhWZ0AsmuuG+qtL5k0XzYo1iEm153DVKaV2IP5eNNDRsA/7rdO4NyEzk
VKnd3OlgtrJJbTymgGwqGvOTjuwfB0XlI1ippIlXb+GrfHxegkxkaI875+wGTbcNoKWvh2hKT70c
nO3I9T2mg/ZZTsivCOjfnlIASDq9GvrANhZ9evoXK6RZ0TrJRn3hmQfDQa8NQhpbLJldaWDwb0Lj
VnPi4SsbSvgFlMpHN2zSfE1EWfo8Oyn2CBHNCdFoQ3aOFYZV6Jbibg5jKpWxjI4lE4n/6mHgFxs8
bR51Mi3lpTL4eJ0sovdSbyy08+C597pS5b0doWkewki70vXS/GRB+uO2UGwJjsNSwb7K/VWL/rau
62nfZ04Z1mfmjhtS1yGeuGvL/aqJZYr2Wf/34kkXjOWXpiAmhGVOjlb848kpSjBQDk19HvNmh28C
xs66L5+bYDr/+ypevL3/eyB6MZJgLNu7THtGhTIlRpPUZz1PfQcer13d5s71/99BlnXqt2uHKma0
oUDUZzsOt4jY79OexMip+KTd8rdzsYCXsSfwdErj5Rb+dpgga4O5Dynh7O5Ky57H+qY1PikTL76E
vy6XJQA6QSxzaSRdvCYuUZlhn7ONxPH4ILzqSiNJjfE1wJnwmMURTLllX/vvy/fXg9o28xkqVJ77
ixVhzmnBCGvkTXLlagS37YKAh+ewkpgM07007/99vIvPxv+c5H+OJ5f96W/XsVG1nU0px8u62c/n
+6kyPtm5/e3xtjyHz7p0XYrfi2+GlDXNRbBoZw17wiiwlLxVErz/4d8n8tcL99thLpaIvgrl7ACO
PAdFhFp5F0IqF7vJTHwM86uQA//7eH9bI/g66ZZcELA0Yj9euCq3S1lkkTo3xV0avOXBJnWucKVn
n7V6/3aHQKPBSONzysp9caAxib06lDlPBJgTO9r14pNH4G836D8HoMPx8UwsDJBub7PPC221EjmS
qBipt0XoZ259ctFowf71uiHS4cVi4CQvN7WOPtpTkJvlWScWCKGk595kSd75YzV4qwY3wGHg+3ST
4mg9NZb4nuF32RgOQgNZ1YmvgOXQxeY/gHvlHurKQBsIjx0pX6Zl8d4yW6L4lKWtsJlZQDbCwv0Z
G4W9LwfnG7btyo/V/J5qmnNOEA35yVRVkvRDh9labMoWToDw9kWedXfgGNNNhGlgWw8wRag5FjVt
ZPAYGw5JlwPxkPg68Ao9ZgyPJ3hcPlY5tUNh+Oq2NYmd9GHWYRW/IAh4GxAFb5Kxajd53MCuaYBb
xPNgvyO9obsjUizDzAh3eQqRStIDAbmRROd5nI7FnO+HptXXLs5iDe0wpl+7Ee66jAprPVSdeugI
OxDX+Ihj4DM1sgR05finY6tdxQIbv0htb+UZVeE7Ejs1BZ4HxwG8RCrGYG/LRN2JMns189DaoN11
vjk4yXYmdJhdUUXdbajpSPgEUhArMPC46O3gN24uNk1MmaKnKWiD2E42mt3KL43ZNydd4bwqOrYM
IC7UIQVAC2W+svaGEZTfnDZsdnLoqo0jsDt5JXpXNzKdY2F0nj9nmbapcZD5hJs5flD3L40V2utC
dsbPwMItLmo5PE6VLXAwTmMH+Qb2y2TVlNnzIgatVYD63TXTTdx3sT9XoQHFcBqqFWIXuQsriCSe
V7SPZWtbfpoXARQsKDtXGVFnVwSh/KwMHdv9XLqHvuvLFTJJe1vPCfyzAhMqonOxqidemSF2x5e4
J2gyxMG40d3AJrohNvfKwsSDYrS+jlPXPeZD3e6lNyHcjPSMW2kbpyisfvBcONtMTOa3cLbRsIsG
RSexmaTsgukI2ynbJPX0JgbiXUL0YdMDIa7gXyK67CoiayYIFNnSSZCAV57lfuymN7SfGtY3l/vh
FpVvY7DO/CgDj6SQUe0cwyDOtynaQ2Mj7hhUcGvEV316jKsVRFbU313urLCxiR36x3BfNIO1J3UT
EA9udKSxmYlxYrDStZl2P+uBBJhJ0iOqnWAXOLW4aaycMUGjCOmJJ6JIYQYCcs9yDH0xYGQiTecd
4HcHvWdjYHgL8VPHkXZXDKV7Eqpst+RRj6tCIDzuung8DZAp0G1Bt2qjKrxuHOudQFV0qm5LPnWF
saLPcE1aqfMyGglDLTbH6wLZ5jbTAn0VtMZ4MEjzpL424+s6jfpDExjBlyCc40OjSqC7Y1XeehMe
OG8Ga4ffCJJaAcxVE/hiLQt0QorRaJNnBOQAsXFv4jaC2oscfudG8tUGeYe5BvFNWrk/gJ4t8FbL
IrREID7PAxoSpapP+ESpkvXwmsCQFuC+y4AGCxc90+jO1fvRj0q3eApz21mZ/COxA530R2hT2z6Z
yT+X5cw8Q8NkkwQYILRBbNVikpOqUH7V6TB5PbyUsVh8RiO6/jxbAFQ5nWzUfeGVzT+u4waYSdSV
MYykWr2GGhY6iD1w0SxHo5vZVcTmSgf5LBEGYbOAf103gtwcZmuzdYslQ2FEt2vDh3NJZtJ6Uu+i
VrcRzbfNyQ5iIkZqqClDWHX3IR31bbtY5jo1l8fIpazpC/zadjlX2GVnRoEpkU38ieDOmEFw6JH6
lnSxuU6nEOd3E1v8ZOj8mgkFB5N5C/3J4DMfwYBIPDDb4Hu9TRmjHZpBA21zjXAZJlXWjzwY9XWF
8WEdV85LjXtrbcXp21A07wplPsPI5K2X2ldTdYDTRvO1CPIAXhQn2qPCWHF/XqWkyesIkpSNroO1
aCaJP4MURVOmonvaUOkqcMBBFK32UKcjP7OyMzRPEfKmXCdAAEkH73HOe5PXGLBcomhs7N+roeJr
21tWyJAWWEnRT+gO8B83j/xB3sQsHjHlxTWNBFaMx9hpEP3LKnty8vzRRiX2tesITx7w2hynuQxP
IZuoCj8bTJhu0dc5i0EaP4n2aoWu5+cF3iM8QgjOPNI0B4/AIkF/0Dcizz4WofNuuTXYNux3V43j
gQwaGnKrmQ4yNCPoXtPpCYV1j0jFVslODJa16RPyvUnLjLdYnO0vSWcMO6QJzTXUovZGKSs51jlr
77IDvmJrnfrpGBH+VcqfLELK76Fos9xBlO/tFmFl6iZb1XvTDibDuI3YzfBoDx3dZiweOD7wYVnm
tOZbS4hK3w3+3DTinpBNu0ci2XXwUOHN7YhJQqmqe8mTFTR81QXV2qumoBGsIPTgxrDImljrQ3hO
xoWnKXqsNh5Tca90v3tJ0a4A2mHe92bEwoS0wiMBlL0SmKBg+lnpFQTgZ6eR32TXPU0SnENtZvEX
oHTkQtkUTrKnZLDtyVsBx6hPWaeFdzLGLOzhzFu3jUkPb0wRrQ/BuLA06hwPQWxY5j7ISKfwp1DW
x0IRALEIrnBuhOGt4K4xnPSirZMWcOapC7dthmegWLAbRcbLT2MmWGWModeO04EuiIpslYEvP46O
NW5FbSaHBlPNTZ9aaBNCa0mTsd7zivF4g5voqLdtuxmMzH0OQMYAxsrLfSYZn6JPNrcuVmkfOY94
bqAggSxBhYJYfpYP8+RiWOysBOF7aPRfcsAiPPN6cW1YCKYHLfuJ+3eJJ0VU0+h2DShRi2/nEqln
TuLWnlHqfKuQO/GvzSa8suwBkSjerdO0zFkAx4Q+X7zgvmkzaxfKhrhoAjM2Gc5SbASdIh2FDneX
Vy7WAdPYakhkSJTG+rQutbaGqtp7t5hIeY6nynt1ayTWbq0ZPoAl7w4Aprux9AGh5tjytmYUT9BW
Ixxq6kkQofbdxjaEqSIlB0sGc87uTJ9Z7EXaYT22Bv1sVFXwEHQhkICuGndpYQRkJhXTxg6ZwnvF
zKocuIDUpZZ3u7mdwgcdAMGXesTtMJiKFoPH0DnKA+egwj7Y0H9SD9birQJ4625ajRUIogoygpF4
KmSQ7i529cRPqh6jnsdALOnce7towMUE1JDR4A4lWQzVO6EruHhwGZ55vHkgDPtdt5iZVwUlbVMj
C9D5BoerrE/LH+AV5ZbRN1EmGkLYOJlJe5jm+lZve3SPiccJoyot81MSG+1D5U3f7UZvKIG6N8g9
4fU0mvV1XwvdT3XjbZTLnRtpyNtK4HsZXPjyeNNx4k/RfhzZQjPBRsHtsrarKjJuIia4K61gRXXb
eN6qWjJSxOC2tSZjvA/GSa21iDcyyrLHAe0tXvmk9YuKKCFR7OJ8+6r06EFH1AWjlGYeOvhpN1QA
+AcM5CudgJYdClAU/smUMvO1jS2EpXEDwylDnBxkGwfz9tpuQlASLsXvaZIG+4Yka49xnFVfiINP
9tVIUgwEmYFEvqb9zsWedsTW40MZACVvEudXW61qOO0xOxFdkGBPTIl2KyYsqniLdoUr8ZOFLkRJ
ag8DJXNUE9lkdF/b0oXHiOvU91ThXqOhDbdypmYyld3egbZhE6ADRX5pEjYc27SehrPCdV5TpfbV
NyD9V+MoX8xkGMy3xDIH40FWbWwiBDLLbB/DVgq2Uq/LF+xxy8NIxwu5tmliSpX9prLbBWZfSG+d
dSOUQcsd+/GpgWdybQ98lnvbclY5ntyDbHF75Y4X3aWFZW88V5X7dI7tlTS0b1nTpqu8ir3tXOXm
97Qy2Le4eRTjY8L+RlZWsRh7CM1B76/HK2wB7SrIID2vs9ZMDzQXpw0B3NGdoQgGQJRcO/dR7EGl
q637fkA/H0aMylnr3Ts7RvgfOMD9qrrC8QHy12m/GVJ0E8FTuntUVH4Hs9fibYUl/JCQM7/WKKn9
zGyUH/fDGxQBuZ6iBh1xk0LisaAG0pfM4bRS8+h26mFNU+YhUc5XD+3rVndrzn6oMcaxmq2KKPiW
BW2xJlxdQHkUiZ8OyzqIEYy0sSRix0Rbhx1ddJ23Dug84QT5TQ5cJvE9SFFU9a7GLzUyahhIAyyX
MpmuYTfAWzISOV+7hrpLq+xbB3xpP9iYqFadiT1Ky7wa4zPYDGfUaz/CQLyBMp1v4c/9b6BixjKL
z6OMnigD6DRDFHyzo3B8dfSgv5sQ9+z5H4xgLtroBqga2tpwlgbEVqcPWBCM8rnNsZiJwjUBlYzO
XsykUGkBmB5Kjv4g4s65TYOal7xYSGmEUrM+UuT4dTNBznAD75ZGN9Aj2XwLHeddy5hQCHYgx5GQ
lK9Ii7VdPWnld28KcGcz9vYty1TrqMW3ruVRi3cp0NBJmDi+WBDWUqu0PcYcmuWoA1Y6FGm/CsL6
yh6QZOsmcRsu3aeVYlMvVklJjQd3TNtZw0Akhg2L6U5vRndFn1JsjAAgiAyTeZWnoMoIOaEvbjoz
nV8qOS8q3r0QAoAqYf4aRWitCio3P7bQyRPMOPkRFgO/kprll14335FYJQ5zDKkNztZ0HZqpzR7D
U/Ta63pnSRVe1Y3ELZtLF2JX3N2muewIchHdC4Rj92SPCcmk+Ke4U3G/zeFzP0csMyd8xamfjCl0
Rx4ncUdRi22+jABWeWV3D6LpvR/q+hC1ZKQxQp+vRHTfZVsidpI1Wx9uhUiNbxSvPesLNY/SZLse
ugZRSaucTcTxfBEKuTLI910NONxSMq2j1Ncn13u2ShtPqcQU/WMOnO+4OYbHUBTloZUaFG89n8r4
wAwUwIisDDDTbtTaP6NUjoe0Hk0/GJNsk+lIUpQKEFgZWNM2+dSUN00r3mzT1I7wscZVNvcCITBO
It6rGJNxz3s/K0zw6Wi/FLbT7s2spEHiWAalH/GxSN+QJBQJ03wshU+ePn11MEFQV01QuhpFdUfO
5s7pyM9Jc1qCQ0G1inATlkla4iEAMc57BxUBx16Dt3k+07roUUKjLUObYt+aPU6f2EEZkFTAvuNc
j/axFYR7tyrqL5FwnXtOylwRMVj3sYvMsBleYAnhE7LwV+oUUCuGPjj8277bDGlufe1iFW+mNjNf
2kiIG8ITRbyqmtD9ObcZySaspicy3xyWxAbmhx58xbSCnCrSSLhhGfVJvoEVktVi33h96GMc/jHX
ab+BWYEN0zVZN1GMbxPPIfS1Vj9GgD6PtJZgUJBXsmWiB2bJ4hZP02R9KZzocU4Gsp00HbiKSTpq
GU65nyPsx63UvQ9kwKyVkap91NUWCw93TwcDdygn2XyRfaGdgAk4JwCo0Y1jZfM2T910M4Mtpcmp
OA1j2fFr37zSLG9TZ6RKbYuapp5F22JJ5SvkK1+VdwD/YGtQTa2tCbdrq40YXQbp+faiLQzj2OHj
CQ66sofy1ok1LFQFduoC4z+/zyYCLhbVJtS97yhNqq3WFSMbQ9l8n3u6j4juKauaYSusMr+hIuy/
jgXIG7MOohUbxhIImax3Qd6lC1eADcGs7PQb0SXhtih6wxeTzDdsZaCN6xNeVNVmyb4tgSOHjviJ
Rx85rprntaokBCrL/amUXgFMzdIja628RmxY+FY7oKAMQ7P+UuXdyN49a3EO1RawyoH0Uhc74lqD
vLtVuKlWZpL/YGoV8drWhBGCicCbbJhHm+g6bEfG6+LHXUW6ojcHAZZSGnD7exrgjykbadzm+HE3
sG9pxFnEsHbtQgFM3CtnhuZpIvY/ei6LAh2tjgyL1MVYjiMduQwkHi3SnrKp0c+9aUTnujGLay91
nWfsWXSm2JGSzivBNc84lGE9kDvrNJOPV8/cAHPON5YNkk0XVGpa2AmANmWTf2tbOziBEav3EUFD
+8Boojsoa41fEDm0G7kt6y4ZxMnsuTWhHbKI65XclANEnDxI5l2ZeOIk8C0D4DLwtJmwmz3PKHe/
QgDqsNn+H47Oq7lRJIyiv4gqGpoGXgXKkm052y+Ux4GcM79+D/s6NTtrC9H9hXvPXYrlSyNzmYFr
NaljN8poh1gdbAwV2060WKvbShsPrO0B4jgRjyMbiRyIpTqOkzw4VfxcK1zWUdmSsiw7mjE9So7o
aOo7F47xyWA0e14gFnKlNEL+sTysPpTTvQcVWaICjM8+bUGZkB36E7bTyI/PwFcua25Q0PV49OI2
AP6gJh+VBCOquoIya6f6PcRo3m8LmzJ5p/o2L83uwMtp7kgpkJiPjOqkNVNB5mdiv0+L888uJr4v
OucN7rVuV9rwWyatcI7SqkvOkrp4bjWn9Q1JQaEXpHSIVIs/BsPuLoSBZZ4Va9BNKfo8bSHzKiGQ
FSqvVr0scQcrnYkE1GfVBcETD0PQ8WWVSwAXtmpbVJBUFVph0SrrY16s4cSyswc2NhmAXBt9fOGq
k+tE1ziiztLvo4qhBCXQcJgHe+WvcUUChUUeIUE35BV1v8Ws/SdBCkdA8NBSXEch3ISiz/I/Rq4o
SB0CbGn5J3V1yAB5pAJvfNNK1eskreExgT9AwlJAvAARcTuNM5EHzzf7vpm0zA/tqWRu0TWeE8wT
rP1usK69Ygq3GLDICCl7xw2HjGiqfzF5jQcCOsAjTCORwJOOqWXHYgJux1gVO1OY0dVoyhHQow3S
1IWR3NSGfCM49p1tu06hVn1aadRiha7p+YFPdEdZowzXCI0zgqD/MXNXhExxcd8heai6k+NClClW
Elund827kRsgLZq89Qc8oEbxvrK4xvbJKCVXQ1dYfw6H/sXOxw8k3tWJEA742cyYGF1+xDkuhSkk
l4ORQecRvEEnScbDFpgp5y9170dig7gxclyVfWcnT4MoG1YDNWOFprB3QVJEh7ESBmsHxGMkK+Sn
VqHI4JWzItTSvSphHvXuuXJF9WEtVROATG6N3Szjl96NaE/M8SOqVnyv5PPzuAHkk8OUAPhpn8U+
rqYFbG2eS7ituRls9CR4rKJxvEbkhiVb5tB1+xJjveh3Sdd0L1irek9vYxcUSgu2vI5M/QR80DlO
MBzfgkZvfV5bJAuqDY7hzLDYcKNXNgi6VzghKQYCg2GAU/lAYxMcsVoJ30pCUhNLYj0IJ+o8LWyz
fdKPTO7coVx5lZZfO9W/XC/+pWUuPNiBGIEtm8naeaCRbLZZ0D9kDhi53gFYSwBDQrcUGdsaXgtj
3fRfLzgWhyrP1oRElih6bwdvtT6XFNGTWx/g0m/d5JO5WRlciqK3zSvw2TXfbejieN+gGblbcBWi
kJTxHg0u0YrwMoghaxhw5QLkt9LUz5JC7yxGs8N1XH6TDbtOI1+btzw5q3onntZfAIuEX5Y7pc4S
7hHQbvA4csKfzS2ySVjg1zXW+TIgv0GYxBkrAdSyY4kEOwbabl5UeKklx8Rc9d3JxvuyhIO2mZP0
BaPZOmhrxC7JHOuRvJl/syHOc5o+L7zwex31M/EEzOIzuNBkAF3lOAsyRVow/nr8C2EV55t9toeH
HNeSBZmOIaeRK0r2PAveF6qxq5Gz3/HsWYv+Kjn2z4ly2k8BScp3Z0zduE7Fwv3uJHKb5N1ws3Vz
OTlG/OmY7WtY6QCeM6zunRiYftka2OapJArdKWLPBdP4bJa43jcS0NR9X+njmbT0cctIeCTuW4ND
qjGILmLGEX1Rhkx9u4ZoSJrSbgWvmiYQPnMAZI0ZfdxkBUEgRPrSqPZhxmaDU3jm0/LkCBxmqIwB
nnkf7yDrYGpoc4IUZtbZucmEhsgAbjVp98/txB6ljiP7nCXzB+e5sbdZdXgce/o9POXED1DTeQWm
BcWLjymV/podU0RP/iWxZ7IgNNa5D3fPJsuH9je3aZLM1Cm3ZUuthu2bEJkx/J3sKdoSpbMUW9Yb
7zXnj8diBRRNMH1BVgcfxmSIJYxOSQLRdWdokpYwrib9R2hte646jPgJ0RmbkNnNphlI3WPwBKSZ
QcHNnMvuMYkj7CGDLsxH28gLSuOlqr25GD9Njik/AxXsATX5IuOUfauh6pkZbS8h5ibyywgdcWVf
U14tjhJ+EOtfSSt8TkI1g4i0JAsTFw9HKyKshIKNbB6kdObZB8nlNfTtxD0xcv7XRT3DXsdZN5QB
ljJ0MsHsZ93QPdXQWkHbpA2AIjB0cUZ8o2WH0fNQhf09Oe1fEKyNraxdtMoJVzV1HNF24CgHgJt2
M7N86d9kDuUcil5+1fomr865keZXnQ2SjRWlm+BzDskuHYji0XBJc7VHxWUIpuBWMcOHwlVQK+p9
9zKKlqo80SZA09WKfzdeS8lIbzbwFfeWlZwW201PSl/L7YZnwSKV3tkI610dppHfuF23awa7ObCo
IQanLqIdNQcO/tI1OPkKfeMyVveDxHoXRfaKHtThpW6j7RIHxoF4HovYcYP6LegmZ8eKcn4cTCSh
nU2yNcb9aTu2bX4ppwZuX+ssPqq7GbwgGKbUDF1SjhSKeammq7a4ztkO+S/IKPwsW4BpUyrYA+gG
ea9tQ64DqakefS9nJujLWySaqPH1QDXuptHT8NrARmYnYxsb1ujAdNvggcNEEm8TiBPp9elh6GR8
WOGdNDckiYnEpUEgQmCbTqBnMc9U3jgzwYICg+7bQmCAtadhA0iijRXVH1KIYhOv4TATU9xdFzIT
HxIgzy51ymZIq/xkUBix3QhTbxJ1e56wxJ11Kza+UmJs+Cv4W8YGHBFExfLgyCG7CeqzfZj0t5To
u32iarD1MhPXLlldHtIcfACJyxm/hTwpZVVHqWGNKp2AJKImbj6jOK62TOcyT1KJEkKbG1wv3AMw
7FNSLfThyRxYyACyaM/gyRERBV27tYpllcYIfCDCIr+pWjp+05nQF5LAl4Prhmo7DDLaj9nIinl5
W+qhORAwUG5x9fePHNYz6yKM1kndZwdTBPGlMprqDKgCEJw51LfKShy2WnNPkbewja3D5L5txidJ
4XnQJpOhWKdJcsHW7bTUvyy3aa+zxItV2J06trMxP1VDz7SJAsOzKWoKcEZmlOT3TaR4LdzxJwaY
8B6OBTG182qrVynnQjWGP/kwq13qxAHd85iy1Nb5D4aVYlaM8kZDEX51llnsSaYiLqVLWeqGBFGm
iT3cYTaAyq3XOvdZUCP6DN0TWTTuiSvZOIZpUmEQyOGDVCkUc67lpU3nPflRjU+NXxMrWY3XQuTp
gUOkX8tEzSPig1K51+aD0KoCSYOiPp5LULjjHG1UYr1kVe/uWfE0p0q1ayRUrdP9Dri2FHHrAP4g
WZSBp8XjdFdNYQmxd0UGm25Jxoj7p2Xiu6EnYT/9bZkkryhHy95GU6a3YZ5HT28ITsd0Le+JCpTb
dGC1a1hhcUrc1DpBior3SZ6+JNLOaESFfm4tY+ID6GBgFCkwCzY2rJsQwaoRDS7bq/loWEH4lobz
T9HVH3jwIk9QAXh52TIxGygF2AnS+mmNtVlZ4yhabP0+DPA4uHba7kprMTbkWBh+zEl0LbI22qTz
zIJcTS9DSUq6tsZQl+xO70YV5GB0hfZKCM0R6fbdXIp4xybgjlg8Z7cM1udgdJFvzdy0juArDqsq
urg81T19mrhzQZDdELunnpyg15AD6e6CPnN+KNgEQEK7ZF+Ugm7RnOY4t1A+zNn6hM1SHRCkIydx
A+iw/WRuCnrjXUQSIK+C+ekkLPgqq6lhUK69Wa2/L3KML24RELBXOVigWIbHG/xnI7ItpgMxJh1P
yIKvS5WYN3Ke0quoIAAuEY7CJYrqrYgrwt7KRtwb6+rALegOJXLajaWISMsGmd9UqBxc3ONbTcnu
w5NrEAWsKSqitQ5L4LJ+V5r8C8AMrC8CQhM7eQWlOHiLrf1YSrfh4VUf7gRZIxr7/ppych8Sjd8m
NBkAVa18RUcQrSbG5bAQ8eipJb8549K9KX4yn+EUD1w3grNGepufdtEHCh4orhKF5BDbvgij8dkp
bZtfAvSolTJbAoLTHavOXnYtyBSnG17LgF1iMpLrIpo+BuDhuj5rj8BzmiHfupHojkafdQ+9HnT7
No2LZ9BMpk8shuGJ0CIuDd5X4QX1qD4tQ28PgzOb76GYuxetckIYfSVZaGxNHPyjmUVti1SqpbXa
OhGzwrleK6JGAZWuVH9rzGJ5HIYBQyKzKIjpKw5TpFdT1e0XsUbFhbGUZMVvB8+wanh16xHeXVh4
Iy0Du022YDSfjf6dtg4dD1bLf0sXkJ0snOUwRYm9MyOT6SKbx1KTXukizqoLqHrJb1eOb5EWPpMd
BFx/1edMGeNAmCkOGjQ1vjoh/wfIauW2blkg0h71viSE/t5Kxuaf3tXDK4CiwUvodjdZOUF30wHb
iI5btnU0/Y5mMYTv3dten45QLdN89F27F9vQRXwwBUUIKEkZz6I3f3XLTfADEcM5GWbiCVEHNxeb
5Ka1SkHQLD7qTrHAAABPAodB1YNYHS4r64qDMCuW+dqQ3JvByBcuoTpp8ybpNwOo5ndkUMYuHuwX
p1XGoykr40DnhTpHpTUHfMXN4lgBkdj1spvHPCHsIXiKwQ2eWRXmL52FrKKYnewi1AlVFIEoqZa8
Afa3vaq0ySUs6X6kg5iMBYX+aKafSOsZ59xAOFEOeERoezrD5xgqTMrSf3xN8p1ATsT+8FoX34NI
7oKFLOLugSRV0CK6cWZMQ2IpdUv4A0Waq5LRbwaha93pO8S+vSBk3FmqOUj1TDQFMUO8lNZTJc6W
dbGL+zA6OfEB+mvMCkmHjuk6B6umyrvAvg9II3BzMqAjucnjd0mCi6nx8R6W7KDyH9e+0XZtYp3O
ob0wiBQLrZB+7hh9Fv02brhUYMvwtL4K+1bqLyY9VXEfxfvWpoi1jnNJrkf2m4+HjCFUq3lGy4Kq
vMxMleKjmB46hkw9G8ZsIKgbyVfK1dZ0f8CLqBF+W82H89v0lyn/6TFNG8HdEn6LvCHPhiQMF7VK
1OzC8jkkk76+iCo5WiyqlbzZtbvj1ruUwaquKbcVnzxoV580wbPe76b2Z2Z+YaXIGOmr9PF1ZjLV
httxQF5AYwRqq2CynY0HkZzkfHYidq0y8y150LNbUT0XvDoNjfbV6Rj0Q/YbusyvTOJvHc/pHL8c
ftanpqI/mkxiA0EhLKDzt5ZzXzZvOudlWKWn1NiP4kycxzHPYBzSRHMy9Pp3EhEShwhVAFydIY+N
T0GI17GH7Dn9cAJtcghzPbM4WZ2akXsHbnYKGEUvXkt1VEwiiLzbxMG4qc1ThNKIbwz3iM9PnUa7
WjxoBGHKj7B8yMSxi35WKDRuRG+0+ACvmkEizNXN1+3XBzOW0b65RBy1FsG+31I8z9MrnskNa45W
XgNnX7HGwg+jIcbp9gn6mdzaduInQ6WYc6tCKI4XjUiiaxncxZLwG7Ra6dXhHleEz8hWr3cl7S7g
bLRfeak1bHAH+RINVnFkuvtlpEZ6B9tvay90V+l1JOjVIVWL4qtrJqRQ8sGxNC83iV3NyN7k0AGD
rC6BUZ8j6HoiO2QEzY8kKsHDAsFOIAcYEsS5LJdWF8J0NcmJkRx57stQc/K67NUyBqnBRg4vIIZ9
WCZeTTWYpHvy2umh+FepJucwxvf8NBHck18VmRgTDb7VvicAf6NTw37XMa8pbBU3hSXV3VvTi+4+
1sE+QYC5VH/MJ/da86ovj4b7glh8yf5G0PEssEpwcnAqDvqQoEbbr6EEhgVuev6I65eYeLZBPwTh
dFSj7qVIN+oSi70LXZuhPcUCG4TjjOpGIn9zgY43xVMrXluT8lI7UNseS2Ml4UP9j39l77Kxz6F7
Y+Ml5K8aik2u/k1Q1/LksvC0+hgtCCOdOfCQmzNP0h4QFfmA9iacCK77Q8oW1++DrX4Q/3lhBDbb
hlvGwH0x9r3kc+O4ndnJH1cVJLvJPLq6s6Ai4UDkO0DT5GtZsY1b7XVAfgZ/c+MEt9R6mKL0kJqf
BkrwuYAfyvA1rD7LAVvH8AzSbb0Kp3UEIFG9aygBqo1LgkSSUZHmAmnKM6GSOp0i+PlivkoC4Uy8
VFPwZrkoM6LgFEBFtYNNF0OkJgnB3GrJuSb3x1kZgcODgIw2NGzCWRhRsnLu1/5YLueGCJyZTLPI
8kPztShJMuYTmWh4EASUCmb0jqUnD+xZhS326DvoohKvf+h8dsYqQ53u0rnzcy341w6Vn0YsGYqr
mo9a/taP35Z+mPO9SODdgRR0v0rrAXKAFwMDTU2wjOrU0CcW1r4g4mUkZicV4AJu3KsxhDfLy0bN
m+zvhTN3rL8bGLTWhfZiY1UfYf+BlGxroRpAwYDk8m5J0LAfRu3qTAdQFJ3D+/DQE6qTv2vlB1Mr
v5L0uPaX1j6FvCldvMvzvZG8tsO3XVT7GYktYgP0bU+SlIwafWGh9YSVJhzZIJTyL5LC7RaKY3lk
PwP+46mt3mbnnMNk/x9vQCwH7R//MCrG4V9lPazxZ652sNRjNv2x/CjbH/S1B2DD9M/5Rjd+8pms
N3c/15ek5vLkFO9g2drIFM1kv+TPPXOUeLlX1gO324562gOGEvzVjEz+IJESFvrbafsifE2Gmz6/
56hERHfWKLJC2+0Oq7AYeUbMiaRAqCYIl7ZE1XSnjMiVPU+/g+pYEuBsquhcm9nDiJ2SBx/tqF88
Nd6GEeVgz4wwvxMuE8gE8+prPJLkZ33b02+LACUBCGxNMFyXcA172fJl8ObkV2Pv4JDI0qGtHiPp
oyCdLW3PcJGAgTckZVsVLHeEhuyXSd0HxOuy196KFKgFKqdM9R+zMHdteMydd/YFtNLZLrfeouBX
3XUuCar5of1yjnV3ryr+4EyvvBnyfcdGDjvTcYyOakBgCIk1Wi6rnmeYX0xO1TTnzFgPCPmTc08F
EymG0YOdYyYlJ6p8dODtVykP+YNDzCUqjJCpIs18Re4qZ4sjsOstH6H11PaXxP2Fj54Np3C6kDm2
Ud11fdPYSPMSHV0qbuMurh4Dg4W8ZW/JTuJf+y2z7UyVx6xkbP+5TMRYonD1NF4TgrCNv5L0WqE9
gJOyqG2PV866M4z7WRybllZWP8jJ3g1cG6ZzEhr7iHYnkzvFjmRcbohT0aXfzc3jPH7Zgm/MRxZ/
ahFp0Q6CepI+Ku3a1z7b/y0EQ08fPkb7vJQPkP1KFoNVdBljEvO+mP1oBWHp2TGvn3UT1eWXbp+V
fAzGF7JHyvC4WLsmOuf5IzkBoAg8md+5DGbL8T5LHiRK27j7zOKOL8HZcl4Gaz9xi8UhRpUXy3gO
k4d+uOghUdOopLr3RJ1gyPSLQ72yjXG08w0FX/noGiQV3iqm6oPF+/i+iHu339LI+Vb3zX3Erts3
ucxU8DspgjGKi0O0qZVBSNezbQOokj5fdrcoBa5owF1N5EboO1VjkUEXFXA562uS0DUnRScsj739
mOjjZTA+wz7YZ4bLqJq4oeaOjsZTdkPfQ7w6G4xJ3+NCJmKt2lKmUzAzu6YD0JROiCptSXRHKMHG
5gJ2ikcQCYhPX8jO5bRLThOU66z9jlFN50SSz8UxF7/RYG9q4y3hADD0BMN44jGTzingJ7aJ4fjb
z5GvxTOe//k+aXOwQUxxGarl/PqifSUKqq3GY+8+rEnfBHDsFgKWZiqOyd7aEDgr9WQo4tfH9rEP
oX0vklMm9JvgY7IQ7Y8vQXXNAsvTauJ7GFUt1t/Q5v4SPY3VF6nuFbT6KuE8KBlhNpof6/etaz0s
bnrpKiINJTdWmG8CDaE0H/pIgqhroEtUnHi98ULy97YvM0DU4bc02Vglv/VANLuFZB85DTciAdL9
acAFy2qbMxdGNwPngn+yQNsSEOBpMzxKmqdheCefSXX3EK0RX3BiB7um+DFZsMOuZOX5Vzpb1cu9
CAIotgmdeH2M7H43iJ+6bkDOEiu2gr36vDlWjEB1fDnQjNHzau9aMh3Loj8iNWG6OoV/TbB3nINA
3aYRRDJPXGTR82zAMS2bLYO/SwevYG8vFnL6v8ohg6957ZT5aqT116IrMtdbT5o/df4XWfbZAnEf
wurJs/exienQ0buxBWTXvAxkfz1UGhdv9Bq7L5Ehtn2Dpnf5N6ELCZ6L+c+tyQ/CbSM+ehCdPT9x
dJDLscDnMtMlZuozJI2x8ZNFPwz2cOnV81jvVEytAq8q0TaClTAdj978kEPX11+WeauJ8mXdFk3n
utxl4r63AbIeLVvApPdxYWxRT3gdNaIq4n1PmN6Iqs/Qb11z7uW5YS2uop/ctLyJEXKnHQ02pRWD
3ES82PZ10MQe4edGp5cCSQOsliePWwVlgBevHRmDm/51MqHd90QrZrfJ+SEr6N8CGF/mEoTnXWk+
I1TdxOXE3OeXM14Gd412FvYxT/Z9StgfPxtrc2t5dK2/nrRWtgBZs8ujt9EOvGXkNMKGdNL4FrEx
IK/gwv7ZtH6LsEIp+sy6JEbnhnEFslOS/enTVa+fLbSqxUUkfDkTvtD6naqQfR2aNfXAOVctvY91
GfI/Uyk/JJ2gYV4VP6uebRNg+Kp+CNRLOlreMN91dcC6n7LsTaD8mgEJ2Qzaafr4ArTB1YZuWxZP
+fCq1U9O8zjO+wHDdOF4TH+ZoZ+sjL9QPTTth0EHI91zG+vHkmlGOlMBkeqTZ68ka95P8V2lnXEE
kq38mNnnXL0nYK+XufNsRW4jGTwRYFiCsBbBXh77nclwNaeljqjr9ORvgItf9YewuiYk3sUlbS63
d1H8uPDxST7ex2JPHpppkPMMETic/TohlS2sDn38OkDBx9nG8vo7Hr/cjt8Q1YFmvhfGv7oZ9pE5
+6Z+BPWOpovv8eL0t14jMhR+oyoRbIA37hpM21DNFzJAVI3/QpJ0k47/JMK+WU9BsvUXXF0nxg3B
BivfK1kB3sJJjZY6PQUus33NucMw6C1pccnKmX05LkfmPaQ4xPPWGNpTC+uPz8NG3OCka3JO82BC
h+qFhh2u3uYBKJBaemmo/zkNkiRj2sIm/nBDzEPMYgtyoYe82COsONndfOgIltBXXRPJQGjjO8jY
qaEjkl6+RWDcN+jQ4THTgrl7s+1IUV4jAAa/LuShnnnZ7Xk8OmX43k/lu5TawV2GraP0S1kSoFgt
HuOwjZqzB+aZW3OYTsz4PywKROUOp9FMbkSf+eM47+KK5GHDLiHBqa0T6MfO0S55Gp4jU9sVbP83
bDN+G03t+nx6DGedRT4Lq9HwFqs9trw1sYtuPjc/UL5QSxBRwW3cbOJU88B7PUkbBVikjoVZf06p
g0C8BDHiZu5JcOGi9/bIXd/UmrldQEp7gHix9/3N+a1rn5QcKJGXYmO4azeXvbMeehjjdCcmrAL2
fFqW8IAa7iFzNS823X3RkHuO/rgV7bXIWe8VLOn75jAFwYMRD0CaQDT2S3vXL/m50Abiegs/0AlR
YbhM3unZ4YDehEvwgKLwOkH+KkLrzai6zcCl2aUGTj90OUZ4xp7k93PyIuDoTcby0i7t1uXv6Kgj
+zn03CnZSg6OmiC2ZV4Q6BCwEbroK5a9ZolLW+YHs+U9RVI5kkDZOPaW1eVHrTmHtByvjZi8En9l
S7AVW02yVwnWfUXNf1DN9Mg48m0c+pNMA99coHsKEj4BKtH2rH3tWFLbtYzlyfNw5hIJr7zX+58+
sPauoR1i7pNIt0jQNtcUK2ZF+g5F+02zuIIVb283L+coo3pP8cB1SjyY+rBV/wewwPiUrY+6zIui
5lC3HYEz3b7XJwJHSKFiw0c45dE2Sl9h/zPT9f3hZ+diRs/865JeNQr71IrFB+12p0oqtsEYnwaG
SJ1d7UKNmZzO5GeyJj9jCM9o6lef3UfCzSvPGshBpob7bUqet5NvK4srColtbSA6MykhiWAljFcG
89aaEJFmaD/GLjmmY+a7TXbU9QJ3Z7Kvp+KDrXJGiHEU8ttou6ZhFbNqDo0C1DlhG749TqBDgx1r
YyK4wXRESQhqvCTuKOA2UPSlhorPqTOSJBLug2EistjVEBXV22yqzmXIWe4sLxLl69BRENdg0wmo
Yv01rEGlLtNAXW/O6IuO6Qx5Hytf4EY0JORUl8sR5VBPW0eApjKfiMDyyZm5J+MlAw++7PMmfKv5
8sKoB5XV3wrThusp8wrKf/Jkdq/pQJfX4iMXCmcgHydHRl09WV36kcwKLSBx01ZxmPIQVj+VVV9R
1mEIRQBZIDrL/YmlUiCyS8M2rOo4kql++Hok3B91X93PqCbbiJdCFJ6DCgIBK6ZtJOALp3wQk1LE
m1DVFBg0OFYTnYqg2yRB5Rclu23cDURKIYmsvKbkIoKFiOya4Xy1jRrnYDBghe+6TYZpm3b2xkjN
PYh+37CKO8rMEy5fOi2K4k7zQkB7joF1vVF4hXBa2pgg44J5mCQdkAUBYoOkJHkKQ1ZXn1wyDcu1
Z4vIMM1Fe5BUvU2f/8HvJ17KXN7FyLptmK8DneHCWLayUT07YK5RGjsdON+CE1PhHSr6lMmegcsP
kPHVcB10tjXTlfLc0hC2ZeYJbdxxMhxX5fncNr6BNs8ds9eqT079lOgeetn7JQoIY5L5Y2khU0RF
QWeIcy2RxXsrJKoQDDSBiSY2Efq1HhiWO/ygZFbwVzrWs5RkazputMeWtR0TNr8LT5HBKNYkPwgm
D1bhzgzsTa8c1AQEqmUKCxmpnSPScJuRfFqZzEzwo/I8ZyRO8ZiMG4RePJw1g3kJthU8v2wZc09p
FnONJPcVzuSq0bl2MQ1Fjo9iywuntV+vPbMoLrqDy1hwspRtgVjJIJlX/ZhYS7w5lV4kEQDoDspp
rlKdSK9MYdZv29+SQrzi59WWkQdanSfVbINF35qM9yphXgWj/5r04004gBkOG+NcyOXZTMwD6u49
oRdPAIBvbIWJ88WRPKl9r20nt2QmmoyHiGDZsFN7jFI+PrJt4CY3vaNUZQ/p4AyE2nOzc+2jGtGI
Omz+hL7QcGDDUBGbY9cnQ9OT1HBRrz26Ju3bWBw7KnaC7AiRsybY2URPtw1WZ8Peu9M/ye01EJPY
Yo5s0egS+zvkfqcwO/CngiyeuKMUluGC9l1+z1D9ENx/8d3jgMU7LFEfd3b3nqF0NLPkfmRA103E
Ls4F3q7wHDf1Hh8/K57OU1N6L2V5FD12uHLYGyp5xPvNPJTtLIv7o66Mo5DuX61iAjtTzDdR8VQC
I15X7KbuMpPhpZjc7tizLs8D+VCKzsc+z0/Z5iQNojY0OZAs+33WGMR3rX1H7fExIiUkG3BgyIMo
K13/wcJgseS+pVVwWXqcaWOHqjIKn91iunZZj3MQ8b9VwRjvZz4icyj3jJhZa8TYBEmejBNWDFwO
EmMiwut1oaJtSREnx3QsCYKcP4yETFtnQNRj2fA2cW4bXpz1lNCdfiJqgVVAUEFisNBzN2xYt1E3
EQaEcC2gSTXc5bBKN2e7vZI0u4d2drb7uT+wYvtxJnNnxcllYsqYS2NbhepND4ddHzTybhxLxocO
EIvSpadxfJudcqDIXBlA6Nq144dr65jP9PJ4UnXaCdW0d3UW0IGLi1nFf6Xp/LrOcm1AAlfEWUnZ
UhcWp7GBduGYgAKJpSerZVXDUPP6s4MgbR0CMVNSDGKE0TAzmZaNaYWkDTKALzVubBLUOwaU4XoZ
arhtYtpV2cyIj8jKrdOIUo48rURBysjrcIuoYTcZBPdWJMaxtt8NGYvXFjN5MTXlUUbSM6Ap1JNF
0S0Zr4BLWExm4t2wt7MCjWWP5DwpZL7twaY8ajPe/AQ33V1ZKfDDScrBbOo3lxe0yvKG8EpnXRMN
xk04ZeXsCCns9nkcYeccMuc7aZ1/eqO7d7pVs4MQMAtfF5M1lmFd2jaxm5cS3ccbyJ5sP87cBqPV
I41WqIVMMMiHwCYHZFOXKUHXZnZfKmRg8AvAU++DKCwusocdipNBo9ux3vtB1mdSO76XtO33WAxj
DOOFwg3XpISSRcG9IwTWznCJJt6gyECQxyDPgFShO69V1RjvYg6dB0POeer1U2PsJTNtjxz7aC8K
Jg7pECSnwbBOlQsNQzaYqRdjFP9H2x3wueTXGg7Ivl0kHjdslwc2sd22Tm00Sy2ivUlhKe6wRCIe
wsOEOa295sYvKTWobBPyOUzHNr7IC0S1NaCJD6uOXV8SBqc2pqnP037ChuoarJ4wUT+iTIuOSYPH
gBlJXDONrZPnPu2bW95aiPmR1073scv8WLgmCBcDu84tAcPhgC8Jx4exiu1vlVtQSuaesadDziRk
KeteWDIgCqbV0GKP8xOr/10YEpZnzzaIh5asmM4wWWYnw5h/O2JZdn3C09Mz8B24k776SRtDtFEt
w50B2AA2Sj8h+4S14jST1D3M0c1euvIvXTp63Lgs6EKloVyE2DagEfzCxn8knddy40gWRL8IEVVA
wb3SgBRJed8vCEmthi14U8DX7+Hsy8bGxMS0EVC4lTfz5PJSYJbYz6N41mb+24guP1WuvNVuCZgj
9ZkH86p4mubr93YICBm7wFUewqzxD64ciEd2s/xg/Ry+4FA2b1BeqH+gmoOXYpnOXd9NUUKzzFmE
3vg69Dar4FCvN9wjyfVgy3rkWVEPFRSCfS3s9q/AMHloVzMdK1ancFS9jHclj1nvdInDiD471l/f
q8obWRDCHTPuFcQK/nvsK3gUHGtF3hJabgW/XjP/FAIWypXAdnQW5zkLWht2Cw4SZpemsE6YVQTi
dI9g7SaaQ0oiCqMHlm9kaK/mz7VyIyxz2QVbjL2jP2U8NRXwFNaig7mZbI3twxvH18lMJDPCAA1Q
hPUrlWSMp5PFGV0QbRGbMldk53JC7zgZe4UlxB0O9XXN08yh/x1mXbm/BsBgAUwticQCWLLXM5aV
jWsQMhIm6iwNtpLGRARbjp8KzN0zvwTHk80GvBZ6vLOB6XCAmusu2ktI2SEsHPop+4VWn2FvnpGF
qiIkrNCy/0phQbHuaGiBK2t+N9LpA4DRVB6WeuGT20N6WFJctwFyaJ6Py71FyVSGgH4as5mCKbrl
VQagP/eZLPywOTZ18ePE64suDDmW2ynzHoIUaiSRTHAcoVlw+mGtOSZdzVFuN885cxSVMSlHqQ7U
fO/GbvVYGCfgg0S9CDdSFd/Qd3hlSkj31TIjqiYthJF7rbMv4pBsSO8tD4OvaU+qpwDTLhLDztjU
jYZcYUfm349ikTVBS3u6mV+hB6RTxG+9u8n6teX1R39lIhzrnaaCiW7JMvnrhMkf5pP1Vpqq/igR
htTympQNgjc160A1YngGJMuTLZFTDjgdx/86OgmfxBjEv8PiyYSleJzd+HFwH/MNfJ5n1Z2Vha1Q
WzQ5QYQMOU+u50W5yr1x6YGPgX4x0qqABGrZ9dMNfDc2+wldwzumntzdinQOJYD20Rv3fVfCMSDs
2hwdAkVb4NlIrEuysCHJW9GRwEVqzY2N1xHhit6zJI34sSY3Fq3DFPbwYXZyyQO4WtI9z+AcsD1x
U7iU3YfuPiLyI7sZJtltq/AS28xna0DlO25zZCbPCIq9LYZmr10/rJV1t5oth2fC/bMYnpbBzvYT
CCWcsVxaoLvHSPkWGtpsGPTA97Murvtt26n40FudQvjJ22hcesAhbRAzbsxSM3bjuRoySXJFl4x1
5CcY0Mn2UUUg4FWlsUcOF7cPb70oIvyxvD+jJknEnnvT2RkfIioxcUXT+DomgjuMZkJOLP9rJfWw
K8VICXBBXQ0THGNqESrUwiHut022wCcSxCvikPAtPrt226ddgnHBe0xIjSTbtMEvMXYDUZGiyuu9
KOO4201rc9vMw6+A4z09eUxkWBDi/KGbnfKm7xRLIpJKChU9vcPgprhPWPb8T/MZh/Tl2N9Uyf1F
wgr3zay5WjHpF9swZusXJtNp8r/dwMNboFuQjsKyLZy1MMv5muv3qnXtR/IN4weJI7GdISXgOrD/
DEOdO/usnCVD3wBwLIFldsPCYLgJVtw2CprzQ3s1PeY2ApXPvWbvD4WOyoQvMMEsAsqqDx/a0sbA
2MtzWZj+npRAg7UyaxFsPIuMTVN+BGsJkydovri1jniSkqLhtWcq8eGGqG1Y9pzGQZ4Wt3AKmD9E
icXBVct9s3r/4jG7zrWu+cHb+7dZMD+Z1r8PPcvcxmlMoFeG3JJ80U7DHvibSsAxeD3PxrUZJswR
9Y3xrtvy0BJHp87lFz50qui8BNL8EuoHMpTuRY/wGjZzOKfsP23jvmk8sHtXXgUw2kutWzvF9xjM
VOZCEmI9TFpimwtwBZfa8/LwMUtCdtWK5rkl8RD46QZ/9uCxJCb8bAfsmrApMGG72X2Cqt2OcpvY
H/HANQKRJa5TVgMmtH9pJHwCBfbUqhFxsJkenNm6VF3RvsWxm2N5aBEExsl5cXBcswHpp7/a7gU7
Y/U6D5TWVr5+o44kvVVpMr663D+4wxuEWodwOgWzj0tTPxGteikD8lOKzCSfb07Rzdq27wO0yzud
M/kpzwJjlEHUKVQ9f7YOrtQf4jgvKxFBfS+a8q1NrjGxxWedVc2W9PG9U98MIklv23FlMRDwpQhQ
JjZ6Gv6VlQbSkVeIUdiDPJcVdAuAinclT8Zp2zgWDAbBYxofZBaPewoyFYZ+h0F7HohPT8yj27a1
qoOXjX9caCUH+BnheRmSa/dKiHlB5QDbuhThcOF2tIXSBTKtd+zj6NTY97MprOXO5NqR7FiVpGMj
7/9Zjq/3ZTHBaFgxXJer/5OhxEVVnX02TUWiZOHi05TWuslhs2zHxW8RD1Z2HQHEi321pPqn0UJ/
wUe7mrgLVMm96tiY+YmPDd9TDee1Tcn5xhn95okKc8mtXqTtClwtf0HO4MbJ1ws7Qk/TZ1anU3u0
5tBdorErFLWLgZE3NNPNvP2xxGXYLTEgnQSD+Bt3D++maxrAEpS+M7zWptpLb0oP+GkF4EOKQh9k
Mo8/Ja92sbcC631evG9dsOkFGldF4PdBRfmT+zs55VhvK3u+n6d+enNliOvZ6/FHXemgugDJzPWw
f2F9+yLISO7K2PIJJNlD1Jas8Rm5U0IO4s1J6S46YhxRFC8Gv1PAx4GLjr+fNDfnqAXGdOO4Kwng
Mlj0fb+gvbV+2PMvudycHPbiNGjlt2nRP64d8T5mOJuBrGjVowYRyLp1EexJmZk2RTUCACCQwfqJ
nwkVeXqX9YOPftK+Lt4cPFr0FUVTOulz7I32noGmReekayJwadXY+CoNozYOu9/iCmXDdsKgOPnW
wwhP6i9gLHMZlJrOjt13N2b0UYPjoPr21Kp2lhYDVxAxXni76m2peMzAYc1HDz/S7RR67U0WZMFN
2VF2Gaic4Oo81KhlUrHfMNV9N3Oq6AldDYXSuWrFxI06SCSoeBa+zuuZAd5p+oBfQyW4P7p3dWW3
n4Xo+1PbhcVjb/L41nam/F34dIbaszVu5yJbomkpWDeBsjr5rDGYB+lYJ33SLSflip8Vc5oF9W0j
apoWdB5aNxNR86NK7HHvIoptc99pjigj+BRswUke8FuLU8c+zVXmfY0CsuriZvPOBnOwE1b+Wvzf
0YUzkNACuT3acca9ySyktVDGkZzk7zoOH95C4F7kYvkToNicHUNymwV8faINo3heBVY6URpzwcHt
DVuSKKybe/2yutnAaYI0qSzcY5aXfzeK4nXFrLXpw0H98weX15HpeUuR8fJEgMveGvZTG0JmcsMO
H2lVn7JwuRKDrGZrChpbc7yVnPvrnO77kSOXKp+OhkxyQ33SyCgwodwJwUZ17JcGNgLSlYudRbvD
nhcfyEfc+OfOl/a/2Sbc3JuR69CQWWuUMXb/LWAwPSwgf3d12jL1Q+25jEY+lEL9AimjLj4dWEwx
2obMC4UHYu3KsjF+otg+tNZz4xfurvAM6ZjYqSjrm20v+PLGJn1jxgg/CBf+ySjQwF89O/N7p1V+
qAnQkPIjRoz+09bvaTv0LOiKYtvDIY3GSXr/Mu9J1cUx9tz5sS0BRUY6YSnYhAlfCXvpTq1j5UAB
hEXgkhkbklr5oeYWSERNVgJZccneqfNauHYQhKRVd6SKekW9gdZsnz2rQkNJcTUxZXPFRic5VVb1
CViv2FFT+lL21rsMKV/CRD1d4FN1r3ie+zsW0A7RwwTFShbxOSTKR2CwTX6QbGiiBvVMgj3uftoF
hohNEe5m5LL4WderQLCa0VXWzr3weDUgLZzfsu3cLbOaPqZarfbZtZN6+Gt8y8v2dR70l9FPJOq6
nZ07DFsnKCDzQU/ejIcpr170QIjUL6kD7fIFfUks9sSMS2wp3oZcrZ1jBWyWgLcucG+gqkxl1GnO
172rTHCX9PmMEC2dc6uIPC46Xo4rDvhnxYYUo31fRhSi0epEzOAii5UlZu7VOzu0JIUoIZRTuMz7
cm2s3er79D30gcDk3i2Ns/EDDypTIVzstUvwPmQo74XtJMWuctY3Z3VYGMGMcpBH4wSf54L9qKFC
/jhI+VWkfJiWZmHT0LfLyqIzb7qPld5v7PN2jVVAm9Te2s0IssmXzkMguwmR3VZ3Kb2tj7EAvmQm
LDFmZPcGwGvd67TvDvmcXH+F8NUfyuHbluhrfU8MwMZjtmNBoLfDqMK9XovyL72m3aVocorDq7ic
vW3vsPfrfE/er6oJCHN3btQMebAvua6ddJMObPpYQPVexWSQSveOSq3wsRXuuAu9gVoMC31uxpy3
ZEBPzVqur1B26+Naz/JBOpa3DYN8eCCbXUWNvert0ktzRPEvto2n4u9yYtpAl2RWWB1xIPuKWaPn
iM+oON/OFf64GHLhoQxqSRkCSjqZcfxZQSBp9XIZ2Pr5a8775j6vtPsDOABYm4t0r4E6rvyW2eyt
prUOae+nW49xYUduf9p5RurbtVkwKjgFjxP8QmqDJ5AyBb0WUbXIjPB6Eu8G30tenZztGx8Ny3kT
naUJrg/WJQiY/Gc+DQckuvpgeqGjzFTygbfgum1CxdQpCiigMwpLJh1CChr/UG8fbCySZgfk23Iv
RZa+G38RJy3G7kWPPCE4LDR2So86Y8tiJ1oqYeHWTBuAp9CNA7AmUGVZgBVV90emWft3XrR5Rnsf
qdGmd7NNdHNXTeZHeF5yxxShea5wMIdd2xKKWqtj6DXzw9pU3pkkMIA8Vo47b3BByzhJRVqQQNwU
cKw3HfuNemrp2k3YxYUZGlc20Lpb1j1pnBbgLxa+dcZ/DBsZ7jCts9WyWUA5REnPyyaR6HeyE4yU
RXJ9gDnIlgXtYiBUs34Uyahe+5RBjY44f1tNgwfdMQij0lX6KBCqNnm2vDN2on9zEYbF4Ql0CkqU
dr6ym1djCr5MjCksfyC/EKA3BwUk8V+KbYw4yxwfhSY56mo8dxNcD0R/7jMyo1dDecWM2B1mEZsw
5zDOKQMmP8r767m18clYbio+t/uKPhWCxzVoqrH7swicuJkb38UeMfZ4qfJdB1gKp0r6L2NU3XjS
fCwTZuKui51jOpevTEnDNhDWc+kwsG30rNr30Sux+MhZXsai+1VU8cBIIF5/69sEZIPF0ne2Q+hz
yIx771Nl8dE2Jaq0cjDFNZLVVpr96jVgIUyX5FvDF2Rn05NzIxZl3SSx4urMtnXfCQUoz/f1CT4f
ppF0Tezrd40PlmsC8c3VFfXIsXCmmMGx9xbPxzb1GNhaJb1DUHMBnh05vSV5Fd8F/dhd6qya9lyI
cPHNOntmkUFyvMMNnAEpTjcrKajN2mXfoc7q81R35RkbBr910Elc+RNs0fU4yEtZNMgqwQA5yknA
FTISqPIZ4phzHNdKPrL5wc/dV7jPJoIJOHSuP4dE5kwf6+D2yKut88edRXXHMwdqIU1/YWdgVMsc
cD6xgxUiq+mzzLLB2fUOUikiB3C9gSCN21j2hlJ5JnPY0XGgnb0hgH2YWkrmkrZjr+rXiOl21bIZ
uvYJjr0Dh9G2z6vAUeOkeI3xa2L9GmoiFtiRNgZ41sFeh6cS+QQ1RD+bUT2UY9LsRZ3MB6Ce4su/
GsjBe4XXt4e5UbkdhlxX3HqT9S3LuYuyXpkWqGvT7fNcTiewIzNVGfkXAet4q7XAuWsHpHaTVkRh
2C7ndFXIChOsIthyU9SOtuC2BQrXH9MvqDY6SrBTADcrzKWuai4WQ4iByWL036WqYY4XOCdCz9aH
bO39fbKU3RBhQ2MZvYZm63gWl0Ybv1bQGVaXZjiHJGKXS7BUgLxiFabXo794SNH4v8HovyJQEffq
mZzOTV3bNGmWA9hy1qWY+SEC9kcbiNmv7If0MfOC4CFOcQ53NK7dU5t4RVKRoed7VOSo4vlS19jU
8eiSNiJFk16N5APejr9sid27uDLpvQxIAFbox0BMQHDZTfkrUjaqiNVE+NhjsxJPCFXqVb21tD8e
U4glB4KwpPq9RMAboQF6bkCfesnKHYrJ/GDZpH96iVSLV9bbKSf5mrmjH9XUzI8peKRd3pGDsMY2
286cytvChN55qqiN8031ntDFHCUhsV4622eSQWmwH+TivHT1SgxuZriS1lBG9jJfrZf8WLWqP/Mk
wAQcWDzPE6+UI/u/3GZZoq42GZp8JU4KoeTZnoaQd1tcQwj47nk/4BTN/URmg7HHVYjFZQzcVA/O
AMrD7cMbFw0dl6j2YTkl7EFeHDLx075fs+WDHEe/DXtizXAUp03sXSnlcmHW6wI8FE7DkDOXBbPj
MOen0DHLVlXjc9UiOI0lE6s/W2x+4UQdbX8KLrMiA7BRdcvura17Hpo8sQ0L7U54y1lnNojYyeQv
caP/cgBDL6+86xqozp/GJTbPrh5rTiWaU7aBjyPcS+2PBeDaRZmlYLDH2xMyrcOYTLPXqs3h7694
N2LfpFEqEO+VFws8HatTH/AeMNkH4W/i66+B2yV/KTI7rK2sz41paTWdfea8pgMkm0K949OXYQZA
YxSvCSAKrGpYegWgbKTSNdk5xpPBJmensEvaNUNDtpwBAbXVcisc/sqG1befCXLKJ0fnGD0c/jt5
9getIOQWraddSYE0fbKkfVCG4uNKhACPL44506DYWTH7jXxihStiDuwys4567NI/peWxJUAdO9qW
6U4hBTM7/BX4pisgjqdSy4HPqjUYfjSMtAALiwu9vjhSpt6N+EuiGNUNf+noxvjdJuG5dDru2Lwz
EMOblSt3ZiHahmXHZz+GBZ7EBFNRrqflXE4t6PysTg6Si1e0LBNypUmuDBBDG1zs5S0s7qTfK6ev
D3mQu8+z45XPS5YAU/Cb/MqocDZuT7AymdnsjEwovs3NPu3sz4nqzPsFfCzYbEnCOFZ8txwVzeom
tn9nVOqdmEYP2p6XyOfEpP2bDAocmAR40Mr7Acmo50/VW1gexDB2p05Z+YsKmJHtwfFQSMZx31XY
ySwnL39jKy8e6yEB1cn3+yvICKgWE1dD6OBmizJOLEv1NvjcBZZ1gK2vmjzngPbPYNxBjQTqY9j1
5eYRVLQ8WZ47fMWt616RYqZ7mCQsECso+q0sm79IC87vNEqOc7Zte8/OuTMHgBpWq8CuQVaA5Ivy
NnHL5ViOqf7yysLZj7MZPqqRSwUAEmbsOfiRkB3p0Y2diBECR0vgdsjyvRkf09bPzvWISiqxphln
ukZYnDnl1JHFZ8ACnws73oRhaa2HNg30fRl47aONgIWCelWApSLR4624Ls3iYYYvMsoWIOUT+5j9
KgocLn+s2kaKKmZ/lwp7vQtdRgnSgeg7CXiTWnFajS1sBgBXo426l5tf3OTVMbAGPyI8vBwAD3bH
qaU7QODG+irteV4xWqv+WHNi7NTac54qU1yWGc/HIiTd3Dkc+rilhq8s0S4d3By33Jah1M8kbiBS
cfrV8pfRhyHNLa+f4a479RYDxUrb5B5MJIW6EgrFU14l3O38Jn2QxMph8INpuxmdPDiM/qyJq3vt
IW7XAdyGv3x1tEBEZOI5L+AAcvwTXWU7MLyV6QI6S2kP9f+aJWE8OErWSi9mwCouZrHemnagL5iC
5AOQVxDAgs/vLG3rjhqnKeLqZR/nbki/m3jtj64c9Xatzffk0sM51Dr7V8HZw99o+kjmcxPN9FFH
LgoX/KrEieSKOVcrBlwN+D9SdG/gQsWDltayV4dyQV7MM/tgIHBvFoc09pS4IBbyeNivTu/jJ6Uc
ox4m76NrZqS562G7kOG7mRwrPgUGzXuTme5PYangj1o6Noe119Q3sH67nWe7/DwgBSTJpx6v8OTW
q/asHeKjn5OxialD2VeizqFB+NaxSJN8nyWjxeGaVHtnwYbc2sG/QVkAoK7oL9QdcD1pAbVE5nzZ
1xaNELoG/xdpgc1mbz0lolbnax34k93qdA9xvdgQNMGXMLryJi7Y182eHTyyyaF2JvA+mSzsC9x/
6+yBEmRIgSm1dQAp7wgG/7KNu9qlqArbZsKHtdTXtHQUxQjzsQjzm9LFrV3CTPPCM0ZLgm1lXn74
lQV6sY4b2v9I2qRAXs5W0TTv7ghmxiNgth95nO4dRqBTTuZ/23k4UMo8T259NlCXmUefj9Qw43PA
/V8VNCZNNajA1P1mH+Q8EDL/wdyHHkff+WGavWHXJo53CLn+nWibkOfAXvqI729zKFcOv7yrQvKd
esakrLIoK/rwk+2b2XCPFBtawTCOehRUUNzVb7MOyYQHcAutDL1E451s4INsWLnk34itMJAw/d8y
IhZbbuOkzCxWg6au8VhaE0J+UKnrJOe/AAIgCQEnCNQcxENCLOk1hL6kh9SbKXfN6VbLPeuHj3ym
wIlxMM35qqI89pMLrlZ8fyvaKKcxRlpZq8gW+h3BK9m3CInbZbItBk4rO6PcpfvF8hmYdCP+rWn4
2hFxefVKi1cqBjD96I9G3JIl7qKwzJipiLYRnHeo6QZSvFl9/Hu0EQa7bsVEk2rjHhMbK0kCOKGD
5OGzb71zwCW8ywRONLeS6WwLno61Xptdmq9QvFLSgZVInuCOHFdqNEloteznKA1mBltKxC/yirZV
lYdCk6RmNCAT0Fti35fQf1NfzNtaVOIGgRcIRZk1Z+FzDm3Da6+OMy/+vSVwAA0oQoC/COwUtX+Y
TS/vAFsGm0Snv7op4f6wt7vA2163mUQnCL2sPoasMI74awEaSOaaSNsQAkxWvfUV+3FO3vTGgZ/o
4+xfmJ4biJYbEwz+bqaTZu9UbfauqoXmD1RDjJpo+KfAcp13fE1u1F/Hi2mamsNgoz4jianzSn78
mAPiirTBPJtlE5yNGcewUbp+KzK/erJcgrbcnReMWqjfRdm8hIuxI44LGHBsXo5DIfzHMrXqCPuG
/4aTE4BHGbCJwpHAqrOW5FVZ0JhyhCIPdjmiUw+11LAn3QXXrZC3hs4KxLXAs1zJFmtHHyI6BwMf
CRyk14JTYb2qQgOpKNPu1dIGNBY7wjsA0fxdD41+BN8OjEOBj+zXpt/F7twAABfo70VXXuKyWV9q
JrELBfUPM5CKXV6Nv5wu3JXDZGQwBAsf02QCSIRx18Xes/GYGGnIQGaGvYY4QVPGUE43DYTAS6yR
b7oWcZK/TJzGxpHYhwdxAKn9kQZ8HzbVmAI6xvgVl1Mjdr5b/AP4WV+yJhiZh4ru0Pe4dsFxyEeT
zF+kSf70YC1u5jVd3gbE8h372ClaEsB1WTWEjAapd8tGrT708cQdhXg0JAX6cRJaj/5zYhGLBsgW
Il5sYcmEm6Jgqagbr946vdfCGOZb1Bkd/BSgHy9tkLE7nBhshVjTWy53LdcUzG5PTVDoQzCFahcv
6ESzhPHRTE7+jL1v3s6cb0zNuHymOjBgOdEz+yrDAl7H/sXYDQHZ4rK2j70AcwKxX3y6zeh+Z/aV
neWTBfLgrGxzUKe3Mp79rTcWS1StsRcFIuze87lHU/C5ItPcDg/eTc0Fh7n84RQgZNoLw46wMp9A
09Ut4EY+qHbSE81h/VxWob7gF9VMVzUTSNtYPxzFTF2gR0hliPCQJol/ZsFX7G3jQEvqEnhRMYpK
XsRZJNtsoqf1CrosJhzQmN2gWTtIWlMzvmXYud4Fgxu+W8Kl/oRqtQljyofyZkxf2QXHjOZl8TTT
IvIYgqDHWb8MH9i67QjcGhcTT2Gz4X/yt9l31NHFEXHTjoiW2wLFBut7WeJ/zcquvbRF1aKbtPqG
I2t9tZ3GOtns7Q9lO3LOMLHIkfEJIwxXxNwnaBeLL9g073gCHkfY7SD8EZnK8LWZX2sfcU+i5Ny3
xg/OCQbz7ThgnmPrmvKo1PVPLk25L5KipjvdvybGaQJ9Ctda3Nh6pDsBwfbg2EX2Yl8jYMKX6QXR
rPjVDktogWnsTtSYSzs5mn04mPLMhaN+WI1WkUW7WQSQhT4Cr3jLLKett/0xrylygRMXotUGSOy0
oOzcBHLyUQd7B4Ojukn1LXlVQCRjzGqkGWwyHTliRADh54pEGd6y6YrVCECbdrPGTYK3k1UA1j3j
ZCtU/a7ec5Jk+6HCPklOw414FiiPpYY3qjqnw1tfx+tPXJeKR+Bq6Kiy9pT0SY611YLMLvhnkJHV
o7uuDktZU+9CNYSHwOHH5XUQCEQMyguuzxsas/iixcg9enn9FJu1iywlnf/8coSzV6Co0oSUGhXm
M5iD5pZcU/rDJ87cYgXBqAMMVKNVEqEaaQbY0WKjHxCGl/ep5ixg+1of59J/bVvTbTqf/8gk4x9n
lXZLww13PHjTmAfU8r5wF9+4jskeLfYyh9WxwRaUA08LL9o5H/lrAAdPwwrBk5HXQwExvFaqIEU1
5wT//CbzmLPCId2PEIkrsrIM7en1H0DYCdN5O/gPU5G2r7UCvwOLN03OoSnUCfNes/OWhbWncJbb
NtcBH/AhuJMVWhl9feUhGUMemMkPcQGxd2cXSM/GEnaXFuX5gaVGBg62+iankuxhRScPXtrKo5ng
xeVsD7ES2foUJAl5W23Xh8mBJhePXXJvWu8HIn11kvVEmNeZA8D68bpZuLrdUSfFsYx/nPOCG7s0
dfzkeVgiE79BWamAORasMdFCOrZH3HsejE+eIJPoD84MdGjIm+Cum3o+n6G6zmnkPHIjCpRDfmqL
ILBUFFQn8LBbe2oUs2MW4Kbi+mZfEc/VceR1BG/LYTUPISXGGckTWBn9k7sENE3xsby1ErqW8C5a
RG+gZHJxzfiSBs13cp2gq7adfgN7Gn+0NyZRSb0XMDnoK6kVTwcEzOpZTEtC+4saWHDBms1zrDm+
IxYka1CDMeaS8+CTsaZhmB4JG5iAWvhD2t1w7n2yAW6olrfeb20ExlidsOGQBffkZwA/Is+RnAAc
Di64tiGF0Z2GBxerxB3IrowQFh4OuuzmHaVdI66LBjmtxDtskZ6WMYGyoGwoUqhiA+cJas8QloIa
RKlODQ78yHOm8KbVa3OwJOaZcbW6Iy8eU3WP2D7kfrZLbB2cSwywO8Y7TqNh/GhwER57DDNPbbBS
9jnSjQg1IY/Qo+cbGJ+8rn7P3L6I4DWW4skv3XmX14u6rL77YU8uBPmSr+pQsaTAYBk8jQToLsWg
8W4PPB+tixu7tMb0yHYlB9JAM8YSKuKvbQPfTbe8JKimzFyWA7KWvdMt7Vbpbi4c0jYwtrnbkMDu
l37hvO/rswxJBjgj+VBAmiO4h6o6wtASOL3HnLWo234xuDLlYD6F/1KUI0egEsMNTC0eXHhAFlYl
7rD6W6mOneqkp6gJu+aO58q5oZBtBRy1+gQH054uvrr6ywhEItYfmk+/mEgKT9bobyQ3VByKNtGS
DusHuh63dN+RnJVYjEzRkT8qCMpY+M2fHF4ujkCpdt5KSmVSHbGqLO7fu67rH0VPh2PSBsUhWYzc
AVdzdxhyv9j8sxaEs3mp+e7svSEBtN700BZIZG/x8/jHMgcc4Iwhh/1i/xmN3156VveEilgB9RKn
comDezNRTrSb5fxFP5o4kK4PokCr8ZdiIu8kw5ztUSh+/MnRUQdq9Smcw6/UDzCzdSgILND+4ueV
e7Y3XFSzskdLgukWNDNeEDVSmTV5aH+iPrgKcpQk9w2Yxo0jfyEBqGjq2qnEIicf0r5VG7vmjW8c
fRwtJ3mw3UE/Ke6NmMQHg3CPRH3iofppB/YUja65QAQpH6J4EvvZFjhIeyk2vm9VO0Nod6OWCh4h
49vWrIQwcQLW+zHhyzfEbJxo40uJw2XmYKzUJvSDIIOaswxUYwE9DF1/OOXUXOz4UXAVT8WyD8rq
n01d4g6mU/k9LAjdrj9aXy2FXogNzkDiUD21DJZ3LNhgTonY/GHa+8Rd5iG6EoGh2dTsuhHhaJ7w
KuR5/Zc/HK90bYh1XDtG6pxtVNCk/cmUSm36ru0eU46dY9oAxcTnx4aCvapdEVnHgkOLCosMm/hb
4eZ3Lk3xO6kJzKqMG5RvaErZ2PES39gUmjBg+QsuYr5pYgU1M9L0gUkKJ1Pvd+spDCf4xmlQvA8x
ynVgs3ToCz4NrphpYQWYuC2zHGczMjAE3a7HlzN/0i2JtFyUPjARAbqf1Igx9ZE1jbUtCuKOk3SW
PdbpgPgIwQkx0y+0ViQlQxqedsM0OAe76EmjdwuFCOwaz2RN7vOiCF6xAeXbtmr9A94WUE5QPLbI
/SkxgZFPP756AjICf7Fv9Rd38FqWDhhsWBMo7hfj0iT7YPL/JeE4JWxIjble9y2wVaSjSMy4u3pe
FOJvjDMZDC6MudxbxpOHLz1hAHTHoaPPKuGU23oB8yTrUfmO3ei9vVATiS7lUNrTgwPHthC6E6tW
F+aidVX8srAvPudxAAnqWfDNARbiVUvcU98kKCoYNv56sxn/JR6UQgXb1yqb3wBh9oD3pjnQ97Zc
f3f6Xy+12k0Oy/zU5u0GCgE58MopFRzA2+x/pJ1Zb9zIsq3/ysV+vgTI5PxwXmpQabKkqpJs2S9E
u21znmf++vPRB3dvFclbhPu4DcOAGg7mFBkZsWItC9Lu2IPjR37NIcrcpAUVSivS2l1uyOGhAIZ7
pxFUoYZI1LYpuW7pcTPD2wJpJyhMITTzLXpUaltACBwaxSNFrOGzgRbCmf8XsYLKk/Zx7Ut7rfZ6
2vYAIIFAlH9INchLEnL5j9BQfV4JIRoCXc7UqCPXgdbQtW+oFve8RjWQ3vnwS4kubcC17o5o4ZLm
lTtepg29BUF5F9bke6CSt/aC+h1kIaoJM0ig3wsl9NEC7W7UnB7kjFIpfPVNI4nP1LPpidQEGUrD
NO41h8iS64KGJsLDfRb3xSfYw/V9McQ5zBDIA5iFTz8bPi/uVCiBdP4RpyhzJD5H4g+y1WDQfH+r
FTWcNYYOjtPVpYOlNP4BKA0VBXrcqfyozddS0+pXAT8XbKqkmY65CsIsRWxoO2QOlMsqe7Hwe+AC
fvHZoip+YzrPNk0MxHijJIk8AHHNJeA08CBTu0PwZe/SFgbqcyybJrX2zSVWeM8TqmNDE8mPrZfo
L15MZlYCa3+Ss4zutM62aa0H0goYsiA5r1PgpQhOzxWAb1NXlAejpVUSkvKvQz3CJQU8tLJPGzkP
yXpfVf5XjWtxEzUkK8ixawc2P5k5rdVgoAGw5sMDfoDIDrSEDBfbyMcqScQggWxTd1XoNyKWsz/p
SJCAjemKz7yClUNDTzhd0Jbj3OeKwrkJUJtzlKC7FVxgIGGl7skkzS3fdjkYZCTGQjM7ph3tuw6Y
KvwRyTIhyO5YUQTrQ2axbDHCPb6tQ4CvJ/EX8OSfzcrA5TQxMsY+EsKGDVgAkl6QT7x+S9hjjXA3
xD1UYggQb+ycjtjew5tLHfxkFR+6DXJJPw0ApADl+cUXpGHEwcqi9hx6usGtwrYrBQVVKmkDNWUo
ZCxfaA9CgGbn7lZArag1pVVSWtpIhuCXSXoYKtX6Ow0qpDXh7N24Dsip6+roc9FyXRWqLXSVMo0u
5Inoe82J4kncp0f6k1/dIdumSv/tuom5bDkmdJtgWhWGrskTXXQSYWYd5E16VIbH3vpM85oR0jxM
T+J1O3PBcgahmLbQFHw1atP/+j/Z33+dfCL2//qX8n99rxj0PraTYxY8k1jQMnen40Vr/2tO7991
W+M3p5Aupsndj//6lyVk/dLWKHL/wVZBx5E/6hYe++5r4v6yofO2KU8r5MejGGDYAxCu6xYVdW5S
k03TUDkFNojfcSU/mHQRlNTGkOSYtjAHAGSvhyMdoWDzfgJ53dYSWVRy9+0P2z53IUnDcmXMC+vI
obZUU+NRTIlkso5RRyKEQnNy/B6l3xo6yBKb2213fZgLi0jTjSC5ogCnRFfxcpRUxNUYbprkaEKJ
DfovzOy9y+s4Ss+O/XDdlj6f0Qtbk70fOLYYVJQrjhb5pJbuNw16CaV/v25FLJqxVdvQmTubI3A5
JNCWZitXmOEKRwniCI3YjfFLRzFh+5prr7rq7Jv6zdPvkLWiHEQ6U6N55dlOP+GwfIcH1XMEJVd3
h9bd9U+bHX5TyKbMPAtV0cffl1/WRXklSZ4tTnpTvhfiDRjur+sWlNmmGU2AChEG94HBLX1polFA
8SNXpJ54vYAmgEpCOJCENOBL6/ZvSYDPccuj6KJvCgn5Ts/PZC9e3CA6oMtEigXdtg1B1eH6Z82O
r0lwoWiGYpqyAuRk/OoPZylPvYBvzstzSDX9pkvIOlh0kqHzMMgvdlify1KHbYmucmLemOD5z81z
iGQcrmJo1nRHkIfyAPyJglc/mc1igM3OQBrzKRNm9RxkiAvKgx9QcpD1u5Lz8Hjd/DjnF86L0Wv8
MrkwZbz/ZNl1WrV76vXFuVM+F8M5h8YNHRoa8Gyr3kvu3XVrs+0/WoNMn8ZSwR3w2699mGuLignp
VqtA2JDuP1I2uf5TzeKVKZ35jdGKpZsyyn0GUejUOVUJWNVUL84gb53GR4j9Z9siolnviVCvD2h+
agxb10l5WtxntmpO7hnyj3lutV1xBsh4Kgz3vtXVT9dNLM2ZjjSrKgsgCcp0zorE7wYrKFAyoQnu
BN2LeAmVCtKYAKLw66aWNoMpBMPhnCqyNnGCLi8pOVDT6kxNGg1i9R1czG1r0FBdUbeMTOUZ6vH9
dZvK0hSauAR8gqbZs5AA8GtNXRqjMWlHonbjxiNLEP2CFObGxX5TN1/aoH5pAUo1NhwY/i1qjzd5
ZZ6uf8nSRH/4EGVy3VR5W3jEydW5gqfCaI59Sstk/uW6kSVv89HIZIqhwSkBgxfVuUYSU3oO+3vd
JIlG04l8Rs6vlN6v21ucXXU8bzZ+V9HGQX84cUgc6WHWMyiZ3HtRHQPH2f7vLEz8J+KujaKBzj5T
ZXOJomko7ZyVY/Z77qduit1Pot6yTPQLJ+fMNm251fS+PJfSC1nxlFS+r7zY+VdFTW415xb6AjDs
6YojWVysD1bH8/Jh8hyzjBOEn8tz1IF1aO4S7bMDq90AORSv9Dra5CSIr8+mMm6A2Uh11ZTxkrqh
Tu9hB9QDNE9edUZmYycrdzHaa85L5hyg34i9u8angiX9BDuxMtbFjfLB7vjzD2N1fWihMtfHrqc9
kzr54iAvtzK2WdiKY+aWhXrclDULTohLGzSUgXHiuEOU3JBzgDzGPhrli6gfFdvcKuWv1PyuuM9S
8+ZlT7F3c938knezZIWaroarxsVdWieZGkYhUOZz3RM1O3CN7HLNhf7DVKptPNYHvaj3ztLAy/W6
5aW5/Wh5so80D96MyOKIpHA2D2g+xOnKxToPrQybgdGjptoynH2TK0/pgWzG0Ged0SKwjc9Wyf0N
YeyP6+OYnwdThs+I1aPswj0+cSZoqhAtZDrnIX/niYWzRnOCSnH0GJe3ff5kKWu3w7gml6eBoEym
GUZTNNni5Xi5ZkFACRk8D7sSnpQAsvLa5J2hi42APL4o1oKxhdN3Yc+Y3AEdiG4XOG919tyTw0L5
0r2cuVAx7CoLSaoCKoaHvLvvlJVLfr5+l3bF5TgbvS4oceCm8W9d8NUNHr3ixAa9vn7zfYiV8VUs
oG1SVWNy+aSplso0yFZnKCO3Xvo0lCsbZHEYlCEsxZJ5TUwDCGokak+dszibdDomw+eCaJboaF8D
d7w+lMWNAezNsglYxOxeqy05l0AXlWelJeNjuDeKQV9MIWCErWpqa9Hw51cQk2czLBJcgkM22Yph
RbddYGhwAkcIdWgtlMkN5FMH1bwPTTQWRq4pQNnSit3FKeWNT2hkyDpH4HJnmKSjoXHgfdCG8LSA
gtaapyT+aul31yd0Hv1wqnmW2SoKqEQLE+/oQlPR03HGMygkMtGcPaIrd2GnrZhZ2oLCFKR+LOQp
bDHZgpKl11TE1Ops0OYAo057iPzB/geb46ORyWnKgDlWEmJS55xHTA12mqJkmX9NKb0VK9HPPBXD
hfbR1uROK8ycenZgYit58ZxXkNPUrG5G7WtJPsvmI+Eq9P99JNP97uz8eMVxLM+nTZprfIEY+mTZ
aJcgG1go1VknaTqU9SeQVV+v74ylHQgGXMiWrmn4/vHnHyIDD70krdTi+myq3jaC3VfKn8waIv/D
dTtLO5BMnSU0bhhr9jiMctOi5JTWZ4iaEEx2ARrDMVi3N9fNzMMA4PK2jePACdLcP1mwpu1U16VH
8Zxq2dYAFzoody0y5P6TQEE0u79u7XdkOrnBFEZl2AKgnibLk71Ii6EZSc2AORjnVPctAKuW6Ccp
PGrmk3Bv9NQbO8w3WWBuoULfgXzaaiSnaRKGbp5c9fXvWVhMRdW08UHJLUBIfbmY4LRUM/DD/uzr
D4YnwY9Kddq+19aekguLSdKO1zfJO5W1nOxLuePR2lRiOOsGLPd/9/SNBMFKzm78N6ZTq5vMLo1G
Os/jyVh6yr1J52fyWStHtcyzi1JiENya5r3fdCu7ZuEFYioGyHHN4K0K3HLi/gvQwanL1XB2NTqj
mL0kVGTwhyoUAjSgo2ouifI7aJ37IQhWNtHSZBKx6tysLBrp7MtFA76tVoAKeqhYgz1NtE4gIZL4
5xcNEfl/jExmM+oF1CtJ0Z9tzreSARcUx0qHMFddWbYFl4Uhy6Zf2NYtbVpmUBHNztuw6VGxp7db
lKho7/54kxPemDrZEkLh2VUNV2VnguVpz7KA+DmVP6nwJ0WdvidXs+J/l/y/4EBpKrl40kDT+zmG
ZBzket6eO6dEtdwGGpamlHm1xKJxWsT+FvZCZKkk2vtyLbOPddnlr8KAla0jkAV3LXfNnx/yi2+a
LGWvIySLKErLneRvq/hHI51y8WTJf12f5qUzcWFncsiRlY9zWSnas0ohrAuPckD3lr/pspfcOjbS
vq3eNMgcVqyOHnNy7AXXBGGsxUNOl8fT8uE+0hWi1wIV1nMI9x0UxpEoaE7dUSfLuoPpRpshoAad
vEIJU6jZivUFnyNUQAqCVnOZj5gcRcmOWluyzPqs2H8FECCRKAaDkKQPjr5y6MdFmg2T0g7POfwb
bu5ymCVAZrL0SXMexK8IZNKYJMpA1wTZSgp4wbsI0qU0F5CEnt+7pgqBeNp17bmG5ZPL4zAoCMSo
a0/UxZNCdwf3DqlZk3T35YCoww6gtfr6HBVnRd+7zZ0avNnZoRGPVK/3lTi4SNzAbtJS0ArMz9e3
zcK1Px5StguFTTIrE/+duWqSQoqWnwUt3XYDChPi17w7dx6wH3oPh3B/3eDCTuGOZeloQ6VLbJqy
MihW8wM7OysxCAnnVvM+SQUoa2gngDasbMvx6yeb5cLYOPoPZyK3VAecsJWhJwVgILlv6hupPLrR
j9B7M0Maazp1e314S/P5cXiT+Yw4hjWwyOzsJNE7utmb2hM3VdnfIxMNBAEmxqE9Xze5cCI0nDpF
EngGZGjrLgepgs5AEV3Jzg0I18+9CQ/mwU7erhtZSgFcWJmeu9amO0/FSt/ftnRvaP6XEkmS2v5V
kJqmHV7qDg7aDnBTXbe8MKMU3tgvaM4pgj1zObyhagapGqL8HAFT2hSSdp+iiBzQhwHz4a4AXRZK
a3Xchbv4wub48w/7JrR026YTPz/nMS2a0m4kdLg+qjULE28dK+DTRcuosh6ywBiJ22TFwtI1BKrA
GIswHDYxrRPDLZJDDMdWLMq7qqQLRXqLgIPZxovmPMcN5CAvuljb/4vjIqDnMjAsyvCT1QqFlEe1
pbEZm+o9V9NHJwtu/8HUfTAxuV7rFFKBxGUnZlreUb5yEfasgnLFMSoL/h8Aw39GMjnJqU7aXY0h
JLVhTvHhJGoH2DuQZt4J1UeB2nKy/YDypiOHd5ZUb2D5/RL58i2danTX0Y8Ko+3X6yNXxqM88Wcf
vkmZxohDHvtyFDK7Djh7Wq7hSnAyt96Fpd9uvCwa6KnTTyHTs4e1DSpvn/6W2qbv06V4e1j5mnEt
519jargdDZ5FfeJd7SxTBis2oGxVi5MJaMXXwG8B289LZa8JcOSafdN0+n3LVwiI1rhBD0UuH69/
x4L/Y1L+8xmThRrkcODNwz5P60ezoRMVgqSuAkEEXOG6peUj9R9TU1cbOmGbOAn3SZ7SX6W8GelT
Hj/58icto83i0Lrfe69fuTCX9+G/h2dMfJErrCqLmvEOsx/V8im2uEpero9rZQanxXbEHAzIXDEB
/HuPjPVRN9xRdPemaM2b66b+P1v4P8MZv+WDax3Qvem6XM/OnvdUIb+ovZnm55GFQEY50c7+bsSb
3X+L9INmry3f4kxCS0O52KJYNvVNmYiDDth7dlaLW6dpaM49uGDJrg9wcS4/GJmMr2xD2MjGI6qU
R9ikTe+rcA8mLErXzSyEUbqqm6SFyCaQtxg9xYdpBDJeUbwnbrMQR2p/hclBh/hAmN9Aqa+YWh7R
f0xNXHpDE4zf6m5+doPbXvtSNe81ZbbSXAns10Y0rt6HEQmorsPEIDBsKzr7oMRHsoFO49JCaOmf
eAyDZnRN4dcsqRu3mYRU2niM4dxw1Ucr+ZTmn4x6BTew6C7IyukEZbznqS9cDgmueDsKnDbjCfEY
xt/r9BChgOI3p8o86iVQ/wguyhWjS6v10eZkGuPKCIoyKrkdbeccVzQH5MVNpNAUHSb9P/AbGklD
8njUoQjqL8en5HKHsLLK+AzjUc+yE/ykB6ik92Bd1h7vS4HFB1v2ZC5r14eiNeDWR19hI+d/lSBn
rx+p5Zn792jsyczVMdTGhjuORr6V6s9G+FJk333v+bqVxbji40AmtyZUKmFjOwykDkPU22gJCj97
pAeS7EGKX7QuviEbtbHM71qH5sEnz/6pwrKh/xNnyMNPNXncQhc4LXrJINFoZirw+XFDhmKUsS6+
O5lYcR6Ly/bBzGTZUl8RvaGyHcvipfC/OPpa3mPNwMQ7+T0k4V7EOFrQ6mb100jfry/Y4rYAYCGD
dlYoaow//+iXaH9CsHMgjIb+q1P2rf41xTdF5lrovGZoEtfaTeJDQchU0b0IAemrlrw24Or69vP1
AS3OGMdVA6DLb3tyavu2Cs0hYJ8PEPjSo8TzYw01sbzJ+bctWyOBwga7nDSYmvs4CnNei3TO54Az
jPbBN55aD/4T395A4YJ458msvg/6fejQTERDtv1IhmJl+82ufIvrnrqaMHXKrub0ykezQrRNX6Zv
YSb5t17qGg9ea5p3WW/YK+5DGcd0EQ7/tqXb3McmsIbpiepCUAJROqRvcSm2QUDWs0NTqtzBP1qX
jzV8MClAdvrJtmkVnsCr+vT9KT5yKmEGFYfYln5IKltemYLZvcpnGZxw3qzqWEKaHJAiqodeypr8
zS3pUjMqhMlfU7JKCr0w1krObLaFJ7bGrffhrERNYeVmDPeyZX3xIKGlZXPrBejn0ANxfRMvLezH
UU2cdS8bYZ7nbf5muA5kvDQ1tvG+Xc2qLk6eRfafGwt0wBRAYnVdrNdpnr/JyU8ZEZhYefZdd9MP
Eupra8Du2cFk9uBXYpsa/G2WCcxNB6octc/egNx+1iv/gfbklU26ZmLijgE5GppkttmbU6XfQxpa
a/Qcr6/MPMK3AO7SLQEMQaVAOs3wQYUf+aEZMozhWafFnmZRqLvwmEW5G9I7lLFukFjeqZF3qOnO
CouV2sPCmo0ZRAtsDPlMEKKXmxDZD0WHKGhk5HQOTSBgsGgH+kUlnoYlhKVpGa6ErguzahsyHRWa
BQRCnabeadnUtQDOrbe6+oY6yr6x12AIo0+e+BYs2IpJptiYI0jgIKWNLpXTN592DQ2GTMP/O9HL
hypCkhf2XMXad2uo/IXDfGFzslfCrlIjwBf4TnomK+1E15tP45LeHa5vmEU7iPSS3zNMrozx5x+c
RgwvBTXROn1TyaS0UA7s3SDz9m1mNhBFrT5nFjyHTT3K0FTAARpZ90tzXllHUd5H4dsAWbdhR/uW
LEoOz+/1US3tCbAHugKijpWbPtAE7e41QOzgLYsKqN51LbtHpGjtbTYfjM5FTl8Sr1mD9OikeEDT
s5AozHhvVetBx5jA6abtC6VZcRvzq83gQqO0pIHlBu0zmbNC7VLDpLv6LYLtFoXAPvxmIqymI+J0
k0Tfr8/c/PwaXJ5A/6lgk/SdZiMaE46dFvlR8gAwo7Sf0+gR0gV4hr+Z7dfrpuaLhCkmD+glDV6z
jICrQm9Xkq18C2IHaSTJgN0AWvk/NgI+aryAZRBEQB4uN1xJIg6S38F7c5xWPBVdEu91y89W3hXz
nWDxAuOmomNBMfRpttcPW5keQit+S3pks+EkU3u4n8WamXkdgHnCkoa3G8Ph6ZsvsTXhGFYrzlDD
7vtWf4ibfAslzAv0/nsD/JckOTdajwI8uWZZ0nbXJ3MeWf62rxPNUJbTtSmyJ8kHN7DyWJw76B8y
XdnBwx71PW246KLDw+B9avpHiKHpUjo4AEg6/9aoTsisXv+OmdP6/RkAwmCHoGo/9SJR7uGNg0ac
zRTNGSBvpRftzLqhK/f2uqXlGR/b9SykAsxZtkLPpdKy0PE56zDco5m4SUemW3+PSmxKp7Wyyww0
WEwUMv74jTgO8oPlSRTvDBBARIMmzqV8XwyfWvfB8ldSMbNtO6IuuaoZF4ksYYzO4IPzp41Y9Xw1
0c5S0d6hgvToq1DJ5MPN9Umc3Z+jGTp6LJkGM+DykzMYFp5cKXKhnfX0a63d6eqvikyxYz+XqGsi
6Y60+Z/6f9rZePqYso37R0lxYtFCCidKVd99ldrkpFfdfQji4n9nY3rmE8p+btlioyfV30LBbKYr
8zZz/LzfhMnWQz6EUog+uZtV4Sce/sY6o3PfCviXY3mr1k/VyGkHZZhbrMQCM9+PvRG1xAPKVA15
WuBwhq50B2RLz2JAtbuHKg45WZTJnSf6rv946xGn8qwnrqedmhFebj00pCK4nCrnHOnyD5jObuGZ
u+2j6Of1rTff4eP9zK0JTgps8fRZ2KQgflwUBs6RmzyFWvQo1BqiEXslBp07pEszk6hX1z24foWt
nZMBqSQf2kSIIF3EDaq1Cv7igCiCsE4WIcf0fq6owwZpAK+uGwzf5dD+VA4o0QZrDYgLZtgHKtB9
4EPKHJmQRpmQK984u053J5kOnRH5RjQrG3yeo+WFIGh01EbQFdWxCbQ9VcxoGEDfnmls3MtQ7CcP
cv4EU4mvhFtT3cncIVb654vFmBReRyOChWFebr1elSVvAPdxNkOgqXXxCcqTfdnEUO5bK9HHfBo5
SiSzAXWS7gH/dWnKChUXav4qe03t7C8U2JA3GjMN2rfru3zuKGgqVAhxxugQxeqJu6vt2HIHOQhe
u/TVQp+hgvYQOsJNYZn7vks2rfTH47IJQwzOLuheQb7lclxFBn+wbqTyaysr0n0qw3TBXrS4jKui
WutUmR4uBYCqafGeBNHGA32KQTCUvh2CLB9eLeRWniuvI9UtReXByGXA7RF8ECujmxtUuDzI2IB7
GHMCkw0CjXNp9ahbnaqm+5ZnJXqwEvTu5k282qc/XTmqyB9NTQ8AOAS/IGlTn7qiRaVA2pCtpRun
hLf3l5LfVb67cmtNffxocOx1ZXj0r8zeLL2RlUPtFsEpc03nm2J1oLe8bKTKi5z+oQvy/j5S2mgV
DzE9CdgdM5Jgnf6nXjHZolIWWDbSC8EJPS7tWSl6w9kMNnrARtsW1LPsX2jo1VAiG/lj1qRQgSVS
hXxCB8vmjVTU0LE7AYLqoUUvdAG/zEpIOcNE84G87elm0HhWg6SbbGk7yuMogEDuBGVzjjB0BDeX
USkG8rItvH1ilGKxYO2K8q6+zS0yAZGi0OJhOl9VkEE/m2gA+SMhu5M4lrwJIhTCWsi+fl4/6gvz
ePGZ4vLkKTwyIMHmM8vee6q15KekQRPfmHd/bMai9VXmgUtihWfnpRn0drJ0zN2etLK8i2qQcTZd
2IN5e93Mwkmj40Km+ZTcDa2gE/8f5EVfpbJenBL9dvBRQixOvl5s7eD7dTu/i30fUzisLgE8AHOb
OAAY0+RIJ6oDZZJSJSe+BqG4CnVyJTEQ8kwjceNJvr3NTLTvIrbHA4wLsFtHHUQuZCiCH4Svxdn0
uq+qA0vR0PvBM/iK9hWxJtj1Gtd6zpHNvSkDjq0MKYzYdIVqrp2ghYUHNTxmNHiM4BAnV0kroRri
Wkl0aur2TgMZfZvTpbJDW+b9+lwtGeIZq+N2R5j8tBcB8t7YtBHIOpVZ0rwMSSI/wL/VHwclW3sY
zJef0gA8A4CuR+8wTaBAnKUZfYlSii4/oatya8G70pkQshf1zfVBzf0srQ70olB3kYF6TksR6KGA
rmjC5hRoP9P+a+n9yIrvkfwt7n7pytqFtWSMHDK3lYF356l+eXi6TEZSkyzryTQRQvdvC7u4a4YC
rni6xP2b1Pp6fXDzFRvb48cgV//9wpqcItnKIaRT7JLuQP25kJxdl/VvDaTc183Mrw5BEop7Q7bZ
h2yNy2FpAwkFyXWKk1w8lp6xa/uX2no0sucqr1aWa2lEdJeRuCO2mOOMk0xzaleI8kRCV90PWio2
3tggO7IjroxqYQ9aMkDjEb05QoAn5wqB6xRoflufWvJR7wlKunvF+5I6rboTubtWz1yYQyJCme5A
smvM5cSa0dJSExvc91JO2OlvauneErce4gdrTT7T7JrCJTb2GZAzxLXS/Hi5Wl5gehoM20QW7j6q
kFyBIvf6fhjX+9KnCrw2TD+Gwvt0fmMG8AimUtKeKjemmSzcmEH3JDfBbdPbz6GZfjJUOCplV/7z
zfG72xfHwaNKnfZMCyTVByBmzQmSo41Zv7eQxbm9sjK6+fzxNBA8unlj6SOl0OX8jW9yK0ts/9Q0
4YNvug+oLa6gRea7/NLE5C6v09JySjwCyX2w3ikEp5L5CdjKSl1QjOf/cqHGVw4OXQiyPCzX5VDq
vNN6NSr9UwR9KCgiejsGBzEcc6ifTDu905R3Ny93pYBEEL6QR4SR+r9cP0i+W2AUbuxwJDpvFe1Q
GJo7pv3goEgTbVcnlgvZvvanTfEj8QwlcpKMHEzYb8Z5+5CWQk6m1frB9U9+EB9crdhayiEZ+rvG
6u4MsbepJV3fybO85m+LPAaBGbCfZq/quskjm4pLcILZW9lq9FCk4nGzq0Y2ejlr9yiytRD72+ou
sIx+k7rq30WudSihhM2+hZtjxSnN0o6/P8giX2FqNFjNUmZDmROukkQ4BcFbD+MkL9Q8fEgR5Wg/
eSjoRIq8r4rvtvGnPcyjYYIMKBF4SxqzzJk3iHbIzTA86RTrhqz7EhKHb7zWKtCXV4+JukouMb8t
VWJAjcDsfxheJqstRJbFQaIEJ4uegL58GLIQPrvbxtN3Wveltm406ZNbwvkr7iNKzInyjtgZMtYj
vzfKAiJ+v74ZFk4llymwWpt2HqoSE8eZJwGqsXA0nqr8GEIzU9Y56rFrtaMF93JhZXKZZqFuh6QP
w5Pr6/ss/0tZhR7MSsEs5fjKg+6R0cx57VodARBD0sKT39+3yFoitQhVE3+a2m0Sh7sQUvb6qA3v
nfPnoYJK8WhMUeFvTFb28gQnuuh0aKfDk7Af9fDGR/DT5JqTnx3b/ePbAFM80wnswLwDL700RXEp
5WGhBydkmBBt+2yiH9feXd8S8xiB9D8yh1QteSDS9H5pIynoHR+UMjkN9psOoaJPnOp2/WbUnLhu
adaQxKLZRPc6qG4a56EAuzSVxbHjm5abnoLIKzdmq32NPAtEByyoWfKa1+mtQZYgVL1DklWbKoc3
Vw32pems1PEXTgHEv4QOtBKMrFWT7wjDDoJppGFOIsqeMsf5O7Sru7jzV67AhZklvLPYo5w0eCCm
ZhoVVcacdISd35bdvmo+IWK0K1JjZV4XnIwN2I7/FhusC6QK0CQMgpNRPQadd5fARtiCPUUdSYlP
1mrv06I9SuoUn4nA5GmhrGwoOaMgEJxQKYK2T7s3wy+ie0Fux8nuBIJc17fN0mpBOjHiVsjVzg6B
q8hN3DVRcOrjbJdYD2VyHMT5uo2lpYLTaLwfZVIk0wRJWWZa4aXYyEw49AGAOs0rqTLYbqWVMuN8
NPSk0w9OYoCAnAr+5RmAG9zGPXKkBTonInmrhUIT0K/rw5k74Esjk4xAb6BPgcQZO8LotpH6qiH4
cd3C2jAmF4nTOVKpdViImhYg4bNto42XrUQKi0YM+gfHqrNOnH85V0rvDiXyisHJlG6GQdm0ZMxt
8X59JItz9cGIuDTSoV7J2wkjbYAe0I/CWYlQlwfBjQFWcKRonlyGQ6DpoJmJdiQRbgs6LS0w7qzP
yoLMyg2wuQGt/bcdfTJZumgGHxLwAE5WeElHYeD8rokfJXpzXfOQKjcRBd6wWjk4S7NnkJanhgcO
Eqd6OXt9UZlulUrBqWrhznSeFO/vP16e8YVijQEsV4c9ef/HMflahJzdk6ug5OQ9mINxuG5hvkC0
xkPBIsOcYAOynCxQDtg8yOM0OgfWX3DcbHS0jmx/DV4w9zBYMUHSkArkzrYm4wiaqEvNyIvOoWU2
P3rQsSctB12gl5mzp460Rp8zd9Jjw78KFQQkM5TA1cuF6TRdkgbytGcdbRecNSLQh1T/WcIWl6jv
xbDWpz3fCLxoZKBCGGMfTB//IVSdARDj6FxIf/klHRbVy/VlmmcXbJ0E5vhuIoPH3y4HNGRZoSUh
PM8pYg5QrP+0zeCeqtQOL4QiU7C7bm5c9ct35dgKPhZlYC8huTqO98M7TQ/GvRgZzSlJj6rsFned
XzxBD/+TSuwvNGbua63y7m3vT88TmcmxKqPQEqtD2Tbxq56AF1/p8vIEhBIFtHrXe3a/XRna6NIu
xjbmTwBdQRZCDlSf4uIosVo+CpvDCWny4U6Ss+xGlCLaOWXjojWKZoVXWgfNqt9FJLU/cjEEKKS3
o2BcGArlBJt4stW0UNH2UHR4VBUsOqzKMrgLPLjPM1EkT17p+T8yKba7TajJrXQjWnvY1WZr3FuD
2dw0nkgOnG0q/30afesKET37SQsNhtcP1ZPZ2SWafSbCM1ZL46EqyuoeQV8ES/Jdpfa5vkUk3Yp3
ZoJWoFOi6xD0rnREbUJFrVfxDqAmo10mt7SbowQe3niu734XndcenU7/JpUIeOs8fTeB3NTDHo1A
8lQCpUuUnm4HuxgC1FwC5ZFWdWlTFQNal3QIm1881B32mud7D0UYVCiUR+UxS/vhh6upzUPqtbw9
EOzcWr7ibS2plG8Kp8i2ZEHyc2xBslMgKw8wXmluglhDSz4WyHeBHL+JU0M7dWo2tBvF1Z1t36fG
s4H+4t9IjnfBFmn0/Miekd2diUyBvpEcx35pgy64yU33OwIstBFc3ykzpzW6DjIroDVN0qPTp44L
7CBTQ304wdKyVYqbUHrSxTHp1iCNM6ZiQHnEk4Cdxo6m8bK/PG0dQpZeaATOqVMG9y80lp1jbJlo
p0rql7jxwm2opoIuDIKmTVxLw82Y/tvYgXhwPBQ9hbxtculnoQPv6K3XP50EHABvzbG4MvIYzSK2
TnKVTtdOg/4zstTNqMiJ/timMvf/wBCMMNSe8dezh2WjKWUeObl2Cq1z2x1U563v3y0RrCzq7L4b
K6Pc2ZZCeWLEEl3OtdGMirRcQKeUQMEr7gNSLkHxdn0sM289GjGB7NGwSBF9unPyENhLUXTqaejU
3YAiT9o95dqdUr+hinbd1O9KyqU7g3Me1APNESNWdRqDoA7mKwqkqKc6omu7/xXm7UGDCM8L723r
hyjvg/yxld2thOx7hoRj9UY6fJMbxX5ITkqCMtBTkiMVdshXW7JmtwjT8Js8gd1tj3WMy7mW5RpG
HL4cByZvzVH1UUQoDrwqwW0UlVvRR7tc+mRaN6iC7Jr2Jsos2lh+OtTs3PRbCmF3cbtKCj0/1YKp
AndLFYfMwvSjvDEYdmHdg8E+pVe/P1dZBiNX9a2gD+H62iyZsn4bG1+obLnL8ddcdI5fpwbV4vYJ
haNDWageKitoCwt3ZcvN9zWsKh9sjbfehxu7SF1EsyJs1dIXlQUGVJivhbtLNoD1EOqyaBT8J2cn
8YI4QpNTP3paR18xBDFOu2fBrs/aopXx4ADqgl1hGuoYgVY6ejVgpY4A78i7MChfa6lbWZx5IhZm
VoKqf9uZrI4pGov0j6wffWtUmSaPFSt7NT8jWFZE+6aptyi3bcr4XbU+//EIURkA9T2SJMOYNwlz
JNfI0dZr5KOtgilr9gH89GjGXDcyC4EVKskfjEwCe9pjpUpGiOToD5ADOt9R2tiaxouS3wT+bblG
NL2waB+tTRetKMxGkdNOPrZ+/mwmxl9Wi8ps4a0Mau5YLwZlT9asL8hetD2DGtC1dw5+eZL9TwLt
XgsZ4+vzt2hqhFwpFi8wGHUuD9QgJMVVEbE9GuGvPv4yiHjXds3Bd0/omt9et7XgKIBl8kgmC0PB
bZqSIyFeAvpI5COl512CVufoI/EUyl//xA6XuA5cnphmsvHM2Eoy2ajkY+QeFBMhpmDvaWc1+HHd
zOJmgCH4/5mZbL1e60UtqlI+olS2jSW/RLlS2rSKuzKcefmLPU7mltcx2UyaTiavIi0yilzUuXKs
yuQhRw+3qgliVbN9N/Pm1rAoJgzJ4b9Ju7LeSHVu+4uQzAyvQE1JZajMyYuV9MBosI3BwK+/i5bu
dxOqlFK+qyP1S+v0Ljxs72HtteignlnnJwW06+DeViSHApdXrkpHQZixDjFKNySZjci6zWf5wDMl
kFObCxIhUIkHQNYdTTFBxbgaZZ1a823fTaChHr1NpzGIo/szWdupK49uC9q26K0DT7dYDqtrXTtt
CY7RWOz8kK3MeuaODWJtgkhlHNCLCM5xGJ/8uk82F9fEZRjjhRovOdimFxnhbqovLVtEvvzz8zP1
+dsW71tBPTZWUNo6jPUT2rWu+5am58gfzn3L4n3rzVaJkcIG4parTo9XnUlBe4JkkOZntuq4GzAf
3U/r5nx1L6zsfDr2IzmQIQdD501T7kEpl3thEowgwIESY+pJ0HO+NMMTJ3DY99+v56mz4mLuDRHa
PzTLwhU4DWRGjBz2dXZVFjdSXRn9Q5s9oPG/Iu3z98aOIXj42s/WFh6hEDYF5RusoQ1z4U7hKgeQ
YHBEDLe3MgnfCbffNjlPAiljEkxvw1AlSqRbYpsY9J1eUxnECrpsZ37XfCO+Bs9fftfSgUBcT2WQ
oycHv2yiEJQAdFf6h1FgxKbaZmUYEbNYUX2GkvLUOfu0GsunJQusPKcCd8ZyxoRnzpOnDUhmthjQ
OwdTPukiP9tanGkNQQFhB4g1qFFeQch5TTGMBeHJvSlpNKZAZKUo9OfjnVtXa1XVt+3gXYyiBOiN
rYtUbiUknYusTGxQHRbFIGPB0u2ZbZidxNE2oFIHNwms81GSqXMetkU4H8bqomm2PpQbTWfXyf0o
i6hmdA95uZhB7H6mz/ve9sl7MKOf5hQczMoL/+WhOmLg8cU9rP6GeBIZA5MIaBsG9WYP7xmmTr+3
d5wTYToRLIvIPdGwAgrq673PqhJDjRkjB+mNf2UwQa0RclZBfhdQgrmyniUoV64HY1x/b3f2J4sl
hl08+7iJKIwu5yYRZoP13YFdzM3Epnju6DmGnnMWFictJ730S1bgLgFHgT47kCQ/JStBPgl0Dv6c
qQfmzuLXxbPSNK1YUSEmK6ykn1Z5cY6z/kToglcaWBH8OQ/Nzn//KY1SvZt1ZWhPh1o4b6WuEqMn
f+qzhc6TZmaGHGRsSN+XmVQhs0Ix0EUcjBC62BtoKEYTGhTfb/mpNyYEOBuhHhhMAelffExB7BbX
bRwPhWVtKYGgZ9nddCgt9oW/gj7FPcZQNqzt/iq7vfQLJ+4lixV0ML//HSfcHX4GijoIojEQYi+e
usx0elSo/fHgoGRdrbjz0YKfnMkzwx+nEjog39FfQIfdnjsyX/cu8FpleaExwtX1ceUXW2GzuPEv
S9tYo1MTjea1R8Ha794S/9fPPxFlfxMPOgRcUFj6atqqoJw7drZzCPTNRN+97qYyUTgtzlWvjpEf
ODQeGrWo9CB1BUPQV0O5zgDiaYhzaKyKbFq3gywGJLYjdOLZ3k77bEWBMNoIr3m3Wm1GCAB43KIS
EoVZ3505YCdOMaTlcITnOSyMZC82tlMqRUGDu1BV4e+Vk+6DsAEk1j1zfk44ljlQQs8dr/0xrZRX
9NTr8wyLG+gEYuV7yx93P9+/zyYWXtnXoD40oBx6aLImuMRgcwtZNAzatkATRNypz/F7n7oS/0YY
0YHAeSULX4l6V+t1pIY95SSYe4hsKE1jLiVpizPTD6f2CG19ggOAjAAo4q8HxgDQI0VL3znYEM0d
QRVjmijFbb5fvhOPKCpcmP+Y89cZGfHVCFAmjqrtwjmAaaWHuipDIzF1Pyz7iQe3ZXeO/Ojk6mGK
3ZzTWPDVLS5BUwQyBGbGOQDlgp7Mk9cbSa4LTJScOXnzP7R4NPFd/2dosXhQaXQrYcHQiP7bRVsM
NxBQBkYnq54Y3vYkEPa5G37qsP8TRQR2Hv/8UkGrm1IANS3LOpQAz0S5aU9xqMS5CddTHzbDf2Z9
BUAjl/1RknPbHtrcOgB3tconbxdWYWKPBtx/Jte2/+O5K1zbWU0LuwUWbSSnXw+IJWU4jWZpHfwx
pU+gsrFXspGzyPzoGHHoanf7/Yk8dewB1AdADdKvM+jqq0FJQl4rRqxDZbJEZLc0+2MW56BHp84h
KsmzyycYYlv2EqTfWQBJe/gq7kKN3EtsStZOeWO3Z/KUU4YQuCE8hmAdsFSLr2l7LxyDHCWErjer
GBprj5a22sgyUTi0Ic8X/3zxZnwkGG7nvtQSTGHCq5d2aJiHvnvx9Rud1vIcOuxEGIziJ+JucKUB
3LI8EJwbkIE0cCCYUOOOeJV7X5DWT1zKzJ07hIj1hdBegiCpIJDhHPzk+288uaQAI8xTHABXLQM9
EQQlzQJmHcy0uxKy/BhaqJsPCuNpPf2vFhQP95xhzDIE84/5FFVWJYRGGCmsA4KWqLV+y3o7hg/f
f9CpEw/ehP/YWFwxNhZTG4KW59Bi2jse3OlZWAMoopr++f9naOEUexADF6aH04HC3MbLoF1r9El+
Dik2H+ml6/38OYsnRWRDMUBZxzzghueRbP0tCGLPXKuTSwbIBrpn839L9HwV1inYA2DDqi5q+to4
eUT0OUbqc0YWhSuurMpUNsVlcm+IDEHZtHJy78yNPT7NSCYxa48xMoisHOFrBPRPpBoQFtp8TPep
Nh9Bu4USY9XchTI/41uPtwZVGrAIwJe7gHQtMV3QDQu5AA7mYLLBfOB5qN+MIXPOWDmRvSDaQwsV
oBr8ibLA10sT1hi0UWo0D8YA8XUEugDgvA+Dj/v5JFwHxIpsI/OLdrgZQYM28d9VdyZ2OrGqIM9A
X+Mfz92RIvTUTCkqgZl5GM1xnbbtagDdvSWNFaVnKkLHSwo+LYS3gDP/0zNbXN40o1XPIdx3qIpH
mhVxq/5+f2mPPwUGkNj6SGqBlF3yqvidi56db/QHu2rWOBKxaJLWWFfBmQ85Z2f++0+ejrtMmSUo
0g8pPJ00wCLD19TdsrPtu+NrNX8QhndQy0D8snx7lQnV+KGxerRM6kQq8qvvZhq+cwC8c2bmjfv0
PVY5lKNbmP2hVs7aluWu4s1HYFfvP9+eGd41Mw2BS2U5dW/WeIkn3nWHojj44BdqGhYV7pi08uc9
glluYEbiAf/tQJbq6wehsao8BUU0cFFvave2D7deqqKgfNDp+1i8fP9Zp1bPRQA9BxOAtixJEiBw
ZFWdKLtDVjgRJ3dzUhzw1c+NzJzxYMTEg3Gk6Esyo88wKt0fKv6gkLPV5MY5l0WdOtYBqigzdARy
6kuXV8gOoki+r1EtLy987lyHjbvmvUy4G+y+/5x5A74+fEiofRf/zcHCUagMij+OqKkaDsHURT7b
6XwF+qvE1g/FWXmuU/vz2dbiKacyVBrFyOHgaAwiPAFEAFLRh++/5/TSzSdg5jrDRMfiwJkpJoAU
ls6BkoWZ9v86bb51Tdrb7w2d8qFImVATmfsqR2gTnXZhJu12OCBfwhSciKpzzPwnl+uThcVyuQMP
yyKUw0Hav4bmghZoW5yTyDjx7GGUHeQlIHkEpBkl4q/rVVMlg2qsYWR4zsYnZl1MpQdSqgrV+iLq
2ItiL2lTx4Z1Ia297MTm+2U8UUbDD/intzrzgACF+fUHBGmQFb1v6UPr8Zfety8wwnVfcnEzBfbK
nrx4FPalO4flHtoJkydf/6sfEMzMUnBSR+kHByak1xZOTAD2AOuv2feJZGth7Ej3HBSrjm+VuXfs
M8HgqXOKsab/WF3EaVB8HVvmwero8kj0B0MkY/6RnmOcPGdmUfmBMm/nFqOnDyJ48epX3qx5eXFW
DuCUE8E0KHBuqF+gqbHw8pJNTVqMGnsoCx6ToU3SqdoYYbDKSfoKYOnz93s2n/yl00Ip8J8DBnR3
mU3ZVPhjBl6zAwVK1hK7WYSoG3amBoMFumhVc8bnH3/fPL07c5H6YJo/Un6dmDvpzNb1IfPHiOVm
VPav0JMxw6RB0PHTbwOpJfIqjE6iogCkwdf7IHvXL7NeNweSl4nZXbTTi+tzPJndKq/XBjnHDXbq
2z7Zsxdl7MLrBj5UbXMQVh+ZVRg1bn7vsNCMCGfbFNTHPy7jIsa2ABfAC4ZsaMk/AWb70K0dUh8K
kmOUqYADLeKxCtffr+Ox94QZvNF42ZD4A+j9dR2NfmQB00Z9CKwgCrX/x6wBrB6oPteIOuFCZ0uI
DU0PhxJf9dWSPVhVNmVFg9NfRYrvDLHDkHFEvGFlG1vP27XsYepM/Igmsoab6qcy0iZ6Lp/tL98J
J++6eoJ9r+Tv0jH3jBYqQrVqncr61qnPcZSdWFkfl2Du681ml30eSk0/7VjBD2GXrT0iV6V30587
lsfPK3gosKJ4mFCBAn3Y10WtNG8FAnt+KNJ3BQIVNZyZSzxnYP77T6E26Vu3twIYsLxn4fwNzfvv
z9+x5/36AfMqfvr3i7bPtKs0P4yMRr27GWgSgmmVv3xv5sT1BTczyo7oIM7qFIt1ajTrG6AXmwMj
EjSZ0gG7Wp0dwFzzTPvgxUjV3fcGT+5+gCI1Jupw4Jf+Ce2oplKB2RzcHuo54QBwtkj9SyOUP+Ve
xLme4VboJszzE0jKv65gSMuKYUieH1Ju8othZMNd02XnePBOnYPPVuZ9/LRPdTb2wPLjHDTEuCi1
c8W7c+KAxyY8sFgHALSjLQK6jsWHOHbla4Hq7SEER5AN5XCgqc7UDo53ZW5DYvx1Hh8ABc7CB415
pgjrtHkIFFg6vFXhk3XtnYN3HJ9pWPGgA4DDhnLbslsgoNQVUENYB+HrqPF3xrji44GcY6E7aQZe
G8hp6E8f8bSB3t8fQyjVHxqz3hIXvnRKq2tEMWjjBj9vFyObA2EUEnsHRCf2YnP6sAV5WJOahxqY
HN0otFugdcBZbJyDXZ7YI2Dmg5k/aC4mLKHgouhcCD8X0wFcKp1365RvQ/H008s5Nz0QpaALYWIB
Fx/zTyHAaCSqf0UALjQR++OFM5wJXU9+B24+ARcW+uzLGb7MgVSXVxWAQVppVA6HAbIPfv/wX3wJ
UAQ40JjQPaLu4HbQGYWk5MDZDWZBaA/K8nMFt5MfguQDrS9kPwDIfb36XdHi1XRRcPOsi7RUkTvd
aOvcuM1xrArnDG5Va57TmyO6r0ayqsAUUQWwLaZeneLJaHch29kjSOBcEdXnGh0nXA08JeiO0Hs9
kU3ptAxBRgnICu3dla/D57E7t/0nMja0Qec+CuAkMw52EVnRHsOAgklysMj4IbW16pibIQXm2wq5
TOaKbTA4K6/xVha6UxJqwD+OIKGMO5cuZxozoE8XKaPAQA0YpMLpII1Hd7yys13V774/fqfWEaUX
xI4zkhZ793XXFLQ/DYBoJ0B//L3dq2sa9s/fmzjh5eZ5gPl1g1PF7MFXEyY1vVRWswnxYTFMN4Tg
1xzd6L+oJmG50BNHIQlk7EcUrAq74HIBFHtJminite9EZBwSL7fzmPPh5y4IAKB/NPNodADw8fWz
grzGUyg8cmibPHb7Iqrye5pnyfeLdxz2zDCj/7OySJ+DJjdckGmQAzPcK9Z0kao7WHs3crXxyOP3
xo79xL9XCAVtjKQhqlv4CSVlKvMhmw5FB/ITacamw1aWcSaSO2nFQq18fvegBrC8VplXB6wCbsmk
Rgr8zHQ76Rog5yY947+Pp9cxY4+w6n8tLZFLDclHjk4nLJlWxNg99Z9D9tfNH1pAQ0iHXmhmxxP/
ceCIfhEIQ2cniK7ykpCEWt6AnuSA855LFMvGSMrbsPj1/VYd39uvRhb31u1EyyUbgXTryMUk9d49
yzN0bAIlc9SJ5ojUhI7H4oDbfa55Q5REeXnPx0sxnWNOOmUAg6AzEGSeh16+GFaG0lA2ueIuG8sE
HG9R1p6JFo9dD9QSgPaYlZvRn1nm/F7HG0H4wO5G+4IH71n+gH4xml7b7zfj+EQjRZxZfWe3A43D
+Wd8Cq2rQoMI3BH13VyPD/IcyIsG+uU/zxNgBlE1bs0/wNb8An8yI6ven0RA6jsaEkxOV6uqOKde
fOLKzDZmGt+ZBP5oXJRYkBFvC7O+C4gRmd3WDWiS8j9FUawY5KAzhKaak4ifHeo7dnQz7QuwMxjY
RYVhCd3E8HOXMg1qGY+FsdnYb35abia3/h0IKwrTn0MHZnAdcB9AcAFosjwZjirapm0pu+sdL7J5
ExkCU2o/pko0YQUD/yCZwVg8AsmvOzaklVFgZKa+69ilS6E4K1jU6muQ4G++P4EnVg9vHg47hIRA
C+osilvacmqUhsbsTrHhpa/NBF0qEAkaIOTtV4P2n783dyI0wmOOcWJk4oAyHY1Wp80EgzLkd4X3
kfoxG8CWoFhc9mtFNmmI2fli1dTXFGpG31s+caO/GF5cNen57eTblN8Nhr5Snk78wd43jO4ABYi/
N3UCFDp/JBh15vYxcH6LiJZgKF84PuF3NqBAaXEdWFdOf1XwV9aFKy9498IHG7MV1FNxd65zfRxN
z9ESWCmQ3sBHLskU0RVLTQnNzzvu/FbyMrT3EIVY+RAJEdtUT+c+9YQrRjEW0RmqiMhClqmOFOHA
00Hzu2q69cEfyCGBTCD9lpZgbXb/eOnWEeDMgh58BuCmuA3tVRO+nlnvE4cYoQ40juZ418YY59fb
knPQ6DmWlneQUL8xwWcaIf1KaJavrdR+gLj1umvtFwhWo4fHImaTVW+063Skt2xUDJFRnZg5wG/S
bt6//2lHuwGg90yuGiK/QeK5fKnc2hrNSXr9PZQ4yvoedPtEbrQB+lgvqp0zl+toLywA5GdkxqwS
7ZBlFcVoddUjuoWCfP2q6jbuTGf908+ZW2BgdkZMjtr0crcbl0+GmWfyPguvhgGe3dtr57ftX47T
1mjPPVtHVxbuCG4C9RQUpzGYu7hGBkiLddAU8l5nXmQyhYmTtes/UuNMofPo+Mx2QEY0g+sAWF+m
MtwJQRRCO3lPVJAMTXojBItNk2HwqQbVwzkGh6NHH6JCkIoEQAjz1LMIyNfTWoUtWIqmQd+j5BWZ
+k/qY97oDNkbbvvxacD8ORqXKAyCm/YITCVkN1FNPfu+HRTUMlIMUA25A7YIn1p3qH83N7TA6IlF
fXsjIV7a7DSqyVE4sYHF4UBGiDuGntgMLqv2QqmPNvAhg+FT0JJWoVqZLPXfJzPLHyfw5MnIz1gl
Y8emdOdo+5fnDPXtwIS9AzuFD6ascCiSQhp8pbva2ITSG+6yoRvujDH03mfKQRF1Fai1lMlNQIvS
v1xk684v8ijPkSQJAVFJlCll3Kc+gqRwMHc5LT4Ko8zWXGFoJ3TKam2bmfhTDma3H+SYXdbgH4+E
tPK3rM5kBzYX0MuvMoW9rlJnPUk0rmKRuW+SKUi2Zn7+IoXyyshIm3sz0E+VbhswRkzlM4PqTNLl
YErB59trzkAW05t02uYYIYqCzixXnBq4B6p8RFc63bejQVZ2Z3xMGPmUUa8mK4v8NGB/jXHIog4Y
+hUkMb1rPpqPGAwvHyVgmFuTSysO3M6v4rSaPPCxeWjRr7qomKeEShW+aIS87SrAaM/G5N17Kfpn
M4TkmtmM1mUQYtGjOgTDhFR8eC1442NzGncSEWXsceTNrFJvhHQ32nYbM6twbv1cO00UyJpVSV3b
wcHpLB0pI2MxFQz5TmnK9Na3m/EXxor+AL/erqHW8FaDthQFDRuUJJFDMhdsqX3wpHn1NLTBszVN
IP5CWZocFHQSI1TEAJY1xjQhE8TlI9anQJJ54dDIuDOM+rcXILuvUprGfUvruxwR0tYJ5QOKt2+u
ORzSusisRIO9MG/JH2VqGdHGG27CdtIqaYPOba5ao+k2WtZ/wWzr07VQpsTgdu8+eHkvuphyNA8T
AACBK0z7AKrb0GXI77U1vtSeqhO3MbwhGi19V8r8zRQYPiwUbyOjqF+0yX8NmTDAt5I5MQ0HtBPq
TsfUyf0o51mwbrknd6HReQBx57xeVRw6BwlB/fxSTVkuIm6LR2cWX45ITvuV5xX5pimmFP0PxRMT
/am/vBz4rizZYzUOaUSa0llBgvO5aw37yautZjeO7W/hqbaPPJ7WFyDiMeJOuW9dak9+YvhQetuy
fDJ/925Oo7KFPGvHcrWygA2VB8jPA2wmgMthGvK+oIBtVk2eY9A6xZs5Ku+JQUnF2oLmNM12I4hT
nBtKQNM7tXKKhKuaBGTQZTz0oZf4Vf7XK0Sd+G0BWbQmcKvIhcRhtQ6GfsJRcq3I0mRfjDapI5Az
CrFrR+ZEwL+ZsVdAmbBOBWBVVePsfbMqtyTlaYy+ikrIWB6sDO1r5QwfObPFxqtYGmvquHFoCdta
Q2XXJHE7Br/tyWjZXkNiswSK/arWNcRYaSMfLcb2Y2EcKr/hxmbqec0wfUN6YBbzBzpUr2ZQwPHo
HKyjiZvrFw4Ajr6ABHKxd3sJt9aBd9iMDG4/tYOFpUMI6dxwm2g7LsNSP9aEpXqnXCPdapen9yM6
4EYizY7jKXHrqDRSexNMNN0Jxep8VRh+Rzc4qTelJBtFoYjdWeWLT9B2xQgc5BDwA+LW5zNjjNF1
UZpaoFQIhuxWgj020X3fQ5DO1ZeaCFy+OucERJTDEPyyVBCsh4ySX1SCdWrdS1quQDmB858P6c1Q
QNIONQUvjWpFgmuZWyxPysaVz4G0xweViQ8gicklU/1tXWEzDKihv6DcEYADKm+zOCx9AVZqBw3H
LANf76QhywnpYW+fukG1hr7U8N4pSTd2D4E+YgyPU128mkXPd4El3L1VeSACFTgeuM1G3Ls9jVDn
gWyqQfIEeQqN8qEe1+CeH/dGSY360vZ6UGNVbPoADKUwNjZyPeu3aP0ASEMFQY5SDzrp4OyjKnO8
xEJxKuk8ATI71I8nEldeE0ZaOxBjDqpfvbB1XBk9fGuNFspu4JnJrkrEbmTfMQkV6pD5bSIrw2m2
Te1m4aphGdiVLAyD5hbYuQ01HMSUQ8mYtlu7G1+bsQoSj6EDy62JXaYTKPt1BsJYkISCPLr6CIMM
PpJnN8qfrKTtpb2CilXwSDQcq6t78Mo63HjFu/F3dPKcxKppuiSwQFIQTT2Qg1HdEc7x6TQ3Nz6e
vzKZqmooN+NYMxzTLG0iZ1I2lIi6vIqyOjyMHlRaySg4j/yZ9cNWdEgGIraFb8RThT6eWddRnuIn
EhsExbrS9qYxbGuVZ5BmyruguLKHkkVVV204+KmpiX1RPX4YXuruHo0BcmvJtI7RgMQddXoBCEYB
ZH8kKlU/1a5ZrflIrJWblxSHlrb33jAAGUq5OGig07Y2EOV7VF7TTTVMIAxR+u+IpYzx4PI4QBHk
1huhIDYnOwkLbb1K+4LiPhrqVXBQ4OcW1a+iMvM1ZsJvG1PQVW0U6hX+UL9W5TgmcNXNRRNk7V2A
AWs4CR8D7tTX5bWyqLkCeq9rYyBIa9VAEw0qdldGZ+q3jjkW5FGkHaNSi1uoTPoqJftltp679uAp
IMCUW3E/WDTmRlfuPEitbkK/++3Y6o5o88nijkja0AjuA17Y66DLPBnnQyViW1Dwajse3Zo2ZIIp
zxqIl5E8djDbtB8zrwDNQN3u4JvrqC6CZlXm0n/AAyeutV12F24J9pjSwp3prAbKZwxx5kaXTreh
VqkvQ8jHRUE2BNaqJGrCIHMtrjxqOq92XzwrK8ietCqayB0CcVnBs0RWUaAR2iKa4r7AfRoQ4t0G
kwj5yugHO0oLu/7dKuJjMB68rRCpqVg0UvI7rVRZJz0nD44a2mFreH2pbnoHnJstiO2i3pYXMrQO
ymH5XkxjxXZOV5RlZDpTL0HCL/ck9+/AeA8OSMA5I8+Vr2mgbnkhmq0Rsjy2ymyDIC5wByCKh3WR
0Y1su35Xgms7MY3B2wGYp2L0OkQkSQ/RtLwBJk6aUwGYJt5xe2SgtarRHO9cdp1OdrqiTiZXgwFi
fUnaJEzfMcrA4g5UmyucF0CIPDvJOcfwWhhMG7zBf+3R/NBcQ38ordGaQtGiDDdOESSCur9TuybR
VFL0xtDEBs1GPoszMOR7eQZGOI2P8LiCwNrcbgbWe2a8hwvV2R8pi2o98BLTv1b7bJcijyvLe51G
N78olXujbStL/ID/ZU0dXBcp6X5DU53swY7UPUwBpRuzAhuka+jisQbr6YpRMm5T7ulwNToVKa4w
FyIicB6ml0SEE7Dlo3cZ+LoJE0t2roowuomorASUYRXqEYXtAC+dW3fNGyp1kAhyHcZe+IhnMCLC
zu4dooYxNnJhv3fal69W2b4Bwv6uU28mbAKJNuuL1yzQD3RshjshFQLCDK5nT1rVc1C5eBWBYrwG
aUGAx+r3EEzBZgiK/h3RhEyQ7rkRc3LUfgolxSpLDbFyaTWuwtIqLkMrkzcW0+S2VV6+Fh53sRVe
WcZFCm2HiOcjfSwVB5CIWm3l71XnN1aUgpxvSlLfsNaGRf7STPU3FaiOpeexFVwycgmSiy00imgV
140ZQEKbpWANrRWCV+lJrE4bZpsGrirWZuW/OYZsLpFPYNhxMrJB72uHCeuh4l5db4GwzvnaQ9Ab
Vz0t1mUlwMGYZw9C2b+bEuFf4xax7XYjfGGHRCOc/oZhr+DeXXgcH7++xPavWBmUzxWE7vcTt4rV
UKC7Al4Xda+8CaF9A4K03HLVg+EYN0L24HILQRbdp2MXE7fDVSgoUh8OWcsH7GagNuZY5AVUwes+
NS6tkdUZRq97DNUiakUBRHVCIJaE7leqySz2YXivPTbolVahm165ChULv031luRD4+x4b16jptgD
9NrbTcycjmyrwrW7VRZI5LXpiJoP2kLOtfDyICmy6pdVuIhzgeu8NsNcA9iss4s+RaE9MpGAPxld
k+5ym6Y64RaAM0btAWqHFmNzEUIwjEVw+tnz4KVBZPgV1gEF+nWF/x+9TdNuVmjHv3vuVBJ0uRAb
O0Nwy1XLoXCUidhqpzwu0+KBmCPoM2R9z4h6bNBauHBCjtAvnRTefowZ04yxm4awOh4mKp9rr76d
+CwfQzo/xowwbjVIN3emBTRzboKLJrWUhctsBwkaK/UFsLJE3oHwz4oCh4r6KtWZYNfA5dwpj7xh
KrHt9jRVTnCghAAPN5GuiqiofjG3eyB29WgJ6eK8Ov1zRlz+GEBwiEeGNU7P3OmG617IfcBSL8Ej
CignD4O3Pp+eneCjzmpwZXCDbFPPNd6KuiAROPZDvJW+sLJ17mt2RwFNe/ZS/HqnafyPfurwDDr2
AVMu7moc+VNTdHlcF7gXoBL60/aQGmRl8+zoATwV0AeKskE0kQ9VQky1V3Xc2mikd0NIHhATP2aB
kz9jRsd/t90su5gg+YRntPWrqBpoc00ba+jipkJyW6G9u6r6atx3gAeSNag26V0T1GGdYHaq5tvJ
6e5aKIfpfV7OkOfKQ76XhYBUdJr+MfvxT6m6y16Ac6L12PvoT/eNZ7ESuRSHxGSXBb9sWjsRE5gB
XIHhDY8SRBS7JvICtFgCvxYIOwBORMVZNdhwzBdZu1A1Plryjti5Dfkgg/vhhF0RNzUcpMvIh9UC
BWPBFUVTjsUAKT1D6XrIsGaCqqcJbZZ4DMBT5HdV/1c4E3QToaEXj9KfQPMos3Sv6r67gExWZ0el
5ns6pUacty46JYXVQ+m5TL3ngaMFaObj7VB5foKsH1mgBhGJhzlFSeizwXMj8t3K2Uw5FKHHyQZP
rA6ydVPQDj8tFwdP1xCWt/jcwqSFfAP+CnoKE6LvuuRw2NnYXA+BjW/QwMKUUwWSeT1V7yVGdV+A
xan7LcpE8qbw54IBnp4+1r5zP9EieBSYvt36WuZFbGWk3AOd6j7yEqS2Ue9BQFC0GCGNEEvar9yz
nd1kQfcpoY3hi3XdMG/Td2Lt8po8I1fWCUMP7LoHFHvVsqYNN8w236sGKp7bPi1phLwKQ94pPAVe
wTAKFQFRURBOGz4EL1h6GiEqQVM2QBA7TuShqRy9LXMUBvx+iyRxHeYqvCDS13FRgQHyWqlSOvuw
AdVu5+bWRd4GMkZ1XCaOVk8+Chlbz7BewwxiJEMTPmY9PgzUs5GXuXtakHtNQZk+lekvv+WvCMz8
1ZTZ4U5L5IYhmguDX+p7nmZKraQkVSyJllVsEFInoF7KExkg11Ej/fC7nsauUbHYdqotq6ytJbxt
Y4xMgu7QAnGXN60EwqvQq7a2fAnsrfLARTy6f6whletWcPPSzkBgE3Uu/eOiKPKe/Q9n77HcONJF
6z4RImASbgqARpSjbJkJopzgPZAwT38/1D1xToliiNH/pCfq7iSANDvXXsbuuZqXajSQrbfqFPLy
nmvoq95FmKxJLG3Cuku3o2t3XjZ0+Y0YxVMyN+q3WUnq66Kwbbz1wvqHW/bGQctlt2njxboLhRgf
xjYKuW4OVqDa6XPRL7/SqDJ3EinR7HVGzL1ZBeaRcY0wP+/M6dnJ3ZdSUfOYtqAFGpcnkkCZRfGz
XnOvmlwpghSqZOWFHCy/Qk6RF7pHUtsvafqrpkS4jiZDvU0iqwkmLP88lU3menFq/b7XCgGOUyiq
J0WIAMJRvrr6eBT48+/aUoybKu2Tm1FHqRFC7vCSoXxz4tWbt8KBw0kJpsV0uaZgDpxE/RmGJeT4
UE5BuCT2VWTiKnCYkO2/igUsTBsU9+s0tFYWSAywHN+MtP5etOkC/86sqQMITAJRLWxv0GS9N7q0
fknKaDX7sL9IV5eBzB3tcRyN+k8yNLLwQnbOxaNC+VpzHOx6g+vuduJ6iB+RvsYiWnX9qzMy3Ru7
5rHVeh2FB2oQQmfjsfc1vXwuM2s6cMqC+M9uPt3IPLG3k6x/TlHGZmTJcXgYOr352kCtgybfFpuo
Vdy7uGzw8oyGPEihK9leGxYT8KH7HXCASOW+6L4sNEDvrQmfH99xwoXHolQ5WHqTqBj1hfZ2DOfR
V4cULZ7uvM5dm/xxQUKPUEa/WDg87Rd9NnyQ4YXNI57FZgmtLxpQXr6wqVpI32B9x9mvodUJvXTT
Di8sIdMkiLrB+K5VofU6z4BISTiyAbqR8b3nEnqtLE7zOxzWL66KI7+7C6Y2nHu/ATgLdHeQmxCf
reeQUElPk+6jLuPQl6KyPd2oWIhlMXq5SIQ/seFse1FFP9JQbR4Lu+kfta5btvrS30prNI40fNPB
G/VkvV4omWAmGdPEFsvtuJEteVnJAhaSjiZ+hzVA1WExrGkn1GI+QsJxbsWIGHsuTAzG2Sge+3a1
Hk/V0vFyV5HkTUUh+Eq/4LFFG8vyG83ILvRtPnZS0BOQvUfQDQ3yD5K8pqJmi+PKZpWbt9kUmMVO
AH+3VJKfN4g+9jZg1sLMcQwyEnQYAe97G72lGbKoXTZIsSQ3s1k+AbiY9/UgxYWRzjySgSJvFTEi
B/nQHIpiAHg9c9QnTfsDMOePUwgmmUA2uJQQdmYkumprQ3dtWH8QAI4JZD0YDxgTzzp7WjO28pqu
iY4dVcJVKnbCC8I5Y+VmvVPv6PA51wQ5VJqQFE/pe61hsxVWpfGkudwEIsXM/SLJHVqpbXe7FEs0
QUqqMdIAWYoCZdKIKQXt9vpFa64XzcmuwDmTR41WhhdxSO+oZO071sd8YxSzquxmC0ckDSj4zpi+
z9VNIntrn2lmv83ViGzwFipKotYkq4Zm2t2rix1tJlNVMIrKtMc0ZX5/Pm/OvGN0gjBUMCOhkXyq
V3JRK6nW0hpPDmCSmz/POtGuy467wufjfGzN82pXmyZgRRqzfNf3E3TKMHIaEmE8AY57xngcYJJR
Os8dVTBwezTdDMNOL644a7jMXuAgfGzJwT2mJY+9BZxGOo3vB7dndcytsE6em2q8K7XiYGgXWpkf
RyDaFf+ENesdrru1zqx/mD7kSIVTl5blMw1IwjznQ5gPFz7VKdMHWiuIACQySEvr5DxtM0tNkKyB
dv25tzED1Dfk+h6U4dVGHjsMV4s7B4B/nEzxBbLUX+rCP8tibZiyBvl4MLNY9ae2/CQlG1oUTsbz
PIEvwCjIhBdxCX5xl9nYJSW4VhtWr0lvjn/CQh/+jJXlXpf1GL4VrlVgKaHifySqbaGHrqcYWAh7
pgSeNBQ+fd90YUytFDuPMU6Xvjvo8b3TdWPhJW5Po+wgDd8eg7GJuItOL4qDjXNZdxs3ad0dN+F6
pw0GACWo9FUHYIHOJJtoXxZult/QfogfR9d8hpGgBp9PauNk9awvhtY/LAOBERmqsRMSjzEmiVHj
ffSMGA1Sc5hld5Gt1S9aX0VH1Wyyg2IuKHiqMA1CGzsDM6vNW2riyPTkaJO6bgzmodYz67Hoqn7H
hqK/WeN4G4La7VV9dNhalTRoUqW+cpdO26Xkuew1e6Anr3WAeU5Xb2UPriNphO40EU/+nNC997lv
dF6dDervpuFdDOEanjRPxjXgyCXe9cnhs74GwGCIkwQbkVtwSpqq+9BxCyc0nmnjeoKryTQdaCJ9
/rL/Zp6czELs1ldqFuYAmNWcLOJisfspcyPxbM92UOW7sPvq7iSbr/gOYEfHyKiC7M/aHMMtZ/5t
aQ+W/V0SSaLISzTVlQX24aegMYK5hd6MJf9+tetuF0ITrcSzPlS3bZNvRhEfyY4GBkJIFS93+B/5
JpGZRqVt9OqSN+OZabcyPP/v8CebDejDMKQJw8sOuDWjGXpU6utIXLIBPiWNIfDHFQtiD+pBPCbh
G71/zqUbXMKDNXHHUXxPkDWNT9b6WGdbI2/SzZhm942TfJ2UjdZlR1VcMgc+NW1dHQb+f3bc6qYm
IFa9/wHZiF0ukGp0rw+UhdXgar6uqKCKVf1cNGp+C/uyuorTTKynsX7F3OlBc1kiGYYBprofnDzy
I+m+LX1qBikWcICKE2SwVo572mKXQnVOJZd/fzFBwVBMVlomrbP3v1htZTbBX4/vu14xN8mkNY9J
O82BRC+/lRz/d3OtlfhZlLaXxpYThMa4rYHG1Vr+Tsohu7BHnc6V1eiEep93Z2gGeacnq8ZI1bzN
izx5GCO9vKrHrL+1tcT084GGBVFhlySYJwchC4LxEPwxIjWUcE7mZqrX81INVQqD+7cLtudecvg5
3WxOBzh5wS0JWl2ZMEAb0rW0XzT52MrNhb3mdIGvgxgQkddqUCUg4+StVZ0WtzA7oodknK+zpLoT
irGzFQB5vEnuJ3rgmhkGYRIebY02Yum8fP4Dzj0kwh9bJ1Jt3WNOHrLvnQSUQI0e8ngIosTYdfZ9
PX/9fJBzU+PfQdZP+U/NYsPgMTRIBw/6TARskkLSAbFUHvC//nygs0+DxgiVEX6y+BS+H2gwRxd8
240fAKh/xkn127LgMbjywglxwvn7O/VY76ubH0LDD+x0rZzGKimN+CFNksIbYrnvBhCwRHuq85Hb
l/HWaJd2qHNjwsigcMajZC1x3z8an6dCApvGD6710zX3afJcJAfCHb0Gd9nR/o+S0PURHbilaBVQ
VCI9PvlkEdSXcowk8yIvd7SRftht9t8q2f8zBOQ/S5DAREb1+yeSaigLJJvRgzXPO9Cy6xaeyOfz
gTCz9Yf+e4Lij8mjcCtGE8pIpyJqWQNP0FJdjsrSJ9uONG568IUdcTXXWtCxrPVDYr0Kmrd3S1Y2
gZLmeVCZbu9nFGXwTAfpT3U3eb0VktslXVgcEdjSUtLABQQikzRHqL2X9LG93CiHp2gwgD+GvN0n
he5sorETd2IesW+bBiPoIVDdVpMj97kWvRp1N34phDH9zszC3ZtRorxms/it2JD4ddmmj1acFZtu
akRgyw6A3iT4kFSJn3TBgDgMdamLYKiGkmCFqQiJEquLLZLn6qpJJmsfiVZ6/WAtAYzo4tpN5nnT
qFAH7A6qi2hSAR/AwKSqmEwCyAqDTv5s7Ku4rm+HpXJ3C2f2tssH+xBKQEqtKmsa36bw4VSqcDZV
Ar2b9U4ne/pveqhwcGrR/GgnafI4Isi+dwXAuhDRW+WooJ1mm9/nk9kThRFbfqhixBxlFZcMOiq3
hQEZCmGOG0yGOQYNWOZmaPsfqUFLTZiFBq46awH2hpVXxdiU25Gl3hV6qT52hcCGzbiqQXzncqLr
ExabhLx16BJtdIXn0gy8mt1Shmhb5LXssKnz2zSLJUhSdONYBEVBnibqJlVNXumYKht36LKvtAGr
m8ksVfZHLumesCZbu+mT5BHdvgH9ZAoxkXJ/GlU27udM1pJXjzEg/pSlu1fEEMNTib+5c0tbHSL1
V21JnBEOiIgGv22Xb1ium52P+VpxrzgKhrt47vxEJdSJYHR093viROo3ve+7jTK2Suors22/6LNe
/gwJ0Hmmp1XdoHxGhK67f1q17L8sBnwLXs0TE2PehEX/Bzsw5SnMwuWmiObsu1NUwrkyEvoFpj1M
ViDMhF5iN+oQJar0LZaL9Th24I9J5ILeO3O0L0tL+nDsrB0nRvxYqqkDmZQ2wquLn/vPpE6kryox
W3yrjz/Czi0euHooQTg2ceSndgwfaMrtW6MZn2zs667bRC7lPS2vaEdPa+HldAkETRldTUXR3iV1
LzZan85+vE6S2YSdSaLBsRaV5D0nvzJjTr+XkTPcxwb5kiUv4yWlvrSuwiovtkCw1tMc8u49S4+j
BxuWxp2ildFz3tTfdbsuvnS1/i0LLZNEWRjtUizAmSPEcZo2XxdlMrd8pOmed+t+MeZe90sn0wKa
Qn0AylJts6ZwgipTv5mLYppQ6zrdq5IB+2ez5h8tF0s4FO6roB0KNF6UgRoZ3cae1I4sDUFMn2sX
0a1o+oEHdXDOwG55mn/a6U+px34UlnAs/kS5udAgybBCGbHKb/Saf9GkpWh1dkrictr5zujKYLHC
KjB7N932sAP8EjDaL9RE2xqyba6MyhVgwbH90olUPcgEDmYezZFfdobwZ+acNy54dcP1V/2l6RpM
Xmz4HcOo0FKxaKfR16TNkSBQEZnRfOmkUH6C70pvEcC5hV1LX09y5dqKk3G35E7hFwD0UCml6idm
Wvh6N5SkLyWie7JziKl6mDg7KMWV3w729AadRL1u8VL7OVRJfgU5wqQRVEGm0DOo4XMbzXs2HtVH
rzwGuSq1V5grXeW7+TjcFEkT/zQVSOZe0kaub6TtsnKQ5cFIG3NXj4qNOaMmv+hDxqV2cmoNp3m6
8tE8Ovsas76gqVJo/DCjvDRrs2e96JNdm3Dfk5aMryU4ycMUDjXbuEK3xiXlJdUG9W7IUnObK0r3
SC8B5/e8G4KhdwDmSgxqByerjlLprYOiOe6+J0xwA4Uj+0qnvdin86yBUMMi7HMVkn1SVQerA/UO
s55uy9As1Z8OUokHBy0NFBUTOY0ubRq6D5GihYGedr/zEGFDMhKuJ/L8C+Uk4XeRAoCI+iSQsC22
qgKPSHHL5S4bCeBRHGg+WdNwMNA0v+0amuJwzKWn53g9Vj1k51aE5QbOJuqnmL7loW301RM2629k
2g/bpM+G20Wnj6dWTrsxarvYwAqbfTErVRCbs9hHkaptwzJyN5PhFn4TacN3Tt98M8dpslmmIvds
pQaeT5R0U2fMaVkJ66oVJlCEJUBhFChg8aS5t40cct9qiQ3qXPGWu9by1DpR+1indbHrDIa1h9bc
EudQIgfLpteyz+2gGWFHrbS/OwghcAOHVL3K3LDf1UpXb2J2vYPbJ+MmL6S1benjkL+hmldtBptW
aTPrSoDtPA04ShDkR9IORXIT2DVzp8tsfWPH0gqWAixEmcmX8Mca+GQyuiiIejjP8IXETT47yh4I
W9mboU3TOKa961YITIuRTWNWsvYAN1rbwK/NHonjiHYG3b7Htsrrq6JdhpeGRMNAmx3x0EIR2HCQ
EZOmyP5HNqy8a2duPFcDxEzNftyVJDG1QcrL8nQ3KjdmTtMiQ1J9leuhEcDtbq7rtSNuzC6Ba0xi
lnTSP4lJJL/wQEoD4iTkXsddFHqNgh3iMvyuEI96wICpp2tMsymrtGuWbIirgqZvV6r1zqZ16M29
s+xBfFhkoRMFKX1FH5r64hlLLq76UpEECHHxP3ARnEcvTiHOGJ31lKURvib0iunQq8xZa4mDPKyq
TT2o1qGODLltCtP2HKkXt7RdIt/qajjQlVmA+1FdxTYIiDFBpg2j8ltWqosXioXkR33lhuPgsx0d
QbiMmjveXFodmiUUzHNtupt6gn9SNtYvZ5G/Wnuyv0mJVCwkpsdPB13dtbJKPfhBBBkkdbjv21pc
k3QdQUGPkx1kveo1W5TQ182h32V5afhFB8upiYg/VovY3ppq1e5KMLYbqgLm4CwrbxqgQrSVdDeg
O2tel2t6mq3DDYMVskvCCriSZFa80NbDJu2xPExXNQGYlHicRAXLOlPU1tdcGqxCJrmPa9WI1Cyb
NmHXJfuyi4fjQht8X3VDd1cswFVK21t3rKMZmlEU3Vddpt61ZUU6l9SVbaop464aAQ9mAEDbK+CW
Bbqu1ds068M+GAZ7eJr16E9uVsS7m/fNykYjOXj8YuEbM/vVorTfDXvujlozZL9F3Wdf3cWKNmZK
J2xU41+ZlkHaUkbkAeFiwKRwDb+TlLI6ySP7ypTuFlqxuiGNJKbptvpSL860ge46+WHRthsJKXmb
KlbvLc0o9q4GGz1XiLHOBeZWmqy+zRWGXfHkFveOWNLAKGNQXIFzSmTVjjepurGJRKVsYghCG8uM
YhWyV62bO0Fij9y2I5K6Uk6hJ+LoS7SI2Iv6vqX3X8fmRhTII2KRyhsTmDM/pG66Mm9NocDN7Icg
Fa1xMFu3u3Mj+/fYZqNXV0x6AQF0iwiGonSMnH3ojhw75Or4CcmRmzmV/ZWt6sPTWGnx1sZl8Juh
Q2wD/u+f7V7JD11XLUdLiRILoj/x9NdttJhYWpdh46e0MTUfKWJ6301sCLGOD/WABShHCqhZPmcw
9nMzO3bA7kipS5hwYZ1vY5wwb8pJOi+wMsPaT8d6OEw0k1OvD9URcQkpmn9yWQ5HodjFUw4h+bpv
JNLiVEaJNzrZhG29VROlONq7sOoVHG5ntgcTn+VmgSm16Nq4z6sm3lfu2AUis7/3zIXbsK7723QM
i9epsdIbGcMKyIrQ9JdZJi9xOszbybCQ4WB96BlNoz47ep0c9UiB3WUmMdehZtgZc+ls9EhWLzJv
yDRf4Pa4dbYWPXC4Imm6h7hfStKi6y9K13abMrWKmxLvgms9sfpbbjwRZ77R3Jt5Oz3ZVhNdqW3K
VKERj8Vk+sZ/lQbxaGBuqrM2TSySdi7MpSuuW82xqRsq+1ZzwCjFGG7iLJJH4h4VTxntdGPofQ7N
kStGEUfjixGa+tZqTfXeZWE/96pVbeI4LIIyHeMgUQtJWm0jr/GUKbezJefHRBT9o8gwWTYWATt8
HLptm4W+kzpXMHlfs1AowZACUkb6CDuyKOWdPnFX6tgOfVWU3VbXc7Fdu4u+0anjLjalFkBp+RNm
LTQdSzaHqk20u0qHCZDDk50sFTrfMkrgZKe/QWXV/8hLuvVQJ41beHQ0s23Uw9nYWBzVU3aIUa5A
IojrIFvUXbwazbolPLZFXw6jsJxNH6bNAfphtDVMeN3RghGXa0jdp0kIDblvi2vDCV1CaImpduA2
3Wh1mgV16roAmAnHelt1z0Irf6dJ79yrBtuc5daULSMSnUQx8qs5SpwfeqsVYGfhEOh9299bRSmu
tdLtD/ag/rHsig16aLVDOhmT16GR8EDa8+1ihnIbgz34kGCEZ7bVvLEGmHGY1FsbZZq0Hbxt6Ha5
k74JfdD90YhgYlpZekiqodhm0CiR85vxphuhXbCFKxuoiMkuMTuYAGpPEYrb1cFxnRb2uolwDJmY
F2e1E2BsCDvGjfMrupTm9bQKCMgPJQw9iepvfZPOG3zRQ1hVsvAXNV8Orj5nP0D8ra3TatMNvg5v
c5rlL8JQeJdm9jq6uEtXQ/hrwMLiqTXS+tjnIU20SdePlW5Lj3I02ki8aHYU4mvyuEakU62PcDcr
w0MTFF0NCURr3WqUwxBhCOaBnKh3qmuE6I8QYOWkF8faqF2FRDRsIndW7gVBkOh8RHVdhnV1K0U6
PhQJwhCISk9LX9BBrNXCfQpdcU8Aq/KiuJhHslarxGtSNz7G2QgNK55uK8Ot/FSEb26ZDdd4Xk4H
XTblleDI8hNYuF4FmI4rhzPmD6UO77vi5SgMP6j2lbXSSrM0hbJRYsBZJqoDoaaN/DAx62uj0dSd
LFXHb2pHbos4zPzGMF8RzDt7+HXlWyZRpi0zpC9pkLiemfjmTnPb3ENgQaGku4vpVbW2PFo0Kq6s
QUt9Kl51B5Pqrc0zdy91aMBTRJrBlHTGNSH2RKwr2k1cj4XvRLV6bDDR4RUSpdO7ihskRvajKLJk
l3P52qZtPgAqoLtCUbJq9KAygzq35gH4dHqpJosguUXlRjmlxddMUdov4ZRYB/Rl/a6v0f5VjSvv
FeopQqfCKHCaBnhLFtq+GsPljiO18WRSWA9NQhODm2t4Tc67vinqSdmL3oZeR8JFTHVhx1s1amGH
5nkP27RwN2VHkRkNzR8HTpOXs8Sh79eQq2EZefaEP/tS1/UDBfPiKbQlvEZlRkWuOWLePmm3zjDl
N3HRJq+f43tnwD0c1klTsXEogvhyglKG7dgrrbTUo9Lq33Vu3wAMF3xCzgzxF5vH74JAbUZ5j1JW
FClZ3dXmMVSLe3xYUw/Rytvnj/ERH3dd1dDh1eDlhMJ7/fs/+PggKpFaamUeB/aHTrefzFyCT+bf
beK7vc/H+ogjMxY2fAxoQVQ4xZFnQJZmqfEh7/NpnxXysITDAyrjZ7iDv9R5AIq51LX9wCcAg4W0
IECScVuBlHHyDs3adfMS+sexlDY8XT00AVPbgxkCJVUxAhhocHP5PBnKZiwhrn7+xB87ZajLUbPD
l1gpS+6pW0266K3aIxE+LuC50bArymPZjp5dH5YajiosOAWHZzUUO3zwdmRg+2L68/lv+DCL+Aka
zU1nDVtcBdvvv3CrTGGrzJ041m0ckLZNyXJhnp57SsyjdQNbyzVG5tT+0JQR8HBYL8c4H4KCC1sa
77gzeEpyKJsZEchdMj+N6rfI3LThPmwuoPkfW7j0C1C700Ul4NTUTxeKRH7cIgRajpoJOV4P4rWo
m64XLpyQJ+7bNqA3Gl395/dq0IHhwNbo9uinrsthOXI2CXU65vpvzUiQDF34cKd0Ilajyghr9BuN
Tdb32nL6Z23qEdzLqBknvhzhUP0IT8un2zj298pyRAT/zUytjTkB7XaXQjo/dLPWoVeHEWd126Gt
9X5oXGcrlYTW6WgM7qucy6/ZbD0BkgX//R3qXL4dC9MWWksnTbNi1uIMl6f52DWqDMIhaa/yLL9E
UFz/L+/6MDwM80JAj2IgOFjvHyZxCf2UqTIf//LR++paqH9UsF1TBRyaHz9/pI87zjoaOe9rV9Um
/+pkNK2le+cq5nxU3Scnh7lv5buh+VZrI+A0waYzPZRuq3YXsjjOPiQdLZvct9Wb72Sjk4jIMvgr
8zEeOg4KaT1P8MAyC3DCHHZkMF5YdGe2FVi3kKZUOsj4S53MkExtTK5u7ny0AQWzuLhZjO5/GQKL
W9JrMCKFgfP+u9XcP7g/G/Nx7Oo3tQ0PRJrvPv9aH46/9WP9M8TJBFTRt0U5BhXHrP+hlZpXlPdT
icrV3H4+zrm3RUGHzaCB5whtwfePErORpGgJ5uNfcCoShTcBHF44X89NPbIwV383NiVKk5NvgiQX
DXwBRb3tkBN6swFrp5nQmJWp25HLTsAtOqoqv54nPXmp0E5tsVX/+fmjnpmIUKTWIFIYYyyEkx9R
KBgpIE9h6+BWblup5+D2oMNsNrTOl9kl/s7Z4RhFw2cKm/hTzmXagbatMo8jdjgbo4JB33k5qHI3
fBHVhdDRlYlzspGgieMwN3Hf/nia261h2Vo1jcdpUl91M9oi82vxJEDCzmUuRW9dBomV/9KWS9a/
Z0fGQYsDnK64erqpjMKo21DToJRChRoHG48NLA7Kq9C40eRDh9UKxsCbzz/kh3INhgvcHps5i8cL
FdTJnJVEdErNQfCgV9gtzMWdVdR+XDVB5fSWN1PBbApdv8SIPjesSa4VAU+wTJlG74cVXYcQonWn
o0lCF2Ie4jOR8OvctDTs+HZVfeGjnjnqCNFibdKtZzc4na90OFClYqZ9LLmFOW6MfwFIY3+pFDyz
Awg4lKtxIeQGON3vH4sZSn9e76bjIuxgWsx7LWuvPv9g54dge4Emb1EFnW4y+A/bWSunY1ZXw8Ps
AD1a3RQ9fT7Kue9jc9+xYf2bHG8noxRu2JqmUk1HZgw9s72J5KPJD/Uw+IO5n+S3z4c7s0Njw/j/
hlt/zj9FEDItOZOfPh21mJ7/9MfRn/H02S6XrCvX93+6tm1dh4/ExUT7EDE1qLUbR2Y5HcFCHs2w
Zo+c8bcRr3aneUS4+6607wpoKf7nz3d202a6Q7HFiGrl2b5/wAqVIrTgdD4mFSKmUAE6QJhsdkA7
vxv3peKCEhk/hXFhspyb9vh7G4Dc3P0+1MyK4pp9l2jT0Vpe0JsCQr3Vyu8Lz7bu9Scv1YQ6ikEU
kwUnt5Nns9SEhhc2lMdIvTfZIPUuwdj7fggtxMgIzXAjLffIr2L9TRmvYFB8Pv6ZBYFR9rpfYt/G
M65//2fuiLFqcyNR9WNTEhwCShgll3jjZ14jqao6S4E1x13vZJNMpABrT7Tl6LZcbZp50F4aqAxY
2WvmhY3q3DUHZvxadOmQHPW/f//nceaqKxetUpdjT1NRS76RirMoyTauXkX8G1cFgH3Mn2HfiAsX
vDNL/t3A+vv3mJqZEU3msBzbNHpSLHsTE28wHnu9C5ZkP+QX6r5zS4LxCLOBj4tr2ikzEe9ng9Kl
W461Hv20MvVnrdcb4Hbw0Zhc87TcYe7wi9QnvKFpyv/nSUP0BVsBwfD4xLsnfHdZZskc4619pMoH
2Nr0ztv/MABlGsAAtxJQgfdvM+qSLnXGYT4WkfI6THi/4NtlXqgF1//JycqDUfl/Bzl1Eu2lmqru
2HAdCBmAy9xjmaFlUNzfUwxoqqrf8AZAYeFcEtucWxAr0iCwY4GQe3rOVdbcZ338t6LmSpc78fdc
7+609lJO+IVxzJPP5OARJBaMeI4mtdik93cR3RHPjP9j0Nh6CSc2groLAh/ehH8Z+/8sOjdq7ajB
F/qIltFb5dlmuvt8Ppw54ThzAGgENeWqrXk/HxR6XVWXWtxBOADKEW0S+tewPox6+z9M7RXqAxES
mHefHjW2VHDc76YFCxb6rWqPqY5jvvz3p+FGBa9yjdv9UB44eRgmkRapR8xANm7a7tMQZayrbZz0
v9+pVsI+Bww3HpeT+/17gwlE6arMWIO2jtxpuV5gbGCrF3QQ574OL0szVRC0j9xyq6ATEy7mcpwN
WCpR4+e2vRmqvdVf2N7PTei/4hKHEuSjr7/elaaIx3A60j/wZPajpJ1YFvvPv86FQU5XDWSnzhjq
dZAq8uvmC6pVz7lU6p4dhCN3Ba6whzytEDN3wQYEXx3u7a1fKG+M5TX90+dPcuZst3lRAH7rrfoD
QqVzFUtBBKejAyPp0C21vguj4cJWfeZy+W6QkylG0BnOnQTfHQucdPLmW0mHoza+8WXc6n8Zim7C
Kv/hYnVaSIxCFu5iwzFM0Z95utpe/83krpbbOrVeWghX/8P7I8eBOw+YMLGq71dPnbeizRoBTGUS
b6ZdjbVxYbfRzs4DWgqaUNHXcJa+H4LQEDrugkci5afjKLgdLYzU8u4LwQv9dTg0NNTAkLiuF0Ql
DehUyHA3vAK7ud2Ah2AVS9TjxSWN4blqBn0f+erUa2y4xvufJatcw/sOLKYu2p+Fltya9RD7it0n
fg/HynMLVe6asriAi5ybsP8OezKX5qgeqTbi+diaow87YXMZejw7xIoV80VBGf/WVf+cVbabkIoJ
3ZYnQ/Vd9vSryxkLkUl21rU6a921IhP3DgIcjMuENtlUKsUmLbLmqnGbGreZqvGVQaTfPp9r5yYC
qiSQZKSdKHRO3jj2ZxL/eSaCBlMkw640VF6qbrww387t1EhGSWNDuI1H9ckojQPdS7rsbfmkBeXS
H7hgdz2kSPtCbXVpoJMvGTll2WMXx1Vxpv2nVjhVNvdTMSEwccWXz1/ducmKJo3Kg4qfbvdJmTMm
0cI+BwZaKsqtPs4YXCs7kZAXqAGl5WP6RVWT75+Pea7xwEG5hi0T8ohE4mRQ1Z1TvZ2pEzJM9Spo
vB39XHfCqSt7tfNro6L0Z52kB5mrV3WvB5+Pf24as7MTNs4BApp98iGTbGoSa9DpcbQ6HkTY0Tkz
5IjPBzn3YjlnIf4Z9FZ152T/c9LErki5guCEY+fOUJTlxmii0A+NnrtGltubVIzZU4eTzYXHOzsy
pyP1BIo/5xTLM3J447xzblPdfnWmaAE2Fv05wVDbtY6afaGAObP4kApxCtMYEFxpTj6m6C1sKPDh
O0Kv85f2N3y7Pn79/GWeuW3QXqTqE+w8mM+vv+GfjadXZd6FQupHkWd2MBCxFGL4pIzDtTGZ+9bs
M381poCQnX39fOQzaxGhEBJO2yUZ4kMXzshCLbWnWD3m6pB4CFavMO4I/dhdXiyj+O+VOrgvHvAA
J2J9pe8fU4wuwky6ycehsx6Rpz6tTGNPKdL72bnURzozS96Ntf79n1eqdDDf9Smjjpbf8/+Ps/Pa
kRtZ0vATEaA3t2S5tqxudY/MDSFL7z2ffj9qsatuFlGEBAzOHEADRWUyTWTEb5IvUoVxy46qPf24
FNrV9Vm8zHNmC+JZYl+jAHqhkCDJCOMEVWS4Wgj+w7/1rU8h+HxUNHdDdL4ea6VbTKGeZsjMwuJ5
v5xFqxh1wPCIEIJ6CipoNZPb+uhuYSSr3RQIcurND2mGlAt3EnhbaXi5/gMuN8T7+IuZtSA1gypE
OESwXksg31V426bSxoyuBqGuPFcSKKIvG6id1WflFDNIKXwuW1CrqR0bT9cH8hs98P6RPzfegKzR
FEB3ZYkuyCdKihHnqMv7tTxUXYq47+Ar2oegDaOPzDKo4Dx9tsa6+a8tZIXTrAgDW0gkD53WAn5C
Y9V3g2xUj31EBQ2IZhR+bIXWPKKL3N6pYeCfsXZKb3DOS4+aX8XHQqHPIo7U1cDPyw0WtW2NKEM2
DrcD9fyTT+Jl11T9bsauSb52Zeg/pbIyIM1oSh/jaRA++qMmHhDlKM5dAGmxrdAu8/QkQENvQq4z
kmLHSOG/93ErZUf2G4rK+VQ8RkBAQW2oyusQWR+avPkV9oJsC4GYACScwmY6kLEHN9U4+ijnmtNd
NZrtDRqyIRX9rtR/DTQ0fiYyGsrXv8Ta/uEJYtKjtyxcfRYHQ57zO4bW111R7NHxOU3lzyLFBNa7
9YE2Xo91eTvO+d2fWIvlO5SNmvgVscYOfUA62bq8cTVenqmKDiUesO5c+Lh01DVVoQh8S3cl1L6f
kGmE7aKVwsuUKP2j1onJRutaljnL3q9jFSb1jN+guUWvaXEXe23rd1NSZdSIy/KpL8YbyQRQvEfv
dILsZyI/JmWfTbGI9/0U149GA+UQIZLAxj9dBNGY17e1WVsfcpauuTf1pDyMlZpRYDYNR0F74qtG
O+NpZgo4ORruf32iqDrvG7qCMylXX35+ZAMFFWxi5Bpi6UyU8GsdlVFtY5Fdfvg5CnkZ18/KIZ1V
QS5HeBa4QncnWYHTT1vL+PLQIoJl4DtEnesSoBX4/jhgDR27CopvmgGGHRBqP/z62wWMohLtfGCU
pHcXs8X7Fq2aYUpdOUseDLC94BSuR7i8OyH1WtwxFP7xDV+upxC3gNBS0BaS5Dp66EQzeBGFLriN
Nb26V72uv1EE0bCHoN+CuF1+ozkyiAVdlynvaovNiaw89Iaoql30SBy9ueks/6+3P49Ikao4Dx1o
5suLRfElFYu/vHbH6lFA/FbZHMKcEL7fjZqskxiLWKBjzLpM5iSkaWLf9BHAI9bez3rN8SrYZo6Y
pIZ18qc2fOkNmqS6lamIVMNVdqymK2UQ/GOIltygCV9zz6qcRvQqJx+1V6Zcwr3BB8afBXp7ECjd
PMWdbO6QOzUPpZUIgN1HxOIS6GKDIn/w+0Z7ND1NOEWI4fo2tPfpdUAoC7OWXPZPNSiDAqYs+jIi
Hgd3vVz2rykiqHavo/1qZ7WAGHldieMuqwpjq0OxssLoLMH056SkhLCEZkVpA005qyS3EuP0VoxU
wHxt1z3Be5P2nZ4oEOjqFKc9bcjFE0BO/TZCuPNQ575MYjNq99pkNYcqkhSe42O1h1jov/i6ER6K
ssGe9PqGuDzRyRNAtvPYEBWKposXVRaNpd8h8+lqSjfuGqVUHmU1HI/sjOweo5RS2Qi4sg/oaQIO
IilRQbwsHgQxmYDvTzSiikB5ksbmeRKyjVtqpR3Gm2Z+wEk8E1dI/JPeeCUq0G5QwFJNRHX4jtCq
duwjzCjnBPNOQ0TtBOgFpq2KMYeGZc2OwmS59Usu7y8KGypsIRYCxOvleVMm/VgVktG5Abr9h0rx
ylclaZBAtvIiflbiQH6ZCv37OHr5oUtB9wcFnqbwQlLBzi1vyz11bWa4SSmNG2QKfITF7IuNIdBE
Fno3UuN2B50t2WdmR92lgvxPesSmkC3QoGZgtR/A8NBzbmrN9j0u1r9fCPRO0PRSuBk57RdXe4SX
4gglaXDH7HEGBAndt+tL+/LOmlGt/x/AmL/Nm3eSPvLT5TgbXFP8koZnPThm+fP1EJev2xl/DfDH
sOYvvDxyA6+ZLAlShVuh/q/Ca0xRP0hbMftR6pb/Xa/Rb60Ka3IGJMEnxKHGv39NzBIS7F5AVTO0
cDGLytQHQdgoqLL04G0saHTSrLk30Vq5PtSVpQOQFwuUOfebC2mLC4xmfZNPSti4lvyfNO214K4e
XmWssYKjGde7Uj+GzW2SphtxL8+L92EXAxRGvU1rjbCRok03aaBrt2OK4Nv10V0eg7qEphwZMaBF
xA/nP3+zVlK/GqYKjrQ7xkLpxIXQOWGXpa9CGveH2IPweT3eyqhI2PhqgM8RuPmd976JF1ZFX9f6
fJOOH1L1o6p9vf73Xz475oTwz9+/ONabToqyVBUkt09C8dxXTf0g0QxDG0TsFDgVgRyiBCiWG+nV
5ZabK5Kg6k2aFRx7i7Bmkgm5UmaTG4voRGRJfJPJaI1jsfB6fXyrgdAbpFygAjJdoiZjORGsKB4n
16wK+EjyXedDBI7GTUvrlYnkGcHLDfAUue/yfmw10gmvqhlROOzN6bWmhCSH2YMKNwohreujuswd
aPciFkCrlxcD6eL7VRh4Qd3PhKOzDlLeV35p3tPQfNLbmxC6GIImf7213oXT5PfhBvR+AX56+VnQ
bnoTGeXh2/XxXK7y9wEWyyHSpbKRJV7zYxcd6+YAF/6v9y05C9kLAG46SRfrACYaLK80D8Ea9yJq
HAEUf6W3/cI4eCri/X89nnfRFkegiptNjWxFeA51BGbM6DHQNrP4y5UN8mp+/CgYy6KruCgYtBko
xxIlwbNoiIBkb6sC67wtWbTVIPMbiEMPmPNS5UhErw7T3C4882oFDjg+SrnwSHW03JiwlQU9Ixdm
kDamxhcV5iwca0CxUghE7zhEd35ygzsA3lSUX3bVVjl7K9gCLRGUndIatchNr36mhicigY8pBqUj
0VG1nx5GUtdXw/ok/hncYvsUcIhxbWNwMaILHnpydCRRptko0q/sIaaQe1fh9uVRt1gPKXIqPmd9
eE70Kn7FpKa6NfALer0+lrUoCNZZNOVFPICXgPpJ8WaXsDA6p7L4JKefm0T+73qEy4MU0BbIn1kA
DTXD5dVgdGE5pB2zVTUvTXaHWChkZNnWsbQC2PsP6+5tsPnTvblekWEzeiRaw7MnfBhwtYgGjCAz
Oy2iHc6RsHQ36lRrS4GEGrwBDaPLW8LAsguxmiQ4T2gEKPSFsJ6wJ2ULD7Q2h+Qp5F86AAcaRe+H
1Y8+r+8uCM6RebSsW0l8VqT+KMioWkQ/rn+ulc3E4xVmGsW+Fe3LPBr6wFNG/5wVmh14/QGloVtx
qF+lArMZRbxJ42pLp/hyFmeU9exCP0M3sHB/Pzx5CE1BV4X2XEg6TphDifp79+LL6cbXukz2iEM/
A4iIJMoXZAjshfSeynZ3zjEheqQ72+14MuFTOeQGnqRdvxFvBbU4B+QhSFsR5NtSFVKbxE6sBtj4
IUUtD+uLANBT8z3EK6hwK3/YC83kNNJf55ikEEDlReoRoO2WPYCkhe6qYvR2zozpVOWZi13D/voq
WXkUzDFgUHEFQ6BaIhZxizPCMRzQGcg624f/jvKRVJxyBBTwN3NaxB1CnHMGnCrVVNg4gH9XT9/X
o2Zxef7hkU2HaslDsEy1KTFib86wDh6GMNjFlbmT9OyAc+utjjihbcEYLhVlP2bouPhV29h6KmB/
CrKyKH4WIX5eurgry25j+6wtZWRHeR3OxaAL+pqA22Q+aWUDvFkRnFSLtLsgMGl/eNVferZTHGcS
OA0gcpI5XpT9IlNJavpp9TlSdnkQ2y2WW9Ku25LLvLwh5jAzaGuuqkDjeb85A7NNEEWS63OqDzcA
ZZ4lIdm46ub0dvk5KUNxQYgc0BeGyAhJSZTO5PbsaciiBz8HvDum8GuuGsdSfJKSMwJLGxfF2qje
hlxkdKgqWzjMSO1ZKSTwEtJLqrT/sA3fhNAXXfbCa1VPjxiVn/1Mle+F/C9/P5BNVhp4LVKF9x+m
YQHWqhh35w79viiJd9mWHuzlXQASbG7CgB9Ce3p57Uh1ZahBqbQ8S8JTqop2U7VkdN19mnivgRJ9
jSVlt3GwXJaaiQnsVYc0jJbpsrIS+qoe4K5GzPhoDZ+S4BG8H2Y8KvAkfx82n+OyOqnV8XrYtW0L
s0gFCst7j+thMZezfpoysRzk6j88W/C2Gexi3IBzrl4Hb6MsEkfTVFpplETWuTkmX/H8VG9Sz9de
yrISHvNJAoWNfKMdTsHn0KoDV8ZPcOM3rF2B87EElZcGMUyP9wM1tDiUBGtsz2hAore3T834qMs3
SrUBGFpbOqaiiwhDz/KwS5CSgt7E/y4d0Uxv2z451rLl6jF94mJ89DXZDdqt83D+6YtThN4E/Ulg
SpBnLkqcU+5VCYos59hAS6l7iqqbFv9fsfVQR90qn68smFmTnSoEiQSn7GIe6wJlRkxGy7OVq/u+
6I6iPNxnhfr3xxS1WqDzlAcoriwTiNKsWq9ox/LcIfeAZ2U0nK4v/LU1SaKA+II1qxFc4DzqwJ89
joryLEXPCXhmuhN4cj5iV45v7UMZJBgQfMb3dWOfy3MJYPm18KPnsAcLOmcR7xeiF5ujklhVfQ47
Kt5yZuuA5Uov2gfDx8q7m/yj5H3q9C8e1pgiXscIA0nRB7N7nbBJlHhwJbXh9OqvIRlwL63sonxQ
uw1cytpHfvMbl0oRQaKkhQ5S8twmHyk1KGVk1+Lr9Q+wFWNxJhg0pYNKaWrIqk9y/iVVGjwLN26K
lc1IYQHiPpmvCsFk/vM3ryIBImrXllF9Rgauf8QqUnAx3VNwV0IBDec9ZYfdwuuIkt6/rK63kRdf
WcaUS9ObsD4bKQo16kktHtE32geJbM828M0hLs5T8On6lK6ccbOyBw0GMPMadbX3w+3xtOPalYsz
4pdOWH6pFd0ehEMX/rgeZ21aeU5IxoySgkCx+HQCKJ+q9jhw0NO3NenZxGMbmZ7qvyC/Cbe+4drp
9jbYYlDqGOJ21xJMKp6s9PNYnvz6R416gKptZGPz37TYmRyePP84EAAdLsFYiFuJBqpXMPTCjyXy
6BhBXp83aSXfUxDKIdkDXGCSYbz/QKaESnFa67zDcDY4hGr1ofTqj0pQPg6d4RhhZ9dtde+NAkp6
4R3OVT9G3k/YItm0fE9RbDlYGNyGafWjUPUzEKCn6z9wbQYQ755vER6lvNze/z7kh/COxoj2bCA/
OIOTm3hjCla+JjoecDoAB0EuXSbVOA7juFwJHVRLNPNGrfxgtumpxD/JQJFrN9bD7vqQVvbELBxC
hRFA3+xV8H5ItQyywurC/uxVUInqdvrWm6XhhFV8M9T9r78PBlkOxDXCajNm6H0wRSkaM8XH74ye
rGsE6VMbgUKbkuch33qIro2LXNFA2gAiAGvpfaioFsxan9LuHKnRJ3zSd02UvJiDibSt8g+HGe4I
dHUh+5MjLj0uLMijyBP1PawsZPDEtn8YxPJBUvxTCTTphpvz0EnxoxbhCpmkG2ty5Z6APDeL05Nt
wM2YV9SbMxwQhFil/difaySA8+CrqLpetIFhWJtM7gfQPqjA8bpcHGjFBAvFAhZDFhzdoJaGNEX8
tY+7F4s62vUlslZA4IBmlcxSWZciDWjTigC8SvE8GWX6qbdSb5eohn/0EfizsRLP9rzKxttmivVd
D21kl2ZV+VQNlrSxM1Y2++yRRYseAA1dwMXEZqiJgIAFWi6N5N9WY6fVfmOsKxfFuxCL8y5APM0A
/TydO792mvGjmCoHAyzLbDUaHGCwgoh5RhH+MAvhlQoa+LWDx7Utake/G45Zcs5FfeNHrXxrwPSc
8BgqmCBFF8M2zCxXsVxj48j5fWrkp0b/VCLxXQ/Jf9eHvzJ6WtXgMpAfAPdhzB/gzcoFAKBHQyJw
9Pho5jawpSpHCR/M/A5fml08bLQiVy4XGsfQl1AMtDRK2+/DNejqwVFAHcAfJAFdH8U4xQHOwvKE
vjPAFAG065j6d/6E5OkUl8HGJrrcqMAVuTwgEQCaAvvxPr6gak2fdnl3Ruv6fuigt7DSsUMwN4XM
Llcu4APEpmjKA8ySlh2CDrXLqrWU5hwhWzZqT4X2ktS/tP5TOp5EVIb9pkQJOXYKdDPbsdqNXrVP
/r4KQY+U2gBtCrbPRU2V9D4TZl0JVyh72zRLR9c2qOYrEwrrG6KC/vuTLt91aLnUQ9s2hisXiLC2
1T7L5Wctyf76HOCZyk0MQZmH8UXDV+xbSy2S0nBTTXOkFFbn0Gwcepc7AVkkcLq8HCF6QMZ+vzTQ
yscyxwssF2D9w6gKMabkODPogv49NNtTZQk3QPk2gq6skndBF9uPUrCY11VsuUMJJFoQ8do+Xt/g
l0cJbEEKsfLc5QHytLjuzVAQvQzZRTfIssrOfG2X5tm5bpRZAngjOV2Nhcbib2un+dB+P4WSHiaq
UveCq1nf6vazpnzo5M9CuFG4X5mzWTLp/6IsCf8yvJi+TokyYcaio5UtFjfX52wtAoQRWjkUu8iC
50X/5lCsk6aola7w3CTIsSIXH/xcerkeYj7B3+fxwBCBe5nA62nt6YsPj3BzKWeBZbllTL8BS00n
1aW9houKIfsoJNfpRll+7dsYYGkslhQGS8uTFzkIZEolxiQJqlP3WJ6jH6pk5zLY+DyrI/sT6HdN
483kTemQtN1AICF8lvunIK93ULRQO7ZcwdsCFa4Eo38NNIhzgQbV8qJsPbzEBOSxXcV8jcpTCUAv
CD5FeIBo+d9vpBlkzzGELymgruWiKE3Bj35zbhSMPdLvaZbfIrZkIX17fWmsVH1mLDQtKeu3nt8y
lZWNRknMotfdAZkjpHijuzjIbltd3wXx8G3oexHSlPIq43rT69n+H6LPxUce6bPI0lJhVOsRIDM9
uEWVnO3j4ajh5yeexfE2LwvctQu7a0/eFmJk5TtCH/wTdD6c3ywanryDgJiu4Q7t6Ihx6zTcykGB
5bWk8v83Nt/K/gZozusW1SrEly4eeHrlBRKSeyxRVxe+lOEWwmJtOIADZp4PCp50Z94PJ8sGM6e7
JoDK0+3Ce9X83ta04SAl2SGOy8P1Tzb/bYuzhAX5J9q89d9MXhx5JsrKpuD6sgQ728d6x4/vKuvv
aRNUUmTkc2h1y8ihLK6SNEObJAHi7RbVdNMW9X1ITz1OtjLyla8DCGbub9OfvcRWiFOJEVJumi7I
xpsqL/ZpGmxkLZdpKAIUoALgNMztjOUOmySUh7ug8VxLFRxLfS30p1w/KNbZS7549WM9bXW0VhYE
dpWc9RhH0/tdvoS5djFqbiT/PFRYP7SNaZfBcMJdUVCKuaExbazwlSUxo1Nmzsb87yXKdvRSpK/w
E0BaDM8FfSx2odftxUatN66VFe4xFXaWBbKn4EcuMnp5wtbBqEE/5IN/qI3iHnb6qcWLJDXl+yQz
MGtJtR3VeqwCyIYDCYcXAPSbQNg5PVtsgre/Y3ntYFXRKlPn+We09GsXbX4NYxBFfrIsxN4LnA32
ZLHFnTpwWZiN9inx9eZuAoxsF9Uo/xBLc+MgXVtjbybm9xv7za4sZ3KcgdH6GUjMQUTatklegHj7
Pg4FYJ+wXeqnjat3pXY3tzt4tKGgDPJu2fjISxULTz0NzpbZCCAnvtBjsg2p/DDQKLbVoquPRp8X
jmSW/qGNrcKW8xCWcdt2dlmlw06si3IX+m24I2VRd1EUJne8VKqDpf59IXj+rbBisCRFo3GZbzf4
oI0FOOlzbvZPWtI/wwh0fS3eWVaxkZeu7oY3oeYT582nkDpfj4UmCs6loXA2fg144aPqfv0UXkmw
4N/A/J8FbmYNxvdBdCyBxNSUPLfX7+pkhJHpOXH0lKhbDfm1s4T+K3ApiiJoYixGk3l4Gcmm57ma
9yBYN70U7fBZhqvteuqWuONqLAZEMZRHBPjh94MKlUHMukoVGFTwYAXUfounohkhSuAhvMXSWZ3B
GZE4lz3AfC9msCgT0WKnCi44p30RpftC9T4GufCj98vjP3wsrn4TZDS4rWWGH3YlLoiq6LkpCneK
fy/XIyYh9wl9l+uB1pbeLAoPgIqC9UWqUahNr1pd77mTENwUafQAmfZUj/5GXWOlYocW4Zs4iw/V
t9QmPav1XGOwXoI4/NqHlMZb2dor6fQghLKTQ73Ka+XQiOKxUdJP18e5tlCYTwNyJ7N6oX3va0KS
QVDgRo0RMSl6WygQPhVeE7wrsw/XY5mXMAQG+ybYYrC5PjS5POqe62eQ0xIMIznhjR+YNLa3iteF
x7JodEcpQ9ERFAnzHVwdsWGr0gg7yHq05a7BjYUC0d4Y5fxHGBgfBXxBTE/noJ7qe0/HDN4aE/le
k5pkV/HKODSJgD+6SG8zp97tCFwftjY11i7lWoFjkvnPehx7N0VdWXcp9lGOhdWKTdfPcrK49k6V
6LXchar3GCDv63ijZN1Zfvq1iIfqbmqbZjc1U3TsB8zi4iHub8pMzR/xeKn3XoahoJnq3kMVJ7+G
Njy0YdviV9+nlSNGevcoNHXhVPFo2LTyPRTy6+ZGbnkaU8JUR8yykrtosjp0FkbFyT30kn098jHS
9NNT3IWfRqEJdlBZ+cH69I0btMLTD8sOD3GrwzSplt3VfXBUp7SQHGXof+H80u+uf9aLrULTicoc
GEOOz8sCjOIxaW1DUFM4990XkGBpu7Fy5qPxXZIwh4B9NncK5gtsccI0EVQ+xfIEVwyD1p5wmBTM
aiOGdHGM/Q4yc38QJ+Uom7fKm9tm8mqZAkJEJjLAO4Lgnh14Lnu3JkI9h8nvg6/MXWKbTVM4eRqN
h0yUqyM01MjRpCL8LhaNtFNCvDS0KY5HWyitLR33i926+InL51aXyVlVJ/65s8rv9J6bfdmOT4Yg
PUxl5eD4vXEBr8/7nylZzLsuDt4kxaF/NsJgr5qBE/bfry+e1RFpPM15NWuXGjRygd9XEQiCq+sf
R0t0mvROk/zdVDyDU7oeanUwCIrMDfuZmLQYjN+rYYqxjH/2ovE1SdUPMPcO10OsboU/IZZlaqQg
Fa3VeS5owb2V/SfoThL+y4S9CbF4zCHRW0V9LrIETDDf9Y8WU28DxGj4KVSNv70E5+VG+oCsDXnL
xXPLaHREXprax9oIoEh2K4+/Gu/X9SlbXQBvYsxf7c2uK2iPaEreon8xCLt07Gyp/5ZXhV13d/gD
/8uA5i4jDx4OkuVLWDaS0DSgAJxhBu98+UufyodS9P4hisTDipcjSBzZVN4PaUL9Vp2PLLdKMb0S
1W91OHwVh+Dm+sytLTZWMYyTmRdEQvQ+TEd2LBcDxYqu6CJnFNqTNODhU2hbs7Z2MCIQi3gTRzDA
yMXBWPRY8oUte7QbrUe8QU6YyN8i3roTe9X5hzFB0+FCmRWOlg98TgmgQZ7OQS991oMfnnHCNeof
QlBbn/ujsgpp5/20laWkDoCDBLcuouBmhKt41LEEPGZ1ufW0mI/jxbUlAyXlluB25Mm2WAiJCY20
yWnXS+34IbZSzW5z/9OUhR84J35WE3n5YEpbvKrVqKDj6SCBArl42WNmJ05a3Egucnt7XzxG2WBr
5X+Rty+nuwlM8/X5XNnAkCORnqYkThN9+XbVTM8XutwSXS//5WeGXYWe3aMqqBh3JbjL68HmNX0x
o4A75n4SBPDlmvfEEQZrlElunPXenaHwChjDLjlUEjAyFZvZMTNmJ0c9tNUIs+/r0Vd2HMXV+T3F
vF6WkkFQV33sR5LbSY0jyp+q6tkLhI0hXpaReQ+QjXPr8sKmyrVYoH5UBFZYS5Jryk/BJNttfyvn
ou13h8jY+R5Ouicr/nZ9ZL9X/WJiQXnSUSbzgQ+jzEN/cww3Hrl/kpSaq+ZxuYdgDWdEEYJ9WDbi
KRVrZYd202s8pVVnG9VUH7umyZxpauqfZmUOOz3MpUerCCrbKozWjkW9OcpVUH3ulLr5kOGBbivl
GD/0ZePbsSrIz3KJFaLkk8+JY8pCLYfwqRr1z8NYpqfBGGRHFNvuQNaeOga4oWSXJ2G+1ysxOAgT
Tqh1OSpIkVlIxQ+8OlxvEnBDrxC2KKViq++zsvDovcx2H+B9UPBaXFNNGUzQ+zvTTTCO5/UgKT9x
qB5KtyiQPC8/A1O7/kUuC3RIC7yNuPgiiSwIeZ1jiuglFnZEpmNENJq8cN9Yue2ld/J4UHizydK3
Id23+t9fLsA3ZnYUufCltuxQGn4hC4nplrN3YanfeWH90pvhxo5aW+wq4l1A0wE1A8VZLPagGjGj
E+h0xyUu39jbljVCUxxYQm7rwVc5vs1UzQbScH12V3byu7CLkzmcQiFsp9J0Uz//rozxt24I90P6
DwkUbyIOXAaISvLyuDJCmtPFKBsumB27kJ+78CUxt+DMK9cz3U7gJuDeVmQcRXaZEQz0YNRO2Wcj
lpST7BTp1zrcX580dTUS7CDAp1zEF4pyWq60WST6hksftzkMEaJPxTR1r0pqgZXQw+qToYbCwZMQ
42qGsD9oEDlPEU7AxxGBR99mAEBzBEG57cOsvEHmt3BaBTvVQgviW/wRs1sdk3cKEKrsTCD1P2t6
Pjh6WWCU2LDh2qHWD1FpahFv+j7z7VyLquemm/SfEVa0d4OWmLjLavGhxkz4TK6ngcvzzPsgFFBP
M8PqEOXG8ChNUXgzWrhODnUbPjY4H/Ock3K7qHXhIapac2PBrVzKHKp/pm7+8zfnqzpVwiQIfKSy
f4Voodb3lQ5WuL4tpqc+PVz/UKvfCe0yFh2QU8o374Pl8dDrHLu620UwxtJTmn9lgHYvPV+PMx96
i0sDcAIVP+5iamTLdJoORhVFtaq7E6bRgfTF+nu9Cg7B2e2Oqin/XAi+9XLI1sLX0i3h+enxoy9s
ybytpC8QCaHqojyPn9cyue0qnM+p1nou7Ein6LofHIY3eW3aSsDtUhXNxrfZirdYCE2Xim2NobAr
JO2jUqnHzG9PvkwBCXntvGm2WgvzSbb8Rm/Ht3glVJ7lK0I1eq7XFJUz8TZ+8gLjJy7ZeMSOlXUI
qwShYMnPd6JR/eqE7DMMDP80GSPKkShTvl5fM2snr8Fpz+nBociyeb82IzGqtWGghadZbi/87Frg
XH+f4YPB+xNiXrZv9lqAC52RioRorAdFek6a59zcYPysrfy5YjrXEujZLFeNGoWmbpWh54ZD+SUS
EJgwjfB0fabWClLoLgGSgPHPXC0JmRC/6ynTLc/tkAaE8QnR9eRAjw/Q5Ivwps5v64S1GkZHDynH
YrRudKHZt4b3MUnU4/Ufszpg6jS/37QgZhfLqM8UsVPyhMpiIKH6FSUfa1x5r8dYWxozshkKLF2w
CxkXoalKX81ktoY2w3Ex7ixbdbAnLLj+IRBAIR7pVLx5ni0WSDMUJm7DLBAjfWgl5SDFyaM+BRtb
HeXtlc0H9/L/Ay2yG0MVJb+vJ6rrnRLelSjMH2QzTI5J733k7T4dRMqykVApDxijlodpVLybpu2K
/eRp+iEL6mqPjBbuL1JX2m0RSzYc5O8KledjgtTYbTYZ7a7xqHoLspfuwcHAm0qH/IjTCWZpgOGJ
VejWZ63PDVjFVroL6pyyNfnEMTHEcF+M2ONVTVLtSjmsnaSUIPYnlMIzq+vuknAIb6zGGnK7MtXS
Nrxc3xnjVDldOGqHrMiz28ZXrIMaTri6l0MCllDLbGFI0GADe3iMc05sP6r7kxhEhk0Tbno1R4OL
G9Pd41CF2imSkEnFmtyw+7oRn1WDasZEeVWvY3jF4vgoej5kOm16TfmvHuvOyvaTMU3HOlU/G3ry
bYpV4yAPgo4kRnSviil2y3G3F0oldcPMLI99PySOUvaZPRQKhMvJ7+7DMRKAqyajk5jwIM3WH5/F
ktyjQPXTqYrI2+nGxB9QEdkj7NLu0OvLX7UsqHYt7kC7Vs+TY9XmqoNKz+AAKWkehVDRj3Du9X1r
wq8CvD7swkqz8IksXqzYRJ1vYuHv86FKMRtvWvyZvJI2RF1QvfFD/8GIi3BXhsNkDwBH7ESZfpaj
MTlVK4n7PpdLoClVY2cx6RONxvaxy3Jxrw5o+o2zqbWcqt1d3YcSuLS240d6X3BWkF+9qJNurcro
LQdRpu5rk/mStsswWN9p8E6tJkbFkwTzAEv0V9p1gw1aP/3lt8JXua+yhykhfWusLHxuRwHGVtv3
Dr1Mw8nVRnTAJ8efcLgOpNve+zBkpnUOBEzkJq3x+K2jcYcdcbvzcXhxfIumyS5vJ+0+zsL0IQ3E
yenawsJetWh2cpYWr4FslOfJxIt8XkrZzcCuscV+EHn4hCRpUlTYBobQdD2wGz6IoQhUoYo/q0nz
y6iq9NFsW8WhniX/UkvfPKip7x+xzurvrUgxd22lFodBzYtd0uBYBUS+dpOyidhFfnHIyrq7DZFb
guw+1dlexyhvZ5Aa3NUa+oIUERnokIa7REx+9pXXHrs+CJ+ECPMy9Gb8V1nvpVm2vaOe7aPFeGPk
8XhMi6q0kZUMbqVIsE6y2GiOMQUBbFXJPOa1NOxyqe/2ZVGpNKAxEJ6yPrgJlbo4dtOvDnf6gHVb
U3bcKYBqN8oOa3kJVUSk7Mh2IH8sDnix74xez3PPzfV81vZoS7vOApTSxV+519xjy/7j+iG8djbO
bXAA5XAwLhhRA7iPyofq5ZaDdVJKACf5UJ/yyuNUkLdgJmvXFz5XwGqAU6ukee9P/LaK5CwKafKn
aruXK+mphn25MYMrMX7LTIHYppOIM+D7GIIoTUVqTtE5TGu7N6iEjC/Xp2zlG6GPpwGBQtmD7v4i
dyr8CvfrENJkoVm3ofUfqMJoGpzGoCbTfP+HWDwqkSyZFS+WnfbBFExTH/Po3CUGcpsH/hc7hAN5
+C4rNi7K1XG9iTUvlTcJW5gpetFzdp8VIGMoa0efpk6ku9HoiYPmoGYXkfrx+vBWco1ZyZ6Sw5xo
XBSaBXH0lWaMonOQhUfRux/D/Db0Pl8PsrLE4fuA+WBbzZIli+tftkIlIoGM4Iehgsvh34jfJa/f
e9YGMXwr0GLpmV1omknB0lOkH6b5KRNU26tetHyjHbjynd6NZ7H+IAtJWZiJrPDpS04Lu0CXJ4WL
oflPtfz1H+aOsjmQWlpQFwAMbUz1LIAyecYjYgT0nkbBC+oIwXNZh2iMKMWW0fLKisDAUCfR/i0x
oiw+ltiiXIyObnTuZQ/YVPQYmeIN1lsbL4etMPMp8matSyqDQg2eOYSoVJS0VNX72trYUGvFQwbD
eQ7Ab9YlW2S4OcLYDcql0XkspIR7DbanHFJMS7RpfGhzpXO4BmMA66maOlGbijt1sKJd6sf/Q9p5
LMmt7Fr7iRhBb6Zk2bbV3XKtCUPaatF7z6f/P+qPe3YVi7cYOnfSE0UIlUkkEgksrJWt5NqLPoOo
G5GEeqY5Vw/rukiQw4719tVLEj3KzasbnZTgCOnxiqWF+Asw9F9LsyhSJoI+emUdIhHJxISrqpET
cc/fdsvpopg9pzFCD2BiVLIo7F1+vqEVGreCD/KUxGRdveMLP8fG3U5Arspr7Sb5Va3pry14zNQR
YPum70mn5dIkXLu11MWCf9Jd9Q6m5be+472plWtfatEOfPeMrk0srMZs/2QlZpJGhdtVrMpNZX7U
JMlrExprNiZvOfP+JGyNdIy5weq+tNUWgoIg50m7UvSYfunsI1GqnwKHRrUGtZJLK57hq17sKsFJ
00Y6Jr+jutihclGCtbntDUuGUJ6ANYk+39SuuTQklwYVUWhcibs/0/guC/4p241Rr4F1Fzz7T8eL
m4qr6ureF5vSS9QRtrdOHjau5dtZspYgLa4E1t1phsqkojG7QUYpLkU9GvxTACLK1sX8YIbpZ8UQ
DkL+1zQfDAGhFv4fW7NrRB6KICq5N05xi+6QNakB5YPgbmTNHbe3P9BSIGR8btK3Js+EWWtyyDOH
E+LQqzW/9ZEVNDcWCW2QjR9mJdzJabbRfP+3XInbntqm7RrWtnXFj0h1/74edfEbZgcrrSn9Qgvp
n1qp1Z0yNbdVkL7wElnL4Rf95Gyxs9M1VmNouplIpDD1h7jm+TFWprCypYtGqGRTVOR6RiHhckcl
qylF2Sv9U8KMO0C14KHzrDUyskV3PDMy/Yizz9Ywlix1XeOfxOKkKD98XdnLcuJI8ttt/1iKR3Rm
JipIRkqu6ss8BuXcG2BqzPXQTjSJ0c5tkn27bWThzkCF518jsyiRiTGj+pDQTlegVp3E4E4QHoT8
EMU/muJn3a50DtfWNHvr1FFReaGHuUz85MLPaEh7TVnJYlaWNI+wiTCmJorZLEmTNoPQH6CtOxRi
szXj5rFSk9eyU3eUVFbi7bRT88B+tpNzoue8AK1R9RFmhe+e0tihe7LkU5h2+74qbDAItz/cyk7+
ods580KrGxpdRNPr5A3CPhNGHyi+7EKy0qxcWGuGZu7eNW5PbMKQnv1y/RfdpGqyRkq0aGMagWOo
mHtx3sEujdSrQ13gElFVO+hfiuFr6v79A2ESJ/uPjek3nG2YB2F53ZsuDLVW5qTtx6h9qpqdON7H
3u/bn2YhrbywNIupilF5nZZ5pNHdth5hKgLlK0utE1JCqvxxd9vaUjg6X9fsBINr0GJJMINTLz2E
7k8z/ALZJeKx//wXZpjJJrGExl/UZ6G1aBqzMEaUwOTEOnV+dp8h81EIoxNG6o/bphb3jxl3OpKT
ssO8WJG1yRDXjRWcyi4ZuX7l+qGtKbQjZJDft6VHuQ2o3MrxXbo6KC0ZskLl/boKE2W1GoqU3k+m
P0IJMQidrabGyllaNMK8NKkfw2Kom1/6INRVaTlEWnBSi58h3Atp+/P21i0epDMDM2cACZ3pYQkd
buAZh2neLbL0N2RFtrfNLPrcpAvFuAggjDkRwai1RsawA8+Z8ZesDU6PFlOpf01HccXQ4nogPQDn
AVUfbne5YValeDl3Y3ii748oLOXVSHK0bg0mvrQe+g/g4Oi3AoaYXUt503dulHTBqYJ2iEJIAox/
1DZNJdu3N05aWpDC6IuIVjVwnbkWhhLm6Nn3k2/77d53009CBU6sFcKEPieV9YyZ/QjN29Tfd/GI
jOJgF4nxGLn9nkmsvbE2MbV0WVJpAo0Hsx0C19PvPYuKlq/rUeCa3mkUlWel6YaN7w4QxCvdXV6r
G6vJT57bvDdtd7i9E0uH/A/fPrB5GWKkmeFOEBEAkpif4qjskq7fKJm862XjIMv1W9mtEe6vmZs5
0ignvZmnmPMBG+Rdv4t0YaMrsqMlwzMNt83t1S05FBwZ0PZMnFLMMV5ua9TmzEaOgc+rKHwvlIhG
ckR9UrC15q9pLNgg6Jt5GgFR4mU589060hK46Xm2DsV9VH3zrS+3l7LksZSlSUGn+Qkek5dLgWw3
8UwtiE5pwTWm9veq9Jqba/3Vpcg4cZJD3waogjfrpRW+D1muGUUnzf2Zet/6YX97FUvZ2fn/P/v+
XhOFCRXcCJaKh45R/iL8iBmE95p7npK5sDabu/T9z83N4jB0IIPk1tNy1MoOq3cfQcSR1me08nHW
tm328XWj8cugYllm/rscU8Ct77f3TVqxMJ+BTcWp55PFESSb1qFu7yPrXnCPgvs5C36FYu+06Wtd
/qNYx0baKZJw1659uWv/m6i7pwEM6hjIu86WmA0hL1RjjE95/t4Or6VyJ2t//QjmzocDa+pdcNHM
YdehF3RWIQjxKYgruxZSBpPQbUrXnsDXPojuNZB4BHzAW1896HSv0MdI82PKxi+Ju6Vb+BIHLz04
8qS6U+vT7S+3sG/AhogKcM6BkJ9/OMMQxiBXw/xkNHelb9lN49vBsJJULxoBRg6fFc9UYt3lsc2M
IBCQJMxOBlrRhyiI23c1CJvPaldYm9vruT5S1EooAcITTNuCMdVLU5EEcQq0/vkp86Dq1Y/DcMro
+K7xzSysSCUF4GoSkT66okcFwmsYRY+8dSvQ/y2oBGtSWW6sUaqPtxe0aEmDDI0sajI1y6g1MUw0
BTLOk0yFJ2JKFO5DpwNbetvMtC+X71LU187MTAf87IZ3jYARdgUzUf6lKHtaWJYta8+ueC8IJ0Wo
nW5YeSpchwwsQpGJ8Ns0tqzOFgbNhpglo5qegvKXp4yb2vy4vaQFV5h0xAzSlansPMcQMr/YG3Ld
Cs+y9aaGzF7qP2ujsMdue9vOwkIu7My8G8CJlTQVdlS9s7P4vchXDFxnJbxwmNUn5kBneFWjTT1k
UzqEj6kUFHwY08mRBqwqyaECaCvlWkl4AdGMPTod0KVNr5x5oKuzShULeRL0lZikLUG2JDuJAe86
/9wb34wYdrb0k5uvcf8t7iN12+n8Emb/3DFnLjjKTWIVVsRcWAQ/qzzhWP7+LHFB0PugQQYzxbwP
QRCKwjhgrClORPjqLf/IfEt1lNJhjVVm4dRyWEGEsxiaWPOnD0J2ma9GIc9tr32v62wbKdY9O74S
WJe27NzMLIGok06txxYzhSC/t4H6NjRrX2XJ+WRSR8bAwPKzmMvAUDVKmGWK5qMaMc2nyJsytDZh
dpf5wVFS3m4fpcVt+9fYlQK9mOVWmhkUTcdo63vaVyas7bZTP/7eDMQ+vOCoqjMQMTuxcl+nYtZT
ZVbrV8so90AhHXBiKyF1aeeYJYPshxyfVs5s5wIxaNsq4+MYMviXkrFQN3mtxf4YWsLWF8K1xGFp
8ybhDa4Kju8VolNrxlht5AKfM5PQ1hv/IAv5o6mtzYQtxVWKB1OfZQrec/zrGJihMZg9HlEKm7Bz
7UZ9aTp/AxJoZQeXLRH0DCYrrpmURzVGXtZAdMbrSCFFyy6ob2dVtTf7L7c94prFAFeAH8cwId7l
eT/vg2VuNtQAqLzTQGxNeV4r5U5nRssOdrAkVpuAGlb2X2QRGGW6AhCnTtI3fdGziCflAkN+GfO8
lvUYILeaFve+ucYIteQW50Zmzt6Kgx7GNUbG4lNroLLrHo1hLX1YNIJOB9qxEtFOmT3MoJuUM4tJ
/lOjBM9NPxybtDu1DNKvfKbp/5mlKYhaQlEGdxY34lyXURjkwgQFjp1cqGCyRDa9cHeKEJ1GrXeG
YXppqE7WNhBvM5jhdhs9Dre3f8TSuT7/DbOg66taYJUKvwFhoDB7F9R0Z4z6hjF6Gy2M27aW9pWb
EFIXoH7XhSBYI5HhCEdkl6Tkpev1RwFiu4oOxW0zS/cIty4xkXkp6Aenn3HmiMXIvSFRqqOpPVS7
CJ7D33KpQfJ928xCkqmBKp/4r/TpBT/t7JkZxuJ74HTcJaVKwM2kfZofLURdPADhPpxyWvbWaGsT
TEtB5Nzo7HMJtZzUMkoyJ3NCGqc+RbP3wncdX/xvPhYv0GmByoQymgX8KnFTL/Mryjlm9ugLvBKt
LHACq/n7zJmM9j925jSUAAfGRmlpLUIIsIHOduOv0RYthkNLm4AU8CPxsa6+lNC7cjX6p17U7/Mx
f3MT8zltBFtsvRPIwE9MWFBh1U8RssFCWKwcsSW3p2ZMnR0iMVmav+ZFsx1cMXKnb+Y/8dw+Qa+1
d01ljfBw0Y4BExtVVl7A83AC5qynctzBlJUPTt3/7usPI18Tn1swglczycQkIujNeR6QhV6ronpK
S0mGzUgTjmOFSFvUH28frgU/x4wOFRoXM2Rvs0/mARhOFJk9C3qD0YMeWJbueMKL1/y6bWhxPWB5
gI0A4L4apGhzvwuyGpTNRAfutcq+ljRHrvSVBu2iGYBfaAzDTH814iD7fVjLA+kTuvG2MdTMp/zT
yn+tl0yCxlL+Y2UGtEm7rvCCKKCmr1VcjZYt6ODQ07VLeOlNBe89c2CMmFOdmk+JCiX48J6X3Cls
vlpCvCta14nVfAP9t90yKyJFb5JcoAj9cvtjLVxWF3ZnF7OHKKWm1T5AItrLfuaDp//sZsd0BJ7v
r8X3hWuEYji52oRFuC4yD20/CkULPy4Vi+9xkjpV0H3++/UwTEf/l79gUmZe3tRI9enqKDxL9bcS
0mexeh6sn7RLNkK8whi+cKBQYuaLMSIFa/f8QBVGmZltWHin0CMNNGF1cbdjExyKcXRuL2rB1aco
p1t0AYBvqrNFqZ7K+z5TAaQM1TYapUND/dIqtO1tM3+I7WbZ04Wd2VWY6nWTZ57inwArPbqC5sC8
t+vFah8UryC/94oUO6rbOC3tZ6ozh8rMnT5b624tZAEXv2J2TdYhhCkMN3B9QQWt1pmTRNQc+/to
/Gq5HYP3ABHH19tLn1Z2Y+XaDE0aVlIySiGZh6FXdtA8eegG9U392JTyXsu6k16vvGQXjoJBGiCC
PtcmROdskV0aFnWamz5BX9lEebWp1p4sKxbmS0K4R2mV2iLbCB7pItp6/XF7zxa9ksIw83vMtFGj
u8zW8s6CGEqBp8cdtp5yb8Rv6hpX/UJ0mh7h7BQldUo+s+hbCKUAn0hCeqsb3sEc3C95r34OWrW2
u6FWj6Hgrb1UlkyS56okoIzKXtWAOmRjcqMni7G01HsyB8vb+JyLaVCscMJ2tHZWF2W//34riVmW
KFFCuSa6KStVruBfwCiUOnn5k8LbT9dbiVdL3wtCfBhMJgQsfy6/VyXBtcAYlQf69WdtCYiCfWYQ
YSWFX/I6PhVUaYCyedXN/NrI6PdnYUpmJr6H5Z1frE0zL61iIiycyACmkYOZgRpgaJPCeP1c6KAL
h5xuKHjzh6Zz16ZdluL7maV5sSkbfaX2MijZpt76WL20Se3A0mbH2kqPZWnPAKqgxQlYBRDOfEmD
6OrtwEEyvSxCFXUw731U/VZu+qUQd2ZlHg8SLbaaZHoqGmb8LivtU9ZoB5Sc3rzIPHCbOlb067ZX
L20gmEAe4lAJouszczh9zCI6I9SJ5Wa0JfEpkYjeRmWb0vbvDU3lH3WC+VyzELVC3IV9hiFXy+/c
zHNtXxX2zAdsvGxcK6MtrIqaLb2diesAsMf072ePVA9qxdps0ULP/CG2a3wjk1Gf8tqPsvpxe11L
WSFNqinJgAmUWuTMM5IxjBpXr9Clbt0Hs8w+tKJxfEZgwVigXD+e2jK8s3J1W2ftWuY7/d+zK/Hc
9tz99bgPVC/D9khpS+kfEro+nXhfC9021d6LEnbSbsVFF842M1KwrNJpYsXz6a8q7azecktACIbm
EHlttdM2sbVWoFw0QyN4onMi5M6rGQzs9YEYjTy4FP1OaiRko92Dr1orxfeFA0eImhQNpicKpa9L
R0mKNq/4ppSeosTRir3bHgD4trppZ1kOFHcNe7Zwc5k8H0kUSSwk1EIu7SlJUYlVqkTkTZkzhBEl
XiCK8sHwvUNprBy5RdfU1UlBxqBAeTVeltVuWYRWEZ3EzINSNXf82LL9VnIQhrRlRlitBnaCj0Rb
ywn+IG/njkm5d8q6IVvlz+U6eb4afiWn0YlukHEPdX9s+2Wp3tdx34PrF5HeUHKTwl+WOS4vUebD
m8hutW64M/Xkj+DzgxuUIfpsvhG+ggysQCjp1rbIzA/fGPK7plOh+aUH9fdPVnNqPEOCDUzgitsr
lc1GM6s8IiBGnzJ1oC2jwhWVrfVklhL5c0PzWK9HWY6CDx+n0K3ezsTgWBXBgxE9ihmkcO1BUvOH
sks3UI5v4MXYCVp8rCCIuR2+ls4Zns8dCu0uR2H2bFHKQolx1uTUJONdib4aYDVPXil2LZ0yiGBk
lf42nZp5OA4KVfHzyE1OZV/smrjZInbWIcLT/6Z8ddeVYmIPibCGzFqYuoB4mjSMmRhIVSx1dth6
useFGVoxg4+Zo8Ca6+lgjqMPLUjt2riDis5qYfyMd0bxK+jrFUda/MAM4TLHzCuXgZlp688uIVqH
qCGGXnJSrMpWm/QAmdXR9Qvwf7F87Ehao6m2rZp3o9x+TQf53uzDR0goP25/4qXL0DSnxjP+NvGO
Xv6OGgK1JolSPnEBREm1ynwreHW+DcAU2b6nZH/vUshkTdOS9LCIq7OYKqQInVYWMkF1nzr07pzA
eJXaT3+9qKnqY1oTXRwBY1YTscQ06YeewF2FNK/oA9r1pIADKx+aSyuV9QX3xQyQyekReM0srjQQ
T2o9aJ5QeQ0kbevmD3X8u4gfm+Q73E7O7ZVd0/BPzIL/mpvfEW5TlqXnYs6UX5A5K4ujBO+aHz9q
IpR2/WMwMBj6Izcbexjeau916PtNCv9a96N1f6f6TrB+3/5FK+v/c87OHVmBA6EUohgAJ3oX40tt
wlHx0mavnvslFr/fNraAm71c/sx9jFSqWt0KsMZQ3jB+K737fPguCh+5eV+5tS2493FW2S6k1ln4
HNdHCjx2qq6kOQuHho8AXINiDiVfY9qTszUPhg6nWBXHp0hrYFIWdpoYHyJLfqbPebi94oUQfGFq
dlc2MHJoYoIpMb5PwgoqyWNdv9+2sZB3kN1rUxSEIBsxg8vl0KLMg1QjFuWoXvn6d6szN8ND7FTe
iqGlxdDpIuSijcPjcrZvsVWNeZbJEYgtdRN7j9l0868Sci1a4Yam50rOdgXdUpsq1Aqx45L2EgaI
RSduH1R9xQWW7o9JAA9uHsYEmKycbZooye2QekYEHtF8aKTgmIktvXgGFRik50HjyIUAh5on2WGR
vpV66sCevjL8s+SHIBVRQZ24za8QVoWK4EbXJTEMAY24g+dD2zLPD+16AplHrbdr7PjS0mGn8ksX
neRnUlu/9JQJ2KFYfZKcws546BLdNr3kKY78baoa9xO4VfSjTcojwzfGOyWXj23KxKLa/tDq8L2W
46cmyLe5oj/qhbkS85c6WngUAEQwTUyMzIf+poeWLA5ufEJT5B+9qGtuUtB0DWQUd14ktszCqAjv
iUOwT6XwQa+KPXN1axLC/8vPwCEm0BvbNDuwPlEoVwotPilD+CjAYCbG0l7xiU1hmsOq5D/pvfpa
GsNzlKSf9aE93j7MS95PO5mTjI4zWLJZzhZkSVHUapRiv3CU+ikFVSgGu/+bkdlBrlRYcsQ4SE+t
9jOtD0L7zyiv3KtLQWmav2GinMr8VRmvqAbL8Dw9OclUJ8XiYRAsR9T7gxDfFaW+sp7Fr3ZubZYx
1G3Vq0VqJCfD/04tB0gSAtuGaLcKmM/Qd7yS+a3kTlUfwRyu3OlLh+rc9uxOyws1FxMZ22EDjaj6
1lq+w3CQreOuVfi5gqj49tdbevrRnP93b6d61tn9ZZBgi35pJidI2XZ9xTiN+Cb16bZpXkzklYZi
K6mjzWzryjYv+aamwwfO0RCvFcbbMvOMeNIXjnvdMZW7If4hNWtwgCXHodCCz/Bq4cKdLa7LjSof
PGJUMZZvo4ZiRird1ZD92l5vHANX3dzezaVFTR3GPy8YChIze7FeW/UY0GBstdc2OwrVqxuuxPkl
DyG8T/HkD2HGLEl3+0DO/BYTqeczzqVt8kZ4IZkH+zKelLLdJmPyentVfwA9s0c6w9P/2pydiDBu
DaBmNIGZydzFKYKOurH3JlKxKtpGjGF5vMSbJN4A4NplBZyperDh2cpjlczBRP0xHh3m83Zmjc5w
7T8A2j6mWr5hNY5f+79CNdoGcnNfu7kjJAVCQzWklta94hrHQtW3YjKufKnFUz4p8sCNjWdciaHL
gMC8lmbwSddMW1OOQznYWh3vdOElNrZV9VIL/5RxbYvmmunFL3hmefYFFQgFwJPQ624EZkELuzQ+
ef0pr05uVjt/L2nLI+F8nbNvl7idLnsygISkbt9qlPTaKForri+m4udGZmFL72mBoUNDaVOPDmml
222p2ZFe2kGgHvVERWRm/EZZ+rMqF7swMV9iDdCWpjh+z4hIp3+57bDTMbvy17Mdnh3DNqIgZMb8
HCN40OqawtEaJ8TaN9Qvo6ZeI3VkNOxqmLWOq34aUP/x4uMQtbso+wctnv/bgmYXeRXVWo6UWHAS
mnsl8UgjVx5TS3U43IT6H2M102DXtOCza8CDotMf4cs7ebAztuU3N/xEbi66T730krZPpvYqjBXi
X5/b/GsSF3acbVU431S0vON2n8XfpOxn3UNGt1J3XWAVnfz33x82y6GCwUi8YuCHRfpTm6FBBnDC
K0/icJSrYZMrQBuyUyP/HPNfYvqjLXa++zusjmm78l75X3z8f37IFUcRAOVUCuI8OMWj5BSC/tTT
gLMDKd1paFCNtciEJPQtarkR+noP07yj8nOHKDxIrninCdWv2z4xudiVk5v0AEG4U/qeJ3ftAH1G
PoDMrQbUC+ojgJNDBy1J9dfa21MEOTM0c40R0a9R6sFNqfJwl1IUrtLyvoF54vZ6lo4U3UzwzBCq
ohE/3a1nHtiHguv7MRfb8Ed7+6XSOyfXIHeBPagLvH3sriGOF33r3OTsFI+D75VjSSSOq9YJmp1l
fu+pJdTWS4SmVy+C1on8TV9964MdoC5HFvqt3j1VGRmLtSbhtpiJQb46EQ3T/2Ja5nIDJAt2y3yC
jqXj1yHfQ3BlJ92hyZ81RGrb/Idaf+ujlW7l4qaf2ZwFljSrXGmMsKl1OYpJppPm75Yu2GNVbyT1
rfH2tz/yUkJG6jJJpVDwvJrcq6sm7I2Bj1zmwb4t+k3nahSpukd9wvZE8uG2uaV8DF1Sk+NBJ4pJ
1cstTSOBF7jImZXDytbavQZWOEh3t40su9GZldnthyuoTUNN/pS3uR0Pr6p+nybRnkGQvnxL21c1
fHblB6j14If9lGc8RqvXvt4lycpzbzFEnS935kFVI8pwbfFDfP+HEL+02i9iQhB8i4Ycfs8vhXaq
h70efodjtjVye8L8wjO1shtT+jKPS4iN8DtoggP1mO3GWKejkDF5c1LSF7H+LA6VE9aHMNRsyDwd
y4XhxVBtXX8J/ZWvvVRIJ9efIFzgWKEEm5k2x3wMvHGCVsVdsa1VyXyt2+F7qOWJjaz3h64X8Vb0
JXen6dCnynH4Oxjk8q0J0p9dWK29rRYPF64HnmaipJyPVhldbyTVBMcr1XJbeOLJD8yNQMoclNEu
LqNN066l6guzuWiDntmceTyRpUTRBOihIWpPdM62bSRv4xRiZnHYCXW7UZPwuUqqH33oHsQs2Eit
u8nr4KFV5JUUe235s6+hm62cdlPmqcKVLBmAo/VjBM+oHsTbzjyI+dfbnrd42M+WPsv6JKFNhVYm
tohVcMiBtuum/3sw4h+3zawta3bIzNbvxLCZcrHykCrWJm6+5DVhxS0cT0RFHF+7bXDKcK4O1Nm6
ZreUlhb1kEzjZYGXvrlF+ivp+6PvZnY61DCS5KrTpO2W2uDKcVq0S9VKVAAacyXP3immoHRxzTTv
qfabRymuHlIxf2dYf5vE0b0opMcgGtFy+y+QmBYIYBnNIp5mOPNlzM4MPROkFGizbEWHYMyOBU3g
miZYrq0phS16zJmp6VOfpRyZL2Wu6nNYlHjYtpLwKo3Npg2TlQbfUqbGrNE0nAqGFcrzSzNJXwdq
IWImSmu7Cu7/vwZOuda+m/z7yk/OzMz8JB0aORcszMhu/SMS1N9Ih6ysZNkl/l3J/Nsonpt0IxGN
wdRHX/Ef5BzBZ9TpUOwVgT7G5dcxGrbZAI/X7UOwtDj6BEi5QMQH4f4smNSdEErtCIAFBPdT4JUv
eMjKPb60uHMTs8/k6RmycVrDNV6795ZrTSTa0OwNz8nQOJIafRDCnwXY1m+vbMk7oLeaKulMq17p
n2UeLKCpD4DFDahAjPVWUZovauw9gdRYWeG1KRmFROieqcxPLEqzE51CP6Hx+oewCZCTEgbfJxLx
yjVesszUV6L/QoEFY0wyA4OH40CeN0UE1CutcGJzgQcA5a1fMM7b4wC5a7avuq+ilNtuwdtZD7ah
sJbZLy4UWT6dJMSaWFAuT5zR1KOsTrr0vt7lTg4owxG7XNmTHZSSredGvmbxOpSwWlohvJToMsvz
GZoeCSAvl3kkFagRwxYA61rEw3ml+Le4rom7AbpT0JJzfgC3G90C7gumMQcYyxqt3MaSehc31oM8
rGkbXh8HVnRma3ad6rowWlpJHI6M8C7UhPsokTdIKu7y0t0ESbIV6+KlTNoVYOviEon7k8dMjNez
UzhGeq4zP4Fee6NuyrQHoet1thXUd1EB2dPts7f01VC70CGSnwqB8zf06Pa5lqWMi8n5Lwtm6JqT
DofobSPXoQveXZ5zf0aDxSsgnFy6UuFXPNS1YewpEhQRRMpr7DJLRuQJjDSRluCDs8hsyM3QqTWX
dWa+ARuztWQNyb+0V+cWZpdl12mRayjE/pFpsDSjoUTmEbjK9vZuLcYNWJKAhOgQEjCPdnl25UDz
RGiRqQNkod1bm6r8kpTDRkc2punsTn5x66ehr2xJ/XTb8rSAy/tTBoHzr+HZFjJRLcWjQr4aKuU2
T1TbF999EMn5CLc7V4GOFOBti8tb+q/F2ZYKteSVrYbFPNA+NUm5L5ANDBl7XbGz8EK9XNp01s8S
Hd+oQPYMGEqSfeF9EsPUsbKDJP/2/Z9lHG2K+L5TvzAgaKvKXQKzhdpAud0cDf/t9oqXTvfZHs+n
GTOjZKJWopNgoANni532KqfNXVTGu6aQj7dtrXxPa3YJBChpWJ0ylTStJ2l4oJZpwdLvUuDRx3dj
DR+95reWfLnHQdV6aqbxLhit5yj4EOUS6CIOm//TwCXlpoy9pBOa6x9pDWm7anqWHAVIuclyN+1q
sRGzr327C/KPzjq1Jtet+66Mj9D12HoXr5zVFf+dt9ckQImRL7BkCxra9iWXjn3zcvsjTofuxqGc
F8WK4H8OJSnLl0iVj1D5HkJfsvsm3jSGsHJSlsPof06kNQs+o9Urrmqyk630G7YQe2i/3V7P0q16
fgBmQcb0BS20SqjZBEW3ERIHt2pKmzaomYrx7yvBfGrU+tQ1/wVGZQoBvKyozbC+OSSiL7NQSCZa
dsX09xGiWKOU7Ku2dbo0c8Z8F8l3sRds6mQXKvdmt1LGX/yMTJKg8Eeie0VxPkoSMmoJAcgSn3qk
itzIyYY3Xfg0AIq5vcOLxx6yAKamJ7T2PMSoRiD2YUDNz2WMSfqSZ609ihmanA+y+tvIXm9bW6ja
sq9n5mZRptCSMNLSiWvPeotT4AlwnauAOfI7UflVGY9JeOiKlWfYYhQ9szkLNV4GDUlGlQOOIGNf
mA9yodlV/ahZK7nY2lZOp+Xs2lBDHmOFjJ2yL7dNLqOJa2yN1toMlnBE9Wbjl/S9/o8bOjuCaaE2
YpBQxNTG8TlFwtVLtZdKCe4Y1t4kPF5yUdzTwzpI/bC5bXvxcDIBRwuMXP5qED4FZC4y487hTCvH
SB88OtbpKfLfkKPame7P7O+50nAeav6T+jUagPNaKagp2aevDsOsJ+2yxPrRJeGGosTH7XUtRjUK
oxNaHbY0cXY/5FKG4qhHnK6F5Ctim3aiez9vm1h0lTMTM1cxhRCR1RQTmjbYSvBqjubeQwUuq1+k
8Ivar6U0i0fgzN50NZ25ZhgZo1ehsHwqZEoBn/xOsDtrt87OunTF8YadboRplMWcHTXUwxo/Gkyi
CcM6VmPS8cz31PRv795SeAT3Pek1m9YE2LpczdjkRlinAmTXYmrLZbMdunfBq+xRVZyoWsmLlrzh
3NjsCsp4oYRyhTHmJ3Zl8CyYzfb2chYt8OSZdFZp8sypt+oit8rY1LlFQ8tOGsbsy5UoseRuTGkj
YUgpA+z8zKNHtdXLfmAyMUg+8iR3OsTMmHa2I1wBQQglXOmTLX6gSW+HFwmY1XlBAdGHLjA67A18
Fbf4nkuqE5rfMkndowF+e/eWXJs5gKnKBQkXBE+XzlC4ihDHEe9FvdO2Qt1vRtWA3SZwiu7XbUtL
uwizAwkB8ha8UOeW6H3IjUiolVvNqboQbcfHNLvPy24qZT/5frTy2eRFi7yE/5A8QY0/m7Swsth1
kyyMTuHQiIDLYpoTHmqhnD9K2H03bvKAMVYq7F8lCAq/tykjH77mFtt47HiGee3odFot7ZHo6bYC
A6o2MPCcmaWhew6Q5bJHLybbtqRfajZkQH7zfAP9RmVXgtXTEVDETSw05nubu+OKjyx5PeVvtOjQ
tYa7bxaS8rBuNB1+iZPgw8YlQtfHB/z7OihkHCQ3dMhJcK4qW0pqNT2y9RFjOHp1JxZabsPDEK40
8ZZcUDUZi5yI84wrJTB1KFUPPAEjR2J4J8aCnbTpFvClPeZrcuBLARYZOCBYBsRp8B5eerthTsz4
vhaeRDUfDr0eZxAUuIYtGvmaQu2f98j8MUG/H34WaDl0CCUubSmxoUexoIKRroE2aiPek/SG8qyp
KVxSvtmZtqmkPW13t9mig0qRoa/Mb2z1uzjUqSO2arapmAU8GkKr2p3SjiiK5Mh9iVb5ZKlmuVFE
gQG0uuy+xUEW3QdlOdwBqi9tqubRTk0BxFlm5u/dQWxdRiJL9bmI63exHfx7q2+TDc8AFVmKAPy0
2piPJjVFZ/RN45QQtB0k7r4xT9O/lmI6opPRfOO58mMQh+hV8sBeh/Rk7wdTj7Y14EbGEkmbhuin
OBTevh7DaViMHnU6jDwH5f6t9cvw0CqN/NAbmgvNeaDZEMs9wZOiH9Bg1ey6y2LbiJPArtv4XbSG
7z4zWg6tqHHnR1+S/pM5vmQnNENrY88g7bCLygbytHS0fTfsNh2tXqhMq5ZxwsHJPM1xM1j+oEPf
5+hvb4oK7LWSKcwAqDyRMyXOnEquzTuzLoh4lFR3YZ4Va8doyetgqafuTq7HSNvM66o+E5u4BS0f
6+7JM7xHffC3TbzWYFo6R5RQaWUBdeDOnV21TZh5UmPVAMAnIEsKPlrd+Jm2E5rD7Uj+p743d+1z
S1PgPcuHdJhjXa1rsKR7z2HTiXYjyEcXQk9tCBxVDjfRRGCMsK1i/D/Svq25bVzZ+hexiuAdryR1
tSVbchwneWElmYTgnQAJkuCvP4s++ztjUSqx/O2aeZgq17CFW6PRvXqtcdXT9sgM881hQ2Cqetvm
Raj1Rtj3S57k1sWJrogJrIrGcfT1Xf6u0iQKOsIqB9vJz7Z5iemTUa+j7ByjwfT+FNxc0g+WZjOQ
x1bCDN7nz7alfFrs2mGCSwf3jdxeUIxmcosAy808SDNCjykvG7Tg4IEXDV3g1rGfuDskthYsTTvw
ekH/tTTdNh8WVHN0kUQVLAF+pQfolhFBmoxguo7SZB2ZogCnGmhT4xoHRldI190f6K3ZpHg9Y9NC
CfKq3VNW+SizDq+tEY1yBqyN1lvVLdyYtzbHRyOzJatkbjR5zCBYY+gB+Kq/GjldjQW4Eft4DZe4
sENu4GMmWlPQOBuAINloq76c07zFWNscknup0XZ+mUT9M2VataugWv5Qwf8HhKlh5WoGfSBSZy8N
h/cIan3oD2ggcdYmT/P9gNfppo3zJZGim1OOHlQQlCFRcnUTOiZEIBTl6fNAxyDXqzDRgbLOXu8v
7K19Bb0WOD1cglDOm37Fh32VlxHUSQUeNGAMyyfl3P4LotvfuTdCNLu1nKe4kN2GIJB5dJzSXthW
N1Yc2JxJsxdNWWjImp2fIopqMKZMnPugbPSNznkco3QXlfaWpxALsZbUv270SKLFFC96tGOiIwkt
oJfDjUyajLSLB9SMQfWZDQ8Oe9OgwZw2R1TQNKiQN+wbp8J3+d/e6oNE39fit2e+IMLzcTqhLpI8
EW+pqXvaaZenG9EHyNve5esmqu/LnwX5FI3FcaSOJXnrsnrl8G8qMVFt/jM21r6m5/uLfj3tmG5r
inuwtSZykktzA3cyTbOgRl4n5774xYvvOcXakyzUyc/7pq7314Upexbhg+lFVI4a1TErIpTt1jRd
ZYDEeO6rjJ+5CtHYfd/gjew3itmgZkfOB6+lqwJ6XtkcT3dNHeXwZLWgjzN2mnoT3jFr1431XFh/
8v6k7HbBm1xfBSBDmYQBJypZ84r1uUvsnNUp0FRZKwKLPyTJBIfeaOLrwvjeg5HZZrmwNHNbjqMk
gscUKEJIBfkm0u5ru9d/mbHwXgvQ9vrZWDnfhOemuyKvrV1mOXUo0c39o4xG8Qvk9WgysPHz9MFt
1u0k7dYqU60LvfmK4Ns+on45BmOSOSvAjNzXOIr/yaRryyAZ7ej3SHUFnpKhWXs5l9/MxP2SysoI
6sYpN7FtdV8KMqTDKk5p8iQqw/ib9HHXbB1cGw8AA/JXrRM8qMHKsPb6yHtMino486IQeLZp7Yl5
2lfmZvQ0GFqxonmlb3I14BUXlxk79rEjNsjo2pkPZiVz5RZosgygINztuiYDV4vDNETtEhX93Ihj
vwN2ZGN2GbBmUgOpVGyZ67qJ5EPBhnqXElv4Me/GPfjb4x1ULKogHVu2gWykBTIg9Jo06O9Zdzk3
wrg1omcC74/UEsCahqXgHdumCQwzAWO+tHXvW18W2hNLheK+3dvdr97r870+rj0h/0ZU/LSAhOkT
bTumZggt7OLMUkc8NHp3YlprbcqBy13qVMMKSgYWOCwmseCGq6CrrTZw0cX5FHW1OErkK7/bRqL9
UwFWuE6GtHuxqKY9jJSPgTJb9wd3UhloSVs82UKJTeaoFCtMRhUQZbMfQhLvVCGqOKKf7J/RtqN1
M+Z64DlWsi5q3qwMytz1mNhVQN2o30ddC5JWs4i2PaM1XgOJu0KVCbX4yhgCQrJ0BwClg6/0XSAG
45esvBIdO2oMR9tjIWLNNtBKFGmCVz0hQaYN2Vlv3eJ1rIR3zowqPTC0zfoVSOkfSjcmT12Ue5sk
EgXKL6D7q0lcv/FCyo3ycjfIwUG0cfPIPhAzBpoQsDQQEeG5pgwopUqwiKN7xm19YuculINL86eu
TO0vaRF90hQdRFAftnaiyOSqq/Ryk0gdk90XIM/y+nQlPV1beapq165GutCwG7lzoorsNVOKjRvn
FTB+eNZoivCAN1EXGGlqbByLIxQrPHvBrS25l5nLtiKtdoXI0ifAbNcG/caTDY0HyKn+vu9e3BsO
G/ksAsQFqFEnJqTLu8EVSTxk5ZA8DSZzfnLbhe5UMtjNPjIdiTOAl7+0Im/l6u24RazoQFTBoGHt
cLF3SUb9oci0sOl+IOUR2OAiOwwiLQJDfq8tHezabruSCRpw+rEdn1mh97+8BjvGcJJ10/ZGALo0
I0CPtvVUMiffeC0isLQH+B86z03IRV4d2qg1z8gn8o1mjNG6iyweDsbYPydS08K6yd8UbcQ2sfHE
1KzUDTuIU4UOeGA2aVHLX7LNy3Xh0N+qBOFrzFG0cMeEBhWNzIPieOcL6q0NWzZnXUEywqMeB74h
c7oXCDXlWzQ/OyuRtX+LBsz+lkDjkql0uemcQuCS0wQLihwbYrA9G3USHY+ryITIfZO0f9uEWL6e
dv0maiBTyzJQVPO8SZ4KIuugbBg/9aXSF+Ksy1wU9JDR9YgsFCgJJyS068xeD1mt15JEkQ6xSUDz
/DRZCmAutycMABGKdDVaAlzkh/Bcv9w1PC9SV+dgTyvFhqgu7Hf1kIdIfN3fnVfjQKBoTWwkDtJD
iFiNSzMRKREIJ4Q+c3Pfl2tqLCS6rr9PdKQBPIRFMIQ20cvvGxFIMZuUa88a8csxtJeyW5eB1zRN
QPVN8ogQdgZ2cU72WYPijGhjVp1MEhbtmrK1zjYm8tVLrGlzQxaImyZ4JMaAfC7k0y4HEpvRWPUC
no7Vhzx/6uTahWOMgmaJ42Q+YyABBiMrFt/GekDJZWaIlX09ZI6VPnPkpP+Ui9C96f//N9gBuBOb
FesBpBE4DCYRusuBZJHSvJq7ADLpW8r3tDqSpaaXG0OYiBIc+HvkN5FFvTSRV2B07x2IcZaPthY4
S0/n688jmwmQKsj/kKgFxfnl55siHRjtuXzuq9H3vrjV50AK0xRdGphtWiRbtJxMBgbdR0AICdHP
HTrQfuA84EYAdtKZmu8uB9BRrqOPAiICyDyKDV2S+bueHzSUgXAJXRoTIHpeS2EJ4Rq1u+gJIATk
WdUSl/TcNdmo304wTHCYIHMBp3H587N2ZESp0jgIwVY8RVYz1JNQGZ8TfcbLeWZndkNLL6+0WIed
uix9BpGe35rua3IpazEbDhYB7wsHIj3IIyIQt2cuEBwSkcn0PHpByyzoqkFAoNxNu6RzMDt2aJkx
0KOC60JH5x0CgdmeKi2mRTrq3+fWCPMotN1QfdJFwYQJnhfU1cF6rMOpz7aVwXHgWTTwc9SCXctE
9zfbi2Gb4r96e6nzf7bJJmPoMQP1Nkh50Hkz16gwucwtr5bV2fgBBjHx+qkTMn19qpmBJxccrwiZ
Zs93rQcX7xjpxbnQd9qq1D936+HzII/SEYxBowRO1psG9yFHY9uDpSEE085dT/3kVJbRwtv1erUn
Fg1kWhCuITE7z0vzpM87KyL2ea2yrzozd6g7L0CVrxYAtIVQsEf3E4zgpM9Wm6eFZXV50pw8dJyt
0mz1yRWYfX62XxsK3Xtt+rzZrd0NW0LKX/96F289AJVQJwJuYl7BzmrLLho+dOd4G2mb8nOQYKSN
kTWAmwZbEBIWcOezS45onLW9sLuzoY8/7dr+xvjnAsB3C0DnICpAmRyRzWyH5qThcQeKwnPmDtvv
GshSPjf/yFGibIyZQeIDjmN+mEE/DNnSFIFNXfkABXnRJ3///Puz9bWMGvwPCb6f5yck6qJ6c//3
X54A1J8nqD7kIyFBRsCOMe8y0rUo88ZhoEeOh2C/0vN1u7RFLx33ZAIs0CisT2HlO7f85SkuZRER
1Xb0OOKN9I8Yw6hZyW59fxxLRmauYizyysJbgx4tFeQ8TEhoJoGdhv+dldlhhmpRnkIMmR7RNzL2
x8gIDMPPlmTlZ2NBypsYwL9YU7UI5eB5e0qt54YE3al2GtnPTIUyQ//sc6Y+FfJ7IDfD96FBiCWZ
OnPnnUSZrpkcOSx+wk2dTTHygm+9dB3X35+tCG/ygnCd8hP/0daBtdSltPT52VLUw1i5hYafb6mV
m2+qaGGp5020V/MzrdKHy8ewNVePVcRPdHz2vlJyirvHPkGhHFm2oLM2abVuqG+9jdr5/iZbGtks
bmtta6hqafGTZu/IENZyYWRL35+F/XVd9AzPGizMuIIem7XUArT0/Vk8iJz3qOkjVqYcj5Z11pe6
BRa+P8+su1S2btXi+7Gs0P1wrLXP+cT/rPwU1UDBDnSZswE0cTsgSavxk+e98GozWBvS/L6/xjO3
Ozfxnsv/sLk8q2GtQs7yNAJNV22hxyg+ycF0ZWIWLwNBQJGcgYnIDSAPZpBHucTgc3sl/m+i5jgS
koqYlBQmnBjyY0gA/X+5kH+/P9n/MEsRAddI1uL7fbYVxUq+/HeLMHMhRLMSkqHr8DTmYL0Ii87v
l4ojSzM0cyJ9VuRo8/bQIPbFGOAvwvsjuPn5iW0TSHL0qM3TKl6jQebLEeJE3SfNKQH6WghvJl/z
bxbiP04cmSdktqDlhDbCyxUAx3FnKd3EUdh4LOidABR6u3FJK+DqwpuuImi6IZYF2TEaQC+t2B3w
/qWDWbIISIYfzL9jGzrfPj9VE+4e8sVIQ4G+5tJGYYD9EAGCOGnuofPWdb6E6bu1Fh8NzNyqY7at
GB0YoE0g+Y+EL2E9b80SiOSRUEFS4hpEU9gixgyO9an42fSratgQiD1XCw0Kt0YxUSUC4wsOGjRX
Xk4Tq2XHY62qT7b72zfor/uLcHMIH74+WwRQ0Jl90eX1SXmhE++iJKR22MqFJ9dNK4DYoO0BZKco
r1+OoYTODcKDmJ/UiiVPHvttZd9GY8F53JwoCD8hg2YD3Tt/GYHwo5V1TeqTk+3rteksRGe3LghA
E/7v8zPvPXoNxDM0vT6VsfRT4wT/BDrT+6sx79l4vyIsPNynxPh08mYO0G2L0WhlVJ2Eu23rDaM7
21s3iZ90PspOxS+ylFG7OaoPBme7K0FxbyoVVKfW8Lv0ielBUS14rFvrgnSaPglHov3YnNXdXafr
oZ/K6pP3N6keTWuhFeTWCGwdoTlodCZc8uyU63ZREJDL4/Pm2nO2AHXH5sIIbpoAwh7nBHkPFDAu
t29jCdZ5nFSnagx4+hshWrEo03vriKCn9P/ZmD+Lp4pxifNfnUYzsKw3ZYXcWkXmEpfTzcUwPcBz
8dLAU2Z23j2R50oktDoVPfB+ofN2fwNfj8KGfqeLzmWkiiAoMpn/EB9YQGZlPBnKE4FYSAK9kCOa
ycalQUxLenkHgokLzzBcTlMeeI7VkaQWyk608oSeULvwh2TVfFN0mxvbRSD69XzB1MTSBDQYwZU+
Ox9xhN4XCTGgU7F39VVfLuysG/N18fnZclCzboSpkEzQ68eEoxq30eJ97Syg2a737+UgZkcERUMk
vSEndeLFPoZCsrWT1gK4Zs40Dc9lo86DfgdwduFrcyBPGtvKasyoPGU/Xf9P5wJ7+Ozl+yYF3HNv
yeMApAb9en+3TbMz2weTRRDIUDDw6vNySTm6FvgHsQ8M+rUpwrEPtY6CfMAIvHHhnrzaB66hg50C
B9SEnwFq53JjT6LMmsaocTarU0mf/94fyNLXpwX8cGw6gSodS/F1QdpVn4Uapav7Fq422uz3T3//
YEFEDoHEACy45BF4gTgBpOQhC+8buR7GpIykIy2JszmVBy6NZFU0AAVVsxdJ3xznNV1oLlz6/Gwb
W2PWZr2Bzwtn5RTrJVKsG5+HyizOONjYDJRGZ5E1z5LaZIMdnZ1xK4cNcEOfnp1JxZYi3p0aCuap
7aQUcRdpJDonrg+JB++zTzMXolTAaKI8BtZkhO+Xk2+UnNSu3rhn0RwEMKML4c+t2UE7IFLm2ElT
vH75+cwy05ioITrLeK/WYvj82iI2gJtFcht8F/MrltSVXadaHr84ZgX6s8r/9AlD7AHKKCC9oYmD
+svlzzeZ1Qy55mrnRIuDuPrCP1d9xrsM0//BwJVSi3SIKoWnnWPlp/GmrD4b5uD7KNmjPonKy0TJ
czmAIUba0Gyr+IUCdGRCbMZXS8Kct5YYNQWQxKC8g7ma/v7BRwCZkYK4s9HOTfwPPRiLpBLXPgjx
GTQApv4d5FPniFdba1tN1XYCst9QxeuM++a4/SRw4n0hLqzMzgHRlGiFaSYvSblqVcDLz5+zi+/P
3jK5At6q6fD9VuzaZKf1/+X3Z6uAX454ILGSF/XVZWsQIt73QjcWATwsoLFByAw9IW/mRBPbi9px
MPOXqgwBIs4fQMmiJcF9I1cXM7YoINQmNHDxNIahy53UABulIJybv+gSnJLea1Q+JpCBidf1khDk
5HYuQgA0OxDo46FLC937iAEuLRUJGlTdVDYvhXdEW06m+RZdeLzOBmMiuHAmTD5GMjGoz5P/TYGX
H7q+k6fcdA9VxEowVxhflQsISJlvYhad7k/eLdgw0DK4hqbSN4SBZhdRNvCiLHWXPcGhV49O0g6P
HLftqrelsRpLO93HAJbjRVgZ9MlsHfogR6bt0bEZfXJ6/3fsH37K7DBl0h5b0jnsaWKfrYpmj4j1
PJrDwuUy25T/MQPsCBqNXXifmXMj0k7dLrPZE14WAd6jfuO8coWWyf58f25nLu7K0Gz384xrqiAW
e0KEkoLhPAflw30L0xc+bMh3C6idguHhvYw999N0pFWT6tgtowbApzdCK6H0hab56P4LodQVGEtK
dbcsQlEEzOwgiwL4bX4EFNJrSVNj8nLPfQAbifs42vq4IiWnR1Y7XubrecNextawFwZ7azonjws5
UcDhrpDmJKlyze4IduqoKsiqgMizVJ+sLrzPKHh5AYHFT0fBfvoRH66lKEm1Edhd9mR0T5GV+GWx
9HaZDtR8zaBpaCNnhJsP/3FpoQQqp2KNxp64OR6ZYq+57LstS/u/Y9KfImajBdM4gGTvsWH9n5oP
r/f3zHtwMPsB4FnAABH8vLN+Xf4ACAGnlkyT6OiOlUp85hR004Be+9U2CtPn0BwNnbbJt11qq7CR
Ln8URd6s+rpvnruBp99BUE0OrmlHqxxi9cHo1PFrRdwipB0WRpB4WANzSbci8sY14Ml/AdjjB07z
Zhe3cS1AZUHydWbz7lzmo3NiYBoMSJOrx54Z4gVxJzZv4g4helTRcTnSbPiusCqnSHXuCYpM8d9I
eNWXWAeO//7k3HKH76+7d7DM1JtzOTm56jLdi0bzaBCuNmlvGq+Faetn1xiLHeURYBxo1YKWrVOv
4xTbj/GEro2RxH/v/xJjylTNlolSqPbgGpgYoueUPwp3KlFF4hxrN88i0MVqLpjnEwgFg0G2d/nK
hRQdHqOepzY8aasQLbf1XovANtGI+OyR2AcSyVxnnVudUo3oqw4NXD8zXqrvPMEJ8A0+9UQSe4mU
YnZQkXYF2g+5V2B3kLC+As55JbqmI0uSo8yGsEqbR8Dx3+7PznRIPkzOZMLGwwmwBTS6II6fLZMy
K6KoKtyjxwzp01ZjwO9EPeDUnVwwdWM0EyQWHg+VcjzKZ6bAzqr12KYdGgZiWvg5s+SvREObxKdH
hI0H4k0boEBgqWa3UmegDxhI7+4oQYxXVEkguzdGlgDRs7tvmrfJcyJd9i44No9gEo4WArtUwC4M
5iqHEIVkK0d/bFFKvT+cm4Ygkwk4PWKKK1ksItqo18e2PxIiy11dK23FBFQxGo99J9i44X1zU4w3
2w8UHhUNfdOjDp718tgasnQlQBX9seu5byXOxlMoPvd+mv5skKSllgCjQ7bgLG5sQkRMeL1jU5hI
Qs3udxdc0kMpBhgdhD8Yz47gAPR9Lp32vmLu1JQAChEQBMwF4mLXlU3Psu7IGro2lfIVYkLL+XN/
/m4NZRIcBR7RwJt+XgoQYKmOBzuRR5a+GrET5t2PIv/2WRtTVxoidfwDkPac5afu9MxLhSOPtK32
ddscnOaM7v37RqaFvtwISKm8qxzBZVqAvV5uBNKrTErwGBwtEHp3zl+JJh827iOrW+VWvpBHuGkM
b1hAhAEtu0pBeQz4RD0uhiMl5a5QBwpaA6Unvt7avt4sjGxersFOAJkGMkWTKiFynlc5l9Es80xo
wxEdV8+mgcdO49UBEF5nUO5BDEXQVyvLXrQu3rdm/3p/Xq83CNLRSOxOzwRsx3lqmgPqGWmF7OGe
kqDUj8L6YY1LaL3rU4wcOzCxgBuCGQW5q8vF88BQL/O0UsdUaPUzOpGGQAldgHnBNfo9AybqLbOs
+Gw6BX+wINC8xLp1Y5S4E9HPgaaOqWoxe0oOnYgtaUp5lMT4mtf6FxAS/TGbaMFxXF8p6En518y8
SGU5YgSfUi+PfeH+1RXYovHAur9e1/4XJpAnn2r4uCevsqOEdy00H+UxHn+0prdWnIK1tglB0Lvg
em9awqsVjSOojAFqfLlocQMYAgHG+JiZ6sHlXRx0Ng+YsMwwH5qF+vS7I5+d76k3HEBwVN/w8J9W
8GN8TqOam+7QHOuqr9aw1Ad6wcWpJ7H7QHtjWElHD6zsCfQkqS+8Mt6njl2ja1FkLwp67ytmJNSv
a2dcVdKx/Kjr2t39ub/hFi5+4zRjH36jNVYkL7uuOYpcX2UM2jx5X+5H8DBbpHxTRb26b+/WCgAp
iJcXOKYnPZFLe3g1ex2aHZtjzA3kM2Nta/BuBYKzQ5sv8llPDnS+AKhN4OWA7DXi05mDFdIuAZCv
myMx/oz9n0T75pqvnXomEMMp0Qq21zNtZwu8A/g/g7mQl7w1sx+NzxyEMDSNMsmbY1M2aD4z+p/c
7V+HTKfBWDpbs1uijJtXmianS1wkrpAiQYeMPq/zD9mk5Ws2zTHXy2Zq4yNbwCbtEC8fgcKsTB/q
3EyfpAFy00TYcUAFOuxtQWSAu3ApaXrLP+FJMMHt0RV0Fea06DfLOza2R9GDprmptaesy/8MbIl1
49aO+mhnFtkMyURioqOBr+QHItNQy7UgzVnQluWC97jlCqc8M6gGp+fw/DXsxXntRZFoj5Jp8S9w
HTd+lqXsn/sn5Oa8IaEG+hW0VV1VW5yuGQdHkfYINNmzKtXWrYdV0rCF5N1NM+h2svBQAMfC/PqA
G268qI8xGKfcSle9COoGvRctSWHcXB4bXHxod0P0MXeCGto6Xapke+SU1cjMVQ9gcFiXeM/5unAX
VEdvXMpTQAj1FmPCiMzr3zTNaDEOaXt0CztEN8ZB9OVzPJAiiDxke9BattZL7x+jWmosuhXwoGsT
OAjEPAga59OZkchulUGbo0VfdG2L3n0csTKMtCxUZci0N9HH8DgLAfcsw/V+4hHMg1QPlSe8k2be
VGY8d5HybI4FqUO0n3cgl4HoVanZMcqYdAPcMdsM0RIl9K2DMOXUEBwDeXqVW85oOvYah9kOjoVl
zgtCpF/3T8Gc+OV/hzaJvyM0BhPIPL5qRGuy3DAxoWM3rmhfjit0vyBp3mqmXzqtF8boeQ9is86/
dGVerJTljihzCwLurdr2uUFA2l7W7b6Q+ic5haYfh1oB+uzxWER71zxiIcwaWpVkzbF0DR+Zb9+M
95qx7+y3+7NwY6JRLvCmRxs6E5CguLwtGxudzkkHO53+NhR/iFiq2dzatxcWjEsLChygaZ8XoFYZ
1jW4+NxK+l1SgHbqRRAwrPVf8XQE8dgY3B/Zjdvxwu7sai4KNGIDYIXbsf7KrTjwGjAMb5vsnEZf
P29pAiLiPQr/cx1xRGVJm+ketrOf0D9lw7Er/zT9UR/P9w3dWqwPhuZAJao3LLUiGBrQjm/RDj3p
S5mKm8v10cZsuZDNLgpTm4KK+qgQG7pVFIDlf120X0ejDLGUQUbStXIXxnbjtsBNMRWgcfNd6+EY
dqRJMEQ00Kcq1EpWVruaWIYf0cRcL+yMW6bAdW1PPhyIsnmMnqApnVYEzoXS7NFl1pZFj8JeCM6W
jMzmsSx6wALivjmi5gcp3LfG/ZmA8e/+hri1xz+OZLbHHbeheuchtmbeLp7KAM7WMl5t84v1SXD1
uz/6aGka7ocovjNHzWD6iHsgUg96bJ/dzPx1fzA37nEobvy7LNPfP5gYcrsAyykG4+AhH5e/EpME
BjhLlviVb50icJchtTOBTa4qJ0bLXcZz7PAsVfY+Rrd2OGhjtbo/mltLgy5/tFSCpnTKTl+OpsgQ
6DjJ9AzJC3ruBJLLItMrkFWYXtgmJd+33SgWvPmtKfxodLbpWJ+yISqxs0n+iBIKM1EVeNTK108P
Db3ALqIQFE2AVZjFBIJlXuyBEeyYqGo8GSMftnpeeTsPLPZh56n2lFK5RBJ26+0xsQCgHgySU8zp
bK936D+qFMH2GLWT0/wUrvMg0KQHhekAxG0b7nShzQ4RSw9RNIRi3N0f9I3zDPVA5G+BzoCTn9dJ
K0nBm5S24tiYpd/HFsTCvxrmgpEbmwZG8C9uE6DO5/UW6G7qvOCFODJC90kMBpFaPEp09Hf5vu4W
r+ZZ8W061KAkeKfIAgsYyh+Xe9RK+rbI4lQcRZGe7DzSfSMVm45lP+0mzsMqyxI/7qzXohO+cFgw
FDxd35/WG4dxSi1NVBsI4K/47bqcRUIVlB/rPP1B+fekl0u0njdC2I8m5i1SeHeCG79x+TEj29pr
D6lyoJX8YoypXzvt2bIWFvHWTkGTyLSEgOORORmGmYO5NLYsfkzK+qcjh9cOGAltQNhzf+puHHac
PXwf4SvaVuerJwfbEGPr8CNJLTy+D4X8ItuTk3y/b+bGcAAonkBzk+bylfYSyIVrXaHkeSxye99o
TTBKKBlnSxC9G6uEOBwgMVQtcMbnswaSpqzkeayjfDD8qZn1PWrpP630HotCi3yFTJdP8KeFUODa
6lQyA3MnHlbuNd4jcVuqhlrpRxsqZOEoRy/khuY7sQUl0CwOVAS2WlDZLCzd+2gu80aTXTQWIk0F
WNxVJNeXuJvqXD9CgCf3oapVB4pFbSiH/BhXyJMV1kb27W8jqb4hyv0pxLiuNeSVyFgGWt5E4Ujs
9aC84yg1nzIDYgjWcxqZ29QbTnVHsQ+M5pCPvAt1U75C6OzLEMeBEdebyutWxOAvWVnrIOAFj2g8
rCKkDltQeJnS+SogEYj0ANo7q/ZrKZxt1tuBo5kBaclD1nUb3AoLtYN5fReuaKKxwEsP2Ux4gat3
NTqeUifr9WNds+xpzDy576vGOJQD6bYxM8g5AQCh88VgVE8AV/3WtFa8qDijju/ITeQcxh89k3Ue
aomXHWjklKFTe79FLZDmbaVa3T8V4OmBc7xcQkeftBMQH8CHXjWLuzxTTFWNfSg9pwh44q3sVH1r
5BiYpF9B7jbxCY9DHjlrpzTXILjc28KEmAovd5B2+QkaMr8Z2jSEnhr6sLzdYKXbshQ7fC6sIMyq
Z1UAzmfEDao1AnBLvJZeJkM14NUkvPhJb9tsDyZLaOjm1h9DeQ9xZbj+aIhnWcePRU5PvBLxw1CJ
g2QVMtEJXzkVON3SZJOaSv6NTQ62qShtQiGTyq/d0vHLqN8MtfdWpm2K0vpwZEPZ+xlpVhrJH4zp
5kvQK+33zMp8ScdmxxNojRe9hS4WL+9XA03MMMmy0HC1v16dBgOo87ykBKVeFbBW477bgb8dhPqJ
n6mkXUfIQXM/Yvn3wXMeu7J9S2wa9qW3s2r+ZJPmYKdpaJrs3LZsN0T6zmrpQ5TYQZI2e2h3vYHS
eccsZwtuP6hWyXBsxjDr8zUQ04diaLZpxb+4kUCvXvw4snxdId81tt+rioR9Y686VztAhReeracr
u6+fy1htK+V+IU50zlnXbXsq9DAbncdYoIM34f1PkHa/VWYfIgd7dApjxXsK8rn8WGY92xVaF5qd
N6wMhp3gGei8sn9BU3uvx60MSprGQTnS2B9UztYVASKcaslxNFNkMfv0nAxNaLbWL6203bUFneYQ
CSfm9335w4xdsedJunEkRN2RhHBqMPOZKsxAbbKx42JnoRE8bCBuE4BCEekhL/qZJkzsc0FJ6HLd
R29KH4Jby/JBCckCGdc/hhaiD05kL0DLvBloA4faIQgxgCybeFGQ8LuMLwBRqiPAp+yDI9wSiC8Q
B4F94qVs+IowM6BgWzOpzMJRH/s1JYmxNmp0Owpd+200alWbMowyVqxiCQbyrkPlizrT4d91WnZG
i+c3OYgQ/Hv9bhzyHBs0Zo9pm4H7cGj5qm5A3JiN/HWoenPnaGkgIu27zutTr+mgb+3PxWieNFVC
v8F6TPo+OwxGV0CPW50dWq46aW0MnB9ZW9+iLP9BC/aWx4Xtgz6OBEQIOEU6/CzT7odN2kdDrw/K
ImHS1Qc3r3dxPwYZo6bvgf9ctckPZEnhqm37MUG9Za3iuAI5pfHYMuJnjfVFVzZcAQ+szgx0IdYW
6/B2RLmedeQhsoxtko4vJDdtv0/pI5IRL/c92nXsicVCiRji3MB9XWWcWO4hlZl0zsFuuxi+gNd+
LdVZGsm50jU/cpyFS/A9YznzoGjURWoRCifIwL2nIj48+PAGyttmkPZBp41+xBBjyN30xpvSqlIF
IP+E57fNkOjrCBUNFT51wtjpSaqvRPEXNBubEmpfGtTbhj+chy08wqGSDarpJneOhS5AjOiEpam6
VVXwMYQs5fg1S0nzmEE6eXN/9q4DiQlziBqQjTIQuHtnL68MwOGiy0ZyoGMJBmXGvGivyqF96TPK
0fORRCC7Z6o9lI2qFmJoZ/r45UTivDroEMBL8wZaxjOQf3Rl1B/+h7Qr7a0U17a/CInJBr4ynCE5
CUkNqeGLVSNgZjDG8OvfItJ7N+Ggg+q+brV0r1pd+9jY2/bea0jhfXFpra797JSiPA+ihToDnrlH
aB+mn9Ez055gRUp/FsBR3BnpAJucRLfuYNjY3RGtd1+gs0ouXSbygyuawvaJkwIOp9qs8aGcCGB0
VagoT8jPujOTj8NUN3lgNn3ypLguPyxEpYgUCSTIUUPVX8zG0n/1DFYsthRIydjUTwaZgbWBz8k3
phOI39WO99llJq6vk1bhvd+OF2fu2cXuG3nfumn2oGlZG6IEJU6TAVUZOTABaWQjux96BaMLM3ee
esmmT4zR8bOsGiwAXFr+GGYPXVtssyCDrinz25RqJfQFQM/nTHYRGDPWES5dezWZ63sB0AgEEnJg
kS6q3atH1SizXLS6gQF5Y+m3ua35xpB80Sn8X2+vuesHACKhNw/lvVc01mrN4XFuNOMydY6V+bCQ
PxbWN7FUgcjnfw4EUC1ZWgCLrM/aGKEx1DCL2pAPOXHk76zU52MOj94445YZGagu77V0rnORC1jH
wgTCexvMr2XkbzKDTmZ7KrF7HmRPzfM8ZPOxapr2d5l66qMldB44agRa8/Ywr9+iS8sB+kiLZDRc
TpZf9SaqxVQ+tFohH4jdtVE36fpBOtM/CmrgUEQUwF3d1yYOcHTvoxCrG2AW08gHA9KMT62aclzo
EyOaBmuvnfjanVklBlQ5UYVayiZAQKwO4Fw3EgAic/mQzpI/ytKGRghUv+OBtj1EIWfrVz6J+cFx
SPLYzbP2g6d5doKP0giIRFl9E7Ob3TFkgqhh6Rz0JjDbZe8mHzzp4bpXGwwvCfhnWtU8+7Qk5hAk
oiyiApaDvipS6CMrAQeutm4PShZuOHZzckESGYLGE7qPzTieUtX/Eo0tARTSkGaGuo0mBaURXeE2
IxvoYloVPFSw9/2JqqhL4QcwunmGzKYSHxiVoOEkOdiKoDBTON45swQ23pyaodlCNmao4CpKuV18
AaL3j6EE+eOpmQZ9I0QkbGO4M42RRVkq2iOv2jzWqwFNygGFoD8zS7SHwhVm4VsGh8Y07frxWXA2
Vjsv0Y20ASs2+FLjMQq5y/WyaMrEnHVgER9sobOHsa777zmkvS+GqKedx9by1derYkFXWtDdg+TY
Glw5dwxsO5mPD702VIcZgl5xziC92GqwaYcIvRUxURcXxyzYH5yU6X8x0kWHdlE+hV7YusiV97kG
0Fo3PrjG9KsbgLKmHHa+SbGnvbORH/HCXszG8bpE6XA5s9/s54ylOuCCyMSUNkGvHvsMGJjmo5uk
0e3EsTGhuOCiJolIi2DVKnHk3B5RoXHlg9WLr50JgUkiA7e1wgq33JK0h3kE9bC0wtthN+4c4GGD
GQj+zYJfX5bUm/G5vaO5mZmNDzXgg0P2t84+p+JcpEAmgPBQkx+3w21N58L1x8rxUKRcjxJ65K2n
FZZ8GOdnVF7h7XNf2V8M7fftMFujIsviRGUZrvRrwaEJVERXOUw+0NoJWGKXfjmVXx2V/9JzWyyq
6y8ztKd3cv/W4BaBU5dCwgJgsdUnTIsRyGYu5weRot+VxDP5nhh5MJd7yihXgQCnw/XQwfJHnQv3
7PcfDWhPj7Zjy2Pbu8ASlImvFZprzrfbk7gVBYIZwIahaodZXC0NgwENnlOSxVJ+VfkIIIQBMpiD
nvUe32wzko3nAkYDmOD6c/G8sVGtY1nMiXVnFOnRlrU/FPVdQd3T7UFdpUhMnQd8By48wOYCYvd+
6iazMVkJyFPcadWhdfJPEx7etJ93cCuvhdN3+XGJs6jALbgHoLVXk6c8HU9HBRNEzypDq4FBFyol
H7P8gQ0fAKbm4mMDgXmtKnyuPkD3fmcpXl1+XsMDtbtgCK8xZa6o81LoIovb0VlKNB8bpX0f9D7k
rLmbgeH+L2YV2el/wy23ojdZBGCWpkgJtMdzk0ArPw8MKE/uAZGvrlarMa2mVLfVWJJJZnE19r5j
3Xn9zoLfWBvIFRakLaHfR/Hl3o8iSdEbskeMAmSOwCuNoLRfyvp8e6o2vgx6xjYQ1cCfA225ShJY
GHqL6w2PGx0PEQ1V5fsqseUPr6E05IXDP3jwstjJ8psjg2IkJEHxPgfA/v3IxtJN5tHABgMHJjDd
Npi8c5oWO4fyxjZ2dGBNFhApUvu6J05JqzUqmfGBrNQf7OdKvfB+8RXZmcKr7I7jA1EWVAv+ueKy
22VqFhlx8li8oghcpR9Ew7xQH+3PLjKjP8JBNLB5Q463v92aywRoCyIDTAR9bx3P5fW1Q2tbAEIk
L2KrTSPInR3RjTjALPK7MvuzrJs/HSEPOZ1Du60u5vD3dvjrDYAqmI0RoNhP8PdSKnuzyypTL+2G
ZnWM2jz5INq2+qFyU+59xq0w+N2vzyYAx9c9ITl4RTt3VRPbHMpbfLS7UG/GPYjtxlwuOtcw2KGo
gIMItHrDWMrkeWd0TawXxSPTTRgvpFHtvVj8c8XtizsbYWpQ4NJQxxXlzoa4GiPEWdEkx19AwV2T
0qaRunPLjTnue+mde671B6+C7+XtD7YkjHeHwCrK8ivefDBtcekr3cVtmh2zCV2gmYfl5EZtea6L
oz0LHyfD7ZBXexAh8ZAHIgWVpEVo/X3IFubFpDQrPXakYpcKj6q4VIyHZjHCPtLq+PN/EQ96Eii+
geSJut/7eJ5X9TPv2ByrrsyCsSGRU5UXr+G/BoAbb8e6ymLL2N7EWk2nV1eWxbxUj+GpE7tWf5Sd
gtrHnpz4dhjkf0hegbW6hrNpTYIWCzZxXLST6c+dCArlVn7bjTun5sa3Av0NCFAIHqNruVYssVUL
3i1sCWLLvMzNl7x7tMSPnqc703aNegD/SEdOhmI9gCQASL3/RlYr8haNQC3WawjIWMqfc2AV5/uK
wFG+hP2fNKqw6xS5QKu9P0m0PyJXantFrau0vfwMZG2gcyAkd0XE19RUg30KV6N5MHw9iZI6khkD
G/9jlUu/2bPv2viMCIdjFmhzaOqvKSFem2nEZoOGg/ZRy7+a9Nj/c5f+dUT/CbEqnrlZjQXfYWJl
XvvAq4A2Wfjm+HJ72W/NG05TQBvw4EYpZJUobb0utVJzWSysX6lbBIb3NIqzod17E2wgkj1r0WUX
rZLWUliCDj1OGki6rC4oFU9NK/FMFo/ztwxedW2352NhbC38tyGWEb/Ji5Mmm8HkCNGgbnehpfWS
g84xcigIaEVTnvpJeX4u6q7ziTU/mV6S+2qYfliKhHAvChizPtQZhY25OzQ7u2Vr2aBYCCU3dzGG
WdOyOos3dsIYi4v5vgYVX6GZ4+1VFVBW35hlpMslRUNDE+pX76dAptAI6dF/iE3lGvFUoIJXSdih
NSN6er2LWlGpml8Nd7yDdK3xa03bOuqV5ZwlKhEhruLfDD7ASI0nv3vcFUKjB7VVB0olIK3HQ1kS
eVcjxJ2JVtOp1c3hnFRSQ8FLopQlTEceNb2vj0aJ/ZGAoz34rj5Q3wYZ+wxPNx6iB5D504LbyeGG
ACvXpg1MO9N9RrLvjqRGpAZZoahGaNijKVhQ9DL7wdVCO7NBmglaA6hj/cOIro87yTpIOpX6zewF
pV7ALYwnmj8lteOLDpbWXI7mowXvSD83jd5vDKuBw7vqLiM3yos5OuNJB4viyD1aXzLhlQHgVNqD
VmVf28rpHb92Vfm1lwolQZUVdYh66ARC39Rpx3ZuRCQtTiKRp80TlJCsEygnzpcySa0jOjFWOA2Z
uBs7lt1VNS1A0dDEneZq3NfLbLrvocwUp6mDlp1sgOiA4MUR7PGXNINZJxsdFk2mU93Zc89PuUe6
41DqTeSlAAimeDaHvQWPT+hvFDHgsCzIGCkCXN8wnyUVYaXhjGG5tKKOWtVhBB/oIBwN/uwuzMWU
SsZLLVL7LrNQg0oGIz8pkzURKs2oa0N52gfZ2INDnzLDybNh49EoFSrwivxUOdOlmboBH2gYL8zN
Ibdnj/Soz/rwydWWWil3WNw5nB1GPPjj3nEyn2TQ5S5QLAfxF91IW9fcg03Yo8VEEfUsB5ILMAJ4
mur659u5biszoPaFe8Sik3QFqy3gaicFo24MJ4vASYGeGY0yBGjnhQ/ml9uxtvIqHOBwkcc7/RrD
mbmkwRGcsNhTletjk97bRf6gmQqddbcGZjQPjcLbodst2XOdXVHHW2yOwEuHMOz7fY9GZuHNRMGj
pizuEis9Fi0PK488QaaihpIPPd0e5FaewSUbbzKUSQF5XN3PXGfks0QtOvbm8g+8DKOOZzt0lq0h
oa8D9tpSbwMe8P2QJrxhB2mNLIbvbSBs/eLU8Mo0frdERKnm/SsmGmcuWPAwpMJ5iOfz6ngCNJXx
sjY82NeBSAHiVk74oZj3sDlbx8DbMKsjivNRQrli9uLZiTOz9bXxjDNzp0qztQLfBHnFPrw5B5uB
z0q6CGINx9F5HusPtIRtYWr5c/O3Jzs1qZ0hrR9cMxVal/UToknvs6Xxo6DTPUOGub3itrYwzIvt
RbEQBfp1GJBwG9udF2mjhAVSZ5BUvnNrHgB+dTvQxusKXTCooKKWDF+HNdGNQe2kahwYf2sAQIx/
M5xMVnbXscjLcHoC/wYIwv8v4jL0N98Lpm58YCkien17aGpQxZtnRb7DiN0f61Nqwm8IEtK3Y26u
kTejXK13OuL07ybEbO0yyKsSB9IL9QCbaspDX7TBqOx/LeMsOwwvY3AHF2mLNeF/QptLT9KUxTiz
Zjj5JgS4IfaNZ79uj2xzoXgoYyzVDLjkrbbYJEWSoxQL4/aehgoQtLb5nnj9gYkdDNF1qQEjAjAU
7RXkV5TB1kmX2IXVSUVjUKjjqrWPpUs/taPCJJIPPZ8itJ8Lf7FMhBxMevS49fv2UDe2Hup6aAgv
rki4T6xSpJaPCTGyksbGBMmZUiZ1MM0cEKpWm6PboTayMUIBOQzcFCBT6/pinvf6UOP5GlPty6xO
yYibUU5PGWxU/50eBazKMqqFZIfi7PowK6jX9pnbUciLkSBlbgiTvaPmsItkgC0U+S5XZXMeMYvo
6aMBgvr6+w1oGCJRYhY05pnrF9r8ydb0B+WRv7fncDPM0iZAowpt9nUK05uJo0DGaGzareZrhvl1
MC1xrE3SnP6LSJDARcMP4HUI8L4f0Ki3eV9PJo17LnyHWQdvcg7jrtL91oCgRbK0FiE0gdbU+zDw
6eqb2k0BfBv6uNdN6VuAlx+knSbH2wMyXqU4VzccbDUL3lOAC1z7wC9gPD0jI4k7F7rkk+YMAVr+
hp8lHSCnj0TKAC7NGsqWadtFLc1QBPfqwte65k+py/oLcJ+q9U3RGSdw4qCfRcoOuDvDfm7zZLzH
RU0dtLbOQsrLMUiKsZl91PRFQOyahPhVf6bcQGPa6OTHRNYqBMi2Oo/t0JyztKB+73X0SO3Eu6Qt
QwUEbgkB8A/gR0KTun1MNM96MlkKkGVSTgFks6CwyGZyZKZIY1bDzmkaRRJBybYLyVDLKIGpQ5AA
uPQBUuz03AI55He6LcMGyl8+JXUVzPYwPyR8/FnBvwJoPie5G4GiC3qcx4DH6fBCtlV+B1KHEzTG
YmqbdN6xaXXrQcgeztat/JSMujqqGi3ghHD33gUk4ZhC4ToAME3dJ0UuGr9KgH3jyWm2Dxwdu9po
7wle05kPzGQVZaBG4bniOncNKucnNEflkQMwcG80sx5Pjj09l93ofYIeu3nfJ0SPNE2voJaf676t
LP2upMr5UzEMKO+s+S4F0iEsYJN7B7fjV7Sd9ynv4JQOUGp/LCrWHFxAQAJHNsYZ/2v2rXxIgqGB
+H5hiQqYRSvxkTAS33J7gHoTyI1zsbhU24tdoIMruMPg6ILNUwVGzUVoAI3+d1AOvNNYRgPdyty7
EkzaB9kS+w7CleMjVYAbJNC0uLQdaMbM5topl6Pxkqe6wMKylIIgv2t8roqO7Rw1W9kXVUNI8SAz
XrfTR86GIqMFQVG7/kZHNgesVpPPMv2FdD0uKDzZuW5t3A/QDIEkFIADAN+tu7QjcRu77CnsvNM5
qorP2vBHKlgg5uAVjz+bfpfwcwXIRdJ/G3B1CbJSYmsaoFdAUsZd+U1ZPyv2mKUnYj2jIOb3+hzI
PbTJxisGIlTYhEtVGxCk1SUo4wNoXYTBk8UUoURO/lfbNrBVAbvEawJ/DgoWV737PIERiMLqjqX1
22Bwg5+h0Ev36DavYofr5EiogX7Hgvcn66+lzAG3FGBa4rwi2gEO7PWpayA8oQ31TzUM9j2Mo60v
hU15MEHDLiCj3oVFxwGxyZ0mxAj6Z14K99+fBriIgSOOihQaMuuueJOTolL58rNa5y8gDskF3jU8
sqBku3O5tLfWK26XaLSCCoSuwapBkaCilafz7MYwFWnDdARqGw4pX/ShMAM9c34D2lqGzCxh/QeJ
JCBgeH4UFV/43pBimT07eaQDXANQCYVQYlZnh86YtUuG6x2KylCrkVPuHcoyh4Gmyy3faTsU8jit
UUjxVFBnpXGuG1BzUDOh9wnt6dHLVBIBfFq9ZCDlR1TThoOdnPRSENBuUWsKh6rG/8crBsWZXAG7
BVgZSjoKpRFlR8hkQPnpIPbbwMsj9Ujk/x4KZm4Hnt/t83Vn+tZENKpMayqY4cbOSECkZl9GCXM+
aia+S51jN8nAqKD1ejvo1vVh0cmC6TRuRVeondqqqQBpA0HldJma+oW29FPCIcVxO87mNn8TZxn8
m/eVl+itqmZAyUY8g6cs8204HN4OsfHogInvf4ayWn6mV4BGgstdDEa/Wdz3BKvc/pjiCnA7zs6U
vXKV3gzFAWi4sjsMJWlfoC2OE/FzLZ9ux3i9tl1lk/8MZv2saCFnWeC+48ZNDQpQVn0qqOabdv84
9NnvvKIfMdoWPEX7lFvZA+e6T2oRTqTZOfW2B4vkgwYdeGjr95XWVxPecL0bS60INBAbStCBIIES
7Yx36+gBrGuBKkNrGCW79+uDqLTKC210Yz1nIQP9uaiJLw37ZE/Wt47YvwUH6WYez86cnW/H3hoi
FNxtLB6wd6/Uv8yunsvaa9yYVo/6WGKEH6r+++0Y12oiOIRw/oAWjYMIqO/V+iea13SumFBxah+5
9q10B7C7TsS56Pmjy6IBhaHRO40DtKPJw9A8qFz4w7jzVr1Wb1j9itUWaUuA5dWMupdePuqK+zx1
A82O8hpEVDeo0j8GA79358m1tfXfDH2tv58rE1gA5NDYKet4LOhLX7g7W3J7YECz4YTFC+UK2NCW
qS3NlDsxV3ncttO92+R5YNdNDPrcV5IVP/BQgi48+8VNd2dWXxvv6726vCchhbfUYdd7JHV01hOj
xhVmsFo9EJCgDZyZ9Wd3sIcTbZssoG5SfS6yicUwM8wj4OUrSImCQmeyBKrljfarlwm+QC5lmCUs
PRnSdA5wmx3DYnLKqPHMH9PUUfSCYEAyeJRDS1fXXyQl6LYCE3nIJ1f5rLK60h9NAN9ur19rc5Og
nA6UCvrMIPe/35+V26OlnjpObOZIM8Nf2mvVRY7UPDlmYxxqXubBUIMw1s41rleig21cadZ4HU0e
1rNWPkNGXDuW6SCfR5Ae0YSYHdCt8oxEvB/AG55Y6fkoN7NTgstFAF1S/U4p1h0NvA8D4Au1AB3D
9g7PKvviQevX51ACeGJsqKNGa61LS9AMKejUvnjdzvbdXMIom0FuZyHCm6vRg1/Xzx0OxTiDEIRF
hoj+o5HV6yUV5Yj/i7D8gjeHSibsaiIGrsH6kIVl3odaCT5btdOi2BwHFFTg7gxJOqzW91FImkJ9
EE63sdu0n8yyvpsdcyfE9lb8T4x1+7MZDbOrBuLENeyFioGi+kbnPy40TH2Vy9g2eKSUdlfJKprT
PTb61h0AtgP/O0BvVY2zhe2VHFsnVhD5TKyvDn2uUWGAsOHt/bA1kYs+DJB+uFZf6XxBqxsI3rx2
Y6NjYLd6EEvT8p2jdzMGNM+x3pbeyxq/rTVpklJpOSggmT6tQT3UpLlHatl61S7n0VLtW27uqxWh
tzp4dnXqxYl+8syfgOjAd/3O7uZTnuysjK0U8ibUms+XgtGcozDsxVPyYDiV3w++sD7+F98FhW2g
pJYtta6GtZ5eu9Au9mJHn57QpXiahPN8O8TmjMHIB4A9YC6v2nysMUaDlgykiBZEo7zwsLzGQg+N
staDrhvMo2NCSuJ20M25g9kZisyocQO68X7jSiKSyioWJgbEBiS5r+W9cnfO6dc75focQ2ZAhwDz
h4Llai0kQhDwhHv0QCqUyVrvZzcZX2cCpKyoPzgiR2mWPeuuiFGReza0DsAwC2q+cwJboBnVOetr
qednYXHpt3Z7Sd2/qcyAhLb2jvutnQF41aKWjh4RzqP3s4F71NQ1lvBiXs/tT68VxaHlrnm+Pedb
77G3UZZv8iYll7ZbA1eA6SCp7Q+zA57ekzefqgKKGhSiCjtLdzNxAswEOL6xXCbW14gRN5QWSDTc
Q5nZ4uAENIVCODFMiQPScw6Ivlv0/X0FUv3RMFv3jNnuPt0e89bifvsblvz6ZswocPVuJgc3JkIG
Jp9TfElv8VgAU9F8Lkgb3o63ta7R6QMcB6KWqM6s13UNdT+tKdzYbvuo4pAEZyzsYNR0O8z23KJu
jfsvvHPx2H0/LqGjQCIZ4qikekwIDNz1rr4XnlX40kqfhtr5Udfqu2AksPtyZ1KX5bjeV+6b4KtO
gC5AnKy9DMiH2X3gHT97vNw5j7aAgOg+gTcHqQl0HNYJIm9trcohehQT/cmr6nBmd6OC+FKc16g4
l5E5jBEzvcCgyVEYSXB7freOXdx8zYUOgYy4nl7PFT3e94gOSNHBmsu/jtcdZgI2YNHuvYy3Xopv
Y61mM6cAutcSTP9uRl0Z5dOjSOxPZjV/EgIKCYmqz00zHBylH2dh9Tsr6XrBQpkF+xM+aBjnVY0L
FSdUZtSI203zuxIjNI9ORPvzr7OJGLhmOsBpL3iZ1VuRTmYN4RJJYyvVvlWmgFRxfdHM/r6lzU6O
u97vi9CMbgEHhY7iFadV60dQnO0BLcUSfknY7fN31Vi+bO4td2+vX2+D97FWw2rrOeMyQYfPrBYm
fx+SPSvF64z9PsLqAEuh2alSitHw/jl1wkqIoMfrA0VYOvzZrVlsjQfFCkhk4SACenOVU+bCEamj
OI0lNy4t847zuJM4IPl/lTpAGISUMvITOtxXZZFEw6tO2FPyRGtwSg65a1Wn0myGUOC46ANFBnJO
LHeOSnPsPo2OTEMO4NO56YEFll4yPymtJWcdWshPVdWkh8TN7S884wouY2I6YguNX4DrIx9wvchP
0mDFqbGo9OcZYLZW73nYZQDWQd/BJBEIw22UowD2EZLS+IYstY9MQR6xFa2E1mshT0VlFqFLQU+y
+tSNqt7hBwtkUn/W8/QuhyZ/CnL2kN/BVupb19G/DqLf90ahPwnagepm5l4EbNa3udXFsSu4DNMu
by7aYM8HxXL7HgRgIn3WSssXsp7iQtEkJmUPNh7QIUHr2daBpPynmnpglerUCJIGSiF2y7RHb6rG
S+5leYRijERvLG8O3qjbIdyEYLkLMfKPFpjAfltAIKVWA/PNLE0jj3ELkpZm84ENaRmAHOu8MI3W
B8ZFCT400Y41FNHum5ZT6Ngo89w69tcGRS00Ll3bhw5e8owqgQy0BM1MoweKxe2M8h4atj+T0UjD
qtdQqRzmP96eSv91asYKAqxq4T1Bb2DdXxkkcJppBwkGzoRf6+inukkA9zI//3cKDSQTUUVzFlVD
FELWaDEPkgmTskTyZHLj5HF0NFN237hNiKaTr3E97MvxuaP2j1yUD6zQ/7nT8T786mAYkmHIFOr9
T3Ryv83EfCGpOI7S3DkBtlImOK4LIg6s3is/TEfQzLahoP/EJDl4RX4PcD6AreAnTf2xMuQ/v5oA
91iIjeApo3S4PtiF0xtkNEjy5KTpoQSzkfXJfeHsYZG2zrVFqgrYfSC7rhD8idAp9Dtp8mQrY/Dr
Kr1gN8XjQA+3z7atpAmHQ8Ay8aYF93SVNCVPSwuasSyu3fqXTcDEFwbbuQxtxVi4kcAd4Vp5xTnt
hFnqg9drsTmhZm6B1V3sPM037pNANf0nxOu/f3NPNobS7iYCBoKkDYXmtSf9usxPifA+m+3wTDsn
HPrpTBWyj7YnnLS1pWHgsxzXEGW+KnbmfHZJ5jQsVk5x4MWPBhXFYvrB55153IyDAgesIxZK8vpy
DndDa9DLGcz/akI//zMcW/zB+WBXX2+viQ0QF7ArOmQkHJh5o1S8egXAIMpz0fPXYuwtE1MKiaNK
g6I1qGrJw2DlEKmD1yMEckR/AqbeCKtRuSd06rPw9i8xN24QEBtC4WBxqAH+afVLarsbLQUqUjwJ
tAvNjM5BTTwZkApykLwwiq/TCFl/aPfC24w6TdBJxo9NphMkeZb+FjjlDipPgB/sWw68x1AcrWb+
5nYJIFToPh9Ink9QztOSqGiGv5lH7jNJ/gz5YD/MvTmEkmclqp2wWLw9tI0NjpEtnRUD7lwgW71/
Adktmoccbm2x5hQALVhRUjjPelWfboe5VurDIwAHzmJjCrIoxL3exxmTphgLLdViBm3ECk6yykYZ
uLacp3ImgSsq6PJofgetaMghHW1neJLEvZ/Q/EhodaZkCLS0O7pqfDDcHkKH2ckA++z2j9xI4fDO
gUnFq7QU1B/e/8aiI+PU6IYWT8MHpgMsUoSm3qIDTQ7l9OF2rK0VBZclNH/AnMWtfvktbzIFzW2A
/rMiecoa5tftL82lYZofh+w4aWZA9+xUNucfLwcKTdPF9GJ9COP5Dg9cc9TiUREDVgcweEmJBbJn
wwH3mYF9KIVnPs8oi16Y4wpwFZ0iTAT7iidCAo1Li0XlYhBLWcF+qQLEiKa0pT86mjhYrXTuoX6T
fLw9SVuLE8yc5UyAHgdEt99PUotzxhwLDwnA/ZxAgckCSQZqbNHtKBv5zMDDDaoiCzn1iuIrXNJS
VVUg5fVQEMTVuoTSMgjZrCsNQBKg5XY73tYyw4MEuQRvxeVsfT+quUhG3P5qLdbQrmlQSxm9v0X+
KFpQqPWdZbYdC0//RWYeB8NqmUH+sPT6GmPTlgvqADvDcghryNg0huZDUdG/PbStVQ0Q+P+FW/79
m1Vd2LXZkAJDmznxE+PogY/jeC/CfM46ExSSf9+wSCtA+C5P7+Xt/T4cgTxZB0Yli2EEddKS7Ltk
1nHUsqjrs2NTzDt3LmP5895XbAAmBo4H9xNcZZ01lscRutUbC7Vi6u3fphNCi28+EolEH2HfprkP
HeJAG2mkl95Hk7ff9VL6xCiQuJ0XNY6XtmlOTM92ah8bs76AnCFigBwO6uNy8Xkz63RSpp7VOJ1m
dpAwsS3aO00Ofp6mJ5WUAeC6O595Y1W9C7js2zcBjYnLHMBFFrsaZK9y766qMG4Pp9Q0hbNm7Hzm
DdQDwqGE9OpYiT949Z0BBWRVDjWceJJkQvtreLDm6qD33ylcsf02sKbxaDF5amb7mJslx82L7iSJ
zTkGm9aCAQ4uAuuNNGkidW3Y2kIpgvm29jioo2wOVMSe96WodvLe5joDnwJVTmArrm5yXQOBOIC/
sK71KrQLErnGJVG/a3jpMkDzSzdgdOdSZ29+08VBCKShhay7yhSGhBPjUHcsTumHWgFKSCFKKcBL
sQ3fEc+O+gqPVM1Offy3UNPzfAmgYQN9+t6oA63qg/yVyIIb4fyQO3roJaOPDu0jd+mxVifRdQGE
M4OemL5iJ200A27D6uw+0yckQODhRFwX4Dqwo0seOW7oyfiYZT8IO5H8TM0fmvdlIue5Padoft/O
WsbWx8XyghITKpWYgNV6hkcwLm5gJseJ+t7LqJziCvJkTjr7xvyLTpU/GCeTyieNPFYjB7o+xZt1
ikxPAXEJFxKdQ9ZoT7fG3Poiy0+C1vOrZvDqnGB2MVGjBO+JJpAYFaEavngu84GxB5PQiqYZZErj
0ADr1ny3TCRaCOra7TcNcExC5sjmP5MewqDAhs3qWcKYxq4gX7aoiv5l/OLVdsjavVfwBiAAv5fg
UoNVuyDpV1tVsNYZOCceOlKDX/EmSrFk2uRvNc6hadxp40tlC1yev4jmoQbkL7ciideemR4t/VDa
HE9ny+/L74RWPmP3hlYcwRydnU+NPEo77uvn3nsZ7dOsvktRnGn1u2xBm8zcU5Oed5aFeZ3ul4ev
B3AvShfQFXyf5lx3rkTaMxtdD8OX6aPW35X5/dQ9A9WBi9OLaP/Y2RlVy3xXpHFZcauTBoh63NUW
P1Y47axWpN3nErLULYk5tR88lR4JRdEC8hG3h7jxJF6A+4BxLdWZK3cEB+gNr2k7ErsmhxTqRRj/
7GOM8/JthNXZpJJhln0/AB5tPyek97n15fYQNvYu6ljmgrCFEwCsOd5/JG+YLJlULYVEiv1gqwFQ
H/czV80nsM3DyUlOivTlzoG09XXwjoEKHQVI+eo56IzmaEiOryN5j7TcO93HWgJRWkl7jzB4FQpL
D+jr5fGJswe1kffD4xRvpqwdimcIrnbVC5WHedhhc+6FWLbBm9PcpLUmZdMWz2k1yTN4LyiDDmkR
16a71ya5SmkYDRCDy5MH/L0rWMGc1BVPYKPyrI/QOB/FUefc8cHvBj8dFKwhqY63V8fV3X4JuODy
UZVBBWt9YzPGlkBApMmf8+xLSiFe+6PrC0hxn26H2RoXyBuL/hwksIHlez+FCWQYy+F/SDvPHbmR
ZVs/EQF685dl2xfVapn+Q2ikFr33fPrzUfeevatYRBGaAwwGAwijqGRmRoZZsVZjRQ5dqBK59mSf
mxVgs+4n0fBRq43ft+0tbRnTPcC2CQ+ue8LFqHSea+mRUw16bYt+9Lny1JdcVv+2dsrnAwRCwogL
pBc6O30xoGzJGsfIiZk/LKFfyX8W9dfba7m6wDMbs+MXeoGvhq4YOcT4v1Cm/Toq+j19Llo1KBl4
2TNzzmuMF8s24dZgXpVy4PyVGqnTDVmvRnjywK78V73Lt7XyTuFObR/Maq3YvrhdUD78f3Nz7JPA
XDEDK0rkdK23TUa4dtti460diqWzTusRVVdQb/DzzJ6rzhxcCS6L3Ikqw/+keqP2NSx8SJw/By6+
8PauLRoDzERbd6K9mxcBBy31YjIvxr3Kcpup1Diz4G6iLoaPeeWRWjKFXDJ1N3grZdr0l5crVnMl
QNU9d5oKN9F9GTJmTsafRJG3l7R0KOjgKtwoXO5VrpxoWRMpipA5CIpIeyESvY0wanszlH7pcvhK
QPMo1mr99x8Sz8GkHnS7vPPW7IFsyl5Jm7BMHSRhQXHUnvBoROVgW5ksbL0hlFfs/WFBvggtJqji
1DzUJ8q7q8qTNkiBLrR+6iBzF9Jw6kNh09HT2NDZM438VPrCLsw66IWttzoRdkhGvsTRoMEyUUVd
cZI1Kp15IIVoycnN52xkFK0xIW6w5dbLX7nt0mgPZqzcYae39RyWnLxNxMdc0YJtXujiLk+D0tb5
X+7cFIF5vWqCB88P3U1fdtGpKnT+rlwI000uIGLNkEcRohtb+mBHsw0qK9uY/F4fmX4iU2ntOO5j
wl3POvqiOD6WrSfc0a52t3zD8AUlrVTaKx1zZ5IbejZlJheZliJ578xGehEL6d3M3O95IAzVnkkb
+upBJO46wWDEwjAr2FASQ00Z5DJ/S6jjflEEUbat3oMOhQD7s56jDhgzX+KIkm/F21BnjMEd/fIu
lJTB9iVPuofF3v1hRbIMjpspio0QBfImVlPtPonRVdAr5mYl0LDPST8o2y6LOsSVEoPP05Ur+7/g
i4C70KCCDI1CjT7dgrPXHlmxeJLtSJ2o/Ejyd7d7dvO/9+gXJmaOyIwk+JR1TOTBD10J7mLrYMLF
31u0o71946/BTBYuLhgT+LRoEUwkBLMXxE9GM5WFIHUYRrDrEZBwBSgyabdl+5L7P4VwJTFY+oTE
nLBf8tpTVZu9iqWHWBrqN6HTdcXObDpHagoA/Mbhtj9aMqOB76RkS0pO7eFyp/zGknvL73h82zE/
mFlVUdwI3R0jlOK/OBTnpmY7VrhxqPXFEDms+GR0PhOVd2P76fZ6Jk82dzwaDR2qddNX+1OBODt5
eQ+hHDRTkcOc269RgCfSlbqVb7bwVqAFSccSgmOYnOZAX6020yTS1MTxIC0Pxncpegq6+5bre3st
C3tDOYpNATRGwW2edYTd2JQuenxOPPQ2epBMcdDZWykULxhhPg9AI6R+yGfPY//Wr5XEGJLESUYP
0qX0hfGio9vL73+9FszQYwPAzhTnvBXB+wbfuRokjq80DuUzu+vkY64N+9tmpjM0237StCnynyjG
rjrWHvjERBG9kgHxzpYtwPJduFMlSOZfdEbh3baz3XgltVk4DhPqV+TUkSBeEU4UaiPFYezmjhUP
r22+G4KQ5rVgwoe3u726hcNNZRBfMJFbwI8+C1LUpkhUHTZUpwrK30rFuyinKyW6hcXwdk5iK8QJ
KjNJl/4Atq/Gr5l9dzq/uouE7o1YD/2d4EiYvrJXC6shb1IVaPRoTl3hi4SgTHwg2Zmj6hnlTvoF
gjWszRgurmdifYK9HtLueRCeGI2Q6W7GetRiN1bVe6Wq+6ZOdm6e/P05gP4ZiRqNwze1Xi4/nYwY
QeRnrKdI2+C5r+QPIXCDUx15yEIpMJPfPgwLDxIxFo6Oj0hDaX4Ysmpoe9gWMqeLU+lprA1/I0et
BSV5Y2ykpvYZ1g7M91gJ5LUOzILPwDSBHdKIeI55xlZS/bMsN8gdofom9PXWyD7VDNvfXt/S8Tg3
MjvsvjCCR9YwoitMIbafotUOw+IyZGMKUaxJuXNmwUA9Gx66MXOaVn/UhvwefmvAdGuF9sWNOjMz
LfTsSYpaInO4JzKqK6hltoeRMLjvG0jqnlXpe+B//xffDYo/xiVgOiMEuzSXQg+diRKr6oJ6A4rD
lqvX2xYWF3RmYfbd3Ewji6jEzJFS82hBvCdBNALsoDdOqhnaQfLttr3FfQK0A6qG8jmsJpcrgjEi
9ETUxJxRDhn5Gn8PXQFI3RVWQq7pgs4eD57a/9qZhVxBX2S5VjSZY8jZgABWq++kaig2ad8ASzVq
AVWuLvn795dXcSpUTQJJV20BrQdxUpckhCE4yPYDudFgjRN5cV1nJiYfeXYA82RMBDjacifL0P3S
nAAuQ13/5Ue/pHB7e6uWTE2lIrJ1aPD5j0tTqYsUFPQXqdP41kbO4ic3ybYIblSM3CHIkGjqipdY
OhuEyVQkYO/B8872TEkFMVYHI3XkTEInJSCrRKkuWpv6WDMzu1Q9vkjyDdYlyL/IW22l+KmthUiL
3+5sKbNrRclmKErVxAZsXxWsX1rsBG1h15Da6mt67Uvv4vl3mzklwWPu2ItZkMXeqOUXGPC3rZzx
LK4EFEtuHMlZZhCYH2LAbxb1i3ICrwkEoo6cag8Aqx4V318xsbQ5gCoUWDwQub+q3RiePlDg4wxE
VmYrw8sofGmslWBlzcb052d3SBt0NfUljc0JmB4bIb1uW3uV+XdpV6bhLhkBa2ib5hCwltJUoet9
4ki9TB/0pazzrZL8zNZGapc8uD4JY0xhMrjc6SierUb1e6838ixzBDRb/fzYjO9Kcd/67dZQvK1a
rb3lf2KfuWtlgyb9IFoZxnxhQLBiANdx5vShNj4YgjZuQqFUtmIvCYfQhEpAb9s3V4SNNpe1YQdj
T7hru0a0ywx1YqnQh82gKCWYaCHbBLKV3bsML654r6VNhvsR8MWUD18BRCGf7bqhtnAm6ZdIzu1R
/yY3K/5+8dOf2Zjd8hEYuJdY3IfKyu8NuYM5e3zLZOW+CPOtDEzIVsNoBVOyuC4INgjYVEQN58VN
SMIYGS2ITJmP3hTtnd/+QxfmX3jiidTsf43MPEoPI70xDBRroU/cqEJgF1ppV+Hn2w/M4lIsTSTh
YhDnCo1jCNIklaDz+bIHWF4Oo0ywCwPUbStLrpgHmXb9VMUiObm8H2FeKE03GJljtYwzBZ/d7JBY
pT0Un/34121TSwvivgNZh7zVogN8acpItdiIXCVzai9+9Ex5L3XeneCbK/Cd6evPLyAp45RowVlo
zXtUhotOot6OqSOqOeACUTgJpvnP7aUsJN9TlsVUJB1d/pl5FSsLBfQlBBpU+e/OPda6tbEEqHbT
uyD3t2AMimHlYC/4ywuL02U782NRRLwY8eGcHvKtSHkqPIArJJI6eI/ba1vYJob3Jl5QCxTf1RWC
PzgRg4jmWy3AdRzuS3SBE3PlIVtcDrTBU8NtQrjNjp2SJP5oICLnyN43LckPECyGFeRkWbf7F6sB
xQ1hBAhr1IQuv1tTkqJmjRE5qvDV0EGgmN/q4v22jaXFTAE7kx8TZ988u9IzdKfNUp2aymBvoRRB
eHIrRrndDCvnTl843HRFIYih9kNr6g934NkxEMK6HcumjB1LDapToTfvReKmGZwNITgthJlO0Pu+
BHGwF5wQgkIh1vYZj9XG9XPhWI8SIl6SGO2seqzsImeQJtLG9FviDsGxG+Xod6z4xd6CfRYVllK5
b1tvOJijUO60XKu2BvRhR3j6eset8tQuu64/RIIabtnl1mGOqHtqAQwiHtzJv7K4Fh50kJHA+irF
+inmjdpv5NRstkrTyNtxLLrftRqWGyUfuo9yFIM3L9HCn16WWcfMDaR7Deb+rdnE7QGs9VvYpgwA
eKN3DAR9PIiZr+5r+D02rYAuopyheSW59M7iKEg/EHKciBEZdvV0PdrT/V3TkLzedibG+P+owtGi
Zusvj5ZOfSpVK46WO2Qfoybt6jL+2vnSY4IA+O0Tdj14CkyPessE3iV3vjpiiGSPRSw1kZNMGuGV
X/Ho0LbelBkIhq6+97L+oS/F98E1H+NoPDAK+00Mo5W0cWnFU5F2KvlM4gazFESM0lJMmLt3wHQ6
fRAexZaYWsuqowmi/PaSr6OHacX/tSVffl2tz1waXDR5m7FEnrve6uNdNNb7vPxklgz4rjmK65uF
PZIraoIyfKxzl941paE2OX3zpHX3uSc9trJ+uL2kRRMkcBwbsAZXBWgpKq3a1FrQEyL3wPuo0OS9
bWFpg8AHMX7NKAkBysytekIpZ1pLKwUGmJcYiU4pjFw7MMLPpWmsvLOLtigBUq8H68cluNygTpQt
VJXd0AkZ1r1LSkhFS6Pqt63Rp1vfKvKVKuDS15tIsckViIauGq16U+hhBjO6o/aesfeYE9w1stut
BK3X8RAaX7zdUJwxo0VsfLmqLJbUKGhSukSpDO74i1b8Y457iYqcBzTk9m4t2jJgg6ONw73WZraq
utRrrfYjCiJJ+1knKd5oBM0Z01Sue4BtzPhnhNV+5RJP+3IZH7HCM6uzi2XxXkhuEvK++/1xcvwb
XWmkjWgq2cr6Fi0xmwLydonI1kOTI6pCD1hI9j3tAat1n2R9pRS9YINjDp2DyUADc02zUygOmciE
TxE6eYf6eC1+zYf4SfaalfBryQHTY+NM0BKlsjN39v2QVKOMfoYDqmx4jGXh1ZK0ZF/yYAEf5b03
+uyfUtC0J73tWjrpdQppe6w/5swtr8lXLlwFDg0IB2p4VAnnOWYqDIXZ9Wrg9IAa2h5l4c59u302
F9wvqGxqkFOOeF3eGrpSKgbBCpxY+aLr/jYW1YNfPRahtZXQ9M3XKGWW9pFw2prII8CWzWv8fq7H
bWokeBO3/JRo5TPyQ0c4E7/dXtaC02KWXOR9okCzUERjdrapAcA4pVsevVZ89zP3zgLQGzTq99um
FjcJBiiEk4AaUiW89CRFbEBTlvMFYc7NtoOgEKyHsbVyx9asTAs+CwiTui2zyjQCZzSQyRT7k5Z5
K45+ycTEGUj0SuHxKhEleQzrHt0Xpx2FfQsxGnNLK8C469lEBagQCAAcL2MJIPUvl1Hm1RAjf+k7
vlRss8TaRJW0ESCWz+L+RfcFhvma/gPG+ydP7d/yfC2hW7rfdHgYDwCDsDDNylWN66EpPMeL5Bet
PeX1P6nQwHDZRXbNwHuoaIe0lnYIUO91T3qNpH+xk+e/YD7s2muiW6gpv6DS1ZOYuW9tYK24/uVV
TtqZxJIMDs7HBvUA6iGmFTxHSKz0u2xAfdoPUnsUzFp4hLvRO6gaUXRmuICYLAJ3H2IakPAggCKl
LHe3b8jCnSeapSY69fVQP5m9f12eyaXYa75TS6c4+aYVH162kmdejxArJvPqZOigBekkz9n8MwjR
eYTSwOGO/KIE99NHqjyqP+qi2UMw9YAu+ZsSyY3t1/CX317fwsWBu4wJYsTmSd7nb4YZNWldCW3g
wFvubiKlR2s9Ttb6AmtWpj8/8wB1qCpp3mEFRjZbpYrerI4hLDwGLGQarqTkrJN4XpqAtTOzDOQJ
SXCLCu7vQQheUcUpH8bRj45DLg0vFtTBW8Xo1zKfBYcN0ADtNio6BH7z+m2hjqEFs3vgCEVzr/f1
fWyOn+WuffMG9W+FcaajcmZq+gpnH9LtafWmFaZogLl22/j5swwX6sYUQ//v43ROBcMINMOmMeHZ
B3UDZpetZgycQTnEWf9sKo9S3GyKao0IYOnznRuaBXuKOKplZmKojN9c2LGF6lOd9kDI1ureS3cZ
YDPl5P8nCjr7eFRFcikcct9pNMnbGqOXv/We1j3qJQCy29dq0YsBy7UmCAJ9kHmRNx/yKswRO3WG
SkD3K6UB10eIPxpu3ecACyXbR4Sk14MtoXy71UIUx/JI1D+UrlmTo1pc9/RqIRZCa31+NaI0bCGU
ND1H780HKYZws3W3frySOS5uo8G4t0w4QapgXR5NP8lTHxUq3xGz+qcZZodhtD6igopOXa1EuosL
gpyOQQxwPuD8L01NVGFaZ4a+IwEa33XFkL80WoG4IOPDK/5xya1MqeoE1Z2Q1rNHfxDgLR8C9hE2
of6liukKaMVJq/Rh6/WS/FR6hbpVymJYizamUz9LgZiABF80FQWnAs7lGi1UwmAV7H16NOkp9y0I
4jW7jgd7yAGuU+eKDdQ1DEhgN2hWoDpb7t0BZYXb53hpU+kSQUQHvBzmoVmzP3dLw5XNOHH65pB1
TLbqiMkNd0oXrlyYRUNwqdD9wIFCRHW5XBLJoUSUKHFivz1UxTe4cW2p/gLl1e0FLR0dBFImgmCJ
+6nNfIAnR8LQooHnKIz6udTl6O8LNBNuW1laDXwc3H/036Zhntlq+qxExrZLHFSd7FKD3b//EUKq
lQq/bhtaXI6Jaujk1CYt4EtDLhXdUi+q2GmkBmXSMnnOlPq90aKVGGXJDjaYMiC/JMiaXYMw6BWr
N5hJSseK2EvxCluxssOYVG+3F7ToOM8tzTaI8m9bWlIfO5JS7NErsKGqeOwEpEJj7S4I9K3uiXuk
BV5HXbPzOHhTM+n19m9Yilam7IvTSBXMnFeNvCqsGEIcYwdShHfAeSdYUfe3TfxJf+fXG+yy/Ken
NdX0LjdOghIqHYI0caxC+6wWIxwYwbYrWF6UbfBtwA3Uyja6/lGh5xD11n2ShXfA2La3f8jixhIv
TRQ81JLmXtsMRzmxwP45mVzU20oo4H0wmXX1/0WhhZol1eGps8aTOLvgURIFQdNwwbs+Cj+nWuDt
4d3wEtttmHC9vajpNF59XEC6EyCOiukc91KGjd6msgckOB9/Gfm9BZgxSe+VUdt1Vb27bWzxC5pU
qwjNYDuZF5wly6t7JqZSTssLcBsbEdHYWJteumaN//O387byEMHrMGdkZVwCwfakSp1ahXvHysYX
zTUPZhAiYtHuVXjMcnuwEcpV5a08Ck+wnSFj5B8rNKFXXPXkU+ZfVwOcPPXfKPHMSQnh1cs7MJug
imLgRChv1htfGfO9ZKbm1jDaBJLlAn6g1HoDO7tGT7W0t9OENINIEIVeFdMSyGS8VCpSx4zrozVI
34sMTo2B2G7Xo2vCFOMaWcjSBlPtIeGnWatepUih2LWRWwH8HoTHJK9QHvymyj/+/hCBk7Yswhm0
b/TpQTmL6xE4FPwY8T8HOpdDUSeHTpSex3iN1WgpmmFMG1E1OMRM6maXZgJXImKyLODl0ncLinbX
+xCr1vaNb42e2I201qdd8qTwL5PUUupnpHX2PCWJCT2nakaOUTDzg9h4Xowrp3HFxLwkQa1jjDyT
Nnfq18nd0Bfxs+x73YqVxRwdVn9KZBRguOSzB5BbNJRiSVtJCxLj++D2wVEIhARWv7Y79pEbHdrE
l+4gIHZpaATqPm2GeK11snQSDXIK7pwETHX+CnstU8G13vIKCyPciem3CPG/NO5XFrt0wSlzTnBV
KrdX+kWxkjHkjOCX06qPJjh94M6blso7LsUXHq0QxSJp5T1cCpjOTc7Ov0eEE2QWPeOaF8HM+k1S
3smZZSvt8fZFW3x4zy3NNnJUaxpnSU0jPDCOaRkdU1XfNUm4bwLtvmOEyY7RbTMZVbGE+mua6tvU
FD43brgS4C+dW4rXhDpwB1I5UC6vouEZCER2RFRqD59a3CFwNq6sdckEEBNqaLy3C0oqBcSUeUJD
FrSX/9l0E/fBNFBZvv1Fl3wKWvLTawt0G8DW5ULaDPrwwWRguEcqyffe1JA6wVOmPdaQcxrCp9vW
ltz/JM2iwlNLh2OOY/DE0av6hA6boiOTmrfWMYmtOz+Kn7xIebDidi2UXyr7ggP6r8XpK5+5Zkuo
NE0P6bYNYfXU5om/ScXyHtlgkCdJ8wDH6l5odXtgBtE2DRWBu3qNrWRxIxmDNRlooTw4DzG0VmGY
Tipwo94nOf45MiB5+6suORawQv8xMHsXtDqqhbDkqwYJhNhoGd41YvxTUdfA90vXHCAg7USEgaZx
rctvGfcUAn2Bvp4nCpKtjc0nCUlBJYp/qIG2/Rdron0CzR1X7CplMVPfaESosB3SwCdjUD8HarI1
lPTXbTOLB/LMzHQ9zo5H1JtDold8Ok13bd+T0YgE1ecJuyhKkYPY37a2uFFn1mYPqiSmQq+pLGri
6vFr3859mNL1FbDQbSvIDl6uqcEDJjEslo7AaDxxevmSGSs90UWv8Z+FaPMBzrxMyhoVIHyT0jz2
voQOUrEtE81RJPfF8LrXSl5DdC8ePngPmbxl0vuKlBZlnsbKfIgh2lymuOC2d56oHfsG8FCZ3t3e
p8VTcWZr5t0L36THm2DLcK3QLvx+W5fqYzuadxFeuB3GtUhrcXEabROKGxr/nnnhxKzzQSzB3vnt
fQxAJB82pSFQd/gXhYBpOGcCFDLvNCceMyIdkI9PRFdaP0Thk5L/bMMvt7/dordjUB10H/wu1C0v
T1/mKXHrTUupE+8DKY1dJmg/b5tYOH2k9hC3w7dP2XeeIIKbcEWBN30a473jd8joFNWlXXTap6o3
n4xU+DKEqFnctroQV11YnfbwzFVk9O90wwNrQAPrGezYPWd1o2oNHNrjb7kXfgiw1Wf+Glxk4TZD
0EVnlKlIZB3n3zPNta6NzYhJX/OhzCMb1mCdjuHttS2cP5X0/s+ENBiw+XQsUFk0BULa/fDaEMB5
jEz4xyHgjSzW4MCLpsA5SFTx9Gki9/IzBkmfFzLib44x8Uyl3raSf4u9Z/fyGpPR0jGZmDNN6q/E
/XOyQTcKSzH1m4CGQeYosX4Ua0Z2BosZjVzYyWFwCLtq5fQv7Rb7ztIoPV0Xn8ZYaSkB5IEjh/Gp
t+SHrirfumHNXyyFNWBBQWeSCKLwMkc6J2ZXGAiT946g3UWats/V517eVKUJX+R9a332ym8jdKuK
uvIsL3hGaGVIo+mnku3O494ktfIujJQODFtsa93PWHlIhLsuPebeig9e2D1Dht8TN0KSeUVkbSSt
koqe14Gzd4TmYQhhuBvf5fJUDF/FrNjcvgAL+4Y1mhLMueOC5wUaJUHTrRWU1kks/0kI9VOVam9B
3e5um1lwjpwK4KvEULASy7NIrS+0URPaunXiuLUH/4u1hiJa+GoXBqZ1njmp0DUTzxg7kLLZZ7GD
vSOuOenPuhjvzPQhT9d4CBbOw4W9mVOs3drvNL1vHUsw7EEm/eJt5Bfso/rEhP3tr7ewSWC9JvQc
CH/oUGaL8yzUAcwiax2le5bqZFuMXzx5rSKx4J9gG6dfBHO0ct1ukxNmfNRSbhxX37YZ0xeqZk81
zsFcoz5YGOSBXJl+MHx1FFeuBuyHKE4kKZFrx1RboGvI/hXfUvcfV/7SxW9RaX/xj6Qmxsn/EMyN
r+8BrGje8fY3vV4ubzU8NhNJJvVJabaBeWX5lD/92lH5DbF6F/q7sUZDZyVgvNo6nk5ojlgqzWjI
h6Zze3Yudbr7iWzVyPyVmbhHxiCz4bdTH3PS6xXHcXXHMDUR5AGvZEIO6vhLU4MX+6pX5MIpMBp/
10ht9hCnwhpP2dKCiEOheQAaSPV99oy1SRQ1HdmjYza9A6zlweiUg1TFf3vkWYzJZAFz/RMDw9xM
gNpo0gWyeyJ0O1lt90w907ZSbcX9XZ2CyQy87dqEyJOveia5nBtCogjuSelLHEW30ergGWD6ZgzT
lQO3tD1MG/1hdyOCu6KzKWPVbSPLc9I0FV9j0VPfNNdamzFdtAIcZxpzpuQ3f/tVusp6IZWeEw69
ubNaQ9+OXuru/vLy8NksdGOQjdFp985fQ0sKhqg2NM+x5N/V8GPI33PxvU//+Wsr0GGAGQcbA0vK
HIsZo08Q1mbsAzCaxg82dQ0KR8u2dbgWm129HlOkeWZp+qpnt7QJxqgXwaI4FVowwHGcVh5CW2tB
qmnBPpSN1ySXf91e3XXLcDJK8QlY3EQ5P+/p5uYoVXJpeE7dRwB8LH2Cwun5rlIF7TUQ5M6uhjzc
BFLKnKOIMHI2UXDHMYyqTRyU8d+GwtPPYZaTQQiIxa6gH1YYpYkvVp6TWeBu009MddqK+l2xft9e
94IDATZDmxmsHPjlecon1YMs9cgBOpLuQpQeJNIBjhVvk+ZBvb9t6ipzmZZ0ZmrmfOvY1K02Hzxn
HKDEHYZ0k40xjFpgkOJy3IzotY4jArVtudKuXzxPJoV3HlTYAOYnNwnzQe5UQThFGlzDY5D/JtGZ
cowXQOdfoC9+N+mBr2zg4oel0E+dCt0tMt3LQ9wXYZp0au45gVIcki4HY19sXbR3b3/UBZc5aQ+o
oEnhI7yCluSZkqiF7ntODHJ7Mw6V9BwNyCo1xTBArRyYh9v2ljZxKn2QBgJppH56uaxsYjLTR3wN
6pLQ2kJYAUp0yJ7b5knod2GxSyWGEYuiX6u5L31PmDj/0N3BDDAHKaQMOsp+LHmOkroHfwgiu9Ah
K1a9f/FBpx72BGRGQ2AOmSEQoKYQeb5TIH1ceD8r48nSEHn6fPs7LrwMLOa/ZmallpqYT+hzge/o
CyjZxtEPVK1WntPFTzYVnafPRfl+Bg+ITbFTWhPIVm3Wu9F4KmldJ80axG9xJWdWZslEUcRNM9DA
dpSsHE7RWMZ3qUkL+/b3WlvL7NxVrjTm7eCyFg9K0QFd2TYjVKzJp28bWl4ObU1cLxWweQqmMghI
ejTtf285nagdJL9a8UdLa2EWlK4NaGB4omdrKSIjHCuQsieTiMeWqjTZ+d3wYvSyuHIClhZDz9TU
/6yFjPLytqIoY/qwKLin2PNfIZo6DZ684hAWF8N8xjTpRR9/vhi/wRkIdeaeknKwtpU6/OqUwXtg
AGxNlHLJ1RHkGhM2f2K3nl2ZaEKNy7nvnqoqhrtfLrVDhvTkgHPd6LFprjxXSwvjmafDTd+ZV3i2
S2Uft0pT4lnLfl8nSEPqx5bs//ZpWzICboexISR0oDqZvYkD0TbIOc9zmiiVN4lbFTu113tba1Jz
938zNXuQjEGINDcLPEfE0RgxAPgPMbu7bWPpvPHKTmIoSJSA8ro8b3mraMmY6wznWuImbIJNtqb6
vHQIzi3MDoHulZLs9bzlY7TvO2kTjPkOlYeN0q/4gaWd4X7CSzDlilcPa9doLbLVGrlILmzdUX6O
67csWIPkLIUmzM2AaCL1JdqbfsV5qMsS6iBICU3SHM0PVOz0g2egrzMMQsUC/eEQB20H5qEzk5Xm
8eIKyRogggYuefWiRiHSr10ZCafc0MFmZqJ7H4eZckwqN165S0u7NhH6TPxVhA5zRnz0G/O0zUfh
pPXathO/qXq7DaLvHJe/v0+kwSYVOxJJhg1nT548Sj0zIVAtDMxdC+OwcUflJet+3T7m0yG7AC9B
GH9uZfbkdYDnxUEVDDB9ypfESvYZMoGBlcUbL+ng9u9WVrVoD9oKeiUQSlwhYAoRwHepZ+bJ1dy9
1cAM3kZ2OqH1kcy+k2tqQ7cXuHCPie8g4IGVEODufBhBMwQl9f3SPBlh92Owkq04FF9vm1g4fXg2
Bk+nGR26CjP3WnC/anPMjJPhPsn+Kxw/bbGCh1r6bAzRTs8SxdurGn/lduMQpqF10oUstNNYehZ8
pjoaNfmqGW5LPrXG8PqnTjU/Gecmpw97dp8rWSmg5QisU9d0ByGuDp6W7fzEfO5oBEk+Xf7QPPhh
/aVpqxdx7HddHn/SB/8xlOM7De5fJgtWYoBr1BGnlfFGCYQI/H4coNlv6v1RgZ0GT9Z5r7kQOF0S
7cI2ua/dcdu3+YcE0wA9kG6r+MrKTVnwb7JG5oV/M3jh5lF7jymXcVPrpAA6Oqi6W29qOc4Pfukx
1ZwgRJyjrcq04Bp1zXVrYlo1fzOYMayjK3K56jCOTFN3BeuE8JL6OJKjH/sqEZ8CSEsf20ILUZeJ
/Ed4tPNPCYwCu5p+yh2gno/b5/y6vDr9EJQmOIcU2/F+lz+k142gDsrIPekBrBllVKm2N+boxoaD
dAyMqH1Pijiy9c5tXsrKLx/TktnTFN6wz24lZ4hFQWjt5n1xkNjG3vZLoXhifC76dvuHLm7V2e+c
XchGygGbB651oh7twyCVD3bGW/5WD8x05bXuH7pK1LaWn63t1ZIrOP9Cs0sjFdDbF03gnmpIrE3/
PmYuQoi2t5c3/SVXN5MtJzaBgRf04uU2RAbymp3vWadSUfcWuuJ9sJaLL6/jPybmwJQu95qUaME8
dWP0JaH9K6G00HWrQcOSHbiSiOthWqWePf35mZNJO1PQ9dq3Tq33CZy5XfTq3ms+/v574ZkZvKY7
eq0lFcqNGo8SnixF6E+JJhruT7ctLB04CMS4FSRbCOXM3mrDSlOtjC2TGVADfo/cDq13qfkFlnzH
IdsYwe62vcXPRoYCTgTpgaspzNBSXTfsROsUm6q2Yww7J0IowX0ZYbzmc6fLMj9tIOb+Y2t26dGm
9PJS6qxTr5ofmm89MvH2pFoD2kU5zQ3N6So4zl3Z7jLxOMkHDq186g357+OuadIC/yOh4Egac3lS
Wr+CnH4Y2ERYYkpbjRXtJyIBoDDzKPk5SuGaAPyfZ/tq4QyeEyDp0wzODPWTekEdhbAqnarG6O5A
RnwZc1nagHWNn9ooznZiFQ3bstC1NxQhlbsYJkum6EC5tsz5nwK/TSdVpvboj0lzUBEZ2ldKMymm
Wt3GqjV130W+u83aQn7EWWY2LTT/ePugLMUNU9sNbsNpdGoe/YS1MNTlaLinSAkPin7UtKMmFjs0
Bhh6W3FLC5Ex7/J/bU2X5OwuSx0iPXS/3JOXGfknU4rdYzN4/i/Tz+pN3hZrUw1LdW7ZgMbEnPAB
k9D8pUGz6iXwh6p7EgJveNWzOnocDCheOx7TjVL6P9rR1Z+EQTNOppGa/wyCKHp2IkqtA2vB2tTr
kg8gPAMLBKEk7c7ZozOaWVhrhS+cfCF7L1xUvvJ0V2eQZcK+Y5dJ/jtw18ADizYpdutAnKZnZ/YS
GK2c1nnNJ++ER7/cNurXvEg2Qksk/6MQ/5rJkuefiV6RMjA5FlSJl987p7LjGS6HSRlPo/wzbEPb
lP/N42bSA9TRO0bK2Zy9oMxt5bw1oXvye+W3GRgvVOFWDuqS9zw3Mf352UEtui50Ew8Tg/Riafde
d1Cb0+17t2ZiupdnJrxGCULD8NwT3Z97r3Lfx1R8NkRzJe9dDA3NSW6d+ZPJOc4OQMPmQzmQu6cy
TZ99NbcLeObavn/lpartwuSxa8bkoxn7rddUmziXVl6+JQdz9gP0mZPsc00AKcYPSFLyEq946FPt
sUuV19jrt4ggrxVPl2KfaQAULkKw4lcMHZEFYCFD+AmNFmMfg6ge9DWFrqVLBcKJBGNi3CFTvdy7
ERJPpFNMTAR6TEQbKm9U1uS9aNTSvddE9ZFsM9y2BRCy26dm2q35i8NAGDeMUAJs88yyEhth4ptE
j2kbfqM85Kihss17EDpRtrOGRN4Ixmin1Rr2fslzU1alrMEcmnU11VrVyqgYzUhtNRraYywoOC3e
McaxBXHzP6R9WY+cShfkL0KCJNlegdp6pXqx3X5BXiETEjLZ4ddP4NF8t4tGhezRfblSSz5FbmeL
E1HFdfUPvhxxGEY2UEixUTC8XGGjwcvNGdI4Zr4k7HfqPeTJSyVfr6/m2tH0oIoCrBM6HRCQuLTi
dAbP8564EZqCOwMPcV8+9uUrV8I3jA0KqtWLiEEURAkYwUYZbLF11eCYcLVzBKgnpzIzQsKaG8D1
XutSe3K9/tag4snIOjssG/JFL7bGwNaOznv7iyitqs28wblyo66Rfu6+iungVY7fdQ8Sosppf+7H
n9eX9w/Vx/K0YhJ7HilERojQ+nJ9Y2wga4rcjTRdMSgAV8D3JOXEnqALQn96RMSPBu+QD0oWp/eN
M06Huoo5SiRZC3na9Es39hlY6Ez1aCN13XWST48ijTE1kaefS7A0HaCOUCHO7IcN8Mzq0QDIbwYl
AcywrL93yoNSt5O4kdWqPSpghz6GzGt5oBjgAyzev75Sa28WXBlw96AdB4Hywt+kpamMLi/cSHnm
Ka7qV8wv/LhuYu0Gvzcx//2dv6kJNMiUw9yIxhCLyn8gHAxofNsML9ftrPk1D7EWZFJse67gXdpJ
WhCYg1kAdjSHB7ltaYeKF8NOelp+um5qdY+AYQBDAzYI8JZLU9zsGg3lAzcisr6XrdgjwLrp8vRp
GvNTN2wR/X0chEJ0gzlADG+B4wNUUwt7llbpFmsqPPvtmP0aUVULSgdSUf6g99rBaDxyMyEnntBJ
xSSDaqCrWWQoBPuKY04wrSX0es1c33hYVhccbU/gyCz8NGvxVOZaWdudjcLfROgeXBl7W4bV1hDR
2usFnDyGdlF3wTDpskEky4LUxuQhTjaGR4unP03Mhtg5OEKZBlJhtEAdUe/APfSkCvOunLZAlmuF
PbQOwJOBJB2s30s9KdJlg5KljTK07fqOeW/mPKibZ0xJo0Ha7ZWFmdrCCXRnw+Ou3JsLu4tncyJD
IrUcPIulM373yvGLNNzjAOFAvzH5FrfQyl6icgbQBqZ0gaNYzkxOlT1iKgEVfZnIZwvKzqOl136t
i+P1m7P6UchbIew4MzssYzJAJYZydFDTh1SffUr5WPlTOsUhdfpP3sDtjYtKVgImoG50zDHNfBUf
+JoSRVqndQQeBeAeXywrTR5z0hpPjjCN32zymnCmk//cKFCiTyUhlQ+qLHaPIiO2t6uN6iRb5t67
zOxDzpzkpFK9DaRW976saBskSh/8psqcIK2r/i61JuM80CrxO9HUgePF3hdVIBREZpdjOZmxu76e
a/s2i2SifwBy5Q8oWc+cEmE3mRuxDgpXCr9+lzl//7BCBwiTwWimo9mzvIElHG2sMDAeudDHSbxh
L9SjVbsbnmjlTZ3VhoDVmAvZH9hMKz1uIU7CXWRwld+n9Bgn9AFQyX2aMc03HG3jJK4+LDPObpZX
QBt16Wgnl9EazI5zYUz72jHz2WbydsjEeZwIVDdEipc99vVK2zFOn3Kv2HD0K64XqgT/2Z+P7ju/
mBVxpjNw40RD0950WXLbWM7GBNDabQOIcKbfAdT9A7lCnzRTZeCUR3FdkBvNI9XzULaYWrcz92Sm
A91Y09VPAgrTBEwSw/HLV4SRrqNGij6EoT9YGRB8yZbg8kosicgcuBFgRlZ4JIk7kaZUiCVz/UHE
nwgIOUAwp6A5OpZf+ul7u7WEaw8IWnSY90cHd4VIUvNKfRBwcgUXeyTmd0QTN6VwB9+soATQZLG1
09BvuX6t1xbyvdX57+/OhlcVqag1lNEHYbxAl+pLK1GEu25jdSlB/A12YmBNrSVdXhFTzgQwIBGd
2iCLe8gPcV+b3kRzbulTW/NwHDZCwbXXioCaAXQQs2TxsnSvmroHplR3o4Tz715rPFe6N/lpvMUl
vPaWwFVj6h5KLaC3mv/+bvkswajM0IyPeiZ/mJY8FV2WBo5p/zI4emCxpPrh+mKuHpOZk2+eUZuL
XpcWJdIQnM0OvWMnHgBBbsbQi122M1MuAh1EsrsEUUQ40lhteICVOw5qDiirY3xhznUW2R0g4ibI
BhIn6rrhAApSfzCsXTEAYLvxmKxsHkD6DiIxFLsRjS3eqwo91n7ixIqo1UfKzF56rXpp8q3hgY/0
KcBwo3yCyTR0LD66Gw1SG1ImPY2MSegPQzx5b26R135DVTcTk6eh09vVnVvA65mi0AEWNrwDFJrY
wW1dPAaVWRyUZw93Xr85ArO2CAj7geQAXmlGtl/uM1oaSp+chkZJ7z5rSj9aYJcHj328BdJfOcIQ
mZmBaxiKmifaLw2JXOcytgsamZDQhRHfAhqrgpc32MEhW+pTa4cI/BFo3qPGgibG4hBNOfQDxSho
RLSIVEVoYirQpa8Tef7ra4JEAcVEsG3N0IfFxXTdoqZQmLci4j2njvCJfj/prxm9K7XbVnu7bmxt
r5CYQCMMNJMfgZkyzUpbebkVWUnfBdqMDLZYC9om5fwDAhC52X+mFrG6G+s2wRC2FfHhmconyOtu
PNarx2EmjJ4Lfx9fNNTkOrevPBr1uQvwmjuyMJf6eOKOAbmfznLuZiDJxqO2atSbgzHMVOJtWZxB
W+StCzIx3HidhHGe7DK6Y9S9a4qnlG+4hpUHFGQJ8OnAcJsUIPLL824hky6y2rWighS/aSqDwilO
XWV8om7zbeyLl1iRLWXitQOC0A8zZiCZhPXFaYT4xNh7AqcRg7yBEpFBjqZThNdP4YorRy0NBXC4
AIS3S3BoEYsi6ZVFMWT4IDvm21s6YSt+HAYwzohKOwbmPxDYGaxyJtRPoxZcE6PQfI05YVf/7pyH
rkCfKTl4w5fr30Tm0vmivoZ8A8nijKebJ70ud0uytm4FiFQjSCM3j9PQpTcszewDNUCxaEkUNG0b
IIqJT3owdXZ9W7lt/VCVIwnSjP+SjhyiDNPAdrov0ZNGoBg7B9nXgJsLcBj6wFNjxvv6j17diJlj
ZS6sGR9KXbTjBZqaeOMSxX0uUEqjUPLYMLJ2ZeYe8FxPQ+y0HBIiOnThHdXSaNI/jwQ31fH8Tn0n
FfruRrdxP9e+CB190HsBdoU5rsX5rfNUJBphVqRJ9lpBlTzXt0Aja47hvYmF00/TQW+0OqZRVpHJ
9zptn9p4ABAI7JJObFyVtVILMAoYe8e8uAkAycINmaaWxwmS+CipEzsoxzw0teY25cWub82vWm7e
M6F2pGCf2qnY6FetfimeAgRqcLm4qYsjPQnN6CsdtsumCqtqqHcaxr2ikhr93spHtfHgrT0+yHL1
ueICwQt3sXnSok2Ty8lBidqA7Lx56EcCbMawcUbWoAJwGZj2RAUEtJNkYceYIClDOdY0F1ZuQbGQ
i0hNo/0IZWnK5wK4eVCa3kL0R6df6ljnoWeL2O+dVAuULvIDBIzTvZM5fZAB9xlSkKx9sauKn8d2
QO2rjLObcoTETqKArTXB7vxW5ml8un5717YHyDaERIixwNy8aOZxIPpSI6/dyFPaOY3t59iSxwSw
U062ugdbphan0DFjLc2EBCxTlBg9s8LJlVArR4I0fv+Hj0JogocCQcqH6s1YdApIRlRWWm7dKAz8
6c6ubaz7IdE2gvc194ok73+W5m9+lxGBvNjUB2glRXXzrSgMv/N+uHQIMYPhm/VPnu+uf9jay/Te
3OLQuXFasoKi/5LbBCRd8wN/vG5h9fr890FLtltgIDsnTWFBeq+D9VVn1Hfyre7IGowDZJH/W7Zl
7Veoyq3qEZBgsx7gqeQrpdMX7lZ3HZhMdbd5pq76JWPtAG2hHcSb7kuyxSKw/qF44+FmATJaVt9y
UCg2LhkcVGa9B66cQ+Ilb7L/a2VqZF2YwfifmXlH3x2QJEtNChgTCrOgKcg88oMa3h7N/Y1zuPo1
EMT5U+UzP4zqGt4giau1TsSSzyX7KpPfOdtoS6xeXxRt/8imomuyOHs8dQo77dBAS7V7q8REiQUs
CH8h+cv1E7hWQMQowX+GFh4jk22D0UPUsuOxClU9BK4bB3X3qCDhSMbP4DRtWsevwdA1bgk7r94v
hBjW3OfCqVg8UWaOUe0kcbCMsfMmefcZEj8bV3j989ASmK1YKNiblyfCqlNpmDmxo0R/S5J08DWp
mgDaB7lvsxpAXnBoOeOjKLVTByGtAWjM6wu8Ftgi98DANRjkgMdYfGQs9cKBGJwT9USHDKLeye+N
RovPZeP0T5qnt9+KKel3fKwbn/F42ggIVgsRuBAzkBFyVB+qmTmq+oQL6UTGYN+kZXZA2z5s4jYw
SPXiOc5hTMcfMuE/zaE+AX985nl344oOg9TdjWjd39eXYz63y5gbSBrvT3F1hlRd7kffJ1PblbEd
TVqb+DxturukZCLSeT0+1alHDwmR/9C7/yPjiSkjPD0fkGOYjy5y4NzsiID0COxlEsAW2vq86J6m
btJ3Iyn3idEe0+Ef0DsQ2QCMBuBAEIAvxyoTz2V6NaGu1RRfG/oDjVYbDXHbO47Wxpu0Nk4AU6B3
RvY0j4Mvshk9zqcpbw07cnIppC805obGWAGLyGr5bUrVJ7iAzCdKr3d9quc3YBbM73qrlue277pT
w9PxqJgpg1Eb7Z3K7fP1rV97Nd/9wGXwY6dcs0mLXRhNftOUCNWK2pf23w9MYoONuXduI1ldJnV5
TfU4NfE2g1jma03jm9guv8SgXrn+MWvnGG8KuuceiC4/SBzk6CLZmg2H5oHWQNQSIPjxobLjH0bR
fzEruYWZWnsr39sjl/fGaTyr0QYDgf2kh1BVf4jVVvV3dX+A9ITPARgX/bBLE91ostGChHskM9e3
y2+2oQJCD9fXbc2vgXkCxxN8jNBLXDyHNAMraMJqJAzyVEJcZiiqo+IaeFe34A2rn4NZDnwPhlo/
DNWLqelHYfXoPJvDDzmiHDg5zygJb3zQhpklzTi43vigKpgx6Bgpyo5IcnemveWnV/cfAyF/Wkaz
kMDl5rAiGyqGCe3IiIdfSV7ekZxutPJWj/TM1zGTgX2c8UuQKCTIiBDHeyLIJtMHO65MAc9wkxuK
MZPrB2Fl3eAVTRSsIPSHxtT8a96FamCJMQw5x/Iif86L3icd0rot3N2WkUVwoydZ2+UcJXaSigOd
DmOHvq+3EcSvbA3ArkhKUWNExL58eIVduKSWwHZ4evcKrjYw6adbTH4bNpZvZ5xgWLGaAKMYivg5
acY7N5ter2/ISqCCSWkHETTCJYAjFy+MgsywNERhR50s91Cdu+3q/mkoRNiZwHi70zdAkd8w77Ph
t1ZOHV6CGZNi493+gG1gBma1a2juRqLXT8j8qI9JrHtjbPdm2hzNSW4Ah9f85Pz0gBNulkhEy+ny
4Kk001vNLe0oFuSJks8y/ZHc2fkUKsdOn2I9SW+aPAVazWsxlyyMSIhsH0Nmc5fSXP/WZro4AYW2
tcNrRxXNUtwGXHKI2S4uOKlaJQmaNRGxb7X4bYBytpluQehXFxtKjRaUQmYE+CJGSLkJRpwGs/0G
0DEzmuow6fnrVDifsAs3VmNuXI21MwXUK6ruczURI0KXaz0qS+MIsKyozkXj17Ybsql+A2xwV/zR
g9R+GW5mAU+/FQWsuBnEvP8ZXqym13vIdcmIQjx4ePqsDToLvGjkR+/G4fVrs3YzMaiMm4+jhCGr
xSfaNWm6se3NiDqVG9ToYh4sUCxtCBCtfQ8yWwd9Z/RJPyyk4ba9kXcliSQSlsF0Tq4gIKDU6hCv
29ZRnF/FRYyOUg7wprOc1OxxLneNo9s7AGtLono0E0ASQBVuOp9VW76BzdP0cxtCWRWyhusLuXZW
ZlpvlJuB8P3IvJPRZKDZYKKtLm+V3u9cCayCyb+B5bAPoPD8xfQ0029z8Ntet7y2hejlzXAuB9Xy
5YsA6FYGkHtiRnrbvqTCu80msfHqrN1uZNmQ6p1JNqFWfrmkBYNMQOqmZlTUR9AZ+bEWtunb9c9Y
27aZKRc10lkvYOmHMKaACq1XUtRYkFL5Ri9+CGgR+6Swi98EVFXHHEONYVyCEOW65dWvw7OF8wJ8
9gdfXpS1ZUpdMyOjHrqv0q2GTy60S0NJ+i2uw1VTfzpFaBVgFnzxguWTPRJHUzSKs/KeueKYGelN
XPKN8su6GewTUDrQ5VleAYM7dTnYFTog1b0ab9r4m2u8/sOigckQ0TbgFsAKXB4JVytYXXLPjLqy
+mTR/uix+Kdq3f8/M3+6Fe/irAmV2bivbDMSkF4NSwJloRFa0kgN0y3Z4TXvglbZ//uiP3XId6Zq
I2uZPibAPDBbER/phHYUTkl3Y91mgS7QjOjNYSu5X9sqoLRAJIIqFuKP+e/vrMp2ZHQQOrr+U/6l
j9WDmYudBXapv9+u92YW2ZFtJCK1SpNGoybUS8YoCy0htLd+MtotU3MStHyAgfRE/oqnAkKgiyRp
MHRhmmliRahqUL9jtNvXnNWBcqy89VnCyzsxjeO+LFQZunVsB1JqQ1CDpRBRzQiYQNZkxwYEibsh
MazW73U9P9TtUAak1OsbF6xfPreb3p+clt3YpTpzgIMfdV5l4K+x4mMCiNBex0xjOJatLzIJP2Ab
eLYq+4fN3D5BG6HRn+D9oA3U923Qp9Bu1wQhPiv1r5ama18Q8JGdlo71XT0OaFSi2A2ENQV6FAUx
w88s3Xy24sTwOUtZSIuuOVVWyfZ6F29l62vuE3cZdRF0sK0P7etSsaGmDYAHnu6Fpon5FEjDaCMA
5dmWYu3aJUCijk7VH03C5Succ2/iuYOXo+yaO4CQIlnGCQiorMeic6HSYm2NqK15LyS4qG8CYA4l
7sX5b2mT1K1GzQi51jfHGffIPv6+cjMTQ/3PxOLseyyJuy434b0MIxwN68kbjGMFyczrV2zNgc2T
6sjWQU8KcNblTZ7KbNCK1jEjUEF8agx5M1XTwRYUcIMUEoSYDPPzbAt4sLJ8YLRFTxGWEXksC5Kg
qoT8ry3NaLTdoHeZX8VsI75YOX0ILubyM8iBIDm4uM7lELdaObhmZLvej4Q0+nNrCrkTUqM72hv2
Rqy4+kWo9qJBgRjuA8tW39Td0HZAdzkm38XEClW3Ec2sftA7C/MvePfk9tCq8/ocFto0fios79hq
6W3VQiKoLf5aKQSeETETUJCAXOFULFqmmT0ihCeILUYef0tsNH+HXn52B1zg66dvvieLRxdNbJw9
kP5CV2YJegDpUl/lcWxGfSN/abGR+u5kpr4g1T9Zwl7jsuLOYgLycvnAidpSiMHSiNbNJ8qznSsK
NM7djeTrjzTC8otmSht0V0At/AGMTslUNczuSdQMkHAbdTHeYvbK2rlu3UassaywKFvd9+rJfDJZ
3b5Y+jD6Jrw1JJgqDnJn21FIhBvNvYOGCjtyNpOPsLjbE6sZvuTuYAcDr907U1ZoHrgaGLxNkgVG
EstnrGd2Kya8GJTVVjCaKj02XYwJAqhhij2JaXEbZyih+o7E5ImTUvsIjY7qEYNC+a2XxGk4Zsep
aU8VcJNuErp5CIDvIRnycACZlxYMSRwWtnvLE0Xv4TWQyQpZhTqmMp5S0LUFpaZXt4bbWWcg/ZPf
cJTuzvJ4va94P+2r0WX7oitrwB/1PpA93GNrKxYAKeT8HkuHQfaOE5/IVgsprYedGbv5HjUk9uRk
WnLMjSbfNZ2+JaO0dr1Q4ZunwEFfBoTv5fkQCTWZRMYZgUDWr4wn170Xxdcse7l+4LfMLALQeFTT
YI4w0xmVb5En03kY8MQaSbpxs1Zcogc45kwiAEwc0p/L78E8ZuGkTJKIgx5tVOJQtsZRupg7KSfl
y9g6XP+wtQcQOoFgB4d+HnTrFx4RKr5MWYVJMDLdhIPFHmrON2qla221Wa8TpO6QdIWnX9jAoFjd
tKo2opHZ1ks8eMnOKUv9NR+qPiylnX2CwJ8d6pLKl04bk1MhyRhw0sahEAiBqpRVr4XSvXtM97DX
6wuwtuAYy/VQXkeQBc9zueDV1JlJzycjSs3swDzhhjpp70lcDT6X4rapNksGa0sOIjUwNwFQN085
X1p0BXB9WoX81i7QLHa+pxkJ/v6bMEIHBUZoxwNiuXCiwvEayqANHGlDxMuvRuIGEi3Tid60/RYZ
6hqEC4oz/xlbRCJVXwwj2rYEggBQ3dJGkMtrisT4MosAFz/qe6spimPJR4mqFtBchgkdt+sfvLak
6GPN03MGoJdLf9TZVIqElCbALup3a3aPbbnF07B2TgBCApcz5h/B6L/YtUkJY4BEOUGeER9HN5S6
cyyL17E6a/oWNGN9TdGPQzaN6iYYPC6PSNmNINTJhRlJ0uwQJL9gdGePwcsDeoZHo+0eOfh5qS2S
AJ3qjadubfYUZtGEB9ckUnprsaFDU2c2KxHBmiqrIDpCb5vUPRA4eQ665anOLN/IJJCnrvZGBsv2
Uy85INEafDFPI1zf2fWlAJ4NnQ+MK3+QVSRp26YTXGtkZzcVut2xhWcw+Q4UahiDZ40YWZjKe6Z/
v2537cGnKCFjBhcD9KBeuNwBo8w8qgHLFNm8tf2eCXpoRgN8ObqGIVu32aKSmI/PMv5AzgAiR4qC
FK7TpT0lnKkqJkJQ9LLCFCobItGDLttd/6o1K0Ctg6ULHd+PE3BjIgUZYmFFTfodekoB6K5CY9pw
KbOLWn4KdEznS0IA7F4unSOrJAXM0YpS/prKXVrvwCWa8T5gA1h5ZRO6QDNc/6613UL3UMdEA57w
D14THowNg9fhu3Rk30yhZp6ax6nnbxrNN9zZ2lvzztayiQlMAh+RqVtRphtgU2I7QNWvf82fG7Zc
QTBgzHVWcHkgy7s8DPXgqFy4E4pDfWE/NoXT+wNwuZZPtKmVEOZpfySdLI5TrE++GO0kYD2/yaz7
3qTgDuihwRDYSlgPUK7FZCPpYhogD6mUX44Gj6xOmI816pA7zAaiHsLGepd1ZtX4sYFIGy7X/jHq
Tnqa0g4ncRwzth8H2/4idUxCJ8IbA4uO5a4zFXmSHe/8hMiq950yfvDwOshWBkly0JpD7ujtrxT8
/mcysZ/EqpJPaWEUO6sbwFIvIVvq5mN+i6Ah8/up7PdkmDrfg+866jHPN+702unH4Dqg+QhGUDhf
3DHBW69XZEBZakosPydDDhTRGOpmunED1o4jnJCNEvYsM7/0FZpEsGahQh95GDx7MnOoK3R9zL9N
SZK8qGr6h4kDdFXgKvAfRtKWSTNGl63RoJAQAcUF9KYbt9r1fVVu5EhrXwXOx7ndgRmlDyUHxFCg
pQfEI9ISDOxqNL3HFMBBT9o7VOvD61dg1RYqlAjt4Yrw/l7eAHMYwTaDGmakdW4VoBghbpgRV4cp
71CJIyDUPF83uHY2AP0CBbaBT/hQCOCd0Q8FHSxA+9ywqjXAEuwTB2HwdTPzzb282QaK/oB0IQqe
Ce8X32VoQ9PnOUYScjNxTl6LJk2K9u04AX+dN+5wy4a+DSvZW7vrhlfAfbCMtgMqK/gBH55Iy84V
UPDcQsG5O5Q6DXql+XHlwJvVzZ2AvA1uhu6DU8ILjK74rk1/T5oHyzghKBs4c9Fv6VJ1U2t5b9NI
r+TJhHf1IUG3rwrxHKu/1n3H3PrMikzQ4gFGZ8mPipHklIoU/Z3B7INZ+pwnxt6btjSfP7q6CzPe
ouDChI4JpklSIE/zxjkoKxZggzWKT0NakChhJEMtOG/YaSrl+NsphvR1Y1s/nlv8AkTSiFQwj/Yx
8hVc/d+Rt5i8tM0njDYBFogRIN9ORCDGMYD6r89QOOBwvp2xb+3Uf+BbvMYrxxpoZUw2WC5Qm9Zy
tKFUFuiiHHA2MXie3Pw+HbWv4HCE4hQYSrqtHHnlmzGLCRgJDhEIm5bPnVYVVk4y5WGuJw5lfChc
ue9jbeOqzsdxcVXhLCBON+fGGABdXFW3KTCV6rbi7LLuhInlgBoRy8+IrgJ92m9s4/yPXTO2iLmN
vqea0TTi3JY/sNJ+DciBqe7ZmNzYaNwlOapr3SjnCpJfd97WsOHa6wDsFxYTZDqo7y5VegbKRSkb
SALpam/Fr8S9sxSw1MeZcqZJT5LuLHZPt0jnV5d4Ll4TFN7gl+eNflcbhcCS2RLouZy5dt/ZUxAX
LyC3P+qglRmSDezMyqHB9QCCCrTs9CPyqKpQbmaDiw0EsNloINrRwIe9Xd/HNSMoh85RG2jh0MK+
/CDJrGrkmLo5A0oV8v7VxRwcwrbrRtZW7b2R2Xe+WzXlCkjajzQHi1YblNnPevAQgP1g/GC7G9+z
ei7e21q82froQWqNwZY7KTS69J2GGiVmz/0R/NZpO+4bt/1GEhUm3hhpORpU/3/fuoiEHeBuPcrt
/DzWLMggE1E1d7I6JOpI+cYd/BhygJadUteBpguuwdJl5AyoA9KbOdhcUEI1Hyon6I29ZW+Y+Zg+
XJhZugyRG6UBt48jkhLf48pvyEaCsnoIIfUGqn405T+kkoxoqUgVwZoNXxsTnEXud6Jv9E1WbGCk
EpOIc59wNnN5Bs1alZgGzPNzV8jAAftWMb146V8DC2YZzf+MLG4T8Kq6DihGfi7Lh4z9HMhNudWd
WTvgsIFSB+joINO1BJ1XOfh7MyWxHUh/rPZLGd80yW2BzKS1v9vOW6MfNT3U0931c73iMOEuEYih
f4Lwdskq0LiS1fEIGmvkHmQ8OfRU998qT4YM+N562kh8VsIUWJsD6VlJBvpSl7uFSmotcgcLCVb3
o1F8pfyTh9Fh2f20is85vynifzke7wwudm4Y3Q5Ncp6fQUG9k/JbXZ8KKBteX8O1M4jqpoVO7hwI
2It3MPPk3I7ssrM1fO7SN6385TYbzbstE4vnx64xsQnGv+w81bvEM8DXfWrYP4QzM48IEquZuAqt
z8vdMe3REMhK1Llw670x6qF0bxVpNlZr5XnD0wZKLPA6zaM1izPQabEEiLiuIOXahSY9ZujHVOwn
hFCu78qqHQ/cy6ghYkx5GeWnWq+GskBZlHqV34ye77I2LJLRr7Uv1y2tbA6GhfDAAemHecolCNe0
GsHjVq/OqshCyb8xlCKbgmys20oBEjJf78wsFk4NBXHTpscHGTJMOUfRrASasAsSc5eN7REkqX6v
TH/8eyWPS8OLSzRWGnQ2wKR+zqcs6O0HQYlfkNM/LCKFFg/oBucobH463gUTjrISu5ywXVU33HSs
P0zDa1xtPOQrPg9ai5jiRYVuVnhZRBGQTDa9wcHZ67Px5Fl5iAbnRni3ZWJxU/Gami3zYAKKuz+A
jvxJULn666VC5WOunBJAYz6Mx02MtMKVqTqPPD9WtXggo9pTdyso/pMsLXKBCzuLfc9zglodPDhU
pLPxBq3Cn1XnOGBoEeZd5jDjNIGGPDAb5uxGq4/9LHbc+4Y6v8xOt84q0a0j2LG71ynJSp9rBYhd
FOW73nZ+aZK3GNgerbDSZXdLJ5GfKpr84i1yi4lqL7ZSNKhNKGPUg/uJdR1eI4c+Tzo3D5pyvCO4
NeOXqdTJvZuk+SdqFCywaw+E+9aIivxIoEreqiJwVBz7RqWzgButFxTeVB5Tu6j2KoX+bJ249DgK
NaGnbA0BapvJkQBYEraFVWJUmaUvJc/q0yQg3Zb2Bv3kUUhdA03mvOStUx8gsNN+7lTRBrFtt7sk
rTz81dMfU8ws3rqGxFymaySfPT2x0Y8Gt6tP0RdCg2/+34TTfFeyXVregHYiuwHK3wJK14NQSEmL
myxXwHFhVt8fHK771kC0Q6tb9c6stDYYCwI4eK4AC2zplpjYSmx/sffzm/fuOtpJwSevwN4r/qtI
dlCv8XWMFsn+lHpbfmclBkEu9IdfBjfzQ0UocWpDVzyWZ1KTwB7PSvtsTtwHdunEvTtjCya6ckNR
WEPjDExKK0hp6VHoD1BannnlhNxgD7zZwh2um0CJEtAXBwjlxeqJKQcJiZPJc6+mbs8o1/ZNwd3w
+juw4uFASw3qGnBnorq0LAykzNBavcUoYFI3VsicEnqWDVQgyli7QwqxYW3tRIDsA7gUoOTABL74
JoobyyCwAmvQWprIMQPVZKOfY8EDyANuPHHrxoC7RhEHA2dLgD5lhVnnVS7PhTrl+auFKCTx0NRV
lV+7m7P2c2CzfOhQC/yftXk73x12zR0SKK7AWg8gSRpPfqKFjfvmqnNiPyvxloCQtBPfru/e2qlH
gw2IEeDmQRW3KOsYaQ/ITu+VZ1qAhKE7Va3wY6oFzXBkw0HYVXDd3kqUgtocNOBn/zdTf19+5BgT
ZzLGuDjXU7LTxrsBNPxkqzm9YWQJ/GqSqmm1AUbSWr+lCT/1mnGv4unv0XkASfz3MUt2BEM1QwkK
7/LslG9d9lhPg6+QHW2xBtI5plqeDGQsiO1RJ5+JAxeLliaJBvdSngWdnGNMoayoUPMPCgVif8sc
tMNkMS0kYFpFd0sxH3wJwh+Ybdw0dtWceSPY0WxadifA3ha0qT7dDmBN3U3g33hqhMmDQZo0YKOO
ajvkKEOSNHlQQsXjdWgs71CwfvKJUnABSn6TDfvVtQU/9IPX7jTdFWGi3CSoPEuFugXKIzmitIvi
pwsaUVIEBnIx3yD9mcbN6BdF5fq16NKNefUVUqYZ5AcyRwDvUbVYvncyS0Ri5E5xBgIPmC/B0oMc
GaiimQ287hCP/YORle5Otfob7zIBFm77rKc8D2cBW98oCu0EXE4aisJ91inNQrNNeKhhHvS2S9pX
Jy+3CjorBBuXv3mRtRlE1JYhrOIMtM+haLXPXpPexsr47GlsX5ldUFSj79HhCJzMHY8BM5u2Yt41
N/F+2Zany4uzGooYxVmf3jTtxoRA99/feSQl4GZEvvURnGt7rmgkQqNzqYrQmu6leGqtv59Pwz/9
zshiIct2dF2gRIqz6L/y9gQirl2r7mha7oEu2vigFUzIpbHFkrme0IkHmsUzHb/W/4ez89qR3Eyi
9BMRoDe3ZJryxTJtb4g2Gnrv+fT7sXZ3lMkkkqiRIEFAQxn8fZgT5wj3UPE4sfA1G2Y/6UtuPYta
fqjV/3Sw99J8FPmH6xO6umJgsnlzYWCk8+n8Ppim3FRbU+d+M77E3Q/L2AhQ1t49KhdUUOk4pj68
eBSsIPHhL+H3C/O5m+49iOei/Cs6EEOXbkzl2vsDcp76FJ47zFOLmVRbWcnUmPfHmNO2ub8bxHe/
v6vHP3lzk2o/NyZupbBAhxMcj1CU0iu4vEnLKYxBz7Jwidd0tt4XcudE6IPd8G1oMwwACAKNjpMp
y4LDoJj1DlexR1h90OlgEJIbSzAlGzqC8GD2aXCnIzh4iDUzccClJ44QFGpgt2JZvNeF1r9JOq9c
FFnGUw0z/6tYl++0l8Qw5TS/tTFp39MkNN4zHckSwurhdpBCwwm1Oiuh9DXzXetb/Z8qjBonE0vv
OOoeIt5Nl9tVMWXvqdzXn4eO4APQj4wuB24pWbLzrUUNWm9koS1fMOXQvTtmX2rri6fmG+t+uYXZ
u0B7aDZjLaAgPLeTh7xfuZ6EL2ryHz9Nbcv/dCR/bmCxhwdj1CvLz8KXMfymF//pqsoRt4CFKw3B
sxFoHOgGBh61RDaM0RgUQikEOAAdkQkFqfim1B+j7Lb1vqSEpQ26qdbPNvin1f8K1j9ZeBO0h7iq
Ny6E2Ws6dxBmLDhiLRxWEw9ycYp6M8mmBtaflz7IDmUj2jGKB6b2q1X3rfGii26Sv14/SfN1emGR
qiMVR1hgydqer1+bA8KuewWL4p05UXexux4iqO+ftkK1URX5m64hGhTPrYiqJ8bEHfiIvQKk+96K
3oz+Jm3LDUf/8hZCv/PEzsL1lhTB7LJZrSwRfpKecQTrRbbynW6FODw/5XzDU7m8X8/NLYIY2fQH
2fIxJyrf08j1guOY/oAENlLGjWN26QnPfcXE6zp4lEs8s9RUoZBlA1hjXz+0sfYKy+2NkG8RMV4O
CDNUhulkBq3NNX6+TkWkidMUNxISEdmNlzZHoSr+SlA99/DslXW7sd1XRwXtI/V1QMMXge1UDGM6
olPkpkJ3p4WebWaiLYp/rm++y01B/A0TDH3TXFAXh1tTSkg1Ag5PFQz3Udm/1kaV8DJMf3pPu8+m
6c0Mtl7ey2OFTeil57WaAeiLDR8EnUWDQSK6YloE9hSnyCIbf5Wyv6mUeCt8ubyDMTYzL5KFgEZj
ebpQJRr9sWpFNxu+eumPFBTY9RlcW6dTA4tjlYeSWUwhBszx2M9a3AJU4FuidOtG8C4NFa4uqvXn
e082o3TSG0t0RzXblVPjTMKrWu/+h5FQL0ChgcztBa5EM+RSgZxXdIMw1G3o/fQjqAGaYmG42Njc
q6sye19gRlFbWbZwULOQ/ak02XZi8RZE+ZsmJVuv/IeK1/n1zdIDxiMrBKrjovyhiH0fw+7JePTI
hzyFSy4QH8qy/iLAX2FIk+r4Vf0PTRaFHQThTafnN1RM7Jp6nF4W++uzuzbkGcsMUoCrnkU8X0Jx
HI2u9TTJjZQgvTEHLd2VhbHFg7QSa83c7VyFpDqoyCxzD4GgRX6ghKIboswtvWV6fAyA5cpPcpg/
zAAIrfF2XTI4+fTc9Rtl6LUrEkgSMrqwpMD3srgiST7nRSJNkxsPCKzYVKsrRxPi9uvA9XzoZDG7
1ZSx23hp1u4TGGWluY9LhENukW7JyDbXrcQJ7DOYF2gDmB61Gp83b7T2Dhe/3aDQWrMHD4NI1AA2
Ep/3fCXDERrFyq9Ft5b0Y9qYN3V2m+iHyLv5/I45tbM49CMdaVo+lvO4vO9TXN1Arfz1uom1BQNE
ytFWZ3aCpW9Xxp4+WdI4AYHMj1oQPWqiB2VyNzwmsnZPV3S88Vavzt2JwfnPT/J/SSBFgSliMKu/
a90d3O27Ynzv1M8XirmoSPVRYp3Bscs247AIQ1+b5j3RFw5NiwXd2VH8+/rsrdzKp0aWrEOg/Coj
CjCS99JA/7a6L1KjpVdsC0a5bmhWLDQAMgGCO5+1SB+8OJ0fMau5qYW/XnNf9e/Xx7KyMLhPUKjg
RkFVvNzUuYSKjCDIE81Dj1X9HZqWONBAE75eN7MyEgCac4oPON98G56PpEZgYqx1dXIVBPfCtH9s
Bm9fVlsC7Gtm0PLiGfuQ9l6yZ+mCFfuBGRETFMFBqDo3hUEW6PzGCV01w6WjQ2/FvC0798beIKHd
9kxaJx9HoTvERfMdjvQNaMXapa6rNN+CfIC9hIzI+azBnBNXeuZzaizLsz1ZGB0lCW+JsA9xrTQ2
3IQ3mS/d6sWE5H3+p5Kt2m4j/+364q3cFnwGq0fhiN7L5UU76MFIOiWa3ASesD4JngQt/dpG+jfF
C4jBxu/Xza0AdWiqhyWcZxz2igvuqw5wsgf4e3K1PpIPUyFFf9vK6m5Cqn67oBy6/WhNiYNKaPK9
amknzD21pyhj0CR1/VPWTgeeP/VyLhTIWBcL4MMQLArzl8wUqRUENaNn0RURO0bkXre0gj1g0GjF
f+Cm55ad87UeNcrAdaJNrqzn7WPgx99iYUAaZIrb4Jjo4KLQR9XvxEqtnYaO3V0rGFsCTCu+CqUL
nDOwk9D/LnvrUBMvjLSVJneog71iFi+NsiW5tDqjJybmTzh5CLI+yrJaQcgZ59LWBwTdhV3lx3BI
byUyV0KcGftOoxAwmJkA6NySFeF1dXI4ulJSkAL7GSbivpTeUt+nQ/pV6l6uL+CKORaQhaM5WeR5
mP/8dGBKTX921uBzlfWxkisaeLudZb7LWgfbSOl0sr+7bnFltXClQYJLMwcFTtW5xbgrEF/Q4IzM
pr8xaYNQ2co7r1qY2RXxXokUl0AiKYPy0Mxyw52SH7Xwj1V83qOatTn++/uLzVCUraQHVgbJstk5
vbiv4WhBwrUYP40YIaCe1R2BQ0kzAuZ8pkqvlTPVhMJTbMxvQSrfGF776/pirDwJZyYWuy0aZREZ
QQGeOsv4UXbxwc+6kbrMcPNpO1xGUGbwDyXGZU5ZpzU6qzuNbVaQ3Y1KJ6gelO79s0Yg5gVNqlOL
5vpdXnuTjiYRpPKSWwP3JEW1z+X46Af6xrJcviuYgRYJ+U+gauAVz5fFJBmcVxLtxOOAspNw0I2X
VHpo4qMsfrk+oMtb59zSYqMFjS7GeYUlYXizyrtUpq81fMmTz+fazu0sLvFCj4Q0TyzZlfTeUZXn
tkzsoqEzJUN0AmWN/eeHhbszX28g8C5gHaYFoCeByNpF8h39jgAtqcfOkGx52nDfLi8CqiX/Glri
FvOxSExxNuSZ8n5of1akYa8PZW0vkE6Z229nDsqlq9MDGKKbip6WAiWnSY0jW47630UTH8Iu/i1P
/ffr9lZGNOMePmAqCi01i5ddKOHuaaVhcI3e+Jvo6W1rbJEhXF4JMxECnjvhPy/70oSnjrXUKjkp
KP+3GWRkW3ddfLw+jBW3ARITwn2YYGa3d3m1JYniJW1HYFUUj6M2HmKqKGKmo8V867ePfn6XdOlt
kX/64p6pU+DSozMHbk5zsc+phprBIBM11LHlBFP3py/VvZipP2kn3HCM1mYRhj5ajkiDXTJKoICT
SgiY4GtbN1n3Ty89CcHX65O4shdYoX9NzLfHydMdQeNFsqLEzW6EXdyPj3Udb1RsVk2QiiL/ST3h
gvC8FFKpjIUQlzbq0I/NmydZ7DdszO/9ed6LRYGlB20EwgU23fkwANsp01AzDKG3oPNNntPSdPS0
+5nQOwXBTGeHdblxMcy/ubBJRnzmA6RQIiO2em6zoFQsV5rQuKhzo5yJUEck5XbWjE9lJD+Zfqnb
saTakG1slHFXJpTGG1DURJR0+F4UO4egyoM2a7n6wBgGngNfwfVdsRKGQPOpUFKlUwRQ8NIbzkWB
pJYQtK4CJq/ND2KtP4rCTdXQpzXdSE2wg0D/6JvTwRq2arlr08pFqJMwJPZb4p1HBYynZSStO+ng
V2ZsZ1J+PrZh2RggZHkwLlxQjqOUjAZ1TIxcpuahYVdKrX6r+OZuSjY2ycrdToGLKApyXQr6y/jR
B6bap2nWuX39Oos6xMUvX8D79/xDWPy4vmor1wU0FmQiyWfPcPHFva6qqa5mDYsmB8aNPjS5k0b5
X3g7Ni7eNTs00QHI4cDNcpbnG7+Pw7TL6rp12zFxBz988crq1TC3alxr5wsWfVmD8FAi9F4OJw8T
qQ+91hUzN4/+o3bffOVWah8KzTGjn0Z2uD5783FdHmfWiAwKHj+Ix6VHJihVBhS5RVM4srMAYts/
6URKYcsfWwGZzKTW/xqaj/fJlWv1Mx1hPRtKnxTUaNVseJgm70bRiy+l0tqi3zyrcX5Iwe44avI3
AtvLIjjXh7uSYOEzYOeZVe5mXMC8c08+oxYLc2pEbpFMpgeyaR77MCO+F51K0ynnNLsmTb+JYvxQ
dxlab2J9E5rK+/WPWJ1zDiGRHCjTC8+n6CWrytuIHduqdprcmN2LYdCctIVl/dj6F4sLTRCnAzr7
C3+kgyRuEDyOhtYbNF1m9/k4vBeoZ9YxjA7iqO/SSN2F2Tez8X8PkJ3lWmrgS2ZOJZp/6CjYyfnw
1Jr+kyHFx0JJno1U2tfiFnxi7WjNXL1z6Y5W5+U71mY+yZiQCUn0m7x8iEFQmPFWonjl/YBugPSS
xlbnUZ4/4mTlJ4g5PS2LRzePQ6fEYaeEcH1dV47uLKvOA0LDykwufm6BfnG/EMt+oFdScQwgtWP5
0ox/FO09EH97471Zvl03uDqkE4OLt9gvcgsZCVzaUngQatk2t4SJVu5xvCSaXcGi4fgtqXl9uTFz
oxQ7V6mi78JkHZqpgQwOzH+c1zQta8FGsLtyNE4Nfji/J4ukqmHchJXUod1Cg/lwAP4Jhcmb+Pne
r9n9++/APjyBEztDHtOxkmAnNq1HcTTvqgDGa6s6XF+greHI5zuikno5y/qpQ184tlv5Sa/es+7H
YOyvm1k5P1RxdfArc0IfgPy5mRwuHIC77eCqaJjX8mAnZLzqjXd2bbOR/tZmQRRNh27i3Iiujv9v
s2Ugj+v4Nc8/nxygSZOaKUy/K9D7zGw0wQzy3tU1aGLU0PH10Y6NV3FCeqPdGM3alEH2hX8Cdg6m
1fksn2yAHkZEVYePw22nH0UMR+MDRA/XV2XtOjgxsWwGpiRK87bZ9e5Uh0eAjUMD5sKp8vukeND1
kL6yjW2wtttODS5chypTpTqeMKh3v9Lkvg8f8vJHIm344eszR10AIisSa0uZUkTl1Gyi5O4KNA+M
GUXEYO5q3WppXJ09SrzEGGBDL7oV0iJE6MOveresxP6eZqXykSOdOB6C1vfGAFFD2ordjVGP1k0Q
j9rGRbQ2SvwEFLsR0gNgOc/1yf6oc3BBlGBEV8p/jGjbStabRQnz+g5Zi+VnugK4C2b0zwUTjun1
o1dMrUQceuNrpQ0NatY+jMmfEZW7XP+lmplthFtJ3rWx0QYvwvXDvy8iqVwJRj2RJ9FtAGQ6HOzk
adDV7nkqBGFjhB9xy8IFmZEZtJwAlwbMN3/L6TwKVH3EgZSI2Y2Hun4OxRdC70MOx7BW7RppcmhJ
sZW+titaYATxYIh3ugC71z6DNUeVfhc9AtV/xJaye3xbllt6jNLaPqPjh/mY1TQvYj6zsMasUqjx
T+rRawwn96RnBeIs/FPQ6g9qeNTrHVVOALO/NPU2Ll9iL3HUgRtWeUEtTC+DXZFsMZ+v6LxacMVx
vIhIV6hxayPzYjMRxdldVtMHKzRtutVFoX9J899CFr3QGFfSTpcaDwNUIvnvKUiprnR2MVVHT7Hu
WrjEhMrfm9Fz30YvZi05ft1v3AXry8v0zQldmpiWwVcdZ16XSSxvSde5Gdjj9CQ2r1NZHiS8yMIk
GPP2lXrr1X/U7CFV7orMDQbIhJMMdr9qXyW6oxkDgGzPngRGFb1cP2Ire51yEP7YnCKhoDG/aif7
z6vMHk48k+pTja7emMv+g58p5V7Pxq3c7Eo2hsCCmj+ROimEZWgR+Z2gVTVLVgh18RDX6XgYom68
08audiASqt/NuC1eK8ESbq8PctXyB+Kc8JdU6rzHTwapybEmRZSo3N6Ud60uomnwVI9PWeUfeuCf
U7Vxqi8emrnZCQomdia962z+c3vjJKi9GEvkgHKN9s82DmwKYa2jTV54AwB+q2v2YhEX9paXMWxW
dW/1jdvPZMe04dmZGDwmBKobA7vwd2dDc3aLwIzjt8SLJ6YM7rMfWlcqO92pdd+8J5Gs2KYQfpE7
2umB9m7VRFYGpxAKIppDYMKcLhav1pWE5v2pco0pQAi7TF6zYpIcxfKk79e3ycqyzaxZyJLgJqJP
vHATzVSnGhZmWPL0X1mtP9NUe+v1yb5L2i3S1pVRqcAlKFjxUFIfXYwqCyfJ8EutdFP1JW/pdr4V
jffrw9kwsYwVQBgZEBthQhLuat+3S+mp30KArdqA6BJeTXK4PGPnOz0llRmEpVe4dQhPY6el3b6Q
kuQp9Sbj83uPXDFIMzpBmbXl6qReQfCoR5VrdamW2nkjDdDJlzKN1vhweRMkN3o7hRt5/cuEyMe1
OPdHkM61LiRBoSBvQ8UvKqAed83oFt59YTwb0pc6f1bJdTXf4/DZK2/TLfYhlZk7cwxmuzJuAZAt
duMyZpnapB8FOa9cOvfi20gwJgeKC2EjJL/0sDSJhoYPwVdO2EVHTmmkw9DrU+76bfOeSPK3TpYc
WKF3XhLvqHZAMNsWO6nURscKxI0I4HL3yB+cwuRcqdZz8M53j+R1RjyIfYqSU7eLRR8Uqmg37cbG
uZzJMyvLc6AqaQ4vAEpNViZ+6YkyvWmrc33+0PPFOjexOAaBptOG0Uupq6fwwb+28NCDFz6q7WPr
/ywC1/h0gYalAiSAe0psBkHbIi1ZRbmqK0KcuoO0q2TDnoKt+OLyqj+3MM/qyZuZyl1HqS5NXTSR
D0PCpkiDmyIyjpLuPYxj+nr9slpZJCgL574Cqt74vIu7NwhbHXGoMXWbHEYRJXZiaSu1Oc/JYpGA
AuPrIJRDM9Ly8RK93OyjYWBEsXc/WOF3f0ofPK3dxal4LzR0QevJUZXau0AS9tI0OEOJcpTebHhc
F84IS3f6GYuJVYystnK0Ad1J62InDIdnPx/3dd4cDRpRQBr8E1bTj+uze9m69GFU43kzYFy6QOrm
gVqbQt2l0N8iDWklN0EdPtCEd6jk6B4Czr3WwWgajLYEDZNST048RGR2IyglREes4n0Jvmzj7lk5
/RI0SdAuwXNKc9Hi9LetVeuTLCYu4sO2Wro0ue1QJN6wsnI0sTLz8cAKBs3fYmM1Ri70o2EkbhY+
jCbdjc9B9BpkMP9Wsd30r9WndbznqcY5gtNvxo0tCxSAXoQp7aLUrbJno6uhOD3AHWKHwWM1cxsW
ImFHfHN9fVenknMj0nILXm4JvxSEfOqihutAKW/aZD9KMG96G7HMho0l4sHPkzZtdMYVzArzCJeO
4c9w2uLlWLFCgXSWlQX6MEd359eOOZHw0FMjc/3s21B+i9Mvsfzl05N1ZmL+hJObrZn5ZsUKE4H8
AK38jar9EqJ247a59CUBSZ6MY+GS550cSbQUZW4jfWvE9KikkDwHo+PHG50GH1f94lo7szTfNyfD
UUNdmeJMy1x9ap04/mskqV1oge0FB/Ql90by2ygJ0jPVMfvymOno2afHrPecKX+Gg9dJePPFBzGd
bF14KCeoG/MfkBo6fWfYlhXfjDEKi3JpD/U/SXYrI8gSNu+wOhwma0+bq23J/6CPYmfxt6QeaWzN
iB13pSHtfNi8UOw6mtpfsfsaQ8UTR6+j+HsgPmlymRrDFyt4FKWtl2vlKeEocAbntDy1hsX6ht0g
e0maFXPWX5fzfa1FG8dt3cLc/Sbjw1+UVHMNqSFdiwtXlgakoEC1Wfvre3TlkZjD8v9aWIxB1LV2
UGUswNp3T9hl+96R59FGkV4Q+r3V/v4f7NGbi9oCAQmCUOebSIrFRBBlOQeNkTqFn0Bn7or6oei9
nSzc+58GasJezdUPPodsPPqyC39JIzBRm97L3WFS7tX6R5JusZCvLhFpeDq4IJEHQHU+oGYUG/g1
cjaB9l1Nfufxhr+ycr41us/mYARer4v8p5K0E2reMgtED1revoby16QkmbTVMb9lZ7Ewao/PEnoS
djhYodEey/beM5+maCPOmTfU4hZhPBDDsxy8xh8SUSe3iJSGiuXnjAcK8EORTju4BW+72tx4jbfM
LPZ1NhWpGUJ25Qre0SyQ6Mp2TTT9D0YYw+xJ8hSyB87Xfu7LEmvVKlwzq3adRTt90xyrKDxcPzPz
1C+njAo5jXsyOmBQw5ybgeTRM9U4LF1PL+y4fTYDaP/uqhGy5K1Qfm0XaFihf4/s2UUvm6F7Suxp
SemOJkK7MkyMGUWFqLNuIW/Y8E/XTg49KTjKGqwJF5D3UY/KTvXj0jWbLyL3u6b8D/N2amD+gJOt
NgWotE1eVIKpF3Zmdy9FP1R0csp/CuX4+RXS6Bqe8aBzs8ZiI5ReN6b+GJSur5BEb3rxJky8HTxj
JLPle2sK3q/bW10mA/kPUn74L8tsr6AHiZh3WYmc0p9M/COJOdHsb8n/c93MxeNAw9AsRSBLJFGB
PS8OUdkALdKgbXUnyXwwMslGWKz2krfea49BItxHirnhzVD3W252bOKTkZCAwZdqwMIvS8x2nArG
58oRDYxSpUtOXsOkmetGeiw7X98LSeY7Qetlt95oQCc0Vvk3M/W6+z7qodVpJ+sOrbXwoKb+tOtw
W5wspnNDsZLoAF9hA6ai40+tztGHzNipdfIt9nsUgAJdoBnC7JD/FBQEKyL5rSsMf19PdUNzbtXv
6Zor7xI9mpyhkTq7HUYJ9oxOt6cmyB5Ixwp7OQzbpyZKjR8JT90+QmZzbBrZCdiARXyoofOozcau
krd8eJD6+LXKjdtvwX4K9FvTKJ3kVbgVkv5FF+TbsJOTPZrr076YOqAYkljYBngup5W11AnFIrEn
bpJdHPC9wwCpUAhiyTETFFKHuoWOvhhFW5YJqoM0r216p5RjRJO70039F0UQmp1QKoBPrLo41N3U
MiJfdsKm0pwSbN5Rjvz3OJv0QyhMJt2dNYpMrdc7ouT/YzTJsCvHLNkLeZPZRaoIVAIDz25CrzoI
Hdzq8sAfaK0Q7epgzO1RqRS7KKA5G3TQNrlo/QOHUmaX6age6E5DzcpUg9s+wvmofE/dKbEi27QQ
oDCbSOOx6JPqIKpjYAdyKDuDFoSO2KGOIZShRrP+lNwU7eTZisYIIx3PL9aTZJfxyd81Qwvu2rRD
TbO12kOoKMIzsC+iC8+cwBmFUWALoT4ca6up9uKgd/dWHRQcLV2xo2hSb6KxqvfkJkGr5EkUunWp
/BkHTfxBuby5LSOkd4IescmBKHHDDbzEbHEouCgN0vyc94scXVeihSQPeuwaY3lrNvcy9QT/IcxD
B+oPMc8OdfVdq7700UPa3uvDVvL14qaeEX0KBXrQcMg8LAsqpDOyoavl1PUMt1VCu6OZ+/pNc3Gh
nVv44OA6uaoHM2+SRiFX4ct3ATyXZRDYoajscgSorlu6cAwWlhZXdT0q3aCEjCUQJpor9L2q5YQm
WyCn1QHR0AVzN6ncC4VVkRAWQUayAREAAzn/VQ2vufi33WruXF0ZypNc0qY+I2nOnzjV8+t6gr/d
bf23KHti7BsL88HxcuZ88P9IMNHQHMelDELj3MJEY5rXIVXiBnX1oA2ljV73S9H9qDX9QdM0O8qF
l0JX7o3oqTCOUKoeG695HcujKKIbRk0Dh89O9YjLx3tMK2sX1dDMETZmAWLPRWhPY7zrYQuIddE2
hx9t+reXRLtXB2fiZcvuis7ft2Ziw7Xnx09+r/G2JrbqvfvUoL3yWQ40W62PISSehaq9SkO9cfou
3K95BmakjQnaGdFV+XwGsjEhTxYNmVsXf5WmcUCf7r3pt08z5qbE3truPLW1WE+j8UtupZ6sRPsg
t6I9chuP0daaXj6xZwNaPOuBoKL6lGOk1r4ZyVttbCQB1zbl6SDms3FymMVGCnlh+X36Ku02/GUN
758/w6cGFg5xkg161Y7sydbwnKIpqEKKu1r4fd3KpaLm+cJ/IBZOxlFaaUuDPvDfqBLVfawK8PVy
HHhVTWVv6nVnkxdAj88QU9KYgobOKw90Dox3Dz75Vxmnf6TA/A4p89YKrm6Tme4BRAIsh0sIfqoW
ZmFYTIDvPU3pS6H8qOTPZuHmwXN1kWSEr+3CO0/zKWhVmK7o4yeh5BW2ajW2lG9BNVf3CoQBvCqE
zxTrz/dKU6ptbAhR5oZmsC+GW0XPNlxKee0qJsPxXxOL81u3PiFIG2Yu4Yy+qyt9vDVrVbUrmQoQ
FM7BUYGOrM+EyGmmon9EATi90ca+3slRhebyGJn2JAU/jRgg8qTR/FfWAWSUiQ9tTwg711gO4R63
Vd8bPYjMwfTGndGrrW2Z3GueZMT/ywE+GdHCRx6QXQqxDi6d1HJfP7f1Vq5v7Yagw54s70cif3HA
jC5OhhjgrBtpv5oRheX8VpSTjYVZX/r/GlmWyzo4Q2sqZNQnpFgiJ4jij692G0Yuy6rzPoYXHaDk
rFy47BbI4rwvx1pI3djL78PU28XqtJ+U6DUtpZ02JHsUXO9iTzQceRr2gU4coOb76zfJ6nE9+YbF
JjeUtmm9AtWqpHzWg4iU+ZeeyvJ1I6vTadGWM+uFK7S+nZ8kzwdeMupZ5moe0Q2voaJ9WiZ8nssT
E4uLXU1iWYi7KnNFnPsBWkrPuOPwbgxkdbZOrCwyUfB7dE3RMRB0BB2Ey5wutNDYPlyfrtVb4cTK
YotbU9Wgvp1nsFR9iy2gF+qdlb/HwcZbuGFmWczIzJQrBTlxF3aMpyGX7cmPbFX+PSgbebWN5V8C
JNj5QtmrjKdSPGYrJMMu/Lk+ZRsLoy0u0tADl1EXjKWSin0XazdRFdK4YG5wb6ybQRAWVBOJ6WUn
TIqZmYIyA/H5OE0+EpLvdAxfH8r6svxrY57Nk6ddj/tG8aYycztZt6PmURAMx0/Gvdpv1ZnW1+Vf
S4tjGTa6X4wBo/GmH5EofGsmYs7rg9kyMQ/2ZDC+YVWj0GIiH6eeol/x2uTGhhM8H4eLMMD6dxiL
MCCTRitRdWygofvFr1zF6PeD+oOsRxeqjhUFjtJvwNDX1gg6IZU+DmOlxdrL4OCIZXZ0LB29PLHl
8MnK9n6yRSe3bodqBF1yFP2W0W1h9b6lZybuMGmetk0pz3dIuD4U4QYKZW2dZuaa/29oMYelKjSt
Vujc0OJDZdRONm41Fq4dnRMLyzDaq0T6HGQsNMYfUf6mlPdVt7ER5o9cboRTE4u3TA6ltCC7xX7O
D12KC1xaDzUxbiv8gM/AKdu/n9/cM8KdbOcM3jEXm3siIu0Mkn1u133TEIlWs42Gz7XwDkeHdk8a
JOkFWzw3VtcIsNukuZtJENloxy74FXTxrrV+Z2gOXB/M6uRBGjIH1BAvLBOqhKrlZOV66qLOvvMU
30kKN8t+jzTSCv3NZnf16nZAvxGEF/UJuiXPLwa1RWgt1KzUzcPRzv1XUcjsfIsffcvIYlfLoWkJ
dLoCQxirL11XPyWj5kiIeF+furULCB8eVlyVlpcL3jRPzpHoUNLMTcboEJMlzP8CtQLxkKOMnjq1
lu3H2Nswuno1nBhdbD5YDKtK7mJK3pYbjOlu9HcFhBKasoV3XZ1EOBhpDqRx5KL7s7KszuvmjdFI
T1pNYuEYthu3z+pYYA4gGWVBnLW85ga1yZtCBDqWEbN61kNVNnaYPpvm+/WFWr3lAOMCwCYjZSyr
4qI/ejQqtqlblNLDoI7vgjlu+DqrswW0m4IY7A4XdKbwRYRqLgAy6qzfYvS1R3Gm+XZ9FGvbDSAm
RK2gFmG1W/g6QiAmuunz3o2NeKvXPYB6a2dJX0ftP3n/JSiftDb6HzbbqUnl/LSSxxOaiKYaN/TL
hw5CU31CodOU7qoh+nJ9dGsTyMNKmYXNQC/mPPpTjwHuuQ4lWVzskLR8+UupFVv4NBySaAE0FNV8
hMM4tQsjplKPep0zhaaXv4iFfuubNCldH8gF4yjChTzZ3KRg/YHCL/MHg2CNltKHzWPZS89y4R9G
z3+XlOyYxL9SHyrdyE2sORKX7gThq6b8oMoBlTo8YhsfMm+I03dx/hBwIKRLoMuGuGye8pMpTcI6
lwbDbB+90npJRetXk3mtHYeeardxdISN53ZQ1Zs08o9GKf5WArD62qS3G47tct9+fAYFSIV3EZ3N
JfbQrK2S9CGfIfndAZTxsavVYNeM/ZehCEibxmSyTAjPbGUyt8AWHzHG+RzQkqjC+AvVkzULCZzP
gQ8hCmp1bfU4Uc4+wvKS3hl1hggszflG6B0FXfiKarv5WIz1nRdpPyul+0f1q7/S0H7pfLKpoeW9
iWaIWIycik8eRNOHitLAHpGNV9D58o6e/IwC1bSDgfo20ODVH4ZDbkx3ijU9cVM4Ru3tkjYk7zJk
x1Zv5v9obHom78spz+2wMP5BUO9B66Roh5ZZ5Jh+eJgK7RhSX+xi2JDr0j+IkXhryZxysX1LZSNw
BOBNvtTGu+vbZnFZfmjBMRcUV8itw+SxeGAyJFNENImrt0M5fI8/qd338esQWXAGqd4Cel2cwICC
XS8UXv2mjIdKfwT70mzxZK4NAFYVeBLp3qREtNj2fipYU6lkzds47MTWabZonbZ+fzFBZjT2oQ+t
xJuiOAl8BO1GkHH5++BUye2TL/nQy1p4L1HDqMZIrd+kg6B0OwpBu+srvLhqWYPZwNzlB0Pvpcs3
GT46eWWHgeFb48GvVdndVj5w1QaYGhwI7kG4G8/PndqTrZMDv37rsyMyEIl87LdAzQvv4f8OA/lo
yKjob75wvyx/8DpVwERu7vRmJ/q7SdjHWxjD1dU4sbJY7VQelKpVheotVb9HyrOV7j+/GKhSAWZA
yXSl2TjO04lKa/029sVOUA4U0+16y1NdW40TI8t2Y6lThnpMjPotKJ4n7Wh1u1p6vT6ORRzxsRq0
jUJt8MGpt4xZPNjnhi7iVIT9Tmj2WuWAQVCjXR/swmLjhKwP519bixMiDmaQVFXavFUAx2UIwg6f
1XpbDmf5bkReOfBXziGXHhC8gq5RtY6b7RkbA9EX/lXRyGEL9Kx5C4Q7y9qBXQGHcX1d1vbvybro
i4M46CXdGJAUv5nqgZJyvSVTt/X78xBPnIyqHZrJq0uGMHwbPIcWx//h++e2ScJhON/+D2lXtty2
rmy/iFWch1eKGuw4jkXKcZIXVIa9Oc8kOHz9Xcg590SEWELReVapm5gaje7Vq/laICmJUE9ea22Q
J2/RIak+v0M8Uo9o7gECuJtS8maUk54OShvoo6vVO1VwKlZn50o8N/u6Omv2PEK8rEr7+EHq88P2
70dSDNX2rG7vpoZag4uXam3eB7OduC8ESez78teMLDxmUEcAb3FbxCtP6AWAVqJ9ABPsorOGM+1U
1W3jXqBnZaKQbQPFA1gXgCx1OL9ASkbwVOTdFJjhL8Chiu+bhwGMC6BpSJbjbuV90CYxJxCSWGMg
Zx4dDnP+0M1HKgkGsTJZDHqNpyyaEuP+lpdnodRlUJl38RT0+bGc96CpIeQxEQSHVmfqSgnn0cqp
TpVBTqagxtPltZzfcXMvBqEuBxFTkqRGWExB0j4M4Q5FKVp2fMdqXA2BM3tTFXYG1XIMIfnJ3N0n
ydjFdGMMmpnwxUC4s5eM0jTXJlYjak8jQAut4F0jWm3O8undqIQom8JEoWwKsTP6cXaeHBF/y/py
Y9eyZz+43zktpUrJJEflFADopiAjKELyiuSzUV7Zb9QNKTHAVFOgzGgDdkoygf1eueKwCn++nwv4
kczONUtppiCc90Q51GAhqA73t9OqCrSEAoYbDFGAPi+HoNlhngF8OQbghNGq/RC7prK/r2J1lq5U
cLNUa82Yt8DTBnnzDDLXufb/Tj43S1GjpUY0YAhOv7Ooh/OwXT5jYrCACXdY+9rlFCltBbTl0MmB
MnxoZWnXgo74voYV/w9QLAAz8LLDRuX3aWcYAApFiRI47X4oTnbyqIaPmX5wyF4lAl1rq4FHJO49
0KSB8JFb8DweJvSsDtWg12WA9fdmk3j3R7N2tq81cOsNyhpKgLNVg2HwwufkMKJ1m2BJ1natBZ5M
8BOCvfnmShpAjzObpa4Ecu4BM1SkpyQ83R/F2jyBChbvIzC5AD7PzZNFiD7ORjQHpSq5eVq44DB5
hwZsp98tdlCzfXNtS1U0A5gTgDzAjbrE/bVdPt7wjAIBNyoyb8t9i+oPPJ26agqAoSUacMPvONfX
8rkZ6rJpTmoHbocWHjsZ+F3BPlpZATAJymiYgDcqOLq5+Umydu4NpafBAPxx7kaz4PvZ912Ft9gd
B24IPOYRR0IdBn/qZG1Cgbdej0Gce+h82+q+ogX3l0CkgjsKTROnVthDBdpWxmAMUYCvEJxnkQrO
+gHVjh5nM1Ro0mGKP4ytq1QCFWsLwfCSSKjCcOAdsdxIUT6XkwMtgX5MZM+Wtp8D+Jb/E88DhyLV
KipZg/jhs60/d+n2S3QhnvP5dLPLR9JDvNHtE+lDYe2KQWArVizeQoW6nCC5DKks49UbhJ+bzp1L
pJ1R1/iO43A9TdpSyYzWjYCwN2PQWwDYoq158s/9zSpYZp7SJ1aillrsPOjjN+lHVvz7DvGWgmOH
eDJrJL78/gjNfe22HIcAWcusb92EvMNpBaD9jwY2wCt3TNVB19AW0BBXO/VBS/fvGQC7okEmw55a
S/H5pIKgLWqHoJrrnRznO9F7lB3VG4MEUuv/KrC4c1bbGbV11KUEtvWcoSsLApigGvCk0S1tQcev
lbWGr8dC1Mhy4AblDkWMvIIzykoVFKo7/SoFZk8knVsIoxnBiTNCetXvevit77AYi69nNvFqoaW2
rfO5hvx63nW5G4oe1Cs2FR160KkGVgmLwftIJMppRxWCpnr217h+UkFjmf7YvJmgAtS8AF+AqJ/v
fJUhYYfmtlkVZE/SDODidpu6EM+tr2wlWgyyjSqQJ5fSL7QXvXTXlhhHAClh3Aesu9ByCfpBVnRJ
0spg0p+d9oU0puDSWTkMqIxBdhvpTNDs8jV4xdRq1MjUJojL8sMYJ4cuad3UqNywtfdqJWJcWzHh
4MfE0bNAv4DzwF2jeGih2DMam4DavlSSHZpPeL0cWNvAcMznAGENPD7G88W405bTlsVSFVZo3BzE
/4aN2/7UROuyMm3AoqB6nZEqASnCrUs+2GBArvM6SBtQSMSHHh2Hm2Nbupb5dn8HrxwSRhgP7mkQ
/KFKkrNW4AWxxoGEdWCMgY2ELXF743hfxcomQ8kN/D+UaqAajk94oSbSTGdLrQLd9oh9FBYPCeTz
of24U3FEUIwdZPZHXfPa8Z/737+yqa6/3+FOYURBuWuGOhp0duz9rtpemj7lVODgiLRw91IY0XII
Yw1agJuJHnTVI92OiOjURHPFfr+yuYgI1f8ZSxWBGQE5W4HFEo2COxmxZLZ6qWEUc/sY071UP4aS
O4s2rWgU3PEghHRyLUOLFR7zbKdW3v0VXz1+f3YsX17VtNVs0hzyU/Spkp9UyY/lQ5KgZangaNyf
LkT3ueUoFUKSAldgme+jYte1T+nXTvS2WJ8thD7AMQo+Qj4vpUSmUw+1UwWoAAWFvBBSsj5b/5Nv
coMoIm0wjYZgzfXPc/QBdJdFdCrDD8K086qtwjD+OxDe3XEs0vQ9NauAql4KOtjYRV3s/ZVfX5A/
KthYr86H1YY0Qye2KmiVI7oKys5rQfbpxp7Wv+8PpOURy0QdDzoNc/sXBOhgO0JZS6ADcBqfk77f
CXYwM9ucE4qoyh8N3DhsYqhJHsImGs2D05/0cmdUl1Q61NE+VD5MotKU1S12pY5LR2q0cXrTGnBg
THeqXLodcMCCRH+Gw91SVQbu+BjIq6BOj2/dJDiFgsnivTgE01J5UjBZkeLpptsA6/UP2vZa5VO4
e0/k7nooGnebZFZMgRPCUAw1ckd0e47O97fw6in5M1cad5HUmaK3Zj9VgZQdUIBqyJ9G+nBfhWC5
+VxSir6XUdJjwspmcn2ajAKvcV2+rqE7Egp0YLOWp9AYSwcNy9kt0pym5AXVpe/5/j/yuVuKKnnb
FyXkT8bBiB9yES5jfQn+yOdOn+Xg0Wen7PvDfWKAdckNN1Kp/NeEgCgLECVGwMlNUWEp0WCBFTNo
wy9muZPMD2l6uD9L66P4o4KzUlNdoH7rt2vouGC3GXLAod+x0KD1NPB2ZVhvnjJjtPKy6pMRhwGN
U8ejbAlgEmvm/Fq+ttxINVg6xtimVWAah6JwSXpQrX3evN2fKLacvLG91sKtBZqxRanSw/qp0ls9
HZMcmbBDrHizCNfFzOg9RdyKWFZv5GUHRaC2jtIdSR9RHaeO3iC/2CKeNNHUcXtYGUMEJGlbBcD3
TTFSPqd5/JiO73hJXU8dd3EUvdxqU4YN0IJ0CtyDE14477jSAan9DX1EDp9/HpQ9CUeFGdzmITzJ
gNSi1E9Qlrtmr65VcDZdKqZZRZ/YKrDzo9I92/o77NW1fG4bz2M39kkE+Vagza7y9f72FX09t317
JC8Rb8OFkZdgc98XImu+Zkeuv57btUZk9glo7qsgLF/y9LMc+5KIp140BG6zxqB4LJoJ22icDqG2
G4K/myHO/ShbYNesEFuoBwNGByBqI1Cwftj+f48iOL+0U2FV9VrI7mxVOY86GjsfxuiTknz+m2Eg
5bbUQnBfzGUOLWALsbSTtrGt7O876c9Cg8BxKV8xY3DBVHAL1Brp1Qc08njH92sa683OmDX4O2+2
u6GjI0xSPnrKjOKm91gKRiaBUgxG63LjFiQgPwIIMVDyXdK4mXkEFSxYf+6PYvU4wBChRTHSegi8
LWcJ5K9ZTGYcB9mBw+nO5K3ZCPL/z0JcqeAWOrcoyRBhxz3xc87d7p/7A1g9bFfSuWUmrNn7OCEe
0oV+7Sap4CyIxGvL+WmkRq/VAs6TZB0L7SR0wFfP2tXnc+aOdJraxBYOc2Ee7UP59ayJHtyiFeb2
UVjRvDZZQMrIdlPyjDhOKTIY65ME6DJ64IFpjH+yyFOHcLSBQSAmlQ67VPQOXh2CwUKCrActwufL
RdCGrs5aWsFDJii2OZjtl+kdEAZg4IGBYh2vWanfUkWRkK4w6JAjVqucHHS80FvBRl0bxLUGbqOW
ZM5Hp6d5MGv/huWzXj9osojJ/2YhAAxEhBZkkIYGNMZvupKrgAFaStWGBLrR1y4F+8SbXbRbjRKn
gLs91TxRFSkpq1c1IW46PGIIh3EA+ermcwfgIcgY0L0WpJwIBXNLjnYpFi2joXzV5uIBjGFpLwu8
8ZW5AnUcUgrwxZA14SsfbckOo4RE1WshgQUM5fYi03pztNHyGZUVgB2iwAlJMc50dCntSiA+ylcD
F6h8dj0l3nqFQgMOHKvdBJoBb9PlppX6tJAc4iSvkfEweWX5sNG0IlcFHlYAGQBTAhaU82NaM+9n
M2zL1wlVyOBBCWPBbrpdAvRsQsEDblEbyQU+4TMOcdU1lVW95qaLBlW1KOd2uwKgqATxNQAGNs4D
TxQoRUWC2ryuf0U3WLk6mM0JrYDsZvMo0I2TxeRx6mRH5iOOBkzT3JAabFNNZ3jOXmla3du6EksV
3ELbciQNCiB1FyPy8zEQ0VfdrsNSPGeaiJROdRdCfPWU6LmbpSJ69RUFqJ9x0IAGIUYdbW+WG1Uv
0Ixj7Gr7Qmi9n57DVt9vnqCFAs4uoQ9vT9GBzL7MoAFr7dAdBfWkt1sJJ+xqBNxZaDSAEc0UIxjL
1kNAy/3p5KiRncvNK82MBQBWIAsGfxXP0TGNQzmhADh/VY91NHq6vBkBZSPCi0QhXEpQkeJCXS6F
Nqny3AxO+go0hWufqCyKotzcc78VwJnEwwHlnXw3NtMgJNV6KX01sk9IEyfKt7gP7q/27WIwFmXc
dKbJkni83StapcxTm6avxdR5hrEr9V0HaihHVLF5u22XerhzkSgkm5wQeojhuNX3OHHc+wMRKeAW
w0Zny6qdoKAayX4a9Z0Sbw0GoEYA7TdgnBSLsWdxByMNa21SqDlcAMTty9qzZxEU92a9oQFk3dgu
zMaitnO5oXLbKUc7G8aL3ntd6IXWfmiOG6dpqYJnyIEzkBRmAhXKQTM+OSI018124sRz1jXpiBXa
A8QT5bH/F8R3rl09lqI03s1aMy0wfbiyZdT78WiAzEhBcThBS/woyZk7AK50f5bWhsE8JTx6YUJu
cAAjuLLaWJvpZTpT84GSVzK99dHm/aQCaAW/BkXhSJ7zwfZ6Vho5qic1MN7Q0VE2BKxit5O0FM9+
v3Jg50FBpWIF8dow7hv5GHX15r0EDYAyaDIQV0Bec4YcMIa6LyNVDeLWpdYunb2tqwD4DZYA1gkx
BzhoyxEAtUfCCl5JMOX7rj5lH9r6hOLg+0pWpgkxRNbYDUgZ5FH5QXRzUTiFZgRlHO0a9TzWL/cV
3O4lfL2uIvgADw1wJS4SOjdWM9YkMoM2Og90dstvDcLtlXG5r2ZlHLggWB2QDqC68ptZ9Gq5DW22
rDKTjIA6B1XaaYJRiMRzo0hVp8ZrBeJb+WzInZvOW2NAIJwBcQlLoaFK6qaVTVM7cSMTYgRmU7q/
rDQXHOlb2wrwIYIyrM0uOpzy65w6BFRqfWYG6fjagLa5VxTPsbYfaQPF2di16EbIVmK5Y518Tiup
HM0ARMmuA6bb8NfmVQa9A5xwxDkYSw9bpqtVntQC/WGH2gp05dBHni4qX1pZZrweMPsyCD8AHuOO
XKHKgxYNlRXkSI/jcb9P9lsHgDo4ED8huQUlNy1tzN6psxFFFoFGvLbY1dlmq7eQf3O/EVi8zDKd
QFY+dP9k5eH+598eZs1hUUR2jlX0N+Pmv3CG1upMhQRDHrtonvTsjO2zRb9Z+ubtulTE7SS9sSNq
qlCUhPvyURr3It6/tZGgR5ymqiaYnm7g9SNoFmhYZ+FFd4oduPpN/TWkrtLKm+0rQILQAc8JKMEb
vq8OsCQl0avwMuu7gnyIdIEDe7tjmXzWMxbdK8HXzU1UVo1q3fZdeMGTOqWnRAQev5WPXCIcfLQ4
xXmAL748cU6eOFLhKHbQecjMdaJ1XhVvMxIiBqdE49ul+C6Mq5qqsROEhX0wO+cgsEjs/4vMIp4l
uDr/J59tgyuDYaK/V1ugo0UwzSgC9kj/Ud5uuZcquBvUmLJcU1KoQEc5qXMrdWvsBEMAERVCS8Cm
g1hUXQ5hjNOsGadUCuzWR/TBKWLBWVtZA0QpUWyCSmzWDYFzWolFLaeSDBLYnxOUasrR5goNQHAV
OAAAE+Pli8YVyxEwolXLsDoStI+l7oAPdWMPXjRZWypgI7xa5SYf67YhLQmUJD2GvfVY0oORe43q
mWp3IpotMINrM6YDigvyHRTgA2e81NePddHEOfQl2Vkrn0xBhGBVvINDh5iZhjIg7hZCF6EYsdGK
oLz1a+EcAKl6x4qj8QpjN1PQaYNf8SFW2tq0CxI0FFHqQ61udmZ01EnLSDkx6rmbh1ys91Nvto4R
aOhUo+zQFuH+NbQ2QegPz+IaIElHv6rl/I9RUw49CKeCpvXkn7IIg7Iq3mR0XzrC7DfRSlp1vVUP
qRkotNu15WHILMEAVswS7B3K91gcC23guQ1UVUpcAZ6MCZpnr65qlMzs0aHoHbN0pYQzTLqcZ/pA
oQRkOohknfN4a5kGjt31KDinuEoKOw1DKOgn9AsB7/j21/pSAXcQ5Lask5hNExDlnvPRcra7YwyH
ruKQISyNtzR3/cjoraFHxNICrZwf0GZ6P1eCh8PKSi80cCut6rQnjB0hINLb1KLz+UmwlVY2Kypl
dTwe0FYQaEJuldU2RoWCTMygip70TzrdbosMvNFRjguEO6IzXFY3N1syUrUwgyH5bH+StLfNexTP
NVAJqXhJMyu+PMlRqZTF0GOFQfGsfYunH/fFs9nlrn8LrVHxNrfgs97cPKHm5NlcSVJgfjMNulPQ
d75Cz9/SEUXuV5YZvT4Z67sD/lhERJfjmNVGlup0doIhfKtNY69X1SkLN/t6+kIJN1mhJs9JyJQU
xqfykImokNlO4SYLNSYoAGHkdia4nZZjSIcmneOeOAGjLrOcH6bpk+xB+5wom7Ow4L7FagOzjcZL
Gphal5pkE01/YBXh0tDp2MDrUxrtkLfq8f7q3x4NPHlxO8A9BWvYzWsOTRKMuaR5dym0X/nRqH5u
F4/qZRaDA1MVqgaXo+jL0BrHwm4vzvhiRzul/Ev5nPUj1VxqTQv5ob2zXjfT4zgmatRBLMO+H14f
Z5gGZx7nkTjh6yQ/NMah3Xw3oGYZU4+3A3pxw/lbTo6TE6TjrLi50JNl5nuQRu+3zv5v/wVujK4g
2sBH7iV1IggD5fXFUtHDey+TzS/ppXzOx+jk0CQ6mtMBXZ5+zN24qAUKbm0TEtOIdYNXFNMDN2M5
QxFIL+SCZu2lHb6murabJHQ3ReA+r0WBxNtzAE2smb0CLCqSl+z3K/fYaZpoMKquu0T0WDtuLSqO
EcnnbtG4pVKsdZCPBuuj5ca/tq708vO5nToadm9lQ9tdpC7cGd8mQwTkW/l+5KYZmSSAG6yr8nJ+
zKGtamLL3SUvIrd5UMDTtnkEKBLEiwE5S2xVHhJSFmgMN09tdknyL92+oF83i7dwDBwWdsMCa9z8
z6Y9mXlVJZfe9lqUkQvM6O3dBtbTK/Hc/MehhJu1hHgvM77VD0X/l5/P3QZZ3mpEGiBfBdT7e2VH
h/vTs/b9hoO72WREGYiWLJd3mhR1nqU0uWTRXp+OCtmPov41KzvI1vCENtHGBJQQfOGkTssMvKNR
cpEHGb2mHhp6uT+GWwVoyImgIYJuSFfCzVuOYWgJcHeSUVxoeiau3m32UpfimforCzHFaQJAE8Sj
9dTBGMHfrYCvGa1y/24U3EbFAWxLhLCKS+2WiTeLuq2xjbh0YJaj4DbqTNIB/irEZ/rkGvpnaT/1
X9DrdvNpRpzEBi0b/DyUsPK1v0iJA7QcZ+OlKdEhMUOTv608YKCyQIwY+DeEFm7Tb2VmWkavjv3F
BAXpOVODzasApgyE0MFjBneVf/S0EpjraC4PaHTxVObOLgqL7evMPFUkxtDQB2kA7kTHRdRMU+tM
lzh+DI+Rszm8AIKDK/Gc4xUlYxiFFOJV863PL+Z+2/wgLq8CFAAUBsjs4RFzrouewc/Oa22+1MrD
S6actkqHZFAm/85gIH/IOfG9bc0gd44HP/pS2vuwFmDR+DOAK34hnjN2EVBKCTqlDL42gdSl+6Lq
nlIeoq1BSV4NZ49SOWqU0IAaqu8qdKwSdQrn7R0vnzNIcF1Dp40hv3CQaJg+tJnAP+UvBSgA5gO7
E/CVlX4fCkkjmY4D9ZX6ojieLeMYnDev9LUKPhcTapGUNojA+IrqNvVuYy9wtKnACGCJ0AQYHJfI
yCxtduJofZ1qOfV7+WgXT87W0DyTj0wR4oMsFQM4wFJ+LzVK2cUR9RGEQZ1U4m6fHuTAfiMmwd8I
z3QpXw3jzNbAA+AnaBEQO6mb/7w//8zKXF8HGAAiqHj2MaJipLi5Cepi2qIfxdj6RvUgEQBM0X31
AbdBKl3uK1rZrGhXzIq94H7d0qADUZLhRKMRZWy6JPQUweUsEs+dBbRGA79RBfFD9iYN3/StmOvf
83T1+dytnE4xLYYB8mX5q9L4iX9/dlZOGvAdCE4hSIdAzO8ezFe+Ra7lGoKQOZrJ1weF/kK/wrIX
ceusWL2FDm4vlQbaWaC/cu8rkUfQljnbOzU67Aoc4ZWFABcKtqwJqCnSStyJSJJudCYVU6SeLWW/
mTcG64AGFjZD4CKj5PCvhDnuDHNs1MbvDhK5OJVgHda+3mZFp4iYo0iC91EjVclrva0bP6M7I/OM
YXd/ndfkI6INcwqLAbeIu/TzgVpyTdPW1+MPyanPH/5OPHfpk6Q1Sq2F+Mm4GPlbLUgUrnw9g9Sz
8BcSIrB7S2s05bHUxZLc+o3m2ck+tASvfYF8PkBYt1IRRwTyh9TTiTsIjOnKAUAiAWlaAMXBFczH
UTV7zOK8kgo/HU99+hBW6JR1nkTs3CuDYOkKRnqDt4jFA91nu6jCAe2Y/Cp+UuxDKkIPr5iKhXxu
jWsqwR8uIT+pz6rzsU6e7VQwUaIhcOus1WijrsVQIaOZ+iez8e7v0ts7B3zNuM2AoYfJu2kghSau
atSZ2ujHuqvqXxHalNV9GP2Yf93XczsM6MHVBjuhaexZuNyu3RznlgFmZb9MTvE+bTY7qSi/BiMt
AO8gf4KDtBTfqnWMrqXt7I/9v9Gp2QrjAT8EYIUKTBzAC9hLnKkYqUFTOXSo34InQHsrNqe0/6MA
lSvImMOLv7HUlALGamSDP7S/VOvXxmairEMY1hhTAzQswE68+AYcpXktTfDhQ7JLj6hjF9jS24MA
BZh9PAPRJA75i+X8D1YaIitfj76RGm7Y+LYckHwrZBijAG0sy06BVgoWj8tZZMAXJhaa2fsdGMTQ
46QTPGNvbRJolxizOA4Co8nk9ujcZxEAebnpG0+t/Nmusn3qlHtDebt/FH4zMC79POhB+xkEUeFl
4O5ZTtZMdNJFdWz5TeQrP1GqLOmH5l86/UIpziksBQ+HlZMHbazOBzm326TCUER4fU7Q1kco6vZL
tOm9P54VBRgMAvMISFqIa3NrP4eOXcpj0fmZYrof0WHnXfIRrkI0DD2X+Xuagp+jiaKu8wEH2al7
sM8INi8zDtx6sHQqIm4qEPXALyzXYyxlKwYMuvPNCM3X409d/KktP9ivaMeTilhSVyfrShe3x4pc
ipyeQJdU4o0V76R6KxgApwT1GoAZoNoEjLs8ZdnYZDlcvgbPoO+deQyt4/bVhjsJc+IAcoiKjeVk
hUMXSWGSMs/V7a292W72a/D5V/K5CSqVaDZ6kvR+MX9Az+nMEuSHf2e5+NUGegfxbXgGty1nDCoN
M1iEe98Bi2yh7+Xk1J4n1CN28puZ7Zzsocgeqx91vaum3UC8JA+a+SNcUOCN70+lwg76vU9hBunq
pVGWjtOrktb7k1W5tfRMpW9T/C2RntOMsWQYnT9Hn9T4cl/tiq3GTkf5CEAE8L8s7q4MtUpr8jTC
ef3SfkP6A0mK+wrW9jjyi3h5APPP9vpyWMOYFLVazY2P1mJSdZS2giCww9EjEp4Vwl3wXXgMXquQ
OI8mq/NJSdzR8qJmK8IMGtg9j4cTcAQM1bQcQTN2hGoVXjbxZ+XH/H3r9LAMMrizYMoAp+EBEGkO
2PNMaOpb6aENT6HIHt+u70I+3/phzCczNKY29Sd715QPo3q0RIHr2xWGChQIMYwfsrG89x5qo6Xk
zZT69FdiHxxFYANWR3AlnrMxLWpunGweMEOKSwt3QAXSVmJHFEaiTARLi5AL8pZ8CkpXqa4meo0R
VF5IPBB6EnJKiVvRze+opSLujPeqURd6BUW6crarj+3D9s2EhjHAoqLCBlFgzicah4bWapf93kx9
ehDxeLKjurRQ+HoTvb+QhULkkd+rzdABEWY0qS+hwZhxlJ6176BtKUTUMGsLDnMEBxV0w4j1cy6E
Get1lelW4qNPmuV4KjoM08P9iVodyR8VPC12Uiq5Sk0z8cNij9Uu1bMd7yjZZ0LjcetGYs6uNHHu
XUImMoDqL/Edxe2SQ0YPE0iVesE9tnYEr7VwZ6Sp2touqJ34XewOg4vugPfna3UUKENHWS9ituiF
uDSBqWwPkmxGqU/mnaa47egW+YNR+ve1rI0C9UKMJBaN+G4ap+lK2muTURW+paEA8EC3h+WxPxk1
F84GIJ58RWac6altJng9q2TfWAdb1JV05ftZDt7CLaQB8szHtNW8RWIhaXNfjX5+N5Ifm2dnIZ1p
v/IP4rlpAHlpcj9SX1LL3543wjdffTx3y2kjQkgNfAHfmd+cvZm93v/6lUONuhFU7oBAF4FzngB9
ALdHOHVt4hs9rPhFMi5bIUEw4gsN3ABmpN7VtmYa9H2u74e3+wNYW1zsHdVATB7AFz6HnUxpboxz
lPhNciAu4iL3xd/ODytvwhOQ4ZkQROVOmNm2hVmEMHpac4qqh7n8IIsKL1c8TOhAkh9OEtDB4Hdb
7iBcPj2KnmGLui9Jj/6mXlEfx+5gHwZr177Fsatuj2wvNXJ2SRuHuRtGaKSsesGrppOFxqoi4s7b
pdGRDEYi6TchMDB5y3FJelP2USxluJciVyEvJPLuL86qAjRU14BmR08zvhh9JoNj62B+9qXqkTiS
Zxf98b6G2wsJQwDUFTsLAVC06V0OYbQmFQ1RzMzvOy/Ts52dPFXd45zEOyfePhgAC/FCZ/klwG45
VU44o+ueNIR++dxo+8oSXK0rcwWcCjrWIbqAQADvLUtJnUwVlSO/aB/KXZVudnHQHQBFT0jtsZob
vkiv0OdYkcHt7tfD9wwVKwIju3IMF+LZRXhlZEFDVEVtBfFpvCOJs0vMwTO3kscAi4yiLWDPDQQx
EIthm+FKCVJNlNgtLQNZ98qi8qYi8ozk1KmbvYKlHu5tp49plUs99FhNMFTuNPy6v2lvl9oGYptd
dGDaQQiAG4dj5hkixmkcdD9N88PcCdyBW6cDLyMWRsJWZRhPbqP2iTXIFDlQRIntr6Y8HZIXKWqO
plZ/vT+O20WHIrgbqELDjgXf23I9wjq1pzjvid9KL0V/COeDud01wAMDFW4WormIr/NjUUvNQVNp
KQzCcV/9KEW4iZWVWIjn7Kxe6HWpOhAv1W/2j6oTRA1vrRMK6BAvtAGjxxuez+0VTVuojdpmASh2
NA1c6F+cLDBjj2w3HsA6Aw7Aovc4Gzo3DgNpMmswujyo0JTIMCXX2tq2DmcPhQDwQ2DOEfUxuANO
dS02e90ugk+ot3ZHEPrc30srK7GQz52JykHr36wiRaDPe304FYNgKUTyuTONNOIAZDq+Xx1P6Xiw
BW7IinikfuCFaABXAXbIuQhgnCyaXKmyQHLc8udWhnhM/kI6d6JTvbXL3CyyAFBPcKS2+ubLAfIB
/mdlSSryxNzk03rAzDtxFsyA3STeJIIirxiKhXxu8jWFdGlmRFlg6fuGHuZ5l4uoVkQqOD9wnKWh
Q6v1LFDRog4tiu2jspVtCuXhoEtg/h9rTg3DtzR3fR9lmlrVmKXmbNYP9bDZA1jKZ0O8ut4MYwzL
aSyzgMwnkJYJg863U7SUzx3hMkzquXewR8PcqzSPOs/ZVqpGTBGMA7t80L4MEHduIxXEGLQJsBAf
j13EXktRj73bYwb5eEujYAX8RnBkllNkRWGZh3lo+mrzXJ1METzs9uaELwwEJurDUcCAk7wUn9VZ
Pyo9mfzMi35U0YEWu8nxtho6ALcQ+ANVPh68wAMudeQo7HVag8p+Wr2M415zNhvSpXzuUq7BBqlm
EuRHml91L6omkH8zRwBKoqpKRToU6Ce0iFx+f6RQtGGN1N6X0R2w1F2jiVzZ+hzSX/fnaVUP4t6A
B4MHyuQbzjdaP0q2DHBPDFBPS7289iq9EsHRbs4ERoGSW5X5FygI5N1iMvZWnSdl76fFEUHMyPI0
UTfTmz0LFeBaQVyG8QGgFno5YQm1M9MedGQKyDHvTp/vT9OKdKB6QIAHri9AM/iqYbtFBYA05ZM/
PSJGFtb7vxLPM3NKlNI2myF+sJ+UY59svZUZ3PDP1/NJ3KQgmtlQiO+kQ7g39MN7vh4BPlRUM2QD
N/VZViFLaKqTT5+U8kTDh/viVzYPvv6PeO5azlSTUGJB/JTubXTrST7GIhLfleXFS4cVVcO9ZmZj
uXlMKZ7ipKxlP26Jmz9Ojih9tjIGKEDZH04aGoXw4ZmuHNVqmCLZLwzihpLmjjm6xAyip9vaOKAF
DgZ72yIGvhyH4eA9hbMm+7npVaNni9Lba8O4ls/0X92dI5WdKhohv5U/5fFLUR7m+LR5tRl8hWVr
NdgkHt6uqlVYyymZESvex8NDqLl1LkhzrI4ChbGoFQJQ3+YfhpFRRLpSz7MfF0c13NH0tLkvO3K1
jN6L1SNZsOI8n1tDTHQYT83ZVxrP/DWLOMRW1hk1bRqqIQCVREyaOxJxiR5vsdQAIVHv5swzt9ZU
4fMX8rnbsx7tDgvdWn6a79FkFi1HdMH9drsGyJ5ADSIM2K2gpFvupGbO9K6ise5reuQW5KDHe2L+
vL+VbmdpqYPfrUNfNw3yNb4Se85zVG82exDPHsx4sKHEk68xtJGbLsvR0nxzlB7bXVmngtTi6vcj
AgZHBpVteJos50jSy6boQlP3Q9zItur3yTtGgLQokAXI7SJ6zBnutpSHTu4Hxdfqyyi90OP9+V9b
Y9DOoKQKoTDGTrL8/rntbS10ID5OXurZnXL06D7fV7E2RQwsBAAUDB6A4ksVmTkmeTI0KhCHJ3n6
ML9sFQ8UFwqQYSoYbSwferHM2TZbxEvOctLs3FTISWvi8xYpS/BgXMvndmil0DhpE8if6n8Hzdrr
arefsge7o4LjdjtPS0X8PNVE06sBijQ0nKYgUo5nd/tUwdDZKPliiRTexUudYdBJTIxzbYGerOtc
+T0KkOJjtCrIWfK8MJI0TnOKOrqz00Q72ZXAu7F5BJDKCEPAsA8wBWeSHCWJDIWa8rkOcUW7jiI4
bbfHAf7vlXxusaOwG816hHyp32mOp6e7+O3+CFa200IDt8pWnDpx2EED2mYr6F9K3fBnIgI8rGwl
XD3ws1W8TFRUWy2PHMXVJtv9IJ8t61MWfZLfMUss2WCySitE0blZgsbEDOtYOVv2KVS9anady/1Z
WluHaw3cLIH4Vke/40g5d1bsOsWpJcj8fL+vY22SrnWwlbpylED7OKNPPXSkumtNXi5Cnq2OAdcn
oJmIFN5Y7nCCGwbaW+U869/17MkBFowKHLHVIaDigHkYuN94BoY8HEqHRoVyrjLq0pOtb3dikOe+
UsA9cdVCTo28a5XzYLz1h64VIGRXvx93A9pCw0MCOf1yCaZhjhujcpQzjfZ26OXRO8wFMqL/L59H
+IbFXE8kNZVzrByT+KHe7stjehAn1HBBAGvNPznxSMhCStDbhZqvdnd5vb9B10wFCGcY/xxizYDc
Lmenk4tZi2pNPk+Gm/cg63XB9ERF1e2rWhTEy1VEFljHBk4LIuZmls7yuZsOxfBSDV5Zn4StM9ZW
GsX5wIqj9RsyV5yfYad9bA6TLJ+bdp8+JtL+/lSxqeAuaVaOjIoApEDxOOTOcppSp5WcRD7/H2lX
2mOnrmx/ERJm5ivsqYekoXdn/IJychJmM5j517/lvrovG4M2Ivf0ySBFcuGhyuWqVatidHUsTvLv
cjiP6kknb+FWbHJFrRHWgxjE9OATi7wbRtlHdZBHst+FZyM56JG7u5U5Z8S4FcEX88YyZVTqe2XE
bIL0ytBvdYuPbmXLORcjDJOJP1SRD0OiFbgabXXyLbN0pKJx0BRxIM9pvLEra0t1K4f/+2wePU3s
VJt8STtGzLXzc7FFmc3PjbjxqNAEpweC0XhUCw7BAC+naDR78kPyMA6PqGfpPvdbVMqr80AuGu4l
fwktHqN1Y0RmJ0/+SM51fa7pudwfGuMFb2BRRtE7qh7Et5Zsd5KlgWDcN9wkS11tKvZ7lyhmAX7W
AAgBYFdhLwIWlh38v9GfGhfOX3q4r4ArRwp4pXfaW4troLAPbaCkuCpk1WfGqbF+mmWEmMBpi4V4
ZbcR9UZnHJDrIektwgc7BJmmKiWqn2TPeVMf6jEGkuw3LWy3DzdedmszQqAM70e8vVZse61oUZYN
mm8l7Kjpj2jSrbZOtpsZH8qOIof/lyPGFRnnq0WLaM3vrY9mXDnt7oovQYDgDJZSg1eqCgFy+gjM
RpZsbP2KduBQERwqXt0Kl3Cu5bkeqAWaauh+0TxXyqWiz6TZSXjwvkaIzL0/XACeEQ5vn4bR1Mil
7scaOxKrPwx/4ehgEn8kCBdIHltNbBiF7mfJ23ActignVu4n5CKAdQAVLofXCsPHZIpiWhLNN9Bl
IXjS4kfbOCXpE8ruNx+sq/txI0u4akc2aB0yUppPW8XJFNcqD635F0/J2YSETW/bekzYu5DG/SXv
j/XCyIIZCiUh8ErARTE/UuZYDpJdlpovVZcyuVzu26oVXwRFZch2ACgF7iwxIJGqRpbnJIRCZI70
I99Cuq6t/+3wwl7TojXGuIo1v9PQzMlt6mdL20gWcL9YuPVmMxC22ArzoO9yzCCkZwSQC3qI1AuV
jgBuFM5g7PeiodiA/WEj+I9g2wub9WU6pJo/cJ63Y9xuWNrV/QD1IYdkITMhvlaLdADWUJ80X4/O
ZebYW+y4axsC5DFOFJjZkeMSrAeaGFRWVpaKr/anlp7Uykm3aMfXLotbEcKeZ1HfZ8ixKH6Ewp7p
MCiPReSmu0uxYMnhcnKIJ+BMC1rZPggloyCh4uu5G33ptu7wtX2AB62qSF1bKOUR1qmfpIJoKlPw
YH02y4/6FuX42u0NrxlPACC9EFgWxm903UjyFp/f6t8i61OWnwLUJXWfVPvrfQVf2w1eCcM9HW51
hSdNpSAWPnUS4hP1Q2wfy+lBYw9kiw1hTQlvpQhqQSizkrzAdGLbnYZT+ATe6N48x4Gj/g6Cv7hk
OSQFUVQ8CBd11WGFhNUoZdj6+lj/S5PLJkB/bfd5khmNgPAqsEWi81zPpsLmh6vTX2P0Bd5qgba6
KQAmvnMuQQkFm5V3o1p2iHNjBofwgyS79YdhC3SxpumcZ+O/MoRbyQTnoiTZOn+Pf4+GU0Mubff7
/tlaXSbgXhDQ4T+GsOtJW8W5qgfEVyTPTB7RamPv+Gj2hGA5nGm4Uqiin199AZPRdr3X4UgXmVP/
6OUtLVxOAKBdMOXB4AJ6gbZVcwGTrOC9L8GHHp6m0nBosxuoyEugUOXDIegcYSsEdQIyDrWU6jDn
iXy0htSNpo3rb2lIUJMPECHAkPAMF8X/YQBu6rTNNb9qDlP6DbXbyDbL4XdVPezfDJ56UVBOAoZK
0SKyeozQlqTR/ODDYDwG9OFvhkd0ENWNwEaK0eyhUVinJ7j45PSpA8Umu/7F+PCZkefkbXVFIHVN
wTsjxcgosNHNunOj+PfHX6ob1gVPb85exLGWgpsWmdlgJXakI5+AV+sF7D/pljO1clo50wZ/WaKm
YdEDCBCbMtQ1SfZPgSafi3gvRS6edtwLBO8/SMCRJxTUWS+nWiooLIbGxuPHthqO95do5fs5ix0M
EhrboIWlcBURjSZF3KeqL1nfOr+t9u8w3BcTuwBQKlxCQdcAI8h5V07VB/9u2X/W9sfhEY/4M/7i
cRpm1DRqS/X76PdYPCdD4djDef8SwSBxEligagE6mxukWgcxjE561U9xgOLvTNvyX5fHFKECxFbg
PEEJcFbnAuRmADlrmXS+lJ1ylOrFThxuGIo1ESCFwa0Jqgd1EV1hepOivlVq/Gq6RKafpRd1i1B4
VYSJPifgFUZJjIiWY22MDtOa1vgkczW0MySObm3MYnlFw8a91xADdrGE2NRRqgxBZfZ+OHxH9dyQ
PJaTa+1PEoLWAQkR2G8kzAFVmW+HMhZ6JI9G79tgzI/K2Il2ZxUggLPMGvD44WkKOmfnaoKkdjj4
5dck+KRtQRaWft98eOG8osm3YnUFhpdLYP2jgxkCLKc4vaE4Te3kdneQpQ00zHJjePwfBoTn6ZdW
RK2jmBhSWPhogWv3iqMlxzhU3XJvF1z45LiLUBzDCYfxEhC2Bsgk2nYaoX7hGMC125vY9uXNjcHh
+iuAGKJ+THzqAS1Jh2QaqR+hyvto/LZHRyHHrS5WS1XhUt6zbuDsXzSZQlYmmuIOUlIgMh21ipyt
9x5fiPkDfCZBrIMr0i7Twd1OfbBAgcIn2eK/WR0fHCKArQBlBVKCuY5ETGVtifykj2rB3FXD3Rc3
rBTaHQPFxaMrol8zoKGHqkcp9aX+aia+SY+bMLS1GfA7+53xjhcMzmegoTdG3oJnyi8m6jyM0ZZj
sLbHvLcR2qyhUIyIETU0zU4sNobMjzKXmvWlIeOl2g++gVG/ESK8WaY2bVk8QAiVD1LlBK97bz79
vX0lEhfYDbhR8zVio9p2QZPXvu7Ew1GTDn8xPNgUEFdBlGvhvUY2OJkDOpaIc4XADX8pvv3F+Lze
F54rsgoiQWYtBcmQ1Bg/KD/nZzn5tH94vIWQSwAwFTkR4SU0FmWVUHT38uP2ML7R3tk9PKKg8M1g
htAIQEQ+aUZA0AFNaXz5+8AeB7oblsQrMf8ML3z9VGG9ohjDt8Yh8iZ5t9OE4eGaAcwLhqnFKw4F
8EljgqnBD79r7TcV1Pn3V2dFvcBehGwUoOCAa4t7m5SWVEVj1vqyVDsyHqFZcTC3IigrNgJCAONB
nAZRJxEPbsayhIKbvPVzvXTTYxBv5edX7s13+lYg3NCsEJU9cwUrChC7tHrQ+KPxNJSP8fA08h5u
G3q2tlbASMA1A5euhSDmXIrdsCpMJKzVOOVOSH8x5ZcibRGMrK3VjRBL8Do6xDUKo8NaMf1r5bZ0
Q5dX5sAhsPwdAfQzSFzncxiQwqlbmTBfCs6J4tbT/htnNj6Xf5MKJqVs5YWO8VGTLNlvvepOW/ye
K74FnD7UbCFIxttiCdugRLlNBittfIYdrsl40JSvjL4O9DVsv9zXjpXN4HUM4EDD9QPDKtwLMqtJ
O9Cy9r8S28/GjbVajs7LnzlyCJWM6GAuvFdaNA5rlFjW/PqkskvQbDBkrwyP2wahPmQ2VV4eK2zF
pOhlRAfVD8vQqevE2c0Dwd8OwJ6BUw8lSstcsCyZQ6KPCM+Evx676N+9a2+AZgKD24CTLDFDWVc1
hCSd7o8fMvYxKDde1EuTgdJaREFRRwIhi97SCdVZrFGi+Kx2It2t7UNQX/R2w6Ff2QNQAnIAHXwX
XKCCYbKsENSAAZN806H1lyj4fH+NltqMJCPeQDI4SkFevcCe95FVkaq0/LhrPrWgIaK1CrCk9Om+
mLVZ3IoRfLw407UxNyt0VlMKh0xON+x+yWEjeOYJUH2cJrEDdGs0KMUk2Gut/qmgPcbG9/NVnnvx
HLaN4A/3tPEoEYxSoCaKQQtF9/PsZ9icyq9y8TwoJ3k6xcPv3UuF/eZwG/DSAAAqiCIWGoqnlYpQ
2VEOH3d3KUVrDOgaKBNQjmmgc4KAEp90NZo6WTJ8qjhJeWm2XlQrOz0bXzBJViwno0xi0yfXOkgd
K2w3/I0VAQjuwZkBUhsvXEWYQJJKORvLSvbZY9J5wbgbQGDMhhe+v1PQR09Kmeynjhk4AIrv3t3Z
8IIilCp6V+cDho/1QxK58RaUdMUooTmsBauK5yyWSDg9KEQKkiAFIEymvwvlOYgeAulk1xvqsLIH
Myn8K27uaHk0QYNSAdmm6r8K2UuD0/1VWs7CxFMW8UjMBM0lRHVrU0nWMgDb/D4DyuVYtYAhOdPW
05mvxVypIQUhTzQc5pES0WbEfdJOaIIy+qZ9zqcXaXxpt4omlgvFM+FgJESoBFRv4ttzSpWMsIQV
ry9WrTmwK7uVAXV6+HYeuOfGQnAvAGVEotyOilc9oI5FUmd/igbRJHCfgu8IHisYXOY7rdR6kudW
TF/bDNQhp2j3QZoNL/r1aVDhcjUxfKR84lQY0dv9g7S2/jqyxQjy4YGI1nbzz4+HOiaJRfJXUAM5
SkucYjciAf0SDf09hQUHTKRSUsI8q8cwz19ThwVfi2L3tYaYDvCEaBCHtsB4wM2/f5JpaVqDXL0q
FAy0zEFt7+H+Ci1vNkjg/LPwY3B1ig4q1QbSkIJU4MpyI9kp7KeEOHL+TBN0+dydjUPkHvlc5DgQ
bYXLNJ9N20h0kvOpej0w+6NtH9rWNRwy7NYJSIE68AofXKMiMUMOTl0W9mgKoOXyIZhsl+0vqJtL
EHyywcrwqB4gIWup28fyoa/O93dlaQAhAQkODieEW6/wc31jYG1QlqeFLZevVfqYFwjhXlj72GzB
XZbaAXcJm//OxIYEnWDGw5EZ5QQdeWVNiRITB+WsG4Z8TQKyQu+Av/da6/k8zCiJBju0qlc1/kQL
bzcHJRj2wG6EjA2y4Hg1CuZPCoqJZHGcv46BNyQu3a/dGB8hHxMHCu63iAcqkQ0y7SzI0E0cnGK6
6jTSZfdGo504vBkUfvCdEB7rRI8nY2w4F5d2KqUPRv0IwG1WbXgdK8eJRz5RS4wCTc62P9+GwCBZ
ZvUdfZWctP71K7V/1htKt2JGEAFCWxeO24exFQ5siuDxoDcw5JKePie9fpB67VCB1H+QnWRwKvb1
/rqtHKyZPGFGWVQFXZ1AXheNR0NrjvJW8mnpHSDsDQ2EowlXedEKspOTaUgHEDgG1ckKIkeznErb
UPO1WfB0vgkeSg5FEbzBEJzTlAakeG3H74rya9pCcKzNAQFXdLKET8gDNvN9J5lptpmlgOTyqjaO
XT/FmX9/H9ZOFrdRwILhosaKzSVUKfC+NYhmX4v8qFFPSq5IN5KN47u6TCB4hx1B8Bv5lLkQVH2X
Vt6k9LWyf+XXNtk4S2urxBPvOL9raDYri0A6Nen5azn9Uu1PpPqsjL/vL9OaCESb/lMySBalIEUS
ddlYBflr1T1b5rkbDkqw4YlwWzf3ZpGhQagJpoSjasTyX7tqVFAv0+zVzn0ZU0g+lYrqjPglB2/3
Z7OyH8A1oQ8SdgQFKAtlH3Jc5J0Oo2V+MVCAurEfq8Oj0QIqjBC2QXxrvt3BOAV1E4MBMXuLW3ez
A9JioRTU4iABj6A4/obY0Hz4MLe6aArk6toPLwggOSM51fVRi85yuNs9hwCTMx/hNufBRj7Tm2tc
Hcq+reu2vKp57p7LcIvAaW0quJv4Uw9ccgu2cGOURiWyGoxPwCs8HkCodWA/WfUjKv7ZueV8qZA/
wIsSmoJJzWeSpUmjDlSrrwYQjMd8q/HoYstREYCeskjz8+rsRbmG0kp9rRpFfaX1RZIfyd4UC+fI
RR4ZuGTev0NMJrM8DToti+prrf4Ojyrd0O61r0etNGB4OvxavCfnizP11LBSQ6mvtnL42ewmJ8LH
347OD8HNISrb3GjNWK2vVf7DNdSNF8bCMgmj84v9ZnQtacIODQvq6/dkfJW+9+3nvQcHEBTER1GZ
iFI4ZG/m4yMUZBdd2NZXEh+L+LhFE75c+vnwgoYNspwxmmH4lj3H5adsi8BkZXwgLJHbQtEVbmmx
/04/hWk65Mlw7c3+oBf1Qfmye33Qjw0+AGrJQQwl4rLCgGWREbf9NbIdFn2IpP3jI8XH+zfi2lny
ZhrEqEYLBVfX5sTsErHXrXgcP9yzewcETbClSK4jxAE4sLDBU55mo2JG+tVOv+vJNUYtl3zaggQv
TylCliBfgRKv0nPqwYg6r1i7sldVHQ4Ny4/RFhX8ylbPZAheRteYDVx0yIhj5RD3nyt1693IdUlc
KmSQNYSE+JtIfP9qRdvmMYGEMjrk6kdYk1NGf8njA6oeU7l7uH+yVtYMXgDoD5DX56BU/u83mi2D
jDWjoPG6WpN8SeUDeArRFvy8XwjoTEBxybvMQs5cSFlqJAj7Ub2a3ZfJPHbqpdhNho18LN4UuLRR
ebzEh6CpY2CGeapCBQ8kuYSNc38KK/uOHBSyscD74T/xkacjTK1GjKrXXDoy3SW7WTp50gBJKP6g
R+9RUcPzVA7slNnWtdH/6X9ELNv4/pV9vh1fjOgbzETfE4RSr1nZ8V4SGmgQjS1y7ZVFmgkRnCZS
h6MVUQhBJ+TKuEgbx2hteNybIJaB34dwI//3m7OqJGwC9tIw8Xp4/BVaG5qwHB3wdbyyQLcLah/k
ruejoymoKqlxq16b+kl6sPLL/QO0tIDz4YW1KbRUU1iE4eXy2TYfuumhH89mujuvj3LG21kI9inL
p77MpEa90unnNLzF/9yfxdYiCXZcKVkZ4nZQr2VzyT9QdWOHVxcJ9gjhdtg+xEvnewBAAjXiUsfX
yycrdcbS0X4V9t6ENZYI70NAd9HeHA9qweQFJYnSMsFllw+aY4+FQ6sNZVtbJWCE0QAToUU8F/k0
bw4qCH5oHie2fkUHFycG+f/upml8CjcCzLkAIymmpERe/9qqndNbh0Bu9r6meVksaAPwZkdmBbLm
EqSqUxFfVLTr5xIdo41gK+iwtkTISnAkPgLXiygv6OvTWC1b49oXmVs3jtlLG5vA12B+j8IPQDtH
PBARe0drtvkM2lSLcE835rXrP07hwc4f+nP9atP9GjETI7jGUp6koW1BTBkftEO4uzUiXCYkuIDS
RkQDYHNhH6wpGFEG3GjXiB1Zd2y2CpXf7975MiHog7o2aAS4d3Cq5sukWtSm1JKDK3lhpu4oNHQC
/WepfbLjwpVKl7ROubfhPG5o1EYgXQRAJ6CcYsQpaI3CMocyuEZheA4k6eTvtVIcL8JrJJC2AChC
0L8ib2wGVEr81o5O0xwlYyOKsjy8GB8+Jvc1gagR2UdS3YjyVk3jtwTNhkDHt185MD56R4A3kv8p
hrLstmzlDDiLK1Fqx8zPwOX9xQLdCBBOFQsGrRwrCCjlE3uTld3GA34M3ueIir5XZgrDy12DGv4y
lK6I96Ul8JAbKaLl+mN87ACQftyjFIMzKQmlpugD6ZqbT5Sc+63C2KWzhFah70rBIWwL06FIDaJo
RE/frOmB2m+JcaLj7ktoLkIwG3SodLltIEKXDoi+5eFehALcbR4xBhESrroFN1sIvGWqUyt90+SH
/LHYYrNY2QFARDREe1BGgEeV4M10fZT1+SQlb/Rn1Lj5bu46fD0uZ9w+KLEB3ZKwOmmVK3k12ukb
2qegPqH4svf4z4cXIt5KVxuN2WH4nD5Z7Yfa3Dj/y6tnNr4luDGg9LPSTsP4pHVLMwdrgpMWThrX
bmxlG37lylnFgwpBE2QBcWWLoZMhMYwos3P6ZhqfirZzhuFMpo35LN0yDo77I4Ofhht/psoZkvsl
ZEjHsgeZ4JGEiRMcd2/KTIjglllg4Q+yAEIKVNRPydNE96sEgrm4eNDMBhlfsdS2Z4FBgyCjb5/Z
+GFI9kLwEMDFmIgFE/SkWAD90qyrh5BG5jVP/2kKV93dOgXjAx2KqjPsBdJBwh5kRZehXC4wroN8
iB82uz2tKPRseGH1UwnNLNF92bh28XDK4muRjhuHaFUC4HFIt+PK10R/LFNiY+qmHgtUm04Mlgm9
35CwogrINuDSQbURJwUQjFISoPWmXFnmFVyIXXU00lOw1aZvRRNQ+gC/GE/1d5Wba0IR65pSsM66
Ai/pasnHQnoqw9rNdlcTKEg9IC4Dfm2Q+iM5PpdT5nEWq1ZrXcOkfAoe800XZsVEzQQIFjZSoqge
u8G6pr9rdojskx67ZnYwt6oxhQUDdJoDUvGkRgYCKXKR7CNU7C4H2ZX6FutPX88FfU6/7jIb/xGA
WhckTpBEWdxEGWMNaO5b9U3uwoOJrsWdcvjfJCjzvWB5A+hFhCmgMkI6B38xAQUFBXjQwZWBPyNc
RhHFQ6tgBMNr0jlOoss+Z5UvEILTnEMVDy0skajZCVIpkTFob6ry2/4Rqp/vr464wejdjdA0yMzg
MHHNE5TOllmb12GR+FF0KIlTG76aHnp1IzgjqDaqvvBSRGENDyIChyciFlmhMivsqwiFww+kfkvq
z4O6c53eRfDbAStmgXxMULmU9BW8Miv0g/pkkStNvPsLJdg/PgUTxg9sGCjr5bo9P0YUnaNHewoD
r0pCh2hvys6Wm+8C4HIDZY4kGQgFhQlklLaSwjTby/ujfDK74/7vh8+Kgl7gyzkB9vz7iVWaIwl1
28u6j8+dvq8z2PvHIy+N0BXv5boAcw6ySolcmDYaauFm+NLnGy+elWMKenkEcPkRhaKp869PDClR
x6gPfaY7QfJTNVzFdupww6tfl4Lu1XBaEdcQX+t5CIzUNMihHyqPKrry6W5Ez83W83lFGTjcC/Ef
pL+ROBZVTu3KqkOa1Mtq3RlVYE8edhIB8O3AAw7wXVglnCWRzJ5YQTPVSMV6TeNq9WWzrdbKQqEa
BWFWOB1w8cVgay7HVjo2Ms5qAbqv3pHtxxIc1f1OfA7mgV0H3AgAPwMLZQmHdsgsPVTq0Pamn036
kn1uu93nFgI4Ha8KxhxABQTrGuoWrfXQsjwaPoMR1tjnVb5/P0AzWCrenA9/mx9bIjGEMTLF8kzp
NH7Qkw2zurRJfKNRNI/yI0R/xChfPfSGPtnW5LXkwVCep+K012ZgA8A0y5uto7mDKtxtlIXMsOkw
eU37cUgeoi0evLXvvxlf7CXeB6ZkkRjj2y9Z4A47HUqsPn6QtQRhO68iEF3WwbQQix6CyUOQ0lHl
R+Qsx2SLPXVtDrdChCPK9FzvDRBReikoviRnZyxpMQdhC+wpNhj6xU+eqblagRqqb/u3GPkq1NRa
qLdAhnd+QkezGo20lCYvZ989pv64P/rS1KHqiIOIOFUqws3C1+MpYasxbXWP2C+EeTV9GuO3+yJW
1p9zFKC+DMlDFMoJKiaXElhntEr30MbLyR6j8N/74/NPvAmw8g1ARS3yuDBBeJ2IQKVMSSfg7gPT
U+i/U3PO49EBR4WDdmSOTA7wjjfi3mvz4UfWwqxgvMUs2Rg0Dcf7Gx7sqzv2j4mx1Rl4S4Kw5V2d
pVGPWicvxGWdWw4z3+4v2fJ2ABQfwSVYDlCULZqRFZZNrRLRMa/I9aNhn3otdpCyccJ2Jz2WiksI
jeewXEBugKrC5F9yE9kY0T+P9mareozabjQ6EtsK4C9OMJcAZD7qwvAUWiR2B12ygiyuFK8tnrRf
Sv9EdnZIfJ8DUIn4H/cpR3HO5yAZnYUm30Tz8szp8ofc2mvEkQPCyiC49N7tSYy29kTCMzVQBs+g
Ryo9pc31/m6vrJCKuAzAzagPX6bu2yyRtLwtR0/O0JL5g8YepWiv740poGwB0XQI4BiB+RIZYZFp
tAwnD610L2p+QLr9LxYJnitH2ZloeyYLVlyOU8sqAmX0aA6ikzJ2E22vXnN/CclEmBLOTC0mFTN7
KIzaVAdPDXMnp4XzF+cI0CKgEGEL0Y9bZPGwmorYjT4pnpUzNKs6S1v8XkLMgR/UmQBhF2pNzVpw
9Sgeqm0cop6i9qEvQzdJvrXKvqzcf0QBlg2wMY8KiP0G5QnxgiSjqmcaP43gR7p/t7mm/Xd4RQjw
Dqk9WSPNMLxTKokzZbtvbeCYEDjhpEYo8AAX1/zAopmkDr4TefRQDBaUTrpxaa+oHM8NoHMLr29f
9DGq6yFGrCyZPMK+Gr1jNGd1J/kT34GZCH6J3FhWjRnG0LF88mLzoP2oyTGvL2yLSX1xE70LAQ0y
KufxpBYZ4xjJFZVNEKJOB3106d7o1X8m8Wd8IfQTjBJYosMSDmB56uxzSE59c1GGjcD0+m78kSIY
cNZYY0s7SFFRzas68Vd1ax6rElDFCFgZmA4XAMWAMhAIt+bo6cUH2rkD8+Kte25tK3BaEZ1GyBJm
UFDutLHicZQ0uLG60zjFFh5hbQa3w4vBDasx7LzD8FFrHpRfnd+hdOT+PcS/cOao4TChPSkUAgEC
XgA9P7EjA/xnTFCpijKeuHTDh2lwjZ1tH9/VQkPNNhgCwZ2/qDWUTQlNpGMZJ4qdpOMwHffPAdEf
njkDPmqBwE7h7DAEcUbPNs+JdJiyD6F1CbbUbm0zuDsAblS4TgCszVdKn4Iiolo8ekn/FH1tq4Mc
/cU8eKc71KUgbgzY+lxCWHVRYNXT5GXBS6H5ViY7feJKW6g7fiuLW34jRqTGyFFtEUgKdoOSA0gt
6+lLwR6JfsgVdF693N+aldsPriAi4BayT/yEzadUW3FvtwEeYrrkw5bk46msnxCEMrZiHiuayENd
iNKhZTniXYImMpmM6Wi2sldMb8F00vuH+xNZHR85CX6KofCin1AWYU66oSIes91hdKqt7PvW+ML3
y/UU0lbNiKfYiZui8rPa/eRGXpljXhEPR8IOB3i+FXITKXk2qrInR6mjHCZ7JxCSazlANZyFFcB5
NOYUjm9psT7PkQ3xrA9jojpoZLbhDK7YKs7DihQU3JAlj2lLU5lK/FU/FU7fu8ZnyT6icu/+Rq+o
Ocp2EHNHoI9nb4R7STWpZdYmnvZdBZ9WAR+hJjtdtNUodW2/4XEifADyV3CzCs6UkgaaGUwMSqg2
rm0zl+4NomE38MDjEUAUeANQM9/uOtR0KpcGXBGQrulPybCFbl+fwR8BwolVjQmBpEadPK06Gf1j
82v/PnB0PpqjIguP4PX8+4e6N5sxIJOXfBvlR0v1gi1iq9UJ8MbiqMBEwEX0o2yzj6bEbie4/v+W
1NFB8HZ/CksBKirsAevkXNSAXAoaV4A2TifxaLwU5DF+ioPdOzwfXnh9gRHXIBPF8PTZKlx7qz/9
UhFQtohleU9MILksqLNJE62Qc11/IRX6353M+FLvzq6As+xGhIh8VVlQ06iECPvUpqe9pVMwSBwH
iepLeJlgihPf8KQIqVpB119IdyqPerhxty3NEewoL66GCBgMkSLVDAFGJSGxXshwbXGhVTpDEclF
23ILVo4Rp+GAawMcB09PzDWBJXFYSaSzXmL5e/dEra/3T+lyn3mMBt1tebkQzwLOhw8z0nRSPuUv
XeHIeueYTHXqjRTRcgpgEuFUUIBm8WtCVOZi1LVULbKXMXYLf4wP96fAP3Hu0cyH5+Jvnl0Jafqo
1zF8oH+b4qPUPB/7wK+ac9KcyU6cM04Vklwmp2pAfAXerODSgOrPTKymYC+lcmDSuSg2jtVyrTg4
mD8mUDKOFLlgNSKtVFjWVOyl+bfLnJ2EkO9fDweJJxuBslykHO00q6pkStnL4Ej96CQoj7y/F0uP
D2WQoGvBu2steB2h3j0D3Th5GYvabSKntttDER4ZGoHKx/uiVlYKojhYFL/zmc23nSG2wiZVIy+q
8ZAZPtmJR+EjwlXiAUbeumpBLT/ZsTRVqJ14UdB6WlbQyXSr5d5S93CO3r0yuMeIcAm6F7CRqXWg
qi+afprKx3E6jfFp9yJBBHxW6DisuJjOmWIsYMYM9SXpzkV0GLci7ytT4Hcn9gCmfJnh19MwV9DI
fHiZ6gfJPoXqs7oVo1sa2ne+EhDuwVdCgEjwldIpCYlMIQKVdAH8sYs5uXa/X+04Kcr/CxHUWtFR
aDugovFFssFt5SRbNSrLdUIuzUDPXRRYA8IrloON0zTpaaC0LxI5kPIwZqdhq0xvqXo4hUjIcqjf
Cvhf11Db0YO88QWK3aUuzV1EcNB4od1ZFwbFQLM15AY5DTUCs6JvKZMo1jpStS+BVgC1+CXfooJf
GnRcSfCM8W4E0hwom7lmW5ZE0jRtIOBT8InkrjWe0c+Puio91/1uNwoVuCDmgCsONsdFxx5OhCRN
Zqq8oPVaUp0je+NyWp5eXuGLYD+4TEBbJ2JVyz7NCxNG/aVnz0lyAoSOsNP4z14t50JwuLBkvEeT
sGCK1EUGzSPlJVIOleq0+7Wcs/uCTwsFh2CbEHlB0dQonCj0/2WUwRD9lCsHcwsqtKIgtyJELWeh
XDAdhMIvKXKEoRsrwAtt3E1bIoRVGoFqo3YOEerwlH7vkod6q/3TUgKuIh0OP7JGMOyiR9u18VTk
lV147fTdyB6KottmcdqSIcwCzO9DpitS4VHpQ0YvGgqk1S/3jxN3KecOFQ4sIPScLAMuoXgvdW0X
x2FsRt6YHwrL6xj60LgtXFzmj+Gn+7KWt7iJBCHyLzApcEzEEJHWRS3T6i72GvXhqge7zTqaeHOe
GuAhgbQSS1jjslUiTQ9iT4eTPri2+fX+169sxmx8wVuTC3VAyAPjh/mDnFxK+RwXuw0UnwJ6iSFy
w2vh+QLeeLeWLuH2i+XYk43+MBaWO/68P4e1HQB0S0dmB2EbXB1zAUowEoqbKfKCx/Fbtt9f5vVu
f0bn9vHm8xW5KWIAxSNPlTTnY1ltKfXy1puPL+xAM+VjT2x8fdzyZPlRKb6n8o8ufNl/g88FcaW5
mcik0dwquaCXXvppnaTsx/+2DYIzmEjUjBMN41PVqTp3i1F45aTyLjYobYTLiviZsMskoHJV2Xbo
SeFB+sdi580H8co5Qm0SLAdexVydBcOU5lYjxVOdeUQPP+XqA0GMefcS8fg7qn3x7kLFgXCWVFXq
pVgrQi+IH8NHe9jQtOUSwRdHOhuhamQgkdKZ7zAg27WMKrfGk/QjQWOVjqXgbD/uncNciLBKVmTW
uIWyxrOz50750Lp/MTx/QSIhj6ZMIi1lk+ZBAfBc68nTB6I/0p00rfD98PkYF44AdHqBKc0yWa8M
RNq9pPZtN9hZ5Ps+PKeiATTC5D9CpKA3zIjIidx6evYS/Rh20oIvhhdsaTTqJGntqfWC7JA0P1K2
FxmJ1UGqA9hCmGpECAQd1ihoA5vJaL1U65zspAPleX97147ojQBbOKJWZxZmmGmtVxiHRDko1lmr
z/dFLNV4NgcRaSuZYSwPg9p6WhMfFSYdyl//mwBlrma46+MorTCHxvxH/ydQ/2Z49CrgIAKka0Tc
C7jvGmnSh9YLL0RJndbaIitZXSBE5BD94XEOsXjB6IFYqVqogBx8jB/lcl+h5/sZ5STUJvoIAQ0m
C1tsA9NeE2q3nn2JQdDZTvvj0nDrMDgANSjAgLWbr79cRUo7NmMFJ/XBTN6saiPat3JGwaXNc6QE
njB8u/n4zCq6xmgb5pXsWEqHwrw06XH3EeL9alAnxA31wmWJsqqmYIhknkYRYnoi5b/3x18+2pDK
4mBzwFBgQ8VGng3Cun1I1NLTtJNsOLnxHNtnEm9UX6wtFG5kUANZnF5PfLWV6IGZV1VfenXrNuVD
Nh2D/al3TAQwNpTS88y7mEYJEjmTJ8vGREanJG66VfW8tlB402oA+gH5j+t/vtd2jZdtgHoYT41+
gF3WpXgoJPpBrXf7qKhe1EH2hRAyP7eC4VbKYbD6gTEvaCQHzNdbSfEVnUZqETsBljK8esRKwzSX
NbRuTUav+6qQp3iLpWl1eGCnFIPjLcEaNl8mzgUJKrRi9LLnyPhual/uH9fV4WGMOO8gKrdFpqkB
6Q+LTEArgsvNlQCxYFte9qoEvKHwCsHdjE7W8wlEoUwQY1A7T1ORJihLZytMsiYApbDIWIJ4g5dw
zwWEShmlrSG1QJfV47Nd7IYbAUOIvttoRcUZjcTzowZ6mWjMar2pPNLk1EsHrT3t3wQACIEvQwSG
2z5hBmzMg1GeOo+hAfexxG/7x0eiCSFpHY9ynNL5+GmR9XgotoOnKb6hv+7kM+fXDgoKEdvhDPnQ
M+FW6GpGx6r+P9KuZElSXNl+EWbMwxZiyimCzJprg1V3VQNiErPg699RXnu3AwUWMvIusmqRlnI0
ubvcjx9XhjDu7N1fSiPDxq1tMPKgPAGEejAEKZefX9E+j+eZjICC/Bqyk55I3JYVZYr2XzwlhyOK
lJ9wgNJIY6rbekM49c9682Skl7593b4DVyLES6AkTeNNGUSUHvHNpPBdifO+ok0NTnnMy52B2RXD
bNWkaArrbEDWooNbnCf9PPYnVRISWVsoVCQjFom4yG1RdZzZPWNdP4W9/orOYG16bLZHXZB6BZkB
Eg+g+cRTcLnXWjPVqBpup1BJvyhBzz7d3we+lcvwFKANPF7k8X6ziOssh2d9O7o20+ewbg5tE4Bz
I9KeM+ik3i+y51Hd3Re3cnJNMPYgDgb9BE4/IcJgtEicFmYEf7VBZ3qw+aYyLMXKlpjQegCdgLni
FpqaeAZyZg60U6y4Qa2/5MpZbart0wB+jZer8C4wN7Weo9FCPbbZAD7wX7lfDd83r9JieGFTCCsd
4uQpGo8AsdYeq/wDCgrEJ+Bshp4CLEQsumnYwKy08roQoDVy0DaW6nP9txie382r8I5DJiOtKYaP
URKhXgZrI+XtjQDhGOXUTh2aR12Yzq4//ZilHVRWThFCz3iQIJAKDSsW86omfOKRJWNoJwFzfVI+
dWy7a/9OlY7HLbINlhhEmtDjbJwyewgbmh5LZBrmcV994AFn4fGAKw4A0O37YUpTJ7XSmIU1Skn9
spQo2ZXrvBheMHRxZ+bT7CljqMW7qgw+cs0QRAIqhPNu3OAp8gEoxFHPYKY7utPwIzFCa7vMS/NA
b8NVhehxO0k1IwxpsRCY5g49KYtgNrZ7Gnh68spzAGfgcfNPuLoKQ8KizBlnFiKP7+/xjtw+Pggr
YBgACIYzLD5KBjc2+8HuWKizoEf1XyI5pStmlBcu8qetgz4IjvD9eDHOrI2iETct+Ev91Q4+lfXD
XjlESLai+QGnNkZFr3CIQHwyqIAEj2GXH+biuLH7C3QF3glwxRCI5BAp0V3NPMWIGHe3x/SPqvnM
2h6VXwoQlqjou84CChj+/OukPyXsYasxwPAobOfvZ85eKSxPqWnMaDM4e84Y+bP5TbckW3x7C5YC
BG+yH1BAGgFdHJrNgQ37hlzYxrb2/9kDhI/465xHkgR9PaZJ7XaNO4RZfY6ViyUxxyszAIUGwkhA
rHPSMGGJmgZ0cVbT9mGhVnunSI8qfthU7DfvBKgMUUEFrxhXQiz286Y2Lc1E68LuYjNvr6vbnz1g
6LkSICxTR3S1NHMDAsBCO7qRnxiSvb69a3BTUZiPQAlKVvE2XKojM3LbJPKIeyls6leFEeSqJBCz
JgHoOpxVELghbStIMFJvVBXwcXPkBM8VDpLEgmx84bQ6ShVZ3kC8izkFXb5rv23eY/hD/36+sVyg
VHWGceow/EgDVpQg3Jo3a2yQtztAUnJ4AVrk8QleWYQ67sCwiqr5SwO6frS98ntZL+rVJbqSICik
ppmqsdYhISlf56+OjGpj5bahHQ7PZ8Ny8vf5cgJdpjeTZ2XeZc4PMUF3uYd0u1UD7yZPl/PCWnBh
CIeIJSRrW4QULwDZ+5Za+d7X7dvMgT2Aamq8F7XgoXpGBVvRR85lDCr2uYslr6pbq4n1uRpeuMjU
GmdLHzB8OaXoTHNKrAOtHzJ3+1FCPRZwPaD3xDqJsNk0Nox8NIvoolaBnp6t8tfmVVqML1wGtEpX
tR4oj8tsBF59MLa7j3B4eM3rO2D2BmpjlrNSj3MTXRz2RvyCvN7//JWDuhheUBUkxiOnHDA8oG59
77vzTkYrtHLTFhKEBcrRnsSce0ioA7ff59rh/gRWh3eQYEDzGR6HEd6BAx7SpHS66FJYqv9gZtsr
fVDjBYYNdFdBlu1GFTGzUFKjH6PLzi76wAVXy/bvvx5f0BQTTSw1cYfoQsDDGD8Z8wc0nWlx1wiV
XjhKYmM85GSUbABDzKVUfrnJLxkYeu0AXQ1/w8PYmm00ZlBDGnvKrb9i6y9dkRjkFU3BqRbAWvQO
8hVnoNtKNZkalsjo9vZ+OOXz0+T83r4NMMeIc4LDC1WcQgipjuIe8FjYA9QZw8P26Swj6F85qBaS
5OB/f2fKEfOEVZ+5cVMO9qV/cfVPVv/j/gRWFgl0DsAUgj0K6TAxyxaXaP6QdolzGVj5mJin5OxV
h7jYSOzNvVSUCuK1ydXp7XMQmUiz6SuI6bVjvO/74/1ZrJymxfCCUZhbuyJRg+GVi+19dX13/Hpf
AB9gGcvDQxPwJn6VwXshwv5qz0AnkcZVLnqa+1Hodhd4X2PnI/m83fAgl4fAPB4kcAPEyi7FHrO8
NUGzMJm1H3dB5kl2fGWtOB0Mv9ZwlICRWPoYvZc7aWUW3iXOd5bnl9NemyTbsXJmFyL4obvyw5yy
1q2UlnAkXxP7OJLD/c1YGR6BCzz5AeZGPlJ089JqZlC+0N3d9xas3jitkj1YWSIPKXmedUZh1E38
KIaLQdWuTEIwCpnKCb1rFUPixqzNAdELFPwgAABCOB48vlqiYSRjORoGMEKPs3Poy9P2JXrv14Pk
P1BI4rOt1ljLRq9IwtF9YgHRtz+ckQFDxRvy8xzKLTiRiB6lzOybJHScP6wjvvf5/uevbcD1+ILx
r0pgtOoC41MTL5GgyIN2I48x10jINmLh4aMiSiuygznTrMZjO0eXttQDKz9VpewUrW3xtQThFigR
syKK6Mtl6MNh2hNXopNk4wtKr2sykuQ2xlf/FGRnDR84QtefL3hIk2oDh9xg+DKCFx+YdLt5xh7A
80KYH/ELkZVgtADeNWY1Qt3KY6qXft49VFYXMEfyaubLLKhuJCxAU8VZ8+DLC8tU92pJCJh+LsPg
m/PrIRj0n/dP681GIOPMezFAYQBpc5NSVVw821ptVi55HlSzT7OtOyGML2hsc4ILmVoYX/nEnqrw
/sffXDUOOUZOHnh5RLPx3lkqImNK3cLNTOXiasoxZg9WdkShkcQgyITwFbzSdko6zFStLeVC3S9T
hur3c0G3qiQ+D3ROhPHk4Xgx72IaeJI4ZgMH4Misr6Um2ePVGaBACVWByEfepKUS+JIoTW/i0MyO
EdpJ6PuY7u/vxM1BRdcFlO6DjAwWAU6ZoC/izlCT1uysC9GMXasdkiqwCxJosn50K1PBo4eDhtBq
kgMxlpuR96ZXsQYVoZZ7qrSnqjy4snaAK1NZiBB0BwXqrcgriFA03wBImD0maJL1e/N6IY8E2oZ3
eirsyXIeZKZZNqaoOHUztB06kTqoMt+jm4tKeOEYpwcDfziP6wkXpEBhV5ONjXtxqs9DcyRJ4CWS
wNvacl2LEK5HX7SVo8XURcXHtyo/1b3nq+pxNCQHbEVPmYA/IcYKXANIz8SZWD0hUx+7lyRoUHvj
gWHh/o6snSxwDYNJCqUMeFrz319d8yLqOxP8I+6lzn0z25HspMoYz9aW6lqEcEkMD4SGJhfRaq9Z
7DtqEJHn+Pv9eawuFDI+YNIAf9GNLrFyMpkzUZ1LY70pUUg+sA+eDZQY0g647SIOqpoMt0LMKbok
6H2jBpRuRRGBMA8hUJSJ8Rq7m2oSp8zcxmtTGzVKRxUJULJXZEQjKzu9ECFsw1D3oKWfIKKvDm6p
+3qs+OVmDwSXGz0sgGbgrM+Acy2PU+5ElWYkKQk9ZMYeGyJxDFZ2mTOsarjYqI0HY8dy+EGnE3Ay
FgkLN7B39mb3j6d+QA+P5n0oUbp5pRSaktjJpKVhGwdNgiDWYfMhXYwvXDam0a5FL7Y0dL4R88CU
7fYUb10LDy0AJrmPvFwdvQAzhze3acgOk/lJVd+2fz1AbgYqfnFIIWQ5fOQYkzowj4Smd7bQhkPm
9a0cUMALwPKCOhL4Zq7w+YoLoF6m6STsaWhEx4GG6bjdqYGKAEE87jHYqUTWbTNJOlOnmEKWfu/M
PUEfc/Xb5lVCYhtvdTx3Uaonhpec2YkafW5J2Jj72R9NiSLiJ3zhGiNZdT28YBCiZGi7Me5I2M6+
G/2k6SGhhyiSaFOZFMFOpxMo9L2oJuGsPFoUvTI/Vy2WKvjIUqEVFxZqpazHayolrhKNhE60M6a9
splF8n2t/h1fWKsuSfCIcFQS6tjn3dTsPvD5gBmYSNdz10m4zYjXa+1cD7gPyp9p8OfN+Qb++bgO
yATgvY47sbxvVE+s2CuKDBTxvmG9lqbkGbGiTLk7ia5eCCnhtSV8f1HNSTlnXhaaR1Rcz5mkYmXt
DPEgK+/tge0VSz1pm9Qei/U8bKxfZhWMB08/2LK26BoPW4j3AY43b16FaCiyAstFyrMx0usJUnjs
rfnEyM4mT3m8U9udAk927GZ/UoLOkJXLrC4e4NyQ6fHsnBBOAcQFHa3GGXLb5+jz2GxX5aCjB6YV
IQ9OdCzsDfrq2GgsPuYhiYGqO6TpX5vPLpigAXHExuNbxbM1xVY3u0aahlH/Zv6o662VJkC7Xw8v
rE6WTeVIPAyfUJ+Y6S5h/fbLxzmGgYSCLcLtE+42bex01DSShnUNLat8VjezpWAKKAiANQXwDVRR
wsEq27zo5s5MeAlFG3QyQO7K+VkMz39/5Xc79sRiNAhCcam70+BqSPaXnw/hWsBKo76EZ4NQNCYM
XyVTYbUjSj7RHHXqjkOv+x5x/O2HCJhPLA7yZnhwCUKcFMzSXZ3xAut/knEXqxINsjYJNKLh8VaY
05vahhG8rW1OXKxRua/ynVftUcjygSlciRB2OSmLOe9yiPDqfYyON7uPDM9ZwKAiuF+23OWyYuBG
bggJc/shc46KZPgVFeshs/Hf4QUt4cS61jRaAl8j3qfpqaYvXg0GwcMHJoHELopvAdW4qcQhcZra
DqtIqABHFGVk18kCWvygiKcV0IP/SuDzvLoMmmKUBe3RI8apqD/+aIrNhWm4zNcChPiJPTUglFYy
EqJtRXkaZACH9e8HfpuzFOLSCcN7pLONuFXSUHFONkB1Msa01fHBZ4biakDeYFSX65PmedNOMT6f
jAfV86dyu7XBJft3fC7/av2bdDarKcIxzb4CGetsRn3y1Qd4xX5vKXUDSGsTp0ubtiDhlH0zu+PU
feQSX40v2AIGnzvrFIrPn4N4eMU8PnABrsYXll9nLbXdBN6wO6Lx7f4jpgCVZ9yc4eUJc7Zc/Tim
Y1y68COn8fSj20w/hMW/Hl1YHKOsm2GIGI7+d2PaGbK+wGs6+np4YW3MSaFNnE0EZXqHst1NJVL3
P+4v/5qWg5ONpsMIvXBW+OX6gBu8GMca6DkvM3362Xnqi4A1k8SY8fimqIMAC8fl5WxTNzmHrFJZ
14EnIYxilPZa5845JdlprN6o54GSfHOpL9+WK3FCuLWxGzYhGURCLf1iE1/r3u4v2tq+IJTB0RRg
9kPQdbloqdKMVje0SZjZu6E+zuTYy6yPRIRYi6NSEKh1Ds/4lT+06msb/8283/dnsab4OMMKKmUB
e7vpAFVShVjFhCcQwLh48GbN9iguCmP+HV9QfDkQ5JFhYfzW+0QiEC//o6p/25kkuCebBV/IK/WK
0L0bd0mZgaX6Mj1b3f84CcH6KBMdHL3DJFgfjJlfRW/WdJR6AWu38Gqp3h9iV5PQnHTucpJnYUSD
ie3i5BTPBy3+gCVCahHhbgSBeDfz5VIluaMro15loWEdzUthSobnSyFe8uvhBVVbtF5T6w6GL6pf
xDpkf5psH2nHNPmx9dyC3uidmRWxUOS2hNuXTF5eDDMiG1kFwInvqYNEW93uBlhQAOIHZhNVibDc
y3XCqWVO4nZ5mOrwmNLvbbdv1EeWywjZbu84XA5wTtk8BgHnT7ggpkO7UeUcSuBH9itU526m5QAJ
77UA4W6M5lQaVQkBaDPu2zmq1TcjjPFItHhvNAR10XxNXCqiuUM3J0URPk30SzN+3rzT8MqQaUKe
GnRTYsWgUtqN1bhJHmYn65zKElm3mgOpGdTl4h2KwkSwmC23meleweo4paGCHh/sze22hzGWAgQz
VA2jM9odBLhk1zY71u/vL8/KOV1MQLgIpcIcdaYYv6TfmfU4FgEqx4j1absUQOF4P0jk+xD7Xi5T
SlgHajRSh9Di9DQYD018yujpvpC1vYBzhpQ7L4S/IV2mjRZpHgrtQuvv2vtq6l/uD8+/camaUFd3
NbywE/2YqhXTbBrSfAiqNij6nRvJWk+vzYEDpFEbAjg5ULTLhSpobVkkzWhYZU+hrkiyM2tTuB6d
H4YrE1HYc25bGUbvrMcmpejxRv1mlGBQVqaAUAM+Hq9pXgcsWAhLmSLHQfY1NNVXWoYynj3Z8IKF
UFCJiq5VGD7CRtNQdt9Wlgje8jsBPMcwifncui3LLgbhV5ixwmcGWNcuSrH9NnDHUgMEnrc5FOv4
XMUusxzYx1Cnz/P8ppT9Me2rkzq2EiO0tlbXgoT9dgriKihEAsAiSLPOL5nMyq2sFhBrKOsH4AhR
akPYjAGEv+hiNwHoov9QnQN4/ExZoGxFQSHvijAoAtTQ42Jxf4Xsd1bSSLlk2bfGevGifZscS1kz
lJWVgvmEBucIDtSKCOY6IzFpDXRnCns7KH4wWX8jrhsE3bEYXrjWraVmntcA6YIkDRiFq6OSflMT
v6f7KLivpVYngrpB3D7+GBPDroZTKSxvOPSoORhZkFOJClkdH5uNXnvo0I7ExFKFGMzVemtE0Lv5
W2XHlO62fz6HAqP/AoJmAO0sh48cq236sgOpYvU0NSdZY6C1r0dWGuh1FIeiS6cwPMCJWpU7YLcc
usc/RJU4r+ujA/4DxmiEmsR8jRtTo9UYItKTvWuHF0UWUl+7bbwa8f/HF9a+RPfVGrRLCdoafT4o
yTd7e7yYJ2jAfoeaMkREPeGYjqVHDSfC6kN9+ec+kaXvb717Pj6KsXByeOmj4GyohZqbac3z392j
Pby42s4w/cjbpb+3nyIIQgktojXQsnyjruycYiRGw2rMgz5ng+un/eYaYOwwOPDww4NmoOpaCqjQ
5X2iGkO9YJPsXRRCEFNyj9fUHm8ACk+Gq1YxfRW3mtu63RSHnhYYTuEPfgbgtJQ4mq+4qJhA24gg
BJxwlPkJE6GgCNfZ3EEM2p0YJ2s8mNpzTkK7BzwkiJoPaI9rceIBsOuEJE4bh0Ye0HynbO50g32B
/4c4OIDsSJ4J46NjAxszBwavsn90w9tknrYfLIQc4FyCbQahXmG5bD21SGXVSQi+c1d9mobtcXA8
JFD1grbv771PBIPaM+pQtPmFeu1Oc/bgPGz+ftwGcJkAZA5ueJEistBMAFwA/wkV9xQnR9lbccXM
weTAOADSiViySOE4ZQYdYZbiUCsveQ3G+X2s7bzscz0eR1lTrhVdAlnQ4ki+AhYnluEzXUmyxLPi
cEaPUXLIsxeVnsyL8wHPYCFH8AyUXovNiPtQhvc604AWf93fEtk8BF2Vp0bFKVuw4+ne0U+NHbRl
MPzxtmOPcKZwajlzDodUC/OwSrALoekAqH4J2l1a1JdV561NBO4Zh4qgOAJd95Y6Ec2TWmVo8ySs
fIc9pd6TWe9I9U3yulg7YiB7Ai4cb25OaruUQkfPHGcVRRiD/Tt19nERGNnOK309D5isTn/FnkMj
4hmAyhcEWES4Vo+iIa/vYmSYlUdl77qSy7hiztFqntOdgrYFF1LYkVrv6mayzTh00CY56fxYD4zt
EBLu6HA6EjQWQYMSwaLHnj3EeeEheqPpQexnjiaxUytrtBAgPDE8BB2tQXXTcLTUIGa7avjALkAC
CADANOioQKMvd3ymcaRUsZmGDSl9RS393/cv4NoMcGzhriEDfIvszKEwvTgvAVRIY7+ajkzdTF/k
Ic7PYfRwSIAVEjcB2F67Ujiq0HBOLZhnZBxSazOAqwzLx5P8CM0uV8gu63igilUgP9Udx0Q5JdvR
tRx0+a8EfSnBYbSfewcS8spv1afePG7fA2B28dwGpAZEzMIxpWBrLQw3KsC/oPu1sstlHuHKXYOt
QNAa1Grv/KfLCfT5UFpW5CAcS5+jxtsXRnxw2+3eDYoA8abnFQfgAxAu9Jwxq4giNwu14mB6vpRx
c2WfMTQnAABaCwFfYZ+N3pgHhJTzkA2H+VUbtuujxfBc/JXXXGsoWa3UNA+V9lNPfTRFmzfzGPBO
G5z7BKkiuGpiJjVjqHHrXC8PUdlLfWlr8BWneTG8cEwTs+saHf2iw5qc0nynui8tat1kj8iVswTe
E96gDkUrsEHcEF6tE69R74xOz0Ka7NT8YWxQXPCBk8RrI/CIRNdlMOkuRajg2TZHzcmA0k6d5ziX
JKTWDhL8NJRjcrpqmIbl8IpLegQZUTRU095n5wxg4fv3eW0jOOaO1+oDGiQWLQymV5oNzYswHZ7N
aV9axyH5DtfmA1JgPqH1QHqG/pbLaWhqNOuURDhNE6oWvs4g3piV1m/NLx+RA1uNVmwAOYmsxnky
IScVW3nosU8Ge4sNX20CPZPMZgUpCdOAslUkc3gNg2gm2lxTqhFAm7BvDmntAysxo2bJPaYZyt/8
QX/N7VP3gRAhMupIvvA+aqDBE44Cejn2ozFXgIgpQXas9P39pVs7aQimAs+N5zgaBgkqy8vNuNVt
PJRBzuEX9KVut7/IeINnYDF5bgcJ7eUZ6KqOEdcAxE0vn4rhm7OZqBkaCysD5wC2+5Z5xR2mOWYe
D4kMDz3YmqpjsR3cAxGwedAb2HYELJZTGJScWG5KEfPqdzAbyub2D3wK/44vwqArFg2qMxdpqLWj
P0WnuXszNpOKQQZAgLzEngcrPGEbbD3JwQqBbbC89ET9ZE4+sM+4fEBkgO4AzegFL9DQB9KbOuCk
SofinpM5SDyQlXcFr7p24YW8lzwKugRxL12JujoNh/m5+IpOvEPrq8a+cZ9t57D9TuAVBsJpdI60
4fgv9ztG9H8YWyByrCYLGFKSUS2ZzNqtA4s8jhLcWgBABUdkpD3RBpOXsZQP3ZmS/3F4Ya28RiFp
yodXip9T+iuS+ctrBhaWlWeDUR0K1bRcoFEtc6PXGtw5d5daQTEEiWwKtyKw9pwxGKQNaM8lpmBi
PbLGqYfam6PHWnkobZ+NEn3O3YBlaA0ikNYG3BDwHvBwL2dRxoQOA+3xMrKfqB50FZohHhN7Z21H
7y0EiS/7yUjUBCgy3G9rP7pfa/b7/nldXat/JyLapXjy3BK0Prjb9ikBvhHcAcbuvgi+ozdrhbo0
lAaCcu+GGYqRzhzcMk/hF9Jg9H5RWenSqgBcCfAqgr/0JlqURANy6AwoBtIHSuVHruRKrK7R1fiC
w6aoHZkAIknD3g3i8Q2Zye2RQRSNwRvEkcVTGM+A5XFqkwJrNzmYQWrvq2hHUUCxfRN4zBxU3bzc
VEwd0TTvihocVOFnb/5CnK/3R+cWQNxi6G6gYaBjQcQuXIfIGWgSdzNK9/xKOU1j4FgBkz1h1rYZ
pbh4x4N6x0IXweUiVfBlLFayJKy1791TP/2+P4e14ZEkRMoTLjncNGEO/eQOdR0hVFCVOzR5kZVb
rR0iAOlQmAmAI7wNwYhWLFdqcB6hll851RnxXbTsHDdzgKFe4loIV1tXr5fJadIsKiAExaXugcke
R2tLBIAmkOJANvL2bsvhaQ7eg66z0Qlq+gaPMvpyfwduzbSO+tX/Di+6AbmWmNacYPgpfazZY2Qd
HOsw0L2R/l2mklDj2nYgzwkwBgdeY9uXU0l0FXRaEUp8Gudv0/zp9X+szf1wsNPc78aVwBsGlnop
QssVPSFWAuoG40CGnYwN93YzMDzQSeBXgg268QNoPhnTZOXzuQEvUaX9Y0Sf7m/HqgAUbPJ+ULxr
p+CVUcDSLZqR+VyxwPbeEmU7vgq1aUi0IEzKy9RErTfVHrUrt08voJX1FdDKJbL2FrdmGsOi9x1i
T8iIgJNguQV6FNOsmubkoo87sO5m1n4G8Qv6I8uytytrxQmQeJM0gD7Q6WopSHMnY4z7yTjTHOQs
RfXYb3aRwckCPxW4RkQmcGKXAvS6zLJ4ip1z+axZlzKXFPusff/18MJ1KEaFpa2h2OdueMzzU8kk
/tLtdVt+vqj90MBEc2Z8vk4P5fBb8f5pN7fEgQTOAIqQLgwceK6XKxTZA/Cxc2afHecte2gayQoJ
MwCRCQJCCFMjsoU3EEpxlsPXldPNut2NZzTa9sGytWNzvDet35vu3LsUtBqFC8BZ0sEzs5Rioq2i
0dp0PJup489fo1aXBG/WpnEtQLgR9lT35qBDgPo1ARLGREpY1tBEuHQ3cxCOKgKxU57PEBGfVDBp
Kr+DOULw/a/7KyW4HP+RgsSNhwcpnqditrNUOzeqekiZB1/xjszv7IMtW613HXfl2LxLQYYFwQcw
2CACIey63blNnWnFcC7bU+seUlSyDqcxSXwnf8qsI/O+Thv5C29Ecit5ZcNThRbUiKvhPL0Y1X7c
SHR2M7xgw0ezJ7XuZsO5jV+7+ZJtVOrv4yOCysNOSNaj9Gj5+RRMHVrSF/2Zup2f0F1vbIxq/UcC
t6vc08HuC0d4zpwJKIGsP7d+7jrg2VK2Kav/COB5TphWmD8R6tONUVvojjqcC/0xGh4y79CVx/un
V9C3NyIEZdU3gBiRXhvOXfs4TKeNZKcYHmg6RPxgKeBQ3aBlWamkWtkxdqbdI0kP7nzY+vnAjUMJ
AvyOZLNhiZsMKIOHGz6d41/UOLkbax7556PtGPB6II5eqY/udeTk86lvz43+HKXPqeTrbxUUog+A
KvGCOMRkbUFB1ZM1dDQf2/Oc7FInwPlprSBuX0i3rRCbzwNRV447RJU0VLqwy4PXpIB7NPU5eu2s
F1cW6ed/vlROaEn5Hh7FHFAfIFyEqexHfSZ1fU6V/Vg/DcOv1vGtcb91r+F04KKhFhtuxw2TZ87m
sVbKXD1TbWd+GbTNN4HnYIEIhMrAfROdQMXs0UY9L+yXyf3euN9lLedvLxrvaQ+2EWRbEAYXQUNF
WWkjmuNYL6bi/dSq6lsySNbndhdQ54U7gBJC0LPcRJtSvXUHt5+ml2IGT+tlKB6I8WR2Evfjdh6Q
guQgjBBEqOJ7pXaGmsZuOb2Q+hVlfjJDtzYJgG3gWyKRDdSC8LY2iF44LDbYi8Y+ufqhbHzQCo7b
FSue7ldShAOr1Ek2VarOXtTqHwKepepJlRHA3Po3SxHC3Wa6y6xMh4jMA2KBpwiVUZJgu1UfXARq
WRCZe/cLlhauy8xI6wqIcFrq29muT37VXdA2Pgq071+9lV3B045jlpGQBIaBf8mVK5BXVWP2FGDK
GJwaLbqrmZBSJk0QMRnH3cqkcMXhceIE6CiZEkT1Wp4YFlhQX5LIjxCdiHfu8DqRy1Ae7s9pZYMW
ggT/AzxeltMZM8N1OVXKH9RmJRubAkDtcmaV/58L3PXlsgHCPIBLHHNJp2Amn2l9qGXX8f4sEIxa
iqBggWYUeOCXrNjPw7FSfqoy7X5z4zUTGVyQGCEehResuPn9YM2jXdvkMhVPzoHOklO8MjxGRh8d
FKIg9yJivZXMSXpDcfH4zn9E9lcZG/rNAnEkAwKBKAgCeQ6s7HKB1MnI3V5Nq4v62rIAlXGxjNR4
VQKuBWJ2eJUhLLiU0JA4MhItri6MHcrfrP9ju68bjyr8fsAxQCYDnNht+jSzbAUvtE65pPkjcR/1
6Esvq/C72YWlCLHGIoejbJnNyJlQD2N5yGR55xsNgvEBx4aeQgAKqkRYpKzJzamdVDSviC/zw+fo
yZC9i9dmwMFDOKm8pFpEfdA87bMhB7e0/tOlfrm/vwWy0QVHszG8uVIqjG5XeaATBG96yT24UXxY
IY4w5R4UwlEir3RXGCOsNwjpteJSjQ8FCqfYMx13ugxAdHNeuSBElzkXCfwFMRYF4u1Od3LmXaY5
AJ0H0izKRhgoXGa0lwRiFtk1xGdhnpZXAq1cM8VQI+9CG9XX3X3a11ufRkC4mch4oYgGc0A3q6UE
pc8VEreDdYnrf4Z4F3c7r/6zecsXIkTVSvPOYB5EWM+tm/sp20i6yVcJUAKYBZQeIdoslnVGxRy7
vWJZF1igeNg1lm/ZW40cBwLa6J2MVgfw10TP3BozPWcReq5Yrl+pQ1A76AQt6228cqA4WTkcc1AM
IMIs3O1OLY0B4UYXexEoamCmvvm2fSugwOGbI6LJab6Wu61GnTo40QxaT7R/Gg6drN58RTsBsMwZ
PQFtxPUTzutcT9Gk5ZZzqd1gQEylO1f1Tpe9JlduOG8oil7MPGhwQ07qtImC3EvpXvqv1Ux3th04
NSjdyh35yHJdCeLTvXLXCLXsoR8L9zKbAaIezN2uDBcTEbYjaex2SDuM/72fKn+KK//+dq8dKIBw
wdAI3jgoQ+HmaSZa08UZ7xTU7tTiLf7elR9YIf4WQ8qFd/0W3aa27ltYEc25tEN5mo3u4Nm7+3NY
MRicthwUk9xrglJf7oGeJaleZJ57oXF1MNpfUexKVmlVwnv1KN6r6M8hSPBae4o1CyzKyMz7SuPP
QBZ/YA5XEvTlHJBycfImHjGHImhTv/6AcsJ95iYCzuVNJ8sEoLCsiGb3kqkPbPjTpCd9I0blXcXy
MkXoWcTN0Th7OQPb7npiWbB1ynRQzXCSeWbv6Y5F6AMKltMNA4EBKMwNJ5NKQeaqJ613KYug0YIR
9MnmQz0FmfkJofn6h1odqOF3aaDq+3lzWAfCIR0FkjpiYPhvObskiaJOJ4p9SdhT+8XothGWvC/e
9fDC9qtR3swkwfBmnfkHC/9sPV7vWSROaa3iJopavZmsbnIcNMjJfGI96BvLqPD5GB79m7BAaJt+
g8YgxqzrdTzZl9nrfJInfvZ7+/cjFgKUBNo3c36d5fKTCB7IZKF6zvHR0dQHoOwDC/TeDu+9RQFS
t0sBdMppi47K0SXK90b2km2sg+UrxEEG70FBKEGRBwAIlnRA/Ut06Ys31y+Lt83rA2AY73kIRQ7w
p3A8x3lu+1LPlMvQ7pwXS5bKu9V/+Hq8JHgrUwTJRXwxiiD0GYAh5QJMv8/bQdeSVOetGYIAPOyg
md5RzIJfg9ZHNYk1tA4a6IvtIrUd+/W0+Y4BYY/AINYHYZWb0Cnpy7pFKYFyYdOZkFMtOaK3jg2G
h/VBJA1hCGjZ5QmyJgVEDCnaN6jaZeoD8rMfn6TEaAJc4v0YgbICmCH4TxxVvBRijJpHWtqixVJ5
rJMXzfUzzz+aVuKrG5sfc1E4s7DcCGgDvSLOpxmR0k5cFuHt4s/duS++bz6yi/GFqeROWziTjfHn
ykdyrZCV6K+cWZS0A9TDkUO3mPi2mcZmiF3zYkfgt36hr5s/HxEUxGhQ3Y7CYRER35p2yViHF4U+
FL7vtLKM6trnc+57UDXjVDliMZlRoldLC5V4KVq/OxV/f+Drr0bn0q/c1qZpPaPvMDqtP5f62QX9
+n0BNxcauAU490jOQ2XchpoGJYuzPm/y1xy4+pI5r9aEcstxI08jwhyo5URGGOzfSOqAKmQ5j0Qh
reoQpXrt9GdNefbC+7O42QRheMG7p1nal2kd09faH8nO6Xb3h19bpOuvF10mUrWKjljHq/uzqvWA
DADdbE1HCTMQMsvEavLe5jOY073SHoz/cYEEvT0SsylAHkpfe/WknDVZ32b+5wuXD18PGDp8C8T7
4PEJC6SOWjKgdoq+dsp8rIpHNh5o8Z1UbyU7WfoRNNTH+ztyo8RhQZERwUlCfAvNcoT5sGauorpn
5WvpHcgnGOo/pexFt7LpaCUIqjUoDShZEcTQFllJwDFVvk5mgSDpqclRuV1Irt/KwTV4vAm5WqCi
b1JgEyhcDHtI6Otk+fBsds5U7e+v1KoElCHg3aiDbVx0iJXIHW0jqatXKzrEyp/RkYD1ZOMLDhmh
ZtaVrKpezczwdfYnmyWXb00AugcCUIciGTiVguro0e266lWFvDpGgHhQLnO51/aZHyLeYhkoZdF+
ppmqKWU7k1dkpYAoUJR9bWz1mnBa0YMVTGUAq+B2CNcjpXaqOmh++drFew/BZJQdb6St4AoWzgby
QxypDCouQQPWg+vNzaBmr225J8Zptn2USkV/bT9LyK2hrTnK8LguX2pxEFZopaWR/FW3kIVCfYDk
Vq9tNdQELAWPQ6A95XJ84gwsN2CiYYT65z9Fq231LP+PtO9qsttmovxFrGIOryRvmKARqWTZLyxJ
tkkQBHP+9XugrW99icu6KM6WNPLDlNFEaKDD6dMGR6DzRDYXgSlsx880I5nUumUxy56Sz85yXBVA
gcbdduwzBxxuh68Wa+20RiliJ/060cQ36oNNj/guAz4DElYAMHZsJa+uVaJkZRmTJrCGb/Zy1D3Z
ji+STNaMLCwZMb7pnTzwqxzf39vPF9t1px5NLHXB8M4LYnB9LrkpuBoJrxBPyKKSiKOH7zhVuqVI
24zWRbzaYKavhyfD+AiNaC3ypCqHXS0s1a0w4ay6UwF2VK8q4kV7cUvf0D8/1rWdFw6QBT4V8E/D
YxTGNymbbRAbFfzOqGjnD3nlMy2szo/F7KgcF8BpIIFeuEPW52aJFdOqNga1CitPbfWO9wd5cgTb
gQbDsRUbyzAnb12nqprYqD+qpm+VknXa2XTAhXiFPKAkuAQF94RUnkFpr9expYfs06f5WzuHsrqo
vUXCrYEANSwchC8FxXZKzWzyGTJmVgcDfo76KHBNUOcIxiTUIt4XySwdFq5U8zZesiJYwnl5zwR4
9yNeyeKCg0Y4TKqCW8Oaszb+QJ0mLPBz/BQha4OXBypxX/5RaJXnTKzFAoFJZeizs6E9PZawow7w
3v6TIFzdvdNorQu2hXhNCz919BDp5ZMy/qwOh5CxF7zNNmCrNkDpYgQrI+vSLrPZxOmPJrt69Tv0
DUYl3k4QhoGrgB/nG4fOUcZUXWy7ibvq29IEuiMzZ/bO6q0AYavzidZDZkCAyS6aekmOYp1gvSAE
ZKFGHpcsco3b73eLetUnZapjYwhqx59lVQE7n78ZX1A1Y+6WRMsw/tL66uRrXx8fox1jbzM8F3+z
/NWw6lWr4Bg57VVx/QTxhsOYPL5C6LcMQDrKoZBA24rQQD9sE92t45y+rtdBRpm9O4Ob4YX9tdUm
0wfbxvAdaKrUU6edppZKtG13F26ECO6VZrNxRplRHZfs7MJgvT7eBcnwIlMpbJipKXKnju0yoJW8
8HpvfDhVSI/iwrbugsRzm7mIUuZ17PWnpvL1w1g5bDGGRhgD7ieQA8IWE8ZGxlK3ihl6KP1Zdz6V
GNp7mww/wUbvKQQRQU2wPUPWSJsxtecqnibmN5cheU4HibEqEyGcI9JUWq30EOERxbef0y95fZCs
j1urSAVw4hf8wbMpKFurTUpijFYZszmsWz/V/OPHCFrG27+jUgxMB9tV6hJCwE9BWZwon4j1lMj4
sXfeHDwCCGggPoZMvivsgsGmziOdzWJ1vfRF7Q9Z5bfF5e/Hs9jbCGBbdPRxgN+AR3o7C3uoVUVT
lTJW9Vhp0KUTCiF7dWQyhJ1gmj4WE3oSxe135ry1LByb464VemVxS49zQCP7sJ1FDgogzR4QIpvn
b9P4ZhxfJDjoGBi+D7xbsb60rdIyUQyHxrT/VeSnRjtT5x0i0PMOuDvurN+1tUp1u07XLC1idABd
ldDIPqrTP4+3mh8YwUEBmhrlbrwF2H16ptBZ2XlUp/GyfMlHoE78EtWmj2XsHFrYLpzdGKldF4QN
243ocpMWJOsRa2guquK/zYp/lIeAKzaSrAiY8AbVIKQVFKNaC8doCshgdXd6U8v29HgO/Dhu1wm5
md+NrQDI4hwm2zlYFQrGRzREjpNLMiAic/h141SSoMzA3crbdQo2zJgpJeknI49XYByeW1kY4F7Z
kF7FjQQsFjIyd/lvOi6J5005jU39Ql0YqSdbVuOxIwIDc34DRGEgTNjkaXaNpc08EhP9rK0jePj0
0JS18N7ZhY0Q/vsbWynlgcMcvepi9sN0QSmYH861gu8ZRYHggQCYFpETwcpAnGPoSKFDwDe9+6qQ
z4dPEdJigANwDAJcW+EUufrY2wjXEzwPNLCvOjJwjwXs7QKHR3GGOey3qGpuR0qrIi6J4U85auhU
b1MXPBaxtwe3Ivgn3OxBO7epmjYONppedePNOm6JwX7hxRcIHVqgbRW2oLOMMWlYgi0oT6wNc4lj
e3/huQDb4Q3lEZl7Ko7U6HQwjbgKyGOuuv2iu5898G/PL45x2K2CIP5CcKsbyAlhnQDE6D1+78XZ
lwrUXT+P78Lt6MLjVnhoDo1ebxnsyaAqX2FyPx5/5yAhbgsDgLsMvCXHdpdT22ymqdXTWPVeZ+UD
QyDAk+zEvgjekRAFC3jdBGXOXLtxCsNOY2KdO/a8Gs9KIpnFzlkFYBPxbR5IglIIr0LvZjk1qJvF
7kiC+Y+VZBJl2J3DjQBBoZV2WU30OMjien3V6CupYSwddm8R40GEBLE9pARg9W13YlCnRFO7GnfG
2pymXvNZ8+XxXu+uEqqhgY1CJPcuUL9alaHkpYlLY7iUn2l/PT48wBM81coRIGIEF+3M+ryslCxO
ikurX5dj/Hh4+ZHmhucDDYNviwdouz5LWlC21hi+896mr0nzjlMKNmyHJzGAzRArE/KscusV9HW4
UWufGpmf/tm840rlDahV7jUguCpiZHR3mDRa6kWs0qtjBs7BJhO/l4gTFPJqdJAiiq8CGIVLBLpH
FrfLedUD4j6BO848SPT3f6Xw8jkQsIFYR9TnUTXLkqVqEedG6LRB7/lJ9WPpZ8kTt3daUaLKudxh
a9x1HaBrm/Z2X7JY6y7eW1+84zjdDi9oNEucxBpm7Peo2f4EOOjwx2N1uLeGgfxA7hCtb8BTd4e3
qu017ceZlbHhXnR60rKz7l2Mg+w3vzeDd9zFhcGvVzHxYxpjnoFJF6tUBIX1L0rc3rEN/HEDQyty
V/eZpRHBmMaiRTxoTyR9sQ6jA3hQ2EZKDKFhGNyCVjtrRrSVWUVMkiRY6jSYZOnJvXN0K4H//saO
AaMzUUwCCbURoHBgpu+49hC3BTINGQBU1QjjW0nngkMVqbfV/VCEw/yOZwHQBqSfUagDCLPwLOhs
WVeyMmRXUXxphBk7HIwBXydKtS0Dlx6gn4JHAmaulBUVxkdYUp8u3d/6e+4L3mIFbzOvIxVxjXZW
1G7uzciGeX6dXWh1zmy/O57gwzwQAeBMTeD8Fw8SII+T4jbIuXnKdxq51Tu0mXucuPc4SFqsoZnL
3mX20mGZjECfr+bkT9apWQ+HMjAJ0GVhrXjrMtEGSI2qt/WGFbE7P2nkWkismL0rCZc26vOxUugo
IihbUtfdUBAM37NgtZ7ywh/ZdS3fI4XT2CIbjVMlRpWUhHiEOkjV0yWoUEG/+mi/m8nupR2LDDyB
6PqASndAym19q9bpDJ1mLgIajXFZ1zfFeyOyOtudm8NUcXVwTl4NpdzCctX9UJToaU7jokC38XGR
rJNseOHiAMFeTfUEw68EVRvPzXF4DIJ6qL3D8+CiYFHM9/RjthSlyfK4B3plCUpJhdze598OLzyg
AyCm3Wxj+JSdivzr7Bxs7MGfNmBuQACvQd9QDyQsv6ZXtWuSnMQrMmLrm3F8+TkVicHdEkA0xXTS
uKJLYznoc6y3Z/dPcrD/Mf96qBn8KgQaeOhQ+HrP6/WlGYcxbit/qM6mDJu0c/434wunp0MQzDL5
+C77mSrhrJ6c9O/HFszODsOKR6gKtQyIiYnEa8QbpgKhejRvbj9bF2388nh4fkCEUNtmeOHlGQbV
TJiD4ZfCZ/SSo2gQ5C1WgF5fzWEkMXYDLK+8QQlihncUdYpLc12t0yHOstIn5q/12+O57C3Vzfji
UtWlMppzWgxxH3VaSGVA673Nvh1eWKrJqBlNe3y+YT2R/GWdn7tGYgfsvA0AM8J3Q0dO2PRiYLXr
ZrV3UIwaE+2ZkaAwrhUo6o57QKCeAYofZYOw9+58RM9Awa6Seh323PGbqvHJ4dJp5M1vJQhLBahE
5TVcQlb7eQ8W7fDoTnNCNB5U0sFjhId6++4opdNUaq53MfkGnoK5+vF4+PudxvAcB4AyFp6lFz5f
b4p2rNW8j/X8apIA5c3HoW4IU6EMAS4VOPzwqgnBkjHvF7g+jRLZF28kPkOJ5eM53CkDFwD+RM5R
AD9UNPjqJFXR9IsmUfFapYF+mENAGJ6f5BuDvmlKtowWhgfBIcK4fq78nVpH4/SCDGGNuoFYtE/y
JEoGwwdnsz/pR58fSEAgBhWoMFs5jdh2Fp7RpYqRDl5ULT8S98QyWXXA3UmCAB6K4SFunowWTlJp
KDMovSovMrUPmloFDTzE6XBQBkLAlY4+4Kj/QGBD0AZj1dAHfsyyODS7X0b36/FBuruT8PAgdMuB
0Lw2Skx2TyS3dWQ00njR04DAXAW3mrp8II6sRmBnrTAB1FyBpRY4IpFGB/07JugEBOnW2Rrf2uFn
P0rcxD0RBpYKnpCOaICYkV5NpTeWJkvjAl1C7Dd0Tafj+fFy7YkAyBTgAE4MgmTl9kgZc0XtRSOY
RXKyfyT0bP3zDgGowEIUAFRud+yobCotvWoUJcq0N1q84BLsZIrHD8zGKMCWIyXw/0QIVuXqrr/r
BNOYeUFFn+vxzSueO8M30dIPVf8yj2jnqoI47jLy5odgG90uWWm4s44JKRHzqwal33Nx9LnAfFBh
zlUDBhS8+K0APVFa1LN3EFD9rdW/luNXLcLd/EjBKQVJtGBlWlQtes0ulMjkrSO0yrdyybndWyHY
sLjGOaYItALbCXR9tbpNjgkY2ckBXe3BVk945LBAN+MLO9CNa4bqkF6JvPTV6Xyn+fr4zMq+X1SK
2lL6Cm3KIjaF3gjiSffPxwJ+dxMXj+ztDIQj2yad13dcAnEDjfka8fNvyi8jVn5pv39GJVRMv/3X
qP2F+IlxlTHy8i24+wCgN9AjDWb6HUJBIaCZJcmo4LE6AcUJEihNRs+0cxMDP4sQFKIfCMWKT/qc
TYldzCSJWOE7+ilzz9UYrI4k/LEnBQlTg1dP81QO38ubl91eO1VHQwm8ieu1dq+N/ZP9MmTU+btC
gPTHlgEHAcXZCsnz1lw9a4WQr6tR+JX5g6i+rFh159TxukKOVuQdbcVIv1KNWg7GgSRCOZL2V02P
Bq+R0eReDJQeT68lGqGWUhdl1cE8cemLHWn0aFCWD49Ol0ilITMI5pjtEvVpUq5NPiXQ+VC1AqqE
j1Vmd3V+t7xEDhZNxoTYjVrZCuksN4nUnvpVxvzDSFSe8VURu/Rw73L7ZzuBMp96YyA4rstJM57c
SuIr7X3/7fDCneV4NFtrDcN3b+r4uc0ky7+jz5uvFy6ULCk71LGnSUTKS2KEyRBIm1PviuDt9UDg
DfyXaCp4XWmU6eh44GAIXeU6umFnHjehEVT5T4Qwi7Lv277rICLLLpMREBkEb0+PYeZAu1CpAJ4p
wb5l1M7neRyTaALUOIWNcG7XvxoZ3dquFKRvkJrlhdsifN3ImVc6apNEyhBkH5npd5+ZjJZ1dzM4
p6wNmiaI4r+/ufZy2s0UWEAv6ok/LBdlDQxFYifwS014ItAAmxuegCXet9JBzk7Lldxw8UT8LFAi
pPt1EtSoqZ4ayXO4pxu3koRt0VN1sscJkkY91NygPe42bSYiXB10am2lBwg6yt0fU/P9cFAQF4f3
23GFYgAWJBxahRZ4ZxPbjSbqp2jAdRihLYzPzd+brR57BTwYCsbXyu9JyXySy+ypvcP03wyQcNlK
AENCOk2160Z29WbYFys5qck7NPs3hYuLWjDYb/wI3Eyi7SpEi9bcjazheQI2NTkffx5QB8F7hiBe
h/DsdnySmLCaR+pGlD3n9InKAgi7RxQ4PCSvwRMIANV2/FRRjCIDgiGanac2P86yzPcYNRy88wyP
fwgaoDhp3uVd4UWOO/hvfX2w9Se3mLGt3Bi3AZ+6azLEzH5s1BYapv6FcksmCyzv3Hj4bBSicEZZ
BK+F1WfuYNpLYjqROwVtxd5OFf5xZJ2SdvYA4Vgen0BCDUSEwiKpS25oY6Y50RSo6Xe3+OvwEUI+
kzeh4wEK0CNst7ioR1NpsE2RMZ91+6Qet7/QVAgrBGgCwDpiF8JsnmevzBBbGRlo5pfB//fx5//O
bQj3NRJbvCgLjTN57+bt9y+K0laTO3vRVF7s9Hn41ylfNPNEXL9dTtPPZDnVVVA4oSK5vXduD/Ra
QwISTito8ERc5OSQ0Wkyy43c8sWkF7t9KorT47ntPEXIpSEkBZwTAkdihDMpmmTRZxMwofWp1YM5
C3vrgjISUOc/FrR3xECAgvcOrR+QEBYM/XXs1WSs2yzW3WAC97Il8VZ2x0eVgYl7ygDuXLhGStfq
2mIBNM+sXpQi9GQ1DDuKCB5WQMFQUwWPSySuwFvRas042VGCxlKVlj+p8/o0mK/FO2IUiGjDFMQa
AZkkToRYjalWam9FQ277de97oHM5vBWIQ6L0GbuOu0UMIswmHfoVFRtRPr20xpN+mMsAeVperorQ
HcLa+HerLqTRAG+fiRWNRkiXS9V/fvz9/LoQ1HEzvrDVeUpr3Voxvjqdqr9YR09dm59cF+TO3uAf
bSrMb3ggPeB9wUUFw6yI4+p1m66ATJiRCcv2WtLL49nsKDn8Rt50jRPd38HEBqDgjDl1zKjWQzCi
NbpPPMkTvqPkYJJD4BZ9b1CaKeqeaY1G60yTGbkzUOh+b1w9J8gcfzTDx3PZUUJOxQv1AGEkcDLC
O6IXzuCo02pG6vrRdZ5mGcxgb3zebhbARhCEoo2xcLKq0tDA+uVEdhMlyociPv75nCII5Awg4YB9
vh1+bgwnK8BNFJnLpQlLGZPm3rnliBIg0BEnuEt76mmneyRr3KibTqwM1Sf2XQFPTRcAbPWOifwn
SeQ30Ep9Vqq8daPFCkntK7Kozd6ZBUwJpZ+8JB15t+1CWWrCFm+BTVjR62Kf9emPQrZYu1t9I0Kw
zdN8yVs0BXARKfzk9D9NWcPz3SlwGpTfbXfvOnPZmUaHmhA3KpMPK3siZpAfLmHFxcF7Kf5PhHBa
darZpOohAmAxa7xkjQSMtvckAUsCww1wtHuILwomXJhduRMNjd9Yof29gBVSSY7S3t0BFjlUo+Mv
gL7CJJQFvCizSmGAomeW8YL6D5oFpnldi+vxMwsTDtBJ5EqQ9hZejXxNGrtZFBt+xsVIEM4M3zM+
TPTffYQBhdqe2YxqVEHBLh5whicpNGRRrj3t5iUO6JCBqOxdbgEGZI/qQdeGsRbkSdg158k+oahV
b1+kUdO9TUE1C04tCKSRaOCH+8bna/oSgQVQvUTa6OtW4NKTory2c1Drkqd274hxslw8fUh/3wdc
9Fxtu3Rxo7q6muij9ELA+SJjxdkRgvgdMJs8RggrV7hNbGKlg9lC1Yvsq15+653PffntcBEQXEt0
2kF+lKdNQEm6XTLFboccOScnmrFkQA1KdHHnunJBLAeNB+7UQdnDdvg0bdTVHVs7Wma/XMLKlgQ5
99YI1poLLeTVISKnN9Bj89S6gx3ZOfBpim90Zw3lj7JG6/xWFUwroPc0zq7E+eLFeEXduNWa1zjE
KX12WeiCS7+mQe4Ei5v7ZAza9Xj0Aj4ByCI4ozBI84S9Z9g00jsztN4JQQVzmMsYS3Y7vPCKzD11
SlXF8NbwfX5WnU+H7xQ86LzlmAELEVzi2113y2pswShjR8x58ao3Kbh/91TdjM/vgRs9n0hXL12C
8YsnXTs3sh5Le8MDw8xZnHghhJgXoeVk2sXgWriyvuVq7F2Or87N8GIJytSwctIbDJ+rNGgJmKgk
Pt+eUqBuEDBmlFnwHMx2efosbde0VoxIZ5diPU/NVe+uxzlTcIY4Thd81UC4Qim2Uqqlmts6a03+
cDTgKZAhK3csEQ6H41TP8MDvEoaZrQ5rVrpGVPdBBmJQYhPfsSXP+J4QvOK4yzn3G6zP7STWLim4
zwTLnJ0U85qlH3IquQJ3RYDADnWo8GRwjWxFZGlmNt6UWVHqBYX9oa1OmX4+fqLgwsAE90B9jiD8
VsSqpDodyWxENvuE7K01HHcA0CAKlNi80ZUGHvft+J4CXhA0MjQiZ/QbRzklliaZAR9BuGBRTOZi
C3h3XuAftxJqeP6rvmCzle99fjK/dTkEBUMe1uVplRUg7+g3/DDUQ+JKB8mZJkyHphXTvHrWo1kP
AN/xTWodDyXcStAF3WCt4qCrlqpH1vh57r9asiL2vRmgDhJQf7ga8MSFGShMpwvMQszAem7O/cGG
rdy1h0kA9AyK8X+TqW13Y2FOV9tqivOUBcjzXQt2uB7ltwSEjSADwDLx8lDqahnHLjeiRX/W23/S
spYo9t4K8cD2/wQIhkcxMaOnNQSoU5g824vkvO4oNS9sRoIBSsfvp+0KKRWztEZb9Ii5L/r6lPbP
3SgxbfZmcCtCuDfqUatXa8IpVauv/Qe0oD98Z2xmILyh61DWjeFNepQN3w3n+/Gw5mZ0wX6xmlob
Eb/RI/2bNfehnRrh/9/nCxpgmEOxoJwPGzBfwfnj4wp8xwlCA0ROrQnyN2RKhC2mekpTB+G0Wjst
YSpjD+DbJ954yN0BRwI76b67UTvVRZaXsxU13auaxVX10rVXwtx33ES44ziEE7SOd1Q8tG4KJ08N
KyqMwJ79Wr0+3oc9RbAQFOLkLGBhE1+3sely2kydFbH6zem/risaF0jspd2V4j1ckD9HUMUUzpLZ
oE+knWKlKhTGfWrSsMxPktO0KwLhM+CZeYxZE3StS9rMBDrJiuzk5DAAvvGKsvzXWP94x2rdyBGm
gsJHo6oA9Yu86UxMH7wX6TvwlShGRdoN5ZYg5RXhqLpGGpRQrxCxpr5ZfeKRA6C9Hs9j726CWc/Z
4WEX3MF2dXXp9bVGcNY2z3XzOXmHWwc75r/x9a3uOdU0U9NJzChbXvFXQXxZP3tEsuuyWQjGX2au
ptHzWTA7KD8NjmSR9lQD5jGSq5xoBiGJ7SRmOFiramESa+/P9pe+/Jo1EhG7M3DhTKBFKLZCdCWq
zp57trRWZCVfrA/G9Oc7tvlmeOERNaxeHd0Zw2uar73oMn6Q3a9H7Ad3LDYbIKvtApnr4lWWWVkA
xzyZ7TWXhZ72x0dkC7SILlJTwv7qdlnD1MTFsTxXSuq36T/vWB7kPf83Ppd/44Z2+lKqoAjD6qOl
9gevkrhxu+fnZnj++5vhe7XXp9bE8OMf7uJb6qWYJTfrngQHXqKKCjPUvoooQ7J0XbKuOKG1+1Rr
F6Oml6GuJUL2duFWiLDLebJYqWVAiF2+NAGdJZbG7hyQtnM5HBM5VGH4unQSkHfUVmS4H/XqtdOD
xTwd32f+gIIABj3bIWu7EeC7QN5ucq2odZ/soK7eMwMkohDHAhQTvUm2wyfa2tHFru1ILcOFfCXV
23qYjJfDooFjQIIZkdi7ZJpRDE5f1dSO8v7Z9Z6Pt4Lk4yNvijpFWNwIWm2nAH5ToycWHh21CQYz
HA/zswnjC6qw6i1NSx3jW/rrOL5ZejzIWv/cnyOePMPbD/AZElEi3qawZlejDObeqvqJBRi5nZ+6
w3VfyF/fChHWaS0YwCAFhOTthbEglbWLu9e17fjCOrmkZkbCx1f/HdvPtPt8VBEAOAPzGNwSFOEj
vLfd5olQo8jX3oj67om41+PvMYaH/w/6HYCR76iKO6Zkbc4Qt0rcUC3noOyW8B0TuJEgPMmjMmaj
kTpGlH1ZULmuP/3/DS88OEn/vwnka+7PdVCUMowCX+Gt17BdIuEAVbWWO+pqGwhdZEHRnLXuNCMF
8cMZj7s/kMSje4jLYL9FD71eKpqVIzMjy/vpPmXaYewThufNH3mqFKdJOEoMTbCaNhuhbr9KE4bR
p+M7gWQZB1uA8kIV8wKp1xCWDKUVzWqk5H9osuDknqLxRDLoTYHeQtp6qwl06py8w40eTelT6XfV
8YOEYTl5Kh4ETh+wHV5dalNxVyCcDH9sGr+ejqMLkX2Fw4b3jBNSi/G2BlT/9VApYPpvvv1aZBxO
O3cpj3fywlNe8yOi83qC9sa0XMAqk/j6GJbGX9745fAGb0QIj2bFWJ5aE0RYZ4VFRitpN7OjZwgI
81gqdhnmtXBR8CoSguanLFayEzgEFRYoP5zsQ28cv1GRGcWTzJ9m5BtENZiXRWFpB0IntDDynUEy
jZ1jCgAguPdQ5AHfWaSvg+nnzrbFWJxNz/XJOUxqiuSnDbcDjeAs+IEinUlbaU2N9u44RXOgDqpv
ZUPweJt3ThIvh4c/C9uCwwy3ilCo7TiNxCjibAxyLaAkXGWqfO/7A790I0J4M2mjlqxhEJEUIVre
IuZsob+QDEq6KwV8ZhYyujy2KkQYDOb1qNXVwJ6ahcQJcnJGbzVNtt8aDywL7wNKn5B748oBScJk
SnhrtVkjG133F9t5VT0fKthp54wEjvfiOn92ueSIcUW7lwjyKGSDkO+7wyegqbKT8D4MXV/4q+57
KEOeA33xp+HU6+fElBVu76wkOj/icuHvOA6GcCSo5VEN0Ewa60XYkSCZLvka2IcpB5F3BdQQSTRk
X1E0LNzA6NbUNlWuULDd/qupXzVwV8oKdHbO9kaEcMeUU4X+wRVEVO15IL9ydlLnX4fVx1FNvEO4
7JHtEDOBijaCbNWd0YTDeimTy2iqfimrh9udxo0MwSRhRdfRflhxsougrP2+Ckv1+C0ABDZnyUY2
lndj294CpUaJmwFtE8/Zp6JE6v3zJAub7Z0qoGw4DJu3xhUZxftp0YHPRAsiTwkG8qQ312r8mMyH
2+PiWCGjArsEJjTvALudCbrJjQjejTS20Fh7vDJVYvfsbcbt+MJ7gmq+yZryhca2E+bDGyOhFJay
IwJQEZgmHBOP0K+gGcwe7DSxuibW+udGu5rN05IdjnxwqCE8Yg6IRmJT2G+z70GqY/dtXH1TVTyL
cYKY7GPN2HkZUXMHAA/4yjiIR1iovCUV0cekitunPH3NPckMZMMLUYmly9J6JqD7bq0fr1758/HH
7xxWLArYN3hhJQws4eaYa2LXlKVVvHYnxvyMfsiWID/c+ga4Nk5SAsceXgAeru1ZtUaoXMZATz98
s8CDQiVKvbdEDsAJSItzQWIdbZu7RU9UrYxzFix2kMl8vZ1z6t2OL6gaqeqqK0yMb7pBvoYLC3RZ
25i9fbgVIazQrFdmoSZGGU+IABrXIn8uaLhOkkTgrhTUNKNiB2Dru5YioDdKGrDTl/FaBLkeaPWF
Dr7lnB6fqd3lAoQfGC1QZaCkZrvbdoIM2jxgtzt2AqjGa85VJwl07U3EhbahbMM0kGQR1BqNlDo4
Hh1a7ZGP5nwxgnW+tLkEbnF/rNDYmlcGISEFDlMxM6vqfTYqLcnjyg0Q119GybG9X6ft+HySN1FZ
ZD36bC4xvm75q3v25pNXHr48IAJOAZYKeRxDzDzOVl5SxQPpdNY7YQfq0ux4yBG7DKcAiFIY7shg
byfB7FoFKqUkceO+kPxSliFlEua1vXW6FSHoxpgqFD4JI/E4BHoVUOuUHndit7MQztMCDFtvZJiF
3Z17dmIy/nXJFFzhmnWbGnmXAuMPTaAul8J4No9fUnwKOKwoezV5y/ntRnjG2CWllmTxqoeDfnaz
0JZZNnuzcFBFBqoCvBgoc9iKUJJxWuoeDHXuFKLWckw+t/nl6N0Bq+lGBNfJG51w2nF0KM1IXGGh
0qehvyrHvbStCD7LGxFJZnat0kIEcb5rwGqVV6cJbEsykb3L43YiwnbwXggp/HGsVXLqpmujnt+x
UKDO4uXgsMjFmhmEyBeU6RhI96tPTX6qy4uUK313CjcihL0wcrcfu0LPYqf3Actzy+vjKeyOzwvK
4FIAqSV65J2i0aYndhantq+oQSczC/gSb/1JbPTN+ML3ezwuNWYYf/DeUubn5ZsLZK8M4rmrFDdS
hONUIjRIWoT5Y6s46/kLxR3lxo8XSjYR4SxNS2+3LQMbu/PdBRbdDbz8uZwkQmS7Idyy6FmnZUgP
Z/G8nBPnlMvuJ9n4whU7GoB/2TMfH7zEwINRySshGV9MYCuk9FziYHwQUHb/FLJwuWx4wVcx+txp
2xyHCYGJ5rstMcNlowvvg057w8XNl8V9/2w151HWe3z3BHEKPMTwgB8QX+l+6lxnMZYsBm2S1VwY
eSODXxp/PD6nu7O4kSIcoXnKnElvcSdRN7DYNfHCx+PvqtrN+MIR6kAzVqUOIE7d+jRGOXuaZXwF
OxLgBCFHAW+FG07CLjc9BRp9TtO4r/wG1R71Ze4lUa6dRUJdKCjeUQKAO0+EKixjT8w6G0AqliS+
5/zdqPP56DIBQAWnF2hqBCFcMeCUNA1bF5qokWVf7TRwyrd+kOzE/SS4CFj4Jiqb7+1vO82MajJK
LSr1wEnNU5/JDAGJBDFptLpF3rHfEsifnh1MMg9ib3xw7XJnCL3HYRtvrQBqGK2VV5kWed1Tv36s
ZQwku+PbyEgBMbcDS7Xs0dIQGNAian4m5FcB1/HxLu8KAKUoEuWonL9TabQxATBSwQRMuwv7ZAks
WQ3i/aXBqyhhSSIIzJO0gjLoZBjVYR4BPTaC5puigeo1amT9lfamgdAPMkh4Q++ZWqg3paPaqVpE
ANpJv4wgCTm+TrcChFm4dTKOAHxokZO/kvnlOCMdFunm+4WbuzWtlKJbihatiT9loYyHXbY8wjFt
1tEaKxXDK851rJ8qVXJl7+4xOCMAlQdIG51Atmow1HNJ2WBqUW0GaGPWeR897VU/bgxjkW6kCIuE
vkeoSURlceQ1OThMSfjv8T0Gqwa6OANBBW4CwQar+hW8B427Rq5bhiQtw8OWKrIgYNYCdBedZAxV
3AVdSZoJqLlIt9CV2AvUVcZ4vLfPqDfEjYTYDLha+O9vnBJjXWqiuYsaFagmtupLpsmiDTsSoGBw
3BDtA8eCGIOjQKQQR6FGxMzvqfdPITMx7p9OwIJQ2c0b7fDjJKwRkstaBR6PNSJo0tl/tL8DSPV4
l/ckgEQFtwRnfwQb8XaNaq013cUlarQqH9S1C5w1D9paElnaWSZewA+CKN62HjDnrZBqLlejBy1n
lFRv6vJW/PN4DnvDc11DCoITaYjPWrZ6czJoxRp5RpDOfiHLb+yNz+vG8fCjvPCuSpJOK6oM1mUB
z8yYvjmqxHjZuS5A2oUu5kg3cf5bZ7s6+upkXpm0S/SiO3+cAyU9fh2Bww5IBf4aAEElrP7QmGtf
0n6J+msKrH/2tupvJDsf3gPObYZtRlt5G0z720kgsDE7zbgA1wxWsC95+/U9wwPJyRUB3B/iGpnp
YCsU9CIl+6sEf7l3HDLN6+RgxqOYk5v0wm2aUXdaVFIARAhEQXphEg3ga7x1m9F4HWXWNohFcN3d
9VGYxrbs2t6JqtQnOEZxmYePV0gmQbDjB5LqHUSgrD45adpJbcNOco72JSAHhwwc/oigFCMxrIoz
MUVZ9wwDrKKvuowBYkcVsEz/ieCfcHNjK2WjLt2yOFE5ez5TuCqb9K/y6+Ol2tHnjRT+FTdSrMLV
13bFRIh6dYqLLote8MN4t9ngj0PaCgkyEE9vx/fsqpz7sXAiK/thV8/ufKnJD/PPdpVFQPcF4eqA
a4UrSNTsvpt1Mo4VCLA0JI+vSRaa9Jz89IbT4wXb3RbcT7zlGCc7E5Rb9yxlgVtkR4r1s1CCzv1I
QTzxjl3BNYXkLnBbcISEt26u0sLtFrADKJW/NGGaHFcQsMGiFv03d+FdUV6zekSblxFUp97FYk/D
30563KJB0zS4oMgD8XZI4jKZ3dhPaCcdDaCb/kWIZBfujy36c8E34R26QBYlDm9PeDzMOdejbg4W
w/cOtwEDKMXCMwowEmKH6IuzPbaaUZldXphzlFufsrOZfXp8iPj/vtUK3lEOXKp45nAJGsLwfd3V
epZieOcPOry22YfieEHBVoKgd5YzsJklxhwllPpD/3mRXU87O6CBGAWAfA//uSv7VzPXIYZeLlFO
lqDubX9Mjafjq3QrQrjG0ZYdfdMbiDBw9/VrCJ4dp5ChnX73mxb3AnATTAaIZ+y4sBdptRj6OMxz
NHZPYC0pDb9swBF3SZXA0XxrOQ12aMtCxzurB09ChRWLKxG0fcIbno7t/6HuS5brRrIsfyUt1oUo
zENbZS4ceANHPUrUuIFpoAC4A/AZ07f1rn+sD5RRnSJI42tWWS86LSzDFBTd4dMdzz23Y8oY95T5
Y55qW4znNu+5GRBAiWEgIGnzZFnMoVCxPV9OgalIlJvyx6sPB0YsTKi1mxME3iYWx2O0Bo1FOZ94
c+NKRiZOydC8OuYKABoiA9CDYEyHon38DMdyShnIS+ZTizbeVC15d06cP7NNj2bY3LFZLw4dPMwg
0zz9bM8RqT3VFnAZIeYAzVxRYFtbJyjjObRzbdE1dySRvp6dwzSSINu9fBjPTgPNh9eyFn1sxSHY
PVFYHzB76pv3zsLy1l7OFhGbVpOXJ3puu8BIhP8htohz32wXCO2ahIp2BG/5R4eRxDtz4OuBbh4j
nAvoDVCxgA5iC2Zd9OCNNqT21PyMK32jvgdfzMhv5Pf89euANZLAHwYE8Qn9leG0awMxmRMbCkNC
eeY8ntumtQ8jHgaOHYr88b2N4Qn7I+BHp4XVxUPlvbppDvoXApeFsaP1am3D7cCEZVEfs/kUuje9
d/C+vnp3UOcL23ZlXgUod/PseO2Dzkf406nhmoiP0fz6mBkKicEACN5K5OaecFnA5QC+uHKnUxTu
VFZM5yivVpm9uUYh7Ka1H48PHzvZaL9WRuG0ZPFwElNJblP/vSzPODHPnDC+G4imla0SQdiN1vBj
wEOsVsMJHX+W6LrU968/Aigl5BcBwQN8dKMgslootx3VeLI1bj9aeP33ht+csEoDS/mix5OciiXJ
2bkH8NQaXxl1/vX5GznhNhpBjhHjp+F+NKTsD553KcRufL3Z/2iibfXEqHjs0RATBbpQLWnTu2xG
41bo8FdXgWCiFdEJKAjqQLfE5XJgZYuQESbixRLhzTX24uUzee7SovIdOhvhLYDYNlcqmhmMgglp
FV6+89zLYCqG1ycNMmTCERxa/3kaQ4sn2ced9t1TD3h1Yd3Xyg2oHhSkwbNY+0Cgv8VjsQfwKw0F
7Qw6d1z589XPl/fniZJbAYQr+ASUp9ClWw5MnrW2A1TBnLzpWocecdC4jb/X57DOT172ZprN00im
xAz+hGmCPirckKHV5udXLwSyKVkxkdANKH5/vE1+JecMNY4KNsduSS+i5aiH49R+e3mWp+tAkypc
WUhABFnQyPXxLLUIQIze+t2pDnIwwBDHezUwFdcIKghZuhURBEqixzMsmZA6NZiB/1RX7WvBcZvB
N59PTdqnbMbgzL+avWIo3768PU9v0+OP36hogCEnphuvOznppbyf42OHBnHi+PIkT570r0WkKwQ5
w/9vabOrOHOqSAfdiSaXlbqe66s4OmMxPXPMqxZCzGMtSAQv0eND0H3Wo3ND3Z1cYCrIQHcvr+CZ
4ddULwqjwpVmZ1su2yxhwrwx6k/WPT6g4fbLoz9zCI9G32g5qZSasLL+FFlSB0XlHEFc3Z1jJ3zm
FNZIO+BrYDNeodqPt6ia8OB40ogT9+6H8tBMHyPn9dv0aIrNbbIGvT9S1YqTl37z/WvVF6/eqEfj
r8f0W5huMMoVLsP4o3vTjocqvZhByHGuccYzhw3jG04EEtZoF7BNHsx+UNGhEuJkzTVNiEnPrGIV
nY/MsrUtdoy4OBw6IBO2KRyHaha6ZSxOLCY2zvVy7D0i6EeH58u5ANRzc2HLQNiAOnXYgZurhf9e
i0b2YBmOiCeKsdsBohUA+gJe4+ZM1uKJtYN1IQICUpaViQ+a7/HpyLLkbulirugdGwsx5BXfl/Zi
me5fvgVPzmf1ilDog9wR1Ac4ch7PY9lUl8uwdGDIKeAMm1cL9M34G8W0CF6G/YzxXToUy+IQj7/2
wf+aAXFHEKSjvGRr1lI3ldEQQyBavZfDXRUdaUnac1R5z+4TShTB1rpyYG4TGEDbjoZ1WXtaPjk0
H85xWD+RJ1gEfGAUdgFlAx94c7XccPRUVpr+VGeHMd3NGhmGM/v03AoQu0GBDdJIqFncTBHXnS79
ccIUqClZiDiHr3kieNcl/Db+5iZFIQurZBj706SKdHjLwT2s7nV0fPm+PrtR/5rlVwngb1JL9MsY
dw5mYTLX8u0gP5Thmad3ZiG/onu/TRGYaIyTBVPIn15KGL92bOGf4yo4N8lGgaQJ41E74zTakjTB
3mvetCqP3W//vd3a6JAFlPt1Ntp+bY0U0TzkxDkX7Hz+QPAqwB31Cw7zWIAgYemXfe31p7HOU547
E+Fu8fIqnr25KONDLxvEBp/EhSfjzg4bBtzcpmANqTzyXxj/F9UwSoIh1jcvo1fW+BOve8j1gbxx
EVZ7efz19x/pqPVl/Db+5mXQsjRUaNafBD6+P0zpvixGe+md8QGe3abfptmIWjcoR24rLMN230p6
HWU/X17Gs+MjeIrgPFQtmno9Pmm/mqPSrwUsq6UAG+l4rp7o2ZuEyAdkE/xh2LePx5/tInxdYZtA
Q4ZqgGY4nEMynJth8+gqd2n07PX9CVU+049a7c2rqWZw1DAIUTMGYkcQlm/OYJrjyY487k9ZdDnN
UENnimPWPd5epbWJJHKS8IhRq/R4j8bRQ5v0CK/NT66oLqKGOF+rQ/DV988AV5477N8nWn/+uxBs
qBipj4nQQKMGnceye/1lQgYBkWXYHgiDrEf12/gIhjCP99nqShJRvU/aHy+P/9yb+338Vf7+Nj7r
YjDa9SXsGgTTnLzv8inbM/lGsP/KQoD9QMYQJZVP/LEsplU787k7CSf/yM7Fop67sStoFeR/MXZp
64qNTbJ4sjYdzA6/fhfBho7PHPS5GTbCzx1mGS0CMzA09AXblr1OXx3YXB8F3jVim2v7021FF9hI
eel4Y4c8+iXrvorhtf4qxgfMfyV4RLoNBV2PzzqurGUtqgRPjPjLIQr2L1+l554CwnBgF17ro5+w
nZpu8BsD8wlcMPeRffNqknh8/SpREbRZ4VXbGN3QAUVvwTVz0i3pJsLOQWKf+/zfx9+8BGcSLW0r
XFAUe6Q9iV9bh4ZkR4xyQ8g6NFNDaHkjVHtPebqOR3NTO2g8m35D/cqZJ7Z+4e9CbzvDRugFFPRj
HjIrN2w8uuI2zt6ra7QZf90pY/sRAFwfcgh4Fe7r40uU2XIJ0qVVN/pDV10G1T/LWP/9+/Q/qgd+
+ufn6n/8B/78nYtZNVVtNn/8x03zXXHNf5r/WH/t//y1x7/0jy8PvWr67V959BsY+K+Ji6/m66M/
7HrTmPnOPqj57YO2rfk1Oj5x/Zv/tz/828OvUe5n8fD3P75z25t1tKrh/R9//ejix9//QH3mb1u8
jv/XD2+/dvi9G7587b410j48+aWHr9r8/Y/Q/RNYC7ifaACGzA0Ci3/8bXxYfxK4fyK4CDcIMVn8
C9CYP/7Wc2Xqv//heO6fSHqubC5rDhSqEB+huf31Mz/+c+V5BcBspVZCkVb0x38u/9EJ/evE/tZb
xBKb3ui//7GRjB4+am2rgCJUXA3gTTbXzk1ohFAbG8nkeg6pHB5ddzaldzLWeEe/bc1fc/8+1+aK
/5oL5agILECto/xhI8IYYj2oWxMjSbOhHPJSpYNHqimov2teDldByqpzNYUbubBOiWQZ4jJrGA4n
sDHnIpZ2lPpyJA4ebzEEs7PrUWJ48eqFIU+NDDKi7Ii0b/21Fs9NltE8krpCO76L1YOAm5NGdl/7
aM9GEAfs+/zlOZ85OPB2gf0fBStrMnYDuq3bViSRSUZS2jkjVTh3Zd7WC0WTq8RWZ+TGMyeHydDX
CjhlbOKWFY6WgfR8wBvJoHtxG/RZ9CPkaDognUFc2kZl53hDNyYgHCA0HVw7oiA6u7Z62QgqXEh3
4IxPZBjrK1fP3xDBEVfWRqCNj7Lrro+vaqnPiODtZVknRb0jZlyzJNE2+1ybcuLxRCcyUW8mbhdP
uW55e+ayPJ0Fpv+qwdfSCh8u02MZPEjROYvbTkR6YrhtEtHcSJ18e93tQIIYbKsIGSJJj8Dt1o2Z
5j4F9F7MRESeep+NSHkzP+YX2rPd8dVT/SoxB53H2v14ux4dVrSmYzQTlL26S952HFQJTTCPn4Kx
tudM6lVG/KYmcTFWjC04EhDJCyFENrs3Nlx2XIN0z6FpeaTZXH6sxWA/Kkmrm86bEfdBP+Zz6O3t
/f81K7rZZqgyQ0nMFo1ZmVhKkdYLab3Y3DXlMl3RFKQAgRAqn8ER+8ruAr+WifQ4QAqAikHEr5fo
N8t+oqlM3Y4vpCmR7MqaoDyiUPAcOewzV3ElkELlIeQjsKYbgdxEoTM1nVhI4AufGOpVxZQBy/Xy
BXlm8wA6RIwEDL2Ajmxtp7IFOH1x9UJG5csDZ5FzW8omufSbRP6sLcK/L8/3VHagDn41xaFaUYSV
bvZuVjruuJALiYLliPUPJF0ySbixn0TnvaGpMoVR3hkKj608xhUBtB90Uiv/JxTBRtMAzeJ3qp8W
kpo52Skb8T0HivRYOot9//ICnxzbKqN8AMHXYLaPPM/jyyFj4dg2mEMYooG+GZdqpXeQr2xAsZIe
AmmJfwFKgYG2GawFfWtp6HUBYXMDIIvTOVMhjPHevXIxq5QC4ShuOTT0EzozKtMmSw0cgjkWnACg
mkJD+6/EXwFsB8MDRX+w3EFghiLSx1sGjJxJGKA5BIVOTgFWoDrXvD/XaO3JHcCL/RU5WiUhyp02
s8zIkA9piubsiCs5l4otKHxKwimnsab7V27br6mASljBtuAs2MSR3Klq5pH2IVFRHSxk7qwbXqBW
KfF3L0+0CtRHAhfVVTBY0BQLoH2gLjcGohpSy8EEnxAr4tKDTJ9NcmzCTju5n8wjsin+zOY8lklr
iBNOIK5JR5qeq519cufRpwSgYiBmgSOBdt5sLd5rQKsmSQidhqm6nEuRuQc/6AQ/s96nZwhUKWhL
157QCJNuyaadknaVirKEtBPv93UmE7LYxR6rQPj3L2/tM2vCBPC6ETmFlbMFs8aLF0nVTSnRwyLe
JE7YHzlL6zPi95lZEHuCk7HiiiDr1wX/pkrmvorHoJ1TQtO+2nEWoNeYHc+5r0BJby4KYBlr8z+s
CPh4gGQ2NzJqKF2GZKxyCq9x2rXQX0jwjLX8kaSmVJ8d3VCgQhIJ+7QwjShjME6pMgRiWIOH9l2s
dNLt/UlKiE/HAYJfoZenV/hlx9zrhnXLjwTtXEVPQH6mHsqy5Qj2l6HuwB2hXfWuCvSQ7EtoY7VD
P4kJFaseIITq0p1KMKATXQeybS51NiSmJLOHSqOEjLxmYXYLIV3N6YX0adbc0XoKh/2o0yoOCugz
JNyiqZwHQvHjcLf0vfXukqQxDBlSageSCJZluaTRnBzmgKr6ylItPkQ1dw8BH1iXS6xOvCnDzEk+
12qc2xtXd0hQoW9tEuXDEJdu7s7cZEfWZAhILlnE54tJzwu7c8qwWWmAnWm6hr09gw6sT+wErNZI
RXYY+rGbeoLQSwmdylBfs0PTlCZ6y/VU1vtamzTM0S3CCe9YFylkF/xS3lFv8TISNghHo6xRjwth
GsYVsSwV0d5G2u8/+VVZuZfcRCx4D1R2vVS5mFTTfm1rZIl3Iu3R3nGpgromoPazXWH6VJqjCoek
g3XLeUJUPFZfGB3TKm/U5LOim7zmvVs3znKRZsLxi3CmYZ0rX/HmlMx1/D6t/XY+chSajxeDSoKf
ALdObgHY6ZJVpE24wqkNs0JxUtPVIkfdHphKLEt4DiqOzitiztoedihGv6udoUH4uItHSoIuape8
bmMgiWPbteaW1Sg1uOyF356stEF8P4coH7nQOuyjEsKsG7Nup4aKhlUxu22Fcv1x0rXzLaXKhiC3
CtxJ3yoadupqbJwo2AmgotWPppvRUzyY0zIPRIuQF9BjcMxCyGoOAs0GTLH7qUuNeieMtM03tHcQ
QZD3vZuqbBcFwgT6yACC8atCI0fu9wQEpkg87irZZmNS+LJyhx9ZgG7Z12EqW/1gJVWizzNm0BRk
H86Bd+t2aV9falHV025QsScB1Rn0d+amfXQos6Q5pZ0rfzpoK+yRjDfGuarGLJksgYHd8ZP0HM+E
cPmCYPi+0JLiVK1yMucim5Z4+OaOnd8fKpu1pvAzyXzisKiLSc+pGYuMKhoR5S5Vmqs+dqYLNTRt
ki91I6u7qQ2ShngmG7KbydRCH+qq4z9QG2HQLtbgDX/vdFCHeerI/soslTtft1PptPsxFUN6EaCp
qbub8XjGoq2j4RZFM1V1NdnUtG/TlqNpieqo7+9qR0p/5wV1BcAmuMc5KbMSvRa8kg1ixygofHYy
YF16qGnZiRySFBpsQv21Jc6cLTBJeBm/mdjofZhb8AUfEgwZ7kLt4NrrpK7ZLg2ngR+N3wRVbgLX
8jzUQpZ5ClAII6VO2MNikgYGcA3WHiI6HnrHyI79+DliodQXNTye7Ng4qguuhO6q8GSzaow/cm5t
83Z0s15cxGmbLgefj7bCFaraaJ/1JvsoI9PcuAJ4qZ3fUv7gAl1b3dRCorpnMWHf7FgpOACkVZi2
76RKQcDiuNxbD8iOX8MhMwnpGK/v+UjbLO9VktGc4fnfsqkfVW69tJmPScUDmnsa+DwCLLvKjiOr
vahA6nXo0KhdqU88cfS6Z213p60CQSibWueWzUy+g+BP/LwNUgdpHH+A1Oh7bZBz6QS7FwydpHK/
Aq/toZpAO7lf0pSKN3PpuzXOz4D6Szcq6vImcNJ0JyIqmtz0k0r3oSekyvlEVfmpglUD150DYHwd
ZGhaf+uNWXPBIS/CI0e3YJrPid/0n01la7rr0e/uc9xCceagWRjjn1LOtUsAVunNVaJrNZByrke/
kDbtnOtYug1S/n3bxpfL6OmIVKOLinMo8dklruml3YW+NfPeHQZvKerSJEMudOCgr0o2c04qF+Xw
lzVei7dXDnV1nlrU+F3KoVINuseIqNulsw7ohXTRZZpUbUv998YoVRdTElbZpQtVPpNp7OD+TggK
wUaJZ7D4BT0CNzvmi+QbxJp0b2KeVHtbRaHM8ViEuxdofMTQ95yHyZeBtkOWT07nMhQ7VFVNcJIc
8Y7aIigh5gUrGSvLeSHCuaE5eA6iZZepsPo0lx5CaejHyty89IYRWSeRBG3ujCNXiOT58ZwvnoBR
KLJYPXBHlWoXNjOKj3ChYtj4WTAep0Grjgxz7UvCRxZVewMd8KWZ1fiOek1o8s6J8RTbVjng/yhR
TeQLOoykbZNKFD4dQLPUMt9RxZw5zQTZFSq6T+pB+sUg0VaoQKiR/vQ7X3W5ybwxybXt5m8pcJfg
mA4DgE+YkhayPa5Sh4yup9MiE562O99t/fbodsKGBOyh8FcHofvc+mPr5xC6Gfobl0P8MTV93V80
Xe/Yna69ThHej2WcJ7yZ7xD1m/s81sJtYcQ4It3zmLZXpo2cNI9jHX5IlqH3Sac9OKa6al1aBIOd
3bxj5bgUieDmrl4WluB76gjVVMiHNmiXGHcMdFkMUO2kXbqG6JHB4wTslyNz1nl48qiS78kgVeIj
6iiDH3WieijAEfkFmJm9ZgRAaukT1g3SQVNbKINCpRTEvs3C+q+zClFdLIIV8ZdmFVRB68tL5Spa
555Dx3YX9zTZJdWgk9tAe6BHRGxhSmEgtTJHkKQqM2KB7vR3QiaM7v1ZlPJUla6s3sx1K7LcVGln
AqLoMIxXsqdLsHMg38Fe7fa8vmGsnXzSypFO7/ylG6Kcg8OC3oY0XIYDCw2djgtw1JJ09Rx7V6Vh
GbsSsCXMfU8zv8NLa8KyuYwDWwnAd2uNlCPhUTm5y75zmjS84HLhprr2g7mJvqsRpgL0qy+TqsgU
FClq8hJEgVgunCAUX2C2+By4Ma0loXIsyyJ0OntsoBD1YYirODo2lTNTItquNHkF51AQ21vdQHf0
w5Sjw/PySTpzZS9Vm9YGkykPUWGezHepbWRWNDbzWpI5dcP2qoztXCwpMhUFAj9KFDC6goHUkvrY
fokt2OFkokujA60PNjTtnevwYSGxipaPvI4qDhtcWtS/KhW+Vd04XEaaBU0ONLK9BnF/SPNqVrHJ
gwoV8aTkWqndaMps+GQrP/g0w7fFdfMz6+1dALYSkrkdM/uhmU21w99bwC4UGsACq/gHYv1xTPg0
W53PbiBPNUC3JYIvSggIQKhG4tjeuXWVm8S48n2Jz+MzQuQDYgrVTnsN/VS6NSSI45TdTGwAI5EE
uhkE6Txqvyoo9TG30vEB1PU7g5a6bTl+lDQNF4hhH60ThCfie02Xtt31HohMiN8y1Fa2vGvcHIar
Gnazn6rhOHdeS0m7yP4+cvzAIfPgRGYPsy85oR9m7JKgbacqD5qafvL9RtE8jYYpIGna9ke0mwKh
j2qRnCHSTulbb6ROV4QdbWWxuFVHSV3L4aE1flyRahZ4hlRSrQpLbYL/EiTmg0Zh23fOFEKmC/DP
bgGfbfzZp7P4GDc0PoZlCVvKZR68JfgCXOcg2kQJXKLwViPlTKu+MZNC+zoEQclgE9GRGO7Q19Ex
ydXShxP4XSvaxrupjerTBEkn3meNknE+1YnGVbIzmk5LtHfcd2gL4uxVHbN47zJgqUBLFY2WUN77
Jh98Ca3HZrrc2Z5WhmRQpteJM1TVJVobOu/RtS9x34vUL0eiFBveLDJE5xJtXZDJ1aHztqFZ7exi
d4j3WW3ttXSH0BKD1iAppJrg38K+4kjIw2WEic1aOMOoEVry0NbljOPv0dQQ6qAsD35o6XRBYzga
d4h5jA+V7PufrRiiqOgcDe3ZRMxXReZN/dcJDBMhVG6oJp335TB7Zc6qyMANTuZ+iSDjVA8xjevD
qb5KIG2yzw4gnOqOuU614BNrZud90qQuex/0XW86Ivy58mFjB8o3b+reafEqHeFqKXMYQPhJ4pbJ
h05Ny/sxwfPatW0fDXsrglYXo4miT5Wmw30IV1DlKbzQoPCWnqe4SnQ2OTdTmu5nMLpfTQuMdvCo
LHBD8FobXDrXxuiEvvNDUz8o6eiQCJ4uXyep7Q8qwYib8wxaB/fUCWBjOtJqeDwV0wQio7+K4rKu
9x1aPBn0e+2APmqVhgW8dH7wgTeB+2GgkN4Qtq3bHbKktUfa9wHbyXZyb/swaDucg4hrksBS/1HZ
kmeHJK0Z6GTaoC6M6ds9E2GDHpT+kn2KJuuIk8/isYTnBQZc8c02cOTu2w5Jsi/Y29nbMWeU866e
YHoTNtn4Paq3MlbwwfHBPCkT0xRl0A3DvgqXJbzqEhvdA0hsp8MEU7BvIaelye4chDPoVZ84aVLE
CXPCnT9o94CArPzuzVEI2RZTGCuJsQA1hx6bhh2CTTDIuQkrkSsp4CkMeoqO0bi0MZGwNzUKP6bl
Hmhe+6WKMx0QzlzvUzpH8U0/Y5BcNgaqohnj4cPYKFfjcbgy2uHGwXZA+DSCrrXC5yCTQwyNIDws
TCEVoDQHqUXCSNwO/fcuGxZIPmRpJxJHdPRyaxJ9GfTcTru5zhIQG6Vd56HZArdfnbFWzfUYcc8g
DJIm6oD0J/jqYGrYt0p3DYeaTqfb3tNdtvO5dDIoeTm9XUzjscPSD0zCe3ac5oCwX4Cl2jQRuIZj
fEySEZT1w4DAM4kc15O3vGkymN1piz4TQ+dVn3qV8rJoYiEMSaLOv3d43PWQoTB2iZ5QZJR3LVVX
TYfC8CJZHPoBJt8MA7SGDs1Bx4nHD8YmVuUq7LuWRMbrXMLSzCb5YEP1PeHVqAniuQPiPInH2sME
XS0K3EuIQz5llbdzqi6rirZam6sz27RfJFo8Z0TPIczsxV3a9w44p96UtJoeVCcXvPKpUeZyFMPw
A/eyCnbADifNT7DxoWbdhW3sXJZeYzxizVIjPz0orz2mypr+gOZG0JzSS22wh9frul+6LlwYSBrR
FXWnXLN8m2QDuWO72gPQtRn5BXMW9RkQDAWjaWgU0GXBwmanvHHmdPK7d/VsQ7wvaWd6GAVMEnvr
inT2CyYX3yv4Ak/1OwIHtPvi0njw8grwE3PQlUCYikgKX/2ewYyTUHyjHzuf2tBt6ndIKiYhJaVY
GN5pHbmtftsGbZTlUTwh4SLZ2IibtIzHn2i+6cz53E8Mctov4S0nDP5Kk8TNNVvS8iGSQ/cTxq39
LIas9j8OpbDtTzrB+t6DYCcYiRdz37uYtaD8XQ0ufHnw29TU97FBshpRAEk/msq87dmcKjgRxqtJ
hKsR9ALGLnV6uEVRXZQi8o/Y5y+6865lr970PPwJf5cVtUh+9K0/faZZCg78tMrQ7mS81KvJ6aCV
YdpNJkeNjR9+r9IQJUL/JvCUSobCHlIrx+uLQTfOyYn7QO8in1ooSREiZkgdbT4jLBHBlQEfCr5b
j9Gbf0v5VCoF9w8Oeg8KqIpTF0XOito3mQ28d/DM0GQ1tTXM03lM9UlkfIKOkZa9f11cGN4akiFI
7CDnjp6EWx6kaAomEKeNJfGcht1U0E1FaObplXlozIJaRlCDrwgTwFw2EXUdR6HhNXWIDRN1Cc+k
vwba5Bydwi/sw+/5A0wDYjPEt5GuWmH/m4StrowKfaMdko1OW+4Vgyog5RD2cpegKeJtY8L0dkxc
GPqsks57UHJXP9HtE/bIy7v6JD6NWizkmVBkibYWa0Osx3HwPhtAzcxiB24dBfgEgd98EqBC1a5z
DiD73FQoMkfAfU14hslmzQM6wnqOg6lgKNt8NEmWO65GYxbp/JWu+H8AuXojHvp3Rj08mJuv4v8D
5NWv2vB//09o0xPk1f3/+p+KNfPD77irX7/yF+4q/DPFnQNIAOQROHYfZ/RP3JUf/YmTQaoiBasl
ct4xLv5fuKvQ//NXtj1B4ZOPSqcVXfAX7CqIMB54Bn/xVoPaJgxfg7pa39a/HgVQ/qjmitGPFR8H
HJ4bbsA7SWY1ZFEQ5uhf/9nW4/XQZledhL8zjV9fvvbo1vXMZIA/gXMEsBYkxjeZaWa1j/AUVLtB
N7jlXUfhLF3q3mtqqDvwxCC6MvneTR1l9KdaVJ8eOpjXww7hkPTo6s5B+5EO0gKxMVuKOyeVNrpg
VUX1yZcR2Mf7hpt6HyF+4FxIDdjMlS9LI48Q18lN0LSSv2G18a8j3Zjqtq/BfFOMmZrkVR3Nldwv
od/WBTCi1Vz4ZkEE0HNcRFQ8MJfsmPSXvphUu/5S5E8NCcsoYAdjDeqlTZx4+wGd6IJLKzo0MGl7
2XXHcAzLNhf+8AZON0YyUz/QPBad+JyxNEbciS2BkwN3I5FBHWpsBbU6OFFepTQXbIxqeNMo1CUS
A+Sj3w7VPuOLi4JaF2oBJX5u7dyM04S2xnHGbaHMODZdjsgEk4c+5l53PYgm6sOitRD0hC5xaS78
rKdl3s02ysgoGsvAYeNl6lAvUOnEGx0XkKMKh0hSlyIHGWlbfRhRNNBfLHwIP8LhC0mIxgvfKvSS
8jznDu5PXKCgCxGMBXKs9gdnNzYlQmZ6kaQNHXgBCOrD1yr7ArgBlg9pcmjQuSt0ei9vYVcUUGkV
iU10m4nkbYX6v8IrzYfMCRiZ3Qpl+wqZ3dr/VNvkPp7pW6c3DCk6/82KP7rRwk/hUKOHDIKOQxki
iOXqLMfVv5BzGl1kHZyYpuoiopHAyRm+gdBGXjaxvczAl4c6M38fwM2C1WcOHI3acidqcpo4b4Zp
PA7DMhbNGB5b3cMVZeOdH9RXjY8yGSiv/a/QgDQd4tnISRbyfxN2Jkuy6tjSfiKZ0TdTmmgzmuwz
90SWu0OAhJAACfT0v+f5J7fONbs1KSurY6cyggC0lvvna+HHFi39TS2mk2gUr76vThb8d7HS6SDQ
7VyCNX6KhgDfLWi+2BSctrS5jBkfq35KTKUcFXt/mHaRiu+Z4VUHM6DqfHI1/gJpWj9tfnPtnSaH
cZpPxkfBlaEq81Ko332nL4Taag3iy0SsLNZh26d2O7htuPkOn2CUyYNMzD0O2B+wdmXDtH7Ri3kO
F6+Oh+26hZwVYqGv4WzOXkQPJOpcveQI7EyOHtfE0Woj8wf6NFYEKbblwX8vPOyZx2dr0URa6Dzz
ViTNOhybFO7yMDtd+hlJiqhHf6/xnFR8YO+RbkhB8uVmsk2WKRRzyDxQI+BrDCT/7ZMcUlq+XtNW
dXsWT38wKo5D1FhMldGuBguJyRFuR50P2bifLqMvXhI4CUWs8rMN3MPg2rtEoqZApLE0zruudGgK
7AW1+EN9tBNDN5RwJ9YdDaUoQF+/BWPOqzabIeq6aZ9xbMFJ5g980AeM/86KfPZ+5QRNKeSiu2vZ
X40Sl4rMoZg0ewgc54EvH0m4HuawVUU0EFa08fST6dyUCw2X3RK1UbkB1a82HV5IHpzTDV864CIv
qJp+hiSFrUPdsYva6WEGRlRtSXcPRxnt83G855D44PgZKFHKHRaC7j1k6R9MvdsJmcnz1jdPo4/I
DVsTWyP+Co9XQdpatM5KObiHqAl1KQLpyjDs/zZtP0OXzd/QH5Qz1IBzuoyfEOJoTYcYStP4R8IQ
LpqAQIQj8Q4NVB2vqNqMgPKts7ziLYMQnAY340L8L3N7npg37luS7ELRMpgeGSv4kt+iyT+xLTw2
tD97Hdq2Pp9rz9DHqf9uWBWe0CAVjzD6dKHbGBMmY44KO4zfGuxNxj8zDIqogSaMhNQuVckPPzbn
AIztnQK+qedxCOpOpi+rStIjlNIDWuDjpLArcG7UoWO6zixWiTn8tVDDKgj6qC0xKds99TimCxmJ
yzooit1HmB8r+/Tgr90xEelvqxlWztltT0ASoelv+jplS1iGlJEKL4tfjvvVCBekiHLs5B36ZYZT
GuwwlmR9gD4Tl1FkuuNgyGnNQGfNwNqhqqnee2OCssOSLjssOKwjiI5l1NFHGA3XROhfSI3sqDS8
kC2L6zxTtZggxKfZP3Z9+yK8vEL3kIJbmmFix1ANkO66TmD2tk2ndSLgveKQGK6412Xte1b7l5W7
vPTtRG5eKKYqX1gD0bFTRTgq/K6m3/FkOqU5WWtNIVh0uTlLxU9qDKdS5+nf0PZ4G/h9j3OxgSbc
Zj4i585Tx2wgJ9UN3jnOMCgfMnh/WOTKDgE23DRcfyLeeJHCf5lDAfdBpnsNcN2WzqXvQ67CP+g4
yXVAEV84yy8pl5eBLWMhgQ9gOMwGmVT9zEf2ElgZ/dkE96o4UbcUgvVjrzb06mG7w+H306Xycx6l
KnKhtmNHvAMN+FrFdDwA+IMmOoxZrdEpwxjGLu6U/tzW5mBV/NdIjN0IzJgdgAWMdyM6e/aTMax7
PwtxRA7iBRaD3i+gQ8uFY2EPRjq53eCtr0PaoYFHMCOfLCb4JuNTEG9hFbX+xUn+F67ZtMuXcSzW
Lby2PR4oEU2IjLaDKokTc9FiKqyTerkt+dQEeNNhHEEjhvcBtVo5jlOGB79HvZAvbzCRYfD0Kax9
FhMI+nQ7pZh5vDS5PnooXMtctOcO90YxNJ5XsLT7HOZhOY5eDA1pzGtPuh/NiO2zeD2hXQhBR+b6
Eog4qMK2jx68ECshsK6rLUykSCWi7uBYf8pk+xhLfcnS4TnO2rD2tyb5PvtsHbMgenIgYqH7ebxs
ABk/Z4n7hBSHjtVEeyq5wG/ptQfSEFX5RiyPUKK6cxSQyziNeYXFBZ8Nnoii9b3lIcm7DW/zJK1z
K8hvUES/IOvIq7+2T/E3/UJTlDx5Rvw3zITcDTZu99EoSSld8ukGMe7Qfaa7mUED8wV+dngg4S3U
UDLcChfE9bY2Hj1iyUadCXaEO3EDmfVlo/WCOzx6SIwwFZTt3YINtAWJ8ytsPDwnGzK4/YzDQfQ+
SmYYoXPfVBAJz36P7h+my2/p8ToP/TM2pUN9yfuvpA9vTue3bm5fRhNVvscvmnldgcWmv3rYcIQ2
ON1k4lWt8w6uje/ANB5nJ/ZbEH2sjuProrpAIcfKGXhusXLva87AzEhg6fi2ssjU+tPY4NVLYW63
qT3D53nJcSOKwNOnaElMCaqFVItu2psQsJ3WXEO4ndTn2JG1WBwNrhIfBjq3xviNIho3vuwzvY7s
sc067OBlGUnX0iR2+NPaIO2P335DUPaw3Z8aL+jXi8DB45ctUAwG0yqOz2MrvGRPfDqQQnbIgxwi
kFzDV69d/2477OJRgC+huJUwmcML1EsPJSFG0pcdFEXMg03h1t88HcLa+797k+8m7F99ELJggBgx
cAeos//vRa+jnuFehMlSRr4kMG1GEn1nbmcF9zfLAIUSladQbGD0BaAoBa7/gNoNbMGWTxV2SPTP
6MDNnigefvTfx5LFOkCvSMXcVK6fM15lG5FQGDsXn5mHI1OEfdoBUxhCeCw69l4WLaEBN8Ss/4VD
/k9U/bvJQ4eZIBQNHBhj3eN/ZcbUkLKUm3QpZ6H52xTn/M14/EAEBhkdyEbSDyjzmVf/39f0H/Lz
P3tLDHbF8AAMrwT7jGDPf+oc0B7nsPGsVyad4W0VDWP4ivhGNO30itGmMKQNvEoZt7ijhVhR7a9b
RuLv55yXuPfy/zY8639fhxzwM+QQpAuRrwi+AcX/ASA2Q4CHhDOvlAI5lqIzcFMlXi0Pg2G0KUEX
r7rsYjr9lxEH/8mBf19/DPv7btjBgmPYkv+vC2GaPIaRoL1ywd0M82DIzhhdRC6IK7R3Mo7komSK
HBKx5L+x0/+rv/9HdAC3/w3yx9AN/vMr+4xkC9ZczSUHEPnTNNmI18XgNHzFoPt2HFKX/LchMf9+
lhCKwMhBAMjfy+bA6v7rb9pg1WkKnLJauDuJ9DDQpV7kx/99d/3zyf/n3fU93hwjbjBnLfmOU8X/
woFjGzqAi1JU/nO+45U73kRS7afi5w9zGnbyIyr8Rxwavqq8oCyzA176u//7I+Cv/VvRgAPhYYsO
pFHMKMGUrn99iL5DiwciiZYzU+e8ly+gbVCb9uhMwhRT4FZmdcUJ0umsv40iPo4zXr0ia6fDxr/j
DlP7fS6zoVAzXnMyzafTmrK/CVmOtFl4X4q5QwElQ6yg1o5V/gTTONTsff72bTIVjfso4VWas9JN
yW6CaBBv8lny+JS2yX3sbJX4ukqIvM46OMx8hA1HNMCDUBZj948FtxWzyXBeh2ELqNmD+pr0QY0m
nhVW2PsS0g/t0TqPxTPylr9cKM6ZwfZANC9Xnth3Ha+nmOMqx5t5p4v9DKb10zPjOw2DUxcOZ4Ln
rurmrk5HtJSrr45GEFWsJH+BaV6JBr8R9XZ9m+xltB5h+NxyE6XnKct+dQHZuVnz0jZQpdw0owzh
3bPPxHWMkt3W2v2UZicRZhVwygprLX5Yqp7ZnHy1ij7YvjlsNnxqZV4ucEDwcpk+hY/iMNTvuCov
0ixLgXmBOwyw3XdbexIk/kCFhq65uTKxVRsmqg+kmQs9Lu8mRbPSQZlHPwYvkOxjRn71OF8DvxU4
JM0fGckXnA85Nly4vW3tiSKDXOLprIikr0PWwMAf59qxCQvm0ycWBh9xz0q7iDeXy9MiIl4kXu8V
4zrt0kyVbEyKjvZHqcEUjfnnsMbHxuE10qlrsHXvtmm/a+NDb+yupeYLqKgBuSCfwtY+c/iZ2Ddf
e5P/gyTpIZty1K/4YQ13t2niL6zxTyJSvJrNVLoIbBOupJS7xg3oZbrhM2kh5jQdlIcEZRqMZfaM
gvLVzpOqoMipEsjQXGKIsf+4ECgKdr7N4fDSLJvdKbVOyA1p/muQYbrTnv9AO7l3wXBOMAdYeuAl
ROiJipL2IXLpac0dYDeB3xgZAFcr6BSOZXuiN1lg6cN+5O5hi+HsLuEEszWcr8OKGPQwd9cwm85o
hG9ETbjlN5HtCItOXTKe0ZqecofnbNnSbgevpCt849L9ojmAnyZoD0z0262X44Pp+j2li4NA0Zm5
8Gx34AYd5gK0m4RuO0aavEZQx46RWsgjxJm/YNhcaWbyPvP5h4xmcKVw70tPiPm44GmrseLpc87n
l0RQTEXYkrWacC281O3xPpiR2ZJxwfDSAOj6QIYEc577G65rNUiMbmWIQYLsW00RbNIUSq4J8GXU
fV4A2E9tgNp4e0kneuDSBW/bioUn27a85CNOVrXRSgCae89GHMIKMtuDtjktAXPikB1nXvHZZiHg
1+U8reovDeLTsDQKootktfLhLaY6uuQsf7LT8k4m+wTTt2wm5sqUgsJMQ0hkmCKCITQ0+ohgOp+I
YgeXDZiQzOIyEPll7DZAr9mL54U1D/y0SiUGRFB8euy/unmJucZr8zmBM1l8tQdof/BFvB8pKunp
//sz707CnFn8G83jXYA7BYD2lxznE6i8OsC0IAN9gqh1N2Z+OWz9bdnan2Lwa0Dvh5ZH9zXxSp25
87Q1mCTG+c7L5V5l/ufivnzmv2MSSnfKuznS+0hwwt4nDbp2tulUpDDA0A/JahoWUkv7D0kUNPhw
raqXNN/7IvmTEJtzNPzAG7m/pUXbte5I42+3L1lG8pUOwIWobmyZ6G545imQ+MV2GpIwLjp2ElZN
MJ59YoZHbLscrx5Qwj2IXxj7U/8WoTfEzb/1b3kKRxgc01oOQdC9+Hmv7hCRf8/EPzpDQC7kfhVb
8pcsSQwt0KwYChW2sz26ntLa6vkOni8r/TX0/q4OIsmJzQsETsqhv62Zd5E9OoWsz6EyAEyJGwM0
BvTfZWy91zgw/pPndROFrpm+Li14w26KJtCRNrgPnQ9mN8CXPGdaoowGX/SzAVN86rpxgxTpgbLm
TY/x7Cns5Sabb8geDHsQ48ckb8+D8aKSzHQuwJK40lF0V5tNLtgIoWrLyUNms/tsg6ikaI8qzEaY
SnA5rGgWbLps/KhALeBD/UBJzXr9BiTtQ60rL2aN8flxOgWlThQ5hZm6Tqt9BCjwEG2wlYs0neWv
YJt/h2K2e58mfmkUgQgsFIW65bd0/syRAS7XdODkJxIHGXIeMzRP42bknaT69Ow4nkwbOb9gGdrz
J+G7FlKH4O0NWlX0x4frsJt8bKSuOxX5IBSSIYai2DPlzhtIwrCa3LbICpsY+FvQ0ptGs0KOeLUy
AzUm90U18SwGZzLQtS0bGq0/Whb9WhoPaxTz1PrXORfLbs3YUKVE0B1Wy+LsB2bPpl2LcABWLvUj
u0A/AYyG/yxcGz5uo9U7SSn6Lm2xwrzGs9zWIPignWKviLxtblo+gPqrq1h8LLFQGZmqDllRaOUy
+wmYNa17w8endRT02LSYg0RRzCCNcM2YacnRxKFRJer9/MmgvniZSaNPOuBuKfO5FY/Ab3Ajd361
QreqsIqtf8DNOAOKWnfRxO6bWdN9RiSgIH1ZM2BymQtoFXjgybt1Q2JlG/cZI30pW2LfWayf/Bzc
O7N4AbbGJo/YdchL5HHyDzKzEAJXS6O/yItEL2Csoq3eQjBea3cT2P+SgyiNRuXV2OOJ/0eVvSk5
Yk4tbscS+OpYKr12hzwA4QN9U/JnlCKYwqEwA5bZmD/lYmCvHga3by9AgRvkPU1zBNe2Xmyrovdh
YQpcv0d3gYga7PLO4dB04IyAKGKJQECxrQKjOve9y+0hypd+PsQIUOzRPigkjDqDF7ofIUYS4nk+
GExvrTHrShdrYx6GbLUf8MWSanXLM7xEd9Yz2AbMNaTQR/o8e8F7/6ZTq04YITCyQqLAK3WvbLRD
id3tMwm9L/TOfTx+4dJ8riy/dpgMBe/rqN2477BB3W8m4HqA1HaADRogir5GBg/u5h8Ts+GBNm7X
pcMIVT32kLNYNN03uC+/T0/joh2Qe35eA+CYA+mRHoAjhrgKVQWbAGe1nZFVZA0COVn8SPsE5BMg
qFIBY70DUd1ntJ0ehxgUlRP+ITV5LVs+HmGJeIWNuDwv1l3whGwYl7vomigLSVv3Xzj9xWHxLCgm
le1a2X/NDX6cOedxpQJ7n7DNm2X+tyOQgsNb/oCkfUoCMqF10adg6B5sYG0JxfsOQOiX6nJXkW4p
NmgzlYmxngEuzAZryQdK01U6hPRLwCoWpLEXb8BU687mp46MDdyr+aKy7N70BJzz1B+Qe1AlkoT7
NWpNvQLsLuBl4DRs9aEZsOqNLM69Zj59jZokKGHbLYUe7Aun4Bawwwjn7sAxhNPPUUP4UDiKaVqC
HxZFWF98V5Sh7dxBwoTxjl3rW9DQkcO1zuP2vlh4rpMLQT+Nlhd9nN3Bs4aXdCHRnpjY+4BcOZ/o
xEswUimww5zXs0L9CiqzQeuu+LDADFgVCEEdp0dchaHII7WV05Ae7Johhb847xeSA8w0Bbyj3203
8T2BTHKbh/CRY0PLtR+y8Nmz4H/Vmt3HiYtdLKLhR2Kni1mFAazP9jYk7hHTQHmFISGvKu/e5rjd
iph2CzTT6JZST5fDdyqgDzeM6oX+21j9I0tmIDvejBVba5ZON7ls5u+AoEeFN8tn15n0hDQiXsie
+Rh6imbB9e2DwIKuCqT4doihQ+yU3saSTihZbQOfawraroqozHYiXFwhTHPfQCIjIZRepSf572kU
62MQgGz107EO/1E5qDw6ED493nmosmFDi3k3dOTNDemjNBqXe9w1+VImzeZD/52yEgTe+NROrhxm
Xk/eCu6TUjbvV7JkP2dMj4GKSXNUc99FSbMlR8ZN11YxTr225EnUPCMuxZ+3KLZviZmHcf+Noy93
k0jZF+M8kGqdOUWKEOX8skErRAKFQ0nHix4+KQ7LwFJEV7p6Mfke9fV4cGH7CPuyYHK6JU7dVt0B
nRyfsPABhowI9p6Es6VTWCp6yv9qRPjArw7ze2SJKe2K+INg3lkjP7Xb/HYEfo05XsvW8N3UDbQM
JEKVzAHZb6zYNzNpD0mHfcRs+DL+1BW9F1xkEJ39RZ6gaP2ClYEAFHYTtU0a1VmC89pCnCySdAQQ
a5G8Z6u+Y772eZlwB0jTPfNBPoRwOkUWOOQ1bI/c8lAGI3y0tNFXNQf6vkb5OU91/xR9R+YCbLDV
NOVHo+ydY6kFcGd1VbAiFEKK61KK0XsHj463ZBMeV+MhWUUHv9JB8KV48BoTGj/BeUdBFc32M/W3
oEiRQcSFAX3YWfFOBcJMiDN/SsKyAgZFdGxb94LUl3zMG2SBgDJntY0zWczbQHd4fI7xlMuyDZpx
F3aQBADVKniviCdC3/SvKV7uZcfYhydRLgJhhFUUdw/hRkW9xKix7XLBwRdg84ECYDDQ5BwkJtwh
EYgHug0emyl/ogSXXaV/deBjb0+XP6Zr0tStilELYfRhGRG06PFwBe0b7EHc9TX3LFC++Y4lhuB8
pTgiQ4N6LEdD1IWNO/Gx3Wpk0boTnl0Mx9Jz/icEGidQiS8uBp3nD1/hlJyV6PS9l9AGTPo24whG
SxEeNVzoI5/CE4YKkpMfNhkeXv2mtmAsZng3T1HW3Xv4TBfTiAwispVlaJcHQ5Z4jyWsurDfo9DL
JXfpWSFSJic2nrYEB2S0jQ6n8jaVkx74oVmC7UBN8wx3gxTRDB0eRciOjsnc7LyOPCIGdlyIER95
jErZdNKUGwnxfQdaaQYncwTmO3vmeVYabEUzXTmfshcTdzDFe9dU4DLaeuTA9zuLbJ+Kpjfguuth
yZbklPcMPdW0DQcdA0djAz0Esv0ZuWH9LS3mitohzk9r7356OshOucTGBNZ9KhVBBkrHTxHqu/PG
oZ4RqzimAmmZ3rKpEv34AurmD217Vji8Y+tBhF9x2w/lmM1+ucIan5hN66xbYelNqnRje2ITYjrB
2mC434AQQo+faSZkh7nyV0wCMeW38hBE5jlblxuuUFuZRCBbtRymBX4Pi5NzGDDssqGq3yu8jiF4
3zpDJSrsMb9BIP7hbU4XLspet8X/C78R6T0pj14Q3ZlvokPQtx8cOuAe/S+p20UjUCKSoVzjINlb
y+9b08F14S475ILhnGphhIae+jlOUOvnuUe4ArmPKYruUMhVCajzNmH6TdEB0QNhHP+M0w5/Io3Y
0SUIF6txfOpNmJVAhnjlL955EIj8cIYh56gAT8z6w28w9cF+xr9iku5jCfBwNjZ9kHhUL3xcn3sG
jV9l6NqXabwGa4RP4tq1YsH4qpT3isjovRHICbYyxAcJ1orGRJcgF1/8uL0tIx5o4vFH2N4/YkQP
izzuzmO4bqUN1VbopT3764w8SNJzjQcmYGW8+rd47H83EZ6cNiYV68MRdw9KRKE8wEdtCJHZ5GuB
zA3anCwm5WZNhPqc1pvDibLpfEYQ2pqC0+1h2sZXpvizS4FHYFzFy2T4u4zYAVcxRtgL/2Xj93Uc
PlD8HnOFDhe9B+REvfbVBowD90i+VirEVibIaPBWZlLHanw2Vr/yDTIPmRAAbznK1FGfO9VcQs8e
FiSXDxQZ0oJ5y51S/4ypGZcsn56Gjo+FnuK3aBJzqQkTZeeJd0y9gdLKb51jrykmyeAGMLvoO7ZO
+VeUra9d5+0TBIMR3BQfiebd2z9RIWu8HcOFeYBLMUHSQ2IrwaldNHP3sC4DsrmQGfGLR93Ri6Nf
ah27ks3dLsTk6HZJ8XfNR4wCdep6tBii84qml2WgEgzmDSJoaFCU1ngP2/yGfeglcknAZxpEx6P1
y2h52IhB5dGNcmd5jkQQgTgrR+/ZjOxNMfcHD3d0jiTvKvgTvG6oqnsMKINClj323DynuHNzH16z
TX2zy8x88JfulqyoKEmskXxaCfpAeAqov+Dno7HfAdq/ozFs0RE5ANcku2+RUJCYuNzBMa3FnPQf
eRfYQoVcVhavoOg7IcORMACrLlS9EVDkgAi+eDM9AN4ze7S5uxHxwEoM2G89rOauEiUKPsVXSAhP
Nos/VA6W75ubx9OFcH5euUTs+Ap9T7b4F7scEh22h6F0xqAayUFc2EjrH/Gqf3GWx3t0WA5vxZWU
kWsgyfAwoEHFhhgsPV7FVRCuPUp9D0FyH6o6RVKRUHrbYv6weeYBVtulUZCnQr0IEFLIS6Xx9mpX
q+uQL5+Y69DDnwv3XkJPYPq6wnM4CKWPgp4uKSZwZezKnMkB5yVf2eJvODrwZwUdaZ0t9hHDxjG2
COPOipirGZlIecLe8jdPNi8SyVsMexEP2EvdVq3Xv0RbRHFDDAcuku88Fo1LuK+QRe2l8dR1tNl1
pOHZkySsGG85oDzza0Y4HnEp/swGb88j+I/OZCiYlDnayIGon1BDMXjAhiKRwxGcr5z03uYIpzrL
AlTsGKtZ2k1BKg94hcgsEolZT6oGgyOQ0ATsEMHnXaHQePl0WAlYE1Agj4GTGKEBB+nihcPzpizC
JFGTHRofDUHYIgDsuSCuabbimeIlpsx8ZRgH9+EpCGeRFHihhfcmZ1GxTYP3NEU46Yo+aMlpW+lv
owE/BMqJn6vwySWdR14uXl77lmIKHxAblgzbk4+pGYXKl7PUOSKR6MnLdfLyM5M83A8jGUur29vU
eZDHaAzdscV7ZkuXl4lCSuB8IeAIR39HNMFkBh/jL3C3YuREklTblCLfwTIQfRinML6BlJ1eEuQQ
7xsWjNwt8WWNgNayPtAECIXv90uIOmvBmELM8WHnBks7Mrw59zMEUfTlZodtvnj3oIyT6mecLJh4
Ab/vIWR5vtMyjApYvU5UqdHYJqLZU4swaKlE9MW7bDsYJB4OKPnQ5nsfw0p/Tci1HFUcvyI602JL
JnplP+O/e9G0JdMQnJBr+nSYZFU4ltz71dsqP1jegDW8t3mCQSEoIDAZ4/uRGce2hmX2WzSjX/sL
hvMmKEa8qAsOMOSbvU/WtJqnFVLgFvzgDaYwIlMu62SeD5atT5q04REzoII6CYM/ee9jMH+A9M/E
+JkgOoRBZMCuPJAiReqrd8V6FH2prL0mO29h4E4jaV4j9PA7IIe16t1QwykEHemjYl+CtdurfxAX
6GITBYBM0xBdBLkMjtvvwAuaUAM2huf+EdM23uCe4+UYdm29QNEBpYd6TidehqVIEbjBNP6J4N41
ijAHBoJsWoGZiq+zP48XL84tLsymiwmhxH7FXqtMsSuBDFaFSKqWTbgZUJn90CNdGmucDYDxMBSj
mUBrjOqm7PCayNjixcs56Sp8No64rFMT9NZGyTJJWvg7PvInYh8bZLNrPYFTLnz9bSQlaMsFyp04
OU1xikyNr0B9fSvYzJ/QsfbjQQXjdXAIccY0kbVTGvAeh+8xJ+FdjXCs8MI5miFFnAkFeGio2+UY
eZJjgWMsdiHSxqMPRcX4aG1TNITVQrY6EPYE+/HdkOQnYuW4XVOJXL7MXwOFpFOWPxOo57x5hf6A
pIng1w2QbbUg2X/AO74Hohkd1sH3wGQRlLEskt9fpmcag4BRBnY+hfhEkJl26jjnI9QM8RlTLKgd
EATEAP7LEEcYFdCmcZGS+SgcKLWcrgC+7V7L/EWH6FN6F3wSa95yO1xMgqYiQZsEwWJbaLnhes3A
oZp3ysyHsQ5tHKR3TDDxdr7LX9Nwera4b9MRwWVI71Bv83od8HQylJPN9EMw48HmGqKa2nSokPgo
uyjbSkXlG2CVejbDcevoZTHerzUMnvTqP4whDSAxTLTKETrG8AhzHcAX5Sn2mUZhvYxaFrHsn7iY
dN3PoCvxif8Clr16HZv2nJrH3tqgxLo/r3Ji5fiTvFZ5eGhcdqYacFrcoTrre/MVCmTEmPGrEMws
VSEMtxXC02juIfshQsVKaDMnMuR1RniFT/YOv/mFTn8shgJhYeidEYGU96+mm3Fq5cFWkpYdZBp9
IGXyJFMF060JKxzPZ8yXxyyE6YSG8rCs+ofvXC0nVyPZBQlphumaPSGCjpjljFHAiCNjxMhthTKA
u+aIlmUfj+2P1E1jEYBhOSLxdZhjH5TmemR+dMQEHLbPWfrs/h91Z7IcN9Jm2Vcpqz1+A9wBB7Co
TQRiIIPzJEobGEWKmCfHjKfvA+Xf1hKVLVX2pq0s09IylWQgMLl/w73nm9A9taI6dQCR9g3yK7LH
BTlIkn7Lw+gd2sS70SxMA7Cvicc/ZUl+supoLWPLp8jM0ZW6YY+KzCZqXwzEMus8owvPVYh3HYI9
W4yPaTHfEn91GxFbe5KNk1/kgd1Q5TTdqlL7dFQeF4aq7xY05LWwk/7S6mbKa8UwfG6EIiHo++bO
ierwnjWK7jQWtWyLvfI8qzWd+Q55dSJrLNapQZl/8nRQGm6f73KjU+9tLqJHP9LRPlsaCnSi67Zl
bxbjGVNltotTyZ2Yy0eRLAt6WQuZHO1e3aOLGE1cjxIeTlBiwQ4EACqs/LUZrNl74sXhNgzd1zAa
m/uqpEC66WMFzCfHH7rFd9LvhsXZ4RvgdNMay2u8nHV6QPDtOG5SblHlYN+F1rHNMR0epG1+oVAK
I4Lg3WNvvV5cvMNubVoHYrrXNnf9a0/Wz4tNN8cMk6subssN2yi4Ht9L92bX7yJ89XdMaHcCOauL
BZkBKojdTNens1001rWu75NGYe2PC948e8RCjvxZ1sabqBMvKBXCdL9FpjY5dXUV1xYeW88/II0+
mNMy7FyxxEhqISKQLF0Nkf3ghvFt6BLE6eWVIqazs6rG2C127HLGEYW/Nf2RbvTGRAYdGK0bnc0x
toA0enJn+yz36/u2dvBd9lu4VOsyaRYvZUG2nLUnMZn5IWd92qClTza1rZfAz/1XYhMMIDhwUdd6
b1FuhF9TfOnU7UWzrxsowZumMRKkdIzk28z4CXdUyW7tfOYrRF15gkxzzE0jC2hUXWB+aPCB1wej
QmGbhio7xh0Ok4pkcNun3jOkscdF1dfm7I7bSdDlw7tK81E5W6eaLC4WuAv8mDQCfIZ6jpkOHEGG
sfi3RAkBnZV+k8TyvgDMRHtmYBhX+Skq29cmKwjXKlqD7kWx2JswYjiJlfHO2t0NXl6xc3PX2Ld5
v8sXdnUK7/0mSpXeeA6tTuLQU1rj8pDR7IKoKdjSbX2+GOMuXsq9Bax21wlavmCxln3b9GezJ4sd
9/08nZvmTEO44HyNKz2k54YtP2FqVEFr+OY+aaObRfYDdtT0s066x2p057OuBVdVe2m0jXvQBLXT
3blZuffzuNrmLXb0HvAILSC8ojVgEodqCT0/my01RG/QD83JtPrnJV141PgYQEucXuBZjHwZ7WLZ
lPAyTmln7Ou+VBtkq0xr9Nx+9dk8I6bpt8TcN2lu7cdMhah67OnN7I1Pc9vzjXsHCSltls0cSpfc
MIkPXA2dYndPnyfb/BZr2d3bQ4mRoYRwYGRioSWPOmSeiO1Lrq9ZFycnRdosC0zRc7bcJHEk7wQe
gA74mcNuQ/t6q9Hsbyed+Jsuqp9Qnl84DPpEAUncXXlPbaF72mSkq2BH6KJjUt80VDDoOc19QLnz
LGcMLGKv5lwZizqbEyKVvs8e3FHAX1NFkPi5OPSdiZplzCiUoC1a9e59yfRNs40h5vRDbSLfM5g6
c0CNKQA2cE7RiXu/+PukdlE0e5Zu3WsZNxhZxjmKws3YMI75NNhuRHXVA1R6yuO12mX2WR9IFO/z
NssKLa5FbjrZ5QzXSu/KZcI1Y0Q2rKKmN5OHSVCg3GEL7oZzuv2+u7Ocstsmg+lLXhpJjzzDDhUH
hEPziyvcudp1FfSNnaXImnbOOKQ8DbPqdyBMqux6yIzi29AT2xhNzfLddHzoReK4jH9igl20Gm0y
XsjWJ8wgjUrTbyqZ0vKpnHjLgbygLQo6pob234q8ZdOH+e0cZ8te9CdNuTWnIfhEcZSrH/Xd+s+o
Q/BZSqiU1J/BSWK7tAx5nAqfeWnU/t7sXgq6OGCk2Hpp/4ZDVRQXU+wN+pzGEDfGimb/c6RLvtek
hoUPRev+tbG6dH4dxTB4rxPik6d4DM1kZ/Mm8LVsUx2XiCD1bhityg6A12SX0hrceWuleXWYsFrM
lzCjcjvwCNfLA2w82exQBIPsQY2FZMMjX8q2ls4z896xhu4gQrfXe/AYHlMWk37iui/mGO4zrWb3
Bqqv758yID79Z6I+zP8tutJqG+YsnRtQqqPxnLZJbYKXorfI69opk2JDTBHOaJdKEj3TEw4SFPY7
G90YZBWawURnWi6HaM6R9IftaD3YbugnOwwe1nIY8tJggtrQ9sllrVwjPvP7EdaNhw2weKMmE0+H
mNoMKqNU9YS48djXkmpsVg7hOa31LN1O+djoawffVHHfGkoRXNEvnm6rgs70OUjpogzyBvL5eQTK
R1yOLj45aiM0PMIaZOwm09Iwt8ZsTs5ussbhlSpWORJyQbu6jMFCTHvTzFLq1mYmzDtLzc5zF+lx
3smmR7EgWxrAt0IbeYmYLh33sB41DdG4BUWmgZ0H/aodPTd7SGD4lfM5JMXr6wq6qT0IF58HuYa4
tlC0D3cqX5R9bKOEO0O7GJFtX3uVe+GSzp0tqID1lkspSP2neh4CnMGVR48rT43rBGSwcZEJV/FZ
2p1PlVku4swxYHhdLSpnE2FZRzbrW9UwHrMFCMDWHFqKq0aMGmCTVCHLBzLC+N7OFsowZqbqx1JH
sUPLLF8YAm7W3ilF3/NmzHXPvgkg6EhjYbxAsX+Zgoz0IO8YqE4GY+hui7po4201lTX9RGfuHhej
sgkXMgRtlPoMBP1Ru2DFoHZ9PtTFgDEujNI9ZJ+V3rK2Lb0pYVNkWgnj7eOO3iz6iJKAyInSZOBZ
tIqvKEasr0nKxrKR+PSRYxJbGYHNYDL7qXYGU+/J1Pz6UmRpMsHGHHIIYzVX56ZgKVvLkPW7LNul
PJQwWsztaE5I1VIEvfLMa5X4ZDg4GTbJ4uLxiMcJoU7Uen16hqqUBD4VRY6yL+0G51h7Cc6GHkbh
naPihyyZEOdOYjTmcQPYRtTn8BvH94jjZlclZRPKbXFO3gIsawhJi2lX4c60H1rqHQ1KrczpdqKe
jQVzRKKpXDh2/OpOjQcWIWVn6UvLeynWsZTT4Lc3DjwpNjWR0pWjhkWNaYrmRzedeJX9NuvE9QR4
YdzS6MrPQIR4KkhTu3uthEDrrqc+F5cDUr+jnRcYdRbA+hjgnKI7J2zI6Mi0JosnyODsvI91NhKy
SQRcBM9Gu0WfT//VTgTXFwEJS6eFrgqfw3e1vUqQacNMQqcAuIneh17F9HM49QFFqeYKbzNLJK0V
QHUtrhcpWrVrqyZrjslscVv8elpvrtcZDw6moShIpZRHqC7xRUfR96YysUDZpAnu1kKE0Ow7t7Ae
xOz3A1/WTLCpGPlZG47zfR9X1g0lDQrmdUO1cqvNsgi8PKmjs8qSvJoDVUCAlQ1ltoPqS1a2poiG
a4RZ1TNiW5YQKksg0PzFbuejNJe4C5YxYn0kjwrrbVHM8hvuE3g2UuMT7JLMGoI0nA2fEgVy7j6h
nUfdp9T72lTVhU4WDygSfL+zwlLDswKaRvrrWOxDeqK4XFUVG27lcZ+YLTB+0apKi62yCw+4F5HG
uMGV115CMjO/onMi+q8NgE+WHUfX6Gv4NZtVArfLZMI2KYmP400TDuZ7ge546ydYy0EZWDh1vRSy
2SZaqGnuWF4mvU9K7GObGVslwKveH9SuLolGzk14hkhIeBsg/7XGS87QiM9tOiHl9cbpBquz5wVE
+vkTLcN83kE7RO1pGshF6fNG9lXWK9Zwy5zsMKjbyns327q7GnwsYwTANZqolo1TWnNXYuYovM9D
NdUPSKD6y8TFu6wbHoQtzgiepULkmFWTqFX3bakQfCIAxMZnz95LuCT2Mwo7frYURBA3HvlWHDBc
IaPzEhrxna9rwIVO6+YPYdxeQEJrO4iRBdF6200PZTfHz37bUO0y3cJGaZLFefnSwlO9nQzT/Ork
qA7yoWfCi7IaynYOtm0js0inAHBQ/WFy9h3dE9R2plHLAGWTWW2gHA1nIC7Ve1LXBFKzSVSCA1ns
qcLlT0hTY3xIThxxZxakOYU5mDIYrcm57/OmNY6ArIYrqjBQiMa64YxkPN6R7z4ACIQXQQiPkLlz
5vRh1mH5rR/yl96l2quoxC27Zbgj7I9uBLvRrUffMDulrkYcPiXwcVXsY8TVSm8bOqMoTFanrtvE
N01c9Reyqvwgy90UMm9ndFdLkvfIzWMrfk0iP0Q3YrfVY5InJJgL2p4trb4MA/CAw9a0Fn2LTMJ7
47SjW1uGCIy6qDIu4Aebj7p3k9cKxYmBra73vf1AW5g2H1VpG4pT1Z8lHmVzogEj2ccRtV3khHDr
tmm+MpiEXD25uZ5VgYpl0VcpaQUcZ3TQ0yGnvMEL9d00sXj90B+kZOgJdHrrRqiF55Joj+feYu6F
QiBapFvp5bQc5taPxLnRlc47DXrj2orylKK+OVD+/v57Q+LTvMUQ0gSoKZYT6i7/Sw8J6NVcsKQF
lOfquzjufY1BXmqKKGiO4PuYrBnJVLDC5CUUXqCybnyQoURu07oI+tu0YfOp2KHRHDn8mLm+T3lU
VugxxeycCZPu/tgOFA/RO6K7Agy1icKJgDtuo55Pp1aA6r2yHKQoaZp91YhqAsdKnZPZKFbdwc79
eRNTGDuHK+IRtaLYep3mQbb7rndAIBd4Br6RXoSXFc7jwE0m6KSRmwVMl+i3hA20At2FkiPDfzIP
N5AxrYk4MXNDnbRMD4UPSGvTYs4td/gy869jSfYe0FfAzzQDtt0DDjXAEVL0hiM8CrWRkaWeRl5k
ljILiuOhtFy73pIoxNN9K1xBC0+WGj1pg0fEH81BvHXfL1YHeml5opqSP/ECO4gRSUWiDVj5ieJr
iBmsXKyevZP4WYHCw6SYc0U6i+IW/+pBV5KLEZijl2xL359utJnMaQpjr8SFwHcDM5AxpC3aFmlU
+o/Ki6IDLnP7XlQ0Tqd+cp5iJQkuC6Iuc5OS0T3bwOQwNtoeyiXVxbdxOy1XKKzE7bioSAdmV66K
ddyjya1CJxtuwL2DB4bHS4ik5zi+dWE7ynPZFcu+b3T9nNMzeop9F1tBoh91hUpZe032Zi1NxG6M
ipoKr7qkB0DEnphoVnGracFvK6y6DX76fF/CVKBWZg48LuWc8/4APuLHq4qO4KZaqv7OKmZ9Xms7
uaLL+WpB/ui3ZsSgpF00QN14qkQ2qx2mDW5oXmTsI5nuhH004fXp3V+7/wiX8sBwpfXVShC4B7U9
TzdLH4Pd9kLNEz5QZxlOdsRTuvEnh4zS/e6389et5rJsjVbuC54UvYE4QJn5+wdQCeeNqHDnIjlI
wZTfKECSXiD9NXNTvcMmNYqKP7GniRc/y8C80v6SlrmdVBUb3RZdlvk1W58VVPZYHB3TnPedWlJx
qZhxl11C+pvC/WLZzsnpO19hlRm4QFnY8CHYPtmgRphK2VHqvPF3EEQcZBlLT2YsunHIjnU88fN/
rQI0ZUJ17kESgFvmZc20RcOa4ff8voBhM3Bnh0rUkHjbsBtRzPWxHVIiyROsijESWQQxVcUhletk
y8hLRwun33plX9nmEQ0nenr0CkaHCG2kspadL0xACvcD8joTJ6QqZhtwNmxvrvv3gLBl8TEfi27J
6hMlAgZDo08D3Nz1KBK3+GNFto8c1/aPfqw6fbDUqoeEh+wflrBk8ZoX3guUznn2ZBRJ026p/Sqa
uah7eKrRaX6D+NtR5EfLASFk6JQLmI5AajM34WJuS4Bu5jZRCXdyNuu8vKjnyUqPfc6xN9rIyjiA
4a8/8QwpCpvV5ETgKKeeylSoUaFIRSkJIqkf3XctzFOEyV10XidlgjVCtSY+a5j/HUh+Mee0jNBF
b5aldIxDbCV40TcIA0X36JCBeDvCIsyLfaNQSrnGGr6n7pA//XUPNYX4dp8zdbU/DmXGrJ6Gn662
5Kv+K13KQR6oBNETNuGp3kDOz5lPYHmdtzVj00TE0k8Yg/I4dLx9yojGYDTxr9+SL4TuAbCaCeZ0
LIpXqShysubPc7EVy0zJ1Rk78yEqtd3cT6hzwnMyex4/W0/0YRBFZU+t9HnkEyovZVC4WYhqKB3F
NTqLMCdPjAFzUFwEH0l0jY/f76fSP7aTJb8Q5XvPWRPuUs9AQ5Vgr1nVvEYU3Rk1z94YlU9RIpi1
WOVXw2hj9JCkPZQiwHUX0V2U0sXGadahVurehfY/Yx9kRXQcNut9Z06fvtv2/hGo6qEq+Psje+qn
MYH/vfGBh2/VOn+v/fhR67d5/WEy4b+/3QqP+v81QNBmDsb/nWK1jV/efiRYrT/9F8BKyH8xJhge
p+M4uIeFicnxL4CVJRkOqAQRgqSXZK6/8m9+Fb/D9oLLFuOraWGSxHKM5nwdG+j+C/4T1lD+jNEm
0vTUP+FX8as4WH/0ga5fy2YltS2fv7zv//8HUy8O/95uLHXeG1lj1KChQrouSIP8+swLY4tqjyjQ
h6NPLLIHHnL868TzbMYrXqanMgAgBcH9g29Fjn1UsLLVPikI404LVHTzRNeluRMQULHvRAhV9ik8
Hkbew+MkXzCzIqn3aAaFfowtBM74txOLhz1CiysRV0SsC5sOPPo6mqZPKiq/NJTbMwd0OeolScsh
wKA0kPji6oBN32QIfWsb+WDsVesQ7lofygKWP6R189AmUiKGNgDGighqZm+Xc6Ay5DZWQWvvatKk
alfADqwQDi4G9QvAFhnJS+UXxwziu3oGVxq/RF2Nhn3qgDWbTSlulLDbHfR8v9JXtcvIaYTgj30Z
zzVRSOiiuUKL71jGJ8lHBJlLtekOzyLhMd2FynjWWoVKbiM/ugPo0noaqZWspwzxct/kF2blFk68
DaNCXjP20IvvTGPuEcqmoVXWbxPZ7Dd6KeyG4GgpuAeDWSJgjmK/c+6Qxdnl5zrS1byfF4QqqODG
N8vExr8E1AG+xo07v3f5bCP4zXvpgj6tc3VtI+E4IiWgh6lkWCT7tnX6Sw9zZ3rtKJtegdEKcd20
SWgcgSkYCJGi0pofPZyJ31JhZfVtHioKFSjCKPyBMo7qhybxw3NtzG5gzp46mvaQ3JbLmB1HBrmA
EZ3niaC7nXYJFAB5P49Fa9a4jOxi2idkncQewMcZP7yF1V74l34T+yyXzE7xAfNNpWgJqOJ8Ktjz
ohhs4qmS/ki1TOkEnvbciYbN2ZOeRuPsL7WPVNQ0ZLd0gVuGNdcXwlUO+tzO3d2EEtA7dRGJVYAQ
Z5rPIku67a6uRmWc+kQVoFJC5d2IsIOCtUxpGp8rakfobcIOF3Mb953eh7RH8iOK6KY8a5mqR6+c
EJHRKVNQVRPs8Q5+5CrnZDCIWav6gtEwCCqKggTAsdmqSVuKq54GUgn+ajEuweW4VJOZHXY/6znV
u8qZ9XGisngbxfV8nRKf0AudJ+MK0kt/O1ZE74h+RMngliiPnizDKI8irhyuFWaeeNfOhXGwh74G
S4bjlFDah1iCsbI5qxth307CrV8iOk+f6cjaUI9dA69kS1eUQMKEbwywLTIAYeeVrM8cQMsowpDJ
UqCQPrCopM0y4yLFk/NJhU78MM2NfeVlXGkNmzpsu7NZxG3RPHZY+xLGnSNoCXFQhihEXcocDWac
eB63vJdNN7yyKtiy32Fza1x/M6Uylm0U4BsAsUutwszW3oyvy8mzDihZu4lszBqj5YuwQLmIEyx5
s7v3oThb246gA4tjHRmpWHYkqwvK68zHsli913qUQ4qLJAvdOMWx2yfjhTmVKUKplds8aIJNkF6U
zaGISL84hV5Pe4GIspkKtmU0pvTZSrydiMMkXqEaYYaf44bj4m+WDj0bs3n4mpdybJ1xfALagpJu
a3t6ZSw4dZybB/wMhmCQRG1HaA0HEUqSU6ALj1VE1wRinFBj/EIE1pZPfkdX7vOS21X24Il8nPY9
cn996Wddoi9V2C7Jjj4HXFxmNgC3v9HxhByLIS/UK7tsLIJSM2gBw6WjXvrGWfV+WeMeCz+xD52M
BLmJWXyJubkbx0ftNHL1g9jJ63PsEsa9B4uWoDIvgOYXabZXE+vCLBzsNIIPukQxr8+9THl3cdkw
jWdY1E5DxydC9bzeOPi9WR5RbbSfpUT1QZ+LlJ2EEJ8qfH8aiIPv0V4rrQN9IPKv2XGvI2T9dMkr
lG+ias1AdvRdUTLbZ3g/jGvi1hGJm8iOoSrVYa4j78xEYA6Bd56cL/T73G03kj4VGKAC5HvFUcdD
deGznKPmapb5Acg7jVMMT92uSB1Jp6nIqSmLSRwEHUWNAF74e1vq9ADRznp0suJuASm8qaKiP697
813ZhvXg1lRsSUhXhZXW8syP6/Ipn0nSTjPX+kBP9GtnZY3+EkesxOfUl4bmLcxlW2EipYvNoBuX
G65cF727GGK6zRWb7eekUF6VBGVZQUPYYP8JLyEt2tFblrTpCxgGYTyrCc/ZhS7xC+3pzhkIctjh
AhrrHZKVSIAN9ul8UGZOWupqLs7ARJv5DBZHlVcqW1Z3RGlTU4D0UM573DA0ASz0aZc5XqwywKaJ
ZLuYqd4LmpSU6+i6R34Kn9Ev5pvOWexlJ9F1+Gjjs9Q/Uw1TWLLdQsN7bxSIugwrpuztM60DyaT3
xcH8FGCwI7M2eTtvi7ZxscBn6q7TC+O22gzNyEba5fQ1N+R4kcisfqFDQFpD6SdDFDbOkNGdObuf
kEMqyHFx9zIok3t/LOlttVCAkmx5bWMnjq/CDAX6fi6waB3CJJlPMlfioqiRgjATNYmhDBvx+7zY
0Qz4qNS89BiAGdn8zwPs/170/D+OBKt+G0N//lZ8+2lmN+z2/x1FO/a/HDir5ELQSsRf+OG/omjb
WoGuJj0I16Q/5Hr/J4xeGcX/DpstARHWW0Nqi7GDnhT/JGoWH1GsUrhQEb01XAZeAor1Awqn7hCm
M6UA1h2zPoyDhIlX3yyZDcyyjjofdyTDJwqk4xF14uRC0MJyDo5bLNfuQjPxTLkzvmrPFgbUasnM
IdybC3T0nFk3VuAWZfF5FoN0t00czZ+yPnM/4y9doOyFGUACaaTOph/H0qoZS1EZKF76qOq8L90g
gY6zeHs2nFStnXWN9bN55kPicBgeLUUvfx/lTSzrbdLq1HjP8h499NYeYmIbxN3MLqE2zmZonc9G
InjKKTcx72aEnZhdQIwEoN60JX0fZB3jZT4mlAgWACbj3mUtKzaOXDyaYWai7LOIyhldcQwqznxe
z01WvXidSWXPo0THy1symCHeWa6REQm4GeKNmTw3FgeMXWN4QfjUhQiozETPZOG98xJWzBR+oIvt
MByY7vGC/ipxEqKD07qHFU8lHvXhyzy1E0W5bJysLWbogshpLEMUoT71jhTOCWVQ1IHgsuarJW9E
fOsvof9lKoqpPmN89BBf4ixRiloLJJ1UB9Ix5tDZR5xCCsKKD7OibcRw5sI+AKRBuwp4sIj2GkmC
KKiKjR5PBtbVWtMb92crtWdujAu/AVaZWJawHt7NxJgdOHeY1wXa2LKO40djDAvVHJY0ZqhaEMmi
dIcNLtlJdhcQeDP+qwKumL1iBh6mo1OnpUBe0XV2cUyVp5P3prcNcR/ZUXlYEhd2vWP42WNo1t1L
6aIrc4gpysAvu9DYmCHzjJq8r9Ozqst1cQkkAfN+igD4GRiTRmXpo6o6J762omMbixkAxsJInQX9
w+0YzlQ0bL+5RUVCQUJRI4O6SUXkVhJTn3ViGHeNV/SPoh79584s6q+pSq+Frt1PZpQSMIJzs28r
qYtX4UXwWgjrMGgJs9fPskkSTcvUzp9rczLvm2iYgnIA4rJEIrqM2LKYo1JbGN8ah8yLjarcM77v
XtbkZejc89O8lpbZnJ3uy+hM5CPxaH8RTJmaVv0t0yPLPokCK1/kHkKCtemMkfEYo0hOWck4lRZt
Aro0tKQxw1rKtkEdAf1hw9v8vtgaxcyAjK9dzIchx5nl9UJdqI7GYGELfRd5SEgoxDHDxp7eqxpo
PrgSsavK0KbiZmc7O0XUc98WbUWDeHIYLWiKpp7wm6eF2uXUuNTJRaUfQ8lj3ztvnMT1T0li+TLw
9NjRnPHDNrvCBzfRHlJ1XDzzHKTjm1AOkyyLFmHL1UCw0oAyiQz1GdgzlNl0ntxk24M5ggAQU0gM
UIlDjFxwpy6oMXTiXvvMoFE7aqg4HCtUyu+ZVCjiKaDWd4Ma/JtpSvRXgKJIZeNMuTFqgY4SI7DY
6tHH5aIIAwwmlBWa3vyzj7kfHbc5MO5PAPdhEsSMdv6mBVzAyJTU6lrK2qZ4Hq01qLYs2aCLHqkz
85anmbunmJ6UL0gaGASa2Ux7ORr1whAJZlqExb5Y0ICR4/tjPHySqvEmHItDJbayZ6z5BYqligbr
pFfBgw4blX9zR7giN3aNWW3fyUprWIGNnpd7aIOdsfWbRuQnzbgYrk7rSWyKchgg6f5QJbr5q9Dy
HyUxAF+ua//rP38e6upK6Hs+pRf6JTbVF3amnwFjpDnINtwemhuKOig2bmoyr63W3ev/w3GY4AUB
QwI99z+QthDbT6tUNcS2aGHsg+/w1SLI3f7+KB8Icd/PxrH9dcj0SvRSH9BlGCUGiFZYp5BDyCOy
3ATYdl7etSojMlzZwnPIS/H7g34sYX0/qrIJFtjeLSE+TibISag87lC4EbApt50xSXTJZtTtbHfB
fc3YnQNVOfzxVeM3O7Oi27CpTdt9+v33+MBt+/41XGEpSVzA0qg+XGI/r9xUttS2SJM/eWYaXbDV
Rhvfm/XZ74/060NDVdDmjIXvMkFFfBhL4LFuJpW1GHRtS//BWUJrv7SzdfH7o/x6PoJjMAxdSNsh
7PrwaJZUsIdl9cspn/eh9UUb0O4NL+Zuqv/xW4BEQmJu4so5lvIpd/5IFlxmJ40cbNQbbHfVyZut
NwY2Rn/gzf3N+az2ZI9uCbMcmArw80FyIFsd8jt/9f0T/CBIgzsXeh3DjVbpwu8v3t/cIkUtYX2z
Idd71ocAMW1jBbfQ9HFbNM8GisFgibLkD8/B350Rcahlr8+Arz6CEWunkUZij0B+ZQpyxuz7Ljtl
A113Zre2zRD883OSwjctILAQgiSB9o93Sc1U3XgJYbOptt8L3Oe7EMLI7vdHWW/DDwVpDkA4T3l7
XRE5iL0WrH8oSLv+6I+kmT7OZ3rs7RBnJwVDj1bU0J9Xpfn2jw9HWqAkxW9HOLb34V1yO08mdavw
1aRG8mlqbHkycmjiuverKznP9un3x/t1iTShOkrTodu65jIfLmK0jKnZMKRu41J1whcavdAgIKMf
LOxCmrL0UPzhiL8+JRwRJCsbPsuc/A5h/OGCRkkkk6HkiI2ATLe4zUTK7DFOinLMP17/OdS6aEjl
MZjN+fDUOzby5jydXLqN07SH8T/uGVrTP7hArfaRlSaPbgt48g/v2t+dIA8/b4ElObr1YeHVKo9Y
QfCZMr0GhGydAGJiGO2+ZfLS4fd3bz2BHx/Odbsm5WPHBrhmcyM/PJwRCyBBb7ixhqg/JQaTv4em
HY6/P8rHV2A9isRrx9wSYipS2p+PUnb0hieXrrxGgvQ10xllMYw/u27Oh+sCIMYfVsa/PZ5rKxPK
LMOaPq4jKcDk2UspWsPonYOYMZeHPrHn54Flpd8gRC/+cBl/fQmIDSTwUQUUhWVyvaM/PJJJvxiD
y8QkJIo47JgoS+gtYhdvr5jGc+37I94h1YzmH56Uvz0uq4q5nicMtfVC/HDcbhosPfcA2pqxsB/y
eoZ4l0MJKZGpvCJzHO6NKtF/OOivz4xQHj02JBlc41/iAjvxqRu1PkqwRDNjuaVO/FWADgp+/9D8
+hYI5uCsg5HYC1g9P5xbTuxlObbw4ZPG8gxlyBtrUIV7fgr/cEJ/eyRuCQUXDgYV+eerOOC2mxuN
AaNC+/SZdFrXGxv9zdFhskb2h4P9+mwSG1MIWbugRDzyw2mBTNE9MgIOFuYHZNBqa7TuK4J7Jo3L
+vz31/DXW2WjViBKQEQmGar1YSWhtqppr5QIe2EboE0JK6YS4Hf6/VG+L0g/ryLrYSBumITJEuXc
zxcQ1c2UxyXDZOZwGcOgV6PPoNlZ4LpEUV76UNloTwFYduNn5Nz4qRoq3j022tit9zOvBybtMMay
00el6f7hQfrbi7CGFCbXADnih2/nkGmGreSs3VrRbgix7cB4mf5wEX59FWmHu7bDbm/zXH6vsP3w
KqL2odHRFx7sMhpD1TJXNxGo/MAClHQ/u13znNhKXv7+yv96as4aMzuuD/R4Pb+fL/xoYIUclgx1
O5f1wNAiuID4ov6wuq3L80+3d+3nu2zyDm+YoOP/81HcvDYyY2oVsrFSv4LqQeOf5BmVqEQUTRNo
SKHGFWOAC/vCAceq/nBpf3llEIBAK8dGbrNHwc3+cPylTeBQwL3VdaEv+mihbGFra8J8zBB3mk5J
sfv9dV0/8cMZ42GyXNjcCLR+GUHX+2GdxCzzOKhiu3wE7hUuCML6yD7DETf6f9gff7mNliTbk6gj
aMTbQoifT1DUsvNQVkAjBWkZ+CHyR/qo/3iTWo/CikoQj9zC8j7swrkeB6+OpbPJswwVdFlZBycD
2GkxLnErs6J+a0LoAL+/kr8ms+twMjoKgvCJw38c8lUuXagHCBHY0nC8l9b0jKT5qfRdiJDtg1MM
X+0wZijT8BBXMDb+cPQ1+vz5RqJUQFeCUkUS4Xx8QYpKFMxqw8Cm/hd757Fct7Jl23+5fSiAhEtE
vKrGxrb0FI0odRAkJcLbhP/6N0Cdd0vc0iVD3RfVPHEk5YZLs9acY6J820rypA65cmc/ne1F3EcZ
za3b5LpW3bCj+6/2ZGqldv/8/s84er7sHw3TWn4GOzqxbITePt/EKIvCM2f0HbAfQK0NBBibpCX8
/SgOsPXlfCtsaR1NBlkaTnO15KLaI8S9uAagL2dyKN4f5Wies3h/bFYTdgBsUcnTPJoM4kIMTETA
FWAze+EWVJj32CqiWOFXdw364Ib8Zbl1eiXrb+8PffRVLkNjPXjVCLHw83m+vY02dDMZzbgdzCTU
PrNo9DRvMTQLSB7An//uMMpoJiYFtpCIiQxWteWh/jKhO1THwmIki7wN6UCk3HV0I2mCKJn4OJms
37+21y3iL28qw1n0e/hQHOkhvbCOJrnRmIMmNqre103QYkwF+P0GPKjKHXZEu40tzVPXE2uFhn66
rT1+ECgEivI7x8u0+oJQsRnCa0dTxHmEzw5a2epVW69dERq3QP7QLsOZc6v0Oi2Gkawp9EnuWtAr
+oYFrNE3SWpU3tYJjLmNVi2b5vIhSOCBPL5e6V/p7f4/bQeaHLb/s6Tu9rGYH4uY2/WjaON2Onz/
r3+J5a/8Ewypo4QDlKUDSvPY7tosgz87gsL7ZFLmYb8tWJCYQ1kf/hHWafon4iKpMHlAVRENLf27
f/cINcP45C6bP86wvJ6sn/JvuoRvZzHOmi5tdRfiEiURcMPHZ8U+TgUIRuCCAY62fON5dbmN62IM
P9huvF3ul3FQgpAS4iFmIi/EPaooEIA6y9GGR9K5WKISsnfvdUrz90Rtl1/SWqbbX57C1c9v7D+X
rH+OR3YERzfhWC5RFW8/9BSJaVmXA2DCibCwggI6zvEu+6D6+Kercpk7l+0a2ymDZ/jrdBIhqCWU
i85/PGni2lb1gkrFq3mZyjlCp6jg3r9/XW+nS67LY6XnpVleGLaki+by1xFTJHwSXT+3EHIyoJx4
oc2ZxMfRmw3HD7YwHw12dBNrfZqHyeR5EUg9YYwRpXmXhkQ6reuRJM33r+y3N5EaLnU7WIqEpS67
irdXFrW6XnQ2TB5zQVIlFW2zcLCbD0b5wyXRmsfqL9l66oSYvB0Fn4LTiogDoISef5rGhEBir599
HPnWXy3dr49KmMtYjitxjx7vcNGNm900Yo+PgFsebC7G56MePviw/nTbqEhTh2FDz6t+tHRnOeYb
OucgTivLIMyONdsI7OSDM6e5POr/Wcl+XgwOWLYIHucSXA1v7xuBgLmLFQ6AcAj+fN2o0cF/Cwgd
WC35Ax0J7XPbq/Oqt+vHsNEI3Ek7rPC7EUBLsiILs2luxcjX7hfKq4stps5AQu8usvMJgyoanTbo
jFVfYpTx27F17J1DQwaEeF3ilQ5cEBWrZjDCF3RsZrBuTbjFJH0n3qOTucAS58KMMS/ZufrsUb2s
F7zqQofoSvdraNnGR9vQ5YqP7wgvKjtvNoLsvY82LswGhCRo4O68KZUw9DFVUpoqs+uyadPPTu9q
FE47Y6tGfcHAa7H3QeLQH548dVITqz8bi+UFe/tIWtVT/hhAtY26JulCNmhEzUH74C3+wwdjuuhW
aErQU6QM9nYUtklUwYi+WnV1N/mCVvKp2RJVrtep8/z+DPDbbMqUpiOSWfKS0Y0f73UTx25jm74/
yaFN8d0de9IqC3QaFJ5BPd8UNkfSi/eH/MM9tHS+Tkr4lGSpJLy9Og2/cIm2IwP3kXCJ1gjbLZbT
B8vE8ShCp5tjCdciwYjzoH40SowFLTYNCLRNpRnpurNj4jSgtPcfpTL9PhA6H1aFZUGijH6832zo
eWBYQt2SwMc4MRBzr3CjjDd/d9MEquufmwYkSrx6y3P8ZRONWb/GeIkcXXqgSTtkGWtT9vEHL94f
roWyHdtm6r10IPSjiS0fDKstBDvzaUB5COAJljzazav3r2W59b9+xcJA8MpyY9MvWrKzjtaDxIu7
OoxJ/PHUXF3HRp6vtU5M3438u+gUUu1IbN4fEZX58Zjs2yRaMDLTGNH5rWdJudDGtLj4YRoNsqhe
FNAycoIqNrIy4uIgO8/5YvV9QAgCljlye1nrSYC0BZKbvOqIvdIzke0jli/gUBQ4ySJ2QqmhkK27
fBNb5iA3akjaHtRLPj0pD7UsWnTR5Ggxm/RlrgeMjb3TEjgkS6QmW8ecE3JwTexRa0cvwuyEOgKn
TbNKepiIqKXQSaKVAOgyE5JQzK6F9Qv56w0CW+tbqHhA2w4gEznQIW49VA7msG8om5ursm3ygTgA
vFgbWBzqx2RUoK00bJITtuUBVcxUuWbmewZm+tXIoon3LjAAvVdBFj1ksnbmjeFVCQkJsq5KcB1G
022UjPJxlUT4QslXHhCVeo1p4GfrwsFD68069i0bjSXmgSqJvs0RxC0c1CjawhNs9HM5W+4TsYda
fefpnURB2Q44/+A6FiDF/MYo0PWs8ap184mO7x6Gs43N4YuIIvJ5RqQaI+seBH8f/oBd7VALQ+UK
s3HAgJ4raGS5A4fV6achwFY2FFKtRSeltg6qRk8IpiP6Yh8qMypgFxTms8lLgBVL9s5TG+XRcK+V
efDoktbRIvvh016Ztpw+e5mjfR+xjpPimOf1bd8llvZUOfp8a7EliX2Sm2S+Lx1juAmlTUAFIWFI
V60kwtPdaF6t3dWSlKmVxMny0Doq+gauQ4dY44nqK3QTUqZWqnXRqyfD4KZbS5As4pMyqNCZAxm0
/NoYQ0oCSZRFkS/qrjZP0n7qk62Fye0bTlW9+ubiqbM2Wk81aJtkHA925PCY01ZzMtTF9KRMbauh
6oVIQ9z0BN1uSMTOimqKAJ6uud+0klz4VQEgHpJHBEQAnaBpfiaNOnYwKjt1+92KNTGdqjwwtYO0
a9S+tZ6FrQ97qs22KQzKK+67kXwRLHLEFGRB1t5NTamoC9VGliwQBEjuIFfcB1KsA2cd9lVykyNf
MA/FVHFj0cKDYMVZSh5rkvehvrX1ITUxvac59haYN+6Lk+t5yj2DGvMMIgBTQ1/qON8F6Of4RHpU
pM7qrgsN36LrXj0pDZgwtbOmmxekI0w3OhN9QL1Ox5ZILs/QQC7t5nHGZg9G/3pCNVSQ05zjTh0c
xOro7SIbv6qROTkSMYqnqwhVnVrXU17fGSK06jWK97w49cZeBqsKInq4sc2Y/IiGziBSE4u0znOH
cxRQiBgDJNwziwxBa6fMfHAQjXGohXpUxqXOO+712TiRdUUHdc2dTtMTFDZ5QliDi708bOfy29SH
4pAn7thdMeUQSyP6xogmcmshfNVgIwK7+YpnHcXkj4bSUkUpS9iJXWJjcbxQwktrinhO7xOZIl0c
hzG+7OnWQjyqEgvYLdjRJAy9zTyn9TCsetFERns6O3kIZTubs8eA2yrpCjTduKkqgecrZD1bheCM
XNhVbX0/yh6fw5CPId6G0swIEhyyHi+s5YBxb3ILQrfFMQHLv2YSA2eh9yAMPGrooypiSEhxWQBe
e631bNC+qMO778PcTJlv9nWnTtsUdT06vNjUd6DTw+DcCtmnbiqKlrZfkSYOlmvOUaxJulTQNkkl
BpzVq+RCG0uWbNsc7GGTtKFdgTHAROHXpayweQ6md4VeHlla3eJkY5U3mLMrleQ37WjL4bPuhBxj
6jKox52DaRs2lrDAFE50mkffqSr9Wsv0OTipiiGo+FCq8CpxsvwyhgZTsJsO4hv+DQckXQezFuMV
lpjTMiOxyDemRWZDUx3x/ZDICNaQwmSyNXCY3HCn8H6YCBMfyil0A+rPqNdajC8xrieBvz5DuRr7
TDpFfALaLHjSpLt4vDlJmCszcR3Nr3qtetJER7xTm0QY+YykJe4o7mv90BpGDeTN1uDIDcECZVdx
2HMakShvES572dZlVrlv3Vav1nrSiNtxLDhDVkZPvFJThxwlVO5YBkr+2XmsWDoXAZaI8UxrovyW
Q3/E82saNZDzGLOqUJyEYJh2zNb0FOZ7zWU3vhVtFA0II9vhlI8Da1KiF9W5lbhE9lAp7fQN2UUK
nj9mGpTXlQRGNTa54iJbO7zrEoWcEYh2U9O6g7P+Iy75Ru74mXZ5aIhCyHiBUE4/zGBaqtM21116
+KrNAcYYbp1tqMcWBXg8EQXfLP5atyZzyq0OhsI7hJpazoAXnc5aRJMtToWk1kV4040WGl4zR+7p
uw2J2qD64X6d09dyFagRBGN+KTUCAqs6FeWJJEPDhWJHBNCmFLXWYVTCPLydI5yV4FM9jziitDST
U8nEE29GYU3Jpgy8CZK9IFIacE+PrfyQEzRtbl2vnuL7TrewENe420gqIwE+uMAMRUIGjQrMR2ee
QvbBGl6MSl7bREE2TwH9g+ZlANDd7gqTlOF9yOpAbgITc7yflTFBHksrIYBLYjPcU7+KEFRDUeep
OsPkz3AGy00WJ5oFZ9fTMj8OJ0w1eJGmdjVPLTjv2nLybKXBGFcnwOdZjdxWwFeMkN2i9iqcggWV
vZN5G+smQfBiLEBLF/DJjX1BiyBmaV5I6yR8dOKQDDqB0baWDv26joaBzCWTOTSuOQ1ucL2zhnFI
LtnDxGXYn6AJZrqPRzZlU6SB34gKiuD0qBzjoomJvtn0bFvIf5pZt3ZdWsJzRrxSvkxMs9KXmMnv
XEMjWypmpghOpek2znbJYcCerQP+XbPSeedh7wgyDygU1f5g5AFC7slJ7iLdGMz1jCIQNj4gCuIq
8Phwf7Nau89z1P4rmWUGi5ydYfxmbZihi8WavbOatj4zQ42wES8CA7Iph9HsfLLApvtO9dqlqmvQ
URijnBcwPgSc2DW+u03rOIG+6QMRxEDuKRqMLxw27K+BRk7g7RiNo7bTA/afPjkp07TqQ7shDIqt
3xcSseznmFyr4iwFbSxXs04ilo8+a5yIQCo6QYSRlu5AH6EIyYlaBzhlGzL17Qz8sN9VyrtLGrra
AKajWFsRhKY/JJ0LCcllKWX/OTYi32pF51JxCErzxsqJ2TiEqDRwHzXg0IHGuBzq3TxDMg1f37ZX
rXIRiZREVTJQGdm3IN7KJyB2A7TrMJipMDGjEkiczvCiJLA1d4O+bJTXbkFdZ+uEvXIv7IJcstFI
x2xjdngS0XyI+oQwCfIoSrM0bh1MdCHBOSmBLS0xdSTpjd7rQgzxPBV1I7gei2Jd0zQIWTkT4EKl
GmN+BwQC5aiIM6tYEXZgYMzryuqhGdJxXkGTwwUXQ9ukvSQxXsFDmO2YE0bEUsTxH/omKgB13Zm8
5GvQSJMOSyIyknWmDHCnPe8kHkBHQVLr9NCDgYxav+dsQ96qqnTi+ax+5PRSxtP1+0epV13Fm9Mb
B0NqbFjNFwUSnoq3J1EdPNlAZwNPVsum58Ti4yA2sw3ItbA0Hcz6RGwj2NoqsBYizUCPuUvn6Wo2
WmB2Nb7ilHRZJhNiBrLZ3skxt8hBd6q2vIJbaRSfabeA4I84sc1Q+/CbHDB9i69tqRX9ZsaGElxz
1AbUjnkjblcmboyv9Aoj99ZAynyw28Jx17KrwnsMYuN9MpNrfjllsaHvkpT3YkeEgYaMULPgYeQN
HuCv79+j46KKoDpNl9ZjsaKsQr//7S2K6BgGIbgRiImGcQcLJdgHZD/gi4SlfJdZBIm+P+Bxweh1
QKRLrotZDXHGUXWAICxXB/aCCTjTs+dZa/I1hw72yeVM+sxfj4VGluaZi3KJTslRcSp1zL7NLAIR
7Ea3NnVNjxLPfniYnbT44Nj++6EdFQhtWNuxDcqt4qiG4xXk0uEzhc4oqwcvTqfzScbNB/fu90Eg
JlivvaKl8+Mu//+XykqCBbF2epTLedQlL3kioqsmr4bD+3ftT6OAQKIpxTdDu/foCeWy4WjDIYfQ
pqzfGzEkPQO43e79UYzfX4Tl36ekgoROAIo4GgZhUerZConQ8pDKDUHeOqJOzSA5xSFYQ/Nlp6v6
SlXUEu6cETHSTcJRbt5wZCcOWyBrFWesTDVcW9I4XJDjYer6gZuP3vr93/qnO0JNS1IDpK1GX//t
fTe9SqNdvNx3t/1sVoZ2gLbsftBN+eMgAi0IdVQq6cdVQKP3etFWE9VMiJI1+9qqkeupquRHsu7f
brxJPZq3lEYbTTcyVd5eTYoXC1trSLSQ07ZbbYjalKg3qQHFHwgueP/W/T4YDU48d9TqkIKiEng7
WES+Y8G2BWIZmIvNnC34uk7eN6LUP3hIv5XqmL8spF5QHgWN9eOJBUOUG9OSwoVohgg+p3I4sJol
l3FUhueBszCUO0//289+mTQXtR2VaVo49tG9hE/UCSVpHsR5FcCzz0tisHibX2/i/7bP/7Uo4/9z
99x/zJ/K72+758vf+Nk8R7v5Cc07cy59OlYvXr1/mDS6+AS4Uy4dUPrKWIX+3Ts3rE+Op79yYlBe
sPb9u3HufUJ5zSpIo3ap9jMB/k3f/FgCRQN2Keh7rw10DDXH8i6vVjDOACvvC9tWpyPuxLUHencT
j+wg2bM0F2EPykOQVrtNAbqCxsyi+19u1tXPjc6vTe7X5sv/7H/c5UcgUOZyEAsKArmOPr5CVqTg
ICPZZ7DHB3PS2RWSqmfBzyMax6/iTP881FX/JLDOAVZpB32f99Dd/aYlETJf0Bbv/yRcWnzwv/4m
PtJXRSGdCL5R5oa3E4JnhyP96xQ8cuVmOiU9OTirqhqpiQDqyB/GoQuvOk6X+IQzWngpuGnSMCkP
DOsRR2J1mLxxqP3eEO6wTTVNxQSYkSryONh1+MJ+3tVXIskpqBYgFKqd60AC8q12nB8yAgrOGhF2
zwO4O8pOVtWS2WSahdy3oYw/j6Kkbs7youpzM0gJttNa03uYlCbPMrf5YZkiesE3wBFheZHsawuD
L3mI2UJpnfVwGDcT5VvnhLMvpHT0N3Wyj41aXuhen0ClGwz4gGMqx/DUCGlc7Ep77AuOFHNXrxQp
QijJZ62qT1KC0r+7MqB/R+iGxyU1k4o3QP1ytWnzxoRXyLZxWEWBZmjbnr1+DUy5zQxCA0sy2dsp
Hb5jCubo0bv1V4yFEDIEUazBlmlxBpefkx+xIhu7OyOWvnzQKgeHj0cvAHcthA182AAgiSQpY1oR
jcB0pIURv8cO4VfsjK7KzZWV69VBUH4fAW0KsDcursVHzSZBHO1kocqNHIBScg2j1XPG0HD+hqMF
LzHnmx435IQ3T7PqLfQXRtvEe6AaY3WWmEZebRRF/4hszsY61BZ10CtV27iuvaAh9A0siLhECjuR
ZGi21m6cRv0LjbSQrWwwaGA+w4C6UEOF/AwmvfV1aOYe5l7fN2cWQqd1LAuHAG8cUPeFgqmwbQLw
DDPI5ueGwPWLCdlLto7NIb+zopQkI+U1uuHbTkhQGN5T7SL29NzyYbwIzBoWUJBtkQ0DgcSkGfnt
KAjUtFqdEgG/gSNPkI82vuOOQpVDrY1a8VI18MmXmZ86qpXSp5xLqI7VMegK8z7N7cgdbitwd1y1
Hmg7m1ZBs6PLSsYRLaKC93pOiltmM7BXHtWQEW+vCzm95fULk41WWC0h11UWijPSNjFtQ3PHWRii
Jwt8xcGyO5UU+yys3skUUqioMD4m9Zhe0DigYqzCub2pnJGaFk2FSPhRJqcXiskz5GHQF+sJppa7
0QvYwgcatL27ZsWHzg9MtYFNNCLZwKs2NWftZIc2CJ4+nVbWmFMzMSoU4vze0v7CgYisdz26r3IK
dcnwg0ncDTHjRpvOxvIdaf1Nwvmds8PBlt5TNdn9wZxn/XwoxTMHOshIJx3srPPUbYZoNVKt5AR9
F07jC6XD2hdKjygh58228RbKSkFBf5jilc03FafU9L38u16N5wuJJ+QGTXZ8MrdqWzQuBFs4IMxx
a4dIX7ftzxK3PYkD47Zs4PFpFOnhVfI7qEpa6daELmOUcYc1iWSmKl5H8S04ls9dSj8H9MoYpfmZ
O84EGgxYkWko4O3uHQzcQ2m8tLE1Pki9PhUGVyBJaLHLk7Ij97bBdgHCYEPZyGrdkX8nOfMcjCZu
Yq3NwoSFk9vWrQwDGNAEQCHp8nM8KCv2ewsJ0OUu6x2HdQtu44Lyg9ByavR6trYbUKK99lkvSZPQ
YC20xImUciClM56w7efQbZNx/Nbkxo84kdW1URpUGib7i8pTgO7ZJTafblUPbUqESkc9U1UY7It0
PqX8dVmIB5t8zig29jP0riY19O9z+FILCvgTZis/K+VJPRKYDQMoSU4jt1PnXcbLB8gnvqetdxdU
9oVHuJ2GR5CwvLKDj4sKCPRVm67FAmoGrrihCDpAbSoDvwH7ngJauVZRfhc0JtKr4iR0m8ceSWWo
J9VLEBTpxgjiGRTUqGBgx2LzWvqYBuKclV5nO9POvQ2U88951w4r01H0l6cbFWrNOgvkrYYEdcor
k0Rlu7wBKrcSJekaS8K4Qbz4NhaAQc3qJezCdO1a02eKsVu0IKNfAWYnjLSuV3VldgdvnC4Vft8V
Gpp153nXVTx/GbDRL9sFybRyRsvu3nDym4AZe2XyIstxNnkuoe0DEG8f5zm+cCqIBJS3ttH0LJvv
RuRtawUxSRH4Bzx/pwKvhHthlgS5Ja3HZKbwdA7GaVKKittn7b0quFSv1XWEMv3TkldCKZjAMQeg
MhjrneqLCwyF07fRqPRNVunmWdGxqScCs7kPyOi2lkClzg8zuNQLKniF0nahaZHd5kEigOtvfOnD
+qs3hmeuvMYP6lL8cUjXCs+yjFB5lVl+BNup1LHHC2NVudZXUx/PVAp0Zy4SGSPjodg50y70CvKE
4g4HfUSzMs3OBje8nDDKn8yW92CMZg3FqCH3wYIfutVTVW0JU66v9bhtfrSVRRk3idviLAnKrW0E
mc8UthtL9y4gf+mcw/GZMPFuunp1h4Bu9luTcJmQPxfGs7UjXTTe1USsSqyCn2trKEiqoZiBcFjd
FlVrg0cfJ1rbMshuCb73qyR8mDXvUFTxV4KKDn0vSVFy4KDb5UIjamyYIwizNN9xOnE96upK9jmm
C6kD+94zsZq7DlOP2dx74C8MI0a7AdFg02AXrEWRQyj1dqwoBKaGoFRBsw/BPaKj6dDVas+JkDgW
Td15pSR0d/bWhPzROUX1m2lGddW4JFBCCD/V+N82NfyVqtibruDDrHRnPE8CvUxPc5qbODDtW8NN
iJp0YkLWLcsP6W58n9zwtGtoIpvzsNPhJq4HS4YEj5yUbmrFfgUCbSdmN0IRpSut81GVn4spZ02C
xY8QIZ/BbIREA1rKMZ65wEunyfOdR2wga7l9V3CsY+siX2oNxPlkdiBfQ3M8SctgRwJdvEud4pQm
9YmRKOOUrtkl2zH3CwS5H2JoTlE+BLuihzsXuvJqLLtxXw8zkY4tQa52VT8TbUUZPQsuZWZXK/gN
Wzw4EG6be6UJGhsj8ZWh553pIXMD+1BEA92exavxew8rkxsQGzNJRUPgRalsPboPutWfYflkU5RV
pU/AST+GazNFzNFVt3HB+TRxEDMVLCxieoSsn17RqrrC+5mIdVMNvGs48fHafp+MYWOFz0Cfz9wk
2gzwuJyyuScShpQDq99PSfF9svNp1xrWbvDMkI9+PlG5cVk1XvSA9I3liN2MWxXqVK8EGZi0Nwhi
Dx87S5L2ptkHvbWn07qd7ROVytNJDzeaxWo+5OmdG0n7ZlLw5pjkVHWfjTXYEVGPCviIqJMfmipN
Wl1aFiTbNo+T6wHaNAmduYbPIw+TljWaxvzOUhzBSSatEwKkexe0fVRp9S1CdfmVrnD8lRC9UPmT
ruRlA7z4JalBCO11xRcvvLhtV53ZDfiOhZZaKAUTezxADRvZ9mSxrHap7tI2sIFaw3Ep1Qzossof
pDNyDKD7+DUUS35ZUmZPTqtnPyjqjnc1McMcQLpMrcgSmgnpMvMeqk5jneuV6ZIWV8UVeW4j4gNq
VTTWuJcySteQlq3HkKRqGtdZQH62MzvmIW01mwyBWXlsMamad7vJHKoD2O8GLCG2xoiUIDpWK61p
o43Lra3OaURmfC9uJEKwR4kLH7dS9Q3qCKfZulbRh9s6GOtHi3Du50RnBJZXN/5ihJYESSobj2Z9
nuuHItHSy6n3msvEg0LgdwbhlBe5J6tsi0lcit3cteMNjV7vrm9HZBBxoBPoFZqpOJ0Af9PZ1fI+
wqoCNNm3l3Ye+DNhHtjBknySIgbn7sMYAw6VvgafdhKl16jL9gpEU8UuWROhgGqmyeu4I4wLt0g5
IOAJPDTWGkTxk5AtEswbW+O9K6OEd7k1o/mLVQZDRW/H0H4AEWpsH2pzdz0lND3Wik0gOZNuESfr
WeRIcIyKSEt/Tui/ruNo1G6azKQdaOZwRj1v3Q3WYSRagpgJWrRXGRH33/nSu8432QcEfk77dfb1
RiZPXc686NcocXbtFOY/ZonsZ+UOY9ddcCZxmKnyPA82MRhskCrGkIq1lRpasq9biEKrWKQDFElg
cNUas9h0YeLHEOuhGCbOp2lDSzlnM/xUe3an/BTUpXZZJcDCC3pcSKdqApVWBYxlvB2tQvNhOgR/
r2TrgGsNDCf4mg+0AGYFo2plk2NFcoTFFtsfwF0TrBHV8RNB4yJGqRUQNgFxBzeePlgcGspA2g9D
50TuJki80t6kgqQ1lfVFAQcjQpI6wDOCERQYMiaEquvmB1tP7RunRqBDnAAkW7/uzQJOcyTzdq/1
9QiGh+3SLZKP6KZGHvCUj4P9lQg/KE0a6VX9ITQDHQlF09U/6ljG+hoxS/CtMfuJb9sIm5eMTiFI
p7jsv8W0ap01VbbsKzNU0pIe2wvPTzMda2gUjexOelvWz31WBj/CDOu334CZ5EAURQGrEVEaxbrR
Gq/Y9KKGXZYPIUyuMIoRGk/pdOu1zQTVeimec3QlLuUKhi+H4Bl+30rr5vi6kX1LO9cd4th3lVI9
hFWnvrcTpyGLyU1SFMt26vl13XundjRPRABlS75iNzv6V8afE1SIHxNF3tZOkaBTopV4uxzKizQW
5FGF3BQwN9K2U3s7E8GhhDW2Ciht7Zibwg+Kp2+Lz/8MBbACiyAub3ksdB3iFu5T6ah9wh9Z20ab
kpKAHeP96s/vo9jGYnShKOVSCj6WJCcE3oi8mat92KDsYhEldkMyw7w/yttC8HItNqUldo9UvlAK
H2v4NXQAlM61ar9Ux1bK64DAGqXdXc1WbN3FHB9uTU8f/0pu/Toq2jqujVq3x478qJGWsVnIgZ0V
UIQ51ukNrxov3as16N8F0D/U9P5wCzH16HhkKG6a7mIl+rUFVE4S7HoKXjSO6Ma7okjOO3tMP1Ak
/+EWWrTncMFaVLXhobwdhcDCSLq9QAIno2FbQL4kENvoF2EHe0WQ2uCGg/QDE8HvrzvoEgM5GWIS
jvev3dxfuluerEsW1kntcRPwSbN1xlcNOmserPZnQR3gevij/MNdXMryvxYheUUWeyp+kgUBQ3P4
7fXZiRVwflnOQplW/sDhR/3JshSaK2V52nWPc5SNLHTN7SRyOf79x4Ygn7Isvj8T3NPRq0J8YN9q
LI17fc7iE+AG1ELINv6g8/L7m2JxP6FE8EFbsFCWZ/zL7axBnYq6RsY4NYmxlRPcNC/9yG/0h0Ho
reO3dRhicTq8HSTknNQlCCn2CTzh04hS6hdJ3N5fvxnMGpTl6VQDf8DK/HaUVmFudc1Gwb61qHrk
rX3ZAYg7AFNPP+jC/VYzZ9J1YWu4uD9tmLLHVxS7aaUjYFd7g1PosELrRWUoAewNDrlqbzRLI2lc
uKVzF02owVYjtajvZrIwI5G4uLWfut74kQH39/eVZ0grgxyKVzPe0bOck7Y1YzdWe5a8JzkR0toj
VHbk8+SEP7CAI5DVakyI7800xh8HpXWO9YF2Ie3mt3dddLlR2Z3bEElHTiu5SPM5APP+RIBtOBkT
Ja4bJVNoxTCU0igimr7K5lPwj+LSNDP3BEIwwme3Hi4yt6RiL3IUj2yxhm2N6u2DL3p5BY6/aFrA
QNtYLuVvPI8xo1ZlK75oTCT92kHTcJkjkcUu1gbV+eLCjz5YZn6frgDb4ElzLGhS9JSOZmKbnY6w
47HfF/gQdkVdelsD8dF+4k///JT/t//3L+7eL2/lEo3xj1F2SdT4r399i/Onx6fhxxv77PJXfnYA
TfMTSxTzqMeKSDtvUa/8Y5+1PwnOZngovMWx/vo+/D/7rGF/Akr06pDEsMa6zIv/D2FXE+ITihEc
tYtJhgfLMv7f/+fNsqKO/vvXBhwnqDevJS1hiDkuXq8FE8RW5PUb+3USloWcvB4GEIJXu9vTfwra
4iasil5Bt545v+zID04MCizKIRndLJGNGs3tyHmR+MqaEydKPyy3SennHBdKyoV6c8qB1F4XbYVo
NdaNz5Mrv9iefeoqMe5UFQ+7Wtq4zZZQNCnrxM+1hmJsFPb7oZpXYefZz+DJSuoB6pZvU267brzX
dUwgTaBH2jXByyXiYPSW/Qp6ZfFs6l12mCzd2DecTtCoz8Uh4efvK/7ITUWlp9sM6HZPKYI6BMVa
BpVtyJVFSO2ZjsmwAu8ZrVGUk2LVPnV2dGo6+TWPVEchRhsgkykRZfSU9tIK+lMGvepYtrypuHYb
eVGbeDvMOOpO3Yly0xpHY4HZJeII9WKOOmTcPCSqaIUG2dhZ5agfSn1W7Ql8MOcs7gz7se4HSNkj
2stRt26WFN7DQItsh+oWA80gvU2RF9kWrOw+Jg4ULA1z37YxCKxvBjSwMPQBh4o43hJP/pzLdriu
xFRd1hNqAz1PvAvHGpy1TOduoy+BYKla0jNaIj+qCvp+W9pEnJeEuWeRupq9tjq0mjkeENKpS6OO
MROpvjzVNBvE9wjVzIAAf0i0ltzIIjRukegX5arqi/YZm+O8HWJlPMx5b51OTmR+yxpP29Hbzfek
PfUH2XbkkQMQ1zdOvFAMqraooNwGDm0iS6xR5pxR1kbjk+b07oaALrTBkYlz4zDtK0/nBNomFSEJ
KT4J3wZGezvEOZkJ9EZP0HDZ1zmRkHuE9PEaYae9odeRQj1U+opCkrUD/c49dATFdZtE+WdCIMsH
meQkkEgiiWYavgdrNJNbAEEj5FMU1anTw5rO0/IkCkVz6gWOccBAjRCPq76QscQPmlhLuHTVevki
htS2XWRYZ0Opa6dO4hmKYAjAvatsso0dCRDl4zQM/W6yNX1XU6qmRj8Pzt6spd4DlAD6OlCV8TNC
R8/M5v+ydx5NdiINuv4vdz1M4BO2B8455a2kMhuiSqXCmyQhMb/+PvQ3MVcqKVTR+9uL7o5WSxSQ
pHntsJ7amZwY1wGidrV46O5y4o4JlUaXBC0ISfJqLZy/moUuy0JNxrew4vTJAjgfk7ENX2A85VfD
zdx7Bs7KSKHfTnnlfOtyADnMCoNCJgb1PV1d44x0TX3Xl6sReX3+0NSuOHqNByZiBsTIZjOxzavO
LiacNJFKaufQGauFBd/pD15qGvsZ5Ji6N2q6613pZOKdDlR5DMPGPScC7TatQQps9PS3jTcf9Wxc
92MWHvu6PVEQtNTE+GcdTPIFjsSTgSyve7HaQGhWdsWR4B6A/aW1e4U0qD+ZCASO+6bbHhi51HZo
XK5teudq93WF1tvhL+qPmVwosgqd8t4ycLrunNy6CnrrEerX/0ameUH+jDme2L17okX9Uia2ebBJ
pLmaq8qJCmP97pCP+Drp6rpMwi8wikfCzShV9emoTtLrbF2/UpBCCXR5W9P3Tbrm46IB7Os+Vo1R
HwKqFXfEX+2Vr/a+MKFL+3fkSSk9xt6jVenvwgYywISV0P6Vvia2vA7oXX3OPYEWf63EbrXn7MeW
DgzzeqXaWp5j1XmA0T3gZsCbTOUnsPd5PeenlMU8GnoSN7ZrYHvJJdxGEPm5u+ucrbO4y25gNc8c
AKhD05hnxth0+KSsC2JWjshGUVQ7cBI5NK2EKSiVICldde69P9jqWBULU6OwVlrQpee9d66E/xLp
vUMw0WbwOQ8qnh+l3xTQNuFVOriQkQ1CWrHCvCxi8vauNdPx60Czr2OwD+o3l26BgyPznmC67JJ9
JJYJI6zOqF+3z+Dvr0LaZnadwcmLhOr1pK+8Cww+qATW6jvnlB/5CgeNCG/nu9llWMizvChQcrqw
z8LLvqcD7ItMvwQcg32TruHMpQOHMkSnlX2cTawpQy9+JBvnif3uFvn7l7oKz2e+jB3nTftxNPie
xry4xumgTmbymJBe27eT7ezNcLqpUM69YzHHBFMO/oF0cYDP3rgqclbPwi/TSPAHHFZZb7rv9iig
6BEpD9Z+cPEJu95m/9KNCS0hzotZQztk61ezFh3ZxWjGOfNhpyQE+T6T/Yh/cX0elaUBz4LqR1Cp
6i40eGlUZCANsdtmpuZnGI6gGhLWLZx3eQ9NgHOif0PUsMYtd3oMt4D8VmBowTo2ZcX5RP5QeDsK
nwG+Up9CyeoQTgdbhMlVu6Aa3iU696xIVlP1Og46v+8kf4+pGK4o6stGurfHpS0OuABo98PAQN0e
pP5m5xhD6aECN5szu1IJjc1S72ti9HMcehcUQwpS7ug2LUMoGd/DaM/L9q7o4DzaBh+cQaN0ZNmS
zpOlF3t00POLNGs/j4vBMfdmD3xJdbXsmp2/dPZ8pgYsYLHOlZ6/1JSlhGfYFkq5t2ufDLadP49G
dzMXub3T5bqvO9lFaLLrQ9FQfZMn+UlKpEM+ti/emO0luJYdtjR00z3dlU8mvUy7TJsQxaX7MBfj
cMqDuTHxzwiJoKo1Kaj15H7Ky30ypleJCypfQeNkHAbIzJ8JwHNz65wCkNdOLxfooIc4mc3broAA
zzr/BpppiujxpjM3Sado1WQr98jAWxos3wOTbEXR5iUOu4aaI2GQKj+t4RyPyzTHFH+8FP4CWJ/4
QeS2BDLLeV/MPSryxv7S46HiKTkA5kQRHCgUf13aubiGl+gpM3Ue27Zm5qQUNrI96EPKPzAzc67M
5XKZVQlHGUkaeEsPXlSBbxLBgiYmqRilbpmG+FoWiDFv0adlkDsndW5qHDke1fClm06XJWKdcyug
lKoKycLUy8KvquYJ7IVqXUH3E0WxbY6jYxqSi9YNEuKEqgrnnlF8w31D/awOh3stvGeRSXlAPG1c
LHp4l3V5kJIfxWRIGvWkKZW3/WdIN7EPaQKHJ6fd7NjCQFt9eyR5i2FEe6Y/P9DVLQ/VVKbw6jLD
FDuch4b/6Llomsx0Kb7UNR9835oJQ6AlNMF3t+4CAO5RJvkZvsWljHw8phHafP0CixQPhLywuRnK
PQtb1yx7RCpb9bvO7S7ceYKXagxrzQNoqYA5IZ7EEPuChvl6b09zSbZ1k+LvvbUku2kwnwoPWOy6
3dqft8Ps+LGzWDNKlnyRFSnuw5JTMOaU7RwcpjmrlwNqskcsQ5zJIaKdPq6zwKgvA6PB7UnVspWe
inwxb80CayCR+kib6WCm6vjGSMEPnpVjzqck/ztQhn2+1O23rFAFif1U1WVXEO00UDDBLuJH18Bn
EtqWOUl3FoKgD0dZqumtReWmjdi3qyJ0dyb2qAez99P32UodzKGk6BjYlzJdbM5rG8AJfkKFcY9w
tTtTCZ1tKA9M/7wxzYxUdYBghHaG5yDXyFfKeajmWPOvtNGxXfBHOCCD+WwHv57lJwlh4dFqKves
TyjZGSsaUs9VrxOPJlhy+599LnCem2hx0l01ob26mty6VOc9gMEXjLHUrZObtFcQ6CPFAjqfz8Yc
DdvSO0FPuRfJlae492rueHRzlv12o/1XLvGCP7CUGiJzxK7pS7+cLqy1KxR75Dqxrzx/0ZxMbKNH
KWQm9Zew9LzXsKhTk9XPIqSkW/1i3DuUYUCCr8sWTjm668AfRuqQfVPoIt14+oJRNs0dzO6QNeq5
WQycr60f5AZGq85yT5Yx74j8T5Uhzpre95mPaLMY4y2+tYRUVGSLnqQzPZt3dFbRIVjPMlB3Te7L
8MESiNo45C25eTAr+gqOfGMmYYD+OOE4An6iA65gadsqiNPcoDuil8YRsULTsAUYUv9SWHXunM2W
nVX71MqHKoYd9dkFM3P0b6jrJ1afzIA2TarZuyidZGXdS8L0GwkK1ssQMP3imEv6r0FekSbJ0lBP
J/Si3pkD1pp4XShrvpy8VZ3kc7tab4FDff3RnBdTk8ViWRxZdnIZl/NVF+2VQUTsfOQTQ5zUDsnW
xhIYBa5taJZvhtr8lwVyoubGlFPHYlsvHI8dtBjkoXRKRC7dzXRlW95+1MkjzLB/l1OxeJpXtRcN
25pDaVHNaZZIiV5Tluw3RbgvqIM4Uc52vLPt8TRYHfNGSLO8sc1eRxX9UCnxGkmN4gRY9CmcEuuG
YAL3KaGuhHMT49MaTTTxWQNlTYJgBnka1o+TpurDyuHoMA5RhUIa5qBjYGxkVhmSwxdkce4SU9uD
yLETQ3gi2Ys/cOIbjLiXs1BnXYUkNYY2Gs/l3Pi71FbyECYUTUS+tGBpy4QY8jM6wZoqRoRZfvHn
9GUobf+SUtge6hdAaQzcq9XWIH+8gCYdL+1C0HiWFbcqRTQTFF1xVosRTjSdrOq6T4v3RRYqFuT3
h4elowB+cnwLEwx6BK1tLNOgGeOL4br/Azz/f7Tq//jAO/8Lof4GVp32P6qX5u1nrGr7Df+BqgyP
BlUXKIjUVmBl4rfBE/+DVRmW+d9MOPihwHeBnggc+V+9uuf9N6w8RA/eky3wVfC7/ger8iygKhP+
ALoEI8f2Sx+gqb9BVb/ip4S0EGKN6wTwOxDkXnyM7LTSjfhcULVI237yEW8dwo6al2KlUtGjRiH+
6cn8gYD5J7fx/+G1/7kePzmMGSEuwhf2r+ByaQcr4SlcTzUl51QjWeuICc4+6NBuDoOv2TcnOK6B
6Tk5ZL73WHhyk8y67WmnmuVsmOa72evKsxykYQtlKfdFpZrPKMtfUd5/fk4ih3hlRPNYsEYfqAc6
luh5xvULkN0/y3bKzjJHhmxdpPyE5Pj9DQhseGTP8qKhET9mX1scNICsuk1OlMnjNM/gaEUg9roI
2mcxh94n+PWvHN92Z6TLgk9C2gj4MHeDLn+CJnO2AhQTtn2EfoHGqmJlGimR5ToZ5rVxInMmd4zP
Eoj+cJNwKlzNsojZtT/Slyiqa0R+HEAbRxgI/Gu0h7RqshtZ5InTGu9/H2b2Nox+HWaMLYcL+RZu
DPSGv94kaTWpU+Wgae7awFCovNR09Ja0ebHpV4+FjTuTvliLviXRWWGcrL1/L6vAeyNQrGKTveXb
0H9B1MueZiKPCk6DQKOIe6D4NClc/0tlbdDQ1JjPMveI7+zsNbgvalR9J3+/mT89OwYInDaZcVsU
1q/30ufEkXhZJyOONcEF3YvlsVbzelGnZbvH3ezv/349/Iu/Pz1S2+Aot5x0gVH01yuunj84svpH
1MM6lqQo+neBtMebPAcgJFpE5ceWUIMGxzApu75TOY+kjobnrUxHipHd2imu3CXQZFGgUyfBGT0W
B2cD5aBRpD6wifB5LTJslh9OLb1HAkqMGkN1ml3SpJoCipZEGh47CnjPSpUWzr5frObb2NPpRLkG
4b7HjL4gVj3X8y4bHLtqL5rBPuucPr0tklCjABB+3hAMlAXUhdoWCFDA4fluHtfuulPafJHB4vLe
rGrTc4d9zjF+UeEdUrjG3jtDg+cQkgsvijZn/BSzS0pISFUSlbUdUqhN7q0P0g6hmPy+C8kNKBLp
nbhjZ3xP8tn7xpxGxSyDTT5W3apuylF5bUT4hThhj+LeroU5YeSfUrqKCZHwLvK5rp7alt3ODvmM
fE2qPvjq9qFYOV+kIWC0Mxu4EZPBjZHYz2M8UZL1fXKk/YQlxahupJ05Is4WxaFmasvFQBFIdy5F
zisxRWmd03GW+b1JDAQaAFwWlofGEGGeJfdWl+FRaLopuxSNsL/2dYdSz8j1tNAVWFl55BG2sOyX
ZSLDiKTl4NKwixmpry7Bj9oKK83JqDtDxOhH856KsKRYiNAS49fJ7pg+szkDMhpRuz8p8hBS4CZz
0wYpog/2i9L9cw1doAhjAG3GXRMW+0yLNqH5wyVbIbctELY1k91VR2YSTwIdhAsmMLGVTJvVdQ/K
GYbpUAwK8QedBmlFnYbjZTH+UnTNku/525RPOo2Doijq2O9C+qvqqXX4d9dsHsKuIyiDcArjqWpC
FFoM8CkAHxrZwIeidC6GehxH5LnF/IBW0w3Jxwgl+faLOT1NGmf+rg+L+UV0HujS1AzyJvMUmR07
oP9g3Y3BmmYHl77qqyWDrtpT7MN0W7CFO2YjyUWRBFLWkQZwH2N/SZMTf1kX/zAWkyKGw5Ni2FpO
rRu7ovJ0X+oBh06SZEu6H7N8usynqnzXa0dLs2Pp6oHuoOnGX82xZgJZyfMoljK9sqsGxf7CuJ4O
aYKIcOcNsrruatv5ak5Mdhia7O40q52aCmxlEpygwYAPoT9PRTxRr/aamd76pexcj4myH5XCPNHk
b0KPFlSTpYanMuDEGdNn3Q5AZxS5gJJ6BDSZhgxJJQjkfLoFvId8l7PX7PEYGJSnF5n5ziPvCNcY
OtrI12Wy3heUbiYCMG0M+2GsljBeBbj+3kPzhl3GswxECAEY4uRSNB6TxLGuUZ3lYPm2bvjKMy93
wYFKMH1Nc7CKcdazaR7qypXRCKw+xEhjQZwaz5jSfWNUaO7V0C2vheNNDg0+Mr8ZjGCYsZOqaaAU
uobdornWf6QpDnFvUVY9XXStPe1FxXY7IqAmfButkR82yXLjSzOUy209dQDUuvPRwU2wXhz0k7vt
e3aP/tJIP2Jm0k+G24UPCuEhCqY0b63duDQTIjXmNfoouzr8EQZDRlP7aE4cLiwK3kjFsF2EczJn
1E022yqVpu19PozwV5z0iMl0Fltd0BflLeybzMrfLX7v36pmYjbw56ZUGCiy9qs9rCVRgabpvXnD
OjwP7Bba46SVN5wmfNKxlRICgTBehyTyiGUGxC/b8Y48FBLg0qGZx8OkaXaE3BOcFKdpNvVppmRy
jSDcVXz0cDaRJ8jC2fneNj1bGaEYmUicIQagdx4QbgdfuiUxh6NHtcQzEVWyOnVgK3BvYPJ6XLIW
/AcSy+v3tI6uDcK/UV4OgJckC62q/JHhnrvkS+yeM720331qfacYpYA9MuOLqdrqSvX5rCdjOWfP
lF2bgazKvek3JGYwJXtvq2f0AKhGZz+PZc9BKlNhd10M0hl3GvSoiSy2+JcW2aqa1vZalQfte8pB
Q+zOwTuvc2ruMMd4VpygoxnisnZJLlFDar9ttTUr3p6yj2evFl+VYVTPayYIV8oMa8ZLU02jiYQ+
IE6vGjLw7gHly2MQpGXCCrJ615T4Zg6ztYDYATcO0Dqai65Ath3IOBn280VXBlRCWvR9f9dBWFR0
jvMx7ErpJ3YMeEGExRTM7F1qTCXiFANoT/YVWmLgI3MxTqVusfZNcl456FvEjYCdGhg2k2LFQOFP
ytxzgMiBK0RGQIYWa4aBQDaGcbTp8L5GVwwsKfu8wrMDd/Z1YWeqIoIi24LEE6d6YNEamHknr9t3
bBKziHLy9ZWYBpXtGaHLfc3hnKdR9yzfi6W79LD6rUMhX2u6aTzSf97zq3474IsppQNSRwFpvKCS
Pq2h1tedqEvxGghk6KwBEwnJiTsxrVsgMuuOd2tftECHPXXw2y2wa+y/SVe2WZxXgprbPKNQNQqN
hY8y1UNArEu7Pjr+2vE9uZVJeB4Spfcal5/C1dvh3ICBZjodjap5MumupuYap9N3C44lu1gn0T3T
NCNrOtUW985Fl00SSu4UF+ytepo9E219F1KYP3yjcWJhsoHamUon76kOWlCMwB4BA+o2eehNm3fh
Ok7nxaj1k4s8GJ03Z50G2jcJXYMr864p/ySMZS2d/qYCwbs0gKJJcnSrJ/xx8w1oFhmDGD9IYctn
c9gzwZQHcBEWFtPJDiU4wmneFuTuibaYIuk0etilpNr8aPErPXle5n4xWnc6t4XMSRKyVZ8RDDOq
p0ktADcyo0+WED7Pv3SdxkUwtnrTw0SzRhfx4MzLFt/iEllFMD5oNkkv8xgq6zSTK+XybWMzr9o9
5s8JLH+fuBXpQtITxaPrJS3Rc7IhS06WmmfYlFW+SzWnBJplcj4sYonHs74TXRohMMBNAk9YViRw
hcs7ComaTZFFqENUaFBvWG9t3WNUS5yYGvD1QbbU2cRq9pargu5FCknKWaXRyBDCFjfMYX83g162
O5204guQFjMzrLdPRg6hQW0WKYKAQ/iOZJgJCFiTl9F2+jc1KXAeYte7XWWNiJxxJaivdRaGxUlC
/MUjg1Z8ybqpO2OdS8UurMVsxBai9iZmOyjD2AUaFjtZ4c+NxRRQVA6yNWT0onddsi+sCmI2zKo8
OzOroD2Vypzzo1EYTo4PGK7NWAQLol/jL4qkQZAPK4qdXdiZ6dAa4JX2KwlWOB8sE2vRnpKJ4hVz
r/JobV3oHZa+Z3EsrmV+7i4muUSwB+GdOUo/PHGV3UI+m566HxJ+YxSG2fTVWr3iZDSJgEFmWdAO
3Xr2nRsE4VtXmwumogFGQxc5OSCNmZdsvzqxLjgKzOQpqbSGWSOzUQLS4zE4ycOpuVU50YNxJWpS
tgozc65R7rlWlNDwjBBhSpnfA51OX3MyOmlWzRb2aUOxIcZot1jxWy80bvoCnzgQst2c6jZlSnIM
o3xzS5MN3zosZCtaiU25nmXrs67vUJOLUW8GZ8fDczWLYtumYQSXe3qAgzBuwm69oZu+r9gdiO4N
STURwq2FWCUiJmZddl2qrdMg9f0Tv6XfDUO4jb9nIepMk7t10g6jxZsZR30zL0SJwgcSg7JrZwXB
ZdpquQZchbxcbOwnt65H/OouWTP4o16v1g+XLeIPlRk9XG5gb/7SVIIrzNi8iRJzp1JRQ91mWPCp
lgZ7H/J571cVYIwY5fjU92JxIlObPNOEyfSHDFIRa3dE7dgV5UqolKhzY9/WVu4ffKBRiM0mAcXx
ymbBAmdjOQXBT9oXzWaIBrikTDTCAGbmqOktekSqPhOXhVQl0W96npkH2BHuehJglsiwekDdZK2c
ghZf07x182SB189l60RrMALxVMuwuDFqh+FSOMuK5TDsWUZLReKfw3rPrpz/GyuNNxEihv3uh09G
1yYuIbOJ3XDNK5z7tce+NfVVnPVOghVYCwsxkg+RWQT1dEHdX+kQUyvKU0oylnKnOSifbr6InA+w
c+9GTc8bugbrQVsm0uGRT9Nhdy/n58Qm7tAmvkvCRbMfBF7p7ANZNcNGELFU70mUmW8TQZnTbvBL
8WXxfYMM0zaw2ihocenvLcAmxDM1c05ksC9oI7PQ8x1qLGa2NXetm7RdvR8D/UG02iSkqPdOXb+H
DvqSMkuD+apQa/dEcBiBwJmAzDhym0MfUXzQ1bejqp3HkagfPG4IVjAahhYhwnmPoG6XmYovJ4Vf
LbHFIviOG6cwZZyobn1QQ+/O53aPL+igitm5sqrGqzC7FszElTDkCWmXnOZmhr1PVZxwE7y5JQra
ASfNYQp6DOrhvOUJG/PSfzPQk+iYl29d4/qF4fN0r+MK0/Mad3C9ZwCivhvZhc648SbMSAJMWysm
+49EQ/64zbVE3c6X0sv8IK6HufwuMYpczkUzXAxdi1lJyt5faWjuqqdJ9PPtlCbGD1jvIsfB7SFl
d3SJ+m2qtb1xIfN4uUI7kaSaFBOguZ9sB5UygI7k0BkcbSnUU4hrS52gPctPB0fNb2G4OMuRptzR
jxXBuWm84olhx0Pv8qs7QkikG2uzBQyvTgQHVFEJVOEn2otk5YEiSRMclaVJinE5EOfAz5Q6B1bE
EMEC5b9460IvQOAlkYBgEChfVr5iL16Msb6o4Ht5cbAiVyhg3feiX9wfCgvseZALoU/YvHGCm6cw
/4b4wftqQyci0EpqzPNd1hSkjjVrGPHiKhU1sslO+4Hy+J1f+O47RGMxxq7AMva0kLUxxwGZJyRE
q948A5vwiIxtyf7bIfpi6ziXxXLakiLgcmT0Te8A+dhtObGqqI6srNDMw0SzNUIFZF17PPvG+ezm
pDpxHCqYewicxCwWsFyyheu+U8lQEFbbptNV6ZTr8zwMw4WiVONZzrXxjFWIqEN3JrsDZ3vYOGep
lLTjhqycBP1OXU+eRjEuBFBXS/dCHzasFN//YkckuREliOwwDa4w8pj3OMzEstfBhAAOfNR8G+YA
I9IQbsfk1smSu0qpFkbeqsS4K3ur+OoNk/tIO7TAizhI98eST+uddAMCFUNyjAtOU6mPXbSwyDlt
vQSHbSo5geCgW4zzkkmY/1y2wVfHxHJ+zNFjt7HTjkwpGV/Bpj7gYtHkLro8RYYYXIRNmfPEdZad
Oj0tY5FL6iVb0mZ0XoVf1D02TVc1p2hfPY3Isy/wdDboNpu+TRS9upUA6EcIIRCRorffghvZ9Kqi
IEKyCv06Ggt/rOMem9wV+DFyjMqtF++IPVR9S4Tqr2XuSFRqpD4nIEB+4x5qCUIDnWf3b/nCRnO3
stmj2mE2x9t6TY0s9tOyfKSsgpNpPg2hc9rzMbPGtAQs7c2RENozyG+2kjS9cb4knMEij3thsaHj
iDPMcD0VrfeaW71mJRoWg8WwGQvitocGBpAye4GVNqmmXQqn3zIksdQeLYC+92kpgouVrb3a8VnX
ryxx2Mqt2s/iDZLEgGdOHqGKkgTi2OJv+5TApyZ2h7YOd0xLidja7pMbiaqQ40FhB/IM/KQ450Cx
KHxkHCiRb7n+emHk6+RE0LjQ7qXucOCHHd7VaisUt8r7mXtrDtNouJGFyGnXD47P4QgyDie1o7Np
T3qzfmX9HYdDKOzsci7xP5/WLU1ip3hXCZVFFIyZjyZrBiUOvPS6aov58b+8uiGpjRCPSIIi3nRa
rndTkA5X/9UkqEWIGQIIrxq7ik0WbeRdYCSHv4PGf2AVmKjxTgALeMThfIj3WUpScwgXlVFn+unZ
imsxMtKqOLdEDYq0YhXAUSA+sbr8Cad2gOVonIUKwwLwK05NGDXuQz4BcD22rqNmWzIV0j/2XvMK
e7rESrBAJaX4rOfZ2m7nA7+Amw0mxbGZ8Vz/AyaPC2oDU4ptrrYn8jBRbAECB513jnTDuSAkAmDA
R/7bd/2IqFT4ZiRXxAerkXafPIUPho1/GB105g7N044nyCL8ANd7qgak7nkMJiaWu1LNKAE0SMI0
rz/QjOmL2kCuoVaqLFZj0KcawQ8mOYWmI9u2rTrvDl3a2bFohbyBm7FPk9QC83Ua/98PE+YNBw7K
szFRfHxuvuwVtaEtMbylgWMdKO7CMJwxVoUoryS28fukIHHj72PzT28LUtsl5dLHZ2aKjWH5ifLS
fp6qdCTiFvcm0ipvIepoKqr+2Luy2JvY10/RvuWHCsYgzhsSPpwKB35KpPkn/OfvtOI/nkvTNAnn
wkeCceHnn8TwAhzzBHhH6zzaZ7kcreOSB/O9bw7rv+ow+WdUwIBsRogtgNr+6FOxx943epfl0AX0
PXfLDEE1AQT/KjTyf65CKQv01MZfOh/MQsrLlCUFB0IntYhoJAD1vmnL/hOOdKPrfv3cOK+Q+ECm
G2+P1evXxwbEDFhPpFM0yrU9NE5iQyCTUG3/69cTeLwXi2/bpYBji4n7+fU0yO8cchERk/A/ncjt
RtrUBUlG//XvL+XzWqiQZR5BD/bhUh6bZmFmIeALZ5Zzo03EKUouc99L9Vmz+R+eniAFjlkKZyed
ituv/zT8Q6uaA4VKLmI1JG98gxrAEZvPpqHf5kSEDBb7UYw0oYtE4aMxygsMu+q5jOkjPS460GFW
1OB11o61J02s55yYzHGTeeveq1q2HF0L7mIn/icj/7e1KAD5ImADipuSmN/i79It+W30SEY3dOLs
Ar2tSk3jIenuu1jlsxM7aWh98iH8thZxUWcrQ+IvnMAfG/PExOYEyd2mFecA67CH3CXSIHp62Owp
tp/S7IgcssohNv7t9MalPRupAnF/NMgEH4aStdSOZ+Tcb7YZn00rCaOiyGxOwLV90Rt0S0yUrF1h
a7fPR92yiS8EZGhif2Zw/dODZ4yZ6CX4Vi33wybAGhNjIIm8I4QpV5GRtxc1ycu4eWHtaGcwzlYT
dd/f7/735+4GGHnx1LL1QELzYUb1OWw7jQSZY6nvENHZMkJa7Z01BZnTiWgVx2qH+HQKPj95478v
K0wWGMk2r75pW+xCfv2uhsSAeczIrW19AdRV9+TyjxbH7SbNv80k7MVLWTW7wSCuJ/eJK09Hl6gn
ggiPf38Gv60q2w9C0iPbP6p+adf49QeZacWo+xoNHLYW5G5UfnKWZpteTEH9yVr621zCpXBOm1yF
zYb3sd62miRptR4b/rKhlQMpdEJ1iLns/35Dv1+FUcTnhAOVNEvWlV9vaLGyzB3niYYL0yT3Lq/z
u9mQfvz3q/z+2HxmLOYqvKEIsD5qnwZrQp66qibqOs6ROkMtnLnE1JmEvXxyQ79/Gb69LfjYeW0s
gb/1XBZSZ6PDpYw+M7HMda5xGPLA39eFD0S2Eh0SVakqP+kM//3jYF1mC+Ba5OOCqH7Y+GDhMVRj
6zZSwiDS3DOcc5KOmgttTcuFGmxzV7cjASvDZ7PhH14gF2Y7gNmeuWDTw/285FjVZCZ40dpI2PP8
pQrnLF4c8zPT9p+uQlk2mwJCI0l3/TDxeXjpO78jttSt7eCS7NDHuTC627+Pkj9eRBC6sHlGQ3zY
v96KHtkK4IIEnnNK92SyZHWj1zb4ZIB8iMVmIxWg50OrxD/pPWf9/PUyo4PavG6Shlc1ulfOpGET
2RNdACDRSADPvbPIoTyQp5/djqZdUGExlgSIeWRGZbhxTmr6Nc4D4r2+tp4OXv7+EKw/PYWQZjIb
g7xr2pt39ucXaus5txOQvqirvXczJ81t7OSdP63tuROCM1QKZ8XqjWD8YhLjZRC4zd4S43Tlpwsh
7y79DTZ16g9//7n+NMDpGfcZ5khtrY9tcH04LoTgZphkO8wlKY1EsdJWGoe1T9+X1CTHNPUB897b
36/7h6ljy+Hg8Mfstu0Uf30cwGsBrl8GRekDrOgkABlJIBQnPDPx3y/1IVL4n5HBtTapp2e6WJs/
fMRQl9pYEYRjfqhRC3WVGdfV4uzrClkUca9mpNM8vGpVQ11EuNa0WKzGJ+c2/M8fduAMy63Q1t6k
g2T4f1jaKwy5I9BLE2nXTiJUl/a+YuNBTh7FcBWv/dRa5vAMwmJ+6YzBfsZ+9t4PvsUGBD5E2sbW
fquaPZ4ScYPmFPcp7in/PtvcaGnXGxZqhm62I7kUHgA95gGomU+Lcv8wYDz0rltoP73GzscXB1O4
mJ01srJY7vjDS/PgjgKieu8NXnO3isR4sFAPXOIA+eyYvr2mX84wAQcXMhk2tIBR83G3kLnm0JlQ
BVHNlV+nIDGPJsLXO7YR5p2kxuuTT+MPXywFKTjeA7KPwSk+TCgNUiLbzOw6qhAQ3rHLHq+XxnU+
2Xz+4UMQPE86MgksQqv8YV5ghcHFHqItanix92bjSGasNL8Oys76JGnnnwiOD0+Q9cTh5XGWQUj9
YQzO+IuZYegq7Acrwydd08zSoa63tIE4Y0hRo0ymBV2NY1PiAzr2U/3NypML0Kjk3NbyXz9hCp7Q
SXLW2M6K7oeVoatkWo66ps7PsDA6KLaZHeLFTz6938cNewakmIwepgG2K79ONaGdLpXDN0S+5oxd
uAeo1ITZnjTIdK+wb7Sf7PB+f6Ncz2OLh+QU4bn9ISPHNUqT3SbXIyozPyiSWjHYWskha5X5rwcP
lxKUO2//YKh+uDXiJqtKzl0ViXHsiXBlf7SSkX3q5UHxyaV+/xq4Bp0HtDhwSGOz/uEplmg1RMWI
0fQrHTzcXsdMW5+14v7xXYU+iyRFtUAIH24osDKznCduKEE6w2vy+vMGpiMaZgqBE7/UJ39fG/74
rn663odlSMzSpJxHclf0Bd5LP6Bp0DKLQzbXn4EIf7qUw1rHQvt/2TuP5bi1Ldv+S/VxAt5EvNdJ
mPRkMunVQVAO3tuNr38DOqdeSZRKqtOvzr1xr0giE9jYZq05x9SgwpjvppPW6UIwXnw15mobaJKl
uF2ft0cJ9t0fDla/uhQLHcmrbP9pO653+bt6RaRO9ayMSDUw0+j7sYcQoc2FclPhxPF+fwOVn58Y
Gngqx6DPaJj8lMFbGCWaKIyCbqmoysfGrDin66l9qcmwSYOqaqEyFPrwmKkLAq6uFcFa1r2YcRO6
KfhQIhab0PZ6BOZ0/fu68XBT/AkD9PPgXT8kg0pBlg1g/t1EI/fsG+uBSdacs9qblTAMIpqnwe/v
xc+3HewGjgeVDRXH6feHLtrRlI4ImnPBWxTbOCzyfQPhHeghhPPfX+rn4xBuF5X9LuvwWml7N5jA
ZJs59gOCupOlzDzEAtbTbCOsETiPy42cW0CiR1v8aRf7i6dNYYqvaNg47mXn3XWJoVuEzmbaJXnV
hGEaAR3lWv1uVMIjN7668vA73JHTcqOO+ngUmVVt47iL4ElSsgJEPiaPECguMrKBBwWS7L+efSnF
mOy1ZEqq9FLffcLIASeIDRAZn2oP95IcVecBprobR6DNf/8Qfr4Za247Y4oqJA/hfXY7fl6Zpk2S
4TJ2nA+qmuGeRZI1e20vqksjYvGHl+3nYexQXGQoE9GwxkG8W1nSGv1BU1MqqRq9e7QJprja7WK2
f/hea3Hgx20CGztNYQYBk6cS7vHj9FGDU67sbKYIRyPxsMwF4uyBfh6qaZso475GHzNO9rSX6D9u
nBzx1+9v7C++J2d9dso6BRIOwOu/fzd/Zd2iOGpBj4FttOM71ZDCyZqj+99f5efX1WEnCbNxPYPY
3xxi31+FObJFbddj1A218dqL8Y7KbPFi5Cw1v7/Sr76Pg/lEwbfDIv0e3ygaaKCTBEwgk50wCOti
/GjJTv3w+6v84gRM5YoCKvVDaj6q9W54LFWNIQebuztLhDinao8uIOuh8FkiTFembuSbXS48Xe2R
UeQ4r2dz+tQbnb2t0e4GiL8QwqeiJ5MUMcHvP92vBhXDaj2A2dA530fKIdMM2XR1SJMSuD0demC3
zOjXL92McIS3maO4GZZBbeboySnV/uH6Pz0D7gujhlkZXxNP4t28wOTYhoOhgZ9Jx+wxlpzsbAGH
+cNVfj7ms7Vmf0QVYq0ks+F8N3SlifQ+kxBrGY0euA9STbfpFKJAL3N61maW2TsntZGAKoiv/SJe
3nQlHrcZOnNfSobeb6XcegTQoXjfHsD/ukv/g3Xou7H4k710N5TRWyu+t5d++42//aWAy0A8Uvwg
TI3WL0vHf9pLFfMvRWFigHjGWrc2yP+/u1S3/yI6aV0EaYvyD+tZ9B93qW78RfNrjQejfs8UxkH/
X7hLAQb+uMrAYUW9wnbRwfDJlZinfhxRVZV28OudxkUa9SGct9TP7mPSL3cdioadhg8F6m4hB1Su
kDiGN6RXyzurWBovtWJkggQKUGuucMhkZDqoGGGsadFREwBelFbfD3gsLZhTKPID5INzran9rjbM
N81O0ouVWvUBsTZqu2oFS+Tmq5iMz6O1LYbwre3UHC+XPRyjKlwuqq01B5uekau2ZXxUE0nygbIr
yIptahsc0qLLHFWzS2QvRO003Pc10BZVMS6G5HxIBfQv7EOnZJpPq4gfbFgP582UwHdgNQxGWt1n
APUwbaSmbTYxKm2PWcsKKKOz45K77DoDTZvdgXfsIYorqCR9l/lNIdtPa1j3TgNhqnhahydr05qJ
pnpmMsgPqPJZ5Wi+PtQ2rSeShRucb2o0PqMGQGmMvnvaJGxwdvbA7j1ajVGbuRnkZV9bjvQw8BPr
7az7CbxUrPmD3BuyX5IuC2FN5/SMTlzx0MOtB+8VU2BFRJeQFTEVXtQhDFsN9NWLw1RQWpXkx5Wo
PyzZHAWSIrDzAfCSmD5GK7vXI3LfNxKBOJ2PdFI9CIBYji/xRdPNEibSSdOdDulrXgigRpBKwp5H
pydmhgC3XaMYcBih9a5tBRfaYKnPo5iHfRqLYo8CRew4UX7ShPalypdznyymn1e6+IpK2dhkOJtQ
/6Zpc56WBbHGnRLtUgUPwpwZ68YkH5Em9OUmHAaQ3FY8iBe6ESR56bb1Jg3yUSGwYannnjyITtsu
eJMLbIT3IqrKfTcan5qm3oIZeZ0tsGJW+BGw/W3WLttylneFUlwx8/EFcsAlTSTMy8BhFc2uqaNa
WtpDa/D0EMNh7+uRQ9u54qlRVvtmMx5xBedbhHbORS96z0bLPON+EeHOSazhFNVasbUVqfFKo/2I
AmO3lJr8NjsSxJ80biNSqEDpB8kol3tK6XDryNSYMcGq4gmPDX+OAr0UYMPOT7k5t76cEaSCDdRF
FGc/CJLN7mYxmG45IvtTMM7sej0bb5zWwgSBFdePdItV0YzFMStRlc/R1rFadT9PVcRynpAdkubz
I5nbSKiNPjkNdW7R75bDPet6tFfD3H4ZpUo7T2MF7SMd8IxSNHtMy/bVGvBXznVnQp5IYcENIwGq
pUw8eJOxLdfTl3oCGae1jbJ1Ug056MpBL4zqcVza5kZmq78f1LDhrIHwr+oxFszIuE9WM34S+TD3
CJf5XGwfAEAIao9GJ2OPqfQQrwjvNXALnb2iDL2mUpBl5pV5BtQXXbFuzycDrfouHwwSiGPHfKVS
di/FquV2VXqfxOUBqT0GRcV2XM0pbeaPMb5OuSGTIF6Xe9znt1XpgM7hW4Oa2YTZqlA8LxpYc222
zCNsluZMMj3v8H3Vkk+DARm3Fp4YU8++Ggv+DFWaSi8bYYMZdlTdho18whxmUmPUZyKTLOuaaAow
W6bpQ83czxjUI/xzhXVu+o6zq8k8G0kuYnR/mmpcETYidfXsKASe2OWWsgkzhAlisNTOYc/71k2f
UAJoru4YgUB3tSlw84UuSVpeacUno74jvnbA/kn+4+BkfpQUlstGxjwh0F75OgjMJ2nD1zmQblW4
TjlF3hjn9WNbklIpd+a1qIvkzikXI8iVLD/UoQ1cD8DXZ2PGGoFDeboYxE7s6NjVD4ZMzB68JnKd
Ehdtt4s89omkodVnRaiQQU94zImTUV6FIjNV2Naxz1Hjyas0Abexs58NlOCoF5OHuKBPtgHf1gPp
KQ6zDYKfHBrYQTL6hgxTB5t7+B8qHLq5LPnzOGl8OtU8gyxF8jp0Mfe/POM6S9yMA+5ONxbT1cTn
ji7IFtUjqShEau8SbXkexwEAgmRE3iSaAaRn4Y1ahXsadiXYGMMZLxAe3wwyhQKBO9hPR+A5+JQB
oUzzIQ7LhqwRKFJOjWR1UW+EUHY9KdwXRXTiEjYc8mqlvC1wqNthfGTjygcjzszqkosU1q+TNgOE
6mMwSuigXowIqBU0GL4ks4+LhI+ckwLvxMDg0bp+vDUBusBBaTx9qTjctNqNqZraVkzaAh9OmZ/I
+yF+MF/29pRmWyNOiaka5MGL1Xo4aDHGMUIAiaAjOcXcpOgvgXfZNfRGgeI6blDJ1izBOM93MVKy
TVrUL2MnyHPv6/uia+1DKaxlEyusm1E7h/upTWBPDQUBVE07eXla3pV0Gxy0twRPlNui6vIdokz5
gNlEf+iVG1goyEuX0fSMfOn9WEd8A4JRP3Xp62KXkifk0LJIs+uvGskbuxDKHkdj6TnuMjStZG+v
Jm7nMmTkifWUfvasEfqOKBThVhHVGZnMH3QPaWVuTWzaDb1fGQ2MFKX89rhiWDCBGcNZLng0Q2s9
AsPZambvczq28SZRW6riWycqPrfqt5Ak1o04/JRzL/Ac9K95VPOz6Ty59OvCwFyS8KWBTHiNbBY+
jDC4OguhbBcnnk+9XMOMHM3mQ0xAG5bnpQ19i41Y4qdMNx6C7B1qXc2Np3raOBWjaSZ3h2n9eWr6
QPSrUE06Alo6zdlLVLBgpi9On9+YRg4LtfORYW+NlKxD/IdXuGlupz3PlbgvU+Muyj46hY7yKA8i
Sg0ouTwlOzth4pGFjXX0RR1YXMfOw/R8S8Nz1xSjt5oXGQmz7csiZV7U+uuEdPnQlMS2webaQObY
m2n0rMvS6CWyeaXH3u/iiUguu9Uu1YyZd4SRNwKw68ex85N6q01OUJn5QU9eRGMEg+y026ko37I5
v5WRk+W1ei8500stxwdDH266Xr9tq+bSM2AWjONwDOHUUenv/M7C4R5OFRwA2dhLbFupISITC0eO
oYaiRDd5HO2WWkVzJPGM7BGXRFF+sDMO6HFif5Dgb/hdx3CxYextxgrQacO7Nm+IsykCVjLMZdBk
/RDF4B5dq7qbsnKblfLrAohvdT0vbjijTbakZKebpeIN8FQ2zazfYx3DCylzRra0pLnWLX/LbOro
UyK1HzALpL6q5qzYbWYcDeBaW2fA2wjg1DXjNgySNj4XQvoSO9Z5NdMEmBE9rWk/C0y1Qm0I+Is9
B88ZdktXNJrua0nbudr6saymfWHDxt8gp4l6aGKzY5KwYL3kCrFTWToWLww02pRS/Zxn081gm5/K
Qb4HRKncSMTzsDurD5VhqC9aq90V8srSzdXNFCOxle71QrmzR1LhInUMb5Vuujaxch3CctsyGXSV
WG+iFgzGXG4FF9rJFNHeBLGI904ezfsk/TJU2EoKOwhFX54XfJFBm1Pn1TvxQdZjKG5jpqLcrZ3b
IscDSkx5c+WduthF/nlSUr/SFWyeEsE7I8FuPlUaCFGjqulea2vmSQshWQ0ASP1GhkFKRMyyyXXr
Hvt4LCOCEwLiVm19RNFDhnw1ZaewSWMviljgAd4j/G/s3otHwr36Ct4hOhVtY1gaYSxWSwJpRl4J
gfK3MtVMP8withgrsYxAt1NVZQi9smLw+yp7HcLwit4geSU582Sx0vf16Pj4kLJ7M86bY6GQjraW
FjCe8Blx+MIvnQb9TatqdVdMprSxQlXaVzZenY2iKUyH0cj/mU7NET3Xg6TiW9lQVy+OKqHhRwLw
Urr+1NoINhsO1VS393O8dLdjCM4OEVfxIAlyfUyrKaghFNyO0oqcPatlc5RbJwrwrCgbRUiOr+VR
MvhO5nyABRAFuKaRsTCnb5dJr/DdpZ3LPAl7YKoquJbVAHArodOsq29KPTmfBe8HvrAovZZ5I/tp
A0l6tnqib+T4NbaxoElmhBvPsMsDKpgFFbdFF6ptI4UKL3XvQcfdSW20/YQptwmyThzLOqKZTeHH
eWwH1uERjKFLY9c6aIsK5touhE+MkNhYxSjcgU/1JAEoQZiFafV2pgjoIhe3dpnV6bvBxIgzkgoo
7ajShu7Ui+dJzIoXWTWGI5NaGHFOtdhF2fwaLwVRUQ1hZT0dB9GcDWGGt21GH77NLbEVzJR+Dyn4
nIGW9CDiNVvRLdoHh4TKYDD7iXw0NgOYvpiJyYeVXbRiyUbKCCMezYnwx3IMBjjGh85BqeeMnIrV
bnm0lEx+nkYVw343TE/Y2vqnWayawmVoN8zuxVaxy2JnYUpwqzjJr/JsjJBoo0Y+hg2kBaUsCXwl
J+2cizDzZvjet42jinUctV9HXP1u42TqudX6baKU19l5zstYIlezeLKsqnpTYmKYMquRWMlDlZgQ
RHVLSXJb2aEhJ5yt3oTEeuKujMn7kmftlAqDaNBO0SHWGK+NIxmP1ahghVxINOp5z56FWnOwwepx
wgsBxTmuyQ4yJeOcxc1D2sK0aCfd2NOVwZ5uFa9QP9h+ElxDqkZ3MPMh36gdW3nRyvZRXd/IOXOe
MAxmdzi+5gDXuuLVenLRou5rOfds7bSiPBHHOZ85nc+XZqQ23A/ly2h0IT2nKD7VY9Z7pTotTEfR
dEQePJ8ovqWQXDMDp2K1pI8yoNibXOBybWP2+p1UT1tWkCV2ZtceVf1mUtrwxR6qZjcaveknMBkD
p2LJkScL7AwHQ5fwMWUzmQ5eMrs/SArfJRzN/jAi+duHY2beoY8Vu8YaySkW7HY96LDGi9o44q5S
UvXKRs34CKixv5nlAeIhCvPptmFOZyaK9c9S2bqm9i0Pqm78JgyLu8L8FDe7KKkvTa98iibHK5q9
2lxjeio2ZO6+/ChY0w+EZ8euQ59g5wBIxAbTOGw7p1Q6OY0h3eVqZWxwE41Pms5SS2hp+YkROVNI
aKVdgeX3JA2Jp0vpck0LLXrhxqfHWbOyL3qoz66QWmNLnyl/yA3BxJri+mvk5UHtS44LeTg/xYXi
vJRTz7llUpvXeUzKPc619EOrDzZbqVBh2hnbuXWJ7axgQCpeBqoVqEiTf66clIGATEHumJaUJXPh
Ww0yhNDKQg5sa0v8ChqJ8D8z6o99TCCab9qSrGz7FosvVjZdugI/Xs91Yxu96HokZez/8+E1mhtM
vLE8V9fSLKtLxndcU1fx1BiRyE5C0yfLN+Db39Zs/fYJWCWohXZT4KoyYuWszrX2bCYpAPBcBRft
KDrpYjlGNaBcUzjdD4AgFk/jkjE8IPNGTpT8ScJfsy8UabkWXcfJVCHScA+js3K8mRboQwyRiBm1
qayLvmTGl3CIZ+RAGbZZ0Ci4LLoMO8dopNbRgsK8xS0lcCk1se1xEFU/GrmlbuQ5lIKsgYLEvFT7
RiNpnlAWMEZqxZGJSLvNZFX9Qa4H6B5UNJrsCPazklyO8M7HyFkuRdioj1XG2aJADIxJNaRkw9EK
J13jWPA31MiElmi2HpRdTtVKvnTEFdhvRlztR9JNXXmoSCiUStpEFAIOMX51V8ur+hzVKYqEYTzM
KQemVIJAqT20Lea7hgp5FzVBz3FkiLrwbgiteqez93KbEuHx0GHCHBA6AQtoSUxetmQLYnnPXJiW
kB7UO77FXjX6Fx1DfyJ0PyV3yQMCtLfb0k0xnJnjSzONtB2VLaG+LsRhFz0BOpebiK3rVdgkFBiG
tDHSxVlDO2FNNFC4UKAbSc4SQ3Yc0P+4LPyW/o08P2W5eVdjt1eLKUiE/aDLhZ80qE+nmVCkL1nH
gjaueIDEvEL+rB44GY5bUJ5f6bYRqgr2iMas0UM/JpaBMlCzHM3YNA/OkJkuWPDAlqNPpLx90RQh
TnqS7QxhTJiv0UkLlVzhRM+fqF5km5rC4iYN9RhQk9gac1JuwQbCowUIU8TG0daMTzY9DgJoE4zI
OOzZwct0Kzl60nQo7rLVT5uW8hehsvkG2FxcWYF9qyaoTUkpBFoY+SWjpt6hrlQGXQ3YRN0W64Rn
5Gnmhk4q8AEq+saks7GRDftNq4lvTNWA6p5fOC15fAvuWRAHNHkgsNWhNwDHEZFxNcrRI5bAx4S2
uvs/q7N1u9jKmaR7XIvOYxkudItSPb62HAEDBuhbhR9ns47HSlE6LiduqkhwNrEjbqxgVJTwZrQv
3XAHaz3Qp5rIP1g7vEqzn2uVT3fuXjfIVsf0rXbGcXaiD5a9a0idXhqSGS3nYZHW2ph9VHDAO4MK
c4adrFUfF3tMPVg7a6bytZEUZOItVI1euiXSbDtU85scZ+co5Rv36sxRwPR1MX8AmoWJQwQzRtQq
Lm7S8NTGMfjzJDxMeXtlp3qT6RSJq9xM/TK0X4HhTTCb1jk9uo7lQEhm4mibOlT3QlQoQe3QSyaj
d0lO9/IGpC0s4dVQ62wcjjCbqm30Pav+UxrWJNPWtjfO3SmV6+u8eFGu7hXO/ZwRvUo2gJWNFVBG
OhwbY14ocesao7Hwo9E6UKoheLOlazW2ZIcBZt71UX8wHULASxmnJw5xF3M18zVEBbvaTVZ5MuVi
J7QLlUe2/dMc1BWrSUiyuJjKkthclUI3K2VOSCZhA6R74OyDMlvOu1YQ7lzLVLBmy3Ap/l0mm6zc
rOddI0+2H51xQw1iQ6FsP66uW2m6Aqvdmo3kRebbhCDQh73LYu58tiqiZlPQv3n2hWB2Cvb60p/l
UpWJXhI4e2NQhCjxAeOkdvTkFFiyK11NdnUIkw91QU0ginjL1YHXJmZ0V9LZLJjw8hnuzojpPvLD
hRLbUB6Q7XnC0V/b9kmxEV04zi26CfRzuIMbvXbHIQsWGNVAIDT9PkxOTmJ71QjsHNSWZwJonhSQ
DM+18sVOlDc253CzlKb1pc6+ZFi19pExH6u84YUniwPiku5ZoXzBMn1O17A8JvmPJbF8nED2xTQ9
d3N7ksWzo4JKXrkrVJgsf+rYEnRa9pwmgKI4ppg1D6WOkW+E7YG+IwsuymcAN/Ca6GnMbisPRxnQ
ul2AEEsRtci9ZxQn8mP2UmLvynaJji0/Nw17jaCNjDUkEkE1bqUWBaMXswnSD7ZTbsP8kbrDJgsf
SbQaTWYUa7lX1IFKfx/AASEPClMykGUBI4YiC+5qNyzsMy0VAn+PafPMVLRhz7GhBrEhqZMmxjVh
RzrrkydM4aqLdjGNR5uUUEV9NcTHrHuk3cJhj+Mg60G3UisBBbS9W1p10NkvnSy5PeQahXqHvG4W
+vKml6i5DWvsO3Ma58nnWeoUvC/5EfQbQJDEmR9I1dO8ATKwr9KtcXPVfhhjRw9wPF51axDnpiMj
dVJhEy/9F322DqSy+Lo63OYc8QIngcao1/Qa2L94UmwrR7JbH+q6u2lSaQ8/fx3VkI712Ck4NPYd
4ZrVctLD1lu0SANyZ+1imWOoimhaFvYd3m3TNyVBII3Zc74j1uyoKsOH0tCACSEDsM5a0T/Ikx7t
bLhlJ8pZen6n5f0XliCqHxY7GT0eTiZTIwS2dSbvhX0bAujZTh2J90tG4YPpl47GC6iSseY0391N
8qMllTeZkkEn13iXY828TRbH3NcCiFs23OsZ1WGTY01DKoA1L4q3hNFL3+viZE2ADYyeft34Utfw
DdFuB11VnVT1srSstCrt8Ezsuml2AlsDr6jMIH0WlhpHO8qpfFvXT9jFqHAXDxkxAd3Ye2oPvL6U
lcOU6sFEYAMUs29FU1VEhwSgDWGgdhhQCk93hVPXlACX+qzLs0nycH1OZINibu3FcnytKeRSZonG
jVM6WPCJOW4nY+Z32YpJVNxlrd5ZYUFNyQGkQRaAsZEz+hxdx05LwAk7R+ExVcmtykcRcQ4Jm50z
VO2d4lgvaRIl+65rUk8BD3RbWmF4IDyPPAZOFoZVW2enKfZFUt3GcdBoBHJoiv2x4tc2hprLW1h5
kAMsA4YX91ghRU0ytoozQaMvnXZX4cAdTAahlVTkrot+o5nSK7k3u8yR4h2bh96XLJz39A9yd3bG
OWhsNkdAr2Q2FvbQ30RsmuGqlBZLNZZnTm/XOXXeikknsGM8TSDct4tePgsikiklPGZGtpOMeafU
NkTOSPd6WIkbCTaJOhqHJbbvNLZ1Q0evNh/INiGSzy+a/rFoikul2parLcgUV46FCzVnOitdr/qG
Po0+romvAC8VmGr43pYq+xiLkB0iOnEqe+yrBjl5S+03a2nuLCPJKDnwOsninET6o81JEd5Rtk00
dk0RdIiAs/y+yRuYADNRucQ0EUldN/cIMyvggPaSH+CtEJ3exZ9ym1ZeTK1AYSWM5PvFjvdwPuh9
FuyEZcFo+0Z1nRndYeXJUXaSLA3tTAmVkFTBMj6YY3qgxBYGxLSL7diEJiEb3Ypc1bbQkV0wovwM
tg+S6ydU143kLvkiP0aFrQAcMW9GGWNYD2LTXU8oYxwqm65ELgO83XATRCSibe5Yacn6qFWCfUFI
bZty+lKjuNwMJmYTIAtrAk8ESyMDUBoJo73Jcu02SSciQYBeQlGwi33f1gXsD0zuMdFoXji0SL46
zdqZSv8hjJc6oGBBNPMKtCGSOJgl5Z6X79ImlGqoY8XsrlRwL0tPb3ehEhYi430xc7aPLWnOnNTa
5jjlcvrZbOFQ203cHshBYmM/Am+g160GiQKj30A6TV70kAStGU/7Zja6vWTaKS8iCCTcxOv2LlU2
apoOrkQWmKfNM9SVCrWDTCCyOyRlQ0aG/Bld3rMEWYN4mnSr4Nl0VQ25JMbWxOvt+iWiZXRROW54
NsWoqz3jtqFslLpqk0veZA/SWVvAtbQVcc5FCjS2c9J7MbQPwgpfcySFgd4uzomtYb1BzsAHa+Ep
OVC5SZYzzxUHYJTFyHsjqd3DL08fqwUCSTfUxr4dqGcTv0eFWcgXRIzOzVLnt5WpltvE6avP6FWH
3ay28kltIuejmDqylLJyfknkctnq1SCoe0ZU/4vmgyKVJked5aY241sRq1dpVNeiLB/Arpbqfm60
ieInHYsU6345EygEueRzVmteDKzOt9SW7E3C53c1EjEkCmwZCvbiy6ZK9Xyv5zaqAXUyr1FC/hmJ
P4+mw34GkAfqAiLT/G62l11UOuKhJ8Jlh5Wye1Sl7lwocvKBJgq0qAgottLO58LkHlZauh2TpCbf
IzTctCWIt0TJElrJuNFqTEhx7dOHw5/Tl8U+7gXGFm1K9kSeBxVcrbXqda5Aud1O0/AWGl3uI31g
RusWtXOnNXl9qLvOc+r24MgnEclvPdWDWFICqYu9HgIfo5K3J9aXWd0Mg6ZtaMHed3I3bKs8r3Zq
nWjHf6++uq2/lPd9++VLf36r/88q3PpUsRwmUdx/kwj91/86J58ALldf+/c/9cMvgan/R/21ap5+
+B8+4R+9uBu+tOLKcSf/+wJk/K4/+T/9x38SJR9ETaLkp2oAzMxfA5dafq+lWuNN/3u2f5CU79n+
6y/8E0OpIKMykTo6+G5R4dvIqP6JoZT/oj1B6UNGsU1LXUfOV1ZtH//f/7Dkv9g/4z36R5T1nfbK
cP7CxYxC1tbX0FugAP9Ge/WjPhShOH5FDMGIFdHako+6CrO+U6FqdBPBCxixb84JlVq2D9OhR1ry
6FRav//uplz+Ftf+EHjJ3/ovye16LYt4A6QqOnY1jG/aj9diH59nfY9UR6Yr/hGlOk3db4k6UwHd
zzUkdpsLxF5oa2X+70yu/1ycMGLkbDp4j/d4AzigfUpSIjFSupQcSynD+EOEkqdDZgRlxKV7OywO
5pTOfxDGvg8N/vt745HBW2LrfIJ34jatG6UGwUrs11oiiLJTEl+0QtoCd5hu5qm2xo3J1HykShRv
RQF3NMosda9W1EqGgmb/nz7Qqs/86UEQoq1ABEDdZ72TicLQkzMlsmMf7uR4yvUqPixobXYMySXg
yFd9LRy8i4DyKMyTcJUFKgn3d2SCK3+IEn8nJf32WCxAACreeIYfHqkfx8QSKi3xjhU6BSGl57Qs
TU7qcePsTTmmADNIcXGRps6OAwne6quTg2tiaxWZm6GNnHhjyaI9mTFaSC91MgQYvx+y72yVf38+
XOwyfjxM8z+p0WeAOh3HL1L47Cm56vJIXF6x0GpsbcNH/0cWH1aOI0DYMuga1t0mqro/kCreIQT+
/hCQAlcTOppiJosfb5ItxUYchjaYc72dgWvVuqctbX6TDJ20ByNN4qkRsaIJOrVoizKo5rNZjm+W
mdt/C2x/CLH9/h3+eb6wwEcYKr4DmZHzHiLgOPJAQyXK/LJL1c8tMnJUlVa/7SOqEr+/9+81oUwX
31/KePet65A464b9rq/KTTcSWigNh0YKww9GIcRlyBUr+P0Ff1RPf7vN691lqibvxLHex/EmipNK
ed2lvhY7MsqEpjzqeqn9YRZc3/Z3Lx8vCrYDC8LRKnb98WGWRqFKci8zoibqhH0Ge2dZDLHRQSFS
4zTerEy3/vDU3qnm//lqODCRzjMFKdq7e5lKQkrmaE59s8iLYCgycSGSLcYdLPUf9GaIA6Oey4AX
YA0TWqCPTBEv04TG4JIVlbpV+tRcpT2O8bhQavt3dsL18zEBYBnGWYQVg9jmH28K81ROfbLK/Q7R
HXHZFPTmnKRirUEF+vun/POwslcIgEEyNP8lm+9mnIqJbmorfX3KlPSkOoExxwd7iFB1wou3oj8Y
Un9+Y7geVn1CqNE5W8b679+tsAWhWB1mY9wdOlII4O0GabDEupm17Pi//2q/uhRQFZ3vxkKLmvvH
S8EfZxYFWejbowMssq1zT0vjPJiJnv+TB+DnYUxsto03WlU0yvLvFduZjrKFSDjezsyZDbfQJXGo
0JlBFc5D4gMmPLcbe4gAgFatOA2ZTpNE6mMooaFDTKAyPCeD7lyaREwveUdHp5L6mXpyMWh/4EL9
6qPC8DBMlXGmMnn9eFusSSWhPQxJgayVKph62ijKEOUB05vmyWYvB2S0T3+4Qb++KDdIg/LDo2fX
9/1jB45PQFEpMj/pqg7VbJHZdwYv1a6VlvJrLawYWqUmffz3IwDsyn9e9b0BpbHVBS/yymV1ev2Y
2ONdHufmTloo1v/+Sj9PlsxiOMcZZYD1vqVSff/9bFNkSsh/+BonKBZBRz+n+mL/faL4b5ebX0xc
P17m3W2cjDppFSCufhY2OWVowgUjLUp2pAsovq2lA0kYVkUYK4fZ59XUtUAoX81cFiyzA92K5k6a
y9BDsFKfjElYl9/fhl/NJvjwWKhMGxb9e8fwaCW2GGNqpSOb251GDggKSdu8J0y5ep4okv7By/uL
DRM3xDANzeItt23t3WCuUOghyVYyfzEa62MvOzS2RouovBHnu0krFV0awuHyUk6GfWf3+jDvYyXR
BcCHbCHSWw3lNxJIqISaiW50f1hpfnU/MAVR0FqnBvYrPw77iTbrbMcjqIShn+7FMkm0HSn6PDHZ
ZsfSFNW/Xk6JH+JgAXMEwBJcsR8vOEy9BkpkLvw0+n+cncmO3EazhZ+IAOdhW8UautVSy7KswRtC
0i9znqckn/5+2V7cJosoor0xDDfgqExmRsZw4hwtyY+5xvsR6076tXP4N1RPaMInAyXO+99dnrvl
K+4y1S95GjSWCSZ7aTaNNMhx8i4/pRy6A8in4FQLvTyrjVs+Wxrd11mn9KgZ1H/KkArmffMbnh7z
5BIvbg0C26V5HWxPDlkbMqWIyfu2p8IcXSHFlBl0Nd9uSjc5cwbEnRy41XtplcTFWTfyNDOy4bfl
0L5LaGgdcqRhwx2nsuE0NdiPeE5gdYKtZ/UxHTrXsDmn2ckDRHOg5+qe08y0/JnMwYejQVz6ftwb
mtvYS+TbeKItmFN4iVdGB6MFjA547BQhgf6pDRzZepynd32qNuf7eyk/y+rUoI7HXjJKCx3NzeCc
a4XaqIf01frEeBAaXbBA9t+siCJsRpbjx6LLkcxN/3m7YYQFX+Iepras2+M6BrhyxYdiTgCxjNpv
RaRDQkYQdGj7Hi0/103/ktHvXgq14RGIFFRq9cR4prmmb8hMk2poXIUnxfSiZ9gw/plbKFghXC4o
LhvjTgy0ZQ5rFDXwBoTyq9lE0mxylECjXZp50XsISp2v6TxXX+qoyD4xE6/v7OymPU/V4Qgjw79h
9KttpTaYqlB8pn1adNc099CaRJfhMCNOknc7ueDtCaJRxPVgYtiR31P+nFfRZOJYIRxhQ3SaA9D3
ZL/dY5dSHJwztb8oUfMxjaCplrLX9w/QCz3s8ujKDhVDekyew5Ghroo3cU5lFqrx6MRkgj74dpb3
z6mobHFxEuH9gdpKUZxEyK0+uNCbw3nUKlP6rnJs8eAkhIDH1lIZl1MBjINKU5v/ZWXQlP4IcueL
kxjeM3Mh9MkceiLQrocdIjhRXaiSL9xSP06jBxOtCZm84sehof6NXk3iIhwyuSet8kJzxxNtBB4w
osG9iYu1oPNa8ykB5LL0AjD3qe7U7JhVogKyalY+IsaJn7ogMYe5G07oImc+mhUG/02hH1Sa2VnP
au2opPn0jnKsfVJQGd7xyRsVAX4bZ9zSeXrwmKtjoMdjEo/QY58q5LXBJsz6p1Lr1WPKmOEVcTT7
oOnQayN8A4aZCvJl6oXCLLLt7XDH3TpPD+AuvGqQHHuQNawSyxz8jomAFkPXGgz5oYC5qCvn8CEf
KnPnzdv6JPBpyJSZgBN43OpqtwwSdBq8XSfQDcwJapPRPA5GhY5cGlsag2sddOutUL1DXYfDL0WJ
jO4witH1bXt2H6E6gtt3ZooU2XLnnIR5Ge+cmtv3S9Ks2LwltmzP3bDA0eCIqi6kUwSzJjMmesqo
Utw8VVbFVBAc/AcoGPdigU2jcleIxh2qaKubGQJvVhm+RNhNcDcpmVXRlRl8hOkbaDO+jS6Xcc6d
vS8vn8WVQ6CI+/9mV88mCvGjUCJIK9VkTB4y14Bbuymm832/s7U4A8Yoy4WZ0CZRW/q70NTLiHkc
qDFLw36wZlDofUrTlAEl5pqSwjoJoVY7n3Gj6getEUzCzEyT4TAcvbSqo8GQaaUZnbQC9rasYLzJ
CPvMty0wjt4QkzvK0D4tTHxBSbOSioazd9zld1tvMH6HMpFDiwBSneWP8KqAxEX+CCBrxrNpihD4
dNZ8sLOu+4NPO3x1GhRnLTzNQxeHYCkyq3xi+EN5lERf7y1rKvZIsm/DXlicNeoZBNwWsMnVFdRs
MszGoXBEIF7RFGuKd4rnABIULuiRpOqeuiTPL108uqeesqx//zRslNKxb1DNhdtLknXL5/HV89dr
gskCxotPrV2354EE+5xDSPgEBm88zooOhmhCSO4Yalnys4Xw7D0ybw7AkiAyKTBUxs5zvOX+oBgj
zmAskpreej/QcxnqBjGrLoynqzb041mE7hc3RODp/tI3d55T+VKZNHiXlisnw8sRjxRchDS1rlNj
mt8HKmmXykPF8wB7bAA4dTSuWqFFH4JB6N/v298IPOgSwcuiS041mJOX9jUjpvWaEXhkJtW/qQ5+
G0XRfxbN2F+dKkoedGDDx5HBiB/3DW/5GQtqDFJKqJ5IeZaG8zkSzPKzxZkKir0ovOydE1ABv29F
bt/6stGLg79QdungSFhasZHWodCBnlxfFeqJDvSIkB/i0h6w7c9GU+Q7hY0tv2bJm0QhXYNGTf79
1UFWZggDhhx7c6xPj9bcoBBfMI6bgH/zlL+IbbKzmsM+v3OMtuza7KKBsIpF+Xm1m2ivzGoSKTEC
QlN8GXTnZ4SM0rM9xv8YSgybuW38c39ntw4Or4Tk2Kb0bNgrDx4hYiT5c+NTY6KN5M11R4w6Ob3P
tIj9FcHVgSZX5n1s0YbZuzRb19OWATM1UVgc1+9x7LiMmDMJdXKTAk7lvAQQWjbRFVZac8cTbB2g
16ZWz2FRZCIf+jw+KW7O2KbdoJ0LveOxy4vu3MJ9sXNgNz8kqQy68UQczlrvmSKLEntaDe9BRhzc
zK77HvSscewF4rAxpE2HfMrGy/1vubWfmKI3QujJEVq5XxNGzjHQWeSMHhmoBiVGlMQ1zuTo485B
3br2uFVJz2R6kJqu9jPtk9QjbKIxSIntDAXmfJ6qMDndX9BKFUM2HnhhIZsibMO5UQdY3sO0S+vO
ZAtP6Mg0jxMjAWc61zTQlLiurpkbPg1q0nyH0rL65Jgl6Kq66v7p6rm/6G1dXwkCR98YKuOUMiLz
WKPi5ptIjoA4saodF7z1yWG6o1MPxxt17FWg5yDRlKJwl5xmFMyOSl1YftVYxqmB3u84QJN/MXPb
+HNnh2QEv/KMQAPgFLKpeHGPVhH+JJwS5WykHnPdK0Av9l8N6DK+TIEyo8DGCUenMrs2MP0c3Rm8
la2PO03ijXXTqgY0YBpAHmiELr8RSP4MvVj653pc9CfQjLDNSRCOZyimr8HgcFHnUuxs9laKRZFG
p8IGWMGGjGxptTVKK4waso1qcJsLmp05XI1O5KDQVUgBWqiXZ/Cu77WuGz4oWoH8Nfy7yRktUPQE
7n+EjXvHb4HRlKoqvmyd+fRQdokcOPipgPjljALU9IxmLgoFgP522lXywK8/twU+g0IYbUKUJ5bL
DgHPexnaRSetAyj7mAdd9N3I7VzqnDGCVIRR+jsxnPaC0riXoxveNA/3F7v1uSkB8uEI8UwGYJe/
QJhV2Im+jE60nsx3RV8aD6Pdxw9ZqP1TK5ZxGKKhP9+3ueG9qYqxbAJu6JHWEA1UoISSRCndGi1O
QdWHA/jv3n1wVDu7oi4Vfblvb+NRhG5dssLKlxHxgeUaHWEGVWFBohGDXzjBSF2c7Q6iUXDcv/rK
FE/prBY7L8bGIeKt4AJRFiOI9lYH2rMUkYiCVgqP8XSszdG6ZIYanw1hpX/cX97NdpKwqDz4dLgt
qO3Wpmr6bDNZfHpKFBMCNqG2F7XEWxamovhKoNY7S7u9rBxVHibY56jfGphc7qemotOMMLPiR2bf
PlCLsE6B4jEBWsFP82ecatNDpzreKbQH7Zz2Rfk5SrwcyqQ827k/G0unka2jpEJbiIbjylm1o1Uj
4UGVCoFfVHVU6CVgnUMm0IWS5Xx/m2/eSLlq5kI8HmNKQWua6qTGa4UqtnI1GNSDBpGDfZyqyoh2
/M/mosAvvRiCkFP+/VW0GoIXJimDVzVJFZfinKSpKJh+DbTBg+DDTo/3F3b7LJPhcFQ5pFAKQpO7
enRKVevg1wkC3+yb6mI1aGI1kHe8BxkX/a5bOriJnpjvhCrEd3Bj3bMZCfN7rlbWOWwHJrgKTzDp
G4fXGlqa73XhNE8pgm+/Bzhwdw77zV2Wv5WAiHY4nSB97a+8UGReUAHsDWJRPOqKEf2cB7X/rqVh
CNez1TTfS3QKT26T7zEJ31xpadqA1k16a5Kk1bG3wP6OBbLVvtp10wM6ivrnVoFoB0Xzvfdw46yB
NiQiQ7WGmUt3dQTE7KX2aCqyk8qsQZ8x4UeVPf5y/8NvWaGb9dLLc2TGsDxoM0wZIG4SxUd3pnwg
Wejf9VW115vfsEKTiQaMbhD3QWS4tJJogVFSYA58kTMKVteFdwDEv1fA2bLyUrUia0d0ZV2riD0Q
NK4zBr4XdowS1Sh0ukPR7OQdG0eA1Ir8GFpMmtBrWTelV3pqWJ3sWcX5Ayhc4zxYLqNYVb9HMHxj
inI4+EXZ5bBANLirj2Ojf5JTE7L8cIL4S5hG/JXhyoIyXB7+un8Obu4UDKLU/HCjpBq0zFamRhNp
V6bbMdUk2mOjIRILCUlEQK7ZzOG0gMAD6zPzHG/T9iIfkHkxXImSFJFLba4eyabr0w6djMAf4Wp6
zhAu9s2qd9GP1N2dOGdjO20CLEmizs0irl+ewipUQzdsNc+3GJw9Jt1QVjQCJ+cdvH7pnlbOxobS
36PxB3QPhYg1bGCw7Tq0YL3xXQEC+lgnLqNiARieg9K2zg8oHaqvzNkl8JtI6rP7X3NrpZSNVJcI
kc7ROqZMA6Ooci0NIEZy/44ZlHzMw5xBpwB8yn1LW8tE25bCHo+wfRM7zkZiwrUzAQYVut0f2k5M
vgYFzSezn0P3mIvIfDRzr/gaBlXy/b7trVXCvAoIhGIgyYr8+6tHMrYGJfEG2/MzlOwPeeM4J2Po
4DDTkMC+b+rGtSDRBpjMs+ns05f3VuFjAPDUKLLA89sRiTKhzsNjr9jtzoJuXn3ZYgJ2alBhgNTB
XllxhRaOOWAPn0C/gM1iCo9iMooPoLX0a4iK/duPCWTILA3ifXDia2QeWmwA8xodVr4YfV0nAolJ
t1y5wvRg7bwzW0sDcQ9Kji7xLVIuHWOGwZXe9RVqzY9dmeTXhGatnN8mZvfNsRvi6/1vthKmeHEt
ZO+yeUqdCNrc1avTFxTHJEjQdzrKQbBol3BKZ1OmncopHD7lmj1ahyRj7B6uJBcmiFxxHxVv1o7I
GpuMdZcG1MZq/Nf937VxbPlZkjiYpIBm58oNDUpjQECYM647RgXMRgrMfIxAQhbjivnjm22BAZD7
Ti1Zkjgvr4gFUeIkitCjYwdFByKXjp8XOROwRq6f75va8AQApQgeyUD4ZExJLG4jEvJQtnSQ7jft
kJ+jROsP+HCpn64yvRQZzcAY4PxH6+Xl7/uWNzYUy7xaOk5A+tqlZbR+k8qFb4aB4k471ANzkRWg
XyidhnrvTMkNW2Tr1OBU4nE+HQkzY6JLW2mCnimkFVzRHJBlbbbaQ2Pm4yUdTe3BhtfjPBlDcKlN
wJi6w4h+6Jl7Cndb6yVtlhgIvJK7BrgmMzpsVae5kugVcvh5NB+zQtN8qA/Mb/e3duujAp+hTkee
ZwPWXi4XRpgRjc3a9XXTUZ4HqCkgu4utc2Amoa8miUVuq8M/kaQM9N43vbVKC6QZQvfymqwHZRqI
xqkaN64f5NXvfHbGS2hgmUbLvFPu2rRE5ANcGPABJdDlImvTq6ewRwXSrBgHn20ajUNa/oQd0NuJ
QG69ICgAxnGJdeh9wPK/tDQCzBM0ymBNRs2XEV+n8K0RBlMX3tInuOKzHXu3K8OeiVgMroaAZ41a
6+0yndBwcvxubH/DWADXYh8/i9oUl7d+LDJfug3Ig8hGrr5ytSX5ntVB7+xrIGGuaohPhaVT9Wtn
7yHZWhLuk44Yl12l07DcwmLyDDFmmg0gRoOSMrasa1gzzkxdTPkPi+LNIuWXWgzeuveaaFXCNHNj
w/mWkewB4gfeOOTHuPP6N7/EtPlIkDjpvMcUcZarYihL1kUr2zcCKOdS1OSg21dgXox0+/TmT8VQ
AdmYTjBMO0xe+VdRU6UwmA1RM/yasHsqDCoG2rXSi/K5hxDm531bG+ddFt3o6MtlAUlb2urh82iZ
EbL9anC+AZ0Vz0Oo9ahtMyFKjG7teOfbKA10KFg/1iVbly+k56+WljkQ1BbayEA0JPynRIVVL3Gy
+K0FJxw/n+pfZBY3a7UoKDMZyO4gKA1impZ5C3naEDXtA+wGDHlaLr2M+7soU6Dlm7M0uDryjMS0
fEfOoZai2QdBlHuiyFFDujqbH+KRuffWK6qdvZQ3dm0UCARi6nw/bvQqcphFEAikFWy/L3L7vecJ
5QTLQnZ1RYQiN8VUhNOF88AUEkxUxTR+ub/mrZPDoCZ1D0IJ2OpXPpk0sK+T2LR9BbLz4wjNMKTP
XX7O+apXML/aW2FVfFQDsn76HVRDANovTyqz9Nw8Y+ICqo31PQk6BeaDerQeXQRc96p78oTc7C2q
EUC4ZKN9XUasSVBTo2Vxosjo6YzQX2ZOOUEaoiVvbXuzLu6EQw8N8Ygb9ecCqUfUINBoHdW4Y/rI
0GXA0Ppq5jafeMCTj1ld/odnTo7fyIeHd4dy6XIzuxDSWDfhhsBAm17pFXW+J0Jmp0WjHYcueZtg
mTygLBIzyBZZlGXWUa7p4pv1mEVWXV6dB2gswT6ayoOnltFOvntb+Ja25OAUBWCqM2sfg5JeRl2U
g2JD1AbpFqxVJnzPcwAFSxx+cOBD/Es0BEYqsI2r0Bq0N2JkzSYyjJ1HY8vdcXj4OYDfXIKK5TaT
r6bBMBgsu5oSOrYwPJVOZOxER1veB8GJF9wjactanEmpW5TBm8HyMyd0fTIqyGwiYziYxTSc7cAa
0O4unJ2n9zbulBhHusO0agg+1xgGs3YbYP42uXwl8ouZIAjhjcI+zwk9m26qRj9Mh+HBi2CpeLvj
kZkEyn5g0ajzLzd1ynkbm9qwfMuN8ucUDmyTzDGmbkOXeUCUlyrj25R8/j2/pKg0fcnVbA7Y0iYy
CEreGpPlgziCSlyHQs/JOnVnKmvL67y2snq3ApDZMdQalPgKtI4npR0O0F/NxxjlB//+Jm6ZojwP
kIBAQ8qfLBc0GrXqzrFmUSY3wIKpAbQk9AZORWXFp/umbqGD7BcTzWSd+DdGU+T5ffXozyLLQreD
aAdyj171hUh1mLmswP2WGnGRPCRppCMronnI/5lUgwN7BLkxuqHYWfTWdaQRxry9JAogRFj+kLgw
egjkKKFaBiMTQ9c576Pcnb/eX+/WuyxDRJqnwKQJTZdWmjwIQk8NbR/CeR3K2MEO3jFmB+3W2I1K
dDTrqP8pihoBl2QO2kfhVcR293+DtLF+v4gL5FC/lG9cK4bxLsLxP6e2n3kQUBedmM+2M4yND/Cq
urS6Fv8DhStc0vfNbsUE4IT+pTQAj7zaYCOxyi50KYcLMav43KaHasurqVwNBpxweqDsMQlsWQSa
Bq5Y5f0EArLc7KLURYySi+0XpWp/hN8LUs0SPx6afXDqYkY/d5a4dYYkrJgpMgvn83LYXx1mRRlg
yYk7G7o6tKQnMyw/jJ4I/r6/kVvXE7ksm1oG+GW+4XJZdYYkyGTwXgJqNI4ITrgnZF1yaMlS7/N9
U1s7SMUS6SpkskBsrgoIhl7mxjDiyO0oYCLXUnTmcBXo7ioQ/I1AS+a+vVvAKu7gtcFVIFfqkTYx
fWb5XZ0O7zS39nyjN1Fv6d0MhtPaQxhjTM+q1rrv6yr92x0buM68IDzaXR9f3v5reJ8pxIOkobi7
1miDGKgpPJtka66L+u8YlCwMtU0FUQ9Uc/nvEmGG7BTZYcrIVarlCqc4zp+grYC5fC6USlynuWvf
jG6hwQO6h6hexqAISi2/f9kaveZCBeVPjDaeREcttGvsp0lA6Xd/AzbO88LS6gLVCbLUdoMlTdG+
Vg08+WJW7J1UZeM4Y4QQRbaDWdDqtdGmYFaNTJCQNVZ2NZuJcDMLRr8N472Qa9MU+EYk95iHIF1Y
7txsFeXQ9yrfs4DxO6XL8lil9efZENVO2LVxcXDwtFZgVscjrPOvMfHQ6LKoCDiN2Z2zUXfOKrC3
q+sW0Poj6bBjb8OnA8ehxYGfo7W+Vk3uE8VFqgjPMzoM3cQtNFKTVqjXKIFX65iVafqXA/P1XpVv
c5lMjrmUWBg5WNdutdHrIAsknLbK2X0C3jJ9pDxBcpnOwQezseadG7nxfNJupHUvKzouPbLlB4Tz
sSnMcCb1Qu+FGks5n6wGmeMDN6I4ukWfX5pwct+PsQltGewnO/Y3t/mVfXnAXjn4ZOi7asYh+qNp
zlc9VdJTC+HjY9cA6jfAkh+tKdkbItiIpmnrMlVBdELbYR0zQP0rChOuWD8p2wrlFkc/piV6ZkHt
Rdc2aLMHQ0urI1xN+s7931ouMRFxPK6GB0D+/dVyp6SCBh+3glotkoW8RGgG97FxjKey+TCnfX3t
8/rNuCvcG+EJBTP6n3zslXsDwJHySHNJE5fCIMlC7ndw+D7hSPcYTLb8ASUSBkY4wkjprD5nPjWZ
MUzUPWc7ZAIZ/snjBH/PeaCLsLOVWzfltamVl5sGWxvg5Sbwm9lKt060a6bB3TdVsBdbBELn+677
dvpLwgDYrJfnlCroqgLkhBFcsYVNehkEyu96tM1HL228k1MHVGOCOUJ/SG1apz8m0zC8Kw2FuS9U
d+DaTUaIZmOz+ZqGSG4afTL/aYyK8+3+L9x4XDhWUvdaFmyYU1weLteY6gz6BccP86B/IjKG4Lqu
H+4b2fjCPCs84S9VKGr2SyOmWveVM/aQlY/M9wUW/O6oPQ8wtzp7w8q3VAMUSl/bWtVN4qkTXh/A
LmRPjVOiBDE7mq/YxfRLj7z2d1yLTntmaMDJEeCI0+/22JrhsQrrVDmmCBrCD017wTnlooeMvFLs
5s0vreQhohlEnZoHcO1I0CRU+wBUjG8nSvc4Ko04Zk2snaKxdney1duPS3bBi8TIE1UdYv7lviv9
nKpuklk+Alz6hzGx0UT05m4n3r71jFSZiRpkti8DlVV4Cmm0Ec1KQqJKkHZ2RVU+EI1R10kzMTH2
WBWf23E0EJbT7LfiiEifyOAIv2jN0kpcXa+mY06FTp7lB1DmXlsNQSKw8QJNpyz133qGMUWzDPdP
1kZysdzLoA4yI4Gg1He8IkNKI1Gvc4BuORnMl/9giYxCjiy50ujSksRjC/hX+Gqe0gGe7iXhUktY
K7Q96d/bp4X/P/ERMQMRy80ggVqWwMizQNJWF8k1bOPv+LPu7IgkIeJPR9RUUL25v7xbH7ywaa6+
WT0pcHq02BwtxK1UN4yPwO/rYyyq6Byn457w79YleLXG9fGchdeN9HKwB5/daXb0Gh5Lw9u51Zur
4pWWlXbyzjU73dw4s1EEFtD+YUyPo1e7jF8P9qFMZ3GFKDW8/IddpFYjNcfx3MYqKBjHzB6gZTKh
RU6gCJha9+zq8BjVORXM0Gr36gabl5y2JDUZYkzQ2MtD2Xd5FlMn5aSkbn5WrRYCqmgSz8yYR0dd
792jotjZRW+MZOfx2NpZOb5JzEUH7CYzsZs2QZzaM6Gg7cJrkwjyUKUrro1QoW+dlO/3N3ajFsbs
Ki1znmw8CsnQcqV1M0A0i/Kvr0dK8ADcpnwMrG5GnXqEmQrBklMA5+GBt1v56RrFN0SE9kp/W0sG
tCoHZmzJfrby27ykU6M5gvwbPatTjcQI8piuYj20EFA8TEq6B/O5faBZswYAzKGjToKwWnNfeWNE
R9vy+5abP7vMfHd2NZ2aoPxxf3s3l4YxqkGSfmidItVZbPd1RS0DYrHqpKJBcxgciL56W2TvSk0P
d07PRq8Ba+TpqEXjuuG7WH5OQ28QaYVGBb8toVnhoJ5zyG6ppfb6AdXY6iFToI3WptF8hvCsRYwE
xQ3DhnD3/sqloWXBjx9C/UsWjFQAWtJPvQrjdcChHd1Gi4jaCUhBQ/7RqZo/1BLgg3SGc2V6R+l2
zG6fZ1ncdWXLH3jy0m6W9lka6j3ftuk8CslNq38aLSN76CiT/DJ6RfmfNcGzkDmx+RG1xf4iRmXY
K8ptnjDQDXI0DsaF9SSujaKwmMOKuqOX9te8TKPvUI7/GWazdr6/z5uWZHkBIJXLNMPqgzOhSjUg
IBzJO9f4FEy999SbSvswU+DY2dstUwT18oZSbqRbvtzaWrXDSVExpU/mdI2hEzg6fdKcpzjbe6k3
TUnvC0iUQH09Vx9WioncKl4pkUoqEZPV32bkWP3AHuJf9zdQHsT1QZUAFGIPgC9Q/S5XlWWd28yW
ZvrMSjU/9B7dM82M9kZBNxwBtDqgXYGDQvu3RkU1s9ZpPT15Pxmj5mT3jfPdFc3wpNj6p64Pp51F
bewfdFASyctAGhXb1afSs1EMmmKafjZVDISlSCxzDd0fSomQ0E5AvGmLIRAAvZi8IYRi4HQ08yLm
WPQNBCyl7jx2lvnT8Ob0r/ufauNV5j0mfSNBl8jE1afqCvqHjkMslfWVYZ57ywj/sLUQmncoZxvD
H3M3BraI6B2zvePO6d/yLCbwbFmV5TPSzF0elNZK9aqdiAlG1UnOqDs079u4M33FVbrPWZpBqeAk
bQINvYZAcTJAHl7CcXZ/C7Y2W14KThG8SZCsLH+EKIPJbQTRcqeYnXqs9bh6TNDlrEEhVO2Ob9k6
tJJr9d/qHnXSpTEa0/qoIi/hq6lHmIVGUnkYrbE7N/0wpL4118r0Hw7Ta5PyCLx6NhAXHdxuai3f
M4fuodVyceq0CB0QLd6jx9w8TUz4QZXrkJuucZmGKNUoq0kXRYm+75F0q74I5pSQ0nYd5UChO/0r
EE7zRbFHbSfs2rINk4ErG0TywV4tkw7HWNY4DL/MY+3J82BLCXUN5Wy7MU7UNsdTH+Y/4rDKdj7p
1vnh8PA00Weluuat9nfu5oH6rOkXjaNenDhCzCYzzEsppvn09qPKYDmjYS8jyfbKBxUmrCezTTna
Lrv/FU5qfcztrL0w+GLtLGrrnJoaxXVCdQ/i2FWOpVDbhgGvtH0UvBp/aAfz4yCQJoY1QTLuOD/v
L2wryAIhQ6OfOW9at+sCjwA6nGQSIePWQfQjw+09RHWCilegFz89irWfJ6b0fLQ8IMJSRuuPfKJ1
nJZxu9NV3Sj/MH2LO5Qlf7n4lTuIvUHv7Yb40iVbOCiNMj1VJfD1udG+V9VcUZq343c1QngPRQCo
01Nz5EJtu6LGmcIQFmY0RC1jD5soHcPqTcVFMo3AEBLguvUgWoDkbx+MPN+pAtuKxwihr6qhgcYe
McOA6OgjFJR7FNwbD/nC6MpbVRm0hwE1XjmrMxxLR28vAcjznWdg66xJFI+hAW8BPyR/xSsHlQeI
XY9jbPtxpX9BxdC6zB04AUtNnrRALf64f9TkdVxvJPUKWQnHIOWdpbVJ0UdG5DTbV4NSO6hxiAZc
bo8fYm3Ir6FaiVOYjCjdo850HIM8/njf/Ja3sCwOAJghZj3WYGDLSwYH/AyorBgKy6CN20Pf6CGS
hFFx+S+mgEEAGSduWecLM0xfrSlBulUZiStk6sWJjL9+TjQU1u6b2vyETJVQcfJe5jKXm2oFaZXD
OUovGx3wI7MO+nPdo30GUR/0UVW5h9XZ3MVX9lYHE/rGqh1hqEcIRMnOM9MnR1K4+eQp7l7bZnNp
dM4l7RIdx3X247pTLFoKen4ICcg76hSZOKDBnYWHrKiH95YZv5l6FK4DimlM4uGGGJmRi391H+yc
gl3UUfJntts55n2sH9AXmg9eErx5lHplSi7+lam69eKeJYF0mEf7EGt977d1MexUkbeuHAUmuu9U
kamKrC542w5ak3ChfEPxWkkz7/ZIxmneY4b60sWKCACzygvelfFc/dA90c47x3PzB0gwpKzzwkS6
es3aIJhayO1tHyIRF13NFMCFMQze77w0FeQguO+2MShnRQkzX3PjPWKAreOKBAfNMJ5SOHlWb0pp
wotMgCc9XF8gilZV+XhwI9f4U8xxEhzvX8bN1cpJI3YbNos1OJLR0aywEC329VYTKFiNPdqbhupH
HaRVdhznUDUq4ZNTafb72RJ7vZqtQIxOAaVu+lYUhFZninagVvQW7lzzojw5qGPxvVcT5U/NCrqz
PvJx06Hqjg2iuTsObzOfkHT/VL5InsCfL4+zcNpebQRIIU/r51+DKbozhfjy6paDd61hUXtylBK5
IkodYFMZ+aCaUu11M7YeTSlywJfmm9vrwSBDaRmMn2guU8N6rrMAfsww2Jcz2fJLtDzhfJWkFoyX
LteaJXCFJCp4dEtt/zGzVjtHVZUcRGZ2JyoVezP3m6t6eUiAR9KrWR/hInPjoAMd2Zoodc2CzpM9
T3ull62jKyMAam0MdhMMLhelhK2Xip7Et9ZDgep010zvmwyey/MEGVqMCp8eVicuOnyrpMgaarJO
Jv4DmpHnGbw7TRoogKD0WP4MSIGRPdGotAXaHH5TeWkOwzgWj0rpZD7aZg5CI311Vt0SeakcVSmj
6oMdLPzW9339G9ZOU03qOG1Bb8YTnWZljponrc31a9ojzKgCiL/e9xpbHxgP5TDSxpzSzbSy3QuE
lkNKxmZZjtfS6vSrh0jBn/etbHlCSg1w+TJmg53VDR0jqpY0HC1/RG3jV9DVZo4KaTbEB28Ihj1c
y5Yrck1Zi2fKBlaj1R5qvdNNxUz8qhhJw5Sp5emPVTxm0dGNDGSYOi1mrKCwuyQ8dBBI71VsN1dL
3AA9Kc4ADsPlOTKbcUCRuaG0YI3uucrb6TqDWWKcQYw7eYvcuHVYy7GU40TwYoAoW5pKR0QdZ3o3
/mypeXjQ0s47OspU+B1YzlMMM6ufTuid3/+cm1ZfOsM6/ZWbQ1MXkBblsnOb2ln5UNrpZ0Sb54sK
KcM71E7zd0XITb1vc2tTKcJRCH4BmKzb36VJMvpSHItK0b9HEHD+Sxvi7srE6a5m1NalkAEtZXdD
ow63/oA6Y26hA+NYhk71uYRW5/2oleHO1ds6pjJjAwsFOshdr2jIGrOHUNjyo1I3/rGKthj9BvL5
yxQXps9cYfzYwb0GXCgbdyZTNjcTFniiYx4SitDLY2P2oR5ZDL75oo+GhzbK9EPAbjyGTbhHP7Jt
ihEGIiA4ttZkU55Wg9sLKQPDJZefJqf70QokBiFG6HYCoA1L5JPIRsHdz0u8djLNKNCUQszdd/rY
PMIVEzwOo2tlB9PujcubTyO863S/mQSmeLh2MW2oDQItENvvJkQbO1NTIGl1p/dRSnZ539TGi4Ap
ME4cEfps61lc22QgykiokYRlr/xOUHs4GLoe/d03tQOoNt8DqG48xrS7pP+E85awSh7bV8mBo40p
cpe4FK10C+V5zBX1cxVAk4YucFuNj0lcZe5ZuI3J1OLsZAdFjNO3+2veuIAv0khUwkGHkIEtf4Ob
hQbBMpWf3kRmc/D6+dQypvn7vpWtA0Nhn/FOCiu0FFbvfTOTvcKBSHCjBajkdWP8q+6V8oAufbiT
C22ZYk6IugO5Mj5stalZ6bWIDwoTveOouRpubX8sQiIbW91ld9s0xYvg0jWki7WuZE0q1WXBgJjv
DNV8Cr0gekh7Rrl7J4x3gpWNzyT7FB6U8VwE0FPLz2TbTc84KbpCgxGLcxRnziV2qGrc/0wbF4Bg
DNdPB0uy/qzSOLN3gZTI14YUuTshM159dYcx/+Up7U9Xj7uf981t7J/k5MDvw4XPolafqnGdLCgp
rcJs0lbPaCXBw+v140nXxr1AZWv/oByRrSw0s7Q1DInHp7O0meZS3Oja1a2H/lSHqbmzf9tWTCZz
PWIS8tHlVwpq1LBp4ZpEAmVxJSTRn1wm567/Ydvo+gHxYOSANHBpJfWQBmeckQknVNbOSjzMZPeD
+n5wkh9vt8TgC06e5xly/NV6CrUpO1hnqLy3pvlBLSb9KqYoPqY2Hc77pjZ8oQ2hH7wEMKOTdK1M
5UVBL6clkiy0TDsYYWUctADNbSVyvhlKFpkH9FTUa9ML6IWtlnj2vv2tswi7IAOW+GLZml5uKjEW
g1cF0TlzwOqFEc6/SrOkdBkZ8/TlvqmtU4INJFgZFKJ6uCqQqkGR5jmUAb5ZN60km5+glqg9PdtZ
0taWvrajL5eUVvpYMwjHbZ7a/ruDvOXDPLk1E45Jdq6dubsMeWWdIqUMUMxu96Q9NndU5joglKk7
r51Jl1T22LX4/HkssicdHYs/HRXJayvQPt/f0C1LSGjKMJLZkxu6OjHPdE1inQZcn6ZXpHC9T1FL
lg5prr2zpxvxOOuBJoRYUkL/5Ld99WQLT7hl1tLrg3Ei+5/Xm+qj1anpjxBAwyPsZvkHSxjDf7jw
NCXo33o0KKx1A6wFJpEl0Gn6U5JKCXiaIkMRdFcPpIF/fyuly11lOfJ9kZUViB85oqv1GVrVzAaT
knUnSGbSoO8ucVlm7yLDCc5NZ1UfYYxX/vHUdK+ss/X48LrRGAJUxejxynSj69WgRBG9zVRnlLGk
4VM4c3rgjTBOrVo0O4Hl1lIJ86hlyCE0pouXS1Viu5tsgnNA+7r1MMDsc9BF0PiFEbayt6gfyq5o
TnHU9af7m/x/nJ3ZjtRIt4WfyJLn4dZOZ9ZEQdEMDTdW09Ceh/BsP/35Auk/Il1WWoBafYPEzghH
7NjDWmvvOQDIjXRBpE4b+rvXlkf4CGLl6p2wJwJvnpPSV71KHHjvPTPEsrJWR8HtlZqXKM0sLRvZ
d89L85+a+QqXptCWg8hk70YQMkhNVroTrOh6MW0CkSSO0CNbTfGuLnPr0nSlcnEapQKtbTVBFin1
wYXYXRnPEecUsZ5Xo7X6xuh0M2VldAWL06TDPh9X7/vtr7S3MB4j9N7QeKcet/1KtZJ4dJJQldFV
Wi711PuIdHYB8Xnnp0XZ+EOdDgf+ZWdl8vGTaF+I968EfBG+Vmt1UaA/WMMwMq1dbR7bOZ0PUNn7
ZiScmJAfROFmbWkSMzq6oF7PbALlR7NYxUetcY666btW6BqD+8adgFm4PhpJadCUyGHuO42t3Nmx
smS+GAbz4ATuvHPoeMtpfVTVgJNtFmOWY61mA204y8nM50pTvkVo+SJbbzwUILLe9u34VZ2Z76CP
7lF9ZufpQdORXpKUrUeKcLNErQEUUUaxFF+LvceqEyjKmrk9+602m87B4dg1hhyv5HXxBm07qwK1
6tZMZZunXLx3atQ7oW6VtIvVoann8Pbx3zXGbvL1YOoSAV5/vLGL4wWMpXOqRfMD5yj+YvYoww7W
9IhdtHdMYLOyHgJagEIbS2anVEgjRPQzStGe0SSZVn9hZtdRT3NHKQ8ILUUmSdTFcWzJFsWkUrsT
fCy1RbGyWfTkaWyqLkwXZ7wravh7p2JajZOwU2YszmOsvxsR6D+n1ObjoJ0KARnSRsX7dHurdw8w
WGIKKYx6oaRwvdUaiv/KOsDw0Xlav+ZtMjyQIjeDL+YhOrMfroc0DVp0vjDUPA3svGzEQfy997kp
MYKykZVc6O7Xv6HOBHT3vAVuQSLwBmr/8JS19nxuJ/0w1t7xrODw0U0Bl0ldbBtra6kVDQYFDaq2
iXtf97VyWayhDWyO3GfUAudAj9PuD84zOboEoRHJv9LaUDO7c5QSUGHe2csnfWJyracVw9eShOYP
7in1aCpwLrPbgEpd72ULyLlAPRqnoKPO7Ud65PyX60VZXQbRqub59unZuz4I9EJolQN0ACNcWxsZ
mZHFMacnAZydvyvcBrVqUzjLH9A0SDjRYgBAxAHZeoQB+ReFDAqO2Nq8dVrN/Vcg7/Pf7dXIX7sJ
QJlyBk8J7UFZf96sJu5tr40ifJxKLfgRKXvtXQQdMEhSfWBw+JweZUl7B9+krijrD9RqtjpXzG+O
PUCDiB94rX02SmB0Wd4P56GKjuTHd01RwiGwpgFKfeD6S9GaHjUmacDgVhg61vVGfteOYgxrNzlC
M+25FBrU/29qc52N1nTqVniIuhnwE3qbPoU99196pmmi6Dx7/rRqa5iYbe+XmdMc9Er2jiRgPbTQ
wAPicDfJdN1nlm7R7jqZnWm95DBOzuVU9gdR4N52kosRKlG65BNKN/NrLlaQQ08Z2Ip8idu7JVoY
uw5E8Qk58el8+1TuPh2QiiWJ7mdKu/l0WVyDmRcxqCKhRdZ9W5DFBro6tp6vIMqJ7KqI8c9zTPn4
2V5jJqcwWqMWvr3Y2hcQ/fNFr8T0fepNpT74cXu7DacdMAC8JjKozbfuIDEVmiHr/mbZfFxqMB6A
fP8ANMOQeUpoQJ1kfmhc73acNJGbazDnh1aLQsfs/qlVodzF2von7lNSIgkcQSBRHr+2REQ+W5MO
NBL9YUZZ2GWLwEGhagwmzakhHSgC7J4iSnWahrAWWZn8+19OkT5Wc6PlUnbOEslXjzLhXVao+oc8
KuyD0vTeuyflTqgcIECAtOq1KRVeRdKXEiUDkzTUyXhPlTtRn9aX2J+caX5Q7ET5ePvoyn9061Cl
zBPClXLY37YmqS1VYkKk4S62ffI0W43j41qbyhdep56abjxCxe0aJBohcfoJEdlsaMSABbesZzTt
GKaOAIjmfRMOxJ6xM5LPSW0cNYh2d/Wn8jEnQ9q93lUEchRvUemwxQwwfC6M3vqoKeVwHlejQPNE
pGrQI3p3FE3u3rpfzG48ggWztWdmEx52UvWgTYuGRlhzROrb30zeJuAuNDW2df/SsBU9kUIOFYkG
GaelMb/WQmM6gNrCiDNyQ/TPb5+YvRsh1bK1nzkbHuV6Q/M270ZQPrQsE9N+7pbSCOPJdN7krpse
RJ17mwgWFFoAgRK92Y2pWGXAyEz76WQNaZ74pQqOy0cr4TBP2zsk1LUYukT8ChloY2ih21RpJfz2
bqyZ8lHb/XqOtEk04axXDFovPDf0BtH/fXsr955hBwwsIQ2AKTLU660cwPTEObnVKYHKcsncvv9n
bTOwGElqPFqGYp9tcBMBmvItvFfTO3A4e6hvus74NniZ1EteZeB1oU0rCBw6jAJZOwg29TsrYVSf
z5R1rT216zg99WbDVHRzmABeTkDjJ78ZXBOZEFfURz3qve8ACB13JIM8xsxdbwhK2XzcQkZbdWE8
geeOz6TM+cnr1SrzV0doJ1SB6oN92LUKdoM/eEBAptdWYdmP09ATVGaGKiuKtfEjy+fsEQHH9blO
Kb9BrzySFt3dfN4VKXWnSmLj5uPTiWKqFJp6pwTE1xmVti7oqjZ5h/qLEyRgh794YPSeKh475kCo
NrFClH52O+S3bp/CvVsm6UecBCBX5jZA0J3EHpmyw6aPSXQhV0CiTjWOMsh9K1Dv0RCmnLplOilz
AXR3II23pzW7N/SpeLIzSzlwTtKtbp8zKWjDGaJhDqbj+lPOmWIYrcwPvKnoqLrY9iWb8/kyZfp6
3w9O7dcR0vd21qiX27u4o7klW+SQqMhNgOht01Zn0FCibXIXq/nwTncVNYiKcvmEHvw0hAps7+GS
54be+KPlTk9MNs3RcJMfvJytd6bQsiPY7e5m0PFA5ExFGnMrQFhHAlmHznGIXaLlmzGregrYy2VC
i94gbftgajEaOK1hPiFJeqQxtPc0kQdSGqWKTW9/c5WZFKwZ8SpnHUTlkD0rTVeckkpX3sZmLsYv
ahKbR+vdu8cyq9BVKjhyXOT1xye2Sq1uYr1TFHnWG713nBedeYXqiz4L/V2+9G3YWcI4SGd2VgrA
H4cF6FYSdOXJ/yVExD0uGZwylNMdLXtb6FxfbS3L712rfF6tsTowt/NoMM2AdJT5GJpUBr42t+R1
LihAcc4Gw35XLC0DhSCWfrWjyliCZfTMRxRrtA9eJWfEr8qRvvTecinN/CQacMy3Op1L0caKXpiu
bMVGja+MyBb4OQXUr2s7eDKkctfvB3dLZoSba032jcSFlDezXt2ttlwQXGl75zR3TfKpE6N+caY8
fgf7xv6e5kPpL3bf1H5qKd+MxehPSPPrB25y5zbxGwDjIOYLunvb7e7sjOkK80LF06nWS2s3aAvA
R7uLVqf0bRvqHWx0pzznbZkdeLWdkIv0jZ4+vBmSrK0CxlBaNkBpTC9lurwXfeN+grnq3mur5/53
sNXytL7aarDTdDRkv2YLkCkNSh4J4ian0WuyZ8IA74fD7NU58BKdEbNRpuk10UDePjtTrDT+olaq
fk5jfp9fqVlXhylNJQQVuzLB1bV6c/Qh9n8hJ4HSAQ/ntnNsK0NSDnmKDG/kLAUjb/ryieqxcXd7
J/bMUC6TiBD+Y1bB9T0TVl2qdcqZ06IkqU9LWoOWE8Va/HXbzt59YrdBeIEuIM3cRB/WUGe9Z6BL
BtwrjwNtyMQHtdMjvydZQdclfn/b3u66oLag4MBYa/zl9bo0I68W1yWoTt2l+hu0gfrdsYcjrMvu
qiTwCbAxa9qqX3dNZaqLg4pTua7Ts1ln9DyQ4D4JxelfkKs4uiI7vh9tApN7SZkD2MTG99cuPb8s
m51TMw1KEahoblRnw0r6OEjWoYwvtQZ4PWQYdPL59n7uWqZOTT7ryP9tHjq7ca3F68gdXCXPPixm
FH/greBg6o3Nu19qVAxrZTndtrr3CtDnkdIx9AFfFQtHQRCuZATtzegZA8CotXvT5Hr8FgIfrFst
MxRxTlMj+ZG0qZcEtF6XP6jEIEsN7EDK8IJv2+y5vWoVQt/UzM1OEzSb1Cr+4lW5t/jmLI5YNXsH
ijIWECCQsgxR2FyTzrMGgjjCq75I8jPzNnM/shfxVMXRt5WE/mB/974q6l4Umgmd6D5tXlnXmCad
pq4Lx9V4WiOjvasG9a21VOLiLYDW20Ec4T33TZLrIgdAPrAlrkSFYpcUCJkdhLwY+KZJwIbv3QWV
xtX7WttZ+ciEJOsAgbxnVaoCAalgW7mr1+5AL1zGviUq3SWD8kSpJEqoWHF/H6+Z981mmknAXKhD
UZe9r/mL1W2wbCMpjJgZXQll6dR3Hgpg57lUl69LZTZqQOgz6f4w6NQx7NR+VvTBPAt0G09aP602
wkygHO1ENT6yjd1fcVYvzwwR6N/dvmN7nhJtLTnpiHGAvPnXW2MoS9zVNCFOyRyvl9qroudumJvL
bSt7jzu63fIyuzw128SoXSI1t+gBnZiAAIK5rMxAzW31RAzXn3/fFGwMKoy016iLy6/yS6SqqUxp
8noiVc0bGSatZKafUQG7ID6VHtyfvb0DoiCRjgiavpqcUdoEaVXuAunNivzMOCrlXOjOeHB49/ZO
ErB+AjdBEMhf8cuC5ixnILYhq2zl8gNAXnynt+tXasFHkJI9Q6STRFW6HDG8nbLXqNrQFAK0mtLS
OItyYwrMCj2nPCba/+2PxJAi2Ai07Eibti2uas2zYpRQxxpS6COK+HmogzsPoCq2ByHtzqqI8Qhv
2EIyl62egannJhx2wPNrmkbo0g/5uaa0/m1FP/4PTJGRg4mjCUGbYPOl4hHVgAkiL1GO01wo7Ceh
k6Jq0GXaUcV3rxtD/id5OBK7ghDO9akgD0q0PGucU5Gp9UXThRKkjJcMlzEe/IoaczDnjgg7d1z8
aImh05WauCTrXPmJOiz3XWUVB4iaHX9Hw4spplICnObv5jlZ3Kpo9Yrlq0MqTr09wsCqNeJj3U4D
axqOJGd37aEBQo/Uhhy9DV55shmQJoBnJJOigB/VrDVc2tn4tBiRcRclrX4Qxe4dJY8ag8k0c1ja
2wEZQ2cgezgSBSlTM/3Isjq+n4gEwqn0xAGg52eHZ5OiUEQyZVFYk5nwZjPzqYgA7fFkKVo92kHd
s7XPitZ2qHDRW39hXLT9X6p37XBScKeRvxJZo/aCZpWAL5jNo79YJIwn5qVAPZ46p3lPLKw5YbK2
pep3lre+ayYwjkGz6uPHDBZE5a9xAcMdvk7S+gWxfBKUplI9Z4VUHFHVodf9OGZMyPdam1XLZ6L9
YJ8TgvoYwq0YqekJ0b4UazP80Oe2UPy+sZExW5ZKFYHa9vUSGInIX6a1HpoLUnqGGmZNpysnuy3b
v7JMt/5dRW2/T8rYe98mUbueOuTGjnoKryNL2cNjEhdzFeh7b9lQ5oD4iKWNwBNcvfm7EwsTc1Kr
vwjLqi6egy5n4xHd9lmk8RyqH257v9cHV1rndSIEkkIrmydqYORR1OTy7nZR/Ia5DX3nk45ab2xr
7MxgSnT3+x9YBFnEEDDUi3mBr71FvnBuNAfSsotDfrZBgQSLbdTvNCdpwq7p3QNP+Drgos5KooJ6
LCulqHFtr/asRF9G2nw9893QMEn6s6G7fVAzG4AMWlvOGbypg219fT0xSocIhXHovcA0ro16eRaX
Bl7vZHd28alfU51a5Gg9RyCHD95k6cmvbyem0P+h8EgxGeTntak4G5RpicgvEy5jUKZK9DbOVOug
Zr93Tn61In/FLy9/uhhzWtlUz5tVcR4KUQ1PTm4UQTKqVuYb6B/9yWejBwWcD6INz+a1wcjVCmXC
w5PB9n1Y62sRACyfL0XWgveE5XqfMYnyt2MB9lKCMCX4TfaIro3C3jQsKD30pfqke2+baeQP0Vi+
m8QhOWXvhCAFBscCSVKqEZtkrhZD3ykW134wK9RKzFEEaEnaPuowR6rGezeASclSGAUlJZ7q61WR
WUjhCwBecc/M5Gq0vICmXPQRifbmjb1Olm+75RG1fe/A/GSVUzWlO7ANq9JVGO2qs5Up4MHpMmtp
+zIWrh6iFSD6QBgVegS3PcvuOqWKCK8iilyu/PtfzqiKnkffuQAKhUj1eybAjie4iuKpXCD9GAzg
uKBLUF/+xCgpuSToUivdXD+zd1M0kIC9dIVaQ97vvw4ecXeiKH2gLPkU5JV2tNDt3sJ6lsQYQjuY
3rjtzdlBZAaGYp6vIZXY6tTlMePLoyoJmrKZT3rprQelue0T9dMeQStUAPwnsev1xkZ556nLmK7h
lPfti+w5XbJ8Gr7m0SIewA66lyaL1RdP1FGgawKNn9t7vLdelszrKBV3XnlTpxnoZNgz63WSr07W
zi8ptHLfNqf70kimH7et7a2WIg/zMPHfgIk3u9uQmq4JzaUwjnRmHS0ieciaSq3OTbeIv1SlgYun
Le2XaJiLp3529a+37e+ulh4x/FqocUTw17vN6D9lbLtxDSlQuEhPWPnJTPrijT1omq8swxFF85WM
iPy8CAKiR0Yhj7a8/EG/3JuJMYtjZMKZzPtKu1un1fkuk7JLN/RaaC7ldFIaRQ+HRaiPppYnfyVg
1g6igq075DdwdxwAAcjcAkPdPJgzXY2Oj7yGZuEtpwkYRZBZWRFkcJTC2/u7a4qTRH4AQou6/fVy
1yku9ZqmSYg2yvBsJoV67iu1+TjO1RHPcccU14VLSn5Jx3mLZlz71HK7jnEfwBrt97ZRkhpMefZY
5srB/m19H/tHxQRFKt4ScEXbsbFjnCnAN2I11As7OSnqiv7fvCjfYsL65wypScOvzLI7iAr21meT
pBOa8odn83orDSqgesW4sdDpVCeIUKHxI7qg9yI7nDu4d0pBFHEvQE/ASdyuMOpZoqUpazh6ku0x
O/NCYSCz70oaH18WIy/+Xd3FQYzX0s/a2rgqYjgoMh74op2NlnqokpYLRuYVV4PJH4Pb9ooa9vn0
SYlN5cGihoYoa7Wck3WkQdPD2TowurPPxK+yiIQQInwU+fe/3NC1tApdLWItJD3RLlocK+fEmtP3
M5nvwXu24/1IpugjABmg9rul1JUVlXfNzrUw0oQbuvzv4mqITqelvoTCaIYnz0UikUEc1ake5vwg
cX+9UimsAWuQiebSD2wup6HUs6pYlRa2zDY5zWWc/B17RXta4nW9v+0HXvtZyXYm6ZJTJahbbNxe
WrZZywwRLSyBIwVOWQwPg6qvD03jNb7Rdv3H2/Ze76ymMqAATDj+QHJUrj+i67awCRFKD2d4YH6r
TuNd5/T/GkOTv7O0unlUOk97UPnS/tpUxem29Z2NlfKWRJtw8Sl3b141PSqiuDbHKUQZvnpU0uS/
0hLxO6fL1fNtSzvrJDpBjYoqByO/tqpUiz0s7uLiiuZWn8Pa0/P3iO8v97FVUfBe+u6xjplsqehZ
fTKzyTsoV/zkZ/yaENEAw9cizsJJBbO6xaQMgs58V41LaOd6YlwMO8pVn4xPR7TcjpM3HcUIL2BM
l/6v22jddJYtwSxI1T57KUidyrct0zgzP9Fjrwl6K2Wej2SbLI89sXrzONhlTw0Lsar0vuiyqPWF
cKl05c4QXYpyqpqDT/fa5dCcoENMG4u10a24Pjh0x4UW9zW3P3Lri9m6c6g1qtw86iZF3KR4w6i2
f9z+jPtWuYG6lFN8NdCobAs0rVWspuWgX2DZTZd+GeZnb6n6/9qZtL0cq+Sf20Z3TilYY1dqfqKk
TWHieqn2pFTewjSF0Cqi3meghnHvWNUczp1rHxzTXVMOrTQX2UGVyuW1KfB9Rmv3jhqmXWNeGhDQ
AT5YCdCRLA8+oHRa2xNJ9ExOgh2wORtTCC2XVZ3kaljabh4YabZc7MhNfVVx7bde5CmhnbaP1O/b
8Pe3k3iO6A6cHeiCTVQ1MUVtacD9heoMndDW+Zpa4jDUTbPig2u38z5z23ig5RNF/2Y7g6HBowOe
yYhAINXcA6/7sqxeey4reh25Oou7vu3bh9kAFe9XbSYC8Jb9wXp3XDo3nuwdTDx50dbFpk5sQ6Ns
OT4qM66zoRwe0jFL/m2BhD3VAnGXg4d5x6BUUZFCvgCEAMlfHyLDjWPdEGIJB3OuP8R1RoU7jqv7
lElwoUIKemDv9aWUzEYaSkQu9Eq3szZym3ocnXc1dO00flQqdwDOZkTIMSR2d66LefywdI7+4fYx
en1+CXbksDyHuIfOpfT4v4Qf5tAbblKzrQOAo0AWtphAr1SfkqqtHiGVfKtqCTyzlIOG4Osrii+g
y8Tm8jlJP6/tGjlB3dLyYupW573kfU6DNk+LhzQvkoMrurOxV6Y2VzSeBzPLa7yB52YlgDZUKovY
ct+qrTGd16hpAs1Y+4MIZHd9wIxU2NpSUGwDDVFr5qEmDV9Tq83sb5DX5XfH4j2ZktI7uBmvTZFP
4uSkLhxc5m30PDV2bPXd0oYDcV+wUCh6s+rJe7NxlN/2q+AjOC4gu7mGKBtefzQENFK7a1egf1Fb
BCXKnOe6c03fSRXl/e1z+TrSkFAMfA13XspabF6LJkUSEd4aphx9uG+msfcVpy3P2pxRDOE8+kvF
cDw0cyC/L78/aBWtIdVEs5bKDzAY2HjXS52Gcq0Zad2F6pqK+76a7U/J6Bg+xSLtudb7KiBI6u6q
ohleeETXcw+R8jQCNyiCeKbjceAd9j4y2HZNxrUS1r3xRi7Czm2EQnpYNuuEYEupfqQ5QtdLc4+G
sr2+L67Gu0lKi1OgZLo5ujYToEtjjaowtowqQMjy+2Q33kM29l1Yj8b6Pln6I7T6azckbRJZyvhV
xpfX260WTiQKgrswV6JYjoHWfVsZlzdLXgynVE4CFMuin70uOZoo+9rNo4OBzD5fG2obDdxryysY
x7is9Dqsi8QictW0+yZz54syMAtxJVB6uX2w93aX9BJfT8ggca7X9oqsiupeM+vQKic3TFUnD5AC
S0N37cy7rM0/U808arnvrZGiIuRyKYmJ4722mRO0E/KpdRjVsx5kjkjAGSVcJnXOgrh27d92ftyc
X+xt/MRkOZ1Xp1odzmaT+rponDf10lcX1W3sg9hkd2kUuZjRwMNJbnC9tFrJuybqpjo0hTn6iH5S
RKga5W2OWAbqxN7vV/BYGukPorwEItCFru0tdVck5Chs5ZzHd25e/xjzminELdKU7WB5Bzu5dy9+
ogoYBUHcvPW4nW63Ru4OVYjQmfUppuMfeE6anmpmf506oTlvrK7NgzwzyoNXRS7kOrClSYdGP4tB
4I3WwvVCTXjORQFlJ0yipHsLN315sssxP6gyvQIY4Gd/MQMi5NpM3DTGoi1WFdLWT1Fz7uOTYbbd
kxvFLxGjiR8Sp0zCBJB00MbwspKM3TanYXpijlxPWD+bBzTFvRNFf4jQj94b0vqbL9y6Dbl276Aw
vy5TKLJehGvHMHNVrNPZTfqjmuWuPY8QAWK0LJVuTnA32IwyhZQTtrqbfy/V0fm70fVJDcalK3M/
Sevx39suaN8iSQsvuCwsblyQnXU9aTqfdhad6bfU9sIhjcRZM5cYKLp7RGffebsQGbJkWQ3ZENLc
62/cLyb4X9usQq109RNDkN3AXb3qvmlEf3Ce9ryrLJPymNAsgm91bcod6hkhEpeP5ybeG3NappOo
auevqCunJ+S/8HnLAPjt9obuWEV3i7YUyqpSzGmzoSPFSGcejTpEJbe7r+dRuStH4LI1AX8w1LYW
ZHSrDozKC7i5oFLHAp3Cnx2qrdJjBjo3W71ChL3mjFQ0zOhNXpnfrdEYToxRmR4SS49/Dqp57Cat
OLglO0tGyImCE68JGf1WzbJDjWidDKTMtCkagkrAG5i8GEF0fcw/OHarBampHw16fEX04pVGhYgi
kCE1bF9tdFVRWbONxj0BFG7skE7KiiywGK1vxMbmfdwb0RKWjI57W87ghh+XrI/+9uo4bU6zrSgH
b892D+Svkd4ReSkggAxyuz5si0m7s8x1V86YXO6zbhjCtRVZaPVtRz8NFdOoLo9oWVu/jFFibyai
UrkBErCVD0ENVrGSvIhOTpJUn9jt6vPSHjLDt4frpxUASCB2KaG+AulpkUcNbCwjBHBK40lXFPNL
6XndKTLi4X5ux+LcGY3l92laP1aje+Cgtg5DWqeiKWvEptQdkBv/S1JqDIPFaHjTO8VDsz4llfFg
xOr40EwUq2/f3D1LRETUbQAiSELMtaW5rY0JUQqw32Q9k29VlKR86Jjii1qt1QGcY9cYWBxJnv5J
ctoYE541rasOvN1a8y4wI7sNJjqjWWDo6/Lh9sr2zomk3/7P2Ob97rx1WJQBRHnbNw2QZ7e9OMBk
Ln9gRWaDNEcIi7YthcpeDC0aJeIWZs1ZTzvrLnF75/1tK7sbByCEDjXvBOf/euOcqWG+Krj5EzKH
5Us0xR/Bww3nhYm8B+t5VeqSR0+KY4LtIQF91YpC6cLRs8aAwApKlYKoUXwVZuUFPCLDY9MmWiAi
VLORoe0uRju67wiUfhe9/vM3/MRzgG2iZrqJCKZGlKnbgc9HLzJ9mPVc81VN2PcIWy8nLVbWB6U3
p4OXcxsUYJToC8IHAHZc+pZA3duZmahphjOzm+FUqm03BVmFJ40ivb0opLQHH3XPICG0bC5SOEWl
4fqjQmuJ0hzVJzrQEXwnAbWU7dZP7morD1p2OHN05xBhDRgVQqCEWlt5hjEummwwPUSDe62+c5py
fEjMxT47RO0He7lriheK6g+uhcmb10urorHwqsl1T5E+VSfNaFRfUI4+CxOW329fDeqhUrBb8syA
al6b6mabLKAYWVUmpvukib81kAFetI5E6LalnScBYjNKN6hJoRa0DXL6TBk1Zr+gINAW9ssy6u1n
+sEpZDar+kAaaz9W0RoHajxF1Lyn+MD83p4y4pn3CEgjaO6ND4jaRQDbBqlaUlk7a10rLpObd6d2
mb/dXuiO56SYRgmWuhMa9luQSMJsImee8WleCb9ZmIr3Rc+95uAx2Dv+QNG4c1B6Jbro+sM1dmVb
LZIsp76dyr/6tkzu0zgbA7Mb3DuN1l1we1V7nw8UqOxSwKtGvePa3sCAUWe1aLwW3ThcliZWvpeL
XbyoWmVmTPBJuos9utWbyB7E58rp4qOxK69SPelhpD6m5LtyAV+VmtPJsyn0eico+Gp8nqw2CiIx
FN+Alqsf26SpzpkWT92pb2xzZqBN14cMO/T+op1bMv3HS51PqRePf3CwHFJrBgfIfOiVUEJEg6+v
Vg/N19U4w59ZfNdAeUjQETy4rDsBoxT1glkndb9fgZ3MWHUzVCm80yrQHsDTNd7Lkgyu5luxNTw3
WWeEg7CODvTuzgN3AucsW/8gOq6/PX7WcDtI16eiTtKPmdCTO0Srmrciie0LmVE9+casy1npjRr7
sWpVH9Oeae2g/seV8q461N9Uq4yOMDQ7+8FFo6gJPojXZ1vdKGKzGIZIeCe31Wq/Z9/u1g6DyUKh
s9H6OvVbprqeb9+EHU+Cb2bCiCxwyirO9W5YjcjjnG7+CVblSrZg9OFkWSODhOf1dNvUzqWjeAK6
w2ZODOdf/pRfAtnJAq2ulbxxU6q0IWO2wT3YXQO5Ou+DnjTh3i6qj6Yoi7Bc0bK8bX3HkXHMoFHi
x0hMtx2sOu76zPYS7wRg0bhrmeFOrjglB45lbzsZ4onYh1SXIS+4XqM52qsR5byrUOf/qawq/hhz
Bh8Zk3pEhNpxmQCuJExQauASqF1bEqmI56pkD0eQa0EtULCpUVcNnLWTs7xFdnd7//bsQZTnASfV
hI66eVvVVJStanQeWJW+hKuef+iYdn9RRF0FTVEctZJ/dvh+zeg5IIx7lR1AZPopPG3W141xzkdq
vdNQJdU5TdIRSWanC4SuNw9Lp6x3iXBHv2WcpC/H/PoporlvCoNj602dfTdY9ncE9vRgtimiM3tv
OtiQvU+N+3C4O3wB+jLXH0AfwKZ6XuFBq0wNjnNsv7SlWfgAF6Pw9t4fmdrsRcGr2ZUVpqZCLe8z
zSlp2hnpOwspioNLunNNiPUJeaEN0u/deqEkToZsQvnjJMw8vphrRct3VeqDa7JzmMiRUI5EfgC1
rq2iRgzkt28YEIrKq8J3rVY39p2408LGnOAt9a793+0d3JaOpbsB//Cz4KYChdgkgHRe18i20ayK
mLT7UXOpRzlR8UZp0uXvhfLfM2ILvV+taXGw0p1PR5RGme8nQgda0eaU1Hape5PFSuUEAxetA9+j
mf5sxqI8qELtrlHqLWFQDgiUm/6Lf02WhdKpHkenEdGdHxAwUFtLFLUSqEiL7O/FivVnp1Wi+1b0
7fn2/u4uk4HCkhoHymRLdpHDbQwHjRCC/Ez/JBZwRotrRYXv1eMRkWjPFn5Pgi/QPgbLe73OOnOM
xZ5tPINb6j6TUN2HLM8f3BV60++visKLzATpKROqXVtiMMNMrtlEyKClQgkp9wBNHMayHoIkH9Pl
4Inay7cBPcg5ISj+SAWna3uqlTKI2E2i0zTWlCu90uq/2Ho2MPHLVX1lzaH0RPantRcFw1hKM6iq
rjk4sDsOgN8gIRdQ1GUh/vo3JFFsQgSrWDMzcz6j/Cw+CvKLg6XuBDtU92kPU7z7ye27tsLDqdR2
7VC4G0s1C90yqWHWwbARg3YyEReyzorWab87FxU3QNGEM0pJg4hzq7qo6nWep6YanVattb5Y6mR/
yKb4w2+fmisjm6/oZUm1NhpGZqOLoJxw2fQ6ic+lmKb/bpvaC2axJTm2KLcjfLhxL3lXRrljDBEi
5Ev5kMez1/qD0xcfdT1f/9EUO31YlDm/iMnIPsV6NgdA7JrkoXPbuvR7FTD8OC710SGSS9w83gQK
VE8oBIMJ3zY5lCkxBnPVotOQaNmFEu58ZkieHLwUCb8QR5Iqe6dJKoyRo8pO/TZrcRdttBgxgDk9
TqLcb6EcDT5lsnW8p2PmvptHqlXPQCi6ozhlxxkB4CNw575QuXnVTa7M2YOpoZzcyASYhPT9X6ko
BEOz8sX8/YjjZ58cCXGJO9lW/hTFKabJ6JnWXmh10OVCpRycinDSyvT+9sHa+4CyJf8/UxsvoEGu
d+tuUpDWKo1TMXvDGXnS8ewpQx9UJGkH9va20ULhDJwJ4hjgD6/9geaJaBLWoiCHI+iUR5r5XU/n
z6U22J9ur2z3yshSOqK6PPuvMOajk8S9pvPFFq9e/lkN9EF9Q23/GQTSxLNu63/JtB1N3yLxEc5w
7tE8MX2hgo7tqCRRhzTF6fZv2tttCXilFmdAU90ODzeiXikcRVVOneNB4YJ5OL4VTGfzK/Qd7qHt
Dr87m106Qkdiesg2yfe3QI+laISiLrVCQTzviaSd7ps5jE3INKzn1bPKP3CJVDtQIaKISzVp83nT
IaKhoGXsuVuVd1k5ME/Ghf+SyvnXt/dy7yQ5sHy4k6CIXzU9CcnzfMrwiJDGo49FVv8NgMU7a078
J2cWDCbkCLpwxFsb36t52Vqm9qyc1ll3/l7G5KU12+mUpvoReVn+S1t3CroCMD2oILCncs2/RHaL
k+TN/3F2XU1y6ur2F1FFEEGv0HSY6JlxfqE8DhIgEEKB8OvvYt8Xu6fLXT51qvZ52N5WA9KnL6yw
UOyPdg71bmiJzitvvvbmLu1CtIJBTcKLy97ox6PEXNHlwRkkyTIeMj1NnwAPrHJPmHbPWhCm//6l
Lj4VesKgYAA0nJ5X5J6f2mXapBptK/3dnDbqyS4NAOl/X+bthkAhAzQBIE0gc73pq/gr1Ap7SBqV
MU/kJzECQFwM/SKfWr4O+kr2dGExZE0gQuEywv+d74nZhDNsNyUr16Bbi8hQevDjKi1cGk5X0v0t
+fxzU0CiDO4LAGdseuvnYJEBcgNgYBCcqSlKX8FeY4d+mHydwzfSnjhwvMdAxTbO15jQOa+iZbpy
qt9+QPyCjTwDDst/rLY/tyUsT0I+KertgnkSt7Ppgpumh2j+37/f2225rbJRbDdu+xtee+TMoptR
MGBvGASovLr7AllR0ZRcDd57L+jrcPf3FS9+ROSlkD/eMCHnjapqGWDL1BqGNtRIT81aV9CCUKTk
mHH885WOh/ttqe3hfzvZdmGTpGRk5ShbsTNxb+6GCmVTyJLq+e9PdfFrJZCsx6YJkUecNRFgMRBm
Dbes1HMG4+lA6xef0e5/eCBMlrZYvzVFznlNVhHaJxxSr7Ie6YHHw3fWMbevUxhC//15Ln0lNJAx
Zt1y3zegi7GK1iiaKwa+Zs1OSVD5z/1QdzL3a7Rw/30tIP03Si5uTdxhf36mIKsbfzaet1OJb3cc
oLqjXvRcJkD2/fO4DMoqW9GJbwQ5gHM5SNJFA188w7dWSHdcWcSOY6BgNxXP10Azl3YELmSAev9r
UJwbwPjJxAJpQ16CkmpKo+dgU7NT+39/d5u8wdbnB2D6nIZKWJ+Sqla8nMY2Be0/MXkCT4NTpNi1
6HshVGwwUrSY0WPemKJ/fiY3Uz5hwl+XGPezOwNXnX3kTWmpuk4cgEpK3v390S68QBBB0MnCEBBc
jHOgLgDobZComAPkQqZH2OiwB3g5R1cC4NvqZuMmwdICVLoNyHXWaCSex1Q00rqUQRUVdoxckQA0
DMJ9470LG1aXNdLnK7fLhVf5x6Jn0YK1nWKOp3WZjFICXNC7d+3cjrdpt06v2TCbK3zIC68S+srg
XeA6wzj63LvDTqEOQ4ao3mkdFfiS9ARxx2uWRxc6LJvq3mbdAVU6bPuzHdLITXYCGtzl6q9eWdFM
F3M6VqVENCmSxgtPru/ZwYAdeoMPDtfssJ3Kv++aC4EL5G/UHil0Vzd/0z93Kf1/ezzWlks88J1Y
pTtkxqswcezp539fCtU1YjHuZ8AZzr6i0Bi/gR/QlJXfjadh9up8DYa10GOWXdmlGX71WTqyWXah
1wmWKSaH27//7SYDqS/sJBcwznDZcoNtMj7BiKQ9GNymj8rfWg9Oihp5Xgf1hL8/5oXNirUBDsL/
YHx0/lUhnpsGLO7a0mNeUkbrLHPIygdFpHCJh8N0TRT00hf8fb3txP72rIpV3RITrAfCsC6yZpJF
xsh4G9pIXCmMLxx+dHc2GAqgjUjnwj+XyqbO+CKiTRmu3P82dxjyz0Q0T6omaZ8LdAK/orrrDn9/
oRcfEAUixoIIOm9ItBZnPm4gvVGqGNhJ/DlxBGAkuKHK8isPeGkphM9NswgTZ5RRfz6gr7diRFF8
u6medhVr6o+hBzzDCPnlK0tdepfIfcC6RnMcOK0tBv322eTYiVFj2ljC6KEHU1bJPfNhicIXRx7X
qZWHBGSFK2nXpb35+6Lb8/+2aGriyIMjCM5F6g83iWFBMdRC3khr65vMmWsiONvdg7/y/Chiygr6
+ib4iS7rn0tqN2nWVjOEjOE04KIckSiA08sAb5lc86CDdEvlV7yoonnRBXoMVO0sU5LsvLkJdwzO
GHMemXVOctV46iVAd6KComOkZD5NEzl1wNKpogdLZchT4Hp/jV4C1me/EPa6pEAcFymdaZdrSRWM
fykUy/OBpAamZPC3moqlXlQPARdeY52az9MR0MZ+wG4z0VcnWtWdZldl0y40NjKFHfAnsVALxTne
AbeUT+PQHv247XTRDSz8XEPEc9wZw5cHMExZc7DMel/jJabHPmGtzoO5rrMDw1OXoa2BnzdytmGB
3JTrklDD4QUB/63d4DUaVAk9Bhgg4hWefC1Zl4P3DImkiYJBnWtoiNzrmpNfDTTYxsI0EHIGFN8N
6tTD5pvnmfK8Jhe1v966mnsROPdN4588TNYw/XGI//kiUcgcqiUTL44F0ESqGUsPLTFw/9LZQH+Q
0NPfMXJtt9LAiBvbmJTcDiqreT6FiZuKinju1A6RCh6yJfHv2sSfols+r+wjYkP45NZ6+tZ3tfgC
AcvxGwZrg8s9nfkUvZeovaMSHa6y0jEGuFXsJd+CFCGmGNNsYnt/RLTRgb88AmU1Dge11PWTr8FH
KtrKqSOBKgWkKk2diMKFrlM7p6BbmfsgSPJ87Ubvu/L6xsI2eKhCTPyn9aSGSIw5BdFxKDwoELwz
ESaNx3WtxFQYYaO0nKO0Rz8A9loQNyYzQAAaSgJZDl69+RhwXT0ES2vq3TgQ87nh3rwhYdqUFdns
xL1C1PoZNjRc8noAZvDoAPZ49e3E20LJOYruQ8saGHEwARmvOGt7uwtq2X2Cn1Yli4Wu7mbUzAw7
MBTlyUV9QnLPr0DbGVbbfxCOQWZDq2o2RWUUvgQTCr4lGKOQn8hzBSaIYBaNeWLZ/CmBL3t102Gx
70DVRl0BtWiMHXFzVnGOOdzyOkHs4bbtVfIDYhsAwrS0Woey66A5VLbQUGjLKLXynaaRl+bap6Of
s8TwvUbRm+ZNFdtfIWqgH9yn080UV604+N4avjdpBwMGT/aJxjup/GKQMFaB4wkMc/FaWb0U6SAo
gxKuV+s9424ed1PXBfV+8V0vIUAYtl0BwRO5PK11syalmFjSQfxDJnejmGyWIyv1v7HJ79FtB9jm
NEVhK/NwaNvvTsGxK1+6zoN9s2Ov4H0vL7EJkWGRZl6CQqDQv9MaA4ECfJ6afPfTmqbvlhZaQAMq
crcjqTIg9pFhVsVarVHTw55ZDny/NNBJxNfABVz0zGEgZm0C50iMzegXMngBearCOYIouDbADOQm
nSZxcmEwQM3H04qbHNjV+FtnYeKwH9JEyF8YIALoM4L26peDDOmjDRrr9wURvCIFfkQlbxhkINu8
Tg2fHlgbrC7HjGy6S8fWIxBclAAcTN44Np9jj2DcMgd9P+EoeekJLPvR5TbwtS5SUVX6vZtJtBzk
yGybT94a/4T7F7uHPk/CI0g9Bss71kIioVCT9lieDdPMVJ6Krv1GATEfc6hL2ubRQBY7G3OpUh48
txkSg2JNmvrDYAOP5impXQu/n8BhDgKdAagbDN4EuISejdxxJqIozxa+1AcaOfspjlmV5GnLsvA4
rx6VeaumlO+7pZ6D/bqCa7tfoH4b3i1g9Xc/3Rqw6iUaea+fZSXJywqwGmSeKTHyIW7CsL43GZSz
fgivCvpb0B0pf0j9WYSfIW8TZveZG9pgh3zbex4GPggEBEYSwDw0tPaiZA6jgixtUx+0n7Q/qUjt
XTy1kzmqAOFmnw5QlDvSVKruoGrLFYQrlFyLPmkSfMTa09C5TiZziHg1Nfu4HcBH7arU/uRB7Uf3
U9J1v2ZYOa8A3CZGIaj1NrxvulV8GLzZVDcJA/NpNyR19pxaP+hKdNa6cb8QK38lNu0TjGP58sEz
1onCssmr77ip52RP8Xui3Wop3GjIEgzsxk8ql+WzUF59FB6B+K7NwN+HAIPWtxGpY/ZtMU42u7GP
13VHhBiG3De6DZ+1qnv+DhtQtUViIuGpovOx3R7S1iWQoK1TAE/FIkJ6SIY2UXkzksiAxcTS9BlT
Ds9XRaJtV+2lqb1556ALB0kS3Y6L3gs8jLofNAM+xq9ta7oCrNYpyuvRJrconlx3pG5N6b72O9ji
Cm+2yKkr+O2QMmOqNj/qaGVfTBQ3umC9ytJS2jj6IFJ/Gu8aFmawzaSwc3gB4Ctpdj1JIBwPUUMb
Ac2YhdyuM8QLqF6RnWQct+m9S4fOA/AQDpyUQZqHz/RXEAnuPwoR+O5TUHmMl41YwdCa0XyMo33S
d2u2H3UyiQ2qkowlhNpAmdUGQlHpfuqCRX32GeS+vJxjMNnuPe05CHz0BOazB9M07ZAToO+an3A1
gBIa7mfUuAr2OuqA1vRk3ieePy6FHhRHVISAWLCb0l4CM8fXFndetFiKIx/IaN9kNlUY3I/jkEtM
Z6c8XdPB/0rrrJH5pl4RQWt0HiiqBpDOCkSvfsohxzgPxQx1ZJSjcJ9ICz9sEQGMD4cO+JNRs9wB
FAvC/uIq/mhd0i0lt9XC78N5kLejJ0Szq0cl7gLaet2xg9KnXwSTYK+uwTeE6EvWCiDtMB4tmlqF
dWmEsTQHHCRedtx2dL4xBEEuX0M2rcUsZv15AcH50fULBX5qTOeqsH1t/bwCqvk0MzYRSPLVBsHN
heaTdZxaiIsnLMqb2SyPvTOxdwBzJ2TFgpD6kU4j3Bqgsi8eoYGKkNthWsp3AUJBm8eWhPU7aNP4
PuI+LJ/zlpmawmo9sLFCDDMhKUYSrt3eaF+2O+NNfbhfKmHhjgxFEbGLomV51HM/RkWA5LrOJU9m
AulTI1yBCjQJsRlXxx4YgLP8h+4aM4tCuqoFgg05el/EIkNCHDRQ2spxILJmL+QcL3ewYtDkpAmP
wqPo4Yt+jHVghgPzKoPfjkFTt0BIe+xo8l4NS6JapEBWVxSQNZWynDRxT+8VkcLcDw0nFr9tANkl
D9N1IVm+kNRTn5GuquFTqgZZPVYdZYiBPvL4ieVe3Nrh1k3hisI2nI05BlXSPTAMctguVS03J1Jl
mo07/MOr4ZvNuhh1cK/dzkFgqi8TD35MedNkyM4QHDqSszFAOx0UYV3nC+2g6zM7m8ljhJ6tt4MS
bzQ9w1CRfAjwt62HFZMals9eOI5lh3Mw7EN/yb7JZB2qHP6cMj0qzaBYbKIZJsoRrSp3OxGq36cr
ip6SpFMKTG3PoIPcxNqMj4MRnp/PSfofds9AmT5FgOB5I2KNSORBw/N+RvoMgSJcLW4XjFX9PZ7T
bMF5aeKv4VTFqphSyp40cpJwh5kMOXqJD22SRVC04VDecAMN8qAKYXpC9B32X+UdogaclpyiXfGo
IyrnQ6/x7/qMk3bXAkH1C0rpcLQa0Dl9rsk0fzFT1zwoEaForFsw6e7aQRDkH6picS7pZNWR+5oB
WirBUwkrXrldErQRL6FRQkRJBxd8iFuejrkhC+bboIz1jxDuBqvEE2SkBeCM4Ts1A++YA3dNzQEl
mPqxrqa7pTbLhuPciekzNIPofbNQyOtbB0QbsocA/0Xi6KKPdZvudRt5jz3pLUIwj7KThTvZjxb+
bv1TNtnwERszGlE4MO8F04+UI8UT7Q0GINUH0nmdzltUE89VWzF/R+pRvsdjEX6b8p5hmTrzH2dv
oUHRe4G5p8nsh0h49VrdJnImn7SPLBaPUi3m2CyJjHY6ikHdRfW2foJ+Nk58RO1CDnqEudRJZUqk
+dzh++wyWY2PzaLGNG9tw8ChlA5v28ddd+tPof+9J6zFPQt1plc4dIQ/PMkgEbUY2tzPRuFmy6zz
61w4hJ8SR4F8bmCb3pcKVDl44po4FkWNiifOl7oB4p9kZs0DVgenbAyZLMIpY5A/iYQu6Oy7sIiI
sWnZRi64kzX2KEQ446rLGy3WrhhdWvVHOhHSg3kIHc0yDhvvBvWEx/aJHJPv3HqY+q1u7GrU06to
ccMMuEPWqKf6AZkYXKVZr+Ngr3EDgHGHlsRPs8gZvkMOsgiHNm6rV7PaBrWCbaK4BHovSXIZYnAZ
oc5lwP3ycCunvGR5iXQWIN8E9fZ2CDX+bszAfQElxL5PinZdxGG11TTnfd1FzbN1gf8dFk2JLZhK
237fxTPO/4hSusH5hawJ7oUk+N6mVLCdjAMk+W2V9AEK+hizFdlLOhcmEaHYNfDXbPMAUPop53Pv
SCEkUEd5ql0LG+JpAlzN6wlAuUon3xy341zi2mYaF7NQQR5QX5GDhHNzW/azalxp4xRs6FoaWni9
qxZ8YKivHHmTyCYPxtFmRUIYHx/mSgwPHdQyTA7mPM3uKxS7Rye66BNGtJXN5aSlhr46jV4aDqxT
GXv1uuNiuxsiG8LVzPdHpPVhAyRyMdvUPidEhzy3CSfNTa/QbsxBBSPv4dGkl6MeGvoJtJsIHvUs
+Opr0Yu7tYYWCe7UVQ3F1IvoKezhnvqu6ZPhW0M80e9XZLU/5xWXcSHwE39JwGsRSeBEfz916D/l
yBJNfVxCafE+I6+WOSBOoQGXV9Y019lGXAxrgoylX5OvQz87diN0D1OnZMqIK4C6j9E6I3GXQuVh
1timsADFFZZoQR9sPy0p2jlotzxCzK21OYCH+ilkXbXuJ3+WP7t2hol1Fs8U2dRcxegJBYS/bhUJ
LjdE7GmPctf9wEUQ1JA/6msIzgiLF5Jkc72P1Qx/UfQD1l3HpEdvieHhI6BQwUs/UJ8XvlvsCf1N
jqopTZunnsSLy4cQoiZ5AhVJkmex0B+CitSvYTSSn2Y2FJ3qapCH2UCRpEDJhlKcoPqNcQSpummz
1enc9Bn0tWo5iArxPFh+IvZnEtaDdvoaSd8TePeWoQVs2uyx25SmMFjl3XdJJjMd4Fmi1Q7vFPro
CUvC52qVIcy05zXqck9CBfYQCeQCOd7x+G3wm97mjUvsnGNII9+nmTR3MeCDMu+xEx5H2YhPNYRZ
ftY8ro7IZL0JenVdg9xDJ6d2WtXnyQE2mg+KoknQR6qrcgZfNPRxU+N1SBjb4MbUoq4PURcy9NbG
tcLt3wUzRDUoQ5hrpnGqTwm8TIdC6W2qJo2PSsDvZPhgunSB/D+3bsSDk+CIl9EziPlHZCjxd7gX
eNvEuGG7SLU7tkwSu57ycUYaYIZXNFxSH7kIm58bJO89TAagVZA3U+L/iNHoZjkfGpEBvyz0awd8
eJIP44iadR7n7GEcRwllua4JXiLPD75SwaegmM0YfjeCyqcGG34tYhW6GziXD2nhGWQgp8RCnxC9
yVjewLGGZoXXGLLnC+paWMD56ZS3QTYnZTpUk4cEbeoWBKeh/gw+v/ikaNB+1o2P1oP2FxbvTTVM
r9px+UwbmEHnmiY63MVDnHyp+AyzZIVm04o2c+S/1qSN7iYMxafC5x5MM9bUsR/ZJJEPWtROiANh
7H9JIj6gpcUcQ+o0KX2XQMzFQ6HernfwZFx54eiKKW1IZfI+0A05ha1rP/cxJDpKruPkJ9KtBafR
U8mLhsv4sOP+0n7CKKN5DUS8WGDDpfsWgPMSoq2wIgdK4E7LAc+0mPnC11S+LgHwWrkxdP4IOEdn
CjC1E+xSuAqEJRtkgOyp6lC7DXp2h66Csx40fGJyVGnN/Fy0ckFPJLMe37XVuEVsOOs9KhHMDL2y
OPs+c6V/OuDEdd5nGVTgIzPWAMlDt+AZlJZUFItW6ruvEXVLbKv454Kw/BGgMfmxjnWI7kMdI4Oo
PIkAKoQaxiKtW28q1yiAl4RMG/zqdtR+hiYEYKNQF6LO2800UdtVmA2nwU0IBZON6kfqMShbJamZ
dq2DjlThSI1LaEJB9DMwSKLA8ejjU2c7uACizCEfTYMx3kPcojAscGGbFMfDdNBTNVzMkHKDXtXJ
r+s5fNeTFHtodbCfKvg0xY/arFCmiCyvs+OIbi+qO5kQfhOhyShKwxtxM0Szc/vO9wzNg86P58Im
bgiKDCrZbTnMJHF5qJP0G0YxIz7LUtkQLZseojgBWswH2gRTVLBqnUGrb3l7K2CX4t1HDar8nYuo
N+SZidC3oSwmmH20UYCs3GUSPXHdqJfJ+W29s5LMJjcdtfwRvXv21YTQ7gSetjXvTBcHGKyvffLY
9YNgJ4Fb/llK7oBd5Ej+SxDdpM01MO0a3LYZ6WofSDIWEBMODkbbRpRqcd3LaFKUqnZOkcxXyDpG
zO0Sei+hhwl1MWOmB8D70SeiYB+teWgT3GuxiFOF5DmCzXGnJzXkAbqNL2E/efxIddN8QT6EOtCr
hhTyohRNGfA9Oo2AhKHwE+sj+aXOSPXBLvOUbF1kyMQazCWyYmpQ0RSr1vFN2reDKzqmLHJq6GfK
fEaC1h3mLs7mk0Sn7gtcE8gT89K2LhRue5qDxReLnT8FgYW7ZGXvWTSn0MJA8yXIwUBGh63PYu/L
jPLika+xea/c0r6T7YDkqs9k9h7HCh9pyKr2Vk4VqnvgpbPw2aeeV5/gjBcBrWOGfqsrEoc/47lb
zTBvWQIB4qY2BDUhQRHROGRxS4yqcldlDvN7eAYOTUFFEx8IcyEsH/qWSFyRiXxC9OjfyV7MDW4F
wKl3YxUHZRSrPkIfywX3SN8cjhLg1XF2Nw7okd6NqNmgEASBj2M8ze4pnoLlq+2tqW+o0QiDzOrw
qLuEp8W0CaEXsoqzn56Kg0eGUIMjPDDTliKd6QfQ7gP0Yes+/bJUCpCDiZoMG6yy6Uurx76BJnUC
vH7fjUOa1xTs9Txrh5Qf6im0wd7P0A/A7aYY4Be96Cr082LW5tGYWr2lsdlBSLTvdnOjgveWEPEh
ZpY8wJxugc/G6KPzK9m8wL0cjcEcNgrNAG0wj0Jng3L+eTS20kegYxg08qn4vtSASOZqTVEQAVno
d/tsrIRfJj2NH3tjcTj43GCIkzAyo7GJXNPfuYQPTynGYr9IqFwDPUIkQojs6LPmGessLcTK4ldB
TPMKWxvFIFjc2CODo1N7J3uLSjPEFYDSJUnnG7TeoLs5slTXT320wd3jfpT/DjnZWOfgL6RoRoEo
8udsz4SB7LiC6RSIPv0dqkf5XkVdfQX9cXFSChQGQJkpyCDnqHbC4QvSVlyUUPu877oJwCDLD8Bw
JYcKQseFpNk1MNKlJYFxASd3w50AEvrng7lw8RNFp7pcIFm09bxouFMmrnYQc0bOIoFjONRj9u+E
Tbi9BhjQ4KWConUOHcDYknkYGKEf1mtbuhHO8B5NzZ2x8Y9/n6lDyYUA4rIZv6ZnMB6vwWihqfy6
hPZ2fGzghlvUc2QxnPH04X9YCgIuwEABmvlGyCW0FSpUpIelwB3+GGMydYr9eDkuLrrGH36L2wEI
Fdo0AHZtQgjJ2WezOJ64P9OmhKpF/w76OfKOGAx3//5Ab4foeGsRqAFQ5CAbafvPzQGRelfZTYUR
3akdFMXtPslwOpn0XzGZjK6stqH5/pyfg3UKO2bgGJGIwAz4z9V0sPa0HiDnlPYc84VVZHsoBDzG
FhVtyt101NQIzP5MdYjIfI0F9vYg4ICDyQOrsU2p9ZzSw+3U2WCGvGRbYVAoqFtuYGgvXwhFp7NK
FKozScenv7/gt5ABGNuFwM1D5Aj2Oeds26xtUtJnVJfAUbqibbVG57b1cN+Dj/DPS0FRDkhKrAeR
sHOXnrmi3HnUdSWUVa1DqcrgScx0j6FTmKTNFVmqt7AkuhGQfKDMMTMD6OPsW26j/WRsYdJXRepm
gnbFDjUVGj4pBq5d1j93VRSdwHa/8pSX1sXB26zFoaSJAvzPdfsRgrAouUUZNV1673zRPE7Jmuww
KXrhXWgOfQO/63DBVv7315uBshhSOPWAEXa2cO2P6+bcK0o2jtMpcO16ClNroWqRCfTW/77YxafM
gM5O4ZQJTPF2kn4Dt6DXqxKrZ1Fq3MGgPNlAo/PT+fvWLo8YIar3PcWkFsOqawIaFzYsiOEbQBso
e1xUZ9+VzC4Eh8dD8h37AJV1LjoopNdAYPjdlS10cSmou0FdDvELR+TsIZsYUbTW2xvNItDpIEAZ
eyN7JGrorxzDS+8TCgXoZ+FuB1n5PPKoBumgJ0XZZhBchRapPgyek5AYDoOPLhrCwxLGdgddOXdl
v76NsBRJxUa+wuI4J2cwrMpXo4JwOParJWjpUO7vB18HsLDk8fuG6fnD33fOBSQmFiSwicg2MU8o
nP35VrUwkDaA2QfsOvvlIar0XLQaJRnT8O6qghZjOjQrT53Q0457ju5t11yTcL4goYcfAQTmBovf
5N3Obi8k0QYqArwDhrwab1fkni+WmvZHvQ6pKaHejg4VZ9Dizt3KUdeCVabYLobM3w10WzD5/ftL
ubDTwN+GEuXGIYGu9Pk7WYgGEmLtSp9BSg44pQkpfxLfsn7lV1KEt/c2Lm2w/AnuVfS9zr83BxxK
CUb7kgpHc8uH6Ra4Bv/K0blwl22sVOgT4B6F9eK2636LD7Iza5TNHR5Ij8j6u1T8lKsa38dVAibq
Cl+70VPzy7+/RUAa4gAg382LYHvLvy2KCfSElCfrypWrqZDZHB0JldVec9lfQRRe3MX/RSCKF4kN
dPaAHgzRViDo+5Jw9nGwgPJGzukC2J3+DkYc1TGEYOIeopf6o4zWsRAilNcURS99yt9/w9kmZqHH
oslQPO8M8SA0UER/xz0R/nts2rzYodYMaCFEVM4ihJ/CEnnB9KPEWhhEaL95xWQYprOrI6+AX6AB
0LSOf8F1eE1C+VJwwgveFPxg/Awh2j+/KEiRKyJF05e9IPauThUwlAsfgSOEmp/xABn7+w66uB5k
eBLgpiGvEm5h+rcdVA/g5ntihAqtL5YSs/mpiL022bsY8Bu7yfL+fb0LnFSUc9Ck2bxRUwTF7RP/
tiAYmsxfYtGXVScGfmoXrFTIMK7ulilpHsY5Ms9aA5DTw9sGvs0TcGJR661JHhKXlUx28U1n2/DT
33/XxZ0FdTPIekKMPDmXwbN9HNUVdCZLGCy3Xz0LSrkHqecrScTFtw2TbaC3ceehC//nw3M7G/R8
QySEK7r+NfXkYxtMwKKhr3s/oo9wJcpeCEpwekGghcgTRsLnoHieKBU7NAFLmKLSU2it2QPIFGNO
hnTNr0z8tKajdP/6lMhBQX/BFo6hoxyeS5Wuqg0I+lR9qfuh+pnGTfsRpKjlYQjm9bQQEHKvPObb
2PTfiuBUww0JOf05a5R3EAOoFy7LNDYNhHhj8p4IimFZtqZFDYx30Qts72UxGNQFKUCTHRCwf99B
bxKa7TdAMTVB4YuS5hxybUZHmmbxsLH9NIGU1ZrdtGRjujlM2HvBwn3mD1nRKGH/VVIOK4OhgVcO
nQf8gLNdBeBMZKpGQ5scrttHaxQrAT3V+bBM8IZy5JpE+JtdvK0HwhZs6RGn3uQzuEEXtqydhPdN
2HzLeDKIXYrG6esKvVVVhOt4zVXjzT7Gihv1eLNIAYL7XGRh7ihgP2jQgMbi4EeXJvrRccBRa9jw
3ALMmD4AMZleCQlvUpRtUcDgU+gyoUQ+9+OuresziMHJ0g5Zn1O6ghsJrBJSfHEtRbn0fNv1jVU2
hOJb0XUvJMBF9GWd+kLlsdep7gjZsCDLo9U3B7QK2689Xu7h73v2v4PxR/2PZ4SkMLpfOKiQDTrb
OtIBOgoA8FB6oIw9GzSuMQWjcAQXzRRBJA16tR8x3WtKNbDsE1oJPfAlrmJ3HOhrgBAA5S45qtEX
zoMqy0UIiNP/EE1AldpyRLR43pB/0fKLHE8qWWaD7I8exmclWgbDIaOY9vB1cY9/fyeXdjcmqGiT
IZ3bruE/YzSjynQEff1ymNRSxIvg+9nj5BaadS20r5prvNj/Nu/5N8BtuBHefIgun6v0DUkH7FNn
hrKaCAbNfrW+Q3LB5tsKBlaP6ZKsphwXHn0xXpg+NH7fvUtCN1Z5N67kadDoV/37K4fSJsI3biq0
DM8vQ2cG5XRfDSVccLuSajkcMWnhJYS5gn0KfOOV+H3hpAWQ34BJBQyBwGo6y7cwn4h69n/snVlz
28rZrf9Kat/DH+bh1JdUHYCkqMmSLdmSfYPyIGEGGo2hAfz680A7g0Uz5nGuU9kXcckWCLDRw/uu
9Sxd8chzK9sPsv/qzG6y9SHm7H795f60zLOdwxfPAQiwG1W8gystdpzaiYk+Imez3IWunllPkPJO
AQ5/XgvW8QOFi690rUwcnG4SRW4L2V/ttqiFvkPTC1zasrQLfylBLjooMtvYs845MZyiU/18zlsr
vJyrmUmwh4H9fD18SUAPGk9Z7dZCe8TBtkCF6XnppodnNW7FYLvnfaOGrZmyz7H7QNyk7dA9ckI6
Fbr787dKOKJFLcpwDN6kQ8Z2oaje6ygwAQT48V6b1PQcUGy/Vb3TDidG7NFrsa/keE2LH8Lj67tG
ZeRTuuBafqv3YTlZQHeNfAmneS62vx5Cxy6FqTIgTNzAdHTIV6sHRzSL77Rbfe7sDUOsPDfj6kNh
tPmJ2fnnwbq+hVgvYQkDrDyciRBHWDhbAr7KqVi6kD4wJpC0S0Ry4un9VAVmzMCUN3h8pIGxHrx+
erjFWmUPOUlScv7Y9e69RuFys4x5t3Vc8qcXi4aTt6oNW60tTrySx54nt0hRYmXwsOC+vnjX6Nac
Ltyl0spgJ9FknCM/zvaFXMSJS/28zL6kApJczvvPXuLgPikYGgI9rNx6udPvSqG7tzM7p63uxQIl
LWckB3FNIE+0mI6+kx5KmX9c96CCZ7ptqhdErKIZZ05Q7ZicV5Vv7MxadLuaNMoNoEN5XuVBwArT
y7vFlv6XmszqUzP7kYfNQY/aDXtCiiGHxe/FTgAOF7UkAmRwIzxo+oVXYc1tZXCqy3Vk9DJkGb5w
m12+2oOHXRGOkHI+l9sZGdWGJl9/2dDQ/vzbb+NKX1iNo1yIusvr0QOD1GB9bOWWzK76TIxzuiW5
zgyn2phOrFI/bwwwF3Oi4fRG84cp9vWlGsh5id+avCVtKbd+SUZn0ln108RLFfoThJwTr+XRCxIB
rXMPNGgOqTGpPxkoQD2JrgSco8JNvSkL5zv6QfyGTlGeeDuOjQ0mT6hi4GMwMh2sjaQxp2TANB2M
hMSKstrRQ7CGejTzUE+8EcfGhkOMK01CVgcYwK8fJQYpbyoD0jIkT/udoUgA2wRuTj/m16Pj2HXY
VXNugNriwhJ7fR3y4URaFAkI3t73t0Hcv8X6eSo37dhze0nJ5LXy6A0eXGTgQKslsZJblQbgYpEH
7BJvWDZOzXv+6/s5MoER5bVmVrC14MYOJpLOcPpRToI0ONtaY39B7cVZh6p1zKZr2PNuNGTjb6Mh
Gfa0BKgvrhVY7zC5jKitVIy56rZGxck9kEruMabeirkzTix4R54k84Dur1HK7J8OcQEGDcFaBXW3
9XNiP1RBxF2ObThSPjKbXz/JIyODxwgZyFvZBPQCX4+MbrV8s3/qtiVhLrfoTrzQ7p3xxDg/8gaz
rBlsTMB3Bs5htqdbA/2aFptxXhbzNk+bdF8LU5K1gNCHUvJ/sA2il0s5GKosk+Fh89iMO8so56Hf
NimO74GI2LCt2QbmVTr9WXT4n2/T/0memts/Dyjd3/6XP39rxEzfJ+0P/vi36+ybbLrmuf/f9Z/9
86+9/kd/uxFP9V0vn5766y/i8G+++of8/r9ff/Ol//LqD9u6z/r53fAk5/dPHYXHl4vwSde/+f/7
w788vfyW+1k8/fWPb81Q9+tvo8FQ//H3H51//+sfaw30f3789X//2dsvFf8sfKqzn/7605eu/+sf
1htYezDF1rcTmBJ9lj/+op7Wn+hvAP5BTqP0SYgYfN6Aa9SN7NO//mGYb9Z3GiAAXDwOnR6DqGuG
9UfuG9DEvHzU7piRUaj4f/zjc736gv71hf2lHqrbJqv7jo9jHBxLEC+gyUC8gPqDzRZD5PWgN2cM
zT4uEyXWqPmz0ZGYZUMDJwTS7dl0d900qDYa06VFDm0oKkDbMVbNE97N0ggL1U3f7MpQM+6ybvY2
lpDwYZ0pxnbesSASsKrlxJyrug1Smh6t6WwlEksD7ZQBPc6sfeO+nxz3bWpJLd0WKllKkNqsqpdy
kqhB1TAU9XWh7MVGgdqgndUVv3K/pDEWWofIbtR0SGObS+T5WOrtAW/pOTIkM73NW43ulehzDL2Y
I0hS8LTUF1Hn6emDmSbFEHUBcc0X4N6mAEFvh8Vd9RKzjybG3WQInFWTwYcP48meL6ekA+jbmG5e
YJTKsmcEpjgKcs6mW36F3UVDaw5OlKzZpLvWstt7uzYCEba2jD+QnscGQaI0N8IWeapENSm7O4r+
QovmpJ/L0BY4SEKOE+pL1kq0wW1soF6cdL2u0XctpbXJ7M54BgIkEez4Q2JtnAW3x1mqVdSlphyH
II9gmJB812OOg9eJfRHiFsqHXSe89mtQmAAO6qLDKC6LOcd9KgbxsaeqguAcq67Aojwm9tZZxgab
oJn7URI4SE80e9SWiJNsbWLmncnXMiXKujPTn4sM1hC6pl1AWsbnvB3UdZabw9Oo12Z56RAE3d/A
tsQpOZmyXJG+TjmfB+3o9XuQwhShrUXJbFPHOkRzZCGziTYi9Qi5GShRnRGBHD/PYP/Ms4kn+jib
a6U6G9Pqc+M4KsN1OOa1Hwq99aYPaurw+3WgkrOz3uzzBHmuB8avyLo4J9A8oxLa22N1i6EKWU3a
BPknBns3YgJepfYDMhecJx08hmYW3pec+dU5Qxnf3qKmGsmZ791VSR74iwLqIF4YCUVTbapsdK/8
0aH6qcNw59hpFrj+Y99eMKu0RA/jEEpKrECDZ8Voapz+GyD58k5PYv2u5gGh0e/H9APK+uEOm1MT
7Ga/SDy6hwW5auU0+d/zsbMfMKNjVDSlF2dhTDvoK/Yj7S3UIgzvAQZ8tIbjSMJnMBr147iY1mPR
5pjH8eH6OuRv2oK9kcXPKinTS3ssk+91O5vve2pRX/oRin+o6hoPjlZbz1kp5CdzGNuLDiLyhxgz
zCdOaF27t3L4Dbw2aTJDf23NfCvBRuP57bQZXazrVG1o68nsU/L2IIravJAqmpIm+0R1eNZ2ZjwR
94AIPhUbP0HHHzYonqdQUxUybc6XrojiLuef+pq/4H1z22GMDCNb5Y5BLs48IATRWrYipgmX1W0m
a2vcKMuq0o0w3PRrk/rjo+Vn/Qcc1MldOgScrdpUmqutch6e3Jfvujfa7m1SKfOWr7dm7Bj9eZUK
+VVyLKw25mTLr1reclMyy5XB2LBoHEulaXhZ4TU/JbPV15tUNrzhqZgC3GRjZnzuraa/7M0Ox0EK
uFKPUjAEHh84wVhcGA5KXeUNwz3WT0SiLs7t+KqeZOqHXYuSZWPkOclgzFkTD0/rMZb6/WRVyw5I
rMTxa9h5mkQjjfPsFmqTdYbQrrjBNp4NKLC7ud2ptJNfYaHSgNAcQXlCa/ICh0SSVNcoSm33qkv4
5dLGiRIpbE75+6wNGmPnwBUWZ26TagO0soXpkaKwYW0xqpltjhutKaat3dUjTVC0XDs5mnmxjRPD
/VAZogn4WDl8sA/+0lb6Bg1Ceq5l4E6u224M0jOR4cZEqz9L40GQtTt/m6kYfbJaSSnOxBc47CkN
NrdBI2oZYvHvPDiEWrxEBR6mm5RsozQsuhHxON4Il9gozWyt0AnG/kuS6BTOFwfdLD+kgo31q071
LaGp4kNGge5zAtvzo0nM8C1DnZcFhUn1rLw5fcuaCwZ/mUbPuDLT0fmT9PXfPdIfVJD+/Rbp/9Ka
Lb/8uKXir/+5RTLtN2zv2e1wFmMTQm30H1skw3izyo7WVovr8HfWutrfd0ia/Ya+GqTAtZcITAyQ
7z+3SJrhvyFRh9YbJawXxq/1O3ukl0Lhv4rxKzaVy4CN5DPqFp2Y9QT2Q3u6SfV+BVTtvNzs9TPS
kwmDCisxZANYPavUb5GkO3dzl+XOJp+Ij5/QaWuR2Qbzd4hcHn7O1K++tDO785DT+/Qol1TdzM6o
fe4z22w2pkrVg8y91o7IaVFv7d5N/Uu83bKKbFovNrYLmDKjraHvDrQcoOlQ1ajQWw1ZbyhziMZR
WQzBXe5Mgww9pNNT5NvNPLJHINTxLMbhGTzomQY6ZTEG+75xCl3u7CKNn9kWJdWmSKpp3hrloIII
b1/2cZ5zzLqZlnEFD63+PXmIisxhzXGaTVOWJfblGGkdHmuyozcT2n6bic1s2sgXrT5SLjD6j4B3
kulCqKKutvTwsyJsk8ahD+tNSiXXGLPLM0+vx2baqNkXC9mhmplnZJuDPXn+Ycj9fff742739QGP
L9IxV4HXeu5aOxmHe10lxGLOrnue6bV3U+CueojjKThFf399YuW3U8RA18VBct2oc2J7PVyCEr39
aBo3uN0s64WXXWGsGbp0PyYL0/Sv74nSD7/vh+FJQZ2xyajkgrSK0Ki8vh78B6Sy2fCVswab1dYq
yscaI86XjNiUZr9kWpNeBE1tIujFeVRHppsGLVXwRaptOmXiEqMB8+QC3OVTzu4/3aR8afihQCT4
RvOYJHNAGa00ktupGDDR9Env60D75ti/JLEZVI0LzQZfIPYISe52gNfeaq2SlrqcpgtLUngLkXak
q18iEdfkamn9rUX03gP7vAwUy9hbarOgHd8uS2KDyEEWRcDFopwqTFRmYENRFkaLcjUZbBdvsSQW
CyE3sAQ6Kvqil2JfSkuB3suwJoE1qSxWsLwZvutVCp6asVVEnG2o/8PpGtN9l+nufljkLPZt5mj+
GR5p56n3UweWkMByogoEH2FeaNkY9PiQJjyeG7MVkxgHmr5zXkd5ajg3EtdhFsrFpHckEFF8Ldim
Axhoe0BXZPJp+EgsMXlnATiL24nMiuAigwRC02fhEYQ51aivPf66eueOuMyjxfQK/GyOgZfLwYLI
PoWewxeDPZaKhqICIeRqMrOBmWlxBcekqM33y8IhNPLLFMsgTIzhbWdVnXPl9hV6LH1Esdc5cQL7
io5lcCnN0jejJbCHh9QKSJaepSdqxGJ8zgtbWEtOkzNvrxaVliTuSG24l6WTcShKECjtMHRbD8to
dn4Yy0GbI44Ibr9NWaKxn9qkWXBXfiHDqWtVf9FrPo+Cqt50J5LYzCKIBlYW6kOv2+Fs1f4EPgQQ
TKjGPCbiyG8BhWWSYJoLqy68KwBgFVsry5q087Qv8nSTLCITZ3mLgSVCpa5nUU47vGY7lHN6wDds
fCySsX1SyVw8pbaPU2sE3Z/yNi5ueyGoeJ9LU+OgVvidQJZcTcu+1x3vyg+yUYULyqeoW5y3xLnU
9YXIZG7sfCsvLpZ2svWomxfnwfIXThqaLy6wCPdboKDqafLM4SHjKZobz5Z4djhNZA2yZ6swQ9Rj
QxUJhMuUmOjW3rp+MVPJKpe63qp6zjHzDQh+Nr3p+De9sdjfXJ7xQwkC1bkEixZkbPiNwo/meR61
syWRqRbSOOudKM4Svo3SzHwPmg2BbqHEfnY3g+0ZdsIiYSS0izkbIK3V9SbWB4Uaz8c2tOuV55/3
7tJCgrJJvCVUXRmr90R+WHxtMra1Zcp7Iy2mJ2eAcxUqy+3OncnQkrPA8aQTwc8on/gWC28TQ3Sm
K1Voqdj68whTr53d+F1Tpla+zxcxptBhFq2LmrmE4J64WS83o9n4X31zIJBonifjcgBn9TxReLxR
eiKe0qUR1PJbi5aBLssS82kroY+ViuSkiJ5G8SFdBnntiWV6BuXSYYzTqvgRasZaGagxNm4SPOZ8
rYYy7wK7E+9nKpVNyEtkJXj4gmwmeUF4+MBwtG1oe0pvV/aeVu980hG/1YktHqy0wMbae0tfINs0
iaNafKtHGseJC4eeX2X7zlpGY9foTfCevHq9CmsvAxKhRtJaQ3hDOn5rpMYfYpbHAr24HT+5i+Pi
vwahiKgwKPUZ7tboI560Gn/4VuO06iOtbfMKayku8NXUX/lXqYlJDjMqaLa0nVq5D8pKJ1UgSRa7
ObOaujCXy9hcqJOmQ9804aI72njRDobTADIyW20Dad9Bt1GNHlXOKiCkrZxBBNFlEu/MWag6spgG
RpA2ZoZx3lEichstucZFhr5D0Hb9XHBe8/cadNynDPCEs3MTmFCy1YBpGb5GkSD1ZbbHWtTVoeUW
YMyaBPyVBDliCQJ1x8HbuF2dwWqQMzbMsgB1EoGycsVFarEX2MRp0SQbFWcwkobU1z+qrjeeZNz6
353K4an2c5Le0KHRHqcROBqeRi17zjmMIQlyy3agYlwFTuR1rc2B0e8qXiF/cIYIWuvwXGOCsTc4
LIdm51c2tnR7njgMlVDU2m1pt90Q+rSQawTQMe1WNbVYEo3Stc1wjF2yascgYPbH3F3fE7iqfZN5
YH8Klr6/wcjsPTRSQu+IY3JfgrQT7HosDKe8p35N46YzVB8ZUh+djYCtR9gkzx1Omozzh9wjaDty
ccRmG3scYaxaOv6pEAEtfebMtq2vKeFaZujgomALN3OebTW9h52D0DfCnsMey05zW790qsb5mOh9
dtcz3iGgYMN8JwuTeV+UenwDbqBUm6AfOFBp2aQZHFVL9UkkxMpEA6CvBsh+vKQbuxLVhTPxdoV+
gGiCmMy6uFV5N7DokCfiRBkwnltjYS9J78Yov1VWLWRIM0F/boF+PBZjEn/3C71EZ5En/qM/Dnz5
Rq3p7iaNIQSGJnWB72XqdOwiJzHbITyY2tyWxeTeL6TNfumTIflU9bx0gAf6Igl1hPP9jiA8PYVv
sKRTlEHng+OF5iPdjGM9PlYU3R8p/C7OLkiLwNMWPOHtVF4WSglF/SFLGrYHo948w8vyDBaxznw7
8ZZ9pt5ofXM8BTAlZb2lQsS5M9n8CRGAH+ON8JG8UrKmq1Tedn6QP44cAupQZEW+rwzwIxu0Q0N7
7gF1KaKpHctu58UDrpyg8KFTdYQYUYSCzEytw0ELCEgwW4wrhzQ/74w4I62/DJZOiIcZXoIdwTHW
xvdTWgcjxThV3zmaFZtvldZN7V5qS8+IpGw3gZMZmiW2QQ87dm+MkXClY3wFXJrg9gRMNTt1hJJc
Z2PmtnPtDGfUiMy5xfnvUZPkYwAOeygytpQXrSOqOWZF95MiDetEOWo31CPHhbCiLZ99zZw0tfdz
UlpT1DSYt65K6i8I8uoKt1HCrnGMq1sO6krMkcY2AspM6ThwbsqyKKAQVOxaoYW6ZWZqt/MyLMUV
LreVuTnp3ZJ+N6VTalhX7dy7LWRKwCG1fO7Hj+sss2naMDOeY7zFiRdCTiv0IVpUjV0TWUyT7QBx
SrFp2om7cDJ/5ihTZOPsnXXe0GYfCElPsUrnrZ8PH5e5XZoPkPUqc1eSvxvfDzm4LsrdFsCTHVsR
U+4TnN2IVpxK+ua7DA6O6YUUD6T7Pls4fCQRtQ723qHKPVZRrebTgnFc6JyFzJBN92HGxRu0UZe6
OvNjoi3e1tATu7vWaArVV3UrR3Xdea3XN6HQ/MKDBTVx8D2PbdnqN0NrO0VU0UtV74QYY/PO7ITv
XlcyKc1otubxY6AtzGlGEeMhLuaK7Y2vAPgYcW5bD6vd97kzJLgpvZAw+jzIaOW+Rk7/2BliiLcU
qsfL1p0zqlGQuNieWJLVsPY7kifYW1NFznXwmBmYD4MNHvF7V3iBO52Jcl50fLKFOqsMmnqR8JX5
mC6maDfU2IFztKldLqAUFkecU1wOzAtDIYmIiJGWaHYtHj7jK6bnIHqv49Bqz4gLl2pqhpu2h0a1
RaUxQhGXbMk3WaXZ4iK3KnDweSCS5wayjhmmZFRiIa87+V53qmzZz50DMcKOdbb2ONT72wnBljKb
y3ysEpul28N4xJY945hAw4EDdpySAEU9unyvDGf4ZuaB9X3h3Js8QhfMHqmMJu+SpqZemjQAOUMX
jdUE+mhS302ditgtfEgmbAdtVRsyxOHGtJAI0MkarN41Q/tJMiTS0NCmbO/LBbhmIX2Hw4QOxyvE
lCWn8zH1hg8TcMOPDqtgHs5LW6+8pwymS5N16p3fNF0ewozVzbMUiiQkEU67WQii1Lkxcg8ylx4k
yb0u3erTwnbJDQNWCAgU0MDKXZsiZ9yWoM6+4mYljlJMKaLTpoupI4z6lIH1AIn9DYla8i52syne
5GIp5hBzIdidMrB0FiW8fjGvCPbNP2UI/y2a/bFaZv591ew+ffrL2Zfqa/aqcrb+mz9LZ5phvaEG
Zq+dXYoAFLv40Z/tRc1w31D7omQFT4mf4RX8Z/GMf+UjDEcXjxiRBuDqAfh7e5EfIUVfPc0YwkGP
09n/jfYizcpXxQmUbrjcTIRciCHIQ0Fz8bo4IUjVmKeyfGdOmWLeA53xGWaC8448ljILWyePa3Fj
G1kf3Htj0MURR8aAUeqo74tgSieB2s8vOBDAkuxKv3ywZt2fON/nwXnZNdYDkGMTUlGr25sgzZb3
IPno9enCVulFKyHEXLUeGYt7hfDjAyfO9rM0lD+ecV5X7Bpk3LXXmZbiDU2AFUNSRQkDyFgf35GX
OpibqW39lV/ZsAfMEjqhmSdgjPpDMxrwkBaXCl2mIHG7FRFDobnSx0OqavbWDejJRr7UIDLOw5jx
1vpBGW9hfct+x69kTytai7lftj4QqEaPv3UL+AkI17DHwiXHVbVNwJTwslkDdJTZB6wR0IesQ3du
q3HXuX1cRnGiQCo61MLbSDOVJ6J+pBm21YppvBd6b78F5kZJom0Xh+liGKkULHaQQkp1pAWyxGBR
3BiA5PJzy07nrab7cw8zK6geCsDbVOYqu32AoA5VkKw6jViMCZ5SJGSeGdtFmCViLmsEEOH50nub
actKBYkFfUddMYPsZy8vWJJU6uRR4sti2mvEj89RPLI8j/ZifncM9pM7Nh1TuUk4+09hazVsNEav
yZEbCTY3W6cs2E74lQ7xui2GrNz4k7bc93M+68ZHyGWUkgaBTprdukOum7ECM0Pp0oYIabKUV6UC
zcnWq4IdNuieqLZl1U7vx0xPLirSFcsNlL4JTFcaLP62awDMREWOBIV9lKKJ8PIq/3dS+2O1I//7
SW0rOdQ/vZrR1n/w54xmW2/ADlDYh4KxKur+1Qyw3DfIV5jjmESIh0Vl+6/5jHo/njQq/mshlMgG
Sq7/mM9QUiBpXDX04DVWddRvTGevJzOPSxp4anxOd0xm/PGgEUCZsKxSjXe1h7C7Iz7I3RaT1p9Q
PDFl/1DP5ddCNuE/roOiGO3YgQwp7YrG7JXDjFCU7SNns2kPbne8SCva0iFQqN8M8VwvyAJCqCYe
Q4rEh4o4Dhlt5a0o36ntBPOLJ877jLpdAU9688M3fbIC/3JvLDjr7bk8QAxor5cDzFZ5WWsgT4e2
qD939SyiRBPp/a+vcmifWO/ohTXCMGEkWSbD68eOjeFSFTAmwt+sIhC3tRc3WWhCKL8zNRjSKeid
p5jSB+UCOIioPLxhVxpd/dhhld4RBFj+niL15fMgX+N/PGDsDAcDp7Mycs4GPk8OsARWlhdrUdP1
3ZdkMH/TOPHntej0Ijz0+cOhQjSpoQfXOfKFjmSUG9Gq4V6gathkXqkZJxRzhzH1LxdDpOSv/Q7a
K6tO6ccHrZip50YJvG1dbl0YBAncu07iE9qgNdfOODa3BV3YCzpoU6TkmhTR6kZPZ4hqxajlblTp
oE0Q1OTjZd6X8w7cfH/CCvfTW8sz54zBZ6QZg3lnVUD90L6b+aIXo6igKFWrE89K2lCYzfD7I9ul
t7S6+l3EN4chvDpsaI+aNxj51oUqx3p7X3huXp544gdyrfWBM4KYzdjYYVY5dJFksLUVy5dLyXDp
d7ivk/OcgK5vDdGR51Y1aysUyw62K+/k7vffKtqzvk5Hdh1bh45K0xYqRxBsh8RjNCLMexcIPTVA
bwcQ1rhx8gQobzKaDng4P0WrgZqXABIPKsbgohgbne43BeXr42DU4cbzePbI2A70yYlPfATcSOZK
gCPvClFMG9H5p/Jbj8zIZMoDLUIjr1MRPJi1tNRStb1yh3sDuriqFsMkZk/aXli5zrLDsh1/+/Wz
PjJmGa+GYUKCYsk57FQSLaPTxUgcONUSSBqxHGyTnFMxuMeugoaCUwPhYxwTDqZJZWaEntDRoWC/
5gYsKJUIxfV3v38vtOkDjgHrwnZojlkqmqFT1Tph1onx1iAFC0fO0p6w6L3uur6sLKtckq6AvfIs
DmWumrkYpaDQSbCRbZ8ZqaInMmvNBoWO9/s3xIlq7aFjC8eieTDpebUhXA3iIKw6Qrfpe5AWDzz1
xJu+ton/1dZ9uaEA7zDCBt5XXMQH05YOT53wK4ivVQepmBYTrmWDTJTY3TTSvEuJpIkIh7kFNHdi
wjzyKEEGcS7k3tDhH05lFBwQiQn6cbbKSRuBR74bFvyfpqxPcWzWhe/wJk2QS8Z6GPWIjH09N3tV
4fUTS3k45s2uHMg+Caw6go4/hPQPLqi/n+JLHRnzSHFBZq0kB1aFg90VhC6/B/5PXZkKWUjNsNt0
Vm6cMBkce4SY3X1qgqtZ43CfY7pVu3ASs2Hgjda+iW2KWfA436qBdIxfv17HxglnE2I5HZZgfCGv
H2FiV2p0FTksk+4m5wEZJuf0gtQZkXHGFRUxhChaUd5LEK47jsX6icsfu1Mga4HFs2SgHlq1mqa3
a7c3mUMql2VPs8trdAj9NXKBU8KKY4Nl1SmvdnpiY52D965W+gJpCqKnJdXNFNfv5yyWG4rPz26c
X/kEypz4Fn8eK57OJokiCvZBgn4PHi3oaPqpNDFRz1aEWxSxeUkzyNn++gs8dhUfT9S6P4HAd+g/
neg1DFCQ7TAzRLVBdGrumjL2TtgOfv6eMFFg6DNd5uFV6f16mGC8qpH8CTuUcI7u6JUE3zjU9t/L
eFlOHGBeDgyv32pPZ+5i3x1Q4Te99Y5/2HGZRSq5VU4w7A09EjMyXwwbi7QUxMvG6NwEAOAnmoNq
hPfpjBZHe/5vuTFapferyjj7vJA8CQg4gEYcZnoxnycJp7INzgX5UWStkW4n1XpdlBtDZYaoPatP
hUoTVAVu2Y87EHHZ9QzQpdggpwUMnJHk9j1IIZRTltcxpKPNh0/aN6ZzD7HfBvFek3aCTtCuyh1B
Q87X2DX6Z4uV8cZx6vyh8RU6LArtlL0rHrO6hAxv34POYF8P47kmSopP/SnVlqHamnXmXNHPSLhP
t00uYuSPhKyxmSlDFRB4QMCH7VCGsFDdb/Sysv0TSbpHhpWBzY7N2grmQeD/+kuAneplaUIfbOwc
87oaxGdIt/H5r8fukVFFjZGpBwMclejDpaIQaQPT2SFbAzrOZW6Z9R6dAjp/wFWnRhWf92BQ4WGh
IIAhfn0fDwZV3mLVbJzMDhfSIM4Kd837oZNJOMs4l86JxffICXK1Dq5+NN58jpAHy0RdggtWJaeo
2hPeNzU4EImLUgS3chKoU9igoavxAjS79G8DOH6+OX+30PefIb0mnxKF24lHfchlYK+7PkkoBC/R
6s5h9WEQhDI07HNpiJjlxSRLyI+Z0xKZbS/FN0TL/jVhvDwVAok8ZCXIet+2PhEIoe1zboiSzKG2
iNSLsxgBGfG7dvLRG/x6QPw8R/Mh7bV6g7HFoVzzetSBBm66emLXEreV+bVrjWlTCM155uBvPqnZ
cN8maT48/fqix0YhBwBOJBYGOPPQqwyqOdPTZubJgN2/WiMSN5WeGXukGtqJoN5j94eJHu4EdXcM
7Otq/MPUVqDH5oxVO6GTcpjVfRhEgTe9k1nzNDv5W08Rw/X7N+cj7rN8KvZkKh+MeyuunCpHMklc
nWr3nXDMj+Czq2gZpumUu/TYg6TkBAiWDQXetMNRX1PVzpuOrTr9v3NDafiBEd5dae3ym7a0l9HM
FVaGBwU6XrXXD9JnxcNewrYFEZzaU6JndJSc3qCbn3iXj94UYxG5MK8PnZLXV6LhSYF45Cxlz7q1
a1hbexQJpBs1HFBP0ZyOzbqr2YvBDzqYG3t9sdSD+FnHzEeU4YvrebIJmeCg/PXXY+LIVVCmcKZC
a7r2WA62zUQXGaPRMTulrVHdFLJA54nS6z+4GZyDrOUOsAGkpevL8MNgD3SkHZpiOEBD98/r1LSg
/0+nYCfHboadCRsTmk6wOA5uRrgdVTBAZKHTd+O7CRzxJmkD88SLu048B8sHaEcTmAiFZeq3B/fi
KL1xUFI4Iad51kS7eo6N4ZYIuStUTe7vDzlmIdAtFKtZPA5hx/kCUHGyuBjri/VoNJ6/IwlEncnU
/P3qFuVUDvBY+HAaQl96/R1Ntua7uXJxK+mJf9Utk7/z0+4U5/jI03th30HSMuklHhYVyftKmnzh
PANF1dv7mhzOp2qy79reZ2EhyPREwfSQ3rVOD1TRgKoy8ri/Qyoa/hlv5mlRaxJ1nCHyhO7mGHZ/
oVGUfrcIY/meFYtxRyBq44ZjMox7xec7+/V7duy2Qc9QTgCg4nPif/1wF4s8mJgdXthmYtmjjRFg
IjTzI1G7eTTHvdr//vVWMCWMIdO1UEW9vl7FOxKXC3edSL0+R1dCoKJK0w896rOQCVt79+vrHZka
6YroRDTR8QWmdTAJSwxiZPUyj3RaN+xQ2xgbY0zcLeW2x//gSlTQmE5cD6iU+frOMnRopGhM7JT1
1IwUdrooyMcaj8Oofrt8QSyHh62V5fllHn59qSRoNCMhLIdSs30LjMH7qCXtck1Yz6lOzfr1H8wp
LFxYxukvrfiQg8neIb0hN2OuJM2xuGVVuPM9bd7gXaJRk3pExo7oLfZqxHTx68d5ZM6kzEWdy6LS
D8L04K2X/YQT3mPOHNPJ/8BaFIdmmS4nhseR4Y9sgCWLignn0kM+LGWNwNfA14Y+aAYMeMujt0qz
EyN96mL1+xM0NQwmS4oIgG0O6xitBdlkNJkz3SQnnrgP9MhJadTCQVRbQUXlxDA59gjptqzdxNWZ
fdgjKpdFW090DmobesBl4pVnakhPvdHHruKxeAGYAg8E2/L1YGSzVQqzZtyXS/qBFLFhq/KTR4Oj
F4EIBLqYFh4EotcXqeK4IZaZYyg66/naFYPzVkLz2P56zB2bLKj8U2F98WIdrjR1gydca30y5DjM
ntmZa19MrZ1vGiPX/oPhTT0Efjhz77rmvL6h1O5d9mZs6IlXzDkpT8FVPmjOiZLx+pIcvr7s4qnv
0JGjznow20rpY9UYGAFE4Wb7BNP3FitnsxutZTlHhexsPE1cSV0xCJGVnFhbjj1Odm9sD1i3mD8O
7jHJjDkZkP6GY1XoH0uCaL9kQ2De1IEV//YRwl/JY1Sw/h97Z7Ybt7Gt4SfiAefh8pA9Si3Lki3Z
1g0h2zLneebTn49K9o6aIppQrg92gB0giVcXq2pV1Vr/QKrH2nCWLURE5gOQb1wXWxMjVxgtX4Cg
xfsef+qVUb1PiYSiBS9RiZvy7+xE6bDZwQlppGottIXvdID2ocQX2jP+u0aNeQwFc5QTp7bh7vLy
XIjMu2UiX3EQ8k1nxboS1o0umBVsIlNz9xGP4C9RppkPvEFNDOozJdhy2ws28Lzp5FyO/X4ueRBy
AaNVQyedPtH5erXSOBwSXhd2HUBvmR5mB3gq3nHIjHEl1Pu9buHfgjUCL0KYka9aum/u5K5rlhoG
bgql1gYcbNrVR7duP36+8Lig7US3VGLPz9MWhdY87GMGpA6e5WgDdEZ+yxrwYGEsYG9pl3IpmLwC
ZlvABAJEYuY6LgNxPuhFMgI6SsTthyeHpU8WoXXKs33eSNH0DC5YbipQ0EZxq9TwtpFC9ZyqUsfj
5VDTI+I8owB0lFFHpPA2FSRmGWVAfzTpqJXbsaSlzzGGwTeDXzfPqhsMt3CP4x0SpdKHDzKC0pjk
MKNZQ3I+X3z42eJTWfbUOLGyfgJ4C6y0Fbyfl4e2MFdcM4ClIApqTpJp51GkQVADQx5ZETyjd9U4
oHNXJcPm30QhJfN84s03j5JneoQDHlGwWHK3TBtX0yQeV6IsbFcS1PQ0m7qrfzEq3+whKOuCH0Gx
sWmdjFuqlqOD4MrooH/VraTehaod2ZCHIPhHanfIvZx/t47O2TBQKLMLI4NHEmTQ1DDoamBJcbE8
9pwAP4JORT5EEspN18nJb56qlmVDNCv3sYALEaj97j6sUnnTaYP64TLxlK0hY0wGKNzn5mlTzwa1
575sK12THNTMEPklwJ8vz+v7myRR2A8UfGiZ8jHPv4JXwlCF7ABDyfD0b4phpFdRNaLBHIuYinNA
BitTvLBcAZ3SUJyCcizMNsVg1paXF0xx7uniTRcr4w7w4bDSVFmKwmVoKijwalPmTRUZQYYGQoBi
R0aiPPAzvuOxtrbzFmrRUyKGrkx/mxqWNGWdN8u1Z8kMWj01MbJcvUngWh5xusu/VGWNKyAOh+m3
JII7UiZpdgOXO/4NyaCJNtApqxvN8JOVLLewfag0TGgxak+UeGdLZgCdHiH1wmTyuLxXEyPYZ3pR
f1HrUV451BdCcfhQu5vSASLps2lUY8MTSxl8B/aJ/m2C//BJH6DPdKNbrmyEpVCUoYCjgBTkSTUL
pWRG+lcbrsjM4qepp9V+CN0CAlEMdPfD20Gb7ukUA7mUUeY4n9GmwyIRMAzVDcktDwXOBZ98wbA2
qMcIu2oI1pq0C+uUvimFVnLe9CyczZil8gIxJWzP3cLV0LkNgoMuDuVKrpt/Qb4ZlvW0TCErToj0
2agmDdfaKIkyNPSBitrXN6LpBV9DFKA+uL2RYRAnhALlfqZKni9BfaDrh8QPTW+ado4QiSEi/fWa
INyrPvvb83wKQykYFUd6C6iMz5I3klojlrWEQYIHoo+2x57bVgAej73iNKWxHcEv91GOYhEEYQsH
xxGbb3i5m0TOPvx1+S0c8VTlUbxW5xUUOR7aEczyBCmIIQPSDuWYr819ZilrsvXz5TLh5Pi+VFFA
ZiD9OJ9IPa2jJACVYSZ5eGXpfnVdyShMXN4ES1HoNdBnfe2yzwUfFVxSk4CtbxeV3j9J2lB9K9T0
+4eDsCR1xNK4kCFwOru2DAXK9E0FzxyKKxzyCKdWVYPu+8Eo0/pgeUi8vik86bPjTc+7Ou07Plik
mMUWyZzhWkutaC2KOn34s/VIHIAIk3sYyZf27nnekBEf6+hpKzZkeu1XBqrxqYVI8TTqmZHYo2zk
f+rc6h+i3LWelU4qnpUAc3Eb4B4MAR8IW2u7UoKeTpEZw2cSnlYcxC42ruK2F42viAvkkaOnuVHu
IXUJRw/utXdA/aP+3EitAbWyoh905A4MPy1FQtDW+1b5NcS4cWwDbxAOKHko0kYYB7z9UrYKZuqy
KFfbPimNZlPKXXHytckiFfJ+/UOB6upuk7hvvEPetbjmcoaYSDlUwnPVWBjHt22CiFkv64G2S0UY
wrBzzWHAWtaFNIrZrSF7t73VRJ/iwRgeW1VCfq7WMu3WZ+NWuzjCamwXo4uOK6uI6MVRVOMCImOW
JN+yuvG/wIKHkWjpYwB1rlC+imYtPeedrGLmFRdY1laxlGCzytXF3ZpaX99wIYieOrMu+p3n96q0
K61esm6K0CXv+YGchccQkSIZrahO9fauGar5DicgS7AjKAmjjd1ymmzqXk/NTR5qfruXgVx5D37R
9bVT6jmcKs9q4+ukp4+/QcEQYSy3aLCAzwWhhIqtF91zLubSI6STAss630XTAx0B66uq9fDz/Sob
f8FJBHZXWX0jI0QglXeaH0ef1bbMEbhy++Q71xYEWbqwzFxnKFHhsWtMTJGdCMoOQowZFzeyoKiP
MhQ6WPWaHj2K/D3rvG71QyVEuMRavVk0uxGDV5j8lkv6D0E243GBLgkXgxEotp1mXVeB48gLwYZk
qP90w1R+hLpTZgevSfk34HlgJVgYWvE7RdbAvQFdNcJuVATlK6x8sd/KSeh+M/DodQ+GlPv3RtuY
n3M3Uo7h0FjHwFfLK3FoS0cBOmd3cAmeBniWj5TwK90GhopCrgBhH/7zqIS0gIICNg8CZkJmA01L
+n1FZeO32OOeu8mTrmexm2YgkARL4SdnW/QdIihqMSFavw1SGwidOZbld/el1o75pkBGOrcroyiS
K5S7Pbhx0lQe4/Ub4SvutcZjW2VQUUb++19os8XJfnTN/pRaZlnZRW2Fh1icvNxZelgQu2EpWXjw
Fv3vuo+Nnx2Sc5zdveiWOyUP/W89xQakHDo9Q0gCAS7IK1mpQGvsYcTacZqr+NSHeQNTsvbHU4kI
R38LjEJ/9ssAqiuqqlqxqyO9Rhu01gE4qEVq6icY+mF3q1WlonzVYgmHbx3LcjZDgfWPA/0WQmSs
Wx1OszrE5TtgEtUPf2pR7aFPBDJwHDQRfoRKhRddgNJR67RCGX0vkY5EHrkvtNFJi2D4NsmTZTFK
hBmssGIUxp1kBX12SvUk6g456MOUbl3V/ih9OOgsjiEmP9RpCz9by330Jfu2/I6iaXvvIWzQo4au
Z8dUCU3co6vKDK5yrZHHTS15ho5gU6x2tqhyfQauE/dcviB8dBuz9OC3ynCyDFscW7c9ab6YSIcw
aNJTVpRJabfYaz+2Y6w+JYkufiH/V095ndAtMZVCO4DxQ35XQ17oR94OlYUSIl6umHXKWBQrXRmV
6Cd29W04hJo2kZlT2NDwjUzEyuL+0Q8i73M7IIVhYyo+NhBJY1hdUOUgYQldqf3BQH7nqUb8LAWq
9zlyC5QbgkTMhr0Lt44/XQxTyx54HqCciZtBvylGM/OcxOoLd1t7gXJbJ4Usb+p4REjAGmQsO8Zg
sLpNDeDXOyRGFQ8eHhp5Ix+pi8ZeiDpM2n0dSre986QGe2PDL031sVDbwbRDrZaeXEmVnsqGVHCF
rkSvPOt6ylP42LoKrc7ctNybgf3bOV1ayj8ECSY++T+QDQfUZ6RtK2QIPlNPY20WSlkFu0gTdD42
gtMu2n5xdRcYflgBsogacy9XvG5QzbSsaNtJ4fCptMYWQeWW66iDAXzRb4s+VT8JgZt/DUYDgQ3A
cIZ2pftN+wKCaywcnB26L9HQg9b41qRx4R+LGj3DJNnkealfNaKS/Bm8EmlB19fGqyhqO3jAlgtl
Y2o0yVu2RtU4De956P2SwHvWckUzcFpFiq4wZ7WwdUtl86jVgihtUrEQn7qRLLAJhcH8KaAFPY2v
j19y1ZWxItJ6ud9VFLtHsowKujfI2uFZsDL/IdYyfOM7xYzVrceGohYexwF+5Xgws4CTONC3wI+N
+zGga240kuJtgOW7V4ogRpFTiDC9bdULBwu9fj3/GXRIN+1NsDjpRleRvIZL3QTHoDY7f6cUSUVx
VvVbSrPWKPkoqFgJRERkXPdFFwV3aEV20LXRdkL/yRy0Q2sV1hdTjBKPidR7wRbpP2kbySNlbCGm
i3d5H0iZ40dNruKhrqDT51nG2Dr4JAnXETJKgp2PmJkftNC37ka37VWI6EXxqYn78lNTG6rvqP7o
bkWw8JZTZJX+mYU+9g5Uei37JSm+j682Vfz209AD8rup+ihzb0dX6tCWwSHb+KPGmiDsmj43xVuU
2tGnrKCZqE99rNfxnmVt1Lcilo/kDolVeoM2ViiDhNd9WPwqqgNOoOvNsPMDKPTfKzlCIk1thKbY
o2JaswsRCQpvcJsbpHvL6jR5L2AcLR958mTN0R+NON9JftBpO8yYvA7dg7h7LtGiaW6HsFHu8xFt
kMHuE181D1nct9LWNVyW6uRVmf5AuVv5c/mq+u6RhnbwZNUHZo//e0eNUjC3JZ0PcBmGLtv6coIG
kupFt4beeZ8vh5peR7Pb6tRcmR4tgP/pPJzfVgWI4IavQDw1QJpyLun6Ri8V1joWI/2uRC3sCtUi
GWuHYUQbDmPRy/EXhwrMmwLfhIOcYwi6SPQjNKl4xuCRvitqTXkoXKXfmHG5Zpr07i0zKTLzDGWU
nLRcaM+Hin3C5OkONDlzaQALkjrsi7zuP1iiABGAiJ2KR4NFewWw23kUAZ0I1+g4ueQqi7ahwe2r
adQa0JRYrFQoFuYOOOdULwDGRLdhVg0ZRTMe6xEIbxxhJSQnCthYLQiQqPF15ROJLNiFY+7fNKGR
I5jmmr8uz93SB31t5gB5kCkAzeIXoWCkXOGAlZtusR8GjIc6jTbq5ShLKwTqC1UL6ENAkGbv+7xJ
Rl5SnWoLJX5Xag/JWDW4WCB3Y+0vh3o/oIkHTzUS9+dJz3L2RCxrtYnK1ATaEVgh3px1c6NXmvny
b6LAbeBko7r0ytd7UyrEeIMbDBUnWw7AVsstVPmuD+uVz/a+LiJNtBAA8fwFDXai776tSAaBCfrA
I4xQxd3tZIuzDbUENZrRzQUEPnLzU49uODeNtv+kJ5KwzYYoQqsMsMnRrLDvVTMvoL1qpSvNkGkL
nOccOvl4RtE3BpVBIfn8lyVDUalwtVVbHXXxGQUjYSdyAO8alyu6CU8NhY7GXwOCLE0unjyU1gBB
A8mYTa5rDU3GkTplOil1qiTjEt/7yko+W4wC746WHL1+BFPPx4b4YleTOZGnThNzVyXdN1Hs1xoW
70sM8FMhg8GjhnnEcM6DcKAFpqdzPoDhRy6wlprvKW6ntoTryF2GZPtfg/p/Fjwi/m/27mRJcOYZ
8L9NVZfP8bmyx/Sf/MWDB1H0P3CwJn+hSf8WB9L/CHtACvwfynNMkvJfR4H/iOLy37D86RTo6IGC
xp+W/99EeAFmPU4kCHEAaucdxtvmI1T48/NhclinqIZTNoVITgdgSOfLZPRcNTK0Vj5FpsTDfusF
V3psj9zEP5XFtQCo4s3H+fzXDn4r3Xq+LP+KB9QJ3ampMQ3T6TxerqqhJhSDdOK02oTxk5z8KqVw
T1t/JdD0w/9JIH8H4iyH6slXomR4HigxyqAHLSyf0so8AvtzUKl2onxzeTgLUYwJ9kxRkv8Z4ixN
xS2QoSzJ1BNyE91XlFSR7xUDYxPFlXK4HOo8a7wOiFATgJzW8ERoOB+Q0Zdh6iGceio62XQMg25q
r1JguRxlYX5AN00QCIVDgZrueZQ2k/MpH6untCuCjdJqXxuv89EGMfOboeUOdjncq1HcbJo44aZG
MQxFYGOzUbWmBxQJqO+Jyx/VLSExkoesA4oEmKf3YEZSRI3tQCvbwIZnJPKY88rnpkz6aFNlVqWh
Ba65nS2oiMo5LSSP5ybscm+HnY7g26Mfhl+zvh6dANm9P35RdsEG1nr7w6Pg2PBc76xDmEc8Y6Oe
f7gyvJk72F+TBgZ/YrvBQ3l3jjdVJ6oe2KSTArNhizj9JzUKPJzgTfUg4l/bu8JtojZPsOXHqxj0
pl2UprLS3ZyBcF9/BVg8EhBK2hOHfrbJ9dwt9LrlI8sKooByL9qqVd9Qlwjsagh3CGBttRyxHEs8
+uW41iRb+gj0o9ki4Ny5Bc5b51Mv2q2VUTupUT51PPLhLpXuq7IatyoczhOgUhpMiGpiE3WMkNm5
heCir9y5F34FCDSgAqROgE2UAM9Xds2jMamDRjvJUlR819EkO+DM9wOFnehAsavbDjFGzQ2CdXuh
wLFTcmGeVH0sHC8v+Xf7mEOAnA+YkEU/iTOd/45csSqlMzPhWo8GfT/AOvkyap27kpjezzlhNHEy
hcGgDQSych4GQnKlVHIjXJfehpfoVW/kv9FzBZmjY14QIl7XwZ1guQU33pePj5DuFqfKhGOn8nMe
uqef0ZXeKFyb0lUpwZPTny4HmJLCWdLgbqYgQ8Xrl641KfE8QBYbUmNVlnWNwYXkSIH2RRXKHeYT
4SYM3ehAwdvfXg75Li/OQs5mrTLLMuHmZF0bt3HxQ5IfzOihUh4uB3l3msyCzOasi3wPqQ3duvao
N6XPmnTs4rvLIRbGMSF/ZFq88OJ0Y3b+8u6tIhBA/knAAQblTseSG3w87lpljWqwsM7PIs0mqavC
VJJH3z81kouniLlvgv7b5cEsrIPpUqVzAkMJoX18vg4Ks5URJAj9U0d1fN+OxZH+brVNPf06wkvl
pvKDNZPFpVFxDMMHoUE4wU3PQ7aTAxcVAUJ65b4Yuh+lbny+PKq1ELOl1pYe5XS67qcS5oStGCXy
YmA+Lwd5d++b3lT8fLID6I93xsTSiMR77jb+SZbvXK+9MoX9wEFbswxS69osvtTmGsF9aemBYMc7
C78rnumztNCI+I3ECiE9+Ub06Ld7d0J3FyCzdnloi9/vnzjzJS7lVmi0Wuef9Kjcq50EhH+gBno5
yPRGm6Wg6c5H7nlVIZgzLsTYpffSEkS61dMtVdhmiG/bcNibdKeKtWvS4my9iTZb6KCCjDHIsGpM
vGQvN8kVZNXfCdIsgAY2Lr0onuqO1hkrSe/1TLw0ytntTBr0ljoocUv/XizqfWU1cLquwEn4svy9
LQbcJjRIeKUdNGhbRNd+/OL5hwT9v0B46sqbJPjVUU0bvfrG61qbSmWoRzssgfaVghFTVm9S00My
E9T28C8y3dsZmr2yMY4vzARY2gkTgJ3Eac8n3PQCzjLJ8+W1sJSG3kaaLexOq/VGQxTv5Dd3mN58
KhC59cpvXuDLttBUzuVo8rT/300KcHpIg9B9wEPMUpDV4Gg4Kv6p1RBSNQ+Y+FnVk4Qx1Tg0P5TW
/OrxiuuL76B1YBm78V2Yp5QBhk02GpsmvQrRRAwHR4FsYho7Cv0re2PhGEN18p8fOPvyLn5fYomw
9KnJcP3FdGX81PQiTYARB9fLH2Npr6MBAoqNR9FUuT3/FoHY6zBcJf8UZ3G5aabOd6Oqa0C5pcz1
Nsrsiw+t7uNS1rMNAtAM5U2H3wsAzkROVr7c4nDAb0KtAl/5DmQaxli/8mz1T5GIDHmGov4agHNp
bkCd/B2B5//8g4XYs7UMpRZiO7JK2yzv/s09BtYHAhV0NxC+mwPImqwGn0HH+ORKd0i4HzIRQUsl
X3kQLw5Fmy7RrwIt89IyBl2pktcuKZilL7SP+fjU5SuvhsUYr6asILJh6k7//E0dFuFwUQ9C3T+F
6Q1wAyeq9qFWbC4v4vdPEw5j6oAAhf+KMlvFCPQzQgSTT72cinZSq/KmQoP/OLpejhqvfKMr+fc8
6JzK035oVZ3QSSz7lV+xlMXe/ojZIu+1SZOcvtlp7CuBBq1qbYY+AKw6UK43BW8rIhD3b2KiZwJ6
myIAEL3zzwuaXkQAlCk8JkNrt7T+zVF1VPl2uL/8iRd38JtAU059M49AaZqyNaaU1KJIpDxrVGw4
pMahWxnRWqDZFT6cXi1tb/qnzPpSI0/Sm5hoKldmnm8vj2hxZSLtNKktGdxIZxuZs81SOkocp1R4
8EJjWw4PQrB2AVgczcSGgavCBEmzNdHIBbAHIQzAkvwxaPhF4SfLRAa/9lcOtVknghLFtAXAW/Fm
5X1OWfR8gvomFQywA8GpVSB8DvXGTPZFd5P+xIjATtND76CWPVobMd1VVmALK9O28DUhQ4DJpPKv
olY6Cx91cRgYWGKcQuuhVh583l9rqWTpRX4WY7Y05FIEXKgRQ1eFPbdg4wpF9m2+wy70QLtjL8S/
BVNeWSYq3212WTBp3JK7KH5QD5illsaQcePUvOBkut1dWNDYF3Xf/vBS5J3PypZp2ED0ni1F12hq
oUqT4AR1ccfTWFCibYnp0eUoiyN5E2WWKxodQgmiJ8HJd2O7QYTdon728RDUh4BmApdlHU4/4U2W
yApYuKJVB6fRvGnScuchlnY5wsKG4qFK3Rs0LkBufbYGrNaPPXxUAtiIj4F80/XZvS/fKGK8UvJb
Ws+kBnjT9JloNM0+VqC4FbrvGutZf1GTe6F7ACq1Mu0LjxL6Bv/EmO2ZrKJlEMZqcALc0Vx5kVI4
Tabme4rtV0lufAutKroTzeKuC6O159fa+GbfsR7FQmhaYlfmZ6t9DLUftfXn8lS9MvDmW+ft+Gar
YTQDqe8rPTgJ15Wk77UD3pSI+rse0PEXGpS2Ie1VbDN4ehkYCV6OvrRQ3gafPsCbpQipaSIxK8Ep
amJ7SLeF9g2kGAKPv/5FHLojONxNncg54xGbUHQ0RoNjBBTZVquCe73ET7gqIwS2etX8F+tfgcVD
h5W3C2Sb82EZkSoAYCMdofVjV16+0euruEg3gbz2AReuM5O+D8wMaG6UamZJqVfVAmA/2bYEBcU9
VMaZBDPVjQqoNGlWutVLx9dZtNl+kwacgZqQaGO5Mb4lQmmX8R0qqjRMAN03wFRzPMYykpax9eAg
ANxZ+bKLu3FCeShcu9Hwm+3GtM8jV8Is+9R7vLKh5+vg2zrTLsVW3YBAdXEMVsZNOWDlkbl5dX95
HS1uyDfhZxvSKmSplqbPLViD3QQGNlcPq8XL11vAfEsCm5n6lQYkyTmNaEx8UxCbckprQCqF26IN
WKU3YfI94FCwym/Gg5QduUts6A+tPAUWKj4mQAk4dq/6p3MdtkbUKSX5TXB6HLLK9gMMuFrfyaJr
o1d2ivEvXjdn4WYHdxaG+BiUhBORbNCMu7h8GcPHj0/a2yHNrneeCpdb7omRt1dZBm39btBWvtri
rQcSGV9tUlNCCuZ8x7uu1ComnqqnysejPQjszLv3cnGDDsBvOB0nMR1dJ22PdRStCFEsh0bCmb7T
dKbPQ+ewBVGp5ZBIck+BapcEIIsbTGZgEe8NMW5tzy3KPdUq6QRwtdvrSeKtjX9a+O+WLEQc2usT
T9WcFUNCIQ6QyhYZv3yHU3a2i5piM7bK7yQobxS+vSKMx6kIpuTiNhb2bXcMUnGlq7u0O3kq/PdH
zCpUYl0Cjlb74FRIN1ZZ2mJ1t9qUWdwfcGYmzV7u8fOyq6lVMKzqjOsA1oZO6lr6UdM9vBzjUTtG
eYNi5TBci1qu/rq8ipcy/SR+DFd7kk6at6z1Tk2yNiZwjQvaldSq+1CSRsdMUaE1PM3cBNhiHC/H
XLwc8FyAro2+Ecy1Wbpt8qENY/ymTr0m3DTFQ9QeZAX4fb2ThI1Fda0xH91I3QYS7mCquG1/XP4B
S7dhhG8pAYIhQvhitqy62nQbvZ3u3KF7Y9TqhmbLyomyuGjehJgtGjMEMlt2XLjF7HHMC2cUb+Ch
rNxzFlfNP0HmRZzS91Fo9gkiJPl37lph9KU3GrSSg7s2+BXHK2tl6VrF4pwE+CZJhPmtAJSuWg5W
zpiSq3HAwC++onbqJyun4eKSnJwRxL8E+GZJr5VGs8AajNWBSWCNjqahPcUAtqVgfd8tDskALDdx
isHlz1aiFIclgnvECnvTCQLZqbM/uTzAY1hLZYsLwuCBJzNhpPTZhdjq4rzOK1J5Bhusd3/7w05G
bUq7HmPXOVpm7tA6CnDMU3XH5eajp+2uG35fXvhrP2L6528uxmltcJhIbLwwnPgvTh1cYVp3Ocbi
oqTmMT1pQUbNBfITM8foICA3W1ybNPPQoyvtF589f2fkO3dcibY8on+izRaL507WCiWvTg1XhRLK
aSXZuX93eUiL+eLNkOZHfarGESQ+kqRcOLr7BKnevhxh7aPNMpKhAKPJKj5aCm9Pv/cSd+v74w5C
omM9olq9kp1mggyvFSOTUs1/J2mWnpreCMvebakYha4j97dRVMBYu82C49TYaCAN9RncEfEeROte
U5qNn8HUYEVGa9CSlW87TyqRLnVhAAnj5MehExp3LiZyl7/t4hJB9BA4B0Aeqiznix6JK8s34oEs
GTR/KkygjuCdv6e9kq3cmRaTyZtAs90Fk06DUsFH7aNnKYmcOOWqm6CT21YrQ1qLNFv18OVVsFhE
SkftUMjZFY0ImvabNHu+/O0WZ+fNkGYrH+HcJocuSMIYvc4O9JcoKNfW/tr8zNb+gHZ7VjbEGI2H
BLxwWv2E07u9PJC1ILMFD3jTUHyRZWYyKZH7h/756iVueVYmTYOJzI3C0vlCE0O1StSehZZIyKil
MFxhUon9qQ5WFtryYP4JNJt+xUt9S8US/oTNynWivJiDuRVKc2WRLZ7D6CWoQDSR1ZmLLMHPMbJB
5vLde5pxjcyVYQPJxdVc0rboLkvXpid9zLfn77z0JuZsr2ZxAUxRI2bTPovSsGXF4TW/kv0Wk+0k
IwKGhyvGPCHg5+rz4h55VWR/cHOzdZD4wUsrwjne9al4/PjKg2P3iknWYXPMVkVah01o9RaVaz8V
9wVqvxv03Lo9DlfxSqjXlsL8vUQvQNVAJlMqnWO7KtgV2Iq6AQCb8VBZkm1yaGGxW/nZPsv3Vr2b
HpFdVG2jdtgY451mNF/qRr2qxNqJ4MwhRDzsL49/aVegCqkAm5KBLGuz7S1j7ouAPb8pCPoNVzkp
/ZPWApoV28txllIVQhiAZGgFgpubbYouHOAamXF4ir37wftDS+fyn7+0at7++bNUGPouFSEhCU9Z
Ck5Ft2E7Isr3LR8ap+SATNeEDhZf4GCIJ0E1CeGXOVTBjzS1GOtpQFZX7MoiUndjhMxO2GfGwcvl
CE4+BruFHlkI/PTJ9wFpg83lQS9lmgmtBdCJciBEqPOUphhRnWk6g5a8R9kTHRo7gv54OcbSxMHN
Rn4JiD9pZrbno3Rs0DvIwlMaJw8Vr30bsNOaislSMiMlo31BHQGdV+V8IEVQILY3pOGpqFIV30O/
dUSwLZs2z3/hyMNhben9v8gzNBh1blooiEIAOo9JvbYc4CeHp0G88aqHyUg8yn5IyJYnyQ1O4Sv5
epqL+eafdA0tmdcMmiKzom0QW1Tc/QYTEIjaOXpyzY9QPvTpAaPaz1L+mffnyupYjIg4nYwALN4r
8wZ/pohBLMR6eGqRtoieMxNRBH2onUz1KGWi3lD03wttzUrpVXfvfKBIOIKwB9lOZ44Wzfl3rTDh
zv3eA7vwC6O6eFMk1xIe7T/dFyo0veRY/akY9mrngHhvo6tRrxwfsIa3WiZfKKnyS6BJTMrTPIvn
quqDLxbIt4HKizqeBDW6igehdD/jS3oUtYeufxnS3OlKmKyC+2lo1hS236ckwtMHQ2eSZhUaCucf
osgNffDHyj9xFthehOAD/d9WQh9gW6s/6GKtrLD3mwjuDOf8JBeK3Jc220Sxkadl2iQ+brKVE7RP
VY4vcvcrxgw8CVeOjaVYGtQTRKdRgqazfT62OBcSH216/6S0ObIXX8avgjECvLUT9cP1PRRpJROM
0uRxAR72PJLV+IYfZRzQgvonCrnkxFdSFKzkgvdbZSKTAYKRJ9Uacul5kETCj35MKNXU6CyUyUPR
42j2POjPQvoif7O6lRfrwsqYuGuUtjh1py7mebgykXutGqj1499BN0HYKO431d3J0dHMLC48vy+n
8KWNcBZPPo8ngH8I0opnuKTHmMxLTptrx9g39qbUPiqgVL3+z1g/CccYgYe1isNCPfGVqfff0c4+
bumbfWcOlDUEXzgYZm9no7tz4eRWwRWGRTdWg9BCbh5czI5lMdvkrYZl/FrTbOHA5mdMjRU4K4iT
viMZia6JNwtvDN3qj3ItQ/J/GsLHIQ72VVw5ivJjaDy7VdbOtveHNJsSA2wqx5CozDkNyE1ECb3v
2D9ZGMWb+LDQ+qCruraEF4oGgLaB1k3wd+p/8zVMOTXQhhhs9Tj8Fve+uMlxL44QKPBVyR4S+0E7
6vuxPaQCnukrTcKFdECapTiOdCkdrLkW65QgisELqCoZv6S+suPwa1m+WOHnMPy1spanzDI7Xs5C
ze48ptGoptARCnWhcHjJtE+T8JDu3RvjXtWvXBP7jG8rMaf9cSHmvAqijqj50Oxgv0YounzytUOQ
XYfuvv9Zl/c+DHT+UpHDLFey7NKaBd/C1WsqSvIInt3OPbfkc/dsHT8+qe2LWDxHL5WoOF6Euk/9
VTW9XSKsPcanjDofLQ6FXIomphyX9fNs4WZS2Qw979e+RMvHdFzTgjM5OnK6kgYXWsug7t5Emt0t
TfQ1ZW+qcyVj48BmE6pvKFxseRIpFtxJJxPQmBGv/dz/LMvJ3rfu3aH/MJyE3zChYuA9sE9fp+BN
0bWv3DGEokytTRAkpxSwgHexerF1JVyTx1vcorwZEMcDlsAqnn3ZwUWtI5GGAEpl5qhKfYjzWy+h
BXooVOy9VPNRUmFZGu7GUJPt1MWT4+jkh+O2lN2VB9PCkce4//kts2+vy22oNBl9s5SSXo42D3Js
kVHaKPoj/5TYoR84q9XnpVz4NujsSmRBApqe2+RgKXqwcnPTpcbO7F4u79fFoVm0mNXJM5pXxfkC
rnJdg7JgsV1H6VCae6WxNnWtb0y1fAnNzagqCGR9zCJmqo3A8MQZBo1VnhSUZc6DZmnb6KIvURuJ
AeW3KFuhDKasWRIt7c23UaZE/Ga1yighmUVHcUQW4n3ty4emuFM6CgNr/fPFQBKJe7JNRrx5Npyk
11p0YgWWB4WuLeCxfJ9piNWwAXdS5Zkrt7xptc1zzlQVwDTRpKk95x4h42GiZq/C2RlAlox3w6r5
8eKAJmod12P8MOaFnqipwO0J5PCksBxFu5HEbCt4V6vVv8WcPXWr/hNo9uWaQUD/Zwok+drJSPxt
gZtI2LdHqvgbqWp1Oxj7nWiFvygL/Li88tcGOVsevaJ5JVpa7K/xEI67Iv6co8c3Cb1djrM4Xbyr
KBnRp33ntWPmMNNcDZ4G9ykHaoiSjNvLERauyCD5J9nU11v/XNZUicsOEywNnD0CcjQxXW7KuvQ9
roNdTjvY6FeO2qXMBHMA4WcQ27yhZrM2CEobwugLTkN9H7b9pvJiWx7W+MKL8/Mmymx+cBoQZSED
FN79yWp0kY07kP1j/nz5201/yrvN9CbK7NaQcxOFFs5YetR3orhAdQwxq0992Dh5uDJPayOaXccS
K6WbCsL41OTVjRkOV5n/0hff5LC8vzyoxUCoQ1CiBHAjvr5x3mS+JhJaqRZZ2oU4bNTiURoQ0xI3
vfcxieC/E/mbQLPTA2wSLhvTW7CSci7O0vQ8s7QnN0VG7/KQFudpcgEChD6RBmdHcJnkkpVGzBPk
bWdQriJabF/rkJ6Umvl/Lsda3E9vYk3r/83nk0BD9mMIqMJAMuy2S11xnwzmbW1IL2WFOnaaDD91
ccxWttXirKHlgSEut8l320qq5ET1Gzr4hlhnW8ODNpCl7pdU1eBn+2H/b/KSRa3AwGWbvDQbZTWK
g1pohIsNCpVaFnESw+ZaWfPTnzLfX5R9TR6SiJ7wN+ffcizd/yPtTHvcNpqu/YsIcF++ktQyksb2
2B7H8RfCdhzu+85f/16cG08scQgRnjdIgAAGXOru6mJ11alzCqMokv/h17jDjfK0HWK3jCwuVhib
aWfOEJVYOjVaxTjkow5F2X2vWIvjM4YeTUrqK2QttyvxihKYNjq0l9pQyk9SV5Yz/1G+8TpcaXyg
7XJlZnEskd+qzZiR9kmWlR+zqJxFdpNvSRWl+ySxIqCyEop61dTuoMnVdwjrim7nCYGb6bq+6yZ4
UftEV47w1FlkppN/gt9jc4phLru8PtffuzE789UdGXxZ/x+CppKdXO9nktjdAGFqr2hHUz213lmx
YoenWLNZgFoLBVS5kP5QDZNpoYVpRYMMJJyo0JAsnIHPmbtKzXaw16SURoL36hRuXMzVNGXO7VDE
fmFrXpxJP9KO8hHiuGhFYe2KFh36FFUHNM37eAdpbmyXrZ85mcmDqGjy4m80XTLnvvut+jgXlWxJ
fbm0txueRD1EV57Mx0P6xpSbFVV2EP+4b2Mt8FGJZpAOEjW4ohYunvmx3MteTIPLcEXk2pXaFXg1
Z9/oxvv1Ruv3pXL3yoWurC12VbJyCPAUQkMoi3vDc8RxJMscn2hw7Lqm2AvVt1QZSWjanSnXD/eX
unqb4aGbVTyYQl+muB60p5YoEDIGL3UlOZ/5UzcCxhx1Xq3vysTCT4VhEkYEZEFClv0+lsM9UjH1
2B4j8XOufNEGezMxW70ZVxbnP7+6lI3WR4IysahI/ZkMgmlbiFTDauPWY/ALRvv7W7jqkVfWFqE9
FQUZUlK8JQI4O5XV+znmtn71hqIDn0QVQSIqDrj+7aI8yezE6AXRHn8vox9RdNqeElj1RdJzUMJz
7ZEP4q2Rlt56EohUV5KoPTd57kTp50kHxdnodmJAOan0TIyjgGCG7WFM4Yj9872kekRLD40CWl6L
vZT0Ug3zniekJv+bAH+hct9i+r6RlevN384e8jWmmbNssqCqHopZjpGqo4+j1HbRHpJIcXkpuzmM
zH22cclWbgAGZ6lZBGnUV1KwYAlGw5NoVYKLciIveq+KfClk6MVG64umhadWPDXGVi9vvleLewf8
kcFjUNZojS4/1BWsw2Wrl9GlsigY6brwuQ7jx0YoPSh8jeTPT44oAs4ZlCDUDEstjlyNh0RFI3xu
1if0xQrpsTc3in8r9/rGhnzrnVqUgQz3oujS0BUbVe8UG6MdDI99+6UKTfcNXjIXx6FqogK/bI15
sN4qit9FF3V6ae6mjV1qarCXPTHZ52L/XSj9nEel/uu+3ZVwQneHdyyTK5zd8lWZk9iL0OlGF6s3
H32vOVND7YYN8OpK2CcNnSXdKLMze7T4wtV614qWjxFDBlfxKze2JljXnA84OAN31iy5vYxWg1Rr
DGgZ0QU6EJMR8XCvg5nLvI/3N2vNI67NLL4tyKB6vBboV4fI/uXJHpJq+RhWqatGX+9bWgsa15YW
3xQKMbB5jyzIGPdCV8FEL4pfB62k/SNBZ79LlD8fDlPhrPq9hYtYmKnUlVEziS6K9V0zHvVwh/Sg
zWjE/9/C5uB19bG0jLGpyYGiiy89qD3MLUJ+mSsM8Ze4rOykqDaC4ap//17WsngedYrWGJ6Cf0/0
7QyvduqZ/a1N/72/rrVvGftHa4lREwo0S+jUFGtWnAkeWIYMTI2R/i0r8oPYV++ivPlZdvtO/FX9
0gKKRFMubhFLrLoLvW5Qg9Ax0Ya+3VX45SuvVgSwRSawrLqAnVzKGAOOErsw5F2JcEHw8/6Ct0wq
tyYh+vGmPsVkL0nvkzZwhwzaNjTi7bp+UJNiF/j5GwLy3NH/v1UuwghMflnRyXF8ifXIKQLd31ep
ktt5Lwl2FSTHtO/iDZOr7kMONL8O4dJYdpqKCSrJaoZ9ysmupfEaUROr9Y3S8qqRWSeScRamJZfc
TBAmF4wWUJhX2++g7IL2ebORtXpaPKbmiRUIW5bEyUkRRNBl8o4Je9mJIaatxB9ewVsKIJp8lLe0
Utdvw5W9xTWPhTzIshJ7RRg9+WVvT8XJnB6lcN8hYyN6sp0qD3Hyd7H1alzdy9+Gl4NQllCKDJIr
VEmlh0xlqkw3d7SDP9x3/nUrgMHmTyb3bREszSb16nDQQWNQhDXyU5VAIr6lm7721YQqDv5w+LRm
7q7bGwZ9mBE2KUYiTbrEVXLuVO/7n69jhkBR4YN2ATLaWxO6HPTzU58SDqjmMfuuWs+wgr3BBtQq
oMD5xa/al5mW5i2k56Sj6M4zm5WOlR1R8r1vZS0DACH6nxXpdiWm38GVgej1xaqeMmVChQNmq/Sk
CdrGB+VluGuZ6F5bWsRafUg8P80bPpSBXz0IiZai82BMR1SQhl0VFpXrK43xJAowupVqqn+I5OSp
7vu/jd4IbMGfhkMu+aFdqGbuBmNYIpjSTvYQiBCuVuZfpu4zsIygpFMrvvVQIqFip2ESHIyhaS8N
YGuoA3mldH69xfKw5tbQE2kzsJkO8BJF4BUKVBgUPS9TFDlG0uxIq0Nj62P1gid5tYMMRDI+wlAq
aLDbs1I8iPFNH2CqluwBqJ4sZXRMNZ2R+/oOYeFnOfkko4A05OB+qqdAj75IUel0+gcl+9FGgYv+
ykPdv4MxNTWfgEHvRfnZF5BnynZNgngJbCU49f6+h63VCJU5iYW+lOYpOcXtz04jZvXFoCDJLM5R
nz6FHXjMKX/QgsgVx+kyRsFjk4LqzcrAQlMeglXEQsq6tnMUk2VDOY2hvPPKUXzDY+j6hy1ucazo
UVFrgGz1dnAGdN/DU616x/vLX41GDHoCfp25TJbzZ2U5lhxmReI2fIysyBHFjVi0eoOvDMzOeZUZ
BnVZj0KIgT5x4UXk7GX5U+x/ub+MtQ+hfGVlkVhXiM9xAtxeWXtnCO4wS4QpbiVYVHj/4djuW1ur
YQKrZP4Z9AZes9y1djIh+C45GvKHWSG3NxgTHFJwIx/r2o0q6cyzFZ3hDbvzDXp1w67MLvYS/Qwp
n3pKAFWwM+GeU8kC0YkZHCkw7FqxHH2Q7FYqtyDEaw+k6+XOZ3x1hmEfmkk8P8sV770IgISFScz9
aNauIg29v7erthgknWcVZka1RcQfawD1KLqScCO818SeHUsMHyfdsfZCaotbnJ2rsfHK3CLsR4YW
dmpFfcPyv9MBYJ76OU83PpWraRN4b/jIgMhBnb6IjFaVqkhwAcGWvUF3EGg7TaYjTd89BkvRc4K+
5lCkwheYLrMqen7Lfv5nexn8kXZKu6HHdp988Mb62Ki1A6DCLsxfVviW+s3VQuXF4QVomeWFAbRd
4OlALp/khxb04VMWT+kb4I1Q3sOyMg920BNbxG1VCvIqR8b3ci600pELaELFYaOsvuqMVzYWIXhq
oQRLUdS61CLSTo3pjOl3vYrcHpZnGjP3T2rVFa+MzX9+dcu4DmMO+210SY3iL0kId55m/INGqHvf
zHrwYsgT6giGqcWlgqneln4TVEzeFEplj1ryvvC0c5Geujx/EOLpXZGdCstJf2yYnc/+VfAyZ5am
mZGPxvPt8oZWzIx0wmzp1W4eoXRWPKvl56b7PCC5qCDJotANOqB6tRE1Vz9xJvk8HwHoBV5u59W+
Cnz1ownSekjKU8MxwmF46D2xPtxf35aVxfI8iXHOSp6tQDLpCEYxul5M+LpvZfVrSs9+5jaECnzZ
Z1ZLANzpQNatRIE8V4I1Z0pEPkBj4AyMRbzJHAQ4dOuoJS5VquJ20AJl5DsnQquv/KtBMNR8jrL0
DXs312TB88wazOYibIyo4IZ9TxBOmolu7MMYqLv7+7Z2t64tLE5H9iMlluWa3NT4mdc0db33ZbmZ
Fqz5AIg1gCLAAGAaXcR5IRyEROj5Tlb1iUnFwXfNKHYtKXRVcv/RGZJHKT0KYrXP/I9p9i7zqo0D
WwtYjMDQJ4B0DyKN+Rde+foYTx1qAxyYCncwfM3wBrXqrtU1Nwt1d9Li5zfs65W9RcxSE6uxmhR7
Qmo+MNvqKG3xKOTjRpa6BuVntEdB6h1aS/KtxdhH6Sdhkg4Mg7Vd4VbGo9WPdlGeKOE4ktFBGxaY
dsprQclcYYCM93O7xbS96kFXv2Dho2EkFl028gvM7EtbafsptRwz2mKgXPUg5EChsYMnAd682/Pr
5E7Q4obHiOkpPwJfN52gkCb3LYf228ji0CImnjNvHnrj6Y7i7MnUfjZetnFk6/v128giZ4y1OlP6
aU6swuLo+Wj5DtJxEy26auUFRAIlGbPG87vgyt/NroxyUyThyPWSifoW2qi6SwZ7EoR0f3/XVq8W
A6szxTvQU3PhgoWUFyOSkdEFOded8VUYY3SSj1rv79Q37R14DNxt1iRakj8mQa5RgJjmVp/oZP63
GTJapxvlybVPyQz6+D8jC4dW1EYj8JNuWHKo29LUoxjUj8ZeUdMM3h1lC7C3un/arM3EQ3tG994e
VWiYFZIuIq6tCxKloiZyQL8He0GKKzezVIrbYZ9uvKHXhgIVphD/s7oIyWqQFlNT0SiY6uok15OD
TuFhlKCNybPd1FkPxti58ne1s/ZDaP0DsvudofkXPfowxRF6oU8zWmJma7jvTKt+y/walWHgadKy
0khHtZQnyyTXo04SG4dK9R1zkw9iy8pi8VpSoyNbWnwNRB4Y9LSsZ9TLNj7eq35Eu/ZFkIsRtoWR
3s/ElPQqvuSy6cJ45onQGlmjM3UbDru+mv8zhPDMrQN5OQD/URCil6pm3Kkn0WhshKLeEh3/Ww/d
/VszvFzEqO5YD2LxruxbR12N3WSTjHJ292U6PHe5/7dtDIremlHrSJjxA0wee/Ke1tkHRlKtKHTa
5nEe9gGvvfGWWds+KNuYpWYSmDG0xael6PugnESCStB/CqZfY/fYhls1wFUbdGupOgN0p212uyg5
L2IT0lLSrCw6Brl6ZIIRCfeNE1rbOpBbzDGSks5jzbdWBMGo/TaO4ktYjzZ8ojvEI+eqsCRkjlBO
dhRtbN1a6NJmnbB5ys3Q1HnZV18ZhTk6ZfKaGGR9G9pZO3r/+FNoOGbZmU5hQREte9Jb4iXgFQq3
M9Adztlbo6hXW2bXp/FFVb8W2Z5P3UH4oiG6WxUbN3h1P68sLTxDQ4N6QFg+vnhdv5+nuwJvX5kd
g9tEJKvs/SPizxsBcN0mDwtmPGYR04WndGUv58rUx5e2BPBIgys/FI2SPExWjLZIPIg73nO7MI70
DQTU6vMXwob/LC/i1Zh7Q5FBrHcZq5HhOckHbzg+tq2EeJMDBCawZRQ5qugHsMyNr9Ha9SB1mMta
UKIwEnp7pFnC0JmcazFs1fFfQzaOD+oYfw1H3d8IlauLZKLFgmIAlUQ0cW8tjWVg5klIHqn0xS73
tH0YOF2c77UftaKfu+JL2ltubf5z/6u2dk+urC6Hs+XRM7tUJbHMpcegOWeFAA7x0+CfEFzc2Mq1
r861qUWUTnsZGriI9DKl9V6D2ymrxzr0aa4831/TCwJ2GaivLS0CtcCaxHhGuVS5nYXJrgwBagzp
L1A8sUfRwuj2sZjY6kg/x+u/tukhGk55/33Ku3f91lWdr+KrHwMegYFimBxoH9+ea2v4qRHkVPP0
qnDRKRnSYn9/vWs+CmP8fxYWGxvSYoBGAQuw7bltbOzY2M20fd0/mbCh3UIm+GoCQfQMMr5wIMMN
tEPCrGcuMglARuh5bj91dq4Mst207VlItoYhV530yvTiEpqVFObeRB5fJXuJ+O2jb55W0Bk3Tq9v
klLMB/L6wH4vdPGtMo1UI9Em6w2sZ0B6ju6H+6aO0aCSxUOtHvoBKjdLfN9EwkaEXXUVxpjoQCko
AbxCQXpoYPvaDJHxv5vev76/cTFWb+DV378IMUWIukBcgSxCx6CoqvdGdtCCfAcv6sZC1g3NkmSz
oioJzK3PR2NsDclIEVaV892QTAgPSYcp2wugge/7/qprkB/BlTLzJC375poakffNKKYmFZ06CWd9
011Ym7tS0dxqCyC+etOurC0cMVDqmJ4VGyhYj55JBx12Z/3b/RWt7h2pC10H9B9eyUROspXVHax+
FzX61IiuonyL4D7Y8IT5pF/5+H9GKCnfHpCJQkJQCDxm8DQBAl44QGWdCe5fNImOghLZybBV/F+b
4Iali9YkPsHUpjYf5VVKFnlZUPUKuKx2+NxrHwSlcmcSXlCsewW1TdgYBuSZjGKn5YrhBI2TZuWu
gOXtVKR/ruiBW0KxAOb5Rfd7cZCeEElxU/NbQtiQmyl8zF8iGdRZ5ltq2demFuGkGPs2bmNedJEY
HGqxsmtJOtx3mdVLwJsUNiQepq9AZzC5Br0+8P5R6kc5MF0InO1Sn5wkjOxNkqdVY+CwwFEzikFO
dHuMltl2QlNgrKqDL+iTNmq1F3zUQmEkKdABuL+01Rv3QoiBTzIGv/iUK3yrmxgYP9XKJ8+InSo7
JQgQ3TeyGneRzQLuC7gM5Ortkqq+qGPNCGOG64RvWmSMH0SGcd/fN7J2r4F8gW5n3gKK5oUfMC9a
arFSxBdxyuwofaSI1AAdAXeetRum1o4IuipgxMgxU/9aZOq9lhYo05fxxZBccVIOWRK4ZjKeCopS
SLzs7y9s7YgMaiKwhgAs4r11u3tWmXRa1hJLBlG30xxp1chyumzr+bGagFzbWbhCJo6+QGeZlkNy
gWLVDmC6M+q/ShA8MHHtJbOyh+JXHW8FrtWD4wVOlwBabaiFbtfXJUmK0iWxIutOdQ8DVflXkP6T
TJH7hn1kPBT+LQZywQzc2kGzE1BsyBsZ7qsirnbMQATWlsLPqmtcGZn//CoId0Eeh3KJq8cZzS5w
FsknKdZr0L+nvtniW395HS0/M4zq/7ekhSN6adb37TjHinGfCajvaVB2+o70d1Ef9Fy+jJP5PhE/
6cnk+P1T0IC0qssHZsymQHZD/1taPaXtA0gNS+Lj/pGRs3auIA2l9vH+3q99D4H6oy+mQLaBLsft
toSZ5Om1yt5niWMJ32Rd2GnNPwgMIq/wwAPFfwuc9drgYmfMvlZDvQVBK1ae21iFO+NZs3GjP716
2lfLWrguLRZjCEWsNO2vDBJ6IT6K1mctcpNiS/FrLYbSCeddoMC8RbH5dgcV8HPCMBLeOsP7acXH
rh5+3j+j1ThzZWHx4Ym8QWrMkipAX+S7okojqLAKJ2q0cHff0OqFZwZKh4aKGstyGCpIazOsZWpH
VvTNo74X96feg3Rm68W/ejpXdhYXXszD3tcEijhUlIeuR/7hPIRnyC0ORdWhw+14yY9Afm7bzBmH
s9UXj0bkP8E9fszGgU5GvbHBW79ncQmqEurYBmHkC+yeQXTsNeNTPkuxl+3Bb8ItZNTqcZIYUS6j
h0xaeOswMUB5XehyrpwFNr48Vd1k91tzuvM1ehWAQLpSlaOswjfq1gjKiFY/DVNME7n/WgbqkxLW
ezqCeu5SxdpH4Ho3cok1AjXFhDeYujqLg1Pm1uQUz/pujCFffFNxeuHYpScPEVKD5m551vPcVVUI
mZiJaR3d+PvPPZc0xqQFxQv91dsh760xFZIM28IHYeoerJyp5KR1MnFL6mftjvy29OoBgXZbLVQi
pydN5SnIhD281b2lfSDzt/9/1gT6/nY/KRk1hq5jyUoahqrH92CvHoW0dcQw3uL5XPPJ61UtfNKK
4zQMBHiUwgm9duFbZX4Ysu9vWM9LAZVZL9A8SxsS1aAUEfVL0x9UNTj79WOcl04y1Rv5xCq617yy
tAjJWiUIvih33OfRdCjdWMBfd5bnCsxJSbX+j9+Pj8lQHaw0/TBGspMa2ZOR5B9mEilpEo/197pN
nuOo2/u+RNneOMT930E/HUextmym/h4CoZls8JY8ocSttGv9IsGypRkoVqI+sAiPfeYnsMnz87N+
eo40BTL7QzX+lMzAMTWnFuIzQrfvtNQ8B35jM/K5EZ9XXdygEwkmfy7/LsJhm7dFDxc9lyn14oMU
mfpDl6fKF2WSyneV8AYpSzL1WcidV5XIyOjsnFepGcoWQ4TkBM5HE9BVxVbfNxnThxCSysf7Pria
SzMhBSkPDFQIZy6csNNHusUCtnLvQycUh8kwcydPik8Uwk+iOT6bfrXTvW6vpPWH+7bXEoVr0wuv
bIJmKMZSii8JE/AognTglDp5q+q6epNNg2LX/EZlX283UwY8Rq5H3V6DzpWbTI9uuyOy5iG8uEG5
UH21+MDcGpk8ZP3q3CO9zZqHycgegrg6xm1b28CNNgpda9sGhAF2FKQpKaMssp88VurSyAQewnL8
yaD8Kud1tBFq1zbt2sbCA+VGyPSgn9fjwwo7PDZT5m7mpKubNqdWJsQ5zIkujJgletFaYhGVmmGf
+N8KWg5B2O4jCFv/3NOsK0uL4xktjkLzTCwp/6J/YIvdv/cNrO7XlYGFkxWl6sUBwiWXUDxQzrJj
sB+bKczWfi3yCThtI49JZb4XwqOSUGSpHscO8tNs/4bFAG4AIc+APCiTW2fWelSbxILFMLeT0zsH
Vr3ZRFh14isbi3QMTFE8JgFOjFpvV6Nag6rt/VWs7hYq6Jw7QH/enrer6OqGyZ00Ti5lnO+qujk0
ylMZNzufMdr7ltYYGnnrwNb8Mnj2ioeFqR2/zKyWEFOHvS0HJHSCEPeupHXw9beyH5873xMhgakE
V/War8roPbboFJ21Lg7dXISN09B6uzIF/c8d8+anLRzTEIYhQh+I12VXOf1wahLd3pzKX9+AGZ07
V82glV+EJMHv0nZowUPAWuv6QAci/7lHM1vx7dz7QqtWH06C0dmqXzihTn2BYR3RDt4g5s4HmlK5
RqYBEE9dZIihIXWikVNlMCph3wg7K5YdJX++f9wrd/3GyOKLOWa++dJruMyyh6GCoIUZ242xRQ25
4r9MNDG6zDQFn2V1cXJJMITkCEAIhMhwUXCE5sAVcGVY8/78pkD4Qb1jBmfyDlucnpdqdaULWOJ3
7Er4k4K22EvGWYPE5/7Wzb958QhTLeZpwa5DNAOv8e2dRHNEaYSG9zQVZcavGvVkZGDHJ6H+m8pR
7nRh4W9czrXTuja5CANWoaeNJlGNAP5pF974MVEj148k9/7K1k5rHteE2GsmglmmUXEl+dkkjZxW
L/d2hy7mseyOQfte05ItZdOV2MmwF/nhTPzEM2r+LdfpYdYlrcaU6yUJ9MzONFlzBqvaer6ubNyN
lYX/iUmBTCM9c1Ka/dAOdjzLWA1bLF+rVtg0pkGghEfK6XYt6HyVaBNGyQVF2qCZPtKwNptyI9Gc
3Wrhdhriuv8ZWSxFToIwNVEPvZS50e8ArnyCBEBzg6gx7VDNk10jtKYbTdHGA299cZSKZ5ZgFIQW
CW4UtC0oRYrUojSErljW6CH2vWu0f/4+YX2/7SwucCJYfqgjv3jJiuhoZV8Co7etfHCM7njfy1fu
L4ZA782zloC3Fpepr0o4xaoquaBfcPTgKXFl9Z2cyMdOkGA9jIOH+/ZWN5DRghfJUojCF/YUq60C
o8rgTkvlPe9WV0DtKzE23GNtihQOFJVwOoPS+J9bJ2QSf5KTmmX1oP7pLPg24uA7IxYfA0ZHx9Z7
15s/+sj46jee00ynQAc2Ao9D/BmWW5gCns1sa+Ur8eTmJy1WrlmB5lHeSGY67Y4XS4zkB5+ZDtqD
+1u8eqS/176E/Uh5Z45jVyeXznsePPUo1chCG7mTDfu0zTf8Z+0lDxMMaonMxs7p8uK6B3LdsLVF
cslHofnSpkn0UPYS8CYAV46QptmTWZjtxwzand0UxZGLZOV3OEmip7LLrK/3l77qXTryEDPjM22d
xbXRkQvIownvggXusyCWfB8MEdEff+PbsIZC4q0GMRKveZRV5MVhmpPcTJbAHntT0tvUqloCj5ZV
tlo8wdG9B7N68NT20MEx7YkHNf43pccZf4qTpyHYcPa1RV/9liUISZm6OBlkHCuqeXTRdQ+GfLc5
NbnmVddWFonYjPdHmYdzFuO/hNxWVRsVWkX7e6spvHZNru0sIqyq1GmtmNxcsVB2KfXyNKqdMn2m
VbeRuqy6Lo11asdzBIR+9TZINJFu+YLIxnXlk1G7dP+IDZN2kqIHuXYD4ZNg7GLJibpP9710rUJD
av3b8CLfLJSeT1vY0+ocPIiHTn27mxQ7H/Z689I6Az9kd2Wy4bSrfnJldbGzRVslfmC23NRItwWw
pLOI4+bLYdUKVI4GNS3w9MpiU/06HetuKklloALya3j6+m22i1VnpGUL0EMEerdkhWa0T6j0mOsH
YWSgVIeYN0EN+wmCZckWcGttXJhPI5xaM9pJov916yagt1OhU7P0YqrtrpGlB/AYR3/aN/onuBG8
vtv55U4rv0XNGw4MqCOvHobagdfMu3CVFYZkur4R1unFK971Pk0qtO6TLSNrWzlbmCddZ+jCwohW
SaleG1Z6qQz9n7YXP6OztR9S+XMBUmhA3+K+788f3pvEjZgJTgimHzo3sFMsPhfjQE1WiPzhDFkd
zT1BlPYBqWgtnX1FPfj1sLGHa/ZYGvF+FmeDAvF2D80UabahH/qz3Fr5z8wIK4fA7ruoCUX7LtO+
0+gxj3nEKMr9hb52G1YKpzBPB8ZD4UdfrFQsdW+oxL4/Ny3jK6kWxB+HWP8rVCfrmMXxe1Ep/2kb
Ub4oWdRdApQiHiwlkzeC3Kvj5VcQ25hNna/LK7Ren8HK2QjBcE5bhcrltyzT7MQqD1ZxFmmJ31/z
q9jNSxOIjcajE3ZCJOlvN7vqtLjwY4PDHd7Bo76LVe0RaMcxzPQNN1qxRO2eKiN1Aaqar755wjSk
FRpC5xGM19jnjmXGO1mI7TTYQlWsmeL44LenXcxGLs5xnGqzhcBvPA9A4a3yhLTOTISYxV/ub968
OYubwQQF6PBZt2uGet1unpHmujRG7XiWo7/88isU6vf//jWHhNULyN1MWSG+imMW7aBUic3xnFfh
XjC+RFLmgFlyojy7mAns+hmpb2E4k/wV5O3hvvW11QHknLMyqhK8dG9Xp4jthH69NZx5AUOz4KdA
AJNyi/d75azgPaRoRYGO8cNl/tcMUljFDQ31WtR2eiM+VaH4mNdVZFeUW+6vaCWywB9BLQfXkJCs
WPiFLE+QOdQ+26kXndt06PZ1Rc/sXC6nP0IjFC/wOtBoS+s/5h2Hm41CLtk2kCywzPMvu/ouBJMR
jmOqDecCZZhAamZ3LP+YLm02wvw38YOSBJOJt0ZERcilRA7Gs8jUfF1qDkZkeeM5vXpe8KfyBOWz
AD/trZERJn8lbsPx3Ca/4rixJTJ2q3fM3f2jWgmCs5aIYqovnfNleSWXfbVq0Qs4J/pPQ9hrdHKS
5KRaIIq7LejD7MiLa8zVmt8eqgEnwLLTpylC44VNOJ0phh/Swv/cTelpVP6NRNmRZUeqnlt9eLq/
vlc5F2elaEAPaYeB41gS0Q99JpT8lOHc6JHtqU+ZmbgUEDYcfm0XCbcM3M7DZK8I9CxwMkEeGuO5
ANQRC7uiVn4lY/GuLYxzn2QbZ7YSMOZWGCxIL3R6S4q5XFSrKq6m6ZyFbfXLTJO2s8GSmR/vb92a
B0JsA98U0Z1TW6Sr9ZDoeaRq4zkMaiR/dYuYoWjK+y4m2udSI28gwNeixkzdy39UtSlr33q80qi9
5RnKdJay9CgWZyUQfnaVXRnxvi6nPQyrG3nIij/yVZ5LVXCLsMpFmKqj1kLiNBDPk9bsAmnaZYwz
lsoXvT6k8m5QXToqGyZX9hSTkNBBEqsTohYmmzaqBXi8EOwqg31jpTthgK3rl1Ju7OWKQ0LPJzEi
DFEWH7X5WlzFwXEyqOzorXj2agm1rjFSv+Ww3u4LPTAPQqIm78XJKw/3HWblAOfSPVDYWS2W2vrC
qK6FdWbI0zkcnsy63XvJOZY02/I0HnCBzbD2fXtri7y2Jy/sjYlZebk6nTvtwUie+qbfWfJBTx6L
JtlY2koYoas+9wtA/BrUcm5NZZpmZPmYjmdwOQehBqWadruq9zbGN1fcg4cGkWqGUWFtcQWaoWyy
US3G8zhIkR161RPjhVHbnZtiq1e2ZupF2ADuDZO0dOEhaRxXYZZmfF8KJ27iZ0FF0U2rZddkqPz+
Oa1t3rWphdPnxigrrYSpRPsoxZJN1PemjWC14gvgv2jraJzSTEpxe0AajxyxiYbxrLe5Lanv1Z9t
R38d9qitAtdK9CXsUuGeSVn5lC28Dn49VKtiwiJshbYAYlGeft3fr9dFEB5WJE7MPvNBmfF0t4sR
UC2TBlViMX7xlIcfPP/IsGshPlT9/1iRQ+MUi5/vW107JYZUiEuzLpK4TEPxSYi/A5lwrwmjjdjr
UVHi0Pb99s8/yYx7UlfnvCDrWd6lSIkUvzdYHe7geyUkdLx3ra2h5PVN1DAxP/Gws7iypt5Xoy5w
Tuh7uaPwb+x97/fh+8xpHzrh3biFulgJfvQIZv5PSnQzEf3tmTU+ZStDSKYzHXPXFwE/prYAX0Ik
n6pxPAWKsLt/XisXeB6Pn0V2mIEBV3Jr0BPzKUjqYjqrKOWi6Jk/hwENeI9pzH0xyT/vW3vNa8Mc
MogpE7UxcgJs3pqzZD8w2qGezmWp9ifFQFFvoM3lGHHfHwtGWGCoj0o7RMv2HIeDckRbO3uvG4le
2eFoNec4nbbEUVauIq1cEhRgtBAGLKdkZAmpDblpSITaQCR/hBWyK4utqb6VNIHJ75mVC70kcvE5
9Fx9SxvR9FUx78lLPOgvPAY9PprJz8SIIedKRID9TfygDPnGdVwJaOgfz/xIFKAY8Fu8CoWWu64b
I2vTB9urM7cbIWIiVteT204/Nk53dY303/mXe0nwuV2jN5Qce80aK6M5F7J4ZAjqWHr657H9mSTv
Ne+ZwY9HhGGMyS2LcynuZOaMy5QcxndS7WMqBuIxVGL7/u9a83FqYgZwNkItAeP2ZwWTPjEU2E5n
Rfmoyo9RH9nq9C76c8Y3RLqhamKOjGFlGB0XMd034V2RNS6v3j+r1ieDvmyZPObVv5rUfIlC1TGt
955+Erw/fxJh+EXfFSZnqlEL3/JRdZ35ObnE9Y8S4WOfbM3sHF37VX0LNDuAAOz+jr4+aMblaErx
YYFq5hXIfxShD4bofjprYvaOsEKTreUEi0srg3jvH6JC6t1EGzfy3tcfl9ksVM44l8581uKL1luQ
gRoN0UNP/hKUQ2N9msKNCPU6AGMC4KMF78Vc/l5sZdUmjPgEmIAuZxxDd+wVSBO+WKhlil2+9/4Y
aonPzO005r+o2ajLXK01klrQVC6omMjyMVfp7pGQB9+kItzoeL9u2b6Ygn+CKiVSOK9eDeOkDkTf
6Vz8zMrskAqt26r1pWoGuykDF9b5fe1nzLgE56F+1zflUzrB3JA4eet3tHR7R02kjRNdcyQc1uS+
gIPin9urGVMbkWbKorOU/g3s3x73LX0v+Vj7l4a62UYK+TrS80zjigIEnqENy/hE0b3yYlViB/q/
uumH8uf5PcMSTC3QeGIS6hU7FyzneoZgp3gGobuH0YV7EbRfBCPcqDS+jurYYQFA9ag6kJnc7tpk
opqjlKF4lgPZjqR2b1mhy8TEefQD17M2zmjt1gGIYTiRJ6dMn+TWWjVqqdaY865lkeslhVvQIxnG
TbL9OTzeFnZYFdQoPGnBA/GlvLUzFFrFF5KHn4D766HdKy0SdGMGp3jp9sE/mVV9kobifR/7B0WA
BGOTz3Det3u/YOGN+GHm8bEkrDXRXgjqyxwBLN86jfGeJDYRmy+QjOxDz4UHOW6cQdxCsK3uNVrg
7DNQEWn5APHaWu27hj0Qi3cmDdn/R9p5LUeqLVv7iYjAm1soK+TbqFffEL3a4L3n6c+H/ohzVBR/
Eb33vVTJdDlzZo4cI9fuhWajwXXVBtSTXIkkSKgVXc6zJnRJ0XQ8ePX+Rza90kKxmdtcO9aE5Ixj
bmkDtXZpQpyVm5rC40LS5QchmJ4SL/5Ne+pXRT55XvcZ+jIDwYGNdMXawHi5sVU5HHN6+tJqJCRd
3Iux6BZx7UTVgyA/Ib+5cRpWh/bByCKYgNqCAroWie7QWV8Lv93nQ3egu9YpTNkxYxmKaOOQ5vHx
9o27di8RmlInVcF9MbrLsYWoCAZ5X5LyqT7rxrMOa6yiPjGzEULbY/V229raTNLZQDaXSgL1psVB
kJNipJSCNasZvtWC7wpDfY9Kyvk/MDOHw5QtAFIuC79jqerwIuHHNJnETuAjvPJm4WBuW7kO/+a2
dGQAqNBRGlkWYK02K2uwtqJrhqcR2H+nPBmkwbt4I+2yNmnwB8CKwHvRou/mcokqT/Gjqu7w/lHl
qAEUXX5gS9G/fz+aj1YWS1NlSlq2QS+6/Utb/5ZmYsajvAUEX7tgcMCkM2nPoHYwD/XDY0VgXYpx
VESahB4zfl1ta2fwHasb99sJ/ZVbeRaNRBqEk0tec/EmzAaZt+cgdO4EXZvbwLtuRzB0fbo9b9ft
1KQykdGGqQ23RElpcXD5drGKRq9zy9QtjW99dvByKJvuTfkfQfpalTsvuht/q8/wQqaZG9LVnYz3
5qdQuAtOaNypse056r9Ku6uTw+1PW3kVX37a4oaNYivzzIBPa2gWnR56P7KVfGdY+0w5B1CS/dPH
L6pyCr6woW6bfnf2iyvvYlYWnjpmSZS+w3SVn0PxrHhHLSNbY8vSnVaf0uhNhXH2mwDf/ugdvNQJ
P+fCc3Ggm78SEtt6nXQSFP59fJrUvWz9buRjpd9X04PPP+e2fAi+RK+Fb2dNeaqFu8ykf26yvWzj
iL93Fd8axmIPmUbfVUpndW5N62F4B6u86Um23H9pJN2OSU4ahh3x3myDw9Q7AeJtD3WaH3zhNYyO
MSjBKD+bwzetCM6qq/nfpPI5y3aamtlNodKUsEum2NFaNMu+RMKfuvftkMbeaONueU+o3xrG4mrW
g8GwysHvXTV7Jtc9wHmFaJ/un+b+/8nunPxL8DO1q7Ph7SY8TJvZ8ZOWOzqrULoJJd/gFBqPghP7
b6O5g+6z6YJdHH3NRafU3eYpfBnO/p28VyGpsdo9k2azLNWdlH7KD/mzMDjy+KS+mNZLGn2JhccB
Ik27/zR8LSU7jJ+6Rz22c9ke6LyQ70XvyUp3EA5YwcZErJTSOREU6qE/RqeDXrtLB1SMplAPPDlc
SD/AkoxpvdercjqnZQ5x6JDJbpQnqe0r+lMypv3ntG4h0xrGrV6/9877yxWRJYJpiTiG8ink+5cf
IiVd2XZ92LsT2wVwjyNp3eeOFFHVys5UNa75u0Tis6IumJfSPrH0vSKerfE7Qmp21Cv7QbNH3liN
LcCvlCD5C03KaU6/JAHKvyJkfILTHFu9OplzMoxWJTN1m1o/iVvcSJtjWUyq3OZyWVgBgBnhDv50
45t2EjgW+ZPi+jECzCbgrv0wnKADDBHUSgO4H8nm5+dYeoqeFMNWhVO4D7tjHjuevOvyX/khuCPB
YCgveWvjxu0tmaIV18j8g6YgPiBByfPgcv5DJSBWTtLe9WiWLWEST+VjY4JZzJ05RydIj1Y37Zsx
/adV7uvCf5j0YCu98t4eeLUJADlDMk5MSwh2+RFmVEVi2kY9NczxSRCFZ1hN0GsLnvNYu8tgFS3k
CuAaniYnyzbKO7F0PC855rL12prTp6Abf/LEfggqEwnErn7oSu9ELvIVCSbm3QklZefT4SEcLEij
s6nfN8pBMV2jfe0zoHCG7vjCxhG7joqYWLAHNJfIFmXgxZ1TiEqXJmbWu2iDg7qJdnnakSHceyQK
b98x77Hp1fR9MLU4Q0UlqWXlVz3Xrv5a+RmtTVRJc/2F3ukvihbukkwA84dstDI+dH3yrYuLXfba
BL+TurHpyT91pmi3yo++ulNS1ZG14Sinp42vvA5DmJC5bkZ8QLp/qV/t+Z2Z18HUu3CvG4dR6A5Z
JtW71Nf1XSYg0JIL3iN4QdxyDMW8gD5no3bRTqhHyy6TTHKmWlA5G217KClhHlSade8DP6NFd8iy
fViaNo4s5fk46bwaGv1Qy2rzensY1wTQ9NNAy4XsxOxB6ay93KuAXulbturezaGWMmSopVrYyIRc
O6tTd6y1s2keh/GHKjhW8ABX8sG07EyCB1UazwXBRh//kMstBvbrRxPc7rT50OpGKzoIh8uPkgFk
zVPbu73pvWbWsclfJF89tHV6AghVdm4wNRtB1cpyYpJ2HB1+3pmD+9LkUNKVZcUiJuPKmaI7SKo2
go7VQaEAPlPXI5W5FGQpGqMXmgTkY8YdHQTHRn405MSpu2NCJaW9y8cNTN7Krcg0kvCZe0zJZy9B
eZUlDH0yMCbJOEV5dCI6edAeffGx/ll97RLv4G8JYszudXF0oW6aCQKBUlElWcxi66sxVLVS75qF
Z6fjd8sTDmH6qgTduU2/d1sJtBWndGFu4WhHWR3LeGSAHeppOfrL/i9DuIeTY2NzXD/VZum7/x3W
EgqYlYOVq8bYk+g5de1jPWBwq+qwaoNuMzJaIJVo3bjcgMIQZgipsj2Ay90lNRsDsapsC3O+vidm
FKw4d4jQjHhppqGzMqZ3kKEQhnfydGq/WVq+NzLXjFFUF0FvFv/Al+D0qrdxAN6xO8vdMTevgtme
UXrL4CiZmrpoPI17sQxe1ORY629G0h3V7H4SnzQ0TVv/30q11YhOeBnVTHRBfLetj331eZw/zvpH
tA6+evp7gigEymmAIqMEDpNC1MIJemHeQQ+VAOALX4v+jzB9H/uvtx3t2vKC+qF1EdzqtaylKGSG
X0iYGIcftfw45EfVeLltYs3BfDSxWFqNtmsunngAvPfJsGJbj4TjlFCP0I+VeK6b09+3y8/zRp53
rn9AxL2Ed9ZK2htRkwIiTXt6Jconafg3ELpHer2Ot8e2On1kyOHagckFkOfltpUjT23kGEsaRGaP
iaDZUpFtBB7z/Cy3J6gs6iqI1rETFrsgzqYk1K1scHs49fo9BTsnLT/H7fPtoWyYeYcQfEiWpOKQ
tbmOmc48CdWnbnqa1Mdx8214ezDvvTYfrIx+TnNzWzIY/Zs4HINAsuNqgEhm41DPLvZ60mYSFSAj
1KUWV3VqwE/j8fhyByuicvgo6eXGssy/cG2B30a0B4zXUgsi9QVdrbRicE1ADfrX1P9UPkPfYm9m
sVb9E11H9GCDY4erZTEWmOPlsiOFSV2Ul7Tl34vKTqnP0dOgiI6J2K05vmTW2U/eAv1fKwhsKz54
/TlsfsZ+9uZnX6Khe2xG5TRu4TxWj/aHL1s8a0oa+nK1aNkz1ZsqC7aS7CfDln9m4Ys/y3GOG3N+
3Yo1n+z/M7i88SRPRRMMvRg3Ks/JczX6gI7e9Orgd58r6VeZfO+kDlr6l2YzxbS6oT5YXoQQDTr3
odeLg+ububQrhQE0lScoG7HR6iH8YEVh0304HqEsJUiu9gNNF6dKtqVuXsw7dcvrr163H+dxHu0H
O9qYx7HfsqUI/7uz3P2Tik+thMqrZyuFPudGcuFJQT78to9Zc5cAMGEIJJ7VKbtfmk29KogQCxvc
fIRTezh2KNb14+t/YIRiPmggGsuwdGlkQG0zi2qFK02+swrJKZsXGVng/87I4kwGOb0TmicPbqJ8
9VvTFvVzk20MZG3LaR8GsjhdUaGiKixjw/Q+edG/Aky+twdxTcfMcZrxAWCYyAjwoLqcqt40zb4x
JIgFwy+0lZCw9u4ao3TaVNuZNa0/9W/62LLxU1FWpM5FOtir1h79fza+Y8WXUmmev4JYxwKeePkd
leerTWSoLFkSIvbXaUrxwzTD4C6SxwSlpkTTRzvsRZK6UiKmn7ygUAFDR5I0nOPKsE4d0LpkJ6il
GNNvl5p3mpYN90gltT5p2mKr9rj2vTwj5pCY3XyFQTAjMxGanpVRa5BtWZsKP/OyTI7ozoxO5mmB
a0yKcLw9S6tG5/0MsSYgg+WzaZAHMYT0ZnDL7ovc/7Dqc1mo3G2/CvXTbUsrx3SGPhL00ws3K+Nd
LkcHPV3SJ1iKB0XdqWWgnyK5QkG2aa2NqGNlUNAMQRwDqQCw2OXK+0ohtKpIHQj6O7GMwVNN9/CS
esLDqKefbw9r5RVIEYhMERq1oH6WoM7RqlQPnQQKq534RtBLqtN6nCExSv4oRtMOXPZG6LvizkFR
wIo8A6XR7ZQXE8nrDUSmJLpZZfmHdIqtnQm/77mlt6+G4m1jh6yamyeSWB7Y2jK4CjIzy/tMpN5J
L7TC+1No1GMsmr99o9pygCsLN+tzUX9XQF1edbaHZgqtbJ9Irpp7EDRUTjBMDvJxB12dPlfN1gNx
be1ozIFBhi2Jb1049bIIDL2hBEtrznQIx1NTV9YujIS96Rt3tZF9K3Xp9+3tsjabc78AM0kllM7v
xeIZvih6qSm68R8lVf6kTQnj1k+0jP/8B3ZYMjJKEvDNZU28CSsDUvxWcrP4S6bGzuT2jWTXf68n
TyJt7kxkf9AKQTXicjySXGpZ3HR00ObBN8MqDv2k7ehr39iEK1jjGb0HvA2YsULEuliqvI5rnWyj
5MpCMb1oWtrsUqLSgzRIw960OmM/Dk3927QiASqCzj93mrnVzruyO2eVgbm3Sps7FBZXZyvHgx8K
suSalIeauDskZnEwff+hseR9EP+6vYJr4dSFucU9KqmIZsHgJblGJKKfrB0Lo9ypw7+4UCuJjzoX
kI5U3JDphwCu9I1rfP71xUsE61AdUWGgAL3kJxhGySszGu3dXMptw+PKm7xjb5mUKx+K4piI6q9E
KDZAaCsHkvua9owZVwEn4aKAb0LAUDP7kptmwWdI+bO3rFPOgvg515KDohcboJi1BdUoWoC5xqC2
PP+mlAWe1VEwo09ol0UUd73iPizjQ1r7cL5r3gY2bW14xF6g7GaeRXFJTyDHkyzmeiq7fuBMIgkh
cv1++dD5sHNU9xFJvdtbaHV8MMkRj0F2c/XIb8ax1fOmk918au2Z0cK615LwlFIVTeWtXq8VzwaG
5H+NLZ/6+tQPZmnUstt2oFU6qXSjjPdMGobBc9NtUUqvhLH0lAPTAlSo01m/uAQDPZFjAwlkUAp0
rxE1U7CG8Gl3ewLXrQAOZ1dyyS+9jhjXXouwjezWfUNdJdT/6Fm4pXh8TXc3FyPgsZktwCfxTrf7
4d0EqGNqG7VlmVBaK+yqiabnTKzGZ57m9Z5XAS/vVNv7BUIEhQfBr5DD+xINsOkGA5dy4JfKXSFO
us3VssVcfM028/51sBHOPA20uy+8nhkOU1XKvewGwUSroAwhoXWMdevco5yZJq6npT/asHXr6kU0
j1lp2P70tUqPkPfSELcB1F3b0XTsooFIKAkx4MInCoIYpYKGg6DU3dY/rJTm6vzooTKjxxum1tae
yjaaqPAXyLApXN5sgT9pdS4LkgsIuT3F7DUniYFY3t5ha/VTnTwfB/T9vbTsEkuyqki71meLpRBf
5ZOsnnov6E7awPSGZia+Tjxjdrnpv+Ue66yBbzoC/zxDEfpZV/X23Jr9cKhGQ9pLTVkeBnnynarv
FEfll+2o8kDJZDBFmk0iH8bey3e1JyV70wS5g5ahfuq0QrOzrJR2TY+soBKn56CTPKZV/Fa3g3qI
2zTY3x73mis0ofV6p6pG+3Rxfksjj7t+UmW39KLg1Jqi56pFEf9Ug/qfPiVbqEuVuRuSStkIjFYN
k/ac8ZfUppav0yC2lLzxLdmdBP1QQW6SBdmhqNGsgitC8ce7PJE2Xj5rO4k6G/A3Qhdye4sYSaCH
eAjURHEDIl7bD++GGojB7flce3VDzD6rQxKbgN9eGKkzdRiAX7OPUPsGKBVBBNrvNfHNjPaoYNu5
xYvkayQKdhL9ARKzYX7N+1s4SNhVSCdS+Lg8LUPucbv1nuwKgjkBQVCrNy8pjclRYco7p3nRHzpR
n/aTKVGQ84XyUPpGfpf7qrnTrPJTJkCTpktNvO/DrLqvNzFuK89PGLDBJ4DthXJm6cZCSxB1WYgU
VyrM6TUHFLOXlUY75kq/lb9f22L/Z+qqFSMex8xSEl9xJ2WvI7aoq2dL9sDM5WfurXt5S6V2LYH5
YWxEwZeT38ejXskxY2vV4m4su4cxFQ+9UD7yrjhEvLEL2ZWU5CDooxP0JVpHP24v/+qI30HNM7se
YoSXHwA4pUPdL1RIXZg5HRP1t0IUd7IxfS90mBWiyT9m4VYRce1mmp/cCEVTJQEUv8go6KI3CH7E
WypU7uLBPHqa76ij/GhNv5o3/6VsyGgPD75RuMgz7SY+pDT64wjrQrVFZLR2hyOtwz3BNUlX2TKd
7vkWKmQTL1djRjFon71acMtQd8J90j2OrWjLhXgnFk++fqrSVz3znn3zu+j5G95t5X7kuqajjTWg
0d9YTElg+HWiqL3kevkjK/3cBd5+nDxgiL9j+iBur/rqAswkm/QdzRfyEpGfDX3ZF978ICJc1iQo
/rLxaBbxW69rAAxBTBa7sEn2idwSTbuG4e+y1H8Zqvo5zJq9sJkKXnszGRAp6NBR0CAKGvxyI3aj
HqS5wKulEsuvk/wlUD3bS9JPVpfutRHu6cH0bcsfzo3yJmdbiIC12YcKY85yUSJiJ1xab2Ndby1S
xW4nCId0vJPqeJ+hSUqBVbJeNyZ/5VYh+0NAhsz2XC1a3KARy2EmRSy7qtKR0x8dGkjt4NdLVAFD
Te0eIVm9GZ2xCRxaqEvvZaRd6fY3rH3CzOdDTpySKExIl+O19DaK1dZi0/tms4Pj3XMsI/EPt628
9yYsnqJAjwgWKLyC7FjmKMHOhXSIhsT6nXeU/H8lQ/uskDrWK2r5SnCXD5XbeTv03M5imdkeycx2
OhRF8ScYpaOFV0j60An9X3nWOcOUnqUiOHaleI78rQrhtSMkcTXT9vJqhqRk+WpO1AKm4phHUFO1
PcH6vvS/hM2+Vs6ih+6U8fv21KyYI4ShLYh2Q9TJl12VClVvqRqIzQu/m4seVmlX2qnifRd2SFk0
cy1L77dU7VaAh3g46uDksMhkkf25XHfJCjLcjyS7iQ8OW/83RS4ptXaWFqGdfKfD7jT9TMpfKk0L
KWrRcbOVifn/fIHGi4TuK2rYixsPQLgl9LQmo2vUR0495bRVevet6P0ZzX9T6U8gRJ/8HtIKof7t
hTJ3b+Z0Q3e8Pf3XOZJ5Hui3BCloQRWzOO9DkGQ+yXzZ1b+kmrEPgN+N6aFF8aS1tFMZv4xbYfOK
g7s0uXDwWZX7KbrKMpCWFihqrJQHY5qUV7mJ+r05GulOjdTsV6226aFKlMRp0tC0hbb4+26syw+Z
A8IPj9Yc1ZIQRyu7lhAJhyEJyufRmpKDWnXiy+1pXnEA2KKqRG8Cx58Vv7SlC2T0cp1BV4F6iFQV
8JMafo2sXdZpjlA/hdYLpJU56u+FB+A7BzNhT18b3dG9p3Q4mMNPgwITZJogcWeQNnRtt79w5Sa8
/MLFbPh+EDdVI5PZyb1fKuBgvzkoFlpbYF694a5IPsmSegjFN888p9Ad5o4vPYbWZLfS1qesbkpQ
qyTSCQLEJXokKBKrQUZedkWl7u2+f0JTfervq8K0I006y+avMipOUn4cNBQim0MlfR7D8tgEBoHb
YQSEFDumv1GCfsciX/pwhTiNTBQKbrOE1GIJS7koc6HgDVS3XfJZHsN6n/ndsBPH6YHuIOFp0iIE
UwFuvkZdbeFOMnHvN9ILlACJDSPJP0bb9DvL002nzINkF1omhOhW/YM/ciGrFFGIkr9JjRFTbEyy
lzyW08e2SdrdQNHYUad0PHdtvaWQujbbIPG1Odia22cW7575Ata7Tnh/x/adTZJnfMklq3JMNRec
3NSfFcs3MjsXJcs2SErvbu+8tRuAnqo5HT0nj5ZMaSock7IyYV/v1F1JwQS8pVmENg0QwqjblZVu
Ib5XULSwpZHzBzjEpc96Lk6jIRheGWSKm+otXR+dWH0awAfv2jAJfmqZMd4rajdCrlPDMq3lYuwU
k3Lvx1J1kpNw3FWVb/3oi0Zy/LBMfls57HhZUgb3QukpG6dhPneLbcdFzNMbepK5gWpxT5CwT6JS
6hRX9KdjqcpQ1pWtvGuHuHVkoBd/nTOCHofdjWA0zWHEoZdTkw2dFLX0j1Ij+yarIbXAv79xqMZS
3QOyBQ/PEoHUhX6l+kmvul5W051Q7krTtBX9RQ89x0/aUxLb9dvtHXYd1ELIgTTQLJYFWHiJ1czT
vDOKJlJdBKS1U6qI0UPS0hujBKbkiG0U7YtW31KeX6n3gEky4Z6ae9+JMBYzqePEGjUJNbea8m+6
r55LJfjshdZpatsnQNG+PxzrKbxD/mTDVa2cKF5yFFh5RZESWCZSBiuzSq0zVdeqZHqE1CnYR7k2
7K1u0A9hLID56oTwd5X51cbizj5wsVnnSw4hWIqSBHWLiN4z9Nb0eNO5SWfRLpGyV79W48Zleh2z
oybBm2HG+HIuljBGs5BI1ZCMduNKiPb+GBq2JZTKRj5obRKpc5A3B2VPdXDh7odUyKNo1DRXbDq3
h4fcCH4M3jnwg31Bs1xRT5/+epcSGlDnAC4JH+aSahcHXbdFnuoz6CRLD2J8DIH0j37qZPGwkbNd
ORFUIMHlkxPXaBGZB/8h9JGH0m9Jyuv0oMjHEEVXqZTggBWOCtrEVvDt9sjWjsJ74KOrM+cG0MBL
c61Ul5TcEVBBp0md7mDSy8JjniuBLccvXWveW+qOpmrnttnrFYSnhhkFS0+DMLQtl1arEqSMNnqG
m3r93s+kDgANgbSlV7Y49DtdQdfcqoYt8aPr7YlZDVk1Ihia3JaEQ7UVTDkPOdOVq3g8FBKItTjy
z7fHtpKtubSyuMJGAcxIrmam25bBN8WHeF0KXzkPO8/MD0rtAcUrn/s3xadpLXDBfEJW8auLwn0x
bJz5673El+BeSZ9AfEcC93KaDaGMBLH1TbegAzMNH8jPFiP9YrQNBv7Gkl5fhpe25ljmw771rLrs
dNy2mwXR82QOvE/pyEueCoTPN87/yqadbZELJDaheXnJDUbrh1pqVWVC6cSUCl34I4zrwRHjIt61
fkVpN6/kOz/VB0g5DONBL+P+7fYqr20lhYiIVAx4bQA6l8Md4pyO5r424czowNI1TQ8MUVU3FnB1
pDCF0qPPdoXpdbGX6HdVEV5vTdePPg1FYQcpJNfKU1pmYNvSY+SV9uQjB7PFxrO2mmRDIGzhIa4B
8rgcnmxA21T4zHBepuWZ6uvwovnigxEM4oOi9+LGmVkzp2r413d2/Su11FiorayLJ/P9chKEp776
Hga8I6St7MLasn00tLgFrUHJx7IcTbdLC4e3ZGRugazXLLBWcxMEjDfUgi5nLjSrPh0T3XTT2Gsc
oEaVU0iQDN/efte3ORgsqnq01lP2ueLq7Bq9HaqqNlwk6fJBdEaEMJMtXu0tI4u7oYgtCNLCxnAj
WCLqTpzZmP9rI8sVUdrM9IqWkSS+IxePoGN24VZld2UkJE15VcxEOjK6l5eLYkk8B+URfqAx9E99
4tE3EzulWu1ur8rKtUZkzpkhRffeFXRpppL7XguFVHR1Om4sP38qaNBXd1Wivs3tI3o9bEBaVs4N
HdLg64HCcnaWqpRjNqUTrgd8oHHUtc+GkyuVbUUbQeva7NGdArcS4c81D1Em+kM7ppPoEo91JzNM
djFNOIdg+HuwNfp/uIH/h0AkkrycPwPNErGRmb9Iy79XeulkgfXcVf2GV10bD3W6mQ8QD3KVWQOW
pMu5hxklzu3AeAiiT6325e+3wtwoOOdI2Avq7CY+XIdBEYuFatWim5aNPVbwNnT7rvjdZW9mY2/V
BGdvfBnbQ2M+Qw2VOXFKfH1pLCPQBh3DNvAfG++hKfNdqeuwwt1t6WevODco02f6VNwOb/R5P34Y
VST7kxgZjegK+r+q96fP//qJy0A+/P7i2qklGULnnt+fxkcz//Gf/T4BA2XaOf58v24/fL8CLW+i
lzDFtEjg4jTpPYyt6nR76de214wjm6nVeEsvQ4NSS4OqiIDQxvnvRCmdgZq5lP28bWR1yT8YWfhm
D60R6vwyI+lC1LG7J/axrwU/FPF7DknGbWNrbubjiBY+Wq59P+4aULpArY6K/CMbWjvW4522BRhf
c6C4aI0r+p1hdrG/lFFHrZKlcyF9yWmK/zpMryom9UO69R5e3cozhhVWPo7MkozLg/HVUmoLX11T
85ls/T9gv3xn4GKfUbelC3+xRKrWS5PespmzNP0hN+qrOJZ3SM8k/lZX7dr6kLCZ82WzCsayRB8I
2mQElLZcXTmkqq2VvKvsHB2k29tgbXVm70wRFPowSg+Xp98EVBOkRD6u1lp2+9ggqkHeUUIKWxQD
u1c3gsK1c0S9cwai83YhbXJprgjjIFd4C7uGJzxF1CL5m30e/3N7UCv4hnekH7cNT3uqugtPnUaA
NzQjnOuq5UOGfk8IOzR9Jeah0e50q7Wb0Lelqn1tcv9+EJMdFLK3P2FtXuHpt2ZRSeqdS/4qjx6M
sIKX2h1hK1Hbr7n5PAtNiyOUPrs8efnvrC225aQXOnrJKdCzNLArtdjXvtjbZGpM/wAh7x5kQ74R
ra45K3ILSCjPKQYARJcrKWZxUkmNRpjiHVV6gsy+O8JZNDNHd2CO/358EB3zMmQ/gNxYBOBI48Ud
zfPwdBUs42C5LckE0x930BsDzrK1cAvNvDq8mfqBUjWZvaVFPfIVacjZqDKIQTlF+TArbSU9kckk
yNyqi69U6bjrQb3QyjOLfizR9+kU5pYWU5gYCMuBwHA2VKcxP/eStBtV2VaRX6z3XfizaTc26tpA
cZm8CxELYriLRy/XXSvXfSXNyaIJbsjc/9nrgjOMR2LBw+1lXDv9M8etAWvG3Ky6uAqkoFPa0ceW
Xnp7L9a+ZmXhNHW6sTXXzSCCRgEHkptlRDPrgYyxRCuDlb8orV2zen1SbBhZ888s1My+je/kGX+5
/8l2lQJRouT2fun08dGHob0yn6dhAwK+cqdBlgQScCbxvOaAz/QCIpQ5UIckeLIH6jMnOa/l/e2V
WRnNfIbnlAR5CRoWLkczqdI45NkArV+bDntfUeu9Mkl25w9QoRbChrtaWSAeHqSwALK+A8AvreV9
rilBT6CjRp8i42GqX4vpeHtA6yZgimBnQyywvD49XjOt13J9JiBsbNHXHzKU/pygrDfWZ8vQ4gId
zDouSgbr6sWfNnSL4GXUNiLoVROk3ufUFHoKy1R1Q5FTDuexjFNGl/Udl4udbU3Y6j6jXwb6AJLU
V21pqRAKYdAHkqtIXvOQjpZ6pkz2dntVVrfZ3BCjKrgBUVxMVg8qXYulQnITtW92hafFjqBq3qmZ
aCAMLdCGt+2t+dU5FITihXaja9TwVFu9lreZ5IpT2Z57QZh2qlZGDnkYkUSOEOyNMNWOUlyy0bsI
MLQkF7tO6LcAKGsjn7OaUCbD4Ep+8XLLN1ZIQCJExAPIgPvyQ215X7tspwvt6+0hzyd18W6EWmvG
2FBYpKa/CH0Gcsad0ZeSCxbG1oqTN3Iho/BhFMVBVb/cNrYS5cxVXfBcyqx4vxTvLfx+HMSa6c1T
OnBcwQQ4qH+f2mJnKl9bc8NtrM0h3hzvBGJvRkst5rCJ8JIpQ+skWzD+LdLvvYZYcPYfHLcPZpah
W9JbdPT1XP21+dbplSMGP1JrYyhrq0Q4A/HQTAkKG9vlUCbLLDv4zbgJlQJ9l3rK9ipqj2fCn9bJ
EOJ6mlAc2d9erXl+LrYGCCsiGZB31P4pmiy2Rh1GIp1hpuXK02TLnn/u/e5b0x4Gyzp3amGH068+
Dr7eNnrlvEhhzF6FKxLADbDby5GKVah2VScLrpDmT0J5hvzt1dLqDbrY66T6bAYk3Vzpnh8zy3A0
KVLBUj3BTdJyJ1mf9V9qaZeA8+n38A9tWJ6HbCNRtzIyPBnVLmQQAcov34JZPAFTVsXgPgYygYJy
003IwW1slC0ji3HB7ywrKYy+SG7Wtk56hk1fbFxha5NHBRdUNO1RZFCWinNdmFhiZjCSPnsk32pr
b5bxTzIc/OGuyf/46Yjy3N9vizmnCgwO3T46W+dxf8jalLpa5E06BfezHGZoVTZtWc7QbRzlK4/B
249qB8SXc/KBK/TSSu8HpOkbPbgnxHIEMbYL5MQkFO66P7d3+dV5vjS0jKLFzNSFWlaC+y7yeJi8
peG9B7EQMEdxC9FxvSN4pdMVMsMIGdOVg4fuI9crLb0P2XbldGwS+FP/2gfywx+NLJanq1UerxNG
hMC7Ey0sCPUBUfDbs7Y6FJo256gGyYYlHNIbtajrIjW9n8wf6lA7WXKXBRsrc126nYfywchiKHC2
xqRylPTe8AFIpP2+S41dVcTfRrN7sKJUsnuvsuVW3QcjqCOlamFPKu/BJTlDVQDP33paro1an58/
7yJ35FYuN6U6ocoTSEF4P1jfK9Fy5vNV0i7793P70Yq0sBIHFlKiYXhf6V+0urBT6VMrb+nwbA1l
EdXMer1FOBux/NdQLBxpbHZa6G/4p3f6hcuLi+QhtVKK/Gx8ciqXY6nlMMyrVEzv6w4tRzM4jai+
xKpNxdRs4wexLfY5GmO0Wt5L+Vuo/1aS6tDV6UECSxYnv1nYk1irZzks7Knqd7dn+trJ8HSiXMcX
knekTffy6ywx6AuAHPl9odbA+JD5O7SSDrtzA9HuqLTh8ba9q0idGuFHe4uVNVAtlmIjyO9L8Afq
VO+89r+0sFjWOGmhkOzj/H6IfUfXf4dbceN1JHI5hMWt1oneGGgaQ6AO1LUzhwp2hN+S/lLl+o50
0l4fNuLirVlbBj9xTLRfJPm9kmtwUD90hrgxayuH4WJdFo7G6vMqbz10VlrpOEwWEpZ3WhxuQIlW
jUCdq6OoQ1pg2QY5amHgJ0OR34/koh0KXt+6Ah/iZdXvv99l893M64kDRzXyclfHIeohxlTm92kw
zSzmYag+0jexhYZYOTwGV7OChAy5Bxg8Ls3UDczZIbHAPRKtaSG+lLn4R63PIDu3yusrG4A5o9UD
7k2ysv9D2nntxq1sW/uJCDCHW7KTJMqSZcvphrC9ZOac+fT/R/84cDebpwn77IuFDRjQ7KqarJph
zDGWA1dZz0Bbp2e5a01Z/uDpgXywwvrT7V1bOZ65gQPnBDXRmTPxcjkiOOpCTdXcjUS/vhukyv8B
zWhkN9Q8ti7fta07t7XYuh59DOpp2AqnV7Gs7jTt68BLpkKee3tRK/Hh3Cmi+MAdRwN0SY/TdCOc
mZ3Ot4MeccI76kxxeyyqylGUZNeJqZOX/lMS6PAoPt+2vXJTXJhebCiZOAKIsoW/z/KbeKW8Swjg
gnzfJP9ZUWUj8OeiybxVv189SKQXGXgkxKLmfHmQniIz0dzh/mJv7rzitY0CmCyMbquMvuaVZLSU
KZn+ol65WB/oKhSJ2hGHaQL1XsnzYTduK41fh6ccIAwyM84RTfOl78tmpcWq5xeEHDQhhPRhMNp3
lBF+hkxJ2ZYqb6Rjq7sHmhlXgZQDnoLL3VPyVs0Ug1MzQ6S/4nHK90JSmYdcRGPptoOsbSDimHNR
WZ9JkZexQdxqeqXEhWuV3rGWa6aoPK2lIX/bzNqKwDDwXQPcAuS7yCSoJqf8grxwa/N5RDw9ILSv
EZy9bWVlMWSTM84EUAbZ2HyOZ1lREybmpJRN4ariUZZELPxDsEKmTBwFzxqD5cv3I2gQ9gmqrnTj
sHg28+QhD6Y3VQ7etEz56/eQ4WlQ4IS6kArRKrpcTJukcSZZYepG0Xch/4yEs2q8v71f16dyaWJx
+E3a9m2XR6lL82LoQhuUsJS93rZxfQNhA5QwVS44jq84X6Yg9DoUCVIX9YI7T38og9eyfzT9FxTP
RLSRxL/2NKCdfKcwMVEZYu8ut02O+R+VwtQtasjEff0hCR9V5mJvr+p653jbNQZxGQL5bejSihnl
vi5kQ+oOg7ofxpdOzXabhYXrrcMIAsBo2FJZ4OG9NFKWXGqlThbZl5OTD2geoMowdb/CYHCY4smP
db7F0HX9KF6aXNynzSg3RtuRUkaa4Ej9JwOoDgfVb9UiV/fPQgUJSmowgcv3AXRBqA+ijJ1e3adA
7y0GSjeBdCurof1IF5lgj36JtvDvseBxiHUjdeUicZABI8VIyU7FD5tHdX3zcHueWVrcb+OUikWj
YclqP4fDo9VvET5cGwCWoXDhMHSEqueyWiabgkTlYvRQDDoh6n4Ywy2MzvVmzeD6GQFGZRUE2OLR
ibNAkYo6tx4Qat3HwieUPJnhy+4zudj4RK+n92ZABggGxuaB15PLXDr2OElFpSilR7v2v6zZWeIn
6sWHyfBsGZ3mST51wj1TdII5/ihIi4vG9as7pQn3iC387Xf8W+uS6ip0MHAkLhZdRFY7Kd0EGcpo
9m5hdHDf9tRzK0vcEnW4RlWQBuCITBJRgddRQ79cdVBFAODixqNo3RwL860Jor3S5KdBkO+HNHnW
ETgpx9rukh9hMb3mcvTXyc8MG5mLyehuMt+5eFF6iFhqEgPhoVC6nay4of+aIa90e0fnP3JZbGCZ
TB4StvAW09q4XOWQW4rSN5TyStU7WFApczv6o3UYg2+oZty2dX2LAI+eK9ZznxIyrMUFaWpVqRSd
H7owOv1IjG+Z9D7OtE+3jax8eVwgPGG8XcwILSmQ0Gtr4lKLfTccynY3dYbMaLu61Q9f2TaLyBLA
DXglxm4XS5GTtpxGqqBAbh4Zvn+n1O8i9b2Udvfq+OP2guZb7/KESBTppCGpB7Uu7crLE5LTAI4C
T6DqZHa7NICBdDp6Sn1A9cZJil+bAozXp4Q9pjXnU+ILWxI7tQGh7BRYoat640kNJlcrhAeLeenb
y1ru4FwGJddmHHAWe+T/Xi4rVIfJCOOWil2YIqxWC+VOMdPsIOYCMS2sYk7EbvzlJ8UgCVUEYMbg
C/jvb5mjs4gzjfxEJXGL3Dq7F6TXub3Q/Lq9rqX/YWLWNZj5+Wh3XXWAai80MjkOYzcwWh96U/+D
r6Vb83/Xm4e22kwpgaOjw7nsJ4S9GVnx2MSuB1TGpIfrGfJ+7PqfeeghHbXl7UuXmNfErBPMLYAy
DJa1OKtOyUQNCh3XqKk3RjaVuND4envfltHTbxto58zCQrj6snlhtGYYVdYQuxka4yOE/qBn9eGZ
IVl7aD+mld1V3/7eInNqvCWEnSRVi7LcBMdfWphx4haV9LNqw+k5ytX+yeRi35V1Fd0Fnj4eh7Kv
j3FZb5GhLD/reb28KhB3kPEzir7wf5j/xaoSo8RVLQajo8Y8Fa32pTH7XdsPR2W63wx61nYYLBJ8
lXzdMG0tHrShatRQhuXFNSe53jG/pjhe3xxUsTTsRIgjR0uUfJ9WInItDJlvfO9XUQQLJj8GoMg1
RvlrCaETWqE1By1B4KM1CVbDsjpqaKQhd0mJ0qj74ig2RbmP5aI9SYUVDbY/RNZdNgytYmd6Nu6h
1e5e8sZLHsK0yl+SVAyfb7vEysfL4KcxQzZ/Y08Wd23na16UKlLiDokR7xNBrb4lmlBt1Auu6Dl+
b8Ws68JkPJit5fQubDGZKZVm4nqvefEregJXlR/1j3BgeY+x7BSDU7wpwun22lbujBlbC7iKcIZP
bPERW4pnypPE8RfSr6p7C97Jwn36IXq9bWXFrS+sLCI0tTXylOZF4sbZg09wFBe2ZHyE9qTUElvc
YnPQF2/j/9/IP2tafMKa0qCkEimJ26Ta4PRy5UOKoIl7L1GgDq0bf3d7dSsXIU195sr5dGETWAYX
nR/HgFDkxB1ziLJ47+9TdaOJu3ZMLAtCj3kgn792eddqSdzWfEGJm7dF4KAZbD2SFAX3mZQYz7mc
oBhXbUWaa4cGmoDLkLCagvHCJpWdsIlT/LH1nse9ZU+2NP0Myl/R2+3tW7mBYDenHkPGolJXWtgZ
zaAUjYo0vO4EJst8X31Bt6B+LLys3I+9oN1RoQzejbnwA3TeVp9n1fpMwjfnzIyuL5xFiJm1hG8h
dcshPkC2PtpF+dUowYFW+w71lakOvmXxhseseSjBNXVBixIWAf3lcfZqX4KX06k8eEjU08iD79yr
Ppj72zu75pi80GgUE8zDcDb/+1lgk4UakmIVZpLmvoblQPEfi63e8m8c+XkkOn9tSEiDpZnzBdCT
l0bCzld7Ky0ydyyewxCFR190IM6M6veKaIsZdEf5IW1pKn+rPEQri6fcglTe2le6b/cRkjCeAsiy
MZxsCJ/q/osUnLwuuC+mrYx1bTfOf+j8jZ3tRlvw87uozlwFXkG6ovakHKY43djz66MlyYDow5jH
FuC3X3iz2JZjP8YAbeTuNX5RyIUnKTlBKLr1XFwvZyaW51WANI2Z+uXn2ZQtIK1CzNwBXVwJkg5B
+lG2kS1OuTNPnms9gJImeJXiD6YokH/HQOGQfG21QyD8d9vRVp7xmQsaiXm8lrhpmcRlPZMao+4B
yKgObbb33iVo8k3/hek9D/chaPpTOskxI74P5vBfoYXvS6VyRv1XHx5u/5LrS4sfQujL9s+h/FIw
oRyqqIT6LHPLOK4OsTLhcqZROVLStkdRi5R9HejePsuarXB45eCxPKfLsyg0XAeX7qVMSaTLUZS5
8SQg8nssW6dK7Lq5u73ANTMwRIDjnOcAqH1dmkkFXghxKDNX1JKEIBh6YTV/rJLACbcy87W91AlE
NeB5IK+l+eo8+2CskVaAVfDBDBWEQBoAr7ZzFe8BthZwBuVXbUvwfCUEAobPQzqz4wGPXaIbJzMZ
gYYEmZuUd5pYHoT+zWBh0TekIhT0l5NjAi+c72rSqd8YBr2CyXIPn9teJu8Mx3gNSLYMsemfVnCs
JWqZ/tekbHZeaJf5+3b4mXcHf0vsa9Pu4sLwpiKKoxy7lqkfjN7apfVzHtxJ9xZ+lCvO1MIxNX7L
IZG+7UlrFwjKmXSN5mYLFcPL443kfMq6seJTEarICeIsoo1J+UCq8602yJon0UEDHwhVN9u88KRA
HXsGaJDxCzWI/ZAgEI4t4/9Q5PfTIbeaaB/pRgvlUVZufC5Xkl3zsZ6ZXupU9Wk5JWBPM9fXNUeJ
1VdL/9b0Bwmh0k5t7qRGt4E9TXB5fbDGHalGP9yH8uehSh49vTqOzTM125P8rJckHLcP4KqYuPxt
i6M31FAxmEPn6K172djV0skPQEbPJCUHf3y20E52UMocLOe24Xm7L59s9oSEnRLmDHnUFndIUzW6
JcQ9V1V2bMPcycenKT3kSXYM7DKy7GqqNyxe+9qsQsFRgEOjzrJsHUKvPcgtBDBulEzIO1f+g2eJ
SIYF5en20q6vx3ND1EkXTl0ptazGDcCgznzwYuOzDyNIpZpOJe5vW7rOCmdLMwgRZZ65NXFpCdb4
ntSVrrXVBj9I6VunS9JgI1BccZFLKwsXqVu9DRq9A4JiWLzwDVQCb1ZZOoTRzphPdqBVe6mFzFfY
QyNc24WmbhREVo+OUuPMmwps//cvPHsFNLWfhGHeUcN6pTpWSY+i/Hp7K6+zGxYJHefcT9DI2+at
PjMxxopaRq2IiUbD+T5L0Qerbp2wujdhgbtta9VBzmzNyz2zFXhNaRY+thpoDJT9KAWOX+7/IWG7
XNIi2DR9s0rTUcpdPfxlBhH1jJeEsoGgbw7JX3/Ml5YW1/jYxmlWJDIojTY/tkb2GBlDZSNWZssg
/rrs4I3S06j4G8jvrTNbXOl1Dwl/orPAalIfE089GVG30/oTqQ3y7Rvox/U1cm0YqFMBop8P9ezQ
amnwwRBqGBt+eeF/GsqO6MjhH1IaOsbzIPUbXrK+uj8GF8eXTbSlx5JNlbQfKPHVZunUd576pL/c
9sb17xu6r/9Z2eL09I5nOIC9xY1Ct/2kCebHsdn30bex6o5Tf7KI8ay4vSON6JBY2TC+eoWdGV+c
IXxxiUSKULjANzM7LOrYFrSYAmAFwMn29fGLIY3UOEE7GfsotmB0Usrws6fr0U5Po+zebAR4rgSY
JTd+2Xx5Xr5QOPU85jUT89NbXNwImpLWVjhy6QTmMVS/oPyreIOjf6h7pxG/yqjem8Xxn2yiTA0l
sDqPpFw6mZUg+VprAzfDYRS1vWd96coPsnnUlRehf/Wnt6HcuPfW9h/WFiR/qQIwcrC43AtJqr0u
5S6aiuw5sKzHRhr3t1e19uVQyqZNO5ePrsZNezEZ2j4z8S/j1PBp9ulD0PZOLz6nXmIHzbdS3eim
rLr0ucnFt6NMUEZGqcc+tl/EZnCkyiPSkyCUt6CdTkU4JOudasGjGr6Y9Uswen/LVwNFBbIwfxa9
+KgsvwybUBVAoaoHo7mPYy2A16G2YyN9oFyxm7b4HeZHY+muMghOEn44s7RleKOKlBd1jyWryant
PCdIT9RVN2KotZeL4Vf4wQBYUwlcRG3DlGXm0IGtHbT/0NT0UHNBvcbXtr6D2euWi/m9ENJoxmCX
GabY+cFEG4nAxk92pvzFchIpdyQElWFLP8o/uvxDA1nvbT9dqSCQhZC68jTTd2GQ6fLrE0e1qIRJ
zV3/kyDc04tL7eijCEFGlu2U4ygNdvmfFx7K8liOzqDu6nbjNpydYrlsdS7hMsw/l1kXb4zSDkqP
3GLhJsTfTfIUtqqNqK6ThkdZeSz8LQXdNXtQg5LEU6vgWBfHmfa11gm+Urjm0Lzm1auah49Z8iUr
AvCc1mmom/e3t3jNSYn6ibR+F/qX2BCp0IrcyoPSlVFMetfLY3uX9MZ9Uo3S6balK7Ds/AGi2zKn
GLRMGKi6PEypmuLMhEQWoPnXXIgcz/wSeY+RZ6DoLhyKUruPsoYXbeM+XXWic7uLZ6NWzWkeqClB
dA0HNd11qekIFuT2r+yqBEVziXqP/8VPDtIL5P96/lT5jdNuudJ8wy1ciW4v9HZMk1szc9Hl8js9
Qum052fEVr9juDtCV1uCW0aZtTbyjdho7b6FjQnxCtCfv4fkL63FY5eO9YA1lWIQcTOV+vDrpNEl
NaY7MYIbcXoUTCZ/43E/asmpKY2Nn7Cy3pkfFSgQrzWN2sW3G6tJlpp9Wrtt/zK7L1oh410gPUVQ
e972rJWPhiYV3wzwppkVSr5ca6gG4oTSUe325rtGGHZK8liLjZNN99VwaoK729au/Xjm0QL5D8aN
Hil1qUtzaFkFcZ0WgZv43+Sk28Un03Qs6LET2bBDBJuL4p0nbXjx1ZM9G5VkYhCAFqTLi90MhTiz
tKYPXDEW4/3UyZkrjIC9ja6KH7NUzh2m7GKnVeqnOp7CjTrY1VlSeZsLJtCvzRyJS2BJkHj6lA/z
UGKSRm7PVKETq6m3t0qjuvd7X7fjsU034r2rQIgYCIE/RiAI+IBWLT6YaChUM8nAG+Wy6JSe9HWo
u61RgZWFAcKeEfzAv+k1z/9+lkMosWlOZsEcJOf3IVRKWx+f6RwLpfosbelFrzkO0Ck43yQCL5KW
xQXYteJoapnELkafq1Yn/XtnlMfkwY93yUPaTKeheNvw1flPXlw68x6emVzcfb7cCUzJzntYDC9M
69J4aZxw0Hb62DCOSTodNofWG96LA/oWhjOpb2kcH2//ivmgrn4ED/k8NYCo1XKasaujqRhlNrkO
RjtJJyc03k9wdty2cn3lzWs9M7PwlzFusozCNWdZH+W8grY4ty1knqXwfbh7lNpdlr9Ukw0R0G3D
VyHYwu7iPsjltBdg02cSWX4LTIS5BtXpQzuttvi0/5cVMsQNFAoOcW2xQmsS/SabmCqMTRRBwgJe
dGKg0LGm/IMUSaEDsPyrVIw/8yZMHSW3gMcE2Ud4pfTnv18zxRkDYlooJq9G++IqGLKxZM1gMO61
cG+a3d7qJ1vYsLN2B0BQCDOWYsyP52JvWwvlpzo3A1eLi/rY5vJno1fLjYvm6v3gAM+NLC6BKM2l
SBk1FlPFb3rv5D8LdH59CTaMsNjpRRs5/7B7lAjJ8WYmQ2XxYLV1rISDzKos8Tkev1pG4Ri608gf
bpu57iKwsN9MPAx18RIvgUOm5uugv/rQzbtdYBwpaztRdN+JSHh8mEp7lB3hWWY64LbZte0kgZ0x
j0w5MKB6eaf6aphlGnzWbiyeguFAKdn4UXmOmNt9/rcEtPQ66av+sbXwj74NvDhMsSXlhdNDc7sJ
hVrzwHMLC+fwvUEehxELFmNWAnNVSbsB41i7Hufe8MwxCdZgOXmSoPBgjvMpMavmDPo3TSucrP7b
gu3vjfpjZPEQiHKlCaLAMgL/VW3Jl8TSZh5mf/vo1zfrj5XF0SeelWSjOobuFGt22L7frKBuGVic
t6fqORMaEyQCsg9h6vsamfj/2xIW561UTcMaWEJr8IVYTCiGG036+Tcun0OZYI7Lk9eQwOry+xAk
KYhlk6MoJcMp5XGfRebeqr+VxcZprH6Ic+aM6i5wj+WcUafBVlCm8+y3qd4hCvPJUp5q5YVbnexG
euzi8XR771Y9+czgYmW9OBqRTsrqSsarD4iirB57fWsw8Iq3YP7miQlFNEjAmELVe7l/cPing1zr
oZuMh/799DPd6eWD5d1PxXstUd1R+UR/PX4SfvpBQdV5d3uN8/kvT+/c+sLF6yCB24cOnSvW35XO
ZJhdhMri0ezf0vFfbjeKLgTewIHgp1nYsoI80DJPnb1dt+w87tMd83H6xorWvime8JmvRccT9EWJ
UwNqI2mFErpIQZ0sK7ofEQG+vWlrLs+ICxOCwNTmYtXlkWVN3WoIS4RuKIq2isD0F338BM36bSsr
ORJwEwXQogrFE4j7Syu9qYRy43tYQaMys4lRDohBO7SP0Hmxp7FzlGCToHDenaU/nBtdLA3ZMK1Q
dYym4zfKl70n2qBVP+vSm+6PBxp1d94WRcxqIjFXEHQQPlDfLSFcsYYSQF4HkWsMA2HuEUk2Ywxh
dQ1onr6nc2BH0Hj2WxWMK72i+ctjxJOZd6oYZKOLuzGv6xIVdHxf4V4MVToDbSo7BupX1DBK/934
WZCeSq+8l2eNREf+kd515aF6i/SPdEs3fGrttGdWHkjDmAi8AqLIdV2HYsnGy/1rOUuHKCZtQqeC
BhC6bgClUM9umFy7UOfhU74V8I9XaJ7Cj+IQNE/kIvNwr6NNZ7SPcJWVgXXwn9Mft715NXpjdGme
SZ2Xuby+Q6lthbxNIrdTIPJMdUfTm1++19mjikh5XD7Pz7lixY++9zWst6Z9VpMN6p7SXEUCg7lE
lwZ1EQuDX0du1QwnsX/PaOfPED2NHBG8/rWpHG33ukW5vbrB7CsUMBRdabpcfsFMZGZFF/WRq2mf
rMk7IVydWa6qfhfuumpTj33tuZoR3PAsEKVSpbq0Bpu8BR1iF7l5mjhDcCgheHLK4BSae/2u+zQo
R+CR+afaeJSpiMIgcPuAVx34zPy8GWe1h9iwvElDdNGVH9URORhGJbNHw/hIKFDoml1u+dPaTXW+
3MXrHA1mL8X0CtysVt6iyDhmRXrXmM9erjueducN73zFlpOtKGRjl035cply1xVTV7NMPw5tUfjW
dU9VuRHdrvoNrwtlqpnUailiKar5LGs6Rm6cH1P1/QSO06pflP5RG58AQm+kb2sP5jzt/j/WFgc3
9aWeJSYr8tS03ceaUXEPtltVzTUrM/Z5Zh+b/XNxXHUR0HpAfdNFDM6Zp+r/mjBrvs7pakBHgOrz
THN7eTIaIieqGlpcZ+pbmzwrxa90K1pafTLObSyfDKWCDLb2OH0TEaK2cNAkP+Recmz88VR4073Q
1qewb96jI/dkWsG7rkfUKhl2wjQeFanc+5L5OrVPwlacv+aWDG8oFBcgaLxiQKvjWhyF1I+Z9692
lXRMjdyJtoZQr8Qaf2/xHyu/X/Kzb1ztvFqDXid2peoujH5JQ3AyzJPF9z6M3fMA7VKgW47cFU6U
gRVS+lMgOak3IjZa2MmUfuwFw87a5qh4+WEqGvI29RSXwt6Pqn1jKE+WWD16ZfLBij27q8v97Stq
JW5j9oTpPuJCkoglv0kh9bSG0gaauGICLAyHihI4MsOlW2x+ayENk8P0+HjPaZUuQ920GdRhgLzJ
FZvylJvJU10hEbe3oHuIX1tlV3cIpiTG7vb6VpwA/2cSn1kjJtauvrExqWQ9rUPXp6JddcFB0UF0
5NNGFWvDzDLCHn01rtu0IWNp7oMu2s34ogZy9b9fDH0J8jzIbxDKmS+UM1/jIFspAubs1vjPvhXf
NrPvFXeg7fHHwrzOMwulYOWNWpMbJ1P2AFfxfWoOh6oaP02teLi9mJUbHdFCOFmp6RLqLhmxvWpi
alYm0ZeTfdyFO3OUlH0yTLs22g96nRw71Ldum1zJ7DBJajnPFBJuLfKgsIdxT7LYv37YZyClqrjf
Ry3YLCs7UfzZeES2rC2eRbon6OwJcug2xjQcPd+wdkJqgdBPh7dWQ0IWdd6t1Hkl4pjnkMHrEcDO
ZMaX51cXaiH7OZlzWckvWR8cJN9zhEY4DZO0LwshnMuDwrBF3LHqNkyE8tLMM31L7qdETitPqzWq
QlH/c9CmoyUHuz5Ocieml3/7ENc+NSaEmRrHeaiuLHJAkcqjasZkmlokHqP8vpnifVputDbXYmMG
Ov5YWXxqfdkBlZ3YyEBtj0xKHvLvQXfUTVdSviXpMTNQDdID269Hp/5bLQ+eFEgWZsYVdFF5WhZu
imiIoGslbThlepv893+PP1r8/UUMbihe3XQ9f98Pf2nit81LZN6bRcLMVw2gE5g5r++Syqcza8Ma
0dJ266L8ngaMrw6ytUWov+Zy50YWIVqjpUmuFcDnQumOkmocqHxPz2b767a3rX3EdENh8oHgjjH4
hZkRrcwsaVnLELl6NR5FX7BlAFVM+wnRVsTyG992tXNn1hYRYRAbrWfGlNeioIcvRvLyZjcGvsQM
Y4PMaSt3+1SMm485Y1aTUXUzsqF/17aZtuultN71Wf9qxiiL396E1QP987OWEDlzqnIDqCBVv9AX
nJ5hyENcidWGlbW7C2QMHM3cXGz2wi27Nhuapi050UL9kCfxQRg8O5R7W2/haFbtQlbvmy1GyZXz
RfiB6SXiRKjxltPsUhNIcwmCmwvlh6aLH+q6eG5bxiGaGdIQ+KfbW7lye13YWzwKhpkOZVlij1O2
A7rdhv84lv9wH19YWdyRAQONeSBhpbAe1QEN4l8wKbX6Rk62uhauKNBM884t+cdUWF5jsaR4ieTd
KdGiO9kWzQ2nuJ4NkiC3RgwIZmsRnjhrsWEtLOJ6rHIR11EbHTI/vKuFwH+um3w/RqFkh3GWH3Ij
/xV3cexGekmlWPE/j5Uy3dVDu4Ux/I0XWHyi/B64IaESYwhgWcDQfS1U04Tnx7eSh0wv70X/exF7
n8MwPliBbuuFcoyV7I6ZO8Z7bJIi20wOKKwfjTieyf+/ipH+47ZTrToxNVw01bV5FnNxbSCbWTTi
aPFYFfl9l8gncersMtDuJKjcqyg/3janX9/vvEozdxYwlbn3cBlkSJHWeKhxELkhQ8/cTL9LlC9K
t1HrXbl0sEKcBqoMVMFSvrusVTVqJ0qgyHa3KN9ohsOA5VaNcSUKvbCyuN8BppiZKkOoUln3htk7
aq0cvem5FiNbg4ezCTcCi/Wj+rOqxVEpRh0RY4eUaLTmIdKL1zj5ViTPog4FdFBtRKA3F8eo7iKQ
SKVKJTGnmhkpMpP3sR2CKxe/tPlTLAfOZor3mzXg6tsA/MLTj/QUlahLx+hUc8irEntW44f7KDVK
JFSC3BnLWLDHLos+tnCHoAkVJ/syAtjum+WXQal7ZLVDFXav2oNzl61Xm/LXOFDx9AOIKaawSx2c
znKmof+uJTUiVlL2KQjGeGekkfdAuci060CBECkePSptUzh+strCczrJD56m3pd2iEDHTlEmUFmW
HcMz1pA76qAPrhSAeVUhgd9Lfi/YmVrpYE0VZeMiW/1oQHVQ9AQmA2/A5d7wMZktZYKIAc73ku8q
4ykRO9Sb/uXbPDOz8Ge9ayo9HzHjR96+Ul6r3nB8+XmIPt2+A1bv/j92lqIDsq+Miidjx0BHZAjR
fH7MqcndNrL6sVCT0LjYABgu71q17tuGgV7KcNWLlYgIbLRMKpi28aZvwSlXTRnMzM95NWxHi+NJ
gAEKIfIoLpwrCkiDrDbs1EAGrrgv9X+52UiVyEOZGQeVdukK8tSlntpT9m9botY6Vg1knr3X23u3
ekBnRhaOgEx9WhkiQX42vGu0Ny2/L8Jg435Z3TT0mWaJS5OB0sWm+WTaBAZExgyoBVNlT4lkM5Js
56Lbb+m8rdWPEJ0CVowICgGBtnh1/ALOmInbhQn7SIXfaHpn9KV49NFg2fljGzo0wh9Vc1R3YzsU
9mBKxT/4/FxLBNZDMZV60uW56WZQZHFFv6T0m10W67aR/SiVjXNba34z68RuIklF42/Z/FZKULUB
hHlu0T8kIjN/ZLtu0zwPbWKncgkTL7NPueoobHicvo9a89BrjT1ozwZadH/vRFy49J4Bps7fxuWK
2zzSvSHgt0hQQe4Ii0snT5Knrt5ixljzVobowRNZzJ2TNl4agrrQk5kCD91ukt8mL7P2Sii0u5Dv
Yn97SStZBo/TTAhhwdd2DbPNmyEoDKjGvDx+7YrWLcanTLwLJtmp6y958CxMW6Jsa88wO/hb1Hgm
BF3soja08VDVA4lN7B/SU2VlNqOBoy873ujb3haIcO2lOTe3cNMgbXK5kiRSjNC4k6z0IwIxVKel
0q7E8O4fdvPP0pYCAJ2cg6vrWJqZfwL0Zgc97BMWYm1QYLxXgmknbjUQ15qmgGuJMSgAAVRe+mTW
lGE0hSJZx3DQpBhJd1p3L6Y07E0rtZNoF6BX/VSGW7OBa/Eog9PQCNJQmLF2ly6aSbLeoUpCkF2G
/i8KBo0zSyX9wx1zbmWRBMPwM/Vdz+rgLDkVyq4IosPUbFHGrbnIuZVFUpUmkDy0iKG7hjx+k2tb
kad7RjScUN3qj6x92HT+GVHgUSVrWrx1Nc4RqCLxrkdMfKrT9AegJdGBBvcfihRMIhBfAXDhtV6S
SAylmXbeHPnok9ns0ykOdkldbg3vr3rBHyvLErI8+oagqGQlgvIGWZljaMLGnbuaYdKyAP5Lo8S8
YhBvMi+WlIbKllbuLfPoN4f8VRTelT60EA9W89YOd+N/IOO08UvkZ04yOWl+J9fPt7/stbcdYnYu
SZoNePvsQmedAGUS2sYoC1BQ8V3Y+4cgvyvDd50+HpRgC5+05o4gPLghGR0CAry4sQSjqpqiohXQ
eemxq52vaeI7Yadv7OzqkmCYZuKcCVNpyflUlY2eoDQNkIda/yS6hvYlrqjAaF8r73R799bcHjlJ
mC9gfpyj18vdS1H8CuIZcZUN1Yteai9B3pw04e0frFCHAMIBLIrhtUsrY8BfbUCFu2kDfwSJVf/B
GLdU7FcrMEw30nX6TV5sLZ6vto/FekjoYwzVvqSkoUClqlkfY9100syyk/FkpUc9OAJ9tTPlXhCN
w+1lrrkHLCgwkALNMSEevlxmLFaR3I1splFFLaAv64DczLhjAL6yfcEPNkbcr83NrFaEIjMmj778
YlenVvDSwiJybobS6RpmuMoeCdpHUSs2Xs9VS9zDNBpMJKeM2YvOvrGptQy/rMBrdD2VlKQFeyyG
1X4ACOP9rdoI1SERSRNGYUCVMQ64vPJNochqjVg97ulJR5ISnbI8hZRPDy3bNGLz+LeHdmlvEdFN
M6d33bU0MQRAZNYvJfuF/29Cba8/tNkMRG7MD5AbLCnVmqr0804FF8L6vtNhf87q5J3gJ1uQ95WG
EGR1VIl5x7hC1OUckZeZqZn5rEdKMlv2A8dIRVsnEC79iJgRaiQrOiU1II76e1vcNYWxv72hK4EP
v2BmZYL9WVeu2HTErFYRWsNbknDfVAVyqIRb0c4vUz7JwPbUwOmQq1HLvbbZvF/bZmQZyPTmTb4S
adYMVlsMDZWkVthr1cn8WgCOo6oDfHUXjD+HcVdqncOQtcJOtDFzFd59lMqfN/ZgDrIuK0xUgUk0
wUXOc4dLPVjRSvPeyzgFP2uAxKlODUn1EO/nJqDu3bcdStWtG0wbie7q6VPphLABIl9QmYtMF/F2
0JICX48qaLZY/YT8ZR8Ew1G2hkMb5I9Rkz0n4UGWOown37Rs3FLhuH68WDkp0owVpH+9RIRWReeV
USCSfI79O9hiD7JV/+BF+wxb8mPdqV83dnq+5a52mvIEPVCIWhV5cem2EwxKFjqPbiXmO/AV96HQ
+/ZYmC/aqxk5tfi5Gu40xgPtWPxx2/bqUucOKIg9vuvlWKDBle55hsSnFuxMFKxhHEEY3BbC1im3
2ojX8dzcVvhja76iz67gVJ8UfzRUBs9b82djqXYoCS+3lzPv1NVOgnScaRLZzGVpacyqjjSWk5t4
IJVG2JvDMe+YnpDeQuHRFFo7z/86/GBVbB9SWcyd4LCXq1L0aRSDSedh0fg+9G/A1yW53d1e1+ox
nRmZ//1s66IqLya1MAiFUyvfR5bu7ztLtKc6juzCaAK7+n+kndeO3Eiwbb+IAL15Zbk21VK37Egv
hGYk0XvPrz8rG/fOVFGJ4pHOYN4EdFQyIyMjI3bsXW8SI8luTHri6itkVQcBfm2zSRC9U3IrOU/6
p0KNfDf95ExfS/qfv782BnGp8xiw7pExXtuJGQ+p9Abvn1jJngbxcJ4Da0Bzboh3+ph+B1qqbdiU
VLgob1EbZr5C3DS/pANBNMy5B+pwRGrl8zQ/2xEYlTjcGYW3m7IHt37JnY3RJNkHNWlwoleEm+Cd
1wuF/W0YDFdPzlA7KMouSCguKc9muSWkJXOWSzsrZ1lSG7pniBLPw9T8rZbv2zQ6eZ8Z7jrOSuBt
JPrCC9YnjiFUWsmi0GO7q91DV1ifijFPz/XydQwDSHInv1Le98qD3kW7efpx21lkl+OludU3rLgT
aYwXQABHyy/HF5cxkc0pNVkUuTSy+oCth55M1ogW5+ABxn8OxmyvTS/WtPfcQ4q+p7qJgZFdtpcm
V4etULppagpMhuWpaO6S8BNTof5AeUdpPnftSbP+Shbz5fbHlDrkxd6t7p2KCbMp77KURxpDB9o7
hxte094u/VZz4VfWCCGZ7NHFFUyIZPqrgk7f6mnQLWXKyMqpsRmu6DI/HL3a53J/OyvxKbbsw4RG
b5PeI9t41PLlUL63mIdY1PJRDfqNJEPmRkxmodcuQHG/aC1MWtZZitWk51l9csyPJMybyB/Zx319
zVPFRnZtvWQTneh4yqz0zPvJ14afYlQ7bG1f17a+rsxdqWJTw3ZQL2Ve5zquQGruKfVip+cy883o
Phy0x64IkajO/KZ4MJb0wyaFv/iT61MvBonFf0LaYfXiGBxjVlvDTM+NMfkJGfpmg1OCzxHzm+Iu
52FIvFwFlqbxgjGuqce74VsbndNEeRLI3nGPeMTyqFXdTjWoCn4E8nhox2Nvb3SPpUvkYn+laRBA
zeuvWkfKVOUhN0Tau8UxqpSPhRdsgd9lfsj74l8jqxNoRvEcMgRErh8UR6NJ/caZdttjmBtmXm/D
i/QhbGuvcw1S+azV78PphTrK3bYfSq3QxBcT9YDR1slXVXmjq+UGi1kAcRWaC6FQoX1TvH5r2EN2
6fCwBuDMlK/AX17vTeX19BxcUpNKyXYjRMiRRxvKtCKeZJ526ttQ9cMq2qDdkp5oqAIYIcQdIWq8
thrGFtVhVdzfzf2sOGinvCw921X/0fIEiwajcCqDEav6gcF2NYVYHpCfu8Rw7piosRKeBrFxzMsZ
qoutfEi6dRcWV+dZBeqMGgRJbJ3O90Z96md4bayN/Ee6aw4vAAYEBHX36hIQKkRBN+Afqf0XuLr2
aAX32viprrh8mufbV5v09IqirkE1zSUsXu9VF2VNTsWVlqwzds9hritvy7zuD7etSD0C9BdCIrji
L/z9gwXfah25lK/0ekdhfwfwHmqp53JLwtyQxXhGdBG5g/RDDLFcr0fF4RedhPzstqP7pVNSaz8H
sNbSkY0eAoEyTpaQ92q4nJM60XcMo0S+afb2YzUoB0ps9l7NcvOunrSPkaI5TEfp2RG1j+xemw1G
A4Jq2aO9gs5MN1lH5klU340ptZRL9m7Im9F30j7am5FevR0Sfkc49Rr8LlV8N2VjvCttgAlqac8H
esrpaSjz6DHkL/tGQsvdY1h24wYXh219Awn2Jx5fzJqRUlx/EAaja7e0FqEzmr6fO/M9b2j7JUtR
iq2rMPoSKc2WtK/cpBAU4N0ARHPlv3GupaqRoJRT7UuvfZicL2HzQzHC+9H6eNuvZN4LX4AHopeK
G4Mc14tLLaDsbcnizNqNaSWmH5qg3viA0icQXYfXEQQGUtblPKocjdYrM8I/rn43dZ9Tr3lW6W57
06n27vJi9NWs9vv4w+21SWrcxOYLu6s7L+avKoNH7hCVSuWPavpxQZTmbWXBQJ5PYfESFmECi+I4
70fXUu4DXfurCDVjP815dU/H6fcpZ/hBMK8AcKfaBrfg9ddW2lbrUN/CpxNgqM19loMGzw89q7+9
dFm4IN1GglpFhJon07WhODLn1Gud9Aw3kEoZUes63/kW/bhtRZo5CZQIkz9CR2xNDZdZTpoM45Ce
B+ef5kAhJDP7L0rR3aH7AIsP5Z3ZfbIGCD9hSnAyfyi22INkkZ6HOvV8Yixoq9XhHIyBuRc9IFqh
yJkwfNXAi1LVn2ZELFubZLHc+LKy+4tbmYc1g/EkwqtwT2khNrUcUScthivDU+PvoFff5OnW01pi
R+NGRn2Bthaasys7rTk4he0N2TmvfgLzYWKgGjduSYmT0GICBY8B8L5rbsgwTlNXsYVcUOYc5+FJ
AF1b9cc2yEdcGasIKhqAaMAhZEYbd+WNVEcGI2rpaCXJR2d8MMZ5t9DV92CCVaN9Ye+zeNeUhzFD
gvafP0h8r4yLD32RkcILsiQV5/6cjcGpsQ6jqp/c5Xj7JEgC9pWR1W5NPfSadoURq/pA2M6Vd+r0
GVJvb+MdLWsX0HzEz3lsWCgTrj5lFKi9kylMz1cAlA0fpvcgBd/afWqzQ1j7VeY7dv42dzZA4TJX
uTS7Sgp0W2kzK6ZB7iTOsZtAg6WTftbs/ps9RFsEcpIzzRoh0xRveDHkfb1jNhsWGhZrTHX7PmlP
5NpaER6zO886ts7p93eOe5bUnkMNO8CqL2jGQWBVAsHZov6eIHHDC/fQli+xOjGSvHHipCu7MLba
vTyDDiAYwE0Y0fzGctqnsP9iO8M+bmqUs9LjaG4x+0g3DtpKYPuiv7AumrkhmX9VgEpMWpqRc1V3
p94G0Fc0puYngLPubn9OuT2eZajigiNfoyC9RMlMbwDPF2r3X++ThBA5bYmzyO51qjx0O0U5lZx4
ddrUeAr11il5lGmf1KpC+wGRhfi9Xv8Vmfdjfx/qkZ9lAYnkj9q8y5vPt9coC82X5lc501zE85IF
FWwHiEr4oPaQvlje0/N9d9uOJBNnmUL/hscnievq0FVIkIdgAcBGGl9M1Xo0ku6uyWGx/lZrz1mS
H4but6UdNEgqL0yujl4IvoE+DWBIAEvtnjG/H2ZH3zO36421yQLmpaFVVA6NXFm0nC2ck+aEgsW+
Qmytc9FDM+zaV+A1uP0txQ9fX0GX9lYus8RKACpT+CWzTrH5rne/3zYgd4r/NmvlFOrYe1ogDFQf
rD7aVeV709oIwlv+IKLLxU1WJ2Ckhhq/K3oIkrL4xezbvao+M/xppBkUMj+NaKviJ10WjxBenDak
A9bKIYJaTYNFE2Wj1vl7DoZ0F2jB0zRtDUFL98cgCxHTkQIcfr02q84st+hEK3b6aPd3ivX+D7aH
8QU0H+FLgp30+u/HUV+S7NOuGxlDyy0aPzTa1aE83jYjKz8DGfzPzirDD9Q5VeyRyoOiYSo45inj
wWD1f/LAOI2OTtepNndZ434Bdtj5RftspeBD9Omci9FNYN23f5AsHlN0FmUDMXm67roqkEkq1sLv
SbyPbfV3R4pnjs9mupGXSN3kwszqeOWhPXYMVlFwKQ5gYndopu2ybKtbvmVldcacyZyLqGQxBuR7
+1ixX/q4GPzN8VDpQYPUD1/hTUPx+dpZ8NBgWThLEMwE3mMye+7OyCFfrVMUKsp+bE6N17r3pV7v
Fa3ZWqUsSeBuo6oJ7BEq5lWSkER0MIycLmWWzYfG6e5jq9uN7XDMqw96eyp/f+BPVMj+s7e6ZryJ
eR1HwZ4DX5GppLuSMpldfb7tiOKbrQPwpZVVICmrViug0OMysye+ofe0tN5bu+seBq+6S9LfL8rR
mWeGAdpaAe5dhROwe96c8P+5MRd1V+bhtDMmbdnfXpOssEFdiHkIWI49hKdWZqqypKmlElVqq0Rl
904p942+a9zxtNjFfs6yPXP1e4bDNsKM7FRf2l0dtwqOGQU4AKjY/I03nLq8PXoMuFJYu71A2YG7
tLOKmoo3Ft0g1qe3mZ8o39RQPbip5v+BFQhVBZ89RNnrN81YQfI+WQpdZK86jQCX7dzcbrVKHfDC
ytrNPcgZ1AXiGEv7ZEPL0yFhOGbqoZx/tMbH2yuS2oJHFcI1Bo8ASF8HEAVopTlTTDvTFrRgiofk
xUhjdY96bXIi7bHIxNP2dNuobLOYEhVBixtIW0PZwyLQcARkyTXzB1WmXTYwC/cngd4ktRd8gJDz
r6FaActFUZuu+GRqbwZLfRN21ptp9jbSQ+lagMQJeiOqV+tXWTgaU191Fb1+NRfIGhgq4frf6LtJ
jcA9z+ARdPAs6XqXjMGkY6mOrIXaVf0myQu0PuLd7V155dpZBz740Ll8oU6AIGflC+rcmq1jxNlZ
bZA8z4Zl3DWL9kWbS7X1l8AOSBBySsl2Gx2moHd3ILSrXWmCIFK74IEuTLUznLk4JeaoABG0PT/k
AbQfjAXWkWlgamo2lg+3f7XsDmIOGJyYyjUIPO3603RDkoRDQ9oX2o99/5Fx8Ld6O/jeIFiNfoxG
c7htT7YVDDkzRSno6omk1/ZqNSzLXqMFmqMfuB9QYHk0ACn4XpNsSaLITTEeLMZZVWCz16aWbOw1
kOlcr2jWtbmzi+BI8rawlbIIDV/8v1ZEhLjI1RuD/khmYqXVi72bQrY9Zzuv/7bY/fs/+HTslM3H
w+AaPNXqGszhgg2vi79ZELSHL5sFPOliGBmgdgeLCb3y68XYWV/PWcdtaiUfZyg5HVg6be9lMxOR
5V1wCP5rZ3UgTa9NFX3hWst742BV8c5U6l2tQMYyubtoVnceBExTtPEBpbc4cyxAKJjMEBqa18ub
49Bq55FbbobBOcrejtCKhdVuGsY7u4jhcPtHD50dtD9b9KriD/8SGkjxgJ+SnqONdW24KvUEnRoi
dpYkKCX8RNDlD65WoRDz/y2Iw3DhhqCezSZqyWSn4CMz/QHKO2P/6bYDyi47EC60qwF2AjFYraKl
/j/HCojBtHKPSzn6k/k2CE+OCZoVRfjbxqSfDBwNtQ9mMACxXi8oshkCD2fuHzdUUaTOi+eyzDZG
BV6ZFdb7wp8mpaPVSlRaGXEmuxm7JqFNY7146DBCIdnGD8fJ/aboh678ZL5PzJ2afQ6aQzL7Vkvv
EXeZ9hXsLqleHG8vWfZ9GdLEQaGDR1Vjdfp6pVvmKQP3NqjFochf9KHcz17qu/nLuKkmKouO8LkZ
oAMRvKAjeP19ywBSFehZccl7dNT92ntirGZjD2XHXBw2IZUEe9s6OZ81rwomxtnPfYc4VALQPc8O
VaP66aA1LCvbGzntYEuZNgzLnAf4ktBn4ztS9b1eXGennVbTWD2rY/G+YM/GKb3/g826MLEKYWkP
m5sS8BBW3R2EtO816ykxmmOBgPTkGLv/m7HVyctdhrwUC/SGkR3TsTo3oW808TE0pzOsDRvGZCnB
5cdbhRKln7Q2CQRUhNlaK1v2NuQO2ZgfnOBNmxWHTNcPt5f36gi/nEOK8tSSX2fqV1lIXnoNKICW
fkrLM84v5rzsd62Skx+pka58LuyiSfzMRVbMV3sNkF+itd2+nEv9bzPvIIKPoUGsGOiI+n8YnG+f
8zmNEyYp5vhYLczYlUEz/gi9Jo99pw3UD9HkxIEYdQie+0xzAw730MRPSppNGy9U6UFD6x3UM2hu
e52GAFlK0x616HOIoDxPqrC7G7WtUoLUiAlZF8190NVrZu0gXEJ1ngkdSpD6+gJAvfZV89vtbZKe
KsDNonpHLv3aJL64Y3IlK2wrBVCqj0H8GDvLfCgn6/cJ4oDHOSpmXIZBERa6PruJ66Uxyp0837yP
afLGiRq/izZuMulKLmysgp+KyqBZxLw62jGHWLcsFL+O3XZ/+3vJ4rlguUNEBCDAL/wK0zxHs50B
oszifEYAvW93mVMs98qwlI/KqJ51i0n52zZljnBpU/z7xR5pvVokbQcSoi7G46JWTzm1pbaZ/mhp
jHAz7U8jYd201uK2bcYR2EFkGvvATfZ1Yu51tXj2ehVhnQ3iR9miqLwgLQ8aFTaR1aKcqQjDrONl
VZfPoNApUFgHJSkPtz+dbLtgmqENDyKKC3hlpYqNwsoHhU9nMZ3IsAxihoX3OKj5uSq3BI2lSwKx
RutMgJd/uX6XmPfCAkAkQIBXQ8d8dPze/pMVXRhZXYOKbQc8SXXu33LaJQPSKPFxMZhODNy90b/c
/nzyFdG+AmMoZi7E2+LC88qZWYQ6wiUGtREw+ilu/GH6g5c8U2z/GhF7eGEkKb10hOsHUmDoNJIl
OMWDtbfUeMO9t9ayuo+GfJnbsAFoPVrJrmLYx83bU7w1vCGLQheL+ZV11kIguWYxrtXuhr6FHX+j
kSRdh+Co4fCoOkf1+nNZY2CVgSNcOoHuxPs7SVKYT7bSPKkVm9koBowFYmb1pteKukPGi3VY6s+i
eQoZ9CJf30jptoystqSKM7gVMxe4v8C+W09CzGNzSkP46DoPAWfMpB4YJ/1XHXqkPNw2B2SUR5+N
/mdhnBD0q7e02besrG4fbXbjKBojwpn2VOybRCOzeR6GjfMot8KwFTAcKiDrOehm4DGBFkJ2bq3i
To8e0s47GtnJK7/dPvfiw//6zf6zs/Kx0I0hCqvS7CzU3HRvp1YoO4zQ5jlIUBh/Z9BFbN7fsoFO
wWrAxaOJu1VdJQldDskqwqjZuVieF4E1hCFNae+zbvc6wKr6rfmjWj7UkOzUhnm4vWJpHYGHNnAm
ALqANoWvXkQhO1W11kuo+lZmAN22mp3MeH7jDO0hB9k0v+2t0AeKQU5ZbAQmyabSMkWZiCsK2My6
gr5EWjRPU52dk9G6451v9vUxS++K5HR7iXI7Lo1gqD/gq16tsF6UKqm1Jju7pvJxMttvw+jcF3P4
UJLnbpxsyb3Lmv6ztYrpep1ac+lga6iJg3ncDb5uJM9Nlr6kE1igeovQRxJ3QQiIeXBRdaYhdr19
uWHUbWmyfWr0eXF6302Ot7+e5EhcGVitKHOz1pg6LvcFcvj+gITUKczv3WdQF0e7aU/mlgq6fEUU
eRg/onK3puytms7SMl3cV6H9Q9GtZwYwP9xek9QE89MACRHvoV95/dGmVg1qReWYF1N+N7jWMZo2
MFNbFsS/X5wqtBO9oIbi8OzSu6bA2QXVhqdJ7hBC4X9rWHl1FNtGDqInO9v6S027MGu+U7HfMCLb
fGqnANuoogp4/fUy1EYdTEr54DnVQQyQoPc9e3dCelZIAJnjizar7y09uru9P7ITe2l25XPT3GVj
AQDsHAVPavtDMannQOkWbpUyZcGPtPW/9a1u+4lyT2LrrC8RNKpBoUO82zHNOFjxc2a9zWbt7Rx7
X4vRtGl4BPnGW0BSnbgyv8oDQm3oTb3CfBO8XbIPwzj6i9/PFSLJSOwGG9bkX5UCGe83QQWz8vp4
aKOsMrBmQo61tL5u7pXsobC2YNwyzySgI90E2JgH1WpVWeS0TijiOvMVBKTU+exQfHGLrUAhtSOm
+sRsLetZO2dFExvKkuzcuR/d0N333v1YbY0ByA6ykKBHfJmpEkaTr0+ANitNoHQsxlCUYp/XVKuU
xNqSrZFdG/DKkm8iX0Ixf3WY567QSw1G0HOr2ftgfAnU51p7aPJhr29hK2ULInBQZHNUxFjWBL25
MhZO3mnZ2avKZg++HX7pMp036m6yvQGggfYwsCJO2MrXlEW3hjgApZ3E2eQbwZdFj/eZx5j87Ugh
+3Ag+Y3XSg4ah6vcaTYyO+p0VpNrD1WT3AEIt8OTpjo7L916U8u+HMOWgB/YJ/K0tV8bcVov1pCf
2zo80t4V1Yjbq5Fa4L3ON9N15gJWq8l0hQw0IqYLohqlmv1iq3ssiwEII/9rYZWu59UwWUaa09dt
v7Vp/lD0P9XsY+hkGxFctv+Xdlb7n/SGNzbidhIrET2cBr6AjQehbC0gSEGJoamNo62+lpv2c58y
KX3WA+OkNMiCt9Fx6b4G5dbAodQSRJ8A2Kl5mq/COxe3eZ2XjdNrRBpD/VTWzx55eWzEvpc7G+4s
+2yA5IHIv3KZrzvKkdcFaHhO2dnpHtrYuGdv0s24KfOySyMrPy6bLq2SjrMZ2hap/UPbbbGbSZdh
wJ/Gf4hHr9kjErMPhn7AwgirU8f8Z2v92ByX3DKyCv9GqCm2nvOtzBilyv6nOC/eOO5vH8ktK6tU
ZDSHMG0ZVD9XRVjus8F1dpNbt7BTJN5GzJTFMqafLKF7KHhgxE+58LJMDTylWJL87DWLjaZkM35v
w8r1o0hVXuai+DbYvb7hcFLPBr8AY5ugOl3XCaGZZvQtS3PiNKLJTOs2KRSMxbC3xx+3P6TMEmR3
Ol6ButMvShyxEil1WTA7plmIcRSwSb5A6AJ9w8YUsvDe1RMe7KMYQASRK/R8Vl9xmKeisvJcPIim
8TH9Vo6PoEJ2vSE0U3ebZRbZaQLrTv8fYjoIkVYRFSaGuTDcOscNZ3+xTb/falXLskQ6j8Qdmkrc
das4p7cQtoYNK0rrwO/T+lDYf8VfoF1yURHbnuGSJsX0zET3CpJMDvH1F8wXcoIqL7EXtM9tHr2U
lHRCFY74xFb8Kfs7LH6O8VGDm/73XeTS8OpTNgOjjHmL4TZqTkiy+XM8HIP8JdvCucgONfQMAlkM
dQLfdLVCtVqmFhgk0GVWEu/m/mEIf95ejNyG6PlQ4jCwc23DsJLIBWabMwcRLkchI7hrDOenNWvh
4bYlmccLzhw8hEIKPCLXliDerLRiwJI7dSOYMG0gc7TAfXjNpEKhE3ZPfWDXd0vdaV+XQd+qzEtX
KhgNcBkSyrW/dKGSuVRU2Ta32rlwlJTLztwCQMnCB2PM/xpZ+YbijsRMJEvOcTiewnDaj8NL7OrP
m/OFsihso1rF6Ar83toaNpSlEO7VVsCMa4S4bvPUutAIq4p/2LhYZHaIGaKcCZWevcbvWJ3dFu5g
Eqf0cB8VH4P6p5kNx66FI2jYyMYkRN66Dv+WaGU4ACTWAMghj4cYrQwxuNufncGGeaIpd26BRkgX
HWYwREAYptPo/Ujb9BiN+kPXW395+rSr0y3iEOnCYadwuXQYdLZWB0MNhrHXk6g49+rDGBnHHqUF
p3jsrPfBaN7fPhoSW6Qh1FVhSaYvte7yxtY0u7UKf61SefbbelZhPQvzHE1ZUI1Om5ewaJXZxnnU
pFbB4IjgyXC6tXozWrnTxUbYxGcQbrvgU2kdc9ufPL/W3zLLdvCM+FlLnjJlYIL86zTy5Nc+a2V/
6JiFKbZ0lCUHx6AyiHIQbA+M060Ojj16Sm8NkOfqXncsjlYb+bZyiuutEWO5HVHMJQIRW1e3RmFZ
kVrokJlPQVIfgd61Pnqf0wHc5HgHVrTeOD+SexfuCmZ8YCXmhbm+FRWlHRePD32ee5D/SxoU+36y
9A0rkth2ZWX19ZhOjB0m2JA+nt+PiIlG8bGwsw0vlRqBkVr0zwD1rqtsY+W0kdmMqPM1xcnRn/OK
qf4t1lDp/lwYEU57kV1WeUGe7w5UuQAlJx8C4wfiCMbvP8mo+Qh+V2BusBqvPB8+vKXSHFYy6MZD
qh5+LPPObdKNQtZrTrXK8a7MrEJIPFuoNQZQvYdptEu1h9R+G5vKqbLm3diZ7+HEgRb1RSs+zuq9
x0C91077oG73pv4Gdk6/OXgTM8HfUJ5HH7Ux7jjLZyVt78sxAYzz1roH7HDoK+UQtE/ulryHbLeh
ghOyNMCr4Ze43oi81MOhM6EQVvoTl/ouTckZO/P3HxOGmA2GuAFU3C+FkSnXqG8LK4WxC7IHb4Fd
6znoPpvOh98PsQRycKBUVWiYCL+78CttcmDn7qmeWtYCosENvzddrO+XIFdOFjQpe1dI6dy2Kf2E
FzZXvrxEypi1PYsjmO/s/NukPcR/wF3DACuUn4J13AL1d70uq5tGXc+YeqbM6Hf5E5OEpXMKj7dX
IotiIBcJzbyUKWWI3P/i6w0ztIOxw4h6XAR+1v4dGafbBmTdRePSwio7VKahzfRATG/b6Ylq6tGe
On9QP2R6fZhyg4bRQ2O9mMPecUq/GH6/D4J193WMAMDYunISms2gJhkTs04dMkeQFdU+gtBlwx8k
ws/ij/PmI3oCTfNWYdoOipo7omFgUDlayVeY0Q7M9d1VvZ/6ZhsjOOX41FSLeQ8NwDtzvKOMa6fD
EWQxsk77ebP+JUsBLn/Qynu8fAraMARJ78AD0ICMmrTdpDs7E0moZdq4P+TLF7Mt+BDMrvbqDFpR
lKtRX7DHaIBWQbpfmCVPg78iF6HGJ+Op+HvSoTMZjlA2H6cn7Z06H0NN0DBlyFnddjjpyi9+y+ps
1smsoPrKjtv23ln+GRUG+Mu70vardKs7JWNyAdkLjwtFcyhH1sNDmUGJ2xoZwAjUlyJxwdZ1fqo9
KfVDMDvHIIxRNNk73ocqPkzV3SwG7sdho94gi0WXv2G10xFdKTMX3HFzmO8Fv61l7zZlWMUhXV94
vO5AdlN/9oB0XIcJL27meloYl4B9h2xH1x/a4mHM/1aN8zB8s4OtJoH4e7/YI2cmxopH3Zqgxlqq
wissPix1yDqmTJwhd4nCBJMNt71FVmyACg/hAFHfIBc0rlcWJlWg0PJlPDwdkJ17V2vOTtRyg7ja
eQPILoIVL4N3G2ZFQPhlgZAT8PbnVUAeeW02N9LEQdpIkOp6x3rJdgiVBs33sfG1c5p4T97yUSuW
h2QjP5KRQMBRBvmDLVIAqm7XdjU1qoxshCPP0/9JkH2OjfJgWUgXlo9FFO6byKTDOvtdCCvRsvh2
3N6RWG88B6W7e/EjVt40BUWctBajI6rzmTbybmRABWDxfbLFEy+73aiIAXET1Chwb65WO9kQJgjl
4iC2fpRVM+4iJXE2XEhSHqN6QqVZ46UlOOCujThJ6SZumBAEHPV+NkVJ259ewklj4mfwg3bj48nO
OwT/jgAG4kDr9M1x40S0zziKoxHvijp48rLsZ9AEW0FdFkhhlof8kpowp351p812GHqpyvxSZzR3
ljbs8/xxgQil3mnRYzafw7rwY/uN7n2Cr6QZj5lq37UD4mcfQm2rnSfbSPRXqErzi4i0K7edylFt
IL1h2NWo0nvX6ZJDHLbaRl4vi3K4CfJtMNuDhVr5ZVEuxlxNJuzkQ3CKMuVQxCCConaPTrrfFQ9t
PbwkTvUHARx0HFJqjIGSha38h9E6IFmU687R4O6YVHGqFKa/0+2AI/uAl0bEv1/keZpWmtoIEui8
NC/V8smMtijFXjlq1hHt0sJqi4KFt59V8vEi721p9/uAIQMrLx9UBmIKZ/HzULwDcoino/xtkj4p
ZCJwgSF9earybgSvafo8S+Czih+s0nmTjIcwW46mcWoh3tGau04/OvEW1l/m5Je/erXl6dwogNfF
lsM1XB7CyfWD7Guc7br0D3prPE+gTIJZAtTPGpbAgIuVlh6hlymGvcgNFKoTmXb8g40GV0StkrsF
WNb1Ri/Mfgxp8EqC6oLJiXdKulEllwUgODX/tbDaaKXVlmnq+GSlBrpitHdudC6Rn7m9DrkVqIV5
OooEfrWOPjSzvG85Fc7k7AemzsVzeJo3joUsdkN7/a+V1VryOKgjz+JY5MuTHlh7b/xBeXpAZEHX
94Ua/j6vCEJ7YO9prkO/56y8rRznycw95pzi4g2lgXxKn3oIEGjGh3/y+WjVUgmDDZMew7UbxE2Q
Fm0AM4zgIJi587zx4zajsPi9v5z5Cyur9bDUpXQE6UbUV4esn1/cQdT7H5Z2CxYtC82iWkHpWNDu
muIcX8Qvx06bzgnYqAx28oK+U23trOwvUG2VmR604UCx5bYDSiPDhUXhOhcW48IJlSjmILXlsA90
/Th7yI65Q3hXdtHnJtiq2kpdEXE4hFeFtucvO1ameZ0Kzpm0aDx/ihrrbrLb+6JIK7/Owng/4k+n
bEq2UmDpSbswvNrECAqEKS64520xzdA/6eYP4KJ/4o+QMsOXKOR61ljbmEZ8sAQQmQSecQL0kfI6
bu2XP9gyJpFpmhD9flGmCYOoBfFKzKC34fdGcj999oaFW6U8eekWRb2spwFPMpVf+G1NAda/dhCz
CIa2U4iDboV8vbbcwbngkb8PtIcyHz286El9yH14SrOTYx+cLTIwyeEDfQK6iZXyLnulULhw0Cg0
FM3KUAdIlIzHdVj9VUc1FFqoHAdhuZGkSI0B2QKsSpUN8Z/rxTp9M2WpwrjaqM7FfmqyYVd2ubF3
GcRG3RplsNtbKbUHYyPYWrGf64QvTl1rtMaOaZvJAHY+aA/53O7UpTjocfTPbVuSAwCYCsm9VyF3
97WdcvEh89rVK5XDRycMYF2YTZQLmPTYm1WQbLwVtkytgko7l0mkMPZ31gLelXHva1PiN1p6uL0i
4XqruIxoisg2mC4XnJDXu6Vk85D3DqDsZhxmim3usY7GL7dtSCIykZ+BKNPjOYIOwLWNaAwLp7KA
SZs10izMZT2qYXpYyoPRaocyzr8wHdopP28blX0/OpaQ2EMsz0zJ6szNKEUjXu6SrgFVTZuvGbVE
Rbm/bUQSiYX0jHiXU9IDdnW9stxunKTjnXHuwnaXevpRDd9ZDxGcwMrHZatAKblmwFWIM8WAJuy4
q8+Yz72tqAvGyuJTDlVn/NVIAn9M8h3Ag9vrkn48cKSA1QRDyS+D3FXVqAx8sa6kNPwwUNQTXf18
VzXzvL9tSrqqC1OrN42yZDwFKvw8pg2ndl/H8d3svm16x6+rrftL5uxAMIUgGXQK1LKvt6sfqj7L
R5blhe8GG0QK1JK3VyMrEhHhBcmGi4o3M/DXJpJ0jJzRINQyMuCHXk1qONPBnndppvhxu5zi/LtF
7c9Tt1D2sjiI2DQUIrjGrzpI9LIi1KQYe23n7EPWT+hjlQ9x4h3iP2gL0aX9z5L4JRdRcEDqok9s
hl3Drql2WmyjjBhM+s61MnXDO2SOeGlqFZ6MxU2msmTGrY5+VvlP1E9c8+H2lsm/G7czB4u65ZqM
orFzLysdVqOaya6ETNApH4oyPMb9RrCQeR/D1YIKCaZYxAyuP1tjpH2SFrAXD7BiwXehJPnp9lJe
cfHraA65D69Gj5IP6dO1Ca8aFbi6xUBK5rdGe9APZbkD4xLeOcv7Mf65FPcJ/RQkeUYEWKrPHTwz
y67OvqKg5ScPSXgPIX4EbHzjh8m2EfIcUNyABelSr7ZxnpWuaV1+l+PC4KH8mP4XbNuyz0tdllIw
s1MErpVXjrUxOYPjEUiKmQq+BrBnqyQqC/eXJlbLCEIdzTZkMs9dntyF+tOcjDsbKakifxsk4UNg
BKqvgdmY6g9d4/r1+7TcW7NzKrV0b0TvrPixqbaaf9LfRLhh1+kokeBdb/lsVEOKUh4QWad80u33
0fxdS+pHvTDeNIZ5D3/fFohLrPIXJ6MJKHItgZldfehMXfSBIX7GecpnTauPlfO9F1Ww/NHOP952
aFnbxBRQMZyZYjTX+PXqJiXX7DBl/DTQ8VczuSNd2CE5cBer7imd231XUfjpn6bZ3Llx/FK007Pb
uZ/BBB1v/xRZmGC5IKqZroBWZXV6zSCt9EkhvPbGixWNvj59Hio4f97dNiMjIDep71H94elK6BNH
6SK4ao2JropDIbqvzfee1Xz3wu7RzFBzWOIPrrlP00MR+nHQOHutse9uW5edU7Jbkgwxvk4MuTbe
9kqu11B0nFPjFCzOru6i41TmG5ekzIFeGbPJOy1e6fq1ldCYDQuyXaAX6eDbSa2AbSjAqAOZqwbz
n6hVNqq10mXBCAHvDvtHkL82qOljCAWKSROeSqKY+K69r7q74SC3jVjr9pCnpAGRx4rpJj6q+cNo
32nuRj1NFuJACv+/dfDprteh2Es/ZgJMoAwPiE/42/JS0q25sLDyviUKov8h7cx240aWbv1EBDgP
t2RNGi3ZltvWDeG2Lc7zzKc/X3pj766i+BfRPui7FuCoTEZGRkasWItyBt5nIiahMfENDdLPpLuF
d3fDCbbWsoilseyjLkNf4n62HwoozKdwI1qvvTrONus32uDsIOl9CNrTZylz51KrLaJDY7j9Lp/e
NPtT2G1Y2/j6y2LqGEr6GKni00i7KiwPqNfsK3MDorBaSAA/K+BKFBLe0VfUYR6aQcz5lCWqz6Pq
OrOKkq917B1K5PUEqdNXBADDNHuOOoumdnpE5/Fom1nvtslWM3/1E579msU5tkc1bCcbj7eiHmn4
0fqol9pW53zLyMIjiyFRnFFmyUWu7KfqZcqk/fWgt2VhcZ91utFWmYMFJ3/NhrtC3qpIrsf0s41a
+DqwotAYOixI2pe40/d+fDPFHdzVe2qt0XCrhP2uyGLPhnf8+tr+D4/53ZsTjc3lKagjZNEdIcA9
qEkre3lnmKoXdUkXeeWY5crOlovJIAon0+DC+Dw8x4oNR3E1WzP0ToVWnjpVyaOjn0NSv3faiEK0
k2tb03Fr1yuwAQrQPF8Y+Vlc9KYyq6YmsD914nsAcVx/OvhDteulXxs7Irxymb6cW1pc5HIfaXYw
BbSUm9SLTdA1zkMsfR4/tmDsXnTHVUwOC7xzmvLpuunVNUJ4jaAxSFCKIZfh22icVMo1QUOuZm4U
a4rb2w4C3Not2x9s1I/W8kLzzJj4+1n401Db7LsRcEsYza/TEGg3Vj6KZ2goe1UPi8cE1d/Bnuqt
XH817sK7C0cu5R7dWBhGbaE2woyuc+v/7ZD4RsOHSb0PhkMdfIgpTlPjvL6tqys9M7h4cqeGIqEB
jMGpGY5QAFD+fhyZbgkV3nOGsQvnjRfjaqy3wYJQOwaOtfyOcwVnEZViztRbrOW3k9J8MRVgQ9eX
tVpKgOBY7CTgbHi2L7/gQF9osgrM5IDgEaIJ1R9FdJyk1FXqJxCTblHRMt3qPa45KaPQfDcAmVS2
FgfRr1U/SxyclKmMun0uy1ulCNxu+LKxOvEuWR7DczuLd0s8I8tex9iZ8i811eEH3StDN0qhgPKi
x3wnW3/DDW9yr103vLo+QDzi8WLwrFjsqjNHcmzN7KpTP4OBcsZX2KmtbuOmFkf53erASOtwgwJy
W6KSJiAIgZ+1tIQMlDM7z4SI0dnNARKXG6W61QgPnARAISBQ1rSIKgUTanmm0b/TPllwENiHgZ60
HX0ZFeXQ26rH68nt6Ipanc4wgecnD0b2PQNmfH1fV59qFtNy1AvBJii2iLtnASeWM3OMfZaswKZf
/gzMQ1Xu+87Lv0bya828hDmProOqSmbcz9rtVil2DT0KPR7dFai5kRp593bJotQ2RtE3KnWvS37o
0+jqjNHlw2l4y+LDAMHhcKOMt6Pzc2Ppq1+bMRwB6aG8vRy3lu0QEaCQ/o5q9y7OPBbfIkThQAlI
+qno5EObHQHOCDglB91r9We5rdx5Kl3BvrJF2bQWgMGoCfZPhqeB615+iNzRUqNMBUokyW03rZHw
LpxPUQupmpMkwz5OEccb6MswR5N829gKcXu+c/wz44vbNWnLupZKeqHwXe3CWvmsa9/64J7u880c
649NV7lhFuyLt3CLy2H1YDORgCQpcHLmDy+XTX4VFG1HxxxqmdZ+iGz0QT6MW7Nya5srWstI8lHe
5Tl5aSUvotpETofwWPd3QZTfqmXHyqrPVahy8bTf51r5KmnZj+v7uuZh52YX0dJvZjr/M2bVY0vL
MCizveTnrm9VD+3UbRzltfuNdhqeDHu3QG9crnEyNalsZ3YyKd9glCvgtrSijfi/dmkz3MAUqjiz
6jJLaPQ0DCVSbTwj8ArtG1eNXuS7JN5PULQnxZYGwppwDEPxYI6B4YpJtkWYlNWq+E/TvDQqL2q+
BxWMFVWDUNezc+pS6VCGPHmrPbTmbjNFp0rledXOe7u0v5ehvPGSX91ietzA3aHqoKx0ucWdJKe6
FPI9Nb12JeUl0cDKWVvImNWHB4MBaP6A/iM6LlKjYYpLFQ1CzkREl/umaxNXTiwQS/2uj/fA3PXS
i3K0tzcu2dXlgXAXg8a0xpb8Lai7GFnYQr6a9bYgCTFGczf4G266ujoQxig4M7+GlcXqVKVVU63s
aIhFUXFn56iIJxos/44vxzftrLYHXl7a3VTyvwr7mzZUkO3zJv50/WyuDdFRo6R9IArctOZEZDq7
+dq6jx2JN9V9Pz0Fya6OBvT0KmQpTpa1L+a9IWkPEFFVc7ML8vCbqp98/UGCzrcQDLltcLr+e9Y2
//znLDwdxl2jphUODZYVnzpg9vP4kktbvrUWCBkJBVwKRBg06yLQz62UD0PFLZM11t5yXqexviss
YHsmk5pN8GiplVsVfzBgLgZR/2d1EX7T1EynBHbI+9J6y9Tes0EXzF+sUXOzbPaIkN71vVy7VMAm
UXKDCoBrZXGXTs1ot4EK97qTvDCdfUAKzK5Cr7M3srjVbwZTC5jV3xC2xTcLosYP7Il4IOlvoQRB
ECx+rbpV6Vi1QlkZ4CoUbKS/l44aUHBr+5b+Z9GkD0b3i1LSIZh/Xd+ytasKsdP/GRE/4uw0TFVW
VZ1oU+tW403Vmww/lP40Z7t8qDciwKoPnpla7FreJFEnxwUqvIP2l8IQdGZ2+7HWb6wUoQFZv7H9
cR/Fm3F11SvO7C4uSMjVEXUCbnUfNP7PlkKsEY0/Z1O6m2Xi+PXtXL24/qP3aMG4BADgcj9rBrKs
QCjC9O1eD5/l0ZPNpzw72P2HPPhuwx5vzw+WFaIG/BDIXwNKfQV5/phuPexXvYdnITjL3z9kceKN
0lEHXXTPyyj2FPVFNRO3nI/XlytccJk/cgQYZONNY/C8vlytk4BKCnq8RwmCHXMP1DLNDa9Z/Xpn
JhZfb5r7yZR6vCZowsfaNHZW3RxCS/8pBI2vr2Z1y85MLW4ovyr0oReriZo3uQSBGP4qtyYX1m0w
6g+PGZONy+liowSuLQv8Uy3nni39qu3C5U7/k4X8Y2Tx7VOnzcqO83Zvz8+C61zuH/ppazxiNXKY
/xhZBPchmyY9QqPknjYrImnHUvqs0L+e0Vkqgm9/siD4sXi0UWFZAvhVuZ9AL+AEtQJorH4pLd2t
kw1PW/00Nlwogg4FhJpw9rNQ2EfZ0IciQYH7fnCZUupP9lj4B4SXnP9PU+KnnJkailRR/IK98/Mv
eZfthup5AjN/fdPE7313OOmug6ExAXItR4KmOso7XxuAmNTWyzDbv6TNednVcoYjOr2/+VYZ5Lhc
SGaFpp41iFdkVsBMZNg/Knp2lyNaEbTdIcrap5ZjynTgg1RSpu73JvrgwCnCXaIF94Ppb1RyVr/h
2e9ZfEOQ0L0fmqA2GtFeGZ7hhyqTL9f3dSUi0U/XeK+jn0axbxH06rxnnR1+knfdaZTt+AjTY7EL
U2tyB3mLynFtsuvC3CIAlqpT9MHIZ8zK4ZDXhIvhb2WWX2x5+EsIPoTpTWLdSA2yK1m2h91yFykb
8USYWHgSEweMsDCWZIKIWXxlafR1M58Qti9i1DlhfDekzqvleY8441M8Pofjv79XLgwuPmNihvIE
WRWINvi6AWhY0173c3vDykoEu7CyOIUNQit6rrOsqXiDnb88KIiS0mIot2Cba9WuC0vCpc7OO3lG
F7c0x+CU+Biaz2U07DrtYT4lxhOceTu9QFTnoQV/2/UbQeD/MA1+SbxcIWJefDtIuGw5aaDZjcxP
CbdzUDJtw7vymCjR3obYAPLzB3v6OJrqY1ZtwX1XziMLN5k1AwLpvBtqy8cYWHECuf7cZ7ukvU1A
uknpx+sHciWxpIEPMByIL8RS2uLetssUMLVN1yx6gw+lfvb1u9RA83q+V8n2MvPXdXO/caLvjsM/
9vRFjgcvclDLPUOzYXYY8pvwPjmFz12664YPcp24yMFb1KnVzxMDgwqzR+Dum5+K8cFPvdzYBYNb
jnvlg3RUtubcViI+MAMOqmjJiULCpZuNwFvRpJt4b+lvVMsLe2PlqweGOQ06DSo6Ku/kc+OObx2K
MtCo3IXDlwgS6nAXGG9AlTdw6Wuj56yF1BX4DmNVzsJvSzWgYBDxdlQUMGh/DdlO0b+o7exONURy
2We4W3apbt3bReD15iEfP4TGoaq7nUS2bZqvWwo16z/IYE5a8DfRcVn8oIgfGo4OPwh6IVRGzXKX
PDJ6egjU1y7/mKZ3leXQItxBqxjpL+qu7F5n/RTCcO5kf6D7Re8AHQ6+hMMkp/hQZ/HEksNkniLm
c0ZwsYbxzdkq+K0eqTMDi0tnrjUld0Y8yW++dPZ0HKrxRrNvjepHrdvfRu1LykTE9WO1GirOTC5O
sRLjB2WPyTx90aPbIO7pL2m760bW2nQcDcSuLNoONPnFrzjbOUJUocQZQPO8RBslpXC6TxzHOqgy
Ejqy07YHcEGzG8gjvVBd8o+9EvUb987q5sKLCFUVPX74bC5/Q2YO1UA9lXhVftf+wov2PBNzGYSQ
Nnu29Xx9yauXN+eIVguKsu94x3pZ84MM9Zl7Rpg/JEa3Q3LHbYaT0ee3ydMot93Gh1yNQmcGFwfF
l4uw1kaqI337EAhtAWXL/Vc3UBT0mZKhgrcslCZRqRiJjVKgIIGN0+9Z5ymNl/9tJns/Lz1EwDaW
tG7QAIVOaQkM5SLix2XMu0SM8loGSrKlfh+P816P032QSV5s7HR5H+pbmIC1iilK8yo1WUY+mQRa
nPKqjcMuDkL0gwR1eJUpkWeNpbnr1NQ/Zh3EX+2szXBtW8facOKTak31x8kJog1/XT00gNThjwWr
y/2ySF8sOW3oQrHf3KrmUSnkvaK99cZwyOrnuntV/Psw3Uiy15wIjn7xEqO0AOX35RkZfKfVRwhE
76H5dsPqTTW/XT8Wax1QKBr+awF2l0sL7SR3td0wylD2bqzn39VhP97JXf8tL/qbsf2g0rgZvwT5
S8CowywDAjc3TuZqbsbIKFVxEOBUTxY/Qa8aYpHQ9TXb8lfS56VrTcqBURhPascPqZUivLkzQmZ9
g1MTqLdqrp42dkHEmmUuA3aV6XRU16iHL3xsitOxDBpKppISfslRHwTcsvdnyctM9aTWsidDJmHk
0JzCgDNCgnDd/trBOje/+MzonrABNrECLhY4bErGPytX/alAV0F/QK53mhVvXAFr98y5SfGTzm4A
JY6NaixF9O2+55G1Ew2zYBMwubowTi4YLpSrAOleWonytpAnxQc9NKduKzPHGu7r4asWvMrFfWZU
B1pJG2/f1WOqMWAq5hVg4V+iGpPESYywkTmmVsNd8rUdHVp0X6PMh/R39nhi+MP8nPWDd/0jrp1V
MU4lkNDMpi3tWmGvVpPF2EeQmILtMdK3nhFrT264wASXFdmXvKya9YMyIYZLNCidB02K3Sz60o2V
u9kvFt6+PA3ndpY3c6i2oRRQNM31cZe2fuRpqUaGpXbzfiIUk3gmW923tfv53KZ66SntzPSWXVLb
mpODXX0Zf9rFa4c2+uCmffMHX4p7BPUE5p14zi8CDmS/mjzENJu64k3yK9fcGrpYO1wkyPyHqgdj
iovFOONYS9ZMeXP+FDcPEsLcUdtsxIw1DXFAeSA4QC4oKDctgkYso3TnpDwq26hVT5FvT7spKtpd
7vQSgpiacgJBB6lAHjme1qfdzhpaSHKNynBVuy5f0x7RHMfeFYHvewyAiWt1qvdjUduej6Cm56TB
ljjp2sZweZI88Kvp1C82Jum0MI5kRMYYqfVgBLRt1+y3QGhrB5HbhAPCnDljbQv3jTofkFMYpfcp
ZVKlf8uLrXHvNWflLcYxZ2YH/1lcF2PTlHoooyfBA9uTyCCzJvAa84FYKlBLm6S5q9t2Zm/xqfWc
V4jNOxoQ5nOd6Ye+GLzNgt7aosjfoJekKg9FzOJUhEZv5KrVoCmhmu6UcN4V2sDyuHfk+tAV8Ulv
itO/D5nnJhdfyuilpkBrEPb34DvFvZ0MvfF1C6vJxbmJhcc5MlMotT+kjKb01tGsB5DEcjjcOVUV
HHPyc/iU2/lYykzQSVHJE1rDXbIwVZ6RqpO3JqTXfPP85yxeBemcSp1lsOKQnF2g3IY/6MqKFhQk
BA6Tk+/I6iAh9dOsR4bG6O9U9VnpYGWTXq7v6tpFBBEByDmapqiQiFWeJQ9JaNS1r4hNLRyvzwc3
BqehOGhdb1zma/kDWBvYThn05mmx+HpdrZVTn+voaSA5Mo/zUZdfY+M1zI1bPyx29WTtw2TrXbXq
MwRW5uG5aeEzWSwPiLAkwbOK8gXsIvJgPBf54EWpjqLZ56Gf99r0V2YlnoVEQREOO98BN3d9g9du
YAcwq0PNELrFJR8Bgbv3ldkX64bKSBS+mXnMY68d7dvJyvfSplrcyuk34WkTak020sD2IsTM+lAU
6ogqcC2J4co7q9z1+odpTjwTwqCtC3JlfbBlMAAIZBeytuUEv593TOynfNdQvVeTv/LxR/29LB7n
rSbFmh1LIC8UilUmUIWFo+aJRUPLRCkjv9P9+8Q0PkxN82J0cL+pyvfrH23tpcpVDHZIaP29p/FK
nMi2emGtsTLVnXul3JUNclNJHTs06pzPqZP1t0NqtV4BChe9an04JoAdj9d/yMrxhGcFGC8QKpEY
LFZdlUotKx2KBlJdeX35Y+52NvlbtzUTt3I6QetTZBWcT5TWF2+IFmGjfBzL7L7WqR8NrdvYN9WN
5njKDDn1rzz5gwQYiCgipQQ40YNZhIMyjrIxEuITsUkSKn+SyminOGLyYYvva+042BTqhTKbRYhb
bCHqJ4OV90Z6X/h7SY4PSazmrmGGh6FwkFCsMqpk6pb/iOC/yLt/81pRXACJAgj70lvVXAoD20dp
wFKG+BEZvW+Kz/Cm7/ih4w5pAf1/mWQHH8zwYxfM5VG1x/xlTPIQyulh3peawivuui+tpB7MRAj+
F/CjQmvq8jfpA6ptto+CSR702WHO0s6LQs6p1atb/fq1w0pC9Tsm0KtdwijqBIUp6ABQ55l/mfV0
20Ngv+NVcOylrc7zGkCF0CoUhwyAIY6+WFapaJHSRzlyKXU9PPah5e99AOJgf8Jgb6hKdCrywt5H
tPy8SRlo6hI89+MgiKCGutkrAyIuYSoPd+Ocjwe52SR8X90NUIJMfjqCgET8/eyObbU8Q6a9zmiv
FMUxKUrtaOShc0gKM93Phh496b6f31z/2muRA6CVAMwATnz3dm4g1p9b0FDA8LrHwNKepulrbcqF
K/tbhPYrmZDJFQdrHoBkQT9xuT4ljZCayHH2sr41zOe02DrCK2tBug6k5W8ZSnKISwO5FtjtHPCJ
S+NjH32UoB1RFK/ST9e3bOU7WVSvTB2KQ7puS6hTGzGxmSgT3ynkmrEfU3t2jVFyJ7W9qcYf142t
bBoMeyQ7tJ1gJJAXbqvkmROYocJpzD/E7UOWbwmsrhlAzoAXGvcfkXaxaWOTJ6kSs5qmKO19oimS
2zatdby+jJWgYmmQBP6W3IFqfuHbE19+gk8tu++axNXG2VPGF4pHG6FrdS20Q+kRQT5DO/DSAZgX
Y6wtZ0Db0Wk/1bQL95SG1Q0ra26Ggjm1JlpQjAEuLsEmG7uCHlTBaJ7/3fGf/NA6DIl9CtI/EGSk
tUvlhwQNStblFBA8pZFWzUiaSGVl3dV607hWqGenSA+0/fUPtLIo2mqYEMBOimmLZ0pV22OYSw6a
N1K6Y4AVGhMN0juoTK7bWUu16WCAxKXqKoiKF/5mZHlpQVKQ3YsayUdJ/9KZf9fzfW7I7iDd2d4M
fW77JLW7DbviMbu4apk9EkLnAl9P8nLpG+HoiwtMQx6maE9TmOz1/qOTD3eDwmzlGDwURs2D/s4y
pQ3LazsrBLTo0yPoAzHHpeGgc3zK7TileFu0OkRFxbcRgin15foKV44YmR8sugCAEShfhqWgAXdX
dlF+n6pv1fDAyJgS/vuRQkzQUXPgkjXeqWp2M7mKbGX5/Si95tZrSNN/c1Js5QwDyRcU0rDEvu+5
hNloh7FZ/F6GQS+i2WLrWP0eZwYWoago5bGGziG/r50H4Hsz+hVV/bBZUl0zw4MHZVhUzExACZef
HUKlvjaVOL9X+rvSRts3+bsPvkbF1+tffdUMhSJKbNSlwAxcmpEmVa6rrsvR4taO2b4JWI3aes7W
3NLa+ADTRP8z9LsIf5adTFaS1FLR8+07x9Xsdo9B1MWjZ67ypr8T2Wg0VG5qfI7TXXSYA/Pebpzb
GUKz/pfsfP7Xy6at+ztpoZ/N9Xi5bGNWyqkNKYzn+avef/PNj5L5FG1pZK0cqQsrizdBUHZDoeT0
qVJnuHX2RoLWQLlFHrXWvmAoD0Apl4lQEl2EXvD2amTpFKfpMhaT5Q5H9rKSZUEvbBjHOTJdVcvv
r2/g6tKoyRpUS+mOL6dS4qxUqhhm3ftIPoZl5cbSk9JuxPoV34QaE1J2bnJYFpe8c3RjLCvvAEnq
+rTrh8CbiuKQgHP3k3AjyAo3X0T3C1OL0+bUoAIrG1OT/GDG/V2Uttz/NzzQPSn/FTb5Kdii9Bcu
ds2kWP3ZgfC1XG7GFsilPb5AoFbcWZbpNsa8U5iYvP6xtla38PawnmVVsjBVGnv/y1QVT7F5l3ev
tflUJd98p9zYzbW6BuRzwFtJdB0H1Mjl2jgUfj0p4BDn5jmWVbeWmBNFaWvWtd0Uhq4uCPY91Qpo
SVX2BqnwmmueG1+cB14OmaKWfEsVMUFVcRXt2ex+Xt9RfeXjndtY+AsviGAacmwofbGDcG8XmNXG
MtZNcBuTW2uA8xYJRwzbcznovOYFq9hjE/jN3lck6+b6QtZcQ2BpEISBVIz5+8svRbFNy+vOgEtN
CJI4gxeENpRLVEnUr017k3Qf82nrIbdlU/z9zPMlearrpsJmQZsAonya+W4dH5qpOzG928m/nK2x
6bWzBtyaVyM8Wzy8FgdAjcgoJd0BMKB+U4oHtAtOsHiRe6Tx0x/s55mlxdrIPHpcwsfzo9EbhtIb
jbu5uQuSFzVXQKuKRsm/f7bwwKNfbpD4kKQtp0xzNYhsyaB91dCxOCjK8DzUcvTvz7SwwoMVUg/R
KFv4ozml1ailKEjX1YgYhnSIe6/SjKPaK24T/Jg6sP9jdNd/8Y2b63v6/h7AMrWF3y9Mis2LPpPZ
lBE3DQ0KXX0Y0lSkW432wnThdTMroPxLO4sVpmMkp7NK0yyt5FMRfI0hqtFhIkvAU9TtX2r1opCC
I1U2fYbUsM8t2hgKMjZSucHk9f7o80N4HlJaRy+HafvLA2JLtWbWGQs2s0etDT1jfrm+1A0DSySu
ljk14vYF7Rircv38Nd4Coq8kJSxBDBMKbIOobl8uIbG1Lqst9lIN9VPSGIeyecrlhz5/iqcOAabb
dIQ5dNoiIRLh6vJSxaxAPtHGJZ4tw9lkoC7XK6hDq+me5KT+qUpPWZTtW9nebTbtV3cR3RjR+REn
Y+EvY6ygkTMKY6HlWtITaebGxf3+KmM5olgElJdkazlhHPuGGs4hFpIQoUzANh3A7KLYSs63zIiF
ngVkHn3gG4SZjPalmOBq8ofJ6P5oMQKyISh3ec9eWolrRTU6f/6PCDkzJuC7oca/7tgrUx+QK+Fy
hngq08FZXP5xSplWl6FtzB71zJ04rg0J1WPcHXX11Wg0L/BbL5wSBiYDMFob52o1hJybX+xkAuIm
8jMOlj15ZK+PmflJRc/Ylh+kVHGzfieVzG92r3Zs7Fu1OlnwkGYSjPbm5ozh+ztP0ExR/uFtB03q
kr/Hbgrbz3ROoH6s6h9BVDPf8itm1GV709/XRi5NLZKIMUgNKa5YdYxepl8dwuBxipID8g5eFu0K
O3OVwct/XP/Ua6fvfH2LCFP6ZttPU5aKYoKlvxT91rUq/oFlLKGPA7yPlIHrdbGqqpYLWZ7pvMsy
X9DaV9HHIHgJ9JN5HF8kaeN0rEUupvuJ92gZMRi6WE46y2WuT1iLgj48KCXjgP4kodZpNcmN2VnQ
NnRMDFlWuru+jxuGl2BKq9Zyww4wnIni2SkYdqnyYzSORvIpBGFx3djaVX62yiXOKU4BUTQZOJi+
sF1DfwmMwJ3yHCaBw3VD64FApR8uHqmwCS5SPotxV0se+/R+4v07tG9Z0D6W4UPzo5BuVe2HpKH1
6e9lVM16mMm2cCprEZUuBS9Xyq+wZC/igFpZcamV4B3G7JWJkqh5yMO36ytcNUGplYuHRgJ+ehlO
5RmGG21S03vNuInbR3k4yNWn6yZWXYOegZiUoCC+TCzNWA7UoNK4fmA8CB+04a1mqiw/adVP2tbe
dWOr6zkztjgA81jbsy+QG8YYuK2PGkDoDVt6uOtGmCCAlcRAB36xaboPOZ3dYcQKXwQpiSl9aep+
y/fE8/Zd5IDW9r9WFr4HObISxSpwEAsluajbdf5J0+8H41tvvWrWrmptjwn6JP0otC6v76JYwDvT
yE5CtASCgTGJS6/QCrTkJJ9PFindeAxmTXcnu1Z2SlZDwVTZ2laHfQUPTvCnoEue+vukLVwd5uV2
iHKbrFmfdxAfKb0LvVm3M7SHAb1P7gUP+SDHeE4CCg4JxfItad1VNz37BeKjn6UvCvPUgdTxC2Rv
MP6qk8CN82N6S43eirfC9Pr+/rPahQM5Zjhwx/u8gmbmq8JfY/JJ8plfir9c/45rlw9DSnCgAjAn
l1meBsugS9jG2b3xNaxuCmvXWH/l0fRkBB/Utt2rlXS4bvB3o27pOVCA8DEBQYoB3ctdHFWDkco0
pM/g1PptM2iZ22pCV67vByaPk4xRUnM+kHxHN91UhHvwpNLJaZvuw5CUmqcUfXk7tL70uXD877mV
dZR4KSYYFUIlOVBnN2coZS+EOI5m3tm3SVjDcK2PzoOtRM4dDfHg5vqa1j4WFM+ieGLxJl+2NNKg
kBqa0em9ZDcHSwNn2UZeKyf72v73U1jw6sP6+BtER/4pQsKZD/ZGNCQmvC33RjO6ag3rUOVK8sY3
Wn1VMUAoeNBho6ErcGlF1hGVCwScZQ5U35uHKdiVdv9Nz+fIc4rhe5x06UGpU0/XM4ge+ml/fUPX
fwCNfsaUABGjL3H5AyLdLJtqkHD/esdc8XzXZodUfwi1Z/uvJHf7b9ftreWwAlfwX3OLQBqPaQTo
gNNGzfJnnb4oPmJCark3s3jXthujk2Lz3h0AGDkUYIoyFH8LY2MLq5tjAVzRJG/OD9KPtBkfY/vG
sOMPU+b/NRZbbOurywN3TJWNVg93+eVuThCb9U3YZ/dJ1u6C6k6oBDrglPKdFCZ/cL1CVCXIGpkK
kn+/XM4ctO4SdVISgBpFVR8qqdzLhXNblFvXwfqS/jGzcBBr5imSxZ0wA7qrCI89o040WnaqP99G
s72lV7hSaqbbLPANNBQtUdy73EM59GGcsICUqcWXsT3F0CjUeX3SA0AVslfnxZEyX1h9bZstFZS1
a+fc8uLaUdOQwqlZZPd9sGuMdCdnOyMYj20j3eJ2CMw9Xz8Ma7kLo70qhVruWnWpq6qkUqxWOvge
pXnOTaROo4eo2CLiWft+50YW22mO1KUsHzdJrVMIP10cF7uh85zk2GX/Hp7ApyMy6+AsgcMsIVWK
WRd6FxpgBsxM93plyr1ZgoQBssetZa3unQnN328yhndT0dbcKFbXD7il1pt3sTJPu0K2b9Tc2Er+
1u4csDYCPUr6B03npT8WGozDU+mDE7BLV+rGXRd+kZnMTcqNWLzmfjg9a8EXiFoL94sTuWewH2RP
ZBykOdkN/UdZd6sX28/3dtd/vu58q8s6s7Y41yFMWJDKASUhOx/3c6QBDu0sbyyt8KBb5LjXza0s
jv1TqDIDaEZkaGHOjAcjj3VicYOW1jSjM/A3FAVqe5tXj1mycbBW1kaFhDYwLUDe+cuZSafoinLo
xEGuTlNzDwY+NKHntjc+2IoPUvbi1qRN+/sUX3pGAvAoyGlO3csgwA3bq7pbY1O/e+X8gkAlGpKC
sKKlGrI2GfPkJLgf1c8w0PfS+GrCpdyZr2AJNj7SCiZS1EcAnyIBhcFlhaSTKoaD6iS/z1SKudpn
2y4OWacT+K3i3mn0e615k8D0ytSwA91+S2T9GB59Shmhcqfl09bvWXl3MTxFC4RpOqF4uEjC2nxq
cx2gJXWofTiGrm3TWJXqB8HtHAZPeuppzq7rvwYOpKKp8uu6z/6en1okEJinU007Hji1oV9+YF1q
pzFogDjkSXQs/dthuKmkuzqUKPX1zwSeQ9BMvP4arx472TPyl0GuoDF7GE1mIu4M6ZdvHbrkOHSP
OV3uQbnttV85TyZJvYvUY9be2FuDbSszYUxjiCYDCE5IUJc6lHUmS104N/l9Ze3SiJqMGZxSR/dA
iYWe9TMz3DKY9pIyo2Pau/yqXkZk4jEZHoRSXzNbR5LhD0OzlU+LvXq3lwhAAPnXEWdbwqnl0ezJ
qIEtSGoR7EfypGOpV+1WuXglzlCfEfk6QYbeljhOZ1lRp/iNbtQMMTifwuG2D39Y+Te0ld1Ciz1k
vuphvhub4IPzPa5/tdmvMOo/dWrtEl5REzz1tb+Rpa2EIlEvAtJMnw3M3uL3DHwiC9CDIOxKvDbt
3rpZPc6x9XEot67ENVPwPYKnpUQmWD0vl9770exXguwsi5KdHd6oRuwWY+w5+VYX47cc3OJjMv9P
0gnqi0ixbB1S7pTyoUNQMlLtXeo7npT+Ldm5ZwTGozX+bI6xwZNl6g+21n4K/WYX+qdW6w8BFRq2
moamhEbf0/Xjurb+34hVqnMC/LTY6liyzbqcIfiZ66+Kf0Cgwiy/jVu4wZWgz8ECF01mCm51WY+Z
GJKjisyML4VAey5duoau//H6SlZtEIChodVsxhy0yy9p1qAtoGqk5qN+Nub7LMigTt6IrWu7JUCx
/7WxiG2TnGZ+VWODYoWrk67FyQEvdqNpC2m/cvJtAIhc/fQO6eAtvgtHoC/NkF59VDzqEYy+MEFf
36+1Q39uQfz97ND7DuCNLMPCNJ/kkdadc2CWT5NdwCkoKfyBMZp3VCGorMCgcmnMykkSrU40Ql8l
+uSuiUSzIX+WrY/NVjBfecASyiHKFG0RuuWLb1SoeWDPObiKPG0+WHrzyQnkx9SkCGfH5mcFeUug
4CBvsvHt+hpXnOPCsHDQsw1FbrdMo5KjpAbjrtFVijwNAiOGq8v1RoBcWyPZBgTEaO8KLOmlqUCf
kaHu4V2Yudpn5cYZfpYfICFTXjS58VJTPVxf2gp9EaMU/xhcJlS8erokbbkh/KJSngyrDQ7IYSSP
wdhC8l938aFO1dbtEkXyJqRdPI2mg+eMiGFGjFu6Qx/1h8lvws/ZkEYmyEojLw4qw+sHOGTHDeTA
2nP44ucunh8apBAIv0AMYWfafei8hFX0FPvOXvPvIii/KeDFWbDrxsm1jX+fRkMiTNoFXhWfXqIW
EiCViRqyU0aS71sFDTLlb1umxm5KGwFPFRFtcaEItkluSBuWCADFl17g53lllSp3F0TYh7Ha23Hr
joa9g8ThpDV3WnYXQC1MYdhr7PyIEIBiHfLqRx6dWt/ZyeXRMb1ipNADy87UurFTftW6LZjTClQd
1/nfr3zHGtBOTZD6BYSHTbb/f6Sd15LcRtK2rwgR8OYU6O6ZafaQHDqJPEGQ0hDee1z9/xS/WHG6
iL8RomIVqwPuMrsKZbIyXzN2n3nb+svyZjSGk4J4BxCaP+Jp/bNsH7rxtTFkO/fbxikHGggDHtB2
aNDIfT19rZUmzoCF5oKf+WSHKKDjY4r/cRQaB1AH/zGetPLyesqUdeKb9MklzHXfwAwj8h7qvvBH
KsDKb4WjWYrED0WEH2+TF2dOosT4OjhMLtIJvuJ+VIzOt0HkKIjEKfqHIep2DvIfBs6/LLofPBoB
xecyvF50NYdZaS2IEVoTpf8xA0uZYnRu9OdWsQ81pGajvF/Kj23a3ueTekpCJ3Cb9WOxhA+h9q5Y
L/iGIdaSvumrU+WdIsP9dPuw2jqHha0Ut6cQAJL7da7dRE6bmJzD40iTTsEdV3f6U60vR3s1lh2A
4tZRzNSL6Se7o0N4PR9x7Qx6hd7XJauqo5kbSL+y2YvnwojeNjjCdJ3+vJb2/e0xbiQ74puDHxEK
MXyH66h9X0LuA8ABD++D4pS4jdw765+3Y2zOI3hjAYoEuiS/ayu1AeLfkLQ56de+twXgTKg0JHsS
Y1txyD0h3opmISKh12MJi6j9P3ELPT3XeACpRoR32cmO9l7qW2fBy0DSeanonVFGNtlbF2PI1kQf
ZvcJCb7R7O/mNjwaXXR3ewZFkibvFTipmLFRFwAfJa0NOpzV2P8AZ4Qf58h8LM1HdQxq1zkXuIL9
RiwEKKDUCa8jWUanUqcx6jXQcm5ioj01DccKpYbae91nyT1Kr3s6Kpt3LL39fwJKS7AN+3wpbOAu
uFyvyimPzY+a+g3JsUM1BJj+YgFzCNnmqKTcHukWqAFTNXr++GVRrJIfUqi3WF1qAtRqHS+6HxUB
KOqaFQvEwaRG6yp3pR3mr8qsiV7ZdjMfU3d8irUIY5xGtx41+BY7p+LWdsQbwRRsG+Rx5JJL54yx
1+QTKKMOdJr33cVvKtpL+jZnnJq3KAfwL5C81xul6R17HAyNDq85vZ7Qlq5m52CNxVmLbP7d3+mJ
d+gU82wNT1m/nn5n2kWbAeQaB50pPUnK1SideXLI4aMcEd9QHw/NkuRHFcsU35yaMeBU6gMzK8ND
OswuaNG5DHqbh9g41MpFeAnvLIXNeQcWTjXARntbfiWpxVzliSX6/EPuZ6mDz9KXbNgTxtnaxnxZ
zNZZ7eg2Sy8K1yu7oZqE6kLXHFb6jUc1rT0/TIb0rhmK112xk0NuBaQcwToSOhZcstcf2rORUBlH
QMZdaj8W02dNPVMfM9f2bCfZw+3PKn68fEa9jCUtqtWzw3kVENUuFhr/eqgco8V0du6rzbXrqHSg
kVZBSFgmLFamm0+Rx55NvaY+QU9Lj3HshifYv4jyL9N8b6nDcjRmrTza+eppflmG7WVxC/vu9oC3
bgEBJkVyjBI03/N6co2qXewxB+llrjVCJMKTK0Ku5zRG2RzkRtyjeuZ9mJJ+3Dkktu45MjR4qEDv
HR4I14HLqME2LGSmR+N7S8nTMx+7IT24/94BmbsGcRkhMK4Jh+frOLgAdbMZMsCxX8k/XDO7p9La
HPol2ntrbw4J/ik2S+ii8qi6DrWMqKR2NZeOZSS+1faPGWahcfadl/nO6bO10ymdQYMS0qec+teR
zNoMp25g/RTtO6ggfoKCrF4sv3GeIApqIH3CyqAqeB0FNkZXNiMNl4oE+pFM/mNvxM796kXhznW9
NXOkb1Qd9R+QCWmL61XsRZZLtyUVx3njO9XrOf/LindewpvT9iKMtLuXtRyxyoPMTztHT75Hk+V7
e2jjzaGIei3lc+EiJn2auTKy/ge+BJfFOKwPpvvgoFkcF19vb9zNsfyMIz/laHeUrVty/SVdKzxJ
YvQC62zndNg6DnlN0zwSOlCWTBbnYKozLhKOQ82AflkcQhbb7XFsz9fPEOLPX7zZpkUplb4EJFOH
d2XoHkz9LRBs9TdAfuTsP8NIa9klNWv1lpHk4UOpfRy8hzZ8vj2SvcmSjtK5bYcqAot70WLXV5om
iFRn59Dc/ug/RyEtrjCPB8VshDaQ5lRB0sYHF5guwlm/c8B4JDdcuTgm0Ti7/iqgA73ICQk0mNnJ
0L8aWf2gud9vT9jWp6frCXUfYQUqEmJCX3z6yo7LKJvAFbAdPedLZyl+PNeHOe13lrGYFvlWF0xm
3qUeSDb5uEzseglXD56+TWaYPyXjV82jx1YEsfJHO0dHbf7XKQs4PWAFoE/4h9TlemRNRsvXmdic
2Ww/OMvb1e18FdO5Rs8epvbzv51GODXImv1QjqCuI32rbG7g6pV0XLsSEfXvS3Wppy8R/NvbYX6d
RMR7yLRBkKJI+YshmFo5hee1tJAn85TYKvbZxakda+6eJXAiO+Bwx8tiub8ddSNVEppBaB0g9IFr
rkwqtoxpmYqYAjb6IWlyZxnfjSlMfcAbgQIHMjMzf06qIFuXi7rns/frdiM25To2HPo5UFGuP2OS
q9ROcpoC3HsPtYFWzzSDh99bnr/ug+sw0hFoVklvujX8QESM/bTAM5WylfbOdk+351Kccdfb4DqO
dAbaVqOVK8ySizsVx6wBXjY9TkYfzMuHSd1Th9+eO/p6wF4w75LdbLRmTVNlikmGyjd5/kbreqhd
/5pwLgaE0zYwS/EMlI7DRW3X2tUi7o5UfWc0nu/2zaM+7VX5tofyTxhbyk6aUQkLVSWMzbsq7x5r
7cl2/r79bbbWAMctgqYmuBOyx+ulNtiOOsUIY13U9F792n3xhgji/vN/CyLNV99N5pgbBCmM0ben
d1qBMJ+ZBbv9uq2zwoajT8WflgzSzdejaRhOPQou4SSWcvYwAyIYnyfNOjsKtL9CD/Ki2Lkbt2YQ
vB8Pch2oxy+iQ1prO/MqJCudVPW55Ws3OiVjekBR9fYsbi2Hl4GkbWTYkz7pRUdtqcuDjMdo8jdN
iZ3RbAahPewgk09WLHtKe9YKWU4E0WNU8ovnXr/bTVU3YuC4RAHF5b8F7O76K3UGPi9qp6IUZ6a0
Qs6AhPyCR9Lt6dr4Lho9daEiqHIFyzqYLabcUDBBiZWT8mTP1cHtXOB8n3f5pSJdkI43AgnrGvAh
cLqlRReO7lAqDliqfpjFcGgH7eQRGweogDVBYuU9iYiBtH9QqmnTqQZeB9oyg8dN7hXkyWPjRadu
T9xy6+P8E0tM3fXHmRc7G1OVj1Pm3nFKj71p7iujbgcRJjSiQYiqzHWQKI+1MaxJjDrb6S+I1uYn
pR1VCndjtHP5bIbipAasQgkHWPx1qLSEGaCPeSnEQfq+OJCBJ+3eY2IrCJBpOP2iCQQD9zpIAl3J
6EsEcqLkqW/Qbe57Hym0f/0upp+C7JgQ4sG/Ri5k905qLplQ+0FTxaRZl5/d4fvtTbM5EKoViFlh
48IL/HogWaqoam0QIqnXQMHOpBBKn9bOSba1NS1RguJ6BlQp9zTSUivCnJIPzwlcihMDUNkTDjhO
muzM2NbGQZsLQBH7R0hWXQ/HGbvGzDO9vHjROxh+HRIBQoJGhb2MSO7x9txtjUoMiYyfD+TJB07u
8HpxWg9VoaR8SM00YKlpOGzH6x6ud2NYumDHUG9lWKCgr4cF1xuJ8Brmw5rjAjw8aOX9qib3RW4h
ArBTu9gY1VUsaUWoi+0qsUKs6WwuyaFXgw5p8r0PtRWFA44qKwc2corSiFq9UyqkyMGj9mXkN0qU
+H3z10pefnDUItz5UhtIQ7TLXoSTBrUuaZw5Ai6vfulifBa6d13RnkzqS317ZzYfrPlv+ofG4hfp
yY1gLaOk1k0Xj54YO+SgLvfK3gxs7LyrnyQlYkVUpUXqMQPx+AoJrHV6E++1KzcuKkIgCEuHj8tE
7lyseWt4qyvoCUvhZ9E7rf14ewdsj+FnAOkmrHL8ZGIRwMG8AlXtsn07eaf/FkMM8sXjvYEjvHQK
zIPBfT9GHyc39Lti53za4BGK9fFzIGKgL4Jogzmm8BWZKcseAgRV+/cIgAnZhjkKZugkb4w6Qv/J
xhFkzbMKkXJVOyVmnz30s5f7aaxbwYDJ5Lvbg9/7gtI2iYrIdTIxwa77vlz+VsZv/+3vl/ZFovaL
GeIwcaH4f/Ss7tWAc9FvhKBaQLpEkqnK9fcRoESkZEJLjn6VHp/nbm8nbU7SiwjSJI1GUjrhgnhg
NbRw/lWcIe5uj2FznZOGAZYU+aucvhhrNES2sqJlmX5N5rNafkGU63YI8SOlpBLHpJ8hpEEsxoxb
Z0uIoUaXqg4G/aS+Xyjn3A6zNVfUcOB1UujwflF3MdVuTJtBEDeGr2r/pdul5G5N1YsAsrrLEg6T
piZk4Z5Z3ynT8FjY6mMaZd9vj2MvjPyksLMonbCxvZij4/fOoxYrwV4RdGeuTP36UFgm01DmVWco
2ORq7gfd/fv2ILa+OQp2goGkCxMeafeV42Cpo5irctLvETJ7tpXXtQN5rF/3ILSbY6F/DPARguEv
dhlaaTpxrDKWrv4042FSWXvS2+K+khewYO/+L4L0RZTa8mYh8HoJ1+Z7ieKiDwWharoPjvnnnD2u
TrwXcW9M0vdpi3EdHF2MKccuO/+YD3vXgvjNv47JEHI+JlV9T9qUQ5FqjTE5gmWXj4dWi589vT2s
mfDttQNchZBjOaSr9Se+UQ9q+Bt1NFgIgKrBJGMnJ4NLyqVelxlKI2lfPflhHJ+b0Tw75ad1Mu9a
lTb/7fW4PaE/40m3IBrtpO42t+BofUzr53F8uv33b25aofHPoxl3PBnKYA0oyFIMQD5XOVnIii7q
q3zX7UZsml++mXj4of8kDHWkVWFEJPyVE8ELWtJvTb76K5wxu7vPdfOwV0zbAOiaaHaDO4UvRmlQ
Lhpr2RBNfcJjc8pHyEXmEoE3jNb71V3GQLOUMFChXr13e/gNsVGlp7Rrnuo0/Ty6Sh9AAYB6GEUR
tgCpd5+B7YGZVaPZ4w3z3htic/J5EbviF3PRSPnmnFem0xYl93AUYnkgevCWP+9JB9yKAuJApvQg
OG0qUUyUZvi21B/H9vXQ/sZlDMcXAWaKb8BvpYPGLKsqdeO2vIRu+BrOWYL8lRqj9bAHXNs8nj0y
Z9CzcGLkxyRI1WZVSnLzyWxP2pz4ZawBKA6PoHdvb4yNMqYu3kGC2M7zWL4I1LSHkdCzjJweoGx0
cqeDG/6tLH9NbnpPR3dx9joOW1v9ZURpNeTuMq11hxqyqyp+5n0Kdx0B9sYk17DGemoLhQgKKJN2
fNsgPtXb58bV/a69mP0xSz/fnsWtMYneDZQqmin8R7qviwLdytUsL7XzbKSwxdLj7QBbi5sHOFpo
HMq2Jzcru0GzU6fmaEFuvPjs5E0b2E4RX9IRh5bboTbEDoD4AbfDfun/VN6uB+MYfdgrKxvJWmHl
V09dqZ6iNDmq+qVWtadVaMRaz4W7l0xvjZHB0Y+l5oTsofjzFy+hJq2cuouhMTrNcqzTOPCS53Td
ob5tBIGGClcEzSmSEdm8y4nTadZj0LuOldvv2zqaT8ZszOe6H8O9O3wjL+ECB/8jSkKYOkpv1Dpp
hykS6rpVEp6aOHljxKCO9P6wNnezcw6rmYNandAb+ajDhXS88Qm8n18+uuhQ95lW+LqX0CMJhx3J
h43j5eqHieX8YqbtaUQNxKPPqWne5xhfmIRWqp2k96mzc7xsQDeBabyYA+mj9kvpxNYAXj0blhMu
DE2MHMLHwUUM23ijGfdhfbHn/GAnxzlLz+u6B9TcHiooIjS+2UCyHlZljWoe8hK8ZGXnL9F3PYPI
aT3o+Z+3d83muqLG/7840qlGIXtBg5EebjEt4Zt+KooHK1k+QIvdk37YjISYBSxxYZAmw9lca1Ws
qUZk2AAvbeHxhRN1Ndun2+PZIDnz4V6EkY60sQFRW+u4JtprAMEvweFV9dcyPK3a+C0bTc6A5ggO
6HGMzNdqNZ0cr78z9bn2C3U9utEQqNOeau9GggXSDfC7oNoA5ZM2FJ5w1UJ/hA2lusk9eheH3Jo/
2m3zVKjDp9md90TGNwOC9OeyFxVq2b9tDqcmthUYXhGklco6qKtffR6y6ZDtcck2z4oXkaR9glk0
1euGSMvyQdc+KGnmaziX2i6VwOWkTB92Pu/GjQWgGAUrQCmUFuSRpZmXxk1Ko3xK1TVQmyI9WvUU
H3JDjYJ+zkN/brL+oMXh7KOuMz6UY9TcmzVqvmucfQvrfj7Ebe3uXD6bixuqlqC3QICWBeTcSZ9H
S/heduUZbK7frK2vD+9vD37jTAC2zdbB0Qh5JFkfCdGusU41eA7p0noHc3kaxCs7qp9iqvXH27E2
5vmHIQOVUGGwIwOWy5Dwc825YJXGl7bt7+Oh26EEbXgM8OSgVwqhmDoOYa6P87QaR9UpAVf0a/OA
j4sfjqT7NhqgWVDqNHCbT1X2aS0qH1zVZ31Kg2ieDw7Fw0mrgnKh5Nzv/aaND3n1m6S3ELB7iuyu
C8M8M/5ck/U+pxNmFgnayf40vy90yy+18TD2r9u2Y62pX1O9+mJyzmRmsnMRb+ziq98iHRt9mOqL
GgFuiOLcfAAL7PhqttRnZ6hDP1+V4jQX67TzVtj88BiwCcwGh4crfZQyieupn/gojZV2QR13JLua
uj7cXl5byRqGSj/DSGObks7L3ZqxFdNHjKJ8naRCbb+70fdQdYMWBlrsGPdKs8vJ2B6fC/6TZEqF
4Xu96OoqbtbVRNZWSSydrtrcH/M8AXlc9xpOFqO2YgrjtX+kGAg/1MOsvOY9mh0VpYkCTQnTwE27
wa/SMNxJOTZXnv7zh0kzYg/dErK/gZmoJcYCzWGZn3+DwsSWexFEzM6LDGoyM6NrXaZ9iKJjFDn+
sHzvYrC2bvzvT8SrSOIwexGp77IJig0q5/NwbuC32+GDm++pZG3uEFJuPAqBMvHEvQ6SDQ3VFwH/
6dMwsIYTmzTtvnn5uay+3l6wm8vmZyRZfkEv+pXvwgGvOdN5Hd6lib2zJcRvlaowFGD+GYvceoqK
MU37lLFoYJ8z7VxgOlo4b1P1g7hMhLYC1Nfbg9qePvhAcLPBf8iFH7vCuT1eQLKsMMDv1i6Mnroi
vIu80C+GKSEtGtKPt0NurnKLZwU1M49bTNp+ld6WfC/Ss8b8nKEiaKcgE/ewBhuEY5b5iyjSKb7a
7jIXs81raYov5hxU6WEqc382VYgjMyxEs/OVtXs/kDRMbhv7U9b5eF0i+DDXZ6/ojohF+ZMVBWY7
Hww61L11KIeQx+vw3tHKPe7xRhbF7xX9HjD9sLGlWRnnUbR3+b1JHfs2qjNT/JdhnHP1z/7Rdvbe
FpvfwCaBwAxGYH+kQyDpU4YyiBzKbR/Vcpju+kHHOG/ydhrje4HEn784A0ZnVvui4jKl1xRYzpPT
kx1Gy84q3sKhmmBQua4wVdAY2HUYvHJdL20J05RnrSkDrXzIyiFAAIbNUyb2IeqP751yL8nePBJ4
9P+g74I7ErvrxeiqvKg7sgXou/qT6USPzujtXAmby+JFBOlxljvQ2Ex4EZfBq/zZcHw9Ub8k0Sv8
4XLfjS+zuZf+iIX2yyH0IqJ0oC5lmNSLgG3msXKPrgeMuPGIHgb5WOR3sXdvTw+pph7WOP+ja8IP
tw+H2zOK+Nv1jKamnquZw3hbu3zQ++K+anbKKJsp9D/jww75OgLsUlICob3STIY/rNFbSKhvetP2
zXQPJri9LMEHomZNnfIXB44xUappzYhVNUPQpuPdWNmHeFkfEMLAGcyYAsrX71tveB+38SUe9mBq
m7OJHhu1GORsHFl7w50UR9EE0rNb8s7XwV++K5t2/nb7m20BRah70TVCkEkowEm7z0NDwshT2GJU
TIKVHsVcaIfVImOO9KCqX9H67zGOMM/m9CHp12M2qjjcxvd9Zvg0uk+L1jy0qYYuRHKZYvvr7Z+3
NQkvf52UhtR9WaTJzK9T8QKJOhcizqfbEbbubQ2TAgFDd0k3pGPAGFCqrRvArUX+EOEcmybNaZxg
h99zCfKWGe9LMz3cjrl1cb+MKR0Mme2WFWx65jz6mo5mEGVDUNQfQqYz677fjrW5juHBAd6jhQBH
XEpMRzNvUwcrlYtjfCoAPhSN91BF8+dstBBetR/N8ai1iH7F1pckq/ZylA01KqBiL8KLL/zimHWr
NC7caEE4ffQR7snuaMqAv27uxkZ97Pt3kRIfZhvAUfuqobJcTvHotzycUHI8xEN7Anxy8kgx1nAN
zFLZOaI3HzLodcAvF9YNABuvf16W2UZbebwnqiYP8jAOxu6dZlVBEanvOlcL2jA8ogMXIse2813E
vMtn9cvI0lmm5R3MZl2FZjatfgKfO55el/3zXD8387NhrL5a0hdvXinkNlpoHru9rf//GTtgcvRc
kaWTxXZUPUI3ABrGZVDrwGmeKrcUMJ9gXNZg1UHCecU56l+1yXh/e+yb65+3qVBioDsvF9T6wprG
MZqEe7d+KazyzsQqZKha33G7uwZy+e1wW3mMeAr/L5y0BHMNhloiDFfy6B2sqDslfvJ+B4hJe+ln
EOkcXZPW1hBY5WFqIHPTeI+t9lUrzoUHvQs179sj2pxAIL8/BB8AU0h72q2mBlA2a0dvvSCZjq2V
Bqn6pabEsCY7N8ReLGn2IC67ZSte3El5TDseFd23RfEHUnDbbPa887YueHyN/xmYNIt1NnPii2Bx
MZ4U5+xq+gmQUpCzF25P4fa5+CKUdLUYyahGqqLz+ETttK1eZfqr0IKUnlbB4nwjPRtTEHjNpa7H
nSxmcz1Cm+bRK2xZZbnVVUFDzis5EjU3DnpsHpImmOqdIJv3Gk8EQMHkD3Qhrg82N/cqrR+YSTiT
d2507tLikI0cteGpHz8Meuv3mhrcntPNr/ciplhKL856x66xHJiI6bUPhf4FewkfUswdHLR3vxGI
qaNT6HC7/DjZXgQCJe4iAdFwgebzclct40iSUq8oUkWe3w/VTl69+cHw0sXnVjSVZMm/uI/app+4
QnM0JmAEjwnSO3vyND8yrV8uBCA3ZJwmGaesXWer6Vj1wsVk8vJD73bDQ+jQZLFqLSgGFzWxHLEj
vN7Xv9IuR3El9kfthALY/YoUyuLu1cQ3P6bH1YgXHGnDj/LvizluezUfBo9V2g6vm65YfbcafNNc
j0bKFX37e25NMBLbFBWEXiW92OuFE1kId4W6MArRv5uEGseP4+6OFweVPL8vg0irE8mNvktmC7JZ
XB/wRCsAN9wextZR+TKClNdpUzrpfQy3d6ryQB/+1sY7Ozb8ngaRDiD/drCt74MAnPC7oWEBvOh6
zhaP12REckVLuQqaEk2jeXnoYrTN2A23Q21+Hlj3BoKX4LJ0/TpUTWOYJMCFdGunQasfys49IMD1
34JId1rhoGAU20ye5X0sx85PkmMOvf+/BZEuMzPUJicxHHiN49lVtMAuH5V2b+eIz/zLQgM/J3zk
SKxkZeJ1SFPLWyEUjHbzgSJc0K7Zx2Ewz7Ou3nVV/VcUezvj2lx5AMx+aOZgZCIthlEflczgKXdJ
kuZi2XS0jYekpukAPItS2O1J3NxIsKGRnKJnxnkvLQfDDJuuR71CU3suS9WZ7tzUqHcuk81Fh4Kt
0NwBRi0vurEwyliZC+gCmVcGQow/MO1B48KcyrvbA9rcSnBphfCO4B9JZZNZST2rVWEmeDCwa/NT
G0enech8J90Rcdse0z+B5BZgD7bKCSvQ7TW23O04H73pY7arI7QzHJl9iOQ1j5oV9r/lhOiPut9a
922cN8fCjo63J25rJSBmDLKFMhqKHPLraanyzkR46RL1K0AH2xyyvypb2VtwW6vb5O79oWgD4lYK
k4+GOQw218O0jK8WhTuwjurneNDemVhkwZ55f3tYWxPIkYqkAeQt8HDSAofEHUWNCnmmadugdJ9T
nO0jpTuV09PtQFs0DAb1M5J0HhUO2MlJ7ZBncSs30BcEYx2vs54600W/XHWzoF7a/sGMshHwqPc8
2GEUDIaqBKgcXVKlsYMOBcDf2A8vf5V0mihJmuC0yX6ojU+O+7emfqUnExfDb+xw3OKETDXURZzT
r88RfSoL/J16zhHsGuz+LI77qY92Tqut0xjKojDrtbF+kRNhO3ex4dLhGegVgsAu5tFD9cXpm3On
K8d0oDCa7JmNb60f9gRwUKTCWEXS0761or50F3Da1bAafjy+1Q030IZc9edh75jci6VfTyJQkd61
BAqdRv2fZXIc8vQQ8WIPw/Vwe7Fu7UKqZJDx6PXrKD5dRyK1qVRlwUDE0OdLammXMFWOqA/c5bl9
qvNsp32+9YABJYJYPNhDU5fTYVNrzbrowR4uhVf49mC/7mZ0Y71XsSXcDO74f5292d45oTdkZMFq
C1sDQNuIUspPazPO7VmJYe9YMWWfuH8Kk+5NySu+cI07w6LguZZBUaWPajO9stfQT6buN44fD19K
3Geg8CFBeD3R+pImi+5A7/GW5jw1zh9FagR1Nt47zV6LYnP1UPgFK8inBS1yHYo1mVWaBQ63ROVj
9qbXDrCfcbEe3d3keCOU8O8x0YxEhwH7j+tQJVJEnof75MUtP7ntGrS4tTSlQ9P34+11uhmIpxpI
SyQfgN5fB9K12kKwmC/YaI/4MLwti+/lclZs59+/CtGVAKtI1RxNVhktbXVuRt0KvK+pqA8RgKVC
7e5+h4l1FUXadY05x507VmB8qSulzlOCh2da7al6bhySV1GkU8RY+7iOBfh2HJU3I2grW3mvK73o
UpV9cgidfufs39pnRIQHhH+HuAOkr1Qv02QltcCaO/bg4+WGouaTbX1aELtR62PVVn4VjX6j/hFN
kQ+U/OH2KtlIxSwWBxVxCMbsd2nlV16pjFOlss/N2a+L77wEzGqnBrMXQ3oPdjaNBX0gRmEiQ+88
Ga7pW/9erkxoB9FO4JnOnSOjAJI8pyFWwwBP9e9OSa2gfUoRrbs9W1t7SkdRnwMZ60lg+9d7algb
dWyqvLqsiVndDYtd+2FhPNdq8waFhXbnptmMhh075EkacISToiG6aqGvCiQ7Wh9a9N6jpnk/GPGh
LIedgW19Ip3rhSoHpRdPBmY3ql7XdqiUF7upjmXYn6mrPmaj8e72/InVLD0JYTT9DCPtL93t5tIy
0uoyjTmend+HZk9EansgKEAIXUFeTWJOX5Rrhi5GR2rIKgbyiQC291Edv98exMaNLGhZ/4SQFoEz
9+6aQKu5aDCN8KIYW9/rV/rKxyyZXzmzeVCa+pVS2J9ux93KkilkAmfH1gHcl4wTqksSqt6x4LtW
rXHn1Xij1Ykx+EnYl5y6LscVycndPOvWp8lw4BrVTpCVqYFUvWM+0G0TRusLwj+3f9jWOoVzhS4s
P0qQf67nvG6nePIoRV70ZrlDpJ8Efj0txmO17hV7tsCW6FGiIyJSIa418flffN5ZGzuSaNaplloP
i9uc1uzBaNyjM3mB2wcq3bsp8e4hxQfRW6+3TqEzHZYqeTu5c6C3721zD4aytaThCGL1yfApD0oX
U7tA5IySqrqUjdX4bmtGQWyG/155l7fliyjSxmmnSa9GgzU3z13LmdNagY5die+GS326/TU3ryTu
JPguBg7uVDeu59ioKj3R1rKigPLdabRgAsBTJ6LzNqmQ/V/V2v2sv1pKcJWe84Dg886xt7WFeaeg
3QpNmRRJmtFlKpuiHxpmtFMOSX63tuEhnnfS6r0g0oRacwHD0mmrSwWoh3zCXRofserbU7kZhMcz
/kPIElE9vp5JTw07I3dmgsRPvHGDpn0sx3/vbs51J/gIXN/CNF5KKL2pWCuu8PpSR13lO/ljPabP
ugWxJf+d6w/YCfKzPBaRhxUHwYvd16XRYPd9U2N1hn1SqXxb9L+0InnFxro9cWKJSfcEp7cJa5Dz
BIVD4zrQkqqJ0mU9fm4mptxerZyUPjq7DqlyOh2s4o/b4Ta+01U4scdfjMvpw4K6Tldd3GHxw+qr
ltHY2HW53IqCOZ7obLgkKjJoMJyLBuNQlXUNErLsu7voPrGyHXLRFuUH03TeMHwfE0KM+BUvxhKq
MSt6rutLp7h3k2e+jaOP9ZA82rCg1q4+VNVXAIRBmbZ+FxZ3YAnwBO93Fv7Gocgof7iowTkFUXD9
I0Atl3kydPXFreqHqm3P5Z4K7sYKgYqiCpt4KrA0v64jUCYf8iHN60uL6UMTvo7Nuwj9S6OI/RCf
mdvrY2M4FF+58mnMGNgCS8Nx8EZwnXypeeprxnpg9TdfrDjmCXI7ztagaONiqAVVAQySdChN5hCu
66JzXnh9jmWCXj7YU5meRgwG/bCGkeKu8Z6R+cbgyC1paTA6hAFdaVMXNJqmEa2Ri5XXx0xo+nep
/hsMSqYOp29TEHngtl9/rl5zLcWbvRrEtufe9bWSnZPYU85mNXc7O2BjEsVXQgOKnNmxZB2wslUH
ipTU/xP+B6fZGo2z2QyJb6+2cSpLDImcqjd2HsFbk0hAqkJIeaLPLU3i3HuDUoRlg/pv+1WJBTDX
C+9ur46N8wOoMbxJKk9wdGRodRJaajvHZoMu/qML6bn1ajjDvyEYAc8VRVksQnQPN0DpS42L3rlT
0nKdpPfu2j4X6e+Q6JA2gLng8qVE8/86htFrVjsYdXtJRvsucpSD1kTHYQjvb0+YmPTrW4RBoPlN
Q4h8GSG16zBl1XaI8ka81uzo0ppfbDwW26L3x2RPcGkvkjxpaZ1zLcYVSO33Tvq5CKGC2G8y5fPt
Af26yhgQG4hPwwuE/Xo9oBrZgGjgrr8oGU4UzqHM7MPtCL+uMXJYxCS52znxUBy7jkB7dulrmwht
eOdgWNr3n9x4Z4NuxqDwJUyE+TgyelVtSqpskcPl3j65ySfE09Djvj2MrYkCMPpPCGmBWXrbRc1s
8+XdxS9H4YV8O8CvHxxFBXa7WFqc1vLSMks1XnJTqy5ZhxNUbKsD5pk1Lc66ToNZmdadOtFePOnL
R2Vpziq9mItdhUbgmk34MBfK51IFFWe0RbtTsfn1iSuGB7EUAgIWErqY3xdJRBEqcTkYK8tAMaZD
ibGIb3InaFN71Me/G6M/zFql+OEy7WzZXw9vEViI9HPV4nEg1s6LwGO4Jo4RkjGDGSgwrigjDGIf
MbILkuzp9ifcGqOojQoFRCgEsjYh5Il0KHUuW89pLwVyJNgxhuiUusVJR/+5ch3f3rvgf12XQuxc
OEWQQINmlua1yiqDC0/tLobx3JuP3Z7/wMb0Xf390vSVeurgX8vfP80JD8TXoZ9Gb6rEz9ydydtY
j5zdTBu3EUAVmcAqVI08Y9U7Ery/p/w1awFHF7Rd9zKvzQGJMOgFcufJOr9F0VnOOofdJbat+9qB
av1hUKpgbcZzbu30PMTkXF8XfBwqh2h74pvyCwa2QgZ81dWk57pI/AqmvBmTWe4c4ZtB0NwV9SlB
H5dSybZS1sg1CRIxX1X6aRxOeffpX69snAh+xpByY0VDpgID0x6Ouhq4eXpuQNbhHHlYEvUY18/G
hKR5ryc72evm4sYZEfnNH3mKtPja0QztZSl6ONPvyvJpmvZqe5uLjpeNwV9PLUR2msvdCrZK1fUX
tXmbzyHv9fnAiTTr+vH2BG6MhN6XQ8tJVHQQfrs+hdqyUQ08coZLArP1aOC19ND1ibdzpm881Wj1
CLw9XT3QHfIl0it9HHqDOVyWcg1yL/9Uxe7jqGmnKevxtJveLUPxzlzLs5X8P87OazdyZNmiX0SA
3rySZWQoqaW20y9EW3rv+fV3pS5wRsUqFKE5mDMP00BHZTIyMjJi7x1HM71T7C/m8P36Ss+DIJAS
oAtCwIs3wDrQc13RtTG1AcZ3UOwjuqaHRFKp3qlj4DZqmu2jkLYjMr63xjTnt9etn39QrIOgYWig
Ql1hfbq7ikynq+3Bh9HiDc7iZvKR29atzI30/ALGm+Ye9wkNDlTXSAdPv2gbB43dmsPod2NSp8gR
ZvWdrBX2vkACzIuXzjk4Th54IFIbt5pC5SDJbXm8vlxh5DTA8CNA2PMmIe+lVXH6I2IlN5MOx/Lz
JdhNIbzdZHKlRt84hxd2ldIZzST8lz7Fun43BUExGyNaRfa4Tz60oaAI+VFVbJg5dx3xvEJXCn1a
0mxD/Iw3V3VL6Tmz0kb2FaOW7yutXx4iCXaCNmQ/Ogt9QXOW2xs9mz8CTtU28oQLczFtPIc+qig5
a9Z6kdUyLPZUWopvoIIw6+ixL5+q7CH7PSa79N5ZXmY1cZn+F/QHI73rXviLjnPwafhb6B/T4FY2
Y29LbeV8321B33P4sFyLHOzTDcnVwoBJF6l+PLXVfm7kxnp2imSoPSMySqg0FQXxjUh1wbGR0UF2
QICo+dTrjtTQq9nQZQuK2tbgapBFcqeHkGS7yHG5eu3syszaz0uyb8z3R0lgkKgTQxaiVgGv5nS9
oZJkZZspiq/lEpMRUtPw27irP10/NBd2FfwB4BGSbDFqcXVy66wZwMSG7GoRK7fyYDaSW0KgcXuN
J90IR3YjVpyfUq6W10yARh8rFCnJG7+uk2WyrWpWffhQKuI8JsIcP7PGaPKHZCpje8OTXytVp1GB
5oHzKj5CU/Gse1I2lJ6TslV82dzltadbDBRwK22HECgzBpzHHGj+9O7Ae2pzlSHISWA0o10qryzt
avzQ70qj9lBTvP7tLoQIJNTwSuA/sNtt9XQr05pcn2KM4lu5PjTeYnRK7mVlU/CcyNK69IAIolBs
V92yC6MFWkouIdJ0/Uecp5CkxMpr2RVyMq3U0x+Bdr4tTdLAj5AU9Ug1w95NCKgclKSxbo0lPoy9
Hm8cy0s2RWqMwgsvdSjcpzaR/FwmjaaAP822P5vRw0wDxS01p0FUWPYZlb2xyEs7TYPYIZEAsXM2
+jRjELHeoVrkF8X4K4ogMKErpeaguhCYuimS1JPK1q3TZsN7LxwWbgGOP7crnfc1RFBpIrWJJ2Ie
wCRpb09j96NUc8frknaYN/KlC5EAZrkYfKcIpPdaRdLJc/I/dFl9XQ5fugHiaVrvexN5CVKG6z5z
ngByq+lglqmhi6t05TPpKFXNgHwNmqZ69KM2m+GgSo28sXmXrVDLA0fGuV9DgUIjLheFCOQD5Yzd
fK76m7Qat8Cplz4Rj2r+ItyC3o3Y1jfxbBy7csysRPPtjGnQstb/1aOw82rAWxtR5bIlQR8E7Uf1
erVrFSctTdJMYxK38XMajY+z0T1Kw9YYtItmuPVJPsicUXg5XRAdQzpcGZPm20VFWWIKnaMoYtxU
tbxslKrEFbaKzaxFTAUlO+ZiX5XDlkg2pDY0Vd8YsjuwGJ5Wf60b2cuHD5okHfnnut9dWBpNE6KG
ApOBoYirpdWWpUY9LGW/n/4plsx1ILyoW3oG525HoxCPA/RFhc+yV0ZknRmuqGeayCUye82p5n8S
c0o3AtJFI6BJqIULyVd7dcOUcYM/TyFG9LaXd3Vd0pkZ7cqO/4shlDM55AYF/zUK3+nTqiyM2hRK
XbWnFjl5T7gU3e/3fhk+Py0tRJsJ63CBTp1OXho9Yc6MyUyeNpf3rWMN9c0wkwK5fVErycv7zeF3
Mu0SavC8d0/N9V3QtGUUWX5mNb07WMNHPbJvzPeT64Et/H/yIRhk2srM0tcjcpOx5UdS7Qsr6Oq8
u6riAC+j4IXuuBjFt/I2JxNDq6XQYjxq/JlHS0AjxvpdZ/YWO+f8ehCGkJZ8rR0StE+3TGeK5BzY
qUXf53ubSp9KxNpzJskpW+/2S4YMWo7cDMyNs9dDepqxl4MqQqzRLB0vHNHiC6G6ymg4bn2e65bO
ps2MoMLkXubzoOeyV7vvml3txh7tLnvrbj1PWEhU/remsxnfUVc7PEixpAUPStk8okFSSe2jEtY8
Ujf0VC6viqDAUA+EOddv8bHmGC81+6cmceQVoRodmir+UOZlcV/Y7cbBvRCIwOaIeUAA9ygprw5u
j0Rrn8sjWUNE89SVlPCLBbjy1/XzetGK6MmQZ5KBrZmYcaoaQaHWKoocSVW7haY2R4Xk7891M+Kw
nN5HjLV/RYqyfeSWKx+vK6ULqxwp2M7Ksl3iwBTIJFnzalOZ9tdNXVwRqHPEEoCeA+89PU5lrCrF
2HZkdno8eAgODmgCWPZGo+GyFTF/jPBAABd//iY5QSRwse1ogP6e5M4L8iPJwSwie3d9LWfejc4g
QRslZ8bM8v9V0VUaUYgKkSnx+zx0m0B/aWmctRrXuaV/1Mp2Y+vOHBxzPFgR8QUTTZYivuKbRRnl
0k1z0PV+isZyRvxxCsfLmTqzdWrPdg/MrlBSdIDDvfISTw0FE2C4RFF7BpINX9C6zSliSVvDqF7j
2YnTCSsiR0UdgqR47XS9Oldl2LeL3whVQc/U5iyEiT7oPzNESrudkUiF9jhJ9pDdJ0nSvzhaZDvH
dDAz66EMSt0AFqfZi0u+E/W7Vp/M31pXGdU+MKz4u4345qcykBVGdE8CSDm1vf6ojWPa72pJqV/y
pkhR5K1K50s5Rdrfci7rX0anLk9ZYqefilRtnrNulvZZGOQJD2it+jigZEndi3lj5a5a+vEloZb6
NObJ0oEed6R+P1DW/aUWZfozn4P4UxJEWeEaRVU+B+miZ161GOaDBrI32oPwjDhjiCd8i1KVQB8M
o0wvIhrng7q0g3MER5cZh3wo0/iTXhZR6WqZMz80eiPphyhWJTiPhvbTDBK5cyPgB/KDUsfZ85Aj
9fxYxBLv4kWeUXiK6oDGQJaP0qdQjtNvizWU30ertW4TuZ6/4eVp5sp0rkpPYz7zjyLJoLS1eTko
OykoM9iiQ99/DCldyIfJ1hJllxtKnXhdV/DIyKKuzd26V83P7aJN/b4tkjJwOf7OjyhmOMRNP82J
Q9lskZ4HOalzt4/rrtw5baQg3V0nqKotTP/5Jy7Ccrnt2TuT0Yuj1t3OU5grG2++10fdyvloRFNg
NHnXCnrBqYvHahK16jiNPrPMChSb54F3rF6aY3SQF2fMdkFiyS99g76Km2dO/LErOytmQ7RCd4e+
5FMotTO0njYr+Y+gyibwH2miglVN2HRDKZqEXaG8tlOZgjDsM9k2oJuZcW65Smp1D6QUcg7MFw6E
F2ikfR6KgfID5cl8j5B//QvQTlPvHGXp/kiIhKe7YrDRgrRHgDB7JVWj+7Fygo9WnOfSDVSTvD9Y
7dBMx85p+nmngVwvXPAs1svUjrK8g1wUZvthWuYydI2W6QxuX2tW7BUNtaKN9OxCrOIpRYlCoIpF
rnm6v8k8VFFhUpMezQpO6dHUosNQ/5GyLVH9824HgFKYDpBE6N3QzFu9Dm2pGCaU6ihLJ6HygvrD
5DqINh/mpJL3RY6GRtxPXeLWhc0kH4lI0QeWdCgtkJk8OcP9qNfJli7PhQhqi/4DlwOPIfACp8tH
ezw1Oz2ffB4PM9eBhPqNaf597/UDqY/tZSYFTbmzSvnU923Zx/ri86Q9QGJBFLS761szFwNYHcR2
3m+OOiKPBirDQhX/dE3LYg56uYSyXwIUfOpFT9uqcN4crDJZ1mJ5WjzJ777zuIJgakEtpLtirS+J
zG6tsZ2kBe2/xNmjOZ7ftE3Z3xmtXlJcNLY0BsQdehoXhD0+GVk4L5c1QnRop5KPGsl+lMSWF4Z6
9eAM0rAz5kHayFHOigAwFmhzMNOCUg03+jpHGTXqdmoi+7IRzLeGWfxQO3s8TrHDZQNg77Ewlc7L
FKk+XP+QF46MQMBSPOWGB+S7plbJUhGHpaotoL5rz6nVvWwPN2PvPPdCnQU9LnX6NHQpE6Nv47Kd
3FiMDKiC5Pn673j9eKvNBnhEIoNAIazAtUeBg2mdoSsUXyfN8oaSwrlrjebgJlNR7yN6qPu+akyP
UDl58xJXnpMM7SGPe0ZOM0nNzcfhTx1butcrXXGf97L0IMvL8hk1kfEAX7/Z0fHNGCM3OTdFHVUf
i7nu3LmYgwPKZ/WjHZbdx+uLOj/5GgwekluIqVT6TPHV3yRpchWrVQsrydem+bFS669dpW114i44
KXxewLgy3w7Yx+okVjMzCMhoJn+BuPGgqlOww5/jn5baOxu1xHNTYu6NwauUkZ40F1eBjHnLcRlp
leqXaa27jtHNN4iV5J4+ddPGeRB/1ak3sB4uYwAs3HloXp/uHGWriDU7mt/IcX2vdu28lwfDfCly
rb3nujYFS7XzjMkMPWeZhy1N3nOCArcIoYtRzPwDQnx1kzQO3Rgt0DRfmWjuIVIXOCijpj8lJtg6
8761q6O+tG4lj4chFBLbt9dd5/IPcKhqcTxZ7ppkZMOBdXJqRYAKmTM7hfu0n7xMrhFNX74o8uca
McDC0iCm20/y2AI43HpiXPjcopON89JPFpOITr9B3WN/HhRiUpkPnxsFzh71D1v3oiAA5Xh9vRc+
uLi6eakLX6aPc2oMKhGSvnon+7mMShz584IKzqDrByttxy+jFAf7Vh3SQ2EluactTrm/bv88R6Fw
JObvMUMYp1uT0+xokgK8SfaHVnHujTke9maZtCScZva9KKRyIzScB3zsGULsh+EhvDlXOVGgSPJS
0xug5ZiYNwjlFndhYGcMCFWHD1ka5I9SMOpPdolY3PWVnrdzVfaXfabjCb/pLFVQs8Ae7YGlZmrk
BaXzPCfzlxLdv6QfPSNxnqMy+tQmSBbqW+iaC6vGtFCatsVts77m4lCPJlti1bVciBvbC4Z/ysTX
zdStrMqL2+N/Wuu/BoWPv4nAWhxQHuox6NSjK9X/pHZ6gEj8ZFcSQqYtAPH4rqjrwh0tZcP2heMD
ZgD8AOvkXl9Pq1poUjBZgnKNmdv5Tk1DxUvzgU7kYKQbps6VRaFeA4qiMCS6MHjU6TIh95oTT2bV
n0o0RCu3QErcRnByCbLfctw+MqRlJ6X1bVXHL+MS7dWf4zh8TZx2jy7bPmBiSsTgiyX5C7tuH45b
0JgLhwtECqURkBRixPAqktjUwqoENJhvaKg+mqUX19+TguZasxVGtiyJP3/zvelxmXJtUIlLEWCT
h4fO7A6BQYt7a37jRUM0oIiPQjdgfRdCN3baKWhUCGTO49h8T7qKyVqGa7x7ZDKflusHrRwImcxO
WgVGI5kmgY9Q/SzJdoX5o6zMG00b98CzN3L682wFS3SGCPqiq6ytQpITWNZg6KHmG0lX3IRW/plb
eEuP8sK9RrOa9VjsG8tZdx2UVDJRTU5BdCCijqR4P94C8GAuJeARpgXExrI3zam9aQBI3NKu7Pcz
GdbDaDvdZ/q1w0ah+HzR0F1FHBTzSITG46nDdJGkD1GTyn7bqoihtUt7VOsh3V2PQ+exgGE2QEwE
+YUy5Pp2SwHLaBof0ke6/nYxA9RY+9vQ3EiazqMruRmBRoP7woN7jUJA1EtK5WhR/FRt98iJH+rK
EMCs+1mefgS1+qxtza49PwU0LWlUCS4RWeWaCJbrzugMEKd8Hbz9s1K1wy4tAvPONoGDSaM5vdtF
eSCQ+Ahsm5heuUoLJWoZdrk0JEWdWtxHpdki/BWhZnr9c507BYxAAHTUe+jHnr1FAG2UeixPul/m
urHr9LQ9jmX4/vNGd58k1xBnzsEvTl0vk5p0iFqsICljMG+IYkXZ5/bGlp27HlYcbAiwPbnsqri1
WHkRTJ2m+/YU1MjPSspPzr7zXLettr++bSInPk3acWOsUb1Ct+aM2NHmyhInWWL4UtUlR6PKuUvk
QmaUvKod52SYv0RSv3X3XVqfxgOWMEkBGd3I012cAivIi7Iz/LjRhxwd4yQBBkfxVHf1tgy39LHO
XQP8G2A4Yj5BkqfBqbmymPtqGWvDX/La8GymxB76tpMO13fy0qKo3Ak9LJ7CgJFPrTgo0Cw1opyo
MhRuuTw5aXijJOpGVLr0vXiYghLnKMH6WrWtUMroDLTjTT+2Y7Cxg57dmpk23thBGd04HXVucLPv
hopwatk3Ml+agVCwV0srdXMaACQbCBxWw86Ooume91XlzorTbfjjhUxX2ALowOoEo231sbTZSBs9
cAy/hlp5LPNZus/gM91A0ur93mrC2yKL+ptZMjVPH9XkPp9mZUv24sKNR3MQ7UiFFjXsxDVCLZ6G
UB6CAvSAXJBTT3edHu714h/0F03kX9COdUOTojzE0o/WZsp9wZUoPFAKpQIrkBLiz99kRFXjyGGw
yAbaflbMzJdo2unRHLlkrtXGfl80xUuV1hRYODL8U1PhhIx+39vgF8zIlu8NDTb/h2SOM9V1pGHS
NgTFz4+iTSoJeoohdojTroEzeZZFNapApi+VQfCpyaz2TzUF8kZufb4oYYXsQGiMCZLI6aLaxZSI
rrKJ/rPd/FAHRztkGp0cN07bfuNAXlwReR5cF8RvKVie2iotycgyKbN8p4vGxqUkNpaHsYSQv3Ep
XDREE1mIMPJGsVaHUKlto2gHvhSXdfElC6z8RpbkaoOhfQ6gFlgMUfIWZHGO4Go9bUIvo4QU7huh
U35DTAQIb9JKT83YDHf9aMj34bQod8UkzfsEcvQhTeT82OZ5/1Ir2a2eJBkzjoNsbyV1cLSlQf8u
d2n3Nanm6smKRnM3NF3626JrtpEBXPjqKAShF8inEARwETrfnBprbHg4x20AqpSJxmVIpdDMjY9G
Nm988gsxisOJdwnCvsGrfJV199ZEc9FQA7/j+lJcRY6ibyZ3dban6hD/qkshbBr19bDTzCEqDnY6
ll+G1FC2lnwuiqzaJKikw3gE3d51n6LMUA+Uk8hm9nGS7KpEnj41UuR0OztMD2ApgpuBsV67NCet
a0ap2Xdz8BjnTvOENkv6kKX2F71BuyMj8H94733IuBqqcNQdhULyWhVaVvrB6frQRjzBnD+ZIR23
Mg+r54VSxcbROL8Uec0BwgKrIgY5rHnDXS9qREWVPoxO7pn5Lw2VxAaB0rJyoMe/O7iAMuXFjuoq
eTv/PnWzWQvb3iit/KG0HwUrRFkQu/7+3r0T1XRqaxSIiVPrUipLoXGUqunDUtB0zCflt64Mi2eG
m8Okzl4D6E/RekMhhHNzLi2tIR6rRWGZPQRcpk9ZGovCZWQx68FI7jg6W1PHz2qGvFJpBonnt5DH
XTMdI9nKy57G8UORy/rHmQLIbtB7dPmj8c8SdIY36oC+lUhzXlQG2m/kaCJGnmS7WCdxp0xMfKDw
vroY+jrotKYbyochDfWHpFiWPROzpmMbdX9SiVnAZSQ3HgI6ysfrH/TMQ4VhIZBONsFdsW5LaT0q
pEvulA9TLfhMmhZWyEEFQai4s0or5JAvXfMnqaZ3sxYwTICiTstbTyi2nnprLAG4LpSoeugXFMOh
xMl73Cl27WzsNg7GeVgUtkBSgbckAkOePbWVGAVKsFpePRj1GOyKpnJgKJCmKaWifAAzG/21h0S/
C7opyVwrjNUPijMVN9d3+vVdvv7GXO4URFDmgFuwOp+jHUZ06avqYVEa8yM0NgTzjEk05i2NDYCO
lIxzcZDlsv+YGz2COHGWzs9z2WXu4qTmXScZ1qELnJ8qeNHD4syHCXKJF6Rd9eP6bz27scSGCYYf
bQuKbevoXcWD4TCPunpIg0TfZ6r9WJBlH6vC1n5et3SWPGBJEJq5GDUxEG9VbKRpkioID5cPi6PE
u5ppm+jlTvlGHD4PJuJ0Cd67baiiw3XqALHdBnVs1hrNvaBLd/VQqNROGzN/7lo5GZET74wtysr5
HgK91UB4ksCKssbqrcxbfM441SYj95Zw+VjU6RS5yHlI9VM1lckWsercHCQuEFykrrptO2sKqNFr
44LEjO0zABIMkUVD0n6QHUDIbixHYftuIIJAVnGi+BscbrF1ravSm7aWZtvyQzXVYpfxoclwQCo0
Cjcy80sLo20lOHvUe88AH7jM0qRFbPsT6DUP4V60lkFBpR/HIGLc1XvdEXznG2PCXd+kalTwIoPR
xbbfA11xeVGVrjkl9rujPU838GmUhACWoMJ2asUGKb3kgwTytx7Uo7Y0iETjRXC39Chxx9EiWTA6
vXQbzUw38DPnAZ80lIoXbQwBEljDm9uAKcajETkoTUy7agju4ymm8d1+WgblWEuf3r2fDDo0wUsC
PUYHZPU2CLu5HBMyRL+vs9lyZ0POJK+zzdR5b47NNB3eOEiNgy8UJaPTLdXtWuENUpWQ0tKb2OK+
VntF2jvqVtfpzB1XhlY3tVnbWlAYyOdl5rBTi7/l+GxV8cZdcRYVMcILETa3kAzETU5XEwRzG8VC
VaI0OwjOZfmpkPt8o8J70cgrkojCOQMBVr7eRFImBTayJv0Qg9Ezwj5+lBHuKN57psRiEHrj2wid
nrPI5GSUjBwbKcAwDm7HnKHNdGXbDStrv+ZWx6dJY8AryTStVuE26nK76Xka3ZuzVymp1/eJG8Ai
tebjFN5e9+q1D2ALBBpclNfZe1DJTj/PaM6WURmBcZ/JH+xu8uqd1XW76zbO0oVXI3C/6ddTAAEh
cWpkhrtBpcIx7+XElIBnRsmXRbeKLwNPort6dsJvHW/VuwX42THUltizodR9lXszfDanJjv2EmPB
UHds74oqg8aX67/K0tFQ+0/0cGve32vYeJvc8GupP5MxIHLGzqxf55W2zI2dZ/Y9kLLcC/SivFXQ
y/JoxzRHhKamXTE39b6banuX2HH6aLbtdJQ6swip1vXBXana9T6wyujRatvgwZLi8lMjl91LlgsS
wTxKx2WJgmSHUo686zqImhC2e6Pd6xaoYjdSwJFuBJV12sCi4LkKNihIQ0qaq7MOpDdfpsW07yGF
82Y7Kmp7K/XfU0oP1z/2lqFValjJM4AFwOr3w3JPz97TRs3N46d0+PIf7HDDCdy/uLRXjruoRdfF
TNS7t4yZSbzm3ini75Ve76fFOlw3deE88nL719QqIM9mX8p5ZNv3KI19CNCWtepDNz90huyq6rgR
yi7tn8M1Aq2T/JrizulZUbM+1uA2OffZgMr7iLj3bQtP+cae+0fdmpWNbRTbtHJ2GOxiAB+7SE6y
MicPWhQoJebGxpnc1Cz6XaPGW3oFr1yCEzNU7AWSWIHTjQ+uMTMplaLEserIH9W4qj0UxINqP0Td
8LUNB4vZKtao/mjhPBCB5iyavKmd+96TJ7WbvbR0+k+9LRfRrkGJO3SpRmtIK8xlqmuuFs7Lz8HM
s2ezkBVtX6S6yphlI9SUX3LVaEC2574Z7R2tEh6BsRrWW72kM3Vg7jWk8nnci4HUQvrq9KMpcx8H
ljKFvpMAmRjsZ9DQN3pjRExQlJhy9n2oGZClMcO0zb8u/KcEp9X7YT9LW7i3M2c9/SnW6hWSUw9Q
yngM/U66y+WE3KE+ZurRGm0X7d7jO0/GqzEEewwAts4Z3BV662xE3Rz6cfY11qT9MP8dok9MjL0f
pm/XTZ1dVMKU6IzAzUSFeN0flxj2CpR3CVEfrndqcDeBEZ+35NHODh+CKDyrCZI8sETOcvodHaMc
VDSsY7/J7Yc++BIo6XFkhLHeb6SuZ8gUPAZLgmdKpQJ8vfglb7LzwXGCIMonMD6KdG9Y5bjXSGS7
Wis/jrU2H9OpnPaZwrAHM1TSD1Nkt4c5QnphjOzhCJdBfZZHIL+lQu5WczV+CMgbn/pCeykHx3oB
3Ilm/fVPcNax4UcLzqLIfoVG2JrLM8eAYmstSfw6+R2FNeOd5p266EcIUwcLqZp6vkfNcld85TBm
1rJR7Lxonp4c2GKaMDToVq5dQyhoZtlIEP9mkGsNd4iRB3edMbiQH2ABTsQV44Nh/BM2X/tW30UJ
sKLrW3DhdEFD/fcnrBykVNLUSA2TsYzzjzCBzda5gbQbOtnTtgAu4j2xCplksgLtSXtFvK5OPSSa
LB11b1YbzDdj/XcKFjccvueMKVXDzwbjeq+v7Nz1IW+ys6LwytWzZviPhYZmsdpHvhL7dEC8xo53
hWPsjfzndUPnB5kKAi1c6pI0xKkln64Ler9sl7oW8bpXBbDazaXPebsBX7m0GhEvxLOUeoUsvuOb
45VkBbSsLIz9uvwjSV74XDj3XfPj/SsBLWiDuOByY3TgqZG0ng016duYQ9h6WbXLGJWozFvVkAuX
CyBTUlLOHHx4KFSnZiQr1KzANGLQ0l8tLf8gh+WxtKIXu0kP1cLwVdTAG/2bE1aTa3fN0zJLfwUl
Vuo3nnKXNpXPZvNkoLnIjzr9Ics0V44AMiBYdVeprzNKm7p3x2lLu+SSi+AdhEaSEnJVcTTefL0s
riNIymPim1LiFWPs9sbkhsmGwMCl5YAHgv8I5hOa5fqA6aUULbqe+KHcuxLRErKayzNk0DeC/VmO
RYcZcBPofVpZlEBXQUNWBjUKA/CcbdJ9KJV8dEWE3V13xkureWtEPd0zQPCKuUxN4gtpZLPqniqt
dFPnOWzs/7IcMabcIecRquenllS9nhwn7RM/sfLEbaTkSZbGrZrcWaEbygWMD2BNCuJKFF1WVqa6
rJomwwdmdZiOTaSM+8lZjF0DnItikv1rljSZCreR7bticvbB6CTvDvZcdgAyhG6ykAtc3TekkROK
hXLiW7ER7STHvm/gw+0jWfs7t5Wxm3Qu6utf8ZLnM02T+j4dFGLj6oghedJMQSp8MnGOPBKWGzLJ
1EuYhraxuAv+QvylKQX6AlLYumlhVnJfj0WYIiH2t2T/CJBa2niC0fPuJZ0YWn3IMOr7Sk+kxDfU
bA+i8C4YDR9m7v66mXXTC38RiRtIX9RWBBfj1CtD6IJDHqcps8ydel8FRTi68+L8NJO89SgdR25i
B4rLVLQxhG44bjasL3y6kx+w+nSLFDOzsS5Tv1Xkb8wwP/ay8ZTN0k0gm6M72fpjYmpf67C+mXum
wFGQBu2SMPI9T5AOm7JcdlHT0XbXt+XSr+JtR9ihKQGJaPWrihLkBDTT1I8aw7WmZJ8tL1ZlvPfR
yuZTHKVHQJlBNdaAojrRoh7EgVh7+1DXPyLtSVHjG4dXz/uX8zr+BSI+b601HSGuWjOWnYzlaM1e
0eEpWT/b+t0FOLEcXjW406uVdcDuNWsM2jz1+71JxyoqPivtnxKy1+frqxE+eZriMX2K8AYICqgt
nINTnx21wUnGhmHVksp80WaoSjLZcX/dyCUPYOQZKYoQTT6bdJ+Hjda2RkW4br+p2ZdEvWmSv9dN
XIolQv8KlhU4Cep8p+tQ6jyAeVpjInzMg5cpve2DnbmlWHlpt4AUcRnQooHlv/oqdY9w2mQQsbRy
qf4A0m89Zh2Y5UZgPGP+iUjy1s7qJm3aqkS1IEr96luWFq7EVAOlgHceuDLaTU0tH4M8u8uq2mVg
XWZFj4Wib5yn82cGP4HcRAhh0VtZJ0BtXMatMSapX0r+HOdPU9Z5ZnszphEaslvQ8wsOwvud7F8I
71EHXmVbfcMQHStRUj+fFrcz/4Zt4WaWseGGF3wEiDLoIHoa4vG48pFBqqMxaGZ21f4pZ50rhQco
5GzrFl7n4nKoRYB+pyNvrpW9ktDu63ZSudj6xlXL0FuWu7l4LxQaJyHMcW513JHNWy1nrIu4TSyL
QGSb+EfoyW3zH3aMT09Nnt4kU+pWfpiNzHxhjm7KCNhf8fI8DDEXWu2mzcd3n15BPIBUhauR6qyK
V2YS6OCeHJZC5qiNERT/0NOyIyobG0fr0qfh6ApsCpVZBl+cxglKcs0EXIn52jnSTfpXB5K99V6J
G/FlRHeVfwuO8hrDlw71EORDixGkpEN774RPSvRQZ1vdswsJB+hx0akWTQIQRKvFgJqd2hw7bcoE
zjjdN018m5r1rgN8X4Z3UW/fAfQ8Xv9Y51WBV2QPqTEfipO0Oqypsch5PsyZvygf0sll3ldF4//w
W6++Xjd06bwSz3k8g/c7Vxcs5KqWeMWzjUMI3usn0w/cQW69zaf6JacQytXAtgXsf92ZGOQm6p05
y/22S36XQDrbBYys2b4/c+A+/9fM6sBKrTxFs8Qs76o1booiul2y+bulJ1vXx6XlcBW+QqDIhtbu
RwM10IqFyeQj3Bq3B7R5SMdQ1FGMfqPIceFCRIGPqj2IE3x9PZSEhgdtNUXMDNcS01MC6B+mtVXx
uuAHALnIHEEn8IBdx+0pbBxnXHC4to29yLBcqVU96qF0Wjeiw6VCB/wSAVlG7UZM2zg9UZZd21lv
T5mf9HcME3RRMFSzrzXDHis6E7/k4W6Of+bhD+rNtWJ4c7cV1C+uVRCreXQKbvMqw0iCptSmUcv8
Ur6xSC4rBEqD2Av/wxWF+B90HYd8ieKU+LBv6huKUhrOgBYgYo35sURbgBKYFG2US4VDr5JL6KS6
EKIQS1kTpXuzAmjXBZmfasifLsclU7xGe+6CL9LW2J8LQYl7FhIjo5mpU62BGF1Na8dIccQCrq47
5GGCvEiSH/NZn26rnpQzB/T+EAN5f/+pFuBXVBqorJCtr8Ih7y1Vzfmfb+nMjf3T+8nw/oYK+F4A
Qog8CfmqdblDG4KyisIo8vvuZwXuSTbAnvd3OVwBZ1O+6kL0oKhCI4WupsDzro4AegitKS1z7C9R
5RUMCA+RuJuf3x3aua5elTVBF5DtnrofgkG5mhp6jMT+c770O9n4azJv5j90UwSw9l87YrFv3Dy2
onkZdQqXlvFiBtaul34k5Qsomo3AccHTCX9USEXUwAdXCQzClFODBFaM4m+yt8lgdrGhUJRXUnfO
0+/LUL13ujo5xhuLgDROV6a3ilaBvYqR8cw8nReCmrwwOdE15WxjbRcd4n9rO5PQi7IqKZQioPjb
BrQWR5kFmj+m3tq4S7bsqKcrcnpG9rCzsZ8jDT1rCYP+yGu3mJgXbizueF5wOvwt3tgrzwMwHKSG
XdA+aYzp6CjpzaAxReK6e182QlMbdCQN7fXHScfWkFECTES9fDHDv1Y6/75u4UK8Yxn/WljdE0MY
pn2mYCGV232m/0ANzGtk60ZSHiCK7cg1vesGLy2J1Jw+w+ubY81I650EzoWJQaryTwVUNHluvlw3
ce4AGjOHFCBaAgfA5p06ACTrYFJyYrhU2V4ZpW7X/Zy2ypvnGyeMoGTB4wx3Osv1Woshd5S6/LIK
DpljPCba59jU76NpeoryDn6sdXN9WedX+v9xdm3NcfLY9hdRJe7wCnS32+6240tsxy9UYicCJCEh
QAh+/VnkPEzcdrlr5mHmmynXzG4haWtf1l4LWCo8EGi14srCp75fli6dIAUyRxwwFZMZPET2G00e
zDmNvXNmTvx2rcqh0q3CCxhtOA/rrO5RHhAdz3T6++sVffR2WNFatUVpPMag5clN9VKHJw2ZBLp0
N2WtHgeM+SrbXy8KwIjqnCjZZzuGqStUpxD9rSNl779fSUYHVTiEf1WDVkyNPNqxj10ADms9/AH0
83z+9uEgrvcK9WiEYCte+5RLFnS1gyWLGg8Bb3TRA0xQgLRAXvijPTc2/YkpvOoYYkOjaZWIPckJ
YvQ75Vy55sDqMjgKy59tQ73tEofj7utN+3CB0clAH2uddlxRnadFCV1GntN1xhzQryicWBUV339t
4UM6+t7C337KP4+tKHnUa4W14B452TiScQOLeru0bLhAQ73JHaK9bRD2aWGZdb9/bf7DqVzNQ38R
mAk0mlBwfn9OTFdWAIl7BnRZWwox5th7oIX2r6Gc/rWhDzdtNQTeOCTeKPODS/u9IakaEP8kWGcf
XXEw4pTQIG1iMF+9fm3n07Pxj52TBS1Dx9zKxYIG8sj8Y0AfuX9mDvCciZO7JcuazHUTYMv8b8b+
mpKj9F++XsVn5w6MFRgYWAmacQTffy0QtDU+mGXMgdQ2I5BGtL46syHnTKwe5J+DB57Gtq98mBia
F2+4aczd10v47Cv9s4RTIjY+0LmvYzodeNsV0u1yiYZwG51pan7wczhWGGeF2wH+Ica83/tVYFxv
4v3ApkP7hr5D3oQPvdgZs9H1LjiHo/lkRZgYRGwCBA2c56kHT8Z4An4NK1L6tm0eOCQqmoevP9on
y3ln4uQ9klKpmIEV5OC5PyR/w7508qYHUP6bK8/szycX8p2p9Xz8s//eqADPBc3nQfAeAepPP/lh
wSLpnosdPreDqiFqen95Dt/bwVBFMxm/xlfz83RK8jZBAgZ20CBdiq8/3ie+DCv6j6WTE72Oirhz
jLMwyCZn4GyFUPOG+blTQljpzNf75PaAmgiqhKCpXSUfvferomT25kTx6VADfNAGSzYha/l6OZ9+
OPC3/g1/MPh/4slCyCYPIOoHzSi5FB3dglsgC6KLwIqLrw199t1QaMCAxDqehMfg/VqSzoZTwEcL
dPyY1XbP1VPS/ljzInc889p99tlSoIf+cgiiDHpiymsknUjQ2wPo7jBI6TdVPur2vw5+MG2+Drzi
XygdgtLl/YKmRMTSsVhQ5bOr6M3xaFHPTx7duO4OMIj/cjoItbx31k7u7IysK7XMWFRcm0JISDqW
t+bcKP0nYQKMILJC9R1n/BRMpF2Uc/tB28PcXUGYDQKtYMvtfmiwLJRv4FkLxnPFrk+2CmUTlDQw
ygsirtOKNYgIjOPU1h4m/yjRhtfnpIY/WdI7A+vf/3FAvkw4CcYJZ4HZzcSaHOXCEryA4PjhXpw1
mTor1PyJB//X5GmwZaduYaMDk24HZxQeK8TGyJe/vk4fITArgQIUAFF+R23jgwRBAz6aRCHqPbBm
b2aaLX6EsLvfmDHKWFMQ3LIYmm8kejxj+PMt+4/hk3MPqFSDQVrcrqQ/8L4A9Yc31WsU/tKNz34t
N8SGmUx/BSzMZpNkiZdN7Bxrxsc5jJPln9zxUrbaSyLcPuoFwGclx4B5BfScBvycBuMYmGpb4qIU
d6AJ9+0D5kh7laEry9Oc8KIbd6bbSlPuA6bQA9wly3ZIr3vX/k/bhOkAVI2BgQAp5vvzl7h0DADI
tYcabWLLVaZRmOYoRoowj21myutm2I7QPv96lz5x60DU/8fsybFHZWMORTXD25L7lMqMP9GgRFv1
jFP/QH8At/SPHYxyvV9eBRYLogPY8dOfCd/xb47Zzd+hfbxuQvXD0Je+UMbPlsHDP+t8OrPOT6/3
SuGKihvwSqfxn6dC2vAInzepQRhbO5tJ/YFU1XZx+tyrzdax351y//W3/YgBWBf9j9GTsgEfJzCN
cBjFdO1tAtXbEDMJjbzENEEYXlGTJ95jEPM9wZGrIN65yDP1uI8A8fUX4IKDfzhe61gnp99dkm7y
FheXPxTtzh8eRp9thrJ/cbttQMxmjOd9N3UZ9YuKDeAnV1eYqDeVA+1huWf0Si8vcXoceXkp6DkH
sS7/XW/h5MedhBSTbqAs5+PH0SjchqUohvRbOe58W5T6CNKi6s6d96o8h1lbb9IHs2DhWBER+Dqn
sw2tkKJcptUsKPIWuhv8nAt61E76c7HhJkmcM1nB3/zoK4snuwAtBQZRbFhUbbhflvGCdrkfell4
iJpdVR37wMWfHn0CqlsEbtTJNNubhex6/V8judZvjiYcVr92/YKTIwnlHkcq6uGnjDvPHEPvQfln
lvvxqgE8hwY9eL3xH0CX9/6qL3Pv17Ny55Ve68HReY9cXiwY5d1AQwrR6Q9Pmbevb9pHLwZLKwAX
tGggETqleUnLrm8jHs0HELyViHYwOec2RX8WUvzx6Ly3c7KRDCPliw7C+dA8kChr9c4BivRJk9sR
QOavl/QxOHhval3yP/FIx1LJXJHMf8NgiPqWUQ998//JCFC4cFLIVv1TI9Zwn04wEgVbEJt284KP
dnZwc/Xt74//upT/WFkj/n+Wki6yU5EDK0Hz1GKoZNdCSgV+l/sv0MpLMR7p2/DMyj5mERjuAD0s
OjnoOoMo/L1NSAXNxoOgyiFm2yZ9nZpdPFwrCLkI/8zL8slGYTQZs+PAba7MkCcv2+Amc8p6thzA
6YPFjDcg01jqbvP1cfggMgpJPnQPwY6Hi7siNk4e6lENg52WZjnE8kbe6YMqWSYU6plgM7ixSTZA
2IXjv31t9uOBh1UoEKP5i1IqaM7ef8ZIyGVSIRbXBxggl1cths9sHvoPFIXcob742tonD+Z7cyeL
xMgWyk8DzC1sW1bHQPNs0g9muizvGAZ4Y2cT+BsnmC/myiLp+PW1+Y9n5p3105HdoUO7VIJq89CC
/z4gz130ND+jx5pP05//xRKaJAGgbMhxT+4dBPU4PIkzA1123zjfSflS6T9++Rvp2teGPv+iAMUA
IhBiB097ZUlqRsxXVQvQEHHRNTUEYOoMvtlB1tGbLdp0qgSxDwCCrnOrXgxgR1//go+vAT7qyh8E
VCAKuqcuxhNkICnFls5glY+y0du5yzYI0BjieRdfendfm/sk3Xlv78TZeGIchE5wT2ZydJb7/idk
dp59UkR1gtGMvcUw8dcW1716791gEMkweNVXTZTTsfR4Bg6REZyaYcFIKhgG+0VnaLBVZ0nrP3qa
95a895fRS6PBDSUsBWQXoIoQiaUIly0jD5I/t+WDqsKNNjuP0Fwpd48Cez73+2E8c03WR+6rBfvv
f4buIfFmU7kc0vJHnf5i9swWfnoN//mgJ49ssvjNUFXdAty0UHdJiZL5jdcVLKh2X+/cx1FA+FR0
wUC2sDLuIAV5vxLVt3zm/QJNVcqPEP4W+eD3yYVDCAfb1OIcxTT2mQ8yv1xGasNj2e2FHhtkrtTf
fv1jPvuqQMKtAzYA68LPv/8tAzHu3NUe5Fe617i6ac91dj56cswNQW8OfCABUoLo5F4klVuWyovK
AxWsSBy89d9C51vDIJGUTf+tsDhqXbjqCGHBB4HS9GmInVYLiyWj5aFquywYIDL1X5+RlXUNgCTQ
K4D4/JRBMJkUxl4TuC3rYa6ruxYbn90GYLk4R5V1ehhXWsq12hmBqhDo2dPOrysiYzvlOwcHdRJa
v7XKZBxS8IDD57I7cyA/MwbkEyIx9PbQnjoJWkqUcSO5NPQ49Pv2G07ghQB1d4KORbWcwYafHod1
Xf+aOvElw6y1pzijR78s97VNMLvWOduuRzBGqcga0HUTzL58fcY/OOf/t4pGMCCaKLWfHsIIunDN
ODoOsIY2G+lDtOym6YIe671Vf+jiAiv39rXJ0+fnr0WwGq6cajgw4ckVn6VXxr2DT+oOOy8sOksy
8oy6bxaXd/M+rs8k3H+Z6f91jn/t4cCjyIDzjxv3/hpLjKPyheG7LjW/51au1FqZ21PETHv/eyXu
vfo7LTHIc4VWSrMOOKu8NzvTVlk1Z0b99pZziMjTBwo/CX1+FNN9VIbh5dZn5Z/wWwY4wOMU0CNt
d2K86atbW35Db+LM5p46sL9mALtci+mYNzjVIUNLt27hZHB4E/OjrPWeQjvo683820o/+bqI5QHO
QsaC6fro5NTyNunGyB2RMetHk7wgHQSpdzHMr/pH0n2f+yKsQJ65cfRbf2BAGndZLb6HZ1l/P7k8
737GyQuYpDXYWDxTHXlZZilGqlP/NnAKNl76bNecw7t/CP3xZcFMArBGAE/kB6e1qwmyuBC7mOpj
au89aMf61xPVeYxebHXBbhDWHMNzFEUfyHZWm2jBAGOPgTjgkE+W6FoMsNt0ro+iP8Tbzsos3ur4
soEc7y2YAP10G3RFVD7w+o1uRQZeU1IWMjlzpj6Er6c/4yQWcLgA7Dla6qNPf06Yj4YUB3r1NwIE
Ks+TvRrVg6cK1W6iYMyd8Onr4/aJ78AUwNpxAHBlnaN5f3EsJvGYwlDLkUVPSRVnZQi1wTJjLzJu
stotNy2YC742eRri4e0HJRQySQy3g7/rdCBkURiJHVEzPxr1UEMHW2nUDC++tvHhoq42Vop1dG5W
2uCTZfGqMpgjNvY4xiqbMKbDmnNp44cvBxNgo1g5glZdjdNhkEQTz0wznY/zbukfQqcgr7btsx66
mPE+bc/lxmfMnRLYmiqqm3SCuUHvwRcHGdD5z/jbeY3GjRRZW+Xeftn0V8ENr28dlZGifT7bjv/o
m96v+bRv2SdJ7aIxOh+l+kZQ4d7Gmccy6B2mFXiZHqo3p7ySwHT1zhVF7QjpJcbCRnXmXf94cTEj
B1TAKnSOkOWDIkFpTDqDrpIfhYfqyr7vv/eyLbqXun1yIVfYoylIDhSsDPNxKjFvhBZHnw19hg5N
CrLPr4/aJ78G01OgIUNEC+ZtDMi/v0KIKdrebSugtluJArfs6BHHmxWlApV46pXDxgtpt3NnO2wG
vQyvQeul+zaV4pqtAsl8bqttm3g1JotnsZt6Cd25OKKbpSbkzL34ePfwWwNMBa4hMtQcTnyN9YIl
ll7TH5X8Mfp9YcR9Y88NhYIXf3Wd7x6xNbwH9QxIEJCRY7vefxMrPdn52rEPfhxXQcZRUFyysay9
22Ck7k8amOZ1qSwnOeYczLF0nOH3PCcR3w0iADX6NIv2oCdM/xe1Fu6Lhnr99Tw79R/JWRRmaNKn
l4sPbdgtV7YG1bIsb5ZpiB91OwHex6aQeZnRBsJMRjuGXvjIaXYTGtN254J99qEafQhUNVFl/awr
OaowIWHjbl6wxRlY+Bx3z0ODoQozJW3BMY+FuegpGN46UEM+atlV/l61jj/m7mBqiBzGfHkkXd/3
LI87IWd1CFVvO5q1tUuaPxWoKSg6yEmZxiazTT8tW4gOgzKthkzavK1ZAv2ADDPgza95dEC0zHyw
AxdNaBb0DuvZwWAjHcC4ls3g3tSIo1jQZ25UYZCK93UTXgcykWLfpy36ua6qFctKfxynIgr5UgL3
1aBWzEzvE8gKw7HlfscSsfOWaKwv8FNQEHKgYPg2UMTuKNAHkudh2bvojBBUFDFU0IaZaaLhSSal
bQoWDnV0FYBbB/TJvVvtK2jf3nWcacjxylAdKh4NpgCmvL+1gtCnpRHDL2DSPAJkkg6PXsPSASWu
JbmHVEXa7RrQ4EKLeg6GqYCGbliEkhmWU9U3/c6qhNG8GSf927qYeS3ABaR5kSSkgzv056bZzrXP
QC+OcfK9GoT3uwvT0tm1AKVchk3rsE0tE7tAAW7dbuuPMTSfuRiqvB+dge7A3CQeypigC+qBd8vL
AJbQTjHUcQ9xIZ9NQT6kLRGbtSF25H2aUJTumLrBkBS/DwcAMDMa1D6oNTVgrhh65foW2DW3uVqq
QGNNqhp29aRKN5cO8eaLuEuHq8mS2c0tuqO/WSRrZ+/LUiBh0YPXb6HSjVMxSxK+NRKqMtkwSZ5u
PMfnfqYt8W+1P5VNXhmgki9GPcZg5uh64kLDkVWvUiTja+qbCURaTj90Kz8IOqCyTQYMt7imyWy0
YL8oHUaS08jTNeL2xYgNV9W4FFFgUiSBAdPfGQNsOOsw6TkXjuhrv9BpRE02GWQY4GB253yeTQ3l
6pVbOUSXH6OeegaBcAPtzdx3YgmTBKW5pMZubEHvIUHvXYO8N/MXd5wvJwhROscYyIvk2DshhJvc
tpZ6O4RLAAKcODI/LcjXHiDREN1O+Iy3IxnSHW81bLeNsW8GCLgm82pkn7kL6U6EMJCxBoVi3XwX
YNT+TsOoKjPPQoU1Gw3F+mWJI5bFdoyeiJhi7Kgbd7/9uWqnrNH+ckmbGld/QJWTZf6ANjMaV0PP
86WUcsiQd6Sgjwb4Fm1eO7FHd2QYf7cz1b9sa+3edcSM6UoRVldtXK2EC4mhaQ50eXQxNW0Dg+ig
QoOyLkmuG0h3Z2Oi4menA1Yeki0jN8jjmnIpllJUG9Lp9YmToQMoHGRKM8ZE912pUIyAOXscX4vV
Dlxa6ok3PkxdDVLMET+0XiKe5EMo3Dp3ICtK80CSdEZNPSkfQOrRkSwo0TcDIDZEUBZDUegt1OXU
F+1UpVh0BOK4DIPJ7vcYwIa5QMge/dIxpEiypZdsySsogT+0tbA/1dQxwIxUE6sLUa2bCm4Ocg3l
RdVDZRU65eshg0NIvUFfOqUGoou1ERzW4PGw3SzxQvyLhmj2a7QqxSQdLUm48d0OPEVoU/SXhM1l
eVEh8JuyifjMzYNgxkaYKZ0igI6aOSxQ8Z9AfBksg8pJKfznyB1kgMmuUZosBT8WqDws9TRGUvsE
YrUtIpqG0XHfRqDdrEQXO7t4bMUTSOkdvU/SXu4WYke1E2En3Qx74rAtlyJNjlUFvp9bYH6pVzi9
WHXIlma6siMFzd08o/ueaR7xY79AjmG3WGe4h0SPc41yMuP3k+f0zcEho3RRuw78HZrdFMgIeP1n
zC1CO9SHbvevfoyhcINCbf3TomdxP0Ne0s88k4S34xgPXZ60sX5YBs6azFcW4oipCny0nGNBzC5B
1LRseDou/ramdhT7IFghwTahqt05NahtswZjYg9gHvHJhRuNTrTrw7m8sS5emjwCtNzNnEDEv2wP
YuubJezMkIP+0/fvSahR7Qj8slNH26vkqDCDgb5hB27PAvr2HoNQWzeMhTeFdL5yhqmqioq4Jsr6
2W/bTUuH1AXPP3597uJ8qjxCgRSfEQoe5bcRIk0PiDQmN+NwGMuVqLoZ9nSQzIAuDVTlrof0P698
3f9Auyq+A7Nf9aMR09TggXZBVh2mtdWHfiq78YIJx94ytA2abVcTVM15mMoog5i5syFkHEAXtRor
dJUAlm1ZEu49Oqgp96GwnD4uoF51slVokxZhq0eTJc6wvFAwddusxIcGybszYdrFKMcH/DL2j5VR
wttWbRV4GIInpd2HnU5NjspbXSNEHWd6rxRNWSEw0DnlpgJJCdySjPglnRmNb02d4hQpQeIhN4qY
PqNrD62APw/LdaimagGwwOHOy7RXjwmNiAImE2rXW5dTyGkFgwraDaGa/rEhs2ojmjC+Aa/QmiKB
x4MVfHLAN9BHU4cLWqMYXZToCerCmaQ3cghsOmTIqQ8ru5F2YHTzHIQ0VutquMRekBsnaubyqndH
UV2EI/66s2Vqop1x5fAQ15hnyk2perLtIsG6K1rXzpVTUvXWNiG/m0Mz22KoOCq2EVVjjYn0YUqQ
hcug36dgoMI4DOjHgb2jbZziRFqUCqTvGXdLrWtueTAYei991mnoc/YVfQiHwfsuBpmkGSTq3f4q
GrzZ4DWfwYYGYERH6scWUxQym4ISZSpEHnA3IKydpyKAsF+D2dllGDIyqPFJTi75sxiu2nxGn366
QD+ophni6dTdlkPHEeshBkUhHULHoH2HupzZjsytwbxH2nQDJdZEgVdnmMIL6nkdvVva1KuKRIEj
oWjZ6PL70oIioSBz2XwfCMgOC0pKHhxiEy9NsfSjorul0jLcgxWsTffIM5ByuQBDtj8dmsb0vsQd
EpnjANRXTGMyEURYDPETooUknuZ7ycDceN3iV8nCxNZ/GnA6XrwyctW2XPBvUzVQcStr5FhADQ/k
2XcdW+U+2v93vUOX13AgSbVxy0TcClQeL6VJkEKYmrN7Cp2Obq9HQe4Apkd9dX10EVZCTOAN6Wv1
MlZsnu9EyRIKzWzaIXzAgFu1JVW7qLwa3arOQyVpA64201WZRMRwTCmxrwE3SZJNmBZKCzbUZb9x
Io091HjE/AxiMgH+6lHxBpZWwNmg66H/CC7L711s3H7TwTVySMqHyZD5CaAqKBNqWm9KEftVZsDM
fvDm1ogtHBlm9+smptdN7fUIXEjnfcMbEvGMJXP7Q84IczJIjSOpmOsJ98iyZZkzQfGVs2SqqxT5
Bzfzb3eIm1uXlQtwLoN4hbiCKjddb+AY66argAFHTffJa8MIQYADQln0nf35mNZ9hdyF+IvYeA1e
AzVUEFO3sXhU1i13rPX4MYWm1I4tJHmiDkbojdOaW6JJWeY8KN1g4xvtvqQVQZ0A0j8NtmNIgoI0
YcAuEr+KsaFyjKpdTEk3QDpstO2lNxJlNnU4lSTDYBHwrSihQ626DwY9XeMTIf6uE40yFE+1wy/T
TjmXNES+ugkt6x5Lb0TRqEoQ5meYoU5DMMLYyWb94CUWLNAsjTdMS4Cqp04YD8FIGdRFCM5gWSCZ
WVqE7gvqmShAAXMCvhhV5U4Tp93veYrxzf0eFFmIkWrR7AxYbQa4LTw/R6RfUu90E4p9SHXNLjBj
EXiFR7Tqb+O+WwQuJt4sjgEFB4hhQPTMto+5z3MwrDc30gSoJRC6RhqezxGjEQsC/zzWKJhBXS2x
dYa3M3oe2zZ88ocGCYcKJrDMO0nTsawdzHTtjBq8nlME2kvUzNDpQgfaWJ3PkiY8k1QtmxCe2s09
jYJ9FkFygORs6kBwBSai8YqGAMmJUGBVaTDJgzdi0gKRlZtcdvVo6zyNeq6zJXHUkjGSWtSg6/iZ
ejXY63qIClrMts3CzcOgTW+sLwOV8Y5GkBkbQxatfLqM5QmvPUDzg3F+LWnMSQZiJd4U1RAZCdSe
am8hsuC8EUxeoKKTGjFjOljzNh+jpE1xKHkrEarW1b0NdXDbQ7cl2QS9jvusc6iF0JGA1Co0nyDS
MAcoLGbA2aGe2A01ItGpp9MfjVIn0KeBCa46/G3JiQn5DSA6SNuFz8Rv403s2mUVbTeJ0riSTdQm
dc4RNdGc18yPC+rFIbr6TYvfFAZm/kZI1egt8eBo4FG6+AEnr7o3oICVGf5GncJNuaxQNvP0jbWS
atB7VZ0tLDhgkfoHcvomKBjsNrRjNVIokzSX/uIxyIdFCkLD0TS212OEKiJ1G6i0IHBbKNJYa8Ks
glYkOBjQlX8afN7cQTItQvkHTCcPRDIid5jCirysUqSbMw+3AcoZATiQM+Ep9rsR2iWYNqNwg5VJ
IA2fRkv1Cuqz5W6op2Au/BIlDvxPmuYKX1aDesaN5DVYMpwBXz127mcPo7Wu9CXZEN1EQIW5zI8K
D7wKNHMNhdx7mVhRMNpgxK3EtHlUJMjsfiS8DMhmaiJxI+rFghrc4dWPGdlqkkVjOIRZB/a7IeMV
T8CW2bcAkULSAcSq2qnTuwkCJHIX1KziBcAZGKSbxrDegA7QNRcCBX807rXkbgZqUPrDDQLTXiKZ
kC5CwhGFuzpxkK620M31kIfxTm5A203dDfWh56CmZo4308Sr144b8U2i+lldeB3zu4tO9J26Vynl
eKxH0st8Mi2aULwTgj5It9U1hjeWISgSCcns/eAK/WyZTPAy9mH6SIVQS74+oXEWLEQhDSYKKQuF
oqV7sXDbsZ0sw8HfuhXi3aS2LoeGmxkhloSydpj3juveRLSB57Yt6W+050oE18zxcO8F3tislI5X
HaR29XgV6hEJI4QsUBwOqjBFrB8E9KKcobULdLY7rp7SA6ZPVUGLIHYQvsoiHEEUdm1T4nN5AaQu
obwYJLmukQcUKI4+4v/O7gA7QcWpouH4tCRS2nzotEQy5qC0fyMcAkFdAyVfvOW2WtSlH7qQ/gi6
QScFuGeBuq5xErzchWiAm/UMsIcsjpse/GpInzt4qB46uVHjlaSQZOLXfipSlSE5grdbSBv4YF6n
QZP7MfXmjPVUxptSLtD6GETbARJZzqML11f7m8ltGDRxJolYsh1922ezXzod5AIiVKwDOqO/lCA9
+U0W6fxYunBwtxGi6wGP5spfXuKsA1wZjUN6A6KJtERpmcU3ClTnKcqE1m0RXUIlHSFhBRC51NRL
LrgfipfU7ZZHz/FmAEqMY/94oPhHLuOPLiuCwCZ5Us7lXdo5OPGTx/D+xT7FMz6i8fXkNIlBfgHa
jjBLUbLqcJPbeasSuOgsBeweXm8BGm6LfFrVecSDPjqOGB8pd+PMY545Xg0fOzLs6IaD3xE9rTke
+3xqLEnypgRkO69sNPzw+9bKTdVQHUBOHlCMrJrG5Wcyjf5bO/sRyjdt6N2bbu6nrOoRG+VxG+Ay
g+RWguU9kgxvaOqLV8PAUwEyIkT4KA5qAQfe01XzW8uxzSGk0F5NPOXwY1ON5KkERZODvMusIqce
kzflNCfLJiFW0YI3wgdLoYUIcM7gDn5zxVKSmYDIo9Stj9JgLfsnzw25v2vJMhyTpJN1MUvUabK6
6kl7TBmLqosoNr279ebJ97aNY9D4qZhoccnAyGO26CxMgI+H/gAot6cJLRzj+s2FgW//loYNdwqv
jlBgQikprvNuCWV9E85OU19NfgNJid51AXrXk1RexuakDvK5G4dXvxpcVYSKCFBceXKYcuWKOtmY
LvB+gQ8yxt4srDN5jWjH2yyQ1NO50d70lJjYXItZGrwCnpIj+KQ7/eKMToroFbp7Y2FaHiIAqBqO
181V0fMUriVIC5DBXqaOnPZKkqrLFXj45cZpx/AiRTVnLgRQOW7Wgo77Ih6RgGzSlIt6185CJNk6
EQlfSp3kuhscaF50FaIqmRkL11DEAPwAPDjjwXZm1GdGqvldJxhHyXiSUbxrBjCkYzBzRK/SzIkF
1zIDXc+2ArJKoqgZJGXuCkpQXBZGTtu006gMd8jLqoJTqDGyLnRYAZyEQE1PV8FVH3SxvqCQgQV1
ObO4YhhiTspiQUGzQmVY6CF3Oxt3xdh69qXBKZO54Zwh6FWgx3ZVWkHPw3jNpTNGwgFQ2vFRhMFH
ZJc9wwuIMCtQV9IwlHIsiqXXAQkmnafI2i40pGT6gklLQFTKhDwM1UjwE8IRnUMAtDFRscj6NakS
+EA6k0cUddhcuHL2ETC1gCEilOkkqHYAABxyD+qUHSpFQ/LHrdMIc/rS9GTnKcj5Zs1cEVMAv07a
CwQiQubgN8R9wnYhKpiDKt7FGD+rnkdflz8Rkc1VXjW2BvW96pTXX0jo2dUo7BLhXDZu203bxeAf
GRo8aEIl/thhbB7PRLqOKCQoC83jHBc+UjW9haRqdM86l11OlEMjM4RKR8jzEajNR2osU7cON9Ql
2bSQ2oMSagpCNcuADeqsnWd0ksbyqllQVclRX/HDjHBplkKz0qoiRon4ea4tIiQpm+mORqJ8Dqsl
fO3KZmmfIbc12m89npDwwcOjPe+XEoPd3/ArbVUspA/xtJWp8q5IWHrlyyT1gg1rO3Vw1SRM3qac
yhz3y2DsyY87VlDr0x+auAkOQ9AmD92UAIlVEiMQnBBbtvezYhPcmhA9aqxeP9NkyvkgBduppF8Z
RSExFsibKbC93FNvkC5IRiFo2t6DL9bFXigTQTKl+T+KzmtJUhwLw09EBN7cAunK++qqG6K6exor
AUKA4Onny8vd2djJygTpnN82jZXTKhfyS6u+fum6vvaZ85xi+Uuoq44ByCELWPPhc6mrVp6k4KKo
iIg70i5gJRn33opyf15oRLrRjRW5HNiysnKLaXW9WfTuvIOO6/sxYoE7tUwR1aFUSxPcE92jfpdd
rDbUwtLXD15nIzL3qk2AYLMtsnonfRxlE/9P4iLaZRnPOjSmy+cpMsvNAlvFMW05Xc3k5sz3YlLb
8DFtYVeDPPRhlV8ReD+PpsE/d2a2xZnayMqy0iA2ujghDGqdw9gUsYPJNxLVzdDu/FzzYtlfzLph
Q6RvS5ekH4sAPgif6/Uz+fxc62BjXxD9ysebRRjdAthN04HJNKBbW84o8n1HoYaw6GR1s1Yv4fCi
2JG6Qx1zjuZe2RbjMWicsjghvfPe/Ygpha8trq281kTHVdhGmSHnoSiWw47mQp+cdemai04mX94a
h0pWGggiKmPDVov6c905Ei9NwXhTgPFtpAukXBM6+M8jxXK7tXcnvOjS1yG5UlcTNQDQL2FNw/a3
1mVU/AGpM9Ez16vHErLJq4BGCYakyhlvdr/vI7irumOKlSA1jPaVdZ58vwfoUlVPbUYBtAUrgKZm
M4BjCuP0mZNK2dmeyH77p5Z+F7dWUIn1WA2RfJxqZ0RGYu0eU5qa9vluqJTbZfU4yP2lZQ75sBoG
vGwLw+4NOQZUTtZa/WbdJHWyxJ9D5+6nbtyZJXa8TN2FQGbgzCG2xZCXE00bp1CsffCYrE6NlW9o
p99O7dERRUlS16aD49vhOZ47/RiRhhmm26SdA6VP+31BSY1LzDMj38HrxX5reluFaVkkqHh8qZq/
btXa0f3Sj7MNFgUQxpAamjDjwJmqG89blHoJetfAc/TCro510zLslq3wgaRNLEA4dVyxirgDY4EU
+8Ud4+atgjdDUGqFqJSoGNAvIxkiLwvTdX2B0wdekNyNYToMPRtRVdjuB19m/MSGYe5bvYbfS8KP
lfZ+tZyiei/oZQnF9LUHiaYpKSD8/liNoVfyFESjix641gCkqwqfHXBMAV4QRltajGNsUkCArU+d
NbTeWiB3Ky17Q8hDIwvughXU36TJsEUCULr2FZ+GAoss4o7mLRrd7RBxWr+t2yB/FPDdU7No5jBy
QvrM3/fgUndgT4dhY9PLnFbzmWq/U2Mu/MX+J4Xj6dQfRudXV1n9D+WJ1pwOixEvPgOWn88s3eYw
uUo9r5g3ihQn8P45d7Sy6SGWwWGvttFk/XXAhL8I248q3FnKRVhB9YRuVXy03RQgQLgC9ZrF+2DQ
ItTMsmOz5pVZ6jVf2i5MeB989ZrAQYNR6XoLswkgRWZTNSS/tgol0qVj+H/Y0fC+lvUCh1c4Iz2/
xbpsj52lgKCdrVp+yiJi3K/qTprUATm7mWTThsfVkc2lmNYNSg1OCAMDUCa/I4s8zygJQ2cooICB
phHh0wYG8MHl4P1BVQIzRKV4D8dGtPub1XC7szHNw4fHF0kzkeBOTy0lrA3IvXZ/wnmKH6ZuHGAw
nHFsMyvWC4eY56oPndjFs+PjCIj1nrxtcdHaUDvLZqVOrQD6u7kDsTO1o55RDAdkobXc10B4ZfA5
u2tVn8bIVKeK3rk6VfBQd2YlqjK12q2+8UyiYWd6v1lUFjIBXkziE9O6w878LSM4kBTwU7xTRyMB
wgANXzAnyPWA6WVK6GjabJyITjV5WdAxRLNDLAW/dLV5NxEuvSYdTb38qWypfYKEZoBaJ1jH9cwM
ufiA9FDZGWJ8AWk2+KY5DlNhP43FSLfsasC5srg3/L6zb9Oqq4YeiELXyG3N6lJDsC2deW+Xovm3
Dskos1LqCBap0eGbtGTv3U3C6z9g+3eZJis7cCanLu5P/NXuQ1n59Z5Oa52cGo+JAQ6i0MdJ1PWL
Gnea0sZW81D59cYKLMa6u77kW38exqaD2tiK9rUap13QqUzZ7iGYsbRltrfFf/bGQ0s9i2J9QSDQ
Pgk+5uNcBitPxHRlNViK9a/e0v0dwED5d1uqidWRqe2HLqD9XrQuEE68hTfCuWpfF50Er15VBXZq
yS78J83uJoelmUP5ajyoNp7BbbjMmsdK2b77yW5xhcyXCEXTUsr+dpwrcjr22J2Yh2z3UnVbER0m
L9jQPYVt9ZN0Rj+3A7hCqtmWtyP4pCkycjHNj+XTqXikTmv4hUqCqScugzrMGSutAHnAPN2s7oYL
mu6hZQSGrMfx0optHY4NI+9rVHn7+FVVKEHQYQc9ESuehVguE5E1Hi2yRsfbeUpgmkNvuz5lzbjs
53B1K/8MX+FW0OXE317mYaFd2ITG806Vtnb33HSJ+Gx41XyQWhV4v8FitfPeRaunvpgtS9QVK14r
+G+vOrpW0zsZB7fzBQAvw5M2U20fup5Cq5S1IaTJirQmNBUiQl01zw7GECSDOniy0QUwDtbFMN4E
O5Ns7sIIf4USajwvOKPsg+xaH8kE9D7SS7aP+sxeVqxZbNYiOe67xtjmt8BTp6RxuhHp9jYCUkRr
/1+cQECBvDX6I2Ipi3naQ77IBZlcm/FC6D9dHAuBmHJHDp3Mq+XQn1jZ6uiJGRA8Fc0o32UJSfMn
5h9Ht0NtW3WmBi/h4kRBMENHlMLLd1UPFoHSUB9RrojbwkqxFX5yOxRT897N4OecJ0X0FGyh/28e
N7s46NgZnLTc6ug7ls4EFmHPNmwwTPwxDBprPTcV8mF0jyykiJlscgu2yV9aKFPdAxnEVWtNh2A1
HLLGAp48UswQTgceO1ABuGpfp2iBJFGRi8WLKgnsffL6tq4fp6AHGw1BT1BC+Khrbphb/RnitCeV
Zal9FEQFV67IOpItZeYpd2NyHePg1XaSfYE03lglg2ls4e1FNK4se0kFlObZbXdEBtP56eYjOYL1
jCRU3Rw7763rXHmODtfXxWxrEaV9vIQO53YS6KyrEpafmYk+Tq0IiHRN4Hgz4Pj4N++xQTQyzBpG
0uiJzgmcF9u72ypu/Fis2jognRqaG1XbDQ/mXkGLLcgowsMSsrVmHKjRfITu27ycVI6aL2hrRJ+3
wvXMY7lODgyvgp/bD5Y7NfthHsgkfTKqDMujnmCgngIPPV7FebpE89MKmrbm9L3u1U0/LKJ9VKFd
2afF79z1kqgVuF5MjW09Iaky1bkOuyRi3TTynpbfUjOEW8nSvAPgtdTF2oPqXzy1kWEF4+MP9ZtT
BG1yifsI0mXurCDgGwZm/qQr3BlP0hFg9Mlur28e69m15VJt17yEaupysyXrdkqKPgK/a6yOv94a
zF+0YsBhttdEyzGpxto6gVZ6/bFtd+rQig2ytfe39ffiWfN8dKxC9rns481k1q6KKlv9HoHexueC
YGG7exLVMpdkTtoJ95NcC3OL8E6LDI0eeFFF8ArAOhAUyKVYZZLNtESQNNT6RE51wq3JZNE7iGys
1TC8lKICqeeiXfeD0wbojMc6uQqL7DWkwW2M9RdbTvkcmfJa+BHVJCdP6BhGkA+8mQfdyuVewfPv
R2GNZYmHicHiV7NEek39eoiLIz8yQjjZwf6mAkmzzod16BNUFe6eAH3IYqRzsKrb1Cf4tDnU1HHH
fEjPICpTY29+dUgViWNT7rR87PyV/fNUoMw7zIHwqpdlhj3/VcZW6yNCK4j2CJy+Y+YmpHF5VCiE
70dL1PrTcYlRzXtkebxtC5dvRg05fv/SmUgfGMqx5qsotqGpX4WAoaE31Vo7YGDIXUCtai/uN9n7
0EWE5lcpPEYoL2gljX8jp8DaDwDWtTkOc4KXZBkS4xyZUOPwAIgjl7TiJy8uW12qRwsSqz9TMm03
r3MCmPVhx0Pl3kiunurvLKNY3zobjiBi4ezAnLe1De+cPtLVibo4sWey2hwM+iFClPvCdNiPUFXi
npz3HXSusuKdfRtSoX6n196b7lwEasmDTqx4/vIHr+Hp8svVvdmZc8Ictk+R/skfK/Jdrw10JIKR
GYdk53BrtUUU39HaFSWn2cAvnrtOJy1Yacg0l+mJ9+cEEzzNKaG8vnMkM4w+9ZE0zoSnTEcIMoLJ
r26oreGpXBFZmdPY26H8zxltmnL3wkPopockEXBiU2+s99hvRXBoZqtoTqg0TJtbweIMj5zK3dMg
HK7B3omG9anjz0vOUpmu+JCzZZYXm+QXPjrXVXHfrgXjrRFL+cexsDzdXZPegOjBqK1b2ENSdjrw
3jUnHtlp/q4mdIkUmnqKWUrT+7Cn4PDFheYibrB22g2MFAe36Q67WTvnaHM26zcLSkdfaRv4PubN
GE0iIHVRXebSLf+ARKy0ZSK68bZcqq0gwxMOr7vMMAGwyYkg0tCSibUeAzsg+GVzm7i8Ca1eu6dg
d/a3iOzc/WxtjVsR5wb/nU7KL/60Ie3QhxlDVwdLwrXdp2AxALtIXlg22I9pHwWYH+YcZhztt7Xo
kOsj4bJGnKbcq5RkivTZ6mdL3fKaI2SId+G3v2XHPkYJOhHlhzVZ3DD3F9qc30bHHUKMvEY2t2Ef
LbcUprACbtrC9an9najsxTQO4LXwrfpobS2CES/ofT9zpwDFL7ck16o9bKwFqmCWHqlVjU892mOT
CoYeldpLrK1cSElOyVzQOgblb0XQGAi0/JQbCAlkI8ew+Wp7bX9Lf1xGMAeFDg/dRaJStUbRFwyx
H52CuHde2Y8Chuux8Tn6mmmsHyBNxHoyEqrn0kjv+i5r2/DuN8KE0Fah4ZpWfjhmY6tUcGvttq1Z
3HCQ3Vil5fIQ7AHgthu0zZ7SDMV+pWbX29CtSCe+SBTw29na+wZKVpQMZJYfeNcJYmIXvSZkJLks
kE2wBnbxcHHnnYxsioGmf6J3939l2DThQcCtPO99CFqTzNIeD4wy+wcnR/joj+yhz14CGXoai8m8
r1aFdy7p5fQCoD88JvFYUyC7TNtrjTNzPdWjVPuxY7nfUROO3n+SpylIgXmYbGrH23woU7qVcUnT
G5MXSaz/Bda0+ecynB3++CAqWtAhwh5ZpwLrBxJF16juhvBl2mDaMgJ+FVXTUqMoU6W93Buu2u3i
M6E4Z2dLEnpn9LZR/mF09WnXifvFdjY8LMR+qnReE7vNFtTGzllBuxFU5jcDwvFQqMzegrbM4V2p
yxmiZrzvna00WUw0JHXVEAfvEULA/hxtaIR+K+DuGWkgBRs5+nFR3wBT+CP5BGKx09n0Maqykmf+
gGaM0jc2CB64llIc0IUpNP9FS7ePmF+mwTrqckFVYarJ2anH3u27hbenzWmVXBlhr9mvaRJ4DK9q
qt0TMQ0J0gAZC/cgPbC1fEayyz3je1tNiVZP2Gftt1qeZF/rKud1xRIX0SoPpBNX9mX3Yot7M/K6
BSck9em2fa3jVUPZFdwFXFooDExFo+rcEPG4uAwdvGCTHA7adpEjmhAClxXrqh8MXXKKs7VHtwSr
sDobcVvUwdFXs7HwMBvZ5jyJZnmoUIpLoDgmiNTtGkymCmh5PTAaN2eLTN3hHgo9eUvg/7tD5M8W
OvlJhEE2W93uXRrkqOYG5oC3wdqRVR8E7b0l/OMo0bE2wEJZWJejYIiPzHscsh9loJxOeVrDDg6/
nRJVH1QofCez98WG5RPz+KIam0EjiEjgW8NgQFK7LUV4dueYz6zIC/Z0G/8X9I31iiQneloKhdZg
IDvbu+HDgH+Zxu26bAjXBbX5GGOlZg3Y/miy/uUvowZ7SCO5uVPahk0ZPEFWeFWf18IiXT4nuN5x
Lx0cHY8d5LKDCh+t8UHZU7C/VzHwbQoCVdPdrT2vylp/mLvjFO7Bg8Ovk2R9oOrx7qql+QESF9Sk
7WM9ZZ7sy5eiUUz0gifrBqKEZ98L2CmPVPJMrxUZc34abJCJJ61LC7RzsotfnPd7fGQE3YtcFAPQ
nJp4w7OIfFz7Xkbedvb2qURru2nJqF1r4GX+8tb6FUW7YvNsa7wsy+r5xbeGCTpfc78ChBo8wtsp
sMWExl+15tWyfDqrlxjI41tqT7GvDCP+ftJGLIfAJE5ioIx2exbFJtF4hYrIsGjAV3KkjEWZG8ER
9wYPE/9RAerGSxdP8/eIhqLKx8Dn7XLRF6/nWkUCS2E0bctzT8qeuXOrbao+I3+t1iPfLVHUDILW
xzKNUXhoSs7hbOx0YG7WvixUhLbD9+5W3BwLYizl4e+q6XlOQRH25Ri1RRIel7rtr7BMm3xHgxP/
lrNrBlTA0nuzhJp++aNl41GCmGoOMizmLZvrPX6ehrbhvuWkUccubBwLn2U5VEzJHlmXsEatVzwg
yKynXC/xQi5CMwfjK2xK2OVRzyCaRWtImpI9DCDaVD7a37O/VE/NVHlU/XobUGPXsa49uMk+qHwo
a4MaZrVGlSdSx25+dXqMIBhGfbirdMcMfUjxtq4FrKmq6rrkSuAgO7AZi1sR6ZhLzS9BoZmrMGAA
J3eflODov8zPrbnvWwVmE63LHB8s5fbVpeZX+E8HQ9t++zZ2EDApTp58mVfQCk8prtBksHaTT0FZ
6UNYTWX7ww9ISWzNhjrnBsso0SjcxiIPPb/9GbgeH+3VNt9ocNsgi/cA/dLoLMGU7ZMd/szGG4Oj
5uSsWQzD0Xp32qtNDOqZW1r2RbL99vAwPLYDWrPfSjXGukyoou0cvV493jYLx8zrXkJlZnXYgCrA
8oIHHzDRiO4CmlxMfxmDfPuo49C4N60xcni0HKU418y+eimB/fAjgVKeg9LBKVrvVm/BVOQIBLF4
UpG2+C/BYHzr0jQcAuede4G8tHKt0eIN7lKd1D6t7bHyp7E7B1MpopuFK9q6gBFDgDr9CA9PA612
cm7Hyj6WbgA/XrKMgXnEpX6pp4Rt3Q788WOthnBLhzCG8XXQTL2Gia4pf2D8Jj7ExQaKtKKCDtUi
Hjnc93B4GDYLLXkI97QckWA7fOpiQxZPcJpBYLd7HBqQ4Ys8jcrq/Tsex6g8GM0en5UOQHhK3K3l
nzgH9zkTTknJY2I7qPg0qjC+3naYs5J67m+8xuNrp7San5Op8/xDv9rF73BCcVJ3QVfkqyyqv6Xx
Cy8ttVfX9ybaLAAZLFnVnUtezm+QjeT30keswK2xg/ilY9unZkKiaGtPLXQZEmOYwvm1wP+EFKMS
E+NnEBjexT0q7ONU6626rAHyX84pu1pzW3njdqRgLC7ubLtwubnW2B2eSLSr6nxWNCpCIoTRFH/7
FrsCD2m3fa40IDonx1EI3uNiSJy7Jdxhf4zcN+++8BHAHJ3I3Rk0HIKzo+EgMVmMMwqfDoEbKJg0
Q3UK6i0YEDT0zgAeQBjznDEJbvybLETGUiS+de84wLIlb68T0MIDET28CShHeRQAAns2ToXL2ZCI
9m/N84aeEu40Yv1x9EyXjmwt7rlr9GNjN6v3E7UeIb5l4q241wKwlRy0ttrBn5nF1nVRvwd4sP+S
zZdhyyWORM0ym6T2Z7DiDhhj2NRb25CGwxBuuVZ/q+225YjqyuFTYXqDPFrs/msfzPKm7G32XhJT
EkDZD7P85Sox+9ki9GqngZRO+IsctAHlaI2aN3UrI3gA93UESmwYptxsNcEWH70Y4zhenWjvj2ab
zK3rkyKfIlPbq8cVpMphZa5BaGbyePo//rADHOu41xSd4d7wxGFa4/1jq5L4SWBWUszLbhPd28CV
4qbwC13e0UvcxAdUXHV779tKls+G7ipPMT4ltUDJwHi1IaDsTfy8IXFe3iHGna/JhiE64Hm3ukOl
0bpwTFcRFy34wpqWct7Bx52geiNppF3Oi4PKGprHGPHoFe7Vb4PnbmUBJIfuUHQWt0bRVc0fiHUb
eA/RwJw8hcoeyGGIyWvJeBK5X5BXx196asRbG8Hx4KQRAliW/dU5Tm0S8jQVlaacCkvqHdQv2+vU
++IB/fPVyGvo7qV1dQu+VGTv4gn+k+nJEDlU5pEziW9wK49bDC4S7c8c9DgnHID3JWxoFg72OsQz
Ia8CZ7t21vgOPQJUWzdH9GKFLGFdVrZ1m3AvD3D/RcA//Qf8W5aXEBSpP9YhUiWmDoT2nGLaGXOM
n464L5yucg41Ey8imLhbEEV2tifWx5KJsb6sUbPPJ9uW6ruBvXbycPe2hb3foYAraqrxPxOY8Luy
x4FjQjpN1ixx+9QXa/zLwQryHVmNQohYOpgLnSieglzOPfZQ5fTtt1pny7mlLgefBFL2ejm4ZTJd
2lUHcVqglQvuPL3W869GBXOR8gpHTop8s1B5RBNrn8++hfp3SDxy0xrZeXDho4k/GauppQgxJVQp
Vgh8aSj+0UMmxWb4haK5MFfPBh1KfPXMW0urgzHD/6xthvRAbfkwCWf9micPeLATvSnPsT/4eEaT
q/MOMomBPrOgkCr8j5tw8cfF6jlQi3cPWqFnMNZO/5EmjvDbBCChwE3YaPb/mJfMh4Fsm4/lMDCO
HssI/awkbrlbczesOgJU2O9Yvv3WzFlcF6T3TWMv3byoFDYL6VfitU/CakA6IkKV6aUZ7UPvLFaP
XqOQz/g2edgSd7FvGNSLOLepv3wlh863bndXOCpvzFxsD1NYCWZfNSR+ngDyl4xgIWcVLwXiDqUc
/Un66RRmcwTjVxDtsMDQxeazqOdq/dzNDhit3LCekXZdH9O1bP3/gGv4HRr8l8XZnueR2ZvXml/J
7J6bQR4G/JL+QgaijzIrj0bfilOzXgGOYr+OSmPp4dSdElhNBPW1fbvVSSFSV9T+GwXGY4EdyEWI
E5blBJ5WWtacb/s8v0H8SjQ5HR4E8P+6KPLIVeutRoIMLMo3+ch23j6GusBSBBLViyzo53U+xHtj
L+k8XV3SgWVD6dbYPem+6kP3Fmxk/l5aZ1lTszTbvWDpowKgLQpzkstVsgkLbT8bmy/lYdEwFhdo
tWUgf2eSfxDPD6zpVMU+8AU2BpQObSs0SO2po5O0PTzD4jsYjJA14pHod/U0WfPQ5WXXs/FbCR/i
EPgq/vG8GbsBUCgqdOG7M6N4SfYTwdM7nm9eBzGiTrhKO1eLNpHMjqWNfReRYAasmXyG1Ff/lnbT
859BtT91Z9t0zTEyZz2s00dZMDJn/rr3WAfmon2eMLE5aYxqEZQXcC5FTg6+wqWE5ncAZv7D6Uuk
O0p6LIP8JMY7mrowThp43cb7XiYkjTEtzdF9vdv6qayt7alyHWnnUNRiPIUiMf/ofLKmtAk0/CFB
6PM7PMbwjgWJayr2ujY4OxMq/FsFc/lHtAWuhb31luBQhVX7QmLVwso/evNDMEDTX+UAXMNmGsWr
b1TnHoi3QTlZ7qa5KYjWxZEn7fbShUMQsfw7XiElR3A9JPecwRbiryJwY7QEjlUP3z56JKIucPlM
zU+NIhLBIk+EuHF8a1xzFQQJxpGSBMBn22YPf/JHGasbzq7lH2EAxLSzaM3VaRSB/KTfxQrQdzX9
9NYMfm8da9nFDzX4JHdrbfPD8ocgqltsoJF07z2kCEPjQ+ixpmr/1sETOWJ36oy/HoQEyfzYRVA+
rQZijwq60X5p7bhTt01CkdtBe4NXP6zRFKjbQnpXYfacONWhM0zvGJHa/Q82Yvgj9hwGG9ZAiGeI
4vIrnpid+F8UwT8vAtfl1636KHX410DtakSHZ7WvcZLJzi0eyYSp58Nikul5tYzjXQLYYudXoQrv
zdfN9LP7zjqiU5oHwv+7gZUVwUKiIwQUoqXAbG4ToqOjqAi3i7I7e7/FDdPHz/irt1dPtggiTDNi
u78OZvpmGiJyHDnwsfnh9oBNM10TW3kzqBEBZb16xcG1BZcFQqriDFWwvGtXep9AL02TooQisR9F
cRzTrliq750qZETei73ZKaaP+kftif5KmOR4AY2PHcUgPv3rMiFBI07gOBnyaLN8rlY7Q+XNnIpH
mB/Pp4LcsBfjKdI0htgdFrmk5DhiiW/zZOuNTymsQDK9AET03Ak7FOFMnSeuCTlU4dG3mfOfk3VN
kqcI1xAqv2gtXyxQw+XRhGtCOIPHaiNB3S0Etxg6C50ZSyKqEZhUdWaPvfLOvlehRGvZKaJ8g9hL
stEvpzfZBgv+uRmbEMxvVBwW37P9yzj1A5RNFamvQVnTdFpEh5e1mucud1QdhpzehRxR5xMBzbhl
fw3EDMNHy6EHcG08cXbAe682NiUOIBPBxPtjdpEtjcseN/tudV6pUClv8MMX6Nvr1lp/Me0IDyBg
lfVDi4BG/8caJ5M97QpBShEYaRdxr1fbw4CL4GN1NeJZqZklUs911/F1I/0IPd+OppSPGwfdBzPp
XF/GoV3+thUGpRTB0sj5METeVyCt7aG1Nx7Cvu6H9riM8/BuGiNeo7rbgSTWcfueuaz/LshUwqtR
an6SVW0NOXUqm4u630bVG8UmeA2KDQ1hoGLvs6uG61GwRYXIMN3Jjt+DUQ8dINrKtB41uS3aRxaW
J3zOKN04iz4CsiZQXKm6/NBF1davHnou+H/O1e51dE313orYbGgV9fwEOqwGHsUdM81c2vFyhhAC
iA9KLYKj7WDXTQcAyP+ijTkzn7y9edBbgUMXx9mE4gVr3FtHZlOBRtclUYV0+A2TDZWY33ofYgyX
q4Vclavxx+b1VjkiUvkdgb8TvYMXcckxc5BjIFc7yqCo108SlTYfL2LTPApZJOROx7ZlnzQj5j3a
iOoTNRKK+mDYG+LZiO74xOK1qCPpe+V4KlA9lQjFp3b82bnHmcHs1ntlz4yrTHgSbb9dT+oZ7Ymp
b9AtlfzX4WrkJSTzpb/bOzGfx10pnhIopZpn1w8RQkMMfG4T+qEsmvTy0O69/61cRKdpRGEB+XRq
Beq2Egw9CIpCVFNAw9Obz5L+B6eH0CdRKOcfuR30ohoSeomMhaMn6Hwpr7/G7NYo7Mkv2mcYPnsP
MIsMAwTvOLi9l0XtsFVH9h9pPURq7z8AyKB+ymKVnxy68sEwE9gZOG3MtDTVs0ojv6r/cALMToop
zCR3G6kVEMZuk9yAF3vBGSmsaF98UgEW/sweNFDNOmZMTNr1PvJRZ3HkDStTxshIldZtx4GzdMEU
vi+O61c/2FbK6iTDpblDPuUl4ItE+/DQos0YACzNGXBlHM9TNROrEDSIKLPQbQqoF9+O3GwfohVv
QCCTv1eF1f0Ci2Cf9ileAwb2cVO3Vyz5pyawokWiEHnvbeAmYOdmreLH3lmn8QW2Co+ZiK/RBlbd
Ouqh86RuD3Mkg1+6KbcmxejcPBYwT8zyCJ9+Dc6GqWVx5Q5pbtWbpFhhY0VOlnaBAejLToIcXbUb
oPA8CLwKlL109qKY96Nxcx7ktJePNtabu9kJ8WGnHHCqfRXY9pKHMFqlw5SmG5zfme3blmM/EMLC
GnHsmzEoYqS9czD93gXp4SoHvUUum4rYj1ZzJKJ/seZn5PjO6DzF24y/6uRUbi3w9OAHFOVLspGw
MN7GHspgNkX2La88hDjqgwiDCu7w+kL2eGzRFhE4ncWcqqrxJxzC3WYDRPWUt/UyYEyXYVQc64Ik
WZn3ynX7Gukx03ebjYst/w1TOaLMhLVe13urp0/vFY36Hh/cfl2ZvOyaGAWv1/+Tdl47jiPBmn4i
AvTmVl6qEqWy3dU3xFQbeu/59PuxFzinRGlFzOzNzAADVCiTaSIjfmM4i1qR+t8K2i3pYXBIOGgx
qFny2vpOnB08TkJtVUdm8sNCU0k8l/TzR7Y2h7z5S2ji1j3LRm/RuTHl0ELRrfOjeh8KsTFssYWs
EmSs9YbCS+vikzz0ehHv+6z1lF1FzdM9Wq0s6ofI8jgz5XLw4lUrBkb3UrGn8Y5IDF2Hm4Eiwnte
y8HwUJqh5hxhGMG3knmgwuKiJwoYQmL3V/ICQB60rEXC7tLIW6GQrKl8FMIzxROoO11IA/cgIEmH
+RgaMOyeAY0CdIwiwDluZfX8WVrpzYKXdzsW+nK05ts4ARKHVeW57s0QZH3dSQNUYos2AbiL4E1r
Cv0fGRIN90XWWs9SNiR4UMiUPHsajJCFojggs+HeSXiIW462CA2nP6uOpjYnGlTcYexI9a1UTOTt
Xfa43QhNg+ABn9s6CFph/ey83P0MmYBh7QEMFyk0UNlZ14Ve/oy9lvSxVX0KoQbOYSgStfxN3xla
mHOqPHxkgys4OznMhGJHE697bxKj3SS6LpfbqnS6xk66AukVE1TBS2NR6AM8ARN41zkZrFPUf1rW
ihGiFtiwAu0h5YZ98AwAQIAnOR0QDAqcNe3uYjfEQ5Wv0ypPn/v+732nSN1brtCKWxWyRy8TAk2i
Lz3iGkuvtaSOSrkWwjXJa7XbOWnofUN0xOfVUMfWI3RWFE9wckrxNpVw/AZvAVbV1wCjLyjg1umO
4z3jzFIb1H8Gz3ui2CUVC57tlOtKkRfYWLiSlHUJE/OFRj4NaiWPhFPveRRuCzeGuu40Vv2nbfWK
5ykbKFsHoCp4qlMvTikSwkuzXSiiDsIPKf5RHTWUB3OogE53OMNgToCGj/xQK5kJ2NotQVCINGhz
NlTcBWtPyUqG5jrV8CgbFEMhpxdOs2xLatOoi0gDD5JSlaVzVCidvzVL0xtpWnkuPsoN7AIaCAJ1
u6zomm4lxry4lrx/RRAUfQAiy0hLCCVug9ACfblg4Zaykq7k0G1/A6Dn7ecAO7UWkmfU6jYtDRci
Cff1NkVDcFijDqY9ezmaCSuUO5onsTVpdNeOw8MJlB7rLAL19lY5uUrL2CrLlaFScQZAJxZPCMD4
1LMgLhSPBkJj733ado6d4ujwzcQYdhXKct189AqNb6rpvRWQ99K1Z3/TrYUui/YfKMeisRY0d8Rk
iSIgAi9SQClyDfIEpKuCxACwC55mEozNQvuWjc+elaMZucsv1rN4b6mD81aIBqxn2rfai5GJ/Qpq
eXPKmyLaDMBdXdD0evULEj8IHvghVOERquOxMVD8Fde84sUTcjPWyFemW7qgAhnCWIfCLa0FWE5I
d4BGBkkIcgJyaTbQbpfjIvoWxm3kPJhRJHQgvSNxFQc6cgGWZPLfVqahctZq7XDMebT/TCEbQFUX
2uDZGwpNhkoHOWYBDrlW6FaCMN4EqOgrrDOrfEhFyZEzqkxF8pypLnWUREzKP4nUZJ8ppWF+QZGY
PNKpGPSfjRYXxtq08u4UU9pqF37iKNZvXRRoJCl06LeuFFrxEsRR9YKIhJ7BHDdjXkVVlmAXrefK
oVMLOillonnuPtVLc1hZNKKytVnLyFqbYO8fpFFoaN2nXnPiYG3CNe0msGgSx4GwVeLUUOwsrvv2
AT4AtIkWBRJpn/swxCwe1aABxbL81A3DwvYrES39TP3aUmHHQuwwOgtBqUbAtDaEa+gJwU6Pa6hg
vmp4/8AbCMAFl1ZbnTy308ujUncjOq2R/KMKh8I7hXUcq0excTraJhBa/HADmsFk4bYhxEAJDvBP
nxrwP5ibZWfQQ2C+SSgaA5kgC8Yj/y2nRwOCg7Dn1dLIsIOrNFrn9KJSFCEg0lCU8EGqLRxyKWFp
IWEeboqIhxM7y6c3uPQLRcAbKnJM58Aph26kpggjlAhxPdRomqGtz8Dy0bdl4WcmkibuAO6vWmq+
Wisnt6Rn4C3gE/stl5oHQ6NYShzW8TM1oAGGJsrm2qat8FnaWVoIPZGWW61sBpQg1Ye+pfU2VoJl
Fi/X74qn6eAt/UiqfrV1rpxjFR3YaGnVVHmOPZL7SFEluoj9GrJBVf4A1CZWv0sIStAK1gShfaJE
5RXvYCY9CNUGWAJ1FQB6ARMj0ySkNoiuSvLuG43+M+KgAQOi0KMwhkal69PqaDICbDOiVVsARgcT
Tvt1E2dh5eyjVm+MLVo9Rbm1WhIWLkSQHHhmBUWYgXjWLSQluyKoD2kSw0n2mkI5dp0ruhZVak9S
PodELR7lhOr+dwNYl3SuACAi8zX0lfkcZFXuPFpQJaleZIKAnO9AmG0O7Vb4Lqllk2KHwl97iQzq
/TsrL2jpw4GRAeFBEg/VeCU7bv5UCVUi72tqCyYSTLL8Esi+a60GUSa5zsMWfI8wEiITmhHigZzX
Dfady47deXyV56qQeGVaRYXUQGyY3g8emF25Rc2yPjeykZdrv9XrBrByJbh7mMWuuMyatIfTBRVB
Eh5MiveIdjmW5zw5YSb/DDLBzfeZmWOQrSsWrxAIvvoPjpQKfaGKlh1qTq7ZhBQbDMWkhVYCjMm/
pwMXYAaLLvbCg+cFYvXDFMm3qQ3Ag1+nfp8rtoY6nbdLA/AICKOhHrXQKOThrxIFbvgNoZbWHZG6
mvic5mWWnrBQQaK6UNSyPJdWDuht4JOJe9hCLjm7LGhK/qrWmU6jui4pejQtim+ruPTU+EzZvOsO
ig74R2gUHT6AoaYOZLa6UckUsXE8oi47/FLNRvMB51bB54y66LWSrYyEIVgSTcQKXJMneulhE0sm
+KfqCHq49l/kKF7HIPEICMRJXAyC++oO0aZOpb25q5ZLvtSc9OwoYDoV8zQVGaV7BL/hD05EQwVi
NJHh1sc2yvt1UyBnXoCKokXbZjue5JQCyeSVbdjl9UbQjY8EFtlebDz55MIacGYEV6+0viUZi14I
bXSxRxHTUWH+i9a3ViNt46VpfaQXsW76XRD/ttzvaGbNzPyVUv3fOPjdAK9CiMeczDz2WbUMXag+
mk9d9Zou+25vHDVhXS0N6dVPjsVKcbcx2gjLFOeGUzwns34zPnW90Uxc5hdM4xu+IadiVR/hTi+H
2h4QkiD/d8UtpHyLu0PLgNr/4SVGJXadjVjcat8rf+RW2GRpOLMKrpVjqUmJ4jjpeORcWYAUFczH
BjGvIw2Pk5tv6Codg/z5/pzfDCKh/80qM3Rp+mlpWypdBLL/KKnxEyC3B6V+DtSX/xCE1xuVcZIV
WZ1o04aJq1S66jRH9F3fLV36DZ37yfSUGZXi6VhYnNzK8OQMi1KbNtVK1gWrFE0tQ17I/1ZIz7Lx
ZuYzIaY7gRCSCOoCgV2NNEqarBCSPa0yyR9OQfZUhc+h80e2Pov69O/maxplPB6+7DcfGe0hKqTg
VBafsv/LtE7DnFPDjbm6GMjkhMmEzvE6XwlOhv/maLaj/lLTGeXjubkaf8KXUaDl1alWwyha56y5
NnMlBs99+S/X1nSuxl/xJYrXKHB1RKIgRbeMJNQWzO+q/vT/90EmB6AP3FwFRxicFBgMofAbFTr4
ezNffXrv/N+RkJkoo5OkKE1GQoM5EzJRD06jmNWCzstBrOBz3h/JzY9i0s3VOMh1wFKX08VLAFgs
CvQnLzuZSJIGaFZK/q+inbNel6aH6TgcWWM7KgYvcUWZLGKjSSTR68Po5FePPI/98tGs0QMGhjZk
H71G2YdGCTKLm0E+Ocb3EIVoBaO9jtK+B4TPQk3q/tBHBfqvl+r0BymXQ++qQe0Fhx/kDfI6QkXL
12R6he6qEDKYWe0i/HY/4K25/joDkz0mNKmjl1QVTo21lf9JECiMTRpjszM9dcKbDmyy0QYjp+qW
u9EpRAYzBvoKYQt4Caph1hZVNgsGX9htDCD098f3d0VOZ9RUDO4IRQItPF2xtRlKIvSC6GQlwgn+
HcCsMxptAMrRfxNewmfjk6dG8xgf9McY1R/qqHMq/bfm2FRNmjpjgqLqkzkOFE+reyBgp2zl1WtP
0BZQ8RD5nhvqeLBfDVWTdBmguoYZyWSOe8l0wK5V0SmvnqkZLhDdisjypQ9nYTypG3SZQIRFy5kJ
nloQGDJWGVz+ukg6osv65EgIwQgVVCj6s4wehMhDqERcQF1lQfOst69S+kBlKeDFXxtbU/7s8ug8
fgsQFD0qU9mOZ/NGa+KZX3W1sSc/anIYVr7fdyiH9eca/l7fvfrw6S0Uqmqev1K6uT8FV4fiGIx8
UEGfxZJxH7jctBkiklrsMAOG+0zpYFEUv/99AJ2/P3pxoOOjTm50al5gVLSsP7e0gRQFpWfh436E
K3+i8St+DTEZg9B0msnbrj9nlLV089FTfzFmWw3XLerP9FX3KEk0uTXznf4fcXk9GIZGumJN9gZF
QyT0kqY/h4ndZB+o6q2Ekf1lnQQTNZ3Prka1MJ/ZKVcbksEyjQbeQFhFkPBdfrASRkROU3g4C2gS
VzEIe/Yk0IejOmfefisS1mYSLySV8pk4Oc/N3HGK1s3Fs+qi4I0ykRPskZ8GaXO8/wHnAk3n0Uq6
UHUj8VxDUreRixWodyHAysaN9lVvmav/EM+QKfD+Tf3NyR3d8zrlFdeJZ7kMF1H1YpE/IbKex/v7
ca4uRBk/XU1XZZn6miHLk0+luYBbAE6I8KiNU6WF2yp/dfMCZR6V+r58blLx5X5E+frsIKRBboPy
Ain69ECLoUiXatuLZyNFnjNShc/S0c23eKBXECMb9aCpSnoo6fsc1HKQflEuyncqZbQVkqOlHQf0
RAYJmunCcYP4oasASyMCph0QpFjUVfajgjgBw1erdg36BouK2vlSaAU7NrVgjzSk9wFT2ZvZabcm
UhmNjyWTFS9rk5UIGiOFxyCLZ6l9ST6CkHNwOTSrqrCzmaV4Y0/zEkRqkNoAx6E0dQKjni+kZWax
vRCfDjNpk+n62h8OitktM0RaOqge7YA80NCv73+76083HiMWAtcckgaJ3eXGTstQxvehG86GLmwg
0SMiIWya+OABgCqVH/eD/X1IXdy3MtFUxcTzT+Mf8rgnv6T1IfoygCyN4eyWqOBAUnnwdG2nBvF3
KaZ9hmAuIlvVZwrlFPLNqlKG7//lF1jUqviyssKj8vIXdLIGoBgBh3NZCiyv4p3S197pVm2g7WH8
/oBvCpxZN8NFTWZ3P/ituebOxxhQw0qS5Ooydu27Q1DSOD0rSflqHkpjaSXJSzz8MbPt/1ekqQuY
R+MSBoD+96umCxXyMS3NQzxEe6GFKmIm7/fjXZ+lY5mBrJjylMYFMfmuiQJyxApd8cwID7XubFDT
hVyfPZvNTKSbW0WnjMeqxbGI187lJFK38wZVjNmVp1xPwc7/DMpXjJwCWEOCgy91JK7z1JjboTdH
+CXsZN0g0qbEYUFYwSg3RbP1qwIOQHaMAufVcWRguWvPLY9uViC2u0IuqRbag2+F64wCZzFnjjjm
pdN9xHlLRcvQULnSJyupk9MmRehSPCdt5G+tpvuDY0u760KY1ve/7K01yxtAEy0JLxhtupJiOdEA
BDJulRZGOKB0uwN7lrVvGjTQ+6H+ut9OR/U11iRpG4ouy9UoFM+tVkOcwZxjSQdvpwrJG31pu5UV
YRmo3eOQF0/0BR7iQX2JI+yKkQVaItUbrMsYPKmGTvnCsJA9SiQFVox4ctHb9YbqyfUlhOCEYlil
VJwQCaC27Ui/PFPbyiDElrnsrPWmBdcql3NH33XKS7cL+QDTEmWqZdZkcAZ+yiD4Cq5lWUMaVqns
Oqy/idoQLOMoyZZA0D7RlN2nufqD9srRN71DVKQyVExlB7R1mLndbv4eRdN0imuaxa+63EckX1RM
nVo8V9ymi1aTgyXwRHUmyvW2MbkhNfxDsDumBjt5YBXQkwVFceWzWQAKz+TH2LAHfKOAo4q7+8vn
ZigN21pZJMWyxEkocJeDX1PlY/XwakG6zUOmkX4miP/7ga43H2Mi0eG0s6jlT/MCFEyiQe8JNNQl
4hByPmwrTHS2bqq4M7nczVC6SH/OQp1Bl8cU5ct9KUh9nNWkyeeCNtsfmCn+0vXb5Kfu6z/vD+p6
nzOoMWkEUSRjlzs53xTUbzXLJVJC35fO8DJqDnRtYwR70mim3CqNmdPlRicYrr8mNspYxk9fE2Gk
hiXuCDK92QzlUcA9xhseNjvVeK2MHzG9St9/h2yFruMuhE6meDPmoNeLn+6cTq7KkWbS/JislcSD
qJS3+BGYPYhZ0oCYpl6s/4eFQq5vqFz3EhCxSRSUlCQ6YK18JvUTacCrwJbkZCk/3/90txb+1zDj
//+ySNQC3i9WkPI5jTgoDoL/hHgkkJP7UW7kbszZeM0zItb9tHuVlUMmOChfnQPldw8ESwhfK3Qb
k3gXRr/BRSzU+FuVACV9uh/41h74Gncyi31GlVYxevns0ppSY/XBaHdSVm3uR5HkG2vya5jJLCp6
prRDLMnnJIVAbTrKKsXyaF0W1IhH8BnGAVWzJ1cubDSD/QM6d/ExNEL/sYcJPfNrxmCTDWJy/Koq
5zNn59T7WK0S2MWta5x7AAK8SHkfIeaxcAtDWaN0Wq/vD35MFybhLIMXnMUZzZedhnMotuuhitZY
E/xQEC+morJ0uyc5Y8VWEAjc+sHLy5k9eB3UEuH1aqqpUwQiFb9ctiD2G9gyoXH2c2knJIvhJVLO
bS89hsGzqR8sfSbejS8MMV61SJfwNzYxbbwMqDhBB3Srtc6yVK9zhAZK/ykP9+hFo3xVLPKG7nb9
pirS0oBayOExM8t/c6XLaQYLacL8Gk8+crdxCX7ZqBZIfTNQe+8prv/RrBPMuIUabCWQN2G3rEER
dIi9MeWIqQvxEzCpoT8akDPQncnRKKr1GP+7X5aWz1Qmbs2MYZK5Wwp+haMf8+UPSyFoghiQnHMI
sh/EhliSYx3Avzbgbz0MHCkfwGn8rm/8WQ/ScdYnk8LXGJtuGtm8aUyuuGZQKgB+rvvU1vJ7Vuwz
fNnrDWUoxLaPRt2tLXQgCwGtG2vYpvFR88+SsHP9cmbL3biUaE2T6PKAwVKFh+rlJADyh4shhe4T
1KyVor2LA2/v4iX9KdOVPoITFFN3iaTHqs0+DHfm+h1HOZ2Fr8Ens5AlGiR2HzpsmJibvEdNGW63
pf5AW3qZAS6SnHTmo9+ad1qeisL9JCJsPNkNPp4JsFYU9wmlGPhNPuAZVOusHdoMc9X8Gzt9TC7Y
dgCYVGNazccmaOiN3nCf9CMadqq/TzrbaK1FpIfrNP8QzLmNdpXMKPTXATZQY+CZKE5LYKB4ZB0F
hOBp6G13F6n73j2qwZ+GOQ2D11qlPYoidrbpddeOWmp/S6n7GaxQZRGWsrC1hIcSOVQHBcU8E5Z5
u4Uj5KFlHAX+TH58lYhc/tK/T6IvR0KLhSMeYm3wVLYfCn639e/7J/vVRTL5+5MjB4kno9Qd/r7a
QP038yV0vdz/p6k//n0cU9YplelcH8o0ozObokr6oQ+eqvabWpS2mbFjY71/8t1WmJmzW1/XVFlO
5FVcW+Lk5ZLkWlsJocOYjDjZil0aIQSY84wasnRX9nWzh301k4RI1x+KDhGZqkWryNJUbTKRVcl1
X5WhdIxjsKMeT239SQtW7vehfdLcQxk/ydTNlFecPzB3FBaGoM8M+8YvkCVx/BG6QZ4+PaRLP6xk
q8tl6B+1HefFG0YF23/7Ffm7WFOTBVjsHHH8CV9WY41xQ11LhXwMdAwfkR0RP4z4j27M9d1uDUUW
OfY5ERTAUJOzR4FdLUBglxFaBnMebkptZtn//QsX5ynwvK8RJjcaRGTXUEMiCED8Rpj9qPX9IDow
ftN10thlsy2yzzoR9pn2zcxXmEQaM/nGzUFypo9IXkNUprgVWRUMP/Y1+aihazuIuAoHq/uf67oW
No6SmgJesaIugVC5/F5KBL4w1QLlGAfOpvEeubGtJsF+LoXb/cvybRNvCiWLZ67Kq/N8DMsNSftJ
xnt+2qIpsUczByWGFBQvAz8Bwf0bzm9l7nPvUQge8vTb/XFeXY481QAy6ZS6RI4YbbLhvXYI8ZU0
rSPea8sghJ0WZWs5w6Ed1ZQcQY58ZoDXuYCiW6aqqvRnFXoaf99CXzZCmAeZKdHoP2pQ+YUC4xwH
nTgJXei+XiUYZRjJAabJQkAwTyroIAlIK6j+4v64x21wuYgvf8XkzOEIrV0E8p2jIf/uMVJKTrkx
s+PnQiiXK0iQDXhVfeQcYWtugmhvtYcWBbX/MI5RFovvR91k2h4i++8p2TTOsXRLlDbPVf5YWzMo
v+s1aUjjZtDGJ4UE0OZyICr+NVI0DJ5thgftu3TKlLUY/CqtU5RgjVr86719GW3ydumx7BjLpZ7t
Ym+0rGMo80IJgvv+vEnXC39MjcnIFUVnSNMandd6cZAZPrzOIdnH6YuPA7yzxB27z3uIz+8xRivw
4dewZ4th3yo4KhnZSAY8wW9bB3qzdnpz5kddZxSXv2ky9FzOhCps3cAOVOuAf4jSWns3emrQMJ8Z
/bj2Lpe/CamScasG1wS54+UnjZCXNtU2DGzTr1a58S3DMs9bOCfXW1lPJGQ2kmrdb0s734+r3Bih
ZIDvBp3BM4OnwGXcwQoqnKqayI7Q+/RQmVtgv7HQEcJI6odG+pTCZJn8UrRtgBcJInUIai6EaIcI
kSwgUr4If8DSMusHQVi36OEF3yKaPB5sFzg7J7wMgvwEDzf6oRR0nJam+M1C/+P+GK7vHrAzYw1U
QXGdCttkNwRUKOS80CM7j9JfJvANFcrd/RDXJ8dliMk6wITPUitcuWwXkEza7Dt91RczhcK5GOMK
+XIMK42v9XJPDA3FR/Gh9NeyPAPPuy5rcTODnTdgQeFCqU4PDhHlQ80psWoQinxTGmepeFF5EEFW
h765irQ91JJFW4Zbbw4Pep3HXkaezKDTdrUypBUOhObLDyWlcRTh8LorIYTc/1Q38oTLSJMVXdKI
TTK3Tm3474a0ck08bhY+LWVzWx0R0/Zm7s+bI+NZaZqkqeM+uvxumRLHgQVvzo7VD6EqFg2iwnL2
kUNP89GxvT+6G9tVJT/4n2CTY0Ls1Hi0vWBwcCtgEyv1P0a6BVw/l22NszQ5jwgEdUCVqFxdwbZQ
Mh2KsOZ7eS2GCdJe9w4wuo0KUFxwRIWt0894INDATxv7/hBvf0BqI+ClyCghMlxOKBYStZQKeWqj
DV946O2+YTlapBA73wzxXDiPXTBzCt66eyiEAImmn0s2ZI3f+MveE0vfBFNhZHZf/6P+jrE29Bws
+Mp1KTwO6U5v185PGTNs89ie+tBCpH3ZdR9Gs9Z1d31/+DeuQX6ETr9e5m43xMnoA1xwRCNJMjvN
YA9ozTLs3SXYx0DeyW62cJV+ZkndDKirBsAP8hVDmwRs+8r1KFhmdql9B8G/FNtj4LirQLfLtAWL
ORPuxgoGukuuyaMWXMSUmpIbg4BejJxhkecBqMZEnpIXQkVBPQceu3EvaKxeHZG7sR83LfQi4k2b
PI9zG1Iz+mjBsi1n0oNbEci/qCexWKm2jv//y7KRsxpCuZLkdunH0kMHDWqNoMbcAXM7CuVKjmxy
SnWy50dHwCxBDcnOzLJAFCeTztCO57AxN6MA1xiXACUNZTIWMJpxVIZ9jqQECp7xw6iifn9l39rY
lD0pu1ra2OETJ7vMR/O99Cw/t7HsWSjA6k5INIrV1tom7lHiZjXxDr0f8+pSRfOLdqxGIY7Nzbvq
8gvhCl5nZcIagCmTLgvEynY6VizrQjWa1f1Q8nhBXxyZk1iTjYSFOHrIbpjbcfcaB79+Y2LWLKuV
UD30uIKa6qmE4J89OckKq2utOgU/+Hf/iSRt8+buSxQjXXlm+NelgclvGl8SX1Zoi6SUlJv8Jl35
3rkI1O096UXwPrAMoNi9QNQk3MLld5EM6bdDC0lpc39WrlOOi1/Ao+jyFyiW0gG05BdU7R9n5zh/
RoWb/DQoqLgMG814T4d3KbdmTtGrS3nMZjVWG/m7zMk2+e5KJlb4UNW1bbbxOtOfGukgG8ky6kbX
nV/3h3i1xmi0GJwzIIHouVAAuRyhbyh1nut6Yedx9D0L3U2SYURR1+/3w1wdnGM/x/oLOoKtSWXg
MkwCbVCjF1/YGB6uU+XF17Jtmx5bLD3vB7o1nq+BJudNWDK1cU0gcBKv2HtDkraOg5rOTNuN8WhU
HHh0wJTj7T/JCNF1yaB3+4wHyViMHE3vzcg2KSKg/3o4LAROTi4vnuXTCzVDYNvEGaOwDZpMZXD2
1wOv5Psxrle5xmqDk2KNFXieIPLlx6kCNL80CXinpAv9MW1yhR6fVEAU6bH1CJBaCksHj6EmRIYR
SZkR5AjPHHXPzf1fcmPhgwSnu0X/mn9MwVJiDNMyg5xqi0azwKtnK/o/QzVZOoa/Uq25Z+v1mce4
YeCoI7+P4tH0Ng+SYLQJcGkTZx+D+zPN4Wp4K0WmNLYcHpU23QnZGQ/1ty7bWD/ayt3iRYtwjSfu
NLlZUn3RjXoBhDxqThZWsDPf5boL+ff38Tgc0bp03CaLLCxCtI9pBdh1Ye0qrPH0nx7mDYryQzqg
mRi+ZsYC+RZBPEQh7t/KPuuOpQcVAfEP9VhYCy96v/+Bxnv04pYYfxHiEZIKpIYWwmSl1LgGV6hm
cpv3+TdYL0so2TPloRsbGOg1xEtdBSHEZXu5GGG6eF3S5pWdSQPux4cOea5Qn9m+NxbaSAoASavo
VLevLvO6NPIhLCs7DQ/S8Ce3rFUQWEvZGx1G5kA0N86Ki2CTqzVCbE9P9KKykSNbyjXMr59N9tvX
Z3BrV6mwpvBNuDAU6F4Wd8flxFFT6pBcSGtbrz4FLIFM+EYSyHzq2rL4plF8ur8W5PFjTxaDCYmN
55xCDYYFcRlQad1MUfW2tj1zq1TBmucqmjfl9wrxH8Wyy32CMIyx7n+mr+JDuE9frebNCg+sVFt/
KNXd/Z9zvW7GzjQZJmRaIDzauHS/JAtRjD1upPo0XJJzpf8248cA7al/H4M3pcSSQZb3qrXkqWkk
oB5W2wVeUL57StJoWTUzdY7rPaaCz2UHUBcC4/V32r8MxFNaNaOwVdu1gjZoJXUnGVOLmZH8xW9f
fjxV5pVqctojJ0oX6XK6fMNKi1rBoyJS42P7qrdkcBVOX/nS899i72mos+9ih0JU6RxwEesd7JBU
PBhU4I9r99XL1i36ddExxU4tf0Gw7xF/zg3WWYLzfH/Sb8wHv5ReHvwrTp7puka8SyI5zRvbMUth
X0UNTgtl//t+kL89uev5+N8ok7M2KwpcK5CysuPhWCPIo+Lgxi2g/uOd1RhfakzVsLS20nMnJu/Z
H93b4KrmytHMKr4xWFgMrK6xkAwdfPIzmlR3sD8tezuQsfptkDyaGeiNbYLbEamEMl712rRkKniI
Ywil3Nsl9vE6AsOQ2KKyWt2fzusjD59QnZwP4UWO178375c1rCMyng4dIsZS0u0QoFxouC0nyTc5
mwn0946+/G5c3YgFUAOAjcHyuFzHgzkYOI6nso0FX7hMDH/hCN8CPEzV35q4jjFqAv5tOO0iek7l
96LcoNC3CZP25DtAj3kmIui2a5As7NfyHCL7+kSmMzXqB1AzIEmc9qYKL/Z1wDqqPaDAt0wHSV0N
aEjjZ53hmKDGOtIRImiVAHG6+/N/OzL3qEHazbUweUEYZsobuSRyQeW9pTqOc85CRA1xn5bffRx7
74e7XrWU/RVQBXRAyA+syWFiGmIgDEGg2n4BcETINpXgz5yKN24bAE9AfuCacjZy111+aAmnYmpc
lmpX3jo7B9A+q/2AW+I2/h3Z8WNmo/ofyov2EYSoom4qxOGks7TxV9IShfH7471xWlz+mMmqCxwr
QerYVO3+SUQSW3+Q1CW9d0C/frcv8X/ZxPnr8A5zpq928saq9zM/4DqBGeFfwNOAHPMqmBY8UjNv
e8BRqo0+N23cpSI9+Q+OkbxlgbzQ60PkHeX6EJoHTULd1kQVehNon0H93H7e/yXKmFZMNiC/hINT
xrsO+tV44HzZ6oKWG7mOFrxt/DQjWtgLtcL++yQs/bPmnzCbq4VtnB/zB/ngHVQ7eNJPxSF6Hn7D
w5AX8jfJ2NGQsqC6LDP2yMz5MK686a/jbUN11OJIpbd/+evCopTTLODX9dXPGnH9ynqKlT9/1GZV
oLGcZt9mZkO+FW8kvaBhAixUm5zfLhw6GfcNzVZO7ShGvKjO3bBxn/11qG3QOIu2KBa13TO9SCyr
3If83ZI28rH5GJBzPQqbQV3L1WYwnjR9l6BglrnDGvfbra/OcTiuL4KRE/u/v3QcyZfvVoUF5tF6
rNHTaBY6Is1IXGjqXG16HO/V/FOTU3UaNvRvJuUF2ZM61yhbBC6QNCrQHFPJaJ59GQtrXCegpKpq
tcBZbaOv73+Ja6TkyPklbzBBrahUoyeRLUwG+lhoNNvPf2oPgrNKpBVKkA0m6f2u8k89GrO1+Dz4
M0O+Oa9f4o5n5Zd51XpHqrWy0jiP3gv/NeGLZ//p25kggBgeBfW/e/JLjKJq0WFNB83GisoejHDX
mNUWgfeZp9itQ4Yi9/+EmSxmiqg4UXadZmuRttXaSF8affazoNARjWaByItmMxfJjXtrvD6oQ/Ht
ZHCul5MnobgX0dLR7Cj7CIsHH6PtUMOuzEHi0wd1K8ysklsj1GFrUAHgJQNi6zJeqodYpri6ZqNd
DHj6mya328B5GU3ZO5SI7y/JW7fkCA7g8UxKdM299YvOF+EU2SZVJfzcLGOdJrAY70e5UdWgAU+5
gBo15x5Z/uWYvFoYPcZl1dbR3k7MdqmFz3H0riKZIqprnYUCUldcdOsW/UIDC9zPMNnk1r4a7Sw2
lvKB1tuiErVFHa/NYmZJ3bzG/wLlaTZaytWMa/gZ1HKoq3YSRAcsmBcOMD1k/Vt8GDxdXiAdv9Qc
Yek4iKsP/0Tg6etyG0tLRXl1rR0YMEtdOC/YWTT1I940MwviuubMsQH7yaCyZ3CzTvkmRT9UCsr5
qi0BNNcU7DUXbVHunBUSg/84K2Actfbsn1vBXPXiGzpu97/ezQX5JfxkQXYqT22WOyljF+NQ5vXt
2g/yHMs8P14wmzkv616ZGfSthQlKxgCDa3FGT4HdSK0ZrdFzaTky4vI0v4IVxlLR5t8PDaQilzFP
gxEBdLkuwfM3VYlhOBAZJPGDN6N/aI1800gnyQ9mpvEaBMpn/Bpscvo7sTuUZq+qNsr866w40OuV
jTc12UifuMmr6jp+Uw7mY5A9OEhI3h/oeEhN77yvsSc3APVNpcT9lNjRh4p0a1us6v+S16BJxlej
34V62PgbvtwAIcqUeG9wULr9j7TbNeNFgyfWcPLLB1HbFAiI3h/UrTVCOQ4wIcfXiNW+DJhXZo4o
PH3V3MGqKjy43kz56vrJSL2X3jFFOfJWChOXATDmRhu5GQNoD72NaDLZ9A9aUjPH462PYwFNhEkJ
RPeK/zzknpn4qOPbDbZqdX9olF2Km9X9ybo5li9BJkewoFWF5cmlbnesO5MusWSiZLgw0n/ux7n5
Ub7EmWS3pUFlBAMC3cblN0GEpgT4lIf9zL31fzg7r924sWBdPxEB5nBLdlTolmTZsnxDODLnzKff
H332ntNNEU3MXMwMMAZczRVrVf1heciMCdyFATdP2uuZEUsT04e210+KhkmT+oAAoaSsPamWbn6Y
NqJlcXfp4Dmvg2AR0XqYM+inAQHT7AvQnvyz0WPkxlMu+3F72Ban5yLW7HCQoUmrJQYIJ8+6H3+K
0AlgzUjVWjKz9PaAo/m3iD9xCmd7VGobdGv9Qj/lObKhyrGqRCiuxabvn7nkMPy2Levl9pctXB/M
E88OzldYm/Nuu5mnoYcppn6yMDm9NyW/wEpO2o+5/ljxpoZHHaxEXFiC0IYxXcJrgA08B2Dgi2ck
nsC2VUrpTQp5D7fV6+2PWpiuqxCz6oIRZHIqNrF+kiLVRjFPQH1THXdJ8q+JNijnANshOUPIUAYV
d70G4xHDwEgiUFH8otfmF1Bq+xU86sJmuooxWxRjLRqeURKjjr7xLY1xkPoVBYTF8aL0o8JdY1Ln
0BFLH9oYV1ROn1hPcbUcXnWdp5cqVLEdgYa6PTtLSw7wIiAFTTdEUrrrQZO9NMmqsdNPAsan23aS
9pdGRDncyhf3WhL4e2SqVjbwYkxAgFBbgdvSTr6OmeAQkoKoZ6Ks+rUOetOJzAarWSqMqjXYrQYd
8vZXLk0bn/hPRPk6IprVugSQUj+Z4GjLlxD74mAFOrYYgp0LW4YlyHBeh+jSPkFBU9JP6njuvE8j
wL/OXNlKS7uVvvU/Maalc5E2WF5VCkGtciSN3c9eqn8iZrO9PVJLc4Np4fSowl0LGN51iLbCYnHI
DEZK89Sd7MX63kuyrznGa3IjJ2cdiNzmdsilBU8lA6U2mvGwyWYhSZMiqTNi46QZn4f4SNaXhaEj
Z9G/vwihNsCaQhAHVMa8zJkMyKiXUmBw3YKTElNE/eOWjkiH18rKelscxX9CUUK/HsU41cpC0wQW
Q1V+CtX2i9rLb0Yg1fjqDRoGdX27uz2IS8uPqxfCK7Waj9C9FHuDPlZL42QJd4L+LIq/LW7G2zEW
v4rG1kQw5J6fy+oIRqQNrZcZp8JHTIN68lOVNTyoNCpBytMY7m+HW/wkc2pxKYgIUSe5HkTaLKMc
uDVKbwkmnQM2Sub3evx8O8hCJw18HtVPdIIUYAv67DAyBl/F/qYxTqU72H53j/N9y6k+/OnrJ7x4
W3NnmSBQxacCd5waZ+DGwaAgHSs7PQTCS99GdtHhJ4qWwuB2jx7OkW68qZoncQ2E8xHDxgUHWIXU
R6bB/oHI3fV1WZX1YJxcPwE0pez8+h4NFWxI8X7AqlOvBvCysvUf5sFgElRUsxAWmVdZyk4x4QUp
xknqJl9So34WhDTZu5QIVroESzMOVRb+BXg5Gd3C6xmnoJRqMeyfUzDqr1w+r3ppFDgdyeLKSv6b
Sc0eeX8l29C/AwfxQfxOKvCDyz3LOMVYTKvNxvo6ZL+Ebq/Veze915NT6OOPqfPStUAJ/hAkQFWZ
XVbHIduqney0Y78LKtOWCiA9wr2lHMG8bHL9fqgOSnhvhjwc4Ffj56dAkvHvEqxfm+hcNbtKQNSH
PB+xAVs8BTo11KTadLprI2qi5YODo/btJb50a0zydP/3rdOfX9waQtjX/dgbrPBWssMAFtlaA2np
BKeFQB9jyl4pEVxHqKIoZ7165snon2qsYOPg1VRSJ2tWDrmFVwbaPhIHHKVhXdFnD6a2kGtDwdf4
pHjfxeH75ECHF1KRfoeqv1XNZHt74D4SVNhwl/FmqWtY9IVS58QzzB+i9+hC6Y0PetWdDB+Udl7Y
YuEkOGbEG+s+CDvsK3ZuevSxIIGQW8uYbpQ9ospbZcC1Mb8nv3dciAHJp6rYxNL7gMyd6zkJdizF
S9x+MdtPkYtLTnSIkGm4/S2Lh8c0bhPojS7cXBapb7rMK7TEPMVHs39H/s/2KSQe1UMb3Y/qqV+p
oy+VcIzLeLOUyzci3fIL4rV17YxZ8qZZb2LjO/oZhVnPes7Nws7gKYzBVo+eMaNxtTVyzt8Lab7L
L3/D/Abx4QxMGDGI52fRx7fnkyHjFoQvnITk6h5Mnqw+c885CjLKWLl0/dYQv4tB+VL6h9x3bWkV
tr3wqqSnAUqPpgqof2PaShebsUbUqAwillTH/J+Ugldk9jPPHR3vLu8AuXpl2qet92EICEe3kayA
isl1PAwl8CPzcvOUaMCet9qTNp7g6vfvOIonlY3UYZWtPCk+kjrZNhNH/X9jzt8Ug44Fe+Vl5knr
d3Wl37do5OhJ6wC71au9P1ROXSEFDpz8Hn3lKlsDXi/lKZfxZ0uv6b2w1jriF1Z+pwhfMQAyxKOI
L7Hmr2lULc4n+QmOB9ReqXxdj2+o+ji6uyXbapBsWISOVW1i8obQuBf0J1kpnGiteLi8lS9izg70
WMmVUgFoclKUrbrvjMQxGFyK7HSVsFR4yz9L7p/b62jpZqavQeoMyw202OwzUf8sFMHssNPVxE2d
fhXpdGbR6+0gi/NGvQXNNrRjaCBdjyWceEnNStM4hWHiBPLB7eINLqq1WjmCt8J4W5w38lieOoT7
kKH7AnZtacfxpPkpxoSsiyG6j5oNGdguGvpvUYktZfr19gcu3V8UtmVafhOAR5sG4GLzi1LWUMEn
qFkpmFwnNtre+8aC2JrhfSh9vh1tcc4uos1uy6Iuo7DQWCY6Gz2Xf6jyr4FM9XaQxfyZWxKQMx4n
rI7ZyhisJEplwedAE74kDf5C+o+2Ojbdq+d9jesD9jkNAAEx4Ix9DNNTIh16fOcSEXUA40doPQ4T
5aMZYSPk21LJ32qv3pfBPjf3eXe4/VsXN87U2IeoKfHCnSvXedJYozPSmifJ2/raNsv2yQvCxxrv
Cx+0kfRSrZ2/SzN+GXF23BuJ6oUhIminICBl90bh3UvRYsGQJzB+llH3tePOuf2VayFni6xxsyaM
B0IOUbRFsx85rdc+PmfA9r2426qCtrKV1gJOf36xqnFMNMeq7aeAd+5dUgUPkfur8F6MQN+kQXu4
/XlLG5eyLJkmfZNJO+A6mtbISoU6F8AHnTdQeS+Zh06wdSAImS2hy70mgjLN0OwCNXkdWoQCyg0P
6jqe5LWDJUsURFg8W8P7IefVoTZMPH2rla20cPxdRZqNYyzkeMEVRIrdb7VY2lOCiUPaJo54mAor
w7j4WQB/LNDGnOh/07eLSfNazNrC1jdwaqUh5Ic7VcbUSkejT1wrhiyB/MzpbODFOskGWNNBdREr
ws7aKwoKL3S7gvAInm00jnr2c9y0wnvUbyM/30SfG8Guf6BKFlT4h8qOXN81R6V/HfS9HK2VipdO
An4SvWIem+TCf3/yxU8qIkwAhQSNzARrX3X8XEovqonn/bdcSI5G9qR42RdFebu9dBcn+CLoLC+J
KKbpfUpQPHbxm/5Nq39TZ78b4I4UlldW07QPPqxbzmMq4Vw4FG2uB13E1DwNGoKJQSI7cUzLXYiL
NeLZ4jK6iDLbHc0YYAk85rzYpTskNBE+D8wWwkcX2QE+sLfHbzEYHzMZFNHKmpsZjFIRxmlYUeMK
382ao0z9UVVvsrDW/1saOp0rmh7jBMT/kIcgWqW0CXWW3nwNxpNZ/7r9HUvrYAKJkOqg/arOaRil
0bo1sDvjhPSJrRXvvRrbVvoFD3nkYb/fjjUdGvNlAIBzGi4wnh/4GIXShWEoyhQ61O0ol3Ymf4pH
wW6fK2o58crV87dvfSPaXA6B4mAsAwEyMIc2j0r2KGaSo4bvpXCU0u++sotcp9Q4a/z4Poz9TV5K
21gc7/q43KIHhZvMW191jlgdTf+L0Se2a53d7tnPtq3r4IMQ9HjwBvdRcSeJxwlVP1Z3kJ6OSOOY
6MVnLyDuIY3ZqQAkMX1AM6YZbCF5MbAVlIfN7ZFduIhAevwzsvPCIUorbgDzyjhhQv7S1XtTFxxQ
XUB078GSdsdaWqu/Lq1LEwL+RFyjCzWvKncWfrYRhftTYoROmIqPppAfb3/U0hZjSYLEnnwoEL6+
PjXQKW4GiPHGKcpUjAVj2XJwX5RtMeHhnHuesXINfWS/U1KEg0LplXIf1dfZMeUjvaJ0skuRt98q
jY04faLfR/5Bb47ieGz7yOlOdYWazZ1IM35EDwx4BH3Ewa7XCFtL23JS3gbfNRHg595OkaqMfjeQ
nXvVYOv9u+q+QGLD0fqpxI769jgvQZDpQcDcmFCOcIPnd6JlDBnzybuRuiHFmOLg+/vROAx8HL7r
QOG5E6JN1OCua/cj/xNV0vBV615XfsgUaL5lL3/IbAIsE+N0ySzMk1Ac9Do4CMVW58OHlwzlCmvP
AzYN/7iKU5La/4YzN6y1ZZbKBVdDMbtDCqnvYyxOzZMff8uMXVU1xxbDakHbGZrdds8TUHL8neN+
m2THfq1vt/SAmbB2QPypx7D0ZzNhNnErZG1tonID8amUd00yflJphtbxp1A5y+6jjNtx+LNO/mgK
1uDH4eeIvJJGkT98F4PB6XNbUiq7lDU6AZUtyb/q9+RTb6wcrktLhsI4+B1quSLwqNnebFRcLb2i
Mk+u9ZUnlJe4mxa0vImGuTZgJ6xGeDDf43zrPylW6uTuYRg3gE030tqYLRxEiKuT9PIv4KX67M3X
elIS5J3Emw8PRxS64jUhsgVO61/59sm3aLoj/07aRX7me0qW65Vmnmpz3xgb6yDUz5L2ONEmi+dc
V+2iug/W0I0LW2HSjP8n6Gwhdk1QFW6qmicrfdWsH1NNvlZ2K/ttGpvZfpuUcXmhgNaD9zKN7cWX
sUra3MwEThkxLDZ6gqQUWsvFTi+zz2ntGk7r9+GuB2tFq6UPD+gulI9i2JjPOlKHtpRb/6FcxgkM
pooJxWturn1eyUWaSDWzWQuPUrF3nwTtPqYmmrzc/vSFVITCDjgTpK1pkM9Zm1VdhGoRMbwR9QiR
nF+O7tEdpwbsjR6tt5WTbWk2L8NNP+dioAdMvN2qVCi2BI+1/D0PULSNVo7xtU+abUlLiPJmHPik
sKGcmtlmvsN525aLrfEQ/odcG44U04SvES/fuWikiRdx1KiZdUpgxETSq9Lodi58beS1BbEEvr+K
NDsSVVjcWZSmkEDl/C0GMDvEdlqq+8rdGR1G6pZtFN+rhmfcpl5Dki0ec0gUIx6N7QYtpVkzScqU
ymqCwjrJe3XcR9FTbLyk+G4p8jmSLFolR615qa27XHkVkIoJPytwhZqVvGQhD/r7qqcQiboliPbr
xaMOqhJUWmWdWmhpNYzCEU88s/ScylypnixkHXTmQOBM1Hkd3Pd1pDSTgzocBQv0brrRvIchaew6
PErBs9l9ub0Bl3bE/w/1QQ4jRW6tt1rPPSUiVupw7GA90cO8HWQho+Nck8loIDdAb5ojSDI3CAch
ZPEE8adC26SxozVfpYqnR/DodceYpmlw7JJvhkCnvEB1+uA2e8AetXBYUwb9OIuUNyRSS/7DRTIv
csSgSupWZ8fEufieScVXIVSQmTS6XaxUaw/uhZoCJCXIMhQX0VACkH09k2Ihgc3pJGZS0hxI1Hk5
JXQajwEzyJ0h3om2mm9vj/bHKSUmsF7eqhj/yrp8HbOLKDP3deieatJhr941su90K1355Q+7CDK7
7qtaHkRcUtxTFf8Jwxdrl6Y2ii36sRx/Coq4Sce1F/jHcxWdOOQqIT9SL0cw//qz4IINokv1/uQr
gLXc9yzQT6Wn7lv/V5w+0EL/96M4zRq8beTp8MO7DtequQ9vMbROIqSGYbwrJvuBFerE4iheBpkd
qpUCka9UfOukas1WUh4wkagMy5ZreZ+Gz731pru/BiFf2fMLmRRDyX0BOhvvON6O19+Wch9X0cge
6NJTJod3rlVs0Puzy2MzIRqMXecj0esFiFavXMALZIzr0LNhtZKstkyhtE4lfak++vzcY9906HEa
td1wn27MXxZ6j2a7M7KtoK1F/9j5nKLDW6PTynfPzyFDRVct9qfxltLGTrvfIeCLR0U+pCO32Uih
01E873O1asWztHipqlKangSsP2jyhEWitF7K3aF/1jp1y+Uh69uWOqMkv6+6RC8wcnCoRDsL/T8a
yqSV1/OLPn+T6WbN2jVRigt4fwTavhC/dq61K0vfMcudq3I2SKZTujwtB7tXHo1+5DWlVc4QbMTm
l1jujJiiECIq1d5Yo9RN03yd8U6/EAksqGjo24nTKX2RiJmSEnm6P1qnVNeffMH37LL0VnLLj7co
MZDYR94BFvMHgeZMiusKSwvrZKHXV8ENDfuXKmvtgqfkqrDV4gRTJJhaEHB4jVmGAhktMxGzZF1X
ihNJRx5gHrAx08zsSk7tEK6RIpzFaB9g1iLIvWPqe/wagY1H28rE5sN89YY1Kb2Fuw7kvWJBpIfn
AVjrepTVuPRVI3C5fZSdrt27VMwk+RhU9cpZuRZndjQ3clmNhUi+IjTqYxWkB6gSdyovpXAFULu4
bC4+aJYYBVKW5FbFraO30XfTj9CgRYXx9sG/tGwQbJhwyNgffyA1xWqvTqAY92Rovp2SF0DzUNI3
sZJtv13BdS9d1ZexZgcx5ClJaJOUq7rbG+q3InkutJUQSwtzkocwyAWoY81LkkHlxq5V8zl+D9Jl
Y4V4mfT3rnKUlDvd2N0eu2n859sa1C6RAKrjbTabH71IgVSPlXvCXvSBi8sBwrsRfOG3Tjm2NOUH
uftZdivZ8krQuZpIHdRBruNUdGqGFPAddULrvhR5FSDdVY9xYg+G5fiyv5aQLE4eatcosaO1hmj/
9e5q1DRPQpGP9dI/efRqqr8K4b8kCJOi9v/FmO3gxK08QQ1L96RhCpDcycdyq+JIOnwLo0fUSjJP
W0vVp+zwwxReRJztZUWp0ZGRiai7/bmtse4wbNHEFKx/9LKXnBogyj+69NB3ya6U/cPtBbRQ+OOV
gECejDzZ1I6fraAs0fNxSAhv0qOwJX07JD9y6TtWKVb+SUoOVq3YomLH0V00KJv0P1wZF9H/5msX
19I4Tl3yvHYBLkh2AR5B642D0W2SR941K4fm4rKF6QV439IR2ZjhwQd2j9Zo7P2A+9ox6mrTB5rh
ZK27b9tt/7WeTNel/cr4Lh3V2vRXA6jlN8+vhKorLDNPJKY3qJ0s2VM2i4RDP25i5F3V4mtt7vBi
DLxvAbj0XZg5RfHWSKvi6ksH+eXPmK0yUczAAnb8jKhRUFvFXunTmG+97bDT9v0G9QuXzj3yHwWj
IqxM8tKJiJUa0Fcwj9Ndfb1vKzPw+izgRBzCQx29o0ILCs7OsdSsJCfT1miWi0v6r1KqMWU7FFGu
42FGjiqdyETTB3d6PfncqkecyVVXd7L0oa4DbH/JvUXsSilui+oxXXPbXvxiqFwy5A3kp+biAmk+
hKIwckJCuXCkcGfle2DJbrGR5QdzzVRq6ViceGP/F2yWCZkYSnWaNAUbP09I9PIRQd//ckpdBplO
sYuNasbj4CUCZy93tFuWm0j+FiuIeElvgZs4UucdErg9dtONOyza0z5e20fTpM2PSRYP4ykapArz
m85tlCr2E8M9hRSDYtUBzbABpQsEhApGcl+3uyb+YeaPaWAd5GBnCF9ub+Sl0+Mi/vzSQ18Ixkes
uyinb+OK50QfvxTOIO5yrf0k8poKVtHCS3uWzjRbB+ALqMbZxA5iGAqtbLFvOn2fRCdN/jmWb6V7
L2bx3lU7ji5jE8WOVP8ovHCLXM+jbq2WApeecBQBuG8hYFKant2Ici3WOSpmAscmWOXhk98czQLJ
AyRPvBq5mb61DVhxhRKeskz6dHvUlx7sJpcxJTko0zwtZmPgN11VRrIqTOtOj6ONH+wS9aXdRmcr
snF8kNcg09MtMFtnBETxCfIDrnXzF2vvGkkcxbJwqgzRqQthCzygGTB/qbBJ3Bv5H9HqHGV1eS+M
8lXY6US52F9SIqk5wyecsvhTj74zPkGRge07+oMxGle9Q7ZVbUp/TcRueYCB4dBtxbvnQ3lO8gNf
GfPGxf8BZ9LABkqfjNvaBIpp1/eNihTSmojHwpWIKu9kiY48H5qhs7MkYK33ZknIQUAOTnFCH0FO
T7uH5Hi8vXwWzmGTrAYiIPp8OszU61Gts6bTQ4Fbr83Mo8lD0Azuk8Q8mHrgSMqbgZDQ7YALaHc0
RmFgQ4FFSBG7p+uIedhXxaDKnJMChV1K5ahPgGHv9WNgJjANnrGGcVBZ3EoZMhgGumqgdFQeyeSd
m1D+mnqfZO+zsnYFL3QT+F3YBqBUzGB8YIf4nhbIShoKpzZG/FnYain/PIQKJwcvFSm1sRLbe9Ve
TjoMxf99V/86+mweNMnzmqrxhZPhjoldVUAztJOOfXmroe2wBixbnHUYmtQ7wPcgeXg9B0Fcyii+
5kRDNd8PWdZJcxgUnPga4L5xjtSwtFpZXDisYTmg6UqtdKpJzB4nad0IDfMp0MEeALrIOCedrXqX
uecUn3YwxyhZUZrwEVDK7uXinCb3Wb9yRy1+uD5p4+CPRdV/NsyYoseNEKTCqdf3ZlHvjCLYGDTB
2M2l8gv965XVvpB5II+D9D1KPKjrqrO3Q6UjytdjlIvThi5urJySdCBI6aY1sjXy8OI5JTG4eLyw
jymyXE9q3YuuF3kVsXhhO6zlg+CL/bH1I7rvcfboWZD/ojjT7rrMHxxf0tduwsXRpXrL24HeKSX/
618gDH48NL4onFxWrhXz1vUpwt83sKXD+t2P31aOkqWbiGg41CHKD+p/dpSMVjf0bsJsVsm9G0ab
6o+qO1qtnRHRNLTI5oEqrvVPplR8fvtdxpzNaIRKQaNIxExKWx9zO982IF/iH65z++OWxhJjj0lV
jhaYOv+2rmzbWtAs4VTq7ntaZLs8RjEHhn38Dfi3WnsrkgFL8Wjv0fTm8cdlN3v7ZZEkN0nE3DWG
E9bBXjhXe6mRHbF47ZPD7W9bOgkuY83WSRQEoptN66TrRztowA+vHadLF+hlhNk+L7ApTut8EE5f
/Fre6lj7CtvJnO32dyxkvOZkDjvpAZN8zWXt9VKvpcQi9dIL/bE3D17/arrHvEAUUiq4QLb+8+2A
i58FrgbKEsVjyrrXG0zDM7Ca2rCndERLWrAw50VbVxH34pqjxtLBRYsQIDnaBwrS5deRikbK5TQh
ycu1L53+kBpf/TWyzuKNexljtpWKmNVYUm48ucjXudvqy2geDByw3GNqG5tA+W39Ns3d7RFc+S5j
tsx7s47dsSWmJf+Jmz+mdc7b99shFg/ii++aH4O6IlDJ0FneCmeQGN9L6J8pJ9E9UOUsf3tvY7km
BrW0oWB1AboEIQPtaVY/sIquDhpT9M5G3ImbUdEGe0zTNd++pdVH1Q8Zfx7s8geGdVG5uSsptMwx
bkIsbdtaP9pSQmrRWlnmSy05Exo3YEsqt2AOZt9j5n5tmoFOb8pqNhGsiWD8XtxB6U874MA5XouP
vrUbOfIHiSqu+6CH78n4sjKPS0f95a+Y7QEt861R8A0gHsnvBl7tXf21tD7zGAC929toE4pI6+L+
euoDx5Uf+CVC8zBGa4i6pWGflG8QUtZlAFCzbRKLiPx1cu+eEAew8wiYWfhYjJbdRvXKebZUF6JM
8k+o+SWge6OZxOZICx0DDVO1sUU271I9PMDQOndWS3XmJUqR9TOlR019Kdcs0JbWMRqqE4V/Eqae
Py2rMK+0NOU1UomPg+DD/V3ZmwtTyjaZUCwThoXr7vpYa3UjM8wx9c6VhXZH4LE9uYGib37BA6ta
S8mmmbnKFfDSmCRhJzt7lCjmlWNviEOlaA0fZ1LamZup3ani8Y61TfCQG7uiW7nDV+L9PZgunsjF
MKZdnRFPClKcGb75Mg5dw9mqviDovynTu3LNFuzDePKFBjUnvs/CiVidbZFGqr2sc1Xv3FbxtkjV
Q9nt4+i5sNTPrrC5vR8/7IMpFviAyanoL/T5eu6SIv/fWKAtaInvC1Q9akPYrzar1wLNHipmnzRe
GJneuXGfik5BZAhLnES2izUm6WIgHiEya2MSc50Hom5Tkkd7575VNiGsA1N9CkfrmMk/bg/dx409
jZ3FBHFsi6DHp413sTLiUET3rPP9M5oRZYeLQjhsePpv1CS765XgPo7BsGBvCTmANSJm31a/dWlt
Xv6C2bdORNOs6SP/TOO3d6Oj0N5VenA01WQTVZHTxslG8n7f/uyl8UU0w5B4eFFUn/czDCWvYsVK
/LPIkws6sIpRn+4eV3tiy3EMJCcB5rAXpj+/GN22gsyo9bl/VuOD6P2eGOuwjv1/rbvGJPJo/SfM
7PAKC+hwek2Y1hu2eYBsf6TZXVQ5VSGu05w/pjFTuAlWSNuZCuucX5QXmA/xNiFcPTgSZ9h7GHS2
i8mt2W61z4PwNQqllT0+nRfzE9OcbNWhOiOxZMzWaZHXbe9LnY/8GgDxB4/F+egGnwV5768tjumv
+hBqmi744hMablqwF5MWKWOgtFnvnz0v5KbTG51r3Vu7Aj7a60yjCIYa6BuJO+n0dRh0bvQyQsnp
LGmhrWffW2yh/QhwyfATS51RDRw56ffY81ITKbpDPZYO4kuOGL2W+kuK9nEnZNALlA2Qhv3t7bE4
Akgk8ZjA2xp45/VP04U+DkJp9M8RWjJRDJNzJYNaCgAhShVRW0EbfV7xabpIbbvMYjZjjS1esGT9
Acfb25+xNMQgtaf6LJLEJA3z56QbUI6oTf88EY5GP0EMU9oa9Zl6p20cfufGqylt9OCLkMQI4tm9
uskHO8qPovTHj2OO9/8AJqKLevmTZkPb1o1WmANf3raJejZzTToqbvft9ocv7VBKqBRS+T4Im9Ys
it+mbUCNnjM18kFzIzp+wE4kVJ4x5ols0tQ1auNHFsr0XRcRpxm/2DRQqOvIV1z/rEQPotmTQsGS
pQAy1amLWAcl96gO4SbGscpozHtJ8fd9DfjoXjB/1dgLasOPXH73vdeuh7Kyb8NNo6FC4QcOK5zd
83R7hBaOk6ufO7t0wqTrWk8XWBkFsjbiJgQ408BZtuK3LC7g7WXb2wEX8qGrgLObIEq8SkxUxofW
wJNvuZtKvLdcfyNkK3O/cJ0SCAMiKtXwg+eCKUpXyYHfRCjMi+9FW9tqulGkgbW8SRQU1LV3bfx6
+9M+SuVMc89Cm9SAJxD47Oms6mUallkcnJXyq2RyKkk1Bru+vJeFzBFc64jyxtYS+qMefFYFwWnq
p1Gmo9+tCSQsHCsA3nGDQDh7Qm/PFmEVlGKVeXx7b0g+CkUDakRJ/q957tPnXkSZrZ06FYe0RhH7
3Ibf1H2o7Rv/S51uUcq7Pa5LMwl9l2ggeiHvz1LooCFrq7HWPdcjePdT5t25bYomU/sjTXzbgnnj
kBnejrm0Ly5jzu4+V3cDIRGIaR26Z+g/W3XrNY+Zrzlohv77UODJoGHhIwApbJa06MUQkENn4Vmq
nXayf9rWdDXUJ7d+FFYfsH+51bNLHUgZlFC4inRz5pd627YS5NCaaIm4FXB+aMOpp9C9Cvne9aTH
oMVIBVsc/Vnwd0W0N0sw4lbw2ocMededivZ3Jyg/kx/qA/7tZf8du54ieGtoUPRc3GF19PWDAfu/
Pobyt1BdEyFYOj8wyGS8yIFIrmbnR6CPzSiERXgOxnpPAR0Eip48JBIySGudv6VdhLAA5nTIqcKA
mE2MWwdRLFhxeJaDXxSmwrXy3tK61mn1gKn5+6Cf/f1VEQyaFTEVFkmV0I7HcHws4geksW3ARF3d
gSn/15YV7CIe3NAO6WuRCcwuxNCo0BVB3/uc6oCnldYOwztKOCu7Z3HkLqLMUjqV/JRacsfI6aFl
J7X5iwrfmkfA4vBdBJkdcgxaqktWE57F7E+fPGrWRkq/iObB1zHdy97DNR7awhsG5S3xbxt4sjad
fZTUKQN5FEMneRs/eohFrMxV9B/SNbmzpSV+GWj2YXWvVfhTEEg2PolatZUM7v9zYFS7VN3cPnsW
Q1G+JmGZij1zkBF8qT4QxordVJcbuX2xGhpEgmOVX0Jh5an5kcBATYKCPAM3GYRRqLvOjMTIMjD6
IM+XPe0pGdKDWYr2JFXtRsM2cseNoqGZ55jC5yBYQ0guzB2xJ/FEcoJJ/eo6thqrXSzIxG6Vlzw/
pCidcqSv2X0tjOZVlNnZpHu9YFFz9M+NKWV2DmRMDx8U3Kf6UX+J1OPtuftYA55ou3zOJBYLb8Ca
hRvkQMVs0Q/OTSiL924UFxsxNgYHp+9m64lxvNW6btz3UpHbZW6490YVhI++brg7UO8p7ZEs+zJ0
vJpqowlWVtbC7kTDmzIlZ/T08JgdNJXuSS6pMOmX5e0rKL/odPyq1cTuE0hxiruRqvob3mjfbw/K
NJGz603+K4/B5U1fZg6V1AXMydSey7Tr89coSj6lyOIoyloWu/SwUHi3TQhtWsnKvJCoyZVXh0YU
n7HfG/ZDYhV2M4ZYlXgnXGtVufZI+DIbUe6GzDNfM8xZ+EzMJthD/0/eZH4LtjjJJ0XSxucSgdKo
d/T3EZ+r20O5sJqJAfcGUgoiCvN3eSimgeuCxT6XpRltmTrxsTIlC+BL6n81pKp48tRkTU9hHpRy
ChiiSVORFjJX1eyQ8HXRTQLouOdOboHD7Q3vpAElKXRjHyprQO3pxL5cLFMwYNqoVUPymwBi16eC
Ivj6WCsE88T3vOl3oiTYco5ZHKx782wZm1Z6b8pNl4i2a0hOpK8Q8uazOMXXEALGYncy8527ovW6
a/Vp6cZnxY1tqm89zd5I+y9BJlY404hq6LwFm1CstSKAl+dSq2xde+vL2hZWnV4WP+UiyuzO8saE
mzoKkvNAvblj/LKJU4xC5O01+eGJNQ0Z/4DgnJ4CTN/1lPVqV4VdLcXnKJJ2lYkzhY/ZXvSqugfp
zpD2opYepcTcqUJt+1aF5g9+Uv9yY0y/YRKvJW2bSKnzHhCNES8xY6Ytq/0XVG8oXrFS3J0UbzNx
rYP+oTD9N9p0cYIOpc83b24ZkeyLSsn8JSOyw/mmJe2gTDS1uWIe61XUHwOrtwty9RFV29z/kyDC
d3vYl3YlZapprygoqszf0mg5u0WJWPVZ5Gx1zI7rxiNt2A4GdCk3r1w7zvrgcDvoBwI5X45nJw8i
io+QoeblVbiio9uZRNXgawvut2w8yH32HsuO1cH+RWi126D3pVg/RC3ZYPEYQl3hsNdWKgkfvn5q
hAEmmJw8TN4e059flHTEJnNjH+zXs6kI4lZ0RUfH6MUZh9GjcKMhk5Ul1f72x0/75epoIib+xlSy
QTfSbpwlm4LmC32kWMFzVg/+pvJlCZyqPG5vR/m4uKYw6ABxj+Dy/aEtrpaTZAeW7s9Qu+vud50X
jjJIu7QOdnpubbrurajv/aBFqQsDv1Md1yun04fSJJo5V79gduD3IES0rjaDZz2Gyx5vhOG+jR40
NX+njt60kk1jIu4T5NB/9luB93561+TIoeh2LT8K7gG8uLL2mz7cC3+f49x55C04t85x4vkotEbS
MOFdImXHIAu7fRRL0p3iQlwrvFKxx7CSAInhAxB1mv4Y5Vm9qatA3okY2jypvjkxtuq6uxtrCbfF
yI0dIcfLROQa3eRJ/cXX1B9Cg9ka7u3h1vcpEt2e2nnGO1HY+f10Jjg0kOybLVo8fIr/4ey8duNG
ui38RASYwy07SnJTluQw9g3hMC7mnJ/+fNQBfqgpognPwBjMWICKVbWraoe110pGM2kuyDa3h0yX
TTQX7eEUDZHYp0j/bHmjqwMCsECGHGw9dnN9SowpCCSpKZtLIDw9S5/t5lktEQGpnrtqcK3ue9Ur
d1LWn/yv9V0fPLTGT66vKbA2nojXfMnbozPPnE5hh4ottQvujusPEU6H2l5eNxeYje+Ect/0X+Ew
R/yrDHZChAe9hPTHf3A6yy0lKK27jyI4+B+T9qcwumMhLplunvPqG800AX8hAKZ39eP4xZSUU79F
PvZ6kN99LZItfAwePGwD1187hOSymmRoLqQ67ofcdVodYkXLHRN0AJtPIm6RRPrXBMRN2vRey6ZD
3Rh76JZT864v7tNqpj31gtrYZTDcGc6LMQ4zv9pG4fw1Elx+J9jfV4gFDu+Sdlyuqgb2uaS9JFZa
TG7VG8VTpsxaSuoUtKAghBzq+6QyE8dthRU8qGMS+m45oOsmh9TIbJq0IDbSkUL+VBbAEl2z1e37
qPSH7NCmleJFcUvTUulHGbgGyU5/TZEADlqINvpVlkYvYNGsisuAo/09iCuZpKZaRcNezxp7OmZa
rFFbnNItupb5Bno3c/JAvPZg3GkKut4hXQ8hpjDIxtUwqRV+uDe6P5nyHVFA+p8/2H+LPOat4a0H
KgC/LfHFkh3GVAY4JINcuojQv6SJj2FU95YxPcTSRY8b3H1f+fqXdwVDUh1ScNEsDRLRxWMTTEKr
KKBJFzO6p7R21zeXgagm1D//7TikGWhRQKWDO4nA8Hol28GBFXXEpZcmJHjt6lyV9zDZH7pi3PAd
lu7o/Ka8HWlR8EqLPqvqxBQewuQ7VZpkV+qb31Jjb5RP5lv0yjYW4yxOb1KXnaAAwTh6+wE/bV9k
4sEQKa1h0a+k+tusNNOafbCZTQfnCIqL6wXstFxrg5YFDBL/vn/WyoPfXuL0O14LL+KGVbyz+8Vg
i+hIUnJLp0TF3LLw3obdGfZXt0gNOt9ARtSTC3XXbftYWc2301tmo0zRTlCQMKKevoQx2XDb3080
kdIhFYg/t8d691xdz27ZGNWZraTHhSM8mQJy2O/07kOG9zyaG3mQFUu8mtPCQoawtjo9YZwp/0YJ
FmZJ9agUx9uTeQcUXRjG8gTjHw56FjNKL30NTftr56dfMl99UD8lT6W+l0T4rGb0SRhTi0TJRi/3
0lddDr6I/aa8cLRK8bFK67PT/zumf+l/v/7+GY5G8wne2CtR0Rv/28x9v08nSXiJQ3/toBjhS2uq
/U4oVXHsyiL3ynbYyhiu7Rudn5SOAR/B1rW4q7pUmsY+bAKvT+TejcBb3qfWmPHMyFtDLVNl8/wI
zmeHhficysb1qUYVLsTRrQOv0ctIOtBAjIeW1ykoOAKEj0mdigpWpTIfTuVUtgdfFt0Wc87KcZgj
ADS6aI7Q6Y+8/oY04WoRYxh7ou/Df7TQAUXa+v1BGRppNxZVvVH0epdAY9JoQSEBiroEnXLLynxu
Jc40OE3sDR3qHaoP4xFpLGRWRNUf4ilG/9nftWboqXCfbJyWee8WtzbMVvARkUtA5G1JAlDWo25M
hhJ7sPolXyInl0+jViJi4WjxbkgKhYZeRTqUjvRPo/T9vixzsfFArVyuuKbkusiQwt29rMM0VhGp
0qDFXu50ZXocpsl4qbsKsIXtBHl5DExdTnZaVmbh3g/jYAvlvTY+bxes2XwG3TeL/W4sP5PMbIo8
edSQnojK5GS0dfdZVkWxi4k5H+RAak4o06tbUOwVUwMhTf1u9iJ1DODa1MpJHpW4bVPoYBXxmEOk
cnKaCmH43D52Vamfbu/22nBEchwuGlCh3VycrjFq1dqqyswTUwbzCCFanrY7hHR3YNC3BJTe5acw
a/pskDRif+aWm3nd39xVWSfbVR9Muac29t4Srdsn5p0fhudYvSCGvIOcAc1qt1XMXapIjzp1xTrV
HlrE3G9Pe2WDoaY2+IcaAX7/YpXjOmgC3SwLryRrUlg0ngb5yYnt+6Ia2l0Utc+qFB5uj/muxMPs
X1uNadGfiU2XmbFojnZrtS29KrfPnfghlU9l+tXyHx10t6gOG1FzDscXoW5xz67c1qBDLbKpKjv9
zjGyx5zWRCUrPUXP/jSWOERGT/dRtCWevTYOVfM5Hw7fBeCK6+3tYz/ufNspvDjmhtST1HTNL35i
mBu7N/+exQ1FBD03bnNENNq3rseJKC4iWZWX3liHh7Si25Bck9GHRz35pBkfb2/byvttE7XTD4fo
F8Xh+QS9sVkRtr5Ezx3pHRQinxQpy04CIqoNR2htSqS0EMWdqxa4/9ej5GA+fcsJK6/QdtzOZ3tU
TmUkLl39uZe3YFgr5xALnJXneE7nZ3wxGoYqOT3ypB6if4iZSLRO3o8twVPzaJzSg1l896cPGQpS
qfU9crbM8f1cCaNolKWAMR+FJZhYlvt8NLWo8JKOPjvxXdYEebU7HoO9E2ru327f9WCzzb7ZvjbO
pTEu4sLLGpjVKwCvW+wQ82JdW6MGIxnJbp0GC+LSxRUa22YPn7Ide4qcHAYIN2J6AqLa/5BaxUZj
y/sDdj3UIhRtkfOZSbZjr4CVOUTF5zlOtiAkW2Ms/FWpiqQKiq2EXpmMBsiuCBMoZVN7b+ZN8+X2
5qxYwtXSLTaHOkGfFrITe6ko3Sm/KxMswX6QtXw32RusUVtjLWyeXK6RhRbbJD/l5tEYvjQ/Ee/a
JelWv81KuHG9S/OXvDE5g3p2EaWMRONLPu0Gmu+dhOTVqAUvQVDtC+kljT70CQK64IJ6Zct7WZ0p
zxu4PhBumrbYQafx24C8MgbZZ7tMVF+juj/KY+Amwkc+4PPtPXzvn5OQ4VnB7gi+6SG6nm1jjZM5
yHHiJSXKR5e2OOnxvjHOUnzx6ydd/n17uJVX9Go8ffF0q1OdOFVMw0EjDnL+kAZImKIuNe4gPhQV
nHR14zokBIthS2FybV3JPYEQmleVTojrmcbVaGuTBgi4GqR96Ards22yXNmveKt78h14gY6fOc31
v6EWxhrEpaVXOUMN01dEaCfFd1W1O/o5AoznPB5PmrUXUw/tHirjKMuF/tGsB7dGku32cq/u7psP
WewubOulQMsr8XTxj/KgT//ADwNXRvsp/SVnG5Hy1ljzz9+cGz/BbejtIvEsccoQmCWFqEvHsnTT
39C6Gd1WK/a7EtrrKs+4egrctAssqU/mvnBfsdrEm6TjdKxR3ZB+pgCW0umsTM9S+1u776ZLaKL4
le6n6jC2R3MrabUS6nFCOT4Q83OKMKzrWVeSFKdWk6Sw91aa4hIVDsLNIlh2dyLqlDkjYZUNJYI2
/5OS8kWgQJaB9pWIxv6H6xgcOP7FHHu960Opo2Fo5DJPPEOvj3J6VjHvMXlI88chGTYMa+2ZeTvW
4pIs5cgUFu+sR6Zc1J8T6aPkbGTl3zv5rCwM8pRkeRWJI69XNtbMom1rbiYn7vdo7RGn7gMb3hVo
XoZvdrSVqVgbD+oz1g/WckipFo6A2cj6lHVl4vnTRcyKRP+a5p3oHkbze++cb5/L1UcGNmQLKkwN
vOoyggmD0M5HWWKw+ssYuSkqe3ChRN0As6PiypKbCXMnlcZBnX6NWzmttZlCmaRR8EBgnPzp9crm
WpWFQRennoTeaJoGF0kcUwtdnzbeSfYBjbvbs10bb44qqPfyrBnLdGQlNC0clIHes1C+N6QHpZJ2
vv8s9L2V0cTeQgFwe8C1qwgqg/kcsLTQM19PUE86uWxTPfVitzAjt/Gf/h0D/vuLqD8JbQtAsDY9
e+YtxnYINJZdS4PVTjRfOyn3kO8Kuv9NQZdytjNCQuLsJQ/8jZjmXV2ZvSNRhiokjFP0Fi3b2K1E
KEpVS5k3TdSWyWS1ueaN5WetfWi0T53TPyW2f6F3sTC0A0D2nfpBUAkE5FRMHf1ixn4Kf0nhffv1
9rq/Y/d5/TBSwpwgWqrovLteeEcUaAX7Se7ZWXQXdsZD1ZQ/Naf4bYCIhKGqx+AMWgD1Wj6Vkrqr
iFgCVwS4V6hqHv3K3MnV9FGKTiRDN75t5f3XERaGmoSvmwXir79NM6teMwcp9yzz38EfHyc1cm34
hPNpL6TnjG7y6smc4n3bBe7gn3W73UmkKaXubvIHdyJRevuD5vEWgQetrCRUCKFm3Mnie6K00n2p
F6nn2/7O0On10q3sEvaRui/Ey+2xVuf+ZqzFdV11mWz6kz6/zXupPVHG2pUsfJ3sU2uLRnJrXovD
l4owscl78TRowUGjs019keTmmPUb0dTa04v50wVj42zxAC8cjojkgp07XGNVDzt5rBdUkXPkgKAF
iOVdG8v7INGOE/03VrrVu7vy/jE2qlDgtMgrL1PKNJ2OUdqFqSeQ5sxD6y4eq8/OJsXIOwzLfKBm
0VIS9RAmc79cG60Sd5JV+3XqaaBbq3o4yGH/oRUvrfUzEc6+Md3J1Pe9H55F3f/Q9c/JpvLKfGaX
dgoNjTwDQuniW4pAlW2lTZOfcb2ZerJT7RxBGMf897aBrj2IuFEzRSPABpNa/PVEQQnEgVEx0TD7
YyfiLg3SgzGYv8dsuDeA3FmhtTNE9sHojYst7+t22N/+gjWz5UHkUQQLpb/jtVOLztDLpExpwWG0
BqAC/POCRoJajBv395rxYLMQ+c+te9QkrueqZhqb1TczskFWXLt1JBgTHfWg+Iit357V6lCvrwRC
fqQ3FrXiGsi6SafYPFR2GISGR1jXH0KC2v800LyDaLtBWbeYE0Fd2YRWz/5pOryHn8MeiGS8UVhZ
mw1IftBq9KvCq7UIHjVaetLcwZGQIDA7dJb6u69y2TUbcwu6smb0c+WKfChQTEC011vkp3khFz4e
RCX1JDOe8nDYWLAVH8WYTzVtqzJSEfrC4I2us52hzDOvmrocRdqhIWHvk+U/FdLY+HeBpBE2Sv7o
RHuJUtOJh0pOD39tHqQsyWsjBDBXixYfASflWAVNlwFPQVrUOQLodpCvuz3IWr4SVinqmyi72xyu
xbY5hZ3qUVrmXlxXe4hmYcQeoJYf8/pQRXeNsxs6WE0Ovn4u4i9VeC9BRHj7E1ZcNEOFbFxXgTmq
8nKeXZ7QaaDFmQeyxjxaYeAfKqD0kDnSKWFrxbEyEZmYtGIrWbp2gUMPRZPVDNgH7rk4F2k45GrA
vzwekeJHKTc9orKDvoNwuL8LG3veXCU6FWOI8HtamrveofobKlH6RAeQtEu0rD7+/WJQG0N1Ao1G
ADELx2NAXyYp4NT2Sim2H6rcUQ41Lsq9WpTyvSgdcaj6YtwbeiA/3x555fwCsp11iknEsx/zz9+k
CORg7GCXzApPMqajX3TnLNqNpXy6PcqKs0OmfwavsOAEcgtzk51gGpopz73WP5TlD7U7f+2NP5uZ
s7VhQCwjZsGdR/5hsbNU2oY6lyuWsYjZxSTCixvku37SHvNuMvbkA7aaUlfuDPL+OBxzpMGpXXg8
UxoMaRbnBez82r2S0eYINUliXXJN2RvJuTvJMMzfXsy1w/t2zCVCLCu0BloGam1N/2KLSyh/7+zn
NpHv0mzAOh915O5q9eMEQC7NPlUiPxVbKdmVy3gud8ydBPCichtfm42j+FJFX19BiDPtpOF7nW+5
kvM9t/BxYN+m4ZeiIk//8rqXgUHEWdlTUIzPSnSQQQcXxG+HrvvSJ1+UsXVF8imJD1uqRStOBxBW
nmUSSFzDyy6nbjQH39cI5NpErQ+p3vzQ4B/fxVYou2lhF/vbm7lmP/AxzE0o5D9xQK4XUpbivE3H
McfHaafSNUO5cAVcfE9KR6mgc+5KlFvvqi4qkW6T5A23Z+USxn/ExQKPCwPosiMlJ91qRaFE4cgB
pFoHOxQD4uRYaedeyuareAPqvGI2dBrikoBsRxlpWYvX/DHutKKidtR+VdrGjbZ0HlYmROJRmbto
AZkD3rlezigBQNCBEPIiTa/OYoQ4NTeG8WOtJbHn5CpIF0kVMI0Ka6MasnKRzkkjNGRsilbv8Mi9
NvS1XU2FB9kPqSOn+dC14zma/kP5jbtm5h3DE6K1cRE3guptlX6MKdVOwy4Qpiu0w22TXHP8KW2D
+6P6MFcUF68Rze5prjqU1UUm3SOY/dJNza609rZfuaLLnwOrhs4C/dm+tF2/SY5NuiWpuWYoKoEW
moV0b9KufL2Po6kLxPwosPtxSMXlU93+e3uSWwMslrGr7YlekKT06uxhkL8Oub9xS6+8RagX4RkD
iif9u2zfzYIyjcJRlF46M0IG8sWCElU/5Br8dMe/nwu9FHPnBruGN369WOlUyHaR16WXWwhj5/Uk
70QSbtQS1uaDo6BAPaQT9i53xJRjNa8LvfT0otq1k7qXYYM268iFRuWJSHHDF1+5hgltAdXqaHFx
LS48BiixBnvs8grtOGQ2xHBvtfpJ47p0g42JrR1c1o6AYk6/8uQsVi8NZLz9uPLiyC4PulM+9nGb
n7Nww+LWFnDW1JhhD3O/wPzgvfG0Jph4h7rVKzyt5NhLgacUJxqaKM8Wz5tsoSvmDbc/rj0QlVn6
c2HeZlEFcWQmNQot+ZfJGRBjLjeKAWtD4PKAeYCAhBzywvOJ037sqWUBvqk7evstPzp0bbJVAlix
Axsfg1mQcMENWFwEjs9llCggU9TKfuisyJUm+EzMdN+Fp9unaGUkPEdEeujBeS0CXO+PZOZJotFY
48EfsNfD303+RYaHapOb7P26AeaZ6bbB2pC+WWJtVCktMr0DRWpOsv04GHb/HXXmZH97Nu/9Ckah
DAeOgmQV98L1bORQjXpF4FdkQfdB77OMdntf2Wuice78iHbhYbAL1M5q6WA3o3O4Pfr7tcSlwUEE
4cmFAar1enR6Pouc5yv36r6Apz2JjCfdt5K9nw/kjgYr2JjtSg17xr+RdqRCT6Zv6bUNKpyngV4U
ntYL8JST1Cgfajmy3USRrA9DnUWPU827bFcpOE+z9s1/zK5AJyGjseR4e/LvDzqby43PF2FIbMP1
5EMz7QPTJ6QKlfELNFwfNPkbgghtXe4sa+taXolmGQ1aD/gKZ2LL18f8zbXS1HHQQx4/Q8TUPN3X
dVF+44YxelfvEvVpyHNyvlJWwleRSaH+D5wwuvqhp6kSxc+4gspM66QSTYzJKv76CcSlnOm/oKid
E6aLhYgqYURd6uMS1bV5HkXunww/VA5JHBl7yQ9fIFZRN9ywNcubM3gcLlDF9jI26kY5i/QI96ip
gqMsSems1nNvlVGxK836x+2dfu9tzulCasy4Kfizy9YvJW2MPFMZrM5Hd87gOxB8TeNu9FEWjp0D
OdqNZ3HtWOPVQgJAgMKVuHgWc7xMXmeuwzp+UeXvhXIIrHtNuM19rf+OzK3b9/3byATfDLfYwb6t
HRkCl9Lro+YjSgHnwfwGJGRL0WPtxMCdMjP/2QDCl9lXPRJFaWWEBfz41CfiWA/jZehwo9UExHD0
H+zS5CUmCuEGfpd6agcpbItRLjw7Vk5hAEx2ctp/J83+KY+/Ahryb1vJ2iJSF5wz9dQFAXNe3wdx
3Ep1V+sFcDYaE2uQuLSIO+MWseGa5UPsA1ULFz5rufAvAuGXjtWOuMxIDWW1XOxHQ3wbJv1F0s0v
t6e0AvSgOY+GT+DUQPhpI7iek1JbfiDFKoORP0Sl4Rz0+XFQd3Q+hRqi14QmxVEdv1jOixzrSGfg
5/SPsnUZw/9w23LMaWmcFYfe5UuzZsi1pLRLrxwPqunV4UNdfbLE2ZA3BlopbjFnUqUky2hbg0j4
es5hM8UFT17pTWh0KWQNoey6S6r+TvYNN3EU6lrD56hIPk/FVli7Al8iFYwsCJHQDDBdZkOqFPKh
JJpKrwO3hEMMTL8qL031LbV0N48uifJsqD9kOiUb/yHOYfFLpY9IP/y1r8yJmQHeM5fTXOi+XgK4
mqck8KXSa1XLa+TQDdUHJK4+3baueSGvUz/XoywOzJiXkxrShOJFSXJvmju42lyi6kOTbWzpysl8
DTB5qqkb8npeT6cXeWgYYVl5dtceZDuh1Vu9a7Th9+35rA5jmVD1ze3KYFqvh5FaUQ7+xHwSSXNo
nFNBtJZJcwpIjW/cNSvvw+xU/m+ohd8vyUh7QcRXeUHXu3Z8MSKxCyLpJWygByydyI1LuDL8rcrJ
6o4BuSJzDUkatd/rGRp+jodVBnNsE7mgkQ85jo4eOYc437DAtZEoZaHBQbDGoZ/X+o2705Z1PY5R
VXmC4nKYmHstvqdh8Fg2/97etLXjjjA6riQgclABy8qWU6MtOIi+8pRcaZ/ifKyOSjFOPzNDbU5V
kUduoegPXWhNx0lW75sw3+LeXXkW57YVRBdmPXM8jeu5RnDPVfQDVR7EP3szRThu+CSkYyjpx7I9
3p7u2rpSBkBphJFolVm8HlIOYZMfT5WXxZ9FAoX3d9BjvvL59igrDhNtWGA+VDr2Iaxc+BOmU0tm
E/NGwYWTPgZ8x7dUyu/liP8r7dA+JA06zIg5/X1bJJUVsrpUKGnZoNPheilFV0uD2dNzkLSHwvlm
BE92vZFLXTt6b4dYWGbVJW0WGHLpxQnJ2gxqEJkiUjY+605zkOWPiXxQy9Pt9VyzkDlpgW9tkXtc
hvltTaKQn5UeBtgZ3b5DH9hxp67d6ZXY6JZdPRDQe+LD4H5SUF6Yo9yJUOlss/KqQv0hhbJy7Cxb
7CrdKPdg9pUjgt2zXqjI9rUAMtMmvbPhcK/NFwk2SsCEetTLFp/gpJ2AT4IcSlPfF6HzAYfyRYTh
SRHKY2NuJDjmDVs+QzT5kBmCoB3TWRyJiBxv1YVhg9ZYcuAqhQwk8ZWNC3vt3L0dZHFzijoDeqcG
jdcgxthHp8n5KPVuMf2HaxMhSio2JMWpcS+GkWgiCvy2wF9zBvmiKukuHa37OnL0fZBr0f62Wa5N
ygF7Z87k6Ahfztv45pL2mwwINapyHmZQ0poOHW6jVP0+McqzbzbNxnArG0WxZi4nvFbMl/lPObIo
wSV+7VVNg+2Zdrkjgx2DwQm2JA/Wwm1qiw7tdhgFQoBLx1fzYyeo2sazgqIASv0nQzbVDYWu7ccB
rfoG7P7RniT9nLSydqzVNHvsUXc9Bmlgg6Qruo2dXZk8KVkIDkAMsNRLqsEytMfaGqKaRwLgirBd
rWv3prZx0awdflLZNBrOkS7+7yLwdNShbIMqaD3z5JT3vn0Iy4fGqqkH3OV5flStkJN/d9uMVqZG
ekQmxEByBs97cdozPx24A+ru1ZlpjedC0dyolXe3R1kx1qtRFsZaJ6LUqqnqvH5yi/FL2+xz5WNP
9e32MGuTwTeakWNETCzh9ZlQh8hPmizsPTP/3Qf3gbLTml+3h1iZCdkvqg2zKeCjLy4seuJzmRRp
76XTJQo/F6Am/Vg9ONAz3h7o1coXVyNZPSr6ZBjnUGDhONejPEC5WvdeG4GuHYPiQ1V+Jb8Hd5TW
pzTngKkn26Y55zxVniuLVudvndi1KgT6P3vz+2Q+5lnklmxopRNDfkyyR7P7bIbmLuxBnjTx2YzK
p9tfvbY8oHrIhiONAmH24qPDlM7oyVd6zwqjfebs4YN3a+NzaIYb99H6QBgtbI1z2mvh5YxjUiSm
1fZeXaQnWBG6UnsWYf5xFKjB3p7TbDXvNoJADEot0l2wc15b1TDJwxDHWu+NJxHd9aZxIuUUmb1b
bfb9vffdUCrhHBp0qVOXWfoaYZcMgxzRi2p21N65zJuHaB8Gv0rlTyH9uT0t/d20aCSGcHneKgpo
y75XDTXGiRQ2EaAxuAMX7LDVhPr+OCKaBWbDJg9EzmlpDNVUmqJO59Qd0pt7EhxuryOupOh/KwGE
rdEQg9gCLFWUbJdvYVRPJp5ZRB0wMRtXDtDkbe2THML5FKOumshe/9jFyYaztrKAJArQPwaFy32z
TIP6g5XU00hApujlBZak74qTbVwCKzl3SsSzeJM2r+K7nv5Brm0zDvEHW+gE9smkIExvpY9mEyR7
p4QdD2UNVLcrEu5qYCPSPqU7n9bpjSOwNtVXvBz937xPzuJYt0VS2LlMEI9i4iGWsoPu/7xtjfNv
uD5klJ9oeSFjiO2DLLo+ZGSZ/S6ordIrisJNQw0p+rhLd2rlXwpdafbC1v/4Kjgxudx4m94fb/xs
8vvzxAAVLIn1pc4wSP1YFULWydkgpDeDi5gBMbH4oOkvt6f5/toCz0PvPnxqVG3o77mepqoDeKQz
rUO7e9LuCg32Z9UOon3QNOOdpeXyxsatTI7lBDYFbgq/wli4UtAj50ra5YyXN2dwKF8LH/IHCTUB
Vx+7ez3Wj7cn+P4GY4JvBlxYShWPqSjUsvMyxzqrtGQE5d4CsTFhobGvnmgWOd0ecbGkPPbgaog2
iXYR0XkXQii60PoBEd1LGSlwrJlDdmf0ib3TlWh6SBpjq+62uNVexyM5CPxd4fkHtn29hQj12IYv
58XFooFHpwYUknwtre+3Z7UEiLwOAzMZrVkQ9pJpnqf9xr+39NpOqLIwTAT0HEkf4x7WPzhlo6LY
TVav/WrGJH7uesi9lHG0HnxFH/Zq1vf3Y+inG3Hawo7mrwHzAFILgQG8nmVS0iko7oSqWl8kfayP
yhR+zqzok2nQhO+IVL+TfChebq/Ayjrz3FLcpHzAOi/TCVlaC8SKtPqiYcH0FkoBtH9Bj5szBRsm
tGzgeZ0eLyD5SWiKeUcWi63nqQYDpYo6Q6DE1hEOfx88X0t/mhOHEh54aMYl4K2q+hrkcWcfJAVC
bjfXJPHLR5Dqn7bupKe4HSvbTdupgggPwT0NVtckrw4VHDCDC++dHLg0EBYbSZFloeD169HL0GaN
LN7bdz5pz7thlXZ9qZSk6N1YROVZWFO6z3ML6Z+66yVS1iI71q2Zn2JpkH8Ao2pUN2hL6SiVERRI
stTeRyGieboPFWdX+NXGdi6jm9evnFPrMzsO6ZTlfsbxFIxBZtUXi7Zy+q6j6qmWBBiXIZl2wk7K
o1S3yc4wA4fMPzLNAkWjjY1+PTVvnhk+Yo5gSTa8NsnR/n19qvLRLyxBpuoy+TH6SKnqG2KvDtPc
/+dbA+SVeVh/4Xz77TEAwNQeK/BmjZuNg/jZd74GTqZvSjwzpSsf7XQ0dpVhRPdwAmSCTL09FgSI
AxSHdhCY2c9wHLpml0G2S5zQCe2TAVGT5MqaP02HZGj9Gt6YQf70t0dnlpmHi0lDAG6GPF7Psgqn
0Yz7sbnkqpIfsqpW6DokdOgMZzOFOzvayxXlXcE/5gYm775Y0ba0rIhyI2PBsLr3RaJqu6aOUP9x
fHufC9//PFi5v9elYDxXWstBUKdvKNRFGwY2D7T8EG4L+ANmclToSK4nLfIqLCQD+8qtwYEmP/zk
m0l8RjyVPEyE1llU/93j+mpMZHNpZZsF41CLux7RqnWjivWpuZhTAcunhdvVTDqMxa0pDthZfwLR
09zd3tuFo/T/gwLXIjgwZ4LxhaMUdgKJrUhpLshgVU/AQkJYNbJ8b5XteMAbrE+tEuinYByDnT+Z
2X8ZHnebczy3ny3LyDIMHmnbst1mYVY73Uj7bxBJKxBz67/jtE7vTF2qd3FXqTsSp1ul+WWNbp49
pQJ8NV7EGeG6CPsMmVKk7UvdxZTr8CUxa2QQdBneQhtt+xBmrYM2hONhaPN2J/Dej3VTSjvcnGcN
lMSuKdVyn2e9+Gp1zVZdaOH6vH4bkTpgOpBH6jthbLkdaPdQ+uIiBJkHuwEZ3unoiteT4pZk1Z7s
zvI/FomjbXiw719K3kiytXTN0dbyjsGIOknRUZSqLh2CPoNbiZpeLkcyW/mESqlubZjAe4eLHgMI
xshSkXFmK67NfrLaoI/Apl9yitNPiU4fiW7W4842ChDjcWGEX2+b/PwLFycb6DY34yt1OMRy1wOG
IgqiKXSqi6RG01GaDY/E9FYlaHVac/KIXAtJ1WVvIxWVvnY6UV/awTdTBJ47rYp3pK0K6WPoJxOe
nuRr/bQRRa4MS7EXKtqZ9wTyhsVqmuEElGmenDp+VwwwO2BYU6mD37HZCLFW7BM3ypitE9QU+czr
ZbQKxamIJutLiTBMkxg7y2wOJsJ1LeCWwspPdbbV7LvixeKUkGGgQkLjC8mT6zGLvsrirm27CzeT
81UYydfBTPJDkaTGPjAQiXEGLdl1uK1ujHbJjnwYRb9QN5Ce6vwtCq4VQ4LrnR5EQmnu62VH1hDl
hV9DR3qhW09/DgYxHZOu3kqVr9zQpAbhaEOeEKDXsqezIPtfhqHaXWI9fWwd/xhb8n6UIAOZ7vIK
RhtL+9TrwYaHvmJHZI1oRASoxmovL+ZBQfvc6qvuUom2c4O8R6ku/S7XwbnUz7fP44q7DGx9ps1B
fYK3dsmFleZE4bVvdBdZacIXzZda85xKUefsosaPHs2ozZ5j3y4cN9C4p/dyUQN/a6oy/a0JPT72
cm65Mc/YoyjC4SMVv29lXCtnfNz6rool5WOnIct2+6vXFghdLlKqCA/MKOtrUxRgd9qhEP2lAWnf
G04H3qH7oQ1lsSuq5HR7sJWzRqZz5v7GJ5/TedeDFWavpVU2v1ND1e3GarLcJEl+N0L9HnTNvi5A
sOnNlt+3Nuos/UsjL7tCxH89atSardUWYX+pTOOlTj9M5a8uOcU+fkhzmEVtb09yxdC5s+aU22sX
0TIotPuokIYm7y91Z54HYUEx9yWDn6+ID46WnbLffj9uZPiXtaH5kaVQ8freUSEl7Xc9RXukiyCW
k/5iTTbUFulo33WJCaU7pImnRpe7E6SE+VmEY7xPDfsf/MzmoJDrdFMnOBmjvdXmuWJW8yPINTf/
eQcCVoTliyit+wuyFtEDPHnNaSQzfVK5GO6kZNpqRFgbD2I/AAucP97E2Qbe5AWmdlCklmf+oujT
Pgfs63Lyfggt/wdftPn7MwPyDG+GlBxZCHlhUGnjNCYSSMMFbfBvJSkcZ/pTGONnYZYbmNJXnpnF
I0/ujWYwilBE/Ev+r4hHKJKdsL2Mpjp+gs7tc1tH3+SyK/ZyNE0PQk2cfVBp1ifg9vku6evqEcGS
+GDJYYhkZGhEqTsW2b9oGo8l0GuneKmZ2NEng+sGka+6UR4PJ8gR1GNP1mHjxC/rNVgmbxy4jhkg
TRSy9B/qXLLsqo77S6RbEQ3FUpvcETrYL0Jox7jrorNIm+opCW1xDiyIOhUViG5vZkS6YWodi0Ab
YFsztX1D1eRUlZFzbB2jOeddNqINozT/x9mZ7biNZN36iQiQDI63JDXkIGXaTo83hKvs4jzPfPrz
0f/FSVGCCHejUZVAA70VwYgde1h7LRRwDN+RU+tjmMWSF9odeQ4Ey26GF/KSMn2M+h5kYN9ujbnf
+DrojtJrsYi+AEOs8ZUjYyl2nbXDqUrQqwE0E32K+yZ4i+i57YahrzMnbMRnxhUnt53FsM/Nadyp
Ux17fTfMu27yO2ds+vYRKlX/0cJBuTUNroOtB8Yhn3TfyeUIsR2BqnfcFdrGQb5++fn9C4HrMkOP
z1pC6He3ppbVpPN1fTj5c+kzEieVkLAgI3bfIV7fTawQQPLo4xZhQ760YjGnKic5vkBrpdbLE2V+
DtRi2Kem3Hvm2Kkbq7r295TjQZ8sNULCmfWYg2I0opnncDwZWa+6iWUOz/DTzI4Win5nJkXota1V
QHetb7Ge3bIMmQxVFEhTwU6t4rqkhyvTL/FCzVj6h0gNPsczjIFDr8MEKqvTc9uKQ9mMW/Xs6yeH
hotYhg6p3SBcsfqORtYZCO7W86lvD0RgHgQg4wfdaB4V6TCVbrNFcrQUDS690mIP+oE/hUjdWv73
d+fGpKk05XE0n4ZyOKhR5AgFOaLgQ6Vo7pwbG+fn5urogCjMSbG4q6Zmt2y43s0nJsY7r7YrQBa2
JLjpuu0ok3mWAAd6U7VUnQxj3jhNN04vhXQSICY7oXZZw9PaUqRFPsEdVyvtj0bJvCj9MRi/Q0RV
7l+TG5uKIRvyHziMgRys3nBGY0xlkJv5xNhCWL/I8VnvPsvJ5MLNc9/SjfxjgReyGDZmAW2ql98v
HH3JkFN7OgU1aYUAhLqLQi9O3Ib6gOa2X9s2dWr10Bu6t2F6uQKro7OocC6DSCR4DEtcmvb9om/V
YJ5PNEF7lwpaO7g8D9aeD6k/2WNYOZIeUTfTw8ybTKhJwqqPNrKCW1vNrBUIS7aAqHcVhwZNF1qV
xo/ootnTUmemBqI86mno4pE3NvuGTyCppKhCJZB8ds13NiujOo6FJp+oUjxTLrcGoiCdfwsYsNpv
allvxJ/XdQ+qEHiCBYpLCLrGCVGpHoukmhA41tMHiRj7DWnGyClzaQt3eL2NWIKYH7k2wA1s5+W3
NMqwbJrBV04NPIvqB6v61RuPkFo4TJ9u7OKtReHaqLARA9H4WMV3ai1q004j9YTiUfuU11aIZIAk
9l3ZSt/vH9HrRxGO/v97OCjKX2kltpVSm4E+iVPc5+WO3kjnjrO1taBrtwJkiko04dFyD9ew+tHM
80weZPXU9donFcZyubadCFXYOt3ihV8+w+WVwxS3XOBXVNLg1ftLHG4YU2SqJyiFXoXsKfIz1PT7
YJIPjDofamocjLhuFHCuP9iCviMRogQHQNRa5ZUwrwyJ3fYCvmEffj9K/xKk3j2kcBsn40bug6WF
GhLfTOC4BqLk9RykccbySqNVTnrf/uhb5oS63Cj3WRG8Khr6bpUEfUpvojeRKNXsUMUNnXmuXqqo
/Uu2ICJeSv6AVegIEgdQN7u8FRTG+kH4sjiVSe7U2W/hf7l/QG+Ue/80FZaIky2+Ip+39KC25kYR
6DTJcewonWjgFfBhk9Um/JfcqPWXqIqG3CMqJwsQep0CigVv1rpNJHXjbujaUXJDVS9CN5VDmFfs
rs02LtKN3hY8j0T/i9oHwxtrxLxdjWEZj4Y4mWWjOWmSmocuqfunIrArbwLS7+ozp14IH+mvyvqn
k7pp4xjeuGbQ/HAEacYsDZCVixr0xOyGutNOsfVTdAuhzTG3s33mqxte98Ylg5EEdTMuNRPD6+LP
5CMqEneNBmnyBBCkR0stNSUDOeK0OOhyGe/Kakz3UtqGh34Um9Sz116L2JoiJkwQSLgzAHt56gKp
jGulH7UTgyVPWoE+vRy/Tm1zHOXoKUiYWhYPWvQzUiKq7tDR6grqfK89Kjn3D+eNew9Ii0iJCMNk
N9ahoa+PHXm6dsJdMyugZA5U+E9Mj77dt3Prwy7qLUuorYNuXIUwtpy0dayW+smGDdZu5sMEY/vQ
B0iwbVi6uaJ3llbuU41qqwisQj8ldQ307GuURY+N/PP+cq6fUrIvJoLoV9CxINi8/Hx1WdJyRQ/9
pGtUBvVhHFyEyT5DdcEgccck0qSgz3vf5q2FwdsAghft42tcqJb7De+IpZ/GgWLoMJkAJaxU25dt
taUmceNr0amgL0cayBTbukGVhsJo+Id2Csry1bBBn4Xys17/qiCavb+o63ALtWjm5ICI0IcjCbvc
yKmMQrtAQ++EVMWjZD6WIvJCGYpl5R9R/87V/X1zN0oA2KNEAyEaXUVMX9oDoNaXXTvpp0yfZdRx
iRxUjrwyHZRuHmt3rEL7KYCZ8puV5bD6trTwDqaUMxU8aVXRHAdl0s+VYkey0xt9MrupLhYZDMa2
4MHR2/CXpmYhkHIzHQpHCmb5eTLN0nBEbEb/3F/NjcSA1RAVsyTiYkq1q9X4ioEaqKqf0KlQq8gx
/clJpeRQMs5pyW6swHgvv3TgvadhdFj5xtdbI/uWxxNfTXUN6/yxLq1pguhrKYOczABx8cL/OKRM
OzVfRRif26+m/Jh1g9O2+zRUtxBvt54r6od8R2JmPPi6VT5WCfA0uFlO6vgzmnUXlN2PpHmFpZLG
GvOzInYNdSwZpD3c3/YbbweJDuVS4NnE02vsVJYsMHq9Mk5+DzDFH4N+F2atdMx7G/ZyVS52Vm0p
iSOVI2TC9IZ29+3fcARocwMTgyCNefl1GaiC0pP4qicWhd7TC8Yi9XTgtm4ViS1Z6z9rWQWjvA0Q
sjG9zlzUGhjhh7MuppBoLZ7jHRyOXmx/ryL/JQHg6At3Chsm9xATCvq9Ub8F2sK5e5zyY6mfy+B3
Oh3sMHIUOHgbSg5pyNCBsjdbxt/Fw/1NuXUcyNvoWy+gY2haVi+Zb1JrEUYqTpry3a8ir2rsX/Tt
PEt9XsoAXdnv61Ecm2SLku8Gcmnpx/0ZDIUfm626vIX+XEhWTOBERBscVREcfNR/Nf2bVY4u+umG
9Syjf60l+sEUred3xzBqj34+7ms9PKah8fH+Tly/TfwcTjnFApo211VCM5n1EKrEE/KPhYtmcPSY
xLW2I60kiwC9StnA+utHdyH2BEy4SOjgXVfpwyRiq/T9CDa7ZkZIt/FLL1bVzMn6KT7eX9717Vto
ZIiiZViMSC5X73stl4ZRtxraxrXtlqn4UEeNO2TFeR7F3go6MjKDd799vW/2+knErADYvsSl3L3l
Ur6roZWhHoLIMoyTlL9N9Ws4/psG1A233sObq3tnZuXRVSlPJzmwjJOIiz316t8KuAuRdy/xwPgD
MSJEXt4gbYwG3TgyLA5CZCI9oPTrAksfdnVlGpARVvVS7giN4Ckcy+ohTfPMs6Sy3VklnG/3d/Ta
jS07+v+Nrna0DWfDDBPo1XrG0TxaEZR8++JbUPnt7r6lG74BU4wHkG1SzLoqSeatP+lDwpnJ7Z8R
7PWmfeQ+u2oqH3P1Kakf+/AYllvf8uYCiRBhRgPTf0U1Y5QagJIeFW5yCidFMln5YvhbFBVbRlZu
T03rJpe65cCMilebhuPH+nOp/XXsyQYCl6KFhvqvtS4dBXZsQHtk41PsINg1lKvcLst/UW7qNyK0
xVlePjhY4nkjouGLkSNd3rOgL8dKlULzFOvg3gwlrtySXvr/YAUGr6UZRLYLI8ulFauS62Qh4TgN
OULq1qDQn7MIGO6fu+vgFvZC+qmEmgvKTKxOeGLM4ED91jrlcgZdblbJbmqnFlondvMIS8XsDEX1
TxqaWxoKtwyD6KPJBYciNavFy7xzVvDCT5Mkj9bJH2aUXIzM2DPylaH7F827MTbTo9KqzUFP8mLj
qv0Rbll9P4Z/oNXhSeQtXvN9CDEAEJYG66SXb7P8BbG/fRYNxzmD+Sv6MQKYTJSjpku7Xn/sl0IC
/StGhZ1Ymxy7KY7MfzxakLtEcvRoNgvmbLMNuDxG65/IEVtiBIp58C9d7k6QpXFpRpJxMto0/g23
Q/nWSbJPpOBXL5qkFa5VicQjb9cOpTFTfYOmHcq30IUYS/KsUHT7Shn0F9pUslvHmvU5tgcDqJ5R
eZ0i/TNmc/IxkqVh49TeeByA7MPSRrRN3L3W5iy7UrPSCTdmzoobT7on517Rfw3lh7n4t61eFf37
/QN84zLy0PKyg1QEO7+GaU7RZJeTn0PGokvdTknNH34L5um+kRs9Z5I/rvoiCck9WbNImlVfwEno
G6d0qk6FvcvMJyrHLSzyTjI7gR3u5+kfw/+dx6GThS8BcyB++xQYZ0HrRcmHfWQNTw3xd+0kw662
3jrrWKnPRcPs3i4J6Xf1Rr0RDvyRIVkdIjaFJj/IMIa21ry2kkYt3ccrnuRZKTjbaGp/Uozafota
o83cMRHyQe3MPkP+RuOCa2poB0A38+m/TosYjKvo9cx7mH4ius5hVXz3azsKHFP1ZdhdzTQHhDpA
4BKaidp6agaXSqhn7b/jrM9IzAxJJDwlmbV/Y/rroaeKKJfdJkyR2Okjv2eeqmi7dCfp8O95ZRh3
GTDAeBFWyCf7h141puXoUladFtnIBLylzwS2murwHrSlOqf066bmkVDI/4gwlPJNCxOfnLdRSZgL
PVE6fJkvmU6XKknsQr5nH1Jr0L4Gs6gHxx71+nMbZnLs1H2Tf01h5W+doCkComTd7qBbC8rEA1pH
v91XpcCV7IjHscmmpvOmAW6nR6M3SWjqmqrgTu8KIzpA9WKUD03bdD/kXlLUnQSZhnYw9Kn6UVB8
/W4EfZYjWqv7gWt2+TwcEZozhZPOql7uYO3LP8kdvYmNPHgdPwFUh9OecW+eyGUmahW1IaVtt3Mj
UZqJ5PJQKFDnKeUYe3bR+0/RoLY7P5S3sHK3jQIEJP3XFd1cBcJyrURy0UfGaUqO3Rer0Ly52CnN
vo3+NuFclgcTJa8l8S9zD6vl1XLIBJEoiX1t4fih8cWuugcy+40odPm/eX+laDHia4ivmRVc5kdX
j3IWlVopZzIJvcQN0D3Vh9FnOAixBXm/Klsslriz+GdyFiYf1csXIM1Lf+77Vj9N8a+xaV5EXB2G
/jnKM6ft9ZfREgc5/9Am9s9k2KIwWztxbAOxAVS3nBVWurKtV/YszT6hlD8txD7xnl6Zk+f6oxnX
jsJIm4I+bLcRiayjxMUoJ5MlQ/rGH6uzktpGkwBMMk5dFTthG3s1+PYAEv0NV75+WrGDxi3QNshw
yAPXnequC31FrRXrpBS5dUgbi6FVkKwuIzLKXu1a1QtSI3DhCGge4tCavzVGU+6t3v6WmGr3NGWD
cpp8woK0hm1x0ltxkgxUoKQ2iR+0HvZgX8+Nva+EW8SQa10mJsIgtKHfBh0jM9+ci8szEc3oMGlN
7J+iNHBEgiZzKGWf+0Dey/6zbx0q7cmuTVdeqAx86XmY6l1eTgB+OrfMPF36ZA7Brg4Up6YJHltb
v++q1kdxjSIMtGH8NPATV8LYdRLIVCv9k6L8DvmIcbVXmg/JTqsCL5dneP8pNQgcudI8F/XWl11H
Aot1gEcIHSzJt76GA6stggaiSf1TxviNU0SS7IS+sRFu3Fwj5GxUZpf7QZv68htISmiWcEHyqA7V
f8KknRurR/+35LtCOkV+86YHw14PlD1skUj0bSFPr2+JgF5doIJCdQF+11W8HhYqpXXitpOl5U4g
Z3uZodYG/Pz9W7JlZuVOheGHgdVP0kmNJqfVD1L5S0Eh576Rq5yXL/YHRw2xNKkbEdblXjYpzNiJ
b0un2koO6tA7sCQaA81d/Xvdw7WaNr5rla2bTukGXOMKWb2YXpQiyHqAKDP/eWk6i1sJMHwcnH0F
/ivTkzTziHXdePWVFs7L2pmF/k8q+k9S174i9vbvADFlqxGPjI9qblAefI1S15o+3t+Tq0jzzw8D
x0J5lM2hA3f5w0IKkIlRZcG5b3ZQIcBO7gojOlfFPtUfTOZuGVkI8o8Z0p5QL7ewoKnFx0UkAcEX
T8mOCgjBLv4cFzvb/tjVezXOd+V4jOOeKl/tRuWj1WgbujnX7wWxMRkVLxZ7ecWmAP4mFr5a8pul
/QS2FEs0FroI6rTYdC2ZrSsthjoY2ry/W9fP8WJ4oe7gyac5uN6sMNZ0pkmDsx2p58EcnInBdvSf
dkkWPvytqT9dNNiaEEPHvy3e512+mipmoKSoGp4r37K81oz3jabMuyD/Aeh8f9/WH/qJyzBjMQZs
iyAArMMa8A3ERkgSSSBasvHcOkYS1KnjNwz+uKoaK6OTdLRZBTx4oyNJxCFaaKevpoTOtBPO9vRU
VFBnyLOl7kUPetxRemX4Zddp8CXLimbjMl1/BUgh0GQiWoBeimrCamuoKiiZNqcoldCjptlzDHL/
kcbPMra2cT+uj9qlrVUV11TTsmIeBFHWKV2Gf/3BK6bJs5ni3ueh9S2WtHkfykn0EMhxc7z/XW4u
1CbuA4pJrX4dQ1c+p5+qQnqW4mc52BvFc1pHnt1ttTRuBH+AIZdClgLefRlZutxRCqh1ZmdxdiZv
crsAVsz6c6n9R1FgN9P2S3tnCA9VLnl6YW5EuNevqA5r+J9JgyXfXUsZCWtMfRsx+zO/rP2UVpry
lOmJ+HB/J9fVH8hdbKJn3lF486A2Xl3cCpYCyxzR1tN7P3ocade4wB9L0CWjGrE4WXzOqPGhuVvX
/sbtumV7YR/FXSDHQHvqcnNTiIXyUUIKzocEbUCNRasSN5Sg+IDtJ1HFh1KU3/5+uYA9KTlxdhY9
j0uTldKpkt0J5PzQnYxmzqw4mPE39nmfNC1TnF/u27vOuwAw0H5j9gF3BZnzpT1LnYpcjHp2zntm
hilJDGEgeWUxDvlrPRaxerATa66PQE8S69d927cO0MIUhMgep5fq3qXtdirSqmlm9PwyRrDmqaWV
JrTc+3srCyKR6QwcAmjzSysqUjMAVGQkWNs8wxXLyotdKtPuvpUb0R5ABlCWjHnBf87TdmkmyAY5
S1o/O9PMckw9dNuBqZP+KAO/DsNxL+nBDpHEMLM+SX53Sq2tQOxGzM/YBEhPYuqFjnR9WmUzyLhK
E8J3INwd2YjbfWVmZ9nMfqp65+/hqwmdpDBxR2Pru7k2/zSr9hjX8rT3oSo/5G36Bq9S5ibkdc4C
WHODVu12psi0faT8Lw8lUAnK4+T8oHHX41/VjPpvAjvJubWlPZw6LyMBSVO/1v6WDvotdwwgYxl3
hC6DRvPlx2E0RO1kuc/OaucnX9A59D2E2MbXIbU1ToOubpyGW7eKZJh7BROKirLqpT2zE3ZuZJxs
Of1t24kDOCMjHhge82BLV/GPSNoqArBt8JVkfKTDV+PfBix7wIklPjuKRh+SHj4ONVDko44Q8HPI
+LHXt0znyJlU7+xMwnPC2OkBCIoPsVEXeyEy+5lkIXZBhArXHKLeS4Na+pAFAbPDSmMdJ7s1vaYJ
9adAr5IDXbyXoCqlnRbn5WGIRfAoi8Fw1Lbqf2sWcutSW6QukmQVlI6ifpjUhly5MK09VTCfSbCk
3Xhvb3lqwiCGdbnjRMOrD9ynAA4pwSFfJc2/yR/eQtl3FCXZc65drQncSQZ0ef/K3zxUdBmXsQDY
Adf15EyyfLUe6/zM4PNTrUzILzxrYX4y2+/3DV2fJrwKPpJ0lVk7zu/laUraNpIQbEAQlEAGAdtM
Sb2WC53M5kvWz2/3rV3HTTy00Eoy8kBFBxKTS2v+TFpqG2V+Fsa/vXlcBh6y2qmH/7QgfQJM/BFt
1/sW/4CAL48wJqFDogcOiBEJg0uTwdhGg6xAhK+HaNKAKZ3awkmkyP7Vwu0yOwXTguR6wq4Ll7IF
IO8BfZwXgVrzVzkp9M8qXCuTY/bl3DlmYYjOKeVEPMxtrn4vOr/8ZId69TMATNB7cpYFTHXppf6j
QfRsr4Gw21jQrQ8GdhtYxB/YwvrJ6YO8Arg05GepZSSllB3qxwCJprfEGly9i7dIFm99MhJBemNs
If9ZuZsxDJqE7K2gp248TIyanoJ82qdI8IW+fLRFwtTalhzf9Y3DaQLcg1nKYmxkPZoy9QbKp1OQ
nw0YkEp7nxs/Kqt4pAPehOHOJh+/f0huRLoYXIZoGS5Y0HXLdXyXVlmZGplAaBGQlaWW2j3jzt8y
ENSPwVD6nxlIsHo3E4n1KQQObBA3pVQ7x76A7SrUR0Cp93/PzfXDTcAFYVwG/Pflz5nn1CbXqnKe
lCRxtZiuWpj3yFz1SU7LzS4+BBpkRSgG2huWF1+2vi2UXMkgENpaYtNLyx1dBVlOuKDWqHm9IblJ
chCh/NeZOttM8E3jhq3jXbm04isjuk3+lJ8H5chwuJPGH3taI0Mxu6Y8ANxPdlRGNhDT1xHhYhQi
ANhbQMSsa1aqnfSpPM34ngHaBe2FBHsjGry1eTCvLeNcDOpSHr1cVpUHth/Yi9gtM+8F8VhySjdb
5bfuv1jgtDTk6cuu09zQ9BVBHJWfA2QiE0DwlfRx9D/5QDCDeSPNvX6FloFvKFgWlDtp9SrubIOx
EtMo2DKR7uZeI+jsXJHPO7VvtgjQlm++PnnAgiAVIqVb7uFq86KpbsNqkc+Viic/+CSXn2XN0QIE
EQhtfk7Wj8beIqm6dSQAKXEImeaFAX9lkynKBrgaGqp0/vx9Y+qzF8N1sL9/m28UGJlhh9uNK8UU
N3H05dKmfmwY8WiKsxKWyBTQZX0N88r1p7f8iF6uV1q6k2xFELcOI7NwXGGmA3huVy6tF21izuiY
nzXzqczeUv2xlrcqBLf81Hsbq7eB2krehz0au008wcP5MJfM9sJfDBuWYOJs4zTeOvnvrS2/5p2T
hvWzNkUdIGmjp7suUd3cLB1Rfomb9qiLLVWEW2cDOArgGsh/eRtWl1keujiWenIuXQdcEbfEeVBB
bzXYbtwwBpjgQrUJUkBurdaUjkrVznlSngMjz3fNbIoKbHKnHqYxi445bDsbm3hjWayJjJUJMIYL
1jNTsx2nZZ52iBMXZbgP6BM7kJf8paImLSJaWuA7l7zBouu/ulijZUXxZPX1WRtV/6XvYJ6xSsn0
Ni7WjROxjAYzkwzRB5ZWZiRQxwms6IvCAoXd4a0cw+dEftPqgaSzfE1pLLdielj+DaXQTkDWEKI0
Adu9U2T9nm6A54faRunqD/DqwpNR+aPCQg2OH8Vk7+qbVjBt6g1rPvdmN35PpySK3TJmOtQbJq04
tpWIZLejsxB7Ikokr49146AJZpw8pcsq3UEt1/yZgCX42U4+KgRB1aoOp7Bu3CmetA+wI9WAyGs7
3Pkog5g7rQ2H0a3qBmTgpFctCHY4UH9JnaoFe4kBXMNl7n74HXfWOO5Twx+6j0VutMOxLutEOBV0
LI1jDrYa7QKzX6qJuZ/wZzAZ4A9KOEQ3vtzi8q72iLIXFXMO/ZXqjZrY5WCXoUEUW4kHIysffDmj
cN4M8kMOCtA159acnCgMG9VpaigVelteRKWG6NkqqnSDjuI6AOTVXsZFgKgARKOUcelbEFohFwWl
cuYztU6Riociaz1hH5RUwMYZPMLFu5+ZxgmS+MM8+BsB0ZWz/mOeAhTpJeDLNW9rlKeK1ZmpcR6a
YJ9XhkKeErmhX0Qbke6Vx14MUTVYtNxo3q1nsasq7uJ+Lo1zYeWAR6DQSGsyiMypWwaV2+fB37ij
GwbXLFR2ZQtgUYVxBorvdNAT2lCcNqWn6JpjJr8l+8vGyVpiktXJ4kEH2w7ymMd23bmKLDNsB5nb
Bz643+GpiicRaf/NHcD7LEzRCYuKWXtrKiDlfS6KfTkMxkFaVEbu/5Jb3xSAMB8VX4id1ZHKslDr
kbgBfFUrXmcfNGVHAW3je942ArKFj0pQuw4tCNAyA44849wCBGxoktJWx+9vXNctK6usILMp2QR+
jpXmsaXQaOYHTd8IAK8PCkef4jS9Ruod/Hl5A+GrZB6+0ATyxJnHsJaqHP3kAaomV6BNHlkb5/JP
l+TynHDTwP/T2Vhuw7rwEcqog9R6rJ0JoTIX3OwM0e6ky7ss+qAmr5P2XVa/yJSNZS13W+pWdT/t
0Rc9BRrzHenWi3lr+e9+zjolao1gFEHDzxHiWfNhLTSeW/tLq+7H+GnIN/oe1xEpKCSCDpAIC3s/
u3252Zz9JDZ1yUSYVTaexyQ3naAEPugTze1BZ9ZnNQt4C3hSPvR6ObkVWrT7+/fjKhLhN6D3Ai8E
nTn4uVaFGVWECUhK0zynvI90n7wk+/b3FqjK8wYDNYPRaNnzdwGjtTDz2HNjnUtZ0tyEy+7Jabkl
dnHjy1GiAI5JPQbKmbVLbYqmKxA6xKV2w14SvwHMPkvRSXtQo9QjTf9rt0JFhK4G2A+QbGJNUdJH
aAT2UsK2WfKjrlLWzpEG1ApjS/zw+tLTeSNx4Z8gTcGcXu4eIpylosLRjlpk/5Q3bUSLP/qg+PbG
TbwKgcHKv7ezvvhqQ/NAxk4yzI4FVUUSfQG8uyuHv3/kF0ugVmgI8NefNsu78xBxxK1+4VXJcQp7
q2uEIwdB6nRgdz0/9aWHvp39IxyrEDX5o7TvulzH/eTW7v7BvBp0J53WkOwiv9DFEoSvAlcZ3jzJ
DHy0FSfJGZB4yrIvobrLM+3NZx6wOpizV5XjS6znn8pxfKNntwBE06Ta+CVX1b1lQIjHcgk9cILr
IQIjqECQNqp9Jkehx6vkzUOVmsNxEnmyI/DumQ70lX3VBuaDP6nKw/2NuGWeSV2ITPkigjLD5RkL
jaqM7Rzz0mDDEBk0XmkSBuaxicKv/TDDnWzkqDPqG8u+ShxITegv05ZE5ZJiw8r/xbw04P317qxN
L370TafKFs2/rfzB1zeygesVahScINMADgYlyxqM5k9SAsNPPZ5nG7pLqUPnYHQl/ys1w2rQKOZJ
Lty2G+/19ZXC6IJmQiwKRdv1VMM0iHDQA3U8K/pHMFQ8p7Bwv+bGtBF93NhGkrvFFmN0C3P75edr
OhnZmtAczxVTZfCLOJ2VMxgMNlv5pETVRoSwOJzLF1tjoIy5xQUQyqlZHpR317cM5K7xh3g6Mwvy
PNCgLyUkWvIt0uFbi6LsxegEQr3XqcBoxbVEV2s6Nw2TqcNrGAKTzp0WFtq/HwteUsX3xlbOr7PA
uiNhMJ3NOeQguHJRe7YcnESa/ZdrP+vmuZfK56I8RtLGt7u1m7xXy3z8Aj5bDyLKkqz1ftJO59B4
iEzpIU8cA0DJ/ft9cy/fGVndszkvmEKUq+lM4e9gapGTDtNT9xyEu1na+m43Dj2CBfyXUgrsIWt2
tJERMttM6vksYiCX0XfRqK4s/2OKjffqRvDETDwPCOz7gG/o+l+ew9rkhOdGN5+lGnSTebC+yS2j
Q15BeAjR7i5PN5786/4/1LLvLa7cZDKoCfP/WDS7eW9pxcfudYZoyaWUgULmWDwjPH/MR0ft/yfL
tAOomZPHcPsu1xon9WgYwTCf9Rc/z3Z1ecjIz/cULI3kZ/0B/E8zf8z+tlK/9LcYCANizIzs1aME
M/AwVQoyPnFMoS+SdkmZ/L1bZlSHki/j4cSY64aPMsVJZCqFTBNd7HSpJHhDZjWq2wbnHO2aKTqL
hvF0Td64ETdOKQMQPHUEb+C/17gEhd6dMolaPpt999oXxzx7aKx/Eq37fv/mXb87f5SlmIBaTirk
xJcfDkBTPdVxoJyhImzaZ7vsnaxEI9Sb1N7NFbEzm1/3Ld64F0zwCQFPPceVGYh1ljhraaskhnKG
BEebMyduFFeN/xtSqFLyJ6N7TPrhAe7L1w27y1Iu34VlchCwPrWkhYlsdUaF3llEv7pyzp8l6zhr
CmU1OOGnf6H8Ze6rzT9VRr5TzL+OIRazPEXAPiixrwvscdpxbTpLOccNE/7JUyL9aFFljF4iaSOP
uc4wLi2tntm+VFslHk2+ZRs73U85eFPlL3mVeOGjDwHaxnYu7ut6O2kww8BEdiivsia5N1vIVVlX
M+3mFxunzWi+r6N/FiuQrfkwjvwK8Hj3zd5aI/tFm4kGkEZwfHleIxuKG13L1bNlMslk78P21UTP
z3e76Kckb2zoraPKEaWDttCUQ0WwPI7vQolajpI5tgr1nIFlHQYvahy0j6Fq2mWVE1UnqU+cFG2P
+2u8vvvLlOtCDkF5Q+BNL62WbWhMc5yq50o+geDqkmaXT29BN2w87Tf2EjvL8hZ0PtHSpZ3KT0VU
GbV6HsvGtYqfIUJJcVSCoUFdztYf4YK/v7ArnRXymAuLq6+X5mM/62bD1ysSJ0nhIy+cvP9Ge1wS
bjVWh17ytMZGtMx0yNcdKbQBjXsFf7bjv41ePfn2oc2coUJMgmPWROYhD4xDqpquLkC7b4G2bp4A
sFq4i4W/i1N3uUdFnKmd0VXquZT2sZ84alx7+R6op1JBIFc5vslw6xZl4o0yM7QBRA1kOrhKAA6X
VsNJKelN95y7UP+FeIo72tFOFl5JYiD/ImKH2Lh2OhPe3Mw+3v9Iy//36l7zJHDaKXIDHV4PjSl6
Pcxd3anER5YOH0RT7Gc/Tfb3rdx4d9ChIVaAagaCBHv17gx1NVtZ6HMS4vyTP87nahZuEXWeZOQM
BMt8TkFNq9lwxrd2duHeJLEGyMTnXH1PI6yHWqLedS76f2GAG7AwSajjOmL0JstBCVj8biTVu7/a
m2YX8pA/14y+/yrADftKLZtaoooI2h0580aavNHIHGt8MJRvZVJ+NqS9Gj3D6vXXQRKcke8sr17b
AnByYiaBfi7GqmbqdSByaZFGub/AW5+TZ4D5eKRnEOxbbatII5HHfqifY58+WsK4avvfVD1IMDYH
fb8bPlSxebhv8tbVpGm9kDSBPWSuYhVfy7NOr4crew4aR9610ycVer8qPgzFZzk198OcOMpGDHF9
N4jjCeaWotpC67fazInZXwmC+fmcqrHYdV1kPDSSWT/cX9ktK3SUCY0WTq2rGziF2iyKsJzP6kxA
O0Xo1UCX+7eqF8QjPKNkr5QIQU6vI7/ah5M6qar5bEhztrcimFesUUQb3uT6Lbu0sjr4RWYbtKxJ
DHpETJ9NRFt26NC10KVa0oPta8PG3t2wx7tJ9k+vl6GpNexttGc19ZNEOfuxMH4Uuj3tld4iPND9
sHbABmwJbl/nx8Sxfwjk/i+iXTmyRZesJg8h6KLZDXzZb0Mmr6DLkoqq7Teu2XKNLn0zXMWIQIOH
Urlm66JumI/gvRDUOteZ7JhT4ITjxJP0UQ9+z9aTiDeu2PVmXppb3eqxkobMBuEJUCl29XRyuXAu
ur3131dcLw0t7uVdnKVSP9baQDb/H2nntSM3FmzZLyJAb17JtOWYJS+9EJJaoveeXz+LNcBMJZlI
QvcKDTQgARk8Lk6ciB17A0LJfyPh+xSE0WS3si0bgS0Yj4KgzQydrat633uUYe6ftznqWM3qnNWk
35yn1pK+wjAL3YqJc19SGmn/G/2z/r1I/sRwc923sz7X4P/ntoqZLhhu1MUokzoMSgGBuZep8n+l
IM+56Lx044Zb70eM0PNFRZP3Kmm366mUkDkbzDw1X6wkDR3geYyJihGg+6b/n4znnalFNKenmakX
0K9QBDIz21CLbB8OUH7+D2btnZXFJuz9KerykQGZXnpomgktvi1eoVsb4P2cLRYGNuU663wWJjV2
mVBkTko9rzU+mXoCG0n0+f6Abp2qd9aWSf2ZBCPXPaZN0pL6YLVeu/On5uNo+U9xNU4b++Ht55a7
mxQGjyZY5+YE+vWGUKe6CjulNF/GMdvJkF15Tf1cW9JejMzd1D1YTXtEmO2syq0jPsRjYoetdJTy
9ocVed+KD3Fn/LFiz1amoyLx+CHhH8SSmyq6PXo7A6IfdsFxBFKfq3YXd4SkH+5P2Hp55n0sk4Ah
sOBGXNwhUxVC6wsmBkKyYQIBx90u75php3rnTDW3fOyNLJqJrjDHlAwyyf9l37o6JAXK1bFC8P01
sk60oqY5miGCHVRwEIbt6HhD81cRLkEq220q/HNnOP16MwcjQQ2hBhjH6wWrhRk4KhTKSwep345K
l2KrkbiF8LgRPoGbNrFF7DCTFC9iGb8UBLpfQv2lVAo7q1Fi3PPmM74gjld96t0sqDbc7Hrfk/yH
Q8mEzgDW2rcmkndO3srp2/C9CqBDBwO3YJZfi5Skkxh/F0qr2wh7102pgGt5WtB+Tv2MWVy4DbWN
oZEJdZBDsbwvs4n6nJwdgW/wvrXkX0CgInRYTdpVu+ScepyLpomPWvFn8MKzIhcKjAlJ9aBK3fgw
Vtqv+1v6BqwA7C8yAEReYOCIJ68X2WwlWmO8wHjxTemxF/SnqvE+0kpt59YXmWcQQrE7vW5PXp0c
oINM1SdNeaglcy91rryFAX2LW699xPw1cwseONa51n/9Nb0w9JbnUSyWvwwEFiY90d8tOGodmri0
9lf4W+od62K0p/uzsDrYEIYBrmC+uV3hilj43VaP5RoGHetl6rL9GHxDb9cR8osxfYJl9L6pebmv
RjibIl0MBzwVXaqp1yMEnKymWdRY4Cb0fZ1/hP7bFtBmTeBDyr+pH+5bW231hbXFJaxInV/gT62X
TP/bjLVN5xTdv99nscD7hla3PYbQQaN9be5RZSddD0uq9FFIrMB7SfTRLrkY5eCH1W6x8dyyQj6K
Ij8oRQqhi3USoxbFaSHyCKorWCJ2UvZLSTdOxCo4IgE1o5DhiCM04u1zPRIZDLIuFr7woulpveu1
XLCVXk7P9+dr7fVkenjJbEhvyDYawK/NAJSvhEwRhRexeooo2Y2aZtfxD5QduyazVW8nF4AxpI1l
Wm90XiImx51nGqDaJZUqki1CqBWK79KFaHfTf1ZT2137y5C+IfWxYWu908nikzlkkwOrZc2uR1hG
XRQL2RS4ffZnCKVPZvssxu0OZAZUWOqu35L9WzFAc1WR1qOYBuAEbO3yvmyroK4mFDZclTOV1j9b
JxZdNEsA5NP4Pj012u8eQq+2/QByHr01kMRC8wh1zTGciw3f0EgwCphNrcTxK3LxW3wPNyYfCAxp
gvlO59W0OIzTOOmeFfaha3pPceGTZtHQlP5TeN/Q4toIiVdsfUwGeUL2FV2ebONlKwSI3r734Nx2
s+5jlH33+s/T+DRqne3p9b6XjpP2XynYIVEszYnZ76xyZajM1K9docBcMom2AmN8M2Nt/S103vqE
EVOw72caQ7ycutgYIvLL45gqkSuFQOfqjPxrMnjWxi2/IjhmBtjiHGby5cANlxnTafRIF9Kk7mqy
b9NPvUvE+Dy/RQp4mHzh0uTluS3EnfHVG3Kb97gcUFIGc5X6FICSr/TGOQJR6ljsx+jQvAH7Bug5
tF0abp3L2XFd3wpgy2bC7TfxenmJKwHB4xnBKMZuGzh19lHNq0M5ky/rv1q5P3kp2gwbDujGZgSL
xXOG8gVVvSXONchkKZkMM3Yr6yGoPkntJfQfmvoJgOaGH1jHsVQP5j90AKLPxuV37QgCPy0hyPQy
N8i7AxA6O4xHu2KkvazZhV+5PEXZht4uHr9IXvZcDt0/D5a5pRGWQgYIPhDF11/QhrFR9F6pvQiC
5YTjuIf4JSFrIcnJ0dwoQa8nFsrDuWoCpn6OLhcBla+PcSWbIfdHpjWHMBUCexw0+cnLJVD9aq26
arvJ5n3bKARrUJdTgF6pLibBlIZmLLyEhQR3txr0ppNZvrSfElCg4ljXTgO0/cv9S2zt4UG1kLGj
JM1xXp0wKdc7qZAHgTyCWU1OVoSajmovhDl4+Lz27Hr0LGpwoViLewAc6ZbA3I2t9cbbTJ1/prGD
/f96YclypKrUT3yB5we5PSR06AMCC54yEsxOl3FQuyTNdgJUiHaWxvC46NWJ8Es+ag3kOvfnYx2e
mGCXkDpAWoFi1jLURycZjVtTTNxAHKR9JsiDg00Ky0W7VcG6YYrUG61SbyK+5hL/n/XkSavAit16
UJRdPMOyhoq2h3IYt/im1lwKjAnWEUB3cB3jVOfN9+69lAvgs8I2St0CsaeG/gKzrCELrJzuUSdW
wW/Iw2fO8RNOpBt3WWWcmiQ9FvXB0HK7qobDmJa/ajrI5I2ztn4vzAT2xBaQKIEMWs24pHRJEDRp
6oqehc4jV7107MZ05xVgon9IVesY2kFBZqg5NsZjkgr/vOKQKJlzaxJyDfiXxWHHu6qNnBup64kP
aqZy5pJdulVgWB1uwMZw78FnYM4Cnm+h5Lv599UW+iCUKohr1IdAlZ22frWgKGg1lzrm4f4eXgem
C2uLIWmq0Lb+6OfuZHZns+xt0TsXw+5zBH0eZAbai6xsRYpvRC5X199sE8IOnkPzsTEWNgnH6s4a
qtytYS6wA6nL95GcvdJz9LNSx/rAZRU+Rl0IO2+bjjtlrKMHmoEh3xStfFd4kfAzyISt6ueteScX
C0sK/ERAfBb3lt8pYzN2Y+5Sf2EXhQYNg01ngH+NfgR9Uu4ndZthTeYwLaeCqgGcfKRdCNIXRisz
0uu+1nM361FT0GpVPvsqfYNln/okRGr/ZPo+t5cgCDs9Tr1HBFq/55JRnvuyMf9ubIZ54ldfw1eg
ZYy8HJCV66NfiLDdGqWau8OUn0pJt/3Xaix2dVejTh3asf7QWkiA7JB5uW/55tzPDxWa+EV0KhaO
3QpHus0nv3DFtvlct2O090pak2VtUo9RJhoQ3k3Zr/s2Vz51BvXjuefbm+TQ0n1rAhAoYZpyNyTR
BzI+QpiraAWnApa/v29qFQLPpqgXgqoiCOM1cD2v+jTWBD1S4RreD0X+rFuf7//+vEsW60YfwQyV
5g1GSWMe6juX0UsIUCSWUria5RrmOe92TewM9Yfxo6DtUOq9b+3GYl1Z06+thfKk90liFK6afNQQ
DtZeg59++gnllvt2VvEGD8n5xQBb/f/9/7WdEqWSWDPHAnru3QjtYP+35JYX/Y/QmznxUO7um7ux
SFfmFpvftISRwAVzE5Jl0ad2q4h7a5HAKwEgoO2SwGGR+LQE08xCkp5uIle2UH/Sx4fY++uVZ6l0
dAQIO3rJ/31EqBbApkX7B1xXC4sySRoaF1goM3sMBH+volryv7Mwz+m7jVcHIsQzJhboTBD2aezD
XTKSRrxvZd5Qy+1NhUyH0JULkRzDtRU9SkYrDvPS9fVDACVt8iqnmT0YG9jHWxvgvZnFdHVQ2uR1
PZtBxrDJHgL5dH8ctwwAQwf7C0ECKoLzhn83W0OjjwURbOmaZu1I6XO2HbzduE9mWnkELnkWAEJY
nM0EqSuNxEPlGu0DvOCtauvnfhcTsynGQQwvknxCE3vYDyer/hwG6h4d8tjunardadKBbGu61Ut7
Y/Guvmh5rLKoTOvBqNxBaE5iLM4bxM6Cv524lZS84ZcIy+bgicbRuWnjenqjtG1gcTRgge5HR+z+
6uZjSPggRT4s66/3l3L+rcWWpC+EVxB1BWiJluoIg6gnZZEWjdvCL+mQ2kHCto6SUxJR+Px3U2wZ
JCPp86eGsbg8er0jlR/UjTv1kqOiJhrxzhuP943cWCW6QOfAh1IdR2yxNbE7mpPRNG4KV2Sc0oge
xz+NfHwo+2Ljrl+/4uYElTUz7pMcIG21CP+ivsYrwSHtoinxKNXH0WBrqh8V46MR606qRocYVkxP
UE+1oB+DZIvacD1WWvtIhtJEARILeqnrfaLC1AhNd1m7fAgguj+J/MkTdgNinvfndL1HeKYAp3tj
Q2NDLvYjHNphhBpe7UoCRNJZDj+lfBTyrYTL+poETsOASLbMKpRL7rsGnmU566bGzdTI7qVPeXRG
jHtUYHceM6dUz/dHdcMcCQeUVgDB8mdZPBkaRWn6WGkIm/QvQnsAWdPVjth+qpypFLfqJzfeJ3Di
/H9zy/yKBFMiXNxj4+rZ7zHqkKZ+rMrvEmJD3i4MzXPkqXYT/Xd/jDdWDuWtNwobEg00UlzvEC9O
qrRCA80NEd5Su8f5MesVG9tj7a5mAgqOGhkVkqPL+FNK0qIYc69xk4JeTDqXezIoXgbI9NUzig1/
dWPPz6TfCP5QCuX9uDjfTUeiyAz71h2j7L+J5v0IbEY1SUhebsXyNyYPBNkM7qKOzdjmT3l3y0m9
GBWNIrZuo362/PLXZMU/Bv/fa4e80ajJk4niGUlGZGGm1XT04aOydfvo2YtcTfE/VtpeEB706q/e
0yztk9i3pFM0oVOq5B8y/3R/k6y7JOcvoLcMKjCaNeEtuB7oJHqwDrZ561pmAvWa3YuKHfiPcn7w
tMs07aYkc1CoGANoBy8NL93CetrCEN04jVffMG+yd5Mty7k3TkPXcvhJiDRPrZI8majP1vAPIsT1
fRK3SMFvLS81OZ6sVFA5/wvvnbdy3YOsa115PAXjn6wI7CI/bEzt7IKvr1em9p2RRcTXZbCImvHQ
ukn/2BmgYSRn0Gi/FT8owzHxz5X+Nfx43+a8WiuTAKTYUxTvV5FTLiPXncL8xbYNHQX9IORHsq+e
tpXEvGkHOjeYe3jzA8u6XrFJt4I00ZXWDSPrZ4/IixkIv9Lo66hu9ezfuGiZRR0Ncqhu2KPLdNXU
RdIkFpiyovwpjJ+bNtuXdHaSuNz1ibHvJ4o/bW9LnQfNxPBZzOoNdeZ1xHv9BYt1FOqh0kNkltyk
qy6R3HzWgq35vLkf3w1yMZ9tZFp9RtHbhfl1X0uBbXVPqv6/HMf8Ee+OmeIFYe63Ku5TznadtDf6
rWGs066zN4GXB/Q9WCP6Lq9NtH0oIuhlzd5E/ZSUz6FPu6oTBk7RPJCyOWuJ/pCFjgq8GcjzS2xq
T77u29pQn8WCwora2aow2hoiK2a/8TJaP12vv21xeyQl92FvMvxyj0gxz4lX/VWKP9MGYQ/6Zazk
jRjj5s4FtMMTCXEviM/mffVuvoM6bmtF8Du3bT6II5VJK3z2wrlELj9Pw4eMhM00Fc+pWB8rTTyh
d77VRnnrmHK1gE4Bnsl9tggSdYgYRl2eelfoKxsp0FrubaX6rW5RF9/avjN3PfzJ4IYRa74eaVbT
vhxbUs8FxrOoOBe/pnK077u2W5cE4iz00tLlPZNqXNtQIBquZCMa3HIq95H4ZMj7obkMg7crhv2W
CtitvUJ3D90jRG3kNBdHPrVawZP1dHCFuHP6IDpqtNngZMome+wiwy6hbBTH3f0R3oql3htdOIFK
oA6SpPFAlPgniA+GQVH7m56fCRjvG1qXmd9QPLD4z3AOUEuL9eo76C1zHUtG7juzYmlmVqdWbD7R
Bbfz4l9q9j1r7DKs3ZAOFiTljrr0vQh/5kL3Qw/N4wSjgl5l+0FKnELxDiWKA+3HpoR5WkyP9z92
jfbiY4Gkk+GcWWSA9l8vvKQFAaTXrEUqntp8p39D8sUf9taYOGnyq9mnv0Na2f5AIDF4v4PS7jae
evPvL+7UK/sLtwkh3VBT9WcvRPK5NISP5pBvRWHz5l3ZoFFWxEWRA11mPIwqlBKtLAd3GoIdikM/
TOVF15rnNHeDybRrYNt5+xfU296YtK0Jnjfz0jgMjXPFAIwX7/PrCU5arVUVrx/dpLV6RzbHk4gi
Eg1hivdJCLtfogIdgN8Ix7CUy30gIubWGtFumKR+Yx5unHGNNnkWnCwZNZXZn73zmJ1AQNykEV+i
it/L/I9otRdUwJxeAMD+Q7S2cI43/BZwE8okJBh5CC5fL7CRaWrfdKMrG4Uj+cNJLfad0TtDkNhT
AEuR/wC2Yix+purXqrTc6mfrew9JtMW6cHOP06sI1yiJb4a+uDfNrDYTv55Gt8ncCB6LNrBl5dHo
jqaxH5tDZ1jHgq5+6ADPc2uOGB5EiKKkP5nmb+z2W7cWPSAU7qidQO0uLlxfh46m34rj6Nb5Y1s4
0Z9iZ3X2BPLlRe72xvNkfjP8jU7xm0bpRyLbB8IMVOfijHnCNMLQkk5ugczSgBJY0EJcDe36RGoP
dItJykG2Y3+yC5QMPcPafKKvr0pwlNTkwd/AG0MIfb319DAfKkNTJreMvkIy9FT/ZIoey8gqnbIv
4WEuHEF0kNgC9VoJJ7+tbcn/r8uy/4L4132Pt3Y4MKaQUYKCiHWg8+X6U0xlRPJFFie3HcAz6eV0
pkH4n+lLKBIC46Mzk2ZurtPFZRN0vaZUTSW6WuQ7uSHbdJD/TbpP/z4UeomYUeBT3KTzgX93oM0I
pR5NKEUXCdjHXjZCW0nNjazAjewKfWW8n3mPAIy2ljtWqECX0HQgukH74A2o9D6EwnMTvSRebU/E
VApSl4G61Xdza5XedM1xH5TfliSfchHBZ+1hFQWX0YbpJt6jZb0FZLi1LeFSopsUOPbMAnM9gUFs
aAk+Q3Rzfr+KvSPIho9I5/0sgnD/72v13tRiR0xWlohNoomupE77bnyG9dP531lYnDETpTGlLFUs
iCOoizK3LSXZiLrXLp2H7xuGkCwze24R8gZRKBuVlopzlTJGh0JExFWa/nkgPOxVHqSwMFAUXZZC
jaDuJKzIrg+faFMdEwS57k/Vehj8NFcyeSGqbEBmrtfdqgWhjupEcUVkNKOk2vdg2lNK2PfNrLcX
QQdvk7mWg7NfvteGikRX3kyqOyK6GovnZgrtSXsI460y6A1DHE4wynPHJBH84oIzhFTu+lhS3awp
D5EeXgrP/KvU4F6b9Ov9Ma0PJuyGlFyBtM2g2mWpgadOlkL3a7hcKnYg/ijwbPctrDuSZ9wW+C1y
7xROIMG8Xp1mVLVsanLTNRRnSJ+acnytPQk32lt2HbUZgFXhpxb2NSDRZwve640PWM8m1VBcAtDc
+cQu09chwP9hUkPLDernthVhpX3WKzQewg2s0oadZbfVMHZ+HXSB5QpB5HhhZHfgkmTr3CW/7s/o
OvCbB4SODLNJLWoZiA2jKFdjF1tuYT2P8gNvatuDV6vNfkq+dKYF68N9e+sOl3l7zG9VAKXg2Y3F
Cua6lsW0lAuuFjQqUlCnWnoQ8/5SmSJtSZ1D6zcMGXRJPVvT65QEdi38V/QKdz790sB9wo0I6MYE
UFWf5R5piKXYvbgoFXjq5kpPcDFyYTcJP+NWOVVCuQ89CHp7oBCbMLDV2mKIroRZdo46CDWX6z1s
aj0ay345k8Z+tEaIeAW/anadIfztEfG7P923bc0+hqieBZavbTVVW6WB2esvramND2FdfzZrVCeq
sjIOkaYkh/vmZmdy9aCZm4phcwJnR0hHIHttrirQO2oqDVbFble0UFPqx67qPqq690Xv4i1rq1zB
3Bsz40mpSoDAEReuzS8Ktanpk35pjW+68bUr/UfUQhpUtjM0dPEkjtpuTeh6hNhUIfLnzYIy6LId
DHnvnEwCTZdVN0GKVTYXgq9j1XmlnSaj5mgWAPX7k7o+MvM4OTUzOJ2M+dKv9nEmFW3cmC9lBR8c
Nk+5odfH3BelE4XKR6X1oqcgFppjnGffc17LDkQoaFcGk/4xt0rkReoLhW/P9XQEvctuk6BidWnO
MorcLfO6w6yzrP8aPard9H+bL5GAuncKKYbfpjTKpR83pmIOha43GIYg/yP0w33Q0Hi9wVJB6hDT
8WF0fGa8X6bmCHldhzJT8xk4rR1+VP6OZ9JhKnqq902vLjeGODN/8Daj24eewGvLdWWpQdcWkDlG
SX+QKpoe6BgwN4KoNbgRM7wCiZ8IrJnORfihWX7hVYlqvRhipf8Y/RbfLwWq9c2Qp/pX2aQ4zbH3
rW8TPZKl3Xph7NsCvqY4DGNPb2wbBkZyCqa8O6aV2W/xwd6aBoiYkWqDc5YSzvzv798Vfi2m7UwR
Xk3+9ASHem4H8thvTPataUAWe8Y0At4in72YBj2nE7KWPe8FVEHxOBEdW7ZUxRSJ0SSy9UnPj7Ex
mns17rUXSQGylumF7zR92u4FMzL2RSsniHbFW+xDK58DhmhmxZsTUzNjyMLD1eVQxGIUp24qy8mr
GgbS0feS5tXzpdoJQvokQBXDImWWI5huejPv78LVQXszj2rOrFcCDGw5/UEbim0RAGE2UmuXdWK4
jycvJB9X/jPyRsfbmERyGiUtGYrh65UeyzCBjMIMLpAM9/8lKQF3F0rVaawTEeht0P68P7T1axKD
8+TOSMf5Xbe4iWM909ok9MOLXv9Wh089Wl1QPB3Cz4UM8X9QHjzBEdQtJozVDYl0Fi6LTQaAFA+7
2Gl+gCBAGZvhJVNUxBpL2T9UU6PuY70u7HDMtlTnVvHGwt7iRu5RJih41zJK47HsP6BvE4Nb1Ugv
Oink/PfndHZKV+6Sa38ONIjraKVBxe96DQUJ9ZCWrqZLqpHIydBXijo6ZFXtFzRav2L0pzcCgBuz
SSwF4+DMuTlvm2uDcquqQtkmyUUJn6QJzbXp8nmst3rNb22VKzOLUyiVtQpVdJpAX+ofgXIbmf8o
+eExj/e57zkJRbxWMU+FZG68P1fHnwl9P755/O/cH9TuyWDEQnwRUQfUhscoccsBEpULdQsbakwd
9dh/X8L3Fhf3Ti/EjcqpSC7V+CJY1Q41GP9ZKA4VYoH3Ld1YO7KgSAGSBjZ4xS0m1RCQ8ZBDOb2o
CCFPXXhMwy9K2r9M8pYuzI31w7vDKjX3kBPcLDtLzSqymkmO88uYG9BWaA7zGA4OHO1RGkFR7WR5
Y2sRSPb7Q1ynO4EDzwJ9b127BCyL9eurPJR7Y6Jbu25+lIMzTnZNqtc6yMG+Sc9SUtqVeJTC5KRv
Eqms5/fa9mIlraSBCEKUsD18DGCISbJT2qKv+HVjjCv0w9sYkQAjHUOVaUlxmEV5Y0ZxmV8E6VKj
oZrX/nHwniLrEf0LsnW0N1404fd9q2u3Ng/u/xl9W/F3ByOdX6xNW+cXqRF2QmxxOFQnrc6SCLnw
VDmIsny/b3F9FK8tLhx3FQyRL04Ms6tffTHZSdNzVh/KcBf2L8g5AF493je4unsJRqiss2XnxC2d
stdnv0mLrONizi+VqDudJOx8Uz6l2QYP9DrFMcc8rB2KF+Q4QAddm/H8IePNGJQXwUOViVRxt+tR
h7EVpVb2Tcnf1UMs7vIBHZlEGdKv4JtTp/aN4nx/vDf2KxUhujBpVnqL7K8/JBu9kKtTKy6h2vNo
mKVbHsDOwpS51XF5Y2Z5olJ/gz+QOuMS85UXFLrI1RSXvB3tTBwuaLPbEVDc+wOaZ+76NuRWIuNO
zo3gmILb9YAsNY21qUvLi5kl3aEMRPj62mlLEO3GvqRRg6IW9B0kipZW6mAq4yocywtlv4Pm9Q/0
Wr5Gj0I4fpcE8+eYTMfS3zgLt/zaldH5o94dv6D3xzY36/IyCvk5jr6UFamS6iEVOjurBtvQWoCI
56FwMkH47Ffh5f7M3lpAmlNmkRbKV4hFXJvvZGMI0k4qL16joZbcOF3X7hsh3/0PzMwPffKllBaW
3tubSKxYhVpeAoGCWKmWyOWah7HQ/7tv54YzAxT4/+0sPLUZhFpPvbi8aMZZLiu6uT5JGcyVT3ni
0li2AY+Zf225Lc2Z32PuVAHfv1g7v23TONCq6jLUWfOq5pH+pc1jy6G2A0F6Lhf7SIr+XRSUEI2q
N6eNzog1/4GRkH8r1bS6aFFwQho3o+qnSb9JuMXKB+glCPLbKTsKyRaFz43JhfaQ4hcAD+pTy4qr
RInXLGjrv0xajiiE+alD/XQ3ZPGrRndL2JiGYwnUq+4v6frszxljGaM0PfOQXwQ3MUXcNBHq+jIa
FRVnKQm+1Loevd63ciOwmTVfCG40nsjkExd3RFamohCmKoNLx/hUB6P+oJVWuFMQMaeXXKw/5GU/
fImE1tyVeiscYh5hp42PmG++6w3FR5CkQLQAKlTKJdenUY/NJk4kq74oVSnbCLmR+KmsnxKsaudp
BBlmdHMDrKelTp60+R7NaouUYPTPDStzHoMUGU86EvZAXq6/I69h7OTlXl9ansN7iu/NaYrScuNa
vrWy760s4oDOrKhkhGS4YOLq98TvsIaMdbO/P6nrQzqPhYt3ZuGnwXFhxaO1qw5T5lRqy0el8SK4
CPTfkRwcfd/XnEBvNyASa5eKQY4oJgFhcl6uJ08uw1QRLAxq4ohQWyD9liUPMXK/2hIaXN/zPA51
KkRzM+1cM762RJrNoCmkai519V83fFHan2X6ufI2fOqNCbyysniKZqQfB6XMmwv5I4ia4a62A3SX
oMuBjyxTYxDXmbHVcb3cG4QjVArngjviGrArLIY2VvRQWK1WXcAd9E5RlBVZ2kDdeBSuQralmcXY
5KbIpqE0waiaCA3KdPMj8tX/8Tp6UOtXI/gzjvUZEHn+j3tkaXdx7U59MSTkK6uLpX/po2Mzfh6i
L/f3/ewr3vuSNxPzHBKJku9eOjRfpVyY1H59MeIfco2SHnA8hOX2IMWhNAS4rmo2IlQb3nq5WWTw
zfgN6pZkLubk/vWWHBGg8DyP5HqY2NrvrA/OkanvShQtddXaiF1W0NmlsYW7LJJADlJfai5WQkbj
IGaqWNp1NooPVQfpP+L08fgwDLiHk5oNhr4X5KwOnKatYHvSDM0Lj+gTd3O7XCEnJ6+sDdNJ4pD2
CD1E/mtXdLU4nWQ9AQ6hFHqdOOXUTX/vL9TyFDMKEGyzQgFZLHCv85S+iwB5dvl6k0zdRRm76ChQ
BDjGY/AIwD46eWOVbV0yN5ZoPlncdWSWqCsv9nxY5L2SJkl/oTVEfg7TRvhcj6lx1sMe4U6hqznf
xRSD3ak7R4kLYVcUCuxletQ5lMVkJ5/kU1QUkqMJgnyOMEbsk9Zb37l8DTMvM6UPkrAzJgFfej0v
vjCqA+Ii/SVqPcvW5fxRs6r6O4qX1RP61Yo9kLPal3oengHCSw8VRMkbyK71GZpBMnPRE5QM19zC
C2V9phR5LveXsFf7B3IQLwK9m9/Uqmj2oTDkbht6nw1feZGKbosX8q0gdX2A50ICrpecKs/KJXo3
kcckQf5kuES+XLpV4g0HTVZGigjB5BAkiIdYod2llYTuyZpQOtLTDu3I0ir2qV/0P6Mkyl7iRpGd
qBcgeEq0nvc9yhMKus923KObgrYhjq6ojAfEOsrHqOjiFwh0eqexVM/mRQJNWe5pji6OH/Rwsg6d
2PknodM/VnnZOc0o7gUCNLtPG9jwsyzfePfd8M/U5CBig7BuDrKXOKXMj6skEMPhEli/2lze+SP6
PMEX6PxPZixfBg/QinwgEvvIF94/ljeOyZXphYumVAgv9ojQUiZrL1rsfax06dtgxS919xALfbTh
OFcB6LzdKcDOrXzUReHIvN7udQF7yiAmw0WKItQR1F0ELRwQPyeRFTsXGkdp8rNQACbw1cP9oa6K
Nkvbi32uZl1rVEY2XDpjROWgpLNgknddcmyFn6lnOLLl7caMhmG1jo99eDBE0wHzqSRbCLFbk/72
vIDPDGj8MnayInHqEE5mvaPWpsNK5CLukB4Y67/U3Tdu/3WMAZMSHpfWcg45lHLXM26MVq3U3cQB
iwQqUJ4mnbTKqv59H0EUNCdJFB4wgP2vrZhKkFpmZA4XPdVeuwAxJpWmm/9Ui17zzxvreGP6KMWo
YN/wV/jO+d/fXSW54TeQHerjJWzKUxhodmV+KcezSmfB2Au2ZE0PWm25GVomAdVHxjpagZ0bp9r4
nYFczarkeP+TlsEwvpuXIq9+MJlkxpZzPA6VpxVlOF18T+V52A41vGtJ8xCOXMT3Ta2XE1MYmQfP
5b18nlrICinZlE6XeFaFCYm+916uZLv7Vm4EHVxFuCOa7UH68gpfzHGnZYIfVtIl9rtmnyRhcy5E
NbcLU+2P/SjIryPlW2gFff/gl4qx03vV2MHPZu60bupQbvaMp9jKs4MfpOVzkyfS0RB7wwmqFhWb
QGqVVwsquI2I80239Po6IVOBa9HIhAITX7YLd0WC8rkZKZfRT3ekDNR9gPzvX7W19eKgGXY1OpGN
1gmdveEOip7s2zSfu8outrJ5N/bE3ENMsQkxGGjq539/t0unNhd9XcqUS0MomhVfkECqrC24xzqq
eqMbniGBLBRgimsj0FF1QR2lyqWKP0PRcojGep/0SMAEW3HKfICXE0tXNO+vGV8CMuraUqhAdt3o
uXJJvuvCydiXxzE6ZtWB9I/wMOVOf9IkO90i9rux20nZQScI1BG0wZJAKOpDljOctEul6Q9jOaqO
psXW/v5mv7FSeKxZr2dGNaDLez00Re5DdYgr89JIXbUz4iaxx6p6mppwS5HvpiWcBXUl+A6I+a4t
qXKXyIMvm5dIE8KdZoTNTm3VdGfl9LTfH9SNmaO5TAQBDDUKnSMLty8qdZMGkWFehFJFM5rsE/o6
w5aWwc0BzV4PliEQR0srhlArTTEI5iWtlercEa+F+Ns2+tpAQvx6f0QrW0SIM5syZWJe/GTiryfP
EPwiKcLEutSymL/Gnp8rB0E2Bw41fThbgoar/ud504H4B0Uxd4GAZrg2F9LpYhaGIRAVJ7YFwbXl
/TCUHjGuY9+mthJPl7E8qG1Hw1Np+5V35K/2nYDcjb+BtlytJZ8yS5i+0UmAglyspYQ8a1h3if86
5jQ/T3X1N578LULXt5fG1Qmn8CByDOj6AsoFwff1gI2mzVOagYLXMfzKmTxrqit8Qy81qyFOSaaD
op61+FMRvGT+6MjVsy+Lj4PuVKa1EaitnBofAuiYiScaBve4WGhRSus6wq29Nmp0CsIEfHvVFPST
GZkdh8rGQblhjeQL//H4oB657HcQPElI6LCNXstustniwJm6nYhGZrK/v39vGoLomcgPVww65np+
8V5F3FZe9GqawuM09Scr/T+cndeO3Eiwbb+IAL15Jcu2k9jqlnshNDL03vPrz2Lfe850sYgiNMAA
I0CAojKZGRlmx97TP5EZO4a/NW57Bcnj8IIRn8E4CkQgZFeXtrQ0UU0m0yI3jIKPQ/EtnY5i96lN
jt3wj0ZwIup2JEF5Dqh7olACTo26sF2hiBj91oXk4+2VXzEbvv0ciIIp4lFpJXi5/DlZ2kpjLXax
OxJwHMM6yhTbsvrCLvrgzkKE+HkYUNiTLUqVkZQzsKfFwbnvtP6erQwcX6s3pwevHjQcsARScp7p
mYnSZnfz7n1mUghBsEGNXa9PXpC0+RCb7X4UO1t+ySvFUfJjRi+RiKUzxQCGyMlOtkLz62xoJqOh
KCLSaKDft1RNhUo1CRoY8d1cvydteopit4yPgXrOjXMtcwwFGv1ivJGEXTtS6sNzVYShPsCKb826
dyuH/sM3yeRjl5jNDmd+0+JPG2wBQ1ac1iyySW0d2BTPwyKC7AJfrDRAWm4omYNTZiKpTmcKu42j
NTuDhddCHBvPSENhFmRfOIsiMlRPM/vE9eQUhbtDpVGzDZpzph0VIYO8YXSSjjHzfLClJtxV5n2X
/ALntatAxKjCY+rFG/f8qtnJaae+xSsPNQF/Uhcr1wOt0LwG+F0SJJ8szzx3efVT6w9aZv0si84Z
Pc8WRlS+fyNW08Tj4faWrG08AeHM+jf3IZczKILQZ3qXB6mbDSAQpWEcD5oPC9ttKyvejKHuGR+D
ogeFq8WVjiI166W0Sd20SxylDM/j9DKl0Sch/U/rAXDA5CfQO6pFlxe1o2HVBarOdmY5Em/nxh82
DtHahaDuxYw6HRTWsgjLQmnqFTkMU7cCs+zUvf7TG1pIGoVsa3pn7caDPmPahc3jJVhGgHECIqQt
i8wdjyLsB71+iMfToLte+NzKH4XxpRT//rbDwQNygeUBEFnS5BmKOaUpwFw37mQNoZVOsC1BOYvy
6+0DcVVF5JYjF8eTDXmyJC8PRGHl/pirUeaqyktzhhRapIhlvTbtQ1Q9V3K5sayVe39hbhGeeVVk
TMmYZa6o5YzEj0q3a4vmdzgOiId2VnWnmP6WavfKmccmiTd1f3SglqrdeldLnjRhM5J+T21y0NTC
0SY3/GsQJh4EZm+Ve0WwAPH90ql5XiqoSZ25fug0kXWQUNR9ZfAkI3MVSSdvf7k3jvqFD8Uc/8G3
TcPbXHQYvMyMINlOczdKJv9BCdVw7zVx91Gus2EnTmZ97H1x2DU+raOqkNVDWcmyYwg6/Mh+PBxU
CqZOriHyUAlKfYBwX2E6VbWcISr0czkM4sxtG+zkXtfsKIjyezGtpZPl9VAI+agUZHrTHir81SG0
hnFfFGN8rqIieqjLULM7cMuviTQZjsemAIDrceJ+kD3H6FQfqxSNva6lwySUzc4X5OCOcmpxJ1NS
/VBPFTTSRtseb2/Z7MKXO6bQaZ1l6km8l1Kilcxrw1/m7qim6VHxpOwgoPfiaAZlzSFNpENXGdWr
lbRb5/66WMzZQN6ZSJzO+exILt1hMFlKnapkQC2zzqrkdJJ8NKdzH7qDdoyraFeK83NXHLq0Pd9e
9dr5Z4iCMBm7dJsXpgvBnMyyiXK3N00GNz53YeEas0/eeFvWXMl7O4sHVNZaOUdZMHe98qDEr9kH
URVsw/tqzryY3T/NFjXm/LuXX/O9vcX5bxg99UFc5G4Vfje75x6qUusuTqh2cXpub+HKU0MRBQTd
TGbLn+bH+13slSMaCoTEytxSDtVzZ4ZU+01UxPqk+X3b0uomQu9GtQa+yCvNDK9L8yRLWZTaPeSD
5ph0R/UogCbpJ6XVL0CF6q3q2xsT73IjKQEze0HMBxfo4sMJVkfg2Qk4yGAnFciNB7ZZ/QjVl15u
bS2J9n56MrX4YOZO7gW7noA7srUTWakdC3d+6xBly+GusR5GMbnTOxQqNDAF5svfbw31CqJ/PsXc
fLr8CEY7maGnxbmbNaZTTPqhLuLdRNFfMPtD4ZV7sQw+MwWzcazXjhkTKZDGEThRrVscM7NMpUCJ
itw1AWfXXeoE2Z/Q+qknL5H1fHuFa/7pnallDNgWeVZVMh5dq5QK/wyzkpT0j6YOxE6Z5GrP9Dgi
dUn6tyyl88v13vDiWR5oNmRCneMYh+zTpLf2KD0UZbEbwq9J/Ov2ItdOOFPQ5sxNIjE/vNjPWMna
Se+q3A280C7KDzkDmfEH0Yz2shU+9cmjWP11eZnloYpLK3uGliJ7c3lySHfkQm/jwp0ko4b0pzxl
WpraklKqToJs6L3VaSi+xpNwDIZpODVBkB9KK4MHQJmgXNPDX1Nvtbu6VJuTKXXJKfOK7iTzznpS
kO5ub9Cav4Y8hPo93Wkeq2XkbIke9TGeCm+wOmZw0vRsJowF+rng20NQbUFL1zIfrv1c5YcVlKLK
4mJNSYLWrZcWrmLWB6n/FKffEu3seXBJfKDh3+Y/OtPfFSaQ9o3i4NvkxtL1oFWBWAWwZOTWFvlI
W2TWyDkv3GYq9l58T37/qVEsRw3NfSm3n9r4F4wP+nA3VM9l0trWxym5H7XEIaUkKu7vA/EoxGg9
9HddksCHeedHdips0Tasb9FcbqWOTjF9Oc8bqENtWeLA7+z87hhUA6lqwkQBEgGTE1Vychfgre1B
HspTo2njkxyN6TFUWmtH40TemC5ejSYMbg+jDnN1dQk/UNtSamOhKFy18PeldKoRX/fPmXGXCc70
rBgjaiNP8c/b5/K6u8Q1QlNElOnVMJC/dMDUdcZmMrPCFUPpAAY4Z8ja/5UEhW362u+qGFKnHMzv
cXaIMzR/Tf+x73unLybeLOGrDwOPWvqnQvhTK7FtbpIfrDkWhjfpTpOjScDLL295AXm+Lg5t4fZF
/534ynKEmnFr1Uybs1wwyq/EJkCaTlD3QpvXh9u78/ZKLo8yX4LaPRwvMwPopfnGbDPBzMoCEroJ
drhySKmURabffrOI0h/6Uvdm4P2EEgyn+9R1Jbw4VqfU5yaK5MIeDb+4F9Xa/1JkLQ1RDlT3MMhq
0c/dE1hEUyX+tvGbZ79+9ZtnvCzeBmT5cu5Yj0S/LFSRcySPd7mGAHvp2VFGsNb7+/STot8HnjNV
qgMfysazunqGeVIRZIftGP+8eAeaeIiNyJILV0//GN5jYM70ys9J8W2qTIcO7N7Sbcmsn6ytuPE6
mOP0zgSlM+XCrDl5+aHKpC4zI+UYhwCq4HIwgl/pJhB6y8jiRTWHxKIaik+VXX/K7e6l9h793rS7
qthF0SlNXpVvhvYQUyYECrPLC3KgjWdvftUuPy65BkAFOvxA6PHui3Vqpac2Y1+4g5oclLR76cQt
dpaVwgh5BdS9VJRQpuDSXdqAUVTshiotXWkMnBjofILwLWj0c5g+BD4cS8bolOLn3NtY29r2UvqZ
0WngLxnevrSb5oqJYmVWurVmESAHrecImlIy9eVv4jDn87DcR403Cu9BXo+WxaWtahBayAOr0s3Q
Fwob9bFAsdBgJFfw8e5lcSoi4V72IPazso8bF3R+669s4+h5nkk8KAVd2i69aSwHxj5cCxweg6u8
koYY6ICaIttiFmoox3xX61AYRnWd7LMhrBxz7OtzXlfwNqIvZ9/+RdchKh98jqaogdOuX+axHs5B
G3uxdJVM/gTs7lnvMvbf+JlrIwrE2ckYthzF/C2XezCXbTAKwyFn+nIPNLljFLrPS7ero70RwJys
F+exd6mVyuWIPKZvU213YrgOsxGVGm/aWPPaYWM4ZK7FzdMo6uIHKC1IcFoMHDa9JSxKdDtIdB5a
9D+21nod+zGl/M7U/FPeJZpRk+ZTLMG23eXT92GIeFn/+H3yxy+ku8monErpH0LdckR1tIc4va87
1fEDg+dePI7aaSi2ICVra6cbgIgm4bp4RYvVxqVVxkZSukzm22IiotgJM0K2scNry4Ytby7RAXsi
5r1cdqwm8CqT0Lu61x3rQrZr0fpdqMWJmdz97QO85rIoxICNmT+oqi7JdtRSVMKhtSrX9IR9KRaO
2Jlu0lT2kFKCmTrhJc8FKDTL+FEPDreNr7hkQK2zNi0QKGK3xdNDaTk3IOaqANG85PrP0dh40Ff2
kUSeEQ2UhBkVW7qLQhazQZzaymVyUZBpgE+PcvLob+E7Vg4FSB1wOm8FEZqWl5+rqkelndqpchPw
72KyH2FVRa3g9l6tGiGUoqZKnw/oxaWRWjTCpABv505q5ZQB7PA0QvutaZLVHfvXyrL+LYZdo6st
Oxal3cFIBEdU/pTyDzP4L1/mnZ1lPOCLYZn02Jmas+lBruFXthUdi3jLWa10bfHLtEdlmJtxmMsi
p5C1UR/lMuc7oU8MwYHSUWlNEZoF9mBbEEFCDpgdiayC164zj7e/2vp+/mt9cTSSMIv7EjEhFwZ4
R1EqG8QfsT5jrfBc3jY1B4iLd2Fm2WfkmxmCGe5xeUCyQQ29vE5qDoguHpRSSI6C3EH6SWM+6aUC
/ixZnHUJ00cdEM3+tvW146nAl0GvnjcJzYRL62BMcikHsu+O1TNI+EPSRfY05htWVhLPeQoJGMkb
oT/I+EszgpTVrawXtVuGEtNBZXfIFfmArMK9JrcHyxceivQEjcXZ0ttdNCkHTRNOt1e6AjGZfwNd
yTd6eDoNl79BNqAckcyqdqEn/VaYjxqoW6Q096OV2OjZtKTcRSag2iDbslFndimVD8KknILKP3Ta
ixRspeOzwasvT/BO3AeZyxX/lJ8j3QtnT+0KwnQcEYo3xyel+mH6z5LItP3GN1j90u+szTHauzfZ
DCJZSIDwuEJTMFjUxvaou6mcb53ntaszpyT/u6plmJGIQkSsWbuNZ6vZi2VOdiN/zTY9xHVBk89J
E5N6tgLp3TKe7cRCDVqGBl2Cc6j25b0fnCHusGtJ3Y/axuatL+pfY4uzE6a5lmo+xlB/t6xvvvlK
602h+Hb7jK75grnjxmQ50DnUrS+/0VDmPIrD2Lgl8b+Y/ey0rx14p344ivGL7N/H+dfbBq8v5gy3
mvNmi3wfKaLFUx4q3SRrvpATlZZO2Ge7WivtEsQyyFRLPMUPUVsetTi0NeACfzvGBxHi3FWfx2SA
wMjL4Tpz9P0wzil1JNYrAUtUNXbdyX+7p0DcoaxlPoVwCZ6wxafzm1ETJ10nT26fh7N/bvWD4R0l
4V5JOlSEN9ByV7dsYW3+wu9uWRILbTyKWgHYyJW81unV0C7lLXzlNT5wNkOEPYON+XrW4qAYmeVF
nmUWLir085yAXjqJUd4NvijY5Bjqx16JQB+TSJ1SM8uPsiALezNplUM1Nvc8ZKVNZaHfBXPL8PaR
urqX808DEjNntYCKloXxMYkQ5oiQja1DspkiOyh4s0Sz+1p8VPwNY9fll0try8CnLTW/amusJQWT
VXCFqlHjoFvhxLn5KOadXVEKaqLA5u6WhnS6vdarQHhhffEZhKafkmYyClcTPLi+9MlzQqPY6kjO
J/TincAK6BAq2zgGDR6RyzNlEh2YnccazfQ4FadIO3UCA0HnlMaGsXFbVm1RSJsJESWodRavhDhF
eh5EAuUsY0RArHQG79HsHmpRPJV59ALidytpWv2EzPcjBaETIVDTulyeUoxRaw1x6WoMhDNC+cuo
PpW9tC9ilJR2lSHt67Fv5h7GnjFs9/YXvM6j5s1FcIBXBCJBesuX1rMR5pa04hMGKuzm+R8g0btc
bV4CLXeHSHjsDJSCe/9Zn7bY0q7elDfL88AAw3fUtxah15TnqaTFfuk2pXhsoGcRflS1dYRm6Hx7
jWs+CaSAhNYGAigw6F0uMQoqeDUqEn8xQYvQL03FCcyK3i/dmY37eH0huM1g5eEvmmnLl8Xrrh07
1cyl0k2mZHIGo9SJMpotnbSVI0O57I34ibyKps/iRghJovMeGaUbvNRtZOeDaffJEebZMVAc3TsM
5cFMnxLh8+2NfGNZu7yJ2OWggNbnTWEq4HInhwb9WqkOSQsqmQZ9QASpDQQ4oVgIR2gFZLpvesR8
a9zvegblGSpDt8AymaoWu+QVtCBEWH5VPCtqMOyrTHyZYOM8jUhdOb3Yp4dUKA+lJxLFqOJzrvrB
YzwaCnQeSQ8ngdodwsqUbMEQqo0PdxV5QLHBaM/csCNOv2rYT1PZmUoSkNIr1T6qgj3Y9EMO8+pH
6lEtqnS23Hb729u5dlhoDVo6zHJ0pJYBuQbmOTbTgvx7skC6igzENpNYbnSZ3ijPlx8NOlmg+3S+
Cf4X/kXIqhxyi7xyZe3eD5Ivw1g7gDNnzlzKDMemiHa6YEGp0+9ENOl8f3oKJuZ0kHcww5+KnvIV
mS7JnYK6YJx8KHqGYenXFeXX2/tx7RAUkLhMWEFFTVS7fMtiJS3oYKaVm8afpuHef/UYeJE25j2v
n2eM8LZT50ZT44p3gr7pMFkmtRvZ+1g200MUdk4bqHfUJndWsDHce+15MMbABIBUpuNh9L68L5ln
MfsfVxRyDNGR4/IkRh5Byhbx9KoZ+i9MAM7V+2UZPWi4OnItVm4D1cVuys2Qir0inhjv3eKYXN0+
krVZogB6/2UiWymQhQyqVLm1fBdaItQsJwTM7cT/4jcbm7d2JekNMLjO/CQl+4WTC8Oy9CMYWdw2
FH6lM8FzYAeIyFd0sCVqqmLxRSy3sGWrRmkTMJMAkJJJjMsvlk+5D+KZwofRHj0PDr8utCH4yR2F
eCM1jnH76/ahX9tQnqT/bxAI56VBr9ebIp0ENlTwhE+aVf4IpGZXVGVqG2mfMWetmBvtiFWTcFpT
jsAdEFpdmqyM0s+iuRBQxmd1n+DgGgmY9NFPN+d45n9q6XtgYoNmEgaE+cBcmoIMXaLJQ4o/Dt9D
glMnUg9yrO8k7RyY2qEUn61qi9R+za2CLSKtImaEu3yxPDOQG0XKy9qlu0tTv9lJf8suR+ec+cx5
sHcuadJ3vVwV+p15pkpDTcz0HGXfh/qUgBy2gj0Th/vAzxw12KpeXMelmISK5W2cmCd4/qbv8ipT
iCN1rJTaDX3tzvga5e1Rek6gfIQa4DO5yMZzuGVu/vt35mo/aQ3PU2tXrEfbg2G9KyG/iLMflfIo
yfcFCfLta7BqkJ4UfRMgzFfIjMTPDaEtpJpyvjYdfDM2CS/M+Iicbnqy+qHZ5w0NBQ+xmQ03s+Y8
CWXmCgBNKbK2y6WalRJB9qSzs3U7R05BffCNKN3lfpPsbi9y7WTOIwnzIDg9sGVy0QXlMFZe2LjJ
mJf7ppcz2/BxoretrD2j763Mv+Ldt1OkSYpFK2pcPfHsMNL2avDs+68q/Db/wRBvzowhgZlv2abQ
m06zGq9t3EosHVkIdkr3GkpfGmvL0Mq+oYpmzeMUIEUBr1yuKCysKm6MoEObPZr2YtxmT4bnx3/b
jGZUax7K0dCemmGCC1/VJV4f+B10zbjcVzAN7hQg6KQFx9u7tnLeqPbMIyJQIjC3ucgw0ySzKqUw
GrcLM5t+pM2uKdIWtceKjwecxxwaYiUchuWAVSeq3miFaesGOrKYQptFTtHXfzpAVYeUEZ2Hotfr
DaexujIqMgQz1D1g1Lr8THGUylIpBNgM/2mCD0r6JIQbGcjK2SbBoikG0xbz5ebCBGx+9WACrHFr
keZH0mvyTihAjbUo8uxqoC8bR3zl5Cl0x8kb6ZLB+rc4E8AhrFEOtNbNaqs8jI0+wVsBM93tI7H2
sbhDMELCo0TDb3EkNG8yPD3uWwoc0K541UM+aY7yLJXFwUyy59vG1pJHRihwaW8oMGYpLj9TXXRi
4Ida71po0j4FTartLKGSXWaVtJNA4uUEpQVZWinIh0QM5btO1rtDFcONcvuXrC0bIDvzf8QhMxvH
5Q8p1Yj+oxH1rtTo2VEVAKxW0rDTm+xF1uMPI8d744SulHuBDFFGYhCSiQt4Bi9NWnVR15YqdK4+
hbydIOF2lRSGB6uIG/pbRf7UNpm4I7YQnnhvivvUt8itRSDVoiFsCXSuBJsXv2bx9AhUJYau1zt3
aMRipyDYve90S3Cg88h2Q6yEd22hMOXS1u2d1PlbkIyVNxc4BsEEKMuZA21h3iqbME/TtHczHlqj
Mr8b9WOT6s7U/JnK6RR44pby6eqC31lcOHLGlCx0G7GYBEhUdN/K19irTvOcAVRLxsMYfLl9wlbc
BRVDZhMpL9HdWz64OVDgzNPzwZ1gOMzc3hpsb6RIsaURuuL5VIo9DP0x0no9kaIYnaZBWz24EYyx
bQnlRDzdZdLX26tZsUL7DhVpoKsUmZZpnglgqUrkfnQRUXlAwnbY+WqyF5p6i5Nhxevx2qILByaM
cbllZU7sG3+Cr2dyo04X7qDhrndlIZcbgde1lbm5jQouHkDh/4u7WOr9WMK/17lCmAM4q2x1C4dz
vWFYoElGLgdmnNT+8raXgS/4vsdxq8dyb5XgoQ0jchC+23Irc5J2mebMhoiBaCUT2y2VW2PC0k4a
mt4Vx0dBCR7KHKqsKXqeO0iyXUzfsuC31/9EiHnjfVpb4YzA1ylvspfa4kIpfhdIzIMNbjWW6DE2
TN/lTmP+uX3wVr4UWFxK71ADwDa5VHuoOwH1SYQwXdH/UBSR3U7/3DZw7Yn4SkDH+dchlycDuPxQ
UtdFlZ75olsZeb8vIlEl29eHjyCWdlk66wWhnbEfei3deAzXDJvU30isQBLxJlwaNmpNSuIpFEH7
mtDTHPQB/RDBGUQn7OhHJ1tMoSvfi54fX4pBLmpyy+ZQaHpxr3bB5JZDa4v9SY87exiPt3dzvjiL
08gAANUt7vA8n7G4WDHFFK5rOrn5eErrfwJFRQD4w1wW1vINU9cOlsl4EnuqaWieXbHXjUU29IpV
TYC1zcOQdM9Tr+969HUMYTrfXtXKIVTRjqJQygbC3LmIFqhcVmYodqLbpYnlGK0Y7KqqLDau8soH
ogfDfB/UBuTbSzoaz0ggebcG0fXT3skSd/JLx9gibpmP8+IDAbaFHpEzDw/NUg0xDiuh8QRFdMt0
P06oWSPG7ieoYR4VBcq71NvL4o/bu7fyocB6wbYLLw1EG0uaQfCtXhxrgui2g4aQQp1Cvhj1kx3r
5bmJLXHjY60cQRp1UPpATwN7+3LS2pNKVS31UnLTp0rLnNIwDp50bwIvGbKtEfU1W7BIyBoukDR+
CYTIW9kqak+XXGrGYTjs6iF0wjj4UMj3/afbu3hN7cGkOlO6UCerCM3Su7r0F8ootVGV1LJbCOrR
Gx4DwYfyqbJ1WM0K8Z+xtmH8hdlAOqhZ/ph03l4Msv3UF+c2kJ4KvzuInvXl9o9a8WHvf9OS/6zV
GDjLh0J24yLcT+Fu8A6Cfteox9R8bdVm44KsNAznyheFL1CkfN3lXNMQmBOtu1h0Bf2U+KntKS9h
leyg4zHSp1h4pZHHdNPh9hpXLj/PA3Igs9jZtbRjmFdq3xiZ5DbpGNi90Q2MmXnKhjdbOUkXVuZL
9K5yYqRqZ0x1JLnzunKN4Q2pgSJ/cnx5tJVoAyqxZm3WisQRkJQwlHNpLaUaFcRlJ7k1esLwjsve
I6N0Q7NL640TsnL555Rn1lCmwKwtKxuyFhei56uSG1bGXou6GHblqIOSFkRhlmwVfVfOI1UNGW+D
Aq/CY3e5rlLrs14bPcm1+nrn6f4Tg+aR9iJ13yUBdZrevX00VnI6QjvGF2Cmom9HfejSXl8ZcZIl
dMZlal1l9zLlf5SscTJpPGvafsiFg+nB7Bk/WLH10HnDxqG5Zr3Dv819CjSU5mB2+WRERpPopl9y
/9JfY+R/GWH7gur9LDT6XWEo9gj0JK6UI5HTIZLEH/UwOr7encvcheHqNTwED8UzU5q3t+V6zGv+
WRr+nnszx8ALV9UmiFmUBnl93lQ7JcGm+rEyXak/JOa3KAr2AcVWWirx79aykfDuKlCzyWsH/Wct
/oaN9iFinMWztn7YmgPhh4G5BE5mwSyy+F5JBt09MCH2i7xiRIsi8sddFBa2YbR7vzXtUYWZIBmP
9aZKy4obMQhVKMHOsu6QeV0eFansE7Uxe9ltWzTjOqErAQoLW4ola9eNIRPYTGApmOfILq30vSZl
gGJkVy0/D3200+qJKoNy8LItmp8VFzL/++B0QRxd++I6CpUAlW3ZzSZlF6f+DkQDHBW+HcIaUZj7
20dq3RpRsikTMpOHXq4r9QeFQX0+XBqZxqHUQmvvMw13GOCgsweqCX+EPsj+PpJAgA0GGtpIb0Do
S6OhrseBYYwyjfnPWmbsQKvuW+Gxb9qjnm0VZFZwZbwuZIuEz3O+s5yhV6ugbRB9lV1JmPY5AlAt
5Ae6r+wncdwxfOx4enHSwyc//GEV0V3b/yqkU68wOz/2Gxd47RRRs2Cal9SYObfFbg96L5WTPMmu
OZ6t+kvfvUTGp3GLqnvViko1wQDyxIuz8BJSN1rG0MAoKkbJR6kbHpUqzY+a2fzjWfoW4OEagoxP
mqc14IqiZXA1hjLqUZrHeCw3rSlKV0crPoACPmh1fDeI9Sc/fM66n4W1b1rVnixxLyfNLkkN/mzs
jHKLD3ll7dxQdc4mRLL2pRjPlPVDFmWJ6ubp0Rp62C1SWxteIGC5fW+usfxggd4bWmyy72lKlgwx
htR7oQdL4ce7sUUN1RoelCz+NJrPcAFU0jmTkd6Yks9pLWzoyKzkNUxpEmjwLpPdLBPPyOimAvCa
6k6Z5+/DJu9OXlSJTq6C7r693BUn+97UEsaBEmcoltGgumkuPghD8hJD/3XbxNqXm0cFwHQBCiTv
XDgF2IaLNFRVV8wa7bmW6b6mfS6cB2ROD+p2gX7NHp+QIg9ZITNzC3sZ6jBaz+1xuzHbV1qz043X
QlN3frPRg1rbu/eG5h/yLgKVWjGO8AfsXQmrQhbavene3rq1g8BVBw+HhwM4Pv+CdxbMtkq6Qa41
lz5NiX6nAVR2A2Kzds2pzf9rY7FdCFoUhphWGgaG/Vg4QX22hPhe8urDKJ4LGYTqVDxZya4dPlpa
d9dWH4r2tRcPFTMIt5e79uXe/5TFhoozg20KxoAXMtnncu3MmxrCX29tvfqrG8sjRSAPFTWIrsuN
HbV6JGdkY5MEEpsMha1XOdooma7FutSYiepoIs/j6Qsjll6WzBobmuulTZLYsVQTZxYaVUej6na5
p/gPstQ9d2pqJCCcw7PiMYaQt0bxYKrBFrR8dXN5mJn2g1oThPnlkmFD8sYSCi03l1XbmO694GPi
Rc5/29p3dhZVurAFqCV2luZWcWGn0XcVFq5O2Ag01q4eXcX/W8ziYuStn/lBhREWUqs/e3ML6Lu2
W+wU+lKQgzK5uHgFPAvUiGhVuhtYPytpAvD3bVJasr0/f33k6Q28uUWY0iipXn4VD2KWLlQz7ATQ
pNRIJuxRear2eRyWj4zZbK1rrSgyVxlprzCxBlZr8XmMom6qSAx1txe/yTUM/saT0d9ndfaUBL6j
w34Yj/rHUD9Gup1qxslszt2rGkP8sc+2WD1XNhnpvP/32KKxtyyttWo+RRn8Qq5H1pPmz0Ll7Yzq
yRq3kPcrx+XC0OLst1VrFmAWOC66b9NMhL/1759sDgrFjnk2n0hwUfCM6UmLkzd/R3mwi4hydO1q
3vPtw7LitTgk5IjUc4DALDsXkFU2ple0OvQNR3rCdhg8QyO74YRXWs4aHWfiapEegn7FXdYVTaCN
ZO9umUTjQ695rwIkNruuBFlkJJkInbEVQIWqasVZ6kzzGE8xvK8AgOLD36+XMgjYCJznDPK7vBwK
SMkx7xLDlaxXQ0M4Uz+U/6UrA7iDsR44G2ZWjuX7F/ZDXxqNQRH5DImJIt979QaGb+2cvzexXEfr
F7GUY8JSqBkF0o+2+NomIPalDfjwlqE5KXwXLwRSMDACUBquUn2LA3M3da9+63btVs9xy87yZRM8
XTTbFjv1eeq1T6k/PhVh+LsTN0KstRP/fucWbljLzKSrvNzgxDOgN9h1YMLY/+c/HLN/T8AyBg77
PvGkvDDcSKSviVBVF96l3u62kXlLLtsIVPPoNhLS05TgOF9+GqNtPD0ZLQpt6Jvt8Uiyo8ejsq/y
yXJCsOxB6AenwGy2KnzXWzjP+IOChPWFYHRZ8ZqUJmlRl1Bc1PWcIPpg0OREuPDvV8dAHsyYhN1Q
ti3cnxINiuGpleKa/Q8DMFZPbT18iL1z0++7fAs0d13bIPnh7WICGbp+IqvLvRTrquwMeVBcuoGM
kEXhXm6Teq+Gxq6ACHtquo3q7/V5xyD+lv/m7HCpGWgNQ0UDRlLcfthHrVsBs8+SO9/aUtS8fqdm
O7RHaIFTjVryISs+5Io5nS63Am3jkAKatuJLW7Dp9dX8a2VxqYqw1wDSywpsHp2t1ce5cD748MiM
G+5o7ejR16QLDXkVZc3Fs5vUaRlFEAO5qiA6ad7aYa7Znr5hZX05/1pZRDT+UJZa2rAc2kGHPn6q
FIQGpMou9Y2Afms5i0MuBOTsOUPjLqfPbrPnoPxsGt9vX6S1E6DPhOMk/7x4y3hwGqdQaxQuEtLQ
6n2Uht2Hmaljoy+05ozIxBkwJ00mRFh8mNxq+0SeGtVtrU+m/0Fj9vDZgs6kkLtPvqCUdigPw0bI
vnZpYTKbcw98kbjEqShl0UYdqgIufIt7s/oN8dSUQh/ajTsELQ+3t3HtTLw3tvAQpjfUSVQInAn5
sQi/qcU5QLlc2zgQa0uCq3/OICHKoSp36YeErmkm5OZUV+6jz9qwnyzU0x4kPTg1tBFur2jN1lsB
HkEZZoOWn0xJyrDFB6lMkYXddz1PbV/5lTbdPio29m7lCHL0wAkQZ4qQxc/X4F0QIav+qJpDpLu+
N1XnPkE2JEri6u/XM3s5BkZALeHqFre2YjSsav2YsCtrAXl1mttJlZPrEEAKXvSPFvpfb2/gypEA
+AxBy9wNptq/+FjapMY6qFfDLbh9MLWkmmOU2n1Cq93RRvH0H6wBYnujd6WOtziATdxD7VljbWw0
6JM6n07lDhGDoXUGeTL/0YFEbOlzzCtYhBgzlSRCShAmcdEWfr1tQ2VUJ14poWR4WXGm1Bayc5SZ
T7kXfaj8rT7vij+U8SJAfBnRgqdxscYSEXYrrTXF9aR+p+c/0mBwpmELqLz63d5ZWXy3TGmmsszx
G/J0UjrJzlqfqfEO4o+Nd2RrOYvti8Qh1iImcFxJndpDKuU/9D6h0eWVW8pkK0k42A4+FVQC+HhJ
XO6c0gd5G/kqtLrDUZ1cYQw/ln53n1ErSZonS3HkMbfL+H84u7IduXEg+UUCdB+vUt19luxue/wi
+BQpUvdBSV+/wV7sThVLKMGDwcwY8EMWKTKZR2REcWj8AdybLxakGtMIWlVzziOnrq2VpE+u7ebo
YFwFE32S/VQdOyzMvNGTKrGAvXzqguTPxM2IPhN3PyfnqkW9m4n0P9wQwANkswiELuA3u3YzoI/A
bFFeoQRnmaGnF7uBfcqn3wRkJvev4sJ3RQEHpFOSQRPFFunvLvwZ9F89vdNQypm0Z187o2MwuCvZ
/8IZvTIhf8KFiWyeqqy1OmT/80z3fuEeUfgbNkkGKgF4m3JlRQseWiJXJVYHBON4xa/NpYMAP4qf
4N0pafoQoLweWkWyxoOztG+mgbK9B7oX+BPlPvjQfKHdwJxz2mWI5jM0nUEPscqpv/CwodWBqFqi
D6TCzPViWhdB/DQUqHHb2wzz87wAn4dWopn3po/N/v5ZWDjnEraPcWjAgtDUUnYuB1CW2xwV5iQY
9hgaisSw6ZofxfTWcrLTobHO3v+DxQ8KeCljAVLB6+VVgUgHu4TFKTXfLELYqc+tt7bpvAjTEXiD
OCXHYdI0jIKCQ/a+8aVzCdYS1PexwdCXUYzXCF4SXetwxyD4mpvfxp6EPGkjFpzvG1r8iJj5geIW
0jJMZV+v0sXQl2vPqORpHd92+u/O+u41cdeLnRArG7oASXBxj1G5x5EBMtNVLlvnexk3GEpt/jDt
MlG/pW4LKbXfZZFHqF1FrTbu2zR5Rb995d4tbSc66WjzQoccI7XKsGIP/GRaBjOYiNwCYtnQcjRF
Ejld8OIb9M/9Hb3VYIXi0qUx5dt10JTEvD1oj1zwXFJooLi6vs0dXj16gxH8NADePFCLuq8BG05D
PldPWtuzbxN01XbE8Oc+TBC6plHLzDUQ2+I+oBVroj8MSKl6pjMiDDH6HFosdflz6r6ZaQ+mgPxb
nqx2Y+UqlYcJNQsgoUC9DDFFdWwtS+r6fz1rOUHYYN5oxiYpvEPXgQvSCElRh6AV/t2N+c40vt//
Akv+D95PB9rdBYBflYPp/LmdgLnxzn75nBLQgJun/5LuWSAUAkQPrUqUwJVAgDu8Q0UV9a0kfygB
RuzX5rIXbwu8DibkIAoE5ID8lhdP02QUuT8O0M3RtXQPrPGRB9As8bWIgfy9TqNm1I+0EVEGtsv7
+7d0SjD7hZgb1Gj4dIpjR1ENGaa8LWWyxbzFxmi9sLNPoGZY8XLSaatn5MLQxxZcLDHgg8YGMLad
XQKWhCEynEfNQOVEAxMeNJMDa6UatHQwgIcAUAs04BJaer2lvdVMvlEF7rmqnFAPSkzAJiFr/kPh
DpRh/29Gnfw2utkS2QwzpPH8l7w1xGEU408wFa08ikvhBLizMQOIcB7YB8XTaGCMqVEl9M6dl4Z5
l0Wi4bu/PwuYOQX2HKkyGGzM6y2bZgvDtHOKu6QBOynaCFCZ3ARvRaH9vY/GcUP3AiNq+DgqYG2q
RqIh3HPPnv4uEBjNzUNihHOxJgW08OJd2VEOQdKNc59nWBFvjp4f+2Bt6r1845nnyetXyjULB+5f
WxgnUt6dQPTQ/5EHTu+s0BwPmg9FcPvw158ITB4Sl4aEDhMWyoLmiQwBGC8+HAVYhawCTOpkbiKj
AVC6Mb01VuOFUwcok4Hjhv4n5h+UUCzoDD/xTWTIdfezNFxAQD/dX9Dirl0YUBaUpfOsJ+itQ1bv
H8afW4vgkTret7Hg47AI9PdRVwDDrFrVZ+C+bqup8M5OdzScP9X8CF2FlgUrHk7+VMXDXZlRnLg9
WIbW9FgKd2mydZqS7YMcxduiNGjUttP3vuydY+2WwSfCqxV3t9AQBIwGs4coGGKVN0r0VtCTZC5G
/+xkbWQO06EYQnt+Q2oQ+lZzIOSTmX/vHQAZ1jSAFiAU16YV12TWWj1TD6Yt2DSs7tQ0894gbIPR
MPGzsHmUJuM2texDEUCmJ+ErFb7ltUPuC51BcNCASuXacQmW6WY9MB9Y9nLXj+lp4uSEbHXboTVq
Jw+mSx4yOWaV+WVcsq/3j9fSHcEjg9gHNVM51XxtveY2gyLi5J/NAXLBnJssorq+FmQtvJ/o2QRS
HgZ038DcXlvBhAAv8xpwY8lBMDb/ZCXfCZBlZOB5ojvR/7m/qKXIFhVgkCkitsKMgJrxOZnLtDHR
AW8GBnb8xPxNWUJC8ADc+wHsqpvObTaz/1kbxreqDhvIoQ3BWgV8yX0D1wHoD5KyAE/59ZqZAznY
dEKRUxPuVgTDIUV03afbynWP6drs9JKXAJYSCRgsotGseCKvr13WCnTU+ViJnV+go8NbyznmZuXu
TD9fe5uWPB/yPUA8UAWUM5XXi5smLdUg/4s8JQDWQXcqK0RVFMJzmbnSrlhcGdRhkQ1J1IOjvEz+
wKEHO2Bl09AdutYDFlyURlinj4S6Kw/UAkgex/PCmHIXnQ7Aphah5nk0qJOFYuLuoXJKn4UAjpSb
WZ8HUJ/Y7cZKabk1xnzrmFkZWh10apNSD4sZ8FVhgWJBJJ7x6rdVvR15bZ0Q5hcHbcoyKPq1K1Hw
0hWWW4PekA72MJVkjqDlpTe5CzRFOb3plnnEbq046GUTiHgC8HrIuZvrz81IXUzolrpnyt3flVF/
m/RpjdVj6b7IPjJg1pIqUx0kMlPWjl3nYO8dEaFdvkf7/2H0kyg1mn1nkpW+/9K5QlVQZg9oQUDq
+HpJoMLKaQkSmPOcC+PJsTjaHVMg9rZJph98HIfzfZ+0aA/0blIKGm9coLiDoJ9adwgQNRLLDZ1p
3tG2DNvyqQ2K3X1LSx8L9wVTfVgYYi3lEOcaqJ6AfkV8Onh0B5zNELluvcZIvrgeRNuWBItjNFzx
AFXrTKVbydinEHtmlsduMKO5QnrEg5UQaHFBF6aUOM53KDVGF40cEIwOGwrGnNDP3TWKlCWXhigR
CZEDtJyj5nimbFinhAJCk4BZSHMhB0K8edj5QbKWq6yZUr4Q0CAD+lIy2i7dvchdP+wp5GT4OK8E
qEu5Oeb2MQyJLgCoAlQ29aTqRubaGbKi4jUb/mgesMp8z8cd9VgIsdZtQF/TNSDK4tFABRQdS8St
0IJWrpYR1FmQwahTlae8l3NG5atN7AfHbeP/cNbxzEt+XSmHoxwNUidiGjjgSLrNny2CpoperjwK
S6tB2oqoFFg1DHsqT2vHU7cJ8tE7D3V3FEGzy5L0vSL6IzTpftxfzZILvDDlKhvHhc/q2YcpZrcn
x/1NrS9mX+8CDJ5k+YqtpWWBWQt000j8ML8q//6ipIFhXaMycngJs88fKT2ZKUbTxjrSgAi5v6oF
SyiFy5EShH+I/xRLKYRKQXiPCLuq5iJCBvHVwGSq34Eu3A/qtUx2YQ8RdaEShZIUvppaOgGs1pqs
hgTnsaX7Yg7waoMDNpq0MhpZ/zu3Er5yQBbcExSdJRmVhSqirT5cBTBEdT+Wwdlx+e+a5jTKRy2I
7m/igsvASCPeRrSx8D5+RLwXnys38Dj6tA/OBrDyoZ6Zadi69HNlO/v7hpb2D4Ua8L8A+wzOQ+UM
JgGpZ2I1gdRVbotT0Gg7F8Z4CZFh68t9W4uLClCEliTv+K9yMhBZVlPQTME57WOgXQrjifUrkcvS
4UMe8P8m5HIv9o1lhGK0f8C+BXaE8u8OWsUgkyg2VKxx1i3tHGJ6GYajbodI8dqUOdK8FjVWM3g/
hsw6lW8Nb8K5+o5Y5z9cKTSs0WgCST2Kn8pHElD3BgmrHpw9+ti0D2b9OH5x9V/3v85CSQDcZ2CK
hy8AjkKtqGFgU2t9DDGchfjW0nfDfsuDjWihNpK+mDYDI9HKt1rcwAuDSog0OMLxU3MOgJ+AbqfL
t7rxlc2vGBsa6nbl0i4dPVCGIQAE4O6WbKocdGNyEic4u/a5FZ+H8lXUa7PxS2cPYZg82Tog6KqU
/eyCWjcHj9x5MEUEviGnhLKo/cc0v9//UEtrwWi1hHwGSAFVcreC8rYzWiM4J6RjG0CvKtBo6vlT
YRb7+5YWV4QRdYSVIGjBXOT1EU871KBnO8G5s9512whLGucBItqVg7AwQw1UODoiqHmZaD7feLu8
g0SurifgKHayHZbeHn2ja6PGBnFdV5Pi0eDZFxDqNVtUG+ZIeEI7FaVX7Pvc0F6yyRg29kzmfU4s
fWsNDDADC2Q8JjQ+w84x3O39fZFhhlI9++h+YjQT07COivypbW8aO0xVnDGY8pQ06WuhPRbJJz4M
ewfF+yn45769pbju0qBK8qBrWIjhJMmZOOavIDG8UHJUNsgt0agNKTMQ3CXg9WBhY69lTkvHDSAH
2ZdA4ejmuPkzZxOz/OBMxXcwOoVa98Ov1rLBpZMGrkIJZkYYiS7g9UnzBPct2mXJOZ88Lgn+2d5g
1j8dtHpD1N6rFYe64HrAMiqZK8EuDOYu+XMunglDgD6iI7iqjhOb9E/dQweVxi4B31C2clYW3Cri
VdnUxDkB66Piu4NqBvKs4toZQ+8bu8z2JJ8iY3icBgyNZJHNoM1Zrj0YC98MoSuWiCYdBt1VF1E3
Gsj7J1s7Z8LcDwAXJ4W5C9jK0m6tSKgISl54kT5EOK93MTVqZxwrfDQzaKE/Y4dWMISmvVIRuo23
rq0o2VNlJ0aAtnRydgsRJXa5IWuDybeHT1pANwlM7CipqRFroktYiigSCMhhmvsriEA3WveUD6/3
b/Hydv1rRh7Ki0PXCz1PLFrijBda80ADez4ZSXEoC4w337d0e7xRWkbfBXkguMdxwq8t5bTFYzeY
gQTP54kf6frOQ+M+a7OQWSsv60JB2wNtJWxhpAaDCCp7V2ONXW5UFb5Pt8v7F30aIsd+nEQeaXzn
sldufk6FtuNBuVIIW3g2pGXJZPlBdaHCBRFKVm3l4LuV7Q8je2ussPDmsMp3lbs3rXgmu7YGkIP6
L8lr0ex0bat5GLp+0Qn7aif+5yZfmyO4vez4RdgMHVTG2H51vJYkg2NR1A4Bt/9WDGNI3WgoT3DZ
45vZkyhd+c4LVwNdnA9hPSB5cQevvzOKFk2HaC45pxyupBlAwgvWjjXt1IVzK0NC8IhgpAUk3vLv
L86t0PR0FqLFNkMROWFbhB8QRn6/f2QXdg4AYXhkxBEOEBJyqRdGSo8yoWlwk3M97oI24sM7AX4K
7001babpZ+79um9w4U2F6BLqZh5aUWCpUmslhiXsruga7eyV7dhsa82QarAAMUPWeu7GH5C3z8wQ
SNz8s4aCdx/VAFZBoqntgr/vXMoDDL42WdKHqpGyeKcdaqhOO9rZyB104+r6+wg99ZWUcoGHAFak
q0augkbJTRYxDWMwlRYW7PPQNPOj7RUbDKyG1uRHQbfjxbbtnnyLvQBMuus1IOnF9v6mLx0lsEoC
8woEPhgTlYVWzcScJPC0s1Z9bf1XaypAj/jXQSvSS0yIuCiFQoNFzctm0RtiNvI0zlLwh7sbVj0F
cxb1bCUoW1rLpR3FyXrQkW07l6cxyQANmepTLccQqhX3uuDKr1ajPBp0rtvUcRlWk82oUp4kc4Pj
hgXk+Ia1nVs8IZ5kwYYbR3lNHQetR4xUQK07jefyH25tub3JDP8Alb5Xxz6Sim+y5tXhdTieQbpw
7Md6DaGy8BI7YB5FsImaB/Q5FIcmNMcsk9lOY5m+axaY1axnj5P96uTNkruBPBdwWEBLyxDm2t0E
eeF7hDYk7l4nemrp77F56CpowKXfQUeQ6HSt7SvDvOuUAQy7/xpUw8Bidhq70TsSF64L+d3ftZZt
C7nABHK1+mNpQH6JxhXP2pVQ9zZXgWEUdyBrg8wX8fX1SmXh3utnGGZNtWO+g/fwi0AfYrJRFH7y
oR90/4ovfcJLe0rOWHY5HKTXkjjojbCdzjNLQsjKTquozaWbgbcPqSncN/6gLKx2TGtsC0Fikx2c
6UvVPhD3p/DLsPEeASZAzFOmT2Yr56qM+dtYfGo1EHMNe1qvOJwlR3D5Q5QVe5ToQKuaJG6GB55+
a813Mq4cn2UTUMySEl2eacq/v3gdeZCNMzEtElc4J11iRjorw25YK90unRUUiEFhgTwFkybKSsbe
tLLABQ9PRzZG+W2s6ncjP2Rx53Xfmf/57w/KpTHlrkMVqmGi8wniNB/xhP3AjFdMgZvtGuvq0om8
NKQ8OnVuoHXdeiSmlG2q6bcBzju7NZBXrjG5q/sHEDjeHYm7RD4c4HNdfyavw222ElCa18U2yPRd
a2yqegdAyobM2yBZeRpuIm/VnPI29IadAenOxNmGp0bR2yw2Bvkxez9TNzZdY+NPvya6c+hKK1W9
eGg6Y4Ae8eDHuABUe69XaVYOdZzE0s9zU++4Zmeh7Yu4GbU8Klt27Kj+5/5JWTKIsBoptGxdAKp9
bTA3mmZwWW4AExWEdQHiSf3d61iYODQaaLriwJasIapGDUKSwOKFv7ZmitIDMUFlnEdGi8hpvR9J
oe+Sxv/aDxMEWOy16E99izxcazlLAgJxJOuAsVwbhAZY2VYAt55nnUXgEn8srPld18oTxnUjSLG8
WnWy7eo1HSD5mS5fJMWs2n2aqJe6E4NZVDP/BIRFgd6+3/9wayYUF51h7BT5BEnOgpmnnHc7tBq2
902onlH2zwAxRGEQ1wjjeMrXaqqUVL1H0zhI893sBeDQNQ60+XLfyu0nurYiz8yF/wW9PB0SjphS
H8HuDt3Awgqi3PjEOTsSJJ9d8IQWwKf7RteWJr3NhVFO88QcOhi1eoyVpIASlaAxN1Zus9yg62OA
pUm2TuCIgI3wlPrUxOy5Gh1YsYs2tBrwHbciEv2JZ2t9/cX1gL0efH4o8QG6e70e4RT92FZFGjug
KywCDD3Xm9WX8iatw4FAFUc2bnGhULJUrNRapfv2aKWxGD1AGVMtbD1M5vDXdlcw8jEQxAyXbzBQ
eb7/vW5POyzjeCGgREEC/FfX6wOVqt0WfYCdJGaOsAOqEWNme7v7VhZ2EYki4jlEARjNVEt7bmGn
oDtOEF+ZxREDhmFnpEfmrpB4LZyKKyvKtUo1YjKC5mBs+D6EdN8q90S6aqfVK3NuNymH/FyojCLl
QPaPzF8u9+KQj1aVWXaOkMNKvrM+3/kgGXGKczX+qZvnvP3W60Y4OUcxAgo77Nv8b6eGP+yj/AeQ
DjYVowXX9gFgBMYpLSjeL2NDHLopxrfpE1CRa3Hx0neTqEuJhwThg0rBbaa53wYEMX6WzPti8J70
QTt49uv907H03TCZ4aPyixY1KlDXyxkBC/E5GWlsOBRjzx5ohV9aHdC2aqX4tmjI15FWYNQOE0yK
c4JkS+P1/kRjx9+33D2O+pboVeSNyUrZYulWQeQUhUxwgUjSHmVFaZ2yYtBpnFjkW5LmLDR0ECje
37abUErSsDsf3Q3sHk6h8lJhgq/QiqJicd6/5dMZjGmb2eiO3N75rNz5TRrNIKBEcrEGxP4oeVz7
Xwmxwz9Q4f240dfrM/tJ91PLymIp5O6AOW7297qL8bOXUZsPtUf3XhX19MH22p3e1ZuGf20ye239
t58TQH2Zd6MB93Fyrn9FYYtKy7yUx2kOJOkxKI8sice+f6QDO4CKkwHJQZ89Vu19sg+K8SUghxIc
t3AKK9/79p5IaR6QLEJLA6dY5WBtbIrh8GHK44n/tKpfwbCtxYrTUSM8fGyMl0vACDA+EHZSfA4h
3CnNpszjxHFCrX6oQgMyd85Thmrj/XO1tBhwX6FrD5l59FCVHGfKki7vRZ3Hoh+PIjm4JVjR7DXu
uoWPJ1eCUBWNWiC/lIenmbsGZMlGHhNISNso0pr8h57Ur/n06/5yFh5XkP9iw2TWjQRRLSZ4tNLT
KTHzGCz4EYXSTf+1KzDHy05l30bGlEWujQApWcNa3HBKyk92aVjJTOfU9Sctg2G3iomow6F8o/ap
Gu09z6uIDdqmwv9YBK5lC667n/4gLHPbfRfE97dATfE+fgiKxZJ7CdgPS/mi4DwAwm1287ge+jDN
0jAVn0txdHF5bQ/8evnKCVq09xHbAuAJ7JaycI9w30PCj+tgTG921dlNyKuiifJ6dI/CMjJMLRZ8
l5X2cLi/0qVbgoQrkBQXeKRVrB0vB23EoDZYaez+5HJEud7G1zfUt7+M2rhibMkNgmoiwFMiyzkg
M7h2QDV3mrqB7hBuSo7nHh3nFzur6Kavkk2miSrKO9rtnNyGZFdAtH3pe/wxqUVzNMqcHNJuYht/
LPgKNGFp+9FhkoTFeFSh8nP9swTGNYqproq4CYpHO3HecpcfLZ4cpyp5rouXJtPWuqqLZ93DZAim
q5HaoK12bdMxWjL21C1iz3gevxKxHyx437Heo3tVp/uhJmE5vLreyTTaUPbH2Ts/VWuEN/JdVd4l
9CKAzJYqHsA5KAe9BFm6nyZFGTcp0P6zVftbY8im/+DtoRzjSsEpSC9+jOtchH+WAynxWYcVgieW
mr+gjWOvfMKPo6OsBCULKZ0q8XpAal3vZys6U6CwUMSzHoSoZ9vaV0isiJ/23p8g8FBt7ORgEj2E
3G7jnjj/DoIM8ZCA2yz/M5Vfi2eMfM7jVnR7gYzCMXe9Hv5twx5uBRsAYRGA8DAVZCvXvNP6rBgN
TPy42bSfuvZXZYNwijRrFb6b+acPQx/kbfgT6EKUAz3nTm8U9lAgqbShMVz5G5rpEVCA29456T8q
+l6hAVc5EUs22mp/dOGlQrsNEzogBpHW5d9ffG7oYc+iIKjI6iAr8J9n8awZJ0a/3/dcC68u0M+I
5gNU46QQ0rUV6gZsAiQIlzbREMizsKvZJiNrEf1HOU85WCiSyiQTQ6gYdlKCRr0IEk0juKjpfGgr
Emrpy4CqcxuAsZxtRfbUVPtsFsjQyijw44Lu2vQ7ODCgBZ6H1D9lb5S+pOOuGyOj6kMejPvCf4QC
5EkTK+H6wm1G5I+6JEbPEV6pxFK0Ex6D0y1iXoLQwPExztFXbFwJI5c+L4AgGK2Hmi5mLeSvuPi8
VTDO4+DaRVyL7ynE5Sno+soZRJ5/7n/g23IMIC2S4wkAbTC+qDP8OlS7fNbxMq69TwEgYrT9A2mt
aAIKJfgh+Fkk7sozvPAYXllUfHI2djwjKLrHPshE6mJTZ8WmYn/MOt8M2pqs2+IlBUEBwIrAEQKh
pBxgg1i5NduijKcpykqBT/Veeq9B20LzqotS6r6z/tgMNnJy+1zTldx/KRnCey8JCuD9gQVVfQQH
3AZlBkRaZRWCJj/UKXlK/GFXe9qrqKZvRQmVo374nI9tmMztvPIoLB1W3CrUX9EBRACiOGwy0WQg
E6/iQk+0XdvVxZep1fSVVHnBiqQjA/Utkg08dcrtDVzCM16zKh7r1tsKfx6PedYYK4HNwlFF1o/Q
BpmrjxBO2ctWc+vAG+wq7u2vPH2mhbZPdONgUAOqo17kCfSOh79ETMG3AokDSBPwwnjyXOUaNnXp
Nr1R1nHOOh8MzKUVDYO9xjm1cCVgAKcD0/coRn2IaVxcdj6TItW0to4xdP1Z51uaDgcvFRF1f+f1
ivta8OhXtpR3o7Izvy6R/cbOhMbXbD+Qdjo5gVg5+bcfC4deR0kI0HsgeFTclAOxQdrWRRPr9q7v
R+tgm7W9a8bslGXVs0mbb12nmzvPJ2tTJ7dxJiyD8UwGQkDCqqAFjoswQbqhiaf8VGZIYIJnVDq0
jG2sINaTtTHo2/2U5tD7lrNCqPqqJ2QwAW7x3CbO3U07PGjlM2AGKy5zYTPxi4GPQTaPPoo6MdbA
thHwoosNUT8AY/Pit98YfaAZ6imu/62kW2s1vLm908GHyBXCZuSLGM64foBEI8zaa7MOW1Y5u0lk
UvwaGLD7z8/C7mGAUKr7YLZPFhKurQxuU3CDu33ceD81aAs4JWjpv963sbR7QJKD6l+S7+HNvrYR
CFZTr3L6OLOMjU6hFoLq9WloeXSCiNkfVkF5zm73940uVGPBXA2pMAB9kd7j32urpSjclrGui53c
eim7AIAo6xgMaYi2Q02cx5nSkLHsa8/Ixk3oZsieM96uOOaFKoP8FVKVWDYZkXtc/4p85jRL+rKL
QYu7ccctHsqw59t2+se2ng1ND8tyiGqAdVdWv/Bdr+zKb3Lh0SDEWAsBJaO4/yP8jW+HTIsrEAHM
G+eZvHvbiWxH9EWsMCgiby1NWXh1r1atctfn6ezg0YV1nerfm+GXEPs0tcPRaLfw4lN7AEEH5uo3
Nh7d+wu/9eSyTwKNISBgkW6q7EsjsDheNjSwXPxynKMpjqxCL60P57bd3jf1Ub67jpmvbZnXewxa
K8aQAeCESZ6HfZW8dPZ7ITCBCQZk0AJOtRZWP/6xxEvRpqg3PObBT7S/GrEdV47Z2qqVBNee0FFu
06GLTTIcoQcGjZ49d77npv842XTF2EKuINeNUi/cEvZTTULBwOuBOCnv4srl5i/fEvoJ1ZxgCudS
b/70cy+aiE5JN28Z5lL70E8y3TiypinKnT2IfjsnWV691h1aMGnu2D/aIqt4SEfufSrzwqwwU8qE
s51dk57trDHbDfhJmbY3dF7le1I6vX4cWzezHnytIC/UEsUaXeii+0ChBJU60GijZKI4LQosMPQ+
5y7uvkLtzg7Ts7nN2cM4/pz1Q1b3oXds6g0zVuLF27QDewtrEraGlr0q4+tXImM9mXBvac+jyk2S
sDeL/DB6yfDFy5M0XjnEOg7pzSG+MKgeHVaUTQCCgjgb6zCn9cEEAMMzj8wrNx1Kcvn4nttzpK2N
LSw8byjPA1aM/6L8qNI+4JpwvzLMLqa5aUUsZSJ0hnlNwWnJDQITC/8LHk2kV8ojoDld0+ke7+M6
f+joP4n52/xrjSCgDFEF+NeG4uK9JPX0FDzyset81Ye45qeh2YptWT8KDG62D0BAtG9u2D+Y7VNT
f08p3698Q3kW1W94+QsUZ1+YYk57wXoEySeS9k9NCw295jdhmLDbdg++1T00ov/csbWJ1aWPiAII
jqscUwTDwrUHrEhrBlpT97E2+/qnMkP0AOxv8nZ/fYtWkNGjTC0FkwNleZhuT6EC3fSx45T6kZtN
fXQwl7aCSzPlSVd3EUOjGPwGkw/EmZXFEGvo+oqafSwohrYcOjIws439N1u4ZDNXWf9YNdr8gpkX
LyKWUTxYboK6iOFDM496EKyd026DHF9/xnReho5l7h/5WEAol8xi12qY5LLNpH6vWcCfS33uDyKl
a6j924ADUGGJeEWtG53gG2LSCamA3VJ/iHOtIr+smpOoEI3xWorUeJxbiCeDvopjuhPEtZilr+bu
ZICx7ef9T3Zz7/ArkHagTAmCQDD3KUlOb3lDO2VcxDazjhTj0g1Jj123RnxwczKkGZwL1KwsiDap
rU6NTIDMmL3A1XP419Tv3DGqSgG09P3l3HjlDzsot4KLUBZrFCdpaQVLxdSIuAaL7oZb+Z9iAOuO
zSdQ9tNyc9/a4uaBn+b/rMlVX8RuZuY7RYoAInaDIokCl2vbmYO/s0HhYPdfTKEpIsfhULJWXrmC
1c2Y1K2IUSAPazM58XzYeHRe6VIuf6d/zSiRUg2QR2aBAiMmvvMZw5HJyRwCspLxLm4b5jtB1mdK
n6y4Car3oqJkwLZlzb4wxq1bNyfhG9v7W7Z4Fv41o4Jy+sBm/oAZq7gzf3fDSQRTNGSfanNcsbOy
HEv5NB6bK0dz8Gl8jNR5qO5nmF92uzXlM+nVrrwe6iq4QyjPAc2BeR/lhawCZlKWjCLWs5r8U3oJ
WMNIkwyh0KGaaQOtu0moOW2gs7CWVS+sEMwX6EVh0hhwFdXh8gr8tF7Ox7jX2sjnSIzcZgtl5ZWU
YGmFICmDp9Dl2LmKMiIGxa4Z5YjizrayY7OdQspHI2oIltb7AOzmf4v9BxAfUtjwE4AEotWrdgDN
qgUdkDmPgCBYeVg3fRl6evabkhIo+bGbDn99JK/MKS+X31jWkLlijIUQu8Cb27DDoGtYJfm4cRJ/
5aFcuMzgLMGBQbUAY3I3cJnObAqL6GNc8Pxg68MezZ6/BfLJ/bswoVxluzcFqF/MMXb5F7sVm1Z7
Yvb3JFnjCl88gf/a+XhMLzxt0fTAx5rWGDP+BVzQW4NB4S2Y/t4xwb8isoA4BYAGKiN50Ge+13Ye
DiA4ta3ul9G+JfNKHL+0kksbyo5VPRlFUWpjPLZTRGoW9Q0qpcn7/YMmnYHqLMBJ+QGrQVFddRaF
VgFk25ApRnKnfyIdiLkRkmWHujLyrdZQ89lNJrFSAl66vxj8RVkWLTAgzuTSLz5SHXR9j0mwEX1V
2xUbNKpy3FlST9Nupnbz0/Go/aUsx2oniJa0x/tLXgqogFUAOAwQZR0BqHwPLs1r86zlGnZWoG7q
zwfNenQ46jbDcRjmUJhZ3DuHQET3zS7tNNolKOZ/1NrVupHrgK0gE9kU231saxCKxhxv/024J0E+
37e08J5hTAIlVMkH62KU7Xp9lKFrQgIyxl6AWNFPml1SMjf0ylyPrMRe6w4vfU1PjkMFCFNlYe7a
nJezSRSaNcVTarVx0IqRhk7WuMMuINMMebHGt8ZwSiewVyduma41ZJY2Fi8OOEEAv8dXVZ5Vm8/M
KAZzjueqeRQ13fh5cMDY72+ujf/Aj665mBt7SORtB8zBNiAQaIYr2zvoNgZ1ALCJCbQPJ+gSgkEr
aoYfGvlZFN//8lNKWyg1QvcAnQwExdd7a1gzsEyaj0yUil0BGAUZIToypEfTXDmet7cCptCYgfwB
5D8BKlGWVTIxeK3VDLHr9ltXPOG47u1k3PXJL+5VYdqjiEPo595dozCWa7hyQTbK8LJmABwL6sk3
sK0crx0TGNLgVRqN9IdPThhaijje8H+GxNn3fx3vYdYMTwTm3QDuAL+GEvtzEILNZUH1uDEeKxBo
J6Q6m2O2K/naUP3NTfywBMpzUGFC4kpdmo8hvoaVmQ4ahy/gcaunfZaaYbUaEC1sIXhqgVo3kbGj
OapcgdSg4wjFWx1jdN5zZXZbN89QiAtrrwk78DxWY/ajzFeihqXFXRpVUgAjBSAZA5l6nLaAspOj
nv7C/Z+sH399BTBziQab5MJAGq+EQlnRkR5ERnpMful6H5rZu2vW0WStvAo3XgwODCAfKIRBbBQB
tPIoVGA2FgZrjbgi5B9zssOu3OS28WyT4ZGZUU/WaFpuS+oACGBqCCJ7yEURRygLSwcj1a3RtmPc
xt3cTZFVOnufB1Fh8jDTTPBNjpHeV59qHVVK+vP+tt4CuUAZLrUmsauSBlJNrqAzqZWOO/tx1/b7
jjwXYFku/oe0L+uNmweW/UUCtC+v0mh227FlJ3FehKwSKVKi9uXX35Jxz80MR2eELxcBggABpsWt
2eyurqqADuFhoUYe+SOGdzo957vS2FOShbb9Tfnk/lfVFVwXqCu68G/o+MG3SGfRG3NIuTA7fmFK
BcJqO1dOPfIQmAttLa1367fn1mvMN5qvEfF8JMEvrn3ijnNdTE8jroIM5OwpT6i9jYkI4uxtZW7n
r752aZhV7CRsWFzAN4/wHh0K3BlbEhk1s45JUn7te6I9ZiOITqxc4V88pmubUTVYUDN1OpSa/VRD
Q+uY5Q2SUMoab+3su6++B6BYZAOA18CbEHBJybdbwkC5TsP3dO5T3b32eR9mjrFdGfVN4nmG3gKP
CWAggDzg+Li+rISuxYi8OxIN4Khtp1eHRxByB1NcmOl/ClGFut750AC9b/bm8TJbhQLYR9cJbi9p
B6l64hQ6w9iyMgmt0QwaK9/8/5mQfINpKVmhtA2JQFzjx8Yvkq6pEN/szQ/UMi55RIioR8uCVARq
uXamwwKF557xVpvUAQls2bgvEED4xvVkJX9z47wlg9KOYCwFPC3BrEFZ3OdecqT6j8r+aotuxdDS
1sO9Dgga8my43qXlqUnFMt0aSETQELrp7FjxGSKMoHfV/wzX/BjTX1PzTrk44EAj6wovYGpk0ai4
0KqIfUSnK8mHW789m0GoibT17LLkS93mSTZMeozDpP5OCm1np81zzY0HgvIrEwfjew/6AZCFPGbO
Wi30toYl2ZbuXBYblQ5uLxKZTjCxgLgbsdXaoIp/lMpDCWGx7JB0/mD5CIPvn4GFDQMOPzRUzTgh
lM+kdUwqi9hah8OtOmi/KMcXzxw8n+XaMxoA18CLC5sGwAzAYuFEgAyUjQEGqGQ9wUpWBksCvC5e
FIvlu841Vka1cO6QXJ+RDEhlzq0u11sm712GD8Faak9WG5VmCBElUoV8WrGzOCAABtAFgboV5u/a
DrOc1MiJQiJEcHvFe4NAA3W1lazETRSIYBbU/YjJgJoBSkfa/23SVmlbMRpBv36iZwKVeUV7oRrg
6Jk/iGZjrPV2LFucmWHwNMErRdoUNbVKkBpyGnXt0fsi2DOAymhLNstQt3bKr/s7cM2YNLy8GpWG
oiMvoqkXihhxdOIGzrBxlIh76MFzEaQlwX2bS4cdc/p3hJKf7KyKtoxihEkMpKP5Wqr+gD59A6zg
xhBm8e+k31Z49VprbUC3MMuP1fxrWbp0mM0MdRixmtpPiCceOmDDlbcyGSPanLshgSt1ArdLA48+
tnW3Eg3PcykFDFfDns/NhSs1WVeqvMJcg6YtD5noppAU4A1Ymd2FiAGhL9wKGgJRVJIjhooLCN7T
nEbgUDRtX3d2rDgQHbrnYQWl6+nUrzjvxT10YVBaTpE2Fs8UGKzihxl0aEU9Qn0Nj2pQdRSvlJLt
/SEuuU3gzIDBBp8r2pIkg4rWFSAhwP7pxePQb7X8D/tWFStG5h+5Wa0LI9JWKY2EjklR0ygudb5t
J/tHqlcaEBsAANwfztIFhBWb5aeQLpih8tcbI0fHSV3iUEQNCqKacxy38cE4t/WbZR8T+rOs9uNr
lUEfZFBXjuJH5ep2lH9NS6N0at3KDdHQyB2eYva7tk9GE9Qlmo0Sf1RPtb6pyp/2a/udtoFZf07M
1I9/MjH6dflseV9Md0vFmtjm8vL+/SbpnHAOolaITsA9UCXeWGUG0m9U5TaKZ0bKtEZQtToF0jWC
HA10ApwCLrBOt5XZw8+zDtD8H4nVfWoaAneIZqhAiOPwJ6XaoXf3g7al2R4Kr6IAtH+Ce342jEPL
0s39nbHoMf5uDLm/3EI23LKL+dOsCk3RY0U2tYkS530rtwit2SuCfWnOF8088vMBv3BMStoqTdKg
PGfzUPUe45Htiu61MCp/1Lel98YOtHqD4NZJ/HLr09iCAuQANhXt/f53LK/E3++QPReaOIZWNXHk
QPhRTIG1bXMo2z4we8SpeOL2o003jah93dpASMIfCmiAdUloOuesflbifat8Rzee+bLyWTdZjOvp
keMZ2k3CYDamp+vSdygj5vV+TPesfEKQWLPi2WzLYLLFsRL7zPup03eoKhHtBYmp0QDlU2v6abwX
4zYvN8wiQGY8JByk5ZVzMnqfuWPIyVr6b9F5XcykFEMwYwSK29VRcI2TaTvW7uCbZVwFjdOvyVfd
cDKi1DA7rbk8CfcFiaHr3cN4hbqhAxeSG4lPCx4QnhyA8DG8jVD3TToh3/JqTFu7CSa382P+OiZz
+63JgxqRjdP4PFnZSbd5V+mbJBcCfIqliKZE1OYqu3p6N8FUQyjZFMq0NZqfGXN90X1D6mt7f68s
uvLLyZCcSW/ok1k22MJpciryyCiob5Anp4RwzFNBtkhqx8debIRzJmtt80th96Vp6RSLvjQcOsG0
UJUvWAqFJmcuIHD51dXXuueXHNOFLbkiaIvKow3+RBWUekyV+MPaDl66BC4tSI8I06Roimyxglwf
92zUDxwM4RM46lUnXWk1WN4t4PEAtfPcmCi3JE6T01Rl19OoBpU0AxXKpnPESYSxXvlZu1emr6O9
Jph12/46b9ELo9IRVWyUIWoUpCO94/4oIAG7r/SgeoUQ7HgsEuLjjQHMVFk8O8rnmq9s1CUHcWl9
XuALl58PNXP0epijG7fYJXitbbzBhGeHttHa9TK/n+UY49KWFN6kaF7Oi3S+z4uTPQVcfdBUdDpy
UNH5ynDuehIk1RN6BNSVwGre8fcMS55JG5xhykYYTp39YPwp8YTygsHPmnhHnF/O6/2zv3RNXA5T
8jmZ4lmVQOQdkfyxgrobbfsgMb7FnQjSZEJctblvb3l0wMvjLQ/PK6tCdYOiK2iCht89WOUB2LnO
DES/483GjYxqLUuyeOLx0kbqFd3ByDldbxigkltexS6N0Irt+UZPJn+y8KS4P6aPFqKbJbswI/lP
neSA4RBcXJQ9pYavTVunfGrbI46Lbw5+b/02462hhHbuF2PqG9CsWBNiv03izyfz4hskRzoIj00W
xTf0EEveGSdN81UoQwei/lL9Mj6JjZ09Mu3VFcdayVHSWCMA+KBs+d8nATw113OdpB1RWKvh9lKR
vD4mb13uW+5bi353vivF1sz2TfaS9Wf3ufgCgg5PORIGrhKQMXQ63XGH+LX+iZTvvftC+bj7/1oj
wIWuPy9nbVvGHj6PqztGt137mDa7tvkxZVswQ1TudoqflezcqN1BVaYNnTrfLdcQ4ItJBPAuoR8U
m3ImZrj+CqZDOEdNdBJ5p4wia6ePoUl+ceecN99o1aKDUttUbmh17/eHv3QxGQBkge0ZoGxcGtd2
RTOmvMxrJEQtir7tJ5W/ga81AKnRivdaOnGXhqSjQNjUAFxUIn099L4gfWC5n+8PZcljXVqQNnrc
lZbT1BhKZkFRF7DnqT9n7KmnP8p8a3VrMNRFcyDSgPweHu3okLyeOa4RU7H6kUSNVgZgWNjEGfN5
PW5ix6JBAT6TjUGrlYtuabnQf67CLogVgGW4NqoRnvd2j2QkZXFgdycIrjfJs+2tOP/FGMKcm+sA
Y4AEstxBi8qU2Y0GchJ21qoI9ZRhQ3RSvFWkOuugTnoGEfLo87L0zobGmk9mZtHD/eWc5092G5ef
ME/FxZ3u1a6h8JbSyNE2ZtX4aXvo8tHP3ZNi/sPeBMIA1TgT6Xpwn1+batVmyNUSD9PELd0jF5Xl
42msrNxwiw9TB2EZFs6BUI3cQuPUXYELAUGgM0ZdcuzLz9iUxvSn/J0DUmE+a23mk1+TtaU/YnXT
e/tYhP2T++P+vC4dxMuvkI5JMWpAXtYIrJNEtXd2Af3NXGVr+MvF3CRwIiilAtgANmRpTqfW7uKa
IiRjaWg4SjB0emgp6NT8FOP5ZrlB6T5AKKf5NahrgdJHXVreOpe2pa3TTEPvVN6cARiecmiFxY1y
bAt+4GCxV4+dagcio+jSeNfFT9KxYNS2GQQtFOT1D139Y7TQF7i3tENdgP+/3STxd0XQQ6bRvUl4
kHDlQNEnQLrd/ZX5X+YMUTTQNcBkyXNm2yyvmhExUM/DpPlRqA/TZO0VEPPE/vQ5zQ6kA6+W2Dqf
7xue1+J2voDsNNFFPutPX+//ZvK8WsVdG9WpWfuCeeixMtJyNyqGvb1vanH3zYIH/9eUfm3KZj3S
Uf1EowEIvxDsW9NeaNqK+5q38L3xSI+RDjLajteoeIwIbY/umGoM7CTz0ySO4uR73Luhk7hrsd48
SfeMziO/8Fcd8O66yrF4LvgMk9gKLBA7OAYeIS3ZJAZkP4BesKczuh9VOm7uT+vSCromWuYR6KH+
J0fPzAa8re8Rz5rD0IZ6YeVbJUuVTUbt/B/8MiIUkAmByBY3nzROBXjrwmu8OSfAQeHcHkm3AWNl
qHZ2mOTP/zAutP/AMaOjF+n/60lFZqm0R5pmkRGntY8y6hiQvgarUj6tPQkWp/DClOQXzXxEAZHz
LCobZu8yPHLCLEvIVuXuuHLfLDooFN/+Z1gyda3aZkqsU5tFqqjAU9+4VcP8xKuddluRbiof4knr
+XhULCQNArU3TOH3pAcVIpQBrDBDKYGEAp2Sxt6gcaYd+OQk7anx9EHf6ITi34mRG2XQ9o7Cn52k
INUfTU1LJGxsfdiN6FUqfCuv7PHk9joIXxJ7qMt9pYq6AteCCoWMaUyLWVYBvDHOyviXbkIEMYi1
gdYCvklu2C2njOEENiyq3F+aXR1BkR/GJljXhkyNlOJ3DfnwVEHSjU3ndswfehKa2WvexxAr/j0o
UWz98kj96/5eWwjoDLx40TIAYIp1w6eRez1rBpHwyJxZvNGlnav51mZj6IkthD980b/fN7iw41DR
QjAH3CaEp2SxlSKFfr3eER41oMoNUtf5nYr0u6XxtSO7ON+XluYvufBNVh/HEGmEpfHYZ/u22CFV
GY9vRlFsoDJeKA95qODBYYUxeH0+u+oXq9/TbkPF2/0R/y8fAvQhmiUgKizfNNzNhSN4yaOhehj0
MBsCpg6hB1H1N/1r9VKWYf4MsUOKrlR19Bl5yXU/HSBK9nL/QxaCy7mY+P++Q7qGKqecaKkUPEJH
s++NG608ofAxDUGyRoyxVAaYYV5zb96stCjjcxtmosnQbjD38afqYLuPog2GjQpdn9av3qsu0Pqf
zedkOOZozzPCov1Udr62c6rt9C1fgyktZSTwNR80v7PsqKzxx/OpY3qJr2mPAxPBFL93yom7SOOO
Yt8oJxSCUuvdtJ+GFmpIXe0zhRytdIXSbCmxjFY38IUDDY6WN7kI0UzZoGhGxyPINH6fcnSQupXv
dCGzwESx0aERokWm8o7+j95Y8z7zBSVd1DM/H25KkNQBVijlI9S0q3JhTjwSboZSVH3ioFW7v72W
IjlcxOgDwp0F8jmZJ8xiYw1BIBWLPh1tEYCGtUZm8JzagfW5evOggeCElbWSmrx1YMB14GqecSrI
/cqZDL0uHWqaYxUxsG0YauZ76RaZ8xb7jBMfBPDhyihva/MgN0Ka2Zj5UcBUJsWNVm+6HLjPJnLJ
IUX9owWn87nvTd8ZxEbJDmiYH60VBMscu1+vHmyCWGl+Ac9831JsV4PMoyyKoolMap00Chy6l/6q
OmPb6eLP/fHdbhSwSIFECo9gRKv6hzO78JrxwE3iWqKJklo9g9sS8QdZCflv/dC1CSnocGmfC3ss
m8hBXy6rBfKd+7IER6WGitrKoVsZjkxfno+Z3VoEtobGfElYtjXiNUTKmglpQ6jCpoXWzsMBP5uV
WD5Nvtxfk9s9jsVHgIuePvyNBuDrmyyt46LsLIY1EWPs61q7qUG4PaEd12JFSMv+j6dWKyj2NZvS
ZYFyoInuVd5EPKaBYZeHEX2zOf/UAKjfdigFmvv7g1yaRrQAoT1nlmCDHPD1IKlBndzMMY3WNNrh
6FDLr2z1630jS1vvrxG0OV0b0Xr8ZNLgIFm1GSpTZHkdroOId0G7JsC2dGYvTUmL1mcCxd0JB8mt
fwpQy9ds+6asEi8vW3FQ8ocQBc6s5Bk0s0xrQmBlGpQNFzuiGdvKoD+ado2Ecs3SvH4XjsHzUjoU
etNERe7lfqwnLwTMAKjxfVbKYqUr8jZInBt0gQtEDyG0+WTsstU0Q0atsYnGMtnkKSrf2o8JF8j9
zbBwYc1msAzgW5ihE9KW63trEtoEM2n1kEBmUdOrUPHyg3CJ76Sh7iSPaWwERWJ8tcQUDsnwn4Nh
fMDcjgY8PLoMZS1EknD0UeVqE7HsvfAwTHZO0jUEyuJkXhiZT/rFwtktiOV4qmGUnrJN+/TElP4T
V1bFsma3fX1JgZkPdz9aRbAPke67thMnntI6ZowNwn/HeMsALBygFKsCR11R8N1yn02/IdSC9B8H
tCykHQ/bAimpgj5ZWRHoZAxK8iqmdMWzfDj5e18mzQAKXyVpKwf+EyHnRqk28UsFLNSfeAr5o7Pv
NQBiNs6b82h1W/uXG7lx7Vtm1K7s6lvngwlCzQERMei6kMu+nqC2MXM3HjrgaTMvSPVPg66dGD+C
+tuyV/Ous3+Wxwy2M9CIoC0EOW1pzIqiWGNtinYG4kzEH/mhyr4XXmh9S8rviIh9oCoU/hsNnyuj
vPXjKGei7fFD+hzMPvLtLgb0cTlADafON8s+VdmPlVN7G4DBwNxCYiKji84A6WaqwORdMJN2UVP3
HTj3RaZqD12GSsiZt65Hdvi390NT3NbYmNydHN/OSmevKyjAbu5/y+3RQofFzCKLwBOAbJkhQc2m
JHPjdIiQp9DIBo1SYEwabVVsQKS71hJ064BhDPoh4LNGbzWAXtL2UbiW6GU+RApjB5OPdSA0+IyB
DqM/5Gtx4OLQINSKBhLUXuAmr63Fw1S0bi2GCFU59Tjasf04mKpxAHkN/fQPs4jGUQgpAYWEQFcy
RWw1A7sxBjaiuxhwcLbXrcI4GTFQzPdNLc4hmp1mxa85kpaOYOUSEHHH+hDRgtR+ou/TTFhA5Q0g
Uh6n8L6xBXzI3PqLBz9KZTMWUppDFF96hIZijNRB8T55iV1DsdpK0HyMnk9vChJnFNknJB0ZaKGS
auvwxqmOpHTYD9F2wPs6RcwG6ONq3WvTc8Y/3//A26OK78NzEO2eYCvEo+164qu2LaYcWOMoBlDn
xB0zn8G/a/pqt3OOlplZxRAvtLljUQpRnClxlNJQxqgE5veExpfxaIOBGSTDNXlVzX5VnebWz8Kg
jb5FFCnRuvBBf3Rx4VmcGm1mmCNwDmfWnFi9075Q+9tQ7QZgC13zZQD/QeOrB0HTAMlIvx+eq/RX
aa71hiy8+K+/RDqyk7CtRAwGsOlJaLQn+7stHnS8j8vvdAsZTjW3fLbz2qfv99d1oZJ5bVfa5mDx
UiYk4Mao9b4KqI9k+3ra8niLnPyX5OcaK9fSAgPBPcNKoPAJHqTrbWR0EFDndT5FJNNRZSjICGRQ
/OSRMvY7vahWXvwLsAFEhLhZEGJARxlyDtf2SN2wEXfAFLWGvrHJ74z45Wt8eJ+0fdu5AUht3e39
CV04KCiRotcWoQ06JD3pMh09rSZGr06Ife16S1UqtqPTrKEF5l+5vrLR0XphRZrHknkp6Gm6KXKr
Iqi0eFeIXfuQGcBrn1yPrjzwlk4J1FpAuorHFi4x6RplDcupJrwp8tyEP6oIhn3WOOVBU2pjV5tF
1FFaHP5hHi9sSivXaVXfwxPBptpRFEPFsONl4e7/xQpKDUhhAF1yg0FGQAntS4Kkum42D8ydvvao
ya4YWdr0M8mBh9cqghzZqw0ZFBhaFZl7vRmSh0RztnpsvDDHzTcjgfDu/SHd3sbYGmhlB9nTXLGX
bxIknJQiFlyNJvhxv3fb5iemOX+EOlu5dmvdxlezLbB4I20LJgeZmDHpzMmsY3eKJnCAHQbIc6BC
URcBJLDHIM/U5HPXIE/t9AIExBUbj07v2SshweLsoiQB/ShoBCJivj7iM6xSc3o80Cdkuo40cxuf
GO0Irj8LofPk/ro/vYvn2wUUZ74KYU3al1Omc9BOor3b6YZ6O3FN9d1KKCuOa8kKcHfOLImJ97oh
eRGLK3pp9SnoA53+Oc+yEoTR7ct/H8mlDWniSq9VHMKw9zOuaD7pmiTovFWcw5KnQgQO0hYD1BQI
3a6Xx8mc3DX4ACsdmMfQ31CfHHf0DvEw83mqEGTL3NoLq8RBK6RZAUeTjLavxckYllOfhRZRvG1f
95WvleO0aRWbvCbCZEHKIOx8f0aWjg56C5EdBr4dmmTSXYjSS5l7XFeBc4njDcg+0aDaoJG4pSyL
/sUUqJ9RuAXhiszfA6mjPKkzT4VocTsGOku7t6IGI7E1osB239TiXoLcDKiW5q5bWwrdBssihNUG
9pLaJo8TdMZDU2/Uf9lNF1akO6KpuOEQeOxId1tzm7aiONisNXf3x7K4QrN+OUqjc85H2rOuzoYu
sxMt0jh0VCjIKUMx6fQReRd75QgulIKAMvlry5qd30VsKEzUNqniqhHHsxk5e7fKu7M2jEW/T4xJ
bc/dSIzRV+qpq8DiXvJxbxAPhSsNZGOoYjGrRR4IzO+QV7DqxG8qC60thUnVxv+XWXFAAaOCthwM
89df2qpFqzRarALenYmj1jjW11Ht62dwbHsrSfJ5guXAAzSgACwgSAcSTDoiKP07ovEyDSgO/W2Y
rB9Vqb+kVpRoAGUiep5rkc1KSLW06Ghinu8YDxQmsmp1lZpTOdSw2VezCItVtoFQ0nSLeuIaNe5S
pANSslmk1wadhnxVjwgHOq0QWpTS3Cenxt4McdjV26pfiQmWDuWlofn/LzZXHMcZKC2LeSPnn3hK
ApbwlezKwsWI6wm1TCR1QGsjkyz15vyenHdFUifHvKl3FF2OvtXzwCne7m/ApTgb5BhwmehDNRzs
juvhjF2VekOH4ajgXAv0pNvYTQoB+qEaHl2zUoKGFP25qUwziC33wYay5BeuGGJlVhfA3MgJAB2M
WBV7BTqt198hGJpxkoFqqFvaflKwh8FE75X+uXKZDzBnUB7NBu2xib7pBZ6xo/1YszZsWffEi+Kg
5MmwcjQXzsvVB0nXn6gKT+n1+bykkM4jW50Vpxiz0I69n/Uj+IzO5hrYaWFvzTVAjB7uAG8syRW7
gzDVlNSwmfCNST+pIEy9v97Lo/prwbie5gFPLg+ahKhBV2m8ZajBeEPU9uSt6iq82AnkXeNz6a2x
ES9lSa5GJm2zCblLwapGi8b8l519UR4TD2mSaXylqrkrKPGLBgLwJPCMMkQ/yCO0RIi3wry3UArA
5ILmHXTvCLM9mawtn3LE1Ap8BIAKRgxGSaUPMscCo7AGDEzOkWGLj9RutrE22H5OjbMxrPFvzdtG
csNX3yBtK6fGjeKNuAcrMFx/VxUVL7+869ovQ4dIaQLp2LnPOn0z8bxe8caLbuVi+NIVbPdurpF5
+A5Ql4r7E9FrYDo/JvbfM6bzPEOlHUUPA9GLtI2rmIC4FoI9kd2cTSNS6q05rjCrLLj7KxPSPu46
nbGxL+Eu7J8s9kEnofPvSe/ifjncPzHLs/Z3MNLObXhv9baNncunoJv43nK5X9jFEzQJ7htagBBd
T5t0QyMIHEWi4my2yAqW2aHiW7s2A8P8raM6pqT9RtMChRqfpoxvB3cnuv4J6azKHLdjZ38xufHb
Iuqv+1+16DAu1nKenovrTsNjSeMWJtrV3lOygXqLb07HnnyrladcezLS6L69pbQW6mXI69kgbEIr
gGQwbymhSBrgIu/8KvbRrjGK7/Yvrvuu7lfipV7DMS27hQuL0tXDi0kdh3ne6zQORVn6zuTtRPZM
xmRnKt+L7Ny3+k4UauHX3WerWcnRLDr9C/OSR2h5OaZ23M6wIK/apa5G/TopaXh/XhcPDOqQyC6A
JgU37fU6Ngo4uBQX29gEzecIwvTW1UNFe+ci3TTT1/vG5h+7cXIXxqQ1TNpGkMnDjIpCfKtblgcu
1TSfM5b9y312YUlau94ZnX4cYGmympBbz5kbVsa+ts/gsRZiCpCrWbG46A8uLErL5fGe096BRafL
d268H7uvNQd2vtven8P5d+7NoeStzUrXmPWxYBX306inO7WBboeZ+BkpNxr/z8JToNJHmP4/G0RO
qMWDSbPGwrigXluDOtGMIXitrkS2KxtDxlVxrSDxSLAL9d4LgcbIvMmP1bf7M7ewQqjBGvqc6cFb
Uw6fee8ZbQyew6ioKuvsASH6EheW+iMdKrpJes/673msuSgOzDOidc+QkTsmNdwmLWGvc3ajdRrQ
aq3o+XZUnP39gS35xitL0sXae2pRIWGmoUM3hNpt6Wl+nj/QjVm+1+wJYBpkXv97GIycmWOBTHd+
wcltdNCv0IYCCmiRyKf+oFaCvQBlmG89vMPCplWnF9DdMnRMmeawTwZzjZpyYcfM0jzoXgIlFohL
JVeidKyxCyRIopoI4BmrkDWQkxybcGVq1+xIjoR7TiGMAnZQbt5YafLUlu4mcadjaRxFowUZ6CEs
bik+WlmeRO8d3Cw7qmm2y/Ak0ca1jpmFa/dq2JKX4VDkSNLewrCT6TUxj1oxPRDQeY+acSLMDOpc
DRW6pgG1eHIuJlvyOTQjKH0UsNqzdtvYyTZGv3kG3samG1cmfGW+P7b6RVwxKAX1nF7T0GRI/N6c
vjr142SCgGFlXedAUHKjlxP58f69sNN1tIe+Aoak8j/c+dpV7AjeVn/SCpA6Icxiyj6FX0W9Ylug
/Q6J3cDOxMpgV1bzIwK5+AirLroCKXctUrjwSW8d3aF6NKl9spoOxDntAQomYWOszfHS4x6DR2l6
ltpFlVQ6PCXt7BIVB0xy6oLZBC8eAhw2gHADNNlxqIJpgkCe5QSDoQa1t8b/tJSIA2MedAzNGft0
g8n2vMxqys7VorztIfpAH3q0PqtG9zjVNlLW/Q71eDyo7VM9nc06i0Zq+hPZ28rkt2sMqItrcPEt
80a5WINq0JpBo9gIBtv2Kg1qUF9tnDGkoNoCL0b2L5fCjOZF+Q08ifJTXk2UktW2ggfv8F4aQT9t
NdPP25XYUZ89/s32vjAjjarW3DrvwQEa5awGrp4TqN6KqklB9kE7Bc3VEOUKaI8+GDRGxgG3BuHX
jehDwy28Te1O2RH0EvEO1EJD2OnjO3EGaEJ6dXzkLTfDSZ8aECsW04bUZveYcLQL3j+hC+HvnE6b
2T9BKalZks/pkQiwTTPRoywun5qqiJLWXSMpWXI2oHSb8SAznkhuziAubTtHo5glexz3xEicg1tD
+hnloDUE5RIcABlUAHhB9oA8pNzYVYBTrdaI0CMnM76hSw2NNrtef9QN6ltelBF9w9TvaYm8YVaH
1lAkQQ7E1v05vQn2QVSJLCjyebgxZyTR9V4HSH2KiVPXr6olfBV9oCaJN7HxR9jJJtFf7hu7CVRd
QJaQvUa7A8qJELq4NqYQZTQ1patfu0xESqk/k6HYJqJpfQF2X2US2Pdqr+7uW731LbNZtKjP3Isz
va+U5E9KpZ+4MdSv9TRu3abbCXausmccNOT1t834tWJnob4mTdhp3a6vwbyxM601co8PNs6rA4jP
AFYf4KlZbwgditejz2qa9qPr1a8TeZueINwHAQDW7ZzWjy3fDMddooROfm7/QJh5FCdib7kWts9C
hKl1hHSK2vvlOdV24N5sszMkQTS+aYeTxvxWeaqjNQLXhZ2BTh2UkhBLIeErFxx4O5WJBzDqK5Bs
g10Erf7FgcyZVsBXwGusrNHN5TvX4yDICjYSS8NySZNT1mMfA+Zbv9JO7J28es2zd7T5ogex2TVJ
ci4ydANoFrpH+z+N8rt1v/RM26x8xI2LnD/CBGoFnWgu/kj7k8aN3inCrl8z4MABkz0YJX1Onq1i
Q009GBuQTUEsyuvCuOwdHzjDrysfsHBAZuQM+nFQ/QKJuxRaxgR0+25OmleTfon7xu+L32DCPxg8
91tH9R3xJLL0MHyuq0MvHgRL9lUKcj9jYyVfiZYFQjdXWk1u07GYE9ScDHS74t0CxtTrXYvEttWW
3GheDfDDVcYZ+B0l2Q2Ii0DyXHjgbWv/kGFn00+lOvguF2Fm6CtvwXnepZNjQM9WBaB9PkOyyrfd
g24IRDXta1KUmk+90fDRsTkEK7M/D+XGDPoQjZmB0oDa2fVQUd8YVVXr2lcwXtZJwLMwcz8T49Ep
QaL0Ghcbtdi07a8Vq7ebzvvglceyY+tBMk6y6tE2UynKa5BYmfh2fByHwBw637JOUBbFXejb/jDs
p9W4+uaAzzrZLt5KICLHiZNbL8HC0OgD6bwoLV5d/aFUQKdfvRPxwJBkvz/ImwWEZA4SvHOLJ9T5
0Ah4PcZJSyejtUolcvTUL+kPviZ6fDsWHFr0fIEkHysH2Nm1AatEuaKqOvJqNMI3rNp3xdb1vAAe
LtCSNfXHJWsowYI1Cf3myIRIwbKpoDsAbwVYcwHGQsGteNe/mOBRXOMNWjQ070ZA6bDzZR/MzLEr
8sYgr7pbzooD/FXgqVnuS7JyzG9CXsh4w+OgkIiMH57u0ilv8XC3HIXQVycC7bifmiws4sYvlYCh
vKLq4VCunLalodmo5cxMD8C/fFzaF0G2TQFftlUGi/6I5LATmGh3Fqesiu5vvRuXipE5s/8CPBC+
Q94ZtTnadp419NXCg8rNU78OUPb2He25P7C1O3PRGDY6WipB8+w681m/GNTQN9jnxKSvXev51N03
7bRpSm0PbquZTYivATJuXuEYHKr0QJsjXgUdvmRPdzOPK12ZvRa1fcjBdF7EB1txzsra6+H2fShZ
mu/vi5FVbYn7coAlQL2MbVJuy3YbOydW7syNgoDlq7oGDlwbm3Sk0+r/kPZlO47ryLZfREAzpVdN
ttPOTMvlHKpehMoaNFCzqPHr72JenD5p2bBQfdDA3kBXYdOkyGAwYg1WpZKiwty62U7jYzc+9clo
r9XUr9vJuO1RjpPw0ZALg5FxObMkZ4VcMpKeFeo23T7PztHgIh2NVWarfQI1a8We5n1PtsOGfUPJ
vfrTWu79TXo9V/wGwT3CCURINsSr5MvqSvMQ6zJJ2NmYtg19DpN9WD8q8sf9Ua6PHMIvNiZgT0hE
0TO5HCXLogEmAyM7x8QPH7Wnlm2nUNjC/yt+RAj+oz+PTB8S7nhyXo5TVX3SQH+3OBNwcGczULNH
fXrWOsdqXoQieLqyeldvtsV4i9WrSE9HXcN4Uvik9Jmr1vtk1b5L/OiL5AD3C6AwgKig2oEkdXHU
EiOaVNpI8bltPiT5rVrLPm5MAhRpxCf4JeAuXuov9YVV9gBTx2ed/h75kRSbJFwr3F8ncwi4QG6Y
gBwCqYcG/uWXQTJXkLAq07Mcncoxs830KGeP0rQp9d+m4pdnLdprB/2n1ecOaj73t99yBXG4kODj
/QPeOWg6Vyr485C08DUrzxFUhpgOzMiaLuVyDf//CJANwvQwyvK6ZOVYV+OUludyztyRH7IY13P/
en8atwZBzIVEBorcgjBxuYa1xbAXDKk8Uz1B6+N3bexStvnnMaB9BHtpGKfhdb5MeKOCsLokpDmD
ypRmli2haxStifbfmIhILdDGQQUAPNvFZmBqlss9nKzPibxLQYBg8QYYZvv+TK4/Om4mkfchrQZB
frlaemY1NRCXqC9QCNemmUEgC5dl3v9tlMVUpI4UQylhFC0Gyru0S3Cg7o9wVUTAMmEiAi2IpBkQ
+UXw1EszSdsQQ3Tyw6wBjmH5huIYxmxHR4inTz53+tKBQwxR7brYFcUKjOHmQgoeJSQ7EFeX2brM
DKarUd6ex55bdk7rHE6Xk7w2zdvDoLmHBg7crpa1EmjthNMUoUTTyK6kQ4DSgWw3zN+U1kbZW3mX
2I9+/tG1bty78pp4w/IaFGuMSo0AQ4Owg2L05dGC3STKwyEqJNXUbHXpLTRSb1Je23RtV15v/cuB
xCp8uW9llEEn0Zo98wLvPE22++qorx3iW0sp+HkCngWC2ZKXEs+lnudyxc+QwYhPoA1a7jzH7fb+
xrwqK30uGnqUUKGA6gWS98u5zEM+DhI8ps+w+Sj5B30b24eQvvPYp2+p5sgxwnzrs9pu5U1BZqgr
WJ7qSsXvSa1RYDhAcM+g5SFhxIU3ggOuCdinuYX/dz510aYc/+gTTJHh7VZurTUb7ltrhMiD941Q
7cK3v/zxVQfd4JpI3VnqfvbwY5GHNdLVrT2FgoouMCJQdTPEn3/51JAI1+iYsu4ct2n2MPKy2DWF
2UDB3LJAWpBrd+V7iETga6IgvgcySWFDiY4yqmeXA0pNO+tWl3fI5Wxm7lOKStFJin0LmTOxCQrl
Qf4yb4zqDJXD7r1gdonHgT1Qt4YIvau1Hn9R0738l0N8T/mwXAXKB4dwcuO1vOnz2X3vpy7WRhl7
iShh2Z2HfDOxDZobpfSBykfUOMJ+J2j1BysP8uG5rmZbHfawbUqkjwrWCfCsRnoMMINK3mfTYY+0
cS3DnaxTj54J8zQgR7SHQfHzwSHD32rXDLZc2DLZNOy5ZB5caCzmydCZhd9HeExbe6haJwQrAH8x
a+3+D8s33cGsvNnw1V3yK42SvQlkK1S6xnAt6C0LP/hkAkSJrASxHaJcy9dv0+QgfEyIrXSXSdKv
xOgetbf0JyVbw/KLhp/N7jX9ZyHTz2E1BXUL3CeI6SJKfdmaaplkoUAjnwcdSJt2rn9oqfUupdGj
lczSyr68QgSI0WAdCjFTKHuJl/5itLRJis5AcFXUDKjYc6u3biVpLkVGbryn6jM8Dtp1UV8RfhZ7
DMoNIqUVycaVZdtAk0ojPWp3UJ1MbMv0lTRy+Qvon1A6A2JL9pDfPGvVSgZ1I7DgofPp7wuLJ3Ck
L2cLDcJca6SoOxP9sVQiqCev1Wau2jdiQb8OsTg9JK5NZR5Dfq7lTYVFjAvQG+NNH/mMPFROCSNY
e/joN9Hwej/EfDaBr9ZUJJ+oyKKLsuTbQIgNimla3J0r1aOZE27a7CnfMmmfw3dPscNnqfak4ffK
qCKJuh4VBkSCTAt3kcVFYxIpLNQWgU3+Ne4MQB8iW/sheZrqJ9GOOaF0lKcDBOC7b1p27lqbuIrD
2crb8sbNLZo4//kRi+g6tLCgjg1sJzPrBi8GK8wZErV0eqN6uz/fmztI8L9QIzTBHF6MZEWjpZSV
jv4HZCrKR6nhzv0BrlTRsIFEriNoU8DvXxlspwVa3gVEms+8fsR9HBvNRk9fGu2lqectH72yPFe1
bWUow4HSL20BKYcBvR2jF1M+NHkI9l2xLQsfpin3f9mtrX3xy0Ql4Utk6oZGleEZg0p4ulXqvY6C
f3+Mle8Fc7X5KSR+/Z0/zg9Z+nF/4KstJqNJh7KqQB4iHi+Lgo0ZD7yr1TpA88tifmU4ihaduukI
pxNPHkLAedZK09eJPQqDgkWJLwDwKr7I5VyTqNVGzajaICbP0RSEFnFH7bng1AaXbXqDXJlqHMrO
Vwc4JbpgJEndn/uzvmrNm/gJePJr4DZCjg5FoMufUFZmHCcWb4OOAuNgE+5M0o8M/sRxKfmyThyD
4lJ+SqZdVu9o7Nb5USF/5wmY+L5+tuBH+zsitgpnN7LyQZYFzc9fhqYP9KbQulSvkkuddw2a1G2g
trHba4ea/OXteZjeuWFt1XCNSXF1usVCGBpcylE9RTV/cRFDeJ8ArAdWE6RqHS3eW2PiGO3x/nJf
7+7FKCKD+7K7S+Cyswlan8GQ/6W8tzmnrtXXLrxCDAJzaOanyrYIc6futsX8MibJyvm6/cG/zHMR
SkGg0fUIWIsAyqZpXGwo4dDtKhxKpl07l66cOBqr4E5o5+z797E+aOwH5y8AXXph7IblgwbPTCs9
ot0nR8XKi+LmRxDWP+hB6hCcXRyIEgpEiZHObTCjQNNF2zFsnWzNOe/WIMjK0WcDKxtS7otBOtNM
Gk7DNuhN8gHB+mbL6JyB7Wet4bquH0j43PBpR+FLHC70AS4/d6t2MYd1AA96if8wktCLxsc5aV2u
bZQIflMactm9rG6L3G3VU9+d1PFB77bJsd6n4bSpcn6Ys28xTOXRGPmROKk3oPkORYO+3pX9pqT2
ANAf9O/rtXrWzX0iLltRGIaT6lIiqByZYc4W5QEj8p4NukcGWAPH0ymJDFsrNSc3j6T9G+JDxWAf
5vQDuabdJschQcchz2yW+cp7F7kWr9xMk1yCXX3/NN0I2YJACddxlJQhhrCIXVxOI91oBh7ETp8/
digckvGkTkFvOHLxc1htl4qNcZGF4GuKij36EaiPXWnsJAhWeCZEXdD95RyoGCj+nPLwNB2HsbGR
BWwT/R8Zw4iBqGHL4ENCEFcUzC73z6iibF7oEAXB62GGqNoQe1akMKdd9y0SKeNiciLSUjxFAG9C
+no5lFRaTSxP8xgAIOFWCkzSrMgp620XrRCcbhy/i4HEn38JgXKvRE3FpTHo+YZmlc3Th25aAwRf
ZVBi4b7MZpEgm22L+67FbAb2FqUfVbiSB1+vFtBE4mhLIMQaGOlyEprSZYxCbikoy6TcxHrF9nyQ
JtecpxKtHCVy72/168sQBQqgD/BaAw4Bks+X480QjO6Z0oxBlNAtf84AsA/D1suhFgYt18aO0jVE
yvUKogQM6xrwx2EDgUN2OWKvAU7dS8oYZKYVeVB9AKQf8j8r8/qUYrvcdoos4zWDUrPwZVhGyAks
5thMdCxkX9Ndk+Wmj0qw4gxSxdwO9qPbkRC2zRqjtdup+Nub3eQlI+3tKB8jD9jmyO4b1vuo7Eee
ycZso0Zg5NxffjHZq18pmK7iMQkdj8V2Sno9sWo1ngKrGmzLShwph3DcYLrm4KeraoC3lh4h5j+j
LZa+hR2ArkxICPu6dKNW32ptsdJ0vzUhSL9BAphCPhZq0Jdfd8LLuBs0NgUqmgnhS6JjGz0a6qsk
n+6v3KfE0XLpIIAEaRcoTQBgtAhhLAuhQZJ3UxBXpR9nP6TGN0llp9wZn5sjjUbfMt9ic3DrUXbi
6UeSnvJok8KHR3ZhH5D1v/TvRUJtUyDjxpUc8zoWAQ33WSMFIxuFmMUyDJTm1lQPU1Cz6JDoKKZb
NUizcZGtXFW3PikakiZeXJBNxRG+XG+j7KgyED4Fs8mfIq3ZKnn8cn+lbw4BqASWGcUkDHQ5BCVa
12oD5hLLMXL5QtYxGWlemch1AUAACNFCww0hMC9LeupUGnLdGPoUlCGk+0LEhU1EZe42IOY7sSBe
60nbbwsSN04+Ta1njHr+wJumdXKeKivx49YHxMOFKrB1AQBnqRCTZUNZNak8BXpLn3VsnKzLnwEy
3txf2xvhHk9CQNOBUQdOetkUyzKKvWFIU5DAhLgAQo/Nhdc0P6c1DP6tcykUpXC5wBXKWCbAMEEz
lFplc9D26Z+GWW6Bf9goErrKbJ3hBblWm7vOofDY/TLg4gRwrkSqOUQYsOObQU4dufqlFedM2iWV
rZi/1N67v5Q3NxDkirCLDLSaEfQv9+kMIlKeo9UT5OmDDGFERX4I4Uti99yO8N6MtN8TFD6mOXqG
vt+uLaLt/R9w65xAEQXUH1QjoUAvVuRL/jGkcq2CczUHlGaz06hRtSGKuuY9d6X0CXi1TNGxE5pW
FE+NxXGcmpjkdULxqqdsK1duP7lNYivcDXPDTr+pdAM2E7Dwm4qAx9nVrjore+BrWxS3E/ZjMLZp
Xj80XP12f/rXxVjxwwCNAOVMBu7vinimtLwpdPywkTwb1Qn1CScmngID2he18hP9x7BWzrp1SLEQ
aBMBtCZURC5XXNEggsA0dcbpiTwSqj66IrsiW9MluHVIBd4KZC9IM0DWdDGMUlhjJs1zMI59BhxZ
KqMuUTeQDQeMeYh/31/HGxkZMmEgqlG6wUZeCgPzuGLWyCMpkEsubcqEvZgZ0aExq/JDXqT5Jm9k
6vUwhFmJwDdWEwOD6aYBAQhRrEV2kEu5KlcpBrZgVFHrhg93Pz+e6PHf54dqqyAJCFjQ5zH+ckwm
yCppYVlOQcN8y/iDpqXTSAEDkk0yz+0aj/RGGIKAk9ggKlTMrrgAUVxJQ2o1U0ClzKNxhEYg/NtM
dwKPXZJORYV6dnj+9xkigReNXyH2vYTVKM0MmiUMYYMG7rpaMBHQLTy9AMXJ79MVGPGtcADyATAV
8PoTMJvF5oQsCM3NWpuCyaIe7crncihcfUz9MDV2LDukxGvQiRqOejJsipm/Ejxiw9+W8STpToLq
azCZv7v51/0luHFkLn7VIq+FCcRASILLfIwAdDP7nZIO7gDEPTSvV1LoW+fl6wIstm1oYtNKHV7n
kaJldlt0tqJEv1FEty3sqXTA4jcrQ964TIX6LyhdKsg5V7f2VETwcpwTxB0uBWG0qULJs+Jdn33o
hnd/IW8dSkHaURB6EIGWBlChPLO+Ucs5QJO32w6hOflEw4MmVed6d3+oG1VjtPYxJ3geYl6Qqr2M
c+VktLE0V3PAYOCjvObsT0Z/8WczdZP5iTevGXkrqj3PXXTbhz1PN/fHvzVVXJ/omANohwbXIppL
JmkHiKNhVbWRbSAA8stM5sibW/gv3h/pVlBA7QwxTjy6UJe/nKgS09qaZNwbw+jkJ/VbOT2r+1lJ
gGv1o3htg96c15fRFhu0GecqIqUxB3o92Bws6dlMvLqLVl5eyq0zhxc8OJpo0qNotcg/+IQ0M4Iq
aqD1LtQ6IOhlVYFlfS+aCv6ViT1XXqpve9I4Q/q7ad0Qb3x2DFU7ZQ91u6uV1E4PEcxjlPlJH89J
ZULphz4aa141tw4sqmvw3QDqEM/zxXcOx1obTT2cA6BJJFtt1GMH7r3Ts0Z2rBiuYy2Izk5p8v+i
1gGsEeoOKLVBUvVzAb/cPPXUVi0FGyWg7wwMf6V1zQjwFXh2j27+dn+L3fjoyBUgm4mMCDiZJZye
kS6a8ISRAihaWJ4c59DY4WXiNV22Jh71+aZevITRxdA1RIlP+xux4F/mlabWMBh0kAOTRmcjk3K3
DJH/ZaOsOPPUSPBnBIJ0bEjqz7ORe7M+y37XSPk2QiA7NclYHJiRQH+nM9jeRA7n074ffDVJIrvJ
rO4xVbTCNTO5OVSsNL2i6arMno1Qfld7+NKhgKl6aF7mx2yS4tMYR6YtZX3pZl0Ur0SpG7sckGbx
LEMlDn2VxS6vOl6ncVeoQdkdct485tPRhO8EnsgrL8Bb4fDrSMt4BHGzsoarkhrk1J+bAkCSGTlK
48VFuZWTJ5qBW9InDouhjRf56Y8p3HcwMqUj+X5/L914WAhGI142EqRYUe6//L4dWjuNZeGHSHLh
thpqtmvIgivAOM7ExRBiO3/ZQpzk82gVTA2YvjfKJ9qUNkEuIZRf6AhrwycquTJKg9l04AZ0Hxs7
S4UJfZie/pu5IqlHSoNLb4mtlFnLWm7UaqBL5KCS3qEsWXmo3F7O/wyx/K5KD9RjlmOIpO8cHQ5K
ACXdn8SNp5AKYLAlGr+wCLvapOrYVLNZEC1ox91o/G21N25r058u9PNfNYRn/PvjXQcbDAckJwrs
IggsVSJarsxNrBd6gI3iJ8XzmG+lbE0/63rZYCMtURXQDNQQgaO83CLw92gNBppaMMQGt6eCg3CN
voF7fyri+F7GMmC4EctEtwD/WIp+kjaHqSEx9ID7Rs3tfj4QB7psjf7+Iqdr1JYb6wbulrAGBvQD
OgiLmzljPbRMk0gPjDo/1IBeELdQ+xWS+o3WLIiGqEig1g0g1lXppRmpNKi0xZTCqvFbmTcQDeGg
OUoTOxRjnHiGNpt+zQZ5O1Q0d7KOxk9U5eWmVuBbN+gsXdkwYmLLVQYYFlUK3MG4oRY3RjOn4If0
lR60nknfYYlYa78GfauTzf2veR2sAXvFzjAAGQQV64rLw2cDbPNWDubY1SXVLn8Zo69Pa6C/6+8I
Nw68KZEkA0eMEuXl1owFCWXKDRlPrTrbgIFV2kqjWh6KNM32/oxuvLfEWOJcq+j0ANhwOZaFG03S
W10O5Pktaa03dUw9mJwwBmfn1utp4nS0tYEk5uYMkMsmMZQt02yoNCYEcJhzo7kMaIf+9/3fdSWf
hm4K0PXYyGKlkdWKT/ElgtcGGP0JGiLBACoTD+22G45V/d7W80cPAZcahbCsBxszkhw1fYY3BLpJ
z039VkrDGeqrtlEov9XZXHkHXh9noE80LBSiIcrHy6Ah98PQQMVbCWTyQPPSHqbSLlrHbGK/nF9H
YlfT+8pC3NoMSLygcYilELfa5UKMQ1TIKf4kyE9TD0+qOnTTMkvtSGIO4bjGpdS0+6fagmeK+hwP
ngRb97Cnu6jpVo7ZZ8nx8pzBdQIEWIEFBkV0uf/NumT9MMVaMDShBbMlKNfVUFfc9lPdBqVWSXZV
khDYHK23Q7M0tkSLCsDDh/7vyqqI6Hz1S3DcZR2ZE4Bfi7cda9rciEiiBVSGS3fsUfKdgxjRmrCE
Yh7Pnrgj7evUr6h3f+TrHYAl+DKwuFa+7EuJM6q2GpaAWbCldCdQ7XmOh6WTWw+EHdt45Rl0owys
g1QqTgNKWDgQYn98GTA0iQzISWME8aGMz9ArBcN9Q4IUBTUy2AUvICVrt5bqS9VKU/1GbMDQCHfQ
8hBEgyWakKl5SKK+MwJISttJrtqW9mMIG6gZSi6UTZ0kI7biN5WnwpjlF8JE2XhVtrXCajtpj0m6
i6LMs8xx5XddR3vxsxDswSEyhbnO5YrAIJYXqTYYAdGVrdruqgic71l2i1L3YQN1/3vfuO5gQAql
ETBkNGy1JS+6j2VtUPWJBl1mh/WhAc9WlN3SyU/Tb1Ns58/N8Fhquzid9lReye1uJLLQtMbpRyED
3x+Qzsu5dkOBurvV04Cr3gBmrBHC5OGQdt+y/ndWn+jr6HG7GNPNLODZb8DJTOMKq0XcNoujdvET
FomSFENlYUwGGsAgVCa+wl6B9EOV8dHk+xQk+PvrfR3uLie8ONiqKc8FITMN8Bo1nKGCOhatJjBb
zHLt/Xzz06LrgDwQWSYqnIvFHQo+xzzXaDDGlTNVrzH6OcZenu1+r5V8h2JBim4+dbPwkXXH+/O8
TiUwzy9jL1YVsk0pl7hKA4tukupYhrC6PAwrwePzhC6+HeACKo4JqKsgoCyCB/rietFmanrSiIQd
UmchJEYjGvagJxVtWrtWKqM7yWsVQIGEM1Y+1q08viVVVNVQ6yQ83I5Sm/ysoUX0RiwLgkGo3BdP
aT6CZNWXE2SoLPxleP5JGXDNfRIX4ZazVIJ465zNJnRQgJx0+2igf7q+SyoHbPMyd5JRbl5MqGC/
a/EEWc5ZPM5xCma6SdUct7s+zNR4YF1EOl/TKlTt5AQILIcUmviPcpI5A+PZTz63kJ0CEa94GNUQ
ClhZo8voZbDxbZC6cHCLxOjBnlDl3IEIMIzsSl7TwmFGXr6ndOxCN9NLAnu9QVHsFl033Zmga2ge
xwa5+x+5LaEeAN9TFBSAt50+mnxoC3vMQ714mhHr3jpoYs62BtjzgclZVjtVE+auUaYDc/XOhB3U
UHNymCU1YvaAglfrGlgb5sLMcPgwjLiFJ23eo+vVKUppbcisa9HP3IJ0vS11eln7SamB5TzlZa++
wCIuO0whMEgrpfcbJ0+4EkC6SSi8A7NzGWpwA7WxAtuSE0j/xxQ1vYj9JHRcSexEcF7sSBT18d+H
yJAB9OLizOV6DnZmZKUnoutvJORP5pAYKzHkxtlCL0bYG4FShKMt/vzrlanKfaSNBKWgPHV66IsP
D6Y1uk1//uczDEYYJNlEhLbA3Lgch6ghB/k9Yyeeoh4Vxb6Z7LUQ8N9k5dPcXLQvA4mk5MuExhE5
IPwZwVHiH2HxMjcv9yey8t/XFjlmn1QgSU4lO1mUfVgSsS2j+2c0GyyL/ncKy4QtMkhvYOey0wim
mwSHH5snnT9aEKS5P5cb2xgDCRAgqmnC9PlyraJEQ75JanbqtOowzfW2ypXaZl24uz/OjWsRlXak
R3hqY15LJZqwrtAvDakZIOwdZ4XZYaVD5854mHjA8++Q+lmZ2K2PhIameH4gDYEz/eXEwJIrQhQg
rUAdvsnmA/Sy/5sBMBHsZmAC1eVLQ5F6gCqiHpwy66CZz3OUrgxwa8mEmA1eMYaQ0lls407nY9bQ
MAxKrjih/EzmyU7a3O9USPa9aLW0Vqq4kSmKxgvq42DUw3J8MaAMlVNVqWMicrd8gtin5nbJazO8
Vv20g+buWLtd980qfXN6lVAQ1XI7tHy9rpx0zZrheluiKiPK9IKYjEbB4oiVZc9KMN9JAMiFozYj
IImgWqUr1BsxocvoCmHVzz6EibaJ9JnxfAkUVJsKLdaz5GRwvMshNVzPm+KY/Y0T2Y8KP5FWvuiN
yiBF7EPv8LMooi7DOSUS3KYYLg2I0zhtnG806836paM8IjudnD3MNH6c8Uy4f/ZuDQsFATxLkNUo
AAEtInxK1bI04Ld4aqE34AKAnfs5smQvVJvhBDxIsaPWMCIzGeIdBJblF4sVaw5z119UOJOgQAmA
DKCtSz0e0ueo37RzcqqSyQTJkmIz85LsKj1cI6xef1YhiydcJKAOAoOvxaUJXaYwK/q0OFEZJrAQ
6rVRf7MLM5jnbA+FMVAKvfsrfGtE8dgBuwDvDsS4y2DTR0luJlJWnBoFXSV7tuxCPUSWW3ZOr8Fh
nq580bXxxJ9/2biqXsgq0zGeZrq5NENmyFN0D3qWCKNmdlZO96d3oxkCjcr/nd/n0/fLeGFWzQlL
MB6RHZP/NGAD3+1jgNV4tc1BVQudPtnxusRR1Zw44IkD1bT7v+HG8xrgIh2cMtilobKzZHvmbSb1
AEcXJ1EZ1g/N9NSTn2H0KHfnvNx31a+2+rDgfvl3lNEuR5uqlJ02yWx1TPasRKIb5Q9zs0b3vvEl
8KtwgVJdFMaXxceUZ3JNjbQ8ydBH4nD6QqTajBXuN3aos0e68rq8ztWwCMIeBw1MoL+WD9yi61Kj
gYjQKQaajp0UE3d2/hJVa0z/GwBqJJ0WXrLgmUMXZCkc2LYNn1LYvpwG/lPTgKYI94OLnZ173//W
nvU3CeE7eG71A01KYO339UoOd108UxAnQH2AYIhgMC/xZLo5jjWKutoJqsx2335L6sSGQU8lU/zr
SOESYaTP1lTYRh+ubLXreCnGBjcFkp54CqJ+dXm8BuBbYxJhbEN+1KqfmvKgktJWpR1K5Gp54rqP
983Kkb66fEEcwmUnlEXg6ooWy+WYDGBUFmXMOikQh+93GdnXmgPmnLoGSLg5EBDDQGeKS2+5sGzK
gM0KM+s0xX/DAFT2MWpscCbixr9/Yq+jhpjSl5EW107eNVELByzrVMGQvHyDGKi+rQ27OzXSYdQc
a3pV4h+xrmFlt10OHsCa9sfVaREUVPzPMoGZxJouwqRRsiKZCWPwkmL2+Lvsv03Qb5pWtT6vck0N
jQd0A1BdE1LtqnL57eIR0NohYsM3k8TpcwcanKvU6JneX8+rDwcjQgAR0U8UY6HItRhF4qQe4kKD
86Hb656OgLfn5XHWgvvjXN3UYhy0hAUWGznYkias6VOWpaTTIOJ7kDme2cRJzO/3x7hmCn8OAho9
kCBYtc+98+VGKdDjh4zjrH3j/sh+aD+K3kYgt9RfeXhkbKdXo52x/ZA7AC7bcgBQl90IkVBLtw0U
rg+rgjs3VxdFsv/5QYvNiuKCnE6ZrH2rX/PJK6FfkWqHIVN8WILfn/vVbkHpzMC5k1GHB3lv+Q7W
GB/RNtIM+MdDHqR6QyXr/gBXDwcdiDj09VCEBcMV4PLLjQKlMvS1oaF/btElOTclgmQzjNBajmnq
mxCVdMBa0E69Fa8Z/F4dODEyzgKsM3FFoVt8OXKsJlE/g0BzpuXO7LZS/Wgd/wvC3OcouJRwKyCT
Xh63MASuM00xP72OAVPxYHpuc7SV0o3WzjuDMjfbyDza/PuqCisGYLnwNgKS6HJuKooXHCiN6Iyi
jDMbELNTnaqAYmy8kdNfKmpa98e7OoYQT0XNEwRP9MKhLbZ4wBIl4VPLobxY6Ic2PU7673D650cy
xsBtgzMOlCFaA4tNP1k8UuGymZ0NQFdGtbfZmkfN9V68HEEcuy/nPOvStE6VJjv3JoMG9FNuFg50
X4lQIjyhyb2yaNeNUMyICk9d8G6AirAWXylVaNq1usbOrRqMncMJ3nReNJyIetAK2dORTIS5tCsB
bWl0P20nu9A6t2yCsToYMXRrSv/fPyNOBJDV+F3QIl18xkbJu0FBJnU2QniyIp6CcAkrIA/Azp/3
R7rSwkONAGkxiIOgQ+HcL7U6K5byiid1fkYleYK6cxlVf7ShS4jTxaT8QznQwm5M+XxQKW3fJ2Wc
DDg4hsOjIXP4QZjESnGaWpL9As+xq1cO0HUDYfH7FksBCvYURTXPz6zcj8UEdxpix7O2i6TEVbLf
pewDw13YUwTWwks8IuMaVq6269CLFTIACEe5BgTkZc1GlxIy5HMmRGchBDT2sGfT1oS/b4wB8D4q
TwCew05kmchVYKFEcPbKz6ZUVRsk0ZEDIURrZVvd+tjIA6jwrpTx7lw+h6xwpMXUVMU5RK//2SKN
8g5oRROQquucWPw+W5Z6w7SVkVZY2aqVY1vB4x4q7QbC54abOdxPW5hPoroUW2288guvr3jougHE
g24Rig6o+okA9+Xo85BOUWXS/ixVjokcM26SwannoI7+8NQfSl+xTkO/S5XkG4ktu+5id2rPURc7
cJSJQlclHsyM7ApdxDW7uc+PcFH5Eb8N1y/yQwWLtyx1SbNUQ7ivGc4E0sOR7FfhB/xooVp1gvOM
E87bqWg9ptcgoPsJSXZhn22g9lfktU1KJ38frXf0KJC6lplv6F6cb7P4bwczF/MZRsIe/nbXPMLQ
I0EjwgJwEPaixsTtsvII9YiE/LB6J5rf6o911cJY7lchlV78lPzJe+hJfRjpu4U2NQps90PEdTQG
wlrgV4AREcDURXREKOBpL+vDOa+Hwi6M3vCkLpN8LU3+tlotXDDM331H2MqL6vMiWaw3nsnQIxE3
JxK+xTUgJ6EBtLw5nPXxLdQBi5P8MtqVxWkqT1JyVKmdhK/W+JoQ1UF6XlmyVz2rH8ZOIQ/5QfqW
Ujc1YebxNMLaLHJ0+Tlu8dzeaXvN9HXDlR+nhLryGMDUpPKSo2L5NOV21djjY2lsANSs1Rfrj2K5
9xf0uiqBmwZ1LRxDE6wzaFpfbvJCbwcaNmQ4SwxyAdA3bbRnS4MJm0O1TTw/djXANYlLA92B4030
zaCPdTPaNN2YT3lsx2yt2KeKO3u51F9/0eLRMzbAz09xOJx7KCbI/lBDKe/ILOi/c6eyIItmHKbI
1VC/PRg7I/7Zv4ax3ZCjLoFJ+U56l5ZOaG6xGR+n2Jupq+SPhYbLwYVpiBpuWVZj58A7YA/Vq3il
z3uV9KBCCCIZ5HLQ2AM3cvHyZgpNtKoY2DkNib4bgQJ2mnk03QFon5WzcBWnxVBApyCZBGwKnIfL
L9ea8EdHRY/BGgFlOtyKnaOYPHXub5DPZPTic2AYHDRBqxDPt2UaB5H3KqdKW0JldyTbItJKxamk
JGQbuTZK3Sknilp6xrVmM2dd1ziZliUmmrUTUOp9DfCgTebErJwC3NzJKcIJLgVhTIfeHaukTTdp
1/VQ0iHwlrZHlMxBT1ND5VtdqRY+JMSleic3pjazq26eCgfU9gExCYikxAeWc/iZWSQN/W4uYtUB
mKD/kZQpVNKlZqJkJQxcZwAi6KKNCSgKogD+fbnm3dSwSo1ikQw9cX9ofZRVhsHu/Pb/kXZdu5Ej
WfaLCNCb1wiaZDpJKaakqhdClt4z6L5+DzVYjJKZEFG7PV0DTKMng+Fv3HtMZ7X5k7xrPgCUAY5m
Za6/JQoXswBIMVLvSEggf7iUow4QMfGDipxZFtL0ozYjsymtzqxDJ7MCecPqXVHRDtiULTygIQkw
mJ1EeQtaoQEZ/hQZ0WZj7QlK61/ZVrOqrWQDZqjXJDvoB3ELiF/wWSWkhrzNWy0B7Uvil36fw3HG
h9QFRAUPaWYQYcO/+roDWwL5WU9oOLziyohqr52cLrfi1G1V0gUr+J9bg4768YzBw+hD2WTeCD/u
YYUDeSysWjDyAfdS+s6WpM9RfjCA6c95s4aSYW2q3aZvHYO9VmW38hqdz5vF0M9n48zqhmbuFe8C
y3AoeNiTe5LuNM1Tye711lHOfHrmmZ2tlVhutgY5axwf0HgCAumysyPyPbmRy9husOXbBJBiJD67
65tN0B/XKEvf0KnLruHwQP0fAEeA/KBXf9lYnmRtZAQKlDipemoA8SvOD+mptVMoxe0/9myj03G3
l55ahWqHEB6MoNjEq2v7xgRffMbyZdqLxqT1ULzwKuKaBnEHk3tLyEdiFbTZcMSt7c60AeSoiIwy
1/FghkRxOcsN7Z070sBEbkV6u1OOL21OmbjzBpN0drHJrINCeKipW0FpbaYNc14a507nLeldfRDw
XHDkYOs7xl7Cq4mEOomobg7byjmgCHEQTiHNSAAZn/vURUGxvVe/oEpruthM+BfgqbUbCIzXSOWk
++cvOEQNpn6sTeGxyc34vvPd6njK92VrFU+aXdAWn8u9669KTGCfRmB03zuSPZ6GhhZ7f6uRzBGc
0D7cF7oT0s8D77a2U9qfBlHMgrhY5ZTfVtYBmmc0SjaDGTMAEqlPlTfemnbDXUW6xzvdCqmZ25ZB
VRqapQ2w6ItbEbiCEmjRQlsCVm42coiurTgQoDUgKk4AryXwb3ndOxvs7BMASpalIdWZHIyHYFfm
JCAP+jazEvK3t0vSURAF8SSDnqgJbQrjU9uJroySRkZK53gfmsVAXDVCzQoRA5SfH4DNPPW++aHQ
nuik6un+lX/LnO1ztTtWpvJ0J3ZWRx4DCzs683IquZz54G/Ls+bBAcvqyUdv4/62uAffcnoCbWAY
sBy73oQBk+Wy7bmAewlVnNCkOnMjN7K1Y0qo1QJKRkMAuuCXQbBGYki1TGZHfdcqN489kVye5F8f
vSnebT7O/bMiERJuTZT0Xf00WMFWJuGG1J9qT5ytSkQyAfx5oAS+7gG8Maj0jmjJ0yRi17bvxJ8a
Ndz4KEPskViPoJhYlZmY+8LuqESfO+ghUm2bmF9MgG3dpibuVjrQ6eEY2TwRTvU5JCnxMsyvQLvj
0cX/2e4JRO17QpBywLeYAcXob9SPo0JKQnX8KEaCoy+hmb9Njq2SY47/KVi7jNgIe5651Np8+Fbx
1tvIRpKMyKQ3o9IyUuu4eabpp+zcFbsjo+hplVKNpqYTNZbmlY5xLwg72FiZyfnThcAVVv7e39N2
Wx4+nA3oICX54DcAUG0mzd466bYgJ+MjyEn4FZnji2+ftfvXwi7PrDDzbdGS2MRG48lgDXTcEMnZ
ulxuwupAp6HFaH44isShysdrQk+gbp0A2CJbZjYNJZuUYGjfbeCf3WOK9Pdds0utOiFk41rQ+DIN
09JoYIn34FqYyV1JNiP1MTZfnyFJHITZu/PHS3b3BN/th/AQv5r5YE8bHpuBpYetiv7/HjJ9n1fL
Y3WuN86qibMY0uLCGiG0ITSS3nkC6tSjWWiW6NM/gcs3lvE0+qY2r73f27x6GOGmAE8AOQERySNt
KRKegnki+jKQbyNtzow9IQoISlMNrc7/+r2l76fOonfAGILJBfYpCDXLN1gedmKZhkHv6YMZRc+R
hFUKt2Gtt4tuE6oOA1FCMiOEgwqJhbtoJJNCQ0hK8DTNLD/GLAO2B4mQODTjaVuXD03l8OXjymfO
odjyM2drA6SCoGSDAPnybusSFMvrpMCLDUxQqbEkiPmBfZaVEun410G3Vc6AowIE4mGfUhz99E/G
bUbtNQ4Bayy3BfhiUt51RAVdLgxMnV9bJfMH/PaBi3eOGuedhLRC70mP3F21TRvsoQbyu4iX/RdV
dY/TwcgpFOw6DF9r8mtv6WuwsQ5GA5iX+Bs1Gci3XY6QGqVJVjQifLSc9gM0ufAoam5T2PhPZYWb
9DCcFWeyRtKvoWFv7RAUTcCogdAJ/iwLW1KiQr1Kw6sTLlHYyTrjugnkxGS6UzNFxruBFUZr4uEx
SniUVlFF2rQWwHoddaZaPhPbLyAwhPff14x0HXxhRBB5QTRHgaGluJgSfkq4QuiTwUtFyIJTgSHH
uE0lMjAUkEPghmD8CKmmxJxpCLF+iqd3aLVX0gMcYMv0BS4dKS4lpXpLUfHJiTg+G1NhNfWhkL4A
S6NgJ0fiG+gqCagTAwqGFAKzY+PGeFCrK2HrjRMBfUECD1UGRM3LvhRKzGu9FA9emdJY/ewe8yIk
0mvyKJ1/H7Xbk/nflpZnT6UJQS2KaCl2DZkiJR4Gb+OwTUTKY/b+RqETT7TsV0486db+AQJprrFD
9eNKsEZHSTtB2DigVkMS6KcQdbRGq4bk82O0nfaDQToXbs8yVV7E0E1Dxy8RzykkRUVw2OAp0VAR
qvtA+w79gWfQdsAkTwCGu3rgcFs8Mjv1mOomKzfGGjTuOk2ART8TiwTwBeH1tgi8Wy4ps7GTe0/u
/BQpbRxFQ9SmlJvwovl9em6t6Z9NLc7BfvRh4seQueId6QUwokozNcRAXAZpbHuSV1q7TpThUEHN
Z7ZqBf0VbJLLQ6Wu+kbiJPQshezk1FJBDs0Umh2hwybAu80yT630Y8gOUAikjJmt1U8vMfChfXIf
51tJPhiQ2vBTkm+jxlWCgABhDWqTD6+iv8zw0mLnq8hPvrfhS1MejPBjSjZSvhkTO0zu5QAOyT2p
fWXfy3d8c4yHjZ+u4AyvtdvmPqLaBFjHXBS5MgZKlbridWSoxrMUkpZz1S0XwVmAgh6h8i/FPazZ
oj/tU/tVjeCO4IlsG94E+fojdPpzWq9pNF8n8b4/COrjsF1CRnh519WqmhkQk8deNznF8jUer/CO
DKIraIhwH4dwk1ek3MIcAJqIFWJwGOREtN4Gsa2t1YtuveYwOtADh4g20hXLjKI6MV6TK3zMUJv6
68B29T1AVVVNW0v1igfFhg+GLHYrC+92s3PZFuk3+Od8Hxc/sgTQZZW6JsE6T5JNEzxo7WP8kQWS
I2VWDiIdv1dCFDmprJTuWlXm1lE724n8b9OLHKpe5lEtj1gPvXHkGOq4ZBhNQ9mNpSmskUWvsT3z
XAOlgTgPnkc4di83WMIAhZzmhC0ubimmQ0LbO3l02mw7jnutOAO+9/sBcuucBbAebiAILKHRJ102
OIZ84ndzPrZVPqDTcC7/5hPtzkZbrYRstw5FKCthxQAxBe/txTD2QttI8piMXst3kpXwfm12EWRE
u7I3VvokzCH4MvhSZVzzULVGlLgUelTUEezXMhs8Vuzk6W/q41owR3i5W7pvJvy9CoHlxJ1hMCYv
O78P6K22UdtFTRXFJVQ5l1FGLUgMc4jdGp6kWc4RN+XvLczXx7J3qPLjagG4AKO5uF6CIinleICj
RN6DE8l6quDVHagbKF+sDOSNFBIKZPDoVSEUIAJDuJg0oW9qyQdN0VMdhSf+FgRQgEcfJxN7zSDG
G0xooVBPy31u4ElC2tfgPQcUpiFydeie4jWy4I1g5PJ7FoPLtVPLpxOCkSIxlA5vr8pwBabA8IQv
8WhtBA112VqoKs8YO/04c9vBqe2ZGBFfhkMe6eUMiv6/z8eNTQtyAup0oNsYs7PmYg8pIw+kdleP
HsqewzYvJUCGkkpGbRB8lToG7drXs9Du+Kx25LKUN36frElU3rglLj9iXpc/Tkgoq0ZdUOkDHhyx
4aY5hdB6J9POZgo4Ubb/RxspuFYpLZ8yEx4Hia3oKO1RZU1pXLiOSS6/ZD4JfnwJAwAHpQINoVtl
cnt5oIXkaMVGTqhq8sP2EKOEOh61wI3aXUpFh6fjmyat3RjXx/blVyyWLrwe+ioRDIyHSBDki0JJ
+s6K3EajI7IlWULk6V4wnpnxEXe2Gp3gAg34edU+ZApboe59b/rLLYuPAQoXL2vEY3iQXQ4J148J
A2EfQ4IEoYa0p7HRHrX8b2tA3hWKv7aS2l3ncHaWgA0PmRtb0kktniVhy8VEyp4RZoSNjaorP+20
EmnJ9tAmblnTYOWYvjFsgH7hRQEwMzSXv5G3PyYvEaRRqcdh9Jj4kHMNSY2jXAuEtSgOwR25XGES
3VgrF80tZqlqAjwFYzQnYWA4XSNy/sDmUqpQIH357BuMltHT7/v1+oSGfsd/u7gMYgGyzIw06Ucv
DGqAPUKzHsPN/6+JxeNbhrb3KKZoImMRzes3FE/+Dw3gfYGAEFhETNflgjK0ognYPE16glws3khN
sbKBru9rjNKPFhZLNpV0JgEJOHqR+JcTExNvXRIhHfp7P67Dj8tWFmdFw7Ey0OaBUuBSqjO8qn2E
PLlBjfRdaVa24VqXFo8lnxOHIo6E0eMnWC9J732ngC3rr1zPN5fXj4FbLOkmVXK1SvnRQzCE92iA
9Kwqvv0+bDfbmCHSMwYPp8pi+uUoY6hooSc+XsS69BGytcrwzbH60cJi+lGGrZRYQy+M+kWpnvPc
WvUQv3nU4PNnIgzMTpYRIYxDFdihR5MniuO7GEcmMwYaDM0Hq/jWEhK84f1+XJmdm/0CpAbqPdAA
gOLw5caRKwi8gS0yeXV18JNj3d4L3JoE41obixXAilaIiiadvFh/K1hHDHHLrfLv1hpZhEKykfop
b8STlwIxK0luVwpWBUL07wvt5hzNKlHAGuARtJwjfeK4gfH15HXlgxw89nm158uzr4DR0+FW8Neo
SjcXNuqxSPjMDk1LOYhW7oMwG3O0J34W3KmWvd/7s/b786j+uN6CqJe5siswNdnfRD+r3Aox5Nbv
wyQBLypoB/LGMutaxyIY9606eZpavEhh/WIU/yyFC74l6DXggAAwABD8Itrsk26aKmhhesicEmN0
mfJUjObvw3Qr0IakAZ6EsFwDgmgZBvBanIkFwwHTx+Be096AqDkscQ3k/+RernxQbZrIp5k0MWGn
joYBhRBBQx116GSfQBkgtau0mNYoE9fXBQitKNWjqA34LBLMl9MHCbE2ZWIOHyZGU/9PS+rxDomu
UFqhXt7IN8wNoeeo74BFu3zFjaURSSVfIAzKTB7sPAhTK5t02KfGo1SZ8qGSnbwFPIyghrUy9Ncb
G02DaSOBEAlXriUkt4/TnktwFHpxCponnPQ6aPkpjti5MkqJwjYyJXXnty9nbrqHam+vr4QW1+Qq
0E1/fsBikKcMXhKQNxw8OXJ1HiithDJHfK+fGEAnAA1WZHC24sewmywlfIHe2soAzAv4Mli+aH+Z
YsKLNoWFMV4ytck0c4SK4Qlotdq3OqS5noxDExK2KdZOnuuTDq1qAIMi8wLlseXSSgc8DXsxHT24
gaWKVRWWgodD7MblLltzoru1jDXADIHLmJGn8nyK/DiFMPFc4ffy6FWSE7UO51ujyz8b7Uoq80Ye
BFSHGa0GH2WofS4B9FqcBDWIarznP4x4/2RzRdb/ykxkBsPitfdJMJl4XwCJZ2xHeSW0v9FJFfLW
KrJYM1tnmabgGMeAPkTj6WgbJO2Pqv/K77R/1nCCExIIeFA+RxgEcvhiLFEoyOoq1XivxutWsMZT
NDy04mswY8QcY43heI3gn5sDDwcDipoapvBy6qqSF+seaqMeoz1crDblfZnRsgJy1jDDbDdMVocM
Ncz0TGxRscS0SrFVrJXYbixWiNNCr2DmnGJqF1tUawV+HLBcvZpteycS7RZitY6e7HVtBZN+4ybQ
IKqIMiug+98EsssOF1zWFJk/iZ7SWnz9lMSONpCQozVAq4A/wg/TFM1y8H4/BK5zXFADw/UPSOJc
4VrGAYGcjyCi15JnCBCWtwrAQnr+sVoDyN5I3QDyi0Q2xHDBDUKp6bJ3cOkwAr+beG/0m8lKcfT9
CZK2DElc8gbpp0jcF7oxbiID7kZwARGPTTPWK7fN9YmPj0BECno2lBQQZl1+RJ3CtoTjRN6DKWKc
zpVpSy+efx/QeRtcHqo6LjIccNiPENNYCk5oEMHhi6YSvSHxIE5HIiavXFw3WwAqFrgB1AWuuMZJ
IUZKzkoRnvBgUeKWVJo1UOyNgULlFpwjZAHnyswi5g10MZBZLUqeJAOG0G06wKtWXz43VjziixkX
O1cf5xr25XTECt9OI5/JnlS7sbFhvUr5fdLQ+ATkjLpnI2UaEdci7evjEiJoeBHCD2oOtfnFwSIw
eeBTyE14Y2fmoRmlu2Enu5GykvyYh2ixDi6aWay1uJWzgMG3D+VcNlkGA1wCisyv7TBjzVY28Y20
F3ig0KGHVw1gCPIyS8E1IOsUvW94kimR3Mn32WBOzkSDM3fXut2z4jTnGLrFCtGUAxwo1dwGxStg
lLnTqfybkrqFo54XKI7/+ft2uD5AofIN0U/EdrM6rbyYY74dgqwIQ9+bKiBq962WuYUMCCy0Alia
2ppq/t7e9eZAe8ifo6IDMgw24eWayoAITaba8D0ZWOlYxZN65Qy5nldISeAEA2xH5nmQhy4bkH2I
XXcNL3sJATwxR+WDKhqBvnai3qlrtLnrtYrGZqUOHlohOgpyl43VowS9H4BOvCR8ELN9x8yRowpH
VtbqNcseW+JnO/Oo/oiTsrYoxM5XZK+FHVB5p3912RmScmTIrcYbd0zfroqgXF88l00ublZDH7u8
QfTrRV8vTfpUcFumr1ypN9YCAgfcbKCxAqD7ff786FXAVyW8jSTFk1VowSqQy+k3v6+2G6sbJH1w
y+fnC8h9i3OShz59Cxc5xQNrQK+Omb+dXsPUMcw1cecbEaaBmwunJS4uAOKWIqJ47CmiD16cNwKV
95qVtuh1Gz6kQfYqA4OnkiImj2PlSJHzexdv4JsuW16sDT3uAzUNFcUr36HiWHuy6Kq4Oxk8A3KA
Pv/ofwyD8v4OEugGAIyP/coz5RsHcHmSwr0YZTgDnFu8RL/hRj+msSk0fTD6hvN0GJAPgF9qnv5W
c04d3SsF8YVy20t/ikkjKE9lhZ2wB9iMRMZAIr4kpQgs+0GJaxJjmNJtI2+SeA9USpbfdTrtBhcG
N2B8eDV3DCcL3u3pJ/TPVsZw3qe/dEFenEpjWYxtqdacB1jzl9S6Ilz9MpcZB+R1ygfORW60Y95K
o/OP/tbo4vBIw0wLUwON5gwH/mOS8mZwr0on1NOLqiYldxLzNZLBjQ3xc66WOZMKlkjwdSg5TxFp
1di+ToEQN9hntwOZzZI+q9pl7z551xQyySQxK9gorXR7vlEuuo11ghgTNWmQepC0XxzQCl8MquqL
vlc9GRHRIfnQvfG0fasyszYeOZ6RdeX8q6Ge1yaILIiVYG+K8PLy/Byh9c75DEu0STdK+zzw0Gvc
9Y+BQIBJ6/ec+3sfr64FPIpQbMfLREVFAuLal81lPFSUDZXz8VRAje2pzHecjtv8aKwtoRtjaSA5
iNAC/wXJiTmD8GPrFXoFM6E84bwKrrzH2NiqviXSQYef93tLoQVW9v/8lJ77Nj/9QHXHDbFEBQlC
kbCuUjgvDSxWPhXqjg/uypaEhs0MR0+pOhyjP0hg953TrNFpr26MuXH8AaIM8k2AXl32N4+hEgIz
Rc4rhLtOgJBkka8cBdflY/w8lBxBgAFZEPnLxVIRSj8YRsbCs6gfcf3RLHal5KHkXlQZlgq5zdHM
goU39YOnXPqj76SJorNjuVXEnRJb0M5cOeCvg8e5wwqWLkJxhPzfZeYfkwzL+rqIfC08T9xD2LpD
9SD352F4bnCpgLJbULF6EsFalZqXTgTWGL5jE5me4v5V02gHHCAEP+EvR8r0k+tpBP/SqbB79YBS
c9fj+bqat7oKHeYPnh1M8ZiD0cFS2CvQSh/kuC44w+vNNwU7fZE1qhGIOk8M5tFUl2BO4lQBHXHk
wI4k+Pp9+30n4xdHDEy2wCCboS8ocC6CWq3tIUNVKeEZcrCkvIeLWGuGINK6/SsU5PrXqQWxpXma
yoNQ/WnLkgC6h9D7rShArSNQQjAVO5NJbustBc4bBBjZKrjX6VSdM4MCMs2rJwTJkQWJBF6xQD4G
BFRw/L2hUwNCKa76XE50OkYu8yE8ATNls9iGqu2ndvTh427z2gPYFXhcZ0TikCU2w9c+MGP/4/eB
uEYgQMAN4y8Cggypa9DqLvdLJoayFowyFvN0QN4rAkD1ngE3p9TBpgIy5RABvpiS4lEHf4HbKP4j
SK/dqVUpW4MDXUNo5m8BTAfwPQNB0hIMOqIWnE9jHJ1bPCtKdxTM9BVDWX0qsT0mAykTrw6oKADb
t51PZRCr49lznJRBZImpzUFUhuaJJXTP/Vq14sauB9MRf2HR4shGrLgYqDKuAKLPonPoci+Qvffv
m3jDf8HaPDj6yLbiRQT4Lfc+fWbJ35g/ACrLPYAZsvJ4uQ7mMEgzoBR1+VnYeKkJUwyDWrd9HZ3T
8d54xDpV9tkZYSQbH7iZtz7ZIOoguJtMXneqR61bOd6vaQ/4AHiczlwCfhayXQxEBI+ZWgi5+Awn
3KGjzUQLjRafjf9cWNy466scqj4dqdkRlydXn4bCrgKr10nxFtwlysHncOPZDcwLTm1NlfvfF/TV
427xdYvzvx7CZpLmr0P5BZSBGJimAmcdKATFyQcctDV/b++6BABmC/wIJbBcVKQklsZ9VT2xEXra
2TkW92Voqq+8b7HYrPhdcfB9G3s58vh6I0gkPBcxnSo4GKwETHOfLg+z2eYeb1p4ByMjf7U01bId
/DjJzzn/ZeCYx/NypZNzoHndAvLG83UOVZLFqAp+FCdqUOfnTnfZw7CT7HZnbBGSB/WmMOUdx1ZW
2XyHLhuE6gZqdgDygna9OJ8hsdJykhQWZ7/+Akx2aJ+64l95AZDFgy/nt+gzSuvGok++kQVi27XF
GVcOPMPFieSxJzeW8MStQTeu82SLthYhQ9lVcapMTXHW3nsoGYCutgvDfRI/ce2d+tIwCsPMtLB+
n7XvN8lyEFGiQdYbuh0C9CIuj6yYVVJuRFp5DkG6m3DPwDAtdzvOLjsaSvuuMbPE4u+lrwqaRwjj
2wSiHRvuITD2nPI3EmJAwUgFmc2CqBAmjyEgQNN8o2mQzHhijTvBdqZxuwgEyu2ICwxuYSPCiZgW
7NFf87a6XhFIluLonRchoq6lLV4JR58w6vvqHEamovwt8oO85vNxfXagCXDGkPcFhPPK7C3NG5/z
jak6B01LhuGxBtMxOvFw1Bnd/EE9/T491/URqHdg36qzgs2s4rdYFKBDSCPPN9VZ8sHzIdB479yw
dkJ2BEvVrE/CSbFKYiQJwpIPtXK4lQ1wq7vGHIBhD6C6ttwAZdP5ktC31VmZzNIn/aA7ySCZqQFX
6deopUqzRvVSrl9Z6DIKtXj7QGIDOfzLFZkaUutXbKzOnSkNdoHXfQ6tQEG09K/qiSGxCiaulXPU
5800t4TIZpAVkOl0SkW4Hu+gcjRLP71WMWktEdDyGGzOhNY63NtondIpoM398JmXdIDWHHPL8g1M
JTYdAPyvs436Jja04zYoQZUI5+6LlVzSNRMHsTdwrXhIooiHnPjc/R9xuDCIkT51CiisEuHBYknr
5zijQWXXyUilHoIMDg91lNBO/ozKaZBNuX+UPjXkPRSzj2lukGYCnNEysk0MB5FGJ3LtopQ7iSaP
6F2ksbaBoHuo7ZhgFoaNf6i0a7fJN1L58ti47MXi7BWqtISkplqfITAQGaY2PUraAVLVxrRvvqY3
ZKHxCPed/LNISfBn0t04tgXN8Ueq6Zsmhvf5VuSd0RxVM243fe4Y033K72UOYnx27dPwpEh3xb32
NzpJkHiRnoM+RKBA4tEK7uT31re0Yp/CdeB54Ha1A2lx1XjQEAd/VrEDp3MuekoMp0nuEsGeuI2f
2KJC62OBZ0p5HOMSilwVhRrU5CDrGeJXwi0HBqZKYV9d75sKtTlb6OjY34dvkCqqDBEvUfx93yPH
GK6pdF5nZrEowBmYL+jZRGiZzRjrQkoaTqvPPIjgefMF1yKiPuYnxcE3gqyz8hi8ESBetLdkoUk5
r2ZYh/VZfEiegl2nnKY/8qHXadNAcfHPNLo41wsTbqGFgveF+Pj7sfZd81kuH3WGQaHyO2OhFqkN
JRXzPsvQX2NXvaoPDR12uVlPtqgiJtxBdwkETigruODKsi/+uQRJyKzwUD+2H3xMjXdtk2UZUSA/
UHQWvOJ8AmytUVEQtQxYYmDMkjvIPQlOP+192prQ0DwGImFv8UOHBQFmub+m0nxd+5znEJIvsFoD
pgaSvYuN3Y+pkWlRc4YNUTjgUvxSC4Pqebph4p7nKwqhlWOt/XMsi1ZxNyDShx87Iv7LVnW+y5RI
8euzIFsggrGnYQCL/2+4C7pHdQ2LeZ2fnvuoz6qPOkLZK/eIShaR5OTi5hzizdV8hq1oq+2hLp6R
apXLzRS/Kx3kGQHDCLZgCebpGlnjKvO4+IA5Z/bj9IQdaNjzRdKc5cRNhVmHAtIPCXyfd6uqYfil
qyX6o6uLJYpiiTRmMrrKJ64A4esYyt7DyvV+48GIGw7PaoQSqP1c7QM1V3lfbYPvNRM3fyrFS5WN
cpclqIhqZ3XcVczhSlsbCQAYeH1XUBULrXb4M6CYNzp8tALpvfFSmT9IQzSIz0F6bnE7VXqQjp2K
8dVw4LHwONiwUhBwx4D+kMKnpaQcpKN0AFBqMK/vU/DT022u0N/Ph1uzjKAUpURIpyLuWASlzG/V
slJazLKMinRl++HTVLz7zRYJj3+2cMKKQs1NA1YJKV15+TCqyiSBpW7YnmNIer/j2OeQQsEjGQku
pFZ+79eNGB+NISuIKhXcgpEXvFy+odZ0QzFV7Vnqd7rwon9xnQi8uS0gSx44kgJd08CqmmQrJiuP
pVuR5EXTi50jqGVWRlA1PdfvwlsiSVQaTRmKVK1OYMNNG8Jks3hUFWc4NjJQ9lECy7Kdvhai3zxC
fg7BYl91MhyReKFpzz4UWnozEQ8Vh7RNjBTbQwsHd0Yha88LVOs2mmd0Kyvr5k1rQIb3W2wcR+Zi
Bgxp8guuZe2ZwQ02K3elbMkV9YdD2SpWbcS0EcgIsRdf9Vbm/jqfiaTrj5YXEzDmoKw0qCSe4wYi
WLNfmZbRDHqlPFK/n0ljTu1rXr1n42PDdqLhBuMzkHLDn5XPmJtZnmt4aQoy8gASQB+LaypMIiZV
Bc61Lvk7HjqIF9iDPj8sxn6bW9MrV+wS2dVCGr0Idzoc9cq1CHi+kq6+AIV7vCmA/sLGu9wEoppE
kthkzVl4ASrwvsd7uhWhksVbfLSLrVx2/MZBoa8Z7HHnk9rxUyjTxJ8tArRtXRPejF44ZzjAak4Z
qBY5qPl0/0xTxbEwowv+9yPnI+rHRVP6lWjECoYJ9sgjGMqgBmW7qkQyPKCr6hI3lwZ0RGdJeCyR
pUoI0/IkVADvOMMcjBaIO0P/mMdmrK3EXbfOVUDtAHeGhvnsXnjZqTRPO61kXXPWt8JdH6SQ27Ny
GrO7dA3YN5/QV3P8o6VFWCJMfWmkIVpqc+B9+pxT7KCpnlfW8rxWf2tlsZYDKRY6GTiNM16lZ+5N
/YqrTd7borRXc8IXbnhofPP3Nm+kGIAhhq4l+GUKTKsX5wfro0DWOgVAmza0YmzQpPyjSP8+T5ii
WUUYYtCzwenlPBm1kvVZzDXntH+ONOgNdQ8QGYWGn4T4vO+G/0uffjS3mKw+CtNq4vzmXOWfDFaC
hf5WJtHKyXtz4IAnxd2Hpw64cJd9QgwUT62KPjGDJkDNQgwgTf4ZzI8tC88pHGs8MJa4zy8bKYWB
cWMcs3PgQ+lPIUMLjNSaHsWtqxT5RgMpoBkme1V71pLJYLmcs7MmnCKVFumO67ewTDFBZg9kCGeB
pMI1dgY5XqnfTi+io9LIflLHleTMjU0GRDBYEbCcBdxxmVb2pUrvEr5g5wHp4kk4tGDr/r7ab1wW
sy7BXIkDNQqo1cvxHCe5KbOJsbME0TBckm2589kmbe5l3/69peXRhIwIJD6QWQNAEO+LpUZvlzIf
zr0i86AeJ/bZtuz5QxgbkLFvH2IYUiVrWJvl4P2nQUC85kIJbLcWS0WNeDFua515nIiXdqd5ndys
7KubTcxggZl6gEL3csnzU5onRtRB3gPZUTEETOEfN9V3JyAsNcsSzYnqRTClGiGXZ1EN8axJtTnj
vpISAtXtlX58Zxl/nrNzMxAzgNk0klbQKVk0I0x6M+Fe6TykQaKNKpt6RaDBx1mJsAv5Db8XC5e9
FbvGWo2Yl8cGmob7xZwqAH1mdni7XIGMT2O9NqAypCIzElnjoeBpER/ZKZEflcaTmduJB1W8VyCp
eayhePb7slxugO/mUfyE7gGOLKBXF80bZVjFRTV4URTSClwGpp+RK2pkEJ9XIjNJwm8tRhkAPZC1
9BkaDjWCy7Z0cKn6IGBoC7XV2ocD2oPcwZKGGPCNngtUyE1pXWZCXx6xo5PJULtqP/zGUqWajPVz
2GyT8qmH4BswY9IuEZwih4QYKVuqClvgCh6FdqsWoAKKgLHJK4fRVWT9n6H67+cvZkqp/Z6rNQxV
q7niiIiSIB8XnBLjK03+h7Tv7HGcV7r8QytAOXxVtq12J3dP93wRekIr56xfv4e+7+LatNbE7OK5
9wkYwCWSRbJYdeoc05DQ+mzljJ6ILcfElAElAK5RIKXpUyOJ5TCL43E+Zbrddz6Iy4ZDfRj3ouzU
PyrhdcmtwdiN2VH5HFCFve8b29YBxUUci5sAWIHrBUvbudf4tQcvRvsiQ3+g7Q7xEoKJXTNDlJcl
wRRrvyS8sfWOSx3Qp1XTu6CzVB1vjxmohuK9jowMyJSBVrj+DLQZGogbZx7U6xln1SKIxPNsKRmH
AB2jopKLqiEQAMha40KgU4ZNJXLLrOjoP4G2g5Q/LIs78U9C6tyf1Jt74GyG6KdDkoo8ka8HM2oj
D6CJwZ+UIJofksmpk89RkEzlDDxYGdZuEqHnUaE9CxBtqG+gUn1tbhnUGbEPzAn1qRF8rfE7tOZK
hYX++QTcBv1a+7G8Wl1RP6TD8JU03RdQ5Va6eMzuic0ZRn0YlESknkknRaU1g4oZ+ZYZDAHRnHtr
+gCq7kxijppM4tVJg0lGHRjt7qBRwPFKTfKqNDJSwIlwUjpHXp7Lk1xaOvdSvIgk+x0jYmoXOxoe
Cb80yl12lhWMdMTWMhNtesS3eIbIZwDBxfNK1cNag4C1cMqn79Xw+vxZHGCSzx05h9ILS7hta2ox
reB9REsTtgo14ELqRCOCTsIpn49D994eGgB5QMR833dv2hyJN2F7kB4x0F3hX6+9qZxQ55+zTjhp
ndO9FUCx5mprSUgppOCUEqESL+Kqfh7Xz0Ir98YTw/zWsmooF+IcBEoZt9a1eZCkReiHaYWTFIO2
FMiJ1m/jHAWkZ2P8OU+FiefsDOnAXoFAVmZLYBQsSIfA/c8gwQDtXATKLmJDQVKOLnBpgNZlsTwL
J1F1K/C6TkhNf9XvYuaO01uC++u+uXNenbYHlAv2DTqbkDCkgpN2UPSuzgThpFbHTPCJ3jvo7MLx
uMZ2PwFcsyq+BA3i0DVCu6vf0ncEoqaaebN6QoO3GgWqYs1lYqarA/p09E0U7S8U2/JdNT+skLNe
CqeuGJN0c2YjX4/3voHth1Q6DqDrpWomrZXqZpVx7oy1RaCEFrrFatYNRVacmhuI8KLzGw3gaFOi
cThtB36GVdfWU901prL8SPvXJfUaWfF+zHli8YQlsmQ5wE0lBK6HHCdOMCjr4Z86tSK53Nej2Iz8
KVW+oy+QfI26p61uPv9Z/vRhZ2kxazpvEquIr+FuBNqC+w+toFSonRVjrkkrPLpeURTMJddY37sY
5xhS11Fp1WP7imdzJ4Mj/y0WGW+XjQFfW6cGXPfNMDejANrA0V6RuGnQSBxWiVnLu7qXLVXz20w8
ANZz3/VvsvXnUYN/E0hodN3wdLPmlC+DvugVQq7Fzcc9p3XmWq2+gPqmnB3j5bs13DQCBG0+KEqH
Kqb2gner10MqYPzTD4yduL0IQGyS+hcBm1IBrBxFopYZLWh5foM8dm2fm9WvuJ/jtzqi4PsKEs/B
n1mH3u1Ngrm/MEp22sVNksiAEAgywk4OLBe60Dmg7RrnoNHQ45L6y/LB9QDr7PRq+lXZS/o4CcCQ
goFwLb8W+aEv3xhrQmc3z2ty8T3UzuabcUrg/TNphVrKg5YJplE5aonCyXMkPC2mmFY2Mwa8wUX+
xyzpwsLLASB1au7XfKoaYZzmE7+HBpEmv2jd7EUiWsLqn6n+KWluoxbHFMIQ3KuB3P5cPdTdLlt3
0vgA9rGieZqFyezjk7R4qvyoJw3jxLu9nMg6/fcDqXUaYyBdOh6vm3SSPmqDi71kiA9cKa6M3XhT
VKOngloBDYIoHLDX8ylCf234qkG7QRB7VI2z2uXUk4bE/2JLCCkxBcW+bSwxfOC6l1R4bvNXARqA
0SfDJ8SbY1ghfFUkbYiLCinlax9VkrXWpUiYTwbUPmanLGq05cmZ/GUs+uqWSvO3RxbmsVWa0OGF
+cCBKsZEv+fXlOsF4512e/OQbyFpd7gJHi/USZka3FymHQj18qzEaiulDApXNWecBVu78tIKdSIi
n50nUo4RKx/p5I3QkxVMXsKj/YubPhizu+VZF7bomqWatlLBgSfklHEBV3zqxd81/Kn+FMsgkawI
hcs489NjNb+KyxGs9ApjqBsBCGYULSgC4ln0FNDR9Ig/VDtFnE86/5nrjz3fmFU5OlXqoytlSg+a
ClZoIXkcst5uq0+1/1og/7SWOx6Bh45yS/wXHNJq4crzoa9R4V1f1tLLOuWoc6Hf6ZNVc09d30Aw
RNhP8gSZifszeJPkwOWJiA05BwBjwVJOPYLqxVAyReRAQgqwhmzXVZM6OgDfQArXfQqoxAJpo3Vp
GRMnbm6LC7vkzy+O7rmJelXO1PnUQfkgHO0EuXulliw5fNJyK5PB6c/9EGovGh/wip8i6D0DLg8t
4EmxY/WjyCpQFKMXAdu3PLAIu27zGWRW0IqGvALSTzfSbrmODbiO4N1rZahQJH/y+qjkdo6kbrqD
TKk2cWa7D0G4e38xxK0LhFCHIq2H5mx8wvWs5Jw8KWmE1VDi0U1VAHJU/aCGi1nrEAEAAXsU5SCM
BInzoUWzr/BQ16e0swXQTqyoWxerdNAit1SflgpZVGZIufF5yNTKYM8lCVvk868/b1SnEshb5E3b
+YgqhVknL2JszSgZZyPkKJZTBGbAJVB296dlw0eheIhyJQAoOLTodG2uNWWud9x4Wvn3Tqi8VfW6
qnHnsnCkibEE5HC6jprRWQBSCqQc0VSKntLrIRpGoU+RDEkCeQYldmyO0zvSz6oYjPoBcEL55f7Q
tsJHvF4IXhXlC8TL1N09ylwJQVppPIHWsHqd50h0ath14SVg3UDmSMLwnxMs5qsYTdo+L0tWAL1x
Xutg3ARtLT4CWrXUkGs5z8U2McbTiw5K/2GQTb7yKu5PvkKjiiWlc1aGpSdYBT0EVBhIOwmNKs1R
P0HeWgX9sLqUx1VWuJdc60Gd0mQRqoVQCt3PAzxeqkkeoodkWYkOjnIxBidZVjHgVr35y6nSYi3h
UCDrCdDgoKW6NSASPwyJ/paJsWRrIsCgq5ap/hjWUAcANaKNqlHvSK3+BdWJ2uOGWHC5KU+QBull
c0AK2JX5RWnMbpBw3ihSs/77YQuSWXQCgHAKjUUytb3nmG+ipMim05iXPxSxf5a5X9r0PDbHTnpj
ONbGAavjVUwIuJHsuXGsXO8BSour6SSHjiHv0ircGchCljE6ZqfvMa/srih+LN1kFRpnLmtuMj7g
Nu+CxCRa9BGSYRuhIeR6J9XjEK0ahKxPjeyGwA4P0PAVcT/WaCWb1kO77spkX3DAQsi/+eG1GtAs
1ahghP4o04jxUthyceh1I9ekgE4QsKLrb1HKVRllpQYsMPzZDL8X4xHaAq1qatWxKhkD3zpBUGbH
u0xGvweKkde2Fg0F3LgcppPYp79WEHllmmoKa/Ko/h65GjKs1iCyoFubi31hk5prUBOJNfr7QXQd
cr8hv5WGXlXjCo32Vd553Aqw7TC7CcQYwnK1RWh9MxZ7Iw7DgDHF8GuwGZxzrRfX+Vr3/ZALPfQm
IdSY7pohUPKHbHjkH4TeScBbC+Gotj4IKY7Q1S4fVlYLxeYKX3wAtbXaoWjkhXgbmnscJS/MWSnd
8An8at6QZEetlBmhJ2vE5IMuRowrXE1TFcucLsJxFrpdUxiBMqisfq6tO/dyZqlomgN+ojJSzOzC
db6QgWa7wcWr7hIgp0oNTYPLaupj7KaKWSje/WXdnlTQK+D2RaqKZtPhwlbnxg5j1IrPhvf77LXU
TG55kQBSZwSEWyEX2PiQyJCINbxQrucziSOg4/l2Ok3l3yl5UGPNConuNnpQgrwzq9D9rvrv++Pb
yloQCkDIfmB8pJ/82uhY9SXfj9g3YKJZ9MmRXEX2cohHDRYHWQzF14d+B8Le+O99w+cc980teGGY
uvbrxtDzSpmwX9adEL8k4fy28plJOklbHE2xWkMfJDX5BLQZ0SFH3+kElJruG4i3JmhXrkm9S+VT
3Dw1/KsINdJZ9ICdm0PkWUSoe8u+Pr7f/+bN8/zik6kwoWumfh4qzJU6Ij+qoysqmvyeY5W1t6YG
VQnSbYqmdKIwf70m8TxVwyp1SBYYD4obO+A2kDowrr2HiofGxRwyGRE2QPGc/+rejPbEgVAVyD6z
MsInkXvAW0+tHtA7s2+P6vA0r94k+TNegvdnY2NroC8fRQwc8OBkoynZ0JoWCzVHZsMr1v0cPivS
rkmgaiM/NgqLPH7bGICLgAXhAuOpsyZM1jnjCgX7EC3IpR9J0D6DtFv2m4eGRzmyyCwY5s4x68XR
ls6KUq8Nj4Rq3lkNrzpL+RXtI09Ba3MOWcn7M7mVySQUB/9ndHSgINdSn5WjjAszfQ0h/SVqnQeZ
1F0JMEMr93bXP0KIT+t3OpwtnHnA61Hm1NrHNmz3YtI/QEGVsbpbYTm+Ceq6qC8D9EAXMpRyFKHt
jW9S+erJ0MIaGdUc4rhjL2qWDg5yFCYVCIFG2h5AQTAHK0B1MoKWjWcPXiDwsDMIgqfbnYGWHYxY
wqrXzXMsvvDWFEJ+MoKknsh4YG2dg1emqNszbebKaCUVDtZoj03p9x8NYSJKuoDn9snvVrFToK/R
a8GqLJNDgzoHySsLaWNyYeL0v97sUhaGbStApAMsFLrJGZNsGnPKIomkHBq8VCgq6xBfQFFKRyhM
WQE/ldYb8SQG2mOJHRSbiEimj6q20Qx+35mpQ/LGEnV4zcKKOqY0iqDBeoSAzG7M7ZAJQrsxoqAZ
kDR9kCY5lJGoq3JZo5bPRLSwi+JzsezHlgAdeIVRpt2wQgzgUQT5dCQMqUMH3qdnfKzEgfChzl8g
/JcbsPq//ON84T0PDAU6DCXEj2D/uV7/apbVFHQycSBpUDXwEkvQDjkLJEFtJHCDgvgCnckCqYOh
LkWNRIdgcgN/ToLalsWHUnQazteXv53AyB1Qzgw7MuR08LaDLAspxVJ2pngp8jpq4sBYgoG3BRaz
CBVykt8HbwpRPtDxN0AcrydLyqHCIGlxEqS9s6jot0NExjj4tkygTQG9TBB3M4AUuDYhNCHaO5Mu
CYAsAnXi4rJqJBtzBM5hdLuRGjlBPV8bMISkjlGHSoJy9NCXOf/7WgM1i4cehPqIpAu9N/LcyIZ2
6ZMAFeA5+zqVut10p/kf6RPJUuA0EXH3A6iCVyU1jF7W81Xn6jQALEyOHnj9i8levLEUBLGAlcAl
oOIZT83UnBpSLlVp0KFay7036FvVGfWA242BuF4mXT/oPEQgQ51WVTpWZQeykmDWd+W4n+Z9Doav
Y9q793f55lCQNJQAVsWZQs+WKo5DPrdFGmhmhjyOMQxofmDkVlg2qLH0vJyqagcbUrjXpy8BwJX6
3/e3JEGIjgiWCgS+cr0iVZZks4awHKABN9FMnWe89baGcPn71KNAQv0amwO/P7THBV2+qj1xrOzE
lg2ZpFGBvcGdaFA2ijBLeS6b0iDmj/OLUNh4Kv/7YiPbw4sEy4SeKiqW6Iw1rNO0zQJ5L4RW+fMf
6VfPWw8s4kgeoqiIi4O6/dqRq3olMtKgLB7b5LGLnX/+fnDloloJdDfCUrpPK1wmvYnSEN+/vPV+
rpzSt/sG6DYoMgJ8tobziZzoAEtQfjQX8RQpTR5k5gC1t9b7W3fWIgJZZy6vWg3iPfs7/GIYvbnO
YRblcICDkP4ip/u10byM4mzRNJSZPuT99MBBxTh5i96yB/kpPXL7FuLQ3a/l5b7VDaOg6ECiF/BB
IK1pmo666LCbSmk9gJqxcNbQ6b2URT5y49EoleAiARIUkBosG+UPRdqVgD0P62Ha88/Ln5DhznRi
ApEPEC1ITICfkHRqnjkLLl5DUzsAVVmO60Heax/N+5wQVidIN6Nbrdqx1EhuB4MEPGaL5CKQqaRh
pWvU6GqqQpkorI4T9w26RSZnJlnoi5Ab40GZEr9NuptggD7F+gFY2ixKwDDCWUSFGFlvqB8dgRhQ
n++vPssSdUnK2ZAIywhLKbf/iyp8JFnK4tScd9/MTUhBBgSaXxn9Jbhh6BLKxJc9aonGegAbmd8y
NuutB1//ODWGQha7aNXx4z23z6qXOn5YQTIxOveHcHMRkyEgNCWdRQKpDFxvTjHi4rlOwvVQtn4I
ulnuAK6BFHH95N43tDUcxCsoawqgI0IX07Wh0oj7polr/pCUjjKCmu6Qlk6Zvd+3QqXAzy6Gyx4v
ByQsUOKhtmRkZBKA7i1/iPxcOKJgqi7u6IScXXrMvtqtERloVkZGBw4NGOD1iCAGm6OYwfMHKBAv
kHfkrXAAvIRxNdMJATIkEE6iWYSQj8kyHXvzS9cZsxqOh+pr3OX2y+ot7ie0Mj/vz9ztaMCbRd7B
6NEkzN/U5RnXSLBJajEdfsq7J+np/o/fehkyVoi70dCDdx0OmuupKuu0VKpqng7T7ICvAx1Ls+It
ijOygvDbjU8MoXWDPOrRaEqVQMJcDws8hKdDAhyEVf3GRbNDefr+aG6dDEbAIQH6yvMNQEUypVys
dRXDSL6DLLFq6Y8dkPaQw+0YkeXG2l9bIof2xQ0wdLlaaPo6HaSPwhv+hp+FJX3LfqKbHYtdlcr2
w82uTRH/uDCVi2uPBwFMpU/tk8SbnDO4ha26kKAtTc2+P4MbznY1g5SzrTjXam2GscUqXuTUnh4n
FlkMDYu+GRAVdqSQPQu1lszdY/w09mb/a/wx2PGed4cdCKSGH/eHtHFbX08g8ZqLCUQvbdtVJez1
bpu4YFv0JI8PwB+zA6o/XBk+SLcD0sOjeSKTceiNhBemA1rXmsQqfCSXUGFbDyLki/c47ABz83SX
N21tdOKfLM8kPn59l2O05IUIzMIZ2XU9WiMtioTjsAeiwyrZ1d++sucKptxxcg30SC8NdnnsLJCX
8O9P9G2gcm2ZWleNE1HLy2BZzhw99WLF09eFNbubDop7CrheYLzBjXM9vLoYorQfRZyG5U728LQ7
gFJItdJHkNmrg1lBhZZHu+Wz3Fr3R3fOc9ATC0jxf4gokAihbrBUTOK+hSj8IQ0U1ddjy80P8RHV
aZ97kJ7VV3PaSd59m1uHJrJUCM6BhiTwvOvBasgaNoORz4fwDYxWfm8ax3kfs45mmtDz7LHAtpC2
JeBcgFy7NiPWU1GuIszkgepUfuR0kNE8Ng/K3rBaf9zPe+0p+bW6qhc9Srv7Q9xaz0vb1HpqRakr
61rOB9UbQY8NObe9+nbfxO3jCicoEjMAvEMwARl8ykaRA6Ynd7DR2oK5+vou8Xo/8zSr9uQXqIK6
OiM0ILfmjatcGKTuoYLP5LmvYXCywGXB2ALi5pRd/DrlFXMbLuE84te5V7d5qU+dE31V5robTX23
+sm+sbO9umt2s5f74kd61D7D43LonlgX09ZJg5QXYYdBqQYJ9Wu30dW1qyUySsNN3vpXea87mT/6
SdAeu93wrzWh/3jphTnqeJFSNauqsp4P3XfnG689fFVyE0c41P70NH3Ex/zrtXhlEbTRqETa7Pl2
ubg9lpWwZ2rVfBgbsEzZulfv1MY0S1u3VVvYd6+yiR6D7AmiVpb0PO6Fvf7/cK6eW+2ACEP6hOYo
iVfEOlXXz4dm9fTRQsy88A5ji5AtcOOxpJ3vf2xQk1sl9ZguOmwUz2D4KT8VqHOVD+X4AiHjvypv
Qhs3YQk50sjs/5na/xqlLmZVi1Qh7zsYVU3o8vxag+VL91qfMwF2e+B/4/ZQf6f+XvrErcnVZsW6
K++PGg/6aw+W+2HOjK7FByyPAFbuO0v9gwbbbkIUbAIX/jXUjE1D9ub/fZ5vkUBdO/IJuFeR/XB0
zksSp+sZh89mvAOXBFxR0+CbN/oUYTN1YdfMh+wdHC47QKx2tR/6tdV6mcvwG7LHb8aDKwr4ceRA
bzrpIOsU8yrA9QeQhD9KI/pNTOljOq4/jMhUA20//VEHK/xNuOPMMmJdyZsn0IV1clJe7M0oRN0A
XS64kgtLA73hN+H+30V/M9EUc0t/bf6gX4sFPaWbRP/jthdWKbetEmRMV2HE/IYOhJgEHEWNtRsP
7WFKTYCQSz+oCzs5GYyrcvse+69hOrIcOCOJgfuZD/xz+EBo8jTHsGpnsnWzsed9a7KYozfjjwuD
1E2DUw/ox3yCFqHbZ5ZxDF3dB1lww4jQyYTRTqQQMRVwZUO3heain9oJ6S1BhCJTZurQfyodrnbU
ZtegXlNZ0Ia677RbtzMKDsCuI0WIpyLlNWndCYNQwRzasK2ScZJubfDLH6cuxTlWUnQ84sczH+yh
Hxzjvb4ZhV7+PnVQk7gYmoP4ffGhMJ/nx9kGNql5Tr+E5+jUW9/4D9Ye33iAQgxVg1AA6AyBbKHC
p0aRa6B3JfEwlN7SuY0Xv3efxmomIID9o/5irs/WA/HKINn2F9u673lhEEMYxFPRjApH+MVlZv6l
vkKNW/qKniLJJhT4rHFunCbgkQcsVQHZHUp4VBgs15kmtKMmHqbwaQSk6DF7UINRdiEeIhwVz3gf
nloWF/iG6wNKh7otWvZANydSO0xqq1jvW044CN1+eYeYAUE7/FADtd8nnXff7zeSFqR4DwyVgRIi
sPOUb66tqhgr/vwwQDnhdVxcgbdGaTeNPtoWitpu03+/YOEzSC0TzTVQctM48pET1KGvdeUwR3b0
AuoDdDrVIKeJzH4xm8Jqf36DSeb+MG+395mYBPwcIHUjJKrX3qMkyTJMxaIfeBm8ae8Liy319lCU
gR6AnyDPhMcSPaZ5mFqZ63n9MHOrGf4Zn4dHafX6GjhBRjLm1jlg6ZySx3seJAuUQ5ZFphRgMEKX
QfUZluARsobIzhfHKqFkoPxzZIJ6DPKLOBiBcELT+vW0ocawtr3YIZxOXmp1jyY4JWVFJiSeuj7o
kZLA5jozZhNo57UNceIB8EfmAfdJG6zgb5T8ODe97MTHJkuedWOZ0EyNauO5MCjT2tpCPahN3MJW
K9ho2Z5dFNTkPw2egCrjQbaxTJeW6IpWNE9T1o2wpJg6MNbeoDnHfrWGP1POwN/cXC6gESDlU/S3
A2qAgu31/C1DKYwNehmChN/FiROhaV//+MfdQ5kgu+vi7OUagy+zaYkDdV+67cv9H7/9ftSZSUiK
ZyPAa7SEURz3FR6uSRIYcVArmql2XrMyNg25va98TJdRRgU8+pw3uUHcCBDOnrghr4ICmGQA8z6m
roVIGGO3bFkBKwc0ahG1INAmPnExTUIWdkLWVlXQmRBGynkzjn1t3N2fLnIeXw/lDIKTJPTGIDVD
P7DVMCT9vWkRGLMb8Q+LBb0GCFLzLKA1bQeFJhCHkZcfeTRAbu56MJOkDNMCCuiAyPr4iNxn8G22
5sR8S9P7HwA1tEIDiYPlIfIX1Bmzqk3NiVxYBKpmy1C5sbjHwUFmEtTO8ZO+H3fSSwWk8mh2uVtX
xzUzGxZg4+YSpL+B2kO11LVJG3FF0NsfkxNbmWMOH/2RNdazL18uHm2HuoaStue4ojeKoHEGR3DH
oN/JjnAy3Gpf4K/sOdmvh/HQ+5rzhCK/y3mqDyb/PfobH7/94hXk5qbujx40dJzCTVxWpp9W2EOx
50xTBHwa4DcKxK+oVVf7xmhKHbKhL+DV3j1GYEp4Vyvrb2sKVmnqJpS6HRHpqx+fkdVamS2ailWD
uQ6CfPj3zDbs0Amd+y5Pn9pEkBIMbKhDApSJfkd61hq9K0N+qoLpWev3jVVDMi62wo8sZhzatz5/
bYjyeV1sylRbYAjil/Jgc7U3qq5y4llpY/pyOA/oPL+gmyFKBteznA4tJ4f6XAWLZkVIFo8uSKqh
bYM+Nmf+V+YJrClGpYLuBSEsHlM0HWURGSMXTgYOv2NyAP85WjPesqfhFXq6K+slsjWDhCQJzVw8
4led2kj8KtehxIF3f9o/QoPBJP8H0Yb5UZmuCLWFff2VfLCeijfJTzJC+AY6E6GELCOovJ5PITNU
tdWSJiDGIr/fRX7kt7sJWyzqTEgM7Oqdvo8O/S7zQe8BxpuHKA94e3amIGZB/s7d8debHN2RaBNB
Rxv2EVLo119jRFovc2rdBAeNzMB7H4y2AoHyylfw3z9/Id1sxnYEUt3//JVZf0drtRZbcCAPbykW
IKHW7CzYT5AYZ6wQfUdhqtBlpwpYI+AHACq6/rhUm8R6HNcOaEFT9FCBKsA8xthGN/sV6lYoGIC0
HFALQOAo9w7lbphBfh8HMboyFAf9Kprhhq6c/4xYRME3/kaZIp9yceVW4lAMyCHEgImaEVpfP6I/
4bjX/5Hijyh2QdkERyJg1Eig0RjLsetbTeGEOKg0u+pcPOMfNO6JY8QP5Hi5chxYAYYTcb2Oeitm
7nowOtZGzLs1CRIztFlKkbd3HPXr1Mojyo9LdSS/3prrDyjK+b91N3dU079/WtNNAufJQj8psFDk
SseWvB7GKsqNUkeA7sZPHLacDD6R1/yw2IjtBMiPmiOrMfn8DKEnDhsNlGiE2RWoxWuLWVt2bdPx
SSA+q+ihPPBgin6LHICWnOxQ/FSeZTc30YH3pe3TyNw1qctqv7s50TG50HAnIsOEXe8GLBVmghqm
RhJA2oDDERQ5a6A/gTort+7P7k1+nLgitNhR88DdQdK512PldCPvZiT9gsWZX+X38llHEW54iZ6n
F3Unu5q/ermdBeNzC3L6X0xSqpvSB22fWt0ETFEGJ8E+KFPwHLSV3/PTbIMG4hmJiuSn4K0Hw+Ec
NByN4RGV5UO5y31W9W5r28O3wJdCWkJwnl1PgpFMqFpnaRos+8RPXwcRk86sKpOR0F4FSTawppIX
Pf52baSqozbsWmgEL0SrMXuuUrt8TT/W3py86amN3OQRtOyf1Sv3yX1OrPj7JmN/nmiVRxoIBOO3
9F+aOKBJRAFQWX2edwnUSN6h4NR8hE+h2ZQff+671ab/kmw9ZhOxAs36rXUiinbGCEjxl+YPb5lV
PQJN3h1YAebmKUTEt/6PIeqqVsWBq8DhkSLS/p5l6xTaQ7Aex+PEOrJvLjqyTwAtA+YebF8QNb1e
vZJbp7AmAGZ3/iV5ABX+uj9j9LP1vDz//X2d8o5RmIFsLjBjkpsFe5UR8m5vs4ufp+6CqkxSlGvw
+aO7OOFX78qIwHfdO/dhoNwY7ZEiwQNz+R1+aj9lwcRD0M0VU2y8+6O8KS+ch4lqJgGyI3Kgh8ml
MbyQrNdqR/tPzV8s5dD/SCwQizwnr43D4n3YdvsLg5SDKFw7GpK+pIG9iiZkOYtn2Vtruwm0zFLq
p5YpM0zuvZttfmGQuhfRPJfycoQRguHAWZ4NN9p3wZ/VwovX6XYh4/ze3GgX1qgnRiWpI3bf2Vod
iJYMLMD4rVjf95dt0/kvrFAXojRAi1Vv5zQofP0JGh4H1kv2pt5F+wV1AoNovCxjCRaGL5Q1zOEB
9VKndlJbQj2x9wZ79paXjNWVcE4G3FssalevRQnVtBjeIXuQQMh+QjrX7uzOzBA6Z3vDQQNwc1rs
2P7BebwvfYKQ2at8/oBAwAchkBlai8tKKm5+FGho0SiBhi4Csro+ahCY1HKWoNNAc0cOlwNw81Cd
Gv/kXh7Mr9GhDAzEHx1gM11Qe/139dF5xUlyemfYDXZ9jH7XHisg2YzCLj+KOOJFZCyFYhLlMz6K
e2xdkMXYndVDRzj+Iu912b3vbzfVGeIOF9Zo5t9FTGqgH0NyXMlWYiV4+P0uzQIpg9xbTM6+b46m
wT6HmJfmqNNxFResRYHBDU5pT/788UdwYzhC/Dh9SY+80/9af7ROsVc8wQ8faxyO6QMYpkVz8iOv
f9MJPssr8CJjfNdWBH/5XdThleQQTgl5fJfNP3CP3E62pJ2EJiYoMQGMc0r8DAUdyS+/OEfYq+Bg
MrXn2AHm6C94PTsEUafot2TxT3wAEOKRVaTYPMwvP4866rq1ULgqwypJeIi+N+R/mvW5Iizf/80Y
a8RyQLqZVo/qvJFTGOP3YOQyJc/9EEzZTJ0vZqS2ddxdjos6jAaOT+VMJ96HoyB+5MwRebLYXdzI
npGjkszUe/++v9SbB+ClTWrTQ7k9NboFNo3XDM/7xZH8wSk8SFxbnDU6wON8lPuaNakkqqDPv0ur
1K4eIFwaTyscjPeSl9UfrORZtgu3sfuf98e3dU9dGKKh+aBwD1V+wPAmRwnQ02IaXupMZvx838xG
FEUo80kZEGAxxJ7Xp5QAnIYmVFMSyJPdq19Z+CtkbcqNtwJ6PQjZDB4LYA8ge/biIBTituO4XE4C
obf4+AEkUKgvuOBavj+SjdcCiouAzGt4g8rAR1ybUatOnJpexfNa2AH0xVsNWElWFN6ZCrYsS9Sc
cbK6SB0EeQPILgrRWxuZELNJnaU/lIzob3PqLsZEHWc6xAyqQdDPlrLS6ZK9Xlph9jb9o2IOOc/R
Ykg4ecGihxQeda2DWGtKVCEDStB4yLK/rfivzV9nA2j1BdGVhAQB/ZZru2bpR7VJgkyaLcwY28LG
0Y/CD4r16GJDGzmFw7nvSxvzDpEHoCqQRkWm7owmv3BZKTL6IpfgSxxnJ6ujHJrxVEh2zDqjN87N
Szv0q49Hv4IyDVoSgGt2gkBWaIfhvmHV3llWKH/tNK0ulhheVJh8+PSRae+hxLh4t02c2zyxwDdF
sSbW4mzMsSXQbjtDAyQwMqdh9ShsnFVkPQBYIOxV2OXUDkdb4ZK3CY7E2urqp+5zYnV8blsAhh0l
AaSz6d7LWG+ytQYZMwTgJ7uOR5uLGCnGrfc3BoG2LjDLiRK6ualBDLmWVjySGuq+MJwcoqiKFcrH
YQB9B7eTWPiZzV1xYY4s3IUnV2uqG7GGRE38ZA6MrvTNRb/4berQQM9sL4boLggqZL/kx3a/ft7f
hiwD1GVb5pIE2m7MVZjv0X2rz17SPfDi2/+XFbqVc6gGXigkDCN8G476U3KaGQCBjfvicsmpk+l/
adxY5Q2yZQiWhcSEGLce+fGvqXeM9P3+UDbPrf+uiEHfF1osiWsBS0LuAvQ56A6OWlDE8qy0/+ZG
QV838DwoCqLb9tqtOi4qqxIcxYHMe7mO4BIyCg0rB7M5b3jVITgBf/oNDMtowrCoKiTgusJJEwdV
ugpCXoW1xE7NykJs7pMLW9SAkmmcUm6ALcChAGiLGdt+a75EdD0CkocHKtrtrucrVTpS1qjQC7/+
SaPTzCoubE0VstECWgYhT40Fuf79WNCLWuNJGPc2ZODeNfU//GeYPmasrN5GWApqq/8aou6SeZQU
MLQsuMe/20+YymbzZeUcNbRZifatKUM8R6q0oGy+ATjqSUemUkiCx/Z12E0MENztrxMKdiyJgj4J
4KSp9V6BNu3qFNnD4l3NUc02JdG7vxfJL1y/FEg3PSBBZ+r7mxiCK8RJXdcuDVLjTVAeMvQjOUzw
xtYwCEkEgh7kqG/UjapI0sOO5M5KZANzr4SOB8t1b1rnEAahGVXVz6VdABGpR6ua11PTdn0aZO9/
gcXft7YS/Ao/Y7d+N/aNy+3Vp+JVO0X2/fnbSERe2yVb9uLqappFWBTQngTRe4TeZ9mSZRO0e/yu
FveQEUBuq2Sx6mw8KmGT1DOAuiOETWS+L2yqbT+uhYCxVub/Ju26diNHluwXEaA3r7RlWCWvbvUL
IbXU9N7z6/ek7u6dYha3EjMzDgM0wKh0kZER55zgSvNuUL3Ilu/rl4k3B9XsHmsdvUigVW6OP+aP
2+Pd2i+wCh0zUMrAyKaGi65cS5T0It6zdxhlcScVDgupdu3kQFBCaIziOPRksKLr0dXg4aZcF6e+
9kNANvvvl51RNYWAE+kcTMo2lG9Q1BKyFTE+3/+RUK+ZzHk00ckHecjbM7W16S/tULcc32ppPOtR
6ovOG28y8sMbORpo7KDbNO4dokdFt+trQrVSY2kisiImcIlImVjGD+FZ+5F+8b/zT0Gzwfdv/25n
erzAYBbrD9tYIuhSrddGHxK55mQp9WeUa33tIxRc8ffwzps9OlG05u0ZvI4TYAz9FCH6iy52V7zv
dm6Vomp6bATzA/lv65AxnN/2LF5YoNZo7pseZDhYyF/BYM8fut1iVTvJ+YzQ14GzdWSGbg/p+gZc
D4na21nYK/NEhjQiB67bxR4iZZDdZEzcdxdF2qtfzhzlIKBcmwdJCzMToS0qwLZANMGLzfAX3IPp
tv5htGP7R+igtwDSrvU+vBucl6+FicnaOgRoOQTqK+Ij1Nmo8c5NXhi4iTNfaB+m6iDre6NlpKA2
TECMDZJWAAWj3ecV0bVdsqwuRwB1HOUHaLWsRrAbuxDaBuDRQlAQEvrfrIoLZwvv3ldxOWUAznro
7z3s6uGEsyWylGE2xwHuAuIFQqWlAc5RaHB81quZPwqe0p7GxNFYchAsE5TrC/VMn5oEJqbGaYsD
THCsTN1GPldEaAe6LAFQA9lF2VhSteOyHgFR4CnHwE1caPgDDjjvPl9Y96C0cRmtbFF3fhz2BVcT
W5D9Nn7rgEIew/Pg8y+LqyDBmh0/hF1nQ6PIid3e7p8SK9vVdvnSe4UtHWdX3jXOQMoQKOE9zW7F
PIfXedj1ZFDbv1CbCu1u8QNfBZt3JhBt0fUUyXTVbKzA/lHe80jGvRomS3Tqu1sl5QBWM0M29cWm
nWK9lNEIANlMuzfrc38QXH2vWhKuidKKrGQv7NJz5S62dlTt2hLOv9pDs4+Qk/YkGxV9m7dlt3SB
RH/iS1N0swcB2LNoB1YlfqwEBGcM7jMrB0umg/7VSGShC7GGkBTnef2rKyOYa1GOENcANbqbWfDu
rZMsCpARw2UC7U46qTG3TcKJEl5P1f2EdQitdNylktlV77ed/Na2hIgfkcQBQwxB2noYEjfVc4rO
G36V+pGyBwQMaGSdhfzYmiwi1ADMOhLiCGjWVtI5T4Ow1lDN8I0PNOu9PYatr0MumWRZAZ2BW11/
XclSQSxrHlksBEhP4+7217dWAiQ6oC6IiBgkJ9ZfH/J8mMW0xs0+u2nzrsl+EdpI2dlMQtiWy7u0
RJ3AcQBQmBOxEGJr7qPIBKjr9lC2FlvGwwavPFQP8P5fD0XNOL7n+zL1q9YJUqcMD1rhLQMjObNl
BYxfA3Qo6JKhR+vaSrqUAerKSuo3kSNPJyOwDPkhFZ3bY9marAsrV+lvoaoA1IOVcfCF2kO3UEG9
v21ia18hWY20IrKjIgSd1gNp0AFnQld1ZEsczWFV+DaiK9SXEWyADwf0G61GGMWqOqoJjoReeDzA
J5wpCY7RuslsoZfj7YFsrQgKBGCngZeANy01kASK5Y0uYN3rxuxHO4AenXLohP1tK1vThYbskM3F
W4jHSVxPVzS1BRLjOChLbBpW/3z761vxL/whvAewY4A/0R5x6bhgURayeRcXEf1P/TSbQ2iJy66J
0fn3UdnxeWLxvae8MCwT70S7ek2FJ8Y1hVfeFe6KHyFIHQ4YmGEKwxktVupDUzgqd+hVr/u5MxhD
3drayA0YqLkBDomhricS2qdlh5dL6ncQt4885DlYcrpbGwLvMGyJ77YVdCk0rWJSdNVSXxcO9XsW
HIXMYT0fNm0QVUIokyH5r1B+s+zRXqpLc8S6v5Cv6c9ABqQyqxn11lShm44KSCEOO66A9VTJaDuZ
5AaeluCjIZldNyctfr29/BsHFYqe0CQkGTNUF6jbZSx5KetDDqtfviGDAdkIBblz3soy+89tSxuD
gTAFLCBngfBdJTN6EQiFfFnnadFlPigh0E2AJm00MB4gG4tCMgowoOE9fgUAncCL5aYZb+Kut4rP
qjuGxi5klfS3xiEAKa0DYorcBQ2TUBLUv8OszPxcO1YfEOhmsWc2PA3O4l8GyA+4mCh1rGYZXaMz
XwJgVzJHVivXrVkSoPUC5htwyVeahKoaCJFsFN9vj6U/KOWhyA6ov/395Qa6mjRNllBhp/cup8lJ
Ey7QQoWJYHzgYGJ8uG1ieyD/NUFjmFLN4EJebyC3WpALPx+tpXYNVgOaLSuIVTFVkDMnnOv1clRD
p5dKJmW+7KCmlCJVLlmxxhjK1qYi8tlg02G6oH63NpIJZdOFIBP4Czbv8NryyOEwMtgblUTkYg1o
gIMcigiFpvpEoRaLcpFlJMILwsMM6N+D8qKK5gwM2Gw3IyNwJb+Zulig20mSzXiBgl9C3Zj1LBdR
r2NMw0/1T/ZUIPTeQcevbX78gyuFaAUi+wYdRxA/KEvT2FSDERY5CmZBbX00un17o22tzuX3qRNZ
FQOnN3mW+7x27EsfYWU4MKKxLRMqSBjw8+BUKnSqtYsVBa3QMASu97TyAKnLYfrbNSUs+4UJstEv
/UotJeHE5znJACHhkMUnbWKEYqxRULeJmkWB0egwgVEg/sYo5PKfjALvIQBPcGXxdHKmymI1UbQa
7FP+F0YBcMs/G4WuoS0SKj5gIFMPiSxAFm3OlZz4lU5MTfgujZUr27p3NRnIYdxScC50kSQuFkNr
OenbBieacm1GT/rzEJ1GlljRVl0Eb2DkgEihAPJIlAMbRSWTseFg6g9U9ha/FSGoew+V4zkws18q
SyacrDF17PEAEwkgAmELULbrbQZVv7qMBOmbb9Jwx3qPlipfVcJwLt/lDdoMWHEQ1AMJHQVGaqsJ
SVaJYQ5wR+3I3uBzO/Dj0EpzX92X1ugVCbSoQF8iuSczB28vdd5efjSWdHgZHGUX3iMlD3DpXvMK
K0UKKN2n9isKRFbiZfvh67b72KoSgVf1399Kw3aCMQ0LuUc2RXzQfmqx2S9m+wsSjumLfje8Bz+7
9+lcQ1LyAe6RYXprNbDyaEKpQcMDyijr1VCrOBQ4AXXLcrFG6DuZuCTbU2jGaLP63P0xJlv4lZhz
aM7P7bNu3ba+cQPgMsODCQIeUL2m4TEo8it6L4apb4i23rnLe5eZ4WDFv3XYY1xvGweK8MmQ5iTt
UwQ629mm45KHHVAZk+KI00NUO9J7Gfm9bvas2svWnF6aovxDoopplUAKHwSE8lXws6cKgSZr4Tae
ZavxUKdWLqMlBRsGGHXR/tWPZpWj7pIsaFQLQB8T1rm1RUEZQXEAT1C8neieRGMYV7OiIPqo1MfY
jK3STp/TPW8Gd6VfWYOrHDioorNgCBszubJKHeJlmhIu52F1RipUM780j4WY27iRoLrHk54CIBpe
9yHi1HQMEzwJKsls34ba6hLn9ibftIBGrwQTi3IcjSPt6wr9VCu8NiG+PJREhKf6+88axFF/WaDO
sC5VYQuCMt6zs/VhdG5wzFlbmjUIaksHS1/3YYRBBOIbGok2w/vyj1biYhTUhh6WuYjyBiaWCrRH
xXCM3e2F2NpMwIqKhPFLxEipiqhazZExx3gth0CM9pUZ1Kc02I/6w+dtOySapG4emeRhURiH+Bja
3a5dqh4oRqlNIjKAgq1BSk16vf39DXoK9GEINhVPJ1D7dOoGrYKlLCtRx3qfoN/i8zv9JNmdqxyH
nWgrDyloT+pTfOrulg+ktW2gHMBF57zQRcsaYMs1Dy3kKu/2j9pKUF3+KPoiQbGgC1oZm5C7y3cc
ahb5IXCFH8GO90U/8fp9/HTb4oZDl8HhBrwYb3qQ4KktmRP4MRdhFqbhSaytuHRwvtJduK+6x9uW
tjYO3g0gVBMukEwnK5Eb7bpJBXo32ut7BeUUq3lgNhDb2jWXRsgJvIi+l2hAbKYqse+y+Nvf8mL0
hrz8NBXY9xUADhX59Oxkdm6mR8lLwE75Jdudz3+1D8X9chR+Sm4CektuoeQCbocwvXRAhwsMZ7hB
9BHRiuuvuaQOh8E3cLYGfosBxYRj9BlZyk8FtccJl2XmBAfJF9w8R6cNCDl0x8lDJ+70Xj7mb5NT
3gW/87vunLrod/liIFRgPOO+g+pbE0W23MUaDNHCB1GIhcbudZDnxK5yQiTunBkK36GpH6o3ozMB
TzSseR/vJ+48fqJiCRrCTtv/uz1HnXENhKh4IXsux8WavcZ2so/+fqXiYimudFE5vuoiANliH0J7
JyjNnxjTeXtHX6mgxgq6Mygclpp3HJYo6O0jieTBeqUKORhLhayUuljQHV0gscF6F30L5f3/u+Gq
06cA2dVw0GHDRk8W0foDzc+3xE7PovMcHseXuDa/oAksuum9eJwhTeqlP4eXbMdqLrf1PlutE7Ur
F4EPm7oH30XG+4UUdIXXzktP/R03muhryHDkWzf9XwcUoi/rmR3RTFFqMlAIChCtf/SshtWMz9PR
kKRGbROSwXSf85mzpqfUyxB5zaZoVU9jZsa7pjqP5WlmPTs3I9iLgX1P88XhFqOmnIUaAyvNyjbw
Hx9k5HAnvrVQ0R4941yo5ugzG8aR+bqxi76Jlhdma22CTn8Bs42NTMHPYZfuQ0uwWDiCTTNo8UHA
O6jW0YDdTOuNSlrAyWjgV6EvlZuSA4ANGr0fA8ZLags4QjR5/muLitQ0eR4DPsDBCE6ZvUChgncl
X/fhF2OofLFyRptH/cIacTMXE6jP0qSCCQY3BdwXHt97DVQKzb3tblnTR52xMlMTviVDyv+gN71X
QXCce5F5MPRv29kKWgAzgM4b3rs6uDrrwUQDXlcIo7BMkM+ZcKM0lemE4v00MgxtzhrKz5CeEUBu
oasQZYwKqz4B7OpqKK5Onig6iWyGrLz0d5qe3t5I3yNBhBQRHjfU6sR9VA4z6b4nPkz+vFMPkTee
wl/jozaa/UP+gH7lZvwB+tcCBffiYXZLxKL9U92baDxmowuNeXuCr6RzgXuEGORfP4iKo7ox0dOQ
/KDZ0lzDSUHGLb3mmLjpi+ymd9Jb8rAwsyhk2W7NAhVhRdksjSAXEGps5CX3H4HdOJy3WIL/O79n
eeitpb0cIfnziwOhNV2uNdz3lBfuFxTcTJa88YZYxXoSqeOwtDIEVkeYqOzybACLcTZay5ft9Cje
N481VMZ7CEekrnAI3sJ9c+j3/A/GOm4AslbrSE7sxSizHNADlRAosr1iy1566ExI1+F2ZXnOrRvp
Yjrpe6HN40UcgwwZMAeobMliNT797nt4Y3N8u9OLkQzh0uhqgZFIdzUoxROeaoFVvckHtN8oz/Ie
0kKHyZOeFGt0Zzv2ssKUneIjcZfzbE/nyAc2HMLfEOP7iHaFxVQ638gkXc7098vu4vdNbaj+hxYj
WqPFm4mlgR2s2/leNHXn9qpuub/LuaYO51IMdZ5XmIreUfbNPe5/aJvPDNfHcgHfkcDFgEK5kwae
dB09TZ/36X4yW3NwBiztFwrke+MuZwQ1rFFRB3IQurmOI9jrbNUxgF8k42KRFYkLubWLqCMp85Ue
GwOMLILJnZdDChu3F2dDiWp16mmFdmWIBQwDJCxU4PHcqe7w7CkPoqPaymt1x6PbhzWcivP0WsK9
9Z/vGsuPbr0YQFTQUBtA3RzyhuszDynNemqnAlB5EQVOtFIubcYQNywo362a0fsWoDYaioce0UKX
KgA1EZIOGm++BV6Aphc7tG5+qp5DpN49/UGIHM4w+dqC6LoSOTx/XwS5tSvM8I2l9r/hfEhLRoFI
UoHcQ1+fUmGAPtFHgLWbkOcEnofhRq+VFKFde2mAOnGhxI3CVIJDoQIumr9Dk9ITfuY7zY1+d7zp
PZfIGTuzr3jRo2JJklk76TnZp0gP3GWMytxW3Lj6LdQ5mZaBK4AtSP0T4ST8PC2NPS9OEdvjfdem
ZhuRf24v+FZaCjYheU6KW0QUfb2lyoaT1DQiHBIrcieos6DFgYBQ0o0hNGZA46ENzHiOGWa3lhWl
VNDnoFLMQ2RwbZUDbHyIUwJuiJGYd4vpl9wxCsLkE5Q/QMkZssQaJJDFKzC9oo9yrZWAy3TlQ21O
gS0kELIvfUL/ZSh6k3WhTKEvOOpT38RJyECuRzOWbVFHQpX7TW0jzZZCrfUH3x2AmmIs1oYjJVJi
8ELoEAH8CZXIjjM5GJoA5eE22RWxKf6p7gMkqSJLR6OaxxCL92Pxpj9qDI3aXZbYE2NON3wstBpR
CkDDRwU4C+qwpCr6JA7BnPu/ytIycjNMzIwl974xmSsblI9TC1Tc6gk2QEJFFTIHLqWw0MuYZ5Gz
WIaoC4NvhzkPShhCrR2EDkLcReeoEolSxrlmGaI2eyCqNTfKMDTO3sKjQ2L1a5xtdWGcqY3FIQ1M
AVAACAatvqjxVFyjTrVg5H5YJyawzmV76JsTMw+7ZQb4YAG4PaiLGHQ4WIVCVSTQzvNr4VSOD5Jm
Y58zJT+2fCHAgSJRMSG6sjRcVOsiJdJ1VLbgIcTEVt85qHGjPRJv6mBIQAiOM4vMqyGxefuMbRyx
lV1q+83dEoR8wKd+G6EMjvyVCgpBu2dhezbu2ZUZsmcuQjBIEmZJFAooeh1cFk5l+9tQUAQzGY0n
6PJHaUwtMNZz6oMRKPosrNA3MIDydvjp//08Td8vW3UQggzlm2w/v8he/pUfDCt7gtryXeMcSs6a
HWPfWSxQ6hb8amVXXE9ZbrRZk+Ww25pgOtiTSZSHZDNzWETojZsDOw6IXiBXkIagtVm4gu+EMAV2
PDi1hc2RdtBpa4OOqp9ZpjaX6i9TdMktFCMOZwBYXjCl0s7jRuv2bt5K6gG6ACFD3BrQwqadAtrm
tkERoHyrSZbhP1bH9MA52kfpteZvqQbBlt/Jbmzftrpxu6+MUg5PL9B6YNBgtIHo82PHGNOGAyK9
bYG5RSJIRSFxvQ8CLRKEKAHiVgMBKp7MjxqnVM7d22O4toLmDKJEoEWIOzGDayuyGKu9XiBCGQQD
St7oWiolNqvCcL38SBYT/LMCpUn0HaDuc70RK/Tza0CUiz/1/BTMjIW4dmb4PpplQJ8HgPsrUMIi
j2WOtmRAwg5mHO7hLIXH1u6sevy6PVvXV9zaEOXOhoRD3yAFzMVm+hpkS/XRPLvtzQwPhn9niFr8
JJ+nfukwogR8+GgGtzW2F5ar2Vp7IElBUtEgaQqI8nrt9RI9x40cwMvW4SDpJ1isd9zmdF0YIPvi
wvsPSCekE0GrVnvBRpIdAoI8Iwn9Dd5du2ksyYUNKlbjeC2bSgk2yoNqvsgQiwRR7HBvONUOvQ0y
KzB7s3Ua67OAJ7As3UKBs3bQvZlj/JLvo3Lrl1CbI63KJmlL/JLGF2ezPdbH9D36Lf1pJ7AVG6dy
B0tBT6RH7kkHp5FVUdmoqK4ngtoyfapHuYDGrsipaNBMhraxmR8g/pRXFpF540BiLN3cR3CRvFZO
Y8bYUuAa38Wu4BXvy6v4kX8IjoBsD8tPbh5PDdvMID2arrgDfZ5KSc8BGQ0NR1tB0O4LO3Wvxbvb
Z2bj5iR9ciAQiasEmCgaUUgeW0EbaQCs/+5/4X1XelUNCqfwuLwycZlbZ+fCFk2rL7tEjlNR/+b+
FjUBxyvCnlcYpdmNmh+GhPGAJg3mDZoprU9QCVT5MghpjgQsP5uZHz2LUA0YPkJ0PR7tgUV/vb7R
iDlQbnCJYhLph4+o13IZEuhvnu3w9JkJ/Ob2Im1ZQMiBrhUo5aC9MuVzqiID1lsScn9OD6VsNvw+
/gc32qUFyul0fdGhViTmftSeytQZGisP9gVLb2vDteEBjD0mQfAazBiyPy5cW5gpkyJxeIUA+9s3
1jycdNSFa79gdZ3Y2GggewHtDRvkNUL5N1Gccy4JOLyqBA/khaQ8DLr9D9iK0soKNRytUlKhXWAl
Fw5KYSIlJKLNIGt7bUwaeu0B4onlJ2RCykOGk9xERoUkTJkd+MnkpHcC79Lue8btuTFnwPABYwf6
Aozx1KkJ5SXW5apJ/Z+d4Y31uVJ/zqx0+UZMAwwpXADwXYTiSbnbgq+UTlQR/M1etWOEflvzBLYl
TocK2ZarVgCKMLRLF+AJ0LUHvNohd2scG/345/ZR3JolBckNYKaQBUWuZb2FpanJg3pIIZPwCJ7V
LJtic2AVVbZGoshgWQFUjKwRLa3HpVUjzgFsCD81/aN+1PqXOvRBUL89lA0zBqQLCFkFimhA/a+H
UmTG0E59gIRxYaNFhAQpLzs3/naUiVaDhKmEpYFYgko9zLhMXBaxwa4SvRjtn0OoYgtW9nV7JNeP
MhghMoTosUKyT9S2yoNs4pMwAosIWJOFJJ+494RziDrZs8xKAjCM0ezhvNFLHQDizA8gvrCYC9IN
oxlkFvJdDdDxIWOVrn0/RDnAfcebBk1QAFpcr5Ic5ir6X9aFb3Pt7kNI97enbvPzyNmhcoAEOnQ5
1p8fjBFoTjQNJ4xrCGOBffMPSCUYASFjwLUgzqBfS2oGAG8bCoU/l44hExND8X57FNd+BV3z8CIz
wOMnyvyUv+8FrlrCXi18wXxjZWOuT/z62+TPLy6tWM0XOaq0wsd55+QTso1tfoKyyO0RbKyDCDAm
5FLR9I/AAdZWFq5N1Z5PCn/qvOGJEw4Pt7+/MQqgW5DwgXgf3Bdd1mvFfilVQolxxT/yzzfG17d+
PUgYkC0GCQq98qg7KlehX1R3KeZoUMz2K+F7NDBl7NTNESDvgjgLpLcrJrrR9VIOil3hV6HdjV4s
n5fmRf99e5q2B/IfI4T1Th2HBEzeGXzBglTxOsONx6cuYZi4NQ5igrpBeDUBYyXHOBAEIbVcyKcK
HADWiWANhHIbSsJJ2jgSK+IDvJQhHJbFuT1X1/cHsixkLSCQ9t1eZL1lszBBH0wDczXxvgAlKbCB
IPX0Sw6eb9vZmjDSOwuVKEgM4hpZ25HGctGquin8Rd9VyV127Bc3TRlGNuYLYHOE19hY0G34Vpq5
OOWNqi61NiIvGg+dKe4D0EASBtNg0wTCBnQYRsYNwo3UOOa+R/sQ3LetqQW2jNjUuj1RGwYQ8OIB
gpQR0FE0B5UPp0rvQwPJr8gzkju13RfB620TG2sBE8h4oSII2hFdzUp7sSn6McZNy3tqDpL5e/fC
sySSN7z5yggVM2RtGRVjmZAUy3DP/fl3I6BWgS86Iyo4XN8LOoaKp2U3QAVCYlR1NlcC+UHU/RBh
oRCyXmo1RI1+FrESdsGfheG+ZLV82pwiwjdFOQekZlryNRJLbshU5DlTfpdaau/dnqTtz5PHBsIp
0ECpFeijfjJSIUSUC9dx6p/+3dcp39SjNfSSTdhENaA7jHzG1syDGU/E+wTETLS2khB1Y5QrLWJn
oOXic/6csqjeW3OD6jRKnBC3B/ue2kBFOstB1SCJwY8WclIsqO2GV8XzC8VplBegD6lRU88riGVj
OSz9yHhpAnPJ9wlaY4w7iZVn3Jgp0l+PdD0Es/uqdfaU4L0pSin68y4W7lMtN42Rge3Z8BYKcAOk
AQCCfyRL18egCvNEzYumBBjlMIuH/FcLMU3Ged4YBnomAKiJ4B+0niuPpARJUWpJ40uIYLXlZRhe
Gs65vWFZNqjjDGa32EpJ2qDLm2R5NdgTQsrwGNe7ChUltLH7LitBOoKKoNpEU7tZGkqIXAmz2bEW
m/V58qi5uN7kWo3DqMfnR6e1ekZktpFwQ1xmIKMMjRv0pKWLYtU05pOKe9pvBkvH0x7tdV6GGnLX
0KONi5Pwd7s+g+36nXsHlZ8ot9PqrMKgF0EYaIOfAuqQuWPljoq1hCdOZdyoZFpW2Wl0SIAYIm47
tAklj3Fq2qIWiHuoR/hZ5ir17tecesGulaxRdmJWue9qk6EUA10b3N0IQ6AcTR0WvlDLZGoXyTcU
Rx2tNvBGlm+52gWoikFOF8cd64XtRu2COY6jXqoL0XcX0Npun5Erv0W+Tdo9EJUwFXthPVX9EuZB
MXYigg+n4uwEfXXvo+z4ctsKmYTLBcFCqAoRStWBwCaqwGsrVcIHkKQq1GP4qlWOi45GznAa3m4b
oYcCI8jmCvB+uLsBpCNu7eKwcFra92Kp6ccUzZpC+8Q1j7uOpXxyNRJw1vFeQmIfyX0ihrA2kkvy
tCiJwqEZV1u/DOj0vuMFi0u8gKUve5XiB4FfwUUCV/zdIpLOh1ctoDk6IkMip9659bk2i4+5sQ/5
HUu+56qkDFNEIh4vcATReO5TO0wGniWPRwgHRIEpyHshBGN8z8tmfm8cBHQGem8/g8B2g4fiS0jv
by8bfVj/YxspADhR0hmbsq0WQdQKMkjdfW5zgdWW/vJQCqaReNNo1qzCFXkJrnYiZCXghIj2ivYt
9L5ePz2IQzHRQIIHfRv8m/qUmbUVqaDHsAKOK/eK7SHB42F8yAhCloPajwmSzM3YhDGc9+QHB9V6
VGVobnGoRLHk3r5LCfSw8KzTsYhQF0B4sx6WmsxtXBYtmsd69aP0k3eSyDQbzX2oPzIkn+9ZAO/r
RSMxyF/2iMu6OGupMrcJ18IeOrvEjpsr6PvcPBhfMqM9xhVmiEwirlXIAEHbD3uUMlSjM2al5YAA
a3fCnfqqf6o2uG/8rrFC/H17J16BqIkxJIfJVYi/rmnro8KHRbsQULP+kNyrhxB1xcf8cXgW/BqS
qCX00uddz9qTJA6hFw8ZGEgQQW4S1QIqe6ElpLEBIeKAFarOYI2M9xmIoe1eclg8is35vLRFxUTV
kkxCxsHWaBmkkXdr/sDrHzSDzmJl4Ohri8zmpSlqT7YNL3Yd4RK2joKuW7fXir528XEZ1yHSk2g4
gRQDNY5Z6SpE2zyqhJklOWLBlDDfcBS41InQHOkAj2VZ7/CyzXp0gwBwV0/N4rPWbfVLf6tQmrCj
0vnbusQYDhE5JDwBpNvBb19by/K+mZdRwHCIHopv9CbvFXd68S7a/eeQmjMLWn99j60NUl634pNG
HlJi8FkEQ5p7ASjZkfa3F2njCkN3CNI/njwmSC+o9bCSRC9rdUA1XFfN3NGLx9RFB0PtdfkKUwsC
KwxzZE2og7QyRzmLpQyFSOFkoq92XLRsN/0KAVobnQ4tT1JrSI9x4raV3deH1L1t+ir2wPpdDpQK
oyoopeWTAUCCeqoiH4LNn4DK6B//zgh1oYBUs8ShhtmcWu9X8p6+AdkaPN62sREKIAzErYVrEsko
pAjXSxaBRrbg3xyUUQltMBf7Iz9M5heYJKFVOAo6EbIaYV7h1bH5VyapXbKk4ZzKY5zj8hpc/jA6
vIPuMZ15D6nK/QQ1IsW+PUgyUet9gveOCti1Bm0XqFZQBuXeyDquL6GXNVtC52j9eanOas+AkF/7
WjxAkFzHKx0PXJLeo6ZSL4UCjSQGf/gtiw+ytRc0M9wXj+VgQtcbakuM43Z1pr/tYRviTYq6Cl2M
0PNSTWtdGLA/rPILcsJmaVe9vXDm7em7vicpQ9RGlHo5EQMDhsrMrl9zS97HX4YDspoTWy9/eDt1
Ge+Hq+NFGaSi7jCMo3rgYfC0/L6PbOHAuvqvdgQxgI4VqKYhorhCQPOqHLZjLQ7+8ruMoSVeirbD
mLSr65AyQV0ofInXSa1Igx/Fj0lrx829LJvdzg8Gs8rM4TX8MaHtsPLJuf/SMOUVK6UOlyyEYeVO
NND7BZS7qLZ+jK7E75TDW/MOOi7D5NXlSY2VWq8SoW+ek+lMI3Tky20jsuSfFToc292jUXiByNiR
5CStDjTsScinopSI2gYO3fqktRGAf0kYj76IHoB79chCdV27KMoAdV1GksC1tRyNfjDtq2pfTk4d
naX38RlYmDN/fInvoN7/cHsWNweFzAzQKnicy3ThoYoLMc8KDCqYLNFEiNOw4t2tLQnuB+BjpDRw
VZuLiiwQByTt/Vn4xZMMhitYjRmZfzJgB+VfGBLDIpmmq3X6P4OkirZep2hIp67RiEGrQovg2NI+
Os1cQG5fUJRnePktd/jf0cEYdZPxap+OelKOuMnmP4ZpTn/eGR5+wwIAZAgSNSCj8GygjnRWJmMc
S+WEx8nw3IK9IDhVbbXo25MzXPt1JGUAR2YgDkVsCLoQ3ReIi3DzK/Ew+R06skJdJCg9nttNqrmA
MbEvWT3KmfYop9FM02jMUjf5YnMW0JbO0gxrOPP5KWpNDp2BWW+gDQ+/Gh85DBcPyjEQ1HFU+gmM
5MFtreSufNHOtR2A6S2Qlr3mZw6o9t+VxyJFUKKIDU1LHuk1Opuz1E2a9cWIWbXrU2W+H1gb/vph
vrbwnSS4GNccQjmzkrFugJ+6EvC43YevHOafHXq9B1b547bLuJI9+s+AvokcQCVAc2E9jV0jd7k8
YhpHK7ofvWGPI41+1YrXIukm25D2ObZe45T+eZmwj7ijss/t0v28/TM2zgWm9f9+BQAk618xZ3yT
hgN+RbavnkcneOv9CqyE20Y23OPKCHX4AmQaawVIeP/53mKB6jZ2I74N9D4pKkNbhApwUEUd5s7A
vuh5r51syLa2htlBUZmlDcUyRP78Yns0aqI31Thje7gjZ+4P/Y6F3du6ulZjIYt1YYKbxGFMo4ns
cdFKsB0EF5wBO3ofMkgmout3wnDy14kvsueBfgZqCM4R/7e2KM2R2Cy9MPnKE7d7DhDGg8l/X9vG
Pmbs9+3BXZiiInkxj7OonmAKzELBfQ5s8La9swO36GVnn6VCvuUVVyOj9lxRx0WC2HvyOQE0XktY
bNXn/nC5XT0UFqvT/fUpQukNIA0kUfCEhn9aT2PZVpMUlsLs/8zczrGgLcKImjYNAFSEwBd0FbwY
1gaCmQfiOpRmX/oJbuGUWMib3/d3Catby5XGGJjeEL39yxC1IUS+k/l5hiFcXqLVfYRQW9vNrxK6
f8UHDRp28b51vxpHU80aYY5t3I8fT+rfvqzJj9AVoIsBx4Ma6nq0BuTlJ6XBdIoqnrKNJR85O2Bs
/SuZwu+RAsJMSin4oExdY5yQxVXHa7M/QbBNdzq3Izoe5njQrflsLpbiAAQM/YfGKcBRSCG6o5qH
wjw04KNo+Dn/YIlJiQ+pRWA4wban9tAs5LJUtTXyz1D0fQ7A7T0GaDJs3N/2xVcEQlS/AEAGDAcw
ONAe6IYZ2iguWlqkC+QZOfOu2Hcu75TOAm/DOV+9K0XW7AtMVt/G7boyS5dIwlTlxqLLF7/7rb+M
qpWUO05zd53VEOXHyYw5dAthnJrrDAkZK57zpNSPmMWgLoclW8Rq7rIF0oil00V2Ge0qxM1O8BQ9
GofAeuqfiofoK2X5uus36jdvFoBZ0ECRtKAceaVJealV5YLSxeCqzqm5S0Eywt972QzMT3RCYaoD
XnuItUlq++i9BKWUsVp83hKOsq0d0C/KZKVyr5R3vjcPJvJ/B0b3LGi0MIUMIaz0TnEnWs+LGVnL
7u7xYzDfQluwCk+yMq8Eh0eyGJHKlf4HsY0KMakSo68XTwOdi0YJwEGF7cnFG/V12U1mtet2ma25
d4UpHQR0Q1Pd4qBApP8Hy8NvOMa1deo+GcO+HbgE1tUDUv9WDSnKyI1PzU5DJmWy8AOswGps+ZSc
uL18hFK1yQq8yRKun2T4CShO4dpCFwTog6zdYg51ijJsaxwhF9S4u8nVndBV7Nap9mB2CTZq2nii
IfwRUbE3C2QcHYbv2NpkwLiimCQAYIeH/PoXpIo0t0M0LH75ih4l6WPzXNyL79pgF+fxh3jsLMka
4C6L43jH5J2Sb1+P/i/b1DNHUzK9kPl+gWJ6bc6e6DWQ6Jn2wZ/Bbx9wvct2BWHQ0Hp/q6xXBS66
tz5nM3FevPPLiw5NaMN6zMz30HrzntHCC53JQT5rLefdD6FV45+bs+gqVuc9vYxH9ZHl3bc8wuXM
UbdNv2SaWOaYuRw8s+6Y+xmLkUNWfz0/AB2AioNWWOSBS/u6DJ1WAzlSdL+Trf8h7bt6Xdetbn+R
APXyShXLTfbq5UVYVd3qkqVffwed7yY2bSwiOdgHydkJ4CmSk5OzjrEHoMjmsOJhNtx4O1D8pWy6
0AD4OScexTMHNZFbNTfGNNyYT/Wz6MaAS2vt3DvaoicvAapA3BgT4SPHnN64+RCLpgR0m6GpAsnu
S7XTYnE4tHITbrwqdueXoibL4VN9hCnPW3tRkWmpvkwdEUMH2GnCnoe7ccPqQT5mAzD/AHJQ4MFf
yheKSBn7ogs3aysHI7T8LATZ++Eb8/1L693ajk75WO+7Req3PlBq9mLAG4k9Af8wh4smR2An0oIn
9p15UKSukqxSM0IEi+BZ3SUfAM3zrJ28GF3NS+5bknvZQsdU/kwS8nivOxHZBy86eQkku9iPSwA+
ObI3AFo5JbMr43ZwLMN1iIfsCqXjwVAg4I7ZQCIRqzzsjoK1UReCp722i/KpctGj9IIeu6B8OCyk
fcxzVm/4+JdCGT8RUCwhRtCjcNPed+t5Ad1wKR/CweZ1XdzSQAsDSTh9A4vD8NalBoRlN3aYfBc2
xUTCbbwflsoaoAvbSiTqUlyGfhwApehJXUe7MBA2vF4I1vIjJYbQAvgBVDxiAMbuHqeoagDRFm2b
x52ZOslWX2bQdCz2k3OOtyWhfE+L3JTa43KhFSYYDlUsYAlIdG+AeurlTuo0a7i/QD/FC4uZYYKB
3Z21b32ObNaCnVaJmVKkOKFJMGSXsnPp2IACAqsEpB+c01246rfZE2Z/1CVm8zZpkAf9stomIuHm
tNiHjYpGe51F2TjoeB7ztKKn9QCYqyraakRqtulX9RK+VTtw2djor1nNigfoJ2GjPE2esOR1hJxw
g84vNyucvdxj3U9mBeG127uFC5rZXfGBOqidbZONFoMC5GNaD674EAj7QSDcpjX2bYJ8TBmgoUdB
4hJhEXPmymEE8myvRtv2d1jNNqfv8moUnv68gqw4nU0Diwdb/48xdwC3Ddww6dJcVJ65mp1i1W41
fyu4+jemYcEQuLKceVvdpSBsCOE6+j5iIARk+dZCKuJvNbvy5PA9lLkPs5HobURbArPcpoiNOiqP
yTYGYZwNvK2XDr0iaOaISaKiHRh5zMpVd0cXntzvtBYd0GqX67C1Ofp+UqqLc0c4j3w06o0Aq8W2
M0onaXJdZXl93BakhDfS2gC7AeCNjJ583Z5f8T+/f+7fJifDR87kpUFNJkbzx9EFYD4CVJ38CPZA
XmYUwZCi9HtiOSPsu+2IMILryKnglQKLiHDt7on7iv1yeKAiZs5AfI+en8ub2nfCmFtxPG0n+327
Hhzffm2c+at3Ix++uWyDZf0lIe8Acyevqkt23sFZ6EsN0/+7xx14GglZvj8uvwYSOy8DapEPd3cK
cVabwX77Lchq9FSik31hd3jActunGZVAWuBfG+d3sD9+ezcjGlAURvtX32FC1FPw12/aJ7Ya7cZ7
MMnRNkm2zEkAV1DbIRxZbJTFy+i8HcjTJidub/+tVafm0T+2hI1vhaEce9WIpu16+74VbaApP5dk
uf1+Xy7ut852t2xc/LNxV6uPxeanWbz6nCf4BCbz1xcwXlKRHNNilPAF+nvnNBvdXr7vvB/P27sO
Cr4VeXAHstDJgri+G2zsZ3/jErInK7L4cExuOuPKmEO5z1SEHZXRJ1WNjBlfkwG079UAjNPfG35q
ef5ruYxHfRjCELREEOA9H6Ba29ddiYLpOiNbC3r2iCKSbWPdr5533+FKbxbufrXYPLwAbWP9dAc9
+Ob5+KdJUeaT0D+AbidK60SB7y6vhSEY6agJc759FcjgON0yWgPBKMh3R+dgEs0HPLtdO9Ki8c0l
PqlbmBEJcUmcBumA2vtNt93T4chJglw9bejoOTXui+B+BVAe4zvUhoWCvJW2Wz1DU/2jhYFaoKyZ
ROehV171GqAdFYMCGhjnMfIMZ5lZfq0fjOpoVd0WIekEKxC5mW06oVNsiyUeVTvyeLb8lkiUkWFF
IVUyQNR3ueNaNceyIZT9tvhAxqzqkF3RXDhl07e2Hb2QiL6VkljyYouzq6x6I0+P/gP4R5jLw/DF
yTU9i4QkMPZ1wiCnuwFvWuc2Pel1v8n9rufoOU8Qc3xanOVHNH1jKk+1236nYLRtchvZ0xtOeuHK
x0VtFIlfRDqY60F3I8sUWUyx1ByGYd43XxawFt7mb+lBXFlgv8As3VJeDhERR2J9AOLusX8EZJ/3
942+Qqo5fQDaYul+arRr8PIwVWGOJ9U8zvtxFd2rSGPhORYCDdHMvKieg2RfwPuylq2fbguNc56n
Azu/u0jSobKIcQcMNqFhnO3IqXrrWIiZIO1LPFr1alyUo5vuwPiV1l7ObcuhruyVNBTydczuoBeC
TeUokxQr1RxKe6lxRt1LHeMdEUTuiZvh6ciTxvr0lGIU3ZEYeAAGDahrGUsJouwmng9WdFcBtCHC
m4tZ994p0LhYOSrXOWAjQUwtIkGHziYURE4TN5enqFlJKJpZn96Vz/FbWRNzX//UT0e3X+Yr0++e
Qor0ztGcq+1EWgzlPzSmg8UeTh3jSYkTDrRW9Hnb2707AkQWyeSlBDChXcG5JVd7CUm0c5uSp6Pt
2GD2stDKwkiGSNwq5Ogcl0KQ2KYn+rwuFtYlx4DKhRjGR50sA4DNgoAFrY5O5mdAYeR4n1f1uH+J
sGhXHcjFkNy4PCcrMQpRUBNx2y1xx5EwMEnrfEV7ewUQ6s333yd0ez3/FsZ6R7GlJGk5Y9syP3Ys
W97wmAuuzORpw/4jgHl78jA9KpN4OpfRBSLrRnZ4QBtXFXtmx9jHphatuR3HWNwaD11JitqmhCD3
xw227yXcgSYeKxudZB+v42D8su5CNDiByNEzgO7793aybzr7Jcyj0GmRXBdjKm5bAHpTsdYqcbg5
HbpnF0aK2VPGHo+5ZrYF1fXOGZFz1TzTUb+IjMEm3npu36r/nB5zq8ooLPohxXomO1qnACg37mRf
QAb37227NvLMiphrJeStemgOOEHMPTuzEyONLy8PH8OCp46nwcu/9o6xSOjXHittgKTwzjqh6me+
RKK77KlaW4G8VOzak19CESEbb+yJdxOY2Cyq2jhJZEiWQUpYrRXMsXD3kad/jO2Ygc9TF0ec1+xZ
XnH0lc9wn9kH4LnRrrTG1gNrr7a21TsRd31XPQsn5afhO9Ld1GNh0kT1ARhnWpxTtQRh8ip35GXt
GAsTQJrcY6T+49UxnslizIosh1N7MDMR7Uy9O7mZb/ihc/BjX3FLhwcwff1ywuifCaMfc+ZTHoBq
MLcpFra89+84ms9bCGMxGjVrayXCbw94ThK3gN6PztFFt2LkcFs9bj3H8DcMpEuRMQcew+VCLGUo
BOFQi1uQCqE+B0iidbavtqHN7V/hSWJMlCoMcBoVSKKvZEtCB32KqwMqu7xbddt0nK2JMVFSWihi
Tdc0usOyJWjP2vaAmGgW5f/iYZwJYmxUFYpyHk0VtVFHR7Xpc2msun++dayFOvRTaWpY0OAMy+My
ddC+92uDkvqeo3q8M2IMknUcLAmQ1dAGryQ1El1WgKSbrfq8Dr6br8jZzjFWqc/1/BBmWFGPVzFH
4Akf0O7uRM6Cbhq//4hhZ8DCSujBe4n1HB36+MpLhEI2z/LcsOIS4iBTx/i1oSN9enmFKnMA17p1
UuzYTiFk2hQv//3BXMhgDmZOVS3qzZNKtyR1kJEglCOX91rc2K8LMcyxVFamgbmjocfSYoJTxOM3
+lxLQG86Y6nPpbAdUpGYT8mctOK2pm3zdofahYTKxcFP7ElGHoD2SXP2j5qxv0Qyj0OfNcDU6bEw
ZaffUbsq2Ac/z0nviM7ql2cXbr17QMO2EN2gxItkPbOPUthFaTkY9N1DZzsG3I64RcZH4uRcf+w6
F4ABxzNZbClmtNLMqLqTrCIYBju6x2Ss0yJ2RCvURn4Id5JdfoP2YCWuw3uusb15mP9ZKptJKoq2
sZToJJ6a9dxpt/+6zbU3bBs7RpzHOcsbvi4tr2l0sJrOcDN3ARU/KU8HE5ubEBVuEyoASCAqaD7L
bV4MedWWBA+GRqtoEEdoDhBN5n2U4jrJEj2V8JbIdu6A2+9Trsj4RvmjKttEARH9xp+iyFnkVaGJ
lcu8lvNREw7KCLm0fcSy0L6XIPM7b8YAj9pGfqY0oouxBwVauOs+aJtbyykGXed46NJp/zbtxYdr
wCjxIMngUplAXtCvtF0VO/Fjcp/cUxNnuC1wgKeSJCgL3B8CWu7gWYmben0mnrXdQptHcZdl0jbG
iE3nbJuNuuo2ie95UrA42vGHZEu/M86dO817S6VRW0MBHyUnBf99adAlbSxlcWpx5ndgl/LbbYwH
N/TpHZaJjGoNT6Wv6m6n0z6TyGy1qA9TpCQdeCJiW4fxHW3jYVxQf+Lgt6AJQFSHbIlElPURBJM0
igx9QDvqJPwKv5D4qj1+cHLVSsF8FAu5nwpJ3AkztsHytZ15h+zXXb+aPRl9JLGTi8BNaL8mZ1hU
KG8NiKZrLjz+Vc6Y/QTGbI9hkvalik84OrkTw00ot+FeXs42oE62Ai6E8Mh7za/mC1mZjGuPWKnV
hamH2rsA6Ml85RTlts7kaBiDeuANS9zyVilp0//XNtbCGI2ijYrZSNt3ZR3DKaZjSZWNYqrPsZs3
4ooLQYxJ6WawK+YiFqbgOpVBawso2oHAPCeYFOJ6RbeSVhfiGC+86QsrnOm6RpTKjzi7FLXkAcsr
9iHsBVoQl/9wgYw7jiDHAFcbPTlcFhoDooHdNu4P/uSA/JnnwnIVhfH7LOMYqkII5QTshVMElvev
0xsxXiOseIgyV3VcVi0Zo3TslEnoDZiIHg/RsExNYnmz0zkCiVxA9PkhjIBwp8G/rWwDyhM5ORJN
3D2mloh1pM61lbFUZiQnUaPjVPtVd0rKhCiUDTtqrFRH2Ep2u6d2wHIEbibtqmbHbAHrN+qYSrAK
ejPNu3BVBzCFrkL0IHrpMAVUYdd3yLHtUHXxLRtzusMqf9ZR67Y7tx6IseqdHG0pkV39jwm4c21n
OyeKejQtbYAylO5zC1ip0NkvtDvKgchR8lveDx0qlICOBM4utsGtAn1EihE8aatjatc4WYxhNaCp
IPW5WVSeLEbDG6Ef9TYZqBMyONLD0aOzT4ND7f/Bj/YdMTAPQp/FFBfa4KaPqEpf69p/lsqovDGX
fZJEEN+vLLRcIGuLRy/9bwHy/6VV/5HCaHSqK2FyOGBDRxtus33YJXfULALlYPc/hSFnh8c+qbD1
0vEARApkW2hSc3gMnYG+njg+maj/W6QFbihg6QJzDnjGzPuZKzmyO5P0r9uaYoxgxnBI5OLwlgPu
g+nx0Lpvem1wGQGXB2wtyGTOrBgNwLmOgoQOoun36MjPSrd8pIX0eiNMblIRv9qWXrwtEeUJC43n
s97SWLyl6NFBhRAZRybh2E+hZRVVLG8t3AwTGkoBFhI8NvDSOcmfmw/3uSxmc+veFPNOB2zmtEC4
vLXsI7oX0MnLD0LoPWMvwrkkxiWRk+LYqilWBbger/0YHg30J4Tgtex+m49DUHvgIsEKJ0725Kb7
dS6XCX5gZ9K6H7DCxgnvymCAT6qtwUj8awAqQPkRSYdWgf/BvgFwjE7j6sAKZY18GIZS1mi9jHcO
nRm7chWhM0RZzEcirnnB6y0Dcy6LOUFJL7uknjtoi08rkclPuxwWvPrgrRfzXAhzeIOG8aisxoLo
naemE279QoOD9/fG8cQwZ6U17RhG5WnfMiS+h9XoyCR0dfdvMTdTG+fLYbzIZqpkozgMMqqqw669
U9aRWyJNNCzUl4SDmMlbEuNBdvIoG3M+UlHw/8FtCHq5I7Sdd0LcNTGOY4I3ztTQuYE3lfr7kUvN
8hHEP9K2/l8yeef7x7ypWSHUpRRhUY1zdMYgcWPk9mMfzts/VAjGEpeHucVYExYFYLQNTQhRu49F
8cwgPYUr43R2YZn3swQsBXA+sKB+Rd+0zFc/poAGqR2K1D3CprlcWN8cLbyRqEb7y7+tBAt0qgyh
1LUxhNJ6p4jETGHPq8lpMNjzt6Rbfjf6TkEOBkwCAMGZzHkZxdzHuTrJqNGNQeajk2CjOF8dSvDo
UAzJxxMumls/PETO3R1va2/YpwvZzBG2ArgwRW2Wt+vXai+72Rp4DmgwResleqeAG5S6hZcveHtL
LQVzoBdSmQPtjFqp5CNWjPkdW84QZ4Q4x3ZT7I+BDidTefx7i2/l2M4FspmetjMHWcP839YgW8mJ
1pW3W+7dKmj3T/43Z09v2JQLWYzJT2cTnKopFte7KjJZCVKkKcF8OOfy3fKDLuQwVt86HpNObbCm
15pUb6ItoCY/L5c/tC//7U32SucEPRKi/ZezmzdcILAOABkMYzBo82PxYBN0xEiY/aL38YgIDY2M
22rdBbR+zW07UG+oyrksxkJrbaYcpIrKsk/5UQwDpOgi6sA2NyxQrXQsgR8BUWvM6ieAJTB+i7FY
wK8zL11f9Fkhpaq8VRcDwl/U3ZCRWt5niPNkDwk6R8S7x9nUWzfxXCbdiLN6r5apBxVmQN5Ku/Cu
uO/Rxyq6ivM4kNPU8XMOcO0uUNzR5wi+pa/nghnzE4JCFKO4kow+5XCVrT8zN3LFLbV3AwEFnDM6
sX8M4hGtA1xN4i2aMT+D3IsgRFPk07BDFmCQBpQiQgCcLTCKHimloO4pIMbD9eGZBJ5oxgapUiUf
OoNavs/tp+LQQanFYo9E83HxgJF9npG/dWfOdvl0m8+OFxBfpVodsMuTrS8AzlaT3XvuLDHqDGOr
w9I3ND5bj+T7n27yqRBwJjruFGOQwDaGcZYJRTeBzMvd42JPo+qP0tGQDLzjhaEcnTolfs9Eqo1s
HFELoxYCCNgkxUBgj+wtzyO9GkFEZC0DRZI2qlL4VJOxtUYjJHV50Kj+5CVJMWG983YJ+QEmQePq
Eh3w/OVcF2pWr2zDmUjG7CqdpKRJhN1E4Q218nJVI23QrZp73a9sboXklvk7XyBjiY7S1PVxjQXG
MTKc3vYxOl0N+VX80laCwxttu/lQnstjzK01APmxDP9PV1QbuNtuaWM3qX7mAG/97YG4+/eO3ryI
aLS1JLCUoYmasT8CAuq6E3R5e3iNQGM+ONULOhxrxdV5OJM3tfJMEmNtsr4cLaWGJEUiBUZmNES4
CYz5V/+d8ICYbj4hZ7IY8yLqTdPIB1PeJhg73tyPFYaZ/tG+sQ5q20azqidYTdXbR5lMGVG/TYvy
wFc8E8LZOHaeU0uiXDNig0YvSUHaLUi4qokokT35Mu+QTo/r1QUD7AUGlzHdDsTuy4dQb8eDVZip
sm1rVCP1mhSRXSdE9Ez8QaJwN77wVPBWoh28DJYoGphKA/gNc800ccwrKYuV7Ti5hT/CHqt4dtuv
GhiJMmI0640n8uaWqhYYSyhsIQbtLlfZpnWj9mmmbK3aMXMiqs5BI8n39Jg+HXlsBLeiTyDrYy4C
U2TAdGXRpcqkNQGXVSnb/je6L/zBFwIlOD5nj5mnGhzv8ObC/i0L7d+XCxuHftZG64CtxPRkSaRH
XSHRY/RdOv8trOrJ+J9JYoy/EAF63xghyTRtDeBjX8ffqia57P19z27lqM52Dw36lyvK1EaXMypH
IOI2eYf/qeOOFahIZvvJb57aT2M5AlD+6W+5vI1kHMIY4EJVmENs2ZCwQXu+Z6AKvk/vm5Ww/2ei
mCsnJhYGD1Poh/CQ3WfIh4UHUj4Cu7h0/5kgajXP/IJQABho1JWnNZnP0ksokCQhwp0U2RIv9Xaj
5E0pI2mTL8WYBFDSpTAFDUAd0DsxJ+xOi8kuXIJKnZN60SJyJUdwW8d0UJwkzaKAS495z4XuAejS
e5K+TQ6G0Q2jBqRGGBiQQGPCFYg7l9+iGkOk562RB+JC++oXM/AJUvd48JXt7Fqa3YMEq3In3l28
4R/BltG5JMo3CYvK7LfRZtVoxnoVJB+zd9h/Cva4VzEe6ZpYsbyGX50/GQ7vlG9kNC7FMg9td4w6
FdDKVSD4oq1gZih7kpfJ4ri23Cy3uxQe04zcV4zpcTqSCkBptLeYbvmithxrdKPF5PJTGDs7T1U0
iRV2IF3O4GIANxvefvQ8DLb4am3rTer/+gdb2Jtglf5b129k7zFLATQ1zL6gknbV3TIrYoFOt6QO
ANaOGiZg/DBuGu1kTnnplp6fy2GTG5GugOcshZzByx+7xxn5AImkO8GtnQHgP4ILhd/G6NcPgc3x
MZHoIXZNv/AOi/4zerCWvNGtk3d/+YIDrQvqjmFmE+PVLJiWBUZoqak7cNouwdQAOOrMF13V1dZH
AngV3Z/d/L6yn0b0aT/lXHiGG/b6UjzjUKraWDR9A/Hy6vAovCbotRdQJnUWaDPdoDE8JeUbJ+dz
oxUBMmU60W7QPiaFsaBapNVmlx3rwPLlVfo11SR8053GbYGeFa71z8gpPjnqRZdxtctnIpm7jbYZ
NSnbqQ7ipfalvGK5z8Bm+Dysk+WUEGuV3tPiG7o8eJHzdWaUgrFRcH2ABAIggV3roY3NDA5MAIw0
zKd7+xxR84o3P3vTduHiUAUCETMIAy5NZg6uXEGZwIyMCvwCneOe4KIlKAbTyEZBObhfK98UX/Q3
5U3I3TLWKA39W/LpYp+9Uk1xmMBSD8kaZnUbxOjafb5Wd7P9YTn92uDs59U5agrAk3BRQDaCYpTI
qKuUqFmqjlMTTM8qeIHtZl+rbm9xvJhrKShZoksYLQQaal4G401UB1Fv074CYrqHcSXlQCLEdqgJ
xxw5V9EcTNG5HEY5AFeitWoHOeYEyy+6ZrpIi8UwE5M3onpDEp52zN1SjKNrHKC2jqIZ7YVDcHA8
mrFOicp5ta88MOABnktgHu1er6001iABnqxXA4IjWZreHc9PuW7EhIUUwR9JFQB8uqx3PqALU6yK
YcJFPshEec3u08f+Gbif+9YugOOTk2if7E2U9WZwi8jkm1txu7GVCAzArAMub8RBbEJ37A662LXN
HEzgDTgCzaZ6oC0/R7TcHdxpPZFkj0RKupgf/rZhVBkuTBhWfi6XUZakSPqDKNRz8OrsOQm365iH
+W3GPKpyijnpBr9tEXXxOaw7ZBQ1+y4DvuPfi7iCEAHw/MUqmAs8NYYA6ixImuzPYpGig9BcqsuD
Py/a19b5aP0JKEh6gOcWCCOoc7ul//cXXL8+mK05kbNhPICi4jGmUlAP9agXqRYch4WxGjcB4AzJ
00fw8O38Lcmgu3Z5YkAN0OhktIbgHLm3S6NsVIpuZKOiBt1jdiQu+qLvLXtzHxHv3SLe1yIhSCMv
8VcjEBzbdTerF/eHfGw+nh76NYBKvmOy8h/cxebN9+98//Xx9+4B0BjO2omC1zVGddZ3E+98rrX7
8psZLYtCsaq6o6EG69cSQFmIBDAUMDslkRc5YBFrgrqXeyQmutn3EZG7VbuBmhiOxs13n1iP2O0D
zSMGkCUJqIlsbmOyogMAI3I98JZLwV4CMfFHd1TyZbiG/RM6P/sEkBAATgNMAXnwjWX++gyIODLd
f/Oiy5MT9tenMFrb6lE8HQx8SkGmVUFeXy3yufvEPA5pNq+f3uPSdH4KG5AUaAXef42vB6ApVAR2
Ft2j3geFnsm8u3Xp9uvnnkv0cRopYL4O14rSfKgKTBKbReirMO6lQtSDo1cQVO0M8pwuntEg7NKp
IaQH7V1Efgx3cb/fv+1N555M3oFs0D7t2CMy6f4vH+nmFKRdfRTQcCkvMmCMDGbLOkVs+gQwQkG7
mlbowesxRdLh+zQg/PYACmhe14BOWb0qgCuCqj3+lCjK4ePBnEMQA5T2/c8SqIPZUkcEltgqcv+G
HcZoBVMBe5Mt02fwmZGXwW49IhJUDO+4turaDQCeAWAqJEobSClbL+9vlJtaUyeFEbzS9HUD9X9O
kJbPMVGGIBh1rhzdjeiKAdySiR7xVxkt4UCX8AvN/duSqDSlxm4maCUB9I8ACQ4ls5nN2FetkCpG
0NuDd8QfDdZxAqAd7iWCBnT+3x+WRwc0qTjwHU77SDLgbw0uRTjKyT5a/EQu2SR2K5MY3Ziru7ve
tjg0Zgq1Z1dfCRg7SrOOXCSb+4nnvMqnwjLgAhgkX2ZAcpE8WkUBvkzkSw4tNgzkKyebclmhYk/7
7Eb4/JodE3wPZ8+u30sg9CpAjgT2PaIrds+AqgVClQO+psG+lOQVOSjHgPoVRCE4MCQ5LERbuo2v
ug83kfvzZZKvLwqfVGPjgEUtflENm4BwfJc5B8D8YKiCV7K9Dv/Afgj+MBGUjqDRw3t0qWNou6pC
PSpN3F2ACQMYNbaPvgBqoCPZm+TlgC+g4xzAzgsQjDq8gZorLCBMmgLbRlSByYJ5U4zQXsrXhQF8
xW1qBhVl7FumSxHwMy3AECNgxwkwaY8WNi+WsXklmVHf/YzA56Jv9qBrpQ0XTx8hKZabJ9Tichvw
4LiLyMABV+rp++/zlG/dRorPiVBDNE3gZFx+6diMB7xOuhbQ4quJYjp4hvxqr3hIT5F3FWP2Oupn
SKKSRwoZPJDH1p4NR+zcA2/c+Ia/ROF6QPEJLnDkqFjAl1FJra4QSyPIXzvR+ZwjooQIXdHSeR89
5+9/r/y60Rp33qQ4mkhJA9ebtUOUoK3ou9AItq8acWYYUXkBcC6DvL5vP1Pns4RWv+I/IwJzadOb
peLPQs/t4YnzKdTkXV5xrBljSBjPw/jVFWqQrlVdkxxaK8Cw1/1jbEsw1F+GrSM7KNgUQxPpcjci
7zPBX3EKi+bemdYUXe2A+oedmZwI6trFwvegMRETdzIlTmTUN2liTUobwQqmo6uBvaBYxDG/4fMq
iAeA8pkUto1VnSc1mytImUM7BKeguogUO3v6MgD+0e8ng7OoG04y5JkG2sohlkY6l6quGamYS1MR
BhkRHkTYqfgRvbu4lo+IrzucrQE0MphRYxUM8Fv/PuPrQM5C7QOAPhi0wyFbzD0LsdIya5oQFgET
XhX2lMyTHUqYaNN6jjNOf4tVJxDa4h9g4QFhh5EFer4DqNzTMMhjsPI6POjp64QmDBpMK7qtkdXG
BWJ+XzbHutVFSQjSDU3qHjFGLRDJb1EkszFLvTCXiSsUrjx6B7v2ecb1OrkG8dhGpCwo8SwSF5fn
WCShHDVVZQWDUwPuu4VtSojhVu7bUwWPUPR5j951SRrt7Cjk4MUDyhYajhhHAYW5NuqVPN4VvyrQ
IoVdvjRXhZttj/cAiwwfIniqqMdwyz5XTz9yMTSph4QGDXXYlP1hmuounyC3dAFj6493YNldxm2g
LHQeoZN15QxRWYYM0igoKuIDZo2RoJkgLhni3fr1HaDd7m4nEUAjfnvoU/NgHNHVQO7dewRW5P4+
dbwf9AGU8JJi5/HH3T++A973p0NnwAYv6iqw3wJ3P9tB7H7/3j1by7v1ZPsGXNQVHOQ3/+HuG6HF
nf1wZ7sr5++bdvWiMQthjFdeVkgK04VEgboHsZwPDE1efu7KCzrJsEAVDWBagH6wN6A+6EMmNPFO
XEnO4YOTyr0yv7g8yMJAuTHVj0QZ473oJSgNpdCEut2TPW2O+XuDThzmF/aB/j6CCFEFMS6q3FQV
zpKLIzLIuRRa8W7+wtNCHk3n8XMHvJQMLWZACqR+7kC61cvmzT3a7rdpr8iHrxwXf3/GdcUbDacq
rCEa3JBhBXzV5Wdks2EIndXnu3Ei9QQPUgUNVgAw7RQ9Qe2LzJ3buALBAUi4DNOBVaMPCkwezAsg
SY0w9GZU7NBBYDpdiKZkxe7wttNhtofv799iN3KhqFl9RD4EbJEKrbEDwFg7pXrPdluap16PjLDb
AsE4BGoRyLBJoS//3kyqcOdHivSjAqAzoMWBLAWuBFWpcyF9NAzZnEZAsiD/bScVpobwbqEP4oSy
jnj48renSs2MqDKioNrIs7s9oum5WGhPJm67xHmjr2y7hZINKK/BKofkPuqljG0XmqQrjMHMkMiy
vHIF5ohl/YPpZAo+DLcZ9JdSvKq5RUrWAaNi0WWJq4zEEtSSyV4ZuVxOhZbl1DUgontwdvdfFYDJ
UaHiBFBXqdaTKHDI6ABvh0w2gIpDde41vcyDw7KmY+6OICFwwvjo/WEX7+S3aDvuO3dGP0ZCMmQ7
Dke7LjgWQGJdL/oRcO4wjgu9RDWYuQit2CRTqhdo6ETzs4KqaPFayKTAeOU3ZlAiLhIn6/1AHqpx
JzZfANWh0epShYoyj029rssgKZwXyx1oxIpUV/D04k7ITTz3KMLqvEWyryeEwslDLGFQn+u6o6YS
YqUA/kpwyL3DAHoGC7iRTtn64FUoHAlIgLx9ZQ03aEgQ89H1ARoJTyljuFtrABhfLYIQFrTL0V2X
3jWJ3YycautVnETFIKpFoITQUgEay+VuSpgKA9KHVAXNJst+ewDpg1o6+2pBGwy4gCdOdHIyUJe2
BeERYAJ0uM4muI4YcZmWh2UYG3WQNUQ3MHVckvxLS8ghJstyJGFPktaZeVw5V2YTg594olC/lYGN
jUj6cpFykoM0s4DUYtKR8ABA1IjlKQ7HW2BfcuylBKBWFY84hZhn8R+SwQgxm542gTU9a7mffIW8
ctQtCTAt4OjGWVG6hMuF6EIRgqthaAJzMYAIfGcMn/+t7adpDpDmgQPcBNcnIwCNcdXYKlITzN2i
rBaK8vb379/QalShQJYOdYMesOhZrWGkSlnnfZCQGTC9SZCXH5xTYESAHQTJGpR90G4Hrm94PZd7
dFT6Y2LMzbwdZW8C9lO8HZp33jvG3puTFGQVJIuiDsvg1b6Ukqt9c2yNed4eZEd5CR9Vp0CmW3ZM
Yqc8VmBGfSEL4RdSZTryT7g97EOWgNasiPNJ36aJOyKMDwJ5eikr9786GioFZ68B4BjYpngymX0z
VPVQ9Ei3biULIA5HY2uszJiTgGT0918y4IxSoBCIOrlxZ65FXQ1acexUfRujA9IS7aM2kGjmuLyM
//J/QlDTQZsKUiEs33Ul6UIcFZq+1WGZZ5/74rEKJkG7RFBu4SWQDFr3uDx6RYv0LAcMzFaJP+L8
SYhtLYntvw+DeeTAhIfAFGwReHNObQnMIwc4zsyqMcwUJI2nS6sWPV7JuEoPi4NbipzHjVUvCRVu
vDGQhcwVDfIv19M2paileB2C/qPO0LhFwvVRJbxQ+2pFjBRm1xK1KNBnDininWgP+/5pSEFWZv3U
EmfrWB1jl0PV40zHpKPcqcUMQUpJVCd+zn/+Phq2QQm1LpW2niKWxn7hpJiX2TrGYVaJ2YScweRW
b2ZNjug/Q/yqkl4lmQ6YEIDRv6FE+NIshFX+DijMbpF4MTi9fo4/1V21ornqv7/qBNB69rLSrwLo
EqreMKqqrrEArppQ9Ikojyg+v24T4m1RzCLvyJwj7i5ONSZAwkw0xkZiJXKXGfDL8S8k9j4/KW6d
RBPK7v7+ZfNYvoJfYHBp6jhGcl1GR2HpVWCgQUaEJBiSvQODhYDZqAeX3C82m9Xv3RqNK9+/f6/o
1GT014oYjWks82gAk3ZGsaJEymC9HjwZGCUpZoItD13b685Pd5YbbnTHem833ULT7GTX3dn+iP4d
lPl9hXBMCxv10V3GfLcMq4LnHf4Eo1xhZ4pZqJUiyIhLlMdRzbHQipWggvPyhCqiSAL1nrMNV+aG
EUn1/Uyfi0Qd5tGCSFV5022KOUlhaAr7EfWSmrwnODqAS70qi2IZ2L9moCxjNCHqbk8HuzwpBxg+
kYGx7L2NHUfpWN8f3VIIf0GMhH4m1A+B9n35bfUMwKF+znDXMFr1HP42uyPCbSeWF7UJXuG/d+Jq
IyBMgWYjvKd1EJH+/2cboY9R+v9Iu67d2JEl+UUE6M0rbXsv6UgvhKQj0XvPr98oLXBXLPZt4mAh
zGCAATpZLisrMzICAPTAPSi8GWkmUoSJv1WXkOx3xwQ0AK51ZCZRyqOWuERY0cUKzIyoy57HVQ0B
gwT8SSiWxYZ3fTwmGutAZhCengBz8ORWgGqdDqoOYzFCvyxzcJ/KE3cTOVsFfvYL9YphsDfyRWot
DkgVaWEu6TQkolsitAdGOAgoQHCQnkxW7TqlyvnsKF0VwtiUmzXJuPXfgtHjlK8zSDjY3NKLleTL
JkcaVpH+xAtOQduoQHdecIwvyaC4zY88VEafw9rgFL0sjBSyikt7c3bfEFcIGjbQ0CEonxHux4gA
QzdW8mP0na/zUwQdVLMAz9HNX2RoJ46IGhVCcoRnuDxBsEe/oaLMa2svwqgqSNdAw6kwclQHd4Eu
/3Vv6aBn6jpENWAJDHxnMlHhQlkFawgKfHoy0WDJxki/5UcJAPBbLK4FsAlGqxDsGo39eJvO7lTg
vJHLwGsQcQ/eidSZ8JgMoomcUkGXMVSf4m6XL+WMZ0EIemzhU0FxD0eCqjDtSXq3H/2Qq4/Ft3eu
xIPi208t+CYfj2PmQogVBFaYM3JX0u+nLqt6jUnE+ig6gqlcml349NjAfNdNDVAJY8RyGjhAYIBH
9VpG8U2GOg8kQxfWg35H4/giGYGnACC60NWFMCLlNgZW7kSPb47+Grm0dfvJbsqb59SbCBQn7p/W
eTysuVOk7FGXEJu4DCixueYIKeG1t+Fv4jq3BEta193CEt0dGoCj0I5AXgvYDmpozajEnV+JzTG3
BdQLzVrVc7DrZnYDfGxsBuhwANjjtVo9HuKPbu30FANOKsMnabhmIOpF2U2aYggiBlMqrIK3Ck3o
fz98VIMs6DSL6NqC+9+2qxhOEr0xf3hPr1b5V/aBlJqM2xiyrKoOLfvwK1hyZPcnRMGDAPLYP1CX
6Vpz46gpmYAJCdFSC3YBvfcBdfnke7tpkd+O1vxCyHHnlEAk5f8Mkv//66INhIZLAxkGh028BurB
6ISF62duAVlg5NIgUK1qBPQ6tcBFqeQr0jge43qDNEOS7zlIa7rm4yWdPdKhKEt60fBEUxQknmV6
IFmbNLlSsscUtJuGhg6ZBlq6vJlu6n36tsQ49/N6ne4gFLtY5GFBeoFE/Q/a8Ne8aWrNK5AqZY78
Gfl55o9U62u3NrxbugGz656xHw+PLkIThTcRFPHw/BC0QfBFzWJV135cVVxw6oBNbleaFYMwhzMF
lPpj0FYxCPEZw+6wN1/5z+TUcIaUGt3S3TB/DwGBhaQE6ZGQ8GhnqbfqMAS9kmZZdmphNnoqr9JH
dIZ4EJo1iDRt5shGsstsdpuAenXYoXfFip3xxF74y+DUtrReSs7MbisC+8VNAjHTn2QTua9/r0NV
AL+ajUCegJAGC/G2fCZpP497kDyVQRWGxDsUHSlnUYwJqsbgzz8Noh0egyf+Vb4F+3bj7tJv6Cpu
AJUDCg7KYOvY24SL5S5yG/7eaSgUoosABHnk1QfRG8o8MhQKIyWhcJI3spGCR/FUgtI2sIsFpzjb
0sQQIY2ByDj6E4HrmU6loHVgzhNS4STgrZFYBUqUof0pbNwt9Dmvj/cz+ejJoMgeRvYOeU0oBaDU
NbWlFiHTMZrqn4/WwjCWfpmf/jLLaJDfRBH0DGiBsfQkpHcbslmoA8KXgZEUOBe6EFj7quaHWpKd
c9OrAMXlZT0rDTbCc5pdAzKd61mj++h41JuFCbtnGdcVcnUQgSeluumwWnXM45FJ8nNvA9y+xAw3
22MYF9SQfzpHEGrQxHRc7FVZ1PP5mfsTbWNAllRww4UYxuNVpwM/RGI/SUdkUrDF8M90EEBOdTkn
JMVZlrdjuek5R9ScUDGEpbbh+WzhuBCcKx6s5MVDGfLFpsklrinP5R/BFE/N7fE45nsMP094ZFAY
JlJNlBcsGk/lhqbHz5uivjBH9z6ddGJJSDuCJJDmhfBdWc16r6nOQayPqJa0sa/748KCz4zgMsZD
nhdJ4h+1Xyp01Qq1ivzWzc8QoI/+luMNcc0/ThHy8WhuQWiBMgycM+WXs5SR2jqQi3PPm2iVLQrz
8e+TL5w4EPw+ueXRfYSH2EwpS3A7bYhHrzwzL8lT9KahFJiY0mKAOvP9MIOGKiD9CPYY6A1qx45s
xjOpXJ55SOvEjAnVRdEe0GvbAl2eAVRX6hDNc4SruixSP9tlpKQBGh+ikwxyrZ84/dfVlnsVdmHg
V2eJM7O34il7Gp7CowscqAJ8xfCHR16uXT+eVjpYw2LhgUmSIXg0yWj5nY5XDGJedOOqP/efAeqt
yD81JrfUNnTHCDJqMrwZ6S/Fm2ZqREKLfQbZS+ncN07abNsKitOden48kvkWR9HplxFqAyKhmwRR
CSNy4vD9KvAvbbTQZHVnHEhPgXSBeDXyxKTGUQdq5XuFfC753aDslGTbgfhMWFiS+U4HkRNWgiPQ
fbT2kYH+2gbpEHlg+s4wENGW3HcBKUG2WXXNJqwXgsyZe8YxhYeGO0C6RgO3+9SSVnGCEsmJfOb0
aI+sFJ47S7Q38z0NDRC8vRBngP5mpqEsBukg54Ern7vIcuLOerzm8wWZ/jp190uuxHByjF/3SErN
iYx4dOKnf7eBWhCCQrwfkR6mXGcw9J7CFYVyLn1Lao0BqGduHzQLW2u+e/HrCt76iPoJ8JRa9EF2
s6gaemwt2fER610Xz8edxUZYiZtGBngPkAMyl7+2VV41rdjUiXbee7Xtsqu2NFTGjGPzn6cLaBHy
WEDdCYETddbjPm/dsVaVc5dZHrttEkNrrZhx/n9WqOho5NguBG5GOXOghx8vOcgjXSPPFs7H/DJA
qxqQnICGEEQDfTVXSSklXVdr57Ix+Fgv1zDlVtaI/MHbYon2njFAzAkhHcJ+PACm6xOXmay1Laed
20APFMMvrEO4AXaqu3pL9aTZ2xmNW0R39j+2yLf82gtDpJbeULLamQM/72b84GpduwRrCFhYTGSp
S0q+dzY3cmN4riMdjUSjRq1WLtZgM2JL91yCWwAZcFStlNvjDXFnd6MshpMD6AQwFDRwyA19L2sz
xj13vaVVlgtvU3nv3lIB4c5IEBXgUf4TS2GlphPnpipgtrninusRpEKR7jPeIsnUfCjAtQE/IaP9
GSOagerBboy6S+qelVSXUG8xJUdz+v6fz6mCVz1iKbgdvP9+ElO/toCUKrKHBwJz7kACUL64jaNW
hrT0mJ3fZbCCTCbAhgSzQUOwG6YuudKLvIvXXILYcZTuKczM4ZrJCwHurOYBfVi0iQHdCEAT4Zqk
HKic+B4CqNq7PAfoGwKTgy53ZnJutoGi+xGS9jhRRukaOyMpFmzfWTDygBYJqxtikJ/T9msqCz5W
fbdtvQsSeC5qmJVTg5+wcfphwevNdx/GiCY0pNYwp/iP6e4bGZ5TGVnwLnF5zHNLbRy/e318jugb
FahNFnlIQlaOZy+EoqcmXG1ImWhIvUvNbHCIetbqMyeSFgZCjsnvYB74I6Q7yXWEWh/euNRdVAYu
xMgCN7pk5/SyxOlBzxJ+nJROFLwWOJVg4qdDCPiRazVwvV/KP0Vz5Pbi0tfP5wieBg4UHcyIzpDF
nhqoOTHhMU/ZRXVCo3mO0eW0EA3Q4E+UfH5aFvBoI1gtJGemJqpGw+tcGuqLBJRp5vQohgtEwnHD
WvkaRES83jWOvL1mH2Cek9amsoDlmeWGyAfIBFxO0jZzMJpbtqGbR0JzGQzOFt9V5PkySC/mz8BB
H9LFKhvtJ+AlgEkmClYQrCL/mo434hKR84cmuAposvtWjq35gTF/B0b3moF8CNpSemxByCPU+5O7
hCCcXYc/1lHlBswdhwtB3tQ6L/RpO/iw3v7pUUwHS6xmBZnefud6/rQ4tWTtJpufjPWXNcpTMUGc
8i1bB1coG0Gqm0H7FuRGDa4x0dCkWo/PMw2UhuMl1hDjo4gnA/9D7STB1ZLG69rgWun5Otp6Z7zy
Nk0IDAhrlvtuxdxqU8oXkgGzyjesEoIQdE/hasGzjxpjJPi8N6R+eM2+u9zw0f+ZmurrF/+XQ7ea
zmu6vKqWQLXzPftjFBh6PJNxNCXKPXLpiBYCyE9fR8FIvrNDgrbEzhnXspFH66Q11IXsIB2x/QxS
gSMDZB8PQjo8TBADVxoLe7IxrkIfoBFZj1J9ePn7eA3n3oAM7JchamCFC1gqz8FQ8Dx851dlq34l
742nd1Z85BLS0itsXnc8OkR7I70QaO/jD7g/s78+gHpbV6zYh0MdYznRBXsZeh2UeTZrQ+XqVjvK
2lwwR3YHdUIm46XOY9qhetT2MAfKZtF4479O4hEVSfTmOjvtZIZfSwTV91cSIBcAIXGx0tFjJZZq
id7K8MomWx5Z9z5Zg8v4yTuxSxnR/zKV/zFF53UzUfPVvIMpTXviFSvatWgwFpDLUl/Cjf+1MJNk
YWYziVgBvZlgwYBa+tSzdbEYRynfh1fxKXuLr9G52CdOb3U38cU/R1dmKdNzz5UCC4h0ApLKuCHp
u9ELZEgisBhelVojCqzMu2LkEEXr9+1+iS3jvxiTwQ2A7BW8N7UtPSGqkk5tMZfxDvGQt+cuiiEN
ugzslmgG12GpNH/nmkJUgegcfScozLHUdI5uL7YdL4fXwdF8M0GH7/kaL6H2yY/QayYAvyMjXQKW
WYl6CI5dBDhnNwRXN3pu/O/kdmBkfcPWujf8ZUAm9XFe2CSzeAbuhXAPini1w9Hw1Gsw5BglZzgt
uKIe/8lcs95E79EpQSp6VZjRXwFiy62xGk8LZu/cg7/N0qnHqM9HdixgtjFi0FAcvTfhwtrjG/vC
LLXh3buP0PT0k/nGRsEzcXoOtCGJg4IXItgqrI8RZOFfkFDSPz0DtH5GtOTASLhCLSFSeHjuIIom
7oSKbzu5y6uBCZIrEBWcnpotY+hfwvv41FwTX1+Yx3vGCF71B96LTBt1CsImUfC8hrFy3V4Tpyn0
9jneGMkx3BQLNx5xvPS4cNEhy4/sNLL9lCk5T+UOcMXkmtrBOVviIab7hUmsQu7R//w85fcVLxiG
1C2SazAYSmaGpRNGtzDWh236VXxkEDH7GkOsF/syrNIn9dCB295bmM57ly3CJDTL/PSWzSiu+sIt
SlXtkyuI7S+iBXqk8aNwAiAwlXNrPWlObbAfGkL+bFVtm4UJntXbyRQQGCQesMjPAOE13ahSJYCM
mR2Ta45yf4cGsyDSYxuYJsMd0G7ZmNGJ2QjW67o+Srv+5qSX9gDG+5X0jWe1Ll6Cj8e7i+be+VmT
3x9EeSMfNatKzfBBks5vqvfc/iACA+FfyBUDmgQhewkikJ3hfhWrc7YFfkUvt8zls4IsqudoTyoK
J8G6Xnn7WH8VrNpBO1U+ooO+uYWLIoQ/wSy9P39/LHXM66yoPb7Fx8YI42M9OQeyEV9rgzH5F4u7
SFazcg/sS7OujdXjeZpHEET1F90VSDoihtCodcuFKG2LMq+v6hMMt+tPPNHK52RRBe5O/IDuKvBQ
yKRxDLliylDnlWJccDAEYPfTiK7qaIfkjT5u0Khg9gs+en7fTY1Rix/UaQawfVpfB2MAs9q79lYP
YCZ7fjx383BvaoVatUQrMUwXVnrbv/nPS3DYudMCJQ62KYoPpPGVegH966dOf4t+p7IJD74YcbjK
Z+ED5Egvj3/+TkQz/X0SG/xKJcm877lMgN/nfSN6i7b+da1VegTOgKcEbExLZfN79lD8Q5oBxSyZ
ZO2n9oqyCD3Fy7grd40hmhhC0GJU9PC5uHVH8WMxHJ2vNLrDkPBBPh2vQ7zRpuaUrMebKW24q6wa
/NNahCUCht7x0E6LER8a7GVhQsmETT3CxCIdAPOMP4RdWXNX9ly9p2bhXNy/5eozPBSR4S4Zm9/E
pJBKKkXIDyEdSIb/a/V4zw9rwodxTZ7Dv0Wl9zfp0P1JTuwOOZOlpPodT0CsoVkcjY8aNjZlzSsi
kVEChrvmr32tI4Xf6qOxaZ30DFL9Tm9fH0/lTxg4mUqSQwCiA89dwh9LZx/R2ClUUeFWt3ytfCRf
gdWiySSxRuir1Vv2VFoCjFer0q7tbtXsSiu5dtvaHI/sYViF1uOvmccK1NdQoQiTiRGjBlp146E3
WFgV2k09sN6EAGgQvubPrwFMG9+eueDnZ4BNBYhcpBfRJYw+oTn3EBP2wD4WvHo1mZW9/gjAx4fJ
Nwx5u2CJ5h1CVX5qiTosMS/VElfC0uDku3Kdmr3+lQLoPoJ4VTRqNPzYHFp8avBD+6vWChzVlEES
zlmB6W8SQPI8ezwtvZRpWsDZV1G7LpOEhqRCVETSAyRCw7/qJl2nUDMhTM7ClgP5bQygxJcORg3Q
lnf4Y6GMwzi8rTiQftBjJ0LDUbyQg5/dv9RkURH3GAsscjGYrM4AeAKACULdRfqYFrbd7Eak7FDX
L1dlWpaFP3ayZ8INRMJ7MJx8vrwT4q1q5wJE9fex0XlYQ4wC8oInxU9jNbUTNJbpEimV1OtoE1lW
YSWtxlVgcJvwMKA1tQQj3hFEeOYG8+o8tn1nXuGxofeGRDTiUVr7oRNa2S/DnEFIrmeF0bO6h/xd
riPthN54dqm+xs/8NQQmIGqBWiuiKEIFMHWhahRleRh54a0GdV2z/xA3g/EN2axjgjYsDxV+9K6x
Zu0gp4CmtSW0wgwKDyQxOlgIBwBgvqj8ks/75cFVsWbrXojDm/wERQ+wkOeryjaahWueJ4dk4kop
M5Tz6rgiLENkKm+J7joS+MMG8Kf5Bh6m/LpE3Czq/qEBI1wAtkNBJ3RFHig+H68sP3v2Ux9BTXUM
1IZSBfiI/I+3YsBnASVtPDAyA3kbNFf24OVBJxrU0PXcUXVs79iQjhC6Nx5/x0+MQU8GmAiQoYKq
DsF0T+e8aJog69wqvFXvkYWUiq2B6c4Fxz4PLjzFTix8lZ2D3LGHoOLHpQZZLUSCjcDJdpJRQgcT
0oqvst6swX3nsA7uA+Mbr3qIwOJlD523nuiCL+KQf5q3Zp+tolONlDVxMKnP9sOwLSNeDG+tLYC8
fo0WS0JcdB7RyMiD+mAwWIiC5+vCgYzD+dLYnQ3w6Jq1BdC76O8JgOp9r18DkzktEm/Nlxa4LhZg
OTSeAUVOpzt6vs/kko2iW29rR+G1sJLv/BSaPDpDFadelRZYQ0BOuvBamNVgUeP/ZRZQyelKdsDO
e9kAs/WuccRzdobkpa1Z46ZBsjjfKCbW9sh/PN4/s94OWEUsySK+JxU5ma7esAESI7nHxrdxV53/
EJJc+OPACu0Rj9GLc9rtXpyv09eX+6c7Rkcm19ulMJo4/elWICEf+hFQMgP5AZ0+ThItRNm2SG/u
W2oz75wVLZ7WebyDUQKthTwPIg9MM/VIGnKucNuyT2/DRnxu3sBa9eYTBeIVcxn+1lZ3dV+wpfYR
hFByc1EWnDik2QhBHUDwtTxakal3T9kJdVL4QnrLofgpWuPWc144FOVSuAME7kuhD9koj8xRbpgb
ojaO0E2IUDNZJeeeMxKDXWuHciuv0YawEsziSTpUdm0hHeME1/RJu7kWCN1eFCguHpjX+GnJXd4J
/LAAv6aA8tmsFoRMrpFvMlGEBXNp4fi2BLUx3sxsF5TZj7f1nT2FG4g0zWFDkZbk6VnqpUTrRTkL
b0cAmq0Lr1cLmlyzdmecm18WZqdV6rOE5wdYEN+8wuieoy+Icm7jj8709rqwGkJLXAdor3wClGJJ
2PqOg8K4ANdAmos8BilPIaap0Ah4fN6SRO9w9a3K8yIieXZkoFMA3B6sIJtHmhyoCy5tXKX2Ei+7
pbvum/mEsefimX9PNv4VhWVT2kSuPn6D2+jU3diFLTx7nf2vcWDtCJaLR3Joun5t2ZWZOoQwfgNH
/Ytv+Fd5F1vMKXUCX186oHRYSqyBmhVaf0jYAVlBXUZhq41FI7IZNqcq28VTlBj9iLxpt5CfnAVI
tCFqWEVXJ0lejNlNANTF8LbZU7zlNvlBXS05gUVT5IT8isXkkc1VHnjsG7N19/k6PkIbZudfkDb8
14rLz6BQHgOvDNw3gCNTS+AUESKX47JbtxEtH2nmj/xFewqJ4NBJChfZMmZZF9hDggAJZgTWKEmL
1CSWeGTlxKHehCOShd2lOqvH6OZvhe/guHTS7uyMiS1qFuuRaTyfiYtbtA02te5CW7t5WWL1p50V
PSDKWfmy2oNQAUb8dXwSVuwR+OiFA3V3HEipoA8DcStIyaZrFLhtxEd5UdzGz+5dOPgfQqnzL+77
Y687y/5jJChBIM0B+g+Sz6UcEw9uNzQBZ8Ut/oNy8/bi2Ha/1XHPHVz9xTiviDzyY5N35u4HPIC2
LvDoovlgOrAEXViNx1bFLbl44Pc/1kAwL2FOZq92ZNwA/SDNV+AzAsEgZYSRuEz2M7m6Ed7iDxBs
9B/eV1oZMrQfRIyOBfdH7qyUDqIDpXnm9Y2vN7pkkrcJUS6+Etb4x+OePfV+vkkFHJT0hM9zj8o4
jL6qMjUeQSoI/JKLiW7U1Oa2UBhwkMmKV/IW2QKw5GvrBTfGE9f/O8CgbVPxTFO0aGPRYBuMtC8g
Twkh7VSu5U17rGyE53a2fs/sxHxmTdWOrSWO39n7jzZPOZy4zQWu8bzmNtrghHDQ5Y+olXXytRvr
ePDYEhBfitEBYJFf+F1/SDdL+ZI73hXhDHKVpMMURUpacU7qQtkPmra5ebkR5LvKs2Rmy6yql3Sv
7Zb2+B2PRzjTVJS20EoHiBc14GqIlJiJkwb3k6Tvw6u0X0EjfvX9eEv9UHHTy/rbDBWjobtcSZkQ
ZgYn3PEb6Sp9clvbho66fCpX7s6R3nQHvLStfllrVvhuMevzGUJNb+cGmalrDtWP7399ZpO1/v1N
1NErk6pO6ypubny0rdq9kBsrWPFAGKkR/YcOXDbfAzQ0QgjYl47BX8xzvESX+fM6oCYGVBl4XaOL
EREl/TKrtKr1R7mpbn/ejh/IFTF6vS709ARC+UCv8N4nb368lhiIi3hg4SF/6Hb6oXhlkEs7HDbW
htU37/HqSbCgUAaPAWk2H7nGAU+A//3riDrd+vx4Te8dVdIAjZgG6Fp2FkgVQsGWPEn0asdnTc9P
InQzrxB+fJLNDilFwYKQhs6sWZNDTMesq23qFCt/IUS4cy9A3gPvLsCyAWdDMmzqpeU85DVAjJsb
mrDtEnLnyO7/yClApQAdU9CnLrGDPBMaZuaSEsbsXY0tNDFOXa+86KVj4/vNTdyLm/aaQxHL8jbg
7EZrsMX/Qbq/dwp7UJY8NP0Mo+1Sb84OlIeeyrj1rbJKJFF8QnqBzGO0k5BrFxLcG66e2Sn0GbSb
ovMLINgZaIMyT9/FWuJ6bSbAPLPNd8xBOWiX/kU5KPveaT60k79fojH7L6tMRMcQuANgTa1yieKx
7PVhc3N7PXmOLvnVt8eVZmSf4LWXfR2YGOZVuF0ri/UA2XIPS3DNeZSDlSZ9eHDIhMaHchaakDdK
qLD1rd+BYmAlRToaZ5/kpZm9u7C/zFABKDeWKSBGHISRvoVP5k/0hUL9TrwWxzRbyO7deQdNR0RN
6Tik+RgIMDWCs+ptxBzuY9CUIV29ZXf9Xuv0+vWxx6DV+Ij0CWoz+JdMGuiAJ5meVYUduaRIsG/A
1FO+umv5NdlI0qYzISMMvgSo4iUvXqrLS5w9sxQBZZjucxQrliGKi/VNxFVe7mRH+6Ntiz036Mx3
YgenRZwRuTYnbh0pU7Q8gCWA0IcgtJuOVByGsEikrj4XnelzSIxkKVRmYtcCqLC4Kn+RbRsW7rP5
VQ4+fwBsETWAJ0+bszy7nByE3tijS1XnlFXbGP5gI1EL1RLZhLJY+9wubFeyXtNRElUltAkQAiE0
YVOjRMiuikPls2fuyoMJp3P4zhhB8/HNNQtb554lxMfI46GgimQeFRaKSTxqwDwMZ3UfGyUowp4v
mWQAeLrIyzg76ASTid4yhOUEzEGreMeeqrqxxg3gSwSSCC9O1df5bbYQ595ZLB7HAScdzTcIAETq
KIRlw3J1nQvnwUgFM5adxMhiQ3HKTVRahWvGfxbO3iywxp5AMhakBahJE4bO6Y7MpSFDMSmBNLOu
7ktUJvHHbX1b7pDA6yEmZRQiwoQFqzN/Rlmlwku3kGJGYLLoIr9BNO3LPYnraNfs3JfxnzcIGR60
DwCXEIFxpYZHOiZqpGEhexijOAF5bb7TSxDS71IHyLSFURFnP933U2PUqFpfSsMxhLFcPSbv3QG9
ZlVhxhq0eaVNDUht6gy6uRirkyB5ahaCREhZoRsVgTpKcdMljJlCKdw09C7bj+ES/pHkzehIvZWt
g08RiqY5jD4e6OwFTND64ENFgzCw+zPOTaUdupZjw/SiXL1Kt3vIwVZL/Sx3bOAUoJ8fuBOCAaIu
1qaMo0AVtfQC3ljG28nqLnnl3gXDV3QWysJoRigdad+tK5vfLapAzOMKUNTjDIKmGtYFDHM6pUMj
sIEMFP2lsPJddojX4lk+o+8ObFvqejxrb/6lu0mOa4so5mrrJdHMWamPUOT/tk950DL30h4rIF54
I13ndrRJnHqbrsCxiewGeuUdby3b4co7Smv+LJwiO7P5FSQHnaX67jwcIJo2GsjPwaMBt0e3Bxdy
nvdFUEgXwAm/8wzF82Tv7ZKdd0IoeVyqXs/9H9ro8ZKHIBpcERDi1F5mB1WuGp6RL3+QPnwTQc0K
/vhjvldHfQwX27bmkQcELYFLwWuFuD4Ynq5z1RZV2WSxdmlXIBR7Sa/Fnn917W6nrqJj6FSWv0u/
FoXDZ3cJvBHe8HghgdCStAZOrbo5GyqD0LuXRtID8D1CAMFzDvLT41M680aUFcobcbGbJx04QS+J
br/8swOnfpz4pF+5XrXJGJYd8OPNYUCK6njrTgA15jqAYc7jYcyDNGIKdKZoesUNDC66qakiDvme
6QT3Aq7iUmc+NTu9uq/sWpD0MDDcF+20iHQnx2viUdFtj+4rtNIR7mcoSExNugPriY3EeVdm5W2D
1oS4vGb1wOhcmxX7Ue7VQ/aCXNtSpDa7FWEW+wFsEmj8IORLU7NSV0ijL/r+NRHtmNErA2xhAgrm
ANtbhV0txBp3diFos0AphcMNOSk6xQjQtFZ0aeBfUxR/FZR1BJSsXOiXvv3rApKeCLBIQm4TnhSH
ezqsMnPlwqv8+OqBuMiRv0okcF78FwYeZQci5i/pb79QKpsNjbJITWTPux5EFrz4yn2mKB+/QJCr
2qUgDVyin5ndUpQhaqOIXV94rIehBURbR7ogqOaF1eP5m51jygblowa+hahPhMG0J81C6uDxr8+P
F/Xz1EULAnhwfQn4ef+WHQAUN5VDJK+aP8ApScg6hQAqLjkP8sWT40WZpG631hVcrxphsrM+uqeY
R0OldLbUGhK9f8+usOBAZm8EyhpZw1+uSmPbUSnJAEEDqCJXfAobG2Dvca+dxCUpunu2QP+Fqxst
zaSPcmqL4xut4CoeawWtUcAbQQr9OUDKdcVAfmix/YIcnOk84m5GcATHiMsSvUBTa0kyikXR9eL1
T/SOwQUX345f0mf5s32PXh5vk3nyH81GgBEQFgqAZcGtMbUl5GNTsZEkXredATlfb4VezREdlD74
tnvjtbq9vyMrirLDUofa/CxPDVMvIrD3pFHtCyKA+pEMNGX47q39hSM2j3Imo0OVezo6VkyhWTXy
MLLPr/n6w11HjrZh1iA/s5Z60n4c62zZ/jOVgApOjaEdwQ84H1PZlis2M9qjchE8pLnrTbCTocfe
HmTX/PdOP0TLv1YQ2Mqp2TgbtZENMZHRs3DjgUgNLO6s7Jk94J7W490yuz8pU5Rb1PIi5kJs2qtZ
nNftM7P0OFj6fcolKlzfRLXLiVf+DJ2jkDf905CYzWh4kAusICWFPo6N/DkOlhgs+cs7hw7HG9yv
qMYQ/SxqP+YC0/Ve6kvXcsfoytbd1ZZ7xD5xqu0SfcQ8Giapxf+zRaMuQnRuFbLkilfW6XehqX9C
NK60st1S28gMWoK9MTFEbcnKD0aRCRTxqlzLmy2AbnzLvoqndAtAGHhDBaN8AngTAN1TtdS/decC
mtqm9mVb9MIgJpp4BV+Tt3VPJ310mDfJGcF+7vn6osE7DmUyVmpzFr7mReAdE9EgNUJEGFStDpEM
fnwC5rlwakapLZrk0B0rekYEvjlcp6dij1qxa5aYUMFon/xN87LEmTyPRabzSN0GANqV6MXDxlSd
TN/11sKZnvtICW9xYC1AccNJIMqn1inQ4oSEyso1/8N+KzZ6TxSLqaCNHiP2AYLOXwpNZgNC7vWH
mpAQ0gAcSS1ULQh+KQy8DwQdi/KJt+asf4fHEBt4U+C9qYEiiKZPSZg+0IJWRBvTWtz0ux54tWoH
FllrCQ4xrwlRlqjpc4ViUCJR8m+lzayYFbSPN8W+XIHpxnJX3DlYAx2+KRdzUuRnJ5cNZZaaxIgN
g6YbYbbb+KdgJRrpiTu/op1mrdrMemHTzx4wlDFq06d+MzIMgAu36HDzIl28jiBjDPfFagm/cmcz
TteN2uwFz3outD/8G7NSHcX2Nu5fyZI2HDCF/iK3892N+GuTUPFql6iCH6cYVnA4ci8pkAZL45nF
jT8TR8jjFYA1wY89vZtTQYuliBX8G+i9LXnjrfqV4LhHPFkWVmjm/GCIAEIJ9BVhI73fkePJ5Egu
g1tmAfcMxHxsStt2K5vRejQIoyyhx++AmXleMDzfGkSTEFh9tMiDTIiOjJsM2l1uzoc/29+7SMhh
xd+KI26X8FNzoIQ0tUStltiDwCpuYak2W4C80RJgvQhWtc2WHCLZzdOjNTVEts2vh4XfZYE7kiGB
Gd87vLWnT1s1pf1g+xfvFWnBpahnaQrJ2v6ylw/hyOQ17A3wVIRjtLEbE0kJ7t+PMQaGWgfoeUkb
Jk1oEMSJWECjKgQOsyEdq9xBPXKWjwrVkp7OHFhDFuuXKWrjZwEgIMhqh7fCKnexXRix+dZClDhZ
BVa/6nJ9OPFH9VisJYOFsPBw6T//FihjG4+359J3yNQDIEwA7S1qfEcHln0OJ6PeqWekO1ljsFIb
1XsnWHd28ydax8/hQXOIumxkK+vFTTULbacTIlORmK8WKkIHfAg0YEyU6CqDudQvn6+hXu5L6Fa5
lmstgVHnaVAYBVQd/geyxyCcpI5MlPBZK3XYWa0tl7qw841xC+121WSPxa5+3xjhOd8XL9wS7dDc
sU7tUicoAbESwG+w672LQJTxHLLpSx2lc9c6tUGdmj73AwKzI6eGAWrmQzbda2L/M/0/MrmQ+gKx
EOjHAV2mOehzl8vLZkB3CeuIG9dhNxCIQ7WgsgOUKBrHdSqnXHGbEVA52c6AQO9WSzy08+cCvgEt
wSRCAzwP3zN1EN2oqpnc5cmt+a4OAOgZO29dfHJP4Z47PT4v8/CWUCj9kEWBnJq000xNoZKIptMx
SW8laA9Gk8OFpa5lqLCmurZBVni1CIEgH095W9C5i2BCRWYWpF/UjZ+CcQx0eml6q/QCT1fP0oyT
9U4wkKelK+SOY4cpMMbglUcErKkwRlLaIq/dLL1FxmnpaTxfJNC4g5ocqFiCHkUBcjpzURfl/cj3
EZCdJsgHBwiHmNYVXfrAxzxepNnOJ5aQOgfDAQILdCZMLRWu2sbFOEa3SDeVwW4NZFxLwjnx2Mx8
L8AO6EVQ6CeccGDWmtphxTLtEo2L0bwEkNpBMCs0WkAe1woP7+IqBgnGUhQz2wuURWr3yW3Tjq3H
x2g6zHf7QNgknQE2VKMYbcId4V4Wy2Czu5dIIeEqRPEfbW9gqp2OkctVd+CCJAGyStHFzR7oonVt
Dbf/Ie3LliPHYS1/6CpC+/JKLbmnl0xn2X5RuMpl7fuur58jz9y2klYnp6teqjvCEXkEEgBBEDiw
bq/lN4dIwVCCxZo/JHUTw4LN5Onl9MHKV38PjigAyuNWRu7HXg4Ad6XtarI/SnZIzP/+kkHBUE6X
19oxz6tJDvRJhlA9nRx9ZAcZx/b33AGFQ4UPSjC6lZFgW2qndyCS43hE3ujEM7VtiPq+27uzZLsY
iIXixqm/Fi+0lEW1Ja+XgTTBgeql3oi/KwvcPRiezGKQ+xamT3LNgCh18/sxHLo8SM7PBUHvFmpN
E4ehat+vUBMGCH7xwIXLALT6WqVR4oIL6ZABw7nDsm320f70wIwlF0z1CkW8Rgn1okAFAVDAKSgQ
R1ijbBV5zie0yH483N6epUVDIgsvTHDdqGihlKEXdPQCBF565nzynPWomgk9sl7fBllwqhN3H6Ya
TM0noHK4licrDamQpQZnA3FfpbsUvHN8vTIrRnv8oqHOcaZ1nQX7KPTmOC4FzvPoEuNAvHMdk+2J
SfW8tGhzHEqls1jqJSMAjvsggidIvcMl0Gao2uS1ro5uaNocg9JmufAx7UOt0/POnaaHxu89q/lu
0TLnEJRf4yota42mwnLFG3HFm5zNvUrmifFkunTUXUkyreZsV/ixlpRAgCQheg+ccq+QVN9o5aOc
orr6iXVbXzoN5kJRCi0IYBcfKgiVkOgtCojJqnWfFv7GxtD1j7GcCmoJkrBzvZGtcMvY9kXvPPt+
ugk1T+Wpzh4/r27dnCi2So6luX4f0CJf/LhtliwFoN/OtVL12tJHS+9gNqZGki1nFlayF9AhwAx+
l4KBuVyUbRo937ZZW077gkDAEUMSOYHDWQxtY5gmHYaGndpz5Qhlw4S9UzsVAZqB5bE2iaUDlHFm
cT90Q4SFKz5CR978NnYbA1wRdnQa1uJO3HnW5fZWscSiYpwu5BQvHwBoBY+/k/12zRKJYTY041bm
xrwr8QB4llH+Lv8CJcPmtggsBMoNdHnBNSMPw9QPu9HpCUpfWLbPOGfow8yXvREd1dj8DnWLxaq0
0eDlE8aJuRgDfGkyiryu/dnQxJyoVe2kyYPZ7gsyvHfOdq2jLeT99pIxnAFaX6+hSm+Uk1KC0aAt
ITQe9vYTuFo7Iv+ofDSksIpbGOcnBkJcwzVS5Qk8N7k2x1J0PFTnYHCIt7nJWsKlAGe+hJQz8ERP
cL380xkooHTRzdIZLWVd7mTMyzTN2GSs47RO/+6zUbxzLZhX6XJWSpP5ROQVs4LBIbR/iu5YRnT7
zP421KZ2i7CrB6wfplvImwpcHWuGILe9KGqqrwXhO74XgxK6h/tifdLv/Z1pmzqrJ4apCJMtz47s
NK/qjhMgCP9BMJt7NM1pjjrLi972CJg4do3SppKAwTkIozoT6R/dxHP0nW8GGDvYvqWgQ9E+mj23
Sm3WhW4Zd3qZQ0oBU7CoRYy8svc4zof3RsfPoZoaXi6392nZEX0hUOuXKEHH81mcnoVT9ohh51sJ
CaxwdRuEJQa1fEKhdCXvAgQ6bTx2zlq6/zsAKpTi1T5A8gIAyUhi9EHpv8Kn2wj/omj/LBSdQsao
4bEbBkAcOhB7mePRllJ7i/lDjFvotBbfHcAXDuVIXb9FXJVGKXIE/AUE9HdPsc2wTcae092f0DVd
LmpoVQfCLHT+/OjtbX5ggPxLyPYlCOU5w7xVhlIL4WLQUpvgMZ4j0aqywmO8Zpnn5O1vrRnlNOOu
TKSkxtUw3O/AgOroEgiJXsZDaq5Zyallx/klFRVPCUXddqESIE+5fcbQ8RNDlO8vFZ+Xqa/fpyw+
NapAKBvsjVBtNSKIlqAQ4cgdK4sniVMSUAX51uNj9DswtZ6IiK4YDmFZ0UF4jW4KPBfwNOWtqLRK
7jdTehQMVP1GINoaDyToqzBZZ92kAd+2bYZEuQUUkzZxriDLLP4uwPyMlI4Pfqhdf0BPLiPYXr7a
zbAoD6ElaZwELaQaUIPlmd3+zbTj9fbjIiFKERm6vxh0f4HRVfXIjXVjygHM3/gns3Buu6JFbzr7
dcpD6IWRuXAQ6fky9e89Jr9Ot39/0T0gFTp1BWD6FT1hrUAlgwKWYZzcvWUlaww9TAgiq9sg095+
2/sZCLUfeQ52XqFHnKOvcJCunlCA9HcIEhX8lhzq4XwPIbb/DIpGqFa94teM8HBxo7+koOfRoj30
/0W9j6sHhsYu7vLsp6kIVxwCvD1XWCDxAlqpLcaRrxn7zEKQsEWz0CmvcyNC7SxcGd4Da/vkPv6l
CJRbdvEyp3MGAOL7Fs3gNvMKveyrZotEeWM0TnWDr0FVGzt5/JmZ92C33JcmQw6Grn5Sz80WKjZK
CUhAGR6efxpviDDf/8oYaJfrg/lCaEQA+Ge0c68wwLtc3UZYPLZmC0W52mGok0zBS8453nhPYBdh
ppsX7y0zAMqe9Sznini6J8mrS2lJO/RPwmcEYPL4K0Fo16rJ3RhGBcyiOHokOmMy9n+Pv1ADDdp3
WUInq0Y/dyWFiwtFLWUIW3Azz8zBIanH0qil4OgKhTrmc1SsG/gnw4OT5PwUyCba9HiqGVjh/YKN
X+FMf5+prpAVac9P0uD+v5kWbGDp7oJmofsYI4bB0YMrCl35E8lS6oOoLcNN3AF7Ekj+CsaWf6+o
Rp3gHIJarBEjTHSBA4T7ihlNl7vcqZ5yzEsSLmb07hOGtS8cf1do1JIZeSaMda5m52f34PCFKaNx
pkX0U/6+rcksHMokwSTc1XE14aAuBiN8jqZ7ZF28WBiUVeIM4RS1xcoNprrClESc6Kj3QTP6+bYs
C+fgfM3oTHNUa50WTThW2ZKsZSYTFrwLCBhwAUb1AwoEeGqtjLoTBG7EWgWXDlQf+ibYYMZSiMwS
y/yXEllXUNSSuVynhpkIKAUl2RouLY4PtkNogG8PhP/BSvgs7tCXZJ8n3MxAq1BqonCSTCGGw5mt
eYycD8bxsuxtZiBUxAjCkr5peoBEJNzsBns8Ik/yxIiFmChUxDIotaH5PFAKW14dol1hek/Cx9Pw
gwHEWjIqbsGcmgjVCp9L1rwJa/Vkp68ft/VZXMheoR92YjFF/Quo4ajQJeuEruw0eboiu4fomG+G
bXJ0V2fXCg7BARUJ+5f+MuwzC+UI9m3shWgDY7PBeYaub9T70LbUpim69ksBN0DBynejQp4Cy/o7
CEofWg3XO8noprywaDrq/u3EKphaisyupKCUQeJEdRBrPj1nJXkuwB0seSRVkA9+YHUQLVnsFRSl
D00tZ7paQprKDjd5bD6jh7s0i9ic3h60DYuVZsHXXcFRqmH4otB6CeB2/O8uIMLL7b1ZMqOr35/w
Zx4BpBtxPaJ18zze4aVbK03ws6RkfcnW4uNtqIXg4AqJOlcLvN5LngCkYSWah2ql/1r/HQB1lMqR
UoaSOk4PKbz5E5xfDAEWPMGVANSx0IP+PU1DmArSoxvZLmPytv5ghAMsc5y+YbYdRReIXRNBkQPU
yjpDYw/SmpVzub0RYEW4xigjt1QzDRjNxyFbyVZ+cf8rZ8vUAvSPU8HQ52uESMIMcJfHTrhPYDc5
dwYxM8tknDMsMSibdwu1FfQCYuxaJKufuv/a9kvJQNl5LFQ9yMfwopCRQ0BC69GwI9b0LpYIlHE3
cp56fTUg98HjYS62CqtllO0txMtXO0GZt8thZpcQT+4j2Bom+C2YczenvaRSK1cIlFn3UVCJrgsE
bsdvD9PLAbpVe+cJbGiMmvXbtoHpotdaxSNPPVYadqQoiE5MD6/xxZrp3xfO4it5KCvPMwyzjmrs
yTPuF6LJ25pZ7LXLlhFW3PbroDC/FgZjCDIplSHMeVMTViDOWCk6zINlykYY48f51gIROsa1HOqC
mVBlrNTn0TLzVVmSyFXnwx92puS8TvXQKgnuQ9aV77bbBVvl9Uq5suYrbgYFU4jj8CfzPbMZTncR
AbMHQGAP1jf5W7yv6uhraiUYiYaKomwkygPp3hlRkDR95zdDmaFQO16l0hh4hghDWWvEquJ1gRu4
U4MEBXQ0Gcj0arNd8ahvzRBYREd1ta7RQtP8+LDf+LstK5e46Hq+voZWEfDBBBLHQ+aIZK+F9YJG
HcaqLirhDIE6BDIxy7zCBUJdE8Pk7ncdzPX2ib/o3WYQlGpEbZmnYgqIC7ZNBUrmktsILCGoUyDE
Awkn19DxuLScgOh7H/PlTYZqMPTv8zVhZkhx4xdi1wFEIX5LKru1jDsn1KzsfFsYFg51GMiNXgVF
jeUazNdydAyzHE1beboNwlox6jwoez2oVOzKeVfuHdTnWeWlNG9DsHSXOgiCtuujrAOEdue0u3DN
8mwstZpEnO1HpWqZUVTYjzrD2JEavDqn2wKwAChXYKQj3nbh/8/j6VnBcBBmbfGia/4yjM8L50wC
Oez9KPFxoQSz1cYgz9GxJ3jai7eec1sSxlZ8cl/NgJpeymtYSHpOf2XkDpYevDNs/DuR/xSIzWSh
jLzimkZtBOx2YdegX+VNBW8r4JrFY2uATpG2NLUHuySnd1ZBOEOTRcr2FdlvwLyEXUqIYFUh+bHt
iPJ+e/0YJklzRg1jkQ95AYxw09n65ZewAvv177/zL5+vwLNN6vXGyEH5OR3USoZGazDWvpTHvwSh
7F5yiyFGuyTsvrjAgR2TDVhxTVaJytLL6pU2ULYPRamHdlI4qzdWTYMU1qY+F8+RI//cyWsW3Oce
3zi06dfJsHLbrq2gfM/tXlDtYH84D3Z+H/XoGeq30sU0+96CnEJkf3CZ+YeZjZn2U64ibLxYEUN8
AMpDvbW3lU86OWmW/ic3ti8Y+vlSbvsu9afD+plf7YbPQo3Bs7Kft7V9OU8zg6FigtHX0rxwsXs9
jgbUgr2/uWa6YtjUUgZ/riOfkdhM3zHYKx00H2uGesrOVnzL1S2k0vC44osHTNOE92D1fDIlo5xF
4AZaNkw2ZtUpyULyhjxa4KxBLfiXSyhfH05+FxaDHGAJcStNnoLVj7fU1O5ZGTWG76PfpWKec7VE
UD7LXkEEvmltVislc8Uoh4E2sz5RekAckrXjhO8pZq2xGEkXxQBP7VRdgtkon1QlM03AiMiixyQW
RArgTXrJQPqgroM/cXwzDMpC8yhQOSEGRilaEeiLhK38POxYSdTFg+IL5duJXmBuRSOqU+wWvkgP
qEWfCl41hizL6cAZDGWgqt4lo4b47WwNpn9vYNgk5ltu6yPjUP82tgsNhCAY+WdjPhmiZhsD0kLd
qzPgRPkKEx9eMX4WbAHEtEFqstkeq/Mu3HCOvq0IpqrBYtGzxC5Ynmzym3OffQRlsxnIW9Q8mIQV
s5330BiosMIZ8sMn3CqxWGfJssLP4CjLHX0377kBirI7iCWqe4V2KhQRV4zMAhOHCvODJOuSrNKm
q12C5XtuLW87fnzc9kMMy6LJp8ukjQOPBwhasYrLTuwIbkZoyLiNMvmAWztEnfZBb/gu2LRQljLN
P+/AGPpHsf5sUyY5Z4o4pIk/FO2kiCrGHvIBK3vBkoDyDoFYo8Wnw+/36Ic4psyn/Sn6vbFC9MEt
6vUwRApW6POp0vnp2cHGfAvZwzFZQJRn8DsRWTEOgkxv+6J5N05zcdLHklkDz9As+vRue9XNXA8S
JQRMXGZD/IdLg0ZZ7s6/B7E6v2rxMorWFe18W9cYHpbm6eT0Lp2eYqdbuHHi7tqzjhETqs+aIbwo
HkgCpno3FFrTRVzowSrhXw04neZS76LNU8SeU7t4/ZthTHs5V+ouiLiuA8ZOXaV7fitgevAgmW9/
ds/U0cMKnhlwBNBd4aIWRoEXBBn26oIRjA5/wfBFBeweLOe5eM+cAVE+TW2Tpip4DFSDRwOVKTrk
WKW2S+0r4JP5koWKR7xUGIV4jKZSHAHR6YCp0r97E2e55RNWlnlR12ZYlF/r634AFTLWrY3MI9g4
cIMIMDuEdZov68GXSJRzM0Z9zLUQMM+jNe7v1btm/8BkmV90DAYPfmsD2iyrlIer2nGIQy6dnvtb
J3vr3hCXYi7rkBHZETEg5raVLkcoX3DaJPNMt6sQrM4cn2Ncmzk6wwXsIuQeM7+fBZtxwi2fozMk
yuMVRmq0oQIkHjT2d74lg5I4gUAsZVjU7RkOZa19nzacVBcoZwEXJodzjvuD/l9DQ5UCSESnNm36
kb/p5DbqkhLqBhYY1ZzijindzK7mXjrt5kDUkqWu26uYvTGZaXQMQBbdYnTM/mdPCkv8BY2o9sW5
Nv9ko+ao1ALyXO3K44AFlMj4nOBeWYP1r0VOiAW0pOpzICpg7IWW64ekyc4a8oLxi2xW5DElo10e
8+2JoecsLCpajEPeS+sCe1Y7iOAGW5isyqkwkBm+wrkNtuSO5nJR3lUZGiihim1rJ5YrjJR/ySzw
J7LcEUs7pr/PTFerJCNXfcBgiOonWxj4iO5AHQqVb83aBgG3BzfIJHthwVLOFnWiglYb1eSgRkxv
ApuNJb/JNup3azs+9q/CRWUPpVgy6vmSUq43ilHCG9WfljBmpLkMtuZojvHcvfmmh4cyTTd5xU7u
me02i+fYHJnyx0Er9bpSQtwSq4wmLjPfgc0EnE/5iknIMCkhHX1+YX2jupWSWBVjeVIcR5wYD/eO
sFfNRLHJcGJpz9JhNseifAuu2SFXo1UEShq/i7ZHfnVWs3F3D7dtYfGAmeNQ3qTr8q5WY+BUMfmZ
2L7zu7bTowhWz/88cH66Bc+hKH9ijFHudRmgRkfG83+PbjJMVUblHzO4WV48WVZAf4mpwvRzc6wF
QelXw1T4p+FNBlOFiZ3jxs0axrKs9v/gfJ6pMxNHxKtwXvOJU712jmCnqz+oYTQwy07EOQbuQQxb
uPYinC5zdaz1kx6g/25aM+6gvLEJ9Cd9onVbB/0H3soxsBXzM69xvM7gKk+CbtewIyfF7twrq6fI
eWfo25Kjn+NQ8ihCNfitBhzwT/6qSEuCzeAYKwGPv57FLDhdUoQZGr1BfSDLiSsCDaNIyM9+92u8
bFmMPZ+vFjeWjq4MGN2uLPzJLXRgYU8IpozdtZaKCXm4Yt89jpaD2+O9t5Flu/8I11tjw6KvXXwm
mItJGXEc8GLS8viCsd0q2e5p9+AdG4wtPHYbhD26eXsPl06YORplx+7YRBo3Ak1B5zsSCc1z/XYb
Ycmu5giTI57ZVS8PPZQUTt17Q21b65va5jbA9ykx8EVzBCoG0MSBr5UKMpSWOBGrjFaKWmSNKJuE
PB+8B0wWI51zL3tW/2Rbb9vU/GB5qaWr8fwTqPig4TRj9JQp5EHPe4REqkg+WJyILAwqGNCCBNMy
plCnuWxyu7bfPIslxmKJ6FwOynMUVVoPuvKpDhoGb5wDEtiu1aLa44nfGfe3N44lEOU+/JgXsmRy
H9KdM8H05oCHh9sY02/csGc6+Vx7mVsNNc4pJGLEN5kk4LIHJynjhGfoOP2WLA6jGPQBUDqoXQ8N
9M3jx98JQrmFVO4rneOwWFaAYJNE5mhGqFhi1fUt+gMMQdFVsNjJCn0lNsJcyLIWw8tfJWfcRPfy
+rYY3zk2J2P9AqAvwTkXpUIwDWK3Ut921K1q9iAiwECyjJQ41Y9paTL54ycX800JZphU/BVKsRdq
Bc7dCE4uIyoahqfoUrVak3fM4u5vZaT2SiyyvIwSLCLiZ9nkMCVCfIqdyFTPrfnmY3gvPzVZtiuG
Fn6egN/lnHo/YMMY0T6doDNX23YYz1yomAePTKMVvlSmz5PsvA17woo0F89izAH8XyRqRTkZzmiQ
gKRggiKpHQxH7jNrXDUis6WFBUUtZqepWS/44nRCOaEVHfbbaXIv8xV0+plba0cdhBgYGeiJhD2r
ojXStRg7JBP5l2Cb3eiw9IOFRR2JCGjTPIwh0ui04PEMfdCaSWZ19xCgTYKVo1l8U9Zne0Udj1Wn
pAnYHNFuAhYgyU72RomLeL2abgUo2dtlazxXmf6KYeiTCnxf0Im5XsNwFvUz0popY5RrPMdHEjIO
dxsHBWjdYd+jnupP3jCRjvwHhpKOl6UchHfylLcxSCMTYZe/qj9ZlsUShjrfoxoUqYIHYVDlVhD/
eWoR3LtEu4Dz7va6LR5YM3moU77ha26sDFxDeDuxf8dkP12qWFHf4k1xvmrT0TzbnNLIG6+YNseK
94fUApMszl7JZin68mnytTn0Ce9qMqf6gEnvLae3Grt6Kjb8qX/rSGiWVvMHdZszqegXJS6uMy1z
YVfPY0ryY456x5TJPPTpRb8ptozBWaCmnGYbUV5W4EBJ6RfQuIlgTXCeA8u8NIEZraW174hn1Kpv
2sfYdllKuKgZM1zK56IgQFbzGLglcvyvxdN9cf9wW/emXb8lGeVqc9T1hUoFhJ17QEuaCU/L2CGW
DJTnU9LSGwoeCJITW8IjT9LVA6svbLL4aykUzFhDNy9m1oGamU4Zy7JXx5khN2drwzqMps+79dPX
W3B7sb/HjNefSS22MjaD741SA+6LykkOnWOyngVZC0EdaR3IejtPxkL8fLxnVU+yfpvaSLWvE7XR
8NuJyWShX7iFXC8N7dM9g2sEBT8uWY+VBWIVe+/hiDq9ny6392Chsv0aifLrObwT105LFJEN+GU7
soMRn1SLOObpMV3tXi3YgG3ZaJCzGXVrn8+lt5SJ8vQu+v6isoUCHJzX7il40u3E/A2a4IPV3j36
FgcqZ3MdnGyzsU7rI6a2m55jbN5vrwBrH6mDANNsQr4t8RHOIzJ4jLPsu/u/Xl3K/TetPmCSKX68
J79ZVr6QLJ7/+LdeML1RlMrzlOZ8iWzumKzynzEB6XX4ZHEsfv7bZk83hf3Ngn8b4ykK7lgq4rTg
94ytZH0lZe4FV7luUECX//qXJ+RZtNCOjWS4k6sCyy8r8L6tgCo9vG/g+CToBny1QghhtF19n9an
X+sIZWKd4A6aPmk3pk+ZEokwTcPZT3nXiqTrwnl+GshqbX/85UZQNjVoWtpyPETqicn4aYm1yZRJ
9TkKAyMVv41LQ1SQ6CFbbe27/UAeTeuhIfv1m/l+anbmypr4r7ZSaBWsqI7xCVQe9rY1fGZG/t0J
fptcH/gCyv1HyLN7bQheQEPLObibkojE/g2m9NtorC+/tpC/+60Ja2YTvZSJYZvjw61HRtT8PUa6
UtrP+9zsl32vEkotwC+jmodEtnJUwHnaEdasJZGFQ519YG/IuCoGzrMDLgpCDnec+Xo4e7aMp5w1
eOovO5snp8uaRU3DMPnPFNFMQC+qCiGZ3AlyMCx3wjIQum5W0/u84yZ/ctm1juNb5xDPHyn5cd5g
RPsjWdsbZbW9+MQEy+b7YG49i/XK81k6dEunKRt1ZTEu6h7yPVvW4fH97m5dkJdzQZxdRhIbb++O
A/LXzMTAKdcCSz+oMzxijcjpmR+rh960T/ZW3p3iw5bcB9bjR0jWm+3v9e8jT1bmD4kcDj4G8qx1
+7ZGi7cjUpVOH3FGW6HPDyeq4Ny51mFzsDp86qujrCt4E9Q4J45E9pjSkd2xEs8My6QTqOEoVJg4
gV1LTJulbp9URzf2g67YVTs/7YvJx1hnjxw200qvTPvnGS85PkHhborhjtZ7gCNiQJCF5jWiWOav
Bk/d8KiMC9AnA+qtj7n2Qf8j5WrMRSI+BpS11ub58Yf3IG+eVwdrU5j6fU3s9cokJ/wXBZfIhqu2
jQ80V+tTuNLRXblmaSvDGOk0DedrutpOmw4yGkZ0vRjHG7gjY6y2iFIumZJV9AcvqROtRW7mUAoY
ptk962t0F3BWxZx3tuTN5liUP1Z8PIfyvdrCawYYZvnLJadpL2+byELeRJHmKNNqzlzX4AZJ1KsK
iAHMQ/T4MzHjNxTBMckzFzrHrnEo32zEepUZCnA0VFt39qv0swSbMojCUnA+cqjk8pEtt58+Sue2
gKxVpAKmpgqRmIw/VxGzJl81nD0nrfsDVu9r8agIyQ+NYQxyiGfFLpES4v5KoBQxLPC2OIsBIOo7
JczrND7n1lzvl+JrUeb2ent+Pgio+cV5UK45sBH7eNMq1zWK4jxMoNI28e+pMa9gGPuSQ52jU/ov
5FI+BMWE3jw+VpvUfr8t3uIdaOpE4KcRhopGH3b86EbcYMDADgY6zNVtiFtjbY+2mT79JRJ1pnGa
JDVSCFEs9xKOVmVtIyuymvU0jY4513haF9pHzsSiDyIwIaZlG0Cs3FJIh9E5AnE3PIpNwUSqobGc
MIT7/sQwqeM/y0ifPpHcj14iQLj4ZVwrx5UpInPob73TbZyF4oJrHCrlI7h+5cqB0Z69XZ6tZUtq
Hc7Od8jGi7sEcwbig4sz3szJFoNXiXosNMIy8IU3outvoHTSB4l15U8bOaCOLbLrtb4X7FPx868X
lXLIbshxaDDCJg6gAkcJIBjBnSf9+AfNWNcCUS45FMXCaIdPgSYikgS9cp2DIQErpkSTV7qllpRT
DjDSc4h7SDSNPTLAftCiwwgF0MepABrjCOG+IhKgJp6JzFJQyi2nPFdiGvFk5w7Yh+5Vi1t5QBTu
byvosvf/sgPKLYeyn3K+53U4r5tLtIpBHfcWMB+kFjpTr3eM8iWNpBtgjseOyQ+db6ILB6qxOiD7
liPINEzXCcAWtWpd82UbH7iNd1etWU/CC5KCOEyVRRGhCdjDqAVNuiEvMw6f0DrPFdgXSpSUnVin
jzApBKUwVyjUeqqNMY4exs+dLwbxzagnPaiwPFJZIt5aYjtwvNPwk4m64D2vUKnllZNYkhMZytI6
n1EXbnOCTUzd2TJpfRcsYgb1rYiycsXAKyaLSAiPpgPFFq0Tq7ZCYoFcJ93/BwPoC88Dew6q5oxd
+pI6wbZey3bxYDyOD7E+9YbgIdPMcZRn64/yQVzv4VNTsn3KV2hMQG2/hbZgi18bzOqppTjtagFo
j54lQ5pOO4y15nWzMA08Cf109/e/892PHE+7RF0PhNsMLtJPt411yZMrAl75DRlVkRomsV3HNqnC
e1EYwloHE0XW7n7/ljMDqM/WoW8qPAOhjoukCzs89AOksJOjcZTvmidvq26KlWIHDxGaJaaT6pja
613vdOSjwbveR/rAWfi/ARV0rOv9UgB+JTR1qhiR0heVhu8pnYNo8zJZ9XZ7rPHOx+rbYa4vdbAk
nJY3agUoy11NqTaQyz2djBfWnWLRFc1WmDpVeBRSxIoPmMNPb3uvQ2U6wpq2uWhCMwzK3YlNwRfy
AIz83t2Xtuw84JbLCHZZclDOLlKF0ONrF2dUeB/Yv7hViUvKn5yEV/tPOTfUZ4phyUOSwq7szG5s
VNfg0E3Y09qWgus5FF2pFHtCr+A47ECjhl7enbTzbM0+Zk79lB9Yci2lBa7AKCdnjChykTmsnnAn
PPNwJIeNRvSVYDmo4n6Vt8PB28aWCn9ivTQbM31T1pnJmXtbkglcm0vMYrP1DxJKY0S0dbjOcbtu
X257nKXb1NVHUs4gxCeqdc21aCtyt8oPb9fXREnIyuZ3oDRbY4ImkH++F2jhDJwLA3xZh1VNQlka
pt/q1Ar1qjoomY8VGszu7dnfosu5tqYoLNh2h1hHY9Bo5iOxg7N8hyOhwV8j0u0MizUEdSlnDRoy
FIQjftDFb0NueJGTPA7zYBAHhi1ytAIpVqmV/C429/06QPHnC3Lzp5DIO9QNW6wy0GUXiOI8TZZk
EH/xlAtMpdI1/Ba3CKkxo98YF5RsoP2spoVFc56hUN7Pi3JVSD0sN2+W75wZvSAhzGLyWnaxMxDK
98VoYhf1ECA4oi8qyhoDXH66M08ebivPwkVcASfyP0tG+b+GL/hSzoEDlrRH8SThwrO+jbDsLWYQ
lPsby0RP6kk9cVq0d79f4nVmfTAwFq4BV2JQzk9S0AxRpsAYzPhdWOe7dlu9m+GKxdy6aGpfsnxu
2yzL5fktKBs+NQza3W+4R9VpkR65Lc3SbXguzaeez1BUP9Q4LoA0vSM5TgZq79fgODUbxVadEP1O
daYxf8bGFOxtAGtnJE+Y+FT8JIyVVMYy7OjyKiSmsAvOZ4SWnNk4cKD32SbHe7t0b6CHNj0wnBnL
hj8zp3PZEz/kUx3YxUBezwYYOgPTJagAZKnlZEHf4rfZVlLOguc9DVSHcNnPVmAfDuJWOhbPiJUU
jJj//7ioTk74FhztNfQ6HtUSe5rn5MeLcAnJTnDW7KLQ6Xe+40gYmYvMsvo9s5y3vti6OJsNgk6a
lHcKSwFNZHYPHocQfOfFPXNCwL84qy9MaimjImwSTwcmHm9SH64Ks3sD56NjbNnSMwzsQpNkzFbG
4fL5wjXTjUDmg7TJow6ZbHQJuxcjMqVdZta4x+lOvDZfpmu5SDhLRrJIuZSrd+u2ZS7famZfQO2i
jNnY9Sj53fm5TwlIgbxtuzPs4rNAPyT8Lj3oRzBKYY5gumJeXyez+761X+JTZ8JgSDLXRwDvG7R7
bVLi7m3S2vbptpBLpT+oEdNURcYYLwyhp4QMQr+RfKXscPbIW3D9BvB1aIs1+xSTRQ7BWt4WRBmt
+kcTkuqMmTi7vMBxzoegfVJ/RCf8u85Z7/uLp+7soyjh8fqmjWrcIlDHBII4MuXzE6h7qx+3ZV9W
ZV2QUJgryJJAs7Z7ip4GMajAz8N2xOPei/nEfPtZtFAd4RHPq6iSpAd3uqA37n23nyRJn9XXnfwQ
36mb/rFPSIrJc68PrGKjpbSSguY6CduJXK6sURuaoRNO4dy4Owcf0WWaojYl+wNz7/z4dcTDmke0
g/AwmhiH7K/ykHUbn2JfWm1BD4bHLl3EzHB6NM2Q8Vkf8kmHEGNAXWh5jmywT+15jCLrVydWz9NC
l5gCYb/gqHAjyIQ80KOiQ+M4WJ6Lo9ODjNclg2VyK4VFbLIY8YqiyquKpsFc6JJKLy27ItWhL6XV
O+G5TkxPM1WgxWvb3L+8jLh9ZC88eqsYh/RC8TrknCFTUX/tjm4WtFX3fwlu3VW4n1JpGOj2Ljoi
KZDoZYSKSxY4B6SiAm+Q3IxrIKrvkoO0j4kSE96pGcHPslzI3UiaNm2jSu1fJWaBlE/KCk3VnGjr
Ee/w20Vv64tn8uu4+BN+LKwkLJ43VNVQVI0KHv2Ak7QhhGAKeJX2jwbKCnvzyDGT1ct2+AWkT1Hs
7PzSu3IY62kFL2AgRanyc0Rk23DSkwCOza2MIbfW8U3c5WaTknBr3NcHVspw8aI6k5W+K0qt2EZ8
gU/YTbyb7ab7XRzyH+luXCWbN3RbYBTp2g7tdbhyj6y83LRz3xyBrKroeRA08Rtx2xi7YhznAzIU
xZSE9O2GWUCz0ESFvZxhUHsp6zFG8WbAONT3aWROqaktjuXVE9K8BDU7nMXKIC0r7Bck/SbnCkXe
Dd3Y4eVb2SW4e6+jg2Hfg1jUP3CWsCl+sqZLfwbBN1aSfpZz3Sgf3BBHiDWN36geMF0R3BhoyYHW
sJumFx24ImGglaLKhqxTa8qPcQs2bRkH1sYJeDO10Kav3nX7+jXcDoxc2WL8j6eH/wWjHarbJOgz
rgB20ZC6wmO0gDEDIhroY1acs7yKMyjKoRlNPKhdIiJb4WjkLhRtUN2iOiJ+qFGJoYTMot/F4GIu
27TQM/tP0iKJQG495c1CAWlTeBlwchAOdwFGGLMUY4iKOk1/kXRNVKloKcJ1eEgMZYox0HeLIqop
TO3NX6K19m12NcGyZGg1RpSB7no08F9LNjlzT9PDHtXiAqqi8G4kmduamXleylZMM8LwoG9gGJFG
nQ1hL408h5fGc4CpPeOxumemkJZibKiExEuygDIShdYJqeOjJIcxl1bycWg5U93k4Ca2zfx3e+CZ
xJ9LLnEOR2nEmMpdycndpIJTbHQ4p2jf1+z/Q9qXLTeOK9t+kSIoznwFR83WYFv2C6OqbHOmSHGQ
yK+/Czr7tCmYJdzTux0d0f2iJBKJnHPlK0116/bXHuk6bhgxxsQhTSZa63zlWiHyvWDPHjJYG0zu
n4CFrM4yDNotE+tkwf54Cm98dtT4DckyTmheNFnU9yB7Au4bJsU2GK6SAPUgX2DgZYtqZ8G7oIur
XJwWZytenWwUrjgB3JgPQ8MaNL6oGtbNMarspDR+plcCreP+Ti3N7s1fqcvDmB6NEgdUbq9l8M7z
GG5SUEoXvIaS/N5MCLLiJtZa1KTeJ8t4oZW8lM2oERqSZB7gqRZTjHPjYJ0tf/YHy3m32qVsBU+t
K3vJn9DmKJgxmzCkx7yT6yQX0L4GeqsCWORRYX726wSL4ZBjpy7aBy/xNppFVIDaIWvAI9NR0r/X
MEGtRn4owy5YsELV7jT3LWS1d+oi5vYOjSnPISlGyzRtN5liQzMtH9L1xV1JfAt1VeS+ctuq9pMZ
yqU8ftL7YS36kCYjmELZXyM0P1IfVDCbdWD/aaweReOcW7gcNXvUSdIlUdc1sPOek0rV6Ccj9uEC
opoSkGYdostZdAIztM/bq/v1WFLG2o6pHv2HHCMptdALuVqC3IUOmF/JSk1Jht4QWzKnL8LSFt/W
Z2ySOBNzqZn2M80bYU11YqFG+vhLbj1fP3g8+BJG2Z5Op1y5dBPIrK5Z7/pnsjWcq092WrEwn7/q
X93S/P+oy42q+AFVRt0aaVO3WQGqVrBzMlJ5FE9EtMOctF9Eik2xxahfuNI4Ex6jmm5AlvEAkEIO
k6oCWUC15MQVHB05mYIHVSrTr3/EU+ZZVth/V7VnkGmtpDfzmTDXGhKskd781doU0FHZXFDr2dGH
1BPN1N4jN1uJx7XguG/GL8xbu6jQme2X4Fys9ZvgSOaWB10z6p1ABpETEFV4RSpz8X6aJUkuBNQ7
aZGiBFiX3SIuD7iAK1xKzGVHPlB6iw6Uese6osE+JclTbSYOz78bVReDEzHGVJOxkcOPo+uhOZP3
dlYsZFJFBJ2H3r8AFwLrBqQYQZK6qimUFEdSscWwWTerfm24aOCA3SSPH+hoMgWU4PzT1LXO6ngj
xxSMqEGYiuVK7wEPUe2mKBiunrSOnJwv3UMVtZrFi/Pq4nEcg9FXqqoiukV1WUAugFGKAfzaawvS
tdPMeyutSTnLrI/HB+QRYTSvbPjACD1DFYpz3zUWKUEdIOMchF7Hjwc5OAgj671xxlR5AxqlXXxI
86kp8UzVWK0Nj+gfVjEyXveGeE5rUFCIVe7QyQMpv9pXN3Eec2vcpxkQYoTcL6RKTiUQ0l1FRO96
lyMxYr6JaAJtrOaVesi8VOlo9hBxE3QECg2IdRlrlQEOIgHiJbVWgJf3v5SIhG+J/ZT+yotFZv27
IHRIkOFmaMhSkrfh9XD8HVwJ8AtlCxXSi1d516fH/Bz1+wdHY9hp5Ejs67EBQ6S8RthNtfPN6v8O
SgpVMaDBKgsMsMs11bTCV/IcYg8WUJ2bRWBNOC9pNE0wJMTYnSw+i3XfgW3R1zGzc2dWAt0XeYIF
5zmNa3QNUMhTgcqDxpyoQ1ewn/unKyLpZB14G818zQ4YbHh8N+Oqb0CGOU8rBXId6yDTKEQPTSVF
lv7kqofX5KO2s2M1IepyiV2hrTuZfxkhKRf/9/2OuLrBF1DlNQha2v4sBmcFXxDDTUMeuXKmrk4A
pfX4pOM3N6DDeLroyytqvSwoQ0Mzdvwn3ZJnb+n24v2Lpt3hiVidDvCTWPIrUDrZwTo0d76XYH6S
51aOOlrf52Ezqv0pjePmDCrSPjyoSFmVluBwofnHFdOADKOYhNCPsbUYZPxPaQPwUTf7NGysQHEm
29QuVsg2cu6JGoofhmRAkDEkp6yoAjUDwZZmx06r2gtcab5GS+lswcMc5fGQUYJCIlymTQBahpcA
S/VKFHspHwXOkXhUGAWoRNjTrNGnLK4mDWqaARH22koHthaHdWN2XpUVUQH2Dqput/nSwVPKlb5N
hTC7ouIVLNqnYmMUVowKhuZObWyz84mK6sxC983w/V+5awPaLNKLpiuYFkxB20k34cYPn1q7eRVo
xOpzk2X0WlgRGdJiZLL2tTw1KqTjTl/+amGp5sVFLRGYgle7RvepseXwdcy3GdJjRLITsP8STdxX
WmwL7GNkT0xhpmzzReojnkR96Ovkm7xp4FE3RKX1UxQvBQHe6b1iLHU/auKUqubdysEKX9ncYSdm
a6Kje/814cnOmHc1pMbYm0jKkikQG6+H1OrWBfqI3QAR0rzveKZ67H0PCTEW53wK4kRV8+vBknrr
bIsEvSjel2+rwNTk3BuVgx9yMuAgY1qwGOY8jSqc6ZgvNYCIy7+kDAm/1uYJCO9MjG1J1Ci8TCnz
FoC5bF+1RTSr3z2MrjbcZP6YMhmw7zZaO3zjQTDtig6kgpegBAb6xOLWC0fziEMaTLzQVWEapRfQ
eLmYx0WyfpfQ9GpFz8CYLoi5R3T98vimbrmfBzclMy+6D3SgJLfQHotNZSb2798lmQGERQrtg2zF
nd0sTWGxDyzPvK5MAGxvldkHN0FNH9Sjj2CeuR9mieRP6S2uCicJzGB27YjpeYHz4bW8ZrtRf2TI
ZMb2nMuzdG56HLkzj4BR3qiWippTjDIzr/jKExlGkSh+WgtlCUoJsaI1krOYcP/gFVlHtjDBA9do
cQR9UohlGQWiX4o0Lc9TvGv5V71JRbt5a3+rRFwiXtpJaKD3rH212ZuXBUJrp0OhAXzl5SdGr3Dw
EYxyqa/n6UkL8REv1uq8DJ+mjtP8Kkk7271maJHgQd2N5jSHh2Y0THJqz5UWg15hvQBZvzTLP2vT
3PLONWrYdQnoWZgtURSWt1nXVVKBBWdYVHjQ7MsMYAm8oYdxczOgwbCuSOKoO6WURvYr0zCwbdiq
tZw+zzFxvzrFJi8sHE3hYUfKP4dieGfUxvkqRCAovL9rRJwnAeqFu92uJ6UZzDN3MzuEVhlYxbzc
f3nb0+8taojmswmc59YO0CBl7rfQfTxBpuf8oQUGn8Xo8jTRSzUtZRgN1b0uutljTTdaTxicmq3R
pOFJ0bICPy+eSeDK+zm2MW+3HGs++uK/z3DTPQMjkbXatDzrIGJlpSlbZ+AwQSo5JxljFKactalm
KLIESMl7/wTderqeYonF4bh4F1TzdCGSbW4N66sw00+LOyA4aiOG9JiL8QXpVLWSj0MdO0wgG3Bo
XzBnYM12s51mPtmvb0jXmYqZevPa7UiWEy/YAJPj4/G5b54sKyAaJrwwnyxKiiYz33FK/FLN9Ut3
OB7RStMD/x6wzL2HgaQr4FPIkti/YswMte4eiW/3K0AxEShmHO7zvoLFPGzFsqlUlBUwpCSpbkQ0
jM5/7jIzdAxbfnIBp7EXXr/O78kf84yNd18XrMzuW5vXmTraGzvghsL4Ck0dtk3ZXsENa4XtbWST
zAFRLRN8ykQwAY+CbbqAE8bfV7q6kGtr81gx/emeq+juEwEsqMl0hJSx25dYDVvZry+HSUjSpThv
l5ktY0XFIlrWtoGAoHZFzPzxcnY/H9k9WcaA++q57S8KyCrExwXos6VOUv6utJ/PDGR0VRGQmlZV
4ArcP7NMi0Vf0FDxpH2FE+APzc8CkdbiBk1bX7n53K72qFm/PhbynwbnnijDUkGSWtXXpsgYu+Vz
5fibPdwS7zGNMf7Joiwa6B/W9R+onVjIcJmopUb519mJHVqKi5klTI4+JjPiaKEdfUCHkdA0q6Oq
LECnMWsnQnff+XWKjcIFlhbxkhe3FuV73XBPi7msadJpsXECrcs8Xx6MjGxKVB81K0xsaXbEw5gD
0xC7s81moZu1pc5FLIGyT7uZG4RW/KvHICDWqEdLw459S9teACOmYHwd2mRlcUN2KqCPPpa55Oaa
yGnXoN4skXRW2issqdNscaaSeeH6JucaxiRqeAvMazkLvZKiOYLeNtWZK2ya5R7oZ7x3z33G0fXj
pjcmMrhP7/mC8ecAaAqaOVlNgNPyf8+/3RNj/N1S68rwcrlxj24rX/gOlhxVHId2TLUNuUaVw8CQ
w9Kc0PwEIuVq6qJsyCtRjr9BFOMxdC9q+KX730+DS33pslu1dhN82r++qsXL4+fHo8CwqamwpjS5
ggK6sO3YKjydQrxYPK9txBOn1/F9EoZTXaNq5wngVQ+KszmmJkyzo7+1L5nDdZSpvvj5bL4pMX5P
4GNG4ZreTrSJ3Bj4FvA0MO3Mbyodf6DflChvB7dfCUIsGSUoVXYMtDI4xhci71XgkWDELLDKBW+Q
cqTqcMdFNovXlVmhxAa4+FJtS/TWmOtsE1jmY5EY8YHvqTAaOQ7lpDVUVGsULNH6HVrCm48dxGjB
0KyEY8i4J2I0MjbyhoJPbwsIGjaWWnQftMPa+3ecQ+RLgX8EWRQYZaoKk6BSsHMCkeB7sIV9LjAd
NLESgfA6LEYiNbBvQIpRpZf8qpXJ9EYKmQPM6YWvvhU7k3WAMWQ3q9DyxbmwUZEfUGTURKUGYlDk
qHrFs6v1O1ld5z1aVgIHaGyPKY1qiwEhRltofpVXcoJMa2kfrxrBnqzU5HUxU03w4/0OaLCaYtKe
o9hIrii1HlO8pnTOYRfvEIyCUE7iWfMLZDgXKV2AR5IZqhe8zq0REI57KWCUw1TqlWbSgFX58Ywm
zvdwv6pMdMPA2wD2x1wwp1i2cwZ0XoEGGPFDfqPzIbKjO/ab2uA/sFXzKZnNldkl4FwiPd8DBrMh
bjNVw1NZQlpW8rxHkIsdMlxIxxGszLvjsyGuca2bOpNB5KXNyerdN1P4LJihtFb6ky9jkEIgob2e
7wgGOV0Bu00+U5f76Dk3fVN0AwUNUFA/TYybIjOIsALmF6APCu8tm62fzdMMYIE7nmc+QhIZIICn
oSSsYWcZI1xGeq2wzbHBJGAPME2zxrDYac/xOsY0DC0h4R9FmuoCey7tGqSRTzsgMrRVT63CaRew
BRhkSu2QfPm8GbuRhDPKKxgGo0gCEmboGYNQJrk86XLI8qLCxj8EUyv0BrcWHNIgwqajqZlZuavv
sprwwKrkEdV2R5qxDxMxj5RchjItv1prgtTTdanHFv2CY7iCLsciBjJZl4D3N0NLMy+O+CTvr+av
ZH9dywsMuC6xcoxKXuCkrvbE8Z5GegfvOcOYFVFpz0pGS08UgWKK0CHB1yj2BZhrzl5f22t/rcx4
ZdGRrgBKVUE7ClwqTM0wFiZXqnOZR9BgEijSfdnJGjPggY22QQ1Yfdp8fyH5fGIpQGXruD3FI27P
HXXG2ijZVLuefeSrBVd0gSkz9eDF29d5QbT33D298nBSxvwRGG7aagEvWDZUpgkr8Yu28WUcVyHn
2dRqXMQNRJlPgPIbOLy4QaQ2jFGPsjql241FAzpMYRT3OW2ubaKhzICQS1s4GLUXsf4o3pwXADxd
T9zCtr0tWjOJbb4BVvKZ6ypT/j34APa4cCpPYU3rHDVizyk8B0C1L5IVEnjreV4SCWg3a25vOn1H
LFFNQC8k3f8gTNk80bVXs7CQdGTvxHlnA14AKav1EyqMwZ/HLsRIIUKVh5SYF10pmhBHNE+YeFf0
K6Qwgb1TIjUnUTSL4JCjN7I3gYhjT95jLPATAwKUa9PTDlP+XMeIs3H3MYxDc67FpME0LmwhDm1h
v5VNlnR9W2uqCxirLS+rPmYehodnnJs8O8uxnmv0bk8wvq9vLVKhFofDvEMxEpwIqPanOb1LrNNa
ZaRvTABFxLNVPotn5w+KylNoVjTT3MbKyZviipatZyZ3Qkz8WbTGVSP3DNAtQZwqLODWxK8FX4mC
DoONx3d99Y4qpYHBirVF4OtQf4eiVDw+/Mik3z1NRiMXfoz5gxg0ha0CsZnu6WS6DcjUpxDd+hfM
IaCv3Oe2z4/yXBEUHb3VGHhi8fEqQUWatYw67GnBAjPTmK95gS2PAuNZ9EWFZP4l7A6ZF1uGma5N
4+Mx78Y0nzY4AyM3U6HpDOFMz0Ck3+bV5d3NqPD/8/tomoAOGrhjfiycxLrDCSy6A7fY1OTN9H8/
PsPN9jGKDEtsMEQvakg1T2++04BIWlKwAF3sDtVcdGVbAaVdsjTMTxUNNu2Wq61HruWOHqNBernG
PMwE9Iw9TWAioVih2UudBe4Fm101dNgLqOYeOKccUdcK7TxE8wmmNfSbxzY4ZYCtdSHKuR3C2dNL
4zarDK7mn2opYUSRF8qM2CMFy7qAl4f6poYpvvtr0ycRNgr7XXcI0HoYWhfOjY1Mgqh3v89wMJ1i
KrHPpt1hsVjdahRIpRzSP4eTSWbkz7K1l8mSvGEMwMzt+f68yoHp/IFUBEdzSKM8HZyTEf/YiLDM
GPtX0F+wci67CGAaATHWVxLvdzupgnFaYmqY7KOcZJv9l777WhiHjwUPaXMsJTLgh84+E21SJ+01
Q8lG2IZP11m2azdTL/sIkLE4cc48ZowBUDZFrQyeDtXT93erxHqkZh14f3boItjVpp8dcudwXSBM
cl17ebEKNADV8Hb2xuzr44UjxiOuJCBFDGAkCAp2PN+uZCDGvVb0zbQ/9bdM00J3J4AGmwDPNCcT
9wTQbl7+Ysy5U6Ya/Gasv4E9Uhnf9ZL0HV140EPFrVq4OgZpl+eD+PJ7c9o6pLSW2pm8nXfZ05l0
s31u8gC8xhk++ABG2GXlWpdZWvWHxfEakQDzEk+dvfpdOE5m7iKztOzGKkrA1dlzEYhDQM3ZIHHJ
a9G7JY5ZLTnkA9VqA8ZXch+oUlX2h5eXVbF8r8jv7mQGxJ2YLpqzgyfsQG+x75Cu0YhhBzj3zr0G
5qldBcPHCmKQX6Dc0NnvG8P5Xa2uZPYZma4dI246m6f9HrCYW+4zH1Vn3zfAohQqTdJkokFpL466
+x5/vMvPPTTbDLB8rX2x3ua/9vOL9zUHsPQbYHSeY8IN4MeMBraNAlUCg1CaeOu9GLC/l40qjpUe
7Fcc1RRSdFaf94fXTMRkZm1fAIGybzKicazGCMoDKpQyIBamKMRiZIG59Ui9nHPkdad4bhPRDFFX
cspVtsJeh3gzeUYeKCZzY47hq7nnNd6Lx3ntIwoWiCgSZnUwbSWoLGCApEdZFmBzBToEVrIZzUsL
Cv1ryxGusYLikAwLFVDqyVlXepwSCKwEhYbs/WwHb/z0/4g7c0eHyYr4Shp22QV0Jh4052rz+4qZ
QbN3bUgv2W893qMdc22Qv0ZumaowAwDy949WCoKya0tletBy6OpwM3PxWgCYY8/Nxzf1M0OoQTrQ
p4xpaEP4AZiop6pYRk0CR82pSPe2NHsu+s/P0OCeBKOIfb3Lr5dzCiM37xfEXs7X+45j3EYE4Z4G
o2uDMuonpYZjUFCV0pyRZWfZHFaNJCfuiTBvSoygz8MaB1lMiPy2Rl7ztleKp7ZGvIJ7Ooz7PxFQ
OT1VoPOyktDIlu94Iy28S2d0st/Vp6I500uvtt1xr+6s/0qobgcc6DwDq0b6/oTfr+BS5QT7dPeP
CYzUGO9YxOacI6lFmrIFBQWIR7ETmaHneR+8m+DwiU2+BkWfla2Ci0h+Gb8wlsxrDhvJ7t4fg3nm
YTzJ6h6tCvBDgVnrglVzSFVHtrzhxhFAx3tK1D0bXIkSnxDxyaDUb1bHxjwe30PT25zM35uVU6Db
74p27A3M8JZzUT8NwT1d5vELRXCuFPr4p8f3pxZb7Gw7Js+cl/lTPVMiaDoyECNBWzIPJo/VOvLP
J3RgIUMMxQyPjvRvj08ygl5xT4R5NL1RipNqmt805fNuQ3dnebtdsGpqa7fcJr1lFIDACyhsDIcy
53gyE0yHwGvyzyIoh8tmh0T8sgJ4hhO52E8Blk53S/Jqn2bo339G8Vt7+wp6NGPqpsR9DyNZnjse
3FL4AykqJqJmnAUw+kV/fsG+BeLMyJNmAjb71V6bPKH9iyL8517ZXvRKr4wgzEGuxJIwbMe+LLbW
v1JV3ySYF3iVVbS+0ujaAor5yXwFWHoscy5wpKhyzzbm8Rk1YPEuNS5wZTmO8yk+uU9Lm/aBxuYL
DyaDe0fMi7tqoaZ1BZiG2LZ3Ns4Ul+SevdxbIiuCJUlYlcXrv/vpZ9+fj7G+rZCeL4UCJvaLxjGN
w2P5/4uW/L4jxu4qbS7lXVbhRMdkvcJYwgEZRRJ6xRqrDTi06KfeR0v3R2FUSYKCXyyewD1rdcXE
VuygE8sk9j5C2cuweAZgpGfznhyjVE6xXPmCDMlYLDJirXBds9lTa7qftbeDdznHBIKBrjOeYfuL
v/QPS9me1U6o5Cyf4JhZYCrvc4iijupV5XHKl+MG9JsM4zefsJtBwRwHcg4nIszUjeVduCnwn2XD
OxayeE1d1kVnI6Tybh2dykSJHcEtthRjOdy+cNHSzQs6eIdiVIbShZekK8vuoD4riOacGVYTy5aL
nlNghZo8FnKvilEekjqttZMCEcmBGWYFq+o4x/jNdsu5qpH65j0fGb0xDaUCK4NBB2IInYF8GMr1
LjbseQbgbriDRjx7qjBKI9bK3hAABnh4wQa895stOXySP8hEIaYysVSah73AMycKo0cMgAdFagCK
CcH6xlXlwKZsOPaEp+sVRoHEPnJfTQHpOFoorB3IDNk19PxjuGCh27x3PJJdub80Rn9USSVepjqO
tAC5d9ALnR32STuunaNoiXf9tf34EDjbuUfVvSjqyOcBwFa+Ba8DLwCdnRX8e0iK1pDTEeAtj3Ww
OPqiB7/PSCKwFHNfafGiJfKCtqr3980MGRusM2kwMmhiDIz3oumL/aH0BwQZUbxijGk6jUCQAhti
vJ8G9qaj27wlEfSpPqLDCGCqiILSNmCcggVnl9fHbBsph0EWBqdgJK9Qz5k2SW9ss/RfmDxYTufA
4POMJ+DD8yRvVAkOiDGC12hdpbaTDJWCFGkDJMt5iYlxffRN4ebnDKQsaILJSYtxnAI5pA3U+idV
R0geYOaQp/tGUxQDWoydaqUOSIA+LsZw4k3hIesP7NwPnnPBeTe3nN3gRHX6v9cv7SNXcR9f/0i6
+e76b/p28OtBJbRNSp3lF6zSpWX298RzDqU7c5FpXfbmxbLX68zKHA9RHu9oI/nGe+qMldL0rq5F
AxxcoJOin6VTDH2cMWsCdGCz+g2cEe/D2z8LC26fIkcQbxpycGwjn+RJAMSlg7bRZwqymRzZGPen
B7LBPNrztJ8k9YmezEISGd7nBjFPjQzyxTLnnfcvEsb3nGSe8bkFThXAqmgqC3CQjvM/ys+yFXNu
bR/LzHhGa3A25hUrRi5ruY5XDMVna+bUfTPn2239xiHDeV5sL/NZkbUioSyMrkR4q1Fp8LEJyxQ1
XqDFUeQssN3FKOu0oZHywhJsxfPnm/L43L6j55Gn/3hGiq1nXaPpaZqVlFRGXkpSLx1lCWuvIU2L
yWw7Oc654fBoLuX7ttikcAfIJQDv4LaQLSJWhY15572xElpS8fpGx72YASnmOVel2GRKjFeFqIQG
JZ+AIYBTYZve12LLGz8aT04NqDEGX9DjXlR8HMxCDn/lZDYKwrNdZblvc3vekb2HsGHx8Vgox/1P
ZIswOSjrgP1mdL7YXtW6mCKqlAAEsin2hxniBnFGsO3Q9DBD8PV1uWXiOGTHjcA3WXrJA31VhNKk
0MUb2eNxg2FNwP/ZcLZN7FaFs21+GRdSoFNI8FAumXCU2UhdgSqXb+pM7BI1jZaK57pDx3W9jA/v
qxm5mqB/WK95Y/V/eSHftBgZiqWkDpQetBYvgBqn9f4IW+ZdrO9eQnfacIgfs/YvQvtNkBGjMpCx
yogGtTQShNoErpBquchLbdU1hxZXehiXUcqMSlU1am0F94gG4BV1Un3n1bXXv2x4qbblcU5Hf/Gn
8/h9OsYOtXobx1fqFcPCkgwigxq2++vscvH+/mLLvykxFqjMhKooJlBtL/UfjUh4HTM393p44K8A
6Oyxqxbz3pzj/cXMfhNlTJEWVv9JclZ2bS1ClOr1JXHRGN+Y5ocy2wbWxwsXZ4KK4N95ik6i+8dY
16HcGtTHPFsWNsutNG+DDqLKuroN53x/8c7/93yawKqbUMuyjMYY78bGt2ZERi7cvEW6vFYLibLq
0akYFVNHF8xFhTQotBxrQ13nXeY60eIdyUdkRnC+5dL2pqa59ywAJHiRtU2feamt8azdP6pGY8dw
oNK17KzdbDGabA4RQZ6E9HPE9VzeUt49OjCjadqJhv0NZyqwGGNCV3buIfDV1xyLofLIMPpFlwLp
cr6AjJ4QI0Sr6rEzpT8ZlumlEf6P9snD7a7ILNfxGbM/rrt8m88Rr+xtm8xCx7f+/HlFP+QRXU7G
9rQ0P3wEs/O5jbC2OfHC6PHE0eACGBU1Uf0q9mnW2QIeRjHDSMQEbsOWo5bGfbtvuWbUUoSW7atP
kwEn9Oebk3fBMbceb7adapxHF8xoJG2an/SAhrb9rLR8QkGKHh9jPJEyYBajftpArMXqimMkBEm9
7RG9GhT0Yoc+YVLjqa5tM3oCJsx+u+DCS417rf+wkC2XxoXiGwKN3FagWpmGLfwx50HNcY45al27
ycvA80j0KomvNFcERBbqY8FbdVsKkmCfzT0myHilFY5K19jy6am7IiKNkQpbvJd0bgMO1u4JaPpE
JF9zYHjuY04MzBP5W9l4cMSmuIZCf6vRqXP/QqZb6AHlgnjDeiwuXEKMxqlDoehqGu6eXP8N5h5w
nd6eKxiPfUWNbXCNhWuiS1cIxsuiwMCksRbeon1qbm++4eMTjbSJDT1DjJrcm8J2IgaRMqHS8bJa
TWHyM4Dwudie4qFmuzc9Cct9OVzk2Cm2RylR9MvUyMHERYhVoVh9Exy2PPX02GsCtO/9sQJAM9ZY
50BLbxGWQp432fGrfAWIK0IKLm7VbZHVAz1181AH8hfW0iWf5pD4q2O9L9CGv9ocZrto9XlINzv0
DHUS+fwkxKzQZAnYAWO52Cf7zvN4nOW4whqbPIsrRKc5fXpna3F83ziHpzbDPSL1o81Sk+MM817D
LRIYHLuToj4t6bEnnlOExPcAP0NBpTiXybECbP5MieJAARgrjdhULKZb6QXpU0vgSOVfEo//qGM2
kRY3/n8KIQ72mKDAbZg7Yv6ao7aOt8dzQTlv4BYaD1jXB/+rSBYrVKD9J6BLPH7YPMfz9vAHFNoa
WZ5KxSvrXAsJpc0sdurFH2h92urLa3rlaCw2G3dNC6XXr5CEaP5Z8jF/eRLAOBtKkUlBSWvbFvpY
qTlBH61r05tBRezlv2QcozrCa3qBtcRZMLb0fkA+E2vkb+WHRfabl07iHIzNkOVtMhXaKWgtLl/i
23n9xXk6I0O6d+qdzYw1TZTGOfVds18r9N4mpjtzVrLrQB52gYvaLFnb6HbHmnp0H3FEkEucCUiK
CXpjzxVOd7KPyOUf3h1rIa+mpXUx+8L2m62+MbtXa+t97dNVfILuWPyXKorNndVNrPY62gigOyxA
msFVRS9Eij/OWceLjN+O5G0EYvDczrk0xXIdepPRL/RYaaZ4REsXhwpPXJhIBKFVfLrSYLI8mYWn
ktOh6zgkOIpJYvyBLtT0SEjQ04HQOJprrsdTFZxclMZuhZzmRqwEFSgcV9laMN9JgcQQ4PTcyYzz
kjlaie0PayS5btQWlC4mcGOXAUncnfu0Pu9Q1uaQmj6OVG6x+eD6g6RJLhfo9INlXVTSo8Ga/EI6
MeR4uhwBkJnERTopmzrqcSJEdCcAUSFikDlVXk6KC4Be966TNBEKPe2QqbyYGEW1NthXEpBPBLUE
AzprLLRHjb4CBj8PYnE8bpAAv29gvaWo3wRnwEMxmPpaQO284b04iX1QrU9kS2yUtGnKosHg9eNL
G/URB/SY1+RfJ2EV57gzhSyunvGc/H78++OR14AA85ZqrLlMMcMFSccMhPP+G5EXSnIpIW9rFKy2
i38nhQOCjJ3MJS3RG59ykMxmru+gpYj4drd7fK7RZzWgwhhIvcjy6ymivnVvAdmBp7JHMwuDn6ca
aiAGYZCmoVHSp6RuIzclt7w8R8vxZI11lIHH+h+P/bjAXD3tHP9ETLw0z6a3R3qGd6bRUP/7TKyn
fOklPbzQFHW4/I2r0bAFaaFiPtewpm8Vrxw2qsIHxMR7BiqCkYvi/xCzVqkj/PEs3nlG1d2ABFNP
SNXEMKJbqlE2p7tXpNoRJfJ85BFYQTgvAyry/UGatK2ySALXUusdYNifVwysEzuaob8lKOzHQs0l
xmiDMrh0naSDmHU8npcZWVxMGW2Tjvwm6Jty5lWNw6FIP/9H1Dg4HqseylwE8AUo0mVxJ5cgRUtQ
tfCUGU/aedfF6AUA1sOfpd2uqGRjigX9Qq6Cuu8SFQvEhsbsgjG8l8en4wkhoyQm6KzITzV9xfKZ
TBIMZnDrPjz+MYpCioyiNagQ5rNodV0Y5hXNtV/UuYvxL0fkxxMl37fFuupNf1VLwwC1lxWS62Ah
UJ+sHXAE8IfyDx1eBcRlQ7AqksPK8TrpgDRjkRMxmcSdAUHBakoknLFpC8nKi2nsi01Auqc/F6ed
93NpFSRwoT3v8UWONwsMqLPqJClPbUabORfv2WflKJDQrW6/cMesOULKuupy3wXiqQeDJeIDhHKN
hbricu7tI15GdDxLMjgRo1cisTYusUxlc0V754D9mOAtzFHcAlgth3ujHtuAFqNW5EzKFCGED3C2
jo2NWhMMc00Ai4oZMtRhONQ4r+6H934KsFaIqn4LfYG/Azhusx2qEajfYwEcVz9zLDXrySuq4k/q
DtQac1WSwJ66gIfmvLvxetKAgYwi0XCgpqTp62aeLgFU+iUtlIwE2Na7BgL1F9eH4h2K0SrXxheE
SAO92+xoahnvk6fHt8TzC1kvvk8keiiQcDaZjUxTS/6g/1Una+Rbt550eEyOIxOsP6/rwEqWfHog
QDVP1zlRdzxPmndJ7MRGE106saZMQwsa2X3SPn0bYYK9PXOMJn0uD2wmizR8Uo1K0woQWmEv0iza
PGYV79cZxVDEkijpNGu8UIFAVM0e/zpPk96waweebSoaRV6J+PnGvMytK90196eflzNzwXPRx7WO
ikhKNug2M0ZnRwralMoYMZz+2VhYow30Vd6+Euoz/LyJbxKMC+hPVPGk5yDhTBfiU0pErnrhHYK5
jarHMGzmw2tBP/Bq1bzHllTY4muHrZnYY4CWJOSLODc0boO+D8Voa11PLmepA0nxPcVyquWT/TY3
vcdExmMPWRAoABWgrtghjGmvh9O2aKjfl2Ej6Ar+GJpWaoLhIAzJwQxx/IdRBTCgx7gP04uU1XQO
8ND/weZjU5pDbz4+0rhFHZBg5E06t1HZGi29Kgy1o5drg0GCGbKNyLfBsCa8ksC4NwZEbsmQDMCj
GQxBperkU09RlhozI1FFeo+CG1Cv7D209Gjh/5nvMcAQOflKihdbXhfZqGgOyDPC36l+3jYhyG+C
LVwUQMw/Zuh4EmZAgJH9Sajq7dQHapVEwuUqNDdObDXPM7ITPtCOd3X3mExKn3kpmPEs5oAsI/9g
thZ0vXo9XK2eZM+Ri2bXqoZXyznfqEgO6Kj3kV1uXCdCpmPzxMuLhlvTrW5Tvj5mIfcsTNBD+/xq
rcRZFpY/nwToQUHtWXn74JChN/FDDw6OQkVloNSx3egcynRrR7mLAK+8uzUSom6073gHojL9iBJl
6oASakaXVMtwoLgFcE1dmcRJPgM3UGa80OpWr/k7KZFtkBIVPSzVHuK3QGem+pmIQKiTI/ccIHt+
CgmwlikuX+gI6w9rq8UYXF4oHBEZ9yn+YazIdk7lUV1V3ZSuQ7HSghB02eUk3+33XIBsjqSIAqNM
iqTtE8PHso5F0S5QvsqgOzxttv2vJOUn5oJUh30eU6auBLN4q6J1CmyMTkOKzre1ghc2jhroAf+Y
N2ZcNF+9yMCIy76ihERP84BnycbV/oAE88QCbP7SqhhXhJlTYLwkC1gyAtRlbf7/SLuy3sZxpfuL
BGhfXqnFsh3H8ZLEyYvQ6XS0Wpu1Wb/+O/S9d6Jma8wPM/PSAwRwqcjiYbGWUz8U9+BwG3Z4KjFn
LdXyUDQyuoJO/wMDqmh0uHcGtya+zTnXMk8Wc9q6ECzPZgxZLw4lJi1ckBU7xePmvR1t80CK5cND
6baevtVqNLZj/jLnTuXIvxnt5LTHtX7W2guMMneaj0cXKHzfHHkKsnVB7bkqeyulGHw6Batl7AK+
PHmJvBV94TuFv/ZXuufbDvelTy3vDrqwBUID+PviwqLDcTbl53Igx/ZXSLzSD1QbbIG+dryv6bzf
/W2mbHkQpoGiymW4yStI70Ygck0fdC9HlIgj6f69JrMpjDLWMPSnhdFQt+RqY37RQ+n/zAit+nz8
UWB6msNx7uaLMCbKMVd2UehFqcY45oX7on41qzIjK26fz31/R74FTyfGmFnxpVVH+DvojhZ+qvaw
OncYKnZ/9WZfXxNNGDQZOnMsE3q6vf3X/V/mWgBzmM1KKPKuwfdHEZwNsgBuoBAIASZeBwXHtNm8
QqvUw5DShUp/JIfxx7/DBDaNoOR6rIhXrNAmWHiGd+ZgHmeX2UIb00irWKWrhCKwFAnmNzBU3d8I
zhazNTbaVZDCsoACwRKtABfOZEvOqwBMwr97SFLXdlejp2Z62vQrWprbPOSxd8ls0Kyh7nB3sG33
7XG/KDXeyZ99OX4bL1tuAwJr2dIaevJXJ3MHj73snU9ew+L803EihZrf5ByqZYdeoDMUBJGi5L3T
LvQFeBMRxgdTss0tJ6PrdQeob1fIRBz4HeI+Tul6Zk7dEFsmWEdELZEg47p7vAWkxjmRJQkhmnIE
4FhbE8z1Oh9KP3kZg0PEe3vwEJMd0psKelO3FGdq77IJ8OiuF3y2gNkw4vdOsekCWSqCUGmxdFdQ
dL9Wm6ojNsbM8dCfc2TZ+p58uMhmK+NN0K82um0+pXaHPBKae64OVm6tPHGLHXl+OdsBJ6aKmJ1V
iDR8RC5dgtJ238YkSV750DzZ02QJmUe2pYkJBuJin3rNKTCA6fHwqX0isUPzVTzfnANMbPmO1ivi
WDWwvhSJlfilwzyHzulAQn8FEVdNzGblit59LLw5A3dOl8Lc3GmcFmGQQabSguFhn5GfDfh0wA/D
uTV4ujGgUbSKrAoJ6LithsQBufBAfb7UUEM1A9hFTUtlWz6quOty2aIk0GgbzD1hn27ebEwMWB1i
z+GS5M2HzyfiGJRvjcJsMfWOBrRpe9kuXR/NpfozxpALy/FXCfEP/o5zNf7NZn3ryGxWW4qSdabc
zON27S09wR73GPD3xUV4atR/GsW3HGazLtdzp3QCXcs1GBS3y8BB/TClDarB8w+yM65A+ri9J5Dx
uhrwDZZRAIE1yvJoMxS69SjLIXVZca/gWkFvtcMx/fnHzbeWDNiLaFBpFRMm+bKGSG/T95jS8hQc
ZEckWWjvqjVv5szfoP63SMYFrMSqiXoRGwgWkAsxnx4oHxmYmDiazV+Zf4lhn20RaM/Gmr4AXrKH
zdUePcQtis01pgOquL2BHGO56Ty5M62LoGhyggGgysHz3vOj+iNNSeD9KFqXoxfv0LFvtjAVm1yl
NPpoIgnXmuehD9lfkhVy3ofnx3apwDPglZlQW79jmuy7TSilQDULWMnZcAIMLotijlY85GLfa0aA
oWVGR6EEU3pkclIXyDC+9OZC9xDWdTi3DM82GAwprDTskQQCEK/R9xW/3je9211/b7kY6OgCJcxT
7QZRzkleYf4axtN8UF6kAe0Hsd2g1/jhvESNSQaOJCdbcKckc9eTAZOyUcs4HaBh+XB+/MgdYMjl
4eH1AdeBzyvvnH1rGxgBi+4OjMhhnf0KA3rkskxQp3gByVTunjHSmlIo3l/V2SJmTcd0U3AMYqoC
yyeNVvEq0q+0ndkBbnQfhQ3eJ2Cy9fhLd55Quhp67Tr09MfPEEyRpstJSc2dgal4ZlNzrTKRA4F4
TMQpULUT/eLoN4chUwHMlklBfB2rCNmh9cb78H7py8anxZ5Ie+UwkM8XwbsvcDbaOhXIYL9knHO9
PyNXBIKXteqWfvzk82Ye0t9gj8JUBgP2w9ColhhDxunkOQOIfZKK85KdDSlMRLAk02lT94lCNwaz
6g/Ja/UTufvwYn9yR1zN3ZVTQfThNAH5rpU6M6b99ChhD1aB84TikYw8UD/R192X+7vDMTd21q05
tIMSDxB2cdFP6/IQffbxgFmXmozQMHKfbARDClsJfL0iTYEbaJmVGmKCsaqGLjuhxFRWXnhszhCm
8qj3M108GSW+fQx5SkyS14xEuxyEkvfXbDZZNxVCj9hESCjV/dDJEFJ7pzU8qNZ9z99iV367WCRe
Nhoi4j10+/IDEWMjK27n/i38xpr79APoxTP5gD5sYl0TRoBEipjH5qNaEDzNpAUZXd+XOOUr3D1k
rrFLL2iI+kNdCHM3Dkix9SMNqF2hJQf9Zt1uQ5WRd5R0Q5FN+syeaKbIkjBWPd0/KHaS/guCySO5
vvIw4/Yk/2MVJ7KYg3ZF8fk5uEDWyxpDHd/LJ8NPtkNILk4NnivnELgoEDvYugeCNVw03CDr/MJO
PoAx1jRFi1Mv4QOc03sAAjl4/T48VIPnh8wd8umiMvaqh+dCOZeQswY5R/kaHu6fh9kzN1GDscYi
FYZgqPHzGd4u4rJ1XL/mkuPOxVemOjBG2EZFAbYDCWuFSqD3JYkXna06D6852h3tlkjLnuO8zYYj
phLpqk5McQyLogoKSKQhgpPnCe7FI4cDtz+GpxlzIQ+x2suYnUA5eNCQa0GKvVL397do9vaaKsNc
wqpxHaQMsWTq1aCnDuMFVSK/coBx1h2cSmGu4b6UxhDJZUgpUbk6whwwqne9cJ9XfujxoIKejj+O
L3w0FNSYJlpIGGF6kaMHR1MgrKHTB1wJWUEfgMhZOWpYd8SwgT0rsBJVlFSIobUup8ExHlWCymMk
rv7R8n1rxAb3LkOmBeZoUI28Te4M67G2n2wSwc39HP4fNdvzaDsRyABQGMmprIUybf1Be9HpQ3FU
J0NV4hdPtdmSZmMiiYGgcyZiAGyKVcRRQgQgerqg7XxEecH6SURaF/gaH8Q15H7qLu8gcwyFjfUV
ZnkxMdcb3ORO8DQuHg4r/0tbmjZv++h9cc9SGIgCdbeVjh3krPuVdRsSPO4ke6ehnO2+Tc47IJPV
ZKApjuX0UllYzZcUsXMUX3kDet0se7FYPOKsfe18HvUz11QYlCr1phiqFKbi1I52K/oaPMWRl/mL
7Kx4KzkLiRP9GLRSIjk0owYHweloo7nyWJwEDSjPLf7lHW4GQ9RRr/LEBMaLCAR0S+ExW19+Pn71
iCdW3PEivG1TGeemE6QyOQ9Yw+pdeUVPkKqQxiXPLgZQZvg/FKGY6mKH4DegpuJGbWev6e9FZeuC
yyFRY6mG9JeLixGC4aO3aRfKmVQxGXdv4uvuhVeVOn/rTEQy+BKAszEXJQrRpwKguX8Dan6BP/+F
u5GcM87WCWdn9BFWFw1L61JezLIhgqu++p/3D96sI4UiWwyjUzCvVWTOHTxW0xxlE+Wii/HR5/fz
zWvx/fvMIUsbUdY7Hb9fuQ4YcSn9f+tdHTQP3tdj3vOcKMIcsBjt+11gQRAqk20n3YercDOKtt6S
erNDmvxROw6cWuu/QZBv5ZizZnR1lkgKZGqgEyaii/l2yNj+NMkqqsjnJ7cVfO4dbegK7EuUsG4m
s5hq2l+7gJoEJlQLH/n2/KyhGL5B3LJ5LjGFtH/l98lRHf64AnTLNFGGjUDVjVpq4jPKqCVvrCAe
aQc8GI0FovmRZMvLocbIjytJPX+X2bJoc7ZT5YhlzllUj50Vy8kIFxLGLyX267Ptt2tf4SKmRi/q
exoyF7nSYLqInECUo78XRPFyB+MUvD0q219/IRv55L6+0fHRAXlerVYoEzzRNwd8C6SKPj/BgmU/
vuGRswMCcC7FefuarD1dpMnah4iOp2aBL9sovgaoecTML3Ac8EY1c+Uw13wrgqBKpHsM1TbFRlZI
uLRL+0t5Kta6y9nZ2QtqohSDOL3a6ZWcQSm4hCfMccEr/1HCAmY2rxZ4lk4OQ6j+sl3mvARj1Jn6
lYoCf4i5OClg2Q9TN3jwKSeK79ugBW2I3qM7G/3Z1GHDqBzU5LdrPJS5gaNZqJ18DYtQRhRqmZhi
lZ33ca20nmXf7uXoWQ0Jt83k5gPeM2sGnBrBaCRZgTia0hydyFvul9HWzG2Eq+LE8QGKgW3Kfgkq
AZjxYUVn6OxeeK7q7B39rTUbZBR7JZLSGLaFLejdd8wd9YIHZYGWaCQD6WSiz3/2vpmIpF7t5NiM
l8S8ZldoHqTEq1ZiQgQ4Bws3xvwBX3trual3zs6yIccwiNAjIUDgWl3AK5DOSFCsxHWMmTogGfjk
hXnm3/ETBRnEUpM6kceOykNtc3K4bn0fNIgc9OEAv8GAT1rGQ6EZEIJs4xnki8hpcgPDHOg1GOBB
DF1O2iakky7XnuVpou3iIgNjJo/IgAdxBoM6rYC7U7hAmxc4ipgSMZAQzOK0U5mzbLf4751zZzCg
c+6NDjWpAU2z93byYKCZBKiDUKr0KIL0+LL82iHHEti6y3UZOZemwSCMFrQXUaixnCnGDzjxTtnT
Zjn0DNi5QP4djBsMvCSqHuJgU1k1WZ82cm6LnyXy0RjKSDTnnz3Wvk2ejaKWed4YeUov6ffLIn0O
N6CuO4BzpyfCAy8MM+9m/XVtmAx+xHl0LvsCkLUBZnkfOZ6i+RrskPHBX/9DD3miGePpoJHymgqg
RKEVf9F2xFsXK8jr9uHZv8lAxjBYslmEFIaddDcYSFigmtDBQ57Hp8+VxOBG28um3Nawf/TF3OJ/
IK15QBR/zcX52bfFZOUY9DDSMFUSNRqR6UGhCfiEKH0x/BZegQkPb00GPOS8zIREga2vT5dNR3K/
JCCRkblNqLMlChOHhXXwA7XI83OHtbsuooLAGYtdwTUsO3jIG1JenbImOrk8wFv6XEfxo9XZ90/1
rfLtDniZDIIIhlUEyRVmgigM+vp0W1kLoCJwYhfcV8ugsgPQxHo9qijl2A1t08eNGsKXoO8dPr0N
15YYkGkl+ZzqFU79deV5lW1dMW0YrLTCEqkLzIm7r/x8rPfbntiZrOmIKc+KCHtC5HCDEThLcONu
9q8mwTQma/nJkUaNhl1qU8UAAV0xZQyBZ6y3amWtG40M7qDiFBsF3V0LP97m9mey+cQzhyNt7qxM
pTEmPCK6VnQWpKEXhORObL9e4Z1wX6hzAcOpGObyG7OiQwnH+eY0CCQFk55//eAlf2bNYiqFsdI8
yuO8127+D6rhYxBvgdYbaSZu5nq2WnkqiTHAa5VIaRdAnxp5u2bEECs0I9u0KhDvhy+8WSwMUOTt
1dwLaSL09lET/zXT8uAaaXSvTk4n0pHuESW3wwPpk2eEPFHMVaeZYw5eDIiiUdeTYyF80ZPLST1D
2stndvp3VsiW5xsSohc13bhgER2UkehnJFxpGiDhkS7MlhJNF5G58GrwR4fmBZpdFxUan9Ye2kFN
zAxAYWBINMupUHJui2sq3lgaqMcNbtFYLinIrD84/RDmPkwjuYsaevKcjdM0BNIxeBn/fSFmgMjo
5wvHAZ2tTjFV08LrTsPcbpY4NjoLWiyUmN6uoO0V1vo/ehzOXtLv/hO/vsUwRyO0mlYwuxz4hY4k
dEmD4+yZ5ll43hhHDnsaVGmUGpMeQbxDwl2IQS8xGOoIFu6+QrOX72Tdbhs5OXZGhEx9qEAh3Lse
pccZ/AEM2ojm0TsHYYE1L/g62304FUlReyKy1DAByMwgElXA4B953yjeeaVt2qWIFFmMe9W5r+Ns
CelUIHMqlK4TzL6nOmbbCgS0/u664Ijg7Rf9+0Sn/qqOWduW0Ok0PqQVsXYJvCVaZOl88uavSPOX
6F9GyPasZKqeimIHW385AbIcHal6cNL4aJfnaEWt+Y6139qNJ1ppphjqclzR96Mj2tvILipS++rR
WH0djDc66fL/MeuSpx1zmwqarIN8B0LH7QuY8GmIOXHKdfqQHkGGwasTnKUPnhoHc62GTRHnmUSt
8eR1hyRw4OZh2BGSta+fX19cyvN5l+R77xgAES8hUsMqxFESiZMDX9M37P7IBZBZn8RUZHBJW/C3
RMYgr5fzoNeqiVAyKKf6neZqKzuRvWzBfX/PajSRxLh0rZyqoQmlsIDaa4JuI3QaCUs0l3Ogai4L
paFcVFIN1J+ZGL73+xmTo3PeBI2KY6wujuWHte/f6gr1POvw477dzyX4fpPEOAhDrQtCbmqQtD5t
vY9j87q33F8/CV76oP/O7J5oXM945qyhZ0YSJdPSaXKF2bBAjIqqCK3xqCNW8yKQwq562wQDqls5
z4dyUy7+2/j4yQOvOX8POTAJdDOGooqo8Pt9YePr9SylaiHSGvFgdaQDe8nb1Xn8gfkJXEK2Gx8Y
Ayq/SWPgPyxzzBcfWvEWoi0wzAkn/IflXchHSBJvD/KR7Dat7e1H/Wh66I8rbZBm+Gs8te5v89zT
R5ehuAzqAMnQb2Ywgbe408o27yMR2bP1RnYrFRlqeNUiJPpf1pKOsOFIpGDC6P6bRGaTG/EaDwOG
HhyzJ2RsDQMkmQgHoxjp+rqDX/3CD7TM+Lq/SWRO57UTknAMEpGmIjeKExwpXRXCLdxxrXOexG+S
KK5PVjPPziOYWVNYUYf47HYcHfnz1bdb3zp+4h6UKSucjTJO3i2lzlwYuizJFlhOwMsDE/5dcF3I
Cp55GQxKI4PXwYjHB3CguBjebRDckIlNs6OIyqCsvlqYbybS9R/Zq7Wwk8Hu1z7GhIDH2I5eyr19
3h6cjhc2nKtF/+0LmU3oonNfY5gQvrBdITEBkv8N7G2sF40LgjcsjU1s8+GsEo1OKTQ/QKPX8QrS
5+Dzt49g9qdK1fQciVgmcBBrBJ2uyEl4Jkm47hZd7z+MfLIfzAWeJKFV1FYObfHq7g7y2/noPn9V
H7zn/Vym6zeNmKu7H0e4dhE0aleO41sN2KKRrQ12m7VGFBKhC7D00o2Fcn94tAsMpd1gwgMMQngx
Ut/mZo3nHj2/fQ9zt8spbmK9o9vsOB/q2/ihOzmRQFHYkA79gTRmtA4sTgBn7s03lcpWowiXQL5k
EpW63lwf451cgcstcp7U5SJ8GBAmwEyjyL0SUO6jru6y/gyd67r94EHbLNB87zpblpIYYTRYJj7j
iiQioiCYYR94A+ZTYgz7JwdGqcN+x8JYmrQ+LDJLzyoR9zOOe5A43d5HYILbFTaPaROlmJeD3EZq
LbQ3QR7C4plCpBBh8cEW0GeBTgsbyoU5d0rTbbHuKchAWgoGHbHoSihYkKubrgp79EPysfWikmio
iXnMMlI4cFLLxWE1LOxHEO3YbQwOI4qw9FGPlL1pp6//JHn1m7UxUFZeitGKdJw54OkJ2Ss0RGEq
Gf/emvEqf5PDgEhRWmonBlgBhINEW4g99VONUUA5Fh7Pcjn3h8rACPrjslwy6GI7dOihG6K5/IE+
qFo/WvBAax6GFUUXLVOSNUNkFDMGKYBaMKkXzwkSggCCiHpXumX/5JBMBDFq9crQW9GlpmrRuy9d
td5bBKC8L2auIhSe07c+DOghmNZoQQAxrd043vVRWQcgq3sgP5cA3Zz4zeb2qM823DjCrIl8S2Zb
NhPVDLuuheQBs5ZeMUU9/EzIONgZziZ3ttPspTYRxvjIrQ5OBcmiSCC7FzsGpAc4gZjIcuAmumee
btMVvVnQxJHKyi7CuAjopZDNWkLxtea+1Qve2563egy0aUagaWoJKcIWjscbumpRCoLKBM71NBft
+U0bFsqsGoyW1N51w3bkX4EDfmC1RLdruxQc/5NWgcTb3e6+Vc4Vxv0mlYEpU86rrI/pGnZ2tjUf
Wk8+NY9O+fwlOJ/RgjsTdy46/5tAxrs6m2epLg0IRHO75Fw2bUsOX+0HQIQ7y1iaBayJLTIQcrnk
onnWqCxMunmviLcMSQbyrgM3dDZHKPebWgyIiGOCwvkzRJVO49HRiXFlo0HVIrqdusL+HK9Hu959
jc/+IV98GbSqhgPPVMIfV+FEWQZfMDUlsixqP/SJVtj6zxdecdbc+3eq5O3vkwNngs3hXDUQ0dq3
saJ4iAojWqS/fPAB2p88ypR5rwIhGROPTlGSTOZInFNNuPTorzjqq7ok/ab4lW7Ozz8jf9WkzqHd
4jm4prk+zkrOH4qJXOZQDEabSGUDudHD+lQfEatRVnjj2wfU13EO4Ew0Q5cnopjjIIZDHV8EiEpJ
dpQekQk/fHKO+CwiT0QwpyANwro0TYgonc22ezVctHcd/GzBC6XNv94mgpgzYFZiprXqFY/22kfM
7kzSLyRM0GtGy+tktzaJtK/d1kmPrluil9kTdj1ewOSZV+47dxQUSRcNBTaDWStMACw2IjHQ9JHG
acrUViricL0TumjsaVNkGQ8VCf+oLDX4JU3Di9iY9LR5+6BzA9S71gv7a9ejPgNtq5w95IljllbR
iuR6LSAuJc77+0i2C7DpZuTx2ecW08y+zqaqMUAiXAVc4heqGp6Hm9P26IG+dxH4KpgyEFfm+l+z
u/W9lOy7LENM1NSy/yylbg9nOEN4hB7DxeCuYnBMRbwww+3Zc2fz2CdYpgRjkoYGzndMlI90XAmS
G2MA9Mpcr9wFWtJ+kYeAPK4IZavR9dXOQZTrU9+DXutHCJYLh7O7cyAwWXH2mSabtVBJdMXFs1tf
1ovFPgIf6c83+4oqwS+7kb1/1HiqT2Uybo1wVRItu2AN1qdThPgpeX1cyX7AHSg+56RN5TBYaih6
GKIcDGfxGBI6asm1Enu5WBDUKwtw6+3kF1C14jKwzN39iozqCUmikUud0a9D4gyTCQI8HwRwt5IT
6MTQM1cMZKhs5BF4WzjnJU7FURCeXI3nDvfF5QJxcGu6hyGxE9/eBWiGWt63lfnD8q0Ws5yBURTd
hZqKsT+gmg59h/d/f/bumyrCXEhykMWgUhKgiDPIdnSQFvpppX5gvLUfbrktQrNe71QcczmFjawn
Jj38mH2ZOU6p+lcvtN2r91YtV827z21CnuPQg+F/ryADpeekN1HPDwWRVc0dDBjBlBNKBrh4ouzk
Nk3l9sR0W6K7vLWdPwvfohlkvcppKJtZJB1frgtckBgPl/ZE55k+x0TYmuq6MC9KUWJJm0PvgOIA
2XDOm2j2LTtZQ4MqOrH26tKX1xGDJOBSUBJCUCjbtCVvbz6AggDTv34cMJH1k7t3cwnq6d6xpdRK
F18HTMzGAjqtK2DnEGJa8BzpuUznb1IY6MhHWau7HBby4rxnCcE41vBJJM8iQaI/dOj8HZ7DSX/x
zwvpL8Ngc1qDOZRKbWE925pIJFiOZ1pYgHA3EoRfnM2bDawoYOZHEkBFGQhL+JKMtV4N2lk6tlfb
EZ8lmlx5LJ5s0+MRs82VRupTUQyYdE0jd7qVSfSSccRwGaP1zm23q6vkcuuiZhF4ohaDJKacNWDo
z2EbJyd1a1+xHTBScdz1WT9sIoQBD70fevnSQohjVkT8qfuH8ysHgOlN8YctTEQwINGp5ZilNban
hy34oXu8kMo2l8a7ZK8anUsgcvNU78hjz3Kegw5fQWDvuL646FQuOxxn2vDahuQlWKASnuQf+z1S
jk7iaWAH0o/xCZ1Gy5VbLfWCtEs4vNzKjVmk/F4E9qDr57xstWsiHUuTpL0/jjaiLlfypZ859ynP
RA3msFuVBhsVYKK57EQWmg/9aOevnldVSbh0ZnTr7i014yRoWWuc4yuWmoYINptlAv6ojiweHt5W
Ky7x3Vyl1/Twse0TsTCeEdWEtM0QE4yxS2z1FLzyWLlmH+mKZih4poOaQJfZI9GGjdImBezVDh8V
p1oES2Wf+8NepfM0a7zvkFVBlF35TIn+fP+wzF9EE+HMYYmTTg/UvJLgPoAxdrPV7S3czH2DME/t
DjbN4fqOuv9HeP0tluVIKDOpajDoRjpqpZ/7j/YQ2uoayXc6N+AfpQknC3zLa00u2yGQGiXA3HNk
El42nVcQTNaxOgeh8DWXu2rWQnUV8RZQjqG0g1lPTQF3QHCtKWB7sqvbePvtMVP7slwdvsA9eX/3
5m+ib2nsMsZyULbn60VCnIWmbsLV8EEbGdPSQbaZI2sWuSeyGJfFOlvlqCnQbLNJQkfvXVVGqWXl
PTfvhxQTHxa8q2K2agJd0/9bS5ZHNqmDXBtraKeQzstl+2EFxlB3cGULeQznczzc15CzdbdykomZ
JHUZFKPSS0evX+S+6h1EzuBc7nYx8BWf01HIekioBef61ICyM8VwjOWa11s2j8mTlWMeOXmUqEqb
Y+UcRKxiF6lENMuhpprPN03B6Q9EnkhiHJTmgg537TJIiKucHPpEPErkWD0X9tJ8WPyw7XTrHzL3
ALePV40xj5sT0ay/0mp9KvcNlFy/b96947UiGJJG7MyPiHgbV+7zYIt3BhioHtNzGagNtMW6apIt
ViR+zte0R/xwbcghWbUfxcd9q5yNwU9PAYMokWRESmlBprjA0xhFTL0bb6zaFhb2pVxlNj+eNOsI
fi8sG09qlT43Ig1m+gLulchGVfW4qJaXD5P3nrsdqTvWw8aRkvp/66kV4C5AsN+j6PzSvaF2ZZN7
1l7b/9ofMTCufR58IUIZSbHUeyRyeA9Laqb3PoQuyeTsy0Wj1oNEbQm9//U283Iwsp1um0pZI5Hx
5+wq59yw9BNGWNdFluCENqjv9t6bpUUuiGCve3ga3kr/QMKKI3H2iTTZVQZ8srqNLWVo6UmVtphd
e70VKqlHjCLnPW8V3nIy+CNfIks0R8iq3NqjPPun/OFqm6C7LQharaQFOLjeBtd9XahghEEHBmZd
IgtiOc6at9A8Y2YASpNVXY9CHJ/8gdrYx8XWtzUOLPepRnW6Z0IMHEkolD4HFnQGN7i6AOsdSLOS
1xJ3ZO7a/9ZeGSBqAknCLG8ISzJ7s/Y+Ks0uy4X56KB2MbHjf0JarE9ASGVAqKDUe7oIc13DO8SD
KiaWjRvSDxDmuW+nN3f3zjqyw+/Ky1XVipjeKC9OsYq2lwS9QcvlNscQbkEjzcKGk7jO7GgDwsRs
88mtnbwNLbj3BYynE56DRNfbK65pb7PGII3N9mJ/xCRdLSnPtpv5q5LI3tvzgdubxHFBNAaGwvNg
5l0IGNo4qNq8vPIusDkyjuk+3v4+wbmgkzCVUeqwj523QUWT4pVe8dxbruWivgavtkP/kdt2t1ih
UHDxs7Of9k/nRYu6xecITC/gcViMC3H72LkYZpzZ/svQL4an+xYwG9LEhEWdvoZQ7i0yRza+NIZQ
XUWKVIKPNtdsOTiX1NFiT8hIv7ReVjUmKa93vMDObHp2Kpg5wkMXWY0U3gSLO43kMUFbwGkjXtGi
v2rfxGqDBmweWM56hVOpzFmuwsySKlDSHBGSO203530a2tIZNVcq52jNuoVTScwpPseNDj4dKslC
NbRq543dYS1XiittjLf7uzhbLTgRxhbNgBa5VYsUwtZoVAkrL32PtvrxHDnt0i4M3DmV62Pc0dl5
dB8Ve5W7Pg62bhDevUdzlexpnn4Hc5rFCA/voqZK15Ej7LMrscsV5bq5r+/sS3oqhzm7UphXw9ka
oS+ajbbbyt5jkNDCsF2ywt1Gu3gTm5dFncOLqUwm9tI2RRdVI3QbWvvDSxCFR1nv6tzY93Xjmeit
JmUCG5Wa/tdE181BWbyBMW5n2rybmjog9zaKcRrOyRjq2CwsoLXdbFJ07KKuM7Jo8eMnP31Ht+Oe
NAZkkq6o9CiAtADT5xN7teoWP8rVjmN9c27edIMYRLHirsmbUJKOcroU9kjNjpEdCLy+4Lk2En0q
hoEQrbXkLjep7b2gSmeLKp3lnjy9YoQ4mmkPaz6fMG+vGCQZBym5JBndq3XjOBroAZ5RhbutvEhD
lSY3qjLnu070Y+sRhj7L0CcMceDasbx8jUJ6jPBAnQDHzud8OF1Hb4yuqbKksb6HNGqRpICA7liM
vkHDuIk9fvSR87xCNjuB78GN4Mx5ylOJDDo1UiFEhaTAa1zXAQkF5O7xmEQkbLcTHu5rN2uLE+VY
gCqjsW17aiRYRTW3NSziy30Rs3g0EcHgUa13AsjiZekotKTaaK/gZWnt2EPh8n058zfZRBC1zwkg
5aOYJXEHXXrbyZ4Ku64J7bZcc7m7eBbBgFITRkYXxNifdRcQeNmrRwxuTbe7A+WY4aZgZu18ohYD
SoIiNMkgqLirjJ/lmwQ+/7PkpKKD4AmXXY9neQw0RVHXqMbNHNbe+3YkFcwBqVs0wXNfDzy1GHiq
xMJCGzwWsXTAZTM6xcJ4FlaACV5mjp6WP0B9sn4MLIng9y3MRqMRw013lPYr2XmmN+9965uNPE0O
rc6URxVlXJtxDjEIKKuL0+b9fbtEsT7GOD64SAU+2+tocV/kbFXBVCSDE10q5J2YwjLAE7ip8ZSV
3aj2ksd1mRA8hv7lQuoMVvRm3SqWCHEvJ4GoS6T1USpxXyUOHLH1JZFRDY2UQESUkP6XiHIFu5N5
FjF/MyJVa9DOW0OzGEQKr+deTkHYihdVsMDduPSWv55ie4GLERQ9NmY88uNnsx7nRCYDThiKpzZR
qOMUo0novXu4PgpgaOf5fjen609j/1aNgaahGeSoulAxdKJ6746k9FoFFXQom+FVtVAwuCeLAaZz
3XfmGa+HI7jUpX1AVtxH37w5fGvDwFEs15oUVQaFPrxNTpvK3QwROFmVjXo6b8vFl8/3YubB/Vsm
g0sYG1ODfhxaIdx4qmXSRMRwsx9hSQ6IV3Puxnm8/RbGYNMoN3rUZFCQCtvEy/unaTZMrP9ldDo7
kHto+yRJFehieB+oKt7vl7lPo+EogSswMsvmiJt1nyfiGDwqTbUPRg3iBHgTp94tD9m6fgHjh8MR
NAfpBpKjlEJXRR0jYxdiH+XZFWUQaPZ0grenswOqFnS3caTM3VBTKYwlDCioT88tpCCVYCGorxJX
cTFijKPNbGnoVA5jBElW9cq1gpzbGBBQUhyXKA1FV+iPHxgSzauLnK3TnIhjL6pUHsGifoY4MLQ4
Xgh/4uhtDdKieGRz3aFYwSBbWtVP9pe361OpkSf3+lBjDiUaR/18s6tewYpzf6lngyzTb2Is54wp
u1V0oRs6OJsj+rAJJmyiWgeIDMrKT+uBc+7UOeyaCmTuMm0wUgU5dhneh7xIr0R9h3dw/kKGoXc3
WxJv9oWdecflfg829MFOXhDj02wQbJ8t1HS6kuvm5NFG7ozH5TaHCNMPY+6mUhsEuS7wYS81ykAs
PivdHL5NBTAX0TVvi3Yo6VJ7m4udiURZ/If/Tnrj3Uaz4Y+pLOY26qwhv4j0nKJaFM1tiIDkzvII
WlTx7WfyqmMceomm7Jcq4NV+8VaR/n3yFFCbftA6auMK5mlbj5l7315no5FTxRgAks9ZdLnedml9
eo8wT3dvuA+w1gRTtPlhifktsyzZwjQxNJkz2nRi21xz9Gwc1+CHe3/PHTCSuNbi7KDrlAN6czeu
YXyLYhQDbWw0aDlEiYuXzYd6TD0O2s0W0EwlMKg6ag1ahjNIKA+di9J3SgbA2Z154P5WggFUi5Kr
GyFEOPQ0YzLlEmUz/JLQWZd/ogpbEzqMpaokVketzPOum2O0/UV+0rojNFV+XX0/WfC252+A8i/V
2LqyEfwtgzi2uCtOGw98eUCoxRMcV9pZxotDzGZdpvoxIBnIZqcPEvQDqcGx2IUkXGURas0JMnQL
zLCzD2VFvkBaLTzR4t5Pji3ORhin8hkspG0oyShD/nWBOgJAFWo34ZvzbkRqDqwfOxXDIKKhNUYw
NjAXNGZcSLhpaBaDY5N/A4XfG8dAYWaCKSCpoAuCExgPTNIWhIAJOXtOuWjs1Rf6vHZfMZjdOWdh
ziebKsdgRwkPum4LyIW5AHnNt84XPy4fPDG8NWRw4zr8DxDXjrk7WWTT/mh8tUGtWIJdA2vs/7H2
Zbut41qUXyRA8/BKDZZnO3ESJy9CclKRrNGSrPHre9FA32MzKvPidp9CFapQgLdIbm7uca0Z7Wnh
rG0qprpdG2NKMqmPUvmEtQGwfg0GtYJEn7yF8faPsSW6HiTnM33CCpLuVNQlrpNVPO2Ydkf+ox0s
1K5WVUljKlBB6Lnmzb+SBZroxxWcMMvG9Y6eNgu7WapLeYmRAc4uclbIQu/quSbA4sOkLD1pGS4s
u/RO3hIweRw502/y3zUy1gQFXLmRRuzkEvXF/kI6gbY2OMgwAf7wK7ugRs0nuZscTLjRERaEd7R6
UbQarI4iXqEj6AoyB0IpTCf82c1W727kXmcTam74wLkS7JyleNYGFIzpvvaj483R8AfEhGdhR9vd
gTbMrZHzzpGxMEk3DkahYH/RMAFSTsUH4XRto+n9neLshx76rUC2+/hQee8RC9ObysYZOQcsEsOr
gPDDW3v4Zwa4k5WLmXHelk5KMyXR1BRVQpypq4xbZ8WZECR0ievRQ+IGPQCkdN602QIrRDMs4axu
aktv5f3a0ouppjQsAYrZAim9mhzQsO0MCtHsjegtbEzSWWhP4WVWprwwjOcasqZQj09jwiE5PUft
APJaKK3XfBhoGz/zrv2Udt6KYG6jFpcnSaklaKfjbL8675ljnCedo1sB7OM9WqGspRCATBR1/dEs
gagW40AuRjDARcORN2VBb8UxqiEUbXkRTtgysyJtiA7wfzgCJjtPbyUwytBoUY9pCEhALRf1tC+S
UQ8IAHCPlY4rh3mxASXVBk0LOYi3j0A9jOzDzNjD9cGAPUcU/WTW87ldEvNqR6chRfLpuiQHhjH1
pBkQz3CVeHmuyYDpVhLzVDdVGYGsc6TGCT18Ug14bfVCLX9EFkBldfhI5VPOwa1E5uE2jbaokOrA
cZVEPcCh479onGvKZlKKyzlKtA4iGto2B98R3jjyyG/oXNj/vD4+K45+s5xA+blUYuPUYwMHNzp5
psRl2eVYBDb3XlSDlXd0NcB1iIHts/BtHiT+ZKrr5lBYA57mWVVCwWlC4HjUbdU+ENiElXs6bMA5
y1W7yUz/rTzmzqpNkpgttQrOUTqKPwWp5ls0cmYztbNHTN/4i0IiL2VE9s/fXJ2ffj3+Y8XZsF2r
R3XsBirc6UCAQ2HveBd4yqe6XR97gftySGUR1wqTBfVTDar2nGS7jQ+iTDQBc1SQZ5l05hK3QzDI
aUQ15LjugW/nHUznaUb62cs3x6+YzBLcLoy5vfU5ByenAnUHRLbi13+09+/H92nSMbyRwAbvYwvc
eTDnYjFrPICKfyIYWn1+ooMZqOqjsW323IFKcskrfHJsLhvB51o/jlKMTTzN9txeQZ6dZUe8JKVN
SrHBr7862p9lNEc6F8W69qBqdpoCMwz5Fm7R6V/csv8oOjvtFaWBqQnh1bgjQQVeCKBpfoXuO9A9
Pl27nvOeSI4tZAc7FeA390ZMXYtqd9o980B5eVaKnfFKJKNK0cdC9bzAQ5+4mV+TNTmFRAmJ2gJ0
u0nwGvNuM3cfmZf/nCS9AvAAqpLg8B39yKG0xJ+gUvX3aGz5f7zOLGuO2PaZPp5xA+BorD3JOZRg
U9XAgzyHqfrmmSrOY8kS5QRap5WxfL1vmrf+iL7DfbJLDsUctur/w0VgDMhZl8Os7Kk4B97acf0q
zo6WF0t2WJDgCfWiE6j7HpsU3uVjo3ijCkbgbF6tMVIg3vZpph5m7mJxnV/jYoJxnhc2bi/NkzLk
BlbYoefkuF4HqMIWrm/F7p5HIsBxDUwmWCizy2VUlevZBbtihTidV/aYLFzfmGM2Tm/NAhV5Go8A
chtRK2Cp31H6eUY2nfe2TKY1b0UxoUKSledBzXHN0PIECCsEycijhmCS3JkrQlbvIJsA5QkITyi7
Cg90hmdcTMYlQbNtFMoSFgqgAi91Kn82s100ECGUoI0HnGjiCj/7wMVnA/RWi1stGSCusZExRo4a
/Lc9wQTibkbeVvkn/K7n4e053Z8pvDl3IGsSXOB2sxkPJc0MvTcMyE9IjgYV1QlO5AfeOGedPIeB
ZdEBGspJEBRqO1F6ztwIrei8PDFXRxmbMuiCAaoaqqPw9Udfmb2gscLhPuI814QlxZGQczxJJeRU
3hG9FQgADykKtYHzNL8Q1SGoPdqu7SeCzcsK8NTFYjIPLVAjx0SB6CNtU/G+5mCSwqvQ+5Sec9bv
A2+mkx7EEyt7g7kAUi+F1XfaEW7qZaqGc6M3FmNygF6WVGl71Rsklto5pnTmB5rtAa7C+0bDqA5V
V44B58SMbGOQoEhnSy4gNJpfHOe0qH4WQP5+LITjsluM9elNXY0VeiGcjzf/8U9PFkxuN42xLdLF
OCUBzbl4636+DdGihW6mwOWI4Zkwi/FTWkEOakuDmNe1htzOtkcQ92e3AvgQGnAdzn7xEkkWY0Eu
wVhVBj2UJYI472PdPW3nTxjqFGabi93PgAjEUQPu/WPinMFM9KS8pq4wvFrNRwclXrRkkLPvohW3
dRX7BfP3FL2Kc370dj0w1hZjYEZVHBKxorrROu3bCCUHhzhvdY+FGGxTUKD/39Ut0xVeQO+A2w3Q
hKfdn7fBs23hnfvgTnoqGNmGnTeRt2UbB826bwCPIsCoXFBJrMn2CehAMwRaZ0I5foEE9srrDp/W
0RuZTPqxGbo8COJAPuRzcZxthtU7YAvcwqm31B17fgbuDK/ReTo+vpGp3qenT2nXK1YDmU40X59b
eyTqt7QogAtLGdsopiJHXybt1Y1A5r4HXYNNHy3qAoYqkVEBDsBlZj+WMhmw3ghhbnscKsB2kiFE
tcVd8PQ/RSE3P89cb6PQ89jU8fMU9chJRrc99F9DvKJYii929UKJCR4vaBKKyLwRydxvpcuE00WB
SIyepqQZj39sO18bc0CU2NXZ23O1ka7h172+Ecjc68Rqqkg+hQrorr/9n9f/qSH9ZkFsLsMYh0oV
T1C8JdyFGrSMhT17lx3kcn2Hpw7T7vPfxbAJjCoJRbDo4TYnpLPBFoKuni0Snzp6aHfwSz4/IXZB
yaJ4nfC8O80mNyIhqhVBguTlEW1itO1mviMrk7yHmEHkAVZNR+M362QsCEbV6l4TcWjAKwU8JAhl
wWS20w+zC6bFwAYZfnG3dtI034hkDEhVKQCiE3UscImZ9237nDr1LHLkmEiIWAHfkdBKnoO+Et6j
wLnkbMqjMgslRcFNBojO63od7daJ78HlROOMM1sZs5UN/nkQQfq8tADnZhiMcQmTRC+SDFfx60AT
cJf146vOPUTGuqinS5Xm9OlZo7PQ84AaMNsRWoMCFxzPU5l2v26Oj7ErhpmdwryDxiw/6r1lFzvQ
PfJG9v/lEsBLBMqYpYrXoYCb1rbxFEuxIiUKVvSB+HGEUs53eEsXMYhj9iC447ni02GP+lcic0ZS
DXCLgUpcpvOPdo4pIThe7ZqWiXhpgGln70YWc17VqcFY/gWyMEXhfCAn5T3BsvwBsGXqYrZ6//39
WEEmgbowBvCf7WTOLFClPCz1GKbZ+WqeMPKSNU4IbLCyB4/FnMhzsiK9+wkec/8Z9fOfiKR7Gnr4
4y4heKM4cSwV9/ul+Ps5zEthdWdVSmqs30n8oSPZPHt2eNmcf9HT/wi5XpobFbqUeYCOW6y5SPzz
m1Z5xMf05iuaEh5vLmcxV1W+kQNOYuMyFliM9gX2NEoyoHHs1uTM183xXfXpRsRZrcIszCIF+e6t
HtNB14XTEb9F2ujxWqYTGX8V5VpqupGUpXk0nnNsGor/+Avt7YixpM5xeN7JtLf893TUey+yBe12
HJ0haCk8R89BAxRkP3zen0TCw/r/l6f8ryjGfzz3qZycYqr862vf92BjWUiJie5H9pIuwwOyQh3G
BdINekhinm2mC3mg6zJjV7rGzAKxPtGrd/Q+vDkwXWgkSdD5vqDIdBQylKcv0+/c3xUz9qU1wno0
qMzGftUXNRq6FnBXhN3ymztJ8i9vz19ZjGkphqaMkzN0c0n7dj0BTaLzGZDpXASQQMvnLI132RjL
0ZVdOcQWpDlRQKT95dX/4TlgPMPBQotpktnIIYbnD0vaEIPmWpC1nZcp0ExUnu3gymIyUVohjn0v
0Zu99nS7isGpGnrCgRdD8d5TFlBsuAT6Wb+eEti39dn644scMCb9/t45gKrinRJ3WYxXaQ15FukJ
VXoJLp6J2BBNRLQ74bG5msQruTGM10TfjblqrCjNxetDclyf5x9fAkGMD4cOw0wzDFagNAfwjrM9
oJ2Wl3Oe9Ok0EzSCoiYCvpBZoqbAHitqoSBAqN0RvR2cZ4Vq8i+7cfP7jIHUlV7J6iGFY24hAgEk
x4WI3wNvLGc6o3wjhjGOKmxwoNFlvMIZNtZIlCO4fnxKkxOc5o0MxgS25imoEwtLAbmFR2un6KBr
l+YJaP7xOpqdHe5I3aQBvJHIGMA+CQOQhef0cOTZxUGdykqQ0L3OcvJeMnoQjw6KMYCn5mLEiZUp
yGNXDj2pflWloJP0gdLC20m6U49kMebPHMOsU1XsZAM5jhc5OkqnCNN4byZH+a5ac3OvKOvEqIIi
9hCfnfrwjN5RHv8nT/GunsiNCO2cG905g4hXlNLLl5akg12aHteac47naqpu5MhJ2ZlxCDnDbHnU
Zx/ZQuhJjuaRkrdp087TX627unE3oiyzyopAw+kAJxIEly68io7Qbl9u3m8yJXYjiS76RlIaCGXW
mJBUukdne8XPvg5hu/Bw7eUrrwo7/XzcyGOsxFgHo9SesYnKlVF3jVmTJ8PeXcAk8Y4xArCg8ZJ+
k/7hjUTGZiTl2F9AGaMcTq+6gNk0NE7trUP2lpD/7W28EcUYiyIFy0CtYDMT6vEa4PFCCydmaVCF
wWQe5Xzm2MNJJ+ZGIGMxyiI4DYIOgeJM/1iutx4KXuOm/gNG1P+iR+D3TprA85BVC5QmsqyycVAb
WIGGsWy4M1nij55B1H1UOq28uGSO+cZZ2m/DcS+M8We6qlVbKSlxqwHb3TtI7ICvwdqjZoI/nBdy
IhN9L4yu/OYWWEJbZmC+gjCKrjeuqohEzhydTXVDS0I8cb+N77045sUva7Vqxw7i6mp1cQZbXpSU
Qdgx1quTje7pnjK5OJwN/e1m3Atlbl6Un7K0B0gWevsQsnQWaNHqwQNmFLjzRoHrj/42LPfimGsn
xYIldU0FZQH4l07yTxEdff7jNfF0hLlvedWewi5vYLw6xwPKproTwWtn24+lTCR07pfC3LKhAty/
amApmAAW7SR3ixATEcNWbexGgifAUw96/Pdv87085m02zPiiCzXkOcp2XR0SgYxrJKq45oOjhmx4
MowA76nk6xFl/1QvPIX7bZzulsFCRp/x9o96idPBvDDG70TcLLg0fwAHp7pZ9GRw5HH0mw1MBEzS
jGe6a+vX02fkdbucZ20553JFYr2xEm2Y1NK5wYIw9r2MD2rn6IKXvp4R8fOQ0CY83fvNY95lQTsZ
2WhC1uvaEdBMF8xbjL9dyb84+zbhP92LYgyDEQFVwQywcYJFwDLW7CLI4aVpJhKH91IYexBlhXop
TEh5XR+b14/Btch4XjROpdOI7tm1dfIO2o6N8L5cL4XteunY5ZZii/jO/+AS3H8LYzf0U9GhN5wq
/kknzeyfZK6kBEh6vDLBRLrtXhBjORIxNZtxwItJGa2dLp4btmXYuU4cbisKxxZe6ZdvlLOR4rC+
hC2Sh2TpnFtiroY/CW9KhfdQqtTq30gZa0lVuo6qJYY/HXNmgdJweyCzWayjB/iVY3h/B19328dC
G+dVAIZyEed07ENXI9UKmIshGq9cbd9Ga35Bgl6qB4aXpcCqZYxARAX2EC3OUblYocxp2I60szCA
xrl1E5n7+7UxPoBYyrWY0p3EoxJ8oAkLEMZAQHqagaBkvkLTDve15L1jKmNTjCa4hGWH5Tkwx9s1
ydbd3Ob6pBw7rDLmJKxLM7iMkAIe90U2EGSjLhkhwos2g6VEBYBnljmehspYlnoYrLRVoCXj9tXc
l6ghNdwczUREdn9cjMmoouISdF1NPe2jMyIV1QMLaZ1E7mOV520eYzDGXA4vnUWtJGAOlznn13mm
noUgzs5RJbYtVpG9FjoxF6ezXZtzUDUXnvVu+Y/XwpPGIgHm4MW2tOq6Z60jvlqe/N3IRPZrPoMX
5+ayE4Bg7zIsRYEoSgqNOpgnrmuvfMdLxsvWTUym32kCiy/cDNVJA1y/ctBRzD/qFZCWLLJF+akm
83AhPle5289KXF+gLXE8Q57RYKGHy1yvleGM90RB/WENcgw0Wp0QqmRrAwAXDVrtZfJiN4Cuytcc
Y8x5XzTGeMh50iQZfcrSi6uO9kGwU9PRRm6YwjtJxnxIAVzSpoIcCmIwRg7iotRDMhEuFmdFEjUM
D8y9xhgOqR6HTAHpFVppXtcWpkaftM34gSxYiJoYNxPGcwZYFCa57RFm0gAM3Qrr85dJnqkUbvmZ
tyrGhJiGmmWiBjGd/Xo0tp4ju13joko0uq5/0XjBEf25R5vIBCuVXAyJTmPZV02Cf78cz0ScAbSh
B7tW5dvAM/B9g8sPyrPH7CxhmKpZO8h0M6OWnAMbECKJ84PRCOexEZs2yMC8U2TgZols919S9HHV
JQOc44aC/wh7tbY5t/pf1vJXBpPqaC2pGaJLR43Xsn9zkXsg/NG36fv7VwiT4ijNrOrHAEKOtD2z
tueZjW6gDVqBFjlYeHm2n17T32rxVxzj3hhJp4j1AC9guQbF4NquHUr3y9s6nhTGKOl6rugj4MAO
r2eRBOAKe3z4E9Unauv/roIxRu1FNhOpwu8nYD1SHGmDUTc09XDEXCu3jzaLMURl0fZB318VoP60
vBHjRfiD7s/Lt2Xnm/JEupU9gJKF0uP9xC+cVU47UH9Xyfg2g5EFatVAvLcFy+4M5MjctC/voBij
dMoBFK1qdIVHPNDoEN4egNq2C4Gu9449fV6At+KHd68m43VwgYmajOurszZCSNTucjFGhEQRiVfJ
Jn0X/1G3zTx3Eww1Pcc+r7FQmVgmWh5MWQLgviqjzRO34iY8MjW0q8tlJcMVxYxROkcK+COs7G2K
glW42c6l5ZNggxhp9aaDl+xM0hAkCM2qXm3cl3b2zNuAiadAE1VRlERDA8+ixux6mmmiEV5CuAsX
+zg6cUQsgFyeQWYH3muwvXV+Hzv6JuC9CRMbr0nYdUuVNZCUsL0fl75Nw7KwcNrb8qN9C1bCYvGj
xETbcazz1Jt6J4kxABgnD8dzBEmVB4rv+GC5CcB+gW3YENOuvMcXZcr1Q5u+ZknYUcwcGcxbV6Sl
iscAWpxg0mld5m4rkzFEEKygVeGptVW0u9fjRlj3OmlnL6gzcOd2Jt4jtA2IAHEErYOqaMwnDGHf
V2ogwD1ayJuv3r+cyMmHM2aIs2wOmGiwTY7bjmfN6QvEGCgs2pRFBdgwonSd5LvRa7FLMsEIJOuA
bKTbLuV5OY+I/LbnXaAJ9nbTkkD6hs0VRRhexhRlQqznfalAkDOAGLT8FGm1tXpNyVbHbM1IBJJ9
tvg3ZS1F9lt8QtZcWYgUg8E0iLTjGa6J3uf7D2KuUCxZ+SUVZOtQu+FmnXqnRW1/hL5AjE2aknYT
uwWm4Xl9WvRXf+33zTYwpxx0UaCFIrYhPRHrKVlBo595ZzphHG62WhcZr8NsrLqWQs06LON54w6W
3XaetVFJfQBuY+5QxvpFXPBMw+OV6WyzQx4mmlqedXrA8qL7VJyuJrGX2ZoOqnPFdvVj4XATSTyh
jJWIulSIxwxLdaq5AEbGDcUUemwbfrtXloguDVPVVRU3hQUv6DEfeSnKJDgcRfdwiGwkFI+8fucr
3MO9WtwLYW6HjhYp61xByOtx+4/nLU2bTu9hFFlqSeYXs7WHyWS07W7nmAEL/Wi7A6cnZvs+N5uN
ssh2cJL3oBImi8XJA1sDiOR5MdU1y/7oE+lR3FiK8AQCikDDJzroSP36omO9LaZGjx2mig+zzQJN
BuNiIdmjiwntRQiIp8fnMOGyYY8007RMGGoNaNX3HzCeQk2uqiBAkn702pZo/uh37+eBpH6xFd55
Nd+JIPJOHgs0EpbKpehaK8ALlM9PNQHMkuiWi9K27GgTvp9J/1rZMufyTniMlmgBUdNQNNDWY633
qzyVZ7PPi1ylQ16Ukku1gUcDGFiAg7yvcNovKADzznaiQQ+PAF51NP+iVQme8b3QsE6DuD516gFu
jeSgPwrV5tIJtpvPjhRu4xp4FZ8/H5/nxITlvVDGN9bzKJCAT6rCYECpwQcGHsZ/AmfurY9LgEl9
fxe+07V+CealxQK0S3s9I9aZ7F8ff8fUOd8tnrl7piC1wqXEd6gUwLRYpM5pH+6D3ZwMx9zV39Qv
4fBY5G+rdb9y5irJwPUa4rJRD+BQ+jiDmn5ehR7PRaSKwtzXu2Ux1yWM5TotNAhxrO2H/s/TmAKf
BKnn/eO1/HZb7tbCtg5EdW70ldyqB3MWbZ92ykL4fiyAp5xs8/RwOhuBaEHCuBU/LgifFAcNsmiP
VZ1Vv+iOKWAoOo6xmWgIxrJA027IpiWLBouskQxZIYzpgN3D5CNacilR9vpABDr7snwCcdHM1uxn
cQn4hBwEiMqcs+jJbb2Rz9xIQQV8fab19HJkFK+PjueXNgChs/U8sXdvdGRw8/IcLSIXuSbOmU7g
N9yvnrmaWdjkpzjB6tvj6VNf4Gb2fk+eYHPd3duqmG8wdxzxindTpu9uz5mLiIAG/5vuOZ2ncryt
5h/muoBWaGAKU6z2xc/wRXccyI/c3O/kbbnZb+ZKKkOt5w3QEGgRM0QC/TV9npNx77rZ7lNdURgc
2/pfqoj3+8zcUVUxWmM0cMq16+XOAcYPgLLEfTd4+jxR3oMkQ5RUODLIdbETY7p1ivPQlHCiuD5f
0nI+Ax0H5mqB4umfnIHwavYTgFP3AmkkeeMuFKfQuEgjBAJ2BHCBc+jQE0CSdAd47shl57PcRijH
zZFOmtabdTIOYYEiH3pVIRZV2fXZk9R5upFX38ZhuU8/aA8/L4045Rfd7SxzU40xKwwQ0KqoigFF
PvHLWev3b4VtPf2DmjsgIIn7+fJSrRPssjXfa1tjbrqpq244Bn/6+twsnbm08iUCR0SGD0lQJ157
7bwHZRLs5Gm1WikgZVwUDurx4n9RvZh+Qm9EMze3jPVM0hKILt1XdIGgTbiYVQP8URF4PTw7MZEa
uFct5tbIIAIqzmcRCx3tNodpEp/fFzX6dfY0vc9x/3lrY7FstAiITkEwQpHXcMhN0iJVjJ5x2jGO
mXSO5Z3oorxbG4tlY1Yg3VAq2CFzXS6AI0DIDP3qGJegqKm5e3IMzkszUcu7l8g4nEWUJKfkAoka
MqEf3iyZ+4/fMp7tYRFt6vGSmWkHCWfH0/yQSBtKaIsAAc4IL5Mz/XT9VUWTMQAnRasULcdxtY65
qIlsO4frk70D3aAwS/3MExzB4eGUTvsLN2IZKxBZWSxLCcRSBGaK/AUXxZubDiF/yKpzEByB5dD7
9nnt3rxbz8LapIphpkMBwa9HyizgeRIuffEiAJv8z8pFHLZ4FpzcTu3Y5unq72TgveYwtz6+pHWn
dhANuOmdbksU1hT2fYV+HxdwZ89In+xNHks8tWK/3NqbjWYe6mwwYyTqIFSkTfs42wMgjOczwLFs
ZLQHcFSXt0TG1MRRklpqA1OzXOqdDTAkn5ZUuEA3U7Ht7SPCAt1ctMpMIlNWD9F79Cx/6ygGCO/g
T+AC6l77eB7sH4tr01vguBUTBfoSrbRtssH03rp5rVaS8zUH7NmFPD3hyVptZAx7bnQCD3vlGrP3
gFQnOluefP2/7TALbxOHnTQ29L7KrgTwKQKUHWAmK3bkqk+PRU3U2O/0lQW1uYCTTAdCM7XkQAcQ
P715Twg52VDXF0A3Ql1/eFfkdwHmXiRjjVo0LqRiriGMOHvpVrtsxDkKcz4QpiynWwIMHhVp611Y
1Rl5vNhry8+jc2YMUhyHWpVesNgEDOYGEe2L4Dx5B8VpZmVA0KiGBjya7Ea7F+7R0lk++8/2+/sb
vIXRfgejC+8qUYGPPohxTyK1rKKziFdAB3vVl4BgYi7NWhA2+D8N+X68ep5TxmabTfFcR0ONfU8A
ddq4SFF5QFuZn2ZSRuQ/73QgxlghvwCK3U+kDWEoH38Ab7GMldKjpMmHWMWj+vUn4fI7SpytZKxS
rRRKB1YP9RDj2hIgAAE2zX28AI7/Dn72e/+9Hy8n8GvA8mnh0gNLwwjU/8hGf7SAmohAumaGuOjy
BO7r0vJFkr9wrg7doV/qYomGLqLqBuhxugc38YMYNOEptixc1nylfal/gEvCkTDt2d2IYEIUoQ2M
SBmhJKKt26I72729SQDbozyPDtdpnQzob4Qx6l9FcR1ImaliPOZIoULojO/TCxizuXC7vJ1jnmWx
v4R6PWBZy1PujEvVGU3H4fpZvPUwGp6DNzCNJIM6PEe0ffdgUfvqXYwQn5yfzrcA+PBq2o91ctqR
tAyE6boCurNrjelWJ2ILxlSNNLTPO+kWVxmm9Kdbwg33v7n1OOr3/lbA/whje+grrRWKLok1+MXO
2klNpJtMYmO+lytp8pH4uyy2nb40gUoYhift2q2ERtjiyMW6mo6ZbmTQ1d5s3VBZKgD2g2tc/NGC
u2ZmzSj6vOCks1fOMfF2jrlXxXiRzCGALMtfOwoq9J48793sfdPwxumUSW/wZlnM+4qKbV6KskBj
XmdNyxEf23XjnudObXuHJ3CWWSD9XoHdolltMOm7+PkBihK35Xc6hrr5DOax7a0gCoMKign6ZTpp
F8y9Zi4vef0cE3hscCdu5DBGJDmpTRMHIS7AsnVKmGIkJjHJnC+RZEBBAtCZub3fOzwwkomZhXu5
jEmRujYNlAHrez2uj4bXrMf95oWqj83176esF63C66YuqrLMjmu3TVsqQZdqh3qBElhB9AEBvvB6
mqtHuApwl755JIr0tWQvugJCMV1GyUURLebwtDwMCkOkEslZIuD3+5T+ETnu2ORzeiuEObm2iVLB
bAvtSi/9UX8mG+BRL7Of9fGEJgOkEpxh9V8A+E1dxVuxzMGpaqEH55GKXV+c6ERHFwHy6gaHC6md
GeAsXFAuQWU4/tdkFH4rl3kd1KIZhW7IqEkzCOB5KNwDULFW7guQebhv65S39VfaL1/lUmttIMt0
lUf0cilvyWrRvgDWiCdoMjtzK4hxStos0aKGCqIcOoAm9JDZBGwgyDwI2n00PkgC/cF/1030ptyb
7Vg1L2pD9xH8JyntUrN/vvnjrZP3+3ZdjMWurHOb1ohTIKZyjubMQOHRQEfEeRk9hTFxHN5OXodW
Hi2MMdxjHDaaIkMisqbHtYak4VHwxZKMlqP/sR3/lYLgDQv8PdtjUujlZeGO9lueoqnMxtw873sm
38fbHWCMgKKUfTso+B7k/73MLWb9E0j5lI7wHsepE1UxIKfRXDxKvcyJVgCaafqsgyAhJ2vrKAOn
zguRqX3m3cEpD+1WEnOoaiuYVtxA0vgMn1NIbVAHey0MAFqbYOVo/pJAmTiP/5T9vpXKHKwlD5nR
l712iC0yJE42Ey/ImIzgxdtTmA0ZSb9vXuab/iarTKpOWfDQySvJ7DRR22D+pRo0DVi9EnAcCvQO
EYlEnmY5Z7+snICAshRUJHbjZwGAyIbZ40VPWvfbD2C2Oq56QehTfEBeO+UrKlbiu2WvVg3yfngl
iTF7s0U0+kT7Mebt99QpG7RdDCuXDImlHBCtHHLHyEASDpAZ2/Vr8RTuo5S8vHRvEcosHK2agFOx
4NX/lcecb5ahKbMxIG8Zn+HZRZKtOy0QmQv7/IY+NeT+Bm+16Ii10oALVrjRbED/tq/8D+3poAFV
ZFUFLZQlG2yIH3ZiQqFxjEOK5mNRJZGx7zxtcaF55cHvvvZ7dSSUlIpz1hMKfieXedqyyogCtKgb
COSA+ojJ1yOIiqXD1wiFe1Ln6uFPDly9xfixuKx9Yf4DcvPHXzDRuXa/cib8B0EywHNkfEHoa2+Y
JfrCYMr+9agujst68R16g8859KlImbZ8GhqaQxCSX7Pft9HDGcOxGbpWDl2yOx1kB8nsYZl5NFLe
18topr0/XuJ14Ja50XcCmSUOaX4K01aAlqFXUMpA/bTtnZMvtq7wks0/F8/B5nnhkuj1mltHDRMV
zAvgIBM0hz7+lKk3X5Wh8paOAQsZtcP7J3gYdakzs1I4CKJT4SH04m9BcrXliLfJs4m5taW1eHgR
USLec3uQJjybO+HMbRtTwUI0DOGKbMey/c/TlubZz24vuGjuB3yvz1ktfX7uNh7L1BXFlNDbK6HT
mUn7mI0pCmLVB4fQtL11sTk/q27sGQZJkfzeuHbromJsZ1vOLv9OSzNymV2uzmasRTLk1tL88lYt
QbEKzM3aVnzEVM5hLSI7nHpkVnuzQ+54s3AWwymIo/lz6lo6moPyWWoru8e78Tuuu34V2OewERiZ
ZxMOZnsJ8khV0PNm/FGW1l6zFy+80a/fucp7Ib8SDQVgj0wRQhC7Zj4sikGOy7PTRq6+S2bojDV3
RuBqAxExOO3BvCF7/INBO3nkvSW/tI1+CbocZV3SFAn/ca/qVjm0qZzrWK4SoJK0/dpSDvS4dvIA
7bCLqOec+u+EDiOQueZiqVVR1mrBoa/8ywWNde13szbWo1ttNtlhdEHAiaBd9jlyfz9i93JZmOC8
PecBdjw4LJOf5THZFARECTlJPgLvLTnRxgiUr6h/ZO32YIR45lnwyVv2d6MNRtvNtEjBOWgGh0Ij
Yk0uIrm4wj7b4cmAFXmsxL87r+liddVQJeDWSgZbIWzCxrqIaiQcluos2Me7fBW4A4ldFMttdQGE
Q/QUAc83nI3oEX7PWlr4QeP188/j7/j9iDDfwcSiErrfi0ISAgxczZKSFIYrr+zEOTkn7yd2LyBQ
XvI4Rn6PbTAyGY02IwEEI2YoHJy0ABhWv/LSPwfvlICgbk26D1Uhn7rny8vF8Lb3/dQ1Pj8H5/MF
LgTPbaCqzBpWQ1PRSqZI1FljLLkVlmEdDLWACXTvNUT0Px7abXTMNqqdLMxZt+4kskjdGs6q6luL
y0cM7pVFKRGH14IuUVHMp1hA+YGjRr8FTab31/xsdhcgmePWUVLNDeya2wMzF6nbCHlUnuswsW4L
iRVJAoGngtUzwi6nuKlKIxZoGjV7aj7aBPkHfav9fMpO6rYvPjJWBncs6Xc8ZwEp/a9YtmujTYzi
UmWJgASEk2CNakxWpad78Bx4KOpTF8ySNSC/K/iHjEfzfj+TvrOKuICslhbX9q3vKX73knwc6L0i
qKYC3d99Vt+KLdKtqGt+Qb26ZWPzeq5+B9V00TcfwuhYch7EfkzwIa9L0NKdvz3v42O9XC79M0Aq
6m0O1dPt7fDPoS5J8+JmB4nGCeU73pScn7ugd+uXmsHyII5HEQczJvfbAgYRNWqaDnfPIME6Rxvz
yQ5jp/NkoFh9FxQFlwfqN7kDlmKpJmpGlmaxQUFUN4EmBnr0IsR2tC1JfJRtcxHZqeMB1M1O8Ya6
KPjmZLdVndRPHPf8tEi8T+PTN+aac/Esvwu5PuTv8r6F4RqFDmuJCFMlVkOCvIrFVknyl2YG7h9z
F7yjeKE6HZi3mnn6Ioacl/z31lN5Km4dOuZ1je246bNcMkIrz18wwR6CreOn+/oveu1+1S2wKsUy
DQCGIXeKVtn7Ay5OlOOhjIqX8/x4kYkYL/WDMBOX1YD4j/N4KL+UyUSuREWLuo4o/9fEXxxnXSad
+vIlpBw8mHcL4ZaiuNWRdh3UtrVr/LPqPBb6eyrMuhfKPNNG34koMEDouj/IL1/eV/ycjk66lGaj
vbigeu65tjHD7MWzNrfj1ueIpznh+wuETnxM2Rka5pNliWULOV1qRa9MtXqRF/F8LRz/D2nXtRw7
kmO/iBH05jXpy0plZO4LQ7qS6L3n1++hZnemKqu2uDMb3X27IzqiwMxEAkjg4GDf2mlJkkZHUsWY
zCQgckhYMn0X4ARHmcXM7MrGRNSFaOmXYoH+DhkVNygwoOncbzR18forOyZAS5FanYV9/6P8zXfl
rnEDiwMs1z+lGwuTNmFV9MmKdz5RtpId7UDRDCd6Tsirjg5IcJ6xIDkE1ITVX0AWfnYkm7fCfbSQ
h7l9GWsYq3LxpZSzKYtBECofX8rtK6tGlDNTVE8ATqtGYHmuZ3E7cZ+ArLxdOqs7+nkpma7h9bHs
lchSVGfN4fXQ1we4ACQI3jBkjyehhUjSENx8nenSu6fXq9zM14I7v1cf68wdA4gdANUs7J+gyECv
X99JecqqQFCj+syutsw+Ok0W+7EHcFzWU6eZa86wfc2MENNfWwC5UxcXliR6pjfmR0FK6ydxHbBN
SMA6+dYiOvfeLqlz0gZPDAV6TX1dnvU5qGTr5gw+V/cUHSWf1O+KfVTx3NsrBn94vBu3qDzogwa1
FWTcZFb4zdtdaG7MBYOUKG1zHqGZT+iIFQ0+08vtGBHtXPz5UXfPEsx+aHH6WXLTtWpGZktqR3L5
BY7v2xT7/CkaryJJyWoc5lpdH4zEpeDpq6v6POrZqZUJhinl+mS3xvgWn0Y3MDUjX4g5b6swlMz5
OC6WX7VRDtLZX5kaEEDFpkXZQjDgEUyk7OYen40wky6bGTjpH2/976uVMhpoKhU5TuY0iedEKtpv
vUENgYmsz/1q1EWz/S4JK5HCaJ3SbIzkyV8LnwNJCKezVqeH+FPQe7czWXdAWWrYxcelZMrdT0Is
ghwpJmzzKj3mk6lkkRGkuj1XRuIOBmeI3wH6DCYUPCok4E3VDfXUVfex24N65YBGP0CYdWGPUMIU
HUz9IAtPojuRI9Is8GksgCzodqYtq9Z7qlbmeXvmMlLa5Zn7ZDF0wdT02mpgNRW9IBlKWSILVIUh
bdbIZiqWqK87ZFsHUq6TJS29jdbxQYKGFC98rIwW82uNGbihUruuas/rdCITMIBut8cIysO4H1He
mnw4mpR0G6NYcdtq6aE6X4FLldHQz45MG4cGNESM+I9r4WHHqUor+v3Z743mbTTZyBTs/LvOAHze
Io8+bnzgWFS9NxxuMY9OBzPwsyLSPAga5/5+hX4wTEMuTkVSdqc8ct8maEPz6e3Re9Zv8uPjq3ED
2Z1FIQyUcOLIpbI0DrGVW66bwqpDb49sVxvVVlfqqn9RV77DGZnBmIoZog+7dDlds3O32LVu4PCY
eqMtBTg3O45K+5zLR2cIL8BQUv5SQjdlHOJ/n4a9dswrUq8Gt9ZLXTx5G5UhlU+6VbrZvPfuuA5W
IbdgJG7sM1AF8JqKiicCGlNkGqzd5mMWD57CAkSEsg0BIeyM4NhjvmEH4PTmtTUmXIFjgEzM4kj0
m5Tjr3BVQnMvx4nAGszh14V1bKM07Bsl405bSAUmS7TfeFQ+OWJhaBT6Nmw7BrLYPXEkNicCDMlZ
MPH3x5zpHcnPYg3yxj7944OgGygLAt9ED0TsFC9KStljMfQOUNxcP/3Z/gGfW6xPemv1dmkku8pe
O8fjbgfO0Pj1sVrepAVm8XNrLauyIgcjQIXz49DkilphP9SKBG/TOrSHnehwqLsewTm8oHp0qhHC
FFBX4PkAj4jQlooEEPDGCSPVgMO94SkEQOr349XQhoz+fUqzJ9kvMyFsAKj+UkFPgfyK261VyV6I
+2YvdmWyrpdB5261ViijbsQy/nDrwBiNduFQFraJDitTZfTLksHvc4ZnaFvu/fEu3RAUUdv0m5u+
uAONNGLKVoffn6E2Cv7pd+Kqc0kQ6vmCLPo1Q4uighFN6Aul0CDK236GprSNFtzH0lZRrqsIPUkY
59/nfwJL1Qi/1HmwJGD+/xd7FY5x20qzSs0c4Aq4pFVMfTXaDXKl80wy/PWycDoLSvyLfruQOHlB
1rMKllSbNbqwQUaHYej4yyd/8bIyR2vYLc82mW/eI5WmArdoUoQqTbFMdLLIOvPhqIevhXXNR02J
gI2Bv0WMIcgiTRURM3IdD3Nz65bdZkdOz1cdyGkjNHmv+4UY+M4FvRJFaUUUhoMiZkCdZ+/xWjFB
iMivlzBrSzIoxdA6RcW4GchgS9BvkWDXLm3YTXAC4gmUXpU59yHgIUPdnSBR2IZJuFn18J7U8Vqy
gfYbyZKcO/HAlRxqt9AWwouMDGC5j/eS+OH6rmDHTxXxdkuZ+fmXblTgYkXUnjFx4VVZiBUBmu8t
PILvnsfFb1OOPZwmCTPU8dtpTZAp6TeLVBRL+0TdETGXqqKe+x1P6WAc0LIiWgIasrPD0nv+jgW4
OhDKTcpZxlVTAEFr/2B9xrqAwV4LQdid+34lYv6ECyPjS8iqRQyA/vJq6689ozN7l11wk3ds/6WM
31DsQkYEzJyMEbTiKTy0dvKiGUu0GXcFIG5CqRaBk0IX9JTI5z0WzF0ngXCGjzTYY4u19POzPlx8
PxoYi1xM8fP1T/SU29MIEqjHEu5FXyp7sQIq+lI9jm88GIA5Wz5z0B4OA/leafbMrfdY1NJiKGOi
jHnWDWC7ORnSaPWtnp8e//69oAIoEUkTReQ6gCaYrdnFbiVxGnSYxwulnSnhQvJdG/xi3/Udb3wl
hDqSJhvLLukhJDAKU9v8P5dAnQarlFI5tvj1HA8TXrdQIpXQsboUBd8UBhAUXa2COgs/Cru4zgCV
B9rx5fklcyWLczBLb2kazF07cnEklGHvJ6GH0cJ65tglBeXWqbCNhT27a3YvZFAmHefB5mGEtby8
KJDB6ohXwP/UgAlv8/x/mMZ513BdyJv1/ELNNDlswK2INYWOu1UOgIWiYXL9tjM255/HS1uSRJn7
fCqqPozRi8Q/J5bobiZgYJZyo0u7N3/DxWrEIM4jtcFqIrcm4Wa11Iq4eCspOz9WUwuaGxzPdu3v
Mvd0Qp+nmJPnx1t1X9E0AFaAlQIzIyVlitWsaiRpZg7JPJJ/t4FxzpdQSveEAC4ggQ0KFTU0CVzv
VZe3SqTmaEcYddUeTQ4vIx9Ay2ohjrhnKC/F0JemaEcYATSXqHboeJZm+/vHm3VPry4FUDfGq32F
aSYIQI70pzzzb3+j1bh0Le/FKpdCqGvi5X0zDiyEsAmJnmoiPOeuvOdWvlE7S6R6SztGXZSoRN1d
HiCLt7mN5+TuUjh/XwAoTBTkKZE1paw+avDA+g5olZowZCIkohtNiIken8pN2nw2yqD5RPUULxRU
9alVNHIXxZUnzLPo3gSjes3Wkj7oBWaovTwLMDHtf/LQA7UoYHcCElHIfFKKMLH+2OQYznQCX/uW
+Kt8sIdVt9MdNp0pCL8Yq9WH/dJp3bQT/S70QiylGmPuRR4TqSDZfTMklkRHDBAsgEgyfp6Byfn5
SUAbkOi1o6IoIgGHshTd3mZC552++ABqp8GsF3RKjg/ATk8WXODLS2PEoDwnT0+HA7c7/gRmYP4s
4VlvOsF/Fz7nuVFSnmtl1M3OOq9P2SKa3SEkR6menmWASAtglVc73eRw3N4p2klowW/J4qrvveZ+
s+z/LZ06banjw6jhIf0FswDe1hYX654LEkz7fYWi6bGceygze6n8cTfWuBRLnTZakLhGriHWA0RF
/cpWYC+Zm+Ee3557tvlSCnWkQ1iIrF9BCisb+xnFiUm2vgtKz8dibgA+9BFS/lKpm5ZJOsipMecY
A4i2/aHdSomBusjz14IN/S1W0a/Vy0VRXi1u4oaREggTMRkASbKECI73pB0+AbD505vRq2cgXJ+R
CQNW3K1T+SnnZlByoYcF+mEbDNbNvgHb9I3jz+r8cUb+eMHxSrPTu/lGUMdiaBzy6RJNV4ghFrIU
q/0/Qry3X4piBWkq1Z4xnIMzHwWImcWnkUPtE8OuUpP8/RsDvQ+ansopzAbFuNqITBXqv3K+AO3u
iQ/W2Z/C/vn5WrR5940PiiACGG9FCZ782okLvJ/kY4okUG3yz8VmQF/hKbcDK3itXKu2a+K73t/M
FvRVuAcmzsgNoK7dBS2ar9rNpl18BKVF0ZDm8ZTgI4R9shEAbUiO6TY+a9sS0nwrWJdPzJLMew5Z
4AQW0RF6bgEau1540au5ynYl2mPfaj1zJ7cXyVgZq6I3F3TiBg8xX5JLUdSV53tGkFMlF0+opk2u
9Jq5gc6VtvbnRwFbKEImD7lL1fJBFf14Y+9FNpeCqcPtVMBbhakAfd0mNHEv0BcSrZZMzR0hwBII
PHDZKCBBj643MhvEMeqajj2tNcmsbe+vB/e5X2ByuGNoJHGOMnFi6AEAluBaShCqpTBl0gCKWZ5w
k5F2JtEqIrnRdiSiar083rk7vulaHu2b5EwJOUkcTqKdNEdpMjpnHC1cwpkyDZh/Z/zEP06INo8R
/SWJbSzl5m6wChp+X0EJRhWBoENGhdJQr5Hltg0UgJ4CndU9e/6rcgVr/negD5U18HawWjCyd/wT
gF0CAi7UwudMDpU28AZeAUlU25+axNrKMhq3tUBX38zpfKydBWGz4l/fe/QMQWWAxZgpqWkIrMxl
XJq3Yn/SMHvKsy1lXHCD8yk9EPD7Grt4zpVM0Yv1CAFriXRLvu/WauHrhfnpqyJnxNLnUw9ZEY2q
15/Y0VHD0erqda4PRUXad7+1q3bfrlXwdQBeMWIMW/axSOZ9e/OuP4CyK03BRVUiBcMJOAqrO7Ux
sjyx2dq13jztJUuw/mCyoTFPuB2NXZc4jT7Yc2OWnC/Rj960EEBXEUaJovxLE4IE2vX19L0xbUcl
hq4CNdLoSY34dSQMIB7VWxTZchSRWjyUb03dEGHSvWmntYdGb733hXt798QvPoR6mpRxnk9pmA8n
ad+hnoz95w41QFdoZ+DsFMnhBCdyUCK988FB02+m+MBVVjPpddwaTWlNiK/3AefrgG0+/rS76oIb
rYhzFxMnU9e5jiLAo1AIOQldjnbz8mts1kH68VjIbNFvFF5CNI+bOyNPKZVQhWaUuAjnkA0cQ/Is
1FWPDQ0ZvWm512y0aKl55O5+A6KiAkoGED87//+LG5YNcdenbTRgRGgWrYR6ij/GIMoWzP/dvbuQ
Qu3doAleonAl9i5uxY3Xi/66EILAyqVGOz7eQfE2goMqK5KgsYgKgFujZKktm1Vhgy2UO6OzMAZ9
xdu8zdrembEwAv0N2mINf43IZVfANo773PY3r7E7Wtqf1vLdwmwtzu6t7Cf4kBS9bl382ZnH0JrJ
3x5/651s0vW3UsctiIMgygUsQMQHJAdHAyeTwdv6xXPM80QtHc8/NNslCq+bhqzf236xRVRc4ZWR
EMpgJjoxxTZk/+TesRNcNdtLYOxPnwoOVubxQu+e/4VAKsbIY5UDMVsynJQuHPEuHyozb7vKldVQ
WnAZv1fk5gopgK6Di0LGPaUWV/FZk/phNZxys181Fm9nT5zB/JWP8+lmP/lGtjK7dh4v8O69vRBK
LbBjBhntvhnsJ9N768gTQr2ocnFT1YFEglzwSRyjafyx0Hu+Hqr+r6VSD6o0z2o1C7BUvs/NwZEa
zH8Y9pXT51aV4Rln8h7pepNJl6zG/fP8p2C6UMS1gyR5Aqw0KzV7HlNaxtxUmX7BGP4v1+NfYmhn
AGxL0jbFcFK1pzF/ijVV79hV6BFe+fLfuywgCndklgIDfv7ZGw3CcBoZHYtA/mvUrUw9PuZaH2JD
1vFTTVcakTShzZehAWPsSsOkN57VsggSMt8AftgQuac6e9fqj1JxmQ+f+eGHtZgzuiwuRev3okrg
X//1cZR6cxXTZbGAq5R6ph/ZdfvcRCdVNMbeTU2l1dXYyg0pXketShrMsdH+bSgATNaFfErTmVDL
+obB0ReZjx6kNN/EitkUla4USwxt8z7fngNgvkC1ofD5a+kvfBMjZF0nVvAanvjGj47cvstMQgL7
8S36X477X2IoF+jJfgaGthpGmLFE8RX9NniQHJt0X0uYVBAZEkIeoM8H1UigaxIUQhUB/Ub8kSoO
m+8HBoOKwjUXdzofcgt3fGkPKG8WMmKp8l0znDq8IsQ40DPPkpj8uR2WEmr3DSemufzPdlNqP4C/
p+PYFl4hzq0o3MTariyj90J70iIn84v1xL4L0yFlV1HjeG1rREy9YtRNqTH/waJF0HZLABWyskKP
kAzVoBmkfIR5UcrhQwy7WY44GEMhc5suTTFJ77EOzEpLa9qlwDmmuNC0utHEKCjxOvV3tfwksA2J
Mbs8tMJ8lfLJgrB7vgIgWfQw4dXN3fTyqRgSyQ+5hxv84eefdeCyvUraUrH7z8eruicIz8/5cQ9w
tCJSB+oxUq/yRT+ehrI0kEYgDdOeUYRzpjzcq+KStb5NyGIekYqJGyjAi4CiUpZhjJNG9DphPE25
YsftuR9SK506XW1XgrbWCm4lhD9aVpuPV3nPF12KpZygzzUC+ISU8RTyz0q9Csu3OLYei7inHhci
6EGtkzSg2s/I46mr3/puX1WAvQdWmIhEjU9VvORd750bIKQc0ANz/USi7jwTeiW4uZnx1ASAEcd4
9inPfOuofesE1VJl61aYDNQyYmUOwTKv0NhFtPkMURCwSJQgE1JZHf8h/Ml5osQLfuPWkF3Loa+Y
CqbD0IccBm25yp9JeStyfTw8Pqjb18y1EMqUN10iJWPEI/YX+VLnRY9dMfnILqjDHcA1xGDSGasA
czszbFybCy3mRraLBDxSBxQ51E9EPwOQ5YM5MYZfE2bq3PyND7+Y8SWV1sr4NSKDUASMIfnoDhIj
J2j+BuG36M1NfplaOLzo8rnhw9P0ba+XS9tyq7/X30vtfd6HoaT0EyxO/jROz41TG51Mct6Q/X87
Y3ktiTqA1Jf6ui8hqVLcQHVjqTRj/xUlSJ2NWCuTFxAmd9J8kAcHgXS9Ag2mu2OxKCaIBw0ri5Ot
0AVOXZhVdxwE9HX07TFj7Uy1+polPahXNfTri6zu+0i0eHbDum2nc9lHlH0EQk9StCsFC6XpW9uE
nl2kAdHDg4lL2m8Af+FX+k5V5aHmx1M7cp6pViVYfAo01XZx9P1Y8+8UAWdrgbFwc5cQWsQpMyjk
nForoAI8iRVc9KBzg+XnpjIeNekwyWZR7js5IDFzrHxJx8QcKX8umGc0nMrhTyStoyD6m6pfCv8s
Zu9y+yYLOtP6Vt4sKMgdM3D5mXSDiM9hxPboifypE2Pe4uTJbJQyXGmSGj8FYxMaj7flF9N57dnh
/wDER8clC6dETwKo4JXSWBFBaoeeCAaEbKB++fz8FPXPp83r6+v7+/tu97E6zxPyUKtJ9K/H8u8c
C+Qjj8PN9wJGfd6PCw0oAlnuNW6STsEmBWhItgdLsmo93fp2aDdrAZTrwiG1J0d2OTPfyyZro6iQ
rKJz6zz+lDuvfhUT2OaSP0wWCwDs9aeEmq/KiZbI4BAoQHPVlKbnm5nJvNfOYu77NhZQBbSs4Q3O
ow0IQINrWVwQKWHVKvKJXQXvmNjqoCS+wxgop1rILNyBGUAS2tHQC6iI6NqknOXICpGAsW8yMGbo
nm3BJvWGgum3iMlbmPUFOoZFQPmdOiZECthAXGjEb3TXhdIqfVEAiwn+0G31dNpjshGobfVR10Ly
ablziz45WQRm5VA/OY6jOyvTtEmExWPkzoJfvfMgvP4a6uIHU58xbF7IJ4WEZt4Z9RksDeEpcnS9
BO98gmzSarFF+NawXQmlwYnQaE4bBmwBHpwv+p/xs0xM4VXYTLsMlduXBgjro398rMB3MnvXQql0
ABtGeIIHJfYdVMJ/tntrvweJ0T7QmXmq3Oe86UDKqQLJ3WpnYN+PIFn64FHNcp6lp5b82wPfNG7+
IDTf4JWiYawhpXtVlsj+ONQymjHaw9aqNklobV55SzPtCQhj7hvIgPhnXCnFwhNiPlPaql0KpqxK
ACwSx/AQPHEGr+db7Vh1dhnj/W81wtvjbb+TZcIqQSMLWgywArL0M2LQ2jIP2QY3LEW7Rqed+4l4
8tPgb71XJdSjQ7COx5fHQm+jUlTNwNk1Q67wN93SqQwR04eDr56KefaleS7sJdjOvXtzJWIOmi4s
cxZqQ9Z7noIRGOJKw92JrNBk9I68vvq66IA+ZsEXLUqkburExq2Q+KBjG0B62uuYkrqr1vGZO/BG
bkFBnWy71ED8a/4oTRE14AJQC0QSBTXB61XKXDkCIlBjlQCSdutA18xS/wyMwJh5PAqSWjmYBw5o
m12Vdr3tMe1p3oPU9glrHTDEz4kM0BpJdgVmhAjkkxGQPPPXt/ivwkbbM6a5vY6Gr/dryU22jNug
5d3TA7c0QazGLPIo3NWMiwVRqi+nVRoySqXMsyD853O+XwJ237Ad4VbPDH1AX4IgHb3fVLSsoKrZ
gJlQOTWGqAtr74k5FBY4GtFSOjnxn8CYHH9V29xrbVVEXefANwSksRs7xiF6Bx77wIIawdv1y351
lk0d5wwGR5sl8mEzVeX1cUZqF2ZqEqpA6I/oZfpTuYo1bXiT+BiFq3uvj2/hndQYtuJCHHVHIC5N
pixST63ZbWpUrS3FRB6IaOZHjn7/yA5mDqzFsWd3YPzXcqmb4nt1IFYClimjq7dx810IWFBHKvO1
dDu723nm44XesaczggZPCLwlkMCgQqOpCtU6Sgb15NmRITjNGgdrsU65EIItiaEcmKCWHLKmEIMw
0Blc/1kD/16hK++PV3Onmgvs0sVyqPdpouKdUPa9enrL0AIcWPGz52oHfytvZqqEjChwkUhqvi82
Qs4/TKunoKHuAqoITUMu8Vo9ZYTyeSKN6qnZlCsZMw8TozJFQ7HHY/xXenq8zFn5aGFgGkf2QgTk
U6Eb3dnIK0GpHmgnoTRDkcBCoYjmZ2RapM25E83OnOb/lETtp98IQT75kXbSMCdSlwJfx0x6wYjb
o2z2nM4vhHSzCbtdmAzqJWGmb1cp7a/BN9ZMaaadsk10lI+8Mf1HO/dPAXS1v8lHbvRmAfKWcTiL
Ofgb1hIXlP3ee0MS8dAAgknSYEQoOyr7vqZ0cqkB7sd+lCv+q/qJDpnJHxZ7Su+dD6IEYFEUFY88
mr23TT2xVZoeQ7Mx6/cQ/VUagix5QvqATB/KwubdNU6X0qgcRxPLXSh5rYb0HOFYwpckx6RbMDms
lR0b69UfISJ8SpZe+Hcc3xwK/XORlCePWkb1eA5itX2zj47iF/fdLhHs3zNQlzIo56rlhcKFcach
oA060n9IO3Vf/eRWs8SQcU/FMYT6F4AOygIadsCFHjo00wwcmXGNkTj92eWfRgPDYOsNZwKqmJwf
24o7iSLgE1H3BmsYqKDwFr+2TAnbZYzaQCC7Ai07AJKTI61b+M8AVWHAo0E8nwIDIICUtdDbdf+5
1Dt076F69QXU3mZN4w8jGDPBV5ET/5koZmAJn7Utu6873kgxwCo5R3b5b9sS4CDm4hkwJeBroXsG
R7VKuUkBS6HCTpbHu2XFraYfpumtxxt8e6DaPOgXe6uCwgw1m+v9reSyrtsCxIysVqwQh/4tJ19x
0gw4v4If2IVQev61KwsJ5g+NQxYDLwQOWkSFQaMQyyFbxPwpYWCE477KjNyTKpMXWkF/vDDx5k4g
DS/DkAl46COKpotRGCDcRuMkSCdm2nHlii3WauQWGlEwsthjXj3vKwwdLdqygJn4x2l4ksBmzZ8R
pemKYA9frP/ROop3LBJ9OnOoYOPf39VHnjuaeuwrnS2fQ389DiFpPcvzjbY2Gsw+AZK+qs0kJe1r
nJCmM+USgXmKGth5iNeCv4DQuXGmWCVcKOJK8PcLNz5HbKsmzeYXZRaonlnWIyajKEgjRkXLmEkY
lU7AF75ZtqO3oDn3JIOtAwBCtIvM1H7XmiNKgyB5YBU6oeWFs/khBomQwBduPWCTQauS2kodZ8+S
Ni4V+u8drTQDABH2aaBppkGpPVOVfoSsGOA3wElwhPE8wsYrKTsLoIfepoHV5isf6O5oO/mrSN1n
WqyXIKrudZZzAkafAiJ9auN6mqy6Ir78xLWBLhd/eN+JVVPoQkwlYPKX5Ccst2nj6Ug7t8m7n+qd
RNpYV9f8W7aSxGdWnWaOXq+3KnUj4L8e6/BtHP+rweCcw3R6UQKp2fUey2IoIaRAOi5i+Se8nypA
NRMMsSsL3ynqZjQqUBYbcSWAMkWqn5tEZo14LI++nLYGz3mqLmme0afZTzqvUPTzXG+EVAEPgJAK
pNQkkXQYYe4+/u5bAMiMtdOATEM8O6O8qXhSCPhennw1OYPmN3E1nkt3PCO7QZKUmBje6t0AynzB
GyytwF1DSFxYUhrVC9t3G8kAxyuBchaPwTmTTBu3LhfqIqom71REaU4aLn+OcGXFqieYoEtKnGQs
N0+B8rLI7XObfIFoFS93jJsWwXJEx4KiJwslW7H+Oc1trweRd89ZHWv3jRGe+2YFOKbkfYv8Qt3i
Fq49i8WaObCtAd9Lc1jLcS6waKn1z1GrqSbLoFzUeywYj/MusOsQZDNlV9fOBBL/FR8wnSUHCmmj
qTBUIfBMrS+bpXDy5m0hom8bGHUwavMisumUDotdk4VyVPvnKhaRaYtqHRM4JV1SNMmqhHy0WkAK
jbgpVVvz2UmPojqzQJwbueqI8SCPNfM2SYCv0aCT8D0g+cIgkusb5UdsWLSA/5y5oxroabwdf9ga
8/10NrcjvLNAS9qbWWgK3p4Tzdq3AM3JxZKw6T7J//IbXtDFwkkjM0E/IapjX2NnS9Eql0yFW0uC
oWkvytkXdYVZ2sc5PL32nfhyzO7GrAfkN5DnuP7yVJI6P097aNSLJ5PAx3tX2KTPrbIrRY3UzVve
f4/raLJTeYka/Zdo50Y2Xp+oUOFPsOxeyx6Fnu/8qfDPvLqD8fAM/zAygMaRoFi16KTonFh8aiSL
9QwQxX0kz+yhfxHNcTCkaM3pYB7hifAknVLV6MGxwMyk9Uuw7NtAbT7ai4+kHVJbSkpQ5v55gF3Z
M7U9CKagrPythLphs+dMcZ2+Tm+C7yjPDKx+ZYB9T1o4pt/CELVVaBrALZxBrDN+43qrhAwzXVtJ
9c91H5v581i+ZKU5+LaX67L33TCbrrDL9j3DLBRB3ATj34o1ZM5WgAsaJMJlNnIMIKGINiWeI2xh
Jp0hMvY0rqRolyRm5D3lINyoTCZ2Wo1wiSk9C1+okHpH7dBEblXHwLzpEfMtys/oqiYtt21XU/Ou
aGTwdT90w2M8toTNVmhUXrhd8h0dvVo8ZfdFJu3ENBT9s7ytZWtkSlIPh9Dfah1ovsPotSxJ5qTx
a5+3cNqkCN+zpyh3YsmYgo3fWLL0yg/G+CX7rs8cRCDD85UCXilYbK3eyx46z6oDrA3JhrPPm2jm
KkU97J8U2RJEovzxRFfpzknsltkeKMMA5m7cyCANnLZZsU6AKw1Jx7iY7lCgcJy/ZJVRKGY5rMEc
qzwXb365EPDe8eAoNMkA6CNEQ25FoiNedOr5LCP75ya25FIHNr70XfBvdgbAWgnhQ1tt9HGbNzYX
mz04W/TMSPyVrOryuBXrhc+555auPmcO6i6S50mm5X5fe/553KYiiRWrjo0eRfSAJXnw0oCrUjRF
NjZUvloQfRuOX28EZb7ahB+mVGT8MwY/pSk6L6tC12qFSLJVZ6TKQKyYZAsyb5/8iI0R/cPYo8ll
ZqG+Xm7rT4JYVX5wbtgdA88TTcM28FVSF8BTZGQQCjOuRwJauBWHoLlTcR2D0dXUJUrqW5AevkT4
xW/zc36NHuiaRgVfiq0QnHNV6gmPKsZOavnBLjuF0/uxzja1kqinnOuf/IZt1pnmD0aejgORA45/
y+VW00c2iQ2+5PKvgvGWoN53vxCdk2DO5lmQxSiUavReoIRpHYTn1hOcKowMTal0QNlrxS5qK2g7
s2bcLOqMID9EzEtSbbTKihXAlT8f++jbeguK3XN78txNAfiWTBlyuRCFUUZr4lm2Y0CauFfFGrcw
VrGo857LSw4yhu/xHj1o58eSbwFCs2QNwuFhAWGUqFilAxaDr7UgOcvlLtOsyl8rspPHmEByFuS/
kbIFp5KHdgt218hmrc6jQdi3gj8NRW4EGacjngHQ9K0HpfmYeLpahCuIygjT6IL0Fai23wULD8Cb
9BL1yeK1inNiIjKIu+IzL6fCeYAZsqK+roHiSXgzraJMF4c8WAjw5xOgnBzqfIhE0LiKJC6dnWAy
YHxDtkrOFSARmzpfuLezqj36ecqNhHxfAaeOn+fGnTK+9F+KsCp2naovJfbvxMvIQqBfB2CkmYuN
7rpTqtTLBYy5P4/JtPKjrTiuuErZeu2mPJeTaPb5ezE6nY7YwmBE7/RY3+48UPB2BvgB8zfn3L5K
xVUpZre2XuAF54qb+ysjDCUfSdJbXbIFaT5JK5td6l251ZdrkdTlSkaV8bhOC85TUOgx35JE4NCA
9Q7asG8GSabHK5wXcH2SgJyD6lJUWLTrYeLGtXaiwXhAdVoJz0LQJ0bQTjVhc1ZneiXWH0v6Paob
UXjp/XJWIFVI7WVe1v7AKVF0zrP1KD/73aQPInrN+O//Iu07dlwHliW/iAC92VaRlFcbNdttiLb0
3vPrJ9gDzJFKHPHd+3AWAs6ik+WysjIjI5DRUT7a1opTSOqAO7fbq/qdUdvjoce101QkFXfRUgV3
JhydSDqQ+IW7B5svK6yq1XkYilwcOjV36Hqa5SJNuEflwbW5keTpJrnTUZIcSHUvOYZ6X6JJPUea
rydaujA113UlZBFBXofULJC+yJsw5ynn+6TM8jp0Svk7z5/a8qHi7qVEoYNveQFR3XrThI7SmxJq
xfLWNRCdRWuxEYmYWbeXaW77TQ4D+EvUfnDZXG6IKCv6TuA7wKQgOklbowFrvxTWwOVm4zrUithE
kLD0fpkzCqJfsCpPMHlQ/V4aVaLKBwF5EDmxr+trua34Tde8CXW7AwppxBMvNBYi4ZkMCEBjExAC
QG4eQ2WO2VC4AQRvMKuj/CUPm0EDd2WC94ZckeTUIxivAktoLH0JFjx34BQFUhEohk7ZMSbMErsm
D/EIDx1NbceDEB+iKEGvS12OC75rulfY46YJU0iDEAu/zAClpuMHTfcjJDh8wksBnNfCJTPnnMVz
E9OyngWrLnwzlyhh5PiVQAQdyq/gQ+6+wUzOPfPp2yARqLNW0T5Ei/0C3HFux5ybZoIh1ZMMhENF
5Oi5oh21tOdoGAuAJOUanrsgbaFxmCSr//xsQKdq6l0CJTCug8vxjr4vjLxRRU49hGiYfXKlwvQl
j4Z9jvOYLG3R61sWKX+06KDwC5zQFQWFm7WRP2YYI9pVBTtDzwGpIfexHYXxkQtKjjSNFpkeYtW1
0ORAhoVo1YWoTWDWXInOcX1MrQgYe7up1G8tHKRdE3ABqNNFcWknTA7qarOh3IRENzqo0CJ/OTM1
iBDyZBSwHMmuUZB2Rase0aVjlaGreYvWVL5aRUucZLP7D1MEropJhgTptEurfKYMkjwokWMklekN
1dooTtxIk/QJuW6ptBu80Ht9V/Emen55bykKmo4qO2j00E21UYOHkoB4ab7mXTEfxRwCOVkbHLhM
Rwu1Hsf3oew7kRvwd+mYjStFdxM65N3bf7wXkb9A3Q0ITRCU/MXoZ2dPkbwo7/M6dpogQrftTlLM
rrBkyGfk77ct/dENMeO8MMV4Eq5PDTeSqtgRD+i53LxqsV271kvzGlAZiJXYRhPmNo+oBiL85C6M
yLD27tTFavRkhv2MSRYBN+WfcgNz+lo3kcYoiBMH6enKzESBDGNEYu0/vwABZ/5nZlr1s4kt9CxO
wi5KnGQM0aW8lUfTF3cj1KCWcp0z7yhgmP+ZYoNbsfB8vtFhSjqJqxEM1y/6GzRHdJPTIHiCFFhg
92C5OY2nhRWddubVVCLqQSO3BmKCv6TI2Rh9iQvbMsgTB3AzCwn3j8GpDqH9E95BMDw0dYBLOrO6
V3cech873B9LwdfM5QSw9L8PYI6OMqgBMIRp4pR8CiFm1YgtLxpS+/Y4Z7IpmOAzM0xc4ckZkPt5
lkDQRXXvm84sSC5aekpy3ebEdfUklls1XS9YnbmbLqwyzlDVq1KRDQxOu/suv0Afv2oiU37tKTLB
m5JKW2oNnw+3jc7cFbAJHU4BqHzoozI2eU/0wGFQJw4X4UXZF94nLo105TaToF0bcKumE3sqp9kS
oHQm9Tw9x4GpAaANOVWDOZao4HgoFDWxEzeFfxfWfS7gKvbkhno5JwCMpRSjfppyb88eHw016eOs
VPZ5ltUZBWt58ux7YfsdcUbVfuO9Vw1IRbcNB0oOQy99tI8UoMUuBTkvTT5UtfHgKSN4RIKyylUU
Izrji5MQK9t9lIEw0k/AtiPEvf8p9YEXmE0fltGhreI+pVmq4kaQlTrtzNvTP3uUAZWaWLAnjT0W
6CZmraIUeRE7yCTUXGvqFRE80CO4D5pBu72CgrVOod0Z+x1Ffy86W29/wJVWC15v0vkHME8I4IXS
MAbtiTOE60bhASFtApUk0bbyiCTRqCDaly7avQ29gRylEduviLLjGlD31L8l9+o/Y5bj+hF8qIkS
ECM5FeoB1Zb/4jMBdVZQdESgD/6nS+/aofF1yMMxdkb+J/jg1+Ge82USiKUdNGbb2WpJWp3gkUQL
r6Gl8sq5xwRI7JYaZUx7BOfRxnUtlCkjkZbRpu03JWRxoE+jQeHtaeFr506yjPI5ML5Aa+Jldvm1
DRLk3NgLsZMN60LdNQVE1aDb3qEyAMCu9NN0gVUjt9+GAmmj1wEare42EHt8HFFRwCw2uvRsDFTt
0M32MoSPA+ANiVkWHOmWiu5zHgBvKDzk8Z6fnm6X38r5ZdANoRE7qOq3pteouVkkg0sMTLmFcqpK
4jjJ1mXJLZEJzTxpJqQgcCpTQw7obi4tx2XmFpEqY5ZU3ltXvQRyNGkYj0pS5AuX81wMgMKjhnox
WOtxdV6ayrXCU8oxgEOXBBlUT81ghUb2jDLPlo+KpXLJ7P2BoFYEog8pIJDTXJrjEF8GDXhcHD5B
m5Ng2GFD6oq69ZM6gBfRCl6i0Rz8pWvrCnaHs3xulrkdXd0P3LBoEqdQiVrca8qh4Xe6jQPKRbu8
Xw1LBOLXKK7J4nR3ADimAgTOLGGvFJXg+2PiDC1yEEAWEbf6FAFWr0gjvqAYot/7iIZCixvMtqKa
zeMmBajfCDfi+CsMW1deeGvNBNf4IlTLVQ3QGVSoL6eeLwQuaDgOsZFvtNtuAFRBqJWTyFXKAdSr
/k7ICo/yXBLQBojdheflXHoAirBguVGRrkJigilMRJrrR4oISUyuKogavmoDqnvymtO2krRK+3oV
ew+lXllBveTIp4GxsRmMgjRqUmCC0vnlwGUhAYqoheVOIX3xUPGpaYwACYRW1Ca05DNaqS9tvUcv
P/ESW1EhLzm9BXMLbfajgEKeb8fGXZEe++BZj03epdp/TCABdQxslylbg9cXEgyX38gNtRIKiZA6
tRtTTtp4VQtOjIOxhK+ZqQ/BEF7cxpSeVAESuTRUFI2q55GUOvG+PHEbyMTSibIT5KuPXyURK3rb
4c/lBC/sMbuuG9O2hkJh6oCx07fl36lp4/FnPN5He5W85ESiThX+D27vmRN/YZe5aKCjUOljKKZO
+4V3QCTvUv8j1VZKloMyI1jJpU5c5QCOLr4/VdzOxefkZhxZPVqHml2WW9mS1trM+bv4oskTnz0R
uFFWXTw7UwdF8qlLAIrvfIJd3xPB/6n6RbKQWXuAqvEKNLcm1a1Le8MQB1qVw97Qo31yPTGCbsC3
eeqx5kDWU57QHOrjIbHagtJ1R8zvZOdW5Pn2Drjm/Zy29tl3MMcvadFy7BvYATvQkIBdX0JBmFQQ
pETvY/O2qsx9Ckgr5E2cU/f58LCUfp1LBV/YZ67xKm2lQiimeSeAs7o+Lfd4tWQhGJczF8MH+64d
mA/e5+1xz1U6zu2yzEPB0IBlIsC4GzooBE32eGTT2LX8cQVp0NvGprVkXNyFLfZalbsg1n2MUdd2
rRCRsL53h+fe+1kExsyliC5MMVdpokdyNkgYlnQHyUADmRh0Bre7qsPTlpTyMXzvAFE8uEsZ7XnP
9W8fsYUVxfMQVPg40YOwzqBnnVH+wD/z4zb6ATJnjEwOtCuZVZxEdSFfMxMjXQyZ8WHYPl0Xj5hd
XnpQBUDpQrvvqbgYHM/6rCmVDZJKACdYNo2yUzlZ9YDpVLjdhHlU7ERAs4MICQIOYn3aVNuJ7PJD
fOGVhvK6bYRH5CcTFAmNcglXN22Z6y3172MYd5U2Quz3AtY5zA+tb/V413A04my0wcfA7ewSk1vK
i83v4n8mGY81PXpBLoN5lpS9ENr1EBH5FbhiYZFKZCa0x4r+s8T4JFEcy9BIsZfs1ERbIzhP7+jo
rm8fyrn6HGgqURGZOOUBJWOmsOPjXIhyOXWe7YyEd75ZHYKe1Amh28ntTHyu3fpEO2CgFq7dGRAO
nO6ZaWYqDU7zvFibnK5pNz+ouqFrNLVHorebdJ2OlP7Gh+yzy8F5HFXUvD3w+Uv/zDozvWrTdVFa
Y+DlV2Xl0FZVcKk+UemZN7dGY5X2Q0cekGg3l2he550EavTAgSJ7g3b7y0svkDgfKo94zsQgd0au
WspMFfzqIbQDgkddf67Aq1jHaIzawEuVMRhUw4WDM4Oo0PFkBH8BULAosLNwOE2OuyHly8TpWxLq
K4Bt6urgWcBu4fjS4SeJ7CE0+Wg1yhtjFR3Ku7IAz69sq/om3Qs/Y2IhkVbvwmCdLjWizXkysA8g
rwRHiqICsy260GvFLuITxxBqdIlmyF8UQwrTYQ6mj3oJoDjzjpXB64tzJoOJjWdhLQNyTIVqKMj8
9sN6TOKUAJv0gCb11e0N96fQwDorzDqONGwBRsucNGlApqpV69RR0aP42eYk4+4TjxgoPz4Lb25B
+J8q72nVkTzfRpvStwEsHwNaf/X9is9NLTRxM4+JGctbD8UfcRu9iHvQyIr3oNNz4ex/vcTCHeN3
D7c/ffY+Pf90ZkncTorqxm9wdasmeKho0VE1AyLiwJfo7uHCTVqQbN3dLYlFX/N9IC7Tp82gQbUZ
voK51YJo0FxPgw90VartDYGgxmMGrXmfUZkq4Phc1QQpreI7WFWOG5KhtURguOlXXJFqH8ibRllY
xrlH88UnMUE7Yljfb3t8Um2bgwU07Y+9Ue9XKRpqv/JfeY0O1MSGHOuqoeLj7XWQpuFebaGz6WC2
ELQSAKUVRtx3G/Uh+niVf++CR22nbpJ9QMsdCAxr65dWJt0mYFhVNkeBendUovh/WzSDBS8y91yW
4b+MSTsYfRB/2cmz1wIPMqh6KJLMkf0hKjah1oDRr3al5LUF9d1zHUx9L1IwFCV1xSA9NWPCPw+1
nrxmkhF7C/fJnN8AeYQCSnQF8J2/hTv7mgEgAgXvqcxpah8K81WW0khOvqqaV05tyffk9mJMe55Z
CxTzUQeUka9AOysTshu9FjZKpWWOJmnyRg8EvA+QvzA1zlCoVOgJict4KT9yTZ4PuA5I+ifFcOCi
4IUu7w5xECIhb+rMEWNTVUgJaQTVLLO19FiiS3MlDI+yWRxKdScJay0nUYnYTF+Y6LnXChTtAHsH
JBEUZ2yrsDT4g6jkTeZwa1U4iCXpwA+zL9CwP4BkmTYmv6lkK9UtsbHHnORf2sJTYm7nwYmKGjDv
KGcBen85DbLviZqvFJnz+RmBgSF5z55qWtjB5+01nkFf6rBjQBQBmQ/t6nLIU1EaeR8jBeyNYKDV
+FT4BamxmwqkouWCJCo6WBQaeUjGlB4dR0t5joyGFkqwNO0zNxWouZA+B/WSpghXg1a1FhWWFGsP
0uVs62xPnLkFWJ0gSPl+Xuh0nPP5IAoBSAbcRqqG2/FyisvWB2OIMmR4kiIwQQiwKxOiplQ5Fi4E
aLQUsTZZCspmXhfoqUJfDiJR9FeyrwtkwDih4fnM6fgcgnPFoBGxEeR1rrjgT8/SgWit5FkADD11
hueuxnYRifdHhsIcbBwuLDZCDx2i18xl1wpF6OLk4xtcl39BOYn7Tnugl8xUdFFIEsrMNwgCKPD0
d12QEyMDVdjRjRTDXxVuG0UmABwpsFp97I1gn2uacG9IASDd/BCJL2kuyS9aD41xyvtVVxEZ0gq4
M7RM2HtdzBvEEDv/2c1F5blMq7ayE42THalNc926vb3n7jIAKCZ9J1EAtJblmIwhMlK6Rp47mU9D
1RJyTO9oZuhVyFPKFZ/iGz6H24ogOLjvoDvfCFT97F4LWwWKFgDpEBRcYPe8/VVz8THapPA9KGkg
DJQZzzoh0kvoAnmOIecrzYLUOajNjqq26n1ab71NZ3aaC956a5QWEsB/+abLtYfIA5omEZyDmR7l
hstNXzSerEd9Gjjm6/tgpZvDaNYb8CGB7QwTQe4mHfpJBd03dVBBfBFCT9CleqBbl3Tmfj/RZLUg
gnlDrgrqgg8Q2zmdUnrKITOQQqxru93S09J74vrew4GZZKNQjMG3s/ceGJ2TQjJc90ko3tLOQ8/R
JvLv/X4h8Lm+7y7NSJdT47uZoqM05j41vGJ58bECEhbspTQZd1KypHI3k5C7tMZ4Hy8rcPFEsOZ1
5kDzjQaWnOo33x8OByjy0M3PF4pq/banZD/+RvfKAkB25mRc2meiPAEJ4Y6f7Jvqqg7Iwf6cctDI
Tsr39y88MoEqAio0vNCGNAt+/trNX5pmgjxdjHQtmkxrri3nv0J0Fynqgo3rQPLSBrPPPS/3ErgV
9wmg+qJB9+cSMeHMzQkLaAdGdXoqFyjMAnJd70LgM+OeEohS/SCP2W6PaBf6PkCsTjGXipHXuZLJ
GiLjqRiO/gRmzvhC9VqpbLgn8D2Qvt6AFZQM3FErPmv1pVMWAt/ZFZo6FXFNTR21TPThiqU8ckML
awroFqpVoj1LQ7bkBq+TWwY/NchPHSr4ZUnhhrEDBi3lODDvR1ay0vc62UKrC4CCBUtzDgTzIiva
xDWAh9blyVaLTteq3uWeelSWetDbVRKpqkOBvvnbnn3OhZwbYuZNqiD3GuQwBNJzvN0k0so8kXow
7fFfcbyYjF0yx3isqmrkyi0NbpK7iR47KHpxOMF4X38JFEyNdKvuFh7Kc8cKISkAMYiXAE5kZrKU
CikeZQwwNsAwwKGdHe/223M4s/cQAApTvQIaCCjHXS5WHld1IwaJ58Rq+VIG5b5AswLxg8S6bWfm
RKEdClhlDAdPjr8i+dlrStfCLmxH9AenVbYVPeHOVaJXIw0+JbCuFklrg8934VjNZKWmFqx/NpkF
6+Xe9yUdraIHG6SToekR/EBx+mdDVhuCyxYacO4xxpv2tBDt/rXGMBf/hWnGXQklKqp1B9Ovrzx9
Vq3njg4gyVOIadsbw8InfD5N/h/5htIj6U42VdKYtF4hS1itd7lp/i5kZmd278UXTRvhbAE0TjJC
pS48JwiMtTq6Vqvw+6IXzKSsaVUt9ajPmoOTmV5VQFqyoIdQyMGHk3ieEyGJL1pBo1BVX0f1DkC6
BTcwd7mCaEQAbgXoJRS9maGJkJeuexnNuM220GnlYUIlkuqk34R39X1qKi6tXFLHuGA9FOIgtOeC
j1T+6IqSZG8o/93e6jOAD6AFz76HuT2AwheKghM9x2ws4fUQyjS0pUP/C+oDj7oLMeYUvbI77dzY
tBBn69p7pRK1lYFO5HFVPLZ7Xth9KEgkKYchX4hiZvBpGJiIHiYFLdiTsOelLa6v+aSIYn8qax5G
IgjW8P29e46Rm/ru1tIStHUuaruwx+TUQ9dXWj6AvS7ctPVO0Jxo57c2etOhuhW4a+QHghEA9tiM
fcmU5F0b3An8a2JsxHrXWTwAbNxWSy1N4cw+3UeuthD3/D0gr2b/bEaYt8Xgx6MLsnHfARlhQQwb
RQ/wyxCEl9/elh6FdzE0a1JbP093d/bjnlvFR3p6MF8Pu/VJ/gzuIIJK1671rZmTFOW6eLm9FeeP
xr/vY7nxU0nLR8hu+44IEmkg/18qdHxCexuYR20bKptsCz0pZCI2ohk/DOqheEITRv9RP3IpHdAr
7d/f/qCZhNPFFlKY+wa5kSDoKiypoh9q903gIHhprCU3N7vacJTMzirSScg98aVZAneYm5KpGT+l
ftBbj8TuYsvuzB0LRAgS9nijo4OS5SjnB7UvUj7xIReqb8EFsRpfxPuA8q8dWJ9cF9rA/MKJnbsK
zy0y19KQikZS+5nvaOUazeJDZcdmOrwjNQ/quv9mulGIkCaacw3pzMsT2yDD2yoDpruQbSmhYmLK
p/LoA+xoWN0xJqmp+XdobdDC1WiBdTAeqfG08A1TGHZ1RqDVCrz9BPX5S8qfeahmUMvEyBoseb0a
VXAa8NI29D46jxYi8rtpuEGBfSW6Gon5iipLJcmZ5N4feBuaY4hvcBUxXktp1TaNU9gfVgopfjMg
sUgGIB6lkb1w7896SEw2cj1oQZsUzi7nux19D9tp8J2ES2yveo5GK3F9oF4exGAXqjJuexpIYKB6
K3LicSavgSLleWHC52K6849g4uIxN3i/T0bfabQTeDsMfS2Ee70nemYOD5H/MAyVKWSBKaMqtxHx
xFfRlXr7G2aKsaAjnrhpVFwXkx7S5URE+SjEY41vQCnUTmJTqMmbRNNjenQcJ7EjcOr6E6f7olbi
7OCnTDLa8QAmZ5uW+0rRwcWgwuNRKC6hD4Gj7nrVWtaHQr+zzyV13dk7CkHO/7PHrHgAWv+iV2Cv
2Zr9vnxK7yOr3mvr7KCa/ke5lo7jllsdwX6Q0xiE582nBzbypSWfO2PoIIJgAd6raPRiznnplY2Y
xFXgcO0p5s3gQSstISOit9WMYxLtvW9uKy3BxWej3HOrzO0X+ErYly2s+hK1X98P/tckj4nuj+ke
fMXLPN0MVAMXrhpY90ChkgHKBvToHHU095fEOQ0vuyUJrjnvCqy1osgIOifZ3MuNZ+RRbSQAXjpB
vvLrp7LZpeKbJu38PluCec3ktCeaO2TyoToJEiy2+TeC7NIYSzzSe50VQNJ+OAQERB/0CIUWhQr/
zd0JxwLO4wnWCfYGZmhlUpRSxAVO1niWIn95GpFEKwee3TDsRr0HqjOoLC77rYufYp+Epg8xC1Wm
aDCPjaXH92SM8eqYXQW5XnRh46XPzDPKYEUReGhBNeqVGq8F/qEDPa+ycIFNvvnKioRMDAwICtjv
LofcQz5AigcpdNp6y0m0Bq2rNfj3+vh9219Nf4exA7gK+iQBmYZWLltMF2XAf2uFi52oyc0ebH9I
+MjNJjiU0joQ0fwgh+ZtizPzBwpriF+A0BpQQZ71GwIEP6IeSHuR3tXbwV5SlZnbnBcGGA9cVuHg
pg0MZMdxl5riD6hxSoJ4jxim8bRMoTk/oImXDGoaSLYzS1WkCAFqGfZktDJUL2ioTcct1FtuT9tM
OQWJabA4wLeDhAj9XZc7QkiSUqyKMHGeKwsAsdrUSAhC43ZfEGGPN/VIHlugyu9T6AykqVU/Q+l9
e1rf/orJCLtdzj+CeXH6ADh5bYOPANmLJY899OY+b1uYmc2JTggbA7Hp1JNzOcxObDShq9C2K/S4
uMdNEIAwt3jwFnbhzEAm+jrEKiDHgEbC9BlnsVmZunE+ZBhI2SbPGl/rtlCWS/0WcxHYhRVmMK0h
yL5cTwgl465tt9LeDSDXmrzGwmHIXqVxBSgwqZZiseviH9qZzsbG3IlNKZf+mPvou6CRBpHx32p8
CMH44j0JFd5Dm8VW9hkngggX8shIeyAPwYYeZRYYUH9EJyZA9w1ENsLocejfSgjaig3J/Yel9/jV
HoFDhCF0sEw0jODDv1y8VhPjIlOz1AmGEIpCMZg+vBV6bAIaR+LCRrlyxIwtZgllMNX2kD5OHaHS
zLA1wCVlJ1W7CtzebPiv25v/alfCGILoKS1poGnDYFxJlmpDpQXAB7VwVl772ZbV920L10XBycQE
fEALPnL9bKkyF+KwFYQWOEUAK3zUhNrXV8GloWJ79+Juxy1txquwFAgHHC9ALMCrDHg6s1ZSXoRB
FMs5yt9wWJvW5IAHBxpcJdpqpJ2JYPj2CK+f/oxFZsVQh1f7iJNyB80+u0+PBKuWBvQntFsyDhZ9
aMj3mkZf5iL4fGb1pqQfLjWwoky8mJfbMgvcIAq9oHDwujHfjZ3Lge+beKL5Ua+M0PxeqjdcHTsM
FGAKHYllgOHw2Li05wWZqrt9VzjyKkOxG8TNik/R1J3/9AsZ5avYkrHEvNzDxECaUYOlJviOVfPU
8OQ0LHF7LA1nmt4zl6yEnJi2k5GEyANN5bVqEEd3zYfb+2PJDHuFqVwklq4AAiQLWqleiES0YUXg
TH9TnoLAvm3sOhiZZg79digy6HBYf7f62aAQJyoRjkeB7a++6+928m5Ux2bz0a5O0PVqrf/C3EQ1
z0MiRAY5LTM4FdKMdQ7cpQPcq0Z2wUeR2ZVsvoCk6+SZKujfF+LU67wWBghL8CciAkk4lstV4105
rwKvKx1U1wYC1rk8tnkQeN5pyFqhUVZ+gq5bZmouGKZPNfcY/4xLEeV13pn5BmbntEEy4glYlw4Y
FhrvAA3YPCG1T2kOoECvmLcnec6jnY+YmeNc01q3MPrSKW1vHe/ipTWccyPnf5/xmHzl61KmVqVT
BBuca2IebL0gfPXWR+ZauteeyqVNOoXcF1EdM3+Mx1SqKBIzrymd1Dgo6qp95UTsnjB5KNytUQE2
S5ZSgYvbholRQi1XolrCtpGyg8CZYwL46QtaJxM7/MpFIrd3WdKQBHKZKYCBROAiKr0BKqMsHpmr
aAmDB5gYPRhI2iCyZu7cuouAQOSSyhG8x6Q3Y/AbaCCjd2ndrcPuYbSWauzXiHncgvxEHAFQNs7+
Xy7tzCcghh9AO+JWTl++gkRddOIXBSnJZIKph0edaId013Vk3Oq2hETR7d07E8+gORb+CDxZMrpD
mbPC860UxoZROXnzGoILxFTbU5ITXV6wM3NlqDwIQaFEh4jmiu0HYL9EF7KkdsLwcZTWYA0uD9hI
4OLsF6ozf2RTzPb9490HwBDVGZ29d5ETKRoOuXOHt8B2Zn8CZ6TZ3jZwng4hFHPIx1ZE9oWCb5ak
K+8updR6PJU/u9eCmBHpFgY+F3/gc5CL4oGnhMdnzu9YDIbidmoNSgfqJzZnJ4WV7oOd1v9iZdcx
aVajsYvqjTKuRQgBIt/OmfJR/41fy2jBmVynI7HXzj+GOdreGIRtV+o1LlWwROw+O6sFzJWMNii6
CCoeBNqboMq2NIKeLnO3lLqZ8WXQWsQeQKCJXleeCVGEKldbLh8ap1Q5qAcYEviFcnlxlNMlw+4A
IB3xKp6QhgjwLi+hskskt+EmM2NJhDUngr9zE6yMllSJFYKheQ3dEE0j3mjJ3aoAmBr0DWgZaT/0
7sUH3ZK8a0CE7b/dPmvX7B6gaUB/lzhpfU6/zFWBx3zYaInYgwCRqI8uZw2rtrSkr8jU1jH62LwV
6BuGnHbFfhTNLrME6S4GMSK/1lKzi3YAgzerQTDz6tsFC5MFJuwws9zxOxLHhYv8j6j8cg4vv5WZ
wySOskjw+N6p0LyLc1qb76gaTMiBEf2bgfWU7vKjQk8xRSTxfXuirvk3mIlitimyjIGeFWOPJ+t7
TA+DhZwlGKPNzyl5+nQwyPtLQN4+lJVAHXp8+Viwf43Ehn20iyOrh0I6nl9MUooz5D7VC6VHmNbF
JIKiWgL4YVSid9azPVOBfqeLfwtmpyllp/zcKnM6EsmodVkxeqfuj4OC+CwGM5OxTtDUeXt+petz
eDk+JkoTlVGWgwrjsxNi35nvAwWvmTWiVawG/MKie2SpP0VksJOVQUsClnP0DO8ovDVZylNf96Iw
cz1969n1B2qfXi0EtwfTe7qXXmTwrY/rxximfPijgtbYcN43uuHNB5QNTGuRFfX6xr+cDOZUQiNU
gmIRPsArvgVwEUMmT95HjQze4rcozCfgZ+wt3fqz5ws9/3CEwJ6DEXX6qrNhc4GXibzAYdhE+LL9
0/37hvuqN6GtkvzjQ9KAhnXv3KNE4hX4dTng027vgWtU0DTv4HNCOnKSLGD3uOIFhjjq3uDA/BCT
AwRhn6KtRx5/5O/V4yY+rdArqFDxUz5+r39pSZeK8tedW9MXAJoERoqJxIblyeBAFyq7STI4z7vX
u0Ow+5Ts4niHUlVAHvPdarU6WqeBbLcf1ebobGPIHwH0+7Ckjzot79WpO/sKZvmFuBYzV4wxDyJt
yxcQvpCsCRZO3NyBw3KC5WFSAQYu/HK1AT3INVAsDU4wWm6lWbFgWLfX8zrAmmrp/ywwR7qs3Ez1
ywLcYwn4cSArJkk4uNHKEzRTgXaBOiwJzinXseOlSebkCkPYG2CHHEAI9nw4oFiQkd3w8Pp6ePfp
3VNxeMIVb4In+rEnm5Fs3I1HnqTdJqErQizLyQTi+FvcdsS4X59CsrXSI5pjnd+Ufpu3J2fOs0oS
ejzQkon2UDZDKHNTgTbBYetAad0pD+H4nstWkOgLyzxrB/yFeDsALgt988tlDt1xDJPpTOXIhU+p
Tx3BFa8CQFH/3h7R3K6dCutooQHQC1xhl5ZyV8rbwYgG9EsbHVEUNAyqYkdaZED/V4ZYUvmqw9zF
0yE1kjdX3NU8qGNeb5uYnbV/Y2EJe5HjqfJGDgdHi6AD6e0TPAyE6MXLl2p1C5PGAozbRvEM3KaD
08g9HlgpzmGajWg58je3RzR33M9W54qCF9qF3KDBkNvhTWWgzp8tMdjPjQWadAhx4TqnjqLLDdDo
opzxcTk4LXhKhRjgUe8I+ZHb4/gDQ7PO8dwKEwh1Wt+JRQorSBVBGh6Pk9fDHW/d2ff5uiWP/e7x
saVvrfX2IYvkgycm+jNuf8JsLHj+CYzrBHaideUSGzA3X8EbBTJh0MnY9t0jrqoVyGSkh5TsP6zM
PK2Bo4jpguuYW0qk3w208Yg68A3MkR5EdA7+7f+mB0g8S4keLVBMzK/kPwuTZz+LBCDapHphjwFW
ETALvql6z7mwhND7/6zkPyusw1ASUatiWAnCdUKeD9mETrjbPIIiM3Aeu/svmYAwjkCMxTwi2pvm
Ej0YC/5xYah/vClnQ9W60OB5HR9RT/7R+FGc2LNv75c5Eyji4e33f9mUmXMhtH3RaN6Ac4Hu7SpV
bLfQN4WxhBefeUmjWAhMD8i9kdZAo9DlqsVRKEuN2I7Au9TglsmAskXzubmJDsTai1CaLrfaR07X
S81lM9nNC8NsdW2i01GVGoYlUvor9SOIdtU7f1+04LdZFRAEv88+b0/pXGiBIJGfujVxqf1Fkmer
xgtlWEtZNToJQExDaskABYTNI97J71G4kL2Zpo11OLCDXn60oPJ4JF9OazoUaVF14ujo4P9r4lMj
5GYuEf6VCx8MKd8mxVLPzuxj79wks5JhnWZZUkkjHnu7ARSugAtB9fxdMp9szyFJA4pJIi1hhv62
+tVAURtSkaFATwObC+jENIJwtT46Y2QbsV30PAHnpplILwH4DPl900DOaQmlNVN/EBAy/LM6XcVn
S+k1kJM3Cnd0WjATqSRt/w9n17UbubIkv4gAvXktumZbtVqUeyEkzYjeFD359RvUYu90U0QTe3EM
Bkc4SpbLysqMjDABIlZEvW2+OV1LH8IHDhQA6avHb+7vocV1vTI8c6Nl0lKWL2CY1x7CLceTJH5j
87dAsMstCCfvG1sKTK9HOdtEueKB9jCbjPnnjvGJ9LfI7aQ/r2FLhCmo/r2IkzLsJCEjzasdMRpr
/VSQRvdwqPSdhSzSpn2iLmPa6GLUQ4s1XE7/Gizz45zCRTSbwv6OzGZ3XrmkFgcMto1Jfw8Hdd5b
y1FPCDtNG11k6gXVqjdCoGf6amVlcRGvzMzntcobURtgJgMv0GmgpIMjyIimq9pzza8dkcUnMngi
2UnqHrkYZbqarzZr1XAhkGUB63LEcRjz0TefTp/vEC59P306zqMDchXLZ1Zxyb9vfAVgNpTMkKND
GVWdvaRo02RNA9pZlx15l5EKXRLWvNxvYT5sQKTbUXxHPXBSIbodWg6VJlo2UeciosFNLOvaJ7fD
TUyyk/M323y9QCAc+LlJOfGycT0SbD62oGk7K4b/cv+sLORfbj9lNstAGBRK4sed+ywQ4QTyD8JZ
eMABQpTaQEo7rGO/vKFH7lidLme6hlP9jWOazcR0n18tssooaTbEMK+6r8M3ev/1E0dAgg66TPIo
779exJNM3o5HcGeT4P0b1fr7419e7X8rMfOIYyxWclxjJYrhJa1PVFmplS/s4tv5nXm+Gvxhii9i
gIVRGq31aon6OHVf1T55MKEO5uy3+mbzRzW1FZe74OxvLc+Oq9qwnVLmSYfAsgL1FIsXqaH5Rgp5
2ARELgoo/hM74E6l9JBku7RY7Tb+7R5vP2B2s461yo5djLkVyGt8fEcxJjCehI3jENGwTdbaFtsL
POJalLkQm93Y/RVmBmMfc5PdXYvQDDxfifX09zF6MT2y1QNzwzxs0Cx7fx8tJPdvjc6eSimjRCmf
w2inSw0xeuP98NlenuLzU751HFsyXxIkrzPCWm8IDknDTSV4MC+uRaYLl9Lth8weTIPUZXn441uo
OR3nznx/r580Ap1fvJxk/SkyHu1sR9L9/g1Knkf4cAL0Ad5O9p+VLbh2un+26NXp5rWG5nmGzc9s
nl/Bd0ERW8m65XhGvQuMx7+KuTcVdPlD98zdnjXjvHK6Vz9gOv5XH9D07ZCmAVaFP9QGmMgQ3eH+
wCSExOmJXWweIA/wYppbzEByOAf2ygv69818uxgz9zYMqpS2DOwHaC/0up1auByoTbxMj+jKO/I3
59ytK/3pHb8aa6RqTa9NrpSaKUp6B9E8OSbvPJjc9qjzuEiMtU2/Or0z5wa++qKBWkrnApUgWZzh
BBeftFNcgHflI+BO+31qwHFv0dH/8gfanfLjWl//Qhr5dopnbk6JPSYM+em0g9RgNwEVgFZgt+Ue
Cx3v4Gt3k5rGw8tLY6igkDCFgUx6ttBFPxUEEHUs/Wazsuw/DFq3keHtR81cX5yl1C/b6aMOnXlC
rhF3O9Kfj/YXgeMLH+Dzfez2NTLQn2fDHbs/e+RqD4xawKTxZBf8iYeUGPX+YCnotfWMx8f+cU+Y
M7YCUHZ4l64ctZWd/uOUryx7YNbxYhaWBTC1I19lDUW+C2sI+sSjlbe8ed/fLsAmbmZ4DncryyoP
0gL2SuOVfhyEPeJBYncWSnQPGOLFt4yVRV14s92anEdtoCBl4gQmC8M7eLZkhVtvI5683bDmN39n
MW4tzdxWkv7fDTb1ah0O7R5ExqdTZqS6T7y9/YCUWyaTo2BesI12a1pAa0s5c1q11le5Np0oObXr
yvbQcZ+WejI6TLx2Wy2UoW5HOou/YtUrilKDrcE2opC84oqixEL5CQN1Hh8U/Uu9vOXwY4b7fQa9
wW5l2wqTe/h1YsCILUB2SJZAOXZ7Q6hDUkVRhihJPOxeG6Q2qW49xodH9SnsdDtARufsBFa9Ex5R
tYDwJSiD9ew8XVYbdZwwe6tAzgXICObk6pNmq0/9UC3rCJ80nEXogOkHuHLiKCPwo571RY5I0V10
vAVWpmJx2a/MzpYdrYEpTQUsBeipDFkv1Lc0LHSP2pByu394f1BU9yZ9tuo5ZPuSVsO9IZHh3ELW
BWUSBP+8/pmhCxRLj3+43VOJXeDgVB+PvIHiL7RzUCfirfJ5/yIAxsuCLKglf8uaPPLOS2O9RUdp
a4IkyDijTYA/MHt5WJukae7vffnsxuOTgO9FMe0gHMsfm5h1GU5Yq88vv8mwFSdAO1Ro5hUR6mU0
1NQpbEJGSpkiFmSjPJx+xRyPQKShq8NED8smQ/Fs539u6Gr72O+9ACE/VpMVCAiiz2peXxopX7UQ
dUSphE2MqK6dxmNKnfXSIzSYSMYqiXF/S3BTfHw7sTcW54UmmrVcFwXZ4BoMT+K/UaRH0DA/MwY2
44qp39711tQsVB/AUxVDEHRAqM7a0mm3U/XdAVxYiFkCg66cqmkr/xoX6rLwMFP+a46w49q8Ltse
4wL9eEgJ+l2NldO0gJ7EeOC8JpioBhrDWc47rNDtN4woxIJeY2q6f3/3N6AlGMnLcFIbctTP45oa
1IKPAnJ+0moDtytkduf1Jw01uz6q/RFz2JgdAGOfp8dxIxuVBZxv7hDdjcyOfEf6Wry3cAsDTS+i
MQI0QWhbmPcxezFeFEwjDW7UbIfOLBQZ1ETHqgakC7yvSv0FwgaSFWtJxd/3xK3ZWZjZ8nzAhxRm
kTk18dsZBJn7COpDzv3d+ZtLQbo1NAsdI1oqbYBudfcZSbbMOCEfEu+ewJOHnj9tV+mflX0KzUrn
kG1MwCt9cvYmv9uGhgu6YdvNLXnT2tttax+pdal1/L3NrQtLWDKg93YNyLK0vUFxhHTZ1GUM8pHb
61OuoT9USMEI9eJLtqPU1UIr7oKVLb7w0MCkXJmZ3PJVdMmJFdXKDtuN3zZnCpEj+yshtmkep0LV
9yUx9U1tbS6bj9hI7PsLsuQKkQ+EKxYhBYb9fmuap0VapEI2ur7n67V28gTg0aIdI6Roh1RXjC08
HKDawEMNHCJgIEmUZq93zYtQhcxRF8j2zK4ASR62AIPHw6Oif6JG96JiFT3CHJA9Ke01LNS0tea+
6tr4bDF5ryrLJkGC10828nMhI9hRkOXlvyu4rZIiAKlXiSeW/P61zdnKQpxZa/0UA+b2PVp4i42i
6CED/uNSIAOqoS9UOd9f0CUPggYkaNFMpGZ4iswCHa7LklZIuNZVXuDyQWmcW1Q0RO3Qul7q4E6/
b29hVm/MzYKdpkwZ6vds64rbyEBPHDg3uVRnqgc/sL16hVVjYbfeGJt+fnVQxGSU6qTC2ERdYawh
M2j5Sk+1v1KnW5xDRAYTkhclWzQm39rR2lqO1Lzu3J6FSqcsxQe1gzRD4A2S2dCScboo5YgIBuu0
CTRbEgdm7RqfdsZst+KgQDEB/GoTonZ2jQOhKkOJSWvdsIeYnS0VE5Mls01f+Mf8k34KHUk/76+k
vBA53JicjToNZa5oPZgUWbso35pPhvsUQ70Id2xGOGqEMQk5J+jfWCxzb0jFgWbnAjy2md1rh8R7
TodTDTilBM7bv7FWg+91q/Z6Pxxy71HE/w3tRuibsVg86Ty8g7pA7q1gNFIIFVE9VO0ks5uCdJdx
K6AqWf+JwJq7zVid1i9B8iVLX1n3KDe60DlSBbV6D9I2Zq844ZZGLThOah3ErvKwvz8tv1kJJVAN
8HBWaGpCb5808xtt36BGUqJkIha78VJxOmM14ikeppaqPNg2PYicTUEFN/tDhhbsFwhx3v+Chcv5
5gNmTgSJhyERshBpj84QB5J+D8E3StRpazfyys5f6C/AYEV04qM5BEHXzx65OmECW9R8jcvI5akl
kWLfGsVeMKzo1FqlldmJs1MDPbDGXep61ggZ24Oge1aKJ+xFee/1EoLO9pFZuTeWYsCbr5o5maTo
mZYb8FWgt3yVPHIAbHaCzzLmKwOivircNYGtF+6KL11wN+DUgZ4f6Mqh4/yTpbmajFQuZNAJJ72b
jTK2KKtnDYIjpJQp2vai1/urvHDgBYjLAzKrovcdMga3PgcFWDXJO9q7Ss2Ezy1ep0SUe29lNy+U
D1SBgyI1OGsB/ga449aMpOUB76mA6StJPmllWolnaH1ggKqpaEmpuCPKq6jSQ0WsS40QauBDpyed
oovDRS63VQXuupLZFIHJCdb9GVg6aeir0wBGwllDh8vMAUWqzw3xqPRuhC6o3irTvSgV5EyDvzy4
MFCsBKMw3tKV4TE6pbbPrhy0hacp5BCvPmB+1NMohEMGdDx9BsOX9d6Zr4b/GZPz9waVlQ14XaEk
x7+1LEmHHf7LWg5u4aSDBWACTAOLBSan2f3G0xb67CWeUyWw68gWeZ1xiDfWaSTsST51+/ChcqLt
5v60L4DQMOorq7MtUXcj+Jx4AJd2tZUAMUHiIyWCdbKeHlP7b032nbX/UnTAWjtn2x9cfeUDll7H
Nx8wexRgLhCeitPrGPcAZ4HSpzX6D94HROuycq8uzTAK39BKB+wNYn2za3XIWUb2BxYRKPrPJBQq
+udsfBrTzaA5irp22BZuVEiyQ7EFrwf0R82fxzJChazqudENUl14bT5iwCiQfHsgsvH18nJsTbTH
gjrx76WMMdK1aV2zPv38yn0pAUPVToH1mh7AwQm/KaDxh2iQsBoEkM2bDYhd4o0S6PxTQI+BeX9f
LZRowcwE2DYka5RJoHF2byVxLMdFPQBapVj0EHBE9b8BBNgFeMkm3t6XTmO78WsysCuWFxb5xvB8
4GWngK+px3sq2vDc1pcJr+4VsSU5rwf5yutt4Y2IThpojQCUKkEHcnY3abRoGLXEs6IW9u2nqH2X
/ZO2JjW+AEfHy2hKC6gKFHEhfne7lhQvRK7WcDsI5HnQO1N6jf7I3/2es8B2r0sWJe+j1RqsPu5V
u/vgrMOTDWjDqBcfuKXpvjX3b2hz2Jr2fm9+DA5nipBtcl5Gff+23X6fVzzZ0gqICsj4IfcM5qC5
ppmStWwX5fzgJsUZdJUaNbQYnTY1BGcQNN/fZwtlIUiJXBmb7bMSTa2sEsLY7nCSPxIDdOsuUR7r
zZdtm+iKBoEkA851/qVbddgLr58b07Od1mpCAwgmN7i8TREWheTT2v15PkwqgMmzZm8/GEda8WBL
3vLG5mzDdVWRebUEmymhzwp5jZwDdyyeoxX3sfRYF4HAhuw7KJMAVJrZScS6YsYW05ojAZYZuS7j
zQFKadbBA7ZC/OVZtam+pgY9MY7y8Ed6Au3F05qcz0IpDKt79RmzO7H1Im8IOnwGCOM58Pgea0wu
vx1fTfHEuO0nei17NO+B89W5cOgnlFa217R7Zg8xQNDxl4wWC9ANzJZY9Kocs4CTN+R/q+hYqY/3
t+8PmPa3ATwueHRn/0agjtGIYmpf9S7gHO+tIxjjXnxWt8Duy4ATJAbKBXZpxg4tDcV2LyiNaMb3
JBIAcjXmoUUDYw31oAGpk7VTvDz0f182u5fxBKZs2te9GypstYt9ST1KanK5P/5p/u4M/wfbfXVL
1Z1WC1xRwojHv/G83zzTDNElupayw31Li8NBuxug7pMk9Dy36g9oXGgoJjqIggtV0WsvrF34ayYm
v3g1GEGqpDbymt59bgY9hQAElvRUWD+YoH3qoP1QFvS37QU16vtjWzyt0tXg5mvF98zI/Vh+5bcH
S0CfWW4/hjYCd4Ma5huP/bH51pwEVZW1zNriEv6zPU+Xy5mgtrRpe7eVpU0H7Urtk5VH8/4Il+7Z
qwEqs8iNrZke/ETYjH7+t/YMpX/hQisKUuO/MIOWEyThsVN+Kcn1FQh8WqHv3aLwdbX+9AWrLS4V
nt737Sw9dhAv/DM02yrpGINHhR96V+UqM83QrS15JcEOykmGxu0AwOE4RDIt4r+FSNELMO+1LcpT
niRaVOkdnxeftT5d2cGT1V+n8eqrZttIkACG11gs5Ygi5hNfqbEVJCWAkjXwJ0FA4/PQip8lowor
UMKFtzamA1UP9BCib1OaTtbVyUkhDeJJDLqiq6I+d3xoUnoexmcp43fQ8F6J2RZg8ajuoNWAxwsY
7aHzRHSfMXj1U+RlvQpgmdCQS5JpQIyTCiJ64x+xRmvfNnmpweQCuo7+W071UQDz4Uo+c/Eun4gx
pvoZ7tj5yZGkVoNwDVDA9Dv1Xz1ONBLBzNtDJHwoohX1ENGBqs6ova5svilcnC/zRGI2FdVUEfW7
29kOAr5lvdZnAfZg9Rxp4gNzLEj64L0EKzmUpVwqaCyRN4OKLYqEc4qIbOhbP+PT0TW4Fw6kJp92
g2J3RqqXZsUHLgRjuEEhxIMioYQ4eRawCLE8ll6GWkbk1I3eGxUQcP1Akse1lw2Io3/PH9DT6HiV
wMIgItF+O39NXIl1XCDo16BYctD60ZPNqkYy2AK9MaeShNZ8oNPRE3sr4RXmk/ai9zrkfcvYrJr1
MvGnhyGJAxwJPRcCCTSyrczkf3shqOOnJoOwIXokVNEnrA/wu56L0Jh/VGS/AuiopMhDhEleJHu1
VkLZlAtRy808Rfb2T5zEHmtBTY5RkWBV81BXRYkdjFJs2ezUB6k0SY6hY9mcWkozK2uAZCW8UIN0
QYMohED8eBhCo+/8SHa6sdPOQtomwilX8j7ZiUPO+4cyCEvGkAPGE0jK8QVrjznqKDsQK/DRKc1q
qXxVcqXNH9ooLDWnr4GWtMsqEQpc7XIIjOjYJaKl9YnAQZZ8GMotn8reVEPgPfnAcyxFc0rnCZyV
JZX/BB8Y9Jd0CJPqEEhSoOjlxAhNSomCcDYvwwivPE0E6bkmi2H9EKddEVkjEGONneaaWhriWAxo
zRhSqN+FHhODiYdP2MaUPF4INlyp9iFonSgbu7mYtNmXJKVAspNgRJbsM+ULHlpmsZczwRH1AbE4
y2mniRulBzH/WaFNgJ6yoRQYwtc8zc2kUpIBU1/24airXZqn7xkYq2QzRMKg+qpV3i+/xKpJfbBX
jRWTbZpc1LqtzzBS9AxGmyAyA3TBJk95HPExJWWFTjooGqSRfGxbRQpdyC/4aGNDDQhN9FrcF6j3
lK2GpLzvN8okyy1n3KOfd81oJPgzrQmVGvy70DKohmvQ8DW7wm/9XVUiMfKd+FyYdNuqTaTgyDSN
LL3h1xSAR6RK177XQl3XkK/LtKdkTIaB9BAz5E3apElueBSEzCaPmcYXaZHSH+uSCQKzGSJetv08
CaN9w2sBdMJ40YulPRI0TLjzSo/NDkyChJgNB6Lil6LDfCeMYsOQtG3z3hzCPPNNNvcqmupVmUux
rlL0A4P+qsqG8smHuqEQQTlF67JLURTKuM8UCsGRhO8TRhcZtEdthCzmBVNWMEkcKZCs6Ax8S+07
NfRVM7B1ZxlnNkwppDuasxkmL+hqCWqpiGo4tL7VsdoTNEtqDGmrLqVOmnYcfQADQaIA3jvQYdh4
IVOxF0ntAZkZNblU3/1OUaLPMS8LyfYHRq5Q+JDD1my9RBt0ng/bwOJkPxawVEIvHkcZLEk4Gw3d
csEgg7Si4BvWTqoyycDYQjnti8lSCCKwfuNLxgi9t78aUjyBBRVLPzgFZREwR67MuNhMUp/WJqOG
fW5xIc8WJWlZJhkNH80o6neXZYwJupbxpQe1jw/Vo67/e/+SWejKhBrvRDOCNl4e/mSWTU1omOZ9
jU4lJHoa4nmmugXSL7kk+3YzvjLUrp5VRza4Xarq8qGChobd94aC4pJvq9W2Rod5YT4HFp500Xnt
slgIdABYAVkPROMUlZOmn1/FG37eA+YTtqzrUbnUu5Yiu8zF4KfAFBK+96CDOYL6L+wZuhLILlUz
IBAJvlcJXJGgFedvTWsjjbOO61i8Qwh/HtXHvkJ/8fCpbMvY1jgrFPX+u7e7Qkcqvj6GT0G4Encs
XV+TUB6SVmCY/sUhJPK0jGM86txESjpjbNOB8BRtuYXXrnWLcwtPIkjEoKKBCEDi0RJ0O1pWgmsE
5JL9ed4iTQUY4nv1WpBtYd/fbwtoy0nI9Z+ladRXS1o1YAEV2JRFYqQFjQ2oLsj0p8bsDX8j2xBg
1FFLJChnhS3ZAmgm2eDCaJ4G4/v+lyyu8PWXzCKRMFEyuZbwJcjhTx9xQJOX/YCup8rYbyN0r62k
25aSJDdDnyVJihqHPRP+1+DElmy0LUEebBpfa/q6rkP/cCUv8lsGASt6PcjZCYoqnxf8BgsLeNnn
p3a0t76hgyxzNck2+YlZsHpjaPYmCTulaXq4ZXS8WMa4KyzR0VOjPRhroerSVkWdT+NxLsFzMe94
lKK0UFtgV92c+KH+HpRm+TI+xqhTe2Tq0GqMP9GKk1xyQzIHoIaIEgvKHLOFSyIv58uqZ11LYnTu
kRn17ZlfUzVbMzJbKRnBvkQTGEkcCCDuNZwKHSV9zVjZ9gtvOBDu/BvMbKEShal6noNPhRBJ/pK8
QeL4OdLOwQnIQNBR7CDIgZs1icxaNQOFiGunYGmjyApuG6TjNdRtZw6gyzVc4EPHuWiGqT0SQ1oT
lGOJpb4eXT1ea0dY2i0qkqMgA8UDQJqTlMuUqmrniYPL5JyTVzsuZa37E7qU2UYb/j8TswFRRU6l
kREGd7x4MVjCPt4t9A865Q70vo8QciHaAUJuGTmiOHlGEPhnxf50E81P3rX9mR/LY0aFqBuGqLpS
ib4b4/0pNHNbNUI77rZTwxecy4aBb/FM6c9aq9vaBM/OBsv1XZqowAoWSX9U5XzTMHit3x/iNIJ7
I5wdjarAsexKBQl83wKfLOSkHLWgVuXRp//CEEpEMigK0cQ8F6iVykASRyECEiyYytta/Z2Plig6
960ISyuGhz0y1UBwTO3wt3dgmIR9mqse8JUCwT3AvQ76a/lqvAJnCcaiVOfQudS9hbppFgQCs8Pu
4lYP+prLnvblfFavv2K2cjRW0qiMGJDeFOdAOjDyrluj7llauGsTs4VLQg54fnCIA6yUk1gZgAoa
SNmAW1BYSxZNmcVfo0HVDShkEF4DDHI7p3Uo8Dn0fae8gvSabrgdMPnRZ+qASjQBWPNzZQkXcjNQ
GfmPuV85IdqpAbRcQfKBpxSw2wBn9Ab6PJ1cRzZ3Dw4T033zTi9fCNigeHM5N2RVzmntG2bJ1i4N
/VQcA1RQhwNVQFxUnFnV8FGT6NDbKVUfYWMy8apa+dIFgucviywRBBEAT7mdaXFsY+Tt8tENa/iZ
SNu1kYsTqYQuUI1Ekw599t6qTzT+BIKf0CD87vvC0Ly/YQplCO37/kospq5+uHIFcD4DIjs7TGU6
ZoCmT+BY32JqAplrzgYARSWcZKjUvm9tYUMDh4t7CygzjH5Oq5RpnMdAqYF1M1lNLYFRnyU1tDK2
iYyIHVLrvrUF34okGYRvES8jKp5LtAnllLJvQXsyRBI1sjr0TSDt3+4bWYr9kdQE4AgQepA7/rQn
XUXkQt2oERuA8CRhQEmFAl5THLkG01cDziM9SSNat2uCUk1tJj5I+LTSyFXVkFcZbZay7ShhIrDD
RQ3x3XkXAYCyfhxzSPimR/nZn1AmzVYpd7kVjQ4YCNAnzHS6to9LMqyBgJdKMxOVDrwHKvgySny3
u1pJkkSOaMO6rf/R85c8eQlrETcAEcePNIReWvcQVPE2iMVLHbZOxHg2nZiZXxtA29JaV8MNRX9M
/UGD3JD8b2kEHmitv3bh4kAACkyYwCF1ioaO248cRznhYxGYCfFweAU0832HiKP/6i28hBNEwTn4
QY8AP0G9HL2dzysbZcHfXFuf51MHH/J9yOaMbl9tm8dOIanywjJWL5zDCi225Zrq5ALREKRdsCQS
ctPIT/zKSudq27acjAJATwYl0ntfM73QM4f4yCLHIwYHoAK37FPKmzyw8CvDXbgfwcABrAjeGhOZ
08yxRDIbNkHNTPxKlfnaW0Y+2AljgrYZOIUWjYDmfYNLDS03BmcX8jhkY69KPuv2FKhOoGvrTs9b
uLLY6D+beCRqopdANhbtl+/bRXFkuBMjGDJezrLdiXYZmkjsib2m+2u1mAWfL6OzByloMHVPqt+3
Gw/SJkzNpKDeQzr8XQWNwEcVrxS1Fk0AQ4BYGkgkyIbdmihrL9LKFgcwJYxGxo3m9s+JuzLFC48s
5A3/GZmtKRRTm1pGug5df6XBg+E03KY2rmxZN6zRKvaZI+2tTtahkYENVdtwAfQSbNlddgittezW
8v6GFjg67KBVALaw2yGjot7yvlKwrq+IX1ETmnzllF1sMsk3hHHlzoqYv01oQX+IZKsIlYV3mAx/
x4MFGqW1X5AJJc/6SBgp63Y9Q/rmNSRsw+qsTOIEcOmRIOlEgoyz8mAkTPGcRA/312KpvCeLoCNF
9xaKqLjmbkffJGOqZgHWwosujfxaIFlvN8+qrwcBRBrEi4CykFixkOW0qwBCDkbdnARwKd3/jMll
zuJGIDnxGIVOCosOosnlXt1+CHQKOUxk1uVlIrAP9LnUjNCpAkOE7Omwgtye9vBvY8hkCuJE5jfn
MVPUahQ7ZPBdTgVMH+dIEJEgX3lhT3v4npHZJTFQyvdRCyNaZffyMxjnOdzr7ev9eVuKuzBx/xnL
/MKMW1rxIsNg/wyKrmhvdfucRrsgOKvSIenNFjEY59y3uTh9U4wnQD0Upf/ZyPJe4ZAcDzgXYnva
sfVXfv2PGMmvmfv3++dDqmOKPgI2513B9+WBVKwYnllWKXjLZ+UkI6E/ZgPJomz84LoyvTCQUhAJ
ajMZNSJkCFB90JC/J6IPaW+rG4rEjCQPRJ+dhsyOmTWxtu/BY4cbLOIQG3t1g7fyCKVWibAqhVZ2
4YFt0kw7Jv7Tp0nzHqAW35G+HHEjIFk5+kTtU/WjHoYRcC9/iCMSVh2X2ZzUdrVe4PkKLn0GKRY9
K1LpxLaITcxUSMTnnMtU0RhAGgtSbSmsc7sYxsCK5BFUvZ5EmdeyK/veur9ky9vkak5nPq5q81RD
yRXpnrpCYkvZgNMJ+c5RHwKIH9w3tpSKQfr6Pxvk5+F9dZjZThgo00acW+45w6ogJpE4oxVu1L8W
r9en8RHCy8dhr4IWLdg1TxE6I1a+YClGuv6CyetefUHDiujtpdMWZR9UBgq7KEWdJGFPE7MYH1B9
64uNmqlGUlosfRVlzWjlzBC98xBYcQ1OBfVBS9a6uZduveuPmt4ZVx8V5BKKnTI8QlKZcDzsqCfe
C7+KMFq6wa/NzG7woapRvC1gBlzlkbBXArPVbAE5zLRaOamL0Tpgq+LUcgM6uPk7TBsnJWEOCy0R
CWJaqBfs0I4BbYIUDjUClJbdi5uA8JtkG527Twi+0qmWsZpeX8g6YMP9+47ZzMZFkOVoSefctDXq
hxqKlTt1n43ERE355f7WWkrlT+hGlE4mYspfeotskPTNkGecy0LG1UZ/JNeiGmZoZ/91631VpwJS
FpfNitGlF8e10dmaeiNNh0HOOTdwEJVVJJOnKS4BRjHUU+uWhZWsiWcs3l8C1DmUCUj9C6vN+4EH
5eCCQz6V3+aZ0VQmH6zc+osn4srGLPbw/aJKCw42IGXKnuXMZDM3x7OWDGudaYt3FuR8cFvhvYZG
pduzhzXLpApdoK6a2F7yKck7Nl+JKqZr79e1pQqTACyC518Y4DofO6HHc9HNc5NCtgC9T/6+kAn7
IPVOuMbguWZtNnVD4DeJkMNa6dk9cO0nb0qwxWjzLlZyeov+5Gpc0yJeuS12rGOfb2FJTYwaIXDw
QCOzbT/RcXh/ly/tBsD4FITDE1Bojjnly8EPaoRNbvgd++BCrEMg+t5yFiTg8n9zH17bmg0qR861
y5qSd8cTi2BCCwnDfQlo3dJyPT+V22ItX7e0Aa8NTut5NYtyE0rKoMFgjN6KKNsI0mvy9/78LW2J
KxPzZKg6gmJC8GCiAXOrOe7f2132rHJGsJL/WHwwXRuaBRNFBzI1yYchiYIKyFf1YHz2QDpffoxY
M/CP9+KludCgIX0oO/cHuRjJXBufvRTUPvfbJM94N9CgxmVg8SAlzqG+cgY2ZU1RdHWos0DCAwNS
1fIYalVaSa3nieMXD0y1LfZh/jiyvZ7UVthsqlWJ2OX9MjFbgFQDOhHTz6/2i1iJNOWTindTaDdO
2R1DBeenuCmLU/+UWFIGmJhvqoUBFJJsjauQ26WkpyKATgTa6T8CQLf2+SpnPJxRJOJqvawvGQgj
jF6XTCHfcpHNyvtKdHrR0B60cOXhtFSXAd3MP9Ozo8LwQ1nXeLC60pcVbyRrdHA8yz10kcDfaEG+
PtOpHoOQyFHO4gZcQMmW3/Es4fEXYzO2uB914CZr+/7OW7oQ/30WcKi3MxJJENRA2QO6BxDfQ2If
zQX3DSydX3SQAEcNrOkEOLk14DO06L2u5NwOmVW7CIyuIGhk95+QdF0JkJf6zdBqhmbBKQuDNqmZ
/xtykAP4Yo9Y1OA+PQOsqlvUJs+TmNH/f1C4PFD3BWuGrMyJH/uhTGK/4zgXmKYubjeelhs9X5ld
GxtlSQngh6ANWTG6mExHK4wkoObKcr90PgpPYduhUPH4Bsf9CBTiYFYP0rMH2K4ZX3b5bi22X0In
yygPQPYe9XTUEqfdc3VeW0FoxwE4wYk8vNwfOjtRCLV03xAf70/oYgCKQjPIgvGWZZH7v7VE+zIG
uNzjoHL83jF/GcXp/D9y5WRmYZeRzgcGy5plqYdvUbej3MolvbRJr63PxsmI1aB5+WRd3jW5LX5Q
/yVWndI/ScgKr3YZL7ghdMYhLYQub2R/5yT3fVjhR0PIgxUuHnUemmgaoeOrkJlo4AACHXkiszxk
8Sb9qqh5ERMTPLcAgm8kB/KRvf+d+RMB9tv9NVj4qkm0GI0xKIYA+Tu7AKsRNE/51Mqm4RU/0hDE
7WsF/aUTemNjds81/8Pcdy03jm3J/kpHvaMvvJmYPhEXllYiJVHuBUE5eLvhv/4m1H2myE0MMVXz
ck+/dLVOaWH7ZXJl9kkj8ylsMES0WyaxRUbcyOTQ1ouu3IbetmNMv1SNPGvtrLjlyv/1F1BvH9Q+
+HqIgKjIehS8GqccEKkT0ergnXHMunK9dVMAde9WOmk7W9SSZUFm0HeTMw2KBbAKKCJiEWq7gYeH
dHXH9odeaF47VzGYMJxZzAliZkhQn9igXGlVyXKlGDDTvdM74cZf+ktivULgDv84ld7dIbm0/Gaf
Xt3X+lwGeKreAPMoYwIW832yzs8zgMGQKu8A3YBe0puHhj3GANviIjIcQEYOI1ETaAQWvrOfU/6a
eNBODdN1vr4CAkjWgFipITgv3yj1sU2fY3mmoDBnhTorajZkbVNiF1VJkBhaUe9Ioi6GECk3tmbs
6wfzv5lMwNY5DVgjCLadT2bu/3sya6Myt9vb1CZOYA36nY7ZBHt5vQQX1v5jjr1yapsi8APeDd33
o6LzudmwY6UeTF1ArMiryLvjoat8fWDfFx0VXSIm+i8LtHPPCV1YIquFoqze9oa6hRwveiBvH7A5
Iaf8qG21bWdU+ntidNi34I83eatbgr4dZZXPJ51ZVY5kcAay6wYj6O1c/n6KGOHs+6hlZuJK8tIA
3wcYJ/KLyPrFdmhnTrZ1d+4o9WXdgAgusksnsWML6Vv01jF2asDpuD5TUy/x2ZdQWyBRWw2AmgFN
NN5CNEDK8YqG3O1w04e/s9lO14S6IGWl5NBrjjpwgiGTcdIxZHXpm40OuBfYvcGnDS+xXYMMZsbD
+XYGr+2HcUee+BsRbpNEk79tvz4MsA1+Jd1fJjrcDh2L3um799rOrUavFp+bJ7B26eikTI1465lk
PYs/m3yuUMDhuLFwD/JB6ntEkQiC6w9jp3WJNoxFtlfNtrwRhfuE40yAM2pVj8BhuZxZ7YlMLzTW
ftqlvCFI4NRqFcMu70BA8Zl8upqOFt+F+b+0M15zJ/PdBK3QehHsRHplsytTGsBs2OofM2ambksF
nAUgNFRQx6cZyRrod/CF3LIwI73fQjzPgVgeG5rDI9rAIPrs3sxEW5PH5dQiNbABHVMC18Jike9S
CW0votHGSCeiGb/Z+FtNunHn8GhTMbwKjw6NDjz61VF2PJ9MhhXlQuwAst02JlJ/rwHkCZearNfo
V7FmZnRqg5zaoiKdAHlhlY96hG21vn1uVTTnK8PWtGYVwyeI/xFtYES8ilPAwVs5H5Xq965WtBzQ
+6xq1E6hbDScQm6VLB39bpTLtYltfKVbFZQezn4tPDyKN4+amRFchXOrOh43+nqAEA1oVMDJBlAQ
HaySYUg5EaPehs/eXjG4lVE5o3zvFw7/zKYVJjKEGPhPY9Td3yqx23rluJzrwX57tV9rp3XUlY2t
e3enGY0er3cPn9aTdSyMp9LpDrGxiC3N9O7n480peL+Kb2FHdWtVkmiMRNupUawxqAVUjZiu+ygx
Sy1WseYD2g7Rs7GS+No3taHLblnGGyleemUdpXL2GMgpu5RQmnNCdlBumiwY283y1kGLlXJL8D89
qD1t5gabdFlUFcQ96LGV4LdQNxgzBH4+MO6YVzBdR2F1EaLCrBkuTLyN2nKfvX0xJnQqlrWuGnNo
l6mlUzXAHlDBAdqDhvGDPkD12wwZeDJYA/cmcA89Y/t6LvUzD9acoXHDntyfapgIvotk/6FRDq9i
nRtBs88xofkcpfSkO386JGo+Q1nIMCSkUZRUh1Ig/JEapV+rfPFVXUITH0Qy9WinrnODYfSPxePM
fTN18kbu3bFmAh5UejkTdBV6cQLzeekZsbKVhE8xBHl3EKC/7uubPBmddk2BiqNO8hXnWZE4PFz/
iMk9hfzA2HYLzD3axM9nu0pzN1ajijuknjNKH2jHJ2I7FZRmQJXqvdysVnvlBbcON6fVxE08YOBP
B20UMKm4DmlPWE0YQRlKgAfrVaRDsJu01tBjvsGns9gLu1qfcfemlhu6UArSLuOkoz33fKhdpMZi
MM73WkCvdKc/lV+jZhIUHXSUQlJDM4t1agjLx8Xi+iSPPj11xWpI0iHQGEnv0K51brjocP8IJQ8Q
amtr6WvhvVftJoa4Djo3hNAED8pMDDCO5JpB6ghJfIqGSSTaDuE7l20VrjRldQ7sN3FMEWhzLAgz
0dCMC+l8UAkPzq+sgI2k2faNNRjBAMTrDH/BFObozAq1PUU5I7kfwMpADG91G+yjBWuBx+6d1zxI
AskLvImLpH1kc2tmu0xlBsdMAlJ0wE3zeCbOBxjIvhhoDW5bNYUQh3qvcZsssRI0gaZ60dVmyRR6
9wkq6Z4xYnKYk1CcGDouB3A9jZ1T8Fpp7oYgF7mkGSoe2FF+r7yPUIzIcjjlhn12A30BFAKxXGvY
Xd+rE5Iw52apdR1En0nB0sof0nIv957JpwDVbTVbbRdlo6tgyc8VWzPxCYl/lO5Y5DkkU9w0j1oE
4tgZ7+TyjsDH8GhLx/hRSKeF1RqvJRFiWR7u3zLQ/fVMIXYiFjn//dRBQQpdaOMaom2AS+qyshQD
30Bq0ZCGdVreizKk4shWC82iX2bDtmrm9tjlQT23T002khBdk4zj43s9e+p2RHpwI9NN7iL3OBwj
+VZpDeUjA8sM8KvXF3rCtT63TR2tXOkboZAw9jhGB7jdkFxnsl33VJBFCZy0JZK5UsLoQJ9fS7Ao
AqGHygUwjHRbXs1XfSSB2OsgRFUMtCbbJIqu1DFac5VWFu8jl2fvaxI0ZtEMg2S0qS9Bzb4Ep4su
FiyghU0iCb3dFWqwHpIoz0H33HZv0dD2x4xNho9M8YrEuj5Rlxfd+VdTYcEAcgRek4EQKkUfNJny
QgBuO/LXUkeMUI1nrE3sCLTDjLjdEet5wSHCcVWuZmjDOwTSk1gs1fAhqe3rA7p8jiAkCHVEYKVH
5hC6xa6O1VZI+2bEwEDeisRGX5Al40emkj8KsdnGiZFlcymQS2cH6S6AV0eScjT80CqtilZrdS2K
AIlEZQgenvjYNT4z4zpO+BSwwqOmAmYU0Pl9xx8nvmPaionnBj5/kAng/fGKlHogbmsf8hCxazdN
EeqkHEy1toPkuYydOtknoM6Twvc59qaJ4gs+RRAkUDQiI412kPPnwyNRLUdNwh/cbf4A8jxTssCp
nK+Jaan6YKWiLsz4chMlaJgcEd/oh8OjQacEGF/ta1ZCqa7fZzqonCHGKJrcTWfcRKb0G/4bstBo
9R859jnw/lDnAkGTogRtDBABJAUswBjzD/bIG4kBfg4OysJ6/SzjP961T6FzfQNPRG6oRmJmgTgC
vRsa0M/nNuhlxmXgfBz8TEcdC1SEC3dZrRWw2EGmrrJWn8USsPsDQsflddMTV9ipZVosCw2/Sezx
uXDgmshgcocFe18L6KY1gFJujhFnbpw85YIw/NBmDINxsl+5WdwI5tJbJQb6jN3b0hLReOgigVg5
ka8Xc/W0yaN0MsffgcPJUarUQUzcCLbzXVfptZOa3lpAN6fB+pbBgJZljfk1kqffSPmcLS7tLVfw
4OtIgWElN6OjaMS3UreRDPYBDkY8J1c/9QoirwTZHKQG0YaoUFsprZBcU7UOCJVu3TVGo+kfnmTn
mglsdOsfBzIHiZm64E8M0pyj/MBp0Kdv8OwCwA9mFh7ULaa8AXmCtGo3R/dpFSMGmYve56xSOwmJ
7q4qOlgFtxmbGqQGy/lvjQyEJDLCOQic01c80/J1FYUC8Db8Y8WIS4EbzArkkRJ/KARdZZYJq75y
6Rdxwd5k8+GCcRctmXkCxvWifAwJLY6AeOIV5cDIfX41xH6U5WyQCofW6JbxW730bMznnO80Vgau
WKEXMQdlE1pNYWVUzBNfO7N2uNfiOVuijD+XwJ+IW/HeI3AdCRTAr0yH6H2FZyYGHSCGZCYLsKjx
qdFBbOy9fVffD7yucbq85rfDLVrJfVsAw/ldOhftTdx7Z98wOkknt0FHBinKJHxDhPYbzQiCnbBy
IRT6Nsv8OxF3nQ+XeleCmA2VehwuCLrlD8dz9CddWH1lULslc8WoiWMxsoKL31M7pmPPh8WUvRt2
o62tZH3M7pLp344YTpZHoOI3KPpk0mpe9jJNyAQQj6cPvGEnC1BHEpO1rewF28S8/jRNBTMYzE9z
4+ecmCsjRQUQd1wjvbTJV+sAWI3nkL2tN/f1ogl/6xCII54b+BkWgNlze5LKFXmU1gIUUEK9XTWC
xavb8C3YgxxIF3dNeccOG5LOanFN7kWoSKGtEk3NoB09t1tD7oZro5Y/mCDlHBCqhMaNr3eH9h6J
o/0cXmcCZDbmqPAKQCod1OYiFSNWalT3fpUDWJJYOWtGmuHWgRmzMXoYI8uLVRMNxpiDTZ4Heptn
ui/sOQUOmN9aTX/g4rU/rGKQZJNsUQEEkm8iHroa9y1niKUhvwoQEOtNtvmIUUeZUyKaIM3B16PK
oI1lbmS5qcnyc6CmW6nmD48gZtObxTIymgWLyxERHrhv0zt+bRIF+WJQNV3fjxPMQeemqYMctoUU
JR7enH7PQ8y+NCvT3TempkuBLjyxpWW9IPdmiIH+8uLcNFto081RJky5xGMgwKNChr45hAbne6Xz
0NSl8XjeBR1SkV5muByIfdEPum9/I5Y/M0XNtOwGwAkPMPVoms/iqvD0iNG5LQsHbbEQZ9AuExqU
mFxkFbVRSQ3xFGUN2TfFKyM8rdIzObKPyrozmwfhJrIeFMPZcCAnAsnevjzc3wuHQwkdyqd0sYEq
+up+D5nT6ys9kaU5+xZqoZWuF1K01gOOjUZTkH3ZkojlFucyFlPnHjSmIHEAdg7qYVSlqpEKJerV
QThU0l2o6UnqeFYH1zC1guhwfURTnjcIL3/aoh6Gnul4F+x9uLpNNMdo91BgfwsOjNXbm/QIafvV
Ije+jBmrU7m3M6vUjdqg2kHClhcOYwkALLUbdyWvmgcIG+yszaaEjuVxGAx/IRnk4/qAp54qMCUh
KyCDLAGQ2vNzErhVOtSRjEhDNZrG09v7sH25bmJql4DwAQlNHtAX6TtgPn2ehgCMeQSDi3uAcjWw
8tabMFn5MynDiZ6yMWwBTQvy0mOWidqNfOWpSsJgKC3ayfpH7wmtwzsCqo9moUPB/B0bFCHxO1RA
GetNILrfO9zMbMpT03n6DZQXSiTRB+2jKhwyCdSWOh+RWHJSYdCetMIvDlWU9aBYlJRP2dXk2sxq
F93iIuMr284b0AuoFU2VWFXbg0CxiIte0KUILoYu5xH7xicigDlZg6KSXhQMkQzBAysk+kjcFH23
XBgjT+VJ6Xssi0lsy26iWCVTvw1oObnp/TqH2nY51C/A49fLgevqwkw0RjooPJEfwIwb7/isbJCy
qPi8MEA1W2SGkMqCZxEgmjz8u9+/hJlSIlfK5fmCERM4ZpWiAXDuh+o2koR4kcfKsPBz2fvgJdR8
jVqUwN6fVimnD0lTrdSUZ5ZxDlJIPeZypTFyPq5TtMvHbGulJdowdVAJADqd+uWRjduS1eW2rV0D
jbrRW4KpIvqo1db8jlfzc+kgZnJ+EtqgQWMnlDcO4UOhAuQs3Wtg5eQznVn6a9fSPNvzZxJyky7v
qU36tlFl0qcouR78jWz497eh6e05hwMvRGzFjjRzECdqfjghqCCjgRqn/aJjQG3jVAtTF7vT8jdm
Y28hh1MAmJTpz9ItuPWOWQ5GUlOODYPJHHPmtZgerYzcJmoqI30HdTgkMXB7uUvEg9iYDbMfsn30
KKJRqNTZJfaUIoAKi2zr7qafw8aNv5kO24SflukXxMv4JB+kQDxoz3xuRLpQOny2yRqHNLsZd2Dy
BoBvASZo3KkSDfFATyh4brtURMD9rPXbugFoYKZ6MX3TndgQz7dqkvd8ILGwUdrbNchFwEblm3ef
ru1tGggLrRb3Xwtl+ajOxr+TgwNkUuSAqUbsNP785CpnhIHpOW8QD+sAZq4/E6PjcrFGJ7+b8thq
pI4VYfzd/cFaHXwAAK///kmXcMR7/vvjKc9JkboQVDgwoIYL1/EBLHzOGpT0RJTzlFwfhH1Wy7qW
bdpqxmn79javjY16mgpQwyZ5AdOZtd2+3tpAa+ltAbwPeCw3m2J5c7PidfNeCXVItF8f9qQ3fjps
6tR1XpiHns+KY9vBtv96RTyiixYahJZ38drJv55ekoeb1QEIkv0COYTfOvQ/Z51GpTJczgptiKE3
z9zmdgwAXBMCpf3tfQX0oxPO7KLJSwYBG/x+hKcA2VNT3YE4m+MCXKkR0I5byEZIZmX1Dyvw7Hy4
c0yhU57pqTFqbrWuDb2hl5BGEK1opRjx3YJ7ub5+E+g7eKPAaIBWCnyr4NE8P3NpE3mVW8ciUhV2
vmZtY7H/WMwpJU/mmhDSI18BOS+JZ2kPFOdClRTckEFpuF/2W6GnLt6FN219u3xpLP8OlN83BriY
D80hMu+vj3HKQwTQbyTQgpItvuB8iLFSJwLE2sRDKL8V/bHPHhLm2PPWdSsTgFjM5IkZaoyMIKSx
TATcXs/jrekbzS4EYqrQ3x6g5o3zIOr6htmrersxKkOOQIsaQAmGgUIMWOFqVByuf9Dk7gE2BOhU
DogK+j3Mfb5g+V4RD+wrcxu3jlwvM95EB4U8U9ufNiRDOE1D2IjlPZ9fhQfXdab60qEyVdkW3lh3
kaZWEy3yOZI3QZi4xUHrAObtUXcPmnDnphjPY/IkganMIhA6Yu4HexCMePm6hZxTfo+m3U9vTE7F
OrePvyyocjyApDXZoSs5MEEaebg+xVPVDNSbwYOkCEgNg5vt/HvchNE4z8fWMretsS03mY6yvlE+
xetkI618GZrjcyd2QoAau/jEJvU8q5LrM1UMm3A0kP0A/Zb+ijfm3sY20513fWNVhWEtRnLfvfk4
M+CpBUDTEeArQDsBPktdF6QSR6YD3LfMfR5rthA/q/6dAJqgLrXAexZ2OQjfHbhfDHb3XBJ+8o09
tU69sWLQDJmo9uPQt2a5054UFq2/uhoaX+BVXMyMddxM9LMKr0AeccLIj9MZukF1O44JZPGQoB2m
WkLDsjRSXzGjsEFfuGp2oVn579eNTr7lp0YpH6gO+pTkcG/hsz8+u1tAufTtLdGXn+1ut3vKNhvB
uDEWC+Nx7rqYcJDAGQB8APx38KzJ1CmOitANZZJIB/4LJCUt0rwmuGq6OXnY8fupST0zQ52YTPTi
qIL6AbItQ+4MoYo5ZYLQ6F1UIK7P5VS2BdBueLKgEQTTMR2ye1A0lIamkA7IReojF++ds3OMUvdH
/cb1zNEYj93ZwPC4wRrOBQRU8MhQr0w0sEUbS157SNXYM/0aA6tbv555ZS4Tr6MZSORBVGJ8Tul+
tBaZeKn01ObQ3UY3nCkski3S4p+g63ICQ9o+VZZoElNr9jPD0y5OA2WYOntSIIUpGG3agyffuOWa
ua+WQrIMfBuo1qY6KvxH0hu+IW/QdJPZkW+/acdYtKAXHWsvPAF5pJncQZd6Wxz6ehkFT+CniHkj
3vhO6eqkQXcGMQncZst7yG6z2Gg22oELn9TE8E2IUJbxbZc7UmGQAHRgi/xeLnYlV+klGtQYPVyk
R+gW7olmezziXHGRo813FQAEGm4Szmx5MzEi1CghHeTpkmq1AuAofAX51G7s3t8WUqKjMQjF9op5
ApsJ8gKi5W/Ft5DMtraPR+liq5ys4fignsQ5mhugGK0qzUFCQ/8jZFSFCkTbGw5kfvgYZS8xFvGt
Oe26i2f6ewFRk+JQCAe9J/1uRH7fKOMCcrZ/qyBX5UKzdebOnLNB3V5NhuI+dC3aw1p00P2Wr/m5
Mz29DX+OgnqAQCHbq4WHYwYZBDO9hbhY8xhhi+jF2j3O3B8XdxU1Y9SWb/silRputKWjWVDKFkJs
SfsbV891zijsds0Z99ovi3qNRgGBQQwM5w1c+uebI+nlglRsBKMVqe3ajWO956LOytplmQBx1FVQ
wfXZOcaqS1zot134r+hxBTRVpCY2ycIESqBYujB8ZQf0q/HohrlJA27EExNWF8A42TnyR8Bv8k/2
tlRNCFboYr27PukXuRTqM6g5B26yT9k0bMdqf2ozKIOXGLJrBajnFLeJMqdj/V0tvTiMKOL8e9zU
YQylbBC7CvMtFnbl65IGLYogXJaiWb1nkq4MkKbIQPlmyDtIxyfLSFlk79xnA4U1hNgW+8EBRZg9
XZ+F2dWgQj/iB3WmQOAHWy+LF1F9J3GG/+blD5qRQFdoWT+3wSbClECbSzYjZh30d9c/4TKyx0oo
YGeAqwdJGBRXzzciZMAgeJRL7YHI60BGjniX7jTBqKBEnr9Ibqp3CynV42UhQbUDLSOhrt1xwVMn
2D00tdD8ieYXCbncVhdCR2i3sriUZnE2U1fp+A6OBJZwwunsf4/qmMinMj6y1OVV2GEB5X0qLuXK
8TonDlaR9Eq0nSTcX5+dy0QAjIICYWTKEBRIwlELJCCqJIwMhUMfF3dwR4bOGDoQmxfBLhReO5kF
pc+q5G0O2uwMFLRk7bWsZ5CvdCiAJkcoX6jo1YPWKYvwltq7EeMqRKrRZPUsOs/YIWqoqy8ILJ3M
SZygNoBU6xeRjTaQrXsHZJUpb1NASaTvf65PyHg9nByji0+h5oMBpAxo/oE9sIC1C1GrR+wNwNxu
MjNmOgagDXHU/SiAgqGJGBgqwXAYcB+du1OLXAe3nSWVkl0lRrIWaoijV699ndrXR0ndThfGKSfP
C4ZGzAjLHqrsITu6yf3AroJmEXAmV9kyM5Nco17TC2uUS86xjFoxPZY3QjFHfgjaFoJMtZmUtwk0
xq6PbHZeqeMOlSu2yyS0YaZL1vKIXbCLFMJ8INwJjQq3/0Kyull6je/VorcN8BYgVuBkcKV8B/wn
rhAXlL0y8FhNlEMb1YHwjx2CThs6JEBfcm9zDDeToxwpjXBVQNIJMM/zS60OWZCiAop/CEVLig2p
WoRLTVgU/Q5OpB9/Ec0p8eJy7vvM9E6tJXLMLNKGYKMBfvfc8BAVCrSR0X4m1L77KNd963Q8KmrQ
S+N1IfH71z5okkdodYZLjlX6RcL0aMOLs5dkKL8iLmkdoojZPgYW7nbIeOCWWOmY92G2uP6lUwcZ
hXB0Mgm8LGo01rlLWD+LXXxoQOwar6HPOZkpqKlx3QydLvve3KOnAQSJPGKlKHe0aVzSopwBQtDS
RJ3ICHdg6dwle9kKP1qngoACY0nWRrGDpeS0ZrJk7QKlMpCb7iNTW0IOA/56YDNzDuZ4hOkdefpd
9A7JON4VBHyXwn/KSbxo7IoEVoe0jue9Ki3CGCE1pL+t/p/37j+8z2z39+8n//pP/Pkd+ohlACI5
6o//+r81qcpjHBzTP/S6/DzWf2Rff9xXxyogVfBO/nP8Zf/1l/91/kf8rn9smcfqePYHC3oAVb+v
P8v+7pPUcfX9Ffiq8f/5P/3hH5/fv+Whzz//+vGe1Wk1/jYPan4//vnR8uOvH6CiOdkE4+//54c3
xwR/z6jL4/sxu/gbn0dS/fWDkdU/UTZEGy9mH48rtJ1+/NF+/v0j7U/wk+A/45kDJw3Ihn/8kWZl
5f/1g+P/FNA6Ct07/EwCJA77iGT194+4P/HrxngcjQnYYBr/499jP1uRnyv0R1onuyxIK/LXj28F
vJ8bY/zVPCInCCYB8sSiIk09PH3AopI+yLyJ1nnmYyga/yYq2ypfN3nJLqKGl81MVlI7z0XZSAf2
ZVD5cN2QTtEMEGy7g+7JhdmrGaeNbDZgy2dkOA2Q027RcUtS3xBzUt57XFPaYupqvt6gGr7gfI3E
i5QzhK+mYYPlkDauZGUqusj9JLDAcqvJ28oP1lGpRHrBBMOLKhYlug+0ligWSwZTUX1hIWZcIhmx
2ApoRm3qODFDr0ddtG9Kz4aHXc+USs7vkXG6RhoG4ZtHAF0TmPyzILcegBtgq5Q3mTpeZWraGm0j
P7JB3qHzts3/dgt+6QBtg/cyI9lXdX42zk/dv26bz7LC+fpje8zJH3adfuCEZSn9d85O2/8fxwto
u2vHa3v8OHpH8n4sT0/Y91/6+4RJ7J9jrwx0FFHAQql+fBz/PmCi8OdIGwbeNzyNYNFVcOn9c74Y
DqcIwBck3fEsorA/MrX9c8AYXvpTZkdIDPo1QD42tqD+ygk7v3nxICPLOn6CrKJl+CJdp+YuRAF9
H0hCUNwuBxVhl+hV6cwFPwaQP48xwDsoUQAohI+GoMM45vN9CYA3tKpImBoAfq19tjg0dfNUSwiw
tRgkJaAXm3npcAFRBgWQR2noi0JaULrI2HVQOXNDryuMCg/hrd/nrqMp7RyS+sIKaBpBDoinFMlb
Ds0r58MKIy9p+7CHLgvrQ4WDJbwDRhRxJjqnvBggnwB9B+k6mMdA1c9+Y4VP3LWQQbMzJEuJESUd
sGtlqVeJZ0disAlU8tCF4XvdxaV+so3/uYlPb97zm2SEW0ELGGwk2BsQ4BBoT6EfPK9qCUMMkHZ4
JlfLla3kPbwDEDVuMvCyz+wQKu3zTSADJBlEP+GXAN1JeQAKPG5XlYsKPEXKs+JmCjrY+swQvWgu
Q325aGDrBUUESkeQNkXu/XzR3L7M+BAtFEYq+d2qH8TI4HP0PV2fvykroIrmBeA5AY+ha9ZN1IZy
oNaV4QMkFq3CvnAZbMaCdDOGLo4WD5F2nGEw58KzRrn3fDghWO+9wdeQzIxrQLPaCAqpTSYZqhsI
ds5k/BepqmTGX51YLYDx0CoJdRhcRjTdBqu48pDVMei2eDG1ZDHt7FIUwexU5NrMRqQnEuBwHDDE
25CiB8UWvftRXZbrthAEI4TatpNlqrB0W3dOcIaaRbAX4YbCXofbMvo6dCGhlCIfgjdDZES9eydJ
lei4XrPJWzihoAfRIs2bWTbqfI0GgQAYm9JlcK3CBTtfNgTtaY68amywdQ8OA03CqmnKKs75bFlE
fjyzYFPmePREjd2a2CP0cS5IK6pFzcUGHD6JWFBYR8ag8Yt43cQNwwHSB0XWX1s5DJGHFDVuduCy
0d5HJzcBMwyJGgXR2BDMLKG/fh8VEvnlgfGYwLFNUgWY4mLhfM4riEQyGOlasvTYBGm6uIIyuFtw
VtcK5cy6Udvxe1Dj9fR30QkP9Pm6iep46ScMOhUFDqo0CmQmYs1jfmNUEJlCzQntZdj6VGInFeIA
YStKrF2UQSAiZWIzK/neyKoETXtVxFm/dFuNo8I7hq2I9QLhJj0qRWTqAUc6Mgb0fxi4OsGMwMFp
/FUrWCI4GSO1Md5mlZo7rc9i0OUBhFHkgWxWDUEQWpPMvm6FupswFuw1OBwIxSEgBQ3n8xWqZI0E
6tDHUAHwPZ3Hv1rEA4llBaqymQFNmQKPLnA86MnAXqdN8ZynDCBCMrohBtizFrt7wiH3qvF9ePz1
UWHmEIXhNEEjetyXJ05APSB6yActNlzZe8hrt1s3AV/red/OVTsvdziKESAhA5sOO+KuqUG5LFeB
8MhP8D56CG4auWaMLsiU3xgQ7nZprBSP+uLwi08H5AuZ0lYE/elyyJDtwLADd8PXhevdsKk2x+g9
NSaQf7Co/6HUjoN1bqwN00JFpJYYbDxWVSBrvmUzT11eX6MJKyADRjwt4KIFJzR1ahOGbaUeR9Ro
y7y0QjK8iH2szGzvSSPoRYcXjZ0ObPz5UIKGC32XgxGmTmMrSEvx1quKdibjO7GzIQX20wq1Onzu
RUGalGgAd1t/oeaxoA9VUVsx3yr312ft0hQ6zr5ZWQDkgrQQFeJLLdP1RSNEhtTyqPvgKYzMiJfC
p1itmZkVmrAlg30FOxupDZAVUSukRVHEtyILwjkpFNeRoqSbqvWCI2IJceZuuFwnEXhovE1AaMF1
odF3rcszGbpOIiPDvYosOVKdEc/NoXMu33UAR1AmQi0CXbqI/M93QxoqbaymSmT4Xu41W77OsufY
i9Rq3aieAFw0z8TqzA68tIkgBPlcuBMSGgPpYmmL4IpvMy82ck4QdDdiS5OJQBwD3no47EI5Rz5N
Q0pwo0vjTQQIhoYKLcrQ54PMsDqcnxWx4dWaSwAqzzXPAe6XoFNB69VHppW1yJFxH4JCvalID4mn
nAX+ISfPFac2suGGtccbecq7BEUhv74Vay1BR5ccdbFT4baVnXAgzHoQBe/1V7c3+inhLI+hLzRI
6B6EEirwHifgOWqHJEfpbgA5C4KCwX1jYjee40C/3OA4S4ix0aKK6w5Tdj5VpIzzrszh57WhUvV2
MnaVlWJRlUaJPu85ZcKJnQAxHFQSRiIY4NOop4J3gzCoE7x/ohARvRN9ObTSBtTviOKkDAT2Qjd3
k4+/8iSTMO4FDuU3dkR9QpqLxuKznjz4TIR2BqKx0GCQP/uBBciE9c0AHay6KLYz19PUGHF6QagG
hwUCqcL5jNasSAhT4DkMRq2+2hOetA54mjhwjShG9+Mv7xZMJjJF4OL4VsE+tybEjaAwpZgYUCVk
IU9SkfyB6YtoGYqBMEPINbFXILyHWiqOz6i6Ot5gJy6Fmktl26N/xJBU0lm+nDHrpPHCVZyAFvD6
sCZWDZCwMRIGugLOOnXvpn7qyaoLoNGg5WC/gPz1gVcJawFYyFkIIUMr7ntv5g27XDkVWbVvYUEJ
8GeNuhszFUTmQcDiLMiEbMmQQIKdbTnoSoQcGu1F0f7VQY4qDnDax8AYBSfqmmJ4xit8FS5a3XZg
wgSTZAgCQChux37LrkI36nYMj8L9dauXq6hio4wIYOBzoQxAnUEi9mKm1LBatkPsDAUesiIqEkiU
gJTiuin14uzh/hpZfuHioDednlAh1JS4gbSdEfJp3ehDLyY7KBID3yWkQ/oYD1F8H5Fi8PWgr+ts
5kG93ENIN2C/Aun3nSWiBhoH8IYCNKkbSllW2yxGYr0QkbnUtaENbxgpDh9cKZHmfPyLd1xEQgoU
Szj/LEJMugIRNUXfp1mI1w7Uy8tO9eKNJgB+d31qp6zgDoW69VhuAdD4/CwOzcD3bBEgPk+k3FQi
KDloaOmb2aEXewWJLxyEcQbRcYy39NxKVXUl+vDgO3JlD6wbNK10rgf+JvDb4XdMIaeCWFEG5xb9
EMVDXVaJVCcYUCsveIA2TBEi3RYbMp3zy3MHB0vCKySC9gG9cOejStCcqQR8Bw70nAEwm8VtY7pl
nP1iThmpPMweGJrH7T9SJFDnu+VJHSbpgMCItDn4mV0/fgUXY93PnOiLjf5tB3TQwP+AgYUOVjym
K4nkSSNtPh/kOlH/H3Vftly3rXb5KucBGmnOw2Vz2Htrti3Jsn3Dkm0F4AAQAwkQfPpeOyenfltO
R5W/qqu6U7lInNgUSfDDh/WtobOkLmSp6xHc6IttJpE5LOdUjP/Gc0Tdy+DpezbeelWkx3hIh0x4
Xuu0VJe6I8NzOsZR/9+6DFgHOPQh2+O1VSpFoITOM8drHEDWFDBvbzF2Bhz2xrL4A7P7qVXAc0SC
NT6mM7ET5mg/r4sxH+d53fG+wGajBXL7GH2YGBgsPJ0uoAc/yR7gjXAR9CLFesxLEb3xEfzFV/3j
T/BaKFVOm4H9SYgD4UoyWxewQnlakz398M9f3A83mr/a6OCPtnmDj6u28bbd8LJ4jPls34Ck/vpe
zuUDMsFz9//z04ys3Ynrzr2Wp6M+FAGFlS6kGMEbr+2vVj/AhwxWZFj+wFV+vo7QvR1XFfE6HVRW
OaQVfTBJ5IBKoeNLqjlX3XWIbOR/XoDPwznMcHJ0e79YZ/s1nUukz2Kx7D0oOGwf9qeJrvH7v39V
f1WBEXGPgxGg+hAxuj/fXWY9AWKJ/q6DlX8lZ58cfL4AZsGIuHtLHvnrK8PHDH58eUbQUb1ebSpR
vybWpbgnIt1S7TNDvl3c6/mff9G4DppIHOIhxcQ++fNNpbEM12RGwYr3AqG4xib0mG66f6Of+/XZ
4eQO870ANRG0g9cnqXzeEhkl1GIleCi3duMby/KyKsKZv1Gjzov559KBlgrik/MEESjiH7SEH1rj
yW+WZDhK1szx7jDMRB2l9vyOZeF8GgU3b8ztX1OyYMWN0zus/kJ0cGeI71WtGlJ4b0dk3ephiMA1
ktOUzs8TTkMaZ6tSL+9ZKoMnkS/l3I4yn6KP+eDX/AI9A5H3/3CNgmaBPv3M70zRbb2uWlpEA5Oz
3Wo4t5FDnwf8GADMeM9iCPz//lJYJq+eNAyzwevATBhxZJhzv26aOyVEt3Q9dJaIuUel9ILY8i73
SWI+iVgGw9SMhVNQ8e6IQupcjZPvvt9py4rlCG3SPNQTYNgHNW5j/zx4o0XTczqbyuxzejvhpPUh
xWQxvRy3YDOg0bpwa73O408w6F6yq03xcq6UjsELifSm6CPB/vTHdKR3C/DPHe0e7JCWxC6wKd7m
KC4qDtN4vBp4za3utp8B931AaGCygLW3bl33kQcTHK44S7axosPYd18ThEVlvMUuVcCMHE7zfQEv
idnHA1Kkw1zGX7vI89zXPkOTgUTikeSqnikJJ8hoCs2BwJU6N/xqHikWwYqsvEFXCDSP4xvTD/BQ
rPbMQPuiYk/ya27HjsIzsdR866shTcVOQVXd1+H7lpJuu8zTYurqQcR++xYXlPdA+JhyKWIqNwsC
OkW6U9+IYOfDU7zF7Cyp7n2XfcjtXJYXutMifTevrswPymexuVjwghH07OcybDOJFALceiLgiOTm
clDHxEMOfjvuky9rZ+wmr+FIqPyd2/VEHgnlkbnq7KLtQ+HnOG3CPgwuLWUirciGXIMXBReXl2Fe
SXQdr46LumB9ll+qPJ528JzHQV9EWji4xNG5020/AAj+VHZqTGG87jKEAdCOfk/QVBV9tdMxCapB
JQJOiG6jPW0ABrL+iSSsiyqKojxXNkm0/yZ8jJl+FYcdG77gaxu7plOp6O47uK1nl2EqCwTfjDAm
+sy3sB/aWAidPW8aegFRWdlziG78Eil4vgtT8GpkSE34ALLa2sEnRJvsToyRci3fVYD7caL8XcPo
6EXPk3EVVEmcnuIVEcRoCCWCnd2Yd8mBzgG5MziQjpU0rt8e4lV3Idyrk5Q3EXKJ9Ivqu+BzHDN4
Qk0ZfrZqj+SCjUD1Qh30KNx14DMOUXXkgv1JE6uWKtc9rMaCzuVLHXI0L1Wox/5TpCO4/IZmTpPK
pB1sRlaAjKCqMjrTdkpEgLW9j3ncsGCLv4WWcwEy1E5gxY7xGDJoym0osA7n4c4sQ/gtiMzYN7P1
e3x0I9keyk4U+iINVmdaBu7ZVrPEzEk9GrhpNHySKj0IGUQvdIiXoSlolNvjjoN4Wplw39yhc+Py
OUfiQHJDfYEL+z3LWA0iSFYgrp34udXjHD5IlzCkKCVz6S5zmeLMpdkox8ui84E/JE7Qb27GMaWN
eATWoQiz5Uu+D+ny2KMZXmtNicOJd8zQBQEAVvewRQv8TY683KVWjm0M2Ou+lLCqsXA5upUIqYZl
TTqmvpp4wQIYZVje3TDZFXFNu6Uwl4NaaVLTfogfdvCs2dOOWAq8jGEYwLjsBebrwxImjyj87EmW
W/cBtTsaW2GybHgkQgqUm0IF+8mhZv6ug2T5nFqutyuABsPn0pqeX/nArWPVGZVtDXrwjjTBOvKX
IEKuH4MDbFZhgoWs3xTBv8jTLLFia7d1c/bFzrYP3m8zD80TnCqCD4Emy124hwCPHCmT/Qp1SNzZ
PV2nC8JlOZ/STiO6D1iQupeLHad65qT43SIsZb7wC3xqjuWwRv21ZGHwmbAghQ7LDxM5ghlEX2IX
hrJaC1O6C16qdG0WMUiQhdExFoewV8NwTYUrw8vEBelTxuDlXJE1iT4NAQ7sBfp9RhQ+9q3oLz0N
iqvQe75fy5UJeK2n80jawtF4rrOOOVsjDoRlrnKzid/xjrCwGZXhtgpGaOhbhEu59WuHcb66MXzO
wcxeGSzyUEvATe1y7rfakGF/P+2A1L5ouFt/KbKOjo+gPI3h1QTRQnLyCUPJVzSNTV2u4RLV4TqS
8YhaYqMDL4yMaOW7PQsbSnoPX6h44/TTFG7jV2lV9JRNc9EdkpBwkCHiKURt6LEH6HZbnVXAY2Kq
PnRkMvxhGmNdPtFR9vSInJYVtXvGUaTicxx9iEH9Tupo6JLhKuzKWFU4FXFdB4HrhiZXqWaNhlMe
Ynb1PIg7KqycnjIxxdFxRKrKfp1T0MYeYaQHjNdJiV1yZBbkxhFjwgILcdBLXTLtEMdqBxIcYc24
FJ/JtEKcPSx2vUwI3dxFsuPltWXRB3C/93rsqrKc/XgSHJYPv2tM+5F5tlr+7Fiev6gyK/S3bXQh
CFAWVIK2J/MYVohRUWgSJM/SjygbU6wrCLiC8j2qlTGnmcd0u5T4RuO69wsEt9W6LYiXjuiku6dI
Zaq/J8UahFjsReabPtgKfTzP+e2HMUwku+eyW5KLcA4lljQvVuQsFzYX/KGAZguUUcOKFatkH/r5
RjPnxksjET9zojQpQazbi8R3FaScSj/Bm35Yxrpcdl7aatzj0H5ZSkz1n9OFGvqht5Kbb/GGwONT
2ncsvVWcFi/J3MFSxwXlkkL6wBRCx4bQ7xc+s6Rvuxll+dhlyziCMZAVeMK1mLdefURnpLCMJRE2
P23ZFCYPCVKRwjvNgSU+Zeto6P2GJ70evYWU9k4nuwoPGC8yewRVNWZ1Ea/Tk8uixH+AybwgDW5/
UF8xbYXZRzn6ZL1I+0gFFxBO7K6exZojutvn8WVqem8+SbYDk4vCgWu4xxb7FWJ2XHES+QDwfAtL
ARa6sSGvUCQCe9LeRnETFn0o74zXcJtyEgaRYW2SBR9mxYJVkC+cj8QdQ6aoO5AAV7hOot7lB5wr
p/BmDHux1dDs8axSNhiiA2gog6g43aPtHTVkjD7aLCa3SkPwdW0xzl2+yTKw7jahfgbako9JaO5Z
BP5IxY2LlsNCchm+y8UwFMdgScpnsgSB+Zh3zglw5GQZTdW2kjVtsT0BESVkmBNSj13mg7laHCuC
Z0m9I5/UTHtspZ77xz+a6f8bdFz5Iu4X/fKygI/7/wEJF5aPP5wrfuG43z+DPf6v08v0Ip7/x7/+
l/n2IgzYxf96Ft//9aDB5Ae7//vzv+pVsOcfabp//LF/EuGT30CzwfnyHCsHyg0AsP/wdEmY/JYi
oB7cM2j0Af2dOfL/IermvyFrC4qNvASjEODgOQH4P0TdJPgNSFoK1np6Jtan/4Sm++qAiAMvEOjz
6RcG1gj2il9zC/YNbTyf2WVwrrQHk89BNDVix/kJCQ9otx6TNJXzV7S1m8TgjcTafo3DFZKVIcoZ
e9MP9wxU/NcJGQfVczefnm8a/FDAu+fD+g8nZKQP+bEo0aNMDN+7ALlMd7UdJIfjXRb7uf9GrCkW
dgAuYNcYp7G0NCd4D8fgMvX5DE5Tu2V7lFUdys8b6aOvoD8MQNGdAObOij80y7/EA9GST2Vu47Wa
lyHakAvEASldjkvOpqNfvCVrBS+6hA11h3lzstdLOhXq3SCmrTwAmCL5+5DSInjr5/p5gnJmS4IU
AGeEAooKkPRf8/OjWKGCZtAoihT4dLsHoAxdk7FcM9Oi/JIir3R23p6rNRiF+ggCW2IvxrDs86IO
7YBWto4d8XsOnoRQYZNk3iBWIpzyJ7jYT5ttEMnQs6TWNl1NJbvQYwD2f6vOPMwcf78uMD9Jav6P
+oH/F7UA56/yf/6HbP9LGbr49jKh5PxYYWCAgX/9t9QmjH87T12gjIFyFMZ150iHP6U2ESoM5gkA
O3OYgQAXxLr5s8Jk+W8hVg2gUBC/wXMs8J/+LDBZ/BsGjXD6xO9B5Tlrd/7zs/1J8P632umvpTY/
466wowJbBX9hwl2U0O68NhTy2qdBt862zWd2p2ec6vygtqMqNjhb+H2qp0CaN+Cfn2G28zXPrE2I
I2B9i2/i9TxqzVLWdUyaFsBG/2zdJg6hC9+LorDvLHrDNy73M4D478thIIXvF3UaflivoOUlWLp5
jJVpBWQXR5NISA8ihD0Eg8yaH978n0/3R/r8X14Kc3xAebgaxB8/l0eYe8lgDUfT0pCg18xLlkK2
j9NPFcwgV/79xX7G0P68L5DOEgShgQH7+jEariEzCmfTzrEeb1ms12M/TvEXNYz8fgE7ptFTJF0V
Zau+AR0geeP6f/UazxoLFNyzmOw1qG2DoMu2iegWQ35+JVcDdyBMMK8XoE2NUzA4/fv7/cvrYRYM
r3cMI/DR/Pxwy87JKOKxbveuUx+KXambbIvtVeCK4qqc3lJ5/PXlMBgDCwSp9H/YN/+w1Sm+li6l
iW5lTvKmJJNqcPKB5x6W2smVxT/jav/7dZ63CsyCwXaKzy3Fj1ur8bIXvfO69cWWHRaahe8CN5U3
PKLqDo7Cb6W/vF6rCSDeFHmsZ0Eo2vbivNX/cH9TWqwQQWy6FfD0ezcaNhwMVLINHF37z3//5l5t
zLApfXWtVyOJMnIZIEel21UIcwGJNaTxk8HZE3TDCk5j6y2l0bstnLf3RUfWW+m25LqTXRm9sYb+
6qaxYMErC8DULl6PmdzgcWCd8IP4kovG58QhFBSCPrsq9/Xvb/rnTf+Pe44gYcxRqzFMwEj35+eL
7lDSFNhqm7ISAusedskprHrvAZVOZW0W943iN/KWUdUd/v7SrysDUjNAr4VnAtYtSGivWcM0WVak
6xSsHd1YYHYWpvXSwY+mznMSt7yk+UUxAt0mk8VJbZnWN4Z5v1wf3EdseQXYMHFZggjw863LcCyV
VxRRex/7ltwmUb1+IkdMzPc3Zha/PONzqB7KAWiQaN0xW/v5QhbukEADNG2TyfbQU2TBCWDUdl0w
Cro5Db87liwXdBf5G7XvlzsExzxJ0Q5jLYHh91q3tAL6DJVhU2snoU+4iEaxL4ZLr3zQQJ8FydtM
7FFZkTUx7d6Kpvr18hi3gYmDwRtKL9qHn+9bQZkSDh2Mi9Bf74eIxnsVdwhzjuWSgVk1ZfCniH06
V9myFKcZ7cX8xof065M/S1jgzYmDDr6m13R7M4k+YIuS7WYkfKKK4XufzHGtMiaOobZzo0pRHlwY
6DfW9l9f+KzWSc4W8q95BBIk9TCbpWyzIeQHIEdlO5JJHPcgFrd0WJPHzdsPwFv7N/b2153SOeX5
7FkPS2pwLLG///zMA9/BjRSS4jYfCtOAvSyBO5x1GRxHsk3gQ5Pzvv7zx3ymS5wVgBhZZa+lhlDQ
ADjTwLCF2ui1A0v6YLLIXkgAOfVmovCDK0xxL8q0f2OF//qc0X8W6A7L/Oxr+VqLEjuXbyZwvI15
6ptuJPNnGowfpU/iE7CwGLbj5maiQfqGw+7rbRfyKFCU8F5BoQDl4PUn7SJFphlbQpsqnUP9BaZg
sKfxVeFjHM7Kt6jhr2wlUT3Omy2klucNARyY12TWHrSaUg2GNPEQ7s+2h79IHgHjrJCMFpyKrdPX
HYIaYHlpB3ZN97K/yQmJvy5wnWtB3cKoEFy8C+mkeSCJhkFJVLo33sVZxYLV9V8H73ORi8oCEMC5
/UHD99oDB7kwaqFTmDVdvgkIGlKr9y8hkmmm35Nx4eo2L2exXQMuIMEVXTBSaIF57tnRpiyejnJ3
0XDc3LZN9wBRdp1iFpYECWYBXdR/Wbs1CG6hd0nC+46tvAR5xkAIFKs5jTFCFcycugQWXV9s5Gdx
Cui4j40HUofQzWEOaNCCD9ztl1C/w8dhheDI1T6SZjmQYZr4bezi4hkcQZ49dYth9EYmVsumm2Pf
1yPt7VQNZFm+Blvmo0vCqP24exMFtSQaeSwCq66vg0jtH2i8ITmebTFeCY/GMWm3eEoiDDjm7p2K
2UTh2oQ+7SBKHIIf1sIlLyPSnk4iFf6Th6G3rguPk3i9Irz5EWeVoK9zviAr3kpX1LoriXi3sxgj
RcJUGTRy4plFpZXkWuF7pAdyBm7LxMbywID8H3mJHf5C0SHHwAtE7/W458x/WnkSvNcqB2yrAYZ+
8c4pe0k12YB6bhq2cMVGaONwLOGVR/CPBM7eSdDqNwYXa5bEZG7mYhJRFVj8v+3WR+NRR76PYcwX
mWcB+D5sk5wsH4tVm6jWA/dxTRbYll8MZtiet0LYW4CdmTs4snT2ztpNjXW/Sob8xJ6HpPahXB3s
EhDuNS19eh3uGAcC2daqjoohvxU7m38HU38Rx+hMJgf4TDABxH33st4d2+mpK/roIu/0Lq4x9me+
WVkg1SWjAWkDPpbkqKGtpIcQnuNDJaKeJ3CD8VnS6A4Oh/lU4hcyvai+kYDCBswGrLYNc1EuasVY
ER1ctuXjZZ8MFN5cxBu4NoRx1w7or+gx5nxzTejZPMKDwburLaEra4ka6HIBn01h6zVUMDWb0GGu
F2U4Z/0BRLrupSyJu81MECz1UI7atUVMaAkGxG4fYlA/gN9LiZ6YuwgOZONCOt50mZ2fphHIc5vo
JRQNQ2ERByjAx4dY0B6vQS8drb3plkO898v8IVoHwF+Y/dDhfeBi00bpuPGrwO89Eh6jYSnulnkv
7EWM49ytc11MrxQ6n/sNcDXGX3M5w13iLJXGVE3oa7lvKm5Lls+4AtjcRbMMdg0xufUUrotIW9YY
voTuGIh1mI9rmnTvkkkbRI/lwTBXkxwsPidlFHpSLgOLOW2Ww9lvGxbUesR3PYam7D5iaxko+AFB
0VVx2ZXvwHIQ8Ndasgyw+jRBnpvJaMVEHfj51wzcAd6iKyVJlbvS9wcRDMq+Y/DlCt5HbOIKDAw/
vU8impFjPAfygAhMwdsJ7KQFjyNYy3deZqp8hzNIqWpp+ljeuDzf7mcZheNlyYP1utch0y2ASIGx
UD+6GnNF2zVpMXcXot/Cvd7QPQ11CYIFfnmMMGCzU4AYO0TXQtXWdfE2N6Lkq4dl5pQiCFE5Syph
EXUxLFGwtxR+IjdkwrC46feSnawHeFItexHcLRro4WD6d4xphdlSl2JsJlKcYxhPMD3H9D8t65UP
oX7CQC/DMEwaYQ92lKDcFipf2N0qw75vQ80kuxy5k3DgmR0+czaDMnPwwiISm0aTc4cUetCgmXiZ
3q6gYvnH0Y6JRTdA8V6HBfTHD0mqUtskUwAaivdp8cID261Vn+G02vaZ6uIqA/Og2jBv4fUSy/1+
GUkxVpkIt8M+GgJ7OZev0UFpF8AaFNwdON2Jcof5Ys5kcAHd/HAnPGJFmgmq1/huDZIVQzedByeK
yf17zPrZQ1f47BMXHIcdKwz0djggdKcxnKBXzOwfQ5xthE7coEfrGwehm2qzfHNj5TexZ43lJIRR
pu3ljn3HgSma+V48jrRLfdt3YniX6UEg4kIx8MAKvuQ4mquC329z4VFAfRbe5wJjfFNaKWv0aoCw
Mg2bndGjtbuYMzP7ixHfOT0IWvrxuK+LNRcY1hUHN7PcNaBUrtiOip6+cDoqXc9FgFGqWsL8EfIP
htw+F44xCqPvuirnncVgMN1XCDInf9zMIi6ztRM70J5uuZfbjMAqw4i72sFlRNLx0E0GZQABMUff
gVmBcV1OPmmz778LHm9DGw7gYJ4gyi1qY9YorXvBwDnmXkOEAiyHw4Spz1CWaLQPN3upnaki15GX
kKXLey65lxfedrKF9jLBlhrKAK6OwxAi0owE0WWyA1hu+tF0UwNdbKEO3dDhw3AmTrcajRJ2olXM
3mIoGuasKZxOLcbvMSzkE37Gz2mPpgPfh4++OjaZazhglF9Tlo7qwDZRFlVnJ3XwUsOxGcyBRFZj
2e9f4bRDZI1cx3FraOb2GT6KeXanIuV3BDVkNm3zYCwY/qOXC06rbu9qzswlm+fvNEFb0cb5nN+C
XmweMOEbn1c6sUuTMhE08MNLaI3uRHxN7QShAgEV8Qa7oAEubn3+dU6UQciiCmVRb6AfUFgyTMle
+ZEvW7WBvhhc9wtU6i1cPcxNEvb7A8039XnyS7BWbDeFvve568qjBOlSgVMU0u9kpUV2JCuMVB65
3se7eZ8nh/DxaDcVhAkRWkMyjd/8nPgLndE1a7usi/nRzrR88FjWCdJQoSKrFpBiRLWPo250Zsdv
XTcoXoFeCSWzKbLRXYKXd245Y7Q+IKqrsQJ/Kr3y+QrmBU82Mx3cXo6XwRJunx1CRU6yGBHhOyQb
moUJL5w30gsMX2xY0Ee65fYAbYmXrYOq9KVbAgeVOVmka4Bzle+2vk/Zac9tCDxoCoqtMiBr5JDS
5X5q0DEVl+DtLQFsSQL6XiYT3pYpQo01FO46vAE91ZjDtEr4y+06LmmLZLthrZMpFPQYZsj+aTbI
PeQVCY3oUWRt9Dyn46Rqvm2oXlOmRXJSUQifiRIfdFBFu/XsEK1UegSzTeVHN8uq7Iqv6CaT+AZ2
lT2ocAyIUbyQGH9iwOp0k0823PqPIul3WlE90xEgXm6Gyi7J9kiCdW4T2xcPYseYvilV590lQ//9
3aERBTaTsegB1ET64J1A+B/ZJv60y9khKBmY7LFMlj0+lGbb+I3osmGqbAlhab1P0YYQ+Jmq5drA
nel6XUwq78DOUlAEFVYeZC4kqhiRsYP9DmR7Vck9P+2EZ1M1j4BPKojCENvrU5uJS73PMwyfc4lD
PnHKUIgC+kkfWLcQfqttYNmhIIbttcuMXU/SqU1WykwjO3k6uLjaVJJwxDUVYMbDv2YKa2Bh7vNE
0y6vNiZ0AUbcuvSnQZc7kmyhAd3rPSqW5xIERXz+nRW86uHYdwV/18AcR6o5Opuioyd4hMV5sxsJ
V2q3wQCLuHjGtu6QoF2NYWi+kngNv8mFWvRFtMvqvU913LhV7CUsiBD5XQPgCR+Coe99le2EECiZ
GD7RPehDWuN7njDaR7rEIU+VuyWqjMJq0wUWLOg5DoGEyY4fj0WsxB8Y7AbVZ0SXW0fLWNh2810B
j3Uph/eDWlATkaMgTpHBxniSG5O2wikQ1xQ+Kr4vfZJ7LE8wJAlLVoNeV6Hy5Ylb+oaBrrRVfHAz
Ok7Wq/600JlzEA4Ixnew03BL43gUdJXOYU4ai354tiNwmaPxpsfcdC3FTT91Jfg7Mgf7crbx9DQA
7BDNMmp8obCPyUeARi660DJe0HbCYKlDOxkmSHjKszWpFs0xfYW1hyoPxBSgIkTDyPiZbacEGmGE
b10Ue5gfA1MiZg9xW+lyh9w9OEskcunlCTRbgi7EOXTZaZ/RBhMGCf2sJ0HaqGUen8Cw7beG6TCv
MKzMINUI5UQrePP1a2UgBhCXG4gbSRuh1XNg4xS2gppbvWN8zR/oFpjLHLojchgdXKpRMkDVm5OU
BO2KT1tjKNGvAZozsiQNSZFoALozrNeIiWwFPsX6cQQ8kVd5LteoBgcss8cZcSd4oXisWJi5n1mV
b7vMWgni2vfBAQgEwUiY4GrolYm/F8XiT4kt57Udpl58LZDClsDkeePfBqxSfCnJCqESEXmMlGqH
KRxomdjpGjWHYqwQlDYl1RgvOyQiyxK1GZ4TOQqkwkFyJLbhIKJ1Ig049vMF8dm0nyxC677hmdq9
SkEZ0WAd4+xbicmWl37ewKRJ4hUb+D6gOUoyfGUhgUXmHdlLe6EjXsIdXdH9SqWF79GUxsSdiIXV
RDsN2/xhtBKC3sKl4B6lK94HKILGIZWCJ/vdrMcEGmmcux/tgD4Bv92XA34ku74L0Xh8JNmU6tpi
ahNUZ9/F92sSdHktFHbMtt9VvDeC7mh92YYg1BXgQVxDd5UjLjjosUxogvIHqHWtcI7poyqaYB0D
z9Is16dyihfEoroFLR2TAnbvNhDoWCDCjja051lxMAu2HLCkorUBm3HqoTbq2X3KFVqGAnLNx6ng
tLGKzkW7emP3Y9KZBP+IdLxL00PMelH0KJBzwQNV03Trt8MimT6sFPqvKtiWKG1DMKgQVt3HQH8x
FHNDlccOfOqEjftp4JlR+K4SxL1iih5+zdaNuYMC6/S+MFZc98ni+fuAs6KrGRs2dHizL8EYC4sl
asCCx64XAxahdxgNZQ/JusM1lGga3yRmzRMUtmgpIRUuENaXEQAXV4RPHsZqbIWZaz8RpMnOHlRn
QEmLvGVlvvoLKSNHD2fQR8GpMBNY8iIq6FWkGNhZKPq7rcEDnZMjHzJWVhMtsxZPtOvuYWYA7lwv
57SvIVFLzCGVu9R3a0ZM/zL1A01HLBTU6mbFXWHkAmIrb1cOr/UKQ8qxvFBDDjNYDV6lP6X7ovt6
GZJAwe8hTPcjndFeAwKTxUOmoal6ULYLezTFq/9YwDY9OqRh5y66WSC6kGxo6OoNlOQv4BuT0wZ7
OV5ldMCeBCfC9SUZzX5N4TiDMpKkvbvu94yB4MUiAX38iLCnpkfbsV3PERjINTD7dWmD0GAGPRco
w40BwRuGQnB6XNsYAs33HZj9aw0ffGruBMEOXqXxGve3IG2x8gA6YkkqCR4MhbsuxXRSjaRUhwm9
sW2yucz7Zkd8dFB3ZuRozRIaH+zqU9UQUDB/TyaS34DgtUeHGBm09CrQELgA9lFZk+GIxaqQAiyu
Ywq8sMIyMJ9zwGFFW4whNkJ8mhaZEeXiokvQO9WXYs/RoUEtT7LHbedriqN3FF5u606LGnTJ7X3u
Y8ruNwb6eZ2uIH80MJNaJtBsZoC/ZbZF32auk65CKR50DbCAr+DSQQsA0rT+3+ydR3PcSN7mv8rG
3NEBmwAOewFQhqRoVIYyF4QoivDe49PvD+yZbVZRywrNXt+ICcVEz6iz0iDzbx5Tj59aA46zOxY8
5o49SLa65rXCz6Fv/ZiMoi2Do0wEJrl63oP2RJuz5HMB0U0/DHReuMGzKmycKLPa3AkqaajdOZOl
2psnPzRXAE3ihtSiVoMtgmNWsFIIPa8Sjb/qxfHQ3VJLMHE3Hf0BDgHQpNFTyrxueapAVaN5FaH0
QdMt+jHCqrwLCWr5UAtNABennBY4VDdgT4dZnc5A5ebgUckicnVfwSS2RuBCuKUcmp/ghICmjEXp
v0TcvE9ZK6xjLTXo5GWVHzEDvaf5MVtlvWdIY7qe7ap41IqwHh1NhP5ziBzcvC3tSVK3IZkkLwr4
9tTNy8q8J0Kcp63oo2x8aOo5GB3ahBDYYz2zJrB9ec3dM1u1yb3cNndIPYSDm3VF/WQqkRm5GZHZ
LwkNmCe5rYp7fW46qhajZRHN56LNCKmputwUFG7ClRYaxqc4oN27bcEARVdVVcqPNU/OF73PwNJO
7QCi2Izk58pURvWurHJKZH0YtZon6/zFqzkdgk1RVoFYh2kVb3Wg3HSQqZUBWZ71n7QJNyXPjer2
gSbwaouraNM1GjlsURPYO6OkzA9iiPUrZA2TZ60KFZuXQVKeuD66akcMHYpt40+m5QiTAMKjzpBw
3knHwhXCDUQjlIYmKov0hJ6BWvoj3qMKrG0qZPLKaDQqNo05s9H6LKTvDakhCbNt8ac51XpxE81p
JTu6DGjMsweCKJTHy8bjIZ810tNGAkkth/Kq7KIy9mQtHSknavW0NqKMWgO1x75ZlRnsAHdIZihc
ZmS2XzMtkXpUKXiN173Sy08d+lTQMoREhwqWa7WPoZBYN349Dpaj6m1ZYzeUDpxYFCqzGwExfB1U
XU5ToA2QlZUDs+29Wlu+2Umq+2sepixZcxZosxVlOqLapSX3qTaPxDFFC+00DhrV36hQE7R1GNsd
BirAt1Kvp1z8nasuyZfzENwlqM39MqUghLAhN3G5og4ds2WV2Q2bktaPDJKVz8GFSjqFrlRNUkEr
PeODQczN7lY0t2GJsY0ubJms2iqVRj6llZmfrjCjtRUnqdGCI8WugI1nqVm7KPAU37AE0mc8Zvth
l5tZP4GTmUXtNIGlwLoPx/EKYDC+MUElsmyLD24GQ6lruIeSPCkfA5k21JXdc+nvKdjUNpBoXRD2
UMbU1/3cGQ3kiTakUm0XCXY1SjhFGyohZO7cFMC6Nb0oTCfG9hevNlDrJC55GWD3LfW4qXPo2nu5
ICFWjNQmNYyUam2b84wjhl/2CHDOYUPl1gKU7UYwilqHAm92F4L6pxQVGvMjtRz6WJaMqFo4+9Q1
ZDMevjYIpKBkKMIvnd31BsxT0YduSx5SOYEmgRye0mZit6ka+47VA5V2y6DUnmMuLIpKpj5t/DnW
8I0yMOIakro6sjpK6QJ2DG9gpQe2Y/ZzewOHETJKo+bGhguBTKYf5rEDnphahWcVs5Q6ZHxluEpL
m89RKkXt029RzWJLZAFqf5qrTlmPSknlPSd8JqOxYguuDC6bEArmTDFdmpF996lNouleinzfXk+p
YjRrLvq++CQXXOoba4bPuR17OVtw8K2VeKMR1e1aVcrqG/XchAxoBpTqBX1ebSeT4wIOG/m2jVSp
6aGNpzDbGuiDbUOQOIpjkv59S6jm6q4vyc1nodVGcROncnDL2sP9j0Fz3PtGobUO7JXBd8sklIlf
gjin/tz4+ie4ZYiyCyMi+1L1KkpWVLnwGWtRla8ci/637UALhvmUygW49CgIkp0dZCFZSGoNP8Ko
yAwnyn1TctJB6x/HyJJmb56bmVeWbpBXtlb9VQoK0u2JuoO/CmgJ5h46fHnjxdMATasURtptW87H
93qqFdKhvsnz2zaeOYWFPas/1b4MCzpaufVTJJV60KEgJc5S6+0cXx3tks9cxf1hCrVfJnI8PYzG
rvoiag2h/cqilGj7kkR/A9ZIzAOJ1fw6ClFFXdFW1uCRaMNXYAb90zgM1En8yC88qRmqdJNVCG5Q
Zve5nX1KIBpu1yn5P9ofqVgVeREmq1aiw7UppAwPDmHCfLODubK2WTMZO5vMKOYeBWv6ANHPhisW
NcFnCtzzDmxuHK5KPSyizQQMWb0l+iNjSSnI+Te6VvT+LqI/0XgpNjjDSwVmFclZezQb80i7xUb9
aaIVuSkqvtcbaRrj8LOamZl2141jP91bcVzau0KtE/OTnoio/W4kNtaTiRJTXaZL2TwoRpJpDo3H
UlxCOL1rJWsINgBTQO3YWuTf1NOOvQ5nSZA0jp6GdcnV2GriXh5Ve8Ulp63VmUP5MezmHUIAKAbI
44U6zMjvlCKSKaoR4jaoI5chFzTtBE+3h2Ir9DSmdBT2LpCR9m+szf/A//8FKfrN+r/D3d79Gv6X
+yP99Vzk0Qm+//Xv/Y2+VUz1LxQN0YNe1AsWHe7/gG8Vw/oLoQ2gK5D/AZMsyIr/oPsV6y9twYgB
Jke6epEL/r/gW0lV/wJraS3UZVlVdQEi/w/Qt6dwNHCbaG6CDRcIzFBPw6/i9IQWFlGFDqtql5VP
Q0xa8SUsLoDPTw/lv4dgnvxidIkRqD8dQqq7dIKQ7O+0SF7F5dfWpm9p/4A73fb6hQ/gDOf392Ck
wzoChTqAZsgPJ5hCP7IBRmqKtBsmB7n7O7tajdWGQvQSFetbWsjmhSF/Nz11KTguAHsIHGdQMxl+
ZKlDudl1L8X34qjvKZlfHOT0Ivl7WtD0UXmUwfaCCD2dllECQ9Fyw9+VkFl7k4YM9pS6Ea9nQAhv
zvDD34iOtwji38zHAtXFobCA8L2Dzvkg+gJZE/4ONpEr6ccy/SoALKs2CnbQsz8ebDle/4BKXucF
r2URiqBYjcjTggF6AwE16xGkRNVG+5AaqajvtfqSetP5AQcfx+kG/IjFCX+c6wHBpA/zMZyCfenL
nyz1Tg4MT+ou4WNOsUqL6+7pKMuivpmHXqlEZ8Ec7P1+5UuOwJn6Xqx7C1DeJS+V8yVbhkKqDQ8z
vlybHTodSmmCzrdod+6bskeZJ1lXEHLdj7flDJP093wWpy1AxzYa8yD8T+YD/QMHuDIL9/UzMRo0
U7BmdX41PhVX6hNABEKRkAjuC9mhHDqDvf54/PPj/jpHhP3gNwEfRfnodHi1hMreqkW479PjpFf7
kDesUJKfA3C/j0c64zf9e6Zvhjq7MHBjiU1lqMI9tEgExMydvM7uq7X6CUGbCw5Pv925N0Od7VxT
94aZRQylCKqtVKWC9hK6+PzjZeHMxRgF1hj0Ie6/04WTRacQltXMRg4cazJuqHGuYlw1W0XZhtT2
Pl699x/Xsj/wNrhoNfrlZyjQpkGCZdJUqJyhukpsLtfWszXvzwfhuyWP5TVcmCync+pCylZyzR1B
oPlCtWQ24iPuWBeO/PvNgQyCnv0COLSUd6J9+FDB26B7s69aIz7oCs4UhOrkQh9P5rfDAOgnInjV
lDk7A/I41VppGeHeokJOUgW7itzswlx+ty02EiqEFjqjnOsyNXYa98R+3KoDgPf0Lkyjhz6MN388
lQXmjYOIDDIVTPvpvpAWiNkwhmiP6iccMMWtdemS9Jn6/iag8fRmkLPNb6uspEjDIN7t/UHbqrpj
f+nvNQ/Rgu3T7mF2J0/2Cq+81m+orBV79WZyPv8X8yTSQqJ/MRF5DTne3O1JLYowpKC91wIJ4dek
uAvy9sI19JtjgXL4P2Ocfbdhk0a2j6bOPtTTrTWNq3q4oPRzaYQz8DBlNakFVBrtB7LRVbgoG9R1
7P03S2UQry58DtCzp0diaPpisLIu2udJvY3pQof59v9vhLOHth3jIgNezQhccI0cuGF+YaFeQ8S3
MYmxALvVfyZxHpMgaknGOkb7eq1uxrXYzF7kHJCN86JfPqjcXXR8+GniUnY3OdPTIDv+znL1CyDk
324XBC4MKMgcrXParYE4RFvLc7TvEoRlgLoG6Oz8F0v5zxCvL+Obcx1EVSGF0RTt7XvLijZNLq0/
HuCdqejrSuooxHEWuL7P/Tp1VGNif9D4eJ9Sr9tk23LdbIrb5Na48w/m6ue3663psY9il94ma3Vb
rOtNuJqc549/x2/X8s3PODuVYUZ9PIKbv7fEPu+WMPaSFuorg+/dmXkzxNmxTBVlHvLEjPaT62/8
6+lXk6wqQAatE6xMVziTl6/SVblJOy8BuAgl5j5YXzJ1/+08aXcKYoAlcjub59zGUjQORrQPBMXA
rsp+IPvq//p4MZd/ybuZLtKGEMzRKLOXH/Hm1LTUNInjRbSPijsft8hUupk6zaU/9N8czzcDLY/c
m4FoElG56FlSWtGuZtFrvjjEbw/owj3VKZrgenvOqAB0ks4aL+P+9im7TtfKjfKFXku/NVeVBwbQ
zbzcxc9h1d0EHvK6Tud8HrZw4W+2/8UbQ0CPHwtkf37N2WS7PCImQPFqj+HonRZnd1R8LzwxxvLv
ON05ipXUhaDKUCAiyjldUFHQ/IrNpNmjq2L+amap3yvYEdVOoWnN4Br6MH7rK2N+Kcch/TrNRvuj
SbT0CFA+vhXaqO4ixPmva20KMGifJC13irj3f1pjhewvxe9MB5bSVrcdaNuXMVCmn72gde8IAMy3
g4x6ExGPAnaitrgXnLDucXxO1UY/pJVaJE6aSvlnkRvyrSogzDpGPWvw1LKxAIICbgjDO3nSR4Sd
GgTVANfmeNODh8JhY9Z3c5WFtxaKN3QvwKprq7E1ksKx0hrdHHXose6JapW2oJ5gP+PY3WhQANT9
GSyOoRRfJwtLVP6rMEET48eJu+7YWC8ffz3v4nN0jCkFIejN54MdydknmuU6uOIo7veq4d9N5Q5A
youdTs4Q3vEW/OkbAjeNZEBBRGJ5i89tT9CgToCZBDKDyY5JK06qf308HX2JS07OFAoMnFrO1SKp
Cl3j9EzJJUjqrNCjg5Vq7M/UpuU3YQ3ac4HyTuNa6HPtkISQgHONi0A/EBDzuo7D+CWLkuChsytC
KhBSau3k9CvrYxf0TexGo24+Is9HpolmZvHs0719kLAtemk7IT+rzdx9n1APsx3f77XIaY2xGWmA
WmUFV6fLS2RqjGQHjtuo6MVoyoRW1xjcBIhSfrYSezxaoUUt36QPiVxYqOFoIfm5mjt1Uua3QZ3T
9E4zJTE2Y0Qa7HQEaPKFC+41GTtdPCp/iFloBpyCpaJ3unimtBRjqz46SFY53cpWqTuy0tUuwNLF
hHzA1FiYjXRt+YUMIDXQdgHg4mBAsi20RXEhnFdPKX1kwgsJX19KZ5hrL7TRs59TFnZXVUVySOSk
XFcZXQgkBa2tNMnlqmgVICEm3XJo4Nq+LktgWZNWHDUQ9gDhgEesmsrq72oDjT+/KUFmFqm0t8sg
XNtWklOGG8xFum4tDVNxq/lqt5ZHNH/Sie44N1LhNUM33/apaUO80HtQw6126Q5ccpLTJYczSLUO
gXZyPJLk0zkOrRzQ2FbkA4riyyVQ6O1Lb/UBWnZAkm7gYunfsrKf4UHU0oAbe6t/HrQpRh8I/sk9
wkSgMSHv/OjEPD3MSR4+8q4oB7jTGghwiIEIKQLOfGizjFdxIiTQerfskX+b4qH6bETQ2MBtd8mt
kGsFPcDK92VaKWgt0UQYv4Z1U5vImufRr77AW8MVVtjJME6qKr2XBKATN5IBgTp8A8Gv0i/sLxKI
8oeQ9grtoLhXW6fPzOSr2kfVz2mU/AGwBv38igrmfoDMd6smHQi+XtgSRIvEhJXy8aXwrgbLgYay
RxCNs+Oi1nK2yJMpoopern3oGjuwvVbEBTL4EIvAoqddf+gmGhVeFS7Yj7mjPud2VWPpm3moEzpP
k989fvyLlgFPdx11cyoIKoEJXTvjLDqbEx3ZML1PDghp21seCgNZN9N8+HiUdy7xBgQ5WSWUoELH
n+fZjxwokQQYID/4OCo71dCJTz4dZK8McIztkEPJ6ExPgdhAeGt5MNvxfsj8HKAOzvZOOBgPDd/g
+uNf9Zu521SCEAtaLBzJpE9PfNEGoZFpQ37IESlY121hrJCmni/s+ftIin4FbiXcZAjl8uyc5elZ
0iho1JbFIc3q5gYatH9nSYHYWku6XE7JvqV//gnbKn2F3Az7LkXwwAO0ewF3JqupAwYPAhA8X6pW
zqL3vFVkUNRzluysRkU7bRizrRC+se1wz90iZVjetEZVoS2aNKAxVWXFGx+5ja/9W3cGOZjfK5S8
C5yWufFiKxSQKXOcEzQDKzAqs6mKw1AFgdcIU3IbXaa0mxjhhUv43R3MUCwexTROEd2EszsY4Qq9
16u5OFiijW9sPxYrs4T4M9LxX8P0Nt0Mm5ODjXyeW2I9ffWHh2UZHnOshclOjco4KxIIlP78SbTl
gZAQ8y0x+ndyGHUXGkLqu6iBYWgsLJEJBHb6YqdnsiwR3ivttjqUcxe6QxvaEZJ07bxKYG9v1Cxq
1zol912Q+cg0+cptDTXW7RVd2gL6nK6zDrpNOSbKddqOKrSFyHyJJEy7k7lCE4r4NeT1ziIXsXB1
PZb5H3pfWtyVWNwoVNdQeV+8WE8nIElZLuVRXx1swHOuYtS6QwoPhLwx9m1phI4qtRcW7V2H4XXI
xYyIYS1cdk6HDDU/5N2eq0MiGZqjRoq/tYD+r1AVZo2kznS4X0k0E3D1Hx+KZTIntycjmwxJVEBL
mUfzdORWBVkTVHN9sBMQFxaKij6qWnMK+TAHtyzr3R7Lkz80BXhdYpOWISoHGJsgW346qlzDXW0U
rT7ETdG604jtjT4hZvPx3N5/2iSyJH7Ir2lEseLs2lJQP21LDhd48RgJyjF8atvlPRoQ2/14pPer
iEYBK2nxCJGBnZtFAP/sSxEa2iHI+bRsO/ZXvPXQsOBbuAJtCc+QtODCoXk1KT3dO44oMuL0nZGE
Aq9zuooqVh6yGArpAJYeoolkXEHBi2GtQExrh+vWRqA07A61Wq1byFjO2Bu71ocz5Sfhhdjr3UME
d3spR6vLp0OUuVwKb/L5WmtwEhKjdAgX2I8Smy9j1BUXVnk5i2fzpc+3KGOgKEHle/kRbwZJNTlr
2jAOjrVZ2SuhFiixqUHkaaC2cU/3g83Hu/o+hifWeW3Gk9fhHvDOy2jSLRgLrXloIvG9qLRNgP4s
+Lrw8+jvDaiFDfUexKEBCCEZGhrqOkmqCx/o+0kbVPuxIQHlRUHmPKilIETKCXsA8q9tuLk6zdcT
4Qn1+GLa4CovX3glfhvgCRSOyfiAH2BacLrKWc7zxWtpHcJInhQvnFX1Ww6K4aGBFNg7Nc2UnT7N
C1ROG43ZldRiCNd+lOrPLe/+pULm+x4em4BfOXVSYAac9bO7oodMiKdtbB8SMbXrpkJpqyLe0hxY
OtJtV5v6PYUwXKbCeL5F3bZwyiazv3x8FN6fb/qlvNmmgc24gWfc2aJUiOCZRmkfxBihthUAJ5tT
5eXjQV4RQ6cHnGY2CB/Kb3SAiRBOR5lqucYBTM+OEchD6gZ9xum24nZb1jO8YyPt2yt5ChV90+qd
PrhJZU4IbSMVTS81ioVTZ1b/JJe2okBKCMeFeDNg4lRGKr0uEuh7OS2MNTl78nXOTLMAv19S4w4V
I5Ag6fvWAyli/gXiwzAC5xS17Q0qPNfJGJOHmNToXp3zWvbadOpIw6Wov4J8DqY7TXzpkURezd04
auxvkS5pOJYqZpm7hSHKDDO/Strp9aweQbwBGq/tXJagr/o5v8wvu8CDzg2gsIkjbXLKxLbvJ7WK
R5ebQMIGtSx2qVzJzx8v+W9Ou2nwApkquljAxI2zJQ+1HkJb1ZbHwDa6NXoMpWsvapIOwjwwVGIb
yxA/LbaIZl8bYDTXQVwmx8pvL7X13p8wiyIQJ5w+JS5fCzjp7eUGxC0zS6WMj7KZBjeTCNDz10V9
6Up7lyPTNiT/FzqRDTCD8+hMNhoZ6XU/Pg6BGW+rSLZuArTgqSDFeGXqfrLILTSrqJPCndINkJY6
vfE+XvT3V9qihEoJG2gSQkfWshRv7vHCT4U+I5JwlO3avqWZPR6HsZbvssI+YBxQ/6HrPK8/JTkF
KTvM2XmezgPfEu/bpJjH6JgliuQt6h9bmIe8h4Y8rg3Q9ReaTO8BFsuAGG4QbtMNJkE7nSCFBmls
AJIfwaG326lpUYhodDRnkGVzm7yqKJWiDGbATHZGYafrAtF2T/J7FSoDRMzRjPL9MLbNVRgEcB9I
XS78xPcB5/ILeU3I58gez5ck182woz4XH2HV2rdGbQOnYniXgFPftskMG7LvqiN6B39c+Wdt2HSQ
TqTsIOfOnhe5MioYdlZ8pHAWbgdCXVx/zEsN/9883QyDUOsiUkb0d96dQrt91HsLGfvIpJgmYC6v
6ZKC56dgsQm6xcW+NzUnSUT9aTK65NoIYtMDhgptFOTGhRO/bPjpxU7WhV4jDr46mBvz7JaplLGq
pTxPjlFm34/J9CKs4oCW+zffjO+aon/6+AN7H/gSjWJ1ZGKMbaAwc3aXWLyUZlQUyXGYjfJGSIGx
Q0b7K4VU5cLE3qe0wB9JoC2LQIHI7OxThrRgZBnI86Mx29+TQG4fbJyr7+JBn9xaATev+DCQs1Zp
kC2LxIWo8zfzJG+hIoHSno0q8tlZsjqriBI6nUdzNuXrDPOJVSmLCgSucQl7qL36Gp3uIY5z6JEB
I1l6+YuU89tbCyWSIp5tvz6WfKLlVu4jCDJWhYdHETcZMGdQ0giVa8P32Zg0eYNCHtFhhULKj7xI
4+7G9KFrboaoV2HLzyUWGSrkur1iVcHDpEhzsBLawgYTRUqrIhrqw4BBzqqXu0VLT8/TOxGxE55a
C/mH0g/6S5xSMemVstav4f+HP8bER1kqkk0yazMjXHJgueU+3zIRgRfUVvQNvuqEK9kA9g8aTPiE
naVOM6SL9Iexm/SnPEBQAUKAFa8y8Pa128I5/qRhBTEsgca080P+f05PoWFn57F2SEl2OsdO/erY
BPLk5HyOXrjg2K7lEhK/YzC1xql0o+8czUBBDnpCau6bwqhuTaMzLGgrTdijc6762q2ocix0UXdO
t1PJNjhLo4P6GSHeFXIE6nVAvfVQVJL/QhqOOks0drIJv0Hqv84KxBRnhue/6opOnsHPmRj4RXnB
P5GBzEAklhdogdwhOrOBRzeUblC0YefKOJ6XztxOIWFuMZgbW6LZxC7QpIiVZMIbKEikb5XVouWT
6wpa+KFZafAxRwN9nKGIVfo9hoYRJ/22UHWyKtWRjpBgHIjcL7+g0CTU1dST5roj+yYeJIjALbFq
rKowq2WsLy0bI0oPMpPwvSQUC9unr/Mv3NRt4XXqmJrQRBSpXRVUxCynHarpxkdr5CmirPzk93p2
i99pKPMvqguxMqQgrxx5gC8DlQZbXa+DGHkVwRECZprp0ZE3QkUsCpoIWSPK1nc2wWXumGlBhszB
yL/huBiv24KauTyOzYorwFgkpqLDbCstPFlI3OoMIQzLFn+e0C8Z7/j45PJeNEmtQWpHu8jDvyFZ
qH51tLNp6e1VOYxbLxdzcB1Cq78F6jT9iCnkCldFktzaxkY3y2hCmFrsBN2krBslz35ZRobNwkiV
/1CjFsQ2WkH4ueXD+9Ylvvmt7KzqQWqn9BeyFemnWheQ/Rdi8c0oV6rtSaIJnqq2Cb7QspSEZ5W5
/DADai6cpomO+qAnGyWFQAMBCyifS/aXPZqF3t1UYgo3VoWqlaOriO5TIZGjDLh9OT1CuQ1zliiZ
BZYveoM/kZqL6wlZA5hvxDVf4qasdkWiyt+rpkamE1mmelfVtYlvVEOQ7sx+b9zaLVQZN7bmcF3q
QspXcauv6qlNjpOq93dI+gySI+VBW95HeKRArARaxghiiL7nkiXukaEMnvJIYGplSkJLr9MkWjba
vu9zS3z16YbXhDySQilEmsfvdFGpHMzwb51BBFqMnG8qbApqSlF5vpT0wgnGYnquLLu96cdY3VrN
wDJMCH3C7kVZDPuWT8kgi+ewtiDZhkWnfZG1ebhnOzh5kLJsYzWi2B46RVBojxH/G7LPcmFbbpSK
7jCPhPmHZJiVwW1ae34elUS573C7fQ5Uu4ByI8pybwepecDtZn4yjVGn7wd72G1xhN5MgRnAt9Fw
e2B35pfeEE6TSXd9bF/ZcjZtE1jez4LuiadnCb1I0ABfApgilcvBVgu0PCztVgrIbMCP+9V1luit
THoX1bQdLQV29Rj0Wrso8sgval/5D0Rrwz7wpekxU6rp2s6J1uFv+oJwkiohxaywwlDKsmeWr+pg
sY0Gtz6KcSMGEBius2V+GukO7GcYicQvMTSOmbPHHRchJcU9GaNVnUSf5CEuFI+9yy0nslr9S60Y
/nShiPQeEEXCQZGWiBxAKQnQWayqY3GlYhxTH1UVif8unsTnodV/ZLZW3+HYiZtyXeQoJuXRJtYg
TtaoobkDcnwr3kP2QSBK1VWt9kkfeq7vdEq3ZWPaDjh29Q4uRb8pAW5jwBOrq0GfrSv0icod1Yvg
WqfKeiEeeR8RLBULzYb5IJuoSp6V2GNu2XGyjfrYzxGst2nh7IVSh2CWuGSKvoQ2Z/HAm6HeBVm2
ivdLIJn1cUJHZ6VFg+HZ82z/cQ3TxuwWxL5K1Yui+lmANcp6OOWykR99qfwxwMO8DywL2qUkGReq
D7+ZDwAVUPR0ugDKnjdCSmDZXRCJ4li3I5ItFDnhbuvphQT0N6MQQS0BOcEUlc+zSDiCKV6JPiiP
4cgV26aowyQCIujHAfD79MZGv4PQkJL2K8/mNFbDDUdSqmSqjj76fNdBY6iQ/K3U40LyHfygbA9z
o2nbBcalXPO10nl2LHAMpR5G919AoD+LvetRaEkwpd1x8U1Ay41gchtiCLdKENwaPBkvo4y2R4uy
5zjhIuaUEGsRetCy0k0RNrtvfDm5VfUY65fBoIwrIxf4gwiuuZrMBpWLfFACHdUItS422FW39zbB
BwrihtwBlhnq6JgGbT65aJ9yqyom3wENpTTchAh/S9zaqPa4cArbyml9JfjciRQX2Y/X/3yXUf0W
BgAYKhTcYO9MyydZ8umZ99VjwksBm1eP3LIFBvLxKK9J3Nu1ZgQOK0JOJg0nCC1nd9dctOg8qn7/
WDjfvcpBI8QpXGSknJdwlbsXIR3nl8v5cGdnV4gy8qFW9o+yaziqS6jmoj+94i5nrHh1jQrH+uMZ
LgnM+QRpKwDdwD2GE33WwSAQAN2jB8MjVkD3rUZkrpXxU5p0v6SmuFD4fb9nlAHejHWW3/ixnTaq
LvWPffZJN35G8eHjubwiAz6ajHb6UarKQBVxZPlu4Nw66B163ar3rp50N3WwDHd3obvhafHUdegk
nuxcIGiclwTI3mQaTvDglvXExeXstEAFKUSuauMxqXJ8ufykmCjzTZalwBtWm2sFvz6Kx3ncyquk
iNQSMNmE5qoxyqm+Imcw7lO5mfMLSaxydlm9/i7ud2Jh2qXmO2SnXEchPpvVdPSh33/tlBZRK4NU
1pTC+aqrdB8dP83fmQVaa7Ct2qu2UKHLw9+9n/JSrDu7ru/h3H8elCb91E51602VHHiRniS7j/fw
7Iy8/lQNaXD6XAqMiXOPhJn8kqhOjEd7NvHsmtCenUdSy49HOTv1fMqg5XnESeph+4lzP5sGrQ4J
sjkcYGLtz1EmyS5iDZ2bUFra+mL4N5H3fziu/1o6CP9vaxmnq7v8OXprLbP8hb+5rZr8F/xR/kNR
mooV9aT/cFtV+y9AMEuEYCwoK1r8/3BbVaity9/gHuFrk7XlI2zQZwv/978k/S+MemnfQYmlnYPr
vfkn3FY6fyeXo8EHzA9boK78qS4YxdP7JK47xKi18nGCLPO5wbkvQ27XSaRIvgbbuYXHrl+HIC2c
gQyvGr7Blc/oNmvquO5a0nJj32v7kWZDTMuStNF21WhyZ5u/QCXUknbtvC+ncU23+rrIbqrW/1R0
FDEE6NcvWnCN6aEi/UhbsVVbf6XVggut66XHQnku0eZpUdpScaTTAA48SVV90wF3ucprPfVMBfnj
IpZb/FJRlVPalYl2GuqNHsSLX3jgOjk+jFbXLGqhlJc8QLeSS5EWo8f7ONXsFZJQVymFGzszXBEj
9VzvjHkXYVfglCKApYrATj9cIxt3jbolvnG2a+D2iC4TWVXWtl7VNRqAREoDdUwDKOo3fl1tkV5G
ATrzzCbdhIZ8U5HO+v333uxrLxgamn3gykJ0bIvMQt8nvh30WzzDEI24AsKASpGsOqmNRvasddcN
/qBugzxaaLjoMoL7o/4Sm8DdpPUQWR6wSzS3p9XQvkgFYqDZy1LoojOwKeqjZT+HGvbMf4tR2rte
V+5ahYyp4bBt0D5246S7TQxxnEchtppC43ukILC2DVYFe18D6BuGmr/CZnCwDPIyY6idxIwfQeqt
K0R88jyGjGOVKAGVCQJ9ZnUrRxHlszi4lrJPqv4jGY2vQiSgkVXp25w9xfboIdo0YDbaDwmSoXhb
IOiiPvndnG9SOepuhKY3d91MZpkbj53SOz55h01/JSTSrABEhYEhHyrMc/ANflSQvFUiQ4Wx80VE
86Zohrusg9zl6GZzPRnzA5aO4SaybvICZSzJvkoDyTMQVUSDGldgp0qRpkQlD6nFNfULb8SFOpyr
m0JBSjXuflV+yoku6utR5Cu5KK/wVwSbV7/Q7XGQx9no9Lf8LlorVYEEva7ULmp5oxPgNIB+K+lc
fD0kk1OVvmf6ZANuUksbyexIl00kkGXUNvvJlSbMa3Jra3byil1GbqpcKengjbC2wo6Y04q9Ofnc
2VgnLm4l6FO5ljVtpNJaqXp0TxV8ZSb9OuuVz/QMXNna6xTr5HpQ3YAepNTckiNdySgR1rjjAFip
qHHgWaljWeqlElLQzc+mODTmKpQfqVA6qj5eTQjTFDqy0or9f9g7s964kbRL/5VB37PAJbgBMwMM
mbsyJaWs/YaQZIk7GQzu/PXzpF3dVW2gvvnqcoAG+qIb5bLVaSYj3vOec5622tuGxQFCpGzWriSR
ccyCYdW/TvgWnerc23JPLT/PKZUZoyNvrFLRMZPMu0kf7xD5tsZC1ZI0QhtvmCVShRYDadnT78b6
KUq1A1xQJgt7dcEA+5QG4X+9zvDfe3pP26V+RV/62h2/tOUp1Z/N0aAlO2rOY5mvZJ10SJLjxtSO
1QTx+g5+JojhUvSbrj8bWc8ystyY3WES47e+yfZLe6758qcDRz3km2OGey6ljSZyb8whppU5CnuT
ytqLTDTn7x39msnIJT9CbDJTuaazZYv7bG9JxaZVu63zF5pIvyKqRQvBOna4n6L0ObL5NnhLxVP1
XjFLuCOPiFWvmA/pVH7vaMKtonxdJnzTcGxQpd5SVvJQjl1A8RtVWkYwN2M4LZ+R9lVxtRoKO5T2
3eCY246mzCziFXE92Kl/tVjGM8xkHm3IJkb8bsw0exbtQ+3YoD5cKp60/MisEyzZIaHqa2oof1Nz
cvDEeKtUTqMJ8nTHTk275GDdhGpCQafLTAMl08lEkSkvQDpBetDpHS2hTX7uliffe/Op3hxxcOiI
eDVdUjx3/jpGtcAsDRd+IhxJF1IehbR6fFHkdVg87bhM3/RkT9eG3gvvLCx5T9KYDkP1IoW7TWJt
lxvRENRl5eyLuuEdH8f+cmTXJlamSLBRp911h98rALpavFMzfKuZNsKr39y6pf868K1Nq+6sGyKm
UEx/aTlrVJVPr9TiZ3RK+sYxBgPWDDTGWTUZK4GvsgOxVpb2mf3ARYUXGAjG9Epl+bWKyvnVz/RQ
b4x9VLankUJsaStnQ13ncE2zFF2R9ZgdcnzbzdLpu0YY/brG1gLHob0jfGGE3Cv57NhO75uRcosL
X9VmMZBM1NCk7TYmmfxgVUZopRyyOiWBn7iEzSdDb/MdU3GLKbmlmL8282dVzRWFz/IQsYFdxVW0
6iKu2EPbRltK3sEo+sZG1MNONN5HKTGna62K9wTRJMgOP2WG7/tDMbj9Q2R73cpTS5pfKpTCOqWs
PO06HvjBe8L6H6QJS+zYTx/bkapVg8Pfd8czVU98I5NTMxkoK9Ga6TnOUCndKvCMR3/ms1PiDttP
vM3Vcgttd9wXi7nKdPHEkjBisWNOcjN1V3EsvwRwX9oc9erdIBWH3hDpwMqIa2NY9bMl5MFaghyO
Bd+nxHggHnLIh/4KdvNu8pcnspqraJk+UspkV/w/EBuTHq7Zdva+K2nH8tJVW/EXTD/tCh1uzVo9
Dy1bo86qK9JNnBD3bJInvRqfa9t8kqZcxzkKZl0N+6RsbkupNlrdPil33CaKZj7HnNTqYmXbsCHY
1fHNdGmN4+ynQ+1yvLAmoc/YsZsxCYWm7WicC5Ds+TBTrdstbFDo3brqJsf7Ktk1XMH0alE2uupR
svXaIGtMq8ZurbXRa9zb/cKfOVe71Oq2wmm7Mw3KclWKVtwUrhstmzylJnYFSK+/r0SdrEWWxq+O
aHAEapVSzGeJQIttHTtwam4NMK2tIpAzL22ZUqxuy5kcXi/N2yoSXIgo/jlVAO23CnbK2QM1f3GU
Jv1jJB2R7J1OyHNkWzXBEQs7RwCCOKV5DN92PlZbfKa5ooA0dgteoV5CQyKyVYUPs/YPria5UdKZ
5hfkRvLykEO2doIy0Vzi+F17kxPRehGzxoTblt1RlMbU8wpr7ddKp4B/Bek6fUeAUxun0frnmodh
PfRdR1tZgxzDNCepo8Yg6R68oSuO+C9c7op5t+edaK/FEM+bHH4IWo/pcorm87bU8uWqs+L4TNkn
FWM09J60bsF2Kz4U+ro7AmxPl8e+yud9J0a5mXMjDurEsY4WvVnfaHaeXgQ//bWTcCCNWURLXua7
a69tnXO9zN6JVFZ95keJ9mk23QFjGVYl8m9KD+0jBfj+HvnAY2/XizbgB1g++tFMt4Xh7mVkFyu/
9KJbDmN90yYWvViTFXEf1K9yCTC5N+qKzYVePSZuXR/tsXP46mUmGRSPP69a5nhVt5I2XYtCQ5El
D/QVUvApwb0bclX41hpGU7nJLFdjxeg1B72q4JzY+QM07id2q9HWBwXCV1KjnpCqQDszXl251Ie4
gLOhKnu+15a8fiuxTT+moo3WbM/HXatzUy6MpF1FUBZhenjOg1v5CSmX2tz5TmSETTNqOX9d3K1m
TyMNk8dnPzPg33h9dBKq6a9qa8juROF8pHUEo7V7YnGySb3z0rQvSXzf1DTw6tGQn/JE7kdw31zh
DAZdm+7TOEpuusjP12Ic7lPKsINGtT3fUT85iknca103hovenIiCMADh3QlZEsCaSNPPZmRoqNJZ
Dyz6scxm+qYoIyCO/ONuuHNzPlxpqPZI6RlutvQDTo7khu48G737mA26Haqp2wyZfRuJsT04gzhm
+Rc4FW81F+kdmIruVs84iaMsrVYq1fJ1Fi9PtmY+VfbE1TaLs6suoU/X7FLmEf+u8OKQ1+DV7C+U
slrjGTbyUzV0t53Vtoeu7ZkOSO7ERmVu/aZ9YF/6Ul/mFpMhJQbRYpiNCtJZQwgZ89PgTIwhPpV1
gS8m+qRdHhTHP3itW0Ch8LgUK2PZ0Fw2EzDt7Y3SzMc4ndSpTIW5xw3sZ7eu38oV1vz2M7MTGnyB
h+6VprmYrzXvRO1kBRXBrps9hyxwcQA+44YvfXvKi76/zgn8baHJgz0p8c7xzSiBelx6smPl0ipb
F6UbFMDqeJ8mAxVd/mCsyy5dmKO80jzOC2oOn0mrvkMq1cawkLW+Knm+V6Oqk/e2a/i0reQgZ61t
jx0+v2CpANAE9ah2tABH/Ubmup1eOS2d3cuO0o7lWdMXIsoQ4pzZ+Mx0uVV947JTrlk4G84LQ3EW
sAN8iynfC0eYND+1xP8oKrSGocH+taRynfaff9ZTfvzyn4KKRpjyNyw5nvCoK6K34wLd/R3Ve/lH
7Kxc27xkOfmX2Fv9qS7Mt5F5kTkuMD6k9T8kFcOH44slRceuggMbj9HfkVTMi5z8h0LLuoRNO0Ye
F8+Qixz5K5RtsQsX9IEmH3TtYk8ZEl0l68myDsXCfjWIFre57mClYG8w4eMwKDgAl5RpbHFXLmMw
p1NGhK1cYMkpPx5YuJbj9zmnRI/7AzsfvaHzl1r99iRbPXknq5Sffnzc/3ny/oHZ5b968h5iKNFv
f372fvwLv4t59kWyw1/KmExqGCP5Px89xDwbbe9ixiThi9v9Xw+eoMAOmxNmVJIabFNN9Ld/SnnG
b3hlkfLo66F9FxOH8Xeeu5+mvz8ePBp5IM4hK9s/irxQ837Zc4zFnLWm4981jbtUe5V2Hp3r7FVH
/BuTdppj9a1xxkqGWl1EzKzSNk/UflLAPRd18qKNdI0FpTPqWaAMJ023HeX5dpjMhhuHmuvPY1Bk
xkipSBmzmOd13tYr/OLj88UQPe8RKGbMNTGR3oAGu+h+6LphWpuNRyMbzLHybXZKygPiWCzNsaHD
PIm2VqJ3SFq5sQzRmdUvX/mCIblqjQ1r/gpIUO6YSmyTSErTCImbNvO3EYNOQVS5BWZJgF5MgT3O
/KijTImKuH1GM4mI8f3qiq8YVqlhuPBzqMtaT9gy422cctcP9aEEMwFhrXwee3wynK6V3nPQcmaF
iRllX3pviueGsOY1LLDK4h9FcxIMacxqkIPWxNy0FJ4T6nWtmg3pkskPZuVwxSZ5wSxkYj+o1iVZ
3x1WlgrBwMnyj8wFurBS8tJMN7LENDYDw+CrlZnNg+zpDU28uFYbb4kad13HyLbBKGSGOCb4PBqP
ZBj8BHoVt6rwjPQFz1f+YUfZBQy8NEv7RPfT6L+YvIBesqnI81UWE/ldzckAiWY2xEjyv7SfqrRb
3txLGetl4p/NsChTYw51ag6mUJOF5BZrZ6toNDvsLmXF6E8PaH5UrlHiCwBnQIbTbZY49MwGxmez
+O3NSAYLRA5PfQI/aELQKQk6HF36+cWqGcsp31kWwttqaAwmzCoxpipw2hanuxtTRUt5tTWluN4r
b+F9hx1tk5d5bTOwa2i70h+siKmKctfAama9QEXBjr1CJYBSkE81yoNRWVQZZHObfBrE0DQk1YXA
OwGgpgjHiPcthAasgoFP+/4YtOPoXSvTZD4bfc1XSDVZl5wqK8vfqUY3bhl6cJ8Uk5Z+92ACm9iB
4LcxaTtcJ0vXvBsRh0ZrZeWlYmzMU74BJPv7CNZGkBR5E73MOaP9V4yhzQYSNToLlTVpzNMBxm/K
63DpkepZr/t+DtMs9z6IJTFy9xhwW7SQaiYNi0h4Ka22nAvaSdlMJ7wOQgxDw7PyLOfk16Uht/oi
gRVURpWCayo1WrYrVygdsXhOD2bpTd9nB6IAnsrO5h7n0ka/ZUJOAHsYwrD3IB3nLQvS7j3qEvc+
WdKxC5e2LM7wxYcxgFHR+esakE1+1blan5JM1aadyTjJxEUjPslVe7r2ptTJN2UuqTov8guA0YuX
+3EE2RHgSfS/dBnn135Ecy6sTq9p8YuZzjewFeMLoBzFq6vx+3mtzCR5HFnfM+qYUDRAKzXrnqip
Cg2macZYPZHHusoa7GEQbS5ST+bYNLpV8oUaZPxJbTNYL0nlZE9NyRUgLIsJUCWmZaIbXqQ7t6Nj
8txdWKarYpI2AVb/MvX4kYiuM5lBYsBxVhxUnXpyu8w8vpvCcxUrV5yJc2hI5r2t0XXzl6ytamqP
du9yqm/oAqgvQbFqLO+oxE+boJf5+AaBvr5xC9vheutS3RYiT5P29rq+PGW9iDE3JS2vPBxZ803c
5R2zQa8juNt+ZSH+RKqNQiQbbvNRlSoiJALz51noiaOtVSogry1e1LKSAeIKBXdsy4yosOD3KcHX
DK+TsgsZtIM38aoXqH7vYJFFt3G6ZPpoeM8/c6uhGL8qjTunSryN1RZ6sfYntbS3tS0FeM7WUjCF
tJpwtkMz14eNrmyvancBhOWhIVJkEgMg5vHPqhEZfJBokVSn7Ax/iPy1TRQTs9eUqZiIzOA4azYR
y2vnlhcgiJ+Yy4+Oh2plOgu7B9zEbg8hCPLjhjaUJCaXTxMD3g4/WsIKO+cVMXkCO22tj48EZ5GS
SGnAArl8BIFtQxIIwNW3v7dz/uem9I/L9eGvr+jBZxGnfflvNyX+hZ8XJee3S7Ee8Te2ihRj4gD5
eUM3f6MQiVs6G3CPewptDf+6J9nGb3gwLs5XrkqXi/0f93Ph/yb8SzXuP8t8xd+5Jl38CX9cki5r
WGwuNmcQlhqHxNIv+05dcCA2+NhwB8z6OhqrVVn3T7DCr7AJ07K+tNs/fS63P3/rP5fF/jIP/P4n
Omz7EQVY2f4aa01xbY6ZJ+ygb8wHYeRvlyVDpmX3bdR/wzV49iSuac6PJ7+3P3RL3WWpfJ/LBmer
Zm1Ub38m4Cfyjm9a0z7X1lysW9ZbrC+9/0cdDn89v3w8Bk4gk/stuZJLO+KvRsb+Av7So8jkyByp
d+JViWDY5NdJ6ids6Wyj2iD+ZbuO4/xeiXw5Q/fcKqJu22xZHuAOO+BvYEdxSqehGFQbWBM3TMc0
2+vCSl6AcNLDbkUzb5DGevV6/6wER6dzWff1iclq4CbGqLlucmvTjhOrVWrmEffi4aGqOGRt2tlX
dZTu8KdkVMnG8/tkdtfTwMGiMTSx0zLUyroQVEyF87nVpjtTSRH2ymq23FC43ZoXTjdb1JXeO4xS
bv1aojStBtKIA2k6+AuV00IgQuE6N92gnWOEr41vImL4lbSAP3ocoAs8oYJlna911y6B3k1UNuyt
qmy2PmFx558t+yXYR9q06rBkExMEtetp2Gyp7IJWWGySEmN6J/w9dUjPi5Df7JauqRhTeMu17ZAL
ZJGs1/Mtl6zleLn/77ORjSd+WmhKYI+aiQ+IWL1aMWpo216lAM9rwp0xO2t/aB7iudTvlkGOAB+G
am1og3bKx8J890WfbaPZ2vL35++ausYTyYU8LIbKPqWl2JME/Q6vq7wt/Cg92lyMsdH6FovUFJkm
L5N8m8l0O8yjxeK/0e0972IvDTSOTUDg2OzTYqEr1KzMdR21is1WtqZ/TQSpGaGvDgidsy4e0rzc
AjTBa7yYb5WvypVRE9Oc4aSBtoOFZBTWrY3be913rNGqVpEUTlR9bWsSCT2vmzXcl4X/ZnerBJzh
qZiHKay86AsYU/w9nuy3ltalEE5FSW+Sk5AEdcr6vERltipjeKYaRS/4F4zLlkxxyTcEPu4hiTfY
oD4AbaRvkEEeQWlaN1ab5sclMdqtKTXrKjHiN5cWH2aEVv+WgwANE901sK/b5MclIKuT6i1tbbo+
VB0bphm3MQkqMJLXvh7J12aK3F0GxhOAUFyuWnpp9loqq5U2G+iVKh1DJZ2bJDOs+y51Mz4cu9yX
ipoL2dTZNR5IuckL3353obOAU55tED6T2ogp4aguMEXYFa+bEqYE7774odGnu1pf4JFYcbFR4Nco
tGDvSVGUdNS4UkaHUAsUbU1obqdUOa29ZozuwHfn1wRd7a3JduFa0/3lZcYc+QIIVZyL2VDrUSWX
xtaBqY79KGlI/9xWbX+lnFkFpT2PJ+HPAhZD4q0K0422XY+9NbC0/r2Y7BvHUFUoC7XWu6RmBzqf
0tF9ELP1XRCMP/oVgZIWrtXazmEHImZ23XkoIwsbr9xYinYccvwe6zqXiwGeGtqWUiC2eT8134cJ
70ZMmOElitrHcgahOCcwLeP0Aru1qYUI4zGqH0XVvy1mKa+N3BM7VzlPmWVmD1B72nNr9dF13Rrx
iVcQhK2hNdZ57FXr1rDNm6rz61DVs3nr0a32OsOF2ZIo6c+ykfIo06q4hf83hG6NlIufYV6bac5o
mrLsMyP5Bg+O4ses7r6o9DJQZ934xhYS3E6KUYAJrH4mOkGl18Rn2Xd33awb26S1xVVpDwwKGtTj
eLzXTPFEIvPRzjFrM+vIGIW1SfDwK5NgSDYYdy2r3APkU2PPFRJqBC/IT2Yw98rgC7yTRtQziSFp
u9SEXHB3QxYb+9JlCa2GPr1yuySaL+abYme5ku91Ww7srtvG2ulWNW+bTDPMoIny1A7quZE3srEp
wLamRq7I5/Yvbker06agbgjaV5JAS61gm97Xcz3xyarqS7Ck2C2daa11A1PDEZDrlgFr5RGP/27i
VV2ljVdfCUnl9eQLFsO+G7nvthHXGwusymrwuUAGU2GkiMSWOmBQNsKqwLUB7dM+eayrzpEq8htB
VcounoS2jyMmA2Iy5gdRqWZa20xvOCFYPqZ9gg+pnuV4HTVTcuiWtjpjCzHWPNZ7w/OJ/OatxAdk
QzrS9HoBrT6Zm9ixhnpd2q69Kv1FW3eJ7d/WKgIzwjB16LNxVUnfZulF3sLya28zJGZ2gr4cfTW1
GG4VJj1/g4gfABehCazXgBGaGWKJKRgnAZD2CaXzS+Ef+yj5GrXWfwQV5a/BZIq3bnDrK9JH+Pwa
jT0jY1Qur2XvyO1YZJiTamZ4uoOG8kZmkXiH1844YY3LbhLDN7OpokMyu7Q62pZYyzRb1tLvP5My
Lq7bqazXjjuSKCrGAwkcNhZW3pH5Ev6mtcsnpagmhEcpZ06DOtlBHNLDuCjkqgKJcyp0fJUAtB1e
EyBbA/Yw+rnWzG6dTxrmihwq5MqSQP+AXk0vNjNdYRNE6wt/45fNTdIu6XU+jt1+yKMjC+vxxM0A
QsxklyxEBg7JPsvyVaFImQBzkRutS8ccYMzSXrMGuutQjEK+ENGREdp6srh3hHKpqhu2XmI39/au
HHKVhFk3zgngFj3ZkWbzjhiFjH0ujOirh4kd4Hmt2aknamcIqXa1mX2lrWftU9upQcODv01bHlJe
2Rp1O6sWp6c66JkcpruUjgI79Ih6HijM8HZwePo4jKykuNjXxWaBRwur1ZlOomEJajpfZqEE7Rj1
4m8KkGezTQI6KIzWXRHlOqnEYCtekM9Ckxg2WpnNgcgvGCtpC44kx74eFdC8otfk85JO0Y4GJcBF
YoyukilSx5hs0gWFvmxaSTKCkSy5UsOEWYEpfNp4jcoO0CLlu6Bb4WrMnfZTo/quDMYyrtdmWY+n
MZ6drWUn6k4447kbe+B1VfxtJHa2H0yPDRsxb5wW1RDWEZsce7R1JBOz23m8ftZ93DUrN6szfFea
deONyGpeZ4kjFIb2UPlzt11s9zaNwJ4VUx1mwss/bdFEG2wt+s6lRxmbX7rpe401WYcRsVKwtkry
R6veAp08Dk21G9DNro2peMqxzBwTEd1RxeDejyUALF4v1UEM5veqHutDKzpkptJ6lMPQneNh2RUJ
f2ytq+8q7lb1QlcjFW5wcugC5EzLzq6GiSyVQ3/ucR1ysC0euhIYwMeh5/Bsrbjm7dg0yCZZkOlj
fKz8zPmMrFae2kmZj2ka+09eB/LNzmY/XOLRm1Yyq5xb+IvjLS17hDiHeEpWyKT4GOuRvCMwPnll
+1kb1Gn27CpMfa05gg738BWbVqGuDSbxdawVGe/u+jYyynvRam1oYtOCOJzZW6u3D6ZGzXEunVNT
4A2wTbVG3CmOljU/Eyx1go7M1j4z+mFT0/aNaW2AZOl+400HNcRNmehdTjKiYV9S9cuKKe973jtv
ZdTdz7U8L8xip4uuJR3rDW9Ycl/7CZDE2DzlXnkvuWQfyjR5LsTUORcD2Sr1DfzrI7tYXwNjGpQ8
fGPbxqwNh3GfpVGDEQU5FC5bv0ujzt6U81yuiHGA3wasfEOFG7vaCntGgtmgaCdk2tjg8xK3/E0C
Xp/VSRa6vJOmSXAfg/SN6MF4iDr6riF/kyoFQDtw3Zw9xR87J3AVMbiEDQdYkOF1XcUWulFStfIe
Ql1yzJ1I29rIXpQcBnbcDHu9bctTQXZtH8uaZEWPlmS1qFjD4Jm3egq9liIcsRlZSRLb7Hax4Y6b
TI7epohL+26c5HeaxM0gmoG3spoPOwoMScORkRsd6zAUnX5NonwMqpKmKzd22chr7W5S6XQjQE1l
VGTStuEtV5UURFsqTSVHpPJVNQoGrlbZYQ4gN55d40xgdeXVjli5QhNHqazyNknpjoUlGwdZVnSH
dnJ7b6PlRf3UtRjKq3Q55tPkffe7+mkpqne9WcaV1TDgBJYLwGw09eE9zi93X9cis9rFfR0U0EGf
3clWu0oqr9/PfS3IfEOdnYuOxpZOWJiX7Ljf9Y2/I2i7w6Ffk4PV+6q/YJ0ljx4j5hJ1XzFb2zUO
eF7HKWUY1EnbnImDNq9Uq7807dcYT9N+KMktBTKFu0766wYUg/+B3WNZwf4bQ4LNF59JAfDXiKcN
cmy5xT9015ZOFwppnVXuv1PY8g3aNXk7HB9BCrw66Gb3W4oGuaO/1HieKifdUtJ4PZXOA61RNeJU
+loWzXytX950Liww9Oxo2sIb6tcYE2FOsM1kq85Vvz76pbH3ZlmE5JCqFcG47y1e5285yDKIlLa+
FTHMQr58K04WIjrKzve4vGBYp/xkTe8f+JlenPmxmDG3VEZ9w7CO4c2dtqNTVAu7+/nOrt0S6Krb
vuAgY0r2qFrsKbLa6t1sUCd6GTUnvL+ACCmXoW055OcbNjokbcRpvrBS0ohPN+MlZ8X/gbWKswNb
znLDA7R2kizf+hNXYH06jmaRbVrm8NCN7vw5z09jFXFk+cBsiVI+1G6xE3HHX3rkLHBmmVwXop+B
x3txGTTxDRKo9siduz8OljPvy6qMPtyJed3xiv5gAcFeZI4fK+8PJKMn6kmTOXT92lqBwfUwrozy
kDmZNEO8hfpDiy8DoqGunRb0jX03GO3GVbVN606ZfC7WLD8WS2UblTVz8PfXqfd1yX/+50VY/ODi
o1LeOj+gVH/8r1P6oViZfXX/5a/aftbXb+Vn++sv+rffuf3fP/4x5Y0XJNe//Y911aXdfO4/1Xz3
2fbFz5/i91/53/2H/+Pzx+9yP8vP//WPj7qvusvvFqd19WdFkEjKXyuI/6d4f/sFCsav/ykgmsZv
bEQtg7YoAZ73R0Tmp4TIrt6kbwVt8UIiQaZCv/t9xy/M32jpuPSLmpfOLVqm/rVqtfzf2Mz6FwoL
JV8Gu/m/IyHy+/xZQrykaaAKCWppTEHq90d345+ad5q+SZuKsuEwypLhnFOEjKtwyLR1TcdW9fPZ
+ctmTcoxfv3jWBujWFJKQa822eZfFEv87pmI5xzJRNXieSHi/q67DZUKRdvXJ08TfbcZPRYBWGXN
8b212LSgwZnDNV0tjrUrqwIoatrb2Q0+nJjBniZcf+X3Mjvji3NoJ+voxOD26ZdX3HrKOiwrOe6H
HgNYmLIKMbjM695zHgF3DsQc2RTAs5SdwzgyKD1wzax85N5XkgJQmXWmDaamwaQc+FmajMsY5ZND
KLpCDCtNeOkz6kfM+qvXuPvbvU+BucjGJYhSVtKBrirTD7s8Ml99SwMMPhMfe2Qj4xihzquvCKaq
RN63bY0TaNE6C8WIwlFsfLkcrmPF4dSCRwfdKzPqoF2V7TJrFkMIVZklBIUPfcTqV5hsPdkh3A6D
a0JJ5gU4fFL+3oC+NJbuNYaceJNEyWJtaFOyn72216jsUAVLX79ghRdqS9U86pT9pDuNIRg4EpnV
s4tQSyn+TC1J6EmteWEqip5SfyrqFaYCbjJoaaw0Yn1p5tDSx/FV6CmLCTMxvCcT7cpipdmV72U5
p+OmFogVSMfcfMJW97whnGLfOGM3Kq2d6KjTXLnsSM/ZaDnapVG37EKrv6x0O1cM+nacnB4e6ai8
K55a9ARPzf49BhZmR/In9hLElayGwIEM/grzUmBLYVP7ppWtxkIYdCqNKtx91IbrdHM7c1N5z9TY
i6D3lw4DVYqvnyBDOzSBIF76IJiDKQ1BBNkMTUPwAlkCfnc9jvNDJ0cqDuxKZBK3tTPcQOiGIk3h
IlGeKKltGh59d1NBhJy2VifUZyr1uloLsxtXuUkpztGDT0/GSHnO9xgRHXc8dMv7KjZbvK/4cpf1
LIdWZ9+l2jVK7tA/i9HOWdTPjNd0FaSduabTeXyNoeY2AVlUC6G9VlSSxI2bkhrpZ9MOMOv5CG1z
Kwo8a+D5Qh4T7d3LHNC0pqa13eWpi+wA03rC32wS0caRezP3fmjfsg56Cqm/WWzaEKMUGIWNwdab
vH+OSSCM3Cpm8dyM07s3ImHggMyZtXBkqHw9LFZD1kpLWzPQKQbOgx4SfInO64xffg90LBi9gm8z
P8a9bU1js3PShNgGnhABC1WDUhuO+uzTlVAWdDaZ/thjrlc0rfDqUvXaoome2pga1YIVvXddTpWW
YJi0m+/AHi59rZHR4/Rs/JoNrJt2b5IgWcpvGtekQ7yxeB3nrqNgp5cRtus0pUJCAGL9HC277E4Z
VuKWEgzV1lvE0tQ++Kzb75NiRIg2J6yGIKGb7qNIFq5YGP9069TNLbWP9TR42ExU0rPIpUJVBYJk
9eviaKQ0rEyZN3QlzI9u2ur3Eq36LvYTyo0Zp4db2y9sYw0wymwu3Gi3XP39Y/y/d0bfyM/qW6c+
P7vTm/z/4KC+HJV/fVKHy+dH8u/4zsu/8POohsOJEYp3GNHBy2Lvj4SjAdaT9R90LV1ctncO1qff
j2q2fVAXUM9BLrBnci4mvt9dUcL7DR4DBr7L9olDm1K1v8HuNN3LtvHPp/WlIIEAps1vxJ+DzeqX
KoE5zj2NwC8nmaq9bxgFbhjr/B0hy4es0tp9M/s0yWUX0xNA31D17ptVSu82LXXY8VQmr5T3rov8
nDbpOqYJKZeiPQ6XgUTrxGmp7eqafeOVW2ZVmE/oUE7lXrs9DUI28fIF6gJRXMkiaroqVLuT9EQG
i7/O7OzSrn9ScX1CLA6ypD75dvnqlPpHPUa829VXq/knt7XogHLvEnPY9GKdFI+J/1lPV4P/2C36
jhREPB6qLD0aHpls67rN6I9qCJnp6P7RvPUlMQvL/vDlOz8ddPmT7uA6jIxlXablbUccTzfztcdB
nTaPfKWwyKP59xsriq9aZBGXFrJs+bYUJ5M7BgfzGNjaR5brD9DN9qO/XFO5hJBQ7jQfISXhdm/f
ZOplqQgqMVTJuQnQGYM4OVCFcwKUrJiUXOddJKu5f4xLueWzRC6CV3KarGsiWg1qX+dVWDfs/8vc
eexIzqRZ9onYII16S9LpWkR4yNwQkZERRq3108/xbmAwvZgBZlazqx9Vlfm7O2n2iXvP/VGk8sIW
QYCGp4s3bosSBZrSvbTyyzENqAxMFu8RvL9coHJo5nDRBOu76DbF68aMBb4W9Rwb9cNxQfoKdd0Z
kcJWMdtvnFyHjnAbb5xNEhynk61O15hlxbzEO8Tff7OWbvCrqjPOSbXwFzo4cJ2BENtE1k9Lqe3c
UWH/cDX6FAjWVPR79ITpk+SvjeXDKnfQGeSKtxR892Aufj3daKMJXEZcPoYLFZaXxy4uqKE6jZkm
/AxtPQKPZ5kngG5uUWluYht3XtvepDXeWwdLV2Mu2w5rJCpz/klZis+ZHbNnW8uTrJyjPiKKshOH
jdIaqv3q+rNqhPWkPncmX/KaZR/6jJ5ImJVvrNqvpv4YWm8HohrPS/qmdsVWMo3o7IKB/3utW9q+
rzOftJBATZFLNYt47SJKQLAbaAX9AtHfsu7dngSTvjwmRpP6Y1ddreWsW8MvYrcLcXtB2ZpIXKot
RkmQKERItME4TEHnFMeExCmjPC7xvW2moBFYgM2vZchfW+nuJDk4OZ4dUx1vXcp8pnJOHRHrjk7D
iTe2jP/FyNMNLX/vxXCPknIv8hFvDYrvpQfG9YL1gi2K+dTZNVqdHMuvspv06bxU6jdXxicCx++0
/XDXXafUQdSvGILbvVG92a19GEkhL8pra9r3QWcYMjN3K1QeQ2uE3B89RWPxix2VX6UnhMmYNI2n
fAhWYeJgHfsvW7TfgMQO8X/+GH2I7wnt/QgTSTEK1OzNwVnSz1iJ8NHxkkAu/+1c9Qf6wgivaHQ3
ucYxESXczulRKEDZWomcr7i5a7zBMfU0D0oTFuZa+2umUmVM891O5Sdl+xrIJrOvCokc6NSdfVwZ
7FXlsgQLwQPhHOfXmX450EbwO7xH7czZoOY7un18vZ9rvUlMk6q/3JHAAXxOvyf9txYtBL8Xa2Ax
Upjr+C/kvUtsL4jaHji34WGYye3KJyueIygy1ms+mPMz5yiDcHs5aSWvNZE5/ybV2TgV1Z8tjiK3
G7IrlVNCG4S91jW2kBxw2jAzFuOtkfYHY8vGGyvjntnCYyWLgavvoL3lbeOBtbovOIyA9Ykn+HrX
ps62K0rOEmvDwcmnIYQEu+6i1i42TJetcI15NfEfpZspS/7ArTgivYN3F12dEW83PkmHwvvFLNT3
Nl9uWZoeU9u8aCVTYuM4KHIN6jH56WPleZ0iVtqu9dNGIvXnLHWCbklj9J7iEeTgpIfWKGac0/Nt
HEzlU+/dMeeHdzLMaWLwOoIdaCvSBisThma6Hc9QolM0re0laYD1F6PscBXnJ9uMml3ULyw566Xs
L31jJKzqEWtk7rBxEpzeqq6Me+KAKgpH/dWuZbFPUbjtnd617kpLpCEa35jzWz0TIhJ99EPZhZY1
J28ttXloLnH9xAOSbrpeJifWnPNRoqUJZGcQkZ53FXt1AoQwUDdewQEbNIsVcSuyA2u09Wy3Ls7H
lh9PYQAzxFsJyJ1j7aEOGzwtbRdvSNTsjs6z2bRD69CL1tVeW2vSWqp/dS/vGk45vVGqcBHYlyr9
FBm9hNZYD0gBzepGNcprM7pWeWl1NGt6TEMSKwyO1txYtP1i6w/jN4u1wRTlxZ6cNZjWsbl2+jps
FusFa3a9n1Ob83EhSWiWv/rj+pPiD0lM+MccEbiTjiWt7udt7gR8yQSrsWegK8uyfW+XxsZiMhfE
S/bZz7EaMmjqH5q191yiRlX1k5zrYW88poMZJjI83tk3SdFABRTcoVG2km1XmFh907kOFo0BoNGg
XR2SXNtOTYVusEgoCyzxt0hTuiqmySEWfmKBqu5mApfZmLT0TCaBGJp10YdF8/jT9IEF3tgW17IU
X7qWz1sTTSZylnhXNM7LpIurqbKG0WFGngaVQsF+Q5fgblcye/w2ZditVMtfkdYDp8ScHB1zolHu
nGVXUHdtO35qXLznZUZjSrG0/so+0QJXaVU/t9p3Fmj/kCU9ZSa8M2w5nAYiP2sLkNqk23dyOceF
9rQqdkhy8q43hxfxEHswu26i9Xu2M+DwVGkKPhu+9iTJtyCJt5aD3GMOI+M0z4w+q0fNZB6Szty6
4BBjHKtI0oOqiPypiw9rgQKlaodtHjlcVM25MrODOxdX6Q5+Pl2bztyVpXJBMbKNENIqIxsVbIlM
ILSNkvFqGFp94bungrgrgKsPNYkin+hXxuM6rli83JjnP1ZH7ZorINE69IqMVm218xH/ugwkVAPG
JvCXLZPbmUToEfVPXCk6gwdQbZu+WdUiWHE+0jB1Nc1hN5o7aROCrSRscHx21e6hqXX7SJFs/c0U
Cki8stVxbDGsxrJXt1W9xk8YYB4JcaLKQ/pniMxrpG4tnCeheAjiWVqZG71DMt+tXEyl26zHMSaD
XcOutR2mlZSYONNOY1ulf5ZkRT3LbHIT06cZXpes0b2Jqodycykc7PfQk/2ymcerKVCoNLWp7tJ8
bt5bY149g9kDyUpjMvroHspdTdcKFHEhlcQ1QVgwpvgtNAKxq37qn1xV+TKnksFR3qT9xelthKCy
op4pGlW5pCiLwoF51gtufnWv89EfHhr7CUCKHaSjNPcYIms2/w3KH4WA7zUi0UnVYz2wJmYRkzYV
hzYR3B52oy8h54eu73RkW3NuycPoJh+i62Yj1HrVfNfwLvrrqLGfxTdwc62Z1bpbIPbgjEaWk9ZO
9GqNg7s3lHLlR2WBIduIMmUpJ19jSnIss2nBU//YJKdF9FGglj3o+gRnoShWSkWa4a91pDBWGo1c
QMPuhu1EwNWZrjv9aLF87mfNfFAFpoLxVpnX4781r43dzBjcV+L+j2n1KgeirgQIro2zqJxn5nJb
c8aKJqHbt4jPmlYEg6ocGkwMPkhRVFX4aT3oeueorC5OO78Z2RxMy3QRc8XIIR7n+Uj53gXNWK4+
6berB3Pyj25MYY6DCsNjeUpU7eTG3ICLk+/VgdSdqXjV8zVMe1yOBgMUo3rhXj3onbNRMSE+cBX5
Bg70pzJopNkpWjgndr1pEEZsprS74SmBHDCwFjAxArqcl+yWonMuqnOtxXu3++IZrPw8m+qNa8m3
KmO0X0TXrlEEBaDa7SvChg/gZlwvwxrl9Uoq/UIa7+ukis0wCr58m9h34fx1Z2vkHogxGCwJy7DF
qF+EgH+izavxgltz8IFJuZ6F9gdMvSbCKkU8WKft65qv7nOWZdB/5erA2LMOBbFrA5OOkIi26tq0
EHzrjAffkVnkgQuuN3OtHKSN87x2nxftDy50UGM90Jh2G6mIm3roFUXnG2XJN5POKkyU2kM9v51x
qUwZ394IO8CsUDE2HT9tqWyNopMXVxv/DfhtPYcKG5Gb2oZ5wqOumSpmxwroKZ+QD0wPMGVHdR3G
YB4rGah2NoDTWbkxaqU4lr08QI26QL0aDgj6bnUMQiPBbbfF/tt7SRdvMUMGZmdEQYd6jpls2c2b
fCweworWLkNuB/vM7pz6itCQnZno+rvaciSwI7Zg5GWdFRqFal7yvrQwvuTINfRk3GhangRFJJ0j
rRwvgRYJYBySFVEFF2wHfT4+KOzfX2coOxvD0eJbzgLJ72PdftfzYYE+3rbbHtm4Avlkdt8b/AQ3
a7TG19Ra8rttDmKnmmMfDqzAyTVCE/cuzD4/x2OD5oSs1HuZK7EPmpYZZ+dAs1Gh2Ow1NSneJzY2
LzIvi6/Zzvu/I/UFQp9BOagWWr9waLT+1R3tAShrmR6U2Mn/WDKbERVm47hFD8/a0nQL9+JOVg8i
XET3rE3lszYkXESP9I3Vgx1cvAz6ojPNMmJWrWwqSm8WDcAit553Qwogg+wH+8VsGxE6kCoumVmr
x1VLaMFQXAWWXWj3SDQKgINWOeNgZS/W2s3lobZiz2XVHPWgjfDB92tjnTj01+MKnRSxitmW733G
PamZy+KPamvcHx6dj9m1ISfo8dK9D67Zi9BYZ/HGAGHes9wzNg7mm41iwkshmGQ/Q3XtPbdvxfMM
kjqjjx3MQJRLxlczcjE7HdNZJ4nf8tQwNo1Vypsrxvh3MEZX8zq4scCQqnXg0bIRCjJyHNG/CS1c
8UwkiHfr5Zi5kjvBzZxDN4+wX5kAlw0ghHQqTzFPLcP0vTanPgNCDxhfFwDEmzyjt14Kpb1xz3bA
p6gOogencjDuahHTwkBjzqMp2Wmzgge+IctDL1ftn1vA6NXbKEBwnPjIYIqfZYAsMubpPomKcVPS
oG8GU/MA1jqbzM0+qkjkW2HHIaNbpE+c2XaWPJG74eLmmSi7ss+ymsEuLOKjLYpLbbL2R6EnXxyj
hZZnQnkaS4QFeIcmvy7X8ZhPtJXx78qshOgUj93L+xBHe3fINxMUEU907BdasR4c1Nkkh+iHuWwy
L5lW/n/5dKpEHo6Z3XouDZhOUgjd6KN/fHJsZt/uOo07K2Lrs4xP1vqaMvZfcqYNzJMcI2NhGr+o
Sc9wQK+qgAp1r9rVzgQaQaicJmn4tPos6p9eXNeKSstk3Y6I7MLUw/a1DDpTPKuVr0xMMmw8rpYT
uC77Bix8Tc47lPQeQeQ/KerxtLB/6jnJXyGUo3qZ2o3dsNpwi8jYaaKjyhb0U1laX+mk9nyV/xTC
OJCGR8pGdn2YyfmL9fGNQ44zvl8LPu2/BWmzWn9Eyrr4FuOSFGHOg/dHFn3zaMrS0eFAIKrUWlX+
9bWB41JR3np0MV3R0JO69XFoUcmpmaWFiBJhY1nupnXkDHKpGIOsYEhIhAnbKRkazknPEVWkn42l
XWVWfyuxOwXJwJ0pFQxBuRI5GNIqY8ut43htXmabtiqGMI4ZojRAPTdFVTS7hlfIL0TVPckHZAjx
AEcLkA2te8mq+RQNuMiyrHprZRO4tfPFinOE2QxEWINuOmZoI5hK9Aqkpmw9ay0IsgI4VuqeZYTP
iVVQtkNwJP066sxNp6NF69zlL0vw0+BG1oUze9rIsjsaybiyu8PCV7osSZj0+rkZn1TmQBtLGumX
XJH+eFaDyqOaf7UJtc36aDyZu6cb6YhL1huHR5Ilw4yvPAFpjf3yNHRs+DLWu9cBd955nvT5mkFZ
305VHYh4OVZ1tBkSePSOZv6qFrshok3PFs+BZ9t3t62rNxSJ9sbImd9OCksgt84nIrjSFtZQjc0U
4fBJYeJ013W+G/lgrfRdf2mzdWsl8qkoKen1Ubwt9NoPf+JFF+jxH2oZlZEMWNXOKCFmoUGt5GtW
6fnWLQfriCGMgr2M991ahU7EU9rG802DFPtSMF5MHF0JZbGuvpHH9raqGjsU1YJYH5K1Rx3vPClx
9t1M8gbY/cC/yRt34lnpJK88uKS8ZK61CI7ClLsRYtTeTAwEWRBeieJ7gJqqWxO5jBdNCO1grLci
ygffKvtmA1D96FLxNOW8/OGyQtnq4kVkFHTCAcUQVahpwPanvY2JBua8Lc9Iuo+Y1fVgnLBaOFP6
lLmKfegi+aONMQsna/22zER4liad+5yvvPZZ9aSQSgyObh5CACDVk5U1GbVHNeRepY1O2GWrONRm
baIncuUVAWey6zQXKgfB6hiPy8pvwJBxcd1yK6r9pLaQc2TbaUHeKey6vnHxbMtGdXfa6pjX3kxi
r+QMttlUa1ZxdxAsLqP+b6wJdOBW4heJYKTxiGZ+TmmD06J5NW0MpdLgRCXXCvcN+iAR9EPzplt/
wFOYVzmr+jXGbhlVgS2exjjf5OqXwhzu7lQm0a8WqBOtZdNE52XcFwzDW2IDx5cywrsK2X24puTR
bbQq27fRqp7NGFtikjqfg9NQGCbtW8NIjDH7A5WHENXTJ+A/uVuj0F/YFdpzfUrVOQtcjIDeIOLs
GEOCK9XrKMz5kEIt9doM47Q9blAuMSglodmqjA2xr6WXWmzteoKfKVQYyg7NPnOjvaop6C0RA5IU
VjszzMVXil6BWk3sCElJN6bZb9KVhpix67vqWN057gABGYVt+l0zaF7WjduWMzdLUY5GBppPQbev
F7u2ZyhSw13vPrIGWpHZVCbkPHgpUTIYu9JwYyYGlF1V33VnrkvzwYziHkzrX1aewVxlzSZxVPj2
9ZqGlhiQSuWxYsJgZjMRmTb4mr74FtI+wpA9zWDz99kAz2qR6nHEkHPIMtJOClnvUhXuxxCtI/lc
dR6ws1i9aei0H0fN++0khhPQJCwnBW+J3jWHMcHwoC3LZkQ8Lsb2r6tFmFWUaAb/ak4n1ITCSyL7
wJqmDQsHQYLeCnkotO57yO3uJY2snxgf4yiNw0NENMWlEo5DzI0k3ckfUriJXtmrWjBnRfe3ccyv
rG5cP8OV/FI70wuPwQ3lffLwfvxQ/YgTZsSDPlnmkdSAoxzTAhUiI2Bclsmm1GtJyRFt1DxTIb0Y
D9DftJdQxFED0kBWhX7O0vkmbO1qSfmuDPimCqPYmqtMEZOKA+Fm2FNZH3t5EZ+Qhx8MLPw+GnAg
XJS2HpPO4RGOylEF26YAT9bh9dDTc4xuqgBg81Jm575ur7SpgSPsMFpsi7vfykO7wTxcAahDXeGx
NxZBQffLzDB06vaM3/Q6GtrToDDPjNlb9+2Ka9d0r7ptzd6KiTx08x/SE5BlExStVgrr3QKSddLt
dLW/zX16N/tC7s1humptc2inavENsVyGjLURMWURECqm5Ym5bZL+AR2aMM4ObM4zqy/81QTslutL
kNt/1Fb9pdTeYSUug0UZQmVx7kQzncolgf0z/CuJVjw5neGiEyzqjZAm4F9FHtuFDq621/demogj
6oqL+1Io+ZMrSV2ZObZW96Doy67scQVhH9tas3uY3M4N+PoBBSFg75rlaXTUa82dN6mvqAgo75CP
F7ieM3xkwMA2ZP7e+Vk9CiVgkSNFElSz25I9XmCXkxnFqCR752pU6xEBAnb7+CQlA7Fy5dawo/if
iOVZK+l6BXzQGmTDXpruO6G8pdezg7RJlHPkzXrM5zXlfTAJClKX9DoSuBOQ5M5ANK1WYi94pfBJ
E44y2OaemcqH21RP1chnmWd3Xw4so+S2WZWaf1dlW5jup84fOfBM4/Ri5zn8G2EU2o0atGaYWxfX
LTA7xBDhxLlBlWs1cYjadlMPvPfaJ0YTcuetv1Mc/ZHcbRYSAPDPQmgvCHCtUjkb83BgH0wUrbIb
RvuaoDAnywsuVZmmlIAIjFVV27TM2u7E+oA/qwTmvKZh/Eb8iZer691lsfvSdLOJ4H8B7qdL7UXH
dxmzQpRQBBlYVUeaZeISHMSoblT4EqX4YTHAyes8xSn9BxNqYtpE0yuetuIJqRS5azTnB+sRbRPL
W6/EbhEAy+DixnbgpZg5LCJffRwZ3linjl8+mqB6KOH74S5zx+GaJbgQNdQY1IE5bMdKecqG9qDk
8qlNY+bpxjXG8X/APLVFyN57BkkhQjjxwTWUKZwd+Z7V8XVps72GuCmo8xmqElJ4UE5g4dIO+FCh
zseCGeJrWjW/qspIdbHpO9OVv0CZ3LvNCUiATM+Qq8yNraIb9RG/xS4Fo0sszXMhBLqgongaUWI9
xX3MAs1V+Ex1QjElXOVUxx1m/v66gpGKF7hHgFb75buPmqtqPpdYyIZi9M0ip49r2QjnVSg6sTWW
8tnBoS56l37uH8GjIWU97tGMk4WjCw5aGpbDuEXXFyaM2xrZsOXGa5kiZNFaLEgqDIpTqj2cU8ee
NN3YeIEme9U5zmXcXBKhBHNPB6bjdOFXMz5xGHQQAjLD74dMvCm9JX3dkvQy0xRFtr8OfDqgyGFi
vcRywevwhr4njExcroYMZbtPRzgAJ9OO0dx+u7ThA666hmoAkwyrGoFj5RfeAbftzKdC+p4lH1Y/
h3r/jZZb1euPPG2/okW5qdNDW6AHcoz9ldTcOkMy25/yTPhq8lVi96hpN1OO4aYPU6vDIMlVx1Am
tz6L4mGfH0FiAlmlBjzYIOBqW82DxgSugv0PK53G5A5HygPcl6v71aHVJuXYUp9TKET3VnbNrSwY
CNYravSuVdwtUg7hC71FRYhTc1sOPNHKwDnkt92EfKYYMe80jBbYPyaqcwRwZjy0BHzUJV7OdT10
h0gvp20/mvUGOqfxViaC5m3uOOpTDNSBizF4M8f11UhL7dO0eYPNeukZ3ObyFwCE3KsZR3RqqNX7
oCH5pl6N502bOvXzTKoTHLX0mksNnkeSglDC6rEcZjuF6SG6W0Y58DJT1PsS8q+udSzyzI8G75pd
VPe0VV5txJls+vNP8hM2kMDYeuUcopUYnjpkllxWbyzMISQvaOCxgEdeQZtQJgDRHLDBzKajg3Cd
Jsii/Fuk2C+c7E2MBnBbfFZmRotRx17f5owF6eQH67l3nAOJwcO2xsjo2sxy1Ui/qglvS+e6clOz
+aqjD055DInVwExYDxCZeKPJGhB2CE5elbdliol9iQ+GqOBs6P3TgnrPc6ri1k79bnX1i8yNa2Pa
fwCdPuuTckj1/rTm7TY14TKLDpOTMqzKTmbpLa8sm7pQ3oE8HAq9RwYHqnFp8Vn3Rmzu6lwJmY/C
VjBw6c76rVDBRytMpUk296eZfePAmkbLzlFUEcpgD3/N7LfVBsVXKe59ulSUJIx49WwG7jzYv/0j
9iqauNoAS6JeqAPH5T8QTM3EeDS9WIkvSPufnB5FY7TC/pmzP4Ob4dyS9Q8etr+6WlFeW8mhnUUJ
/0LZRRJe7RTPu1KBj2U0oU3elWux9onMio22PKaR+0ZheNE1JaVCSG4zYfB5vFxQI3r/qVVNiuKU
6lynle7w9rWSGcHjTNaKwIpi8DaASsuOCUnV8EGzKPuoV3vrxONBewCQbXgzJLcFkJ/zbW3SskT9
n6UurmnUcfc7MRhbS0HB57CXjJ4H8MhqLv6UxrI3+uHal2komVVEcf1LMoQaSuG+4FWAR0SiNIS8
lsiFwBiarVM6+s5eyiXsi1nfrCk62BhemTflxmWmUuwL/TYW3d5KCxDTnfzSYpYzqqX80UidY8yo
/aYaxqEy/c+tN0NkZ7jFs3aN3PkiVHklYimwuv5DKN21HOGZ2suz7f51hzDJ1Qvrwtq3gboDTkho
YNwgn8gmovfJ1HGXp8mPyTr0gYHH4JyqAIAFxFtFO+csqIER+KD49inDNQSQz8twd+z9khB4VRZP
c3EXmRL0vfWQApB0tqISJS+upW2Lsr1052Oz2Bnca6SXc0w8fFpiNV27fNNo0RWcI52QxtRqxbbm
V3S2TJQpbtW+m8O6sbep7eIwz+jcCWnx1TRHjlNY/5SVGI7EvJtgapRVKzxgOTg1mdb1JMR5SrqE
OJh4D7nTfE32H3m9HHLb+Cfb/mC52jOrNUxpzpkZx4F2dWEfxl6T/tKrUDn7cizsLRiiwC6r7YI5
enA7h11QqwVpP4htqQkG7MpY88ixgaQMy72mGk+Do/4z0sGDxPBKZu3fyC7AOY4/Q978UwBtqkMk
AwsZgS+G9rt30ifFBJnE3frsmFTbo7VP6gmllTzh/GINlfvzkLLR+1WVftwY9k+XOa/tjOtMWx4T
r0Jc2rw59X1/jadV9Yt2RMEAt9wFnChhrR+rmBFkNSNxqdP8gyJ3rzbtVz7EH1MX6ewh7OM8aW/L
2PyWLHI9rPkK42/lReXV1hhAQcb5Wc2O3I2KU1IKxx8c64vxMer4xBg2SdzcuIsPxIDdHCfG1mVs
H6oMG/4VS/2JdLF44SNmUH/5Rc1FnNKyuDKyg2cJddFzp/oEhLLnn5TKj7XlN0GqyoFfs1sF30Cy
MfI4OJRSkae2q0kiZWLmdViGWW0QNWcPTPCqRdk7zahi7uNvarT5kEgk76PB5BZtihbWlnvFCq2e
8MWg+nWL4rWzcr9C/bv2PYKo+AVY2FZLRv7EMQWmmjnxMYkXvr6arZgUesXzqB1LFg9+28jK72F9
eRHvKteDsq3R9mxbQKB+JJJfM3XvizEwnE4Fc7tiC/LvT28NpE6fypoVzNLyRcdpEthj+6dsZ2i4
bfbIt1sQ49dIMizzDVNAwJLUZMrRjYDssUAuZfyltOkraW/xsZxdgYA6N//qivprYZ6aYu1rmuiz
irr+FEl6ShY8cbOQj4XU374Tn5WKw47NadrD3uJdQE3UcMLhQEAmMeUUUbooTtHcIGRI9vAnbvxc
R8VFisZK6ZbmRlCrPE2CnQToQy+Pam+Jr0N3duPL3L9BMzCC3rL2pD4e5NruSF95dnAJ79WaV8vU
oheztxBHDIhgFg1RozsdLH3+MNPGuqizsAM2uPe1XiBTF0dtHi8QEl4awVeoi9BGsm4wEfOmwlK2
vUKVI/XPqHpqFbRutbuS4B2pbCLZZxXxc8NsmpGcZ8Tuk4ausZfzu7TyPyjY9W0/pfdOyb5HBIeR
/aNTNnQseSdTZ/+Bd7LfKtO2zvaLicEgYeua5efHa5FWIRJnX6avA3s9d3hOmAdMm8wIFvKZE5Ul
Rw0ui4mIviA1XJgZ9UUiDqU5qAdnyk6xjSTMUTevsetrV/OxYUeMJrOnJsZCmQDQe25RvfMwdOpB
4BT4sbNy3RUwJ34yO882eTyW9xX5468eO9wwog81CLm/xZTEl4Q4B+ImyUtj1br07xkirQsq2mJb
OuqComBIj4vSO/tlbfTQweh4WiiBYMhn8V8ix1uudPpWPWotWqdZDYtIbXeK7ZjexE70g0TEr8hF
y2KmX3bDLgmKATyYtmfRo9higxywPo3x2p7zNM4utl6oe60b37qHT0ONmIJudKV8s+vMZDkuBv2g
wb5loZn9a2Xrc+ZuwMSHq0ZmA+mEcaldqy5+XxxyT1XrDfxDTDJE2TyaqJtdQsBTSs43neX6S5Na
ClkKDD71r4rCgnh328sGFe16dmsyExZAtFMYQOyYIylbNsrFpjFWfZeM/a1J7Oc2dpJnQg5IHmAG
TnrvfGgRSgdzTlKjnQ+XytI+kqQ/VuIbhotPzgC1EnIdts09+3isctkisXJGXqQmH456niLXG6eT
ZsnQZucirVtljwAZ6Ioo7GztR5nYLcbKLiUNYtEbgIF/V9dlhvzGe+szD3YRC61/CJRfwkFh2ic7
7KmiQ0LjLOuXbkfHXkVyij/dIrlpqqkW7UOGdp9JyYVM9r0pWOIuEsGgSN7JB+0f3UvDqSKDNe02
xkzZlALlapVb5dAxcPCJJDDEviqKW4PhJHSSYaPnavSRoW8M9Ue6poLYcYJNOK/Ve1xuxzo5Vsny
lD6GSXNaRptJcbr90rl0uDOoiHa854N7ikbHxcjtlsHqJPNerCkxlemEHjvOmEmhm71FquK8MRmM
Q311qfvrOPPdSQ3H8rEHQLdGGBVSUDxmgWs7Gy171CwtsA+QlAiGZ8v28hyuhRmfMamG46y9r317
JGo8XEpzmywSsXLq/nMFRyTjFeXT1mYg/rEpz6nVMJpX1qNSTVuyBraZYq30xRk5k+k8UmcJXLnr
HCENi/5h4PaGHp2r4o7nZohPdv+DhwFhjkGJZJgLeIM5/+LK5dWZUL9V80e5VpuqROLqcKWzKs/A
E1a1NzYUZoX2baffbY3dhFHfebKp/wf+wUQy6pkU2XlNEGqtQoEjMDnlIJmcTULQAIb0gYgN7sXC
BpgUDdVGuvJl6bHxO1BMf4oW+ozKvC2QWn1g/X/GYPrGhjv2ByOfUFybxbLJ8g7YPVSQ/wer5P/R
PfHf/JP/WzfG/4dmSMha/yeTxfGnXP4bePY///f/5bEwtP/ASGFjBsZJTDP/iOj7LzukrvPf4KV3
LfbcArDZ/+Kx+A+sD0xbHWocW7VJkfqfHgtCpPBB4MwAToaD0gaa/H9jstD+e4aUrRsm5ZCJRkOA
vv0f7J3Jct06lkX/pebMAAE24PT2kmy1VucJQ7ZlkmDfN19fi3pZUbbssiPnlTl5kY147yUJHJyz
99parx/vx1DvMLYS4Kb2F3cqQls+gc+cPIYhMVj1J3xvlXvLSjJaZxb5pa/EQijQMgE0iQ80w1BS
Ef+x0JgQSDjmaJuGWPGef/gpr39lsL3zgLx9QO3xW0BkFthR+Cl+/ICMGpg0pv23KfbsdU8JnXzt
VUGisKe+8v9CfFsNmf+LmNO4VT0m0EqhQEepDM3u56sNy9Q0VB5Ey0Q2sbTtkj1UU1rd/Pk7/e4q
SmiBZpN4Ttt996PHyE8VqwqEs5kJb5qb9gyp4vA3Itxvvoti3kvOJdw87YPl+/GX06JEiyFrjuhk
Qx0GXASXATjUU+G50UWK7nbPHPbVQd35l6/38y3750dUiphz7UlBUNp71yuI9xZEAdE7Y0RGsT2P
Zw0l2MGesQr++Zd8l5T3dr94RLTjuQ6oJvHul1wKmJ+olgmDZm/bQhnrNvFSv0CI/S4UJ50/X+2X
L6bBqK7eZQopwvnWrLgff9EgR+ZrBJs6u/9j56CV1VDzZw/m2Z8vtH7snx5DjVFZB45vB0Qi81v+
fCG8/GlD+getFtu2dtIk+b5wxjdNzrhFkF1cBE04X/35or88ldqm/MfaRQqjs+bG/nzR0BnY/BAA
bNJxFdsvY9V/t3uqu7/8ir+9jseFfJuEWlu8c3UNgbQDz3CdxYnLJzdkjBIlpHr++dvYvzwafB3b
w7rGvwlUfJ9D6xozy45ePGgEvK5xRZysCQYH+0/6qWocOh8l5zbn2DYhDaDmxONySr3hbKGRNQfw
NhBVXMI2vP7z5/rdt7c102spBcHG7/N/h8QtyjhgOG8WtzizocVs0gEQ6p+v8psnNcCO7rOo2zbQ
/Hf3EkhcrkF7JTSkGzwHwi6BDbpti7GZqRvWoz9f7ne/9WqohwSzbifq3eVwSaeWNgzy0XOSbefo
z6gMLlrtwu8qo7+s0b+/2Orj9xWU0rc40R88/HAwbEDCXGx08uKEGqS7sZPS8fDDKrlHYlf/7VH6
9XWUvIW2r9goCTaW7957TPOML21exyEY60sT66fWpmmMLxqbGM6N5Wh1T0lArlsrd0tYLbCR4Fng
od5mnUWDjRQTDvXmIbbKv2UA//o8ScWdlp7L7Xbgxfz81tL1Jtec5tSmh4C24SMJJgT5fPbnG/zr
88RVHH4Fn7oEa+i7G2yHSbySXznOtMKbLzAPIa8aDKK8YxQm5m+h3/a6q/+8AHI9zwPBRpeN+/xu
AVRjKGowMoB8BLPD8wHKMG0crD/fnaZkRuYS9vNkkCozL2zaSO9rpa1HETNu2KHwLv8JVfg/SQ6/
+5GVtNeCSyjlOesj+cMjx9g80og10eth12lP47D002maVST/8iL97ULv9rPS9LE7rtr1ojbZqaRM
oFmKJ//Pd3N9Xt//umzODo0d4WH7fffMyG6UOPj5dYtiiO1dUygxIdBR3sM4mT45rSTvtQNuGJKF
dRn/bbn43dOkAqUkJOF1cXp3d0s78+ekYw1MfWvZzayHB0agHQqxwTr9+asCGn7/ZdddgHu2GuiD
NT/k53snWvoQjBDI6SDAsz6BiQ37jdMQTsXiWEQCXbgOPkkH9g8T3hbchZxmEDoLefTBN9z0+h6j
VsGATI2I5AG5VbgSpw3+BV1+ob6vi69NHPX+JaK3PsQhGcdqYqQ8RgQgmAWCfFfNvc3YuC1tHuiU
iXQ7yim9sUZkacBtwSDcxlPCxlOMdUvuYtQtYXEUDQQ4uYnoJlk7mzTMFYIolsu4mjjc9ligNSCL
AfRxIPu62w+T1w27sZkUxPbAsraM8ZNvdFSDDvaqFXkXqgyWaKftvIv5CF2aHtugQj3eoXgEs4DA
eWC4WcIF6MTU5ceGmC6kOcQ6fqYgUvmHtMkaecw9PyEfs4aQSI9PDWPmgWz0Y9rrUD1jKyK1IkGT
9HHt5EbZTWwNcxNciDJyGvNs4PJH62QkTjnwDnE+BJD7ArS98RYKBJGknNajpj/zy7B7cWrVXVd5
ltz4uvIBpLV5OexMI0SwrROnmndpZi93aHvr6Aihj45zXxXp56HL828NDWZ6nWnKQKudmUKSJ4F0
I1388DnJjc3uj3Ew2pApmUHYj0ElnCEW0JjKwHB55BipmB7JGAzxuReq5HmwPNFcYI9G5b6du1k1
dJ9r0TyJ0amhfEWZRVYhEWfocfjZyD0dAnLqNl3s1OfhiCvAQRBiOdcE8hX+eZ03SFWygjJr11eT
8XZGhxnd+IxmgSm6eU0+UNELCYprN8AJyW4oU8uO9wEu4+oiHqr5wXFzLN9h7SB27Sd0YVGdNORj
KxRIyPrLseYVR+mALkdV9rShtY/J0MT9dBs3Bb11y571lYEYcZMz/0QeCqQV88ToRBNo/1FWGQ5l
8jmmjySIW27AJMdqoOWYQEctF86KjCeONsZj1NvMJYquq24IKsFfPSuv+dAi3Vmd18L2PxVqmcTt
mBsUGTnwxuBYOTYcTHTpmF8epgmxGnmHNIdTDTBqr+U6PeQkSibHueOUVkEWLEGK6NkNWxWq9hiB
6gnxuCEf4i3sYTJaXPuWMF/GtzCIckoIhigIjiL4wsr0JbYAlKg+h4Rog3mJHFeWfuIl2reoCWC3
kOGSmQQKd87AJKZxO+HlfQupmN4CK4w0OHuhIxBkUSIfow34FnCRDhXG+UB2Ar0wjGm49UUxka/6
Fo6R2A5tJSiJ/HQ9roSQF24N06jGNVjD02vIBg2/5YN5i96oV4n/bsDCiasF8dIVZzlUvtVbaIf5
d4DHGuaBPDv74L1FfHRF5GCDfov/aAs1ThwuE2JBwreIELyimvDjNTnEDhb3EfLvGieyJosk9A3l
biiwpe9sQfYIKbbEkJAEuLSPzls8SbcmldRvoSXD0hBhirq4CC5KOFzqXDd+5e9t38+bQ+O1HKCb
LFefh7eElPotLUUFE+YHEOXma6yDbDjmcyxOklNHsce1EyGiRu/OPArICpMfXLX1gSrA97YxjRVv
4/NCQ4KseoY1wG9zta3WcJfWhqyUgVb5XnZeqLES9gs5MATpKCTVxMOkgUBpPuYSskpOLkNEbo1q
sQWMa7JMGoZTurW6Mu+OaIPc2wgBkIcpUqXkKC6VwY83mlJth7fcmuItw6bz7FTazEy72jlCIFyj
bqwubqCqpo2Ado0BAYbcOCVX1uLbEfhicHvpw+gFkU5PFP0Usfs66ZuKIUfjK+IPX7EEus1zHldu
V2/wddug5t0ZGcihp5bvr6chkmcWoubPY2TsdjuFbkG0i1un6Tn4HQez+5BN875ISpFUgBoC35q2
jcoRMDKQ8sfIOQZyFmn9T234/zkK/yXXbtP/DVe5T5uXpHj9EZv29v/4d+dP/IvOi+aYQttqbbHR
Q/yn8yflvyikOd9zVnLoW6wly//QVciP91FeCPyh/Jdy7cf9D13F+Rc1G0W2K5VN8cTf+w/oKj8X
mr7g+Gm/tTI4hNL08vlwP1a0ecyWx3x63JlUBhjfjHOeRu1/djj591XoYvAVOTVgafv5Kn5S6Typ
4EpaIZmFGxgU3Ym6Yv7LAe3nena9zFpF+sRWSE8oWHE/X6Zz84oKEH4/sTDQHGL8LFBqrVOA4xyF
UdHeW0W7XJTpGiX9wx2//qdo/jEiwv65lv3n2nRr4FTS0BP6/Xk+D2vokxklCXhqW3/J6pJ8U7wr
mhGbNWBW2GPnqaajkW427XwdRA+d3djPhcxxj8V5i6DG6lU2bSPmaqvYFGrWJXUzfpO/fNZf77kj
2C4EF5FuwO7488/k6GFIvV4MOztW3a3Et0KksJiJUP/zb/LzcXn9SVzhOC5NW1qbax/75+uQZKZH
YpIwT2cp6NNYSZRVssvr8aMuRw/zVNUPi3mKA7K8vP/0S9LL1tLzIXjZnuSB+PnirKTGrhUkB7+1
vB3pPP6Fgvp6+PNX/OWua5h1Eko07Ye1F/juKniTTRjZFFbGN+3zgA8BPZiqHtxkefrzlda/9L9n
NX5MwEc+/ThH+hyY7DdG0g9HT5fBMlYzVOsJegfOhR7csnoIqS+nybrAGIUy7M9X/OUxYaniWeZ0
5tu0jt93p5O+d3rpoXx08aucYg8/FkBw68Ofr/LLQ/J2FfpFHvgxSIXrO/3j9ypcp3EMV1GiCm8N
lsxD5jOoM1OizqTABFLO2V96b3+75rsHM08Qdjlg8XZSw4SQebjs7LT+WuWe94iuVWEH9v3z//R7
siTxXSFBMr/4pXPiR1PTtWaQXNMKOUot3bVNDXyODsahhjQjlTal6Rju/3zdX58bhiWeC60AF0yg
3q+JUcFk1tSd3NVTnd0ObhO/ZAvYH5Zfv4cBmad/aR//8kqwAvIvKJ2ceSX9zZ9vaInYFMuw66Ls
0NWVHVSEBvQi50zDxNY6+/O3Q7TzbtGXdC/YwCRAfAFu7Jeeo00gwezX6bBrvZBqsm8XU5xXhtzn
R4O+E4AJXzJcrV7oESUmcDglCOwz1HFecHIxLdgvUzbR7oJymQ7NeVuhUDifG3+2DlWz1P62hCwL
NghfF5NtesXl3m7c0NsXA8niR5Y1e1VrtxOpMr1fgtBuiL3YSN0nDSqtOa+uaF4tzsU8YBc+x++p
1KNeJr/edRHHjUWdoXgL7D2tZ3oSNW51eTJxMHVfnKRG0jPreSw/jCV0mdMg+sAGihtaX+0mH4Fs
g9t4Ar2ME8AzA4MPjguMhd2hRzMcdmVZbCNRujY+LFLs0D4HwzHJGvwAYV4BLFRZ1acfjaChtWEe
FsljhFX4ekSqAw7Tl3q4ttIxVocaw9dTNaeWdUCV7q6h7zU+SsfHNYazXGjQTChZrjTDO3XyItE+
hAw+gXrapLAjqCiqOfrK6khe8x6sCTTHLVAitHObapTpCMKROJ57Og5OAQl4XvgJUV7CSe5CKfeA
M1FILHBsH2aCHKNjgAQbrCnEVgYH0s84jwupT3LCFLB3SJtDxaccEimrbhRHQTb351D7HUFNJQo4
7wJsZ4PbFpe0tu9Gtgv7xqld03IgmXN5XGoHng7UpbKM9laQduNpWgi4QW04DNYHBK1kvlpWPshP
fgl9cYPlHwwl20Q07ktkktZe2SZD4C07L72WdlssZ0PdMbfEBsY/I7nBjtKPkQ+rDZX1ozGWTtGy
pu5F23LfsT1i4Wg/kCodfIrmjq4RJK1ebaBL1A86bCRuUSC/0MFU6KSIP4E2HsgrDc9Chw1wE8Rx
hjugq7y7pgljmnikGZYXrOsUG3kFxhmnWivzrUfy90tTtBRMtUbut0lpEeinuuucV0RCyQwhDMDG
QZAunmxlLmoc/GaqHwakpZ+krKf0oOivYRHKQhuNWDrYFph7g1I5j9LRbNfH5jtPfplsvZL2Hl6v
MHxI+9VFA94UQ7rkWEr+dCV5LRL8lOflQgt0Ow00EYrejoq91WdhvbN4iQgAbIJeHZEPRY9lVmBP
mFKL3l7UStVusVjVX1Q02MElQUec7nLpzf520kBQcZMPuUPrAjnFFjcB7nGrb8B4V3omrahnCkdK
Rdh9dXOJyFL7GZtR6wAd3/QWaQS7fFTkI3Lv0pnMHRrxELIL4mtmpatgS6Nu6a8qCqtx58cQQDDw
8N7gah+j6JZN0BBv4A20yNjf6ss5pKW0sYFxP+OJEk8WesMrRjmuc+yhQ5AAbto0OWtEhr48CCyp
76VS4pxXVzx3I4fRfVNZ8q6gZxEAwZp1hPfZcWmhpdpugs8qivP4WrVIscgLwmrA38kFKFL8NKFb
x8d6cNAzFYKujY0qsb1Wft+0F0w4+zvyhdz4TJSNpE/SdyHz6q1I2ZQPhEPJ6EzJTNBaKPrYfKgy
qrxDI+dWAvtK/PZ29EuJKEt3jTUwnqkRJLtFkjbfDH246ZNVJwbOTDcWqz++dfRr5C1JeMioTenE
oCUXm362ptX+Mi74zoqqLZA6W94eOaWTHSa8tBxs/Sg/LokvPtPUcIrtbHspn9lt0xttjbLZ2WGV
3lJEi4d4gYy8r3Xl7mC2A0EXY1afa88Wz8RuTq/4L+bvBOZ46gi+Ib6qJp1UaOrz+ouxiuqzW6rx
RqZVAP4jqvW96Dv3QTSda2N1jsTeD1gXtzbiOawbgfWtCsrlqcWohQeWI6LZV7B+/fMSveXRZvEc
dkwZMOI0wsXQFanInPKZGS+gm6y6tArcvgUK8mWrWzMOh2Zuy2kn0zjwMfUELT8humeY+DqsPqRB
3Hzy04gVC3FRlm4C8Cj7SMTjmvLr5g8jncnVm01H+dgBg2rJCXBdHLPgdV/HAHrxVgaN9QBvTl4X
Vg/tCLleRpBmo+QrTDQXckhdKtCHs4SbF6141z4qedvDTq8ziiRsztq+815GcJ0xLOSpZz6Wwb7P
HQuybmVmbDhOtdxkbWI12z6OIHhFrofYsoqUAGYpwsTe2AUgGW63KV/zDNmhSs0KQiD1DcxNXPHJ
MxcV03ZYZCMI1O1VdCgto28AZtXNp1F0QbS1ezW8rLf2a0adQoHVjVj7FU6qBLtwMibHmXwlRFeY
rrGATM4Ri43q9qVpo2vh5Gw+ppjjp5k4N/zWNJqKPbswllg5gfbYxWmjRuDZRXq9WEtNo7ztZn2C
4sSiHAZOzQ7uV7MB4pFYX5oiHCvc7yUS3AGRtrdPZ1V87kjQCi4R7YJ4oW07FZ/EPDi05sDLMQLo
bXsfA2vbF7CbsMa0RfIaZ15ltoXlA1yAH1l99YogaA9pb5DftPyi341GTr0L5xliCK+Iwx1VDfQY
r4vCIwRr/h563qtQg4A41oSawZaYkcMBNPOyRzmZpD0UYeAOO5cBGmiclJ4VOTqUzMyqbTc+2O5Y
rd3iMVxzPkvsGg2K6q1KSvuljURGyKBImCS55LOOpBtZ+iXLivCpFB0YiHQs8SiEzqTul9GGx01K
iEPcadeXL5ZVeBmYSOkQPtTIgSCJZAKA5jXt9FnLLIwOTZCA1jT+gtNFKDhnQIRQ7xWjbsW2qip/
2rmuzKY96V/iYKEc77e8IfW51zIO3dNOo4vtUPJ8QbsX3mo2Z/IjnbAhfk6PXgvui0bvBqZq1+07
TO3IJWOioSFx0KA7tA5z5rPB6kBr9jp1njM9tAoj5hISsxhJ0+/bcEbRieMZESkfENCan8r2NKVd
82nWsRFnYZH1ejvRMJh2QbJU4nLEJmrtkirlrqZdF9/61KXWbgxRP24n2cxI/fuk2qsG0cZhyVwI
3npA+h2VSdSh7TYeCCTkkoYIHM8qtk680IGf836grGrS6NIgchrxAvUm2xE5phSDrco+Swqk7OuF
42Qbh8X0nMWOV64Qing4jZ7f3Ya0dzta7sJlBxqd+KEaFEWZnpwqRLgYK1CNfUFyG1Jh74QA2HR7
ZWoK4MRuk8dxCYeXRo5G7ws70f6ORq//ndw+/OmtCld5Psv098EtgjsPzei5GCvP7Ka2ah4GJdIH
kksU7sMYsSuanpwcsaB1gZETGMaArPS8auv0c/Mw1kXPHu/31ZepjMu7IhmG+xbVvqYer6qTX3Z8
6aYi2mmburpJ6fxHoIFnQgcI0XJStuTUK24K0BQtKL4q7jZ1btePLe18/IKTKM5L9KGIlHvI5DR1
Kv8BRMQ6WJoj3UD5XALQ2LBoMK7w9NqkRQ6UEKhI64ocQDpTvGkBEYV+4cFSjBztX8icA9Im9mz1
cUmJY9/R32r8zTKB+NkOPkfhTUMZF266TrTjVrtDFZzP4TzAYwo9767wJyc9VrZbfHR1uDw1VHhm
rybk4xsBhbTEP4ZJb6uWejwj9614BBppURGh9oV0xDpFOJzGHgALR954XTt/jgEOENJI1OJdNxhx
J+Vc3LMDrVT6sQtfh2SqAVslc38dhBM99VqnDSOefNaXOuxg3QVgSB+CBVA5DfisXMOe9PSVCV+B
eWwNpKKEQdRLImTbMq20MA6CaQHAmkfAdziaiuKs0knHAcAtgZlUnqUwYfqTfCQqwSWDmTBgcAEL
QVx8/LI4c43HqxNSsN4srJANjwSm6UNAhP3qzGATySaIDvPsSMgGdl99t/mPSQCMpvqL40nIPF6s
mqvRhBwJQKpi9KjbBRJ01wXVnS1JIGMM6Qg4tgsVSDK1qoEP3CH/TXDgPUeRiz8kKGoQISNr+w7p
G05GkkNZnKvE4ZwRWQh869CJcsyXckQ3zlJ0j+U4/qKDAnpUBkAHT9eSxQjOq/y5nVVeYlyY9F0W
so1trKnsP3eN5/KP0aiOI2bpfOeUZfigeRDSM1yH+WMghnHlbBgbpF7nYPwF94uZ0ozBLfGZTrlz
GJiQ4ZNAMdoM1NNUTakRvLBTpMxmJDipZYtxibhqsHA+eW3cnrmZz3IfY+votgx/k2g/c1h8NfhE
/Y2QHFz3UySCaW/s3GtPi11W1DRWnR07MJzlDj8LHpABl9C08aDocwrypxzYoi/8I/HicbstWxLH
t2O/unabyAIbVaBE+WQ7JYuzO2r3mbrFkTvmJtVVGaIqQ2fedWT++VjNNpJK4KIeKsDTpgUIuUlG
uw1vegDW+Xb0+vF5UEHxKeWwlLGymuKyb2yvvqQtGLDANILao6kkk7RqKr1qD+SMZw8Bfg08CZLY
RFuorD8nckpavlkwJiyTHSCRwYwAN9yeECw7qpxPohco93Wn1V2cwi5Hbz9whIJ2hr8wADHlbQj4
Tl5i5lywooJsecmXgOOZzjVLeu/ypIO4CJgM9iGJdN7kxtw5UgwP4RCln/EOD6+V7KcCAHDC1sT9
sNzj1CaIyPC3cFdhZqLXGzvhffeMmMurYlYO9pthwWBQOoAykBDkEzBGOb9R3KR5jS2DQDw2cXa0
XQB95yGqiH1LB0lt8d4u6TZxZvOaWKsJFc9wBD/WluCafIhg3tYnVrXZyHEmcaxzyqe+z8CotsKH
jyQqDpwxMtEXaecWwMqpex4iAQfOb1hONqUy3W3dabw5mjB4VKoSgeUudd2MH3JmOHvwuir8QnkA
dZBiH91FaHl8DlOSq7IRDe8D6BtfX/p+6t9ZbmHd935Wv8D5W9jZVRJ96vP1NGPCsoetQTLj3UQR
hYctT+rwIwkrgToGQ8DfoTigazFzKPm2BpU/AR6o7kNfIqPriM4j4QtOn9h07WJX6/mpVQepvaXD
3A/HB8RXk/I9UqqOYzV2+aeUG52DknDdUxqVCAAY5kLSFF3UXTRL1O9iMRUXDCUwYzOYS8YTK+oy
bmu039Y2kpXCpJLW9j7pssFBQObWYA3HlefnKKA3NfEyFNLLAtLY798Et3jw5clCPXpThPhLICny
EFCosw7vLV0m4HCtwY2OvdtWV45lyeeg6wCZSdiB1o51GQ+17nvaSxU9lA99PpfWMfR9YuF6J8Y7
ujgF6Ee0UE5zCmFb65eCORf4yiWfiaQbS+cRLCnqBS/A14d7UcTYuBRYoKkHCrSniUXWbU3Ke7yr
8zw4S2b4xkiQ5mG1ek/DAwl7tGocQp5eeupTi1PQDCmtr3g2zws7taPTECSYkeSAprifePDAr84B
Ealp3lUX+Tg3/C9cTqia6cTTiP3WhapZDOrMbZiXgm6x4pd6SbkMzIc8uGjaoLRODYYXXKaBx4Pl
DD1XGOcKs2NcxJ57UiH8hFM/BwUupAbT3oETYfsRyGacQ9IHUbxpV2rXpgOvCfanimcLXE89Locm
6RjcO5ELnzgPVLSLuH0DHvoaZ5vX8qzsyVLS1RPmbNsc8iJmZSY+s9ObKXcrb8tsniBZvya62Dat
50HzgrvJohUC05D5ON3zBi/uQbX0TOKSuKBTwxHKO5C71QCvcCuxOmW86TW1S/XEYQPbdOl2y1en
8/DA2d5ks+1F3pML+vixMYDPo9wJyLjFUwc5bRrdV7rHGeWIA0UQQ5Py54M/yv7b6E84vCjU6+eg
gKmmuypaoUaRvmfXKiFipzynx2EYyhtmHML/qBunuif6B4dSK+rgOvOL9Im+RohRCmIqhTSJOf2u
tdu4RhOw7vsEnTRE3tV2Y22AisBWwnagvyK1pCVjYsaYbWXwBoVTOYM0JFazOgw6cr4oI8I7TFQk
guZ+KNyPi26h7prQBsClZrBMdge/j3VhUOMpbdIsuW4TeoW7ZiGoeqf81penpKsxqgK0mXfdqNB4
IPIsDPMt3l8oYZI3ok+96vuKWhpOCJKpIthSyQEYyjiBJiNgyN5bqSnv55pZDhl03YQIGTP/tkdy
WeygwKjuNPhvQN0R6fRumkz1oZxalnOH4DtWhYEJA32/iuhsz63xbyMI8D9g7IHWLsmTDTHPThFm
TT9JbhBoSCxlfbQMm84O05c4C/ExDryEJN0mbkkYEWqnR5EHUwRyCNTRpi+jgQuXZqYkaHPval60
dk6ZQ+eDhyiOHgOL5s62n0sJXisuabm1CY5rZg24pjNWAzTWTeWgtsFY94zHEYqqbI3Gy4ezxIBx
WFJ9YmkeniDzY5YTs1tQfwtaTzB03BB6xlT0hGiGdfWIp798dUJh35mCaE3Q3fHIzaR9te1lW9+z
Yg6XcvDdjpN8RtiuYYH+rrI2/SJnhe08ySYrOs45x569Mw/2U+jCO9/2fQOdbxiT/qNbaxFtkzQg
OmpM19aJVboJf4+h5czncsLwzKUFvAppVqRMMgN0gZSsoidI2PV1kFn4+WkJhDdzWqh5EwO3vA4m
Ix3adoU8RQqRGwkHQ34JXjBvD8ay8QrOTqjvfTPiA25I2tLQcNbTp+gyqQ+lF6JPoXUPpM74/awP
nKrCD7EoerwvUdS15yavyqeQNmu9JxEP63gQQZEspBXHxBzgkURE43LTjGt9Jl8zLFbikioPFa2/
aO+P+Bg2qgyK63ox+usYqMHexqSYPwrPmkPs5XZ6T9IBxkkbqimk+wm3PMA0y78fprRm12d9mA6E
6qZfGTbTRDJ5Elnbhmzc5UOZpvj9GyDunwssQ9RIiVD1l6FylnDf1T6NZlbKILouB1dkZ+Voja/K
7btvdu1MRCY5cdOfJ8gTh01rjVZwKOPMvsIKCOwvtccWyl4PW3hX1wFBGJKuxceGdcJiXeznk+/0
oDUc9udHjFdAdh3KlTNF4CpUqKpxvmYqgplW1yF9W8vTxaMRiQ53oVhlcB6WJ3wq8qugFUY/afKt
L3FbclLCzJAANQe0SovD9qvvMBhL4N1WHl0SvMzBy22VPDHUzqpzWXv6Ipp7RIG4tKlSO1q3r0Gw
WKxPvZV/sKzKD7dQdt2SA/ySfonGxky8TyXRrmSKMNAp6wRUkAoSKu3RKJbZmRJx2I5dl8ELjqWm
BCTIuDuVyvPPLQ8CgXEFikWgQQZZwTQmzj7X3KUDsdMuQCpa5kQSN6GdXMz0z5B8LX7yTA4EDwsn
tpH8OK/lLfbDtrtyXDl/nvCicdRTAa8vpWiybOjit/XRYlgLawkOxKe4ks6rLJYEXWbVTpdZrWww
PSRSN2wE5RpdhWbxVsU91QWxEi2okznGz6kiHoutYuEYABkKCtWZg7Y5Y8rmXo2qG1qOqgq/fzTS
Wdx7jaZDgGV5gQeZ5wTODWh+NR8lHqOt6Jc1wyaPIPGGNO43HjWjd1F5TeLucAtHgHhxJFwCsBTX
9vpsU2Kx4e7qrrJpyWaKxnPEUBgcLb63D2BUIALANl+sK2XlEliA8sJiM6YzbzRURSn2tqV5a1UD
NPQYx4wpMYqHcLT6YkrHfdVmtMaDkp4MySdlY46hoafxweOVpYyUbI8fU/qiIIHpvi273BuK51x7
q3I3SO1kF3LYvKEewUxNuUn15c9Ddp/VnAv2ZnbD9UCNFBdzbDqURyK3/Ox6lHUyQv5FeUSi5rQI
KB0VDZAwo7VzQPTRIh3W4M62JmpMuEVlCYptfVGw/VmIj7ZFAYQaeCwtry3/r+B7EMyeJsbdyhmD
lo1/FkIpJhias+lHu0wQDoZojFi9qrlpgaIOoDghobMNDEE4XPRp5fVnXSytK3onOR21WAPBbISC
3B3USfzqLE3e7hJGgtlBE3/rHTh5enoLWaixt+QUoqbrmmb+xHubg3N0OjZlwBdxdgCqFF4lmXIu
RanKLwPDgAUYmih8oOBpxckOfR8z34VSCA6Y8UoQ2RknpaxmJnUIwsqaWePm8NbNwqA5BnWcrqs4
kr+NHymOrmIIxIlqePIPlDKcokVmLRY+/8S3j8WQCPi7NLS7r4mgHDtUagYQbeWhJmcj5qrpVVkV
XnOk2KdJX9L1zC/GWDD9dKWjoTDLrHSAwnEsO1Rj21zoLh4e2TM7yUCgZr8tEk+0RL/WmTmpMush
bLp9f8kxIaxvBXgNijnWLSh0kT88IQmgi7wwBsOqL9FrAj4xaRLvMnZp55Awc9D7pezVgXIfR7Qn
shwoXWF1t6iWks9tmSDuXjLatZu6buETpwnVag8j+y7vggARsJmjjw5K02otZ2Pr0DIViA+5XZBy
YNVFQOzyVHN2Vy5IkB2qdEDqrQmykMVIYl8m2m+YTirOQ+8wqSV/tny/FaCMpcUQfRm854YobohZ
JiHab5AlcAVh8q4548rZczBY0CaBekX7KhXmezCX6ROkeg91/ZL1XwO3r5pvnGIQYx1ikbjOc8lq
ldebUdJAJqkOKSkoUS9giyB6xILXkk12tQ2Q1c7n9MZKEku8ngEiYX+A37wARcEGGCgrBOJuHpBG
AWj+XudxzOLWNjReIe5H4SdGEXHHmWpsXkbHZ/2wYh+vuQRO6RzHmLnMhrOmBjkUhItLALZBrm31
kU0nOUjA8DeIl/aGnfKu0Ib6l65Tfwbnu2g3LmichyXuW0z8KihbQj5iX+2Dxa6Tbc0GsdzNia2m
o0NgEcOI0IYe6CyWmOnZe9V/s3cey41j2bp+lY4zRwe8GdwJQSPKkPJS5gSRTvDe4+nPB1X3TRJk
E5Fd01NGWRGZxcXt917rN951WlCLXFZcgjxyt7oXLQshF8N1GNWKsM1azbo3uezFK0MoEXElMwYk
9Yq8TANLFcH3KPlmWVU9vGau5BfbVPcyVMR51NNRuSFnPN8dM977eQB7TjRYG2OaOoJnAluRjGsz
wEbjvpMg8ZEZdQpXU9E5VmDECcNaQnvWG1NMenvdtnUHygK2zdrJOMyoE2EFwTGi82joKq9EAUCw
UvRvhHaot/xIqCebyOuhpq+RFKHjegnxzNJT03GbbgbktzUPxY4IcDkvmpSiuU0Vx2TpZXr5s+KY
ehIwBOJNiGQk7GKvy1Q7QmRwqzptZayEKkcKSk2cDucTcr0FiVxR1ihoQ3pehOihkvBIO2qoWlKY
7Y2gNexvrVVlwwYt+cC6xitHvhv6ChOkYFTOgeOje6MIYY60WxCLqMDnNZQi34t6KANBQPq9LmR/
A0oMlSpS1enwkmHJGlx5qa54y1rK4ZzYLvOy2+ZhpP9IjdT6IeVVi9gqmAXUQhtDSPU73g6j/CfY
hVG3RDTiF8wTKu9+FMLPPsxELTZoiyILDisjjreIwkKX9DtqAqtKNbw9KaayWpFHgduBg5uJShqA
mjp57Xm+piTJh9LYjo5E3aMjd224hWZToVaIApC+9gvgA6tOMkn6V7VGZVf1sSO8lVyFq/xAfkvc
KFQUvT2kC9VaeaqRZ+8yh2JyrwhWLthaB/TDJnVBFlDx9fwvXNj/IZj/xwRx+58BzOtfP38V36pf
P//xVPFL+Y/04x+fugzJr/LYNHL8nH+ZRurKP0e8lamM7pB/WTX/BWvmzf9PVea5qmuGDB9RBwH2
L1izJKJoIKLjbZGj5j8kfutfsGbsJCHcQ6q2VF6+ug4Y+g9gzccIP5MPsHQdlOunkTR5xQnE1VeC
lMIKqrgi2huSyZQNwaOMVn2cca71fNBbZ8C/x0jJf0UzVA4WywSDLE5QoIPfU8cMmvAOLthVUfPI
FGdQkicRDGDaPCx0AyifBb3zGFTXQSGlyBard+gdybYXt6h++RhIXW7HSa8hTmExphLPFlQPprz2
2DRICppRdZdpUYaSjgbTvIhxuqkzD+X1NLPNXFJn5AmmHE/YPqC1CYimEJEVefxWBwjQyk/8DOu2
8q40auFWcpKPzOgjNBYtc1skqBuh6e1uNQ+wVD9wtVxkHnLZkH/mMNyf/N3fGFvGcfwmTD9FBLyo
gtg//iYwqXlkVkpxVyU+z+8BwJVDxfVdQF/nis0fkZ1IVtfIEDvICAvUN2JKFS1+c8tcbKRth7vY
Chx1eIPPm7FofCSskz7PrtyuAaLHnbFO23KZ5LW5kWKkoBa+rjY3ulQ4jw7wJTjqHuWV3DH1WzyT
9Bk9hs9Zcto+TYWfrcoAJyc9jZEdcsmIEd/lnlWskV99S02d56qODlfqVu4aNzPloU57cxFj7bHT
mBHYbOfO3uHZuZRkv18Zcv+Mq0H6XuRqf+8gKLvUO46vPG2qGXDnMXR1HA6YmmDHmfbAq0/w4zE5
gzpmh7mTQA9jt1Qb6w5GxJhmQbC1oCR4efqfLjKAznAq2Jp0SFXGpHs0HArCIcSQT/Txk+Kt7nbV
8nKITzjz8RAcx5jAnZVKJ5msKf5duYp35OS0dWlHSwCGNvNiIdlont8W1zwuFnOz+7Q3UZFgfnOx
NvnHGFt/sMwyUdDdbtD8O79CgdO7hXeI1FB/01ObvNxIhV38AKs+DhyhSG+ynYvsV/qkkXIFOibs
Zf+uWusb/zF4tvbJrX7NfJfeg1vuhBs04/fyxlhn6/LF/WXdWQ+7bJdu5T1XKBVHpw/gdrznZnp/
XL/Tzj/8XpP1zast8fNw8O+U9qaXwhXvsZVQVBuMGteBT1I1Nu3Am2FBnMwqk+IP9GaNXUXUNI0T
9LDfuXjnMoap3V2VJx+ABjcaTrczPX4ytp8xDNDdKEPDbh5p9AdjK9VlJiaUuO8oCCwkcyxGsv2o
91346/LQnm7Wk0jj0B9ECgLeAnpBJPAjy/RauwqWPzS7sMt9NnMYnQwWkQxuC2Aicaw35InUgNvH
Ip4TRKI+YitOu27z3pb6b83w5iOQGAXKIjdmsOvHWHIm7mdMrJ65ipiSaE2uDWo0KA7kx+4Oew+E
ilGo5Y1seHem9VRGko3p4uXunIs3vTgIFZYnEvE8B/uxKL1rBiQMpQ+9chBUze7kcCbgucnIxQye
JFej8Zfj4RPJkne5nnZ3EvjlbUt/2AYs5ZnpeDJ0aFlBdEAfAt1BFYLhcRR3NBhptTLfIX2x8Dxg
ez5uQoJipxTW3Nq1zdTbdk05M2NOevMzLDc/VAtkSTQmc3OIEgV1uzzfCZb/IFIUrBz2caNc8ZD/
OmIiXZ5clwfwTEuhHYxcM1WB3TdedQ+XQ24IkuqMLc0TCSFtigQKeGDNWA8icsFy/FBryXVpbS9H
PVnuFmIeHMrIdCHnRPDjqLFP3RGUVL/zMXnr1X7lFBsjIPeeJT8uR5qq57D+ZA3WHowjDln+ngwl
7r6F6imDcqfeYZF93e7Ca6yi5GcSoDDfpQ3gxBXyxogjKtrMcI4ffbhb/xV6DIp4lWYhcHbUtx2s
CxmoF8CoTrc5NpfIrC56H2tL8NsFES839Ww4Dn9RgrTGI2TSUos6kNK5goJOsGgH7b0pa5uo7W98
ZRXK+bfLwabr8LNtB8EmI6j7pgkp8jPYjYn2s/P4p5+vcr0b/2KRgyObNEY2skrxqeHc5S3AHKoI
OtgnpCsuRzmm+phMDuh9XNj5lyoi9KLjEVLhL/pynLq7BKkv0hjl1zQKoyvgusr6cqTT/sIyDToR
Z6jCvmJMDtEU+GE8eIO/g0PlYwWfmOBoAeBejjJdV+z6UAUVReUdwEVJmvSaK/WDrwl9gpuDom8i
z1SehyaTvvteZ21yMfp6Odx0vyIc3ERQEVxtVQno0qT7CpSHkTwo9kFnwcX09m0MaI9KBBj6p5ac
dd3MLOczDeSZ+jlcvMu5oR1HzHJE0YK8wXpBAQVbSe1Wc0kRIroCcMqYmYMns4Pmcc+UIZzoBvSs
yRwvYR65nVOU+4rtWFUwWA1U4zq2tJvL3XgyNzhsFMRjdK7t6OhNmZ5AZJPIV8pyX0cpPvQ3sWht
/l6EybzoqzDAnpAIuWEie77H13Fm5p3pKwSNWU7MOg2NyMlKytLGkBsKunuDy5uADnC5FWDDXG7G
p9rX0Y469tTvKMpkFWGRNDgQmcq9+pLtDXExvIU4/qH8/+D/QJo0+oW2fBrMNG3snEtBJ3dTo4so
aWA0hY0ZaO6FIK0cZQkpWps7L84sJ9auaMAHVPgxPRVLS8gBBTDfUjy59S69Vx0BnY0QgbCkIG0r
kfdvfl7u0nFcpo0zDE5gk/MYXazJEvZcKXJKayj2Zm/LiKTvlOCqVEhTL8hhl/XMLnjygGfHsKDP
IYaF0JcFl+h4/eqD04eWphUMIO4P9y6I07VyM9yEd+4GY+Otcm1dIx78s0Wm/Ff6drmt59bZYfDJ
5qHCNiwGCKR7MZZxIL/HqnJmgp4bQRNxtXEX5sw/yT85KVocMRE4T5aelqzCWF3CQfLZOYad0ydf
08Sf2YTPLApt3KKoTCqWSvprMj9J6OG4AjFk30lgV4bmHnWBW0BHGJWr1JxwVwzVdRF+7cRwpacW
ch4aMi/by317uv41BbLPKJ3HOcoN5HhghSJpegM/9r0k4aqMk2nVbTXr5+Ug55rKiSPie4Lml0pa
9DhKXoCvpev7vSRTB15Ykq3C8vlhvne7dgEu47V4weL+ctDTI4eWHcSczJoSYjXkF5eWJdR6MWqM
0dtKSHxo95cDjbnjyVocGf+kV7ipMnmmamb54JPRzKRhT2m5As8NPBVU3E/jK95mSbwsbyGcGKvL
QU/XxHHMcVwPnsMOauEulngDDsnSUuzeRkLt5Qif79zjLeY4xNjBByEUTAq8SBWHPeQTG4DzXbcQ
Vo3Ne/EGOd4lykcLyEwtnmgLiIKb+MPbWM84qF3+GnMNnRyBKEa6PBK6YW95CGR1V4aezTxNPy/Y
Jw0dUyQGdwbDECcLccCVvla6ctj312K00Dfpq/ezKTCIwddq0W6iJ/NpJ62EB/EHJGnhQXgIdsVr
+Iyv6grFtpt65lpxkuqgdEFCRVZHHQvDVKY1hIEsrAFkUdyHr2QdSM1lK9Se6icF1PKXuSfd2bV5
GG0yzGEWy5UhjtE+mp8aEFW808oFhlWgMjibATX1VwAVnJmHyES3hDv8pJWTgcVSAJhUS9z4w3/U
1t5aXYZb/d648Z78W+9myBfiWzezVE/3+bFnLUQluPpqJ4ldHCG93hWIKX6oxm0IO3QbKU8c1spM
oM8b+3ROWWztDCIKFugfHC+eOtdSTi2933fv1dr/ZjwPP5CqegzdhX8jvvTFsowpNS90aGTv9dWf
LxnqQajqUNdAuGMyoprgQD+BqrMfZOQWBNwg526NZ+4DPIoOQkwGzwCgZIgDG7p4jeHlslv3H9lt
citvyutkG2zVDebB6krZJfhgYwoyc7M7tyccRh+H+WBn6lsvluPCG/bREEHh7IR1XqOZ9V/0IlI+
47WVrMdUhcSMEF/BZ3vYCyrLocXtN5+515w7e62DCJNmwOAH1Rux75TF6+CHN1FvXOWxODMbzpyD
ZIrQqeB2Q5ZxVJQ67CywNEPVj9t4jcM83g7tW5GsIM9e7q1xwCfzHZF55MSpiMCWUCbzfTBzdOV6
Z9i5rrrr3XUdvCRe9dAPt1j1zJx9p3ff8baEshW1Qh01tsn8NocAlLqVaDsZczup8V5GvyH/xnIc
CpTdoqhwfWjmUg5n9kkdIRPuLoyYQilrMlp5H1ZIwo2wp1oCjjVsewu/U1P4qAV8vqpVXOlo9CVr
nGMbUPFIn/LSadaXu/l0MCmhgYGzRuFU3u6TYx+qWAaBUOx2+JX2N3Jv4Bgo5rafl8+lKcyVLU5v
NqNyL4UUfqISTz7seO5giVEKLTzYvcNTFNyLugKDvK2iZGtGzsYjX9U7wVdR9ram+9gU9Qpph5mJ
dbJIqOigwquPyQpq++Z4+TpY6w4suwHZTgQV4KbYpZpROdFyjNRD158pCJ8NhSyVOR5OPIcnIwyc
Grwql/Wdow3aCmhUC5MRMY8gLcM/ncK8tMkoIRRNUR0ZmclyiWAa+rUr9vsWkpBIJajzfvndy6AF
tyJemIW096qZEsPJqhlDju98hnOskE22bGRM5QIgQb8vIVGSHb7q4IT7qnJPBsXu5QoTFWy42nrm
/jZ22tHGMGb9VQ2tNzJbBiny4/GD8QOpxmoLDKtzGeB609yAwxtQffTAywfiDrSltG30Pp1ZKmcm
L5FJO4wqXKjcTcERVLxy14zyksjhJvWNKy3RyALwLAdG9J3CDo4w2L24SybeBuCYtNCbOTGwM62n
Tzk+kJDmZTmVrY7KousB4BX7EBhcAwgEc8sIyVubenL5E416l+0qk+4bEMcz55c8Ls5Jz5MbYPmy
bfG0MyZzTMPTqwZZV+wLTcAd3dKFaJMaobXXjBRf91rubwzLG256hILsrMbDoK0GaUk7SFqA3LXb
Hj8kAbWqoegVW3AwHcO1Ylj7KejZoai7bVhg1mxkcb65vM2dHPDGKE/IFvep+c2sPZ40zpBAfomc
Yu+3Vr1CrNVfdtiIzayITwX+aQ+RuOPZS5GBKJMeUtEF7RKLDFEQWFyTKilbAWx9D/E1v4GTj/Du
MDy4SVTYgBvNVWAW+R/WaNFUA30C9EMDy8Qvk6Ns8BMHEKpY7vUmq7dDEcGsbM1opjtPlz4J0XER
INo4Jiqn7bSALJiOUu7LUkcXxhzib62TWLbe9+1TiAiEjXSyf4V8Z7tLczV6vDya5xYB6xBzF7ad
sShwPJqF2uYVvuYlJGdV3ehJriwRx1E2GcU4KWvxeR895wRV6GeWwPjBk/FlO8fkAJV+dLmneW70
zrqRva/vwooKTm0p+UYu29p2mPe2EIjKVRFaPy439iQm4g8IQmGbwYGJl8ukr2OqWpIHcJtV910Q
7tBVQ3UJf/boFW+mPz0bJ7Emy6RrsVGs4eDtLUSUQZLeWEN5kyLe/t80aaw0SpxZij6ZpMhLmVId
qjJ8jIX+C/YtotvSXf12OcrJ6fvZmN9RJrNEt2BUiwG3pibvrtLUwPTs2nOHmcf1yVwkisWOCD4E
1wJrWp/ibRQ6iEvL+7ZY68NVr1x3cESqlZTeo+lzuUUnlzWSlsjR8eSUuKZy+h3Pe6HqEeY0Olr0
Huu2Fq26V1eZyd+dLO0xBiYeFGRBMAKJPI4hhTA/Kzpu76nYPzhl+BJWaGSAKRnU0nYkTGnLXt4m
hTtzrp8er8eRp/ASkkM1uhO5yPuoJuuc+lfck5CD/1HE/mMKt77EzVlGjKwavlq1uMQM7o+UDbmk
jd8AHUyQNRLYuemNhtPdDN0ukzBNjtaG4K48661vg1UdP1SuMrMITu//Y7RxlwYqyP1/+h4suJwa
HhqYe5D6y9bQN1idrkpPXqLg9qp2704kv6P+gUTNshXgKdfFtofp+edTigsctkaUnaQT2c8kltIw
8GRpDyloWZZfldhfGOVPsRRm5u65eQVOgxsUG5bGY+V4Xg2hhZpPUUh75SmAe1F8zTHe+xk5j7m6
B+Lz560CKou30ajbSmnyOBgU5r5EmktBg8J8NAbxpu3Cu6qI34vQmFkvZ3YZMBq/Q03WJDSnzrc6
WaFWIz+6uryuq+6m69qZ1TF+zNHJw2QZHy2AlLnJ0IfHLUJWv1YDaWBnDtQQD0/r3RnZMJVavyoh
NHsdGtvlPjxNyfA25ZaHZqrO7OQVfhwyi5PaD0He4xwem+9IqyPrWcTDtSJ7ve3GcbFlO/wViaGx
MkKUJNukXjVec6vBa8dFkqPK8ePlkPr5XR8N3l0Wlj8wyvA3vlY2bzNf9nQYxkeWggojww30cTLi
Wtgi3FFFFadko9iqmXyBkY8jPL7waJWzJatcRW8a2cKDUqzEVWRkWNPmA+I1TQJn2WuVRVzHArJ/
ljyzxk7HDlIxrzPM8SRuDfqkWFlwPCAzFXFbakxrJVfBbVB46rKBY7BSdOHGdIJsdbk/PgGwx/OF
fBa1PNCmABh5Jh0PnuXJVeuPeNfW6Y2vrll7P9FljZ76th4JD37Tfu1iODf2MMTxl7T2cf2pAgFi
WU395qmDN7UbVehKWPUU9vHKdYKXMAqEr1kuYl0tSAa4YKG3/K+KDw1k0TJJcMhE3/Ih8CoRaKQn
D9ctfr0PaobFt124UYloiBx5gS1aofNsqqHAB3fykNiarpU7tAdJZ2KlHX4he46cHOprxlc1kNuH
UOpDhAiyuv3elzqV3SYO4meRtDZ43UhvXgGPxN8h2RQNRjOxu+9ayhkzK2Lss8M+pSQLoIIDWBoT
6Vi0HfepmLlQ+Cw937N1L91uNWrR4CtoS+3m8uhNJ/M00GSxt4LYQqEmEM7cy0pobDPaI1A005zx
615qzmSKYJED0jkhCgTbW5jtq7RMZ3ataY+RICB3xxmHYAmKDtNUoWoKUpWgGbNHrWeHfuO28a0A
7lSg2zE+BTNHzLRBlFpBOrLKTDy7QO5Oug33GLyDIeLtoWOGdi9mkPlN8P6XB+fkICOBS4KF95UB
vhqRsuNZ0Oh610iCD0jDa1ZF2XqLpjIgGrbr1FAWPaJHC8tEh8gP/3BW8M4iMNrLMihyUI+ThwCS
bl2V5jGPS5zBUmhhRo5/lznTvLGTDmfFZxSq86Q36E6Oz+Pm8Z4DxKYkJDmEZinXe1PycRKf8x08
HSrachBlOlRozyBvmfJMDaJkFVvOG7WHdn15pD4xCydtGZ+IROIJNc0h19qAzCGCh3vEvnDGM/Z5
Ogog/aKOa4dDtgp09SqzWvYu5Fggy0M+7tBFGNqrTJhbCqfThrsP1WPKb5StKRcd92sfRzWOdY53
3yFukVj6dZiiERsCkZIr29HUdV49lLI1syROjp7R8nMk25BuJWMPFeko2an2FvpMqCzd6xTerLXf
XWs4gKvb+O1yV5+OJ0cbqYcRFT4meCfjOcqtIqsg+PeRVAlrcYBrGWvyXOrvJL/CC4vnj/zJT/rE
HB43Bwt0A/alzEmK9wo6LLIEyqft142kLsTWEG3OLZX0Tvmt7Hmx+Gk2B6ybNpRv8Fn44MYnkgFT
Jw1NWj+vk0Sq9igfyXbaxy16j3E6c6mcizLZYyQhBN+MyOS+s9y9FgPwN2DkzMyNc0Hw6vjsU3LG
8mRudG0cRR053L3i6hyboZhkL8IgiTOrcPyuh4tw7DEOS426gciFcjoFDS49yDR9LkIjQfcDsZ3Y
E4qljCbtOi/zfPVnU5HDE6328cqjsFFR1TmeI4hyI/CqSPne1RGUqT5y7eVygHGIjxr0GQC0MhOB
/Xi6krmb66nYaPk+MtyF5XOPoUTkvf69IJNCSVckzACJIH7S2kGO+ORTbhR/OgMmLZnMgCTUCqTL
uAFIWPAAo/SHOeeF6a7312D87qvJmRXnnp51npLv09zutjHGkSzUgCo1Cl4rlID/XqeNM/6gtIMc
McogLp0WK89SiNRFe0MCY6bTplvqtEmTHUBCDiEJxuHPftCeYZurqCzyQp8Jc7I6J2MzLquDtphx
U1dQkvJ933xXABwimfr3Omts50EAxYe/KnRqvjfJ5QvxvaE9S+bH34sxWYsRWkI+9u6sxR48sPlN
iV+1eibjPbccxyl40A4/1bEla5hi8M0XqKuDgniLZsvRM8MxBZy2A5rNGWLI+8b0bVXFNlT1Z0Z8
HNEL+8oUvheVNCLL5XxvSMFVbrTQEvatjFJu9v3yqJydwdADSHdB+CCTeNxjIvLngB9Z9jwtkIJG
gan9avQKqt+PjjZTEjk7OgexJqvFxGgSafvxKVNYdm3cSs2LHnvLyw2aCzJZK4Ug+lErj/tYky0i
5UpEjgKnhsXlKGfH56ApkwVTtaGFxcAYRfZsZKfsUpAXhEYb58+nNABKyhskIimWK5P26IKMmacg
svmPksBZveC9vEi6mShn9maSSaCJeNCqPJcmN9K8LgMnK8p8j5wRKsBIe6DggtYvIpkI/Zlzz80z
g0Q43jBg4khKnJTgcsWhHt8yvfMvA6mrUEEXy1hfHqOTpOrn0/kgynS+4TQQkQzK9zlCX7xcdtl9
+ICYqJgtymaR/xjuvAd57uF5tmn4uYy3UyoaUzZyWPky8tE142VFS8dpf6G0slSjZCY9fTbMQf5h
clwbJhlyKhFcPIJvHVivSNiF9c/LHXhmkh/lOCYHtowmU6UJxAicaC2qD4X0gp/XZkBL9nKg8yN1
0JrJclJGJ4AKQel9i7CBTDlvMZjdXdHK7yla/UpqUsWrNxSkHzUjsyMruG4MZdPgnHL5i8y1eHJG
GXioIStCi2uU/XMELZUK9roob8wsmQl18iD9nJ0HbZ6cVZIZphIUlXyP3AsmmAnqk8/lo3EVvjiR
rcRL6mBpbKdr9MAvN/LM8XU4rNZkrYeSEIXYs7B3IZpeoXrZ9A+XI5y+zY6zY9b0xlonpEzG7Bhi
B9Z7PSyk72G+CCs4Z0vLXcfaTJNmxs2arAZXktLeAgqxVzptGfZ3sh8CL03WlfBf7Vy/R20KvfS1
kN3TJ5KP5LbqX2PRtJbC18v9N7O4rcmhHMe1i+33OEJJd6XVNwpK1WKwvhzkzMl/NA0mu6ODiYCK
sl4O8aHdSE2xGHR3Jdd4A4W7QpqztT97wBz02ziCBzczKSt8AU0x7kwSt//QAQO8yYZ0aakvRsWa
hylca3NvmrlpMdlWmuHfQcGxs63svfbF7N6GcoZsMe4Kk8saPUnNDGL3yLCetM2CuJdgmsIdKknX
IY5bpKIXOiBnwxrtpNJdPbxdHrvzEQ1ubOOtDfzlcW+m1OnyOBo4PzNr6QT41CT9qGwH2sh8DFFG
zqs5sNEJcPyv/ep3zMlpULm+1eoeb+lEFexWee8KXPpw1B5af52mCC/IW8laKeW1MktiPRlH2J4g
E3WZeqxJamnSXC819KiUBW1XZV+UCH8xWLkprgJg61d/2LGTSJNGWlZgqm3s6rtCvHdycauUNDDg
qVr5L1VmLCkvrC9H/EytHM2eScjJYld6vdUlh5DqZilfl68441Azw1cZPXaAJAvjCttMm4rMq3bd
648mtKEbfzl3oT2p8OEyrI7yRVBoJAnO0ORUyIVkiJqBr+G/lt/aj2KJ7c1j8eQ+GI/ZKvpWb+un
9J7glNCWs+XvswN8EHxyXvQdfhq6THD9riVljn6IhKyfjQJvc1Mu4/tuE72geNv9mpMPOZ3VY7NH
7O1oYyiDYDpeSaESK2ZpefquQ8+xwVts2VcIxyFKvkKMDTXTO31mip3su5OIk3NfjNCMDVMi5r31
ICfP0uDjMdAsCwf5u7lhPTlJjoNNy42ilXi5h/Q1O/oyws3DxIass8TN5Tk8F2UyfChGJk4R0qS0
XLsBJiKU7lLpx+UgJ3vepCmTTaAFmazEmLHsfC/G8RCh5sS6UopuVcSI9eQFotnFzIP17LQEcc7E
QPSF2unx5DDzoaAu5mi7yHQWMSa2GtqX0bU3R/I633+/40y2AD+KZCT8UG/1XWhPyi4TN3I+82CY
a8v4HQ4O4DaNEEdNLfbQ9DmK66ViCHgQtItEm9nQTi+2nwP1uzXjNzmINDiikpbUy3YYJ4gP1o/q
Cc1f/1beRt/rH+074hlmvEBD8fL0mOvDyVmP7VMnFtTBd0m5QjJ9EQ6NLQsvfy/IZLdAot0NMo2D
SBWslen76yD+VQby6nKU/7Ap/e7ByRYhiMBwLJl5hz1Xo+4FtDu/mT95+ehvgris/bWezazgy7MD
q9PjMUtLENw8BbRdnm4U6yYynksIB+EcjmQuzGSjGPpM9SKXQdLczJYNFxTwe4L7m1XMdOHJdfNo
Dp7UukRoWIHSM1CZv/TdBfvRSAzfoFmC9wQuFZcHbK5Zk32iEgVxNIhlbak/kEK9zvLvvP7tFo+1
y4FOH8qgmDBdly1Nhzd0wsyO1QStVPxxdh38vaCx48cOjbKF/9PCHnzxFG3mmHTj1jO5nQBugL8P
H4RC95TupfbAyAtqwztLWfUZJues3cttOrNwiTDWCTmBkVycTHYLrLgiCEQQPYxcIwTu1z0WG7YR
anNH70yo6R1HQIJa9SAZ7WIdt7l8hRME/m4ff6s9U5yDaUain4Nh2YnYCIRlMXpgYM8wN8Pn2jI5
DuUAXJPS0BYDx0+VwoPof0ubOYLM+QkH0IWS7kg0nKazdGuIkyoXtZ30FO+c1xwzUZHXvIp9NmWI
RYHeerVAKue/6cPfUSf7bDr0Yqp0RE1HaNJzpb3rczJ85+7dzLvfMSbzbiRADQZurDuQareavFBX
yZOx85bFEzLdy3LZfATftA2erGv5u4jr7Jf0e3r1t5o5RbmqDvAKKe+1XS/VvE+tJU9TzLMuBzm/
gv9/O7XJnptKuRNil4M0vPDae9+G6suffb7G0jV5gwJ5lsDB6ONEPTjuw1x0Kt/N6/syGKIlZMFf
QifO8QxP+Cbj5jDiDtGCA4Z4AkUxAQxKUSk196GQ4C9odo7w1TSL5j3sh/qLKqM2jAFYXbwFUUw6
tPZUn4eDEzdIT7vdK6ZZQMuxd22/IhatdTYQDBdLLNisb0qGprPdkazGAAqBrQQXobISYNvn1cwd
dnr3H1sBeFM2WE4AP6ZiHpj7ZpWrRtW9J0fDc5PkDY4iOf4x+NTZiRRvRxnPmbU0vTd/xgQvynlh
odk3PdqVqI7T3FKqe/by5pfUBhgEd6G/SPDFsLVMGb6EYvPSKdr28ryYHorENcayhQQ+bsSbTC61
hNSkXBTb+8IZwisv6L95fSsv2pqaAhJm3swN5kzXjr3KDESZkdfcZJr3EXjKFm/lewdl8YXnNL8E
FpSqiM+VMtw5ddT84aE/tu8w4GQDxoqi9HPFaO+pnXirNhKerVjHGLSHilWWzh8+RYhGo9A31UGI
i4gdHa8yycQ+0sWpCHNCT7bDvggedad9TfGv+1kWzZxmyZnBA7pjgM4mHgiKyQbM4SLrER5p9xr2
RbbS19XSRQQOCfDQWQppbs6M3smVFwodMDpQqiDaKA1NoWauppWZJ5gKfkkfvuI+auh3hpl6FYrc
2xx52WnmjdzGd0Ge3arBXDL+ZI2AoKPohYII+BR0nyd7mFWYmhDAsrvHuPhrp5buthcxIG1xZbcy
Bbn1zMM5N5tTYDqhOdDqo7jjMBzsna2jt1HfKbQ6kN66Xl17mnLTCjJ81GwxICFfAsUtSmcbtFja
4PEHESeZ2R+m54M2aqbAQAeNNuqnTjEyRWSKgj8Y+j1m0uYyVTRMQMp+rix2NgqThnSlytX1sycO
WioxusVIUbuPBCffJLESccGDv3F5zzkR9htFdan4wQRFc1vDMuq4Qw0zVeq0FvyHDvv1FznG4th2
WkfcW3hapYscW6ZvSVBCbIj8FG/CKKpMyc6MJHt2Uch8EPHn2AR9tXXLNFwPrphfD4EQ/HUM/J8i
+/+M4tL/WZF9U6PDHn+LviG3nlR+1W9//r/P/+Uv8XXBNP/Jk2aUnRIBybMOmUV/qa8LlvxPkFw6
9Gl+oqY0/ta/5deNf45QWGC+4wOFP8Dq/rf8uvJP5GNhL40IbUnUVe1P5NdZE0yf36+hkdlFElrm
IEVQeyzKT/YJ3AnDRhmScKPmnb9KMsS3MJoLl9yR73FZileVpEGWC9wPM5DwvTYKYV01wkPnGFdB
gDCH7GXlWu0Sd5FAkd06Wuhu5dBojYVZGisnRHcbBiNWSC5a6KmkfJchkS57zEgWdd9+TQMKWy41
ySHR6lvTV8nH4mpjs6E+hGbznsQxkGqn/SZlLXY/YeN+GJ3ZrHKsBm25zT9w3YpgJuPZWyk6KqJZ
uGmyCL9dQVujH6l42Pz1pNTwkeMOVcsJO1DlUL+LvOwqKWt3XbXisysF5Gdhsy9REzTfKoha1TJy
0SHeRAXWTFDTwx89vii3vdQra35bv5Obrn/Iggx1L8q90ZXjK5i1I4Wl260DFLf2/Z2RSbuOvrwz
2zJBkDy7bnLD3ygm1uSBU9i6gL/XQmmz8gY/LECdZDfTjacU2tfcqZVlAZvjLpCKXRZILyIOIYsY
s+7NkAjuh6XhgrfILGuXup5r16Qi3KUVyF/MMBpVsUr21xicmK8mwlUbsv+Gbvvuxv6dWhbDWo1V
7QUz4JfxrnOVt6J7l3h1vC0TU/4GAJsydd5X6tLHvehr1JKeTCglo80WNuW11kVfMJLuf2pGXt76
aqRvsSDp39NcKL/Laf5NHPpEHc873JkNJaeEJOM7sgmHHn9W4I2j4UXcGnaAhcS21QRrb0UeSsFa
ml9j4Is1WJzkzxUuRzZ2HwLm44ldZnL0PqhOvDVDqV4idYD5TtnqP93CrBdJoYc//QLnjkWVN7X8
4OkYR95VbR5UV1XHo66twi6+RR9eCFaa5oXXqKQFmt10TlPYQA6iJRuwY9cdJt9XTSo42ZtjRmGA
i6ScPHoYqgQLuauQOWiNgXKNUd0O3CFu66R+5M7RrbQGY9YkMZoFboTYIRXmG8fhzgJtggVdb8cZ
xu1Vmy7jPnstHatcKkX/JOSqCq14VKNPsQtcSHkYkxPjxKpxVDL6/i3jCMrfGwHhYS1XzKuqaKoV
RnzlWydQq/Il3/hhdkGQLUNLGJ70MnSuY6DES9fV+zfRaUto0nH1FLRVchtj2/csYruwCQRSL3bx
eREpqNDUWJWvMdyUH8O0iPb41MbvSs+SBdwt3iJgEygrv+6DdC/3rcB8iBV/jaG78IYlfXdfY2eX
LXo5r1j7QQN1QI+FYIP5T3qVaeVDUXQfotMggtGmkm1UlrHQTVyDBglBN0TBsJAzRexnvXgfOc47
sh1LPI/FKyTf8tSouTCpKB4Vun+F2cEvjEQ7m6MT0G0jrrFLtpAri8gCJ7AJQchaWL+o3bMU9YvE
CezSKORVEo9KK67w6PguaijlTxK71a/KK7J1jc+TFwHgDB2huVFR+RReQggxnn+LxXEUlbv/Ze68
duNYujT7KoO+7jhIb4DpucgsX7QiRYq6SVAu0ruItE8/q6SDbokHLc0/F4MBBEGiSpVVaSK2+fa3
WqfI3GUrJ4Whylb5jpuFO89NrLDZqKkdnpCOn2n62J/tvii+aGhbH9ym9u6AAzqnrjMj3eu7FaBc
PEhQoaHGDEAEa3noOqfCIqUH4cI4sX+fZ+5nrRcV5fOFkpq0+zodw21Jeh8lMh2fVJrgFSTeeZ1a
gGh6frtxWB+vh24GF13TPQ2DIn3JIRPf2t06XjOqJq+HoS67rWXXyS7thXdTDUp3WyXsndusV3h5
XOnEP8PepFc31xck45FpFAZAFPzOoSWfZxjwmCT9wyxLcwO0/N5d53PS1ghEW73iLNxhOZLP804U
XXFqupcOdkxmu2Mk21KfQSwEd/gUZFvolyOzfnAFRWXnT5VvDBH4Z+axQGSlUQtUmGxV9+7OKMCo
NcYMaRmsbbVHF9Fk26SacFlYP5eucz+3sBgjw57GY1u11qbOUvsbZaStKAcvEgx83V/WzBgnnuvV
8ceDy6gc18uOie2aI1QL8IBdh2Z3TptH+L07P/PM26AU9aGejfmL5RblbsIL4C6Ui3madfagmB6O
/X5pHkHMlTGkYh235PibpffhyFm9PFQjE7bcv22M965pRLU2HsA/N+9GNXugeroPhgjKs+5yBgyl
/MI6tZu7BtIUI1qf4BLlkT+EODgWabc+aDN8cmXj7+o63REdFFj2lM+yzSCUOS79S09f8JdLfyet
mftxnnVcWjAd++TKzeTyUa9VtgkkuFGo2gaz3NO+8ssakh22+uZUbtMqnG61ic2WVbx3ylHuuwsQ
qu+6eccsW7BT7JWPvpbvE6fDRz5XhNYgnMdp/bCOU/EwqrzbJLBPr8rRrQ7OiAqomWFhD0YCAcvy
lth1YAiC1TOzurmR83CjQgshW2cF55BcJHKyeTlqq17OaWCZh3IASJg47GNGAm6+mZDZ1qGfb7Ml
ixR9/ZiPSCOmE/eBAevJ1wtcrzy5LRLzpvAJP5pBjbvCgb0b+GN/tryEOsnMwtQz04dHT/I4zCAF
BucDg4IUTkfRde/SeVAQrz1lublzssfUGVMm4cj0SIVNJq5SyLT+kyhlsRd2MFobq0gD/Yr3Xn27
hDC8TWtnEWIUZf3E0u1GjNhmsR61uZ0zUW91DznbSayDrkfn2dQYWE8qxWAmvLb87r6pKWiY43Jt
Nw7VXNDXreddN7C1vGzZXEbTcwYQU5EdZV/3EOqYx8J7a5dPdSSzZ7bV13GUlIJnur9hcXGU7u+C
GaLwQk9R4ru0GPoGi1nQWUl69sLlWKd0bBsPEWH/eWhlei3HcMboLb0jFH2XjWa6SxmkhVTdGBtL
gc1WNrudtwEAPUTc86xcQVJ87prUfMBbceeXlzgtzQdA44n7ninvdAMjdtnIZggfJtIY/iH86oao
SwfAwdE4O5/xFKx2DUywe9EPI5tIotvbtsivPMxW9QBndJysdBMuS8bUekngvW0HimyQN8H2rtd9
LxnK0cHcFDfAvm33uhhUlUBOdefcP4KMmaYozZJFHJ0lzcfnAjZ8+HlZGPlPfuSg/1JC9NhU/Pqf
l//zuQF4k8lUf2cl/dffvtObVPNN//ZV+6/NzSt9t7cv+uWd1f/6/s/ya7N51a+//GX7PTW5H772
y7uvaih/fIq/X/l/+o9/JziPS/v1P/7tczPU+vJuEr7pz7mPeSGp/Pf50lG/lss/Xv83qSr4y6GC
6GDPT1X+B4/qR67k/UXNhhwFxzRQBTgEkQT/nSo5/l8UNy6yW8ZhXLo5pGt/p0q2+5dDBeBiQkAc
8D3B+r8mVaHz8pBDOZeBe4P52H8MezZu1a0akSw3kJ7OuW+8Qkw341Jb9mEllohT1/wTkgSZyqXI
91/5GfIrzBcZYwLdykCOyUzOr+m/5VRF75jaiNoEjv37dgry+liJAOVOmOQhUTDrrnfVJEvb3uR5
0Pi3QPFMNyocp+7OTI26/clOrBKO0NgH9jZRvjnHo7Fm6wWU12+hy1lfTMmA+SYvZM9u1qdhs8tL
fzFegrLB9qUN+649UR2soHHa0Au2fjfOm6IoEvvcFpVCwdNa7bOUw/JFjDmQ2FUZ2QbL1bBj31bj
h5EG8LibnGy1YitMp/4uZ4T1AZwg5bdxalfvRC1eA9lUZWIfyzV0PrhiWOVeBF668NHmaSATpP9h
bxV+d5Cl8swEeVl4I7oa1xSkeuFSTBS+i4WF0kQrhzvmOIJB2Wi/7AtSEMx1jpB95+qdCjOKcBC0
w31lDgNj3aZ5a7FBpjFZt/FSYXspiF/URqxyum4z8re0v1heefbkf6jqSjmRS5u5uUuAbFe7smxm
8cCyw6yBnuyhvDIQDlgRDNyZLS81i5cJ4ubzbIhkW1u951CrrtqXAIu6W6MOpk+DosQfuS6N101C
AcveNqxPBBD+YlWfjEZV09bpXL407Ns0jwJhmUGsYd2aBwNirwXmMg030IpB7WaQInE1Ie2WAC7s
hzEpfIjzdWm3RIwS0lrr6O0KdJNqoACoPdxlyzKOD4pJ98tLqu7FcBt4h6TabKvKdkjUZ3895RkC
wEIp4ZyCpsoefacx0Q1INdXbRSX5Z6MCTIrei8nMbSFKy9vPtm77uFtXx2Dfreqi368jDYM0XgNQ
Lrd9LsbpS4D2xcQaO+zyesVPdTXa02JQ7N9pRw1VPHQM2t1VRtO+GGPOHwvhcO1HeoVqp7MSiH00
+lnTgLR0ly7f9QnEyIs5V9Lf0W2xi7vOHnSxT5ZqRv5szXWa77W2ub+ochjqHgqqkExWLU09TJvJ
QtF/ZzASmb8nskzLK5fbnrvQKy6vJixVg20QPH7/YbDiO8AmbuXFJiVuhh68zr5fbPoi8JQdl60M
cK8z2Q/HdUM+KwdQ5YnvfXSkkMtmkXg+wdn0UvHcdylnbU1H7mY7W9uXMRs9eyu6Cc9kTA741rUN
/xGUZBvc1/Cq02gYVadeFnd26k3iZc2GJ6VxN1Pg63k7LJIEmnCD/y+GXhv7xp9hho9lz6NitPOS
x84ABP4JymRf3E0eXNFHnTWVQo2UsW5oFXBD5lilZpvcy9Vj5nSEIN1CFYhCATWrz1ih5/7GI3wC
HOV39VetRPat7M3wHfDk1n1JaxA2+dCYeoft0wkPk34n5Bo82dh+hDtQNM6j7DL/phlM47pbykMq
YVmTFM4slHHa9fnGgnUZ5aa/zyBY5qOlPw7+0u9Nb6C46b63F2xqXcmlIriK7K6UBF6DT+jelHeU
IUQ8VEGGoHXN5rNdmMnTuJLyIOOm+nLvoV6r7eobEqmJqILSx94otXkc1rEOozobOPuomVIW4xIk
rDM91CYLYZlZzRdI1CYFbcO7L5vqUMxZv/Ol+zzmIZ2pGkeMYTWf2qD5WnGdr/1Od5vUMQ9Av9Ue
9lxy9OvhU62rW6yXgy1lgnRjJOKBKj5Oc8pfNuHlwoRLF2kRdKd+CTedmN9Pmd632kh3Ks3SOMgm
/3pUCP2GcdwPfYKJRWZuQ8W0iDc0N35ds7BSrmznaMARMszTp6Airce6LWb2WG/9BmVYkWftB1Oa
VOeLp9pZzgyHeLFhytOwglRH13DSHoJKr3Dw9eygaydXK9VF8mf2AntYz7JRJar4NY+GJMx2Rgcn
HkHOGU0Oi9iQv2MHmzZ9wyMrnepktSyj+RrsWKrc59VfHu3SCyJd1cYhVVYVJdbaH+k9HKHBKkaf
16skGT/C4m4wK8cWkBxaR3gqNhEeT0Echj2h7mDvh4zJizBg4mLY4Iz9BeuzozDLQw3zL2pVtbwk
Ra/TOEm5SulEbwb65K41xZWVy0co6jt2fvKoEMOOde7BnoHM7ZwNIWhaxBN4350x2sF9Z4QCtqzu
AC17J1nU4c2QuPdGO04XDKSOknB4Hkf/3shTEZFgXOnQPYwBKW9YUIzIEhbuOYRx7uR72S751i4o
py5LeeeKFIKtsrbwt2x5CkUBLtdVbFR0drOjaMNPOUklGHSd0UdyRs/AJJP1MeLZmu6pPpmRydqz
dafy3uxXkW+kNjqcFJUe4zlY6lecDFmaINxXYtPOY7nNVhfj+bwbu23rldN+NGvIwrWXv18oJ1V8
VBlwqvspy8hu5IdwWSnxZqvC8Rt4brtJraE4wfJuH2vtm68hriUfQwG6N/b8Piy25tJesXIstz1Z
06Yp3eCDH9TmyVmL+jVNVG/uqnRZN0OVM2Rx0ekMM5mP9N3iIL2CEZI+t1vSAJLHR9UOIo/SfErb
KFkdsVVT2GwT9ovrVBYla6Nc8a2EZPUyp9o89JTVPrYe8w5NU2b3BdEj20QxjjtvXrzbwQxfDbcr
t4EUDjXJDFoOhQfZeJ/cItTmVaj5b1EwSAmThWDBiJheavctIz0UGQcvlqsA2WzK+Ru8dAZEkLdD
sV5E9uwG7RoXVoJHSNc3hdwMpquMqEg6K9s6ie2NG+UlaRpZyGonKNp58AxHWt9UmcSKr7ZSI9jV
RmHcy0rjwySMmi9NkiU2MlfiBvoOhvpMvvn7YaztS0aX3lbCVPvEmvxPoTEWh9WYjFNQFH4c4ryH
y4e+1LrTvIy9uYKPMYOXpJtUdiy9XkeEEbr3PhW8OlqG1Ub9Q3nn2rTCLC7TkcGAplDtzu2L7qHr
lvWAB844x0HSmNgMz9amNRVV6EXK8bMZuMueYrn5oWtNu2RJLMs1pk4HOZviXXqQTe58UIM3gpQY
tLWTowhVVHWZ8eRPsH1CN4+yqtOHBMzF0aiMOY96wZrTqMSNXTk512be+ScJ7ughmP3nrOwNnL9G
HOGNUR2Koa2hceHEq2sP8Zwy9660mOHpbWE+0pe08Ffoa9CedRuvGNzu6dHY91npZAfEGM1BdxYe
3VDdd5SjXJbDzI1oZKuz34l+Xw92SLBTjkfdDzUNhcK7H4m174eeMZRadt5Zu+43qkrlscWkaY66
YMQlH9vRZptXwKCjsJHmdV4MxslTw3qTWllZbUQIWX0rk6r63AVKVdtcjZgKh2N9s87hbmj6ZO8X
PY3tdB0Uj7atC1xbBGXoWHp5sjfFqjdBk4tPS6nSD0avehKWsC2PzE+GycEfzXAztyVlSVGVuJV6
zVn5FZYT7ZR+ZU9VZhRoPe39ae5PS0pSEYDIiO1pcqJqcad7lh7GHtmE3H1qtAtxb9oPhxW2PRXg
dQjiVuGNoG2froTCqSMpC7HLrVW/17aNCVCRi+WQKyM/a5nrXWVN9ktIotN8dZrEMzAd9MLhPHqr
vi1UOD21lyHMXVt5Xh+BhG/HaPET/RCMXXBt9z7IDAQS78goQbivwp/2lJ5J0iBhN5EqBxbrxVlR
4JeGmh8nw0QqHwxB+s2rDG7pvFqsj9I33Vj1nixiY0Fa0jl9O+0GUZpZPE7Qi9oa66nImwMoV11V
xJ09Lp/a6UJWD4uUXkDvWfOtN6ECOBUyyPqDp91yiuacUt5Zre59qdfUjeYibPo9mgf/lJp29Yhv
oROnZaVOQ2HPp7qi8aCaIMfXK//cdtrsNqs20Xg1oRAxh+ruxbxMJ6whEvyH7HJrZbrG86KQIirl
ZO5wN0xQPYws6o3ozCYCEZsv8ZCM0tmOhDvyFn56KaOp9YJ4yUnTI9dCvE/jocr21uBbm4Q784BJ
yqsam+Vd5umy2E1TrtwNoZjGgqwtr/FJFUfNSn1Frw3jsTF7Srw0O7Oqm+egQrM1Zr0Z9aya+5Am
2G4c3OTaYRW/dafa31pBJogBZEbJqIOw0q0YNy1Wej2SYm9Ubjufg2Ftn+mrqitaNuO9SIxiXzfB
+9wuu6PBJMKV61b1+37u1G5taWpqQ6q9cOrmgH1XL3esQTRK6qErEUd5zAUH1nRdaIuNegmNZttk
GYH+ZYh3QIhY0xh9t46zt3fri/9w1nRpv0nBCQ1nl4Rymy7duGEWxaTTxpa/n61uPBr1aOsrI02w
i6HacQpqTxcxj4zAsn5qdnZfzxEaNCag0yUjQmzDtsliWv3uk6cCB9Q9eXcueWoHV1ts4qu6ZJUU
wynfFvtCm/IumT1vV6GwuS672n+SybJ+w5nXZ9rZwMC+MvpbEkjF7BSfFiQyhsTGCOg9KjpRxLNG
TnROcmJF4enGOAdBjXcZ40JcrTaL+6xf3+Hh7m50TWQPY08Ud57fjCHes7LgpbplAZNuiHmkb5vp
CZhkM8e9j/GbRdONLmiZfcGUaNlWg9PuljRz+t1UiVTv6s5j0KpxrcsNSZp5nugYwyYgtbwSuvZx
166SqPPQOLUNjzwqMueTtwwuFm/LeiqpxlPzHxSjntkAWNFYcgtgOAkGDaQ+uJQ/G6PYzJYtn21Z
dC9uKTUtQsd+Z9pDt3UXmRyhm2SnmgotN6Qqq8dhUrSNvHp2lngFa/3NZSl6NAz/ayVndt1REgSn
Fk4GMVc+dCNFCeF5kUGfRVbe2p/p1vobW7PBEQaU5J9zOpOf6qI9p6tVHFWfjTvRp11FbTiQ264z
ZCyynCq+VLrZceQ0LjKz2lg6kZEDonwjXNp8bG40ZqfeZvBu1odedM1l6DtsrRhX2/IhzGVxjdA4
e6y8heLnMnfRSEuGsx+cfS7LKcn7YtfZywzWy6MsSgLUEyj0CPO/lAqF8ljikvd5GezitawEXAC5
+J8QPMyn1m3bfV7XzZFxhMzFSKGnWY4DZYZgtpLTve4Tv4rK1K/m4zCa7sPqT9Z4aC1dP+uRi06D
pLCvpgJZTkQ2jZkjC6B3xnHcKHdrqUPanQWOYlaXdllMXT67zy1yIuQDlvexNGU5ULavcFaw1lbJ
PFpyXR58q1jNXamV/2lqg6m7Ktxp9eNgWWf7mKq0fi3pOL2inF/fz8aw4sjfCHT5eiIu5exh03M9
OfUi47Gga38uimWikRikz9i6EPywhxrroSfi/EZwprhR/RQBtMhEdm0pQ9JrdHnEZrsyX6hOGTLS
7iTPPtTx567yH9m/DXaOSTVfpsE3KOPXYedyZy3qtcBf6TSlNek4+BrqD2458ufKgAzKvjCmx0kI
/z6w8XzYsFr277NiAC9jpXaOJyAll8NKX6iPddaOJ7qI3TY1jekx08LfZpXbEz/S0Hwe2qA85aVZ
mXGfuPJVtw2FBWx9sSeLklFQa5in1i6Pgx3Uz6NnVaBlaMjOsdA+lYFiSWe5NX2l0Atru0w3cxbw
e8eiTpkiRRkV68rMkJiVbDA9vrZIFUM6IIzEpNYcW71rtifYa7qNmyntP/O/CfrdkVDDLMr2Raci
OdeqTSZSh7xoiy25G2/SumxRGyE7oBDQUxwi+0WVWweo6PsAQF7MzsTLeCZtbt5wXHmGbGwTLzsW
P8+/153cS+3Eyir7GATyJGUtlyjMPas8ZolrMPVfTD27deQl1WCgaafusB4YzERNGlMabJvbSuac
DMvMVwzU0tVbq3MJgtS3onaZKDvZfivWnY+KEHPNuZLqzltDyjNLOLcvteNyrlos4nGHDxJ+N3NQ
LGdq1kbz3rZqZQWkv3b5vjcXLj/e9gFahXRgFxJ5iataNE+dXVwr+FXdp6oGcbetaFBT/vleyqF+
xUnCc5NS0FD1WXmV5iJzIdf7SbMNK3vKDwaGi3TK3SGfUe107Ytwbd6A5han6UdtxwYaVZ2FSF1F
o9PgGnit5Mt59sxrwmbqiq1ypentF3ftKHlNfciJGoqer6SVzfujqOdN57atm1uBuZgVUWgzq3OH
GFi9lD5KJ5rAydq8N6yhnO9ZLmW+Vwimimvh9NyUKel6cV0tMw5X8RLkQ3FjsvRUV+NQDM8E/ko/
1R6gyvemMtZ2NzU+4DdjlIneD3g+d3Ef0KO/rtTKB+0nnD1vgH3zqdD0Dt6RMqDo0CzQKGVLV/VN
3itWlJHPMJ8Der8hdS2bsh2SysSJJ9Hi+Jp5DV9xpvVuRRaj5DMBUi/32YBcoldOdSW8RdNlnZ2n
bA4sstQgP1SuuStqf60enWScvOjfDSutKbc5btToxEXkY4B+YbPDdOfWmWqzOQaNcl9+aqzc/egR
/I96qO6arNbqP/7tV8ErFnwXSlWArJXhGvSJbx1J8kniX5nZ3LUW9kH1jJEp9ZQR0UGIiivb2eZQ
6T8oiL8b8P/UruBYQCssWFX45dGVeeuqSzDdXObGVwbGRftC9Q65R8Ld8BU90YDh4uqenEV1DMyN
AslYOdRC7BZKLREGNN19CbuA0bDRcGlf1mh6ZqPaLciHPnZToKeNm06kxt3astkv2q5rEhcdvHc8
MT74HV3K0OzMk26E2W9CL+//NNnzq6qWc3qx37Q9JHk4vSHpvWhCP7++y2rJBTD/fRVWa7J9LDSH
Rca93fRHmRbdRtFhvOsnZ7pGPl3HeSO7x3/xaiLMxoLChgiIYw6tqF+P3PGojVm9rNGYWwSWBYIr
qsbp19RtSSBCOlB/4oG+GZS5fFmCVpzS3UtDDtThG2lgX2dqwIhWsUiUyc3qIO5Hmxee5nx126hL
wuCqKjr/Vrhje6qDPoyo3ysZG0OgxE7oZjIR89jWn3BWl+P+eo8BDoVXy53GvAF2ob+eirpDodCx
oUdlYs13QVXNd3naEy72Rk5s8Pvzfrmibw/mGHB0QBZCg3rrihsuidc0yhyiMaxIrtKytYc4nDGZ
/P1x3n4p08KK+gJFvNxZF4LPr18KY9U855lqeDgV1XaDWlG57Zt0RHZTNewNvz/c2xuZwzF3AW6B
Dil9gPCNqrhekGCwHjVIbS4bD8Ieeg/LQhFoTx+fRb9Uy6UIxcZAZXklxtr8/gPAsXhzZi9mQjR1
LVgzuLH++PefnqVsQk5U0BeKiO+74TlV5Sq2EC+0RwdSyFtiDmfcCiVbugWpKl6StUQe4zKYQ0HP
x3d6MxiSiommqXijZNok8D79oN1qq/AQVQZ5hlRa204TO0j8KLJp1o+4kyidhF6t9TDbOTrVRqRL
QwG49suIKS3LOLSyFegVBs3a/6Mt446ajZZGwiUGdWxaTBa16Z6WgNPncSVm9TGQi5OdawJZ64ZO
hNcyWO0ty6EvtaHvymnmPIdqNpv35BZsqHRu6A52+cymq0eDNw5qgzOvhqSudrORXbbeibGSqBlF
U2wLxrbPHS6l9zJc+GkHkd2N+sn2h8hhxTP3EwokduI8JRqwxooP3/S4G2ksf3irwJavsp3bZJfl
ZnDC05RCsKP94SoPivCbYadslZzjjBggoc1wGrSXJM91mJREJmmaPq29Xu99sWg2U8vhI7glcret
Rf29vMr6lg299EeCEB2IeT2k7rIMX90LE/PQhOkgHubcTjQ2/yPbvRpc3Mp5nHJcTlec1HaNHfA+
dkYlaWutXb1ETkhIFS99ShRVMIikdtRpsr2Yc85lQjdnPSRKCn3U1cwGXSHBoJ/3PR5BihZmp7nB
BHCX2ZpSqqqZpz5oczKq8+xPODLprKN8PYRL223H7+8wZA4HucBX8k2jps6PZpll4YHe3veT4POl
fdrgqG5Ew4ddifHzeKrGVMHDCNsXtIGa5k07J1SaJyxpgUg/W3bPXZMb9DkWMXU3idZ1tU1aPGPa
RASvSTFfq7ymt+DV+XJjehfJU6nyRZx+RGnzlI8NF3Z0ItGN1cahsvkNtIF1v8jCdCLJFIS7SSoM
L06kTfWftr3LavDzImiCICfB9iH9opL7x6hD6BVFa5u1hYFHRkwv6Sne8x1ZpwLYzUZsdulNHgxc
gt8vEm8XX0hQDtssyiJmaCApvxU/TOSHKL/od5ch67sUlJY3Ddnt3e+P8zZUwmwXkQiaenQDng/T
9NfFl1YUw+lUD6PaCfKzbRLm8/Beur5l3b+MEgHUH5a/y3L+yxllquuyvTIfdIHuvj0ilVxn1OiX
I8cW/lMamtVX+Dp9x1RZ6OJTh3ydgY7VMIJzsprNB81j+O33X/ofOw4OmCgZQjDVLtKS4M142cRT
NFcFDdk1zcLbeUkgccjZ/houPQ/174/1jxuIY7mc48A1EWiY/ptZr3SQtdM7/hrNa1N8ct0k6yLm
5vlBODZt5AM8/vJD8fCvHxeoEEgJG3Kk9T3E+WmPgbhpibryaIdNwXzXLCRHFPD8e9jESE1sd/lS
yYU76/dH5YF8c3kZz2ciCJApYwqcYPvNDcVeVHsKWSUhiS5vDUOp0+IYCGuLpazbLTZV3pfML+Zv
btaYX1yhxzK28gBj59TGp0UES/fFanIky0hI3DMWfDTZ2yQs7/1qtN+juK2uwpmiI+L+MX8K6RG/
VpnFzEKTBAHZL0U3dsBxob6YZe20seQ4vpZZcFHSAPQ4MRl9cRuawuUVea7qwDuJLr9i0aTz03nN
JzzFRbdfTWs+Ipmog7vZ9NlFlqyX2YcmDCqt49TpGLCOPOFX9t7/nvYO7NcibulvgUgYKz85akpV
w9cQWpgVQQdc29PUIMOly1WP4oAOhsU0dXLkfT1TTmB0v6fvYd/y8/p7zUfYhPvXFSl4cOeMC+8g
yzarbwzdJO8KX5p0V9cJKMNp8JI82KpAM9dWDVVFKmqpives08ZiPwvXO6nsFbVH4KAhWVuW85K2
33UH+iPYZavD+lJPuYBlkYcP8/f6TCr7FTNCuX7JdX0pfGWhcavcSvNFUM9QCl7Yu7FZmvcIhZ0u
tmvkNmY9fivLy+iZx8wK+/ESGBj2X+ZwrhRTBzJyC0dv2r4dnEOD2RWFR+Emz1nK/MBuqYbwMK/S
/qCQ+D65ARv+JhCe254E82xnRKBIadEwBszshIHa9/nl1taI5A50kQMvzpqEnWnJHe1gdjkhflXF
imasndzzj6XapWiHnQmdw+LqR60md7JavbTpdLlUIerLYyszwqQfr6dBE8izkcFgvsp0HzhXPpXE
D7Pb2Bs/8Ob2oJc19DYMn4gXQdvk0UH9QlHHMZL1I2qV4lyboqkoTIqOYjbR595dQnc3LeGkd2U4
J1VsrMOQXOc1deEdLjiq2yLOqCq4YGoZ43L2HHPjorsRDAi53Mw/VClrv/CR61rLdu9VAYXkcmFH
oyrdpkbU84xUNMYuFzfvM3tFT9s34IWXed7//sn/53PvEtVCJUEf6JloFn/dSGpkcqGe8y6SIcWP
iDpiIe4b3a71p+8H+n8mL/3/UDl6Sa3+e+Horn+tP3/9WTl6ef0P4Wj4FxSOkPE6xwXxhOEGccLf
Q3buXyRNF7xcYHBfeuTQ/6kcdc2/jAAtJ4pSk3IFmch/Kkcd8y+8IUAq4tFmXrSo3r8yZPdrdOE6
vgPD75Jskbrzt+BNFFN0btIzJIHmKEUFc5hZyJ6cwg1PdV+pq4JWr/GHMsw/jghRmM2Obd1nrC98
m90ZlWi1anCEJXxBupdCsGSFnEwDQX7PsAul1fX+p6tx9yN0+bna9MYjie8FRSkgZeRSXH693eIb
xH4NrbghmqmR9lE+XvZVNSe5HZFq+fEsW3+L2UJCF5PRpA8DOYuDKsD5Ntt9SQUfJEBMMXd+ps48
Bbvff7xfA5DLp6NPHxpMZDvsxjga/vpgov7xEiBnTGA3y6qisVbesklW5d26ZsPKuZZTsKldtqrN
7w/8porCkT1cZdmJHYbBDYYtL0vGTyFINng+1QnRwE5xESs1TAntZWmvfQTPcTCOWUMbK8o8SAWD
bHvz3GVD2MWlowQ1exQDRbR0Q1a+c/GuFX+KVH4NAr9/OgZPMYyjTnipMPEM/PzpnNmBu06Fg0QE
wlckiI/vekfNEFjQgDH9UQGCFb0I6o3r9Yu3x9ah+dYEjKbGBaYSH+lOZvfVUBfiOlWZFJvFE8QQ
fziJPMd8kJ8DZkpQBFWG78F8cumLvrFzQrPnhbPLycjdxD1mMum3fJucpk1pHHyj/4J2cd2azv9m
77x2LEeyLPsrjXmaBoYFKqN4mBeKq11rfyFcBbXW/Ppe9KrpjvDKTseURGGmEhVI4RFXkDQ7ds7a
e9vNfQQF8loXSUh1nZlkZllFdpqTUDwZHSYaDltzy7zc1NxkzlIa1eSUGvt6CMWjFqPH9CgLlNlr
B6G84Os9d24yUp/Z6YyYtQ7RKXqTRQPhko2LTrZux8rrEpRr2ooa9Aw0CYct0suFDmboSHapaVeJ
nS+qrzWdFuPFwSRfZQBPxxmWj/guBhyKsiSXkTGi1Q5h9BJ0XqnerriEFQpn6AyzuzEbUSlcqMl6
NaVezrwG5Uu77zOp2wwzM+9tN1RJSssDAa1DhBDxICLhnoP9oFHZ9FWr4rdfBPN+MUwzcOSyk1on
a1BHuIY5SA1SgXF6Cc2IgJOlsHkYsMfU49McC8Yr2pKS1GHI/IlLhYQEUm5YxzJVrl417Rx6WQcX
6yYckM/0xdSbMzqIBCqq8sSv0pRhbizRmRndsAQdx5V73ZG7ckE+X9tTh8PeonIkyoc4mbazJMuv
Ifq6mFSthR8MRd67WVY1vcOYrT5UQajom24poux2aLt2lYJqEvJUjDkuemQ3iaOUdXavmDpSJTu0
rfdsZjLpCChpF+abMJzcXsxXVFMM98wqsTKGMdl0aegd6/Rn5S0N3cRoU4pU4cjWOpOuSkt+s5oo
TTfAsMGZFVr6xpgr6u08HDTdl0SB2U5pLy5wdTf40wzoqy9SyD2oYiQ6dhN0c5D00dViadZ7XI6j
RGGNLcLSFmhwckW5Yt7TNQxtU2pbJRH2dNvrQ0n6sVZGNmQcEn+A3vpShBNdqHqdtEqsLMMu0CLj
hrFJOe2FNGBtlawTWivVGdYOE90CoL11iFs0Q7mvBZNdCZbgoGXWS/459jXoNWGpo0vqW2UEzaZd
J8RzImAOpc/BcfM5RBY9blMxIXrHeTGQ0zFrVrJeZrzbtVstVoc3UarJmdwkMqIxOWdeZyPscoZ1
fk0LXTtnEpLvQ4Pptljn3IiymQess2+ChCI3Wufhohv4/GSozVx45uVh+zk6l8ph5WsQhhdC597V
q07ZTDnG/05rJazjzPHfSGFlLN+tE3qliALBtLHAp6UckmbXCNGj92Of2ChM9411zC+hIP1RS4Dj
bvfJAbQrElB+0gG0ReKD0kySO6eW6emFVvliaaubhBDezKk5FzygjEq9+BM9GGvVZJn5RBKqOQ1l
Xw6hBfJPaGFZ+QVzJRn0JRGvKN6Ki2aiq2LUmIWFPexDvVIQZQks4lQrG8EodMUk6k9kokuho4yk
EM0m+6QqakX6KC27OatX8KJXgDLcogyiw4jISXMsZu8/ynaJ3SXQoDbmSILgSFeYA0zHAlczocRh
s5ZrecU+lBUAScOWYR48YXQ2f2Ii2UqMwHIBj5AAabitKqMc+YRLCmbglDDLBdpj0JMKSuyxopMd
OsgMNCblkblp+zq8BO+Mt0kKleRIiFn8YQVb0hVx4ZvRduaKvcCgi/v6k4VB5AcXE5WMV+2GtBgn
VtVy09eJtUui0EzdHjXJYe7reSvXmehONOT0vcZsbZtw3EPcJq3AV1b0N+z82atlxNoqpR82TAyC
4KpTFhBrHEQQ0dcI269zWbObHaxaf8XpIZJdOQ6MoxjQ0h6Hroj8YZ6WS6kAORQyoVqOJWesZRGn
Z+5ijjhhqzOyKnVjswBWsvuEpW5dpX2ZS1c48PbVnnzuxd6xIUvBfuBRyL2xnaJNzR3Ls53q5y1Q
g4sr8egPqjwykIwI2k6T3pNa0R6mTFwStL0nFeuWg756Sod53oxStwVh3Nam8oaF8nWFYVWrVNdK
aftGqr5CXl40y7jRl/gyljp9L9ZYBF1rlLXND8Cm9SFraqTcZJVx1ilyvGnjwUHiPx6mvObvUi2H
OYAmRTCk+ApP810w2tOmxtliU1R2shvmVvHWCIE9O53J2D5OPoJKiXydCf6We9D0U2PsXtFqTMeB
lzDZfUoDWwa+R2YU9T3djoA4QFnagf1OdHoby8gcoXVFfGjE3M8kn9jVsU+UIaWtklVuUzJJJiar
f0nqZaNMdM/PjDxFuKFIkYyKd2xAxflCg/BFElPfw6Ra0k0Vh+GG9TkK9zEDX0otLc/ELghC2Tob
rRT43mbecEtAVfEA1qPwDae5Py51H1xjZbF4eqgFo8NNWLlAFkF4yBnkU+t24kQmJTRAF0/tllJj
dG3U9RESjnE6R5lkjw6j6LE5aXM1+TFgKAaYmpwMnl0PnIlBGoedYjWYVho15fus6ZXplqjrI3ee
0GM5MqD2dQKcyiPMHB/KMcrFU93TwPTVPEJPU8uL4iSg/Ej5qaNQeCj1Ca0VHfBCspBRN6Qiesmc
V2jRE7FJNGnGk7MNs3cr7LT1OzL9uWFQ5WnVLHSnJt7qFksGmUkL2WO6O2NaS37AKOkMA+LAzRI7
/VEpoXRX91Xc+2kWF/s2CsPQX/S0cVPTbF07TNW7ydCsxwhNW3+oSxsFTtLFernvIGbYOYZ5BB0t
651eDIU3DaGNlruGYcvzItqxm2QXlmRPT72aV9dAAnCouWxdDfznM/RfD4OVtAeT4O2zUsvCezwK
MGWNaDw9M+EURxtedRcGmfIjaTXzLuwbpC10Sd74ZsVTpwTykQvHHcPHC0jxalSpc+NMNA9GXcLd
GdOCYaSEYcFcNK+TWk7+wlnOTbW+2rVqylQ4rfLJ49mnCgBJ1cYdjmzKc0X7zrGa1D4o+BhUjL55
n+nI9Bpp8gA9kJaFu6zePTMBfQcjb1Fu1GOKqL4cfNqy8UOCj4izgGYe5DysMU+oVkF8b2vzRgcQ
o7hC9XBCInSMw2Q45EFjAMIb/IJVxSsaKiCIisetD/p9oCXhVreWWfisXSTYKxg0zVl53WfwU8y7
tGE/TlA/tVRZl6PolNs0EsUxBzs9n81qvpyrHLHFkhX2Jh3Lwv+EiRZ52kvzkD5zNI1cCN3pymbX
2FrE1QS+mevLRaQVHdxVMjK70jgRcWas3wtVD065MijHBpD7TuOsvktmvT7kdhedqWMZXqJkOwK3
X5g4Hp2quZdVHFCDQ2hK+wKs7dEIyvFFBH1511PsbLPMuJJT5l7oAB05KtutTtrMqgDPTk0vWpT6
RFtFZJ9toAX6s0XKTU8wQWdDy8i5zGCgssbufEwIODDWeXWrIQxxS0vLtnMx4/Nq0QqNiQ/ejsgY
zKxCYRN2/bmdmoU7kgB0VNEbwsSgiFEIe73QUEruR4PBpdaP83Fuq+6AMkS6peRSvEYU0hG/DGIa
cbohD7tahU51FJn4Cejq/RzW2dbSquU4FsXoFb14jSo0IToMqz/a+eDnaYy3SqB9gCiX8ODpkvtx
oAfHWkKBE0Ut4qVoVi+kHMsCJWqLM4Q1kCB6GJv+RILZoZoJllj6dNxYZtQdZ3Ro7iQxvkwx0vEq
qZ+PWLW2t9GS/rBHq33PR0wIwmGySwATbAXMWB0BYMdgyxww22ZyJ1HuR4XtGUV5yqP8fQ7KYEPt
XRx1YyFKQO3IvNVq7TnVAiKXqypk3Wnbc3MSa1BxSfyYbMQuxFvDYIzKI1g4qQ9GwiUGFmz1FK7e
6lQEiFGym+qh2GQjcK5TFbV91iftgiVRs2BVUHMf4DuwkVl332wqww+zyTDoGRT2mSBQiW4LpDNM
xdLt3OrWna0HnJ06pEpHKat6Pxqye2sJWXNBiwFwC/hvW20elLLzpC5IIE5sa3BGzeBopQxs/Vkt
5xxcxvCER49Yq2LZj+sJ1VJlKJuxC2+4JpNDt1/zAuQum94e7/HbJVl1nrL9NMuXLXYfPqqEiGNM
MW+y3NyCChc+A4K8cuuKW2QwSsR7KtouK58HrFgYeKcpxxiUiPJtHMfaTgIr3lvUFxzoCu0tMwBq
8n68ZvCO32kz2NGDHEuXWRgvG0m1PgxZqAeutsJoj0Rb1H5bu+pnv6m78zmbxiNrAUe3UcpvqNeW
HU3sDCZWZS+dcMTumfk6Ra5buRvYZu/bdTbD/5eoL2y295DHe0frK9hQHD/l5hhtSVXRHnKAc/R+
A5UVPvKOKJZ+Y44A5G1qv9KKvlGHClMzIFa3qnAWVZSs3BjqvJN4gPB91LXTlFrJe5FlIwYIONYy
uJ2mvTU2jjYvBW50WZ67o4lhxaqU3hBqm0Pu5zJFjYgCPEGWx1hEy6bVtZ7DmOhnhw0s92vMpNwF
LKffW5MxIXbo+445TjdwCaHTGS6AvTpMQij5rZDiQ86K16ArH7Jpst5xUEqAy4wcnKGPjH1Q9wKF
WJUUYMqN/hj2pX4whnI4lzIxvyDibS5HpZpaJxjneicL8aJXstG5htVUZ6Tz6i/M06tLI5GTQ61L
+lmjFtrlSkW6ckl7ZFRi+YoDpTgEVlqgUOirAwFZZF+FUqTsiybrDxJi47MubqarMsqa85oYjLMO
Kt3pe0m7YZYu0drQx+dGH5RXtGu5J0td3wDAj0iK0zadd3ZapIiL6HjtYTxafgEzb7V69GvKuruK
VPr3QNIX3+6t+V3jDt+Owpo2jblSQW2kZMc8wHxISH21nTIOQb4dpPg+00xVOk9mekps34SGGMwu
1+5MlLi9H5SCohMZ/kO5rCIMBCriY5DavkPJUNdXbYWAVVt4JS+phv4qAFY4TA1+TFmaNm9BPdm7
FD3PY1mCRIeFeIeyKSDS7NaViOu4pWy/wb0kPtUJJ1rH0JarEUofIJhSNqqmfiejJ3lNdSv9qKqK
9U01KLOabluCvh2GfLFPXVNQI8F8365alCtYu8JPuGl2diLL3ojG3pkqjK4JWFG35YwbkToWV9OM
Q4Yu+qu+VJW3rJ1wSslLdAnD+KTIdqaxYeEFBmMqVa+MHAd5y4oEWZ2WYedxShIRfslTsMt7qSLJ
RNTeCJN6RP2TYroYoU6AlmGKBsljYG1TO3GSGAetmEbNYcxGI4cqVt9geMX93k196OKdjNXU3MzB
dZURUL4bNJv426VhbFKps/Fhjsbi1/ivnlVheZNrwVS+Rd2kD5kzqKJQkKiZA5lPtDUuhjQTgT+K
Gs+EqZGVg9I3NdV5v6iW37Cw6H6opFN0X9N9IhzQqORXxa6MeRNkY/9sU3ilm6Gp7W3Q9RJ3obmo
R4OG9NWQNrSXCPqjdzbr2NivoCnjWQzS5ySNd1pjhtGGDh7VcT6jKj2KeghGyOR0tnZ2Edjdvlho
uJwqFZZkg+/XoGLCJdTEwydc8iA6OGXhkRNu2flmtGaj3V+ynBbpS00OPW3u1MB1bL1pxeMYcRQ6
j9IhM37QgUurhvcxkAfNF96xeDpSpvfBRsspuZ3UaCrlQjewPGBhwclhk1C1vA+rCEjlQACxkPXX
Nlt1cDT1MbvvsAK+5/SEdiWQc/15aVKj38aFJZZzeSjVeBsDBOJuNurnPU+ZjUuCKuC1pyjO/ZlT
61nI3Kvd5/QSZzoXQXvZEFVUHEy172qnLNTYQyuTn4qskoClrWgtN8tsKrYFZliUmkN4FTE7zByW
hBRdUhRPFaZnVfbDxlur8daxmLhTbLPLtmXcsKZHiprh0adWdA5VS1lNp8ZxJB0MdWV5rshTAYht
YuzlLDQm0x3h8EwQGlXl54sFofa2zW3mJ0tbT5cDpm2WR2qGPlxHsdqp+JS1/DgZO1HhprTyboOK
23OjDDK4ZDUim/BT5FKdu4SRPrhmsLKC0dBQTBSzBFEpKYa8KcO1O5Ko0nSGnA9/t1Ax+wcGHuNu
SKNMXBuIB0AOBRCxJgJUZxwSOTOTxmudUZXjmRMygEDCMzEOxpSHv18zI2Q3pvrE6C5Mx9Q1ez3B
AwB3LtnJxoQu+h+5wkVJlx43HXB+t6MCQzIaj+bVosW6WWCEExt7bYg1mhoVlgShYMheLEXdIT9F
WuUaSYcfwUTRBpeeFNNtEukotuLF0EPHAAPo3AFzJWO/FGPQeYFKwEg0ldV7pDdYPiEqaZ9QRUSX
2FcU75hl9PcGcAA98Kq90FtZaR21NNG8imUKnKTIEUb2JB7qO2EESruPMkRw+7Jp6NNGjV6OzoCY
/9TWGQgoZdUlTgozvmdDkd1r1O8Pszot53ZpIniumJlqbKglNkHyLGduY08gbRTL5stSw1BJdMrZ
pafCMhxQnSF/QNwWrJkbrRn/AP2nZa9EZp/u2lGn5Kf/DEBHG6a1T8CCYmuLBo1sbAXztOGda9gj
2ZgGaVJgccfPuFT0k8ndp6XqeGimJX5Ul7K5tUKtO1eaNET+lnHLkP9sWh4QQRjuuk4s6XGZU3l0
S6bkq81smGderOc8ysmSa+o2x+kDc1hJUS9FDSJxhP2AIusMgf5AUuOidyXcINm4g3AKPJNu/OxG
Sm4fJxIR1AtrlljYurTN3Gzu0JrGnZYfZIMqEfcjwc09JtT7Hmi//ByLteyMST670buo0IiEQBDg
yBzceeb6XEJRNbDUjxkCPh2qlcZgHNncLV1s+G1koKG1g6nJd0uTp+cwFLaKEwGIIg0JhdKqmg2E
oZKpryAcT+XgGpW0au4/73fZgkWe0kQ1fJ1j3jmEuKp51cCU02qVMnQnFK7PrRi11qlHAwFi0HbZ
Df1c6yWuu/QZ28AIn1qkKPcIi3kKljDV7heZXoDTg4HTXDexi6u6abiwePzQbIDUPyhz2o5ea9Nc
QWw8FhysW4l3aOYwoH5UZp1Aa7TSKCjB5HO9KcRrgD3ZHosSHlCM+Lh0kTLJEcpWUWVOPFB284pI
Tz1NDwoFqZhWbVIL46swqaX8xAwT/aBN6tS5btd8tD6T5e3YNShvjEAyfNnUQs3D71haBZAKGIWs
qu24hfPXpq0sFgIK2yZiujKg4sgwecnm1s2HaiwJKGFpdFi4MtPvcxVu37ZZ89iEe48+xxRsOODk
xalPxvHU6ovFOdHszOXR0PPybUaS3Hps4+p8xEsjna5QQYWUp/mo1u7cLjOWC1ZZ342dWZVunZfM
OWYJ28frzynWnCs5quolRvWOpYjyCgNpnw+J1cybdlIxapbZI5na2lV4k2K+oe7WxdM3eNhMR4p6
+z7VZzPmPGp113ZM32RvNWNR+rEdfmD2hsKxDKnpyli397DNFUt+Z3X3EGHL5DV9oy2oyXOBNLBm
q3OKWh9PSONJnavawka4ZNHk7+jyY9DZAhBvI0y9SycsilOgqEVwTC08y997s43mS/wP6/C8wVUo
cEQ+LXDz04AFWkejRIWHMRPA1KFjlMj5GQ2UwC9x8bCAqVouUN78aEoJz2xpkdJ7PLPl+YjNvBo8
qfCBte2oU5DttVZpuhc5ltPlXg3W6sBSRtPyRTrYJgYCplTf6EEyo4oi5x71gN27RmlhB0IHKPbA
xOj7DEHNnsEQJY72Nt/SKi+u+rQjZIOd4lWH0MOeYRqbvL+kK5+0Vyji1bulX0rTb/Glnza4A4XC
tWrRi4tekpC2FiGGf4N8RHmrXgPgpRuQaeXBJAPnLYzl4EwspcLxV4gjzmXLAzwOxopl216b4YJj
52wJR4QG05zOsHYp5dIFMjgMfytFrgj3XMwTxRyvpFZyj7mbMG90bAjf0hxTAXz6YnMrR1F9yRw7
+1CqZvjRLuEU81TNgUcyW30dJ1ViH0cMWY5GVeMnIqXjGLuSStzfiJr1wZSneNcmK9FtdyTERYuJ
0MwOnlq0AXeY0YWe2XErmCigvUQKxUce55bu2Jqpng2IBPfmUMgXEayQuYtgF9DcBTNWAFlZNV5c
YgzLYiB2HKuayqFVUr5WUWWwgPfgkZtZ1sC3+jp60RY92UnZRAfAGu0jil4QOugN11AQRMwRQq1w
SsnaQJHpowjqLHfKlyD19EnoEoOQQNnmWbTcoJozEPK3hQy1i+/ImbXo0y6jQ/iidhgmKqadXvAE
VZJnRhlFpRm1RExpdkbfEKEqQ+8hOXXYjmMMSRulZiwdY00TctJFBVfjrFHCqF8s9FvRKlcto1UR
zoWDPyhRKmod5DcLorQfzLJZ7JSBE1uUyzKCMtSkmtsg2nNRrncj8vhU96lri8PYVTgb16ssoMYK
lsuqpG4yxAHeLzj/JZbVPxkQ0l5f981JXZZwr5QZwzEleBAWza39LAIpcU28O4W/JGPzMI/KD8ye
k/OqH+4w7Z/ZCmHcZzpaJ+an88VURSkiRL2Jr8tuFB6IaI8vqcm4rwlacYC2ZuyiSf1tNOvWy4zG
9aSAWFzSTOXGX1CPb2SB98Mkau4NG5DNaQK4F5e3ZuOTXKrBPjNhN11kkOPGNCqD7M5crqPXXGul
A4M31xoabKukJG620TIigZR4QejrMTGckdOxm07iRp6s/ARJgjIUXNfE6TfRdyrfGdNqDvqXej/P
o1OJsTzDctHec0DO7pk45F6X9uh3JWxnXBFYsebqo21j2daXz1M8sIuNc1TeoW01z2M8Z5/sqlZ9
HNB6B+Nt5QGabqSji9wYprWhYaGl6Ac2/Ugja9XsHIXETj4j3g43oaw2HpK2H5KJMlcUVYcnGoiQ
+7+g/WYuNS6Ji2TTF+31TvX52k3sOuNm9aoNSiy/aEq1yLTczMLl6/fpjl/ZHFNlLk0GBFoexVSJ
XvmaB96wXspFFbHmEgGKU6cG4LgE/fA2CpV5m5ybF8m4kt+//7K/QlKfL4ud/qpUA9gz4Np/RV9w
q5jEMnfImwrJtAjDm/XAy+h5s6TmFocDsxisb15T+Ux9+IVjwarSQLRkMteBEvyac9q0ht2R1NKz
CelrNxOZOnMomcXLgSDqmk2Ez93tFHQMcRVqamAIFIUM/TnxDSnuF/gNGPLq4mEPHKBimcOr2U44
IqidkPaEq5OLR2MmKcUrGnlq6EroyY88zXD4KgfkZTshF9QHc6J0b6ZdMgLqhWEr7Mx2ke9EVhZ4
4akGRrTZop0PStXfWZxyRzfHQ1a7KhsDeaUq91W3wy586H3Up/Psp2NAEqPSCcZzCQej+tWe9ZUg
kSryZwweOlplROHc2nHPBBV/AGkvBzOyWVw5a8KxjGHZC60wrlHlIPtPOSu8jphjXeXRZNGDpbTa
aBLFJQoeXdM9fJwXykIpDwgzBUsxvCaSFbHH3Wsg87It5r2RyZzZJiHofgD5VAclNWrmJpyvH7DM
rAuvEqX0keMasMLGk2lumVjFT0ZW4MkaJ4PV4cmjzG+ZNcWyKzVTT+bzMLWynwwTtgE1imCvq+hE
c9AsMV+W6I5JmChofb3P8q5CEo29k+3YZtMc7SVlm7GWkZTqyWoAXkKznFOvwl+R85gUF9swx+PC
KQ1Nw+PF6PqBZkOEk0CipDbLN9gMviW4xRx0JZPtTT3Ny76yZ/lPIOs/jC/9xfL0X8i+dFWp/fcQ
qlu+le2//c/jxwcjzPDf/23fZi/Fe/szlbr+AX+iUo0/ENuhkRfEoqZoNDb+D5VqG2u8AwkOaGmQ
YKhAeX9yM0Wl9YdVZ4hYAQQdyQ2/p0UxG/3v/8Ex8Q8slfwGJKjCVEw0I/8XdqarL+pPQJ1lrMo7
eql4mrIdoO35QqVS0CTUMxxTjQHTzeGYhLsYO331ghNAx6EyJwLiJqPrQqqAo8s7sB3Gi8bCVJqe
eR0dyGauM5fuFxQF3MiwoDR3NePQWBu99w2dAYLbVl7d3gzJVpO2UrBrUr8wXVGfchU4i4MXzdPk
0BR7jSrf2I8Rnl2uyDyj4/B8rBbgyE0w7OL5Nof6as+io3nf3ubv0wseSi8Fpi7nc47z0NOs7/Pg
+NOl/Q2iVf91g/jzb+iLJFO1ypCWiM6oG0Ox5/nDfCif62fVcMWD/IEltPmqVJ75Wj6Xz/1HETkg
bcvr1DnRDS5uwaafP+bYKzFC4IGmQC53YwK+8GbQOF/qbbKcYQo5J5uZATj2YuFO9E+ZRGGmcFyL
8AiiCf/N9vOJc/7X7vNnH8n6QlEyqWy1IOSi42BaNVdWtkNgJKS7Sr3UDed8+YGT9mN/ym+X+/QJ
v0n6ck9kmdd0q5Hq1K6cuzZ84zXNu5keWuM2jMv5jb//zX/7Nr/Quv+kt/ndDWJ9gWf/BW6Q71YF
64tQ6/+9VeE3FgVbMyxE8ajZZMQFv1aNuZLVuZEbGj13PG6BazI30YSbBghfZqSfv/8kfPdqXxbp
v/LVvkYSrnsC8D7Im6DAMJi8/vrhGgzRQh3Dni09iu3sYtTpJl7i8dC7ts8S78K0usLF2HmDFaMn
vlmekMj8+ab08xswv6xPOb2JKsgjfatvR1/2qXmX3tUbBz4X1Es8wmaeZCYPujvcWi9oBgnrvFNJ
M5s42joSBzRU3ofqxgYnCnFh3DbkHbzGh3xytcBT+Ld3+UcI+ufmmDSWbnonnWum0x3jOxnAGSht
dNKPYZfJf/oHxmKTCRFEq5WJMgkpDiAb1h+Bn7Z+0jld4Bq34an7AY4h3UlnyfWICV7paIfwMnxa
XqrJ63W3OB+94TrE1StzT4HTn5p7I3PpNp5M0IZH5b59B9+4mB/GY+jl17UD+RZfYxmJY4gsnFtt
Q2kZYqqNOTcwAYrjaLM8JXsl8iRAlB9MocMf1VvxVr0RGzHi4ob4r3KM83f5XGPbHXzm+WnratVd
ZjCJcPGzRErfCI+Bdm85xbN6jL3WckgQoFMFMLkNKi9msH/EPS/7Rp3y/WX+sr7//8v8r3iZv1tN
Vn3Vz9qSv/Vq8mtb4bPWocSWqZUF2hYW7V9fvh4mBblrpjOrDj9GVb/EFA0g3GyXHRaJqitpGJr/
/nL93Ut+2Rz+Fi+p/OaSidbQ4LNiHiK+bBGpwAyFFCR92/okwHite/uw+NG523/z2b59oS+bw1/8
Ql88hP544Uj04FCiczrhaPLrhcNLO1Kttta3QxAErmYxTSzMhNExPVha/tOmraZwZ9qtgdQW3FZa
1thmPNnxYZrpvCtS7SE1yPezFlWHCP2pq8fMXAwc01BqsPLCvFQD6K3FkpyQJewF6e2k6hlpQ132
zfem/tZN8fPH+XKBihUOwJcCv0uSl92I6Q6J05yaFocYHcw26XWEBRbiHpvZ4MgEkj9OsTvVl2wc
wYB22TGnM7zscsckcMf9btP9zcf05/f35boytZRJYuL9oWSo9vSkqj1qgww496a5sB6NnbVTHyvO
BtbF+DqcTdvmLP4mCva7S/41Nvpf/JKLL/vbP/qSr3fcl1Mgtd1/PmDiy8JcRsCfqkSZV7/U9KCY
qr7g2x2dfZdB+92tJb6cJv4et9Z3n1X/dTH5iz/rF/3rH1ctc02Flmns8r8vq1Y70KZbxlTfPj7K
7sUFhmbO09Pdzc03XYnPi/P14v38Ol+WkxAn2cFeX2c+hNfdHjNIRz4EW5CE/Wu1xyOfst1wKZD3
ACHOVtoy4HDoOjrjqTovnJeXg+dLW/9g8C8VKtPKedAdwymccwxbHfvbov5rKv3noeLnN/x1fWkm
i0Ew6wuRmOk161/AyPzK3kSXMHV4JpeuvIfShaktrqpDfdEgvNFx/nWCO3P/+/vzd+9F+XK+QGv5
d3sv390wn/vtT8Lgv/SG+c19+6fvX/nytIsopBWZc8MMm45N8NA+79lkyi2BiVXmT+M31f233/GX
hx4mpZWR/enbzpve0EPYF9ktrq5C9TTgoNhbLX016jAn2WkxkOFtOtA8dGsP+VvGcan95g1998R8
Xoifvuh/+hPz7RVbRds/veG/9op93gG/s6QoXyrl1ujtAftdnRBrl+kux2I32Om6p/wAI0qdHDOk
v/ou+bJc/t3vkm+/hC/r6t/iS/itBqK9tlxUev70k7QvS6OWpGgQ20rfet5z6Tzjabo9e86dznvc
JJ7zEfoOnueedfHkXrW+5uxubs4RaDmztzvO7uPO290lzu73l0ikq79RHfz0pvQva2TWd0QlL7wp
eWs6jcdG4xpXeNRvoltjy5R58KKBf2oPJAQceJAfjbNmI1+RcffGT8JE72Ye/W6jOffS5r3eaU/C
wzJxF7j1jgwY37ojYte5Cvyr+8xVLkkjPNAv2e0lV3IBO/c00txpZ3kIeBzT5f9+52wvQyfZTMdo
87G4g4+mw6v8j+YIp6TfXtKaknxq54/yLPD0y875kNztPt2a/sAXaDiu/9Q5KX88DuzvlveRsdv5
buMcWo8o1Fe26tdw225i/lTDUbax+3Ypzpz8dGl5pi/8vc0OZbpQKA6Bh46PXZ8j7wFJ+dc6P9Fu
bDfeBqfiIeYlDU9cm+dru0zZyvuH5Ed36DcP5Kwc+DxvqftmeKen0Xs4t5wH2lvuw+V17m7RFZwK
p9yj7mEz3j7wn04QeeJw8C2HH9cO5GQsLpjqvnAO5zdXV1iIOxgjOoZ/bP31r8fRTZ3j+3SBPHLT
u43X+p137N33e5WlHykcm3vivpMM5+T8rsYjCtgZNo/H3jmDfeKuY4PwRvfx7JjsGw+PdG+6iE7/
wd53NkduZNn+lYn5jg54s/H2RbxMuPJVLNr+gqCF9x6//p2s1oZIdA+x2tWMpJhWicVm2USae8+1
Z4NkM3wYulDbwapfd/fl24gSm5z0dFxH22gFTqSeIvJD2nVEOXs4inAfRttxLR3Y17IRetTDzy3Y
BHCLycv+QXG8g04e3beW3N7yJ1BKoSM3IeUW1dSY48KqTf7eeohXjaWSzspXD7XZmiB9XSNVY4dp
5uhAVj5xRjISN6Nuj+tbOAkMGn4nFn89nSwW914MFy2oVAR2OtHo3UpwpbiAnb3KnZAcdqjzs7Nt
b5lHzUG9zfqhXlnCGkO0R9ui5gLqW5IU8kyJ/0skxdL8zBR91ZQlmB4u88M2lbfTDr214wgyPOlX
MDqbYGSm68dxSy3wMNl3yB60/eN2vT6fFqZnWWjNYP5PofVTaP17Cq0ZdvxnHsol+TCDlf9M+Smy
nIrvhDnCWirqeAC3UMv1UZgjU91DsR6EFVNmlck7TD+iB4Xd2a3VWpM94Xd6O9iDjdgTZc+N6xJa
srm8jkWk2HMgBrHzx2wl2IKtrydTpOhHZ4sWSous2AqtyOSsztWuOrdzOaqaADQmOvuZIRC1ckLE
B92wtcrObkFnT1WybU2rs5R1Zz0iJdHULaZJVSda9RZ3HqFFOxPVongU3AQm4jSw2YEYkN9lQpru
UVlDbh4l+ggOm4uJD9DgvKZUP+bQjlexc7ySTbTpwe0qpyjOJPHW2JfPkjPRLTRtRrbH7d2DCqdA
QNwE8OEW/afJdNHaUNMvm1t0LSHwZ2gECBAJgeTUkhc2N29sQOc3qG883+N5BipeXl4QDV3TyIpt
306cFOAVyeJ2axcWm5bArG9Kc7RBWmMWDgMFOtXMxPlcb2M9F9Z6BuVDNPPP/CqH5x+r12L20PkB
P2zlUbNosZXcdCaLcLJllNdgbF+BTcspVoM5WpKNfi0W0nhpARQeWoqb2L4V2EjCMjP411MLzYix
4Oh6aCNh9/JY6QQ2B2dGZIdWTRM8j1fbOQ2tyU2dGM8ObryDzVsYJn9AR8rO4u0JEBScLNvxngMp
J9qFHASnsnq7Xk3WaALpexbaRNmDpVAfaLoABsPF4CZgVEjVxmWAWdUeLaA3UwPiLi3QpGxKSzqo
DjK74QhKVp1dmB7FO+E4rrDBYhtsqlR0C0oz5NNYgUvKa3417ZHZty1X4rZxaGD5JshCKVJCMRxh
nbkhIYDnVulkdmrZ/arZN3ve5s1sjU/ancyW6DRYp3hXvtGxhRn0RBUnTQAkAQxpeNvhb5Q6mAM+
sUM0uSEhBYu42VgNpmIDvxMAKOohLd1S8aPhggDa2eGBY8DVtsY2tF2DdkS9Hg+tTUB+vqJodOoE
S9tnUVTMrLKfouIvKyoEnomCOcZ/pxbmxq7Xylwc6hAVnV1DUNSW6oCA0Rps7zT8ohhAnmejbuDy
jHLvOUw+CCZvjTiBnsPTEVkSmRnZqcPR5w4GKzatBYpAmt/XMAdac7JSM8R+1nAIUcrlrM1s1+z6
lXoPHm4iEw9+2Gk9HpB2YOJU+FZmS0DPsC9wekeK4D8+Uj7wZC/eB1cNTdbGqnEaB4fPlhxkX62C
fb5CUJ/ql5MDabeUhqItqM+5LYQqTh1p6pXsSHAJsBPdUljyOzRJwGy1lvI82Z1ZQC1OtnKfrCZI
JRkSUjKZnGQ3lQpEpa2TmClmr6bokGLWTmQHmDcf/0avGNe3wHttDvjtW7njr0MrsWundIQnJntB
QUMzyFd0ZneCM3sfes3hfb4VnsAzDeGEWqgd3gfZKzyxT0AjERv1D05gYm0sdCQwOUx4t0kd9qpv
r6xf2Sty3AKb3fvrxEavL7d08BvfGFolrZ0U40anXTux0S4I9zFGFlupVdgYE64xgxZI7BYjYFLf
MwNcR+rgZ5c67HqY58JfRybqjdh4bPYb48SV5HgV++bLz4HpCfY+CNt956YQuUzsagAQYHWiIT3G
qxSYYTtRhh8SYpyUdb1KrqIr+R7t3FYidGuzr6+FdW8ONph6nfYCcgZY9gzMKLgJZutkWAUwDFIQ
/dDWgsaA/FYt1OteZHRuNvvJgnSnTLuIWC/fZfsRjO/QjD30EopUaUV5E7WgVwoVEFAA57XFHUM7
tlEob5nRCQVPhDM5qHemukoohMr2rNFNHB8qbbRHM8VzjQ1PAgMUMsYKfnjsK7SEgJ9Cx/7SzMjK
rtCtmW51u3hTACw8Guw8gIaRKEfEdte+ec6R9eMk8PJkjn4VOaEJNe9Br3kUoGTE2bIqzJyCmURI
xoAXCA0Rd5qjUNCJrlCjutWc866EqqygxnaoqKDog2mibZF5L9gKLrrGBNVWgW3PzpdnhUh+im2J
+kiE2rgbY9WTW3aFOiYGQ8bwTbd1Ec+Fym1xQDBas7JaM4drq7C0k4ERGI5hEai+jhANXoOJ3rge
9DxwmQtX+KpeSet6KzjivfysPtfm+OxjZ9YmOjVvO3cFuxo9GJmhTUQK+JWSDVw55m6y721QZuyw
tECevoMstSO3HpzEom8Z5MPbW0JPLwin0/PN/jEiNzc9eQHq87BgtHWjG3VvbhjaQ7MhcsVcLDW5
Zt9S4h/gjKRIZCca3D0M690abmXCDWKybYY+NK5x9LHCOmaqBJ4esbXYkiqmjpdXNvxNTu/mG7Aw
Yv00PAqfEJamxD4Aj5yJuBBQzxaJV3Dv9ba0Dtw1VpLB8RzT31O2mRAtxxbyaEQBlrEdRuzXFAK2
BM6kmpOvNEfAxElr9Z6DayhzcFl0L5oglMLEbGngMvcesQzHApHWwT+85RbKFRwPex8F7tia7BKY
oEYNGBaSDRVlpPgYbsFloVzSXz5TPTOXjlzooG4basRJLt660hIvNgk7sAyhskOBCMrFPhnume3B
DnS+h/KxfVe0FHsyq2vFFkyZClsBArbdg3wOf6PeFE1iiO/KlJ1dle4YTFW2hf0kkPYGUszMDhek
CqnG5BgQq41eVOvWKSHvgF5P403rVGcUdO1qB6TmeIxJQ0jiTe5ATkMyR5DA6NcLiY0cNCuGbxN9
6y43mBlGQeXDcBLP4jnctg/CXtnFW38F8s+73BkIh3cZFnORwrN6NGAbMFnI5LBAMDYmZaEZQHKJ
c6tCFn77bA5/+VuZVLCY0PcT9sfogswTh4ytEnMwAltvBGugwW1v41Vw53Z4T39EqfJq2EAyO8nZ
t9goGxcOWxOOu8YCgs1u0LsUGBt+6bv+rnJaswTuDCHfYnw+doEFVhyIF7BNmyOUNppk2Y8VpYDV
FbYn1gkrGDj1UwKjpjDFE+w4nH9mAkUOyOOxXVuA4pGhW/zubLbSKMcC3GgBNRpgXwY22JozwF4i
kaeCMxbWKTYiMIMTHkb4OMHwbGdOgnOjQzziZqFtK2QTc6tCdmEyAuxqAf7xFrCah4Q1nB7mVvG2
Ry6krW2Zk1a7iDEf2B1PmSLJcQ9zw2ZIvIWLdcCssbejuRlsBQM2B0rvcdbYcTUgsA2YqT5mJMGc
J1Q6pncQcyuPpjBnsFbYCSlEGzN4YXgiY5QFMMDfbTNzp13xhEKC4zih4RZul5lxOXyk9oBWS6sA
h/lys5N15zTUWKHLP5Ils9tureywXMzpToJH7gRFbnlnFcEBbKW9Z+or/Fy2oo501W8KdSDFXYwh
MCNC2eumhB+mXOMbb8VdQTFv0pvOHTZMMbMNxz4BbLr4RAYqAErszAxdZgxOOERPsLzrFWvKFxLo
IdzYakQQ2qK9FW3NemYbGaXPFrrYwQQE6MAUoDJw1x4Kxw3tjNLktYWjWsfqtgiElFg/wwyxlRsn
QKkzoS/Yx5ggNtvyFSrSMc/MQi7v2GxDK8LYwV6/ZmqIu2avZY/qtHbZv5VV5IhXTHMyazBwYEbB
GsSrKbbdAiBctLHlmfP3p43908b+lZpQWDInZu56dPlu0HEd3rgI4Jcpjhog75GJSXG3lJSJUs4F
I489/y6e/tN4+Wm8/DRefhovP42X4T/81/z4zUh5T/bBPKCfmS6zyI7ApalvMPGNVAP4pFeOBky8
UAS49B2zgM3/6DuWjbBZqOCnEfbTCPtphAF3/TTC/ngjbBFFzwJV/ysUrS3I43mJBs+XcWoMiJT0
VL7EPYoVC5xnW+nAAqsscwzxRwJnBaK7yiWGWMA21eA3Rsd8S0QcQ4GvaYIfhvm3v3mNkKenm8+v
zC8b01dw+fIvd9Ma7m3US1qK08NtgC5pdEDSY26CWRruZeaovriG4YrYMPt4Ke9r8UpneV9/3Std
DH9dIunvLKN/0/CXMGOf+lbcgaQRECqIoAoAX9ZHC7KvOlEQu4Ztfnjr4K9jPrfb25fbkT7BqZoj
+eEWDxQmvOkbpAn2uJeYa535++CHWk3m09VEDiVeChZIcn3NkQNSCdbZITvUjn5s7sSjtJd2oJO6
LqwCDu0SmSMawlU1XEvkeDw+g+qCHOHVTMgRrqhpPa35FXJS15NTmgpc/a2dwzsa2ALNVyOSWUuT
VX0MMK4Dm+DdHZnWD+A5Or29nQNyRhgAY+XMl9A8vSEGgAa0eAAJBMjzuGVpm5y9ud3A8b0FUw59
eYkocj8Q+YP3/7Yyb+G8g19QYReMFE5khbTsN3uGXf3pFnNxmSN8cmPjDq9gSQWnl8+TPX7sRX+3
MjPbHo3gjViPWxm5yuy2QciHfu2twczJvUbsaxTi3HXEJ1cDub7UsjtIXibWliD/ZYsMmhvUyFig
qjHRiZCwsF2H4IqN7txw8oUITOBawGpNb1+QajNeZu0NuS+R9TYupJteQqjfgep3VzID1YM0gqRE
RDxA/Vrce69Is3b6tXYOH8FmcBJPw7G20Ap2AJM0UixVMI+QQUBvQqLt9DOKA2URLUNYNc3wlD+r
CPKZHHKxI1qDVChGm2gqnlSrQ2PWh89XQGKevs/GPQPqRltrXeHhbIC5OkSc9pWFQFP6jDbfxEQP
ul3o0xs0nbcTizPjc3wGqwNhkTt0P3SYT5vlB38+pkuB3WdjmsH6pkKHqLhgsRVEqGSKSBRCIZLd
bHXkcbF4HhJiSO1eck3Q5580goVeiLJw19tr5C6hYgqRTUQB60tQBl1TaYShIicGMaIeIcxkh5gR
UFPmKA8oUV3YCugFtDCnM80eZQGvhRzGz6IFOsbLgrSIG+xYys+IkC2LDrD4UIbEpd7yr1j6UodI
nHeL2A/y0ZoDy0arbxL8ZuFtFmRG10WXhdNZOhMLf7Mke7bfQ5oi+u5UheXLpnTyrytjU8pmiSaO
cDyPboT06xoRzNoMtwO8dI/qYbJclvKj0wLqHoFfrKKOwGmNuF9nX8JpcEKzEYPK4JKWZJgx8tfk
A8tX6CxpzQMiZAgUvxVOv3l58ay3t5vta+pcHbMYRK4E5w8yKjRxF+AMnt/QixgZasw7znzeTO+z
+x6eb8StEShoXfY3iwIxXznCi3CuV5d4MkK2/8vtJc5KJFo5C71RwpYHyfElBwH1ui6b3v5GckvC
omdgrqIhRAkE73oNiXEu6EgKesOTm9S8uTnnZmpfrhAy8fTyAtqQi4z8/Bz8GCH+KlMuBZrv9Ds6
a4ed1GKg5VWCNuNAXcg0czonZ1lgToVFmrbi3cKXLmnLS4XYu2/9qS3/VdpycT/Moja/y35YEsbi
DDz9cadlSexeMgPfbdyfYvfPJXZnCOlPptWXgNKlUcS73fWvAEpLoFOcAaU/C+hcgv3iDCD9eWG/
9qP+LbqmiayjmAIbcyYdlbz00XQEUE8/fe2QuXPIB3d1yM71TnCR5G2+IpPCSshrvAMjG2BFZLY3
SKOn4Rrwwk3XyO0hSPaBefc8UMWpkUuGnlUOOCh3OTwxEUGiXreLL3kVGWVVBsENiPWcMKbBqXDy
jESnqiQn9PbfolhzAcouXt7MPvuLXZ76w9CyzmuCwKso5Z23AAQFRRo2DGDxI82uwXdlyneaec+g
OcuFHUyAcVpdw/yAARK78Ua95IqWtN2xPNDIZmUiHbrXkGYkIMlMWN4eKx4wowOSrOx0Z8DkZylH
LSLkLOESqTwUfbpxD6poVBDkAulVRxFso7U+B3KLFzdDC3+pi5N+mPn9buVm527kYx/Ugx36dWhw
dmxOt/Br3N7DjkbuHQ8viOMcZXhcOnrxTh6d46lAuYxAYY8smBNMbX1nrL4byeyIlB46GSUKRnKw
V+vz52u4eJkznflPvEyFzehn1zlzFChSHqptBVdNabFc0ng/wUljh5BeT8z58rTai+TxYev4qB8N
16s9XDboToNnDk9IdsTLcgofGnMrjNZXyalXsp0exa3qqhvdTc9+Q3L389ljI/psxDPtOIHCLtcH
jBi9be0NHHqff7z8QzP/3crPtFgT53IuapAelYFmUCQeaXz7xIrJhC1YYfA7QwYmCPOQocky0RNT
cG1hw9LGmQUf2IF5VadUegP1KNgR0eFFoujjDe+FRJOryQJFEXKZu97yrj4f+MK8GHP7dwAJfDBh
XtLTA0rHTksG9o+1xq8TY8xc8AXoqsAMiS/YNKginpAVim5ZNIdvDy5UjlyznTHB9n6CX9VeEQeV
bBkeUOwn0GSQV/z/ekSvm5uKPBTAtBXBKFHQxjyEAazwdUWuoAtR4HSGH+8NtLpIy3tbWF2JzcIn
u2fe6p0rJi7iA1wEpMqIwd8b5L6EA5h5i7/u2COdCXo7yHdWBLV9YIvHORUxP1+spXNnzMT4n//c
GUySvEPKv/XcLW3fmcBtf/ftOxO6f83tOxPX/6ztu6AdjZkM/k3acUkAXzxZ7zban0YA/7Bhnq4j
EMUYStD5cSaBMxCF1oray85TgPKk2snRuAfOxjvIOnoGRLmBvDNRS8GCVAuVCwLPBMb3gu3XL59J
52RqxJyTBtTXghZ+H6GiaEIt7GjtLp29DqkluRmS7Vk6v4FiqgHNppDneVZQCPW0qc5+RcC7FoA6
EMZMiZouJuHRU0NyOxPkSiS393se1yGabxGuonP0DXgvYcmkqMrJTYmeQftgjiuQP8GDHMFhH9q8
C/5F4qOKBEEa5miNLNGNYf+kdmSlSLHGk6j+EAGgRZM3RfOR4egST3wubNF3c2FyxI+yayxDdKH0
sDKmhkrqEcU0TOJvwGwKJYAejvgDVNJk95W/VNOw2hpUG+MRjdz/VxSLVWEPqC2XbKYjwMuK2oCv
Bt5Z4mGGmlglDqtUZJ/2tSR47tstOLLXoH8wjMJrlIAhiZ+l+RcIZiBkaIHwGpF0VBvSAeVdLMqO
llvsb6T7oyIJZeEaKga6S4FFj3ehdiojhvMtex+UnVBQA/rRfD5l/0A//bqdZvop9YW0zWNsJx5W
UkmefLIq6dW1D6gHaFiTzLTZA2yPpFa2+vr1bjTvJIrOdQVAz+PjCzrYQIdH5OX0tg6x6wsKLlRs
kaW1Xdz4M73077Txf9g26r1EminVsvKyrkixihc4zzwV7MYWjcG3yL5eXaOGCLVEKCC/gP4Q63v9
9ARCFXJ6u71F64HXVx29n2LYw96KITzU027Xb29vqCU8u/SNQziWLe5aJOw80zNK9EAKZheow8sc
FLixeG20PgfWSBZk3uLVzTT6X+vqloXWTNf/FFqLQmsGS/4wobWIFGY25u+KFH4ItA0B/FqGIYjS
xTnxDl55nhomI6idHWipGsfdhwkPbZVDJKwfVRsUuOsFGf3DlrP6u6+cXW4oco0aifjKQBNeBl5H
Vwq9AgFL8yQHKD/thM5JI6Ey4zhN7WxCj1RZQKtROSYg1b7vezTaL0GETTmQrKedCD7AknbZCPJz
La6J0Xf80oh/CBh+HbE8g3JpBE4nr4bgRCeSDnW4SMkJaLGSyLiDf7BBYa9boA3IzSNLSljvffTn
X9DAFy//d4Du3RBmgC6tNHlUZQwBhjUT0Ve+xQrlWDu7hLC2MKxu0Eee0Ano6vyWIBficwwgMlT0
2QhmqCkd2hocjhjBjlnHL6cda4h4sNHTrwFC2d6sI3Ja+MqleZ/Djt9/3i+dzD+76hmeqIu26TkO
Vy3YJZAc8sJKCt8XXB0l0gpKB2SoKLGdXHTy6Uhv7lHHx6BhSk4ZsglCEwkSo4slYehXgdsfXg4k
Kb3dfj5TP5Z177bHTLUPesdxYoZh3kJbPzGECVQG2AmXBoO096bTUfQjKsiRNVl8ltFYiLVtdPYV
s0NYYbfrXjMkwIbeM38MRSH67e3b+e3zkS5uZLbm7wTO77+RF5d0pkn/oCVdEpOMtez9RP3xYnLp
tM7kego26D4usAdTsjtu3c/3zcKHz3Obf9uHX4gmPjnll/yId5syGiSF93qoJJyWGgdYQJsSNCah
8S66a8iWVcGHNNnnSKlq0XIM/TXQ7qsgezRnYBlPLyzi8GB9fsVLZ3qe+fvHnWlhAUTMm8j/HiBi
QRtdJu/div0O2mhxk8xkbDqFqlZUbJPwFK3EfCTyAi1BA9SUtb5lOoEjXwcTNr+jIIluhAMktr09
chEd5DKeUZtPF5DJ4pjm0vTPMKaZfP09D9NvIsv8f23dVI9J+Jj9jbTV62P7t/ztb+fmsQnrJnyu
/w/7sOe8GEGlHTT/9+Of9be/UXtnPjaPH/6wQEPajKf2tRqvXus2wVvxQb+88r/75N9eL59yPRav
//n357zNGvZpfphn75krGT/lP6a+REOL/PVHhJfsbd8ILzn1i6ioum7oSJI3dCQ1/BfhJad9AdMl
+lsbMmh+wVEDoPML46UqfpHAMqniQUXkQcgLTfQL46Uq4CnwYxqqJoAtV1eM30J4KTAN8asYVmRF
kBVeQv9HXZN0pOvPTliUZ4Egt5lMQy2sT3VkCCu58q89vQmtrhu9lVGFyPdtpwmEGJziiHoU7iMv
EddhFGe2UPWmXqjB2edj2Z3CYK/3GtjIuCY+DYJ2fDe5x2/Del9heelHOR8t5gU8nwY6g4uXVLV3
IqjXCy/KuUyigyfUt16WCOhAnVf6dSHlak9yuVAhF4yVKIJ4lvRyW14FXZUOaKwfCasmDOvaMgQJ
7s9A0l1JSSSSBEkD+Gi0UUCUcGoN0Ehzr/EQoZdfmTb7qNTAFAEu6ICAamc6BarImW0+KedC93zw
YCMox4PJV2meVSXWvpZjnt4HYJyPCOiC46MgejwNE60QaVZ5yVcjTvNwwVQRGDD5OC9YSVHl4WrS
FFm+MMi9m5emTyZZSUsR7G0aMVqj3gZx3m07wQ9rN+j5gAZFqMHg03tpFfpiypO6CvqrotBy0HJm
YUUnvMBK+DEQrEwtxBN4gI2UcIoCp7IslQsjvhAwzUasyGhKICsS8kSwoh+hFjhea70GDTWtJJ87
N5mXrPhcEZ+bRM8qUoVKsObFwrsJFV9BCLudVDAV+RWYUVtQvql+qXGkl/jxli+l5tZLC5Cttl7c
1yCfq4OrrqiH09C17UCraRTIMHZjQRXN8BS8bYi+TlGsViTxEs5qRAFM10rTCxXBvghe8GVgX4g6
WUFz5j5DMdXYjCAnLsf+xueNYt2q3OR0pY9md1zRllTjxngwey241rLeu28lIaKdGqRXTagVjy2P
K4iUKRLNySiQHj/4wUAHsGk/BGJbuaOg1y91UoDzeUgCXEaeVqPZTaqxkxSNO/aGVhzydExgKjRC
uGDxMck03zuKDiIwHjd2smaglyvTqvJ4TqC9VIZOpXkhuJUiTI6U6B5SuH2QSFm96KFxWabqVib4
hq21rXwV9VKiUI7DytQ87eSqO4ZapMmWDm7x67LzB/g4dak8+GAiq0FL3wQK0Xs/2hljIfaknLwq
sHqhGHetl7tFkFU9qYoQy8XLHvJ76tanvdBtRw9mMBhwWxlv4hjz6hgkVhDE4CHOuPY26fIJ5TRx
jnq42gdjT5VMAfHVODo3qiqh3McbKyrxILUideej6mPwxxHd9npu3GplTIRCLiKie2NuSYGEWgG+
hse1FtMNB+rpndbmimqLiQi+J27gzabrg3UOr0hEwqFJYnNK5HIbpHgBbdVQOoaieuBqfTCzNmsD
t4xPYlvyKTGmwOaLES1yCk+7U8dUqW1IjuBc6UOVmChu2PC536ZUUIpDNGjRg1omw1ZOpeRKnAx9
WMAyPxAbkPyaoSo6DxLl7/IFxSlWeaERaZtgc4VjxW9jyVD3pWrwztRL6NSrJPVTPgX87nNJPuN5
YXpHUQwoRUGSQEMn8jPEkvqT7qV9JNJaLHJL4YrhIdIlbVMp4qbWu2QlN23pKEqHYoIenYMMDi2k
wjbYcUYpWwZAIelrPlvwaM88LpdhqYKhGDgHuHJpjnGFQc4HPRkFavShZAWy1jlRUVfEC7WWTFE/
2VIhges4rkC82XExjr6f3Pi519A8qCWiSh3vtJWH5o6pH63GUgKFVMdJdhVoudnzyZCCREx6BiiA
O6NWhgW5euECnclVdHMGnABCMPjvnItjK6dVHIC43uPkaKtm0ThYniCOmevFwjnzgqamUVQZ93yS
cg2N4uoQFwWIOiNPJLESdAXR+laLCPjPRNynKX+QY6GMbHUofEsMq8FO+ilCht2oIVbWQ8MQL+vR
R1EQWmsMp3oPuvrS9OSxsBRM5l2iaOgpbPSC1eeChzNT8MUmr8bxReS7yiDBMPWbuuIOkdcfJrUC
rQqvauG12Kg+Vj82qkOKw/3QC8IU0TAqhl07JVDvaTtspEj2rpQkGfZpFmL78iORIbFIXvnChlPH
iSNcb+gbA7TfEQUuCO1ajyaQbkNcyVI93ouNHpwTLxLu01AQ4eoTgw6crpwYO1Pd8SSLggmzKVUd
0cbEMIWxVk3voj66McBzCyfjB4dSw/lSQZmlMawz83y2kZzFAv6jUh9612IryK7WqwhWKmrm1GBq
pMpUR9QfS34jDVPoCnwAflcf7Nlh2+Z2kvKPYyOgiWgZoC9cKodmlShI8CnGZsFBOUvmuRwXMK5D
TSPLU+G/NZJ4hztqvxulNuChO7o0vitLSd9wXEokXxbsLFJVG7tIcng1F6w2UJGYWZYPZRf3a0Pv
0ZdrCg3sM1miDRchrUsVxFXTduVmEtDVu/YjG1yV8k05TopZT41m+WoxHosg4iwDWVwPcZdH+yZV
AyfV2tStuJJbWgzma/xwnEC2CK0ogq0VCFkRpY8whQtDT0/LHhcoxOIxLwT0Dcun/k4cGmNbpbFm
CXkJkg6UiKGW1BhCS1U7DL5VEFpv1RceOm3pjAvfaWwMyjCYFpVAbsnPMXuhp17GqykCz5kcHWUt
Q3fLsWqpoHWrWBcSUNZnBmnAUshDTQryemh7w/58mzK7YDYxSLIwdJmHCxS0yDPUEIZRM5SywdOi
6J+VUFbdzugEOxX9aUEmSz+4XCSCS8D8oANiZsrHNRjqMeISPhFo7Q/JsUs14xYXBstf07CHWo/7
Gk5A2rTJlOJYi1n9Ndck/1ZQVR89T1E8SjpF4TaiJIdwwBqJ8BTnKIybGh/+g0TuVDKNfEOmNJmc
KJdUMM50Uhw5KWTlTlQBhyqplkGmORpFRuK8eswSDYyYAh+Wa803Bt2SpWiB/FH5wQTrYJsWFRnp
76o65xyHydbxYNNGv3JAHjMbxpTKogpylUCfbtpRli3JHzok/EV+1JC6lw95J2toLu+XeKkSVbvK
n1BYGDX+W5tKHao9R4F78vuwPgtcseHbKr9Oq6yuSVJ0IFAeERJ6LOVJvwVeUOyO89FDVkhiwG2l
Q4Gz4OmCFfWqDMr7sDVloTBoFIT9QUqn4qWvOO6FN9Lwwc9V/T7pY30jcaL21DcycHUBUtptXIpq
Tri8VTdaixx4UgfxSpiapCRpprUyEfWHVOyS+2IQssQy8huYY53gFEENYjYhwjfx6Acb1GL4bTf/
Jl/FLnyu8hqETB/dEBfXwq8+ikPxmp2b6vW12T0W81d+cGf8OfwXggr98Y8dGLvHtgqbsK3f+zwu
7/nmvVClL0ijgtNC0qGOBJ4lHfavdfOff1fUL8w5AS2FXSrAIQF34S/eC07gv0gSFIMBKYV70QC6
+8V9wYn8F0VUFBFMm8z1ALD1m/wXH4UDGMIMpnd0QZSBY0UB3pAPLvspKpMsjrWBZrEmrLlSG27U
MqoCQO8hpVPTt3Zdl6oZlQ2Chk0+RY8932tvZRmMq3czd/wm/N57Jz4q7stQBAWKAthWUmV5LpYz
Y6w5XQtHKuZ+7cJcR/4XF7auViSaT1M5aE6x7nvPCOhNC7Bv5qoXZQncHTr4ybAQcAvJMzWllj7X
19KUmwYX3OqNMAGSDa/RoNuVj4rlz6/zo07U2ZcpBlS+Ihv4tzzPnIU3T1W4WC/MhJPhcA3aR6ng
Yud/8iW6Dh+Yhj02F39Bl1V+ArPAFIHKVlwedeakSdL582/56P3CpWj4fKwUPHAilJk+2z1F3TV5
JrSNCShxUkCZDDr78trQpldfmB7iqVjpXXpMKsP6/HsvzFS/qs/LF+uAPqIOVx4K3S92yDvglKtG
xfmN2pqJknMGbcswG+2418s7T4/lxvbEaYDbKOcfJW+adgOXG9eB7MUSKbvcS80W3MSmp5RhQqSy
12/GkQORcoFeNHeh1BUTGh9wIKnnUgG9EOAY6mTTUKeG6vUgXTe1jk+rgpD0bTfltIrV2FuV2Tjt
xwEgbwV3XyISUaxFZOlVkOKka33dWBl1pU1EquQWfcLTkLvNIum2wpT5rlS1KgzpptUES4GzwydS
UQOFjKrSLAGg7zYgFlqA8w/IA7ATUPjjmc+VIufizm9NpCTEO473WqsKDW1hm393pjToWJCkSxLO
M3y0szPVhEOdCo2AFj58g87HTSWSifcGKg8db3eTuMQLzCzej1tCYqanJCgaBK7C/MTvg48qlxZK
G1QokdJ0rFybocGCio4DfhHxpIxz9Kgfy6U0wx9cJIrrJEhvRZcANmbGhmEEmqypHtqxx+2xrorY
bYK6gYvMOGZjmNCFbf/9JerMmy0LCiS2yLPRvNv1EzZHVwl6a2pBhJ4qVY+GHMZQLSycwFbmw0wa
KqoGIZ9kyCfmJf/4NY1QiGEPwWX2Spx91eH4UMxML2KUk+Shfq13xZZrK9U3J1+MUzqWGpJeQrlq
CSwB7VodO+UQ1pKuf7v8nyjj79iz73YCi9f8El3ZP6aIruwQAvoAMNjLvwEM+YsILmTgeh6eYBn5
UDjM3wAGJ4hfRJkZONCqEqIdOhTuLwhDVL4wNun/z96XNFfKa9n+l5rrC5AAwfABp/dxm24ninSm
EyTRC4HEr3/L93716lZF1IuoeQ0z7HQcY6S992r2SrCDKILOG/X//zUY6D2g/8blCsIFyBLet/9J
f5H+g1L4l5cJsBg+GaAUcC1RzFn0X97ZNCRzZbXZR8YF8bFXyiDUwgVyfmMrPtmUSzKl3U622ZYW
MnPhWhL0zOMly4jNDnEyDssjcwPl11aBhjgFlZiXP/VIe3Phq1h2WcsHezIN1eZElWXdvhqTxp2i
tBrqPNyCWuyHuOnsC9fEjIVj24oojm3qwzJ0ts7eRi574LPCy259Sscw1r/T1aEryJnjdVIGXdua
36rW8q5lOOVl3Ter/O0MnbEPJJmm7KR8hBGilhPCmWoddoUNVMQfZL25Onfd1qjSxHUofgR8zbAM
vreulJ78mNfsV5+t14WjKrFJP4iI3ExMMiyAIY3CsqU4mtNDa+eQ1kUwz4O5pn2WviAN+cNmQ1id
XCQYRM4JGJYt4M+RrF+jcc7O25iZbjfEgIdKora0PVhhU2SNDWwBSVFxk5Ma8O5L1BsBiI5BM7Rv
hmGuLmumMZqlsjYvEVEA6xNTm2KTbllfNj1tTZXjN5i6k3Y9u+sJFzcWnazZ95q4U9Nj9sm7cGhP
hiaNKepxCn8YE2XYoo/OBIGpVqTitKF0I9dkjMJH1kZ9VoTS9akqwr52nyp10u17IVxwcGBQqvuN
jAIWtCozn9SE4pYJtfGHad3qChzM1DR5qz19p6P1P7VJp4dVYthSTX1dRZyURjOS5jIdk8eMLM9b
N9OTlyH7akxYY3KtEZqr8sEldb3vHKbdX5GzcVVEtcEwG0fe2eugnAKpM2fLmwRnOeSBN0jiqpup
+VASBMdBjCGqgZqRYLnz8zqKR0CD6Z2bw0CxMlwqzb+kjZvwS288cU/az+N68pPJpluAm0EHa93Q
MIq1dKGe2/nA0LahBe1NuGl2NLxX6E44VRp7ugIn6a+ECz5WBfHBqnaBndv6dZjjjb/zwAfyvp1i
Yb8kIWpO8pTV05Yv09J3ywFdjOh7eITHNOpL2rAKuCAVCJILJhzKne9ohtC13pj+MxOrRdTC4kb+
NLh5ks+sMiZYc6lkM9Z5uvVmzWc6zubeBJlsbue04c1Y1gGQh6MIJwy/GJJi7P2XNsRUWjCuqhQ2
5Zq1aJmSfu0vWiXpQcfLdKCr6W7TMYMVxLBrHS8bkAOr/NO8Vfxj0GN1AeJI9xWPlw/dJabIMq4/
29UDgBwxJuRzYIci3La1wCfL9puuuyOBPvOgMvCeRRDwBJZPbXskkhGQi2J124UuaeMAU3b6B9pq
cIHKW7y+2toXb+10wR2njsm8JedO9boU2fpHqai6dYP40aAyP/Z6q85Bw/Hc+2o0+MygYWGWxHmY
QEnftQP6x7ShvM1lh+CjADfheU1RZ3Mr1Lr3ZPH7KnTJcxBP20M2eHNuyDzfTH5aCm+mpKyylBzm
hoEDAy21vEZtNMBcMbIMS5cyXKb7dZuCw0hXmc+owpcgtbbOl9EjWECny3EbfP9OuwGSeCrBNi3R
sOd1GiE1CgqufGAiLcPZYyndAM4loIacaCPJ1S7mPpxrPC9rkLnarUiLGbe4WIROktxNSQp8OHI/
eDzYMlOzvbjJZTtAGWu+hW1QJIu/ekfcJ5D/9RjH4/Q4GyePJJCIJojCoCALdXsaaVGQiISXSKbz
2ddr/VZ5zQvSr4gkCBKwmM6Kk2zHJ80nsU8ShfVwaVIdthjdUNVYdSvbuL9RZJoeJRnkaZGJf2+n
QCBIixHyY6yHT4w101661b5VKbcP4zy53FY9y8PRN3gi64HqqL4EnaK7tA0ygNjtckpU87PaFgnF
Fb75+5UPr9XW4ltSCq9oYmTpnKX7djC+iKZe7zBZZMeaJuvJOo5lWzWJ3qiiySVCJ3VaJjmcZ9Fc
FjphzUKCvWEoWfGun2x3jExmyjFe1qtNKnZ2SyyuVV8jLozE9OhA3f/0Ypl2oWHjKRmUKEG6/QOb
++T4E+5iSenjuCIxuW3qG12p7hgmnl2iTaTvTZAMOg/ajO8jTSTwMTEjQyjMgvuha9SPNaHRO5XS
NaAhx+owy7g79Xxm92HtEXdUiTQ4pRWzYe6rtXuJmvihJwoVkQT0kUQpK4mpx30SDL4ktG0eFh48
LVPMj6xVyccUAKRv0Wnu5Tdf6DVLz2vUsdfM87hUFP7jKna/SGNxtUg2Ufy8WShRJBlhSd74aCmg
Z2BPAVg4YF8OCdLohuwjjGR8h1yxKcfVhVwMTKi7UQCHI/1ArnOVIidjCjaWI85xvq3D7yoeBXFX
Y7OdaJCjuTH+MFbJeEOhY/izbhUzNzaolYyRYU+YlSG4jN5KnMe9X4ewnu1hrVXDhihPUpSd6s2m
1RRW93LCiDjkozEiIbu6IsBboDCIpZ5WcNwNFA0Y9dKac2ExGabgz4PvP/hUB08BDakJ3Gm1ibDF
ouH6vU0TYtqvCOyb+EkT63WQpyD4P2YTIqlrGwO8vF22d00/F7qdP5qxhVksW9VRmVjep4bURZLU
zQ8dd016IHJjSFzkDBR1tkwgVrtVtYVN2/5xJvgrdFqEV5Ul826a4iHJ4cXx+3g2UA9vtilXtoBi
5oMvPNdYJbkYWxdzyqZTKO1yIsTLm62O25dvNEkDKOX9L1DhaKzivq4LJ/u+FF3H92xsnjug9rmM
CD8zCVXFFGt1JbxSP4exZc/EDiu0BnNs95Ne5zNINJ0BPd9SHP3MvxqT9ce21+3erVv8pbzHhj4q
yaHa+M9VDOjiKh4+gBrNzmmbzI9gpXFt4AfitVGW21OmZE3yKOUd2jOKGEmdPA0mTctYqSXLY0/S
X9SBrsvmlT+PcfsmhJ+fOvQ1WEhYK/5g6ML24/elFRA6rvlgBXLd5jWeL0NvpqyEGIA+rZFoocQm
TacOG+vY1Y5b/eFc9hS2dXo/oPvdJzWENKGv1f2oyIokn8WIoWzFAKyXdVaVyZS0H26J2qtUCT1u
GOqvzFfIgQWocWhq3hz7eqE051Nqf6QycTey4nNRk43GeUji5ZQqi31x8ZigYGyfJIO6YF5Cmsdd
1L3N3MuCiyUbcqZ7F+cb7R0yvmQY++NsJEbsscnYQ7KlAQQb4wJNYTjYBTfokrwCiIl+bW1gnlEZ
l66Y3Qa+11t9W3c17nDHwpNKVPij9im9xmStXtpeqE89+cqVle3d80IDJHRC5YFS3q71rvOEXn3V
mGuduODahq04a/yIrIjIENxs7Zb86MJ5vESeAdXJjI6iMtzQxwyxr595FlbXyEiHxcGMzE9LuNLD
HE9xlevNOQTDZa0wH1WyyLHUtI/WL9d26SM+6etERJ+rXqwaK1IGkJyfKULK4+s0msnfeRG46nWE
d5beKRsuKfQSSbo5WD/Yan+EkCsNV0J68MMRcDpT1pU1HW40TDAR+Lteq+WctSPquZ0cia/hEmxm
V7Us0EXbAMs/R9XKuz1fsJQ0X2iqq2MaL80uEWbLSdg0kHpIcZzC9gS5CAoy5oJCmfEVvxfWL66L
wcfGiaoJCmCOfm04tWwdbwj0G5fVxp9aaHcFS5g9mDFSl1abOm/bLMzndR3yxMY8b3mEaMAQMoc5
JFUZD+pSx37Ned0MwDxke0p4lZwgd3pfdPNg6TKWTYSiz/3yLig69AGnunS6IYcorrJTYmn9GweU
PVW4uotoXun7vLr6ORwzfQbbLQ6Sj8kVl2nyraMKtz1hgfxpIOm4OLGwn8EQ8fl2DXr3y5mEb8do
Ih5cpnVreFo8xsEybJJJ3aKLTz6AgwXbeV3ClhSRaubxDmCbal5b6R3QygilT8LZ0xzbMFnGU90I
fLJu4PQ4Liv/sJVsux2LRCb2USttcApYg7WpPovi0zoAZLoQ2WOE3dpwmHbB6hdVNFqRAI1d0o9H
YLQD26W8l1hvDQFTcOUtOrOTVegyztTFq7nzqR/dz6iKBNZ1WCt+yWRic+7GfvW5YSg9eTrwNr2x
nef1Tz63EbmKOuXtA+ELHl1aVci30pbhOo+T2p23LOtJnoSBq4t+kIKXkRugRouZrfhDI0SIbOXV
DNVDGDdcXKNlGkAWLwK8PNTDKwIO8Ut9LUnc9bcpRr+kSDXZ4j2ATyOOWjVpVG6E4K9NeB3d1D0e
Xw7wkWNYNXScjmMoPRKrrMc2eGVfYmmas4iibMe8FXupsuBuqHu5h5opOlKhpl/BNtcfdmF1zrcm
eSWz2nbDFnYHQcRwUF2HgomlSU0+gtLATt3WNZ9+EZXKO8aaYxQ09JK6LtuNQfLWTJDAFHXAsdNq
MuRcrRTRx7rdck00chU7/LeqG/vPhbbtCDZ9Y79auSTIQKRNtmt9C6WE7pvpSOJp/u2brT8Hayw+
ByAouAPjgWELabBFex8OHcQfaTBiadO81RsWn2IIVAEbDiTYEFANHITkQdUjgbGi80MrQnHxYbUc
OMnovQ86+Kr7Ldzzan7hvfd73iThLhB6uiy9wcnbOnqTek2vlVaQmJhhSt8y2WJBKg3mT9YTe2mC
CXGflOPq0Cn9TYZ5utTAaB4rT8MoD8Z03QvPVZeHqDa5jW2jCiRbuwJYIOZ3HPh93CZ4KFuQ4gmL
B+ah1WkdE5c18lGJ8VqfeM3MvBM6ym7m2X8j6SJ+6n2ln+eq0qfO4IGULXqaUyxGD/khDU/ej6ps
rBOXeu3XktIQYGn4rRqtZiynXuR8DZo0FUchxuFdyVlr2NaWzmZ3gWm6+TwTqCnRSMaVO5OYDfxu
GOssPuhwijLMxE2fzf9kkf8Xcfy3/y/e+H+m9quTP/8VcvwPwDH5K2EMwmnMY2DpgLf/O+AYsb8i
yGfjjEHzAWLm21PxN94YQXSNbp6mLOWg98LvzXt/E5os/QsiiCgNgGBGEciC/5keOwjwo/4Fvebf
MkyweKCjQOjFGeip/4xeT4mZPeFW7dKpQ6iqGeoSgt8FV0jNMWVCRRND8oqOjc/PbG3TA22TD/B0
pZL6WhOdFI6/tJs6VX54ZT45mxoJmL0v9RQe54kd+2E8rqtEBj0DYAb0LZ+qrn0BtlgDwRhO2lS5
aTMAeBPG9RBgyAdrM8ihK2xdb7YHkQyipB2jZ6fDK5qHn6GWiN6cwO0Dj8zruFO54+6zEv2QR8DS
CjJSYJF1+zRifpcqzXabNS/orgFPDet6GmNF7+sphBZh2x7R0x6qBTpRGaGDSVRrH1YF6Vcwzs0O
nWR4dNOIfNsE25cF6e9s/2RE/xxEXc4iEjxQXc1IDlRY0W4dFpsD5sgNKvysVb9XgnV5BzDj2QTD
XSWGeJ+1+nawbD76pRr2m2PNJ4RfGMtDdVo45pq6BYoSdgKXEpGnVfn3kVIk/DJgg1vrbrAHH1dR
aPYq1Nm+ket8cCmUbnar7GUC7zCI9NlEZLfyFrGdRj07T6cjVBnhAzU22WWsyoBw4BLz5NGI937x
WH/nJGyuSuZgO3gZzP40b/x1IOaLUbsUHS7dArIK7KQeOoiPIX8P5kO8sreuhS4EmOCH4AOI56YB
gjsMU97F9okCIs45xFV97vrpmWNszGPSZChJc/BGINLNQxM8Z+kdXMK3fl7KRJu3bsgepyQ5Z6FY
j2BObpLZIM3UREArKmCvqlPF7IOpiFY55htZ55elSbNbQGzdPtiGDzBp6yfWepljR5rnZeKPACFR
o2O13bffGsUexTmHlAuAt1Mubwm9ocb5kgEqxApAtPab4DfQLALopUu/qzpyDzHhV5c1B+2dBveZ
nFnfmjxVM9ZiTfpWBE1B186VSttPFbz0k3qZUiBVANmXz7pbZ8g6NdqTaU3yaFzFHa1EU7RBS/Ya
fDq693p5WbxnZwid/A6KZoXZTT8OK3C/MW2qe9a1dakWHhdjoGOIf1fxJRu8MVK4Z1QttpNqYrco
666A6G8stoZAVNtt9FitED8PkfCPUFmMeRW0bl81uoNyM6m+pTBSXbLRjb80iuEVc80u2iSSBtCW
LeLER59dG5NIHNLmeWMhVt8DjWiwNa1G+X3YnB3eOofGtEE/8cwXgOt1H+LlDAFweIzO8Rq3Rccq
xJIQ+7hM6XiNq6orPR/bh5j6zyzS6xXIantGHm9XBqGSO5TjETL6Zm7m/ZSgu8m9XRvwC3y8yhiV
shXUPFsZ1cVa0frMedy9aohBAKrWY1j4esK0BkNQjnHe/iIQCx597YaumFTcXF2/bA+4MVUpQ4hW
iohv6jkkIrzT3ciXsvWCohfbLHqgPk3co66Vu5u7ZL00mDAeeYSOF/AnprdcZ+NU5xL6VPgCknpC
DoCFaB/T424d+fqcdTXuKsNF9AELhzzbYZyGXC8dDpKttqyMuwmoWMYm9lNWafU6QcfB9qGPELyc
ztsu9EAavNLYn0M03voodeALEgcYs+uDbBc6U7+0Fr/MlvIwX4KA3CSN90nOBB49gOf4qtJxvXd0
2X4ZBg2LbJw9bbGcPxWYylx3swCkarvsFPY4xJaM+jMCiVrMfNpuQ0eAiyaVltBXbYm4TqxFiHps
M58TmiwvXYiTauIJT7LahC55tPEcaq1oHw49IKAOc3PJ2BReJmvaEkYZegowxz2wzSWPbgymS1TH
69eYoY3PM44p1k8AUYKs889cDuS0egqVDZ97nCqM47wYSffbAzQ7BtwC9GWB2LeYVDHjptme1Gq8
dCHhZYur+JbGJH2rBKT8pJvXg1y7qsqHNa66nKi2L2jTip8jXBY0b6Nm+VBrkt5RWs0Q1IfmoWro
uq8xRx4ErriCjhWWF9lw2NfAh56hmiQ7u4X2lMQr5ohBi71GXT1MceS6wvlwkZC8zfFXm6nwxtZg
imfcNVBLhFKWbROPz6SDbUFjYM2pgYmnAqRR1x3WrQxdcjOnzlwF8Cg0l5mPcUt3ND35NtmKrN+m
HNYOc4jreTsAOu0Lncm4cJGE82bso7q0pKI7SEnNTa/rLR+WOoH2n9vXtJbbQxUH+kGK6ucsagRb
e0BwYZNORef6bu8gES7NQBDqPPf8bdS1+fREqh8VS/2ZWUov3/LiHTAAeBuwaWLY2yQeTjUAX5x9
qfvjGMTD3gxDc08qm+77bVlv43F9jhM5HyETgG2ewymD9QftA1oiXs5qXQ+OR3PZt7jtoBgcb7T1
TQ5VOWJ1140f0f7bcoKr5Qg4EMyG7tmH33q8e5AmY/ad0z0j4nVMK/8nAvxxY2k77NiUPRDXLs8x
AQhqjNk7tkJUO78LgrI9+AyRwc0eIIw7LSI4TWx5qiDN92xEdoMKFgCWn1M377YMEd2YD8FdfvaO
nx1WSACNa8poNkAuRFh+m50gW1GmjCqIOqGKaXIy0RSDTXyol+StWhi2ciULMGrdF2ls34wHvgca
rcxsgmCIgTZfi9n0Y4dB72V2HkuojDRvIoENjZPurvUJuA0Vsqv2a7BveCRfU7dkj17NcR5AtbCD
Tw2Qj6xXQIgqOKOHeIwyuE1W9FsyhmDTdbuQk6V0it9BNLZvJwzlOIylXiXWgNUQVSfkMWkngcEa
gcgkevfw273FlXpviQtv4maUR4lGC14jJig8HGCvQWKf4OcpB5ZuRefXBjs0PGivGgj+WP2BC6is
v8XsY8eBqdsKMRc1iMDWdEUCziial3ZvkhUrx6IR/qsxluAUxh8g6YcjJ4hgibXYaY/EhnbA3OXH
rxTnFgTio2ufLF+PaZS8ZxLpFozdBksDS1ZS7TjGynaMDzb77Xr/OE263Y1rluQZLv1yCTQK+Xpb
p8MtuLN3K1PkSAfLvUElBeqEyI7OwKbkDvOIXGfG3A6oDC8lMNCLbNo93ADQdJjsmWxbWFDu/wSm
n3dLAq51XCIsE2sqhw5VyTKO+HtK40O6JLsOXfQ5XqoylO2fsaL44vo0LI1BThAdxtuIURDy7o9L
kGkRxAjyouGG3gg4eVUdYhKbmyRusSlkGYaiA6Z8hAZiypORQg8Ae0GO2kfegjmUByBjKDcGzE+X
HHqP5InMMzgY9AZWaYsfU8kvg7EIRY/EQ0+bFIwNC4IDMFlsRo6WByHD/q6K0+4cGzyubgCxI310
GacZYfA1LvQUtADHvOrTsN+FY/NjI30Nl1zvnzydF7zwFs1bXd00sBasINoPWSD/zE7HZUWX5DR3
iuS+ARHB1y4CURauKB3J9vqtfC4yxkErB8rCHoM5BELxS0ZUepyzil8AXSC1RKekf4U+eM4r166n
eEqbMz46ckG4Zad+mqbDNHUETspQPAci7MErZPzO1jX8KanuzxP1dZlRR/JULiD4RkYKaMCiQ/Vt
3Rz7+o4HfXBMmpneh+DGrzBWLF+ThftTdHH9BmWP2dM52C4NfEdAX5K0velJgJoGXTW8rkAUd3T5
xviyMSs4BALFkHA40JiI0Eg7eRutS3o2XkegxNCMmtA3Ok+4Wr7gD7QHZTuXi3G7B4Whg5LRLrzF
NJ/u+DAo8KMivPRMYIPB2NliXgP6auG9uqFNou67b/Y67Ob5dhhiRFdhPWoOyFc9gCrnOWUNecMV
kH5YbMS5OI+OPuORvaQzHs9KmS281z8FQwuctASUGx/JsRpXDUfj77bqjuk3+2KH8CUdQKDWcsfp
wW/yFXuHz+n2R6xjAWfwHxpIEODDGOaWDjv4KW6mWRypqq6C4iLWDmk/vTikAMI1SX/M7fKFbtuc
+rAOcx6t71Mk5H5S812t7324gahDP7X0/gBo+PuYeq3KSajlMK1A1EW6IZ0+a8BxTairy6qXu8QC
0Qm3paDzeN/My8x2VbYBJ54q0K2Dq976Rs7ntd2q3aL6dNe4+H6SEkBbpFGWgxrNeN2TH4tolEBh
SKrfgdTDDi71rdTJ0vfowvWACablOya35gGOsuROkuUH8EGYgSfCADKBqRvfLY36NW9nNxSiGcdP
yyy8w13QFr0045shWeBy1ovuMIADPjTGTrs5bNcv2hLMz3D44T3wq7mJCD6bHsB8Esgv9kpX/cug
eXNDx/5ZB2p+onp05RgSoGtd5cwNaiKKRdWnZzCHmP+gcFMwKWAjdpX7iEMiUI1BlTdVFPyUxgYh
7mo2H8ZwSMs2Dfp9AknoH5dGZJ/aiGJrJEnkUfPWwN65Zrt4gCAEzN1000lw2w5896Fu1+7E57p/
IZhv81D1/AncB5wF27Ic9TIvhzmbh72SQhxHGCA+iYfQpuqC6ZH2FpJBGoWXBVqK6bzEbXNIcG+c
QqPYUfthPI1r8sYWekgDiccWMMPLeG2G3IDw342ZWt+WPgFpl/TbzrYRazDYGLPCd2MJJuZl+7lV
qZnKSXN2W6sW/TnjHjezXl4Nboo9mcyANmURe7Ba4BXapVv2Mpkt5C5oJptBpjc9+i9M7OswFcD9
X22SLd8nNHwnKfrYvK8SmRMBWrSYgCZiKBOrem5R4s4+auy5Bov+G6BgG+bBbDOA3opf2i02OhdT
RW6XQPQ7McH5tptUIs4Adq+J58MXHZuvaJiwbnKK2V7jiwVreHeVY7KczdSpncMyACibmmkpZdz7
fUcn8iOLGvUHCDMvAl5th06k8XvTtygGZG4eusbSCw2M3NkqsM+KfjtZLEximPTUgmPeGviOhQ7M
IQMFAPPwZpP3NtzAXqZrpx4SgbYCzne6A3K0oMleU+BNem3OWsTrpXdzfGQLWz+GoML11gdeQ/kE
59NHTYcvHVh6P66sOgAMH69Z5vXOVehB1MaaDYUokngR6vWKJQe+zLz/CWvQOwQA95V0uCxJf0HA
Q+lb+7dw939Bz3+jDGDhf2/m+NFX/b9inv/49n/KLMO/4PL9XjURYtNDiLRGKN3/lll+6yWxjA5e
jW+1ZEaT71U8f+OeYfgXtM8xvoz+Bwf4W535N+6Z/AU8FK7xbxlmiA0SWPn671s4/vZKwADzz60c
f//7X70T9B+i3P/QWcK68A2swmkPu1MAZvG/GjkGMAwxV3+41FFy6NaG3ADkj2ANtz3UURPPpu0n
GngPdymYvZvaONUUq8zqW0LD9g+vqUO0YpPg/WqdeFGUBR81liM99xK5cTtKLavyANApGJcqoN0O
h3/+2YPnZnCIwikKpVBd4TyEI4TzEHHZu2EmYitMVs+8AEmFvQQgfvp71qChOIIbCoadJyN7D1cT
+V8dTObha2iVqA+TWbL6UIGQd3j/tTxl29gG5arCZHyGsLDPIHirwuQZFimtd0NI0n3k9TqWC/hU
t1v4DBdL0cFwyHZ8xRQEvUZNMMxibgWHNGYI5nNJF6pHONOmqJgryDSFJVFyE1RVewWfp6e94v0c
wdvgU7RttZk+iXKYxdJkBjaKGUff9XHEDqvhUt4vYaTqqvDQusF7NTsABftVTou/Q/vkQXMwnkzF
PG5LVm62lmnuR+zou/Fy6EQRjdz++L/sncd23UiTrd+lxxe9gEQmzOBOjqMTRVKUq5pgSaoSPJBw
CfP090vy3L+LVDe1/nnXhCWaA5MuYsfeOyqYpxg3iYZkf+tWdwBra2sz/IVkwUn3nhPoT2pY1Pu8
WSARnoYsp1C1wRacHizn/684zRH+u3JufsqxSW9MHS74IfdyPnajjqp9ByjVnrTxVL2L6vQvmSSg
HUHIHgwBRLo5fKDKi05r+3QmNUX/GJVoiC4o2Zr10Hdt4u9MTsF47wjk+FcYQmzuxVoU3btxqzOa
YhoNJgic51R7tSaI55Ih1bupHJkF/Vol/R75i1l2QREXw64l4vtrMNFAX8pYgVUOYwG0HrqZFYy7
A4WqoSMDKaoeMLddc4LYol43q9ubIcPpLvmK94PJgTsK+S1U0Q0k4kZfsCIlcXYylY9IPngwCAFl
h0kDFTymZ1i9j5XjfhERmrabsjJDtjdqgP0n/Dn8FPjTXO7nNUT9mIxhtnKcpvVfQRcM5iA2sW6H
IU6IbUSEzuY4Bjp4v+Vd/veWR0W4H5q8fRB5TaLdDlv7vYrS+SbNsrg8JkiMYPrWkGiOK+Krr4sS
4FVpKTck8HX4tzDYrFytW1x8T+Miu1/Lps6xl5kLQNPSn6qdyHDOgyYawFwJzbRg2cJp4e9KJMJX
pkxzEnNYa8XNTGwHIwgmIa2Ry8a5E42SJONLMa+Hwh/nq2ITtFNM+wyDRMK/EYxsgeah8xU1jD+6
eGpMA6PajQFVjNgp/4CMCLdoyUuQRHTK/fdqhby7k3UE7RUERuzWkMrfZdQKUx/jdGkoGecidg6b
V3CrI9Dao1Wdwwfc9Pi936KYzsvSFLS2iZP+Il5MpvY8Q0g2Obu92K+x6w37JCHJ2i3j6HwauwSp
8mzy5O/KDePutPpF2r/bNldW8I79UdvMpH7YJie7lZV2mkMBA/vvJZPlp6yKoflo5n1PvF7XVEaH
GCRTr8EFHiOm2pverb7Bmez+ZMYs7tEty6i9RJRfxDxyoq/DoZZi5y9p8AmKLESfjYYewR6/E8ie
tdc4N9Ik6u8ZbhsGpRBi3rXeZCHOqtJilw9Zkx511fRA5Bvg364NjZnYUHt50cRZZQ6+WbKLSlVB
CTGWbOxZ4fG/JzxCCg7m//mEv2379sePF4f801+craY8q4pAnBejBEYf9Y/apuOF/+m5ApFgJBWF
8khSVjwf8r76T3SDMuIE5uj1Q5TI5zMerWYYEiy41Dcj4gYkja/O9LfOeBm8FG6hHIttaVOhH/RA
/mnt9bK0GW1x6jRr+o12N852U8MEqN9rWazU1Zqp666A5QpJ2y54IcTyC52nlSW0xwPbxRZRISDP
ykUTuHsO82Za7+dl7HXyrkRqROLu9v7EJHXr/ic0v62EDtuk0fixmH3YYTvd+q1MrlD642Sxq/0n
yXHA5tx9QQdE+icPiaeypT90Il9KGqGAESxDhAQRsVn00VYy2ZKzOHPH5jaWC+jJadrwpXnss2Kq
7qGvTeqrL1Uljrpd/PYeG4ukJhFF2P4NhUhdXEuV4YaBmGOh6lcvbbgvw7TEA7xOXfc6hawMrGdG
tzsiGuh/JpkzoLaQwvSPirxQf4gn9Gh3OqirP5wO5cJVOIuhv3Rr47aonIL0W1HPeBIls9BA0ziA
0N8ljRZ3p/Dbgf859wJM1OmGgxoaggGnWun1NEWkS43gOLkLOW7wHze6CE8xUYlD1RgHmoe28Jt+
H5luCg7o1BRdblWnLgeJvc9+RLJBU5l0CsyurEonOyywwr8OUbne+onnQrOEn/xTw/mafkiYJM17
jTTCu/HyIf3oDL7FyCM/+UGsORQX/pLr+ZNWbh7jvpUWK+d77kZb/o1t3pfXft1X0d+dhmH4NUZP
299R6oyHG9fwSeT7bdweMxMa/7peO/lgSDWJsKJ++V7Dk0mPGE5xyhe+dD84rQqzo/QMW6IDhJQc
8w0QdK8hOZW73tKQ9nnnAbdu8P//VE3ePG71kPoHlI/m48hSo6VCYSLaMvRpeB+KZAE1ksGwHteo
XPwDP6IVddq24ifFBHC50jXmMafzEzbwYaPcfZm5/R25OdS4XT5RmSyO8FEHDZGyqTIQiNKHTZx1
XUuv5XyNTngPwAOFvM0hULq5oO/x0FXb7dhEMAY3VFWQmhfHU8csb+LyPcQ+XZ6MV62f9OTq2yys
k+K6BlTZdkUe5eldOOQiPaRRA0F01IH3ZxVNHaiD620/XaMjbDwGOVkGDuTl2woMVB7W0a0+1Hr2
oqt5htxyYSrBSLupXNOLQObQ06u8UIccvdGHKpxDtBvA+mKX5r0DTBHIjc5ECEC23TqWCad+vLgQ
LTEV7C9atUX0wVAA6xcTlP/ockpI1XPCbsNAtTEBh4Ce41+hSsX4QInSMGyCsGY4TBNxOCw2Q724
QkIT7xiUjto9bkv9Sfbb/KmTIqsvHOhrD1kGsfoA5xFoG0YUnAE5BXWxy8KgSWGtLmTPVU1KUgk/
BTWPOmj6XYnbFayAlApQGa1DtF8WDW2ya0PvI9tt+iibKSTTjSYgDpEks/xYVq1LpWsC+nifO+6U
HdLEcrm2OZnohVd7LhwCJwOzNGZB5OTOusyZj8itD9tSe994yzMVwzaQD8U4gkDNs3CcRxJ8c8mD
U/JqmuibN3etvpJzDVxrIOuWhyKSCBDwBdHNkfhq8U+m8YNwN09AQIRfXrkB4QxL01+iYTLDCXaJ
VwGaQvfOd1pQlD1sdST0n6Jum5snKsw9JntDewILrdVOLiNq325x8m+AHOqhNtQ+dmIJpvCi3fQM
qF2k3c9wkOLSsMvrL/U0e9kx8vIuusg7ksN35dg0BGX4/KQX0yTir2uStB9lOvC2itnROGGFKGKO
QLMm3APwRNTjIR4y4WvCqH1uCgjquxheefZ+NlqK26JywpXO8DoQnycdht8iOZTTlwFu+HjyeTUa
Mm9Wlo8qWWKL/7l+fjkHsISv5BIs5oT9nNO+p+7motXwUcRAbgmK60yOrnvK4fF9RwAECTcu5xB4
HXqAf+fWGWZHrqOH9tD7JRQBuYaOYFvaNvqsTOOK5W1Hb4+/MTKTtXUyAvWkIaVXpsu6I1WJqJC7
Wdmt91khJwLypB7yCYR3y5OJ9bmt4YJAO09gpu36bHLMNXKlNLuR5Zbn4x5frzF8pwroEt/hVCap
vyc07am6rFU/+3tH1an+S4xLRIHQHVr5Iyhb9xOis7Wgn5gyBULn2LHVfHJR0YV3fYrnyGU7VzW0
vrIbbTIrTXZZrHBJDpx8JboaA1Xn3qgoXC/yZuV8PGAKNxVAlbggNgcik8Jgj+CX4kMdRNO4xwZu
AzZaFs87pM6itvfFkHlIH4vcWwnE5ZRetBPn2Z70UDxIyiHY6ZS136XoKJ3No8VjJiDmr8Wg3uGG
lU0XW5pG5VfsDzeyMcxRciOwD2vBuHfZlEXwVuICa5e/89RZ25uhxF4iPLaJXqrmlFCSHr9FWw11
YoevytggeaOcZJO4VTSfiwqrVXGotyjAWwlqQKmvKsp9+OzoZJ0TGsaMY7beNksSWqeSrDY3cpgG
agfOSkNKiZsBA7dlvSvRNWCpuxwlp9yQ7NkgIjxdAlckZJUuXHT6eMTu1FB08r1FTbtlavDpX4Wz
rJC+J6ieV0xdDF12Yo3D7LaqfSf4E2L3OsAXcfV0N+M+RILtO3nSf9HC1+rd6CGbvRUTkPBNhqau
vI/o99Qc4m4Ow2oX9NSC73XQOOvHLuld8we1fRdqjtN32AcQF6351SpSJNNs4jgHflBJGGja0YSp
/7PtZZHcVMPsNEep+ir5I4nxeTkiCwg/Av7Et7y4cMPJQTbfdTghnUSCtRTmz5nUNbYlx3S9iXUZ
yOucaKD8CGEkM9+An+vvHWwIfVm1pjLvloBlfJW4xZwfmziQ831ZawNznCA3uLSiuOxmTX1ZXycO
WOdlWDbb+BU+P08KSJD2XygPq8e+npo/AuF74hN2SuBJTbSSw+jN1fllWqrV7OelMYBCgajoj2Tm
frryEMg4H6uqaucPc9yqGiPKmv5GVDgzawI1Zh43NXbzh8xl0392jvjf1Oc//Dczn/235ttfLxid
9vfPeY8SltMZubgJYioYYKvxL3QTbPNfiU7kA3Vaj1Rr58D/Wcuac6YDwTMI+QwX6qf9wb+V6ARc
4h8UTtTn0sN3AB8WhVuiF1rU9p8+BzV+x7ohAvgCAaeZof9tgwnIwwWUz2YPlwmiFQ4Pc9J9t5ve
gvtuJqpmOWHFN+WfEfvNrdjNCrHveBhrL2lw/CAybeC9dQv1mSuDKj3GJ9XfFOBFNE5R3BM/J34q
LgP0DwOl5YB9u9rpqp59DQkjbAkXqpQ8i1a62VxxX6lrTWWPmMeILL7AcI0oHHcntn1D8SLRZQvh
H+/GB3imaAz3Jehj+BeaQK/9JPGD4u4ax7UfyL7hcuklS01dwRvBxjXcI6ZIR3HpDPAyHh2/DIfh
EHbJSNS/+RvB0UVJGUCqU4Qvhga0bHSh/+pd35vmE9Y90DgOHH9JCK8oiQyf33XU6sy7iL2alwAk
l/AvWbQFV+uUbHjsTntAgLu+w2bHuaiW3HPgK0yuvX/88XIeOyuE6r7/Iw//bwBsm7r+F3xthzz0
0BNiiIa5Ba4Tr4a8L0cVVMXcf9580oLwCmvJZJuv2aHQHhy6rA3G7EgFBF7IVYt9sN4enREdWHHp
1ai7y8u3b+elFxG3o0LlRUr4eDQF2Lu+uh3sc0cRL0sCyTUGl9kvhQtCfPCCeXXqo4Zkwqsyc1br
7MERlQ7YU0k8IMu9fR8ePOuX7wVrUev0ZI2ueTuvW6lvbJbFpIfwU9hiYVK/N/3QGKqPfZkTw8YM
SBLglMd8pGgkyq1r+53TGY+pRZ4j5/WU0FKVL2Ze4xku0KTV6N1ReV99544Km4m+t/44pSXswcQv
b6O69IKHt5/ipUsKbxNcxMPuTvkumwQSiJfrGS8kslul10+L6ApkZoFBg1Uf5TS38XqBlqDzkUA5
zdDSKOftS5Pevn6DoYfXH+as7CrCJa16efG6x5872/yUI4rANvk4YbUY0qMPIRFjmPiVvXhI7MsE
l21f46nqOtQfutuG0mTjv9d4CbEisjy1K9UYmMGWcwIblHmROtZyps+8sIjvCLXgNV8EEwB+Dz6Z
tXxm0HfAyDsoLiGSFsIqE/+R1GWx6A+6iSH9XcisrxrcbWG1yPjkV8zrmJC7SAKQTdEqu3CHoeI2
12WlkANpRE/sO6vpJ+6oHiK7KvFatHtS4mBcMR4AqiS/2ZulxLE0xxKnh2PVTXZtY5q58rPo+VMM
Zhl8tAvuznMtcrAby6Iz2NXXEWIb+3hLY5+5yGPW/dLiB+YeZet5MvuRQNed15vBXxKkYm3QuN13
NlEIradm2NipSaYH6p0HLM8D/DZ07mYrjoBgOT7qSy8KUWcjH/aC8KHQecmQILpKTfKgy6kJHCpM
Txsk0XnH4C1Q2Bf9h/EwvUuREIG4qC9uGcEZe1cVoi3LS4xY24L8kqRvsxvsZkZ+dUY5yV1HMsH9
4jouUuM8SoMWmETo+T47J5+dx0YPzNUDmEaa4XcKzbz2Tms1uwN9Ayc6ahNlYZg0uEc9zH73HX9A
h2E6f1RqffeDO/W8oy5j2i4fasImyi8pRXjITVBUR/Fxajs7uLmCIl99wQ85IpEow9krEDVmjZ1n
MxXyYKJAvaJgeGiQ0PFK314bTzXBF5tuGEjWHkcQRy2L49XSyILEJaWKxs/tJPMNbGvb4q7Zn/c8
p+sXXllgSqwdd1S8Pb60TTdzd+df8SlVdN3BL+rReaByag9rv0XInsOwCvsZtXfi1sAJVV8yq+JM
2FWm+8CjuXxdpAOtJ4FmlHwsCNHzlPJTPOhWPY54mY/bB3cphvQDRtFqCd51sN1AU3YKDlk43fjP
B6jwB1XetlT4ucDzP8gn7Pxun2e7Z1av994XUWH3bCUNmQQmFLVhHvSr6gbnXkMPdiHmNoNpx+zL
+bTzFoH6a+dQC5ximLmxC9XH0WvDeHA8FjxrH+a40exTcnPSWZxuoc+9A+vshx+uVbWKS29UgjPW
97YJiAR8rBuCa1XKNEFcRtraLBe18sASTqWX2EWtNArd4re74MtN0LoZc6i67H8+sATwwstNUMMI
YU9S5WMYbLJ1T3ViVkqNomFyin2hQvuKqM7WRY5YN6467LzRZnnqxl99275sazs3l//m6WZdhjjU
rNOyiMWvgd6Wa6HyNe8/qVHMPPxmWvulGrpkiG9HUhL9gc03atmvR3dY5h8x1Da9XiwimjPnB76j
blHfxshm/ADTkNZ00R4vfMPpUi/NiBKCJouFDG+dqAjkVZ8WCOl+Y7D66oi2sD5+wyH+XzY7Aut/
+W4BUNCmi048emuPkSAwyrKlOWgmsS2+z01SUDW/Eog6Zn3Rr0iXxMe3F/KraIU7YB17VAWgLtrF
bH/+49uHvEmH//sf3v/Z+t5T89bNj2mLjaP6MrvLotaTE3vAHhfgLpSwd1nQw+Tde5G0owvi5yMb
+Xfvw3KbEWBRJJHylzdRdkLWQdfpx+e9UajBbsisfI7905i4C8MyVyK2C4JVTzgyZrWNe9++jVfh
BlmM6wOay8AaZeJh9mpAkKuMfRb4AwMyOG3d47WNYwQAAE1MRPST6n09lDeFXMIw/Y0v+y8jwYWJ
dEJsfUP7Fl7Fjdva9tACNv2YOXmgm3s2i5DjxFD15ct580HA36/tlY9P9voZCa6q2t+8AULnVwue
spanWFVYL2PxR1T9ckrMMF2Hso71Y5tNC2vbf15gWYHzcXRZgcwU3gXk0J7ldg5i6nptZoOEFyMa
DLEbtfk4SCMRYcsuAfbK23zKOfIy3IXYF8Fdnp7p+YN9AslsuJormg1Qq8gW1UcA7toZl4+YD7VT
cTcm9dg6RzcsMXS8ItuXZXAjGmMDjTmRQfcd9MgGDn24tk5/qAQ88/4DaJ6dxdrt4TBfkyFVKA+0
kxB00obExVcE84WndGyM+9oGQsE825PqefsvLP72fcCzissM8dwVwzujFj9PEI669tDwRJ7iJwK5
h9LgSUBQbz81y9ZzxnjNJjnjn0/A1u3XMdQ71ZUjPyubquZmJTj7ON9sm00TT66HSNn7ApZfle+b
pB295TaplOA4GouUZzwpHy2AedfreuuR9ALRuvkJNyysFnazLDVKavAyMJ1dVE3BChZZBI7+xHtp
OWm33A72iXyy5BY2RTWsO7XPMcuM/kQ5u3x74iuw4ef8bBMjO97F3Ep7XmmzudxKPm2SG6simmqs
V0GEuf50oxacduKdeE5VYcJgj7M//4HHsmaiNJy5JJPEbPYFJ/hN8NFE/zkxYp15hFRmlL2PoKmA
HV5fctDbCLCZCReIRfUS80U8z6ihCWygNS5BxXlawQfnAp5K2EKPBAT2rEagg0c1hpGZ6PvTlvOu
spNfUwFVMLVrCWvj6xKKck1vYDnl42Q5IGHSHfOpJR5xx1ht5WkwqGN+dphk8ckEjivvyCnatphh
kpSJ69O/xYwkU07aMMcDH33lAIn5aWlsI11TxOWI95Ye3V0CIBk57yDQ9jl2nemwdi6MQwjb2c+a
fECYHTVcPx4eZDVuqCj6GB53d4KJtYXpZR01VTuMu9jk7B2fHeluprt2Co4lj7YGbkGQ3S+D706n
ZIBqfRO0qJP0+zpZl3h9ZMVs7dZRUMGGILtwqwAAfV8L2W35wUlIZesr73k9ueE48j5BqWtF+0/j
tzwnYRo0ycOa+yUXCrH5ZwDO2c15vL0gs+FR8xxOYehnP+V8KjuTY3fumIIAr+Q5hH574/5l96SQ
K1wYcy6hisJS9uWm1VWdhwFQm314Pj9ADAjtfJ5oeVAzwlV0UMFsMxE4wRl5JLwJ1vbb9/DL4RFh
U4+ImcgkYqisaeI/z9IuhzZuesc8uGKqlofMbYPydm1IJj7TOIlc52QpGhxrb1/2qSHrP2LxiG62
ASpoNCxRiOr09bNHgKZOG87pY+jH27Z+h5TbZPJgSPe78VMdqYnWTCHoFSznqqUc2dwXaRYzglWR
8r5OxlWKzGoUBo9FzBtqPM2vZOqkIXKHgL38G4ml3QuwdRh1ewfdq2ccfVd7MRt3n1PuuIXeUkbN
PtpCpxIPgdii/NFdPbtSVemsoC5JM8nhlPSTsEH1TOqd7c7xY2qo+Ob7820N0Go49mXh2R2hcpy4
h0yGi4ugf0w3dW0Fa38oaDiB2/4gvWaHHwLkqWOxRRsscieHG5385nx+eo0vXjNj6gmE4YCYHrDz
KyiiCOpZ5ZjRfsjyJI7SC6+Oc1zuMGTQVP9muczZcOt12YA1v+dlHUUptrxyVTdxmYzb9gnyUD+l
l7PeWFTHmvpepE9eist8fDkI5fOmsg0dc05pc0twlsKgpTOQjBS6311XYCM1Xwgt+xJhWhZqxCM4
WXZedZFzQmj/UPmJn7m/SfUkJJR/4kgsLIAqYJiIU8wPUdq/nNbwJmk1ElTTh7jZAq//ViyyJ5zO
e6orYu/TWIRxBJpHj2Ur5MKOYys3ehrnbGvRx3FJJd8DLLOAAHVW1gPkKZdfaPUyh8XBXZNuLIEa
JovtFM8fLNEsFv31OHkLHETc6Zhsu6B02cZusOQJ6vyYjSlh4lUAIYvpAtux42WPjWMPfc9HGkqZ
L3SCRd14W86dpFovWX+gnqfVfL3oeS0rioVlL6OdN3PYIxPJhLfoetclbjzlDziegI9eAqTExjnR
YsrgcgRvZcIvBRUZgQXyywUZCBfWY7I9PfuYe5jcoXSgn8HbS/11vkCeDWOFCrbnooj6Bd0ukDvE
yTrFDzRUMEZ/BTgpl4ct81O2NBsackjCQFe8jUVIu6Levv7rHQ7AGS96EEVls5VfovS240hbyzp6
YLFV22f1vKWuMOqZAgL6GVckT2Lr/bev68OdwogxxBwCpvTLKag0deFZbvLBlQ7XldqSVtA9tPYY
wlebbSWs4En/FgJ8hQDSlo9qgmVn4bVu0dRXWzo9wRo06tv2YDymPs84YiiW789ZAedAJtprdJlh
6EDJ7Bet7ruK1Djf9UW2onhoO1mE/RW2pB1lVTEQbn4FyYnmefpNBvWqrxNZi4BmxrCQ0uEIxGn4
8iXB36iRf/vZwwLvgWQ8KjM7ESS2FtGfhFpFGh9EUSf9p8IMQGP7Jl2X4gdp9kRKcc74Ej3Hm95n
+VgVDQpl7XTzodehfdFvj+kr2J7bJd2kASJvNwoEgPnL2x06F5/Wplb3al0XNpIgz+wsWqS/8i/9
dD7nM/qUgxKTqNcLrEVTDvBS+Anp39s388vEFiLAjZpk3P4Xvq4h2GgMbmpiHppgyllL7iRtDOur
Aen1YaAsvTzgvJVvn9++7qsmkHbQZChJOiHlsbR+QVcguabk4JKdBvHYeNX0xqLcTbN08KQFlnVE
nhuMajrbEOJnbflwDm3TwbcHxhgPVL93c7Ta/EV5+cZtn4HPWncBKszIWyzeLAxUgfy9l2Ybkizs
0VriM4RWpcp/vv1Qyp4I/zwpBWZkHJSMLSVti8+8HFqYa9kGkcE8nIHvGNZ9cDd53RplxzzcAq0v
cdfYtgaXwKDDlCxvxDDqPc1lbFgC7QQp6m7shUfEbUgPq5Z5DCr4YcO5K3HgEUwBUkR3HEAIsB5Z
YlGeugAKk7ML60yVE4oqGZT+BXw7coxPxkeagY3iU0wmZmWxcLwSbIEG+/ynHGMCcxj+yKiTKyDg
cCjS5RiuLtYDF4GTS7XS2SFwTXOsyozuAtdTZ0bncWvHSo7fz8Ox0eyQ/GbDs4qBG4YGCu4FhdI2
5eFSTND6k3mG/wEya2bzGbLHD4wj8DBRi6OVnoZws67vKjprcn94AGCXdkE6HdVQhXQZyca5SmsX
JwGSjYWkYx8aL8do4e1x/OW0oRzrU1SDwy/QbLw++AOVpZsMy/EBwpJdoRj1ktJWWRLbwI2mldxc
6FXJeDXkpfrt5vvr5e2iwDOUhnWc59GruINYKy+opuiHM2IsReNyvpRTFHD9/KmSKBVd83qcneGV
qN88vvjlBmizQf8fepxIAopfnj8bZVGg2TL3aZDa5BVGU2+haD+d8NBXMyIuDLwmIt7ppgPZYQDF
JpkjRzrlteRu5xTYEbOFZyc2ZL6ZaKwzyZOeSy/nrGlFsuo8JjhGuOEO+QXUHYzrnq56nln4MNhS
EmSgsVaXa2iwmsEnECO64DDSEM7R0N0Sdg34cshuauc3O+Qv23UA5Or74FK2TO+9LqwvEMoFtgXT
/XmLIuuTDPk5cPdBBbrv5ZqxhwVB4zNb1gBrsIe57n+bZ70OSGleGjEfqMyFIpIQY19uL4m3VCpd
q+Vj3YxOqnbsZVxjhpfDVh1HzMe314FnT85/7mcytBFAqCxJ24tBSl9eEOZfQJ/BKbV9QHLf33su
RVDMfulk6RAytllsvs10gEp24zAmNCWr2OvwnYG+w6a1yzR1sd8tzl+yPmqjvAIbD1KC+fXIGpZq
RGpTZx/TOLU7yeqXPsd9SamS8Pc5QJupxS0P2pl4JzWUXwZsezpnONZkeasyVLKcvEBBvMZgU4AY
Q+7Y0XveKOsUKdLnsBhEoS+gDglrCQyluN4P6Lmpaj8HoB2xM6twCOjF+nAuH+b+YKd5UNPr8KpC
G4f7eTYYfBviOqAeutOhi61QFzeju+5TJ7TmgfDXWdp46k+kl82U03zw0szdE5zUxzae9fCv4PYi
eHd8Qa1jV93bw/06FmDRU7uH90DbA5j87qvpNWEO4MaUYx7PCXzdh7DN29xF4AoCgGBphwT+99d9
eWoqW02TVO1cZjeb7S8xiNBrHiVhu9yvDmRcmmElFLkqXJC8uoSe8y/pwv3z1P2n5g9Y+8WUVswZ
IcIA+hrzx7Ow+8spLZcNvjlH6n2GjzsmSCUAs+9iIIZbVXNQmTQLnrhitLBgqTC/vkpT7RVqn6jJ
ftFV0vKLCeVjRsx3sR99fMZ1jOev9vee6qRwO2f+gcyRHJ5RlkHwZ4AekO8V7DJke6C+Nn+cRhkn
kCgJRgv/epz9BdrrZGL7URyNG7cRUYVwHr2B+le/94ppMp9nLy82NHvFpgs8FxwQRFxKn2/UySb7
YLA17R8nqYtuK6tI3cVVPfcA4AeN6sc+HrAQHP1l8YeYaz7XVxvqR/iDqz6NY/yFn1/ETFa0rF/q
BSBG7oU3Tq5/R4Hc5Os15iZBMJ3GeFGyuwnoYDNgJgOqzAM0susGCVOnzHhn+VBbJkgWkzDhpYj/
bb5crnj881iG+D2oL9UyaJlR0AsoYu7RkLpVfvQV7W/EIcMEeSrfpRRTGbDNYqjuVUYYsCX3lYQ/
W5xoR1chnxwJW0GuswpH1PAhoegc/Jngx82t5H6jKJMhF7CEhvMYlFsJgLgjxOqa5MN5HcdYZIM9
N+U8ZPrY+f6Gi8jkjpGGpkrPQQAgv/Twzrhw+tTe3wYYCt3Ji6u5TghoRzvkECdtZh8Nc0HvORcs
2T/QHMFh5NnqbSDRqpYa+vMUorGrDfywcogn55iMq1zrQ0sN0vp24YLCS5Qe2v/2cpgqv3Yuy2RN
+ea5TrT0rucm17lL2L1cwpegcIYzsBMO6a1rhHUB7RNaXImLcs3NFL7Xbrcs2ccsEfXQf6YdhuLq
GjSctwFXUs3rFcVaZuZVrjs737EutT8z/hojAM316L07BykQKwiZbpexQJ/hFPGSHlMhcQu7K7qs
5B6nXGn+9Dfr+ekI+q8jivWMPJEyPPEaOl7ymFchN1eHDYR3970hEpD9YYOghOdrX6u0a3Zd0y6E
jv4YUMTYP5MxzqyN6JmftWYTwk4g4RaLNqrhgYZo+tmBnRKlX+eEqYNrvR9gDHQ4A9OQQyjFd+6K
V9S+jwHk2gMZjtOEu0pmcDuuFj24vF1D3c+WkYbOHghn/lvsZoCji0o4hnI2ZPb77Zmxp/gIfi8z
Q0QPDi/JF6+jHTBNDmvY8AYmRDrT5sXZU8iJSX3IG3xKEbSQrviz2jEWNa9GBDbp8VzA74qmoti+
a3twPSD13DaBPlKknvV4U3l0pY///x+uouqcaJ+MzFg6SHQmXLsDnmOSL8qXY1TTkAA3li/nMC71
tak1zkmqRphKV5InIs1ziAc92iasz5WgM/FGRIkl16itT/o7rLEgq9H9utQQVJoi7jD+2fnPVY4W
iW5b3/R2J86IplYbPJ5jyGFLEweyuVNPFlNj76RnxF0QjHXP7NTIq6nRnOPHMymkUIPcuvtCbsrr
MIZAuQFFpENFPR5Icvw+OSgDopVfABGs/PmZ25I8B69ds/gM4rmAd2YYCU24xLnvUiLRez9LIOfR
PaMLij8GD0SyOYpB0S/4qikJYML9uW4QM+Ww2tGbA2/h+u2VABb2+mQDqWFDRNpIPRs9+6tgjV5/
2DzDn7lraHeAuwwnU9S0J04l3sBxAI3gFVFUtJvOVlFDen9ezXGb6Rpp9cBmVl+JCIk1TV1c9Czv
RtjpUNQDVfC3vLkFpNk3GaaXkKS3z3Qr2wi9AGRBvqYKD2B1mFcrnN/b6uHygCDDZgAB/Yb4Xizx
SGZeJIWt2uh2zGuJsQRR5Ho0E4gjBKuptx8STJokFROOzOu+SzESjNWypmfBsWMfAZloIlTasDDI
e0H1IRVa9h7MKJ9QqZsLC144swsQRBb9RD4j0eIeC5fVfsdKoc6+w1moXN9hiAwh9iZynJ69vDLV
E8VtSfFatt1fk3zCiMYQYp8wqbE4n6sGKF10CCfZf8B2x5SPGtEPyeBTGLjUpS3d55agQkefGq7O
dppQQrdIe5/rB+UIxSzfr5MzUDVeGAZ98xy3aunax1fIqPiMqO6DvL02M1sfsg6cjZYH2tBFGYIE
dwPPmG5oo2GD26GgORkqcVjs5a38f5yd13LcRrSunwhVyOF2EjlMEhVoWzco0ZaRM9AIT7+/Rrd2
WVSVtM+5spU4GKDRvdb6E+ER/J5fmpQRANb7NEzPKnuikKktB6tM/AA/+U4Ws+Nim5xSwdLVuNk0
bhnd1lFsRetdbpHoyuhJXXDQWSGXNWINxN0e4ErymaZZDPLG4VcXuISqlmVPCZs2a+wePWJg0FGi
4kuS6Z1n1nB1pUA5L+2LTVQ0w+O5cOXsOwuWhOta1c3DflBwchdZsUh7fjiImXGxs3KVk/YmWBnb
jRN/Zt/myTRHyXMm5jbpibJq/PSawkzmjG+3aeIDWJQLt9Qkm5x/zebfURqskQF2LlpAWhMTc3Qd
ff/SE/XMmtIHWuiIuivu1yAm7PPWathf7Vt9MyGmuFt/DoGUthHvaeylmiuKcVkN6H9um9OAO63D
H7oZxtJr0rwjJwhoPyqxccZEEw0D17WElcQLx0XOmI/L6AfthzWrFt8/qSYmqNFYVRRBLktM/6Ip
t4F/S7srn/roEvsE3W2n8GggpcDeITFvsRfeyEKcMNpu04vAa9j8iHV4UVBOeXYvsSnflgyGxmi6
2rn3EqvG46lQKJl+GckEDkRwaLuEEN9Tg/Mb70uiHhiqCLnIVCcateBCxW0/YROD09ug1hq25y6u
jflQhfe2u/kiWU9NkewHkz5MSoEmhx5nhD16EaXJhnRh0IvW8zikuRN/BMCwZvOuY8K8+liCQldA
eaq+MWKsFg3XMi2wH5+appZbEs1gMdpHjMam+rXct5GZ15L9gGOgXZb3nMlBgDEA2zXBLvdlywG2
3ARpAtx2yJBTFXetbbiItdDPJSJ6GulHWJOj8OTzykO/A4Of1YDIWDtJn4o81iJtOVo9ME9j5jG9
mONmFT4JIgqrEcKUQ2eN/tkYkLCxMkqUY2ayKzZgpjrq5E69givxjDUHuegnufcYBXgnnGq+Ixeh
7942EtGWX/B1MLHybIfwPUwMUrjEXMvLsdA3870xYGdvIA5D/kvc2SaLWiOoO9s8N1YJxxN+LhEB
qJSNPquLA6q5MG8/BgmPzDwXlg1z9EyqUxJMd98n10wHue44NOQbWcR9K19oBU50uEiyCTl1aa0o
jfEo/eoWvc3uZBcRGsHRX7tE4MmKHWrAbBczRGxm9Ws2GzPG/d4hm/uNcRM+qn1mle9b/hot6cFS
77IIMx/8NcMJlBXsMO33gmu2kFZmnqHPmpBee5sq3vxOvcQ5wARKPXglnrCwUUWUyaWPBcOYXYKM
djeJ0EFl6XTtvAlWLlJaOSEt1g5B433Ct2ULUZ19n5HzUdz7lGRd/T6ONrlhdRbhOtXjQu/En+nK
TIM2eE0W2Oo3wiYA4GUNgnC8ppRyPCF9PZU60+wdKFxiw22dD/p5TSUcG4ho2HDSItERGnLDxonW
lbKJHLr6eJmrlLnQoyaLlYnTyW1SMchEm8oFijiLiudDE3Wd4V2yDvLqt2Q2GSLFmQSvUuEwyFj2
0VXaY77BslFTiAFuNGua7Xm/yWz9/CrMk0bMD1U1bX1+2y60PCbaPYyaxyPiqnyeb/y0ki8dZiMy
hzuRsPhrSWvYva7R1oTob9Vror/gGII3sWpMhPrSnqSW28IA7aF71VsMA2xeACfK5QBMH5dxOctP
hjLkcvf1jl1Ns89XVpSEQg1tuzaUbxERNyaXL3wIpvV74dY5h6BoKvnaWQpsKUtHfk67kKFSnSd1
QPY1MlUOiK2R9YtGrrM+lnhEsqWSFqqbx67AX6c6e7WQIEWCfIBfNT6FA695XsnTfwoHeQxoKLFQ
O+C2zw77vZBYFbq5udO+6gJM2FAATw6D+ouNZpDNwZtmyU/UAGhuJynrs1hcZl+2In9U6Bz5lLxD
ANpcseXGZPAa+KXgTa1cDFWYgoHuby/ZEg+xdx3YNc3ljqy8GN6K/t56Eembod9sz20k4j0oiCxc
gpqVpb++3oRRCNqtcxgpxPz8lBAjX1HGWJCWMTdCtT1dsQ7h/l1mVfzVk7dxcK9oNqvmfhlbA8s6
r6+KeYLp38Xky5TQE+wTIRwjNa09dAE+9Pwmtawap3QidpzhXCCOiYNDPXpy0JG4k+yEPQ4PhhIh
IzC56U5lyD+LJ/lo7ISh65dBwjuYA5H/x39EGMx8CKu6p291sd0bo0e8xnM5yiA2g5/Ye6X8T+Rm
kNiYgbrx8tURkFi/SGopX8zBBIEf33shlwhSxeWOzkSvdYIuU3Y2jj42flHllMmRjdOHcmQzYIXM
P1ITBAqIgV/omUGiJkJt38qDf8oyOaYa3VhOD3/dT7ztJoBUQQGYN+PgYfNyv5mTEc/Yo4xunKc5
45hpDmUZLPl4cnDWpiJX625ASttksO1E7uT3at39+ip+RCJAviFfk4AQ4CyC2Anvrx+ndb2cdxcY
Mj4lZSN5sQodNUuKP6B4TiYqbIX+B6n5e9j/x9k/H29DNaAJDyzYDvZPk0khjKWpMNl+smsM54Cp
OjfgTmsIgCEVdReSVJPLiGpf1fvBvjf8HyDTPaD7v6MOxgxwlmEsuw6L3Hk7n4VgElCYeTnNKAu6
eiwxxFzw78qYcZjGcaoGJ5/Pom0aJgDRPPKg0qyVfTnwjaQe6R4c/mAc5O9BnSl/EShjLAE3LS4k
sTHfSatJsNNBJ4Nm++vUhEklPhRFLRs0zRvNGCv6FXEtVrv+Dnb46a5D8yCeHLwF9Akg6g3+hY+V
4bvGYD+GTsUeoffLImULoNfc8fF8EbLsrNUuXSlkHPKXfCt+vQJ/HIqzBADpwRpM3yQDm+rgzXuQ
w0ftBi8Wj6m3SJ79IiitOVb2JnCbs33/rWcpwvn1B//0AnomaQ8OrR1jcYsZ149L3x5DJGqROxH1
tVdZAf6QULA1hDu5SKU/6wJQZFOUuiQy7c3ary/j7feX3AqO9AA5HdP5n9gKGCaIIanm8hH1kZpa
ppg6XRhhkxl6zwuCqOBUV/uq//Un75nq/13vvH6wOnC9hHrFlOTtQKMTWQKnNzYe0mqQcwPClmh2
z2Hetf14wNAKYjVcTwmLkGMoBwxT2MlDmJdWHuVuHCTxJ6vNc/jsv762t0sU4QX3wuOVjixAk7e0
CX/YoAEEsfmgxyqeIleOU0STppYo1vJsUhoNqnxfVg7e/2WT2lfCj/cpMiGr2JYFWAtX7+0m6UtF
pmv3D4XAEQ1urron0hXL/LAmY+dOp8kaA/NrWfiynLGcvra+dkjWcRyKOoQwjKET3BzzW7ztU8f+
DUPn7VL2Ldv1QvyhgC09cmbeTqaiAPM8RCiP30VxaqG2BqUTIymsaraXMMNM5RGRKpQma6s8LvPX
j0xG6fwHzAS+tR0w9TDgVYYR9ROliVJAyGnu+pj3ZFPFF9GRdNk/RiIq45dkWQwfi2pjRcb3vCkl
oBY3Zz7ccQxXQADdpzHw1rZAr9+Zzb+Y1SbF19SwUDM5B3+wBFSLcKJERwu9GhIRb5IQjvds2Qn7
MKNNkBwXyhZ3XFfvXcUeji7PDCTRVE9LmwRDJnjzNTPe7hUeBASx73wNvad3iJL4kdOMUnM+GKHw
cN8LwwYN86kLOzudgWERZG+shzCkCtWbBXkQk/ExQdmUpUeEfUEvzsyYnQHHCSADKc0UBSG/wY0p
OqNN+AbkqpHY7DSS6pCEg1zJpY11u3kOPGrZ9oT/1jCOd32XwlY7MwVJzZdfPz3rpzWEVIh3DkIu
kyyL3vPH7TAI2eFmkMJHPSVu1den9KMhvuMwMmPM/su5jEDxiLHhnniKiq0Prk5JUgvSzrn5+EtI
5v7mjpI6qDRw+muT4baQ7LPYiTmfui4kNvQ33+UtBonsH3oHuwcKJEhCb98HB8k5A2Czf6AZbL36
b7T5KRHsCIHojrQGU6vlttqQIgSknLSjasvDY0oymH5zTW8rLZ9EXThZAM3SljUM3mwiJsk1wmBN
PcxViEX/H47Xj21xhVfhGuS7BxhQHgKI0dWfNpsYC3YReUTziQvobERP5DRU80xKHyY800Ff/Fw2
suGB7ouXOD20M1w3NlRWEcrK2Bgvv/4OP9IjqM9gqvjIugiFJszVf0vbESv8pQCo7SHYjLGHGDDE
lZOcjIW5FwbF/z/VQYBTC5ZwoMmBlGtjSPsD8x3MpKMn96oHDSjqCr5T9Tk+AtgfnToforP9G27G
2+fFNkZqWBRaHowz56f6vBCdJG7M7YNMUWWzrGi+/S/fPx9ffcd/H5DoyefHlkAkfvvrm/3T50MJ
Dx1vL0dd1/HefPO6XNMRe388T5Q0YmZTkz31D6qtyvIgPlw7G2Xw71hKP10AjxnCE8oQlFwmR8yP
t95nfIwZ5jbcwaTbd0B3b7L14ZcYo5yssf7wSbkhj2YI/vj1DZBf8L+nbkgkG3WJ5AUxV/jpUMOc
3kWKindMzga5fQpDLHcu6eDHDHm46N4YLr6NWPg3L6q0P37zuZT+QQQTicqQNffmexce/thb1fT3
KIvSbnoK3LZZX6Kqz7erBtNrzDKcP0arl6g2741sd+HLy9Yli+1czr9JKqNxHQKIetsRqQwjv0tv
k9gNiKDQejoBeUqBTVasIYRYJgU3aSUtdLvclYIvUFXJiPj1bX1bWUEMZWFDMoV7R/X/tskhFbFd
GtvK78dIOPupa2dFQJBU2BcdVmOF8PLv2i/ihYGHJkR0wpQ9NoTG3zzkt1tKyL3mMeNEabNl/9SK
zCWZEg5pjffBTufJEshoDH1lZafGgL/+8j9/HDsX6B1CSEixlHQ/rmnimTwwzM27w5YkYFCW23La
SxARBezodr9vcL03ZhncYwaNMG94k0PPRFDz5iMJ2V66iBrxThOA812vuCRVu70QBSCxNqmjF+V9
upJmbhEN7g9u+2RP49aWF0TSsUlmUwtPQjzoaaUWVHkJrHVmKxFuYdeljJkyaWYRucARSe8Nyq73
3jaNJckJ/FR5MKzwMlDGxauEsDB7kz0HlYpcu6VfSXAsjcFuEGFB62AquPPxS0Xx8iYh4ayA2FmO
f6xve/56qBhTTT3LDiGHMchotolLZmSZqkPromvAMkUlZVyVsKlGAyuTpSkLSr4RaS+yzTyWcQfE
h3EiYPU1U8CbIBKPv4GlorxQlC1yLNmjjeNDdFPQJLXHWFK0k/xK0iXiu0RqyH05oNeTNFyh5QvX
EFNBgUVWghwdqo6ilC3g65pU/nAJe8NNMM7rjR733aFCkRNd825DcK6GM6Y5z3zvHIxkczCTQ2L/
Xt0s3azo7ThXGmM9ONNgARai9faipy3MNWV3Z+8zHzUbZrgm58Q7B9XERnLNb2LUgSup9DtlTneC
2HPKmxl0QkqVNRZKOJT0+Mj2IfN/eXa6LXBrN3Ofy5CVhMaBCadLZcYYs/2XChmry37DAeTr6BLM
+ALGTy7HAamWh7CoSvmWzEazfbnWls0NNCZbCiLhB/T1peW1ivy7ym7n6D6bgmH6lOMRgRQQfMEj
eU2VVsiBagoxE+u7CjwUewBc7PLedRkUdij9v0J8yoIjfsqD352F2coJeZKhS32Z1jEFsQb1MBLI
9BAziYmyPAab5wZvUtip/BYTTFLITO+G9EuJq9aMFKLyAJ9k8f7cFKpB0tLovEsKH10wnqf7EF6P
ukiAksMlPYaOJ2iJr1XpClmaMYJwn3qTEJb02G1TsX2e+5XrcjrDmr+RFA6DAheiLfVeFn7O9gK2
Pk1/M8yw3BdAcbznscepWvtiGK2xvgTuthjjO9R7Dfu+t7kSNi6QzA/QGfPNGsrToHBgjRDgLiD5
l0iKdrQpzGSnGTCvZrHSK/sWZWGbN6A5Abjjhs3rTgZgN2QvuNkqAt/EcxAWowH2pCbs7Lxy1tKr
XUAXcNGKy+cfVeha+bNa1uRk8coW+4srTGbsyWkToT00Z4EbN8tQkRViA7zjtjVsQxTkGe7MHtWq
F4hCWZiK05nbdu6RmIYlLXIBvNI9MAJUdRK/0IouPy/mhMDqrvLwQvTLNEkRivaxeAoKJ5khemk+
Z72kHLb6m6olFq4+MjCzBMtGmrk4G94vapqqXvUijELjD+H1wjlHauvS2J/j4ZXN9rcz+cedx2ru
ekt9m7RnQJ+XUiZScFTx2Qo1YdTLXEIP7kvyULYXTV11YQ8zxcfOJjFflpHqAuxMux4kSTd+bCsb
q9rG8UTFCF+BHAqh8sNFrsZp3koeINMaeYe2BZ0F7ATuTJScFIq22SYxU/euEk1V3ST5ShEABn9f
0gS7V230M84gu96J6J2dnLMv04BRO2yL1JIgS2fhU/roZY2/4TejNsqMjBI2UXyNPV7GoklNMpDr
yMB64xAZLiyVTr1ss/p5O9rRO+safsYjjKd7iPM1bjzSCpiFsQoUh0k9mu9re9/1Bu4Cm3wAN55b
pnZKhBpcnoWjPX0zh6w8BfIxlZiXgu81qUBRZNy6l91PskhkWEz+frip0ZHG2p29B9TbgxoyTrkl
X0EXqwieq6+oIT2zX9Zl3Q1xWSbHts14plFnBDhfwuLoEXbXRi81MRaED+632sTRQrtU6TgdyBYS
Z0rZy3/XXu7o+/8utl0ANK/bwHsv6kL+fUcNLjQsV6uKMilJgrvqB2Saixx62FuZbtmHfFhzuEL6
mHODkZpmDjd5runZT9GQVA6Upubqq4xxmQ/CTQCAHh3KDMCqQlkUjWpfaa0SJt9lkgi0cYaT6JkN
LIdRYp3U6QB6f7bxJGf1pQ2DjTJB/cpSA/xFfbqq3eATycZBD/CJbJBk8IINlacbTzV7JJpUSSgK
lDqHjrOyHnMjXM2Hzt+htnZswy896qr0jwRwuSazwWmMb2Xuh1ppXZZCnuoalGzBLDgQ9Uh7dhPK
SWnnAH0jn6QzgLAFK1bLryIQOgMZGEI8BnVxEtWFczF8OIDN0VUUdhJ+5SnntrM8T5gZu2V4RIoT
E6tKJqUgQGoyiUqLzqMirqtlGykfAl0J6OMewyR2gGvW2RNMQHzitjo6Jvg/Q8MjmMExtkvZN/L5
8oS4cL0h68JRL3SGAXJmX6ySBKXx2brn4H7WHWLpVavEjhUtKTIwNUCO1aKDsqWj9w6NqqJKc7yQ
6Ei6UTQTOgCjQ42aQcx477zaJljqHg8/uc86+TixYKDGpMvHEfx5bLCB3kU7vbKki226ueaQWwCf
2GOQRJueNPcEEpisKl39E6kP+Ymc6HI2inWrpPtpbljbCbqOULF4TI4CrmoAo+bNV+dRZJOk8GzA
CQaAUbuTKp56VR7CDpG7hUZ+E3XEY90E90Uhv3p5bpiGwnHsZmmxoApSNagaVGUL79jHPU+kVmXD
qoORxJ1kk2fudc0rvhfECyOUrkBqNU8JtFC4J+qdyyXBuTsAbThwO/sB7lhwDceaFNhLZsa++1qp
h934cM1fxhxXBJwMUjiGz45vSsDdEUkyiE9xImqvQZMgBf+YMEo6GC2AJBwoRg9hh3JI7ylImglN
VUIk5J7amIy4VNNHjcGvg1cKuHMx+q/0OA2uRHy02CVXHDSL8oKV3g2kpTbvzTmT6WlVBpQA462A
UQuyu+/W+h2DNr/10ykMiV7zr3pYYSTzWFjHBGOK1D90udgnWZySOAqPgs1oPq4mQC4ovSI1OqXH
epWfw7TjEKxJWY7sUztxQFevxWLItWhxJLNy9E3WEkROaPSwR0k3S5enQVGIEKTWxPXRhCxNe3Kz
Mhnyv37dT76dUWB+iL0nIrbQw4LUfTto3Dx/abKkLu+qsoWcDRFb1fObxItXhWRpmcn/0wejFKKF
ZzzD2N8DvHo7iisLZ+zCZkvv8EHvwteVTiGA5E8G3YQTRUf6an2uOSrY5n/9wW/BEEb8NLShC24G
6kFG9huswTBCzDCrOr2t57UN3SuD1dFP7iI8ZqBwQ3GYgvBms92erGTkiulQ1kSjrg5uNj5nam+T
MSu3ltHEeaR4ByNwmtv3v77It0gu8G0YMsQm9yLifxkh/djnr7BdgqAVzo0mCyo64qLt4vpcjnzN
cGlLg7AHt02DHC/5MAg/LqNo2/amKTF5w4O56hnl901mNDjgU/kEAbHFru3gE6l8+rqUnGJ8h7LS
wNR5wh8Zk+mUStVJzxV2Lsxx1dvi7ajAr7+mtY8//zMjAzu3fJTze5YXcsa3SK4JA461KezL6KWb
EVI6JbWLZx6ZYR02diOWBh1OUxm1PxF50RInZ8x20+adrXzkfIeKm/4x6C3j1ZrYVDCm2gEVbYun
+djMN6HgHqoAHnh6MvEBMcYj0bJN/0g8wryaxypIUzdHN2tK3QdZX1OAJwhuN3R28zRi1l/Tuaxs
hN3uUgd9SgLnrmgFAsMIBYPN4S7PiFftC9SUbS0Tdepos8RNi6XOkIHpDF772FAGFvj8R5xpXzEY
hbtwXr3KCV6KLfYQ2QauMZEuEYsNRvB9Z8fU1TfbhMfBE2ystaKBgalDlkZNuFWT35RrVMePluy6
4d16kTH3BA+LNlqf1n4IHZJLokxODTwj3BJotAQRAuabA9q35eTMcWYUZ11recMQLsYf64p9UHMc
nB5nViJ+SzIs3dk0PWwLm4jQqQvu7Iyeb7KQTB3zPK+IARBab+NaJudMDAOwwM4xqBSiEqN0Cv7G
bifNCUmN546hXVEjzjv13Tiz7DZlxKnRtBmOc47S2yCpyDyJZQi65Dg6K538kZ0R1ue1wrZo6j/B
G9qQRpldhJnFM51hnnW4JTWBOWD3O7XF1yldZvOV6pc07Knt8fI/FktcTuBbUB5AzrR7p2qaMhzb
eSB9EU9r8SDCVtonKa2CtjTVtQAhmtLUWPVtYmukwHksWllNC4RAmOK3xuxN1cGmwhP/qBcpyWvw
PlIcZmQGJDG6Zn+anYYEtT4PjfzlN68YNhA/zoOZATMEZmvHhtqFMvAWGEOyV8MjaL2raNLMEQeY
rEmTf7KgVeKLyU4Y3wb445ApggdOXUZ9i2+HHQe3c4kV6mmxyKW6BzWUadXYIz3M89gym5usBMPx
CVucyK2S+dEm23E4povr35ncg4mXmfMyKe4guzLHK/C7HwfzNPX8WXpT2YXRvMsLbHXujBbXqxss
+dvslDaZ+BoPxZpfHC+bUcHZVv8BG4SsOXct0R7Hfgu9FW2Ab89XHw5neSHFNmpPXZwE4zEbFwip
J2ssFus+iur2iayFQBCyh2rnQJbrfJrpBsmCTMOWdGmvie4SD0UNnjp18IBpQB2dZ9jEIV+2CD4S
imM9Tr0rZpQpjv3F8qPsjojXwT8wJcqf+ioiYHzMrJelIoirGPuvfpp2L4ZlF0+lS3zwYRtdSCAH
0MK4Eth9pRiTPjCuAgs/LZ67ZdExd/pqMB/Q4Bj/RCJxiNXMq9PK/OMMrzk5Bt4Q3vJdZYBDyh4k
888+EZXJIAQCCEZd0UZSXOwS+VAG62ezdLcLqL5LarFVDu9E1rXvY6ftyRBPtkuxjt6HMTScmzgy
m3OTt9LJkOHBPWBefWPSOZwsZrfSWiZ4xHkouW0xNP1ktp7312qH6ed4GPvnFXT+IcF+7FoO/Vgc
YCG6pyZrLOqlmUCMJXdhPW35cjWdcbpv4EK9a+zBOm9zn5+L3LWxLROkHkHsWv9pw5lQucmd31eu
Od5hUkZcRmBW0uU/785l1W/3KKqij7hulXdWEnvvQ9jR7iHHzfUAWzy8NyG/fi69qf8cYWt3A+PG
ODIniW+9fmo5TRi6EfeHFpKhaejeEk1af2zHuSaAFw7+xVmF8TWxs+YhalomHjSNH2Fm29Dse/II
g4aIAicxTvMmtm9FHzevRLPizbPGxqkRBaHBW2y9Wjio3RIJWdySnL6+22xjfPSTob2xUiGu6Zwj
Y4q3FT45oXaEnzTue5yKw+WMz3HNp1jx2aB3vW9bdz3kYdgHl7As4n9hGr9EfjO9WhxvN/AUo0OB
0QMiL4/9MCvMTy4b8NlYivCdlwTBrbNlDfZkA1+AsbD3KaSYRzo/o7M9NWFTf51IG8gOKKObB5Ym
bULUzrwndo24C1My6ovCekgwmPm6ZK4BtZ7M95h25+qxnTw3DdlrnJn1Cx4z24GEhvxrWhcZ+Zd2
DXvem8lTbmMLUTNWcLCEhYMOdS7rVzbUyjnY/Cc/cPAQIILg0DmQIdH9uRrBdPHQrF6LibCJI1OC
4hmLwvF55rABjR9qUli65hAyhv7oQ7a0D3HVWITAGplI6ZCZn5OQUibV8JcVjPVTSrF2NmZQ51Ms
AiILCZNNzug/X+YcP8Blav5IN3u84mj/NzlNLz5zf7y/i+ViTCT3bJHdXWh8WuNqjV0RPTCrq275
YqVzpDxqn6go0ugCtBkLuAAy3iolwQLxZtyyvdZwYA+AVeZXGBTLkTRGAlDd1vjLSEYy19s+c2ty
GbPyH3+rvds8Ndz7Zlu7L8jWjLuCloaXy10eE9eZ76ZsyGF8EON+wtmi+2vm7Li3Vs//jE1d91zF
neme6rQYLz65Hi+2NVT9KY6N/i4YPcKIJgribwQlpiucyHbE38PGSOycekP22C3OhKlNTF5xW3hB
fYgCVMfhn4D24dEe+hVzQO7w3SQq0mKaGWr65g8fGkzczpNNgveFKYb5gXwK7PrqsIr5QuRCmZB5
PyDHN54tPOC+Nc7K9hNlzgPKDEKkufHm3Ywf2jl0puoT8kymbMsWEh3eJJ8LKA3EjkiKyoG70H60
oty75IuFKzvhIeVN0oTZF9efiPwz1vTVHeAPuCRL4ogy0x36G5mNS1zHvJpIbi8Y/HV3mZ3VJ0y2
mIK5RXzKszb7J2zT7kjhGz73TNKwh3OT25LkJRr6YURYYyckKov2vsvWJy7873zwq7+7zaoBP3EJ
bAqHvbtzxjP03Ix/BUZ3V7hj9IRoyT2vmddfnG5OqoM3Z+0p9wzvwW0X/xC05he8ddz7pVjQAJbk
Zc+RJSnvvLunrG/LPzcCofD+9poB7s0Y3bau6D/5eBDhpFYU2ZORGPaRQ7j5UPeLuPUjYyOEhryQ
eV3jW5fPzk+BcI0PaSgE5n7MPcvLkhdZfVMkYZp/U+x6poSSUUzQJk4RxWZJz5Bs6+QgTknG2o1C
jcRMHMapIm0yUdFr6XZROUuoqYe2HdGstmGW/KQPmslesKHQz6mxJwkvRBzdosvDIPU84v5XRsel
TOYtewkQzlLHEpw081c85WlFcSWbUoXnbfjFTPXBbCeEUweGCOBzSzYm3R+xR4Kd+D5o2WqoHZT9
qNKuUe3V7t969gp0gRXocahwtT2tkxDbI+yapL/tY+AN3KmSdm0PvHV+/USA0CjIpo08ItAmzPzS
MwF4Tn8yjJqBhhHXa/jNxHI1vsOy3qoQMRWUeAb5BvOlA36vn925i/M/Ry9pxhb7kqHJPmDmGVsW
g9mitM17QN/F82+wP0i67DBhKYvZ8YyB/noeYTiGWN50RXPA+CFBp0UEOAfXAfMNKYcivLZ41Ahn
HpVI9CaLSuekJkbR7oTWbZsM7KUFqcZvGA4XpKOPCBK8f76b0NltWDzO4MvJ3Wr6vGJh0LQ3cRED
sjN3Kzb/KwVZkJ2nfJ6MG3gtRf1eu/JXG9B4w+NIwAYVShJBgAvpQVJuY5AKa/iXnlXSbMx1lu3C
4lVyFIPuAu3xkyqNM9OQYzQNL8DqBwE6oFLrhmdtIacVXVHslr5/jh0Ov/6JWopp+azFTAo4cSZ7
q/LjFhqDjH2jtuQzFbBobFgIXtV8UIIg+FftWInmCkNDkvxV1rmkiMEdl9JSBUmk6vc0HKOFV81s
S0/y1JwlIKyY56qP0HIIJXQVSgjWZbUcsdEFydG1OaNWkbnvuwZGY0jqagon5NnWirisp4ca2RGW
RM4QjMZ1KTefcLGuaSA8YVzB+pwM95uAW9Pc0H2vvf0uFiR4/jtGftDn9/TFSNEOAgTYbO+2hAgO
cbQRgraoWPCh5yVXmRU1Vu0DDMNU6aXCBlgcmaNJILN3iAMYKAytY4v05kNvCxgZOJ4XSEJvtGqk
6cifI/oknRn3aghUzet8M+SmawnhaFcpkHxi0x2M5zDDwvEbBu5JA2QZh7VHUGTqy/HizpyVTIQ0
vNKsYzV6aEgMwZZgmzeMV26spp9WjPbVpLVz7YWY2T4whI0t3j49FkrpK2x7gw1tNAXj20PtUBOh
11MCGD1EJlRS4jBkXUsM6juHVz2m72NZwGoGqFXcbEBSIo3kA40pWErvIS/clvmfnjoGO0tdS2np
LOTY0F9Sa8lvqhm9NbVPXBBydsywheRSXBu9F7I8gp/4cLBNADC0pXI5dpL98LoqB8OJnNugQVE0
p0klDWc69zNWgNI3coQ/Y6bHLKdzQG3mLeGEceMuuNM4tBb9+Z0Q9CiLS4BoeyjxVVteyMvrh1ct
42yiDFWgZlYMTKUyrmIeupXwYMVHiLI1Wk84P67Ll5xtwfxk4uDbsjtHaV5dkJYK8YWuLftaS5fh
Gbw8sooPZlpOWA4vTs8wbei73H1JtyQvHzIfc/dLTz/mP6u9ZPRB9gHU9rn6mFRoDgwP0Wh6AL/9
30m6euk0zKiFGGQ/SgCrEpm8o3Y5slFoobOWLIudJU5CE0uybieJ12PjgKYNskTlY8qjeMdEjjfe
lzlYrOjvJqWUfi28UTb6vaKu6Zd2F0eoKdAQm5LVgeReAkFji0j9Q7USOv61tbEom8iHm5bVPKwu
hsrZUe1H2opIcWywMJaXg4BdbDdrFcKIiYPabekHd1+nNpohfahbRMZfW8lhfbjGrAXax+VPhYxa
Q5Nwp1zlDb/tNpEKP1AndgHRio2rXlx52tvhrpB3GKjwm3NsStRI8ZnUHq2P+TUAsGmjYnW+DR68
jQqZN8kAz1q7jDJI8lwUDGSvgQwUKHFmtZdTArna+6S2MoyJpbJOo+EKdx7UAMXEHhF6wax4+9U4
yL847VBHTGgPrC4ltmfuJS/RWlb5prYCd7npnTbf6SsEMw2T0Z3fyeBHagbVMmFsJo+fpmvll1dW
xCQeyONHazaa2l4awBBhVwuJJ2oj9qEL8LYjEZa0H/j2UhmTCaw40lMEq5nHpdbLqGC3PJslecEh
fGt78cWKl/11WYG7cAMtGABX1PNNkfvBWaNeBM8htrgKv5Q7AaNBWfMoBHVtI6kjqiEDNN3BKklq
ZaKpdAPKh/G7z+oaS1xXoKLlIJsV0UI9Ny2C0g9bCfsazO75uV2fyO3Gn2N5PGdKURE0wQ4I7Agk
7gkTO16NyZ+BHT2C1ojid7d26HczB3crxNTfxlk9ONMZ05imLO8Yf4Zdf2MNpF2BR0f+suBY6Vcs
/hvcuwoT1WrANEfcEUopVYcCa1Eo9hOMBOyEDoVTouK91ZiYpgc7bi/xHHjRsipFou8QSFvWZTv+
PZQWAZQfnd6t3OzkmWIN5otlrdICzMQakjujMPRGRFIL8p1DRwEv0fOS8vHZ348coxzkQatcGxIa
UCmJ3HnWWtNISSx/Km6E8gZijiArgHZHw2JoiNwrU7llqsMLlMxHPu1IPS1AojLtEw3BvijGMO5o
2lv4HJjJ3TU4+3Jp206Jc0dzk1rnCuC5PAmDlvIE7YAMpicyMWhNT4mTLkFx0rkIWssVhfhW2J9z
vI7KCNrt/ibrZaxe6DoVoxM/JpmxbHCCsORsui+DBZfq3BAGI9YT8LnLt9CVjqOef1YZgTO+kniy
L6+drpYQJMzSLiKoRtXZD4aMe2W6vdx1tYZZGwEoTVymGBDYo0hClr6BRZ9Lqpw3l5Ig1Ey9fEPz
OJXAWrYE8pht+90FdAA94Rb2Ro5VDk6UQw4/EA8klku6m+xObjQjt9Y0CY1Da5oQwKcE3LViT7s/
aMM3Y8B3FLmS8jrVvJwW5QCPmVxmWpfnosCyynlqKPoIx6tzlBGIgjmC+XdJU23YbRV5OTGiX8gk
kKWBSdQpPHgIk9yi2seQiQCTkeoIt7YFqbFBNCqkLibOsBIrYqb2MlpTCxF5kiZ0FYaTBcPpu6Md
YVg8F0vFS3UULVyYksmoE1FECK+8ewPZBVegRdPeUEmweiULCBwyX93C7r8Whbf7DajSliFMzwNU
jMymXwcWmV4zfStDzs+QeaTdzRj3uOffhFEMxnCTIc/axeE15RhVmXxtFIksLE35kun7ivW3fFMg
F8jXcIlH+faaM9uJd4gGbDzM09K3c1Ud1dnGKF1yLVaGkfM5cMytbqAtOjm+qHrN6M4Ds/+9ARlw
gbzqbT9TdpiaZEmuhBTa6jZpxcZ3sE414mLwD9WRJs0g+Wljno7cM3XI63eaPDj13emJ80unDPdW
KyB+hjMuxvXlolwB9IZtKL05X176B+j0sEqREDRbJ1D0hnB15K6rMVZ3JdYHaxx1tCnrSDS28sjR
WzZMJLm3TyYeblA4lSi8zLE18U7KVxJCg9veQLois/ja7tW3ZgcarUNy0n2aWex85wnHMr6MutFq
yUUwFLlH6rdsRQtSni+20tt/f5qKOZn0g3z4prswbyLVVrZS/8PZeTU3jmRt+q9s9D1m4c3G13MB
gqS8L7kbhCy89/j1+6TInhWpCmlroiuiSyWJiUykOXnOa2ZcjFnRWieIqAAROapxlg87yXSn2QG5
6crouOWlG1DZIo1PyklGdGwDo928Bw33cjEtDKGiU9uB4PBu0NXBJuTeHuQOdyeacjYSDNuvSB+I
V7TFaAGeFQe00hihjeWCrQcG0habRVE1MKfi1T8S4RsEB0I+YrrmG1J8uIH/1qipE0GB25Ro7x8U
3eaR23IkBbAFXG5ghCHCOLyiLdZrA+HB5UBM9c05YG4SGuQoPzy95lkAlhqtEmMvT6OQixCDKQAr
G3Y4OEKx1TrQHBjvQC3ETWxrYtcrlsijoPcltDXmGlEF5FVJbyAh3HejeBkTWzQfVpDB5lO2YuRb
LYntpXc2QEvwEBut/W7Dtu8wGuEzxXVNPMtHDLONFntnAKznCVFfgHGtPwQN9MsNyJr7F7gWDGXE
5r8Bp2ySNoFmk8FcGGQHLWwXOG54N1xGhf7AVt4gk5i2qCp86HIOoyqwX5tgd3t0481JlKlv+FtV
iH8UYdgGWAqWnOi+IqvBhDE/UiMbHOJWRGUTRTUf6OBsE+kHeimgkPFmp0jirsfjOie88aUjZWPj
hfAd958tMmZ7LlBq+8iWbeb6duykUBvF3vaRbtmuuE2sOQIJoR9buYYtGgTEh4CubsInH2519QzM
nCu/xUYmXu8m3SVH5UeabKMDsvUBkMukzwnwkkaaGwRHwy45Q6pGnodFJY+OQtQjrjNFXAvA2ibU
pqYgYDdb5ps24+YtZLlkJIiA/orTFEq3CGMV4O3iZNrk5wwtFjFx4mPGfrvBKHKQT0LXOcCT6Xar
s7GVdQAXKvb3zVXA3uzy26GGRyGO85AsFm/dMj/A/Nboh+p4apNONPWFuXGwVFRiecPbiuRsEZFb
iOh2A8LqQMQlm/zX5gIkjQAHTvG4UQxyxJ02FPb2EMkaVTCR/1Gl+Gy2AGjtY9FtQIngjMQQNVoC
ATOnvgdsNV8iIy4o3P/wdDdAIu5iItbfXvAFK5of+Qfns8Ejsky5JW6mwzaFiZ3jhIwUNgFwWLMP
zNs25VLi622pq1Ed5VVoSuI83OL3NhN5IyaNkVvL4CHAJN7Jhg1InGgAmdekptmKLNUwrpvTjO27
gIPSZ9N5WqHsbrsbxOpc1wI8u6X7bE/HjR/M1iBhK9oWVVxTlCU4xrnuj5QyI1ZZwXarexxxpEDA
Prf7njUUAmO4VaqqNhJl/+BaP2K0AL4lq3ybTym41Imwsu7FUt1elTRzEGFDsTGC2W5WWzmrLdch
30RuhWELRbAQcAsBlSq3Qv8CXy7NbjhI4ZeVayAL4okQWhP0AsWww3ZEScVPyDFtn7ZxIrjY51u4
LJVl0aHAnEa5XqPtbyuTR45O6GqnQIlYlxtUryku/wzfRmAL2y1mHbkxXrWGah+9YhELz40NuH6T
FtiiNTeLyIpJ/XMprXQRZtSyKQR+4NiLT7WynPKOt4U5VxVbGQd180Gy2fLWyJfOdNeYazEVtoFJ
v5GKmTeRFCDcj+QVhD/xmbLd8QvNJqzZ0i8knEMtKmJtjGbxYkML8WeUt9SDwWgtQsftXXKLKd/E
B8rHFb/rgBMGy7BS9Da5ZrsTgTmay2LAbVkXr1SZKIyQDMVE1PZBeViwZLf7eJhCzuEHW6h7ZCU2
0gVbbreuiyC6THChK1zgbmJz38LQt4vCCtDxe3bI6bL6toBnfyOs0WygoXUeThYrM9Ea8uXbBMRG
RWuLL3fGJuiWmd3C+aPu9BGKblPOW9S9IOfyCsNN1GdvlGuGTfIw34AutwoCA+wFXV4UQ95M/a0U
kuTlRmnnijIezQq2LphNmFnazaclsP/ROIMuhvScyJXOfpmGb2MtE0Ot8IJX46s2AV1jrkPV7A0b
ipMSdNgMWUgquwZZ5K5bxGY7VW+BWhb96MFgnJMzrtpK6pklFsPdXYNciW57KoQX5GSNedasZemT
HFrPvVWanshGKadNjKzXcV8BigrXTspN/GIK+047zKe8SG9zptG7IVHWvU3NzulXaO3O1DXjbDJJ
xwOdOiqGqruXy6ouzmDF+dna73k+UFQaiO6CdYfil7FEBEFfk/MLu4uxZm6tMtWf5HVZyMN8rKIK
4yVFrIKoL1SLuCBg+wVuojvF5LawvDtPHkbwX1oTDke10ZsFmRrud8pJPuf5AMGrjM0V4jYO6j/q
PBTHdpTOcr3SG6dtKZbY+J9FKz0dJLyYokLqTiUrGdNpATYXRL8bUQIcJdfI/SHREJOSc82iWiuh
Ebjo5nqYgDrZcdNjSgawTB8XRYTTT+xG+EqB3w7ZH0xPZhloEOp12TjxgRmrhSuFSW85RyhFRa3p
ar0ij7PXU7MaztPCzOqnwshBtTh9aAzHsEi7YoWQr5rjRJfKBxFyFCg7w3Y5L7HSLQ8rMp76qZM2
hXRsFOhgvthsyuVLKZtmTA5UgqP+mM3gnZJl2I293rsNMPOSzDBqB89mOlBzQoD8DhoK5SvX2Epu
faCbmSICUm9wcIctuUZzjtyhs7Ti0ZgJrwTFbSQO35rmbBKHlhIE0gnIGNW8ACTDyLi17kyFhj9F
Qi0KqX+KUNGUGfpBINROJzeDTYp6w2ZblgCxsK9uwd/bQHkT4m9YCBHUjf7OJtPO5WATIhWBoASu
N/Iz6sZaaaPLvkFTj7DXk9MNnHjzIfGmfsnuJ1LAm09RlNmiT3gqUdXZ1jLiTBtsVhjrwJ+8DUh5
e+BsUp6bEqmP8tPH3oy+FpPVAkkvL7qCVDb4f6RPMIpR59n45fdVLdvnoz7nkr1MWoXiRRRZ4oo0
KyD93hpcogpgxB+B6H/ubCI4GpWK3a2Be1HctKXt589Rm5j+64BDPARJuZezyzZtdXQlGsFt3PR2
2uadPv5pg66PpiEiw2ykcqtSDGrSW4uTbFoWZBc7G5lHKRg1D1lakZ9INho50UdUEtBJFQwH3tRR
fmJ0cWmvp7EFmunLKo5755XSBSk8X6rRuOF0BteJBntiZWgIKWDfnpta7s/3HYEHnmQmQMp+ATOM
fMFSaxOYIU9qqsaKtC6aNEId7spq+HirOgDqozj9cVh3bH8SXMopLBzEsKMowLRyUZU96tRjJhvl
squrunIBTakSVDbsSM/K0akAP01DEBMCGHayQviqXhntEKZrp52AJ6EHYDkA10P1OpGlSj5rYFh5
vVGNlIzS9CGBvHqLeHdyUKh298Lh05aeNcvT0ncMH+7OFNJoaoXtMUlEFO/rvhze+ogc3AH3uuIq
JIt5lsW9dmTHfb/sBoeF2JJf1l9L3Itzr8GYsl6HfTq+1DqQMtee1SFaDE1XPldBiT7LBAbIg9Vt
XdeQlY/RQdVPEPHQcnce4nBaqUZWnZnGGD8DF6/O2d1S3nKshwgoZtqvsKylA8tnn4cxOvUHaqoM
cLG5ZMuPwKLZ1dKyaO+I5YOjhpef1q5fdJrlBWA9D1Wy368wL8YjxFhDUB+1A1+FEgSDl5SN+kwJ
IjFOVa55OeLfQ6wsQgralVvXERlyxezNdWAR6bkRZS3z0DDmKIHkYgcxYDC1eZ7zDARSoJoaamnU
78BRpIiQTCpELDWWq1OsE6gW51aqJl7MBYm6XVUcWlmkebGiDSexHyj3tlxYj6gORS9RmHRHIB+1
82FUmGWO6a+cUpXBL6X6kTo0ib1oyduPrir79RFSG8UDZxsnQw9p6UFS9HwVBqw7rnq/OpD39z73
Idyoh/gil51s1aqtszYMeVxpqO4/qpka3vqRYS4MJ4lWgzT7V2EMdsca1JRKbKeOCyRdqrNc19hS
IynsPRB2WbXWMit6HQtJuW7sJhyXSS/XL2BfR8sD2UgCUA+lvnTLJGBn8VGxXFQ1PEi8l9DOSqWk
PLPbsW6Wcqdmmdc7uQbQVI76NTTx4Sl2uIt5+BbLC1X3e4Aho34cI8x8anDGH89BB24wnIxrJa/S
VRf7GMej1H+I3F0AJrIdBv8Q7GYXLNmXimu7m4ITxF4be1kSwV0OQTS8qmUbcHvrbSryWlw2tUdH
tGtNuJ5eyCO2RFSiY1telCgin9IspNXAn1dV32YvqYTE9E1s9zh+8xsrW9QH3iPOzKdcknP/QJZ6
s/vlTICZjFN7GC0YhVy/Z8e8MWze0JgsxI9EwRoBdQC9ANYpoEJykrpQ7cjXFL6iLeeJVDA8yzYb
z+FDJe2pOkAhOQSeUyqH5NES5Xma8CGIF7Yz2MZtAM8i7lxLYbWxt6ikjFtvxD47O5dlNUMtCcQo
kv2Zl0yS6cwaFEAs9OLzCEMAkEQtNxriwSPEfzjf03oavCz3O+t0lGOZSnQhy/LJMAWUdvMeHuta
naL5okB6xHLlxGguotiB446NgRo6NQBFIGluLFNgP5ig0xV4SVAr8vA6aSHMdEElHzINUu0i7lJj
/tHOcBcnjKIKKh0a6QULkAqW13uqaoiQTIoBkutA+6Asbi+ILSfc1g70f7+M/yd4K7YuG82//4ev
X4qSvFAQtntf/vumyPjzP+J3/vMzu7/x79PopS4akAnf/tT6rTh7yt6a/R/a+WRa3z6d99Q+7Xyx
zNuonS67t3q6esMVof14CvohfvL/95v/6+3jU26m8u3vv16wvG7FpwVRkf+1/dbh699/qTpiFv9x
IxGfv/2m6MDff92+5W9z95aiFrT5uP/8zttT0/79l2Q4/7KJ6TTTRvZQRtWFVwReUHzL0v6loTWC
JATlWjg1AgWeF3Ub4lVu/Mu0UO4BsYd9OJpCKCM1BZSFv/+S/2UK9Tr0fJBNwmtOx+npn+7vvMb/
91o/m6eoe/IUhknYI9ROVBW6jmLua77IOXUPCWFv7/Z8djP39TFyLyL3PHDPQvfs4m396+j9/vXo
+tMgbZ/ic6t7fj+IrO21KoRgPju1Z75vZFz8vcfKvb0s3Buwfe49Xzy/nbCsxddv6+XD3dPZ8e3Z
ydOv9+tfx6+Xg/vTc+ytn/3H2BOgkjN1lOaEzhcFoeVzHV5+309nj6z1pZ9CGeVTP9VRb1VD9LNw
728vQYG7j7f3t8fPbxF/vefPIxYM7s3z+dXh+ePNYeAeXrkXh1dXhydnV1cni7PlyfrqcH11dST+
tjw6Wh4/Xp+dLI6ujxYP12eL6+vj88vF0fvx9dnRpXd8/P7D83+Qlj6Rffaf39xjXuEtXlhSx/Of
Pp7eXx4dnD6ePx7f36/XN8en94G7PLk6Wa6PTpZXV+dX56tz8YhHl9eXx9fLs6MfxImcPRWZL88i
RHQ+jSUwdUIaeC+M5bOYNozl8/PN20Xg3pAQZRiv3m4ixpJghr9yVXSv1m83bwzvzShm8x0/eVe6
Fw+h+/70cPb++vB0GbpHT5fMroeLd2bX5fX77fsrXG7+u718v61YEPeXJycPT6/H79ehe/n6w/hq
e4JHX/q0RxrTUeY1DYDInrc69Q5OPfH/lesuD1er9cJduMsFX7gH3oH3/cTUxGB992KFsN6nwSyD
YsQ+aPQ9esg0vHx9P34+z+jvM3uke3XGWOXuycPR7dPF09kPb1Ksqu/a3ju1WuorCeJ1vieZB5V5
F8mPQXIRQSpvyw6p7p/oNL+bNybOQWBidEWz983ejETu0iCJfXKD1Wk0nHSNhgO5oKS/Vxb62Vry
OI9POIUt8/5K7+90PeN7R9L8NCW/hvEm6G4CLTr7/gX8dt81bcPQ4YzAhnL2ZnOSzpiLD6GYzTfP
wCLcq8h9fr54Orl4erg4e72W3dvXn5bznvfbZtv93OjedJu5DtlmT6ONjMSwcWdZ8DCU43G6Jp/v
1q2PB8ex0p5/39cvRwxOy2QRUdUkXkF+eG8TxOq6C6Sumj00bBsPGZ65du1sCLyp7eeXP2sLoqgh
TB41zkjSZh++sp/mdd0PbV20gY35tNWfNsOkPfX6oF7VcZT9wPjc79ZHU6ZCdpSD3dA+9qtPTRWR
Bk+rj20vrdr52pgDTK4nqU0RD5mzX993SyyJz0tGtGWQUMYIBt0qgoXd5WoRvnQYnFme3hbGuYN4
7dJGZeaHSfm7VhDohdMpco7Qz3Zb6et6DLEWtTwSefPaHyxrnVsI6Xzfly+zUHQGB0yU1hDgNam8
7TZTGhTXrEm1PLUZzVWoa9odEAVUeYCO4nSFUn1JgauNvSqxDU81beclzhFNcL9/jt/21rERAtMd
0yFG230MqwvJJRaT5cXSbHoY1qju0Mzt4g9bQd4SZSTCOxVJLtPZi3QoY9dURDrN65qa6gb5A7eg
aL7+01Z0tNpUEvBws7EM2lvYwQCsIDSt0RupG2FglatuGCLW8n0rX2Y8pG9FZTGj7IPA3Iee56cZ
bzZmE5PTHb2cS9oR1QRn0bUa9ccg+kmqfJ9OTXy429bepoFRnZMpNm1NdYzYT3JF9XtRNe1B1/mH
sdUsUym7K+zWrXprEczlAfNsKVXmShm7A8UcDiz0CIxxfkIAjoKKCjocTytUH3+N8R9uBA57m0b8
rOGrySVzX70vVJyhC9oWQV5KbOWCXOB4GeuTVhzIhd/0y//iJWiySTad0MDZ300RpUcRXGVgtDwu
Vq2t3Wt2iL2JkLD/vqUvC0S8AnSaUa1DEo27yu4CSfAHA7KjjR58AvMUU0X5BCCG9cMC2Q+RxYtm
aXD9oC+O8+G//GlSFZi81mOlj15k99YS+fVhlQ69emZOM5wQOzQOv+/Vl5lli7VOpzSZG4/BDXq3
W1ErocOo1BAmT+oL47y7zU/re+dVPyMN1t7Vx/HtdDGfhU/ze3ThHPlLuL4/BED7eo/G/iOIkf/U
Z0okKXgjHqG41a7lK+tcPyveScUdaZcDHJILoN/SL/kintzqsDnQzrUb/Yetfn/U959gbw/uQ42s
jFRNXkB+D4WQgzrQyVUOR8AIV98P+P40YnmgtCAozQ6uu6BsdzsrxUZJvbcdPAU1Plex5/oakJ98
/0Mrv2lGF2qHJsKpyBPs6xIEpeYrpTVPnh5mh3ZVDt7Uk3oEkAKcEYJbreC0cxSWvzRlWI+t7nbO
LyurFmHpq0gtz6Bbjg2nup8HlIgiFxXUtB4OMr3xMukUYABGuRBsHIlc2pMDH29qntvhQVEeoMWg
w3yoTCieya8qL1CW7izSfYkpKtc450avcIgeOa9XRp2of3iMMbzwP1HIJbpCLsIW0fanuVTEupNS
mCSPVczO8wg95rHI0h82nd8MLhEcySZ2f9VCAWS3kVgxu1ZVSZZhXikLFMCllRbjT3Z3fMjnIIee
0AjRAdkxU+Q2dhsBklY3lDAHz2gpPzkJ4tVpa8f/RVcYL6GIzGzhL7utmA6mSZYaDxRRGu3EsHSI
8VNn/7DL7F/sRF/QzmCHQW5UUzWx/j69FQDDJkqu/eCNSdK5LRLW1w5pztMRHb91EUQaBkSj+oNQ
ingL+wNIIhDTP51xZHPbbdTHjy5FFWaADmkXR1ZdP1UgQTHzSCVJRpDLSVxlDhOsVjrlz2ehjWQB
a5zwwECkcLdpA+NSbPGo8KI2l3htLfkehFb14IdF/psOspfgEUsnxbVptxXNniJcqCWK0KTBVzH1
vyOFM/74+1aU/c1RvDxdJN+4mxk6qum7zUhp0ZPlzAYPwrvmAlE3FtWkBheAqu0j7FmpIydjtmrM
XOVHNGXZDEXz4IwpBPVBYzqRLI5TyLGDtYx05eSHxxNjuf+aTRNVbISSLVWx9uZWoApXNE5LT9GA
SmLvWefPxqiU5zWGT+xFiX8FxSA/gOFHjjxXguayGTMgR3AEKfBJs5q/fP9IYkD2noiSrcFORCwt
5Jt3Bwzij1naStcBSOv0g2yiJk+gEK7Sbvhp+YqP2m2KncHCO8PhDRG37y1fo7SDUtH7zusjW3FV
5M3cNoK635ulYK/n0cmsyQfhqF5RCRl/iFW+9FORKb+juwSA0hITfbefLT6nWMzGleegRgunRwcb
sKgR0lXXVC1rZfn9sH6Zh8zzD1cYtLeEf/demCAr0GfTSS69Ka7OU6m9LzVcIn1rekyb6ifb3S+b
B6gFBe9dBzsatixjL9rDkTYfaxtOgh9bLaBWqT/Nu7k7xPmrv2pQUeGAGdI1Vtj26vtuftkrP1oW
EQnDy9LbazmVnK6vGyfxTHR8XVUqTxB/CBZzGT7WTnmQF3nww3v8cpzRIiG0hVI/exY+RLvvEWAg
JmuWyUZF4X9RIv3lwkdOve/7tff6THFfR3ICVwqS/Jr+EQV+OgOQy1TS1pqxV0RSWzvJgLo0Vya2
edoCfp9jrwuqZOUPZ8DeFKVRiyyXrIk2bZvE0m7XcsjAOTipzLPKsnmJ0jZZZ5w5QGuMUHv6voN7
wyjaApYqahecNTon6m5baHmbPn7ZmdeipnLpx6V/g4Ry+Wcv66MVRRRKVJMQhATIbisob7SAMYfM
g3YIKEoJ46captufjhvzAcsVznsL2Wx9f8+PsD8wi5lxMyCo2ytQUfkdMiXIYQNdaH6IvvcvACQ9
cK9wOMiYZdBu7b0JOM0oylU9gjEYrmv2oVUCyF/lABgAn9VGql/KyACAkQLNPZvn5VDnD3NpS72L
+uoUL1MlL1r0Gym6PmZ1Wj9LQZLHbzbyoKdFGsLOD/MIIAUiYaoee6Nvm81xP6uN7QVx4lz+4TQg
7Maq1CLqJkcF7nH3BUlN19V16NsLuQ3DlT2T4gCvMPywmvZ2CQxeaIXEkYM5APmp/RCUenmFI7WG
EuZQ5VfgPaLHSrL7ByXSQfoH4H5dqmXmzR/2jRdlUxdj/lElU/ZDqmpwIgltEybfHDuLAryZm8WF
/0Nc82WnAEnNwcmeg5wbEKy9Q82cnKpHmyf1HKdSTfTe2jH3Bq5LoCHkSnoU2F3jz6JtpqCiGJyg
2A4wol96Bj6oR54yzzzSjdVyiJ0JTXbUw74fP0Xj5X86rz+awfKKiJD+kU/Y2yMSZej83oHsXCES
gsxIGJwB0AMc0FfzkTLY5XWVzuoiCKNg1XRjuGztZnQVpcK4tWqCA4xnlLvvn+nLtkXPTYMrBjIk
HDf2XhQJjFRHFCPMPCclZItiY1jFUq390PPftkKMiiSgCBhUMTCfdn8okwB80Orz4tqIrm2sdS6G
WKr+LO7+GF62RpE6wa+CkGi3Famx4anUkAzLSJ1RQZe6tYo0+38xV4h2VFUh6lSJjXdbScLCkISb
LjE9Up72OGC8iH7Lf9MXekJai4bg4+62Mkv9hEKLlrJfKel7ocnDsgkQLPmhmS8bCa8f1zedN0O2
icvsbjPEBI3UimYEOvMSwTrwSzCQPKUN2zU5x+TQipKfbi5fjmXRqE5oTNZUoWt7IzgjdFJEAvUL
urrzgPvIB3oiaIRxnd386fRmAyE+Jpajl8zy3f4lBiws1QGVTaaYaxgIovwknlMsnb5v52uXmAvo
IwMtYRA5NHfbGZpJl5uCJDPWGeZ9OXDlQCW9QTIc02RAXG/fN/f1tWHXQWTKXRrdXeKN3eZSpTYb
QhGaK3rrqGaXMFZA3xyAbbmvr5NpSA5kXu36T5sVuwWmTtR5SOTLYuv+tIzjKY81aUolGMtIbSxN
pZGqtVGhhNciNAINgD0LEfUsq3/IKouVu7txiinDbNSE4DUx+W7DY6307YhtIjvl4B+HhZUdJlYQ
r5FcnBZBPlVrCQ+Cs0rRYk/O8uGHfn89ksgnyZi1CO1VmUBlt3kQK/WYppKPULYgrSPDHWarLFPi
3p3g6I9eiQio8sOUEu9wv88k0vF6Ag2DmqqYA58G2+5lrDlN30enwpaWUpdULviq8YdWvk5cusbO
qSoaqRmm1G4rTtzGyGWq/gKE+zycYJNDNrANgcF4SczE+uEg+NIcEaWKYir1GbGvWXvbWtCNutHZ
M4jBYZbXSLjdYjCrH0Aoj37Y2b60xDzhFPi4mjJr9luiIuloYHFtuF9jjvlLartNrwAHrOtg9f2y
2LstimhMZTHwjri1WZgl7Y6hGfFPuLUJz1+rvrUcdewvzQ5PExTwAO8Fp9xoLR1mLtofDnh69GH+
NGDn0iHyM6R6+SSgeLtPgLpYTa0qNRbawHEEUTYfXZCb7S0qNvqfXnREW4ZqUOLhP7QVdtuapC7O
Cjsz0ILtyqMOHcxTFf3dP52XtCJ0P22Ghn7tx9ExCq+wBmR9kRUyvkiSLjm4sZJnBR6rBNZPKbuv
s0WsAkBfKnu3iK53OwWknZo1J8gi7sz+OEbEYOHno3JuZfqPPo181M66BqnIdYfsIB3jgr+34oJE
y8N0aukZKO5JILj1h6lCW3tVdar0QzD9ZRPZa2xvaipRmfigL/VFMPTDCgo8Gvp5lf2wP/5u9EiF
c6ZTmGfZie9/2qrYqCZ1Unsdi17LShdxW1tXqKXYJ1ptG+3y+9X228bYtCwOdW72HzCzT43BMaE6
3TF+oeYbKx0puSVWGNKJOpnzD/36su8bZA848ExDJPupy+32CyOHJlZjmoLj0lyGs2Z7s53IKBli
XQPY+Cdx79+8LbIVWK05qo7hoLw3jnCVai0qGh2iTmvd9JkcHDgWluLfD+BvWzGFfLlD7u5LyrRR
nLIYkHhCr0mPz/M4VQ+zLo7/+CLM2JF/pxRPlprr/e7YjWGrFo6VMs2tYnSTJg/XyjBPP0yG37wh
Hd0OHWMv6pSclbut8NFzo+eytpDawHrlDcKuMAOAPFVDBRODpP6HwfvN7KOyhk8n+RfCc2OvwdIP
EJjgmoH7SN7k2GwirgVUopLfSHRTqvz+VYkzfm+v0AFKyAjJKOwV+zn+qE8t3H5ozYAftIAt1cZu
3g/OaTCUsYcvx3kPxeiHhAxXX9GLnXaFIzI4anC3BFtIrewOa9vHszonak/9vmpvMPOshoNWi9oT
4Dxa46kl3gQummTSgwbj7hQ5nIHcO3r0SxjwsYVGZl6jfFa00RXKFgj3NboyAjbDHWTRgVYfFhAP
s+uk9CtsZeNibBatWWvpijCuLRc4FITXPksB7zCYcMd2KaX1IkBKL0KfxjRI4Emj+kutjOYhw8Yj
WihBWfaLri3UVWDNPkiaVtdfdH75NCn1GSU/zYoxeUdUBr+5QEDwEUJoe0iSxXSToax2WIcCYVFA
CTkC/m69OZID6h5VxHadoH54YkRTQP4QseZgETZGfA6UJcvxDxnSgxqlx2DZ4jT8XOgks9yuI1Xs
tnA4T5oSyXU3jCrJWkEcVmH+xHHwUPly2XkGrIfIbeRYO55M9IGPBnysyIT1yMsuSriId0nY+wFj
5Hc3XAiTh65vUdjMOB6h9UmKctUVZTyB8Oe4d8lIRfeGaqNoSwaxQGJlHpvXAEpg7BoQSm4ctBCm
Q+St7LtamvNLEE16Ag9c0m96rYjuxiZto+OuNBFmi3sLOXrEYoqDNJgTB2ohRmAL1W8RqJTLSrow
mjm+DxDNgw6GgWG3rMzGphQQG2NLGRm6mMtiGU5xLIFFYrWBXwII04bZHUb4wK4+l8OBpJb16Noh
YpXLwAyjh0kxwwdNqtDcqJtRNQ6lxGYdd+AfAMDn3QmxMIOGuEtxKsN/ggUkz8GJ8LzIllps2U+x
rKcqosq4uS5a7p/aIm0iK4GqnbbPVjkYIV1O9Lu+nuqnAVOO09RvzceKyrZ1jJR5iHBib1UXidoN
qotzV68gJ9w2V4EvDYFgqVQxqrJTOS5n00IkuCirGaHSqc/sZY8wx6ERzaHktUTQ1NJltMvQy6Ix
qMq2dghhKntO1DG9cIa+eO3C1LlDTS4eFzMJ3uOgrLNHpdSbOypp0q8IovJLgLuf5fozIjnoDAxV
tbSsXj4MI51AzIx6fVrqXa5Tbtc6bVwgjSSft848mAvEyZQbu5026qntRdNHJWKtTBJzVSlFw5Ux
NNNjjQn0jvQv0NAxkBpZCGkVvC38vq57dvibHpW8e8mWO3hqTTcJ/bcRYmaq2+2wCK1KXaoTRrEr
bo9BvCqojpYMYjjfp6Sah9U0S83aUSdJYE0TKydSRcN3Meg68pRpXx0H3CajpaSV+utk9UW8sBRE
oVCE7atlrY2Gj9yvgRVK4ODm6SJ16lxJIX5IRzLppDuySbOxyntNOoW7Yz5KCLO1h2AX8mO0oRFm
n0ytvYxsO9VXCCIEhwhWxLFHKdBukW2Vu2Qlge7pDweViGI1Qxg+bazeeEtxAbsyq3yGOhz3terW
DEHj6givyh5CjOkNXPvwVup1/RzKlsqinLI+AEaSteaiTSP7cVbGCmKdEPya8ChyltQsCwMBBSU7
6rUR6dyywSVgGWkqG5VmjVbstqZf125U9HksmGk5YEfiEMbO6I3nfg6GGj7zPN5yCJnWuoO93UG/
lFB0UiQVeXgV1bd8NdpJfKFOiMd4Q2cYN53SN1i+QQVEZ7qtu7NmzpCL7pGlThYlSoA6XEepSVyd
Ra8sBmTTA3fI0ET0cCiqjy05DF6jFgUU10rD9qFrmuZi1srgsshz6VHlIv4+m3HFrjGmHRk4JUPx
a3KSZIk+QT0tIt3P3yJ4y5pbF1hAnKNvIAEJmKfpOs4y8CBtGQcv5RBl7yVTCz4rQXl/oEwhItxj
iP6TG7b9rdp2Dbr3EgLJcTPGN3rVmE8E8FW0Qoh5OKP6r7z72KScS7FjjEt7moonON89fLGk0Z6R
py7Hg45bZ+kmQ5I+hmk1yIBbHGsdjFy7PSxSiuyojaLuRfP1OHHLWRqfwSqhcOEw3qdGXDg+Q5cx
a/HprVZmRql+6eM0W7pKIOFUYEvOkKzVLOovw9iXLqnKSk8TMidnojjwOBR+zxmRacotMr9ZRyE1
6qhkmGj6rMZoJD8aGiNVEH2uqDWmyH0eaXmGp2GTtzfD2DHZTDvvr+Uo1l/CUONEGIehFir6SvUU
mP3E1hj7nCQGkgcczehFsS03Yb7o5U5YnXaqf1vNOCzIxzOKvcW4bqEWX2py6yNlMTUaWtNjWsZI
gjnJRa037WsPP/ZwHNvmJcRhIl3gI5bhEEGuanbLWm1vONjMZyfUDPwQUWODpabFD2VqlqhIcxLl
qNUb2bs01uajg2pyvwqSsu5drdPLiEq51D9CSdbmxSjJ5pJ1NYNAR3PxJMFcJXBDa1BadyqGmtGx
hsbmzpEkv5LZZr9xWgnZYR+wre/KFTvfQg317jZFXm5YlD5PiqYA+scrIx1HXmk9B9XREE6V4cpj
mc/eRDCrrmYzgKpvWzMc1zmBLO46Ua+GKx2VgmHB/m7cYs1nTAem1HXXqgSYbxlIYSEvfBB2M1D+
Iqhcf0A3DX36pn/U7Ipe1Bi/FOtqyqxmofejU7Dp6vYdDrUIf0BPdGqvy3s6oIORjd0p6rN2oROP
yJS+nO4XSk3WK2p+FsrNga1oDEvjjAsnHuyXdMjVu6oarWO9n+JHMlP1uYQz1Ms4FOWLFCoBxFAk
tOGOhr6vrDn349Mql/xugVl7Irk1gjBnvh4RAqlqF00rFAAjZ6WiXShDFiiTG5wHR4xMaqlEiVQZ
EsT49UJ67tpUfS5bRAs9zLjjhoEfbTadVL+TQRXD5cf9dlqbKCQxDyFVAmlMkzF0wWkpvu1F/5e5
81iSG0nW9aucF8AYtNgCyMwSFEXN4gbGbpIIaAQ08PTnA3tsDhOZN2E1qztmPRuy2zMCITzcf0HC
B22QYnqX/K17aNf43iQz5ZgN8MifPd5fSQjBWq9CdPKsD4llxPjaW7HgXxKalQUGTNXq1JVD/HN0
1QZ0K7LJC/r3RfGVtBNGEw+EfDm18LdX0A+trVdOVCXR3TQsNttOrudhX/ViPkyGWSusZrf5Ox0s
tT/SY8yXgGupR0GiSBFUTRAQTB8GKrBmOI2A4MjOOEYdChN4dj1QSGwZdA4P8rFv8d5LgNvBfu6D
ROlr771bV5pyMMeudL5Osog/IunQjAHl0yaLw6pu7PieHoeyfHaVRtpvO3puyz1WPEv+4JQ5ONAs
6ckuggRzrPxRye0KCfu+6sQJ8a85eycMMTzEqTJ3CCuqivqAMkasP1iFlXU/TEGSOfhao2R5gHu5
mh/6qujnoOy7dD6NvYuBNkmE5+HjoCZqHIqhHpIH3FHd+Tleljqa7mi0yHpVF49m7wH4TdG+arSZ
xI/jxOw/5OQ3/eM0iNl8Z3Tck6qfALZpUEcGrnucq3j0Pi2oQc7BaA2udzdyRJjvDVKeKBjp0aUf
qjpuik/uiOlQyuNbzeIvTo+YmN85iat+TcupTSFhl7iXcXlaPBn4m5Z7j4jKIP0SPzv05WMQQzC/
iw7KL/eoFth6hkA/SVqh8kDsB+uYOFyXp6bgnP6oST7cq34phP3gJG0znPA4i9RwlokzfNIQkFqe
sMuztfoec8AaQN4IJj9xENdAIPynG0Vl76PHP5ZHib6PCjC8E8pnR2+T/K0EXIxbLPJ+1hLatRWt
vgGzgbBljyvit66m/12QE/Fs0QLHhP0YWAgtfq5Gs5gPcQ/44CNMYqVHJTQylJNo7Fl5nSB7beIM
EiOv6A9oWH5te42tNVhCy474dDRkera1PsjajiPNqKeYwHy+5L6uexjkq9S21PDWS7v2Ta2WA4cr
BI9cHoeqGJbHLqKG8MtDty0/GFNq6N/tsmxclDCKbnhfu7llnBCiydessZXDZ7gUznr9Qymev8xa
N5SY4zp91LwtlpKSvS+VtGqCMhcNTz4vqbofiOxkpGodrX4qEpZ4U6Ug9+BEG/l9NSTDcq+nymrr
MWAIgWOwIsv8mAiRpa+8ViQtxJbUGZ40daowEbfN/tkZoDK8NRoK577RNGr/AyKHVR5cDP6+TKnO
Ee0imS5D08W3BnnaxXtPk0grD8ac2FUgZgDBB6mmI24dUmg6Hi8drH4fg6JGPS5TMzmdryWTKw64
4sqalE4ug/MrqvA/eTOh6GAdEcs1PkXTkIwBghLzfOy7LInfF3rhGGGnYz78CDoAioVaGGqxOrmi
RN5i1ad/7PiI5RE7yEJbpZBL9S/Ny037Dgep0eigJiGbfVoktkTv5tbVGn+22q54DX89Sl6jGgJ6
aEauZDh0yrjUH6jlT/K5R4MVy+6hTrtPo1mVqe1nSGOlPgZ2jXbywOgn9xiHcM4lxmgox25s6l+R
NbVfNWdZUHxCmNW5t2cLIwhUqaz0bojH+L3nCRyTY5PmHeptxpg/xgoiaUFSx7DYemreD7RkMU/x
ip5nFJU0RXtqSxo3PkppvFlrN5k4csoxskNECVEeqF2GeJ93Fbs1n2OMWoSX2qsNlZ4mGIhP8/DX
NGel95SB+ov+ShatxImPl6X72A6zm32ZMDt1H5NUnctXqN7r1puBH768UUx9HF8XFR7fCVkSHgwH
cloTCrsAtfnboqjz27E27SdRWE4KqT2dDIfcbomLz1YvlPrbksrpZzKNGA7d4Sjque+dGGWMALid
VhwKrVAfHLdZOLjIgdz5Uy+MSv6aY9VA9jPBoUl7stW8+KwNLJfD1KvRE/ruvNWTvowOfZ3C22DC
0l8xW8o7pFXqGkdRTjW2aqLrk5Chu4+5mrrdo9eoPN8RQDEfoildPXUmq39lWw0ebF1buuVBWqjm
+EA19F/dqAHrosDAzYBKtfzbGpA0xmLHmZ5S3LRQLbJzZF4qO4vwiUV3Wxz574GyWwVOv/LErZbT
0k/5J83QsXYqZtcsAhc52cg3rc58NadxhRs4YvrtqV35Tj4PkLw/oTOY64BGHF0cmiFzfi1NehoQ
gETn066HV1Wvublfe6L/xt1crEIzY9QeZiopij9lafbolEmThPjHZeMh0Wt50OSg/oXma6nfVUhF
uH6jyoacLXW85EiHcg4TKFsf6VNQRSBtiN5j0UG9Tlgjgk2pnIe/7VGzf+C2VeaBMkzL+7orZmps
qiZfO42BF5e36NaXrkl7i+cy4D85FdoSdDiwfJcRZdqjTIbJPfGmxKarUdTajv1EndTYj/Jk/uGg
IsxhbqBxlgaKbWXfraWwXuleNC6BN/VomFpqOnygQiK1A042zYfcRTM1LPTVhWXU6v4zwsk5oNsR
cG84AqB7blxMfAN7RD86mJOsRUjbqNVfEs1a8zBp9CyCeVS75S5VNMqueE/VP/lwuePPs1INAVSz
+BuGdwqFAVxmBh/SffpVSzCODxy94/KMvbr8VrUYAx/rQZkjf5WzeR7RjVJEkKFBod11Vq9rh9lA
Iy1IeSTiQ9IiGeYP04CnjJhakwo2Wnl/OUZaoeauRAKr7wkRBD1BZ3Oo+q8IDvdOgKEFrkKzoZCY
C54Mn+DxjZmPGpxlhm1psnI9RGI+qkmDbkfXma4V6PPwS5QUeBACzpb65KE1+qMx4hJ1GNbOW/RS
QDDaZMZUL1GBRPzFK/tHZOq1H4qV9pM/ek7/URsBlk3ov5NfSMp9d3mvekuA212tPej5KMrQG+Pq
R9llTsVjtUm+IqGAo1JfkvSHSoqYL1m8OVcH0XjDc4Q5jMx4KZBvmAm4Y3eAVYFK3eNiNAaWdFGM
YVBsaNTOOFg6HsCFVz1PutbgdRwpNc0TJON4nxkdUipZUdhL2IwKh602kdWiehW7OufsiLQapaSx
CaAkJXaQLHP0Y+ol5/kQmV7BqZ6ujo6IDD6RDJHN5m40LT7JYftTonRj+GZVxEWQuNzbgOIaUAtd
p8XZfWaOCCXZRZLah6aOkl9K0etWYLmp9XXC9qhFd6WXbPasH5WwR3h9CKQcGvFmQEIeu0eOtPE1
HjwI83SFm49B1tQ6eVdW16/IFaUIRDG4qMep7fLFNJBsPzpz0w8YPUg2Sdb1sg9jSF3uWl1yfsY9
8qYBjfZCv/MseqmPZtNAbUN4qf2Oc/dErXGoNYRpzU6QVXRG2/kZzbURgso4LYGg0kJFxjLzD3j/
zcUbpLvc7IBcSfKNxbhKqXHlajhJR9EJDfa0vx+k3SkHl0L/auxNDgE+VYv10KnqIj6NeKsthyhy
o+bYt2bCc0d1SiuMu6lukXTCmpwrzhk4ikqPkkU/NZhLIxCvvfGaQleRfO8aE589ZIjCnlZaeVCU
JkHm0Otsw68yUzR3OPKY3n1fKdbPPukUXu6CQlXouXH8fuz06YNXFA+UoWSN3HQFplEmUQtN1Gty
zTd7a8biatCK5lDriBSHel81UahLc4hCF7VD7K2tOflVDNLFLGVaDHGfQ7CL7ZDXyjB9aJCZ7IMB
KBxlo9Zw3uBjwgsFWKD6E+1brHVq0sXHulCn9mQsXYQEDa8vLewMfXjf9Y7xie3RdEFDl/hV1lQa
eoZK3r+B1kodQ0GYhgaXoh4qK63jUMMm6Dmi6vUJ4VEdpVJkeJ4j+ErJASU9SkICwew6aL00z0+J
NvFvT3gd0hNZUirhWuVY6LcJzHdCN48o7VItwTQ2LZKYy71S/9aiBLU7hcqMuF/GLp9OCd0P19eH
sn47lVQBXtP0VXteDEgHIfA0eI/pAkf7sRhJyAMev2p5V3dWEQcIDHJWxW7rfnJrT+H6I59KwgXE
Xhe/p7EhiqeG1wbWWWT/IT6oVIqiufq7VhwzDopO5r88KZePaL/Oi9+jJKRRW0uwDckGDdwVumtQ
7S3xlYoexOasb0oksVwr4UJjkqkpze3bqe9XMZ9yJkFSJ5E9Nl0uPTQhbdJea3IeODmXr9KCy+Yv
cQ1VmhxvRG5Jm5S7bjJ6nCMmr6FwhdGq+Acf9yJ1nLf1z/JD1/z82b3+Xm+Vbc4kc94OPxvAQT//
h7/Y/s+xL39875Cd2f47/x+q4azaCf9vMRy/+U4n+k8lnPXv/1sIR3f/BeV71a7R6SMCvQTv9H9C
ONhIUdS0PJC2DjiB/wjhWP8CN2CtpHfHAEoJjfA/QjiKYfwLqLYGZwAotWoC5X+JEM62yQlxCQwl
zVtHB6JHqf68/WcocZnqcQPj0uowClwEr3h8C3EDfIgXK+128DOX4WDTUbDSoIfRHkDE5ww+wNaI
+qxDhVHL2tn6MeXZ2jkqMfU1P8Sm1+zpImwb4NBloOegvUBTFXPqdR7P4ApJyQWay4nHqFq+75CU
+iipc53++N5P/3RLz3R9+K/8Xw8V8jkT54KSXslJwMGdTQN8WBYvVtngvqtD0pp54gcoIu2hIc4b
4P+OYgCpWlvgOoWp87HAqa4j1+AVS3XTO0S9sqrWT/m3eALFmWSestMcPp+7NZ6F3fXaAId1dole
yRGgtLzJbXAW88xjgtjZUeS86146dxYUdVrQLhxW2NCbUWmUodIG0TsfbUD9i5rI4r6rESG9HeVy
7ojiWZbDamcdbNnjjcxV0eEDxhvDFKC3vKnqfUpEVK4r5EBbX5Oj+Hg75vla/z1/1Brorq3cqZXQ
dP69kL6TdbEW5lGo0x8QcsRgo83S12rv2jvDuxKKI4YN5QFKXaHK56F0LmhKexmhcjJKVPeWY530
3KRpke9goq/MpG16cNdXOqzDEXQeyqrtEux10fgDCvn3PQnkHWWnDvFHw3s7NpXzIljT71n8M94W
3DdjrF7ZA/GaEqffu0LDMOGQorC3E+faFIJT9ABBMDz7gm5TuMsMCkFSK5BiCNJ0odXeIRr4zYgH
uRPs2iRaDqgclQvAhdl3PomebGy3TWeeYDMCktDA9DeUG6MAYMgc2pNrvgiL+c8k8gpwbJ19hunt
Bog2mH3k8prlCZn3pm95qX5IOp16ZrLEO/v52jyCYjFQHgJQAk/zfGiaYlmZMqnSnxs1p/qV229a
ICaruW6zs8HWw/v82GUof4TabLBhcWraTozKWqq3Qjjxyc1m+RmZZ/PViOT2Z1iLX2/vaXMn5MVE
4kA08vyDJ68Wgcmb4Zi03Z7gyNUoGqxSUOzINWzXYuvVolkU0fh14vVPGagPOjqlsaNPdDUKi53N
DEQMtPP5l4qsyJTCc6QP5xd35amyj8lQ2Tt347Wlbq/MbMopUIu9TZTGc6jnoNhIgQIKLXKWefaA
R1/0q6hb8dHjvOp2NtfVFbiyD2HmQZo2NxEpXuRNYhsSDIhjn/Khf7ZM8y9d6s7h5YvBAbClrzeX
S13+fAJB9YmY2iA1y0hxgrGAZmbmVNVvR9HOEVrr5rU52GG3wxRdL5LNiSsUF38H3EN9SXnBb0tj
NXgX6aGu6/hUjpUBUMo6YcyRnQwLQX6kYWhPLKopdk6RywWzMpogJoK+WH/W+ud/wDG9pFCHYbUP
18out9+VrSnae0EXvt35ghv21D9DhjSykoDhWUJaPY+E7L0rtLXIL1DOfVCxRjxKWRsfIai/jm1l
esDPBxOqrNJ8g/gBdVIR8A06reM1PStyJxW6PGmgB8OFIOGGQAOB5Pz3wH83YSFO0q9VdzT8MfYK
29e7MTZCQHnoNiXNYL9ve/Rcd77+5ZwTGYCOCe8fBPY2PZp1Yyp6jZtiMrAJaSooZIvRlztf9ur4
/oiyWWLzUHv0xzm0R6EBv0LGOsAGWDkVZuzP3jP24TK8vaqvjosPzMTZaLh6m7ObpkxpkFFK35hd
+tXeZAaDyRv2dpTLw4fZQ6dMRR4Fya0tgL2sdAocTicBiHn2+8qd5cHI2vSk9nn6V5c0y/F2vGvz
yJIFXk6slSZ8vk6we+SlaHEj2elo1iFlF+VRj9Q4cN2ifa2Dj0G1NyYL3BnnXtxNPmH3Me4DlYno
d1Gi5DPiBlkLrBzSXmkee7DpgZrhn357sNcmd802gTGTwAMIPx8sfdFC5g3kJ7xXrK+d0k/9gSpU
esLeWMWNt1S6L7cjrv/F8wsfFK4GfYUnENfiNhekuT2W4Aok5c+2DG0pm9BAxtwHDPXytJNUmgzG
hoSkroJT54PLzGXJRtusQSv0+UHNlv44ddbLk2moeOgP8MiHY0V14DxKObdVZeooiStAFU9gRKjp
ps47VWa0w+g/3p6+K3vuLNq6iv44v7EBtNsJ3LSv0sVd2xV4woBjoYG1szLcy+8EbwSwI6vDXOVm
zgOxj3HUEguQQSrRD8JVihMIevWhKiyUuh17+DiNigIYdR7BX94e5JWtgEAKZRHyax7kv6VH/xgk
EAt3yTpu/0XpvA+5tPS3ULfBvuiWvK8amzZoLSJrZ8RXViZCdzyUybBRP9hyq3iT2B0CS6SiGjXS
2vBocmk4XiQqBgEvH+Dvt7JG9ovA3vpT/higW7dzC6yZhEpUw6NNHf2+wF38ITE9/a5DF5weoGz3
4OlXPiklDuoOJCIrI3ZdW39EbYTUl64jqtHbNMnzJHFDjEraB6sy+jeTCeq4dL02oFG2R++6WLbr
pWvDP9LQkuAO3CxbKxrLWkpOlDh10cnA+uRILWZ4Ea+KlIMoXK8A/VUUjC7OliaajGYE9OLDWdUw
0u5ThNKTNr8zaqfckbK5NiJOF9JPOPbQGTYZamYmZmLVHb0fj2avL3tl+TaAcNzTmLtYleuYUCHj
k1EZgD96/tGSBU+MUe1rVmWG73U9m4+4vhe0N/t252y5FgohBPTl7PWidTahujEqq6rAJBgSQwtm
fVbCepmfQcrNO8nhtckjF2ILgFmCN7Y5XGThClAEde03ppocGoVcV4xCHm7vsitR1muGq5HJgwW3
eca2Mb7tMgHfiXz95Kt2ixVLVbg7e/nKrJFQr/U8YiCXuYkyw2XQ0xZ/H9BRJJccVBifuOm7SMbL
8+0BXQ3FcbGSv6lFW5sU1tEh5SOXAZZL9tGxy7o2yIwBbLvm7ehIXZs66qH/ibT++R9HBfgGCQom
pTFpD59dp0RgWI/qnfW23oxnqQDyDZQn1/OPc5da8nkQrQNQB7oOAy+7Ul/JdJIfMMep7vHRNBek
RqfpdHv+tDUjvYio/aPnoBF1s8JpNaX5CAHaN8GlHzupCRx4AFNHcNQADFqRuCunIT6sCianUpX6
L2VWHlqrrI/CGLP3t3/OtUnmQ0JXg8SoUbs/Hz9QhqIHh4bfqDcAQ62V9ECJ4OfLgzgW8iFoP1E9
3UpG2hKPUiCwGEYnjY657Zja4ElUr7Z39sG1r7lq/nPIQ+yi9XE+msjMwG3OqyIBeL8AayrbV0fl
qFnDHfbs8060a3Pngt6D7ATlim1+Hq2fWnsqBigPTmdFjxnyC/c1p2j48smDY+SZ5EDkkduXm5MD
LZljTsS0LRqALwKjYctIdsqxV8bCtPGI4kTkQ21nLisrhXa9WPNUR7zJRw8GI8i6l5aKaDQhGUIt
yuBt425l/dxlUDpYOhWpvlG8LuZJD8FYu4fbM3ZZ6VjD0Iiy4KOhTrVVsQYHUVkqJEI/7aPklTKD
htJkjoWb5fm2OrxxR+t9rajRQQoneqTe/WB7db1zv1wkkPwIaHLwTS2qLe72kbFItfe6OCcRsAew
L90k2vLJnLBnx2RqROduGr08uW8GmJ07C/PKNuA1QNNvFXsgzdpsA6US4JDBiiA1kBpZIFR7Dsc6
eWWY0DX6NuL/b8/4tdWztuL4pAYtsu2tDdZ0KhaVU8QUAjO11miOTrHs7YT1Z5+fnOgkwVlHmNxA
yGj7HKDmHE+Nw2eF8hXjOehU93O5OPfY4YmdJXQ5g4RyDdJE3h+6un1QcVbaamMxg1VmJUo4Vzl2
juoitE9ea1g/xFigv397Dtdzfzs6dt5aaeT4Qj7x/DQRmbSmWBoVehyFEpqetD5LPK3/kr2Th5pW
6n9RBpkea7CBd2h8t99uh79crppBAQXNNbqcqyrBefiihFczjAidqXkTh7nt/Mgb5xsCR7YvvbLw
e3Mvq7xcNGtEHq10035rvJ1HbMckTXRtZYUqOo9W2fd3bJVy50tePDiQu1pFFVf1kfXu2aR5cAEM
rME6AFmIFC2BWybJV7nMhRmCVzKfZDZg/5fhllpCUMrbvTviypq1VHSt1xyQ6tG2Ud0sNUaXkNN8
JY/k0YqzGZRgpImPVdsAJLv9Da8cfLRKeCo79iqbxJvgfEoNXQGQ1alsfLt94lwEor5CewcTmE9o
tsL6kBkFT2VsedvuqEdR5PjY6MpPojFxKL/9a67MPP1YwACrbPGKTjj/MXreds0iRw57KdiuQ9/9
NQJBh1oxeYC1oux1637WZPxvNMmZ1dLNLjq9N5JgnrUkNKQd67r7I29UCw9n75qVbAEHrQIopMZy
8gAHvUyZZH3qAQYA8gCPnOfkhYYBzrVQbPsSw5O2jz5BosF6dNa86LFLzN453Z7NawsJee9VoNnD
MmErFtiZuo4NKQavC5X1hxryzJuxdJQQj9Dx4+1QVw4/ew2B8j5pDXWI8wnUItOanZJxYWIe/Ug7
bf7kds5wyso8v6OhKb7cjndlaNTogbeghKhj9LR5xuZY4sInqTjXsc4LFUEDE8UVOur8Ozs75Eoo
l5YzVyJDWzUTzoeW2EUdtx20bm82GzD6wKJwB11K416D+b+nAH/lTEXsi4FxyqlrwfE8WjqhIRP3
SulrRZHi+SpaGFCSxl8Af0v/0c3NoJ4kd83Oy+laXMqNhDR+g0k2O6/vAP6iRE1cXHphefaJ+UaH
7R00ZSI+jZVZvXIHoewkd9fmdhW05Khb5V62UhRQv6G4KjFHXUeVAFyxh72frAJQzfbO0XJlhWKi
AHAAwQi0/9zNxC4wgZ1hLGAYtMsSYDasn2Z7cO/6JkrDscSq9cUrFN8QeCucZYj+bYVrcWSO5eSi
lYXShn2vIwEcFrFVvV/QJN1ZoVduRQS8UddnDhnYtmBg2lLv4jkqIUwk+RuzoXyUmpY43h7Q1Sjc
u4jy0A1Ev/B8ZapFnRXgyzHOSXN5gH/pPgpFjC+uha2yu1QkXIq41oWzA76PFErnmig5EMMAZFs+
35kpfbUQ6pUqd47Ia6uCCtX6jiGpQEB8Myh1sZs+4dxSuu4D6ozvikqOPhRauMcylTsf6lo0anwr
hIoyMe+682h12aa2UbO5m1nGD7ANjGObxc69Ok314zKiU/7iT8aJTCXaQ+aI1unmlMwcvR4huMIh
G2qMnhah6kMYYwu8l0Vc2ceEWAtj1GjRYtmckVNtaqIDLw3+e3CKsAA7EDpZ5WIMlkTNh9ujujKL
TCKtSUAKq8XBJlg0wVvCbwjxUU9YZcjPkX+XjWlFkIco5FL5N8XLT0dubKql5CRAIrfSQwgiFBMC
16WfDkkUZEocmnqEokZvQbKMEJaYJm1PffXanJJUW2sJeq0zrdPwR06CCItSI05FjtnmDzrdxENe
GLGfmfpegX0v0no3/BHJroGFgQpCo6HvkuGeo7rLD+WcDXWQZDWf8vb3u3LVeM7aGF1zE+6UzcDQ
NHBz0WqYj01Ld8J1Xnla7MgL0VlBgmvy5gcHqPmX/yIonmS/IUi8ljZBV/Kllrh4BLcjk5gABfmE
UfsnYZfNUbWlcRxbYe7EvPI84+Anq0bVD9jC1s2ldZeqTY0G/dpSangElw8ePPcvcyTSv6vCKL5Z
hdqElqI29/o4FTuHzWUuvXaFOELJqAH4bje/ilTcZOQJ7Dhn0t71yCZAwmvi70ok+9dwl6NDG8n2
tVK3Ozff5UWxLld2Cnk0BYXtdYS0n5egplv6kQ5wiJZGfEiNVH93+4NengK8OtGkBPXK3Ud6dr5o
B6fsk0QXFGyiXnyDJDSIsMMotTya0VR963or/n474uWEru9cSmqQWRGm2547oisUoTZkEEWHd7Mv
k9J68no8dP2GtsrRMkrLd8pYHfAmiVCsf3n031k8rCQEhLdizINSqQkEWh7bdS3y0FHYmNTuK7yh
vTFPND+BADqG9aRizk2xWPt5O/7lIYETGguZW5JaA5XS8/m26UiQJnNI6FNm3PPP96w2x5Mu3D1x
+iuRKJFSGaKV87vAfh6JtwPSlzm3ZBl5ThmWizuu3iT09I82nBKxM7GXuxRpL54R5IV8U8oK5+Ha
VMlQcUGhBkt3+YMLJMzQLUMwNqIC15XVKS5m+VyPTn1Koex+vj2tl5uF6JTSATyjvkVB7Dx619t2
1kNs80GOpY9abatYlZf6i7fkGoV8lMSX23lrKsoOcUFpj2SIo+I9pLP5ZnAn5f6/GIqLVCOAbext
t7ga+Hi2AiqNiYQP/AQoPZppQqvDHhbsys6nuI3mJuJ8QAe37ST6p1Yxlj2u66ppoasApt7Tivge
vN/0ABlPeXFKCuBMXZsdDpSFC0QYhh/4yK+fSFFS45APbv7Gou51KOLJfLo9hdfWIshLBEXXgiW4
9PPVUKSJyntr5s5HdOQe2wsTgSITwfB5zO/rtlEfJP32dxaEy2fhiD194SsnHGkcU0rVCUD8Fhts
5Rn+3CrJN+xGRfclFcUn081hMamT03zUdcWCV2gm8qOZxPOe/O5lXrCqorMTSYxd1BA3J0yF6jst
5Zy+2lKpz3yMxEb9jc0Y9CLOW6COWfY+VibrvzhwCAy+gI/MsbOt/SO/08p44BEwa7INFH7h/eAu
AkZ6n+3krpvtzs5btbaRb2UnroKu65//kWpFgygLSPBJqI6tFUJIbk9ahcD37WW0Ler9O8xqcI0t
BYf2Zh3BIS3UxDCSMKVH0Xnweod4UQ6VmioB6mnqG/qJ5UNmKE8Y0k5HSbfzXdR3L1zOFz9jc7iZ
tQqR0NRhlTVN4U+W05xIDMcTyspGmHnLoUIvy2c3U3gDzHi4PQube+R3dAB+HpgKKqlUcM7nusG+
OEkdqOwwGvsHS9rzQY374VhBCN65Q6591j9Drfv6j89qL4Yz464NedzzkkNn5G6oT22181k3B9/v
ASFxySclm+Phs9kgyiCg7CWpCKOkccYHFRRsFKAPlzX3xpx66gen7qIXZnNrUJD07EbITCrp7Lpr
/xiaMZuysVbN8TES8WsLeBN+sqq2k6xeGRqiHVwewGf43zZVRuw3j1AOEqE3zW7xiGy7kaEFWTj6
HbywFg6QU3Pi314gmwPn99BoXa5ILWLzGDkfWhU5kUhmMwmLSU0jGsA1kjeBs7QjahfZ5Ewe7Gcx
jKe4l3Tbbwe/WDL081n7oBUA23PWbt7mzdBB24SCG1iyi+/UJpoh3MtoJ8rmRDcxwwEkThpFm3b1
w9lEQbkGAkula0GMruQACT6v3qIs4R0Ue1IO7cxtXZR1eURXK965yy62H6Fdms/g4VaXhK2DgZdW
apSlhQFJuhLak27Vg/ycdJ2umD4Yl7bb6UZdi8e+4M4nlwOuvtmDYkGNEYY7igUZilr5iMod/MIc
sv3S7Gz3K6Go3aNHiGsTUP9tu6CG0YWroKcFEa+OQ4RuXzhxL3OkyWbnA24ygvUDgoKgxc4/jsXl
dL5G08yW2Kuiezq3avUoorI+KdFSBLrixO+7gR5/NPZpkBaT8Wo0rHHnI17syzU8rRGSOpA7rNTz
8LrieeTAQg9YpO5JWTrdN+2GwrSKFpA0K/XdS3cFdg30oLmI6WmCkziPV8dThpYcx5qeZ+ZdlpfD
QSawo29HuRzVWZStkHmGAQDqMQZqKoqKla2LGk8+gbzThPduGAxr55y5Fo7q7ArOhkjB+M4HZZXU
ThPXjrEeQvwoPdZmMyeoFFi5kfdQ+M1ZLw8zKo7m8fY4L88YqsJYX6xWZnRJtiZxglIjGH5dCQy3
sp9FRhuzal8IB+IjQasFFE1Fhw4QO/58dHk158LGzyCYGc6zp1ZlSBej3qnAXQ4FAgQOjistwyEX
38xhivYDlsteim4cXR/LTaqDkiTa/UsnjChrjYiWKIWpbWmqrdDGwvQpDWsTdRkNyusxUdu99XB5
fNgciTxxoWjScbXXP//jSqVUH82GdNNQGVB6E0Llehu19G6KaNbfHtDFFbcimsipDB4vkIW2Vxyq
CHy1JMlCfJzjvxdU1D5aViyPMrWmsHUr5SGmiLqz3q+NDySEQf8WWADU1/PxNQsTHCPBFaaJkLSM
gbK3eun4k6KNOzv5Wih2FPcL7xXqIptlYeUC/UC03MJxMbq3taiKoEL749kEYPjizbSy98AgUVFf
y3qbda4uMpnr3s3Celyqk9fmvxrD3oMeXH4v1gPtCHD/67W5PW/RaYCiDrOVBejMn/pqWcJFMcUr
eK/ta1XU+etyUZq93tjl5jqPujl1I3uuoGxFSWhow3I31El3qtphz5DnMhehqUkFjWsTCjr9zfNl
YWHPlEmFR4mCk9hTkfWLPztTGRRmrT/iMRcVfjJGxp0puuj77W1wbYBcYrxsdXIggNbnoZFvrxVl
mngP2UhP2miavso6da+SdDXK6qfNa5L7ctu7RfYHuG2EiIajD8PRqKsMDJm2V9e9XPK8aTgIcaCi
BILJ/flYKgfrGYyTsKDplwhn27FuERNNm6y4k4WOpNntqVuX9R8YI4ZBOAgpKDXwiuI1eR5uiEsT
JRHkX6JFmqc4k8u70sKII23WWhU+kt7d7YBXtgBVPyA4a92c9HjzrVZJdWVwxhT1PLINNIPoWTlK
5WI15HTHAVz5q8Fp25cZZqyfC9AWTP3VOWZ1wjLOx9nhs44o14CxEJfP0SrT5T5CK83yKx7ze6T5
K5NK8m/TkmPj8araTCpKuLPj4QMeth0uVdDPSP0C0AcuSks2eoN3mVklxYuPZQqN+FStFxx6FFvb
atMZx7bt+yIsaYaiTmZGH+2xM+4Woxr+vv0Nr+wEGlds89UXa22Bbyazd+gCiKEIwdE7SCoOVoD8
4Y//JgiVaOocUMG2z2FVq2PwfF0RAoBe7RfVVQzT27MmvthulE+4xuj7UbNZga7nQ5l4vNFcTKsQ
brl8l1N2RyG2GU8CAfkvtwd0cUCy3nEAIfVgf5u8185DlU2JS3teyDCtLONjBDIrukd4C5JrWEWN
6qHjL0dX4GpUy+xbOvaesbNEaKFefDreT0AlSZBXJAhk+vMfwXMug/SJGc5sqRk8cGUxcj1/GvKl
jbMA+em2WHw7KZbc8+FPtmmOaH2h2lmg0bqL5MFLVK3QPiwFAuDfE5yJPPN+zDFX+CyckgrFl2jO
0jK9c5ShVX6URargY6kkaqSkPvJEZZYe1DFWIwOFzHKQarjKe+LC1XlpY3wcJgSRqsAWYlz/vlik
8SwdUXS/tE6txy84StjGm6ZwmuKHzMyuD/R+TrRDqlSJTP1U69LiAfnD5EF1UjulOZYO89dJlB0N
8rKPG2RMMRoq+2DWEBP2fDpsbvMaWS/UElJD5O5nyju6+WjHQ6v+8FDf8z5lPAiN1K+gRSFNx8wU
TjjkStqX/Phqih5qhKJQWdb7cvygzYoNXbLq0igKC5rkWZDOndd8mkyjSd82GP8ZdznSuBQIGUtl
Pf8vSeexHbmOBNEvwjk0oNuSZWRbpmV7wyP1U9OA3oAgv34ua3azmH6SqkggMyMybl+tM2mibr+Y
wLsa+i3b3CP0DCOmpLKqSAZXQz6K5TzVWK3ikZofqqO9kpHmJHXUE9e2rh0hs22euutzO5Nk+V/V
Nb5TnCciad77kXZWH6qh7cQv/LJt+msqog2z82yPBY2KHvlVfZwlH/acWSy1ulvTbL87v8PTGmVE
RxzNaPVTMgdeVT6New5NfRAkyUbvBFMF459uHirSiRkyNfPvsSXOqoiJy62GnFY2jeyr3HUmMvCJ
jlN0ERnJWOiVpUVgaUyq77y9+yaostfCC3UvTiQILLq6rmY9509BPneakMGcqu1pWYK2gj9UZcue
6ouaR41drL5p3wciuy36rqaLprdtdZfUxIX2NvEUjm5W/ZXc2A7xWUKE2XjYlqF0QhR/y5t/t35u
eT/OtslM7UiSPreSPNNBSUJyqAd7TNa5bwfCkKN2yfjxvMjRS5muNZ71ufPD7bxmXtN8hp6yyHnH
L5GDsmurOVj+cFZqh9ThWartsZ8JXB7PYowIRo+dshm8LFHZ5M4k9Yebk/6MQ0MuKrqnT75mLNbV
tj5CSVAdO+vSbINOyGXu188OcIF9sziQSV5lM8zZbzci3euF7VZTHbwIykTCWsQWxCFJ7M1Bt8Vq
3ddhlrLwzzB+e6sE7pHp0M4+P3xY+uBuXUtfvk1lOG+nMG05gRJsd2NuHVglIo/+ql8rlFeixOW6
fjay5kU91dZKTEMcKAAaWHdL0QzWrTs4dRcluwQeWYd8Evmoj1YeMgaMN4fMRed2FmxyRomt63n7
z8sFKtYhzUdcQOSxrVYrT1iEmpCNOVtsqx3vaYnLJw5LURKRuPF33DlOJnCpkvODLZlA9zAjILMf
TFcQEG9t1rOfd4QnsLWzplEZbxMWmTnmgPXmv+Rwl3keCyeLhjnZ/RDjeBPYVS+nX6q1vGq4JhEt
7+bzYFgNHhNNUxD4kA/81Ltr3NKvZ7KLirzJrydO6xKPtB1NXUy8PqgORwrRqaSYIbI615tbc3y9
ppW3zvNzo9xeRcexiYLFfh3Slt6H6i703HLXJEVwb6bNGLJ9l210jl22QW1YonW2j+O4Egt0iMRS
Do912a/9VU+eB4Hvdj215KkDvFqi/8LaQfM4Ecft/5u6YglubUuN1p+gcMb2pQ7YyMf1h1kJ4yGL
pO1/jsuZHDuaaiFZDOiYW8vvgvRlpUGe3yxidKtzVWW+czuG5FElHF/WdzCRghsX89pdD+lWnRcv
tQmJWPrMBq6xwKxLnfwhYvPg5FSRekBX69B76iAavZew8Gp1ZNw0GCdG9G7zB7/TC8u7ndtL8eG4
zL7/8jcV7sfklyNjgVmI6MyvheRg54rAcXwIlXvGbm1Vt+PapN7BXyjTd9KA03+4sxMKC3pM3Xd3
wlNR9eyoourvbG7g9LGXhVnvOO+6j00Ch3jLmqhP/wZbEdZPpRJh8DT11hZ94AXq2xNs04IMPLvT
65ladZ2IKm0wjR57Uac/LZG8wyO21aI+maww0TePbMszl9rYXZ4G32ma/yIgEKRiioHP4dhuenB/
CqmZTseiHRyeap4RyzyRIow8JZp18n836wbWF6aK3IkaBoDDW5qFE1mCchn9MThZ3pAZ+8rQKKSw
X0ABD/90SH7rj1ayB9WWT7acRTJO5BZ/O4Mxs8sGfWOIBmVDQ49koE5tlsH6i/LCY1ejzXdX6pC7
PUQlf4V2+hPMtWVVcRv2I9uyeeZM0VcvS6t7C4DHFFQMsFihY+MMIxmfhNfV9XCm2HM9keWahWY4
h6Gu2EFH9+jvC+EtboxRhsigsDWc51gPxvkTqIE/xOxQFTNHo63sROEDwWNptwIhybSAeGNLFTJ8
I09T1m/pIur/sqYrQ6aVlVZMgzv7zRZMzBKXZ9FNiLse6r/jvIXPGLy4saPays2T3yzmKuP9Su8U
WfdNwunTf4Q2wi8XrFafI6ae52pty//8wptIdW6N+9Qti//E4mk2Xa6FTwAKg2HPcfRvmqXP599U
CiEj6dyL6jNJx+VyJtAknY5WkEqTuIRrelfbaGFrwe5bv7V2wJcF1eZ6GFaLnO4yza0470g8SDDi
EUfg9VVVnkrfS+/obtY67upq+yoE9/d1Nzm9PHb5uGDBnsAWDT2B7X642vIkrSY703yQGtKtqrMw
taV9fujqBsCExjR+GFAv5vPC9fYJ89FUSZ9yxySe0nwpxbrzOjSu1ilZh2VW12OhyXaWOsQ7Rlpc
lJEgZBZ9KFYxmpuM2As4lSRqXql6mAgerpfQPliCayi29x+VzK2j8HzYcyqTwW59cXCNY2xMdln+
zHHnvIOLIZvSWaPxVZZB9uplJv2Xo+w82QPxJ3wiQlinHJ5NfrCCweJ9aMtoiaNwpFglOKbz77q0
NuqpbbdmPDtyLLtr07Kjc5pdIk9fFZvmBLb3gSji0hvh36iWR5Oc31oe0zW04FXxbx7274FJ+KoI
O57SlDxRapQWfM5GLYIvca25RMqg1rHfzM5XtHj1bea2mzngbN7ZrhYJuWeYCz1b5VtR/mn5aoqk
WCpxctn89vhtGyxFntc12P5A1iQ0O/WplBX/kzEsNXimQmJg3dLO3gYFUelKQr1w4oBKBQtGGUZt
EtlV96CAC+WnwCERf2cq+dPJbUcLST/aaVvtNrZrkmucvbHw7Fzy6teWd9yIKH5egrH2ftcqA2uw
+KKc4toEJNCqvDfm3guyjlXrzAVV1mRLYB9avs/uF6gX8rKzsvauSdc3Kf9ISKrLYLYBhrEZpAEs
TBxm41bI6tTUWjw4WKvab7tVK+gYzsy4980MFiLr+c+6KojUUUeais8PCi/DKd4Et1FVwjulxg2B
+1RRo37U5prlxyd45aMGnq0eyrwo3EMzRtFwmiD38LfY5HNTLUmiHxfsHiSaD96b4xFxfwPU2CGg
z9XZ80ZitxV3OO9BTKQUl3pZKPL01kXOwW9lZhKCpyJiF3NTPK694/wZZZTfFRU43Xiy3GziMIzK
glh+zcG4bLZ8HRxr/SNalUYxxJnCfnbmicgCD4tD/aGGXjMbU+M0N794LcltxQ/PzeenhM4+5tS1
L9ssiHaxWqe4Je52jpKWiEkKfgKzs0OW5aF7xVfl6dM258vIo9pEz5p1kxJgUDGlRBTXOr8qFkH4
u8Kqo2LNGlNwSicS+Bk0pnUe562xP4ho3g1RbHOWJ4aQ4zFyNW7Q1OTpeXO0RQ6Rl2X1GXZq3r3n
pbvH6QeqSMZs5uxC2QhUHS+sSNZXA/uuj8zenOqAfgQCrw8mmw0xQc/C++UXQp9J0jTlVQMpobul
VqFrA1dC9j9DBv47Vjl7IxQtyTo8Cyz5O7J+/ePYW/Zf3rXLf8S/5F9Lpqq7xsObd3Lp0h+3clYv
TSpIQIYrIT9mt7HGswUX9WVQwuLMJGfdPQXGrygKrDQSB4+Cwj37trHVtVvV4ws6u5dtCf0+3ds2
Ne7zwI7dSi581h3ytPS5CwS3VoKNl3ysFJZUQTHY0KDqyvUfUeUJp9hYZopOePSt4SSCITCvZRPB
PJ+kohyetBUctwoQHC9E0bjTsSOvroh9QqQ/y4zN+RjTmlW/lPO6jAdd96l75ihu7zFRpKz4uhvI
r2COfEB3JVkBGCmif9bgmH/WJKJ/o/TobHWZ9msyX3hM3CzcZxjs4DTJHdmUerTn+F72wEhj1/3X
sux8p+zCehqjzf2LWEIPNEW2okQWw2uYBu133azCvXF3bJRt+aQ8M84e4KKETIFPbK4Qp0wkPt6T
PO/tN33hUIXtlv3xm2755W8y/YqmVTzNrjM/wUGEYtVR8WCfnDy2ioML6aooy/60XPhXkW3CNM7B
Bt0vF0JWJRfzHRBJqmIPEM1fgrGhabV14/qH1DjBubIGbTG4ybav0ZKaVXmAKuZKq9H9XhYWrtjp
AdnVcXhsR9Av5b1TOtY/Z4d7acEc/ARYyf/SWVW+5BcO2Cyr8Qb2JyWSh5gCmRuPj74CoBmsh34H
ipneEt8NuDCH8w3gGPARYlnGC4esvDDJerCKP/aFVLZcqGWrkFWFcxOYmah3AoO7I84yX6Z/1h17
NnOFP/o7Ci2fPKhomk/tb9BPw625UNOihu88JoPF2AmAcurAqsr3tV25E9csuVaE3ub5TDg4bXhc
GjXRVV2AbeytFI+2s2PcOqvwmMhf8G76gnor+8ILziiX9qc/Kc8nn2QUD3LweN2dCy6uvKDjDGvt
QywJ16YrveDl+gtqbrlg55Qx7Q1UBleeFofG/giGG9mTMPXpHJR81gC1dopdOztQ/+Yx4CFLd9Bd
uiPvcF5UL4szMwei8ZtH6DJRb8UpCQx+XO/YPFVl3o9uo+p+GYsxuzG5cOUxCiliTsOFvKfmXVGx
Uju7tvugmk7GRNELd3pbHPQO7yvZ8J6uwX/5f9od7mcunD97R/5lFKzzTZABAswvTEA+XnYMmLHA
ClxzEImhvRMEe0LWyySTgAXD3jWYgJq0upXbsL3JZYZBOHij3xB5tLMJV76Zc40UuZz0Di9MM7Oa
O04LyIaRo4hiv/AOeywTlLNdRnOX8sfz6ex4RJpu98XbkYlqYNE3LqbeI7P/QlUEUGT9q4qyvmXd
bz/CmV75p+FCY2SLZnoMLoxGvkKbD2CD3LixlvVArhs8x7zb/CbWofD7Y3ZhPopKWteeXvgzowsV
UtQLhEjeZ2CRvUhfrU6O7xI7/R9kAqCSF74kEIzoPdyhk0wCq8dhB1GW3uZew1QxA/ALl/bXoBKR
loHnHx/cEqXXbjNWEM5oFsuDEem0HFPL1U5sXziY1PAwMZXjjc8V4R40+85OzZw4Nx81XeoSE+Rb
2rfdKrw/eodtBn45fFWFku9ugIQGHLaavtWF0Gkq5p/JWMMX4tgDTRwP8xh+oTBTJM95lN1t3k78
XPkQ70mNhgNqZWa+6+aMIsWyZ/uwpkHVsta180NX+o5PgTXrMyx8ye99YY1i3GjPsitTBQxqgI3g
X8ik7la0/TndgaXphV3qI8VOcZ8DRkzGC9+UqgnWqdyxp9j000dn9hcd1/RHW1JfGKm91O1V45NJ
GOsLRTWDK73ehDtp1NGrfPEvxNVxh6+2O4bVgwmxXkcqUy8du4x/JyzW98RH7EAYv4hM3JKC8UHK
O6gchxuY5X+IoM+V3gGwaU50JkesHzyZxgreZ7ejlcNFLN9yvSNkl3Zl68cflKlupp0yW400ydS+
Lrw2t7HFRxG2RNPRM6Q0pKEkzGncqbXgmgDYdv+H2fYQ/YRYquyY77RbVgYarqlMqYfmgsO1GfyV
52qn5A4bQQmE/MPODUcFwqGWzQ3+daqYSlNi2FNoXpgsBz2wuzRdEhOKMD+EXrfjeS+oXsne/H2x
83uXaor8ExBf5+T5moq+ucB+nWEYP61+iR59zH147RsiSWLl1UCCI/Ifb5EyWy9GeCt+Z/UOFO6m
xgEaNWpqr5DgKDeedv7wHAnAgPXSgRucJIRiGWbAisOdWxySxBvEdQf04+SGs33iO+42KjdWneud
fIy5iHV3lt6d8eBV3nhXsR23XClUopfgkqtPciRwyJyyGhzEHr0f5ZbRZ+uSyD9c0vnB2G0fkmHZ
TWpX2wOsPHL8tz3Sf72k+9uDt7rAoQj9LxafW62Bnlgcqh0LUAQIRcdthwV4abd99ZGx+gPfobqb
zeTYAExGHu5KpfX7JFQH9bKCQeDvOAJEhvW+vDAK6JmbX5NZRfVo/R9jEF2YBqZ1JyLg07kYPm13
rSk7ilnOv2TqgIoIm7Bfv9UmrDFu1MRbIMKJb8GiVKczHF3lnncDACvOEEb++l4xACMaxm35hEBk
/w4RDq9WbeW8OJueP9p6if7Wc1vlp9BumjfC0+U7CAyoUsCo6k+r4NaNLTru1w2mJ8FLftSe7MHn
KY38eamOYpzhMJo57YorWGKQCJ1G2ttdVkXULBtt8W9fjowXbeOQDAAaT1aHolOhgTAxt0BCwxJY
CBYkwNSG4ATi07cGANGQm89JlpShTmA3wbGu+GUOre750Sbsg/Fgbau5p3ju6WXXau0h61HtHtnO
B43Zowl9iVX7Yfa3gpYxHVer75/CUoTh0SGuBwze0q9LshUetDQdzMDrxGpAbjGdG7qkRdP+56wB
EJiO76Fwrrxo6f70KQQWYJdz7ybMmGlr1sCF3tWCn+xuRumIiphO12U6RLgeU+Khy8GqbZv3OJeL
utOWWJqDmRZaoWzDtge5Z8eh5cPULSfHocbAAZNhA667elAINKZ5LofZsfi/6/aX7ZbUbWu5WfVp
Y+orE78p/Ke6wjUQm3XumLipOvhFLB0cvqnz5/9YiDdzzDDE6g4+X3N3qAcBx3HoouxRrwTjxAxK
lHXWuHaXg2dI6GQOHYUDj44joTSn4zOiSk1vv7aNvR/f1Vdh4OXFPRlu/POCahrWh61fnE1GD11t
JnPGrl/CHMts5+CREfE0RQQ4kuk9kfre+IuDXGXnM5WANTq2OM0RI6O3Oi8zPB5lpu2kbZtiu1dS
0ap5XIM1fN8ZrixQWMI7RbWBPSuG0L4aum7ScYf+/wKQlV/LiCrMmVXINuMwLnihCrwyWWywe9GI
+l52njM33A6EE3dImSnAtDhM6zBN/Dk1X7KpJuuc06VeM1N1H9pg8f/lAL9mzi24Y8nIAxTEXlVt
1kltmYIalDr6ZfHgSsW2Xawj2RgSAFSQF+Cwuxq6dLySjWVCTBfutjDmxQ+rfi1kqHkJOu3SU+0v
4T0i0fCaYpGD/sulwYdEFh5TP3tCCCiWfhPJmo74R8FHTXFly+pb5MXGUFJG6iVFoe+OdSCiNRH0
B4+RKeHysF0Ep8sCAMScea3Udeo67PVOBlkm9khmaA4B6tOQzGh8Nd8k0LFjYKQ3JNBi5O8I0uQW
2yxdPiP52IwwenumEJpn8N4qRJNag6l7nAtK3sOOZLqu4eaCRMyE7g96yfW3k65WRb23dHelqiv7
2plS8TJs0n3C+7vBiIV6yITVaobhWKP23W+txwAsz7zp9SIyxBHgxR9nHsyDaNLpTaRtXx2joS9/
PFdxnXYAxb6XVQwP7trkP31LhAfNgZs+dGvjcwSlrfOmK0lmr2b6dBVAvvmbzhx5/Kk8Y+ii23yY
TTP8CRrBYH7b9E69D/OKlWSiXMhrK70j95x8QEEbn2lVty5xM2/9wCQt/jQoE1xkETCuuJptUd6T
WIqelE29/t2tYb7i999AH0B9Hn4Gi8wWqnX/RxDkaCU0o+Evx1lKJr2DGV8F5DPGT9Ns3VflftKY
PE+fGq5PCN6TrW8RR9i+xcgciDgtRtu/Nx7RFkgzdfVk7JV6lx/ZPDhG+EQbau67MNAcVkPgW899
2JT97ZgGjkFgqjU4paBiTEmMduhczb0kKssjYcU7THaz/uMT2g8rSk2g1YxT34CJMSxVM91W7EnG
HhnRJN4Vl6DNXLtOEcKdrW6f1J40cIoaZ73j2HObRJFBtMZ+KNp/YImgljUm75kcabd9Lk00gpGq
SRo5RbIh9MUxhf00UIJYiY/L53Gk/IfLxZeC+MT6yMxmvLHgcuWZIQE+rTtYrZx1rCfpIlivJRuB
P6FXljKu7Rl0Hg/J+qHnUrxkdjlAtF+H4atRO4lPQy1R0KN09+gTT/p34OZ5YNJsP5LZ2zqPPV74
lJFdrcBv7AoxSCR7eE+Z/Fnn0l3nx9oCl3mb+tO2xT2vl39iGRH9rxR76PGeN3ysx5Fa3g2LqMDN
M4oiwWKbfzeK2SxLlOCbyGdXCpmoU/mjwzbsfBwmPRyzdETiN1j5+HxXh6JiqCz/SdlK9XzUGbVC
ixv021II08dm5ChO1tLwxIatFfybXGt9luusx9su9LlyVnZuwJ5qz3wxBw9kMmJCPvtE3+bXhcQe
v19zZGJ2XesWidNmzO2IoXFS0NjB9lHCnftcVRWCoHOUuGXpvf3xg4XBM0HPBK6WSMDvcxXoABJi
jYbvZUF/XY+C/3I96J6SVgaVl/Qq9P6he3ioHbgIdrG4ZueqkSNtFsHx1l9mJ4zFGw41nSjkQ+du
HWrrtRKyd44COE6RLEUV7nPkFDE+gFJaHsiSa5/V4q7fBifXJ38QlBaajQr6JNshfiJ7PU5n0FT+
DQMfCwQjj9BvqqWmguGbCitpQ1CAZ4Cq7ick0+INl2r+Z2Y2+0mcp52f0anrt74svJ9hg9MM0zSy
mPmjzX13bS/vTRT2y3D0dGT/xTjeQYhPS0IAoFFIdW2panlvtmzwbpy8SYfDhBuEB5nFzn+8j6Zn
etijExe6WinxcN70R1+JvDuOQyFvR9ImkJtMI39St2YSYLdhesiHxV9OQbHhJixmzxJ0DC1M6vvM
K2v+ZpQBkcBftNZTO88uOGK+u5vGbi20ZBYyf1S3TE9QuSlqRToCYlsZV7tHr/FMmYBzc4GWp9WQ
xgQTeZ/CMShCDZC86VTSwD4HSthdEnlCrNfFkDsv2GFJBrDsnNogaMlwaSeb6Uy21wFxlqbdQ9W4
XcXhvjS/xYA8xi0N8QMcZRc8WaOvs9MipvpP0FEdJUXDsDquQGNynzlV9zL1xvuPnQuNXUXNbRAP
U8PyxYckydC+d9fV2aChyULErkrlDuz1gge8up06wH1cNqT2sOdQEt7Mep0mHeKUAXDZ0e99UN46
HB9MnvN+ghYJvOulVBm0TsdbRHFs8SVJxnkOY+Vu8jcwiTPuYaDF6o29LuCpNXkWkClhSBz8xtmm
mCsSjWPmpvkZCdGVBxQf+8Zf6lSRYRn5N74KhWGgv5jfOR/lW7dtLBmbEmpvIhRnX6JzJydyuGn7
7sRIKHsc8z2fo1p8+01Y+fzOvgevXzOnGFDWujPjIZfhKJNMdFgxZBo612PJ+/eFT4ADUgYNQpfj
ctgqyixezsYZOki7jBgIN8EcSW7iSBNb+P0EG6i23XM1kfvGbRCkR2loIqATrtGp0ZMo77wVqGwM
N9qAXtQkE0FPZqB6Fa6+99N5ff7ecKTkfAjBfN3alESHEA+UfN7Alt6t0mqLO6oz/27poPydPQ2e
PfG8GlMNlYPm87W1PRxq7QhgHJDW9shPr/3U68wf0rtF9lTTdL0begJWfERLwMEGWvBVhVkH/3bb
giBh8I8MgNQ73HYdZcqpZqaukqqDjMj6rDv8suel/Ssq4RW3xvE9qLPR/NfXlXe0nHzufzG6R/Oa
WIpcOZR6eM26Lv5b0VZ/IKFOb7LzsU6kHYk+iasyqreppzQ/FLqTDxN2DxxiaLDkKOnVIDloqZLV
IYac0M1l+ArKlkNwzpmWc5NMAfxUVYx8FUvAoz+FXSPjJh/lW4T16CuvbPNm9UE4x7XTmK+GkGj7
UOZaPFFPbDhUen75IKxfpZyHN2VaK4o5q+2SHSh8JzjH5EDRsmZdQeSR32z0bts4xQUBMFlikyDP
mKsLhjC2ZyO/PHuSr64VzE9S0KDGY6jHv46VNdQjNEHdIUXWvK75Aynp0tm9LShJ/aQq9NjiWSG3
mrBPl2Ba3WGy4NWvuzN3Yf4dgNqciJeG40zOU1/4Bym8oDikfIB2gi034F1NeQ6SwnELbMtkhqGf
dxi24v1MZmmFL1jGA1ipuyaswwlFTnVvBExV/ymjhxYX/lY9wHSX7nHVWYeshbwL6LHU0pxMiazd
G7/ukzVQkr8sZUv0uKVcMGjjofkDl1B90RCwxw2Tfntx7NVia0X0y4vM1vIZVKrN0MheUOG4Ptou
wa+BMl2FU/ugp7T/VUvHfR1AbU9PjJ1cmfQ4r/6sbNZ9Zu1a/x59RYmNA7zEEwa9/S331pYN/LVw
YSmHMr9qm6z/ynW7OxDpQVS8EOM2nWerUSLWc8R9Ida5RE5CTHzxfUwtZU7MJfD0ZvrRLFz88WlB
AYMXLu+nS5FANYHGFR1bfymmpB+37NWebMxEHYrOTtXI9Rh77cLnXNTET8fz7NhPxl3MUw2cDBCm
J8svHHU0Ieuk/zM4i+HLjvtTPMLsbK+2TjUfLYIwD3RUmSIRDAasGO0gj2KGToyiNl/l9/nUNUEy
SGfgHl74R6c+l3MO3iNnOF5ZYq2uZJ1iHBozMz1lY4rFotyN9rGUS77iR5vFB715BZaRUTeffCke
umHKwJU7hOemdiOvHXvq+Cm7RYkXzvMIiFTtHB4ChmpvDBW7TytbHO8YWBVzWT0U9i88k42fsFfC
4Ip+zUeVLu1gTThnMW9QejVP6wwi5iB6ly88n5CSD7wCbHlkOPY+RA4K/uDmq3W1COR3zvDMfIVw
6V88qhg+J1/M37a7ofKzEF+AmbG9lUZdLPkbPE0vvSGSdXloehJjTrwKHGxY87grWw/oHgqs7jMq
d3dg3lR3PlfF2g53QnK2xMGUTeowVbLfYuGv6QP7FvpZO+H0reUkhyubzJDbpkKKp3JrU2RJ6X0x
x1s4/oIhu2pdNuyPlILt2Vp6nD1Giu6WP3XE2gBkOk9WVq5+Cp4ffgIZ7qfRqv1/ncwr/ygG3Xzt
xwNdGpoHWd5UEtdBaqB7Vuiln3242Ow75CCFuaFEyHiGGcWvamC5AHuMn/7aggqi38YgDi9CvrX6
EKVt1lESyeJm8xom2F2KT50BBu6PUy9W9UtFLZdn3deLw+MzuDfKQ3Mi88ZqK3ooXz1bkyn/Lu0W
/Mnxg2PIzF3rfdx6miKvInVHmhy3TeZY7BhmUMMpy33tvvMUlndY8f+adKz6xG06qr2goD4PttAh
EbKprKvS6fAzmQ2RkwO77OHWh5TssRZ0onGJXIfZKFqca0w5eXgk6Q42k98I96vBDMdp5XINl422
rvKx55Vg8B89jk7nPnZMoJtDurjLZ+9wa/LwyeXbacANxaUq/Vs94v2Km6gt3pYVuYyZ1OLds4O9
8IRjrsyPM8a+gWyoTtLNBwoVwx9s62YHtuLVUEa8qMhkGNl2A2LrQRw6614XHLhp8zmwRPqxuGP7
q7EK416VVWedGmEmeeZw7VUSTO2US1wTjATBATFPqPSNatA/7V1JxFMXxgEbpfrKRF6N3gBUeeQE
chj2Akph0YGsfORt7SreJ76EdMDHNHl+kjU6vFdLAdFsdBmP37NUxvSgMcoPYMsM+HMZSzCt4N7I
p6Pugso9QQpipF3O7vDRls7yszTcQSRyoTgfymntfweRLao7jL7FbclpUSfBsndVaMz8EthliiwO
qL0+yCEVt2wtImMH21J+yVwuP2h8/NRBjSo6MLeqwodB1gyEIRxu9APk36K6NqE3vLMH13m3udcW
r5gOJrDJnu5mLDOFwDNiWGVRydDhwLrKGKmNd6zTjvcao/mchIy7tisIiV2RP6C1GucFh8X2TeGl
8cObQKbj25QpVkGOAxFcwbVAyv8i5Xv5MJlr5jOafNgeIrpiPBazIB2S/prhdhZs4jMiEo3YrtCP
fuWzinLcYHlIcd22v0dkfIxVVmF9C+wRzWErFJBczCER1iha0/ogRzxCKN37CyDnlbBCpwl1n4Tc
KT4VdoDTDKUvepnaPnzaZnexECs3/kw2lPszTtvlftPjxvht42Q4IIzMzxmm6Rlnta16ZpqheiuI
R3AhYLcDqT+4ACkyVb0yKx49jpzBBhjMwANjCpaxaZrwpYhcITEIHhvAvsQ4qm4L0iuY9ZSm6BQN
Y17LQTJEgmv8E7FjHdlMRKmFJyb3irvJdZDmJDZyMuOGjXa5GbSDYxVY62+Kx0UfcxJUbwiTsZmw
WI0QNMcjj+9iLFIV+rKG5a5Wjnd0RAY+16SC00xjOAnwdm2l/eUpR7E/3BCjSdqqVuZQu1r+l28N
Z6AooNEAJ4ccHkclHuB45rB+Hqq+esWY6HZHunrzprO8zq8FhXcTe0XnPgWZQ8KWsTueyMlvJhvV
0LbvF4qbr77U4W/igiPMR9CK0mMVbax0bq4z/RrCwvmTt07gHcryf5ydV3fcWLKl/0qvescdeDPr
9n2ASUcmk04SxRcsysEkvAd+/Xxg9UwrwVyZo251VZFKc3BcnDgRe+8YxO2kBXlxqKy8eujHTBPB
bpgg2PPZtU995Vg5qtiCCsMjp/q5n+n1lyxMuOfGyIJi5AFx+i6RcfUBczBRMZwjXPKULBEEwG9C
e4+ZmjqHUtNgHIsYRaO+fD8H1Mbq7FzMmz2mkTwxOCL/BSZGshlRVh1cAA+kB4H5lF9H+HG1WwJ4
K3fUTRF/BUNmKmtRIMbnECaQOEpEnQqSGBfB9KRe4fqJ8HjzIw3kusehPgaf0djtHsaw6jhhCj14
K5tx/BUYwOxWx8o6frM4pCtPZ2ORiShjs0SCJjbAhY64nA4rnmS3GgrsG1gMOH5cvY/fidFnb3lh
RL0tIQ3/mSwuMZq+bsZ9nvfWG9ovoHnIGGslWYApBrKsCOaPJE6nbxF3K3olJWDa2tToVCeOYq2Z
03la54iRkbxGaLtSuEeaoNurROpyRA1mTkfdWYBFs3xKAZ+IIpMfkLbb1f0oN7ZoyL3GPlCFEJRR
HFQUXbeAXXO2UFLJDNQpcEjIlndUHhNH1xB18VYLMooNRFKf5Gv8x+OXMscq48QBPWrlAtMP4DH9
Dtw0vofX2oAzjORU8ECE+/cN9il0cPMlrmlR3j7JYMU/FeRunjWdPILK6Xib5onyGCeKmj2Ucd8i
tWNF3biRTQqj12FdI4M6VQoyQEXS+OsxV+LHtlBqIk/9CGllFCeijfguiKZOsnk0PW5Jgu5Fas51
cahLvXLlhl3jBU00YB+tvsq2mTrILXTcXjUtYqsa9kFTGl4OofN8L6KpEBy01nIUDWJpjL+ZOcCJ
NRIZnb/vuOMA6DL87nEAN/dT5WrAVEuzmEsWEGv31RA42QgCBnhDIybf+mrwn308/R+IQs1h1nHo
VQwBPqAHFUf5Ch8EpEcKPehrGQ0c5FUjWesy6Y9kWWEIpZsBfOcjd5WCwsaxXAOf1yAH9dJUSk6d
wES0j7KcJGDFCJK4vg9NBj/SMO6JTeNtarACbuIK+J0bUWLSJHnQcjwBrlE+y2MZfRtMkL1Okhh4
ubD/qtIpRdO/z2IVnBGeP04uadfwuMqVVH8SUhkgT4toyH0tSM3klKbf9jb0N9BMBTXgn49GNL6a
rS496SS0RE/yJ8rFh5ZFcoLaUEHkHKsU1zQRlOxBMhvzkeqN+VdRqDUAS3keyA72kPAh1eGyWyhp
QgavuVLe0JMH8AkcN91WEK86T0L3vXF4HvHZh/O8m6Y+ByNCAPVHfYyCrzLRNBC15ZBGZGJZYras
pMIIUrCbcZcA3I52DQT+i5+NoeqCSJpIwxtmsQZhzycVsHU55x7ZN5xjIPl2q6CT5gVVY9w1sSYM
mOpE0oj9xfFLVRyjZ8s/WvekDYm49L4/CXOAa8htUxegtgyRirs/YtnecBq4asigLO0mh+xgQ6zy
v+khoYpVbZWx6o5gISxwXs24Uyc9RetCnE+YWCyTyFO7kLBsAqJD8aTUNA7zvVPDqLTTts7roHL8
tiO2h36TfFt3k/opOGLFbAQuIyoQcS1ZmVWBO4N4c/Wrh/B3G5VpI7tdhbquG5mwChhpFqSjNWWQ
2N00Ci8QEJnjYUQS3Ywm6VkZDKRaSnCXMqExXDS7P+YyxJtjZj00R3/SbC7rIU6DL0lsCFEWPvWR
Mn3yo66VAITPcWbE4No3Na6V0pl64jDORAUKf9YVHEm4ETO6T8ciEIDPcq22R8WQ9tDFqjvTCgAc
G1KKZx+oRkOxKKvoByw96Xm5Hkn1TsOx91cARdVgk0i19SBkISoalkXG/kbperIZpMNr18fs11As
OOu3cqxagl031FJuskrgLtqQdve4rGYxNMQ4zx/kUQIWAGashkTji+S74Mi1XjmEY+FW4iCpjjlB
gXYGsW3fOqUXeq9vKyleWaF1ZE+Flo6nBQB1Aj4XBLErERKMfgwBgRmvnQSpc9IcAjyO2XgEcmGV
crRDf8xK930XmfdadExKV+mmBJpWDsbuAOWHpHYLT4HBKJX0h3TMpHo1hpM/uONAyGoVhDjGrsQo
Vu6EEce3iMlSMbBJIUhEhWT/MSoNfImS0hcCQM8OJ2Rkr/5MsoGC6hG8j8e8GVF4KSkDsKcgQvMC
ZlYlCZnX+r7UyDs7yjQWQIvNIkaLUfUlkLdYLlsgkXIn+RKQl4FIKki8Hli2m8Af+pH7xfgpT6T4
oIJKF2fAILFjorEGF9G8+GX6HZc/4rrECoke4nHFGgmbxkjEVzy+vnG4omS4oF1lHqRCKaW1r5rT
ayD04h6KaSfeQCZTfvSapMzBmQR4JrWEgi2B4XAiPypmB8gFigSGX2lD0uwUOHAAAbGjjCEWH0KK
HhydXBWZsE4Utee2rkgrl61Oevco1tZ2FIKmX/fM99PECT5sVKIZ25joyUOjdMSQ0DhrbwFEcErm
oE/u8A44LhKxzjt7qglirM2orAhgybAJnohJJrggeSeDl8qO5oOe5oBhOW6CQ5mAJLY7RvkLCPXu
MF/0gOKICXwwQcjre3iS/vdjQQTZ6ZSBG4Y6mAkwEUqqfLXCkc0cFOFogM9KCFekMcK6Hmp46veE
YBvKsHIRPodq1nDzFa3yKzpDekKQLUu+B1JZgYLwj4SUYHMnBZj0rHiWchAAGFnwF6qG5rEd1RQl
d9nF46s16lOHH6+ABekJ1Wq2FuA2gpNWk0c1gsvgkIXSv2lmZTxwBtXKKvcD8tws3coTm6DCxa8K
pXBm6zyu5JjgjhcPDWFszZwARoZmepgxqKMbDuWwx3PJan0TkNEevVCVzBJpuVLY1x2n5uaY58rW
JCYi2yYC81zh86GQDjVkwB+VL04HHbZoY/cAK9pNMxF/u4d75qNtKhg5YxOqWu5RxasxbqdGT4rP
3AuEz4JFYJQ0UCGCz9djvNymL6SvSTapIj4g16PvVhB3gs31C4yiL0GaWhclqPEvBlVDLVIuVqZh
JBRCY+BsA4LwAICi8VPHzZN6GxbUpZVSwOWx83akFu1lxvWsJfC7uAHFA5D+RK5BROSMKOSC3J1I
o2aVAH9ICKvyq9Dmvt0ey3ZtHPvhXhASxF4FP2DqmtZNjq20vtz8kvA9N0+tVuj4JjK2ZMFOudZw
WKsG2EpqQ73iOpQAZW43YuAXCuzO4kCOwrInTQ1uqiEBFny58WVVMQrM0bosimQdFX3WTzltnTph
ukbqLrOPPkeuV0k+GymlLKB35FYRAWsiihbAzCZ/HnGjgiPqHTPQJjgxBLxLvXm58kRL7vnyiRYS
KwCe/bJKmY4gV7HDpDDdOLBkB1fpc4krjOEhF17BRvOSptfQ9zLHdZYRAZD7AGj4SMgBPIl1ZaSW
EgDvj0URw1n1VlI+KIuVAxa6VbkSZ2lAuBXuXACwIyEaeaxzPXcvj8JSG2JubVb4MGZ1UzAxC5mU
olczyryDBAEObH5TI0MBHgddCrdw0IZvFPqVr4jonFuGSO5JujavQUlbSF8AkKzzY00eHjqgfK8D
M8HNlcDiNuKwBT1nrYsM7nau6H9W/mEucaiDNNbnFUj70mIFmjkMRPAvpPsQwoNyRfg3Kj6lKmfB
lkgQqe3LQ/uxo6ftLdbXqAsQU4oC4mEm9txo+3E/0u4NeAwFrHjZuKVZlo+WlgSryy1/XNm0jPiM
hqixQT2q+cl+k3yqRy2XIpWVTYUkcReAbeXgLfI/1Gp5H09LQewSFwTLsphImo4Uq2RHK73U7LQZ
+mam0o6kfP9kgLe+sm4+7gvUtzEfZI9JCDKbp50yVcu3UoGVWjWcZg2hYYeI4xfINdLm8vB93BMq
OhsG1chJ96DvOw/vb8MHlauqhoizwS/lcosHAxcL+nDkAPCElVwRzr1Sdv1siwpCTDDgoSYs1Qsl
bthl2rLni1Dov/sjgS6riedIYhUe71FrNK8odZ1bIZROMCFCmMg/LdXFeypCqGRuyQagc9E7cT82
plMYdZf9B0uREkRowkuqyqwtxjICTI5HwVhOpVGCdW4sMEdDeaWVc+OHXLkEeIoqKGDiT2esN8Dp
HkNaaUAI6FALrWkTh3LlDcRYyeATC7u8RM4tRku0QA/glmHNFjtMzystGM15iUid9dBnCIM4QxAY
gtcmODVXLMlSpGjeaZZiiIyiimqEIZ92L7faBB8Y5nElBelbREIPfOgR6MpU3Jp1NpckFpru8+Uu
njFfHAyIkEnYSio9LxqdfHNSNECiNpoCMDolw1/XI/FWJY1XZeKbRCEUda0qAB6vdPfMbCICS7YZ
TSaMi7pwVDo5ykOzZKfXfmt+lSFex5zFUrehWFm7CuBHe5e7emY3zA4ZpVkUiSNpaVrq3mrA2CXk
soCHupDBtVUrKNeqkp+ZRUNG0U2XUClC+nnRLeRqgjib95wvH6UB1PuxjtdKXUviSspE0MhRLI4H
CfxveMWgnW2ZgwDdRIoFopd+un58cP9DQzUwOzZb7tGQYXzXr9kbBElq6Ru2HbBrD5XTv9LwmW1C
eyLeBWLX4NvmB/vNklZQ3g0YpgzssRh2dSZ2HkqwwoNFBOWKRTvTR+T/FAqYsFXmcuGnTZWJKE+9
lsLOh/vnChXQskGrIN5GJJAeCmDKL0fJuqZXfKaD1qwNT/0gjQiKuJhTCNNoMHdskkhCQEesgCNB
bfHXgQhL4Y8XqQXmw6LKBmVvEME87WAM6Zx4Eh30EQRyrQYcU19q1/TePm6FueKCSJFVDcU3fSkJ
KHYmVTxK6sAICAgcjv0RPF8Yd1dcsTOtzNp4/MF6IqG/MJ8tfJU00yyOHwOMaCFlGmidUP/jbY0X
zZaT0VCURdTPTkdsEMNuwH0HZAFoJD1UiOvkbl4JzbX9daY7GGYJNXuRQ46VcNoQGSU1yIif2lOP
MmmUypUDYPGK4vBHq/heUhS9LErE4/4seiPjsPRDRpCT7h53GM9o9KIa/EcxwPr3YFgX49c/XXKI
8VKsEYg6dQRx2U/7FQHrJn6Ax6woBVe20CxWxTgM7uVWznTMMLGLqsjhpnPPO22lR781qI4lV3Gr
JGWYhMYtxWTqlWm0oVMMwbXiPOfb4wpAIVP8u6UqfieLrWEQ1wGCINTk/ygnSnbVD2DaxGKcP7RD
pXy/3MUzC4QuUsaMUwbN/w9Xb/TxYa0wkGOYRTB3c7ILeTP9+XpHk4fAmKbMVtdayG9btQ7HHdKB
3Saif28OTeTW8XG8Uoj5o19AKErjKDE4K6HEL/aur4fITc3ymQql7UBqo8oCa6Z/ArJvra3eNJzj
MRhI4dVNur48jGdmDncLvUCNWoUSsZTTldJFYlSWFCyxc10NXqAAaS9Ta6n1KsmR7bD1I5Ci1eUm
Px4rFKZgKOdMDqfn8tAOezmzeqpo276STWsNVNZrIpCRvBVkruf3Pgxeyc7LkHju5YbPLBkTnUiT
DWiy/5Zas9S9xIFFb9DuUKu6izU1teui6P/Yj6V7FrqXMoQrJL8X51deDHD5TYBfVmJma3iNPiJv
QmawFZIk1a4s0HNLh6OZaOA8ooDmTuevVSiJBU6Ve6k5RGu0vcDWJZGAKr1vxHv0CMe9RtBureBc
P//5cBoMI9VGTJaPNi+t3zwRIyJ2Hega6H/ATPcSmk9ejqbilTvquQVqyNyJ8SE1rqoLnxnNp0JB
cR5ksn407BrAwqsyoOoJ/rbcwBOpN/9Br7hKI3TLtQdTfdqrCTmVHIogq1PNi8iF5V7owLwQybqy
Gs92jFv+7Hzwb3Nx10eZClgoCg0ouPhwCKgMTMKkzq0h2RxTTawfJ5g/1yJhZxqdi6Rw72EwOcIX
B8MkA1MuJng2IxXbyFFB4RrBwefo2gRp6l4eyo+eHIuDG6rGPZVTQVnYlrQ/wrJFVgdKVAO5yImm
oUxe4H4Z5QBDfOzla7e697oop/HguWQKNyuTccV7WMzekFphoJOasC22XepFXSPu+wEFMStqso1v
kjqSorJehyAjqQEokJ6yg9EgIZiikXdl6Z6xNxbCJ5h0Rce2L93LsAeZSXWoHGxNFXgU0gXCF6AU
f3mUz/f5t2bmafhtH8Z6k3SiT/Ubf5oG3a7aWVyLUpGq5qSK1Ry0NBS2Yk9+zUxQrC0SUtEIl5tU
5YnFK3Wqzq0vZvzvwgpYhsVuzRGT8w2VLgdgxx0VtOpPpSqPQMLEYNfV3NEud/7cEBP85izh5JyL
up32XdUnalMgy2gbmlKiuwaDyBjT/kqvzi1kg0LiEuL4CnM59/q3EQYZrCZDyz0BCb3yqx8H5BFL
OXij8PY1V+Bsh7hzzQrlYHvFxQCijgxAQMLhqCgi7voViEASNeEVh+NsK5BKMDzEPrDfpx2C1+QX
MmVTKRMcROYKmSK1dblpwYC+PD/nRo7yPRytBN4JPizc+Arn3oTUSkNCI64EkOmukXfGQwFj+Ok/
aQrhZ2t2rKkBftqntB7qxhKYpGJoioPpNyEZThMYL2iiPv70HzRGtStCcLjY0vIWjpxNiDo0Dm9H
AmbVtg2FL0GIu12TpKvLTZ2bK1w0DkDkmDnhF/0Cw6TqdUrohkoR6QNSFuadbnbmFVs1f8vScCKS
bMzhIU6IpRZzlnT6GE2su6wGN2m3YEW3GMf+c0iEalW0sH0ud+vcyiDYB0QRtBI5rMXxpzSQxlOd
1Bl6WpkTT9DjqpgiYfj14ZXJ+tg3oiUqi4KDj0jGsm+9KllJDaZ6ZlNX69AvH3Kz2gGV0zdiFXVX
OnamNRPdZconUPNlhpudrsO+VQSqjZNe13pB3wWpJTxT2gnqjtRO90j0+Vf8zY/rg8i6ROEc/AgZ
putiL0eiDmBfyCG1k2P/WkjTSMxN7h8vT9fZVqhyyDYmlEHO87RXgtDpw4Q6E4g2FFjVLqjugHBe
q6l0ZuxmX4hEC5cDgs7z678ZWsL1sKNMcPVZN3b3kuTPkAlYvzs17fUvcuknv/64WyxBgkwyavVk
eBbdUvSkioKQKwEKYzjrqfwjyow/rFFNYIH7gIpZwqBzeCxdSllAbCKbOq53uYKKbo12DNFlNXOA
YkBQE5mzK7v542xh1zXKb3KnxMVcJgTLroCB01ng+ZKyvTWm2N+Lba/0f2zdoVSIBjVqDKy7bC6s
u5mC9wEAckQZo8m99Jj+nGaoWaXH18pgfeiQrkjcwA2RK7JM9fLFpkLptxJaESKiVI7R1zQXCu/Y
hH8cn6cVrqa4E3OxBDp0uvwAgoL2NpAbrqDhlvYxM5HC6cf+qOy7tgC2F9cWIDp48mx+lC7Lq3my
c/2czQY3ciwIGcfTJ0i46cyEX9BLVQJWJqqU8FaNtPRPz3+Ok7nGFgczJzOm8bQZEXn4Vp3DeNDC
TNdS+p8ZIOPN5b01+9onRwoRz7lcyJwLt+b/nzZSRVldNbX+2sIRLnLhQY82qWisckm2qXiDgwPp
i3oNV9bkh+jC3CpkI8K66iwYtJhDsISo9Q7669DurNC8TTtPzn0n0WN3ml4ud3DZFLFjkewDRXKI
uMKAXhiPCF2JCWgorGB9CO5QO/Gdtk+7GwG9dc9MfcBknKbu5UaXK+S9UXL85DRlXIxlaC9GdUjr
8yG00e84PsAPSLzJHM0rrSxP579bMfF5FWUurLfYbyShA+SA6VoIzakHVCLMoVhUlBx45dcAE2ca
m4uFwEMj402JjIXVr/KcMmXajEYMfdrqC/ORA40Tc2j8P1z49OukqcXC13TfN6aSpuAm9pAYUn+N
uMqfumxzK0R+qI1BXA1LsrCLbSuFIO9RZ8TIaOuerDHJtslY/elKIDsLCwI7RbSJ+Mjp/oJxMMWa
DjnRj4qCW2wdegAT/9Tykvk5aWWxi7mQoAkwcHlEENS30c36Kh6lr5d78nEBEI5AmpXiHHO2yVjM
ypAIjRxME6JEdaf/kAb0HBIIurOuhHGtVNL70v3dLOFg0BghArIl5JeWFep6NBLUsSOLRRYdFRl8
RgGytlHfVkJa3gG+zVeN3rYbxF9lZ4hieYtKbnLFNn7YxdyRqXkigd4yZw7nosdpicJ6GhovVgQD
oERm0Rn04zVv6mwjIDwYUzI2urhsBNkXZISDr8exTC1PKRVtl1Grzlr/0ezNiBiVixApFBqi/snC
VrRJMlihPvQ2xfBCkMuF+QndFCikahxeueMtevR3U3i5lGolh005w9Mlr/hGdMxwbm09hfxd00G3
TQTpmpEQT9shoUtyi2FTFSaIU3KZXOCvJEEKpYeb7WF12LirlW2vbvarleuu9g6/713+7bqOveEn
d3+z2tpb3rPf8+vOdXlt4+54zdvxI+9ebbcHd8Orez685a2Os+XbVmubr+Tr57escj6/fV4dtlu+
zebrbG9+ebVdOa+8hUewnflv+JlfPNt2Ns6Gdnkv33i/PvD1N67LV73yN1vP9jy+8cXd29vts731
HD7jeZ7jOY4zv83j83zf/GXOLT/s6QlP9Dg3v944u8/ebn6rt9vannPnuPxMrzfrnM47PN3K29w6
zmq7X80PyrOt+eSj88a3bnjr7u5ps3mah4mBmj/t7vepPTf75PDXl9fge+Dy37v6w4wtEzVpXNUq
sKWH/erwul090ynPeXM2O+fpSkvvwZ5LLS2Me1NXidywNlbuw8u3Q2AfbO/rnSPaV9pR5m1zqZ2F
d1GXdQF/mXaYopft4yPz7DDeTMnmZu/eOM6VbP8ijvhxCBc3cl9qyhgl9Ye9+/rMamGeLs8RCJcr
XZq33W/XO/DZ8I9QR9o/3Kxu5gW92r//4b+H1xV748Ba3b/uV6/7Q2mzcfavr8ylfbtmYW0f19v1
eu2t17f2HSts59xsWM5fb2/fl+Ot7dxtmG92HtvCdR5uHJv96e0enJsbVt9uc8WEX10IC19dFSlp
GTNe7ov7zL5hxK6t6nd3/9IaWNg7pHYgMdLEzer1EHhsS7b7Yd7wDNsj/9vaa36ad3Vg08Pdrw1a
nvYvd7PZ/Orth6drS+Q9I37pgZZHSmMqcTovysP2+bByfm22kb1ar+ZB36+wce7TfjaTTAwT4dnY
QGf+1T2snt3n7ePefcmxbWv75ebbii+gK4e1vX6+7xg+FyvyuF2z7rwd67ywvbu32N49MdWuK9vu
Awvi1bI/eXdYkpVrb1zvATu0288G5vJSfb8gX+rnwrc65sKgSKxUDPbefsHmdjbP/XW9sh//tsx0
DyN647g3Kx7Cw+5efgLl3Q+59AgLx2tC2nDs56F+wbzvGYX9bNf2T+7BdW62W6z15pXdgrHG4nNK
rD2vxLyuVow5R89mPgXcFyZn9epuDwcMNuvm8BjY9hdW0Yo54ZTwduzCF6z2zn63Zdv19rB9/LkN
7J+P85d+ez68RvbzZH8L7C3GDjt0eOTXnz9Zjdj8jXP3hI3lvw+bJ+9p88vB5G+e7GdOkcG2A3vN
Vv1ye3f35W638T5td5sfTw+cFM4Dx4HjeU+u/XbLQbR5uHGf2KK2t9vdYrN3G4beZVTfh5me/2K4
OVxpkbNls+dc3t84G++Orf7+xs9P/PVsFJ7cm4eXFxai8+PKjFy2Xnhup9aLskq5YHDEcEre8A9r
d713OfLY+rbj7v4+5Jwr64BSdReNJsXsTps9dobR5TRLmwzH/sD+Z6vNrc6nd2mzi+xv81mPuWRf
bG3eiHVYPc6nMhPNxPPTIx/Y2nc4BCt+mj+73a7v+O/miUFzd87Du2PDsK7mU5MddcfO3b67C5vd
jg05L/XVvAYPq9mchvaGJcTwY61XLvb4Zp5Gd/Oyx9NxNweXz1yegPl0+PeG0N+dPxA57z4mlcmX
ANEpz1H3zEII0KFsuBVCNbeKOF3DUS1ZFX83A+hjrolMFkFbTDNyhh2wJgF2Y6dVm3gox1vEfds7
rQ20dUgeA8L9oKGPAa2+P1LbDv2aNthqyOk5eNrX7l+Lu9H74+ggNOabEXHKD2liM5NRNkbBKx+H
xK7VY3IzoDK1ipAc2F8e4He4/nKEYS/I+PNgKglZni41VU2pyDHiXodx9dzCuUbRVFlP/nFDJYmN
llevbdS/thJVDVX/KdPalwFg4EgwrmyOW8oFXUsfzWZ28UDEV0ziLJYMu2EJ4ob5iliKSeUiUaos
5WeKLP9xl9WAz+6RNM+Oq2M0pfIjUr3R9ymiSMgVEPmZwdd1XRFBkINjRRP5dED8apJbKrN0Noh9
Sivoee5C6yrcMoyTKxv9zOo+aWrhTZTSKIfjvOzCRhe2RxbELTHC9ooPdr4Vi6sTBIM5RHHaoQq1
ET9L2EPtFIQr2RqEVSEjAXp5IZ1thWi3BDILbIi+WEcWxa8SFHFZR3kcvyJWU98JnaA/Xm7l3OIA
gcuWIG0FpG7hHIGDDYouRezmGEnxuktxlyHqSoEXqEFzKxaIbcltUeyULu4+/XnTpsyCAMctf9wo
KN5kUp+i+KCQM90Pkta/Ua5K2KLAo92niP2iaKvr91zJr1E2Pg4tfEbC4KDIiXFiEk4nUOhB3AhV
jKyaqZb7+Jjlm9Cqr4FgPg6tCTCLqRNNkbj7EkYRimWni0U62qglPIq69tap5rM/6bsOYT2k9JuN
oVZXnMvZdTzd6ySKZUScyH7LMKcWriW08J5sSDYiCIKG1ItVUK9lU0hKpDso/xchUtp1ADYG5fT4
8+XpPD3Z55PFlAgnADMFFQPSedE0mGY4/keaNnV4csrgx15ehKVHCUo4qE11LSF0rqsqOBUIU4Bp
CWecTuIoTb4ayMgU1j0qVPKQxl+SIPBX0N9iNCeMYkOJiGtlmT/ashmlBXIctg8rZwliCCkBjV4N
stfoTArOUcwF96jW1qpA9tS9PJ5nmyKVgjYHEtOc2Kf9Qz93oow22n8IOvcyB4h4FD3firJ0JcWT
pG8uN/dhT1AKGYyrrrJkZwjl4sQWBiRtTA1irDYgqSZUyI4WR+rZXm7lwyKZCYQ0MSMzNCrVz3vm
t8ur5XODnpAGdTiEpt6LG4Si3EQPtR9Q9k0kaotYXV1u8sM4LppcjmOCLoNJoSkHBY7CldTjz9iQ
Gjctk+5K5z4M4Ts7EuQp3hVwQn1xLoTTGIooVUZOMJbtFgm51IGynV1ZFx9bId0EOBL8GUcqJXVO
hxCx9y42SsRjrGOteWXYTQhp6tP68qgtdxe+C7uKfcUql00E4k9bgTAvUYoTAHLr++LjYHXUsgza
7agYnU1dyOGxy8crEcMPTTJixJNnNt1MpluG4hPJUAalht8a1ZXkDpSV0Rwrb4R7CcHLg2U2s4zw
2HiXOzpP/+8Wk1wl4UlINu97mpjkaUeToW878Uh9zmYV2a3Te/la2ctueKWZRWBIx2ictrM4c/AW
W71MaKdwXz9nLjvA/rG7f7vcmfcw8aXeKKe9GfQ6RJCBVuQ1OE+bEmuedIf6nktZOkfzQETZN5W9
a23kc75cbnuZE/jQw3nh/r63q2OiVnOlU2GjOr0DN9H+buyN3Z+eq8uRnDf8b+0MSYZMV0Y76oO/
LlE7+gzPbOdfmbDl6b1sZXG8oJIUJ8Lcm2lFyTYHPWcnc4ore/nDPWnZyrwnfuuLElWSGs/ztS+9
b0fn+ae2fvv8dK2guTRP+6VlsTC78MuSUYpopvRgAznIQtmf0UA/TI7xCVn17ZWVMK/lS80tTK5F
IXHMB831zje0+O3vmb375Tx9vtLMGYPx+9Zd5kzSOqsNFNrnXiFM6pDDcyjl6Jiu7r6tv9buJyQc
r03YFXOx5KUTuiuscG6zc7nYscEi78tkf/90F9r3tfvGncAO7fjKwXJt/pacRwXtNDmZ5290vk0r
cU2hUq9ehXfR1reTdWtfGdjTqPkHWyUvrMhRRdoC1Ye5k6GT8ke1EWInPH9t/c9b9cJCWSKpVYEK
kSGAMnsmGtqdD0M1r9pddzSu9enaWlkYDdOIazObN5qpvbT+JqKERSFTgzY7ohB3DQe4CDt+HMCF
8YhNQdbQgf17AJMD5bNcY0VpXudT5EYuUeURQyzav671chFO/9jwwp70QUqJp5KGlSd5V3/O78qd
8s2/JwtMNZTibXzOdtFBudeer6yYa8O7MDBBM0R6Pq8YhTWDIBbrs9tEDqq7tuEUXuYFrumYjn7F
SH8Itizsp7ywNKOcHZN63hjgwlbRRnKfU4fAqm8XDG++ku2r5/g5AwBOC27lLGIAve7UYtdHM83E
ecmWHiUw2R+Ka+E5qI51kzpUVn6o7yk0sq7W6q21vTLK5+zq720vRhmZvzEBt4Kv4vae/jlZhat+
NbrHVb2VN9diZuemFJgHWBK4DmAVFxeCmPoh8VgVtV1RlEeUEEVBNVQdf7ZZ5cbTw+WuLQ3BnDiD
xyQDjIR7CZb0dFT1JpL9MFEnR1AaZYVsJcUupCqi9O04XTHh6sLm0BSEG/CXUMNNA7nS06YSU9YH
uaOgqY940E1uZRk0LSW5YkOXoze3ogIs4jYwi5gs4yqqNFKPqUaFskEs5YAWuLGruqR2xFFOD3GR
pp9gmEv3fzyKRHC4VuG0g03T5/XzmzeRo19V1QUltKkDXnjI5WNT1SZ9oIpQcm0tzibsd9NNB7nD
EbiBH6nBil/sA4okVpNlCKNjZF1mOUiS1Z/Q5EXastJy5ficSF2DDn9qFL0N4KAWbCSr0/skHv3P
WpM1ObpOXddty1SXHwD5lpR+rKLCtAuRcpaXx+WD8w0UDsgSGARQ5pYCpOh0YFRqm2WNYVBbXOq6
BhJxEoxYQ0oJhO5Q6z4EFl3rhnhF4fnurQIQ9j2orcB0JUBb0youFP2a8NDSv5wfSWF9gDpCgZ/y
kqePJKCdGYlSMThUvjpS/0GRbWqEpV/BY2gIyRaduRsLmWM36oYrVvPjZlOYNFgDxIOJ0L9nmH9b
JgjsC/0IadepGvO1BFP7qUET8oAQ+jXyzpmWZoKzDjqSqAIQ69NOBvVcidiSJ1SOYx2EKxR0Nx9j
RNyBD/28PMkf9zUhTGJeqDlBoRWXSMnAEIc0R2HUMVAo9JpqoO5mGVy5o3645DBtiF0oMGXA9XEE
zD3+bewCkhNKPLWd4wuhbw8UerfjNFBsFlS6i9op94zETzxZjNU9IMvkp5aO0hUL9nHr8QzAoWcS
Oej/ZaRtnLo+yEt2l0mJDd0Lcl94Uo8iVA2rQaJwS1UJFPb+eHRnOwbvGgS2RKT+tN+pFqZKnvjo
H9U5woSjelylqaFs/rwVOGdzsgAoKAImp60EfUduaow71Pcos45AJcUf8vEa+vPj+KmiQkckImsz
PGmx9Y6jcjQa8LpO1BfZPlFryY0ERAF7RN3dtB381Z/2aobSQnQhA8LKURdrRh7FOpnkhrI9UxTs
4lyYtj6l8q5cEj4aFFPWkNKgU6TcPnBBEGMhpTeatWMIUeaKIrKECbVzNqKpCQBptR7B/qHutr5Q
/wsp/7++D/87+Jnf/2326//5b37/nqPBOaP5F7/+zz76XjH3v5r/nj/2/952+qH/OXQ/q6atfv5j
/1bU/1i12Y+3Jsqz5WdOvoKW/vUk7lvzdvKLlzVRMz60P6vx8WfdJs17czzz/M7/3xf/8fP9W57H
4uc///qet1kzf1vAY/31r5e2P/751+wn/K/fv/5fr929pXzM/pm8VW29/MDPt7r551+K/F8YJciF
WAxg/sBM//pH/3N+RVb+CycENXbWOlE9dWZ3ZnnVhP/8S9N5aT5XYWECf2W///UPttb7S9J/zVBE
9FJMFu+swfPX/32wk7n699z9I2vT+zyijCxtEjtkW/37LCfcps3Uyjk1qqADyA4/3XbdoATHyJcp
QQwcWvWiKrFW0lBSOhzA7SaoOZWRtVxrJiV/K2pdkKIJDh3lIBQ79KfkBklaY52p2WspTrotWRMI
xlxrnHgUttY0JI5cyGgx0xG7rcWHLGjHTWrmyZMhSIaX9Opkh121K6Hs2iYC4XYtoriN/0ltmrql
JP0Y1Dszq9Z6Og2ffHNO8E2irfh6DQU21qnLQcmYxo8Hx6Jo3mpsIqq9m3PprdSQuJEbkL6G6f9w
dB5LjiNJEP0imEGLKwRBXXqqqy+wrhbIhEpo9fX7uNedNSs2CWRGeHj4y5cjA66v1h5eckxH8TwN
bAfmwwML859TLiQtZkK/GubexQ+QRKgvvkh0bzz4XUsoMGETJNAuw6WeoT+0QZAfFL8Qiav5cqnl
9mcRjZ8or3nPcXNGTNVuJmmUzwzCu9QmhekAN06dm7yxTpaYrEMDuvXoQuC+8Izkca93eoQurR3L
bJBHU0ktashOv6wlzK6w9Mg78u1mStWSmXjXLaiQgTBd4vi74j8SZ7tQBxfwXnXKvUitJYNeTCpm
+LeeZguUhT/vVyI6p3/j5B/HQO6vTT6fbXckibw2qPR941p0O1hqZV6xNG/nAkIVXWxPMmK+eIAV
Sv9v15o1udve3EYTi/phIJr1oyvtP0Ep+8voDeoQ9L173tusPWLu/+Vo+1Mz5CS+26V5mBtC4zUA
R0+i6fVEW4EtLs5C0umurAQ00/NqzeWNwM2fth4cV3uVPAZWRcpqp8ZYDIUXrZkXHKGdnSyupJDo
9Tl80ATitiwdYhMr4kJHCSXU+BmITktaTcbKBmVt7IHJL1jHuya09y0vxufCD/qfhg5UWubA6dg3
zi55ByKZIEpGvJsPRHh0fxWGHdtQZSDDQ7k1YpuroiwVcFF+R6cdrovIiTJ1r0I557ypP10N9GD7
xW/xKMKJ/eqNj5XAeDJSAeqyTQwYtA/r3D7OFGpPdSO3yOiN/QjWrUvIxW2eGnaQLRI/e4fXgt0Q
Xk8b2sNaOeSveko/V5BBL3IFHTpDVK327qHRb2k5shbFt3/p+55V0d2Iup2E+GIy07lf+AZbI/I7
2z8OjfSfBiu3fhPCT1VsmQX0uYksZDgcB5uNTwPK+TZG7BaMV0NfrTOp9XaHg73zEmV4eVLroAtg
jTp6SSYv9HfjbA+8E5CO5a3ILPelGofF5iFx/yzldg/qMZmKIVXSUjFEACNufZCKulPosZlRzVTu
Dq5KGSok87b/MbZ58Vy3LXvXprOdl5Ig2Wwm8XaxpjUt98kjlRsFn4TQcX3m4b56g0kKb56bISQI
NSTBUPwws2GIhmI8jsV0rti2ig21Zandaay1dCDFsZ9Uzpm8RxWV+8OEvSwpXMBHRC8R42IuxrPl
/fLczrvMc6cf6WiAIwLsvPX9xNBsY4Xn4NltE09GX0JJ3rUXaQ4T/peCk0iYTSSWNUt66X64Yvva
ByFCy/TTgIWAUz57ZIpC8SKY8tUlTheeAIb6OoDQujq1d9gY2aVNseZXCQ0yKf0sOHdQ9OrQzQ3n
rtpMezUFx4WAtfLM2PXOmA1Hvo4aKl1iOkTwj5ACHkjSAmdZ/nR614K9sRL8Yro33Vuc4+CJx9+d
navmZ9KKEL/RqB4pETbenKe5dtW1cJrxCEYDhaOr78U4a3EQDN1d+E71YXgs1GqGDwElGz2Wldvl
3AcevpbealOL4P7rThhSCsTDogEAw5LM9TgxYrK9PKT7T+yCVfto3rxBQjJQY2jTMx+qbPg11HVo
LjVpQsYTmLevbZtOYt/fS+6JvPfOa6snBQH2RjAn9uRxhW3Rg/ZYQO2tV+FHM1DYyR2+qTlDqPV8
bHnN8p6/bd6r1X/OA3l2nMcuFXwc+KVZoXXxaGqo40aRx62BEWMCK2CN01cttadx/lxs8eZUQURL
+2JP/fhbbSah7L7mEMoCljmonnOY3I9Gy9aaCKYVqLfJ/qMX7akwvufCv4EpRBUUI7gZ0Unx4sEh
egrwC11ZSUIsqNSmIsucRkK86yWCbladNncJ3tvc/6PqtY5H3fnI2nVJnS6Y+bCsToXNYq7p5nTz
ZTZmKKS0CwkMjn88Yf4xcIrygWZu5V3T9DoB5ViE2WhvoI/GVfvEf5TFBWnxT0ZFSn8+8MkHrFq1
1RmA0sebKTLXCo1hIVR9LOXN7B5JeySR1anAaxl7S+e/tsrPf2kQzf5zgYtw4BWAypgOsRWd1Z68
YQwtz8RLdLedzv3HWFjHddysb+FteZQPhfvdP4CnwyR4coKFmoEoay8hAd85au7E6VzqS3Bqe207
dk3VvS9NE9zhdrdPw1BwWgjgbryGbpOWbd3xzD3+NwB0f1W/QJwK3FNPPkmOA024z2Xh/DC1YTvV
rlNCt57Pgi3XLzUNdqzyVR43IXg5yc1/6ft2T9jujstR23+TFeFVnEx9Tccy1VdhDPLnwtEPLMF/
U9kmogzUVtbkY7jD7SNsvdxCc4Ywnfttd/BU0Cea69bf8yyCGw/WT+UQ5clPlHcUUo5+6mTFDlTv
gEkgEf1e0dNH28DW9azLe+aLrzozx9Pa7l+gVI/VOoKM7SfSivvNiZat1N8JstJPYxlUx2lD7ALp
qT7rWjlRxeXMjy66m7bMFsQ0uWenfVr8K2aAINHIFyB7s9cOclvGkCcoT9pmhPKu6j5ddhJWJ7d9
KgIwlGOZQwWapsUN7SDn3ZNOWDhtfxyBfABAAj7iBDxD5Ah42y9YGuqrCWR/sFt/PWej21axP2xl
NIiAtGPgYpg3HNpoy38pR08cepb308lhO4uyi5T+qpHphHvov9oAOOCM3F7zUvtklfRZPHRtnQZw
5KR+psTrb0OuEflOYRkvtnPTRuhq+yg+CAeMkQrf2Mj+yRz9rSJ8XrJcOY7zczXkySrc7DkHwXbi
RwRAadsiNhiLQ//Z3ve9dD6nlXiQTW5pUKnit9/lblw7U0OioJif1eA/uZuCeVOCfIlqOX4XEAXv
OwDOBTqNUSVO6zeQ0PLnsZ/LT3AOzodVK+PJbWsJ/NtaqZx1oqZlrt4rvsUr0AOYLI7eESdItMU0
b5hdzAWqpBPMlJdCi8c5W/+Uma9fOl87WLtthOODZkY01m+IUOFoziJ0gvZAvPe9D8w4WLPQdZfI
lO5RAVgOycN+9db9BGTqh8rzkwurj2rATgbXB8Vqn83C/yHX9XNx2rR39PviQaex1jzVoaTxZkKv
8QH0APkL0k2o+Vhn4r/CdZJt70AiddML5hbqtno4Exh/BqWIhWHJYugGc7rv06vfuknpVIdh0ZKu
+U0wWjwI/YK7qAr5MP3PWvN/klN+AjvEL++rj9mv//mbecgKFwgqb2uz+HerLZZoH7RbM6+p5Y9n
SFyJIDd7b9RbAQKRnFE3aneDUH7zFZ9S/XdeKvfB1VrP3TQ517ac9GQXbnEBU6nuw7LBNwKzUsgM
imVBNKeWexRJHsQuLXclEpf7BGf3iyYb4m4NosK2TX4tzjo+kqyOKrc/G4naMBicYnuwcZdKdS4N
ldZ7p4eNsz1Xa0eSanXyWpk0ehNQx8N9KVH/bx4TyOPcSuO5bWRxbLy2fF530jPy5a4tztXKA+PL
WGb1k+jQe76uYPOW1UwzcgZ4jpolrQwrf63rRf+1sB992MsiIF9u+msJrUugkWXE3OdTbPSTycUA
eHArgy0JCnC5we5YT3Vt3y1/elkrNv4VnIdfHjbaAwWU+FtI6YUcN8V3g11xBWIHUJBXZ54/9aZo
PgKjPSx2ARVXpEYDdUbxoWqZw8EAl+iV7Xqvve6P2xhtQi7deG92blJLlyWY37lOesf9KwxFvTWr
INJb57B0lnfbFKTZ0G475+KYmXWWjfqbTYMX74CAkeHyj8HsL5IwqkhOw3dRbOMZ2C/sFMSOVBrl
zRyL/FdQ+C2Q1WUodmgPfQYy0neSimCwX4QVDxcHHuRh9vekBN6RUHo+SDWVeFoH77B4tauhWPn1
cevt4+Comwsr7g3O+IvrA6v1GhIzHPEmcvHDq8ab249rmOXy2xEl0I5cJosWHOFknLneRKjpkzyz
vm7ffLZH2eTM5eX/mER/GB9sBTBoa1Fds4HKLeiIgLNnsspl4VufYOD0uLaV+6vprPGrt43YAgK5
W1pczAGm72lMVLdFonX+q4G+RLRBR3t5oLpF1Ex9cOy5f9LK4aVeAnsOJ19d7CX/mBGOzzBJXphF
fxNT3yR67ZepOwMtUIAhJuev75S/WFscyEe0vHdJhP7BcSijh5ajKMNYZk/kqhuyXq+6W7phV1bP
GuckJiMvNEfraGi/ZpIdam0+OIvtHqXZntdae3bgJP4a15loJrOoTj6hQfyfeP/y3HFDZ5/Lo1wc
652ZHRBVp/cPrjVe+mHk4fIgInetAUreMn9Psj9ZXldf2E0o7vZerUngQdormsm/LGb/FpS0NU42
YCXw2p/+kgVHkmLcYxlACK/HABx6YXC2BvszzIQP8sW9ZLbbm9y8Oebfc7Zk999kK9iA2twfUTdU
GUmausueuw/MzAPiCJKniwxezzCw+sIPfb2mWK7tD1TL6oPB0UD5ZWqncaiGTxs201XznC7uB7hI
o1ePL+O0dW1s7zso5lkwLgNEZMfAiIaoqU3xLNscQgmej3gRlBygSuer4pr/G2x1cYRNVYSuLrdr
7bgfHWkNR8us6u9MGf17qblm0u2y+dvXFm5Ve2sOHrnO8WZmmAGsWsDgnOoYtTPjzLEgQwEp+QFS
JfhqiQD7xY7yHEr46IU56acSogZykNcdtKJFUwHccxCMqVlU19VxsGtAEyu3jlpEe9Z9NoezyiqT
vd7371K0Wtpp7ho58JcyIma19pWfZo6HKmijPJOCiZoLpmiaOi3Um9l7s6cChKNrCxjIynodLU/2
ca+t9XGcV1qpaSUzRAM0ROba9GzNHYQhoflXRRp+qAejd1k1sUUVkPuo9BmJbAVk1m4dKECU2mNQ
7OSQ7f12qDxXnnyp6e+zb8gb+bdZXGteeStMGW+1MUZ+VgznIst9wZ+s5x9waubruAbwt3Wlnzbd
eZNVl8qJpyVnXnbwc7fl3Vk4WpvVXi5TYz6ZvceFjaRvJ6NXFHyF20jb3O3LN/bCNqWEIXHI0MXR
AzL0Cjz6h6XXt3wBV61XrZ9YquTJzL01XcCw/+mynoQAo+D6Z1ugBhfcZA09/jpUb2u1frelBum2
7vK3arAAIG2EzMRBnn0Zmkmkt5ahIZj01o+evktJhq+TulEbGuGABLNmi3ffCHGPzRIEl/Qzym1v
xlHXyVugeYBSHM3qQwWS8yubquGYu+PMCdXyvdnyy65bHICZ/p2BPw5Nvp4L9SZUHnuXv8a2ehPZ
9qUt/TWAKoVwBIeym82B+IjtrDXWHuuDZ1GKznA7RJfv5w0+1nH2Cv3TLzUSR+wVGA9AF3s9dUuV
AyH2Fz8kj0zGxmDkGA9RLsZZ94+umqpPixyCYyNr0B+FsV96Hu4LsVjyCSr7+ioJH/z0K/2p71ob
plibcTB3+0o6+aAjSeaNTDSnzbD9ZeZ1YdOGp3Df7gCMHHq6RrywkFOf9d3KQjvXrIMITO5EJyhA
vSzjX1SaLN6hNp1B9zHjh5IaF9pycQtLS3Vo309MWO8+ZWgHvtKyyjVUK8g5/HH/FGVanE3UCeTo
l3B0AuGkLGPAmNpy+JnlhOtfH7RTD3Ai/L86HboPDpep5U20DlmbbIFBI7niVl+UTMvGIe9Bjv5y
tYLgkPWkH6IMRoXFv1n3qLdxAEYdCcC8Bu36VhlZfh3WzCS1PMtPu1ktB9iU1ZdbDKBLrP3YN6K/
1EAmQ0pfnP7GvRRe9d46MMj3lgS+sV38k+tUFJ6rZ90yt7Mupp1xfa6Dfh7Hbb3JSm5PaqOQpAk1
U7Md67gwAaGU4I0nbR+3cFHegShPfuB6/oXv9U+2ocwJSYXbgCQljs6oLO3YBi5v01oTNEHOFP7J
bHDTYgYTVJWVG1q2+LmaDsC5d82ATb6f80XFM8GNA3fxbrzYqzqtMLQPCs5d2HRBkOLvBvBsdC9E
JyJLj0+d29z0vX0C6pWzaJEndgf+0kZqCToNvJvbTolbT//xSNM7CucFlPcYZoFOouxyDhaKcDCd
HDdzqnyp/qFhxOTpvDW1l1O3dvmfzOWH8Cv30AiSL/e9Z5rMEf5J5tt5nO1X3WnhRNrlPyGo/NDc
m/9qGO8hDJIudnfgTEQpfBtE6R6ypXwlgHhO+ipbPt3eLO+j2elVRMaYF851HruG+GqRU5bWfn3Q
o6z6zKz9omt8kUEV/OtMdUAbibRyNyN9ck0yFYeL51o9bX07393RcGPSkeqz1YN+852rL8i6DIpJ
i7ppe9t2Y0y2fPth946I6Sz+Gf1wUOQIpxLG77XasPhoi58uyNFHWTTdZW0bLSG76bx523Tbhno5
QvXiTJny5lIG3pfngmM0UTmXbP8w0Lbfc7eSjxvUMi5LPXzTmhthVaATDKXHXbJJ49A5W6Sof5vI
nqUN+iLgP/dSCiBYmtNs12HSyx7xtmh/0wZrKrS8UT7pcufI6TfDGm7jpqvDMPcbjCMPSiLF42Tg
ImpnUX+7flMOkaoLBflTTZYZbVbuu/xx2LUI0nO+RnKWe5pZjkZXsGROFu1d1f5xx8C+qyLXyjOB
+sWUZL70v4zZGmCzImj+XoM+8OPO7OX3WDTrGYbkEkGjBuKzTiY9fdmM/23Ohs1vX3+OeUGwix58
6p6aDOwHhTj7mvXqqJ30kklcOTLQ2nAXXAGnBW8kfT0QY5aellqp866OwT3Ph/ptaUpx2WsZjCHB
NCJhXq7HczZPkaXZTG+asjAOk9q858CgzfP1XFz0dizS1i3cEy6O2BEEb4SatF+A4l0I0PhJIleF
orKfd+b/IdCodPP+jDav0mootDDcSbKoPyck5SdvgHGtaRTj1tR4h3Yk5trdmi4NYC3y9mpBtPec
Z4Fo/QjEoEj1Yfm5BM7LaMzFaW9rlYCqy1+J7YnZSfJCR+MY0pq9/MiygmKkHb1DxpTMpALjdF2K
dHeGpPSac1/aFS5GOj0jx5oKfDdmOoxfLKuKdDWZc1Q1CncxZn7sFN2r0blobuLFWPXg9zwP669h
04q73Ln/wmJ3ZqJmC5W4oJdicxl3P5ybbHqpp+25dgqODetRrJTufRv7JbHVwlu8qGqhljNTS+7i
NOTFB/3NBw+pGfVQWZWlfwkzSzw/f5/8/dTDbGQv1PqH6EWemkacUax3vEECi10yaTWPReb07/62
eid2Df/kC9FTFXzjMlys4qhsyb8q081w9dp7sTp/7Z3buNMm6wlHUGi77CAtrY4ADRCUomDjiZ58
Z/+J6t4kxtpsPNvlFCuqkXAwoX66k2BkUxrOceoJyHeHNRKwMKNJqlfS8k/ZkDErCmiaOe4tsCPk
VLUrAPJ694pUW3ZZh53y3eexhvFeZ/V0cKGrfaGCl5G/9uXBXj33R6AplzNGz/5NZQWyeai1H3q/
ZdwnXOfs33iyeSXrq/rB2A0ONgUtLXJzG1b5b2/7iIHdb6NVTmL5jfzSq+In0vyUtqr54/N0c62H
ZqGFe+cykJdMT9g3646Zoo8eITGmtP7vhCjDX+8pfZT0/3D9VYkEQgjmN6n8rLmBvdsuqO9r0utD
/2a7pXl7/IKjl4vI6S07HLvqVdd1dhi63Q4XDVlyqTIzzLVKgSl98FKy/akG5Je2wzDE3uzKZM/n
0+AWD9pi+Xu2vQ93bc4LUMRKK4+55SBnCxxdY+VXh67u//OZDiUlXzYlc9EdrCBjNttpz56tasB2
rV0/sYg102rLo8OyBmROuF177y8/h0X33gyAsP8tReE+om292KRBeG3qEhBvWUKE9Zlt2KYQV0aN
4rXbij4yGFG96KYFPXFUHutrwRE6eUDaam5EldQ11J69rd4HCkV2erIgJr5Yg/EXFG+jXwwHnjtg
bRakkQiXxnaovbqNOfesWF/c8pK78K4obH9zW5opjFjud7J27dBvkT8ClaVjJ98sX3MvVu0cNLcv
r60gyWlpBfVsNfyX7w/1zWzjwe3+msZ4Mqqdu76G4QWZ4DbqgxX7ivoFjrPZarHK+pDlvV8TO7NJ
v/pxDcjpbua6+s0ysBNOnlVFOYFAcePRC46trk48jM2dvTrnkm1c+C1mabvOXzM++BmjWrSVjxnW
MFRmrDM7pr1s7EtQ9aSB1UWESPM5dg1vKzvPkW2NN7Vq9rlzu+XYKhDZ69i80xYOkb2Y79oIg6x1
1DMEUZX4kvFAHgxO5NFNhdPGtEoQMmX3EB8sK0PbraeEFqkRXDEZPZK2/nYnU45h04zZi6uyNWy1
Rk97NN/S1f5oU17zTyvIzZsw+RRFF9yg0MIx9lkOYkYMxdHumOO62/LfOE1/IXxCzWzo0YeKlkCp
Hywzb1z7KLHw54ZnsZP81ItzkC3JOGTJPBgiJtuojlRnvneihu9UXLrODSRF/LK/4ER071z6KtnN
3ooKvQVRuVy7wZAAUzhPs34owrHOT6Y/Yd12ecrKkXlEr6Fya9ZwGueK3mx6CWa3PMtBXclxv+ed
K28Sbw5T0UfWbNuheixLzSDYsz9mhiXHfNGKp6xrtNjrC6RbrexRRRvLP48rmnJAe7TK7atmZJHz
hp74hp78xTYiz29QdnUrkmYdhMFj9GczpDkuQ2anhiimP9jqaKfXfHwtg72lZp2dLWFTC8XUzMaE
xDlvDxejWEOyw386CIIXg6QwJA33MDR2uPLIIGxbkZBUH77q7TdfiYLp9drCM1VuuORNc/HFVNw7
aYxUSEMZ7XDOkMAbI2Td1QpHkMnHtjaeuyboL9PGfSWctYoDWZGprwaYxF5jj9/E6dvHoHC/4KJX
SZlVeeh6EwMLl3lj3Zj1yVZVn5BglV8yrz+DO9fShm1SaKhfQzsCYl0FN2sxJ4CGge9KTtly06zb
QpZfvYtjLvo/g+nxjeDBXbuUVcNXz53Ccr4gsEVYpd6tjldcMu41XEiO7Q+DH0jukuqzujl+ZUat
8aNq0ZP97k1zUFHkxvOpDfRnqL+ju6O8F4fFRF3tzHRUVejOxn1kXfOg5llFZrB88rqeF318230y
5jB0nsrBRVCbE32b43puYJkqWoUyac0xXRdCgz2LYXAlEpDr26GsLZQE7rGh5ZTeJ4V1wDy1QRNJ
DUAS/jiTN6XwGQ7mBPL1hLZjf01gqnIs8snF2KX7Imkr56jxrRPtAPKCdhaG5zF/rtH2GRBmVWpQ
aJ52ZRtPZj2BDZ9qJT/AnZThpI0yqSqlRwilzzPNclqW1XoXYwZwsp2OhcN0CFmJ71DXP/ZFS4Va
m2eYmWNkTD7Hle2LJ3PqVNwGgxXivdlic5z0o5uhRZXIijdjMX/C7cMYoozyxLthl1eZ192zhZkh
GmWRncZuovJX3Gb6MHyvbHCnHI1PeyPNWGMoyr1tf4w+g5NWiuoHtwUmgUbhPS2yIBVk7mFfq3kp
RZVUervH3qD/9Ylye5Jea0YQ4ieaR7nFbOrlSNae+7nXEy9wxVwPLb3b9NRVxJoWHi249WXRooAh
SwOzD036CwgSZ81a2njqPObqm0mQRbEmIA+PmdfFtuvydfjyD31L0ncq9awtOOZyOBut1yV+ue5x
Lqd5p+0kM8+1spIlajH8CDbjZEmTyfQSF2qig/LbIK5mWse+xPT1OBeLv1sXHASU4mV2BUet3KNd
t27gnNGgKIiGQbzhQnFSszMbkuvlfMO0e3B0lH1lvnoktb0MdHV0N/5rWfk/NLtcompFlc0mKgyD
cU3hULL2Mnjml9CeWhqFL8sYaLTHrPfTyW5w3NiDNO8Les9jCsNQfoo9HF/tP4u2jhFivfrHedaH
SNs2+1QWejQ5AuV/DaR6DIA/mIRfhpwhvmlwrZEGMiWi8vNroFVvwZLVlylj89VxsTkiztCbZVKj
ihHIF9Ulp8NXpObqBakBq3zyZPe6a/K/VpvTdchT6OfP0vZeTVlb4Y7oF+nzIOPcCN5ys2NcNc5u
YhRBzYRN7JfG7vA56fxe4eoI/R9L0wXLr5rXfxpK1IluCCuIWKcuPhqDuyydSeMuDgyip+Be+6je
e2fddQZ9iNTeC1j2KNuGQ91OCDIGt16g8yMuhYNpmBI0YGvd0RGhvU4JOyTBV6T+zBsZ72a3u+8B
MVaxEoM49XOuf6xyLYqYPt8JYv44r7OjMv/VqUredN1tD864qxe2VfIzlSTWs8B6aFg659JsGPlf
4WXY9TKfkNw9VmNlnmhKq3ju7DrxHsKmgccgIjPFiTR7vjuDV0WDbjx5LGiFuHBa0pf1WAXZW9m6
jyPWGokYMPOTJ/L+JnA7Jp4MNnSk4hNv3GPLe/zEPkZLYEGpV32dv2xsSDc+U4fCaxLMXX/1oYv3
BTe+rflbYg0dIv9uWaEbzG3iu4UWmUOrp7XhvG9KPOscQ6QkvhQ8cJHI+nNbqbu+mk9eqT4e+udh
8Ax1sn0jiKxFrw7YgonfnEZmXEoGHzCj+thbtXtfmhwKLhLDxCSPAXr/is2MceYOqZF4dQUK1c73
J7/Mo919jIbn3YqVYZGxuiXIoh5em+q9bLAr6I56U1q2MyUG5uJpThaaVofERcvec4cjmNXdoN3b
YRSpJoKJzQgellio7bvWVtgS3hZEHUk5kSVQ1oqxu86YfuOm28skH/AgLt6mXqkn3Ys36RO3T6Nd
jZq3uzL//0rN+aG1O/OgmiKPpmB9aza6t1FHafbXNfFAHMOtmDH2mSj1LVTqt262A16pBccTuwCR
Z8k2rnbLPGxyPVOXdJe2VVoKi2S88o2A4bWq+iufhBl5e+tfG0nF17XLj9a1lmNh622kZYOK9XzB
Jrj3e8q0zr/Lofs7M0wImzZfkhma6bM2D4QOcD4nzN+TIch+181ETSfyuMG2ddTmYDnU86NytanK
EGiya6AvPxm8Dkc8nVyfnmbFmjUHcdMQwLzsLtr8vuTPE3psXJADHJcT85ZM2fodM10fQR1Y36Hi
GGf+1odk5SLexaY9lZuvuE6bLnveNZud34LzoTd7/eB6c/lOpb8CicfZZyLrPPdC9i+dqioudkoh
ug/7O+/15eLA/LsFIML2yJ0qmQQEOZxst6U0ApmZFsY0MfqvixercswLsT3LrX1EtIQr/haX2bk3
xr7b9RHK1/ZSD+X4Z6mdlv65yPx3ZzafKSN3P27GGUrIKkeGpHrObOTHJvp1TKD6aFVcbZUeawyF
GVcwA2XPsVzjuXdY/Qb59U+1puh+tpm/aVGFKfifOXcOhxpWrlAEGx6+1rFx8gqxGpfBGhT1UTvc
MC/P8jBuD9dHxUPqhxJg63Npqv2lBUoVhL7tUoypNQ9ElHeCDbImcHHTWqakkCFrSPcfRzTe1Z6M
Cav1DrzPfTwF++/W2cbU2cX8P/bOZMltJFvT79J7T4MDDsCx6QUJzgzGHFJoA4vQgHme8fT3Y6X6
3gyVldJy1b3oVWVWlQQSIIBz/nHV5C6aDRUztakoafe2E/oEYtyZBa43l30Fr4V33zuy9RG+GifV
wI9tVFwM1oFGEemxTaIHIVu98b10OgWW+VSVXnYbjYxD85CeR+VV93Iw+22S9W9lrW6VYMNJFCxx
rs36SBS72NPJzP1amsx6IbBZhHWNp5H72pWLvJFdfAgFCeCBlndWMs37oSw3VuHeFhro3R0+R8y0
gddvLG/att1wMrg6cVK/lV74KWmgsKOo9UECzoHjHaY+2+Cm4QU2A2Qkk9Ot5CDSbc/bsV2hugqP
dYj1xJ3smCVnFqelDWs/6SK1YwrSGycbrVOY2BwTBe+VMxq+kKuxrUojWCgBdLcympi0Q0YgDw7w
OEyh/VBHEKCrMgrkW+smPbqGKhhelkS4N2MRJG9dmrAfzZ3nkBeGt6WxjH7dMdySuhI3wVlmVfeZ
Aeze0iTyMrSEei/CdtilbC64Y4gvWrE0fHfyON0AcD+UlppYgefbyDS+l7YJE023TjKcabnb8iO9
1NWwbscGFZ86i7J5DAr7nW4kXtGFYm8kxUptIx2I7ZSI6tkx4YZXaLgvaRK3a7NOG6S6ebJLKAqr
cHUNK0T2jun3esr0G93TEAPYDJt1sxTWWyOa/HXqmOyiMFZEqpuDYsnLDtZY2BvTLKa7spC3/dj0
o++BQJ6dEeh5xXIfvkbL9Vealc5LOtrLKp2K7ABiQvlhbDEP8050x+42jwzzOU8zBvsoRuxT99HJ
jTwFuSCDrSWE+QrM+mDABR3djNuDBUF8y3tboHyOS++ZWKbWT0ssRmalk/1k47gLcmv5HMUmsAec
8XcUFOWNyufkKUYuCy0hxKEwa85HJd8G2/xaeUy/VAMnt2ZQvNLcq25YV+ZPBCsHeyTUzf2M+GfX
omJ5d9gRDn1V17eGUak71PXmyXSS5Nxycm95KsNdNDQxAXFOq7QpxoObpOl713goglFmeJNMuAag
fNbc9OfCXKJLLuZ8E+aNPzthsmka6e3LzjM+JZP7nkRDdxpG8GYnQ9U9ccKplps9357Ufd6F6bhP
68z6EhIb47vU8D5yv65hSQs2S8c4oI4+p/n4o7DHw9KF3Wk2hgBVyZDM+6yvmmFjq+n7WKAAi7O5
AGSat2XQN77dz9+EO3SbNq7Ke6+vkPSnXcwbS2b37jCDLRpaboMy80Cs69l5TEr+4hHRwTozytY3
3fQTUk37S6dSUqirNvHbTvffXB5w9WpBgMwqze0FyA9I1S6y2sWuaV6qkcFVWsl7GQqIhFHpIy2J
39ssDro9AFS+LUXvPrKBmRvphMO2TDg7cVx9SQYoxlHE3DZaGz4BU8+lsBbEjjF5KbZ9MIUuL+BB
6mSx+SAt4N6fk+XVjRBkQh57mODN4tGVKa+CNnPmfTs6XyIKY8/5lebQU1E855mjVkuIaWAZuKhF
SquN64Y8v+Phe+kQ0zeY+QvQKSDwUhjmFmTvWik/oxyxAhoeCwvj5NgaqO7zKHP3XWkDvxDwQnEr
pO3eGgYbQl3CTrmL+8ruAWPcOQdp9aeuNtFZVYHq945hByeZ1mrndiI90DE9gH4QnjfnKln3sh+2
tZec8HrpC7WEGnyiwoc9uru2oPKxMoB17DRNV04S6btg6SQyE1fsuCMWKKgleDIzRo5Ce91RR8gq
GRey/bLoZD1SALczGLje0ACihDTBel1QdeY+OZ9r9FIbu8F0l4Xy0xA44c4yPdS8Iygjz20j/AJm
wmDkNMZjDnm/DkXorVvHaR+y1jvSu1mui3i6Kd3oa0yB9BoyMjlDhnprSXPGJkEtUa3AQ+q15TbO
XlOrvamQRayHKf1qZ+NLFbMH9yH275G8odb2pn0nVL+ZFltuy3Z+whA7v0yRuEWBDSDtes99bNK2
XBqvg7fw2mI2WMfGVTxcewenKC5Fph49T7bomdrC5w3YrgdMQGDr9jOtQOGuKAJjM9Tlg8lr+n5s
03aXCxVsZGQke0s4pbHSSKH8FPfLs1lU96gNbDyuXotq9srAzqCxRjJ7q9BKL1AIm7HO1FP9rx9H
UdgPFqoNEoDmZUMnWbPGwQY1SlUIa6bWYr3M7egbjbEWButr3Di+11vuSkqjO6DhjPfM2jx2nEW/
4MRSvMtq4LxS1Pt6jPXac9ICrWGMj0QI0hibxD7jdSs2OsRegOKWovaV21jFV/Qz7j5O1WuYt6xM
ZXpjiNi49L2Q66hWAefFnHc5756tZ2CxKG0mGmQhrOVdz/MGCe5k1akfLtiq+oEd12kNMiFldTea
tXVLNP9VrTdD3Ytu6l+QjY/7ZqimM6NXA6Mmvi5DdMWGpLXmR31bEWbN6UtycKXrrBXm085brPHs
tMn8Z2TjTxvdB5PYfzv1fjX03Vbfi8eu+f69w6v3q0Hvg8XvP1r/rsf769//8/j/V218Bua7/+zj
exjfsCR+sPFd/8BPH5/xB502BimJuOQoerXIRfnp49N/MECQ9YePDpefvmZs/vTxCfmHQXGj8jyP
+Ev8ptdA0J9GPmH+wf8b4x2ZAw7qBhvH/j9w8mH0/2DkA/bA/U8Mn6bHioxb+pg+GvlKuj+Y09zH
Lo3sFpV7ptkLAu/AYta8mGaHesBzskvk6PK+WGZ9M0p7ejeKzl4PmHV8N8r5xfZWe2kQS72aiHke
ZxzeT1j6q20/IpG3syx5WWaJBiKEPh/hn0CpwvuAx8RJYUfYsEhNhDoO4bx1av69SNLuYGHyWPOi
zc5WHOlj3gV4drostsJtItCr+xWDL2lm3fA51fXM3BghSvApkrK/2Lmcej9UC1a3zLFaFFGlPiU1
JhYY7jZHMTkiy2tq52o7qapFb3MKnTL8E14KUzK2wkfxEu8N1lLMObZVEpDYqeoeQboTHTqj719a
B1XiqlYzA8eYujs+SnuTB/Q/1mUg71Q1u+tOyRH/ul0dgJeweUCcy2ZVG4hs2bT9rpLHtgcSDKz4
ohwEywnoDTFq091IS4XV3wFk8ioW08qp6x+19cVGu3AfjiOtjhrHw3y2inYDyrWU8XEcumc3N9Z2
2jebcXJXhtE8GlHwTQTecKwbVu0yyJnSBvO2UZqoufTqCUT1amKfMI1JQ5nVR07VrY7U40SJ9QYn
zzaqx3kzB1GIDtbOfNjvrzYP2XVku9ObkXffeEOl6ypHRzzZ7WvMm2E0xTFvQgz8YZA9jDyEeGNM
5TdwpkenaH6oRT4TDvkY2MaeSvNN2jTbNkDzXgj+qTaxUfSxhZJUxVfKICgbIhV0tZ/xLtA3qR7Q
uz81uazPiTm+2dY8h0jA9vUwc057VPtNupBNqizzZPUI4KYyfmoTkr3ZKe0Qx+lomJtgbIwfJXBV
bQrYZgbStYimCBtYhu2gTsudLUD2hv6AKjZ5GVUwH6F/1ykkczZ8HrLM6b+JuH+kdtsPi9fa7lje
uqFVIMuU+KBwa9FFVpiJYM+ayA+iBkYFOAEQDUmbLPjMc38sPGHikLfqfDhTbtW+CVi3u5aW3422
rhnHkQk631QkhKy6CVYO1YofR23+IsK6xhxSgYbkgClhf5ljm39zvTsXlmw1zu1+VO0naDKWsJxX
5eznofmYQGHU2azwK1X3fZjFWyRbBiKytD31ZOqtM3R1xpxsMSljRgO7XBmOd0Raam76ivEcM9oe
VPJsEUqBbZYMhVzpc+qYetVi892qwthGrd1e8rQxjouV6jUGldLH7W5jRBC86lwUHZNakBGllctr
sb2FgwDYmergTF6OWrd5dhYddqe8wC3TooYEGys8H1cLOaxl+JhHsT4U8wQDmdvhPbGtwbpKOZWW
o+et545ZRL5B/y2LQwDF5iCyH92cyqdML/Umrx3xUjiqPQCs7qOq/lQVytxmucPjyZJ7wlj83tH9
bpw4HwY07wab0IQtDDFj0GpQdwFPuMDWoszXvbNeLLVXU6C3shjlzmqV+84U6G77aBzWmIDM13ny
HsKUQlxh0NleJXt8sO9hnt6XEXuvg/wvSvwkKrvHdmCom/MUGYeBosXOgwS8PFzrNvkacOr8lqwY
vwrsr9GQYnNN/SyKXsKq/armPn1Pi3afNAgHmpEynbpn9VOxr6YUa5h9G6v+Ukj7QVAavzbEYK1N
5uZJG4gYuB0Nr2SM6Vcl3Cr6zMlPMd+siibbM8rZl8TNqju+ToPnd4kvuW31m0QmwZ5BkixEbR3D
bg43TjDu3VC6exXFL8CiIMam+erF5sgVd6PgqaN08NjmMtrmsQmf78TlauiC8Jk0jE8J4zv2Icu3
nFdX6xwaEh/zvjJjK9jwsFWfkKp5d5ZVWc/V2PNU1+G7jE3uXRVx4mZnRekuLorFHXYqDjHdoIz/
ShsvCmipI0Z6W8CKwSJajLsnyxiM/i1Lu/wEmdO9l5NDIAbaPftrgbBE+W6A3t2XMfXOK50arNAL
Op4YVd2ljJtU35hlKZ971F/rSSVC7HLDxnqV9BcoO1h1iqmsu6lB4duxyPo8ub1tiKb4MAKvnVwZ
9BoVHbRE6bXZhf042o6FkyODGzNuTPrMEhGyDQ0YoxBfxnvMRPNuAuP4xNy5UXl+QeS4b/pwV+X7
chqyvTSTYm8t2dDjO2GdwU99GEq0bZnzQ3hlfbImw/DDKXOGVTvpfhvXSux1B0NZognYunwXhNMo
WPNa3rViWofOyCngOwyTg6sYXAwosXpYWhuTXvs2LEm8DYbKfRaw/tvJzVsUVl2HI669IrwQ7YGu
nZeQ9Mw3YWXLU6jdeDMFQ37D4Ju8iHiMDnMKcassci+Y66NjanriIrJmvhexrl5jsACxihhFeHvO
OgC6Q0eixs556BpRnPELFi+dLIv3SDrLYzyRH2Mg/fQLFRhbAL7gjgbgDD+JERxaOS9f/zX8/aM5
+D9Ot38dbv/3b6fl/xfn4Gt03H+egx/L/C2LPw7C1z/x5yBsyz+UtGymYNJniNq5xlb8OQgr4w8C
ryCP8c5pFHkmOTE/B2Ep+Z80jaQWsek2vTYkRv2fOVj+4VzTUdksHdTqku7hfzQHf5iCadKULo3C
jiRxRRNqzFD9IaPHKb2xZUg2V240N+/xaLV43w005H85Iz93pL8GZ/D1/5qa8edhSLo2wXs9Wxm/
HMaMkzYIFnUdMJIW03QbHpoRZT6rf7XByOo+/v54proG0/xPTgfJ3i5hP4oCaJPgGspWf8npCNJu
GYMGMUrtlYnR8eKalwmEqshxb0b5jHRn5Rp1HyJPyitgV039UX2MHfc6jNF1V0I+FbnT3TeqyPVR
0RLnbZUa5hJSX6M9N9edV6S8DYZOBGJYx3EydjZ6Yi8E0xEKf3LgT+4cFNY6DbNmZCqpiF9odh3C
Gfrg5qVX+NfBG6DzV25lx+54wtw4j1+lrCj7WU0k5YzdOiehHVECkpYJc0DmIQRd1qP2mNxfmwJT
5ejXsaFCwh4Mg/JXnpqZ59Cgp1xsDuzAsc5JhyiycAJeTgsr+GxjU11e3FpmiHqmVlrGvkOiq3OC
rqhO3xmqdix0PcPievgrUqsMYmyjzByGb7ti0rw/8Q/CaJdAdtN1tiNrAQBtdNNDtkCYgzxYToGH
cMqg1nEn5DbWaD6Lh2JGKCsg3iFqekU0RG1qaEydieZeN7ERYTgbBKxEyhcPVnkMAXq6Aref6ItA
GRgmpGdsEryIZQWg68rwSxsaeXtgeZyRqbhNbpY/0Pg0TzLvCvNA7EmMXX1CweSTSYUYprDl6K2L
GvLiScmWZI6QqBFe57C5ybcyTByIL0O4xIdippZIZpVutoR0eNHXMTW19R21BL4lpE44Dta8b6wc
KM6SAu+YyW29sgrkAe8pJdvpFqVEhyvUzGdWrMxEbCLWkKIyv8QKP+iqcdMgOJHeMeQP1SIEvjaX
dSBFbj9UyIXqEI7qbE1F3z9WsGbOTVb1Rf0wJzMHTAVk4CUbDQgN4DYPZ7AdiylGiW+irFoWUVmb
XLcWIpzZHAdw+9w24nIbQyA6J6dDi3U7UcXeSybPoipPOOs87PmxjVn4wOxtAEsNhJyqDQnQTtVs
VIiAFGl2YlYR4R915pbbsJna5dUbLJPMEkS9vfGQI+BJee1rld7UOZftzkJl5l2asKsE8hWd5o8C
RpGuE01T7pNqWidP16YuxAFWGHugY7AvOJW3jiS26U1BNnlYrhClZ8Ulxsca3wzxjJN4sa6bZs2L
N6xvhlCNfbrOGsODF3TH2Mh2Wi/VTIAecevHxGFsv8yLijQSosqR/tj2A2SOTSdklPlLXZPmsYvp
rnApBKic5tWr25btczDwW/mL1xTDY5NOijHbEDVwM6RNluJHT/LuJIY01c8JinS8SPUigy7we8uo
MTbOTmKiQYl6ldfLwziwNC6M0/0UlsOjypVoqsfZ66zYu/DMKrFVMsaGWX8fCK+Y+lMN393o96Wr
O3uBsoDHf+qrUokZY/akoKNiy5p8p2wqRD7J4MIe1M5ioLzHPV+3G6D2BPWPS84BZTKRExGII6vR
grbnUerdApjEA5ZRfnxoLETuuWSBpEY4YSC0APyXBoxy57adS/aCm4jkuIhCCOQHHeabRtsBNGAX
oi9tEhHPnB2jBwHgwSGfRSpqe1egDkcypRkrj2lXNacCNWdKMwCXY+UKxmlWMDgH7c8g0IJ0pKUq
PLUvrSQcvBWhjVPorhaswU3yGgpM3d6JlWEIs3uv0M0Y3IQDFmq0yWPmRn8X0vfxPfbzrULVtcXL
nPg845e3ipvEunYDLISiFuQiLPl0qo360DZ2c1aRGszt799j17/vw1sMs6w0iWP0LBvi7dcOgKB0
w2lxCIWwlqlf4TPsc9JbaIVB79r6YR6S3Kpm4y0NqnH9+0N/zCPkq5JdJ11uu+tmKoHcPk4GJcSq
E6RclM6GyMQVlW27ujS2QCuj//tDXaG2X76lNC0SCRUszDX46+OheLvZdAFwKNmRpUHMSnpmKwj/
5gv9+7m8fpFrQYTL6KR/jSPs5xknjrVEzMwLm2uN5GqLuN7+rFSH9KtseC2g/dgPqDX+5jL++xek
S5zZj2ITTqW2fjmXjomumtBHLmNvh80mz/FyrEjviT/90xPJcTQlHw4jFtmwv6bnYUTosmsgbJlW
GD2qrBog4ZqfdTv/f9T/X/zO/3LGr+D7h+i6m+9T/LX8K+T9rz/w56QvtPMHKXSW4zC6U5ZjXpN5
/xz1BXfTH9QAK4I9bSBn6jz+e9a/Jt7RZWuwBzDLa8/gE/yc9aX6g3oYbn6TpwCrgPuPRv2Pv3+M
YZiMLccwKJNl1zD0L4B3Yw0yLtAF30SjF7t+XZqzvEX+kppfBd3e4AY0HKlTx9Yh8BU3yfLyl3N1
9+cN/dclQMoP9zmfgO/Nbf4v4J2a51/DVGMyHSKe+bir27o2fXNoHO9RhZakLMPGW3ScZm7hu6Bh
lCAKBFWHOma51ZX5OpRNCHTntHmAtvxvPtf1+fI/zx8+l+a2IavTdtmr/v1zXaP+Ojlm8oxfKGtx
IDhxuG5iDXqVJmlIgl6yNM6lnSzVIjOmfdjXFmM3iXtDnNzVc4oAlMQT4R7tsu3l5m8+38dHsY0/
y7ZpSZPash3eBs4vVy61MmVWll2dYydeeh87tDWfrEroOzEZefVjIoS3g/m17HY74F0bgRfdQr/P
ZNo1fujZzYPH0DqcSETJ6WiwBy++G4shtu/+5pN+3Lp4vCC9IiQTulCSTEr06scnOUlhUonJlKfF
wB59GIquCg41sCMDdo1iaxM5efG9LKP+Pk2BgvxkrFt7X6uJDLrff5brof5yUSVLtWTt1kRC8sPj
Hz5+lCKOAgAeOZ5MxEWEGsi8zW7GcQHGWtI+AVDBzkJMz++P+gurdD2qy9emaMuAodK/JoEXSymc
gsyMUwmFNSDDagCjbSc1SCvsFrt+WuBRjRXAWjztSjPnv8e9poeH33+MX34xfAy2bNKSidB0LCIr
f/nF5ARMDm0x1oioEgiJ2hqc/qDyhEWtrsq4PP/+cB/fb1x2eDwanvh1wqNJUI2P59qaK0DYuiIo
oimRdqyvMyn4fO0V0bT7/aF4UH64rIR1X+8BTQk9jxMejR8PVQeho0NlTsc0EfRIVX+eQhk51glg
mJAJFmK1HGY0FGr/Dw+tlHIxPnE+CUXnPz4eWjgqs7y5rY8OY+q0006OuT+tTOe2xDY47ciAD5oN
XIRo/uZX9evltBUkDG8Ah7YyeW1W/+XIBqGeEO3VEQ0b2Rx1l3On//k4ipyRX9LvvygDwy+PRIYU
JkAifa6jhHcdBD8eEYnPhBKgGnZtKWbMnSR+/cCFPg97UnOUveG+Lgti45BYNHhTNgkg8ynP3MDe
BFU93+LoxQ2TKpIoqznz3Vo510WePIAmNjejWYwADZOzqiBPj5nKrU+154z72qC1b0Seg0mpkBur
7y6THaDHJ1ynwvXmBbUntnU8oTY4GmKZOvEdNoolpan7Hx7q+veqbwcAZom4zFpsAOX8Pe+JxrCN
tLuREwbWyjaatWcGcp8thP2u0PnrU5PKbqcXTz+RsqlvUZIV6zws8fpUOOLZoPIzNq6a9GODETIp
MvTFgqhCXqrPliObh8g1U7J2ciI+ejs5OkWJAiTIn8cqXe4HYuY2hHY2/iB7fHJe65AVW0ZvVd/9
cLvFMTCep/RUXcMHglEsPshTuvM82CC428HbcRqwokequnSaMyFFwphXVXLfWaD9o21ULwEhXxvT
mVINZVY0ZLOTYhnMNoJ2OyifwrrVG+ykhX/lxd/1aMLUEawJw1mG842y0zswAvfe1h1hAk4n73UR
pZRXGcOPIbHxBCa2Vxw9GrdW6WyPxT2wn2JnS3DQypDkZipCHIbcnjxwTFMyLMFQvPpsQgOTOtgt
azsK0KzOjrcDRnhM8sI6lpEzbXhakHxf0mUaEfBHsA5s7MYRniVOZtgu5yTJ+ydwueg1GYosQMbq
JbdpNzuPCFqtWxFGw0uu5IIyc8Cn36fiVDuK3IZYX9kkKuOgnnMtd/hncFdn+TVSPzUUiphhTr6m
k33CRJG1jq9dA5xii6A2sfPHGkdo1l5AZuz+SETdV1tWJL467dXzPrcHUYTTaWDh+DygMiOYsMGk
g1oGoxAVrt2+NJoX3IrZN+AJeah0O+4S8H7S9bLhUrtX8yCcg+ESkNkb9U0/sztzUe3i+RrhAdDA
FcKK4m4xw5prZM3pNulRyJlmC244zsuNwhvr80weNgChiHkqYpPA/CCHcX/PbvnNgZIHdwzxKMz5
o7SjTzNk4yrVSbdFvENqK0bqVxlrZF65RQVDX53nEFm7ivvboBzGHWrlaWNlKVrKcBo2sUk2oxTB
zK9OYd8apGjX45Asl7FzvR0ipGpv5hWeSGtuH50lAOXCcnYXB+F8TkKr3jQ1UIaoHIEbxx1sa72g
F61XnSe5LytzwOlhuznWT3dmgSHZIZq+W1Vs2uuyx/8ayym7kVGXpAjYxiz7HOGJE6/xAEXOX6JH
RNkz4ER0U3lVkXyTQSJ/1Fw582UprOahoOLc8cei7rqLTlCbfPLcJg5eGtJVjavoOk7i4+AYZvpD
403r18KcW8h75oxvjc4IgcFC2Cx3VFSG086MNRSVFbYSy8S/BrNCOH2Bv02TIHHAYs2naufEAjsz
UoNqvWmkYE8TboC2Wgw4htIkYqpr+37Ktl5SmtFhbLPgaijJ+RsGS8C6izlObyIZogwZpqrX57Aw
FlhKSPH0aM+cgmJNlEbZnCeZ4UEh2omXCkYRjbp/JRueKy99lOJRQ0fgos800JCv2XRDYpZ4jjrr
0i1HdbarzAasA/1e7tTV0+6bmMOD76hYGJ/yKlVvZsPgeKwIVnwuPH5iIQ4dMowvjhPyVnLrOLA/
TzWBTbtW8+yAv86642KWFbp6YqgNnrjVYg1Xg9k0L9mCqld27kDOWh2mxz5yquWuKybtPOVobzKU
n97o9Wt+nWSK1qO+9l54RMRAG/KmL74XSxYRbEOVYnky27iJDgYWmBCrpcCR62wXgysUbdwiJmp5
G7ukijjdaF4jpWsLYYDH9T7XRjErZy2yuk7yG5m1WRqe7D5HkrSuRywsmJcQNK31fDXHrLjCdQGi
a3jFLjYoCuXeH9j7N4U2EpwDdYrTh/yOpcUFL1PD/ebliUZMUMrZTYhgGLpZgMaRUbWzwzrblnEU
uuiAB5X2OxtfiCZiONLl2c5kGh69CVDqxcMu2VBKPHJZhDaqob2S34DbmB0cpgDWz4QuyrBEO3M2
C2zAXwgYI0EPa7+RETY7w2er7yo3OnJNrCWwO8tP2IpCDFtWU90vzKbLgYekah/CgAfmuigY2/cl
OU7xc9WZrXMZIFI4U5GsreC1wGjFIyvo8zh4qE1poEbC250pl6ADZEPFKqObMPkRM7aQKRFlxVAT
1hsoHEw+skuTKXEG2UyeRO1Fn8Ar5UbE2KAJHq6vTrS0PoQkqrTrHsfIpbPs6YtdtMGznAfvWBXg
l2MsK7xd0nlhLP9UE/524OsVkMjsQESGEbNZZumJDLYRY35vzBQe5WV35/XTWz10mHgaFe+IA9Gk
XebBmgAYfmdm1SJcoizCKINit5jEowOwQgoot+SQk3Ff8VzxvdZz8UQiJIDXcHzZRzbhTbUE0tcO
2baei992GcptKmzvSIlKv6m8cLHW5HD1YE4TWXMDmM2DrUNiPcWCZ1Gwik4+St3siGo5w0hu1+WN
a4dZSkK8Mg7mMtDKladyb8kh2iT5GGzjaHyRuF9dHBdhu/YK6B8jV/ZpmJr5qBK7Ppn5OF6lXNmJ
EhpMWB3nOqrQ3eI+r+x3M6yyHSpoe5VNqFjbvC8OXaFJ4oPhWGl0YIdmidtNgYNSLXnzUIdkabXS
JYZioexCTmX0UCb8dSRDuc921ku9LpSuzo1RFITBo1G7TUaMHHZhoaXtr0pQr+lgwGxYMcywVZNv
4q7EDDgMFrFipJENxqbpRvnDC0gdS2ZlvRB8DY2YFSUWu0qgOfcMuPc+brsBZLTBJhNFgf2SSnO2
t65HyderQmqfXIZxJiMfmwW21cRuUXF5aHn8wqbwfFUBHTMMmX2DRJvxALckWvjHmJf1kbxB892i
OeSUWqN5MKeshIvzwmFnVbjlaEkz533ahbPwmxLdA7g7vWyYy8dPZdeUd51NzcOKb68fAFCxzVeO
mz4VxNdMSO0G81OMWvI5dpPpGGFKfujiwDpE18XeJ2m4PRj1BNTQwEZslhQ9M0SjrbaGUxH8OQ9j
F6x7lQbfSLnzXmwZ11SH9VWHOxrjKASVYgvDjD/VCLs0ItkMn/yevxhxTU0uboYGX/XraXI7ImZQ
URxzqoDJi7F4b+EJwJiEcyVGcn2VP81x03wZdJw+ymwK8AfW/fLJstCVFUaVJYT00oh70Z0w6Kkz
8hpfbFMmNzbGZXHUem6fOxb+ex7oUCckySfUPQXZvuvxAk+Tkc3os4cx3oRJDfsosiFbA287/dbL
5+kmtJwQeY+HL4nzO2MG8KbUFqtgTrKTiWwRafUyvWGAoxGhieXj0OOMJc6fRPHUDrdtM5HqFYRE
CwV5jAUxe5Ml5nq+IPmNJSvWJ05tTdrYUmFXKGPp+sbiOVtBVfoujNqCLEOmSAsnuE+YplWvpiaL
hovHfHgHBTs+O3C4pEAnwfg8WQU6+aROzylasZuqyG8EAfFfx7oLbpys1reky3ZbY5rtvSoDBwPI
6Da7Gf0HRACdCzpV5tpLk+a8oALfIxFr2amMjvQtJ29uSRkSb+RaedM6E8vylZvVzH0D0vWVmK/q
zVYkmKpefzMLBky+Tq/7jUCr1TOujCxXsZfsVcw6ljeaBG8Zh99rnThHQUm03xSx3CWUsexQKTbs
V0V7Y3bkDEi7eu+7dNTbiQRLX9iDfHTYgv0hz6M9OzkVdrP93SYZ0JdtjtO4D7c10ZD3RmAaTx07
wNFgiiU7xBsv3RgqsqxwYNHLi9+Lvt7PNmFiF5GQuK4Fvs+SJgSo7Mo92NChu1xR5StRu/iZpoxB
qPos6d5i+mnrdT2N7borTf5o6mRHyh+4R+pCvqoxMTB6hsYhK5SBSz4jU0q3+wCrGNPYfzF3Xr1x
I2m4/kVcVBXzzbnoqFayJAfJviGcxJzJYvj156FngFW3dNTwXh1gMLvYhV3Nil94g658c2faRFRw
Ia2dF+dIyYn0Z2O6MG4zw99qbeQEOt10UThBBjGnJx016EnmtPvr/SjN4ec0WJ8rmOaX9D3DSxuk
3ooo6wFQpftMjlV+1OSRtwmZR7udoPkV28EzhofAIkDeeG1ffVCtKNBozTldK0OF3lWUj4LetUtr
rUdoqLPxmy4nuNmFbXyySa88iM8B6rYJMiHwU70u+EbsIzeouswwj5z8QZhCPU10/zASqODJeWFK
UiZl+gWOl7np7KzZIGtoP4jUHqiN+dkhLtXXftDVwxCNxFF1oO+Kqh4up9kPubNdeRU4WB0ExAkf
A+GhhV9CL4pHSUgHyfuxdhpvjSCi8SFO1Jekk+oCJX+KgCKLnE3hZze94A7zGhQk68jiR+gq/8lV
hjZhZIyPJUhdQBiDmx3QLJg2U0cUtC4cx0DiR0NkbtzpmrOdrUy4uNdjHdHVDSBVeVWyiGD7wE5r
dY96BnudFwrsg3J2IWATgoEUZWxoBekhL8dkiw59/DFZ9NUwchIVUuGoEQh4Gd8ghlZP8LrqWwsg
+1qijX6RxbXxncIpl/icFbSP4DRdeAr6ztL9ntahGcjnZrBQ8XTdbFtZVrjNqGNtWx87AwSaGuTg
y9RF47DiZkR+qtBsRuCUbVo+Rh0qBSrNmgf0btJ1ZGpSRWMCMomN740fE5uJYmgvqkr/ipE0AY5W
t04JfSc2VxWSwN8Qc7JWwo5JUAEoSPbf2NcovIXfbf7afB2jz7ZKhLxDr6a8DJa3VtSqvUJJxrsB
XGLdUlY071sNogHav6sugMlf5UUIJbicM3dNVgOpekykCYrFGNBsIAD8GCVe8aE3Zfzdx8KCD5rF
M8DOlMg+IF0dxgotrlwEHy3RidvS0YBnRmLCa4Cn3a6JKy3WUhbOJSJSKNfP/rAPLeOgBeJycHXF
DnynjbAHkimoDbmi+91TK1+ySb0pRl3usxJfnBlHum90q9X3mVpMu3J77jHifSbMQ3a4IWTdMgG/
M8sHOrh40ueW/wAqstrKAQTOFORgB4darmUNV2eom+RAm7leh4jPTgiGQGUyMiUlcbRtQwasu/tR
u5qSiA2fvHSvSGntz0Yzjd+dti12VIBzMBMmqgHKcKuvOTpgdyD20SgzAO4iaEv7395QbuxXU5dm
37I5G1oMGzjlREeolMuCxjgI1NL6iQL/+JvHEqARC3vdaiPZmKW/ACSGyfrYoykGedMT5XVmuAM3
pupxnTG9cNjEpU7jK0pGaEwGDo36NqVy9EMMYeVemFx2/Ya0y35UNi9YlprNAERmjnwwx6tEOpDq
ezZ23z2OjgTj7KxiOt1mHa876XUVsivYzkSQ5WEcDjeTjORjogG2isp6bHhpb0ST5r+plRByVLTs
rbu0k/VYBhvllWlZrWlCgyTQf3KYJqIycFukNbkkTMfM2lOB6RxYSqPP0+ASJl3VKub/VVVVFTd1
6jWQB6eA/2Vqo6AwiBvtueaECRdLjFVTCv927t14RhVAW/pT6HfWTdYZhXMD1UM43/rCVOnNPAwT
ME0n81xok6IrgCrgnpSiTOHxpyb0A1FrievUv/ZrFvxhUuZIZ6oQOSZsMT+MHCGuTAjG0EdJn7m4
g/EnqgVphyolWhzB5yZ1Wiw7aQS0O28Ivfx37Lfd/AAiPKOoBxuDFDN1FqXtuc+b6MqDVphcQefQ
7p1pdKpBUziKqbDjn4FW8dqS9UQKJUKv5jJEjtMND94U98kF2GEcEGyTHzJjdBJ/m0sYHKReM8lj
P8F9oEusWhc1pcRQ4wdltiT+KVhFBcxEjil3a4ZuFGCQtqQ8QT9Zkf76WO7cDUCKxK50rZYqSEos
fUDxbcqvPCOk9C38wbUuem4aehtQS8dHO0wKz1pLXaCSRZsAGSZPdoj4EJpSLAjTUcjDFINDRJiv
6fxwZSGxeIlkIr8V6BvwoaEYy+TZiJuKJAgsUneoJHSv3dwLx0hW1Ji76Rl8cwNVzw1nz3l2bTMp
k/WIsIFzK9EfoWVWlky8aTT8G2KIox9QolDkpegT0dlzAiRZrrNI1MlVjgRhD8qC0PaJyzhRd8RC
SUOEjECpKjP5PUVwwsbplWytIYc3m3Ebh6TGnJyKDkmwxDLCmbZ1jI4Fhd3GBphn+obzjKKF1J+G
1DdZOlQBBf/h2s6yWezJQtSgQz2G4Cl3wdzNVQCTNAoIMT+1oOopD48TCu7uPCSXCJ+61q4JEi4p
2XSzCaVhLstdHSAvsCNMnhCJGxU6UQjuz8VdkoBFhp5QphQWUbeNCnyRQvkUYDmCqQlil8h6aPJE
xBjYGhc8gYN/PRPqAvGh8WXdoFUPuJ6Hf1b3kQURYDXEDQ3SIHdIBiecfdK0z7sd7mZ8NcUO/wp1
/NFbWZleKmcoAac3mF8iYxh0RAS72HQGmDt5UuBp0Mo0Wg91RWzFxTfWlwC++FOWq12PmI+e22U7
eLN3aQd9ER2IeDREz3+6ooCnWNbGBGr+UWUYlqxrdInqA5xKJDym1MDQy4DCqxHwq5CPnnrAf1t/
Bpt0O7R1m22SsTeu2FyGf9s3VnmYGbF5sBK0HL77rUTacnKddE8hO6kuSTXVdEUPrnd3SeM5xUWm
+lw8YKaC9gwXoT1vfENoBMBmdGcoK8i2uBktaBx2m1fBDomBhhgWvQf/msSoxsRCpGO+RSSay9Du
VExx1/KbR+3nGCIIbO+orqEK6K/BW5bwHRKUMzfS0vWPqbf1XZizRBeTQvX1FwQ7KyUoLVnuPmzy
aQPdTj26Wc55K6uKZErNYfXLZKm/UyNKzYsOxxxYaKPvYYMWlzDcYF8hermcMK5oj6T+IiuWrdEl
2QQRbjmcXYPlBz+88esL0c3uYpyg2mG+KLTMpk3kKAqDoF3mFiOM3B6wD85hgXYNlUSaQhX40DRp
kyupQV+ik2J2xSYCbjZdOpNqwg9AaIHrJ0YBFYBQ9I8aTVQm5JVgaD0tN8UwU390StD0CRvX3bmd
D8IuXJR1gYXV4cEVsnp2WzFEz2aJOBOVZxU4CROHKj+C6cp0L2mK5PmT1fR8EioBdPHSJl/MrfBH
ozUHwYWPu1NKswSVa2XpXs15uB9UgxVdm+kOUkweQrvf251bTpdk7LSHV4obN3lOqO2klzwDTnpj
ay9BRRBLyrHZ0f6lsm4gVlLsqsSfvqB8M12rKaUpTiOi4f6EJ8ntNaYFcXfSDMjHosrr5Jf2nIh6
11mxAbGrq0oVfIndyEaw1bA9WLdlT6TNPZ0HwwdMO8P4gz/GUbnzEp8dobouNvdjpulnITnX9+06
a1EyX+VVbkBrSmOEWmCoeAZqxQIRhRnYrn0ho6xLDqQb/meEP4BrcYKraRN6ouO8gjNCSRBk1Q+h
QZauuzaW9k5SEntqaixLNlaaoBP3zxvxT6t0hO2ebMs4kR9tPNHDGybJLu9BtCFriqpo032ppqhz
bv+5Md1apfKzbkSZ7EYpoPBPZBbQ+UET62hvtD0L54P8go2E+MhyA2OvcqHmEaNXOFjZAWUBmPBT
b3btL6dB6m+jefG4ffArcvYTcdjn1AKuuhFF1n6tpCv0Vk/eXPRrt6wGhb3ZCDXqZmSRBTFbiFEO
viId20JOATGxIbH5uxss2hdUPvGI2gt46/4Hg8pngPpL2HvfsKSzsxsoSc5Pygw1cshGZ2GTwrOo
PxER2foBoClF8EBpU39yw77m+I6lPkCvcfR1BmJyfmgwK9afHKBFQAJ9dhLOO0YTWT+x9pqE3AF6
BYtqzvNU/+Y9yVIeFBHnaORSv56N25Z+frUfkkyIC9tql4Kw0Ss8ujek0MGIfIsOa+dn8IfL6Flh
VF57jZ0jucw1JZH2F145R8hoKwOtYunTUBiuirqcKr2yvRLLiRr7A711NC/9twZ8H+SxwVlAPDQH
fFoEsQ8OZSUpmxMPo9sPprZtMl3dk0xMMVKvne1du1k/WOskUXl+USGB9zVFIDphiyKWt9SwR7oc
F0Vee/KW+hNugGR6HUQsmqYU2zHnmL/8GyPZojeJukALYzkSQ7VBp1IIrLYG/u75NhSp/iVjzNI2
BkrdBoYEBJXVt8aGCkwtYNDZTZgsUu1eVcXhJg579lmBKJ7+JBLfLg+ULqrqwjCMsFlnNpLxH2dB
THMhMrKeC4D0xhcaTdASBzFVawt96eQaCzkIBdCL9DQC3THC3y7g2vo7OatRPIWACn+4hkrqn2KS
PnnggM8SupdDHYHAX9GzjATMyFyFP3zdDtHT4EMi/G5PAXsjoLzpP9NgGWtMLKJAH5opiTfmjMA4
NeyIVsSVCbI/xfOJQH4baFj3HyfqWRWCA0zshdnGeBlCMKiL2wAsRrWb8UBJH236/Fz0KbKZeLZF
kdNmO9OzYM11IUHXryiKHe1hFISg8LqYalqK0D7IqBAbhck353dmDeSJ/uTs6/3ET4ZP1ZtpMt9X
AW3pqzLu8J9Db6qZAFaFQwxmhy5Uf9WgLFFeNGDs4I7UaTxfz023SIRQKUcY3830NK3KgfQsWARF
OkyZ7KyOqY4gd3KT111hPWjJ43iRN8i2P+NEQDyS+IMzX2qdFYttl+g8d4R+NrXxIW6D0r/DYdDC
OWDuMD+n+A8CkKJIhX8IobxpTFfkDKhUCUlN5NG1jdjfUgbOUU3PkI9o1bof7IZaYRbmQb3pO0ov
i4R96YTIb4KpMKoPpqE76d8gqhQDqI8zAt1+OzNsXJwBu52gAJf03VbE/pYNtcgH0XIM7EANZ2oc
3Yx7XUIf+dhZaJw8FolVpd/HyKZp50s67ndzxgo9IUvP8/MHXPJX4NFPZc4//5tQws8XOgn/Z/+7
XEyF29O/6v9HFpkAY/P/ZpE99G17QiJb/sC/0FLwOP9ZAOc2xmVAwl0PaOU/0FLp/8cxPQfRMZeU
Duwd2Kt/WWSe/I8H7wxQI41ISsbLWv+LLLXkf4ChSoEpu21JH7LS35DI/kCn/4u1s4CYARJiQ4Er
tUD+2Qvw84XTe2CWqOEm/kwiBg0JK2uBgHnYJ03/NFoYkawgSFZptyvrbG7uBMGU8xB4KPCja9v4
010DLsek1mVCn8s32OTk+iLJG1AaPKLEo1XQiPu09Msv6E55FopnwC9WxZDGNtInTuDcW5EdBDuj
zLGcWcmCdo61pkSKUcuuxYeeAhsyashkgTvtH2x6bopH0xB3XtG0P31q6tNdZfhkVNUoUY1paeWv
pzJ2rL0f1oNYo69jP8klcECgnK4SiticMESsKvRvh+X+SuMYIU9Kf5T4ir4A5EcvIGp32PulDwaQ
NTwqE12BElBaOgchkzmzdk47MVWkHBSpAS80IY4HL7bRG6jbY+zYP2tje6aJIjQLTWZ1vDa1UWgw
Chberwa8pgZLX1pJLEjlX9FCbOLN+8OdgHyX8WwFJdkifuYf6xTMH8Rhy5brLEx0Ed5D/k+Hqt1A
FbOGH0LlKMDOXVxHV2VRTtnPmcTqk66G9mkacHheTTGp05kZOMZk8otgrrimL3xkQ4iOFymSl7sT
R8M5CcOCzltLRu5v0K5D4IzuiVrbiTnMezcZULL0MlBZG1VTadguFiHnfsafmX55SjxLcOECNoIP
Ck721Docg028GTKMLkmXu8U6Lw5K9SEt0tjHta4bxM4KjABZA6pA6dUYOuZvjA9pzIwG6GwQBWr+
boa69b+w5QnJ9tmoI9p6Nl5AGGGijVYcEgRM8YqFWp/f49kxBT9tPbaAloTqBhw53l/sY9wn9lt8
DhBBLhfUQCl8nuASQRtEU9zZeLBBHSypPptuvnUiM0vO7KpjMO8yEJbwzBwQeFfB3zjZxHSMIbhQ
SmTq3LEDp6Hp+CPhNqYdJE1kwNeDnWfn2D6nR4dROTgm8EepfGm5J1jT3KMUgegJImYeioYUL6pp
Z6LSDrnJb86AS1994UIMITXhG+kzWN4Jcjo0hZ9R+kdSiRLkWG2kmaI1102F9i6nukP7kibpOP5L
5eCRfNvR/hhOy8TSIoKYAkcWJoMl7ZNhkZYByd6GDiW3ELuIUbbpHZILNaaQftACKcBCpsud6vv7
G+fVzDIsZTOEHaBK4N18ciRnsAgTKgs2w4oZL25pD+MNuEGs6GOKFj/fH+045lk+EgYRpAffYlhe
vZOPdLtU6ZnWSEhMmPYXTYPsRtCbpGtB5t+1RNlbYqH5Etvp8cwJAZ7L7XJ06h3QtbYvpOsSWILJ
Pr59ggB6a4zAAWYZAX47SwZvtcUDDdU5/U4uaLWoZIb87j0GH8T2lMjSJiMvwrGvQz0YHDl+V5TA
ZUSPs3GmOxeZxuJm0mbrrEXRZ+pDPRoO4q4QPruErkI/I3o1lO1Y7gMWOAfCUTTdzhkk5ryrPhjq
6QGEwCLKHjiGcz8HuOU848VXoasl4GxOEq6vK+bPdawN/TsU9Rx+HqxBezQEJi9Jb6whplkUF4Jy
aAERGYkEMmzi4iEzQ/cKxNOi6j3IwQvW04A3820LmDbfjt4I4nQXzrGa+3WPZYV6TAjUHX3wrTCH
wog+s599xjdh4WkjCyvHTeVGVoNxC4n8E341YBZCbS9m22lFNrcWNHoM71Bl2ZBcdaEwo9tGe0Wy
dybkQkEtzqE/7+grlgGEDkZOfhDpd8G1oruTbVJQ7VwdeJAtYoCRm3gJWu/CccdhU4326G+6Wec4
0Q9U5tCQ7V0FyjmrVT7i7SFHFJieC7ruQ3NBbZvQfVOaRNlqW9Cbjtx1bwYTkJVw0lNxCGNQab99
mJX9ZwUqb3pOHbvC0xv0jFv9oBi06KtHRV3jgzi2UbddHH/a38Q3CN260xwlv30/ywr00wMikxU4
klpdG2NRgfiJwzkqN64U44CwLQhJbOYHZJYgKHtF9mipWQ6rxpHlcKl6B074EC7FVzukIHogATeM
WwesOW8QrZ+o/RjRfKVqjLLOM24oGK6HDeAAXGUqTAmeWrzII172TNBmcVJqXjfEhrF6mJC2NUEe
0TnYmT1cTjauA2YQZ2CCJISqyDM+T1UzXoQ+mSSaqxZlrEai+rmO0fod7MvILZpPscilvy27oUDN
DruZ3pl/wA0OYLEjYILAf5J5oAP2g2zBWiC4qZC+2GPihszqBih1NE90u225nY2uRcqmLearwfE0
tS88krPDUPGugJ5wuxi64aUXGjby8i41suQTotxYi2HcTL9kTSdQRIfRpN7N1vVkPu5SZS4tm1Zg
W4XPpD2Y9aPqektcljrUgDk05GqaETO0+BI/dKtQLlAu5Doc5LkMqAONOVnJAUp/Zaw7wDxOSNea
7uWd50zM7KrEttD6QRVUxgcWN0KSKpAddqUhEtyXeBkQlophGJNvo0qEtwMlVve3FUDL4nqePDnd
YI42YNwbk13WqBANtXsxBEIjm1e6EsX0Aer8DQoTYfzFpQ+Q9jc6yemVbgeqA7jBszlw/qtohgXe
j6wJg/ZzEGPNga5+k2SLr4g7dIVeeWPgR59byNnxhWO1yNJc4uLhOAeqaymqZd5YdA3KW1OGISKw
NGqk96XnQfLaIGXJTbGaA2llX6eBEtsj/knIAcSzIcWX3O1Ff+UKWvUHozEBzhhB1D1YYGitn1Nn
u9m5B/FVSEOs4QnCGg8SjylOSR4yNFFbAb/zHE2heYmQqDrYLu3191+kV48CfTRhm3QiEca0bX95
H18mTEY/47KTNc8p9zBM7ArA1L7MCDf2QObCboO1bBufGfQ0DvZcyBweJUFXkf6rU06HE0wLl6EL
nkEFg9nILBCi+0YBWN2RwA36kMYpaLKORhLJC+p4Bzw5xfT0t5+u6FJQ3lEmvDppnjBLRtupA8+M
lvcwCojW92h/N3m/pttqNjewwXgGVmZtYq74/sDHUYBDH0VYEv0RNrSCTmkvK/9izhUCkkrVlAtN
HTvYNUcjAtqe6uVDwaEBZ4QRMU2xWTs0F+zYPBPgHYc8JOgCPgHhqwsFE4KocxLygOYBMoTEx24C
536Rmahmh2qIbgNMEPIzK/3GWGT9UKqXJB/S5ckcZ4pWYEIOsyP08q9xZqM3bMPvwC5u3L4/q8c7
efkstEHQtoEsRITuOsusv5hV5Kaj1PAwTagnA4wIznyHNqevMLpgM6vR1WdW8fV4CsSOkB7RFFmr
d5JyJIKP7uns7NJgwGw0KtuL0hUlAFWCmhl235nxTneNJyB8IZEjfE7Nwh0//j4jcLTu0FrBjRNj
Km7vcTdGwMEtwErXXu9J2ok40xmOWZ7JeU4y6WVqleMSHUP/XaR+rJPIEc/2pEYthLJGj5XFZcrT
iqT+mAVXQkT1o6BofMiAoNvrqkGhIwQInO8SZPRSFCDQ639/oV/vKX7Ncm9waZlQBE6OT9YLELR2
jckLSHXAiVhq4zZr0LcUZledIRQepyV/Pp0Hlr4opSuXitdJ5jVBd7HtIgz34HS9A4g5FECsogGW
3QdgWhBTXJUYy5z5xDdGRaaJtARNJKnIT47XOoQn0FLfMGDIZt19qdRwcBwaAmoU6mNmoAskDW03
Zw7rnyz5vxkCH+vAZRRkDpbp+spayn4vj5BXuIQhdNj2uE6lOHYkeiCwVzi1U+HPF83cEE/YtZzL
Hou7DPT6up2EOwB9bpKwO/NzXq0zBRJKw/wmizSUx+L41yCaHwCTI6rqE2kM66rPmuyL7mvaOhNY
hr+d8j8vEgmvhb0rK31yfSSAsjrVt/Xe8xoNOyPN6zUQW6r+U5rTBM3bX72DReuZU/3qFkG6gwSU
54ezRW52Miw9c6BvdUBLAuzJx8RUw4Mo2qFc94gWr6jgOOdGPH58WWQXbwrePcGBRlPjtJZAz8ww
e8K//QK9VTi6fCgMbFPoVlWPbOonZSXFA/Lt43VIOHf//tl9dYkR8kuf40RhjlfolJY9VpZAOAnu
3VSSdKYZ+pv0eNtPQOkxvyxauRsMFGTHJB3PrK88jqeW70aIglCKp4Gil+Us2+3l+xAWCztv1HsN
NGUfo5gJaDv3fzazHsH8WAhJ4lm39mWFc5buhwus7p19KmhEujHO56DYoFEH8DHObIFX+5xtBCBi
4alTkHPsk31eVphsJl0z7Y161IjB9xUd5Pk7xpjnnshXs89IFjUOkEpIklmnxQ47rkFAgA7dZ3ED
7rFQ6IJGbXdIE9v4isRNe41eiUP3Kuza7fsL/9ZHOoooCuYyOddp5aO0wqKxoBHuqarxZtkae0Az
C7/7zO2v94f6c2aOrrGlq0Qs4FNoEZhEnKy0ZbQjnfxBQkMy222fwRoR8B/2qKelaAA42FBB3kDd
qQ5vsXWX+65NnDXYEfGxmid4WlmNwJfCqp5EDdy7zG/yNI1+w6c7d+scrwjRAx0+nlTLt6l+ESCd
lBM7qGYM5CUbG1lLeZkZyLF+M4zM4AIIg/SDW7ntQ66FU2ITMA3izKqcDs/VCkfaV+wGiqdcQ8dn
Auw8KpWAFHeYbetDYVTFvV3r76mMNBqWeEW00eBfFpjC7d5fo+MHjjdmGdglq4FL7lriz2F9cRjt
vAV1MEZi51qy+AV8fcg3ETCkEVihW+HlbTn6S0zT6PP74x5ft8u4S4BI1wpJ8MU/ZLkcX4yLBloZ
us0k4Ol4CieDWW0KkAP7LIJE7rdDdvgfxmONOdgEi1T9jserJnOk2ENBHSdzLLRnb7hBA87C0T35
EcF3PXO9vvV5aqmC+5BseTtPrhKUsZqs92qcj6zS/1DQ7EUMGTsb3CTLirIbwMIzj/SbI1KulRa3
Oqu57LAXE1p2ph8DIxXYoYtwA8la7SfKhlsz0MkqH63yjJjGsiP/e7b/WUDWDSFIpA8UMdLxeJmF
89RYKSYUATYw+pNGvQx/Ee1M3v8wlIm8A4MRCr2SaUJchDxJBfNuxk5o204T4uFlOXo4X8LH+6tH
4J/v4nZE1QG9TUeok5OI6ks4WR6e5ckw2tetHXnXTt3g10a17uH9Pfl6CpdCMEePuJaH0D3Zk/ng
OEA2bbFT2ne3PlAngPpB/Tlta/evouflqxybDJtLXwpy7dNYo/NtFC2lI3bAjautbSGy2ISJt44G
shdhR+WW+yXd/f33UTpZVm6hwton39c70SC01yE1W8auj9GhVX4arcHMDsRF+bmH7fUVCuJQmlwo
ROpcSCdHTvl9qiMdq13sGn39QZYu/ndxgY0xrrBNa9YwYxU8Uqqg3vQpCavRjM988OvLlFLR0u3m
e5FvOs1E7VQZ06x7uVOzgdvEmI/rAsUtoK8uGRlKkltrTrK/X9olpeeyMXm7HP/k5XIhJyob859d
7QB5XGo9h5DX7mqKXbmtzcneoBHe/PWRXNwSFPKZy6sJg+z49DO5Pb6Ao7mLE+dJi2wA7VZYaxtR
yQ/vb6K35nQJlNi+9Evc0+ax0cZjb4KC2QmTYBwDs/5A3kSMmC2q9gZ2PKZR2WcS7TdOJooUoMuB
ZXMqTjPbGBQBxpIA8/vFe7FzAPVjDJ5etBkmb+9/3zJTx/coSyZoKIDx47043TOxSSHXcCbgeXmO
KVFsmLcwT4brALbcQ6by9Mx4b3waO5S4z3UXhIh9klrmDorzAyqhO1WGiHjP3XhnRfmvdCF1v/9l
x3H+nzuH7eGBfeJMOkgWHu8RekcDyO9p3lV+3D2JvkCWX2RFcuZlfz0MlQfKs3TSHCIK/2QYf25z
lGFCuYPSj3cQrzzULFUq8/H9z3l9v1BAA1dDkES1kLfh+HM83xiNFkuKHbx59gQXEdi3sv4lorxa
60A3WwqZepf49bmC0+stsgB2bBuRIwJEjt3xyDOcx6xEVXanrcHYFbX57NEbuDa0+joHtbN5/zvf
Go0SNA1Kh+QboZDj0QryBhnSEdrBVq3JuCBrbjvY3UhDZO5lHU+I7f/diEu10ELCiaIOpVgCwuMR
A6NGsiSE61kYcIu1L3/3yr0cnSpY0Yb+OxXLpcoO6gPEANnPAo6yTmazkLn2IQB1297Q4gDQUOyN
vAyyVZ55UNz++tMcElOyfIqT5Nsnk2mTqpZRx2BVryIMkn2Bt1NfX846HNcCqv2ZM3dcU/j347iX
F1gY7QR18gh6oD4Cra1uO8rOPhRhNd33fhbAX8bS74rx2ptgboKDah37if9W/+XtskzuonjG/nEJ
7E+3apsSOg2J0W1RfB3XFM6T3UR/F1FkGG/vT+3pRUaOvigqLtgP8BjAMo53zejrAPyDWW2H1pm+
6iSroruq7luEluIqvfv7wXybkisdAwLQPy39F9G1CW4NLqNFmIR+zBW6Q8XWL+mQIttU/f13UW5c
ShE2mxPJ95PvglaH0rZVbWcZ1YhDIyuAOlyAATIw1rr49tcfxkPN4ePtYTTv5DSkvRMAB+PsQfyL
dmRJ3pcUoYlNFxXWx/eHOn3JWTBeA8Az7AuS7VNIYOK2eE4HbrfNg667dFrnQGphbRHPJC2azGSN
91B5Zj/KZRe8fF4ZlMIlcS8VNrbL6d0SeyYN6qxE57jyizvDZpugtdR0F/NAfzdIpbyCFhnswMEJ
rENNc9rGI+zrFd6U+T3McJoXWRnNZ+6FN+YCoToK5+TBPI2vym8wAAvp0stXFlSPYpz9bF1b5bRF
y865gMsf7xq46dnfDstfh7I/4bG5pG3myXXUJUhrghQZtqAlJhB/QAutBrklMFsQibuGooPszrzP
r87pMuYCNmQlyATE6e0ejsYIBWrYWlOWPsdm7+9a4oVDWYn2zGa2Thd7GcqifMuqU9I5jTjMpMf1
Du377WDZxsoGmfA57/3p4f19/NYopPWcT7E4hZ32g+N5rufacYZtaxkWFjANwvciGM6clremjYSN
6GnJDsH3HV8DkBNBsffusHXNWl+OKq13OkI4adUa9blE7dVuZN78pcnBqQSTtACGX9YOkOXpzboK
x62qccr27RmhRnA691EVBzDUUUzK+r7423tuubkXIN3yeWSIS7z14kqNg3SUMukZ1EF1TUDXvuXm
mbZS5fXu/RV74/vo33ALsO3p35+GNKqauqJHJWALk8D8hSjTiHCDWQTrsYq7T/haj/uAjPTH+6O+
sYJ/EJBAzZbK2qvuciSixmzksI1t/Wxi1nndA1uhrmZN9//LSAAihcvrxDceT6UFgc6UtskRi3Hw
nh2DywQdok1OK/DMDXIaBXOJ8lH/HerkBnHRUQ+sYhq2npdW14mbFn8cj9u1k5odSLAgujM0SltG
g7vO+195gpsjuFnGBpsOKHKhlp4GF03ixW7Vz8O26/xhJYiGD34YRneZO46ginGIwpopbu2H0nH8
Gbm1yb/DyXb8INpmETQAWzP5QYUVcI4VelCBciCLFcaZKXrjfqAxzBPH240E3Om6B+SNvkWBcSu7
7lkW2fRJK9c7cz2cRunLXPCS0oUGq0kuvrx7L07P7EDfGpCy2qIXll5WXLxoZwTmtacjcyvHSZ6p
MrwKLJfxHBul8iUvMN3lo1+MB5qqyvJMM16NM1iLliE4LiveUXdCWcTrYUGGY7iG6In7QzUW+/fX
/q0TbJIokyazDwgLjofvLQR6gxgMW+0sUn+11GLfOt5445bN7OHKlvUfOruzrZv3x31zmskpgccs
nbJTVA4+xii9CbZcZmYLSX72rnA6UBsnRyJFp965PsAbe9wBB8Ou4xibpEIn50u3gBlnB/HGqq6z
YBW1ToLEg2F/gg4xdiuNNNluAn77SyeD3lRNHNYQ76z6NzrLCFygJtPBrQiybqsxVsTenuIFfMzR
+/7+xLy+3NgM5IdUnVgPoFHHC9KWOqcMrfVWafLRak4rubUbWaKUQWUlOBN+v16GJYSgbUgNCOli
d/k1L3Yfh810KpBtWzMVmGMSj32FoMEtE6DWpgNDnrlQ3xrPoj0J05MjTCh+PJ6skN3QswfVM0wx
n+2cKcg+l1mMQXvbJz7YEtapPDPoG1Pq/snvqT2bYB1OXuEOhYO6Rwdp21Zxup/prD2KEJx1oMIk
Wb+/fK/vKASQKCiQKPKZ7LXjDwQ8N3kT4lpIo/Xtb6VxgMlSd3h8f5QTvMpyYx8PczKPrTU0AwLl
01YDeNu0bhc9yUYkEN8Ijp9rs3WNG2mWMkBoLRS/wzkb7wUMt481NLt+8/6veTW/BDkmaQ4VFIrg
FEKPvzkjqzNLQoSdhAe5yQG1oWIYCOROUWl8f6hX+4divgdGiMie94q46niosA7nAN0KGxFH3d8B
GbTwbgfVJ+BNIm+Y9uOZt/GNASVi9WibYyWE6MHJAYmGtO8iV6qd19rFtWDJv5gefB7Pj+ybqMee
6cwj9+o9IHijj8a/qL1JZvb4C8nXsg5vDLUbA1F+UHHooCqVms8hlkXRKgcNSilO0DS5DHtf5PBr
IZO/P8mvQpFldBzKuC+Rw+cZPP4JxHk+GrQYrIRYGHxFD2m4FZQEnkTblROKCHjKtigVQM1Q9ZmN
/XorMZfKJxejhsrxOQm43GjoLfSu1I5GysJnsjHoxg2xP4T5ZPlnNtOrt4/vtKluCgBBiibYyb6t
8OK1rblSOz0aSGoBOX5gRp/zKYw3NpS6i2yQf39W6BNw1/qUkCDynBKk7EpUA6+Q2pXVZFylk4Fv
eI1ZClIRIfJeZ17ZNzYTYDalgB6SWL0qt49ooPxfzs6st22k69a/iADn4ZaabEmeYidxckNkapLF
mVUcf/156Pcmknws5EMD6Qa60RRZ0669116PYw/K2nJnBc1pTuMBix0IRYZVP1tY8mz1OMsBO9Ho
l+tm9efjiXSxGTJRUNTRfkUlg4DtbPHEYo7mrs6xjnGzYh91XnQ7B0JdGcYzURefkfCBycowUh1C
xna2KSDtw7kE+5ItiIboazOWw61M7egVtiu8KtVFXO6yRObJJp+dsV4Mffrv5Jo9+8oveed9HXpA
l84TY0lnnf0QByWCrKmIbccsdr40aMxu+1w2Vwo3l1vSIi9id6BhhTjh/Mx229GntxpT3bxN/4N0
Rv5KDxhZdOLFMcIq/8p28M5bcVRzVyT9SKR6vkyszI17Lib2lkDhV+Jb5trR/GvVmmUqnKSTGDjC
gYCcGecvVdvTPUdqnBizkvbWnjAsrZqqDrl9yZvAVNnu41l58f1ILtCNy7sgbCQWXLaFv2IeVbbc
6uhR3KZYFvZhHCMIcnEXeMSo7SkSWb/++HkXr8bzmJQBmlaOEUpDZ8/zzFR5M5afpGuizzpquDVi
/1Ku7ba1oiuDdbGn8TBM7nysN5Yut/MCm+YVdiWFMLaTWU7Pc6Dk5wJbgq0FjWnPxYzyezXPV4Ke
dx66ZIxtyJpIrml+PX3DAgoD/Qu8IZLO+lj3gX7AJgafNqoTGzeQ8LId2mE//qyXyx7rFt0mQEUL
haDxvN6gtDrw5pJXpcc/fjRMrcVI3WrXhuukcNo1fVNh+hL2hl1tO71y9m2Jd8zHP+KdsV2WxFKF
J0GPoPT0zbEIjDXNrRnbInE2jd73KBvmPMwTWkM/ftTFMuR1qdJyV8NrkprH2TSqOxyCWjpUtmYU
YNI1TvFhFjRuffyUd4aSEJllQVLRo/53dvZrI2Q3PCYoeleJvU3SSOCZ3iZbTU/tQ+wW9gEZ+rXy
/ntf8a1GhSQYJcr5JdTtvDn1fEZyZKRXXV7me1QpKSpYenc+fr93Fv9CgMWOgbq3z+F4OmB+VOiB
pORArCr0daNZ2srAG3yd1k161GLzWsH7ve/JaUCkiwCWfNzZqFkROvlFGLeF1mI+mKqi8FDil4MY
NlhZuEKGnZuJ7ccv+e73pLBJzpZ1weZ9+pKFCfywofdhO+BSHjYKD4zExFhVp2ftyqPe+Z6kSggt
aKdFdXvOiEGmPMKWSsytkwMvAYNGSBOiyQm+0WBpr2PHa68cf+98UZ64dO/y1yKSOns5V8zDYrq2
HfCKXMewsxA0m8DdnaTF0Sn5PuESfeUW8M4HXShvFBTQltJYfrbMEw9jsY5RZgvP45Xb22I7eD7A
bVHI3cdjdxF8O29hv8WdCSuJ4FyWUeujbWYBGGmL7s1tZtUACGFWri1MTJeOvXkLFr7eRBE2zh8/
+b2XXITh5Ei4XZLnP/2wdutPZYqv2jZLo2KNhFCFEu+pTRz48/9h1pBzWEI3IguETKePCjpf4bqK
QEvUMSomcLEr0fXFg5lIevI1dS3D+d6rWdzHl2z40l1+tiAy9NhxN7HBxMvEcScEE5EdFTfoGn7/
+0ckTGJv4UxYwt7TNxPUEDw9K3mpZCrN38NUdO6ToSU6TqZmPL9+/LTL1cdVmOOHA2jRaJwfvPPc
mlYWsFHX3Ju3mh1kMENSWjmmNN/jPXUt1L78jovVBOlRd2lht8+ZnArpAFYOpb3tEh0nbZhf28Sc
m+8YnSafPn61d4735VmI2pmLCM8WZPffYVqHhwP3/w7fjhFes1q5WBTnmBanXtvsMFoQ8dZR9Kve
uy2YlAL3SbPoX2qfBukb8mpRfPvxD7rcd2CccTVFXb9U3YKzOVtTy20qLSMdHC8OoyEHYhb/HF0M
+tfOhA3Ehiw6ik2vTzPjyrPfGWeuxJQ0F60KKubl3/8VsjqGh00oBlbbOKNvgRPEN/dlYvrYsFbN
ykNnfCWiu9yF3jZYSprEdA6Ku9MH5uk8EIGUwbbDwHLbTX36Gvl9eUtaUN+IRpN3hYUn/RD11ZXt
/bKwvPDbLbQHXAeY3OcJ0MRTFm5UI+LNpMZqw4kZ+75B8QeYqP4x99aISTK9qCkEpKOOk/1T09fV
DnLO8GJ7zYhL+GxemYyX35/sFknL5dK1uNqdBbg9rd4WrnlERXaVHBxTdptsastDUlXzfe34Tx9P
tfceh0YOkT8lGZpnlmX413Cj2itcgTJ3q1EAeG5MzAZWgOsy7HY8TDhhfgT5lWPncmWTBllulchJ
CaXPEy8Mpl8btOFurSwpZVhgRFvRNepW296AonHlqDGWxXty3UPvQeBsMrPITXAdO33DGbohzacc
qDg1tWvIFSO8yc78NKq5XLuyV2tnzuhQL/LiJ5vnKwYZ3qoAirRxKly4P/7cS8x3/mPY0NAgUIog
i7ms/L8+d5EhuOyM1qTSUqhdroIpW9HslVRXFtXlsEIcZVZzw8W2xz+PrbEnw/csIbmVllPygoFw
ip2ZAW8d5WDo5P7Pf34txAhooJect/U/t4y/XktmbhknNlLSbOQbY9vg3AOl0B8/fso7E4e34URY
LtM0EJ7NVVzw43oudRJaubBf1JjkeCRmw3AA2wNh5eOHXe7BVIyWXBKcYrRQ5x2wUwMMTTci0oMY
7v1ItMD5QdtRPN+SDdbkhmMCG8i0xaziytC985YkI9kOOdIXxeUyn//6lsrw1BKsLTeiuTs4eGSk
ISaYDd2Bmv7545d8Z5rwLOpx3GqXQPdsOvoGGYLRJp0Fa6rAzNQBHGThf0DLR7JJvCy5Ijl+93lL
8ZdhZPGfH+rSd0ecdV0O2myObnLh53uPWOXWbzJ7bZL42fwf3o9rOwHgoqo+bwgkom3dVk321iqg
GQagcbdVFnmrbLmHTZGrrp0oF5sN5zWLm7iFPpWlL+d08CwcmC2/8e1t085eu61L5T2DkMMKGvtZ
uYFZ5eHU77V2HGq17JK1l8tgN08UgfUSIAdK4mtbzsV84ichZ2fDZVZZSGtOf9KM1rR1kFdvS25/
VNDNaVOOyDNyb8qu7LUXw8ujFrmbS8MrSdLzsysRoISoh9pbaq71fVx34w5yS7JRgoaFnq72K9Pp
YjfleSjLlhyly/5z3hHhpFGEN5xlb7FQp6lQYsxbh/NkKPfKZnDxDdkFuCIhQkNgQ8bw7FDOsKTy
YFeYO5am2KrRFrspaM0NO/nXj2fsxSuhJmPfYaCok2J4eRYNjb4GZASB986iieWZSePsaUlIrvRv
Xj6F/zXV8GWD0Zf+rdM5gbeJiZJbOjuj0izwTJkwTXhfwH2l/8+fjm2RSzj9uC6NkucVnhnKsRor
5YOsjLNflJfcm6iccMLK9OGflboefamLYpYn0UN1vvpyz2idymr8HRxRqkd6q9Y4IVnHyFKHXNei
/3le/n9dti6/IldYNGToIxYns/NZ0QMAylz4gjvbnWAp4sp7wEJdu/l4Rrwlif+OGegfX5oYlhY7
kmU0/5wOVu96CH8rVa0HbTDc0DLavGxvaWvuAF2K2oz7sO8cb7hjhfBJTbo4oh1l0sTa04ng5hgQ
ZnAbNCk9bILbMlcraBDAKOJRTi0witj43nRO8QccXPs8gCt4oOPXenQinMiJh/PpM4LZ7hBlrvk8
jJ3Sw7grocjR5W+m4SBi55cYVd3BOHD1u9HXxx/JYGL52JAYPihBKm/tYYBNTbE1g3lPCov9L7Nr
ZYalh6tt6NKt+BQPJj0agUm/5j3wPdUfo9qzwIjmmfs7sCRNxWZiJy9Rmw8/CnNOEEl45EaOsbTx
NmLzadRN5Kj4vpL9oLZd4Wn91nUaGBFI2Ipq62FC0oRxpgtv4w5mbDz6bS1/Dx325TsKvLjlYlmD
S5YzzsNvC+t1bx2PrEbEiFY6dKupdaCLrKBDZfk6t8VY1PuuHLAQEC61aKyrusFNdoYj8CELlR+3
cFlNrMuLh1LmcbKJ29iJ/lg2bLwNgQd2lqmeWsWtqsfZX4ESbAy5SjG9b/iENpb7IeFo2mwLgIYF
7A2f2oW2BXEmxtuqVOP4p6gbpyH7ZgXAQrE6n75C1bXgzQKlb4OdhEVpr6/MSCbcyYQkvcFKQ98C
UZba01nUQFVjNmqMpCEjiGonalutC1QjeZiAtNh2lCZwWMe5utTKatMqyCQfP//8mCGgJwBcbBVo
qSCqX3brvyKkfpbVRKexAOsxVnvlyR9R35VbF9zV1jMr9fLx496EvH+/L3d/di4OtaXvnSrj2fs6
ZpTkMw5i+9haLP4HfLnb7Ty2JjalJXXC9ZwU6XBrm7Xp3Hqy8dUGdy7zMM56F+y80TGdnWeLdN72
UaNHuJW28F2KxsYiKZapn32vID4kIeq2Ub/D5D2LnmlSo1XKwnK0uZ/GWN9TWrUWLkXAnxpr4akg
DO+/qtgzqo3ZDKZaA6Aja+FY2eiBtXEVFmDFYEQPRV9Vco1hZwm0Bxijiw8+HeTfJEokD3MGLaEk
S+PdS23StP+QIV4/GlrdVOFy6P7E+L23N20jRHkf4Oxg7QalJ8aNKWCpGvAKAAbqDVeskF1DBI+D
Z9afpOjjb4xU4a4MXPruhCHTHtyhNm+GoVHp84BXl37gt47pz8yhfPMFH+54Pqp5ktYushqvwlSh
8FBblmD/MhwEUJuPhpTDYzpiBbubtABcYJCN1l2A63X625rhdnKfRXWSUYQJ7I1DPUwLRUc1Olm5
Do2ToWuItp3WWdoW5muj4masb4Y0SeobHxvbFNdQERsotfAwUyGg0dnZm9xNtXUPDSF+tCahj8/Y
Chq/FWGdcSBnZsS4HdXwTXTfzItNFOALuLJbLMleP56JXN3Olt7i1cIli7QA1rwk+s+mvkzSwWTL
q/bYwhiNXDXkcrwtjcMs+ESrqliFDsu+3eKx4b4A8xv/C2K2hce6jDjaswqVcChbSBD4i5OovJkB
qP7UQULfxxUH+QY2LXZ6lmHW9iZlQcRWiJcUHbpYEE4msO/ELB+Y44PAoVPH9rWeZhDbkaVX1WOv
xQO40QbZ/dbxi6ja6PrgpCuoqlarYzyGrdqxBzSGu/mkY3yy0pMSBScMziG70wqRppsSonOPpyvO
ef5Xe5L2/M3VZt95Ndu8+unLxMJ7D7MgeeuncQ4KC+8grOjYD8z8PpgwRvyTTlFQsxG5Ukz3ys0r
Yz91WbcpSuAo2yDJIcbymSwQcR6aQPmd0p63gkoMablP6kDtxZw4NXyWGM91AFINILcU3ueMLbqI
I8ggZnZvm1Ug8Uosy+ib6xY9sEQbbdBt2oER2IqY1X0X5XGN4I3JCFYttcQ+kq3WcX5Cep+ecDsL
utDUR1DQDlSDMHPIxDy1wF1vIDTChERH1+m3U4kV00EjxH/SnCKB+Oq3CxEP/VU7aauk9ZT4nJme
+Tq3RdThmtqy+rCT0ZqkXRe5KvS1bgGVWEd5nTlrr/IdbUVhI6nclTQ568ISVZW/2C1NxYxmo6/7
IXSTKtUfYC1E3i9vtrT5RkxWVWxU0naDHqLzFPkTgYvzBQqlzF5IPAMQKA0ByEX48a82z41PdRf3
UIC6TJ/WDRaXr4r1E9/g48UgC1TXjbaOnNncWboQ4GXdii57vMOs10haGMQnUZfC4oitZpdi9Df9
KFOayx4kLivTjzqQFsNkAO+EppHkaUhzyvgCjsETK1NXwxopMXVZhQf8TVxhB7aegGYzj6M0cejU
xgkN6igOuvnnUpui77ZWK+shBUjGgItBT3ByrosbZ9Am88XD3C09QqoJyBvVfZW+RJYshLkbcjrs
boOW2d+FbaqstlmT/8mKzWwP5fSC2aXzB7/7DnGIPaN2DS3sUPMpDESm5A7wA/CCuDGSBWtot3Ih
I9Sz+OGBHbK/DlFkawTnLjYPh8TXhL1P5sQH/25k1rHVPDncTDU9vnA2Gs86zJFWGGuYHnVPVRrf
Udpg/DHYQIo089/Uz/rgwP/LIViNLLCOutd4gNunGHfFOE1GC8Gkls6riraJILQyKevvvdFY+UZK
1/ylRxQCfvXQEuQ6KWYVP2md1X4Bx0A3SumO1rSbBtOuVkGdpIeuG7PprqVTaiQBxemyyZWh3ZLT
AHsV9j0xdNg1QdCJECBet9WXFoaRBHyRvNK3kVd3Yii6z02Jrfd/xGBWiYlcVNV7/PwGA2KdbvyO
9URccxAwlhvQyZmPngFFN4f9UiS7uLYMmP7XPjCxPSViAcbOq6tq7ffEJQevtoR/j6ATj80+Tv29
ZnKLgiQ3md68MiC5R2ZoYfXnPWW9nKFayDzvXwQQXYHOzcHwahw6yO8cfvm9yz/V98CQEb5fOS3O
7ydLL/1Sf0buvdxbz3XINvehbKS6vfcNWBCbzqq6/BZnvKBd448O711UmNcD3fU/26XTFJum8Grv
0bcnizh8pPZwBO+W6svFwrCbsKL8G33iigPZHC2LaWGSVhbWBouVyvgqMyX2dlUbznNpZ/ZX31GG
Co0US89btwbLdEVw9qZCOB2ipROJLPnSMnHZfBIoNKJRbPX7AUlSvc1LXb/rXO6xtWrLBzHpWbAB
givSMIjHKEFiLb8Btq5AIOETu9f86ZtNZeUPYrQcQWcx9Z/trv8N1Ma81tJ5cWyTE0H/Z9JyzJlJ
WvE0YrUpd7aenIY982qqYaXUUlRhLGoqweGYpUKu/FTo954+jNV2UaD9q3cKBULc0peyMhoW7uNL
TP1XzGx3CUVIMO17RcbxMyUktWnQf+NdKtjwx7ggcvx4+p1H6bQZLJIZFCQo5RijsxyDsDuz1xqp
7zWmeb4z5miaw8yjuj2GwpGGsVJdq2nPHz/1rQ55OivQBxM4IdAjBeee1/LiCZlOMtbOPuPGVT6B
jgNFsCK32P6yTKAm907bzxFGWch2NlrXFuOuTgoCAnvUnPkxGHGJBDM7zP850zQ7KwnLE9Bz5OCc
u5u1SP4cBtln8JmGQfcwpzD8ox14jbku+q7rsyv1meVucfI6JLeWe///Ut4X1gJdHnuZY43+Ppb+
cFsTED2Qhw+ObTN6f7p20Fb8B+W1RMrlU0nCkhO2EJczZ893jsCCy252pH/r3BPAlQVQ35tq8Hr/
Mc5hybxAuVP+0Tfwe74W4y5r4fSN2XaX3nychXi6eTZTQddo5Ibq4iAzHYba4GM3rGhMip9SyqKP
WtMMdSgay4ZFjQW++ZBk2Itu7XjBS2UtTrg37MDp/SREDwRwalon342Fmb+OMQS5tSVqug6435T/
Sd7RwgIyqoMrXYwXx8ebmpm6Je2Fbyrr0+UWS5l0pl5qew/K9RSk8Y/BUdMfFoLzyFkYb+Bpdg94
kzp/JmeOrqT33oyCTr8hDiqIcrgtsBjwPjx9vNmndYmtdnboZ6sx1kkQD8dcNS7ZGkKPArJnhuX1
CNWyefZIlzac/I58xE/dGVdRnRXeNyt2qnhjegS40aoHOVb89IsuvZu8yAd8P3PlXFVj5ckxTNCm
gfDllGin0MbKWz0OaNaP+D3aYzhCZNPoZKnpjwzLpLZ/245mL/jYCd+aWBkugOgG69gDFavAPHST
OfjgKbNa+1Yrrsri1rYG11+Rsgr0JHQMRf+vnkRS3328d1zoAEgbLvJei0wvOl/+dvrZoM4FJMZ0
cRjceJzBOk5qb8h5uCeDXu3IA4hDQG081I34dz36xp6GIvXj4x9xPnM4prGdQPdAKhOR03m6PqjA
UEVu1x/KlkrQbR6xkYascQOKSd+T27Qs4epr22gHa6s5lZ4e7LTS8+0//wwq4kuvHhuBjwzh9FOM
8zwYfp6oQ+ZNrbUZXOBJHa7148oxk8IIEz9VGwfc7l0/Fjno3Ly6Monf0ip/T2K+BCJPnbQLMkQ0
j2ej0QYJKbk0aQ4QL2J/t1gwzKHsfaxDZ9XB/QDE2jdHrljtT7tRYB8LnLruMzV2LfS4vsHpIo/x
nqh7pQFMbNO+XbdG42YqVLo5qRu/1zuxFQinj9Wsl+OPiDEO9v1Q+YfSjjAagj1V72UQt/jw+21T
u1sH2scuAjhQbj7+4uc1Bl6XKvzyohzvi9XS6RcfFuZdrHnVQfPdX6MOpHYtkuxr0qjavlJivKiJ
L88if4DAgPGl7nf2LCGUn8O1qQ79oP0aaTqzwygvwO70DYy2uiM3Gqat5VXbtlTF5yECuTwDFP5G
Rq6/RRN3de2dRwts9DrVFaY+qhOCpLMKy0RCcwBk1h40lK8giFUfhxhZN2qlO6QwV6ZM52t9sG9K
g9MZtphMERcxv9k8zmMFthNXHxvVHfCv87kVOXlt3fTwc/ubIVOYaNpVU/TpQeogcJ+hruf1QwPa
Yp0Bps1f54QE1WtAouMhBascb0CgtwdBLG22YWaioj167pxHO0HiXoWzG3vpuswy4X7r4ZpwXFll
Ojj3NLdkwxNtXpy3XGnVq2ZXqSa2DW5C1aqHbtiQs7FH/572oSa+Mu8uckp8eiRWWHcjVVoUnGeT
oR4izS7jvjpYrqXup8TRYyQnsoaaTXHSx/MrM+I1GNYGZnWn6l/0dYz+1hBimFa+ZH7uaYvQ1yla
jxSLLDf5ktdxNd2MMwDodQ1R+bYH7XpVlb3MibPho92EO87S4UJVzjxdMaqk9p8MVXsAyl6kD7Li
UL9LExLDhoHN7qHJDOden1sn2mlm7iQPQKozueosN8PuGUCP9/XjJfzOukLOQqIYBQ9F54v2P7PV
Jz9DCMGuadWH0e1RT3bwJAyjeugaH3bnEESPXDDM29ZxGhHqOJhB/Avs8WvcIpf8xxicocVHwV/k
JosI+VzdMyaQQocutw6SHDKpntkdQs8o553dUOqfdSrQV554cYYitFwUs5RJ2VgWo8bTQam6Pjci
TQdSOfQgE4faK8eVpYpUXzOYRQ0C1B5M+ckQ/EcbkJIuSSPSRchtstxyrozI5bbC6/MjcGCgP+ji
1wyeHcV67bYHR3puepvP1L/Wemz37k8PAGG9lrBEtNuPp8HbvnE6MWntpgC+lEjwtDrXDZsig+Fh
1epQkuW27iAsRMAQeoHKlnpBGj3Wma1Bsne8olhF+ez+qhmm4YgQKLkPtJlcNnCb5gsW8qB3g65P
th2uJ/peH4Nc27GSZRVWSTENh9rK++/CpCFnk06ato2mzCqv1DkvWkAZU5M6O9Yyy9jSD386phBe
8fbUfMVxkWfyRQWN8SByt5HhCCFKhFkk5nRPA3//0JayK58sNZgdCjJY1F8II8srocFFjMS9gB17
MYHCkxaR7envsWM8prB6zo4ZX7nNCATmbF5hxiwtiiCKlA5Eeq/6YqbwW9YwiQyKANpcWFfkHm8B
4clAO29tfVysl1oUhfTTHyKdNphxDBNHEdljA+2gGuQAnLIyg1VJUz/Vy8lrlX2TSq6qYSkp5q7n
0lDHyY47dRj8VsHmRpqVRMYKxZ+v56HWBUYL7NcqdP8PxpwjSfo4qo5eDWqDq3OMu6ob9VP7++Np
u3y1k5dB9UnHK6W9BRlFe+3pyyTUnQYVR+YxkHgBfNUrCCVmzdEFDKavRbdK6ilytnM7q/Lzx49+
U1OdP3tpbjHsZeXwA06frfcBJeVO2geqUfZYghcdQQzpSUo0TCUTC/wXgblRwm+hSuCElgRTmq7y
aGilDBsISVhxGSJC/qHc+JUoj0NM9rHvgCJPhLXuHZUdik4f/U8mpbsVuBJX08PByAvtoKKy+Wb6
XfVJU1RgsfcKVHvUImi7VRiZE9hfu82s5zFVhQyTbhxhWwWl9aAAH2m7vBNTfCQN2e59kO7Nhspw
rFZWD+1r49GT5b4WspvKLe5k4x1V7rLaqaxv4i2yxHr8bJJv/aJ66utrRQXvl+bNunespJ0YKyEr
/5ef4g6yL4q2/11EEwcGinDphvh3WcWuwo943LmeVh/yyqF4DzjW3kkAdM0NZZXcXHsR1IgFk0fz
5bF2PUksI+nG3bq5MwUHbfH73w2NZ9xmdVDBZ+rsfroSZbzt+2cjzFG0mNMsKdULXWuhTw7CFi05
mm2txO0AKLc2uEkh0Qox4BK3iTlE6T5ouioQITztxCywthajf1tGCY4B6IqUual8VQn8IlHrfMWC
O3hwRL9I12wzh3Y2mHmc3SOnml6amsTJpg3sfBtYbFN7xAnZM5woo9wx5nQczI7bztl6lDCOwlET
VB6h6kQmNDpp504Ywbn3YXWZgUA48fGEP08ILm4HC6gVTxd8u1j7p/O9w92jiVUQHLyhGP7U6Ex2
Lgir19mwo0ddo6sw7K0B2uKYlMGV3fOt8fd0KBCVkxlmNyeHDibu9OGBN8HOKlz/MBRRxEmixODI
FS4V5U8PDHv8mVtZ7pFXD4wfsaec9LMkGHZ/Ov4A0zAlm9mvXM00fpDEUKoNccGaHqwh9npjb4hs
Ep+53WCcHOY+3u/jilqa9oVZNpPzdKIivo+aRE/XlFN9WpLnth+2qd1kwZfYSIIHP5otuVINq7SF
V0OqXaNkUd0jnahw7xzb5udojBWlq4+H5O2bn30WGhuAWyIcIqo8/ywzdqGmW+vOYeyAMRCpU98L
7g2n6TZjMTdya3lNv3MKAV8ncTTI8hqLvQpRSDRzTRpXiuBP0yZuutdhJadhib2F9i1oG0odooC5
tfUI/s21UTf6CGsY/FT3aWz9RmmbijI6R2hp0ooaGkXOaeH4wm52drtwSaNhDNzvTgEE69loRr+6
8zOQnGtPCskIOv5EyXkUqX3bWlrZPCOHLK3HDPlSf1TYiYF5SMa5Xg2wsJ0NwpIqHeDCm8ba7ACh
79pycb+i9Mtntb3ee2oLbkD3gZeJT2XpNVEXju6ES5Yv6yb6WgldLOaHUzNgP+Fntnh1gVMD/2Hl
aJ9VY88HS5UQ7UK2ueAGzio/FoAY+LgQZ/T2vzTNfMpzdarFXz4ex8tbHeI54m8HgTn65wtTwTTX
0eZ2nXHIa5kWmBq1/g/irRgsqcR79peBRWQSKiOaNyicpnQz0d4wbHqPBbDuQGjFbdhGkzTvprbP
jIfWA8zyJFplfY5RlC7J4ILE9fcKTyjvOU4yzgpHHxqLY2lO+tda5l7yq0lwEy2Xywfc6EbawSpQ
guPLj+fxOWgKIyW1LIptnRA7rT/+BO/sLvwmeptdfJ6geS5R8V/JftQ5fu4XwXRwtciXe3wmu0dL
s63ujjVn6ge77ZGFBH2Xyjuh9Dm91vp4GUqgWSNxQy5rkcidg14GCo70RPfGoXN1Gd9lSo/vWrtT
/crIIz3ZTADJigPKoLndfvzqSyh6uoiJIJY8yuJHT/HhLFRN8orZ0VXiSNF1yDaz0sqn0czpvdSd
2ruyk16UoN6y5B4XLHRQzLdz50Xl6K1F079/MOKib4nl/diKbyJsWLC0sYayeu0aJL2rwRrqbEU6
VHPYCDXN2Ba6Mn25zrtJDodmEuPOp1XNDvU5Fv1TWZe5ect0HQpIhhhgx1c+0+UAMSsWseSicede
tMygv2aIbmS+SNJeO+Rj6hs7KoN6EXozLU2fKgcdsnSd/ovRLX2IH4/PMvXOxoe4nXxAwN2QmuTy
7/96cIGrn2V2c3KkDlcPa9oDuxsb0193R2PBfKMwlPv68RMvg3TaU3kgnrekwi/j2rJo8QTlJnJs
qtTufgf9YH6nEcPvdzjYxDVNx7h0cuBEsPzCgCTNilIQwi4u58IZSNuUiAQSxMZzOHAwx/ssS41p
N8eVM65tUZkuNfog/QLxfUjvndivvJuusdtrHKN3pjbWcMwyKoj8aZ3HyHArRk2J9OgnWO69zHh3
mZ/1LkakFxL/Ov01nN3lNoL+gowkX07nmmWc5YDjse+aRKTiqLBLwi5BR5K47gmfo0ciaT998PXI
qEOpZPKzo41IPn08cu/MlaWMsZC6yArSVnI6V7hdeWJ0ZHBoAG/vx2h2GR8v0586TJHuzDya+yth
2RnXhmSzi2yd89BZaqyUA85e2fYDQEw6qNN+MDwyzOCw+qe0L/Ce0/SqbV7zWKVylY1tijyI2pRa
gSxN/EcjnopvbmzEEXq1HmXdc9FPSDxMfSrca4nLd6a0g4qSDlqyprSJnLvy69rg1YHbxscmiAi5
w0nrs/kXotfuXptIhYRtkc4o5krLC7M8qR+W3q9Fh6Ui4yEpa1XGW4Q7mjq6itRa6JpFot0HZe6m
q3aqfHmjjZbzU4sMDZR4xxiU29gr+vhKZuFyG8LIkQ2Zpm42bIqcpyNcdk09Sy1LjtVoGHuBgSua
Xj1NtJs0yQ2o7Bqy33xheJf1NXnEWw/U6VZEigY38IXWQoPPeY9UUiWtb2ipdxiEGF8dv5SEXo1b
krz16iFm450VAE5bqihaHIhwSFlZOsKskGxiJFe9mPC9mFC2tQQ+WKP/mO28aD8LNBnzFwTV3bSR
WhpU35pmsm4cN+vjiLJxslzjVUx+fRP4pGtW41yU2bpCCyU3csCj/NgYRVf+ahutTtuHBIy5bDeJ
1osyDieIdVqwGnq39I6jRb/qS4/w+ZZyUW1vZUEJLeS84yVm+gZliDii/MEy7di9nAAYdJyN2vfB
0uMx30IFtdj4P1627wyqs7TSerRq0Tp1bgqaIfVaLuHx0WebKtbY+3Ob8ZOZvmQKDcNulq6/xlgL
AdY/P3jpBCFVvyTzGdLT2USNmutTjOSchqcu49qBcLrtQedqgdZqIck2caRieu0u9859CoYC9yma
zFElX7SReklB5N1H88Gn08fzVqjv3HY7IRnKwyr3+z/6WIsohMJqBPvI9ue7VpWl2kRysLXQ7Wzk
TEMq/IMQk7/piUy9JY9mRFssjNJ0NetBgeBOpyr+FUsy0vBSFpO8I9g2/JuI+/90SIJJuId+ggX1
I58Q/N5rHpnnT3NjZz/6EZQ0RKwhdldOhJZt2HQ+UlJ3Le0sKvs1eeFrkpe30+F0eS2qHIJwDg9K
u+ZZiKHMQvOsUg8OjlEJ4xY+ldeuLZWV06emrMovLBXCmkLEwQt3meobMsPeH3GoErP0yJY6CdTU
Umi/R1wrr3WXv/PrWPcWjkbIVJYa2Hnmrm81J4n8/Djm3RzhOSrqIbm1jZR7UTBnvreLjUreDQnm
2p/NegTPGyLVT3HzHo0ueQmK/0fZeTXJiXRb9BcRgTevUL6rrdwnvRAyLWwCiUvg19+F7ou6StEV
M/MozWTh0pyz99oUTTeUlzP7+zjDcLyVBXT9FVFwZXumr2iU1YL49mXuVx7qZInmPDoqP+l+HstN
27KZSY5EQOfzHkIKRAhbDXnV3tjXXi+86xEY+8YaJ4t59GJaVnO/FCMKUlTgnf8bF4hCN95mh7ag
MBgabpPZu/c/3esSM2Z3aqgcGvxVsnzZijM9jCx5bIqzM7k554YyztxDECt/32bVs0FG4u+CzkWI
9m7+6LYKIoZUQf2s07JrbtTvr8rLLPw0IynPrIwh//LWe7nXdIS7U6R1F11FhW9iJGpNTXxJEjSB
kexTOls7CJOg8bLaq77ntWFrw42fcaVBXJ88NTzOF4QaXleXi2TyG7Ps+nO+jNqcRebY6OOG7bUP
jX92JsN+cmhuPA6IY7QIoapTPg+LHDHXZGLWFg21x+SnaLf1LvM/yFqNthsuftxrn7pSs+NnJkMt
PXZLuTSHVYaWPhEpL91bpw336oViLUC4jpCIHu+6g337MpcsmsKCB3lOKr/Iv+WWlVYvbjr6iE3z
wDzZ3pzVCK6YttFU0KvcjE2Zqc+wnopd5mro9lm6DFlExOnFFXJM6mYRU7v3NTY8UX0gvaZ60bOZ
9aYsl/hbXIxkbcvabspN3Qj/ExEYNXwaY2bVyS079vZQfcucwFFoPHZJC8q21cmpi8yKtDSeLILF
c7YH/abHASYO8RALf7co00m+udiqxo1NqrezLWqjplscp1QFFrPDsEPC6SAeEqe0iJivA/tbrHJD
O/WT6XYvWjmBhi8qtw/NtCV6FhWJmR16p81aXGuI6Y4Dn4cMDWX3fdjoSRZsCXhR5tFF0RAf0smg
beiUJts6hA0eVKY+WJbv5Cs6FCtBjTRJE0JvMt2odAtfFCGK5VL74qJsQwOZWi1iqfc/3qupCpDi
evpl1wwZD9HI26cLks91MJQkZ82tjOFH6ox+BMVR4T9Tg7YJBrLlE5ISrO374153rhmYFYaGgcdx
krnq7cB92tAH8d3kPC+p8qLa0dJD5ypT/kaMnXWnTBqNd2hR2NbRzIz2w1GV+5VEwgKvlj4Vwfw1
cThBBRzjRnrwocrqajgWLpLmU2IbsCnCHr3bj5SV7JYX+rpZ7IEHo6WGxpicsqtNvDkViyXMKj8H
GnWjvZHP3oaoJ/vBs9r4TKcGbSiIEQA5canKvaD2lEZ2blghZUQPUTxyzhuFo+tpmN+0OnR1Oqbo
RC8N0wnnur4thTjzzhMVT9iATaaDUbfeuUuSTIswZ7BdwEBg7bpEtj8qLw6+Iu/Hiq9ZtRo+v/+I
rycONpKEKrFjW0+gl9qEpPfYTJG+cGYvQ3x5QHdx65WF4VGj9/yjDrH8Rhn4j87mzb7FQ39IogMn
X+QfSLDevlQlG5eyIKX5rBV+kyIVkpiWkP3rxZYCpm1FFH2zgp2dXbbpGM2D4j5s/BI1mx2KRJPj
k5E5bnXHbjtBFoFGOUC1ZVPqUUCuk0WkN76Dq3M6Fug/AehUcmgpXKYnITmgTTco5+xNdnUaitr7
4Jf93IamWw8f4GtMRQg4T3usxtS70QL9Q7x8c7twvwKLW2UGSJdYqt7eLvhGSPiWwDrz1vhVcdQ6
o/nc23qNpYZ4DnwKvWelDi29Zs6EuXWyLnficJpbPC1ebox+iMjEGUJWfF0PU8wAP9Len+v7plRF
+2zreTfva3MujZAWYWVGLdqoZyXHiRI9wkErjXwtGJZia3RFNn/Qdc32fxZGW7zaRZVh9TKzkYxn
Yc1pZNJG/5g1szeF85w53ja2vSHf4DXqg7tKn8gy3amxI5AqtBMajVFtm9LJN0wzmrGZdWi4X82h
bs8qT2WiwhILpDVECYrz58kySv/W23g5tzI9MDWATHdWVPxVxi+NP4rZUq9OUzvWTtiQAY/1ZvH0
vTNXw4ufZXjrnNVcxablbnYGsVOxVx/0Bssa8zXhwHZrnGwj9V/ySiG7dHEThphJbx2Drn6pDcde
X49A7BjZUl9MxikasXy0RHuSC8AmvyyzXzXtgcMsNW3bmBCGy0K7MT38Y0zEiUCCqXJTGbtsWVM5
qFXcaepUylE/ZFMzRrFuVhHJWOpgsCcJM8sbb7zy6+737zeeueGPLtpga0Z9/ZJB3eQNml9fDofK
XsRHx4u9Ikxpt8Aw0+mB3HgDLmfAP6MxF4GDoo5+RfXz+kCDU6QPhwZ3NuWvKtNxzHRes5mNKeUF
DUbrlmzo6rZyhWthBEkDbx22hbffdGKOSkp074ehDJwvhCQR/NT4SVE92FPe43nT2vKj6Nlo3TjB
/+vWshxyWFw7OJzM3g5MHlQA8MoYDnXftRtPOfWy84su60JEFN4tlfvVraV8TSMaVoC3loUvleYt
8UVZxcn7KGxAqVPh5ttA9OYOANCPtuGw8f5a9qfw8ebFYbwA6iwL7EpfuOJti0ANQbW4hxbtXInp
Ss7JMER2lYn8SeaGrSJvWNzl0c3m5tQWWuOeS+xHzZMULad+uRjJN0wbZrZphaZh9e8t9CJ5wNy+
Md3c+eobpf5dMqORyDLbdb5xVZ1/rIC0FlsWvCA4ZH5lPqs5heRbVOZUn6s2cNUhyEqRfgrIRnDS
XdXHszS3vHB2/DPDq2h8T2mkM3mgtusXFUl96MufLdWnWYQyccZ6I3JHppuSbn6JbjOL+8heTNxi
Vd6nd7pGNtIOB4qXfCk4dA9HUF/NRmKYTI74UEcZEagCNrpiljXPim3wFoAqWvRWWqMbYXkda4ne
wTI4/0Ajs0/VnFTDSkAb249eHhS3eNL/eDdWHSoFLJRzeMEuljXNsDkJ5WV6nOvEWD6aaW6EdSH0
VzW1y/BQznCybrwel9MKQgBKuVChqECj2b+odgfZyGbPKbNj0Rrlgzf4BshswrC+ERid3crUutwy
4K74/8YPtBqsOX96qH+3Yeq6p4oxI/DBo29R2aBqiD522vgxZAMtaZtt1fk6xy5NNLe+g+sLRV8E
wpMNLBKwSwSrkynQqPng8JFPMQ0XgtMTo7HueWHGn+/f07UlcvHFrUH1PspJ9ifmpaaa0LyFo1rr
HjhEqFCadY4fAVvjf41i4HYC22LK/LN1hGv5dt4yAjjIdJf8Q5I0mv1l1EflnERr68OtGfJqakZW
SpYJ6BYUy0wlFzNklpmo2/HsHAZiAh/pXqsXPfEN0BpVs0CuKOk2Bmosb7RiriZmqqoEi3MYXYWU
V0I3jsKp4zRLcPAEYas7b0b6uRutuLsfNdpSL+8/tn+NhvsSbQqF3NUN9PZ20m4SiIBi7UDdNe/v
Z11SN7eRVjzAuPz2X8fi9YC2g0GOsw9jvh3Lk44sa2TpKJL07qeaRLwdkLhZYerN+tN/HcvFTIpr
kdhKRrxMBxFJqfmJp9KTHztoYcYJW7iF8Kjd9I0/3tqQXU9hfOSU71hJccLBJH17ZWt7zEX7Fh+b
MrAPZTB3T3o+y80yBD5aXNHdiBf6x3i0dKn3cpLnlgYXFUsM1LrI7dQ90mAYQYhN6WHUa6oRmHiC
fd5l2XRjJvn3iOTBIxw0of5fXCEpY/a0DAshmdL5nPnSeNJbozsxr6ioddS4f//xrXP+29kE1Rb3
E2E3/cErZ1oBL4Hiue4wQ2vLhoKUHWqOXm+toTDCWNfmQyb6ZZOQ1rmPA0vs3h/+6nC+2nCQvXJ7
8XaBW75YIQR2V48YWf+oEFB9TeFV3CXVpH/VhS2++qPWH5w6MAuMUpV/FsAI1kQ0+yQWW7/xU66X
D37JqtNk0lu7pBcfjWMJYMxUT48V8qUNlpj5J2cmb9fS9HrMjR5Xd4Pi5lAge3h9/y5czw1Ms6gI
+QF/IGMXC/PC1rvLnNI9aiz7px5WxjYDv/LBq+Wt1eNfr1cA2t5lkeSxX8Y6iyAu8I0yVFPZzQ7L
dr2RfuWHGlrtvTvDbnj/0q7ndqYEIjwpZ9GYpJz29oOlxg9eaDZ4nY3ZtkIl8+7OrznTGJ2Oc2km
MCDirt7yUVxfJocnzG7UO3hkV23+oWo51saTffTAoPxvNFoRusuAQ8Lq9IiuqHGjyHR9mWy6EYFS
8adaAdz37WUGS2a7oBIwhZT2FPUqMzeBnfYvcVzFDpy8pHzSBrMb//P+imFRgND24UohZ7wdNqli
fZ11babDMdsbiXSOPh20MKlM98Zq+a8rJGsN09C6IeC0+HaofMhiuKLCPmI+1X93sd9+AQFveyHm
GHAUrELLfSVQsN+4sxwK+T+/naLoGv01svV2ZAG0AQl6R0PRtdSLgFs7HpvW5VRqCPol4dQGRRDa
cd86D3UtGv2HJ9LuKPmO+qNejVOMbi9z2CWNpuLEYc3IDCJzofuJ/NEkbqCrcjFvhdO3L15l1t/9
xrG/JrlnqQ3Ncf0ja83URSZ6CA2ZcqKMY4aTdHjSLSyk22WMhfxiUqSdz0porf801rTat14aNFCe
iVZqNzPOO/N/DcqkMbJ9buNpMWuv3Fkj0QqbsW2W8XMHBc76wFxsoP4WaHpDvcWfFVZFGX+q7aoy
92aF/WBbQ+f5XGEASDamyIaHxgLYEhlc8MOYuUbzRAaQd9TyaSrDLHNLbwvsSH4AneB+90zhfejt
eAGkRLzNQbWJ9dtEkf1Dd8ZOixDsVnWo2VqWQ6OnJxf2VsNrPaBU3qXNUMgtjaFsID6pw/qzCNN9
IDOFbWJriPnRI+jxZTUMfa3Y23B24/aFHnrPUw7FLI0sVKJ1RMfEF58MoyrGUBXK/h+N1DZFc2ss
covnubf2/lBNd4OYNBQDdmlulSYJ9FuIBFUh/91wh6zLp5UpWngeY102d5lHiCK8rsKCyTQGEnoa
rQv33o+bOo84emh4VNzUhCmSK27rgmbzwyDbJN6LsUjvW4W2INT9Rv0kfsY5G5U9DhzZEu1nDo8q
C0lHK78mK+BzRc61Un/WQM+kZ4cAwvIJ4Jat/SgsuZw6kfjBDxUUIt9NqSnFZhy1sY6UbKbgBCNT
P4PTVXHYzbMUYQLyjFO6MxvyscL4TmHTbEp7Z7g1i0GrG9h008AIHpMm8x3gdaOkfw6rrNjjFeum
KPMBWvxsjDFv7rGeoriQNhiB3x0e7TRyMOlgyxa9tWyBfTm/aQpTevcEFT84K1luhWATDecxJtwH
DI+7gKz2qFNuOC7Gw2e9bIltjOzess894rduCBHASIVObJ60VyGD5dnG87F8HzynnitilAfxo4F9
038151j73qier0eSwjeCVopxseEA6BcO1TJrzAquWjvUPd6QVIcOCQup2hQa5ts7D7BFMoWFq88F
E0xW6FG/LHgj9LQotA98jWP7Upo1tAx6dajH0q71fha9qQGSWUZYpZhV+jnAU6+nXwpQXGlYzAHR
fLzMzk9dsec4lL2i8onxaDVxJeaH3sVffgDp2j3l7WB4BEKDDYvqbC5fW5lJG2JKI7WtVfly5Ld1
Zf+FrovqoRlkApt+n1KunB3stklNMPahWoxgiZi7sfg3yG/muxIlXffLyygb/xo1u2me0qJJHbiE
RjzC7Oqd2olsMbTHCmWu3FfzqOaQdiyyFi1QOqXbXnMa4tSowD8WaippiFnW/Iu+fjBtyow+MB2y
OdPCsaPxu+XOmt0TgmXb31DHN760raqeMkdz/V3S+lMdzmYN02owi5wPo1uGD5WrT8905+qA8Ium
G5L7bvWFUJ3o6e4YFsydV17/1L8rEt2795Man4oLQCg45p2ZfKpoJ7t02BP+QmCpLhw8N1kZerwq
OyRF5am1ZYOUmrrBndBWMauo+lJEXae1EHWwGOabuZf650AsWrtROD0ohGbTQDqMl4mjb7WWtemx
cUkARAsSlaZbTSLI1n37LGXifqvE5D9yXp1GNCHDoIVzaY/51hu5Dz9alU8klzewnKJprCda0XTP
0JO5E/DGFt1SsmucdiBNKW8zFSU4BMxQpip/1RCx/VZlEvyYXD2lc29JJ1qPYwR4GMH0axxyZh+S
Bea7vE/Sl8Wt0bONgWLiKNM0+KxpowW1JiVxcE+RaTmCmpyhk8d1/GVKSlkifh+ybxNZCPeerHCq
aksz3Kdm4SdRSjr2uPUHbToGQVf/r9QQOoZqNhsv9Hut/5wgIv7daibI79rtpNzGorGHaJi87Bea
8SoL29qrAyscEUFQrKjol++bEczh0hh9sJ+AXBE51I6aQSqAzkNaOhB6aTr5WcTGYH420cin4Tw4
Q/kYpMX0ubeS8jnPYnCAWuDK+tHOpWY/W7YWzGnI/i7ujhNKr9/9vNpwWquQxXM5Lc7d3CsPY7s2
V9+auJ++6ql0ip1OBY9cOTI7zilRYTC0yt5+6ObCNUI1uJKiQNs6yV4ai3v2KkMzQ2+qq49ll2iv
tAoMeQRApqjqyY6nYqPH45yI+T8ijtAVEa70uiSjJ+FQF/cNbk4Vo206WH+ixwsEM/cmTCAoiJYt
7lGruPjFGx2djHSCk1uwQIBZt3NxbGOpuqPFQaXf5n0+6Nu2JjUujHNAqlGZd/JsZTAJ4YhmKTk5
ddmjV+rA8YZu1jvq3kEw/6g4pMlNrlcdVLNO2CAyLTc7l0ESTDu/JnDrbNO++5W38YqkROeEvlGJ
Pg+HzOpefIG/gX18VuZbzqnD64Ap9WtvUYzcAhXtQZM5ekWDBHF5GEMJexZZ3AwEPurlGBoY/2m/
BzysfabG4aXwF6xCq9Hmca4bj31WxokM4Kq3PFal7asQgxINAoMtdhVOHVsYVpyqpiGNCUODGGr0
HtNQYPz0CM1UiAFVf99rfvtdS3RVnC1dda+GoPwRLjUSxQ+6KPOEZ1r5Xyw82V1kKDG+5poxFccB
Z2Z1MI0mTu74G1YQNRpoybAzoY34UD/yOz/t1C9vTAwZpa50+s9G3RfNNulafYho/VrGgbTP1Xuz
zDThMtvozX22+P2Lk8JS4gI5wmw6K/Z9fJdxG3PcB2A1D43bnNIWTkXYuxjTXifg19neX8y42ABO
GLdB3UFDrZFBvo6sJ/2u9ieUV4rMYfveKZRL9y/xkv8FdqfaULrSzDe8z2MQOQnpQ6FJWS09TrWY
872m+zOQy0GXMMYA3tqokqy4OpSFSrd0A7F8l15nfQYfsdTbHg8ICu9hZl8WBMu8RpNOAOUmtpFb
06xcaiTs06hva5PjHUQQFC9apgHYSOig+lGzeP4TWEhjRkJrGPdNYNXJqTMkkZzWbNjFYSgS/zUN
KgBwaA1HdyemKq8jkaaxZH1FQbQpmoGnHtRp1Z/Afggq2b1RpV8k+p82rOPB2OvVQlIUKLYWMLhp
rtczQ9QGF+Ua4j5GoxLvZYO7OszqOMuPRZyYfIgKqwP4NImcpJozNydGW0vrFw7whjqlvPSQBSsZ
A7BLNZrCWkLUZI3T7xcOluIFOB1bQcdjtTkpE3nKoEo+gAKGzp1eujwheGauF7I7HWDABYkGQRL6
0BI61cKWrpQI0EJ7jgvszd7AS79xs2nU15c6Fxg+EsAItp/qH7Kp9oynYFlDjn0lMhnqQa+Ahzhp
cVdMy+RvpqUrHl1Ife0d8IN+081MHDgT6p7vt2uWqf/o9EPQbfy04Rd4iyM+VQIb8Ee9MWIVzVbV
8wGYBPzuVKvVEB2tLjWOHEQHqJNT3fTTo6ngzxxNIr+CsKszkTKBpw0omrFVQDxNHZ/T2oVil+2Z
6OvCgCbjlxroYsuh3B+TjTGWeb0rMbcH204O2nMRwCH/5qf8n8MmM9sYnpd0NcKdjVJ7guBhsDVg
5mo2EIcZlrwCUd/Tme/YpohSe5H1oj76bVBmd44c+oKeNh0ire2Zv302p1NUaH1Vn026KsXRtkfd
Co2g5snVhpqHBxpOXhDlVd+oe7sTbGeoieUaIJ6CrZeTyMr7gOxd+4qh2Yq/LUq2Dz2Cun6vdVL3
b4DZ/3UAJs6Fkgn1TtoyF2dtp6BsMPSJfUzG7rSMZf/BNKQZxYNm73Qx/+5Gzdy/Xzz5c36/PPoi
WQRygCyeg/5a5virpaGAFUuMk9YRb6iXn616nKyNYAOPVAa4SEb7pukdCJ6tNE9xyjQUNmo0D4Wj
kceBNwmRAPF6waciSVdSM1O4F1J6zGBPU1oMXSNJz3qbDu3GTDL3I+xOuzoj0TN+UguqduSBzSmE
24KH18/I7jbDOIDGgcLZWy+Nl2fmnTkpMZ1bhVoL0mM5cjO6Io9Kva4efTUyKYYafr/pW9E0thPW
i2//xp8R20cD7ucnnZr/fK7l5Hxxe/w1YcUS8jtjRrH2gRtr2a63FyCTFCaa7I5vVPacG1ofMQPW
7nJn12ULz2MignKPz7bpT5mHd/E4p5ne76hkLHcz8qlqZ+DsNLbp7Baf5sAf0k+NFs9iw5GQjo09
FFbO6tD/14RwlJ9IQCmvmnQbVv7Y2yeI22DSnaqA8ptB95kR39/R/J2jphXexzgub1Tj/1FPZTxq
ULQ2CCygo/J2PDxKDRXd2Dm6TZAdyGzPn7RF+cumbN35s9nimPC4h3dmNuD9AavN9mgYG/ukE4R8
o6x5XVFdMWtM6lCtDdpjF9fOjskM+spzjhhfx0PbDOYO67MNgTkATggHpv1GaM2PPI1j70bV6F9D
r5GraDdoKjmXJgwDVgtNH909gvxiy8POfscq2u4Cqt3s4uJq+J/HbbrzCnDq73+0/3oEFHNRNaDZ
pyP5R1r/10dr2dJPhDe7Rwrb8cYkq8IL+WriBr2BNkSUDOAOKCoPRmj0iGFwEEy0rgml9R/QJpTT
jYnrH7VQ1AD8i3eBXuwl2tzCTwEn26Nyt4zdvlFVIDfapOmnYSqbjCJTPo3b9+/BP24/Q67BxWgD
KE9eFLS7AHVdUSvniHbH3GRDmuyVQ0M/zez0BMx/2ncthg9rscXL+yP/Y5YmlxLFNfYbcgX+PJy/
bn5nTAgJJ+rNQd/7uzJO8u8lCuNwBmZ0HDBgr5JWIsfeH/Vf10u6GDo1Pj0+uvXP/xrVMkWcrKUl
ZMfQbL+XZWCluxFIfqRMT5FyoGLo2QPkgl06L8Etbfs/h6d/wD8rVuxy+Fmblt4bNC66mLpdhYr/
zp9m9SRV71VRl7bxzySru0PFBlfcWKOuq7MoPwIafwbBQmw5LpbFaqLKyNmfDtnAIRyIIZNSxBkW
E3nQqSoPc38gXc7kMOFmo3uP9qP8z1VwvmSAknQaVm3D5ZwHnsciPcB3jtjGzZ2AQnDEB3UuvGq5
IZO6/rYJrAA6ijMWexWt/osFufMUMvqFeWWg3DnurAqtwYoHpKYkUruU51GUWRGu9ilvF8gil88B
Zeh0txS5f1ajMd5qsFzZ+1amHm5dY2Wf0Ui/7J4D8KoMDLb+MW2kszdb9rehzYZ475bBcgdypM1B
SUzLk1fKvrwbdBSFd3blYrARiyk2aE44zBdG1m410cW3Hs7VB8nP41vEuYRGCJDUxaeBIQe2MUrE
o5tW6b00qQ1HFclT517MxpnAXAQxvpsd3v8gr+a8dVTK5avOBcrPZbeC4qboxDD6R8Tq3hPAB3Ss
ZqPy77aN0DcUhe3fGPGqh8eWkJ0hmzWqaxwGLxpdU+L7sT8RlgDE24RlU4n0kM0k8KXMP/WNwdab
9mZfiAF9NY9imKRxe6XNoKnU4Za00pMWVPaL6qzlXIjMFKFayok+beL9nPu63afT8PH9G3t9mY6F
wgwBCyYehOrr4/5rpkvoF+B+r/NT0Lsn3xPxK1aFYGcZgKdufNbXbw5DURddqR48pStqJLlSfI1D
fiqbkSK3m487mqJyYySe+brYNWA/KoM3Bv3HnV3bhmhTUWkgz754jEtndzR1iuLkCGJHw9ZNzIfW
K+RdmiTlcuzKzBgoTM15ekigu7v/dSFB2MDrg+UaXibsoPXn/XV7HV2a7NZszFGKwKeeRBq8yDTe
qNmVhjzkvVztlk48brXEHT+8/2yvrx3/2J8TDgYyYkEuJjfmDGUudKKPcdJiNDAbQ4Bx44CfdIk6
6dpQH1u3VzJCK6f/fn/sK+wA2yUUiwHka1ihzBMX6wgQfmtuBOotHQfqJ5A3bbXXjX7iOAuW69gp
umnnqZJoTLpU9PFnbCsoFpphBT73LniTjd3XY5VECxbc8rvhT415h0co0feFaK2DOxTT/97/0dez
DPsMVMHrd/8nzOjt02pAxFJQtRs22/HZpfLzvxl1/c502l/jFNi33L3X3x7DEdCHTIE5xr4UuBnj
RHtWus2xTJAy2lSrf/fmUuz6yujy/9q3X7dQtOd4FTFlM+DbSwOUha6sls0xsbPupRh6bCP6/ycv
GZCHtgrO6Mcsm8cbm9XrFZY7ipqIidtCvkRx9+3AAxpT1lTyFdpAjNOJUrW57a1qvM/YtH+VKbWA
FlllFXpBCcMqr7Xuta1HqvhoG5Ib8p+rOw5nD30YdnNaKYC8Lu5CM2tUr3ppHY3anb909KEfbSux
gqMI7PEWAe5qvgN/sNKhdXDmMOAurxz5NaENNVIcKoYmgRdF3xqHjBfPPxIa3MGnddsijmbCq8ob
nvWrF9lnliV+MkATyXulX5zUZF/LrKJycFzcqTRDk2/n3qpo+NXm+Og23g3M/fVtZTgkC6CzMOlf
nZASiA8Thcrx2Oau2jT9nD+BRM73kypv7cyvbypmfHQ1VFBQvWA2ePs6OXYrwAZU49HM9HwvbDPe
5gV6IpFQP8Z8YT4II+lveE3/NShiHmTm3E//6sSFFAR1u2OPx2AN0tqklVuO0UhaWxLSDbbLQ7JI
+ZqTynsLiX81heOgYvYM1pMXpsRLBldDCczzi2A5IiGLv9hLYj5TAyfUyYpHvTvNGYZ8AFRCM6Ms
iDNz9/6EeH3hf3Rc7A4wEqBBv1i+BnBuGuda+4jRNpBhr3tpWNpglHtVmNuiE6/SiPsbU9X124TW
0WO+4NwFn/KyMJdNhZbPrKXHOmuKU2k4oxVhavTaSKNoFx/ev8SrTwUCEApld5Uzo6y8KskFKV0W
w2vvGtkoEfpZQ1swSVKasoAZXymXc4f/85CYEVeFnmkzB13uubIKJ49P0MgdEj2D9rEqaWiWORsE
l0Sd5NQkhMS9P+Q6y77ZYEIrXhkSq5jZYlG+mPgQn1cxL9Jwp4P/MeBUe/1wbHq6sK/vD3RlWqcC
h2CKCc8yuT5cem8/0BY9hZvn+nSXS3Rhx4ysyCrKqIdnv5Jucj/4TjfNQUQ8dVZEXZX5X3XeX3FP
kyp/ovWtsp915Sk3BCXjqRu7weuH7a1zP+d6qhmwn6y3P07rvHEyk0G/awQV39DE4xCaiDOefYxv
B9HNN8p3V58vXANOSWuWBQRQkp3fjof/Fe7tBDBelNPknTrSch7w6v2GJJLuQagbw3MuLf2Qjyrf
v/8grr6iAPATuRZUMWyL7ef653/tPI0UmL/A1naHd3l0h1DAZO/vnYmMnjOutVsJ6dcv2HqpiGop
ja5ulYsrXUj38pu4AtDs1639GUY4uHdinZzmxpt8fUupyazMNBqYK6Np/fO/rsuvHJrd7gqSZEeT
zdu+qUcASPpQfBHO7E9HQsLj9plcRTH+dGO7/vr+fWWHxgh/f0t/fPccZLi5/BJWvre/YKjYV7tt
tZxaFeQP7kTk5UZTKPRCEaS+GWZ9ZZ0cnHt5hCSinJ5Ia0t+d4MFhbbKi8r71PLdfKxM2b0iCVKf
QD8m5UHLTVfDDsk3cQ5QvGVfa6HKaReDu4zPwkogtYw0Ks9oNUTyOZV2+jpla4CMV7nqs9X34wha
12wPM61AxK1Nov1Om3gy7iWt0HSmyp838pFj6HDGxNIuVUh5q8o3XTcM3ceZ/m6xIy+ucYinKRfd
3KOjto2Q7CdHfBe1NAgzpGv3TS5y7h7gxxL43PbIKCLM1dbTMFVj/anunQQmzmwMxPkIq3P0g21V
9Wuqe8ajkS7Dt2oyXCA2OLg+JbQuQNUs2fS7V0ajoQZsC4m52WJDHPBkwZvbfXanydixt0PpqV0d
O5RiFuwEO9NK/fgUkJQGZQaiM+GdYzCWH2sEE/lja/S6OliD0z4oiEq0tL0hdQ7KWfp0T0blFEd5
O3naNmtlIe7bsoiPNjahicgrVw7PsysnIzJquqEsekipdglapWQjPUgpxEpy7NlkulCfVB+L6tHO
DOLM6mrBuaj7o3s3246MI2cYqJoGxIIALu3qPpzrabzr8SmPYY2V6VsFT8BD6i6nYpPTLRs2CYbr
rzjvbT3MVd/N9D3T6ceg4VwOM2RHr74ydOdhLCyAMX1pmi/BMLfJQ4X/dL5v2p6A1XqUggjpZULj
IObeunNzgSkTSBwJzxlF9G8uoZ3PKl0IGsBfOpMbk2ReGtH/TS3wvlaw88hHtfdGbPOKoDCeW1RU
XbGjdTyiSOVNM4mvpV6zkxaZbgclVp4tEziWJwOK069xTuRPXW+cfEvonlE+2R6xHefFj21jr42O
NO6DWFocPwfX/7wMztIcgxGZhOM5aiBJpbSMM2W28qc3Af4NF5LxUkD1Y9PxrrHv/QCRuxlfBzkl
zV1D9AJ6ssES35AG+MlvOuZp8ewQzzj9dugSFaDvAy/eEB7nxgcrkQ0chKGoaG5zCN8rNlhsxidr
fhosSJhb24J+epzJmBLbPFlQGAq+gWZT2LLrNgQv4EkCfDvaR5jS1KHpWOvGCx+uZn0gpZjWvzdC
2Pw/ys5jx22kXcNXRIA5bEkqt9wOHWxvCNu/p5hTMV/9eeizsaRGCwbGm5mBS6z4hTcEuTGav2jl
jXkohhUtg1aeqftLn3fdMyAa/RUb+nL6KMcUT84qV7WnJO7BKUWaq9jhDILV/prO0UjGgCKz7R11
sZj/g7fPfgAporaBky3Fp2VJ7OcCA9cs7GPVeqbiMGXPOmEqxnGmM0k/pzQoD5VIjHmLf1reKoFr
VqMGMQAc1RBiKOSVPwjN5A+qQct3bPLU/6lJQY9piIFtfO9k1lY0GKS7gwrmIUJsRMiNRtoY4Ttr
wG8OJwv0Ltjsgf/R9DrRYk5CyokcpVQ/59m0VkGmznoY1QJ2jpx6qwkljoDlqYGrtwQmguyhu0gD
WWEH29kAyY7+cZINtd9GbZfim0KrARAhtDzOhzXgvsB5aOsHKmVRv1EbJ7ICdbIpMehIlR8hh/H6
GVMx/kDUpcaxAURT5yPU6p203pzazYJpkLWNytpCYkcbM9x80yX6KhP8mALqN2iXAqOqvg7mXDfB
kIzt19mrObQRYfurkQjvW9oPpnl2dFQa0Am0+qPSRtHOq0xltV+TfbEnMa7y1M+pVR3rRU+yHehE
oo+iVmp9ClLTsoELdnX6WYvL2TxWUHjjg45P6KGxlr76VNP+rHUfdR0EpoHhJWfPzPr52EPmOSqU
ozUM06LS3qx46hcvB8sX9rLApiaS2qhwI1fGN1xRGoxAPZC0OwLT1AldgA1qEE+If2PaJJUI9S7w
ACqS7kNZffEKnrdXM8n18mPdS0ceW7cFYpLWel08Ntw7yr7Ck/l3JC1twS6u0fFh7QrNnEJj7ICu
zsDoYH7Sw3W/ekL3XqFa49yH5FzhoAGCoEIIhNNGE0UAvj4AhXZHlNVMA56fpnRgb9KeFPdx7rqo
+iCR+R5PZPg4XQbFSrZM/SopZfcNI8Q6OYyeLh9y18uyB8Qup2Ohxrn6efAmE4VRs9T8pNGVPpzt
DmHnRR2ag6EhIBiSxujFoR6GLg1G+LZeaBGefZlE6z2bCEKa+7aanfg1qtR0/LgCkb5xgVQ/OyNW
zkuSGPkxxt2z/WqRzI0bvHi5jJQ/LodujbzVE8gfrTn2bhTvGvQzk42KSLr2gwhJQTtFbypkZyL1
oPQF9FGkdSt8YPB11C3wI8nioOjtJEu9Q/Z3qTnJk5l1D4s+C+cDSudj+7u3Y+c3yqJVtSXZN7u9
unTd/2YpwJJWdY14Hoc8pVeq0SGtwrUHDyCGAGq3WDiL/aQgNNah7ebmbw8x/Aiz0inWtuCLNTOc
bGFpv+rY1soHb/GaCMw2gN78NWrYpwdIkVr8H+ozuuln9GJfpxx2z14kSysCNy+GvcYaugdDSayX
HGuHFJ/TWSX1odAVnxxrnlDBLlvF2M+K05jBmCCVfUKvZfyROMnQhamlqMopbuxcnMzeyUXgicR0
HqLBVXcJ5Lx8WyEfrj6rk+phuouehA9gQS22cMer8if030agfN+Y4HQc7KGCCTyCvcNgxtS263La
wSQRyEQoslN2lQnECpw+yf0HbiiRhKoQ1SYeOgoPhTIvWY21gezssNYUtd4J0y1eFCMF0VcrvRlt
i9LgwW/QCduCyNDHUE9KPd45yzSnW2JEPDcEDp6pP2iins/lDM42UEbR9hsNw9g+tLvOep28cRYB
IkP09FGLd9LNWHn5z2ZuEm2bewOgty7Jna1rxgNhjFtFRGheA+LTUDwU22dH/nRSbFowaRVq/59T
OcCMqi6FhYWCIWWSIdbdFNXbRdM73y6W9JyVdW4dEBVPwjxa3XaUZTJadFNKe0bwx5EWIhm1EW0I
gWeQU05mowDeK07yHZmJnFg3HqfHjEqRDKymtvswKd3B/UDaKeNHrJLT/ss8KOWuQHqEkI7CvbdT
OumUwO4qMQO7auRKq/ZrL5uVzgcF6HyEC5LVZ1S2nPEziXL6UpMulvvJazF6J8LQm3A06vmrUg3g
o/3azgs9GOgp13tFqoMTtkluKRtoNyC/sRWpw6G0piEYoZJP0ACBJJX4ssbK+AvbYTQznLoyzA2b
G4CTqxcz9RdKdmg2GIX9PcvMrN1ETTpm3FRUMMJJd6S9b7ByOAl8nETQjIY8J4Yt7Q9ODdUGW3Sg
pvWpQv/B3NgKmNIgJi5DlkNJNZC6uWlQkB1drzyDUq5b6kuR0qRBRXBcPOARAudhAtkLCgGY7hpx
U8v81NAQsggezUZxVrxow82M5NoMALeVT1NbWlmoVW6JDbqDYtXGmMr+0V5SZf41LkqFfGSRjodG
zVqQWgXOHfiA4D8iA4OXQP9Ye6P8tKiizx6A5nu4WEjpoaIEC6VS1Yel0OLvNhp17SHqvZl7iwRQ
/4wJB07PQPWJPSHcSUwO0H+OB1+g8YQ6atXQWM/FEhtbXtS+CN2U0m/YYYUowlKM+d6OUOg/x+pg
/QTEXdN/7jwn3in4KewTw5vw1muzDINmcCrqw7iMihGAE0/aEO0XrdgWCfFaMIFDeWJo7L27Zl4q
pJZae9yxiRoL6ks6qUEkPSN7nHOJXxZ2jwWFkTpuAn2YBu8D0tOES2Ycl9pLsax4wxxTzuwYR+0c
P09ZL5HCRLF5b4s8UTf4mJLgaSBKzaDKAO6FVlWptGKpeGPT4FsNQuzcZI1XBgPWwAWhSJeNP12F
gMTPO9eaNsLzcjxoNGHVPi7Kcj4Qj+jdfll5o0vj2ajNU4yMQE/SMvF5qTqPrSBLfSMTQOtWhmjy
ufTwuN8wy9AwY7Ul0+jqxX4qbJ3oc+UwiJOcC9nAVLHhxfTdBGUkL6aEywo/vTF3l/jJHGS09Yjy
BYLjo9e+OJE+pEf8P5InBNqdeZPPUADRHkph99KM7dNqMyVlPgVD27f5XmJuZtG5pi6CvKKGc7Zf
tEDCAWb2VhxEUwZyukhs61u0zGAEI31R3A24QiJndGPqCaPrbukskkgl0YI4446o0Eqx8uxhSmxH
nhVbR2NexzdxL6Tr4uMH2YU4F3Rah05WPKmsWzFnwTC00VfbBR/j23CXwiUnK4SBQvE0qMepdI4i
pj+6yaZh+D73JkYdg6FPckMEEjH7gHXtF+QoarCV9jhkR550d6MY01KGGvppv1tukCwCJmB37a8u
q9JvTaGa00uRV9C51Ah+Wjkmxi84BM18diRIyN2oleJ7bCzDfFQL18V8R6my7pOM2u5YoIdThfFY
GOM+63R9i1q6B0ZwjpvkWFSOqFTA3liC74YFF8NQWHPFQ2YkPWABih6K+6Sibd4eR/KvH80itP/q
xIaHkLtma+6MnrWdeMiKjTdZeIWVvaFgDl4bSdPEPnq3UEiIz4HQ6RKOGF7gEwKHqIGpW8CE+XIs
KaR1W2ep6ikkqbHGALBE9TwXDYBDwAe2B/+uybhJVWsxXzGsz6fNPKDxutEALWthY2Au3NN3LF6r
jI/YFrGu2F90cK/yuVHwgcTNvCjMUCxWbCJUmriObyZ4hwQ69KXleyTtafrAIzx2ITd3YR0GanBk
vpYKBKvJFCyawTc72BoAf8+OZsfPh2fALSYC9MvtfpehcSf9NAUX7C8AMWLTb4qsKD+MpdBGgkR7
6TYkOio2lKI1x3OftfITHAOZ7mw0eK3dilE/jjaIAB+TFigfFjrdzW7RUMChuV2q9Tnj8PxoEy4K
/LZxitimDaK8ANAR6Eo2kYEw6wfPbjrnhYdWc55FohHu+yBu2h9aZMn0YwOmQntwZcsTgKxCs5wh
zWhgh+e5UDeG03g/uVl5x8pqimsUJIgmfbWZgfm2EkbFJu+VJtlOqVBfJZhGNWj7GPBthKgJSMl5
FL9tkXYqeZytdMI3MRhRyvD9stk1rIiimWnCR1/hVLQgr5thKu0gLJnM6ChVvdlG0ayFwH8qahFG
G8yyccKBt2/HPqQsM3TJ5v3hrwu/6/CIjqGXTe9TQwbwsmaXRrkcK8MjdzaycleV9N4zrWDvum78
OrSxd2e86yol4wFSBFiBch6Vwmtc0ZAItaVhFp8moRTfjEw3Efez9E2qk5MFEUv5Y8T1emcqQy7u
TPV10+bP2Ct6jS6ZSY3yqgKfTY0iI52xyVVSLBLj5gj6HDKHUy9fu7EoX6a4nV7/eYJBd6AaRJdK
XxnilxNMSyB157xNTklEc8BPoJN+NscGRaBuQt8xhdok7rRRbmzc+FC8k9HrdNFzZLesE/FXKRhi
tK55YklPKGnGG1nHEbaPWffRcJIutCc736PfVgc98sEahUq4wk5ve3dm+42VXrFqZNmoI1L/vmop
pFAKGwlR4IQ7rPHqRb32qFRTcaIwBDfYitLp6DlUiC0Pkvz7c36jLblOAHAFC/wOggM33pAS8qS2
GF16oopb5fsM8g3epwIeAUVbUT+3OVRaTniLFutSL8uhnmPOVyYUOEvdOCCc1Orztp8htqLtQRxb
oLFcI+twAsWd/hhk/K/aMCuqDTk0avcI5pl0iy/XrNWWjDOutict1/PhMbU1QdDk5vBC4OTWu9ah
Lvm54AWT+/dn6/ZYAOpAJMkCWg/Q70/j6q/dYhupdNMMy0WjUstt25QEJIoCj9h3krTbyarJh2Nq
tvY9i4IbCATdRajsjgsCgp4mNgGX39xlkNMEBu4nQDCkclTccoX6d60DARBChdXnFD/FlEEC0hGt
8O1Wt4OeYuv/NEzQ7/Tq3/w19DyBNAMhpmt91b6QzmRhcKHgNOaCNiHsX5YjrQNcxKy+rp8b0Gbd
ac5aenSwh76nDpJ5IWgdqJgaTJ73F+Xm9BBE8A8ZOrmXpelXR1iZMOr29E48JIOVv+j5kh4k/msI
V8LJ8YesnvZ650DOqYx78to3T4IBJAw4M43YVRPyWpcPoTJiFUA3Ryeriq9630Zb7GdgD5nGcILA
e09/6eZT2fgIogK/QToOut/VtayhxbiUxpwdR3wBg3gcrUerqbTzwm9kC6w16bF75VGO7634zdvL
yKv8jIZyNTzxawmaCQU52ZpefpQTrAh8U902/WRY/TzB4v2D2uiFE9gzEKDAjacyDoeZTGfr4BW7
m9UWjpk997O3abOh9F5TZVKXXUaUYm4tO0/jHQ7ws3nIXS0rwwiu2r2b/ubo8gGgdFefIHUFEV3t
knqJnLZUlvw4Ez7bBOujbn+GkOqq643myF/YGBRIbKKVXN9BCL819GoVihucjhT7H7TuX7dGvcxZ
VHUipylfqB9YpiIJDJzRnhUS6jRAU+A/TPXuOdHdHlK+GNCiyXLRR7L1q1eliNBgaN25oICpzoZv
jFm1c+cy/YyYZEluA2psZ7dOkkDQ090PGUYe6Dsopv3LbnkG3z+kb/4ari0dLCFANZC/lxeYpYMo
dhc7P3ZSiUEyrQJUA5atT6bCC+1DOtHX3NFbXrBnxIgGarxMAxi3S/qIf3t3B8X11klabccByq6d
4GsOjl2P/aAWanHs8KVLbDlsVh08v6giePK9gLrm6NSc1VgnDXx/KtbL8aL3C2MMBgSRFRQ0OCFX
V3kOsUNtKcYcldhq9nasVbPfjM5PU1bi+f2hbqTVAYzygfyBPwP+5jpmJd0qYWdlFbCBuDgYRq5Y
YZnL5NMcZ1X1hMtc9W2GhuF+6Qe7ezZWbWNfBdi2Q8m8NEe/7jTxVUF62zyZuavryDCk6LMmXtv8
Hu3Bee6NONO2qjaq85f3f/xb8wScGOgt+mgo/l6Fg3mzdEOSofEyUiR4ko14See2PxuRHd0Jgt4c
ibgLRDpRENfE1d6kTYvevaiPQlH17epfTeMnRhuwqFdh9vc/642dxxW0AorhP4EfWf/7X7eBJyVN
JkOrjxD1DapQTjFOB4A74sOotBrdYsRlv8wY+NVoGBTueGfjv/Gt4CvolfBkoWt1jX1AgmPB6yGr
j11TpI99XNgf5SLHb5o6Gvt//VIGQrDMRbaZopl7deUqVTuYci6Ho4DIGGYdFDOlhJHSGnp+VhQ7
Pqvd8tzr4h5u5RpIshoacNEQqpGrkTFerWdTDqoTURynheYmD0XvgNoGtm7emcqbex3GB8Rsi4NF
MQI7tsuV7NzETnS17Y+Lk2ubqUNxoBTtskMhDS+CtpX7STSv78/p+tMvLg8U0UxQ6C49S3DZ1tWl
bksnc2rbQjZVVxPYt13ebCo6EE/qBOWH9L1yPlZ1a9EtjQRhcdbm3f/e/wlvfDbhB7gZl+CHmOfq
J0jKyTElVe8gHCSFqHSjEKPpy3JK8c3MggoIsZ/3qOq+P+ztotrEPZj2wmdi5GvDbbXMUmsk1j1W
KADEvjYo2SejA0zx/jC3DxV7hyBSBd8FWZIL9HJVlaSmPwb5+Rh7YNCekYGBcLzQRaxe2sXTENRO
8J9MfC/RlAOeGWW3HYnOhe+6Odos+7qH1vn5/R91u+orYhQgI4AlwHHOOjd/3RltPXvoVCnDMe/t
ydc7q4F+bWbTgVumNHwUXrLfURqNG4Bp9cHoqBK8/wNuJ58fAKMLzBvTAovv8gcoPb2n3srHI75w
xv+MWTF6X8nN5Z9PlOsCpQRZDWcLves13v7rO3N7bGdZO8NxWHU/ciN/gWLmbgC21A9uB7xubWIc
3v+0/xd+uzxTFFjwfrM1JGlXX+bLUZO6o+1h69NxZtd+BK1f1wGLoeLs3ay1VwVg31PidAblN0jF
BIzaqnYAtngOI8sQuo+NhpZ8sBIlPpaDGWGzC2YL/RcsbQj1MimdsNCmSA2o/VODbOEUg8OB9WwS
hkmIYg76/19U5IiqYCo67dStOhpwsSZ3wH9tifLHAoen+kvmzh6seho3S+AMXf8kMEDlryLKrr/Q
PGvpG4xJYj6ZdMz7Rw6Uu0cbPtO+ayCcvN/LgHh8MCngSTZ9Moz2A34m6I60k93adBIbWr2JHavF
hqpzxyZTqu61i0T9gjaIVx8bqzJ+UE+RM8XdssHllPtBK0N7xcsHdQPzAExnn+/qCfO1V2JQ5XdJ
t9bbr9QZysJMC1bTbkcZcSim/+Jq8h6QMQNiwN7rXLAEzuLtBrUnoaFhPDx4U6KvlkRR+2ymc/aU
DZjlwfOOPKA3g7QGIBRtNu0qOJ5PyGXQpKbmzfmgAN1T0QE6Gr8u+hTpOxrI6fQ7SxHL2EyTOuTU
cAG/HHCqghEqrREsS+sYypkW9vAlpTPSfEtGb/gYQT2Pwta0AE8MziKWxxrHGuR89NYZP+p1nCk+
WOTkS0TqlQXCxhlzA26vcQ8osEFXadICULtMsFnySysp2v+YJFpsTV3GZdCn7qoPUjju9yjP++pO
dHNDo6FQgmo8erXEG9QurKusEbnhySbWxLXbGNUXlGJEjKQJ3QDceqXxVQeqMQdKisTM2cidSY8C
VN7XDVb36mNueQKIXtT1E3wj8MHbouPrD2m8GOjB4XWt0jj1jHq5dxGvcfDVsVx/LZxsah7wpq+e
18xNxDCr2Js4PcAUGx7iAEE8rQCL9P1zlDjTZ9LQCuBrW3yQsGD2wGC0Y4cP7nerUJb5X+P2P4bJ
PPU8QCYhzdW7h4pjWXS63YLAgNeWRiZlllkZrdAT2nznsbutS/Lpq8TD+v08QupVkgCHHZSKU8oj
x5uF4v1B+6QypfcLyu3wsdCAV7QuJWgnr4rP8dTE2ygHQXln76xX39UaAFHlyuTiJ2e5Tl09Esd+
iCQsATnbO5BOwxmPyGSTG5V2Z6ibWspa+qS8QBWHOBxexuUtrFM/IuQY0XFt9eZTnpVgewYxczPk
VdxowVDH9df3r/6bSAbgCXkFkwy5jGz5+rmpSwfqmt6sthHWJ0SXqkOhpspZr4rlt6IIICJZnd3b
12umezGnq+SDqRODU+kF5Xz13KRDqZceolcnkKdApQA72N8X6Hv0fOy0+4U4ADJjVmLJNiC4nX+O
aM7F4bx0SrJi+NQ7b+7NvFP+RQ7V1cB6kxRcVxaXHFtTIRzrJMViHBYSlm2Xm0qo6b1Cnwwmw/uT
vh7bq8+HPQb34g9BmaDicp2XwXZas43NUztY1ob3YPyV5nqrbRdIGtVGdWX6ScRJnSIdmqHs9P7o
N0sO2nttqNC65PHDX/ZydHOWOEuBHj1FFoe4h0ICo7IdT9g0AjKghFx8NL1KuSck/MYkuyBDdWsl
VcFgvRrWaibDHXpXP4EA84JCc5P2JSdQ/JXHolRfUlv3Pr//oTcho036A+8HR0LQ2BT4Lz90juHH
KV6knZxk1l9QL0XtBIjOTs6O8QtWigdQFXgrDUxT35k0zuo7/LE31tlzMBCxUPjl/r5W+hCjzOjT
GdqpTUT1tZh64wt2GkoI2F7ZZ8WkHnJbNGeI0F1zZ5Fvbi2w2KwvbSTKpNTcrs613ncF/9LTTtnc
zdKH8bQ86a1Hw1tQsbxD7Lq9qhkNfgQsDMazidEvZ9o0jLHquYtPHNa19KxUm6xRO7yUiXHDkntt
r3h1+bsB//EFtow+HiZ9Sv95ui9/xdU3m0Mio2VUNTCwkXi1KpsrE+koAyxmNC3fKLubQV0I0frC
K8U98vlbMw7LQfPYdZyw6zmYCyAm5cSMT33kBA0wFqCVuqLuV+n25M7y3u4sbEzoTaokQiTB10R+
UdiFajdoRMYIxxmoF7gg9apCHOhL2glAKrP7FSnZkpzzqOrvUTJvjzI1O1hX8FBJVTCVuFxuI43n
ClqRfVKWCPSzABIwh3OfIHRbO0kY17p1p3785oiADNmy1I1ITS9HdAFpexW105NRFvUmh8+M3Kla
ap9qr7XBxev6/v27443VJL+nxMSLvLbZ1kv0rzTM7LVIHfPROTVa7p2MZTSKTaFkkQowuGvuDPbG
aho8g4giebS76XBdDmYrqgV53dFPmW17j5OR2V9AWyxHfVgaP1PLEWF9K0tQcoucO6nfzXcSWsEv
s4lr4OLcFHDGAUBHWyzVKa2EKbdqNqlExtlSV6GjN2D13p/Wm3Wk8s2O5ULQbTbwta69Ctaa0EZt
+NLVFUaLkgPU3+yEuVd8yMHV/evMOhAYbERACHA0m5fnambb1IFukrUnC4W0bd1wMhGA6jAMNpyN
VmXaa6bEybOWD8an97/0dmKBZK1WBWvDknvxagN5g2INlj63py7t9E+qvRiPmVJkQQqc657Nys2L
zle6RG/cvHifIK11+ZVxwc3uJWZ7ohPnHizRZceW1xzk6FD6C6KRja+nzb0q7htr6aGShAikbaO2
YVyNijBaUZRiQk2ggKwUoJmsPLUIgX4ZgBFtgCD3dzbP7TMDixV0BL0TrgIYcuuc/3UolzhxbUXR
upMSmflnsE9R+8tWkaFmy9olZT7EQ830JbKs4pssorQ9oA4fxR51qaSis/OvK2yQAtlErzAgqUZe
/Rqw1Ryt2J1PLZrlyLutkAUx/yJsu3ff3hbkHKi8pK5EzOj5sMiXH151RR+3SMmfBDWE4qAviFyk
gxo1O30sqeyWE1XycDKEs2kWW2mf1IVwBrBkZc6zD7ajTp/f//ibK4tfBDxFgyOAJseNs0+Nop0Z
A00/1VMnXGRINJmjQ0yKdAIJjy9bDGAxCURcJt2uJPN2n97/Abd7nouSW4s2pkPocR1Dz4U7C5pn
08kEifYyuUZfBvCTcnu/NIlubhNIo+N3q3ONu8WENfH8K3zn0UOGASUdMrU/3TzjcjW4sDqLfEE8
ArtullPusATOCSArWANfgZXUlEExViL7MfVosm+EWCoIKXAIvC9a2rq9F9bY9QHY4NMc7c6Nfr1Z
WBJMQ4jaTWzK+Y3X3P5pHcIcovFRIPJtStRBFBJHP4mBh+/dShkfkepClonS/CRsbbNEFHhzf2mc
pjooXdz1fsedsdw7vldbhtliyxAgcWMQNOBtcjlt0VJ6CjxAyGgU8mZ/pIQt93HeQ9FobWc8DbM1
ny0N7uK2HmYkmN7fMLfzwhWlWn+yeMJxNLEux5d0VzXmRX9oXKPeFSyDzWOASNivoXTETkdOJ996
c55lhZ9rY1mjtZGqc+h10RRoRn1XA8q82kdMiEN2giACz6HOsb78QSUmiVGspPhpQrrYo0nWzH4M
nv7e83CVBzHxWAPRKUG6hlvk5tHNO29Gj712HpxcgcED8wOX0MHKEAfPS8Bmm6EoKzsoYVcW/rzY
URI0k3SKf7sv//9nrL0LKg5vcJvx3l0ao1Lch8wC1u0XCj/aRzteDohtYx9xZ7jb7cZX07tAq4QW
IxC+y9n1cnwrosl2H3pTRy06m7XqYCoR5MgqzoImT6bQUTQbYWnMqe+8VG+NjaE6/U2KOWjSrE/n
Xw9V0jdFPQ25i00yVe1DSemKPlQ06oc4a4WyR7pHeH6czOWXFeZ1DyNzdTeuMw3OAM4obQSCuuu2
sQmzdphJSB8UWVhHUwxlyI1lbRdFk0E7z8pexsm9cOCNb0aOCqk1+pw8DfbV8dK48K1M7bwH0vG0
CXN48gi/9/Uc2maSnoSEBAG+xfpktKOm3zncb30x2S5ILLQuqExeDQ4NGF0uik0PHNN64wxevp/T
yDjbqvYqy3jYUEF3t3culJtzheYOuEnCkbVxzmpfrjKoNzEtSGef1UwYyPKnpnR/GmqkPVWWiRws
dCmv8BNtGOynUs1m8XVqazqU9GGSj4WbW1/gJeb552UZcMfJLTFDl5onpxSvKDdFbQ21btH6wFPr
1d9ptWR5/wtuPwCVnDXq9xBGXQUWLj9gipcc76bYPve48yLCUmvSwS4CZrsaOKlR1E9dYagdLZto
ohWE3EEH20P2Bl4i7/+S681DEomNC1kI24dQx1l/6V8HpvIm+DFUwc8zZBS4256yIGKF3jH62qjg
j7u6cUa5xwdXLb7rSe1Ba3j/F/xpG//9qlMPQyKW3iJ5kEoGf7WaqC+VkIMb9cEDzi7CXk1qsV9S
cGx+2jeOEkZiyU4pxsDiQFVTe8YsgkvEnw0prJexgiNgBJlHv+tDG3FAkHItK2cJpNrgdOojkDLh
Ixs1evkIvN+eIJww0FMt4tje5BoQU5wx1dj4VETjYu2maZi+WrXWTwcn6lUVc5C2H3bCKqphI8wY
L+ROV8WjJACOt6YJSzfocg9HJ9dYctn6ZTToakP7qnBDqCRl5xNdI8psFD2T5+GQ8lSTj3W1T7st
y0LFkg70rcGwYGyY45hrn3JVTIdWoFL8qBlSbzdIBRhmiD1W73xLx2V5UmNwXQgtoxy4f389rk80
2g1Ii/A4Ei5Qq7xWXYMz5sR4qccPAvq0trX0oXkUjaF8kJBpQqvAUwlX3rs1w6ukBvgxJ3ndguDc
aYg660b9ayPigDAW0qq9BxfLmqBSMnmQZcU3lvNkf8qgzfxjf4ERCYfI69friTDgWhS29FJDyfTU
e+hLyw0jh6JGjwNCSDwGRfX9Sb2JgRjMcsi8PT4O3ezrzn420TySbR2fQYUtGoLYCVivmFar4S80
/mYqVmrlhk06dytHyoFr7XSzmoWJFcen9RTnd07+7YTzi8AB0WRd58C5OnY4ZtEcFqM4l25r/ZwR
OHgmgaURLVd8J44J94rva5h5ec4ZkGsPv2NaakiqXa4wsdCUIFYpzpVldCedYbc0/JKjPU7WnVfp
ZiiYCyCVV2vLtSp6faX08RCRhWBp34L4+9DryfQBHagEHh1uQe+v7O1QlHPX1uZqOLmacl9+VYtp
OXKimvEAF7DazF6qpYHhtd6Ze2xW7gx2czZXhU1qnaQ/Ku/e9S5SdRRSS7obJwFhdYPKHpB4rRqP
aFEuKECk2ud+sO5VtK8fK0QnKcXRNyANphl3HS0PaHP0AJrsU+4lGA11svE2QxehY40bWJf5So2a
6qjovd+a8fTNK2fn4/tzvM7hxc4hpPpjJ0elBSCIfZXATGPb102b92c1Rh88zKXh5Q+imYv5x/sD
6Wtsej2Sy5Ps/n9N0LpazUZkdpMhx0A6hHZjIBcDaZYxNqKwLiLj41xhfeQ3s1bHJHHwHAMxYgSx
ZbGogfsyyW3lSevtuj0X+qCRW+T9CF/JrCDCu6lFjx7SpO29dOTrpW8AaHmJhGcMzp04+OZwM2MI
KKFHStEP3tDVd2ht21OaFfJMdaQ79hLtmjZLtGME9+W/HjOezfsT98Z4PN8rIJ27lCbq1WWiDVJr
NTuW535YqiA3o+IHb7E+Q6MtPhZ1Zd95pG5OHZVoHQQr4AKYMwS+l6cOJSBrIBztzu7SzEeZ2Lg9
TXa2/CDz65/e/7abQ7eOxYMIoo/bi87p5VjgYLzUlW53VptWP2vppGyxzI1O2BvqW9lb0396PM13
FvBm0FXVdgXQQvzCrf1aW3M1qhphGqtn4SxLgNkK5uL6mO20vgZfB8THCYasyu4Y9d4ctHVU4lK0
oSgt0Zy+/FS80HR47Z16rrUFRKFiJfM3UIbx4f0ZvVk9kFNEfeyWVaeUJ+hymJoemWkolnZ2/ph9
6aVZnLj07E/66Gj/ujMZa92QVPj5Kmp4l2OZKhF0AgH3PCVmeeQMIPq/MkCt5I8tkl3WL//+cWvN
UAcuCF7yOn6q1YQ6WDrA/56lp/rsXojxOFbFiLGL8d4+uXajpOZEHZgIGjU+B2baNTxvdssmc2Yr
+7BEAju1tKU8HE5e2tPuXe1VlqYxPCShrPalqu3sKwAgNAoQfMQCrPLQoFSoNqqBLqbuswFSqQ4K
rGUeMf3JR586m6N8H6j0Ym8RVXX+S04FW3FunXz4TmiKctQ272t4yEPeFy+YJ7qf0cEhCsaCBPw/
lPOkfgUUqyz3tB2vdcz4cjiKbAsIeyTdN6lL1MYTeAahnXH6UKVHltS6yxjYpGszzoKxi83L6JmP
1NoE3A8hzI+pUSO1kJpkN3RIUeQ+thgr6YcswUwu0FLLmfyiyCRmmZLydeA2OMG8VGNRxOWmpYs+
PhT5MCEwgDYUfke+lehV/7nCYW76RqyvJWEku0m5c9utse/Fq7S2spEihAbjUMC7vu24CeSY1cQU
cxY3X8zUbnAbwodl30AfZAEQrmr3kbNWf1se6mX7rzuagJVmJ07g/AbbWy//v0JzAHcuHh51dOZ1
q8DX6j0uQMMKVyANB0Xy/mi3H0sqSEwFRoMOEh3Ay9EazVkBRpV+rhHGwcErjzeOiYehp6TJ3nKz
6oA4EIoYeXbPtuC6zbHWb7HIMCnc0O5YSwyXQ/8fZ+fV3DjOrOFfxCrmcCtRkm3Zlj155gY1aZlz
5q8/D3xuRpRKLH+7tXszWwsBBBqN7jfYHXozXTjrT3YbxEdYh9G9nobIL8SI5m/CasCepWz1J2wA
0W+e3HZDS71ZKw5c3KXUNEz5t8lzCN0k/fxX5NjwmV3cm48o56mnpkvjVxFZCHYkxbTVQUJqKyt+
cdcQpaSNEJ06PATAXJ0P2HuF0xdTiyJTlsx/qzr+PkhqEmJXYovAj7mN5/id8vTEZDAQGKHgigxG
nnbW+ZhR6+J+2Yj4aSiU6Bh0o/0LkYIfkeetEQYvlpORqAiiT8+VBgtlsZ8mQ5hqPajJ04yuAVxt
TZSVb+TDZHN6g+4HBrdtvrKiFxccY4LpQnwWrg0pw+Ie7cq+wcdVJE+IveT3c9Ap4JqGYgZ9qgQr
6cnVsTgwBsUwC9DLYiX7EIflMLaTpxFJtw3qqNpPAznHX0Ye9cnKZXptLMItFUyq2Xy7xVoWjJ4F
ppZwNktCKhRxX7hqdx9rSrwivH3ts5lcbWRBkIQvpoXeCh1tkaUEnVJu+059igY0mS1sGwsE7bR2
jbR2eQyINkQcxiRXwN3qfEuiFhE4AFmSJ0RA4i9WFLtfsFBoBADguOX04x62CaaSt/rtgHcZdtgt
HEFwgBSQNdy1zgee1DRNESblC3p9+BPNG3PXp42UmIzddl9Ok4NKjadF2yw2UbVDwPGLDq1v5dvK
b3d2ychfQaJkyroIBdZF8OtSy+pxwmPBO3V8wQHxyQqrP0kw9up9jSjqBiGX2cCBEmgi9a21KvbF
96aUK9synBoUFmCMnS/C7IyegqjwdDLbtEBhEmxYi5oKxp0WlT4VlYE67S3h+iuLf/HVSQkpFVD+
pEwIFX1Rim1bLHRrpHdOThJVrr3JKyX5aBgVyKVtVZd90YOSDAGhtM6kfdAk+PSIhmeWbm2U+bTt
JNz4D+h5pDF7fLY9a8M72hkenMxKp0cHTWsTOp/T/Vr53fJYn30uRJCpFZGcySo4paXz9Rqcktp3
X3XPEbQIv5imjl5wCF0e80MDQi4WqVsHFaRj6GnKxygpvANKumW7HUCBqFvk/MJPrWiDlV20tH/R
gJfQWpNMXdJGCa05/12z1XqiUPoe6284txs0n9Jwi0qcLe2iMSUF91J/JjtDHGiDQ0G1b0vbbPyx
qd0YY8+yHF9xi5O/MNK9+KSNsaKtRMyLnQ4uhcDMa5U8HWFymYH8k89ERWcWahsnz+o0lu42NHRe
8J0VP2cN7Di/iIfGRDqoc+GoosXbHOwQd/WVK+Ji30GK5QqkOgU/gZVa/AjXKoYqTuv22c7oPnah
Hv2y4kpFs8fLtU8TojI+qpfz19vb5nLqPJYpb8Cnpjp20aJura7GR9dun4u66RDLFf29PcWjFLVM
0BHQt4WVxb4yle5raTtrZgpXRgc1AGwDBBLJjb6IsIWg1NepXvccoHj3GQUHtdvzBB4wP+X1Hfzs
i7B9oWhbBtuhT0e8FivKoa+3l+Ai0JDLgoJ1OPWSA7ksVRR03k1ugPYZvR6xd5Ww2rCNpz9uo4kt
6or193ePJyF7UHxsxwWDtTgQtdPNKW4O8alBfDHYjFNtRlsvT8oXDXmlv7aYyuRwe8iliDmHENCr
DXEVyQbSyGX+MblxQYusy08Baa6LZq+YAmVDUqkYmFZ2Ao6gbYQ1x65EgHWXjYrd7Ul96xL3PZBy
Xyw90PtHA62LCKaIWYXquBIoLlIJGCH0SZGtp28JTFfulX8O4VQgyaBXQ3TS0fJCprCZcJLJ6058
ScQ4VfvbK3K588CrsMpcLOw/ypnnozF8bI1DVZ48J5+gzynomnmR9TXAV/Vj1brfqUtDUw97+wF1
QlVdOexvxNqzaE0iDwaCHpdEYlMYOB+/jrMacMgQngqIK6cE20xja8O4il5GW1TiKRzNqfsSwqbP
fQSV4/I57BMTR3qC+/emTiZx58DY+EJAQ5MSqV8vAPfJc2yfYm+JAeaE4wBqQGWMCtYYwxXCbFYf
D26iFy/MPScLBYGtbRoVYcDnnH3+RNkgfs28WtFwbY7y1xYfYe9QgfisfWdEhNhvqiTPd6IwUsTe
SqOBCpCWGsaYjVA+Isyox694g7S/vB6t4k+AU7MZ6wH02h9nzZqJI1Wif0IzT3wBIegZD7bUj9w5
qSPSv0HXNeUx0abS+IzaVDttPSOtDR+1rED4DcQhZH9aHMH3KOXx8FEgSpf7ifLD+BAPwPiPFZCL
79QaymhrYZXb3CvQm4z7PoaqfWILFdp+7GcDEypUJ6G5KUHjfEgHtQyV9+8unqtYsIL9QRrjIi1W
gfEjYROdrLYdHqa6GD/pwJIfBY4FnD6zqf4qSWVNVGe0CLfcMHXefaWhoEPBkyccv0BdGsOoidpx
usliKL50H2olDT+FYdb6taOmYosyYbONFNV8NqNS7CmrqCtp1OX54hTTQ4KSzC7yluXKtHZmela6
eBZWGNX7uPBmfeO5g5VudTeZa0TJ69k2v8VuVz118HtT30MmM1lZhjf+yvk548FFjOV3EPrAgJyf
s9SyEUr09OgU5fOM/7wwI/WjWxvN4zD0jQtXOMseuZedbzmcloc8L9JvAMYD98PM5W9/TeOyjD9p
Iivs71ZKD+wYp41irfVxZLhZ/Ewea7J8TdZJLXQRjhp0pXhf0FjVgIs9THos6m2YcTVtlBBl6w3X
VvH7dgS87EAiD02bn/YbhRwJezpfmigDbOUhinzqG5CpO0Ud8k+R2+T1rugzKR8aWrAl0b5rovjz
HHpGttVzZXgatLgCya8YQWKtXI1vF/7ZOsg0kTWQOgu0zpa1HmvOMVcaMu2lLurUey5F2LUvE494
/RE3s2bwUXDyEJfMTS98nazRUp6cpJzAyalFH270Og7TTwCpi2Grtj2dNx3pvWTX11OefAGrMJQH
bP0G79NYdlOwK+gYPdfapI4fpm7Oxn0pjEBdebjqMvNeTEpqWhnIxHEmKSedL7RRdYnb5abxAudz
vlenYP7tdkVufHR0ERyMtvLir+gUci69cIi8By+zmvTebLv2q2FXiJqGoLMfbTM1za91GlaPzkC5
4gDKtlMetTzps8+ehdXVh8zpdWVb5072NRV6tEZ6f2NfnU3E5aVicKAoDXFDqosnRmhjl+lkaXdS
G6dBLB9H9tG3VWRuP/RD40SbDGXJ8A6V3QHeadphsJNO4uMcmIGxS0Sc8F+Pdlu+N9bwW6jlgyqn
JyN7r+frG6Hn1OV4cZ1wZna0OyU0guc5qooHATxqm+Rp9r0SKEFuWJ/x0zy47xTjg/Ut6xIURHlD
UChYBplexAWNCm88mR048w3AGfNPZteRtR0QIP2otuGwMuXLEgFav7JYBjYD3YMLlRAj9EgbQXmd
1CwyfqlD/zDhsbmXMJJNzLMc/3o3EdVWc0Tx0vDQfaJ0ku5XQsjFm0X+CpsKIaVC+jfeYuXHUa+M
lkfJKdFnZHK6qjJbX8lHKeDuIWqNLrI23qs9NfbCmvr8aCApi1EbZg4GkvcEZ+3rqMxG/GTZbW/i
OoLqq695aYwkECiYYWNN2hqD5TLw8atJv2BZ8mImAC5yL60REIhh856apoT7kOr9L+6PbN4VnT4/
i3b+jW840v9qXzs7pZHCm/CvXxVcWtbMR+XRPz9RMFtQlCHrRi0MPOb51jUjE42ERC5gaTr7MHb/
mEWrf1JhRT0naVN6K3nnRS0doPZbi8Sgj4gG1eI6nCNHHfXWnU6Ec3jfYTO/lCgKH9xIDz6G3Wxt
5tHjfDhdbX27vVmu7BUqOdK0EoonV/FiaEr2NWXs3j7NTd9+6UXSRDRNEMPeCcQrXowm/S8qvO7L
7VGvLDC6U4D1obqQCi1fmDASRq9sLOeEsXDWb5QoTPa9Y8/fs7aJn7oq+u/2eBevGMoHZPQAXh3Z
YlxqHDVOXzcD/PbTjMzrXVbp46eurTskQPM1pOVFirUYavF4nu2kVtwitk52ngEUdsMamI5qFa0f
VuGAzY4THRIvS3ejMcan2LDWKESXyRV8Ggr31O1RyEAGZVGyQAUQuW3hqafRrNzk3szKsrmrRT0n
NAqr+s7NsdPeIaSZ/c7bAaUmhYf4fJ+2lfnc0zn6Zcx9/FoBIey2sEmifZ6E01r35HLf4VAA+JgQ
BeXcWNaflF4rR5JQ/VQqKOu66tj5ql0PnwYxjd2TjgrbQQQ4J74XTQXwENyIxMFKIY9lD4V2wFjH
ZOgnaFzocrtOic+16bwWVFrvKDQE97c33pswyHkoAaFHKVFGNgpZy3TOa6LRLMveOaHLamuHhLQC
MZYktbVNqQap8xC2atuxAPZ4r3WDPe3boPEUbuSoBTtgVLmyjSOo34eEu/bEK2ocHo25U8AgTqb6
t9Qjdzo4bd7edZo6iW3gFFWyqdzRKVCA1dXYL3Qj9XYzj2nr0LUasEl8QXqpR2m6CRLfORIdmUCz
wm90rO9erc4yDwIaRvgtV5XhIwXBOv8xaY3+BfV4hchAH8fd9FE53IdtP4mHmu75t2yo8lekzDvx
OPBMxksA9mMwbfKhtf7eXtXL4yzpgEQQiNq0H5fPKAvD7q6oNefU0i8LfZFZQtnlwBWlqhD+EGuV
/8v4zHigXvGXojgENO78PmgDQ0GNWbVOuE2BmzEKk+wvoTWBFLelHpzKaeaDNkUdtg823k47oydc
35e4jN6FkaO3P4YiIwWJixnRaNn79TtwrtiEeGCM9xgFa5T1moy87fZCLaVb2etSDFSXAH+Zjyw1
IrKyzkf0ydoTSk8OPzTTQ1+fMWFxqJhanwJTEvjTUdH/y5Iu2SW0r9wXBEly7B7z0NB20VTjIVNS
LNgqalf0yUZNdaf7qUiD30Z38/QjKx7Ma+3lyzBKa5kiNa1etITQCDtf8iCJOrsCrHDiSMwQp4pw
o+aO8dAURbmpPcXz87H64fVqsucOeXerlWVjc6GlBF6B3FreX/9UvcCTuXkydO1p4uZ81TwR/oCV
7+ykbs5hnrr6S930QMxuf60r20w6SCMbRG1eNkPPR1XaVJl7xylOzTgUwoeEJHyndI27EtMQf8RT
q70nPGZ3WVAAS709+OWVzBOClgCXo2SCLgcvzMKKXCutT1me6ndqNRbRVnVx3YwpQ37DnC35eXvA
KzcAUC0uKQAxYHCWWxMmVGFnU9yfispoen8UxajdZ10W+FEZDtuwLwOeClny+fawVxaZuodk5SGX
hWGi/Fn/fNo2qebZDbvhhN+pkX7jB8BEcBwg2/4QNGXzp5aS20/5jKnuR0dM7Ursujo+YCppNE+D
Y5nmAurLScOK7uQqOjpLdQSPrDOw8TtMXo2I02TYk4qNUuNGh0Kx8Dq7Pf9ryy4hKnxhWpncvufz
NyBql6mWoImsJ1q1Mds4cvem24tXI9f7DTIR2M2OoxKtFDau7C+ZZFJFIBghFLbIi2h0eT0aZcx7
roZ7fYjsYBPinfNLFxHRdBDeWopxJfihtgCkQKIYYDktRbtyOzEqdu9wGl0nGh/y0cj/I8YjQJ04
dtIcO2CxfxLZQjxAYhe/h9rpFb+uxl5sdYwKzKMx6IlyUPAMAjMcQMmmPuZg0YZ0VhccWtONP9dZ
H9kr3+gtKzjPGqROBIUgKuFSvmARCQY91otiwoss1qLhVce72fDLJg3o5RsCP/MgiV/CgPL0dsYT
KNwpmDA0/oyvVH1swjAqaIbiPb0pRlVJfPSl1GozefSEt5Fbld5dWWZFs6E8WxqYIxV68q1E8HHY
Funo/Ielk/YVaxzOH34CNCQR/CySzTAHkOBub8bLTQGuHW1VCe+XmKXFQ2tMHa00HKU9sVXju5pL
6XPA6/Mpi/XI51T0K+nYlUcm7QyQjChNglfgSj/f/a0Gp9BT6x7ZsypJ582sUz7ctIXWimYbdtFw
5Ogg028FOda8em7BQ7Eg33/VC62LXjV7tn+9dwkkOo7wR60P8aJlgqggVxWPjTmfdC/UDHRlzRAM
nxdJfbtun8QqwOTbI15GAEakDk37l+NICDxfg3osPaxshvnUmsjZDmaqPwSj8km4JfGowCvjd07g
Odwe9PJLUxdBZphCIuVNEvDzQTEwzNy6bdVToReTn+eJ9PCqw29uqt4No1N/uj2cxf/u/ACdD7eI
NgP9SDRgB/XUo9iMX4vX/jBC61sWT/rn2yNdJioAhyDgUCigaoHmx/nEEtcctbQu1VOZTc3e6Qfh
7Ck1WekvJP1IfxO9GWliGWYDkHNO3GSL8zRWG5vbP+PKhHlGs7MpIEDcWL6oO+wTnSkU1snRpnre
0JrXgf0F6q4BMbpyiq58S5l4E8lB4hFh5W/55wo1Q7cq8qHgNdKn8wEExWRuTCuFQVU39j1PnEzb
357dtRG5L6F7y74NOf/5iFghmTDbRpxdKyX/EDtJePBGc0SdL+sCf0ZHaCU5ubKcshJFQkTJgBx0
ESfqoMGkELPdU97P47wzM6t3X9TU9KYNEDZhrjxLZZxbbFeIKWRCvIhptC4bwUBUda+vPe1URASY
TDG8+AD6u9ZXit6XyYcED9LMIO+QD5rFKVTCcgYjlOinoS26rdaY9H1Sa9hnkPkwkVDUezTeYoT0
WsrG7/6EnBDeT7BTwG8tNVz6wDDGikrsKUkrzK36SNwbAqAJVODOz1HoWNNcknNZrqlGqiZVDeEZ
q4tPGFXUEkFd67DichOXrhgBSK/Bkxjv0kdNxN7Wg1f22qLG86SIyttGdYfbFGova0IYVwIuClMQ
cySWBTEIGUL+OS+8qavciAftxA2cfpxrLfkD4zm9Mwm7A16gmTn7mqK7yso5vbaJKUY73KskPxdl
xW4op0itKu1Ek9c4eIPbRxtFRiBcIp1ftz/v1bEsaFzILVGWXT6RqTeZScGfn6yi6n9UWEAi5WCB
f+41tE/+h7EkbIKnraQ/LrKGQokxOxyZV2lk459ewN9Gr1TvzZ9Fh8jYypm59vUQjEDDhDoOqIDF
PtJi05trCqcnBLi9O3Mywp0Z583ea9T5O739eVPVc/T5/VMEEAL8520LL+tURWl2XVfP2gn+IWlH
kKgPmV6l2ZY+Cw3T/2Ew2bQAoE99dLk/28Yt0Qy09FORoIRyVOGR7wxXgX4QKam1spxXQjmFGOBw
No9MItBiOYvB7YYBG9kTzsKx5ydwrVTe1Z7+o6oGxe/6qF8zjb/2BUkvCQGkH1Ka+Pz8zSFiHoWS
GidHcSs/cgoD/y7HjX0tpomr1YazZ0trKwHoyokANUbhiAuSTsKy/zU5dYfZs0n8iUr9O9d2qv2k
dNLcccmZ5uvtT3hlVeECcRmjuOOCbJA/5p8Qg15r782TTTk1qtP7Ie//lg2yo6g0Oir7MzHWlE6v
rCkDoiwjjwQJ7OIzOi7OeRElrJNtlGr3u296b7ij5Gh1B/a0oNqtQ7fwET4K5hUZu2tDk3s4cJLA
87Oy53PFYjPucAM1ToqjlC+AtbLk4BgI3hzAqCU/eBAN+XZGMv9/yHtsyViFHsuphINwPrAdJG0e
EsNPs2Info0CCD6q0Sye5sCtTmqXFrV/+7Ne20NSwwf5QF4GADfORwwQlFCNxtBPVImVl8hwBP6b
mI8m+8Ses2RlYa+8jmxHHkkJzgCYsex7jVoJA8pUs5e55vHnhl5m+07WUiXAFuWBBC3a95ivbIY2
QzjfcILoOSyV4IHyifbh9swvsXGSEgnaiH/4F9yD86m7RhokjYbVaxTYfOuibw0TEesx+lDU83jk
Vmnvm3gqn7rJHgRi3GPv2+VY/wEmSYk6TtHJdpEOWRHau8ygKClTx+DZRKpGCDv/WRr+wZ1jtfWL
gPqBELYoSSvAZj0C+KH8iwL7x0Taj0YTvNeVe+8tNp6nNGw+Hq+S4cOpW+pRAFpLQhy0WzZ9+VdT
JgD3oWU9VnnoHEItyT7kdd7vWj0yN3YXYMtoxf1KoLk8fK6OAgAtJsnn5EF3Pn8q4VCxcnd8IaGJ
u+0YAXkbqYa8tpodIySmZ9jVVyicrNxRlwGO/UgtFvQSHS3IBufj5mWb9rFXDi+TMPq/s+u191CA
GuUzaH2uYMsMnODdNxWAUopVJOXS82NZoDSnrA6wSXJPWaAdwjrRdWybcR+1jMz9kM2V+Hl7y18e
dvmMRKAF2QHugLfT+U8MD+doQPNddU68k4u/fd9blENt8XWAG/nx9lCXpwtFE/A85E+YFHLTLq5E
Mwu4bPOkfra6bL7Hnz6/7yr00XfekIkHM0Udqw87dRe2CcaJ1RDony2jDVF0t7ToW2hMxe8o0Yp2
ZYdfvIMgWAA1RbyO70wMWtwqei2qFoRL/Zx1evV39NQRahOtizUt0ovdJPV3eEci6wL1+oIH3XpR
bmqim54hcbjDwczx5LTNlic6Er/5X2x97f3tFV8bcbHgIrZblAfG6bmDmNFs0XZK70TQNo8R8JdD
FOmH2+MtNxPnUzZ8JC+ZK4t6w/l5qexGgcMUZU9lbib3XMvGU2GIk4YeyVqrZhkS34ZyebXiXUsp
b9ksSatswhgny54iR9DSMjP8gVyRFt/AzEK9dFv7p1YU+bRNtMBYOTPLcCTHplNiwQ7gXUtJ63ya
XWON+tC56dM40oKK0sqG9Ze5m8Du8ICFLmr8zdvM/X57cZcf821UGf7YpEjmL4NRklemVyphihrP
rB71wv2qmU0IrmZ+HLIyWTmsV+dI35B+Na8B2p7nc8TxAadBq80QaxqgwAU0h/TNBBhQ7EotqLdN
GZgPEIWNbiX7uByYFw8vR1IC3OSgmp8PXIUijRJzzJ5iEU4PQVx87rpqbmgZC+0uSsboBEV7vHvv
2jpU7MmZ8U5k73qLL5r1aimsPMifAsyKs02RGl6zTyNzHPzcEgZEhKEpVi6XaxOVpEOqIuSVQGPP
J9pXgdBjNcqfsIbD3jhtvDvVAAEcgAJ/QQIi3dIHXxv08oRi0QOiEmQ/h4YW5/mgQdhPtNfL/KlC
IWnXR7NmooTYzU9xDZ3tnYFVKrpQY6TCxHME3MUim2qqCC/cwPJ2gZYPhuzhiniTZur43oo+A3kw
tGCqGjT1ULY4n1VlaCLts8bbhYLbREym+QFadL+ReONT67bF+6TpaR8yniwp0VMiNVoeRWzgNGUo
HW8XF6Wzb3J2JiaOdGqNYdxSR1sZbvnR3oaTzw5mJmHki92p0cVyQ0X3dqlbVj8ipa12ZWtHhzCN
q5VsfHkXvg2FfqoLMIvywrIHpKGyhEm3CXIjKyy/CHR0xvQ2W0lylsFbbgiAklRTQKggeiR/xT9J
h1UNyMAhy403FVZQgVnYOzME3aFreba3FV4ahTdgIDzi/X77oF/Oj5EphwHC5XHM/jwfGeJEpgu7
R6QmNry9rQ0ddIJgTc1obZTFxtcR5+qqrvV2xDENoQHN3oc2oIfbc1leCG+ryOpJ11l66G8aCP+s
IlI0RpkbtbejSi15H4O5DYpw2rtW2+2iFtWD2+NdmxXlKIQ5MAChCr/YhiR1VW2C3t81sxPvoxly
lD6ka9IN12YlydFvEpFAwBejqEIt6zYL3F09u/ZdQjUu3NR67uzmwph2tl1Bun3nvLBbQNBE5qQS
eL/sEqnOLLqx1ZL93LvFU2tP1RNOwrF/e5SLQwwgGFwOyh+EKra8/PN/vlaAb3xrJOByq1mvtqrN
HTrWebxzpypfGeoCnC3Bx4RbbjMYs7zaFvtPsUtFwSgw2TdBFX9OQSkeLK/DOSdDK+OHiezPC/E/
2hmNi/dRW1ji1NqN/TfImg5gJGVhc2WvLi87+YvICem2ssb0lxezL+cU5IPAsxCJu+w+M5r8YSzD
3EeTlva2PWsPE/3HlWB2bcn/HVRutX+WPMHfoS5hQ++ptNf7VquFLxCk2vYx9OH3f12K0BJnQCZB
8nI+lIWk0ox9aLI3wyIiJ4SDBUW4nfK73o3z8n8YDcDOGxwNuuKyDtaJpMPoLAWF1ESIBNc6R2VL
PtXYe1Q6qrUSzcWRlFh20iPZNQfSvnx+96CfpjbLk32FHsOzyitmq86whuIsLPZZ7Awrm+Xad8OM
hJlREuKKlYHon+8WWLHoTZ1bYDIrndLpMO6MyMn9KiAru/3dLm4iKlxIavCXfOIDXT0fSg9NPci9
XuxM1Ibdz8hymdmdlYRFfY+tqGNscUUVqJeROoJB7CtEIFeiz5XJ2iZYEa5cqQaxpJyqWotAeNwp
O10M1h9R23hKjZlRvmAEUxQrkeHKl7QRg6U8DNsQoIdxPl01mAfuJZVMIilGG6WLCPRf65QhMEEq
5B4PqXou33vbo1XFEw3kLYeDtH7xlEBRuaXw3aT7CSuxLTJ1rV8OerefkVV/Yc92fhvU4XZOyjXP
xOXX5TX6/6eEBym9x2WbvBU2oNXZ6I4ZOJP5IAEuqIgYzTOS9f3kQ8FpPDSBsvoYJyEFndt7a/ll
5VtY6u5KQ13kY5aGHNLlwBGwlo5q5ro1Vo1e9RuAlbHrO21Nr1Lu03+LdG9jUSGEMM7DGw7U+YeN
Iq9JMjSTUfTt9XBX95mJs6mYKvwbIr31vSqJ4w+uHQz3LSIZziMpgxccbk94GeT5EWAsaCQQAKmf
LvNUI1SQ6fZiRMNVp7gTnh68evHkfojLxnudR6XdI0K/5ie03NKMBAOJ6qjcXC5lyvOZt/yaGU3O
8RhW6lj/bYrES9W9h3Zru1NibW5/5oSR8OX2VNdGlX/+T4hyE4QB6CINx6GO5+SLhtOq5Q8TpYGv
pg1ZZcuzevh0e8zL/USnE5DFm4w8cL3FN1aVwur1Jp2OudLM7i43or73gWkn2saNmmEN3HFlipC7
yPbeMM+89s+n2JeoEGDHNB2Bg9uH3mqDz4nJvY0KfIhD1RRHaynS5f4BJIlRD0UdPMlBo56PqKCQ
Wrkh9gXaTKTYWFqLx0rVtNq9GqiKfddzHTy3uu2tNM0uWhDsIRIy/IHeLMdofJwPDJ6jtkQ0Dcc2
0JTPbi06rCuzyNH8es5fdLdy7rQeeNiLaIQd75Gy1D4LxXLS+9gM2jV2zGXUkkJTUqUcRhWLsXij
eKhgFHkfjscq7oLv4LSDh6RQ/3aoIX3kUDknOjLxB66raiVgXQYRmTLSkOUwgQxZOpbMcZc1lVIN
RzHm416PjMAPUIP5Ulqt9piHYfw69FS9TDE3J0Tas3pl/KsTp9NBs0GCNr3FRSH6Xqsth89AXasH
smB7NWX9HlvNoK/teYu1RfqlMqr0rz01xZfbp+vK5oO3hr4NGTrAv6V8akgprxMjk0/DWdkBjkue
am/UnU039a0/WG0DJ0GtV572V0eF9CX7ezBsl5n6SCeAfhI+C2ERRrvJdKajA1jC19WkrBGNbvMD
MXMNjnzR02HD00uUfTe0hSgvLU5aoqmh1ULqOLoCPMHkjapvVXGEtK8dei+ZGLEfKEbc/hLrpMjM
TwMVf/gfFlx61OAhx7rri69N34WoSV/+qISi/4ng8o8wVEOcO+tM+SDCqPrQKqG3vz2oTB3P70km
jkCVfIdIVOBiUHWK2llr3ZELv7YPClSGEtHVUPy5Pcy1z0paifwobVSWd7G+CIbKphg+KBpO9kQv
Z0o2rqqo5RZRYyfYGk2inSbojuU7U2f5YSknujKe0c1YHmFzwsM9iTJ2sVOWe1xfxctQ1Z/yJstX
du61w8o4SIiQqYNzkCv9zw3IE1Ht9KYfjxLd9amppumzXiTunRKk+rB3nKk7BXrt8fYChLoSsK/c
hNz1cCSkhQYk6sVXFDN0G2q201GnXbzhAA1HvY+L+sGYNW2N6nwlKlKdJSAYFExBdS2uegQZ3DnA
Q+eo1b3OG6Q0/NBs9Xue2N2hj7I/qJcb/9lj/Mk04vL3uzfSWxGcpiewHDSBzlfZ5hE/95ozH/FI
mcSenLLL1U2EZ1awHafOCx/zPupU3xmiec2h5MoXRjwUAACC0hK6u7gVOyNuYjcZuY5B0Cl4BYtw
fjTnKTq6rUttoY7hwKqtAsw7jvp8TQfhglLIXiYswoHiVQ3harnwHV7KQ1orfGXPxRNZzT1L8QPD
6punXI/mfDsoExas6PLoTr4NZidQ7/NZi0ufAoSto4gWY6hsys74DxVXAPzNorTwO31w1H7l6roS
V6Bg0keERgykaZlBzJXrQb7WxyNygtM31xTm1lGreE078EpOJq00SAM5d+SBi+3Qgxu30PWfjpQW
YrzSZgyxTaPzuo2wszg/jFa3JllwZfu7tNfIyYDCUghYZCNtEpRxrE/zEakwHY5IjXzXHDvqM8K8
xalttSAHqeEY1X0S2sPPqFbBON0+BFeOO2BpbJPePEqpGp8fAjPDo6i1YpWf0Df7Rk266JOAn1Bt
QqtP03dWjeS2I3KS90rBFF5T56PFk9e6tZqpx9QupqfS6KCwTrCYtPs8yDJnJYxeuSl4r5H1/v9o
S1gzgJEoFVGuHl0jGA4xwO4PERiPL6rRqXcIz/bQZ5Np5fVy7Zs6MAoJ3LyeeFWcT5Ebcyy0LFSP
MXiebVN75kNTTuFGK/VsN9pYf4+6AssdP+mTMKpg5RK+NmcIjRKX+1a8XgwfDg4ypkLDEnQynN9Z
NzuPdIbCB/SDtGJLhh0Wvj1JHNDtfXTt9JBq/L+E9WWh11X0MEjqXjvapTGIaFPkc9o919zUzV46
wqNmqmOVKf67Pey1OIpqDbcHgYGbcnFoR0PNI13hYIZKYvgabh0f3UnFRBmTFx9IRryrR7qLRjqm
K7iha3kerTep6wICGmjVYi9bKt0OFOvmY0/5Ktp28ug01AWgsX5KvaSLN3EPS+Z722WDNPUonC1m
k7q2yQyhvRscLc8wjUDpBERKBJ7mfNuZuckB6sv5GOY11J4EhHQlENua1HLwp6FGMhedhcMwmN59
F9eZLwpT3TToAa5shGsPPixL6YPyjIYIvuTDgQtAPtPil+DCVv2cOrv8CT9C2TZNEN1F02jgQmUX
ysbtaqroczQVD15LGUUbkLxcuTqunAaaiTy0Ed5xZDfnfFVCbsDYHXS+UTa1dxaVuR3RZh58xejL
Zz1RC7hgebimenZlV6KMLUWGaAPLbOp8WKSLi5zu+nScPKVRt1qNfcE2obKDFI7tIjS6zRvIFq4Y
S0SxNaqGK/O+EtWpQUq8DTUrUBSLH2Ao1Le7idd+OKkmaju4qqKCln9zM0dbCbJX50qYpXYii71L
Xq9Z4A9P6487DJ7hcWri8ehyIsvNQMB70htoVptmipPstcRGqTrcPv9XTyGYAo6hhMWgO3C+1Epe
mA2K3HxhnCC2vTlZz5qGcBmCvGX0MCpF5cPhL09WZvLEHqmtb6yqEGvP62sLLllfvPegBYDnO/8Z
qVpUmtXITW9qMADyKfKDEhp+jkfoypSvpEOUcugh0x4HV7yUqTZAyeF+7KhHHlv6a2WnzQ6fP+31
9sJeucbORlmcnKCqgWW0jNLaqfa1HVPxLUdgb6/VbrsTWud+dHKR3jt2VfsGgKGvt4dfHlygR2xR
/ocw27jNlqhMMsHIGt15Oia18J5cJ62+JdUYf1WnLEJtqtS9fNM1KOrdHnY5a8C3gBHpjPCsMMEf
LFpN/8fZlTTHqavtX0QVg5i2DN1ut504ceI42VAZToQQQhIghPTrv4e7usdxxXW/zdkkJzRC0js9
g8DMZ4blU35NeuGHmgKpU1aQNHJnLlZlGpcxhUar0o96LWDjCIPL8i3q0MutdPyGI/0Eng/V9B93
VhnZpXQ8yq9Qk9yK5piZkiaaB6A8Rr7k/I2r4s+VxjQTgpCgUGNWi8e+2LklbMk1dDNgbePGz0IM
uhawF7hmvrQfHFhnbc6KqP77Or/MFo53PHrLWOtDROPlvUwLMygyTQU8RGE6VarCpdW6rvmjJIAw
enBMl/bvT3zlNQHeP1iix+DrDwFWrRZ8ul4VV9c5XodmNR/6PYRNMoQ3WDMHi3yMSju9JeH/6mNx
LQHKDzYYMsJ/ry43KZzxYIl0pUOcXqLEgOGLHLT8YHoTN1DqyCFknO9vXUcv7wis7wG2OsbCGBAh
+P37sRCOzMKNldhDKjO8grNYWTYiIwDy/X1ZX9mseBDGA1D3BLz7ZR1LoBu6UjoWV5GjATPx0px0
l8YXAfLCl//HowCOOGQ8wd15aV6ySE1YaYfimnrT3y9zGkOBS6vaxtAl/98fhXj2HyUSNK5fhs8F
LMJ80H15VSbV91EIMUzAoNIvdsvfgp+/chLwLsf898BHYMDz7y+ForD0AbieVxPQ7f3s4eiBOU53
tR3tHxa1l5e/v9prOwPgSsBl0V2Gks2xYf+rtbRHchqGfI6uA+Pr87J6/rOLYRf596e8tu0Bo8TQ
Fw0o6G68iB6wxgTMBFndtchhE1g7Aan8as7X9AL1i7A7J2k3nbeEFW/BM165wGFThW4S8Cb/adP9
+/XybtlobHhyVfEa+QrkDndLgMO+WdIAMsMAIMZnkYXuzoBGHNRdKvq3LtSXCdFx9jCtQ/wAHBlL
8KIkgeBgPpQ0i6/WaLJUnuQSEupyPM1i30xdZKNCljAwGBDHI+ZL//vKQwgJHhro/aI8eXHhWFwH
mkAH8Jr3CzgMu5pv4NUiWxb086NjQVEtYCk2f3/oa5vquFmPlwZ9+OV5AfYmQDurj65JsoqGYWz3
g61Sf/37U/7I9bCywCOjtQyRkQijrBe3WjjJoodXb3yd4CF4O2FI02brArR3sMYtZuw5oG2Beqcp
GOLjCkHSZmFl8fT3X/HK1gZTA9oGANnhGniJtonTqYi9KKPrnpKN0Bbc3oXUMwdHuhaQAOOQWsf8
ikLSe5twRt6InK/sLtCX0RfG8BtCWy+rK5Zs0HZbQnI1ltJ7JoroE5UrNO2kGdfa+V38k8Ceuykg
hflGpv/KVYWewtHcB6bi+BD/PluIJ3JxXJMrY8kib5iRJq0XHpfPybKnqm81hMXjt+RNXokwUJPA
Nwc2Bo8tXqRkHdVlaOOVXHeQVNsu9ctH6LkUAKQnb5mbvXJ5oI5BLQNmbXY03//9grkfqbJKxdcg
GSZ5WufYZs02U0VgLgAQLDzeUVCk7y0JJvaowVK9TFaVb+lsvnKawNXCx8VS40O/XGdRQLNawZwM
vM1yLKuVkbGFrhnxb2ylV74nGF74kqBkwfnn5XEqnI2LhbDkurKS/pZoSM2VT/XS0qWABVW/LW+M
Fl45OkhF0PAEfQH50Mu7yRce92A8JdfNhv77aDnGgIv/wDZVnIEutnd+KMUb7bjXXhLnBfqdaBL9
iXci8WbAWOyT67iA7FvYjQBvBExslBrSojB+CwT+6vMw4MUOQgGO/se/99BARmSv25xc2UBYk3fw
OWbhPNU6EeMZCYy5/P06euU+QHMDUnSHLivkh47f81/xnCMSDMYrmETC/VbKCj3jcv/a964wLRix
0U5vuqXEsLdTYx/sJwvd8rdAnq9czOj6A19VQpr08FN5kVSsPJeqX8fsWmhSKFVHIurVZytMjhRj
ZrAYTodh2+J2LYdp+ATgiDPQ6YNwCDyWu52/lf7+uSgom+C/iMY6+syQ/vr3okCKMudO6uw6ocM+
tlQu5pbDubCmCeEfeM7XD8XCy6cimf4f4R/PBrwbAyV0RACYf/Fs40FSxOa62tFve41YAk0+aiTP
obcm1XZni5VtNdpvMKBegHX/5+8b4s/7Epv9sLc4ILE5lO///XwfQ/uGBR25gnctSeUnYc+b8NlQ
6TAZ3wj8f96Yx8PgwXoAYYGnOH7Mf+2+dYgRCcmUXvOJubYY+unEdZ/fJHZ5RALSPZUpqJ5T0k9n
b7ZheuMGe/XxWGO0O6GKgFbbvx/PDFMpNcsh67S4OyDSMEmDdOBH20euAQUeav4GcNjG5qOCCznU
7eI30q1XVxsqH8cq4KZ+OZsq4SmR5z5HOIZB8yc4Cn1cYisvbN/fOuivPSnFQwD3w9AzezlXmL0c
dNYX5Bro/makWfeTMhKeyLb3b8T5104PyiywFtG7xJd9cYUh3EKjMplTQFXKRT1A/2LKoXPaM7E/
iN5Q2zfgTpbPwHOG9Op3+A/+71sYSQbqSeiLAHL08rMmfBhTnaVX7m1yncdl/xj22sAKKn9LGPjP
WHsM/IDoxszk8KQ5/vy/NjB3PIEGYpleYVKQ6VoioWctzZLpy99f6c+wQLCSqBsR/45P+PJUBmRV
ROn8inq5P0XF/mFbOiip8w5G1LLzbzWyXtsth/vJfxoAaLa8OJhUIRZqg+d1ZHN7tSyHG+Zqp+km
2yb1xoY5vsd/Az8AKALJ9RiEwEkel9uLiifQ8KFEmZNfZTFmTzB9tPO19JkRv1yxk/l7bJNxq+Zu
leTyvy8rLpi4AFvxsM96sVOK1dg05F12nUOMzKsiDYpayTStAzEOvIok//H/eCBa6jh/h5Tky4nt
nOi4kLTIrlDiVetNMcI7A5J7I32/zaK0LehSb/XKXltdAGuwfZB2A8704lNueiuSzQUZMn6lH/Q2
bTd9rrP3qTLjjWc0XOqxYNP/XsYCKgYeMQRHkVWAHP/vk4F7k4NoiR2Uz0TVK1CRKFhnPt4NTEFo
I12da20X+MfdhG/x4l85LRFuVNyp0KNAIvUi549lHCSsZ8V16gJT934MWiZ6drI67Gog6ac3ttEr
pwX0CWgYltAnxaF5ceOZOJRLFOJ5aOqmFwD0irvNSPHNwhHhDWGo114NQP+DrIyV/aO7m+8oYol2
6MxlKmnDbQxbAG5I7cdoA7sof4tY9Orz0HlEenb4Xr3EDQ/b2GV5hwbktG76stugfOczoX740C3v
BN/egoW/tpToJUOnGlqU2LPH7/mvC5XlGzjD8IwBwHKamgVWlh8tXAo/74kL3oL3/zFqRHqHGIXY
DzL/QeF9sUeHSUBDsaTltdt0eloFCz6JYvDtMml3gvPuXJMg4bhlc7c10YieVJV3afQFTdnkjdrm
z6CJn3JM/LB9EDRfAkszhhwbc5AS4Spg8IYY+i+TS6MNMs3reMkilzwRoqk8zR2fvv/9UvqD/H+s
A8ZBR6P3wJgmL6JYPBcUOhVLeR19HIJiO02HFmS5fF9Cto3VTsR2ISXETQJYxJkqhe8oxmAlXH4a
R7biy+Gic2jpvHWOcU292H9xiBwY1+V/ztYhSP/iaFGtFIecxtbKKAZASKacJzXaY+ta95xCWyIT
XTg2G8wWP8wpCv1qneEOV1kjg+W8BXaemjQozWeYDqVJa3rgAOoyMairklGmc5NFM7nteNKl7eHt
ktT7TrovfbCiywXeifNPx5znJlJjENQ27YbE1QMS132th6HMDKkFiccIyhed2aiBKqaIBl9D/4Z1
7wYfTvwLpl3z9p2GsYZ0eoYc4Qb8laFfKrg+pd1TYOJ5jatOJPlu62IMHIVTeDHP9p9NHosMy9rN
BlnVrcLaTwROUgyu2NBNOvUeQe0rWgvSQehHTuySKBKUz6nt8+Kmg4eJctWCEBBtVam3bjlDT66f
web0tBS3CtaMpsoHGC1fslARWi9b0UUPaaGBeOXKbKruGd0z6GmAl6We4SeGFfIcdrOGhW40VUSg
EHVxcwzuVumKmZ0XarW4c4XayPueQgbt6oDYZeeYLGNRlzwWOZwl3CRuIDwajpcJjNP9M6AZu6gn
KCd2bVy6jDwvfHb8BhLE3dQmpktdtVKUa6dgXrqiXUUSiRrjH6qbOaPx8sGaKPa/OjSUknsom0f7
PWjAo2VVmUK4410A9XpYPUJ8YHwwWdb7X2kwc3YqhoH19yv0EoPTDnPm9UNOJ6gYcvgiyQZU/oNN
FQmQCK5At210vwD+6st6Hse9eF4llfs/GGvvUXZI5fL1dsxWsfz0HUbLqrGrhZJva8G3JjV02Euc
rCjxehyrop9oD33wRCcmrmHnENKiYhKcrc+xWTvMdBAeV3lfjk51De1R9q0VbCxpMFRl0JPizmdQ
s2sDua/2JgZpCH/Nj0zCVwsToaxn951f8/meBaCgjbXKXDJGDdNT5G92zLPGCC+Bc/+OwkgR9XSy
8oz2tbIi018cxJfHW0jnkO40JSMAfy005gd6k+4Scgctcml4YtVosxarrSKnbW/BEfZA1jVwKuew
75qWTmW3U5mDTOwxJJEXKIov5UOkWDJkdWSikb2DWBtdftHOc1bv4TAsUdtnwixLbf0C0A8pNczP
swBShKIqrcUSQ60u6ZmtI9ljXteY1EdTmw6HLOMUAJFa7SYo8++BAOkP+MRI3s+bG2TVRXwtq4Nu
JJ447EJMuyq1qPsSdS4a3GJW/Ak9GajuUdGt6uQ1hntxncR9Fr/LMeL0TbctJL4zaabTiytylFLN
KAEgOceuE/pbJzAkuJ1EVvhHO25672F/tpioGqzn9BekuOD2hf5Rx0rks4MOPQzcgzBbzqDfT0A9
BbkMZOW9DzvcVYWh6mYIdW4uoIYN0LQIl9g9LKlbYLGkKe3K6z7T1FdCDjn5xWW8UJjWD3YbKpaU
wQFH3fKw+9UREbjviZJqfopov6vbma89/0gZ1eFBxaHBN1hiJAR9d3imV7r0pHzo5tCEtz0Ylf46
BNkSx5cequedqhaJ4UETU8jt85NIM+Al9KhE9q1PdEB/MrPNKRBCGF22fWwGc+ZKhfoUmy2mt/i4
s/qpIDUx32d7GkDdOiM8xFmAj1Rvfxg6cX8CNawYxioy6bbdUAtBCoSZYo1+or8fUlrNEINxH4Nu
xl9KCtbxmzl2WX7i6NbR92rRZnsX9TrYLqFaxP6EDZJnNUQAtKmzmSzqvGXRrm/6eAv7G7eqY7tP
8779cDLPB3+dV4rRU7aN0XCB/o7trswxteGSUgEGQjGdWfR9A4BhuQyFnuDKuUKX5/ukEFDqAmCk
dawyWaybbxM6DzukQBQsn598KUm61p0mYG6EtCfhN9BCVXo79c659TTugm7PcTJD/sEWCArRCWFH
mHOpMnikVOg8g3Hdg3ABPwjlh0HWQ2etukEM1PoThDHk8gykXOhkm5lu0d92h+2DYLEvU44iB/gl
9T6OWOouvAAE7V2e9ehtgn7fdTeY++5TWfcrzeRFhIYFFzw7zx69dZZ97ilO9QUq7vl+o4KYAWKe
ptKxCkqo7G5bs25FZboU4/c0CzJ7NZiDwJiUrNylT5gAcAisj8pmcYNAAKUoSMVCNQhBE9JeZ65T
Zyxcg8FYPBtAftaP6DET2SBjl+hNzipVmaoAU0O1UmoABR8c+tpTO8G6BCKdIhUSVnFWsvxhUMii
7/UgvGj5VgTJWgGxTFkjQLkO6ikosgV2ZNCDCSsDYRF500PFH8FCA75b49vGkOAQjGQ3FGZbvjIc
sNRrOYWyb3ngZP81zWTpbpNsn4lt90TAOxjA96L8apYtYB+hvxebNgNre05u5jnvYPW0rGAUVdCk
UXBaCnFOp3c5sf1nEwIxfAdtwC44b35irG+BGGa5qrzJmP/OF6vG38usQ/xCiU53+eDorP2THHrC
h1qhYva1I6JD7rhDwd2+S8wCoyu/lok7jQs0VeHiAjMBTWrEyb177CBbcPIi0CvgZRAkPk/gJcbv
KHO9vGJ2BoJrA84HDGvK6FiREQjKX7iVpr1dpRgb6BqAlOliP88VLPtG/TDoAJ/K2XGChiwWCjYy
qkx/jz1nj/k89xsidwLZGGO2BfkZbE6vfHfdT80WTOEDhbShdT0U/OoY87uv6VAU7J1SU8HP41LM
09lMHAl4CA0M8JxprE8gdqbiZFQHL4pOqx4Crggq0zs7d2mOpwHufHZygQaR2tbtFyuMSauioOwb
RNPp05y4ELBGmm/RiQkzwj2aQi95H70dWoBADFR1OAzryjPILoSfjMu1uds5VMBuosAAuakZwuit
GCf7CGPQbn/QugjKr93EI1aBM5x9JGggBx8DqMfZn1qI7DGS0QYL0bTrHpxP8Tn3ZINCaRgK84tn
BNFtJIo8LqtMHubIe1KVU1zqq4PieuMOItAlhMLhUKl8X4dGRGuGTFiTFKldDAF4eDW5SJ5x29L0
RsXLTiqwIpZHhSkAQ1DAMv0zS6LnGrrQ3jVF1kEwWRLVP3YbNmQd5YF4ZFKrX7wo1u4cl0a6b17k
yfjLeZiT1S7nGXZzr6IQRnEwP+7a3mJy+Q0Jpik/wDFT2qc1XtIVyF0KdwoP2ZypDkUwiDvkSQqd
7IUjmZkRzOE9B42v/APCGwtvLYaTpCkLR0w1z3sRnhi2q4f1Jh3y3x2wWyjOSpSHZwrsijrDiTlw
tYVPLgcmYCPmIZ4xQryD1pO1zyTA2KpS0tipzWhByxsOCUqJJMpTeh5MRpO0gQNKhu2TJnverqTP
b8nuMmTLEa7Bu20zITtHhAYZQ3pXZrDZ3dLw48jH/Z8hhJtdk+KXfOJJUK4tQhiJq6zYNvfedy4q
UUURpAnQR/SuZA1clNAKSUetecPdtvW3GC+Lvhk0vBuhAEZzdSPBLy+/InyKtB0QpYIzhmm77yof
hnPQWAlCGGbVhZjOPIHJ/Tvo0CX0C8/nfGqtCpfkPFgSytr1aTqfoFrD7P3iZoOJkpoW+R1dEzO2
Qc4R4miC6+yrHryMLwcGkIGkYPfyhsIUQn5JyJaddadmQH9E4iBmKPjOeyjCZcw+oLLIbYOcsYBk
vNLwi4oViKOoFuEZxrtrKIuB4lgnQ36LG+QwCErnYs7qgWt4FgPKD3lGWwqFFY1XzL7jHe4mZBxt
XoNq1+uzB1FrrUhBufgi5zDZoEqdKN/kZjeu4YXstsqVEMS/7B7VfRtDdX1sBgUlzDrhKXXwEISP
6rNRI3xoJwlB8hBHCCkWvUFd5fb1k0cXFUAKILRLC2jvEq3CVMGQ0ZFd027PI/0QbAlCLexHJlSg
aMxnmEeMWxHe5usYkabTeil2lMQw1EUCC9r5nfZbBD0uXEWsnsiu/mHQzNMgDMbO3WcC3s/vUDtP
5EePLyoasxc99tsWrajhKMGjlnICzDTaTfboOqBPmwGOOlO7Q37ruQBIHmdvDpJnRxIGjyjdjRjW
xL1NLhE163yr4Imc1X3hIMzJwqV8zHKWfuZJ5r6lyGXDaoePzgo7abiFg5sSubHFKYaqH88cLb6P
Ux4OdWAwcwEjFZYI8LfjySXxI/kgUG+hUbJEpb64KdDyrCO4l1QQDnFFo2a5rBXbA1o2XQG7sCbY
3Q5PeyW394ZHgAlF/Q5kwzh08XrlkjjcB6CIVQP6k0PjomTuK9j3henNzjhN6h66x8/oeJTsJFmx
JpB3V5OuoZ49q3bwChiupOhzUu0QwpyqqRCZO8eBQJiDsdJ+WpYpzCoCK73f5bbQr1Mfh2EFj7vs
dziX9Efmcy9qO0CKKilnBQss0rn7NDiQCeGYbjlyjnIIWlUSOlbwN0+fLQbCv/t9ExsM6I12dVZu
4hvPR4LSieEaaAAal6h+1DB1Fz+ERteFBII4TkaWAvGJjkqzEoZsPy8piaoEWgs/Ugh/6wpWgtle
aShcfMpmFCcVi/dsaHc+5gEQcvnIawuSITi31sARMQjWJcBdmpsPkxVzWXfoYtwF244ezSZMtLSa
OAoHaSSZQZUszsBNmbjO1BKi5ocNqJmimqE46Wsr5zKvxmDv3097CGuqTJvdnzfUIO8z3h+Q8w6K
qieQ6w2kYTq23kX5APbtTox/BhEYdZ/ttEd3QO8zlKIhE/LJxANMoWxO+E+UZxIs4WB2881+nL27
Tc9DVEeasa3qthJM4tIt0UOReA55hLDcHgJCuGmYc5nBQSqKOws1mnvQJkZVl7ggLS7fRf2OlyEL
2242IwT+1kCeV4E7ugFaaljqnI8hguXe9bQaKcriKthLTE59OcGeYIGi/u+ATfDMjRbIqNTYZeNc
b1yuHwl+WdQC60X7dg3d7pueOUjqcTQt8gp2VOKTmuId0oa7QnToFyT0Dc1Y9FMkIbRnjYyioRnQ
eMRvoQN8Q6CKKB8MXP5wL2RB/13G68RB6+VhUKGgBdo9NaOF0xtKj5NHcXIPqBW6oIUdUhR0OxgP
LcSrsq1Jeg7KSJGv2RcrUWSvBawdUPdm6xPm5FNaJalPYtzOPtmhlRcCX2kHQAO7fYFUWbmsh/fY
UiDBKXyPmiBKBtNhjY8MLt7hONLINfsFHxZQVEXsWB3zXP+jrMO5CaMn3i/FUdmmPxQbom87L2xT
zg6yOmE3De/MhmYLbpOu+KSpm9lpTjIE3B6IH13B4jVDD0T65HntymgElSKFf6ZA7+AGx2xKcFHq
SFSLXfakGhJN8maKvaP4t61oIc6kwPJPoFRXAbgEx9YINjQjVgdholr2KOrAgxNQ4i0mlyEHhX1W
egDqM1t1mm/godJo01WuhphCQFAK0URTEb7L2LKGCM5hDKczp8sY1rhD+YskEo60PS6+Zxb3Kauy
Dt56VT5v8gPynxU2bYmA/bLLJEieMbIB+wHgxQ4AAYefpXFyNToryTg1YnUBkh6ltK1zNu7kfdYB
0YsVieIT2P3ocEUiTLsmZRP7gYwhBvNGm+CXlQtP232cs8cJQVnU0vQK9XVY9L/DYZVri/aT+yZi
mOA1wqBqq9YezLTaw8lseQRwmYr3fb7uyzsZJvo23zL2yAYY+lWyj2CviSA9nXwBmO8tTB/xIyeT
RxLTBdOplsK28rfP7TrUw67GFMl9gskj9Oi3G45mYl7zETascMAus67C3oIhnkBDoj8BzjbKE0Hf
yZ3QP0TRIrMxrJRePOK63Lq+JiTga01TcHhbJBfzcB3RZ2ZtiIlK+SncfIe+ZmZHFIpieHY2YEWr
oXeJml+tgrexCYcPGQtIeIlxYmwNYuxkfo5BCGS0HGdi7iKNFv+lM+Ag3HTMD+OlRC6gmg5Z0aNK
/IC2C1SaALKYYo2uMKrktdZuyVGjq5jcO0zTo2qfoPEArHWWxme6L5lr3GZ6/JU1J/SCXGQP60IE
fq/CBAoZNQammDVFkxt6uLVBIa4uWLqG+DAEfzoau6nTmFgn7oPAT2uzEYITHBsxhDfhABAgm1XG
zzJchwFjEGCOalAew7JGRQ7XBgzY++UstJlQfpWzTZ/zdMi3U76gH1TDcXoQFdqh6/oT/pApBgoB
as96oEUumgmubjAe9rD9LLABQhkd7eD/JE3Gf/KoafiHwsf2CfA1uIAoleFR07r2y30/oLt+nqgJ
Hld0eONKz2JmmEBtMpf15oMIZCzZZb9JrBDgJqi/iEqzEiXwZKD/XkWA9gStRVW01z5e4osqV63P
E2AXTxSYS1FvFHRuDS84f+pSMz/NvORr5bDThmZEvSegPYKBTotIj5ZhIpc+b0ku8vciyNGvSXu7
hhBDH3Hb4bpXbV6ygNcYLbiPMBkvnkMaFMNtQb2JHmKtBfKbGMlbC3byMleIKjq5P7q2uomZ8/6S
A5D1kYGzsTR2gdFNywUO5SnyW5fVONLGwg4cte8FJJTuQYcr1a1RafQRMbeksKIMp+fFmlRX/pBt
ubLQpKSdiEbpU9ok+TiiW8oqFU3BD55PeqqAzU07EKiNQjuCwfgQFVwfJzU07vWFDGDY15QI8xvf
PvjHmHJSFUc+8Bt6lyhuJjn4sQpnsmMWoSk7dKMwQziVw0iHduVbSdsBZj1FPebL+FMmXi2tguIJ
4q932zu5pskPchQ+1eJRPpxRDAiKQfEob6cCtXbjij7uGqs285UJmX3PMA/83UVMfqdlAEXArgvm
qArhdLC3CC7IqoZFoBm2CAiy3PFUuFaobZENRz8A74yqrlIpd+/HbZlFvQ4u/YBvmzscZjI9EZ1L
DsWT/lC27bf0SaDYiepCeUOQvma5qfHbhDxRDm+ek4dPMhxAIdIBTwfi+701uKHvj1P5GQJY3VwX
YJuJtsMow5/g/h0/6j0/VBJS+3kudrY3jEPM+8bFu3kEjmXqGzKv/kEviHBtMUnjrwxNYdeizMLn
YhBwKGuxBRgFwUd1olj2jQx1BiWEuV47ndhaoUUytTMMuteqNECSVek+9ijVCu6xzv2UsdqvxB8y
14B7CeS+8N22Q6nRKlhY3uSzLpph3CC6k0GA8YReQkxPJFz2nxFietZSJ+hlg0wYhw8mhiMYzC3Q
xLFdj+7HQGR/MmTCCk7QrZWV1Kx/NDJDTx17d3qW0b4jV7KZ5bWAyKOqVjjfP3jNtG50HAyfMWoP
WY0pt/+n21AYNXQc57RWnBWPu9Q6P2sIoH8rYatxa4N5NXc0I/2Fpf2SIb2P7OchtWtcD0BW7Bgt
rZNrwCsa7HmFMfyFe52Xp6KDx3adYnIUoLJb+1v0WuxawZipvNUEGPEqnv1s6y1c+itAJXyuxyzu
VMMRaG5RDWsoDuRzsjZiUULXswPgpNaz6o+uWylDcAjQ10QLdZMY5XJqwKnVnn5eINSk2xRzJ+Rj
yMSGhtNgfUQ+LbdqSzb459meww3RgHL+O+kKUIR5LP09Xtz392ka9PaWuQ2lfixS+r2ADlNQzRua
0DXBlrovJLCptSlj+VW5Ah30gu1dUQ16NM9+dkFXOVHorjboTbgTBXnuKdzB8Qwxlfva9VnwmdCw
+w5fowVa1pKjV+18CaIu2q9wcRZWhrdzQqWt46hPrwly0q1OiJs++5l2v3fcwK5CEc3fE/BIkwp9
f2mqHUKrUU3DKPg67AGfWl6iBKwBo/ZDG5TJhPleIvfDDXgqxlqY4ADo8RjtJ65KaBxtGTZiYzew
CFuyeoZUz6k0qzKjoM4jS5rDtc/nZmngUYJhIkpjnI99mC0mI0E6wTixxFyysXOKWiCce5fcpkYH
Ub2ZBR0iRbbpIU/swbjdV11UkBETMHQoJ2CSOrE/55uy9OTSMtga9Iu27hLQeYrfBQCPjieaodmL
cM3yOwhj2xgtHMGeIwMNQyS+sRToFhwGvHLXbjtFBDaYNeSvECnVFuFs5Npp5J1uZ18She13yvse
5hfST/0/hS68x8RrZfhnad6TJsC4FP+/iG1xw1DRFCeT9uig7RGD2RLpx/4cjBgunGc1qe3dCjZp
XsWTRRMQc48NdfKMTLYFc0gXNbLZgaF+wx19Au6rszddtBqNPCSOPg173vszetdIZBfRW97k0K7Z
3zMQgnFyxsNn/NjoH8F0mqd2G+0cIUjQfhxx4HUfoBMIyz8LVfTMqjNbl7iFJY5eT1IZomtnCsUr
dBDK8CYjY/oFdyo2Z4FGAHbfaOFil2QmDRDgkZSAlj67q+Lzig6lDVZXBehYsWrFlA99ejrsA1QE
16KsbZgxXcdDj/yxRLE8Vt1UQnRPojP9JcZphantHGfHBzHlUGHr4b+aRvxWDEv56OFCmNX/x9F5
LceNY2H4iVDFHG7ZZCdlyZIt37BkW8MMEiQIhqffr/dma6tm7Gm1SOCcPyJ5A3009LFi4PLW+muD
wmGqkcgWsrLYHPtc2+O2M9X5+ZfbxYTSums776kVivIakr7zU5clKmY7GtkTUJfEbVYHix4Y65Fc
oHOzCOBujKmo2o6YTDDn1uZAfEGzp/PseL+kKlbCbZQbPRDQyOBu2ct4D3/RFydIQ7u7RqGfNw+C
CsDiBy4zJc6ITbjy7d0zEP+DvX3G1azgxDoiF+58VdX6J0/ERIW0rwnOqJkcwOZzZ6kPMgoMhJ/b
uXVWlUPIcR9WJjoWSw7JJXz3labY0snWVQr+7SaoLKKhi54B3cKN+nAT2G2PCwBM98FrWHZNkseL
sz200q67t4U7/yMvnG57Iz6Qr5xIrKjLXLIe/nijO3VHPtZaYsojb/1p0jj6PpvV1uohR9Y9nxan
nLLIMN2fe9lxJQ47NfSJN3rB77V3NTHSHS/duSdx3T1byyCtNw/5wp5uW+dN2RQFI4cyuTEbx6De
X6yq67YzWiB4o2S3x9I/SYArO1ESQud+G0AeEo+RVb/03cr/NiDfO0s5sU/+xYFRD3+1IYIUHEux
WZ+HVfMLXVXkaPDS2u/f6qkU3WE39MHemZqN5ji4IoyfdxMYcdRBb4aMFMWuvysjax8Tl4o/wkd3
aRmoZrfSh156S39fVi2u19uXtNzJePeDHwtR9eujzRNWMMtA5vlvuz8ttp8hfRxVnXkVizHD5E5B
QrMO21+5ddxbhmvnPEZO/rGAO2E9MitcGMx7FCZqHkeT5k0x/pkNtF8GN9b83hEIlRkdPG2cmmCT
+I112T4aP9i6SyHm+QAcZA7KKl9YqEfOtOaJ++YjD6L8EAfj+Kdd5pHGduX/qm599Wk+LNXvHc+d
eLQXj2V3wgHAGxN9NQTlfoSL/7MhpYPosXZ4L0xU0SrLSu/Sudi3KX1v8lSNRfth69ULjtbQaqCC
cv0demscc1e1+fyvde3mMbBGwLyGCWROPKV2cZ3jKqJIffbAQutxJLhGGz/+3mcNVYGbvDoXyo8f
UVsAXOV5Ef5Vrld4R27/2Hvtw21wjiXT2pp2ddEQvWg1QeLTxOucC9/ZT5Dm7h14F7ie13evDlLU
I/hGJBNRleav55BuPiGN4Lzxap2N0VCb4yJ7vR5dusgo3u3IDSp9IkIyGH+ZWX5JJBv2MT+N2Eog
csLa/6plCQwQzbfjpSi2/A809vAV1dsTQvNYpg0lViDeY0yfunGw1yUTrStlIpQTZmOhAUenKt9m
Kiy1OU1e7Y2HQFudPjktd1RSzmFlpTw6MY2+QTO2DJKsFnrdjcVr67EsUDgxv5h8mS5ThcOXpSlu
fjMgdI8oXS1WsGD0zyPPpMs2NrtoM4eiiY5tW5X/kdYV3Jq2+/CTpp/YZj2Ltr99gdLzsORD9R2W
/FJ8fy/1C37TMEE+15SQb7N8rP01bI/G9KP7S22R/F6GtQFstjTIdKjL7SfJuQXrwX4DgHzbEvdN
F4/xrw0FkPtYu9L8KvdxliCN3SrOeTu3NcKckR6xXqJeSXZfLGHaKcHbH2kHvnBETXxy8z3Mj8oK
q/FBiXYJoPtK/7uMeusfkthiSnDjW9brxlSEfcetlvptay2sk11kom+x57w5+Vo3mZTrVJ78JYR5
HRnC7pFUNVc0VjZ5JwVqDo/flYDHWKdM+00/vPIIsgAO3drYR0tb03KoglqN2cLwq1JMSb3+1kM5
G7Q4DpeN4Py3zzY+JiBNBciWurAl5n4bV2Xzn1Mx8nEu6OJU1ZFbAg4vumRGl/50LKm4opEZZjiW
hxYJSJPmoU2nQhuvjPDjHvCpgpztrw2RnR3nePPYtdk5hpupeqIPumwGcbBre/hJ6TV//VJ5M/ki
aq+jxMxFjrghdkFHXYIuYoYbj8sgEmU4JSNaf8RgS9BU12K0qatdh8H/FtrI6XEThuHO20mJRIpi
xQn9lsFfV8y6P0zeuOpU7AXymSVCtJpukl77JN/qYb62+745x9tmAPhl8RQFC4h7wq3r5ZneuL2S
eA0rwJlhVxm0A8qPWNcxkiNvrhgcBUDKQc4BipcadRGL9KagMoZ2Ksdr0Jd7cA7x/GmK58Ziu9Ah
5pVZxQ/jH81Kyzmkjy/LJJC1/1CudfsylOv4k4UmZ+EWlnwtctu/cNdoK433WbGJ7vIG1c+tuIzd
XnQJTuu+zvJqlK8bNO6fet3iR29wh4U5Zqz+04yUAM4wsP2hmCH0Abp345zDzWX2Qt72VFub+bZE
1ZhkRTznJp2Ku7u6r/VFATSSwALXdZtM7TGxutb5ZmnvEB66TvejD7umTkdlQ701U9HaCSouKzzY
kV4/27JbL9z3+10IQg+36ZVFm3I6vRS7xf+DOlmwVAs7Stuo3YhhXkq++DC3kLNRSr/4CfTHFmc6
8sarU7fLh0dKvH/o87xfs2rZ2usKM9dfSRxtPRK5xexjalT1s1MsjbkzM/tSJZFRJrjyyaZ1IMDc
ZPPs8WNz+uA44fJBTeCQrHmUTNS3oKuqZjURagqBTJq8TfQeM4w7azW8+1HdfXMeIgBpirZ8tiKr
zG5X/Z5Gsxvl3xGSwGMU5RCtte23qEVUPn7kpGBAxjIYR6Tt536bNp3kLOAmJ6TQKREQ8dK0Hhfa
unFHrN64zNQ24I5FjFEsR4Nm/z7eV+4X0Op2OpB2vFcZEg9oY0EXXftKhaX89DoQisPi2Z17aaxW
t/dhX3SwWs48DFtalU4JiYa+MoP70e1p4udEcqp9v0tAm6SEv+cxzvyxrIa0DZQHv+DWLA3rTgr2
SbFGyEcdz9ZyyQGLIEnVfFJqq18n6PIm02VRt29t3uBnqvm4zA4dPyLlRBAgRYEd66yrXDf8Iki7
vNJFQ2eXvzce+KJApXA/FaxKKfcfHWeUoROXbPxFIFnopAPeFwj6uRtE9+z+G4k1B+0Ql5PoupVz
2oZa/1ubpsj50FHbZsD8yHVnlp8/QdiXTgpF7JeHuBWudWitPPzy/ZUwhhXiOl0Lhdm+b+LyGHZB
eN96y/iXb1V8W8M2DJliCbXOrgypIg6RUMJOUZilHsLaGWcUhnU//UFizcaOgNx56MN9/zHxOvWH
KhfmbmMWXzNb1tYfcs2X+428rfK0CCt6XTCbeInTtvN4DuadadbvdOMceFHqFtMuaYUHtzMEY2lU
pCBZKu8ZFHpimlgQ8vBj9zdgG+0Yl0LYIR/y56n1iuqyIegIDqFnlo7UqtCdD6KpfOdYicHiApjt
eU7VTq4urHkbW6ctCOD4RrudHnfighQNWfnU84SizveT3AoX6IIxjs3Jy9c1Py/OiOKJDjo2iCFi
IGnqqHYvLEFY2Wbedv/AWUmL6lQB/x33tnYfyQ1FIGI7Q2Wn1rQDrgLGzmFS+Ks1MIvLtfxZVlUk
fu8sUMWpBxRrDzyhvbET2Be5XLggfZOiUQXPW5EehelS9iiyPbKpwuMcgnkelsUPlvNC3g8dtY2z
c2Wjkit4pgeukz7orK8YUet37Wun5SPkk3+yWULC25/kbq43Xsc3uFRKBUeRR/xJVXBSI7SxXqmA
XBAoY4GqE0/Arazh1P2qc7RlD8TmFuXRXeT6s2n0WB2Wqg7co8duBk0jJe/LPI8rR0AcNvZlEtzX
p6YicffeA/sSR/avUCcOdFZ4YsYCxawB8awzHhYhUrWY8c7VM6UOMucciKKGr1cI9c+0QTCfokrn
HhNI1ewcOMIb74OVX96hU5V50R1qTnAhf3STeLzJ7AW0rjz6+V4XT3vr6jgNZtebjwF3RPifEw7h
B5bYfD2ucJjhtY6j6Y/Lew3+0TkgckNAOVZiAdiSk9cVqFX2UXYHhqfxwR6s+q62J+/YCLM8xENp
Ey7AlfDY02TwjkRyCrK9xdKAKDCa3AcEvtBkYnTdl4Fa4eIwKrJLr7lavB/+qOKnzlNbk8L1d0tm
G1++YQJ0u7sC+Qc1k01pwY9FuTjPsQJWCdbesbIQypGdxqs/trnQ+3tX90Fz3vmJH7GENgS5BQhi
TlRvD/f4gZC6KIND4qYTqRXXNk5dLvWgCFJUnkuReIv2mHV3n8U4dCfs5oLqPgKoCb2ESYpzDYpG
FOqBUNTiPxIi4+0U4jna0pre5r+oYtECl2DbGmrD248LXmxaW8v8ShyuHjLjrtX7NgU8azc283Xb
CvZ2SNWbfLwotXXQpqo+VwHsmwTcwwhd899tN4X3ENXrC1KU7d+tdRifATA3CA0iV9JLyqbr703l
oXuRi/GyufLrj3mwgWEWbsLUQnS7JQPMzis6mfnvalBOshjU4bMblCZPZElE2Q3TH+7mYo2uU9nH
P3oo40eaYdrvKZ7ZpqbS09daNf5z5Rjz1I/2/Msa3JihIzbLk+LDAfQPfvuzVgz1u/bnNdHD6H13
O28qsi2y3prC7+46tVvMXdjwUo/exQfVWVCJ3CWdH8qV9PUu2P/aM8D7YG7ifO13v3TE9rPVLXNN
C+XlFIF1UJG3ZjfgOKvmQB2bVQ6n3Q7l97C27kXnfnCZZku+T/Zk3xXeJKBRPVYiXw5lGvdQff7k
PCCgnDP26OUF6em/UpqC74MPI2uSiURrM1mQzISSpcv3c1vGX/jviPiob/zToE5WOOgndHDB++2F
PjUOlJ5Y+djL7lVn6Rb6FMnovhgAwB1v8xKifCGYfdV+IuSNH+F+j3Hcvsg2cqA3uWsPfewda7NN
dwVZD9Ka6RmOvrt5QYogt7seiWLCP12BsYL1fhqm/kc+Epx5qAaUOMt7NQjWK9I+54OOBtOnKOWC
9+jWgZX54eQeJLvmg18GIRrxQY//gmB3gmNjt+HDPrXqskzBVAD9jgolfNQjHqnMI751nm4wA9Te
kZyn496bfs7KutkIsxns8BBEjf9LO7t42TGAfowRppCyL8anXsji34JenNGKFIevoPOsnzMLxW8x
Cu+HFJ39BJvdP1tT211VIZYptcrGPRbcFfd2b7osBoi+g9VnSp43p/uPgskCoU2/lknkDUE2oxyC
f3fix037N6WR0Rk4a/vbbtBGJW1s19cWvvgUoZGGMCNt/SOQW/SlufWvDnTpf3GH4ih8tOFJFFr+
GcyaOUcdUUqsD6RWyvfC1kzxkVJ3QGXY1rtiH96cXFtfPs6TjDEA8tYo8Lp4dz7F6CEV3Rsnm6fR
e494V87NYiroDAOQWTVvBff2s03tNC/jGDp/qvhmulj9Ar2fv105c1vYQ0dOSN3jyj5CroUfcbF3
94zIPW80qvRnu/Han1zOIdRd7lwtQegnIogt7+mkq6zTukTtnSVRZiMcEhJ6xe7WP64nypc1wJfT
VrV4DGWzvu716KyJOynnaAan+i1M7n5Wy6hWDBfjdmFYEwbriJe/kR3Qfa7E+SAatr3qeyxzl7+/
yCugEWWc3wAC+hVD0oBaZQt45ta+5e+pIcifUYBTIsCMXcQXu/MEWGSMgYljhNCaLSqwDZiF963o
8ccMsquypVfuA2LK4U4jj7xzEHAkOpT700puWHlAnmeL1F8kQsio5Khr2SMzoML+OR6aDUYfBPE9
L6bqpYH0RlpqiRW4ueiL3/OWyxm/FRIivYv+XzlPRTohjYuSQPsxS4NPbWpi1+VGNzXB5A8xY+Tj
IDS2pAD/1194FRSIrhft772M8fTHOLwwjgU3J9a1EML5w3jV0bCFWlRf9sHLb8TK7pTqzFBiey+u
tirnyjYGUrTHQszffacWKwFjsz7cUk0BsnEc7Z+5QQx/blSxdH/N7IXzSeM/bH437dZZLHxRPmbs
Lbt/iGbR/EAJ6beIUxppdxk6k6VO1dQOO8uUDGySiPZhxJaz7rLxe364pXGu2D2a7cKuoRHy3Vo5
8fwANpCgpLBlDThtB0En8ai2Vr+LoERvd4DBr/ZjFao8fNZRHjkPRYc4OvP9Irrgidn/EY9ddYdy
6+byXLIL9M+yY2g4ogtaV+tYjnYX7Y+9CFQ4HCf2jLo4TSFYXZVEygwGM148bNWbUuhyDfee3qNP
CfUQZH5V9frH7HY3uUfrDtuGa8FHtzyd3BFVR4WLbqdJtN/gHjKEshEyBr3nCtewQEph3bc9Kkaa
56Bk2G57q3amAY035JI6rEjt1iJ1l6C0HyVMU3R2uknnfJ+QOeovh5wDmLrsyjb64uRUdvzspt2I
E1K0Ss9JZNDyugzw+UxtlhVN0TZRRcbObB3DqFqKHzPd8u5rNBM7+YgsZpzBNCbXaigHxULwHtjt
LC8Gp10IKcLcffWQDMSstOuyHLzCyck/bxFmZhWqv+a+9EKdp/zc1WTBojnR+ovfSIkMP1jWrxnD
rfVjGzkpf0+h1a3sB1sN9JcUU9FZnwRkOyTP7EyuzUswa3t8HGB0nQtW6t45kaAxopT3RsgZnoRm
wBi1tl31GAxweogiJ8vNPKib8NT2udT/BYFsJpgaFMhvuBpy+bN3ZxseenEcEBJ3Vcyrphrs6nHt
cMECnNMx4xwqjEj5aV+DFZaNJY2rw7WEZvDtUJ+mRUTc0Z2FciPf8XtEbnUUjlu5v0pdheIBxnPj
1ztOYtoecyiu6AfOFgwGlix78m73Pq6fW6TDlKeT+pOfcVOGeUK6/LZfug2D3tMUV1MO2x+67Be7
4D9aJnxbUXEW0byt26ECK/PkETS3r15I6/HrJ9o8OJD3yEJSIYPBBwOiwWwcn0RpgEKSQqimiA8a
3sL3T/yAcXi2rbBBqYwzeW4vWNln2ONwhEpPgqUvCoKd2KD9X1YbzfaXV1NznDWLxrOS4SwecihP
zFC36KB8jOdTXzAEZQOf0LHTVtPffnI3OjbdC2d7xJQ9VyNYkXQG1/09WIJHJJwa4YjDTTHP8Cvw
bilDdlbO/IrPxl/vcwNym3DSiT7N+XWGM+q/GxhycIUc0GMAyef2R231rnr2UQzVT7kdwYsrQIrx
PzSfXXH1Iv4a3Eol0u3EBUMproMOFnNCw7jkXyRyL+N/o+r96SIdANsMlW+Z88wWmzrN4bx09yQt
iBi0nWr2s1arNHdC5nme2iGC0EO8eK73G9epV2fE6C/Lc42eSRwnEEE8rRIbdrKFERAZbmQY7FKy
lIMGFmrPROEMAQ+pQ+pOajXl4qR23fLsHyMQ7+InM6NWEv5brK519WNVzcuR68WBQBirsBJ3FN2a
iFOAKgiI7YaUda6PQKJvZ+hZl5bdTs7jneeZeIB0nXTtpSr0xKZBS/Rmv4kV+gGWiaX8LdjxiSC+
tV3zIJpNhie/hRN6X9aOxjaMDfzzGz2MrmAd8X3dLciEzE2WvNUHSgKV+sRtXC+Xorddn1MOV2tP
Mp1fY26IB11nG1/KvJ1znxzbt1710AuO23v1XZ8PFjpht7BgALIIVFg96bCu69+DXRe8quz6zt6m
fYhVNj8yAHWOPs613Q/DRWIz6sZTy1eyDR+BBq//tPCuOBsgLa/9cx/5Uxu8O7mLvzkpKWcIUrua
o4qNqlBtdJVDIf8znCTxQbSmjo9+oQ0GZrT51n7KV7dZ7okoxwq7s1GZ5xAvKc5WcmlewsXYLERu
062HpSXWhzdjcp3pT0/yuo1b0YdkCI5VT4fI0xz3Y9MdQERFfR/6jfA+w72nC5SSo1ke5eBT6JAM
HMWlhV0dC95FBV6c33dhYINJtFTqeVeB97rNXM5LDlp0jfHdBgHQX5AuzBDYypH9g3KGprmG3LOQ
OQtkR58gI1hiHqZ9sY+BBJk9t+5K0yL+GHcsfrqioYMejDIWztnY2+Da76PhvP1bhm5f/pQNSV4u
elQctDqBd9wn1Ex0V8nETE2AOqjWaIRWGhrKzDfgCw5r5DLp6+TGAFXZQpvTcC+1jeGGjKQmnA4T
GanVi4wgqmXSRmuP6BhKsE02MVbx10ho4FQAzouyKgkPJDP76I21tzgZgf2Ba54if5b7BYf1IP/g
j4Dw4KdwxcswgHre2xFi6jIdRMG+1i3rnL9i3NYUDiygFnmCVxiBc+/QjX3H8+U2UEZ74ReYRXOx
nkYm2H/+Hih99XROGIUwwQxjEqp4eNutMh5/lQJZgce51sTDFUJICyBJCLJ+xP3h5ew5Dd9TmZbR
At3JwKOCw1pETXNiWR+wQbR+1/5tCRIrnwNCL7r/UE2q8j93uXV6JpMmnhyFO2K2jTmtshTGLeXj
4cRD6KbCKTofOLYyxQceh7a+zMhU+6cAPUL50tr4ro577YXysmy1ZhDaSYBqL27V+6zMIa5CLJ7R
7ltQyEjtvozU3ElE7WkGH7NMQ2eO7aBFjXdcx5s5lb5lF31aG7iCMzZOSPn81tp2Z81NIDPVjfb3
Jtu2eUGm708GjSrv3rVDz3WtHYBSRnXswL/6OY7yv6jU50Uk7YyiOlWowsIoDfIhHP5Ya5Pv23kr
inD+8CV5FjIpHYKdkoLUEjJe4HQA8iNTND5Rvn7EvrU6axCmqiuMOQ5Qr+qzGwHbcUda9voTyYWR
mC24f+wfLhIbbibhVf2YSg/52ePgbBGs12ZbxckiHAw1jDcsAizJbvIjlz8HqwE8h62KlIBiNBr2
89g69U04BkXqQqhbq3OxnXWsTznz0nzuQ8b9mgmwbsTnDtSBsrWqrPinN/cEOByAJ3O9JnPo1e0/
RvwC4S7xs2wtPnxsfr+5OlSkdAC2vkIBze6hRrvNwAWHKp8LBFjbR4EGjMwKwXWd9pEIvL/cL8o6
LXjMiFrNKwBtUxIIUCWu8nN1rOLKUY/YLkWVRXobvH95aIVmOnhW5y3HmvSumpEE/fLKByyC8Qvw
itJgj+Sr+mALD0QowXmHF3fzWwedd1EJ8gTmCEZDWEYTLDdJM1BCncvJv83MxfAuQrMiuvfnqu6O
etRh+Z/OOc5QjBZru/zAfh1tJ854cs1ZgNaCwHHmQ/vmIcPYiFiQvcSxB1f+2XaZL1Y6tIZZYh4N
L0ggzRb+IPd+qe8R2+Dqrs1NHzCGc9Wdq3620KDQtUFag54ad/vh6dh4N6oiGO6wFbNSibDe6pUZ
Eh/Xb7JFxvGkfHxoZx2vba95kgexvhExAYN3HLYJYGbzDS6jk2TqKVNaVR17O4oFhfGpiQoWXn7V
i3/q/DlATYmQyXHxlU1rjkC+3wqMdkvutP493/u+Pc5r6Q5HTxsT/8GTyomVWpHWdKMUlbP9GGi/
/UQN5n0Onr1yiw2Ii6r7evYBAzNkpiQz+M5sl3e2IwUGMJ7zekQ/osGgUoqL2v1el6Mz/WT6nNRP
Z8GOTWcwV9Vy31oCAyiDWDim24x5vL3wvMspSjemKly1JuQCFexRRkc/rAavRXRSopkL1KN5vVNM
1Uoyw6MhXqejaqZNvzlup5cFcelSSg/yYUC9SWcPWqPpPOESqzWxRfvcP9khb7YE5p92HuFhrMv1
DQ2+KJ931uftd4NCRXz5JM2tf5qCwsZLz8Fa7ShNLTv+4mvtt9M2BuihME+udZFa3aBX5HYqYqW2
jLftf8kvw+rEsGY8hzc1jNGIQ4aVlXATX2sAAJ5DZYRKyMDwRAz7iEqb25sLN1D3OxHG05gBN4a9
RN8wmcBNPXIjuvrsGXeo3+lW6FGWo3bw13/xXozbXyABS/+FuAuc1xkHa/hfOTeL822tajJNAinq
tc5Di5J6mbLckkaelFVNvN/TEpsw4pIqFu2n9tqTKHEI1TjgbmktXbWnFryfWAYHT/sZtr3yTqsp
ZPTSF+Si3BFxqvRrI4fIfxyVyOXrCMVa/1I90q5juezx8GjBxgWJK7yaDh72++rLB/zPLz7yae4R
blE7NZRoVwer9KhmtKGAvPcd/D94tTZmVtJPXHn7G+C471ezRe54k1BuFHaNXCEQnr1rvO4uL6y9
/en7rR+/4mnDv8+a3DgytQdO5HOc14F9ViBcXhb2nEB3mudCnQh/clH6DBYhwlFJP0W6rXjOr1ul
rOUWMrCzg/jEMqwcSpvy3Gd0Obt3Dmwinyq+FHee9WmMYnQz0N7LjpPH38LqanjAgiDFRBB2F2gp
5ezkUHsgO3OxVyLrIG98zZ2LmkyltHeUyL96PxLjH/JiunY+LJgnSefflFi9u2Gx5SrSHR7r/5va
ih0ZvW+NDxM38O7XW4Ja0xXfi8s4MtAtGeTrCRnlUj36CusNNde7Wx6Ldir8s/aArkpiKNgtrtO6
Y/LCp97PN3lqgBH7gd+atbEU292AJGAplHPBiS29o9xFpxk+up0QgB4HW/TADCbtZ4Nrbhsz7PiE
SzicrPODrlUgj6VaZ39ASRJbwRejekmuGC5gVrKpCyR7JhoZ+GpUV+KTBcJfeaIRL60Hz0PaPqVI
LwvSuyuMHKa+j9eykuzmstHupwCr8l5Uw4F1KVcojjuJFhiTIHeWIamkse10kkFUgiXWhayvM0xp
TWbRzmFGMIsC4yYuRpXHnT8Yv5gy2MbTROTV9GNEQHI733o3DD66je39m+CEaHifA9li5sqdNcR+
J6FQPzDUWCSZBGhpP0wfu+NRsT73n0gGthwdHmkl1d9lsMzwgvBRMMhhUeQ1Rn3hmBexkWQMj2aX
e4rcsu1eom6+SVhsZTP+j9GMY9IE7SLCJO5VroL7sm8R148Fso7jrmsznzZiXqrMI/TCJ6NhRH9x
3xQhLuDYW9furfe8IX4amh32cdEzP+sSMb3ZKaVu8/JrKfl6B2Yfn7P31NXATNcWbLzJfL77OD40
axF7pyKMxs/pFgaAxzPekJIY116+olmT5ngF64NwYpcj1YV5mhLB+3DACfg7j7wKbJ4db2Dmd+Ad
6o+ddIKFiQ3xbMNgH6DoRLeWYyREKzGIz5ZsU/0DakrLdzhj+NGkn6dyeUCJsOy3/zAQar/EOE8c
qUG0KzuW2/hkl2PRhNkW9zYgdK5dqkKQs+JpMdJy8bQrR2+P3Js9pJTQ+DuQW/bNZErI9tJjJ6gb
f+rQD7vICGpwreoxjz0lDhhC9fi1btM+nNFt99WhqAICECLGHZRGVbEQCEr3zOz7UQIo0EK0qDha
xwevdNv4fR36GFWvN0SWl3B8lYr9wyGrJwEaW328MJHiI0e4TNMKD1z0vkuc9lgtq5xjLavsmial
0e81dvJehQKDmV/Yck97K28j77GwHSaPS+MpupsD1Tvb8IwGZy79VxYrl+5qWllD70cdW+5yWceW
AGoQW0DootviEJyprtwjIXmW89J2stIv/gYC/q7JTrB/WREk6DEnqKS9w0tMnquxTB/lSVD6eUC0
QjhEj8usm+7aVFOPRbSoPFpdTuXmLZQpji7J+zUS3a1EadvfGkvhxp26Y7X3ZVvr3308D3wZpW1f
lygW1ROOuIFVcOwZZVKJKUSehBkgiBPEiZj8UkKXEALA3JXkFHSoMEpMHs0YsrZiK8jHPYMBBkON
0PCzh4kq8MaMTCcTP4HsdtWZ0wZGCrxPONFnPzD1/tpG5YAa8u2h+8eICCKGC9j23mexMS4n2NiR
dhHHCLgMJRRafGRWr/piMJ96ac09pepDVUjwzJASJue1zVEq6UMo62L/1ERhEAxHR1SPXgHRd86j
5XpyNlms0JgiDCxr28kIC0I111kmmp53WCnwf0QrMRI0MZN7GW4FYnOSKdrq7FRad+XDLfZmzNpx
/x9HZ7LkKLIF0S/CDAKCgK1mKeexMmuD5VDNPAYBBF//jt6urc2quiUxxL3uftziZNKMYc1DyVLA
zc/mei7LOUgQCmx2ZhpbPEp4N0MTpReWVMx+990cE1fAcS9H8x+TMGnJLarP1XnVhEW1vAyzBxLs
QCO719ww9Vv336r7uPep8hsy4RxEsJSGwiDT8o2uKxrEjrxuYp+qLnPrZwAvUTif1eoHXXUhdTIW
9wR0ikPL8F3+Y4vOhgnZChPeSAwVmIjwzKs3h4bxtRvnn4WAGO/LdJ2f2UtE6ui2bf6bpfhRN+si
ja/YurraqTcrjy//4Jh4/RNwU/wmE8gmGoTAi20YKf2bMliG+T+O995jGjQ5gqbJYm8nDXElAlC9
eFg0O6pD5SRZeXYi0RzqymY+Sc1FP03e1daBcXlSfz1Wqi2kkRmkDM4hjJUzgeXiZYA42NxnvIXL
74lcp+sxlcfZxNJJaH9+4zmrIn/jhm1o34fJcsLYMCp51aFlNXe1pQqz3uuOfCKJxXWYtt7gaQaf
YLpOBEEraW8mD4SbNusxL4mFjDm+a2zzB80rHjSGSrV64sXjfldVhgOc0I9/maXK2iNuZwbzCTSY
4BptmWi3phQk4DMyYAnLnhxp3a/tKnZods2/STQw8BU2qVeMOz5GBzCo4kPXETUbVYvv7CRN15eX
Imp8D/p5XIt9o3VhbnOcjP2TpBLN/4MBdwz+pHVgxEMSscy4ceg4HW5yTAdQYqqwFsMfVpiBPMPH
qi6d7hfW7WETx3hvwLwe4yQDpMuHdcpzUSXJiCk1bUP/G6deM7jboQAMd8aTo4pD5q9kt0LPjZ17
nVcTy+7aMvFskHyj9T0rZT3fYSQCCjH/nxYPZzt7DLCKQpyoxni9xLUTjp8Ob8to5LjIUpOtSpPx
36D/xjNY3uBtTVhQkOqQFKY+5QrkXnkqXXatK2eHMc8blrBxrZY9P9wS10QkcE0g77VVHZdbGawl
9i9wbGxIsekmzfTHZ2Ea4D6LWN97pXaCG45RoXuT4sUzNw5xqACfaNmW5k8gZe9c3BiXPut3uQhc
cLGehpNghy+/nLgHB0eBgpzPY1mSOu3itnzAdLo0nLh8Ve49OXBg4Fwz81SJ5jWE8QJEpsTzHsY8
p3KPv5mpBoNyUS9Bt4+qZgkPFVvq4EUAQSREWBBw7Xb4RMYvhuZl3kVM4QRKi9m+LE5RsEEVsw9s
KcUqeS/6eW2vIY3wkSryadpXdZrOe40EWTzOyRz7O5c3enZvK3sNI8zF35y8zn2KNZFEnof9eR9W
0j73BR7rW98ByHWz8IhE0yoHcanIMnFE5tDBqnxVRKaeWNKR5oTY5PrHXpCcxnjOxvxx8MvkXPHI
I5pkcMk/8O7J9SbiQRadrvaXYANuovO4EiKCY4EJQwJOKp/HB8yzpf8zw5dISY4G1P04OFvtQKhr
6jWmY1BpWQ+oOKgwlwzbmBlbshPrOPVSUKKLwc572nspKEhdxn2ejHMAlHZbDO44QbJwnJjzdev9
x/O0wpzUE6Krm0uaY2YNjgTJMrPz2Iate73YNGCtKervaLGi09sl6ttPmJ4EiXNl6ujadTg6MRcp
GwzSYgRdO4yNXTZdKGGs+NETATrluMpGhZDc28xpT+viVvYJiAdpKmZrbd9shsUYMk1TBPahbUv/
v973239kQl15jGWU3vsJR8x9kRtOVW7DjMKozEiIPVzTsEwqLB8/JDbW6ZBy2DqrNIcgPSZOBYBi
zX3+36AqXHfWdTiWhwQPyzO2+ILwFiniWxCCLelxPNvegc/hPxP1ar48T5T5qeDHqQ/VMEh2ChAa
7UZxSHEu/OXLoXDUmr90cvl/pIvj2CVxKYTdgTzAEcTQyo3LXilErJizH78Kp1fFE+7HEUFkb/N+
VMP92Lr9G59IB59pXWrzLTNWQCy1x7I5efk0tOesGhBG+7ZLkz0iMnyUNNbkEjxLGB5VpC33HbQJ
LOhZXpsngaXdnhxW06BMvKpMb7m0mm/qkKvwsA558mxYBfq7LuB0va8xRk1cBUQvWRfILNqBQ8Va
ndIwgptl0K7bfNlylOmWi5tTUc5o2O8FdQzld9lUQKVYbCW6IiDdSFGInesgE26iGF8libO+msIT
aOIUAEdUcCwkTdBxI9k9TWNtt0WJ6evdMrEj/+vkQbecRQ8y5NF108ReKVEUrGLl7ioFtKH3OGCu
PYbWTeFqFLhNTO6u2Jsyd3CggYWT96mrx3/s6xz5ayCbfgzay4sXZGCcIAq1+R59EHBstM7ijFbG
Wz7tXeuc2HJGv6yeqkvsQOwilRFk3T5QSj3hER+LQ6hn4CzkPz3Yy+CBawAClElvqwGMHaAWwtT4
aMlrPPikXFkDJn0OfKBcHVJ8cuzEdkLq79/Ijg7HhKW35YhVgtcAUti59wncnOLcxhKDceKnq7z0
Mbc/MrwXPaTu1LTbcUFfubAxnCpOVB2Yvqn1sDl2vGh2xDzHDhiBne8F7sxp24IA87BNReplZhzr
DgMXzH8OMNUriaC1zKh4U91DXCZ1csx05J7rruqDW1aW5Ct1ecW+MFplryUrH5h/TAtiC4Q1OloE
Rtb7svJIgDtUGN71jeofXAqSqy11YM3vzIWDJjtRIh6yxaM4An3dobSkRrjdeHnjhWxEMIPsykaV
9BhPsVYnTgIIo9NculjOkI/otprX4ZmnAWbeNc/0soNltOK1RHj246Md+/W+UbJ7HJM5qI7hVRAP
EW3UMVw6DbE1JhuQ37RUdgX+oeGHKk/IIClDMrOWt+8dLdVwiTrWLt671zly7PeECzOsACRN6r+z
Cb3ittTEd4+c2uqRAtYw+bUobDeJ8aLuOM4FtDuf4MFHhi8coZSZ+T2E68Hox/GJjoyQ94RzWoAK
j19TRZTmyElzbXZpIXkUspYnEp6WoeAW4+wc3KRwDN39yqLLfoFCQdP/tn3bEKV2kzqrAA52iUst
KrHcKMUj0Uc3Ln9S1a8obx1vGtXzyMAfwhM8f/KMrZEzvSz3UrxEbZYs1uJjTtP6vdLxemq1Z9KP
yl0TsIoCQNJ0yAfbDCQtcOruzBwCpNDC8/yN8Kf4HsKuQU3qcYkcsOGiGTmOA1Yo8rjfcGEPtCmR
OC0JS/P6WrHXL6P5yMHXLlCC2qXc+QDD4j26P9TeYRbgc7hCLi5xzOE00V15H9lcLTtV24lCmWwy
ufdMFclU/i5936MgJFEHxAfYjOf/wURFBcJeMBq1ZzEoUFNj08afPcpLvGclxxY8rzphTl09EhOP
ktRcCKLJ6CeyYB8+eMbb7BboxLBbYnzjqClmOed8lSxG6gheNPaM/FeUIcXTvEWlRX/o5wdm+KV5
rWDO/acN+T9yyV0FfkDIlcekbnRZ7/p8xlNMQsimtwFWUNY5xQzyQ9SYdM4CqDzck7y21XEu40Ue
bDtU9iUXFIYipMZRd+nhmma4hETSH6OhliRtO9a6m2LFUssuGP5ryUoSRePUzdmCHysCLpFipS8O
+HWYNtW8VE8hkni3y0dRdoclEwYgSlXy7kyjeDZ3S1d0l45rnayZWp1j3V3L9EzTu09JXzjRvvCl
uV371cMHvnJn31Q4S0lMt705Fz5R/F0qTEkAwObYQpPEQwLd0P3VYTQclb5dCKEzQa3OcNukPRm6
ZuLA9jo4vBmPYmKQ2SgrC/m3HklcbUoW/r+8YtPHSJPAPxIdK56c2QngIFzFIvbOwzLgaEKDdzZw
PNCmZm+Rf1V4TaxwrTC5kzKEttKTNN1Zr88eBwAF/PlpSv9oyuTmHbkKr/rLnt34G4yB6z1UozHd
sj1S+E3Z3MHlqiQW8liJAFPvSMTo4BHI7raRnZy/oXbGBWuFxwhnCpBuxO7H78VOBLauuAYMSSEd
bjTITfew7JmVPVoC35ZWjUBAPB+rFRTj+W/IZjV/qAo3NUSWHeCGPDLrYXxsh0EQeid3VBwzN+Qc
a5yJOALFXg06wkrVyLBoYgRLDEiauF2dH4fW78xdz0nXnPpyTr+ngocwm1V3eU3tNPt7Y1dwTjnq
Xb9jIcSZBpq2228rGmFOgMMntvVZYV7jNJfhofbn2RzmYu5/spiD9nUoHp+bwpEAqg3mPIg7oQ9Z
BxvtTJZ4Df5UmPyrfVlav9wsWcFFHFS8+DdM8vNHnHaq2VVN4xc7oA8TWlcnomOztjmBwC6/rVNb
vY0gJzBJNk35F6NhWt10sHDfPQFH5wZ8kf+Ezl+9g9hZUfNEqi9RNBkS5hhxML+tdiZMmSyrX91j
T4v+oaim6hyAfZsvmOza/j4OZXM2usNTCjAifiN4DVR9qohVY7wqOnsf1CkR+7xEgsumqfD3iApm
j6/Qkg/rTcVKhxKo7ortSjD3AjKK/4XTVNv5EDDPT4eikygPiYDHfegoLEi2QCjiS5lgZNmRUyzn
Uzn54RlA4ngEYTgSPpizGOf2zOHknmxl7e7z1jqkuju6LAjDYUoX2G2PuZ/RnDNitWPyW23Js6dU
bngATLa+eUkhnLusRay6ItAHMomQAriBE3DZ85h/or+6XLK2m2J1X4VF4jwjTaEeRYscxosb9r4+
L31aDYccI7izKZw4/rv0CSiKihMf8N1FEMcK9ZK6J9KRTL9xgyDy2peRRHR3FiU/CJsXEW8PjWHC
LaE277RRXtJiIbcFCyLfKnTDVTVNvesSyNpAx9PRfHoiZtzYJDob3yY6wdj9euOwM6Oj8ufqahbe
jE3s9A/lQIfUcawoKzwTCXXscSxcBSZs6jHurH3JPKs1u4vtis+OwZG+q+HWTFHT/GiIBw/zyNR9
mwwgY7Gg4tNnEROACd+MugibWzb8gMXg3E09rgmXh/9sSUDu2nUtnspAVT8Jn/FFFww7ZPz5Illa
TtMreNBxYOFYrei/ygLdh3mOPNBJ/OB+1yhW4WlXNrtcrVF3Ci2eLR5rZexdBhWry6Kt/y6jvL6n
vhiwjoel7T1zBUSuQAlIpSwxlxfL8Qn+CwFzfYdpEs08XTBwEko3XrvzMqdRX+tMW8aF9sEoO+aa
mZwpk93wroNfR4jYgYoIFoXHTTESzdiKALbrRoHDeUO75QcubJPwXMimZTxwuqyiXSknH7Bx6xQf
WobzGxhzdogdyLd3vBJJeUu1naM/w1RRludO2XBgZ1G59wCY5V3jIzegVObFj3XT5jYbqqH4p4Xv
DnS0sJbmoB9BO6XkAdGK8zDwymmyIwrXHKz9x0w0jihLze92wrpfvI2UJpRv47j2dxHqb/0VyUD2
j/ih5v9GqH3FtvJW7y+nqa65wKgearwQc/ndSad8rLVbYtALBWQ5W7oxxnVvtPOdkC5ZIiYaNidj
7A7DU5xJxEbFr31rpyL/MX7iOt8uUVkCi2qw6sBlkTDLMH5VO08ockFIhMFp0awCztBupuAJHU65
z/XKSYSHb93K5aZyMxE9KXLz/g5H/1JevLYefycvdrujmeOqvaEwskLKySXyZDPjO9v0Ub9MLO+s
dnezCNkubUbprP1L1QV1/Ij/Viz8Jxv3X1vmcXARMhLuB3lW89yOVTJfdF5PikiE52l4r3hzH5lN
quS1I5+QbCd868t+AA/7vGAHbJEcjD7HBTv3lxZAL10bvpHHstHwwDnfQ1winlDgjPjEphbKuwjy
br6ZIvyetIpRunAqY5yXJO+KuDxoN8IUFiPPbAM40Xug41Rymjxw/MdhpmXwNrFixHrVl2bZooKx
VqzneHnKbEqpF0f3cdpaP5ef5TJ4bbptU6+eN3WX1PizJdw7PCp9RtKHQwFIxCHx/wUtK4M7F+fV
H4h7hXtMECYUFCExPsuZl9QuzFqxUi7SFeOvBI6G1BezmYFNy5e9r/mdMdfo3GO1supW7vICmfk2
61nsCVmb4EONvfG/I06fZ01BAmtAWmrKHz+wvt5y0GmJGXBHYIdIxvjCqsFjrF/r7jYfqZzcEYtL
4Ky2TFXbzEXP2kDNGz6bwMvQ69tBSpLEqv+OywZIxLAGQ44iNWL+B+e7/jqJzwQBFjr4XWvSGnfp
bCwiV1QmaAAtI02vjWBUYxRuNzR6cFyDxItrYBoqh6m1maDTgeFUXEtVUOkHulZY2CDcpmory9lC
MtX0PA6YzwdISSU9I4xZ7RU6iBnqhB0iYSlmcEx4Ofw9pKcu1Fu6a5ueDY4n3jixh5D4/QayWFlC
ZvEzaTaC19J/nsVUDh13aH8oDEgprWCk4FGcsKfbuFMyPpL6NLy9eUFmgCOj+XXGZvID8h1aQ5xP
s2V0cOGDkXvG6SytXE4eh+Nlwx6GtGcPt+lJY1/FK1jBUNn0OIb8HUxI85mVK0zRks0VVStBHRZ3
+apAZyiSCth65dR+rBrB/WovUsCl5vq5Wq05csUA5IF54Dz1eGYSDmxFf/Hj2CVWKR0BLbg0wX9+
7LLWcHy/OuS2dL6x1+PykkNcPJil4yGXgPLq2P5WwztOCwCxqqCLjF2o0Nuyu+6MPcIO17gI/NBd
7C/ivROZ+6LrqW32CNL4r0tTC36JaVp+WZTUb5IgoATJhVSzEbVvaOBhc0J2AvJeDQYulMRU6/Wz
Lfvqew1FBk0UkYayvDog1ZaMY8LmrgxDNujsVjeeH9XP2axwIVUzhls+2hT+WJiqJ3600G4zKB49
Obg8dw5uFnb0g9ur2bYus+6xrzuREvDMWThgdRuzrW9jQLw0xq7V1mM8ezVN2D/y6qwAFEqe6OQZ
G4rtQ1zX77U745lfsnb9Y+oQEyB3Zp1t1RRGD7k3cVBg0jYEI4Vjq43xBCZRSJstvJ2EkN0hIfkS
bel0rj0mhIINON7/7n3SYv2CIVAoApu4p1MEQ+Dycsr+u87HIOtXd3lRqpTg3DBbcYzj++bMlrL7
tA01H0FrHHJulpyyS6PGQy/UAmsXXm+0udotj9TONDEZ24Fwe8E2JN8W3M9n+HZRf7EVcvAmg2tB
XjaL8LfO5F4+Z1HOmOBBwD5NpUBXqpok+qkI08IwCQn+HlQXRu+erVmcV5xhn9lx8o84Wa8FNrnm
xnRG06n92ipYHxrq3roXUVI95amXfXXmSh4kceccGl472XboNFcXNJzkPvRq8sScHhAL+SJ4G9sk
5jCt0nhpt0t+HUXqpuGUVImwTfft5GuWfkXeY6agO+wNdylqO0GYaxTbxsN58rCG7EaMBv+c1Un/
0QQ0CJT8SJyTsF7/TDwHzTbWlfpYFmfIEJ3y/I1w8PxR1VJExMAC8xABS3K3rT/D3ptc3lqbnFH2
JdZewgI3NLCDkLAZ+v0CyzqLCGyI5KpKeSmUbv/Elq3WJeHL+8FGCEcEmBwj/lpm6qKwseaHqoWO
gAlgNPvGJOohlNYxey3r7FbUC49kf0mKDFaH7B4m3UQ/Nud2ORDIiJ0NHUqi3gOPRGCckCnYQ6P+
UkcQMoeu3YLoZOQy+zspByCriFHer5cpD0dfsEh9yo1OnsraB4sxYfDPdgvs4nbbtuMMlWrI3aDa
zL4QXCzuHFxInDlfMeunmDP4Ut7zXaJbayohz0hffAJSQKk5NLQ5MWPppbtpC/bduyj2Lf+GVf+L
nyCm9RskHo8zI6B+wu4EqcmnsACqvVs/cxJACh3MrT8F7ih1iDSwfqJA7EyGx2rAGruhUYm7t1l7
oBOozGl0k8o8+nbFgOnbb4f+v3nCeUBFSDuPFH+OgD1/Vg8ySrCpvW6I7q90ANxoXFYtpjdW1D5O
fhwdjTjOsL3NR0UGYCCMTMPCApkI5xL9Mkl+wlvdsUvAxDCNNMG6HHU/lLTs6A+WKVKewKUiaaKo
wR9GyeaV02fRckJvJnTVToM9FRQjcDZUZUZ5V0wmW2Z+/5UP4RDto8yrgCz3Yfbd8WD6UmCE0e3H
Ns6YsDPWdkszklgd2E/+xnEXrsm2zno1tpd18P3ozCK4I28bY6vl6x/kYILbiRdR/Y96HstUO2rR
XCuhhusoA8atZqToYhP/VR6GsR1L2VQSMkOSOYquyW79Gtvx9nqYg9hfLcTRLCEAEp3VoIvtmrNz
MFXmkfn3k/kLTTrAeuB1zXJrAZzHoOMF3fJ8uW09YxuC2Tr1z5KURR+S7FF0feQc3Qkyp+xozmYd
hrfSLfhz1FHY7iFfWIhsVOVEX3EC1YpTGRmDTYPnunyc01LTyFIm5bdi5RqfjBqjN2eIZovfMCRO
49et+a+3ARmxGnokP4wDmpeWaKb6PZy+aDjGum9fsS0OcmM49oKtaFRNV046LOptpOHwdYbdjZnA
j7U9eYsP1zqlVMceY4LV3V62jVvvRjX692g+ZuRRwN412pDXKvub2Rvy8TtFZnX/OfjVBW8JXcHb
Ifh9nP0lfExnNq5/unxGdi58t5vPbRnVBMJBp7XVlmVWXn0Z9M5R75qMvDFnCpsSx914pP6cW4Yb
bi5c0up3MiMIQD6KU93mzerHgFm0RE5Oil7e6AgLJqVKeVJsxkB2VEtBddLiIUqux8COAoAVIGcW
4oTzy7LAAjLPdovslgHnwhpSL/vOrZIBarco/fmBR0tW/5MI3cMpYHFL8Ydhq7+BIpQ2L+TbW/vs
FaF9tlhYWVUtU8QN3obQC7lW8xkq/FqIl5Xte8ZrPJ6yN9jO8fIn08XU3rreKMRdRhU4j7uiCIAp
kBdIbgxePuqNauJwexUSTyJ9XP5fgCqGBzYJBcSjriiHXUeVN0dVicKyYdee6IfIDNae+qodbni9
86ohbzdPv6zEqDeS+I8wHdgEg5lpxPCW2qJRd3MpY7lzDf/HfypTtMEHqVJPPSnYrnzbWJJZu0LK
wjxEM5Z54CHecrTuYNPt0YoS9zAbkx45jedqW80CoZ3Lz7SbGiev/sITziIUzhGex8TOLO+A9gCR
TKtl6t9ISwHCSKMhMfdIAq3ct4Yd+6dZuUcqfjM4vgc8DVX+BG8MhSQITfWOabIPN2Nv54dMzxCO
mnVasYjCc1Unv5LdcoOo24v3VnfrtHPkQA3kBt2bTPecuF7xH2LB4p8HMhfjo6YAr3tv/ZDLhF0K
aw+JI5uL/ndG18VPpGrsGKunFTRRg9eemswZuw5DSUO9AjD6gOgM8lF3w0TK2FXj9AmeaKcYojcf
WBfJV6wYyWckwsx9hm04gf9iyr0ApRnUvcGBom8r5Noju4+mwYWPeeFMtASIz+qxlfwGxilRczA+
C+ecT05YvHJgxCgPmL8a3GlbFwRZXiM1NMErITAfnCB7OCJ8GCGdrQZgQWCQSLIL6xyGwGuOFyI8
ctx3T1gjqugV8Y9OLg9fZb7rQise5zrP7EkCP7id59R7TeKSAKJDWmBfmia/yMZl94ZmkYJXyWsO
S/HIpb9d/Km6XfproiQ0aGdPtYOWfhnJ35DqJS5C1mCy0HmwFY7OecUTmZFidGETPvg6pTnSX/Vs
75GRsGrS8J37f0sP1faTe6qQe4yeWD6YVCSvcFPh4fxLczzGS8VKgS63Sg1TTWm9ZWPBIVeRitio
gHfzRbDk6u+aFvWeZFgy3vWxE+MIdIHwKRJpMfHUAfmeBAJY6SxGDx4xS935fty/YnJqvphhVfIV
8zG/jNJsNEshSpSUfG3+I+c2ROzLKoGGtCxLlp2XNs2ecGGv6W4Ef6C3Bswr9BLkgzu2vQPCHL9S
Xm17UVwfR5I017Z3arGTRdDXz4nttHcI1po5dVzwroJPmVdL/5erHmRUy+hQxg2LAhllKBHNtIDz
SOo+3gWISlx1eT63u4n3sfMuWemGH+PovKUkbghTtM4xULwqgoZveEMxhIjuaHhZJ1Y3fstrfSBg
JDiyxp1T3LfBshIyHssceXLoUdQiq5bbUVBTzTENlDklHHFtupX4QtTetZU7vNl+6K44t9VzHwu2
xc7dACI9eIScXwZHw90+HCPLHffeCo5Xm9GDNwd0Lp7KYzHK+DPLIvUvwkLMgWCNp9+yDmvKHrTp
QBIAdH8ZxrCmfJPunQY7TrO8M9fi6bD55N0GDVYpGr7mjMNIT1TrlLDBJHlNXUl29joJXAiHBDHS
Nad94ZgTwfhSGBfsy5VxYB9iTKegTntE3X1t8zTfhjgLi2Pl9jlVn3X/U8WV2zJnOx3GSSee/VPK
Ya3dS0z+t32MrL9js+7OLBU7MYNYJe2Nz7msHibbSxQkSCnuO0QcqHTQqhkBJ1WL9XZZC2C9nh93
5lSHuusP1mXpjjmnF9WW1lfPOZVktxnQ/QJGlwhxeG6pZnTZCCpSTrsEGexJco6EKAr7WGvMqybn
OrROY/8E/2+bKfolJ2orqH27w2K/nDkJBdmdEG33wWRa66PwQgkUQRsA7anI9I6YVkcqB4LawQ+b
+eAoSkI2dOna5VDreMjPdY7nHRKKF7Px5KZhyxfOajkm6Ev1vccJYb2RMpzkfkyUuPZ85FPRnoTM
gsfETEH3KXNqpCkPsdocUXPVe0KJGDS2Cr2TVHYElA2wPHUFuXDGmXFJCBgHihNVEPYhx+04S8Pu
KbBedQ7CKnfA3Pp6PXgsx7rHcFr1vxjfKxKGtZFX3+g2tTsjrixstkvrbnJY1t+wrUXecFoCDo8T
eH6KbwhcPFYi6vKDx4Hj2mTSFsFHj2me8PmSO1+e75JvQ+kJ6j1uPOPn2wn4RHVCflifV5H28XIU
xJECDthE9AU/x+yjzPur49xgacIfUtcJR800dNBhYeoR+xzK4sDjxHnEwdh523Ykah3T7leG9T4K
AzVtmwxJAXf14DOZmsb8tToqb+SCUWsbs3uPj6Hxwx56EmyfkKOk4oS7tXU48AYnDqDODNPegrc/
5EUwN+CKkURWsAMremaYxXhfm3ApnT8ZHsSbwVRq2YbwcuyBJkGKUHsH3wAnSk7CgI3W8c9KKKg+
YMUDkTwaEEX4h9snHnDuCxUhyfo09IoDHtpm23BWWsicVd2VwSxl7QBCqMYPiuswdXj4iHDENslb
ghPuL2KiKPgNFxYYmKOEf2rrqH7w+qD9apsrPWTtYSb3cWz928LRvPzHVSxwlYrWvak7z5rv2s3j
7sklwHjgwNwx01sZNq9eV8v0ohC6q4vLouwY5P6ApWJphPvUIR/i+fBC8RV41yslj8RM718rWzgo
fkTM0wI/nPch1SQJJxPjsfz2vLTbrV0K5ZuiSMqD0BD87MUuUxLsauwQarfwK5T7K0s14BFPleeB
Cco2vOnHoXgerDu5x8BQwLmBg8GSBV0NkMYkXII67MyNkxwRk0OEQ50mSh6TqTNXMUT763OQDcsv
TRfhv54j0S1UyAyDgqC9+qgHNa1vmMk5bUhvSX4H06Xj3eA5ySMPHAhZGJdHsGI+6NaNP3LKP/+/
I+TDnS0vSDzwQyJ+RpXS/ez2BEr2kMp5ctZd1jhfjibZK8RQRg9llst3wh6t+4m42kTPc8NzEisl
r0KXIuW1k1tPuuv46S+T66AaXa0PuyzrowQ3CNHlzcwEgEO+zrrhnAPmVa94dALQWIiizqdeg+AG
1JUdAAgWHnGpuDRQyI304ae7/AtwqpKwDhSr5jJ7Kp13AUeeW6x+Or3jJ6o+iXSWlG7oTk3UPbT6
zmiQnjBuu2m6Gb2MUrlN5tcpNzQ/efOVshcKP4JOa8Hg0JRUdLFyxavOTMTPYvh9OeGB1Ap49tT0
cEf16NwS/gMbMxJk+QvrII54BrjJdB6GaGlOlcKvewgUD9xLxglPnlxfJncVk+T6GHQrpg+t1iWl
MCQT6ZkpGDf2xkWoTC79tYv7EU/Buh7dXHbug/GBkNfA0rACeDVcq6HqDafUhk9L/rGMhXxq/HK4
XEOy6769CgTAMvzHEJDVP2HZpe0mXFK4hekV35EA9C7EgkNEuDZKU/1aTrOefkan1s2I8WtQ9rmN
ssrZD/NyvdCFCBkdOEm9pqKkGXozcyF9ocg54vPqcPD30BAT/9GbcxOf445h7a6uVXhZqbaQt7gr
2QpG3OLjH5aYpjrGle8s20zHIzQYO+gd6JRq3GuWFrxNo2sMdluFQbh82STR8Im5fJdx3cZqnd8c
QN7+gwTrhfxMvzTr/l1nHULw15ntDlf70N+zSwz1oWWowIWRVQzuGBrL5Wu0jWGxOHTzTzF3iX2U
09IT3h6nmOIcnrdE2+Qspyc2KZ6H/+7qr+KVk93DwFQ1GzgWaoj5lGpthbRz80Rhp66O2YSguJ3p
ELm49RjSdzGPPEXLvOjaHfg+9XCN5DIu0c8YbMLFq53Hhk4yu5G+pmpl7OEvHtyZODgEMArhd7N0
0hc6QIR3weGr+BgmnerDAEbgdekB7G8hqCv6U5YpQ35bJpWqQ517zoUmJTwrooDKs0cK5TTVjZHX
bwuqPUnhFFibKOgoCq+2UIRTd9itYHTCg8/W7duNC5sgR8T6nnXQ1ZwJjXaXksZe+TYWeH0EP/7H
0XksyY1rQfSLGAGCflvetPfShtEtaegdSBAgv/6deruJidGou4oErsk8SQVicg0ejIFF0x4YwLBi
hzJ+I59JciS30QRr3Bt6q0ii8XqzY6jbPWUlfuztkI50CijcFbkIt4TgxQU4t40nZxZs9abgT9Q3
unufcH7LR1a+Qm6HMHORfgIsvEd3WF0VtMV1u5YYy0hJa0pzIWiv/OeCBsoOGeizqxepIoN74A32
vS0HB3nzlDjXklSl8K4Q3ppciiLoaoBZvv2XyF4Xnxxl83OTFFF3YVeLV3YTsSB7LhPX3kjFwjBJ
jGc0pB6hlgSZ257mwrAyZRDlUua4esJBS471tE+7vPvChLjWj3ybbXvBQ0dQ21KAQzuzQ8RUwGPu
LX9LSh7uDB2OzRZfnySpQDLC3nHRsJ93+tQQ090SSURBndYB6SMVuvYe/328cTXeqhhwrkBkW3SX
Gpg0CB+mYadoIIICliDDrJ1GC0UCOgvTlxVlYHRiSxja93qKMKGMkBtOyldVtkXKfsugJAine5ky
9DthYhrnNbZYKzneWPY9MT7wn52OucBTxidEXHqeMuLxMbAeI6dEpNqz8fruGiKHN71RGm1B5Nuj
szTFPXt76R9LTpCLEdbkSEOAcT4kfqBJTuEALj28r0HcPmKcFceQVBuQlV2rxsOSI+h/ZV2ZvRGk
2vantoqdo2km0kjEEKtLFTNvfLasO8tvbPIazl0crsVfVToEosIF5cFnQeoNnzOSjUvkDILMTItr
fR6crLkzK67cjVWVB+c4wli/jXE995dFQ8dmC5YE9SHSjoW0sxDfwL8xkHVcfs+dQ8YDU4mZbRq5
KkH2OIPAsxdIPgDZc2if/wE/1GiZ2Ou98P3n/H5xVET7ygNFgJ5gqvVnXacdfuqInaEko5gJJPuW
ds91qPzjxK2DM4dgJ3ejlhoQKVYLfde07KqehMIFxewC/zCJqEW3N0MJd5AFyEr5C8aXVEszpus+
NQZ0bsBIJrrzoZk+5TMZdts+z6vPqYlL7xATO1+Qrr4Gj0vrTuken9IQ4Fa8QbhXVjnPiGhYcDDT
9ZBDlG7yGxMSwBtAItPw0DEUjzboavrfMOlyJk/pjXRYUsqxGJtx0DhhXRLYV9LibYIFTMJzYgRa
QinK/rmjKhMnGgX5GYzaZT1cxuZE/mi7PlmBOgsNGlps3NSruKI6InjMqj5OXvKoidV+laViLDzJ
/5iIGto7nry/lNTmglAUBbLgLAaNMivx3038TAIlsYreZQh7/RzDMwq2jmOQ/6BOwze6EPx1o2MP
ZBTpqv7rjgUK9i2VXXwA2eKnbzoe84sL4rL+h3/Jgz+H/VWi5CvGASChYTJPYLdnxXzU8Cfsh08z
K/6mrjcUpxi9E0NBDMwg8932bU4D9DOrX2T4f7OBLNAd67J5ugLEiCHLYyfar9D4sSq0/vI6AgKh
0kryJflFFmAEYUcCBoRs0uYPhCwsvNKLh/godyJZgK20BUmMBVrSaxoX5X9jFKIxC8GfTQxl4tLF
pHDL2sS8TlEUzSp7tWqd78zCsnjbEUqbbsXULEQmYjR7lNw141vQxmm3GYepLY7t7PggIRKbPbBS
4xeXShOu17qdvCYTTMCNSlc8AwYFK+cUYpcfKmyd8Rf7zN03SpOBeIpqaB8nPTrDsfNx6R+JKbhV
hg6L9vPQDNXJKhT+26WOVkx9mauugGXtD+qepiZAgkrrYSm0n+7ysYthF2v07ztgiAF21BDYASJ7
IhxOQsVLRhyBn5LN5zZV+h/jIo4MWCE62dExO9/oouke806Ackx9Xzcf1ZKurJkCrOuv9PWgU52I
lnGLQgLtmCwjeSJCTy+HcO3C/mLqPOjuKPUs/6F0gv9g7E0Qq0YZHdMkjgk4DBv0txl2+uFMniCu
uQXWWMoonQ/sI54K7w3sesyGOMRXBZcmk/A2SoSCKy4MdWK60U9fWdxHUXj1KJOXX+1qlXO2RHHe
j2GDFYlJo/8RImIJt8XoE7UFw2AlhME43YgEMMx7RIFkYQICEIkKj7w/uX80SQW7r0S08zYq4slO
INBzeHSq1PIWbeBDhBUjAz0WdTTtcq5oDd1EVw5mB6tvtiER7301LI+ghKSPOjYZb30Xduq9LL10
PsA4ICcGBT5c7m4WsdoQLguTlAtX3xFneQNaoc6lN1msA6TJK9cdawStdolZ1OdsyHSihkGQtmeC
hfsgjqR+h6U7kTtJG/BLq45lco+YmGMd0ppAyE9s1SalnUmIWB6nF5BWZFPQkzrY1oTsL2o0oboT
NMM32uIUmaMr2uGB1zRfr0s1+79Lp6JrJ6VjXO+qchHfI8FE/TZd++h9NFVLV46Xn2RSTtJ8i3+6
WVjw0w7sYTiG7zTHGTkKpecMJIyI5MFWYorvx9pwQYPNcN9zMyQPTKqrgjsvr5mTt8bctbIjHApu
ynxQK2i0+8oUxaN1TZxth06RteeUus0vXDzVY0PbShSkGyXxvWXMilXbm7z/SugbRzdaKvT6MCQP
TEGc8AIR03JYyDR/4jITZsMiO3T3Zi3QYOYdsDmJEobHaRicL+z88k9cD8Rr4lQejsQB1f966XQ/
7UR4GiKklEE8nWxZtlBnM/cpIL8SwpAvHaSY8PVohuXClGI7uhM69NQdWeum3kRya8f09m4mzE1u
eamhQE39ipxvE/HwLrtsXQK97X2oPTvXONWhY5DnbZu+8PxntuiV3luinG4r+Fml+3UF9Y1a1Wn6
e4oGUv82M4mGrzwwLcmHTC/porx0+girjlJMlMRKYflOUI26My/Fvo0Rpe+gH+AUH3H5/vPlHL9X
lLWkM9u8/4EuiVpEWrPo+950cvj02PjtI1XrgJGhw+IEhvv0SaQHgKYQLeOj6HNU62Q1o9gBrfXZ
kAWVbLFeQI4oOO0DNlXzdAma2IpdJT0WJBU5zk+Lz7D7NJaTnc5mLOIXkAbMDXymFgk/uiZxuOAz
J28JnM6GgAq6/DZJyVDEEZrHp3gIIqQ8EtflmahwxMhAyCRRf0RIfnj0EM4PGuMULpdR6t4GJsue
vTlCU83c7guhD4KfIMBWuWfylLNkz2q/HT+DLk3WM92anuGLdglo9ThdxUnxSTP/Jg1Q3KhJQf1C
EsfyuOiINiXHcHbG45Y1h57EzO6BVVd8hcQb8NCFmHZALnRwp1dya+prA5rNPabq/3x2G8fgSTtg
+BMZWftkTX11LHywHr9R6ctHYykKdy6RGHorFeQuqq8F2MYWAUhOWIk1fVSrTQ9xoDriE5wxQgaO
K7m8fLcmh8Bbn2fpRUx/KzM+N/DbmBhPAR6uj0CQC/DdgKgIrwmcWWBiSZRpt3+Kcx9N9Y6/rV0c
ruvKZXTBzNNjGcqFaGAgxTXRxyucAR7sYma27yKueQWpYLqDsSZ+prD0u/202vbaj7WYd4Hr413v
VgqSL9qiPDuyNZgZhVdyvCQe1LwdxYaX7OspHN/bRdMe9LkwUIeWIjh1ETPnvVQy/ItJWHM4aq6P
Td+28rOcZXwFPVl+xR0hFxsiWjR5eSocvjsl6KiHjrgFonBRzGwCFmR0OO4UPCHmTEnLi7ox3k9q
bDtMj1119hDZ6NPSddY/Mp4hOYgSksWtrVBaH0ls6H6tZHg6X0IsZK07UPFq+pl0PpFeap8STL4I
LJyh6r4dB5nuNgF7QA0bdkgJCeFzGH3kqvF+w7Jdq/NEoMD9CGDFbmS6TP9BtSjD3ep72GXXEEf3
iRwKE+6ZnnXNZTbrzboAgAnZKilwCes9jOxo3YLxT+RmwU/eD1i9Y2eqV+x1xD/nc4tXApdqnZ/z
1nWecbcrTGkxkos78hlScaU+T5FCL3IwwbEjRCs7E9Jb7xqdItfYQj5Km1OSACS5Gm8BQwOPACGb
z0B7S0fT5Fc2t8tzWvCQnrBzLtzNYU7ipwq4QpH0wdE5UNkjj1sjMwSv2OKI7WwynXt77EfYCBCq
GgMawyeJCbIanUsxMj+HiO7pvNhHUx2SngGnaLG3FgJ/CZgStX4lszbB2RH1WPypqgqLotMoSfgK
OH60fBvqx5XKnj8HZ+/AhrVS7q7E0OHtiYkify/sfBrahnZuBQSBPZDkKP7HO4xVSPYBREx7qv3k
n0ZGOiE/HlgEdT7twiag7WeOo+rsM/NaRpqPIWuY9JW8OHyWQBoTjJu8JAhhrks99t4/qpC1PMxc
UP86snB+9RMh2uckHqBZGRY0K8IGydaEJ7BNLtgr1IVUgiy99MPovk5J2PBasq1wDzV+KnMhO8L+
Ryqz+NMyBapvL0wd7zHfhCxBp7hfd0pA6EZL6IwP4NqM8y5nrFDpUjBlYN5YeTTKWYFki+lYpd8a
ADPiPs2YZf/tK+ICjguSRD5TMFb+Fw8g5ovtCOkpPeV8+fJHhZNwz0uBmo/5Vm+d+hRFnqgwr0r/
P5roAQG/5Su6pDYkSXbnuP6EPtJnCvfXCUoK8Jh3j7CEdFTiDAELQ7GDlDc9uQsP5SXF7YqlQyIe
5USS0OjTQPh9RJIrcuttmDLK1TtpocWCToFzwibOcwKuMe1xCYk0d8L7HjCzc+XOy9d9lgBf34Pd
CMMX1x3YO2N3mYuDmPmJH1BHI84yY6DOoeOE3nmNgpqZnB9i1ZohdXn0Mk4wHLIhqh94TlMSzmam
9ECPKwA00dSE+wI6ls9HyjLZXkSOCI8ZcRBH7w0eB0BxtYo8FsSd/hJFL78HtDPJ24g7ETA+C8JL
YkZN2m5YRi+c8w4JZ4th1AqboL2be58gzmFt0OpDsElOI0sqcu3dybtqsMH2SIlJs907ccx0EV9L
swti6wcHJAZR/emVrD7OuaEkf0tyECYbPWV5eE/UBCJouNJhgbqgbML8lZFsQPNeMSgIj9MAxZvR
bnMDUyQBfFbQ6RG7m92aOfSsm2gg1fQVgZXfPKxwqooDk7T0p+2AlOJZRI52aCYyMreNa1hI0SKR
42ej3n4562y/8siEzqkP+si/Z6aGlw8pZbVTQEr+trr3kTOGpQfPdXRdZ9Pg7TZoC0MGTStahWqz
zALPfKm1NfuG4JuEXCu/b0+TQ47lPlAxma4CCItz7sJZ6Qs3kzufYo/u6wUnzXzzFja0ulMGk71I
WNZvVpwGhJL5gridWKTBb4oHTpSxpRI7yoWBxSZF0IC0tibO6NgkPjHzGDxBncopME9or+P6PWJs
d4sQ1vLKL7B4nIzIRXZVmkDY9DwYvUndL/WvBKP6AmGgL2bnJRxbZC6FBrKCyxe9xgfA3hCUIM4d
FPcGeUC4V7oci2tKpjMiXMfPq+vSG7/9tYbk9n3zQ6n0uw/kELnf7cju9IQbPUsOnTd6D1NM/4Ll
O8+c7VwBtbhw36zQJykB+TvdsHVeSlhVjGfWflinV9OJrkL9rSEOXDR8svCgA0ZgFzYTevnOZTV/
3UimoGbMOjN3TFOxA9OQ+4xs3CbLz7ioIwcCcB+hAp2yWVwdJcJ4a0kf7O/CeiZZMWEExwC58LPW
EH7G2QnGAvJcvnUrFT/cti6olsqigSypAXptEPZG11KmGRniEG2QvZMeTk+MGArA66176eY1Ko82
bkp/T/oNL084AnmBnMiD8MqcOYYttCSc7eBLHLO1GZo1tK6Jzy3WTVn6BwvLnDz3ipv3rrJryOcT
8meTxzLUy/hGFp4qn0P0OTd1jnZTqgZycnAvs8w8t3CvQPFB5sNbXy5FCNEKU/IhsomkXYBc3yPr
K9L02IU5sP6Na/mcsFAUUFTXXWM9JQkIj/z2k0bXPovQa11AtAU+BAZk4UWwSHJo4h0fYXxUyVfS
t1eyukwNuGOPdbGJd5JjFUdN0XdHHQ5D9O4nBV0ly8j1gA0bl8MA82dC9s2mhu2TYYtfRDJ653hF
DY5zOOR9UpEmDhHS1u9xjuTfHJwcuiKOSjikCeMiZBZCfOYMXomkRDFINLnog9+2qEitphQhGZ4u
k6DJtCeIB7YJ1+UTKiCSvDy39R6HJQxIVIM2Tr3YjRHn2GZIIfhgO1fwHmSVFGK/IGu6hZ6EgTiu
AFrfWDSzR2nRVFfHkJEGMrDs/5HIQPtwhWglxcW3Mimhz4eECKiGSoYF4URC6aSs/xsVCrQSNmZ4
DJeYuTyk1SGor0mjgoPHkIJYl6EO7Y7SUXKykkWHsjwsLUs3rRF6cf70cNlxRzB85npOt1A1sn/F
JAYCF7sZtHSyen91QQpfVqfFDz0QWAs0iH+hx5Lt4OIRP3sNo7INAeSl88M5jJQ/HXkI9xSJRH/W
jhshKauhD951nQ+Pzvf00J4KiyoWERyg8oecdvt3w6yq3EUqKt9E7z9abZP6UZVW3kWRrux2UYFH
RswSgXFMFkd4pyG0PqgP1oHMxME+FBwRaDVf6dOn8MBudSXNYNWUOXW9lFSizUh9BeVvNS32y4b+
EUoRAkAI9m31HPVyLu61XKs/7tr57r5psDZofjOHtmdL/77+VAsawmOzer3dok4lejvT9IQXl9Hf
uG0jt+w3ThV2SB7aRnyquTKfgztEw6GJjZvsVek63rXLkvSLZ2IejnBMg+xzrgFybyNnZEAeRUt4
3yz0FLsYvR8x0bbPiHkaUrlww6byLYkN4XR9Mq3zhxoMCE6TBOKuI+Gk2QEqIRmUwZdnd53r5x/t
InBeeRWYDKxG7BeTnU3Q222FHcfmHm9JR0Xbtqh2FncRV7EEhFX3OE+BY8SZFqjdyoba703g/BMv
Mxas4kpAWt/+Zmw+wYVWOVaphSfRpvULnW/2BX6P4RpWLGZaOkozfxtkwsGLmDWofZvdSMwAIrsu
hCO3VXnnTHdrG+l+u9D3FK9zMCgOMRsFyS5BYoaRcGbMB9YMT4pFZqyGtPY51LXAGzc6mp/xpjHB
lMKAFRQUD/jsjtmx7Ubcr33d9AnMdNhMPWuMISuZnZU9/p2hNwwn2yLUCH2NE7vIw7Hh0VTUo+d2
4pgTaGLWe1zHOQvZwcFur55kXwzugc6r7z6WVqwkd3lePyWHqkhHfORhjkd5DPE4vzS9r/lgIcsB
nUBkrHFbssxOlotakTEeLHE5zf0Qt2F4VxYT5+PVzfyOZBWU2vEMzo5zzod70Af6yFpe6x/2UDb4
StmQlh8qb9AyE4ECK2HrjoTa7krVr+2dYFiPmqxhggsmLE4ncFFDhDt+ZoReH92WP/6a1/idQKyx
qkCo2+vAuZSaOfVxFU1ePA01Ws0NDf/Af9QYkwOxy8gLQPM+q7vJtbX9VWadJIDNWXxiGkTdbpPe
H69k0fjrq4Az5136uQYO5bjLHJ01jbDdFJSgxIeSR8GMoQ0Xyl1/AMN0NKwP/tD/GLwBVeQiMqOI
REnFJd1CAcrABtFJQQ+9KFaqeptqT670xyC1dy6ET0gIoTDtburQEO8S6ej6RZRk/qnNEBKee68W
Li7kXhPApnvWD6F+KaU3tvcUUsv4ERi6X2abVZbtAsfiGvQQ4sIuCbvpzxR4a/6Aa17eta5Wb8i8
RXPyBgkdLMQMIhgYdMTZLB6VYN1KZkGd2wo2QcUw3ZVWw0GuTWrRmgzzjQjWAYr61ZaoY7EBVfFP
xftl9oBFw5pIFkrOzZQDEkOKKhII6HwxfnT0hgRVdwGKNzwtyTqybiMxs96i2CIMFVQzbqSEMpAA
2QhoH6t2Y/p720na9HYAJk3UrkU7WBG6kpyrydfxl8vY9rND+YvmBRHOfV6XxfrgzLNofoMYUcUT
iQecBGz4zYocXNVJ9Krp04YdrAXz3Y0OJXsXUJmc0MOnX2iD+zO0MlT36OIELz3t1N3cDKgYp1uh
RqwjE6c3Fg5DdAWoi69AIL50t2awrj1pdAVyPzTuFD7lPLwYwmoIHw+OJtNhZ7n2fmKFnP4ow0Dn
OCAZLm6UG4flzm37OrnwRJNOAeHvls9g+l9sRmq1C0J6AUgi43KxfN9iawIGy3cDugJUG7Bnp6vq
+2zVp0CvbvN3DeLFufA3RM1r4Q72ieRXK+4cKYJPKkO/qUlvtiW4TegMaEu2fTnG7qdtfLtUR76L
KmMRjX0wYLJIxOnvPvd0eqi9qPwoWKUSs1bx8mHbuwHUX1lYJjnr76Sd3tMyyxQWe6kwUYLCq91D
QIVW37N+TtPfvLyrBwyXhT7ahSHPxI4O8+bbnxpDXDL+JhU1YABkWX5PFcDO21lJB1QGUt5YJ1UQ
yZ2MawZ7uk5HNJS6KPzh1fCP9bkKOIU5Q5k8+2/dOtlLnpQgGAbuFtJtyg6Lch/CjAcSHNwetaoM
v2nD/PGzwVh64QkzqOjnGGeW7EMaQRLVfSi/GRDiH3xYgX+K4pKM+hyyff9ZsznpSZziW8fMv7gI
zQYQgweJSvwzIC7+ASkDUYGwrkZzIGlMTogs0t4yComaiRFV7H+AiAyJbKtnx3tHo+93R4PwyD1X
NwIQ5RQZRi9hgJ9Hm2muTzXw83xfBm6P7xNx3NXkfZYQpYTLYu+5OP8oXZz0LHqLx2hcy+qHl1z9
NtjcocmGwvtif0Qu3QIVMTnmoSS0mS1a/9VGqUuE7TxmH+vQ6CcwU0yuO9wOyNsIlsbh0flz+0NV
lph/leNxv/QBsZi7TKvCXjCXNC9touP/cvAjhkx2aWLEsDFkrDKf2mqLNNyuH5H15XkkH83bOh5b
y+3ERLZnhcNVdGShmiIFbjWUlKIN/NcuVkuF2woilXLrW8XUu43H4uIWqY7mvLSMC4kZPcfTjKym
6eemORSTDdXOUJkRBQmRnURhhMbk/dqetXGeZB0SGVUwuwRPiZiR2sxVJJRoedDElDv7KgiCe1k5
Gs3H6pWPXC9s4udESljyKgpY3Hc2HKJt4XA6HUhRsfExtdGNDQ5cu5w+0+pGG6pVnCl0OwIj5piZ
8btyC7BrMQAhDL+kIcz4D0bmptJr3lqEObznFHL+xmBUgRqLPVqOL0YnyAE2aO1XeT9jJf5vLUCF
b5XxnWrbLMxyICKQhdNAdcteXenhrOKZXz7Y7FFBwwCkG2cOMcInLdwOCW9knH9jORRXv+mS6tKt
WZ+fnDBr79uK4GxMf8M8y40tVo/sbp+pzm7GUPbL4pDLLkUIke+DyqG8aqHa8mahTbp7Q3KE+LME
kuQpfLopyB1Hqi8eG7jcGSaFYcv8OABvFJbZh+dirjkOjURpeQbs3dhfM94A5Ks2SOqjZnL2AiEw
/jsj40OHPzeu/8ukk7b3xPwQ5Yk+FmAzLP6OELAJE/4mzmXPptFt/+CyiO+JykXA4OHyeI2MJH8Y
zYQvHmOHoddwdlexst8EwKIfWjeYyI0RqnGfgtUW3jHgNkqQgjt+pfqDnqvaDIjQSU3QwMMQEFLB
t0EslmtC5ReBJHMjf95AhK4cmhVW+KwLBxH/xRUV+/wQ5D+f0OPMEXHHSHM3TTEyfsDPaMDhiHHB
Ll24IyD7dgmhSPl0SzjuGtwuVJ72LulJ5j74RsQXyBLpzxyB1Nzp2vX6L+rIuSTTnrPiWwLJ+ABj
ookFydp/kZrNsfWt94ElI/qXcyMTdeHSEeARJ5mLoPOHBG2B2ckBFh7GFNv9R389LycrSnB9PQEg
H2iyOfQx1HEbD6lgExINkilNbsIgvYIJXn+jSlm/sWV6v8Ea88vImLUOEzwsdYcICdEtSgfTXUGY
y3paNSXDFj8J1qWEUvCLiGh35ZNPEnsiiUPfnII054/MjcvwCfVUK5C5UHEN90Ehw/UOWqGz7HAL
RvjJiVCB/efeuFuqpUvi3Y4AAyp0Vc3P0IdmPPcAmmAbRF5ZX1N4Vg5AZmJRXgLBnyo3KapMhsFo
7Tk+QUa49wBcK2yFs4pe1n4iZQOZfkGCtcbXxttAInLBFfru9cL5ixHe9U4RfDLxbPMp5fZGTUBo
Cr60bqe8pikfbur2d94S8mTGsl62YHBKySp2qU7SHSqQ1VVKPNcfvCyIP6dU+idNLAoL0tK3d2FS
jv65JJQTJhs1PzR7LEekqxQJa/vuw6nLhkasoGsmyxZD/N6bG8J2fD3LCe5abvrfVkkV7bzBndYj
i9tqucTMtdi9Q1xu/6IjTvggSt7v7lcTAhI84ivwzOEWDrR8BJUzT9uyurE/gVuQJsJaa0iTF6/k
Pady9UM8Y9j7gSwRo7ZVVU9a7aZEq7IRnUN2bpZRTl3CpBkHQLxoztPD7ToHBlOTpCX96aZu9Vz5
1rIuy9mCLmO79Qhal9uVgM75taaSzw9wtMRLl4He3Ijbt8xgs5mKI/aeKmHE0XGi1tlkUBKZRtwJ
ETcnYifJqqBFWocT4B6EAiWl/a9yiTAzJJy0pxmVK78v8rMngDRh+gN7rMA7k4UDJU+qyANkvbTc
s78guSLNAwf25RxA6oo5ct+NXBDdad9lX2pDT0FqnJxlL6Q3eE/5Mq/cNjj5EQOhn36bcrngRFyL
4X4WXM+J7E1yyH2XyRQL2XZF6Vv75N2i+VAv9BMKEy8+on9xM3jDlYwBQ1aBLfQd730TocsV/RvC
DIK/0XPQvyinMilAwkXne90FwWPJnnCFn4lhtFDD+tPxvmd0VxquMWP5wMW1yaIPEApM2xRqAs5X
ogqiE54bduCAZGDuDbR/SK68RJZHj1OnPY90YfNeQVpu9YHlSSH3fK8uZvfcxOyWau2t+4H5TjLu
VMemJTyi6pg4H0UBktJ9kVVJlzeowHGOU+ct6hjIkU9BFuwSeBQz9CGls4h37QemptlyUCL0gpnT
ThRFGv2z8F1SUqBI7UBoNgDOa+Fgo7EyduQVY7JavyBcXJaHssdexbMMxrbTc89lSlLCPctQzUBU
c7odASQE3yw5JEJY+urpOLQg589IJlFYFRVEhW2AU+PtZgTLuZ+dAZtEO4/3pUOBS7bjwm7HsXJi
NpxNVI1TLRH7EXKQ4RRCzzBdjMOFscMEw9FJ3lqbXULyb4HVj3H2yFQdBpDBp2P2Ueyv9n0uJzJT
KBty8HQZqZRfcSXq+ySDY0AiM84ZDNtIwSfP3zIs5ThPnSH+8RGUQMQb0PDuRubljBjaXD+v2UjC
CZOH+ELyBumLfZVmV7dy4uRjEFqfajJAqk0Yz0gjSAJbUJMxlr9pA4xafdEeYXZKc8f2NY9egB9B
8GVKHz80riCoqsOb9m8l5XLaIaA0/lbcbAqnsMktTKMgoQt3kK4adFWef+rzBYqrDkgboABq4/hA
/aLNY08q0r6mQY/2GSAO726MEzXsFUEm/mbW4AgOVSmpuGby1MqzBYv2b8gsCjvsiIA2yQX8T63k
x53yMALrDbGFRJUTy6diPQ+zAUhYlBTsvMk+wepgslR2nNjcsNKNBq7ohx49SeTxbYz9fKqqcfw9
lnYKUDSR93xL+QbnwL2t9Fj0d3hnh3g+haTxjZdKyNpFx8N1+uUOPe6DxsAcQpI1NHw1Rlo2mwOe
xS1CdwCOijbme4j6akZxsAzLjDATvMuvVNTdEZxYIz58xODVC/yOVD1YQFgr5z61hbEwF8NbUGqR
YrOTrJ6ZLa6QFtCr4RneDAzaytewiVAfRORqxyzucyriktodn1KVjeEDnglygNgA3BgtK+FCy7aT
I1uGqprHm2+lqci0KyoGim4ShM9LQe7AKcpjzqxNWDM7J8luIuoGlS7HP5vxemE1m+79Om5po3gq
/bQ8yJyQS/gsGtzwS9UIN7kBWJzRviRI9JFZDEHfTJuKCMslO9Bg1P6wW5cu+R04dZXvBtdZx/ee
5LZqV6NIfsByZl8LJy3NBr8rgx5LFx9vR8jF9y0DyZdGUSizmxzNxYs9VJoBxv2XzMkKuhlDSPuB
0MzyHCGaXo49pFr/l0O3XpLRgvqn3M5OmYH3W4saLuU4j+uv1TcIcbe83DUgXSFNj3oWDtnPVOjm
ln+VmHB48BhvcR8yAEXDHgdVnbIuRVK6TJsm7dGziKiAx+bnjIgfdIS85BpDkWMj2KToI3fcdYF/
IKPbiUmzIJ68e+AATH1EnVnA/hEjPWCtreJY8skXjzLIMoCpoIHu6N86LTeShSPkdnRsRf0n9lCh
cVpyLqPDJ2sLgFpFdCOSROqA3LlzBiuXe91mQf+XYaBlepO6IsS83snCPbbgj1Dp1RjaMchDfl7j
aY/8vsq+OzdO5N63uc2uEtSKJtnStXm6flmuq785ajhLGTWK+plwF/wIux6FiKXYHWv3oSySm3eK
5vdDNfj0Xtg7ev5X700OEA/pz25x14lVBXtrwbnskQtX+p9PD+GnLFVz2Bhq5vINHtjbBg1axi6F
Y0ul4+WPMfHoLoqmolSY7eplVg+4OedqzzlYt48Aony0hCDusrsiQLrxpFwa7J/UjnCf9u7o25Tl
MbLOHK88S5rwT0A5IW/S37T+8rjZ8HhopliXRMBc/lqw5iGBb8ZeFOzdOnZFxrDa63cS03ayp8iH
fcP/Edzwd2L1GmZvPvYGloqsWIro2LFann9GP3YVzty8dw6mU6F7jIeJmnkFC5hDIorI2NiNKMIS
wq/i1AhM0w0l1lY6ZKiw586j7g4VeJIRrlasPgsXVC1zdh5dFQi4XUNolp+O2ODoOPshK1KIvDiT
f1UldTPCS5lnu9nv+gVxpUmaO1sNsiM3PaeDnlMYID+uCeDYGEZRE8IHLoH0EeYHtwOePZdVVpIL
qLttP2M/HQtQltHcA3UBzBz38riWq7IPMGgjn4kbhBwEP8Im75aRR70fm2SJjhqPzXjo0WaXdtsE
U0PiPaQb8Up2EMmaDKekOguvH8kVLvyq5szD0uMBMOnSmcEzqEknIjnc0pthplhlAUgQMRCa/IT6
BhouPIYDVMGhrU4NkAe/w4DBYUh62vw/ys5kOW4k3dKvUlbrC2sH4O4ArvXtRczBeRIHbWAkJWKe
Bwfw9P2hVqlUm9K6FrmQMitIBOD4h3O+49k8tUQHpWIzsxuv37K+7/WTbhDKkrfUamKJjEfq5bZK
Tex2WMnpaNkfMwkL6p2XYi3hD9lWfJTDnJVb3Had2UxRKORb5sdtGl/y3HgutugMXX6FlwBk/oa4
EE5pRsKCDL9ItCHUMg0ibuOnjYaC2UryGliHTQCe4BXhLaBjrvllWl7crxOzD/eKfUUmfuoSZT1S
3MkCX4xYWvqESWRMQ6EWk2auBbJ5sI2ePLl1NLhIDGdWCheFZtJ6MtJPVrejcDnViQoh8wrzDBq8
npn/ViHl+J5Tx40/0Dcw9iPCyPEH0lAaKCkSQkvHK88Y66EnBIOuShpuemk3Wmv83+zVrz3Q4/LO
dyHoDDB1ATrhBK3i4WGg/GqCC6bZHaC4La7PBPxOid03T248iEEmvQFOWBn/UAFZa5o9vl+nALFY
Ck/4W7D5+KRnsg8M6nU/XcZDVqZe/hZSB4yXPndefzRlSzZFEQWJYY1edsFpnOzeHGthk8BndRJc
EWMLjK7GnmfSlVbK6Jlxfz8iA47RcbZd4YAHM75PonoE7WtfDHo65/RWqEG5SMWuQK/GIhm1AgOz
NE8eUMo2zPnVmJFs1NA2bGd8EPWuLKn5d5YJekoj5hd0a3FJOh3KaWfTuXMfnxjYqPnksfkTO1Za
4snhBgpOglDlD055hoxFquVV5faE2Drt8tLkwhn2oshKgy28w70lMYswU1IhKgLcBsxF6ykez0RE
hT+7yiVOuVah3/1EHqLUO62NXfOVoIDbamQs6kS4cmPuUc8RezNMLnSFKu0K78BcDwZy1nTWtiJa
jXWfO1ojyzxOpG5X4+kzGE0WX35kvqku0YakAPWyhS7KpmqnIMrVhMkjcjCz+SBJMYw3WXLZdW0V
XAJdGCvczDk6togQe2fPaopSzYsiIku8NOHG8qwqRb1ZTWrhUITciJTXj1+tvkqWUwGysePetsvw
klMAmVQ/+v1nzNbxSeRiYuWL4wylvF1RD5cS+QezKeoEhuI0bBs/8yu1mbDLAZWYNc+ABfKUeKVA
B99tIAHqbnYpRPZUNxoBCg1KfEG6jDfeIhVPk3MXqF5celM+qz3JEPG3bpS+j/qXHvAafnnznPqI
K991GTGVKxU4rV2o2Asc6sy2vke+yn/2OMpLvg27+zZYy4ylisy/YmtQen0Ai8HiTw4vK4Q6XPM3
Ry2aByzJhXNeSG77zCNdV6CcIIyj56uXhMTAyDis+VJz2UHf/NmPaMCgkQbBck9uVnxbQXyaj2FR
qGbLhncNr6mEV+090pwJmWm98oTKOJY7u66ChhkoIsf73mHXdOhbYqlul57J/iPbKlI4uD5xxXFL
PNKGhYE60iJBy4u77BmEgvulqiQ9IakGc49xK3mSzRA1F6l2QV+QswMXXfuWuJmjEecv0aLFwyjk
WB0KPds+CUuBJEoP1G2zkTrpHptyyhhOcxgdUsTN5dFPqujWl6y2T6PLtIvYnTzAljoSFbm3ukYD
j5JxKDauxwD6Ni4Lo0GNDxJzQ9f7DGSi1NpqO8GCQAaA9M7MWKazZ9k4vQfjSdqEMsLcQwZ0cwOX
l7gdS3s4Tm3EQ4TUYo0hhiLQ1rFsQ1IxMpQCGdNn2RLV0ybsoQkWte4qfwJKCNcmdTeI0iJUmTid
1tMaU9uh0TzG72GEkW3nhZZ6QHcEtH4oTXTfFCL9Ia1UXJWMyRnE/QfSZQUK2X62LOuBiPceUWIx
9zDY+5RRGjje8kqBqUAf1ndi1UlPYUAGEjizbIUW9pewBjzkZt3C20Znhfm0bWpgjyQDKBtelZxH
ogjWORPuP6SAoySby1qKfid03cyXaNuj+gpxGpaIKY3fqPpmTYhXHT0NeD3UhVExiVc4G7KX0urr
j5Tw+B8plE37Yk1yfrJaJJdbtozlRcOvlOxirOSMa2zyNp4quwueI87RBzVldY7+i8NXoMFvxVMB
Urc+k8YzHtj7cZX90COI0K2V2XqIzzuKG8CxE/Dn8IOxlYucA0pZfhQqdZ2TaPzkcxFi+eGzXCJx
cVjSYwDBFleelQv/RKk3s6YM+O1JqBYRVlUenYAmVxhvVyD+INorUt1VD0hQsh3nTmFuUinInTJj
ZkYC03JhhtGDv4XQ/hqpVR+d+QZdoM022uddKVTGoqMO6OgmKwuBdPd5Z1/2eBiTzeBO+Kp485Y3
c5uYEXuCsaESOXa5cxfoOlfL0jbPg58Nr/gcwekElp9ley+ijtwOvb12iElUf28YBsE8SRiyvZXW
2P1oF4HxPugNYUiIRVLtX+ZOqccPnHeMZ4EP64/IzDyUgyObacNyT/wk9nT+yaa1HK6aJUSOudFl
GH3aSHgyOHVL5578hKTvTQVwh9MUNbxzQEbul9dD46vy0NHWuVvXa1T7KIuQRTixdsEBeeBAxgdR
rutD2/ZPJoLCsmeNuqIEEVEQkETdToIa/Be63bSMXRxHCN22ppcYJqI4dt4062B11ZEGNj2VuKeB
2rhxQWwvoiXMztYI1scNLfvsD0FOnEvWUhbrPlTlJbIyMkIBTlSfqbUwjU4o7B/9SmavOMmijxAO
ntmXM+9u1BwBnWk/ejjbE9nehjVV4jaKR6jpVd9Gb6C1sR+BbdKs5qqwYRgUscRD9KgA+6BrHHbK
c8nCIqgqL7aZxOVPwL23hhJKSz4g/mHhqBOCmCfiuf27wtbuD4ABI6Bz2brveYye5ITdgo7YrRD7
EPY1e3tNnFF562IbyXh/JyK7sQVGvRuTtGqloMI/wETl4y7f5cpfzlDXJxCFxQQyURRB7e6Sycbv
Upusk1TzzQAaE31hf2rGagJsBk3DPtoBCkF+qoLwoh4UyS7GViw2uDv84d60tDwbv8WqelF1Kj2V
A13C5dzEDYDwlgnAZqEBUvvYGlLvwNk9n2kpJGJgoly1dWMkNgzvJEKanj0GU3d8YSwai9uiZo/w
ha0Gn/Z+8Gpgo4cRMXUSXbP8I0T6yKLB7fp96uEppf9wRpVynbPo0ZqESoAxBeHQXpWDcr9xiHve
XsVx2m1nL4/eOhwT3Y9lxl8t98xye3urDd5tArulW7w3ca4vhx77APYSpAQFIVBojHfZLIfmGiHe
3B0GM1cICpHEWNNOUYmF3O2OhQuyCRndPbDjxRGhYOU2m2zOnQBGg+e0LxrOa3XEhVtXNzPOUAvb
ZAjveQuCq4zvSP5KHCbfC0MbVDcz4mEWp1Ad8JeTiAN1TOfbzJKLuTQcjMlp4YBG50VsYIQHGZHR
Gf1ITzMpvXENGtABhwaWt3y7KDF9i5eglbh9u6I9ICuyi72NIvFBRZjMdl5BfhDjFCv/lpIQ4FyH
taZ4ZSCB3JTJfiu/MZUbfgY8wNTKvhqJBJw0r2W8P1qwDSS4dstdsx7/XtUUR12r0TvVNqNltlog
bE4sd5zoB/FeiCHBFUp9qOoYobeHwTc+kaAzuyzOZSvKSxUP/fCDF7yTXAOF4HqlGPZWiE4lH521
Xn9ACRGFj1Cm1o3ivEjgBPnMbX1YHePxwSygvnjHRb5zkipCdEkVO7x4czwnxyjC9L9puglTGR05
knV6ecFgJbZpXjQlI2QanfvFNvWpebclCiX7QdHUs1soiFJPb2MfgypvABBS2QLZmaII6iPwBt9X
PmCier6j6nHIBfChQl0Dd1Q/OwAd8xVjDL97Gm1B6Bsz8QYBkWd55yIDknRvEkrf1xrHhD65EcMh
JFSlwXoeL+NmjpQ1vMSx8quLyiCo3TJZrQXxVk0b3LrV1Ik9g0rBu4F4yurLsVkJHpCvKRincRkz
AnXheD6ibx/z8xgbRmbMYwKkTxHSTnnvIkB9G/CDudctqcX9wQ4pMGAoONh95oyv6zCS3L7SItrJ
NFvMfTEJ2m2L6OSTCQm+b1IC5BViwMkGFk+UAbJUK6zjp7rw53fqinm8bwICnIkoMrY6ooBzsAxZ
tfSLDVrzsr6OorJLL0lr8NKbumL5swsAGLKyxutRMtwB2u1i2MQGCIDfcaGrMgD34TChx6qbgKgA
3GrdVYXypW/vp0KF6dOQjQn6fr4WDq05ZRnPayYIrbtE217bPtFpGKJHIzsq2EBZS08QRSPDXr/U
GFQmIBYDnnX+xneDl94P5u5HGtBGnzBCDeo0+spOXnjl2dYdE3MTPsgobboTZQzJgmbyXDzjrs0r
pVCdLO8mtNnxft352Ceh8LztdYJyi56adTa7JkEGSSixm4eFojilzOmImYV0YbWIjuSB2bShwnYI
M/Iv6gjDzV6rpCs+ARLAtZhiL3ltpInOk8TGwkDJIRcL0cj4zdFMOhDNNWY622OKJ0xGRn+G5K13
25bBNOlDmcVL1AtG54ZROFEkWcq9ulvfYHqduuqXwAEtxMAbThQLwAosDTIh4JtlZ7enZRTDSqtq
MFSJALknK5s5q4EK+KBI29JfLkIPKxMzrwlmZDP6ogEQaMjj6ZgLRdusR6DS5v703SqT/H6OgzjG
OBUrFJtIsSE3w8R7mWrej1gi2+ibiGG+MJ031rWFyQGnUscDtUWQRzWPaE2OawRv8ozeuv9KTI0a
yUKCz0a5ThT/CYQMBupWArKcAvAHxmssyAo1ccgOGa/fToUDVkjk30iTS7P4L5nO0mrXILd/RdfP
ci/RkyFnFp/hG5oah8AgslTOWhFftx8ZjD/3y7rj6Zxivmm5Sa9hGjLYzLPKH17Aiubvy+J0K1LN
hNY29gb3HlSQeTBO2L+RWVl+OZ3MPkLyZi8cxwxAHGuE+ZuJlzk2N6RF7wxHUV61c9PW+xYOg7UP
ijx9DYYSBJ6N/vktwaf2aKGNj5E3Iz/ZGSyLN0VMYNYmaCv0V0Dc2s8uo1phz+5k91hp3edAuM5X
liT/SWsaBm+7+EWLOnvQjYB8aWdEA6I+ZnsXlfZO2w7n4oT0NNuxRS4ufZSZkI+IOW42KBhhKhtw
pSWHXoN/cZYN6UXYI1lkpCHnGqkoLI4KX2MScmTKebukMzaKJka8tvE7QUdAt2flOPpk9dXKutNb
0jTbn9RZVbJ3TOklFDAl1M60dLzLHtGhwEkl2YT7Vc3v2hBuk9BWeEF+od28x1jEeTUQFoVw1Rdo
VNArpuF45DAofpqxkR+W4bxdgeCFdTHUuvn0WPEFaPiKkuTXgIH8PrIgX+2HRTY3vWv7j7xzIn0i
iY/4hhndLDCMkuu0GThX6d6sxGvPLSNQ8H5jlD+2TUcopcP7mkTfiqXt3mbl8iW7wXoyKIJPS1M7
tzCVV7oOWKaOnVkWIzjh1b41QeoUxySMMKHNce5ftvkSfCuhYAzbAY4D6saqwjaSOBQpqECw9wZs
BO8sRDPN2RS+8zCOfXzfhDbvwkgSoAV0IJpu7G4sAXMgJXc3MXCyS0x9y4cYqc63sUvW9UZPdOFs
WG0ctXKcpmcjZjiZNKPsPdlZt6iz3ZKZcBwUZ4XYadwOrervWas1T2k0V9dpSTzWBs0MgzPVed19
DvWRMU3kTV92lqIdYROmj27W59WhF+STHyyLBPotunMCLP1mWr5jn2oe/XaMEJGI1Rvcj3ZZHKib
SDTnua/GrbAop/alShazNYkP3goxndgw48vu0kzEH9iePGZEplLJDg9j+hDQ2HpUjWHxPriW9xmk
/ZjuuBPIyKppyR4CaD/8GDY+nj1LhOYyWG0K2yUqLCZtS519a4MZnUphGXUV1XbpHAIqp2bjdSkH
aNQySCI2iHN1EwAne22nycN8rPn+qRpCbg1eaAiEOBtgsw91Yt+Rhcg5BZDLfo/YE3FTVYM8dnOf
v6rByV8Bt5Rvfe8irLTFLK9YOKRPYalhQfcl4/rzWKTFMZ+g/e0m9tpvyHDokEKvQcpvFkRQ1A4p
Za/nVJA3HdTm8QnKA8vxDnvreJYl7bMfIvgG7zSz52p5GMEz1TXlAME2iKxsT0AzpnckTzJbvE+y
3FsDxky1rwXd5qOrLUKXMYD42IEa937GLTTtLZxY3/M4Hm+Nj0mP8tpRFG1jIZdViMUUDKRc/s0S
KL02WEcFmsgoCsyOaU+X7gUiIIScHXPgTTcEK36dbQvTnMqzn32eXxbqusxAjxua3U3URkO/ZTg0
1uzFUQLsEU7AeybXOHtRBH+JzZIZYs2ztvPByo0xyRBNF9KCRWDD5KHgqLzxvSW6RBhTTzv492n0
lnax+5UgddIbNFwd4/W8x4RRxNV7AqrhUiRmhf8bGzoxXUfkE6wyly9wf+35lmFtC/0DxdZ1PE1O
cbbTCZIJ0I4CVJHTQPZMaVyqU9mmq/ASBgXcp6YV0d4CvTxegqpkmShbFJ4MK2x1MzaF9XNAjH1U
648OrzUyWOdINP3Uc2Gjfh9WAbs7qlXymrUwCYO0bh6zqfA+grYzvEU5A/GpwgLZz8KRUJUYhV7J
QYLZpEED1eMDTcuPpB7CjeM92ZhN6zjFRPQBADnkodgI4eg0+ZHE4gqHUBOF8UnVFaQR31C972P4
Y4pDXZkvlwSjaG/TCvVssTtrNSXU3Rkrp/2qmp6RsTXyytta0F3YdmgQQNhgylkickrJl3MySKEb
EXT4jwDn1t96qIIAx9icX7ETZo0lxEhvJ2xTvuSE46bQ9avwGaE+ts4wMu6x7llc8uXgJ7fJJVwz
Myd/9VeX9G5OXby1eVHGlxQQ8pbvv0EVXqfxBxbk6lvhF4yf61BGxUUEYYPBvCWYECSskrpDO/rV
Y0hCDuVzFqlricsJ/M6kzVsU9byl2XHIdhfbTuTtR02O/UY4RY2uh4n1zrDp8jdjikMSoX7X3ro0
vnjzldV88KSTh6F1WH1NuH7Ik0VigVBVDum7H+Cgdgc6yUMpYjhQOPP6+4C4IUaNaVWeEbDXI/Mn
j9ixtehk2OFNzksOZJ59CLvi1ctMDA24Sr8851G8jv+7DL3ggEmYvAL2r7yNmhi1retO3KUEzJQ3
E8DtzwhOEWE3S5M027jPoucOOenEg1v2N35VTBZLDB7WjZMNuFdyt+1JOAjCn9zgjHMgDZcM11Px
yMlYPEZL2ZY71XfzdxvrxT0Lh15tGa83oL7hYd2ES7/eMWTWvXjebM4k1UqxXbpArDyqEHiGHY1Z
BJhkWl5tpM7XuAExVogBkAaXTzB289RYo9MnbNpAFY1hPHIx6PbnyYbdJVisUrRklqp2eWC51zZ3
I1ktSeFfkv6NVYmv06l2buuyOpwnl2KsJ2BSbC3TOuywqU6wAtlLYPZtZul2j0ibq88x5D3nMmFm
GyPuYe7R1O6J+59frS7s5kU7Pu1bMY3MMXoEz/dzsVqlKG79XQleP10HPdhiG0pafEO5pC0bMA2c
Wlw3BLYk4/iNUMPykcZ7/JjiNMNW1BGTYzFqqLclM8tiExMpLrbRUthHpyfskHp1Ne+2bpk9I1lv
nzvIeykvx9XJkFgzG+sAmDc8hpRAL3dMvC8OFd/b4T1J/b3Je/MeQ8V6WWr2rxvtMsXdExeX6FPj
Yyw7RtSst50/0HqhDk/Rfpk8eXYl7gVQnATTX8SdVT6gK4zR6mCQx6cVltNbXFNrbeOSSeUOVqN9
5uSioe8QoeQ7C7mAOWEliG4wc7HVcpl8QGVMeO2QTFaodIvXUAd48JOIdwCrbiDpUWU+ipyNzwFn
VLe3iQ5gS9ggtmHc2bbWji3+GD8wX44ot+rK2k04IcVNP6X2tAvKHJ3Z7LOmPfckjD7h5+1OAAMF
68EFuSPrWlasrLCddNinwxKCXuCWcHeQeNy3werhRrYkUPbn2MfMflhvF8Xl5Snas82GuUEDCq0S
3WBLJpfl6eZgYXumgSIOfIYlSOr4VDWUV7kvYUP4knADRErkvrJZ7QQIxKAyR982zbCl+OTVgU25
efDIKosOja2n710yrcSX1sEwzMpVomBA7kFsVz9U78xaJdgCBxvKxkJu/C0FaAMlxiZDb9OUiC93
Mstg8QiRIA5pIWqDqUsq+72vgUxvOcKd2wXeEDIZZciOGtFsEcTaSw5vP1ixsl2cmeVsT2nSHcpC
5y/+PMdqU0PZQoBBvZCf+q4OSJHGyRceyeqiDWF6CKq0pbX5SocUD6TTo+Y6F5bXQSuklGH2KI0M
TxGjEqztE/nX8Iby62UepcXrJRrLJ+0Rf7LDNhEGNynn8/chNjG7oqrx7V1Thob2lTzfDwYDsEaG
qasZKrHLc+9hw9TtDr9lepdkrWuQNfCXOwzLC88FVhIyt32KnJ2rrPh1kQWq7yhxo7t8LN1+T7qT
PI6eIFNpUtlwTb03JUeHljLZSF5Egqd/gKbTWZn9CeApfbcHWC/btrbK9glOu39fiIHNolmcVhzV
gDIU3XJLc8cOIYHfDYGKGY/TpO/YTsufmMvtapuLEM8G0ZP2srekji0cXbg7ONYTi5kKfQqkPYq7
mNTLcccLs6WSgez1OmY+oL526PW71Ivf4o1xbYSYUbymU+thPIWDkgghibArDz4V70+XAWS0S9GR
U2Bia7nDLsQLV1Ws7TBh9T99RjQtIwnHA6aEKy48jgLXPVgKVTyjGGJ1V3e93DNQQRHCRI9GLoe0
8MS8rb5qGMrhscrb0jwVAA29DYIcti1oc0hVRsbsMJZMvXTF9RM9GhUqOXVCFR53cTEDvWfcOvxY
UFal+65FYrGz0Wu8ZpzuP0qOo8cZBG2yLZVe9j4tJ3z8KlLP7pCWl6IjyWQnK5ctuquq74XnIqOB
IVXfATaLbxfXlxgNhnz+Yko7/RTYWd4oJ+sLn3lruqtB/EGtkn2xz6GNPsd8wQ8sqVAKZQOj/SSu
ANc3QSnRlBfrpC2oh25iiVMQO4WZJ7vhCYNpRK07mhrkO9HOww+KL2aoPJR1mt8jmok1GlW/Gh1G
ERzPOzueBw4R4agxeAzwopWHPh61t3Hs2WTYbVrhheOm8NlDD9vFnub+Ksmciv0yQqvuOzkAXCYv
Y8fMgLtLhHuO4PQPrG6quUF5xFiZPXu5OEy8trZVsAFOuD/XGI3eTY49cYETu+5Z8KQ0dhRkkrce
WtjziulwSX1vwIf0WeBOdw6yGbwUihOsuQsdz2F5A1tAk7+W6nyInh1ti8LfDnznOECbVAH+h5EF
xvIxJRQaSL6pveGS6LpAHuQwp+qoCTQsP/G0Oh68CKfuDAzGutJ7wA5AEi/cADIr9X9kD0Dn49zW
uHgZek79dewPXlee/IDMJX2JX58FxD6J/YQLMrk1xJ19l+GOkHtQhBMYlZjcuo1gvi/W7oEOH0/f
RKkWWMtdDqe/OCL5ZnUHwpNDspA9L3zeUJ13kZIfaG0nu6xInUDsROAqRquVBWYAtaekjy8Ac0gG
3sYxlnWQCw7HD+6f+CUNIIxt0hZdKpVFUtp4aLVy6c+p9XaSyNIbhbSevPsWqUjecT5t8F9b31sG
bl9ayvaZWW7bbVNQAxRUBUEt2z4J1QtLbRJ8hsqx0eApQs93SYWBZiciP3e346jbr1UyTAaAkemK
PWkVPnyk7GSdZy7IUQDkknZsmr98jdGaIOxiYiOErJ/KB0tDtseHJU5ICh3FCKJur+vBUvMG2nfw
4eVmPkB6ZzpPpEaP8mjomaJ50kUVZ4Y+eZuQ6H+PCMpL9lPplsydaNZIHGMvpk78HOzefUuK5YRh
iiofQDBFWT01INyjRQ2Sf1r+tSxqwN/0dR4ioKXHcThpqtUtBNCw3UM8IiC+UqSKJGMZvDJZR76C
FbbQF5oVPpLKLkMAGfSF9SC0ZD6j3LT5ihnCzttiUWq49NPWeaTmQ7kVBRTGm0WQHLo3Es3LRinA
SlIINz2TfYKfpC5ZqGwxP6I+ShyfDHdXWl5z0a+3yC7FNmMdhZmWBIKUjXg3DFMv2hJgloL8sBf/
m6ajZZmKjsIhO290MIKh/SRLpMlIUzcz+rCJNRY1nMPQp64xgHM8kH9GE4zAGxpBSXDIELe+PnVt
2V+kYRfpXTI6Ztz6KmQYAX6FfxuujtqkZRV+oCTqXgJUoRSpmCx+KrtxfwAIG7lN9MydXTs9sPgJ
bu0m6YGX7rC2yZdAMP09lEyp7xGMMV/id8tOAxr7exBL04cq3fra0QTaHhJ2OOGeqBoZ7DtC2Hhj
uivayG3ZW++kg/F4qxq+YPIZdJtvSdVgqgbLNRAbSFswC/wxnFmWpumPMi/JZi270roB6pTDfvNE
e1FmJXxlT/vNsUgIcDwHWO4vRd9mr17MgUxGKCDBHbwDNIiom9Ev2b2W3iZckuIFjYeNzw8Y10ec
ZPOngWBMf43apNuoOUqSDYNheh/aYaCzXA7e/B0z0W86dsybs/TVXaj4opgvlgwiSgtuPRFiLrjc
2Yj3tFAla/ohecjsdcKaFO48Aln3ud8kmXPY7yamNnR7mAgoXjEEeJFJ30UFtNXOkhHPggXIAd/T
krwEs+3pXYyWMDjULKjrDQUBmwKgygqTns3LGsC5iQFFELCF8xf7HMltnvmk+ZuJSW6m/pLvka48
tcNk7bqYxm0GjiJ69tpR/spU8N5UIFdb8lJAo6H3KpHDkUdxS4s1VTv8BGo4MZlsm+2gbXUHxmd6
x7/Yvqd0LJ/scqOBhm+ZXnO8xQ/sP/tXsN3t4wSjHMpQbIPXsV3NbwwEkgvxXzjfUF9S6e8b+KT1
qRFeDFijDUYyuIaaRdBFgq6feCqNj8DZ//tf/+v//O/P6b+jn9Vdlc+s2f9VDsVdlZR99z//lv/+
F1uF9U/PP/7n356rhJBKBqgqPQaeaFD5+8/3h6SM+Jft/4pFEndtx6K5dov+egSFX4fxePfnD1G/
fwh2Ed8hRMV2ULC5v37IyKXjdtMEaemZOSeJF8sTCtEeRU/AUGvz//1pPjW97SvX1S6/2K+fxq2A
2dD3UL4J6sk9niug77MTDBcu64avP3/Y79fPVmwXfE8HaPNIcfz1wzJA+KzRCfpCfNbiUyLIkzPK
cl///DG/X0Flo0sVVG+O9FDy/foxNaoqYFCBhDOGq+waQIeOXwxqfH2apR+Gj3/+OHv9//vLbSGD
wPMI9HIVpi3lwGL89fNmpokDiXr6voRrju+ggv1AKRcNDAA3k+oac2Q1i7i7sMexIdHBmSnDgyHM
Pyy2U87em1TMMc/RN46sYJZugQdURjBCRllzMOs0bSAq4PThTX38h5/e/u2n92WgefwcKT0y3tcv
7S839UyUKSKyRd+DfywIKHABAc3kPhZ4GuLrpdLFd1iEa/xlyuuCd1cObKQ2r7V00u7izz/M71eS
Wy3wbUFPqxXV9K8/yzBTUrMQiB/KyOvIqJKRpmCb7O+mjT1YVNiMBGueyz9/qv7tCgR8Fv/jiSPP
Uq3301+uQJnC2xzMON77pgx/EMtUPHGUshhZveIMhkZp5qs/f6T9+1XnM33HkbbLg2Cr9e//+pnF
GjA7CHE/890EZ5S+MyRQsrjZm5chKUVmjzxXH3kxF8xqg0nn9ZtF/u2ymwMTtTDcehhe/3AaBL9f
CW0Tw+wGrkZhocSvP1W9IDuexg6KFrm4vZdD+OLmOBsnlWrLiraEUig5iWD1lu4pnnkRb//hwqxf
8V8eJo5YwcGA0Bc9iwyU+/czwushysyhfV/SStDq1mOij/THi/XqEv13t/SlKZnuj7Dlu3juYoKF
hCku2G8GIrtw4wxXIY2cKgDFcBzJ3Z9/QPW3e5QfkIMC7AKvtyCw+UF/vUZt1YZehqX6PjKNvaQX
etAwoRhoxAShGgxO1pVs53E6L7GPUZdt2+LZ27TVgb4XvgngObcqY1NQAvDA1lESz/hILRl1l/jG
IbIz7jJfLRBnwlAbi33+tptNAR0wBRhEsz6k4FNn8qfCiYDotn8kgDTuG4wSNd0gMUyW3++cyLJP
pH0oc5hsypJbworr7EAzS0GJrm+c733YRwaMVB/3e1znsdmnOYqUiypMUGIgqTRPagRJvifZk435
Nqa/7m8GTl55X2f/WfHmVmr0HUG6gCtLesVlC5KIzDMHEdvRWjJhPfBT5a82g6J1CB/R3qjcJOPJ
4AotLoZmulksEGx3aNzw8P7D7fz3p2z9rmwpAik8MgU1L+9fvytCaUQJT9O+N3AsrwAks8dYszkI
aYVKsS0lURw7jCm4DBh5hGAyTcMyKfYOKgHH8PTnW2e9M369tR3uGt62bqAkB+7fTtq+MjICjtI8
9Et4a7opPgX4zbcm7+TEQ599+bIE6zmG1T+cNv/PD1bKsSksgvU8+fUyWEbWkI3q9gEgV3wSKXH2
XtkxeKud4i4FPvPKoIg/bNEQn/78O9vrkfG3X5rD1eNptpXnYyb/9bMRhHEvTHP8UCPjCnZUxKTj
TjXePWTOCDqQcebuUzLaCBEILXswaLxf8oBW588/yO/XwJWOEI5jK6VE4K8vgb8cuMB00MpWFv4V
jztdhrazsfNiviqAlh6FbJL3VOh4C13Zev7zJ/9+YEjNa0UHXHoimJy/nWjgCRaAo5V1j5lvSg/g
veP5ilY6lTspnXlna7bbmwqd/j8epv/5rX69+vyuiE+EDSIQ8/zfXjMiyacO1Wv+QCvqEXo0ujiT
DhOsNjsHZwOVl2VQzrse6SypR3Egy+VxmtTQbvoZP1G8QxSZIlizRkef8PiZ8N7huJu+ppbMovTn
XAC8vp7HsHGOJi1MfOwjJ2AnCkGOGNF6iFn9x1hwN7omBA/WT2s79y2ir0s2t4Qk5h1PIUuVRFwT
SOLQUQvBHonsIUQl+BpJYGOOO7bX4RJjCcLGUgHhjFqIDljfs6F7ojCr7rBlLt9DTsDwXlVNo4/T
ZDOsHXFjBIdGirQ7djhHWWr3mv481oPwPhc8rwULEhw2F0orCBBgSQz/rRun+o51aHFVpmawjjNs
INR90FFQ1i5csP6ihVZGCBUov2Hnja5PfnPnaEZbZH40j7HFrPiOdPq+uMRmSsoNIxY/izaVGkPy
FbEwJMlVNxVTdvDayX8AFAE61YvD9gU31JRibQSO+6Z0ob6DaYNcwDaqI17cK/VxSFj7o3OFyraN
DYCZQ+8Ic/ILxEvP/5ez82huG0nD8C9CVQPoRrgyU5IlkbJk2ReUI3LO+PX7wKchqSLLW7Xjw8yW
m93o8IU39HKsdgCEI7CkFskz/EZCvAV8qzFYW5EeQ2DFIrCuDEigtYx+VTR2cAtDzdjNtv5YyvKb
0/u29VwZsICe7agGeW3mgcIEeUQCfV0TEaH4CpgIgYayz8Qn+nJ2VG6mfgKSWuGQ4yyhCXGkhxya
6NfK0vv8wQaacK/jqG797sfUQewr7d+MfBzofStKLysfnzG8ONKiX8N+NYAEQWHbxYNNkrQE5xzU
Szp4o7YUyeTcBZCpx63qnfwbPgJgcHqoY18soRKkODULnU4LoQosgCbfqMat1RsiekfbNXK3aKwW
I7zhEqhylTuYQ0SOCtDnGfuefg6YVTfZj+aQiD017+5HmaQ+RTEExuFbSvSmXuvemsyHFpK/vQkM
oL/IfTWdnWLdHBmzkaXs7nU7teVLM+qo785K6Hq4kqlrjU9shCT9XkNn9h69wcj7vQZcE+l1TYuK
rU33CIan3sfpfRaHjfqspO93D1MpVL3ohsD4OaFCwuHqKX3c90YKd3mJ/kUJuTFAZWC2hCy2qQ0i
+7NWTtrkbywS1z0AWkAYmzmoIaJKbfE6aIUToDhtFbOri6fyTeTUxpA+IvDaFxo467EygYvG9QGu
aZQ8G5id4EIep5r3dP2SPIvBeanB59BGIZtHjEKKs4sKbKlW5WMRHbu29J+LECXgBSgPyoFDiJwP
cY648SD8vXfP7kZT8izRawXAZZtnwS6+H5xmyhWHOKQ2TEEGhdplYDn0JvG8i3VgODhATViZmZum
xI2W9fUCF3NMHemPh8Khkr/1Gz8v7+jpmNGsds2hQQBlQg04NTCm0GkQoaOQj6b7Cxdq9KdBkA9h
jm8D6GiagGHFXXsjQr186ZRiPqQygMUozZ/NK3UE5pGABw+cEn4qncahBSBLjd0EEBBachsAQeke
TTqjebCqYRME//7qK9vQJRKEfE1AUGevvlWnqNcOYXik0EjMhc5A/FS7GDzJtAS+AD1spxDK36FM
ax8GV6vXGvD7G6nt5Z7itFOnQVjY5dF3z6K/Adpd4upYoCUqRUMBJGo4+lsO7uCs/Z7sa08hzLJv
7KuPRqX6TqhF9cEyzvMDDK3hM2NGf7SFCA450IbfjYdIjAUC9Qnqjm7+e5RrCdsRBFg6r5RjnsWV
XdFgg25m+bHG0SnbadDrBpgWyPBVZZ7bKEEHjvM4lv0bDMZo2wH6hVxKmAgqPJDP1w/y5e6zhGNZ
FJXYfFR75mjoP3EW0oOTW+h6ceyrPPlWI578gMisQilwKu4BakxQxX2um37Q2hvx9WWgRaRjWVJR
rzDhFJ8HWjbPfzKU+dFs6+ixa02xGnrVfh9sBw3DRJE0Qzs7Xp/vB4PqFmgEqge4CRjibNAByFtW
W2Fz9OiIr+o2d9ZREYiHUeTBK6og8R2dKnljpheLTLRAjo52DzeXY8uz4xXbI26ChfCOcWK1G2wa
ws9O5OQ/kZ3DYzYnENHv4ZvB+G9cKtrXZ/zB4IY0bOYqWWZ1XjBCPDiHdNZFLyD6k2kFOKvc0ddV
W73AzM12w7xe2JSIxEpkWPBdH/ysQsGemmt6XC5EFPacVpxuL9qK0JaHInmRKugB8Au+LJHSgxgS
xOrQQQbQFptPJnCUOy2M9Jfrw/8tUZ48GoY+l8r4U0AtpOB3Oj41YtRzeIyOf5WTl1qUQEvJnU79
Hly87ahbSSAcwq63UWlln5FVhcjgcH5fRy9LFw3yZW/Xf9LFBuSKQadwrkZY8zY8fzlj+P1agjla
FIfJ0UxtbSccE1MxA+mHXRR33kM3YVBzfdSLW45mLycMoQk67wb1z9N1mFwTXTlfymPpaZ5zP8Lb
ffDKNF8beenGeJxo7c/rI55VdfnyhmPNywtAXXelfnabwzsDXA9/+QhMLf1clzhW2iCWt6jImjc2
2eWSmqauTFJ1i/fTcOXp5HwwcR2UWf8FPlP1Je+NryCMLQRkTWDfrdfGa0sron9N0oliJW+mIRT3
J4WL00GrXqdV1sCWDWvTvydnc5YCYyTCPE89Il1p35cZYd+CyKG7UQC9XFpGBmVuE4BRJDm/OCdj
yIc4aYOXnNoM5ic+4r56V/lP6LTAzb3+HVH8YCanZ8iEs+ZCnJCcIvbu6UxzNjM5VGgfiRLK6gAF
oy+5tCYIzGvk0mX9G1Cw130GbyGANfl6StmREJzWdd4OnUAewQX3XzeNnm0so9B+oTKBe1odhulz
j/GjtzFbDK6hKoERoQBXDsFd6cS1iXGDsLHkq1s0kfEKmvWzGyCC4cxZSKt936PL80w0rrc/gVa4
yWOsnFKQZSGrNDxBx8OCrtHMArG/vsZg2iSrfivSMH3FFDLAQTQMEd+ZoOJipIKk+U+dCyFe5VZU
+eBWarNDhySLH+uqdbwVgbXAwyvIqt+IbYxoHLR10XwCEql9jZTs2kc9Huq3oMq1dydr658JuoXR
2h/q6dlSqYeVYAe08UGYrTrKIZ1+9lThXoK0wpcj7igtAy4caNOHhoHIIZ2u4FNvGqG36AVK9XdN
GuXH1tPbZp9l9aRWOZ2JZYGkg3MHlB+PIRryIBUkSvApkOxh8ne030A/OhBQ39BQBqDV+nXxB3wg
5GUoNlW9TRzRBy8Zmbv2G/BZmT+PbRytiP7yYaPc2cjdo8zygDYR9GAKu80f/pHGgViw/+la4JPW
ssEMAHia6F61Hp7hlxy5UMz6eBfu8M00nXXYe220GgO9/QoRsMzXUTVl9YICXg3+kpKsuSjAShHf
8u+tlQFLAU10I85zC7NCn8Ym9lSG++yQLQ0bR+Rj9SCpXYSvqo6wz5jtpAYYRL6Z7IaBkGoR4Mdl
L5XM1a7KMxRSqTjm+aKFZiK3KkzT9lM5UjtBRArB0DdblbF3h9EmjEmcSr0QWV7yLbf4lhoz0lfB
r3lr7dGLV4DW2m2HY535gnZSLenbA5ze4EAOcJ4wcoStYbgkqJrhTQMYjdx5p3jvWj+BRYIBaJB9
fy1pnMOExpUyulf4k8x6LTqUgdRp03yfBV74HdtuDZamH2qk8t0MIl51RR/99HmmsGhqy29pkmHy
oqFbtendAEHkKPSdT001YUxbephPv1P+zosVpbvRnl2HUL2w2f/IOo7uGH7pwIv94vJv6kMLy/kR
ABtmC0WQ0jRoudxa+KUNXTGE4PV3pEIb8Yz0iEXf3g4t6+h4FP0fEsSlH/qqc8WOmIpbhJpADM4R
39ygHEHkhGX4BF1sGDbuDHR7zbvhr4KSLYN+wU8dBajWlBYS5BgtMzdD14Os9BDC7nYwJTS4Gl0M
ntK2a35RjWau+hQFVfMO6qz9OSG5+SvR2dyAUGYxz7pz629QVYfwARezKN8PYwa3ZRoRy5FhNCA3
UaNHvReDp3Vke1n4rlocZX55ldNISgItYkZGGxk/S9kM3i4uWuz6kpQAedVjNBEC4aIvuEcdL8Ei
BWdIeQhcdFCXsVn1zU+vBiJz14G0n16iVkEyhH3dUD1UlhZvS9D9MDuaQr0N7EcFrIXXYheP2kB7
EfM1ICFBF2+iIgyLpSj8Af06Amg06QaAfivROZ7cw3uM0BOyoSOygoigoWeUGh4VvCTUV41XyUd7
GmwwwhGEmnBDOmxRKJRJ8S5dPewXrfL6HGyUjafe14m/Hw8peKabjABCvTam17afOo9y2jLVnaza
DqkFXVD6hvUGVxAWlCer6lPLqrZqVc4ezPdmAfNiY3QUKRZS06N0MyhkX9Dzpo0QywxIuVORZx5d
qy25mF3MdKzlANK5WEHi0VAlykd3zV9glFsrb/Lf8Rj2v8HHZ68m0oTtrnP5QEBEALDt/FJg9ioA
QFGMt1X9vehMQz0KM8TK08DFDEM5szCDu7ERkAspFaJ6uCoHmA9bXAdC54BeT/Unh7yFiXiSa7/R
ffO7+7Z1VbkuMV0M/jlMkTQQ5yYHLTtSrbOIQZq9xIluNI/0d33kE1RUrIR04KOqsT5iL4uMkZ+3
/Y0H/DL0Y1ibrJocxJ4V706f76kC24nIpXmcCaPg6hB55ZJwHuNkSh8tK78Rcl8GY5xwSTpnOgoP
sPNyBozsMTON2jxqjlV/g608e3eCG8GxiCLeLA61K0uR/GsaS1fWUtTrbWrwCorT6STzAqnJqAuS
F2T5kdn13RKpvzztnjDjhE6pjSgSN/RLFsqtnfzGh71MchxdN0xCMUgfzgWgIExFRsmic45tXwCW
syR1cgx6QjA7Crp+G0tArxNVnWWhT94XlLvBkl6P0j74CSYVAEpyVJFILM6ibZrA1YCFR/bSDDEm
lH2MNFCPCRFwZ2w2aXqi1ekLvCphpmJ5ksSqe7z+Cy63GTK/NGrA2gj0rs7jYVJcgQ6XXb8QuJqz
2kc/O1Pp8g4udnasjSp7vT6g/sGcbdBfcz4FFIYazuk3t4uiKRDhg3mIKglSkn3m7INSp4wQT7GN
ip4qausPIlfhE7VjTbvzTR43pK4rurnAGqF9x1GM+03IxbxWpUx/z2x02iq9BwFKuaj4bKOw6h/s
EV3tG5vm8pw4Do1zskA00HTDPduxvmXXuC0H1cssOlIQ/rXuekh0B6Uj0WmA7INuxXWBcPX1Zbtc
NfI/w7XpcdGzZ8+erppbCY2Fa4oXE2oIkTLU43TbtA6SVBMOIAQwDd49YCvH/r2PW/hk8BL94cav
uNwtZKKGmnNSUkQUEU9/RUlfI0HXMH+Z8L/7UTIuvswBhLc2yLWlMUxif33aFwO6gmKPzRUhecDY
BGcDihp2ArZSLzrcuU9lL8ZVH0p1R2envDMjp7uRcF82UqnvgYdQFHa58q3zuqKdW9D1YoV9Zo6P
Ch2kv86/LsCRRatpPr6ysJJf+8mxP0urRccW/HD+BItZqhvp4mURZP4pzJsnh1dAyHkr/qfGZ6ui
Mcuo815k1vYbE8OkR0j2xTLk3qppq2bhBp0jbdX7wvuaGOiqhnplfgOnrh8LdB7dGx//gx+kqLTO
wDK+Bd3ms4wS33t0/ngNPyMPrPAkKoOvLZwCdKDVmAVLXNXCVQmSifK7MY13vg8ReRVjJ/xFGYX4
0XTIU13fHhenwlWUxnSLEjzfirrk6RIBn3XLSg+QyCphyC1QMHC+gzzuv8lgUg88Le+jQnQpb4XY
xyEGzTeW5Hx76kQGBvGJMw+veMZOx3cROFdJC+xWK8MiuIs9ZDuf7QKP6x2sbVTz7UIF1o0r+/wK
YlBOBRrwprIoTxpnnyHzszCNEsd5jhHm/9U0ZM3bmn9rbA1BxLC2BmRpNlg6ltXL9eU+r0nyWhoU
hoDfGQaF9PPnCogpkDUoxwdgLO4PXKjwNM0nHZaJ4fbuWk2R9hWCsoYLuQW+9cZdcIEzmYGaYBsE
kFIAgIA7TlcbxB6UMqX8Q56Vw/fB0Kw1zrhpsTThuHxNfLvZ4jSiHTCPjaBxxi0Cyd20cAjAb9Wu
Lu4Jfgs1cJoPSKSCLpNnF5NWerIG65Ac9DQc7xyktSCzG9EOOavpHkEfUMCt6/p49xLIbT1nit+6
avLM3fUv8sHv4EIiBwVZyrJQYj9dExgNZttTLD7gPJrtq3FMH2U12OSBQJR+VrGjf7flUL8A69d+
U6D01zDUbzzpl9vCoq4lOIhUtWgDna2FGyOSGiWdOrQdLc6llcGQXZEliNdKwFRbBRLnGkRnMR5c
wHJpbwGGLw8EoZMtKVyC+SH0Nk7XoE2mBp1ZMRwa00wPsT6km8meTSE92MeJ2Wt7luhWIDAv7H/L
a7z9jm7zIulAGSnpnZ1ClAfNrsA6+lA3E9Itlpdh1NcnSttT2Ylu3HMX9wzDsLaEygBcOAJn91wI
aqDCQEs/YMoGZ8yihLsI0tr7E2Jlt/FN6dwIc84v1nleEkgHiDGT9oNxNmCdDjW0MyBdcppc9Dim
7JMVgIx/BHbR7dnH8RudbLWmhosEnjMlgbO+vrM/mjK3OmGxLUylzl9+maNEWuFceYBl5mOz5VXd
+Ogj6b3xslDX9wmdtuRGe/xiIzNrheooFX7mTIx6upFC8CVpHY/ioPwWNL6CYbGjtNIi2+90tvlA
FQlaf+p5yMjmXvDr+ow/WPP5LeFKJxUjDTs7RlZTcmaQaTrwpuHdU5pB9aWQttgg/5I2O16vaJsF
VKmGILUxcPK6/fUfcLGlTcHxpdflEnDQZ5uX5z8BB82GQoyaAUec/k+zkhgUyj0sKm1RuR5uDddH
+5s4n5wgata64OIymDb947P51kFmUENy3UMWuQC0yrKDLrhCNL9/oKPXYBJbx/CrUy9Ang3zCWCZ
OZIl2g/AJKZJxbrrzF2L9vgaVaow3rQQVKF8dDIAvLQs0bhJ76G9iwIpu1wFG3plsKvySJFTFzaS
VoWBowoCatNYLyYLRCt0lzAFjQv1mJJ4WBSdBXPMweR2UHOK2LiyeQq7IWpuxXpz4Hy+FmRgOjt9
7vXJs51XdyFOH5NnHZJxoOTU5YfIlINc4LwhVxhYk/wFiNvft5jnrlFg67cSc/bv6KeP766PSwvY
UXHrR80f4OxHzTjlWcPPMQ0aNaf7IZBGpwIzng56RrF7Cw+sch8g72H6DV860/ABSgqqjJ1euuui
MVJt63OLhcdILzLtxna5uOQR5ndQkoIZLQzXOEdXgn0Lqgm3h4NhZAEme3ngrcJxGLulrRdq7czV
sSj2zNX1XfrRsC78HbIeYh7nPOZICt9upZHrB3RehdojPmCBVc8DqtZlWXTaQw0salOXTXOjUfXB
YeQ94xaYXzTqE/N//89hHCplBOD6xAEwWvzHqhwcCioNWcAI0b3yxiz/kjXOPjXoRQYksySyP3/N
eOwyFx8PcfDgjHz1abWjgURehux6mQQrGvpTdA98H6MSxHJwc/R7GhZ6FlV7HYzxA/T7sXsOO2G9
d3AWIbdrE9zYwa/EqrKaaFz3Bd2IlxaAdrBsgiq0V7ljl7twUvjZ5nGRuSvZ49S0G6tuxr7rY4N+
RGC6MMauf9IPbnnSl7kxBiOA5tbZWdOxlGmrbjAPReT661k3aWmZJU5aoMGLHSVmjDkmOrx/tCyQ
u+tj/+2fni80LfV5kYnhrfMcSoKbi+vaMw66C0CEqqkbe+Wydqau2o8Apc0XpDv6LY70pvhEtSP7
5JJyY4NFunrvB5MzIsvW9LNCqKbST/AS+6c4zhzjxo744Pml2jnXpujR0jQ6ewt0X03YqBMAVKMt
3iC3Y+0V10O7TJH+zVaVU4Uv15fm8rMAnaXdbwrwFiDGzkZMET/Q06QyDoYlJv+pRer+NTC0ZFwN
dqc3JFdC/wrWPvD3pl3Lt+ujXz6+FOEotfInTy+UkdPjNjadCc6Pt6+dqUI1uiU/bU91iOMCotJK
3MupBLr4bFEfrzWsKa8Pf7ncOtoQlMQ4esRb7nwN/ee0M0vJ5TqZB78Im3WH8OXCUamB+kgc6vQa
ZDPdiK8u7xcCV50OvPsX4nHeHgZA2SLlCC7PC30oDrEtaQJi4mAvsXE1nq9P7/IWZTBoP2QoLDKe
t6fTG0e0t+siU4dmDPBGGuxG+0MvBSqAZYrh0yji4HPaNP8e0EAicXT+Z5MuOudzZEkjLWWv4bei
xT80zaEcCLLFvsOIAVfpf5/jDJkByqDPJiZnO8igVYNYNIMVCMCgzj1o2sHqPPEEAtUvlgGpEHby
mNxcH/YyA2TPzjW5+U20rIuKpBGEQCxzTx4QGcFpfpSQ3KCvoJijQlzDsyytf9U0Yanna+E6m5S/
Jjkyvv4/P8OeU1HTJGDXzz4xUldIF2m2PHSmpgMUMuONBSUCMA6Sa/d4OMDzjsbi5xiEzmNd5x5V
mfDWa31ZIqCjxOXKzc4xtagdnm40C7kr5EcsnY9Qt5hZjnTDt7SYfHfNfQtqq6sC63mKBysjKMSg
Cmox8ilcKEEya+WU4+H6unxwsEFS6bB1wK+BmTv7QSgUZAmC6RJt+ji8E1UYbGCoGLMMc/zQoI19
496+PNbgpQRRM4A13nNnDjT/c5EEEeFurFrveSp5mBd1lRZfRIJ+TIYIanXjDrm8NGdgHBODp+Uo
1G1OB3O9OIClXMQHfUB++qmpEBbekjl2K9TqAtxOUTu3V1lQll8ta0reXdGBAvnnc0eCSJeMyxtA
5EXFtjFHpeVqzA95W6c/+D0tRneIryzjPHWmref5xn2MgNiNePTiw3JPs9tnOCi5IiXa07nrPEqd
39Mwiwd0uzcuREoKj2Bdm9mtZ3aZ/MeNJOnLEXHRiiQlB/N5Ol4O422cQsPDmAJPqX1jttlnWRR1
AoTAR9c7lsN0gyd6OUWGZEEdyZVGK/JsyAyOHLgFxz3Uqinafe6qcIsvj4sSm8qGHm9AVPxvLOtF
kZnjq+YSo+ISpbB7HokGVoIvb576xwRFN5SRJpFV77NxyvR5qAcZYTmju/WdUbrJJ5tKwLgeXR+u
GYSWdNiXTYkxXofGu3bjYF3sdfr8ECYFqsNUfi6T42BUBcmXe0jtpn2Nqz59Bwjh0Iuvw1o+dfiO
fy/7oE0OmC1ma1j34Y187IPPQb0XaUlBtY3SyFmA1OlpifL16B+7SOvvDD80vmJakEPwwkwXebTE
lzf23EVIxpxpTM7YcqjIQPhP9xw+GFiVsxwHiEeTdp+bSbpPCsfhNA8IVyBsX8gVXlgoRpJdQB+5
vuUv7jJJSZ32B2Qykj/alKfDYz7axAMolGNQNnjm9chqbWukxIKt6hA/uz7Y5Vwtrk3mSSmf4vp5
Bt6ZTYhkVRkfI01r9gVlv8+TKs1vZLTvLniqDRBULKLpKNJyuz705RM+f1NQtkBtaa9dZP9mDqQc
+W3GBl7wBoxdbnWMwPZNr1VfrUDl4LzCcNl4WoXUWBb+GUB03DjsHxy8Gd9OS4EC6gw2laerjbeF
hvV2Zx/MeoDLsyjMpnkJB19TTw6OcdMCdhHRS0i9Gb49wHJvJ7UM5SO97CM04ozAeKhmMe4b2/5v
P+MkZYLFCVVdATkH8H8R4GRNbmSdE7tEcTzt60bXVLkCqWZ3i6QSYwh5zkH/qgh8gUaMVaOaCNW8
Rias8v2dA6kZHAx+vBHeOw5SddiKpF/E6DjmHVB/TQKPGaGnRGBiN63tDn+AF3bPDfSr6Yi+eYFL
pSXKYh0UTfTjxpefSyjnc6P97urcr7iIWWeLHkXxpNtNxwmjbVKtQ9+0l5hy+vuGa4Z6cujDk9Ml
LQ569/fJaIzbya7iBxvB5Run7SJGZ5n5IWgUWJLWhnWWgrQ8O7ZFVRFlWVOlO/ii/hsufpW9rkXv
z8pWDlqXPi7YL9cX4YOBedSAHwDLJRc5J+wiwNnmHlfQwVWVDqHZSPz3EBxft4X2MiwpQHWfAz/Q
phvH7vJ6ISKDBq/o5ZhM/Ky89VcrCN6sf2wapaeQx/RyCcq61BcKOb0bpeXLyHSmpwJyBstNkifO
MzynqJqsgx9zbPHt+x14dh1vUUY2m6ce4Tq1HkFdzIxpS2se0gb7vBdgEigim3qMEF4tSu3Gufro
1iFdmZ+zGRNNnen0wGvIp8qys4JjiL7ma8Fr/tjmghaNbs4yh01YLtIkHvZpiqY/KN9uWOBU1Gyv
f/2/mIGzI/C3fUTLAVQFqf/pz8A4ARgMfnqHXmuzYi9DDWNW+IsGDHoAUtM6DfMO2BlKgSANO1u9
+6oGGVhggt7uhlzLvFcPdzjMpmQy/h56E3qs45b2k4HGxPOkBwE+LZ3oyqU3DtnLCPlQLR1cxJtH
wE4I/bUy9T9NfpD8tlsCD/jFmflQuYCgN35sRuGLI8I2WGpWjcsd3P2RwZ0Y/gU8Ac+601FWX6vW
D6sNthioB3ll5OhblTca5o0OLCDlwSKjsCU8d0WHOA9/RnpQ7ipADSj+op0YLWt0bpD+RhfI2bBj
0b50nTHW71u3x3uR+DZ7LseoGx8amNs9IvFaUN4hJiPM76ZK0GVC7M8Y1wMSFrBMAwd3HycspyfU
GM1vhZvp7gJVsvD1+sf7m9WdfzyIIrwcIOOAtpunHw/L80Qh8O8dGpmNv8asL6dt4GgWvq1gixEw
h+KIcdPYIHOb1k7a/jB4yv5KHCHRHddNhb9vVzaPEiQzYohO3v4EsFmGS3zf6+LGFfdX1uLs51KA
cOjXzgkDP/n054bZ0CG/5mqHYMrSbuW3GPUuc98bcf+g1h3cd0aXlE9+Uwtnq9Ecq+Cw92QydYqt
16IAQkxSVfUmcuTa0Aq5Zmu3uzapI/DoqDr+mDzBPjATUXzX+yh+sbEkQ8konATmdA2ArnU+GemT
KnoL6GZsKQau0wgXwQ6nBHZ5FyMg7NLD3Ccl67Uogm4s1w1SSLfOv8FkzxcDnAs5IpoB89t/uhiC
ggxSAK53CFOKct956ODlLnLwoP6iasZCvmeIpeOY14+ZeLSrxr3DA0/L74DAix4J964p7nKqPrdy
2MtAd2bxS4hPaJRAKTy7mK3GlqgymdkxDnAmecI8Z/oayaoLHyv4ZTt6NPWNd/hyRKqxlN0I7FGe
ss5rN8FgYi8Uu+kx9GtDwHg3CGhSu6sWfj0ecC6Kb7w9Hw1Iy5zrDhwFtej5v/8nTcftQbcNry6O
yPQ7O15A2Mtjm4S/Cg/bt62ovaLeXT+rl8+sDSNJUdykzXdZeU58LXUnvS2OkG5qrJRT+2udmBMe
K7g2L00E+spFBY//xrCXeRPxDTkrf4D1uwgr0hwjahXa2bF3cV58xIWuy5eRO5S/4PCDxDekM2EI
3EPuX0xK66xooaARtP++4Jx4sjcIdQDJ3LM91dnYOFREMEcwM/C4a6HW3IfBV0t6iDOUeXEjnP7g
A5uUcumb0a9y6GGffuBm8HsN2EN1zGHUb9Pc++ZiEvgAGrveIusTHK9/3A8ec6ZGB4dtA4jzQl8q
o0Pfj6NZHj3Ie9g5jRiUYIeA3SdBsjluKuKNYE2Moxv3QL1Rx1VdjhmrPiD6eSNV/mjuLlUvHDwQ
7kGC7HTuWBLE0La76uh7Xr/1jal4MGPdnABJ5E+YBNCpuz77v3zA06vMZlsTQ3KKgaGcFw3qKJIu
9fnsaIUSLSkvwG+YAtng7qYCK3lUPWdxxrH2GVpAuw9BFfv5kwBTlyFMbvYNHpOlA6lEZJoJAUrH
gtoFDIxuj4xJsUtTFqvaz7CNEu2EUVnLNYLEo9OaEGPyuNsEqMfik+tA0FhpEeZuz+6Aq/P1iX5w
htm/VPhcCfgLmOLpyroy0szBapJjWbXJZ4Ht2iZJtZQBzf6uKKZ4z7u3vz7mB4kh7RDyrzlUtBzu
kNNBUwPjzsqb7KMEMX3kc1YrFGXNb2VfGVtLq6MvRoDrVeC2rLTvW8VdCXXfQCgRdU9kfvTxn88W
XSIDyjlv1gxLPttfo9uENoZB9tEP9TjDvQcZvxSdimGNbKfxUMSgvm4s/OWWnsvJAsCyDVQbXsXp
GgQhpn9RF9vHpMOLFDYS0HgWYXwNIxHrqJZWw43Q6jI7YUQTIaG54DdTD05H7NEvcJKGEWNvmr7i
yiWXyTSFGHqXWbe+/olp6PO3nRwgiJ9AGOf3j2uLeZ6O5qm4JMgLXG5pe2q/B7KpO3xEoiSJflCG
wel3408BCqFl3oQG0jZ9DIEDNSdfvnKyE/cd7JVWiwUnCstTMLoalEO8PJKdyq0Ea92KpjIN4qhz
VnncO/53vAUQyVKofqplhABetRuCzL8bBJo9D8JpiLfgHg3wfdJefvYb05ePM8g6XhSz+TwLoUct
Zo/EeToxiVGMxPmgdPRkhfCjNt5BZTU+GX5aq3YJvEFAVZOqNcgoR9d41cjReAiKYADOigcuikES
sSqVmt4GiQqEE5WoZusMvCO+2J3ZPc4BfbyrrEhtIF0FzapE+iBb9ZzHhDa57yIFowmQwssegR/x
2pZmIxYxIae3LPpqOjha6drrRLndj0CiBLVyVI5zY9OLF31Q+oj9SSY7bx9FeeE9WAEufATxujqk
jldnQOcS/YvK4npclLnuPUf50MtVOpl1tcLx2vhNPKrMt4xjmN8jt42wWRdP5Q8UPKvvVUv5bNsK
vb7nPGvaIjJ8fDTiGB/yz1VOw9Xs2+QdCaXyEEq/HJFDjb0josAKjl0Rx8u0o0y3wnO9vgd/nEfL
sBzsowXb7Q0LkO5zbMfezy529WRB9T3DNMfw/ffCTd3flCZ1bw1CvfRfspw25zKNyQPwn4CruYTe
3iSPGbYy/WOEk9APu7HJokY9ovxbmoiWL7QEou4iaA2UJUbqhcUqdGvRwMrK6h84llTOfaAHEW6d
+KyE2CuFLo50GRr6n5zJa9yDDWEeiRCRWveOMfavlDux9qili7cp7Fl3WaFXi8RqFaDwOoZjebCm
DBcBAHJ+s4giqyhIzuYLAPvM2l4IrXW/oZCQf28Lo48fmVSwQhzfaddT7wV3HvQyYyF70fYvo4OH
5Qr313FYV15c/i48wKOEe6Kf8LK02+S1pXtowC3EZnUpu1q3PyNq6f3osUfRXloK2zi2ixjrS7to
vWAbpEi8UZAZuwoN2Xyc8IdPhWxwTVB4CRV0275XDe0Q7IcQ+l5HKCrNx8tHOy8MG6wXWtrt6NAM
gU4u5hadWODqjI1FJEq4BJbR6e9dBkHwq16U0njyIQS1LybL/04FJ+9+yAD/SSy23drI94Gf9A+i
06v8G7Z4eXugFTuB6ugrNIaQ5Kztn23tR/2fOgil9VgDGJ02qUyzcVGg83+Xi9AdFoiiFvjtCaC9
Kq7dpwLTBnWPAbIY7tukm20oKlQqlwgvkzWtPAi2j2ADVXrH/zFZN3BSB2sJFJHyZEKsNPNpiBV2
eP/p4Vuq4gCNHVE0+2QqMQKammbEIwnwDcLGPg4DeE/J0j4COvMxw9Hi2llhEIQ1RFOV/VOFyaC+
J/3RtlYXKRc71QKb0QbxJ4i/7Rh2m8xtEBMyymQEre87tb+3JnecPneywPWI+Xr5axRFA9lkUgEk
00vDepZN4+trmTbp70aDb/2vTyX4IdjRFBctKqf2uWhqmusReqIiedGLtvQ2IjKG3xoWHNi9o3Ff
36GqZNwI+C8rXTNSioiBPg4ZBwHp6VuCak9bSz7jsTbDfJEoyKsRTlmfyrrk8ka2pHjsUUl0VmOd
1D+K3Ju92SQK4Ojz42R4/Wm7eLhnRDIkCoJRogX3XJAuwpsn9Y1sOOJEqeCG681y0JpGIsTe2Ae3
0fwb/fiLd5sBkdTUZzAHbd9z6YosFPaUtOZ4VEUyLfoyULvUjPu3scm9W4yMi3BwHot3GcgKoAog
DqcrbVIMK5DlHI/CN9TBA4eNtTS3CxrjCHLfyUnq4dZLvPgWXOWDSZLaIOLqkkzNkMXTgYV0facj
fT9aSab9wtvhc0NBKlwZKC7VN4L7D74gZXgABXSzyc7PVViERI5CJaZzzDLM7vNiSn8EJK7lwhuV
OhpNNd5IXy5zKdpNbN55ZibIx3PG50TdMLFKA3Y9hJc1OGnxGA559qsNLP1Rr+rhTli1udUn1WHw
hrw95k+dfL++cc/zZiAMAJKoTPNmzy3ReVn+UyEI6WFjgGanL8Zo5sbCLOhx6m0e/sBLINpUIiJR
nlDbGeCN94BZq/9xdh67cSPtGr4iAsxh21myHCV1294QDmPmVMy8+vOUz8ZNNprQD4w3k6qLlb7w
BgwjVipE8+0lfwINfsohEnaJ1PP1T7BjV8EcMSieW0vowc4zGg+wZYXIlOfEzVPYCoHGd5H9d3/m
Lv/bf2NRhsUik64j4FNq03Ox7LAvEYsUevnswmjzP/p5znXFUtWXyQiDYxl0RbDLcvKt9was+8v9
0edbW44ueb4sPfA3er7zSVvYSoFVfKYIBKUqywvnc5Lq3YNdd3C67w8239sI3FDiQuCFiBw+lTEL
8p0pQX0gSZxnvW+k44HphRtwiyhn0UfTf5oBFt8rQy7aabTySctR1wHrCatsXgOFm90XofCqFyzC
YUhsMnW0DAQDcicmLKuy4AQ6stfOhToQqxPPT94OwIzxswh0Wp/CDfCuGerEmbDhUlWcL4fYjQ8+
H+nJMnybB9bAuA0hW3d4T4bd4V8vzUC2OL703W9VCYYLAuHat7QdBvv5/gddblkmB7WUxIkuLh/3
evXQJMdJzM2blxZppD8Sq/gkyA9ekmYYt8pQ2+9wsozP9wddgDoZkA4SOsegv3hoF9DFNnDLyc2L
F2Q6RbnNhI+hZetEwbvAah3rIUT0coeWUxYcslFYzqOLiNOprBVhHKGndOVGs9uxPJLODidMp9Ph
pGPyM3y5/zvlc3B9sCSQmHeQ6BbS0rxYH1kAYlD21J8xiy2hFVAraY4GXosrb+7yCDGOx2clB6fU
OMeNa02BriVt/eeuquPxkE/ObwvEGYa6nUqT4+2T4q1lPlK7iBvzesVhG+I8hsLQs5IrSDwkQR4+
OIhLjCthza1J/TvOLENuXS1OexUmKrlAhQenBw4Bk+Z69KUZOkCy+9O6NRxEEJTdyCKWTW80Dpxy
cCfjOaL7zaNeRu8sK0p/qZhAr9VGl/uCwjckRnnvMuQc+hDFeeOEkU6m4Sf9t14p8TTpqGq+vnVK
VPWltIA8n5Kpdb1SVaXqIqaH/BIMFXZaWttMRGX02qTjjf7z/mCLR4RaII8WkA6NrebNGVM2GtCa
i1zRi1EkLfaQWe79JPGDvuO25vgESix6saK4/DOZrtmvHIDFLSQHB4BokjOhWjfHnQIWMKaEesQL
WRMCO55eZ8YuR+kIt+Yg9Y9NmeQPmm9PK6W6W5NGEZEYCTAc4efs9otcjHprR8QvYSN8WjnIKewx
sg9eJmQBX4pEpvV9q9qYvliV/ebHDAADZRQQYyYwEn7C9fo6SMKg2VSlL1lMsdTok3yL55Xyw6yr
8qEN67Wa3OKIyPEIvti0gHutefQLttMPM2CFL/AQXOUxxH20PAz4PYCeSfLRW3k4F6cESw0JvUIH
EKoh+uvX09Nt4ehE9ghmiaDJqJxk5m9vKtco9gsqBs14ibaTeQtkP2OeseBohShvlY0vbkR55DtC
l4azmypcY3ex6Nr3dkol7aS3tufvDRpX1Fh7u6qqY25542PqRBaGUXZfTycU5ht711jl6O4RqKv7
kKx3FNNjZVepeHFdrF0KVRUa4gFKi1dSNyFJJnSFrB7jYzL65qgnaUSJpsxtZBZF/COM6mCN2rNY
SExReDEcolwJkpj3SgSRnNP4Yfsy2YoDGmNwvmrINB0ruxUr+fByKItIlg0jI7wl5gHDv6C3CH9e
oKE0L2GYeDq+1vUXhHCs9nD/ClpGWn/ZXKqE5oDuolR9vWPA20YkF7p4aSeEj4/+UKcn9II9PMX8
qBF/sG3CmBR8y2QdQ6Mtn0H8T9TNp4Fih+bXWQFsd5rCfKfWjvJ5VLMKY6WqHgANdIGJRo8ZTL/i
AFOwLapL+h+LaO1E72AsD0ojFa5iJayrjxVkxmwFz7K4aiQ31CNkJUshTF4UFujHJtizty+aU3f4
58AshvxVtp8GXRSXUccU3ERC8ojcu7Zyuy6CZrl6GnkvID3JgZ8dRM3LMENGu+ilDKnlbTWk36sN
umxmuxWRWtXHLMScaWXQxZUuTyPNQ4hDHFCAUtdr2VYElQ52Uy9apbXDES/QHEwKrvTGjnCt/5DD
xD5gYfbmp4RxaR+iQUo0ABln9mgKYeF5ZYjuRUdTG0d6tOweEX99cOHnfOsov6AhaOtrOffimMjo
EEFh2rWqQwQ3C3a6EBX/xvKVl7ylpomXFjCOjdcpaXbweyct9/dPyqJkRM/SATwC75XHg2t9Nkuw
RqDa8jF8HcGqv4sqWtFa2MdPVPreR6I42makfcT+vf5Aoc46tUz5QyX6emWRF5k/ag5MmJ8h1S95
wma/A6+QjO2exK91UE97M410/HnCWvpqos2F++wU1k9jWZX+Bk/bgYI9EBFIBXbtrXySxX7jlwB1
BJ1GBYIwcPaYNlFf0i4Y4leD9zqBdeenxz6awqNWTuKr143GnvB97Xpc9PrIQ7mupJWHLH2gPnu9
zWs06LpocNLXJI/KjxWClfGmVDPjQfS4gm58xVQiJPo6vB3NBv1/4ZbOexfYVLhty6ras4Y0V1d2
x+LAm1JUgIIMYtcU8+bvQ+x7Wq8GZfla4iHe4ELvYgZQGy2upbXp1puwap0GwcjUCXZlPorqNOBx
kOxT5MFe3KGKf1em4v7KlIZurxGSiG/1NGyPdZ/2K9W/v7D/qxyL/1q+Y+wibib7r4vVP2WbCovy
eqrC8RnEZ5XjVEOsBqonAsEGgqbuN10UcK3XfqqBPOpdabnuWekfs1Oyr6xNPb4by6I4Yz+jv7Vv
Skue8wUQAwkNKoamjHCufhtn3Wi9AbV8BxscFGK+6DUWLNL0NHtAKAXpxvtLt1w5RpRNTJe0k1bt
7AXMTa/ucqUdntPIzzzM7UP/CbcefEgzzOGiTTkY2EH8L2PCWSAmNCXB/HqWbdJleucMw3NEfvrF
sV18aZuyv2gjajQcevPP/fEWLyFflZoD600AQ/gi79J/vqqEfzSs4/BsTtZjUOd1sY3sdHzVS0ep
KJohkMcOrj9Vwi7f+ggzNPh4CmXcM5K7ez00Qi+RCypyfKacXp9aV7F2uD5bv4pSrQ9Ja5kPahe4
r1luNq/3Jy0nNd/mJBrg80EGyBLWbORM8123ZmQtm5LPZl9Wgj68pu2UQDfeGrMBMATuAISI3Mbm
XrweKygrD2/YcXpOWq3+qg1u8853lKbd4fxtrtUubuxYBoOtYIMo4WzO3nkC8i5BrW18BsJCVbVx
a6GBgG3bclOrbfheJJW3Rgq+OSb0SEnfc/gzOyV906Fx1TVMMLB+DcLFONulNakcikSYOk6ZyNWu
JDM31k86FbF7CCmoc86+qRbZWH/GgmkSiD6XevExrxPjnI7jz/sbZfmOcSr+GWh2Gl0BocVzp/GZ
6xkHXwMasSdGfSvazHn1wQGcKiu2ft0fdPFB4QnQDyEFB2otYX3XO8aq8GRA+Xh4sbDcFBsv7HF2
9hMUIg9RUab91vapVJ7uD/q3rPXvmaAjIun6ElLOrQce6XpUstwJF2ynfI0HQJTYdVIBBJCbEj1E
ZYwdZkWJ9AGRIP1UhVqtHNyp0tSHXIeJewxCo64eJ+3i2KW4QPR2PplI3qPwVU5PFcpuVYPknYPE
KrK7TggPe7BH9ThWBsKBk2JR+yJSRJq2BUEQPgemP5waP8AH0Q5rdHeCMg7CLT0d45OBaEt/AvUq
zl2UwoPl0em/xl5o+L/7cAimH1jjlL8LpHKfBr0zvC240LA+VqXuJisfbRH5yTYSvG9qJITzCE/O
lsosO8cfK7t8FZaSpIcQuWIstZtx8I8a2W62KUtLaXexMXU/h8bG2zy1egfna0tvTgLNyrciM8nu
VZXAh0oiRBykN69XUS3LsHZcv3nVcmAcuOwWALL9HO8ZP5umZJfVol85jIuoS45JSgEMlOIYMOrZ
zgmwcar6ouhe+1xre0R+xwwSY2emuBgj223uHS3pfntxiVp5han3+wDW6nCYys4EAa9Nhdjie4J5
8MpTOr8l5O/CP1HKHHHVA627/hZD2Te24fflq9N02ftgav0T6TUW2jxouMDfPz/zQ8tgFDv/CroR
6Llz/pGguwbqValf8Rwwfvp+6/4yA6MPdjXKhuhCO6hjr+y++eXEkDQU+d5gB1GR+wsX/+fpro0G
uJtTta+wxKet8PLqTMqrHmqYnL8EN2LxLrW7ol/pq8ktdHVR0I2n+sD7QogoD8D1Z81qlCuLzlRe
jNjL6qPe2M5Ho3Xrb5oTo/mScelzXeVO8Q7VjWJtUf9KRV4Pz8aWvXCqonzneZ1O+BGd6LFzXtRU
yhZbg5sO36Y4wF3QErbTvNYGsBg36y22XOG/Uk5RrNOIqbG61c0m+ZGhyOkde+xX3OOIVOqzO8bI
NCR6rdX7yewATzdjb+Y7Oqw6qq6DwFF+qltXnEwsj5We3MGr++EIMwPH8j1Y5xbv4UTr291QOq57
cFrVe3XHSI2Pk58LilKBFu8VswuTY1KwE6S1WNXu+wB/xiPiyUrzfhhCr/+o0YL5jzTOLf/r43E0
n0c6VeVnqx5Nxu0EssK4dFMKFe9tHz7g7zduYvYv9WaY+LJIQABxvbSR2jqVOwXeC5I5OH47phK8
ABLL3pV6VNp7ukPoxN8fcrGJwatDQGQ7kbaSVcye8kqfCrwkq+J1yKPK3jSISH1sxjxt91lg4++s
+cagftECPMEO/8PInFV6X7JVq8+uB7SoJ03xu/yVV6/npJTqRm309qOTayoFkZEaf4qz6sp8/4J5
/92/UF+J6y2aS7THZdPi+hs7IHMMl9fvdSAgtA+i1qwLyHbHe6xoxzgHEmtpsI6J+WGIFfUdvTml
2LaeWYeP9NntCA9zTLA2KqJLPzKlK9aCq/mKIGQs8R+ccLJpfu3sfONMrgLkKpTXNrGFiQmkXv6g
ESCKvT+aCBdao/9cjZ67RlGeX9d/x6WQSkiHaw2h3fWHCUVHvW7Ig7Ni+eUrSDpjl4nO/Rx1YbG/
v/SLSsn/j0UbkUcLNdg5gWHsNbesNEV5FUNZv2vqpvyB1kW2VyIdvRKtwtA0Q27D2mJjp8YIE2r2
Q2M59ZoM3/wulb+DAhV5iBTho856PefEHBUHNoH/ihesa5wmwIRf0xoCdgGdRWzMOjCjbR60k/6U
RTyVK5tx/mhRh6QjQPmKRjrU3blO3oTJXOn4Ij4PvorJxNSr7bbDWvaCkApGq56u+CtffjlhOaKU
4WVr8fVnEw6kCojihcnZr/r20UyscofDX/8hS12l3QiD11kN8DSngG/Xx/urLjfu1cmT5EXoBRDg
aVAgf3z9saMMu7sGUPK5ClIVkkqvPhVp6x9cs5F64aLv9k1sWB+BCIo92Id8pT633ODMW2KAyAQx
m53HIwlWyG6DSv85QOb4naIVztHKEYROWlNZeyZvfWf2tkyOiAJ1d1YKxMYyiXwtSs/DhE0DBiDZ
t9oxe3SeRXKEyTl9o3ILhatJk7UcdHl/yGovCkiqQRPRmi8x4s1YcgxecnYnOz1kwouf1bCV6vaZ
9TjVXnXxFc1bucxv7GTaaGjPwcCFSjIv+Q5DlrZKbaVnM9G0cuMNpsg2kWbS646iWNK8zUF7q7Y+
x0cm9ggOoilLlDm7sRTNkK97kZ0zL7Ifm3ZqXthZiNg4NBdIeQz7azMpa5jAG9tIdi/4sFRrAITP
7ue48fypNab87OrZoxO5qMP2VFf2eg/Xb+W43jgyEsdEdUYK6C23LC0t8lQrOxe+333P/MEDUIY4
BXSC8iF0K/1dSV3qGwAS7X1agpV584lleHruCPeSEs/BPnz8QKkam1VtcUF9N0CDyTduIajiZm3h
fKnGrt2Emq9au5CEdVfRkrJX7sgb2xnmOPUUqe4lbS+vb40mGqhW+0l+9ms9PPNv1LvEEd6mwUgj
wk5iDDYD8kFvrI3JrQWDgiAXygv1x9ki45biib6M8jMGIsHJxnjX3oMZq49FWdsBlqlNtVVzrw+3
FQnW/a9+6yyROv3FpDhoic62NRlrDGk7y8+4syrqti/yIdjh3/2fjwtqCgN0rNauxkUiLYVhuBc5
uhQhyCJn8w2hzoZOZMSXUtGxFyp6EcfHqG/CfWNhyrQporT/hCS38mHoiBSOBNDWoyNcO96yfeJ0
JcdZBgjy9wCFIm1Uqd3POwk6rqadaMLoMvqBkT2URd/5x4ijwt1iwocFH1ZHw95LysjZq0ODq4YA
Zt4iYa94a2Kyi1PILWr9f6Ciy37K7OOMauS7nW4ExIlx82vMCucJmKHvH9t4GIcjdF/ahrkohbVt
bT2OH3KUxFc2xc3fQDUYaCkPOK6C18fAGKEO4YUdXURtTbue+PGk4KT4I0m6H706Oa+RkeEOnvvh
tA2qJFy5CRankE9AR4tnmzOB5MHsPSv6si+sNA4uuRo4e85LFW/oo4pd1zTeN61VqiedovxbSxuW
fL+AgCGUTV2FFP961gWQ76mOhXIORIhDF1QtdYtUenJMdS96zczB2eduhVh8qDZPpijiUzMmoLUD
tf/YszFXasm3FgH/BFmq5xfx4lz/nIGERIBHCy7G0GndJswNbTeMxaQejByevZGNzlPgJ+JUjG6x
49yuye4twgq+h+xNyDYR+eE8+dYsjD5iewoviR0FL3mTeGfFy82n1DHTV1sByLaLoir9NUxgxt94
KzE0ZACbY0kKtFC4mfQRboTFDtCGujg1uVmzEhXFpAoFcwtS6Eq0eGPHkY7Ss6ImCg90niIYU6R1
mq1EFyKsHhZL2pCK6Sr6Jpa6m9BE+BQG7IY3T5K9jdCgzA4l1/96gRMXpOfQ6/HFax37o4pv3U5U
mv08qjUcDmVNNejWHP8KrxNNQEh05T//p4I0khrYNWXBS6wE7pOhKtNWp+qAAVfYeVs7ULMDLmPe
yuW6CGBw3+Atl0xXcEKLV10pe2j7g5tcctyFD/BOgdi2k3rUUM1YK8vdmiH4AwJRmLwyp72eodnW
PDZZqZw7B87RQLH6GbF7a9tNsXOqOyshqcUR4P4q3jgloKJli1LC92iCXw86hbZioHCjnJVWQVY9
8OLkYqBSsgtSq9sRrRvdNs8L/Z0T287KPX3jJSUWpQprIxFLcXre0MvLXtVjy/bPQQGGbaPDdBCb
BmXScFvWmv/dJgUA9GGl2cYjfm22JbhayrDDSIezSfvj/W+xWGwqhPTkyW9ZBBmhX3+LkMBxLBsj
PNv4sD7YIxpGm6gG+rFLG4AHK8HaInSRo7GvSEDkvrZn50cgtp7U+JqcXSXy9n6XqcfKTx7bPG+r
TViO3vP92a2NN3sVfb0aGvRfwnMbJNF/k+OjfILEfJ9tx9b+iZNOs+aMeWtEKXFFSsdfFJyvv6ea
xWUgajM8R1X5I1Da8dA1TvKCgofKBHGVe/sEZW/PsiRaiRjkejiawtA5kyA+q00dfTGFlz1mTiAO
Ct4lLgTy2o0f7o+43DCkjygB8MDJ5oo1z9JttJkbvYzPNlT1TeV1mr6JkYrZ4Fegrn3NxfUgRY1g
3sPTkNby8xqgC65Wo+Yan92Yu06JlcZ/RESsKXeDQFl95zq+8aCFmLIc7s9yuYwMzOUHH1teFcbs
JddGPbFq24rO4dAAQBtLL1V2ihkl2r6Lnfq117SpXPmyi2tJTpZ2IsQ2Dgi47Ou1VIFuTC7GtOem
aYpXP2ph0Fqj531wlMF98ad0/O0bAs9KMw2Rr7o/4WVETZWLji2FVpMCHyDU69EhXsOqTnBeILjx
v2fCTT5nWWgERyXzrZ9YEGKTRXld/2Q4Ibl7PdbDXs/rauV33NheYKMs0Pa87OAlZoGkD1Aza2sn
PtOYmrq9iK0k2KtJP9KkU5yX+5NexGtyzsSrMoKESzDfXoLHtPZKJTnzHuAF4OVD/VOM1G1d6laH
yKNkgGJNU37P88CnTZCUyfn+L7ixz8id/wbslFaR6bv+6phuTm4yUXNCMLnVP5dTGR6TgNbQduz6
4KBOaaq9NUiV5UyeIBrjnKtF202jqTEohpWcp6oV9Q5mOfVr2y2LZ6QJi5Mrau9XMCJDeYQADz05
qv1wBcckZ3VV6eMn8N5LsBWJO83Q61mnQ+IhL66k58qnTg2j2Enfd0LpfqmUlb09zYjevdhJX6yc
alm7X45LkgICgwx+3glNsHZIwK6n58yM43of550+nioEulZW9cb8aLmSmUjmyHJf2a3X2lmGNayH
D/RXq3GzBwkih83XuS98juDjkNrjytu66PNSp5b7mPRP5cakBHX9VStY/gE6hNkZ1PoQ/Eh8E0es
LtCxGOwVI3gmlBTmTuVZb3+qrdmjuZiIXGx9rWsf6qFCBFxBbHEtKbpxojHhligbMhOb1sr1z7IL
XQsyz8/OmgH7e18OurOhLeJ27xBhEsNKhH5jNIgZkoNGFZcB59eYCdShLVnRIkSi+XOQVo6zoebp
JL8tXzejlTv71nAk/0QyEBkhds7OLz0xUagCRJ3dNPizKgY51pZ6V/1HQdfs2/3L4sb25fuxd8Hx
wDme82K1uk2U0a6Kc5ZaBkpofpsPj36cJ6/3x7k5KbRISOahJHBMr1cMy9ci5moozmOZlN80T3E2
kVHTJS+0buUGvvHmAe+mfgP5ATfx+ebAnrGFcC/ys+1ObYfnQ9W9m1DSPqVTSu5e29pLr+fIo05G
u2KBcePq5Z2RVjwotfFndgnleoYHjjHmZ7XKbHVj2oL9n/jOsZ6C6LnFk2Jla964Fbjt5C4h+qU5
PxtwGAGHGqlTnB0I1V+8wE53NVnYKZjS5H3ol1Wwpx8FlPP+at6aJ6RFsCak99xIcrX/SSK1pmqi
0ajKc66P1RYBhWhfGkmxM8YaLQtlWssoFuOxnohygbPG9RR68Wz3YFBeU3JJtbNJa/hdoRc14BaT
zvsmpUqKB06jrfULFxuWUeRZpwRF0cads5kV06XMDqf6HExBfAjTsf6YhE2Gu89QA6a+/z2XkRIX
LU0bUJFAyj3QRdcfNDWaApi3pp9jbayfnbzqP7k93JJDlgFB2vZJaVWnTtPig5bCENXsynkALfBW
7D5RC9ELpxQ8EW2GORjAoO2Y8QoZ547M7eRN5nCxFJy7uFnzB7e2jojQxmJt8nJyV0+oHBU4KOeF
prwx91fNMegcg8TUz4Pbppc47OLj4NbOp3askdQMhqH6CaVo2AxqM13yUsS7Abrme1f1kfSbKrvZ
oLMx/Hd/SZZbjqePmAaYk6wHzetuRQJvQW0t46zkafSzq6PU39lR7+l7op0gOwn8Wtvd/TGXe44x
LcnZQACCrvhsmzck60jk2MYZP0bnR4wU5YeqT4YdBlFrDnSLe1++7JI3AFwfX8Z5Tql38SQfUPPc
IcnTbJsgyNOd6JU1H7jFBcU4snbLlUhwiAL99cYO3FbFoiCwzmqalk+09c3vQZeLTR1o9W/LCpN0
0xrG2hNwa/GwnAULBaBBupNcj2or41Ak/KJz06oJvoYWikYEnaLr6K87X4fWw6b47WtHjxlaGL42
Ut3iekjRVLQxAoGaUVSaT0rgmNUx7QexrYoOxZj7gy1Xj44JEyNK4HJitOvBiobWeQYT/wxfS1dQ
ugR3tm9Erdq/7g+0eEvJmgBnSMFhaLYLcwZg5ABmJss6R4Ya+KCgZD6OAZD6JeQuO+RuqNu73oDl
MWAJnu7vj77cPIzOvSh1zHjj5tx4qoZlHra2dS4jbTjWSpmeRF9VpyJH0S2oAaxsPHusDvdHXW6e
61H164+bJlWUprrCqOrYPYeTlz8UrWnCy9CtP3E1Tsf74936xkSxXLeE6cjkzRZTNFrca3Zhn5Vh
Svepq4d7SonRprKD+r3Wo6EU+6g91160xve7NVPmSnEA1wIeO7nN/nnG4w5BraGd7HOgWuneSU01
wj8Y09J94bX1l3AM+jUs1O0hOSF0/ZBHmZfYuwFZK7ym7XOVJuYJTVV/j+gkMHwghTb42MSuft7/
vLc2EU1GlYiQ7h7n5nqSyghEMUF35NyUtnvpxKBnBzT6W30bB3pj7bWsoKmLelzwZqMP5FjobzIs
qEkMqebVl4EZVdZoWmfQ+CFSab74FCYYie1RTK0flJA1D8Dou6f7M5ZXzdV7Kq26ZCZuUZCWcrTX
M07G0c3jJswuXRWoJ0sd7AGYW/GfS0ut2aRpZpE69s7O1pBHzzz7rfsZECF1aFw4YFYbi5pT2zWq
PQxKeWmjQN+MZt1ctEhr9/w9ZOW6zHjVxGi8czIRroy8WGrJf3DA5NLa4IPP0TZGMVjQTvvqEmMF
j8cuPr9V3xUoVkTRgzmVwWOEX9fKo33ja0txRzilLDSX5OxrV2XpQrqrxSVEPOwiiqB6svwY88GO
prCXRtreNsJyL4ax+mL2jbJyWy1DR7rnsjtIrxJIF8t+vdplHlhenhjiYk+t3m4aR/H+s0HlTh9V
A4Gwo0OwhKilbSk1oUuU5ydFaxL7IRl9ZeW+llO93nh0bBFKkBV5g2tldpOVQ2KyAEl9gTFVt5tg
MjbmNEY/Yq23Vl7ABVUZWWA8V9D4ROUHoMq8mopRlkfp3RSXNA5LbxsQ1iKU7rTaPje8+kmMrRLs
CWb9fZPFIYJd2kS5vMJvmvJTGEGNNAcFMnNiI3y35e6DWjIpaRChIak4n4zQUvzDKAY73LSQZqet
1xbYY3dosTdbN6sSZxsWyfSc1iL+fP/8Lrcx1waOKbLtK8vUsxtrSou+amq/vuhpY+3wtCk2ie2J
XRQq4qFpyw/EdeX7+2Mu7mU+J5IwNLDgk9E6m4UvQCIBYjpBczFTrFq9th0Ow0AvaZpEvVfd8u21
YTmgROpLzgKY8tmxAVvkCezqmgsCl+alrGk+cvkrh8BRlUcKhoBduraK91qM8Pk2dHEPQvsu+HJ/
2jc+NTOmDSqbAYj5z35F19V+MahlewHXFH7kl+IPHwXHDnL2Xm2FfvIbfQ3MtXjvXQpWgDq4nxG2
hp59fWCHIIY7NpjtJa08P9oWnGkwJJYwNu2omo+9k7lHQ0/8APXP7Ov9+f6luc2OKNUeci3+wtbB
mg+ulzXi3l16oTodvvaJmp3cQbTOtsKPHbpwVY+HIhjSZNNkYf80aJ74HjZa+EcRZdc9tLXWwpvD
eOU3eq/Dx9j300NrFcXJ1rB5NspPYXFQFd07xfD6jlEL1HtzfwrL+1YCpfh2koJNZj47HZgddyJL
o/RiJWP8rYGb9dSkZYh2JaLGe+x/0p3W0liAExxuqsnQH+6Pf+OkwHyhp0JJAiD5nPXhNX5dBGqR
XUrXCD9VvRp+CBWtesj0xgPIWjorNSX9xn5BAZyMnJIgCNb5krVpgoaHq+UXmujiqdad5FR0ebeJ
bPxPN4owi4/4tocvle6gvu93o6psc+QbPifQVj+kulM/j5MY2k2P+sKunJzqTKl+2oG993apZTc7
AIvKZ3qYSbsp6rRNtgNc/ZMw9OwZufV064yTjeyWwfsWZZX5lCQI664sqy4fh9nOlO0/0l/YyPTI
ZkdxUDxk80s9u3jgkO2N6Y9OvyttUeSbxqr77+AVvQevTRANpU9nBHvRIFnzMNhRbhzGOMTpIuvK
6Gc9lcpXxE1NcYCYZlqboaTmIYEyGGcgP2c8AtepwJDpof2+1JED3N7fIH8Z0/OZsEzUUSRehs7m
9QGv6PHgCNEnhD2RwI9Bjw1kUBH02eoUjU+j4xXjTqr5faCXEcv3RXMeMiPwXwKrGD/Xvdn/MFSa
Zzvbx05zF2eTfdBVJd1WYfbn/o+9cQFyDZC3kk/ybs+lLzuaI0AwRHmxU035OhZZ9wFcCBofPmFq
6NfJqbT87H+IWeTHIWyBsc87Ln/VP4nHoCe0OnGJunC+0oehMpRTZ0TtO5kIPalGPp0TehEQLVXr
cQjSbBuNRfztzTP/e+VzgxAtL+DDzZCpSMm04oI8Yruh704DuHfTb5T6hw8G9iw7YHn+WzGeqP5Q
5XMQj5BFl7knnmamFJ0qhAE75KP3/egPrHExPoSh/hqO7fRgoQCwyTNMou/PdnlrMSD3PVJLJEEL
cW6vsFS4yEV/4eP2D01tBA/+oCr7oVR/ZKVbr1ySyzuLaFhmlsiqMdF5W0EP4roJ8S65eIjfnhw7
xl95dIdd4YTGLjDS+HON+/bn3mvdlYkuwTASuczgwE8wL1qk02rMjTVEzXgp8SB/bKcs2zmK6W3j
KtVeVV9NDiUOyjwX6IcjN+OOuzrs9dOgvFmThDdWotaIhdnjVNtm90A4TFVW9M1w8YdR/68Bc3ay
DBFf6qqyVmb9Fwx5fefARiUBIFwER8HTfn2iki5S7BTO2MXrBq/YGtE0cZl3tH23yeS44SYtU+5C
/CQifHWscvrZUk6G8wsJpX4ICy98FZrtZdvWj6uPRkljGTv5wVAek6zPvlsWTWMUuLXcxH90bAJU
uXzr9f4elTf8fA6UC6mCcEiIDWdzcN2xMsnIhwvfFLLmWGpKge4EMoOU/cX3+4MtDwRSa9InGtSv
KxvG1x8MQZBianiHLo4T+VSz0LneT9kESR8sCFygSkd/93h/zGXogh4I7wLqA5DAGP16TCvokHk2
Wu2SQZfe6obS7bTGCUacvFT0wEWoHfMKUECT6FOwhacxfLr/A25MmpI2IEP5henGzQo+qaTiAN/R
L30gHV11u3jKslHd9KVq/4lwrXpzeA3TyoWAw+6nczrPKnRfVFNIceSiNK6/t50EfW8G3dua8A5K
UAY7NwTP+j9MkhiXZgYREy2q668MexwkmNnol5LX94iWdvqQtVnzwZqacp+znVbO3nLbwpSg3ADF
id1E5eN6PMDISjoRkVyCMU2+1lPd4LMVtNrncegsbSVMurWFqBNKuOhf23t58f7zchLyoVSf1MbF
yYUWnsrWazDdI5cSG+59v9wXTddvArOPqz3YbedTFinOm0kwf0WUyTLRIqGdO9/HpOMlZVHDvgi9
Qs7JBKZ6HBHC2FpBoY4bZNzJUa3VHHXxqDCsS0Pmb0Wa0GEWIWYKGA7LqsxLPvktCX2HQH4EC3wX
x4p1cajuv3Nq/AZdiOWnN+4pKP+QfWRzStaV5nJPnGhFQcTKugC3i7/D3o0fvdF3Ppulnu/7CL7V
/zCeJGTSD5N10tlN4Y6DO/KIWxczNnOubWco4w0w/+iD2xXhUaAXsTJDebleXb7MkKCE5A+oA8zy
2S6mXlhqPmf1ggt4/yql4j8agKEPiiaqXRrm3avIcnstVr4xKmkc8DQau2Q3lryw/tnOSTb1KTx6
5TJGzqsXBv620LR2l/k2OmlVY/yXAUJcc/tZHFiuYJo0NL6B1XMfz/YR4KQUXrauXNy0y36Ujc07
aFTla9c5zuv9dVxuWTkUOFgCbKLruYCRm6imwMJHufh2pL4r+7A8GkNofhUGFLneNClyNBiVEqP6
a9idm0OD2aeVKMuS8yyk6MpWG6Iw+GrQXB2/pHj+fvGsDLGMVM39ioqZYh2QpoN4mfcaiuD3Z754
amiZAh6VgCWQwHyC65Udq5hOhi7Cr2ZcFn/cfGwfh8GpPo/aqOLlhdH2W699OaCJBJhs+jlwLa8H
NAcPV8pSD7/iGpGFyMFS3hjK5v84O68luY1laz8RIuDNLdrNcDj0UoO6QVAiBW8KHnj68xX//5yY
xiAaMbrR1hYZkV2Fqqw0K9f6Tre+RKQBGbb7C9w4RbJXjyXJneqs5THzrjGKJTK861yjwUbcRDBx
UHrGW5EFwAXt7OeWOeYvJME4CDCqN7fLG2zm0mfDCa8tDCInS1DP8lU9VB/0ZszF2/eSbpCkFeJ2
8oau9hLFZEgIwiUKJgBW2gO6kua5g4fAO1gUd6yj3dbi8c3biUkSI0IxOLDWGOA6s2sC2AT9Fasv
4AmNB+UrwpPTdIAq4Od9Wxtnkza7Sf0IRDX7uYoQYkiNDAe226DJvPqYavDDl02OuuncpedCN379
B3PsI5N9EIsxgH776RSkqK0Ztx2IfgE90aad+U5Pm+4cadai+PEy7XExby6QfjujhHT26O/fWqQz
3KM1lMdBrldZd0A4IxnetWnp6MdmKdOMYZaM4aH7y9w4oRDJke0wi8szue5jDigELZlwlKuS5or6
LKAPKA8MNM7dGXCPtfckbzwdODcuH+UixrvXNYQaHGRceEUcwA7SxQcUdJTyjAaqclnSSdTPlJSf
M0Yudspxr1fJpCLxnrz7v6c1b7dWK5qE7LlIArfRAVOD97IOVTPxUmvz3jXctIXvhpqB7I6mwK0t
vdIyhqpEEkARrj9aZWecEQbpnwEEVjs3ftuUpIPCmER63ppqOtecjbphWcAFq+NUqfoJ3Lj92VPR
xHrzSWEPcdX/a0w+XS9efXWUTJGqGwc1mhHCr5xhhiRRt1PlwU1Le8dRvz4oWINFUIK/CW5+11df
WGsUrfcUg6XV3mDOB6jvqWii3FLCyeRWH5bGnZ9K3MW3t14H5pxIfIjiiGsoF98uEtWJGLiTnQRJ
OiQPWt57AXwP1UmNlV1xzo2vJzHBEr9JVYlyw62t2u50e4z1JOhZ1h9ejShTHjoMrqZVvqfot2mL
SIZZRNlmXhPpCX2eimZc4mAuDPM9k3LKc95B9zXO7V4mt2UKOkRa6L/niNawPw/IH6VRJQ6WGAVX
X7QtKlRWP7bRgYfBiXeO5WuvKVsKTEGDqKH3tj4oKHnVvQ6XatAAtPxkj9UfI2NdsrOhfUvGvv9y
/4C8DtBuza2ehdmuYiuK0jgoxwVpOhAMBY/POHp/ua0tPnpRrVbf2rG2XD/jB53uW99Z7DqjURLG
hj00rgJ7SAbqAfrgh0RPnxR034Bvm3ti7Vv2ZKOPgJv2FgXn2yNahqE7mrx/gQdd4FPmpcrXyHUG
xqln60czFdab58KIXcCc4a4AQYDd1m8NVp1elTwfSTDMXvhVnfTyuYJd6NAhuPW42EO/M4Cw9TkB
8aAB/Lu/tqbw88zeEENnEfBSUDb8tk8G9bmfYzGeStTSlgevF6qD0OC0pNDaWXuYsK0Npj8kEWhA
N0Gb3K53UJwOkmnpwWtzRESuJn6aHXEtSrX6yW4oO25163LaUoSBAT/Mrvs1ea4kRtyGSZDXzfAl
H3tqHYaZpI92tECUev+0bhpjAI5vShVbs1cR2+R6Qza5ahxUStj2H5tuEI96Vc/1hyk30p0i/esS
MgQ9YD4hJeDRoCS2OquAuLWxZ4QzKOBeDA9gAwr0EqfE8uGgXjp/ikT+l4vw4EGPR5SJnWJEk13X
svcTidhOYLzxfFmcZND5IK2h9F4VKsuyzIchr7k4WmVbH43Im1p0LEPvPIacbJ9Jizh5oLRW70Ea
X09/sA+MVho2eh4S0iG/youXM+yKxMj7LgvSEunLowi7+Q/TDmFobDOYBk38Pv/UYL73W2gqr4ip
l8QOneV9mIHePzPTVx3uHwT5oW/LFCARZdFJRhCywXD7k4y6cKReWBqUhVXMB7RNYbNGfDu63Lez
cZtgPXAkk7VLnXgN54wmoL5WvOSBbtYTCboKMnZZ2jzy3blYfvWidT7ft7jhP/CKJB50hZBtWZcR
9YznHUBsEeRRET7Ns51MME4s8HmH+vIzEZ7ypQ211k8y19mZzt5YLPkr3pIgEzD/q3TBjstsWgAb
GEMZiFbt4Ki3E8HsslJ+nmN71zdvfEXaf5ShaaITr6z5sQcVBfl+8NjdtOjHUyU8Dq9Ad7Xb8Rsb
KwOcRUkAlAcJ3zpJn3ItMtW4LoI6M1UkBNsGEt4mcYVfWAK6BLvd4/rfch5AEygxWUiXs0r5nV9c
mh46qSYXSxE0SaifEWq1kXFe9F9UF6N3nVkmDxTfugOjl6Z1kH25QwbHxznVlPmP+ydqw3NIlmfi
J7JqiZW6/SWD0COoZOIyiBvdUyiVQmWbVNwt3wYEnagOQ+FGpp7uW11vuWRzk6AsSaL9W7Hi1ipg
yt6hWjpfEWVtLzN/5zFNenxnPQ6/nMyL3goplQZhIaXHho8iEFq5hKUZeItYKX01w32a0qh7rEYA
D4hkDv17bfKSN0b20iCZvOyfyDzQWn3hosuigoEm/WqAJiwfYjBxv/QefN2xzZa9zp78SC8dnjRG
X4/ojwI00Dq53S+OU05lsGGCV72GS5anRwqpRftF8ZwoPhqizJcdL7T19eTYmUzz6BivQ+5edzsD
qcLlWs8Ak5+ZBC/y9+YErl3ybZ7EPDc7cZP8POsF8tRS8wGtysu++nxiiDVvKpnsQD1mgSWTrkaj
WuXTCGFAfKgWMnhVG4vvVG2WS59Iddv7B3Z9TeQOA+Wh+izjJsKL2x0WVl3XQ51qV52yVOHrvW58
sdHCfFhQZo/8QenTT4Pp5V/vm137wP9nlryUMWHqo+vbCTetNSzdrF1VIbTSr0tyLXRsLfN4387G
F5UiWTILJZ55VcuDiLx1kzpRrwtKLu3F6hiDOPbgQ5NLkurqt0Ef7bdC6FmbbF4QNnA9gPmtYhal
K6DD8Sr9CjzMNC9VVPXQ3Slp4rSPkIkNjU9ZrlK+31/pKygsZtlPEAeMnLCna4kXGJdHKl+jcU3b
pfoUq2ZxVMO6L8HNiJF/jU/maKZftGE2YwC54/KU6429Ez1uXFia47/L/czxoIV2e5xSA4hcxgAw
dWEnb5jPtcNHNQbC61u5vaf/sQ4a5IqZvIYTl4QVoYTVRjOgNQmYOIxrFs6L907VIPBnGvap87JG
O02WR+2mNZzqPTree0XGjQOMg+DKAO+Asmxd4EjqwqtpVJvXYTb64gimMTVPXhdVj/c/68YB5u1G
0/M3HBaY9e2GlrkuyF4ME7CQ1XhAuFOUido4NINxXtLv9MeE93Df5Oa2MvBLQERBwFtTajeZQi88
CVnaOEbzpY1qxBg7t9NMPzQM5X23eLl2HCYzDPJx2YOwbHhEScQGJElyNrwa4I+mpaTrMPG+IE75
owa21Vxg5NWzM8Dl8R10xOX8CGB2/GJ1EclAaiHk/PZXHOECMg45wcCEmPz4L56dOJzqobcy7Qrm
Ns2eZkWvSe+0pPY+FuBitfel7k57qc7mwqnVwYQPHT0qwbdGk6gWTg0y4Vo3sZ59UMKpOLYqPB0n
Ix9G54Cw0CID4LKC+Jm/LHx0DLXg/rffOm40Pv7vR6zqBoqejPGi1fpVqFr3EURV8b2gPHKyS6sF
+I2yzH17G88PXoL4hTYo/eV1V1s48YIavadfdQUkBq9yPhzpfurf0o4m4anuUP8+NGYCGf7bDfOe
EB7LiWVz3eTp5rxztSEzrnHVtD9iq9PD57hAL/ycoD2ObtKcun/pyLp8uW93a4N55knm4YOVtOK3
X1kZ2zAsatO4UmNuT0pqeOewh7fU1+0lOS3WtDdgtbXDTM9KaUXg1kCubw0CCqVF17Tm1a209n3m
jcNz5VSpC/dI5kIBU5ZxdIioW+1Ntm4aBtsOwpCRWlKQW8MZHCul01TGVRkr7ZwwW++PY9Y8e+oo
UJJPQmjww1mP850nf9MuY94gB6h/cYlv7cJRN2hm1BhXuzLaD1AUTl+GYqDhoyNpGft0ZafYt9PO
3tPl3Hr7wMHIFBL3BaL01jBqimpVC80Amy2W4VjPgzWd86geFR+GJjiO75+kzXWCM6FQQzOfjv6t
OavLoxG4j3m10b++ZrWyfFoYfgr9Ul9qLmsTG6cqlnJc9+1unWBePVjT8ZASPXZrd9GzGGbCirEF
2FwuStql0QHhoN72k8Qrx+OUU8z5D7eVkXuCKd5zUJzSd75wyHlpzpPVFOZVTcwPXR3p1070xoWE
0pLd7f6pMpT5+/11br3w5LKUn6DNITpf2VQAoxkx4fAV+d00OgNQy8/ItKfm+b6drWNDpgoMhJQR
BrzVfjoqovf14ABqEorzi7k4PYeYegAqas5qN+1Yk796lXDIBAdsGLUHAICr2xGF0CBpdmtfS80K
n/S6r4pjNVXPomkCpU7zi4ZXdN9pKBv6RRjWO+Y3Di2eCA5fnjjq4OtpdwBEjGg5lX1tZ6SfL8oQ
2hF6KCazY5A3Ng+20qjZ0SySeY+AamPhnFn4XEDiQU+x7hKF6ejYQ+5i2UJAdlFQAgxTPUGIrA7/
JcpAnz1CMTvyx6kCdT9Viam+3TOBaZdlTBCQpCOrE5XWbVqZhepcKxulhKHQmMNWJpobsWct8KhN
Znumj5rvXJ6NC0urCjQyqgNkyGs4lebS6etq17mK0VCTk7CMbPA14f2rpFGv+7U9GjtfeWuvJXxL
On4GjEx5Cl5c19lYVD5z4lx7ZYz6/pBPafx33adFfFSHPlRg75xb5eKZSwWXTOPo3xr+S72T2m6t
m1K2RApKZOL6IYD7cFbnJnWuaVM0SKmOto9EX9z4Vhp+gfEl3uMg3zrcLw2ugicGgVBNmkP7qvZK
lZ5gHVO/JBMDRw8hcBMUxQGR+VoKxfPpzS6EFF4O2xI6kzyupoIaHY3RvBR84TKua8iAWu2JdlOZ
Hsyo63eG5Tb8IuhZesoAPkk31wAyQ5/y3jZD6xpljRn6EOgkpl+6w54w3IZfhI0UKkXKlxI/svJU
JUlGStxCdufoYqn82iiHz/FUM+eUTMbcXN++hxK8IUleKUWvT4up5i2KQYZ1rea4798lseu0h7C2
6XymonR3Jjg3cixZbGEaghcNBNXa6ZtRquLqratdVh4UuwmwJsGI/5emYHTZ8nr1I9Lz5ZdUH6cd
L7RpGrg9rF2UfBitur2cdplTIBht8zrx3AJlN9T20czMMn3UQRw173QxoLs4xHPyU+H/77HnbH3W
37QYvOJczTVyBZrvoc26zrkaMXN2jFKlf6mDMA+zcJodwPfr+wiaCrJDjg/PDSHh7Ur1fGKaKNEo
xKhRMx4gLa9/xhZSJOc8N6z+5KpJnvqqKGnH3j9Mr10PPHCsj0eWCimFkFvLrjL13UgicS1LOzoK
Dc6UI/K7pv61RWvsYbG6ePj3vsnX+4pJeFC5lSC4KOrdmtQMZHZHawCkK4r+fQS1YnEQJLEHVUni
vfbyax8ABBt+KZcMmahsHRup3gLvYZ7YV32okn80Z9bac5R7on/z04UdmGxhtOUjEujeLmrSO82O
XOxY7tKU5yxzkuWYzo5iXWyjco6ZDa/uzuO1cWrAu1AOBVLJI7YucLu9Y7dW1nhXWq6GOLeioiuV
Cnj2geq04VMN59yv1tHEXq3y9atJGky9hXwYQivOzu1i2cSZpi6g0bCqLO8wIQZ5TmhvJme3jYwf
ResuR4Rc0EpW0Jcwj8XUZ3tFiI2D+/I3rHtTQm/Rv4uiJCgtNfsYtV2SnrIakoij2/fVAVlHCEPv
H9zX/khm/4DbZeUdJqTVN3ZHt+sHC6guT84SP8HpNRgHkXiZ4dswLz21MMA2fjoX3Z9h2vU7bn/b
OmPY6IpRZFtjsJOZzBm15CjQQ0v7NlMICA+EE/a3pjMB3Uxl+okQtfqaRIWx44g3biy3lQiJ8j+p
1Lq3bYjWznPTVq4T5ZgnU4FWvcgc5WsHIOhyf4+3PivzpYAhCWQ5XCtPmGdtvpRTFgWVNjb+WI3R
Jy8N52O/5F/1ybO+3Te3cYWQxWTMmnwGWZS1tCJAGLUY5ky55mUMF8Wi9dN8Ktj85GTC8jRFfjMD
Roucyd5p5m44JmAotFLoaeAM1VUI1vYRAkN2GAd9WM/2OYPz07l0TmL9hw2l+gvFB1kw5RX5O15E
uINRp5WIrSTQ4PS48MhM/qIxq5W7y9BeEkuhxn5/T7c+IU8KzTDaqyiwrK5JUwzIRU5GEnRMLY7n
BIRAefHmxoofGCNwmseissXn+za3viPdIQJ4GrqkLfI3vVhlkYVaGZpAhfXOcN6PizodCiVUD1bV
eZ/t3mpOrVnsMahsXQuKv1TH2F0a8yujysJ8iS7cKEA00pnQLqyqRx2xhc9tw8zi/QVu2oK0ijxf
Uo+94gCiPqcAKwI2n4/ik5qp9SEci9Y7Vj0apDtnZutsEnbx9Rj6ADZv3O5m6WhR7nhxEmR6V/xQ
tayKLl2eiPL49kUBEyFGZ/cYP5Au78VXa2NYK4ys8K5oqg7nrKqc8GB0XWQ8WvPS7lH+bm0hR4Ne
AXQdhM2rc2lYtZWgmuJdB3dUnZNoJd+I2allcmpTI/55f21be0gyS4edpYEIkX/+Ym1TWDtxTqRx
tejvfxB6CQYIVFSTne7b2XoWeIh/I65wm+sgWc5vuVmfh1faHlbx4EVO8kynxH1eNHCsKC255QAU
Km+SH8iBqs2O+a1QgOqIlB+Rgm1rEiNVhTVtWIRyzRbPpXdotMOp1kX1VLUDk+mTJ85scXKByyJr
T0XZln/cX//WzWc8AHA5cFCqH6tYRIvirA5TPHjc1+FzyGDbc0bO8r60lpzug01bqCmMndu40cLU
AdVJ7SO6plI6/vbrmqUGt0SYeFctmpvsuaqa0G+hKjAuOVUbHZHNsIhcPx0WXX+iYVZ8CC1ocIJS
Xdpf9zfgN8XhbaGMEhmwYvIH0kEqgLe/JaLsOtReFV6LPMcNNWz3A1PzdXgYcq17pw5edIm0rINE
YrYuCqDg4kBaqkHCP44z2r8iOwrkzh7u/66tZwCRA24bpGWAs1ZOJGp1CzrXNGSmqirM49TmYnys
MzVhxnuO+gcFyovH/2CSKy4Z8GR6vPoqhab0kV6ZznXqFtPgMIrumZ83uifDnAxCs7iw/rxv8pVo
pHxVgSNI7B34VXKp292vYaEri7G34XWqXe0aqx7ULJwMRTtTX25anyELHWrOVCmaQxwP0XsnN9Tv
2TKFn0NPTTp0R+Py0RPhVAaG0o/W8f4v3HAQ/Cw52UYOL5UXbn9g4lReaFhRSB+nToWP5HnvHWby
6Gs36Eo6+rVuFSfLyF3rk1W3xl4Wv3EOeBop4MLewKVZh1jTMmduC2NTME+t9UzlvT/aiIUdzJTU
AT74eQ8PueGSQFPJeSGXuI4p0NsFO63Wqfqkhtce4GDxt1nWQ6BXY/ggZqF6zynTQ8UXhs8s+5NG
1cI7iCXae9k2vJJkvSamJLSTXLi3v6EkTxzCZVGuSbqE8VGUnkqMLoBv/xwzQL+HrLRF6Ftz1NQ7
HnnLN4Ejwy/J8jHkFSvbsHym+gD4KUinYTi5fZQeajhYz1UcKt6DY2XOv4KZpA+tWTYXtezi9LTY
zR7J2OYOvPgVq2M3tO3YDi2DcLNRteNDboB38L3EWJrPdpJMv8bFTAnS0sbcG2mU61v5Qx5EdsDm
boOOX9UY87BgvCIzlKs+SwKJejaNz21NNRP9a6bH3n678Lkcb5f2+6vn10JySDTRGAcDU+zqF1Uv
dcWfNKaOj4OZRU9m27nZL3gUxktZl62+Y37rctHBow3+/0nWbs+ZswCAqhoRBWHDTJxXF+nHpSzF
98wrm6/Md5X2jjfZuly0BiTgGDDUK2oCmldeNFZOBGxydMfjQgR0Eqh0GsdOcRXzspiKAxNuinLz
AbLkOkNOJ1PEDhht6xMDLycT5QH2KE/eLnsRda9VEAUGUDCHD6PhhUc4ra2jsMs96M62KTpewL/g
ZFjfZMXKsb9YUaBNY/Zno8t8Sfcm29e6wdkbBt4yxlwAgEX0UDnEq+zX0PCRdsecNeOc07NC5pRD
gyJqSD60xNJ36hmb1nDIkliU1vd6FzvNGxcIu8NrLBpNOdqZEc/nUWmj5dRypp3z/auydVaZHofT
QnpnYPK3H01vuymqZK5tCboco6NnxwxWxk9zDH1pFM577d+t5UG3DjAHWKY8K7f2EhUx2UGtlavZ
26Ffew4l1HyIym+eGed7eOKNe+Gq0I2hJyIfn/Uraza0cBTm5a5OW8QH1rm8YyK/euyX+qGdB+9b
aSTO2cgUuPTdCsaJnXu5sVgJ1JbarlAvvApIa4YQQ/oAUdBpc/rQ9nP31MeF5gtThHsDWK+w00QR
GIMXilE90FfrgQOrMZyu6HqFF7Zqyg9OpDg/UThqkiN/X5yKMW2Sw5JJdtx+WdTqIFyvyE+lI5zh
KNr6zVNL8gfRqaRpyhwEJL3y67xItsIIDVKYbzhatTZe8sYx4EGLadnVU9e/09iDPVTd1veW2jFM
7eMaXu13kSVK06LdG5j68C/MnUtxDGVT89Di+x6cRUk+hk6Yn8LQcKFo2zO/9bll8VXyVP1m2rhd
cKQXppYnIch8KzX+yt0RSEW8mD9KHP/P+9d20xTYfMoOCAyS4t2asp2obw2vSYMeYsvwQMbHSCbN
urH2JzUXO2WxjWgVoAYMF3DfyLxhlcyY+pROXcO0Xb70RvOlqq1C/WSndj3+0SyJ4x0WbxiKf0JN
ay+NFXnmTiFpw0nBdUYeRbuJssR6PKsG9BRGuZsGdWSiHxvT7v7XBJz7zTFaazgX9hTvdb03N5jJ
Sfe3Jt0rgCZ1UMDHiDcGZmnP08GeLCcnYhvy5WOYTtoOodKWNVjSqK86YCteYX/CDpA4vMoZAyRT
CNfdJKLF+Vigqa7/nYyj+fY3huRPFpEgsZQF5NvTk/dFHVNtSYPKZGrFH/GS5bFrq+VBOFX89pYd
Mt4vrMmv+9IP6F5YQZ6bBkZXZMvnWSxN+JRUnvXT7eL59PaL8Xt0gvIDu7lempUmizkojJiXdRZ2
X6Y0T93D0jOj/BmOydDaqTls3QyKqSRx0ucgcnO7tqITlTIjURUAsh0K36pJnPTS1ioYHyM7vUSj
61WGrxdD+5MW8dj9h5vBTChHBp4U3IB5a7+GTqyCNhPqpLZxfrTO7FxgRM9OldIan5OSJvHOgrdO
KugbWVqlqAupz63BzrT7hPJqFoxaoy5HL1MK29dJocdDoQrnrbOL8g35LX1AfYYy8voNGep46GrQ
CYEdGyOTco22ZIdWdYpD547NDvpcbtYqRwFCJcXuAYbDhLKKTeawa8suT/PA60dXPKlzshhP49gm
h/tndMOdeVLixpCQSj7eyp0iuRANDYrRQVhMSL5riWmlk5+MzXy2hLIs7yoolfdKkptGaQ9S/Id6
Cqz/7YcbjRiSUjmP2E9hSRFsMmPPV/ppbI9dlRn2WaNFujdxuHFaGOil9kMxjLGGdZ8jopxt6ULN
AsVqYiZUNBigQYoKEdbJ0YpLqA3/w9byVsmRNaLZ9eDyrDdTtLRVFlhiHr8jIPcwR7pRHwBWFt0J
FFe3l+xtpNTMq0FPxCwBkz9r8kCti9p0ToYsWIqq/GIueNvDlCx2f7AEXvbZUzJbu6hq7xRvf5Xp
MdOXA7LD0+it7v4y2RDDhXUeUEMqxNmqu/kEgXhhPOdo1IpDPOnwgvpRHaruoVGKwf3z/mZvfV3N
pMgr4dcgteSfv3DslA4HNY/sItCLrPrpDp7ybA+GHR6mUUw7OfWWLf33iJqMQMAO3NryFJq3CWrO
gYiE9T7RyvIPUqMwROuy+3F/WVtugHkJ2f6gqUw4eWtKMZFT8IA/BWUYadOxmKEZPLUOodV9O5tL
gsmD9iy9I1zOrZ2qsfXR7JwyiGLX+rvvG5fZwr48VmnJSPR/sOXIk0ImhMHVWSnyzoafwSsCt7Xy
hxTk3CcG/B3H54TtQSU314X3pHsr69/rfBkZpLHvSzMPRMYQxGOWje0F/WndvmhNXH67v7Ct60d4
IedgKbNDZXO7icuixcyBMqSaDakN/hN+LFeN8o/ZWJqAA6fpVwM5++N9o5srpIwOhTbxPiX+W6ON
ky1Vn3Pwm6xFzLvL+5+z1QwQE3cKatf3jW05bjJzqALI0xw4Em6NFZPJJK7KyU/zMncuDSrQs59o
zVAe1EWPYIEo1X5P3WRrhSTpSObScGQYbXUHPDrv8EAyiOuippf40KKiNmfM7lMdOdaOH9u0RTAB
tFSjJmCubFH+s/VwCYvAs8axRPoS8GNljQwXaEb8VioNAgqGT5m9YmkSq7cylphO4tq5TVW/by3k
ugeBsHMaQzUNO1HsviMn3mPs2fqAL02uTosLUqJmMqcMilax+/dJbgx/MbfQiIMr1P7LKPq3jxGz
SI6KKmWHqAqsotJUdEM75l0V2CrTGW3sTR9CJdFSf4DW43HW0vLr288ogCfCCkl5AD3r7Rm1FojD
ocOrgtiJi8vI5/RtSPsOfdG0TzxPy44729zSF/ZWX3G0oiI3o7IKRiZQO1bIR6T0aP4i9i5/5Frt
7tQ25SVbh4aU7ak2AidjqHjlq+eW4xK1TRU4atEUx8ae9PrQVq7YCQ237gIRgoSegJfgf283skZd
qwdVzUY2vfiea5B7t1FRfe5m7804XBiepYOWMu+MYq8sLR3gPK0cqoDxsFQ/5V0Z/xBwVe6FgFuf
ShLG2YbLUAtB0u2KUEaAeRP/EaROE30uKhF+TZe2f9CG6UspGmPHmeyZW32o0VIE2Ly0ChpXzmEN
KFb7VSnJkCc4BOqj7bT/IeUEDwtEXp5+KYVxu0LiZg/1GLOE+gg+sqOTOsbZDotGfLUaPXN3noOt
k/ibIYEmEqia9eRZzGBJFsVjBUTJcj6lSp80fiZqa+eJ20hsCc2lqABDqkAn1/s4ofrWzlYZ9ACh
wieEtdT+kte2uNRkLu87CyzjoQnjSn0ul3qvlb/1FV9aX715qtPKcMUlNFoM9XOEonqLmqNWeX7m
eJN69Gpw+Pdd2Na+yg0FWwOaEOqS269YNnauFqlWInBXpONFV7RRnMtBdf6THTI/ZmiYLFg3AkVX
UNAnVQgKrVTqf7xEG+tPHuUfZcfQ5h7SRqD/DY8qR+Z2QakzzYju9NwEkRTKJS6ad+ZUgV0unQ9x
VYV7A2Xb9pgok7g2KG/kn7/IBpp6CRWywCowp3AQfj6G1XGO4NptRNfbh9hChef+J9s8o2g9As2G
bIF23a3FUhgZmitKFcC627xzq6VFu0M3/l1oC164re1nhkaQSNB5+e5b3oo6rReWV1e+6crRGPOs
DpY2dU/KNM4PudIWcKSU8WVhbPHq1aGys9xNo7AMw4cva9trP1NFdh3FeVsFIQ3qCfGS0IUXxM38
lFDmqOLG+wM8YXtP0ubFYFRD4mvBaq/ZDetsrOmURzgcl97JBZZWxz0tranuPH2by3thZ/U1vUWl
IpHaBC2jONliSP5hiExzEUGjKX9KQKo8Z1HXvZGSUsaDgFN4n6BvJr5eWU3Mua/VReYPS6FMl3Tq
S/UsjKk23idqas07bnXrfUdLAswnbyIpy+pSkjW0/dR4WWBama78zSxDnz0jlVrbUMjRLd4T6tj6
eKDqmJ+V4M9X7ESdidCQF3dl4OYNhTpNywkIRePZe3PCW7ef/gDFLNaGULX8ui9uv63BQASHQR44
WZX83VXQ5zxUNvfhXLt1i+CMZfQP9y/hpkmZ+UEzJQmYVk/Uos+GOntdETCYUcQfPas2in+HSuva
d1EHnPAAJa7R7MQXW8Au2XUGi+ExXPRqlpQeunDUBKbWtFki60e7xHp1JpoqtF+aOVTLEXbMXL/A
0GSrH/Mx15z0oDWdYeW0/ca4951qcppLI9o4eT8T7P1xf1e2Thh5KTRYciydIvjth2g7O+pFG3LC
6mj5Ws7eMvhzms+PUeF5X+/b2rqyEtUB5ylFS2qLt7bIfrsyMZQ86Ktqbo5qHNfjV70z09BXqcQf
vCz9y3WXwt6xu3WqpSYCs/eADOky3tqNO4rCAjqzYGj63PvT8cxOSQ6aOjXTjqWtMyZDIKYtbWDn
6xJXOTWdktZzEbRuX4VHPQnnfxm3V5+6LCz/slptvtzf0q2lURNmagUMABnO6mVx8sopujnhUCtF
N32Ou6XJL03llnty1VvnRF4etESBKb/CjPCCWUtWkpV2WW5A+a01Sf/gqnPfntt4Ht2dF3NzI9Fr
46qCUoGQ6faTFfUAK4idV0HZTdMl0Q31yV0YzvGTLnGcQxpPU/hfthJ6CNl8p5S1hp83GcAyVVfK
QEuZgDmhBUg3xOzz6tf9T7a5NGY6ZEDHmVzX1iAPnMq8I/m1lS6h/dPHzOAmsE6MB72bYvuYll2x
N0Ilz8E6IZWbSQcGRvNX5fwiM6psHg3CVQcQqaWmJfJl9tIencWds8NARw5CxTB8KNKs/sTsRP33
/VVv3X0K3xRjSVbJVFcfFGw93p2OQaDCKZL4Yadq9TlLu+gvkdbArdTWFumRKV77z/uGt7Ybrj8W
jtwTbm51Q9IZygDE2HjSKkU9Eazrpm8PnWcfaQa3f7Qg2JadIGFzrQRcTBxCCw5W5vbwqnVtIGyj
FEFXOmN6zrzO8d4pSt03P5R0iYGQNh1zBn6B/ttekLttG08gsWx4hNU+i7y2Ro2R8mAxqAhEVlo4
T+BSJTrHzcvvkxu3hj8YIOl2umFbDoKmAj1/qXYDlna1aHtu7VlpqbhDND3ABZG105Nr4/i+eAua
cXsl6i0AC4guBloBPnFt14I3dQvhgJul1N2bUfvTmuJHc9Spuqv9FL2PnSb7q0mH+F0K996felaC
2bUQ2dP62fp8/4S93vLfdNdEZ9DoQOO5el60ZKqcBdBgAF+qOOeG4jy5UgjVF00aNj7aWOCYW29q
P923+/pkY/c3LRTPDWTbq4AGTSkrGdCbCgxnqC96bobpiYtrdYccMUj5qetsJx7dwKVKm+hDSxYs
41VAqi6TMjDMn5Jpd5njD86SP+gURcc/JO9349Nasp13U+K1+XkOs5+kCa0XIacy1dpOaPXapfFT
SADgd6Bp8Gpy0nEYeLd6JwlSQWazJOX0C9XGJXlXCLDKp3Cyp+6iQFpChqAU7sHqMtO53P8EG4eQ
H+HSTJehEzMw63yA0kAJOWoSOCkRrK40VfdPafQwMGatfXKSJH9mxhLQGod4DhJ75D9COpoeyVLa
Jdp5NV9HAzAXMkwqx4BxO2vHU+tL10CQD4n35NqCVKjWijO1PADi99e9aQic2u+2KWXBlVOtZhXc
EmMbgYiVLmfEL0vGcw4H2x6uZsfQ+tlo9Ma2RCowZHjiIaFIkZ6cykrqnQ+5dZdA7QAeoL5JSiL/
/EU+4jaqmmXulARthl4KlHlUyy/mojjjWdhWXn7IclXszf7Kw3H7KHNqoJiBpQN/yQzKrVFBq1Yp
I2izo2qs4qclNaa/PS2PPkxVOeUXUBUxXOXjMlzKWdjZzjfcPLsshIBAqrO9YoPUE6vXDIHkQTf8
D2nntRs3Eq3rJyLAHG7JDpIsB8lB7bkh7AnMmSyGpz9feZ+D7aaIJuQzGMxcGHB1sapWrVrrD0P1
zTHwoBVxH1mnKeId4+ddbJgfoiq1l2NKtdb0tUmMmJO6oav9W9Zq/1YPBkozKhI4KHnQeeTf1RXS
m4jThB7yy+lold9ydWnptcBMOtoF5+jtO1iHywB/XQKb1pl6DJi805Y0u/RjH07vkcLSy/ulbSdv
r/iztYWhp8oqPRzV10DLRIRZH3fMKjLt+VCDnO3/y3ul3uuqvL6BUS4FTM2SSkNGbRWL0lzvGkfJ
APfo+Qd1iqvviuj/npfZ+ZM4A62WFr48CK8ss/JQof8G2//CzxhzDGS8AUEZ+gLdDvJsK8ajDydF
HqUS+do5sLDBwZcOxzKJY2d+9qoxT360upWkPtS8OvmQubEIfX1Um+EslD76iO5KaAe398rWBf/7
r1hd8KohVB3IRHrp+069E27uzueCxPnQj635YOWW/g5kxbDnI7o1rAwOjpQ1Q+FXbqzfYlJKE9ca
6ji9OPFYZocoisz7EuLsF3BWcJIQNQ0VHFy7Zc/nfmsjYS8D5ggMtJS4vx44GUa0Qho9vSTg498B
piR/0Z1xtgNrIjM43f66m6NJTr4sQQDHXWWsXjzbVjpO6UXAfTs28+R99pJ6poQ3JZ9vD7W1nYju
YLYkPp/+0vXEsHJuTKvGdQKr+RCAt45pla+TDKdB1EWWHnSOAQi3zrI88aMWq25Vi033+fav2Jqw
JbFwUntRulpd/4pWG4ZFmGV8cUMrois/JVr9VBXJ6PiGqKA+3x5u62pDOY3eNaIWPEdWk9bhp/fY
VuEAQ6HnX2Gp38YBI5E06e2vYLrTneG2Z/e/w612bdSYs4YRLCRn28ja49QA+H2qlwV4BY/bZO8W
2zokv0pKEjUuc57rj1l0vau3WhVd7MGs8sdCx0Mno2iGp/O5TT3lLydsRusYK629py62OVNKFAA6
uD9elc64BucJWhRwfcsenwWuUzDzUNU5uKXq/kGub6GqJfl/nJM1+KefR7C3LWPFjTYGbqRZ75p6
UH1g+vEhdibnzQ1sSbdAkoennIW+4CrBQ89lLu1MiS6LaZbTIS7syDsoyxDtBPitb0jyTjmdwgT3
yaok6Iw9eHtUny9d3yQf07YtZNFFyfB76HXkoXemtXUWKL1IrVkE8Kh4Xu8WrxBFODSk6xP9p9mf
FtP6ocyVcXRxoP22TIjABrdP3+YEfwEaMfxG6ml1HIyMYihev9JEIRKnXMReHShZ1f9HSSbsD38w
GI1l2VXjwlzzyOswjioHiP8l1o22ONqzWs2+nih571fofu8kkJsfEwgVHRH62K/QmujW9GGbOPFl
pEXxPnG7+r0GYvMACie1gkRNyBVvz29rRMqPIJsIaDqv3uvl02DnzOnA+8apmvIjJrP/WXgJP5UN
xgYaIoY7n3NnuPXN1Nq2MiDMhxOKVY2Hcpl4xtlRduR9nPy3UE3490+mJ7lwFhDtVw3KYdKURTHw
YIozx/4HINx7a7a1JCgHe8YxyBJ/EKqlMZgE20rk1upmaGzs/jQaCxdhl9oc1GjCfEEtK/TOZPp7
2rtbjx2OgEXCSG+J2sz12umV140jFYtLrjXqUafmd1cDs39nxyqGCa7RVfeoFXr+0ujKj7d/V4qf
EInRVyZvXW2bavRytRVKdpl743uuTGrq27h1vzO1SX/fR2r+cnu8rTuJWicflghDrXU1XpYVnVUq
E/QMx27+pbTal4eiysqjQCT2jnTWu/PCVl+Ot4fdCjWUvPgHxCaMwNVydk4Bs80ZAFIOk34/jRSi
gtaGxFSmtVLsnI3NwXhmSKY+KoRrgm7vVEkXqXEOSk10FxjQnBDLEcOxdcxhT0Z0ezAQlLQM6b2u
nWhyNSn7FFv0SxZBleh6r3hylZyGUWfFf5JQ/IL8IUcBun/NcCymqFhEq2WXSRma5c5xs+WHXcfl
pwSOvd/PmbP4uoj0PcbzVrAhIcQ8i/nxVFxdTXisOfhcQM3o06b9blau+4FEdjkviTHqdwWFdWdn
v2xu099GXL0XFzfB5Nm1eS8iuAGDs/QCT2miJ4ACZmBI8RbfLub4fHuXbsUBD81iqVvM6VgbBxQU
EN1hnmFNUMF7yq3U/mwYpaIcQQEnerDMXn5yc1s9G22Kz9HtwTc/sqS+0MGilW+uXnJOY2VdBkLu
knbt/FjlRuk+uW4dPoZKF5b3dUuKtff+3/zMSP5w/TMlCObXgU/DuCS2ezW/lCUvR4SbvPafMu6T
72LJPH+OtfGEKXBW7dyVG98ZHBZHxgGfhPfPKvFAVZFScJNkF7uZnotQqQ/CzRqEo4TQiiOqAvFL
plXWgGNOnns7WY/8y1eVLQaXLUkIplS3VsF+1ucxScsuwxS1ie8bHlr9Q6U4+V5Pf+PbgnCWZXey
Okn4u/62dotVI8MwScUujviGh8cRQFaD9rfov40eEI0ys8bvt3fRRjgi4YFpJAM8pLHVirrDVEKK
gQ/HJp8qP877cH6vJFKZw6z6On57qYrhqC5LPTUg5PLn/FYHmKrMwnC5JjK0aFx4Wmq9xIDC9nh3
G2cDVwuqOfJ8vOaGCW3pJlE0OYKAEwVrrUpb59RPs++kiHL5URPr4en2h9xaPgqp0pcKqBBb5Xpm
SqRgM5HA90lGU0+eASehF6cw0nyMxtqs/nKbSBXo6GJZuPPw2NqhwMc5IBTM6J2sgh/gXED5AvIt
ym2u5DfFdXPIkkjc/cEUfxtntUNdkS0utP+cJk3UBFPfRJ8hODTHoV6yuyJOtAPCXMnP24NuTs5k
i0qajyRxXH9X8MzLOBsG6Bqv6sXHLGt08WTHaXf4k3EojfEEILlau3i6XuvA2XZzQJCzoR7GTl2i
5wp8q7ezUTYnRGsRnANoqFfgRPi6NhLsZYGTVm6ds9KaoiOytc6eA9TmhqQejPOJZMWv+xp5boUY
/WHjZedO9LWovFg7UnT1coSUO0d/IOnqtKPtUKDeCddbp0/qtP3fkdeNDmKYQOeAkQHJqB81ByK8
T+jRVH8uC/dn16fLTozemqsOUpeiG6juV8q8ioqsDTEaosiA616oJvH7HnPQJzWeo2ORV8nBHhSR
7Yy6FTspKyI+T46Dc/XqyCeNudRjV5aXMEtpDGaA6X5irVLzpHPTv29vz61v+vtYqzOeTU1FEpew
monRf/OUvql9BFatu0mNnCdRdM3z/9+Aq8OOqgrdSnwSLwX4OSan2El5tIRbf9Y63fzelGP4B09i
iemQECBy41cWSDHMEL1OOIKUxs1zNlhW/95NPWB7C2JQxWFxUnuP3791GqGJmLLbTTlqfUpCL8/A
cvDQqJOlwzAlxHr5SN6s7HzOzR36v+Osz4RVpg1YHNJ+ZYl/4OsxB9BS4Sm7meV+KbNqTO7DJHT2
ErbNLfrbsKvo2auoYgunyy+C6rsWWG4Ren7YVFV2xqvHTHZi29ZwXH+/oCLwK9bid3GfinlJgHDV
AHBOWT9b92SG0YMYiz03va0PCjiN9hBlfdxW5cL+lklwTdVRFqukv7o5/Z3FZvdQGjpE9NyNzrbb
3AnsA3cWcesQEl7gwvCPlBy6HtMuMPK0Yi5A0EeZE1g4Wd2XoNDfjUMelaceUsdOWWMLpADCG9ws
hgA65jf69ZBzZle9rQAunVAM+OHk07kV4l4RlRPMnV4E0VzjA+F589T7reLW/ckay2EPoLy5rniT
wa0iPUXk4/pXLF7fWoWBCoWCN2LlqybGIRF4IDfgxVHvAbw2lxbqFsYDoOlZ2+vRrFRx9GimWRTa
Rn+/FENt+ZO96M92sagB+kPuC8qR5k6E3YoEUrla5m+wgtRVhDUzaPUzknRkwjH0rX4WGDMmWjwd
bgfWrW9JIkMG7NILg9J7PbscY7kmMmBNm4qOKA7CnMNpypZG872iCXeAJduDgSmRPWiZDl8PJqpx
KGNvxq4bBcIfSpgrDypo+q8gpofj7XltHQ7YvKAAeEigQ7Maqjdmu6Tkx6qhe56ii8J/priZP3Vj
Bu7Rs0Szs2Jb+wRlKhMqEDU/4CLXk2uKSi2cMobX37cGivjVNP4EuYXx+YCGQ39QaIG35x6i7F4m
vPVZOQ5S4JOnN2TD65HdDgsoxaawkoD664M5qbXjQgVwPKBx4uyk3b+EYNcvUNrTVEWkGcmrFyg3
YljOWZ9frKRrg9o04y+U5/tT5TQGNkKlciAIDGZAaXX8bA6DLYIktt1PXYOUg7fwVwfuDPnTz8Jo
+Yb6mX1/e+m34BfYfkrMA5xZoAirEzt3bpUPIb9wXtzxcQxt565Q2uXfDOGl/7RMyz4qoOCfBKrL
tR8PWj8ENe8+/RR7485v2TrGPJ//h8GOuNdqafpxVLXKBNWVV11R+VWsRklQjWoX/8Fd9/tAq92H
CebUZTV6C32hdn8t9ZLXBx0gm3Y/VB0ahrc/sYw+6z3gsHVB+3PlvQJnqXDX+9RFJieHHlIFi94p
CrQJoDjBMCFaJkuY75spTT6oCKAEbx8cO2B55cnn7RrMAm6PYO1F7otT6Ivtd6lq1J/6KjSVz3Wq
z+m5CQcrfd92ZdZ/iZ3c3lNh3zhvpPfsfyk3DfJ2FZuHeozbjt/1Yul9lB28HCOVO7MHWVNXiNy+
fbqEf+A73HSURdbv6VxkjkYJzXtRjaH93Exa1eP603jLycL9Mzk4ZeeqhzIa20elzeNdj4iNuCaZ
JPRIVagWtBSvo4s+oemfNSZivj0gr4MTAVcogzxsvKdZ80o/NJM4erbKfQHsrVADpgBJfxyfKNGs
2wthqvVNihzDiy3oBQRiAKBzxiXZ+1QXdWefWg/BuudF6TxCnTcis4wMwJOhYs53VEKvbQ9GL8bp
MTKpCQRLPQ/G+3kqQQzd3pHbP5QuK4VPGruwl66/kdFSzGoTPXzxJt2usKQtUww7LDF/Kk2ub6HM
ReZrgpp44PbTMtyHGMuOZzwhptHPa2GF56jhuop808ucM7vBPWu5+gcIAl4XEorH9YufySowtlHT
j2Gtui/ANsXJ9EJI8JhV/G2E47D4t7/J1rYhFWZFfsXgdW0tyxUlUosifDGwLmwOlrlYuAU2o/ZO
EWXUpH7TjbEZIFXpJTuAaTmNVXSSp5OGGDciD+HVNJdImSQKzsOJTeT2YejD/AH+Dy9+s1Tz9mPX
WtV/OenHX2DV8ucpV7R055bcmj16DXxrkCi0q1bhOFcr4ERN6L1EIrNeslKZQTvWlfl1CJcck0hk
8P6awzHbYwtvpD1kxfTjpBsmhYDV1PWoHNpc19A7H1MEhRCIasogBWJZnKIlS84F5fFyZ64y3K0/
9y94OleBS+dhlWotZpZ0og5D7HunNnmoBQazaVbp6CjznD3iWza0fr+UIOWNJRbfb++zrWD8C6v+
S3sHn6DV0fP0Uos1AQ2sUPT5YHtJjoik7jZGeifMvt0jmf9C9aymC4KDrwwSgIC41sAbBbunURR0
QalYdb7auM79EmaV9i1KJ/VZNNX8Oe3nJSjnpLlr3ElP71ylrBW/aKyQT1NW6lFxQ3WnmL2V9pDx
SNApb7TXl7LplL0iapR9Ef5LvkXtIt5nfBvsWBPdTg+iE8WHakFT52CUeWceFmL+pzwWuXFOcvm5
bi/MxlbkIlbhLFCBpjqzujdCmAz2OCMwmoe0DHgUWqn575Ini19SlYKk5pg0U2+PubEVeYWjdCkV
/wnGq81Q0FR1+yTyXobGMR6qUscIokZp0j14dpPVR3Mswu5M8SMK/WFM8vDb7fE30j2mSx2Vyjd4
8bUcrpYrRY22soNXalZ8nxvIxwH6pjjW3R5n69vStcBbg1Yfz8NVeAHJrDeGU0triKJw/HLW1Ecn
Flp47ry4e/DGSoin20NuRDSDmEL1hnGpfctz+FuFY9KEV8Wu4r14Ud29S6Fdx+c+0TMfymdlB0Wb
IjNSRai0HW4PvDnXX70TBBKJLnLNfxvYGoTdeuPovWCIAQWhDhvH1/XQPEvV3q9Ci9q3a5cxU0rv
hDOgb6jlX48oILHPXVKGL3mcQi9K9Oj7bGg0pynaqod6SCbtdHuOG0GMm4onuOx7cWms1rMdqjKO
w957yQimJ0iz+btMT75k7bTHSt3aoWSSRC6OJLqBq2W0UQToyeBc3FDN5CDa3laDqMEW4A9WDXtk
U1JZSDTWUVJENnX2QnFfzKbrzya2zIpfDXb6bChJkZ/KSnm7dCdRD8A/sHPZlF1fufakDUlF6ful
q8zGO8yENxtAWG1XD40wk36nlrG1LcGD8RmpL8pK1PUmmeI4STEyoPiTFtEBuvwyB4u6OH6KbcCh
0o3o7YIVTJDqGyA7Uk2yiusRUw2vel3HVcNlRx4tOjVFkFn5skd025zZb+OsinwoMU1I0SzeS5k6
4zNucE52qnDxrn3Kw14YuNje/PPm/S9bLngZSu0pErfrqWkzBmEzDiYviq7/MMPMe1mM5QXiqP10
e6CtCiYjSZgydEny7VWCVJTT3CYGTwooONm56Fv1/TImrJWltOW5VHpxzC0vr3GjSdwXa7TSg97V
+b+3f8bGJwbVRwoqpV1IVddlAd5zQxZPbB6Uoo9Gamtfx7GPA8YrPmh1Oe5MeyO+8FKmWkq5BkbK
mtBWxTUCJKGnvBRRSha+uNFTFsbaU1Po3p7X30aEkcknOGwsP+HWr6KnlzUI5+pm+KIspd37oRfO
zUlNZNn0zR8R6Q9Xo9pG1kkx4nrT6InTW2OKrLXpdt0U6NqQDX5bWEp3Z1Gj6r4iwLroO2+LjQyD
uCHPPB4qZFmr2TleEUZtv+DANtpG+TkuI/eo6ZNw7q2xW4yDNgs9fl/HUZLfFVOzt3G2kjzGh0QN
NYzX1Xr/Llpjt80Uou3fOpo46Wwkzx9bEXmBm4Xek2ZF+j21CeDgajk0foah7PdpbHNxjj0wusHb
14CfQvcYFSRJNLheAwwFMr10QDMnymxQD5icI51V5MXtbHKD1Fq0L7cH/CWbsEq/pU+LpMvDNEBe
9HrEOHJqiL5YLFSu0jj3FEesS8FLqLnDUzF2cHy2EUn55LiRER5w0U3Ni8iFWB7cpSzUkzpRIbqL
qj72Wt9dtOTDgGxS74+0xNoTXK4xQYDOjMIugPgYji8T1+h7eOuK9tHtkt7xuV7U7CvUtdFEl782
nWMNrgMSbBr27c/bs93abdSzkLdA0xgC7OrzRhnFu9FESr6ySWMzOPqNN30stLn8MonSeSo0p7if
ctt5FPgaHm8PvhU0eONIkU/S2VdgywZ7EulVh1OKp3XfwgR9K90py87PQLnsjCXD7npVicmSckyZ
ixfM9ariZT7pjTWHL2Vr8E7U1Shsg1DoQ+1HxfjeQdy14h3jat1RRKM6+gO5YrqzmTdSXNq8RC2i
FxyStWmmoXdDO/fyZWfGoQBPlhvR57CM1WcCeT4eBiPv38+9NRX/vf1Lc6fLLgwfgJri9ewRyFdR
Mukxg9Lq6mh3bhT5RObxqKKwfr491i/l3VefGvo6dw+oVYDz14M1jeU1gAPIbtXkYrc5UvxRlN8n
dRE+qsocVYE9ptMnJTWr6GR7uT4dkUWmPpRAg3ZOrWineq+vKKPm+jdJmTv6TyjhvVLPLtPZ0mL8
ll5S200eh8k0P+m1Z5/dWSuwr1fKz6jFga1T7fQjLlXGNzu3sHRtlYUj2JOaJ5hneDv3y9Z2YFHQ
L6baK3V9rz/UgJhJOwg3fKn1wnVPttGV6l2VjYnqC4QkNV91lCqYaZb+wT6ElmZJ2g0g4DWSI3K8
RqtRUnlJcjeOA6ebho9q7AI5iKjl43kP9OoIsbVzd07hRlqCcjLPAkSEYXGsWQ5xjJ5jPxvei5FZ
y8FdLBXOPxukTLV7YzbGnWXfHM41ZCEdsg+Tvf7A6lLZuMHGbHuvLb7aE9VQv04VPZgcfekeuAET
sUNT2YozBFIyaDq6oLhWiVdVLWPtpQNrKvS28ZMQ7xNVyeLsQ01fLvPbxsQf1sAy8Gtroplkxr37
+fYB3AqrzFa1wBtigbVWiq8Mbe7ayfZeEqtc7gTJUn8sBuefIY1FtfMK27o/5LVBokCxAPHH6y+c
ZJTV7YnpWuW43LkeRneYvIjpn0IF04J+TqQ82VgBs9g1kM+9UCO/5upYw4DGbEqK8sPEXr0kZqWK
RTdwg4wtpZ44L7tnO7LN9GjObmEe7Wzk7PRzeJkN9xTFhQAvUAH0vH/zFwfhBgAESVSppbw6yB1W
j31btMoLEv3WNwRDneZsjf0PocDR3vniG6vLExRZbBCCsIVfiQRnSzzg0Qm9q2iT+8wtRt138tw+
4fsz/gGyXbYcJJ0UXWKS4evlHYQ6DS5+YRfRuOmTxKP5c1jk70VZjwddqfaa6hun51dXFeiFZCiv
4R8IiOFNKOC1D0ZmdEGPnqhyGtu+zR/taF4GeAqz/VMtFri7eEDH7yZ1iIc/+MKyMiMLGA6NjFU9
yB0jJcOcFBCBIvvsIOGqLyPoz4vZqcZOhPrV3Frv4N8HW22dXlgGID6EBGIz9/5OACirZ8Qph3M7
o3VNyj2EwHhVc7QeLd7in/tKmICVp7RNUyxvs5JSNJo/P1ylWvRAM4d5Ty5za8PRzJHXFAgO8P/X
e8DITDD+Mb9wVs1pecjQTjbPhdFjG09FfFcIYyNmI63vcaph18jyzvVwVdJYoO48hkPGTj/lOlzq
01Q4WMbnoH7iR3wpdpLg7UWACicTfiqP6wZDGMdRBCQlupS6B8zKT1rLfq6zedb9vE/G6k6oQvHu
kebtHsvCs1O/95zMif0B66N7ldxlCZQmA5mkgPb+xx3MUdsBPW+tAjUZeXFSwaNqeP1Z8G4aihnA
HAQze0iDDGB3UBVhfae0w2zuJCabg8lmMDBPCUtarUEUG07RQT+6aG4IMR+aet+fllwU/Xlp4vK/
29FT3hHrIyC7CZRE6SjBqr6eWiOs2YmnKL0UTRljGtsBXnwu3HnZvS7kdfBqJDYxuBILrdv1gx6I
OloRRYH4QaM4SZBR9/5R2qPpHfVFKjwDf+qR8gJBS+U5ne5DI62PgFurYLSs5q6KDXG6Pfet3W6B
wObmpGrEs/t67nlfD9idqOnF/StNWvEA+az5oIVxEvpmanZ78XyrOsVdCaLtf8Z7ZflsdpFhl3Zy
Mc1UE/dzOg/FaUCStg1UO37XUG0JP41GFgW23WvOHS8hL8HLq6n2GJpbe8wGiEolHNgb6389c3mX
kEHl6UUvi2b21TBOD0spjH+gpu5J0Wx9ZS5N7BAAS5MLrvbz0o/egiMRTN7SSlW/m5wCU84BjJ+v
isYxA1IzdSc32ciMKKRyixgUj2RouZ7fpPVomiINcJF+7OV7L5yy/qxBo3w/4JGUnZJmjObzUBez
EUBKKf+ElQZGCcwWYFFcQ9bIIPgiAw6cBLXFBjpx6A0M0xFu5LceExHVqd/Riwn/IHJI50+XAijV
z7U1nYLsfahynC9GpYhvYz0/izL3uJigb19uH52tDUTthQQTEzZi1WoDIcyegCOEAhs305I+2J1q
HhMzM05FWQ3q3e3BtspiQGN4uMA/o4ywJhSPUz1AvqIWWOjkj1RwKi6H0lCXh7jPY8WnH0Hjr05j
RT3TOYseChfuJrBAq+Ke7JjFTuawtafZ0WhYkZxRUlhdCIkxlE6FPjAWRorzEC3kRUOD58GxRtKx
O9CGKT7d/gZyx66jJ4Uazg+5LkOvnjY1vnBe3rbRpdCz1goUJCWNYJ6rpHqsFQuxWcUV+aGbu3FP
XWh7ZHqD/zPyWulUDTO11QA6XxbXHYwjjV1LPDdZ54FgnxTnfeEV4LQ8UqA9qevNkaWQJahHbCTW
ImGmmdUK1wnuyfCYngAchg8oTFbmD8Ef+QLYj/uAglzz79s/9S+Ip0xJsCJdLa4GcJESZB8DztX6
k0BF3E8I3Hdx7sXfRD1OfWAqabZHQ96aLQqTlNYZlUR89ZprMtcapohia9UvxmcM093PXb40D406
5sYpK7I89CPkr/feNFuQB6IF97oM0qCc5Fn/rQVbMTD3bYKjpaqN8zsXP557TYWfHERq7zwvdVME
uZu0zjsQtlbQOc5BadgM6O0Oy3zy1Fr/2oOs/gONC9nDoRPOvsdFQX6w336XsdQkdy0bD3VPiHRc
rGnll1GI4k1rJ3tA8K0jTWkQPw+AnMSZ1Wj21IL4ts3oEuWjZgaVcCb8OlvoQ47QhkOe1ntV0c0F
R1RZVgognturBafQBXFJzdHAy6LqeVpcmm9JPf2HzZMw/YVKwkFFGC+4vbs352lSjZViwkTw1e6e
KMH1aR/Hl3RJlgu9nEH9NHqNsTyH4Jrag9lpuy33rduCjFbqzMjK5Jqjbc5ma0SWQDEt87rvbYpm
KdV5tw4co3CHnVtw87NaJOtQu2nCrQer9KJMWriDcGjjTveL2lmeeCnoUVBNRpsjt5ctlIKSSn+7
hRDXPY0/qj+UByh3rjdsihD4wv0b52r4Q2Sx++iOmTBONI3+avC9a3fWcuu7UujlUpRAVZbzesBQ
yfWwSg2ENqA46YEeup36kHVW3R8Fr+hkB4O0kVXRzMTXg4chnYN1d6pxjZrSAxs25mnePXbGWOHO
4kSzGxTF0s0fhiHTuzsnDxPNT5Rs/gPlIIQrUUoF4gg465Wj37Is1YJ2ymWINf1Q67WU/rXcf2Zg
jp/ffEx4D7GFJKwbOoz8Fr8FH22G3p2Z6M9M6PhMh2UxtfpBof4jDpo7gf8cPcQFd4ofG1uXagJ+
5pKZbb9CHdhD01BFMxOeSEI7eF4bewfM0Zz/EMKx3rVRnp9DDaDrzjbaeANKKVhElaUIBvXa67k6
kTYIxQLNAbIWVUrwwK146rHRzHbe0Zvz4/hLx3asPzT55799VBxOdDtCKvCFd2+oB3nuxB4PQdcJ
D26E9cBTVxl2F9CrB97/9vXkXEpuE2UGzV0FWzPWm0Kdc+AVWLg/2hAbTiKt+3ew//RDrynzThTa
+qbgRyTtRlpJrCnaELWaPF16QAYi1MZ7zcpAyTp1Pu4AVbbKJygkAK6gvWTwlF1l4pbZl4qXD+4L
gMTxPq2UOIAaM97PzqwEuN1mX3QcQ5Nz1FbHNh+VfyjvYIEX2b3d3UF4a79Ui9M3p2ow9oT4tuIF
REc8wKR8w6uGQ1MswzANnfsCXMhTH5rcTKM73enH4UuaCVvxG8UcngFRGM3Z1Kokun/7mpM3UIGD
acX/V2vuCGElzgJc1mkK91zG3XyYweyd5sm2gmYJ/4AZjBUA4Z9nASSoNaC9LbTYKDrG66CX/1Rr
Q0dGarTHbDwkNa7YPk6SxfhuWvQlebo91a3tBl6Ba13ePOAGr09WOMNdUrVCeQkdIFmBoTSDOBa9
0/39B+NwxwFVkgiQNR43NJyqcGLA18aSTHdZ3WLXbFKU20N/bNxs+E3gXY8+Nerr66JgFWsLIhvg
EfsO4zF8fIp3hmp3JxiBydfbU9oeiuIjiSZPzHWfqix6pQJWwpTQAL0ThfozC9vxa91xl/7BSGAa
gECR0FJ6uV4kfSjsVG+S8KVI4v6QlZXw21qoj+zhcOeq3poUVTaqD3KpXikZYAkp8IPg6GmJvfhz
0RXzwUnqEj2K2ht37sqtsE4WAlyVt6lUqb+eV5lP+LbpkfJixxGGs4k6Lonv1GIpg8zMq3uPVuPy
4BlLtbN0MratHsWkscRzVKogkKyrLEZODdYCEXzhcdL+4HzUn3NH/VkPuveopXF4pgOIg9WU1M1j
n/Xt6fZ6bszbVclHUP2gFvCq166EEGL7SPBAKbzyM8ZE0xzMwqvf6ZbI/7IbL/mMB02v7VzXGxk8
zzUuFtm55ipdlQKyhswjcjNs4h23/F4MTYYfUWeFvq1k5jNZQ7oTXDYHZMvKEM6beL1v+xCmRW3h
Sx9HS/WtWeLw09RFn7ViyDQukjzameDrYAYGisKkhLoz4hrn3eSW21YCIstMGec51EzuK5Iw48cb
lw/uCCsHFoSno5Tkut62RqoWpWLF9aUDJ/HZKzW398Xk1Ejyzkb/Tq0MN/G7wnqzWMZq3FUWhEwH
zvYRDl4QvLkUQsd6csexOhcUdY6pk6gDVvHhW+9COSgVHA2RQ/Cs68d0PrExY9OoL4LVPPD0Mw9Z
W5PG2rH+7NVD9dZYx3g8L6WOGxyvVwhhDRIk1VH0KWxI7AKiRG2oft/btfIxAWy0Z4b76ijK4WRp
kOKYFP1dpbBZwnPOGbPmYtFKOGQY9x3wUS3vqJW156o27cDETWLnXLwelOPP6534DN4TlND1BkLF
tC5Ma6ousoCC/5n3LguTLvbtkQo3uscKjqe77umvIrvBoLyibZ59RFtrtWuxe2vjQneqi+aNqnOI
qVE953Oqzoem330FbQ4GYJelhOpBg/16hlltzch95PWlId/5hv1Q/eTUdPWXXlGnt2bMcmK/jbXK
1kTitqM+l/Uln21rOvZZZOY+QMNsr8H2KpzJgSRogURN9lb160npS53SihqRTqlr92nMhvKEkXgW
hE6kP6STO+yk6FvbBBo6Io62lBhcJxgTt0ELXBELIDjX9z2b495wynn065xXnVN1ylOT9Mfbwe1V
7s0kfx90tU0QjCwp6mDQWbTV8sjOUIbASbCbPLpzW34bmjz6GXvoVYnCCncC69auQXMIXCMAQwRV
Vx/YQLBtQrABKzuj7MBw5a44TEJx7APt7Onl9kRfXRZyoqTbyP9JqYy1qFjo5ti5pJjwYknaPGWT
MjuHpirL6HB7nM0PKv3rQDFCw1ofdl0xHAVDVQxiZlqSXuH1fuQt/7Zq+BMfE3UOhsqKaaXVZb4T
ul9lOb9m+P9Gpod2vV+bRehROLQYn7Jfv9XSocJeALvqQ1Tf5YPwvixGPdV+6ZZ5KIHSypfbU986
MBq0J95R7F7kJK9/gDmMXl0nBpaTo/VO12vzg9663VHPh4ILUy//uj3cxnkBWwPbg5hK03BdZqo9
gjZnH6mjyuz9Wp2KxR9cipIEj+yLo7bu45iGe3LqG5OEWMcL4Je53isdyQw5k9Ib3PICVN95l6hV
eIZdVz7AetRjgNb28mbHRyBLXMQgq0FaoHC8CnhNPbadzBwvZd1nxylu9eau7bu8f/NVfD2OPK6/
VV3w+KbDiRn1ZR7aUASSaH4Wg9AdP+spftxevI3NymObdWMxQBWvc8WhSEgIkgonN6NuNEjd3nCv
DW33t0RRY1Wfwk32O3I+3W+ztnOfU3RlvfPtH7G5lugAk3oQ34FaXs+4HRotofjLWpbhTGkpW85R
H7p3JCQIg/Zg5m+PtxHwwJ65Gig8xnyV7AyaAt1ZGOWlzvTmqPREOb+j83q3LF5Z7mTHm5MDT4yk
oQqDbZ3J6VbTh1aIUegyJ0Mwx9XyTB9dvW+7WPuQzXm0cxw3J8cLS2LQOCFrWJjmRFM2LkyuykT7
OA2m8n84O6/etpVwXf8iAuzlllSx3JI4TmL7hrC9Vtj7DNuv3w9zzt6IKMGCF5BcBcFohlO+8pbO
r7E6KHEdGz1j9/FSnjv8iE9SHqT1Q195mf1fm9WudafNu6R64nSMfpoWKH+GjvpNc6X8yqM+b0Oj
c35/POi5KSL7BwIGMQ+KN6voMbLVMrPjiRNiau6dV2uqbwyp9VI6xSXJkHNfDz4F/k30mFSI+sfz
0yojbYYpxuNMpOV4WxhpolxXo9SmO2LkMXxRpUJ38cKeObuq0FbBdFGM5O/xqFbVUq6GufOU1qr6
CHoM516hjtmb1ujuYxNmd5UaO8qFUc88mbgqmdzjf2or63KvI0xgkkZXPOEtkPzw0qnxhdRrd+MO
iZYHYWl5sR9Prl5dxUqRxRcCyrOThgmGTsCi7LTGp9LrqUJNQbUrz6vcx44D+0Us3VxfEa22lfGM
X3HeG/WF0su5L4xLBYvMRcDds7rWUS4QcR2jSMgOLkAxuXPAG1lfpQ36EBEYmf8wzYVUAYSL6448
9vjbwmYzyrjGqA8mT/6sZFqzaSEof51V0R8sAYo0yLBkvwC1Pvdt2cOL/AN9Croyx6O6ihoaoFPR
CtPDJAgnhIEIg6JfmtqNu3GQylYapnjHwSf7/vFhPfdZCaNxWMAdCG2A1V4uZyzE6Y7nT00vnLuu
1EQQpZgD+XVdTxu9LeqNZ9WXxNHOvGvcLgsegFFp2q6flF5FwSOJmC/B3hWeRcPDgLPMppxgU26S
rrYHPyslz1rshdZD3PbO28fzXvbNUbFrkZcFFgA8kw1Nx+94xees19Sw4ReU+uym10mPGS/9E/fT
ouF/xlnyFLoWWBqvwk09jc22cdAaaiLHbQOZT1Ie2rnNqm3SVmV29fG0zty9bCPMQBa3UiT8V9uX
GoxOOd5On9C9YCdVcLf0Wzs0wxmeWZWj6Pf5W+lowNVlPw+zTb6MfLfkpt10nqOMvlS87lfdkgS2
fVddlWNSvmXNMH/9eK5nrgaGBkpDG3WhAq3mimG5nmUOwkpGJFzsNKV0s1056/Jn4w3eP1laWBc2
zZnDwogLkBopPWDyqxGRKR+F2ZnZU9u08RfViB1wWmOVvyZUJn6XSo9fWWX38YU1Pnda/h52tcay
b0pFw47kyYva16qunJvSFFnm21XfvNZhewOU6IslOnldqknVbP/DMlOOBlaBkhmB0vFJ6cpJD3XB
F577OnoCb3jTFNH0KlRzgqvuDJ+Pr0kXAO6QovFnvYPR7M6UdMhyrHTEW9dWEyFKpD1h+IgZ9ccz
O3PrguyjoI+gP9pca2yDJmVYeot7AM4M12FTF9dGG47S75RI7rH4FZijxqF7XUefx0Av18JfQ68+
qde4eBV2yFxr2IPiFNR4ztZTTOsXntDjhRU9t2t5J0GDA+Pgxls9oWDQ6f1nZvpUFbLvgnTWRX+t
N3nf7VrF8TaZojeh3zeaNV99vMDnbiMKXYujNxg7LPWOt04pI0/kCkhvEK3TzWhBQXMhA7ybspMX
4oSzQxEDkgX+AX2thgqRBZdarKRPwI7bg9vM3aGvYH3myIk//IdZ0UZlSlCxeMGOZ6VUk5VhJYuE
oF2ke3duEn/MpHmfODwk/2EoG4NTEHQU8deEBWdm42qLOUI7N33v99lk7uzYlP0uzp1qvHDPnDsP
qL7832irjYKrxIj+I9qIOp6tnS9roF13WjiYQZJjEtA4YxH6aAg7+9rqygsh0CmemyMBPBAlEZQN
2C+rZZ29UFGjntHx9NMgAsVDjoynrg9oKUANc8BVj/otZTjre5F0SHHMIPuv80zJLxkLnttLKJNx
5cHGIodZxQZ6IyctbdLiqRi6Ydfjg3NDY77d2lamXDL6ODsWfCZytMV6bp0s2ZmAYaXhRt82eD4k
hUy1oE46gNSNoPX88XY6t8bgcMxFjBLBTxoYx1s3t7pamcoqfaJvKiZAv1o2bCd1lts+b6W5N2xN
DgGWlPZ0rQmtuvfsGM8GUF/Nt49/yplLifyQuxcHDGwT1gDByMM8vctRl0uq3Lktk8HwAkcZfCt8
D4ts+eaFfml/nwkYaH67vGUu7xj14+PZ0wmz56kG4NWAOn2zgOZpO6ctEud5SNsGUYDELbPtx/M8
OyZJE1kqB5VX/HhMoVfIrs54R7qyTK/DeawkzZNhvIJaqt5Hvap8WosbhM+SmsJORYsbQdzjEZFz
UOPRBtepTAreyLriHjolzb9CV3UDO42GSwOeCaXBzPAhCRGQzVjTA4xBVKrTM2CqpXYghT5W20wb
NPXCUp7bMkhTkwCTdPOgrTZvp0X2GGkuS4mL0jc97ermUFTmEN0MtDijfVO71BZD9CXGz47MiaE1
teDXKBOBajhe0iQBLaFr0HrKwSOxxr3QjtFvMuocKG8WoUWiT3kbWF7p/PPx9jmZ87JveNZI0VB3
RMzheGTUh1S0hj35FGm0xwNHS9HtwGYkhsad2KMRaOUsdlOvXboqTu4lBl6qRoBSgChSXTkeOC1d
N6nGYkARX7R3VdVfRxIhYn+qiuGzJbElqFwkeWlyaDQbVxt2TKY2RIrLecrMbvpVSHN8SKIwDrx+
uiQLdDorhqIlzI0DwIFTcjyrph2ssddS50nS+hy2lQIeAONYa7wpSjPbfPztTo7+Mi2qYETN4G7A
TR0PVqdYhs+pmT+7MNO3WHvOv83Bnn7FnVr9WPbZpXj2dLMwOZ2iGtV+6I1rDfe5NvKuFVn5PMRW
sTXbro39GULBTe7V8wsqZOMBrU3vP0yTPB5Y2mLifIIvCENhlyOk9OfGa+1NWaqK6kM/yX1ECYqr
ukuF9p9GxNV3QcigdLrKqWtOYkozPH8u6nnwR3i9d4Ujo7t4SstdXbnDhfFO4iI+JHGzu6htLBq6
qw06GXY9KKNbPI9QgraTTJStUK3xB90WuWvjCMfNIhtTEgcv/KSHEQ8GWTysWvDI3OsnKWdRprHu
MrHvtdb6czkH4pJ70ZoPRIhDzEWPYbFQXiKe5dD8VSRGSkSRdmdor9rYTLuqrcUzpb4XfZpVSMlG
/FyPnbLL3Ez8oO7Q3aay+wYcSjx+fFz+yAH9VZLhdwD3+yNIuAAcuW+Pf0dZCZAi6ty8WHpuK7Vv
KPnY30QGJPEbKT1EpvwKTkGyRf9ChSmRpZHR+U7YpcOXOTdn8yqSbiXfhRD6vCmE5/50Qrt9czKA
XTBcRjgIByWpADKAbfX6+3awsaJVLOuXVITa+ZpZ9PdGbcvk/cLUlnvleGq4qYGMgUC3XHXre0fY
YqiTUEtexgG48z1IB/GSTomFEZYXgq2fHDXaZshEW1eJ0ZjGtrFHNTe2ZVLm882k1pr21UmUOPfn
2BnizVSm0QS7M5nrPc6hWXivAamuDmlE0eNgjOjrHOpCL7RvWcY/OnZvWBfEnVa3G289wAkO/EIu
XyQrl6LFX7tmBtAXOk4zvQI1rh506SXS9zS8FYTuoYVSXrKJJPxZL6JLhEy+RcmHQ6iuEUZ1MpRK
DhnvxcqT2tor3UQi5gOMb+xrTRl089YBEKPdtRLSmIey0bS1wkor/aVOU+zaNHJf1DhWtE3oTUXq
A/zq3aBJ8NXbpUrclg9Fl6mZP1Rz9MWSsD5uLVcYDkAbbyj3sdto5a/ODMPoxjQjo2q+NFU3qeJO
FFOxNw26Kw9zip7kVVbJwqJ5nSp14bdmO/Z7+jDttZqWRee3+aglX2ctGu5Ku9Vd38F69s3u4gQe
tNnOj2aJ8s6mU3pOY+7kzS6dprG/EoWShfsq7fUuGPOowjkub9J0J2tvlNejO7fU3gZjCu37Chfr
94yCWO87etg2W8dQyuR1Mie05Lssd9IgLzIr8kdkOM10Z+dDmHyHAZI/exNLdlPSIneCxiry9K5u
kOqWlAlMmvK+sBpLuTGa0HlxCIzirdF4+ZemnaVAUCFM7b2FcFq07bwpNw+jm2j1RuggJrdz3w71
1mVLC1/ko/eAsqpe++pgdd4ejF4W+pMFMT0Yo85oN1ltTGIHm0cmh1ahQoOOwaw8dDxj4VWFzkDh
A7wa40evGWp3W2p27G46Ca71tlTVOkdt2y68fouOh4pJIwqqzk1vVppD2wBNuaBpwhRi0DS6Pw0K
pPaNM+le80jeZMp7q7JKk+7/nF3rEtWA73XMab1ty3a8V61WSj+34sRDpnZuo0PT66PH09c21tY0
Kq3YK9Jz0js10zP7vsbjGlwvqvrzVZe4qecLNwa/XswldHxzVG4SSSsu6NV0KF8i9NBkMPLAv7l2
50xBY1f1Vy7OZdVSM0JhCOH06cZASSK/d6ph/ieaRYxMtqicOvNTRFOQesBrNHR0v+6TwQ14rexp
H+EbU9zPg6pouW9kXKv1RikQDLgzCUnCR1xuNHlomsjT7ky1VcpDWFTtWAWGbMriMSoKJdqNKB7G
r1pvY33bqU4uqk0n8lDfDqFeo0DlFIma/gyVWMa6P2idU+lBMSSF9V0FdGjfFBXgqoPTVFFFu4i8
IeDoSfGouopeRjt9Now6CoZEcXp/KGwzvB4Ge8SopE2irIXL3eduKnycRBB3bEM9ize6PYXU1PFU
eqqnOFJ/xFGrPsy0BSO/7cEHHhIuZW2H2r/+b4hdGJar6AJs4IZP/VbvW9V4nGNlGl41ozYAovSq
TH8MdW/dm4oRN7eW5FXyuZvQTHbdSG2vm3DwxiCydNFues8GljPoVaE+pE2R/isBuVr3qkpGNFHT
s/1RSYs5qNLU2s8oPGu+2jr2mz2Xxq8G8QuN7R1r7caeZhyLw9oYcgigTtf5FZpGUaA30YwEuNNV
HTpbLkISZlGPQI3mREMxd5bvrhZPRdBlSvG1A7Lo+rFdueNVSZtl8vsuCkffcsqquG5wo+p2aizi
w2zkhrZphZgU35vEJNC/U1KpbgmnqmKDOK37pccJuPE7E2PejRlaVbw3zFQ3sy1OOgqS8rBFs0MP
Z6kDhYB/o/WMDEnxHvYm5zqXeRdv0KPtzS8w8YS8zlukaG8Ro0/7Ypeqs2lfJ20Y/7LydOo2+WxY
MTr9ulkGThNZj5DO02GjzJPTuz5qj30V+Y1LBh3oSGZ/icwsFE+5B2YpoEGkp5gDqsvsqrpXNnT1
9XrH+4/BbS25or5Vvd5fqUOpk661sEiCYoyL+aYb8lB+gXyNPEIOO/eppW30m4fNjH5E5TTtRg0t
q3eB57IeWN0MyAuR/7zbW/VcflW9zLOCym5Ta2uMpqx3E82mPqjtxhx3Cm1NsNsZJpj+lIF5vMrp
j8SbMjSdXyXojulmEAvT2M0tUx6k8BYHVFjI/jALUd62GWivbW0no30otYH9DFlbt306iFX7YCZl
Uu9BMfX2NlRL0Ohd7Sjabd+jLqRtOgSqtLepQJTqXoViityfNaa5fhstJVRwABHr6fFmyCAkj6l/
yXSoq2QPSd1UnE1ex3MRXIiDzJMnHFznnxYKuA7osasKTNdGrkU7IX2NYqE8pFBYxB0Hvqo2GvBz
d2NF1N32pdVb3peigK+7bVTR9Ns2mnlJMyMFCA4FqDmEYKgfTcCbPVU54fW/wyF2EeaFWy2Tn4MS
q+oOWkChHhKv7f5pStvO2exuUd3MYNL6Kx7o0rgATTwNiehaLELyNDQX9P6qTNCno92h+mO9zoZO
tM4VrEVfMz1ubwalbxOfwmLVXihNrDJawjAko3gcF6Lbog22CppbWbqTTn3udblqpA+cfUiupUKm
61deJC8Jlq5aUTRtFzMroEjUK6kkrp0KAD6E0pswI04jq+uvqkjkjw0S4fJLaITc0i6BgOYTL9jj
rhLCqP2ilO4nZY2WX0F1lpiTShfSOmumJkYVmq3GtvYaGnnCunrNkya8rIQedElE9OSbMhR1F7oX
bFyqIcuO/ivMhXiSxpGo9VfetfKpm0R048RJ+yLqeer3teZkl9xpVtkmk7OpbwPnRkCTGsy65JMh
bZaRlMRvXm7Glq849XCv9YV2KxRk7aIaOwinqrG/GIVWXzigJ7vJW/TKKTT9yeetNTiytAa6eq2S
vglRj02QTXbyXFBO3Nhjnl/I96x1UsQ5oyiyVPzhvzLw6rhEAyKjc5yor2OKCdqurrVSfh2Vbphv
LFKYYWu12gyfh4vA2pR67r6Ay+j1gLYMPKkJ6+0x91O4nPn3uEFyz97DIZ3be70upXaVT5HtPczN
KOrETxdj5dKvDSOu/02mOrQIz3t4CSNC25hO/qh5yaJtiAhHce+5eVEEOqDFbKtLXXtGWXLQfNts
GlCTNf0z0ps67a6rIp7jR7OtrfZrVOqVLOGZj7LagO9Wo0CxW0VxA0Q6w/RQmMBJ/SoJdbyOoWsq
W0fPrLQPhN1rzg4N4HnGdcvsHJRy2GqUxrdFb/VjtZGVKGmfhWnddw/mzBP2ywujonxz4tbqPlm1
YqcvFEESOxVCDFWr1YZHezhNhnaYnukURNtkLjErihP33pmNN9wdlQsdrvWFYsN7IzWGxUUJVaeZ
dXy+RBuP2hAL9VmpyBV29pRFu0nJ9K9qbuXRXnXnfqO7uZH6WWw0kd/ZVWZeuEPXZ5zfgB4vB5zi
B422tZbpEKlKlHul/hzZkRHgtZ49lkMV+9TuTUIOSGz+x+/gScnlz4i8EQA1ADVREziedVZr0mrS
Tn92TKKKREDbz+M22Q1VGPrKYM97lDm0oEzETyVR0htNmlHgNvklLf0zM2fleT8Qq6DE9Cfl/ut2
K6y44K3IjedQJMlBhXO1Nft2+gbkSr2RQg5XFyZ+cuZB0VPd4XpbNFW5a44n3k6OHKzBNp+n1Ov+
cURu33vkPfYNRBpH9ROZut5GiGzO9zh/KaS4rdJupd7X8yYcQKbtQFmEF0oZq7opbRJ+FEqyMBio
1JprSkGE+46E5GY+AwCKAx1lpa1bNVL1574cXooKFYLd3Bqh+uvCaqwrGsvA9C4h2nDnnoqXdtkE
so2b8TmO3fAn6JK22CClWV81sTC8bVzF07zJwjR+zryq/UXfNN1CuVW1TwYuf34H4wNToiZNNfD4
q5heUqXWMFrPsuvdr2mrO0HoxbYgCGwcgk63yuT+47mfWXPMfqj5U8tZyLSry58+pKrMaNQ+10ny
Ox3M6kY1K4ynCghXGwp14icmRPrnEEPLh0YaBC6xiX7wIp9xPM9eoyShFtJ+7sdBvTLVGEuOYZ7H
B0rbpu9aWXSJhnPmekOyallUZB4AtKxW1iPGzvu6tJ7LtpvbbTm18w1WL87sI8Yd3oPMEllgpFY/
BDCBqkBtjelCY30dTyyTZqqUrmkJsN1W1XJpNELNOyatogOwF8A+ronwqmAkydqoGaTDIjHKzTRa
l8yO/lgR/F32XIYGMQo2C+QqNhPL9fPX9SINCmw4F7rPyRhmw11asiMe4ty0wIFkli63qIVl7T0k
b9SXbOka254MfghS1MnvKwTu4kORDspVb4dy/o3vvC4TX6XfkOy6ztHG99EchEwxyYm1hxlihRvU
0LhuIQV19acfCWqPNKlQ0advBDT9eC5NWyFOVeUsY80TnlpSpH48mjk4CS/L7jWwRBeCsdO9w4jA
2ugguXQf1vL5dmSGmqA6/dwP0I1mUxFPoyKmnYiL4hqtae2qM9RpX/O07XMe0guXwrI1jz8eX4+L
0SFIW87L6o3CjFCY5Mb2s9fHcq+7ldhEsTeiPTvOu48vgzPvIZcvRxLFWSCStDqOFzeuzXkKx9p+
tgdEtn2JdtNBeJqM/aqxTbHpXZlTxZLaHV7ypXclOG5bnY4WgLukrqJPX078HJ4pwOuqu/TRj39O
JkKzzyfNfm4mvf8W22Gzjesp3zlxrfkznNK9k5ufFCflcmJQFhwCFsLuKM8dDzq6CrzLWtjPhIjO
3q7U4S11HOAgHcydz7Vc//9YqHdQuscUaZ2HUyI2ujbN7Get0tOfA9qJfonW/6GrqvLCtz29fpZ5
IamxvPggx1d3buMByFL48s+53eNsxQuMwJzeBlNWHRIrUoJoRrdRt6Lkwv49PzAKXEDmYbSt5xgb
1ITM3rKflaHzNmPSl1c4UmAAVXpIZ8tq2w/ta2hpxYX7dq0hwuIip8OgpG/ElAicHn9Iq5eJZcZN
/mKOaJQ8giz2NN9wI42mr1Rzv7Lo8+ymwhjMXVOYjbNhb2Uavjj1UNyYsSbY8ENNFbnrjXRr4LNy
ySfzzIGjm0iEv6BnoTKve35JJaqsKkbjJa7FSxjm2c7q0zgw8lzfZBHug6AwzcDs5tpvojEPujHy
9imlu83HJ//0ksGlCvwl9hxIHdjrAFQkaifjuHefkemKgRz149eu6ZXXabCUS9Wn05AD7CM6ERRp
TPr6azAd0PK6sMnAnjM6EDehZrSHMLZS4Paq8nPWRIaaZnvpVC+n9vgWpU8E0p3KAV15goDjzZDO
kZPPdp+8tLpB84L2+7PEnaIjqTLlpm7l+M/HK3puQLTnFnOEpWixtnaiwjXEkammL31nTb+A7nZb
r9XVPVSG6UkK9e3j4f4Ex+sJEl9ASlmM3GhWH08Q1q1TS8eJXprEre3vVZHpdUA1plNv8lhNfKWm
NIq01j/dGIc3rYGroj85QtvXxLzb3u4yMJRDIvOdNWBC/1RDcr2wJGc+PILfHvc4MQi0y1UENHnj
ZCRh5z6HrVlvKovAKx1FTi0lG97NQrp+G6c8MB+vzJmtjTwrzDJyC8hea2K00uXNjLM2o6LuAlAp
029nb7SeVCXt0gsJ5eldx976IylJtElwsvyWvwItJbfSPDbm9EV1kjRouqrfF22X+yXh+40dq/Jh
0mQdRBl0ks/OktGgUAA5Wxy31nDtGkuCbpBx/oKYmGP44JPKYOjwAfGzwrwktHtmszEaODpAmZCT
UT9ezROXLTkNXfaCY6aqB6VoRkwLTWR38eDA03FrisqaNlGOztc2zwbXeYWkPX6p6cGGvqWH6m8V
EUTnZqr7ZtqiQemmj5no2KefXBZyKVDVDtZHlClPSsEJjph4lIj4LZl4dIIKp9ENUfIUbpGhvoSc
OPn6S6SCpCcpLBksMI7jVZmzosXcyYvfCj3Mbns7y/duUdAhZ3n8vlKMHyg83hpd3154Yk/umqVM
RAGB+BRhKrgYxwPH5UiljMLea8r78EqJbr7p+3r8VufN+Aop5JLZx/nxgG8Rh1OdOikWlY5RmWOm
v4ZdUV7pOSZd/Vjm2xKpvMaP0GC+UJ06NyAZDErxNGd4KlcTdMJ8SJJwNF+BYLivcz/aX8uc7piK
5eHG6M3ywnO4NpwBQrlgNnFEoMDNFnfWn1JT41ZauvLuFq20N9XQCDIePaYFHnpJeWO0cd6/5drk
WMohhupcPYCFFuJ7aUxNtMNQteJqLTM9DS/kzsTjfM2jm35h/8KS4BF1tNO4plOjtBVj0b+DCogV
e6N7XUwkBYo3cYJhLF0rvHWp3ewjxc3nL2ZLL4G2YEdyp6RW7N3XkV5skJ8pnc2oWcVwL2qJKEzp
mGp31ZbOUB5GJUJiKIdijfQicCjrau4SM7lqce3sd4PaF8qTCCXARwqVRr51pYjfDWKF2Cd2Jjof
ei0pH7Ic0fc4gPtZTunWro22afySzvEP+rfK9OTFwnk2LBLjO81MzGdi8zR/n80+ktvUK/M4ALCQ
v8VCOIlflw5mezVmoXsvatDUH/pxir82ekupQtQG/zWwVJIRdPfogg6HKrKt5MFJU/mASmU4Xill
WHwHMoKigbIgmDZT6tAGVLKxvpl0oT/OXie0l6mYMdqqsqxIv/R0k25s1CATf6ajmC8GIHbxozNH
VT24YwfKzZ87ENObzjbSWw+yq3ttRq4hfSdSWmxS8jbDPDmpPXGg6RY3/3YFlaOga7SWev6sVw8p
TGSTJn2S5be4Bxkqn88Lf1iOxM2l06rJ9i07MxEOGmJlk1SQAvbINCu3YVGMXpAMTtU+2s0Uq8NW
mk2dlVs7RI83xvknit3dCJj9aVZS1XzP4j4ddklBlXfnNYrx20zCuSqgMLkeBXN7AAw1XHiAT67F
pZy1QL2Jb2Gsrst6mhepSVGr0ztXhNjH+SB3iSmi3ZJV+y3IO4R3URNXkyG7kAKcjOxADwM+Sx+V
kgvPwPG9WNmIAhRTb/5jD2rRIi0Bo2gDdk77Rquy+tGCzsFsgupn5e0FjvE0Dj5+fk5KBwQeyLGg
MQVicKHIHf+AqRgTqyjK6LdAnS/6ZrjCfVIGbSYQK9ovsM3T9GZuwnabxrL4wes0XbjITkIuELbU
DmhkkXnRbV4FJHRutZLEJXsjvNf2CQ420aYup9LwUS65V7CRc2mme/UluOT6wqaaiCoMATch9xJ0
r3Kv3G3EWLeq/Tah375r5qk51Lpb73N0R9FGbPC7+HilzdWlSBMUvQkEGujbgbxdOzjKPEJp2Bm9
N7TanBkMUZ/7yvJGX9BIX0eTC94djC2vEEoeNiXF4y+qKko988p6b1SKEt8cu/7RqqLiX0A31icl
0RB+QppgiSeJXvTF+el4LH0ywynRh/BNxQPqKu1mcd0ljYoiLsIsTX9RRPlPAP73y/JnQGBJ0P44
LIQxxwMih53niVd5tDyt+JvTe/2X0IV+3KuDOEzYvUV+WFMzKNraPBhN/aqLWrn6+EOepMR/fgRs
LuIodi6d5eMf0fZaTVs0996KRurtJrRn10+I8H7Eop+uh8k1t7GdZu/DGIX/6vE8fMmtUi18q1Dd
3ce/ZX1//L+fQqma/hA14zU9Oi+lOs6i995qz5X2wev7svV7iRWp7w3o12wMrZlpP1bpN01O0beP
Rz/d0nx+FFT+d/TVQiDBZVoSoc+3ZiiTjd25UxQYMSJyF+7n07PKOC5hFeRzahBrmtVk6OPgiY4F
z/Xsu+nBxrFnYe15GocbO/HmC22ec+OBXYH5jAEQYNzVnVT1rj153uS+jYNloOM64nQ+TUOAH475
Ipo2uTC/c0cW2gaRMYcWYPyyzn8lZf2C4R2LyHvLo9b6qo9t9FzG7niYzTS/RCM7Nzc66ZQaFpoR
0ePxWFlLRNjid/yGR70z7nGPzm8qI3FnX8kVD7Pe3DJ+fHqbADvRyG4o2yBjtFpOUysHV0mr8E0J
NRkFHd2raKdmPOUXrtgzp2GxLOCj0amkUbtK+uqCQgbuBOFbp9ZVUJWhB8CmVrY2Nr1XejvlQVOF
7WOatt3+4yme+YJLlgFxH5IBdenVF9QF0ptm03pvGg7u3h7L6hSPKtOct+oI/O5C1LB+Mzn1CFGS
wCOfiNbXms9uJ7pQci1S3nJTMbulIDvlfqfb8XtYKzlRhCj8yPDCp48neWbrcMkj/UBljF16UnfG
RoUKs8Xyhm2ExETVX5EqjgcFE4OtlclLxj3nxoOlAiWGFI4xl9jlr2NBM7DNNXVS3hZ8xLUCH2fT
V/CntoqbpLcmq3Cp3X7uMy4KWMRBCzlGX31G2k6pFyJe8hahthlt4NOGgaLbaRmUcXrJNubM7clY
ZEoc/T/9r+Pp5dYQd3Xch2+lWUudRrIJOEkbZ/XC7XJutxB3kO/TvWe7rE6817eNkc1O+OYUkTzM
+jBtszxLrulbh7dOM+eHdprDC4/kuUEX23GK2jDwwGwcT26swsrLOhm9K2QKgZm3wxb3aMw8Yq25
krU072o9SS+cwtNBUUqjmKnTQEVHY800GMJeTULVjt5lEkOMLZBzp0MEHW3njlFzW+qtV/vwv83N
xwfj9Esy7hIBUdeCALR25aFi3Y5R7HAmMmG0fsOHICShZPT743FOtycXKOpMLCd4G/q0x4uKB5pd
dJWM38fB8W6NqZj8dHDsB1NXvO3nh1r4E+A9yA34wcdDFVGSpdgMJgw1FLeToqePOEmCbUbE4tPX
yh+7RXgvvLkLrOZ4qKjp4g5CB7PyjPKuUDrlME4aR6GPb924q3Yfz+zMJkGVg8eBO3SRsVndKmZY
O4VMYO50amdtEmcUT55i5IfCSxPgl4aO9mx1SZJ9nWaxiHRQUAindUGZbz1H8C1taZZV8q6qw7A3
KLpsDDxR/WTKjHsqzAKG4aj/BOQxbr1MtS88jOc2DqHFUgpbeFtrFf4waSanMZTknepcf+CZTAPT
KfMHZ+6Tw8fLe3ppkxVQyUYUnbPAbj3+mlbl9tZsN8V7N+ZGs1WLpMq+uojl6z+oUIlvUQ3d+pLk
1LlBqYVx0EgmCW1W37SoswwIe1W9awP0XhXX4m/UhYzbaSzjK+Q1xgu325nxqBOQOGPXSSq3DjRK
z55b4E/Vu9E6lg8QNkFVdOjEZpgG83dKmfjCi3/6AZdXkIYUhT6Kmut6JsCgtIzkmL+rkz7v3Cpy
fvSJgSmQ1s/6pzcL9DrEiulGgPGkWnz8BQkjqngY6uxdCekUPE5ZS/ofemGhHCroAo8f75eTmS15
nLbAoJfi98lSoi8Z1YORiPdF4OlFoHrkawSoPL6K0f+HscjMQEgspQ6KYcczAz1W2+qcyHdDrSxQ
AghabXkTIXh0SnKpBXFyz5CEU5tdciNmRp54PFhvwlZuQn1898auuzXCxA6QnrS+jH166L10m+hl
duHsnbxDoOXAlYNP0zkG3hqRWdVuWOZRqr+rmUr4Ipz/Ie28muPWznT9V1z7Hj7I4dR4LtCJ3STF
IImkdIOSqOZCzvnXnwfcnjEbrU0c2uWya/ZIuxewsMIX3pAW8kalVriQ951/s4nOh7U4nXqqdNq0
Pd4EZk7UVi15mvpc06OAV4u7yMHvvbZexbKzFAVO83SS8vO9JqwdzFOUl+kBnw6mVAacl8aJf8VG
owF+TI2vMELD1djHFgDQIF1BZHM2IlLTX+8vzbNqAwKhiCtM+tYoz8oglE6H1npTS5qyLV8omZo/
AiTOLsmshvsihG0Ul6L7lSMb+CXUlf6At6T9oCZDtzDXc5uwCe9saaiUUkgnruG/pw8RpFLvZaNR
HzUNmsBmNEOvdI2gEQV1saFB2CSQUT1C5l//KumJDyhu0JSLpDPKiJpxov6oI4gU+1hWMnm7MEPz
FTcB/LnOkKglS0a6YvZwWoB0SB0b6hGZIu2+1T3thwTS6omKd4l7mQKdrad6tCnIRC+LMG2tlWNI
ysRpzKZgQm8fyjHqH8HwN0taDGctkunhAJBO7mqsVODDpzOnlHZct8qoHuWydq4DOk9PiiHFhatW
tnbTwRHsXKdGUMntKNcnLt0J31+3Zd5d1LoPedbXC99Y+J7zq2N6KBJhIgGymomnffpQVkuc2Eam
chyHuD8ahZK9GDFVVZ2vdo9M2ZLb2W/WDxuUGjUizYhToJxwOmAPsSjxld46hlkp40PRpTV6iFZS
u4VfiZusylP5yvIH2dXjsLHXGVf1vZfqrQs/MPmVDsQzW1+tk3D9/uI5nwlKv1OyTgIEpnuel9hx
hqJEo3i/osb4IUWmR7s/bbsrz0K1MQnL4/vDzc9jKr301mHls9RISOa1Ss9pKlg1qjgKLgF3lHGH
qaRCuizzqt53Wtoe9M72N+8POj+8XgfFtYsKP7hdKr+nkw9dzodjxqDZCGS11nx9R8vLgRCYKbcN
iqe7HnWZfSVg9L4/8m9mlzOaujaF7gmsPPvs3egXhtFI4ohCUfctr+1s7YeBdqk3fbTubf/i/eHO
Zhf+CWqjnNLcdqiPzF6USEkOgjAMj2ycKnE1JLWee60ZKsQ5ks6lroU2r6G3S3nm/CpCBIRZnQoi
gArOC8IKfjUNfhHRsYzZOrC3srVwSs/A2Zd776MrlsFobcIpJxSbVKtPv2ZeWmprp010BFoRDG4B
p1XaxBrVD/D30gbJjjL/YDDG+1HHh7ikgQsilpidYZAkQxrlbXI0hEgvSs+2L2EDe/sxAML6/if8
zVQyFABcLhrka+aMrRFSdx7JeXL0YzXYJI4ibXtfVVNoiRQIFt7rbHlO74XXyJRhYosxVyChChkq
EoZjR9CL/iqIeu2ioRm1G4ZWuk1wm/t3xkOixibIBJg798qRa1BNoRJkxyA0BFoQeVbUe1ntjUtR
ppnk5rmuLUAnz/b+9Irshum4AR86/3SRT09eiqzkaIZhf+eFRb4ps9B0yyYCcCNXan1V6MZkipx3
S0HTb74l1wsKSKydKfGb/vxNhDYYJAwCqufRb/oMOhPt/ouq6MKATndi3r6/cH7zLRmMtIRznFh+
TtVIUy1IYq3KjmMaaZsMr/oNkMJ+16LHuOpgcS6cNb8dj5uT1umEJZtPbKKqjZ8nfXZsytC8oCAR
4RNYJrdcXOlFxTW/0A44n0x0lRTquuCjJ9uh2WQWfWKJLlGi42h18n0hmmJNgXm4pZC/hB0/DzkJ
ouA2kTi/Kp7Js3NUycF3EizFR2EXOfY7oxqjuWCbj06lhnf4w8MZC+UC5FSr3ZjQV7dVOxYLLcTz
CeYhaBBwe6BAQmXrdPVQlRzkcMjYnNYY7owoC5GbSLVfVp9HF5WTfRStw0i4cwGHpWhAqWlez0bR
uM1raUyP1aD/qJqivhAaF1c+WuuAVGn7/nI9/5xAw+jEUpacjMrnglVQhJpI86TmqEW69ymQRyRr
QifY61p7/PhIIAkJO2ju096exXqBg0FmLZXt0evU/GpUHX/TtSLYYi1f7t4fanb/AutCzBJ0LBAG
BQGwuRHPMFZIdUiJ+iLSTIdtWqkbqmriIReVuU9sQ6w9X66WSCu/HXWClHHOaQTY00J6c8x0ADW7
2q+VFwgPur6p7UJ9qPW62YHQ0Z61XI0fG0RWlI8d5tPLUgyhxUMyz/U/zz/pzIKIVmr1ZVAH3NzN
1NPuBWrcd35SeYobRmW7cPNP1+ybJPTPETHhovU8nQHzcqjZ4xyjilR78Xu6SKLJxgc1tKSFKs9s
3/05yvRWxBiww+fwvKSmMJmmivZSg+PZI7gCTLKToH5mUYq/5KDiGPox3BpDvlbnuaJIMYm3Z2eb
3Te9IyW69lJkOGxvpv9NdsUQQOEIGkBSIwHH+yt1tv3+HJHTG+4CVUJy29M1kxcp+oBqrL8AQQw2
lROa+8BHp1RqdWnz/lDn80myRR+ANhn/oS13OlTTOcHkyeULVxZDOYAQG4O1UWUe8uFyAnVCa35+
eEQ01UiINR3oBv89HVERdtYZIGeEq4eVc2hs5y4k63XWYalD9K2wbltYmedbELEx5pFrngsfDsPp
iIOH9WikI93hNgqKatcNRBSEQKThpYp7e4PTmfihgYZLf7z/ptNFdLojGG/SGySHhZo9BxI7keGb
TlwiqQrqU74WfePv0QezXa3IxaNIIuUWrRu8TqxKvzQH2Vrymz5fRyhWwnXipkRogik4ffFadVqz
lrNQuJGhAz7BzPGGWYbCrWdLDJGz7T8poAJzmcai7DW3+czTrJOkymoF/Rb0U0Bso+LT5onIP/o1
GQiSDesHGhX7cfrabw5Uqyv6oWzlnhXrJWO0cVDcV9dxjXzXXcqRaLog6mpxaFQUOBZOn1cQ7skn
ZXDiuKlySJ+Cc+50cK8w/S4fNZaSB31p2I5UEdVLP87FbZBoSJDFtlXLYMMBG64HqZCdg+IhSgYL
acxWRSjM1C3SbKhdNeoSssBeIVYJXTQ2Av02S1BUW6HaUesuSFkTW1w0IoIfRthk0p1Z5n56MEKp
lSHaY5PnaqY8EBcrPWJJuevBDQ36la4J+ydKRemTn/joMJqjVWrNxhtLW8vWFIFG+EIlWg9P76/2
s13GZTO5IhFNUzZGYPl0aqgoF1rca4pwTSep9mnlJdeaXiQr38/T7ySC/VNl2+USM2CWQtA1QmOB
M4wdTnpNGnE6bGsgNKNXiSpcHwpRte+KbChXXYsG32Wct1Z8gCvVXaLlliebgibIUh5xdoJCgZm0
hqfOHNzUOfLGhOYFvafTfJSoVGdwAb7W1LHB8surzEmbn6YujIVT++ylGRNRS1Q0iJymsu/pS4MU
R0inRU/J1Y3sV4aJ202KMjmN2845qH2v7wzQ/VuzH82FHfCbtyXqxqaaq3eiY8zOUtKjyHAiVBTd
oQwurFoU0YVQ1VHc14FW6VcZUXCyEGufrSx65BSjJulPiFaguk/fVhF6EzYUCkMQuLru1mgQ1iul
NJTETTqRr6Rccq5LACzewlHzWl872e5kNGAgJ2YfSBIov6cjI5aUOYmmQTGp5bZODz3pZFWu8kZT
4scarj8IY71R6gsbL8CgXlk28J2r3gzS5tpKO67wLRk1Ghclio83TTNKvquUKjD0REqafG07tb7z
CVbh8eUVytEE2Qi+uVB5hfXLj2KzWeuEx/Le0khWEVuiZ+ddOjW7WXWl1FICnLKkatzoSSIHn8yI
IssaZeoyX8eAHD8o5k10x5mH/ztZDwqXFPJP5yMifpbJe9THzmnWhvrViX03GT5/7CCZDzKb9Kjp
am1UfPVR+4xchuT2gxvcOAtrar6O54PMksjax/fbkIT6SOrmaspKSIcy2NtLyr/zpTsbRpudTqYF
JTuXXt9FXFj38udhv/Qm8yhjPsQsg8qEYZBE8E0QGvCvlNqVhrX5LL7UX9X79z/M/NSZjzQ7dQoo
5JZcMpJyEx1Q4TI2xrV/wIjl/WGW5mx2kahg/TN4d+qjd52uw7X8GY/62/9siNkpFnR67UleoD5y
UK/0tef6G2n7/hCv/iVvz475bM2CrwDzIS0veI3iR/Gp2G0DWAdu87UFp/8rkNzgydmLtbRHKs5Y
qojOtQLm+3Se/SWBVER1x/uFYlfqF5W3GpJbuardUjIOiuqiB/PJsDdC2yua5EpGASBnL8mXY7Xl
mdcdmh3mF8TZKgjG70/LPCSdz8rsBJEB74dxzxryrZ9Jd1el35py4fz47Ybgupjqz/RO5qRN1Sfy
Q4OD9RO5X5KD8t35LtZim128/ya/XaZvhpnthmwIA8ePGCZ7iS6y5+FJ2g+7/2yI2U6QzLzWEtqV
j81GbKZlOrgfjaZfv8ebt5jthFqDTj7G0xCH/Eoc1H2xj5Z2wnQCne2EN2PMdkLp67lV6oyh3KSO
216BycJvrfyZl26jraJf8s//bNpm8UIlHFmqE1Z/9jJeSg/aId0tffw5L/3PHfbmnWbr2IoUP5eQ
k370vudX6i77bt523NuHttzWD/5XfXTrJ3/BlmVpxc0uxjrK+tIPGHMYVtKjWaylfOV8Mb/+Z7M3
uxnTXMQoPDJ73aa/+HPRafv3h/jt5UvRlHgZ8S626WkYgbfOCEgvUh+t8pBJn239s9GNrtZ9+8+G
ma1tORNeHI4Mk/sbx9iF0SHPV4G+sElf29FvlzcpPnQjUh8TVwGwQLMLuLbgnZexPH5zKttPXSXo
mzsPeGMLTRxi+jZLM3TtUMIKLiRsOtJ1hNLfSxCVOmEHJggLVYf55ALIAHc1gViButA6np1LQ9eX
Wlh7yjc7ijF+k/v0piRCJlwrNJc0tF+IpKZZPH39SQyHDjdiQBRV5+wklNZ4nMjxvwsjcXTXC4MY
P2fPWgoL5zcH0T9JD3kAuFWAM3Oh+qb3EOTWVe9bW6l24a/AujXygcR4tJUVzarqg15dAGqAyRHj
gpSfuO6vl+ybQkMMXDUQZZx/14rEWLHvUnllS/hYWcaI+W9Y50v6k/MNTt7MlTXViRG90PCVOd0X
NXUqsFda8KNSpeBy9KPgxsTN8BpBY/tmzMbsKgawv1BsPPt+kzOYYjOpCNPQWpltxkSL5V5CeBn9
RxUUClWHHZYA6ur9vXj29dDDnzrtALmpwYH2On01KbeRWk+U9EcpFU6+QoI7++xMZso7ICbJwo1z
/kowYSZ3TfCHpKlzSUs7px6I5U3yIzfT5qrEsPEuLYyliZuHw0wWJdqpFYUUBunQbOJkbwQTR8fh
Kx12pGMl07hurUC5sIZJZCcwBxCkAgZ/TOnhy/uzOe+BAQqhiWiTk8K/YePNfa8NOY4KyRf218Ln
SoDm2tvlD6uXAY2nmd+gamuXQQDOeoTB+wVh01R1XFOISDpGMX9tYcJfwZUnhwCNMIScqHfSYwE/
Mlu5XIUeouy6eKgldI+RAYkqK90ZTd2KuwTZDuuyrFNdWdN9LquVQATZcWWdlfe5RGkhP+Lc2wze
qkI5L6pdEzK2WbhOXJnVIVErI1+T6tZtshoEha2LQa9CfcnQ6GzzkdsiuTChoVg7zOnpCi1iBzOD
LtK/Dq0pfQIhjKBwS2f2Ue89pd9Ss1Z+yZ0kFx90GuFb0tWjNsUepEsE8ul04JIV7NtmYn/NFWaO
qqfnooVhHRCZ1/YeQOFrPbOKhSt4+iCnH4xND66IVyaVB5B/Oqindm085pX31a98Ol9lqFcxJpqV
Bkm8qW1rF3eaMuyDpJVTqAFq6q3VDhLzwrFwvofox0HuBQ3ClgQoefoY7ZSH6XCsv5qjqMZPSKqI
co35uKntfWBnxXosKehtus7IrY2Q9Vy6e38nnZ1Lk6zI1GKhnAYLY15bksNcNwJZzR7GaAg6ugJh
32+Nwht8N21MsXQynQ3HXAO4Y4UBAQLxOtsntigtjDas6CEe45iiT5VCgZdCeOVuxLwvHBNnszsx
Wrgy0WzicgYfejq7XQSLzPAb6StOU8Nd3GjNKo+1dJdHonPtkeLSEIf9moqd7b4/recH1GuFENuc
6T9g+WaLmjKVgUBMXD5ofil9KhPHudLb0PmUDY2x4qX1Sy1K1DvF0/1PuuK/qEqdLARmZxuaK20i
DE6MQf6POWXQMZJIl0RBOM5tQ4k9j9uN10zqpyyn9KAX4luActnm/Tefzznq3jTqQUERCWHcPUft
GHo3xRSN8VDmWXpb0Qe965JOb+8QDx9fOtWqzXVijEX4yfNHb6njczY6wDLwV9P4zDtV+NMvjjZ6
EbV21z+YmWVfeTGFyJ9VrjrxKtDCkr4BeJ5kxwXV7bIBWdyPfvbXAjgXIm0A/vcM5+K1guKnGQwP
HemRsvJD1T6kkd1EB63FgMbNQK9/Sis1/xwWlXlI2yH4qWVebywcb/MgeHoOwPnQKyYsI8Xq03mQ
DKVzhqaQH4qq9gaXMCEvd51axyVSeEKALWqSfAEDcz4m0GOEAhj2z5bb6ZhNn+DzgFj/g4M5yrrW
W+dmLBzERyJpDc5nST18vrxBhuHyg7IJaYeM7NzsKImMelSrKi8fwhHJEL+tu2vkPcat5DhCdYtc
Jfin2f/r/eU9D600eAhcUQissrq48Wf7WkSGloOZNx60BkvpSegyfDT0QUsWVtLvxmHzoBvIYHSU
Zgs5aTo7KFH+4aBspeAwelJsrRK1LPWFgeYnMi8EJpPDmEhtIsZMf/4myq/qwUGorVEeRNRXbqR4
3DaowLu+7C3ZF55vToYirocSANgVwOnpUE4DeRKDJeUBtfzsShtL67LpdI/mLEsUPkK4rv1s/Bm3
iBy9/9XOlyacu8mDDggM32yOI1Yqx0K1VJUfME6ztmlcWvKhIOSw3SIyzS9ag4XSh0eE/E8zmCVK
WDgHTXRRKkdVK4sHy4+qrWda9dZRUmdjI3DiWlAqF0AaZ7sByCncLVQYwb1g8TWbW5HSvx/SZnwI
MzXelQOFpRSA70pmj+xFIpubPGue3n/HszUKanhCMOjTfT6pbZ5+T6WNoKCX6fgQZY50E8WavtWq
IVu4UH47ig0eCyo6FLk5pdgTqOI32AU+OEpfr4ci1jEd8vuFA5NH52nfRoRITk2oOpx48UeEtzJL
Z4w2HRvEMoKvnlRKSPqVA2alJs5M0c/eLIJKdv0IfoThAkUrnNDVwsBPn8ayNZJJEx4M9S+QFtVw
YXaxjdFKHfs43IYpfjOrGNiV85NmiDVEroMcg/ekOaHXFivJN7vScYFcN1LoJr1pjitt7LzkptKy
BkJx2le1uaP13VDqCuGgKKtuKH0jWnuYug490rtWnlyK3MOEwqU3T+13V1UsEn8V1qNmUm+3MQ3a
4+0Cmt+FnR3bwD/KpKUjr8V63hoXDQbA2HQMmVoopuuDkY4sapNoT7ptB03jygnxqPkEi0MruzWS
Qn0RbYyisqNLlMn87CkI1Sz7jEKcH4R7zN10+NCdKXv4Kg1pPwjfzRUVIx/XR8ymkFxVzWPsaRQt
a8l2pNqkI9gZRbGntqGEj2Oo4mfv+h6aFao7drlvNuRLVCwuEtkYxpu6QgxpR25nRy8gvRzMC3SB
1uONZwwNhU/sCsNtiTVW8AyrKk03AX4xCggQAIP8ErDz9tBxg3hb0m8zfMn6OpK3Bbo+3cooxtZ8
0JBPKlzNiNRk2wfZKN/aQvfrK1XERoCPjZY3kXBjzZ+E4sIaK1HX0qMm/lQrXgzkpW/wdb6ARG1J
F0JodXuvg4RJUC/mvN84vRMbt1GJS8s3WabU0q+UMEGIYwVvSddKFkmaib2iStkR3ex80q5V+2Dj
xVpnbA2Bx8vOcVJJXg9q1Vef806q0t1ArOvvcirzw943iffWea954bpNfVGtLVsS+qrzuri7bIRW
6juMWpxuVRYaxku61+blAZtJ0/4c2VJjPw3e4JTjKmwBvGx6Kc7EKigb39gh35L48BNMu90Sj8Fa
MOwKg914tMvWHfjtYN0qIFSilRPgeIHEDEBna3BVs7OjksWOidYGSYsCYz5cDuvhVvIlaTzQkxL1
Tdc2avCtVSvd2HUeeJKvYxtrOMWLuO/cBCW+8YcI8dfb4KXRJClBXTWZt1F+q+QvEHIAUFum5pv2
RrdylDjRJ9W1rWliN38N1FKfqK1mi3SLKyqjklNYLQOEcdduEJJytdiryi88gt3te9LW+CIsWkfe
NLrWJ/cZINT8WJDsR1jsIG5yO9hKYcirAF0swHBqh8iXyvLDdqcY9SFb5ZFlDOlKjpWyQqmeqDhZ
8+m0AC+4EfONT7nuW/gnx4HXet8LHglrHglzNc9Yx5WODEdXpF7/Q2/73oOcowlkm5OUg+A6jLxE
7CF4Bra5yvI6rCcfKTlVvtiJj1KmDmaAMChIRTgaLjzUhptVSYWkXLQtoPZfKfCJoL5A4Y35WKsF
KdEv2BJ2sEnhIDk/378vzm5hRDf+NPckHaNeOotpeJkQk7dY+qLEVQoKTAZUuIrLsr8244ADR07z
YOFanEc3kJUB1nJskwRCIJ0XNcD5ABAqpeRb6ChFsMoo4EbbRgq0/hlBFcN6ef8N5xGOPsWFgLII
ukFqACc8vRHTEGsEp4zKb6HfOc6q8fLSP0JcSO3LqGw5c9QotNqUDz/W1c5XjV759v4TnL0wmKfJ
+NwBagt3fY5PAdSf5xw88WOOcduj42v+r162qztVLzD0+/BYr9o+k2IjAN/5zaxVWBkOtRU+Nui2
XmS50atrKtN16/pJYRcLMdzZ3OLrQTJN4VtHHQvhqtO5VfVBwrutiR6VLsMvDdibc483bX3bBUmy
w5JQ/UaYG6nr3Iqzx/ff9KzHARacSgLqDYD70QSY51OBbkgYJyf1I4ry3pfcDKlfbCvR5zneyVKq
N5tYYGu/wj9Tfc7KQfQQnGAgNNZKHfVeuWstT+oXKtevrYW3IQvaiaQGTAcUGZbbfEqqJIAjKUr5
AdW5Vgt2PhpSKMenNpHJLWdW38fbGvizTkUnHC0qiqFf2k8itRLAeFUbVxmC4DLeNyunSG1xQVkw
NcUaEzbOGC3vFjUwz5YnOTF1fcS5Jn1X4GqnH9GRskFoXqo+9UgCmrvEKiL1ossdIiEiJH8p4zgr
w0xa80SORMWA+SeWy+l4QcFKDAZDfkrCUdc+UYBX+7Vna1W+DfoiAUHVCY6HnapKdai4FkeQuBW5
0Wnb0rDwn3x/HZ2tYUC/BMvAJ5GOnh7p9HH6QlZFrVvBU1V51kaJox7QHPq6RqhUa3X02603GsWq
l6J0oUs1P3uRVH6144V/Q+jL5J+OzMeXgpxb4Ym0jHizDtG32U21MQ/vP0n71kLjTj5YEGBMYumJ
RmFONKN5hp7UXTUmxL9P1mhFe2hlwd6sHOk+8OtwbzZq/EFUC+Oh/6Vw5nMWUfuYzW4qKWXtxX31
pNSZh+OR2SYPdZB45bouMrV0q9GAfKclnr4ACjxf1eRBk+T+tAnByM9KER3d3Om875+MAP+ZQxE6
UnrtB+kYrq0U1e6Fef3Nqp7uNXTwIbsjPj7XskjpkyVd25VPXRgGyVe0+zosXgs7xfhkEHp4oEyA
ul6GC0eyBgxc92sfschgZWdBtFSpOF9ZHMZTDYEqDLXkOY8siRLbj9rOf5pQquvBML19pX0qLW0l
KGxdvL+BzmeaFAM2IPVjghdGPF3Gvaci9F0NzpONcsJXmAjKbZibyG3LiGDevz/WGYKJL4k2Ea5i
VNImDc7pYd6URjwzrR2zKaWnpE4FyRUyuVYVrFChdWiIZnmcDHcZAX5yhbKVLGECiwbBQ17Q1bvK
NUmImj7Q5HVBUxitYWWbk4vIV9GQ+/EhAbWGhjr+YMZXv7e7z+8//NlEgfYnEqAMiioIDerpq715
9lpgJmulsvJIH8fyD6yH4ptNNugjTxCZ0vqjo6FigeQoKtWvXYzZTGlJKSORm5iPuhQZj3jZgigz
JWNT5Lm9sPinvXRy502CGUiaQbCZxDLnbfAB+TbcaE1jgp8qUxom1kExVhcJCulrmii6G/Ip99y3
4UaMevbRgHLSUp402LGBAAI8b3o2BoChKCjsR49EJKBX5KTRNhbYqFwKITvSQtBztrlg1k0KyRCY
pnHnrIIG2VNqPTISzkZTr/R21FZhI8SBKahAc6fhAsRmPh6rBmwzbWr671Rx59ixKMDN2ulk9Wer
mre23YpDGZnNly5LHkmFlmy4z0ajKTGV6qFJo5IDzPh0keZVV0c0E/pnOAO03cdSxgLXypxgp1p5
kG8GhImXSoHzMg9IFXMKzycuDKfonNoXt3XZNdEoPzuOl97CsEgvm9AqFjbEb96MsvSkfDJd9eQ6
p2+G02qQ6nYmP0uN1z4YrdFvcDGI19mAXqOrSsXxYxsQSyYZjDaVd4r9IDdm4zVYhROLetEz/uWy
Wzh+vGnbIXHbsBg/GEkwFP4rcOqm64cgZr7XYaA7pL/1c9qb5U7Ox25HNnKdEzleI6bUfjDJeAW+
A+WZKA4T4W02HNFrWAzmOCC02U2mGna9FbqIV2ZmLllMTT/19mgxiO4pTE97gKMTJdHTj9aHkR4x
uf1zZTUZFu3JuA8QZrjycUh+eP97na0PPhTOA6iacXESqcziUgRozUEbjeZ5qJ34yUaixRZWkGP5
WPsXpTAXrrIp8jl9s2l7UdakEM3lOV/0hjwCT4Ac8yys3HoyQtmgeNbLHZ7WjdWnGyQ2QLtOqCPx
wfOS9iOKBPTD2HKTdc4s4Ne7XB5GO02enYxbziVy89yR9HfVtxhCL6yV81nlPKGLTY+Z04vFefoB
S7NocRw1Bs4T07kQWdS+WJAOHu3YM742Ils6v85wxjBf6LBOwhIAUoAtzd6O2pYfw2+SfqJtY/c/
TdBt416ywsBTVnZcemm1ssYhytXNiINGt8/7AI+JtAgyfz94BmKEbhuwGN28setkXbdBmNb4gXVp
WF8Soiuqq8iBLDUYDWleorgNGkIWiBoUjiVMR8uGzgkKNPmSDNZ8JicoCLJG3AA0ryHRzdIFuVKS
ZDDR/B48ZbjPKF1exM5QbNBxir4ZytAtfLn51oM8RK3i1bSHc4yE7fTLyU0ueWpRat/RMQpXIEJ6
F4v7aBfR9lrKmuc3wKTVxNU9Qcw4UeCxnY6VBewBnRz4JyqPrXnMZSdEUUwMopHidYPFTrYVY0H9
WA0NbsNVG4B/7N2gmHiiK6eeXCJWMNVCLVxXwLl0rFj0snE5frEqWJiYs8qDiWIJoBgy/ImHC9Lq
9Gm5Of029vL4udGdujuqBR6zcFPbqMOimyKutNH8So6OrZC0GhtfROnvBD7XVBwjwlaxS7nuk6W4
ZHagUIWZhHmgI7G5cQeaxwmGp0uelyv1fSZJ/VrVWmc7xHW8R0miWUWoJFHc8pcEJ+d5z+uo8Fcd
C2Iw7mbz6kEiytAzY6O+T0Mfm4S0LwAEOsUhU6l6lEbXXhJAtNsixRiLKp1xwAF1CZM+2xnTMwBT
IvAENcgOmev6NfZYZp7uFPd5F+XhCnkzxV4lzWDvrLKyP9Ui4NHevyx+M9mU8yYBBFBZZFqzBQuE
t8v7TCnuo2bQbtOuz3cSRjRPvnDqtW1z5Iyeru7+jUEBRNJyA8lwJiQqBUCD6qQr7xNcePY+TYqd
TAn1GjU1bwWPsXWlLOw27w86OwZeJxe1MINFRWkLUNTpYi8MO6fsUlf3sNnLlUHre4Vn77iGRrkk
0f6770g0gQ0j+GWu4elR3iRIcSiVdDfU8t7PJDPdQ2LLCJzyoJXuMa43rJ2C4XrxsdsQzQ5ON677
CSsI+GkOWxwhsfX0O7L7rgk1OG12fFE7Mm0Sr48WFs3slPtzqOm2Z0QqX3OBDiRzarWTUyxd4kBc
S47SbprMX4qmZ9nY6yhQuzlNueC54Wf3RK0EnC5Fnt732eBfN1n1PCZS/xkYm4/IklFuNKQ6cOcK
iwsgkt8/tlqm2aQirE8SD5BP5zDXUBJW2Ao9uJdGJ7zjGpZWTja2B5TvsoXd8JvZnICC001PagS+
53S10FrqY8lIsnupRWFQVH19g7p/9OP9F/rNbE54DwoOIFpxQZtFhXESeZgBSfl9pMDEw/GsXIWe
Z641x7c2La4oF+2g04AuJs/yJLeWhODme2JSOoFZzo0DqnfKW07fMi6iTrOarr6H5ubfyF5O/1nW
Ajleo6+ff08N4S1dxtOOfhOZsoAm5CdJNRJvk2rWdPa92YbgNfLIL9TmHl9S6dLvRC823ShVvwD0
pGINdlj5lHp184xoXrfHhUR6bhw/eVbQ6vsZ8xr/NNv6P8/9/0VC7fbPsav//i/++TnLIekKv579
439fB89lVmUv9X9N/9r//rXTf+m/b/Jj+rkuj8f6+kc+/5sn/yK//8/x1z/qHyf/sElRtB3ummM5
3B+rJq5fB+FJp7/5//uHfzu+/sqXIT/+449nrOHr6ddEkKV//POP9r/+8QfyBG+W4/T7//zDTz8S
/r19+itgvf75U//7948/qvoffzjW38F6U36YTmYK6RO+uTtOf2Laf2epgsVGJRldHiLvP/6WZmXt
/+MPzfg7SelUhaKM5kzk8D/+hvT09Efm38GL8P+kXmrRMwOM8Mf/vPfJF/rXF/tb2iS3WZDW1T/+
ON2cELSIilAKm4cDlYfqZRQ4KIYra8e4qdqF0/qvfnd23yLc1hLJ99amNnwIvuM4DI++avYLVePf
/zzxxOmSRxMmgqSSWhu/LMryHoN2WXwR/Zi9vPl8/5ymt9Nyupv/Z1pof57+voMoBIBDz9yAE6rG
O7w/HbAr+EIrQCjkRHV1XJy97fuD/dXLzPZvBRcn7ERqbvoKMCJAQ03ACcepcOGsn37nX+fEv15m
esk354PlFHIeOoNJiprr14rS6cnnToZyczWgGN3vJGs0SzjYRX7/773QLC7IbRnRhGlAxNmt/gCZ
wGtWOs5DwUKsc3rY/+uNppl880Z2MHZy3WjGposqqztQB/BUQAKV6lNGBjB6rTRRE9GeK9KBnnis
K8VWTv22XCilz6Lpfz3A7JRH27yKkIU1NhQS6buRKO1I3F/ySCuosBSig6LbDJZ0lXVCiTYNyB47
dSVhq0vCBn+1aGZhXiyGpMXbgCmwVWOlldmLZXTBwvv91Y9z6ryd34ydCoCxNjbDUFlPcjZkrtc2
4UIZ+q9+fXY24PoWmKRdxibSguAoc4tcpVIQLYFb/+Ln5+jpTOoMONOGsYlrq31QukJ3e2+0/r2T
x56dDGXchXmuFsYGUcpx8h2R2nJt5tmiWttfPf7sNFB7odhA6jkNkIUIVwOYG90tCrbS+t/anfO2
hhoOUoocrbRDQ8Yyb6ug8usHGlzSwtn5Vy8w2/2VDaeu6w17N2ZKsqGXJpVuH0RoXrz//NPv/OY4
m8MznCzS40YdvF0m2WOy7UolbzdxNyjBugh8fcnB7K+GmW1xTc88u8sla1fXjVpfIHmaypsxVeJ+
kwd1t9SV+6vZmu3jImsLD1CUvft/nH1bk5u41vYvoorz4RZs0+50Oul0ZzLJDZVkZgRIAgESAv36
9/HUV1/F2vG4SrfZe5bVQkuHtZ6DCKl5gwRo+wHKXcWb21xZiQz2Rh5oXDvqEO4xR7agpfhEgKia
vtAkp/foT7f+Biuh2xzGvXkm8hr0rf3sceN/KEgw3yM53QhvE17GpgO0jJq0VhkAfKXfb/HX1Iz3
RCFvhbcyWq0ZeA4oq9UrwxeQABgeY+Vl9wQVboW38ll10bCzvc/reFmhxMb2fPPKxd+7e2WuWz9g
He+0gPYCOhd5XQR8Gs4iSAZ9nPvM6I//vYhu/YCV0Fm4R0vgbWkNf9Hujyxflo9bR6Z7tlKXcf4m
n+3qHC9WDXEqktWcLVPzKeN8Un9Ekyn8R+m1RfaykzFKz25/i5XVGdBsKIqhNCGiWHYPAPdukDyi
XPtuR6cN0N86dI9kOGc1XQjM8aAqteZlr2IoHf33X3BZlr+bLiuld9ITn2usJxDMxHy4UMGyj9wD
3vaRyIbT40bCffiT8Tz6pgbokN+ZuVt3HhuqzmCzl42AVdcjy5l4bD3gb3CzB227O+ZS97EsB9mb
FTTnVPAT3cDZPKRQtRpfV1+m6s7ff2M12jTRvUk98OC9BsAnTx0imJ7WeMpH5X/PrlUz/v83O1sc
Mlnl1k3hVNSRjyrlEbZ7qzwmjTHsQaDCvH8g8K35R0Ctiz/E6Mokzxs6G8N72Cvk/Z85hXL3naHc
+kOtjSMf+kSMGloDImtgs5Sa4m+xbfoeJvBWeGvbYDM61/vWZzWY/bomMogZgLE5+eu/J/JWeGvT
UAE4qX0PbjYRW/41wVH6vPgeP7pFv/zqLw+AKSJD73lZUScML5lKBWg0lqqb9+XOKruRZTZGAfaa
ewKHwLyWu27Ccx7Ps/9jEwEyDlV5fywH+B3zMjSpID8FN8s9svutebPuA5GGKzIN57RO84ajITKF
UPjbVXy30XfrB6z9w8SGTiqds6OakuCY7is5mHS8h2a5Fd26CqRN4Q/9tJkapmSyNgME16A52N/Z
g25Et0FiwHe03oajoe7DjlehDPpDA7So26KygY549Yw5tMtNHeLdWPpt8GUg8b1b662hW9kcpGKI
N5jT1iTbJeRDB8D32dQG/Z1b8a34Vjq3vZIigoB87TW8OIcr7AeaKL8nVHIrupXNEQguYAEgumxC
8B+ibIF9V3DPoPNW9Mu//5LN+RCafAWfq/YkGDcUxJIS5Jl7LL1b0a0jv/ehfaebxdRT0AFwXAyk
WiFlevrvnegyA785jm38zdAkrTGBp2vtJX/j2UnXUyypGGqps3v+Yrf+AitloxV4d/AU4GiGxP2E
3kd/DOKRuj3HbT1SOeAqpE0KNi9aWOe8SNSh3wfH26kNYAUlmzW56VVNFha/6xjP3ouNuQ3dLvbj
oG4oDSJZT2MPuMCchAALtBu9ZzJ1Y+JttkXSkIV6BmUeMXTbI5VEPkEhktX/vXRuRbdSFvVRb4Vc
gzzNiujlNdJ+zj4kc562bjeI2MpaGnTrRCAPjCuhMhUVyde92Ic7C//W6C///kvSQkOWAo/QrMeJ
tUEZgRoKzFRxj4x+K7qVtJG4yPT0+YqZ977OIe53Q7Hd0+a8Fdw6Y6kwM3SG0/839DicwjJZwY5z
+6x2tiZ5o/IWvcJCo2gcXqKDSuga3Tpgqb+KhoGudNz6oq1UTlUJUanebey2tWcLhyfQ+31Ej2E2
1cXsRDpyz4fgxrRHl7vWLyuGbhyQPoLghVG8Zlkx4+WV3mOh3opuHbCbjLKG7XQ9JrKBWVqwAvcj
Gul2vNpaJ7wV4TBGvjoOqxlK3XZ/q97cE9y/NXQrTxczSwEzQHXktI1LELG+ehCocvyklx/9Zdb9
JgGBC/TQYzb5w2HZoAylzOIY3ErTaSm2HjdhiM6mRVum0O0q1RzeE3y8NS/h9dChV+uRzisw9EIF
78HRjD42GWFOLSpA4q+jbyoOhxiRaxOgk1maAfLMB096dwVcbw3fStVw2goI9JIVWhkcfvFeJJJa
6FD+dNpnbC+ooGtA8N04TtZmYY9FvwSHhfb70S26laxqbkRE9kTVsoi+BX34ssTRi1toO1OXvef7
7sm6a71nbI9f9zBzrBXa9mNF1/EsGDJZ97rND2Davo20Gd02gdDK04EuALzkStVeJzsgCLOnLJzu
mWPfWC22wwDawloAmguTK7b91e3BlzDhd5ACt0JbWZp3mng4r/caYSHgCs2PNi33JSJuz7LQytOV
JKql8SxBpy78P2OJfQAufyZwu2nYInpqYqHPmlHVfJzNYdyyH20n7jlX3ZobK0mbvJuyFZzsOoF1
RcW5wNDpvc7rjeA2VqkYoIUgPC5rdPuL9/lCgvfMa8QXpzyy3WpDGcpZQrO89lqQmiOu/8zyez7D
t0Zu5ShIH9BWaKmq52SFPUq+fWVT/tFt3Na9N9bxprsIsb1+eYvV/j6JlzscjFvDtjJ01A3Y72B3
H/0LkglwqafO+I71gX/1XH85SYNAiMx4oXcEnewD37Ov+QyXGrc5sVIUOnwrdnPMCZxXX0Yynhp+
zyTx1pxY2RkLvUeginpH4LoeZh2+ixO3E/TfGuovEyL2RKajwNsu5eQpH7d6mBu3Nuu/RehfQnew
eoBiCQYtOKQLVNVnfzhNtO38xYp+FtBz9Y5xS3/MW/ECDTO3fcp2dFYTAKW7TmW9Q6DnzewyrHsV
LQe3gVsZGUG/YIBctKwXD1ACuBo/QPbhT7fYVkZS1i0XmSjvmHS43Xp++h1IfceDzbawwcKeJubj
SG67FOaUS+xBuyG7Z/1+Y3XbbMZ8WTMZJ6sH79vXGd4kqGK7zYmVkaAlTGAF7LJWOcAcGnTnMpjS
N7fgVk5q9Lv2fQD/DBLQD5qhtz9BcNdxpVgX21kpH5h/BAcv8mOkxM8OjA7HWbGOS0DUdn/Ki+U4
8+hjgtibWt1ig+R+fSEPdAeJxS1A2Rgo2SeVE9CA4y11mhWg7a6jt0u8MtxnsVASk8KYtv/MwOR0
+ZyB7WC9FSrWtEDmb9Eu+8qPGxikhrgBdU5bCwCB14OHW1jcoFcjaxKL755ev6D58Nlt7NaRuV78
rtMI86IUSQ6Tol0JTejM6Wr4P2J+cwsSKYC/GPi2fVSj/7itd8VPf5/6ANteT0rPL1yPNlpqmGK/
ZwAcHkF3Dh1n3MpQRWZgLtUqwc5jL7HHqn6+p8V+a9x2fibeAAUHvkAxIQkrWF7OVRD3/7h9TitB
d3QUlpxDGWVl6VeArB+7LHl1Cm0DqzYoA9A89OZ6D6AKziAoexp47wbDAD3y+muOIGwVK7BCNVpI
5jCY8TmDEprTtgWNgevgSoTQOwv0XI/A2rByUbP3Dh5Y+ye3mbHSU3sRdsVY4Yuu+18LbnDbkv9w
C22lp8TB04p0XGqakk/gp559zp0uy2CoXE/K2uQUIizxXJt1ao+rJuHBY8NPt3FbyQlrMUhAbXSp
i1ZUNN6f4Y5559p5+dP/t+US2BxT7aEevMIOom75mqhyztL+/ZSKrdR9qO4ZfN9IUlv1KKHDNtAR
HE/WRd9YG3/xBH1zmxorRTcgHlmaNTPyf10e1mUOymCN3Vp1ELe4/qokbJNujkIMPA6+8NWDNJcn
/nAauU25bbdJULjbL3UCFy19NJHa43LIWXvPbvHGrNtUBnhIklyB9VmbzXvpePgGmYA7KOhboa0c
ZV0y4cGM0JBke5F+96GJUqc2FFRAr6ec5XvDp3Wfa/BLQzjPh/IlILq7Qxq/NfDLv//yFAqz1U/W
Diux8Q1cT+aphluzGzoN9ITr4HxrPLkt7VwPq/DBhs1OkyZu1WFoVl8Hl3OswLjElGN7vOigv2PJ
9ua2Eq0ztNCEqX4ic501BKoiZn9XzJ1b3wyiLNfjLrBK/C2k4HeP68comJ4gquA2bhu9NHfoTsBP
eqqXNP/SBfMLRPidHnHgk12PutliTono5zrFzJQFQOjltPN79vU3VqEtuySjfvL6sZjQt2mnag7p
i/KKz04f01YG8328s4bEn2rSRRzS2ihUHCEGkzpOjJWefV8AldbvyJsCrqK5StNPDH7Ujl/0MmG/
pOfaQ60HWLuphthlWAVL/IyT1K17DqWI6+DKG/Ix2UYsl7GIfYq9dqdLW+bFSu8cpre+q5WjwAL7
BdkGzD1pdVYNKJ7VTRNPbn0EqLhf/wU7VSqfeSPq3FvoVK1a8H9UkWnHR6PNRA841KR04Yl6bvfl
wEnal5ih5OS0Mm3AUZZtW+6vvqgVS8PKTwFih5GN4/5oA44kAwJviQZRwyONyDIwIf1Oof9xz3Lx
xrdNrFvv1s3prDfMzdj2Y9lJ/nljgduZZ5sesHDU3MsU5n3IxcO++MtJs7F9cJt3K2XXaI12wbSo
+yYxX/yxIQ+QlxK0dAtv5WyEfTIJd3zWYmim5ZQpyF6XSTPCMMTtB6y8RTOOjoNYMfPRos/znH9u
J+ZWm4eK2XVKZTA9AMZ4FnUWy9eOLC+ayle3cVvZSppdQ8mcTHU2FN9gxxzAETe+h629tRytY3VC
yRyiuFzU0dzn3+CDtT0oyle3JWMDjaTvbbuJkrFGpsKnBtAXuFh696wZbozdRhpByBo9eoboyQqh
iyQQj3S4h2L6917xmweNDTOaug3wujwc6zWlpCnRLYZ3kp91ILQTXhD6wMWuXxVf2DlaIi+tZdtO
yRsobtn0EQY/y/xaZDx9oOhLjg/QGoih3ss6FOPJNuW+hp9wP82f9RR6qvL3aaDfx7b1pirFxTI8
BAlq7cdMQD/7wAJUyaoUXertrCYv7yEjtbXxuYFQwV5BSCVL/vSA7N1PQdQv2SHKNsTUrJPmRKCZ
tIBtFxp14mG4mcOy8mj4toEs3XyUcer1P5YACtV1bmArXs8b/t6DkCY59v6a5NUAOVhapXtG1AMJ
RlI8pfkAXpg/mfAVWiS6hKTWfBbdMpvaH4t8P2nO1viwzhd/5DXTkPJIWLvGFWGCj7jPFsVewcYo
yko+dnPwTg9NX5xZFEi4RmG2IVUd0fVsjMef52H140Psr6sp+2ZuzCsL+jFzu4XY9He+xSqlKhrr
NGlHVH0g4E2iwm2/sZFeUdzsuEgyUbcp/7uJ6WsDgUynLcGWxVrRidlYiHEnqqmXgj02SeBWHIyt
XTJZgUwJUEGC+FWxwaa3gLA7C0bHObG2ydknUUrRtKtJ2MNWkU7/pP385jYp1j7Zg966Dpk/1mpX
4hlssO5hjCR33MqsjbJNO18NYbrUZKbxU4z7K5D/Sn51GruN8Zo5WddVrGNNc6L+mPPJoJg/5NJt
2m2U1zR0EjSRYqwLFJXLJOyfWkPcmGZQTr4++nykMFSQxFjvI8T6D6Ov+xqKsJ3jK8eGeQVDFxgv
woqEbRP05sIFdhBl5iX0nrjdjXPElkyRfNKQ8JdjjUbVP1rEj4m3uDE6gujym7+8RITS8zrtGWTX
/AI4MrlkG6vgkRD+47ZwrHRdIeofrSoUNcw9TV5m4xShx55fzMbcfsDKWC0GdpG8xwXBD+JSZbo/
dl3neEGw8V4i0w10ZHGEo0czV0CUpZXwtF+7jd3KWe2DKp10wwhWLWOPabQm8KCb5tQN3w9x8uuP
u/QwvGrGEdvwoLLHdoj8b3jT7m6l4DC/jp5tkDrlC+6rKGVt5yZuVJ35Mjs4zY1txBNGTBXd5XSC
0i6pFj2RUkl+T0T3RkrZkC9oDG1qwzu59vYh+rsF2vxvw6EzXrkN3nqKQM4GSlk9FTVEblfvTIsh
qPwG9l93eoc3eHVQoLyee3BboU/D8qE2LIjmN0G7dayabAjFQS+j9wbC2bPnFaw/4BYHfXRS4DF6
ar0kGR2/vpXYIAWnvoL7SK33qc0rj/cQoOAwUGRuz2gbIAalPIM3y2VnamDt8Y53BLyzfdql7/iR
rPPY+GoGvTYcamiGd7TcdK8hYkvhn+W2Ndn6YSlUuOchxA/AGgWwZaO+AL3/02mF2SgxJjkULJWB
p94MscONRP8YmTgO3AaJEbh3LgvNeI277YmF9DEMF7cSQGAdxtzzfKKhIFLDp2ypqBej1aDNJ7dJ
scr1smUzCfQ61I2a86NqQ1JymMa4rRfbcBgGI+Mw4IvW3bx5P3ivo5+zh+PGbexWRsNYdBjjIeA1
7lrP2WresYm4dTFs22uyoc+YwtenXrawfQzYnJfQMNJuh9j/mj2mXb7SCFYQNB8JVKDz6bHN1NA6
TruVpnGxjVE6+LzOkqGvpiJ/oHGwu6WoDRmbBZQam6Ib6iJu9dMy87jKZL++/Pc3vWz3v3mj27ix
QtN91QHOd2biCVd+HxbxRwYzq/GY4lU3uN2xbAxZvqcNBLPJWPsqkqJsE9lfUssvRrez2Pa7gObm
AiueDmszCV/hlfqJBI3bsvetlIWShcz9GWNHdS05dDNK+UYFg9vntWFkAxajR4EKPAbZ3Hxa4Sz2
OsCsw+2EsmFkMLkMFHze2GUPzl8Ej5JadknuOOnR9REvUF3wGz4wNMNRlRin/MWLYen03yvzsqv8
bmWG18HVLodd7R0DQgASThXIh9NXAyfieyrSt+JbSQtBGsiUyplBWzz7gdrRe561X9yGbl2a49VH
txoMQZBW4TZRTota/9bR5Nbc/B+Phw7Pt6FtLtMu8gYFxyU/8zRRTssdRkHX8z6GvdrMjME3pEXZ
KQhFCUkVtxMKuvXX0YvUZHuyoP4WaBnsh6EDHqHqh6FfnYovkPO9/oF81Y24aMDWQZvuh5z4/scR
fL5PLl8WxifX0fe0Q4VLT96BBGQbH3s/8J9hWJeoO6P/98H8v6secuPXPwDvkhBGfwpLJ1VwXZmC
YFAPHV2n+YSHmApPMEBKl8OUsG188na8Cp5E1k/8K7TE45NKQ3POYm9PygIOulBX2D1KP/Ah2cKK
T9PeVYa0jfkxNnunTrASn8dKJf32M+Jx/G4VvXzcO3jNRI3SCAENjLb0eRebtzYAv+WFXnQq3oYu
F8sBD7bY4H+dddX6QH4+96L1zAH/76V7H4XNuDpdJOEQej0nwDVOMNlO2iNpgv55LWjxFHYhcTtg
4Zp0HX6EL8WI6iitw83/Ow2nlyIgH92Wi7XH4K25cy/VtI4McLYsjM/huNwT0ris6N8tFWuXUcrj
xCwbrSdY+UXneTFMH4odqIcDTJULcobyOmudqmu+DZILpiJJ4zWhtSe89BhTzU5GMPLZaZ5skFy7
NwpvxIjW6xi3B68xX2Qf3punS27+Zp5skFzgk07BTpHWKVPdK1DV8Ye8Jdv3rQ/uKQff+glr0/Gb
IiMh/KWPyxbRFI460zx15Tqj2H7uNBhtdx7VNz65bTsDeAJRa8rIkXSSwq0OJnFAh3mwp+cmDysg
ut2qSlCYvk4K0qJ20sDJsE6H0APQLf2CjcjxALP9VD0IjqAQMNAatrffZKRPMgrubNC3voSVzFkE
LKcBB/dAyZTJc8GW5DTmBfr+KVmZ74QugH3g9ewkiJ12sO+ETAeEBMF1J38WU+ZGbYVV8HV0eBhN
XbfPfZ1liYRB8JiXTRu4PVbgN3Ydfe1QioxU0NZdnMcnASuQQ150Tu84OGVcB4eXeMBYxpoDjCcf
/SYq4zF1m3MbQ7dHPjzpJEIbEx+bYjrx7p6w+e+vgnC6vh41PETGbiloc6Bd+A5WTu9gAF067Ww2
hg6wQngypl1zEL2eHvtlkbWXRK9uwa0kbZKsXffIw2IPyHIUAg7ge8Hik1t069j1Czo3ie91ddYt
4h1Qr18msruJw/o2ho6kGfHWUHU120N2UoUcHvyJuUFRfVv+29s39FP43NVd308H0eZPXjYvR7d5
sdJz6/1JwYG5OEged9spDPVnMVPqVlT0bShdOxawr4qH4jCs0zNlY93Po9shbkPp9nbbCCe4SDGp
unJQg18ZltzZeW8kkY2kW4HON2D4IYmWdSyBGqtECkVhpzm3oXQGIj3LKkUH1hLfq4GIcSqbeSjc
AGm+bSVU8B2cC5oUIFqNJizhCjO/GzfaufEg4Yx+vcOodGiGbIqKA9cGPdsXoADuzMy/NM3fXG9s
LF2cmgDiVKStg92LYHPR8QQEIwLh0DcoJY11lxQmKrNp5ckxRXVNV5OkyQo5TpHuJ/jS+dPRiICE
33mWhGsNC8wuc6rA+2l4/Wdv3hRAd0NenkuzJOcu8nN1bBe6DAe3dWEdxEMH+/I8aLPDNrcpNqi9
V0PVJjCScHt72Di8WVJl1kaoi0OCOPI81gdRxE6VZuiVXk8PrmxJJCKujsFF9wsm52Bqx5kTvhpO
p9fBRbbGcEJH8FVBuxkOy1M5stAN4wdlyevocavAhleDOoY9DNYjGvQlKhI/nL6qDcIbaZ7DyKmR
xzVseZl7HghcW+y7nWvJ5er4Sz+ZAGvqx3DEOY5A1pQjnckzyyL5h9vYrUyHq5WAPeAkj16BrkdM
DTnCZdZxYqwjuZt1MKIRK4/QqAw/DnyjP1LfZE5lct8G4Jmk1ZNU63IchpRVUK6GIkzcuKme+ImV
qqyQkYnyZDl22TafkkZCX9yjbj1231b7inQYGUblcow0DOihlPEGevU9V+sbR5uNwVN6gmRWti/H
PQtMSX06Vxl1vKvYEDz4g6ZeNGHWDYdci5b7P3DYcGP74gy7XuswpOdTwyJ1JGDPHArdthX2Y7fm
vW9jvwxoEE234mKVifDHwqNX3oZu9GoYe1+PvOUoKY8C7tmdP/vlJsLm2DSA0f13lt54JtroLxbQ
KaRjlJ/ShiXrx1bxjp/2NGTzKZ4FTsH//plbC8fK12aNmjjo8UfA49I7rGFCqmFTbkgwuKVcT5Fo
m0zKFNEJGbpDDhgYTG72v9yGbqUr7bEdAM84H8Um9qrjExzNeON28MXWFboQsS95Ag+glar1xNs8
LCFgfM+O8sas20iwncMr0sx6PsoWVuzBQj+boE/cPqmNAzMtj82IWs9R5G1Wcbb1FSCpbrB/OO1d
f9Ih2zOZ5Y04etyDw48RQxmJfbmz6m9NjPXObeKYzUGfimMnp7YyCWdVDpn8g9OKsTFgKthRcp5J
fur7wbwZH86YvT/c062/NfbLv/9yajeR1oECWPmYzAH4KJcLh4ABY+k2ditR4XCDcvVeFKfYQ+l8
9X6ObHhzC21lKYVNZAP/jOwEna+GlasBOlG2sCJ3C2/lacDGaDT+XJwSwQcAcPstbZ/SgA333JVv
TbyVq2LJFW7xojgVS1D2RfjIfMebmA3+ghDXJPcQoXmM4++ChxjcAIm+jfyCGUTXtNlUnMxF+ojq
IK7iNtduy8VGfvU+a6XZx/gAFa6HYRYfYVbllqM27As3G1yTOI8PKeAP/eA9xUP34rRUbJ2vBDJC
7RwN8SFMFQ/qWDDwrlvN1We3+FaKDiKYeqbG7BSPwQYJ9XiJHy9UvXt6gpdN8Dcv3dBK0s6jIs51
k5648JYH2awrf14yn5AjeKpZcybc6Pa9NM39xzX84278qJW+2Q4DSVglMzxbNz1sVcA6Foojpcg6
dmrhzsfKaeSwqymHaMLZvvX7PGTnkQnYnp/wsO4pL5mh635um91rvkcR7CHrwQeklZZRvxutS1xy
xPREYXQs3q9Lo4P0vHlxNtFyNox4XQmTtC6CJ6/MBC5CY4pPVybFNJLvYm65CsqYZh0/R4ZC7vmw
40GfkcM+rXqu6B712ysk5PTalQmFxQ9kvvduW4YyKJSXxiXsW8OJPgQCHsdtCcd2nM4leAVMYYBL
Ng6fRcjxkOmzPv+HC45/ntUUrwf4w0LCVGGGaLWuOuxqsyt4P+OOHC3D9xFF20yV2xz4gS7hekza
r0MX0+InJwpGPyBymnHmJdS++v3PC0jvQRi+b+UA0ail0rpbAnrIQJxsjgYtm/Dohc22VE2OlQb3
1VTvCT+Eq0n8d0G+psWpS5Th4IVN4/4Al4ChylKxpu97X3X5we8iHVVtlk64heU8P+QcArjlNpEU
nqiL7seWHGSB935WoUKykREjm4Y5K/MwzcAbWbu6iTNcG7GXpFw94muNbVfOOW52ZRF4jB8UH8Jv
k+TpQe9my36qzuzRScxjQp/NHObpH7C0y7LnSDZR9GSaNlewsjPgqMSnQqsAiggmzRR7D4ZGju8l
uk5gcMQ3BVEnH6rGuI1xfzT0YU+jTcNemHcjqcYVxeBzBgZS8RZs2bbsFRtiOImR3LvIQDLFBg1f
YGYA2oKCTqZWddzxLcfxHCYopIXnlA55W9KUFqeUtkM1ppvmM6opu7esl5vlurzz1UKPesYe9ZyO
RPVv2xaSIcdyGEN16qNk2aqRtHEIldh2Zwe8a9r8ay6jYXxXbAYPvzbx1TaXWkgU88sih4MjblBS
wnKwKmAZ3b8ENJ/TEwRW6PZuCHWAqrYvoa1m0GaWKwF3y9+XVALJmUJkzWfqR8g8cGbmNYvFa5bw
ID+0zZL0P/D2yRmShsfjelj6ZFyeqfJJ+gZ41sRP/Z6BJlSM/pg8msQL6VPQamr+6gY2KjBmZm+M
nyckbXscRLuHZ8GDfvrSejz3Q2xvlKRJmfG4EM++lDT4EcOSMd/LhhSc1Fqva/Loz108/tnrdE8q
aN77YKMTHQUFpJ2TlP1spCaUlHSi+Y8kSifxBexy01boLuHsAs9j3N8D1bfk+I9HL/459vNqzjwU
+/4Gp/ogqESLTPrZx1jmD4SG5hmuoeTkh1Pef8hnBSNIP+9E+2mi7WY+ahA8Qg+daOgG5IeLEnF6
XrQchn8oOjftuz6dor0ex5419QTv9vmdmmD3W/VxFIdf8zSMi78CTZtnUMi9R7SRzE9QW3jZ64Qc
CASCvMPWmVw/wkNiNQ8QD4r+ZEUXFwfBwHR8yfaWDc8BabrgrMdO7UdvavvtodhnP62zdKP+Fz9t
aPOpnQoiKrFLD5qIvV8sINHwFEZ+q1mS+f3iG+mfI5EK9hnGHc34QSVF1p78lo7ZQW79ir1TJ/nc
noCfDub3U7GmPxk0AYaqQclQf2g3f8ZW0o6bPqbJKGdy8NGtWt/RHgLHp4YoAXqNl63krc2XIj5z
IURaysab0x9tW/SiIsNCZV/mQ9D4MDqKo+28ML7Ig9Sh7x3kMoRBOTCjxddIFhjBIfFJADnDDaPo
PLLMZb95y3AcLpI8JQTtDH2eNIhpx0TM+lvo7zqFvRqBx2MFK4j0Pa5L5O8GKZxVPWtDXqVcJ+OX
fYI/IwSOOIfkWRlRY7qzlmDJvu3wp5ubsp0kzNxBxRV6HMte4pjWJSre6/JTqzVK/oAFx4wDgUKt
pvjEEOXyIYVU8zEpUnQ6j4MOeVKC+zkkNYN9LT2uK4nYXpJA5uad3hYYnpcbbKyKB7/ZcUcEk61t
zwtc1rzSzF3nvaYJncNDG6fKOyz+GhSHbDem/2P2YX/7sEqji1rx0WsOkw6b/SmCWc5HP1j67hWV
o3CnZceYLE5QjSfysaB4wTzvKInlp5h2OO9k0yQTcN5xuz1x4ve0Gs0cyCoWc+aBtzAvTafBnjNL
8En6lIOMMcRSfuw2NKgeRrSM++cRSnfdVMJNFQY60BUvJz0XwTmIikV+SJbJG76H3Zazp5RFC9bY
0HLW/hWx3GAlcEi2LceR5N16wl+29ceE03j5nNK1bR4XAmPwM0i0KXuv5hAGX0dsRyw9wJcpav42
kEqGpvnS9snDMnbw515hONZhjeTQUXpse7mLB9HzCJjhEBhi/7gIuB6Wq9yH8BW/mf+xBq3cvjGI
xoOTXoTtGFcT5BdJ5WF/aqqtEdtrH6YyesgLAa5LMgwAq/J1zr1qF0rCUm4e9QYCyZoFFRoKefsR
w02SD5veSffgDWGMzlHXUE+9cW7G4RHQ3dbgVjSY7SdOjWWg0EiFO+/LpVMT+VXUTpl5b4B04gt2
YrM357zHp4fQbAp3syeNDXn6APeLZT77si3kwybTIrmc3FsLTQCCaVyWUhbIch96dcQoUk2d3veX
CM67RQnXtDw9ZTHH/lbSSPfzB18G+fTdzIuI+5LBlT0573Hkb88xVn/7f8x9WXPcuNnuX0nNPfKR
AAEQp77JBdndau2yZMm2bliSreFOkCBIgPz156E9k1iaxD6Zq5NJlUtbkwSxvMuzfKxGDwsaPCTT
2XWNcpi7jWsM4tlKK+N3HZu4PeL8J32OwaXtDNtZKV2O4MnqFS/T5PNhdjVp72W42PZmxpjNZ0MF
WOh1NZdFmUZVocePvpeUf2qpXOI2gUJY0PUYKdbkXzpopgY3UK2P1JOOhKofB1jsUuRXEERkaVvR
Sh5b2F0viN+KIBY6Gci04ChsPI4PRHuQjBWEz3I3QqRBL8DoSfIMVfklSgMc6tXpOg31ezlhfu/r
wDUiLf2Kmmsru+gDp8BFpGyJM9iUFz6ScETUcjqhjeRiTpgP2uGqL4YClOMQ8p2HXlWNvmRt70iT
CDCwnio9WH/gYRnN12EXGOjvos+q3kdx54rD3MAp52agBfsYj3B52Y1RhlJAXBIrrpauz+QhMJWj
1+g/se62qeW4nodVN2hsmBHWBmDxAKrFJzVEVM1l1jaq9yl80PObBcgXknpRtvPtuLoBhGjwXqlL
IWOY1SlMlMv+uh5RY0qKNm+GPVvAq20OoKiF+zhjXbczQUbxJmDHHl5GU785uYpxC35iQCuLPFXx
zOmunYYgnJJ69cuHKm6gmpSsLViL73uQ29hDPgp9YboJEVda5BVJwwqqcEuK3X1OpBPMfqATZA+O
uXA9znvpA4TpDATe3iYLi4g9LXELwbtJd1amlIthVy/F1J3UHkv9Ew+Mmw9U1k0IZxIDybMwKlm8
Yw3gwcnIwvWgcBg5mxieVePVBOiU6tJWtLK5qMdsuY6XzQB1NSs7H+O4DvYxHGw8jlGEHDuzRtj2
XTOT/LQWHbfvpyYL59vOTGGKHslAH5cmc3OauSI6IlyDa2YNFo1GpT0xviqOhe0hrBGBV43DlqXr
alWfaJghiZ01AT3miAc+uFay8xxSSm0iVDWMaRFSkUOztaeJ1lElzmKXL18isH+qS4ql056s1biq
y4FQcxM4SLwiBWL2IofR+IrYKYzMzUx6wHatl6kAjfwS/RyQtWFeyqBGDhry5WJieq8dyfc1rUSd
tK2353PdqOvcQUF/V2Map9xPLqVFVh6jKFIXk8iXszz0zeOSz9WdYo1Jy0C8a7hp73mlOpXkQT8C
djI1dT0kPiiVG5Mc0e5yWGBVtxzFTPMHEfr+zFZLrHaYziJt12n1h85U/GwBfDG6dySWd3njGGTZ
qe0kOWatnF2TZJi5MWjySxF8KW222HvOhViSuWx9DChnOLtlV256AKfN4lfIpsQmXHo46w7DSJHH
lExXu1zMITmbwwhsbNBKXXBmijBTVyPxoz3M4PkHD6toqEjVEs32fIp6nj8icm2HPbeU0GNf9mV0
Ufm5gdlr3s1N4sLexA9savrgemAT6/eQaVg6SBKMojjVZFbNJ1LAS7hK+VLycheMVWGTiZcIRZWd
ZJmaBjGKSzJGGGuShS9T+dnHnA0Xs9fz+gxTKodwqLAxx+xusLZ4n1QgDFV7qOhk9MTETVm98yFy
/73uItYerMS+s0NGk8vTYYPf7QfZUnYNUk3Fz4GfZeEuVJ6r0xC0Kf9bCTB2ez2NNu6DdFH5XJyN
w8gCkUBQJEZ7dK1os7xDaiwpsmBANtfzcWxG7AtFJ1142bdYknc1klX3qea1Oo3gt40EuXXyUziy
mjy2aLAiTfaaw3ERRegixexAsJRk04zdfTST381tbuIPApx++xA77O0fx3FQtNpxORCcV1nHyXwn
3Fr5PCGUSpZYm5k2VRlr6NW4xn75LQLdv/liSrDZ9nEF28LbpSm8guAA1+YGHs+89vtuhrrriSoJ
1TcCqww7YsDMEGN7KrxEsbDoQGs+Viwo3JHVRR20u2g1CAGSRgiRQwZeI/9AxFcN6TL3WywCGxfr
3lXWmNydqDqvzUMzEj0fdEWsOh1HNXG8sVU5sxto4+fHWnFwkURRq/HRunqYD30etCRV9RSel0Oe
iXRAI9xeLFUV5XglsgQZcESVPTX9PCAoHQTkZB6mNVIxCNJDdqFzOpy4zMe3A6OLRXTA17W/Xpqm
SQy8QROQwvKJwV8srvRhcTFf0hx2qtPpykYkaIWaZDJap0mf2Mm68Z0MnSx+m2FtEu/XOgiKnXDb
uZrkIzwmjqto+fMCo7yySpgmKjuDHXMkonRs1oogHl0CcuJXzOATnPihPLPY7KsntZbFDmd8lF1r
Opp9SYZ1Qk+VZOQU8S2zaYA64piQ2A5ZCnklds9mC/zZ7Iq8P1XFdmJgtGwIdVetyxQnUt8+cJTw
g0NVFJ3d9YSXbj97EBmQ9BHw61ZZhOVVXLkACXO51FfAgU+nTVaKDisym850gELHpaK5padTZpvH
GMGKu+pqN57ZQXZNsYuXxaecY+NAKSbPHiF7UZW7vMXeWVamvrQ2QAC3QofEnTYyLtJ+XeBLAvZH
cCylYc3lYNnYXJpsGs+nvtfVEzU+rvc6rs17JJ1s3xIGzgjuR8SnyyphSNb4yD1wiJG8GCoC+JJD
fqPEJEackTROtgcG1+kpHRDe6zRGY3OGNV7sUd3Fvjmmw2B82kzIGBHY9MqnYLwseRIWmLzDUtMm
7QGUAUQX+iL0UqvOorxiyaraM+lmXnz0bh7WizXyS3UPmQ9NL1pRTuWYWjb35bmOAaOBhJr3Oxib
6wnW0dE1hYXhbtbSV+CNZ7Dq7XDOy3dhwZC8ZiNSo0TA+u5srTLiAS8cmnVXo+XI8ySzIBF9zjpY
c5zSGqFzkoGbH79oiyIEzizE/LDm8wE6zqvF9nZJYqXtHZoT1Fw40L6ba+NgGXkVTVDjSePY9O66
Re/oOVo7ApmbnNviQ6FzcItq2/cNYFNt9L6lypYJ3FqLxNWwlEDGDOs87H1z/6EokSOiIjce6nFa
wgR7hM/KZEXlju9qKYqiOV+cRJqZgI4TPiLA7liqkYjO10ufr+5d0A9EfnTZ0E3X01yq8iwuVN6W
+3bK6vJ0zgsfFthvKf+tdogmH+sldwiwV9VDVLjWw3qPOmsLrNCMhLz1icdZbo6+Gh1WNh0eKCvY
ASXx8BxcdBwkMYcidNI5Mcl7rAfX7FVhCwilxGHnL1w8dfUn1yKBTYxBje0yJFR0L/CNV/Wu1pmh
7wld2/lqCZCVXGUahljvYhSg6Ne0e7rqR8a633g3Knn0Yd4EaRRBV/gCB1mOwzr3nLpdJqSP+xSW
QkBJpmsIrMDdDBGY4ExA0CY4x8SS9dkkWNTD4Szw3aXqUY5KRM8cZKH7wrwEnJXFFV2zDvCLLKi7
I/S5Cb0BPUwKncLsZnUoc3dLf4BNnTMHAHr6NkXxmE/PnWtHAh+41canpEHW+DFo2gGhu0B8twuN
6itw7hBntlcTyiR1Chi5HacEkhMhPQdsiyOG5pZ0xxLt5PnZ0UWNeCqR2ROXl7HbGd739b5hLB52
FMYbFm7wpl2KA4LeRp1nEVSmgDFrNhckmELpXVWUyp9lFhDhFHD4XPEdCOfBCPnorEXbDh0fnZ+J
2bMVW7PtoyP2SY2m5IAjLEG5KawT8OLWaje03dQcIj+Fw4ssed0QhEhhZBlsPaHVAHP6tgFtpUYj
wI7p3OI4jFLSGHUiaE8Xf1qHMYsfII3b2ottzvkeD15GVZRWoWf6msuy8R8InkaRpAgt09NhE+1F
3D3H6xxdTVuicJ4RXXucMYAFQkdnyfL8emnDETGZmZgIZuRkSM1lipIyR1AejK3qPpcLtmxAmBbZ
Bi/GzmQ4TBDaRFyIZY6yOUw5tDkblZ7ia15Uc44TMa7WL3WBoutjVTldH6I86ojD6Pasg+WsMOW7
CFENjgaqZMQPPbb24aXoI+7ixEKrerlyMpri9yHKECVcLlDmtM8KqpX1Q08mTW50jrr2u3mLx0HM
XuKGpnIeIN8KdlBvmtOiRXkfkyTq2cFIxHdiD7u4aTgH0SnnLl1RKtcI6EsjS7kLuLDxuetRML9A
EBGLi3qKovGua6ranMmcOX1KJvhPP6LrkgWp6LwAd0G3ZEoaSR250AFEeN6RaZzKj2SF/VqqEAB0
+2VqY3NVjhZ4/pYHcn6/NkBupXEwopZdsqaDkobJif0ci7HP3jM3FintIONezesZWeFSbJAv6aI5
dX3OlgRhRoVihfR2Oi66U+xoUEx0J00t1uABxRPOz8oaDY+0D1r0OfegTQYm3s7wFSn8Vjggh8FQ
OqVMtBVJsOYuRT8uEVoqHCoAhwB6xHo4lCREWVt0qGQvSQMnqThZBt/znSkkj47WT2o99pEnQQfl
KuomhdJFDksoPamwuuChGccHPkI8+kXm0dReBCgBykPDi0ndOYcK9K7J4yoHCQu4m5uy6xpxnuVN
V9+5GANzvtC4Hs+CCc4hlzPulcK4eVn5TTXJNj/zlVH1PeLZMpvTYBJLOewqHbeozkWQoiqDdMJi
7kkKiQOx9Du0O2SsDjVQT5tSq/wEobZgDFOloPPX7ltUvMfpVLbOYGCtrHpz4w0GDa0hzAR4N1Op
ljuGYQeHRPGiXu9RJM78YcZKPqh1lRfIFQQ5pyRT6GyJACJddOtWxPQkqIToT+pKDvxibTQIpiFd
tP3kykmBm19PUEg4WPjxLkUSOsElWjkU2JJgGOM5Fcjfxsd2jmJ6o8EuH+lhU7QMkbp5Dg/r2Kxq
rlLVOlfvltZsxll2FFfcZFF3GoGw6I5D109sl89L313QEXIcqAQFaCvpxcjpUKJWGSZkDENyQCvG
lrsmzhWi634Ye5kI1pbsyUuYZZ9na175WzDPI4sSY5GZ9QvrOMuf+1oHzWnAwOg6DVDcGi5Bjjb2
fQPl3eJedzzyF2FExuW3ZeBVf7EsORlRx/A0ThHBoDiOMtqEEnI5jsA0DTa6nIJ2dKld4I94anAL
1W5aKa1TQIAFWoNRtKEI5/igAOC8amYYoN4Hrs7HS2PXsDuTcPdCXIAnzADpVnaBAfYoo+oZ1QzC
dhWPST9CkxKBWDp2mO3tHrX3GsUBbKRbNuO2eEQRM7N0ISQ0WCzxYIAK7/k2gqpHVp4ngeHqepRz
Q8CqLmX5ZdrOxy9yAksclFmenw5aIRQJsN81d8wYarH2ct4ONunjEeRRZNLww5FFUAY7RjkBioDl
Q3ZFC2ndAdsoJN/mpivnF1v53l/oVbb8A4IBEfmkGqrpbFnk6j/Esu3na5zaOTuOCFeSFpoeQwLP
k3yrCfZ+xpmLPs0NgmMlz8YCgOor1INb8Hqh8r4igx9qJOcc/nwRt0/g5w1xAv4EdXsv+hrFCTMU
t+gGh/lunuE9e1sBwIVzEVYCkKhTc5ypB9kHCoDaLkDZfj7pMjNom5SgNUWJjtEuZSlafGZ6Qb6c
o0aFvDSwT0jK1pIkwqJhXCUcu6xFqaTRALUn0OLuXX7wYMHBA6XzkSg+gUi6TCaZHLw6hpMWKUdZ
pW6ATLI7Qz7sebgzrEDHevfXgAFvMCpiibpWd2OzD9THKnov5r+G5H2rXsIbNqM2jM9l5W2M1Kfk
fxGv/1a7REMaTmWllAccVgEyVjUHlyP2zJ/5cP8HdRycCq/hTMi7qQX8BeE3wSoYCl3a89YRDcG1
0fTIbulcQYNcqoHe+BF1ohTeoSRINfFIPX78WjbY17/BU7wVOslRD/YlMfKgYZ3Y7OBv7y+BVBpS
RE3odaDwH5/++Er/AbkRvgGemWFcxogxcQD7eJB3dtHZtOtzRJugqiIhSwNwzRvEhn7pjj++5H+A
Lb2VQqkARsGeTvlBxDAAsNC42A8obP3kgf7Tp7+BuvSwDxtloTja1O1zbcIHF/fZX0MAvdVCQbA8
tH2e8cMCj4GkMMtpOTXsL374GziLDUPb6UnwAwpee3RtyiQLUeb4a2P+Zp1nfi4tV6U45AEZcbLO
GdJvnMF/7dPfANFo3TNAETAuSNggBGoVLO1WfffjD/8PM/StDoowYet6X2G6FFLRL2NXti4NxEJh
YhLTtk/6CdDPIxgVvP9LXmDBW02UIs6dhEAEP8B7kX+IBjNeVSGKND9+oK8T/d+s7uANlFRWCxPz
kkeHNlYFyl2qWxwqufjvZQmteIgQ/+I7XRR24qTsq/fVWr4PMdP4MRvLqUDGkBd7WMF98TODT2xi
JQKjb3f3P5/9/8lf9M23+xj/8b/4+rPuF1PmhX3z5T/e6xb//9/tb/75O6//4h8nL/rqqX0Z3/7S
q7/B5/5+3d2TfXr1xR7RsV3eTS9muX0Zp8Z+/Xzc4fab/68//NvL1095v/Qvv/7yGaVdu30aZIi6
X37/0emXX39RmPT/8/3H//6z7f5//eXEvHRPX57e/sHL02h//YWI8O9MxsjoQyl4yMTGinQvf/wI
oJIIUaqkEiDAjVnbwV6x+PWXkP6dUxlRxeNAxHG0MWNHPX39Ufh3hfoANCE4ABpcBuyXP27t1bv5
17v6Wze1N7rs7PjrL6/B8pwrKhg0A3CLVFHK37LPUciOu14CCA4D2yoFoQhpYQirD+5/Kqn3FZ/5
r1n77Vq4Xcrx0IBBv5XFCXVboBczIv3nilw200wSyLeLnRqXR1oXY0rrptgXnqK8m/c3cDNpdh1K
3Chdov0W8bxKa4tjFKv2nEI5eC/adTwgap5OXKsP7YxWCUw/VLJQ0u86JEsJeMVRiv6cS0SBoBZS
M+tl11j27rsX/vuofj+K28n+5skiITijgM/AceotmUR2Odq90B3erSRswHxXQRr6Ue+RsgwJIxFa
vJOCk9fU/ndq71/HFFeOJd+mmIA68euYQ/h1tirrqh1ERfI9n9tutwbRz2Q0voJf3zwgD0KObZJG
gv+JHK8d+liTUuXO8Wo2KB0FG86hmHaB6iTCasPMjlZx1qQhgECfbVbln5Z+/TA4ALKA7CbiTpIV
CUhNT5AkWJNwgJx/K5DYvvNqtYCxRM5MO+gJ5iqppqk693FYPVbGyx2VsYbInxbsnA21PZ0c9x++
vsD/as+6LD8DNad/s293pFeb2PWMms5kXv52+dSPfztM3Zcni+3i7d/8f7iLYaf5blZvu+Srbewe
arcvX/52Z5/sy/j9Zvb17/7YzcTfFZztkHDH2DZQ10TU9203CyW2rJAqyIgAlxRh0/rnZiaxBfII
yoyMxuGGUP5jJ4v/rrAbwD0vpBJOdJh1/8VOxtirRbhdMaTQBgpRkBMKq3BbpN+xCSCAbTrg2PhL
HKIOr/a0j3qYoQX9XK4PHAaA9RM8u/h46IYF1Z2dpZ4XPiU6C57zzqAgl2rqa3mmCrQykR+Tbjg6
1TbjZcPRolzAKwTI5BmIEXQDd0SIpmJpLmUUvkivl+kW7TrZPMUx7zOI77BBXOWiRIkPhX+Ar5oU
bVnTXhdhYF23y9GFrpFmOt62F6FcgJrY520bLucUSuTVbwBoavzNd6/032xUr0MhgE4ghQOVdYEa
B14ffasdJsMWUYAo4pfM6a4ajqC7N9GxgSiikcd1RKEDlcCyb8rfmiAr6c+UAb6q8v1rH8H1pWSS
ATUXM7ypP+nyrBWLRxGI8ksV1qwuU6sZZ0WiFCVDdTDe5cainmbzqEhIBKpbd+MigD3ADolW4diZ
FcAj1YAZDMyEVzg+0Sb/yRi9Tp0inFCMRTGmkAgj9HG3A/v7eeQLNFeBqSdfBAodAd3lq8zhH9fE
qE8HSWfQBH6sOfLxn+Qdb97Ndt1IRRKncEBVzN5et58A19GExV/yBXNOoOHZN+PHIsooXDYcmLnl
dZcV1tqkKDSl4idB5UZM/u7V4PIyAugMcUDEY7Sg3+RzOZ9LEviCfSGyAa095S4Q/AkLCaAWjTJO
c4UCqA4vWT0s0109BsFaJGNRNhiUH0/SP99JLGOBcyYOFDDwb5lkhSyyBt1X8yUSqJX7wxKCD18f
UNSdxmgPPEUkHjdwMkUlR0CJ41EHy2zUfi510LufvJXXARJmA6ciAkAB7TCBV8PezAYLgfNqqbvs
c6bWDs5WeujbDBDXrB3VcrLExmOK/Pj5v2aDr14FV0GEVYKFCosW9lYsJldrxVVvCczDjWwJ0HPF
tiBar4sR2l6uitYI9L0RPBugMynDQKDUWkx3bS8qSCmgMtfdKbAtTYdYSxt6285lNz7/+DZfBz2R
DEMWRFEQofeNPZz9Sf/AZbGB3YF/htuiwSQIpjrA+wkAZuMk8YbN5K6n9bAtGvTlt3/KPp9+8n7+
NFhhiLBHoISl4i0efnsbMRDYFthx/dw1cKskaYXdawWCcgnsws9ZxrHvj/lk6qe24h12VNO3kGY/
xqQiM1peBXbbbedfCvxVV67NfB75utftT7aVr/Wl799quA2SBKsA8T76J2+VOjxzXa+6lT2PGRWk
3Vd27JvpZlht2Xco1S0Dbo5I+OC1e70MrYbUXY1+/B3o59npqExT5YAercFy3hZDZ9HHV8BVW4i9
BaS5FbDfWNuUAkGJLZGSakHFFxSDBp9al5kbfmYYE26p//cPREFdUUgegpBx5CNvKf2Ymd0ww4zt
UXLNK47+CgC90PDIECkixV4lwdaewSJj2z2bKcLPpq/bCaSiYvzIOwt4/GECIOyna+grT/n1zTEE
I1yFIWXb2n0TGNe+BrW10P0juDSlAWJwrOPokqKLv5wzdMIxHCqbm/UBGFMUi5OpMA4ESmz4TtxC
ijgjR3AMqvXBoIclrmLUtTBNfDQDtnhST3x7PXpkcLdKllny+bY3Vb0+rI2oIc0QNM12aJUYfbwg
3Sn0/xOGXHp9iFvv8e4Yrxb8M65occa7no8MRX45be+u9nmJAAOgCFxexTlBSg/L8gofoRE84M5L
0m2xge0BRX7yo+iG/qBmE853EZiD9sKYOjNJ06D506YkRy36mINtkX/q4i6LHmbgtDHJZJwjzpiH
TiNE+fHe8HbXRFYpIYKELmyEVBXiCK/PUJYtXR6qvnlcw3YE8NPTQKK14HSlYQwzDQ4bxY+v+HY3
QrYcBTTEuR0izPjTFUcTjIVrmfvEVogf8tRNEAvqdnSUNaafmAcuHrOKrZiEjqJTnl9KbCyYpz++
jS2cfbUomBSCAlELP1ykuYiSXz/5ZjswECXahxYFcjS0rZ44edFDMWA3KqCSEu5NJnV5M48x0BVJ
X3AN7bfYUijswBQY3f3E0nw4b6Cue+eZgWVjMoI8Nt/amARlCk9or88xiYICHAqQ9dH6zgTSv7Og
gPvirZ4LRBenWVXbbeXPEWfXFOd9v4BEYJj/GQ/+7b4WAyAQINzAU+NpGXKC109ci6zo3DDK+xni
QwhiORo6CGLndZu3EYKs6Ag/W49p62uFUnSS26+RLRHQz8KqmIAZzu4yL7YpTYcS8uXHsqds2yKH
dQzCwwAP1RE8NL7UWHWZQ3tma4GDPfFgZDhgGf3kJb7Z2WJEQDGOTexqeINh+LaMN6ABuuqqo/ex
LaDxerB9vt2AJWzalu7XdUyDYMG9ZYXfljj2ym1LQZkfBw0pQoTxoefbt/RQj/VToyoZHUvXbOMw
LE6Lq2zw+K0SrtD4mCUHEeZQQ9IKzDJUWYH+WXBe4HF/8mhvokw8GkoUEQVDOQ54hHjv9duyvg4l
mCLLPcvnbacCagBTa23WUn+2QVzTLlksMDsPknbb+dgSHeKFeNE2+QI9CxFa4D8Zmdw9olT4LCdO
Vgyzj80rdpOuJApTLHJNv+1uE7bNY0l7h23NIiLBBQGDDfAVcqwQQ9Hm4OdcWSsByUs5jDKxJAog
J/HVt/HZtsIaxbd/1uf+TRb0Zo3GCBcQXQG1h6qcCv4U6oZujcQiBvJ+buVmDf0tvKUFUN51isyy
AMnwx1f8SvH97jjaLgnsdUADJMGQinqbeAGeh6i19/L9OIWYIXaxFhMKZz/GJ6r6SPN9hlYRkNHg
oKBlfUT3Ft5XUHDd9ntnfGNvpBgB7j9kNoqxGWBBzrem0fgt34I1cGt9h4Pq99eWD67DUHqYNWCt
YBVtryOv/fYiSFWG+EctlZpvAw2JkvKE1zXOplrYLU/98bNHX8VcXz/8dghgkwhDsO7/lFEhHBxJ
HvjlfVEsoskSO9UMUDoXZNUV1G0jswBeakQfJ6g/qaoArmsoh7OgmZgHPwnRDjkHcoxEIA0UkqWD
0z7/HJRNcHTZhApiDVRb8yWqmtXcok7Umie3wvj7Opph0rLu4qpTvE8HxI8jcECgkM1X6NtmXiei
DdrwggUGxKWuAysorYBoALtKe7gNVUAJw7DLp7mvZyyGGRIUCxhRhFdRdVA0nKI70dglytPAh5Ob
TnpwJKFSroElsqe2kIjMUgkR13VFWoup2J966O1OCWAEFQiR0BhlO94Sv753QtPyYYqaPNuxyNIw
BY4CDM1EAAOldgo9Z3is8SY/SsrsbtCBW88z1QXBCRoABT0APRAXgLfUuo3uFz7nNbkHEdL79956
Zi/RNe/ILU4MOX3hRghzv4II1+mk1zosxnfgckIbNCtR3TisOooB5VS1ZrRIpVnHIX6G/1XcfSlo
r2fgHoVdhhcFpK0L0rpxY1iBvt0NoCAiD+CNOMlaUosrFUrIFZ/MAr7mTfFSxB2zGGWPOqqJLlem
Z0zpFdiYvngHyJUVAaSKor4HNxfd2qK5gM5xDXorcFTWzRcOqj1lecii1k38NusoG05FBTPm+IC5
IlgNOhuISUCejoC0Ad9PIjFYcEfNWi2n8AsmRXnigL4HAK9WLsIGCyDoxD9qgg7aeIrJ4Qhwu/C8
R31hQvsIH2IXFntx3YDki3/st2+SsmzwM0gbR7jcqlE7fwY/R9H5rBKmz+kx9IRImS4V9IDkie+q
EH7uPJq3czHgBNzti5wBogckSbaIQKUVR/sREDTXAwt6A3hpBUleWTNC+9N6WkBhuRbg45YqGZTa
omppLIA3DxKy52Q9hxTIiJEiCxg37SV27aEAZp5lBuSRsBzKsLkB+gxV2j0UJRxA7boMGe4dW9Z2
S8tMmoDu0bbdoENBX1dASXUwK+TdR5pTaN0d2qpR6n7KwU5IDVJvjCyNpxInSBqKYvsQ3D9ClmQY
1BbTRwUEppEYFGGHRnEF9C9GjDW2xj96LCy561q5bflgLeSxTJWzGhNghX0JnAOVafF7/bdHBY5r
xfANlcT/cJaADOOSpgiRZHbACuO9AKJRUP4hbEAoaNADUxVqSWQiBq+CdHVcRC/DgIRmOIC4iEgr
dTFgdENaxgWfCN5gNA2Q8ai6qewwXqRYYQIDhHroL+NKbrcMzqvp1zuBmYUrMPxoeAYGeJtgwpDt
zaOZie81qt2GZp7hfAyLFxvDqJoe527EZdPfn8cYxoZnFNwKfI/7Xos78KIyxVJ4xKIAlPTAfGMs
fp892ToqfKSsyPZwmV2+DsaEWWPS32NcxVe+fcVGXl8y+I+Ru9+Hmnz79T8G+dvvoVJA60tJ+xY3
EHakmJ/rUvSlOSk7eN35y4GuHtfKKcvL4A4JeK5Vwr+9KNgeo6e9R+YNdZjTLlRLBoxMDelSca3a
SWOUZtputHRIgYS4K5Q5Mjjc1MGyBb1wLKP4ZiPzYHhW30ZQ91hB2Ne+PVNBQSQe0l53woVHgP63
7Dz49mq/TQ8QwxqMj4hK/MWey2Z7eC8WKIQcIE24XaYAxg3fBL8gkMX9Ssposmd4UrYN77eJtAI1
g7vEQ26fEpYG9DPkZpJhdo222G7924CS1W36l7phGtQ6Evxf9s5sOW4ky7ZfhDRMjuEVQESQQTI4
UyRfYKQoYZ4ckwNf3wuiurqk7JtZ+dhmt8yqZJVJKgIRcMfxc/ZeW9QFfjxTuIrUvq2JpO8QrzWs
aT9Pts5Hj9TpPZtcs3s3nKTm9ukFFSsXzwyd27Wnl739hSaMAxnaU+LxR1nr23KoVrG9/xoDUzo/
orMsk2xfJ6iH79POMlAzofxzjeHC+rxXsrz3B/fw8yP3GdHwdlSGaRgYnq4Y3wR5mxU85yejWx39
kcot96YIZfdQZyEBITEvLvAMcGQaypbeZknDgJYNX1OKChDFOct55PnKPysWQIHevqBYVMsREy3c
+rPBbvRqm7DZJRCIuEfBeW74xsjPoxXGkhNQNIryVHUj/7vgr3FehT4btIqwinjlaSrAJyBglzmv
bqRJMz1B2FScAuJl3e79GUo+TWJldSY7DC5wTKK7suIRW+2UVsd+f45dXK7qBblTzn6DWqopirOf
7WQM0qnM9yNm9ab9ioca8QrW25SP42D9WDNd4+HrDkB1FPH6ZKVeMw+POJzS2TkbPi9dIWLlI0I5
hqOEx2My9xA4Me2zy+Hy3z4+vGLbXUO/arvFP/unXl/MfALGaG7XO2QZmjb4CkvHz3cZ3UeUr+VK
X9m3GWz6AS2LxamurNaQ/ISzGNsZdhJjz3312WRZDVHKmPFUJ2PzPIk7YAfB+tl6izmW0zXsBFSO
5YBvmKNvVXF2qsMBOw3n0KpwtvU02HNGEz4pvIGt0nLihWcesh6fj5mz3vbhjZm1tQrM0Svoxecl
81hxgYCAq3yZKc9i7TjHvZTZybfyrUnZjDzurtwitpzh1qaNtcQ7FecaunJUhqIkY6DRDAAlLk0g
59VO8HkSf8uzmi9/1fAqxQi0qu2xUYl4u902VzU33+cnmQ8NnWgrg/sxHWfM4rF7W6zjrN1Limm6
Cmvb+c4r+y33lza3K59AbuvbNZAhobH5c7zculTEqm8NZOY7zdy+Ov6SdsAeFAbmkwOzASiybTb9
oH2fMyNX8Y4nmlWKoC/pf2uhVxLtQm/GJs/4AbNzniRhLBYrVXezS23TffgTsb7mSx97tCYOEiZa
5Yf4EvriabVHE3ExqX4cOFB3A4QoA7jgyCFH7vIKIFM48Q81dzOdMplS0c8r+fwuuzanQYyXx1q2
y/qx3ZTltO1//sIkWoZU/9vizfpq+4n6R/c+zs3tnwlD1/iJJVm2H4zxRfMTnNy32UZWYiZvzhKq
xfi0Dgtm9pyFuq1Kv9r+zc9blpqSncgXDHsYAfxowW/bqZaEEm8HAbaGKXXvZkzdZG6CWSfk99WG
JOab53OHFxoHOJJwPv2eORF/2JRlw3m36tzfts784UTfcnvnRcak8fXnCwnp80jruFW0+88TW53l
q1sEOVJe+7b43LCKz0Zj5xlbM1oru60J2ZMubttErldds4ETgBXcj5louWbsJTm3UmYmWxmX2orX
QLq6va3xx4LDIsBzJIjFuC3y1tzGjFGN55R70o3JQQfAk/Z1Ve3SvGQ17j8/EPrA26aHdH4rseze
0PKLlHhB1/ubxtdvB3p6OewP3MEmm5tj/KmtnA7MEOhXm/dp0zi8azdJFKthbthmMR9uK6icaLyk
mE677b3/zenu137X9vLONqshN0UYvP5vfVbcj4029y6tqs+tMacHzLvgHMBK+uuX+m0uxGrSXR0i
paBlxf/+DnSevaLzgObX/32P6IVqmrBr0aNfuz4zK3ZkZB78MWY533BjS5uv7Ofm+Nfv5dcWAnJb
7h/PEFw843Du89/GQlAgMSmy9O6xa7CNZQKDULfve8+1dmtD6fx3n/OfX5BkYRoHjodkh+/6t75i
kUrdKIlmuutUzYMiwQ0/nKOnYJv7ubL/+gJ/U7FuV0jvFgiwYXqmwTjqtxdUJc7Neiidu587xpyu
W9N+caxFiL2yEeLv8zZe5e04W0uOtb7e9nNLsjVo/WrzPPqbd/Trnc474ijlIUiyXF/YtOh+azQu
vq7N7mJ1d+Xnopqp61jjaixi9nXi4DK+gtQeF1amb/FwoLTQ0u2N5K3VjWs4dZzs96KyGgF+lK2F
+PCu7fhx1kdsnLLF4jwZzp/zrPZzm/3ri/j9a+SLQ/uE8wtetWEg2fm1/cZztxtMpU0niNnbzrT+
KITanqjUW9Aco/03pOj/7fUEjFh9+w8G398+M1dRjZiePp5+PvYUYt080Bt21iaQfZb8o9YaGjbD
MyA5szAw/th/2g6sOaYTPWX56fOxRJG8fRsAD1gXNT5gLvmvP9Btf/mf3hL9WZ/xE/o4RClMivn/
v36gG5Erk6soztxak4UI3Qo6wasjWTB/twT//FJ8dR4TPM/mpO/+vtVVsVktY+IkZ5+lyCTojnAf
mV3FH399VT+lGP92YfQKeSkfgcyPwbz3+7hQ15nLuFnaH+Rq6mmPlkxtaoQRZuzYfO/Xmhl62PQJ
vVU/qOKV02IwiGQwqgue1khwAIgVLZ2fS9Om96DfVLFIkuZsoTYQzSlWWWGoJYxNRk4vfddVHINk
btp1t6tKbCUYmRvd6UkSkYJW26WlDBIR4Zv8mOcVDocR6zquK6NDYZ6kk49khiCbDGc87p7ZOuOg
Ab4uwgWC4yr6WaC4Gr8GkeyzrKBC93hYOD+2sc+jRjHrbN1zWmH4DzkabmXADN+KgrYxPc4JtYkL
454SC3voCUPyVsxpn7VNy3CU1a63nrFiIe6HCqNtjcYflK7TumU+QsD7bHl0PDaJwfosZH5UUEzW
Zj7fdXO0xHu3m+gscbYoHBMsbMNLVjA8qBR0phVZgrO56jlP0c8v8/LRouz1rZNDOqrdnueOrm3N
gH6S9FmXz3OYP+N476K0GCvarnRgXKYMAUwFr4lDLHzJjKmws1APmTdwpTAD75LOsUX3IBZ/WpsH
5g3bRIsaUDedUzP0DBEespZucxIhQkJOsE9lZxh5CC2tl98Xjp69dxQg38xXQ6hl8E60zeL2Fh5U
Xpi7vO41nZMwG4caQnSpzNJ3dbPw3UazMle5YHWhMzGFlGaG8MLFXuL5EtP/0K8B4+g54zTte5K5
KNCT/mDr5TC/O3oF8yQimbmt6wA2TSWfazovWAO9z5Hbz70IC5afOJfA7hCg7uu0dPDg/ayzaHxv
deJSD9tD5/PWgG9GNVi7OPuoqH0UMW0wSd2pDHaypHF5G5iuTTzQ0Cse2MQb776tfQ1OTCYSEaRJ
Mt9vMIs8WrI5Jixnss4y3QK+JtV0RiejuXOlY4YKO9sJgyXOYIiI8gGymX9mk8fdB6y+9D2Xbfmc
6FkTKd+A/+qV1nDgsEtLyazFBSyK16ZgOdZz61w6c9ZGrp1CS+l0Te5zV9m7HE7a9ZqXg76jKh92
3qKD0Ch6p/qatuO9adjthbS15KKa+mEnelrQaF+SswkvYZT6s3frgvJhrt9mH1nfxVGZAjbCk1NH
ghydI5Rn2NcxXqOgboXNX+0tNQQjvOEzf+W5x3nsXWI7OaB7iD86vyCTURnlStgMgvk015v71qY3
H5S0aKAZWE3yOKvVeyu1Gi6iNVYP4DGznW4O+tEmxD0LGk2zLm3adHsJJe1bn7vxLc3DDL0SitgP
g1EP5xmjNe4mEyvxHtqItjP6arjrJ5uGA1tB1C9qPFq9BAsm4G+SLe2DU3zOJtNfzlEgjF97084N
LJXEPIYJrAxYKpbwvnmDcCtSxjR5rHzkCJFtDPktKveCc1LVXIh+MDogk2nzpud9e6lcW7/oHWO7
Q2OxzVCTaT4qytkrHYTaOd1vDduolZqRx+73YcyzhY9+JZiCY3OrvcxtN3/rNE2FZmasb32fNyaK
ghb54Lr23Llp2ZYBiilUre06F+rojAlp4rrRZqfFcNmIOVKF02yV1tH29LI9SkUioNmO5oUoscnT
6X0S8/JVH+P4ZBssn6kfh4jWop5hdKzgRImlsXa2O9SAnWyJ4hZDW64z3k76YCzQQMBOyhKoK9po
2W9MppvAMsv6AB/PCky9GoCv1MVtnwJgQls9JI+AWbpnqdrKDDqyysPYkCDzct4fE1ePnhsLTwEH
s5U33/hmn4IgWKf8La/aFXu9Xj3VDai1tp2MW58hwnlrSi8coTMd7ay233rPUZc5/f6JsYM98qLx
AElFA0aSjMml42GXCkC5+29So6iJPOoz7G9534E7wWLMRu+AuclW92wwmvQGnQ7ajjmVj2ZTt4dp
VMYhbyfnTVrx48w5+XHtyFE7dC2iaDIVk28LH8ghHdxx3FEGLveD9EUcSLtjYguCLtDTaTpHzt0e
OupQIwAA4D9ClvDfLdVaD7mMm/dpndZvIzd4NLmNeQW5xTroPCmiTnXDPfWlFmDznS412Revq04G
slUaMcos2smnFAsfzzLFjqTnmUc/SBTOmctgJmz7Oj8UYpSPaLss3v9kHg29tva5Y/Uv9OW6G79O
5ZmxlP59Vcn1IunzbqdctlyOwVV2qqGwH+Vozzd1H8sHibfgq1VMbA5mt0wnG3v7Du3kfG1Yw3ih
JLCPbMYxT9+GWPfYAVLM8RiFJW0P/3zVZHwZQxi+XU0vffRonbx0qzc88MBPzlhs7tVqaAMaJifb
l34sLplwG1Y4VH4ZeevmCdXRomER05qbghb8DQmbLRi7ttT3cs67F3CENtwMWC+X0rfHC4RKBd2B
qnlIIAVW7NmV2llu4Z0ZzPzCqV1J+gNSSGdeah9abKJBu1yEvQKYWSpFrRu5Iy1t77IQ1uQOO72R
RTkEsMbiyxn62w1dlvKk2Uv9VA7yjd9JaPRmxhPe/jHCSp2f1IbzCwT0iqPftObrqJGcGZbprF8h
9RkfM3OaukNqlpYd+qnhXthxIzHd6lXtHwHftxFzXGI0J+bd5LCtlbtRj/wpqKy4PjUa8/6LRQNs
BBBanwd5CUWSQY8BU3c+r+2uuraUrd26tZ+1oUMKTrNL/Vbe5Uk2VTtGvktKLn3RZJEma4EIkRAF
7eBOfb/eLR6wr/SwlR565HeqKRswvi2UleJYcCaXKPRdKpdQYIedruiWENoM8zN5mN21WUIsy84l
cr3YiGaDEvFi4CA+PImM059kH5FAwxwKp6RGVgTe0XGPwlR6nT+sFkinKVhUh6/3aLLZ6eeezUTg
0JVLLaN0wqJ672sJdtbZTEof76yGvb0INcK27zML1UxgpnZ52yyGth5mDpp5qLudqV/Ofo4r2JT0
8a/cku00QiC3Rg2drWNuAtJ0DGAcAxlhfX5dLprjw3XBC6GrKqJPUxWbSqs1CV8dBjv3hmhxcnhZ
NNj7hvXgMd4MR2Mxq52NWyoFecB0Nqhq2rwhhsoOIlS1MPhxx7w4g3Ysml3CoPCqyGiTRrCa1JmV
2DBqHU9P8WUR22CcF4lsGUeOwgVSMDP9dgZzOIHzUWQM5LHdB66NgzjE9+08Ga0mPyaf0sQCw2WC
a40NawfPyhzNkBIu1ZqQ2TxSNKgRqXO3aHbjUpiNHnHKITvpwA8AastU9pVNqPOcXQoLPCDW0IAh
VVT4k9JdCwJHCIApkzM+Msyt4rO88+y3ZJpeV2jMj0naviZ+K3LQBnMFlcDNd7EXy4POw0Nnk3Ak
4y+XmHgi3k7SInB2SqUftl27toGLTLOFzCaqewm8IJISUsIIl4P9dRqqr0MSr3u3gejUJSq+YsLo
/TDKzF208rCxb/w+taD9SilxgtDr4X7ghgnQw80f8OqLW7jJvbfrXTe57EnNuR+7fkh2o0qm+Jyu
ceIGWqX886ohIs6su3JfdLG4rwvd2PlD2lwUsdCuzELZF2bL0LJJeobXPseiyDTj6Y34W1AByjTL
QHd5CGNvgVa1aw2nOaEfnIfzVs5x4PezrsKuwJBEcO/UBr5RxWhIEUSO573Dxe0ApBr3ayyzj5i5
d3fIma9FkkU5B+tSyBNPeR7+mVPg0c2pL3gL8R1PnWw/ur4TjsCJn/IsMV7pvKk9oh3/0Oh+tXdb
N7/Rcl1CRXHSZ72uHsscJVjCwW3vmnH+AsxvAMJkNc2LpcfyOJpWrAhWU7kXZjRHj3FrctGJToc7
U1PIYde6zjmWHKfZyOB9Wu5rEYO0LQxrvpyY3Eai7Zpzi5bxE813s9j2NIArVq53V05MIGTBZH/e
bkL76wZM0SnbyRYJBGSG92bytGxXAj/mCVVxZDmvRZ01YS8zBVS3XEl969w5N7BpsY8Ejpbl4qps
exMgbwqTxix5D0FeuoAKC/7ekPYX90S6wEConNGEDJwi5AQTyOP7WLXN8KXl1JaGRWtZ+isP3lkG
vubN05k2EOQ64Lk+yzphPm66gb2xklcSZGS0Xwuh8vdx8loeD5w8980Yo4ZqYmFdMrqTF+2CqCSQ
CSXNperH9h3OqMowzUkK22wq1ddhWFgrLErOaWNLF/NjYmo1BUzkph152NaRJnWCZApuJ8U8stFv
NhLSeE9O+XABJVBylqUcGaIy7jSx07oKza++TuJp6MvyxQXIEha91UelrnX6aZxd457pGhwPRsJ8
WM4wE5M9U1Qd2f1qKAVdmpJWrnxKT1QcWnOy0tnQwjHelHhLpYt2J9sJhwGKFG4iKOgVGLRi2ieT
wyilKsK8oEiTu+0YCzly6TKAEwKk6fpc96CYrs3GmPuIU0WM4Y6bFw5kKI0xKZeDppt5bV+D7Ys9
kF4d0IwS2ahWh5PmqTzeMzArlH5VpI3T+CGnbWW3webK7cfQ5YErlihlfuWVwYia2yZcfFriqriA
cmoCou1HDmA4BSe6Q1YArnj0x70c2y57TpLCbpJoZqkwRsGNY9UymFTXOANWZuiY59jXtOo7uEA1
iR2Yi6yqd8S1GcV9rJvMXg4tQqkBsuhia3oOZaUt+B5sDbnUmKNkZgYwIXPn8r9Vmu/qfI59Xi+R
36ZKPAumTOn9Z7NWa7eBw1DC+brXiA5R7QVEpW10j15gm4OwDlf3I7FjXTkHdNUr660zej97Gds5
1dKg9mh0aZxs43x2eESwHQ9PY0pDwbscKCjVSc99HU7smPQwYg8r0y2+LR55eZO/WyCzpioSREQu
9YU1cnlrgKnNNHtYKr1VxffWINrM2TkIVTMLxszY4eePrGygxuHskHT7tvVy9mNtaKICFdKViZiL
0r3d4CrL5tsePPuQDW61wLNK7YlOahYiqRrL2d4lQCqyctfOKG4IeJR1412ulH7eLtZKJ2YKNgGJ
GXEBdr69gyBt2QfmftVT643lo4a6ZgjMBvNZAKtYrTvUJtWHXhdUWajfUwmFzun9NJokOhUVrGbH
8HF1YJHnqOyPfpZMNwJ17Bl94Aw2ETzewnTGq9xYlmrXWhVirclnENxq5X3uqxn8JCWcG1h1u0BQ
rueiPshBR8WovHauMedMxUe76nHB1mpXceDwHB0j8tCWuz7TZkWBQIYzFSgnxDhvhThIxx6qKK48
9a6tsVrawEjmzrjziqwQ0Qzv56vUGWCDJ5k4GtSrBj8coq6R7ignZH82pqKYPhJNbR0XKmqzDomG
SPb4tKZYA2JqeIhzzA5ibAz2vNnZi96fGX3jvpRTaRt96MZmAoJxNTPBCZX0s1PlweWJTF2MwzPS
B2QTgWxR2YVoOoDx1SMwMdumuXVKOHlXgU1ujLpSDNwULJfC3bmFUx7BnjdI2UeBuQJtXVsh3TCX
sY+8WviMpLQhPeBb4ItxVaIFFtq6s64tuzwcaZi9A6qT3BuxfztqesN1ru3eMVp1A1FURbYfe1Aw
0VZ80xAv0TzM2+RSYxvuXzlczumtm1cEOvTomLIzKhjnKG1XZO9skYDvrcnO75rZiq+QSSYfycZX
Dbx5VcjV4pHOCGB1RSaDPj96Sow3syxTLgEbG9Nht2rYTd0Ks0Ih/DuD9qEb+Xkznxs0LbDDoo35
MlvAyUNR9PZZbec58kQp7rs4afaDWevPjuyNwHfRIaayXFHo9+sCrUwsJzyVZhaZIzGonFBqBPJ+
NvnTeeJI1Gk9+G2IRvGseLs+PONZchqGRUZ+yZ4JEXNW3cJYCMTImth6NfwO0A9bF3mhlfQdRUG9
9FfW2I6XiWlMhGWIpHX3CCHah1m5A6rjgXyTADWA+2pL4AUBZCL7utO2irf3wD4H1NRLFjhF7CNH
KTrYlzzQc5RXtEtu1ooOQLA6bevsigmBXWTpcAHXTvE7iUBOh2ykaqPJar+D8ap3oBVVOA9ieXHZ
LaYLNRC0E5Xd5N3B7BpGXk5stHc0PUerMqFTl+SseyksaWRC8VIFEu7thaal5vtSZsVRASy6QauX
Q372zDdcMSPk/R4yVZiJnvA0d7azJRrnJScvQ3pDvBvTzCvZfyFaXuSGuYj94MziSYvTVp3oXBWg
kO2mAvFFNMRL5qN4CCqEGKcGhYm+c2excCjwN5x1F+sCUha8vIdCALslGpLn80R9HqWWhBTE5+Zc
z9ZMG9oym/jklZX13KGyAEI+li9gZptnOUDvT7Oa3iOKSoRSycQtX8qXRJt1YiR6pYUalceVHLH3
9PRdwECO2rnMWdSRzAr3ehiH5jiIDq+HdItL+gLumRbr3hMd48zlNkic99ZcrZ2y9f5uksReFH0z
EAExefNWrekV0pmaFo/b995Zb6W1E62+RuFUgfw71GTIlne4ZTMQ0yuMKm51KPSWGHeUL8ZFvTQp
2sDZeCZYQz378QDitB91rJOiIGC1jL8jK9YjiAbDo9fP3cGwY+O9QYH+rPMrItAUHxyS/2c8N96V
Ysh/aKeBVeeNbwiUh5t21Jc48IZGN1gH642faGRsSMOuDjwPJBhUD2onPvkLumja5dyZ8ktOsyPy
FAeVDjoCGb2p0TxpXmnf56llVyGoX+28bWuDURhKy8Kyvi4j3X+5K4jd7uQ7D6iimiJm4LiYnjnR
NlV7J6Ec2uJ6yNOOXR4I96ZNkh3+Z0QCcEarjlkDA8fm2l6Q0ixgf/BqmJHV6GpIz/UxrfL1HCE3
MOg4U7P4KqAkFmcbq22ww9iWOuG63iQwxLN5FahZmGmhj8jx4Dt6hPDOWCkbPX0BwVw4AMPOx0XR
xQwcU4m9bdez9+rU9cCm0rVFqYA9uyLVRUSdh04h0haHfKWus9FYIUemjEdVteCFZtEgY7cFUtC0
bb7pnba4fcRAE6HeDuQUsHAmlhmAYCC1SbyJyLkHO8YgSZ6sOvhByxs4wmSWcqR8asDBTXnEINbj
3IdlKFP5Kc8hEzVRPzueY+z01hr77n0s1slYAv6WNlvCubEpyTb2PDvDWYxNkmAgOtbbldhOovvl
geCgye2+jFqyEtOTxV7Bv0ML7zrqQht6DswX+dLHEPKVDk3j7+BUv1nfGP5hoPbxyjLkRKaH8OHX
qWNNqkGcq9b/que4SH5OvU2nEIyfJMQ31J6zN9VVqFeQ793AlSVGJCKjdJ7CJOco9zH/Mej667Hh
r9Ne3pbLnB67KqE6DA+ZFf36tjKxYE1KMvejaNrN21R9Cj+qwi+5EbWGcdnfDCp/nclvr+gYOp/G
5h1m5Ps7f4KmoTfo+CW+VZ+vOH2qaixRS0bz8JTsERHcpCsNy0eWM6zc/7jkf0Ru+A9oM/8Z3OH/
EJPG2NJT/2V6+RPN4TL79jUdvtX98C37hWXz4/c+aQ7+H1RE1ISuIMrO2KQs/w1z8P9gou4Zvs2g
2/Z102IU/pNMY7t/gCdHcMQKICKLEuVfPAf+lY5Rmi6iYeoOs/h/xHP4kdn8PwNwV9/URKhQIIDz
Ouw61q8386jPWE9l5wStWckIoGV/sQ72NeKaIpohPOwxQ1inVEjKBrujS6xWFyDtUkQ6+MsHdPOo
iWt7vNq0+Qd2mBA82zu1xbMHrj2kG2iTrCCufRybAJxB0w/F5YSpXcsK+aVwEM1ivuNR2boUjDkQ
aiqIfOa0AFUn6LKYuVhSNd9TUULTbKY+Qi4dkwE0ro80sMFwFaZ73uYg9x0MgwH63XrPBNu+Xrqe
hKGp6iNaNzcaqPXA0+ecE/LMUdXKcZrVdbr3jTo9xCje7+yO7Kr/v27+E5aTsfkT/2LdvIEIR/Py
yYXa4E8/fuFzwZjeH9inHSgWvu8hRNv210/6ianDRTGwwaO0MTHVbfvgzwUjvD9QijnGJtsi5AY5
678WjBB/bN51niPc5TjyIJT9AwAKajhWxL+vGNtmYbJe+K/l8kqbrfHfCCiFchdUITmrgMCF75U/
+C91ZWc0ypPxUFpa8q0AvU6tlCjvJcbtMzJ43iaeXd/Ze8Mv7SdHrkBJNINCMohzJ8l3i9WuB1Jr
lzSUnssgWlByIpVvTKMPGrsskST4XfMSGw71IPI/xzn6aiRrSI6TiZgEA24WFiJexgBpVrMHM0RR
b9GLm8NiTosHPjVaV5yN1FeFhFo7VNSJW/aM15Os1qDLCLUZ31XoWSqrg1SgY2SIlRl7lJk0VIWK
8cWSJ5M/k9nEOMl2OEUFPfLqdmcBFxeBherkrcxURw6hchDf4vaQ+hmWKu1Io30JRD+vNxMkJZQ1
qXYssoaj+tQBdkX4fRuLgigqfTV7tQcIXb5VReONXxaD/hcGVt2/IlJoOQlzYXA95/byBGxfpEjT
2vQcLDlB1Jn0jJelFhN+m9ae/D1C2PVZkgmQoj6r2zdVoFKFwa4RBVVYOkMKyF2Y5dJJk4Tc5IP7
IWcN5ckKC30b62fiyh2dlWNIVyIByWi1sBcl2RNsaTHtSjb8IuQspJErNm9BXqU+a1dG6rvrkTzL
5JHwCAm0tZrXL1NWNi2n/VSorZJeq4je8ziEJUbpp0EntiKUVeN3Bzl5Ogd6HE4yaB0E8seMCFzi
uFYeGTtyBgjGXApDx96HQukcGilsV8JXjI+RVKAj/ZXKg1gnky1cshhPfdmm5qEzuRy+XotK3IYh
DAB7nYC4VuZILzEeYz4SYr7s0CC5KY6GniongsTSyk0RYTz7WGz8QGGezYjXmCKA2Iu7M9qx4nRj
Q5uNdLMfL0fkAHVE44v3QPmYzGej4y7v+BLqZ1vmbMM9Pvt3u9UxYRv2oMkd1GtOPRwEVIyWP+ZW
kksGsdUc6/pS6pwaoxQBxq2tucWX3FhhPzelKD7mLQSAisd1Hqsqd8D1ezmzEbq/OSlrcw3Wl+fv
8zDR/EF7UDKMWNztqwdTCpnQ8keYBegztC9o6BkPE76UfMeeOy+Heh63KEqrz4prpReIARqfWUdU
E+p94FCCztygO1qGjinTJ/DEfk/WX05jmoGU7/GYs9YnaAU5oV+LSZMOfAZ4Wk3KOQ3RXZG4pxX2
WIaVzZA4wJ49XPZ5OUNfS2aQv07nD69q7KwvAEAkTUJjtUmLaGVMs8ErpjwwaAxVPHGLvDo2WzjV
OeONUZ5jra3yfY+y1AsrzirDAcp7lmN400asnK6xGiFDTL5zgxN+H9oy7jxiZvxVoKJCTL6dszzn
wBmOOE+MVAwFwX+s6kgCQfzgooZAsrQ2cxohjJluPek1xjHT7FKcKans+V61emG8YnCywR9ocN9D
tVkZoo7e+LPkRiBgqpknFVTgS4BpLLnsQqIFF4YnsFUKSUI1cYDtdVakIr5NZtPNgjSG1RSZCAnm
y5E2uXGoptpOTwX5rt8HZndTQFIK7qdalQnfLbKS/jBtdHIMj4SToDXIv3LOd4f9jL4buaTVwI+2
tcl+lc2afNDstT6IhNVJrK2Z7V9m47RuWam6/lQPJpHFLfvITjqGJg7g6Yovm1RvQJc+5RQxZLR+
IUWn7y5HQ89cgi/F8IXZX0ljhNnFQvtZFUw0Vc2gRYjcKzgam0OxswCVJLcmHVIEt229q/puffdh
R6hAzhZJOMqZR+QtnlhNOqWZ9bAiRuvDUTc44tHp17qgobdXEEKGAGRoGCYFvGz/pbPL/p3MXPox
soEdEAzxFtwSGxAsQ1wX2F6lGD3iLFU8Gjs6Kg2TsZUMF/rJRn6u4RL43vadIgItjy1CrCd28fPY
SX1rJ5hcJyFZ0Q3Y8L6Y9MCzO3fn+ZPFJtO2FR4sgnU23b4zD2eytlEY8QAwDhr18rvUW8YdBhNg
PZKmNvXHdAW+fJZSFvrnU9MOX3vZgepXQ7c+aEYcP/QQIPszVAcvGpEhgb2ROw5lmjhHRoDzu0Dd
dzFiCLLAzTN2D+inhGOjmgdpe8PV3PfVdxruROHoab2cDVo6sH/yEl/bXLTflaZ0ulecw3iYwIcA
huXQYwtwLiAT6spEvbJ9u/BTuUWfxWAb84OWG97d6jnDF49BQsOoUY03IDTkvCvWeP5SZFqT02wY
dTZidLNMHfhe6EMt5Tl5flhcFj1dmj31t4OG0s0V4SjFYpoRRTtAU2PA5C9Lcd+MpUqY/hC8saMS
1gm1w2ZToi7S/ZcJ77a7o4GbvpE+Qjhh05KzHayF3/R7j8hfG22CsuyA7Wj9zvVMkkwGz/cPC60p
+zLGDtdB6k/ngVayVNepTBcwhyhXuzBhUM2cVtZTGjakdeLkJKnQCIWWktaXznhqP53s/+is+Z8d
JK/bbzXKoW/fBjCB/wfYgMYG7/l/V8VXb+XbnP1SFW+/8FkVW+IPRPnCwePvUv66AEl/VsWWSX2L
XJpaVN8oUf8GONX8Pyy2Mp8mim0K2KP+f7F3Hruxc2mWfZVCz5ngoeeULhhONqSQNCFk6b3n09eK
qgIqO9GNRs17kpO8979SBHnOZ/Zem2K2/0/CqSTMf0AS1G0aSRMXE6Sp/0ldrFBo/m+FMRUnpAsE
fSAYNDrK//g5/rkwLqMsyzbsrI69WCaPvQ3g4tTziAbE0tavSSWT183vMPuJpXUB1AR9n1Rl/5Da
owFJVCmPPaZDFBypxTIekWEr5A04aSNOvS3Abxnx7MZbz8Bem9qBBM2iZrQ4rB4JeS54lGNnzEed
zIZflIzvpHOiqY2eho1Dle2QWzNVJ57qpjtYmldtkFd+kqVFtKUdCv71hgA/nPb3arfoHpEF7V5i
XgsPnpk5Eep2MK/TUe4ovrgD/iTFvo6kjMTb6GN4F/tVMPjB8u2MjSZhljSaA6u40UmytCanh1H2
1JOIkXfRpW0/15WV/pLq4aiAAog1g3+/Fc9xmQP+qO8GTdKCTS4vi1Hs4qbyCOkMkaaFQzZ4dreG
taDw5GCByMbRBmErub+FnVAfsAJhxQwU5KxJ+Usk+Zx8nJaE+BHBfk04i1qVBUGR+nWuEXvXfERI
qqH2IznKVOVX7vvknbDnypNZIoSrLiSP2fzmjm2h7snqsZwlst2FS5VszxKJJdP8tEpyIhCTo1ZD
AJXV8pjbluSjpWHL1bJv7kb5Wx20xBv0n9v2KJGlx6a8YIcFzRBQpZ5tlp5lMc+fnT6PO/b68ZPF
RgCyy6HhKs0P0Ur2UNaTyioDdkLuU+/nQbzxRFXuak1HApqeKqU6seQCwzMpyq4YjYetWn8700bz
01d7e0KDrFN+xvMa5kPe4i7LDzPLMBZ25U+ajt8xc+fN4FnqLMAsMqVblgIrKNf5j1jBkiqv2mOa
DNRyhhlEAG+AJiMLl6LwJJPUvS5bVof7UFachvTC+wwZF83gVByKfjuxOdUoLuc0YFn21BlF0FfC
wR13Q3qleUhS4l2Px5l01vabW/m7qjVvXNe9inYkM7kUIrtImcmLDoM6tN0mzh5Qof72qf4ouu1P
AdaBPW1Y/Fqkv/QeEDQW6rXVdvWGVF788S9AFl/yrL+LG/lZk/gTJRktLEYEAp0WTeGi+mZEPuHW
HhKj+gIws/nmFhufk9Z9adP0NtkqqtclE/fdTHSX3V3sWvVUi4QRCf+mSNh6RMNPPMDsIUEKW/tz
2i3VQ0uQL7OXqsYdM4owi5WbFEY5JNKNgoAkEL1qg9ZLKg5trn8qs+qTfMuzIxD07O2N7I/0YYuP
NGAuWxSvSi1nFWGUU4DZ4sdY9YMSxbtmPIxTsIkFLQI9zCgR9lHX5K+Sw2eU5b5i5o+Qvdw6r8aG
sC7dh2D7cOsWyHnlXbilPy2qfKqKq9o/1+BxO/TvGatZJeVn55V38/Zz1nboRVyzuU6W8ZMUBUq0
ejLxc6dgiFFgkupG6zfWZvMxD7Ngu8dOXhK0WRtQQeJwsxiPbK2PCco5NVmfLHmV1sNE6ioVrIqI
/hsSsGangcapk5GZLKWWtrcjsFQfcoZrv3RJSMqrRzwkWnWP7rts3+smLQWFFNSqg41XAcRIT0SH
GUYrrTPLYDXKj1uBAwHklQLjH48R8ghtSqDmG0OsfnVoO+9vcvPOE5I0PQ7JqEnM8nBdLFmNdVol
+QsvdrYkMeuizEpoiTT1WrAHwRmwyk2361vV+I5lBPzkyWWsxVi4T5zO2dYC7DK6uMWp22Wa4RcV
2w3XiNWMrPnpZkUZRqmAV8J9o3u9MrI4btmEUNrjn+0cjWCiBzYSpo8n2tol9OXvZQ+Pfy144S3d
lTG2x46hTdU56vp9wVuuo9t5Kza9+Ow3cVdlxb1mZdK57iv1UkdqDAMBgx8zjfVZBXHhMHYd3tGb
Vt4SRa8qdmE3nccfZrlNCJqkvKc049W5TVRg3lj2ElZKd5DKxD60G2Rt9g8Lsk7Ui1qKMomBQmkg
M8UeN8L9nrLMj/OJD75+oMV0JmqxXOV7l4RLanvpc9KuYbwdBD2sG8UBYaflebKXjATW4ZIi80qd
KXrv1dS/qeFPMx2uM/a/m1aEpkU/PhtJyFYynJnbtiCavAWVDYta4qPoSFtVq92CBFx/bsboICWF
RwW9U8dJ/4BXh2p9oceH9DIEG2/R3ojHV4PswG6aEKWnh35rPAIpIwdFze36TJ6MNDpbTRxsU4Gw
B+NfA8fsEq9JeVrWhU5epqWNl8eilso946xj2eXEs9wafkOnVp9wivBt7kY8B06z9kS1F39WnglH
7UQaInBtiCTNCxSgjKiQJqLQZYpCM+43C+8eITJEFCflw1yugZjKv26UTlo8ILbuvbyT76zkXdXW
Pojr9Fj2zcNQ6S5TKzdXR2dNs90Y3yOmnPzJsl8TaTk1zfZkFLQZ1BdoCruSS4fxwdDkO6SxoSl3
f/IKLQrKxQ0YW3qLtu160Vk+QJrTpI93ZjdkrA5tFq8jjdXF1pbPaL6PSCxEai/Zu7kUAbG9ro0q
2yg91EPeRLnEVWpNP7U+vCJzSN3G5PAfaL19qVSGIFnUwEyqym/W9mUwl8OWTNtdJJUhY3yk/eoa
6KnygEcNPZMNJEJayocS8NQOhcZlSz6rafDhEwfTNu/NaBbeKtN0NM0hWrL3ciPgVbXANaPjojci
AXbIjlatrT7pV/ws6RMmSs7jnWFyLqM7CBnm0AY2BoKBPPkz1c0naeyr6OrQqnmQGuHPS+HBWAMn
w+68a3kAwIHkuzxdXxulDVYEZLEswtgs3+OoOzd1ErYRL4hsOqtU/cIkcmeM38VELUa0Epqq/ArR
JzR03sWous8LlPSdDJzI0pdqr+rLjgDScGWMOCf215CbnpY+9NEpwYHSIMiTbvNDi8PYvvRLc9oW
mfrmZdIiP5Ih4szXVu1DGYjW69jI3IL3NrCjXTkgFwNYqShwVyXbRRDh6qZxldvPqZS+7ZzMh+xU
R5P8m+KFUXLF1fqIuelNZ2jvxlR6KVGw+nFmKjtIOciuZvtKznDxzDtpYYHglmNbf8YwsWNW9QeF
yJcHSprWJnWZiGeHq3JxsSY84VhsV6/XEzSozZW4JERuEfNLaHY7vdYiamjY1x1HoUVoq5wDiZPu
ygzRhf1BiLSSH/v0Eb+WjwgKZX7KlKFOt/hhbuqrbqV3YybnHj3ujkcNaUOCljWNxiNKdCqe+hP9
4LHB6GbnQtoTDtM55KKFOV5JMgnZXiF74gTzC/IwSzKp3+Z0qrhpPxqiATy00rFvz5MPrinuucgn
+Y4pILn17FrDSGkjtrZRaKdhUy1vsPAeC9EDZ6i1d7v9YhPujUrCRHId/BUuhdmksyerMidDP+Ec
Q7o05GOPmSMyvWSekaiseLJ4fghaNcDggbbcAf/tvVSnm9Xh1BITVhXofAxt+8aFaFecXuuEF5O9
+kjyd2ANZFUKRcrPfTUXHjaXCzG+RKQ2+gMiluWdmfX2l6ISSkcAOkJNzhnPkN+ND/Ywv2wrMqHM
Pphbuy/0qHUywlE6kbvIPL1sjU8AC4KpMYKumj29xYqmFYMrlab0uK1MmED6Ta9Fsl1KEiR5eo/t
MN/CLrvRJaHPxTh3lSLjSOBYqJbTHk8eQWpSgSvQPhFXespgWSV2didV1nUsl28UlHdJ9WiP+lcE
5ovL5Q1KopeUCAUx7GQW19McdcZFh1gUboaO7lAr9lLchcZQH0W2nZUsZjQzzfweEQRW9ECTLj8L
Q7kv5zZYIgISNHSEC40rQ4q2C3GLUobQ37lxBq1CNx8aS9ol8CLsdfie4MmFdA8JYykQcrh/sXq5
jVbPjC748NAakCg85WsorOVFlRle1qVFKvOQX2wu2aTEMqVEe3UeXygED2Qk1kHUEwrdtusBuww1
wbW1RtSvia7cV732radAVTi/MNd+2RWyfVLc0Vim/qA/cq1cdP4SyY9MclSFpHjIFg78P2eeovHQ
LOMVYJhrpFi+G7ygeif+5i79RYkVjHH2ikL2NCYIraFmvWn9ctbWiXfbDle+FiMCdLNScXxEJhsL
egKN8rbODO5X2R8KBTwezZ3P0ufaYkV8zdZxOOHaD7XSRBFfjIEm5HsikgkqN9sVyhI9YazOV6NR
Pyo0iJ5pp3fFIH22W+p3qNcTxGJudptZp+wIBtst1JYktum+VTAnm13Y4vpAGdx6c6M9WGbSPbdI
3bOuQEmvUJ2ynX0sWiuYN7Nltjr/xVvHrxgpNUcEaXeDwrkq25xY9jj57aJ8ItocnXJVf6LE6Mh5
S5AtLmWI+LgKOj332GeAoGEbgMCidFRzKmF59lSJ2qdmVpwjtkWHr6/PpAd/xV19ob1HiCS5JiKm
yA6GcQxgX+Ven5sBIuSneWwCPVKe5iz2J8VkQMn+alR/sCaH1rw8G1Hz1lC4F8jLx54eqSrc1jqy
jwu6oXiJ6lPVl4+40dqnSDexRkxhpw23Egd87Bc5X7t0vo5jZJ67ttWdYTOyD9xWna+hNa4dKWmf
YmMa6RQecBck33GSymzDU3h8sTpu59t2AGdiXYk9T5RU+0M28gVTkNym4eo+QZyL/ttSLr1Qmgfi
i+UTRlvkRVGruYWcjteyKkZXx8dIdrRBfOpK8xxt27ktKXG1xjTcnrTrgHo+oaPmAQa4IjzDnPvd
to09d4UczLb8FWkJkY+yHOOfKYUN7bZdQuLDCzZP0Qdg/uqF3aREQxcrXwiC2mtvCnOXdOUUgMRL
idcDI0nmTr/X8rF+oIUVj5EqzWEUGaQgtVPCZ1+2apAklvqC0k1nu5jILdG08ao86VtEiC/VL20O
mCL9EnGVHdBcEsItVVru2LHCMQ+dk6o+x3/JlCKvT1wtebsDZVcgTWDM0efDeE7g3t1XRjSjxbdY
ARLFuP4gKzLdbm2XPSdQvY/xXjJTjqXDLQTF6FCA1QCTGRikxODgpPIxFC3XHBfZXoe39dY3SGid
7ZZ1M/JjPhnLMv9F1FNeCidnV6lTFJI2udwvUbn+IFql6ZXLFUNKVTSkOoIZc29hnrua36w+5RmB
UFhrth2M+QXSY2ztJJ6Hzxir0c6GuPvFQX6Ybsk87TbJocVmcvG4qZZfEB0NGyzAQyT3GCoEy2F1
l7HSTqq6sOwCeYpFzCL/Tm41xStp1ZFklhyZ7OHcrWrof9vyYnEfYvRjjh+MfPjnsuoJUI2lBksW
q1U01JOuOLf5YsNRYqjPDGEi7KqbDjx0ML8WlkoXDJB8Xuhdsp0tN1KAxyW6ELleH2u0eKcynXKv
FPIxR9zRIlmVK1+VNP4zs1wPjyYrv49YT8b3xFRkztRh2B5N1swp0tuy+IoRZ5v4C2rJU6huQxN8
AHaWFciBttDElnqq/1RsDdmlYK5M3Cga8n2rp90RrWR+0Bm2nzLKozfQh+s+G1XAjGkad44Z2caN
Pq9EB5V/1cFcySq+qDudch2j5pX+CUKnxCUTyeY+TSt/iDbUmsYjssWMJaj9tIz1p3LznXTRYc67
eJcIjHhsrcyBgqO3yj1+kIG9bD8yASBkgjDeotTXI0g4jpFo4vZ3FjUhRjep7B10QzSPBL9dDGlW
vA7ZV+qY9PWQyAZTp/eoosAeCC5EX97sEO6YZIcaZoTKGsGKzKey6itwOd6BXR4NcQERdKTZiSFr
smJJCPqwGuGVmIdJlDPnT2Sd12myxYMkLxp1QHUs1PncSGblEAk1sB+3s0exbeZZ0synWivJP6se
16Wfduwyiaet23aKd908mme2aG3pIbcbn+Oq+cgrcXtT52TYl1DyNBduDwGuUtOlR8AveuEPOUdq
YW3drlm0L7w3kP9IuFvOsV7Zi7MWpXGiQhZ+tUpMW1n/s/NPUWEeRIN3aayHaGdgioYc3FTNT6Fs
zDw304j5RhdsYmPVPWIXg5Sp0EtRjIzTe4JCHjc5PD1Ov4ggYUlZMPGnQtbcra26F6kHQYafrrMP
UdyRiAwU67SZ2hRmSrwfiFnBQieP51lpLF8Vk3JRtdvetN6saT9romCmaEYromBNcL3mTX9ecBwG
I/Kwk9JESscRIuyATAKqUp3FK0OVYdgzlPHTkjawGmV/ikc4C+Y0fglcE16PmtO55fY6Q1v7Nomf
kBR3Yzuf6lGZn5ShpLsfVXn5Nosa0BiCWomGOdc3+msrcTMu8T3tVfurp30SbBZLZX4KpFiAHRLU
+cly3AygGo6iJBPsR7ZmB2OtH5CcNRQ/iLYeC3gpHyTBstZsxxbzvrSwe4Y1c1QFJzYL2uleMeNX
bWxf8rpnsDjEj2ISA6EYiuG1W+2qNQ094w4IdAZC9lp0PN3q86DsQM/N7zaZ4CcQzIi9zOKAS/vW
2qQfKhvpcEaVbZTZg1iGyxSJP44Rd+ajpCylD5fupg6lWLkCAtC02QNO9MYIjD+yRm9DJArfKKzZ
VTL4BfhfPLk2ULqzcaVkw1Cz8ZRG5ak135VawyVQiB1JsZpjF+oDan0W23ONMoaVZl5jYJv1174t
EiTW2vDInIm86CVIma1m8kXdhHmq9fxr4fwTRce8l802699Kah8liWF6D37W31a+SGDMTTDxJlmS
5AiTeV2yzkGiRMpHhKwbtIpmuPM2mS9pZ/hWL7n5KF9W5vOIs637pady0O3yu9CUO0wnjUuFPXqj
VbsaCQdBo8v1t86z0nAqe+pY3Mv51PtJG/lWqXqzOT8XhjbgDqmap2mULR9azanNlStJGd/9YHwO
2UvPtl+Oaj/dJnVXmNe6YAMxQhX08qEs4Bc2qyf0z41gZ4eE15cZQQ6K6NmRGAB0pBwzRdygbwiG
KfgAmgH/MLMxPa4fJqZ8pOmGS9P4/KqBzokQsX0pBzmgb35dVpN7vdRwvrXZwZ5BtqTZArdF055M
JDyMTbsLS/D7yB4xXGQMvDZ1RxhLgtlSkX32qb8JZmxmkebThNI6zKnTTswbwtqK03MuKPIsSw1U
CJYPqqAvgB75qxoUpFtdVw8MiJ+AOIGBnuiVo1l/Ngg0XxuG221q2v6AIL5P55CdjvY21hNdQfNa
GElAX9R6g1X+zmlGGnrSQHicAXvcp1klvaiKVe1nG8P/TjWkdyYHR7RMNoyH+dUCw4JRZwnlqX/E
B/bTjGPqsjWmRKtxzMUZ4y35D7kAy+Ux85AVo7nSMkyQsZ7uOivJAyYqL3PK1Bw44mMMTPjA+Hk7
S6gmgxIMcwAmtHFNwxw94KCnel0+jKLY27Hgk2Ma5swgAJjGS05fyofISIcdAg7NhU7J8ohlxl5f
SyynfWs6SqTXZ6zJqmfj79x61uhqJHuyaPnkIreeFDxDotCZ5Sxvq54jHZrsUw7jCCa2jOwSc+jj
MuKKHGS62MRegxV9GHiIZHWWccj5DTeLO3c7NW3xGDWp5S+xcjEVLB4iyyAE6MkcygQm3alVTJi5
DVsdVDP51xMSD8dis+Yuw4/V9fp+k/L+ecV1+s5FvhzrOvnapCh917bYuov6KKxGHpdYMmhPWPLL
Gw7QuGkPdEVRm0c+YvfUxaUeE+eg8k5Y/XrCOCwFqgpwuahP0Vjtxq3xUf5+Li0DO8YeEiMpFmO2
up4HHQfFMv8qnMttkb8l7GFq1kPutOThxhSHEy1yC6WW/SQZ9bNi8J42i/B7Lf8B3BJUK781ZZ5j
zlEADvOl7QZjXyAh0gSDaoK9/FmS+JIUamr6uEh9SeGkkLAy9Myjh7+sb9+QACQn24TEE5sCtQ2X
ChWGo8ZbtgOogqI3O1QQBHqSepB58a3Q4QJamT70FlnWFPWzE1XWyzar35OZHqUsO4jMDDMQ5nZO
XYUhyqj7MJlLR8+j9pRKcXs3yyK6+b1Z5igc1bYcbVgGsWMlFb44ObU51DJ+SWZXdXMCGbdXequg
ah31UNinStPLUGsKUAqRhAe50XTEfPkFS+pVUpc/tlj8utu9oVQ1R/utQkjebAZMIyIJTy2J/Z1m
+RnD98vSSSpWrmSvtdt+XaJjVImz3hm7jCWWw9bvmGrzgYuxZwYsMjBjt8ZSVxsv02hFTLYbWa4y
cZTtYyHQjSmbfu03ghXjebYcnGziwDrkItmlO41N77ZS+w5KR4NYEmnnnN8kqI1GcpvSQIusU7ep
r3X23s9/LWImtsZ8KGLLqFJS/XeISdwaUP2YkEtKVbDAqhj4Yv55qXW1POhY19jX3JEBcanT9LOW
u3esrI1bRo0/9lg64rt2KvhaW4gAW5FoQRaj7rHpMG0hOdCXyQKlPKNsiAEy8M/qvXic2qx0Sj6H
LJ2DKB4dRlRuK8tH8uHKsBk4HTaIPm4OethJJM3RKkjQAhVV6/bZFuJezpy+qWU3Ia7No+2/Kxc8
QYUu2HSlyMaIZNslWI5ezJz5MqEBiSflZn+vGer3yLZj6qXdbcU5SUmOng61XwuA0uub7QNn7WOW
nSD7+GXWyN5WaDQwRX1p+RROWy44wIVxETk/H+4zP9nkzsvFwDrttea50yf5z5C/swmB0MD+MNDN
nH/8QTYkvIyYze6Q6D92euzmJgZ9cOCsRMrXXMFwr9kbFff0LFFrhPBlOHDGz47nKwN0Mr+qDGSz
1mJIPRiPshKH22A6/LEdM1WWGonGhpyrfeEcl8WTbKQuAo3c2brspd3i2kln9c/YAuIkFMRMbZ17
VRK/KdCTZ/S1u16JHzcQC86yiEMbb08RJYgmJ+ydWZHE5V9sFEgfG3yD8jbv9JGylavmvuWQNxtY
OJbutaOCbBGZVpVFx3guj2pb0n5i2QUWWIZZpe7thruaSLHimwsF9IutNUEl9bsai0nY13Xn2aD3
2OACsI7K6p5XK0f5uT3RC7mGwVIuqjdiHnHzeTAnJkcx5wsTYMZdYxNGCctg8UPhH5aJdK4aevvM
BMTQz2ej6K6Ilnj1VFR2yQMbIXfiScbBvjiEPnmkvJ8qisLyWszjHrIPCmPrBi8Y09eSBFh1WxHk
DiLC3Nt8g3h66pH3E/Ur7zVjYPiYHu0GwYCI33KTDX4jmr+yRo6wSjHaf2DCCPVuq7KVob+OAVGZ
0nOZCIxSRn1WbvkUoteOcoz6Dl23L02Jb1fz+gF7rbumG+KsWWL4ZzIU8qgZw2GV3hct96ukZUSn
zx46kNlFdMX+NT9o5U+RRXdDNQEQTrgdl0uCohhPwnMtar9Thj9mnewz5YgXK1pfZitLP8apelhp
Vmek4nIz4QBF7od/7mgNA3iN8aHa3mN5cxurRDsgHFGYj4ztdmqi7cYo9W/KGOymMIi73SIY3tXm
yunck+RQzPuCZIOdut7AAundMFlOOeGwKK3hrm+4mvFMIle4Zz2Aw0IES61+Sy3nftwN52qSTx1n
vN1KjNMeJ6WnzkTSgW3yXkUoO6mv5Rg7MYs/W3uuTLyTq3xIklspoM2Ry51NBwh7quJGtKQ3KAzs
lcV07M0Z9c+6E+pCpdSfCHUJuGUx6439Xigkq0yhbJUUkTx7qbUb1uSbqFFnQFst1ygi+fhkzrgi
Ni9kdzto5ordqOHZQ/3MDvEJjeYVAJc75DE0YUTKetJ6XJDJnxpzysZqjeQy39PjO11p+NuGpCke
4j2clXMvUt4sZXbgklxlaTrkgtFK+Ui5OQcZW+IlKySnzD513JKxJl2GsvflKfabiNXuRt+g0lt0
grWBchw7bd8Y20CgMZLaphwYs+tBqXQloWdy4hIWGVYQX9RFc5CL70TUH0qsz9FmIPAsP/VCu07m
es/MrfAWZvtGdZy6NoQ86Gx6mzxKfRVJ7H/WxTfllTl91qy/SkTrFK3a35JULl45zvvmSbbz500/
QODy1kJ5TqvpbmZpwsHe0VE1vY+Sc/CBVCCLqHesGhO6c4k+2uLJXrkf/arN79Si3V56ylMOyISB
K+MULdbIa6h8CAP0oWL7hmaxS7v82caljUs1TEeLPXlpn7PNak+tPGZ3SJK2e+JPjuARKXWin39S
1f0fgon+Fbp7E6opAhOHRe6lIlv2vxj4GkCPEQB4pDS1qd+vN7DtTqvG/KfCQXht4RIgeK1W87RM
zUQFCIJB8eeCVa////hJbl6RuljjurqZXlDz3ZR3WEnA7Mo2KUk3Sd0/eUnSlEK7HBAEI9/rP+0i
4psWzASxEZRV/tSWkvTD2N66ECbVP1uDOgcsLnsSNzYj//2PH+b/6y7/l4ZW8v8uu3z6bcavIv3+
t/rv34bk998ICozrf1Zh3v76f4owhfUPA++nwI8q87+qjsvov4KZxT+EZpqET1rQizFqItz8L2uS
+g9Ttm4Sc3xLHE90l/+twdT/wUmkENYEbtm6iTH/JxJM07xxhv/7cWIoDLlCNkFJ8580DEP9l8dJ
kTD7gc0MDGOlEo7rNT7byqqqp6Vl4HVCXyLnDhyuvPBne0sozZSle0ugfaC/wTsPM26ULN7qFSs/
M/aRvhN3eUGo6AQ7xhuzFRkZuuLyeS1v5y9ObKZUeb+mr0oxzuyVIMmtfq2AlvXUPIn+Kj2XuwAP
j4Z+W65vEZDmeB7UOqrdTVY3NRxvRtudqdXr5GvLYCpUCBsuBFDny+ut+0YvMPVivVpmxzJPrDhG
vImhA5OmVGihIuqCwkVfqLCgDglgRsyYPrQhvalUklsPl7HkbeBKdmjAAIrGEGV0gltpSPT0bEsr
kgaoqKyxN7FuEtQAKf8qTcX8QPLB6ntRdWgWWYc0ZKOteGu7sVqDeLGHu5zkLxzzdiH+6oHxE7yP
jqWlrYFgov8bsJqkdfGQ1MKqfbVRaosBZgzSc9OQ34MvEQOCjzqNcHxtVnNh7NF1/Eop0dmG2kps
WYZ8e57TlClYVSE73GZWPD7u/K72hCgkA0smZ+hObsbuFiozfPRQkkog7ZX5YERGd0fACQCMtt+k
kka7sxun6Od8dDWZ+sRJCdj+BPrfPdVGnKJoTAdSm1j8TatnbqZ6YtmxjTuZGSKiUpFWiNMTC2il
iuxPBB3suHKntAb6XHhoWfa0dMgEnrayndMwnZhuMI6UiOTqxwwtZUn2RuLHZJZsSM6R2/ul3THd
UrDN40tpepp4o5N00FuTQuqLbqSITyAub9IOzKk8nPLCZh2a0viXQcKgdEEs38mWh4+8ag99rrDN
Lkwp+7LWTLkNwWaClkaJQtdB1NwKvxX5lIQxkkt46osWW27VqlvtF3j+BxeGkTye2KyRD9GnKo6n
dinWxm+bbulCCbjWGphTlguHyyEVlrOR0SNd6no2dCJxQAHAmpP67NDls3RNy3ZYUPmYeF46A7bg
KW1UYT6lMNXGF72g1fcWFMzzO4NzZjVJMQ3ppZCSOTuTh9wfuIzYjKbpoEx36J3t+b4b0BTswSJQ
wzUbbjKe11xl+KnYufbHzy3VO5s9ovAAF0l60K+rSD0ImnXzqM/ACZBorEoaJHQKqb+ss465JCEj
aS8yqwH+UZPH5JXG2hZ3elea1n1RAaTgZVkkvGW0LjYIWF0WO2Y4+p+pAzL0tDytch9Qh8yqHWkp
us20LOqgnYxE+Lk+l0lI4IXM4kgtaCatrVy6c4xYhhokgiV5xxCYkwsk2qD80JqCPoPDPw4P8Bh0
2R2XBa+u3sosdwc4EQaDRkgEbtIXMsnZEtplv8HHgLZFBbseAlhoy7NCYloWznLX13eK4OQJFw6L
ZN/3JCeGBak8OpNikC6HLpkma0exNbN873UWrqhxsF3lqSglT1eTRFCTkVuBXLNImRxnY45MBAEb
CsVltV41+5b8wrfPX6pMiNDRggvUI94me8eh3P21hDf9reB/G6/q1/oqz7d/veyRG3pg68BAL3Ik
q7xiZafBi4uaiPNN5v+dmHSsPENDzjehtbbfRlZRBJq0DPeKPgj0hVtj3qEDk38YltRtSAxN03F+
Zwmb99lMf4XSmnf5emv5C8DmV5w+3d8gQ1YKe+wqfythe3+ZIpB25m3Nbrai8+FlTYr6aonego5Y
9/UPlSOPD/UiL2kF9xGpe4SpBDkoqzmn2dZ3mxwSjFjki60u7y/lDK7GDPyevjFdlVXcRnsF07lG
NIzepXvQqdkYbEQQvc5srduTgLl5YeiQ5LtZx4q5n0DYQWWE9tqgGdDUNwhT7DzCWGEoYjpdSuaH
W1ZjjSsMZrczVAsqSy3jYWMgUU6Iriz1F1tjLmMTGNenyexbxG2LfDMTRIzZk0TX90ak6ERa1VJk
h0CcovOkaNjB4GoVKIwNev5OAFzGQoW8G+z2SG9Uk/x1UmpDr+gr1rIKEsRw4OJGReDwWlGWxkWH
vol1P9pVBQ6AS1ztv7N3JsuRI1mW/ZWW2iMFUAwKbA02G81I40xuIE7SXTFPivnr+1hkdldmSneJ
1L4WsfFguIfbAH16373ntndFHcHm66FdXltCy86uIwERrGQTZTyLsEvKtYVoUp6aKMB7AbFPPDf8
8ZDnitJlqdPP4hQB54AW5AU6gUeW4Qmnoml5hqeqr34+eW+pkSDJ0osijypKuFxE9hC/s6qzeZi1
k/oUPMt5vycY46t6RDMKZdAshBvsLn9GR8nuPLPx0y0u3fajwwtwHoPRKrk4RtmFIu3yre6K8a3M
DfHOTvE2TzsC84PXaBVCmrM4bhouRuiIamg2ImmLF6trcKHZyJecMX4B+ASRLwazk1aNsXNmImfQ
8YZbfknIhh3KUAuySPVSuNY681LhkUW05Y+IysrcTqM3XAdZ6mciXGW9YgCCV+PBFWV34I/+PUNA
1+4pLSbOpcqG4632oXkR0iXKRM4VuD3VKn+1viftY8fV6CvrfZu0hTf5HMy23WQhdMqUV6jAIczn
CsmeNiEsVw6lQd9saXkrnRaDoed4RrZTXaURA6uEULPtmF9CzclLngQJNnmftXVYTwnXeOCOwt6B
9akulJ3xykKS0muK3AuN79JtP33uVF9L7+bPwMTck4Xv87UK8j5bU59U/bhSsAcs8iSmu6+aSA8I
fmMqmAMcthAUXOet4TnccL1WtzfZs6x91ZogzXpfUDcgbgcHNqNBfydSktGAWRog8QCLn0gj+LfC
VPJ886bzULtX0uymJyPJawFAssCnbbCIeGjE4DgbPk/qt+v2aj7mIG0+SjX2xcogwg8aj0mKQXCe
/QQ7ocfWkeVT/K3xeyE2t4bz0I2wY8grVCW1hogL2XYBXMZ+Brsq5Qgq1+lmgh5GmJzD6FjVhlES
sqkXH+ZslW2sWzPNPqL594HMoBi3ecNXFiIMxyl4N7eewsUrx4+EssxTnwr7ZvsE4Ercg7gp22yy
KfTBV2RwoBBN9A5HqpFbt70hOG23zs8G7Z3Zlszk+OhgFMs3c5ZFD8RpYo0ctCju5pWnG6aQhL0S
Z616R7a2/7RmDBjXJNZNagDlnG8DyOUXBr/xHsJmRw466+ZzUM+ts6L8MuHHIvKdQM0buwgbmn4J
h9QJyKG4mAG6QUUtfwEXbXBQ9zY414H6TZQI0DufNTfHVyiEvbE24xSjbMor2iMK2CRfY3pbqWXK
sxF7nSac3FrT/Dvt+hFPKOJVCDh0fqTKSH/bORLAaq6m4V1WmuMDCEJBu0KQANZhaGZOTTzW6Div
+7RaS66vD602km/fKdwPy0+nkV2SRAGHOHmbs5WZ1lSTUd604uPviFPFrHlVRZEtbJ/YMbPMhgJx
M6R5V3w6LGZnXAoc7178Y8aODNZNOiwvlhlXL4tWo4NVndAQBHFtYrqJ2vonS2SPxWAeOYSCocpI
YeXKJwY69zb7DD+bP9NC5kANfCBQN0+eF22ANxSPims1xkLTHBw0OjODSm2j1DdmjOmw9WJQ/f5M
dxkefOV815Nb9SDXquG9Y58WrebUQnjsWgoARvLj6EWdqBZsn+aIo8/oRxSdxmcrP091AS+wnXmi
+a5pvFVOF3mP2tXxV4tL+3NeRvXgd3O2XF1PY9umV3j0CD0TTseCFPSM626HHSMgw7vOk7K2ON3a
wAxdLK93LXF7zNa0Kx6BqA4UzJbsPnhpcemtfRcpmQ2Z665GVeVQ3MYx/U7qyfwdixl3CBFvT63z
RU13nXFL81OkN81oRPhDOt8T+dazWael3px8J6XFpWSO8vHVq9v+bbLS5ksMlLCuoC3zjOpbgf7G
Pu9JV3m0hEHJUbGym4Hk/lJyIaKppAdJyKB6dcpAXGZp+x/Q8SYQ2ZT9ujvR+cOHtOeMZuWK4C3y
mIJ2PzQMLk2z4AGRtR1/BRV3BjAyvWuHagZfhZDndL9IgiRfeCbSL0150zsYLVpKcsMib92z0byD
isCNkF8uHwt040+uN/kQgv7s712oY+9BmrJSXuP1Svv3fkgUMQWb6xv49KKFf+sU2Us2Bd6Lyd70
yyTuTP6D8NU78HZlcAEWfOznyV9SQn1x/9hW2ZisSsad84yN/c8yTtPbNKjlS046jzbc6PVvkBDN
uOWDVRxlWU54/vIh7eDhRAhtSjvEKUdtDu95E1SfJMswKEgmv5RlXdzje7fQbUmikEBaFRPH7WbJ
Su+lE3Y7XuhEZ0eU4r32j33RYVKeR0bR0SC8szHx3PwkwBrzcAGunV7jBRdMKKrBvT3A8PvFJTV4
EOo8fgHmmeLqKXLrgnjIaliS2Xtz3J5pvYYZCL/MtNU3aXCr3Tk6zu4ZioW40OfOaxz1iWlvoqyr
liewa8zSgeqanKdP1/IJEbMWa8Fjuwxb4A9MkV7NdqCupNWfOFS9Df2LPrrjLU+19hsGxU0hlio6
B0upbRRZKrsfaU6ioJmwfWx+TKJLmaUM3RvWECpqGRdqp2iC2djLosRb4k7Jg6r9GboZltSu+Hst
1P8oav8BfOe/ktTukq/53/A+/Pw/8D4uSplH/4+FP/QmlKGJ/l1DI6wcWCbUH1Pc6GrC5b/5Pxqa
/TcLKIMJe1aYwH0Qtv4RY7agaIHxpbAHvemvf/vfkdBQ6f5JQCNgIHzLRuKzIWKhn/17+ZSeCXXE
wHlw/RbNKuj0BLyH0N2DtFT7JFtvevin1+X/oUXfFLn/VOxwv5tQvG4ZbP4KKNL/rti5Gn3MG2KH
qhHcZK3lGGstjK+hJJb4X/9J4pYd/+c/C+ERnBghcZ6njge76AY2+iex2XR8BruuS1ZcxfAFb/La
i2LzqQ5s1g9FyCOayx3WTGFZCDQTHbnxmixZ1ubWtmg9ol2wTICFJxaFJanaE00gKiThUv/YXI1x
5BvwtvF0m/Iu9+z6wtJNhJExKmxtGKWe+s53jW3uIwRQGe3l9l0wJXlziJE12GVadR9syIdZ1fdE
n8XE83CUiqTR4vGOCJPDgFoA7RKHS4larwvmMLI1DnSlUJNgdS6R7ImTV56XiE1n4Io7A7Gdvvs6
0SeeKbX8VaSM+2d/UfKBNQV0/Fkm3zicByjKroWZyRW6RjylEmfBkoVxV3dAEkmeVfcg4KNzxflj
ByvGIe2vYhysuKI8JhK7ALgzV/6dWwDICQ3Neg2hDBsYDnrKq3lh+Hh/KzVY+QftyJ0dcrst0uY0
zT0eosn0EGDDAPyqBYu1uZmR3KnygTM5mbWwEVDC05C6TY7ZhfpDi1lm2uUV23dsHQw5Scq+lw6K
9yZOx+bsKqMsn33kKuaIkkIChqq0MQfzVY5QkMgfCJsDiOqayA6CjT+649JtWVFUBiFZqn5b5sAI
I6m91VUzQvxgS9wuzjEtjLiWdDw0XqGviVE0knyX65p0oZmY67g30Ss11x3hFFcuD1hFqb9hUcuz
uLhfetmbj5Eum+JNpUG66M0MnEhR32OM+ldeGhWSG6iheb7yFxCBtWZD3XPFzgpHw4lx67jCBc+I
5rLmYl6YG25avSblBoPmPupcQ29Z04HiJpLXYrCnS23XDHoutjUccWPN+0i2nVaFwF2lCcrP2ktw
2KyXzkuL/ZC1sx+yKiV2Ocqi/V7SWi+bjqFlwEBX2+q1h9LUone0wuTYnYeO8CD0EEKeg2BHjg1w
IOckSrzIq0b63Nn6KmD1yj2E0gAKp/xgFwUuKtV4g0CZjWLLBC7JvqcUSfNu2ikvWEm6xP4ZLXes
j6MuaJOzsDbad/kwNfkp4arFGVkTGMa25yDmPyF5aI35vrn9aD7Z6J18K8SFaynCGGBWFMqN45OR
4CadZeY+nesBH4JiPvhtVrmTkYzvZ0VjExSgUAurJfrNFXSVucl0SLraMY+1kbCkZ2coTPKpbdMD
R9ho/NettfKjYCF3HU2d4WF8cQmQsmQdioEwvw/aq4P+a+20NrHlYogsp9tqrd5z8HsOlZc1V8Uo
cWfMoCJ24ZjVRlmtTLfR2bbAtcjZzS1/71tsW7YKnadAgCPOsLHJ4QYPWVAHeg+NanzOLKawc8QX
2d+5jeitJ8Ve3tQbI8+d9JXaj8nb291UT3FoO6XbpB9TaRg5Rp3AGrqz55dcTMyJMnNihKnLCE5P
Mf8vXmJ6oZ3GRn1XpmAFDxgH6Z2griL+AXdE/C2mLZmcGZnjm98jVpdZtbm9nipzeUqsfEDExBDE
rc0vm1O2TD6EGSR9gqdF78I34kAoMLAk/fTEp3KU6znGSvIy4l0GUW11dJSDsqJpYCg/hESvJfhU
B5BwPuaAHNEj1a1cjUvA/3P1GQPyF+LDMkoV8LkcU77NGo5MDcYM+6xlIl5tqm7x+/FHYfTlshIO
ThRV+mto3CghF23PrHnHn0nEumhe/jqS/mc++g/hcND//1eOq75FD//1v7a/9L9sGv/6z/4xJv2N
fBz4W18Glsue2uQ0//uYZLh/cy1b/LVQlBzjTBD/d06yWCj6PK4Dj75cSju9/8QgMidhbJdsLpmV
2DZz/P83MIiWdP51dy1tfjPGOP4JbG7oDC//Ok7kWVxYfSOAf1fUHXVDs1zsIrB/d4ZEtssJYzoL
D0CvDDxQXZlAGErZB8R7KojMUNAgA99ztjZx1HEJSqP1aMT9CmgIBQV1IE9LhDsO0WLTitnZekgQ
+zpHnmSriV4S0bzUUQcXls5L23bHeYTanouYFhRfNvteBx6XhvQpvpUckWGo15GK7pNqApQbeFuz
1at2jhT5B+iJvlWPFF7RlFYFN4M2ShfIjrbj8sZji5ry6zzPbxEB7ZSnbYc+VMTRCD0/Um9BEiH/
yvJutiCSI2uYsJg98V5MOt6hW9YheJkEwyzMFYwGAwkT/VIMqXs/cj875DauOukVf4ocn3HUjBpv
GpgmrOOfwp9zlDorZ3zK0oNIiJQW/KH3adA7J66s2ZW9s3Uo4KCHZaCHl0QiViDKYxlzI2xBG4ux
+dFRxOYa5V5vUdm59j4DXII/OFWIrmjkqXFdWrVJ1KMcFHtC9ASf1Rv7o8ohW9Yt9plLasnSUaXe
VhWR/wd/Hm0esd1nG7eTPje5ulAfTCt4JO1J6AfFzuMtx5XqUxO9zA/c44uLzbcCWaW4jTZK2gek
irF5gCxXnpNW/gk6NisrikeWYSM6EjyzG8jdNJfoDivdgaPYeYqTyQ5TSpBDgP5JyhZy5Inco2Su
YdEE7wLs3cTVX0Xc+xrzvi6YTWEjk6p8bqBR3OID19IznE2xWAnYuTwHRGCkRH86Kr157Zrsjix0
iz/SRgprqSBlTZ5790PAuxFTBrlhV7bcIzxdHGFSWtBAmr5wMtsrPEzzkdmSEasUGXXnDi2ArKjB
mZFxWiKWxqX4LAgUsCAxQUQsyVtCW8R6qdi8pDZmV9PdNYtrryOotn6AzXVGhjrOi6DdA3+UutYm
LDlqoC/R6NxxqN2lmVwNQCbSbn6n4vOslmKj/ORU9reaNiqqaJHb9LRzhYnixCXRGwN6iZkaa1+G
S9y6VLa4zVnK7N4e5C4vqCvKovVU6GeJLdo1Rb5jBdECtZkutESFGJE7+3GonhCqIcjP4Q3jQvB/
gi7i5ea7SZPgI2mkexozVpPT7Hgc0RgDut2ESZojd4KZPytkdprTgHvMUC5TJvayGDbB4u8TUmp7
Ao/h0hJIVUZw8pO6PPBWben/OeVoumCWxW7IXIvN4GyFo2cfUkLxx8FxlwfchxA902yirUHJDfNp
/cTX5s5KH2YlcAh+Jpn/Qjw3ZHG1Q5sOb6QDG7QASsJh7tJ7QbKizmQ4U/7nkFGOkz8OTxUJhuEA
dGN6GVsb+xpLFSb4HSVh7AvB2UWxfJF5BIiVeY3nnP6k5Ma6i1PSEVOW/MEg+ZAzTq6WVNLXaDbv
9FvSrxdEm4Zv40HQzTchGvcTDbwN03CS7OAALvvOtr5mSnzUOV8iAh2J7oG3lRE1bpnJlpJwPPsf
cjcj9FCsXom98kV96WicrWhBVQdqLnCgp3VkrNMhi0+aTk98ankKoVShYa2kEWwVy44uxh9LNGPW
+ZPK4t+JYX6VMy8VS//sWixjiKkeN9uwbEoP+0Aqe+ORxlrugEv7aBp0p7dFlAiuK8YljQeqMxHn
B+Q7pLIzfNqMcJ/R7iENsMRFt4VaWVuvgUXHRUWh8jvoCVKzThttjHIJHhmz2BpwA/qVtTo4O3ay
VRG1ybITCK21ZuqsUGwt1zl7wnyKo7aEneu/59R8IwOnE/mLAU/zza2Id+MY23Vw9JWPnirS+i4S
+Oy5f27S2g81PCorHx8A4q9jSB/sCLr8ronKlArmjmd//EIXfLSuzO6tIWDuZL+Syg7dWD1JIJ8r
WZm//cTbKy86lrraD0m2s7qEU4WkyYkdGOmXrPm2LHH2s/67mLDdEFK/WauzK0Snb0z3uAcUrn+M
FnuKFo1wlGJTEwYH+VWwtMR2sCxOvQGwNm0iorjEakviS3Ppr3IbOpVNSiyMI9TgYqm/I8vMtuy5
jxPZbGqycubhqvwJ2uqWYTS3EkJs4Tr404c+LE06cKLiMhfJfcP9CsfLLMOhBKsqSYk3NWFDhGnn
1Zpel+VDo7s2YGdo+nhHGcRBb6OhV2/BMN6Rhipu6YJN10971/hIDAzJ0H2x2Sxv0s92qfHh3cp2
mvEM7fhZ3VowyrYBORYMqwXiT0XMtjfLa5sPpLunw40+lSes/xw5PKiuvrdVf2KThjk/Lb+khLxL
SOMsFvPQ6/Ywls7NXnIOGuclauL3yDGOA7DbjA9xBTVDgTVhd0puEGXQVuYnQuvFK+qDQ+9IQeGm
7N+oKzsKw8bdTz5fkjyTQfl7GZ4gadJoNlBKNNYJUDeslF7kbuzU3UXil8N1D7SQRSZHhUB2CZm5
77P+wwJiPxTq7HU8ZlA3sFSn7P4soG4tjAQ/ofvKWYk+pvCVCA51LP7KnU2+5mLFyrojvxSfY/sE
NiylO/ybftqDqt0NesU6rYnxzvSfdM64DQBVkj1lN83CY3LtzSyscxANu5ub8OCbAJEAmxlccFLa
IEzigbF+iyfCffPbPMY7uO3bCVwAHVqskUxunybLQa6Jw+PQBPthma5DPNCKFJSbPgp++NKuY23v
opyAkkke8uA2NryQ0fjx6voQB8GWFwxmTxXOeC9upS8+XbFlS23UwLrKe3aN9lcb0wuVGuuFxwbM
KJwTXXuJQNOYZfeIIzaUsHZJ1h3mAcc1JIPIYeXWwBqtTAsTR3b2NUnWJS8+Mv3bz73LVOp3Yc1b
mJ97J3O3br2slxihKS+rtXnrb0sPSkIExANLTUncBjtuary9prcOsn6NiZ1HlXMnHXE3m2y3TUtd
US9eCOsDxBs/lqLHJpNXe3so5GnSBtRdOnGOXfHDW3nIWPBGAK6nvjjz1SLYnK6HzDl6mo1eMGSX
tiFTUI7y6g0FaKYeXoFNFKiWxOQXCLI6Fo+KxR7vhMYKylDdDQ8G1M0FWAdZqEO7xCbxGr0WBPwt
nCiAYlfwpJ4mW7jrqqNBK/FpBkJs6dcOdR/7RTvvAVmZZ9C5ZLNdHZwCg4+fB64OKLLhPrOHfLeq
Z7oHL11tP1XVRIZCbHuju8a4zj0h7mQ3rkZaScrACdZOqzF2W4RPwTO34tFPhv1ElHM0/YeuL7ZG
cCdGY00uYyeSaNXz2ueOvqN2+tmxHSBtJpg4Hujbwik4D6phlxN0DNvupSnFwUT4u82mW+oBgpXJ
qR3EwGx9B9d+sZZDt5Xzm8M2UJpOvsVQ0++w3mAMWvlNsh/6ON6YMrE2M3YM7PP+2gUEYwTiW7Vf
ZTwnO0Z1kq2OY7NK6F9Lu/iwZv9T5FN0dFn1olLzCIBcokT6ZkNdSgLvYEmGRWJ8m5TnAltaqBqu
4OSgYAyORfSrc+HODvnFrooV00koy+QGC9pEuHd15q2m4kxH7cVRlyj5LDFj+859ngErLo2Dq5sP
PQhOZqp/BJtpIvO2omET2zzyCQu8BR2u2riVj9+mNFhVtltQKGgrZEt4xvxqPHuHRWXDtvXquMaz
HJdDScVt7SU77p+4sPo1lgA+PCPJoRoUUUlgPGHHSSPhpsldWqYqGe06mI2NE5G/ZHnq06rsU2u+
OI82idIN8TAA45m/jSSLF4XXJ3GtQ2r6QyjlHRe8bQRXKMn6LPTz7LUZunUyy30yBRf0OvhS+VdA
R4tj/dLSeZgd+WWp79z0pp0XN9aKEGhvvdmV+OWyJu5htOEYj7fFIjm1ZbRKDRSkydHNqsK69xlH
VvThq4aDtPRT8gijmMkZc5FMbqoNXUNP7SSj1xgHx+3XFD7+qaaSKqmZIUDaHFDwODAB266Ew3xl
K3fhMeGdbCf7Mlz7feT5vFKU8RAZvH0kAYVBLnrAW/tVTDJZY714sia5xQW4kF/Vbzcm2ug61COZ
2Q9CEcvR7M7AgCmsccdG8gqQjlb6OrngQPrRjXHEL2eHXkklMrwq9n4/jTOGMx8haKrEA8Ulx2uh
88wIA7rmbvCMHSc/8XHjTnGUPtBMuGyEBaMI31l6qYMW2ox2BdNp3gbJZsjTPoBhSIvbhZuusR3K
wD70Y+Y+5Z3Q28Av4/fOk9lnZFDPkZcL+BBH6DsvZ6zvamP5NFjXheMwGBuwB/55WIxgH/jYUXHS
1INe6Wj0tpSNGnfsWZC/baMnN2tIcFhrq1gc8i1xTTt9Wo6XLLX7e+W2BjWXi+/zhaoagsUUK6pm
pawWHrzVR2O10YmA/1ox59JoVWYGUiotTlMPtZoAh/tamIXXhr5LxH2H5G+cI2ys1FUFBZVcCw6E
JGXuWBjBH2owDwAaeOSGMdmYS5DYBBclrU9d2wPU0yxAVjA4rKMv2kWFiG1xs2IdlHSsIcHq8GLh
tjMG7CqbAfkDiYPB4q3nOQrnOhNcRR0cufvF9gfNIEerHAkLnVJfGJRTvLIUbVVrgIXedswYNkaL
hzdDKiyzNKmdi6SuT5AY85IDLaKxv9JqZs/SyvYU9HlAQw8ngSZKXDKSVRSVIR3ziUYZx9hXTpW8
RB3Z8cQLaLPM+Zd7PNnA9dq4PPdq4S/fs/K+IiHls78ZtTGm975luJCnMr0sz64DWXBNqYLBDTII
wHjhvjwUDde1tUMz3GtTVuwDPIfvUpvNt7GT2JQHc1+fqKbiAJMyko0Kg0Aa1rfPsWweOsw11NYT
tWgze58umdnYK9dqrPpsDCR5rXXi80IdIhIZ+V2KH2hi2iWEGrKBsoabhE7nwCUnR09gaaF86ilF
lLZ+c4GLJcU8AY+fUZfOEVi8N71DQBnvus5Z9pTfFD0z2DSGU+sne5bFnvXYOCS7oBn01olSioAn
E40VAP+7FACU2/nEYEcHYxULZUB8eA1K/5x6vn9jY4reXQ/TdCMa8EuMBIEqsJcj/Baht6T67OkB
dwFB4QUDc5a5X5gUHfJ3eHb7myXULbcm5O8DC6M4YuVGBdeuUBGz3ty50A6r3pT39QSLAbOiZTx6
Ord/Y8rqv0gWiOsMIul31TGh5AF1ll1bx7uJ/sFjbQ7VR21Z2IfoUBTLYTRnejT7IAKdD3RcbLBC
ld2uFEvzeKuIOg7QiK5pRO88u3Sa5dn5qHbrJZM4lJhCQvJDyXuSp/o04H++9tqEdGSOksQqjwHI
J0vE/SFT1u+OFODBpQTrqe5c/7FJfNJzXe9eTfid3N3K0Tq2Gnv6xivc4K0bU/falKO4XbtTPEm5
q9k14RqcETbmdD6CaK1v7z4kJxR+N3jg/uSGEx4qksqqgHUsKxCdUSad7UT44o0WkO6P2cKeX40R
ztME4hCRM9u+L5PW2DYg1U+Fo7gvWHdQA1C9ZMYMUYBLPXjLzJNuak32JQAixBMW3uA94Pp8TK1K
PUU0DjAejjffVD+gtrkM45ciEcG77m8UiiIBlLGeo0n9AiMX79h3kPPS2vrOZO7klK5axWuazS4y
ozJwJbHAuiy21f62VHnP5yhf2V2d/qF20+KDCgWiwgKjOWJ4nb2tB47PBOzfbUqeLwztqu4f06aw
YGlr5XzYlcZ+lFP0Rklt7Xtv1lQzzShJsLK2Bwvpx+L6tjiiAxbUS3SLxp0ody+7eGSvEI+34nRz
IHpN4C2DNrzEzr3t4ZK0coK7NTF/ubIJVwODYL+EDGcf3Em5D63lwypZbFqrl0+ghCNxwDACZHOH
8jlLOT1JugCAeHvF0fbgJCeyq4BhYrJdFwZwYisDg8uqDYSKyFv1oJTvPI12yQXBWfRKsOx9Jq/O
xRcJGnRn705nGjocrq3145I588Vym4gvl+2f3IH7Fa93d7V5wjB2tCXgyWd8S9ZKIDHs86Bh5UGa
OVQxeW/KPxuuN7U5nTLbQn/x24GcfUr0GYbeyhtLk0xJhKLa4eiNz2bOceqmO75W+Rpv7Hszu08t
vTjwQowpOE2F+imdHCAwnLhbCazOD0Uw7/uAyKsAyZws0YYkfH83+lAhq4Qubvh2gg8nxlX/5k6z
qnY4YzOMjk47u1x+MvuHdJjxlio7BmxFwuD15vMdbQvA2UPUdMm7p9PT7Dft17QU8RkUof0HRyMx
2Nkxh1ODofQ9r+b5dw7q5IOyFYrJZ3oPp7iFCxfhsEKRkfS7xH4dHLqc3AIzYVZC0LTaIj4M1Cm8
57JMf2ySovdZBi7EWTxqxxsJ20RmTv7C4tr6wO5bX+yb+yccU238Um0DdEIa0yGOs/4Z9E1JNNcI
hnusB8t1lF2E7G523lfaOtlRJIyx/NCud0dzb06O91OTZL2LmZAAiIps+NXCDt+kY9fc22Ve7P3G
NXfJYkjuXHLZlYa5MuzyOk3oQ310mmdKi/MODvUQT/H7DL55RyZJhIHZl2FR3SuOwDWQCS/0aKZf
RSoJDhQWk5bQx8ak74eDHBNxcPtKTgkx/KU5DyPIz7SER8HC9nTznNKmo7yNk1tWOCg03qUPvFda
bzdTae9rYcQ/sJzSlVPpEyXm2Q2v2O2ryMMeCd14PRnyTgYo9soNngoDJ3fV6WGvZ84gC4ArjtQN
yRFB6CB68YST7jAZwxi18OiRGrk1Sc8s2HX1MSXt73SY1in+YSUItuROWR57pPgQcx5l0pY6Dl3x
yo6TwpHG/iXnHmEpTo2th1u3b/odxWnRofZThJjRe7E8PvjQ4OR9X6YoLUbRElWvNnPfMdL5RhMi
8Lb3Xu0+DaMCfG0u9Y0zHX3BPDmxjFiPbrfszMr4aGoUzArbtEPmahvUYPmpcmEDbFMXMvyksOFK
LlrgPnFOz91wjZQHjrrkdSHIJDe9P7xNGPb4HrsXRJv0lfEz21XuMGx4vO+iBP7rpDQ9TP786Nvp
mr3QVhEz2eIkpaDZqsDl24N7IKdnHQLE3v1ctsPHLHIyIl6LWGEr4yGnT9yvdrpvjwpp90YXxaru
zVcrC7rtoNJTP9tq3y0TSAgfT/LKbDsZTgWskyz3mX8dQXeAh0wMW8PK+C5VgFlzF6QXQp0/fvts
ehE8gN4sU02WmdL6Gd1wlJn1mMfdpjNlscE/OG0Mq9mwjfmcfcC5TVYzMfXdmwMPyGyCZhuNgl0a
EfMHw2eTmzOHhSzdMzL6km8gyGY9dfvcQXtMoXhfx5FPDHDuCyuFjmedl27zos8psc3qpyAyz0Gg
rUNvFLAH5zuhpp9pksemJma+yLu0Tl+Dv6S+sXtigsfgURX5tbbk9ENZ0YoQU3vRg298preiXM8k
A7VMbb/nudtvcCXmJ78oU4YP/jIj8ICrJ7KvrscSQXESrlwTqExAZNu/sf17rS5FG784iPhmWhXo
94LJvj9I0jFkF6+sCGmBkfs4TvNw8CdOJzjonl3scSFstNHfl263qacUbN4ir3PTh3Y7l1eIKO4v
nM3+I9WCOHsjnnRMSyY9xZ1irJiE8zxxEwjBGOjNCLuq9SriDjY6JvB1uRs68h6jtI8CES8czPGi
I92/Uj0W39NOtHVFlzxaIJU2c+fDJKsn0rzDTHQq8H81DWvFsKlmcR5HiJGhHqKDWTkIYta6y00s
wI21Lykt9pNAIASOu9FW1haE5XPPo2Q9qak99mXRfU3pLBlGqZBz+/LRxndCj/mdb3mPhra+hK3A
Ny07HxGQd/Ro4zQXwROG0EOnknHVjeKAseekMudAczacs+qznuHklsMJR1LHIE7zrFNjrqernO8r
HniP3zQMcqy3uqbGAdhKnfO3SdPmx7Ltx7rNTpWd3Odxu55Tir6R+L0dt6V578UgKwaRv86Ij0Ms
7Je+CI49Ql4JoHLVF3/JgnwRplhoQFCpfqNBfJM1bF38WFNMNlLEbWGrOMm2+QCkSMMEuT5Gb7mE
hOv6rZwajKzzjVBhju9Syzcan5+4ztJpX0Dk0+4I58w/jBTZZA6K8aRqoqzqznaPY1yfADHGD2Nv
0n00u/dp8kNsDCZhqtFlmnnY4sgNJy6EHwmJpq+2ndz7IRm7n0SNvQe2xp7W00QEJyySJohCg6+g
s6qgRVBBJJ3gWpQRprvMn4JXxRXEOLEhN+7t2S8/KuW6v2D5Je85/5ceP3T7Pvm1eQtqFNTRb2CG
NOv/zd6Z7EiOXVv2Vx40Z4K8bC4JlAooM1rfed9NCI9wd/Z9d8mvr8WUhCdpINSbF6BJKiIj0s3Y
nLvP3mtXuZaR2SjIofNchLrHNsXY2WJEdQ6guAqOJ75bRfoFF2U6+41kIWVl+vxbRowY6DH5N8No
yB4xgWEus54HWGaE4SkkZsSaLPjWsd20zEFxV447wWC2jrBDvZv9OI0XjN0T4iZcSbocCmWssxII
5f83g3TT37ot/5MX5P/0bdf8exnmP8yyhsT3qkvwFgaZCRyw/zCBeH/YFKAurchC6tg9KLX8h1fW
8v7gYGsvIXVPOrYj/tssazl/YAshcm5i3BA6D8z/iQdEUKP5r5ZSOmvxFzjO4iIwSMT/uweEPGsX
ubNK1qxtgmPbA7PPpg2Z1bcgjOTWlDUNFC3Uo51Z6ch/VkfE+0PGSb/mmeCsM8pXAThP/YQtLkqf
x6TcaHWNdIItKnqaFvQw8bxdQFzMy3kGEQZ11lS5YekXkPjiJyy7ls9gexiMYdNYNEuUUJvYuq3c
cDj0HNoYgbsFwmp63LvUHQp3VUQsbwhzEqZqY78McSfKIw9xwRpYOQPZMyEumA9xr6mHdmGuW68M
9asOqSHT5KHO5wQi7wzBiFcdVbKvkPyQxhTbOwkoprmMGo0kM+ecNDnq2fSuDLIgSZPukD22NYlF
qMwr8PBv9F3sRbqUsCf9JrYDvwk/yoKOsBGu1UdHcBAQ2hsLQIuXVW++98VXBealUK+D1gvahIS5
JyK/NAekq9Zpj4RPnjFb7Ip2fO5T6/cczdUq9dLncj6y7ARgm3pbN+3OGdZSjIYwtEx1QrHYS5Y6
FrhK+tjD48gDb+0l0d4aH0zU8JH474skv9a6T9K7ybrh57R5w+TGWpXq1tD2vi6MHBgpph/229F9
jVuEtc5eMyXdk/lZVx8RVXng3D39pazc+ok3Yn+BOfjS8WDTmu4DzC8RAv3N4KyKfvUurOrYgWYt
G9rk2zXZDqS8kPdGHnWh74QcrwOaBrJSbCRxOVe7oGOdukwBRlXV8v462sJy/XQyDwPy+cBa4KXp
AXWNOev+BE1Dd8s7nEAv4E7qX3Pdj99u9RowE9tq+mxSAAiBe9cn2V3DYjWr7zGn87wkCJIFvmcu
rWx5VXJokuRg6UQ4izkDmmI98eTnfdYXzxPaPpp/ke/jkqdonQS4H3UCjn1p7JRpwIszfcnS2y6e
KdXajMYlnrN74VQnJ9AGWmqIvwJliBLvyj6XsSX0aeTZ58golRfgZuQjJWKTghhCPQTuwFKIt2+Z
HwIALg4eJ4fOPqwyzIAkqvZKg6eMON6I/Bmjz9qWX0kI5q88pRh0cQaUKwhorn2yRb8ljHUS7DsY
EJ9E5D3G2W/6d8IpeRbVid96IRrUbwgC+s7wMYNSb+8dqHJmRPis3PVe5UcG+Jz0RLQH+gDI0sCY
mDO6Xwaygq5qxertPqD2IsBCnUDXXTctIAY6k0jRk8yPn+tJv2vm5HUC3afPtGJR4GVg+kGcZMFZ
r115zFykQy+GtedVT+Dj7yt5MFVGwcUAEtk29iwpnTWFvOQkk5qgKNTVVWWqvdZqPyoGbWe7EEfT
5mLW/Q+0hY+86aMNEcG3MpwhX0f6ph7MqycSujo11pNFYk+/jbkO3+aqcu9Hdk67bHEJ6Dw3NoVp
AHcahiMGz/aWz4v9hZbslWVyDiP6QvRSc9mle82daNERzPIhdcdL6jW7JEuKn3Se7JdMMigil1ir
WgRPtsnewYPiptbY2R/SMN6SHjuGesvpXbv0xJsbl6ok2X7MA5GzjsIZ3Oy/IJPus6A7NZOGluWy
PE3erXxcJ2HRbZQ74KZnoFhrLla8sHeJ8mvAXpmowvozUMTdykIudMdbsUgLuT8maKzYz8qZFUnV
D6+u2QFcd8Loa0TGXZm2oYnV3EyIH2Cc0Dxcgl2yQeWgXeRj7FNJBgvxMypAYsRt1yEj6N6uLbhM
wakhZ7cYbtv6BkZg8pPQ0jmeM7mSIXvLhfsUGY2+SzwNN28967+H2jXXHu7ldTuTV3WoBarrV8LD
b4DGbEq13oiNao23CJNf1IpyP2eS9iYkEm6yZD9wc1QUFju+Jm+xfrSIqPUeyOPfJVbBkFuDLZxZ
nya65vJw+MAjDnTdxaAUmse0ZTXJZViVXLLmJw4k1FEWq/G0JmGyYsL1g0lfl8q6ZKTA1HLckQYY
wOmt5XkmpPYOetKXNSpym1vpzp5LuckkC57JHR+MwEXyaM7CBYqZJw+R7VBPpGPBAn6QnWhpusoq
/mhRuFdRr84uP97QZAj+j7E4t7bfOzR/REdBjd7s3rtLURJB5JC+NMhZft+eLeux5vlaQzmJ9PDD
SlgmY/LAUL0LSyiVnkdzO8pNeWibcxu+BV39oeE4iOrjQPrezoCR5fjHDLnxcuxxEvqetmAIu50s
tYutsvdYUiBUP+dZ8+ZWSLw8BU8uNdjsMs1pU+iSgTeAc1fRhRZ5nbw6VQidFH4WVAQo4h1KZzsO
Zw27o+DvPlgz2YI8DOnDU4tZ40rimBYCD39bxJaM/suBb3nyvqypwdMkfNdt3FUCpBi8BiiwIT6p
pD7QIrIKq8USR5qO6N1w8AocDEjeE+C29L3UyqdgLH5ZWXVSDfHXMQfzloh1zhUMf2lbduXwiIFk
G6Xul1BQUUVofXUOErcBZGUMu6PFnc9OCy7uTIJmixNDo3rTClbE+MldFu5alzOvknfFTofUIEfH
nNZ6a8zejHCCXl8Tza4FJnFXm5NVzg+jD0+1Sg6l53Uc+eOtgW00kc0bCZSlJvXeqGdjW3cVfA/g
fENck/SYs3hn8aiKunlr8IZPS2+NrfNUOQq3/q43USrgWidO/9I5wwESLx9+VffYEGCf6YLJBD5K
6hqAVItbnxwAHeGPH4W+qyWfDh0UDv18hRz2GW7EwBpPMUU0lK71ZnzgJSZwxAVbLG67Ofd8R8W3
Etmi17XvwcT850laQOJ7I68fKzO/nzjCC0c9aFG5UWaQv7OGXVHl95jW3buu/+Q5ROzyx5jM49ie
jPAztPt1ZILa1XvWBONe1tkupe6Kvj2OUuwBaQm4DO5HII768GJwRweFtY5zWI/AyV5ZPG3Yce3T
ZO/9aTigTpBUiOa9EEJFt/kkXbSxG7UV6TXmXxwgKvJ18t0h4en2U5LZ66JU+9GIeF3kH6ygk3Wn
F+K1gYcLOBcDGLRQiKE2tvy9IEW5Ytg+GSwe5IBxT+sfkxGnJmEUeP7Jj+5yK/XpKVxaiEuWo7IZ
MNMdQFCdWMYQDcn1q1K1H/fW76YH26R0i/bycm902hYRlqduhVvaK9YIqH5tUzHolvcOlUQt7tii
qvfjjMusGbS14WJxiEHLhtmKkAKpK6d8dkFpdm79YOCookFsjsR9H/8QkPZnamu8kphxJGDBFHcY
9zA350Qumw44u+xfapphPKfbBDHrchMfX2GP2yr2XqyhOdCk2Fy1LKa4sIWIB2WbiLmNeAudNd2E
Q64wo8Dm03EcKb6LxC3dbYcNKG+Ppn3pc7UwzwFnBjM+HH4Ew7QQ9Hv5QPdIsHcIO62zROA3Vu5q
yO/tqvnloDP7HuujtaPKU5xoD1nhfSj6g2ZDu4nGuJG7PoxAFcraD2yODnlklUeK3DkHoNPYyWM/
PxdU3uPbIhrbHszUw9EicE2WLpuB9mg0zcuycYy96RVnzksqxSWLWTC6wXoUzDWlfsIU5UPkuGBJ
2AviHCtjxu3Z4qCnqR6ps+Ec7sh8CyiE2oyELGwqqk2VRKfa0TcVkC4aFSbcDAb6df9Er9Le01Kf
o87TxEeujbnfov4SqYL0VeD9bQm84uzpnt1cMev22PtGGpMTC/+1HtrkqrrPNuYUgPbxm9EV7HrB
8x9EjX4NcyI5uIph9bVmux56wyp8jQia7xipgYArxbTStPok0dBhsUy7ujJMeitM+5AlC5YzADlO
o1RGkmw9tE313MwNT9yozEd50yaV3tScKJpUcffQ1Jf7nr0gukAB5NUuYLXuGA5trYW3xSTK6F/z
YUSF9qrI795RP79pBhPlcwavNAXmAXtrtZe9/UQS/eouRfVcOVyRwDHcbaOB9bGBebFTQop2OfiV
A8lOGWmvsKwWUV/Se+J4d+Dz0TNtJnZDpLcJEtlWjCmWuRSgaIVPc+1aclOV5TH18MY0JrapsrpG
MUz2oijuUMyhmBZfcWJTf9UJ37HYxtUxtg2CzZ/g2ZK7mFDhl2HP7d7N3Gwt8K+NMaNbbZrkk2Wi
7dxSa8+dtIo1+18mgxjhkLjamaC0u2pAQbhK1472YD0JDTO56WBXzjhp2UXhS7p3BtGCmy76eo+D
Q/NH4nurGVTDSg6NeWD+2VVGw8OvSiigropVi+uaL2lLXylOrvnW1ekhls19q3u3nPEvwrkFNOtL
UmExUoHA9iwEDia+zSI9F7Nzkz3tvMvNAlGFaAfTY2donP5K9iszfRU35niNSp1J23UdX1swF866
svN2OzUmTds2O75Obz+qRryNjfEAKQ3zCnj9ut50ZgEAP29PGKhry31v9B7QrfwpCDymRfrdDPYq
boNPkjR7kf8G0haOxotptI9NZj3ZNB6w84p+a9L5tJv2A5Pxu9T6h9jkp9dQ7PMIxGUzO59VyK2g
x5vJixiZVXdoBcgh2ifi+Auu1XRa+tF9N0CiHQbWqHZrOyuqFlaEM/h4GSSSfn5tdAKqpUaSoSYv
AFHrqmkaBNj5HkJLtDezj8r4k4u6RO/s7laCuflTI/edvr1otmZfRZvl69wtsXJG67nUsXzAgQOI
TSrjSHffr0jht6UkqeIh4yi/zgDv4eMUqjuWYfiaFdEjRTTXwG6vbAB9O2OYquavgVpZkxfvOmqM
AHsDnGXK8VbKYWibxs3kgnPPEhzn8UNWDdsutagok9PnCHG1n1vtLN3wJ2bMMdiFYJK+K/Thy+uc
2i8XD96MzyabizdWBlvoHdXaW/YndbEpGhzCS4s6setuhZuBZCJrCin8MDE+4qS7i6Ngb0M1NZcX
iXBqQjxJtqFJncMqZAoxHzMLe2Zrc+UbRxBGJx2ro56BUBM5hNNc7gLsVwPQs9QYcXSkKxnjzGaU
XHk8qVJn2i9obZRZExVFvMJ7H6mfRN4wWo7Z1BOP3SFCzk2k/LTikgVDe+xj3oRddehNJA0VUN3l
UayBKSY7h4yoE+0Udw2+YTseAVRpL0A4hjWcqpo3buLq+GrHYR/ifDjLcooYRdVhoP+dU2vSda9M
RD0VBeK3xbuu02afIDWTdsTaCGCsfR2mkV4MEyj8IaIK9joSSca3a0YOieLKVfeULwPHGG1nZLWB
TwY149Gswdwlujm9dZU4jnjYR0XADBMCsFdqGX7VZEA99ZUoVpB59xTF6jrE5ndZ0FHjlmN9Dc1K
o7WBFfRzGDhjiiCVIzQBjmbE6Cd96nkBN+FWQn7cJ6D9HzDIk1huO7pH2ke49VwJ3CSbbgRHr0x1
G8puMxQtu003W/Gbbxnf/IJMH8v6EiG7p7lT7vSOslVX5w1jdctnTskT6aB1GIPwy6IX2gc2rrWs
KkfbPtuIOdeBW2NtcEQ2k+mtytxDUxEUK7AF+nY1Lkbb8qHp0xgwGH5IGRdb+n0FPY6UZpq8lFMl
1coukvSpbsCl5ROLLWNc8g8VYj1haq4Q2vLyst3YRtXhz4b8t6gUMJE5iezHTvrBMGzZxoZbPQhT
Wl0Ul303hM6Vh3z66gqEvYSzAM/r935iFxGOzC8dfRCNjcOI8Ox0xT2mnvHcT59apoc/aYHc2V8x
a+/jOvwNOyzehRWwmT614eaB5Bl4mB6zijyO5hyH7MWGHh2XAf0FA3TP3n7ssVvrnaKQ0XF2Azkr
Zf2YMdpHOmkbWpTu1bLWSuYtpBAOZEC/LlFPjaSpH3INHwc3MbSV6AHiSLAKYYV0UbNbZhTTGent
IM9y0gydDBNLBhvncZM9uSbl3gMdM3B4MvPBK6BH0v91wdX8JUYqcUVdgnJLTyTUMoxYwUNi1Zda
GDsI9ryFBv7fgTwf21I+lyiLSZHoFwoM1RaMEJYKnN6vGY23iTqL7sHLH2qn2IcjuORqNm4IU44d
onNmuypR9krK2viY2eVDqLfpJtQTvwJnaLXqEge/KvMxnvHHpDOaXGO+QXds7DeQYis0PYWVyx2S
a6w0OKiArLpI86kN2Vgg+5lF5jdEj6OU+t6gLAlbunGUJa+/zOAwYNSPQ0AhhRXb75qe99iEqbBy
mNAR6tkZuw9xRei8cz4w2VEV4ngbp8EIZXS5RFmpT4n91IbSt3mYdbxje8SEIoxPWYknkRwYLgW6
OvRkH+Jy0pj2RE7VsBDWgQTFngTwWsDthCaFJypgk28H2HRB1nCUXvqthpoK5fdWu4GnXBY+biWo
y8n8icpUBvAVbhLfkjPPoxmYi6+HanyLwvtc+ygXAnLRopGEP8sN5gwVS8d6pzX6WweenRN6ilw/
XcfwUUn32EqQehGeDJst4bAbvNeU60cF+n2flx+ppdOEMQQYYGkjoQ4aUtJjyeMimJ7oKfPL2abP
h7FZdZdhsHY1PWfN6O0KBRki+2i9yJ+DNwdhgrj5OLnfCaccDQE07XM/p8zUITjhSOIeCudGvin6
TSoeI/Ut8s/MfZvA1BPYprbl5DXDxujF2knf2/gZVUPP492StyFS76MrXNsMgmbLscEwrpanbdMB
xo5dtKc8/KHUlmRSfmkC8iqhvnOB+AUTabaotnwM6euIjmtDBx1UJS49Tq/SSbccdPnkrPAoog/W
oQfMLAdtuKPZA/uy0++b3NrHWopJy7mzi0fX/Mx60E5TtBlK8ZBTJbtqLPoSxNCtaAW/tXF6Cji3
raD5byAEAOhu/GJGpa61/t6Zx184375Kgzehaqu7zBWIN9YdpM7zzFOvLmLyIDPLiTwqjpQYvVYG
od36tR6uBZuQYHwxyFxV4Y9in0BArKE0aCS7SoYhf6FRhg8XIzcGyDuAV/pxtIqDph7SgXWEotzO
Ud0mS92jFQ9nHWStou13MN+g5x/ianzKxEeGAS0Z5MPQWrsEX7ejIt+grsB+t2J3X1QDzndPPvc2
fpBpzGhpTHYxBISyW+qASnz3EZqTtq8TiYVKcVL0fBnQ/xGchOmsoZbuTDFtE3uhIo3rVAhe/O66
o40+Iv+oEZ/LH0brqViWokLkFyfGeffRi+OE4NsdNAirsunW6Ziw8z+y5zGaM2cpyzjl1YX8ApY8
LieiRQeKdA9aeCyYkClATBkW401RvGTzLQOIYOsfGq/x5FyVRxXSosIMEaknaIeXkdiyPvESIbfI
ygy7R4ypxK1rP+OSWY6G4IL38fwVsGz2EkWPNjZI9epaS/iSAvGsvaAxl+MiPc/Y4jhGjuZWL8I7
FsibzCATYO4jKyZ0crFTtlhlqtYJ/Vkx6lrsDr5li4Os7VvNwBS88gpYBbLY6PXJLk42BgD9pdX2
ZYdctDVxt5TVtypeTIzurIwF78BKElHhtxrlBYbDUyKyfTY4W9zy0SrXXhqDLFjMsmPIY2IFYuPO
u6ky9yUhBDfrWfBcG8F1G+4oO343k3v6eSfiDUgsK4ucXlHQmNcTYiB5yoMl5jEltktBh6WMXxAP
HiNZLLj+O48RgmUFKxCX6gli5Jqg1TTMcxaBFh3qWeJhx5Cv0zSam3Lu9ylHMEYoQg/00BgOLYME
nyFrRXyJenStVIBNMNflJhKQSTHK4dfRe8l5nUEoOgQBhSu1Tv0ffUoc0LJzZSDaZv2ZnphyX2jV
rYuCz9EpP0yNA27XvwKmr1+TISuOHoQImMFpdZm85j2l7VjH96i37W8gs+cmn4nzLSCQnoZdMn+R
3+nuNtducG9Wi0juTdOukYCRifBU043i9ZUxfWgFSdUeWHNdxs+WpSNx7C0c/3vV7pQgSz2xtV0k
36eU80U9tzb2lniDH2iVV+epZuAvNrn3MhkvBAlM2kkY0VezVm9Krs/JzLaBOOfmcGe0v4lCHeKy
OQj308P8AtSNxtO7QO/YyjQbOU/MMvW2QUlOSzg/h6kn7/8mxlNhP6JyXxvi2afFTSOA1K1seI8Q
87rHOUuitdaZ7x4tGpn37g7VuVqqpxbabE3XoKxdHiX5IcnmC/6JryL8ZSEe+z06pbfwCSOMz9ta
Flf0AiKo0O7WeD/Og85/ZItVpBjtfW63KeXtTfqOmdnZ4hK+496i5oA9yWYmCYci4WnvnLO5nSRb
oLZ/T2cYSekMBNWEYhhROeHE3wFJlDYTFw+s2zFWtEem4R5CYIMwx5Tigq5NEq7kGq7WCjnU1wjD
DERuWSynbHgb7VepedcCGMyg6dY1Sz2XzHM3PA2z9eno3OG0JD4YqEPKa376jhhcEmirKQ071l4o
/h7y5Lrp2IkodU+Ro04KiSBCO/fu0eGIIudujftpYtVOHYehkIqQWMLByQ9E1i5tb9YbQ4JUL+DK
oglG9b1mBw9zz+mD3q1nT4QmbjZUjiighifM23Cf5IZ5T4d94JkR4/VtjGquLW0csUSbnx4kOWTU
cOLIqawbhm8yyTAa96WwWKOT8QteORh6XELefKKkpdu5o6cd87qHLeBMYbqVSO++lTf7inLWUPFt
1KOlNqRqaF/aa5H96Zn2NnVwjpmWeIF3wBFMbFtKi1NBQdRQH9gQb0OXK7ClwkTo587TrxJjTpZo
zqoEUHxMZn0FeCo6KwKxZAE1fedxJd1JZzrh/6YTJaMqBreSnW31SgKCH5IsexV9hS1MoJIAtLFE
5OuCKDTHJFNoPE/CJ8JPFZHgNkK8TCP+Xj+Zkt3oUHRVmd1RMwlascUxTz3JPII9yYRG26UB0QQ3
trdBUGFF1IsHmyrMh9JgQephSLwBj693ZpF0mxTK1bNsq0s6ksjiqAlQX+IeMirONgPGZj8vkSrI
CHaPNarLBkXfuBszPQrXCnbX3pwzdtW9ymdcEyKe7uuhZkcORsTYVoKzsW6hO+Sm8ZgG1e/e7Y30
WgS0HwA5LM33MZf1z7CIvCGhpnU1ojSBvWl+5piWAS+c+2/uQexWAUmfuWzkxkwb1BWsdPTyaPUl
59/DyTANHKtmjT+CbQxGMBYUasMq82uoaKjLokzcNY58GTwkMqsK9gnmjW1EKOydlTuL6bLqb72Y
NdIJBFZb0ga+XunZ1p5jD/xjxJybdeOH64rvqKitbl84o32u29H8bEKW3iF+h++qSIgCTTWTvU6D
QDRqe5ySMHO8mWyW7UQ9rIW5gCVuFWdHQ3Qqgz3fBXBIzhuUqDXf+Pyrm+1FnBxZR/K+VXJd8WoC
NqkNFnPdqB8ijblMb8ceQNNkvxHBIrRmAKr80WOKVVaWrg07vPBbZA/MXXFSEhfiRLOrIg3dl666
Vq7o9Go4B2eUHjaWTMGqBbQ6FqplgTKXfjzOHx2t5ls9n7Nvj/h/4xONnVnFDhUMhjwukntiVvSz
0gm9Nlgg8SV7nO4GGJkMFpik6xFqEACJWw2x4b3jXHOoUhuz7DjXO9HY4ppzfmDCqZioyomIrG8m
mKA7fHu8FceA/Sc9PA73tVGek8RDHhwjd1fVIOctt2j43jDSbYO0cnaFfkndSWOTqCz3q7IHGsEi
jR4vB3fLjcJs71fWaMYumTVY0lVjXwJp61soUtoRhZohinfprR009SoH8paiEc4dPtZ262RDgVhZ
2c6paUzv6qbgIIeqwwljcqQwgb3Aiq1B6fL8H35lI4G0HTV6nFmCTF83ZlPoxwYf4BnXuvFgdLhE
Gc5kuQk81rkcwCa/jLWSoBY1vKsQANcFS4gFdR1KzV2PALzpLWO4g27Kz9dhm35LDJqCaDCILhTC
cm2YROi5lTnK0fW9S4kehkvq89UNgrnZQrlUeyvP3I8h7UJCMWk+A/4F2/kgUmw/Umpf9HKRLUum
4AtyPHmUgqWTbQLxi7FTFUgUtJx5GA3PDc0Jfgd6gq8ltg9Ga9+poM55a4LE3QQV7OxCOqRdF+bm
q5UF5h0Cj9fgK6pAfsIM6zWCjAGIcNT+dYqJZKNpLrElwxDUc4/4NIYEipW0bOoYiHlgG3TvZRVO
OxWMyUlvkmFTjliGYI7JvVs23UOQqfi+4nxRC5lfAepKTB9j8BNXzTTCwg7dS1XGdwpO8i5K4VAU
cAt60uDUW82oxBWNUPFQhW8jcaBjMtqvI6HQmwUf7E4IwvYD0OcNPxZICjMI9ohI3YmKR+NteRRu
bY8zlKiK6ZkMDF8C18QD8BqwIA2htQFEA3G3hkYx+kmenN5BdVG5sXFNTDQx+sS93oj+HqWK4lUg
/vEIXmTwHJ8CBxq7Es0iyZV1+XPEJiFwR0JHWT6egnTqjhT51NwRIdZe4pTfVkxRWGK73bas2Ppy
D7FUqS0uD4Mx/ysZo4ls4/iLDA/fiFvtvBlWF93TyDGZmourLMnjYVtlvO+IBB6I6Ol7Rwku4dHc
TR7OGUJMBymJR7eurNelTuEl5+z7qrD6C0tLa2vUarpQCDZtNDzJWz1pCt+DU/VA4axzES6U3Imq
lX1e1ukL3QYoThW8gh6bguqvJlsSPN0xSJKEX7pThB4oLkCN7UT0MOWNeZv4bvsVw4m5YZ0k91mk
XuLEze5t4PznwZLBa6lNS8Fg+magLqyJRRj+rFS5b0rSAwOEA2NowDkxNT57dv+2VDxtKvpsEOKn
rH9xRzOSq7IOHbWqnQ45aZZdtW9qZa9tlYpLkgB8D0P48Yw/7JEythLuAhyhU0ncpG1gy8pRgdgk
n1Q6mte2JmHapPMHQg/6TDmqX0EA4sDKFN6L0QE04ghjo6qGvGnHJp0TwxQQr1A5gidIFLbFOdUz
QyHJzIxZ4TMwdLw0GESKtK22Uz8cctQ8wmIw2RBfPkSYGhYPbGeBe3AG8WndSD+Ngq8OXlB3hLRl
4+iHnkl2Axw6Ni88J12dB98kKt3zhOxX463xZ4rrQuAygDVKQIH6qB+5QNO9J0b5K089zJksJW+Y
OEz+ogb8zxyRvhgNOAy6iPi5y3QfdD39OU2onIM+Dn/2mIccnacuuHG1cS6PaUnG6xTEDx3GxoXi
NZQgVURMWgIViL/Wfc0ygB81zjriXfHA1xK6hqQEsxWRs0IWVDeR9rThaLjYrlLP0NbHQh0SESRY
Pvul1EG2yWvFGQHPVx0LvzJC9TPmdXyzstlZlw6gFzuNFAj90VNH/K9sdGisJDPl2fNgnF23qu/I
jQW/WiX56Eqn129TptVfE1DinzTLyqM361O6kaHGpsAclg3sUpVA1edN40m+FQhQRzEMUP9Hz6Zi
bYIKMNNachp7ZHIq0I39rIb2vQvn0A89m2nazKoHr6/jCxpWuclHQm9RpN7pSoq4E0sNwbDD5PEE
t2v+ydIkB9cRDNsymz0C40KDfmXTcN3rOP9mCGabaUKyAKC7lENEE37vucbHClOhuanQ26skzdc0
6XQHMqrGUUje8BC9i0vdVoUfU+J0UyV2niaWtEpWJiFKM3mH71M7a5tj66knZe1rytk0WjR/1IGq
nuBvYc9KyDtmUnUvestFRbZabxDoOnlyqAgBOwpmPHxDgceMoE9kdil7oGlR9De6TdhPkw7xnhun
r/alk40kJUm5aGXf3pva8mJQA7XQlaRwZeho3Vs1JJJYnE3udS4wXXHPaOcIzO2vJuTDjExyfdzH
NWt20jwbl9UQOa55vJ9hBvHd0YuJwcdJcO8TEqWEJjFel4BEz1bxwFrYW1GnXG3GUZtAR6jkEkwJ
90gQJtwLoz2Pn443eff0XmQBq4/o5Nl3ARGmoxOGzVcOYieoA1q05x16Ngy3jhGgCeatpIKDDirt
VIfolFZfsHAhn4jrkJirDg7MoonTKuKO/K4H2DQKZsVNT5SsYQ8UyD0Div2bnYT1zpsj2OFVzGKW
JdL+Tdli8NLnRbTPEDLYnrOiV9Q96BqDfeL4soK67GcQTla6VTdr4UY7YgT7MI1fqGupeop3jPDO
NY/SavZNgLxeNSPL47KZD1Sxo9GEjV/pFmjKpVcEiIOWzufA7V8o3Gp8M+JvEyj59vT9P7f/k1/n
f/9r4Uf+LitCbmHU/cko/O9/usS/G5D8P91//F277/L6mX+3//6b/uVPbv/3n78cfpf+Z/f5L/+w
Kbq4I9P83UwP3y1bmH+QEpff+f/6i//1/eef8jRV33/9y++yL7rlTwtZAv5zuZwQ/7Gcjmavbv5u
ss+CksO//YFLpODPf+vvnXQ6AGyI2v/cPPc3UKT9h0e+BAqucByd7bsFQvLvPG1L/uHqtqkjMNmO
bQkPFnRbMnT+9S+W/YcreNlCiRR0Ey4IyX/89H/nWfPB8Q3xuf39n/+r6PO7Mi669q9/cT1+nH+m
TuuGQ7WAzn+FtIgxEG77V0ykGfOkMGJEVwGk9i21PEJqIgmhp7Ez5jKt9RZD/xKXFzgvh0iC9Rk1
eZfXWXAgdYn1JULOs4ywvXptVz1Gpvqo2h5oR9Abt1yV3inVsvDM8DNcQrej60IQALwUMXpbPDvW
ZfCajU1jyqEKl/L6AtDDUcWUjbtp2G4cpu3/S96ZLEmuXEn2V+oDiCcADJNteuFzzGNmDBtIRGQk
5slgAAz4+j7wR2HxUaqqm8uWrkVIkZKMwR0O2NWrepSF9OhMVz7ECo6VQXGZK60PTt8sbybMnR0x
/ajHc4d1MRmFf+Xk5qmmV/kG3157xN0KEroeUTiSPlGvOvbNfn29Dm7bPpQ+9XLoQGoXluMI+6RK
k2M4A0soe5zfBcaecoNd1tkAvYD+5wqcPlVWmgfSyR73FTBVieTGq73OOxJGay9DradjmdSCstBw
/JpKUlBKeN8KWMbebjIcp9ITWyaE/DIoeeBOVqn3llDjjdMn46VTEikErOOEF9PIsXvPbMb9yRGJ
3pqyT19tOnI/XYtqUqeVBUYqiMs+pXSXGDFYFIeOsd4W5bif1UAdOOICeakm6OQbD8IClMncPiEp
JbvZG9nrYUn/TZV7cirq8WBiobd9OsxQEev6AiZLHO7qmueEsoH7Vm0LXK9ftgOlzDACl/CqpxzB
h4JNMrZJ+37ZuFnpXzVhA/yPIxfeHGndioxi8U1Q0X3WsO2j6gqHeyYqVOHFysi8l3QxN3Pb7wbf
/90kzKYouGzSqS9+4CDtP7i1CwQBT+0FrkV5jDpLHXG991cj5dyYBorgMmD7c4C/XJ/CCUE54U39
4ZbWtIt7h4oYl+1yV5NZM0mU7/wopoFZWM4zYPaS1njy5m5FgCHweVy0JmTESLHA4aK7nar22OPF
+JzCkH/VND4vXWlj5glfJH6aw7SW8hUhfQh2Tke9l0zeTQ1IihMd65oSxAo7D9ZaBT3EF1W0VBcp
FTOndq3FCNicVeNo44kRUJeCWB8m6cCWo5k93ZdApcG0gRtIm9x7ha2dYpWgxx1Gp1tfAS5JsXr2
84DrLCKK4PW588pGHv0+H8cvlrOw4RLhdhgcXXfXr36FqPd1B7krS48JhWh8IZA5radfF1wApLaQ
inFJ6cRGuBTZD+cj83w+Ps/rSVqfD9U+x2tSKDalNSmmRZjQyKHTe2HhPythE9w6arwq8QyyXOXM
LizfuZPrOb5fT/QAojhSkIk71BUvkR4D56ZbZ4C6rlrGIplCU8JRYjhcpQwM7To7YJRijIjXiSJm
tLDWGcM9Txvr3NEzgNjrJEJBtrNz1+kEN9wr2FN7P62TCx/VAbWDaaZirAljGZ6GddIJ3PVqxAIs
7oyXP7IlL+B9MBtZWVHcEwoHr3IenTilsfo/D1TyPFxBxSl+BuiUJ7HOXhpA53dnUofQPwp/5QQ9
NFQsAlvRxVO6dYytryvPNhawVsulxFoDM6iSiZWtCWR9m2J8v0rTyidbW6hj45FkiYflE/7ejEm2
WX51IbsHotrBfGzXOdR4mIT7yJrwK5by24lL9g58v6O1zrBsL6cr8kv0uYFaa0u6Uc4jL9ID469v
QeO+jIZslKB3Z+xtVjcULx0f9dsmtO2cGES9PDRWfRMlytvRMQbzy3fTGC9TF5fbqW+4QjHCPRvc
Bu2FbSf1Ef1vZd65BjwXZKWsAtMHFnZn2GswWXK7w5sE7I24JgSvzPpZDjq4gn6TP9OQc6jkFKFV
EGWkqtPdaZdLt2jS/GjYPMdNnPSI8DK5ELS3XCejHXCIpKPNbbUHF278Ep3miTXk1YUYZomf2mX+
m7mCgO2hn4W93BJ5zrcZxd831FSC9s6qI7az7CC9+iso1FvZr7L7+BqWeBLs9CmwMgBCKSyfAwQo
WCwIoyTkEtOeSPl+jLGYb2ihT659Z3VxCKFOdlb2+0Fo2mcSk0ARXLhTQtO/neUgXi1Mavuk9KpL
Ko/cDQGu9pmWpPk967Ay53NgCJUP5bajWZU18tK8uWX3Ksf5tpjkXaS5QalR/dKqUwftDkPDjRFP
cUrHdRGa28WCUJjwtl7AbrmishUzlBc9CCKlB9eaPuvJil9032JNLGryBvWy8NjGjdxPmPayiLXt
tkhh5MW4M7A0RfIRBlxyB0TX2w1jET2UZYaoNhTXQ7GOez4P4AYP/FSdvEzaT+0YFh+InfSylRGj
qMmy+GKcMCTQxGO42w3lyxwX5lJFDknos6O4z1ZpPWxeKUmADpmz9t+0YQPPzW3FZ+y07cEJIKWx
oxPhlQ8761eD+Hwny8p+ALQT5hheBZ1ySTGXGDMv3QhWDQ0VRLBG4+dXGUQRBLX4y5mm8lLFPMSC
xjwkoSOeLOGGcKgXuAQ9q/MuJKAkC3DMEVyNt27OfCqvWmG9kZ5oL+h5ZYlEexkrWZ4u3Jcjvvj+
kQuTPQJkfbJZJrgrsGMhm+MdeEjMEn7Ubnk/OoE9HjhWLfjMQJrd8BbHaI/hXN9Pyzz8FIX90jd8
oogmJUhnJfLlgtMsH+DMNapN9qT4xA83ZuOcdJSjb2sRkfXAtIGxDU2U1gFplbgK2+CVcCLPwVYo
PAhdTE68xAyLyveokt6gMBaAHInpbGcQci02eCQuFyv2F78joBTHNoBYqzEKb5Mudq6SNLIOMpnZ
bnqalaBy91Syx9dIEuKYlpZwNpNbFmaD9Jmy32TYkkN6JBRSn+hOuplWLZKgswR24REsJ4Ntgzyb
cRYWqPz7ELot6RBVxHtUKO+dPhJQmG6E84RKEby9UC9+1a4ypwiq1G0Tg1dakmi5NMpRz/kYoZJ1
DsSG0SHfPzl2dz92VgtpgSDuzvBh909pHohum5Wx8x655CxXmWPaulYVHQHx4puLI+sJkYIbFyAQ
izh+0P5cVN69KXy89nUZTfF3KdiCPYFxxctE2caCFoB4uYUK+a5YqZB/Mzh7D1iDLMCaHVmLII9+
gBn5rYT1u9GBeJpkTCa8Ckgk8dgnzqjbin1Zq88mz+5Y+Fresj+gOwXX5U86VixMUhpfcYgriw0g
LBudNk+e16sj5dX+oRuL5dHPuVS6iKidnsZtPmiFEK/yiLMWTVksDyqsBLhuNG/4HSvIF4+z5MH4
dnyASUSkDnrWdwTJj1QO7pcBO+QOW0xxsoeUFbdlupMZF+z2ZsE1WL3jFcDOFdeUftm8N2GG4Vhy
ElsTuKb0j071FtZopGGWXcN+fkpUAKxNW+NHrv3bnBTIPdC85IJzyoPyukMZtLdKpd9uQ+fJXD92
tvyuy+WRbPKXKABN0F5zmprFvaaz4pmy9YuyDO/jskXfm50L3GE9zluyuDD7uHOmwYVKAp490Bn2
3AjxxwDvLiY2iV56pF1tgdYQp9w20Vl3odR5fojToH+cTefIE+WRU3uRD1TnPDSh9sMHq8i+4Ajn
GAyFfg4dT+AlIYm/qenBfLCSvuOFKFm6hG6JLCqqp7iCXLVIs+yGTkdE0ko6upZpuZP+PNubAIsT
x9wsDq6iJWDrGaok2dEOMz3gY0jmgyxt+JyBymnD45/E0wb62nwD+NU69TLPTlG7MC3gyYN2TUcr
DpfSug9hqa35Hr3cerTnfNueShi5YAHS69rcplR+kgbJ/HvPVRgB2gzbpHEWTFLMi8eBU47JqK8p
e3x4IdyhfTqcEaeDSveCvS+npTY9FVNc78s4JyRT8wb7Gfcfnr3E8XK6HtlTJ+am0t6W6r/XoPF4
IXr8PivAjBNEFRxVPFBUPVSktxRlffftzMM1d6NHcgP1rh5e6yrZ8jAZnqDG2XvcfdUpELE6RBHM
z8QPL+FtTECjhT5OoIgf0s69Lr3uPuiGZd8HSfdCYEA8QhhDiHVJT9Rk1m+CbsEfNHU1YUui2AoC
4YXvgtlsbLnsZ47gd2EWuTdEYwFAEbU4+tQ6bogbdA95xeW9uNMEx7jCMjebmxHLZuijX3p4asFY
LCVSVUe9pV3LfB8AyCpgWY7VI2GIX9QyOicSHdNuJojZ4NdIVjbyYNVUE7Eg3sR972+z1GQ/QpdQ
OoZx+ejMU/ECdbyAwh6PiYcoZvfPbOczxodKErPOeBGvk8zjS5ElD1Dra7M1Qd3uZ4UNJ3W4I1gL
sdwkBWabevVrIjx561geVxuQyvHar7Oo3yWt9aqaCKIK8HGIkSV6tEM0fRkXBtZS4MdpcWZB6WeM
zJP7ZYrlnjtc9ej79BOlyob6EbAkquoAGMfoLLtcW1x2BBm6Xy0trS++9nEAaMN9aJMgMXhN1rBP
8WPx03SRcwS5VjyNpIp3U+hDAV1UeWHCpbjJcu+Zi4HDz6Bn+3KhQKDaI8ORjWZ9d6FhRu5De254
Pue8vyxjAYtzY1n/lpRQuDF3FeSXJ5W0nAndrI9eKy6Mq36KNHpH296APLJXGM38HC1+C/PXWJ/x
Ms/bvu6z344OiPpbc35R2L15/lvjV92iQdERFHDS9dPVb9M2FiefHt5tFtofFG5OV38bwnzJETpY
LQs5niAEkSWkweu2zYPbPKPgMwRyxWmBRRtyxq1jnPnPHrNVMPtPoedP4ecfYty//Mf/9f+jfBch
nP33PS/Hj8+/qn3rP/+7bOf94bvSpjwF5Smk2PIf/S7RH6GNWCd9N5BhiARH8crfZTv3DwEbwbNR
0fBeCPGfZA9LIPYFXijDiGdxwLPJ+XdkO77RP4t2dLsEYcDFQotC6Pp8t7+Kdt7aoUKN6yZVXf7g
NQ3VxBkTgOldcftPL8h/IRD+9SdFNhBGJAoiCGiRTujKtbTu6+MxqxPUROdvGkdNXM1Yg5w22/I5
pzBiXFYyGXUK//NP+iur5O8/SYBE4U/zoC9ATPnnnxRlKRkGHystwdidmyNjKW6uu//5h/wXf04Q
8XY6UegGjif/Re1M/IiRiXWLn1EXgWqX3AFzg93uIq5s/g8/KvqrtMpfBBEmcNwIw6BLUVD4L4V+
sWjTIfELGEAubbdDozmBy3MvZmfKiBWpn0vWbCS/9tymxHAlvQgFqTu3ayJz0rS5jIaQWsu7gX6T
aNo4BXgC+lzOLZ3yz8bOWVAJgpWAJs8kxTLHTtRVR03O9Ks7t3765wZQC0nuRQIUrLYJ2ybn1kJO
SeCZdcHv7Nwi2p8bRcVaLpqde0b5FnSOzlXHD3bWKlJK7bNk71GFR9RlIuqxLYixRpdxHlJiOrhC
Tbf22m066JHvLQCE49H7s/4UGNsXiP4QKJhLQSFoL0kwqijC+c2s5alpv/aoynOnKs9yPI3RuWtV
h6K6HM8NrHFIGStgqirGj2vmzzGOzYuBFfKbqm3/pjt3uRLBGR6Znmh4LVA1ScvTIL5imSmBjaqG
PullrYbthy78EXvUxdJJpxSm45gWWcrIOCdX53bZ6M+qWSet9Gu1yjtL1PBK1zB63/G31o/uuavW
1XiGAWbizkFlos2WDmf9qvyy+OSpkX3yqRk+0nMDbs6pTGzjBhwzzwK3/widnpDx4vDO2OcWXZaO
bBGjc7uuq7vpDX8wnbuc1glLLCFVvPSyiFtX9PJBqQTY/ugCeNi4nP5fDI1E3UYU5m5ppxS/2Vrz
Ww8KT3SN4+CnM5K+3DjD3H1m5NPJIFAT3BVWzHiwlgfDsOif+nOjsDvr6Uade4aNoTSGMAb1w5Fc
m4gdsH+MLWtBsb1WFY/n1mKXJQdPuFElDy4muIFOtrq3KG6Nzn3HuXPZsXthi60z67p0SwreKeHC
p2LOnclT5dcPmiIa+G6LEvFuULO7OsaTetxEy1ItD1BRk3vUwvG9mML0M1G4tB/hASevQ5BRatXp
tKactjs3Op/bnTvOWdh/z63P47kBetRrG7TBx/LV4wCNNxPl1K+AZmmOdsNJfBWNrieOMGu3dBAb
eqYBJKMt2LlV3FrL2kTN/EYrNZ6O6pHRO72OCw+QpZQ+5dUi6nGl5Wun9Zhn2OXKzuHDb4RP7XUb
l3T1lvzEcu+szdhOupZkW2otzK4Hi/JsPKzNDwb05UfBbV/u1NqzPXglCdG0p327EvRwu4ot67Yp
Q0oi+GVgsNeK1m57iH33aj6XeesC2/K+NGvJt90G0qPAUYChkGsPeH9uBCdwej9Tm9igxrdcN7JP
LOrDc5vTuC8FPjNBASngDBa/r0s1NXoz8fkj4jHMjyJ3XxuJNLrFWUUMY20sj3AbAuHt4JZihVtL
zWUBIaMAUULLdWtTe140+WDt2Fh7P0F+MC3HVgTk9FyXTrGxqi5kENOifi5U7znqc0UlzK+HpOmT
ZivitYA9xXJH2Uq7FrPDX55vmnNdu702t1PEXv1gXc0/cM7V7tzTaOwhDyh+L2v3u5GGMUQ2ayW8
ySjQpPt5rYrP8Os9uAvS4N4F8vqY8Adg7S84z0ZtQAelWhvnvXP7PH2IE8kr/DW47f2MkyKxuiI6
jmTRzXY1NE2bIBvh0wfOhFHPx93snBvv/Sii4aJtmY4OMSb/ez/mCH5ybWh+MmvtaIdpJWHt5kNF
IR9OA0XWONhpsozyNWg8hd5SguH/DuOYnAY+4yFSYg/fg8RpD5tbbpy5g/07Vk1GjFdlXx5XK/O3
O8hsV6YRoLq8GARByGQirpdirX0rW9wpl9Cvk2+6pn1vn/j5eO+VVT4SAS1bd0tE3zwNgVc2MBI8
OC5VHgUeCyPJlluw48tgdM463RbO2H9haRuw/dmDqHaYK7j59ha+C1knLtWsUw2fpw2V90LJxWoo
D7GZpBQZfQ9xgz9xZh+DQzakAjKa8Z5wCIKM5CH7nazF7S4KDxzptnOC9HpU6br6ib2refDLZ8CW
8tPqfPWO/kNxumf1qMWT0smNT2D0VuMqFEfpJA2rBwoY1m4g7E+7SpXZDyts7c+pycyj50xroYlH
Meex6XV2DyEQP4k3u+oLQ6XzkqTjbBBYKGnZxmOHytnlqFbbIQi7T3ZJ5b4cIuqzBjduEFvL6aFR
MDSxSjv3PBbC275V9rS1mC5dKwy/Jr7/vHH6FBDHFGDmYcqaojtgCet1nigy5h1KLMySsO6fYxBQ
JOzgXx2UK8JfhRfTu+O0ZYBUo9yFx27I/YuVbKsurWzFpyQBXhumcJunj3JX+KV2UsWG1rE+O14N
vZX4CnFAiXA5hW7GFF4lKqNlvffvDNTyhvm/XwPsDp/IMZXdUzKSxM06DK/beBmnm9YLVIw5yNVA
DzXqO8/e/lhhPKm3Nta5F65N56Oh8MdCznR4gJDXLDQgY0Y9tNQKTSECefC24JoHcj9n5OgzNfYz
3nrP3IXAkavrZvYXninunFOKBGn1zefiw4m+NOXDDFHzd2qL9nbgQcF1xKcPKuaY0NSn189HjlgT
7Bw7UdSzB6Km6cjJAAb1KTf20bdOXpv4B5aSMUE6JSYP3TpiCQY8j6fDhM3uB5salE+7Jr+xKWdP
h5tKmaGl5mTA1Z3nM3/XxGlSbvSSqOtZCYJ9lSWyBs5lYDu8pthQdLHHQSNTrNm4Gh8whFIw5XQI
NVe903UF3rDEJ8Madpj1SRfw3gnuUeRc/aSct9zhu88RN2hp4cveYDemKMgs5QhHeEwzlE8bZfOq
HsWE/IVGDhuHbazY6ykb7/PEdSF/Rb2w6DaWKK7wAC0CIR3enI0Thuq5zTh3bhAq8Jf7BdFaPeFp
2UdVhNe/BqWzNwiXAMz9nGIDNbDU42orWAJaEwHhOcLTmFsdDiTiulW29YohFXcsoTvBg8RyH9we
M8GhGXPCeFi9AIJoN+BM1Hcz3B17caNr1drheMiQ1gIgU3bg3aZhC1tlNj0HO3IPQXlbdYH5wGQO
OdznuViSMxNhircRbLGiKYQTZKoBjXhaALBLvQr52Q3X33kAVkbYUo7UyySLHi890/S/hmUkfgNg
pcZGmlhORZQMIxCuAdVPWyVtUpVWHwT91mjuwXYz2xdTWVqEk6eQjgAiD233gITa9zd6FLncyz4W
8Hx8+O3lWKVkr1OLGPCO7BWpCAdzxmc4OX3I4lUV3lrF5rJAVz7U0rtMlxT7SIu2ALLPBR+MNOAJ
tGS6vhQEYSy1LwZbV4csjqFwl0QOvRPtGtjNd30i64HwK2WDO5byQ/DhpBz/wW0xhPBcZk8XfPZt
CIRtk4YRj4MxKaR300UesBeWiO2rE+eUkM92n9s/Kfow7Qe9f3L15/VdeL8GEHhMtawFGViaoPg+
T0//lmDxf2cmumu/6yetvr/1zUf7/4CjyGPw/e8lid131XypD519/cfjdzt8lvw/ze//0On3f2yb
OvlLHe36nf5UK4Tzh7D9gLpZPAx/75X902TkuH84eHs4fAp2HBGlFP9QK/wVNip9GKV+GDihE6Ei
/N1kZDniD5xJq8IQRY5jC//fchk5aAZ/USzI7QfsBvnp6/+5Pi66v073Y1SPFhx+tiqzmSAzJlgk
WSDiRGl+N3ZPhrPHb1BvGlFh/JwR0OId1m33rQ0s8OFOMGEmrEC6a1JogpI/Wtng32uYYOu0Vqpd
XC1LdgTFGt57SdZ9BMOQPKUkTymgLjhbslIyREhzVaYZPkDbETzuWvvC94s83GYRBRebnE8JRJTG
jsSOtQEriyTHKTHKgQZwMAXui+XVuA8VTZE/empmkn3DmcLbBjGpgq0YzWIdZspFUpp7Rg2LEKb9
wuN3Cb7SNDZvvOg6umpInVsbwwn5Vwy5DHh506Q3g53jPtFFgFgpl1Bdrus4bL1zwIiooqmBxjYz
KG8m1VF8ILL6y2elMpwwP6EDz1mDR8mGKrRaoEmfWeDFI1b0Vv0+eMsc7EyPAcbWq+nezG1N7E9j
VZe+np6swkAdAmcK87sOp+6lE1K1WO3yjtsBQwpfAb3AjYmdaSaAwu6Cnfliw8ehp3sg+SWn16l2
mR28IjfryJaV75G30rNHV/FzcFd5v2e7WO4qdy4AnhRe8mh4hHknncn2dwi1HnJ5gWPyomsXqz5Z
sZ2xQZy7BCHEHmCTeNj8eTBpEi6HrLdg2dZuPjzZpiYuYgeW/dzmhf+ehWsKnOVS9NMf057IDmWx
PxuU9a/Ci1hA2aGxr9CV82/BDP1zFGaOuDJi0p3sGN2HtPG8X+Ewdg5wmcTm5E2FNwgtRH7SGC2x
iT01IGQd2b1HSMcjd/KHlM4E0JheTRXPRTWRTiyYcDEQAj0t2XN6LNgkoS/SqPsxjuwDlDCOo2Pl
W++AsudbOw8Qt49OW6f1KWDTi1Mi1vmlEvjiNtkIQ1tjxLAyQP7DSuD0ygFIZ47GAXUinNagISvJ
PnqIWTqywfQKwhjXyGqa/ZzpcJXcKu128X60Pb5GksX2z3V0FLim/GK6IGbGGpk5Vc7+++x6/J04
dgifNAUX49WSU05HtjqLl4tYYeQih0aKnd8Y28heYmsNtxxf3OayjSwalvIxECS5Cyvsd0FcFvaN
Vc+++ypqz0ueFmY5n87lwfO3PYGyaTfEaWn/GEvIVECasJm8l67Mqp9DF7joSikd9FdDYeX+a91k
sryqJwMJe9MOXSs/lwQO/iNlGHS4G5Rd79GucKls06mNqbiFwTjdtu0QjlcUaADtNsUQQjmMCRlx
J4CsKfZTzxH5yevEyGWd5yzDa9QokONTxo9xwgEbXayF/4anjGP2UHUOG6U+C8jwsw7b2XjFgreE
ciKXs+BU/qQWPuCcL5XhEGH5isbcasb9H/ScRtknEp+YSkdfOHWvvz3ar6IbygZIiSSVwMJRKBYb
d9KyI5zT3Gb0QcWUOn/Mqbc8xXkWsoQPopx+s1K22Y3TVV68J1ZZ9Y92HTCF4x3wHigAj0jkUTH5
EBh39dzIlJuSz5Sa8+f4MOzIrUy/gZ/rgxuPfJqBLHJezgRvKXrNxOk39i33iedTXj35eZY9ZoUC
J1XUS3KaZjuqCSKMybgauXDPHWjV9R8K+B5fSxYNr16Rtl9ZmNvDYfLN9FkkEeYiBihVtRtNMbB5
w1aJ0yXBv5ifsPK5PY0DiIkblB1+k0SXcJvVhKnmQdIZ1FI6RzMA0MFax1s9Z7xY0A2mjvJZWB18
Brv5jmsAZAEIvrWpoyNcnrrAHXZWkNJTxygaEp0ZyuYOl4EsCrFhnph/u21aUX864FaHVxkbuFuM
zCXeMkaBIy698rJo8w7+ooy9+LaodfEDV0Wt9mRMuOlS1hDcl0XAWasuDfWXnYTbwtYty151N4q3
MpzZ+tVw1d7oCoH2M8017AcM933HtjttrwEtaeRWp8IFBDkZoOEyL6lkY13UP51ODvOe2i38UYOb
TW+0todPlg5Uv0vJ+M03kCTAILZV/LtB8Qw3dZQsz02i++nY4UebWKDSZ7mJo5T0he8M1TM9tQg0
mRkQlhXPHLmZcZDS5eeM7bSpGWGO+B0kvtJ8/VWLssfvDiMpmw+en0CEpRqMS8nH47y65dty3Bex
QEgZkS0fUuqt3rqeG/U+LXKfw6du0EcyDprJZSTYtsMF6FtQQsL4LNDSIfxhkHApZp9DFsuCRTvE
EANIG+ya5PFsuJ+tqdWp2lPdrPmKK+C6am3GMS+XFD5iFe2DLRXEtH2gYUJ8QluhFYF+ZMvZeiOB
uZ1RcNYwPkQhmbs2ekbS5v2Dpy8fS8/WMRnkLP8seTLX2wkuP4y7eGnue9chA8yyWvzAxMaABES2
v+OasOFK+n2P0JVRKdHzanxyovGtwxRqwiT1VH2ylQD9M/Uuat4sYCFzGQvrGeE7fV2KTv5iVKMU
lCNAEWzBqfNL+N3c0KYsK5vHZhpd5AFlcduCHbcPr6PjLRycASJsaAc0kMpo9RXYpsI1iXAMJiBz
LP8p4jMz7eyamoYN/iWV7nrD/uiaViPA0nTvWN84rYPm0CJle4dEWy2FvvhFNw2+7gDEpiNfR6Kq
dwPtZfB3CriE21w26s5NoIdsiX7WmEdhpN/HYdzpIx1XTcaUxOGKRGJSS6LY+LTIJHJvUrqJu71I
8fHCSIIquhvGGrAbURf+eYzzG5G9oXtsk3Ut55TCmDQ+EBUuryd88e2pL5BXdlPAC43/Z4nrW7YV
8xvwvGo8+uO4/BYqxBIFPT4ye59IW3XdmwgUG9fech0o0f7yTWa9FLjanunwa4H/6El+tmh+lPy6
5fwNUiIedgsX5ltsLFkdpsUS1xgW1mqc2WPs4b/MTiPj6IdQAzQLnMZoAyoWFtdoZDNl9iy9fw5O
yPszu314W44DEY/McDPZogr5WEeUyq+EQaEGQtjFl7Y/dvAI1agfMOVlv6akaqmUzvrqqVdl9y5H
k/9KtJEFoNkQ76gZRfbeTckEHCJT9Y8hredv5Nz2Pp+ymKl+seUzG6+CJOE0fHB8jXn/ELi+eCqr
h6YNDNb+xgkpqFf0yGR+5vx21bw8yaZbTpOFML7NOst9H22rehws8p2I8iUl9zOWky+v1+jCHvPm
Z1eOycsM1PkjHBIEQTP09We7KDqzh2KW15qSMaJfaZwCIpUqequ4Um5MOKxaNl0xgNHEpCv6wlgA
bAy19gTVIKlR6TIDg5+THKKqbDAZbu0qbD+DrpvUdqZ6VmyohWlpqTbTCWevgcSdmOheeR57/smF
wIp8uMgnGqfhHYVEli4cbvl46qJieuGeZls8ekqF1MSNm3zvIkIOTKJfU3Je6StCZlwtbgG4m8wi
9uB9WClEsj5SwFPV3Orv1u3Vu2flPVDICUjsHtwCO0X0MOslNtX0FTSB/ZxzxyBdpiEDbzIO+T/m
vCB1hKQxgBPUwXJaKJDnsFA2EtEn6S1MkdoEM9KPHjH5tSkOyDi2oeq3/uLJjTvNFFlnjipAUVmF
liedK8GBmWzXGq3kPL1VeRFwr2f1hV6JExR1tWwthMRYY9KxgPjzP4l/drBXcbdzzqKCrK7nBqhk
lIi15272bgz49OqEmSRY0UXlxPEyGIMXtqwQ84Q/0vkQjZzYt6OuICsUET7uzVjlzbcxIyAtykcr
e+dGeNqw/EmeLFYg8g/NVVJtWmF4+LR6tN+NNTEBjmnb4wokwg1TMA51tG1tfiiZaYN9lkQlNHgg
XiqyaJ0YBtaOliVL+NcuttFwkRBCtBelP9Mq6aKVX5AuVODQi7RjAvMW9mHx9L3YeezxK7Ep2LZw
TZIDH5fhFDdy8Pexu5KPFsT7hmYrVDiejXbb7CLjMUC2sT9TVFY6tEyWXRmkB4895Lwb447BsncB
cABIKd0W5iptSdvG1zYlikUdWhsSzhOl236Zg7vPEsNbkyZWuit9Z80ZzLgZkYZ0dCAJi87sB9ow
dSQzSQ/kGcQugIsDmF5fY/MuZV/dhCanBDrHythsO2PFaI4+t7KdHmYYeiQiHMpzao/zZjg6GJML
lix0N5ZBFjxRqkf6QVgJIyllxFlyakTDY8qQ4EVxJrWZH6ulAOpiGjBVbB2qoL6AFRjV26QuGBHy
ceaBbrM74SwOmYxubp4sVGIJAxeIw0z/TPdVU1zGAeTkDRsBbJde4bTUZLYtd1lwiv6tXCoRrUwv
69FUHG2PvWI3tZmDoZA3wwzKauskkMh54Er5i6obOii7cJ2HyeS28aFl2gDp5Qf9fEl8nH5p2gZH
ujZIxR/boKV8spG96wL2ohb0hy07Gn7brJg6iMaEX7fsEnIFdZ544I7PCxouhLqoI+ShAG3KhMcQ
AmUmm2MHxTw9KNJ9Fi8ulcYH6uq4fj2RptCJCD8QkXQcfAxUFKIOqGEcQSulbAWI+/VljGON1My2
r8qC5sMuhB3thinMqYQHc3MbT6XKT6ApWpAOVZxlJ57/7N1rznnpnkDZrC9AaDQYtqkHDDaasnlG
c2Pq9ICkzdvs+lav7zlmEz3Gx9K5kKlCHNRtgNJ+myQemBwWzmV3azDPsWYtMWwec3+q0lOLKOrs
+QWL5lCohPXSAo2s3OrB10iOfY++mDAg/s7tiUrAcH287yhulOIy5VfDebo0fnQHN6Upb2kX1gvQ
vq6FIAt7LbvA9uhRcd3NoCasZXazgzdR7Msem6v/oR9dO6OurYj9QxvlobPDUh03Rw/2FvwWWXMY
pCK6U9EBx0Q/XUzU6rL2a2d7vC0Jd1dXDveI8kE2rcqeabstIT5m8Ti9jT6BICrXwQJCM1sYNq+l
KH0WBRCEzQHp13qZ21HllxNXNeEGt8V+JiTyKg1fY4Y7oI4GJORl6PDMdoy4ijEd5WTPBQXR2OT8
/dtqBk31v9k7syU7kTXNPhHHGJzpsvcck6QIKUIh3WAaAWd0cMan77XzdFVJZOZJK7/u2zRLRLD5
HR++f637QisHCr7yAB6Vs0ijPWv4VgKgCXR2Id5CYNUtNTTQmI5udeiz3OmPATxl+bVoG+s1CqtK
3bZNv0YH9vzwvC884uoU0bim7zuvXzRf1PxK7F2uoP6rGqU9B17FKhM9p2Q3qh1rZ+86YZwy285t
mmAmjx/DXRHCHXvy//k+UHPQ3uRFNfQ3fODRlkAq6oInRXeFfBrC2iFP4K9tdQ4LTzknf8pJbI5O
XrsHFMApX26PR3n2OFW9t6J5WA60btIL1V4b3ndkE7onGZQSZFXqW7u2b+lUW4aOqS9NZFa1awb2
HA7wK/o3UVCH7+yZAMRuGcvhc6Sd7rzO/RidXSoqOM4gqptDzR03x4YM/on0IO/6VIvlfe4gsuDA
8wpOXWiW4JdZo/ZDYDfxzBaAo2lcn+N6OUo2BPNjV4TA/TlaxXEh0Lm8Y3uAFAUtTcENW2/Y1ulQ
Czgy62X1KaKniKOtKdZv4OxXy8liofuaE798icd6IQsb8Nbuk6EJPzs5SvLFWTilUhKABjiphR4K
Iri09Qkn52DB5TkzWrKHyOe8Yi07ZwMnfKIrl/bgVnH8ueS0tNiR1mS2AqCl5FMiOa9GHsIhBcXP
gUMcdmq5HUc4Kh+7nPXBzRKn88swVGPOw+86Vo1pNDMVLUaUfuyGpcUgHyimGtjwQqxoeoMeJB9K
3PKcbnTQJlg5e/uhzsBMBda1w3FntQHrNhhhztzR6lJx0s/ulkw/VLTCh8W7zgka+AuWE49wgAcM
GS2+jarVAIYHn71ay4ev+94uYjLxPhtKoJQTstbQilbX4XhG+Ne2ZVKjcHX8JFcsI+thtusPTlP5
6hh5cwC0KSgEXSqcqObtqVk6O1loQBjgN+/A3LfCOpHYZaszQ+mWn8YutyBLJnEZkPv3OO0YVRO0
t6wFEf/SpuiyS8FBIO0aonYIhJ2lDlfnC+jfeHwqU7uKLiJLfMGPHRAwqQt7mX/0sDyYoXb0Krnr
HaERvzmzMcAR967isI4vDwvkjOGiaKdo+JbFGWeidtuxsusIlY4OLHqHdDb7dHCV6F+nGQ8sNaHq
RX0FBboknzkCQ8VaJJVm8xJGB6sEQmMBG2PI13stF4LtZExemVBn/Qc/XZHFrC4t5N/d3Jo4CGfw
noP3YRsz+Y45/+foUug4J55KEEW+TXk1mic+SBwfcmwpWxJojsL4tZbqVnrp8ky/4yzPY+Q1GtLx
EL6xu+sGr6TjgLN0+Pks/VVwUK414ExISWvQnRkodIG0Lh/oAoQmNc1Zia0uUT/Awjgv2pHs9OST
stGuKMH0MOdsumVwnWV7TnUhs0OMk9G6gaQCHr2zNM7VVncOCN14bnZTSyaOXg6QraRo6mg+R17u
CNLfLfNkh3U4oxhi+fe9FRFin3o1gd9YhxJtCc+bOawqwK8rhfzqgDS9QMG0OD1U/5jdJLaHbBqr
nDb7bqGJQLuxFNZ7DNBxw2FAW7nHhR0mTFsFhX2Dwj17N7pcaZ+gSHpgmyjFMKwmuu+IxwCTpLvJ
f4dHE1ge2/+wpTr6QuiHyabyexOh6OrXeIK0TvwP/4GVIfCxph6STRcmBIzZBeVPAHtf8AP5M5sA
LpnOA6cXKXazJhq/KU8jOmC3jBaHKNFQhOQyda8EqwAOR+XoPuHgnUe0A4sDpVCkWJ3L4gllcDbt
pyjj8F0H6pnoiqz2w+oTvdDa7Vk7uNezFWecZASfK0pPU6+hjfE2sxpHg4UIam3X8HMzT34LqNvt
fozhEOiDAlfyuIQ2lqFoDXnNRlSzl4L3/ympw6gngJ6OZCq6ojmwyMt+0L0WP7EdwtMhjTW91/Ey
sBlodUjfRqv331l52kLDhlfCqCup5D2zBwnktIuGq8kk58y6tJrpY+XbAWuMVqwPcZiTuO/mlQmm
Rc4KYMMoWTVyAA3steLzVxzzgnTdvpBd9IWGvmlmyGsreo1LjeYkzQ9QCO3Dohgo7q3E5/OddxUw
nIyNaD5lOTyrHZzK4pNgNrwcVMOxMJ3by/SBdEic3cQlUDCOofI5AsGu5LQXVjg9zLGFn0tjsfzB
OipHMNs20T3iuck61iAhD/QtBS7CuRYbs5uLSO3LuMx/+jXowr3UNcc1fks6n9glPWZvJH1NhOo5
HmdMKQtBw54IlLiSBZm2dYx+GZK5tGGKrNlAakhZssC0C+QOxPZzewcxzfmQpiU47Ubmtj7FZGMS
iHCuJ3atlTLT5yysJrfKkTGTYxJ27a7trk5gFr3B+2Ty7JdIJ/F6Ak2XPXqdrXiLyLjT7cdO0/eC
wZ3tEFL1BKPovSN+kNL0etu1rfpmsch/iVnkcKiHd/MeSDsU/KEioxgGjfVYrmlODwhE9quZR3P0
NZTotTrhJAO7tp6zENC3WNGrmJMQ2jOTiNR8M0B3pjH2uj/fQzNL2fwNL2tQBfZhKFX2Gqs5tWhl
84LLiv+mpYOE7WFQB0qxnxPQogEXXA7VDQtA9z3Lt/A2SZknH3sh/fmAr4W4dYdEiAXyKJ0VGQ9i
hb2nvE5+6tdG/5RqrNAsVyUeBrFWxVOggbIcXPu6C8xeDKdBdK0MT7pdY+suCElxavAz4Q7mnXwN
qtJ+nFiE6bNoRZff99zfvYpkHOL/SNYXwdlTS2M+ZDQ2fer2JwbYddjbEySTXQ+OjRwW6qqnEZXa
l8DzFRkaW/UvwO5wKNlt2Xz7/yf0+t9CUM7I//6E/v906RX0UX/5Ffjh8L/8+yje8r1/BTAYryBb
5jM23I//koJaofcvn3gcp/BeJP5wf/73YbzlOv/iNJ7eAccGfBTZ9i+n8b7/L5suhP/Xb2BflaEb
xsd/Yn5cj9qbciFleUWT8A+Rrg8d37vG1X+J8gs1NLRPZyWNx8PHNV6+JsPLLw/iL5oF/u7K7u9X
Lv3U1mLgyvRn7q5+4RUPitmlec6/3nQOxEqo2SuOS8ziwMMC7niW4bU3zQCcBbp1UuA1sidvfWh8
DrSSpQwORnfubvoZEugdnJNEBYc1J7vxMSX87zom/vuHdDfdHw0zKs6rnYJmzXq8XWt7AOy5xO/N
7nvTteAmHUYYIAMw28jJ5UKurAbER7OLb9pJQvrwJ4AFBWenRXBBcfhlsovof9VJ8j/P5dr88csL
vkZ9LhTdl+xdQLlL1/u8Sy9m972Jr/g1/QRs4BHsjM9x/6XMzSrnChv69Zb52do2FvSIEFR13/R+
PXwjJmfPe7Pb3hRmEo0hx8OkzYfFu4F/9KEgDGp26U1hEk1UwHLr8iijYb4j1u080Dn9D91HfzOg
uJvK9HUoiP/zWDL3m2rTfZD6ZjXvbKsyINNP3pAfkvOZoGW2KCwogEbPxNkUZg5JpxdNyEyzVW8T
JKYXkt/2yezim7q0PejOPSnfI+2JSF67Kr3ppRvfmF19U5iCw+W5Gfvy6L+uLVtHhk9kU5IJEKsl
l1yWRQ5JUWbFe7E6ZvW+zZTRexFAEOctSVm1dinHldU4m975pjLHwtGtIlFzHK9rLyComOKiQRk+
7k1hZnWJanTi4xDFJQNKxBoW4pvhQ9+U5oo6eUrpK4KSCHdI+AEbPqHWhre+qc2AyBNkD67eyvt+
+NC0t0Zv4NWY/utQKFxRc4y8lFdfwUP1x2ZL3b41u/amMAMPymW8AgSPhHfTFFX1hZ1D77PZxTeF
qYKohzLqcQ4SBMXnLrDJK8Z9V5vVvb2pzJWdf8UKTx4TCDXr1IjL4ljz2ezeN/VZsspyUvtKSoet
SUNiXVzGQBt+I+zNV1PSyKFriZa1Y5fTFmA2xu9m972pTlpClMxyLY/9IHr6h8R3LxnNysfe1Cbr
bY5BM9QgtCwdqrn9nDlyMrz2pjTpngjV6il5JDAraG/oL1VYtQezh7KpTM6H9dJ13HgxpbeVB1qs
lMWjybX/1J3LwXdduT43Lrms7dXPfVW9M7v0pjjr2QvjqObSXahD/CHhLYvZ0Kh6xBWk+OuoUpRk
5bqei1dg0nz/0AnDu96U5dyLnuAMF16gfWQug3cAidDoNaHX/Pe7Bo/YLTT+8ZooC3F2htotiJdn
s+e9qcoysdoaERNkClmKEpcnZ3mfwmbCk2n2D2yKE4C1bjNdkvfCahGh8CRfanblTWkuiCHhE3Jl
GNS3OiUaU/XrB7Nrb0qz9TM5jCFgEFlNXy1ruE9o5jCaLP+p7RxmzcDuHBoOksbBk7TnZ4Jz7r3R
jUebD2eCbo6k5oAV6QqhsDTrHnvqjb7K4toj8Gv9xK5GeJJXGavBH116E9UXs5ve1GXvZUDgACwT
C7H3dgxjfSjMXr9oU5nEh1hSOgU23RqhLu6VyGxiJaJNWaIPd+Siyuxokys7eHX9iQVtZlbz0aYs
2R/ktqGNHXNNlCci6giuqTOaAIk/UAW/LI1ri32q3OHibf4pBuSUZbbRdBDSwe8viGW3UoKSyXj7
6LTqWgd/uIVUwuw12RSlLW2fEwiunqQtbOns0dWQVs2uvf1cdiAYB2ABxzn9wkeZ5OGADMvo2uGm
JssIb9cAdQaFjIsYM9UvJOQis9oJNzU5wSt0yV0i9QFVJ326G8ymPmJLrBh8l7XDwmsySb2nP+ia
vy6k2SAYburSYWNSZyPPu4poKpFV45KJsCaz9zDc1KakH04ulpsdXWSVO3tKiXTN+Wg0T2YD9fe3
nEzpMM70dR4bm3PzYvqhVlBdZu/K5nNJh0EyuhlDYWdF2ASEOAL3Tgwf+qY8CZ5MqEJJDQXKlQeS
bppOdJWZlWe4KU+3S4fUXrj1CCft2r4L2lezZ7KpzQ5Erk5TeHReDn1fTvH4OHISaXb1YFOdNKnS
JpSBLk1IK2WwyNLIbJocbEozbaZ6KhRXlgrIMZpqMPlGTyTYfDAJCMQTZzlUjwUpOfO+zgM7WGbX
3lQmstSrZIEBpZg655ARWNmjnXowu/imMFsVeYToe0pniOfduI4HVFGGY3iwqcusR9wIwJKL6/t8
OVej2bQn2NRk6ELOI9eUHXWz3Ldl+bCOR7PHsSlImyN+1AaaO4YSiTve7AMfbCqxFtPQZz1wPmYm
N4Gj72isOJjd8aYWyUnWUUa25uitwW01oZ/J74yu7G/qsFw8ewIDlx1VJuUTmcjnesBYb3bxTSnO
VZcW4cxPSArifYelSCVmw4e/KcVZeKHuyHoexfIhHY51ZvbS+ZsydEphdV1PGRIU+7Y4625dPcOp
q7+pQuwgqdYVr91M4PaM30hBkiIYaPasN2VY0QTS2/P1pW7oSl/dJjlEg2X2CfM3tehVobc0Cv4A
KKD2Sxi1zn0GBaI3vPdNQZZxgBQLivpxUCuZnGw+69TyDO99U5Ztqu1IgZ86+kWnPgKzB3DthQOA
YLMHv6nN1LZph0xb5g6lfCwcemOj5WJ0abEpzmYMs3KkMRt6onPJStLueQXMy+zim+JsVDCG3XQt
TpKlYnm7zK3Z50ZsinORAHmES3GSFYNPgw/P9mZ5MrvtTYUWpHaAEjHKLtpt0SKmKwrEUA4ojcz+
gU2Zdna1sErjH+iI290V5fBdKlc8mV18U6VDu7aeO/2hRv7ghz2QYrOzbiE2JTqQt5r4r0y+Ecxm
HoG9gMS64TNxf597h2hyyTZx8XJqLln+gC/CbFYvNtWJaxtIXs2wVUQ95m3LOQFrDc0+m2JTmuGy
OijrB5SIsR7vB2Cw94qzJLNphLepzgDyRlHpNTjlEg99N6L1XiblG159U55F7Ug+RTo4pSPR77jT
9HtrLIFG76G3KdGQeOfs6JyRMIFR7YXpcswCORve+7ZGrWhdprjDFxz3w6VLV+c0s8w3G9CviM9f
98NwOdLNXavgFA1t9SYmhXsoF2yvZk9mU6Fk2vMlSdLglBWk83yvL89W5vzT6359An8OAAEo/f3e
az50tU+S/ERTlvwWrvP6TqI3wcWn5Am+Z2A2BHubgg2gp2viiT4s9c654+tt09SZJmZ15W2Ktlky
d56W5iqKCOpHRbf+Ddivwmyw8TZVazNnVPPaBic9zMOjb6kZBWI4vzP6fbeZIMwKXuiLOjhNYCPA
I2gIxGIYzJ77NheEjzwDalAGJyDX8mIVmfduVFo/mt37tmqrKgYdwtvTAHjY1ZhOHybajMwmMu6m
aq3a8pQd8mQqQtUYTkF0P9hoKA1vflu2fSKsxeLykes0J2VFzoH8sVlIjZPq3wsrdECPBTkvzaSy
R2XN1X07RpPZyu5PESGPnUOZ8qsWeZXfehhxLjAGDCcc7qZWfdupwPIxnvliVh98ILI/syYPzarJ
3dRqDnuN3C0PZtZDdUjssLkMzPoM35lNrcZ2j+r3OlqCGdCnmVbFXQdpx+wrtU0KVSBYK0zJ/ikd
cFjMUSmOY2QXN0bVtI0KCfJ6sgPNeNKyQIk+epqkMc4qs6tvajWf2JAfMot799V80PZU3dHwYhZa
E86mVoMC6p8MK94Zf3QvTMci+lCW4mR275tSpVUw6KPBppjyfnib+fDpV89pzL6w28xQJbyIoNMU
nJCXPinLF7f0xQZmSyZn84EdiqJu3WkMTrZuviNBim8gITaGF99UalpFZWavkX8aSj844KUezpkF
ztfsqW8q1UN/uhbBHJyW2s6wepTeWWKFMDuSczaVSpNC55WVF5zoarbOVSLCW2vxgH4Z3fw2OlRn
VtxK0fNpUgO2M+jJOyyolVmpXoPZv075aIOmJ5jOq5MrIVhU9QIQY5WJ2TBjb0p1TNpWei6lKorK
eg++acbpF8WV4aPZ1GoEqBJEBK9kx9H2ncSjurereTSbDdubWnXLWFcomIMTut+A3ocCZVqUiX94
469X+Yv56jY+FEkXbCYY/tOQAZuc4TXfFZimbopGRWaTSXtTsXOYVSutHcFJOO7y2jp29xhXUIL+
4en/3V/g/v7qgCUKOZnnLwCWVb/pkrKmba7m5UcwNf/Dv3GdZPzVU9pUbtYiEQbRTethS/NqnFnp
K5/x6ZtZaW0qtx5z3PO0SZ4CNHGX1snDcw871ujxe1vmfxXK3LWQO55WmhnP9NlfDeJBYvQl8eJN
4bopN37t8zxFaR6yCEzCM7mA0mh/GXHB779t6RcDC0xenUzQmyx6Nz8S5naNKgsO4+9X9zPbUnAq
/NMSZNMRGMe09yAEGV59U7dAj7KgX1mBA0iuLk0OvxXfyWo02fbizXQ4u/axhHkZnhafsZK0YnQJ
o8jsIMyLNyXr6GTKUwS1fGSr9vsMJuRuSuvlg8n7jvfj9+eu/SKhz4pZn/Zc94gsL8a2mYdGM9Y/
1CG/fkpGW1HSFrNtqcelPFgy7H60KToAw3raVOscBt3kL1y/X2i2hsEYhudkRNpgNNbAn//96cwW
6Lyapu0TcQz9MbL7/H4tm/Efxvtr5fx5JPO2WSNStGMeXN/K3ivGdF9yAgdVv4nfVl7uHbBKrruB
o8rUrAiiTQGPnFBIeJXhyeM4+NCLrn3TTI58Z/QibVNILNpW9Ohs0AHZAPMiBfZP5N9Hs6tvCjhA
wDrbLZPkhUDCM1/1jtbUVbw3u/qmgH1emEXMzKd6ewJJ3WX6tHbaLB6Im/D3lyiKaQWeaZk/BSRk
nH2NUFztGYO8xOgczdtGkhwO3cuUoeekgK++DFEifiIbMNvDuYp8fpsOFrU3jaMfsj4Z5/n9WAvn
Lfir8h9q4PqI/6oGNhVc0TpeQELl0cNHeDdai7MPq7Ix+yJuY0k4x63MqvsQ1BSMqpsEXhDt12tk
mb2W22SSRXdXa4OwOPndEO8SGuBO1sJ8x+i13KaTpBJDRNcr6CTw2G8q6Av3cV+Er2ZX33xxReFH
dZZF8SnqaaizgIM+p107Ge3Nscv3+1vTw/uIHLzVp1AoedMuWYWWcx7NBpttPKkGwzBEVhCfEjS6
yCO86luWes0PsyezKdiFnoN4HFyeO/KzFwJhEDYl4c0ns8tvPrlBmBVxHqLqtQpX6YO/lgG4JRC0
RhtoNEH//uh9u+7nLGqS08KRzEMDIg0zH1Qjs7vfFKwPhlK7dZ2coHfNZ2UDt24gn5h90LdJpSb3
40bQNwxXRAOnrGzr0uoyNnvy27RS3ns5JCvm22xHl3eTzrxbwinarFy3iSUa2vFFF11yylrmxgHG
tDe6hsZqNhcJNvWaZwncgmxMTqoBbWThfPlSYYP8avSzBpt6vfKV0sGtrVM+ESeEgeae/JHzR7Or
bz6w4RxDCBS9BZW3cp4DnOsHhE39d7Orb+p1bQv47LqyTpjb5uMQOcl50pZj+LNuyrWqrU72cQl9
qS/LvdUtxbvQK7xvZve+KdYFm8d8PWQ7lV55FXBa6gNL9HJvdvVNsa74zXQwLNZpVOP86s4pTLrQ
Xo02irxtnAl7WesWAyg60J3uaWrlmzypmrPRrfvR76NYUk2OunLdT6FvtUdnmTHxrVlmNoptI03J
iCnUKkZISqPfHsn8y/OEGNasVLfBJhdWb+qvoHB1XabrDUg29d5LgtZwDN6Gm9JKc1KaetYJ1KpH
4GOa0Iq5yPHMCsrflKtEu4adhfuvbB0c2EJOPnoiz80KaptvKnxY1n3GUDMsnbrLFvyiIp3/aVF1
vce/mFD6m3LlO+2GSwQsLVuG8salX+6lCCYAwf/5tbyOtn91+U29ti0rtaWZrFOUDX4KA222z3S5
DadCZWifgZ6Gq1nx+pviJcIGcEvMCBb6cMKL67k0GDW92dW3cScUJnaZp+gbMm/2bm2BQKhjjW42
/ROb6sVOV8ZWlabnfvIncYtwI3hu2BjpzCb229RTFjcLohtbnfXgJCff86eLbHvD0UFsPrXawohW
wZ47N0VaHgZkNDVWuHz9+Z/fob95RcXmWysGH/ghze3nMJ47MGJ+f6hAhZsNbVdpyq97LhKabZC7
lXWGGKcPWVPCQZe+WWeXt00+JVls4ZDzkzM42DFjnW8FgPy71GzDSGyq16bpAKOnTi+Fa9k1IlCO
xYOim03f+k35jr1qmiQCkxG2wgbXOA73ui1Sw7dyU7Erm6a5sN3u0g9aWIe2TFtgIlll1hrtbUNQ
BfT0ChS4ukwF1Ms24let4ZWYvThbya7CpmMnRepfWgn1g/xA+1h4ejLbPt6GoJpimHgvZ+uSq/bj
Mvn1jzKc+k9GFeVtCraLRjlVedXejLjaP/uObL+3Gn/cf746Wt6/HvW3KSi0U+4CW7u9yRbtpXcQ
XecEEqxGiVzfY1gfrJgGH8xRd23UhOKhmCYrguLpLcmPCYLV9YCull2e4atpUFBixVrh6VkCe0e9
t4rFC09hYGXyq6qnpcJeiO3V21lLFbi3cOPhZu49MHL2SeajV3y1Zq+lL2wVweR8QvW2VDMTyFyt
T8G8dOVtnaAReQgzBAa3fhq16aehHtQAxrnp5+69rdQAJrZYtBZyxx+RpF8td3LSZFfYuGO+W9D+
phVT6TCnz8mSTUDDhLAyXjp4lMnbxhFyvq/0vAbdvnfGSB8czLLJUzsCqXhoOLddrYMkMyqfQlwp
DhKfObXn8AC41u9eyivT8UzPQd3exNEVJp/qscLnhm+ihIcaZsOqbtZOICxxbCtTr25bevWbqHFi
BV2sE4G+b+LRVdV+muYo+l4BmFVvwsxX9itASfikEImrnNVXA8om7FAkZGnKH6tRlQ43oAiVgkKL
/8v5upa2nyk8dkrm7X7x5gQfI5llF6lF7DJVhGoa4gk5psmUNG8kiET/sUv9nitEvmUBfyuRa/vL
MY34FL2FiV7IN7G7juUlZm0CCjhMRLOcdO+w7lyjKC8f5Vy1kwupb27Wc+Yvfv/QDx5o7V1ukTN4
vyLkRouBoShI1c6f17S9ZLbjWyhR9dLD9SVViAR2nCswjeyBzP6EZT5qp344kGdEJrKnJW/xvDvg
vuCYQ9tZQOslcx368gxVqkz7vVp7y+cwpI4S4HsOZxvtl9Hrp+l5yCFtPivYmWMHGQDeDV67wEWh
tAdB7mU3wdD4wee8d0v5U9uhhaWOIPnq1rsxACeo9kE2yvkiZ/4q57wgGSwtLDFV4uBWqkP+3WMd
E5OjJhCuRD/tHmcp6EypEnoTVTTU1qu1arCqkKpXb/3mwFaxvgs7ROlJF4VGdSPbuDp67aTm+q5e
imuBhUpn6kg/OSDcA07TMZ7vRN54TnfC9Bro+mjFGWLMPRLWLKkPIRTN6YfLfsPwFFXpAgxbNzqB
Izukn5AFNOFR9jpSO9igvOadAvD8zel5Rt+V7F38ICuK3uW2BjQd3tPE3rtPkeK809mxbiwfqyDI
byensN/FblyK7800NgXQcv4gd+3lwRNLCPbHQVoCInxKv6dB4IlzGsZZuO5whKAHh0Xf6OJ+0sUi
pmE/iyQukABnvFTFg8CV4ua30GzmHIhzEXfZx57RQTTHTs5hnh1cdDfNbSnTZVQHopCpVGhXl2D6
iEGqX39g1hvb56CPrRAu5dXghWXDE3p9zJyEz/Gh5Mvg1PsSVw+OIEYPa1Y7pGEpfNqRc/zOvYB8
hXCFt5k0S7KrribhnzSHtQsyG4gsuiVCDpgl2mmBLhF/xyCl+pQDG42808xkDjU2BKECfWRfx/gU
dqsllM1jX0BcvfoMpfFT59ZT8MlbLJ26uxiri+DepnESP0vdec1jnvWRep2bqnFw4syiHd4ktnTn
LxPi6PKK4bfb/FwmPvLSY69aSFE7G2VZ7pymNAiJCRQYLAv3vhidK8K2xKvjjYcuQlGAm8a1eud1
xphiH0NRBOLnYLEIK2/6BrN6eQoLNvpPwNn77o2CrViDbs9BxJ58DkLC9xlkBvsrP+uASzeaIx96
K5+GKX6H1McNSVs1ZFL4f8IaZZD0mg6PTyhn2+mQmNSzO5wL1WpLQRSCNv02yDxLHVz8Q/aNnQvN
9yIMRiCjaM6T70tRjtljEZZovLGP+O6ZZ5OKb2UkKlzkMvKj9JkP/dU6UkZFhTY5w+Q83URKrLBP
A9QqdrrjfIgz8L0W6KmmPR7nIX0WsdPoi925/fTal5Oorb3yYZROx1Jj9pj2LV7e8RHduC8fepkh
xglTO3f2Tkie7JCWaxzhwgOu/xhmQg+Ig5bclbtWwDH/aCVDsDaPzO0l9ssOnZ9s75YQFOsRcWQ7
33HSZ6Fnw73TD2fi2g5qjoS9MXyUFYbK6itQ6ys8t46zic3JTHVoIBDTQQSCSGml2VsZDh1DNi51
8QX4WFlXB+Cp2pl29N50uFFql2t87KMw7t9WRYFq/pzZMsN4XDtjF9lHJ3Ws/M5tartf3k4IvxEB
wfh00/XBW1d+qx009LIjQKAXO7EPjWtVsjrgqAohv6v2urgGG+9Z7WOro56yozNzcdVxndjkw4jT
+WkdvS0RnXxKrMZnSjBjMpt/OPzta7ILPVeO38U0xYTS0NyhjCqtudYX4UaTt08tOwHzD0twip7s
wSG6mqKDH2OA3wtL+p8IzcZFnVpOjuJnRkDbzXejyGMLkxUeweDcYScF11zXmbt8BRHbdneJWyxo
TlW4Th/qcu3HB2Hj6rH3WmGmgE3MTwQad9dSj2v2PKP9QSLq9jp0YLP7nkYpjFGwml8Y1aX1eQiX
EGywBPgfnlMZe9kPiX+r+wD11mvSs2i8LHL2uCZUfO/bKkLMMwxNgZgod2AtX5Z6zu34EI9O3Y4o
OhidniYrHBmShVCifucFUzDcJPGsg8fVLmychkGY+6vE4afTut93PBMspk7qkfJgSjpM+yJLG9qK
Qsf1yvcxHOq62DV+5uvPSDjG9EeLQaNviQNXE2zekdN4+SkuWkgxgI1L6X108AYhIlFdwwIG69Sw
Ws2VeF6BAevXui2ot4UJIVphpDLyzg9G+PMcznrx+3z1FfDaUbiozXZBoPKa7a8o4HrBmhbtbSQS
X76U6+DX39AWt+6yE7U3A60vY9jk33IfufGMZCMo8494fpIupdfXYu6zm1s/UTdVn0l4t8IjVf7S
lwpM8FW0l1k8wEBDKuZFzMP07OfMY909EP1IMg4iC3bo64ABMzCD6lgW73IExskN9qqeJ1gss3PP
nENEL17J2HhqV+eKEatXEHGvS+MVxWlW7tRhS+wrL/lUrXHTP3IrPoNcMpRVfzfZTe++CyoRYRUj
mQftt6qHBptcoZ1yL2HvJU9NIubuxplLVLHYYOqGCffYxM86zOaOlsc+XT4lAO2LAV2P5VUQnjO7
EQ/WSk082gvKvD/EZ2uBaDwN/BJTuCw1rgy8U6n0+WqMNUJ7exKA7Y8ejvjwR19ARwMJbPtwineY
wBNx8Su+Uh/XJQnD2xnwvf+aOown39aGB/aI48Yf32ZN5Y1vZoIt2S1RqJB2O5bPU3Sr677TP512
rcejbcchYqRxQMV5SZDoDq9FC3bjPfTwErztZHlDs2toVF5eirwv1IXzWAD/u8jG3fPS2ZyZfl+r
yKlxWHTjHEw7l0PC6UOBBYMJ/ZhOrX+zgGfOw0uF3ZzG0zyzUKE7STv4P7Bp4Rf0HUxVLxODCM+H
Hbkchr+NWIVfgXpW6m5eq3L9YhPee1xYavn34WCB4B31YL+DRkzTiZd3efycI80dqz0rpM5/sAqs
Q59c6FLybcEmhHvqJHX4Je0VNbkv/CT26cpyYpQb0BJ+jAnKh8cFQsDM4mmybP9S24B6bjiEjvSH
pnR19nVBpcSfz1BfLG/DqS7xgKly0fVDai1ywF2TTfUrjqmEX7pFBH4j27RV952dzdgnh7woPvj+
VXu3G4vFrS5lKxrFKNB7LwNprPbtkIxjce6ltizEPHYdoSxrVer+KEo9DWe+fGre1QTonB2fxZC3
0pEI/GyAyvZ9J4YkfqnbuhSM2UgxD04+RO3zXAv2I3nKiI/xH4WapoIhYEr2aPWTZut5KJJaHkdf
WcVhjEYdPlnYUdzbDutEeJEr4mVaEea4fOOVa7Fih10ZfT7M8TIDp6+7AUOSTpMeO4PshzvbnrLg
CY5fNRb/l7ov6ZEbx7r9K423V4OUKFJ8wNtoiCEjch6c9kZIT9Q8kKIo6de/E+4CupxVXUYX8C2+
RXlRdqYiJIq899wzJDAmby5+5TSy7AEwXGh2yCytsRM6Bie3HdtESPaDaSORkcHMSJGHRJm5DEYN
RXdG8SnmKxEpyrPWWKV2VYA39KpF/GOehUjfQLMrSjqe87kmFzNS25f1qWyZQ7QRnmQ9Hck6WfiE
o99tbmaQr8zRFhtmrLxo+hZhs/iE/CA6VfKbJYyi4IwIlqBJQ+5VAz4s5F8iDhTyik5Iwq37L4rD
xfvVCjrSW9qgikYDB4kSv1WDqXWmzaTnM3eI2T4y5G5hz6d2JseSabqcoSCFA0XMq4nJTzWSAxbk
jGxz91TjLYatQ7XRcY8cA2+75bNBTlsMX1FRzECMfNleNwjU3G5mjhvdwa/bQ3ZXdQxXxbwtBZ2v
7MoEMRhI28wanyNt869hiP8AGwbvgL0Q6ZteXzF1XHAiwr0FyapgwWBu/Onv/f4A4MfvPHNGP8d7
NSPKt1nIeMJ4nSDusf97AoDgvUjKbydEkdbI9g6Rz43YAjo+rdGQ3/+9z/4O1xPhpscu6N0RaWUU
iUdN9eFSMf9i0AXf6T9F/d+rpKowqHskVtXHHkEZXGUMEcVVTJEDfwzBRYJ0DWaOKp2472HZI70t
3BF4an8rZY1eq+pVeFNiISHKx0fptS0JGyTS1zym1wAHUQT5YcpsG+EfmIGpfO+PPSJjqnrwBZIf
Q6JuwGxGpIpCLE+BZW0wE6uQJv0rI5wLUPYnY433Qi2QpdcJeXPuKAXaB2SKyGk5mJw6hFUjmyWt
YaLyq1nwf1jH72Vby1gHCMtdLwE8evGuGoQJeGEaINGmR9zdBhgmDvONhSnQBC+yScEk8DNQ5BDt
CEhsI2uME8OZjIYIUdghp81oBEYFfnjmc+7VydBBMWczhiBeaQEI6KYzN6XfcBRk0zRcgpVzZcyg
b0EYdPYGFgEFmgdTROPVhV/We6nIa3TVGQLibB0i0KivROrrYnXYMbHv+PuaK3/Zz0pT99T2BrON
uOEzAknivMlhyIVuFv37uh+DkAKIGTdligRBLmOf+g6uQ1mL9D4zX7FokfNNG3EFP7DaGdeV6Y9X
4n8iWX7+pierv/0DwfLmHwhI+4pc9r77X5Ax718Q3/9sYf9k57fG/t6//scP/GZgj0Cof0o/xAmH
tgml9YWH+VuYvOD/JJz4IZchHOrFhfvW9XoqYCsfwvUemz3S5H2CP8mF9WuAWF7+jpJ/Ckk5uLo+
fswHZfe/sK9/t+nAB58EJIKHXoQPFyIG+d3eZgQbJgRiTM8WKwtxW5afFoSsPIatZYcS9fcRhJ92
z5Xu7/w5GK7YkA874DvbnQmWGQnSdZM0RbdXqiiSqB/rs5TT+ETp0p1FR8aM00UdYBu5nRAWRsDN
CE1+HgsMYaYw178YOP68h0YR8yUyEkEYhEaQIHXi3TFDUBjynAXsEYRylaq2i2CpHX0hrvJ+sV1f
hoz/3sx+u1JEqI9AY4Br75WEtjWycqhxEW/RhLCAW6LjBsrtHhGH7WmUBb8e7LBOSCSD98jv1tfd
vy7yj862dz0gKvP//s+ffElckYchR/gBAufezT+LaOiXqCX5Y1jKOes2o05NztgZNNA1+y8vhUUW
BRLNh6S4m+/vZ4V1MwMLG588xydMvflbywuSeAsNf/HkfpzRP93QwJfwYsEy5DREaMO7MYvoCVct
X8enWpBdq8wxgjwLzlXnbiTZuLS7UAqouI+dqpOZfRiJd0/helZVJ5W/teIbY1GCXJVDgciitb0j
COadZ3ZEmPiubR5DC9QAabsAYVCTm1PVlicUv3dTAXTC+vTur+/bz0cdVkeA8AkQg3y0ALhw9G5Y
Fy1rxQu/qZ9ojXG+wGAGEZAdPLXXqU+Q1vyrod0fVmMgIj+SoQwDIXysjJ/LK4BiQE9XzZ4QhsH3
GwLFDtJbQENr8+44LE7eI6E2THz9yxXy80F7+aYiwjHD8OYRHtD3BGQBrzguVcmerOAuQ9ZQnho/
/5VcjP5hzYN5jMgcOCsGjErynpRJB9ojbG7xn2xO+0OFcunAam/b162AKCJqUj+skYer0PMphMlm
5kcUNgMZump1iUycLsi8de/b8e2vn/Qf7jzjWHi+jwQKJE7L9wr6YRkb2yOV+bnMVZ/kzWRvBVJg
kxzhhzENFj9Dvt2DJzxx/9cX/iGE/umFYQgxAdMvxH8RZ+/rRgrDClLwUD9PLNt0Z9KwgH8mmtb7
0SDHLpifAHKuiUB8D4I4g88TUakLdCoQbA++rL0rXGDQj9M3WMzua+t/UzSYYoxpPvd8S1m0IXl6
zAC37v76k/9QKP70yUMCARFWLPdZJMl7XYg3yIgpgITPgI6vQevfu2ZI+0jeGOkgq2NJiEzyEjkZ
9Lci+3+iXhm+dY+T/vZtQsHyv6FKudAZ/nOVAtnC9O3rP05lp7727U/VyuUH/1WtIDUHp8llr0dy
DsV2jLfwX8WKF6EikZdiRHAqObaaf1crnPwz4tQXGD+iKAnDy2D7t2KFSfwVEvlQYaCIuRC1/5ta
hVyKkX+vm5DxiCENKCT4bfh4uODPu9xWT8VGgWUlEjSsEbhlr0W0c2uDNC1Q7qS3x2RCnjSwjT6t
EcD3gs6i3MFPkR0bkovyBl7+0fe87un3xXT9lVdydVybFYK2VpRPCKAbMgSKN/pxQyO1F9043BEI
CE4cCqDXzo16j9aJ1XE4DQiuB3ZOPpXLVH7itBIYHQ8e/xBMDfbAiHU+5gjLgjQvpOaiHxvLaA72
3Hns0dWVlbc1EMYqhUE6FvsmliWHDnke5qPEMUh3cEeKXn0Q0bu0n3yMSW2zbnbH81YiDBBDt8Ok
AMhmee6xIJMrAWFa16TCdmiwlSaaotzPuhnzgJ0a2yU8eoLN0YMvC4Ngr5IuC7CLViCVZjZtfYUh
a4PbZ9WYujZY9l3rIvmcsxAzS96M6gDK2IpLyKX9WCCx4NaN0Y+4VyS3HrqoMZCtR2ueDpGHE7Ud
VuQOhFGOlmaDoVnStM0i9m3AcmRBa5SKnVPiXPWj6BPKqWhwPs78wgtmBoR1oNdfp41getwMfA33
w9wLjQ0rp9NxrcjkUtYJqbFJrM1jj0nFre/DoTRbgClcY5KLmMCwaBa680cJ+JmXrPs4w8xquEJa
qguTdQOoaMwafEZOJ4/uG+lWvZuAX1dJaMwlxxGJVLuqIQ5tXV0Mt2JjnX3aeuCRSSvBHcqkaKU5
TsNEPhNq1z3Ji65EMCccfKHDqYQ7aaTjfSyYQv45Tgi3J8hAVocAZdbzRnV5OZv6CV6cA3ZlhFOW
T3ISiKsWvtd9AbDqvs4FH1/71ZFrJpryMIZKnKwHbXNs1SxECitPTLsKwjcE5iGEHC497YNc5tGm
DlB7GrTFeGIWCr8YEkL/cWhavctH5Apn0wpmfWycql96qsc73QcNj+GLaQ4RQvRIbFR1CRDd5vwt
RAzfl370TJTIyGx72/ckjwOh2zmtFsnHzFZiLJKxpTmmYGv3hgDk+sArL3gZqZUhhrx5/03noWHJ
UGGSGAO+3kiinXhTRehvSUBzjFh1OOwBa2JWRQshbkfZYQgBUHerEBmIyWBsiYLrU9c2DkHlQV69
wWcKs8uiQkWl3eKuUVsGdzW3ndu5sFgQMgrF7XVkQokp1grqVLwRBcya92Fz7S2YOu06vLaf+QqQ
Oq7bSy7c7/bZP6nWfy6QBKo/7HyXXg7zVi74e0ZqS+uJwJsCgw6dglyPkOP/LkfptysEPApQOzP2
B4moAW6vbY0rALLTmzgQVR3+xnf43RXebbxysC5oB1yhHS9jm4OYzN+5AuhrAq9V5Iv3nGkKCAPL
JaQQJaYwkjiMlf7FFX7kHP379Ih8GjK0hDJEjRqGPjrrn08PNZBiDKoc62Dq2XJd2IE8bkClP5TA
VumJ6HHo8M3UlPh11F13rMwzfxDNNQ3h/JFGgYFfz7jY9sMyYuaeGEXW7VXTmbQHcEQ03ech0qbO
BITvNqVII/+VfvldV+Ejozig0PuGaMZQOL0X34xA6Eek9NBYbvRMpq+RrK9YT7LesV8s2nfl9o8r
oaAPAwJBDOCBdw/cYxQ5CY1HY38dnsBprE5w87/voB74F4D0Zfm/6lv/J2/Hn18IkmzOQj/Ag//5
oWxNx9sSg+CYWZ62JYa5rn9BnujrXy/gP965S1ckEdUn8Oz/8BIuvOkjBEn7MeFNGsykT5ou+rh0
/OC5+hfX+pnHh3XGBSjsAFbwB/qx985gpagnRPN2QWzhHttVu7HCjHbYMK0+Fb9K4rhEI/6uJPpx
MXwplNMUjR8l7+1jat4ZoHwFxkFtkDT8hQQpzgiJsfAYvYn5QaurqD0HoHT99Q2lsMr+46XR8ABr
YcAgEKl4+Wi/g/QdGzTaPR0gQDe0T4LOFY9XLRuR9JFVt51DjHnSr4346jdec6WmbnvAeLHPJrMg
RpbpouwPOOjL26oH+Sup+dAVSYFURVR2ofVeB9c2e0goSJv4OBJPFbXD8yp9rJbQVtMTpskUA1kj
P+URr8rYRO04xAhWycuU8sZi7tZa1WUlZvVrytSgvaSSJDhXwzYdkSCMfz1yN39uBgc3K8Twumc+
RItI9IhhVBOa6CG0rTMPahKsSxTYK8sVgBcSnNTgyOdpGMq7ps6hpfaCfLSJ4952RQZhWByUsnyA
VOMbzge1xojhhohTLRJRxWpFbGmKnFr66Azo1CeM8Hx+JRc1Po6b0/0R83S9WwfPfC1XNd2FXdEf
W7/oEHCjGmDPLYbyRbUWfWqG2dcYPPLgOmDOzDiD5UCSQkQ9iTG99hgGB0ABd0tPh89V6WHIvNkN
Gm2EM7fL7bCNJh1ycB2vW73Ob+AU9KdRjQG4LSO5l4GJ7qj2+xTMU36OtrxIvBnlVKJakKxSTA/6
W1/2c7ub54nYR7U0Aomz42j8mNemX64NbBHcSXGDVPOE5gZBzOC81XZvQG0N47YWYk2DqnePQydU
kRjEPH6UmwQbpK8PYb9AbRHp4B6FoXx0HfbwPbikO0xmRUKsF2PZBeLF4zQ/exr+yglihtV5KOvO
XeFhwg9qFEu6RPl8ZXsFsgvRagGLY6i6J4e3JvNGePXsQMuR7GzlhSTm+4UIz5NyzX6LuPcygG05
xNJak828sgyrmuviDsWDSODeNEY7XnHwgAB46+uL13VmPGQtx1Ogy6OPAUD/YMHVGXZLvkp7anEr
byUGAkcH1m17uBhSIE0QayfYO/w6ruKCgos9xQ140/JpYiVCB8H/Oemp4+liBrceQtNjLcel30c7
iEYkuAZN6XYGbMnmasQUv9qH4+yQ3dyXPvFvXa1M9WUmAadZvuSTd1jBOHCPnITVm8FovD+BmyqO
Tbd1dQpNXQO3iVaGT7zukKA7BZ0BYRXjpxAR8rr6NIJnM0wYLBmZg1nr+3uGnmxJpmpqAsz/tfCO
nSZInAcXS3/oQB1kuxKsnTTIg2nXMWRsFqD17jDNn00MoHx68xtW7Jhn3QFB0PpuIZKjfGbDd0x5
2aEirQ+HThhgVFrbN+QeuCxUpcHLtTQRUroZeCppWY7WxSXG7AezRt6zySvfj5GQTUDRU7b4Cuf0
6CHP59JLPNdtAEoC18QCdKU3WVR+n4Q5ATPGzeEVGJgYhYMkx3ezyadXcGWit3UdaRfDDDvYe2C1
3M22wufwwnKLfT22VyXX1HsTpgjovjOll1kFlknasXwB+A2ZnJdxRhAgDuzGzvt6a8yZbeuHvhuK
t1a33Zkiu+1LVfI82jsYBfYZWuFxTVhbELdfPL8qEj3k5fOKSM4AoyVP78M293SKOQIrkZJB2u9u
gq1PPcCW+mHG1IHviRya8EQgj/JvC1EamtFgKNcUZH+E3ITI9AavzFMrTJnCRY4Hr9RganJ4KN2j
w3TjtaYg9L20NnQgto6kYWOZTuXAUtKVugCG6kMjWRWI2ywXf3nC5+7SC2PsDQGr8/BxQreUWGSH
s6TjYA/sQGhYvVNQiY4dQBkZSKzbat53I3V7P4dAby9E1X/lPdik4NH4+qodtecSKA63TDSyZKBP
GO+hIKJVO4Ks7Octb8Pnzi5htlbdcCUHWqi0B6UgHaNpfYmGgG9nakpyjUnfYp9GjSTvpCy77m7y
qmJvg0B8dpZGgIQlpvg7XsPlNyN9EQXPTTSVSQcDvlOjlRaHfmIRPY4YY+qs7tdN8hgBu4N7RO9X
bVcNKct+J6bNZ3diAjHpdcoR87ljJbR095zwNiOtJVcWPSD91NiCdmlUhiO7AzWlOo+0me/RgW3s
QEfn5wffqSJVs69uKOv4QzdYnyUbH1Y/gSZ1zkFunsDkzMZ14eqNazzXG8Hs2sUADpZoV9mNqsPi
xtV/mep+QKPF3XISAMEPPdzV1PU600Bd2nB9BAuyf2yHGWPizk1lc1KhDec0Ir28a5ANKbPFX9vh
al3aRiVMyBUD60nZNrE5AsIAxHqyKhO18mYHnjJBnheJtvoEfmFTxxXwi4dZ4m05zDX3+QFngz6A
ati3N/B2MvuSqPBDqy4sigqgg9vldJ4Om6PtB+W57XXDBiB2ioHBZrxorVLstjOUkBx55oBrTREj
oJ3uFdH2btrKWZzboVhowuZV0V0NlcIY96sMHti0dbizi9sPBm+fmkqM2/M1Lx8DeLCjJcgDBHv5
eQZHgHaNV1QVe9FWsLSi1YJyJMa4CS1/EWIHExvt98W2IbG52URwBHmK0nMtuZvgDt3n3QOD+nzI
ajBFHtsi9Lo9lL+wbTNES3ETBqsCKWfA3uOGjT1DjvqAbZpWaUFmOx7GHBkVr3WtpLtpvaZKhOnG
m3HwWHQulYGeqdeNtiewQUPAHrwCSDBB0rOi4dUrDlNMXADLVB5imavlaiaY2/UbSqulnpoWBMQG
Wi4fTpssXo2rm6wLygECiXphWTCCRYwYr5FmrdvIxTBvIAcWNrY+t7mrwkMZBWAWUV1Rh8oTSTRD
7MlxBWRDQ+NAoX1DJw8iIWWuenETLXGM6UZGN5xuVXvSSHHokOge+UOMOYk6VjnBr9Dg8rxuSM6p
YqT+9PsZ/Ocae62u6UGZrgyParN1d2VAo02jEZr7LGhNrR5ovtk5BcJXj7CXa3Xaep3ayZBvqKCG
9SkynZkfSRgmFJSyq0iNOu2AzaROBYcRgo2bgm31Pney2KmpGZOccrVTePvbeLSE4Qkvy2GBCj9r
olBvaa94dK5pQ8z30ZsFYu0NcLSxDPcQJngdzloYPUCoYVpkr7RurDPE1NTyYEMx3RSyIx/bcRlq
bCR2yDxA46cWdGSYDk2SNQkQ1mXdOW5Y8wolNIQZY9/6BjTnlZ79yWhUvSWbz6BB9f61rJnv4sXK
5nOFwxWFgSfVsavhNRH38Jc7LbPjd1W+tXfLKvrozUF2ql4k6YbUN5uscKRx8TEHwXNXBMOWNb1z
KCY88tFbMOtKgA6b+yXwwV5tWzhG+S2NADpEVZ9J6Vowtqsi8ncRtHwJiOnbchxgcGF3fT8s3RXb
vPxz69coBlt4AnxEG2W3hJXD6j2KrogEMKey7WPc+/VtqpCu8NUXXT5+prqn5c6K1rMp5KW6xZC3
wBYywQcqsVoWqLUA46Y9AsvaFFifzPwAmZyxmZciWXwTPNm1RZ/QDmS9WgESHj0KU7wYxFcvOuPE
mDHJlqqKYSsyfu9YjQoayGa8VPVxreuTBa+xW7uAQVsCKUa6bto7Ivyh3om+UIdKVvktWMPN02B2
E0p5A2QoxogWLwBZgqm93cIJSDWtJZJyUEduWxpsKke7UW/i3vnVGMRuM9ENtEJdhi4jvLFkRQ/F
Wvu9KcPmGa9ctBdDHZ2MHHzYAxrvO1V4sxJszevREZm7qzAvRnLaliG4RFV36gtng92P2zZ4zxbm
Asg16KPcT/oKtM5LjUp2dCvXJV1pFc4viNCm6MJkFcX1gpBuHXoGFPLN6FRPdX02jU+iTIioo2Bn
9/4ehMp8O5bbtqpj4xUMUh/Tkn3runFOXDO76uhxJ/yjrkbVnaOG90EcYtG+llpcKG7NMrhs2mzf
nWu7uVNf+MF6xLZYHNFUgZbQmICUGYJD1y84DaouqTe4WIH4TPwrBblZAnfTFleF+/yONzMIjQpK
gZ4M3EBvCMrmQ7QwAXCM+9UdBEvj51GAYo7JZrjPRS3TvIcYLfbHOu/P1ivdK5knjO8ExBLWTzvL
J2ybCpKozIGbNZ57oOjiasqHqn1CoAvgyQnPU2RjMNSvAZriOkEtMj8scxPce0tuPkWGkiUrFr6d
VEGm0xw27G1pfaUTxVrSXW8O4e14jSddPPAcg2Uck5AWxYH11pMHXbjLRkaWm1pM3cGwWbtLb1Iv
MfyGQ+i1Zv1l6Ep763kYBR6BOtafIbseQfjO0yns5LDbVprX1+FYbB8hGtHgHE0amiiEQqElXE31
ASoFHxbyOHabBFS9oonHeSvQxuD8AavJ+DL1uNYpdOgjjgAjhnNQOcePlUQdP5kQNYO0Tbo2YGRP
Us67sp6n3bpUzcMAFkhGyCgyCxOrLnYdifZyLtSnCuja07AOcAbp8mhJxqkp73ttyIumaFk7kOtv
Q2BRIEpxQ2KABvlHXw8CAB0Fk9Av9Q2U67gsaJzjkLHCzR8kH8rvDdTJqMkXuewlK9YbPq/oyycO
/i+DN+UKxUQ53a49A+EKnATz3LNwvSpMUaYbjfxth1cOKvyGMZ60jn/hxveua2DrVdwq0t2jJO0/
2pkiM7fElwdlFg6GCQtyBdXJqgYw+KcQnSaGQv4xCFm45/NiznUJ10SsaJrCCqja4aOP94Hf0yfH
GliWokwIgW7EVQD9AdZGQ00KyuT2HRsNvaqkk2yXw8bwuKJ+7+J667oPRtsBikdWsRv4lNdD2mok
UqCTDb5EBAnqTo/90W0CZLFuMOA3Vxq9SC6Y/BiNrXfolwEYFShjtkgC4+HIaIJ8WyBEKoYBhV0P
xi72gxcPnOudj07ylRcT64++8UaA5iPvrkp/iFIYmWgZz4rX9/AxXj56Gr5GfKQqCT21nBoMa85O
5z0WHabpN33E28O8BvWDzidwgzFQSsDU7W8nU8oDr+VcxhGa99ig32tTPnH3ydqwTSfhGw7xH55X
ikUAg4SiILXIBuLJfYADxYvdgg+QlGOXP498ifbIj/BSrnOK6d+K+hsBbqeiNNtBYUhw1BCj5nEv
gynt3GyuWmhwn6C5rCBSo5iwuHDJeVZCBAxSbHgh4gKHf7SNA9diNkuXLKDnQXtTrvWh93MgFj0b
kzG3hse9pW4HvjkOHrH20Efgf881RPmNTZgmq0gc7KvRppsK37dr6HLvQR2JNnnUZ2bnKY0GjA/z
Yi33ocO+FtIVnGGMHPBDRrbtCzIT/HpfY/8AeTFs1C4YVolRP0wBE8H9+dxRqU0yTzr8pkzdZzjp
u082NMlURtVDbmgwXw/QfaSX4vk5Wmvx2Nq+tShbha2/bJGEqhohKvPO2yLS3OF24PVZhnkVYNj3
QwL2NSS/09Z6t3QDcxmTUGCDqAOWiOyZ34v1UFYTWc+douFbXzKKzRi4aKoDNBa7svQ0TCh042dk
rS+yGzqKKil0Xu/GAvLSYhrnL3PObSYZv0NwqBoTM6CTiqnnkAcy49URHvETuAqxO9OF0Te+Apla
Wx+KpckvtlfZ5ew1N6t7AAiGXlJWYXeK8HZRwJXGRnE31mihC+tjGLdhYJO5cisfcwnpqQ5KkUna
5eVuwFy6ipcGiyDTmCcFcSSKMUy8kopzOGOImkSBVvdcr+DoD5iOo/rFyovRiC3zY77peHjxzhjk
Ve2e0IFA4IfB+w5u17E1Z9IMZSZb7+u02nyLNfrxb9CsQSDj5S3s/agrdmDNbSenRY/JJEhbxcF1
2rwJ1rI9POFZOoIfvx7WieLSziDuKfbIrO99b6C3S4MHJ2tis1q2LiVt6VAPwQb0hvWlHONxZD4i
ZDuzhddDaRBIbxESpefrLfLXBzZLeFSubMMuC52fvgr3kAFi+R3WfGqmRIPVYfdCh/Z1KzuIV2Cc
tGC37cf+Gpj8ivKwR9O0QEVxpBH6WPRPI39Bb+iuXNS5zK8dvFqUbaavA4rKKQ6h5kvnAUsjpg5O
chHQqXTLEX4J+KSeXybUwZ+bnuM5aI7WMasnhOGmcCiTKLcJerLrLuo7+I7qqrRxMSx2jlF2jtcF
klCrHUo2FiTVtnbPMI8qaFoCfb9diln2sbYBNo6RTT2EZBJxMzcBwvd2F/WEScDKrUeQDkL32beu
hPDTCHsEN9xIBIJV01ttK74vIHR786BcGlLhfHqVb9VCdmgeVrcvR3mL1/IeXGCOCEIG/Vy5hPlR
agtPUCjqmi5GTDh2XIF66HqoJwjaVD7ItBqUfh3KmUFjZjAEb2Sbf9BoeSR8eiK3xD0e2QsHCCsw
KUIqyUPQY1iczxU7QtiAI5k47xIkX0Uom4LZN2sKBzBn4qlhAAYDx/V1rtboKwDNb73f3uewnwlj
g9DO2zUse7rbMIpvMiXy5jGYmN2X2i+/B029DqgTECqNDMuWxZ3oMXEGxUi257WCFAivQqG2eDRh
hzkF79c3NYDJmKDtWV5YDr4FRG11daLBxf/D2oYGR38biN1D6WbnJHLICc9Yy20dW2anOmtUq6sd
+GBrnWnaYj45EW/On5YGKqhUwIRm3mHAnK8xBoL5daSkgEKmHGqzr7smOHvl5AexhDZbHooW+P5N
QZEODhJZCBmyidbyCwU4DvGu15bnCprdMM2ZWsUhgJLJ24Onwt9AcYC+c0DlxFOpGrsf+m6r7xUd
o6eBt2ROLFb22QqLzyEGheAD6WrPS3QIkAViG/hOV3c+6PEiBWZvAf3jlkGrbEb31hbG+ckYjOPb
DJhu+zqh0WoQRjLaY4c9cDl0IAxM4Pb7/j1VPa/h7trRJ+9S7R4UC6g5yD7Ik2nquox5Xnurc24e
odwMgZuPhH7byqDYLR1dII4LuxYYPCwgbHIJTT83uO+7JdAcCDQlO9Qm5TWbp3zbN57S90b59uBA
JUAbpeV2O+WkvENZ5266wMxFIugyAFAgAv+KL/nXbrVEJ14V1kGCWa0yse6qcNmTvnXsBMcLLy24
yV+gySIpyIs6OoM206/ohIHCP1gfLzay06L5BfoglIxqKzyUBhQCM20h2spquE8U2TZ7DgtIAT+N
raeql1IDDsDezL0ubpo83TgzZwUpfrwKZIzi3IVNqOgXGBT0dZ6B9DM+QiGgn5t2CDFZw4n1jbVV
dddAopdClF9M+xks5KzhfEIfHJmiPfWACx+ndWMuafo68M9laCXk4+hcY5JbuqVFbozbB2Rby50U
CgYZxQaRIRwqZHNYuhrcl//P2Xn1xs0ka/gPHQLNTN6SkzSSrGjJ9g3hyJwzf/156AOc1XAGQ3gv
Fvstdlc1zU7VVW/IEV64ydJYk/g0Xb6P/bj8mqLhcO+1UnEjUBt9EaqIuF2TLnG833ZRSE+pVKNB
YP8KTWe0dYxHaXRSORhIQBPXgOgm0Y6Rxe9a7u3S7WAVBhBwvUi9jXHLfY+8oKi2UNZ5momK9UxP
2f5MVfChC5JXT9bjfKMagQcPyq8LZjEHQdIMLQ+NIrpNUS451KhTAVOpx/Z2zCiE3AlPs/2dZo9l
dSyaviluMFnNaBkw1Z+0poSfmLUdnH/bizvFqZRJ8m9BftIhTDNwv5oH2WnHjIfUz3hSJA+w5YRT
ZDSGNmBaAo8fie6GM4x0rUCUVMVB0DN8LudL128sVp5hF3HlWuzubzT65MitM6UKHVaqtg0ha5Fg
ZpPyWqdR9tCZGZkgbPW5c8XrbTdQG41xbki4F7ISernTh9UYHWW5M7/IsRLeSn0KR7vKEYpy9EEt
FTcL5KMPMjzcpH1eKpD0w/JHLJdZuKuqKenfi4KehVPafRDuqwKpCFGFZr7tJK+nVUfV5qnou+k2
sKMhfspozzEyq/GTR7nRracwVJrsmEQjNJI0M6XPU12IB+H7U+mIlLKRHpep2GZiEjzqwF+S6MB3
vU/hT7+rYi6F+xJMIgz9EuOOteTtyKPEzoZAlx2HRtZ+kHHyhXRdLqoDva7Ped1O9HMStTGdOq3N
aa+kFmIVEYonymtJKoY8nCrLgF8BqBEPyppL48g36BIY1ugYFjyXmcAiveUoNxwikyvVScME8jei
ufehWUfxt5hhO0oaKtILTVEcM6QuDiYKd6b60mN0MRcdvRquUE1BQI+qPpp7T91Nk9p+fEDApKj2
fq1Pr5EedgnKDcPwGdmCcFOMvoqMzpg+0UWPvmVNWR0gpqTVjZkiz3QIqgwU2KArW7CD1ChTbzSr
rZbU0Usmj6Xl9EWcTxsKE/ZLKkgH7pMGNvZzk3um72IkMvE27ix53AFhKJJdUtU2hcTMTwTZiGn8
kQC9JDdNXzQ0a1LOR1e1k/omaMkhfhQ0ccbPkpEBEq69NO5Zsr6auOOoUdLXrar/3HWA1TfeEGaf
636AOCRqiyo63XUMS1CrrvPd1NlS8NR4TUHrK4zrr6rvpzeFmIKDFuSwwLQomd6QKNXAPQ7xS6AX
1JU0FGck5g6xFeiNCnoYUQnhzKUcU4i7pvfl8FOMyLF4DtC749XI2jJvda7smxRrxfAY0WXmTRrw
9R2EN9rvIDibT0DeSwBdtW08hQrnMASlJn20fLN+UXn2a44hdUV49BqjePJ9eWjvevQWdgksuK8G
iVCN7IxHrTESocoDpx6/l7FVmG7rw6h3/YrLxVW4t4dbiNdh68oI/NWbfGjDR9VP1OkmgYyev5dT
hLt4aAhe436cvGcCBIIj5Lp5bXSjeh0NU6UNbBQSxf4wP1pTCWVgsiUldWwVZpaDagJAkbSMUacg
EU7vKOglT/x2Sd7ApGm0n6j9VLf4wFWPskFiomjl9FaUY3Cf64q1UWm5b+Qp6Y4GZRPBdNI5MBy9
kkZ/Pxp6mTmjmlhVBsU4MofnKGrofJqiUp6irFV+aaKwg00Qqt0uTgB1fg3JAal9juAiHFqP5qFm
v9xUetTe0XMzv8nQz25VS9Mpq1ei3NhZ6cX7vhJhykMwVHeKFomnLle6PSx+1IDScNQ+o53DCdu1
HEhmU7bBoeVNTNcyreWD0qJM5YQZlB7kI3x7q9Oc+MOVJQNcLSprg2RA8r1uq+oeaGHwmA8xqEKW
FfokBvW/fJOhy987GYDZ9rlUSuWxDttwB3F4+CRsoXyRq0a+M+CTbEsUQ76XdO89NwtrPd2GJS1E
zDALRArzkVWiZanT9cLotmonRdaR1s/wTqUo25E5iwl2RdHcVmrg35t6Yb6J1ohoMyjtp6Jv7UPo
x/Q7E3rQvFdknwI+jbGMnJTG/y/2krdFccF+jKqWShU6LtvSN9Sdn8riQQ1bIJRF0liblOPkvRUk
94KluQXTaA1O4wVK+sfzyf3uwh6s49G3lDrYeBhblAeSdBCwQR+Jm6T30pdIrvtvahb6mUNhtCar
9+1KfQxCr6gP4PiyI9Rh4zDY5LmIagw5K1pI6fMIvoF2Jm7ov4XiTV+VWqczIui0VQfKlcDpJ9GI
+4AOIN9CS5FQ6NUWxG1vh+pvlW2494TmVRuMlKrGyaQ4efZ9i6oDQBb5uaeGSSZF1c2pY6XLdoFE
29NG8Epx/VC1PuPukutbo2vNcltHISC3Lk3bTRqpU4YSBhzWTdqaBaqPJLSVm9AjPMwapcnrGE7Q
+aW0v1PI62xnjDnldjlX2i24v1beJ1OaPeoWSc7oyapF5VWufZ43wiNvmSdu5yE7lD1Q57T8b91U
KmyUSp+bW3QRIHp1/n0b1oCl1TFrujcjJ82y/bGGMllK+nDTKpNG1dmikMYWL3lESpO8MTkmJbeu
DcUJaOlOuCRsjbHYc17Ejx6cmvAY+038HLQZbXmm4lbXzekz3XYf0qeQvYj6oeof6H/6r4UUsq/6
NvrkywZFaoB6PogS8vRoZyL0mzg86tkXEx+sdSWy580w4YnojENQ/ay6uE9dI2+6b3qkc2h5ZZA+
1nmD0lRMfwv1pSjLtxZdiey5JeqzNmbprccx9oknjPHQNkP1JIdjGDmKyOhYdGm9sz3Yr57VxJ07
tYU95/SJtovyWpt1ofT0gKA/YgmWKcQzjTMKvyV/K3d8XfNuRi6b7tgYRvvQlx34xqSsVH9X6Rby
BgOVhdQJPSNWQF60+aMaacr9kEmBegu2Lh9uVCOkxGVVIn+UmiymudOxVej0h7w1yurBrzSdvdFn
+4j85hY1qOm7V8X9S9UApHTaSe/vKrud6m2R+p7t6iYJ1q6Ay2g5cpF0N1SulTeDzPsdyPlIhV5X
aTtopfy9zb0p4e5IvPxxKIZ4q+kxYiw6TgzHPg4r+x0aenWX6dMQOwHTou4qLUXvrWqkonTQj6Lr
JZL4Ier4QDvSBNmitpTVBj1Ty8ie6EIE4wtIgqT6QtpT1UDN4DTqVRD/qdE1wZfLVrvgkae81e1b
8pkNqrpG6opOg8ZWabkFS5c2ru6UhjVQpQeG88wxEINcEjn3x4hXbDU1ymdTbge6hX2+5YuLr0D7
kHzrdO4/ZcNLhoSfmxsdQGfSKUfQM004ltMu8ugPoaC0t9HS2qpDIxmU1kkAYgp9d1gFaXewBcrI
TQHGfVYLX3vTVGFuYlMJflkKP+VQaRjC0IBAdYTXIp6m8y8egtvRqod3e4oxFwltoxJbTlwbIBaX
of9uW5X1yx8nJb7J+pwyEujEKtuSwA+xqxe5fI/GBqmNbPXjlwaFyR/hkKnfS6urJcBgmfUtANnU
uGpZpBXdfN/6FdC+sDni6b9QQu3NElHDRnB0oZd9g+ZM+hA1I1QIGVxG79jmWEwH2BP2EyVMYCCK
b4Uv6HmJ4lPsIWfMNox0EhatL7qHVAumYyB3w0/BvfpbzctgdJES4NzJbWVe55E1fFEKWXsZS0lO
6LKHoXeY0zOTbiGlpR31bGN0egVdvDuwaLD8PBRTxCZU7OYLcjbebTQEcXWT151nbloO6nFW/M8G
iBbKfFL7HdWDtIGntSm0Enqjoql6vJ0mj9p37Ev1m9oO2o8gI8F31STwuEy4Wptj6DW5cUPvfHiC
jt7m+/9philrs6rjCA9jNd/gB9X9sdoaXldABfoZlU9rLxttdDcOfv9diZqSGqwQK1KZ56hePIhM
cB+yQRYllqzivJe7OmgRDVPqZ+S37lM2rm2uSYNfANrSi4TRqOooimnaAtAtkEuSxiaiG69Af5ee
Qztw7PwTvdxCW+FzXsC62ppi2mDsdV0oM1f7I9YVfFaR1CkV3Qn2qxDea5yvqUtc+Ga2KQyqPCrj
EUtyk64W0tDGhFDR7TJfs2lLEf86aPccBW2JmZcKvgxXKm3JWY4xI8WIvtRoSvebEu2QMN4LYLJT
sCYjYp1hgy2ha+hYgVK3ZP0vnfMDNjgrsWrzwhwsSeE5EWW9PoSEaB2M4WdqHUN7FY48z/UJuN/g
k0GZByMCityY6WkfJygvprgCZ6s5dTK5HcVDIR+zah/a91F47/vbjnavscJjPJ+xGfYMhk3RLdnA
g/k0puLT1LTBxjl596zk7aHLmp3abq/P2fnKg1cr89wGZW0a2nJZFFbShpVBCi3bD0P71lgrkrl/
fTRPvhwTxIqDWQAS2WDLno6ipn5qDpVhIJ7VuqUs3C5/j3TDrcYgdBSclqRCctTuu1K/1TyMqS3e
hJG5IuV9tl5gGUDJ4LBQDEtWlHmrf1gvcp4C67YnildInOZBsWlF8wyHunZ7SX5UyggBpHTFP/Mv
Nn4xciZPQC8TiP5Q1j0NaiQ22MtApkge2Z+q8r3oyQZqrX+qpfxuzJRt2xufaMhRo9QrcI5a8zhY
qouhFpz06VD7/n3hD8/X5/vSfPCrVEjFgo8Bf+D0V1W4jaUKNB7Ha37khXYryMH0SEMsKr+3jNb1
BzTRsvazrSQPEkpaWar+UDR5hcRwcUJswYPd5nxVrMWEmArdOn8AM1umQC51aWOjltuX/oZKxyGm
BAP65+f1kZ8d5/Ma+BBy/kkf1oBSjTTwM0LiclLoVDxE4PQ029qqP+TByt4921aLYIu5H/RZVbMn
WAc6hgubRqbJc+L6iM4OCIKws0wdmrOqMJmnIwIQiWZYppqOGPUtTYN9EQOyJRe8HubsWId2bpqw
azkgbAtu7GkY35SaRmpUSN269Thm4o9h6dRG0vrzNJn52/Vg52OyNcGly8luaIjFLsZUpGopNbrp
OVKIOQHJkq92b6zilQv3fP0RBrK/UFTVgLUzj/nDYsgRYe2ayUaNUn5rol1KrzwDIQA6uf1iFmvi
E+dLj0QCAWKajib37/KQ7aUuaOzSp5xGVEcL0XD2um08pE+xPW27bM114cKMcTki8cLRw78vd1cY
WpT6ZMVztPxHZ8ifkqF5zsYEvcU1rfuzSFCEWBMMyuYj4upw+h2luUuVRYaJAKv5xP8yP/hdRQcu
Uq1N0IiVlTjvmpMTlStYUc05wYALDkXtNBqSS1ULEo8t3Lq19iLrf3p4IJmg+2du0+5L1vXbf1yO
c0TNZInYMM/15RZryzSNfVQOHcTLXD2EJq3/9sb4Xzcy8jjkTKx3tjJctcW4KDONip0ZNJkHBJ2+
6pXHm3zlCrwwU8SwmCuNLEYszQ9oZBUWVGGSMunO4hGvVUczeR/bt+sfTFbO54iB0CEC3qNYhr7I
mrtGHS05wdASpI98Bxe52ZRmOSDMpka3Y6v/8dS+AcNLranoskOMmKdT0b3ZKpE3rDgxnO07REtk
g1opKhBsB2M+pT/s8r4uE3swZR2hVq0HOEC/3cJV/FXVuuSGxy+FCK3NVjKe8w+NjgiaBLqJTAAi
MosLVmup5tDpoOmOeVlc/VTEtPPiO894vf6lzwenaip62jqEQJCESw6lP+rlhK4uCCA+dld00IP0
2xS8RRG6hf3nerBLg2JtagJfAY24i0GhBdqHMs5vTpwUj3A30fFLwP31d50iHa6HOjuaeQRxkiiC
gRmQaedxf5i02FejbsJ42UmTeJN7b7NSPW92F0TyNmt+0hS8Hu/sxiEZ4saCOo2+DCf0PPQP8QI5
Vgs1Ckxn6rTqFj+rZEPXMD8OUtqtnCbn5xehbFsX9kwSJRk5DRXWBnriCJzyPrfiGwyQQgRsRxTh
RyMPHBoSxtE3x+6WzvibSWN85ZiZl/vp8anqrJT5FDAV7WzFDN0YA1Jo0aJETdmQoKqVK7ZIS+kV
BMhOQyw+ZoFIJ5LJINTRJc8OOfquG33M2xucx+CyjfReVTn7FUtd6aJ++qC2Ys3c5cJKnXceibel
cPkpi1+QIo0daB2/QKZM7EK4v8uNnNt9/JKY5cp9dCkWKALV4NGr86pYZEaghEdKeWR5SRNsZOko
7PsU8Xa0cq4v0bU485n7YYlWUgdPUSYOXa9NL997dLVD1BLKf7M84i6fHwYySm02ifJc+zgNVHpJ
7LcyndgSgfOy8H9GprQylgvbDbId15zMaxC9uvm//zCWPojBuSW8iirAaE6tdq6uDLWD+cXKaj/n
LltMzIdIi5UwQGu1gpyv1mKX44WPEwsv+N1IGijG1JUq6hTt9xrsqSGthb5whhFa5wKgOMU/LAYZ
tXBwgdXw3pRfQ/+B9p8mDmX92Ct7QXNNC+/y7iiGfQFPrXoOqjua/S1OrDFWTd+vr52/tZDFrj/5
LYvPoEVNiBwLn4HfMuZ7v/mUi28eOgWqfgcJ0dD34fCSeLde1NEk3Rox3psrV+KFg4eMwEBgi3Nd
Ry/9dM7lDtdEo+JzFJWQqfgWXFhgKK4P9MImQZuPGwOxIKoNyzd+C0gUPjQ1XPgvf5Rc34Hf/Q1x
blsawb+HmiWHVI4ZhPJ4Vp6Op/T7UsO40XBoEr134fhU1PoteK+fXly0K7HO9wuZoUEio2k6padl
rVPqlbJE14NVrEr7srR+qrEC09j++q9fjzA8hBRBHVIGVnY6pLEDKDSiMumYTXcXDCkdaBDJ+bjl
9blSGPl7g5+uyPloQe9D0KY2/4/5/+EIsDWpLosO2VIp6k3rqaDqf+MrqtS/J01RRjs1ooeypTpu
vWtqM0Q0/CZuKymM+9GlChfeQNQ03hKI2ea9VxX9b9SX7AnVxwk8vElzLt3kqU6S20w0FDBAr5M/
owe1aYNluf6mQJR8FFViH1kyQ0Me2nevRVBBYxlUI6NUhQL2XlOxueEWCavPJgr2r3XYRF9pZjQ3
UTa0vz0zam7gLAzRygF5fnb8LWwi6UJqxy292K96kYxqGQIMScsfoR25kfWrDJE/Kj9F0Y2prDwL
zrPI+aWImqWpmLO45SIlIYFVwUw0zIU1IR3kPdG7c1Cbvte4ybBtcv95mSFdoVBwtJB8QGbkdJkJ
9OQaubYRk69lJ2i3utrvMB2UvWwl0PmRw19XbXrrCBbO6f9pIEWvulqPYtvJ8q+qdhsZK7N06e/z
6qWMxgYgm1scaQW6m5qfQ2Iap/xHQ4976s23f/9WH0MsvpUUSXjTAQd0BBwbepMOu8U1200Dcv56
pAuDAUJFHQ6BRR4syuK6mkCsR2adW5wxNX1bVFLUtRDnpzP9gA8hFqu6mbq+h7JlwbSUkk2Kqbwb
IVd8mCDqb+tcDK/Xh3Th2qOfyEIzmCEFfdxFKpNnQGRbK7MdAGqOoRbH2b2Cmhz6EmBHEOQBwfKK
nMEzbmCuFcACybPbHBK0Cb9AVqKn67/nfJ8ZtHagbOMTQw1IX6SKdjVFSWhKHvZR2rOm+fBBK5jf
NeL4wRdrklceNeczyrihU9A+MHUwD4sZxW/DkJRWSLR/Q+8uqs0//dRMKwf5+dU0S8Pw9KSaMNe5
Fy81+hFe7gMNc7Tue5gLoObmTlLzlZk8/3JEQQQTdi63BWW0050cFzCFhzDw3aKWfzZFtvdg2A6S
CROo6jNoedb++lRdGhbO4zh120LM6cRpwKnNxk5Crss189esgD8bmmjIrR1Q5xsCbV1TQ4wKGK+q
nXV3rCD2K9+m/2F2kRu2Gdq+WMNsFT9+NvVeXknBzp+eczgkMSkZzGn+Yq4STzIxAkNeJbCQVvO+
ALrcxjX7rx0OKsckdiKyYwT65vq3PJ+807CLXQjuCm0NoBdu1A5HoGg7KHpHC7mHYWh2HAgrBZ/z
qePEVxUZ0WmL5/xSnh3RggySYoDp09Ae6xLN9HjsbwtFWikfX4jDVUn+hz4RfWh1sURwsqlLuaJ5
FVmINc7yeuIuTr5c/3bnicB8H/8nyOIKgww2jgnJqzuEfezKPgDnOnFR4XExX8IJ7A+2MS/XQ154
MyGcOp8ZrExNPsvUu7DoAR0OIY+y8CnolR1G2S4mAT9l2X8a4g5UsHgHjEsBr9zgMrNya58tF5sn
u5iFmjkh6VLNq/hDZthCKsf6C4pvL7rSaXrzp43j3/dSbXHgohu1Scps/Hx9zGdzOccERMAzDelf
1IZPYw49RI/IyEO3ihAGNHRUgTiXw62PHd3KPavM2dRJ5kssUjqiWQbnsjr/lg/jC7AuA7qAKdno
79DLcIIMMPX05iWoycRvbTIAe76D5XUbJPOndlOwbcPeSKNdEYsbqf1Ueb9N80bvV66LpdgvRXx+
GPKn9FwQ4xbLQ3aqxj4uNWwUpwxuKgWwiIzMzmqwvaDN0vt4zEPDBWcK3D2UjLY55LmiPwb4ym1F
WLXeIQ0tPzhWHEL4HaDBswGaqDz14CAxoevGAha4NEi3FtJlmivjRiO58P7J18u0VL+0ZghijzZk
1K6cQGfnrC1UzgOea0jkkwqeHXxKN0iiityCcs0dD6hpU/Re4YqpEwcZH6XD9eV0MR4lNjYuVT7a
IqdTHFdTJ9cGwCc7SI5K89UPFZQddkJbSdwvLFta6nQmSHHZMMvnbphAakCdiHGN5Sd25k/0X/a+
ZK3cvpeGMxfRuQ0VNoi52JHM9xRwG0VuEn2T9V9dtzPUX0WwctRdjqLLrEGe1day6xeGQg4w7Yxc
X9w0068JJQR/eAy7X9fn5tI303gR0PkjZ+HwPp2bKGm4BrGXdSNuib0U6imiP5jDIzwV5SvJkTJP
9GKv/30ecBPx3Dnb6xH1+dwMY8x7gl68oRyBUVcWRPLTMApgmiMoUfQCJUX8qLPe3GXABD/PruZ3
KUhe8xEKNca53UTms6fDB3oemXfvV40cwusU+MlP06z1AzIJAFnHzjK/alEuf//370WVQ3Ak485q
GovHYdmyH3vhhW6rjRsvAM5u5wfb+2fcEFv0Y5jFlskUL6aqTBgAb9D5Dz7GfHocQ8R8uz6eS8vM
0Ch9G3Tb6cguzgJbK1Hc0iTGk5p0/7NB095lKy6feeiqPycj4AC8HvHChUYcUi5qOKztpcEBJg4q
EzlELq8R+Eiik+6ZvB9DVjfwHUS27aklraR6F0b5f49eHj+8ff7e8R8uGcmzpJInP9DLHi3CsndT
3gGjlR68Pl3Jg9ZCLVIUa6JGUsYUKeL8rYDyBdoWjPGXQFs5xC9s3JMhLe5oNGEbXc2IA3B149f1
1mzCQzv9sywpVW+UT0nK8dwg/1isDxGKSqtAXfPlrE0rV588yOfIj+2uLwrt/GTQbJ6dBqhCNNPM
RRi1q/IoamcuXvTeGxUJ5Mv1ABc+19xjskhMqbPR8jk957BQiQMD521sjPs/YZPucoQ4QOyuXEEX
Fvfc6kXZidONV+1i3woELAPJAFCKqMIdhTV6EgiOZb9ocUETGle20nluChxubhvI2Ar+zYxPR1Uh
nBePWYzYNcwx9C0Qap+MG5FxSO5MBdG4FhHFahtk/774iKtR8CSD0JBDPY07lUHmSQUUC0j1rhrr
m7yWUEGVt9cn7dKFAfhTpgZD3UKmdHEax6gHW0+rDPuRhKyrCCh4PtnWZw39N8QA6A004bb0jqq/
7/I3hAAG66VCirP7XhS3GCZb2nZoH6jcXv9ZFxYrxToBEofsGKzMYuvBgscgF44aW3wP4xKefL0y
sZeWEauIKYUwiGjE4hCxsewtk5wIFtf+CF2rfmhoaaMKUq+BIC5tDIvLn3SXuoWsL7IZ3zQMHx0C
5HP84gDJeOPH+g1SpisjuhxmLvjMTwt9mZtNvlarFgej6+eTa9DH1WPDsdSH6zNzKQrnFJcLyGHe
LYvBKF5gA5wA9t7Xd/qs0TXF6ESsDOXC9NNVIW+W6WMh/r1Y/GVcFkLNeH+abXvQYQQyfysZ84Vx
MASDNzuVJDyHFiusnXxc1ivGMXndG0oruxrIkkjMf60NAHSd0RLMP+1vY1mBw7UzayPVBNze2Bu5
PU4NvQJrXNkuF27EkyiLxTwinY0fM1G6EQ0SKgQtmqWjBPxPrDwmL302hJHBt9CCAsi5mH5ki2VM
CLFNN434RoLGg5XlzmvC/fVVdlaFmD8bG58NSuZ0lsGoleJpTRMkrqdV8CURgaATfhxt5IZ1PmRR
Npu2/fPfxASgCtCaKs7yxG28yht9k5gIwm7Djoz4ppCfqpzKVfqIbNr1aBfOH8Tt50oLvfy5QXl6
7lL51g1cftHBw4kDN4CbtDM3RsvFCSjWXHOnuTRt1PsocOCuZeKFchqtxKgyhRmVuP5kHWcHCtnS
t0q98vq4tAznAg7y6vJcoFqMqdXRf7AlFAlEbuzn2luUFk6P1gOCmytZwMUBfQg1/5QP6SZuUxFn
O6HUyn5N4JwnTqFP2J8bY/VP7p4z1JDzgU9HToMgObDqRaguDxk0oVALvLFG8wGRqpXFcOm8+xhi
MZpRDzq/8AhRFYP9PPlVRAnR95+vL7nL0/OfgcxL8sM3w+jMkiebKFYvORNvAo0u2LMq/RdXKx9s
/nDAm2iOL84IVHzElMEtQalKe5lBMZ3tHSYlQMY1vlcla61+d+mw+BDPXDwYRwt1HN/L2bgF1Mi6
CnI373zT8ZXyq+ehJB36+yCPd9e/5sWos28QtW0KPcsUpU98vfbDMnGnPDnSWyyS34o8OLB0UlV2
W2sl3DnIaV6GH+LNa+jD7Cl9ZqJMRjz0ct0R8SwJeTZZEwjSvvT6Q0qFXUeMKNpeH+Y5tHIRd7H8
NRlpF0wmEtql0x5JFa18GlV03fYNowXakdejizDSrq1vUOG+HvziIflhzIt9YXiz1n1KbLomrBw0
AbHYfhwTH/uKHm5g+u/Jzck3XuwQbUDpM8jnsSp3vowsao32InTk66O6uA8/jGpeWR9mEp16v8Uo
Bz0EG81hvfnW1y10Gz8CRLlmRfEXSLgoCBkWlXWYPGTUYERPgyVN4ne40CduoyM+G7RIdZXmT8xm
4C97r9Ehbx0NCTPUMVRxI9C+ir57huF2/pcuXzl/5pVy9lMsW5sBBmAelw/ETgHj1RYNb4iw/p1a
SC208MQTy1+5Gy5+3w9xFqtGRV6Pmj5DlhT0CCfFlRo0TKZvaEL+F3kqS49qKEVeMJaLJNIvKXmg
vsX6lEbbUXPExpAIXwly6bORAYEFB6J6AcekiiFFWh1NUaSMLL+40xPvrm2st39flSQ+Nq0fQAzW
kkdnFp0UAMFI3DgysldDjMlNherjXYBb65uexu/Xw116WGP0iW4hSwGY+/JVFHSz8GA4IoQ627c3
N9Rh8+6rQco3HlsJmU7zPuk3tbe7Hne+fJaLkLfYnHsxZxATT/dDjilG1/qCy0kK79Bf0vZxPQpH
5Hr9aDXHIHkb2hyV1FVE3PyHTwMDDpUpImCcO3fYFoFLG8PoUMUcwkfmFgmzxryTguGLVKuItNDS
cNLWekfye3pv+mLcNNGouXUcPvuq+q2X/TfVquJPkjFiD9khu+HDkFl5q5xnIfy+OdeZ3XMpByx+
YSKJWpq5TE6pvjbFe599uf7pz2/M07+/OPcy/KKR+5d5ZMv7WHozFQTNnpJ0r1ubwm//edecBlsk
IRqOi2isMRgv2Qg/QPwT2Sakg64P6cLtyALmNOMlhMegtkQjKHXT0VmkcACM3dHMNz3+pqqfpWxw
Sv0uVj6X/W3d7RBpU+K1Xr58Yb7mJhPwPEwN537M6VLOzC5PSrXRHUX+iuM4XsdO2aFv+gdTVFBO
VY2spt5v7f6zF9c7z75fLQZo57tp3kfgFmaOB43+xZKRUM21ho5FDT99izBMjJhWGR4x78SC1i2k
hxap3S5iGxsuBlNulu8wD51a5MA3vfaoFG4dHEpS3tFD3r7HaGPfQRMeXnoEPcRMgI7dUg92vaW5
o4eaafSiVYcRS7rBqpys/g65aBNL903xLdV+19WLbT1o9j4aBd7NrkmHI0lfWvOYZWvVzgv52OnQ
F6s5DE1vyhKGDrkdeTcUtalFYooTaFBaN8BNN2P0rKP7cn3FXdhEJ198MenRMEhS0hO2G3dtT5ec
7/jCS53F5t/xEF/JVVYmeOnHioBzbNU+4XK0PhtI/iI5xgPiMJ2ryFgajb8EOpDXh3h+4Z182SXO
ISyaDkW7TkfawnD9ArljcJghpiXXwyjK+Yk8XwK8UCj/zKSP0/3jjSNCHy1xxmlw0ZuEo/mSJb9t
/Si3T6YpOYhoTzFaW+99FSMis1PUX9TvnV43EPXqHYnCZKHe98O+RkZNkoqV7Pfvlbu4Mk5+4CLl
91KIG2iL8iFQ1WmsY4TQaqalhGPPo+zS/k5G2ZkVZk3/cQq/5QV44NRp8E3IBtsdQ6Sh7CfgdXAu
Hiw0GSvzk1Ib369/x3PQGwoCPDR04MKqSflxcQhQrRDjWPMd/UnZSKZrx5/D4AbrRAWMUYRumGY+
W5TIaeXZ5Tv18nb4hVbIyte6uGo+/IrFflTwkjBjj18hYBJo3q8SrCd+5Cvb79KBfzLYxf4TFlpF
idfrTl/Z6nM2yWJG++i3gz5VMKBQaG0xEnVjT6F6iezktm291olmP51aDa2VB8uF9J5vj3GsbQFs
hiW1/PbCngo0LnUnKZ9wEgqqG1VL0BNPHdPetPYXM/8qmH9exvzruz6gk2x/7StwQ6/XV8Hfo/5s
sX74JYvvD99FVdWaX1J3E5prhxZIbxbPYuZHG2F+ZIhlJOAk5UHUz0Ls/OnTMH7WJAxio0NL1TqK
RkdpjxXtjtrapnrjRkilDVoDJesLQl+8NYv99d98IQedv97M+DV0NEOX+HO0onoTk1QdYPAXT8Gb
56ukBk5Va/sBvIjXTW4DjgQUvNysHD4XVytTNotjoCWxvDgRqDLyLpx0jGwwF2kbvH1TqfuFUm2y
smLPX0PzGP8TaTEvvuWhBlwRCQQE7xQ4KMGuQTzKaI2VMa1FWmwNJWXSvJhIvio2Hjf3lFE7TR61
diWH/4uoO19r/z+m5a2EYK1ljgGnYFjOrsSIQvKPybFo0VYMn1op2ioclb7sTtInWewV9eiHt5pN
VvSW2F/U4s20Jv7Dt368px0Osfchs1M3Krc5PkLF+2g/rSy0i9M9VxAhwtGC/buNPzz5DTXxQE7w
gw3J+zQEiPhWJlK6OAQ3g7qLFW03iIlKjrlB2vJb7P2s8Ht28cPaT3aHV/IaJ/Dyyv/wgxbnxhRo
5QCbTXcyY9rlY+HKAjUd+64OFBejGyo6t7V47BvDMcN/v95pUc28Er4HkviLZZIqqdSHeDc7OFtQ
r5LuvS7ZNkmxAki4NETimPQp5jbSGYRXqmOQyiYXwqBLkSvhmOHgLoiPwIi2LbKb0o7/r7f34F4i
wMgNm8YjYJnOSlYGfClRn7VO5uoL9XdryWPFd2CMgpRjJkLTfPDVTW7Lb2pjbJQhd+1cf8FH+QYp
1jsbVWXEm56MXn4INW2nd/FKif7yV/nwWxY5RRvb6O7pfP12Loroe4yxhHGf/y9p57Urt6506ycS
oBxupQ4zB0/nG8HLQTlnPf355B9nu5ut3YLXXoDXhQ10iWSRLFaNGgNqDnhxtcGr5ewOncAu29gC
KzvgbA6Wfz/ZAX5FF2EOPAlZifg2tYZDNOf7ov37wrFt0BrBADnyKB0Lfp0CQVCiZXhJfAeBsue0
G9WA9Qk8sSCcp0qPuKecM5DMeQqsT6N222Q3yfBJG1+z4g7Uoq4+DMWWC11iOM/HJWwasEpBiCYq
oaD1QZk/+ZJ/TOU7KX+p0QRpQZWB9dvKbq0umbbAsEx6yqkbnS+Z0fKINidGqpvsC1+/yWDkLnJn
4w29TJhwmINU+2NGmNAaSZzJWswgROWVwzFERyqH3O1dQa8bxMsbR/ES1V8zJ8wkQb8KHx63VFK8
KNlBih8BiEfBT1SSSHzA0szN6BX5D0VHGXrYiDiuTykEhOdTmsZZqrQpx67WhDBYys8wcz/2qf1v
Ntt/ptSSlXMz6NGRcksZY2m8a9rn2Pw8+++uz+NyTvz3aaS76txEEcmh3I2sWjJLrjxAvy1tWNia
K+F5lhStDCcFFrowPGojb90xuFvkEK4PZPFicSBgbMCB0Bi4YNDPBxJUtNzbMkvS1BrsrKhC2Y9K
1YKDuZfMLYzGWpRMDLCUR8nZaJBsCdZQTTCamJVB96affhmhepO3N1UxemYMb7rzLM8QVo3EJFZK
o+dRtpqjPb45HapqPxz9SdZ+FNYPSUOF8sVp811TFDt9uJesb7ZZe0mrbsR0a8fd2QcvQd/Jub3o
aaXIiHJ3JWrzrMYTCZmi/a459JzyDwmg/Cz6CG12fh9Oc+RJg/xsh1268R0rq3T2GcIqkejilQnz
ohtWJCJUs5V5Y3T9bQLTF1wsKNkGbbzVAb8cBYJrnBkVTqYgU230JzGazfucRNaQT24d5Xtgol4H
RZ+sfbCtTda3ZXNeWCVE/J1TU+HuOZ9xvRi13BxxSGOo3eYuTmHplAB27+yn1HrOp/qXbmbvalO6
vb4R1p62HPP/MWwLh1PQa2nKLC9vyffd8EVRf/1mb7TfF/VtGwPzmeHwu68QFeuMjTvgN9T/ctCE
hUsuRr7IIVhdofjorxhuO5bZPrSdaodmjfyg+HBU9BBbuWk+DJ7uxG9hmsEpO8yhh36HSiQHgEux
ts63ldOHyfjzQcLah2rXkNhkMkza9rP+ywDOqc83jrgV9J19ZkVca9Osen/CSsxd16PfEU0f6R7n
2ttp9rcaTtgwd8mdWgXUxrI3J5B55ygeTm9l3O5gEC7az6pDBjV15/nzhj+sO+JSWV/aph0xD9fk
eZmVE2tSdB/G6T7VbrX00NN3NKIwNQEKv890D+a862bX0nLMyR+z6rn/JzONRg7K1e7gkGRc5CND
HnfRvgUHVjc7G9bawv/WxxB11fRWUiWyPGDtLvzjqfQO4mTV8uByi0lPtvZ9s/V9y8JfeCp9XsRE
8nJviCcRaK4qlJgVUx92i2pq0vbIaL8gM90kX6Z5w0WULXuCI0pFkCIWwXTE0XhDMkWJBjdUDmWJ
LuFdVH7o7TfDeIRkPRw7UpKPSH+gCf0zHneR8mqWmwQXy/RfG7/gsuZsZkofL8tjfM67+bZO5wMa
qW4XfVAlL+k+TrpKVuN9NfFFG3f1WtJ9YTf6/5MvQj0gHzNGhVZisq0twc1D6pcH03/0KYhlPJfK
H04Ie8hGuuG/WHVkkmwLdur3HXlyB0pcz7XVaoY7p1+cVHaN/DNk2q5VfTDt22psPMt6k3RpY7Di
wtNQCF0PfQOECirBiRD/9PJAy6Jkg2ORbyHZ9wYwCcaDpnys+3dFsXEAi7kbDPxmDgG/rcrwnAlx
iVYj7d2jO+j1HRDCDu5f1elcJzH2WrqFQxLv8mUwixnKsGB8L4jiDDjBc/ICUALnsl97xZQUEPEj
j9QQ+cAUdJytOboN6jzdCItXBmnSXgirBc0+kAsKg0S7tVp0bBJvhCPAxcu6Hcnaz8jQxHcIwivu
9ZNs1RykUnBoABDTfx/+J25TdwVC1JBxc31/1SuQ1Wi3Qv6nbGW+f2ePTrckE0pvCVXb5eJ0SCee
n5gBPLSLtCHtmjWQIBNhJlQC89CdqQhpMN5/DvwPTQ5B+SfVOlJTmdQ3pCdt83h9vBd5DvE7lgk5
GXCbjI7c+XyHGfuurfqHFJ2v7IVzUi8f4Zbw8wcr8jJlj0yOa0cPjrSR3bjYMsJECGdzM4OYn1Q+
QEck3RvswAUrjU4DkqO5nOxhXN/XqrGxT1fc+Wz2hQPaR1XKiGFZJZUX7uPyrobAIw0PUn8jjV+u
z/CqKe5Gisn0dl0w/DS+06mVw86BMJ2M1rFU92kd7dR+5/sbB8LiMxc+RRMW2DagsKbovHZSWHpQ
U8QYnee5BZ36ad5KpaybAG4LsyLAA/GVGst6n1cLfjxE6/e3VO+vNPh8fcYugtrfPgmS+P8bEaKJ
sA6RJzR5tcgNrWwUhuRmL2lB9znrnXRv2rF+EySz/JaPaXxIy3J4aAFI9XQ1SNFtglrqVv5BfDiL
HyQc61WI9luky4xa3VmyV4dAFOyd4d9bKCmGr050W8EL3zk7lKciw6uVrQ8QEyD/9wEW1yTVOgD8
QnJAbRN9tjI+wIoRy1S8TNpraOjJj2hnFmgUoMLk1NTOKdh/142N6O7iLhWtC+shTfpkIPpKG5J8
DNunGdJVNfoHRPwwfJLtQ1ofmnpjxOt+9mfAwoyjSlf1ec2ANf9rmrybysdM/3XdzVY3pvPHhJBV
LSp5RloKE1Rh5fo72LbMfu5nwAxbuPGtwSz/fnLG6hnKB2nB/Gnx9FR0XyVHPqib3UerB+nJeIST
3Ek0LYFwHystL09UUPXjgO4qTyHYsi1n49heQsbLs+bP7AnHduHkiWEsszfOL0gZ6M6TaT6M+TEC
UNLeUca5vlhrU0grLu1OBuA9muHOp9DUqhS9XifxyvI1Gr4FMVWIrbzJho3f2+BkmZBGVLKhxwby
21SkEcFGK5CM9/WRrEUYJyMRA1OVOt5gVljJUu29Omj7rt3J/ZC4iraxh9YcgoQiCB8dEV46ps7n
DACEjhg9NT0wBkF9yKhPTJ871Ec7437wj9eHtTp5J8aE3aSkhjn2CsYGf9ibwWtMI3Dd/3PdyOrc
nRhZPuJkhXwOIoIzjFjcPmr/mJkHVLGRNNw68VZHQ3EZXgtjaeQT3M1u8wAlcm7SEtxI8X3sB3dC
79lQ9nWl7u3wLaVcqqDHOudeV+8m7Tkcv9VbhKOrw/3zFb9JIk6GC4iqj6SSr8hjOlu+jcadhjL3
Fs/imhWYkgnroVzgASO4ieNwlZoJUHxof/Rk59hP0rizt7KoazNKlLu8vqnbG44woyY0bg0ihanX
BCgwOV8a4KJDvAGt+J2KFU8l2H9gH+DRsKgJnDvIBP+A7CxWFJn6YZdWi4xFWtg3CVRuaF+iV0c5
ZE7rfZDY3aNtz+VejoepeBxNq4HOyk7t6ucg0a0HBK4IHNWb4xC53yBVf8pNiqYYAFvgcIWRy9UB
ivwCpXc7a9uHvtdG+ZhmxkiAUOulvtO1PNgitl6dRggSaRZcAJ9iY3oVImI9NeCxpcp5GiLVU2jd
boNk//cbjQTSf8wI8XHaIKTUmszj5Gu9qw0IKVqFC/PGc9ylN/+bLcEz9ISUu9Rjq8+/2Ol9njym
5VO3BWRdDWKInOCHIjmmXaRoAyTmGo0l9Ewj/tlBh1HJnYukJg9nHeHb+gVaxl0Bk169Bfpc22CQ
pS1U5BbeL3JWpLmqSF3EmlWKusv9faYAkYFC7W/JM5cwjTwLg6R5kUeScCWXpQIlvsUIqzroDmVs
/UpLQ994IK+FwrCC26RUsASI/nyH+Z0eSmDReS8WzX0ESDfIw417a3W+UHtYOMNgXxBzmGYfdtU8
06+IJHKyG8evtVK75khD/1htdWGuDQehLkAedPSRrxHmDBmmopombpQEETG7eO3Tl+vevWpgYYvW
oZuC10GI3G2nN6Q0ZTDGAvrtbuP2+78xQP0clULOb7EF0gniMXB0WiDhFfxBpguhs3BLP+KiorS4
FqIEJPpZe8jthVUvajWr6hjtt7Hxj0q0d1SSAdkOMVTN+BjEi4jPw6KJC8XbvxndH8NCWNGXAe2x
KS2XVpV/oy/N0wN1A3Sy5m6nYxPuDKVJUf4OGVugfoGnZ6eNe8k2DpOxESEt55h4N4E2p4wInTFv
dMETKJVYdjwDXKktxUc46/tYk+8YPtV9/OKMgQn1dPogwxpwfQZXhweACWo8CKUcsZs5Mx299XvM
Tj0MYUql7ZLYQqpe+5hLP66bWncT7nY6UU067MS6LJToWW4uvVh9qXmm/2AVz5MJLd6tqv0sqhvD
eJXU91a/cYEse/RiYhdmCdKukFGLuDwd8lkCOUZoIvypgs7Jf1Tge+3kqA+H6yNc3c1IiXFUkBwE
rXJ++hV6H1qViqmq5ZXVKPWNH8RbddMtI8JzG06fnEseI7C5fRx8+b0FE/T1caxOGeceVJtLfCnK
iEmT5SD5yKk0Sd3PKohuSwhzwUbf2MPXqt7qZF57iECR+B9rwoA0mbf2ULDDUB4nkJa7PZlPF9k3
WEE++b3zpBifro9vNa1JkxdAcWAwdJUsE3ASOiPRKGWRhEk0nF6HOfNQDfyASvDHXEYij/4SI0c5
Ni+R3NE+a860Uzt919nl3kIi/fq3rM/1n08RYim/j6c0rTjCHGPwKoko6gkR285o9+m4YWplogGO
0Kq3gBV4KQvu2SBdjm4tnoM2065skAzfhcaNaWW7wP6KAPL1gW1ZE5Y16uy2Ry6Vfcd72Zw/VMHn
MVApQPBkcu7M/Oa6uZWDjI5Ik4FBVsQlJMSJTVkbszrQuAce5Ej6rZN+GO071JI3DsyVcxpRDpoL
iH9piBeZmPSxlqI6W5rqKJbV780BNou7XL9RUvS3VF7P5Ubadm0eFVK26tKLBAGtMDA760CE+5ya
6fwyVl6Yj/fqHo36fd82G22WK74IMSqJaLSFIAQR2ftkyawDeWnnbBBoHrmjXKT+8JEscP3EejH/
Go9G4IDBRcsI4i6KccLY5qAY/QT5Ty+G0b6TbLelsjCwz/7eN07MiHoZdaOWRruY8Qmx4+axbDy/
VOlb2jj/1244ZGAcqmH0jwMnE3ZY5RhdW840ds5lDeoWimLYdnK1up9S/VUam+jVjibtu1+Z7WHK
aWAPY7MLXT1EhHpj+635KTNLUY6lZE8In4IQs4IIqco1MX6N5K9QcKbzgou+M+gvdxo32srBrfrp
iUFhv8+NX0WFicECmpIuRdj8A/rDrlrE3pB9VcKN/b72YgNr/GeAQtAphbaatUgE8QR/KO0GbE0L
88sS58IbeZBkDmzKNk717bovbQ1zuZ5Prg5wUNnYhwyTtq3XquCgCc2PRWgfJWd+qdCBG/JNqOgy
FCGEORuqEIMa/uhrTa6lXqn+HMv9iH6zfhs4D5Zza+nPTvuhyw6VkSLcfjv4G8+t1TPBhroFyMii
Kypcld3QzkVQMM2tHEBQcNNa2qG3PZneo2GLbeQCM/T7POB9ijoQHe40155PbhKMfi9FTK5mljIp
6qjZD8MEUCTTM1o2/O96EJf01g7qHUyDbxIi3LvBQhmaBLDDJR5mt9dXe230VM8RSKK2zDNNOKCc
AR0BI9eZed9GwgCCrPgYNwdbSo5VNh+vG7vAySzDP7EmZvSKWAvaMjLIT+XPnYLselVXoLpfOby8
sNB3Qxbv8lp9rMJDqexUz7o1o/dl/MAhje46ogvxy7iTdkq88WErISfftZSjFwEJoL3nyyIhwUVK
jVkYKU8mVfnM1bAx0WvXN1hN+mp5q9qwjJybcBI/rKV22c1JZCW7qU+AAk3WcIvGZBWhquy0b9dn
e/UAOTW5fNLJTta7NlEJPYk7F0LA6lvffTDn/aBQXv80IgaMaKD05brN1YlkDzFZ+JMuEodCoBgk
cc0o08FBzbF5GPwt3N3qRKK/Sj6J17gjgpkUX0lmoBjosDcPcnpvje8k9egMr9cHsrovePMblJEV
JPuE5bILra7MYtkXQf6SaNJdFVZvkw3bcdc9hUjGXze3Om8ofJjwA2m8rARzchsMbQb+2dO6qrlv
zMJ5MOctuoTlR8RTFg/8jxHBH8qYxGDYY8Qwxp2TVMiKJLtK3bg/1t0OZkiq4+x2HOHc7VLirjxO
YEXo9ey1HhT6KcvbaAhvJNiE50S/6UrnfjB+Ws5WSPBfTC9CBgsDoia2x5ooGSF37BAjd9qujb4o
EupytXroQ98bu+yYGV+HYjwGylb5Z80pF2YsoJFwVSENdT7mvqJIbOdA+Oaojp+7oCG/Kc/JY9Ur
CKgGbbPx0llbSpK44J+ABdELKBxY5GwNCaQVyRQoFv3uduZ2CH9e98nVYO/UyOK0p+fHODfyEGKk
lxzHHUsIzgNpnxpMbbyILY/HmQxYHjuvo+Ug7BH9+B8/QNgVBdU9Kc34gEDKDnp+tOYvgf+kT8e2
CfZd/arK723tF9Xk63bXNuPpuIV90tStZmcai2nEBToNR9scd9ctrMVYC5UHRySQTF4+5zNbB0qg
Nc3EdocHVlP2Sv8hlo66dNNBg5zSQ3rd3Jp3khxClHbBApK7OTdnzD40tyFHpqI8KM7gxS08HfHX
Qor21w2tzdypISFEbkojD8CsQL5f5m/dnL/X8nljLGueT0VywSBzV1/Q7EW6n2p2TwQVtp9t8snV
S/5vHvanJpZRnvi9Ibdplf1+WQwfuC0tetJ5U3pd4LXVS7XFHb26OCcDEpzcSRy5inwWZ0rulLpH
5gICOjt2x60gZ8uQ4NajFKtdnzBzsX+n2B/69LFu3lnhRpyztj6kiamB0JhySd40xrM9m77Nnk3t
wu2lL2VZ3QxBvnE/r3maCRwTMV2VP+JD1A9lY9YtjgY7idHm9pWObgol/nDdn9fyaL8FqheudQhE
xYKq3MZW3iHAiO6I9LWrtKMqabTZyN4EzewwhnCw/qPBgVxN9cHpgn3AlrLLwEs7e8PvV09jhAdg
y4dl3kCP+dwrtdIcKO5lHPlzS5t61I9uMlKP1Quw9QX67I5XRBUt85FLt45XzFu90suhJIYPpx8g
bAvTqdLMypd8F2FD3h0S6z5HCQ+EQJDJ+64oeC951+d/zWVPTQp7w/CHOCgDavNOPR6i9p8mOhaD
tpvbf67bWYPcsc5/JlfYG0buTJG1ECZOxhjBd5675QC3pVXfBS0kZ7RG7az2H21OjsOQ72M1gpzn
r7toltfR6UcIgZOOUIE9LBPcZL6bqqTv0ci0f87G98r8Zwof0WrxEv3YdP8iAYdMH+VMEvsUaYVZ
trUpTCjWc6Qq8U1goQRV+A9q/Nbau9j8J+531yd7LbQ+NSfMdVUQlUkUe7wgnD/lU7XvdZM+eLKL
Sx5O+VtF3t+zSrMmCQaia8REzvdN1EaxYzdQO6JytZuqXVE+zTJ0O1sUMKvD4mGnUXteFFIEO2E0
F50eYafK3pZN0VfHUQl2dvVob6URVk1BSreQTYMJE+/zss5Cs44rjgJZQefvRpN2GYIA/rfob+Xf
l8lbylk0KJtkn8X6cDTZYwu6nsih3bcGhDKvffIsm4NnKQ9Nu7Hb166OU2NL1HRy7ypRUgahhbG8
b/JjHysyYns6NGsd2tjXfXDLlBCAJclc6ZmCKW14sqbvqfRCtL5hY+3wgjmNCE+FGBqwijCchrpq
EeMQZVe5SVd44E1cJJZc51+N5sSSEHbRZePMToGloKUJVKO3zH/q+y/Xp2zt+D8djuDfcdXrcpFj
xNAjuo7fNVXkKsZRUd5nU+U243NV7a9bXJ1AxA9R2yHXfMHUxWUTIDFGtn4Mn/TiUMq3Ufoezr3/
zYrgdROg6m6ssFLmiOApgfR1Tue7SFGf09DfusSXlRDu0IW0nhcb4+FAEo7aEIyEEtvkzyEJ3de0
xQ0Q65lV6nZQoKXSrY5oKdePcRfQKOqrimfY9cY3rLw9+ARYJuCzII0lbumxBPBRLp8A65pq7ft6
Vxq3PfyBsvW930TXrRxVS/kR6D+JNeiNhY2mNmPRzMuLIDN62J2kA/J173VzvKEd4D4LzK0GliUI
ESeYiaVbZqm4gvw833SzUo+dprGagPr2g2nvydBf95eVo2OB2C0C5VDjw6J7biFvmnSqNepjofS1
DJ6yaXTjdCMnvWVD8Ek9jWQrq7AxD9Bn2V8TS3pQ7PFwfSQr++tsJMLaDFFiaEGJJ9RxQXe/l1a3
kfamwEX1v9iBu/58xmbYfxXI3uHY1nu3kJ8BRHRx6W2DpNemjZwA2XX+tzD9nxtSqTJWWs2zeq4B
VrldPZUJ5HaKs/MVlBHBdhZhsc+6ytn75MRvw2EcbkdgDHDtaPmNTgsDQCjTWtKXIbI6djUc5zCM
D1jrftKOI0duHVY5rJuOjyxgHZOAjMYZ4uZsSgD+tuw666ajkgEOqWi0fZKWqmtI8/jJH2b5Sxw0
wYMTldPXMUgt/zXpVO2L3sGhU4QS+eBBtoKjnSrmDz9K5hcrVekNlew+P5ZlmQ+gwIIh9uYRHbFj
7bdW/+DUiVQdtCZRwqMSBOGn2uiHT1JdaRrMhUX4pZxsJXKlwEclzW7V/obCYH4Y4jp2Nu67tYMF
aBRQP17m4L2E+24uuQYzhZSpn7e71jjWhK+lfjNWD6W+z+x3151qba1Prannax3EXTTFKtasaqAm
TataG7o2yY3rZtb2yKkZwaWaZMZ9JswoEOllr4n/ru++V5sFsGVuxGMLah8QcsSo0HIuoz0JfWrf
CB0NRkavqb6X2k7Njpr+nITIqJT3UnwESORUL6a58Yhee1PSMP7H7DL6E7NDiz4W7wEyfNqPHtqh
InuXoklj9nvD6F1Zf26kfQtBwhay+4J/j7hyIe5VOT4pPQHbPDdsV3MrAczKPPTsvuvF17kfD8Cj
gv5DlzR3ZjDtbR4Ei+jISMNNYrxyld7OYXE3adbx+gqv3FBnnyLMQVvbKXUZPkUfFBNCZGMnGSXg
5TbwuiK5VYstvp+VQIqBc0MtEFLZEskSfNPPIz0bMi8tzLciRZDGLhPPyPynTip+UV+4aabmrdTt
H9cHuoYOPzUskiUYmZIMktIjllbMt76cEuzYmeW1kt4+ymYPXUmZJ/F9PDdWcZeEkn8vW2lEf23Z
hL/8SZMlr01MheR61r/I6hTfxJmNxKUOKZ1K/7/ffgkTY/zYB9Tl3VgPq7tw6I27SZbTFznmQs6D
YgNfuubCRKUUfAByGYhhCp4UB3PThv0Iwknqe88H1S7bjcGpoH9BpSXZ13XynozMi5Ee5yrRXGXc
EuFYOYnAkoC+W7BHYDyEIwJc4yxpkZwREGSfNC08Oo310VS2MGsrJxEyqkvyh2wDIbF4vA7xaBoV
qzcNs2tS06D3rQuPGfCK635y0b6/bE6KGYoKHkdeQGTnm7NRBipi9pR5lfpl5IGpw6u+q5VdNt/1
8geo8WCHDMMbrRrdlG4GWXtOo9swuJE1T+Xvrn/N5ewuCWte71BxcbeYQigkp/Es4T8Lbj0DzXbT
TbmXjn99ykNKbKCaAWocbxIpbrqwt7QRgAFaI+R6o91ofFXVj+NW9+hlcHpuRjhqCFq0qikwk8F7
MOhPk5NszNblYbZYINo2oeqB4FgITo10ipTMwEKhdftJ/pDPO3D9x3SGn+r2+sKsDUZblMN1OCWQ
RBeiR9OcfVYGtlJk7dqXNo8o9rZZtjGgFWekIqqBSMMIuDdR9MgKDAu9L8yY0wcDcdRQyT46Q057
SvrmNODvadVJpR556xrmkUULM3BbI3pr1Te9ix995f1olZ6kbXaFXl7ZS3uUSRkHsR/454WDh2qf
ptdylXlB7iDOqsFNF1nzM4lbFwKYfTlD9zP9M/bZIW0ARBlv16d/pdZ5bl9wpjiQjN5s64yihHPo
q96tJglFWSV8mv1fdRMdJkmnQYvwftxKqa15GeUkbq9FG5J9c35AFAWwlDlvWBNesFH/qGa7JVbx
x/s52ar3XB57DPOPLREyEg10BIcRtrS5BUALkcp4r0X39ha6a3VMtLtRu1iIycU0ISR8pJpNwgCa
mVxFLuiNOXTTU9p+zaXjxtKtus6JrWVrnYRdY683XWJhi7ckIfJPWSFEvjH9wtOtf2byzZF+KEAh
je+vG14ZIy8jEGWcD9COiNUM1bGjxtKLHLzaryCXXDXnoqR/ML6zNkVYVm3x6sc9yCDy3/kYpaHO
8rgrEUdWG8pnR1U9yiUk703ntn9f3wTnDKYTKwYoUjGaLNupUoOpwlZzNJXHGT3qZlTcuduYv5Vy
0LkhYc+V2lSb6YihLrtPwse5PI7aD9Xej+Qsrc7t83tKILL6sShu7WbfJa/X1+8ycsS8TmmN2xmC
QzF1kxtOGhAb5p5vDACiaIVHa3pYypPWW96UHmTfyVbbxsr+O7Mp3L8ax7ya6dic9fTgxAcl828s
7c5otwpcW4MTDhX00Yy4HOk+09DghNqRQU1ul3xXDH/X6r0XyYfI/nJ9Qi+frGcTqguZCWKOCVkR
BpdbpMDu2mY361/nRufN7Y1xffv31rjI0E8jjKGPe9kyJ9t+GuWeZheFd3gR7TVaeJP6QSLxllTj
oeoGEBbdxu25tglPLQqLZxhdhGQyyp+SUh6b8ZuU0aBsm4cozFxpM4patabyoKT6sVCyCVse1Fsc
JjXja8diN+UWdDXA/adipwY022y9mS/WDhoIzbA1EEYEwwSH57PpD+rQd50iUf300ANbWMdCU/Vi
+dGOX3lAXV+7i2hnsYY0GHgbwtCL6yGMjLxJfaxJzrcmo3FJ/3rdwIX7YwAQM5wiyDsSVqnnw+mL
xkJfCQb/HBgq+cu+fWqKj/GErBraBVlzUw5bvAxbJoUZTLOB55nKGgXT15TKH7TSBcyEKdjLb71t
eM5WX/lFLC+MUbj31G5u+5xcpjuOT7Z60NSCYPt4fR4vzivBhhCW+XMwZ1aIjZBz0Q8OzgDF2Lir
9I3NvOYQvMTIXpD8wyWEzQzKFd7pCDt1+T7VMq8uNxxifbL+GBD2rpm005wVi4HxjVe6orxucpNt
jWFxkJMDqTUmLU5aTNhhcED3w531LR/bMCF2JhRKTKZjmaYmNF09+Cg7G+uwPk2gqdXlDUJz4fkY
/FE1e1SQGUPcuHA01/U71Xx33acu4QGLU9kU8UCI00coLrbewmIIHmnRskp2QQXFTb2bnfu+82Ld
ck3rOZRqt+og1mt2crXh0atTSBMX2C3IGOBzOx+hEiRmAve65Fr+Y5U9281GsWF1x5z8vuBoQd/3
MTrvHG0TTZhav59sV54f061OzK1xCN5WmVpgTMvuL+rUzZQbX94qIF++iVinBRRpLf2XoIOFzU9/
6TgPI+s0QvJqGvSAuUH8VGueNt2Wxi72n6q/Lm4sJinb6YCQOAw0wf/MpmqrXmZUCX1tsjsp73Wg
QZVxc90F1ybv1IzgBFkE8X6kYkZWv1iwpZj9z+sGVrwAPDUVEmTWeSGIWuvqWIbIgdDZUjUfFHKS
1W7Sb0fn43UrK7sVK3jxUhKECUMIEbR4ATnXs+Sm+j4nSRjWCWWa0LtuZWWyeA2YsICTB6HaKnga
DH2W1uVIz8XOB8d6lcMN8p+LUZDygBUfbLgB4y3ZuPMdGS4Uu4DCQk+XnpLhPjH3mv+3640J5mdh
+6Gx3fmtYnVyNPcBqPR6yEOP7gc5fadrG7+/+MtZwWH5fVIXaAgZpkUp83wIUi8HUTYUoddqv5T6
bWjvhvCQD7sw2jB04VeCIWGuAsfH5xBp99RipvP0LrK+6ulerv92yREqgB8J8A2YGEJPYX9oWS4j
CT/Q4a3+aqNd128VllfGcWbAPp+wrI0VcwLF7hnW8+wfaMQpARJtlZtWloUsMsttkFejDUDw3MTP
FN9oFyvVY+ojQqzetH3hoe8wbh3HK058asoU3z6jU2jKiCkYrPTi2DV3vb1xs6yNhqhZ48G6tJKK
x3FahPrQtRqLon/XS9fO7/2GrgOSdcmGl13seJb/1NKyeifbJVfNmbIwlgpUxuKc4sMW8cfKdPHs
ZlFATFC4ElPE7TD0id4YoZfx3Eg+6OY+rjdqGSsuhglAzfAkLhRBgg8Dd/bt1oelINV+2roblFCu
x+8KBEevH4+rdmiAXUpw3FqWsPdte3AKq3RCT5J2sebFwc60n+etFoWVJSH/DG4HqUFVA+t+viRd
pKmROXeRhyySIr2Psg/XR7H1+8KS92qXh5nC75fJocle2vLX9d+/nKVFOZsU5+/32MUJHIWDozV1
AJggVtsbx2+fbH1ubtsCfEQ1hltVwVVzS9UcmAxt3uLic1SPsxNDSVBNe7MpIK07ROz6QNo4KC/3
JPl02nIYGhtSFUPZJp0R9+r8hLbZZyVsKDgfhvKlU5tDOXy7PoPLYXV+x2AK6SCT6hi4ADF1n1QG
NUAdUwiQOa9JLo+vQ9rcz1NS3xR9E3nqNPyjNdN4n0Tj9+u2L70DTXdIW+iUtyACF4FWQ6CNUm0z
ndDPeL6V75st3P5y4Iuj07m7CAUAU1GjOPfvIK7MNDcXigWj21uS4TpWe5+U0afWmryeZLWF5OO/
GBRvTdLTHBAM7dxkrHVRSPc6aPTqJbZLt92qha+tGLfnog1Oj7csGugtNYt/w6CNCgmVGAWB3ei8
UI2XYxSdBtffwoxcnqrkcBYgAKcQrXy6EA/2WVw7dgWo0M9fZmpV1Wu39QK9fLwt2XzOOtp7dbgR
xPdTqRZdaU8BPIDRJ8v3ZNhK+5sxQMM1gDj0pae5tIKq3kQVrzleX7DLTX1uWggaynZUENDFtGqN
t6NC76VJc/O7+a8BoOdDtITkkZK2w9gqIVyeduqayacwLw/tVtni0jnOBiNeG7UfDXEzMJhZAaMI
PAPWgXeNM7qonnwMFETv6sFtBmfjwLp0EcwuIRH8S0D6xHukHJpEnnXG5qc028fHuvjo/3WSe5k/
sgfcuVDbXKIUq6CX+sVG5Zj9zWA4P+kxfW6lqbwh7jhcd4rVAf0xJhLC946WEKtgLNR+GvJ+5pgI
9A3Hu3wJn49IrOFbocETWcOILj34+q43H2IYgvNMO9TqXaPs5/K7Kn2+PrBVbz8ZmOCFYTw7k+Jj
04nUfFen8aPRTzoP40La08u31UewNY/CAZzJfj5aBSIfsvYa+i9VD15nozNiy8Ryy5yElaETh7MV
RCyV/Q8RGUVP1wo2QtdLKvRlqRY6aZAWC0Rx+YgTI/QxGfpgMA7DeZTQ/6seC91tO3fUbvz01oje
W+jqBbKLGnRlPOspTRmu2m48aS9xNMJXLIt78hVOrpV0o/MVI+pqmquGo6vCm5t8C8fnDD3Xwd+Z
aN/1W8fzqtOcjF4IesMaeZeywe4Uv6km4hk3cE3vaPu/7purGwIzyLZTq6eBSpjlZu7gOfCxI+nk
6XTGoZjQV/lUJ3wgvOECd5GVHdrmd5AhXjd+GXMBzgeNAYrFtrmGhFcd7X3GpKjYTir7jq61XUrq
axi1r2Zh3QbdlkMtl+Z5ZHJqThfxtqNlV8WkIviTEt9ZP8tR2QW+qzfvStoK67zehcUhy4fbIdxd
H+faWv4ZJ7N97kNmJDeTGmA4R9eo0szbIKoPlgpmEqLE66ZWb3UdkQlel8SXF7d62jVjl0fYsinH
uL02u3Y3w5uf7iak34xy3C9/XzfaU6KkN3wrcN4NNqHVPXP6DcL1Ts2uzdOBb5Cs2H9Pina4z8yc
R9Vc9F4uQ2ExSMF8hI1quisjtX7OxvrY8v7aoPD7L5MBIv3/ilTi41RBX4jECB8im8Aw2l3f3cT/
j7Qr25EbV5ZfJEALRUqvqr16X93tF6FtjylRO7Xr62/QwBxXsYUSpi8wb8Z0FqlkMpmZEcF+Gs02
cbcc4vUAMPfYJBTbhqXw9TnRhrM5qLiCW0/N6WjfvHJEDOajAiGSj7eOUWHkeUk/fNatMDbu4j1J
FAHjuVvZo+9n4IzGNsffwWqXOL98BUP/Qp4BRAQUPjAUjxamdp0IY3CMopQqz3CPLS32UQt4xvhj
wW/n9guwCwQhhgb+JwUBlpax5QmVEnYIsUPoveYMWuFuAz6YsE3tlxDkPqLJQswy9j+Gsnira/ZQ
kRD0L5nzEjbEWYhOs6ERNIjAgqBuhuqDFoK71MDFJNEaTupsEzrhI+aY9s1UQRgNgk1h/EDabOMO
2YanCxnDn7KcHqrwSENBWInUYHRN+7QJGMcdkEitkvJe0mEXS/IjHZMgax4nq1lbPPoHsg6qjtuh
j9eV743ALdRL+1C7CRI1O6D+++UvpA6t/pPwXTzUdSn+08fYR1ZXVTPCoeMBEivdQ+aMO3AeBGE4
3BYAvIbJEm3FnH+fWtTyphKqDuM4wWIppgriYGRdm+l7jLqJu9g1Vxt6aXWal1tGMw12D1sJsmm/
jwNWvpb9wg00d9+dLkidgZNcQrpGVFs+jIwIwUJUQczBHnUMIzx+Npe/1tyj5NSU5kBF2rQROA6T
VY35uzrfQFWMxd/DhK9tiEqNvA3KdiHsz5sEpzymZBGNHO02F30ZJ5DCRrANK1gSK5nYh9E3g5b6
tyEFUVd2lxjTArf3XNxQSvUAYoKsARR253tqZNIdIwtB0CEYuWXebcyXcqS5z6bWAwiCqkHpExVF
acZgNW5wfVM2lvfZ2PUY7EPAcNdxWoI2gjfQ5qwhEbRwmc85JQRiQMGOCj5e6loAkmWGm9TsoAkw
3iXOtoEOUP+VSwTsXrhCfELQGtK+mtkMfR67PVQQ2w9juuXRS+y/UG972R1nVwLeGRtdQQ/XonYb
TmwYU9wk8A0vfmrb7lVIoFL6acHrZy98TKIw8L+gFv1pRBvwo5Cbw4gUz79xow1Nrvp8O8qdbO9N
d1NYGwdvBHptdc9fWN+JXS1URYPVRn00qfCRb/1EHJzqsciMhV2cC8Gnq9N8XfB44pmSJ4oYKVfS
Yf8oo3s/JvnKLnO2jcvWWld5vjByMW8XQz5o7oFSQj/Zbp9XTo1eP1h8slWceVcdo+txMu5CIw9y
y9hS+vvyfs6dahzmfy3qA2hhk8WdA2DZyin4yhO3frs0Gzl7u5+a0FwSjxtSUQ4TnhcCioyTtYn4
Pe+/lXSF9pINCbOwWTjQcyHyzzC9hXYyYOraYQvd0q0n4cJNOrSS3XdQBq6GpF87mGqK5XBsSHZt
9uPh8mYuWNU3E1MaQwIUE1Y63E0lqPrv7ehVGvc12ctqVS1NbM2d9ZNF6rVL3/HbBHPlmKgTgPFc
RQ4Qh9EXTsKpDe28QcSvoNyGDZLUUEoMXBIFNiraclyPDQToFswtLUk7eGPmJWNlwhyLPlLMdufD
ZlHV4881oqUgFA6vuv9qXkdvCzgJb6oad+iqBTFwvLXsjr9D6o/+jDG4u/ULK38aCi+5ZUMjp9Uo
uXGH7i7aYn3C++uoStOrxvVA2HzZe2bWrghvbaj7gd0U1eLzC9bLgcts8HpFAeYQ8mPNhsDrFgHg
qquqL169zvFgxU3u66PzUJ6UhdOhRtb3lXtteJV9zzP3Kh16PNmkvxs7u18jfbkZwJscRKKYFpY5
E3EURQWAYICaAwWrhQNa4OkDRmQs0wFmC/RTuCwub+RcxIEJCJgBZu5iOE67zvlUhY3LkZMV9Mpv
9kO98YpVyt5JZALFsxt6PIYXOs1zHw89RvAOKhrhT/x5KXWyhhQq4zSuU7ozkHcChHp5XTPhhZ7a
oOcOIi0TE0tNjlhdrUFNMfD1lN2E8QtoKQHab7+QSoDUHS1IQEtUpqntYl2PnLYO3qOxdSTRsRy+
e/FCTjm7a5hqxdMPng9Y2fmKsorEUTTBhGfB5X/22c3YLDwuQcg04/EqT1YkyOgD6zQYjRjkmICL
HCiduHpRgpA/XDPpXiEbU4IKMLS/p3XuH8JYGLcsF81RZFa2EQCF7MPCjA5cyOadDKH5UYki3JsW
n7bCcDleFbRwdkXHwy14t9ujSaeOBBPLp/dkBMMZ5UMaB91AzBJEo55cZ6Nob5o4NddjTctVXLf2
TT0y405W4dBAHWecdpVV8Q9bWOkNzdryISzr4ZqIuLlPDdnitRmVYLpLMh90RG3N19y0f3hTArLq
nNShDV24snlu2zjekKaLb10m3XoduzEImUp0SAHmjxi4ASeI2Lw2FGQ+2Lj+sSsnfrDcytr4IRKd
oG09so/KoShRcq7kdew46peF4tBBx2NtV20O7WASgSzVL/ptRV25NfPez3Ytr9o9qoz9gYZZzFfm
FDkvPJ28Y0/rARwPQ+7Em5CkYxmQzCTXdmmGe977YJIqa7OugxabuO0hzrV2MacF/B/NjH3XpjGg
um7nbwXt4l02+fQta6LsiOqj8SySrPs+hV54V5c92RhW5LSY1ydOGsTohpI1BFkJ5grNxPrmTLaP
tvZAr9KstT7aVNr/kCI273uWik0hrRgJMyAH6drIi/RbltC+Ap9zkf7KQ3c4ChDbvwqr6w5Fbk0r
2Y/ZDf739ibyPAyep8y5CY3RQmPFiQ7eYIsbO3artSymuAwqlHu/+ZVNH/qc+wISyNIpAcDx0n4b
ZpynOwDJ7UNh181DIpxqC1Sa36yE44xHDHz131kXmej1ShSLPagc73qA42RAwGh77wGacZuGlSjB
/q5iODQtnniS5Y9FPtFiLcqoPLRFVb1zQiM/qCzZf5BOYHA0tcbJPdpR2rwJzEduxZSWx7A1nee8
LZ3wAPnXGMyA9vQAtaN8myWjuzJCgz24rAoPjVW75q4jocM3VVuFVkBz1F1XRCRjt0vrenhIy27s
giH1w+veNTIgjYx2H8alYQVsqIofAOpEzw72JQoqsNQ+ccut83XOuvS5EGR4skGt9t0vwSLLU99s
AlGK/Dl3uurDTVFRAI6IAg4SJVH1rehT/yH0eU2DvHQccJ6T7MrrB76ZWmC806Lun+1qtGXADVn8
Hrp+2FhoKD7bNAagJfXQLAoyuwALdBb70ZOThBD/it2oDziS82d7tI1tEbZOFJiFmWLmPxz6V0fy
/hCmmfSDvKf0qi/t8JY7DQ5wYboDThGGGaOs7K76PjHfR0w+BXZSEfx01wszsPEW7DaTeGCDOscd
DlUYGwgdVCYjFP0meSTSSO5HMbVFALGZ6lB5NNnmboN6mTtFEtUHdwCWQyS/MNfVv5TMbw+Zl/po
bKMIeJfjjZYDoRStS1nID+6F0S2iYbs2ZDb+YJldbScCFieny4coqFkJQo5pHPlV3MVIXf2RhruK
iOxpQLjemqK2uwCG+KHwy2qLQY/khpSFeDTCMdrTyHFxHBJwIng0ajbcAaN+Ok7dFpxwyXvm10ZA
xqjdgLOC7UE5ASY5yt1uLeXIUPSzbMyEgECVb8nIIAlJqn4Ti5xsii5x+11JqfRXXkbcKQCMuPaD
HrxzzdqO6jTCo0yiO+yWoGgNOpCKbQDwb5wV4yzZUCtJnz3IxmOurR4MSMYTV44r4G2mcuWbdfIb
NPHAUg5F1bxWhR9uRkeW74yEzb6L0mQLHob63eFGs6+glbySRttsJJPl2lGbHuXG9I1Yrfm7J4kX
MJYUDxgMYNe88esryGRMBwuOCC5xI1oSuZhrBYAj8O8tp2WPUWyMEPIKBZgUHqd4a6IXYbF32/9m
op880ZVRBsm4JUvSIrPZnBoXVFQCKCZrZiVmoApL9ZKNeleBDT6VS4OVs1nPiQX1C05qebwtbQ5q
CjR12/F7af1SJPu+CcELBwWh+KefpvekWQJ9z6aQxAQQ20etHANk6qV+YrWqmWgHA0lDokYf44Pb
bdssDqBLFEf7If4Wkl+iWniLzyUqqOoxTCqipoKU69xmXEegLlbt6yK8jeOgp9um3PX1Tbj0qJtL
u04NaVsKRafR71RX2ZDPrXxz+KFdkhuc84tTE+onnOyfqEIZxeqrTewwZC4Yj53/3hqnKHDhJYcZ
L0V7fG6hwCAbsVX/ze+v+nHH/I3vLvSkVUKtv5XAkQ8QKUgP6KcxbqvOatPqVMt28q57Lz02cQLV
yRg6svb6cm4/90lOTOkzGZKxusxSrCb0njxyD8VEa2m09zOSHQyipza0l5eDLC/3I9gAI+EKDHRI
EUGZOZlrFkqwrBjXNiYLo45CuQLQQAdURBk4WHIrSMSwH6HON+DF1pjfGYYELq9+YaP18SGPJVVY
q0kKyTe+89q3qCwc+dIw1JxPQmIAcD2MAluflMBpl9YgesDL05a/E/kcyZcvrEJVXkESAAp6XQcL
WVAdjjVeM5m/qaqgAcoEdI9evjRBOesrCBGY/vcAONYFcnpboHiR4HnrhEfb+KfqwNi00GJYMqFF
CBNy05Bnh4nWe/K7GBCJtbkkl7hkQ/37SYgoEtl5xMOT2St+V8kmKe6G8vErX+TvTn16MYPEp+yx
jBLpWuV+84rvYbbq5VL/YNazTr6I9lSOLTvi1IWdHOovzovoFurCS1ul3UZGhQdSSLBVVbapIDVY
u6/WfybnV9HhZA1aPBWJDU65Emto6qNov0n/KQkfLn+OhW36c+mefHE/zDENLmHCJm9RCuEN+YU7
QYk+YDIV9TqkYOcuNZptMpoZelSZdYwhI4gb2/zPci1qn5C2AYYHPldfb9ObnmFXfoNTPmYYZunv
PeOhdW84BtjpQlScywdOLWmHsELeHOUAKK1Gc0eiPZdeQOgDKICL/z4Fq9ZEod2nOF1R8jnfN9sq
wyoXsNRZa4/cTmTb9V/59sBEYQ4ftVfMmZ+bkAOEi6wQjfamvHH9Imiyr5z1vwZcbQ1p3hTUi1R0
717yfkujqyLc0SXY0uxJxAQVANKYvcZ2nS+DmXFe1a2qwbFdz7dGlQRi6aKeuw3BOAocBtpAYNnV
8sCinACH7dFbiwApz/g2oWMAli5LbC4fx7kmHj01pDkYJJolyRplqG7KaxSVkmOOosaGNXV9D8Rn
uJIdqGM7Sr8PplWv6eRuUxo7K/AML2Xcc86Oe/mPH6J7bGvJSdo4UzHZOLos2Zr2ADj9IzevGkiK
DdZC1XEuDJ2a0noaeWlXqKvAlBrojZ2HHuIcl3d23gLIqxQaDAg3LQ45KYjKhSqdNvWuLG6dbuEw
zXoIKvj//n3tPvBzsHTJAX+/yn+JVqx5jmqJzzZOvEQq/YfeRs+B8bQD6AipI2b+NWeEI6KnBQ6z
lddRCNW5ePwYW5eDWRE1q2ZiGPVigc2hS5MU1xhYvh1R+5vqFpWxLhCgAnbAQxT3/r61btvQR+Fr
YS/m3oenP1BzYqDT2qlVe9Ea3zx6H9FjFm2iAgqhx6rcO0vDF7Nbf7IfWgBAzdH1QQeEziIaYnXc
BLQcAS3ccxSILjvRXKg5XZiWvOS+AHRkxMIEBiadl8a4Nc2FCDDrp4p2HXMJ6FvoftobuQtGCAxc
CPs6Siyk30vd39lj/deCDr+P89QvMNOBOQFoFqT1c822efqW1tdGtjSOvbAYXzvWoU9lX9lYTBSX
+0LE19DT2n/lk/xvv/QXeu3Y4yBCrMan7a5wetTV8iBl6cJnWdo0zaWrLpHECvHlR0CIQYrBcpBr
JWvSPfUiXf//lqT581iCRxE0Xrg2G7KmxUtGge32FvZt/oz+3TctHoamFTO/xr5xsTcxBCrrm7G/
qSgSKOj3WDvf2V5e1fzV5gNMDvpzsC/o09alGJOekBbXSXwdZ8dwuEsxe2xb3yAn2oLIhwTEWqET
HOCl+JVzqyazUHt3AN/TdjQfpgT1aZiO6mPeRisThf5oSUtF/ZFPYfnEiLajHclHg6qT63s7wXYy
qzGSv9A6mz1QJza0W6bK48mdXNgYwDeTK1KDdsH5lixoSSHvyzI2DFjAXgahUay6paHaWc9D4w/w
LvZHfuE8XyugEEOLDFNXuSeeBUJqkGXQbQOTK10xUCCB6WZ8ROfkA9Nfhy/4oFKVBJoW8u3A057b
rpK+Fl4zoIHq8ofMcwDuee7rCrXs8rqr2SofzAc5/JiaV8zFb4jxnwk78VIBtS4SVYUaZp/qBAY0
hKSFtWfCSsAhzUZzTzrDhUp9mVx7XmG9XF7xnFNiqyGiC4CDiXns8wUPcW8pKlQ4ZRRYCXjl87uJ
jwvHay44nhrRrkXYHuKSwEjk/IwZGjr71C3xlHyu29fLy1F/ST9jp5a0MzYM1ci7FulxOYD5D5SP
ABitbDSJnOb9sqWljdNOGm4SmqIRg3zR/+B8z5InxjaXTcwdBIWAB1ckOELwgjn/NrZdVXXcY7Qs
Dz9YDO0c9J9LdCTNoPc/HGNb8R+XDc6v6X8G9WEoL20xTVzDoF04GzpgXgGSvBmaoJfNzH+kv2bs
83WVhWtJO1cfKdnSfEPIOk+fHPKFQHWye/qj34UgPFjbYcWRb5nYdeVCpXkuEJ7+ffXvJ5URBqD6
ABEjPEkGiKNB+FUs3Uqz31/dhuCmAORVfx53ok5BCWdhTpk9yWZcieFVmgTNRPRBD/GINtESWHj2
oGLeFZAGQPCBsD1fE28KhpoVLPrWdRwCjyK2Oe+DvrWQN28ve8Hs/p3Y0rzABoW260rsXwQIqEEx
M78QCz4zL6pgemJBewfl3pgTOcBChYlMcSzlU8EfJVnl1a5Fgxi5szhafAt+a+C6Vnm+8KKcTWiY
+4cqHTMsnxKasM+o1YbwQCOyehFkrBtfSGyg4SyFVwAcHeZo/Q3VY8podkcBgipWagbhxgK+D8y0
hMuFPZ894IBrAKkAoptPxNfM5n1Vhw5+Ufck7E3dHxt/IWgtmVCH/+RYOJk/VnFKMM0s2G3Sgk8t
F7e5XOL4nT0bJyvRAj2ib+fFE8zUXdpcuawvkIxYRzHEdF274uj5KSTEBb8iVbH0yps9JSe2tbjc
N23sdqWy7RTgVtrK5KmIduDFAfzlC2fkryWdyFaIuvO4hKWocQNJzKBZUmdf+Fz6iWdOwZgsYCEl
SEfLrY2BH5IttCZmj/rJMrSj7g9WifEVuF1nvTIPNp4ub9PsB/EcsDYBH4XpQbXIE5/LhYD8TYVe
VIzqkOmCKnst0hsjvEcT7LKlP81xPcFAZot3AgILYAfaUpLUEqmjgBygBwhC56rrfqchKBBvDQhD
NcWmd/Ysex/Dm9K9R0vusvW5dSI3BPKJQBYHcIvzdYbUyAUEcbGPov6QEWbLh+8YLrsb3GcnqRcO
8twJA/oUmCZgE8gnhbeiwDPJU4N+NjHB93OViR+D4wVusYryqy5Z180/l1c3axDULwB0gJ/T1Zl/
DAiB2mXYoEzjFVdj/V6DrcIbbiOvh4Q9f56ycQ2h6IUtnfN/XKIeZNWVArXekmZ49rHcAowkIWCw
g3RDdzUu8kDNGgH1F8YtMMMM2uHz7+Z7Q4vSIt7SktTbOpwOVWTuak4XvtjsQAnIkyGHBFAe6pja
9S17W9H+qddDnN6M8m4CX2wk61uwqm0w67qNqugeIqaPo6hXfvpx+fPNHXLAlcE/BTCQh6Lw+SKp
P+W08pHkV1BCNIbrrvh12cDsLoIBF80IdIJRRz03kNikGkwH1ykLp53q3JWGueXcW/AIdUF9OuEn
ZrQLzHSgQcpUXgIV3qC1MaWbbVvxRL4AfFZa5P9bjnaYrcICFy3mQFchcroYczhJ9lFZwO8t9aRm
z9WJIe2lEnshbUsQ6KwKG/Ty/gfBGGf61JC7lq3zIt7X3hdaeh7GuCiCB9rqOpVe2be+KSsU63ly
HKc3k+4t+YXuKlSJ0bJHguXa+rVlOGDSEQYKNr4QKzaApAJX5FIhdM6jT41osZ4mE7iIchjJqHdv
0vbBzx8vu/SSBS0wOE6eFRCTw5mBdI413LnpwqeYzUHRu4NKJzjAEXu0XCUxx5j3Eqey9r6ZBbBC
V6P9ZLQvInoA6XJ0Y9ygmDZ95YV3YlV/uUTIPVNXPfj7ZMJ4zGsjWVB660VWfOW6+lk9taMFPC7N
fgBFVLKyKprvYnt86IZvcvLv6fQzA54vYMmPy19sLgidWtR9Ik+cIilwmBIXwAQlMdA+Jv9ZxBAP
l1Mjmltkdm1zGWJZnb8Di2wAWV5wkDpLlJRzke7UjPLOk7SpYHXvDAxmSrzA0mEMMvqj6feluQC0
mJ3MOzWkRW4yWimzFTYPYq0rPn5MIT7YTVg+QngPgk0goXdtJFRfaOkB5gsCPhSVgRTXKwC+4KK2
1XWYduaxydltt0jurz635oAw4SvCTVBRfdJOCd2iHzB/DxOsuq3UM7mcgjhqg0w4QMpUKNYcmZOv
e/dt4G92ucSkMPMJ0VGkHgWCBRBVncSBdq2VxTYuEROMQH2xE5jSML+7SwTZM15/Zka7EwH+5SRh
MNM0GAJvhruGVL+b3FxfPlwzx/nMjHYlNu1UdbHCUqa1uIESC2DZQfIwMP9GFmGAWZSFq37mZmR4
B6OLBuTt516asAyzEjWuekGrV2IXm6j9HYXAnfdPcCnMFP/w4373hTWe2NRuY4MYvVs1tgpZazk9
yeQhCBzob4tmoWU++83wTkBeS8FKqJMDlrXMeKwM9SOYOr1o203ZsZr4Ao/IkhltPc4gOetNmBma
XUXvRb1No/3lLVOf/dMhg74dnj4QfUTGdB6nmrCCxhiG51ddj1n9eONLVHEA0smC5gs9GshXYUYE
tMyKiVK7UCB1jSOlTA1Rv27p3oF8drpUP5jdMgyK4K9B6BcUTufrqTMHMAnXQxUGUDqwd4yY0XT5
ws0/d5YsE6O2SMWxbTo0kfPBNnhrAAUqrF0YoRQuCEjryLj2Ox+glwGFxLhY+FJzK7MAEQR5IlK/
T5A60dMImBnwX0YNJJZ8mVVr5nf9NnamheXNBb5TS1pEmiZGAUzA8iKfAKFMrvPOP3BwD+KmOVx2
v7lF2ei3Y3ATbCOfHsKgOglTP0FRtBwgD2uCTU7QzSj9hXrynJfbFO9QpVuFV5zm5RVr/bSIUYnx
kxwKGDvoR0beFWXBKLaXFzS3d6eWtHsfknMTEN5YUG5swewRUPaj8zed83TZzExyC87QvwtS+3qS
XliGbXL8K8y40x3r/V1RlAsBfH4liqxTyZp/4thPsxTyXw4KS1n+ewRE3P/G2k2/JNs16wCgi/rX
ihbi4sRyqkhVTdvyvmgPIyhJhoVbYc4EmGxQ2AG6WdGcn+9VnGV+2yvwezPeDu6rAYpas17YrCUb
WtiRQy9x18GGR7aEv/UWGMyWtOTmog56pz4I9aGxBRz/+TqG1E5AJYbbAOjFH2UWXXcOVI8csU3B
QOpWXuCBPza47Gdzt7jCE6i6GIbB9RzILaToG451xV0JkO2tQMCusiIAEe+KlhsgMKF/e9nk3Fk9
Nal9rq60U16aOKtVxm4x97Gy++xnV1qbzPe2HcsWwurSCrUvRyQm00KKXR2Lslg1ZPgIS6M+pF39
VnTmu+nzYhPG/m2GebCFzZ3/oH83V/N9iPUlQ1picydmDVDjQuEKlCzdGtoPH0MRvpuFdQMRgIUx
hrlzjZojaI1RB8RNqV3DkGOxx9JQsbC/wrPBGZJgilcy/H35M84VzDBHBQkdwFIABNfnPgiAjAPQ
7YgfNr0xE7oaU7qGouauMsRVlrw3XnZwgUN0+bjnbvvzsvlZL1KFLFRQQWmgswHTruskqJCRvBc/
mySD48Rbm3e40j4yQyx8yNktPTGmBX3HNeMQrGAoyoBbr6SvyZQc/BoSLsZXsmr8uf8tS4sBLpB4
gkosa4wAqDa9K5Yz5IXQuB6KO9GYaxk1gTctjsYurVD9+8l9k+MngSYPdiNR7u1UroTbBi5QHeDK
uhnGcYVxuXvegQ5GmPuwbZ6ykt6xuG8gA53uqqQNrEWmytlPTE2QBykUO6iYzn8T0LSp7Ft1fFC5
TqOtD950sgbVQbBEEjd7UE8saavvmQQLRoTVk+E7cYIs3adohlhiHfIcyh8Lrjt7l5xY0yJSMYKB
wFHrisFgYo5vIeqkFkQILx+QJSta8In6xDXcVHmSi3nUDZCfAbKxBSOzwfVkKerfT9zGadw2skb1
idrmzfGb66il6y58BRpuQ2i8iaOPHLO6l1c215tWaiP/OoaupCC6SFSlsjq46daJ4wMYK1dWl286
1uyRPaO9ItYgxXjsOmcbGeXG4x+mwe/T6HD5lyzssS4R3FQGDYH2U2Voe00iG9yY8a40lmR25pJB
qDrgYQDCQDAmaxGdpXXp+gnePJy5UJKnewDWd19ZyV8T9vmHxMRzDOp7RLi640fBIgyTRq/hNC2Y
mQ0zJytxzs0UTlN4zYiVkJEfZF3eWN2jlXsYA6ELnjnXbMQMHOQ3CSAYmALSNo34TW04kY+sEJx0
UHSbXEitB67zysjbMG3b8M7tg5x0IH/Y1EuI00Xr2n5GSFVrIrFQG7WlgjzQ6Bh5q768Asdv2v4A
IhvnETTsnY0xq35z+WPOhrOTpWu7XLO+aqV6IxcxGMrEaqI7Hrdrnr3kPsTDV5etzVUoz3Zaux05
j8oowytvFU23brcpMebqdrsplsirHh3jMbXXg1jois86kppwVAfC+YRtNPy0N/0CNsswOuSyAwl7
vck9Y9diiZfXN3sNKUIvAPwJqpWaI3Wjm42hjdeyG0EUE3mq0ZJdihfGRN5wbS2ElLmFqfl0H/I6
4PPR25BjwYlrkAIJv8PqQCbpr6byu5XNaRxMtvtyeW1zLQ70PE1AK6DlbkNW4fxA8sL3atOFOUyq
kV2dlNdNXRVrt+HDAYRIdNdS52cTV3UweG2xdgZw+Jfh9JTRcokTfi6YIqhjPIDg13zig7WzxhmQ
ZaUrkfpH0lYrUrGbdPGVNeOu6Hyp5yikCZSetnZnNYJ3tud0KCLGj17+UXYPBdh6R4jkUHTnN7UB
SS624EOfvypsojSG8VgHEi16+9Xw7CguQtgU2cqqn2JPgiP4UPRLdFdLdtS/n9zHzG4FVCVRUh/Z
qmmfxnwLhWxJvl32miUr6sScWClFDzp9D6tx0y6IPIC2rCdiojP+fNnOZ49Quwb3xJCr6TPdOas4
gtJBo1aTPvXdQ27eVUu8/Z8P97kJLXZFbjn5vjIxsB+cHSy55gXGGX5PS12Az3c4MCemDa23P0pm
+vhJA8ISY1SzwkP5wKX/aHrtQs161gIUZgjqbEofRfNrxxJRGIcoyLdy1YhvxPnPIVexeUIOEfx4
SgxF++ptVI718Kf4zl5qZ+uERZCEdzkgQZe/+px3ndrREld7yDGD16P0RbM1T9OAMxAqoRlEFtYz
t19oPaH5g8IRWNO0uN42SNxKisqU9O/s4p+0t5cuxhnnchFXkc4zVFaYLv8tgYTIxxzpYeuWEMh+
NqH4GbFMkb8Esrjx/d+EiofGabeJeDC7eo8Gx3NrO2vTkmDTKhAjqqVnwexvoiBKdRDzlUjY+dmV
LVTOAOVHykrTq3Bqr2Rs7ZzK3Y7w/XFa6l7OmYOWCFwfNUC4jTriJ6GiKMDx0DN8TFlP5fvIQhDF
ZBPERVdFmkKMXYwWAa9JC/3GHGLJPCCkY8E0sP7IIRKy8dsp9QIgQoscEg2eYtQSXf0Sooh07xYd
WRJpm/u96JNQiMwSjEbo03Dh1IWoI2N7RrwngjAx18Y0HL24uB6M5lcet0s+omC65/0ZB9JzUCC2
CVwRDdfzDRohnTtwTyWKhoRMQm2ue6e9BrZrzaZxLSsfZZwMuNt+h1HGpa+j/vgn4/AFAs4PxVCo
GQdypzbaCanN0Plr2Zt7w/S3zMQkretujdZ5meIeKQ/Gae3nruQLhaqZA6jU4yFWphQ9MZZ0vvQc
sWbKQuRwLv/RR15gg8PqP4cSDHL9aTyABgMg0XMLaceHyulCVG3DDYkOlXU1gCApf7tsZeaaOrOi
HakhjyzQL2IXO3aQAyC21Z3vbS7bmHlQODCiqHJwjlDu0jarllM8yRrdodwdtgnABgHnvrVijTXu
Gj9JoMTQJ+u0ABH3IJrhFpNmKN5YvXuss/aha6Zx4RfNnRS4rgteQFWw1ntkThz2BAOAoEa1f6OT
EGTebWga963fo1cxrBeWP+epcFHweOJFZ8Nlzr+k09Voa6snTWmFEEvJ6msfRF+bqCqq9y6mYotM
4a7hE7sF4fWN8AwGUYhkwWH/bLJ+XvABIHNq4bxiRuv8V4SuFw1dCEKKoaR9A4hw5pgrTjPybPig
yGmSVoLkfUjy6AozXHC6WCRoU1oAmR8YE/J5cBIQVTUGIx9ex501+GynFldblhzNasyjTTLhLwV1
Q+vnwo+tdRmWiu0sb8YNn2j2YtPGVTw21rPZEON3ldfVzheG/eqGYbVPmzFbi4hM11FMMnRCwjAK
OHjR7lsuh6VBpc/PTHx7JGZI15HXUF3GIBnw8La7PF15NvBeNrvP3Z8N2giJJcHO6WyHpSHGmZIz
LIIgQF0mqi+v7b/oKOlbhtdKO25878Hh67z9lrPnqPuA4F2MGgy9IYvyjXPnG5cBOrOgaAddpnb0
+tQeXchIpKs+ArmqpZRdkjsqycIwwEzegzsHclioZ+Og69O0fQq+vHjAJHTa+qByO8Tld+G9Uba9
fJTmzi2GXaBrTVVE0WtWfSGdFtiedEW8fmMP6YH6yTqqSZA673wgC/fb7N6dWLPPT8zU2Z0QEtaa
CQTitr1J2X01LOzcvBHQ4mMYWc2jaB/IjpKBMx/ag0PW/+wHOtx7rHspRFMstJnnHRDSGWjPoTsL
aNH5cgRGeGSvXudF2GPm9Ec9YrLmavIDPqAzuLHZsQMytVyiiVapux53iO/gsEHLCAhOLbX3SMNC
mmEXafMytU9DeeQC5ANBYryYcm8tvVVmqgJAAmBMX0kfAHyj4+RbCPhlmKKDjzQvwK0PzspM1mG8
aZKAiTcnXXFYpbdeubvsm3MZwaldLfUXNigFew/r9OpmF7Nh349LuLA591dvJGwm+lafaqmy6Rs7
BdGpgmaX9aHq92OVqbnhgk4L2cecW56a0nw/KTim3pABrzwO9SlO956bBmaWfuFAn5rRrkYuxmqS
EcyEABWXw/2QvPlZsQrHXxHYMy9/oLmQj1kiiPb4iPlEn1P/P86uazdyXdl+kQBJVKBe1erknMee
F2GSlQOVpa+/i3NxttU00cQY2Dg4wACuLrJUJKtWrcWr/W05dvjSMKrhPXip53v2fRM+9hCYdlSF
flMWDw6SPdSOCGjMxHxvMG1gDeGXHuA4O8P36kdzwc5tNXbfhi+YBdes6z76MVebgh5I9t7WN7Fb
o3Ozp8Olbv1uNOYX9WO+HEonSEoVB48smNa/T4hXh7UksyPcB0AZner+MO8a9560P7tEcfP4i8kW
MwBOPLDX4LWKU0hIPKShrRHbWInGjAHj2uczuhmcPNbvsnvmzEFsED/rym1e4fDNv9cEdECbnP2y
yUU2vZQUlKPTRnfup0iR4aU30/VPE8K8N2uCNi8WgRWXYKPC4m9RGmrSgHhPabFz0mDIDhU02KIi
KP99BItg3hLmgZcC15L4hmAMRQ9UoiAaDK5z1E790NqMKsk8WfpdG+En9+oRm7W1V2LAEBcA463r
fLvbu8WOxE+jfSjCW1MFkJBdBNbmeNStzDE221Eyw5xjpxvq+Ba5mTAs56leR7LoxVNfhzIAKr/o
8J7a6WfNdowK2ZZkAyYOj83yEIOYzjJ+5CrWDUnewHH5F0cMdBtqeqemMBibFokFU0n66EQNxjnB
R1zdRuBaJBsMhJ3PUpL9OrEm7NeYmlGuTbAGvZSFgfMR8/lJbPmO6RfWd/DsAvKiSIySXH9iUtiz
FIPIpT3ApNmQrd71wVhd66rAkGzYiREh3SxjmoYNv0xFY+Gz/AINRyyrD6b1gSmuVKZ0x/A9YWYW
pT40WU53rChTK7dmvob5YzIdx+SmKwmG9AI72lrlU5Jam3j43Za/E+cqXA4uaYLRcnyi7yioyJNj
F+2aMA+MfovJqs2U92Da3OFGkUEdL74dvX8/BNEt+fi5wtIgP/almeDvN8AoeAAvGc3eZT9HjW7d
3+ejS8IrypUWPmwJt7GGYkZn4beUkP2s7KDVviUoh3qdn8VHfd42ya4mV56xNau7DuxMc7lh5oNn
v+ZFvK9VR5As/a5+DUSkTzcKymXhqOv4NR6WGY3VCCKwGzvT/XY4gpjcD8fXvpn2tn1XFsE4faHj
APMYm3MIXmaYez81D/Jq0k78ahqyu8l7MhdARKqLKVYcgNLv68OMOMyrLaHmtQnMlO1r0oxBVB9K
Vn7lI14ZERKibWnxBFgTllL73oIXu0+2joooWJabOC6Lz1W4YKASviujn8Y8423p2PmZh8clh1Dk
sXFBNptdVtW36eV8sMrWDXO9kPtD0QhQZmF79E4Hvjea8d3NW40ebPq4fOEI5qPD/zMhbk1tjpBr
r2GiYdd59MacrVYqvm65F1Atx3wrik1irQn08UtHtBHHx3KYrW96etWopsmkJtA5cXSUCTFpKuxL
PJhGs7jwYpgegYKesyt0Xc/vhazzCB6+DxtCkpptaF1AZgTx1bwu3y3U3NuNZv8xk+/9cJ/jWLT7
QmFT7hbeOZiJwgtSLBuyuuutCkCqjd0co+g9QfGI/DjvluykQLvpPxPCaRsaOi1QigdLa7gdtQMu
4XaQljeLtzVbxftb5Y2wSd4c5bHVw5QH2fXIOIzJd8Cjz7vD/4Zw08YmfbgjbFLWz2Nr6LDBktlP
ct9yX2Za+J5xSVQNIr4y50wJH6fhsiY0apgaq1+GdpG37/WEh+L+vEOy1zzqZYbJ8dG4JIuPtiUd
oYQC7afNjNsdMJOQbDH8sB8uXeZsQrPBS66+cSnZz3Z4HbvRfcwUE6eypLf+BUKI1EDBgowBv4DQ
4zD/cYYnk6BFfQESnoruEl3lMU/UwsJissw2QUqGcW6wl54eSoO3xNNo2KgTNpBRif08eXarbR5e
TNbiT943ghJyh7fjv58fmD8Aah4z+FD4EQdrs6ZjIWhE/6YpSoOi2w/T9vxmSlYSgzVcRwqKVh5I
FE49qwu3nlgCQTKHJZuO7hx9HxMf3TffTgJctFJVyUsSo2uDf3Pa6jHimNCXqKcQW2elfp7WwBIf
l/4qJYpelOTTPrEjnL2DjmF0q/BQLIH4OnVRwJ789gsH/IkR4anq1r1dlriWbmIMQ3nhhnjfRhUn
syR/gD4AZUgOL0Ek8H9fLVjmaEtBMiffoC161VY91KvSy25MthWf3xxSxbpJsu+JOSFdgREH+hw6
Yi43f2cs8RPT8HNtC91zirVUTYWqrAnh19g9bgIlrJlO0KQ/gMT0reYwZYFt3mf9+/lY/xwSFpp3
SDy4WuIR4giu6XrolL0LTQq3ZaheQMRw8Mtqd97I5/iGEfTBIUKNnji4H063y14KdECnCP1XdKOt
PmBagtfpg6sdz9v5/OHCDgGMDM1eXJfE91S6RJVeJ7BjGO8ZmGshZsa+mZD8G8De5I6b2FbcmD/H
4alBYatyfawMyAHDsXDblIfBu2i7N4hZKWXaJNeatSUwhZ8uIfAi9Vh2sLRYDsGtOQyTnduF0bVB
0nSXeJDDqIum+m3FTvQQGzTeO72XPZ1fX6m70NHl0hWoaIhNmrDxGlLoCeCe7LoF5Dg376n7NtkB
axRfnHQnV5Z4RK0+8MJO9aZ0YSkb68DDDY45kPmagPI8xOO3wbq3OsW1RxqjK4tCSqFWiClwAosg
4a7G7WK6ALTehvUXuqzYSfTX0NvEaw4H56lr1hSX0NOFId3dJM7GNlp/GMDOpvtN/x5aD3ryNHk3
wMV/Ze/+M2sJAQRl3TRySu6fAe4hMHxpd463Lb2tPirKGtKU8uGgCHgwoga0AxUsadbWzq/H5c6Y
X887I/8cVjaEQ8bQtNrt4xhQas5LUW0LdIS6pYXUXAJc7POQ+tp8HFQ8ASrPhCuPnrj6MBvwbDCX
QAOwcJq+h4uK405lhRfsV7EfemVh1zxAEnIZp4899MwzlS6oNNqRJkHSRFGXtIRor5uiChcPNpjt
l0vqU0BOQQ4Qo9p1fqekKWNlSDhfMq/sQoN/yBNq6pb2K2LXHtkujc9UqlGSlOEYoFohrmkA2CqC
rrSwz73FjXAxHLd2eTskQec+DtUNcAtZFbjFv0c51HsAobXRMUDDQFjBNCbRQLMExZL0yjXucvu1
+PdbDtoxKxPC2iXg3EzHGUX/rLzrzLtmeGbVZplvzf7fjzH0fZCQcEKjbS0Od7IefQ93AMyEhne5
/piyDaUbC8dMOh/Oh4Pswz0xJSwbgGfUrR0sG83fO+3VgQj2pqpnv+2vDfZipNdR2CteDJJYPzEp
LGOuWRaIeuEdKtSj8bro+8a7KlXtY/5XTp9DvHf2sYZCWh/mrF1mCsc84/c8/IDuXeg9sPghTw6h
qYg9qUegPuOlGt6WEfNQP7YxNP/QOkbtcQAWI2khYnhFesVuSTIRhAY+7AiZKBsHk2Qd7ETLrWkH
Yf00qDBX/E+Iy4ZFwzeEPgjAR0I8lB2NKzMEID00AcXU34mqciY3AGIz8LahPic+5gjFu9hdMNwL
tTBIypuPi10pRv2lJlAw481uQBpFeGEWG/YIp/l3+ruqHxzMwpz/amT7zSty/zMgnHZxZ5jTUhYo
MBX3OjK1md26+UOs0gKWbffajBBWTcoGnNvwI26PS/niMj8NFRElOQ64wtR/nggRFUdtFE8ZPKHV
i5a8eRBSh9RmNmd+ruIilO4K5LgpJVz6Q1Tkppk1Gq2Olr2dXFldvWkLptgWlQXBmQxXt6riQBWo
GxFUQGqVVpx0Q1Yu8H9f3QSarkZbwAP4S4ufE+uJzCDyHRU7IrUBTA8f4UIfQSxcReFSsmwC8Kqa
bjUtoNUVKd7Ph6/sZEbr+D8TPLxXbuRN1GZWDRP1fANJ1d4LLMAm62umQSqZQZJVNU0ky8UmBdYW
7VDUxcWCLDBt0Aoi6DHE8445bWBCczifA825Qn5mYLo97580qFfmBP86iHeAYQbmaHM1GofEfXFJ
MDeHWoUllu/Vh19CshwHCvqhBYb66buT7hkqs5biGST1Bb1+PojFwSfCMUaZV2BUBD0+Uj+N9XMS
H60IiNfHNP3CncP8MCSKE7J+7IuCIfHr82EonnCHz+vNAASmoxhBkC7aypBQfIhMCvwuoK0bJ/6m
5ZWPKUzoASpCQJqhPZT/wcGC2RMx4nRA5VOwOyDEiW+hq9XQQO8xoau4TUszzsqMEGlGl6ZGHMGM
qd9r2ivTgvORLL2eAfiMLebs57jann6qVeqkZcixR2yBKpwWX9I0C0hiHox4vNTHm6ksAU8zS+aX
XqtoCsjWkOASwBlI+X+C7Q7MzGQpEXoTva2y3LfTw6gB93o876MsHgB04mcQqoNUJByMu4EsLUU8
VMbeDP8M8+3sqmqgEgwjyjAfRkR+QfDu92DegJG+3gCjFpj0OnTfLHfv2RsDgInyIfX2rUphURYe
a6tiqM8EqAhutS0vE+hw1v8+lAa3XIQFIh2EcmLtojGHpV5qhEc3aU6/sdy03RMMbrINczMH1KC9
7hWKmJTu14dNsXABgESbUW6TVT8KFyLVb32/Ox8S8rBf2RAWjo0DKLwW2DCcY9wa/tjYAFfd5d3d
goplGwaVttXN7XmrsmOR4PUN4j9MYQApfPqtTWQx0H+A0bCD8ooPqHA6gJ5PY9CX6ejeHk0zqNs6
uda6EIXFuTD253+ALNdz9QZO6YOnhIgtz3ONkj7HD7BwscjJluGjC73c1/IXs1RcM6QfN+8UocyM
UrPOd3l1B9AL0g+e1+N13iTBkpZbCF4zH+LEuDXZqklQacisjAlpcqnKPJwYen56fTdbQTc+Z1QR
MtK187juIADDnE/s1B8tit28zEdEDCtBzaH5Lv2BZyZArpjYi23F8SINlQ9rouIVc1gHkBkcmhPr
MaZvS/Maect9UeqXeklxcmI0xVKheKXZZGXUPHUxj5hmRgZcLIAM5Veo4Qs1SUzJYSgaoy24q4mV
wqKooZsewy0rfSeL5i+jT2zfK59t1RiFfLs+LAm+oH0zxS2PiF7HrE7rO96GJPfDgP7e2xc+Kgyw
o9Fh4xAV35uQcotI50yoAwAe5HY3ULof6BMQ5EOoUoiVhflf/Dha6QZnZDvdICejc0IKbNACRoCs
Hresx9vQfDnvkOzLBf0P1x/GWAbKa6dWKt0uQa854x3l/kjJ+wQcMAtvW0fxiJbtEMbUMGCAQSeQ
AgopuG/7MWpirFukXfXRUTdv8vHSrO57R9Enl57Na0tCLOgAUvRxx3fIqPdL412mHXBlpCQgVqr7
wBgwplGxvYmRjaltf9f26xcWFB4CZYOqxCdJ576hy9J5fEHBautpVhCxbYfMEb2ftyMNj5Ud/kpa
pVyqaTn6yTpWlF6m9qWV7rRWcTbL8pL1YYIITYVsciCCnMCVafg2eyjqTocUNL0ReZ/RnzLnG12l
lSqNRkBsbOCHHLT5hDBx6WyORginCvS6rHnjGO8xaPfNRHHTloYjCrsUwEygHGzBTjEnvZnaCJJs
OaAJWydP2rht61tbVTeUOsQfqfAHlyoxB+Z91FZRaiIac+3oNO/UG355Odj1Gqb4wlSWhLhv8jCZ
wwaWRvMeLHBW8Y1wwbAo256Pu794N7GmB83f/1wSLjZ4CQPxGhpwidHrZah84jSboUyf69Z6aLL+
KtFr8Jc+mfVLmcR3mH/ztWTZjvTNwvtsrpvt4iQbl6VHa1CxCakWgR96q4+iz23mWAy/Dey2rbet
rWs9Dhrt4fwSyAoQKAdDqg83O5wEQvREzBtNYwA2hk7f8/59GDZLetTZxVxvxt/nTclOaRDEgQYe
Vyubim0Pa06NkYICb5NNt5VxCwoE/7wB6YqtDAgrlhGtnjMGA8zJg5RczV2QM7IbvlJ9XDsinGau
WQ2F08OOnXxPisW3jXsj+3neF+lXvfKF+7rafYz+A6bJbcx94afZ61RHm8yIMRv/QFUtbOm6YZjR
gqoGhQi2cG6O0YAX4AxbTQ0ay9ep9XXIlKhaktJIW1kRkjzEM0YUvZGBY3w6TrrtQh8orF6/o+HO
ok/nl0+a7lfG+L+vlk+P8pEYHOSW6NchQN8tcOc7z3iKo03bHFiiuEopVlB8RJeuBlD0/PegfO2r
/VQDhvUUqTi9pcck7msctPeXFufUKaOuIAJVLXg0a3S/GKAgdrrrsHOP59dO+p2uzAgpwU7QhwjB
KbaJoX6dQITb/HbegPQRCxr5/xwR8jsjpMgsUDlsFvPd6nWfNYfRe7GsB5N9i4FYgvoUrVS5XvpF
rYwKuX6KB2jaZzBq18jtqAvhfhhkSezjchwQ9zeUqHZx+dA7uKF6b1MSb7T+W6WXTwNGpVlagfR5
fD6/ENKwWf0kIWFpvR7ZdYSfNKQjnmWPdY2ZiIdG2583I9tQTMwBf8bZD8AscRo3Rd0VQ9U5qIWY
QQJmo2JZFHcQmSMrC7awoV6UOU2RUFgYvk16MLn3hvsKQrXzfqisCDsYplgswlzkxPzPBIKIKPO7
6XvnvZ83I/vM0Buz+VAHhnvFwrIzVm06MThToL6BVoxt7RZIEJw3wtdcvHmsjIhFZWrWemw2MMIw
slNEjx4LvPQeRFBtetlWaVAPKs5iWf5dWxQ+a92MPMyuw6LDwFm86U18AaY/l1fj76xUtbQUa+gK
AUG9fjDnEca06inrg2l4JoqUa0ijwePwLjQ0gOMUoqHrNKuZe9SE7KZ9cjF8eZhmc+ey5RXsnZmf
jXTcT20zBwkYvi6ok7+OFUP5L916yS9wS1zZxbgj09IpAGGyPMM1JKAlwbUyXGGdPbO3Yp0D4Omg
odaRgBEiRKHqR+r4nUrWVLbMa1vCMjdAEWoFZPs2NRt99Pw3S/PLUqGkZAu9NiIsNI7tiM4cZl/O
gCVERlDlw02hgUf4Sy1wVKNNNMLwuAb5wWmmwtWExm004WAwAhtMxXH54/xnJ92clQHu6/pekNLI
cwsYiAwMAgJ2TvrED4eXytoapUpYUZZ3QVDiQv0AHG9EpHnrqTXryWTxhuX3evzFxt15Z2S7v/77
gjMs7i03CgleL0u8iUgbxO5TN6lmRmRLtrbC/321ZCWaMGGB8b9NlR4Hex/qGAkdNjnFa+jxC/6A
zgNDBzirULY/tZSPRQVZZpxTs5VuWLsjfbgzXUXekG7Kh5G/d5O1O3Y4mK0OIyEGxqi7jwfVXKbs
e3GBOSUmQhn4f8GNEkpK1ZTimCLssEAdrvTL6SH9ClpkZYUKBY3StVHxNOGHGe0K430Ctcv53ZDw
6uKRwyXoKN6HQJULfvS9jfwyw4KDzkJpHfEOdfrbZNqDBouGx7r5hi806/Z1BL0cfK94CZ3/BfKF
/O8HfCL21bS0AYSal7/iTUP90Hmu2tdpOJ43I/2MPvwUKVAiPYGAXAs/DSP2Kc6G/NFTXV2kH5HH
adg5lycEWE5DO5xJC+oTPOZLcPM0j3Zy1Mtj1W5TFUpJdsqDff0/Q2JOMKs5SmOUTlBxMsfrcXye
tYPVvTbFwVJ1SqSf0sqW8KIbq7TMZxe2UrRiFpBM1IniLFV4I25NZU5WO1Msm1nEfpuhfXFF+yvW
BVb2PXcUfX6ZMYguQm4FtU5UhYRzbok8K+95ZpiyapeY5qZ37WO/NIfW8EDpMPldUysaydJvjKut
AgDCR7LEUUbShUkS5rgnVckmJLqP9gghCSihbkN2tKmfhH9wcfNTdpOZV24WdCq1DOlbbP0L+Cav
8qFGm8FIBvyCqLoxp2CJAnvc1fl1HF03bB+lDyHeJuc/OLlNFBp49RxaAWIlCCiUrkug0bIpMIww
Wmjb3CX1ndZcxk4LJkJMs1eZj6lthVm+geKd+y97KMAPnCZCOMlySsuidGDWK4n2u86WFjVgyCL0
k1Ycy5aDSYG/2zMMVW3cNCW4HZvj8q7TRccvQ6Nz6MevAGXAuIdyGEhoMNYiJFmGGkXpLXyCS6/8
sntl9L1WsjzKPtSVEfHMm1D3tkYPg0607SGcqqOLpVhbWX7jDRFw82POyROfmHYGgp2oSwo8zWK/
in71YFrJvN9lfaccuJCl65UpsdZiWDMdkyQqNlOUB9BGuUqmODCnUVGDVpkRrvF9ulRZY8JM2Dy0
5FveEHyMKgId2Qm39kW4v5vlMndFGBcbS9vS+MKht7hUpaNic6Tb/7E5Ilwlnxd30HS4gteI7zLi
uyqwpMoPIYmEulHopQELdnY/Fqh/wYbl+fFX2rAeKP9ATs0zpnglyahesboBa7IWNS+p6901hgZJ
3ukSE6371uwO5zOGdOE+zIkXkKxIUnsJEdWD3e8nY7pfcCKcNyENM86UwNXYwKIkhJljhPYQFTDR
1r8IRlCzeDtGb/9sw+WyhtA9AG4S75HTFN87bWQzrS6ggzSHlj+Hun6HQYvUDayyzJPteWuSAWNg
y2yuq40CH2f0PDUH1d+QDBZotKwi9VMNudS+CtGY7120fjf1kvm0jw9GfkeabgcRE8XpIjnGT8wL
35Q+mCmkmxusqLXTUFoGFdsQeADtEv1W1xQXFNlRdmKNnzmr47PF/FCWJbBGyEOHp9jSbcHL6bvx
S09wzqA4cRV2X/igT4wKn5s9g2K3M7HCcX1bRyPuXqqrt8lXSTgrT0zwuF35FRFaFVoOvzTtPrR3
Ld2SOAos/doOXzNtm5Sa3/wmhbZL422cfIvTnkMi8eLduMDDJZej80uP3mb2RIdQFWD8afPptzk2
VGD+aoWK5AwYfSsYqBELQNZeChAMDD/sZTfWdF80T9YSIPgADlZNw0k+VLw1gDcEYzsKg2JZR5+t
kBlcpTac/JS8ONV12u3OfzmSQ/TvUD6gwCh/uOKceq7pZCIuSB9ak+zd6ZeZ7+ao3UzlflKJM0oS
9okpIYIY4EzUqWAqNoJcAwL04JX7WUUuKcmfJ1aEIMJseuexFlZotp/M2xbc8OdXTLopuKv/b8W4
m6sohcxbZdYJDKQmGLKfk2EXJwqYsQyEAQwhOt4Am5qf5z7iuAEV84BZAzfRtxiege7atsh+ZmGQ
GFcEM0HZLk8gjKarSsSy3HJiWcjbGsnBpUb4lAO7h4JrVQR6+hOFBDBBJ3UAblnlU1hqErNpYHpE
NxiFGOGKbHhpmJMBRdWu93OQzmJqtwexZOd3c++nRY9hRdwign/eRaCeP4yKfuo0nTOOmyyXu8q5
0413Z/p13sTfOXshZ6xtiPX2dujs0dBhg9Tjk92zizSc/RQA+xYjXVlHgo68N/mrYzziHs6cq2KK
twZFe5f6eoapQzs+JoOzmwtIAjjPZqhD5+xXgtFb4Fb8wS7vptG+TTEtfv53S77Tk58tnqXJEBt2
i5894BVoVrvRePGSQCsVKVVyZuKsBnxRxx0EFXXhQ42sOKzbGXDc2Vmsl8Tziu8RogPMbBaJL/FV
4PLQlU5TYTFiMBKfd/JzmgAvPuhncUEBM/wn0qgxZwUGxhMAA/LHSr8sc4V3n7PE//PucxM2RtEE
74qhTpowxd9v0WvxWLRJ9Wzn6a/nvZCASWAGWCmUylBqh63TZMQ7mjYE8MC9kDw0oPjMdjrZT1Ap
iyIAc2/tJWCD73pX3YY92ZbfbTbQqq13iypjydyFTi0w49DEAvOEEDNdXBvpbMJdVv2pMueqm7X9
3JsKcNrf0b3TLwrUxNCYBhMD0EdowZy6u+h6r9U6stPoOEvsa0CXvBtx4VzOlTlkvp53gBR2bIFK
TkVaqKrkGAFcCqMhgZEk1Z2BZ/UtGvVtgrFKr3UCMobmdmybYYJ6el+UvgZpyMrvWBY/hW7fPo1L
hRUkekYPZpiqDiu+PZ/8AcgNfAyoxbhi6mN9kTtW2qBlZUV4vtSQP829HJzqGqU+M4uruclxn8sx
aZZqX8CuYDVxVwabKiCmwIydrqZmTB4EIvAFVvl75FyGyX4Iv9nF/nyMSkNjZUUIDShcDKnNJ0xo
+5BlgdGA5MJ4Pm/j8y0GgCpMsVkOVEQ5ZPvUk74F1L4mAwfj1ndmb1/HHtk74YLjo/KpFioOD1ny
4OOlULSGMjMV24AtI1pk9HCpAabZa0zfjH+cd0hqAaUq3AC4EMSn9BFWYBqN+fHkOjvPCsEhoRj8
kS7ZyoJwjZkZOqV1BgtTdT+AQHp81NNLL2t9TyUk/DnRY3M8TmwCXmwD/yNsTjhATdIEEDddbgCB
1NkhjLfl6NsUko7b8+sm4SI8MfYJC96EUVNyWHbDgsK8Hud9wbY02xrRwbF2Ewmq9rZIgio8UKJS
z5VF+spRj79vVjdDaI8AKsAd1dlVg1K4d4hUqm6yhLE2ITz96tgLQ2OBiT4P+ukI1gCkeOgApN5O
o5tWJQguqRXz5cTJgsc8dk98V09lllklwDmbqN613Z2+vJrpgba3cwzdhz+UHHPre62NaOlD6k3/
0dqKipjsO0B2whEK+B5uh3zJV0saMidKewJ/C9CcYHbHH0xFepJacDm8yQQpDsCspxb0pa4z0+HI
I9L6RnGtJypOLklxAqkCqwhCLs6fLn4ADdN0Bh0XnFo2+kmXxfxgeActu466beUEkZf5rAVCAv8p
Sv2yL29lWPwYMneIumGAYaDSPW1vkJ9pd2PMz219Yfw7QPHESVGjLp3x7dfcyTqqdu38o17MCy1O
gvPft8oj8RNjZe7MHLUdg0DNWW7z8hL339D5qXcH4McU1mQf9Hr9hK+tB96jzXTuE5r27ve2u0jH
t/MOydIwRsV0PoftAmInJMe6tkGn22Hyh4YWep1N8icZTM0fK6ilxFO0bEEXo2IdkS0i6mScsR2Y
PkqFkJ+0mCQeR3AU2WPXgbd8o+nPleHP3sWoIkWSLKHBedr/jn5i4FjwD1SJRqU5sNV5qIqZlvNU
d86yy11QG55fSUlqNMAvgNI2FxPECPPphxzpkOUdwWewSaB3aczJTVTdATF9oxn1RU1uYp3sqI3r
4HmrEipeXJw+zH5qDUw9rgg28kcyeQeMVkF8xQ2i5IXM5kHTnIu2fmqi+HKI2wDnOIgcLG8zQ+si
XSAn5T5baXywemtjGYrXJ5HsMn4Ywgoz/rhBiEiQJkqHyi0RvLTCZIPWR9lFbFe6ucm9JH3Ba3J5
o17uHRPSj4fUmrOg6btx9Guzg8xrt4Q+W7L4W9nU+l0ZmmkY6GNn54ewzXowKI9Td1FOZIK26OyQ
wDXj+nefDtEYmFox/c7B3vwnDsFE3FrTPPlj4pg/3aGxj+U4Z5dzRPtpg7N6eei9xkBQ6Nlb2LLk
iDGXdgeAWltcaWXvXWf6UCmarp8fuNgyDKUBJ4EnE4TRTiMlTzvDimv0+I32Ak8Fjfyeq+s8VE1V
/dUGEG73mBRHf40PO2GQWrj54uE7dCy20PsbmlLfxHE8XGNNx/ek19qDbvUgq3CyevpJS6u/KacR
LQx9yOptNmXtxehOzUOeVajsdiD0e24SK7tjudb/rD1tUSyJLFjAC2QDKc85gcVgiXrdgmwI+tDu
rCV7zVnMrcO8Y103zZEQVIFmSkN/rqzh3w94iGMBj8rPR8jyCnuBxyuq+X/7o+09aAp919me/0Bl
m702IOTwzoo6qiHQNyA4Qdmk0mo/TPRN+u8FJQz+4rLOSRfxf8RErrGB9QlvR1GHbfs+uylJ7/dD
ozjSJdcVEDQgy+G1yAkchJdOWQwsHbMRdWg6BomGj3banF8wyYmEByEoAjHRZkFqSjgdxhhyeEMD
R8x504BCHJrWvQkizMFvDKKwJdkcdKFtB1AfrmgjdgkH3arzIUQnOq78ofzeTLddtU1VolmSNYMV
VCawaFyhR4ixzPYSk87cSvnm0OtU1bhQ/X3hKRXPwzLkvDtMp9LXtW00lYp1UlkQdj3VU6crTHhQ
mtnRGdJDVR/O77p8Jz7WiCeI1UWb1XHOlhk+sDLaeQSEMNM3ByXYfx/ogngLRdmNixlzrptTO/Zg
1PFQwE5h3C/25Ef0R0duvDRWrJjk3nFih6/oyh8oSrUzIFwFBibv5uG6Hb9p/dv5JZNU6U99Eb6U
zAnNdhpgY4ke0hDA8GJbuqkfjYduuTab+6Q86t6P+QsZ7cQ1Idwc0IhqCeXhbEHWs930TN/U1SVR
bZVqCcWgi6u583q4F9JHu75tosknWXB+DVU2hLCbqyUszA42muhhoYdq3ADJrLqiSb8eFAsxrYhH
LLh2TmOhp2YSWS0WjHnAoNuBB9Kx2eeVNVd/nsEtkLw0+WMbQm0TCN0+f8LU6Xk3JT0OhAq/c0MF
HgUdkZOsahkg0xXCvmc74t4PxQ7Qhd3ENmHh+Tqgf/p0lf87sawNSU1++8YHh1K7cCN2nWyZG8PF
1bQ4YJQPfCu0DZphe943ydVhbUUELDReQUHBBSt281rWgbVc06H2sxYZZBcWr+eNyeKFI+/52Bin
sBVicqmNrKI6UEV5EzQNpIdc1EofvmADJAwGTiaLv9pPw2XELcdjHsIlKd/L6KoD0YrqFJe6QXDg
QbgSt3MRrluNTTomE8KBwxVijv5DuV5F9i8Le+/DiIjWnWjspssCI139FKJ3nnyl4GWvLYgrhSvK
nBb4ejVW++hMOv1FqOJ7ll1HAC0AsBkM8rxVc7obxezimx4Bv+mMK30K+uFtcHckO87jyxe23cIj
HKUgQMr+KoGtTgxQ2hbgpMW2O/phCYOoOYbm83kTshODc4kAdflX81v8IvuqG/RuAfLGyN9q7QLv
n6AatrPzELo76u0z893Vd5WrKPVKznZYhUoVVtGABrywhHbchw5aukjkEJQwoZadhAeGh1ilAqbw
/RYePDCEiXDwrqG5Jn45Rt7nrVlkABM4/bYizA8pptkwAzMB/mVsAcsAolYDamqErvaS/Ty/upJ4
P7EuXPOGLNM1CpwGcK2TX9Ibgyn8k64jBmwwy4G2iSM2uXJ3aDtUzeEeEnamvU/TgxZfx6rDQpIc
YODDjOBHF5MuaTyYIdEVRBaH+GCHuy8s1cqEcAtbTI2yKCuAZwRV79gCAxw9nbegcoJv1upr0hrw
HBO+VihB+JX3Hg9QLasV/UBZtR+DO3hw4cmFMrH4bAVTVaaBXAxYDOiu1QmedjHGBohfljd4cMMe
2LfBe1xXz1P/HKpQX5KK04l1Hi8rH6GcO6SajoArhnTfeu6jPrBLTpcVEQeILMyDTwUCsd2fX1pJ
RjwxK5yBSZ5GeEzB6YU8tOFVbl9PxhtpvhPVhOXnPcQ70AWHigVhcPTWhPtD0Y6gB9TdFM1UPfaz
nt0UjubneqzIT5/XkTcXQKkHsQK8AT+9CbqedeXsZOjetb7VX9fT48jmzUiOOvQrIOr77zhbjjSB
LSgH4ysQC/JTXTh5XbvZBp1kzXjO4getfTu/SbK1W5kQS+9275ReWMFEDRhnY72S3gnaOThv5HPG
+4uYwWFFcQxD8uM0AGfQfI/jBElq5o5bJ22DUXWH+JzyYIFipBBvZ/Q5xVJZYWlOqSeQL3cHv9aO
trkdCGi4hpfzjkjMQH6dl00wFsCD+9QRRFkxeD3gA0X/bHuXZIIE/FNvKN6EMivAvIPbDo0s1Df4
nq2+V1ubHeP/SDuvHbmRZWs/EQF6c0uWaas2klrmhpA0Er33fPr/S53/SFVsoojW2XsGuhhAqyKZ
GRkZsWJF4gegpD7NI5X/nMrdu2GWmmtF9qWryza9PqY2L46/aOLXnKAllhHPksZM9jyqElcvv415
+kENvtizejW1vy6DrWw3VFwRUuAcobqtLRx6HJehX1VsZ6cIkFH4NkKdMsv3l0FWtpstPhFNprB6
kYs6twgycltYQqVshHdhuIQy1hM3pf3fZZgVd/BbZ9sWQ7ahJS7czhQ6mVIJPpjlH5L5c4gOUBzR
+rUrlAPkXxJFW02TFOH46eeRi80uJ+MFsURFrnwRyYazlDlhgJasVtrN7Mq6P9EoIvuPkCP5elbI
k9sN6eL3LLvvds4QDm6l2ETVvJHpO5DIzjSePkgDctNzM1wPg6S/ZH5DKBLJfXkVl1oy73oNbypn
ZhseuyFl1kCPZ71r6qG7I4Ncv6uUKehuSyvSH83Z5LzN03xQ2ym8NdVM/qpOhX07RnZz3bG9IprH
MhyzPusKxcMkkZAYChzzVyYX42HW7el7JE3GU9H42fuQStanMrG7W91JxoMBxlNpw/oo81wNd9no
9Dd6apqf+ypE3SmZQsUdu6Gddkog5e+KCELzLKdN4E213H8Tip7NAQG04rozZ9x2PVjZ45DX7XxL
lXXwHx2YpQ+0uti9NyCV2LpjHhbXlhFOL2VXhwcr6lECLRT0AUhomscw0pgV4NvIne+CbqIBaFZD
6SFVc/lzUs3+U9E2EfUTy6ius16Kdwx8Y3JOr+eNR94qzG/zMilu+IxasNecZPqpVmqRoZqWZB+Q
Kyp5ZyMYfsibJvrVtFWqHiSrznkTW1aX8C4Pus+qPrRfijlgpkwf2vF3hjVo+zrodEZr5Kl2p4cN
6bfW9CX38pZ//YYmJyYLpTwLmgSEj/OTFXFRhVKFVrKazZ6O9oMqtcc5lo8R0sx+n/2Mpa3C1dph
JiUhZl07CLItkyKGH1h6nnHKtORgQj7qxrdT7DDqBGHh1Ms8tYpWqKUGjI6V0skd8uvLy7Zlg1jW
ExfbTkqnT789Bfurid6N6tNlgJUAE4kijduCeVeUKJa+qIWvWuTtRHKjUKWvVm9ZX/IwGGqvsnPS
ow4CmIfMdwJOYWb2s9uGfqTu2kTN/qsDLeb7Rc1tGQ19tbv8y9ZMR2yU+Ax5O1L1C4efBv44BDrE
iKH7KCm9a4YbhYaVyxLL/wKIH3CytnbdJoX6W9hoUF8SFRlHGBjGVN7k6gbSlimLzW9EdhZbYrRi
TTkD9kW5OTNq7Xa0eJPy8EbCmyrAuS2RE+GfBTcBT7VTrRcHjcPQ2PgiqyAUFoknwaLefQ6iW2lU
DsxX9yT7qW8OabcztA2ItW+CDusfiMXL0IGyavoxVbpm/JoY5i7uoGTnAxXMLXXLLWMW20suuqIc
JIxppiulvmmIyLdYCCvxkU1GhwgJ3gMMn8V6Rf2k9vg9wULID6gOHrKj+T5EWFn33y7lihzCCdRi
3cZCzpJJIkXpl9EVw07zNDgY7a6V78Pw7VHfGdRi4UbFCvrEp7W1GP1da0Y7FFbT4kWXUXKXTO+y
E1i7NlDRRNSYQTWw2RdgVVD0XeOwhEPpRU3kliEz8q4YQ+UazEuOtzbF6vY7gVu4hEZJ9CmXgJsy
34363ST/8nu3T18uW7W294gzSbCouvq6korKWWekBpSRkOEHEBJsSBvKvKXNtIGynBk75YFsRhPB
bIzalB0+mvqzuaWcvLZgJ5YsG+2yuZ6r5Pfo09Iwj4OW1KT9lfsZSTyKRX78/vLCbcEttnk0Md68
SVk4TfuRWj/os/NKOofC+NNlnJVqBsp9xAzU7KkPQ+E/d3U1x6n2O1rke+7dzPAc47lT3ysTmY9o
FxaHdtouHK7tdUHZgOfOBDuUUM8xnRCN9aCATKEVuejo026LrnvfDWW2V+p3PTUcydkgRax5KAcV
fkyUHYsi9Tkk8eOgWQNaA9Kgd3tJezSSzketIZevS7v6jA7HVqlqFfG3FgC6YGKg9Tmi2bV6UyW4
3WJKLcptCtOGkyFSvqqJL4VepVd+eszGLttIpK1cwZCmNNOySYagObx4cvGJ88QcKKvkoXFddPeW
Xx0v75mV4/Y/IowmzCwqUgvLpJQ56HpH5ltOkmxvzOhKmnUzwsWwfv4DEu9gehEc0Qq6sGUuHZNE
MF4qLkiIqE+ddSzVan8ZZG3B6DwXmjH0pLxKqSuzHdZJLYTdzMkdacPStiaPrGwF5xRhsfmsmVEw
sjYRFVGTjx9j+aBoV1l2V0z/EKcLZi/1UagRiFqJT3cS6SX5mE/2JDiVCk2kneOV4Y/Lq7XimKg/
UoqCtA69aMkiTobYKrVSQyBEuVGHm1zfT/avwth6xq80XInyKtwbVOMt/r/49EaadVMkQoo2joqD
0wX9Vd479exauWEGO8sJ7ftIzsJ3gRN2xa4usurdMKTp+2jWops0U7Pi6NPeHbtV1el71fTT9yJV
fqfGI8K9KpPZYZEbSHA2w9D4blzQfbU3o2hSSRxExvvUQT7GowhiXsdNU9U8exQp34gChRXnuQrs
gw+NRjJJb3tZS/anJPBrCgS83Ax5Pw257+lNI10PrQCs2mmvqoN+NKZuONZ9ZXuXP+brkww8PSso
G1MkfTVGlEmhQ5SUlBWRK6kOrZUEn+0Jwkju128fug6UYHNC3oGAvnSHoxMrcR5TX0y7fnItJY+u
w9K0Xdp1tvRB1qziywm1L0dTeRGfHwLSM1IxpLTahlPZ3Ba2WT6pcWt/t0uNFM7lFXx9HESXFE7V
sKHfIpB/jkVs45hNTwdpWT5UGqUk5hr301EvpY1PtQpkweZi3p+pqUuhj0A1KytPesrMkBunSOG9
Gr1jGs++0avnyza9dojY9Bdq2Uvkl3ohzy1Qk4nGX5M/TF355TLE6idCu4VCpq05rxx7pWecuRKI
oQ92ma89JszgC5Np46ZaefNjCpRs6nzwZrHq/PN0kUMWL52orwyHbn6O0lspfgnUa4MW74jRmdXt
zIz0+F2ZQsf8cNnGtWVExUBM1uZqIcl6ji1LktVHiUGBmFHNWZd7WXS4jLC2irYgfhNCQVZ8lffp
jMI38b1eVL4w621Wn/7lLAkvbyNsJMQIl/WcKUiKeq5p3xySKzljcMF8FRFFXbZjZaUIAyng8JV0
rhTtfKVso6ii0laQ/5gUr0v29I9sIKycHjjyZAsEw0Dmn3OErKJtMPTD3Mvzez98F1X3lvNrUDce
jCt2iA4vhgTQAUgP58IZMCQzb5M8yb2BAY/6Z3Nr6s3K98ZxMmCa252ix9KH5k3XTvTw5F6Jsu6Q
7NT8Qes2Ji6u3Egm5AI+hchGsXfPV0pNfd0kxZV7lXJUsg+DfSysT7p5LRvPvsHEFJp6L3/8VaNg
aYgBAZDcVfFYOAlZlASmejAA2Md3hvESWl8SGsr+bxgLo6ZEDrrCBmPOH/zugZR1HL2/DLH67f+a
sRwQUI9zA7UbCH2eDoqSXk10CbwdgpYITgj/0su1cCjWoOcVKhK5J9G8GpkWOfrkH6w4hVj4yyay
QtI7QKRz7Tq0O/cbr5PXTz9CbFIB7DGHsG7pskyjR7qrqnPPLCJXzz/EnymskuLYmVRqxu+XF2xt
LxOsIhImKGBMEzvfWmw5J+3qNmcA1sPUMz6ZbmqZmpqJ/uBx8s2jvDW2bG0zYyCjhugRQKJ+4cm6
OCycsujxM2aEPTdZ/K3bEuJd82WnGGInnhyYWqslXmVgSLkb/eqbT3Kwi8ONjbCydBbZTzH/nGwU
9fxzkHBQ/bGWBi4t41YyYzcL35v0QYaOq5i3zIyq5g2/I3bWIhKG0kkkgDYTJWp1cUSHRmXA5DTx
rZz3s3SrMz/A9LQW0sW0JTa28pHo1+CJ7OhcB6+G8dh6nxOLy7lXdxMS4rwu9Q/VuFWUeYUiRANM
emWFliJX5+IoyTJdOcRoUA/bhB6mXankrhUdL+/wLZCF86xKxWn9ERDDh+CNvpiW/8OwNaFLIBRo
2dDQR5YxrqwMozmOCBPEKrl2bTcEpXfZjFdb+jcCGNRsRev34uJsu7KkVY6S91g5u7za2c6zkjqe
vOEPVlaLAINWb8Z0i7y++O8nJ8cv6pIwuiQTXrWMYaWTafoUvDkooxGfMb9kSPjqhH8LW6SmCI1a
TLDKQ+1J6/qdkTN+L9jwo2umnKKo56ZM6eB3sS9Q4E+asnxUou5Bs7b4SaswGuvFk1/nlbg4lf3I
m9GcacTrU+OuHbV7C/KImnVv38ZMRSZCE8wh0YG3sGaWVLM2RImCfLcF0azSXApIlzfZq6uHD4Mu
DTENKSuF+OkcRC2qnAenCSnUMA6DE+3pyzwOAVyeNH4epWEXhlsSPK+86AJy4QNiu6yssaVYkUU6
PdX7qPwW+O0uodNOTw96fUTp6rKR4m88c6PEBbyvReoPVgdKEOdGWnNhlkZLoda2G2J2C42aco9u
w9Gc7efez64uw71mwQo8UUdQUCsm8bTY7aGPyHInJnMNpBm7dF+alO2PRewV1sckeVGUpzD87AQ3
l2HXrKQVUmeKECEEjMFzK4mRhyirSVpr9U0QUp8RJePbZnTcot/Qb1pxTSSfKDRSwKCTylnumjxJ
56oAylTl60zz77o0Qcao+tU57dNlq9agRJFEhp3FlbF8rOp50QxGz24xzF52G6Xs7u1wau/KppLc
Npj+wVPRNOmQe6LiJDIz56s4qHaj+EICulbNPfVW5KzJlr2Z9M0OgSctuPGErK9ekA70DXYPKS5U
9a1dYgWWO6f5U6SkdJ7mxWHK88+X13Ftd8CRFraJ2335TKqsuk9rMYDB7o2f6TQeVaYwz0HduLGd
HBpzS0VsC28RKzVjA5cqBK/Mol9y2DKUdLwZycA3UvVk1m8OX34v6F/zFkd8ygurShMW1M5R2pU+
MKb3UGypMK44fgviMsE+VRPi5EUgmxeTgwYeNoyJel1pT21v7GHcvf3eP0NZrFyQdXUSi/z+GKoH
ufY/d211r80/gqjeqP+s2UMuUNAFCWZIDZ7vdW2e4niOJzxx/5wODq1kkhtuOd+VG4bkHGl3/kdC
d3n163Re1z6qQwhEKbtQ/iRHn/wmdnO/eaoiRrpu+ItVOItNDtUNpv5yXuE0hrALRO9zM5c3VnKX
av/VQ7U3f5bUxfst6RfxLZY3C7oGBAEENqziwueiSt/JTU/EkTjODylF0DGPNsjDaw6Q8Ezj8USY
hg7W+UfiEDG7vcHXkiW6lrt81w3TV14idFUZG/fk2n4gfrJ4pImM9PJpGCnQ83KLQklsXcElhAl9
1ajpRtrhteQKR/UUZXF5mHqU5Y6YwdamevafNBvmjT9q9SMKV9NHRZotOsfN8khRJSU3aTW3cUk2
xM3r2HlQnaF/b2Z7ddgSrH9d8138rMVhcKLJ8EMT4yX0e9LhSIeHOXuBETJXa1dUmqeHx2brHljb
rRSNuGpQ+9LV35HESfCtILlrzcgRemXdXkemdj1H3Z2fjlcTR9Gvu5tEr98e8Yk61R/IRZDcF+bk
5wGQ6HK4rW66o/2j9XcQrvZUEvNo4zyunRDB2iVJr6MUsOzN6dJyzlOhEaA4/qOGIvlYfbx8s60e
ENqemU8q3q5LkogaGLkz1QIBHnJ008uZEh9HTalCNy4N/1sb9uW/rCHpJmQ/ePmRaT4/k/009Xog
2ENtHh07S/6cy+VNUZJysNT7dkJMMNuaSrNqpchzoseFcubS04TVPBoxXRGeRVFAn2VUE/NbvXDo
vzA2sg6r8SsfSzg1AF9x71QrThiSyt3ttyktsYOrc+dZwSFOfoyWK2nvKv+9pR50a8M1rPofjgEH
QReczcWyhtS150QXZdTGchkd8whH7+AzTObyhlkLTcgX/i/MkhnT2FOgduLQyXWwD9oXiWJBVRzC
aWbG8YZLXftspG/5XqSNUG5ZmBQYksJ0TxHojVCJGt/+z6kGy5PaMUSOJjletmzVidEIp/PIoWzA
2+N8YwZOb1Pk42uZnfYuqp8L22IgdTEcUyM4qHP6ZZwNxlY8xOZWj8uqoSfIC7fit0y0aQz2TJRm
nwf505xoTyXJWY+C1uGylWvbhFwiBQ8CZ/JjizDMqvrcD2KgkspI3NLQfzltdkNhbWvg1prvomSK
S7HIwStL9cKo1ZgMONIxSdn9S1E5oattyvmurhsCETyiuHL5dudfLO7GbMhbMHILAjED0YsYBr2u
Ite48T5c3Ry89Unx4LFEF+g5FDI50zzMVJvNtrWVm9bRgvSeYLMcXZ1RBlDU+7ixXXNQk3d6a4TP
aqh2tzZk9rfnacg0IpXHq5wm5+WhMKKysx2JH5LU7Ufiadra1HiXoyK74adXTYZOJTJooui4rA7E
hhKmdoXXJAy+0ew4cBPGLftN+NXvh/9mR30JM81Ti/xR4Tl0eZu+/rI8WnHVrDeJoleSM4Y2GENJ
rONRfdsPJhLxxS5A4zLPny8DvfZnAMFXo+opXpPLCFHrB6PTHOoTfnOXm1/HLHDT/IoHOZWRDZte
H71zKGHzSbyCvFepjTpQysRUPWfvFASLWxf6FsgiEusNo6kUUdJhkknQfHek3k3ePCIAljG1D64Z
skL0yi18CN0etTwGpPIT+m7MtL/KrPSgSVupoBVT4BsRItCThcNaFg4nhaCyVMiq5431jar80fJx
yEEZbFwzGzhLJWaG9BYMZ53Za9nkhqV0aKRx7xtbPONVGNSexO1MHLKkgEtOP0lNZbJqk997sl3Y
rmMW6Hx1/tudlUKVhS5rUkiICCzfcUFV46lSxP4js3Qze29bXhLf20W0s+uvZhkebHqC5jf3qQin
BAOD3IsC681ebD0zasLYj0C10/QD2lAvaknYI0tMaKMHyKDZLQuc/eXju+InRMuZKVQokVda7pFe
C+K0m6OC1h/50Gvf02k4zkTkEzODLiO9zryyEf8iLXeJHxVBM44gtfZHGluISfaSb+zn8auhEuvt
q63a/BbgIhxJ28KHygVg2FSuNRAxvosHetw+RZa9b6TP1hZhfHUt0TyjP09wQJY3S2fpnTE2SeEp
0Ban8GlUp53su721ESK/frexkn9wKCWc+8G6KOXSNzEsVjQy1590Z/b82JOMz5nzyZa2Rtq8DkQU
TEJUiE2JXdpiHa05HMKgxo1U5q06la6G+vXlrbFyspGQEhK2VAFEWHVu0FilJBro6fVKW5XdSR7i
fdIi3cLcpi1d9DVjyB2bUI7FOVu+CKmopVKqWpTTg9I1jMfNkOp3AH+elWGwnuh7xoPAIFwGOl0N
B7f2OcWj0eRu6Ru3Vma0B2mKH0JZesga3bjx1eFOkaQb266vJbX4WFXzfakGATrwnMImfKSGpBM2
9zcFI3B8iYgskLV+40S+lk7luob0Ler/xCmsyfm6D3UPhSkJC3qDzEOpZFdyKATj5V3ZMx9thBId
+548/ghmYxcrgVDa20g3rnx5xAXosCZXRsJsWTZoSp8K5CQJPsBN0FtuUD8jbHV88/YChKZZRuVA
oFmeyyzNqqycAhwBcZjfyEcT6f3N2Xkr4R5lDx7HPO0saDPLYLqLq1zREmCKMdnn3UdrEtzYdrya
KyGn0+0mBk8pJWMPjWYr1lxdR56VAp2YYtniSBhYaZEBth6jiTW23lgqt2m4RQlYOT2CYf4HRnjA
0wgsr1Fh6oCJCuo7qfmuDbcGr694bVES1GFUEruid3IOYVeME8oknJtZP+v+uz7/jLBOOz7bzWdd
v+r8jdhlJd3AEKUTPOFsT0xqp9b2pyguvLnaFfW7ZHIjkt/KbphvdOmro7nt8FHqr96+I0niazxD
oFgRzpyD0otbZCVEPuoT8sOkFTdjYDxE0ue3o1C7ovlLZu+ry6wNEpOQLVOmOBrptK/b6bqqmx00
343raG1TaMwUhWoFx+5VGnqI7bAiHmJT0KKiNT+J/d9uh46DUFX4QVTiFuGyGtMQ0JsNm1v+oBg3
GjMF0g0b1s4PFDvR6gVFiM13/kF8OrILCqfsOsaB5LUpREbczbthbW9Ts4cpCPmU225xkwamXTjk
Q1gp87aj1QQRE2V4SsJd7v+sh11WbMSxYhstriL4IaJ3DfUHcubC6pO9nfZ1TT86Tc4ampxWN7rq
8NQWj5EduWkcudXW7KyVVaThUBRlZShrBNDneNLUGxUvm8JLctGta//oAy4XTd0iD67sOFG3hDUi
LnJydec4uaaUfhjJIpSspZt5UJFZ7o0tqc41FIqw5CBZP67IxerZScXqpVPBkJHbkYHSWy2aK7uB
BmCeGMjlQh9fpsvUzkJtLeTvl+p9KZNKTaiGflCaO3T71eA4bbHUVvFEkZL4FCWHZcENfooxtDKr
ZhXjTeeMRzLxrun80qzvxCyo81lH6sZvbT/Gw5kM9kOJzZG53xeLOPR5NSSEOFxM7ZUVDIwZ31J0
+v13LLc5ZilCOYrk7TKI0DstLJC6LbyA5APCEGl0Hcn3LRExszH7j+rk2vMjg32C6FvaHfv5Idzy
52tb5fQXqOcbMjHGfqxyvfBUf5ZumPilPuiV8ePNblBIKv8xc+Gjai1RWEjMjBN5L/EnI5CuLQTH
LsOsvGJ+l+Ag50NaoQHr3JbJkSfEtsXhIoxoS9tTRuaKRA9VsaWguOYuRLHv/yP9DqhO3JNRz1EU
Zkrhpdp8lenokTjxfh7M57cbRK8aZScqJuQ5F+uWJkoVd+S/vIDcs+UE38c6upeJeFFL2oomVhaP
QimyKkJvnn2/WDy4jVmqBWCpcXnbdcHjPJlHq84Yx2EfkqS9krVHBXptWqlImb9TlfemWd8FjeFW
2vc6STZMX4tuTn/Pconbimd30/F7ZsP/VPTKXq+VG6PMb+IkfGzIbKTwIC3iVapNISIiG1t25QJC
U5DRReirwPBaupyhV6dkaCEn5o3jZsr1qHiMFUzVyMskorovlz/0yn6y8deCAAdBiBba8507m0E9
ZeiUMXWM0c7GcUq/zf2GP9vCWJx0wy+S1PHD0quj3J39Yz4Fu2qzaXB1G51YstiyQVWOstJgiZ4c
7faLRF9Rugvj/eX12kIRXu3k/IWlQ0dshy0mI+ACyArXPPtU+8NllPUVM4WQBkOREeA/R7GVObbY
hqWXMoxdoYE+jSg+HS6DrJvyB2Q5JyBETEeea/Hppftcf8isq3jyxm6DDbG6nckb0LhEd96rOVxV
bvnxaLFgUqMRdrTXpVbddahs06aveoPiH9VhK9mztnwi8UKLCbEOROzz5UtjK0EElqZs247JfDp3
cpYfnVb5eHkBV24wVFjIAOLyAVqyBqukipWprNgLpnrPeOFj4X+/jCAebotbGuE8MVgMZWqhAnVu
SDg0nVprBIeWHWVoqSEMkIQD/eVN/nWY4g6/GGQb/u81JgK99Pkigs8QPG2ZaJ8zyWgdnRCrjXa9
80XX9n53M+hfO9l7q3EAIQ0tenRweEu/H/mK1jUFYU7ZfR7NL359HXQvtXozbzVtvv5OZ0BLh94U
SFOlA3emUn+2Elz21vh4cRzPPxMjv03KxbzlUIRdJsgavZ+LtjWJMsbbuX0086MUfqqDq2q4LdXb
oNkgc659oVM4cbBPfFAR5HFXd8Cl5eRN8jWaykc/+iqNV228Rf5ZxaLzDxYiVCZqVedY/cwMeU4a
l6H80trxlW7MT4VW76W6c6ksbcQCrw+u6GAXRD1U4/hzsd8NqY2DQtwUw5C5lnUY7I9+ub+87V67
PYGB8CxqBgxnWyoLFHFvT8XADOau+GlMz1V8F07QQDYex2t7DoY2fa4EhhRFFuumKExz1CyBojyZ
fkRG5OmyGa/9KgPAcao8D357hsVSdXJV5mUVl16R78ySWZw/Av1Bi68zZrMmW2TNtV1wCiZ+zMmO
y6oi7DrUhDx71t0ouTasJ8MoXUu+brZeXGtbADYlnDb4eTC8FlcfcrZDboQsXMXsjbQ+igFwRril
MLCKIsZJcCcJ/cDF6oV1YZA2TkuGUD1NDupmzrNkbamxru00rvA/IItVs6tBwtMCMnM4i+sm+jEr
N7KyNeRt9eNQYyBeJBfDdN7zj5OXZWMlETB2YtxmNOxe8TRFtjQYv1qdea8GfrZxhFYRGf5MmZRK
Ctzrc8TQCHND9rlf/ew/ccU2lldJ19JQ7trieHmbr67hHygoAedQiOm1TVwUbIfpCqm7aihdxyCs
24BZ3Q8nMIvjavpG1XUDMH66N/svXfhcRi+XLVldNJPxJaQXmY66pKAxUEKvodqUnqo+9fGhNW5k
x4c84plbDL5VY3A+MpRnvMMyCRPSWz9oGcYMTXQoJ82LYfiMDCW/bNDqpzmBEf/9xCmk2WCbTLMs
vaTLyI15Y7SfFNNti39wpaLb5X/NEQt7gkOLaKoiss/zgfHDWme/5HPwL5//BGJxUsmNBQzHAaIP
no3oIXIe5nEjr7j++f9asTgzje50lSE2MqJVhzC47ZJjhWRFqDNnZvNJLbbrMiA5WbJlaI8Ux9BU
OmBdHtKXOoiegfkoGV/Nzt61VrbvZ31XmV2MJE1/lczO/209l1GDadHUhRbYb/faqR96/eg3WwnN
jV2+nKGjpsgS2CUYae3srPBBbh3X2qLPbOzxJVW1MouBYXKAKMHOafe9fTDUG2srqbO6N2hAgvdE
FoTRu+c7XJOnMFRGUIbyBzM/qmnfp0+pH3hWshXPra4adGJEPmhTI6w7hwp1q0G4ucTRyR+0ap9m
P60tX7oamZxAiNDo5LzGQdpqto81Zv5i599H5VvieL393h5UF0LNZSe0vnR/7Vk4IauX0mLQeYPV
EpJHUbcLx5GOWHcwvhfGy2WsLcMWXqIJgl6uCtYurI0rajf9+MmA+qFoX9Tyvlf/IRamUeHPl1o4
DCrlSR3ooKm5/j21psilYnlgfMr1ZatW8l1Ekn+Blj3/0JNLau8sYRvsa/+Dke8syodzfDV2u8K8
KiK8e3jly1vkYWHAKyd1gru4c2dlRL6YRlbPr5OX3omvnfGD4QtMOtOc2FPIRlf1v4TNJ6CLXFTh
z00YJIB2Q33I1KeyGpjkelSbLwODmbPhx+XF3ThuyzIc7OgqkcVxyzvow/SE1m35nErWhlVbS7k4
cmjzGnOfASMXP4zYK9sbC124ybkKB29y3GYrst0yS/z3kyMepGUojRp4/nRvte+K4oNavb+8cmsP
qNNduTjYfZWWlSMg5uH9OH3Xpo37eIV6cL7tF053tP3AjHsA7LF9mSfpWXFit1TCJ5R2GIBi3Eb5
Q5nSIZCZWydOBK2Xdv7CkdS2WslxBLSpFy9a1t3FaXBrWdNNqkc3tSN7c5kjRG3ujVHe8JfrPoz4
k5koNFz9dgYnXy6nzbXTWpxzLOleKv+Q4/AYZvNBYcBMVsf3dN5uZCtW9wpXG3xXnnOvGO4aDQJj
GosTZzASoBr2uaIj+7JF3l29CE5gFgeb0ZW1E0+saRv1h8y2vXqIHnqkjzPtZ+hsdZSvLiO9oKRm
YVxQijw/AGbdaj09ksQFrRDOTDynO7bot8mzqxafkt69fBjWjfsLt7i1dYT7G+TcOW/FiwQXxv7U
FLu5OWhb7+ItuxaOhNyfH4wNQF3yXs5ppLppx9tWf5DkG13/+X8zauFEaBeTikxU2qfum6Ufc9Tr
xjslunfi3WWgLaMWrkTwUju9AKhFpct+F/sfHR+5rOcivxvVf3Er1G8EB5ZAytDFjzk5YI7s61lC
j74XRvZ1EX6SNcOLs8kzrRClIwos4w85SN/7zlZJV1ixdCoiD03LIfqgaKecAxtmY3TzAHAUydej
5NziPp/i2rzvw3DrsK3dN6dYCyNREMwLOceLjGpyDIPdUDx18xUZm70juUGoo7dm/8MROIUUP+lk
XfUsKKs0wrwm/ZXZt1L3a2yZk+Kjybslar22X8TDGQFKOEDUxc6h6q5vxxQxD29ODpZPg+1X1b7z
p+Kgqjs72FLpXr2ITuEWviQrLK3sGuAqYkpLv05D1UWx2w4oljl3drEvs5+daW4citXtcmLk0qWE
aWuVmviE0r09HvuCtCGMBnNLTWzN/Z9at/AoWkFvWkuOyiuGr4nsyeFjMm1EyuKveLXzyb0zR5Fi
Gapi59+L0kgXmBU3TGEX7/rSfybi2riytyAWLiRnSK9dtDUBVunfcfr3VbP1CFxdKNEQwtAH0bC+
2OAkjKqI0UwQj+iRUsIvjTy68ZaC3OrB/QPyigZNkotZHSOu0Jqmr3P7IXLC64hk7vi9kd7HkfJk
o/t22fuuLh0sMUqZQp15ye3NIRLYzNEmTTR9rZ1Hfau1c3Ujn/z9i08zyvnUSyLEjkzzynaihzCh
Th4U0t6f/iWvgYKgTWUeGpWmLb6RGfYR2sfYQr0zdQNLytyoa2+qcKs2tr4Z/gDpi7RnZ42pmhgA
ySWPsvLT/7TtbLjU9ZX7C7LwczKRpxWlgBgpnY6pa9Pk332Mwo3juepODfLgDAOy6FJd+LdcatrJ
1oCZBI83SEMvzBiMZoyRNzujWybp1cCT7/KuW4mYUC+iTwhFUwiWrwgsuRGH8NkL+kL2CMPrPVId
bl3sJOflMtDa81koi9E5htoWrbcL75Og/GFmpgNby+j2+pQdpXQ++IzPTOv5qtV/Uo1+Z5Cfiifz
Lja2yutrdsLTgakoOlb589z3mbM85EMMWUXvqm6nMZxmrwyJ43ZJ0TJIRs13cohE1GWbV440BHTo
pZS+6T5YEtTUvMsnX6H2lPpdioTr92Gi1fIyxorqgAptVSR9f2vtLrPY/Ww0ZtZRCDIn/THr4QOB
1t7azDi6kSamSUmj9EiyybpVCAE8dY6/0bgLc8jsEzcK0HKO3y7YI34SnFe61mkTXNZ5y0mVs1HD
7t74YVTvkyDZoTvMqk+ubzobfnPFBZyBLfxaR5VVLk3AxmCEMyMZk6ciL+VK4fT98lKvXAogUajk
ecYLanlW8oqMi9MQWtVTzwS6MOjdNIqknTJJ19UUGYc6dRQXgZif7Vh8uIy94oPOsMVWOwnrmLLX
oXtE8UqaTY9+GUvdla2217eGK6ydk1MbF6d0iskPNiXVl2Bq3lkEO1V+1Mqa0SiIwhZXl41aW1Bm
ENDLgogaRIoFWNjOtZqOGNU1zNCtNBWhLNkcXxjcY5ACzf+LUkSCi7qPP8p1l208uNeWFOqZjWQk
jUcoES6WdETAtRsluHtzWbvxXLePRttUu8hgMNU8j90G3trS0hZkCDkHTegEn+PR+dYHeoK1Fa2M
fffiNDedf6UE91G7cSTWQmX6Rf5ALfvh5iLTjUjHJ+ij4buK0XtTEX42WtNLVP9T0tXXcBR/TKV6
Pcn/8DQ+w17clnljkP4l88VrLn7sGcsdGMqDVNRe0qduOVuW2xvS4+WNtPYphfInChIKGZTlS8SO
K7scRJm64x9T9iT/oxIluynY8AArVzT05r846vknpPrZ9LEGju0Pu/t8V+Q0LlWPUnKw1f1lk1ah
NE3wSpE+g5p7DmVJXdJpBs6mQMEwiLIjSloVk29q5crQb+2tJoVVOCGNwRri4pYkI98oM+N3aaWT
g+iqmk0FuRhYMlNWTO+czFF2/4+0K9uNHAeSXySAusVXSVV2+WrfbveL0NfopG6Jkr5+g73Y6Sqa
KGK8mJmXMVCpJJPJZB4RVZ7cthVY8s7rKU6Z9CgBZBUyQ0DNBp6E3GFgdxbmKFdEPS37IqB5gKVL
dBQWSuWOZIi/HznPoqzthHDIWAr/xziX10meR4i2nxAZHfysD23Dj8+rpRLpA4pWEFeBv13uDpsZ
74JN9D9y89kwIpq++9th4M8MxR3tQ1zlR4+FSZdDM1kJGMPRduKjoyWbfzkFIFzREUns75WRhQm/
zt3/3KsK0kq8wFClR7oNgwynS9pm+UwKIdIwt/1ijlfbmO8n7u3PL6NijBByLDHvQbCQwAw9lbNN
3Tp04na3OHgx7ac0R4kMiCZosI6t9CcKMHj1G0HsMt2IhmpRgeYqGu5wHFwZL68gBZrLW5x1gkoZ
6Kl3LH8h/uvkXaX+Y23naEn4xB3/B0oFAyEChl26IDD8lhaDgTU1M+tpwtTixKxdhtmTHmyVmnVV
pNZx1PF6/l9ZcuU7WDK0jJRYV6f8lQGHlyVJHaGL6qVP811eNwdrXLqQtPRLQNLX88JVF6FAPERr
GXA5P9RWUeKZh4ngdqLVDE/6SHHvo8kopEYa1a2mK0InTDob24bhncKEsNn+SdMLa6ziqnjrut0C
lvPzeomfkl3ZsV5SQNFvA6ZzRS/bbL5a1XfgcXzi91HoRAclsumYNjg9CykZ06Cl+P2Bsiczm39Y
zIg/I4Ki/QJcBkBTlES0pLdpg5ISwETjCtCJBMRk5yWo/L3ohRSsNT7mmOUDnYwzL5DoinwyRm4d
rgMwgHUzMyrveyxEuqeBCGkHvcjx2vSl8w+siq0twLCYHbHlC/t5XiPlth9pZJ9uC/CP1s6tIcxa
jNAEbohjajZeuWY+posBbYMeZ7lPG1nk3Ld6pG7WFI1DGJzOo7R6MYvhU3IwC4lTCWA+eW/A0oHT
Itp7giDjFwRx8K5EL3VsmoMu76DcIQroWng6RG1yMGyQoqwGF/6Hkn43eldFHrvjb7ctQ1I/28nj
f98iAZyAPm30A3yY0qYbwH5rH6+adn0bkcExdOkF1Q79FYDJplMbWLstYFUAAR7/7kOJzr/KdD5b
J0M6ORmKoENdQMbq7WnxYLt3iHTPr5Mqjj5WQzo3LZkIUuwQweebrABa2aGdYmfQ+EmdItKBcYHH
bk02pPT2sGdduQcTc8jGXmPNKs8PEAbE0Oj3xDNTfMZR1OcbFh25cAKC7CgIM/pSoiuy9H7W9J/z
y6ZU6EiSWNYjSQWdVsS2kNQCl90Dpi7zLqpBE3EpEz3H+gh9j6R0mHdaW45lm/PtwQ2MkHe4NzMz
9pzyZTbHOKMjNm5FYcuLnW2cw7rJ91VV3PXdovsYVfxw/DHSRbE67mCtBVReAvrKMfyWb82+ArSR
32RXi+OEcCEXmJ6NM/aJvikBrvF/+xpIZy3DU29yRK9Zmt8uy48OGFh8B0CJFTzX5tP/a2flqeo6
S4IRc8ZI/frZoU4BYVmjdWrSwaBoDCiQzp1n1uvW+FhNDLL2FgudKQ1BVXxeF5XLPV43KRKqZ6/z
ctHs6K73phVZ88M4PFrlDVsvme7G0smSzl41d+a2DGKPFn5TT17YFyBZn4fdXGT3xUxB7Ddr1FMm
PQSyESDR8IaFlz89H303Nmsn+ukwq5McqtVme6zjV5+lhwJ0yCHYQdyodIunhtIr0q3t/j+vL557
eO8hqEFVW35Cz0GS2Q36lqK0yeDOfvImwHGMXH7hzFeF7jZQqQtxjociNrLLSKufqlt1vKAeeISj
IDPuHBORvDsilZRHI5hCSoDArZm3W8kQkrW6PK+pwlxPREv+rnL6cegraMrM26LdVd1rnWhEKJw3
RKD70v7DtSZntWuvTfJFdHIU3UMxxYazK+g+ma9HW9OIoNQFdF2YokASEJyvp8s4r6Xp5j6WcfYu
rfUqa14L/nx+uZS6HImQDl5leGmZ5BBR57tiuu0AyAcQs225pDqsX7Hw0gsEI1x/lZFsYus5XcoW
GwN4UZZfre23JUUT/Y/z+igCXuT3USwSDC5ooZAOml/Wfbb5sDjqgv4OFZxRR6Gp2pS/Ej6UX0sr
p4s5QQIx7uflJhgOLIn/uxLALQGiBA6RwGA43Xdgp1jzJqptKSMLmteAZIr4l2lCHdWGHEmRE7F+
O9mk5YjcJ+fr6ETMuq6Lt3G7OK+LwtuCn/NfXeT0p5Owychy6FJQACQCaH+5roq9UbxR+67eHs4L
U+2NmHhHflkAv8rzGcGEkXPAV6BxZ+0tZJu8IeRbm+18jMBpVk9laPDlqPRDEhrxpIjXmPDUgVsX
pR0eD9t4vRJdpVq1dCjo4EXtA/sPNn1qBm6QzcwCUGeUAQgbnMvg720uLCSTioY+ONmPwGaH8+un
8gaAIxMt7Bi5BXzmqcQRoS8HPxnKAAvwBecutIxHt0pDdzXC3NVMFeuESYFFZ6OToTJFDFzvwLoc
rcvVsBX71QQktub6Eysl+55jvSRHKjo/glIMO83LHQGUGyiewqTYMRYPyYhW8HsDQfj5pVSZ4rFI
ybH2vJzXeUREjDarq7KmX0cMGNtOpquxqowENoK8OJDw0QsqGcm84XGSGjjFC7oYrfK1818pejP9
g5lfJpkmtFav47/CZBDnZmRr41sQ1qbZJa9qjF1Ol+B9OuROHRr+9tvylikMDKIbFFH5qiMt5THt
jBTcK0TLd+MG4dS9LKkVbvktIIk122Zq1tOSrHJKMH87CxW51X7PTKcPyeBGTbne+O2yY8SOC5J9
WYJ34iVxE7wYpL0oBiscPf7Fap/TxUGVB4xroFv6hEEJKEmAZyEz8aEHxzYqu/VxNhcvvRwGOOx8
/Kfbeo2/Vp5KpD7/gOgK8qhTF2AOaIm1DbhQjzwPydNof+nri+1Xur59Qh0LoHamgIz8MFzLaTcb
3Qb/WRZOtOJBSH0MIerK4kptEAWAtlkAE8qlADDXs6xzIIV45QO+JSrBsJQA2IVVzdVo6i4FVSMJ
Otj+ypOsZ2u2Da4M4RSetVbYk19b9q1ZwE8+OXsUYm43c31OyIs/9JFX6ZCzlYfkSLjk5crFmKsy
neFQSXUduE+MJE9ltu19rOwnNu9IkuTcWtvcQByEZW3KS7RrrMW3STcOoVSGiiFLwDLYmE8/tcN2
4bMz1FAmz371dhzU+3zASL4O9Ufppv+KkcOTtsyZ25cQQwbMy7RNtIhZks8c3SMhklXQkc5W3osg
mz91/LIaHov08IkdORIh7b3RVClohKGH6UIBcBlZGdqVNc5RtVjAS8abDr4YNOHSnqSsnBK7gZCm
uwHXQt/dZDrGBeXTEYUfOCAB4Qd8vdN9z1tSlf5CEPQEP6f1Oc38EBwMmLG8m+AnliK0iqeAfaI8
AnT2v1KFHznKX+HhslJwvuBiA2nASCIPPdDnN0hhz1AIT380gYKOUe4n6VBIx9mEX3UW66W08TrJ
7fTHtLjo7hh1ORuF20NPl2MiK28i9pbjOL56mzcOOJ+G+QuTzLG3lgejXuPAHUK7+HleM4VVnAiT
rNtfUtPKOISx6mpaesQeIeeaSply9Y4UkswbfCabbc54cm/oidmsF6t6LDGNmhm/zuuiCHBOdJEc
Gx8MMrT4FzT0ywuGfff+iAwU7eI+oLfrZL8AvXznFTrz0y2h+PuR+XmbRWfOxH6h3OihtYE1gMfU
uAjx7VIQfKKbdLKCYEqBwgrdUgAZsAC8zaOujUinh3SMJqTwliqFHsViX6MDHzMEFIroWLoVMdqJ
JuLvR8uVgXqmAZshrMG/8MabYNwvvSXOU+iOLGo0NqFeN0AWAr8SzyL5JhqZyVw6wHu3axPbw3WX
6wiJVGEDFPpXhHwLuUMfiB5rZC2ycOIhNW8WNwJgiw8g5aUMJzNCedDTiVV7ib9SpYOb0dkYzQZS
q84NB/uBsfd2uZmzJUwXzfnVrKEvnV97ycuhE5ksD8DyfL0IDN1Frj65f5URX3BkE40xN+1AhQS8
7QIeLumOFxesFMD/AHG+4PXleVehWz3pzOYopS0bg0AA6GLwbtvuc15GUx5z+9t5SepT9Vc16eDy
mrKeEUgChPM6IeNkhrWpafBW3bsnJigd3c6ph3HKRSC0oo8z9vK3vv42YsxvJt/qIl6tcNZBLumM
QjrGmINCf7IDvWzzdUq+adNounWTwhWzm4FSvuD3R5p9N1Z+CQixt7F19+e3R7d0ctFnBDHCvAnj
blMHUz97QCwNKcAdgW2a3Xp1XFtXrg4PS3khAkEVCLcu2kM/5jlx+ScWXGDA0zhn5GAjReMbP320
5p9XT7lL/0r6kO/szZywaYKktcdoUd+E7fAZ+z6SID05G9+fJiLceQ8oWH/+CdakVAdJpLwyjmTI
vi7ohqK3sUdu9e6B1zu9Q5l6qUbMyaPnVLNkStcgAMl99EUDaV5yDabB/Q5TsjhL1oNtVqEZxMtw
M+VfWuPi/OYoTfxIkuQaCC2mqXTEqR0eiRu7ZEdbnWdQG8BfbSTPYKdW3mwc2nADMcO8M+xxV1s7
sx3DzoyanoMpBLjR6H17Ldl7M0d80pww3RdIjgL4fAgvR2g5NL88+yfKnOdXUXl3HK2i5Ci2im4J
W4SG9WvKH6kJmoz7ZHpe3JgN4GRodU3QGgOhUpnY3erEqcGQF6VAY/NJlGwRTwH+lUWzrlyhEyUd
Lo/31jaZwhaRMjPEfn3N169zeeXqYEh1kqQjZmNahfuDkMQNdK1e50YWmUPoLT+XQHPAlN4PiMBo
XgVAJFKfp5d9t61AeMV4Z0SCN2MESYT3Y3TvB11vrvJ0HYmRT5eVV0MqclSb/x2zITO/8RJNRlVp
2kcipMM1BrM5+eLxxIOnbPxndQ7nTVungnR03KLzgMuLlbLqIiRlGpPpwk7++f8Jkc7P6nQBn8U6
WbMHRjGG+f0LO/36/xIi37Ks74sRT2U8zXAPFdZuM9zQz3VAbJr1kl/O/WwXziASeKb/kjnf8vSi
+gSKFDb8X+MNpFi4C9CJGYiwBwPekTu/5nMX9c1Nmd+YGKU7v2hKz3YkS5jfUVRs5FZW+h1kpe33
BLQ8W1e9ksIGnS3ZjZTGXcf2rsfez0tVXrZHUqVzM46mV23ixZTyb077YgDmeu69fWWaqCp5QViX
pY5eUuMRZNTJJpsTHoj7fWyB75+FNNkBWyo0dJ0cOvuQzpPv1b25CNWs9RAsMeNvWlx3nQjpNI39
5hBcd7APuveXx7r6oW2x1oiQk/xdHRjrlP5ZredquqfDo5NrHJtaBFrFRTERcars2Cqbd0QcpHWb
wqy4LJMXNA+dtzPljWP/lSFtxuRZyWIGkJFX60vOxjBfnH25JGHbNu+1o2tAVpo16vFA3QJiMNIB
p4ep6130P9m44HzMLwBWLKTTfu7zuGuvsuJAdFljpUmjuuygKxTDHo50n/bJVtLVh7icvDvrVdAd
siZiweH8Gir36UiK5CHcskICvl5xcOwb9MuQ5S0zNCKEwX5IPGGOBmys0AMdtafrxvvK8liK5GqF
qTJyaZa7AWiD1hIP6YXjL+FWvn1CpyOBkv/pJ8sobQM6VcFq3XiIS6JkclGnIKsO1UW5fEeiJDPf
grYslm1DEwUtH7Y6i/LUv64WzXie0hSOpEiGbsGmh3SCFK+6CGwgOd8zcufqOtMVhBKiQezvRsme
xwPK+0Ihhm9pjEHDivShl9117W5pXmfMYefXGDTJk+t5eFwLgBzs6aceNL6YSgICikDZlGzFAcQm
90QiHhlye7lx12+ezm0o7fFIhrSaNirljotcqHg0ZXbM2A9//D5uOzP51Tm7TjdJqty8I3HSqg5G
OpI+gUqO89Vdf5rWs0evtVkIZSDpA8EcEJhI/cv4g8FauU0t9m5Yl2jufmSJxgaVln4kQFo17mRO
3voQ0I8XJbsCJBPATc6fW5WDxRsd6InCp6MwfLr5GBo1siCFx7PXpn5ss/GKumgH2abCvRoxWHKX
EhADWM6gYwxVbRHaxgL0DqF39wOZq7XUi0vrBQ7De/T9B3QnLdZ1qXvGqlbQBsq4jclzC/NFkiGA
rsdou8wWx8uKEyD8pO4G5jv74vwqKixBMPwBMwFzvAFKTaerOABj2MgD8KQTzIMCrCUhIXDYdFBF
4iBKTv1EinRvzLTzl8mDFAy137ctUFC7ag+I+6cBeWsPievzSinWDhw3NtAnBEYMgKVPlcrGqnKC
RTCxT9mu6Yef9rhEnkE0eWqlGBtZR/Bcg4xTDv99wCUDHgAs13PRfq1n9LGb/T3VoWmo2uWR2xSw
4jA22Jz4jKOw3M895joZ+KeToHZ3QVcWj8TLvm5lWuxye7phSXtXFt5bgybAcN682yRldkjGrQuX
pKOHcnB1qDKq/bRAnCwav0AhIgMIzLOF+eEO9NCicZLTZgvr0TNDH/FuBAKlLCw8HQCbUqTA+8GI
PdZbxrHLFj8FdSBj0bLs6XSVuD3++7aCFrXV9eWrcrSgu/srSwqmnNybC8+BrBWQrCy7rOciHPKI
bHfjFtv2wwo4gd7YnTdaS+FXTqRKVuuBMb0ZlgrwBKwU+CyLX9xaZjN8S5JgvQ3G3P5iJp77O+FL
0O7TcQJzZuWR5JASc37ga1WjrmCZHQqdCzlQc+7naOgH1O5aezJB5mlQ82c2pN6O5ykcy4i+6yWs
LLu9TMo8fclqZ63izhizfZ7MriZvq3DXmMXCiUSrIMZs5QZS22y4YQgA5M0FqZr9NNEDAAkz54L7
t/Ws6RZUncxjYVLwzVNYrjFBGCZiLSvkRk9+mxhkfpyMvHo/v286WdK2rblRNl0JWXb6ODqH1rxI
yugzIkSfKjqVHV+2fau1MQ4x4bhV7j9LfQ/Kdy2hlVILhHOChx0T2PL0+kSbIuc9nAxx14uSkxCl
BOQydV1HqjFoNFaB0xtspmhPk/MZVjWV1vRntfImXFfnR1r/ZFN1Y2Ewb1qrX73pR6ZTRC4rLzdw
xqRlfn9+MU2xIfJlZAuOU9wMrufK/rSsyGj2ttgwcA/swBzzRqjB9y7FjENXFWCSdp0n0gdVSEh+
vbi58e4X1SMzJ28HhBRDs7kqx3b8OcItHLl35rZmvglfOttZyEF8UG537hiZ5RWjz+dVV3kY6G1i
jgyXE6gITkXVGHPPhrJgEQaPMPAwpUmU1HjvmGuZ4NUzGKOu0KqUCJAisKGiTRDX8alEEtS8tIXE
wv49mjuOqnu3XXq6GopOjOSwE9DKcrOFmLK5S4q4TW6nAualwwpQWy8o31AK9HALUbGXR3s18arM
h65kUVr6xX5um7CgxU2xrs90esvq6ravpqgj+dvkGfu62g6u9fX8FiqtBZ27Ak3DF81up18wpwOb
HRdX0+iAieEVthwuzUWf/2K6Lhqlwz6SJMVsIKQEt5a4BPvRjWn5NcumsFxImOHNk0/80CZckwVS
xaKwTvDpAPofN4Skm5Guc2+LCxAB8RKyclnjfnJ0jQwqT+eIsAXtYsA++mCSa+6A4LHGCnZxUb4s
mKIlW3x+l5QRhOMQMfkDZlEi99+iV9V3OgOBLkmBNnS1rK9TsO+3mwAYf2CAMP3Y140Gq5qRQW/z
V6bkSNI8AccJhUwLlEcN6Ajhydrvs31nJ/vOijfvS9ZFKxyd8bWzogowFA2JR3bwmgNtdCG4guEb
w6ooR2EoWsAwyUeF1oN4tONreHOd0tB1fifLQ1uERhJy68lLwi3dmWCy6b+45bXdxAkGW7uradq1
/L3Kd02xP78lKuNCV+//0qaAZE96T5kJM3rbHFg0zcscEhGgjm0zaIawVI7IQccjqOBhW8DWOj2e
dGkQpFcTi1zyexu+tp4PELwAg/Sf6K7EZQ3QWeogt4ik36mgqRyGxXU4Q+f1gWK/t/w+0A1Rq04K
nB3aAkEaCugeyXkPedBMGMZhUb26l77b3fqNeWmYgyZYEysv38dAXcVrCcAoAoLlVBVeVk1aUfRi
8aGmebhxk3yZgXF31ZOOxXY/kod5sqYrto7Ei1aW1W/nTUOppy12C+VBG/+cfgB4m/LNm/ABRndI
53eSXDDddqmcKSbz/hUh/n50cXStveJlBxEdy3AEbjZvl29xOhM0vwWAKdx9QiPAkuBZj1XFP6fi
7K60h6AX4mYrchi9zRZ3t+bb43kxSq2OxEjX7tShcWHsYO2A4gM+td/3YW28ecMzNQ6tttlX/NoH
OzmSJtmJlebW5nBIw8N+rL5uwJHK2Avu3qx9G4Nd05Aw+E26A/AXw/N6/ol+z4mW7kKyDUnfrFjP
NruwyNXc7zJ6WxsR6y7SKg666qInV17bh4PzMwl2mfOe9Ydkus91OPwq/4J3t0Bz913M5kob63bo
bHUDrIFRiO7ty7aJ8/SVbprHmupEIGADXCTI5fHukE4E5VW3muCBANO3edEv5j4Yst2a2BozVV6T
oH/DlLEFZilUSU7tNHW9eeC9uCRWQOjsGM/cf4y5n8pwTawi2dN8SnbAkh0fK4SsfjTXqJXiTcCy
UXNjqzQGexsw8gXAAnJ7p19iFuPkJ+UMU+Z7an+rWUgMXaO16rgcy5AMuERXXpdt4nJI480PS+vS
qgBa2eyBNuB9ooEXA9XIfoFTTWyitLQTIEJxGUKhfsP1MFlFWEzFJxznsQw54mDGgmAUMpIAo0Xg
fjQP1pD98NnwmezPsSTJIFFq8I20xnVXPQ/NnTd+WbZbUnzJn84fdOUOHS2a5KZZwDt0dGOHkvIp
HZywAn+0E4NgbXMuEHVr3IrS5vCix4MM8fwHPszeHb2xMsXAj3sdFBeV9eDpoBJU/gJoqv8n4s8B
PLp3rNXuO96JdeNvG/9lDbHZR0w3BqaKrY6lSF7Jyq3SnjgUGcGIbU1DCASL8xujWip0eGLIGeyr
BGCCp8fTLVukHF0ToYh942LclKHpVJcKV8UhfzLhBN4VSSrpeNIF02cDio8oiiCveLFhHJPhzWO1
abi0F2NdxgXfnVdL6QCPZUoXi1eXpgcvCH+ebqFT34xpj1Haa8L2fI2G9A7YGWiZOy9UrJV0mQWC
JJe4NgGdn3yHGGNa9OiKxzsBzc+zgCtjv4sVldX+h61DP/iTUjgV5gI7V+T7UM3FnKDkhty0mmp/
xizm5KI2jSlIL5jDtdzNvgdGvF8BAP64+7U115CmGeLkfbmysKT/2MV2y5AimoZLZ7mh/tNIDl7w
mE41mEir2Afejq7r8+O6iE+lYMfG/rsgQj+1MZLTtd0YPrUadjl/NNk7Hm8zwRtl+X1+Bz6cFwDv
CkZS+GUC2Av5CTpQYN8OmVeBkRR88d3mjGFZbTre0w9nRkihrki5wsN82GcMvLdenaM8gTn37Wpo
hpeFWiCFq72X/64OqCgtINnbqCDJOb3ZHpOSbogWSJZ+Z0iXbVYanRfxwTFDF4Hjhbw/qlSm3CBS
j4ZdIeuBhG77vtpP4wao6yU00zSs81fX252Xplo5ZFTxjMMUh+XLyAB23a7l5vYoU+X9q2umN0HW
v9JUh+inMAME6GI6l2D2ispVWBPMYjlLG0Q/xH7z1+FhQGR7XhOVCMs1MYcnnOaHZyJZ+LRQHKko
aycvAkbpCE+jg8H6cHAw4OfgaOM9CpD8D+npPsegMTACWGRWCMH5s12PUeo+Go4dbbamsPzhQoMs
F6YAbBBH0J9KhzRP2EzXysGaBUgi/GOYMdvup+X1/LKppHhAvwF4hovUJRUGcnRtri5H8qtxRfpm
eSjsH5hUum3rAAyKm8YZf8xGQyEgiyMfJY4o0hOnojon9VjtQ1QPxOZlupptVGMuaXNpONemGy3b
zkOypODvhX+NpqX/rice9ijhuSjKADTmVDidgFPazqwGEHcTZf6FHxzwngxR0tAIUtkh2JNggOic
xuyyFCEENuhq6QpBaPCKwGN+t6TOw3ld1CIQ7qIeaQHlVNLFakifOYAvBHFsemgHjpnJuf15XobK
LkQXMd5eeCdggvZ0vdIMbBogW61RxPoRIJ3lv/cgLSb/mUQONoEtIbA8WDoee5KYqSg59XqslnPd
dPSWOX6MWXvNnii83IkUKdhFuYPbZg4pfYuh/bwHWYHzi9VMU29RrhneIQLXH7lQefhkzN2CNjPE
pN7XHOyQVRJ2Q6wd3v84FicW7V85uIxOF631xsYtOORU9RAb3cW2fLObqy2zwswDJSq9a5Cd6KJK
B1WkuJpO5EqmbXW0SudEyHXGHUbVonqmYVEFu3lxQsd+JMgT/GcrBIiw6aLHAeA+yJqdalovST4u
I3hb4LuAS9aE+cjDxH5NdIN4iq07ESSO3JEb9NCUb9orBA12xZ783LYOKO8212vffisBN63RS7GS
FGUptFK4PgbH5a6CycDIuGnDSQxt+Qpcs3hMpynEHFZYkPrWRlIucSyNTJWKIEXC+xixRfAhoVL6
JhCRi6mO7MUDyNkczllMa9A7dJrMsOK0wcP/wX4W14qc5cxn3neBD9eBHP1VwOos9EzUAmxfh/Gi
0gjBqw/Se7DVIXd7uml0Je3MS2i04t2fg4uXPtigROltzcopFTqSIxlHRgzHm/MZvjDxL3IzjSyf
xeWw7c8bu+qCpMf6SHfxkmTIVDHok2x1XJYbQBL3g7/z1qj1rsCtvgDZtzPiAcOb03ad2/+1yUe8
lTDsCAtBIO3KdYMaKMJimryOKMYITKPcWauzM63m8byaihjqWIw8sJA4k1kZFcSkGZ5ByTdud08O
aeLRMi+bVmeMSmniIhYpRBQRpWJIvnSLwYMNSsEsSNtcE+dHnv9O5yHO8Po5r5riYgbKM6pAqAe5
jiMbpGkMBN1CUM3O63uD2Td+9/28BKUpHkmQTLEja58yCgl+MUd1OoebOT6CoUJjikpFXBcYCWDf
QeAurdqY1yubQb8TDUH6QPzlyc5143PicJ48l/+8zMHQ5OEFSkETcHp4mxz/mzUujH1JHhPRV9U8
+0h2OG0YPNX1DliXvnPr/yYA5K/ZeHF+HVWuAww8gBUWIY4lY9TXztAl7goQ9SL4UiAXVfOf+bRL
yKZxHSpHbwvmNqgZABZfOtK9y7hp5WhJKmz/Fl3R8dJ4YbKWIaXVxRyYYc50V5mp1A0JCIoNpD5o
hk5XtgJTYs0dpwa6pP3mpMvBA4vcN7+yr9vRva2nwYs2J3v2ev8x5wsP3TIzD73DyVXCuoPr9Pa+
HTsWpqb9cn7VP1YXsOnoRkFYLCpQgCs//TTUv5B3BEVG1HVD6GZ2yD0n9GZUU/hSHKwm2bsc0FJG
N4VuUUYmOmbc+rbExMeMtvW542Hn/uN2uoG2D/kwfBauczx/XRxaS07dwP4TXmQIqOvRj1Erher/
lO1w0Zgv9RYZzW3L4vMroTrHvou+TVz+FNzokvW3vjGicl7Vkdmx4rIjlROVdrbcNnblfUYUFET0
RIGbKJ9lJ8iHpKZQrum3W7qiKL2QZ8/nT+c1+ti8CRk+pKCTFxWOD81GKHh6jIiodAMVqF9mL/OY
3w7z7zX5ZXN+CLIxC92JRKjlPpn5snMBjx4bFgG3zGRqAn7VhgKhHOuKOrjryh3TfeuaPF8TPDW5
GdpDBMDDtNuDdiJBS95Kn6dM4zBVZw4I7GBFxdUJMHb5HQOc2tzrU1iQlYbJ9MP393W7RbmuP06p
2JEc6SUTdH5mBI2BtP38Mi73c30gLsatUB6jt2a7b/knYjkAOQK5S7hp1FdOD2wOL2kkPMOBDYAt
juy6YfBw6E2Nm1Qdh2MxYnmPwm9nHIvBBCsoAIbuud+EIwYtAl1PmMoXw/Vgm4RjtOTiN84BY3TK
ceaWuyS7ZT0Qr/1LSvZjvct0HNxKjY6ESRuVkb4ZWFXgenNI2HXXVn4xALLy/JlTBTfHGkmevhzS
AZ1s0Gjt94Y/RTUGCbPmZsxfrPkzBv5XH5m1ccbwHa9SiErN9za4XMqH3nrudFykymN0JEW6HzzK
y2VwIYUGB9q+re0X9JrPXHP5Kw8RUhqwA7zBMHolWVtazUXO8NhL7TSm029i5ci2vvkDQByMfG/a
JApWXSCqMggBpUVBTINnkezx86KxWO/DIBDF72jVhUWf7gIdPNyfEXk5rDoWIwWIowm8HINCjIF0
+ctUujN6nod8LHaz669PDiYDkz3AqWs3RIvIxOLWpPN3XMk8XqmZYogvmCsjQkhgNo+BZYyvy2Tm
oplpoD5apnuY2pqh04n2jf+DrRt9nL2+apFwMIOnIinow+IBlWdmyfDe4VdQjUXnxteqAxPvmDVp
uU8NZx5RbAJ+RpiNqHc99BwJtRh30wAQ16IDCLdlk3LPs8Wud5xzZ9j7Q+UBtHaz46H32/s26TYQ
lBZVX4VTO/qRv7jtvkPfAktHzLkOTlNX4ZJNLQ1X1AXvaD+aW+h5S/3LADXo15WUYx7mPloYQ+CT
4FW1OBtC6qFLp8gpWsu7Kmffji0/JU+8m5fidnJW797MGF12AF3g6c5frOoLgI+nGH3LqRdmDubQ
nAo9TJi1Jclr1tLFv80YnotRwW3/i9mz/pClvb9fihlOe3Xaglw4NQXLG10L/4UXXTqG0zRXF2Y/
NnvmBG29L+g4oNqYO/waXZHL94RkxRTxxWhBNWS1lSZgUB3CYxOSfH6/8Q30fTgeDFWzIbmbkkcf
uaWgfD7vvT6WBBExoAglQImRJgA11ek5HAriZKbIY67Ll7q5BGheQfZr9wJQ2rAtrhP/YBuX52Uq
T+GRSOmiWYJ58GsDiZcebcit1WXIgrQPabu9n5ejXEPUHVGPRtsazvypanTotrmuIGdc+kuO3v+m
K14K23tsJ67ZLvUy/pUlV76XtQZxr8g4b96lGfwg68Po5NEafHfa3bbthhJU6TouGMUjQ7RVo27k
IZ+O+RHJU6PDI+3RIIxcIL1Nu/uG3/bLzzT7vjZR4e5XHNj8Gec8xFSr1Y5hY8V5+XWsfpxf5o+e
/PQrrNNlxhRSkIwZvmIu0emYPPVrGddkiZIs5u1blkf5oHm3fjQgSLRd0ZUsgIVlvWsXc615NtZg
JXCjtjP2Th4ceKITo8jxQg4eJKgme6hqyoW5hM9eW20NbkLuPTkUHL9z1l+OGb3ybBSLmVXyKLPx
yBvz/pA3IMcCJnfw301LfIUnEJTxWMMI4un6JiZ6lM0SMT3rXnP6u8zW0O6xqsa7wb7P6x3GiNdN
V6pRLvGRUOdUKGFJlfYONnVxt8vC9L6O2bRvekcTBSjODZQTVQek0zFzJmcgCGqESQMwVUCwA1mQ
3fX0meHmZ18C8F78D2nnsRw3srTtK0IEvNmi0Y5sepGitEFoRAnee1z9/0D/d850g4hGzJwFuc2u
QlVWVeZrym1S3SXuGlj4c16YYtI5nKaUc3C2bXDOaaymZPlUya+yipAsv3fdASzhr+sbY3EOz+LM
NoZrWdkQG4ytrG6y+K862Urd0/UQ02e4vGlcDmW2NkosdICpMJS6fBrFzO4REL8eYW2yZgvBlCtD
81MGEYGmJmsfo8B8MtDwhVezEmoxkZzN1zSfZw+QJDdDuioMJjUfBONDqHR77BEPc21XOnWSa1fI
6fzz0bGjJnQ+ViD4MlyGtJSi6TuTaq9cq1juPAzBfdoGO2VNV2VpKZzFmdPROr9SBtEnji+lt9jW
bGs9dsbYW8kVa2HmK7uPW7URCdMgLmJBN/KT0smTNdj5Z2IKBiNkIkPHM3YS3J3FAeKVB6JJBTQP
upG+SeeqOxmJvsHuo1pJ7iBdUb8yC+E+EIN2q5RD+t3skvZWriYHyK4E/3P9Qy6O/OwXyZcf0lBK
lYs0v8h025fMlT4qQ3WM7OV6lKUVej7u2XaT0mrMB5f5NbqvVp3jWgcBtXgCduCLI5ezd/rn1yMu
jsvkpUxJbLpezCJ6eRDlvkwROAhMdxcWonaTKW1EkzFeEwhfyiWwpiZMDdhJroOXU4i/W+1lU6im
UU6lmz0Gqb65PprFdE9balo9mLxidX4Zw3ejsB5FOgEFWvxeCZn+IIuHut2h2yZZj7Lu23WzwvNZ
ymBMH2B46p5ckmYxBcHCVqGn/Kv1nm1I9SYeh2Oiqls9rVe+1ufqBgIsFLInqBvR5pguI7KKcgzk
lNZeYo+CM7aeLenfSvku7W7S8vX6bC4O7CzarLxhJF09JgnRfOpdJn7jYk3lobKzNb2cxf3OOcld
kxItu36WJoWxjKt0GtegiQg11zvFSpwA5GVdCZvQkJxu+AqKezMU/Z0bGzs3HFZWztJY+QHUv4Bl
TavncuEkSZZjicUx5PMOdZOfjek7Ceh70QpWvuHneg6Jmvop7UwMdD/h8kYzsvJgarAHVXVHidzf
u4nZOPWALKw1DjTZNV/+cv1LLu1yQIAS5xARudVeji5vrdwKROC/no7hVpnE1cYrOnfb5NKv65GW
MtgEz0OpYDLEnKvTCSlOBJaQZPQXlfZdHMauxOdYMrC7qlTzR6YP1YMWeB3ALdqTPAe5l65M8OK1
2tCZYBEllck7+3K0WtDqXh8ZFMNT11aUjnbuS2HZffpdGx6C6CFXH3R9Pxb17vrYF2dZp+qDESz1
ozlGXTKNRvU6ncuS8ENQsRTiFZ96K2+ThRK8xE0C6DC1bwPS5izd6KWbyBpY0o0h+3Y57LPssQ+f
9ITaz97XD2J1kuXdGKibjnuG9C0RV+4AS1/YBF2gsp6AyM3THdwiMwUVOQGTHlqz202I2/pRM09K
eOz6wDaMcuXsXcp6dNdQg1LZOoz78nuafE2pihlxb/4YJR4mjwlg9gohKqN3vGpN9HVhg5IIePZN
CYnu6CwVyEWWw80qJui3WdwWg2riElf6yCqrYbBVKDLt69qs3JVRLiADOPrp3YBcQ9UWPNblMLNQ
buIkIW467Hr1odPs1mrgF7c8fPFUubO0TWP+Numj0aBwJO0fC7FP9CowovBVYRayfS/ju6ixCF2N
1FEi33TBT7V48r2P6ztkKdGfxVDmqKbB0FxNL4lRWeqTLDd2grNBL/4MtegEIuFAT/177Q3fqG/a
ciMd82hNfnRhMV38gllyoIzD1djkF2Q4AlvopVXVPWo7t3rdOxoouyEI1/LRtCNnjyiaZX/MIyAE
fgI4FbESNaOkZhsh90Z9L2hd+d6MnjtZAHb1s0/59qkQBS3ZyRo2r7arGZ53kjw1Ohh51iq7JlbF
m9AyuzWa0MKVDJVehaaoBn6b5/HlJ9f7NuuzqcCghdpeGM1dHqyhoBZDsJcgICCX8cm6p9WTaDAG
kjG6WsdCpuoLKuP6qlo4uyWI1pPB5PRi+PTGb4bCGhuN10KSHOTCw8XvVAaybfnuyqdcikSlb9Kk
Izd8ApjqWRhHskeGD8KOaq/nZNaNlj158r+Jwx0P6QpFmlqul9/FjE214gzguyTirST+FIviUPVk
2lBb02lZ3JIqPXEajsgJUiW5jCULSq76RjTJ69273Sv1GFv0D1IcYaXyIGSvenPbaDdJ++rrK+Dn
pa14Hnl2v2xTuQz8kluJONwZxZ2UHmVJ2GjKveG/SuPh+iJZuhUAtJ9QQgZPnU+mS6Hqe8kgZtkm
t9STmsnPQ/vFavOt52W7PKztWunuRDE6mYJ5U0nut+vhl8YKihcLBWMqF//5Cme1h6CptQZjuenU
tt4GzbflTMEt2sSATXxnsd7W3ppK1fKIuYnoU90dttFsdwv9oPiux4j7SPvSQ/QUBsnppTraRLp3
0qUO5gqOq7my0dyPRF2jHSzdVLCd4llJrxwEzvxAUVxfMtqa3ZJVJzPnLn80u4om8wD++2BaW9Pa
W+4uRoUupAy4i9bE55Zeg5KOE+uk1sHFd04NKq3ArRrs0jddeJRoRNUAA1Tht09u0IVDPBxV9w7P
o3/+pQHuIsfwB5gwh/SDPPYKfzpg4KCHp6guE0x86vzOSpBeb4J7I3R/tJFVrzTxl1IT7Bg0CqAu
ULWfn2tKmcaBXGcbtVDwKU5tQ+eyC/JHhPBxfYQLFySUIGitouMLDnpOc3VztRSNDG5cq/3EHGSP
pp1T8y606vJoIJJ/PdrSV+Q9AbCFUJRw/3QpzrZOE7vovFs8Kbj6vPyxsJYxOhGjrWQW+656bC1x
0zbuzqMNeT30wpxeRJ6lRiHD7aabHjOV+9i54aZOgS3F3k4x1vROl7IwoTi8JrdLluvsjisMI7SX
hPxQj8qNSi+Wk//kC56j5OU2SlQ7yf1dZj6Pun87dvq+Eteqo4uDNWTSE8VKNu0sW6RjUMh+ymBH
4TsQskqo7Lx+rugyX5/UhUwINYReAyqACu3n2Ugbk6Yxe5JrrtTclGa7JVVv9EL6KaT1QUj6Y+yu
mW0sQNImKygOVHpZPJ7mbxY1Nwxkf4kZBUcNvRftRvL2ZXzg7ZmaB390EuOrJpxSayeHr5hF2Tjn
asZD849VdLlX86BARIXTW8XZ9PKsbRSr94WB3xFSXYj2qvLF0O7M0qUVf2vFa+Yci1/072jajELQ
9kMR0GhnpjEmqMWv1BqcvlftfC3lLSUEihnMLxW3SUPyclhuLA9d04w8+sV6A7qCZkvznEr5ra9E
z71VPl1fQYubheQjQwWDR0ej5TJeJfZiwFsx20jWAIwvx5ZjFzWireZ3COGg5OsGz276FpiI3AVf
rgdfuM9Sqfo7tnwZGwNvSSxpmoNb9MCKhyfJX8OtTjtg9l4ANglmkNoHaqbz+gVWX7lvukhJxoK5
NUEBaOLALTA4Xh/J0vkM2mvC8kFlnTArl0PRGsjuak0ztyqtbB94vmqPauI9JaZnOa3Wx3u/ye5C
Qyc4IJpqUEPb9wYuhp72irx6fWyzZFi5zP85qOajBzf6x9wFnt8cMJAMXBrCho9bUslvY8nucLIu
tA94mbeqOHHZScDqDyvQ7Vwr92pTbtBWPwTJY2nqh0irbZfeaagHt66p731ZAFK/1uFbnjpNMdDv
oEKlzjkrbdWE3mCxCtIWM/nwponeQ9cGSoJW8Wuo5kc1eJcqxZb17oucxLswLO1SXGN7LC0Ulgcq
2TxHuNzOUikfRAoi2nKbQIGoE6hSfwCMDDK9Kleu6suRePeYf+iKf66aZ2cw9bsibqYnbKjKB1Py
D1Ubb/XY2F9fkksZi04tnXeNSjC09csV2YuKEEJUxdkHLEpeHYLoI4BSrK5JFSxmkAk8zXMA7aRP
Zcp0gMZVh5Cjs8J15a2Pz89OE8uai4TQvrbmYHyVGkk6JL6Rnyqjkk6mXkq3apojqidZ3lpGm1Lx
fNFbU/kFICtM0HmBFpNmWdEmq4qqtNvg5GYfjfBbrrcGssnyvkj38do+W5rq84izu83g52VlTaaZ
YfqtEDexTF14eOiUtUb/0tlwHmf2yHMTV8yqhjiCHO+EAtSZ1W+EvjpitY1Tir+SPpZuF+fhZiuo
U/ygDzomMq7fxxIVgPylC55FwcnczM6s3fX1KmlTuv/04Wga0OeflKvmN4sxTEIjVThjKYEAzkzK
vi/3VVGZ1ZYto9+UtVwoWw9Q9W7ArfpNzEv5UdCsQbmpjaSlV5lL/U6PFIw9Ggol3k4dh+FJHjLR
2CijosSPZJ9in3epahwCN+p/RBL8go02eMrWHz3SoGd60W1VWHXnyJBGS/T528zf9ppQ3sRiJmyD
adkqqewi8dOI0odVi9VBrrpocMTEEgKn9cPU2FS9a95rQhECG5TM/FHxVPFLIUvxuyYmyHEJkjly
y69ET9yogeRCRczq8NgkncK9dbDQaINFx28wm/vWcBXNjkXB+yGVQe5Q9SxflELpcmdoim7bhLX4
He4Ce10VAx1mUOL5+k7zC/nG67ANtuu8q+NNUnWav68SgAGAGCdVCSlWJ16WeLAKGWHPOm7k0bby
HnxH2KcFqQml+5su8i20C73Q/Mhw5NgMjWH9jrxcOiaKFeypEgyOFUPGugFUj9ZTjVifXWRMsu1V
4RA6OPY1G/CDOA82opr8KvKhudNHK6vQsgzdBlHZBjkNnFm034nl1j+koB7MTeRV5c+mktKXDOco
19aKwXRqU7B+xxrT+2xkhnePjYYYbrwhziBHqONJRdx425YRRgoSx37aWea+TV25h+deH5O6CW/G
rkuPFLrko1hTBi/6vAtsOfWxuy0rVphQAqO80bSB7niqZeZWFtrAcxBwTJGja907Uc6F8jCkkuE5
kSwKd0nD2rWHTM7e5XIABOOCF1Q35TAWhdNhu5Y95X3o3+rloKibIh8L6Dt9UUw2ZVmlbfvI93ah
31X3gjZKL2rZByMgaEzZbVnJZOkx19o03zad1Hh3Ql0qp76Tq63CJfgvSO/FHoENAKo5KyNZeWIs
pveJ6UGfjYyqzBnHZVmzehIcjUMk1lx57xd3cvctCu6VyE7Dg5L9LkdnUE66uUqAX0gIvGqo8UD7
nHTcZ3k1a2urqCJuBjCFT/DE7jXvI8L9A82XvUy4oWt3dMFviySwqxgUvJqtJKWFFIhqFlh+EGWo
ec/7CKkgjomvNxkgDcmWN3vt1HQqu1JE/2HNim8hu3MVpp/JP67i8/QX55WaDAb3giyqUGSgZO2i
LhFBbbTkmEqsUSrRLeyCMF/J80uBYT3BYoTApn0S6ZCEWKukWqC21QD4vc8TnX7qYXC/uEqwspqW
5pOqCuqEMv4dZPnLS0k+dOTrAtS0W6nU0Qo1u5HEvoltdG4RUSJ9Nc7oSVFqj43ercnbLNy86GSa
AGGo7aDOPoteK0MVjB3RVZygK7HhIHOPcbDmgblwHUAqEJa+ypMAMMM8DKVIM/dzrgNSvS21A1YU
nNhfjLWn4tL1HqgE91VmkgrAfHUOep8ruRfA92Ou3gv6tBTjBuhEmxpMOgapusev8MNoAMndqa5u
Dxxy3922aQs79rzolHqScetXrXXwPd3fum7u3fpBJ2wlNW4pWlR65DpR3dEXjXXkwuWy9dcoOktF
KWYLmL88QX/B/14uCqsNUk1ssLTOdaoF/mj7cbqNx+++ktqS/x0SjRw7iSqtLPul1XAedvaZoipN
5DIkbKN12zz5ogzDPl6zBJx+++xOg76KqgO8mqA088toHSvV0Ipcjlvq1J7iP0Res6KisBZiWo7n
74msZGN7hEiSiC/s+k9yHfzzN8vUo6YphH7pVIG+jFEWotHGFV5Sppg/p5Xww3PjHe4CK3f36Ub5
abbOwswKAk0Ql3ptEgb79Dx+yKAn+MFdaNmxtVXar4m+v37nXMh8DIshwWrV0fudLYGkoHqYaBWC
94PvZFn9EI7Gtu7VG7l2HSMZVk6TxXAIXUzk1qm7NgsXjnqhNxL3d5dqqzTGW63QoUKg66X4d/ma
XdJCrlXpQf832mxdQMHohXAgWik8jF1ly/JHFd3V2s6nQ5OuJaOlTwdRAwohOxilp9kKUSMkOP1u
snXRf6nG1jL2ffc7Dr9YnesUzUevrrXYlyYTMQgAThZIOEpUl0tSVXrq5l5UgLaDG5m5uT3Gam83
UbgZfGPYNHrz1/XVspAwqA5wh4UcP92HZp8v8fvMyiadhiwDKtbrD56n7WVux/b1OEsj43qo8G5H
B/mTxJA5DEbAXgNbW23b8RaBURsKjV9yOVzjfS6HopdG9kUUYo6pVVzUDcYYAJVRvmeiCBztdQDX
l7uHYa1eu7RAdEhk/xdqDqvVg4h7lARKHRqXXN53euHIo74x2H2x+SOpnHpNfmXp6soH+zvkbIkE
TYqSTU9IA4u9In+1uLeJfbJVhegRFKqdTRRbul2T1YW4jy1r07nyCsZo4TIwwabQ1be4dNBSulym
tCrbMhyZ4Ri71AD5akso72pBPJpApq+vm7VQU0I4OwhioZUVYdIGKvriYBaaI3BxrfsI2t7KkbOU
WoDkQ7bAiY0vOtsJSj9YpTkAPw3bdOviU+DIQvYi9N02NJKtGQvbvs9WjqClY+485iydGV6o+21I
zBhn+7RUqBC+XJ+/pf1toDmgUocEXTHfDC64PrUawC3mmoviYoymPYA7c0VAd3Hu/o4y3wcpVLR2
7MAlj41FsUJ4CyLrfoLvCgbGR566b701M7SlrXc2sHmNP6tzSR8jANe6/1WPH033t9wfg2o7xo9+
8qK3v67P4+I6PBvh7BQP60AWgymc796ZPYJl27F8WxXrX1wPZ1GUy9UeaHQTlWkeS4PORRdSUI98
ZWX3LuXH85mbfsTZlsro+0idRRAY17bcH6Tmo1SftOCnrm3/xaRN2nWA5Uzy/mw4TdjUhpQxaS1N
gVCsHSU44JtkuW/X4ywuv7M4sxGFldXQjGZEyrTcmuinmYubTgp3UWx901z1Jo+if5MtzkLOsoWR
dlo4joRMagqjruP7z9WAfiYtRO2n3641uReXH1RlqHYANehqXX6zwavMWDam5OQJdtze5yDR2uBJ
i9ZaBouLAyjEROlDvGy+rUa3HWQxIVAVf9WSOyHewVfepNa2oJ70L77aWajZlkopyRm9QqhBOImR
bMtJs43jG4/aSBSdtLW+8uLeOgs3W4xKoPiiVU5TKBa7yHdvvW7NT/yzJwVKExQc/jt7s4WYBFYS
qM00e8P3VH8esBT3e9scbmrk/ccddD3EDeP8UIcHrOE2evDaWc96/Tgg2VYJX67P7+JV4fzXzNYo
eFFE4lV+Dc5YTXlLN882QIy2lWfn+q3FFUwWd0V166fbVS2MPx2f+bMHCAi+gehhwF+c3VMEHZMo
sxrQPjDlbxEy5nLR3QsNdxMp2g9WZo9p6fTl99SKIV+7a66Fy/EpyqD7wT0FYPvljmnpiXaBANOj
kfSjorQ4mMV22ryKemuriYLeJLTfxP2h6uW7Kq5kh6X+HxhZKP708SfRutnoM6VpQZEy+rb72qW6
48qlM5iTFHrx5lrykTLvNu8jlka/9bTonert1tXrU5msWpMspY7znzLbZgBqMZmpmYjUguTub0Xr
Fy8zsfAOK8ttGtP8i58Hms14bSbiRMfiqmZw/Y3eFBPzgNyusi962+DluC+ovoS0Dfy1HtJStWUy
O5kIqrAzUKq8/NjACqK2sJhuT8lsJQcy8qGIT4m0DTGCiMIHf7hP/gUG8yLmdCidHaOjys5qCmIW
FPKLrRwMSuzoYdIBHAn6b1AquufrM7x0zJ2PcroSnUX0xyBPWomICFeGwm2UI8iQ2X6/UcS7MF6r
VE/Z4fPn/M+cQpa4jOZKxRDKOZ/TSLObIKsOOZB2w/p1fUxL583fY/qMZRhLwMvTmIa+2WRuwW0E
g7zgJbEY5rjW1FxMidiwQWSjgGVac4BNLEt61mCHtNF8DHjGjSg+aWps58YXU/8LzG6cDXagvmfu
Q5Ou7I/lffjf0HO0TdULWmQOhK6LftfJu6RpnASDsOBfSCpMplJ/sExkn0/dDaPsIUzJREqyN9/d
lcNG9u5ksbMl5SYOHWPcjKv2yIub/yzmbDcY4xinUkZMndJBZOxikfowtf5wJ2i3OvKk7lYXnED6
cX35LJEiLsY62xNBawpNLBE3TdpNaR3L+l7TSe7YPZ5AdIpC7VDV87NdI9uuvrZHFr8pgHIwTZPp
kzI7YSU6gSAPwcfHWfnadOFT0HWbzn+LhTVtqcXdeBZp+iVne7/u2xh1ayJlbuzkvu8o0IRzId1e
n8+lAVE/ZvUowE9Rsb0Mk0ltD3AHrmIsQH8wwhBin0ceTVX1eyQ1K8/fxWggN/GC4E+dt+HMokwk
QYQqJMgQ/V0FhKi/SYTiCX3IzfWBLc0f3MH/hpqtTyWXY4R+COULUJIjpab5DN3byXVtfz3SnwLr
PHGeh5rNoaGlftsmhMrS20r+LluPen7fFCc//xnhpzp+F6U3yT3I7dcsekaGylozdF3KqWc/4I9X
2dlaoQmrV7SUufpkH0lyI5qnyWLSlB+TYK37tHQknYea3XPawlUrC4T8phqN35H/FqWBnemtkwss
HBCprRqvTO/ih6RQCTwS7Ncn9XUh1IWoal0+ZKodQRe/NrnvFO2/YHKAtP07zOzWpJg+PTSVMNwi
b+tM3Y2ECHrtALZvxRBsYQ7hVaOFqAOEhhc5m0MsWv/vcxlWV21jV7WcTkxwwvCMx5CqmqOVPVS2
tipX7hMLLyLE3KAJmnRoKSpOU32+TtDI95PEzzZaFgjPSpMYmwTlp5UPNi332XagaUgndvLFQ1Rq
th3GQnGzROFhjHyI3jhigFoIikLfTSocMYZAUrnCt5aXxoUyP5V7bCuxPZ2Nq8haKobFBHuDVaBA
gY6bFrFcvOkaDVUC7YAvxDaQVTvShKOC7qBheFutDvb1GNql11G56hxX77ajbnwRM8k2zZhKaoQG
U+TkqbWJ5Mi5njQWMqGGYRpJcBKUoWJy+SmGHguqPgfUmFYVfp7cRkI7Dj+S+ul6nKW1pkF95Q+u
yyebQqNNBapY9OP7eq/hOun6Rw8EIsI5an0w2Mf/W7hZ1s2kchSNcQrnvWaWb0vWfdg++O5r2rX2
qrz/0jMAaWtggdjdgh2fE2yTvAj6StShMXdOjM+cVdthJDmVDNTXrrTjmN1la7TMpS83yXcD6iAl
feoienKj9X7cQXYonVqJN2n8Kx2+dOIaT24hqf+RCf9PnFlCQvCX7oLENtLMQ4sAkG5rgmpL4ybO
V9GP00ttvmXJrJOJhiLzApivRq8vSzUgliE99uqj0CPF1toI5DV1i7T8DsJ9lu+QXULRdm+ulVoX
P6MBam0iuk5tzGkqzvJSohuhngz9n0Vaiz+j4ruh7eQWeUuso9A1aPZxv7IvllLGecjZQvVrt08r
na+oV+VmHK2XRBFWsu3iBzwb1SwP+roydFpLCKHwT4WGWCNqpG0Z3GlR/LVd1Z5cKoCwxf87i39E
As9mUdbjKjdrZtEouo/SfzBwK4l974Ea2E2uNC+CZ+4sCpW1+l79K5jTRfTZoWZlVj3kFqP1q2NU
bIuwB8n4LDQfrvdm+qcsf5HMbal8ydWVO+XSi+Ai8myjBIIsp4NJZLwqHKFEw6f2T5oePpR69lrl
8W7oniG+7QWvdaLwZVDepHZNPW918me1kEjRh6zLmfyo+IjdJxCNTm1tkvCh/WPJkI68xb5Wa16/
i7kIDWMsTgDGS/Ojdhg8sU9VovqSk9YvRvXodrswXVnIS2cIArf/iTJXAZ3AjZmgEUVTOdMbTtfd
KB1k7btc2WX35foJsnB7oCggQg+GkokBzmzXBMaQQvonFVkmxJtor+dvgyW8lGJqQ7/Cw0O2Y81f
6ZCsBJ0/1VUYR/+f6d5mTta+au5tyIPS16iXngwvsPV05fifEuos4U5wPGgNSH5wE5ztFhTmLA8A
Hnck6SlHZEouj0O71oJfWB0XQWYbQ0v0xK0Vgoz9Y80rPbaQaOAOpq0c+muDma39QDAlEAVTHPMv
v+yohbu2+c9NmAAwAvCb3qh/2JSXZ0Ra4KCJmwWLMN6o8Rv9OHPcDhpCo/nax1mcN4hLHO8UUz4J
WlgyqOpMJFTuPoztr6J7MbwXrf7nrwAG9HeU6YQ6S9djREcpFogiGBRKY7swt7q7LZpvnlLQwl9Z
cEtnLGLOErR+nTNCnO8rOt1eJU/hjOSh9P7qlAKf6jddezLGg9RtuwYZgpV1sXAAUqA1DMjx4Gmo
mFyOENCxqcbTZTDWamxcUbMxthlgZ/NUqMHK+JZ2sEEWBGDLlQwo4WUs/Fsz2TUn3CkGxFl0tKRX
P3s3+97W6p+jsi3JwNcT1dIqYXkgW8WFCfjOLFENhR57YUdEDcCiULsbQUWjYXQdGYrS/xRq/r6n
5xBpRTSFErpN1EcHQf6qQMsfM3Otj7E8Kp5QFh719ARnV7HKk92897RsM9Rl/JHCFv/LzCXhHaR2
/lIZsovPchZ7t4Dw41M8jsZJH2SMGiTJ8o9RY2SZbfY40CNSnkgNJtB+0TqikrQr97eFMwl4gyxZ
E9SXdtNs9nOt7yvoEWCaacdSXNWrRy1r7RhqmJL5CL59u/4Jltby5L0FE5Y7v2rNcqmnN3mbV8Tz
68KOMlRfvvVcx3Xx0Qz+BWUFxBT8ETxuUB2dNzcEtcwaZRrbWJTS1172h61s5HclgrUO4LR7DBWC
A4NfwXQsPaMNdDMmZQ6eip/2qx8r0ENDkMVaqbtvZioOz0A5pJcx6GVpo7Rx/a3Tleggq4n2u9Aa
6wfs1XZbtY0S2j09n6OaVto7O94bbL1OzGczjLRoL2Rq1zl60fr+tmz16KvmC8jX60rloKMj/fZG
hXqHJHnS2sNm4WTC/4V6Mf1IahJzP7PW87GrH7CSRi32PvOyU5wqgGGMf57oUBsBfEnfD42gOegd
0qKJznSUUwu3YzgeovxC7duK/lK6lWW/kObIpuRvYxKskD/RDNPUz9Rg4sMVNoTWfMCdrbope4qo
/T7J/CPf4/rCX7rZEhJKHHR7eOxzQJEplGVe4OUI6fS3GO3JtLbUBHacbNo+2kXWtyx785S3MF0R
FVjiaJ8HnmOM+ryJxFohsIq2ZAGkvhKc0HrU3B9y3NpFB+Hmxir2yMUGFjbGj6XxHnjfxuy+WuMW
LHV3L37K7HTpa4xxGp2fIgjlRkNmq5PobyeOJv4IjWqjlAc5OXmjA1HcQ7AEbGz6L/QmkcvGTBPI
P6iuOaXaUFzYVwoAaRehjFB78H3dFrOVLLd0S+AUZctAY52kNmdpVTZqOXH1CelNkazbxfIPN9mb
00Iud+FwU+I/pBurstJTZ3F2G54kIPGihEYGLnXaxmdXITfnp3TRhJjOvsnqnWzFjqY/5fKTLPeO
399U6hbgwPV1vXCAXMScDsKzmKqB3LlqgtsU4NyMMYz/4cfUKdDiGAoZEH5AN9cjLq6i82HOztZ+
6LzeUKeQ5VbMdpm6T8b9hJSQjEMu1XaQHy3vjmpwXeAj8pRbb9d/wPKQJ5EFVhBP5tnH5YGRx20M
FVIU7/LMqepns6Z7Pm5BjKSk7OvRlt7lzPB/w80fVVFQRLkr8VVD0d8o8iGz7of22BQbIcEZGEKf
q7/l4oGGc6J/9KW6Fn95Vf0df7ZpM3QXIK4zXG88YiukBl9zOHbiZghefeXQ48rshSsxl86b8yHP
bgldwNkgTzMsy09++0sc79Xm9/VpXToBzkPMLtV528ZjLzKrPuz8DBSVKO00QBBWcsBHq5y+7MoJ
sHD1wZIYcjQkIJQc5wgxoZOsblQAxY/WDdxFsTVtq/wrcPfG6jdbCkVtFYUiQMbKJwcyq0xUd/C6
fNML37PU0UawVNFWgS3Xj2vAt4WbLvT1Sc0a3g4KHLPlodaaidZ0D20ioS+fnniPb8PwZ1scrn+w
pZyK0jj1E3Ibj5P5JURqRd1FtoBzrNEwQE4NFaqYGquo1Vc1FmhDJXKi9JaYnnTBhLObhE0XO4XX
JyuNksXpPfslU4I4y3no7apiq4gYlfv9UzX+zIL3GmTAENEbHdcOzcX5tVAQQ4dNRdR+Nr+mpngl
sg0gg0YsVlxDUB10qN8zy3gXYgBD12d5IRrXIpQ/oOQhCzSXthIDhGzMLCyQhEy+mnndHuTALOFD
59FT6w7l8Xq4hY0OEt6AAkgy1T45P/leG5iFBW9DDEfTbooINJckY9ZYq2vqk0sjo1mHx7yGDALW
oZcfLcB91cJYqNhISr73y3Sbtu2xD4xD3VQrV66p5DA7h4E0QDbg1Y5P3ryd0nQdTceKUGZYHxKj
3/vGmjTf0sRBCaHxycaTPim1uL4gFrqCT21Y80zG2OQDbyusVEbj1/UvtLTtUIzA95SEAnVhfpUp
KLrledkVYF9APovNLYCKrdW6x1w09mJd3kdygb9mvpNc82Ml9rS25xNpIDXLxR+TY+oul9+Mrk0T
+sZYbGR32NbuuM3qGMGxdqcX5V2n+5zzlZ0ICJ0l2j4d/HClGrKw0aePSPEKOCgqfrOTvmzSGmq9
WGzyTocX0g9IB3TtPW0ef6uGQmKLRiNtrw966cuexZwf98hksChbqeBgwl7J+C7yGEpjhKKvh1na
DpPKrTypdcAumuWwBAqfYLjyxJiy9mLX/ywk7aCN5UFXpN31UEtPH5xqOIxM8hc3mfnWK61YHTXK
cVknb1LglGqrOh7oTqj9TiQCbW0KJ2nfIm4Vbevt/8fws6GaPWgxryB81fTGFkVqCB1Bt+tyFWxJ
IAwbkvlD7wmDXYTeX4YWnlyz/GvlRyzcouAVKthKgo6gMj9L45AZR2AKWrGB8/Go40BNbaXfWW7x
Qxrkm9BV9g3g7ca3PJv0sXJJX/rYEAkmARQwfLBrL/dRapaDWVpGseFddNdV/TN6qc+CJ74Xo/Xt
+kCXlu9ZqD/p5OxsHIbcBMtiEqrO4VQPafIQtrq/0Ut1rRa7lGZN2pwAAJhXtM8uRyUPtamA7+fw
oCDKk+5bp2o/r4/mTyFgnoEs8BAGkNXJ1nf22RKUDcchkvPJU61QHbG4HYePJjrEsWKn1btf67e6
9zrkR7d/KaSP0Mo3RXwn5LtkPBjpXh0AY25zb4+/VqesHJ6fvyrG3jzpKJmYqI/PZSCrXvPUrIXx
Lf0/0s5rx22m6dZXRIA5nFLSjDQ5j+0TwpE5Z179fuiN/7PUQ4iwXx/4ZAAVu7u6u7pq1Vp0z6HP
1ab+ZlS/R87T+UlYtIMmJSrwM+mkKLsyOJ3WUROE0wdNdoOiRNRTvIJNb1VmYNESQ6KX7LcCsHDe
B1JReX2I0h9968gYPsHSM3r3Q/r1/IA+Og6tQr8z3DPwAAKgU8dxBlQ0bY88U9MnJqLQCIh5nrfW
yr40GHYCyfTfpLZivFq3klFXAS+MrhiSa8JS6TavVHp8wTn6Y1+v1EE+brw5i0uJjSbRObsqeKri
wV8yeaQcKssjfmovjdbamPkak9TS3MGiPfN+avSlim3L8KZocZLx+B6sfer9UJNP59dmPoxPNxzD
oLGcsdCtQ3R7ujZIn3ajmdKonBpQNLpeChFEcA2tmRvpB739ed7a8mj+WJv/fnRaKYoXakmMtbA3
dpMMeWtibc+bmM/WDwOC3sJRdIO6irhLS0cb/SnnfSS32p2U2Dsl/+wMT5b6pk4t9CUtT8ByjUft
vNEPGHQtsUvTaHgA9tK+bi8C43KEZmhIL0MTMAppx2KtS2jB/WaJXO42GKPJt89fdDST9hBETjdo
5J7qErmFC2mSt/Gq6tSCFcBetIeY+ty14AhO7g19PvotYW9ipFszH2jmlchLRBt1jN7HyHzp8jdD
Srax90iHy3c07q9pFqkcbVvCw3V+YRX148qefMz896Mh1z1ZcW+OwR3nUUIrrmjgPA63MVeg29jv
WZtfd0A4nEnaJf3tMIwrx9jCZPAgJJ/M5UenoNipow5QL0f5UEIbaL/wbvMh1u/qTVwnaxHcxzhY
1al1UsaFOBt6bmHa80IJQ8py1SYfEcfrUE11i0l+KC3/u2G293EZWytIgoWNCcQS5gAgztRvxFKA
0SCqqVZNhQNPNyDXrpus3J1fv4Xpg58AsDZ9VuxL8WHTh0ZoR6oKy2H+UoxPSXY5/j2uZKZbZFdA
WQQzq7j3J8OOSy82qg1kBNsBAhMIdqFG9v9eXxY7VMFnjBuck+JshW3S+X2CnRI2cdjMPW1fhgdb
ujg/Yws32vwMNLleZipBsWpSZTxIaXOsNr50Y2ZParmfkEpc6/dYWhd2NrqIMkEXjLmn28qBQW8o
Lb1ib7c0+Nn7tnEuwl7/60wHc4Yrz2A52kMt4aKJfT2lIsicpRPyGo+WV7r08drkyP5h0o7sCFfM
mMLLnQfY8VLtIphVCCzzFYqwzM3HlbzDwql/MqR5Zo8OpDA2tMhuMTVCK2AiVdsbzjYvYcxWurfK
/J5UiFyvERwt5KdPJ3L2miOrUpNpU1dhdQL1A9ueo/4cFQjLOIhy19IPMObxSG4aFST9AaKy89O7
cFAAHEAEDpDnXF4TjqbKqassyryKekq0AacDQvrvF5BGTIt6JHeO8kHwOCWvYQ5zwSpDGGUEFmd9
jpLncFqJE5YGQshDP4xm81gWuSE6NW6LPAvrTVg2NAJtesK481O1sLEI3P5YEN7B6ENMkAFioXAO
Rp24Ug3Y7V9GwZHKUTQrnMqCM5RaofUwpdabpENsmDKXsiaruXAXcV7/sSAcD9LQykNZYKF3HsJk
J2Ww4oFW9txMWyk0LVmi84UEJfTvIOjmFTtybG0YcGtINjdjel015J8IIn7k4bbx9ucXZs2QsDBN
mwZhlWPIwcN6BTlNnrPUlUAprJU/F5ps6LJWLVIQ+nz3GYItCviQEvdljd5ej5DbpzK/MyXYCr8b
4xaO56b/ruvfp/qO17pmVC4Q8NZe8cMlTz/6BHNOlRzNa5lWrTyOfMIEzrwzH/V8JT+/cE/BmUBt
3yR0mNHQpwYkOc9ixKLrTaOobk/YUnmuqlQu3fjnF27hwD02JJbWbWms29hmJPII5Bs2+2s9vJpf
x7yMDf1CC1bSEWv21NOB5bmkdL6JvTbaZ8W20gnBLlJjo0hukf6y1pxl6cA4mkfxirQN8FJGwzxO
SDzINJ1/85uH8zO4ZmL++5Ev1I1W68ius1SwcQ9vqXKXrCEvlr1hBnST3VJ4g52a6MsoDrOQUcxY
g/Km9XeBdjmsiREtOrVOHYxGHaBUopgCFShLmloGMkQyyOnUddYKsQsW4AqDw4KoGOSKiF6L48pL
SnUsNyYBuAtIZwuVeL0SFc3bX3itUlqj2RY+Hy498U2hW/HURI5eImNXbSXzsoo/UVaYUEUs2vtg
DSG6NCSySjwqbKoLH3BFZaKbUxWQwTMTeXo2m/J1DJzq7xMjpGH+GBFOPFovMiSpSH72YeWinnDV
mDoXhrk/78kLMzdDLpS5IjOXSoRDp4w8JcqQmd7Q6BZclJ0F2AZFQjfL8vuycuwnTy/LlzApjRXD
C4cCSTn0b3ic8UIzhC3UdIHX2kAuNqF88O1d6zxU5qUS3Zbxl7qBEeTx/DgXLqsTc8INr/sM39Ln
NrvR3LXyLpaKXVRWRHtbdENW3HHBQVDtoBnNBP5KYkEYm687RZs6HbFleejSeJOAKjk/nIXT4cSC
MBwrSQxUygaGUwAgyeJNHT3p6W1eD9vzhpbm7Xgo89+PTrqghwAV+XMCVfmx7nM38xGYL6+VHEZm
uvnOG1sbleDzhYlQby731aadpPI+DeJh10ql/1hMzqOcNerK2BZOcTbYXEVC8Gw+AU/HNiI2V4wG
5jrnMUsPVfjD6VY8YWn6ZsI9nXIxJAQimLMr4yEd1ana1OjbGm7f7vsYrNFz9/ddGnRoHBkSxuKp
HqDOGEN2tEceJpIfrG6rt9sxeAq6lUBlyb3/2CJiPp03u+0igIjYaobnsL+y/yHFQcEJGiluvbm7
T4gXRj8YBrPVOBr8ilrle0QPvCytpGoWynv0mKCwwxYlV/OBKq1vgnIiZGcL+Vtv2CZ1uvVNt5bf
1OZTk+zs4QYU1uT8Ou/iSz53ZFWMvVI4zNR6Hpud/ygS412t1J1dZ5/+mxXhednniVOkPWMjjLyM
aZFIk/xKs9f4EJcuD9qJ50ITZSaq7aeO4DkZ5EI6g7HkX3my79OnKY/drnKnnon8dn5Mv2MR4ZIH
9vrHmnDmqYGOVlmINcrD5hc7GuKD6Uy6Qs7dm8Dhaxok5FP10Ci+sTGyOr+xgG4eAADUO1lKwg1y
5fUhiFJz21eNvWvi4sf5T1xcXGCTv9PJsxLN6XxoYaI3vWPyhelDH98ltBPLT/9gAnoj9D0Mkkyi
ic5OfDtOmQRjQpi4i+m/rws39byV8ON3XCbO9kzjhvgn8QHZudOxhLmWjak5cofF6q5r3lveB22g
bqPIuejL76rluGXXboYCaIrc3TbaqLt9OV3U7efJfkiC6iAp+hXJh3tD9raFs6YCu3QIHX+fdvp9
fWCppRfRd5vH741+m64Bt5Z8+/j3Z/tHF1+uR3qs6xxyKoeQlh6mpttawVUUPXgdcLuVHNiS5xxb
E3YSggxSpIJjoEXry1jNyYE3Yw0AunS7HtsQ9o/Z2lNfFswYLG9R/KLx0ou36rjioAvIG5VCKPD0
mX6SArSwMD5M+0OaMJRJfet9i77MQwW8NbcOcG+Y9ZVOTrRce5Atje3YqLBataOVtmfgrX33msQv
RsJr6fYf+vYYGiHrzCNN2C+C2kKr7VJI+7FSxLuwTOlz696m7O+FME/NCPefndqeHJcsFFJSU751
RkRgpgmerdFFkdLVtZX7fHnJjsYlLBlds3Uv//aMsUEdEqQLaBJeBTepFm37WXokgfY7ByrtlGt8
EUuefzynwsqpAch2TWZOPfkxbD/H7WU1XJ0/M5eCsGMTwuaSVCuf5FghnhiSp85W3RH1+tqqXir6
JagMrCTglk4moM9ztQ+Cjw84unKSjLD2MGcm0s8x6r9lSJScH9HipGm81yDYoPtXxDb0vtehssL9
Hpb2ewibnpKbt3ZgrJhZSpLTuvfHjuCJCk18ZZVgJ0jD17p8DVvnYI4JFAvjRhvfh0m6VLv2uQ77
nd/PAoHhxh6T1/ODXXopHn+E4J26lSphL89X3qjdt16AslW9ixL9RjL9K4okOwM9ixzz582uzbHg
mF2sGjB+YzauNJeMj1sowLDMw3kra4MTfFML8waEJ1aqZGMzjOFVQ6ddA0DyNYmvPcrA5+0tHpRH
KypcAnJuxmVgzfb0XeBtgThlzjutXv9ghZYrXHOmmhElmLMkkNFM59WYaTfycGn427691ZSVKHcx
hKe/FJwlZT2ypkK8FfoWPYnzYML8rdJVN7yqflnm1lLvITqwku3QfR3XVGQXD5Mjm3PccBQX+E2t
WWOBTXSa4ujXYLRuP7470V2zynO4FIKg9gzKmJ5DsBjC8KD2tkgHs/sM+7bKbtvgttLvm+JNmx5B
Iv79ih3bEobVqtI0tjm29CRwA3NXeFsdRS6pX/H3tTHN++Fo+iBZCnMTUapN0Ca7fLARWfoRmiq0
BQ199tqGKGX3n0YmIlMRS2nLyp9nsbjP/Z9W9xrC++PIKxO45Bdz3R8cGLT6XKanA0NuV+4li3qi
YcHzmdyZ/dUEA6vXXKvF5fkRLZ1Mx6aEtRr0ZMhbE1MoRHn5V9k6GP7P/2ZCWKYsB2XK65lIR4EN
JnyQiu/l8Pdg3hmU8b8pE9/CTq3HqafMPhe2+i6SYYhVavQBQkqX94rjyZvzg1r0PYAGZM5o5iWD
cbpEZlPYINnm59mgvk30um4mc9hW/XgtJxmNGNo7PZ4rNpfOW9g5CBcpxc0Z9lObjh4oftVT6E1z
eOjmE71B22Gb6M/nx7ZsB/i+Ru0PLJowNh/uJZ0GiWrjZP0BsfYIHU9H8jfFuOJ88w+J70LAm0TA
NOrM6LDTAYFoiOp6YhLL7mtdABDUaLm+HOIdhEhatlPWxHoX99WRPeHCSovM79UBe+q0z3tXU7d+
89lSbrPir9HGVCcUCB9m6VoLvZnTgamppCRNGNWbXCE43PXNrYcomHr423XCCrwBKqEh2WERk5Tq
saGOU4LueUQT2g0o3GrYSmtPvY+TBu6JlP4sbk9aX5T5UHUnov9ep55dbZEzRvgrLWDFfCjW+ig/
HkWnhoTV6W0/ABGjUT/SvkNVnvJGrr+dn7ElE8CkdTK05Dc/9C0qNlB7qbNrXPqmVn6Z3fd8jb9n
xYTYXTs4bdyoEybU8RAZB02+RGn3/CjmaPF028wLMaPoSaaAyJ5X7OjeK6RylBvFJlUWItPRUJr3
85WUzdIojk0I14KvRfIwgZgHfAZ5VuHvoWbZlW32168pRqLJMokhCDCUD1BXLWmavOFEy3vjaxyk
BMc0C90CFnrq+8a+yAx1xQM+HjlY1DVAzxQSdVrpTudOH+EUh3mSmAGgQeLfTY552XV0dx2CQHOb
yk3XqkUfT9MTi5qQ4fZK6MTbbr5h6W7Py91Qhl9QYLyZzG6twevjpYQpWACh2yBxSJL+dHBqa8eh
N19KkLdcx37zZKYk9aTSfBl676mVu21ujq/nnXGhuf7UqOAqtVzCxSpzW1j+9NAV0DOk9nc7mjaO
9WW0LGQrw4uxshPAXtKjmdd3CKhcytarnHhbR++uMsO6KGJ/5dWw6MBHUyGscwmMyPNSvkpppguv
re4GoMB5UK6MfnHGORtJJWvcymJLnW6HbWsP7JN0+GI2uqsj5ID+JmQe07CvLck9P9lLZzGPlDk9
Tof7B8rrRoYUMbIZVZJ+brTswlbKx3T6lXXaNZ3vK+HG4tiOjKmn3lQ6pm9RxCWbUiNik8X7uD7I
DqIp13VzUOw1rpLFFTsyp52aq/wqNKqKqZw8z+07tHMMeTOEa7WatVEJT/FWMmWp89gjQ+O4kvY1
CLeS/FWJ3jv72pJ+nF+vxb1/NKZ5zEcndYdAvROSHaJvRHWHUN2WzQ9/yA4J+b7/Zkm4PGspq0J5
DqXM7FceU+pU3bh+yey/B8Sw2zlZAKfSCYMq1+mIaI7UrUhxCNk03SV3e9cMiRvU8f78cBavuCMz
wirR2ElUVXAxFE0sb708VPZwHmi781aWfeHPYITlyUJdru2WwZj1DY17F5r1qesPRXNpSpvS/nze
2LIvQFgPaAjFZlmI3o0hmxxPwr/hV95ILdGNWbtaablB9ve0wCwS3FX2XHCZY8PTRSrNQdE8k9lT
Q1hpzSetfLcGCZKnpzhTNkqx4ntLpxLvfTob6bkBVidOozZR1QuIdrPKcOPqrkKqIy8ex+5TtUbR
uDSJIKI1WvhoK/qg4p7p7WhHGSFv7tOs2VW+eq+qUXiZFcYDJFrNy/k1W3LDuSAJiRW8/+DXTydy
hs3oaePPvCzRLlX9u9EfLs6bWJg88EwMBggxUlviWuWGX9lTBCTVkR7D7jbS4PAotibZCztccfeF
HNfcY86jgd4RatXie6vKucnygoUKIvhXp+9OIW3RX3SLcLwIyWJYGozFcj+SA5ueMmMNIMbjkfkS
IldaL2nPomsDJmGx6BHldjoacQz0UqXYb0RR8Nnyx3inNL08oToXxy+ZJ/U7WfPzgxRq6fcmt81N
Bw/0c1fYwYvXEET4I1XYOJOaCzsKDZ4+tnTTa1V31zZKT4uBkeMRhRaX32nhrz/FyaBtjFopPoHp
t4PNoBQS3Df58E2WJOOpLm3rrkocD0bKNNgDLxx+hq2ZaneDp8NxbM1xWjLJ5i9zaPJ6qyWBeiim
Qdr1/pQcJjmwUhg6Y6ge9TiIboyCnJRL3cqQXaNr1HE7DqNpgTrQs96NzdxRL+FF1+nsmlI92EVK
gbBrLVs1MNs+6HcJOjM7y/O6X107OLUbWFEQbpyodbSNh0jKYVS04TpSpPSmTtL+xY6n4q2Wylf6
tx8w1e2HPLMAasvT1LmN5cANGajprDWlahdh1ydfWquxN5NSJE8tye69XzsKbQwqvJHZQPofQEFY
FTvdjPsO6K9sXupGou3MSI4OSpKpu0ThVWsiOXnFppHgEajqg1R15ZXRdfZhBIbRkbcagl3TSW3z
PfZaxb+CwS8Bp5kWNtL1ZpjvSr2ytKs+GFQ6EJhyl50A+V2byTT0JBUiJVSCi2e9CiOC15iLGlH1
t7So4NSRHOdi6DwgAqVltq6t1/KXYYxgFGoR4jC3uuODDFQiL7qgB5zOzbLo/Od2qhv7OUmGdtx0
tNe8Z32T7gsd/uyNOaXxBWxM4w/Z8gHWVDT971Ip7l6RHHLUrZJ5Zn45lTo21coI3pFNLO0r3S+d
FyLvdD9Co6B6blp62u0Ei5jjwiZG80amtM3NoBZWdkUpR9dR81HlXVbKQe7mDqVGV8vQiHfzzLFo
YQ2Lgo3Y591Fm2X6W5j6sYekVpZdSaks7wsvrvYDreobu5oKjvek0Hk2xaqVubHvvRidpmw7eF1u
W60ZLihtq1d1kJV7T2qcG61PQhXbfoyYh9z4+ybpoyfomKcDqHXS3tMQKrvcg9FcHybfrQqng4nK
MHp/WyRWd0BKHnWAIRyUbTlpyi8t7OC+qbuQSKpTB881/cG70SQpeZatvP/pTG24G50pfhz7vNmD
xlZ+wtlW9O4Q2dN1nEXeNvUN7bGsFWkTprBKuBpjvjDKLgZGKvnVFwisQ9W10sL/rEYR+dAiLOz+
wcuy9ApEqESOVG6SR72vnedGLf2HFLzB536sR+tCjjXncupVL9tPllTfBEpicdcbob9Lm9h87IoE
4evelhLlppGT4smgm+NalczoV24QJ7r95JBK1vW639l+1jquGdtd/9z0WbKJorK5Midr3BppGu1i
OobGtTN74cZDDAoGhpkwDdFkIeDqHSs17DrlbGBfbKUJaush3YyWswXQgXRQ9GqUP3U0S92A07N1
46tvo59vs/zWkIdv5++qhX4/XulHHyOEZbUsF7Ufz9dv4kNh8JJm6TayvgyDtp1a/1defi994ybw
iDwbWKjqtQfu4g12/AFCqJEgzm5nw5zy6qOrKGu3bZlts1oFcqojaaTsdb3ZmUmwTSkJQNfzvjIB
84UvXmCMn2zFzGEMo+JpQCBJZQRahQvMrL7Fgb4N6uBCy+ovbfKeI7LiVl2+a8zc3yZF4DrFsBKP
LDoDSQuL6JcnoJiLA3qGIJcFxBqg8L3htd/YKldddpVR9VgZ6ZyW+DDSI1Pzpxw9XXIJ1YOmBTMu
FeU2dHZyVO5yGnLQjB27NzO8HIKrVl0J+xcCcjpn54c0DDwoPwjTG8uJ7pESJpLkHjSm/g3BvP00
yfBEZdamqOInaa2FdCn+or0FghVauaHEE0K8wJekKWkxGdbhpkeW2VcDyPkOXrJp1tRVFsJJBe0o
MpAKDxhNZKfvsqDWC20k/tK+N37vWmu9R0v+cWxgnt+jReMYVMvcxkDblCE9inp6l/XepwTJex6G
Sbk97yTzbhN9RKPfDgLJ31luYblAdnCFAx7bZN1z1b8F0btvrmQIF6fsjwmxUyYYpbGQekwM2rA1
h3pbV5f/aRBijJ95k96bKhba6pvd7Vvr9R/qHGhKzCId1AQodYjsLxoojjGOFZ4RYQDQB0mRvKxd
SVE+ZWpx0wXN4xSgMl32a1Wxpf2kzexjaAnSwSU2+MZaQv+3rNabrlYgEvgmpztiNimYdnXyMsgr
MNgl76PfzUE2DIIyPPzU+5C0a2ttvqpi5aXMd8n0TbKuh7WTackKojcK7FzsV9INp1bagLemrLFe
UXZf0+jpDW6pcaX/PbpBAzb8x46wl4zCafowlhkNPNBybu3rKbnJCRyTTF4pFy05OUrxNtHPvJPE
YuIgVUjCBiwT1/9NYk838K3s/97LYWrk3phf6rxlT2dt7GSdq5sqjtRaPi1nmbUth9DbZCrFo38w
Nbs6qWjYdsRDvHeqOEksZw4SajccrrLsJ+JV520szhgN67MOHy3sxvz3o4NuVJK2dCKJ4QwPsWy4
nrqCY1s62swjA8J8+YEfds3o1RufSjI9Va5e9m6yJlGwQOTJZqFVFJgx/1G+Ph2HGYZlkMfm3M4m
l/s6i0naGM04bqUgkg5B3jc30VSSEC00I1U2vq1Hz1Mp1695j5KKlyrDPtem7LaoYM1fCT2X5vj4
24QN0Ex2BcMgLlNlHcjV4ZBL/cX5ZVxAC87jR2lpJi+igi/cIKUchVpvQ3wbTzoPRO1ZKT/3arCP
keQrMkpP6c+ikB87I1gJZZcH9z/DosQJcGi7Dkcm3ouUi94KLjJlTW5s/nbxdjwam0j03Ux5oBSm
Qe9gJr81hbr3vfpysoJNYem+G5c+1MvmQ13on89P6pLrHtsVXgyJVqGsJjO0VHook2+ldGUVr+dN
LJ3BIFdndVpkW1HnOnVbJBQG2/JYNpqgLB6Zxr0JcET+dN7K4hodWREcsIVwI85HrPThD7s4tGvY
l8Xf51bm6J3xlb8fG0eHyGRmnJQ5e7xT36T+JpZXvHtxIUxYQama09ok5sorIDzWoFIKbitU7qTB
HcvHbpJXsq/LViwLElquXV4fp2vR9wHnQ88oxvop73fl+FDFKxf7ognShVwdBHtwd5+a8BW76Zqe
07Ycf4cvd4DlocCq/8WrjswI621PKb9rMZIyOhh6TCfCXjff5HSltr3ovEdmhAlzEplsRuqDnRn3
aXETW4dWQs5nc95554/9sPv/WNGFsm/vhNmU+FhRrc0U3cjVF3iVHOVgDztljSB5cUTA+viHog1Q
mtP1gZLSHLQ6bDaRchNONKxE8SGqftCXuAJHXkwAoMT3f5bEURkkimwObUY1btriwjavjeJdGd+D
7BBnOWHSoYkeU5Sb/bXy4OJ8HlmeU8tHm7Uj1eA3WUw7ZwBa4CltbrT2bWjv0uhmKP8egMe1BP3W
TPsJAE/cuQkNnmYGZhJA632FXLL8UPWuhBb32h27uLPmOHbmIyCdMP/9aFQEFVEaeaxcCFN5rStu
73zrgsN5V1w8546MzO5zZCQ2q6Z1IhZNMjxXGZ7IGZ03MO9/0dfnchNMMvIMhhPe0HHRpfBjszYT
b+dmDDaTn9zmg7Pxi/oys6qVN+GSux+bE1zBbzTAdwXm2shzE92/aKvffINryOO1YQmLI9tVg7Il
dhz7axpc0YI1JiRl9210cX7+lrzgeEDCAjltb/RNgyGDCjFMaHlwqfZrjOILvBcapEJzI/icd/6I
cK7TFk7o+XjNdr6Eukpy7SfvlX6A07CNruXgSdJdWNpC/SZSX+Js4wUrQfXShB5/gXDAyx6dVn3D
FzTpfTI+k9l0ybGTDHKdKPyHa5E6AxuLlkxyLkIUZMlxOtkD52843qvSjzK90NbSOUvLdmxi3ndH
+0qq6k6VZhNjrjxmEQK9pnfRQKV33jsWk57HdgQ/jBHAKdoMO41z6SRfW2lHo6ef/9IMWuWybTBu
Uud+WNPlXjhwcRNNRVwMks0PMhETuqIEBFhVqtJVlG9dC9EwVITK8+BRIWxX9sDCpj4xJ2zqLg+T
hJoWORK/eiizbKs30UUHEJQIamVCF87DE1OCa0yEZHZvzuFMl+6qJr7ya3N3fs3WRiO4RtVJljY2
mOjS+0l5H5Vne3rO/iEuYyDwedvIeLBUwr1f9rpj5hPX1NA/UxwwwkPWrCzL0gvt2IYIX1PQo8qa
ghtqtJMtKOCt46cuDPWfGyt3Vb/cNfBAoesD3dr4eH4Sl17HJ7aFe2VEtMMxemzL+qeo2PXxVVLs
8/BtKnd18Oob+0Z7HstDX2x1+VEzV06QhdPqxLrgkbEW6Ho5MLupr28C+UeFCm0c+K6Xy295scbR
smZNdEonCZJ4juFgr1C0n3qH7HbWuXJ6TaV5ZV7nLxfua57bBDFzW6UOdPj04NKiQu1sj5EZY3ln
lNKNTIqrb/yHMgpId3mf84xCeKM89bF3b+sh0gmfzn/CwtF58gXCTZCntuQoMaONBiomtt0rFN4q
BQqhcq3xbHFijwYrbBLYfdJWzhhsGxrXgeRfFLpxpTmdG6sJvWg//mVgJMW5YSG+FyNH2Z+CJIPU
e2OUBxgPp5xi6uV5E8sD+mNCOFuSEOl0acCEQr16sNwinkgx3MTdZRS/nTe1eAfMcA16tmdGdsEp
ZcrhYWVgakz2yDHK2jXqdLq6C7OnwixX9tvydof4DSjMLPMnUpviBGWvygnHGRLFNQjA3Jzr9pMb
jd1tYtSuAXpUNf2dGfqbRFHdHDHt1vgOsGYlYl6c4qMvEbZ+EChDPXVzhAmss0dIJ6OhjqaiatsH
KwfsmilhNWW1dxozYNCShayhCTyribdV1bpR9xPGlLU5XijrqUgJ/G+OhViiiGAmNwrMjdL7gCxp
S0f1TGPswwv04pgPNC244RoJx+JtaEPahKo6eRYRdyRNqtnmFUa9NnZH8hS2WTzSQqDka6y/i+fK
kaX5S45CMsMo6XHTseST/wrpU+gkV7ZW3h/LRuB5QbrbBsUknCihXTexIafNpm8IT+ziIqrti0Be
E7hYnrX/mRFv3rgepCm2MDPQYy9tM+8BgqHeWcntrFkR7libxtRgSDJmLN4b46/GeYiyre/8vcYl
keTMjfP/5+w3MuxoYWzQL6NCU8yGq6c5yHX4Xeqy8j2Lo59KpwW78+fW2qCEcytNGtuJPabOi3+Z
484JXyALSPyL81bmrfnhGnUoeM0t/GAChL1kWLXtBCPv6sQPtJ1emP5WH8N/CiWPrMxjPZq5cHAC
QCqcRSGSSTzhLlVkrjy04YArnR/P4mnv6Lzi50o4jSWnlvIkDTVlPvVMC4khlVIRjK1fG1zDuZfA
Sf83a0IIMOltQKYJjxiq5lrzutotixpW5U4B16fJ6D72ZuimjpOvnIGLznE0TGH7trEOumPOVlTj
c5HSIgioJ5suE1XbnB/h/EOif8BohD4DNyf9GMJ86lbXNlnI1spscFENkrV56I6qtIvJAMpTvU1t
Z9Nryf682aVlhISPbn5QlpAhC85fhroPQQHO3wx3TroJqmdfOfjpt6AY3SpaU6xcfCAcmxMusBwu
rU7uMGcFUKEZd1YWubm897QHo38Nw4u03WTxP/jOsU1h53UFvJdJgk2/QYZYP2RV4g7GHaGBbD3a
awiBpQe4OlPxWzPxoMkhdroxhoG2dNvISQSFrzQlaM1lLZHv9N1Iu5kJrSE6HOyt5a+V739rz370
oD+Gxb3fl54pFRjuvGxOIUf217x4LXlXSugM2iX7Q5MOYxO7rVmAKq22udFedql2iYqx6zjthVdE
WznTLkxpjT16HvS5bxO8uylrP9MkvHsiN6p6T5n5KRpWdtBScARkAgEp4BPUeQUbVYV8bDViQwpo
zRqdTHLroO+oXyftDkDcHQK0/Qp9jrK4f46MCgdTl1qTPPgFIZKVv0ZDf2kF7bYAuxuG+QUdiptO
Bz1dfi7k8DoyfmnxdKsrr4ksuRo8aRkssro23VRednl+Xy+74dGHCQeXbPrt0MFdt9EGaGmld7Xd
d91lMn7XjdDNoM0obi3gYO3hvN3FhUbHa+YPRYVNBFxkEY9gQMrMx5DtDavZq7ZPqXqtGrd8kFBP
5MwCdvEhYwdSNAV5x6buqnGDzt2GnvddQweZQacOrJUvepBvOwsk6RSsTO3STT6XMv/PtHCG6T35
L2c+w1qzuwrL8oD0x4orL8/iHxPCGZL1M7t1zOI5oHLRqOQIid2CjP+/LNYfM8KOKTJwZQkZm00Y
D9vaiXaJWe966JvPm1m82o4mTNgjFOlaq56vNjs8GNOFnT85HP7xTdQiHLlv13oo1yZP9PwGVpN8
ZH0SZVv3t6Z5Yw4/zo9oxQVEoFkUeb1TzAGqlL8M2v1qGLf4+1BDGnRQA8YSOUoh+SVcnOYhZPdN
9Vw6+/Pfv3hqoX0DSxDtMRARnt5RCMbkVlKzSxs5vulj09WU6NkoXky92Fdmct0Na83U8y9+uACO
LAo+UKamXDoqFs3xYCLzDtpA2hv5D2gqzg9tcfWPDAmr3zuyDw4AQ4F939YG6pfAitYoehZHA6KW
1qK5Vi9eNXE/SRGqyBwBPRdMmgwHeYSkKpA/yRAON5O8sl5LUahig/lBjgyMgNg0pbe55+VpNQ9q
X+vvtrI1HYoHK2f3oldAc0jwiUoKqLxTr5ByD2UUk6nzzWRbNb0bJSW3J50R/j4LKlfKV94Qi9P4
x6CIqwmavAjTHoNlfmmrd1W1a/Kfsv2irJEdrRkS3q2+ZCNrWs4jk5CtaLYQm8XxN1XZONNK1Wpp
52oW1Nno983kEfPfjx5gfp04pWV3QIVUGny7neqs1e+XLFC4B/M8802zf08tFBBKOk5GvwolkM1U
0FjwD6BJICh8Py1OqOGaQiCp14o2KR4WnLjb+D2otm1AJCv1K9fP4iUOrAXGeShC7A/tbFHTRV7Z
Q+LgKG9WQuL4p2nddPFLrL5FxjaIr7q1lNbswsIxZBAswNvEo5ULXHAEr6rTYCgRsh/M1xyikvS+
0C95ZNl2QHbr3l47KBZOI5761E+hB0d6TsxSqiqMb6YC3bNcpt3l4Pw/0r5rO3Jk1/KLuBa9eY2g
SSvvSi9cLalE7z2/fnao53ZlRvImp3tUkqrqtE4hDAJAIIC9gVyMovUefildexde0AvAFChI9eLm
gfphdgZONC+NyqhHiyr6OC3RNcvpr1kVV5R7cTYnIjgjnkc9LJ8GEVJTEXAI2+1w26/hvCzYOhNI
RmAQgbFDizC3RXrVxUpUQsis4G4YoD0Z00lcPDRcdxRL2gdBuCkAJxt5DN7JBlKmNGg4Y1BDuxG8
GHix6VVP8QnwRHLU3qTHMny8LnNpj5BwhLqjLR9Fz9zcgJRRxknfAZXZzNzcL7epUa/Y1KXAH9P6
I0M+14NZC1G8n0BGUgJpANyzCjrKc9Ye59atPaNBa7bD1g2Df5/oREUREGwsVBXBf/B2ycrLyDKH
Gvh8N77/OxofizUS8kXVQGUZSq1xqC6SFeIIfswJz7y0LZ8qSyKB8mmkMczsy/VtWtJzcM/9I4cz
4mEeoUWrhZyipIkCMvUbqV2J8JeKo1DCLevIE6CaF1XJ59skGFE6goMQ2pcV93PslxsfmB/1rIDY
QVSDDVjwZq8Wy/xQSOEWlGy/rAEAiPkcZA/XZ/uTUeeMIoYC4FT00ODhhs8BSWqu+FIyAo48HYOU
NJbRvAxFGNwZ6Vh+TmqOnst4KA2QNOhaYvdNbt6ESahTpUNXIxi64nyDf7zw8sRAg38F53QYzWYw
wCSnBwWJ5vkuYNTDkVCOHoAHq0MZBu2zBgzLGnXS5SASMdCiu3xUtS/ADFuv7SQj8QsC4ZfIGqTS
DoHUdR/5iQQFrskILjdglMrxbdGxG4RfTia4KvrILZKp+B5CYQoIGh1EJwA21p2UVwhkKqmTdzIQ
OP5D8QiWD6BkjIfTAtPO+U4CQagIRBPagtf3QyrVnijkBz8I/oPxxdM94JtAkolhc/ZdG4NML+OZ
AdgZtyXgWSa8AhMNbI/X1WHJLoIXCokrvIOagL/h5jNX0tAbGTtlFigLrC5FkmjSK7sy+uqxDpqJ
zEEhUzmVBqIDQtyRUW/ydH0QCwGbhTQ548+G98Rz4vmahv5YpkAVAlpkgfhaeYzLhAD/uR+ex2Ba
sZgLVuVMFmcwVT/s1WmCLMHaWbWnhe0RzJapIayE14tykBJBqIP4+oJxNO5xBucA6xqFsnk/yXgj
1AQAS1k6IBBmXcufr6/hgrMBTBryYdB0HCWeDCIfkwhdypiXBaLbQUEZ5LB2s18wlGci2JRPYo6+
BVjfBJhgOoA1LQYTtiVNdtuvEcQvi0FSCXEUfCcfEgSRKRUTU321/qgzdBT7j7Hw+/pqLUDOMlS5
P0I4NciCUGtipgaV8ZOoQI/QmLzl4laSnpXU04COUvZ4xbvpUFi1phsLVy8IR1QKvBRUofGNhXMo
pHnyg12tNyCB2wxNBgj9m0Tf6aHdoNX++mQXwmALOO4iOiJBMI5VPd+3rAeJ71QzlS+HrR+rnjSO
73gG2BdBf1DVnIqzutWU4eW62B/IBs7TQC4rzEXIjz4OTu4gtAwnDPqSAzTFLJ7hjIDFmbmzNW8a
UyLKhBb/OPoItG+xah/NSSahHL/C9NqZBugYVJ7k9XsCdne1GTYlAPNSuV9J6S4pGxL4CD0ZYB5a
Fc/XJkWdr1hpWBu5jfYDHtWLYtyNxuv1pVjagVMp3MmJZjPv0HONw9mUw40KYFKgn5qJ0hBRj+at
mDfJQyJaXmD4GS3H4e66+CXbAJZQFX2zACqBkT+fZOkHAhqJcKLisfFaubhRtP9wWUBf1x8RXBCV
9nGm6OzQamJ034vZQxwOlNV/XZ/J0nbh3LC+UsQuGo+Uo05NMhtdjjtJbaGCZnblct5a2bQixlg6
oYzEGfc4tC0q/IpVht/XslqAIiaUqoKkFo4OQDK0wRazpNbcPtR01+yr8dHsyv6mTNPEToEehx8S
MEgSiVE7EUMMG5nEYwsoH8AUF7ao1cJE6zBO7kDEqxwBIdGgGRLQrWUzBID9EMXx4PfGvFNjPwPw
tRwHpLL86rX1LSBthVLWklZvo8PQ1PO9pQ7lUxNb867HQ7ndt+VskijTgfBRgKkqIEpZxjFFaI1y
WkDg9J+Klga9U8hFsRFyybKDMfTvzEGu4OFlY3BBxZoDwVbtPaUarZjIjVkjGxTe1T0Ao0Wp8rdC
7m+TQpC3hqA5Ujkrbl4akzsPpYU3bmu6BdLw7KmaoB60CjcTEqZdAc6+PEEh3ojaeQCiqcpmmpv5
Zap1KSODEZd3yozkOgEwSOuTCTg+Dno5+6cxHSWvq7LklxBEEoAOIh0PlgKohVds5GIcZIKHWoLL
Ad8tf1mTLaHJUwOXKJTGGQewTpc3Hfg7tirSPy94F/eBp5F3o10Ko3kjmV2cA6Zi+vecNwqehP+M
gnNLKfKP5aBhFIM1H8bEACpT510/Qku2yNQBDIreQlDW8xzlA8LpRu1rWGVTAnddiGt3GcAala6Q
Fh+FWKDvzdyW+lpWcynIM4HTCs5fGZXD/FuRZQEvUmmQHMmlgxzRQghQI5oj67gpxbVc01LwdSqL
S11kXTxmRo9lLI0KsC9dmrkAd3tq06p+aCzhPzAbYNtO5sZ5ugjnXOgKyAvndCRR2qJmchIOZhT9
TsL0OBlhaQPBI3fEHGgplTHU39c3dcku4h8AcgzqCjWkhc4tfDEBRCZtMQCp6nEZUqzC8afhwxea
tWLUJcsIPC9k1ZA0Zp2855LUsSpiBIJwZar/mqd9T60KBbitgoduDawRIkrCaw24J9cnuKQ9p2K5
HY2LsvAVllqraoNlWiPDVhPECDkSOGuE0cxX8XHLqSxuN/O6brRYwGICn4+kOTa03FyfzfJ2/bOI
PFshWnKFJoYcGpk3OgDdh2FfJx/XZSydgZNZ8IBaZidas99ixYL8O6oFgnsIii+C27bqV1q/1iRx
RguoBgDVZuvVovevmHqqDo+K6UzNShizogM8wzasvjKNGWZk1oFjzG5hJfY829XwCGipFX+wNiem
Iyd3nRx1VX2bYIfELCKdNZKwBLKmUzUr9+9FOQA+Q7U1ek1V/irQBVaryMwqKm1oF7lda8dSNYkh
rWjcshzkwJFixTWA14aqnwBIVLIEFBLhffddA6pK1ZzR//4PWscey/+vHE4X6gINKYqBdZPk1LX0
6iBq/kucmjs4tDXIn7U5cWFtkFVTkxrIHWuW/6Ej+UMClII0dWqSoTAe/v8mxinEhAaqqhkwMQFa
lwWk1hOnlJ/8cM13Lfln8AX+s4K8KZenJO1UCErGnBjd6ABnlYjWy6xMtImSu6wuASJfreRz16Sy
tT7Rd1xDQg294bCv8W5IRbvUD6CGJZMEdJUMcaQbtpl7fUUXj/PJRDlPIoaDIYIqDff8XrZxuyOR
1D0meYUoWaBtsdZzv6YtnAeJurpHAxzEpdpEFH+r9wAWA7/MGkXiohzAu4OTChXAF3Qaw1Tk0jQh
I69bxT70UaOCViIBGS09XyMAXVzBE1HclDI9sXrgCLIXGkRzf+njBqUdoB3Iaa3/h2J0C5lIvHIC
8B1wNZxT7GRzKLMchkpTwHk9FX8ZYbqrZBl4WnCPtTquGKyll41TgXyNs2YA7a8X4VVwsd6KpbrT
o2bfBOI2795AqnirazqRQqhpJuKYpNvryrnooXENlsD3K1l44jg/D9WYFiAUxi6mQmnHlQJExg9f
81eimkVdOZHCbWCRyUXXxpAiMqzhrt+KYex2CS6cWrFywBcvOCj/AJ4VLrXIOXF2xUTmoQ4yyBJa
R+5TO5EjBN+2DPS+WiVmYI+BQtT/0MVsIVmOKzRwK1km+3wd5U6vsnTAO1E1+e6oDyWRQPalC+1K
HmfRfv2Rw9OvTKEw+JnAHnESCzRi70hUD3lHetOL/Z5q9admqc51FWGbcxEmnojkstajKeeaoEBk
ig2zQhvRb5/RpnqPpRx5nZX9W5PGOdbZLBnsLRZSZSWVj4HwoFvHUH0M0bGrrsAgrC0m51gHPdfV
XIQsva+cWbCn3G1nhPYvQHupAO+YrHYgr0nkvGtSCqyiDBKlKXZbrbdjK3CGWbIDnGx/zJ7TaLzV
uzUmTfbPXttC7kxIaMfqzQJiA/BiZVWKlydtJZBcqhm1ENsBFBDt73hf4RZTzg1YlwhZ0Eg4hP1L
Xb21zV4JbEnexAVyCuDRdec5JX58b4oh0YFsru2NbquUoIyN6HWdXTRrJ4Ph1rmOsqafUky41x+y
bnLKZI8c9YqQxVU9EcKtaqoMsTZUmHGS7JR6BO7IfwCzw+OljH4hFdX6F9x3BrYqbXtkGwUsodR/
NapPxJwANGdl9xbX60QQM+AnYVGiKqiSriAIdUukQONloLxI+ortuhSiAr1TRAJaRrIc7DDnQmr0
qwEUixkSdaBCH3lFp+JyI/3rbTkXw1kQvEEHSqJg701Z7p3cFH1nitrUvq5hly7tXAqn7gIKgIAI
g8mYs2xn8UudRqTyPwbt/b/IAf42qz3GOw4nxxxLLU51xD5qC0J3U93UllESZWg9QPat8WtfmidM
ClgfqBwBPiP4Fc53SGY4yqOK/H0HNQinRwUduIYdAhQBSNi4yePUrije5Rk6l8htVhYqehKkIvyZ
Pt/gjkNaK7i/voKLavcDxqeD9kazON3ujbEwwISOQ6SkH3k+qK9of/E9P7HWAG8u41RQU6moZ2S1
23gK4oKptBTmUZpUvD8kxQ4QXn2LMgtkxqtfeNu5PqlLNwlRII0yNWBP6bLMGbhZrJquGzVYW2lX
16+S/iTFW/AkTwqs0coCLoRU58I4QxeJclAIM4TJqS2pR0UDeEZERNPta3RXPNa+M6/RRy0u5cn8
uE2bBpCiR5GOMDztidJFZAbaNuKP3t+sQoYuraWio7vFwkOIrvN8RShz8PtCMLBtBRkFhYwWUvN9
BQiX3u7qffZ6fesWIn5WR/lHHqfzeWSoZWxAXp48typJxZusfMcNg1rFUZjIOLpmRxtrxWAtnW1k
b1G4h+gUL5Wcco7lKIRJCnA9RBh+DGh5C+Q/jhRaJCk3svhsqtvr81w6d4AuA1wyMEhQ98YGdOJT
wPoxJ1MFgS2atOt3o3gZ/a/rIhaet1XxRAafYKw0uZTbWmBv6PXjnM921/0FFu93lWUuJulOKtV9
qYHv3hy8Cr1RyfyKOsMVh7NQ9XQ+Cs5sxmkUYhiY6TCUtNQ+Kj+/z8bClfycRuDGGwKEywdBiLy6
74Avnq4U0SwdltNV4BQqKSQtQ2MQi2MtpypLMquvs3TQ4jtjXMlNLmnRqSjOHRVIGFZGg6mKyE/X
ZU0Cw1a6L6VxEdAlzcbo/4vxOZXIWbpCU2KjmSExmZ7iygPyd1BkRABDRNs/N0bghCKtxX+fGz/f
Us7kjTWc3sykjsZzgYybuubX1xaSM3BmJmlNw+hdmnwOCWBJQQ7akyaPDr1SOIriv+So3pxz7eH6
kVkydqfLyZkBofHLEiW9MANKT7TxUU1aYrRAlg5/x/E2+vc3f7aOuIcbEoqFUSZ0bgTmtoob9IXh
5pF9D22PCz/JLTuTnq/PatnW/BHDKQlepHvJYCegneON30xHtVUdUa5WItiloO90NpxWAAYiEBsF
YsTmIR+YU2KvwtSI9c31+fwvJuXPhDj1UCp/ioHLjVIxJOTHtHW06FWfbdnwlAFdYS67Jmp0Dm08
8q6EFov+CVjgaM1AiRrjmTnfM3NspGJWA4BOptrwO0vU0dOTOd7i/dvEK2Pm9w9CqTavc69Wdl93
xU7Fa65Tx5ngXl+GRcOGR2eAdgECC8y95yMRwjJJzAQjEcTf4IwaarcU9gUSYeJaPLUmiVMgVqAV
hxkkmVZAC8PJy6dCfAuq0CnKZMVfLB79k1lxWhQgCaB2ZYhcZuqiDwo95pU6oXioJJkWoeX8VYpe
rq/jYgSHusN/FpJTJ3hnwZh1qJNmeKBkFDpHBFlArFO/tvvu3ppwR+/W9IjtznnWAWf/RChnaqzK
j7rWwJoq5b2BakBR26fNazpLTiMFbl63aE5A2uUeZa61tUvWKiDXtpRZwpP4Q0n1LjJqLHMGeucw
fmIgMbjGqKpjRCsvgz/tz9emysU6/qj1UdJgqkbd2dEwQyaEzfFzlei0tn5lCggyymHfaolXyfov
A9wIIoC1+3E4iP23gMJ52M5tKn5aUkjxBuMpo+DFkf9Q1fG+bQqaWmvcqT+Z0MtBM7xCBGfg/eH0
sFIm4Ne24F3SpAMcHh3AIqOGmzm+wTEHt6mJ4uZ+fABlsT48DdZOF1+Nbg2KYNEfgcfvfwbBKYlU
zX2NjQK6vaCDVWZ4x+U0Ah3MZHdiBQzUxh47zVhRzUV3cSKU265IzpIiDSE0qYlSYeZ4kyzXeOIA
W754AP6ZG3+d7kBzb/YaxASjhCKjGlDIrp+EEqi76vEZLKzSgxQO+UCNIWx3TReFDYmzqPutSrGq
ksSfrA8R5LN7YNdbR7HNzJYEuaVO9/Pot7+KPqkOUt/46GcztOYBmEKdO4GFLHTlIbHswsKlqY1G
oSNtWVodCYGTC9IXM612Qay1G9SOKPvCqJBUqgTpfgSI6mNRdxFyTaDO2vhhab5mzeDvkjpA7Xkx
+J09dSUSdsow3+SGlXqxMFpekzegMhJAuDeYXX7I4sawkRur7Qndfc8gIxp2vm6BdgrUDEgAWmZ+
TFEddAuCdOMvwP6Zx6yby440himjV7/oDd31NTXfKeGYuJpviHaOck/QB6KFfygb5VfUJt1d0UhR
ZltoVMcz2pzbc5uFT0Lc6yQNM/OuTfvJIIpaA7VPn2dpA8JqLUcB5KR/iljAfVgFrH3X6ERUElsl
qJcrKxw3poVXM5StGcA7Zew2nWXVL+bcT0+gGajuzHEMbxv0Y+7MPpG2FRpxnHToxe+okvv7oqjF
X6C8sragusC/6Jt15paTUU10nqR2WyOXvgsSgLUBCjJQbCTXzWeAR7THsJr0EtiXYv7lg6fHBdFT
59MAxRUbyczKDD4vrdVdF0+STuSwtXI3MSc0gta+rwGPzk+6kSCbLU/EjGXpYRqb4F715ZA1fKT+
TQPGrTvcAcHxqldm9m7Ugd+QIg7KCAtfCybwuA1rI6q5eif6SbsDF61wtPSWIdaIZuwAiGD61htd
pcUMfnnvuotadIog9FR1oESjW4Nz9VMKvQZqB0iD20Il7VQddXU2Hb8b/spi8zOpu4ORY9RaMW2v
S16OdyxkUn4q0gBjce4ookoBsdKYofdQalxfaRJamBa4eCvVrZU+QOOoAJuM93AipsCbECRc0osi
X7nEMRd8YY1PRsG76LYuTBF5a4qc8g3QzTxV2M6ZV8WDfX2+i1bpRBBncXsA/gpIjgOTu+o6kndJ
T8rYP2ii8KuLTNLPa+SIi9EHyrIVVrRlmkgtni+wkCYWMJZigJ4Oe0X6QfGpjUcJxqkNEDba/XiM
Deffz5LxSTCiP3zxvRYqem26dIJMsf5gVHCD9qqDm9HsXrW1l/Dl+SHLAa54E8BB/CUnCMEjhnIM
cBKJT8EIbIq9lh5hdm0TpVuG6kagD5KklQku+TDAM6MWGbQJ0gUFdm9FQdm3OTgm5pxoQK8N28gp
cfW5vo6LYlA5C3QJEYL4YqSgm7Kq9xHZFPOmTsD9JRzl9vu6DBZc86qvncjggm/cKxRLkSEjMMrK
lWr0gFcgcltZsKUDdiqFzfQkHvSnSekqCVL6oQZiYAWG3YQOsl2PwUqAv6wQCi68ePJC6p5vg4v0
vIwFAaK0oXbmQSMDjKhZzbRqiq1WtTrJkcMIa9MGGdLacfvZkj/Lidc3Ew8FQMxB2g1t9bLIAPBO
JgoM+QKszFlG3fgxO5bkhm7293v727I3a0U8P2b5jyxTlgD9BSGouEdQCr5tLpIaDaEYqgiusrQH
2jhgErdHWyACQZmLU9DQBsM11fGFmyJtnZEOtkR9EhORlFSwB+I7hq3Z3coOXNBs/oxL1vDEg45/
6eIlQ0gDcRBMayCVw8bV272N0m/aYFwz+TMug0YUESad3MH+e1SJndPA9qlhm7RcsbwXYEa4T4vo
lUJHM2CULmtmpAGOGJmfkZjTNkqJFNi1RWCj9MfGlW78jZDtddJhhZ5D8vi1tigyfwJ48dyNqBfj
vgDZx0iEkIAzSL43DZpv328LirhSAdgqiba+W24+e5qSnEBzJvINwAS69lACaDjuyAOAmxVnywhf
kHDF7fpcR6tsbnqlinVi2/beto/2/og/uezTdYm73RKC346u6+JPZEu8lmw9jzx4+PY/H7gw5x/k
gXj4z1v8/oCfw8867L/jG2WfFB82+0Ypsen9vb3B534DWTb7hi+KT/Yj7EfZX+yv/cv9y/5rX9ol
/rbf4/Nrz/4vGOd+RSMurgiM8FYUUWwEbVBkyeK3RAtzcUwzk2ikIO9/K6dy29oGmZyIRF7vombd
zujvwa2oqTj+47xLvWE/kI68lLZIvr9MGriGPe2ElbFJF+qCk8MoTkDzJwIQTucMZiqPdVYIaUj3
bxlJSMCW+vOVOvR+pTj0AvYUZxQ4CSrUQUeXN2Sda0MIwAZfy3FDkL3axqZ73qGxU4L9uO5ofmD4
z8wVJ4jzNIMij8kU+YD4JdmPyQKcKbRbdxT8TcEk2VeGX/u3N/toOcdbl2xHNnHv7lMlB5VUtuaU
juZ8kjuEqQTPN+TVcx7p5v7ra79GwHXhSNi9HBDjCqqZQPmMJTpfmG5EQ7jcIANVfsYqRQsb7mb9
bnobPsZf6Yqnv9gFqB900UIVBzYdG8HtN+BnpH4WipC+uR/u9vfdp3PzGKya5stCEVbAA5YvPEGB
i9m4eG4TSqUL5yyiLxrBXhNywOoS6mxWtOrnYfd0s9l8EB+B8ws0ywzC93zxZF9OCxnXGwrzcnTf
jn9/uLAqRxgX9vm3oWDGglkMj9mPLf539vXz4TjEycnhQGE27jff9xt7fw/j8PWyua6XF44BQwUd
us44i1gjrci50axqNdUvOtAv0obC6EU/Fotu1lokfx7EuDUBtBh6QgGShMQE76/FociSbMLiM2sG
W4tJO2TllC3tMPDqJGT/wCyEmIC7YdSKlWVVBPrFhOz3L3v7+O56rzg+r87KFkvs5nAxnRNJnPkU
80DyrRCS9scjtg226T9sDJqNJUT2IEkGEfq5DkWFVcRNNDMBtv12dH8TD+pANyu29hKtAApwKoeb
iNRnRZgUkHN8f/94enoKEKY8wfCwYGXGn/E3iHYODt08fpf08ftxIOzX90QmErLfVt7dfgpd+aVF
bQEKJkwYZJlHfKzRmwiyTgmawo7L9hYuGT4SjnKzgaO8vsyX+dOf6f8RxlzRScg6GPCCWsWEwf3D
8T/Ay2OqG+agr4u6cAHsqAHH2wTm+4+z4S6jItIiU2uB6ZRFHSza2LJjz84/CwF+woE1mctreSJT
Pp9eYCVj11QtZKLGnOAbcO/w/QWzTRCB/vZevbvD3eHgrGziZYqXmyznWLuql0MxgWBYwIK47pP3
i96sGZXF8366pJyhNQJJLuuITc8+GsSC9bzzoKnPa2py+SrGTYfzUHqU1hI6TiHozXa3Hm42K9px
cZ/50Q4dIToKNFDEw3fvKXGRC8n0907tDfIGCnLHduH8S+fzx1TSDTsDK0Wvy8f/RCx3/BPFz7JZ
glimHwl56+jbC0AL4Q4m2trs/oKI0H0g8JQs6mgRdRDvFYivP3eqlOBCiV9Y/xXH9ANWdmEFTgbG
OSYTLMQzMB3+Pi1QIvv48w0Hhx0e5lHhKtlhZd/wHR8H/P5zmH6Cb6wWjvHKGWbn5cqo+CpoofKr
TjwbFRsZBvS392ajYGNhlwDnx5OujUBhKs2PACADKMEC5AXiGG5disJKNbVGfycT/HNPYVcVdgt5
xexv6I6ZSfveXQtqfvJWZ4LRU6oBZ8PC3Ra1lApnKds4F+LQVOCQCnIbkIBkNKM9+Y0/zWTE94BF
Uw7GQDAU73BHH7YP3tZxMKTv7/svRFxbF7YHl5w97kL3Ly/7+01HvgPcxb9W49eLXKOMOADwOwCh
RXiP8qNzw1cJuhZ3gpiARYzMb/53Q5TN/JF+BNtiGz+UpPaSp8kePtYYLy4dCrolLBCEo+wAffRI
AJ4LFlI0y4/oUmXe6xb+9OmJuRSsweNEEFVt1vblMrBCTIVQE+IATgJoEk6gH6otOkZlgeje/Blt
0q07b34rnrArXyL6AaoNqhM8Y1BgVK3F7cyIn6kEC+fgpBFtAUgRQcr5XAc91AW9NyD6Wfbeejt5
SbfD4Eless29ZlOt2ISLe6HMyeNUsMq1TpRLyOtd6VF6699k+pBQv7Hlu8NwkA+GLXrGypH/X4Si
OB5tFiyDwiW1arUT4iGA0DSlRmC/R/fzod98NiAw+c73sIAu3lmeq7UAk78D/z3XP2K5aCHyrQg0
UBBryXR6uM++RQrEaRqJ++HX62Rn22dUs6zW0jPrcbGj2FQkrgDYge7j8x3tRJyZmU12tki10z5l
b/LMY/Xd2k93cUqm2xBrjOQRiZ/Fve5ct64Xl86fOZ9I56KVymrmSgXqNpk0MqMA4gUOB/BUviN4
8usa7vBPh9HlXPE8gLuujDw2p71FFqHaBLhEJD5U39WLDHOW7vWt5I0Pxdu4A5QWrUA/SNZMxKJg
BLY4OLhAIPvMCW4Sv+9KAYKzzEE9hIM2msrL99pDSobD5JqudT9sRi92VrNfTFf5KZ9K5qyiYPi+
7KtsezE3Iu9KV71rCQkOTWDrxCTPzSb37pWtdre2tz99tmeiAfMBim0NnI5IOgFw61yzepALARc9
Q05nRIIz2Fi3CkHvkO27wD50o33itPvsXqUBUrXANX+5GzyAysN65SS7a26hA3vfUW9uZi+nxVYm
gf2crty5ZDZ9fow/pxz3VJS9X5RRz02TKkUHHkVbfxmJ4YCh1FFu3kvEQKj+89pDtOtptg1JfKPd
pw/WNrNhBjzhqXC07cphuAg1wCAAw46KblZ+j1vg+YJZ6B8Qi1LF47VryCRqiOz4duk0gTfJRMAa
zl8rEi/MOSeR047AQv1VCkoSWgtu9CKg9pBWNN8HhwrHQf3U/h/y0sw5cSt+NkkummlBT4NabIjs
drlwLDMI/G3RkYpvUQaGLCJlNrqjvOsTvbwVqSAGhnO2FCythh0/X1pF0Oc+H/WQ9nZ1ExCDmDvj
NnsADgEd3Phbt1FygMx0cshvvhVnIDcpFYl5k5G/BhJ8XB/MZQaGGwzn1PBM32htAWrqCflAjfW5
qRMBsuQBxGcfreO7wEGpaIGXAZnoBfH/dQURJ5/bdXQMyFUzYzEm5CIz0tzUruykT0CReWg30mb2
noE34KYELCt2ewOwrl23yam1UuB4aRQxDBOQQ3gNR87joq+gDhB0Ri0SUe1no5EeNeLbaB845jb8
mG/EW80LaBY6jrWV1g4a221OB88kX2gD6ieqHpIbB0Ui/Zv63XnzbUNQLqMdhffq0EQ45WsG8TJu
Q7gmSYCiQZIblLa8EopTr8cCGMtofFDseJs5g2M52HoBgbTixd/Bk3HsTQqQI3v87GjXkuuKt3AK
zgfAKV5k6Znio8mYXf1cYTNHRDqY3+3h7ct0p91oB/txr37LjkpQe5XvkycVUEtU3N20eE70CdC6
10Z04Z6wJCyIRScfzqUhciNK07lMuh5xVqjQwUFbvJDCFA9/zcS0W9BFksmNyUvyhEgkoF8iCFNX
RnAR/rABMKxcANdBBX9uyyfZINUchcTQMIA+whFkNkC9De4Gshp7XNq9c0HcTCs1TlMZrJtUe0wP
BugWSJWSch9tM/oqf8quaRF/xbtdpmS4yXEOJclygA3rkIkHiCdxJ1L1V4f1/G3eRrRGRi/7yNdE
Lq0ngGzQ2oIohwVZ54bWaCuh7EWEyvr7eIsmlwrPSvD3/SbwDAvvn7PjDPYErcrsNWVasKuSouF2
gqYotpk651pMvR6lyGxTmmzijoyPuWtRFNw5DaBOqYBnYev3rNP5GLjjTJr92pvn4nKfyOfvDWIc
lYo6Qj6YnO6NrV7DnZr2TAtvcLYzq/yT6OP1I71gRM/mzNeeRGMfd6HKriYFQU09SXbGG9iGPxJa
fY6YvB06o+O/lse1yPKyHwZnFohFCFbQfqbBnJ3vdBvJ6DmZA7wXHZSv2p3fsp26VY41XJqDOpSc
dJvrc12wn2cS+fWN2waHCNVwVJyo+l5sRju+nY7BQ79JSXYcKaw3ze9FN3oG45OxW6VMucgwnM+Y
X+s8lnwx0iE/3Aq31mOAu2/1EtvJwXyaAmfeGAnJafUk38zCipW6vJJyopl1OTFToxQmia+wqXv9
QYw3uKvR6PdkkQ6t67eDPe7kPW4RtvJ0fc1/ICHOXSVgbHExNPB8DroL/jynfqcLclonVPWiVxW+
CXM8FEcFV6W94IA5ZmsdRluF0Ub5hz0T/+kNgMbbcRc9+W/Vl7qiAwtnDONhMMGMbBoxO2fSgIUz
a1qKujn/Xn2Q3GIXOL2FqgrZRbzgJnY5ELp2S7h8rVRlROV4FEU+DI8UP0npk9WvgUwo9VaeUOUR
oNmTp6G0Q/1VeNYN0MDjl+YAmL6VIO0y0c1kygAxQkIApRw/x+9EZuyHhtSMVQJj0tvi8xiRnqgo
bDEJFPxg3oqwosK+dfFCv6Zsl7cCiAaSHaPmYPQmXHxY5IkKQGKsMXIrJNoEjvzLP3Su5aGV/gFd
9nfXdeyiVgSv/mD0AnIrXmmxq6Z8rtyKmo71kAgsFoYtceu3dnsLfiWT6l58p9sGDXFNfmt3OrG8
8junJbWeQeWDCqNordLtMiGBsaDtBnlPBvh7gcXWxI3SSPHPWGSKflAtIPkGNepgvriNPq5P/PKN
gRPGmdCiBpZ9kUFYiDL0Tf2V7RJqUPVTtGNn9NbgjBdVCjE3Ak+kPvDCyJ0dVayqwBdgROT7GhFo
uv2IaHBET1aGa5B857vNFlCS5k1wu9ZccxkVsFX9I5nTKKuew8DXw4TWqQvM/u/gIH7WL7FnrNwp
fvr6OXN1Johb0dxKIr8OIQigE9Zj8eLOHnJoiK9Von9lR+0Bdwta3wAkUb+pn9eozhe8MeaJUjDW
fgbqTR7xsjGEWlZLbOixeGhvzTu1RMajoopPLRrQ+L24m/bDVkce73VFldgKXkz8RDJ3hjQrLKyQ
qVL79n84+67d1pWm2SciwBxuGUVlWc43hCOTmDOf/tQY+LGsEeE538YCfLMANSf19HRXV+mKeeBm
U/BUW9LM4gPKHJNbm7HdbOL3xOtzi/mgIr/+l3XiUX45q5iDNF2EaoFVPQLwGK4OAlj+Hge7XHNe
7DIDrSUHBTwB3gsIMZF4p7ZTL13Ac9XCN6qn7A3v+f284oD861y0NXZW+cbi2Vy8AH4bpLZVelH0
UMxgcLAEyFce59Wx36Br4ih5SMryW6YLvn0XYVwgbpfxKkLlhacMJpdMUfsM125wSg5A/cMN9WvI
jImO9BncMfYOeXrQq6eCmpegDiBhQPv7SS3kUUzg7zsLagRRZnX73AUdoFPZ6qHzIYb7Hd93Z511
xd0+iURcb//sUoPsZy3iyhh2c8DP9u0RFY1xnZif/FZEDkiAn2cWiZaOyS+TdJtMMARtGhmY14s/
b6WNZFeWsTes0on95oP/EE1tO60UnNq7mXHLLUUuv0dLc0MkzSA3kGtIrfTR2Mqn0TbcAPHy8NJu
Avey7u8mk2WTTODtwkKFwCCAKpF2+EKnxqNy6VJrfh72lZVu0+O8lqyY5XzIxXFjhwQKwOEQRS/q
bdsnWqpECew0yG7PZ6Ty3XhdPuWlE6IlbTP51Tl5gPoRIjb/771LAZCxXXGF/qC7NAkgixsKriww
xDlvR8Qq1uDFdxdbccGmsFIfXYgTWf1OfY7dCJtKd5vtw2Q2K+vvD1iKzK8+gBr7qMR6oYb4gNHe
AYD8EW9q/yvdqn6yl5C0VXNzzSIAY9qk/J8kxmOrVgP83y7qTZSojEPiql58yp+UHfKKnIc2csGJ
gdVkjJZUg+iV1gjfMEQRiNAudWRlNVQajoy20ki+0lHtbMt9KevhvtswUyZLtwrS4HC84AvHu54q
TaUjnphTNSNeWde9BVZuW/ysdatHxBu2ppDYtcsY3pIn1DToOyEahXYXHegPdSlMoial1t3FMJUD
8u8vjdnmK34jnTK7dsQ7GF+xjuli2AB8O6Bf4MOBBBU1q7mcRnNckOvlZLiyV9zNK8Il6rfOdrI1
RMXmFjw5aE1mhUsL49UkQPNIRVdFTEhla8qxz1I+UVIkiDrr8llu47tpfc+hKjauFLdGdkpb43l7
EM18H7rc5kReHazY5cfK9aZCqggFZYjzIWZCzxs23a/oQQXBAj/2KskkYBv7ryIS9HblBK+NNzlo
RjMfd+JachUH/nI2nzJsg34d2i3KV1xigjjtLXBCK9pNHovgcuE5AOpnstuhdaaCy4QKq6AswoFR
gIN7eSxFJ3yQ3vmXyRbVnRziHcjYfbfuGgB1HYUKCLIiFUkX17WMm+qgUEm6rnns3kDw/i7Z0WeB
PkSg5WvAoj/BQv/U7vQNSxNvoRAGSS3CHApaQXyFSlz8rzVACtSo0CKVWhssAnJ2KAd407r2G+Tj
DYt7iC3kRbfgFt9zr7VZOKWXbJEjRyOlEzKczE1DBcYOgCJoFdFQAQ09GskhNCTTEuBbpMNrbEnP
jXNGasvrnPsPAu2I7z6yxkHynuRsQR4l2/G2NC/r4hy6syM52jH3dIexNrcn5fc3AaV5PT/8JITD
QHI/AxR1zMEBg47Tvl948zjZJZDaMWZiw61YDle8jZGQziScpyBfAqyYlpQcK/S4FUZ8sern9E22
6hxwrP4RTaRuuJX2ZjVYshm9rTvMVbOG3tv3N//KzH8QN3B9QPERGtSEsD1BOkm7iQkMVPrYJRdL
gMIIGrc9fc2/IX2dPhbeZZNH1rwev8fGFU3GrN8G+mjPJNVjOGXksmlIbJJLsaa3KF0Xe2GTeVDR
snkOkDQFPeto55kTc2S0Ri4kGa9N0neroHXgEYFJ0cv9+O4+99GaLjyRrqLyG2vtRXvhJLxK6Ciq
0Xz0+feIl80bpMOJ8KLd6B3WuV7Jl3lAfeDAR1Z4R+ghMdF7w5n3sRX74b3hgQxrsElmN9gX/n/I
omMCfn0B5Y01js+4MYEg9OgKrnKO7iPIYNjyuvLKTZUApWFpayt84Z9r02DfwLd3Phgd8ajDLSsB
aaSRc/jLD8UR6AfFGuPnVsGueOMac7yTawciu7aCfmgzY+axb4NXWASWioeSDzbaT9Hsl8VMmOah
EbDg/Ek9CT4CKvHUfGXAKKzUc6vZ3EMAvJsFMlmb6VWWDhaOFoJmIugD6Nr1aKOMzICsXBA458/Y
cIeod8ELYoetjYW2+QTCEVbxznxAL47ZgBAPXpmERY4KOORykuZIImPONprbP0PnzeShWpGY0zE3
m6PiqefOfkN7NytcXlpfdEaq5I7DeGk4Za7EoV5EqH9Bm8kZTSk0A+TrZ69z009kJlLm8rIMUo5b
hbRcyOcwmGy779wP1v2mDU1Ius/fPNQyTFaqS1wyqKHLDElzBK43MH65MLraqETUMcG/5Wpnw4yh
vmKqkXncmk9Ps2UCWu+o5ordjbl0Wfw2TS1rkg3geB1hWjp0md3ccRa3R93LC3fkLV/5peWYoxOe
Bzt/kLchECV/e6+FQBZh5L+x07LeuQ6S7JkTLpb+KpzDffEo2Ligk/MX99ochdMaeuVmvWMV1hcS
m9jCROxUAp6FFHOvj1ERDkGYBygdI49aoaXqmzvEKGWXbr4R8dzdas4A67Oj7qM1E7VDfpy+HMHC
DJ090IXgCUxNujAUjV41YWahm6k3TIx5m+4goJD6qZ14XWj+PcdLNwRiUXQbqaAph9QZFall6qXu
kcmFvJk1u8gkWOE6/KpX0VN4Kt+xtaU7vTTFTxG+A34L0KncT5/+/oaFXAaeDDK6KdHrBJlPmkFB
ihVwmuj4hmnNf8kvFSnwolvNSu8Vq9uAqcKBIiWrqXppdyEoRHoBEm+kl5F6rUQJ1+acCMjQ6E6O
+Ba8is6MiDAr3PAr3wOVeTCQa/WTE8uJ3GaNZAOlL9xK8NIQlqCWuA7CWapIYRc1CX4ya81U/XAL
ynadsbgLQ1RQO1dVBFqoOCFpc72T20suVJe2QsAzmco9in02/5itg622AyUmMvW77DO3ss1lzQw0
b7cxLCPoIIg9vLnpjKMQQJBLrlFITnzxNXhDk+IWOMmzgWJeYBfPPQ7uahiA/F9nB3kffTH95u0k
Q5QWSSTwwxtIMNyk5rgMLzAZN3+1b048GocfDACUBu/zslPsHeR/IlvznoSVGfpgPEczZIlqZG7p
KPCjv52ZKby9mhF3akhyIPRE4EkzCJcQZTXkAldz0sECXMmq2IKjttwEq1BEIQpJwtyDk2MdrduQ
F5E+yuoGqXKiLEbtgDgrgZQB3Y0lnrpHbG5HgoSfzfvzunAh5cnfNyvGYb4NBoiyNgQuAWAHCJKG
k/fDUEF2K7hYk4ei9sUUreJO21wOwRHQrO88NNPYFAEb4WwW5HnhriSmCVcHGhvACkUNVpbSNkhT
OG7hrJzltexwTvIun96VfY+Et5X66BPvVlNmIvKVLDCHeQPLn/4AnK/99/U3UPFuwsfgTTLwDcqH
BAxQgOuaVFpj0eQjp3tXWVnvhX1+NWZyif+KN6P4EvVJhPsi8rtdgW4aO9hC3A3Bwjo3hRPnTU8d
8DGP0n37wljp2/jgeqiUA+Wgj3eRRQy1fgbFnh/rdv+ENmNwMJGFttq71GVtroVjBGA5T6Q7UFJF
7f56tC3EtOspxnauQdYQ+OX7jI60yoSggBkeFKvc8Xcjhw41xkgXTtGVWbIIvyY54aQEPbA6YEge
4tvV6IamWW9Gq3uuztWGWXa8jfkAC/g3StptC1w1zpWIILMxQw84OowPZZs9zk1iZl6A+/gZmhB2
dHeW1rV1SWxCF5+wLo+lnfX7K8hX/hp0MXZlG0SY6xl5EzPdQRLUis6G8yX6IBtCA0xZmd1mM7K2
1fJkA0KnkkeUQZfjoCmgpzXElNFw0tvKqttnFveW4cUWmCRdygyBFo8s0f/9P4PUfdyhYVRsBOIj
PeHiBt54H54A4J8tAY0v/wVGh9UFzQl5LfFokaD2cAdW2HAK4CA7a/xosY6ZqbnYxKZ4joHrKk+j
xdKwWqg4XtukNrCeg/JdDXFUR1f+TjeDAyCZV2wv+8oHFMFVfNaFR+aMdoO/B0nN6UVpa1XrYZD3
wrvsId6m/uiUFn/398lc3KP/5vInuv21R5UyjtShhpne1dwuMRtXwXB6xpZkWaHulSSPJkGqyOx9
zHZ4CrZigetL8v8eC2PKfm63X2NBSThoLwOsJNvAA9HLU2NDRc9leZeFJPTVXvipgf2y0wlyGyYj
7MgnAc6s3dQOWMOfgfw5/T2ghV33E+ACjI0sPCCU1AURCEZbRr2OgqGAV5ReWtm3AZBqI5GuHO2V
26nn1C5Wf1tdiAJglRCiIQzQkRSgVovknaO4ClBUcvJ7pJ6tzE2QfDO2F79RgcvPV1L+qHmldRpM
A9lpY8t8xN0uJXruMWRDgdq8hnbca9fJN6IBUZ0MQYCZ3aWPQm+GTiJYCATMeB17ARhCJAA4dr0T
utkZBIt/T8HCg+raPvm+X0tcQbC2MSQgdbv17Ar2xZVfhP3kiublQd99at7bJ8Pgrc++Mkifw46f
a3DdwWDwqgjmAELtx34jmIaj7Dok/r5RV2GN8TbOJLLteCrzKDQQdMz1GBN+4mplxDLXNndOjtW+
PyearW7BrdObs2e8ClZqV4ElKUyvs5BGB8cIlhcK6EhtIp9+bbvPqioK2w5pxXOPwH37XFjaDNCo
DPqDfb+JQYukICFV2d0xe48cHVsQuSGJNQW3VQR8BnnegPMYWp86ld2UhmAs9BYPSSNwlc4Ud5P1
nll4T4pHI7elU+XHW6RVfZbXXciQIMOI6wshmAHaQ7q80xtKHQ0lkrodKvTayjh/ofHmA1NQIxwD
+MzjV8PGWJXPg2GzbpalzQ2qHTAtgiwMguC0/0qqTBc4A5Mfvxn3UCBQzXmr2nhqhsjMIErq0Wmj
uyx03W1fLsnJoCkYuUbyZqfNqt0YglcSSU69tydH3kW26Et2vpnci01g2bodAThqFjkEHO3cs9/W
lu4wuu0XMOnXH0FF+7FWKrXMT+RxhYckTta7sQnsZhejK9nY6Wb1mX5tRTM9lLbOuGp/Bnh9pV/b
pndbVevgfYVtbDiwA8qvryivvnwoa/2A0NBUT+hue81OxX27n9/VGMzwluAEbwxPc/vouP4KyrVC
cSWHqgi+ApCwlwqafaNZvmcP2/6R+9ZX8l2bomL3t01xwdWgdRf98jhuiBN/ABS/3KkUx1BPnXmk
UaAicqgg4O21oIrTDveJZn7wZvSt3j/VJmdYtQPeSxsFVqDkOuxBdd9tEhZ8ewGWiEwwdj7wagKQ
lxrl3tVW0dIokDM86gcQeprjVved1Es99ByBVQXtnxz2w2DOnfnAecw+kNslgHmkSHEgoOwE93Pt
/eS4n9RMUHHklU062ECwub05nuLdfGovZsW5byKzdXsB1Uuy3yhtICm6gIWcS6VolUoBZ4DZmN0a
Vdw2MaFchIduB0jmASx5AFCXKwlkdPWEMnNmAf0KUXXEg8w+8tuA8PpjxOsZSGdIfF4afAy8LhB8
SY9XQghP1x4TF+vPP2t3wMKCli+29oyrdiG8ubZN3XudnsdCmsN2/5x+T2tbCJ3KlI/dy4f+OXsj
HmntatiqmpmcNK8gj3Hmc/j2FX79CZQX6tB9VNZkLQrHOEvPPboHpJ3iobncGh1udxJPJYsp4BbB
iBwWEBPQaUOaGpm96xnvACAawrpAaqf1JtJq2Ozgeg9N46THkWVsYXyAaUD5BTsc9zx9vQcB6IPy
QoNU4L7xoicZXI9bsTP58zF9jpwwWSF2bliX+cKeujJKuVeRi7Jcz2AURFpeuBJMHSKhq+alfNJ2
4ko8KKDhBgNDthFIyvZvD7dwr6DeAH+ik34nEWCs6+nVjHksg0zP0HgReNUu8fV1CLnwd/EYWuMp
f4xtxY9f0qf4nHisPNLSjkaDF9TVUC4VAJanHsQjujaHpqxwcVr5Pbi10YmjCHZ3QeqsSdBES3pY
023o6SCwuzhw80+5x4ylbiNYXOoouQDbCCgw+imvZ6Bv60vecviIyrlETnLMHvQt74vQGVqTTgUB
0jT/IYS9tknfZahNFJwCm/VWO4NCkHR4KXcyOukzsHri+WfpB22dW/z/njS8NkwtNxjCY2OMaqS7
T5djb5MK24uyEZGh1X3NQfuTazwKj/0usBSbsdMWDrLGw4fryJcBREo3oqBVmVCQQAA3eODX5Vkl
5kS30tEBNLF29aIt3FOgs0WBC0j66zWNs34CvciEVCQ051CT5t6M3gboCHl+5rgWfAYS7P9sUfuH
m9MEhOWwBfRxts92+mfkEgy56IoHC9WGHf/OMwT2Ft7XJKn/zyZ1cISimsRBgM3CiVDdKXAzRjah
5ZJ20b411zozu80aJbVjOV4gHYIoA2q4dz/4xzREGWnygYS1DTB8CtZl3fmsYtJCb+DVOGmh4SLr
FbUdMU7oCjUOSmZQq7Dkc75J7KN2akD1+PcmvW1TU8BgQjov0OIPn0S/b5qLPCeiEReIsBWX27+P
dvbWmDUq3FVjetNH/XRHzma+2aYH0Hw8nrn7aF2+gsvU+/tLbpcYXwIAKdjsgJgiBZXrLZz2pVGV
9QXo4xXXevqJBzWx+NIqpmrL4HDpvfSDEWDcthHBJLImGD3h7QSe89pkawzpqI8QoZ8P0XZ0ex9i
E5bwWmzlD5Afs1wRCZWuXhWUNercgGA2wA6GtdZFTL0C7NgTNvVm3qOdeUR0x5jPmw1MzBkqiSRB
kwZo0PXgNDygOj6rCksSQBDQggBoNn8wYCpEc7f9erbe8LBkVXxvH8wwi3QUrje81HG7UMsYKLUY
1OOA5JOfHPTdvfop+mj3W/NIgKEHr7EtnCkuZuzjW2T3j1kAklCNIy9m+Xq0Ux5qUV322D0HVIB7
OyS8FPo9YpnU03bFtn5UV9XG8FlMILfUAJRhag8pJTfkZdZhr3qvIwzPh3w7YPu60rkw069yW8FT
oSjXIrBJzOqJWzsdIMNvEwDBis+M18l9Rm8yos3wf/NAbTIVekEhr+Jz2sZRVtoZWM+NCi4U8VwW
duOODjouV9U2PqRPFlTFGHtuwTpos1GARwke3LEyFbEnkRaqGVTnLfVBf9W2hCK5sYKjEZu4IVBE
sue1KJjcTnfRSMawvbDfr2xTO6BK6qnqKtgGg/h39lhvL0dpAzSajmEbpTVbUmWWD/wTwyz5WWrC
wU2kAlOCjYccKHXMIH6F1G8Js9xGBeuNsNU288ZwuK/GnqAoYPIbZt35dqSA6hBEKQiZADlQqasp
EoZ41PqiJFUct1vH+2JfPGBtV0hLIZRN0V7VrbR7xkDJW/d6oMQqeKYFXkROiA4xgqi9CBcIF1ol
Xloo0L3kG6S2d+hTs6GE9Pm3tduHPxJQv61RbiRtxwYkSBXqKNMqc0Do9Uj4jrR9v65XqW88gOzL
6Z0WbXKSV9/FdsnMLJOTcjNe0s5ApOLR4kW9/dWkKGI5a0skekHFTvI9ql/t6lUInKMPs+tkNIWX
xGcu7+0hwrMEWV4sMKq/UOTGh/3KwfQXFBl6ODNrOinggD+B06RYqwnwfpmfP6FMus69yU79ANBt
lv+4BUkR7DjCSDSdIt0MrNC18bzkM/6SZtDLOxQx+gpGP/WmY/Usu+pZNd/KbyS6nMIBut1DXxKr
MPRTEaQmHSVIDB4sFNABpiuiF/7S5LKErd2tCVPAdELIbqYytI6AHOH9YDXZuZM86E//OwIPA/9l
Wadc15wacxgSy8oh218OrQv4oXPM3bE1Z7RVkEPVvPe7ujIV1otsYcHxIBWBHkbbOkAs1IJfMq5v
RKg6Q8sPAuIogedvktMhucnMZxFnRE0vwh0djStA+4EJgHzJr62Vxqp6KSKhtOTdtA7vpn2MEI/z
Qz+DtY71KLl1jVB2+GeNDma1AnpNEceX1mUboeuh3EZuvMNb0w292VO8mvm+XgjoYBHMweh7QkkW
jejX49O5WRugMkmOzmxP+wu6lT9rZ3KDp+iVc5nk++Tn6OnUQaWAQUIsAtiza3Nhm1zE4dKVUMtx
BDR+4g0fP/BHJSCP923J4oi5zUsrwLcDOYjLFaAQkbYH7eomh2QN9qgrrUA768gW5KQ23ANYn4YX
9DVY4j3E0nalFzhpbabv2XfK3EMLq/r7I25wVrU6Zp0KvziGyD3GDg9Q2SpHxxMYNWTRqg7c/Qg6
kdZm3AgLe5fEFdDK5HWSoKYuWrTgVJd0hl0N1bbVkKHN7FU8IsY8CvvKTp54H3IEpKkF/Yrocssr
s9owsXasj6CivSgociHpsAKtK2wFCMUBqSw6w3dmQQJK9QnSIECVOX/k3VP43qwfGZNArj1qx/2e
hB8q4F8HeJK0EopxsJ9sofbjCXcxWmrGo56aNer1yEzmSII+iW5wlzypT7w5rMR9Zxn2g+Rldsbc
CwsHAJEe0tSA2wMUTzcaZmreZGM2odx91zw20COBcNS2OnIoBh/lfcN8lC/cyVf2KCeNWzPXhwL2
uJV+mhx+F6+lwr48lWitEvzES9bpUbFY+FlpIeBCLQzCF6DBA+MGDWOdp6RXpA7IM5B/yWBuEcB3
hUDL+RBsZM3c7hQ60loDrQgSPLqZrBMfkb6TrSCl64+byck9SLI6Z3FbnXN0fv29JxYezvimf1+n
UQejzGZNzSp8nXqqI0fYiIC89Bbk2At3cvN94PD2998ml6KEK5PER/zahrJSqGUzwKR2fo6d2Qef
7atoRYetYJEW/8DMIlPexq6Eqv/fppmjpU6gMht1U4kw3X1r9/Nzf3hHGOZBm2V9zLzRSlk8ZwsP
WkwvVMoIMxd6/G6a6gSCOZRTjDW0o3tAxJPIvHxPTuUc0Hf/NNjhWUCexoeaIGR4GAn6nw5w6sCj
fRJlf1xqKL/T3lYzgjCq1Q4JeucCAAnIhJwfnMO2FwEdV9znwRRc7RCbxp4zG6/rATQurJfIkcDR
qpvjRnDAMLzX7aEwV+3zhEXpH2cvME+lHewih+GgbtPrAHsTlRxdIF25SK1c74w0CWNAbvC96SPS
SLNdv6N/Ao+vr85LwcXpR1vlCJiA063U/f+eBYVxYNxBF0u6QRE/XhuX0oSrMwU4d/RAvUJRc3wf
VVupXVz9uSkd/96Jt8l8WEP3Lwi+CS0MSvTX1jRVzaMk7FELqnHaNYLO1Mz+5bnwCG+K+ll4moYe
NLAqcdvZWiuf04rVxb8QOaoapGdI5AikHU2NIPdjLoY95Nbr5wzpjgivsmQd3E1oDnIYoyVzR21E
HWgAkA6C0AocLVToGF/SsIvrAJ0Llmz150EGJa85QaDtMd60vuRmSCjldwbo7lEYPRq+4XU5+txU
E2q+DQBAf3/Okhv4/Tl0w4xaBGlec0Zm5VvdU1FNCZ10F6yQW4g20jo+M4EgC2HPlUEqtAyHqSqL
BOOPwf4Lvjj0mp3alQZT42MAVozS+2QM8aZOoyB2/jfjKuXX5yELpD6FxcFqoWhpgilhnbhHdOqi
UCJ6qf23vSWnfmWPulyjbhj0rIK91m630nbuLcNMUXPPD7LFvxVgf4U6o73HEkdI62Cv/QfXfvUB
1IHKo7pQm+LnA5pdI7rYY6r7Ea6fcKkGmslDixrMXf/rqBFMGnBWxF3gWURTcMRJBynbFBHVZAl2
/YTSyd07TjKa9/EgiuBNj2v0bBw7iM2xapG3HoSIAOIsaegJMuCzKH8lGOhaHbS2xiYWXwlzZ+x8
vCToz48dcOW5oE0wc3jKhwHKY6f/XREE1kGpitYVpP3xh0qxyDoXKeLQ1VaD6wvkQ3vQ88AsSo/h
rrekRwlnGU272f0qZTb73b7UUPtCHgldUGjEIi07184zHNSRk4qmtsQdqMvAKqz7qfVUPBd+6rJ8
17IxgiIBDR1asWlA0ygFnRy3mGcO+dB5ZVgkUsj82UE9acV0TTdvBDK0X9aobRxdtHBWDQytctR1
uObM6HCx49hUDy/yJk8Yx/YW5EqZozYROl4qQUBRF2/e2i6BUIDChHZByw8yRtbfh+W2PEXZUq9X
TRUSABU72BrWnfM+blIPfQHPBDvOueOBmQ26uXMoc9QOFeQOHFZkaO1z50xv2qYHmRNgZzKIPcJz
69UPJ+aZvKmkUjap5CqyT/ogFLCpn7JVZJNa2GRFWwjmSBnoClpQdI4e4ivezT1W8HTj8YltGRTH
pP4FMQ7KAw/oJGumGraFD+MzfXODnYiiY+eOSF+vC5+5nDevScoetVOVuOPTkiynvOMALBoQqhAe
tAr87ch5EXrM1rrsdCv3/t5HN2ELZZfasu0wGRlXwS44x1w9Md/vFI///+g/WB4fCd7RJQWFBmr/
XCB5FAlGDw+3Fr3uK9uBFQRotgwER7XTv8X+W7TuNuiS+nt4t8HJz/j+2aX2kJFLUiInaFUh3BMq
UWUMtvV77QgADeUX8+HE6kuXFn0OagGCCsoqbB9qJfsZGNY8hi8n0ZmxbZyD4E/W4e45gGoA6avR
9qK/ix++VHN6AQOCGbpetInBvmncPzBzqcQNXMWKGD+klgmeCMgihRal5IpEKNJcrkFDjkbXeDUj
LpVN5YRW7mJACbDa8iCqmY8dz3JQS6cX3S3oEwMzABKB1M6KZJSAmomvUc7u9VV5RFRoOeoBRQqe
Ea0sjvGXJfL/v57AMQ9NjGyEpcrpobaOt1ZuMEZzG5GReURIBGA9IXz7QQr+spHqmdwEmgr/9zFC
AxNPDE8DuEP19S2YPWeUPyJzP5gFGB80X2SE2MvWESAo8EnozqbTt9C6yqpuxCpOazGze8kq8YCz
BA87+G7wwKuhmBHnwLwTEbZzA63FNrM367YQROYA0GsAMEU0itEcR10eR0JaoIlX3TVv+l2YAfge
I8MxfWgumrffpNmUXmsnvOeBVSs/YtfoGcuwdOtBARPa6GRTEZ3P66UuxRB5yS5urAz5ebc8oLHX
VXb8Z4sKVAn6JNH4D3f6lUVqc2ni1BlNDos/r35QjA5HA1jQFjRsNav6cNsURhR+fw2Petll5aiC
eCGCCrunniK7cxKbu4Bs/Dx52ifDMy6cT7BlCcDyIpONGaVuuDlrLnwNtUbccBgPxFUyE3t5RIud
uptfGMYWnCKeqoAPwxTKeDS8Y4zVqgzBeYzHknHgnRl0gWAshCDPW2ImHo4uwx5x65Tbu7JHXTdp
IOezJGaA7AAYfZI9wizuokcB6Sm7M8zWkU7k4inNYht/K/cM68TF/2WdunTGcKjUOYf1zirIA2L/
3rs8iu+6zZ+Lz9qKvhgGF25xZETBeAO+KQAOaFUGkROrmRMLKGPvAPwe1qqnOIfjAfWAcgWRM+9i
rtEK3CEV8R8aGYkM8S/b1AGZ61oTWwO2i1Nvoh5gBYfU653vTjNZJdGlVf1tilpViNyLlyEqGzCn
59vo0K64HXdiFX2X3BwGBGFZHhlGtPxSVlqtFQF2roiVGUw2LWhlUMsH04tfr14it3g2duJ9dDdt
EgQz6Xs6MTbvLY/Zz4z++wDKC9TZ3I0GTz4AmNjppAKbpHsjRJ74T4CvzNqJXEDfgU8V1qDEdTVo
C0XeeDDMRxD2O4ytRUZL72UkmDWUFEAigDTbtcdN67iaY74GeAXBC/wuMmrdPoLjDQmXgbyK7Q5k
grzHWuullyJoBP8Zpg5RzkH8qhlhGN0vs8/jcucBmyIcVjjAcfkf1C3ItP8zSDOw9GGTQPAdBl/D
dVOZX7kpYt1n4Cgnm0e+A8xNjLldcsG/LRI/8iuoUMYq6xQBFpMtb3Vfwf1lw72CZmcvseqVt6As
anDUKb2o6L9UWjKbbuQD9bvO7cwzgIXC4FK0VkNKYyU+yXd/j/DnOX+7e9AxBT481ErpUr6COmGr
atjKxlldaxvpCWwQaDA/ogcRc8u7pfWErWxdEI/zK94WXlhlwsWIAVsX6Q3kS4HSoa65yBgvfKdj
4KqHJICVfEbAVe/jI2dfHHSf+iwY5+Id/tsgtahdooP3HpUR0oaJtOxgPr2IZnOeVgXI3v/L9P4a
HBUONRVC1jqArcLhA0dFX1xq8ihEg3bzifA1keLPMTh+lHeh0+KlnqIuzf/vpUAAVhEVAnAFEQ1g
DamTOgaRAA2cGdGpF3jZ9+y2m/cZ8anmAFd+Do+lJ4cIK/4e+21HHqwqCllSMH8CQUGnrXJtDoRU
qoEYLUBp42S7wRuxoRUzhwAbOvd55LxxZlmEH7fAGGIYrCooAoGv9wbzJVXp2PQ5ngKaaI2bai3c
cVbsqD5IPOdT5/frDIIG44vwyRK9WjrEQJHqBng1eR4lMBJl/fIXY10Q+pOJBOCjm0BrLlxdcIzl
1gpW8hmQpHUkI5zqmK9oso+oYwwwtAF+FQBKMd/UPpPxvoqnWcAr2tZAX2kfGi/WHFOUnHIXODrc
MiFGZobDC3EUkNDIiILGFrlJ+tGlq2OrBxeYlc4g77u42rNk2MG5cWdr8hG5uc1kM3bVwnUHBQew
FkIYlGi+U36ymAU+NTgEpLzX3BFeHnQU4+bNTXkVbFHKtXmb3+CFx3CUi7sZESvwZGCVA/yI8hrT
jKp+1o4k/zM/A+cuvSfI5O3jdfuk+u2pvFNDU/hiwmYWAke0NwEzqYkK6UShbnco8g7aVGrIIu6M
/QBW/ad0Va7iXb2+PAhWA1UvPzwGTvBldKv0nemcb0ALOEq/zVOeQ2qihjeI+d4t9ui9ATdj/o5L
EEDGZhUVrMCK+PrrbSxBDwRhHV7QhH2MCqymQZjHrJcaPKM5xOUi/jYIrqS9uDZcxHmF10i4lBLg
hNeaj5RMYyExw3IgP4XXm88ATMkATJVHDpyadLXn9ZZL8eM8ulcrCzkEV/J6fAq4ilYdIFkRyNxT
L4fD5qCiofg8uGDl3X/Yc8DZAydL6MjwLbR4tzzNwcCPemOFj/WH6gjorjioHsouX5qTrxLwcAvr
iUHXvHAfXxulljxWDFBiE6Ptx4QmQc2cV/U2xo3VuGDl3U8rxoG+dV1X9miyxq4UiVAg7D2Wvg65
9ezEmQISnNsnAwXDdifsTn9bvD1S1wYpJz1lBfRKLzConaWnFi0TID6+z9kyIbfB47UdKrAZ+blN
ugl2Er8GDHjbo1/CBenCPXaRU/iTi2qV7uQ/r78gdlmZxYVXyrV9ymOFahjIDVnIwQmQlZf3rZu8
ZA481maEnBUJNzTsYt6P/f33eBQPIoTT4vcAS8zKuS7kx66/hbqfCj5PpKDFt4SPnYPMMji40REF
7TSQribvzXP5yHnJ/hztBivxWNwfCwHBtXXqzjCUSVFSshLTWnUCT7+YBpBGAropSVu8/pG+cCd9
xcxMkY1EuRG0iyIYwLsfCUmD8mZcNk6c2MKNqK+53YJm41A/CfvSyfzis0JczyrP3jprsNkizhJw
T6FISYd5kyFWnJIZJNgcnzXoKGXOpkVQLVszaCoJ/UTgggvhAe7UnAqzXueMNOjSRP/6AtQQr+Mf
Y6ikMZ3xBdwKIPPK2WVO+46uBu8CyvXiI7hvjsNT/cpspFm4N2AXRWkJyGQkYSmHrWhyV+ccFhi1
2VdopEFr6BU6m6F/rsC/uspSi3kz3sYhZLL/maTcpBTO85AGGCpv9b6wCjtbPfYtkPaCxb2ooBxI
1uKeO/IrJp8v2a30tgKVDf6RllR06F5PsqiUUyS1AbIP3rgVH4AjTGywx6xwHXlILoOI4Fx7w+bx
f/aaGO8/q9QJnvV+nJKQa9CVmkdmv0m+0f+LZhFT+Pzb0EJegczsP0vUac1ztUljGePLAMvdt885
cticU6DpDiKxrcfkGSV+8K/5/H+kXcdu5bq2/CIBypSmCjt6O8eeCG27W4HKouLX35LfO8cyLWwC
PuiBG/agRHJxkVyhilvJ2gpKonTAg7zcpYHnWeU/d1AE2Ad38uZ3sxMqmawcDF8GyPkF3RziriMA
1N7AFJCdJtlVe6d9bu7DSSiut5LzBu8hnl/oU8A18ltCH/WHyERXWLgx9dhzs1VfcH04WVcGqqwE
K7dmmQQ9kriozrUKfC4LumaVPWUhA+tgeKvddR6KytlF8gy13Vtd91uoB7LfoFYSXSFEuJzFxLmp
0ZACV3mjfvSYezE0l1WQehOUtLnqpf4LQVd5O7fJ/2TEqGYHA8jMSmdzb9zIVFtrTAnO2EN5obw3
kMaEC5IfUF4W/rmQTtPvFAzQmojrY+2ShjpHLCu6B5Fn4ats86TqZZBcw4Suhk3kViinu5SvIaX0
Vm3sfbsTStiu5GlhRqifQ4M29K1B3vrV60ip0el9BY3T9rfV+lXnDwfwZmrb9BCDshy5LBDggFtb
exHM8JprX+Jya6vkdaKY9Yx76LfkSrrF8XYqWpedmM9c9iISAF15w2OgM58ISrVRl8nXaWu10hO5
jZlrv426Yz9Fd8ptdqKzRN/g9uALlZDGko+FJxNHMNaVq/DMxo9mDHDKoBuVm2M5iZq+rgDdELD3
yIcgRxnb5I/X4CXbWXfpSSud7Er4zFi7N4CUDEXpCKujbYLzR1qRV9SYMMUMVJ2IIzvBXbh/iU62
WIRm9qW8r11A6dwFIektOwwmjLBElQoCfpfGK/1TnMYrcKWPG31jXNON/Ct8icRVVKuG9DnKb+s6
9lrRzqOc26QQ5YSoBLnMdy8PgVscxWu56pMWcNwrQ+kmlkKREJOK7igFUm5ufIKMkqvdzirT5CI9
ZT+g3J/15xHFRQoc7Y6IUnzdpGo9oKZYTRhS+qCohjDyznAGbzj2CohJ8Yo3frXQDwHB8s1wLbDd
tfvQEpp7bZSDneYQtWC4lRhvqp8XiELRWXr8Ct159g2k3rchqsgCPxc6w5UDHN53lvBA8AsBBG7b
KGrUq4MC6PGAK0NwUjYNiBZw0l0j/W4c9F16k2zPD/ejYJkzZGCicwpytajb4GvybGWgShcDk93P
SeACPcslbn4hRC5x//TnFpLBzzbIghzMS/zhInL6o3YtbvOYN+e5D+HsrKIowepTfIhxlbqP9JhG
Tma6KvMs6NWgUnP3G3q1lSPd5w/aPhIxj614rC/TwK16MdTU7ot5GjYQ5gXRwXMzuN0u8exb5Zb5
kUMQcnbPz/33unkL5YkoLkC1A4jSQef91cpjq6SQ0Ephaof84oTztrtOriGkcQ8bB/WXAzb+Tfsu
eTcJnns/wFawxyBiBGJ6y+COo97MZTUZM+ZWNaTc6Q5tBH9jCENmF/Uu3+WWe63eWXO0FSx4u/H2
PPpHyp9f7DlL8nGRQ58t56kzMobhGDG8r3IncuWDeTCx1c0RArozoTTdG6d+c5kcXq6hEgce4jsI
kHvp0dhWmxxci2AWF5IErRTmoj7h85t4l17KfV1rZoPE1dWz5IcHDdyhxU36hNY68DUkT2Cv9W+o
7BjX1TH0UG6Pjrfz07J2N/ngW5zl29BIz29GWpe5ltnQLgMHlH7QQI4czWxrHeIsYAq61hwVd7/z
mGsRjS+Y3L4b06CrTQuYryEogS+GJ/l6vJafK+8FNCgog4TH9aKDfsSs74RMoiuHyxdwbgf0tpbY
dt7NAY25z6Xwg9GlWwmCTT1kVRQnBoevJYworW68mdfyn3nmdnsIFougpICVdhO00wynOFCKjG/z
dlHd61dQSvPME0EEXhVmm1cd7hKbc/JsxI131DDf2pWymZBJx8X39dZExafpKQf5Wr6yXW2rgymC
Pt1BpNX5AV0H/M7yE7i93+Ws7s0An6CeNAUmxvzbyRk2kvux9fJN9lxuyUEDbcR5W1ufd4hTQfjS
hEw3/+IfOn1swg7zDvo2mFYDv9o63bMGbhSCuE55TCBSgJc/CEUD92dHDISxkIIA9Fwx+NXfKnna
J7E8fERXFK/ajXB9r5j141v+WDp/kIG4Hx0QzbvpoyXMXa6db9AEQ9MBBJtsFCh9BTe7uqbVBHBt
5hayHaRtr7Lf0AtwjRuc7jV4jTq3eKmh3j2Lpu8FU792wC3hOZPvqzjOzGEeOyhI3oZnekrQNVy6
IVQSIFxEf88i9dnV+3nYVadKIAgx84LMxYxcTILEWg8CfyRCanCs33SIVJKrHLSi5Z7uetD8aEiR
GxQeDl3UaKpJfHCERA+6kKTku6MBswGYZKGaoIFAk8/htk2horISqVQVHu15I98NEK4qYHGmZ1OU
ePfPodu+ggbt/Pg/DrKvB91XXM67Kk1MrdHE6hLn3jqkF9N1409X3eYGXFL4XQtZjBa/JiDBd+4N
H3eOp2YrodTR8Guf7ZJHxUWlPc7A4qLAPu2fhKQb8xec+0LOLq2iqNtSm7/wKtpG9+Djg1yfBb4r
fMGxREkguBAOlqPeQswkAjFdJzr1PrJQ/BcgpIOLPoRMZpK+rztDp2Nb9ioKH8nVlfmCwvtt7YFi
w6lRDeWyY2k4SLHvC/cNl1DnL3Tk5A31pE0K/yQqH1yxVx2Ju89v4ew1DUMURSr4FuSfEdZHCcef
XzakCYJ3uEn4Jtx+8dN06pl409hL4gDFSln3l0/g270Ls6uS1MAnIDGcoRNIhSi7uX+tvezVcLT3
EZQo5VMgzZ1DyMODDwVlLf2LdvuGPuxNsU/d3qOeqOH4Y4OcWSSbM2R9wsaiMr5KPcW36Gz+BXIy
egi8t9yJt+pVgSTmU4989bjBk1e0jVYuKV/nhDPSLGoKu5uXxdq+trDBXXSHHPJ0g8qplwmdpckN
QjbkglwFl2ReJBEr83fnjcoADUR7yNcThDY4E50Um7ZVH4EqTLrQ2ehpI31GP9BDIqW/lAATn6I9
hQnTAd8DrIDFy2ym1JhdF3dNNmgrV6WJytmy3gWaQ5VtB8lbkHqprjmh4ATeFJU/513W94MCmHOK
XkayFq6SS0Ho7Sjl6lwZbGu3hurV2QgvLTiNVjFm9gyEcfFP5pZzyKrJLkqMKzXDY6Vu1a7cleWf
8wNZqY/CSBYo3JGXMKtOWQ+UeCZWHdGHUNDbKhiuGt1ylaDuEJivPX2Wh6yNe/TliYoevocSvn7A
PA2LKpqgRIi5yGC1jI7PJhp6hil+k7RyJ7eVU7NCsHJrZ9xyvJyRGpnS9V2A8ebRlnWP8fDE4sdO
GFf8HvqaRzVLT9noX0RekBtVFmVK0VK8k1r6PsnWe6aOPiibHa0JLzr9rcOLMm5Ro9Rq8UFXUeyd
gTQ9rxroEZhRAt6799JSTjG643SWCxRJBR9ncXG5nJgsDgNMeT85VXycrC1o0WwDuWsZCtiiYsd1
O0a1KjwCgfgkZ8eqzZognKcit0anzNFLKhV7Pc8FpQyr3ge31n9gOEMedKVHqRRgku6JlVfthMuz
vrFSyx3Ryji5JGn883tHNDDOckemBFXUAVHOJpdZ0LmyRsUt2FAJbFYExNlsGJmlrjTzDJIHalyi
oN0pE1F51+r8IWuEZ50yRxM5i9UJLWOlQZV8AEbthj71yWU4Jl4T/J7irYEMdmOKSKRX9yK6eCzI
FoDXiiclSsu2NYO5Tj42NlZlbfsGKvOnsVU2P1goC2kbtIGB15hwC0XZqE4FBY7RjO6k76NJ8VuJ
+udRVh3ZAoVbpczSa5KgjwOU6OVF3ozpJmTSC2Gox1PV9qYIE1F8SoTInUKFFqjdUOYoOWiDTdG+
VAZq4GVceNrwoCZ0f358q15jMT7u1oee6cRsK6B11V5SHpL6YPTRzVT3XgGVV82Kt+fxRKPjDDLP
pi6Ja+ClzbDJiHZdmo2jW6kfs+RyKNRUsMvWrfFfK+G9osXUlJAYVtIpqOAc7uvmb0XeB+n2/LDW
T9zPeeSJS1BDGSdlDhxmq78aCtKUOsmlI9TAL9QsQ9PGMJh+DvZVVy4zlFSo3V+JlSJSA9Fo1a8H
VBPDVynzaGtpo1peierZNoWMABHFM1aXEc1y2HeoDAZH01cgWzUz1R6xjFF5yqrNQG+UEnHb+ikK
dudndtVAF0jcCdBLxM6nAUi2+shkzOMmRxQhr52WWg5oKn5iL3NP6cxxgnZOzqvoUp+yuJvXsQJS
rHgZhA3ZpJ7MtBdknlcXawHFuZakpqVcghTARe3CnaX2L4kxunlv7mvDFoxq9axZQHE+pUmkHEJh
mEQ9RB7HNtE0377qllCN7HsaEhekBQ7nTRId8rofzUM5KKImL8dLRY1KL4dtVOk9g1wOu54s12De
eSMRTSXnVSiJhraoMZWVpjtMtQsnrUGFC72WPjdELmWljngeJZqP5zbr+b9fjb/KihLCnEAzkuFP
ipyRrIZX1hDuWRY/B3mGXvKm/ZtAL4na6KGyoCOSNF5SBR5EeZ90hGLOj37G4x+oi+/hyWE6ieRl
36JlK0cISUFdtaWDiisyfaPYSKaX2j7Yq34w4yAcNEAHiDJfXeMsSipSQxvyGpgyepwhnO3rxehN
Jai0VV0QqF+pf9HlJRhnVmknFahdQodLVh217iibrh5f9JlXkAfQ06RI8MeiW8xKwPYrJrfIeKcx
SNzPDWLKIY+vMoaJLD2W3FHNMVtPL06hvKOJj9xVwE6jtVP6Q8RuSezX5jEORXGAtR28mAI+RSNJ
oxZpKT6nMcJfPW3eTZVuyyEQZANnb8qbEkJA4POARiMYWjj3p5RhocUFYBLSbgczf1Gs6ea8ta4d
HUsIzu3ZoYYAPOqFXT1pnEY/Njj8J+laoY+B/Pu/QXFGatrMIkzBxqgbxYmym0aqNiU5GlLuNoVg
5tYX6HPmOBtlTRRkKQS+XTgiVwYHgYQKTV3wHFoHmSV6IL6MlgJuQHSwrbiRsOtog27JJHKzMDiW
Wi5YorUz1wRF0D8w3FjqOC2CaprzgflpqO9NqXlu8ssiZRsTgssRyH0E59Pq9WmJyO22SdNzOWFA
bPPBjYqd/QeD0y7H0jnEkjuNbtvlmx8YBzoyUIH5f83ZX704wz2UtXPvoxyiwA09uxLp/ZRd2so9
00Rk+Kv7agE2/30RDynTMA8R2MSjqNT8oY9hjZIL/n83KDddqDhK5+vKY2HfVDVCJI8tOOxF76X1
OV58A7e3w3xKB7vGgE3TsYNfg34bURzIvi7hBCv9oK8dS79qyMv5eRbichu+JCQifQPceqIOlATl
7qYAhZy6KaHyJaWZU5pI9OqegpvBeejV7bIYMbdd8qyTknwEctn6qQwNAHPYdqIXzfrSzrpJuDhB
l3y+Ey2WVuonuZDCOaU4yV7DoOajsfb5/EBWigVxGkEu4h8Q7mLf2zUj9oCqAcW+gkwwU59se1tL
F5l+2cWQtnmy1W3DLq3ijYloOVadwQKau+pLFdWlDuEeV0O5RmvIzhTfSxHK2GrZNSEFKBFD4A3W
7jMIHaAOHOWR5FuJhFHmiRxOc4lEeT92J2Y7JN4EJQoyNAgTs51V+ILpXYs2LxD507Wz1LQZcyB2
ZMtU3yyuRzo5QQe9v4g5Gl4bTenIqagOfNU+wfCL4va5dZd/bGiKjXy8AVhbfszj2o9lVL6E3U4w
ulULXcBwG3BgNu3NArlnS3pjrVORC7hwxwoqVwL/Nvi9a3IHqjs58dXoV1gNjlEQwek4Q3y7Vyw+
gduJgxalaRLN6e8q8+TI2FD9dtSH67oVHF3rU2pDo1UHsfu3gFdSW5BQG5DTK6SLZrihwSkP9+fn
c306/4XgaanDNq+KtgVElSNnTkqvT38SG4SayT+j4NvkMyWAXPA8CgMdijUtvHA8RkJGi1Wrh8IB
WGZAjm7p3M6WQyWNJQsoKY1e8P+tUlu7mpR+Ekyn3NC2vXmTQ0QHb4lCcCCuOpUFNHceQlQ2m+IO
L6FUeSyHyLHTzunjdt8GL1r/q6kmwR5YdSkLvNlsFk66ihQj6bt5Qu1pq03DVu1lvyxUJ7O7q7Ay
t3NeIk4V77ypiIbJ7bxs6AZNnmFVW3qUgtcurSKHaeOm0H4pXeb3aikIKqw+TiGHAlpa5JiQVeYW
tY30zGYTZjZWoQusDg/KVJ5ipdxaFkq5lIdYGXdDiM8gIwgeAmgqO7b0hIZcx2qgTm32m/NTsLpb
oLAgo/oACjl8B5U+xGObGBZayKthm6rt7RCJcmqz8/jmXP6FAEPt18XtSrzxpwgQqC/pjUu8BxO6
tfSNNvzEiy2A+KO+NUhmDyjCDczAjQOoGLHIKem0yyNR3HnVjy2guANftdIiludl7NiuM2+s/okp
onN2/V29AOFsJTfZJI8M4yFZiACp5vSoPKJoBwiYm+Q+I746RxQaUbpOCMxt/zwAq3+kzD3JMjQA
g9CZ0OWu7zrUP9WDM5o7rbqsyE+OhsVoOR9gdQW1EgmgueoRSXeCcEuaTnB3WV23D7lHBEVRJs+B
aHmaDda8bjm1dkMMWobR9Imiued31arJL2A4x1Kp5mglJmAgDeG05WtdgHZvpmhINkEwCMBWD+8F
GHd4Q+ydFPUIsGrMnTG9LMEAN4a/m2ISuEsR0OxOF17aDJUaz04Axfl10m/BqucQZPpiQaZUtEbz
YbGAMUocADSBIcjo+snC7C6Sx01WNXfn12gdBpSdoAdHgpQvaQV/cpShKxr0lhpkC7QRqYG7QVV+
ZHCfKJyjyGlZh8hLgAKQGTvFju7HKt4muS2IPKyeZKA2/GcwnKtoY5KGrWXDxyKUMkVbPch9I94x
vNCr0JtEAQHR3HEOwqqDXm8LwIXFZaSCiq+D5K6otEU0Jm6vIv4V2eaAqcsQ7PVqlH6gFG/Kfsep
BbJBmSI+VWW95mvp1N6ft431RzGOKnT1QZAQlCJfbVBvpYj1fQC2D+YbUMVrfRahxqm4LIuDzTzI
T7coJggH0Zjnift2Vn7ifpQbLWw/D6dq7CjGPCnoZkapQjCIbiCr18oFBHdKjp3E0lQBBASNPQmj
KMnOhKNVE5cO1B1R7gtp9VCkYCUaGbcRSA4xp7SDyRgS2Q9l+zjV6fb8qq1a5WJk3CYwzLht5AaL
ZhenOstRXXNPYJ3nQVavqgsQzvRBZ2FJ44hxIKrv6NK+gResVc1psGDmABn0wyTtzkOKpo7bCGkv
Z3mrAjIPAgTV0wN0X36dh1h17YtRcQeWqQVIw1rwuRXKfPP6lAfFtjVPMXQ7fgKkgWZc1QwN3ZVf
N1ZiRn2gaxJIXkh/rWRJ6Ko5mhsH6ERY+tN5rNVTGDwy/2BxS1VXTcpMG/aQGUeEDQal9jTmaWjr
AJ/Oeah1q/iE4paoSVEGk5eAUrT2QgtHN9FvhwwEDHIbvnZ1ukc3u9+XgSqYznWT/8Tl1k2XKXRh
KaZThY9vQdBnhg/h0AsyPKueeDGR3A1DQwdSoM2js3SPpbelHqNqDaKOxqasbT+MNucnc90YPwc1
f87CCU5t19pKhkGlod8hQ9aVW635pZui0lERDufklbTvrErGsFRU2gzz26+KkZWjd22RiLzu7FW/
O/Z/xgQG0K9jyi0pC2ILWHb0EPd7kHFqFJyFrTv1UM6jd5P9d5DvC50JfMcKYQRCk/+uHdptvwIP
kpmaUwbguAH3ZvK3CexwYw2yw3Ahqai0zcq7rhsdu4MqC56cZRds1A6Kiho0FTpyO+jV9ZjJopT3
eZMCm+7Xz8oZ0ZsuxRqz5IF1R8O6YUV0SNJH0/xFa1OwTda3J3jDFAjNQX2W8zqaMpYQ88WZV6cy
iBPdrkD7utZAIWo/5L9HFF/ZkcAjrBoXQQcbURDBwVPj6wAHGqhqXMNpI3LpkMhv2Euj/alMwZt3
PfS8wJm/Y7FZpHZMkibA0Ei1L/N9FoOy6i2td1l3MypbRcVZ+163D1V6M+qBd36jri7iApvzC7pV
qcycz3St2qUmatEhs4Okfmtt2tCT2/4/TinnFyDypCQKA1yY/aniS710K2hBG4JBrZ62i0FxXqGx
EzMtNaB0dNobRvuutKrgtn7eNpDJ/bpmqZzYZR4DIq7Qwga/JiHIK12n1eb8+qyeDuAuAGe1DE0P
lbNBy+5UlmQhch9DcZJ07WRm8qNZk9vzMOu35QUOZ4MsKmkbaPAxWv+E7KCi+QnUthQQEYa+XHsS
5JUCJ2plwa5et/0FLmd/6ig1TTsBt0aVWt1Vh2DSHDwevSCHEiEFS6z9u8mjtzIBFVOFtom2uSAE
9dbnx7+6nIvP4OxSC6Zc69nsy9L2UOrlsUGdXDagkUeaBFCrV5oFFGecmW2UPV5f0CrI3g0YTp3g
cVdumv4JdI27/zQsnnGdNjTItflNGdabMIpdYNmjK+uCq+eqE4FGlgnJYrT/Wdwi6vpgJqSHkVbj
Vm/+oPipLDIvlj2DPdRyI9jdqyfBAo1bK7sllJEBayX3v9T6weyOqv3YBxHKfI95uRlZK9iDIkBu
xWgTSHpRzMPLEyeENpR0UmrVqYvLTPMN09dE4aBV//U5Qr5Lx4giFBuraJNASsEZEWmYEnZ/3jLW
q28WGNylImhQQZUPGJScyjd23KNpMC06p8hUUD+kw2XVJ1cya95qrUcRuD49NMG0l+aUVh1fxbUS
uXWdJn6RaoGbd8h2QaU7cxI7kARHxroH/Ne4+OagAIytRlThQxN5OkjIYqSlfhlWkFQ6PyMiHO6C
AVaXpEwIzAoxxZ0WFH5FGgeCEAKY9b1C5igp0q+gT+QODlMvULeG4RDzoTMnp8m8loHzAlRrw41s
ClXMV2+tYAAA5wOYAMAZ+RUv7MkQUB22lFI3JaNTtBcZkrxDdD+ASC7f2ShCltAukota71aNeAE8
/31xqwljW0qLudVsJNVWGvptL2qBWXXaCwTubEyjzMDBjqkcQFaXT5vSDDxKdoUu4pxZddkfTaaY
QAuP3q9DIUliD0UP08ijW6PyY1RUyLgj6X7ciQ6iVStcQHGzFgxqJ+f5DFXdoDXDMRvZycJE4NFE
KNzMZWEEjoD5zSnFFzYy/zHKOXNRs9eq20T1MphKwQL/rdA36lEMhrYdVFQoCJ3HF2PiFqBt1por
O/UTCp5UTXAOrdAS6aAiRT/bLHECtl1uc5VpRzNKAMlyh56M2/HavG8u1etgA8LbZ7Dn4IqxD//i
inHed6xt6gUuf86qNc0T5SMkMu0tEEajMja5VsNjq3hjcnMea7VbcgnGeW4QedEO17K5h9N2IGEf
Qg4I7IWOeZ0dsm15tCcHQr3pQ7UJPQr94gDEKuc/YW0/LL9A/bofkNLUYlOH+UzDpk2O44gYyb1V
e6by+zzQahpricTtPBA15mofAklNjnDJ7dh6mnw0DJSOaLva3FSgcalEwYvvCq04F5eo3Ca0rC5U
Owkz3DjFacKl805OnCF0EIqPnthDcHtkc0d77P0O/FCUa9VExsRtTnWisdyB5QpqidEmuDevk6fG
I34MispxG2JBbxLP8nS33hu3lSf9Qsvwfgt2UFh36TY7HOJgDAef6k57qTfyjXSMRbf2NddO0MEJ
ah+oo+s85W5qjhNNMjQDkuEyiAd3FB5baw6KQGVr7n8wFCgvfbWwOs9YKo84PPLAMUYUsWXbQNiJ
sPr4WKJw61yjExq9x0BBo6sMknWSnqD1qkfvWovMfiptbMWv5IdJ3vb2xhhlX2Dd8z7hI0pLfG6l
00BickaAn2qoAW3CrYwCMCMtyp2ayCjFpoeoY1u9pG6JV6aU9HtUGv0kvbX8iPmUXZzTOjKdqI/E
RyjFTS+ByBlVilkuSjyuPjCXMPwbgWWSllFYNZ7ktbVpmoupfzQlE+3Nz03yIBc7o9pX0+35KV67
IixRubeCVA4oK5+7ZPVKOtCJHPv0r6SkT80ovZ9HElksd/TUnVzkuYXxkfHaUB7G7o4Ff/8TBP8s
SNq0zUmIwah0ctVYdQNt2kxp7p2HES0Vz9c4WXZktP08afpGwosc153W2tfqVWf4vfKeKMdC8WQz
25/HFcwgf9EPo6FT5AiwofFcI2/WKTeG+nQeY923/utX+NuwYSVNmZVYpbhHzWpXIdwhPVtWf6wN
9TWx7hor3p1HXPeVn4icjxltWqd6AMS6OgUyLtogChHdtFYxUNwIPkZQoH+rSMobq0EX72wYbXRZ
2D3CI7ZetG/nR7I6d8qHmhDqvAx+7mRUAPXpTKWhVqY3Ss4on4J09FRJ8yrzKkS27r/hcTOXhdNI
k7nFnla3tX4V0A0dLxLrJQtuBrMW3OBWjW8xOM4VEzlOqDyzIYzdhPr7fU0bJ6KCmrxVb7QA4Vwt
DbseKW+ABH3lo+vblWMb72/rCoUeArMTLRbnbs0wT1QqA6pAlb+NkhWfTa/jcKepR4kJckurc6fO
PG8EFCvfQvOENWOZBrguQdDeGPuDAvaQSsRPvn7tXaBw5pDraimhjBI1tqfoqt5NO2Sv9tmpBE1H
4iBxC40yT9vnrnTKNnLmQGbUVwXrtyIEhIvh4hs4K2GtLuk1xRbo3q403LsfUdP3/nyvGiC1qbzO
NbYE0vTjE+ToXe0wGWD80wXfsFp+uPwGzogQGx2yJsQ8tOCz8rLeNW6HY7MFn+Br9RbdaD4tQX1V
Kf753bh+KV6MnbOoNFdHs6mAC8pMS4KM93BkO/U9eAdnCnJL8kZ1qldkSa9Aaq4R/wcswl/nfrb4
xT0l0HVK7Rj4xt3JznARDy561FMnQB4d67Y9BrfqZTA54ev5ga9u2sW4uYM9MZvSMGfpxAR0aYjS
QNpE8htREkiA8vEQWoyOULQ9oIYbB1P9mgRHI3Vp0jlTJXghzx/77cb5OZiPo38BoxpNAFa8eRLD
zE0j8kfDS8ZWIkfW/k6RjMeVjLitqGR21RktUOd78AIVKoZ11I1Abct3KdC9lO4C6I2O1r2JuGHc
bM6v2CrR0mKLfNz7F3hhmdlSO8dPR7dyCcHrmDzjB/pkyaXRQDfxRX5lrnwrXeRb9qAnbnojXYzb
818h8IoffIyLj2CgyYPHgt1UCvZKr2wK3YUU00/OrcXUch6pAPF1F812U9W5E5iVa0Cug4quhKIF
5HxOWudzmQJQ5OStUfym9arozaD+SCsnEQqQr4Usl8vHeRpDGuqMzF5W6hpnJGhmvpaJF3et1zZe
hMCbUW4Ie0QLqMDHiZaMczFqW8nQhsAwWbtFwGFI/6CUWrBgoqnk3AlK0wvI4ALDVp1+eu6zfTZt
LdT6QYByM5mCSI1gv/PFaMZYx203L1xm+VLrx1B+yrEFk/2kdu5oHwdJYPWiY/rj7wuzLy3YfFxj
8dI9yrfVAyRuywt2tP3UiU/NJnEazb0dNw/ptjv0jgHZ5vPbbvUu/LkhPnzDAh/dBwFymRixRJkf
EoJQoMC9zOb33Ycaqg3yfhAP8sQ8XSsZmq7iamUVj220J/aRVY9R6hNNMBQREHfjMQapKrKZc6kc
N1UEOqQDWjfT3mt/VEYDQoZ/h8R5EbPrs2hAt7ArF29oNsfNNEWutRB18K6vjUWQIQQvMRrPvp4D
Y6LJSmrOXEMocc0simKk/fnVX99dnwjcDh7lSJ0sE9Y3KYkzxhVOl8INiH7RFZKThobX9ERwpH5E
/7/bwycmt6OtOV1Xzex1cV49UZXgiZfm0Pm002xHmlLHARtmqgGuVTq+xK2eobcYbfZmSiSQjMeS
9qq2U/PWDmioqnVruJD7ofylsyi9RXelDjIr0A85qASId9nUoHK1RCtZ1TLrL8oKg8d2lMdXaFdC
bqsaQO1KNcl2R4Z6BGqG4S5kJNhkzNBwaytteiJd2J3IOIZ79MKBFJOxU8NiYxa70QevsrX4rbNG
qExR29hNpNH/RHKVQHuDZogNSYafaMOdXJJsSyvjThske6cXKvgcpfi6sGNJsKDrwQgYzP/bDE8v
MwYTQWkAZheEFxKK/YfJyZIWx9xzBWlE6WIqHpA7szsRgfb6WfCJy0XZ8zFSVBSRzRHICZwokhOk
pkt/dnx/onA3I4mkOSiWsCMq0JwZrRt0myj4c35PrE+hBvY2GXIJM4PO120XVrZO8xEgbXIXTlu5
f5iMLcWlD/0ZWbyRmtd6rmj7yUG3QOXuDPqs5FwPQA2a33H1GCsJ6PCOUrfX6B01RCGQ1eVaoHGu
JSWxAc5roEnSS6y96ei2moj/HyeS9y5DkYSBDZCkvAnaK9W+HOTCaYvDGHkNIvN54fbIuZSiFPjq
QaDZM6ch6EBAM/Z1AcvITtOJgSKL1MF2GgY3i6PLtg8vazL+Jk32kwNuAcetHCgaSd2q4LIJlRe9
ckYpdojm6PRiEM7oWiU72o//HRm3bGbd25YkYWR2ou5NKXEia1faLxLu5Ao50gg9wbqPjXd+Iddu
RQhgzQKooIuWP0ThFneECgSCUj5z3o1D5tRNuhlz6vZFC16gfBuFyW7MGjSay0/nYdeW0Zo1uVFQ
CFInvoQxh54RpO4gHx80OGDJTWckFE65wYPPPslIkp6HW9sSSzju+hBExJDkAXBUvunTxm+sh4SJ
3OTagbsE4UyT1JY9FR1AwuIP5Cxi6nUpKBbArlAc1cAU3IiU2R/yZy1afZDcNZVZWYCDi9OpLwcb
fCMmjZw0+N1bDuqXPS0AFdF9izOvgboYmobtkTmB8vqDCQW59owOngA+AJpKeplYBZrJifoOP+vG
0xMTPdBX53OBwS1alRlaTWfODBqpaJXZ9iFa6RLc2l/U9l0X0UmtmogFeknUNOgmSly/OhZLo0Vo
9NjpuYYgTgSKodfBKARvkLVbHwLT/4DwJzjtQb8rzTSCVdE8RrmxyVFx/pOV+YTgDmuznKS8lTCO
poz9CNGpamSu2b2fR1ndv7asKlCUAykib3y2xuw4TrA2nfLIqKuaCUwAuViQSJMuFZj6qiEswDgn
jLjMpBYUYHZ3F5jXioUueOMVTaueQfYR+0HDHrywjSpzSIZAIOerIQRtXpJAmYUD1HIbktpJBsPP
qWADzd/M794lyry7F34XNKlGYTTYQIV9GaA0wSRbql4nqQBmzb0vYbjkcdsP06jP7BbhlO9Spm+b
DmWWmrUpqeq04HDOhytZETGkre2lJSq3c20ahHbfzqjqi93+VdlBte/PG6Bo/njvB5WXRlUA0bIB
4TMbeZ7SUl+GHBxPyu15rNXhzO21ujXzF8jcyZyTNGOdDj6JHpYgK9ah142XGry652FWh4RUx4f7
Ac8hB1OyIhmVFjAGnm4o5LKv21L/q4XFFtW32/NYK/sXPKbqbOO4C/6PtOtajltXtl/EKhIkSPCV
YYKkUbBkBb+wbNkGc85ffxdd92xxIJxhbZ/ym1U1zQYajUaHtcATfW5+dRwZFVqKMb/GDncEjEtD
f6tHW+B1yz4LRn4mRTi4+WQUwEJoMPpSH8q5deqtK0Ji3hAA+jMVgOEEDDvnakzmFE1JAAE0abwM
c4yzZgDG9GmuwcsYKO9hkzkNCzaKPBJ/BIxbYqMxDIBOqgiMZQehqfO6xXiZBQ+uBs5oGg9WGTpx
ftPelHSrzUliGGfylu9Z+YqJoy0E/RFoUet3QB2Im+KQZse5STb0+pOH/bRfK8WEOzAPTTNtQgjS
MH1hHClxW3OfNH5iP1vDjlQ5ZnsOY7ync+e0HUNAutURLjlqa1VFuBMEaXQoCb5gmk4pmqkIOyT5
4bLtyzqpzoQIHj5bZovnZf8SZfKDEW0use1EY3PT2EhIWDF6q0In1IbHAuHXxiH/L8Ix4wtINULR
/H6+mWi8mKeBdJguwGOaYtxSYbs0esmNx0YpnMA6gkvKAf3kZZ2lBwUNm/+RKvgWpUzJoFo95mq6
nca9nLgIVHdqteeFU2YoJ29h6ss38kOgYLOYsMszZYaadXPCXIs9utW4EUxJlxI9VwDGNMFr+6n3
ajKsoOTlAHNVo/Z2tMPRU6sJ5PaaDjY1GxOtwN3vMAyFyhg1ZhO4X8UWNoJMT22hoKcAxTQRDp1v
Z2a2k5IMM8YKEGoHnGB08TYsvl/ePZm3XgsRbEZJ0R4299PSCcvdMXlNyV4FYZflDvXGvSAbsNPW
ogRDaVWAtgUp9DFHH/39Y/kQ0ZewfBzbvY358KH00+QUpj90dT93hyF10UAaRR7ZAnKT+bz1dwj2
00ZMZeBDhM8DWkipP+fq5CHngK76ceNoSHcQrBoLFzT6ZcWnTIKyEZrqCTTWKYDedxNR3LLYXd5B
WTsuulI+pAghUWiXYWqkkBLTzNMab5x+MPWqV6/Dah/Q694CFRO5iZKTZrlj90aT38H8o9lq51xW
TXTw668QrHUqVXVoO8wL65FvoZdwKNyuok4bWoBTRt6y3cguSNcW/L5AHQDbC8Zrzk+HyawgVSzI
m2e79NKGor5jke+0pVvZQ10Wa4Brli5cswvLrSAqjaswKUMsMAWRZOWPHnVQMXMTUEInDoo8YBcf
wGXfxU76uz5Mu+gmfvkFbvU7cht52h6X2UsK1nv1sAXuKl+Dfz5MbIhGXqfqxgEfVrHHJAgdfT4m
+sabReYgMAsKBmXVWl5jwr7O+jClaa5jNrx+rlT4iBhgGVd09jWyNRsiW+e1KMEXRROoLGcd6rSN
r6JukQAt4PJZ2ZIguKCsatMhmSGhACdKo1VOslVNkt4cayUE7xKPYxYZPURE8RGAGKHhD9n3UD3E
IJ1WroLmRttCc5JZAfgJ/pA+mwxZm/OTALr5bIq1xQqMncr8CsMGWyL+VDDF000ARLAQFCAkFgck
AyPEyyGGFYDI9arZNXvb9pr3aP8yed0OTMBe4AaA4HAyy0FvtL/VCi9z2WvxgmUoRUbTaVExAtSo
Cj+NyNgyrqJ5496XykGsD9oHjemw9/OlZOaAZq4Iak7jXWR6RvzDLO4oebxshdINW0kRHLZKlGHB
coXDBiqeqRxMjo7yrXE6Wds1QjJAR1hgH6IgzTvXZSBpZ/UFcoY2y24VdV9jzpI9B/y5mx2dFteJ
fZ9BvsF2GBSxt06aTDwBtQxDHg9PKCDTnotPJ5OHWjGhj3Fh6xm80Xqwwhc6vpP8SamccPbQ3cNw
KPQ7soXLJTnmS/qIoasduXyNCieisfD+BDsnukFV5ScrK483dAsgSyZjAU0HMx7euniwnevXJX3T
TraJfFvZl4420R0IdB4uG4rkTiVkyeghdEAm1Bb0UAfNTOoexM00ZIAr9WdgV9Tsdxf5DUiqI7a7
LE5i/WfiBNdlhoAviBaeaGUA/JbCTroyYpQHMT0dD5dF/bmaBIcCAksEl6YOrmSkPs6XLwS0ex3Y
aMQfrgoMYAwuAFscCtovr7sq9n2MSZvC/4F+P4d+6V2g/IFekHvvmZfc6K7qWBi6uPxFsrVefZB4
lyp2agyzgQ+aO3R9/5qs0IPLDoHy0vNTWU9/8SDGAhhoB8B4KXjBhOPZc4oJuhzytIUCHKy9hget
35vX8GAnztuQOYXlJJN7Wcs/HJWf1/1DrOB7SN0jPQm4F/c584FtwQFEuwe9khMcjfvoZj7Yu/46
dUbH9u1vKF1mznf7+L05ANpOd/iu+XELsLR2N7mBf/nDZFEs1sMC9ASerjp4w88NgrcRgLMDfFjw
VdmVN9xr3wFlybzghvsasJeWqTI3O/4F2tKZWHIuNuCpos0LIjBvQGSp9w57uayYrJv1TIKw0bo6
0L6yIGF87z39gHHG2+I2fm2+Rm7wSJEDdvij8VoinEQ7gncV+onz+3/8BGHTszKhPOVgigZhqwOE
rh/ajeEVX++z0/tbeaL74SVwsdOKxxzqTddb8NWybqWzJRBiSJtwjjoPlkA5nMa77DdzMYdiHtjx
/bXYY+gryB3lm/HIHu299TA5Py+rL3t4nolf/N4qyTXW6CMyIqhP7+6Ya+77H5o3orWWP4BwsQQz
s+4CrXELyEZyy4PuC7NV6ArBbSR6OBuMVWU2J8CaDvym3FESITueuqPpoUijtieFX6GlQo1dhibJ
b1Hoj1uFAOkdrFsG6mgEvBMoxJ4rPpVWaVoggnHnFo9rvXUS1XDglDGns9f1Y2HfscbhAGnP8tuZ
3ZZb71/ZhYKOWgP6Ux2jbMKZVkYwWxkd5A/0msUej4+5zZEPfr68wVtihDM8mBjKblTsb4BB27kq
bjAR/q7U4Ret3eKVkDGdEp0ZzARCjoUufEGlEDjaGl1sCfjlbuuF++CB+elxfGJP2l4/9NfjF+WU
/36kPxF17HCV7BrwQI9u87J1quQec/Upgtp13AANQsHqJuAD9nq8gfE0jXeZW2GM0h0xzen0e3U3
X1nHy+ste+MsMY+GRjKABCF5cW5X44QJIs2IsQgtKMusca8Q221BqDqMGeY6oukOCdbvmF/1SbOF
bSOLu5AaN2BXeIl/KmUACUmvqgnHinBM+vzqgy+XlZMdWxPkiECeMlU8psSYa6I2MDawqiScptHh
ZWHx3ajxFOxlGa/8y9KWXxOv47U0IeSKedVM1Qhpadsec4zato3uT6x3kwiYFOHbZWnStYNq6ApU
gSAiVpsaCzRe3VC0cDkRWtiam1FNN15QskQ/OKIBGYsOqD8Z1HPb4HExgS20bN2imBwwUDkzaE/t
mvlJUFz3eX4VDKCoMKKDVRvO3HRuoYHvttZdQunVZXWJzDGgBxLQ+3BBABwUrl7SZ1zvu7oFlgjz
y7F1DTu4zqZ0PwbjQUvJLs/TnTU8aoXpZqq+T7vpCKBwp2JgBaDxDSj73BB8kB0QmrrgW5x/T1DU
ol0JVNz0NEVsAKhDigKrtRGmSU8Y0CsQH+vUwA0inLDEIKHCVXy5Vr1aw41mO6R9K0GFGd7T0hnz
a1PdJNhe/IVoi2uZy2qurkkzoLWqNpDJm8SJUJ3OdcXlg5/pyk4t7kb7pKWpY3foqNl1f5E+JGvh
wrEL04CM8QTh3aB8bZv4ymRPjdb6McYix6ByjOnHZeOQRgVrieLRyxltxnZRF6xeDLmgMH9LkLg0
Dc/kpjNUng4OE8B76sDPalonVfegcMnTX8N0bdm/Nr5mMcVLiy+8h1A/Sbk64mvABOrZ482fzlLq
kdGfg8S3gvsqf1WVDGBNL1X6S2GPG/IlLWLEQpLPhEM3ULQVjgpNtLoKSYf1J081oiEjfMYrnZAj
BVO2tbMT9Mds1XBlT661TCEsNSJNK0ejb90mfQz7HYuuJgWULvoOvJFOwTc8k8TV2szCUxoFOg3V
NeFIUUsNc0tFO1rWpE6r2I9VzcDtCV7U6FtfbhU8l/0S9vNMmnCY6kCrTR4tLXc5h9GcMoCtB5ZX
mF+SoXGS5mToG7eyXCJy3CAyW7pQBf3QqmXkSYPY0opSsHkhJWe8xBi57zL9ceh+Y3QQQG1b/Qsy
d2/jyYZnPPpa0OYn2E1sxH1rUvQEgZayobcEwOuE5I5R++pwJKmvzKlrKOjb/E67AhQQx0o/XDZd
yaV29gWCFYXToCvcxkrrVvGaN2V5tFtSb1wlUuNZqSksrhENCi+WFq6o50fOI9ekD7UZuagk7Vrj
L5p6oRLKfhgzxsVliM4gbq1snLGVdqT6FpldFr1oUfTUFmw3xbBardwwnuX7P5nrh0QqAO0hbNPi
vlu6x9BbWJL0EDTcTTb5QOR7hf4dzDfjafTHJ6+uGMU02FDEaCxU8CRzSmX+pm5xpUmcCtbuQ4Tg
1gOilwNZ+uDUOD8gMQqs4d3SdpBzbwQ2G1FeL5uf1DJsAoYfGzBTcJ3nt6Y+RmggW5jmlNzpFX3X
BHd1tGepq+eTd1mU/LCtZAmm3uc2SKAGyLLmQr2f2vJkR+ZDN9v7skenpk6UR2JEwNNCRtkZm3S6
B0W67lc0vOrSLL5rWZZ93fimRb9PlrP6JuFk2H059HaEbwqy+BksoN8ytbxN0+Q9GJ4zFAATQDEP
SrCnSezMBqDdAv5OTNBRX/4OSahns9VnCP62KGgXs6VlFQRvvU2vNBDLBeOztcWdLpdD0ZoDZh6L
iWNJc5MXqFNBTsRdpu4tnhwLzF1tdofLwhMo9CFI2GuD9mOkd1jXnr2rYbc3pxYp0cD6ysP8oKdv
pg2qRqCp6FPrZc1LQ/r7jtov4JxytDy5jSeMmNpb4BHSw7X6KGGzCxTwRzXER6nUIdaNgTixYfvM
wtwBJlXGaWNTpV5pJU7YVEVROqUmWOxuQu679cbeK9BP8zeWg91cuMFAASpEnoMK+s8xRrtfVbpg
QdoBM9yhaL5KtI07RL54H4IEz1TEZtBPMbjzkvynQed7K3oAACzNvW5614Nhw6PLDfVDmnCH1EPY
RGg1xYHQdbxcHdVu9opW39rqhldafuizA/hHkHh1FBkg+GiGFtowemuQNU9VL2szYF6/VKFnseQa
oHSXd0w2nI+rEfEqQ+gBwjFhy5IAnYt/GpHnbDyMIPrS0M6QA5M5NYrbBECRilnuGP3Zdb9p/otg
fBYvQZC72p7ZZRsfI7PR9bcIuzpTUiV5hvumGeLcqdE/4A2VHnpGFCaHy3rLtnQtStjSkhYpiw2I
SgZ+THsNcG/dEaTuAAjbAu/f0EqcaJ26ciQjRotcqimnokLGXycH09qob0kvtJVG4hgrrCYtrABi
AiXdd5HxohTo+Katr3BAf7XETTR0sg3mfiErmvrYtyLUDQ3DiYYtDjvZ6YRXB1cfEDaQKhUSe0wd
OqWiMOOGD24KYkeztdzGpjdD+yPSxscBtJMbnmcxU/HkAFgRnRUMmbRPxCoDopQ6XKhW9Un/ateg
EGiKOIXQvPIqnUwe51tEXvJ9/RBJzqOVoAwwW7XQ71qsslyuzMyvowFcqD3dKnAtC/ZJO81EfcvC
QVXFmzLTBiWydCwosKFOEf9pA/OXqN1eBcdUnPy2aIwoEJSIpDsWar/h/Zbb8ZNwpH1NE03PS/L5
XE+mxbo+VBBeTvEuiumXpJ83EvzSpVyJEA4+icdYLWY42M5MdmjrP6hp6hXh1rS8LBUEPNEPVYRT
r+fYpXRx5HF6o4dfhzBEU/BDQ7ykujJDoCqorwqm4v7C1ejI2RNwsC3PkPP1yys7s5sGl6LZ4a2T
Bbs87vYWeOYUFm40GEm92kqUYJIdNTEma0BUyEx/RAwRTwOqzvYdKLvvL2slPeOoyei459GiLo5o
JuCNRd0VS6mkLqJVzKznwD5ATFVnPyjjf7WGH9KE6KXmSWOkS2ARaCeToYQZH+0wcpKtNKfUjay0
EmwdlIiqlU7QauLZfgyBn1L+ttXmagxfelDiXl5C+W59KCVYfREWFUmX6SylBUKrfUqsH20w3DVb
Zi+LKuyVUoLVkzxqEwKaGrefItureJCgGN0+tNbwyslw201D5HLMn1ynZmxs7ZxUOHo7UDqzjWUa
9Nz6e7QiqVoG4RRQDkrpjeO70hztLHKK5jEtf28ixUpX9UOgyHxfch0DdxUEFtp+qL53rWcnL5m6
Nasog6O27ZUc4VijClsFagNQttbDEeB+dAi8Dq24juHQ/XflNHnN3exnHn9Ubkz/suVI/eVKtnDO
e7uPJ6tYZIPxnabxziL2MdO3LlV5cLiSIzzIZwpCyryDnOS74ZtXxDeYT7+U/rTLv1SAFsVltwe4
6UYULKvGnS2t8F7jAx5zrFzEPhd+GnrKIfCN0/Bs/Mr2+WFKwRfl1r9BxUU3nJp0Xf8wZRpoA/7U
aIVhs6gIAghm5GRrGMisvMmqt9RbdufThbqSIuyeQtpI1xbLies9be4omHsyNInPjQfegpIXPp/2
Fd5muJDs/umy5UhPx0q2sKN5ZvVRqUA2b43rKYUQtboBAMq+jszDZVFSX7oSJewiICWAT84hKleG
vQLMGDLFIE9Dw4KZouOQfr0sbmvvlr+v8mFjGZRdmkOcZr+V2kOx9E1vObOt1Vv+vpJBUySNkCTF
6tURroaHrD1w64r9xXgNGtRQ+FN19HOh5HUupmn1NmSJilsov04Vry7fw01QNkmRAoMmFPUwNDTi
nyCjavsyYwRRHW1fNNZdDUNZe8P8NivNCYPofj+Xr7n2lOTF4+V9kgYOK8HCrRc1OX5zCRwiJPjs
yi1mOJI2cAb0RZkxiIZN+hfVirWqwhWUURZNJltCFRWDryOxdsBkHIP+QauWXjF1A+9usetPx/tD
QfECCnM1DPslVolbjCh0/Hs/YRDr8iJuyRAunxxMBjbgjAF4il3DyyBw1EndShlJrX2liOCnprSl
RtdASNeVALNSqRsQ5s+WhvCr2AqGZA02MMhl6hpdfGh2Fc5v1VTaRCYsWxUfinkfFfdx8IYeb4M/
tToSkNMLoccuvi/DY7NVzJcBjpwJFw72MLRFHi2jsEbqJ/TaICduvlDAKoxOioJadaNRh/Ubt400
NAIetWYQlSCyFDSeq9JqighCcyV7GUNMN8SRNxDil9RwmsYESWLsqpmyu2w7cmVXcgVlxyZko7nE
nTNafKYIZVqTOwGb/LF4BjaHq03POUjCCvZMk60M16Zwwe90TapbwARC6JL06F04FfmtRd/BJ+VF
1lVn7avA4/Uh2EqPSG15pbPgdRQ+cxvQ1PABxG9i9lB1pkODaqdZz5dXV3oNrQQJzkal6lC3IQSF
Vnic8JhkSr5bwF0ui9nQ589Ld3UTxS2Nx5IuYkY7cKphfAn12VFQ3de6buOdsrVnf/6+EhYmBur6
FYTF5LdW+qPuBvwYoJxfLcBNw07tdmMD9OMt5hF5IIiJboq5YRNArYKbK7IMYFAcsXxbDw4HYlIy
ckwSKHumZ45eFweSTvj/+miosW9goZXZekwxAJfaz5P+q8y64+Vl/y9L8fFFgk8sa4xLTjWmv/vy
AegTQ3/Xp5j3C68ooPYtfa+gVmK2vs03gilZkzeoPD4EC4FbAw4ZmjMsxVy91VzftyZxxtG8MycD
EziWXyrc0eKHNpuuejaiYqceaZgddfVRT8MrmwZPlfljYG95Q1y1IzCT8Kq3UEgaSLhvC+1Xk9Y+
54lTFZrq9A1qHwtiyFBtEXdJw8KVIkJYSEw7oROFIml/37dHHr9XaBMyVI+P08ZuyR3sx5oJDrYO
yt4OlrdnRcDF+dgE414tH7T2zsCbQrFQdnm6bB7yw/8hUPCsvFZT0xhgHaURAH7IPjSqhhHN0b8s
ZtMKRSeaY0K275dzkd2BvaNiALPJHK6i+euYJG7WdR5AoQdts1qwWNl5bEPBT0wByoUxNuR2hRUt
bXTzERUBcBndNEG0D4wrExaP50sX/0iQ1hpjt89vxsyru95B2XJD8c8LDPnaMqqIdknVEgtMitnr
DYrSCMArwOY0yG/tEvXaiIgXVMzL6ORaxX2tgnIxd+fmCwXSdxreqdO/R1Q8/w7hOiEY8+/CCt8R
tnO5Q3JlAP4I0GiNvL4LijhygEg17S4rL9UdZNvI1akUQYPgAYaZJDyhOsIx+zY1Drx6SrYgq5fP
/rS9aINl1MALWxVp0fq5QRl0wiBOYJaoEYDegYLChBkYygmJZwc3DeZaNm4ymVpoP9UXFnGk78Ve
IoVYMCgDao3TrQlI2Gza8fHX5aX7HC7jBlnJEM7laNocffMGHlShyxSYzWb/1ZYWwomMpioNxmVz
stDtkaOfbqv09bISy0eKm7NWQrC5DpkBW1EgwsrvFKsDmJRv8pu2+dc55PO1EgKYAfuhLcfMHauT
Pv4sMNCQPTB9o6Qh3xE0GSDLAmgAU5CSTebApxQ70pHBafkuaTe2XL5a/wgQISqCaGKTmkBAOT3W
9VJXD4NH0gcb1vv5isFqga4dAGkM6F5izxa3QCtkL6sV9ByAlWh3h+Ody4D+NOMuf+FUSX6CLLF9
moMYZO5NmgQbrwipon+mnzRVx9SVsJJ5bAxqYUBRwkOMiR8z1WmsxMm2gEqlFk4hAORYSBlYQiw2
WlU2NYDXxADdN9ZjuCcAoI/5cNnGPwcHWM6VECG8MkNLqdpFiJHuWXQ/D49p/4xLx+m6ZmPnpBa4
EiW404IHWjobEMWCGxNjm3mXuZeVkdrGSsLyBauwGV24Zqn0kDAYr1l0GMFCON1q5dfGPBjxazFs
FNFkzlvDRDH8N07UJ4SEdmxqEPXZCKyKp1wHYglGvuvwZ1i+G9a3KD9eVk66fCtponIYOBwQ/qOq
NR2q9IdSbiRtpIuHab4FRRVixPxUoid84L0Cc+tfWn6jq7dJidDafrOM1xgo6cP7ZX2k5r3QNCPj
Brg88TGe9+qUsZm3btwbIFLUnKaM0a69FThsiRFuotrK7GwoISalR8PGJKAOp7B1pRLp5qyUEW6j
OTYJmxZl6l1xC+SKI/9GudNQDP356TN1c9e8vZ5/6o+WN7wyjAPGbn0DxNjLSyppScBptg22oIAi
ZBTnEPVKn9E9F2FWIPXI1ehF38w3jLgfAie7SUDg6NtPSrkhVK76h0zBgzClN8LKxuAtIlSzfyL/
vpvjXCfBbdStEmtxgN8P9Zu6PJj2V3sLTl5uIx8qCEcri+xBMRhEmOxWoUfOEmcTR1F6a9gMl7mp
Lzlg4dboWTSDPAYysmoBxfmOjNOC29L8+zloioE5uCXAf5nLPXnuA9WkG3HxLZN7vQmXPif9Yxqw
EDMgrCM/xiQs/v3A+rlEwQDmSucKzzBQlQ8vfXml2l8vW7Vs5dYaCQYwJ1qZ9QS/rzWHsv896OBx
n/Z9tpXilV2FBM8cyAIuy6fuyEnTYkxVwQGqo6cNoUPJoVePbGgQ+B0uqyQzuLUoweCUMAfhUwV3
UepI48yJp4cvFYu8/03K8hWr61DpzZbHLaQAUSfTehdlWRNYWn8jBNgq5gLig36ZcyFzR2yztRdV
QPQCKg0D4Gjh1qCz1AQwqvcfIUIkXnM04/AQQiJMLM165JkYSE0SDXTjT5fVkUqyMG6FOS/VBN7p
uTqkRFYv1nB8LGPhxbyLx0Og+v0WcZWkMQahK+LXBegXxKd/kvOrvRmTKSIR8rJubxluRa3nGJS0
hj7XDibcHTC2uVOG2eaA78xmq+t7sS7xXbOWLVgfm1q9GFBKd0k+ux2t72db23htyIIJID8wXInI
JVoiwBEP5zCHvSxtHRz3bZf3ntEApzbubHROFcAnbesg8QirgfA2dBsFIdnxwhUIgwHoiwGHe76J
vUUCa44QKlkgyGEckNsluwlY+xcPAR0vqWU+DxgIIjRulyq2gZATEVngE0yX8b7wWqBy2dXuslFK
9fkQJMLjVlMxhKUJQbragPBXq4P2Mc/KQcVjDiyYGydabpsrccIVglRkMWUFwmgzGh0wjTpprB7Y
iAg3tUDmEuVua6M7drzrynnrkSCLqZFwwfgIEi4A3xa2Ts+1QBsjhucd8k2G/aUsQ2A7VjdhQjxD
+9kCpufy2sq8PnoPMAGk4jmnirNjlt2NRpsvXp8OtaO2IQe5YJQfSAXY2R5Vour1fxMonj5mJnpb
Q6CdFkgK/+am6sQFgkSrd6gxvlyWJjvrmMAEEyt41wAnI4QdaM6rBr3DY9UYgZfKTNQNtvjDpSsI
HBD0pFmIPcWzbs1qrGeLdWpk9HLTn2ji1BjLB8R++3hZmz9Rkui6MAOM0h3idOAKCqap4o2Qpk2L
YPBoH9pXctKBfueMr8Nt4gJDjLyz47Cbb03na34y76b76e4NvbcH+2ABAgRjvf7l75Gt7vpzhNCn
GmZ1Dkt8zrKJY1CgKPx8WYIEfoKi/fRDY+FAREWmE7Apt66+o7fBCZAT961nHazb7Kp7U7z+qjyZ
DphyoGV2k/vtVqgiuxDX8gVzbUlToaEM8g1gcqbpDYtug0LxCpQqLmsqAW5fNGXgfEE5etnfc68d
p2jlbAZMVOKYviq4AZMp98wRSFlmsE8zvOG7FjR+mCrDECl6Qjy16LZaR6W+z0JTPlBzgcyHgsv5
R6SBNldGgxdUnHRXAY2OmcmcuO52HQESQsqdfrqPQ0AVhj8vqy/z8WvBQoiDYnyF9xwEjzx3uuiQ
Y4K1HY+Xhcg204Jz1Uykf1FWEJZYLe06MU2E0oq1nwOgl+yZ+YPOGx5O0lmw3PmAmkCGDhTQInRH
0g2G0QERx9X4vQkiWkzVu1GSHnqtOfZJe4jo9GiWbxjbdWeeY0xcuyJ5uDGxItXVRlSKbllgeIkJ
T0UhREHzMfA72tRFd25ccCerfVAPXl5T2Y1lfcgR855jrjYMHTawmDz+okexX2nltzlQvZ5wp6x+
TtFWu54suGI4BKqBMRI0OAs+3ZgzzE+MQCkIIh2MKfqcHeoCycF4DO51vTiNQx+6pFACl2hki6BJ
5u3REL+QYiyJQ/GCBh1GE9cTYBh0+iMe7vvs1zy4Y7Mb//0c6TJaoINCy0IXsC6mWTG2oPCEwPGY
7KVsjnH81kTvSfnWqe9bsBmS8h5kGcC6oWgOxhNFcLLxkHcTrn+sKFLKXb+bUNMadlp4p9Ed03aM
gDmJvJCtfKU0X7OWKzjXMQETkwosNlc1dj9H90E5NPWOffuiPLPajxq/ft7wMtLdo8C3WOY98U9w
b+acohqzTMqzFIO59MZQHV37rsZfwy3URdnxYytJgj9L6VCwaJGE948DIrtS/T4krrGFOS71NWs5
wmHgo6WPbJGTt+iU1Q69kzr5lf7QIv3mVfdV4NKnywd+Q7M/V8jq6RYM8f+vYbTM4mNitngpEhBN
ZV8uy5FMUcIqkYoAmw8w5oiYzZsbqwAy84ird2+62kF72hUuqMLYnfaNP85uvK/uAeYxOPPbZcGy
q2gtV4hq2oV0vmADrLL5wfsjIOS4vbssgiy/IQZyaxnCievVVC8SBTL6XUoc8gwOcW88smPjBY/F
kzZ4uasDKo96/HvqXmP+wP2bdM/6C4Szl8aWoispVncm5D6Z1R0Ar1wTDR0zu++r+rih8NaiClfv
RK12MkcobD2a+8LX3hXQVYN2lN9irGIaPM1LvWiPfFPnzJNjvPL9fIXh2ffwme22EkP/ZfWXgB0Q
m5jUF1a/jSxuziGcuLqnu2If7I+Za2qOtdNuK7cBqJtveM2N/ks7YtY538d786v5F290AFH98wnC
8o9zAOJJimuzi6/Q/UrMI9sC7ZYeVPAowa2rBmgYBWeXNYZWqcWiZfmzq3/bRg+6nEez/315a6U+
dSVG8HTJWJXo6YYYNHc3/Q9ARwTFqSAj2M83w1O5LKCC2pjfBiqQYEXJnIxzGEAWB91A2qHSaaLR
5nvLqWsOaBowBxeJCrwrk1+tGXnW1J9s2nhzbZyUmO2U9H7kyYY/lMbMsKR/PmrZh5VDNJosCHq1
wqUCUucOvAhK5trTcQLZtvk6Vwem3upbebrFPD75D0BB6ejlxGKIzatqbU+FTnBzZkx9SDLzEef5
LwI7jOj+I0JQSw8TZZwqBAUk1/06dgdtryaYqOHHSbkK8y1/JHUQK3GCtTad3SrhgmCkI+My9Jjn
TpEIBLnaX1jrSoxgrYNZamMXYOHMRDvwZlfEqofsiKuMXrk1yChVCUkceBlEmvYfPM+VYXDEoXFf
wjC0BlColekYrf83BHFgOUBmHqBgBkFcLCycmddpi6gUtTftd6h7DTJxurGLAlcBbm4Wu6EJVJfD
5VWUmZ+tLeUczONpn/okrXk0K0axWWUGDMZav02HesNByrzXWoRwCysVwHWrCGopEVKm4V0aOzmg
nfTy62VVZC5lLUe4C6IKeF1gmEMAhSYG1tzljT+PuRMWfrvF1LklSvD5FSm0pDEgKiG5B1TgsiYY
43Xr9iaN3i9rJa3IrtUSPGWdJyYQgfF8UA7d5LTEYaf2aPi2S+7Ka9AjeqmTuJo/76/YXfjla+x+
5d7WQ205S6KTWn+D4EGyuhs6tV0ss8v9LPeHudgNne1Q7VrhaIj8eVln2XFbixMOQgXQjalgEAe0
9SdlQd4BciiQIYYtVyU1TQCDIi+k4RCISRJtqGZd6RBzG9Vu1m9K48T493nLWqSrt5IieCrbjtKM
dMgHRdl+YP1BUUCQG1yPTeaX7J5vYo4vL4VPu7WSJ7wk8grjAUEPrYD9x35byBa86p76oL+AiZT3
Tsld5Xny1AO5rXbtLjjxx7/YPqS9rKWtCBhDgsX2OljNwwn6KqhaJIBpigzX3KLzkzqulRDBJPlk
hsqfRQ2KyFPJSwSc4stqSPN4ILgxLUyfLq1rgkOZE/CTjMHyIlPuquI+52ifRp/qe2T8rPs7E+h4
5Ykr+0R9uixYav4ruYJ3CYg2J+Fy4puZg0oEBVwLEdHWq0xqJSspwi4pdZ/1MxKybpXfGsUvY7oh
XeaAD4mXOaDRUr8wv13WS3raVhKFLRuLsrLzcrGL5sqO36L+xJs3unVXS6QANRR9CWh1BeK9WAfp
1VKdWwIpZaC4saXv0qFwEnbXa9HGU0gy5AoRK1HCRvEEpEtWjqfQCPTwR6135kN0mvfKybivayc7
cne6tt+0jWqdxJ0shCuY80Ntf8EmO49Sy0bpdD4gKQnkKYYyEhiy5y50DG1h5PXB0Ht51yTWeCZO
ULLVh9QaEogryU2mfNHig6Z8uSxC21JJsEV0uw2sWvKsNf0y/B9pX7IcOY5l+ytluWc1ZxJtXb3g
4IPkkqghpIjY0JRKBQmQBCdwAL/+HarqdbnT3Zyd2ZVWizBF6BLAxcUdz8GkTRMU/V2XB0AqRW4w
1Ppfwtw07q3qPjb9rcWjlj60SdDBsKUru3sppMR6MU6GciiGG5epZa1VLWUaUDivguTeeAC91HP5
bvpP9NAfxC596jYFCLJ32YGjOnOTfmvXmLUuOBcnH7C4JjwGmZeV4QPGeBOPmyoNUvKjJ/dVulap
WF3r4qFtapXm1IIoIwkwPAc8qcQz/0g3n9nhg23YW6kFdJ9EoG4/dB59qbbva8nRtcUu3kbXLdEe
SnDyXREMZmAmrdcUIU1+Guz1upKtSVq8irlTSsFtrNWUfh/f1vmNzJ9a+RzTtYdjvhGL9/f4AJdj
nGgkMEzWQFKjg+T+p8hWHOpLWV4NbM4mQgXLhe++WEprVnpsziwJIEix4gdMM4z5pjY2E7+VY4DF
ocfEn0xr5UE0L1xTYKjjUgDJV0M776JomSZtW+WoMgNx2gga2DfQc6P0wgSAcYcwd2OPZX5C7F1R
3Sb9nZLeAhVKWre2cT9Y3+3hkXLq6RII1ck2iwNW9iHq7oN6m02boQycCZGP4Ulzz9z4touBXOyO
YY/mQ9S1/XZ87YHrIsS73s1VNN8Be1CV3crmwRHqZkxRh0brApiE1yzgBc3RgZ2uAdkOroC+fFGQ
kClLZbLgB8ACJmDfAeBG5hOU76y1Cf9LO3wsamFsywFcrrk+i6IHUN+0qW8MzKPgBEgCu1qx7BeF
YXrU1jBDqmNE7PQhSaYBeIQGhOU98QA+uVEB/Cq078pwKLt7VonN9Rt44WWeBf2PvIVh61rJKWJQ
RE3Kq+oA2Vd/SVp7M3XhdTlr61pYNXBpGlVrz+uy0C8KUEBX/yitrTGl28px9+4qhNQFgYaGsXtA
LCFsOUOfVPTUjQHH3fkaAFeTak+nnxLUArx+oFq4xkJ+YRfRnea6KFpZQOpcPv8Fd+qJJASg9lbs
y+qbjCdkBjYDX9GOC+/+iZyFKlaakZqt6nQ+Jw9jdpdrL3SNMuCCoTwRsVBAYzIINWrsm4hNXzcG
3/4LowcGfEDATyFzimLxQhX0ybATnmKzzLR7E3wK+ip94mzFZ7i4jiMps34cpYd6zVVsqkJKBvtm
CJDGrI1XXTyMIwkLi8+UlOjVBAl18VnVoQFcSQ1p0uv3ZkXIknzHtEojwQXp/BGNL8LaD64Jy7vS
nb+yV0tGKreoe8cssRK1sx7SXg/AARBcX8eletPxqRv66Xk0DUaOUdHrgIIx3VH7YMnMHwAoKaQR
VJQf5lYzng4IxlUPMyModHMfU/RB2gN0clC38fAssrU6wXxEC6/g5KMWbjvvGRdEwe4W3Te3fK7l
fZLc5u0tqlJaFvbd4/VNuGgm/q0xX3SKRzrJYrXnTJ91kg7bnoLciL6BVjTOVoa+1s5zcYe7nrht
ReY7nLGoa+rbgr9cX8mahMWzUdYJcUcVEjAME/OtLrQVvb+U9z85moWVsGk+gasMe5Vb6ovLGPPc
aXC9jsho7JWQZO5mpKUn2ieCMefrq1sVvjAeaTJpljvEuBDqSxE36AT26+6hmCIws42M+INyyxV9
RepFZUTWC08/ag5nVYe2ce3EVNLeL2CxYh5SE+PcaHoeMRz4bj+pf2GmzgBvJ4Df0WCqn7EjuqPZ
VuDv7TGB2v8qmvJlRC6s03igohlzZUP1CxftWNZiQwfh6kWd0d7XDi2miRMvO1Tvzl38/E1/aj7K
ldmpC0gDaPE6WtrCNLsx4OU0DnH9h3pPX53n7F5+1sSrbh3pG2Fg7V+tx2TNxKnXF2nNPz+63pWj
5+BHgVREp+Hwqy88687cp7mXAmJlRdglU3K0wjNQTq0qVT5CFgqdAWe1P6GljT255vb6yV16f47l
zAd7tKbUYnkmGOQUBtnbuXmbAl5ukGsJojUxC0PcaWljFGIWY6m+O9wwZNfWsvaXujmOtcKajdrR
WjBC6shuFqLsUIzYNt/ZCz9oAb8tv5vPzPboihm++OYdb97CDmOSSu2z+ZBa/pq8g+73pwhaTwkp
OiqF5Smf1a3+0qMr/zF//b8d28I+w27mDW0g2TA+BvdVN1qvVr9dl7G6vIWJ7mWmKeqsG/adge6m
n5onbunNDNs8YEnl9+lmjLIArCz61l0Lt1cMirUwKHi17XSsIRt18brwtAcThXjPntkxwh8q2gqc
FR/pQjvV3JcGCj4MFIIAdTnZHktMclVCQ7NzRRHbPxT5TcbAHRboRRtQ9izrOx7vum5by0Cp71m2
chMvZBjmDwDsIqYOUJhe9lVMI0Bvco5ua4Je8qzPg6ICdzZ6rEC5HIMxdS9TG5woYbGGOKk5826e
+kmnohc3p3QTtFs5mIvO7NvEQU2yAEzuLhv24M5WyENRHpr6e2lsG+eVWF6P+RmlDA31U9PebcQo
lqeO2SPaQz2SqKEBfMzhzq3j3dRnvlO9IEsC8oGibAKCBsq26j3R/AT+gi/EQzKBMqPaGXqKAuW+
N9sNKFhke2inDIWan+6khIowgTaw0fQdm8Kq2Fv1TanwsB72XNnGbG/zyRPFfnKBFL9t+udsvIsN
4PRxL2FJUPA/EnqbAMHShldRlAGZopw9cB1jQBuwv1fVbuQPDPyKcqMK+Kv8FaB3arxjzs4lr2X1
CHg3UBrc5vIR8DWOlgVus3PqZ1dsiszwqv5g2TcsebTLg9J/S503goL/dMia2xKkd3W2d8qnItvy
9j0eXlA34eTZ6Xel7TlyC85qjvuj9gBTox+tCYCKh2HaYAYlpIAkKb6r7Y/SoYC5jkGxEGb2XQoK
O+0bZ89K+W5IEObEwLIABZmdYLskamrmTasEhH7opeWbyQ9V3oP+QKmo36GQovdsV7gbqJ/Pym9x
vQO+7SR+idpn5KDGD0hj9e03N/t9AIIPcLT6et6QW3BeczL6Wb9JzLBV272CoQoB3ENLf8iNwVNL
d+tm39EttCloCPzctff+3HWaR1JnahdTRVloOe5bWEncWGk3N+P42t7ZNxsRdCH18kPrCdVTI+MO
ULYhNOxZTTAgu2IIL4i3kYsyCdFAqwsm9NOHpc6tsmvmNkF2wGisP/iZzx8a1Yu9t2cbhJ385gOF
o7c2rFcWfoFCE1WHI8mLi2mX0nYaPGpf7UEYFLqpvekN1KUFXFf/yQmduypsD3KX7p2gCtgWtLWA
5gnWXoIL9uHkMxYPXdq3pUgGfIbuA2kMouPA3sIYD5vy+zdgv3skcA6Z9538cX3nz72g0+UvnjmQ
EwEWwkG9DEBSafGzAhpYVXmdsba++fsX9u9kfYuXTs0KICdZqF8VXnFv+sZtusmwzjrotyKMb9td
56+llC4Usk7XtnjhitTQiXCxp8UrGLj2fFOD4jhE/jF4F3f3+dby1yAH1la58JpzAzg7X/27Drkx
rG083hvK7vqBXXpFj3aSqAsfOZUVRpSa+arYye+qtZtUvq+A/doO76g4BSQf38Wge06WAtbYxXgN
RtIG2j/O85jXP+UCB97xBp8heROS6xWZS/JwBh8JSGI2fM+C7D4Ofs+2YzA94VXzUGbx2o3r9f6w
Qbd/cGMx7/n6h5wpMTHQHY5mXAPTBGh+X1yeQUllruox3CjZbHS39msY19a50+XTdUFn5wtBGAxF
a4UNSDsMwJ2aKZJPeWWDsAmJN8CV2xw0Q6Ghb64LOT/hhZTFndR7Y8rHFlIAqgps7wn+mVcyIP2i
93Zv+Bz8siheFSuWcG1tixvKq6FwkpoNmP98FOylsjbDGqbl/CtOjMBiYYsLiYyl0qodFqYwVd3n
WV286YphMwAtyvLO6Vj+S+nYuJLHvKQdGF1yMG4PuG13GehlDG0y/ZQPKAdu1RZDYPrr0NzqxveV
Y1uTMzvcR8HRZOqAEpbYQAK/LtDGjb1NbvQfgARMDu4zf6purbtsb/ntWifkeVg276sOjjRUcawZ
8uRUcuJMZCA0A7fEHrdu76jeW+P1obHFXEY4zyv5K0udn+OzgzwSuDjILqk72nQQaN+JA0VmeEt8
69H5OWzGbXrj3q+mI84SA4sVLgyrYkk+OCkE1tZmDEq/93QNdPW+ueEg1Vixa+eF+1NpX8mto5Ps
eF72AEvC4EygPbjb/qPMvVaGuj/HZ9PWfmjhGKW+eIc2yd3au3XxIiIWAOQrGifPpsCkVpZcn4oB
jVVoae13w5zFsuy1RV5UVwMsoOY8Gmouiwi2cJ2KYFvhbHW/QJ3h26FyqG+q3+PICRukQ+6LKNmI
NY7dy8oKRiSULmZXb0n/0LlTl9gu5KKw9GE+orF+Ewf57/rL5Ft+/dD9vqKr87U709UjefPPjw7T
UvRcpGk5+I6OThYBsk3P8OkW84nBoHodor+VnT3vP5jV50jiwpl1uji3CwUrdH8m0quRp94AibP3
2MYONOm1DzJwtsoeAyK7X6Pv/KxulANbmfCf3dazVQMrWwPgDHZ62QPY5FXrlsZsjPKDqf1yu8/r
23p5kUcCFiYAnWUDwEhhy8Voo8u79GqT+Ux1n3iH9tSuIuh3QSm/wdybNJGCTkGZhiL3kO6SivkA
H/B0O/bIVD8M1bDPXMPThubZtXqk+hS6FmCcu/nzmRx97sKA9Jmb1ao+v2723v45vIPvzN6kz9Xu
qfLanftRbKYhYDfGzehrdjD6Mnj+0x0wp59AFo6boZhjk1vYsWLa1+pPpXt0qU/cN44Jm+uHc/Hw
kWABqSTu9RkXM+utmrIW9mtCrYtP1f04qtvrIs4TxPNqgBwBmDcM4lruQslH7iA8nS0ysLwtjJPf
d/cb6xYwtPKH8JIX60YAQt+nm2ZzXfBFs3UkdxGvsbjJDPB3QLGpvjer6YAqNdA+ZZimH9clXd7F
f69w4eyBUsKaRAJJLnmj9NWk4fXfP9+Q5RVFlwtaXtA8AKd10XfitFUKSK8aKplY2xZJjzgi49PA
txrP74u1do9LqzmWtjCDhV1NaZtDmiRvXbIpxVrP05qAhULYDrVGbRZgu88zFES/u75dl5zHGTkL
1R0LjTpLOA9Nl0D765sBkCy/t1ZQim1LN5hmIYl/XdBF//tIkru4qOWIsVongyRqqL3P0xQZ54zd
FckfoIrZJLqB5tJcBLwnbwPlmIPj4lXtMc1gueV9nLcrGn/esYurBpBTE+zC6DM9w0sBg1Ft9Bzf
k/3SPI0EAk1FrVce7tGkhISIUFcigUtXjLhoAAIzFEEHzcKdNKkBtK26Hfwk7sD3caiMAtM1YdkG
Xxv9Hx/jfyafZfRPXW//+7/w54+yQhklAc736R//+6H65H+L8vePz/a/5n/4P39x8fe2n+X9e3H+
l07+DX75v4Qjgn8/+UPIBRXysfts5NNn2+Xi6/fjM+e/+b/94d8+v37Li6w+//HbR9lxMf+2hJb8
t3/9aP/HP36bOwz+4/jX/+tn8/f/47fnMi+Lkv9t3+bv/I92+Q8/31vxj9/gw/8dFUUgXQHw6p+w
wsPn1w8s6+8WgFvneTkVvr6Fs+MlANT/8Zti/R0AtbPHOA+8YE4ax9YCYmH+kab/HXBJGElHuzdG
7VXT+O3/f+DJMf372P4GeMeopFy0+Jr5Kh9ZLmBAwKFA55ijo1MHtdaF5Wp4PsbSKWhUdKZ+01Zq
sbEbTQYMKYnAauP+RmuhOky0cZg7kxVmgo6bjJWGV9jI7zsIr1d0dllK+fom4BnAXGOiCZmAxaV1
imQUQB5lUSYq53tslhpgmK0xfzHKPAavet4OQc+KO2C4KOg9txzkkw0tBS6INUy9x4VmbMGVpL0w
mXMMtJq0Rp5zZGkJim2+hq649Ee+PhecPoBKBdaDZSxBAoysBrWbLmmUqwK0mWU/VC9NP3P90txR
IlemlevVsiJ7Tov+aZRWmSCABRxE1uv36qjp3/rKHV+s0ZgsD6fXfOZpGSM9acePUifZL+RD6Idl
ptM32WbVc6aPT2raK69Hyvsv3TjWhYXV/9c6vqCvCaziMiOipaJRzbShka0PbO8mcAJngIsVE7gI
iWYpUNoZZkC3ALbqzF9x5MMDbMGltRihcI2SBb2pDT44rerbhtF0xXdaGL9/inINMH/OwFHEmX9+
JKrPUKNybSxIoSA27y2KGXL9rlU0AQLOP8nR8yUM7hMaXmfkUJjaU2FDbZl6l5o0SivHOKi5ECHn
zL3TinZcqb5dOCikrNDpaQKuAQ/K4n7oJqHFNDUsYjylGwBMD+Ek6+GfJv3Eoq+oA9FhGcCcCmgP
DCqcLgigaCodbZVFOSAHN/gbTTi6ylqEdb4WTOHMBkgFRjY573/DHG08glU8QuiTeHVXd5vYZfrK
WpY9LDgdYH6js8PGr1Exn7xwmcRoUsrTDKow2WrA9SLdKbBpHh1Vz0kKbGCtI9Eq0c47IYPlGXk5
roRxCx/x6xMwmwkQCjjyGNlZfAKzOHPsHj1IQ6r/6ioQZBkYAtmm8BwDc6Kd3/foXhCls3bjLmwx
UH4cdGNii4EVM//86Bq4eR73ue6yqOEdRhLSvPPARL7Wm3d+2VB0Ala0AxAFzQSu30IKmlrwP8oi
tSYGkG2td13yN4ALgZVvXCl4X9pKPJg6ImKkyTAXeiqrZ24q0WPOItHkWtj0wgonripe7WIWwRhJ
fZhMjKCjB7tcU6SF6zqfInw3WBTkIGeGqYVD1acd8h1xm0fu+DNr+ztTGuFAE88FKUVXKC8MaEp6
EvsjjwPiqGExPaeSvTda4Y2g0egyJ8i6P/6s4QauIcbYZhT4uXtpsfV2X6e6VU5pRHKFvhKFkSdm
xWsz/suSO5YOuq6vGWNzPmp1oUexIXS37FI2v2hZQA2CnsXBFruBaNRv0xRQWaPCfthNV4boUic7
1sTtpgKuhn99vefHDyalr8m6OUGKYfjT4x80s3HjnrEoTbVsV1WooWdCHcO8UFM/Vrm5sehEn3Sn
SVcknys5JANxCas3QLu+jJQLQ1OKaoTijSmRYSmpGVAbQwKgQbUeOGVrofm8klPvDHkO+BaGPY92
u0t5utYOKOdipbQX9GUyZkTWdlQq4RWDYSke8HU4A3pXXeyVnG5SHifTypIvHTt8UaBH6HjsTbwG
p7tdSWpIUxQsciqN3BqiJaENn8WrulaHzcr4vosb8cxGB7yXqW37bk+lbxlpteIXfnXenu4GqDlA
DvHVL42s48JX7SpNil4WIqJU4LFIy8oRqKboZRd2vaY3IVOKHF2YpExuFQXlQdm7tYcCUln5pQmI
dzQnK31kxjmPwzIustbjHVNNtMnYerVz29Hu0U5hoBc1E7F7aATXf5QIGoNEosXTK0Yuvju9OT4V
DBi/fqs38lMdJ/qrdkn2MnSttAGCWTW/qk52a1nec92DTzzfQfyHy64uzoESkZhFmrVRqfS63+Zw
NVstjv3UQlVJ1tR4vn7Lzh01PP2qC0R8zbXhsC1223B612b12EZGU1c7K0War5YOcoAlOheui5ot
x+JgdROGCxlk1SE431MV07qqlkLV2ojiKb5RMiMOHCAE/xUpoFrCI0UAfLl8B2vZYVonVbAg1YCu
jNWbYqJL4y8sxQFWGOI9MErbi1c+rfsUDBOliDqpl5t8wriPJNMarMyFDQMtAgEw4/zcYsj8dMOk
Ule6xYSIzETPMX0Y/56lxtqLfkkI0o4afHR0CsLmnwoBeC1yABXtolzv2lCM/Wcvu8a7vl/n76lr
wO9DFArHGbHHwpcVeN2JQCdixEiT7xNLNjuFqPke4WcSThPSFdNgrz0gl1Y2B9foK8YZwcs9XZnt
1IBbkwaEqqL0M6vvwsIF6sP1pV24QPD5MaCJG2QBHG+h1QXXGouMTROh1Vf6pGZKoGADEKWiK/C6
qAthvAv0XyDVINgBSfYSgs8oWhel5rGJWCkVn6o54GHYqG2qzonvYl2Qg26mI4q1FlgpqV6HyFYa
z3ldstDunfGbPghjZTznwiYDFx2YWvBKTMwcLdTHttDtWaRcRHyayNZJnM9YcY1wZeEXNhnxg4v3
GA8UWG0XVlFUZpKrjSWirGTJqyKbrPHaxETFBlm/bVryER7BxIfQ7FUN0CjDIAtQvDFLB9LAkLDA
Bihcu5Eux4C+osPGkRL4Ede/8tJHIq2OLP58QK672AqKkZKh4lUXCWKj5DkNqZ/oRPFNt5V/QRPg
Kfxb1sI5cpxKL5A+6CKtSd2NJY0ElGAKyBLS1Niro5luyl6zDpVFlAdHBTFpgfSED+4WtmNaghrW
BO6368tfFpjwarnERLDq4jbMf1iYKy5kGkvNGqKqBJkGK4BRYzSV0wVD3A8ftkYtNPVMHIPKSq0A
OZeAaypCBqhS/bYHIitGNBP0lUo3BTQEyAdt3U8T2ejeQDqBDkw7L0lY2127SVEjHDyL51rmI0NS
RXapxnTFJfpC01m8VwBO1jDchkhufrdO7YfLpzEBY1EX0dpowyxt2KaXhgaEOECYOoVVIjfGPpmD
5FPctv1NLG6GbCs69PKw3G5CyfMEU4VOC/5bV3iG1JE2ynP9pSz0/o+BF27QlNzy0xYrpZb1KxWd
GYF/B8l+yvQDj0e+H9hAQCTjusGQtugyBN4AIH+YDHoCRMXrJ3iuwDCX4MVBeUPHm7YM7ipM2SF8
VocIoP0K+i5J82bbDVALVIM9Xhd1bjbQfIQ9RTEFIRYcgtO9rceuN+3JGSKlkcYWdY7POuu13V8Q
4gDH6Ov/zvJCKkYtGpimMUKObQhKJXV85PbWanez7TlVE2S6kACdZy8s8AotPCgpshJ47/YY9az9
pMJFIz8IJUUNDkJRGytKeemI/klfhMYYE/nh032LB9PKijIeI30u1NZTL9FxqyL7qdT5yn1eFgxx
hYFdgXFF3UbnN3yphSxCJYuBPS2jJrEqn6Afel/TTN/oda4DEkGpb4jM2neN2jrQO7LevnUHF6Vk
qy1bgtClIICaYY1BkPhICn0rnGz4xQBY3KxsygVl0lRMg2sIF/HPl7HL0DpQMDzCkSGHCgN9JPXt
JlkFF50PcnHQcFzhVc50X9Db+TOOMix1oStOoWE/pomhedhqM0xoaZkJyrfBbgT1Gkdtdiwp+84z
21Z7T7osSTZjnLTPcZdIbeURuKB4yMfN7SAIAFGUXJyPlSRGY9BqioaJaoALmhKot8Mi7jRtkI98
DU/gQnqNnAhcaDpVmVIXNQQKt4of5ETybWPq1M9zO7mRFFn6oavi71yV6rPIc2PTj2O+sugLFwBO
FnJcmAZAHWPJLJ4mjt2yYpyi2tHr7ZSDzY8PCmp7RmL+ac8Oy4VCIV9pQn2Wd62bYprRYpii2J6Q
BCEgqTS6ftiYQ7uG0r+sGM53DbKAujZXROY8wKlu5RRgbPZgTUg4uca2B6A3MCjM5DbLGneHATkA
bRVceimVXTiRuAl6A8V6ZinVS9xoa40P5wkJfI0Ljwt5YeBRLTnhlKpxucy6KZKwDl6r9da3suiY
T13e3mSZ23qAUJchVvTRNL2y4lJeOmJTM9H6h7FA3OqFs6d1mSVYqk6RPuXfRWI7wViUr63B1lAO
vnzz5Y0+lrTYdcnKmuuDokWFLfO7WGVEw0xFi8k1omEQA2CQYF7J4xyYToPRalGfoOU97KrC3k7C
HYlnIAH3kojcBAWVaum9R/pGYNSgIOVG4Xrz4YJ1vNs5ea2pB9xQ3fZQMmYHXpcG8YFzmdQr9+Pc
aoOAHBuPYASTAcihLK2Ck45cA21o1KCBZhPTStmStC2i1Ew04DcMlSQBUVH79YxRLx8JioFvMitV
AHLVLqrlZmdNW4cS51ecNYqKl2xQnjOl117/3OMMrkzXQXFTJWhGIZiDONV4Sl1bTqxso1hTLJ9p
xrQdCNr0/qyUmWrUJSihgJsTCn0qZbAxjyJAdRqZtqC7xgCPqu3K/sd1KUtLjLQZIkwT3Ii4Lij9
L6RwUvXV0DZDBDxaeUgQz3rVmJFvCuXOXmYqe74u76uKcKy46KaA04TCKVxtFDqWSMZVrgkDTpMa
xbXhfIgMjr1Xa06ieF3R94kP8E6k/ku42b2P36GjwSc30MZN4fz/0RqZavpNmzSYoOlT+ubUXauB
lZqTwSu1VgMlkNXRHDEDF5h6Eqn9oBU0h5dR2/Rni38N6jNDAXmAzbv296bRkru2qxwMSioKQ3rQ
UjvPnnoVDxKPkVijWtNSvyobkHQxkAGg/qln7YTwwOpRkq6aMUgHU7qehTQpxZxgapVBahnVHVVc
jFAxpHE+rm/hF4vG6RaCm+8LuAYWYI4sTzWj6zQ147ztIkI1IAYjXJ52BJP492b9oaSG8s3KJvlj
MhmAdDmweVS7y8sA5QpW+oXJyI1aTtUfXENxzsumTimCglEj95qsVN5k72gYURsc9SZtZFsdNMeY
9jSey9eTMMXvaepW9dZxBNnheHEyxUDSSG3s5iXNXVQXkty1/W5qAITNOlEZdx0zrNGLRSFuik4Y
3DNsqSIRKTPaeJgNTOqwM3rzteuSsvGSFhzjRWYlAIXEBF0d2kwf7lJwi5V+Wsr2tQIrE4gEGiRJ
fKTfnQwDm12H8RW3sx5RAKxICPKo9EZaApCpehxP4TQAucKjRE4ALxJOM90qA8v1G703xTc940nu
913bgcq5qVl669pFfAfa+v6xLN3J8fJE/QkNA7ibmnZa4/E8VlVfOvU8Leykg+uDMrHsMEAFliao
WlLuud6XLzTLauqPw+iCF5pU2RgWCUcD22hW24IXMt11FDUAr+Fx86qbCGG8rkyl5RWT8T22tXGa
bXPjbq8r0OztLfXHNubpp7kbTF3W0VvMRupdpXeR2oEuXeNINlYoSm7+tBQkzFCXddAigQbB+SuO
fM4qLyy95Bw+uAkSPcPIlDDPrLXA78yzm9mrkM40bSSV4Op8uSdHYgCAXHSx0skoB7TSTrXFFGbI
PvrMmIatdMZ3q9RGr5WGGpYdIu2WZO1KsDZH04v9tHAN58olai5IeZ6uNNWrWCrAH0DhVMOAMho4
QFKfekgQcz9PrGJXM2fjEPl5fYPP2lDmpcMSIHaAEw3PciG3FL1jKG6NgkHbJeDBGZX2rcA2CG9Q
CPnFBSjyCJyQDCB+k31f2VqxyZDrimxFMf2hyF81PnATE1hdH0pNNsJzh4RioFPo+UptZP6Wsz1C
QQp2Cwl79Fec7lELjs+JdWYPOIgeFW2uq3umszw0xajuxooIxF5O9Sejq68NQrp+fq9RDlwyHqkW
H90ut/uoG7TcH2Z4PIrk7YqUpcsJKcgizkMfBCk+OMKnS+NaKZxaVYZocBW6U/vJBNE1nXr0BMGd
+iF4AXxbLuv0l6AdrUFnFcu1jM+F7cUdQw0dzUgmbN7iSWA9JshzqSCSH9xpp42EbhOp00eL93uS
N/FLIRz9ZUX/5l+6OFMbji5S/KhV6O6yzKnauQ3mZU1GQO7ZAUzNg/92j8DxRUcFX9aqj7fvvc/N
IAPfWgWrnmu6n4OnZOU7LtgzfAfq7CqyJXM29/QABIC5YXMTRDsjaHLcVDdvQXhh3hRN7nilIQ1/
1NPY0yutChEWND63pINakYIRMeBfA45X1wBYbq7mfpdhNzQDMS4Ub7ZNiHcXqc68sahWZvgwt+9G
zynTX4A5GqOa0XLX6rCKtSXaEFzv2XvObHczlfEXUpu6YoovaAduAZgj5oOCJV9sECnjulTmcBtT
nzqmu3n3MPapGqjWWPugzgbetyKr/fVj+WpyWKjH7FHCVUbmf74ip8diWzmrjEoiGEI30Da2+3hj
V1m7HSYl3qM9jHuamTzXWt6FpmKqXsNybAbqBIGZCvcR8ZWz7TjXULrP6oPJLAkEngRDMQ1TNk03
OSAQssWHJHTYG2mse2PvYqC318ybXjVf5WSkIQwyYgacvIf3WLnVRYye3mkYQsp5gTRnY3i4Tiiu
iCxEKTEPNC6NO5P2a6BNSz8bqoBq2FxGwo7MXISnm9GaTsz6XAMmjWza0O1zMJdWTYE5WIxiM12a
K2/SMhKd5ZkqihvoYAYl9dy7efz61gJl+ayLoXp6N0QZ5o6DPEtFyNKm3F4/6AvXD82FyDZjfgiK
/lX6OXqBlcTE+ztlapSh/Ww3TKm57YmyFh1ekoJ8NsrKM4Tg2dwlukc1Vlq9GrUWnFmd9w4oWXGP
rq/lLJsx75uNotvcDIsy61ezwdFi+GTAY29TLYpzvK/okpn9PQP+9GNv8+wH8Br7N4ukqbiJsdKn
Mhm1wsdIuVNvlMxUaxCAN8paDfLS2pEKRm0GdROUZxY3qYp1ivZRokaEuGggyRrpU9jalYDzgj8x
1xzhwiAvR2AlFmaitFxmUDzNUWZNLCx7ksggUQsAQuQkz16NkqVvSN7KLoiTpAYlotEhOsso0F+G
qaU/UTw06c7qCv677abtvTHm6B137EEjvmkqyRq/8fm24HvJPHqCIBaTZYvvZT1BOk1aSG6oEs9q
bLkYecLY93WVOL+5M0Lw3MCEYN+Ef3d6kxDiu5PdlXrk2DAenZGmiLMMcZjaPN2xYRrWGMQvCkRO
eH7J0UOyvE946pJJtpMe2SBrDlwatx4amLRwQFTpjzQnwfUFfrlBp4b6/1F2XjtyG1EafiICzOGW
7DRR3SMrjG4IRYZizqyn34+zu4A6YAjd2AZku5pk1akT/sAT/rXgxfZaGBBF3Rv6sTBmP3KSdOMa
8j4xnUeaxclOw77pMChduE29MdzlbWLuadWITd+X9QudkGITFeN8X7b190m40ASYVNwVtlR2k7Xy
Ma7DGj8VxUawerQrnMtsvzCtFGQLPxUJ52TD9dr5FWDJIAk7sbLUzc/w11JL9vNXJIAA68qJAcHR
M/Nuw6iA3lJmar49zvFOydO1NPLWbuZ0wzkBaaDSGD9fLzLnlLos149GYkZ3UaLyVLi9rjzVciYu
vzUnmy+AtSJUoIvdHFZzOY0CmyMbEw4EvmvniKRvGpjkJLuJ4n8Lgsz78v4Ouy6QGMdwemCzk6UC
UDt/tELVBi93hXHspGEHmPD9USvL/Y8Zt/3YqrjXMUqV38NEcXbvL3zrGy4Pi3nz28Tu4tY1bH3m
hKXGcbKq5EDUnjeMnuWzmWfwAWd9zTjg1nouAYmzu7ShLzuDfWVZvR5NxlHpMhqvlpI8OV5TBXls
zpuSXvBKVXXjOLBdqDkwAAHZfQmBotudzFOP0h1FDklcOqPd1Bu/0yoSKyvd2J1gGUEnI2jEepd9
wjAZpjGxGnlMjVrdF7HzBPZ1DUB343EAACMSjCXdAkG++FyFMZmu4pIk9X2GV1An4o3Umc2EZROt
PM+NL8UUBpw1ZQNTyUuBS8/LtUapFMmXcvUP3VQaKBLb+S7rZ21PFzBbOXc31wMSSvFLAuNcPRpO
TTPdXPWYptLcYUbdf6mz/psC+esZJ6c1x8sbbRGPJGaxUIXYDVPn4sjNZatVVmKrRxsx/307es3J
iHM1qMNQ3XFa413k1ppfZe6ws7qmuG9HsebaceNz8hsg7sDhwrD9KlhrXT/nXOFHl17+LhnKnmlj
auwNGqwrr/fG9iRzUyk2oLJTgl9cYUkVdbYN2vY4JHqIhHeU0spr1JU4djWhQKP4zVmIsoaxF+nY
eSAr69LNhyXjmB23+onxCReyoehbqwjhJqlZ/KCirHOvOxLZGbNLcOLqlJ1R2fq+tMv8LjOS30pl
aIdxropdIcZ4837Au3WX0+9Y+FcLNuEqTXab1J1bNVePs9enh8gZ40drTIdD0iavExSuPUCw5D7L
UMOIiuLRmStrX020gIsqtb4oM2jxrnGBUAxgw+vRElulaJpNVwi6SisJ5639wVdbXNnpYDE0O3+b
blGLmRa/enQ6DN+Uqs9fBsdcyvNwjTp04wZaZpS06RbqyxUFSpdmaGdWpB2hvTD/ZuzwBEG6eO7s
tAUK7GkLX0vlhtC7X+9/kVsPyY1gL5PRBSd9kUaMid7ifCU1iB1dyBRUfmut0TqgeDls31/pCgi9
7E6u2WU0gEiopl5kEG7YSRSWWv0o3eq5ZAiw16K8+8HVUHzMjAxv6AYfMYsRzDdtKvVPVpvNB8NJ
VoagN1IM4hylrqprS3C9eOIpTpJSNoN+jHSkcQh3z8Xo2pueTslGpojMhJH28f1HfwufF2kNU3Wu
DByIMAO/VCWpnEERU2gZx0pLmoVnESNFMEGt8hlcZgLBInGfJzY8N7cUAw5QSWM5u3LMEG+17Fkc
i9r6w2SxiTc685StN6veFxvZwh8Kiaayi50Iz2s3qQBC9Y4o/qTpOMGuR7kXt/GhzfE5Vxwj3bqO
4krfrT39q9bn8/NsTeNezp1iP5lWG987NU0Kn21eB8LN84dQjDbDWJnWHfMJq0KcsAxNGVTKODxA
SRqYVMl2hoOmxlm+mbVIVr6lKfW86C3bH4yQqdmT5swaEAYKpRL4s+IyvbL6dgqyOZyUQ8dW2VuO
XTyoSlH81Bhg235LuvWh1W1AampdlXtJzxCNrM4tvxjKqOqbIpSuDPq4Gr5UEt0V2zPSX6HVlNVd
10fW0u1rvMrPo4ppTOchGuSEIa5k73/ZW5sasBDmUkvnBDrpRciVzKA8PW2NI8icD46skKRNHPlJ
FlP/x5zV8b6DuLhxGPe9FmqIYlo+Ve2zJsvs8P4vuXHFUAiBMOP61mD2XJyu0RT4SIejQYsVbUNG
iLAPHTfa//MqyxHWEfWgFtffvMz+qjoKp9XDVAmNY1Yn7g5NfLFFa+L7Py6i06nRAAOpngf667LU
mGy9nHBHso9JN9bb2rS9jUxQ53x/lavIxyoOQkELfQ79nstJLyqx5qSGmnOcUjvznTTSn5ci51A7
5lrouwrvzLE4+QsnmbSbDPL8JhlHYRpdIpRj6aSG32fVi1Bn1FdEodzjBtFtVC+eNq5ZriGrbiy8
AGAoMAi9OhXO+cJWKqVWjoZytJlGn5ymQhepzhEzlPkvV40t7Dxkt0mwiVjZjf/bBjgLeSDfKYKp
FfFPAoqwhOG/dkoN8FQqRiJObutQpNLViXdtKbOnvlUSuWH+pTAb1prhiTFgerBaq9pWiQR3nEMy
NSOVxgXSMd4Hs/O8n3mZOp8T2dcfBlUIM/DCtiz/o7GSSCxC5iLcadFotzvSn3JbFzIPKR4h7m8b
Q0cWtG2n8r62db32nQrAzYbw6nwQmtPh/tPbZR0oWevkQSPi4dDIKqrwGZHT0bO8KNkMIktOtuIN
pyznAAZzORRHrc695yYqsu9pqWUE7tZDfSnLwfsLxRZf0njGLwo+xvjbbmQvfbtr9d+ag5+TNY+o
zHaj9xCXptk+EUVTbd9q9fyls8bICDxwDtGubS0Lqc60nX5NvWX8yptI/VNC+6UqTVsdJU/ApN62
Ewlc59iK9bvZSoS1gWXa/hZ5dqcQmQj/UQiLx+jYDAdFiPFxTj3zY2dJhYdMMvtQj9KOYt+eHbnt
PRFtnRx8gt/G1hxvms7ofw3xZDVBMg7RNhp0Y9ipwsN8kZ55gldUpkcbWfY0U9yakb1T0EkPS73Y
qZHyrTcy8SU39Tzn25Se8vZUiMvAgzzSKEy/mG6NCYoSIg4d9EPcfu3Mtq63HvnW0e1lujM9fExr
T4jXrOkNsJ9VbzzHFowXP6aMDf1JFO2a8MVVkrDsXroQTI34xvQFznfv2NIyJTVITmobR/7kqcpW
S9py05tVhyzkbG0q253WLpMlRp+fGYif8A+JsGjzepfkSFWpzcLuXXFSUgZx1lhXn2EMzkGtKNVB
n8d07yK3sRclM/g4lfrBYJgrpdAenNZO/rUEhQdNyUIjhgnuYgp0/gpSm8/riTA/8TvirW6Gxiad
RtNvB1iw0Rx6K1fLdU1ILr2I0zGEYE24D+cL9lnmmaloy5OWit43HEXuUwHPXJR5+0EO7vygClvl
7aMFluTZ/KLNQn99/1K4ukVxcYGit+AyaDNT6p//BtVVYtfFVuHkRGH54M7Z8GDr2BC9v8oS78+/
M5qJtLLJhJeq8BLYrPduk9hdbB6lIfZoIZV+GOuof5UQQWM9fnYltkpu4w3bcU7WML3X9x6Lc93R
UoXzol+SfwlougNWzTxaZhM9OWao+VkRKZsQTYH3H/P69sFibWH5AqN6+6jnL9OKp0GqjeAxW3gi
MdOQuZgRb0STYzsOJbYcem8Qp23vH6nii7AHaQcdIYaK8LYvrr1ijkGXJq15bHSvCWzFab9HU23u
kAac74U94tk+h+XWkVJZ28TXR5gG+IJ1pxEMX9u5ODWtPls4oOTWMcznz7Po7P+c3k4BlVrxvSbi
fVfW8x0xJ97YmKQ8T1p659nZHkPlH//+8mluUNgRvhZ3nPOXb1e2nXm9ZR3RIOk/WJJ6GvnoRj+o
mfLKy4eACqkkJwMQ8tP7S9/a3rQ1Fzoi7R0gNudLc2emVZ4YFtBAibVrn+SPiTNFd/mcjR9KXP5S
TMa2WUpkjahS3l/8RhihnQpThlkcU3fAg+erG3HheOlE9jgkJfIgRVIdhmjGLXh03G9OKUw/Nlt0
BPlZ9QnATobkptWsqPVf9dPYgX//iItt4IVOP8githmSDGoweWa0i0YKbAu3xS00+zUBrber4Tyk
OIvcK5/aW2Yyl1iSCSbBiGukfWzUXAFyhtPCV+RE8+8WF8WLVQFZDTrVzaKgqzrjK/mE1m6YSiBM
l+hzjBliHI5REDlKke36sc0L3wav+pWEArhcks12h6xdb1V+mrTiQPpqAaKgIoIr0SXK1zZtdAXm
mOgPmaZh8ShAt/6cGnKele97fcLIopkaw3ZkaYCa59+3LidSMexNjvPEeLxsFeXOaxvvOc3Dfgde
GFbTPAFvAvznc2E8wETq/aqLm12r6eraVPL6Q/NryOyXPq0Kmf5it7V6OQ5jWdtHgHLNqSi83xzw
8eDEufsw6tPa8O36fmI5djYdfK5m6pfzh0/ACNaJNdlHTUuMR6vMUU5Phvhu5R1fR24Y68Cqkdtg
qgtp/XwZa8FnE7yco1kr1g/A8FT2c3zSEt37oJcZ51bplK/GrLT/Ddk8PRlT+tClnvILuhgptZ5H
1jbSQ1dg3Juj5RZ60UbNDJEEhTbMK3Iuy1m63PqL4vFCgSXoXGZNTqYmVe/O9nF0IgkYMkK4G7Ci
D5JuTY/4xnshsCwl6Ruo6PKUCbsa7aQynKMYS7mPkHDfj87sPURTiGhjKODtl6O3aQZX3b7/Sa4T
0sWantzEY89TGF8ElCIzOpk6cXTSZjkd5kGJ7noMYu76NkacTE3zLYPvYiWWXgdyesikf4yWieVg
ZM63AXYJyiKVH58Qhcge8qGu76n4qk1S66Y/yVH6Q+OBN9VH7w6Ev9y8/8zXH3ZZ3tKxDCQfpk9/
vnxpdpauliw/1KF9YJjU+5oEJNgDFf7nZJelyLtBpRBWGIScLyVUBJ/nzI1PaV+3e2fMmgNKUVog
MiX+NKJ+tvJmr8/xArSBA2NzM1vAzS/Ws0NDA6CRnAYmLHQ3ADRgCxv677/Aa8gEBQxtTng9Cy4F
8uH5Mj1AZibRWnLSw2n6OFuwAvw6zjPzKZoVfKjCIqv+gy4JklfonUP8H0okOGMggLB/oih1faSc
x9E3zGQ6ddI2fufxGKkbe27zD6mB/NnKT75xkfGTyVvAChKDmJec/2RXmxl9GVV6imdH2RRJzM0p
cv2rzGJlrxa40Vedqx0qreHXumF1J4zaAXNvKB+poN1tiMj1wXaFe0i03tnOPRInWlj1J6ctkvvO
mOcthO2jGrXCA7VvtPdO67YHW4uqez13tE1aINBaUPb++xZjxgQUmKEe+J3LmGp7oZWUrkhPOX2B
rqHnNCSJScVt4hZS6d/e//Q3zg6jElC/+C+SAL/tjL/aLxhYSKtzo/RkZR4m8XqfbnSrVQOPdvJK
zntjL7MUQF/05pZS+WKTZXTTc026ySnSS/GlVOM8iES7ZstxcxVenLdQuTj3S2j+64EGUStRM7Xp
yZA1Ju2qoWw60/xXybOl4l+wYv+/yhIR/1pF0fJGWimrxEbjBL2agQz0vBdXrbUdJJq1CHedPSwV
IMDwBTjGYPDi1anTODjuoKYnZ7bMj3VfyWCYZydwYsW778d4rS13fYuARsfr3kA0gg7u5bQnblTX
zAY4xzo4vx0U0m5TVna8H3UyQGuaw82c1PZKGL/1kMtIGQw8D0kz4fydOnMe9dAc0tPCkTlktRIH
SGbYqNQmP990md/f+TcuLao+oOeg7U2DjXC+XBxZSmx2ozilmlL4DmY63aR8zGvzjz4YJ29KH83c
ep7q4l/1Ptg7THao5jFeWKybLyqumMaIpWXE9LDnkkoix8BAaB5W3ualIjsHmot40bSkpiYhuPSG
7oqwDWOV1hQKJtA34E91XwpoM6o/CsKWLzPFulPJwzYMnWl49pA4Iz/EWvkh0Q0DKbrRVH/3E8Q1
KccycELZWlt3TOWuGzwkjFF7EGutrRt7AEoHpxb2+yLXeRHVJxFaMlToBjtjvoz1u3qf2CLZC5na
wQw/c+UauRH+FutcCCQMNQ1A4OebAHJgNrthSietGV4TWuB3aTv8hgWzJu90IywBMIeFvkCHWHJ5
8L8CRj2FXl4NTn6KogSGdJniqKo708pHv3FugWozPYQMR8fm0rLezmfNLHszPyHww2QNG+fNCFMt
KG1P4JZURpsGfdLt+wfpGk6woF2ASOicXTD7ly8xnxryzD4qTqOGvwA4ynzn5Vb94IIn2DfoyJ/y
yQRaXyLKlmae9b3SZbGh6LcgT9HOHRJl3PV1WDw3vVs/m3K1Z3jjM7vkw8vQi0YtLMHztz/2bh5F
9lyc0qwXD64qaamr4wRH0O1WPsGND81XpifIbIre5CWEo+vQbnIg4Z/0tJ6CplCEr2ZYT7//zq+I
s5xuGJUADrgQ3tKF8ydSnVFDZEmUJ6hLJvhww7rHjSr/Kuvh7UAzOWHE+ijTaMDQqy53ldDrJ4RH
6XJYVr2rZAeZR6l+N1WZ7MBKFdsmzKbdIEVyZw/Zq55acLrxGv4ZQagLMgW22fvPcOtNAUlgGIrK
HDnIRdWgjIv44+CW5NKqRgBubRQv4jVKyRt47LzsI1n3XMrUhbED+Ov8TUWQ/cD0edWp6EzBdkyH
ZF/hYqf4Sp8b2aY3quRHLCAFb2q9Mz7LOaocfzTN8DuTCO00TPr0KdSj6mMhbftHWMxtu/OcJj2V
lh7+hDynF/QOF4B1k3Za5Qs3zFeO2K1XtTS9l27zmyLi+TNIrzbqpBTVyTDLLNBQTYt92ebe6/tf
5EreaNlVDAIXqWT4kJQe5+tEnl1NU+clJyPEay4aP5cj0xOBs2KPW9LQbs1e26YYdcNPbYN+Gu/a
UX0qpXN4/4fcuJvpPDMHZahCe1Rd3sdf0dJAVIAPWqT411VQvMpqukstA2PJ1Gv3nhz/zIWz68Ou
+WRMRbYC/LjxFkhPqd9doIhoh19mPxq2Bynku+LUGIMDW1SbPhuxRGkCjsgeaxxd+JWhpoGllvHT
iODotrIHjP76LA3suLG2hWmUK1KcN65zwtfCEIQeBQLoUmEcZlyEshCtSMeYou9NK2bYu4C2Xmd7
UHJfqfXS9dXZjRCpM5OHtG6Mg2nAm/P7SFPDbcK/9SNzNOqiKUlhk3T19GecFqpqWoQqcz1VVdcG
GG852/nhA2tOE4R5NsMERFrOP2Qa5lMGj5SasDWbF6OO7U90I2gaRgwekIlCU7LcUHV4YeDAmL7j
i1R7hKcTJRiTyl3Ma8Je7OqiN3+Uoao9dTzcTi+mhnM2KQN4HLtPof2FSqkELbFw6ej1Okj9WRfH
QTEh4ziV0r5qSc6fwQh0R2RZh3ArzCn94M7J7G4qox6rrQYDWmw6L52frJ70cENfdoLKE7kwBVqv
KIIhrBR7Z9Sgcbej2yYR/oVGVm2kWjs02AAn3SlRH6v3CsYBexE7eu6TXxQnW2tM4MGNbH65sIMr
fh0qZdR+QZc6z+gXyWM1gsmQlrR/lujB1H5oKs1/faf3ItDVePyuNo4pAsCeRupXrSh+huFQvnaZ
tMctyXRx6Fx0VwLRhpYOVzfC5tFUhhDk0DQp6n0yCrun71pWTaAR39HlDR1gJnVeWKdOWLVOTzea
fwnoRjWGBy0D0xTBJNsXGWKTft+27p/ZrJjBrhz1q9i2HLUFzkaP1qZjdZHy4fFhJVBi5MmuBYgh
4gG6kHVZqZmvJW4G11g65H699Iq94mWj+ikF17ob9AK5P4AhmnhgBDjhSVI2xm99msL/rKFDS536
JQoaWdqcDmQP+4BkT/9WDTLEZEXpxgcY9irUVj7BS9JTz237yNRfE7eLseSQDZxw02jsTTpr04M+
dRL+bdzULJ3phj+D0/ue4Dr0uVQzDk491JWxCTM1O2poaTFE6maRbeHqZmFQIhtfbcVU5T9MJFX1
Tam7nb4ZOfGWb3rzCCMjc6nqnKEyXtVOzHdmPUWtL/raHfaeVhqj35gmjYop6/QmAH0V7Zx2BrZV
GoNn7dy+GjRfgSDRQVGfYdU4caFui3LONzBUvSwwMLf368iKf4VVVCbgI6M4C/JMs+N7qHwKuX9q
xH9UDDy+IOKZftTifnIfahjxB6VaiAmmocyqzzzG2465BI42ZmKGzWbk8kFAjy62XJDmK9K1IcGy
j6LvYR1Btx91uLINZlTwwBXQ5IGi1OFTLHJRPked0HFeDi112LszMLOdbMry4/t77Kody6BvwZcQ
PRYwz6V/UpyEaZb0XXsaUzcLrKpy7k29ObVqhOeXhRiplY0/2snwVjrOS3Q7i37QE+CSMaZm0LJo
Qp9HvzklB0vl3JwqkRlB2aOaXEY6eouhWe+7YZVcduM5F5I6jSMucYqZi4yqTQttcs2Q9bLwoV8M
hPrQcMH25g99U+zZW+W21Y1/LmhJG3hGMk16cUw1L5bV7UhzpT60p3ghQC9a8NvMRnv//Y94lcMz
y3AW5CnwJDogl3lcK3OOp5oPJ612TlMff89U03sczUZf2S03FiL1WYRREPlh3yx//lfyEXbo30R6
359KtK83FC1QMplj7ETdrKXxN5YC145oOAHQpiFwEftGDZAC+eN0KtAWDogJcguT0n2AsiZWnup6
3km3+u+1Lkrd1CiBJ/XTdBoFEkZdzfQvkuiGGUJH4YKLcI9thfPZsriRqzhtfNr95fb9b3gd6zHg
QEKSTUoHBG2j81friBy4iOtMJx1pvY3d2t59Mcs1Wa5rsCWPSh27pMpsFRoK58vYTSpqq1Gm06Rr
5V7J7eGhUWZGH+Y4P4B5cIM6GtMXNwMxlC26w0DQevyzLfdf2wv8ENjsCOEu7AzQg+c/ZJpTJHDr
bqQeNxt/GmtrC56j3AgvXn3oW3tpAQ6qnMXl8S/eLVovYHSyZjq1lrEXWfRtdN3kta5r3w3DvdHH
G4Gb4zzVd4AaHoBP/9ex+/zKMZQnp5lVOMP2Shp/4yfxAYA0MvSk7XFZTiS9kWBd500n5DizPQqR
44d0BMvY6LSS/j08LGJVlMMekCw6v+ev2quzYTbpepwaqwODJlL3Yzo6KEQaCES9v4uvZw+0imzm
nVheQD8DtnK+lg3aSYkjUzuNYHUp+1SnUHcmKVfhD54Hoy8Z00oJvCkn080X6cJPqqIpj0k7oYOb
8srw1XOs8lhzX47+3IfmQ0QanS6KqZAYujA3tmD97B8SOuiHLOHODZpp/DPJUvzksunnh3xU5B0s
X25kZwKB9iTDsfjn9hgPyq9bisI3XdHlA/8VCkEcDUY02/PJMkoDUkgl/ZhG1guThHql6rq1V5gh
/y+gir7lxVFRhn5QZqHMJ28e5k2B1XwQ5zm8/jle1W5dOqzn9zKPBW1qGZLSLXtznv/rsdB6K3Vp
s5bVJU5QdnUFdd9G0bxAsNxQ4id4MMpGwJ8/8D0eR90rVwLD9U0N1oYmN8oC1Jfgj85fbOYp1kTO
PZ/aDHA/2l4qqVmEoKki+Ue04F8ztSyYmMp87R69TkrAfsALtxDvW+S5L+4chnUS1/JMnizKGezc
c5So7LGmKDJZeFozsL3xXRkNw2uGhg7C91JLrrazZnCcWT15cHicRK8/GbnR3U0jhPP3j+WNsM9s
dmE0kXRRdRoXeUift62sssw6SWAfn0IP/EHquRyduobA5Q8o9d6VCpgJv7AzpEg96U36JqoE4KO6
dT6//3Ou77oF+07Tl+9LO/CS1FigVtuU2gIGnrxXkHMmorluvRJhrz8mXCAgZHS4lobN5U4udC+p
a722To0Zi904NDyybqZ3WufWWzF02kob4sZDubRErCULQx/wEthAAx6djagxTyqiPf5Y0PpqSq/b
vf/qbjwVtyWYNI9bfJm1n5+OvmobOuStfSoaq7gXMF4OfWTEe6qHCUyDqv4rCotwsDSuQb4vH+pS
Qjts60zO5myfGKVoQU42u+3VkcZ0lHmHrp7XONnXpx+GDzAspjOIW/L38+fLiwjhBy12TpoHAimE
eg7ppVPu8AhugS40bSAL19lLJf71/ot9+z7nkY/b+A12iKSsSQw8X9mOO7RCGt4sFljjH9MklY6U
rNlavfKJV9y+VMz7N0nrAq1XM5g3VWpvGOmaW5QQ5mcttrLAS40fLcmhj9x0cXLRK96FnWP6iWMV
K9v7DRZ1+XsBOCNmQcRiKH4RJ1uBh9fUG86pzpRia8MJCpy+TV/DElk2dUQc0gvHZEORNT+WbVFR
E0fJVusqZdM6duXHUO0DMQIoev9FXp8D4B/AMZZ+BSOdSxxIOPA6rGiKXkIdxPscdXqQoke5dktc
X1TwzAlIKK2wBmYu558LKNlopUyvXxT6kSevrhXq76n30JypuvF7OYXmyalpGgSSaYq7SyO0g4Ik
0bQSab9mFD7lS/kh47aDbhUn7g+8pnr93sUN6VCkkbeP0xTYmxvCwPanKolG+l1tLTez5XWnubaw
DbMLymtftdLGxATOyj8jIy4fbLtocnT3Yg/KA2hzoMmqKbdOnIpD6nlD/grgSaJn0de18DPHzra0
asovXg9hf2hi8cLtnP9yosTsDshOFZ/qxvSAt1SJ/hJKx9lRzOTf1bqMG3Q5winf2DzMb7AFqvSJ
QvJVNwS+XG03IyhhjE1zP1V9E25HrdbuAK+kv5JKS1UutkxEgZubTY1EnV09tH2T/qlJSVEw1yP5
pS51+0Na97lAM14Yz7mOsODecTC3QfN7GiK/R1aPYU5Yxdk+G4shyOLMZl/VtFeBeE3dVs8q61GJ
wGcDPDdHTEtSW2gr++GqLU4vgfye3QC+i7aZcb4duhkdVCfrkpe0Q27es0d9Y+RO97U1FXRbjKG7
bxzF2JY1Qy6JXtxKinYdtlj+rVvHXItJ5kXmkEisZ8wQx59CGF/zKYahEgs7cMbEpvXq9EfGJdIf
B+RL3z9ty//4LAqgo0qOBEacEgah5YvnthPMaHpQAy8Mc5qnqXSGTRPb2n1KM2xnhWn0RM6vrBzx
63TCIjPn9ubogUmgWj1/20rGueQ86S9dn5ePoUUvdcyVaZMzc7+rydserFKEuwqvMYYEsti6QhSP
MHPrlevpLXG5eH5wEWjKAulEH+Gy9dE1ujbyW8wXGduA6abetZRtqlvjh8mdtWctjen2hqVaGb5t
Rj2gpcF6NVpsD+CJ1gOC+U3ZPgxUR+NuKArzufFGlJuKXKrjpiJRQlSywkEjGLyw2I1p1IIBRprH
R1ivj7bgSM10Y5amdyeobEhLJer6G00rKuTI6IkXQdoApgcqXSNNGDkdN9j7O+AqI+AjEAr5C3Zg
aORcVAd2lzZjQ57z4tGnBX3m5QH8SLmrmrHYYvmRbN5f72qrLx20tz4a41WAFMvv+atCiJDZxgwy
NV5auxFP+BgZMI5DN/tUq+V/olH117ocrVcMD9sVTsLVzbKsjLjgMqfmhr4cPjWG0ra6MhsvYzOZ
fmYoWQDoZu3+urG5mW7RIllS06XzfvFCcy+fRr2qjZdkjsr7xMvwxbTy9JCLzOEqkxFSf3r6rPFx
v1mz+Op2ZnKHKPWapttVecDjglOAygEGx2BAe/6is8rs0yTqjReoEvN/6liUB69iyBd3SvT5/W96
683+vdRF1kVul5smkfMF6/WI7aPkARnSuH1/lasYDagIyA2sVBwc6FQuv+KvnZM4moq4Um+/xLOh
7YSa5HeA3Q1sOOfi0FeVdh/pBnZaai+fZqFpK6Hyus0HoIleN/gDYP68z4uUITFHrn07NF8qc3K3
qZvvkzjNfLOrHwDivg6F+tzK4a40mw+Dk6ytvrzD80gFcofUnaLashmrX7zjYXQUtSti60XKST71
QjNOCOjGT4Po5KZJwInCsG1+C0PNvzVZ9qkok0WztknXEsflSrj4IeS5Cz+Mz0DT/+LKaL3ekU6T
Ky9qQyHha87IJBs9lu5Dw58d7RwnWL8upsoIXFTt/oxRf+gIsjBIx3YOZFcl2qaWXvrj/e1xdfDM
pTMJqYtrBav5K9JLKyJw40DDTno/R/tJtR7daDYOjlkaJVY5+XyPam97tATYmTrNFfoRovjeRkay
dhwujx7MJ2h0NAHozpFlXgLENKdJYptu86mo9DretLNSia0ek8R7ohZFAD+GWYWF9Il89CoF/HiV
12i2RabXfXX5b8PNhBL7DHqt14yNNNxsGYCNuL43EjEmXzVbm7AJuhkl0UIWj6GTjY7flEI5NJlp
/azhDzwyWRgbOKBJ++pyl/Y+1Jdq9JEnH36YvTS/eGqVPNalymzBoHDygrKA6RfkzdI7SyMxfXaN
uQOjnOYPmARa6Gmlhe6TvVX6pqGUUVAtqeQUdDIrUvosjHt9bcqTNSOqKyDUUlCRMiz6lOw9etzn
Z1+NukIbq1p8jEzR6HeTBHPjd3GEqGMyuK3uE+/F70Ho2X+hord07qToPupdbxzIv7MfiZaaIKxp
FtM2TL0oDtDepYuhYbTzZ2UfLnHg7wPCb8VTBCQB3HbwSpelRSatss1TfiuEXDQshZt1wTDU2j43
1H5v6nF5F2tlvtfTRnycF61KwBfDRhuFCOh/romoaJcHFtsWpi5ATxYyCfffRbaFqG4yN7Wif1Tw
DUEf/UBzeqvZ32KXlkZr7xb5ltL+nmvpsyV5c+VwMCfxjwk2PwL2BLaqCONAE7n8gCirWL0V6urH
rOztwMZsM1DlbO8HMu/7vFVrv6ri8duIHDSinSs5xxVSiQSX/ie29bTJltUvit2u76zQsXPno9SP
SfbUah9KprKu0W+QptwsFmomarxp+mJ3Hp5tX2c4aoZZBZH1lJORNu7WLDTf07+kRbpX82blZru6
Wt5+H2DJ//t9l+ZnkztOyv9Qdl5LliNXlv2VtnoHG1qYDecB4urQIsULLFRCS4dw4OtnIcmeZkbR
KrtfaMwKgbiAw/2IfdYutNJ5QBq7ryL3OEWuL6PUv/vrtfn5CN2uA5iCRgark3rep/tgzq3EKoj7
UPh6AAUlmPw55BX6zf3+01b8+TqfgrzMiNtptvk8aqD5IkhDAJBhlPtoQ/6xrv7zF5Nn8dMf/q1p
AawkWPb9+s//e5W9EWU3P4b/s/3Y//+2T991037UD0P/8TFcvbSfv/OXH+T3//P64cvw8ss/onrI
huVu/OiX+w/BofZfzvXbd/5Pv/gfHz9/y+PSfvz9j7eG2ZXttyVZU//xzy8d3//+xxbf/Oe//vp/
fu36peLH9h999VIvn3/g40UMf/9Ds/6GwJf5dUTmHNL0Wv/4j/lj+4r1N6wicK5FgE4kg48GF6mb
fkj5Ej9E3Yy9FXjVxi9h8cB72r5kOn+j3U7ksZVLNktI64//+sNu/7Hz/eORJB/NP//9r7bcv+ac
Wx+NEe+NIEpPm5Dqs4vl6sQV4qQ1C+IlRhnjC7ueE38w8SgJM1Na/RVRtXzTZC2O/3KL/s2Vf809
fl6Zu4Kwk2IKzYHPjTxnxtZISRBCClFVMToOVX3t7CF2ogQO8Rh6oHaG4whX7kNUpKa/2QM/vebb
9annAG6h+uoQwRqfTrHBFK1obUwW2Kka5Bt5aRIk2aLZN0J6T8OilR8mptN6qBSrFmRDS5N1EKr5
m2Bye/3++4T6+XfYUKeRjVGr5EDdTrB/iaRbooB1UjCrg/RhTo9ujFLLwj9PuRrIFdD3NJa8/etb
/2tI9POSG8aAgJHPz4r8dAhNalPSK1DyALydBbeoSL+axjifRqD0vzNG+fMCI90hmaXGvUWDn82s
BH4Kw4jQcAtL5gxNl7SKY4m0HuRHpsh9LzO1vXZWob7+7z8kXSee82bmQRHj1/sqattZQEkXgYJf
g31tS+Q6J0NSBvYVpp1+s5z+zcfkPeb9Ib/icp/dTdtxMHDIwF+0kLZ1nnJZwAbR1LBMckglGiWF
7Vb/9Sdke/i8cjxCsc04kPtqfj7G5aqOdml0FbQpS321NKjhqAL1313mzy8qo7zECwgGeE8wn/n1
Rk5LVo2y6Eum/0rrLCrxnpvjMO5W1FfGpBU7BRUZToS0FX+zRfx5nRIobG1DmrNsnZ9NdWpDMPHR
SswALLYHXylS4cf1uL4zS179Dtv8E3D464vIg+My23QlqqLPG4KjaEXd6XoTTLmZPztTZSc0SYgS
GS7GsVa29qabLNMUn5gRjZg/D8PgYiwilajDX1HdfGzoMP71Q/7zPSBnYZdkbBFFCRHTr3e/cNWk
GeKlge3VGTA/ACkE9eAV81WWpb+Djvy7i20WuWwMCDnwq/n1YuuCsFQmJXtiO1vnoVOzPZ2wNPUF
0cq3v/5gf1692+FGbZ8pXlbV59IM6Z+Zs5AaFLCjtzfymdVbtbCGflNT+/PydYh24T7AMwcv8hmA
MMTQ87I6aQJqaNNVvijlHqS8FZZrNzY+nMPkTVVk9VjFyvQ7f7M/7+3USLjkZqWBw/LnQZUBEs9A
tR4rHEoYr92YrYtPkwJFra3nenE1tjpHz//6vgLxpJLMfrRVKT7VJjrNTTBDsivQKSCblLUsn9l5
3fCvr/Kn/c4mc2DzAVtPi53/++tKGcEB5Suf2K97Tbl1zRxf4M41T0U2xoE03fZB4+X9TYX4U/bE
wbVNUaAhAwm5gVQ+jxcBa5+o/8sxcEsv9c6xkbiHEoScX4h0xb+O/mayn0jyZiShIwtqwTHwPaur
+iCw+mAsW3UK41CMmyfRX9+QTz08/jYeNJQLKK4GiJc/xTPozpDCIu4IVgtAH7WRfNrntgVKStMn
fFxrByiArFNQKIkXLPlaH0U+JbzGa/GROV6HgxZiiSYiE/pdwern8fPL3gaTgVIZ06/bHke5/9fH
NclsBRdfgf7TcvdLP0zV95XRBDvCjy67ozOrqFdZiWEDqmmHMFBbe6lHy6o7lM9b44vlzPVBH53J
Cb1k0k+OE2PLYPajk4RoO+QStmvLllwAiZZRn48Tk3beDFeEx4hJMQDV4r3pWUzBpBfTulsYSZp3
eNPqLfREkwDQbJk48dVEqlezLd2PqdJqeRCxnec72XTlvGt1l+8DEu05ka4W5SkBm5rtku3d6tU8
QTGeSv4IXHzvZa9lt6pBnV+vsiKliSrLN0crl0Cd8dIJXMykEzjaBr8xUyZ52xSI46AkGu5ZT8wO
iVOLPzmSOVDY33I7l9eZatAB++tV83lzYlcnjqcMAFCA1ov7KQiVJTBhxm/qQLkup11VBwYmOxQA
xt9sCttpwSP+lyWAMoXfT6kQmRNjc8i6fl0CuRx7jHYxt9HNzE5fFB1sCPUh2MMo78H9+jTkU3+q
tSxa1bwdQmrIt3GG1CJWYWb6YuiNiy0T69qukxaKvI2R2EpzAqeKCxZ/CrPxto1aembojzMtvl+L
au1CgxcPa48KM6+1rsq9Ple6D3xy7XfzkH1HUasoWGjFbSDosEVNO5dRJlv1hQLloZFd/hVoEgpm
PAPnh8yc6sQn1IIwx90km231yReLtoJU6rq7bUvMdh1QzkMcO+1tt+rudMnQyQWt29j9Ph9UkHOD
m7L3J8iGT+wHTkj/vMfzzHHqNSizYlajeHadu7ntrSsGAwK9UFR7N6aK2ocxbhntXilae5+mi9xB
UMC6WBu19YuRZMfWbI31hYeuBdQFLT3sUlmKvWLQBvEFJ0+/U8pqemQ/8dBEjCIASur447DkdxrS
ZYY3+CvwvOxsxT54q6uc1GptwtwqBeCJpb3vTKd40PW0+sBJSlS+l6Lq8bXSElqQtLnc4wF7M3p0
PfZ96TJBogrh/ehBBDS8aor1NZ5quQQ0Mak5ZYbE8doQxuj3jqSnlsXdnWZN5ZGxjQz/yNg6KYOx
s3vP3fWGNM7cfPW6XiD/tqaS7zN3FEagaLQmo6Tuti63Zn3AUvquwPwjlRxn72vPirpPFXA5zTjS
J2+yufHLWTO+DWoHX9mDwopN27NVzzrIHiztplV/1/KkjnIsqWffXRVa9A2auZ3Xlwz3JpRvrhZ8
sc9VZVn3rafNvb+OCVwe+lmFz8X6H3JxGjdoFILi/eSCPrgu4/YNw++HLBeuP/b6vOwniX+bb67l
WlKE0p5b5oaTfZzo+q7NWwrYuUlpTrVkqFBShRG4vvXguoLRYu5CTD+Ji8Z475Sg8MrC65iQr1bs
FlLZ7M0mdwObhTiE7FqIQYuRO5grih0B6hk2fMhQgboo4hg5Q+88akn+mOJ5mpxIWsojLTgjDas6
E3vda608WmmOf0FeuXInC6tkx0gSjhHmfwJJMe+2WhV1X8oZ7q1mrlfJaMsTabbNy519m4BB+U3e
P8QG9k8DuoBuNHYYoD73ufWck6VSucWzvlfq4yJjGc2c4z5+IPjxpHMb2kpV7Mpu1KxoZRjjnXkL
lA9VM2hlKIxa3rSNmGJ/xUwdCqFBi9Sa1ygrZecDTe+jCadZ5gw15Ubv09umHNqAgUMjmKz0qUaH
cnS85KHthu5uBOvznk52dayb8pIP4tHLrCS0K51lymCtXF8Kpy9zX6Cg/E60847twxowKfXaQzb7
mi/4ADJJZFKcBng5TdW99JIbZWmg6nam8iWP1xtLOuA1k+ybtr73dfbETNl7OmsyWN3ltKjA4CDk
+pCrImcQ+27VutCzuzqSwvyWJB7qCEu/0RQMJwer3eX1+mQ4gwwqVZ4TW17VScwMo908JYpm7Gku
/hg3TqKrfwMc/Kqm2ZMHWtq37cYOKuZfApHIF3Q4Y+4X7fJGfHcvjfXRVQt1pwjqH7rGkK3VtjWd
gaqjWpxcqCDuS8yypl677+LEDVIO3ktTGX6PcgYXJWkjXMuTEBnBTWkuPKF1kkGaJxfCT8QsZUOZ
p7WZ0WkW5boaaDWM1cxIEhJErqBaJ2ljPaW7s+FXFdLJtFZQlTP3V2te7jtdPNPI2AZJB+Og1IWC
X2f+mMz2nlBnJUCwukjynmwzSD469AfGMgzfrZubYoG+McwVkXD2gVDHPBK94QnTA9MRfq5Z7wWB
B3wttAjvQ2kNX61Bq0/0VtqLiXAlMOtip6GiCSnXeozuTDeF0JRgUnT5wFDZEGhV/aQu05kGWR/1
3pZkJNkY6FaHBGg9Ek1crWIqfK+jXLdqbVjOnhmVenWeNPG1LuKT6Mt4n8m69hWTWQKTYhGlPi+w
LGmECX2lqKXfcV065RMCH3C11Ht5MJXz2MHSCzH9fGJUdqdYyV1J/OVTpZB+ac13yLbfGNSeAvbY
5IIif4joPL0JfcOr6uyIde0svrN5i9eKsPDEKpKrvG3f9LQ/dWnhnryBPposazzKxtTn2tkP0sM0
MDG7jNylSd+HeK3PfWlVOwZgywfTGsqnNe54KHqKShQ3hUhtoT4MoH/DIil2mELtiZr37awvPmvi
Q6+8lVVH5j+KJbvKqto99u1yn2rmQZunh6puL8PY3tdC5l+l7JD/Z1agpM4S6K37pi1lEjWMCx5X
QHsUl5Y8srO48LWujxjC7gGWZtcru/N93033qtWkvjfLvW0vgdlA0eq6lPVuPiE/uYpdjx5Bl9zm
BXNcinVZ5XSnpx0b3Thd62ZxXThYVK8QuDcuwaGYpx/NOjQ+dexLmmjsGwD0J320/DlJG99U1B+2
8NqFh6Ib58yoG0LV+Vw0tFGbStcDvZwvrkj2XYVCmSjDOcZC3hk1q3+ncSP9cnvg1fDNSSYROtLc
K2w4na/UaXGtJvB64X/4TJzXT95QvZHZpL7Zi1mBLdSA3KUKx1pczRETn+W6E8tp6L01MkZktHK2
Aui/32OYOEglEw5x6HXEKUpygTqmXpmybH29tAIcT8e7uWJRUrpgnq8oN/PuGN/cKZ78fh2UEBvW
OKjjfDd5WdSpxT7FlsowF74HjVWxMSFba1aDvq1esKJ0gmKt39VMGehsph4jdxhNmnWKwh+JmpiM
m5o4Opjn+NGuu4td5hRldJsRBK99SWYNAY4nb4oY9B1aHgBChuhCZVG+TK2dXZUVPBfM26+bpooj
jQJDWRVHlU6hkxzieQmXCZV6p50z2umo7CLV7TmN6xrZeowssCu6hsEBI5rK7h3U25vtZMdku7ep
vT5aal8z02g6x9nqwf5VPT+BqGrX66UWFilE+W61922a7ZW5zHdWr9+6sNgt9aGzzHgnoV3ZhvIc
k7XN+RhounlLpIFGb518s2hDKhrvejmdRNacV1XZI5FJGbCHnSQsBTLTsoNgc0tV+Umt4ve8NnfW
YDE3bUYg2KKmcR5mq7phLATr46r4hrdt2BnzU+NCOh05YUWjRXS/zB3Tj8WOVjNOz7LcyXFqIr0y
GBTenAHiOouJOHkcSDfDps7FNYR7Anb60HXK/m7E88GTrIKsNvBHmTCKmvuHbgNAw87dudTTfGva
Ah6leVYH12a4Qr2UinqvJw5+O5SbbKmc8crMo1IthpO94DhcT4wWg7s7K2ZW75ll5QYNSs3cqe19
z6j2QJtaUDEOBtRlb7ldlvy8uvWlsOV0PdXNG1gfBR1dnl828lNANP0FOuit4871zbja6cHScQtX
XY7uavUhKGYHg5HnJwz+tMfE9V5tLDzmDCtBtbt3beUR64lgEBQIkW79yGAHkYbiWIwS/7vqMduF
h0Dlzw7WKaOxXmUuOm6dQ4AQe/pGrftlHFzHj3unjezafcT6DNiXpu+aGtCRXGV+civjESnDQ5oq
DmWN7o7+DTBc2VxjBtYHa7N+N2cmfYZWD1Kb4aPScO5liZbSEXHMUG97qxRoP0QsS2qzzpEgbb/k
FmgF2Vs0PawypGh+k8WTE4jG7na0W+6aLn8t+tFmjjS9adqSeGuQJQxc0f0wtfKuEghfJXUkX7Xb
ZwFUMOiW9p3p2Tut9cxj6y7Gk6INla/PgxWUcbIEoybkaZrXm8GBeKHoCU4ySV7harlUju+m3Ute
jRf0nVcZB9ipw/YxNMh6Qs6rTPWpBRZXrLv1LLMJl1R0oVgis88RjqxsoRcHQ4I4rDS7PsRp86YM
hTwNgzcAb8puuiG+qUV2mqcR+CQ9/33bDJw6MM0ixZyLQOvRQmiYgQZNoSGp0Nc+yg2kF7Tl6fXm
1XO3igPAEbYzdhafSfRoqRR0iHC8feoe4TrWT02lfKxW5244s/RKdTtszpxO31UZj1k2Gp7G9pxc
GVMHsjs+prO+pzEE/7XmwnaJgX2FBV7tzvG+LpXb3K13rliek2l4brxMBPOSHB0H85Nl61N7mc8w
7aUZxF0z6iWOpd3FWOPIs5BpAGG3OLwIcooqvR8957HJpRlYa3/bqdbXpfZuPPQQY6Vq6M24TYrr
yrAc5whZ4pO5Kk9a1qnnDm7I7Cb3ndbcV+OyOYBn39Sp2xs4YkKnMC8TdJGgEfqpt7wTcqTI7dor
qfaA4MlgOKp36YD6XmmcnTn2+1nKiDrGsYT3wMEi6mvXanQtsN16uei9NUXd5B2zKr7TzDoJYMMV
VEziowftxqjm56qs3DAptUhqJLUYyJEpaz+GVm7vbqv5KRO7EWiY1vNLjcaa36MzIGdlwsolR9WL
JuzyebZ3CkrmMcBi2nvaprkfPDVmThtn3qIKFdkym67kedyWPlS39doqCaDv7aznmF4GrxQHq5jS
q04oxR1wh+6HaCY2PwXwXet3RmZc62WP/E3LBlM5xZKaT5AAMnmnkmM9K1MlDwq4gevBsJNhr0lH
Prdx3t60mavGgaplSrnLcAe7RfbJjH2vTbF9bIyyjIAwFm7IK+V2oSrmMWpH7bGZ0lG7jNbgPNqw
VW9R+CbhmCw3qx4/eu5yhxhEfZVSmmHnvrDf4Xi9vBr9ejM7UFsBSOYnG+IiZz1K9XIHo2L4hlIV
lIEUBuL/xibjTac7S6/GnUM9SxEkC3l6FSvJozQ1KFX83VKW9zHJc7mOt3ri3VEIroOlR6ZdedaN
TEtKH0uTX+kIHOIggZz1Cg+3uEnzNsJRAOfpRg2Y03DDpTNfUVrgtYqJxrGkScze3swmP4QwVVVY
u4HVc8r0c3LChTOJals2N03dn6dx+lIAh/dFp46PvaN/q932GZk5RbiyphTeps5rLoGozs0G22ZQ
65x5A5G+k35JQTRQfezV6VCxl/ilsJ5BS5QPVZt81SteWNZGY6FGH+E+NEaIThzG15R3K75j9eBS
OIAajuFlaoTp1M8hHu4HR0xHxejAHxg3w9pkYSrxnaK9/toUebNPsGV7SBFKTpdRjvULeVny2tW9
e1u2RbeT4Bnuk1ansptJXP4GxaKXMN9ToAyhZpzS2V4xyhZNoPTJskdSw36Wa2RSeZpf1DqxHnjB
X0QvbzOi+Zva6/PGd72miPJaKk8kwlRcYxo7D8vQr0eORYYtOVgf24ocr1zX/NZxxuXkrN6XFebj
Cb3rbWJgFsBzODdm3USp463Pig1MbCVoExEYC/WpbMjox7RIozkdqicPlB8BeGU9aMzgMQ2nQSqg
3XeUQ+eF0rLn23b10jckO/abNVnTM7P1hl8O5nOHXP8MRby8yZNNq2PJ/KqE8EAoQRcdbiSj1Z2U
m0nf2e2nEdmpBfVqFpGaajTxhXzLHXHFY6GDNvcvtJnLsLfauxl98UubUn3ijdlV0mM8vDBTKPM5
pKaurY5TPYxHtymrQ8Yg36FprQkazhLnQe/ZX3Vt0CP0dWNAKKXtTIzikBLoY1R4VRE5nhdllIZ8
E5YJ7gC2G0wSkEww0mNXl/UBx4Y0aBiwOK2qmHa8gIWfWd7kOxaBTO+Kr/My/8iNere4RhyVxIpB
Oep6lKWGAaB+Efl+mTq7eUg20HRY6XZ/xfgoFSvDmNQn04o5F/Q2w1vCy79RJFkoqNiqDLaps7Oe
SXUP04n6mbKMYKHG28Ugki4tu8QuOa7DgVl3kNK9nHaT2ooDBmBOKKsZClOrl8qxWez8uq/s9oSa
Tpn9Jl2aXWMbSQAiJ3lw1MK6qvPxolQ6gyWGVX5jriL9VovcQvYu5oWWm6O+6GnR7zAlMT6Y49Jo
EhhyAqiT9S+el6fmJRexibVYXIKd6YX21m6VZvKlLg+beCRQ4d1JzM24O2dBMlTj+guxIOGiXFrb
AMM1ThSQXGdoSrY0U3HuGhVTZ89HD1dZh6XvqVTg3UoSRe4zBgn45JdVnRab5IThGyJuN2njk5Zm
fXOc4iGFwqFS2z1pg5aZH8MwT7y9A4Mx2KSsdf8953fOXw2v5yyAJGUkr55eZ/IC+MPOjnM1iiRS
aSs8i2r42ZXAlT4aBa8Xo4VuqwYcEvQiF6L+gVhb1fZdFxvWkbPCbkiB7CR7UCvTfk0qMOMdCX9y
wM6GdkLfFSI/Ep4uJgFFLQ4jRGb3rpwI8k54ZzoGg2SimA/NUA1fGrtkUdWFzX+QkzTywV8k+gIK
IY6Sn1JdLn2QLuOmLhW6NOVp7peyujY6U96Wy5j3O2NUjUM6TbYXADqNya+oO1LP7qtFfYW+rwZV
pbrNx6ArwrxZJtusotyqTItWmaUmIZQARe562YzdgbJ8hZFyamPxQfOSeVJOLoVKz9R6xcnAuRW1
NVXVsFf0kHR7r63K3YJ1EKij7rVynL2hz3tvbu8xLp2/NjnlZ097UxgzrBpx0xftbmIwj7pwy3bj
ad0BmjGjrJRbQxcn5zNP+1tKVJtO44c7qGtUOOi5RZmFaAlbH8fxhiCI2h0ZF/WGCBuQORzkbIdL
TsFlS+LTndm0Dqnm9z6d4eKqtkLbKBHajiw+rvzJWIFC9O+Ztznlzt+1ZLCvGxt6S+HJXTIl3Q0/
Yj5QMi8eDVwDnlWtzQ+jJV+ZD+DoTiGBdUTbESlUOvplpzunhr8V9wDH5RFTpoxEb2xQvGLyvHJv
omq07+aydEEDehO7gewBzwqTATu/ZhyZV8TuKuMyOmr9mphzguFYnk3mqRNzhY633NqtO23W8/mQ
i4yE3rSK3oXdNJAXNMANnE01OWLOrpfevmncxbxkXb7Z/7SgQYO0b7M6MubOds51pojSb5hqrXYs
GFfsjGmS6tmphGLdxOPk2Ad81RSHcXEkBnG9WsWVNiWqfZ5b1WiOPN5sPWiTrq/4ZAz83Y7TIRtD
rUIXFjVHMu+abtCLOyJmmTwO5VIal0LCsNiB8eJ/F3YhOF4qQ7Wh0UKoIYCJL73pxcNO1p5ImSI2
W5XdxU1cv+mLxrhA1V2Mh4IROO3sDdjhHdSsXOeDW1lFi2T15zYxuflYfZ9su8tuTWHk1VXR0dYJ
1XkUbe4bbSJW37MrVbmCAqdnB34zls1xn5ZnpomZ9oRkcZOYPRmW7hTLCag8R6JZiBvW8Drs+skY
UKsjVJifmVD0IqNnoND3lFQcKoU0sCwpb9wWagszW3rz1vN57gahuX7cCmDoM93LhLjzek3q7Egv
7ofnrF84UkmyCMDPXW8sN2zewzkz7XMNAulQpZ69R66wKT9majmGNey36b0oXdMmEEpvBhoednul
NudjKvBg7bfmO9z/mpTDHo330UXZTM88/hrXutC2slr6FW/odN6JGeUOWX7PdAIlaGLLqR+WS923
KUFdxlqwhNGdS8egEMQ8oHeNjbc86JkrSLq83CINgSfAqOqS40u5ELlXohaPW1tlN0Ku+ip7QCAU
ht36DRzLEo29dUnioniVibbcKTCF7iaRzdl+dos+gHKVHFdVfRj1Gs2PpWY75Bk2hZzSyah5iThY
Ok/sQJDpJyhWIBokCdleH8uPMlFyqCNx96D3qI8DCnImn2RZZ9K//jvWSfNDSvvke5HVMwh+T+CV
aQLHcqxS89VG4Z4u2JNG9UJ5a+1V87AKHDhrLZa3DpnqrcO6C/As+mLWq55BHB3115IqAo0zB9QV
HY7lCRcJ7zktjOYOS62vxkxhBwyAG1Vyiu/ieGxlhPMjozKxys4A6dDR6/bK7UEs983g3hTeOMeU
8nhO6lIWdCdFMR17byj3rl14r/iTDXs0vc1Fm2txbcTq6DtUKMm+Ld23022369JncHjG2WnH1x4l
foSs8OhksbyARgEnpxrDtTc4xgl5UUuHqW9fnAzrrFDr9CUq+nqrkebG1OzoJhpRaTHyFiKyN19H
mCBjoHh1p0WiqFhhxWwvL51T5MwpIPgn7c+zW4/G3dfUXIavM661e81Q74CnGleGtto3o0FniACj
Xk8qnWMvXGiZXc+EIjuh1NO7aXXiroYud6v04ynHV0WhlTI7BwoKVK2s3qBQpOWWmQYwbI1vabe6
zGkDAzCapb4W+KUdegcdgO+idFwDbcyLPSbgDOci1EnYeNb0exrb7k5J4bX4A31tWrBty77qjgi5
WkmdONUHNGf6eU2pGWobzcRNK30O5tZSqe7Picar4rohiFrnwVBr0gHUm3sakh5NvTTW90CPyNkd
pVSDZK7X3Wqq3VWiTP2rs+TGdV5MH6Naex250nokp0kCp4mHjHFXRT3WVSOPnU0gauH7dNYyalnx
qlp7s5szxR/Aa91JzIu+taLVvTCeuuUKHx7rvk5mIo++LVHP1+41BRyX6eD4wMTqgfyNWWJ1hO2o
yns0IcrjYtfDXU9XjPAVW3HWP/IIT813XZkZX4RmbZkbbp1HoGq18CWDqfdYBNeh2+Tl0esn79Dm
Y3wYc4cKXeaFuas2J17ZY1GnjGIx7BEZCbVHNbf7O8WMRZgS9pPRipy5DGPWvs4MKF9bRTZxNusp
dRxbv9Gl91wwLY9+pqryPTDpLPwJFEaOlwYeAT65ndAPRbYa+zgtxtu13dCUmIWz/lPvw5hj8V4V
9UeZ13PQd+P4MuW6c901Zif8dkSB6oiR69DTo9ktwRWjCnKBfxPY5OVpccTOLbXJp7m9w/njION6
Olp2slIttU66PncBfqxt4DXLN6HneYSQ5KmqijdrQGbSgKvUlpZh8lq9NJbXmYQL6AVhrhATddvk
kKZXw06ptvhGUUpcmGociqnTXQqyceGvMr2nFF6fpVre40TgTy6MiLARpBPKSDuSWXrvhDkki9Va
SJmTSlnSs+i7bOdNU3JG5zHwINgTsXriAK6oYZXT+sA8LHAmNtFoYhEH5SyQUqlelIzmo6PmrxV6
sR1EjgSm/BwRe2lPA74BlNrzU+Ut31uhicjl3nwoDedRZsyZGdjG8oSV7QzPOpuRDFZiXSo/k256
UlZM6uMqrihYOkvGT2g5e+VUYYTlxiQG48xJ5ndWrZxLhbS6mWblUYp2OOkjLKuE49nv07FgZKtK
KcJLcSM6l4ISJKiANnF6dgunDlKEmtfgrqihU3ZeGB7cU1MkCSHtCmrXQPnn4T+Ud1X7mKkKciU2
1aguK2uHuey8M1c9jxalcsKW2stVotnUgtWKkmCmiUATjncGLMEpaCXWvRo7y2Vdxu7JikliKyqV
XxVbOS6LcmqWEU/WKW+aC1XsQB3679loVbfjaHlnbIiyEz5d2qHrFfEUu6Z27jvVvTRJ171TPFbP
mdIlZwaPJz82sPlQkly9QeGlxBH7GV0H2mQ0fZI6sIa8OrQLIkLP3WLGZs14QY0iWsra2+m6Yg30
LazhdrRr5drNaFskJP6PrdK6tzGK06jUqIWBB5Aba79s7lW9fXENUV9EyXG4E8vUHJy2saMMmGcw
yGV49Qa6/CWiap/kju250s+2JPW6Wihz3ydzSmcYoE+nBROl3pMyUWrcQkY6QM0UxZ1WhLHqyD01
E+2EuYgCbYlPUPcIsPKZyuauKIU42VJ6rd8vi3tqiiHbmtzN94WdRjK+W3sPDNjh35S3lQxTR4iF
TqaCpxoeYkGVlQNeFw5VJGcZ/h9zZ7YbN7Jl0S/iBecgX5PM1JiWbEuW5RfCkm3OQ5BBMsiv70VX
o2Gl3FLXWwOFwgVc18xkxnjO3mvv0SYw23Kv7x+SniMmtY8g7OPJnMphR+XOvNK94V6m1FTsyAE+
cO+mtvkrCxa4KD1nsmnJXPO+83zYiq5r3Df5aB/7RvSXOOIfIAXXR80V66NTeP1lnfjtJ6Ne6mzX
pbVz4Qs59pTR7bWOyIwMY6eZuNmbejlS2q/2HhdDchwp47cXld+wyvtTalG/TvvJjaHVk9nmb2DP
1uua58VpsnEf2mtyn0lV/nLKJKSnYrAXAEKrIqVMhs0QTgVDPsdOuIN8XdzZhDQSUtNTiCSzWHqc
ga3hSg1DecaCxpmt8lY0YNwbZyS/woI3sQJ7pdH+GQ2Dpp49trdbrGZwV8+sfv6CMi5KDCe4kRT0
YIiuVm99cdFUcHgq/PQygDIVcSP3nXO7odBgEoKmdjpraXm4egIClU2dtUSWO6Y/TVVM9EVBg+E8
Ky9tp7GenGGWlwoMchd7DoyWxFmvu5AeYFpNzbGdjeTBXtenTDcBHXl636XHOjbn+XVZCv3B0WZ5
ECQzg0fxt1uy2/5wg/lCmdj5ZVgcWzE+5gxyqok6t6O8zSaESV6wl9otudh0XV1HqK6aGw/FVLpH
hMaqx2mbABVD7nIArltfqQDeZSftlt4tiS5Z6pbvRMgeEqTA3U2+eKaMlx962ZwNnjfvs7EZjlUx
9VFflSbtKywKSLJBj1ioW4reCw/Z0tcXNpeGyNHBcyhSRA6IKc9qSbhBYVjpRdgm6RCTG9CfU46S
TCCEEFx2jd0CUPWW942OCD3eVakLjfZ0bqfDihHnUGYADIyVH8nIFEhfuhjGFdbX+o4QPLOJ/XoO
LP6wOa6utd4GYQdzQS6psV6yrtKjFXSPOUFR9KI/6tIM2oFoA7avc1VcDGnDGZ0/I5eSRZoGci1N
KmZIVLiQpOeT7zh97JnztE8Rlhwo/xlj1Mzup5k24wGfAf0h4SLC0t63yfGgl1ucgqKS7K9zbljq
69rk87nldBUHh6CZd81gdF+d0aOh2rWu+Np75KKgnFjqo0q84mo2NZ+DQ19Cz4v7cjqaU2xMQDwd
SppEqlMDHZt2vcgpwL4rukRS+VJyiUrH3+hY8I8EGnD+/A9rT4uhy53gvP4jp1+DftHRXPs+KeEs
chRjOCKwZm23TiWSiwU60nea9YJGsBrAzqiQW/D5nCQVI1Y3CFxZDYnhpSPJaazQTblbSeaxYxIk
MuNnreCJx+VIDNrZb5nqvzL23bU1/5x69V54/P5v3r+zn+1mmxtO/6r/j7Y/9Lpv2P7wLz7/fOH6
47//x/Vnh/9B/Y5+b2Pxbj5X5Lb/uP6s8D8gIFws8Z6N6fN32NV/u/5c6z+CKlaARJvj1oZE+h/X
n+P+B4kwkDBCHNGOO7hX/oXr71QMvJm/4CdQyQdyhhb11OM6U4zcwswMmiZLS3/MX29CU2bnhuZA
RPN1/OCKefrYpY5xpsYxp/jeeud/vCzkexA1mj+thydmk9+fQfiWh0YBQhhBHi9nh/bz2al7Sal6
dK3zdjXlB2EZ/VXHwe0dt8Kmbf5jIv5+FO+VbwsDgL39xK3AEXjwJjM0kPy21MHLBrFoIzEgvjPj
3RORNVA1uDXu5sjCqwByYNN7/zHjSSwI5sDkO8GsArS9tvocPIlE5aIm/8Ms6oL7QCILBygDtYvI
RMJqXEi6O89sYcWxX2bvLkFHu8SO33cyClY/vCtBc6OSnRpExRJ5BWCo1sqGnUKX7e98MZXlnrRk
9pBldvIckYzfPbKneaipRZMD07acYZ9KNf8Q2OL2mPKIP522dOEoCwTtfXvR3rJfgxHRkJUCj+qJ
kVgPvVEXbOJzJrJ9b66deymoHb7HRn/168APgWe1EWRx6oM+evnStGNXQNrNNMpS/eyzfx2SySjf
oTpZp8ONechsJGCKvBLPfKV/l3Kc7dwAkSWoBJ8bFFmvloSW/MLouQ8np99bBp37TRJTnIepZd3M
xKlEeY9cvbTUCBDJojUS0OSm18C56u3ZcGIVsilHmdQ/mf820GCYBS9fQm+XqqLdmEYrO2XcDX4J
INMwp4OUvbnPqsK4e/uBv5kzf04KnuhCRABIgJeHvf/Ue1BrD2/4YuzsdsrvrboMiggxcH2eYg99
TksXDGrDJe1B2FkHaC2YxifqAj7guSL3Jg6dhPjaKkzqw1TWPjqTHkF4VFTd8j1IVjs76+xyIRdm
GBAcml0n3+MO/+Wd0SczYRo6LtGcp6SucW0KhViNgWPW92tPVSx3UVCy6x6piPx4+329Hj/gJ7cI
FxZgB5zPNor/mNoG2oNqJYab+5SDHtFdOY811XLTGInzDlD9d+L1yU9DOQnaJXFN4JRD++WzMhTh
gFqp4zVTbrb7uurC/DAxwfdeaRnLuQz8ZNwloTUUO871KaqXPrzV6RKICFWmRdRrlZq0rn2jCC4s
LIv3Q6gFwjQUR5FXSsfemYruT2y6FQpzM1yqDyk3mBEtc4602RU1ve45n6Zbbh0Q8SYH+cCeir8y
oiUZzIWDzCSNXZs29q1y/SS84Q/pcayL96S9oKJ8qIzuEkUAZ2UKNSxUym/XIkrzDDYPgyQ7nzKZ
/fdR5QWC4M9d5QQvIbaJhGMbCxw8M85dp79TGYQSix0nYTdrExlZ9uZLCmxNHSDg2gGLp+q/ptTo
6JUPirr6ZFHppoUT3vThUnABH7xmh1Sgf4L5mXwlxoPcYln4t8KfIJZ4xVzahz6jxtu3eUkOsAzK
72+PtZOkyn++BCMAXxBYUOzx22D8Y7CpqocM7HG9BQJT1AdvaaYrx0jaOA3Rm5tNJqiC+nZwpjyp
4sG1Nl2xgczZl0m0Tg0oJJlO/iUt0vHe8Yls4LpEt7ZWJXLHtz/s6fK9vXBOtwCwMb+J1yD5oGed
2RbWgt5MbBXI3r1BFPu3n7LtnC+nhG1yTggxVBJhFpzCRLtc+2kiN0lPR4ezoX5wbUna8NRq234v
SvS2nZM6/FHg97dvP/vVcYlBxeGL8xrrDFPSOzk/DCR/TRny9UjV2QKlwKEWnnXLB9fL0vs2Hasm
Gtke2H4xO0SGY+g8htY0vvM5Xq93fIJgQ8iAq3bJEXk5KlDbe8bocowxsnU8ZEMhyTyW0I2Xpmx2
FKD9d0yNf3sgZsGNEIibilPpywfqtZkmxxzSaMvEpj7Z+ufKl/2u1fQmtBL1O3vS66FE4AGrHpAM
n7bP6bqnGDbZuKg0miuJltOammjgOPevByxP4RjoeT4Mcg4cL78VoGI8RDPfKutD95xopz5G9fBe
uNNfv8uW2wqnw2Lknvhw56AR1I/4LmEoCUI2SlTQJo96e2j+7SnChr7PkYbL86kPt05YoidMBBGB
oGvsSvSHnkqrdybfX58C45kVnAR5ChEv35iX1ti4Z5Yj2kkVOSLKqc5nNepPb3+Z13PcYZoJtjxc
itA/T16Zaevc89E8RUgH6CDjNjt0/KdnZVH6CCr65UtYIPXBp++88wV/f4OXywu+d3hWbOyMjeCU
+Nzp2ZF9wiK2SP5yE5XYHdkRJKhnS7Nv1xC/HGy3aFVjcxjd56EK7zgEJVGS5O07k25b208+CnS4
jezCtVFY8F1erP2etunLIhffXjaKetkKUngItAvdRb9DkPg91F8+i8sKN1HeNbFeHARfPgsneq8p
0iQUvtbwC7M9pNhdoACIuDm4FPUpt4hDPpvmJYL6HKFwVSTXtdNuAd9kQH2BzyuSm5q/5ZN2x1oD
0OVaSSUnK8mc68eVRXHNVR2FDrktO3daJvgbVknPfRj18I/WT22KFd5jVdDnHsyeSK+AzsQ70/71
e8W05Lk2TIntknZKItE0tOclsUPwcxyrm9SxIiNV4/nq+PU7s/L1usnxwfEZm1sEqu2crJvcFipE
mSrZGXVn/sRbpa6p46J9s8NfrWzUP+WZ//XM8/qbQfR2bWq3nFIYOycjJvTq2llnHrcs9EELo4PM
QROWoKTBMsU7r/GEJ7WdTfhS3NfZg9H+QOp9OWZqNDTIIQpaAPamMjZFc6mQAV4CpU8OmI7Mw4wK
HqVwYH8ah7C/ADBjxqUF9+XfLhckv4L334JtedWn90ZnClDISAavmJbuwU7nAbNWjz5I9hJF4egk
60VVmd6eUDTvnSP661e+resbzJNL6+s7K9o2upIjr1x1pRuhzsHcm/cyygyUSW9/zdPF13UsWkBc
O6jXQjB9dctJ6qwcDKqtdTE+Ww192kTY6TtD6PdW/udKwEXD4xbobpdQj+bTyRgqQJDbdWvixl/r
iRKxCJOzBcGbsZsWreed75Sec06OrJlfGECiOPEgcFpiNGuWFxONHuaRqzJ/iGg/0azoesxBNCho
4WSznsRHFgNvjBuU3BS9G4NuUBXi5V57UndvU1zB3QFHFVKat9/e6Q/F9+KKK2AVUlJjSp5ORfDo
lhwnGRVQCD8QVIXMU2fGNdXl9p13+PqHQou+oayY/EAxTnOpIJjT71mNLsKuqc61ga6hnax3I+G3
XfDlL+VANQS5yla83RFOfqklo4YzVhgcvWaSj7pCMb6j7GSASfBhJU9I+4LIDKfxsxoaEu6byWAp
yKpsQPGjRpo6AL8o+fgYyXbAB4wez16uKPO7c+3FGHrQxnRjgjB9dpxG0T5IVRaNa5G8d758dbBm
4lJ4oGhAkRxKi31yog3nXK2yKPpIVcWdFdb992FGTuouubh0B5etV3v2JwLl8rskw9rq253zDlTk
9a/GBGObRTS9sZeF/XI5G+tKTPSWMBYlE6L/JCEiMV/Td3aEvzyFY+BGUWIq86CTMycWEhxaCNQR
anFnwZrhoWKdzP3bg/03xOHl2IBxCsdNmCZH6PCUB5upNs/HBsZlLTSRPSkSbPqiouw/ow7Uj0DX
pps+0MOnTuT6Q1OU+r7TvjOf9V3YwSF07CCnAsZBaNN9zufDFHTd2VR15i85rf0xWZPKpz27mumh
L6CIJP00YzirbMD6pL149LK4nN9Tvyagd+mSDosQCheat2Th5YjBH1pCQkCMJ4ito3TQ+rhuoXpR
jjAbP/08VY8IHLW6QBCn6TA2cnrCCLw+43PJN86C66MFmMKGhM2yiem6YTJ5+y2+2uG2xCPwR8Cu
BP+27JMhUa4TFx9L9wiah/lBijr8NeaiOof7HdyNuVPGvT20eh/mYfZEiFEWN2wREvDIOr6XOveX
KUJ9i7K1x+jk8ndK+eoWSFSEV1BvC1tvvF5db6VDDG6Kt9VnmDbmbEIJgNu9gVFrjz4kjLEW9q05
pvbd22/mn6PEywG2RbpzUuT9eDbr0OlsGS2VpgBUkEoMtAqwg1ClAq1uHQga8NDjOi59cOym/c5l
VXosVKOQwZbCeKzzxbxXY2sjnvOLzzVmwb0Om+oeSf1axaExzg+WOYDo9v3kLvFckgqcfrGOdpXh
dubohuNNu0iW0BAZ6W1LOmy1A1bvt6xdThFcerSmj2CbHQR+lvGrdvoKrKbtjdU+JB7si1paYKp2
14iLwVLhM8c0NMU1U8PZZ8HqBru0bh0wgGEm8LqzMVNeD+viib0zuIQkZS27xW43jwHllp+5LefP
awEtce+apMztZum1WHUZvl9p2KbroSGe8pv0GNYUQEle3Y1mRVkVm4CYDpZcgAOLsGKm0Lsfyffw
exCwaHkoObdh5caqDbQZDV6t5ms9mVV+EdSL983LZkz6np81X1xK5UyI1DenyzCtSrmb7HkGBDep
pDuzpywozgsZms1OT8hdotrmYhonngjvh6ZBN5kXRfdpdNr+HqUfbI6VRlC/497DzoW4H2M1rd0v
DqtVF+N2L392mAq/Bbi5r9tkAJecmmOQ0Them2dT+83eRvpAsCf+eBTBY+sPcV/I/ip0mlBHsm2N
n1IZW2h43uBZKYzKBiOXGvbF4NmU2cumQl5iD1WQH9TUrpBR3Vk8YTfVH1Flhh89McIeIhHAnihF
oupSFuNn11rFmkaO6qvvtYcOFYLsuh6bEh3S2TSa6gOVi+YrZp3iQXZticdg6S3cBSPNoQM6UZuL
pW/gQW8c6pdXbSaRuwgnqY9tX4c61tr2RyqlCebOZazrD2Eth2C/Ng7blImvs/8wjk69xBWyFLZU
LCoNikkF/aIIpER0kgx8VdNfQ2tvtxKsQuuELGH1MIqf7eoZlF1bG6Na25QbjcYffT9KXKq8N8JZ
BL0gp6nF2RQ0BNXqBV/pzpN9ScorZehYlgXOLzV5OSHjpgI2U1alMx0wPtsXGGv67eWBZIDWoUxo
MiaEDHMhLzd2m2G4MtrQJVyjRjlx0HWi7jrEbLQG6iL72vadEtG8rtO3Oql6iCZCy+ww+iI5zglH
82v0ctn9ZKus/zJO5mJEntPNxT4sXfg2si5TmD1Z0Ix7jIGoRBuPi16UlRbXahAVYX9FUbW7z7He
wKidbDx89Wp3HyuRcU/kMLD8JEFdXJXdYFdnqBmmO4SnpC8YHWdKPk7dPCqShnAVaDFcpxgF2Iem
2riwck88Vmk2ftVdAHxh2+xNSuZYpXe+pTwkgGtY3o3m4rtX5eIre9cptGO4VcLsrCo59ER54eqR
tGkXi45CpTPElh71Y+tlpMKKblpuc+2aaPpEP7qXXVfZ5qVtVrW6MvFZ0dwroKy0OiDRuJzK5lNu
B0l7MXeG9mNmcOhcISMXbcRdC3pB0nPRi+WgwjNlQMraES3dodImxwWHkHQmEim6rD0ulaYUr+ci
JJp2GBHN5QV64tBKLXHA0DcvURAs2Q+dyhU9c5CgmPaluPSb0Li2HSpTpAMn3ROHeNQ7CQ3s2yrF
5BHTWuA8Vga1/ZxmUCcjB2gQyomeLXCHMYgs8MoP9kuJWYWAmKVAAt9loLqMtCmSwxiIrLswM7h7
YJamujs3zTq/V8p2s9hranoJInFKJ2IJJ7jHIaAbYWOoV5qXyLZAGKDMQByogDHi5+qxQyU2jk74
i+OAZQO9coT00gFFUKOKOteyNOVeOl7zSaxy+VmhQKkOQinnq0tyk4wQHbN5zEMeFtGgbaS5eG3Q
zrT9imIaq7vJyigagOxrPsHtGYhnvm2CPnsaBSna11441kDzgU0BaFMzzYQ85I4E5gMpWlyMJlJK
cwpQBYL3+0UO8/wZSTM3Jjv1SCnXPq0Qa1nj1AjOpmKUqC8L75BJ60jJw8MnNV2JHrskPh2U9fne
EOmT0Ymn2jPOAG1l+4IM0Zrpjs1e7zsXWFY53jW5uNWquQsmxgyNMPwTN7nsHiu3vOB6sodf/tPM
i4NtuhcemkdyyG9az/+Q+BAzMNDGgYV+lrGM/Xfc+To827BIKCMfBjZ3txuuFispPrdF/mGGoeL5
1VMh8A307XG1HtsRVzxobOfZUmpXW+LC5W8AEnJAiLLPa4T/lRYHkQclFOHe4q1i5FodLO8kXvh6
lxI18i3Fmoj7hRJpl5g3IyrpGvt9Nn5KsFfBAvFCfU5R+4qSHf8tLhhhela6qwazvk0ToWNTyrNc
DHfjVEPWZ2KACT4mc8WyCxOFLtFHV1cXyoA27+v6M1K+B84bd5iGKWQpCOcmEr5zcxFn7bJ+8zNv
L4fwmNreFb//J8eu7z0UhV4OP6FU9qegSz9uHn6vhBV0dLy6h7Lkh7uane6KUQbEZf5VyvRScExM
amyEdarurS49upmNv1XP65mzZheDJq04zefP+PjP5slAMQuxojed+2Qovlt9E0llA6icujN4WIeE
bgLYheYgLOerNuxbC+tMkdEGMFvzs50r4sGTJsLmQ6HUiAVfE0Peap+pNvvs4E/KisBB84R8qM7W
vTSqlI9x69fe18maHwyJRQFymFE8F6r6MSR0UvTQHO1CX6dFuSfQkPNQfQOxZYwqw7ooUsv5FuT8
8HoBWEdYHbY8eHDJcjUTP5CBYptt80fLANqTOPcjd76hqT6bveVmTr2Hivm0G/08Xn3zPB09+WkG
XDdROSFMmbk+g/xAqYfeeAEbwd3zzJPoFZ0Un1en+kfbGNqYxtttlffnrceoKFITfv34xMS/wfhU
4YrEEjsKljjZ6k9jD5Q1cdRzOZbTCO2voGln1T2HJC2QD7fNcVaded2j6D2wMQcPGUPHvTBn70i/
/jxYhnOgcc550PXXJWDDWgTX0nPbnWqRpZJd88EvSvzHm+2yzfU50fTqLBvKH9yvsmit+5+FXd+h
q4P3AZ1jGL7j1TNIcu8wPFzMeG4SSuouBu6mbRNk2p7+QhqZ8c1GhvCjtivwDbYlFrAHnEFSlNUF
bejKwuEdBp0N8YY7CWdIDlhhrIZFArvKZHgxqAyarWkuIFeywUbC7INuz3cZim4HTZ1avxYrhtlo
yZa8ibHXhkPUZ1P5QQTSt/aLpEpTOdveApmo5ePBPv4ZzvgmYqdo5ykK+9Y8U0VKoP3aGVbsDlZ+
k4QecvCaWQGUBWEHfsRg07qErAZPuALtJ3xf0sVpNawE7tUTDgc0Fz3Hzc6acag3GRyn2XbkxM2i
lrC4sFXszbVHR0x9cWaNDLBtkcPkWN9r020+SjvTn1x/nopDmWZUmFWDkDWyKsBq6A9W8KcSp8aP
DEv2NzR5CWPXaeVHMTG5YlmV8Ff6oJxZvjZ399w5AAYnChCXqoEJw+hZmyruloJjY5mpHjGxWMGr
tJjiZTRUiKFh+0hQzJrNBVsFNEX2QWIVDET2K3FS1o40MQOlu/QnNCbz6OWR5WqOIZ62+uducDX/
SR34n0JPgnagpQ7Krmc70Tv03bC6xIRa9pCBC3d3NUz3X0viOjVTrZ+8XUouMLmm0HvG2JkdjN6G
mDndznZZAwSiujJdSbGiO1qsyfnkVMgKPkgWWOgOnNHEnv5HegUyhTgYx5yhCk7G6P0qGsnPR9Ba
+uBOiCh3nqiyJys0LIgppeq/GMqarrFBp1sbfFzocyWj3NIkBlMh+RyKowhqtna/UJvcPhUrfmvi
4qH+YrKXUSck3LY17IZbqGuhhPxorfdVgfImpsGffBFyaJ48I7dtrGCN9d1OspD/OZrdjUv99Vgu
jlVf1NNacyyDjeNFudw6SFmDNQ2AH4Lry1ZiWoiDMQ2JmBgkDXAqhSbEEqGCc9inmM6AWYJCwqV1
ZciqfRBlN30w/W3sLobiLdPwMray5YyVZmjNAHIO2nrUWCs9EK9tOJ2PZWJ/Y/G2wyixVnb2YJw4
vrkeHjiwXEHS7GRCEndRT/nXVDcOOtQiF1MU1D6aLW0745Pppu0tUT4OE9uF8IQNvv4yl1Da4Gtv
bUREHR6t/oTZCDmhCb4WIYqQ3boEsEOrppsvBseC30w/u77KcTqb6NlRAcVekeQf4Z6PYUzphQZh
7o/FTeLPIL7WYkGkDZpk+tA7NVDIuW/mJ+4ZOcIJZ1XqQGBNe7SEzOQOa1L21PF/+OpDzqzZgwNb
xpKeLjXfuiWOGihHuxO8bXVrJVXzfQ3x2e2m0bC/t37SHtG7jFYUTgaFG4OD97PBwfljbtUrNwNR
W8FZPbhFxX0poATDsbMb46Swsw0owFXsoNbRgu5HcKdzMFryFHbQmTCkdOvkeedph07uln5Z38U4
h8dnTOWmigH5hJ/xpTa3/LXTY2W1XOVLdC+fMwJouGhzkSw3wI76ZckmAVhSDI8Kq0S6x+TP2lRQ
NOAShG8SqBfXUFDSs8rOe5xy1SE1l7Tb9y0om52fQCbZhWFO2WNZhgXzX+4aGlf5Ck0pCK38wUqz
6iFBw8+qAT2cJa8rexomfn3TGxVcRsV4wXsGDFtii4C6CzRn7Zedo+r5Ou+NrNxPC2kT0aS4skdO
qpkvOI2TiyDlUsNVogOUQjfY/DELnInxBBnroe3cFh5PWAkTR8GYXa4gBnDtG7MKYlEwAHapoTWg
LLv2z2rhXRUD0dRTPxEuPCMYvTK5pVJI94JjZY6w9LjKjs+5Jmxv16CfqHYMweFqMA2v2FUjfj+G
fMEE753WYDHvC/0MZ4a1H+l2wsm21OMXTrTGsLfcZKNUYexmV8FmADyqSe+wHA/37YDBAG1gPbt7
KhaMCVkoNu4QpGMVK2MR6pD5PukNs6XDC8ZcqYEAgKDYkRG2DLvW8zLrzGsDc6MFsEfqQUATLXys
z/G8huktyLoNgwscnHaHKhdwXpPHXWQIW9DNq2uoK/rrDnTAmstI3GWTOJpuYaR7y5LiUTYQt3dI
bs3vC+uZfZi63nwc/X79aS9T95SkiTtcrFqKo5r9TOycOU0+LlmOZ7daevXZ4CQho2rIGWL4aroq
LlyRSlB8xVbhcszip1WNFoMhk/kSzwPVJ0BZ3viEH5eAJ9asBYO8lmEeDykUA84Tozpzqqk3o3lY
wdcH/ghVlspg1+8Sw08geREl9ZFygGteLmxdPVM5XQFdCswPJRbKG0VxFRy1mXC4ydLJMfbEp1Qe
44r9K27HNL31+o7B4A9ohzHP5zA/QW+ONqr2dcXg0VvVV/Br3g/LZJNhfxptzsxOxw5uUC/V9pqv
Z+7qt98K/HzOXuipjpbKWOX5WC/lM/VH/+joUn0Ay8eYKjkT+xQa+/l7MJfyiJuGIhO6td+NZ+T0
70iUX1XtNw0ZHXLho/zZ1AEvq51scY1hLXSvIa3In0NThU9ZZ6l3Gv5/eQoh0IFDLwQ29yvVi+n0
dVfk+IqVSvJrqlQKMyc4krdrt6+EceyXyJeo3aIsILbOPNEmc4oKW0HuTRSUNkTDwA4PqPD6H14N
7RC5ZnhsdCOitYcrl+D4OkqwSTD57dotdyjMjIOvpzQuNTkoi6lEEK2JsV5Rwcguq0oMZ4MOvM+u
v8z7lJ04fvvjv+rjbZ/eQ65OgxvN/G816x+KuLy1h6AxZcNCxELI72VQe0FTM3iQfN9+1ClmfpMO
uuQyoUQh9JgsiJMOtx6yJFkwZUcs9FhHExxaDb2KOQx3YD/GXwMucDDL4FS6ODdzG6ZsZqG2JNk4
oP1p5l/Q3rsOvWFjfKfv/Lo3wWdzUNxtPXhbUPJ+OSRrS84WLvo2SmGBjAcLOyWE1WD85XUkAF/k
MqTISGx0Gx5Ii67ZNKlNgIXAs3TVzVsF/e2X9ZfBS/tOmC7CrU0PcKLZsYvVapMiL6NwaIor0DT6
SP3oHZ3K3x7iCDtwbRpHgk74yy9tTSEd/YYCDtUZYvcq1pKybrN39ASvJOIumwRBNR5NH/wZwanM
yTacrKca2kV9kXbHhXWBw9LgPjR6Y+BmFXSSInRunIafmQ5Ls4fkfWePZFEvXCAvJZK9GIg91RCX
e8fb7/n1+N8+m0+cDVFNIXDwl69AN23Q1NwYo2Wr8NpNnx28NvnUBIV+p4n4O/H3RY+H1+ChDA3s
AA8LYSAvH4VapbD7BPhNqGdVgVzpxa+wdTnc122BkGdqY2+7A7WFrw6+cMJIjWX6uJK+gafbxs40
CWVeE+YI60GXzSWQBkrCBXW5treT+7dfzEnY+yb0RYaBrMiku4qe71TOp9ElVFYFkdtwMyhRhaRj
LQBE6H6wL8Y86w8ZyQZxwZ586fPh95y3x8vcTB5CkhjikhP+J6q4KXd/xzyCfLUhitVuhnkCi3Gl
LfnOen+qDvr9gV0UbnRp+ec05xnAvTWrGe9Ft0Lla/M0jdKw5Ze1fQLKzPy93/OVYMB3XRPlE34f
NJyhtw2tP5bOEaYeEaUapidGRqADko0cUu2ebn9/gWDGO8hxNT/NgiwG6opt7IgJUuCw1Ldv/1R/
+eKIFvB5kPyLhP5UyWJaS60Fhf3Is0b104AqheVkbg4E/VX0KBr/HUHG9sVOBjIKT5ZwKmM0T081
wzoxvQz4B/67sW9ufHdovtb+JK5ntyzeWaH+9ijWjW0B4d/BqfYjwBo7IpWj3JKmYLKRVsCATGga
4B0Pw3e28tfLIbd/XqPpB64v+HIvf1CulNqBuddhTsHCFPS1G5OHlL3zlL9NLPxmjFAWgxAx20kb
vC3nAkAEgAND46WMmtBLHgLEX8nenmAC7cfSseBpu74ebq11zCGKecg14CEZiP9EqQ0OzN0kP9gr
jYVdj0nkxl4C/24aisHgolSv445WTfplnUx/fmeW/eUXwYwF8ILVAXfLqXbZ6HLYj1PWIUhYvdjW
2viQNxbprNbof/m345q/PkCFxt6BYt8+2Z7klPTWEuCHJjtgOs/6EoifVXcXEg9yVDpdEf/753FG
QXfG+TQkG+vl718kbdKNXJijMVm8M7Ah40aD7fdmWAc3+YqV553NZ9tcXk4kj2Mp5w62X+Q67skK
MilrFtbAObhCMc2VyU4+F3Ygj6K3xFk5lNQgx1R9XqxgpcjclNV7p57X8jQf+QxqO2/bmUJsgy+/
MpikUSFRBRevmvpHVljhVdE2IXV0YOBunC7lbCBO1b29ZQKYP/owdYfrugtSvXOYhlnkpale9iCa
ggffArxIG6ofqBDXgv4RxJLE4JK9WLQgAJY09OGq7BloJSeoIW9cAJkBeR4X9IbhE3uLLB8dthWx
c/Ny0UfIOdT0kTYAAAcJ0utIJCrgGSGJQ/FYdkaOQlurY6bEBgIpZ/HZGldkVWjTfFDh5AyaV/zk
220eHRGOYNukoMqBIP0yjqH9a50Tug/A+B6GXOK6TsZi+DU06wB0LSzGc2QhWsdNidswqiEC/sRP
CUk3dAItYzheZfgA16lFq2grT0ShCQ011s0IyBzyY/6o7EY+UipStyk3aDPmFqG+ZKOigg0ytEPA
S30UHMaAZOt6dYjKpcHl4iZi6wUgnzSeCmFfudXXnrQVBMW9h5vfXKlPnM+U4sGe09oxonyd1MXQ
BeEPV/Ttp3RBmLXvrGZ91AUq/J2h1sY6mMtM9dgWg0xwK0453QWu3jughoa9WzBGPpiWO9/bbjsZ
dM0Jt9nJyQeJItB9kKOKUibd9doIml31X5ydR4/bWpqGfxEB5rBlkEqVXdGuDWG7ysw589fPQ88s
LEoQcacb7bu4DR/xxC+8AbEzlgMJj3s1RTjbm/J5RNmEVDZ2+i7MnxOKhxRJqeje8nXxn6jsKZpC
pu7RwEOg8I/QZdUBuDu6nG0whi9xoMwSGqQmEis9oq1JWdN7rn2V7lSL0EsNpdxIfyEYMuMbqfUv
//n4/3UFXd5zPJrWWWnp56XK5smQuci1e2XA3yGXq/o6QIPIDRRm5PJ4p88NZAmqSTAzTHa3uXpu
6DJlYt0v2jTNO15qNhWzjfvl9K5eAIDYpAEthqW5Pt2k9jUs1BIEKYUse/R782AhJ7yr29nceKhP
P+Z/h8COjTfthKFb+p0i1FUbAfSXg/cG1ChxkPVfEdm8zyL/I9bVF16UuLow5Sqjx4eBLk9nlL5U
Qa49TXikeVUSbuFBTwFijGUqIosD0pxwe5XXz/owqpNWRQ4Iug65H0gMNdI6bgWEAYsPRQw+0kxA
Hh7IOjYlcti5kVzqd5c3ybklhMOrsk0ISdS/ScU/QSbtH2rOLCQFW6n1aFYNBzXO33CcEjeiunMr
SDmZXULGqRFKHj8FsFviAl06mKZCNBzAU+LlMc7KxqY/oeCxfBJ7ktKPRcZ1AgIEKGIiF9lgAz5n
fbc35kBdwAlWCxZEETqvECyEn9sEASUzycQfUSmaz1lWhs9hoMqLmP5MRUczGpAu6QJs0OjLtHbp
D9YOxer2v1eRILdDNDI4oxQx1/5eTUz7BRzLkiMjbSotRDSjKKuNyV9wqseRAKOQY0ng/lntNea+
E61GmmhL0Obts1tfzw2UNHq0vSQ9fq3Znwqt8rHZ2FxnlhweFctBQEcwt+ZSmUihWqlC/q+FnXaw
KhQyJpQ8N77t3Ela6mMWlDdg9rq5iqsiKaXBowToYOcqSkA0ZuPRCdQqJkzN9AbXPrkMZc9XkPWx
pQIBR8eM0/4GGxGx+e9XogzbEawL5rULGeh4lwtR0kh/4Z3kD6hkyVRYgDhOe1OuQ/fy0T0zu7JK
QrZ4QYuoS6wuq2qUIyuLUF/XtLHxwNXJnj4o8sYH/U0XVluHNII1lA0G0s0lO/znhsAxKQNKCaAq
m6rabQQ9+Tnx3tZ2BqrnQC088hD3K71R8EcnryIEmqB3gKMvC/Rxa+MmNpvxrqU06JSgmBAAbALx
FqIzuMTaKt02q9trquSlWwlF5WY9vYrLE3XmjqPEADmMmITSyN/a3D9foIDmHCVExhy5MYxdjtWU
DQTphrbatDFZ57YiVT6OMvVnOHHSarIgXeKK1Rpc6spMojf3IKAgvpYPAvWCbzFWWgd5DutvST3r
B8g6NPSE3Lq//L1/E5fVki1FaRIoLnWVUujxkpX6CLTFJHYd20RvcNMs5zutmFSgx35TuoIZ/qnH
UPGCAO8gQR6ib9xB6udojskC75D4A2nxpsggcxapeqhn2HwSGA9c0nqFpx7wBUrTgkEPN07TyOvF
BUiXVfHbOEn5xqSeubvQ4QFETYOKIMBYfY0vVbA8pYmDVCjTGw0F85kybW8rFNE8SRysVyjt4cYc
ntkz8EwlE9gzkcAJpzEtkKU0B15npBQASHRSfNt0FYg1MxQ3siQSstPbmVIsBUyMgmGirE8yPd4k
zMJYsMcKIIutScgb22FILNzHKbgusS9oXTeqCIoMdHXyEiWz5YmBgrFJ2Fh04hUXT03htu7yaJFR
y0TfzTFXfJn1Bf6HhxTwyW6Bz3rYOOBrCJFTUh3RLxTtOoCY/xOHB+lnqc/KrwLeReYJ7STfI01t
CGQbmg551Ke1Bz2oyVBqkAoRSNg4Zq+4TGfEf2WhYEajyMJjG0qIRkudld7DUNS/C0lu3BRJqQFR
9sXxPqlmquC9WUn34LCD1lV7WQgdo63Kr07vChxS0MgFyYyOYw2OVsBLouxi/aVrNem9D0Z0o8Bl
VwvTEVMrwTBzfydz73eukVXCdTuU9P6oO8bXlhVOZHp0Vp9SMdBVGw624gOVGerepnaGanKRIAvh
BSqix3avBSA64GJc0wYD71gFU3UXUo9AsbGZS99F0q7hNJnDYEHlFvnVS9KOnCGxqbFDJxEQHUr2
We0Qn4CR062cwi8ambFoi8CrfUQejAiRYE0L7GZqkJGymmG673QsyHeT0IMCTxMkkG0Le4W3GsfZ
yaX7W//UUTMGLc4bF3tGCu3H1tOcv9XKMcpzIRrXtyCTTAF35BpPpczPMenrhFZGhDfFFwgEWVxC
3VRLbORMfAjb/VwHIPhAkWNSKdHJuh6szMcPtjT7VxQ1QDUJVNsrdxjj8pBqvpHdIoSL6FBGA9ZO
qMp9kl/Os1M16Dm7SauHd30X6YUHbL67SytMBfYNGCiwZviamA7YT/MrJEtnbfm0W6NEs9BT085i
r45Jo4EQ7HvQiWMlpvY4CAWYAbUcVW8SE/OTKsOYXNfyVMuou4F30boSPxdA26PmmQJinOUYdKPT
iv0QuRHFZbr0GGbqeN9FYFXlEWDkohFPBjzgWvAgtpPCJlZ9nIfYEROoFpleiFeIevqbG4XqTFUk
6MrPwzLVhS717R6rXZwfpUQey90MQa7yurKp0F+HJGQCeW6a2KGdW827TB/UctEo6/WrGZ4NqX4j
lbgmmiEocTZiRok+LJSbuRfU1sWnZ/qoawmteU0uW5R6Ez1F2f5v3xIF/7K0ZwUhaFuocpUCBW6a
mlOFQTLjZIAqORQ/qSjvTVTqpL0FgDm+SjIfezBgwIbsJnVk5Ie57MHRBhzfyYtrc3gOjCJAK7mn
OmpHdTTc4oKhv/c8WD9DmlW1l/BIgnjKLBzbQF4i0SkECFNjgpOgjhSNcgBLIcKrGfnCl6FIyFeM
RtKKW7UZuChrsWOzYN5i4W7Xqzhqm7Xv/1KnqX1rjETGDnYYjC9sHiAQmj3q+l4OCPR2kJBA/NGb
NHBsSaRBAHTft36AGPSBzvTxowaS5VVQRvkpzAb8NMUh0RbYJsYpgrlYguI8KF2jKV4rXiJiJj1B
j34FgFC8XX5rzwRh5DQ0HWFgUnPVV1mcBndSy2ZSYODwppMSZ94jApx8Xh7l9DXir4a5QyWJrJGE
7PhBj6YAuBh65Y5gYA9Z3QaI51Tx7vIgp58CwZr6pL6Ii3FDreJJqVUwrFd5P0oatp5RYRPCltvq
hJ75FNIcQmSDfjC94dWnxA0IqRDdEScR0vqgtZq40+Mxe2zKonAvf9Bp+dPgPV36/6IG03qdcSZa
DqQazQgwk/iP2AEOD07Z68WvwZ/166wf4RFAwG5eKhxghiuMYYWN0OVEn4A6P6VsuFcLBZg8f5nz
f0JPIGZU/ZFqd/q+jsUnus4ZhsmdhEw9WbkP20MIwseBBuoPIVR0RFeh+e4tNai8EpoOWWEwRxuh
zdrynMr+0uswDJ54Zod++fGPKkKzq0dkq4DSNOrrRO8UhA1zeKMX2CQC0FfV34iV4/iZdkhm0TyX
UgwlogEMDwrk2U8tFKfvqh4pkzNNYf7z8rKdKRqjr7cUrkgel4LB6kzBgZwMqQdPLSVanGM6pwLL
axoJ4lA+AZEFPBlpAHdN36jtamraT230zdTLS3Rzwek2yc8qM6PHvm/mBfYrTzlBTIvPZCjN8x43
KyVz4FXDVzKqSqj2ghUmB930TRQ5ywo2QdVVZbOxG89UJlB/0ehr4KNCYL4W78uxGumgyQFPSBLA
D0mbKHe53/SfNV5PjwR6yJj3mWyhz6lM5e+8acsI9bJSfRbCUW8B9yijp2C6LBw0KemeQp1CIuaa
aI5hN5oYqnd5Hc4kMwa/kvYIyiEmm3h1IVD0qrrRol+RLt1gJMPmZ1PJOqcy8uS56bsJNKUo/Z4x
N/sIyXJ3kEvkbONWOvcrFnEPzOgQ5uMOXLUQuhKJjwCNCrL7wRJuCCdp4w/9HL2lCtGAk1jp9DG2
RaLbUTmPg5dRPvnZzHnya2M+ln13nFYRoJMLkFFJ3MVrvYY+RTMM4ynkm+sWzb+yxWsCDcabQMbe
JVZK4yCZlegleTQ9tnE4vgJQgpQhJcKDkfu+O1C88GhGTVfE9snOknx9T4tOvWvpO27stuUaXf9W
NM/AHHDRwtNenXERwSHKXZwh+pvBrqv8zO1qQdlBMw4cf6qbjclZLrLVeEgPw5RG1mFRXFqtUt8N
sZHhluigJJ/dg9Usr6p2Gq82lmDBMKyHMZZqGUoH4PLWLbu5CjIrDtBLjiJc0Rx/bKA/SwHqsSit
4kAByK3Rc9vQWyhEqdjnk63RUPwRzKK+cY2ezrApLpVisDPQ0BG04Kf+c7XPRjpOmEDBNuys7nsk
FSaS6+30ps2agq2MFL1e/vYzQDAubMASEtkw/J+18J/V4ToGrjd2sDhr/B3JFr2WNsERNzaHOfSy
2tJ/60qZy6Qybf2ogVb/oydZDZlH7+h5GUqh3kEqH3Dr8BUkBmZAgtysxcK7AYZQ/QzSOvimzpPx
qx50cfQ6CJ6bhe/TCIDvQGphEXFCG2N9oCu/LpQabwzH6C3hC8nw4Z1nWvpWxWStVZiqd8RBFQB3
tXfbWIsPvmkMrpJCbbRxDMkeZymdrhCCoVgx+8ZGzfLMfcPTQw2HZWUjo+hzvK5TXFtyEFJWaxK8
AK4UPxT6u6kIxpYXx1D+RJPQPDXdELzVVBLBPmOpdGdNdTFuBA9n5kmmbrpgGFFJIYg5/iGNLDbx
OMlUozGWukIpWId/06o3FM23UEpn3iZwjKDB0FoFanKCNZGVaIJ3gARcM8f6ThzN9jqf9fRZM5Lo
WUK4orM5/gE8xayzE1NqHlJFC24aSS+vjLzuD+DM8vvEai07iariIAgxTkNkAslGLe/0DqYkQzmZ
zolIkLCuRrYhvVZsxVNnUgbxB2LVLRQysb0pYsR6DDx04FP25QEklrqlRHpah2LopYdtEhvQuFmF
JR2+LPWs4B5dGnU/cZGjvrFLwDFBfxpT7FgqMxofWjGIbnwsh+gmGpX1q4/74dUS+0b0MO/uTIhM
eXObR2Geu3OTGZgl9hOtZD2oJWXjETi9lAHrGBQC6eFoKACtriij6ec55KZ0lMRMb8mrA1eX6un/
sSSmDsaTeiV8+nXTzKpIGrseSooZFP1zkhnQLnmYPkeilse2qUbSM79p7ZxwfEME5Azk0+Ql1smI
2AtcEktl7Z9LWAfrnAr4Dzk+DZ4rDbGRm0aPewdDxuIPQKnYG9FcH3cwUaeH1ALag9eNUr2CXtf3
Udb436pkxnz68lV97mdp4EpUtovFCV5nHgHm3DTWsAgqpTZWXbxNgudiJuM3EksBkijHv9Rag++R
yVxiNTbJXSImo4cEDH7lVVZCxAqaLVj0mQuFijSSc2iHAbhbx/3CCFIsCaFozHE3P2dUBDwqV9oh
MWmRXZ6BM0ORRFJvR40DAed1v0mfJAUIrt84hYX+QA1b35WjKEH+X9+q7hvLhXwcEyyAIR1BmuVC
AJB9vAdCv2v8KlRb3CtTdXqAIZZ5Fl3A+BBKQXkPERiDHkzE4ewIRUvHodZ9uIONpbwnMfbyTpHN
4UsFHEqyI7ELHxWzCACLGPxLVzXwwbDNeK6uDSOe3mdZQVTXItbRoGRkonFv9q2i71oaIx+g86R3
BDaa9xRm3pskSL9lqxTfYFuJH7XeXNOcS3dzXyW9h6VJhG5FPqMT4SfVYAtDg2X64iAj7vyoVb41
ViNqgFNEkBFtxafbrRLBOoF6gsKGkIJtd4Syp6nWC1nY22Np+V/SADdun6TWKO2wS8WFBCFvMM1F
nuFIGQyoLVDpSQOaYkaifVmA+d4iv8aLAObC+GvQmT3cPMZ2BAHXz+8aJnc43mSwc2y8HwXChVav
AC4NyvgnlblO9ipIhglOoZ6+KIGub2Xxp9cufRtUVBapxOV+WRUMIDrDzFEpzzGd/oHcWXVVnFR2
ZaLJV0hWBLDZxmbjTvvbqFltKhJ3Wg6LMtTSVTzeVMkwdnNTE4ZYE0QqDTDLrQZB+nGORZ1KIW6S
bgOHD0iR0F8NdFtc2pDdPlUy+VuN7/wOCIx6CKDnkM6JlXWbI9G4EYH+BV6ufuSiBk9Pd2nfExqu
fmQ5iDKGfCCHtLiQXKpPOJSYbPWvbighjFSVqrVeOIrK0wTE+2Uyi0gGbmYJqFKIo4bp+6iNqIZx
Ciy7sCpYpqo1L9FgIw653aGETiDWS82dIvUxnuslRvSupKFigGatSUwJKTsaPbXqIusKXlLwZMRJ
/gn9b4ocM7KUz2gmV7PnJIkf6kn3fzdt3nW7wNKnB8Q7qmtewlAlj1KEr7YFp731ai+nfzVHS9Vs
URNbwoZ1OKdofiZ0FL8dA6a6Z4hW4lJAjL0cTMZHFBj9PdhHTN7gI1EM0pSHghjzNu31cT9nMu4k
UkFB//LteGZL0+8BTLtwAcA5rkJM4FmB6etV46iz0LlYUraflIEkt84C345p/9BnCbfQh6eP0oKo
tUhheaeRmRJXuyWkigtrUhspfTxBXXba2e4DB3XQzS7o8jcdzznJGfU9ThBKf7yEx/tyCAoxpGgD
htMVnuYr7TsV2r1/Nf9Jrwd8UrcemzOIV8ZbCkb/h3RafVkR530ndyCd3I/D09fT4bC3PedqsN1v
g72BQzpzMRyPtfq2KQAzKC5j3exedgy03+//PN982xjmTNd9GYZ2J3AN0j11FboVgxg0YN1Kp/Ka
1/G2cqbH/kq7SXejg9KM07jjHiGaAxoggTs/Cjvrx+Ut+rcyebyGxyXn1auqmwGqlFSgHCTDvdlt
3dJJ75QDcsKu4ua76s66l/bCU3I1XoU7xMV32JfuUk/yip3moR1k53fTlelBT9u49c7QPY5/2WoF
6tLo6kDilyW2YafuF7YK3hc0Rfs52UUuWk325ak4w905HnAJdv4JMgvg0UO0DJjZv57sww/H+/bt
8hAn4ZIBIgrMEqcGfLi6jsz8JoL/gDwM3kJCdvCNuLmGPkmmURpbWeVpqsdYpoxmnwgYiDLk6rAQ
/dKE0yQwMDnyXp4/CtUnbS7pJfLD+EPAjJaYIUAYno788Aw+F58JmhvaXSjP0mctS3/0evFanJT5
RauM6QvxyPZbXJvz++VJOa1TA1cCX6gpRCgSeddyjf4z7yTordGUVekoeAAZ+zloqwFXC7w2dqpU
TdGdFEONc0upzBGaqGd/QIdiHGiKm11IGwMpx9kp6AdNeLpHXfGQ9aWyUS74K3V4dE74kWA9QHtY
Otfdmp6X82ixegpcdDyncUi3wj+TloEExk7Yfzew5zIcY9Sn30EZx2/9LKJDBcOeRCQHp686gQSb
EifTtAJ8K+EOdxD7Eq7F0CGceECHkizb+lvewaC82PN9SMoEagk+GeGfpHeRpzJLT1ZT2o2mAKB0
bynFrLobi3ESZRu44tBHWcTsoF6viUyq0ebGkIBOa/pMPfSxRJcOM+udGRo9tdDUdBEE7L2OIq4T
dvQVLNjNcL6AJvx/fgkKlNCyOJfSmjiEi52gpNCRGSb7YdI6t2Wt2YeycB1EgbSXe8ygx+RgTOhh
VnNGEzbdiir+RlarVYfKrwPa01SVf65qMz6hTdEYy2+Qm+F+CLitEUaW9R96oJq4ZgWZ5AA2IsA3
RB6/AOWeQZRwSAEj87iAkdwmzOfDkPsG7r2heGepdK39Tgxv60HrdlHuV2gdjeM+rRTMTnzK7rRf
RdQVEtxQC7XecboDL6twn6UDUu3MHJmKQmyRKy9M+cas6/bt8sSfXlIyzxGKUhSkIBOIqycpjhGo
bJC5QCfVwmVXHHuvLTpjh7Zs9fTfh2JiFy4bWF/wVMcnH4EhzHgjGFydiuWllOrjrmyh5wOWLzZK
yn9BiMdLSXGEyIEjjBECq3k8VmsIU1BV2MGJ+YwubjVM5FOQZVJqhK6UhKjBFlZOLwwVLLunBoFB
ZDhizkPJdcCiHqmJEZs8oxJjgmr9QyzT7jAXKcz+oajeZQVWQWSynGYgqY9ZmAkPNKakx8Ay8F6J
o/JKrfpgNyZZl6KQkYsHRZ+qQ46byG01FeUW2uikhE5TFOVUhanFIoCm5PH34m064XlGBywxJv1L
DPM0dxHFEh4TH/TRjji6F/bp2HQQwSlwR1cUrwgSA9AEKHuNQfBJ0lAtBtXYP41tF+D0mmta6Y6D
Kl6VkgmfoRqMMEMXJtXe5LZUfl/eHSfhM1+AHxBvGMePauUqfCZdq/H2TdBbivvoXsJZ8qHsjOFg
zXIChNmigDlHW9fO2UHpa3AAFibLWpAYH442UjFWAq49tI+UWPCCLNB2Q5JR/z4n4/yitma5EQae
9o/5VHJQkKSwuQjaVzXHqECOkho89GklKa6wP5Cuypp82wbfZF37iVo4M3+Q/AvIQ04yMkODGKI7
0kk1NIlY2GrHLadhdVp4B0iouHfh6K2fAUVFF3RI4VhrEWNVAEP2CxZ741CeCVJkBN+Xz+alOdXp
1gKMii0VcZQRYf9naN1ZjJlxbOpuTC/6egoHAC7ZiM3pLizmEB3aPhzAenXV+EpA0eQeMkRd6Ald
CZxqDszJx2pVQnaVShH4mzAsKYZe3pbnFmshkukWMFmd37/al9QBkwRUAfH5VJu3TZQFr5NcpQ60
0fDQWo3m+kmm3hfo3T1OKlhk5H3GW73umx0KYNNGBH/muqYkS0uOBsJf+6Pjc97N0TCgr5c5uOvG
P3CvRRg80P0PMbAIqTY+/cylwmALRpjetnVCbZxQeOBscKkElj96YaRfw+LDmHcakBJpcvo20Q+2
JYpbJsIeWbrfGH+5tFbbUtZhoKhca4sP32rqlTQBdU12i+dlnD3HWhV6KuJAMCp4Fcs5Ht4ngCcP
OMB0ntSU6n6O8hrtskx+aQZt2ggKzxwS8npQFvzBMVlXP4W6x/5ZCXOKB2C4Al3QrjTU1bcOyZKC
rT96qa1KRCBAjtcS2IY6h3LYW+A4KEdheGQ2T/Ik198lKwAYIAltZuzEVkB1h7Kegeik2IR2oyQp
/zeVxyzJxSCm2ZOllXd5Pc5MAO82pjsm+A1i+NVyhJ0pgrpmOQKNwn+LJu6NnlTa4fIoZ3Y4YzC/
kN4B3a95yVCmJkONMPGZTAS55j7CCi+N4ThAxN842+c+CIgXmZmKbwBY8uPDZBYW6A2Law+fBOuG
6hggaBMa3/PlLzo3jAnByaLsCG1zPW/4TyCmtzj0FjOoarNRLTyMzS2vrTPzRmOCJhabZgFWr/Kq
Iixks41oP8RSkCPMJzaeImD5CqB7ljaOwmm2DvqU6htvBQMBwlpFyrWGDlMItgVsHPaxnYAIblZL
+UOeoS6bFhKCjbMyu2ZeGHeygpdiUuSC4weq9UC3X3A7sSccxvD72whMcKs6eGYqII7wA0GY0FZf
P2dSCZ6IChYe5NjIdDb9ZPFLngP914KeMu8mn5jxEEOSvi9jnIi9Ns37J/4msAcGG85HV0vEaNw0
RgRtFJkXy66Bq2/hyM7sCyjRC38BXNRSwjvefkUQUc8HpOpQT6wPnQzrf1a2nvbTAiHNX/on3N8q
7TT+quNR8HKxABR3NTZdNdL+/YhecTl3roxDIBjsKHINFNbu46IJ7wskjFOXimL4AwXj91kSFBcs
XLl1xy0Ha3XHYS6pLBIIOoHE2uAn74sa7LOKnFVhDN9KtV2UAavkD9La804dpu4KgJ8nxNkX5gi9
p+I9vh8o2W5caKclRig9ZL/LLgFpfJLmi60vgCAWKf0PcEhp9P6xhqrYoyKWerSe48eazs1THswt
YslIxsb9NMGgGD4TU/4m46LumXWv/qnFCl0LcGueXuFePLYh8hylYWy8h8tKHc8aBHPQfbTg+C9H
/HglUSC2MB1nEQUB0HTbFOYdMrfWTaqM+CBB2dwL6WBuNGPPDIrwPicdkg0eK+pqk85l3jdahyBW
489c+qiT3aEA0+6rEWvtyhdyt6B7vxV5nMBwMOVlg2Bvw/GFDLWKkPtQT2S1aypnrLPmR8gmei4A
sH43y0G9R4QTtTqE+ayfuh6i+0u1RZacXEOPDB60n77pYRv+alAVuaeaLS94UGP60cm5/n75Zj8T
0eKMxTuNrTB7+QR0WQFRqmKtrBy1BynPRY+tXyqp83dTroOMN0vOfpVqPD1KQjC+T+gDLiR3FWdo
v2w1L4LYIV8VRZbFXk30el37cfKFUGaGpk48ord9+fcu07baQex20HaEjtS31hVJo5iqcsj5uVGK
9XcsQr1OYUnuhDBTXoe8UT6MNkLkOwQlennk0yuZ3oQuQVeEc4aO17LN/qn6pTAzF67x0u8TB0LI
ILwPWqocHRjsjVf93FCIUi1NahJhOLDHQyG6Tl1QoYrTQ6j30Le07NKMe3tCdnjjq84cDh4ZxFyI
UhcU16qfGGJ0GAgi/USjQLUVqkNh/poVObgWLHFCoBmBcpgDSi1uuWKc+UaOxUIsJXChhrqaTpTW
UnQoRSRipLrygqa33FzFgdxS+2AjHjsF7hoANAGKAXEFdE2odDyfZh6DvlOXsfwkN50S/P5XXsNM
XTxPER5ORoUEWob2a+1Gw9cGz+Bumq/KVMfoQBDQJ7WJ6LCdhX8mIDucgSDQMzMMHMQKa/kQYG2I
CnrQVZ4VyBXm8MjafpR6nNd2DxHDwryC6HvjjjmzdsA4lo7W4rXGfjn+rLKyQDhlfukkoxa+EZF2
Nwuv+1bDjPAJ5JfoZnMcf7t8DE6ffMIlcPgk/eQ04NiPBzUDKnv4tSAWUxW+V1KNtJV4EP97eMYw
dASA+0MZRNzoeJhR6gYYqxYiAdEkQ3iZ9G/6ONO3g9oEUgAAxQHNU8i7alldl6JWsWFjrISXIjBC
n4ghEVrZU9T4e2mQKUFfnoXT210F7kihCkjawnRdnVAzVUlfShEiGLYTH3oaQl9BBMmddOR27TbV
w/3lAc/Eq7DTxUW1jJyIFV9VOQWMUSbMJ2pHDk2xR7Bbt1ysNjQLcSBptpw4HKCjhLjLirYaKMau
k7pqRuKwSlOEX30jsPMmNT5CMUseIr/p0BHt0o1S7JlQjW22kDQgAC8d1tW8cO0HfStgq5oVleKh
bKbvZBHcU4y2yQfRchjDWK9NLJ/V6lpLx2FXN1gwov0fPAFC12+AjWwBVE8FyOhls1KsEpEe6e/q
qsmEXEIWWkYiCHOfEratafxOyjD+EWrl/FUkgDV2FiUa30vKsda9vui6ZwpXWbHzfRNji5RWCrxi
5ETfhbpVPqGjNKprNrMkOuMMzl+iAfF7Y8FPI0ziSuoG7DP82oARHZ+AoQKAKtaigDRLjwlM36Q0
mSZtPMjVlHhA8VVIsOG4k2p9uK8so9XcXiyVT5Sq9d3l33J6Vy/3JljPvxECDbrjn1KilEwMjkZo
E5Q/4c5LN1an/B7Gqt2oK55eLgy0qJBQPKW3Zi7//p83VgiNKMM2lIHqwXckKYlBZNC3uPw550YB
fcguRQNowaccj9LIfhxWLclQ0oRsij43vbFAlvvyKKeThuADzQJYquw9XvLjUeS+oB+vS4kThUXt
LGDmHQKlwXUja5+XRzr9HvoDusLlsNiWExUdj1SRNy+OAFjDJnl+Y6kaNX0MKrzLo5y5gSA7qEvz
nyiIsHZ187fYUSlS5cPeHhLrLirH4SsAxOXWDQJRA1vzPUjb2IbBjWtyN/dOKnW9iyhu5QR5TccT
HZ+bNIiQ6086Y+ONP51tAJcSkSzoDrQA1k0g+gqS76cpVGW1+vSTVEZ0sVGeYjNpPzbm4fRgIi2z
6OzR6INXsD6YCjpDXCGJYCOy2nL8ZimxY0lurgFmx94Qj7jTC7xpDkh12fX1sHnpgNC9ETrL/1m8
hE4fmg4AwiQU+cB0Hi99nJMYDjSKeO4ifO7EeTzocpBsZbunZVSiQ4s0HNrN4qe82suB0E1gAZGU
zeU6ebUIAuzIpD+DIjYAM1WMqVDgZJC0ffepkF26AGL6X5fn/XSFYS1AjKMTRl8bXdvjT4X0DjuW
Jwsukh7twolkkeJGh3VCtTWrZ54xvpGMiJcMShSDHo+Fgx93boaHoRkWuDRpRbpU66O0lW76QsvR
UA417U9azEZkL0HM3TTxPDu+qAJsVHGmRTNV7GmHzI0ZGxth37lfxzQsUfNfFs160fNJ8QepyTKq
Lh3hV4/2416GKf7SgrB6QW2/vo7FXoycQIFZaKZRsEc+/cnMTehdE4nEIVDQAtn4Wae3EPh8+C80
GAiJOBnHc4YfSBoKbZLhitOl4E7V7KCjkv5fnyL4D1AOYJnw57IhjkeRxrgVaW/lDn0p4VeZRsUN
rfSZdr8mbhThTj6IoRYG7XKJUzJffxBKW2qZmwBSrAFLvj5Wgj1Z+3+u4NKcAKOuL+osaEuu1bdy
X8CqcEBjH/ZQeQUaEkn12jTcy4dnORxHaTPx+iKYxKbhBJ8UvqPUmEcfvVUnNfPxtUoi5VVB/ezN
UBrxAEdBtwNdrK9GVPNR05yL/75qqqKDkeXu+JttHq9a5PdWkevkWIBVlmKrle9Ls8O3p8Bf6/KX
niRFgEHIZFm2xRqTyOl4KCoGWSg0yNvIcgGkL7NzWcI57DokUlbaTW1nXT+dWZIvQIX8hxDpb33l
n5DFHLjkzQqrFnJz7DyGDnk/h2qaCAQllwfL0ZIRa48xU4IHvcvwFpxgXvxMaypktlko6mcUANjd
h1ow/JxbZbqhh9ztK4RXZSeTdBleS5bzxASlNiEVQf97BqJjzS2XcQrgeg6k7gnog97C7qpE7Rmn
j061IQYB1KIuiilaKE31S+jLreaowYBEid8OaOoZ9TBl16ohg6HOufAcuPvo9IiBgBFzO/QSrPdW
TSI31Av5vhEsP0Y5pm9uOmTIcCbIQ/MrC6f+Si/HVMCDKp7xKADzDbW+1+v7RS4tRj9xQPTaqjsl
dOjkCz9jIxpurBCjImQTIoX9EARYZneDIXwU6DG+B4Yv08Sup++d0SifQVwIH6UYaTlKWVpY2J2c
GBb3bifc45Ar4K+uDiXahEQk1W2/iEi5Zd+iJUo8g/hfIs6oY4F1iYXDLIbRflTRtdpngR7OdiWX
qE2aRYk0BNZ+ois0svWRYQPBB0Lk/F5ieqvaYifiMSZMMCwf2lDlUpBQZAQom424VXXppOtep1VY
gKXxjHYwGrks04hTeryjm1r+6LMik9Gib2Ygkm08vrRpJauugQTFK/YYWe52VouPDMj42rALeCKV
CyGNloMmTWiCNZD8S3uYyu5txnXyBZF6ustxWbX5LmWXBIB0y7HwLKwti+u5RBEMPeA8ox/QoWSL
dQTFdbdH7bm32WW65qIQT3eqrnXMx8a8ROuP5FEeXX2hkrqJMaef8dyMHCLsBmQ7GE3phyIBObED
S8P8CQhV99ZZ2SyiYtgT1VH6TUz85YbiE3hENz5bYle9JaqmgukDBsUOIeu7pUAvSk4rNTAeIgKW
EESU0j+KLeKOTh4a9SKtYCLbkk1huVieJ0iOcJ5CO/AH4xU9mLhwlNAy78u57m8VZpO/zggWrz+l
V2dvhn+MJ241D9A80sU7go1oLFi7BJ+5osDxhLosV97li+cUFrjIiS3US6ox0pJeHN88DQpmVtlT
LsvQH4HqaeUu5yY7VPpggoOYdVdO4n6PrK/iKCZmahD7KZ6YQKMkICI2cXTkcUX0T5d/2Jl3jBKk
AjcYkg1N99XDDJBohoOlIrUtluZDkafjc9OI1tbnL3/N6okhUV2aaQvpCmDk8edTCJEzMYwzRxho
PQzzzlctTInFFy3QdkauvYHluY3NGb0uhO8nFVhEFYgPdfY/7J3Xct3GmoVf5ZTv4UEOU3POBcIO
TKJIiiJ1g5JEEmjk0IhPPx9knxlx0yWO78flskpm6I1Gx/WvML6DHb05KKI7wFYBkjeqDI1D6+sP
oumNKycdhV9sLPE3j6yMsKrX/ry1iX36u13LUATfx0meAzK4zOumJrOdCs5/m1t94+wbo4hfmt75
23b1lNe24g4YJuItRtfrVkxvsZyeig6BojLfTWZi3gnRJ+/cvf+i26C2bNaEDhAT1byTVuyZO2YD
PtLFY06ESbfuSH3b/E2dd25QbwckJKmtcgaT5i/4KJ1BhdohGDuwXCZFLpxlFzdQYn/9bt7SXngj
hoHMjWMyV/HTo+Jg9WmfCfLTPRxjCJGqwE2CVc1XNxriKm78up2HFhsdvOh9JVumz61hT3UwW1O2
RVa0w3EwhmJ8Z6L8xdMzS+DjgagA8Z9WMPq0LcxuJPAedYsdIdh1o1zDp+mdp397LmHV51QCOglI
+WbQ6BTvhF5vmViTwMZ+TvNbXICwoZBNu6OQal0B1nkftdkgBruykI/qikzJG2isa0crsk/0DaFy
4OXenVF4tg/QPf39rsBLnrqct9nHcNx+PeTidc66LKeY4yUkwKiq5BTsoST7dVe8PfvS1Zq2wSNb
TeV0HJiws9ahAIXQWlTEAQSbdMd8ZScSwvy4ztbyaSoa/MZI5/VLIO/jr9v/ixfO0/2AbjmXckl6
/ZS53vZkpoLcOoVG0p83TFdqUWjvDPe/mL5QjAi74p8NfD1ZJKwht8cp05oth6jDSwmunVWK9lDE
ZvXe2HqDgGz+GdvggjgB0fFN4kBc1+znLbcJZ1SvUwJ97rPVWz4NwkoPOpnu18Og5R+TOBHEJuj2
Z3PMrbt25Lb86679cdV9venwSUC94AVsiSGnIyht8BePBXw8Gyc6cbbEq/qQ5oP8xl1EwPrCz6L3
p3aq3HM85Ix7bWqz9Gy0xVIEpSvN25hKzSctr8llrPJB9Qu9Ho6LdOY0KjDB/Y4YBk6pDsh7XnhL
0+/WdVKfcjmRVsu5FVQ9a8ryxY2nTg/rpAZQFOZqf/r1c759uRRaIDdSadA2i4WTISQze240yIYB
Mp8s5Ghh4miZ6Q8aaq53mnp7f8IzAothLk+wl3AHej1aLSBk5GaSpgxD6Gedqq+u32S1eeUaFM4O
Dn/ADZ+s9r0ci79oGaUJhVVQHvCDUwKw3bUL0h4yn2Z9kvdVhs02MUH9znBa44ue5vPOjNv8/tc9
+3aZBD4jO4L3yHqp/igd/nR9w3i7ZwThM+yuPcTReLKsz/i/WZd9LFaOMvl7RgFvTRU3B2dsdQEw
qHryWl93cM6dRy1MlBR5rrW3pbuSXa2hwTZ2beIOxnFJjKQjPs9QblLdQ87r5k1x63jVQFKcLNJr
McXcdupGwQNOg0d6m2MgHhpkvPaQDTBoPlL5ab/XfdXdpOxulAGtVDwSpOXhpktI2nWPNQHxmxWF
JFLKlME3BiUroiap8/xijnNb8UnpbNFVDk2HXNNVSi20Tcg0Idcw80Vxlr46ZMR0mz6LKtbMbUd+
rFjz5aFTOifdqI3xcJgTjil+xWV9+LurHZwKpv0GnGyhXaeHzc4iK5ZcSSLj1r6/AOgfkCuQa22i
VAh/PULeMA6ALNyNrcpLQ/Xmbcv7TyMkQQbpqmIcwLSd4jLXEW1ujm7dgRSU9sCNO0FC4ehXcZ3j
Jfnrtt9sHbTNas7pBbyPuvXJWEGLqSSonbE2Qq15BgMBfazuGX9sUP/xff7P5Lm+/mO97P/1X/z9
e00El0hSefLXf12K74S11i/yv7Yf+59ve/1D//rQPFe3snt+lpdfm9PvfPWD/P4/2w+/yq+v/gJo
IOTycXjulpvnfijkj0b4pNt3/l+/+I/nH7/lbmme//kbMTaV3H5bQt7Yb39+6fj0z982eeJ//Pzr
//za1deSHwv4b1e//Ynnr73852+a/Tva9U1FBayJAsNmvZqet6+4vwNf40BlbxEWbD3bjaoCEUj5
IeN37qacnqkuc1z/gVL39fDjS7/jAItUCekpB1918wj69yd79Yr+95X9oxrK61pUsv/nbyc7AsUe
HbMPLgVk2CMROS201hTHY4NgvxHN58GO+/W8NeAxZsq6vLPbn6yQf7ZEQ/QGe755ci8gqyMjbLQI
i8pFdpy2VlZSaBD5jqSLbwCOOJT+9BL+fNSfH+1kwv1okMInFsFMG6RU29d/mnDrEE+piUl1muZi
38mZgLxMzssLhNONoIJLADW7Lf59ZtF5Zzv4q26lIMhcwwuQ7j3ZaMHVRZ0SJl2pLNIhhOxu2ZtE
lVShWudJ8U7X/lVr1KoYQBjpWfhAv37SOY0lUSA1SkGgws9K3FUkU0xu4/pTM7Tj9d/vV25dPBqr
JqThk8VEaKgT6qIOOycr96a+KqHMnQeyi6xjXDukfEIlvSZ7xXin3ZN9fXufmN/D1cILAATCOKkb
jraVN7lbhyNGPcHKsQEKmc0x1fhOKEqPTAl7rL/9pJu4Q4d6D9IEGvG6X3UKHR0xRqGGFfNGFnG8
Q05Y7iWgVh8WJNxeaOq6hjq3jnewB46c/O6fTqQQbFChUW7UAVw4C53eNuA81eack9kpFfQFy9wR
YcPrnwpgS9N4IhUrvkxrJfYOoJxWu9Nkah/xClHvlFlNpmAipIQt17KXm0XRSU6BvGA8a3IdP1mZ
ITErF924BnLJVaKRqqG+MDDox7ZSG6pvU8fZ0PeoB18rnt3N+1nvtfKTWeRGvYWkbjz7fk7wwnVb
yMU20Rioc4YKz4MpG2/wGJZz6LpZ9XFgWGDN3OGwG2GJ3pxhG4N2Kc+KWPOJgDUmvzBXa4mIRQOt
XXNn0ANF1BgaIDKo63M3wQw64/hP3uUO5JkjCEbIXr5oyFAycLClMdEqpUbJIWSes5Ei6lBh6OyM
U/kki25+yDpF4IajifzGWs3e/jh6jQX+0bUVmal2TkwV2UFB0VYeVshGWwku9o7eow8TY3do9EIy
k92quHeVFiqBQhXkC/U7ga0zTGPDn7LGeKyJj6rhvipEkbpdnX9JbAJs/A4eoB56baV9wl7WrPZe
39u4Iyp2VewyF/lj1OtYM4MoJPIKOxLdJHHVNY/qasvntB/lEknXy54MooHbTW2SrRGwmX1GqsUY
HzhRj+a9kSYVoqg5yatjyaU09Vf8VpbHrBZLDdw7WtqDZ6S9rqFW6J3yysoT3OG7iRzROspmYKF7
WEG1mvjsF3j5zZKU349rmavK+dJmBbYKqF4R2fiYleQtttfJ5Owwh03Tq7HWFWAQpRrafLqqZmm2
H3J9JK+zNGsz26WyFFZYCBcvGK2e7Ym1sBpULySu081vVBzs0jMsbhfzMk1H8O4eKjs2LcLKFQef
ajUrkwuCqyzlIS3pj4rAeUXCj0oJHK9F6C44djzqFL6WC9fp9OICYVA/kQA/ju1TW4t2EkE652qy
+p0tRwyRkY+a9hXpviL5rg5Krd2a7hwbOy5/AhSnaRXHCq0ynaeHVdVr2288tWtD3erM+JH5xWmW
Wx5o+eLILvdLWTsvA6fx1s9knmM+o60T05H06SQgkzQfifKexrvSaXGlwNi8J7Eaq+UfRtPLAyKX
6W6ZZ64PqOLjKXAaNF++iCvlNsFB+KExRHszYOWM5cTap5rfYTsELR9+7GXhdPajkUBQK9cNQlSH
emkon2QmkTWlZ16pTb9dSOsZ0pS5dookp72204sEehuzL1u029Qm3rw0iuW7os3aVw/u+yMBLdN3
ykdbhhGfSUawLIvrpErVb11PTlK+xM3XSSeFNFCLbpC72eVmjqUqogIi423lo92mMc48VES/J9jf
6LigVOZthedz66sp2ZkhtMLpHpND1h0Xc2piYfo8fzEI1aaIxHH/qyML0Hz8D8lBNkd1Kb+0wrAW
I3CsGE7lcTSr7BGOHz6oXAjNJ9x8ksZv7Qzxal7HIvRSk+CZvCqtxxUnry3YCsmrj6FMrATrrDb3
kP60JSAwwdL8lIjVCkJbU97nSQ3/d9IKpQ1HqjsJPts2HtgJFPjOR0BLvUIxGkotro6Na4AcnrDv
Bd/Bs8njKOYDxoo7wuFhNsQmpbigE6P10Li5hq956iR22MVKzGCHc3UjBdHrAVY3WOa2pll+6ces
xwI/10S5M7Mas27boSweWcZKiaTsIZXhwkas86XrrXHpTwr0b7/TkuUy7ksbwa7uJDc9d4sVc/Q+
PbpO06QfBHAGDqK9l9ZU/OIS31uhV8ty3XRDJ44G98COrJ5Bx9LGnJ3pzKypHe57CpAEHDPb4rAm
NC/3MQU0sLVpC3FpyDyO7zzMS1EsqGZRsroTI48Bl1kIv2ptKjGdshSMu6k3ktDMJjzalNaeSYdI
cZiOpkJxe+n3qpkmz9Q+Eu9T0jhJcpGqBKhhRE5W+95xSM86l1mxNj4U2yJ90sx+7C661l1K0s1c
czlqbduQo20sU3udN7Ixz1lzHcFEJDSTfZoy0yHPlb75DgaTX3BZtZQo5jw4dViWq2p1vphNaV7y
XOv60A/uvBWl4mRhOzEtIW+gHg36h9GxEqKrRY87FCeVbjy3e11dzlJ1zYpdq3hi6INkwtf1m13p
oxaxEJh9g4J+sabjOI1GHQ7jljTQiEnckgC+GgfMjerct0b9UzKI/iVt0vSGoGNxLh2cy/2hVpSn
vh36AyREwikWrU6zfTanphNoi73NPJNSnD92ibMEuk1Tu9yyCFqAZtOd165VUhDTSoqQ/ZpbUzDG
7dzvJRhcF2rCdL6TWQCEOidev9eEVKxoLi35iLmzeS8IEk9BMTr3e79UNeuP6NtvU8pWHuVe3xpQ
RUnlPiQqWNhumqv43i4W0qIpH8fusKNKPD9ABMZjUsMb+9zIBoLke3Vai2Ojpk3/YVmLleB3B12s
H9swb0M764YLb6j79XLKKk27NebUve+T2UtJZ3TcNepTx+2DCgMmPTLxdZThZImpvh3hfbjHlVqL
EyZizglDyDWnPBsdcywv6wqoxh9asKnPoktW+4HFe8jZkeuB8JYmdrtgmj3nKUG3/9Cu0vtqSVu5
Siat4k1KW7syKvLkwJDs5WCpghyYtTPA4FPLro2dTOpJ+rM9S2oCeel24cbNEEHNxrRi9SFRjlO5
tNDFs8rjWcb0mfy1WLZuVVyC5nu7pfqH2WDyBdh/uRTcxnixI4cfn8K18oWYLP2yL7RMcsBLscvH
HbiufCO21yeT1LiLmrwN/bKtyP4McjN1yMi2JMJdpUzc7vOkDFLZ9aI37G+zu0CiwCMgLg5xy8vZ
y2FFJ6DYfSvPoKehr8GWlYWTA0Yb71KS65OdIk0yGjD5aK3ztuvt+g7E1h0uunwe03NVzCwzvmnH
jRGVQwIbP0s5SpBZlDAxZK1wNfL1KcsZea0wH+ACYwxVUoH1sHI0+4KTgVP1EYHyccpBrU9gF4Dk
BNJLm2+Oti5OkDj6woHUWy7XZXS7qIvZijjplLm30yZsu8NS5izD2SyE1vnzYJCm0Mh4sJ8mW2ht
7QPWkrWA/jSJXzKjJltWh3shgKZSkX0uPQMzQd+j+9zvnrDBtQqG2D26gPqb4lkZj6MvY+frqlOT
jshN/mudqMt6hrG1Q65vmuov41yIKzlp82PfVuXNCnnEmG5EKbo61BWv9IK+EtyfEBNZu7lKl/1K
UU05YJCTXlUEFn7Bva36DACIQESYxmCHgxjZtd0xEV8IRtAxO8Zv3vQT1WiuZsSqLzbeDB89pAY4
MNdd99jqS2ZCmpygANumNMuLVc+WDymy7MVn/cUUflnyJA8hLTPde7NgfdXGdonEsORyP8Ie6H2O
xoSzFHWvf11Ftn4uUAJReloc8eRiU2BGWtXqvEPVmi7Ttu0dWmzdr0PqtbeeSRimz6tXD1Krs01l
GK/XoO2qzYbfqYdVrQEDBNUb6kqxpnxD/o43DBL5eVP12jAmuN9j5IUO++vQD961SWFWMQOjXMZW
2bOXp0ejz90+1DWuKBy52owoLNGVn9ZKTKgpODE6kc3lovSl3fZwXE29vCawBR5CFvfGQy3L6XOD
Gv+zWcT5FScyrdpxEE0u4y7rHhdn8LKdIbT8wjJkcWeTgVH6mom4GnlyVxA72eA864tJSb6wXBlN
5Blj+jDFWgkbw+ucM6EInXuTHtuftWzoP/bTut7JJGeTdByV6D8cZcaJJIhFP7fKykp3TadBH0mz
1LhrYjzc/cbkunWOPYfphHYb527QC2/wYJ+4prmP2cg/Fk0s6gBv4e6i1BGxBYOBs7lfYX1Mjg1H
pzs5DVwDcLptrlRvKaudVttc4iqjkBdwYquaiY0x7x/w5/+Dg79teplfgINAIeU38fVnOHH7iT/A
QeTAv0OqgHGsEmblImQCuv0DHVRc7XdUGltZDPgKLfP2pX/Dg9bv8Kcp0oFM4NgBifi3f/wJDyrm
7xjh8iUSjpAqkhdv/y188DW2RP0EuSxVX1BryGlbqR2c4icUjfNIh4aYrJo+MuVFeV/fyAvrIbnR
djAz9nO4BOsuv9KEP190R3ffHNew2Q1X7Zfupuv98SW/a3W/DM7GaArHaAk/TeHtBeKJ0NurfuMz
IY4iwBrIn320YeW6W/1l916+yIl0499PgXzzx1OAxL5+CqgytlNPPEXxMEQ4pB4xVIJMo/r6tT4E
8729y6IkTI/luXnz09v+CxTyxFDvz6YpCoFEYiEBo+V100xQeFdmC3ixX3fzY2YExYN7Wd672j4/
z4PyuJKr4oRrdVW9Qzx9jbj+aNmFccqjYUYOvnsK1LnzVLhDX+5AfneVm19Ms7PX0vmKaNx3nvJN
U6CPlL5wKrAh7gCVvX5IFlADZpsldo7LKkXx0iuiRM0ONRqdX/fn1l3/i4vxUCctbZ/kp/FoTyp1
0Y6WRuNmMm+L+dOvf/+Pks/rBmD+A6VSodkU86cRdy6SSSL7unxHfm/a4qsx2vpOVoyez5D1y/YK
Bk9t7SxljdsXkpxn+9buLa855n3Rz/dNMbU2XvRrvfTnTanI8VDPg+ME5iLN8b7EasmIWJ3j4R14
dOvik8/NCgJLg9UAeq5zAnerc63A7CyznRg/LeU1TiR+9Z650tvOZ/7ACcDZHs86tIKvO7+A5FFy
b8l2A3Ws2TqzMNl/p/tf457b+2UgMVW2sjEU/VPW1eDITJ/XWOxiSz4RwBwZxEXnMj6b4hGfcRJl
kJO2JtLI6p0xvH34kw6k5Y2BS8toEk8mqtrZTjLCAtjZl8kN1+hreSau5/30+Z0nfDtXtifc5P4U
jIF3T6al1ZPCVeue2Bn+l9ZvLgxfDbiOhXXgRes+ufP2OBQE7zSq/9XDEfjLUqBvVKaTCVp5DjY1
XpHtzH1xrK/w2z/Eu/UMx5qDcnyPqXIS5fDHS4Tji5GagSUGNKXX40RRyCYiNV3spsDem2fKh/qq
O5rB7D9z2d+NEfbQwRzhLhF0PgSJdx72BxPx9E3COGAWgIhT3ToZpk6cg4kLwuHSo33W8rDzeXy0
j24oD+NBifJL58a6wdaevC5YrCRqBdlz9qw8GdfulX3lHL1jEnqheu4c37N0ORE//btn/uejnW6n
U5Nw6e3pmTmJ0jRKGN89p+K9i5f6dnn3y9qPATipDd9ifkpC0q8Hwo8qyZu+YZ3WCF2gdvOD7fbT
+ulU9Zyh+xC70k8Oxs4LlZ17pgcTXqb5lfKgPAA4fADN5V/zOv5g7vRz5aiGRKfd1dfdmXmAAPvO
nH+7qqA+2pYtjIihmJ2+LnIbmy0rPkXsUVfpJbz87ibTnGx+h5n4th32QJhy8I1YWtAPvB6VtcJt
UoeWvBP1MHPHLHSu/ax3GDz/upPfLsUsRBZOkuy8uOh5J+Nv6gnaxpyKhhLzu10ObjAyVwIu1u+J
Zd6sJc7mHWLATt287oxTEiDsYaVym0WJEq5BXmlHuofjNNfR6r0dXn+zMG9NbcI9/sBT5pT+i71y
D1N9UCLLz2+WK/lB+SZvrfPuQ37mRe6H/LqK2g/rpxlj9S/qN/edcXvCimbiQCXCLBHTPW76+o8q
+s/7Pvi7R5JroURy1xy7Y3xGDTn0OD7pu+aqxL336dfv8HSwbCQe/kXtz8mG+Xpy7tVssa7LNk8q
AbgggtVSwl+3cPruaAFJuoHABOEOTO9tyf5pJqZDqoOFL2K3YHjsXheH96wf3zwC5fyNT7zxBGAM
bsSDnxtIdMdonUXJo2QuHD+1gHVMOTXvDPbTVpBqccZ0OdtCfEKbc7rW53YH5g+xZyvA7oy2Tc9z
V8jDrzvrbSvIcMBiSCDc3Dl/eBj/1FmZYkwMTrxBddikl5mjxTdJWdT7v9kKDBkYlib8LbiP8C9e
95hXTFu9DXedKiMsYcKKMGhJdHznxb95FlqBt4yVHqwLEzLQ61ZQFJBoKasymmNHoY7eM78DXcIE
eWfSnK5D7POwYTf6+uZRxWt63ZCcPC+J9Y7HwV3I1/QWfy+znAJRquY7TW2ifH7bzzsLtBT01tvB
EG4hk/XkAEqRC/zZE3kYx0lxZSQEmaUf7L6SiytCMj86pB3YQyPsa0zGIxXITcNiKSWxRzKb7qj0
5CsuLJ2qglyrm14+of4ZdJ5B/kLjTPaLXBrjA0dU7Yh4Uqr7BKPRb0ZaO2mkLol6DRkAGgTFFWxl
FjdtdtAYVulnpjVu0VlcZYGwTGwF5KC7KeiXMUiqvKN1Z3epNvhZ52qHpFyn4rxdFU+GpK5YM2IK
XPc4hBLE4dsZYpNzp4QOGFYpnirYR6ntfJ+1wK9BmRvefGvYyap5fqrhhB9kRkrChFtIlJJWWVJO
M8nH+IhkXKPeneGXSybuMO+1dbMEA7G9c/OFD9q4nloSQmzyEeexK762Q0IlpXcLRiUVl/7GHhLr
so1V2ePJVFIHGBtHG0MbkrKGmzQYsC/sIv4wDKUofN5e1YSFMZJELpVxwQVbbcYn6mWG43vq5FzZ
zTBW0TiZWeY7laBO3mSrSZrKqpY7K9XGwk8RJV1VfCjY8NwDP8etQflTpIlBelStom4VnYQ/Jza3
Ir4bPkegSQq8ARLXqUL9OOUX9bpa17BT4K6ni6R0tzIXAbER7BfkP7dVc0akN61Na5JQNRrgkgZ2
Y1eab3tT86U1llLoB21x1A7gs3BedCvtGxzLMiCEwRlgN1A+qyUKo2ydUL+ZyhKQhaIkrOZKfJ2v
SKSi1OliIY5wj70k23cTqXqZ/kPpB2QnIvwJcM5ZdKPxfBDn+dLD06YPp9YDVR5cVLnhkFm1E/Vm
5imh143zY5qvkCmzmYJomHkGRzg3o6iTGEONayTsFVyZiHstwqaaJMChqPDt1Muyo941CnBXczDW
i3ExM0qPQ9yIgwO3wo2sCSQ5SitGoN+2ebOztFrfg92hCHIJqTIp/lQDptpelWBzJ1fjs6NVJLSY
ZfGkuyWF1FolSKWWQwmKbqF9AnNU6sMEoom+ylutQ2cbmRZlfPfX0i4zvLUw6PiOqxYOU0nvjC+M
LcRkaxWbmr/WHi4/JfzlEUSzV3vfwzvGOcJDcotdYhC7E2Zz4aHRZzgtlMl7jf6a1PbRs2rIHKjs
PHScqPrdT62+ccFaaZWkvja5Wh30thESDSSrm68uce2GqT56500RL2SG25DVgqVquvXSGKvmQwbv
jkjsSRbzPlHmLj3OCVdl1AiG+h3OgkgitS2UW9WQFnhTKlQl1ClLz74NvbTwMXlzjaC124JgJY/A
970wkBMEcb3kOtaeoyaiLHPVR3JWddgpzux8IlR+fGysrEnCRDHVSEFfNiIONIp9pRTDlessKlky
dP0FbunZENSWlJ/AYscbV1ZErq+V7W2VdZUiXGtm8rwnCRy5F/vFs45m4geDx7nKGi77oaF4cFQT
pZ3n23QeyCgOtTix0mOb6q4IskVkLznHXjXSc3OKQ8YbuxbF+3EJtZHE7sgarAVi+YxxN8W7mGIk
iW5mFm7auiaMy/Jslvp8i0OH8lHvoc6EIzVAHQ8TxXrGoBcNVkMppDu4nrQNquC9kJAGIbREhdQL
ynWV6PFB6kodWK9dtSu9F00aeJVX4d5bEZfs51BrsJaRM9QFjQKPFQ4F7gq+QtJpt0vqrl0jFJRl
gpGrliDdzDpoy70yprgOQm1SIuy4suHopHG8h6abayEJ4MWyqfjEl24VXh55prKWV4mTl7cFMwr0
fGqXNXCnbpiCbGxxaZpr6i8BCY4aqxLKxCTIkrr/mgyDudU8zcI4Hxa8MA5mq82cMhvkqRNseqZa
1ncDbjnwCwJ36YYxsIy2S3ajsNfPsG48jYqI10ILypvmougaXQuG0sVwBaIPed2KNsbTJQlGIo/a
WWvSqyFxSUMxy2HECRJGfOwvuSd6Hl03H5Jq0K3AmAbx0mbUzCJmeuz6A6Fg+dGsRjcJM7djaZ9W
sl/g9Lu94S+j2j9Tx5jRpCprrZDgMxvXRZohwpmQ0lG0gIZs+xmn26fBLYUdcJcZMYulluGGdpq4
OmHiLktrJYaEbc+srJXJ7AysTwup8H7dFwR4gT6j3OhLr360nUwafmpoW106TjKBz7elN/5Y6M45
C8rIwGhKafL/oT+0ecIu4Y2PyWCgNM1Klwz11MrkEDZxS9hrX3eCekzOwhOTtfIUDwQRsq2VjXaW
QkJYA50sRedApgJ1Ui4F5scaQOqOyClinVYugE8ZNPdzz4WLgyKLEeWDWyqbDrqcPoxuU6ZBo0/G
09rkK36KXE7bIIsXb6QS3sUpvJlBoDNR24zsIFiXoQufKPeNKTG/llblPC8OPsA0nQ4Ox5lkNnxv
7DhAOOm87Ot2+9/TYNXfPGd1IQ9RnKvDXltUDe04po7BYjcLQ6vsNS0qaqbuYa5W3nFg2KPyKClx
xn7TU8vapV5TfVGoULdoekvo/oy47EGaHSsvUU2cOcy5y76Mc83607YrJyuepHke7aahMyZVrgdZ
mPUctGO7mhE2BeoLvFcYSA4UOD3oAUGTAMsP+djhcDyEitLj3cwFergvyG4gkIVUTjO0Mq3DeTjt
tcjGiuk2ngdSz2PTnNcA7a9F4H1dfDVFvE0Opxcmk6EQyxPeerDKekVt0EV4uH00VzBhZnfP7lv3
uDXq4ms3lxq1cabUceiywQpYWK3PRY4NRlBImV62ErUnhgbeerM4SVUEzkQCX0Vk+3dhIXvfuKCE
wRKnGd/UxRwzvhH53gnbWkLoVq7YUbmz5M5EVa8f1rgb4YKlmz0eQqp0+ALDpydXY1CdlxVEII2o
jZd6WEyyHPb9OGqaX8eT0e9X1gojqifDvPAoc7J7dyoe1E1qiTVSgRU+edikr3tDSawHBERch1X8
RNNdTSobtANoEZNvJKu7+GbvzNfFaLr4KJdm+z1Z+pUYGoWYt9CaDf2lTRfM5+cOrXRkTzFxViqE
x4tBszKM/JYS/HWCheqnreFtsiLpnjPYRxFqdgb3c1wbz9hNSS69yCqM7CV2m87epUMVR7WQzbLD
fSy+VkdYu9GiLeU9Tm2Ddi2WDHbfIV6mrn2RrVCWT6DYWNcGlVaqZ5WaKd/XUpO15a+GHKdw5dg/
7RUdedyhrefefuSG09hXaYzH4uVYqW5zZRD9lH8c5WDLQ59KfdrnEOIM2E/x9JAKwPiodxUKB+j1
q2Xfdq4hwyxn7uH51aqcFDDEgZ0qoIh8dDEWaP2lqFSoVIW2eD7ExJwIPiNJvwPius/zvLInJXOd
EuLTlrl5L4koboISS5hHWANTcqw0sukuDbR82hnAvTChEHukLZKm3pNbGA4SgsyFiHPSSYOS7Zq6
OXOnhDFXjl7kjEJBCZ9BuYNeoBGu7UU5erBvoz57RrRCo/giuwRqJkB6s8+54oxUpPNWuYT0ZrkH
T04xTJN1sLSEZBT2+Tl0XKkDrwhlEHv8CxNx0TSLNh2VngUEc6RkzW7ZW0lIsYu1SPZ6s5YJcQuj
MR0UrCRZ3KvGIZZksOx1Z81inM5sr2Yt1xbXhs0FJxi2RxMnLD5mTGqHPcTenXRxU3+okmp5wHBI
9/bxVDnr2VwpKkSpTBAynqnThD5gNJOgLyy4Az7Mz8naZ2uiCqTpqpbuBgiIddTDsdc+gneNzpVe
5a0XYZnGKqLKDgaBA3OhCJ0Ka9CbrFTJGhx7PD5L4mTM/hnLoWredx3nnLMKQkdxlmmrBvmWTDXz
g5nPpb7HZVS3bh17ydTP44rtW+j1ipVPfpPnuXV0ORzaj0LltYTrhDpgCy/15GWP9QLk18Hou69e
O0k9AgaAyJbbMNR2OP6byXVXLOnMnWkdJsgeKi4E3kA2eERWHPkW2aornCTLHPp5BT+GqYNH0aam
1rqejpwJHXOLpoqxjFqWEbYB687jMMRFGVSyXoYb0p2t4kIKo3YpZ7T4DdilUpshHA/nFi3tejN6
g3s9D71R70tb7b5bpbMOZ9YI8vGxzozpc5sMnrJnNfAmX3pdXfhLX0rtclDrUY1aZ8Y6Q7FkMj3q
02Imh3zUa+w3yoHg+8SMNe1G5jgNlrUuiJJx4/9m70yWI0XWbf0qx+6cMloHpkQjRYT6JlPSBEul
lDg9OOA0T38+sva+llLtW2k1OINjdmdlZSmFIgKcv/nWWuEPK12a4ugu9EdXnclXtfX5Os2jn9ul
2I+KLCqAN5UvB12qmqraDLrc54GKdqrcGo3kw+p7r+ox8hjA84WU1rTJ/Nx9c5zcaI9tE0tY1GEZ
m/FUL8YKvKQuiLI0NY/ZBLa9vxKO6ovIwXGl5QiQSbKzRrx4rusCj8YTFtvLFBU4FAYbF6NmK2BI
Xq8ljglfoVGMlUN8dOwicL/UrsmjEQxCv7qxoAhJneBLjEG/s01boR/NzvP1vYE5BVLleTTem5iO
eQ8d2n23DSRqgJ5QPEWQGvkZVpzLfd3oBl/bDDixxyJEbV0Dmd0buLSOv5BWUT7NZE6lpDWnzWWY
LkA5Xp0zvSeKmk7FZXzwFsz9lB1Ks0p/2N3SGjhUNF79ZNemgy9UkPjViRw+49mglgoPU1tXDWkw
TYnPA57+4lTBdnNHW0P+6FZ9GGzy0R7VDZMf+UhccFIfrdwv8kNV9pkBhqODr221tF81hKre06IS
v9R7JpaimC9guqI9A3u8xHSnMULwS+EpRNMm5+sJVV73Gjp9Y6tmtDal0nQRcOnTRUEcD9Q11CRL
bJ4uvLcuJ/8pBAl8lKgDYQT55feQ1jzrZe51/SXSS1HdT0hf0hszVJV9zJal7y60QTOiIke0YXLR
GG79urpWMk3pGy12ZUXLsE1wZKqj3vaXal/bQt6W9AsE7eLe6+zddMkQNfIcJAjEI7dx17ZjQFCQ
qWeeK3Xr2pc5SJV1ShOa1e/UZ3l4PrdBkBCbgLHLBdh4dTMUMiCPMMkFndwiBjePhllV33FaEzfY
LRErkfWgzRQfRIMxd1khfGhVckEDGK8oY/FvbtFEepwoPGZ7TgIHkrnpHWDssoVavKxbXHF20olb
47yn5JRRIahXomQedbYN/NhMI0HneTPbtVouikGiq49IPRXy2ZdJ8zBLx8jOCUqhuZq5VT2QLc/s
jn7Sww7ORpMActuz6KH9Kq3hIxNUr5ON+cDWz5KxjtYV9UvXB8gjlEFdEU354HwZZbY8i8K2n0Zd
tAmQcGa5zIVmbjAjyYzxPEtkkm6aPl+Km3mqXO4AB89PjZCiZuggxRKh/CFulQ99LraxIUCHC+YV
5iGhi3IiMMjgex063L9JWyaXGNM4OYRRZc27obX77HxG1H0TK4w940XGdyKL4/jkSiOftkTyZGeL
NEaWUUPOnZeT9BxE9DJddabo3Y9gXBOcYt6jZ9UtiJSnq+Uok7AxthJnIRnRZNAuN3zWblQWHeM8
ok/VQ6rzmhqsrTCEMUXXvSRV59272l/u4zJf+MOtCbrUDjtrovEb9bfGbaZXJy89tZXMKHWky7QD
OS5cEoctbqKdFdftY+Mb5rMT890h7PA6cAg9tfxjH7Q+Smfdi71y+IAuAlRLIw70LS4RNhqGG8ev
2mBrkJQHgoU/9T0O7MGtSmR5PVXM8CPVm/lTODvmxPU9VS2jY9l1sPSxf9M4WTVFkwP1rVqifDEj
N+a3qhAwwdWYiEv0Civu6C2M9PxKiKu0iHvvTAt8rvZdNhgkfJWQFRsEP+pm9DTPciK12UEuk/Ej
TUp6qUA6ibGrg9m2ccMHPIysHOQ3ygI2GYdY4YK282QPL2hJBgS0QwmTma6xmmlDHxWOR26fZeZL
sjhZusr1CR0UpXvhDZ2fbHOzaMrIVHOjIghSjK1URX4BrHiSBWc2VUPGMRVKQAw5vlilY8HzV3Vy
7i4IGjadst37Oib3dNDgPtspc/lyqXvaH35icOhl1VL1W3LrGDrYfZ+8Ay523xEiqAZOVaY/hFPD
kjvE1D32TTg9t9Isr8O2mDAGH73+erIrUrp4PnX4PjvGsx7GFnAS47OCYbXwbmtm/o9e0yPGMSyS
wiNlD0vDk9oYOB7E6GGqW4xyPuEhUz/1TFzNNVjXPKakU6UbXcTUajZusd/b0dVMU9N0OYm2haoJ
0yY8Fk6HfWpLWQDHSJ6Xu+OBTfWxOEP4xKSOyW0QdsWL6Nx07V0rHsWWUEG4cZECWKShqhqEO6/m
DbWXxUkxxS0YqMeoK/KFaC2+yxmfWB9D6tdirMMDPnA624D+MyhxiqmId8tcVbdzapZgtT12VFtF
p51uNZZgHfITZ5Cb0eJcPYa1Lu+xk05/DJnggd+a0n/ArGh8GAAxkR8lmbcbqC2t7bSgN6E5LtF/
x3Wh36QMYDxaf6T4q5NvMsVINKLSy+6tMrZ3hdO6R6GSZN86lRyiVLMhwgcuRHFSxGL86lPSYU02
Ztl1GQThc88E4kcTj925bRvOsGOyjJsX8K6xWXvLnS33iRCD2DhhM17XdGQPi9TFNXO2+KL3ZiIY
W1noF9tlZrT3eUoel2Ty3wDAycABSnLqk5thys9sNFseVNCbpwTbv0tjNJueoIJieTMkCUqgmG33
lCzT8FwPY7BGW2XztzCfZkkz6bMNSV0vA+HWBTgVE2bCsBzSDDZZuHTf8K9wuWl90qmJ/TD5bdkw
PU46R42Rs9oaNuZihq9ur7nxuO8Uztcckct2abr6xTVSGHRrjB2Naw2FGgfg6N87A00sTzXMy0pD
LhXXKMVEZGpfFBTUgasYOtXtgdS0inpaq/ItMFv/i8nuGxxAz+VDanbVo90zz9ha7lR2W3+e8MrS
uPojy0OSIrFl703WIeTLXvWzgsF3GyrhSBZV+BJKWflMh2LmGXgptHeOD+mdUD+h5oG/ZUxhZNX7
4qjp0Z9D9eQhMuDOdOU7c0qOuJg1K9LQ0FUXmblU3/H25H1gRxNPkQuOe8gIeIYDRtz3mEkEURuz
tv07N8nog9Ml7msuPhi2LRKGwtp7xKITrCBG34+qYITmbVrLo/hNqRE2Q+MiNUrsfkGpFZZvC+MO
7tXRR0WYN1nC0zyQVbZRSjrcSnHefUcoiImrDnV96RfYcyCdyXlELfmCtGexkQvvscSFzzFyPpxd
5oYVFU7Os9wQGe5Ji7D1zdhaVEV5j4wj6hWuO34dQjibTetG3ETxK+EmPeI2CuGBtZYf0qXh1XQ9
O5X37NprUcbjDP+HLrNGYHn2rJ09YUIKt1ZD+febgCatXXdkkvCzYb1nHZdZ3s4ihW7ZjTac9nYa
RiJTa+YIvOc49Uq86pq5j9JqyMhJzzvbITYm1mI7iRnGPNaNTHfsHHFy6JfY7jaBSztyyekv7N+g
JD9lsb8uIVeQE+cwRt0edgdkQX9ceSZstzyrbDGh8HFjzs8yVMlLe+1a2bFzH4WVndlzv2evv6vd
YJuE4cbwut1gnRjIEZFRbVv3ymHsxx566yXD3tMHzWxTudOhDC4X47c2Hp+WpuuKFjchoDrMxtbc
h49/ry4KBh4GG2eJiPfRYNV1VZCy8pvt7F83zqiI2claqx8XQNYnIKUNeoIdh77YkXceP0GN+Feu
j5He32/PPwMNPh0tgnA+fOHZDFLWdfSvO/oOX2lr8bKdh2rvwRyVvmQY4R8CCsxdgOboH/I8P19v
xQXBEU3X8T4vnHvGNNRZ2a5xFDMCZA4RdKH3m0vqP74rwEp+EvYFrvrjuxpY7IL6uCSq9ybsmG0g
3PEoW12GMucN4Otv6ID1Cv31Cv7p7MCbgt9ebabEp6X93CyF5+dOgH6Fc21yEXCOggKexoGm27jG
wO13OvfPnAAvGa7XBfbPvB4GSB/fYpbahRxY4JEEmsbntVEyyO6J83PMqvrNu/vrS3EdAtiaPKYC
gfb540sZ3YLF5TR4W8MOq43bNuz3sYthw41s+u8vx88X/Zpjaa9Mim3jHMA18vGlOLzE3PN2twbB
zzqSinRFhcSp/4c31/o6Lpg9lyM3ABaIH1+nmJ06CePU3eaj45x7PmVFPfn2bwCYv14WjgvIQ94c
jh10wp9u4WbuWIADFG3ZMDh3HOs+xZthl/scf4uXAVcNBujDZP7jD9HB+xZEKbAx7g5+Ylm/3tNF
YMXjzIyqEnWzZ0ZjHVqvkft/+lXByoGN42YESxR+zuxOMx41PkGfW0mK1NFLXQjIUf3T8+InubYe
gU4IC8OR+/GL8qZc2kWYuVsNnEM/j2FAkWFu8Pfv5fN5wauAGZKLiKwDCYbtfHyVtKd1GvqGuDC1
TGxGYmuPBKCKGE5729JM25u/f72/Xua8Hqetz1nh2/irfHw9b2y9kWmnQ4ywNeyVEeo7n2Dl979/
lb9efqhMVuwPJ4z1CfvpVFpqqG8mnA6jW2Ffp57vnA1e2z3ElW/cLEjHIhkEFId//6p/PS1WRJWj
woeV5oD/9FmSFBAmupAOZyFpLWHCdDZ2e0TFupn/fKn/CX2Sflf9oN7/C++i7r/2Q/X2rccv6H+B
jdGKh/6NUulb8/5fX97VG5fG+09XpNX6aP2Zf2mVbPsPgecY9uLcOzx1Xb6uf2mVbO8PUq1gveHM
OG9NfujfUiX/D8y4TWAguDBGeKsH/r+djNw/uFnWc4XhGDmXEGX/wMnopyP3Lw9Ofp5MPyoojhGi
pak1Pt4ISSns0UMriqzH8A65W/KfcReKZ6+p3aNmpvPSzFTtm0I59q4humMDMeA4+yqBeQGJOcIY
iBaUo6Z0zYoO3VJhFtei6d1vblDbJ2I/iVsP0pF2PF5sYnHQzgdPhD8Z1xnzqXSbAw9+DeNxuDAm
TDRqtrGtJq/6XFmh8XVgnkMqZT2fSViD18x0jW9uiQ0/ndq4c7EU3bC3oYEt9HzA0Gjc5sL+XYzN
z+fRh88JFShzYQhHFBwYwX66lXFNKdq8cn5gwm8/8ohn4V6003jmDSrG1xsAL2LRJ88Tr4LnkmL4
7s0h64bC9a2asWAy3RtpRguT4fj9xRT52slDNG7YX1+ihmuw7TXIDaBFUch6rWFId1XuLr8xaP+P
74NS30XZhEcvzp8fv29Hd4nvjfWPdlXKl3H8Lp18PisgRBivGsyxQAdUM63TrsQBFZTiLiynGcub
Dsmr32SbuE+s17iI9RGxicsKyrwAULMPQSLVKa+0e8NsITskpNb8M2kW312ABVbAY5XbBiDhU+mq
HJNJTpj8qMq4vGCj4l4EDCQ2c6/ti1XBuv3lRr7588v91QrrZ5rWx+8cn1hoU75TvlX/c8wkQGM6
k/rxPjgF1i3eoywWa+c1WX/eY+R8iscRkx4sxDYjoMKUTb/L3vz5bP38B6xWSgJFmoAN/fRllVnH
lmeq39OlYA1nZF6JpUGXtW91XNk/liJuzU3c6YMwoAV3oBfza+nastksqTd/G61W6l2pyuCimOxr
CAzEzMNStC861nQ1+YxXoGv2jR0tpZGeNLhytast3/hSp8ZOMyjxoNJ6CRKonLslNIzhnGVC8rWq
quQOAClh7F/8Nt/8J/P64W1jHk0xwTOT6B4CBz+9bdcZ60TK/rujFbkm7DDm42z445OaWoCoxaTt
r53U/CHNydaEu03uehbE3VURFAJbFskAm3UgH1k+1vPVwGAxiJiPDl+FYfZXEjNFRIVecCuCzvsy
4Vdzxf8C5pGMBDiG6kPVSHVpeXX6gDr8Fo+U3yXmfKp3fIYEUPI03D+rbdjfj7chN0edaOW9Nq1P
/xUXy67IgYSsxKrw+8TP5O8vZec/vR4vaXGAWevl/KmKW8kfm0zD16EPpycPCm43QwVs4YHL7DCU
of3NyUP/XBvLSTL0A/wElSWagJmyrTmP8BrQF3VDnPcWM0xx3llVjuu96xpnRRn6B8MkhmGDhKQf
NgMw1maZ7e42xdzmgagFlmYt29UHa4Ki9UV/sojQPZm17wBcVD1xQYYD1uCF6hiyuPvB3W9de0Ij
Yc9U+Lv6aD0mPl5ea3glOp5VoSDcYK3afqnOSzd1p6lcvo9hrLd5QlLfzCcWYYcsTxB+EeEp/6qT
Png8/nqUfCrJ1q874EbmUY4CmYHip5JMpqnfe830HcQ1OIR5v/LPjO69PA5/d2h9AsrXl1oPSb5m
lPPcPJ/eHY/q0rBV9x0u60momg12Q0v8bLFhz5YQ0wWRjMt5Dpc+EiPkFwTDZfnl7Ipx+s2f8lP7
9/GD/nnBmd7K+f1VSpGHpR9IO3zFkw0MdF7Q9A/MGm/sjNAFmtcG+IrGzH8EOzId7IESvKqAHp/s
DKCtQhN6PQFlFlvLHBau0ql694KYgWJBkAJ7Es1sTLcNimlfqepkxymDw8KRoHRsAwQvWfrqN3fS
Wq59unqQf3HX4vSMU+FfGlczXQKwWPGtgGtNIEom8WZ2BGwpbvVrPffMRHE9o8rB7MHaNdw97xOr
hAi2i9mZnwDftetSNWpSfL+Weup3Ft4ZDM5ga76NaYLXIsY02AQZy0Qlsdj3LhrZqzyZ3adlcvQX
oh/ta85ibZN8db6uQG5ziT9I5M+Bhl6vAz4As098oNW4hgvGHOG5aAzb3TWGcV/ki3/EXN474X44
XBBGT04Lc16SszDoYGiSWG52awmn77ZhqQn++PuzyP7rFYoYFnMGcm8xtOTa+Hj/ObrvyMi0vylb
ghUNSpDnAUe5ruRK3Ai7alY+oQxTecJxawJcncCL8Ag6ZiW7D/b+ttlGYxFvirL46tu9d9eyzcG2
qWeV3jROB62aCEjGKRkSuO6uvv35Dv4nup7m/X+VZavPwfT/7nV2vUzr5qMrw/oTf3Y6rv8HhrnM
WPBPcMjFXrXUfzY6jv0H0UPIXFzyOThy1/nzvxsduplwHWPQKKMbI2Lh/zY6zh+rEyhWoDwkEcOi
Lv8njQ5tzYcbF8figBkJfZhn0xtzBX46g7NinsxeTCSZ5FbtH+FyvBu78VrDjaSdqCOQBFsFUMta
rF5DjjT9Lf2P8dwpxRGjMtdWT61ULkLjUCTYsfp6sNUp9Yvs2RlDLeFsndVocVKp2K5Hfb6zZCOC
A8Yq+KOroY4BPEpoAQgwP372vSa+IeqW2C4bP+pma3gzS28WG3gwNlX+koNNgcrmYBVnWWEt92lr
t/M2ZZEeYs+WN+hWcHXqN2R5prdO6/Q3qIjgAT2ReNOZ6TElBJPMAfiXdmzybdY36mSHfeIds3lh
W1UkQBNnbeU11mOXZmNzAJpOEfzMYYGFW14lyUHVfRhvtbvuDafSTPKjY7aheV25s6HOSs9vk30e
o2+JlsRm+y98FtBZZBmki9jROLHCvs5q5BUYrq0UNW417QycIDKRjdHY96rbNWLB0Wpb+b5kEl6r
RoyoaSx32rYTAdnQJQPKJ8S9ddI96NUJajmkNVxt8GrjnDQNpwp3Q3O41X4nORpabcgsvEI7Ibrx
zjZKsJ5N2cl6KA+TnrxuwZp0QDaz3C2sisiOQmzaIibOMe7WG9jAlPSobqgTKzIrFfr7vC67YScs
GCWsAFunOSFkKPsToXj5i4UfPx3U5Ms2uBlnaRUR2TqohVZ4R98nBffLzs38oY68ybaqu7ptnfyS
o6rLz/xCjyNb4kwZCAKCReLvNNhY5KkQJNdKlpqhckoZdVj6oMa9Nc7HBqsgRDXp+UzYz6EDdOpW
9jJcWNfXqd4qeD+a40RN/l7MCalTS6JN52jP0qwv63lMxQ6Pp+ohrMCpwTby/ibRmp+0HK45PLh8
d9vh2YnZGdztDcTEZG27EU9m9B/UgnxDGROtvGrOoe96Sm0UwU8gFCPr1ToY1+sW8hFfAJPO6KA7
HlqbVAxoaAJCKUeiGvVsn01e7yV8MqlDyV4EHj6CnprsFxurynwbpBWhebWjh5bT3NYZAXqlzUKO
/XKjbi0Mgu5Ci4yN8wmAn2XsAgXD/lSZyno0VGaWZ7ZMR49dpV80+7zAreyQrILmAxgnOYNR1rF6
ufRQ2owZ3EDsiifTSuqKrb2Qmb3LejeQTxpeq7+eC9EX+GMChr/0EJxNGnlY4Rn7FFIBJqOfME+8
XrAjci49bn59JWF34k1doR36bsFRgJMnUtyYra7w7JJLvBs0+hCM50p1ZeVte2W01ohKQFvBbbu0
Q3EORaGNyK074yTh4vVmrB1ECWk+oCZop9SqN56Xm7d24hXWDqHB7G3pyyaqATMvk52/xMH9EMze
eTiFaogGKx2X3Vx48hYAPz/jVUvAmHCxgH5cSRiZ25Y8QWG6tNybIP0H323xv8vzAMfYjO5oOBNg
b6/EUEEApPEIUcj2HGsvIzPCIzA0doUV18itmGP/jmoMEQanKfIJbXVSbVy29Dhb+V7u7koPC6nI
r4PkMav1/K0zHTPfBSVxv9GYQhHtca3gXlB5WmBAHjJmyY05eCWNunW3aOfMF9EboBCtFQcHV3qY
X42OlR/j2ETj01pG4EQEb+Fe2s9TO9Auy8DeQTzQORa5HplGCWlCJSiGo9wh5Q/foLdXrHQfdVW0
EkvZMpb11xz+9R7LJ86R2Qr1+7rN846pg94gSrK4eUjl7F41FrLGHVor7LcceI5lO1nZfCVoI/Od
PZgYFdAhdMGZ5KDrADCEul1UiUNsgEmeipSjunTPk0wuFzln3k2V+7m3c5aKGyqxta62gNjWMx3/
xDnhDvOt8hrwImZ0MSlTSWMPwfVscCezkS5ihG22aSZBtIguJOEFRfjkgUznDl8BakPR7MwCFSTT
fTGGX1nDT7gY9BxekW8bUxVZPSmcUTarBI+9dgxLxIZSMRKYcWm6TbMw7aEKRYHrW256C7V5B2Ks
jMLoj9DGxNsIu7cDRHZBuTKPrvVmm8qodp4vu+rYFFMGSobSG5VlpVhBu70fFhspHOut6sxFndkq
HPwonxrGywh90rjfO1OhkI0aVXwCDKyoBstgYJmZ585la1fY7YFPubXe4ZcJ2kJ56AyPY+gO9/Hi
+Wzyi6K94RbgvTKFZQsfKkMfyjTmbYfErH1dbK4NUtckJT5hn0OOxC8Jh5MYltyGkEhbL/9RydQP
DlwbBI6Vlgegh8GmXv/IWQEbhqGs1qQ6UXzx827G1mmQQ/JgSM/AQyzF7/c168yMT9eu67Le5gRh
mO6uXxQOZVg9YsG7LQvUmftG9okN6d9gRthljWFuQREcOMnFykRUjD7wqkmyN26zsseWdTGL+Sbn
w8NjtzZSauC4t+KNp3FD2+UGdnD8u/mLr/vwDtkCqgC0aPPDCLpyhXvgigyNbfvkWSNYYjVNvnNc
Rjuoo0WN4Q8DL2Wos3yorhDApvfh7PY3ZGVgnF4l4fKVJD33hT9VP2coDi5TPGExAlVpc0swu3pw
dEORnziglPvS5fEYoZZU0HBI6wBzbBBDvFdruv6JmTECqbALcU1E404p49TjtCGJFgedAtGZ3I3l
tFzE3Tj1G6sq8ebo+n7cLELne5FCjp8x7OmPFW+lQ1+WqzvDm8ZhkzpmfRHmtqp3MvDqLx1Styvm
HDYi1aXJ7oKs6d7GrvPucoKaXBrQxkp2pLfGbSTIUZSbXhrxWcGYtd9oMhbPFrwrcD5h680gFf9U
EaUTfnR70ynqx9Xv8mioRKmt3Y3NW4+noRMJOaknKjS8uwH2nO8csBOPYtcDyGwniJbIROJ3Lf2m
QhK46HbacJ0UNGthTLAWV9N43lcE8ACOdfnF7DQ2BWfQmN/xEM4NMKJRhZHyQiOJgnkGSixbUT1g
me1Up6lMMkRPZUDNAysGrTEIJbqzUAazwdpXi2fTyjsCCJ1aVBfI1BpmI6HKOOyNQUncmy232ZHo
ZVVbeuUk2HZ+X9L24i/7PJB495QRWM2vJaSSQ28RhLkglwo69MUDgikSKJndDv5ivKkhgI3J3BLa
0GMSCrOZzjHMYdUlLjv8OXhcX3/cdVMsMf4DY0OsXKBN6X0S7Ql+4InRDliKJ4YMOeOc1jqvk5GB
bN4s4hqPaokw0p4YD0gEMdjn1KVxOfi1QuhCNZieCfyAmZQQKgFALQcTZVmM0J4FXrCrCxUH+7I0
xju0gB1CS6QFjFID6fKJQVovDtnMCLDea96SeT9OsL4N24EKrN5acAtG75WGZxp9MKOK0F7MO8wA
LP8BHUaYklOYdxcrvmdsyr5vbo3eCkve3qi+QlFWhXOW4kbb7efFUJzIqY+6NIzE2KTTZTvaTYFX
eYUf9BZX+iVfpd/pgo1t0Ia3agmD64Rkg5Ig9GG6i0UHJls7DVRtxewboTBlpAVXUGNkTbKEq2KO
/5JqoXVLvWUdFA77hMXhlyAp0uZU5YYld6UcgbVFKQCVsrpJvhGjsdpnz+wxGCrFxZlNTDnpcpU1
ZNuGtr3/c4jw/1vw/4Om8u968Jdvn30Rf/7Any244/yxLkk8hm3ccjw16ab/bMHZQtJg42vI/3Yx
DloN2v7VghvBH3BHIR3I+g+YSa9I0L99Ea3gDxOgDPzEXiPIhfePfBGZQa78yC8zQYxIPFb88Ga4
7bOl9j/xJQjojMEAS6eii/uQ1NOySo+hXVKtoH3mqrI4kHlAWEokPzplTV/bnqg8l2rQSkZjCy84
vk1ONvdn8NNJe2T/ZE5kkOo0ePeqwaXMVGVSyqtC4sO/QRpS11/SMA4wyM2TcDpgny6sFyza8+Km
9Ixe7a3MMsxNkM7m7RLnTnIIjYrHfwxZX10mqeEgXmnzZQB3Hp/cpqrmPWfgHOy5J+ggCTpmm7dR
dmYpHVX95IhtQqFFp12Uwt2ypuwm7MeT2WhvY1zIVymvgfYdgb1IyEOs60Gc+9Kv8jPaYC+y8MB+
qRc7XXcf4WXaa/mwIIM+SeQL90wT+w0U6PREJjymD2EV8Id1w73qlmafxvUzbtzrKVC9FYhbtjZa
uNPIh0sF7PbbwfDbbz5xr5GPXQh9UFmc4/Wvzrypzi5Nc7g2VpIEm6c5YjKId34ou12Oe8V5pcfh
1HV5RXSs8zz3qd7EjRmcaCH9GxtUEQLTfK1EMWxjsx3Oq8lnzyCdr2vjcnIY6B+la1Y/JF3fEZmj
c5YrTaYGEd/b9ufBRHoKwky/f/LKgJ1OP3ucL+gZWozt+wb+ltWlSwgwShCMdJlmIHEFgM2c/HES
jcYD0+/4oiLVmLW6hZtawucRfrg7QViulVtVZTYeZmrwaYci3rzCAcTuHY7vjaMSfZ2tjhJGlpxY
H9jjucrBIgmYqG8qVFPJLhBDE+8qkauNroec3U3oYXcAg+Ste+3WFo82yq2om/qHnC4JEQSaBzNQ
xmYyXGBlkj0Rb1Mtx6rdVSHa+gi2m59wK1cbO0ieILxLYcvEXhjhcNllht5OsT3eLm5V+Rtsm1vn
Xkplo2n3Bv2MKWLgnjtNn8bHBdPb7LIjNSs98oXn/jrdfZWmNN2D4cRDfvRW4/BodNQLM+Xhnke7
5+8Rk43Eq6Nhb87jcmnOySm/tRfVYiDQ9O8E0kEGeML9wj4ab2jElTe4RMQMZapzUtUbbE3YfZ/K
AE84inu/23q1g9CiGNN5PySGn6N5RZr0vQscRDtOTjQoI6v4zKJ0xUkO+cg60KVqRjGVi/AQoMW2
b4RsUEmkFp0a98FygbbzzrGbq5Yd5hnmD+9O19gbTSQUFXTrfDX4dfVTFyxtfWq6PPO3hmXmR2Oe
4+o1IXoQILtwmxHK2i2AFfLKa0+FLzq1ZYZH8iXKjjH7ros1i8Ic/CujrkFX0Yx7pJkPA84r6IRk
uwHnfJkRdafbeva/p7V9yHXXXHBAMTkpFzzA4XpaQSWStKvYBfX4V/Bu7LiXttqPaEpe9Vw5YohG
rVLUu7MzvXEWNH6kGFQEW4BixEYZYQ5in5RTiuuctsdyZyzs749pmLYZ10S3EMFSSfWqC8wRotip
jHandZxhE2uscidWYF695YlB3o3RaiZrShltpJsB6+tQeBc9DvG33LzTzptLGGusns+aJM3OMD5e
nmdXzelZL0aDSWdnbk0neXOzIsQceRg2XeuaB2kM2ATQRT/OMB9GTX3DDqY7s3Nr2c9D8Y6wdj4R
i2bs7djwTwGWB6e+lO7RRSL9naYNJ2hKYAp8T7Rk59HQtnuFq4+z99uO6OJweMdmO9xaeTq/kLf9
FWcL5jmlPx+Ltob/7kL/ZFU0XUvN+0auvqkc722cjPRS9wWN71hBpzBV+TqatBnVnC5HkZLSOZbg
F5FGoYEJPBmZF0KgpPPioTtHI/0ekkV1x3kbX4TB0mzaeILjSGZRblRgemc+1c/BK7HL6ZldvjA7
rvcGvkkv8GZpsUWOlV1kFG8H1xP5baDc6gggcI332I8JaTXbK8TPRxHE9UXZt8txnAgDqWPPviMi
d3hqRT2ecdIGB3D25BigSHyk602ghBsHLR37koM1d+N1yiNG7ZAcEu9R2d43RivhszNX4S600/FG
t1l2O7sturu43PsU5Oe4q1fnudkaCAgRVjSyCvFoEHyIZJJ0/CW+uJg0g00kGlf+2D1UcYkxjdOG
nUtigPcjkNOd51XuIWtMvQrKLjCD2g4xK7m+rs/rxv7WkP9uie4GKFZEHs9L/InMe1tVu7jKbsup
PSWYx/h+NyEhnccTSfTLPmsIBZBOf06GQbv35p70woLGjtTDfb8u2wa+tr1y5zt75oyfKTDh7ocN
g/oDdXa34/N3v4Tuf7N3Jj2OI1m2/iuF3rNgNM6LfguJmiWfx9gQHh4RnOfR+OvfJ6963RHK6HDk
8gFdlahCJjKTEkWaXbv3nO+Qfp2MXbXEu+ZtOKOHJ2hAYs2uz2pBc3gPsL4Dq6+FX010Nvt5nuXG
UmnqR4NTnlAEbp0yx77unSPPLPUeYtK5dcd518QRNbsyF4WGnqIKt6oqseXEg8zY0e1RkXk6bwKj
/1EO5S04E6RUol90xhdmCH5I+GlLgZxSiYM7crHvRM9hDeG5F9dxo+8dyeCus12I6XF4SjIDZmuT
3EVOffSScR+5c7ISOItJjCyfkG1tI87EVouHfWHVyd520kNSe2o3pZWUi5hB2kaW82MSV/rCxaOF
QUPc2KPLd5nA3BvCt5TNzgvv3jbanM+E/cDq1KgWs7KiVWxHKeuSKe4iBtUPdMCs5TzE6oV4l/DJ
xRWiLQ2zVfNar0IJLn1IiPuuJqcBkQmLKNrNOIxqpgwRJyQSD7I3aczXFdOGlR3lk2/YjeG7A+m8
GP95DQtG8O9yDLNdDfNedCdUPeB++h6JymBktIVylSIM1Tm+BKk40EHNn93RVRB5YH+oBkczkw4H
PsuGN6haw2cwdriITbb0Pr9u5z4iXcOs+r30yvkVY61YW6C6M59sDgd4safdapyWnEWrjzNGny7J
7Q0S8OltUPSetcUoNQrJOYELB0GoYLw+p7FxCmEUOc9DaOPc17shKVYxSqsbgWHuem6lve3C2Lju
G4tuVx0q4AWjIgpjEVVDsqMzxV8G71buoNrNN15y7iRG9cQAxkhX85TWyyFMmS/0/Ogyh5IWFrby
2yCjX4Sv5Lri3HmSkYkKjkOmP5pDj4anyG5Hld42ldSu01DMpMry7DJeEptBVupgDVZzUlZ/F2u4
9pDk3LqU4Of+7DUl4HTEcAJh1QhTy5+yrljjM7wPMT0uuo6oYzdp0LFNjQ8U+ijFHG0mM8pXbWkS
mzY6IcduKYDXFfSUxHgd8kIvy1JsRcwYwgvm76GtvRHgztjMGeC6OgwzGm3XMhR6s9yk9rGBequR
nsFuKpl6BUxpBOOksXjgZx1e86hvj1rovU/mXK/RAaTbsrWeK61t8Gm4xu7MksEIVNzrggfVUY4i
3qhqm5VZsroutaqjlzCbcb7irY2OrsV+shzQd9F0H4wbmpHz/WjNjLsiFORKuieoGdbGsqdwN+C8
pw2o1EM+RcWzHlTBZrTB9JmkQPtDFXvrKVHWyhs0Nlev+zb2xm1cTtVLLlJALLn4YnT48u1R5LcB
7ZyVnk/hu5dI71gS+fViRd0monOGHaguX8BqCrJEQvdunop7ERf5Sxf33wit22UYqpf0ZdSraId1
MjAMycLc/EpTodzTauzvul5vVkUThF+rznG+lobVXzeRaT56acN4RQ+chEolsO6LkVcstMvuvhdz
dtCmCTukCV3hh6U0tQY6OGwIYmo3GuFct65sYSrI2vmisCdfZ/VYLEJbYJsmO0xbGWb2oCw+tkuI
1r0Yxl0W93IjKlN/zwTuccTzGlSRqfjSpnW0KhVyiXTqk+uhYrrZSjO/zlwlXuM8l2thA4eTbvE8
GJO+QQWBxcstN+UYOfS5QrVKMrvZ9Sbu+sqR2TIOZgYvzgySgKSRzdzq8aYeYgQVopfnuafXBIcp
0IcNbeX8FpuP7zZuv5RZw4jBLsV8k9pYnRXghD3whfRxTqNhGWNX3fCi3kVV2u6BlbULVQW3kRIG
1uEOR2ZS0o1xIuswUcgT+zSvQJ7UO+HQQu6T6oXZrX7bNeWDIfL6QPDWCQnuCFCjx3TLWXNrkO52
XUIUWWFDnJaaERKl06Lpc93+1TWn6CbXQ/tQzbq811sjOppsHTjYDczFcdisykA9BqW3T8cMI3oZ
GXcJJdI61ATAFx2Cr100FbO2BqpYaNF+UkWgHoYhicxV2uvtsCCR0FwzeoVazEbzjYEibcVQj2/K
vI7uOKZzugywyV3Zaf1OojFpGYlRQUZ0o/BQl5p3JLsHc26Ny5ojDJSS2eTMgeGeFcQkw2RQw0Gz
xhgoT31HK00uu1Hn7BNatAG03LpK6yw8AQGcF3RHU/ZHLMsBUyiakbG3rXF1nNlkoR/jnVwDnbPu
MMYby3icyoUpq3fhBLyh9LXilNRlYI+6ga7PdnYjs6GFrGqxNpr2KZlw8cLu4hwK4ZWzd1VuFYFQ
bETx5C2tyfxeh8VLIiL5OEcMz4ra7Beprqav/F7WXus+DsrxC7jO6YXHmShPfP/OnEXrJDdteotD
VfP17XxnVmTh5DQKzoxDFcIZ0ILEzxpPxEtD0GdlGpGt4GMZ+3MoKGU0QxthJ0fAPO4msIKTKcWd
lAngNaHFV33kPp4HvbrAbVx57slQZ7o8sV5LYrO5U4V3S361t9T7ASNkHb/RJ8nZ9bNuY6vUPOhD
tO0L2rlJPe9EmH0ZcmIo0em17fUgvCcwVHLJVNBh7nkWu9LgV0t9hsuWvcPgDbeR1fUnt3XsraRZ
8CVwgEbGTFh9tHUbiG6Hqm+qe4yY8dfhvDt3xrTqtSq9b0N1zGynOhJak65D08kfaid9oHHUPrW9
N16DktAIxhyMb5wP3txKuyr14r1oI/RRU9scM5WCcDEYNdPlrQjwFviMwae3vkFe+t6pqpVmoxwH
CBFvHFStb4luWy/TaAqAS/UxG6JpySJjZgt6t+ATA6PZjrj9thzCvxAZyZjU7F5sc/rGIxLwWhjl
ddVKbTMhVDvGRXnEkBOuSqNM1tj2zB9mgD3bpqmz8JLBXfYeyWKlgtRBni4N7zidtp1mvA85XeGF
m7exL2thkS465Gcbcse6HTU3SVt1O45s5BXVLrlLPYyDqoJmZ+qhu8/ooqzAa0K8t7JubeeWjh0X
KqNl1kClTJUsKk+vH5HOkzE0zeAti3G+RXST7atUcgIWP2YUCmvCUcJ1iT/O8atEa+8rNX9LIN4y
JHDJOQOpcyq0nL3SrXO4f7JYNUxNFo5htBsmrg3RkcN0kLMHSraer3TbPY7KeaY8oiinY3wFmjzf
ESJqHjOXXCG00go1Rxc4X4qYA7BXRT8mxV6euU7tkxRRHLtkqlZO4DnHki935pOsRGQ9ZcCwFn0z
R4sqJ8mV0B4IuLGRb1BpTG9Zp09XbV1mW6vUc7/O55d+rue1oXrnCOck59LS/K6FhBaKXDNvs54R
SiKMwKdPT6ZZ1Nq+wfF3j69D3seFKNetxG09MKbtFsbMrKl3ORPWFTqXOnaBJtGb90FVOCtkpbd1
NUZ+ifCPWambb1Uw17s6L4gG6IAaNrFkVnaeiFrJfSuJFMxwWizEOfHJiYrpdkgb5tZd8ANhg3co
BsPe5tLptlJPBIV/Ha5yr7mB1ufQaZHEHdgEgiKwyfcj9ROJGp0EY9ImOC5s2h07pk6jb9LRXIqx
q5e8P3Agp6K/1ey0XCPTLWjXnSdCAD38bGLuxaKIsmc2FPPflvmuY2WPbNAlxns1rz7GK2ZAqKyH
iW7ZkKHGjqetZDWKg+uE5S6Uo7HOE+taFfkO4mNy0Jkfb5oywsAcONSOrA+c7Ts38ZU5FvhZ3Xib
THSW8AbqGzhik5/KSl+BDWsRA7SPZTg9qZDOIu1F+YX8pa9ZaV8DlGn8fLbGp67z2vOz1e6wf/cb
muDX04yEN7XN72jSUoLSGHKOjZ2uK81BcIrsa9nYY72XQRcfA7y4q6pInJs0S+i8hsOGcLxxB5VA
LaFY00E0o7dpCAJjz5m9Cw4oZsJpMdRohzapDa/0KFGR3ddRYTFk6dN+RnNFJx7aVyAK3xlkCEhH
6pa6bo05OTJq5M4yhhZnmi7wO/pmaMWeagfAMWQcPOPKS5LiZWpTmxO0mKD6VnbuvowzPB4CDpzs
OdNHBAYDz9sC0K827XoZ8O40IQrORYLQkQNepENFZVDaDmyWmRZyrnRHNaydvGLJa/FOnMJRJfeV
aEP9u9bRrrt17HHU9klDFi2bnmEwv+PynbztBsGBGxcvCgbGjX11MsZGyn2to/zyKWh1tNLIKoaV
pTdp6bNo6vNeS2w5+GOoMjIPRt6lxRzZ+XSEysV0btbQrXaJo34Mti0AcIKKLPyp7eh+wlzrb+j8
E8zcxmprF+FDPvfJelA2ZVp+CnrnMdODGdcNDbhwzJq7AhFbbWJFwU60SDO9Ww15iogUvMSA8e2J
B2F8pH+bbJAgKWRLjCme9RboCEmbUGc1b1q304wqVoKnWVREApw8JvJhsSzBIJzLcrfufC0bkid4
H013K9selbFCU7X1chrJSxEMxV1MA4kcJMQi+X3RjNVB0BBaYugH8tuE+XPau4CGckLFT2M1M5aI
9K3U9HrZRuifgUVqiHTG8mkahmdSsR7y2gnekA+Zd32sWXeVroqljNRxkpSINhPc185MqC06634K
K44FLJIRi5LMN3VfFTd5F1W7FEUS7U5a5k9zGzg7o3KtdZ3EzYucI/XDCIp648g4UQsDhyzkreAl
SwhNDpGVLIwh1Hc0AKzdqAfJD2RDkKAjVgyXmUHZ6id3aqDRMknXv00421hC5grDSW6rXG7zeMjk
ilK8trYGkqJww0PvJU9x3MJRjTtYh7s4yvUGIG5VN8ZhkgnuFdvSA3hhcd1wgJAMfjgi2yVN3MKU
fNzF4CUrL2ZBQJGAmgw9npMnixI5UvGQmojG6KmlMbuqwtqQ90SxdTBs53oLCQgVGa0ZZxyPbj2+
MQoK8oXkt1l3sxctAVnMq7mfn5F7IHRL9qESaiEjCN+OKputDuAKOFji7gpGShzZoYzNoxJ7ZhQx
4tEYZYRpFePGLmxrbYS0sS1Wu4UcsabBqj15g0iumHcsRo4rr6gArjN8sGgUJ/Rpo4l6MmvtrQAm
cd1YPYn0NCVhcbtweFjddWtp60O9C6qK4XnV5vJQiLn6MueR8xIOgXOsdTNe6bMxfkF+GO0nWqQl
LUK6shZziSNT+XId9p67desp3PekfhMuWnVNxe8Tt/MCrEyEtS9MNT/jkVmmjWnkKycSZ1BsgY3G
CtI7x/W+zGGg3zMYOOa6vkPmWIF6mKLxx9xgCIbnV/FGZOmSEhwiurRRaCNwdJZ5rOSS/bO6JrKb
LPbZRXNb0alaI0Ex6MebcOYWkpbP89x6qD1DYHzLifL21a7b721JjzlrOvtYkS655GlKfKqUkIah
LE/dNHdfh8q97sg68JM+7tZU6N4uEeAQ3ThC3xDm8jYqjSsbmc+m6dTGHeKrOm23iBi9A3hgNDum
SOprD87iyWQ6sBxbb1w2qdfoSGQrUtMBLsIyAN+tsUU/aE5wxbSDTZHD9G3t8FQKmoB3EA9Odk3M
1ow0jHFeQyoUeo2oeK21sqb57Lzhq5Q+egCkCF4S3ukqsrd0AaLbDHHryhtMuQF6Qvc24kN7XrlS
0ku/VnOya73hrajC835Bh9KwDQJQkSl04W1eiemd9TZ/HhrYPzz1wRpd0zW0BcsPnc4lxJQOgd8Y
yHYWUC/GbV811j1ZVSb61gAPkBzxWxrJNPoKiRNUYPV9tMPH3BKMv3jvAHKraevgHSEjYEYxlXtX
duCENzDYEY+gyiJ5wOqb3RDl7q6emDU1LZt2ds7uDgYcNWhMtKteBwSm61V+mDREoORM8xIXk4st
wS3r+2FICfqkiA0IaF+fU1bJA4BJqVVyRrhpgeR0cuxZvfNcJMYZc+5WJOyOOQgeySEwaDaZNFsY
OB1n1j68cs43tdEbZ8UBLvFFbiCfppqrcu2lsaWxxUNC+ZaUTxFJ7svURZ+a6OPbCEJz6WpU7r6K
cI/ZLCGHwijyU9hVtm+G9nvhWAxpHEM8FC57gZEOJ9uKOGvp+bwjHnXNF6QdbScfrbKrQqT0jgu1
sqdR++KYIO8rFq39NMCCQSiYQ1GBSvAwmOxih3QchuZKtZRJkIzawD7kdPuDL00zBNaqy86K5zrI
kCwOOlFRidEusSOG00abjIMgMIlo5opqtzZHMu+DHEMsg48oWab4bO1tqsYSfY0QUf01cIR9aIgP
tum0yrb6l2nzf5Ua/yFNhBL/s1vi/qx6+cdTXLzjC//HW/HtH130/R+b5nvx9i0uvrc/+8U//lX/
L9xS/6eun5N7oOUYxBM5/20Yt/V/Av/A9Y1vFy0Hq/d/qTh07BKuBFJje7AaiHv5Lw2HLv9puWeL
BTFEAm8MLtO/YRi/NHXhKjPxinNeNmFcoOS48JcFnta42tymIPIL1E9jXhBLbHtsyQzyW5r9CYP2
RxOL+FPC+wuea2zdG0Zx7aMg3FmMktXcLGWwZtMGVEgAMVKx3BFnpWF5rGLVRUtdk+GDy4jNz0ej
v1cA0wAfcsraJq38zBJ9IUk5fyND8r/C4uTLH9y6n/2AMaWSYyZFSoR9i/qLc+wNU2JEr4SQLC1F
FytoW+cB/azpC1VmJ3pH5m3vVulmzjBItvCcl1Oi3zCwHfcZMXVo8/RH2JjWChGZQqTXtNufHqXf
eJN/NbNY58+MFk3nQXAs8uLEhYzGbQAjaeeRlTJyyphxnlbhmD+NM5VtnNMp6xBFLv98Tf03N4pp
pQt16cMEf+kd50fygPBK8g+GRD6miXqqQH3jVZcevVbzWqIgXLMsQ1dnCLqu+sL7BF50lin9LB/6
+N6OC1bl/BBiN7r4rRyO3IojFqKygjXdxm5Dy0Hn8KQDcUPR65xES3g4wPt5o6NHX6VKTktPddrK
tlV0iGJagVQR71U+kjlioPv58026NC+fP6HNQMiybaAz/DwX78fs0DvpC1CSnvEUD6d+KHG3coDs
dKyuDLOaEn4KCT9YZMW0hxZ8hIqLXgo+Z47r1mLQsNEQrmb86dy7PgMUJiyvaE8xSD4zXFvULZYD
775hiv/nz/6bm2u7EquqBIki5OVHr6OkKLBXUF1pxKrPpNH4ZeEwXUjnEbDqXO3+fL2zuevi17QN
Hl/XxV7P5Nu9wPO41kDD3tMT35TMF0Y3OwhVJZuSJI1VlqfBSfYGlmUaICIDyOySOwCcUIOuqffo
L1vb3nRY2T/5WH+9DXwqfGKWpWNQ5P9/XQ8olJtMYFQhnYaT+2xGcllSLW9ZY0vyuvrW/7gNf2uH
vP6TURCb8TsaiSYOo+7/XP9/C1JBRPjT8+G/dW//JqZcveXf//M/Nj274tvPu+LHP/DvXdH5Jxx9
2OKwNyybDe5Mtfk3RkW3zhpFIClAb3huhfzvTRH2isPfTuMH2SM+ZF7Gfysbz4AVj7/Kfzx2W+n8
LXfhh1//J1kj+kn+RTZSI/28+dri4pkBdhz2Rh6dtGZs3nABYCBquhqatQ2cffRFnJs3FtxAZP4N
SL9VmztDeYiLJPlquX2udmnXjsW/Hqz/0XVOOfLz6/XxoXTC/ygY+ANTzq8PMtLKWsgpO81KVfd5
plmvrJ6Z59tmkH5Bsj0+emPmvSBZ1/VPlsGLd+hfl/Y43aDo+iAO/HrpjDF5MDjJqaDDvA69wjqO
ORolTcbiplN69PWnJ+U32+HvLndWTKPJk5CWPkAaP1n6jXwifjFLTq6ZsVigjsvfkxpie8Chwh/A
6X378/XOP+flz/3z9Xjkfi4ZjESzm57r6XRTWJZEteOgKjZuwp/++UoXS+THjeQ7IcoVJjSnjz35
p28WxU1VciI7aVnRnRItzXcJapvrP1/kdw+KhAFMaIl0gUNcVBM4OryeHelUun25UUOi/2jwzBxV
0mY72qZgI2p79JvMlp98u/MC/5f7eCYjUO/qCAwu7iNaTWB5YXSigYoeqCqQfRnpGN65s+XeFVM/
HIghoFeX2tpdkJS1s/jzF//t3T2XfGAKLd6TizfEcxqVWoLrp6Vg3hqPm3Csm7//LuA4Zo1hmzMt
EIW/Piyp5eIZLKNT7MbWey+UttHFnNxOaRqdZNV0N3/+Th+pjhc3FV89p3hqdC56icmRE9RIRK4n
+uzloZkq7aUkLuYGaH7A0B6ph6fydqNILmMYngq4vLw2DkMDdFp//ii/eU14Hc//5REmcvXi5x2K
gWUzCE9dn6HQrjLTR12H4QfE8Sf3+DdXYvulB4WE3SOh7PxD//Sa9I2WQgVyjoPswhcD3cKO1BuC
GJC/fVJ5X1bB5zcSRYslAFBhVwdG9OulDGVUIbqc42B25WPHrfziVKn7taJK6hHPhfaTAzrx7M/J
0zcLYH/l92Xu/otB8HfWdhTIfFvIGiZb38WtxbNiFZWtH3l7SHziHILnCqLcKhfzfEJflD/NKst3
OXacT2rw36y1cPMEajmIpWyr55/ip1ud00VwBsM4lmHqwpbw6LdlkUPsjGrWgV6En1Rjv7vfJqjX
MwvIpSK4xNn1nhmx6cqjqdu1u8ix1uXYhryzJbV2ehj8xnRsIrd/jjVX32pBYTxj5f8sbvk3S+Qv
n+LiAWONDxxkaEcrq9jVAxXVP1oV1/D88B0XiRo2qvSqTYdz85MH7jdrlEm6mGUbPGvU5xeLs12k
WJhn/dgxV9+nnbS2+hDiDfjbryoCAtLuYJqwj35w4n76VbuxCURV6UctEN0qsAa56aJcLOH8dJ9Q
vD7YihfrE9xZ0ogllZlFGfbrA+SE86DBsj96hHfZKDIVkwoH3tMaSKHBeDKzw5MS7biLJel7BWkZ
RyvRahoEuVU/OGNJErtZG1fC7TUA1KJ15k9uxu9+bFgVhm6gE+NwTa358yPuIjXQTGs66lWjjiOn
/ZVODPwNglqblD3kr6Mqsjd4CMnpz7/Cb9ZuHSQRvVvBfujoMC9+ubIXETJaa/aB5JX0OsjixA9j
s19Zbt3e2mzKBxGHxp0AgLNDH602jt0AbMeEMX5SEvzmtSMGl5M+XSPjzGe9XObQGsLltw4DcTnr
QKU9QiVOnXFenVMMIgITHKffejrS35lcgnXcW8PT378bOuRW06F4NUCLXNyNnFuPa8Q5WI3poZYl
ZzWZjOJU6rNzlGEQXFktSpHGcoo7D23XFrO0t48ZHn6y2P7mkf24Ex4gNoMrmhfvIBBPEmB784B7
J/kW2Fblw9fYuXmFfgBImV8jh9qFXVNvjVrEPzy9GV7ciummHhnzLhIEKgHGa64YyJqfvU7nm/Dr
64RZkIbIeZOlRLx8nfRY5tw/42DJONSWXh+REKmUuZP91J/q/C1Ay7eioMI5zlwbq1AgSeYT/SEo
u6jGDIjt/pPf7bz5/OUjYe4id9zET31p8grNbtJSJQ6Ml/oACWhe3cwxNgsUl7jYqyq7Ux6i375v
3yKJZst1ETEFQ6luI4I7jE+qkL8WmdwgFhzB8oad27royFRjC4LAMQ6hSsNN4wQ2XKRJNxc9cD3Y
3h1JMUEMsARn15VmsK/8+W789vIWVFvY6qx456bxz4tJ32FpbUd5QEVurlXkobPRe0G30TtbNoux
v236UGzw8L4C3TA/2T0+Voy//BZc2HWoc8+H018vHxdmT9ivfkiKtt6aWhdvhrB01kg9xC3yM/0L
iS3Nd49hImgFEQe7yct2ToISSHJ//Dz3uk+Wlr+urhZVA41qCOCUqJcrS1ZA+Wzm5BCX5fwGqYNH
dVYhoIA0JArD6OjTLRzKOZLTCA7984/x182UmAD9vJhwK3S2u1/vhhaNdKY9dCqtamBEVO2+yGT6
9c8XuexrUSJyFfrj4OnpbTFj/fUqFjmBcE6jw8z8+ErZEBqbHCcRKwViv84x1xnPBESfIPZJykM6
YjF1hcZoTAxgjfm17EyTsZiLBOjPn+w3t579RWACBWpJ++PiYciCCpksH4y7I7cTqqkrLPjxOphI
33ILZ1ooyJJLXtpPVvLzbf31IQRUTa0qufh5EHFx29POINoh1/aunboZhFe36ZbVOBTFKuohTuEU
C3B6o/ynvfnnb/xxhLu8NHB9TrYgn+gDXXzlzvVcE5zFoUG6cDRqTSDFICaZYM6n9pz+2dl6vcrn
6TYcavswjo2F0Fm1TO+Iham0Jr1p6jymtxx095BQrj0SEG9nxpinvB5AYgzheyP6h35MjL1KAoj3
TLaXEKPoOPOnn1TDfy2+AfwZJtshJQJV2kUZCkYhY0119qTS835kTeP6xD8Zm8aqGRUjf/xs6/vr
C3O+4AfCX3DCsi9+OR6XXM6mvZ8cL1yFUCnWaVoXyz//SL/5VryVQoIrtM6nmYuLiDipZuim+1zT
g5vBMcGh1EWYAFrRGXGOc6Td//mCfz0ugrvU8Sbygp4X5YsXtEjHhqKj2XeqjklCnIZVFun2WrMK
+clX40x08exToFDn0hvkd+MLXnLH6iLr4SLbKwmqvVvXIWbCZRuK4lng4SiwHWM5ACqRz88I4Wxk
Ujx0cuWMpHTvyEu0T4zmsYdY5+QEgaREblslm2g5TyTmrnogK9cYjOPcTwrX3mQYW4Nd3qryW1/O
+XcsAm19r0z0h0sT72qFcS8znsYmS4+D0XnvLWUk8iFAZW/6ZKKY66TdgY4iRxBIU+Bm703VE5yE
q7UfF8ykkquKnwvMZ9S13loiHsEjOeV4HcxZC5fkHGfv8EpmRCL12PqFazSwtspWIHybyB5YjFWW
3uBAhgdtV0b/zsvf/MBsMR3Q9CDsj8sRREOf9dmPtiqmzo8MZX8vnSS540gqfqD9lLfwuUh0iKrG
GeHi6PrXotOz0NdSpEiYbDM0vyViNMYWIvhi5mi2F+hQM4N0NJGAMTDT2z7LsD8w+9MeOPDLaBNk
GZYt8uXb6TAnJh6RxkRliJpvArwbBh4OHFTb3DwCFhddBSg26VFVyqTWvjeceB47MmCCBdMnjycY
n+ywIn6r0zd09xPyMqPmWfZ9Mfie3o31mmzEul4BOIrwDhuJRw40s44YHBRGMwzcgfUDblKzF0Nm
vzRF2o2+wUbpLrq84B8p29kzcceRarfQO4BYWCKM8VDiB4v9ns5uu+xENsxL7KEk2mk2Gn1pFdF4
zmr00BYVbIV+a7jjtiW8mHQcwo00H7QuylmrtoJrUgzhcpG6Edd+qsXyxsQKGGH5IyGVnPFhJiFV
1eES3jbJ8SniUlRNosWmGDD8RKjsxXpwGLw0K1c98u1NpKXuu5XI2FwWRcdT1UING4ijLYYnXgOO
cxMCLpS+VtN2KwOv385ojfyVqopkbFae4GtvReefpAg1RFmxSpFCOs0Ti+I0LTEyGw95oUcvUVtP
zSptJ+MboYx0nq2oNu+azJCOT2xR3KMmVROiFCg5565UQSIwmjHrfgQv/kpiG5fv06jGGWNn4yGD
+UmAFDHXYtF0Q51uw6Hx4n0ceXhXI7zGTOfaHqgcOhiNcZWTqvfKjlusmnlWYBAPS30TjxDIFmQ2
fOiZoFn5YTmj4NM1xKSoZEuzJw0rLuMNbBZKcw9bc7EZy4nAJ9VYY7YkKZ5CKR+9hPRkx7UzGJh5
3/u16pDIpVXpQXMJ0+GrnQxM1EFBRF+c2TI6figjE2uPCOejiadq403nHKzS6oJXXPCEtuIuyq7h
grgI4spctxchfJOjQepv7Y+FFdY7vbRwjzYKRGgA0cZdzUoDHSqmosHimwLGKvmRh1XsiuCraRMS
tTIIukv9sGlB2I11riFuZpT2GrgYga8dkMB34PCw65DihHvU4EaGa81wg6eiSuNxWacEUi468qxc
H18GCw10ZrhwTW1QOmWzO7mLuHJF7sMi6FOqLFGC+2pt0nzZKr33ivBwc5XBQHNWXuVAwk5VpZH3
XpeYHEEqUvHPCWsOMmcXhbwJxJAU2uR9Jsh1n4vafTASE1grnOqG+KY01fINMlTZrJraHhAMpaF0
8FhU7b1N9h56p6Z0iK7TYRLQFyNkbZXVPSoIpzoX2Bj7+8e4Twm51MeSsKs8TahIer1QVzC450cE
0yw74SDzbYj/xeU8N2o/nNjEJz2adqwvbGvSbhNyxIOFrSixcSGy8C5S2TJsVhqMA5IQy1sMnU1M
IJ03Pgt9GF8t2cgTd8pCCItQ+5EfYLgL0f7cS0wbxtLNi0Et8xAR/ArKEMk9rp14Na7yqfUWk4eG
bS3D2Ln3OM3CByyZGCxbI5FHhqnzq9dTepHYlwXoywaPqK3U0mcBw7ASoV/GYw39bXDnHB04e8py
JE3tGwji+EQCI4mkim9YbS1tju5Ra1TPLYGwX9EgT++Tg4cYu6iWPzocXW9MiNBPmm2OV6ERYP0P
EdzbK1BhiDQTM5yJ18qHDumhqq1q3cWjuMVKgAqww0AB78uZLHvZVJCnFnHYEpBBQa7dIGvo2Po6
PFOxZyTP0hz077Rdg5uMkRkuITHZd9izA+i98+wwQ6PGPmYJv5xvNnPsbCjrIWBhhWeXJBgpCP1Z
iPrHKKgOt6y6SDJHCQ5nVQEp733y19IcUWtF5GLVI6Het5Y1vnhji0AdepuT7QTtn5c68VLM1W3U
d0hydbs5KDfSHuChW9DNeiPaZGMedots9sg3l0WRPab64JEQR8r9tcB9my37vArP7l7RnbOTHWxu
uZsT7mP2Sj9StNCcTwhQJ1dbaazalhU11qLTgiZdkHRbfp8Yz5w1wuy4SzWbTb90GssbdhUIBZgT
FBI6C951PDJA+W7ZQ7/V2WuwSwlR9PupM2S6jGIDMbupl+51Y5YxOXlGyJJupJXxhWTgtPYphuaS
ZEpDEQ6Z2MNr2tjxbpRtMSxqw4ClNg26dofMGtMtWZrpN1itnVpO0QSjyCVoAci7qRPHUCBwvePI
PUNJ6AzCyav/y955LEeOpFv6VcbuenANwqE2Y3YDIallUmzckkkScGiHcIinny+qq2uq2qzbbu9m
ca1WWckkgxGA4xfnfGf0q199YOZpL8LO9NfT4i8egsI4ONa6BIDJFlWQPw4X8Rem4vRmWIP216S6
AlxCPRb3ogotnJMEqzBKqUWFRKLtus0wxiWEFAGdJGEkrDlw4hxZ5TDfVJzybK6o13kojAPELByY
ZCismuBKm25kpf9EzPBSNWTsHGyZxeNJTi00uxqzJsoqX1ri2uH8oSZcaCjuwOeCS/GssoEgY8cy
m6ALjrkBCgclCm/rgBXFbbg08fflSDiykUH5LovX8UfQSGoKo1XL5IzV064M/O61104uUYiGab7v
wiB7UXYXfAYkvdVJbSh7NnhA3U8xhtO9z0owApVbYl5GuhXcIz12OAGrtGg33VLZ0cYjXJOHVEQd
TQ7zxOM8WpfW3pgwdSiIIs9/zSyVXS1pED2ua7o8LsxZn0gkFf7JqluGMLRdmHxgybRqFw2II9G3
m/ZysHPSykKP4b5YiuXL73D4bwfj+U9zn81PALI8qN94SmsMzpKYpxAi3i3USWfaxxVo1AcNDRej
pe8P5wrLR2w+eStUnBSwnklQ7MTO/lxYX1vUCgRA5rj9ABp05j5E6vxeWZgBBqyM15FL+F3rlEN2
oJbnTJlQuDE+wsh4Y8WTWfdSx6CH8GTa77D9uhk9EhbyHTxS/9ofjXlafdyfSJRF3x71tFT3pd+E
Bw4ZVR/yBZPkLpUBIwCJpxsiZyPkl8zs6gEzCEptUWs82GlUICyYVp6THsfnlPSK7GMMyITFIiYi
Y3EPcd3K9qKcHGfn2kUBm6AcCS/vdRv9li9ZbKvG8PEtcTU413FB3OG+jVG3JnU0CCDG41oXoDXO
5mB4qc9tBnZkX/DIF4mx+uENqIiFeLoPdXUZyXSBgz6oxcF8tPif+dLkpADNFYyzkM9kGzhR/0Gh
G9tJ3E9pvR+WgZGPaT0+k3KJmnGLyC58PUMLsewHa/Vk68qnTCPyr9/5hjn0zg5k+tKqyblmSby+
z9Fc/BBD7V1EREB3SetOC5ElXWTOom1YpXMRThunXTF9xotZDgEDU3kEpPJkmjw+eGCKnQSjqNsc
vM61diietHc99xUdQpir/NgqP7rieQsddaNAfKht1g8jtVBuMH9v2GU0D+3amadapHZwJkpCjoum
YiCMozFv2CeXBwgaWbmt4yGvN9Y8NjDzdD0ER45XSem3AKpJQJzrS7YuEhchc+bzlqlFf57P+BC7
EtPHJhP9fL2m/DK7tu/Nm8dMERWbk7qf85JCCZhmr923epG8wd4gH63Fb7B090txw965/A7BSU5b
jITitXF9k+0s5aBdJo6iRrCez8i/rRYa0LELkULTWGF72jS6izs8eRomllXOmjFiPA9Y59q5EwlB
l/Cys8xersDH4datUCgXewk/DzZCKastbIr0i2FWiEoS2dywLQdrJpsgH8UhnGz5XTrGPfneIpl5
cR69nbcRNxAqF3XiU5h2nO81gADXnX9A/MVWU/bVLeytEZEN8qzpyous8hHydYh9SEeAUb3YBNdr
QXRkQu2HEtLoRSRZMaYfWYfFB34WSKFtnCHb2PQi9fG4OeWIqxgQ1Ib8cutuJLN2gNVAP7OlvcHk
UHQWUWGLYxHyvmbTzIwiDt9q/s/1Mun+oTelc1dK3howlkThboCPxq/9yCGxb/sBHL+ZG/ipLewL
KyHC1HpFlkQyeoanyttPnl19F8gHn3Qe5bx34xkkswBI5zv5pToXoU5U4P5M8znxvHKFI5BTq+1A
T45mj3G6vvA7lrF7XCRUzFWjoI5WVKXnmk9QZvd15pvrDnD1tAuaeY2TYczid8Dmdb9j6kJYoh1b
DcTANEa2qAFwbnK7a29WzngL/ISim8SmsrwNHbTxpBzmqNlPTR49dUPWQVKDpP7826jm31LHXatf
XdM338M/xoX9VRn3rzR055/3h4iu/z+/faP0qzmr0P7yB0wcaljux69uefjqx3L4u1b6/JX/3b/8
Xdf2tLTo2n41Yw2v6QE8cVP/Wd52ljv+c/n4IftZ/0UNd/7yv4nhEIiTqMn8z3VZ/5+lCH9o4bz/
dJHRnDflZyn43/a4f0ft889CiFEI1Vjenxcif4jhxH+yWGCzfF7/Mpv3Yv/fkYiLf8yTZdvElBmZ
cPjbevc3oOCfVx4+YPoyi39mLVEUzGhsQQHNNCbJHU9Zz512rSvAkjaZKyB4qdd6m1HCgmGMwm5p
2lOVef6EfyskGpcGwntzCwshR5dVQl84a5dbSZ4FNVAuICo8laVqvDtZad9c9NYKegYz5ghLlcdK
Xl/2nGvgUVNmfTj4i8JcSrw6atsGUB9U1jQQreKW7wYFLgeogfDYXJA72CcsG/Oz2Sd07jOIxMO2
H+wvF+BZemUtYDUSqecsp5ce9EuRe1iaBSGKw6Wb0Q8fVyCy/s9yWRf7Bl8ycLUIHEiPJLBlcXhW
LBNr5jrmO+rskJTlXBn71OSKOd8oeWO2YUPaAssBaHcn1L7ZoYmz0mzDuBOHlknZSC0akjcCJBSB
ec6ABT4UMyx30zqjguqbGlBOQHTx6nEofxEwYl1CbiJA2CqZqZHanWuc2fbqP2MrFuRA9U570QTU
YBuKorg5+oWe7R3kYv2+Bqr6aeeuwZ8N3eyArZqBmJ8u1UO8TivtVBkTPbDg6Xn2cif/EinDiq3F
fP+aBXVFjFI7thuStvHdK5sm42peU0vv03qRX6OW2sIvFljP0IoxxSo4xJzK9E9cN6Tl+Ies0cpP
qHu7gxXgCtrXQAn0LhjE8CFywTOvxS/4aDs53kFbARzbynSugyRuXFPtVmSA8miWOHQ3XhUNW1/0
tdiIVHQfQ+UBGV/5XEg3j63iDZpY9d6GFo987RFhC0MawAQwl3mirUGssKnSLiPqBYTfvgYvdpJz
Pi1bMqMFzV1RW7eu361Q/5TK7I3DlXU5FSlcP1JOVHYqWoHljVaJl4oHn3fPySzLxYFDqbMJaA55
QrADU0kajdkdHMP8wzNYKE8pMpUv2CICnI/vDh+BXOrXDphcDxzAyqotXjJZ7OZMT5dtvzYfFQH3
3m6oVXPP0CYPE4oC9TUGbXDjRV1a7grQM23iVoLAc/CCrLOJeqg+gbxkeKKX0AXqVlZzwTNnCp9D
KYr5HLbXYzMuoqG5BOHuvBC/W940wluxHsAOqaG60TdtGqCDj23X+5RO0KragzfKy8D4lIFTU2RJ
Wgj5aufpFAC9Cxbsx3mr0mTi+fJt2/Q1G1yQIdANOD2CMYTvYpoO8jE7TLbqPlVssPzCjzYw7JdS
QmUshiFMjOzTduMEY/rd2QUPbCYqOWZwPJPnGq7XV1LCpjmkXrxmp0kVkjw/cnX4SNLYgJMqyFY6
UPt3j2vTjGQxZL0b7aUR8Av1EOAuE8VK1ABRV59lXlMBdYKwMbJeae/PBspp12mcrpicpXXh4H3/
lqmSJkGn5n5KvN/FI0vp6TsM1fSdUWQgWy2sZsJbLaRKxjpyXvEAh6/+OJ0tBIUT/ehUZ3yISGH5
Tth9cxfQWpDswXrgW2UMVfcMpuKfSzCc502MiEemHSK+DlKZwkoULfzf1uV9AX9nl5Bl/Oqi0ujF
dmNKXoAErIerHks7c7TunE0+gY5+Xy3fum+xDSw/wApFr91S2kg+zBnAXgscZf1K/HyYYg30Etz5
mTqUMflax7pqg+6B5j8gfcjIQl+gOghPnBrncSyT/oCRQuOR77A24Uso3ai88ULmSHurlNF30Z+t
yDXr8wUQ6OrBAlOWOUSFij8cd4rqfRpkbIpjFNe3ThuTH9/Feb2XoHmqDa/PA/QF93mz1vywjVoZ
zfN0sYa7iAYf+JyPiQkCDi1IUjD6rbfkwUbzse8MiMh+DoMnv5klRKhBp7fKyClKPBbXD7VVLgzA
Ou1D8sTWiU2jLMV9m9cQRY3yXTfJhhWpWu73dbhlGhq2CQgVoOES81OV5HU3POVRCGUyAtwgYDg4
6Q0Lxum3z725GgM4XFxKlf7kYYD/Qzl+WvFuobHjwO2KPmEg4697krCXcdcGHGqsI0LGQM3SZdS1
VsOix/WUAyfd6fPw1Y1oXz8Eu47hGlztlJ1Srs/pBHV15XZrqhzbrwa9ve1pe39oabntbiTWsbic
xGKIWZox2GTGLiPstU4GQclu818BeVXMGeCmp+2VgUHt/JhxdLrJTPHJDAnw23rfdjK3zyhtARKU
Oe/LmtNiHCoIbBMJWrGPPSa0Jsk0yE7NFX0Mx7Lnpdl7DuOr4Tdo3ft0mJZvlK0V+REZHHO5Mauu
3tO8dI+O06nxpnYsp3ideVneU+kAwOSqsH1vW/vzuOyaNPK+dDv7m3Dyg4MK5vw+WGmENtHkY+ng
XruqXurBA1VE8Mz41IdQTphPRbO6YqwUtlsScbKaAT84zQ0SpPlblh4vXeQsKHmz5VxuRsos8KV9
Lkt49DJ7aSDrfPQZSltied7DaKnvuqEL6frzsnuUDBqsK6t1zkeejOpXDbScIdhiUhbZWyINx+k7
d9flDaS5/1mlVcM+QIvgCnIT9teqjoEVjUC7f9fv/0/V/R9IIv550f1f9WfTdX8tu/9f1R0SvBsx
nBAk5ZJE6vy96saVSSUOcVsAb2dZ7qIx+L3oFjhQ/AhFPX91tmSfxS6/O1D4K2SQ9vkbOfx/hyr6
773G3d8EDLQp/1QPHFO9/0liEbJhdkOH2XgY4JGxsQf+VXNCMDw4qq5gaiAb+0MZECdiblhnBFxQ
qw2Gq+/K5sR+Knpmujwc5aitZ6gEV5rb7hCX1i4+T1P5mrzCYRCKKQL+NqsfdPmYCn0R7VKOtT1x
66CXZ/OrsjuIABSkxlruUZaYQ+hV5W4eYSqsblNQSbMmtnsqa6RP3XvnqHc9R5hQGMzWjXe5zPLZ
DtB7McZl+6q7SwfEYgI4/xlp83izTvkXOT0bzSJ706S4L5l1v+jFmF2vF0QQbjMcKNwW4HlOSH4u
61yYQMMvYdkPvJTqmgArDrep28WAoza1gP/Gk829JdJI7VkKM3DoV2AdEHXBhQZmK88xxsU0XA6d
Y+2XdKx3axSse/Sx6a5tvM9GrBIIOX0NOuTDGGXmKS/bBy9tP2VhvQgjXd5p5X9bs3PB2ZE9SaqB
IzOoI2VoebSgaCbUmevFaqL6b9Lsf+uufQIR0lT/slH+77XTh6/mbMzq//Fb/X/YSXPz/au7+pEK
Lftf//XdqV9/ubV/+2e/k/Mj+PgeQlf6Y5YV3M9/3NwBnmsHcwzSBAwcf9zZFkh9JPDc+ES7nA2f
ZzP277e2JQKy8OilcaPZIQJWvt0/3Mv/6t52fuvo/3R3ozjF8Yb6ndGyfRZSnX/fP3fUQvU+bskz
1TVwKneb2pPe+G7ZM31GszG+ubMIgAFYdR+S1UEMhE48DexrQ9Rr395AFQ3EVVCNutp2YAcauK2k
t+WkjmXrDWKzMbqfNOuNmLn9kMqHQojOXNW5XeqdZ7dxd1yrID8UvkjTCxfS1ACpv2Z4tFWs4swj
3HoXqMpS15AIYNGs4zYdAPX9LJkSTC5YUjd1IN5KK72vx36dqXPZJL/bpDa2cYJezU0PBVBcH5SZ
lst8y/JtJquCZYs0u6kDmfw8hW0QJtpl/JjM0bKWtxXztO5Q1DrKH23X8osHV9HFffRWH977QFLt
e38kAvYiaM6oKW9uqKZch3CafWVa3RxLNHnR07iEjd9vlYmaAnMz4RYf7NQAgaIem9AHuINsMF4F
ysTXphk6d+uZNQyXa1xnfr5uhyokWYGlCwXNjRNp8kxAci7N8uYTDXaGO+uh/UIDR57HZjBNr36W
WcPOKyY2BrO2WGEstRt/qXv3iOrAKe5bJ8u798wPVX+jAiuyWFG1k3WqWi+PvqORCfTRQeHTfy1F
6MBqmr1CCXvTm8mz3C2EzbMchsSy2tNJ1nEQzduBR8F6zFM+ku/ZZgG0VfXKMScbp+Fj0xU7sJkT
lGL6tibqLQogxuZBwC9IF0M1HvFiFW+EYs17/vqu7G9LHM7ejYnreH21xhgJf8LOaESEhGrF6d/F
7PTydXWzWf/QA+L9u1DXO9Qp+sD25YlZlIB24RU/0rYYTulEZvpQhK9iCdpPwvYkCExjXsFgtHTz
ZKWdL9z7DMRhIgCxbrNmIsOLlSBriIqUdd6IeS7vcjSu3osHWX98026BhIMFOMRWG90Q8UnKxkQc
ja3AYB2OhhIRsFRcPZUzS3nWyHkDkW9d76U1tHs+VIvJd2bPNnUqpmHGyxTAPfllWTI7BBwlscqD
NzCCTn6KfdXxgDzDo+2bgrAZ+26i5SEHLo0Cq9vagVJBwUKC0v1KLUrZB2W58/qBmFoOcscy0Hdv
ipzq+LZ0AffRGkH+LMrFRSpkqTFpMB15zIJKs+cOk298qXvI29FDdyBcDSEn5b/rGLlRcGE7ivmW
bXdmeLBwCAXZJhtY4lGRNkBGHoeiEdarMktvPpaKxPrPSPRxdLIDVhZHq4Xhf63BXLs00jYYOcca
CRqAp5bnO2b+bHnJpGWMetvRSgzH1eqrBwEGBxDboilLs04XHmnQEP/F2Hf2zkbfNyciBNaVoFdo
3iyQ+hn2Ia9lVjhydNy0knvGCQM6/jXmTd1MsHZmmnIMR2FNghc1SGiB8aUPSGImYPEujRqfyc1Y
6gRaVY7Mw86bDQFGhXcpVwhIR+hCNIApgbjkjbVkHexc2p5XQ6YHENcuLi4trzN3YLKtcuuREcJs
qxUlDZTn16+o3NYvoDRg0gO1JmZU02fjRmaXNlPwUGXRKzuy5UH2YDOgW3WaQMRMWnvW18WhKlAo
IMM39EWa85MXYgGmD+0GE4dyDiuGd2DbildWWX3/NiPOgQBKJvuvVLIhJhkivcVc4EC569WuBOP8
4NdReWiZwh60HJer2i2rpzSvpvuzqsu9kGH/jRR36DYSBfheY95/a4l/fs7DCRYWSgD327hOyeYW
49GGSL1z9oAKpx2TMecp9VbAhX5t0m978MLXsHTRGs1QMRO1zMGO3pQ83jHowkSqyP9xTo9eD6t0
WGZURLqxhXaLq8FUJMwbV+rbDMjGLqDHActjdxKVUu/NX2NnnocuMIwrEAO/itrWT5wALtMwgfwA
XqqFviuKBKt+E98oNjVbMiJTxmzucg0EUL5PWYY3qmyQLJqx7Mwmcqf8NtR5eM/bPJ+CKi7e+xaC
7Abtwbin6DJw5VNbAGSvUwTZs+0RwKWBEh1blHcvEw/7dNsCNgORZoR4KK0o4FQMs9faDs11aiKL
db0jnoKs7946exr3DsrZ/TSH6qEVXr/T5WwfTWhdoNVAHua1T3Yx65tJxJO8XXqrOEJjchIPCAWB
jp2/XA6I7PjzcFTumepokw5yJF7DvvAm23+mcv4Quq0voKJdFRnq8zNLcvjhtIRAujQs16EYb4sl
Kp9aaPZbhIe4KxB6I7Vu4FkqeTWw70r8ceiQPY7NJZIASgGvdas3JSFgYo21Hib2hNuhbppbWxbZ
lqF7+hYrA/sSt/oOtJr1Xa6uDU9D5yN7LKsR97Pd6OLULudOg+UDmqDZoOGyc3VVruM3YRK3cahO
tdYIzRz3LpyK/lFoANG56sSLtlAaeKq9oSO57hw9Ym9uicRgrGJ/y4I4645UdsHOLnFQZ/2wLCQO
Q9pv57oSJ+QYlAt9f6Hjs67bNhwsQHBQkcyESwPeneTTHDfEBwTrJx06WEnigJgnVZAji5yYkKne
o7YANm760m9Prcv+DAEVmS2AxG7rXsyXFDnRkQM1voJBah2IpvR/UAZZwbtmQJh+zsECkN0ua/1Q
lMQGb4j+WrexsmqGBbkcXkriJOQWMUsM0zxiDkLDJMeW+X7axYwWQYzrY5VSlTwgmZrCNwIezUcW
VUG7RZu7HFU+kos6BDbLWee7TUdiVTjlqi/o8OomGgO4gVb+VjGQ3juNXhMV2ngkmYHqS6816kjS
krM1RJcXm5nM3Dco2+6mDm19XWLUSfxAtfswRgA1k79yVbVL9MqtYUHVZkh4aDxvdDdNVkKNpdb8
MZcgrU8lgPpsOzppGCQjKM5hj5l6+TWfI0E2sVHNcCuE1Ie0a/Uvf64J3VQd2YTOBGpY5lWZDPa5
4QoMhLTOcuN93of9DvR9uwN1d+vmeUQybBRKBj4Nyl5dLsumc0R1BciT15Pm8OSn9Yq5GQHEFbFM
V4uEUxvXS31g4t+0SWCFzp7hvNnRmzFdp3QuQY8y9jebYEqnPfhHWAzGY4UsI7QDam7FpkuL6ZM8
0/qxLlT9hpu6eCVRU7ySPjc8MINm4pUS5bI39hK9RChVj3DL6j1r/c+1Cm1mO11J2oMdXbeEEl43
wXT2WK/lZzW53mEshH3MigncVjx2nJReddsZO9v6zLW3fdqrBzOJGjyk5ezlVFXPrPzWC9/1nRey
AJ9LBTuTRtw+NPlqvlz/LFYpw6+Gq+Fg4pKlCXNbcj1CklkK80Cd0PM0VaJKtI6BCfZkFLsMp06E
UKfXZBtzzUYzgovVltdF038piLVWwg0QsyMR+qHj0/Qu+j5A9jSO1Qt0QGTCtV0eTFNmHxOl5DFb
Iu44uKfFc+/X5PP0VX3TTKN4R+dYPvXwsGdAZiRkon+wkMvNLfVpWC/ZrZhAa5dODrVahgPSyHoo
/KSgewOnOhKni1nD/a6VP57KlQKDcCUAvFNYuV1SqBA5kl8MPP0hno874LTBCTEqVUPd1RQNxN6f
Oq/qMGZUEfNQnXZM5COyNNpEztF4gD/qPld5xjh2ddphSxYt2krCC8Sr5Xb+tx8s5Yerx+laxQPl
IgI4iPe1u12rnvFwl0Pp3gx93f5kylNdODWaomCV43zWytk7VIrtVludNvcV6p1sO5GfTE3X35Xu
JG6QkHQH1B/xjnnF8MCIx78ZWGENLOvRdadlc47klSziR3dE2FOO5KUFRAh2TGA7rkSvC5kyz0M+
Ftc6d9Hlt4DsnHmChUuq6TmmkABwCDtluZUhsbI49kL7uuHaRpCC4IlfaXFcDzCxRyvIFTvdxCM8
7nlFm7G1lky2l7Ofh0fgkt4DBprlqJtC5BemU6HcDqzRnid2vGQz5ASxwaxb/GTEUOBuIJwS4Db2
y3Xn1o3cOGSPZlTadnZcstrbUcP4d5401kGnIvjlu5NNgkXRjHcR5/AJpVd+hes5/Qj7KmL1ZSO2
3RUoqnaT8Jn9F+w6ztRPiFsY+GbWTUxVVxZSPttPr1dmH4dj8WblEVUgVpandO65FRsKx00W+va3
iIZqF5DVc7I45V7S0Vcf4C/Urhly84omob4FZAriCu8tEv0AuTNCB+t2XMf0dhqMLdEbNeUP6eVE
CfGEYV+tl+wGyfC4wyfv74iJOgv2Hc++UV4R3uBbn3461JS7RQfil2ka1SQoYHFHlDlpnyWH4qmT
WlxFIqhBC8b1Wxil1NOtGEgPntuhfWhJl9tjLCkvF3sgAblI+12dy+BkDx3h0Dx/5KdoB711Kjk9
YsAgPaweiVFdgAjqQwPRkG0HvoQiUL9ie05/FGihksXysuuBUUQDIxrI5qK9/sER9XpE+T4Svo1I
7gqOZ3QxoFI+tNZCLB/s9QsdoPPboix4yRxHnlDIo+yTVv4VDHmZLLEHrLDhUhztQf7yU7Bxg99n
N6CBiweHQ5EHj0I2G9Mu3WduXHKBzf1P/PTxvZK23Ltz3O8Qj538wB5hx1fpRU3uGtBjfn2cBKV+
jJCvvA+Drs5IDTruaVRXWaV4kFvEAd8AZmwtrPMluiQOEAXpMlGV7737UlaXgdW3V7mXOjvtNY/9
StWymR2n2SMFVgSxURhFG52ThjXhJbhw0pHxPmz6jpK2K3+QisbuK115QGP3IHGroink/K6c+zh1
+5dah32QBKSuU8GPrDwT8stX/sUUxPdpylqUB227hggQMrprxidU1ahJNnNkkxxD2UR6tevjgQ4h
Uv0EISZeCXyfnltnJadIzLBHdqlmQ4g3jVltnc/xCYVaG18uq1b5Bwu2OD7mmiKfBOfCOwnBXn+P
TgQQCLXyZ9kbfBF47u9MLXxgXzr6tqPcvPWqtPvLmUiq/LZxyGxmBjCj6x5KOMp5V3z0fjfPTzlA
DBJ5XbYRhZ7Sl1guwbGfRf/I5EPCTp8DK5nc1PZPnq8LYCNduhynufMBolc+8SwV0I1q66ZLsIuI
Aq4vLF809WbS8XRVj7WdM4f1Y4iqq0e4kOyjrWpYiQSprQ+yaBA0AVbGU8xar0imkN0/a1/7K8BZ
ui0b20VEFlZoJB1TFHv605UFbUURf2qDyQzbOXKXKyY7A+F/qWbCyuOSUFffWEhS8BBsjN3qZybh
ipTjoWbsFWPEIGio+jUOjn+B74H1chg8KjmabYdo/5fdV8zBF5TT1erNj+SgiysqVG/LgCpkQeba
NxbywnunXGswwJ6HWL4Or0dLzI/hUBc3/KZ0Ymij3wKOeoKV0qVLup4QiY0g/vlmiSyiWLu13fFc
RTAWRVj0Vn9ZrvWgWXnCveJ8QlCi9n5DjhQSYLwdfV0iCcYQBlAeZvVdYCn2iSw6ffvaCSWjQfQA
C5JjQOThxbhmpNV2QHgYvOlhKS8Zd5D1WyiX1a+aiSBkyexZ3iNE6Ca9s2Q70rhxZU0VetwiE8GX
gORdf4wpoPh94Xd6KLdD1CHS6QK9ks2JmCQ6jtBwkN5F+GHl6+CPaGK4CgNpHdzKZGO8bWncCSnM
iUO/g3S7ihO5NcWQ4EWikxliSPaXmWvg1ke24qdmgx9e+XMbfU/5kMfoRHvpo74YOJx2TU/0FAvL
KryjdRD5cxFPwNfJUEBhIVAtRXs2jzK6ljS28t6XnoSgT9sAKZ51fL5fh4KfqtLK/6xplvV2jRBs
Ng5PZqI7atT1CUKgLgDljikh3iLVkM5OhiF/j2jZ9u6zKm/LY+4Ya9zxswl0CNfYwWJJ9JqYskHt
p4rHzIOeQhTFqkC0erC5m/xr00fDetkVxSLQ55BtfGRAVIWXZSOc8eDNKyNJ1IOrIx+syOeH95Zt
ESrIL5oeGBUu5pTGhLjcsQyHy+tFRbYQphra1r7IbHylQ+9a1h2xYXF1WKlfUEUsoMuOsZgDeVWe
1b+bjj7KfmaYHnDsIpr0KLdyoNcFmjDrLl5nfu4KXntO/jeb1EiDZZfAv5flygJSSXUsfsYZYiNs
gTFKlixO120ke5I1HDmvCToN8lUDl+YKvi9qMzb1VXDXY8S7krCqEvQCDP80tyfdSXlchTwEE3nj
m3IgP7ro1+rgAe9JBoC31P1V8KH6Id0Z6GvPzDHgf6PBP42MD09V4TqXaE+6kxxlQc4UbTwxehaK
0+5XMLgqicbxNcXxQi61q3GsROGTX0XdrSkpLzbo4M2EAcOebueh/iQp8HmOKnD03VktUZH1tkKl
wGqOxYS1Nak5G9wTgJ0d1EDmHL+nbTJE1wLcdjYw0srK7KU7x2+avIULqa0eQYzV7QexVjudpdkh
g/F9DA3CzkFQgtVDjDmOwEC2g7sh0pjDkN/vZQXH3ImHccdk3Lnzey0TQzxBRThZm8mT3xusFApl
OFMVDvBFCJK0a0f9JFco2vszp2xR9NC0kzAznn29Yts/ZmV4aRFudsy9ptoJK1v22i0f+sj/qQJC
uTcVR/x9GknnYOy0OAWT6E8ZgZ5PQxG030sUZDc9TRnhKG1V3uHi4tl1lv5FbTNeO+Oo34TtEGLR
u+WJGp/c8pYf9056C32TX3vbinvqMlV6/o5qnC41CB40U6owB9k6wUeWmyuzzuWP0gzpi2mtYEu3
Ef7yZB5+2JViZskb+xr21B2omNTjQuDExpkdc+PgN9517IgSBmb1roKEz6jfINSw0m5vN5HY2232
EjTxkh8GB9bHptMTlZMbpw8WmqpjH6gvUdTBSenl1mOiuClM+OzUWUuEJTFfuChsJqFYzvDpfgsz
5ScHYvZHQ+RZUjEd1271ubRECHuxaEF5+y/jmdSFtNPZZhPVujVoPJVh196F1fyTkt5K0OYz8+DG
w9BXpHeKIBe09sxjtzBa7qnBPipuWiy8iArWOb8r2d9sKFKmvUPE8evaFCQzloIIhVa1+rHANUXO
eD6XDytMDuDU8ixat3erNSHOJNF1K8oaQ620ne1SKgfHTfGYo2re4Hwg6VByyx5IeW1/msJ+WAfv
YRmWZ3C1BDuQogk465V4guaScL2jIo3mqAuuq9yb3mpnXq/VuFzImeiswBNyI7JWHABLDZcGoNl1
VUfzheMz75moa09oSel78CVsHOU7h3it0xs1DftUR86XjgfKORKAzjPgiFwvHYyn0Pu/7J3JjuRG
mq1fpdF7CjTOXPTG6fQp5jkiN0RkhpLzZByMtKe/H0uCriTgqm/tetGoRUHIjPSIoLsN/znnO/JH
LtGvKPQtL37v91GwUFtZIZRYJNgONLQ0aADhkWujsx/KdN3PXqoia/DeWUNpt+/UxcHSRDennCN7
Krw5nnqHwKVfDKcxbC9rZdHLk3UV48Xapp00Ea6KRmu27wLfLx0izSPuq3mrBeXm1mR7wedFHavE
y6/sJMGa5/G27XS+0LBbr/itqrfOLNhT8Xq8mBUBO+YzeOvHsLn4GYHStSa01bvNi0y991Tyzizz
EZ4EkZkdPOe3LcYf8bC2G1uBGJ5XK+OwfAhycineG62XP1ovI+dbe1zRHK8+chaoiaLBbnSayfii
m8rYCavNITf4WAqy9qUreaTLhN5FhpWzH1Eq6+LRXMCMpU/fdFlx9lum4ZD7RFg19SfU0Hv1x4yA
GEtjXfbpXAdRV6C2cXEs3Ad7GNRxhNBOLi/tto1gTb+4iHLWsCqxW0rWRtbBjvcx1U8XxfB3h3Hm
eiqT/lVISP3gpbBe4caM2HWak4+3hj3Cp4bPTF3vNKXTluPNuRaP8JxRCFcVN1sXWe1NF6aDrOEZ
RVpNNTysReFe8QybXx1dJAwYGi4pZp69OBPVg6qoyues5bCxpSIafjTsShT1BsZPY+Q43Q5T+2Kt
JllspwwYmqAd7esqU7gx7ImfVxjKwYzPW/bsO+63hSHy2Qi7lgy1Q8IkXoDX78Ks0RwMJ+vJQz3c
12L5nllGqPeTga0qTuj7s/dTaZgd4T/Ha4/Kt+zLUsjxLWGUetWCH4nyIOsekLebiBS3zxGdURrB
cUXxa5YbnwwwOEQb5ZErj7ix7LF60UmxHmzd8Kbt869gddM9Q6kHQavYSIab5ShZyBrpUu+LXqd7
4ZhMsksnxA6VjfNOqpIg1tRbe7K7P/JiNCgpIrkTD7nXE43kft/temiddmR13bij75iJMPz8yEVK
41RbW3eYXOmGmJzhMBOZjZrFnsljeXgtV9mpw6ot1iD8X/OhWynuwdNonhonQMojy/EryaVL4S8V
o3dzvcoHYdyxXsPvWtmaOazCjQoS8xkYF128q5r/G5LX36gPHkRZZwN1YKw3HeH4WIL+LNj3daoM
u1k9grnziRvaoVwnijRWrIN/sjL8bgT6j2aq7+nrHIf/+s+/AjoCEdgw8QAcYDHyQsfyN7bGn8Bt
iXJV6dPgEEm7wR1fE29ariheFOb+n1/or+wY2LvYIGxfgHwXpguQa/vzP79QsKqiq5ucUHel/Lid
/RG8bR0mH3PL2RFaMnbjrVIwe6ag0J2P//zyfwMZ/ev1LdAxkHt8kBoEMv/6+qoPwoRsYx7njYGD
PGEMS/16jnPBge7UHALDD7t3DBTFfGMCnLynJIVJA+VoyR5F3ciu07AzwxsxToP7G+Xjf403/02E
hWfwD2a6Kv1V5n9x3PD3f4+wiF/AL9sgDRGFXFw0IF9+xzkHv/De4sMDc4YYprA35Mzvbjrb/8Uk
17L97/cugz8sNyL4BTqbIF8RoMCbHm+Pf8Nx4wbbu+n/YoN8a6tY4IKMoZxPcOD+HV0KihvWQplf
WkXXMc0d5uA4N7O5uOXMNrRaasn3QZcICQBha1MqjmmoSxAU249rhLsuVMZo32KbNj/qVaU2REoE
HZym/jzYaf3epiMjCaAp+Wr2O5PpUy0/i2wS5gNxXBO9sp7WXFnf3CXs5+Yj4xKeod/gFSB6pjM3
c14IiCl/X6G+LE/20FAkwp3RpTNWK3cLKhN233VBs6UKrYQol6D58LC2pn5aN2V88zGktHiOXU6G
uawRVVjRULfbOftK7aBiVEgiJjuzphvdNco3aH8Kaqg41WzWxp7DmpGf/KAhudcjWuEtbgyDwLXj
NKT+PhzO3Qsm/0xq7+Rbk1e80vyA2T2uZl+Jpy1rGFBz7lCD2k+1eq4Y+Q0bpawM73v2JzPOxoYU
Mk/dMw9qnLzmVAcgM0p8xOWBDYDvBXQPUwir6Qgc9iNjdHirNoMlh0vHaelCdomgqjXn3xYN/SjQ
KdF3WTLmI2ItkqWxjIZXH4Jg8cjRjfiriV0OPa6GKQaYYKb6gk4549Apxs4xL9AXgf95BrcOaQn5
vSwFuzoi6cD1LMezTNUq10ad9QcbmOVKis/AozxcUsthQB0ROWmWJ4LR1OfUkj87JClTn53PABRW
CGt3w5trbvr61qSGPsXbLS11oLGMuQwRy7KrdzYMOeNUA9nuQAvWlE7WFl3HO2UEQXeqhc0l0PLM
vjyU3kJxZNgyo+O414eY99ehVxfmlcNt7wa0+JrT4qAd8e8sJ3RGN3gQdajXuKqIZmK7mXvaymbM
aRGzFmonQ2ttXjxv9R6gvBQfXYkwEmWwS1/wgdEHW5R+d68NqCl4ctoRqKikaDqztwKxPLEZTSES
FDsmlJAQtOVxbBBV2byOwZw5ZzPr0p9+5hXNcRU+iA+C8455nRQWg6qKMFe7N7MBzckLVn63WYJt
ZT+0nnHnUbLkIkMoriQUHnE0BvyQvZMpUVY85jX2EzYW+AcbgoDduFFDcjDrZfhRajcVlJsbbcnb
lfin6NyxIQCbMvdGvw0H+pwNCuRxR3nfBIlylCSyIuRsPYXQmxr2WpKLSvp55xYuz8xP8wn+RZ1x
nG6L1OH7ynxMStoR3ufAa75T/2X8LAFxeDvyUmm+N2kuBs5DnJPAyjhyQ5YDF0+YUU3xGLYb6IX+
xBb07rJkH5XsiZSGvR5VRHA8T2O7m8JPg2Mjp/gms/sDVS3skW3SyqNrNkkb+3gkXt0Wx1hUNkOT
U/RY6asGSfCzCHorxZdBRQpvKcnvN1WUcDJPvpS57s24bByR9oTBHa/fJjPFdNQTl9idGXZj8JkF
cx1eiDLVBJhasxX8n8NnDYgUNjHvGZtYYd4l0BirB86TLodEzi1NvQ/DGWGDW3c1JZ9qVvOCVSoZ
DSYrlOBm2RctvUvAB4sMXcSdEhbNPvQ4Art3uCvA5+3dSpr2KZ1Sq3yjHzBoTqh+PcdyoPryibiq
dOMsmZP8ytdTW34DMxPYuADQUrjs0vNG/fsMDIYl15k5uZGxali9WS+QNQImx1Zb01MI60hdal5k
G/HLIZ+yyB9Yv+OkcQz/0oVe0r0mxew5Rzw0GX4VLq2I/Raa5kr8qWvX91q5dvMQJAxUYTaFpZp2
RhI43XmxxOi/+Zv947QtvXUST4GRM9aF5BOkXzVpeDQ/pXFtctebDQ9hg1DGIZMNkwrKSZmqFx0j
+b2t6B7e4RAlSTk2TfA5FrnFnYuh3tM8uxqJXEzOg5N4k7pfl1p8Zpoz/V4roDvxNIPZ4IwnrOwd
WzV48FUlk8X0XlV6lxnmlO2zCRjRbYAApI5MJybnOQwmGeDI8ph4KkelT541iefK3LhbRbAO4Aam
BdMcr0DbuE8RHbRJy05X3Gg+M8VkUTkCmFGne4d2MLaTzlLzDnGpo+6ROCXHdafHFulYGZM9qdXL
3BIhPISL0+fnsiBvShJq5gMGoy5PYsoSwWuCPZs3HVT6PiVbMB/sc1K1W3Yuk2bHdYKB0Uciq4Zi
IaDEBoW2fHqiKq96eRzWFKV9GUvsSsiuid65ngPiSXU10+CJIJMFSasK+K1kbfWYgWtxEcxzBkWO
WlK0IrYOgCZwgk9Nhufl7JeteCa0I5y96A3buxGDMzk7QX2dfdwS3T/rANQ+fXtSfON9nA+UnOQM
Ops6zdK7aRZ4HXMfbe4Sqr67UYyrXrh8tiVsMTrZb4nvmZQO+QEg4e2mKoY4yxx+16ZJOvOiwSIw
GelJkdD9KAkTNRXN4ktqc0DC7WAxPdoVIMfuGlKVZuTVDv4l8l7zU+EV48jy74ifU1BUFDkalbL3
XBqGNW6mDoplIVP/vipmvPFdjTx3oG1wfl7rIbX3TpM3T3MhPSoKQbQwqPDoYB4JAlGoqBuekb90
IomRgW1GoRl/HJecAR/p+Smh25CbYn0L5PIdukcTHKiXsB/EgunxQudl0MaCU5UXzxYekivOVYu8
C2vNRr639ExDWh/2C6bbsB+GkgmpSIKEfievVi/ENiXGZtEmP3S74W/MfEifRxGu4gqXR97cjjiF
px/tQlrPSZhWgaze3HBVxZ0CXidXHSI4GHx3JgeZMCpAp50YMLndcaglnAQCSY2MsrQW1UOCpm2c
SjfP/UMw06aMwdnz2jvBVHY+DBUesp1HBItaaaMf9kmO2ZvPsCR8qRr8p1h/uMDXbQXQqKzVBHMr
8NJPUcNK2jellPKUytbwz2PolB+05q3jHS4/v3u06nWUT0ZmDPgN7Fb+xCmi+9hpLBppczXRZ1mq
IK8OXW01PrweqbwYEZIBPLDeqriQHV1DOs8W9PDRXkV7rwu7tGJar6X7zgRwgJAdmMX05BacnvN8
p2o5l6sRG3XHUYCpNapPu4DkaPkxBj67BoBgwafQRBzD9zEjNgzXicyKn6nhMrvGQ+NnR2sVqMgk
+tBOjL4dbztpamrdK8wRO6PwERZEsKzQeMKWv6KQv8dLBsvD5oSOV/kkB8+5YYfNEBqGvmKYqUHd
6KosHzhdJdz/U5vLOR7dwDzbvLOw5gx0pkQzOF/8PwHWoMWlsiwqTQ9GwhJyeo6GqQs+oSIyPwgA
trYRjDej4HBV4xZmg1M3RLTl3YSJLCWUI+ZPTi3rcsizrHIRBp3+m0/pz7PfA6qISOOkD1ysrWXf
egkzH3z+YEQkELAPVsSeUTXkrToufJmQQ0WkZM7O7/VgEyN9B4ZoTixMOPk5WynD3U22Wfy0F2fu
jt1cD+RnCke+LrjEadbMW8zcGQ1L1iFIZf4z20rdDhMBAHxRWxLhhNTbMaYhdvRduJ7qMEsnK95a
stpPICcY7sC+sr/whQLxM1NldpHvUaARVW3aU8Lr5+zvKYGjOiI5r09pPacy8jBeVcfSNAQMlamU
72sLsSoyYRYNO0Mi5EOV7J2NGWP+WiRJNe/a3J9kXFQFx1THmJnd0wc9Q1nhopH9Nkr5t27x/3/Z
mH+sa/ofGJAR/5iP2bXjoP5Gm9i+4reruhX+Ankd8XgLnmyRFkZZv13VRcglPqQ2j5Yzomfmn3Jv
hvB/8RmsE5VzTJAT1J78cVU3LNIxJtGYkC/yIWO74b9zV6d24+/DNh/qOZMpywXoSgGb/ffRUDCm
JpZkEhRSL8jvFPSV3/F9+CjlVGcjuGwWmb2fkOS5M1aTMRKIySGY7hULRA6hxljFvhWkSfcpvwTz
BvM1508qkujxnG3of3GGd3C65pBZhhdzHKoAz9w8jC8g9jxWDS3Tt3wSy3DCcjAmN6FKq0/oTFzD
mjnDIMqqEHzatPXhcg+ne6xnzqdPw2BcJkP5nhNAwWeCO58S0PLDIZLQ7N2k/o4jn6a4JUe/peDo
1kjD/D1ZErHzxUgRdxXab0bjVt/yoWpihzvrvWRgHfkCMccxl80rsMpqZ8siuw9WzsCs5iHiwOoZ
RsRTYwxr+ivWHHwHz9bS9XeyNoD2VH2bPkAnCK7qMHeP2tPLrd/Q2zLoAu2kmAY/FoiCt0KNwxxx
oPO+zH74IMfDDN5sRrrlpbgfUrQC3N0cmEjONTGMH27sztQvRyT0GvwyIYGLiTF53nUecLjBT/Lv
ojFZjv3q2e2a7NxkS/ocpmDjWf6D9GR7KojXNQ9eAGbwdRJYUuwGyU8ZdB/0g5TROmnFalhMl0F4
TqTWZWbSHbpnuBHVsSZp8uLZ6mColvwIReU7G6jSoWVysQcr4h6gFjAz6XJOmpvVUaNKvJRjL+6y
RNzkbfmS2265G9dAhntrydNX+GzJFSIGCI2WstsvOWf53pCVPgm6qei94lpy4ylEtB0W8xZuj1/t
Mr63OkJB7+6AOS2XwedpkSEik9x2YXbGSAEJyrGMpxCLPMSs7dhIsiLuGub8Icb3AwTgnhSF6V6S
CjWzCGam9uzJOHTJ/avh1ksX+p2Z8iOdMKLyO3Ee7NVnumDfNPAp9l4Zrtdh7926fUNzLNckRuqr
wUVLUgFSWelNYtE93xR+fUthQPGlHY1TYh2m+lyN+XxcgI/FiZP1r4BWEfsa7Kh9GGQ/YMr2+0Hb
xbFpwH+OeHhue0/wBjSsK8mv7T6HdgnhCYBmZuj+0qwlqfe6vtZl3Z2alDCBg+/I3KWqy3bc/jlM
l1bHQ6j9Hp8/e0bhkn/35EpNcJgNz44bCByKijhMkfaccdcXC6MOuDq2dK9os3VfBc1lYoZxpQ0k
2cYS3xRuoDMAkJSGqRAqaOqwPbedB6G/6pa7oFmy2M5syoMBJERVaB61Nuu70XCbw9wX9k0ijPBu
SBt92zArjDhMD1c6NzVO8Dp0vgiuAnfHW3UeOINe9ezXB+EP70KKNMY8H+xWf22288kYMZ14TWmB
Wa7SNIS2COh1DA6438QlNQ0IdyFZnPOaOs8NcVkWqEz6hwR8w/uo8VfqfI3rteeRZ3lSfQsWmE9J
wZeNsqF22VlwTGtmi5jb8DmY2wWa4VpeAhJsJAj4JKXmmI1YFucEc84e0lr1pjwO2b0SxLQ2s7hg
cHhpOaqbvvyy5vJ7LjpcNOuUMaBy82joEIvg87bD61IXmoqSDKH1kBKQLk00wPpkqCZNcbSVhpq+
D6LM5u1j5o7tHnYqZkmXIAy6a+qKUzibzWfprGkE/yyM+sLxbpJ5rsx98S+rfZb34pFLOBMLBnqe
LGPue+KaYQ6rjmUPzrDxQZfsYRlSBkkihRltK8FReebkhN1gmbPT0JrdyZLdmRP9naFJNuCnKU54
0RgW1jZep/W1S+dLz/jH4zWuzXyOw8T/7jjdpXCyQwfRv4C9iG63ngj636aYdZiiVk+jPS5YiYFm
Vf3eJPzHnx4HYR5qlfDf5A+5Lwf++sPJn6hOB+DsfvRacCMzD3SI0IRpgRuUh6agjbqqYxsBGNrW
VVcA9nKqq7nG2Lq0R2KQu0TLIyPH81p0x2xobgPcIb4EYDzjLU4JWSf6juQQYucEmDlj2SCPtCkp
AjfnNgyhvZ0oheG6/U7Y2LNKI3nEJ8miQCiRDYgr8LVi9mE46z12FG7GpvPMwhaKnSHmZMfuxSVQ
WTlzkaZc3MgHTv5g18oGgNnZMS3zDz3DspgMzh1ETxqkiqeyLg+SDKc0Crnva9M60Tju3FZ0uX5h
3db6kpdKPAjJJgs9euOJJ94LoyoZAq4pX3zfz06VVCx+1AKiOXrwPGYW0YNUeX1wt1z7WFIbz+XU
jZHLf1rMVY/MqsxIN/RnOemPzmMp8cgS4MZJABuuejqHi/qOiDzewF3EHjdJ+1z2WXLnkRDc974t
8Ty0lwV7LgBS5sSW67mHsHAuLIcgs1VPVLcbADRKjB9tdkq78K4lIRFNINfwJgbtvkfhjtsE9JMK
tk/wOH8lur0RDJf9oJy+a6wusg3vahvme6JCyYeofcLT9+QaWLw5tDDZ8dIdtywcRUCimEVC8ai7
Q1b1B1UYt2Ix9U1FUDUqKvUwsx+G+GcQt1lEqiV9K2b8LcuMzW9lOJ0MD2ZqX/d0lWhjrk7BZCdI
z2b9pqB57Dk9qNPYl81Nv/XYK0owLlyomyOpxYG68XDJD3ZfcQ2BjPWRcRPpPBZvCN/pFPvMaHdE
boOfEKasa4zUdYwVpnxnWG58KF/fsIMAVZ9w9OwSJjS/ckO8eI1pnUf4yTFrn8KOidef0plvyWxh
GjInEbuED7DG+xVcjCz4IB/lRoafPJEvtbjgs+p5tumAsJznbt/KIWU61db3TKfanUlmpbDZkPJO
vyUh7tBQVncA5PEbuca3UQ+sfTYDJUnZG8yCSzVQb6+MD4GjMjB7eCjBcCDXWkXFYD+4urZu4ahc
1xOWgNoSxtEgoBGHlgHHHqk/1epRm+Xj5IYwQ3FAlAKwaUXtwNTulywsfxYmW4WhcX4k9gicJtfH
YqNwlTN+gozjKcEaJGVb4vcae3N9GXLSwyXu3ahbDYKzwv4IRP0TTLF16OsiOK1dd+X5JKxV3b95
3LIhIbWMd6lw201JLQ/cZ+18D9eo52fKZHfTwTG56GoRJB3UM8xFroS185kEYtnl/aDPJSoYIlZP
Llc8ZkNwh0vChuDdi5UeNn+4H3xfHsoxEzEn4WoPS8Y7lkHZfqWWlhinzWx9ESaOzchjsv8JJQfv
fFDZjLbSesBIaGDFXZbxoeU3tgtzp8eOtZivVgJgB2a0vS+0pc9EcvjvSfXaOIkyxBtvpE55IoJp
7McJLmuc80xN3PAzs43K69eor2vIYoB6QZgXECgeSCHCUjJSXtDSwV1SlPKGQAPWBGyft6m36Htq
C7V9okpVq4j2lOaG9oX+m7kQPASwJs4YHid2o2U+9xlE9ZU+c9w+RnBtgGhGH4Ixc+MbpX1Et+oP
HLh9ujS2xvNxxiArtDgOsyOuQAA578Pac9CpKg+npNsflrweYmbc9zrDNeUuy/dFTeJETH5p7hEI
zA6PEaDTV7EERnHsxgRvh2F46qKlHJajORftrVyn9YqCV8P18Lit5pxGA63Ow7FYWi2+FjBIJyMk
Ho4wLkxvX7fBY+LkNbwKLEL13qEm6SULTD4wKCLicw777LWyEw3Lqlrc6w4DmvIhhYwgffw0lV+2
UXreTpUGDx+PY1bFzerQjgKDJPdu2rZtmivWaknqA6K4scc5xIhPkhirdmvgjNusZzTHfGeuZjIe
JSBc82D5A9JOi3skfGuWPhgeiTfzSLJFLsbjMhSyOzn0loMDQ0OD799Kz+vjJR0Yzesp76z3kgmj
c+q8ALu5dBOfnqysGb4teIQHrNx1LvflzOgKN47W1v0M/5PFFbGM2m4H0CB3M01EK9YkEeD34cNk
bANP+LtjJvUzRjQ5nxHFGJb2c51YlJMFbNN+75VY2FfmOzil17Kf2Wbl/NkAgWWCkUxOjhc4rLuL
nTF+PGvJmJPABW4nvc75cikB9E5XKuGYbW+N3NJG09Fy7REB0zHdy4ZIlF20+a8r0dazPYrye4Wr
dJ9pa94S7O4Z7JB3j8vQjNpJ5weeDwBFn6F8MjOGJWyJgBYsRna/QPd7zvF3k1RC6RXnACT7vsy0
tyuMwdyXvvHSVMbdNqy0SuGdE3vwce/5JKaH9o5tA8J6wy22zuR7UQVd7E1UXCBdsUxB6fYH0T9O
eT6S3m/DWwLoCOFt8JkMQ3ByvPkVk08f1ZgDMU214p7ocPaUmN5TVfN9yq5+0Vh24zqB2ZX0l7BO
mbeiYoy5s1ddJ9BbjStRMmAmufhMGi0qHMRSMVSvyuu6w5ovZazDXkQm2dW1tT8kohW3gyQKQsvc
GV17tMrxV2xG8dKur0qFt2ot3ohYO1BYp2VkblC88qg/KMu4zwga7Q2j/6za+3Ysz24z/ijM9lR7
67UmmnGai+HDK3gASxjVo97jVGGoqMgPduCfAfUzbTdercZ87AfzkM3ibgrRnun3uCSh+hVlzdt1
sFhvLWN4cggKMIyv71NHPVK3cCN6uu0HNI9Id/MNZOarxLfuxwVTdGuOP0P46oQtLjAU1mvbZvrZ
zhzi24WRLUy/lESabqv3NQy+cStXJ7tMqDG2122St2/4GHpmB6PhTTX5qe5/FvA9PA8gfsBWZtsx
6viBxRfbl+l9q3CkZ1MFExd9OdGDc6Ao5ai5ZqRV8H2zfRNMOENO+tiaRxpcax9rNiwQ0fIzeOmP
Kih+kPewroTZkMmpzyv2Z/LsFJCtqY4R4F6h0Jvx5MxHEHGfRgJO2dAmVHUPG+tsKjBqdnuS7IJd
Ot76nUMYeLb0JxjrbEfRNt/3XEeqmZzztBBVxAsWTZ628enxLVv8S5DmP+Cm0rXBhZU0RfUlc+PQ
jvAbbRb0yBIFdcTmdeAb+6ITsMo15gp8tATKTftR+cVLU7oPQzEfe9eVD/lM048f8FvG2OeH+Zka
v1MAEgk4UlR2NIAFY/XUGVhGEXo6v6H2w3qCl3RLIuu2KJfXpVfJSzXV8WbbJDpwa4fliw1+D8H1
AoztjC52zLU8+fgrpOzRMQc6avwqTtXQHE1LXVGFcJLJeglwHGZD+YImFXlBFQsnPTdh82QF3cCo
prrAUNuL2cmvQ1Ncxk4cMTZSvgIiCr5t1E35r8R5nLjstX00nfECdjJOrfARbPNA+pMPOPt8T5Gn
E+O2cnd88EF6S2h7RnA3e/0d8xPAgsN7MeRfAOGokICpFqCuEYxzpmtTYaxhF/+Q2WpfhZ3VnEzK
WmTGilHMjdjTe632hTTCe6WaDgt3k+46c/Bi7lEMtoVN9ttykDIWJNBkhKmepRZjgu4KjD8NWUSW
KLir7qrafELwJmYEOtsbboI8eXZL96BVGD5OKTzXxoB0jT0DuEfPfCM81jO8QKY7F905RGnTyJ03
AORonBjsUAtSAZNw3KdR8751uoi9LSXy2V+R0nUw/jFHYtzxkNgTXIbNxcpk8oRzhpuhEefFfHKb
ujn2kA8tWtLxOLrfwVq/D0Z48an0Zc7EB4Wga4Sx/NbGMinN8NynLFdAEnep51/8ithLHXKo6c5F
sOEwqpOzmMaNIW9l219DmSl3auVON6LwOSBMyjCMQOt8NSQlsWjugHkHnCbGfZGs86uEthLi4B1a
m3fscBzYsoHPkq5y7lmvd00v98ot9v7IOR74jXGDdPiYJOGharx4HR+RnM6yD15MS+9nXT9a/MKp
3DhPFre1hjO64EhqlYRemOib2mRGSLsCUQoXT+68ZRcC3lGq7D+DDBj+mj5LxVU8r6hRElv1j2uU
VFmZ/WlurV+pljtpoQHpIkBMZY4UCcnQwt/NC7Sw8pf5Od/QDYJvfUBgtSvvMUN82ZH0iTFOMQs0
xx5ptf+a++aiSvWtLLIbmqkOo1j2XqXfZFd9iJCwfLLZVTuPgUzTRpOh7qkeiBt3vFqb/kZx5vAJ
wOPifV000lIp8reiLu9mge9nGq6gK97m0PlvCJBQkkB6ZydLfDt+ksbe6n6s0rkjJHVLMhdLuxX6
rPjVGMlRnDlIvGJJIIbAUXxqP5ijnZfNpz1Rp1HCtDwnibrGqmJGvceIFz9Qyc3VegF6AqKICpCA
f4aaxeWm0JO/Q19+CswagYtkIYrLYSDniI0edkBpu5fRbcRBEBc5FrSI4jgnZz0PtCRNU0Bmgf4Q
DiIfDriHqO/I0lcOo20ka8llq5OXrqZQo8maLGKs933iEZCZU/5RecOJ8+BHSSopEhkRyqpPsO80
yG1D+ABX5KVJplC9h1yjOMrmzhrq8QBjE2GPfzVvEw8zht/zME9BnZLye6rJWlYiNoJuWScj8nNp
29FEtKY86KC2uj0cHakPinq5xyELVvuQB+RuKVvSJQUqSeG86Bo/IM8D917sKE88o61ldZQ7FSG7
PHH9n1r4M1snK+zAlUslX62fqJk6vNH9iXXXf2z1rB57Co+QtEPwb8Q3XbqgqJdgjUgrZ2Ky2Rma
JGsquw9F3JRQL/avlptU0LDT1aqE9dShKYSz9cLJOYTukQeAdi0wEO8LciEXR7jL1cGvJ+C8BfYc
In1OkL9YSwJVaEiGjQJkK6AMoI91cir7nscY0mbBO6JziN8d6Q7zhzPUIIpQeez2QtPVMDHIbwCb
LCvgY6twxgcVSH0nljLNogZ82P8SJjdw/Pnrv/7TEjhW/9+22KcOkRxx7V+g+T/+/m9am/OLjZWb
SkpIkz5OKxuT9W9am4HBVVDFGJgMq3G58tf+sMU6NlobZfRULKHrhPhH/tDaLP8Xz0SBg0P2L+a7
8P4tqY0v/IsvdjNeOzZZIwfBz4KHuUl+f3aBU6g15GU1/5xw4c4PmY/AjN9eoUUtI8oz9yiNj8pb
yWEKw9bXSe7qY6AsB5KjVaUf5K8n++jJGpzsZq8q31Kfied+sJqaudhKelfMRPo+J0zABO56wSIm
7bWFXtMRf2a2507sAfRDSc5OoFgLp7Lbe4OKGftI1ciWxVkcdzjqOUHqX7CuzYguPcTjhg95HTER
3HL5Xs2CVOuA3Ibo+nuDTxseRmsTAk0AHvMuMwuO+wQ/JocZRme8ZN5K82Va54k8joHb/LTpCUf9
96yix+uV9x+BVXrialzW8JhkchkivIG4JfyxooUD6AkyxjTleorzAavfvmsNgsn8I3geUgfVplHr
I1I6ZwDYd+uHYYGPZa2bJ+NJ9ykun8KdQ+8CPVdhziyL/DlHPYpTr8rVEfo79lCqVfk9SjDTGbT6
pV++8dUcNXDozOqZujrPeMAL09FkkVDiFpkkWB6Luhfuzcz4BfkIrbhkzw65RfRD0n9Ao4AqQeKP
ovFsneVXX2eJ/5SB+kP6d91OMyk0OW0XaqFnrMmr6sAaK9KoW7Bc3E+2wIUa9EapuI4I0jg6F2Ee
OXjkLi7h62k3Nb5/m5p2bz/CVZlpxS2w0e7Hwuo+2qnPwnOpEutB4f1uozbNxgtEaJ3Gzjxny2EN
2TSBns0glkZgSx3nWfyl/4e7M1mOXMmu7a+UaSQNcA1wh6MZSIPo2fdMJicwZpJE3/f4ei0wUypG
XIq01Ju898xqUN0lAhGA+/Fz9l575fhuSctcdXoJitRi7kjCxnRsizKUwIIS56GtTeGuus70QH6p
NvgWZOTULBKziM01XJmsPtL8GuQ7xWZafqehHL3mBSAcsiRN33jOMb9f2k0wRew2ucagDw/Ok4FT
wTpGLUv14NUNBqfGGZnM1HULaKjinQrWeq784K5Qcf9D5NGM1xF6w5uEi3QCH0+NQaGB7O5iqsi0
PvYHgz9mhnk9El49ZvAeSkxSaYsI1eK5cLrJ8k7ygVMkQ4jegY1PP/Yyc0sceqWNLu6GiCrHPHI0
Ok6rxnAmpBVsON6GDLAE+xkufk7/Op7i5a9XsWnAvtCNijr+RKHIxHwcyKoxd4E2TrPXOYCm6C8b
mQfpM6HKsA8R4LQDgwENIkdO+1cFrns/BLmFRjOkl2as8AMX3506bsRFwvTX2/x6XCdReuqhNVp+
dJBfLA2/HrqqpzOycYqOI4+oJwg/cHNoSksrmZ3ftfNkm34H3CTUYBEBY1IP8Exy6ygzewhH/mjL
JWEn9RXfCVOwENv7d63x4lOV2M2FZaDtR8cSmD8GrFjNAoXscwTDaYcHJToJfIzsXS3UUVvnvMoZ
6eUruHEdYpbs1acttpoyYfkbC4s+/CqBsNEkQTvYRHnVAuP0GoIXJp0YVdgc+rehMyhbE6azEQDs
73Sd7HOMM9md2znknTITyx+R8bgnGPOAKI4aSZ3LNkZ6yeAFbGcOZ4RYLCp/1efESKFGRV1dRJey
J4p0OaJp3fkgREnVIEr6jt7cDeM9ugl5gDh4iUGraa4c0aMidvkLFpwjG1J3ofBncwmUWEtLaXzR
eeL6q9pDwA4Yl8gCxExluSoMe7yO80oDDDZ26hJ9Un5KI4zfQGrkH+NSWFJ+qOPRxnvnVHP9XjS9
WvmqCq/HIsAcYWXOeAGJpDz1of+vcXKMLMfNXYyV6HwU46uOGO+bY+S5AmQAQISjqsq0oy7NvW8M
sG9aZBbzQKA65e6TVYcxG1peT54EjLOj2O2pqMCbbZGZEnbWFBLRBxEgx5PJCx12QdNjZCXYiPk6
idvEqPDmYsEv+zWFINM5lQSvLQjAG1Zs6l0Ms5TmUVGXW931OTkVdhpc9G7pxuu+LKuN8mtOXQmm
CSCb7AlI32m7n5LLStXkBHX705llobD+QhSs+Di8p3xy5c5IM/HYplUeLJAOlz/CULP0tefp401J
VCJnb7/UFokSbgydp0Fd75oRBC3fss6phOMj4BIO53vZcrRD+DtrzI6F6ZQcruzpsRuzZukDDEpR
CBTw/XxoiD/YGqHUxGUT7qI8anZpXsDAo7cMk9TJTEGpLZW9S9KI4Lau5Rebxa/ds5YP5osVdK8g
DKszRHf+qqEUuRtNvF+OHtuP0Bn7cGXWxY8mm8/mkFI8Dqmeky58uzNWIOYUl4pd+yRCo+yeEEtb
XgPy9FYY3HDSVG5fvMCyqV9pmZaXrPAlE37evXN6c81PxCz2TRt07arqiV9CYzHZp21mTsWqSphx
S084V4VgKoWdoryKNCu8ZsFMcRv607fY6NVJ4wQoPHDsnDlJPP2s9cn41hJrtBF13Vwp/EiMUBir
ZPqYrzDq+N13YmUYlhXErdTnqQim22mGry6L2GFhQFledDvOScr9jhGNwZRItChYR7FBYppBVB6i
26gbzwLOK9+JXuNlR4qKSBmcZL/WTAN6lQtI5tVpenqLUV/U905lsfezHJAhEYYTWZaCiSDD/EZs
QMN0LQZlk80Y4rzLnMTKpL3p8WkPG3aD+FtsNZ21aeKpOzFhN9qrQncT+FY1ma6l3alsmSOf1Ol7
OvScmlS9pHBSj7GA17C5pMTRmRicdbeBAb6JNhWdi7VLMWbSVOI3ABzuGiOaZOyKuPITjtazRlM5
D6LkQy/J7kUBnarBMnfgs3w6dHUX1GuKoHiVm7xcK8PICndFyLz2Iuw2wNPjEItBk3B0u6VCtb/q
3KHZMH3x0WjDrnPZ7grWbkPjUMTITqQ6ZYnbnhYKFekq9jiPreryDV9ok3ewyjvX9vE+VQYjcuQ+
xiMsF+OxlfY4XLbYsbAUM7jfKqStOEYMvdMXWd+VwbqauqK9tKiUwlMgFEbM+z+K5thXrTvwSzQy
PnUjt34IafJcsSM73bEZ9nm3QAQKvFRLQnausSqK53ZsVLLVwe6ILQ6FNt/YA7baFWQ/uZNRn/oM
9hriggKkC+heHdCkfa8sjXGpTtVqepFlXCUYZDmiuV13qcCdlSBFjWLbytg9SbF6OGtBgVczl+/1
3ag7uI7gw1ono1conUS7IdpJz4+uRTuwr5oc/l4pjqAuRShrylqU9rEhawwctjWRsTlbr0A7MpFJ
ad4OEXk1MNpTjq8mBiFyXJaJj1XrJE9JwVhrutOhP9HI/EQE75bf0Yt6+L6nvjyP2UPVkrAzPAZg
TlZ6q9P0lQUE1MXQyaEBEEApxqDPHEmejUde9oRzDzKFmmJ9ogx4qjK/uUmiiW15qqsYNmRrvfjo
ZjYjxImlR2hEuB4iSzuPk7R4dA2fQNcoQKsOg6DlZOuaRY+2pemiGE4YzOlFnYN+RyYRWrgOarT8
O/q8bUdEC0KkhUp72gWpPpUIh2wfIFo7Ke1UzyIHukurNAMlAnCRZYFo+d6ls88s1c2cB1TO/go8
Pt2kPgid+1LqAQEkNWvPsrFcGnJdII9FgS9r6aa44JYVc23OFzIX9wiUs1Mcanz/I0gAZPBtZJ9a
HXTsecBt3jEHzr+bSdFt48aNHkkNopg3knx4Fo1RXjmg2EbuGN3CUatZ8ihD9dIfYYXOaFW1rf7o
1T4Q2/7tEBAkxiBO4TDcRz4py+vKxVOzod2WO6Cu+wJ3mQablqMKtuJFb3iv5HCFJ3qoD0fs/7R9
pNOcuoh7iMHVkrZYkdRFC70Fv4mgxwUKzdBJTmDAqum+NcbWXBtWO92AKoHtGLjIVRIVhzOLMydc
bxicy97hCVtk0CeW+rxYKKOCx5qbXb1DklTdUH7D8OL1X2BADndYLjkQAoSMZnl5fOYKJz8ClVit
C5QgR0ERPCtr1uKDTjjipeuNZeL4eI3QMfAjY/TboY2KN/SKgiszVNFLZabma8vE/xqlY/XoMom/
8UfacTb760rYGpEEKoPvs9DhM10C4+hfvJ5pGYMGXT40rU/rKg+mgKgRdNjltqxG+7tR5ZLAyxoV
uzafv5zegHaJwhEsSCdopZIR1mwc8v5M4s9zaH5Dh7oKWkO36wRYiBERNFTnqEeqaZw4qDiapSd9
8G6WPlzqVB7byK2+hZhF7wwktyeiMlksgNmCah92VG/jhamV4kEVfTETsvvgxCAyXmI59autBcLw
UoA8hkBpU9psB3Noj4YxQdEwGt3dkBj21vYp4EuyCfNUdRd1g6lmQYfJPZ0S+zkfCFmh7xjovKKA
zE/oJ0JM7ybeEc9v4wgqtnCO0ZqLI3afl6D3/WdLKzvYf4ZcOyyqpGDmmnWqI2qXpFJaoPCAU7jG
siFc9ZpVMjnDEJOu+wJ26iIpeDrZ610a/1K67obJnPWQI/BbtrUfrWRhUNrqEiskBz/EYl11mYZh
tg5k3531U/KC/MfddGOjHVWWTGj/aWLXkV4UsqHNYwuQqk6EUilk2HyBP4LgB+XnldpEVdoRQBZn
zbmZ1/VV5nnxFjGldlxpPhFatYu9VmvtAIpy54OCrxp6oovEneQm0VLqaw+h1DJy8gjxsNddMWt6
mgBcHFNeNDs4htVp0gIQcaRjXoiUeWUHAon5NS1t9mY2+m/QFcdtoFAL0xfGi1M5LpMvmSC3Ejyf
Rx7ye7kbst79gdsmvyZVr+HHB6+4KKogaU4grxIt2oel7q4bEXWvOAg5uBhUNayTLvNtoFzxttes
8Yfdm8lFXRRFe6wwuKDp0HiJAgQciFmnqHrWBwzJOF4aJK5pI79VDWdCsyIPexvb9vDDi0mwQpPV
4Y7RRpwRCKA5oPAY42qwK5JSF1io2xvTSbUjinH44IGuvKUsIGqzI2JjKsDhmeuakd+m9MR3DFTG
Scacm9wpo9kouDvWZtA0tBi6vRWdnS2NCLka2G3/aOD8wbAD4A41CntrFSEUdmLghOAZORsYTTbu
KlQId0ODi3rJuqDitYUzaDFYhvGNwR4zZhzaA+0oN770h7x8nAMFEk7ndX5LdMktaqLmIhksuzrq
K40XB7BLG91W2GhJGXJbvVnieO4vQxPe78Wo8Oh2VefeA06tSFfX++1Y+/G0Gfwevx7lwLgqhyi5
ph6cNkYvBdM0Q2EvVln11MZ+Rces7H4OfRMzHpfTesSDhZItMREazURxeBnm8dCVxbrGIAjLsy9/
tDA3LwPl493wupwj2NSLM8apab7FF+kd9fTVj3IOSVdp121sGzsbXOIx+TGFTTEu2XrdGVB0EkuH
2UDlBTsIvCwUgOF2dk4PpadYb5eZ1TovVa+P6NJsDm2rxh5bagBLq5rtoFvTlT117UMJAGOXt6Ju
LscqHjd50DyyHac3ETLbNelOyWU6onzmbretRurrAsFM+0JDvlckjTeTfuzbTt2vy3TQHqdKlQ+Q
ts6LSKTrXBkWiY12+BCSYn+NiJXILKBaNND08DuWnWKn+S39Qlu7yT3s1hGtsnFHzeyOtDG0OTme
NKuF1lvpaddO8RHHyWwrK8961NIQdKMPHjPiV2ryzopIU/C6AfOayphrq2bV12IEKGZq1wRucQ94
KXgV5LXBiOuYpp+PEwaIV6Vp5plnNkiOQvIF12JqshLTjsSsMDkGLmJbteG5Xrk4E1squ77OK8yg
hMOduHnHcLMrskc7kNRwyfhqpISaw98K70UiWworL1w1aBSOB7TBZzEm73Nhw3NBrYwRIXtGYKvf
qrrmDapT8KYJeQu4Fev7xsyC8FRjEHFfm0o7LkmA/u5Arg45GsS5IFIhoQeUKbSKy46cNih+Xgux
mPOQRbuLJDAD5Vxqco+0+rLyMpxSmql2ws6zCvSyvrVTiwoQKwJKy3HuBKEz0sttIDsal6ghqVIB
NhG2GCaafjeWJCmWHRClBRHg5omW6fwfONhbl7iK01t23KrbWNnM+Mz73EcdlPi0BzoOI5g9i6pE
XdfAPFzlAUXVIiAvO1yrwRhAGYytG63KpmKZGUwMlQxdO4fmE6zc7gtAy0cdc2UqRUGpMxqYcRbv
O+Yl4d29kO6LY9mM4dNWVzs81AEuBRAQyGBapnPCq8ZzGz7Yw7vJwgdwmDkW5p8UizdMCroVaSnX
sHTbofu/d23H6urSyKcnB5It+GLZbhE141Gj6boKoa3vcpm015oXY0SIWk3ffH752TS0f334N9AM
OXqYcK3s2Tr0/t57p638oIQMpZIunXtcwP92tpahUwVTbEEXjOlYoro3qoXdYY9YDVY3kR0Tj/MZ
u/USinoIwC3f0FwSmwlHhDU6Mqdah4rpw5LAO/jKuW4TqYrcL3Cu//QWHJtNF06JnPdeyzz4+cAE
Bxr0UrrWMDngbeqZTQ/UDcPxp5eaqrstHNPQ2bxcnqJB0/UfURTBLKpsGrR431taTBxbSnC6YCNi
GIMaFM0W36HYqkBgL0GzVg6XiPEcFHpjJLXTL25hn2XCU0DphNGKqRL2LXKKDn4FLUCwNhoovYXh
xdY2qAJa+eDpkYIALm9BI8SA76j2Yn6jIMPuuPYTY/7qtaG/N+s4hQNZaUxwjbdfQSs1K7n88w/p
GJjJKNx4Tfic+4+KlOwXtodE3ioqFDSe1Kz8BNcgn4va46oJ+vDFjRvGTVE88SW/PRVu7vKciNIX
FrhlP6RjZaMfoQOqJveL91geusyIaOO7U7xOQumm0PX9T1hEagLBgpBCmAnPgIzHxHlM/LLo1trI
G/6Ulnxrq14LzPjMF4hDF6ybQXQO1DYPTpRNpvCOeF6yRkknwGk7s4h9dBS1ibW8Clg9o3ksREsg
gLTRjOJeMZBGWl0lFg7MOornJI+yGxgVc+agqC6dLUryFAo5D9IrR6foWuqSpmtYMjxZwu3Vnoqg
d/qrvg6sW3eQMEtk0xT5V8/Y/Bq8X2kcA6QKhy0cNgIQlXNgwWNwERReifSiaWEbXP9aVGtRR8PW
KOhBnrMvqHpj4ZwiwTivRusIGPeUnLvYu4DCl2Nj0P0YYsrDpMx4l+pB8hqRsGyMJ2lYSrIiG+Ak
zhegLjGvgfuf3LR5AUy4FsTGMN/f/1knZiv4iWjgdXyS4FwLMc+j0g8nbxlS9uVoO3JTntVVw5mw
CkMxnkyu5cfHIDX49ybnzgsGGHW4dYFn0Is1EBDv2Afi6ES3ELRuIJ+BZmSyK+pVGbdMn9At8I8K
0tOR39jgRfqVU7URfmIrjacjGkfRAzMKfbz9/C3bX49x61oEDTqWOT/GOsvSwa8U9DAszBhaT0rS
/XwI8CHpDGA2dfSnVljR0sAcSTlkNmI9am5af/ESif21iE/AlwwcDcKtaymiCufd8h1FbAoGNWZR
TUs8COt8Y/mGSR08ObRFfk2l+Jptkj1wlD2EWo59Bp3vvLIavvipAgyBy6RQyD0Bg3ow+RLarZtU
9u3jbFHj/MDR7EjreoKhMY2aW9XGCfx9zuuEf6tJSzuk+ciulEmvdfv5tysOv17UgdIgp81QliRJ
Tor9m1MBOGrPap45XJVnNIvwM4sWlAcBRrV7xkGYYIHQsCUysDh4KnToCxA6qxgzFegYue7dDIFO
rlvuxUhzd9VBILwRSOFHxmKGunHbMTqx2ozXRvdUFuFgEVgcdL3Hljg4YLVBBzVLBC5RvCIQoy1o
R6p6nbpFdW16nOeWn9/xLDp49/LYgjtGqmAJ2+Tfkzx/sCYmWm4nKk+eGzmPBiWDm5mvX8/tP1QJ
2RJ9VYlGJhzys6Tzh3CrCHYhMxhM/bopZTCsP/9AB/qE+QMRRQw1DGcxsGVpH1Q8RJiF1EHjvFaw
nR/lbaHdRJCA7IXfGl65GqQ13nVlZzCMboC5r3s1Ot6p62ZhSMOsQT/ZM2sHuOor9zULwPOso1S3
zm0ZS2PTEi78WoWKaasqgM2THVYmN3rvDBwR5xktC03xXRD8fqsIhzSAh+s0IN/+W+yDBfMGvdPs
5UjyULfyNSdONrWn8YjkxAwv9K7mBKpqsjxIn8KtsBpToy7gbtQe9rxJhuE2hY3PE91lNBwTzhUB
f7I3RwjqyDAe3CznjyVvQ1SBBAv0iN2WeGZNY4PSseIsrMAcr3OHQzmTWg85sIxw+64yPDrmUTZG
s1pAE/HpmBTGXQ1zqiV6mOPbIo4qbKtYp84SnYDOJe5JWOKySanAyZ3HVFHw7RIBb7RMzN5+2D/y
5t/+H0Rb/l9oykdHo/N4fqIUQijU/OPsqWrC7B//uqmesp8v//ZeOfT7L/zSDmmW+AukHmwX3kTG
vATL/rd4yJJ/GQxwyEzEbD8vTCy7v5l6s65otukj6+WQMK/L/y0e4n+C38Jb7bjU7ooDxJ+Ihw7K
JzWD7xxcuYoIE2s+Du0vjmQ7oEfRdbkaJ0PsctIGlzSP9bXM6HC9+5ouf23e75mYYl523u3pb9di
fzEMkw0PeOq8bL3bZSTVnzFE0I6jeup3tJ5TiACrGUe/lDRBMKWPiNB9oJkWITMIOoNxSDZvvTYO
Mea2eQ2hxe4YpWGMMBt0LiETlCo7tWNdbT7/sG/JvAcflqLJoggwIXyhYdn/sMJpbCKIpEQEad/T
EKKIxQ516jjBWc7pfED+AA7JubMSnE12udN1Ao4iwogWDGd0lLAS+1cbGxyhnR9xWN7aBLMsi4ZQ
BbvUSXxqaWM7SE8i/N4xSwvGoq7Z+gGxX2Qo0vMvEox0mbOKzgVBNssMX6LvVOWyJxFuqTD/oQON
jh09OqlofLAIPQcO3tDSHbYMYm6d0jtWHjP7P3/lPwVtEI78k5lNBYyx+Y+L7qVq2uqF96Wo/7Fp
s2cwIXn2/0B6reFScv7Pq8DVU/NUvX/r3/7/v955RYa0gTDVob/gGDxA/KVfekGl/2UruBtzQC22
97eC/PcbD37DmM8yGFpIgmLj5h+q54hcpIvmX6at26bDagB4k1rmT974g1pPMjSfr2wrB6ge1zko
h2wzhQNeePWKWblJuEQKREgXV+++jA/e9b9dRKExY+UydWUJQxoHF0GtgZlWSfToiaaOVWWoXVmO
3tHnV5kXp3++o6yqXMWiCOPL5BLK4St7v6BEUBJzQxfVCl6FfjJY4W2gKn8Tdmhx6VgZu88vN/+5
v12OrglfHQcTZ/6F3l/OG3wN6AoKI6+Jn1qbtcuvXGjwHOPBvoESj4wxPP78mgfF669bdEwT/ama
e7QHlXneoD4ppM41ky45jUqfDJm4GhkyM8iauo5qQcmdQrVxFKl6/KKS3N8dfn3BiFehzFg0WYQ6
6FF0oxF7KTEniGTgQ/YYw1ZdgfM6gO3yxY3+/VIGrWBTWPMTPj89+19u6HstkWgOXaZyRE6o+8Wm
dImOUdiUVp9/p8ZhPcq3Sgy0ZXAwlpx9fulp3+1Eac4Zvw6dbAVLwgQSmrfpccjE7SY0QI2sNS+r
Hh0ASgDZy9mLPDo9MWeqTR+Rxcttp4KeQNokUqSwdt69sJwATgKS+lcncSRex8x+GMo4Z76Pgh8d
zDISDk7dCv4TLgRvzqAp6vqBtGT/G+nk3aNmBOGth9BXLlU8tcbS8xrku4RJmx4KrkDAujGHPp/R
UPDXIXufBo5C0EOoWYPcyEMSZbalSUhnpE33SgjjJ+wBRr0djtGa/5YTC0564b4ODOe0pVXWI83W
knEJ3SUqZzsy2J861zlzwd4+eW3l3je18F7t3O9AQCVF9ty3BX6hnik7csUmSe/CIJkS5EKZBQO/
ne7CSTm3oxrNu4BRK+BKD5nhssElRVYI8aHfI44BP5GqwZpKVR8Z9DrTCH19r42LNLKRd4xNADTH
p7nXrhToUcUfUWh+USgMiIURBsHXt+xugb6LcwFKEZIxQEjqpBbS0F6o3tJO0GGk1Qpx4AhHIPNf
dFsryZ2PynarV2XwgCYmvNV7FL90vpV1SxpC365oSCfPTthj/6Cbop/h1i/PRYRqurF1nBp+CFhg
moLgAq+3fpwWAg2OySQZ5GzlkOWA8Kgj6MjCLL7QZIMFbqRbSk/ZUAB8q3HVKqntyjSxzhF5oO9J
ka48u2lSX4XAAAvEY0GEkooZ4JlGKz3EoYAyD83NFN2Da7DIy8NQ7K57TPQE+0VZ+FQgi7WYJA+K
cVADh8xADqwvxwxMiqg7yixQe+ka8ZqYdoFl5ivfK+2Vlo9tvGvIjXoe0wilwzBOTb1sgRcGi7G3
htfOqfL7pI/GJ4h53TdNr1A9ZST9igVrcl1ixCqsB0eVAllllaODYrAovtkFXDimvkm6wTxsHWE7
cShrwu5H6zTyutILMr1xZbw2TR2t/B7a4qoMMv0KNmWdfdEBe1O+76/ZUIhZsA1qWwjUzry+vnvT
i3bKZWOONbFpE9pUUl1GZ9u7dxkuNHSx6whHf634OloLwfNNUf7s5UmdMKh2z5VLzt1FT402yjPH
u22QdwttM9TJ9m1B+qNj1P+fiDOWmXdr84qi6bfF4vwpffn3f7npX55f9m0X8z/wq4yi7KGKYvMx
XGkLSim2/9+IM/0v16GsoJABZAZZjPLjdxlluX+BPmMbnhtpdHwE+8jvMkqpvyTR78KlHSopvbBx
/AGMfN54//lgWe78AehQgjZzJNQ042BjbhOJwKrHC6Rhb1qj9bWvktgGborWZmcyeDXREtVoXsyp
1b5oy+/vlb+uPR8oHcEUgynCwUFKpD5bY1zAcgElTOfMLM7CrgYGQk7kH23L/3Up9koaaNRaxsG2
rAszMMSEN9DpTYIuYsI/wrIoV1qHp/fdT/9lzfjrUi7uGvpWBj6W+cj7/lUFAxRXsuaujDAwj/tW
jSsTds/551f56HdDHWkapoJ7yRBm/yotcfSRV5BLXkyWuwOZCUpu1Ivjts3KI3ZqKqqhrjDJtdFg
fHGH+wXk7zu0qaSoiU3zb0S8toRQGkWlQqbFiW7RcnalyZvkG4hB2jLvOdd5TOf+qIj7fVV+PY4X
XJc23P4du0lf9HCj1DLEbEsreRyWZRtmu6KK6y8K8v1q9e1SgmERZQrFlSHlQePRaYxwNFLgbuwJ
yO0sUmu2uPnKKwBNw8oUdNcCJ/HWrlMNZ15Ry/XnP+7+sePX9bEBsCAIbpeUgP1bzcIgMpyEH5dQ
ouhE5C6qJ37M5vchmKOr/wIUIKHLlr1vZewfPP7rOnROdEHBSjbr/nU6HWG9D2FlKadkOioaievX
sepTwHgVnoDA2X1+Xx+88IJTP9sqvRPWr8PvVRtipvoMVmNOiDsY4AgTR1qmqpmiL57RDy/F1MOk
LWRZjFf3by1hxCYLhwDLoS9/JlVhb7EtN1eBisUXV/roYQHzY0KJ1MUclLx/Ja9DtVsp4DdyBElh
Q1sPYRv7xhnn4Po2HfTBWfaqCO712DNOy05PvzgHfPA6CmkYeProsFniUAPAxJtaWTDVCwqh3bo4
dpeoFcejaiJYAC2ExK3MGOiL1/GDBYhH1GD+qzjKS3d+ht9VJPkw4sASfMHA7kHa+nmwTB2pNv7Q
a8dxobVbKm+1wdtfvf75UyRtru2iCsWseLDAgnspW9E45tJq42+J0QKQTAghnqUi/5t7RNTH1Njk
8Hr4vBo13fDKgNrVWC4u57LsjjrOca9F3Vlnc4LGZZdoLij5wiSd8I/vktVH0rjDFak78uCxCkMz
8vVCmcuMUnpXg9Re1VjE1+EM/Pr8UgeDlrd1QDJUooeqaO4Crdr/LRFd2vHcAFr6FToVd+Zs2Qrz
ugI4BCgnAaEeim2Puf1Gprm+NiL7WcPc98Wya8zXOShGmBWwo7kktOBEnderd88UZW/Xgeeee7cQ
3gIvuEN4567DYPb1FSVgvkClSxOpMip3Egha/eXzb+KDBZEajS+Exq7O2j+vKu8+QMP0y9cDE5ta
RsDxQLLhiYwZgljmkG1iWQVfPGAfrFIc4smAIVNmfokObrjIJrczVc8Dhr1uw8kJ6LnyQ9TZZGp+
fmsfLFNzN49KQb1VfAe3RvoEeiREJcvEg/2Y2yRuwGoY+xurbwmnTIkvY+ZfvNhFnxAZj8rw8+t/
cKugHwgSlPzEEHoPnmfLBLxoJAlvrV945BYoRRaJVR0T6RT9+a0yVqAwdi1d8tweLBBF0XSZjlBi
abMFXYwmDDLbAx4U9UG9STDDomnV/XWMaZHMgKBcf36n88p38BS/v7x18DaREK35OXHXbNnzI+vr
wOprjD+fX2X/UX0r1Rl1G29zSP7T4cSD4X9fBKMs1hkRPQspUusbam2IM67urVHixCefX2//9/t9
Pczh7DA22808XHr/akhCZjjkssM5sLW3ZIn4uzgI02ViR19tLfuP6tulHMlACGO5DVXrsB+qC99D
td02a87Y+hubdQMz6wmqjbepcYyemATZray2JaSVGvuL1XB/O/19dTa2eWrCKWs+yL2/Ua0lliLE
0Lr2FEGhgUQ+GIODPW51IrnJRCJcUNXy8vNv96OLzidEnlphcnA4qMQMYi9HYURouowI9m3WJ2u9
NqO1q0/xq+1EMRLXtv/iJ93fwt/uFE0UUzE2Ucb+h9Itj84fPIkCv02pENuHOdECxWgt9RJL4aKx
c8I8fNFu/KmQX3zJHzy9Lm+mTnidLuhBzx/t3ULbeuAO0qGr1mmDmbHRNP+0KaDG6J1tILma9C+2
lo9ulRi7uRbkhhGp7F/PDlCQC9FXa0NHtwBVGayN6ktc5JZ1ioG+jGaVbnVd4B7+Yo3/8FbpQXNW
oxZFILN/6STQUtsL+GlHu49O7KxUi6BphvuWD7Emo+Krr/ZtKPHP9efXz8oYh8XNpTtM+Pr+BfVO
WFnmm5hWCulustRC7W4FZFn6aiructsqScUUNsiOyXSDFzR57mXksZsTxjyuja63ky9+7YMC49dH
oodCi4HZECq8g80n1gbEBFNdrYlJv+P9cjauT5MBex86eFcwlKyEdYpvCOuGXqGe7nu5wbfWfrFo
frCIEe7GaMpib5gL1/2vRkjNnqoU0Uqm7PEyzHp4pV305EW1ffH5C72/Cfy6Y4badHUYHlFPHPzq
mpvpQd+h70h92z0ze5FvyfhqHj6/ykfPlkLTI+cW0XwC2b8fg00uQP/XrAG7EXAfEjCb6KNxp7dk
Xw3Yy/6sKv19W0D1mfITXEcDYP+CjReUdqiX5IeSa7NpJ304dh3ZH/UyCrZ/fm8WdZHFtEgInuX9
SyHZRi7SmsS5JVD+Ct3OdlPWjAsTnf3KH5ty8/n1Pno2cGQyaOP2YKEcLEl1NaZ9Li3gB1XXb1pb
NbsCh93SE2gqP7/UR6sRBR9jIpM5ER2U/Vub4VlNHQTNGhSgWNVqym7z2okvEpN2bkypzggu8YNF
M3jxF2XYW0PvcHVAGqdz5Odfjn7wKkKVs8lWC2F/ppZzVLuTuR5CBHKj3TUbUpzaW+C43k9Aw5DX
ksnVdw3S143W5DaxHlBPLmDW1ct0wCtxYpGdA3FfI++bgGcyOBJ7dL7YpT6oBuYcCIIgeBp4ow6W
bk/ACRG4/3D6xsaZ6wyng9SNSzfLgovBH9oLPdTkU1iP2UaSH/PV0jU/0fvfl6sjVEHxNWtc/ja5
TFQ00sNECGwHMa75oPVIAiojcsJQEKJTCqZa+AvNq92nogKuW7fovBaOGTlbN8mqO4S98v7zx+fg
nDS/hWyeHLnnap5y4W25fbd7mkVRdiQyFWuShpqNHbTOIojs5hjRYrgRIWT/PsTgtoxFgnWd+PrL
QPPD759/ir8/xPMObvHN0L2lhDgoczuzkL2b17Q8FKlWsCAJMneF3Iq6xeAByG03JSCRjbHKvnhT
P7x/DkvMsGm30Lqal8V39w/nGBlni8qP78faAZmYtmxbutziiytebRJ4jmqr98lq8gpwKGhm74jP
6L9YoP6+YKAM0FnesUCQ7aEfLL6B7RlTno35WmqFTWi5gK05GNGFPebj0eff9ceXYiV1LSpS8lL2
b5iXOWeEzqViPMs/KtTOa7DYdbDgpbS+eN8++l2ZXVN8MxMwbPvgfevjWIEB7EiT18GikHbdozSV
jCoXo+dMP6d0shdlOdgDdZpLTMDnd/r3t52uji5YiF0YUFSG+3c6RGk9xm5QrKs4IFndCpwlailY
uDIlYBpx7Y5zLCFXjhacmCDWP7/6/OAcvOy0l6mE+VHnPfWgPog8VdqNSIp1BCv83C86guOmwIJZ
riCvEiP558UhQhmLeQ7fNJc7PKp2Y9egJNWIXrIqfxeWWrfECKUwqdrDdILraci/+ILnp/LgFql/
kPDNCyoT/YOf15OF3YcAyddYSQucfpAIxyi1adTV3gn+VH2BJTH+X7yxgkeJJjPX5WR3sOuABY+A
28SERDaNt5X4tM8GWfubAePNlaZa+xi2a2Kser+rVxG423MLU8bz57/uB28RGx4qEJq1DBL+k7Pz
6pHb6Nb1LyLAHG6b7O6Z0YyyPsm6ISzZZs6hSP76/ZTOwf5ENncTY8AJMOzVVaywaq03bKs7nauX
HjiB6tyao/YDIjIWLM5UXHSrbb/cD7WzkLim6QHRXqN4qG1mGTqPXKZtc4YCE/3d6biFliGii0YP
CsXq0qU5+Kx7Z6JMNXndyCqPYcuN9duZ2OV6Fc1u2ZypAqNapDQ9uj5umH0GRBfOeEOY4/eGsxTl
cqpAVyQKwj4wIjRDz/eHvjPLhqwzubIybICeWv8Q/g24JStpzpzdMFxzr6ULNpkauqkN1cX7wXbn
2QOaZoErU7mK1sEW1xhBvcBlzhDFeBmKwni/2MLC20P5kemTd3Dnyc+22TwAzxCqAesq2XabIx+v
2zAZoVWcq1KbH8SI+zeKxc6H+4PaOYENCG3er3c59e3NoNJqVBJrturz4LVoNSEN8hRmSecvDgmZ
DwNntiCugWS5Lm6c/ouVSwLM4UDrybhBh5UYncTWhG8E5O7uuaiTEUvCMQSzYk7a1Y4rIDD3h7tz
IpFAyDYmhXYW73a4/QhlxwipLCE8iaxT2aBu5Ig/IDP9pXYIx52iUdFfv0rZlbDBEGGjsG9u7pl8
RBcWNjDDdNByKDLPfduLpfyIkIn77f74dtYoCxMctCGXKHO7XqNG3Wm1kjlkkAa6GXUDmBbNLaTE
EylhZFflQbKwc4XidwNSBPQUFaVtQ4pv5aQITHdnPcV/MzXZEzxHZ8dPjNiGWVyJ5xYFCe6YPpzO
yzw7B8Ws/R/g8q6hXsg62gzYGh3Uty1+wLCE5fc2xNoMDbbsl7TPc42p7cma3EgK81Xf0lb/+vrp
dgEyWB4dVHKUTfR0yFNVDF0H7QXDxj7EHPLU1fSkx1Gfnjjrj5g5twUX2dQ02KdUePiHLTjHKSix
WVYOmntBeznJ6hR9VDwuVGXC26o0Hsd4mPx5URQ4nEX6H2RkEz+dwFw2iju+tvDAj6Ghi7qAKhGy
2+qzmokGdcse0d1G9C/thGgSHBTzcn+Sbw5CovBQ5BiUNAFezes1HXoZhlrCdgP8jRf8idLl1Izt
UWNKfqrVcavrJLwwBGgH04XfXiUVY9QXyI5BBcDr5KrTT9hazlVrLSElAqOH+4O6ubl0g9IgXoMm
bQpmb3O615HD8WarOophUfmHYHd8wV3YgSCTHHUWd0KR7AETlYm2Ck5kPX/eVPTU3WYd8c9owS1a
SQaggWkEwWqqsC8/OO1uJ5LPBLmUZMQ2ScA2bzWrdaHQCxPLn9n+ASFoBJI/15d2dOiAFEI5mMib
A4BItM/km51CCqfQenRaNkfG4kw6bZc4DpLSbt5il9O/U4U1vqhonDyB/IF/FHbx8jC2rWJe73/J
24KjHCufEYg4ZBB6t+tf4NSV5PENejByyHZ+pIUQD51wMr/G6PqlfmG2xlcUmk1aYUUD2DFp0pmc
GLomYlJZi6vx/V8kL7H1UuYH8aKCpAkIjBrk+geJGiNWsIS4xnaK+d2t9RQZl6h5jy36xxlj80/A
SPq/40mzDmpNO5+eTFSjDGxb/G0LRyo6u1PoXKtBXiXzk8gNO2jUqH+T2oZySZfOPjh/9qae0gT1
CZonKApvE1FvWIxhwvwgoJhG2aTVgMv4xdIieJ3nA+TMzqp5XU4IF4zBTKOHaglonDJA0df+c1R1
anz3535ns/GLgIIYtK7MXzyG31NjGGN6AQENGPI8p49Vgyparc7emV3eH4S6TcO5cwhC+4rWFZWR
zXfW9RJ9ftWdA4P23Dl14/GMGuX4Zh7N8lJ4FPVGZSzPyyLmAKJM6odz173+k5Ohejx0JDzr5guM
6GU5Y2kA03W05rEK4Y3rqGGca/Qaz2LIo4PTZWe7U0+kZw9Lm2x3CyPCHVQkdmapgWHG+B1bMe4h
0PifOhclPq0zDOT5Fa/5AFBkEv5CemseTPvOIge1IFMe6tIU6TYF1TRMqKkixhxQGMuedLXXsT/o
li/lpC9/i8pD1+f+ktobMi8OShSUYzR7u6si8G9eyhFIu75w049SveUJN88M8wHbalqfbpDbnKBL
QlrvFk17D7V7+P7q38AThFtEJddh2PLI+e3FF6cWUAE3VgMFpdGLmi89yiew+a+1PdT4RFlO+ymv
9fDa6OOCXUb8L+5LEg0IcDwTwBZsJ8HM0xZ4YrsEQgwYog2g3rG5RWrHwPPx/lh3cixTpfgrgWOk
lcY2p8TsPc881DCCacDzPshqtMYE6/8ZX7EQncjM+aMrIeq4aBU9ZLmXm+RamvV2brH7EVYfHzD7
b89zrjWD0iN8SDKGbfVzptKnQc+1AsuM6pcIBeIHMlv83MYlfypLaLVDjMciVeqjqbhNvShOUffl
PqGdBqtv/dkzg9wa6SgL6SEzeYAhPT4pbMsDwOztjiIN+sXiZ3XBY9mcY8lMj7tOTAuXeFP/5EYN
tqcNzpmp0ZhBlnGIHGzh20OacJJYLcE3lr7t0CqYvTHmyEYdPCuCMpyWs2F0mIrUS325v5h2Q1He
k5B6G9LVZgZFPriKi5dIwIWs+e7gsm86zJPcCXHP+6F2p5EMhEPJM4BObPKQJcLlR4tDK4AZ+TwN
KawuIzfOoxtCq0zS5CDc3qokvwMPTNtMdvXXa0PVkcCx4f5w0zX1Z1DB8E6BVfs9Whkfa1xpMRQy
wmtlQ+//FwN1KHexNXVe8Zs5XfBeR11QMKcJZiRjbaDYKmL1pey7/IHOyVFfZndi6cxAmEUV4aar
rrlVOGM2awceTU4EMdBs8iKL910elo92Urd/3R/f7YH//ziAkrCMOou5OWzTIsI0DVOyANfG8Ipx
Ccqks9U+i6UwL5GXQZSB14I0tZc99jQcDpbs3nBpgVLp4rynVrLZjv1UFwa+IHzYevYeQrzGr+Ca
IuryHsZBExyj+8OVn2udrqKgAKEMRrVEbW2bAPUsMsTPWxsN3LR9yelmf1I62yB/7MMAPoBziTAa
OTgCdoPypLOpDNKb39a9DHSHcwuF9QDYpfnkRUblxykJVO3O4QOOjM1V1IgV3x/p3od1eF7yduf1
h4LJesvA5DY8jGOtoHPDqoU4lLSXDnCKecKB3P4ngzCFqZ6WZKBkkhJV3daJP9//CXsfFxQg1VJu
Ue5y+RN/u8h7vKeWHmpcgCOh9VRNxnheNCUM8HPpg2Hoj15He/GoR/Ey4xqhHr45JbzJzfOCEmOg
6Mb8U0Wy9wLks/pDA15vnDpY3D/uD3DnwKX8RcVA1gpgnMkf9NsAUeytq2KAhC46nLQwl0kuFmnv
OXKGn/cj7QyNkoFByZ3yDxfJ5ryFBoVXT7WgTg3WOkUHs1qs5JwkyPWlWBy9/tADeA3smqwE9JZm
rMdVZbkyYcbtBOpgUM9Cz/bk4EiBDg/s2q6Px4Ok43Z0pBvwZADry9qBt4nXNige20oSnSd8FS4O
F7QPtw8qfpoKf8K7+iAJ+EWLWR8DNrAdmrzk9zxnthJrdT66C5rRSBNhGfVzMhP3J45dxYdCjOpb
dTHM7wXqwe9j5LEek3posmvoePFFLRLxTDdCpddQdmjkhu5XEljevPe/tvya25/HC8eEPEUyzpdY
z79nKDTHyzgMbD23H9iZta/PSE7ej7I36+wUk3YoFzk5/zpKhy4ihAzk5JNUoP7fVcmjUzifC8fr
HnulP1jBt4cgXTkuGA/0kAZ6aLNXDNp/ZI5dGGR4syBBpHi+F1bGSY3K6RJbDqYjcXkEJr3doJSF
yBv4ylxw7J71EE0D0aTYlqYniDv72gKxN80i80KacdSx2RmfSdZMigIkThbb1qFQUEeLru54G+fx
9NRHDvaudlOdl7xGS1uoGNtVqG3f/4Q747N4H3L8wJCQqOB10HSK8RPHzBG8nQXKRS0GH5mO4VPR
9/1rW8jyyqT5hVgQG8fdPkUh0Xd6uugxFbYBz9k6tJvyZMMYOA9YLugX20v+uT+4vV1qcU0TjOcg
/7DZBjz/bIFtYXJ2yqn6u7bH9p0Qy4ArkGUpV7Uwam5rc479ydXbn+pQVtjSQR0KRAXlv++5bxB3
Hb7MkYhfpC3PQVa6UUwBr8KcUBUBUstWVal5rqe/yrH0jRC1Pk/jnFenVjMSeOq18g7PaCnYJPIa
s7BCf78IvX4btiJ56ZAZvjYIyb80RjW/g18cgbMAoTqpbdjhRdgO73QlLv/QkSjRT6QO9DQb5Ujs
5dcRvjliZCcMWoSseOtbySdUoStsE/r4PKjlp6pW80cMh2JJmMK5DFHNU1x0/TUbav0knKy/Ktys
0BQG921e6tEZ7Eh9MJs3xxEHHqxCjJHoqPPXTSYqIWOlwJsNowaUYKMy61CZNyklZui8fsTBvbjc
X197Adkz3AJ0sWSFZ/31wr6sFKx3kMPEk+9BjzvjqR50bLrzsnqsxzi73o93s1lhvREGtC5VNBSC
5L//LVvAsWswLay9fPwPkJ+FuAJMAVzCghBWcD/UztBIp4kCMcEAELeZSzJfJcW6wvRH0VgtqoD6
8o+Hb+0nD3WRoKy87iDgztikKAoHLX1HbvDN6Yc1btoVdWP6kzK4Z2haeEPRtfZNcxg+3h/bTWJL
BHYdVUBHdse3JEKjT1sqURAu1KIFWLHwjNbmMj/XhbOgGSeQQizm6iOuZCNuVsURuPy2Dkx8POXY
ODAGaBVtlk2shA2ooRTCB5SewNKH6A1ei+3FsPruY60oWAOyd8LukmhC+4y92/ySOXXzEGWh8O9P
hQy12sTypwDogVBJYZq+9npF1SAgMFaF+xLpHpR43AaCsiu7129MsgSWkmtIetqWsaU28aiHTmX6
oPnHy+DhVaOAWzy59eghjWQcvQl3R8UjTYdkzIoyNhM8Qw9xpmlAdYp2wqMoo/J5aJC4uD93N/e1
nDteCxLgxim4zTk1Qcctx/IMAxUj/MstgECJsi8pzNAyUXzw8uZ7/EGcA37z3s6UHB6NmgIcdXPz
JkpJ+zRTWmwlWm9/k65hKNXbtXpZzEZLz73RHlWF9iOyV6jqUcreYuxavRltzYG204wL7UVk8/05
FrAajQWQehr2BxN7+/kM7kJeYZSQYX5sm5uF7mSLXhJPH3TlCt2uf6TZeCQAdvv5iEKHEayKR8a1
5dLgohTFFKfhQiGH/A4Ds/RstN781qa9iRiX1zj/VGpnHWAIb+eSbMvgWcRO4PjZ4uh4/rCnB7aC
CZnwYQjb9MFEx/CcuAgcWW4+Xe4vUrmB1xuceCalGfSmuKy3qju03VGh7Dxw0yiNn01nKh8HT3fO
CLWRFYUUSyvL7U4VmsoHmeXOMUdoaCUoQ7oOWL3N2TJHpiKAUqN3o2d4DfXC8afe0s9t5xTBDCwZ
wZixvRTDJAKr0KeLYivGR9UCvXt/Dm6vFgNtY8oYtJ7Yq9vzth8Bu9oph5yiYSAdNk3sq1rvPNkW
Wo73Q+19XpYV9XgyOuQbNicP5jNC0UNEI6KhtwKnNia/1WblQbfQs9G6/ghpuxvPYm4l3Vi+SNfn
d5cbmgAvynJiYZ0jpWACBzt/Hviq8GO7+eDduzeVIEfYmJYUIN2iygZb2LwTkHDIXHU4aWqaB3Ps
ksGjVHfw1fZOAcnapuYNDxSww3poSadktlESqnWi4YyRwBgYJVrdr/9gABeoHJLGUhaWA/4tpYrE
HMVhgwKvgOGLo1Run2IM0rBtSH84I+bf98PtHTogkABY0RliEuX3/C3c0hdxqgi+Vzel2jXPSsVH
dqd7qpwyQsYn8s44wByxBveCck+p7ALYIrSj1kG1eqbz6/QmlsVzzy2PqNGLDsXtB4eG9aKMdmmd
pkydvt0f697RA1mYxIJbEsa2/Fm/jRUJl9nLgH75uHDGQa4O3BhDk1w1xfM+87ytebaUXqDYtfhw
P/LerqA0S1rDHYkA3uajGhNWSbbQTN/N6+bSmT0e40mFUnTU96ehQ1jtfrytAjE5KxgcE9oBjROu
rq0eb5lbamarEdsQU974pONYAksyGty/hMszN9CLXC8RBQntIrDRI1dPc5GUb9VprL5pYZlOp4bn
jPA5O5BMqqba4fmU9Bj7TkM1YhIW50L4LoC8r11ia//k1Jh7v2ywrHkA4591vtqU9ejPWrPQZ8aB
/KObaCZWOCH+vicL4/HyVC9jfQBpuM2kJdCIaimPERbXFlHW479UjQus8GaCGRRnNh7vOEuepXSk
HzdD6c+e3fg61bkTusxHWKFfx9vmdgPKR4UGhR721Hb3ekbn1VboYhe4YDYyG2ZPH8du1Z8i1zr8
idJ2+NRrgFFPppWV7alIDP1zo802DqF9Yn6rXBxxgjpuG0xD8D14byVDE550ytkgktscSamsdurH
qLCa8RTRb4F6FBfiKBfZOVbpBwN2+iVrwKNgvVUQICusuCWncxRzCjRvzj8hnR2deIDPB8fqXiiL
NjFwBBp9N4p/GE/Utca2ZPWAueT70Z/RuoUbI+8PirI7546kBv1vqM1lWKLRrqELTQJgDdqbUa/z
b4t8FJ14/2H7CZx1episarnc3427YZFShHxCXYLUbj2ZphkhpJIwwpyuG8JttdXO8CaHKjmp9VB/
87xEOYdm6x7E3ZlZWqZSChtsIQWITdzY7coJ+T3DV1ujeMikxnzdu81zqKs/749wNxJ6WTxjOLk5
cdYjzKhGeXh4myzwqQANPDkXz2xa/WSZmff1fqyda5hb8b+xNhnGVFZjGeGv48ddrn4aUcH5Xstm
9P0ouyNCGYoaCgmjtSVcm2rlilyv0fTQogYId+N9HCq9xMYsPOJI7YXSpF45j1HJutisSmw7E3Yz
lY1Bw0gqKlpxNpMOslRe/nV/UDsLkZSC5gdtO16IW8DpWDiT0OOQd8zcAnZCxOKiuIJabj1GV6QK
tY/zVFh/3A+6973AtMl1QSOL5+96bSQYvDnVyPfK54KlmIxuAPH4X6TUFIV4PEmGF99sk1JQLR3s
GaVMv2tb/Y+oLf+uS935aDfZv1jqDIX8BNUpClqbr2U4I8DUcTKw+huTl8pquEn0KEKUdQmVx/tT
t7cyyKQxA+Uo5umyiVVLqQiMmQz86AUalCpwu36ghlnN8xGFd+8rkUej52JA+qZHs/5K8awJqxEc
jRpWHZcFc/Wr04dHCMe9BSgZu/CsmSXW/DpKjWuUsJHC8J2+/TFPQ3OmSLFcTIFWDBAZfG/ssX64
P4m7I5P1UPJ2+ezcjMxWvNms3YHyBOXRZwxAeW2FuROqwf04+2P7bxz5MX/LLuWtA2mdOIaAo4U3
RH3STayVHNz/EMXw8ieMC72DyuHeCvklNUk7QUejYRMUWktk5+VC0A6q6SkMu+RrNsbVt6jImiNG
+d5M8jShzmN5+IYYm7dCqmVdOqgs/TgtrCDHjg6JcFU/eNHtR2GVSGoL1H85z7/N4+yOhdDtjuJO
MfZPXpOC09cxDX/915LEMpWSGSWrm96WlpYFdsqGD3opeUZzBu+/PEHAFVtAKMLuG+GF/9wPeTsw
qiw6dR2Aj0gnbbkHqdbrtSZY/DmvhMCzavujNhru5/tRbh85spajkf7LdjBs1/X04finxzEEWygk
Tn6Na+xtx6RrP5RNWPsR+NYTLUsbvGM6nP9FZPQxKSVzWsEYW0dGK6IW4Mn5cG5ZvDcUI/kKmnl4
g6NF+9iMlfuOTTG9VGI+sla73QVUkmTlUSJooWLJmf9tyVDdxFWT3QcBS8hXjYXDa6ZrD0WeDAen
iVzj6wRfhgLECT/oV9FsHUpLIhvBHhmqslvf8BLPD7lCgyntf86Y7h3M6V44zktsGTguARVtthwu
qPRCF/Z3Ng5wrQDjBXaMQ6cG0f9LNhTKQS13b43Ko0QSIslEtphoTGlg5ES8X5yowzvZKLygVEL9
4F67PSoR3qZ3jc2BrNps619piw4e3EPwJV6XvOX9K66KSFNsa0SP4XnjBhDnyuD+8twZmswQeOXD
dAQfsVmeQHO9HiY2X06JxBvs4uOzN3LM3I+ysxR5dkodfhqRtP422Y7ZOHbR50QZihl4rVPGp8S0
u3dofWWvfs2Q6cj6Cf8tpdRt801QhRrtgp2up2oIJH9KT26Mbae31JWvmYg4T7jWvro8BfeZjyPT
H1KtbdCyWRKzLrnlYnP4Q8si94l+VvlVUQTOVmGRHawU+VHW200SZcFX0J6iqbnF7jpWQZd2mZEB
w/X5vZmK6Qzb2PFzk9d03tRUKAqleJqiuPjo4qJ3sGZuvya0CBIHlQYNIjTWJl/J4zFXvdkBlF9E
4rtrh2oTYKdUnJdqjoaDqd0NJksXfFAb3vXmYVOIZVKHpYQK3CDb1eAu/9wus33lmapd76/SW+4D
CjSm+4s7T+30xn6rVDCYwxG3CGKRj9B+xumssiXOXjrMb6J+yp6tCQmkKbZgBCvTs4k09/v7v+F2
PxKXVpW8ptCO2SINwM7gU76ghYMM7/SoJhpmI8kSX/5FFHnZknKS+5ly0n+7GniOs0ZztwiEPvQP
CXkuUApKgPej3B7TMlOBRCNrfIxKX0dBBH1SspJamtFR6zaSZXzU+zF6QmV+Lk5a1XcHH3Bv8jjD
DFr9FszJLeY7Mjs0ksEPBEtjtB97LbNfxtrtXn3ZMSJAIABWdCltuZk81PGRtl3iEpRchtnlBPc/
XzCK8tSpOPVadBTv9l5Yx9vcdhihohZiEc+ZlZccFNRXNFnnh8SqUgib7vfei4/cHG++HIRiGl8S
NkfRDrDe+supIeZoRYTQ66S35mlMB88XptM+4DCqIQtdHYH1bzY58SACUIbCDEW++dfxnBg/gT7F
1cJQ4uQStzVdHwM8A7+yPzi8th57KA0SC5uSX4sE5vQmFZw4His0fIuga8fZ800xRd9YS9M7ZxlG
lOuSoqTjNuMWUAzeuak94081wUL51GZq+twvsf5l0Q0kRecUNdwMiXoEv0ZAxWZZ/IncB78f/+iv
POu7B81u5w8UskcU24xmOilVe9Co3J05ziy6L9ywdErXM1fWKDxPbKcgKSb7WajOcLbwcL+4Xacc
nMQ361BOHGHAYkiB0S0IYZgcYxI8voPcnr9bwi3/FGExX8u0x653arp09M08ORK+24sqIWFA0fjz
hv5XejE5pTEVQaVo89lbphrWA4aRIVI5l6JXVMD5una+f3LtzSrlEujHkISB+G1OriVLh7CxlZzn
HDpkbarPQYf2JoXC8gi+vRuKbg/gMqQEeeCtP6BYutmJQAcEPRCwEx6ODaaTIgxi6t+vPY/5gAjq
oe0OPkCWntahYjcSpnBNrKlF4V4dWmrBaPX4s2ZxfDFw6P3P/Vm8vU9lQMCKJpQKBCG20AtlotiG
mwuX2RSlOKKYlXcB3pw/Da1SPYto6d4oU9ohx5tVfyVeq58dNa0ObtSdBUQUcB8w1mg/bJVbvAK4
YFW6WYASgxO0iVEFy2TWJ0sk81sv9Brk0c3yIOjOV+XoJCekrs7Ft4W2dEUPTdE18ZmsjeQcokH0
edGcjgYMKIn7s7wbigoVesOwOsjL1l+1KXldzoJQUatG167Lo8vo6sPbzmrz1x82wHWkqKgkOd10
6JPCGE2jVAg1Nt6pChf3oqCk5Fdle1TvuElxyX6klh1gXnSdecKtRxUVqcQohRkKMLy21CizrvUv
G6LR837aVjPRhkU5tZVwBdSkjp5Fe5MKHFtqdPGUoDKxDt+QEdlqGOVBi+bvaRwUhFtrVfcx7BoO
Kjs7dy24UlAPskXAIbA5wRcnjZvCGvJgMUYV3lhbf8pDJKqqsC0ftML4/yYn/6dm/t5+oHRK9meD
a6H2sh6aMVAlsbMpD7JIr58Kx0IMptbLC4I/tNG0ojilcdocHD1yEKsXi/ycvwXdXLrJXCwjHtl5
MIXGWPAMzOdP0Lnta1VmzmNmGPHFyxwNzwdTz/64v0F2Y1PPAnjB3Q9Ocj1gV5vmftSxR9Kn3niz
lGp/IjO0fLUzYr8thz8zrImfhsk+Qu3tLSJqx1INF8FWwCbrwN5clq6SJHmg9kv0MPP2/QLlNvI5
ro5woLuhyNZ+XZNSr2kditJWXkrHXIgE2oelUJ1P1ehAVR7U8AAevhcJp0wII5COEH/YDIpJw6lr
sbMAYF3iL92inMUEKjOdnPby+g8HVRTCO8kecMTNzigpDKa2ynGDRGj5iDtS25y8vPjYNK1yNWq4
ylySCm2AdvpyP/LezUUxko4L4R34cpsE2E4E+oTC4qRbFC3QceK6NK3aPbqzjf11O+HN5CTu17GJ
q/aky4b6SH3tIFXd26m0zOFVcSxwa2/GP4dJJusmWdCbqfc46DEifWYZ+01e/qm5SGXTzDnSc7t5
QrFRJcyEfhF5PyNfL6Q60XGVr2diJpA+J7MbPqD64x4U1Pa2JFQUhItkHcPeSiz0RTRPcedlHK/D
9K40+Z7uPIUXbsvvTmjVi9/0Tv12thGyOJjUvYsFbh5MLlo63GGbAYpyRMSoLfLAHPW29s0+Eeep
y6IHy8rar2lfu3+6XjTFp9YtZr9bXFU5+AV7Bz6vRwR8pbAHWcl6ivsha2LER7PA5pLzeT4DEYmH
NBAq1Zu0NI+o/ns7Vt6gZO9gqSntr+MluU0HVSGelVo59tfeEmiNnV5ir80Pduze0CD98OinOsS2
3YRK28npksog7fESfL0q14bAH3YPuV3OZ9Et5sE6uh0a56tU76RvRnVx28u3zVZbwijKgnESH6O2
G556lUQzB8zz/v6JsBcJIIYcFEJJ1ILXk5hLiS/PxGqySOvhKlQ2Oyj58YIjm3mwPm6lAiTegz/o
R8trenvueV1pUgwuyFiVZPpD77KxOZlDguxU24nl00xH7y8x5ZPfeUNySWxr+DBWpX3S6WNcCiGq
g9Pw9hzix0iBVI5EOJdbNGGuKo7ZLxnnsJLkn6vSEpmfW535YAvKVaewqLsv0VCX0UHSsBuXCgtK
wy5gg22jd9Dp+vcjZu3GaP+cFCXB9q12ngeLUjivbWzfB8v49PrvDH2DKoFU/7tB2ns0v8yiqbLA
FBo+8ovILk4q1JfZwErjX4TiVkMpj1OAd9J6SS1iiPif8plboI0Xy00Wdkxj42HSHllP3e5LHbCG
JZF2nHtA4dehui7urcEklDD16jRmMNx7ctygiSL1AdTZUStjb7fIWwuIDZhQcJvreG1iD3qZN+yW
0noX41/oc5eXF7ePl8f7k7g3Mh4KrA6J1Ly5r+YyMVxFMLLcTqQqEZyFpSmi05Qk3ac+F+UBlE7+
8nUiK0EiZM2wMXhVbj+aqc+R4lROGtha01xGR+neNW6rHyAj9+YP3ItU+5cM9m13XtMravxFnQZo
mo4nKh/22cpodQ2cOef7E7g3oN9DyZ/yWym4TMy+jHtCuVWmvcv6ML0i4D3+i60snY4A/wHtNm6K
blyFWoTvDXJh2fTGK3v3JWzRFLXGKfzhlBCb676qT/eHtrM2pMOI1Fzh3GI7r4cWdWWhct0nAV20
v8KQ0k2xGA4WGBDO5lA96vTuzOQvjW2QpTz6EZVZhwvRo3Ir8BoAQ5vu0sX29B561Ossz6Aigib7
VQgj26dZsV2AracXZtwQZSjqsT0paVj5TVun36dYmd6CMj3qSOysRUgJ1BXIRNlp21oY+nsuEQ25
FqfWh/1l+XYcI6acHoqN7IXiwqOwQD2T229zTNVTm0VZzwfLQ1xj8XzoLnPJZQN25KiHtXfJyjom
dCpyFbLdzYvJiDM43hy6QS5CFVveVvuphYpZnsJEaqrk0igGc4Ignjz1GolC99E9ya/lUJa+KOzh
z/trdW/oEpeA6Tg/i4rHevGYMMyFpbQJouxK8k5b8vCFQw9lIjU6AkDuXKsYsZL6Ql9G+mfLqOnw
vbKLpU4CrFLyk+E07SWrByDXcdKOCBNp4bnKvOXhtQPk9gEcANYIvQG0zNYDjHXaeK6aQbhqE++s
T0N7yiYOBAyA04Mn6u2+N2ikAxCD8U4neOvxAJ7fqdUswdl4Evkp6ZrxDGQNq5YKLr+n1UcaObcb
H/yerKxS7GOQ23ca1GBwYj2C+gsicV+p9RZnKIPK9dUTSJWItxKbgxbzFs4xZJOdw2aPg6kXRlA0
aYNCVofDDt4vBwfn3oAgr/IwQ6nqVq1dlMjMlZoSBWTsCrA3qMmCMn9wf0BySa+vUiJQFcb/g1XI
al6vCBRHaQuO8RSUCFF9UFsvvdgWalMtb8Nrxn92ciKl/NDhFPz6BcIlTnWRbEi2nDbPFKjmzuTh
GhtwA+Pk0nvDpTO6+e9ySXGLKLP5YO3vLEiyIUlykB0UuAfrkeK5FHZWT7ywLWYwVFXuF+oQPXp6
M1/tHBLvwQe83eI8Hsj06L+i2cg3XAfM6x5VoYIMuUub8FrD10XidNH9MGmtJ5pV5pORDOlB0rIX
FIIqZxgve6TFNpnEmBlk5tM0BVDly7OeDc7Z6bC40uxBebb1qPqQYGt2kFjcnpsSHfzfoHLqf0tf
VL0FIwEAgk6oHfpVs7hvaEIJv+3z6OP99bo7PtJ01P3ZGTd85D7LWzHWrFd8cecfmiawzXATpbwk
+qwEXcFSKivn1dQx3oGwENny1KIRd918ShMpoWqK8ynILMgqdN3mYEKMHCpS6lHfs9zXHzPEI0XD
RUA+5DdfEaNuD8+scgpSZ258Up3+bKI96QsndS73J3TnAOBp90v+j74Xd9H624Wh0o3VUE9BR+/m
zYLAwrkNDbhGaZpq2gMKOMo11NTypTJEeBB754ijvSe7YZRhKIps1g3S6unQeIvgvhOfut6b302N
mX6+P8CdxYmFMrRjVJnINbblELImrcS+VQRDbEhhxSG5cr3XQZbMzcG7ZGdxghmjZykPNnQHNumM
l2TZXHmcnm5Jd77NxoWKpFo+FRb9vrxOu/8oxZgfBN0ZHyoHlPDkOapx4a4/4KwqC6WZRAS2N3mn
uMzVAKX17iF1RHe6P5Xye6wvC2jccMRhp1N+QVphHcq2ulDzBEx/VmTyXQEI55sQpT5SxSuClML/
QWVpNx6wTZA4gI+ofqzjzSAuatGSD5mz5T4V+ZS8xHlUp6dqioofjTcUBwFvFyQDpDcr1dl4NG87
Tp0bN2LSljHQWsxRombs3yTd1B/cRDtR0JuTACMpBIQmxnpYcbxkht4oQ8CChdcMDOIJf6Ly4FDe
mTyKNvAYgeKwKrcFo2U0ukHjVg3G2BAGGbUYr6GIsq9KOyRvFq0ND6oAO8OSPCkpEkF9int2PazK
ElVCU3cIvMpUr7UzKuf4mGB/u8dIW2lEIEou42yhyourZ41nL0PQW13yPmr78Elp54STWWiUkwfn
PVom7cEX25tLxCdIU5Bwkk/L9dCSRBnIV6wBTFPh/kDxN/cjyDEP8YzgdjpOR1o3t3uaFxh1RynN
CTdgC9XsvAbSV12M+EAVOOTESfPUmiwYqrdHMN6dr0Z/BSQV9TYYmVvUzzyk3tL1JUu+HJunJjW0
axbzJLl/cuwMiF0MHIxNTA1xe6EtVqq0rsaApjDP3+tp259Ts8JcMD6SVL2NBF4ErDVsemAy5vbM
oFkVO31akYu4avvO7FTrs1cUi35KROPFB8O6JVVKRs+vr4REMkfw5vZEZGtMMM2bgiGJqxEV8FJi
9JfEdU5oWvC8WuiyPAxRMY9Xi5wGuZ85sdCNKlO19ItiHrKT3Q1YOPSLYnV+5vXVF70d3U+K7UTP
c2yOP0lcPZB6DQJoDzM1ZuOUC91Ygvtf6HZfwQKkwoBOhhTM2MJERqgNmRElfZBEFGxO8VRUXzL6
RtGpQKrkhL46PCxPHGysW+EDcnLKQ9AK0GVlzW9uL48jtyviug9GOF5fp3BREDwerUU718Mw99dk
EPbFlP66l1ZAPbfn0PhHcdraPi1ZbHoHZ9jtRkdxm8ejxHAgr7716p7iKO8ELQZkx7vkTcdT+TxH
Oc5VY9a/yRInOrhw9uLRlAY2Qm+cRSt352+Zs4nNe6alPdlXYel+gSTu2Wug4MaAJ08DzlkHl8Lt
bqfOjRc5zxJOmJsbtRvpq+QViWXiJA1gh5YtWGZH6fJeFHlW0rKl6c5ZvR4VBqDgtEFjBmOZetcK
C9wLPan2YMXe7nQpSSS1DLmxSUg22cG4tFoVYS8bRLqbnCm8tR/MsMlOKpvw1fAQGYokFalmOsFb
EEE6g2bPvYb8H2MxHKcL8b1wMGMlJ58e7LCK/nN/M+4NDZEKpJeQuZSi6OsJrFFbg8xEYlybk+u3
6JGnJ72sUCwz7Pzn62PJTITlR/Wems06VqfUAwsGoaq5M+P/Ie28dh03tnX9RASYwy1FSTN0zu0b
wt62izkX09Pvr/pinxYnIWL6AF7GAhruUrHSCH945vmLz1Sf8rejtlRH/lI7lwwbgmBVuTYRKWzm
1c1zxU0gyN50qT9oc+CFsZnUYQMK6bFdnPlkkqef709QTeA2akXKhOAYMw4eBpDltxOMjXYOBl3d
0XMrQSumyecyn6TyEfA/L2iEPTbx6F36ZTR+3B9Z/c3bkRFsBlgE0o+u72aHzoEI1rVgGWUr9QZ9
NYRHeAAm/6/74+xtF8JjdLoUKQ15vNsZ+oXnyXRiHHQ2s6ikkRgWjd+8tadmPviYexcWKkOMw+NK
croZig7CMmlLjKwZhy/M0JG7NBkqBpnfPbv5NP68P7OdtSOWRCVGhXsWAMLbma1znmIWq7LTyjEw
CgWiKdOgacNxXY2HZcCPOElkEI7WeiSytrNXVeRF3sGxZ8abmA94hmGWXU4gIdYclqRVoBaRAhaw
zEH7QY+wCmevma/3J7yzlDejbr6vVYhlXScqDRbSPxgUFsuzIcR8agJ5JOeyP0FVf1ZKoWyb22/L
pLVWX7jUZl2kl9l2F7AsNUUNyRuMZ/r07OfGkbWF+ks3R0J1FdAoVnrbzhYo6cX1jCCHge5frqML
LTrxLp7W1wOyeVJpRaqQihRhq0RazJOObmzKMxeIH0OReZ+K1YsvnSXNo/7Wr6R3OyMKfFS7CaCw
QlSf+bcnHOmCeB1qIDJu75fvnaSQj6OIbbDDaf3OmGft72Hphsjsvf4JGej6kzXlw3ricsg/peOa
fDRj92+R2PGJGKP/lzYrhdfCWaLAF/Ko0bh3niDRkZ3R88bda1MEjcWELmHDm2kmqxKWQgu86MBV
1uCLIoSb67OQ1Xqmpa8dPKEvdxvVZS5DnYuYpsd2t03u4Ay55yFfpTfpErZ+3nzUKx0mMLX69IOx
Lr7xKGH6iIOBX54oKjE6iRvVUKwftgCGcbRAiyzUfYfFdS/r0AbPJPZFuI5x/OrLkaEUhQ8VZxpI
W4Vqd9Bjd565rbJFq+DvemMTad3kvne0uu3DvLfcV18XjKhSRHAh4GK2uuO61nZotkge1MGZojQN
3EuJb0aYmp3xcP9merl1GIqWKto9oMnZPJt9Hkszsyu2Tjl49mUw1/yfXKv895j09udmhOfnDHBA
dT0/Que/fHMYmTuKvhx1E8omtyNbwmpbBG/naGnW+RTkc/ymLnnjknhC4aDKm+7z/anuDojDEl1r
il2gVW8HJGhtlyBVUbLvtc8e7L2wqLP6VHazeUlScMH3x1Ov2O0V4qMbSvOK/oRKXjefVtiGtOOG
m7jEAf0p7azpKTCQ4Fmwe4pQaCo+1+A4rvXYrKG9dn++enTbU6V0ix9Ac2STwwqzaCXtQDI/16al
LFLqtaFV+txeQTeccqgdF9hl1dsslcPZMNsjwNrOCb35AduXdmo1o5y8IRpa+nd0RoCPDOX4pnfm
I47Ty+eHcIKuFb8XLCuN59uVnY3cC8qgkhFO132ECiTCpv5wBELYmxC3HQeSIiK6sNsNO02O24yt
jFqXbn28cNEsscQEHruf0/3F29mqqulJV4JARamr304o5Q8bw5Yy0nNsUmPDzsNqQp+wWUr9lGiH
MlJ7U4NFSMjAzIj2NgHZWHVz4zS6jJxcVA++xkWaDPX6tgGkeTC1l4rU1FbIN9DUpQWIE9VmXwy5
VktwJRQUKZ/oxF20r8N80by/6GYFa4j/r3PBaXmprosJxf+coLvz3pcJkh1xKlEXAihhyDPF5fpz
vsTum0YQ/h9cwXtbioIBXWEeVQrj6ov99v7TbKMEVAwSJWOQlh3JQFjWZn3wiu0USogLcQWD4g8I
kNr07TDz6IugNUwWum76S9fX+NFp1HCbLsOMt6pwgjMbecEeZ+bI6v7JRyf3CZJWd7AsOzuOH0Ls
QIWNDGD75LQLxFuJQl1UyyLAVTVdnRDFNvdELmvBUBTeq7MbnjeXr0v4T6y67aMmOL81ZSamaE5S
+ej5IxXKcaTM5sTawdx2LmKoAiDOuSVIFLcNDr2sgeEt0xhVroXjAKywxzUrswhLkSGCTJjCItDH
h3ZN1sgq0yOs5c7horJN+Y2xVRq32fDShTyb1j79lVToT35h/VVisvNt7A7P1s6mJX8D9sjhova7
BWC3KLJUehqj2Vw11lkOefNljdv0QAZgdz5Ayykr45NED/h2zzptYScko2PUzeX6lK3TdE6K1KBM
qjUHK7cTnVCcQfwChguw7m3o1XpBVdJzGSPHTcqvcu2rpyIOrE+GmZvh2GBBVaXGHJaD/foyFLBu
aicUogzAdcHm/HsaOwqM+RiVRWtEkGwIcds6Oy/JYB3ECbuXAKwPpQwDgIcL//aDImWMxpJDr68b
gvaiG6W4llVWn+c8+TzUTv5hdMzhjZkOZTS6ax7KwK+vkmTo4Gvv3QFE01DKYSeDjtxcRob0/dav
iymqFwTxwmLt6TDpRjF/TyobiHSyoBl2/6HbyR/AP8MYhjdJN9fanA17Md1izWjjBu2Q0uMfLQyo
XO/ZX7DTmXEaO2kxGlH3B907JmphaX2jrkqmfPu9F8iD0nQk35u0KSzcWftkLXX24f4oe8eEgFpt
ICIwuOO3o3iZlTp2h9udNQjnHMdjHaJY176bzfqIU777Fdk3vCNUioAy3A4ViCWTOHiNEY7GaCYa
MaTaVI71GQ3If4a5HL8Wun2U8+/NjwcL7AQ7xufxuh3ULg1HunU9RUhxzGxK2deRLl3zHV4WR1YL
exOksq2zO1VbYdupK7o1Nqdk4coxxsR/dJ0hTT+1CEY7X61ZvVKiRhzXMafiqBe0dybAm1IH4Erj
9diEltO62PaAtELU6MjRC2L3qBl7eZGpMZ1BER5pchyNtwnbYyOerSZjvLQZskhvx+RctF190ZfA
v4jROhIR21tF+CtgB/mXWs7bVVQKQqNc6jHSQK19x1oPR2wZ2/KMC3h60BY5GmuzTa0Zwn9OG4w2
zGSep8UJnqqFAli9JEeo/N2hqA7TTEaXiqbh7bTEYLWIQtLyt5rS+TrIIT0lY6mfZ819PWuPni4Y
DfpsKpXeViLyMdCm2mRv1loXXFG0869mR98/4Hhc7l8pexcXCjgYISq0G52E21nxAPmVY45jBHXK
Ns4V33NUvIOjW3lvE5IEsNsRZAJuvbm6kjyltm77RKW2m360tcKljeBkT41nix754PXofO8tlzJp
hf1IygrF6XZiPqbwSNQIILJEaBfdlfalrfBdi2dpHhQ8dodSiAbMWXeoIfRyRWWuMYGuvlTnHHPQ
L2wMSSnAyQ6G2lsu8Lj0RKiKkjBuPmMX+yZ+v+kYBfHYP1akdJ817dCbYHdCoMddnlHavFt4Eppc
q58gHBTV8CaumVtidOWOsg7TuskP3rS9exhc2f+NtVmnwaotP/OALKAvUFwhL/nPnjb7fw4FVE5N
T7wog0z2H3Y9DTp0FQCUU+ZUQeJvqViRNUMrM64oKhr1P6XRwdkSgx8fRAW73/EX8VZRmQHY3A7j
FEUmq4lND6c5yx6NQthPvrA5xDJe2+j+Sd4dDOaVQmco1PHmWekAddViacgJxt6OQ6txkqdl6LTl
ahvc8uF/GA0EAHKUqBJhv307NQPJKn3Ms1/Ak/qdG0+YgczWkygO1br25sW3M1UGiZzbdsvHRuYZ
Gqy6yBU6lR9/8R4wAPmajLV2ADTeSw3IPUghSdERH9+EH+7adm6V8gUb3Ky+azNaAl5t5krxOj2P
w6CH1awVp3Uuvt//mMbe7ahCZFwZMWvn1N1+TeEGWl5OZFnoZ6/P7oShd+0s9TWTI9LuUnOuRWnP
H9pmTH+gmBQ/d2aWridUuvNzndT91c2E9Ycey9J9U7hJ9Y+0xuXf+z9ydx1US4A7HHGQ7WZGd7zJ
jID3L9An53OWTOBpC038HYzZkVfJ3uegKQOsAoikakHcfg6ngoraejxKVRwgSsv9cHH7BVV/E7AD
xl1HNOq9qSksC5EuUARAprfjDZWR8pTMPO35gn5Y5WbfbaV9Xg/+f0kC4RDSM1O5JyqXt0NxdBN6
k0zNbTMcGPB86r6joj26p7TBPeT0+jVTT4WPABCErm36JWrIHd1isK8c4UdD0IuoMlPkA0t0Du4P
tbdm4N5U3gVMBYTp7cTG0UuEPVEcHlXHXph4Vc+VvZBJixwD7WAs/rg/4N6iUdCkagBAi4Rhc9+N
djv4VppJ9Mps7VEUJiLQ1ZisHNIhPnik9p5dxObQNaBwoFKT28mRzHv1YjNWPdrjpzx3By0iHRy9
g/XaGUe1WCGLQVqkFbV5lzyzX6oSgdrImazk0SmX9lzEbfnz/pfbHQUQALgb8qwXrVU4POWIwbBE
EbDv68tYJ+ajSM0puP7/jbPZ61RwwCLyBEZgseZw8ecGrFaSHhQ8X/pE0PJH+OzXHqeDu803sEdM
RwPD16gxrWR5cot6NsK6KbiWxrbIf+hDWv85LXUnH6y6MEhGZAK/3gZG8ic2VqZ11henfzR0oSVR
SZNZhlVaeFxvpjf80VWGoYW6laSfh7QqzChuKooLnYGE6buxyyt1DS7WGI5xZa0nCXM2p8yQ2Y9+
Typx7up8/dItRRcfhII7B04R/NCFISGharYp8UxOD1FyxLI3rlDF9ct0+dzVwn/QpyANrd7oL69f
TcJB9s0vAPm2gZDHlR00KEBEvRMHHxersx9BXVhHcftOPEhlDiotkTT1sG3hwezbMhsb9dJ3Hcwz
E5g/wZoeYcUxXLSGQGYgKzrYqTt3iaJR0Ham/kh6t3kAVvqJqzXwLXVEPB6mbM4/9U1phBAC7INl
2zt8SriSdg8SCASht1eJLCiqYHY9sFtzh/pXmX+36AYfhDJ7o6gWgBLiVPQ9tXl+C3AbzRxNTVS0
6lpd+wGUdMrCieJ4dH9P7NUZVdRCwx5yGBfK5og7wZDbvekPaE6nUo9cfxYfxgLz8lNVpe7/tP0E
+aXtejG9nbpq+IxH+/JX5rqacbaNHHuT+79nb9pEb1R18DaCeLA5E8bc1Wuc0LWL7WwJV2GYD700
9dcXHVzE3wBqKSIFhLjbj9tO+qzHKyboPsWwnxgMVQ/oyeZzGGMjehBn7x0HtY6kD1TFoBLfjpXP
Ii96S+sjo9c8460pPA/g4php9clGxzb/FGSaX4Qo/c1/3f+W6m/e9JpdqqdcMDRTeCc2MenSF11v
YGQbJY6OscgyFNjs4Mnz3giEe4KGvhws3t4hpAUKo9ajHQo3/naqiaP5tqaNRBCFmYeap3noKCPk
37hmc7Bvd+dGbKnY+hTitgoLBbbWdj45Q1QP9vDoTYV7ip1kvI5uIx8dJXh8/1vuTg3QLrJvYAXo
ctxOraMgTFDL/WL3Y/yc1JqFa05gPFmJcdTf2JsaLWXlf079CADN7VAjwkTDiExA5M128rCQE56S
xksvXh8P3zTGPwhZdq8AEFqIexP8QeJVP+i3q4bAb0LSFMpDSX/nVI7SD8Jhnp+buVpFOJX9/LVa
7eV/HA9jvtCSc3alQSs+ulZeHZ2Wve/8+2/ZnEzqc70tqMNHI98GMXyomigEO+ifJOI/PBncdwBc
fgklbKEfSWKNrTvCmkGiTWICVhnANrP+0nazfb6/e/ZuNcR/1SFUjl/bl97QpwxVNDLgZNHyU26a
0xtKr/qP+6PsddHBRyv1BQoqCgi1WUjf7vpZm7k8u9pzz9lkLBcr9dsImD/kYtef3jhWVr9JKgB5
fess3LCxnIdLl0sP7gKllisQ7/pLFTvO40DWfBCF/wK5b68k8LEAg1H5ZI9vnmkTtcQKWTEJhawb
/qnXzHtr68syXyvO8bVpesyQy9zrx6tp5t0XYPjBj8S28gumu9mfaWMZ5clZ/L6JumaqDlZpb+/R
uiSJNFgkUsnbz1c16AMZVL5BoHZeemqn2H8Amun80UOrPbhP9g65EgQgTeClAx55O1aXSXQe5kVG
6TjNn3MMSU6VH8fYgWlr2Kap/fH+3tiZG2wmQMPoD8B7e3HGeVZXwjWqt2Mn6vPQzhxtJyOEiwxr
9vODO0WlOZt1RhgaNjd3Cj3aLdXURs51Gn2oRlns26Er0U6v7MkLp7ap3gLqNS9prv8056k/yCV2
56kU3Ci6875v8TheX0MPLWAfUZOcItvMsqufA6zXR/9IYeFXLPJikoANeV2V4cS2HVxBTFoso+VU
V1b60C7SDCuvkWGQYWKsDb53MuJ++ig07hNtSnEWsJZX2zYxMv1KSL1ou0G42t7dMSinZKDPJWVg
IDHm/illX517BC4Oduz+dEnPQGco04mtw67nZy2Qe0qu42po751KOJ9gePlPwYQ5ip50ebiuixeV
CMWHnrV4Zz+Lj56HnWCKMOr/fsMW1OrDziD3QCy+Mfvux6zTgHaxFPmMmkH1NM1p8LHPyvz1AT+B
KI1ojg1Jzfas9nGQaGUJVGTsxylET8N8jqEyHYyycyMo3gLtKQoHyqLl9kYQSLAOhcsoBp4NX0SS
1dmptQfv3Tot+jlOqMocrOjOqwSzV7VQqWOp3v7tiLqe9jLudT6mnSxrWAadXodmEtj/vP7u+X2c
TUADITDBKpm6I92O5jLNZXxuG1A2Uzm1Bxpfu1MyQfRgVUImuI1Am2QtxtWTLFVbT2cD7b2L3aZH
1c29XYi6KtoxbEUsRDbFJNdCm7LJWCppE9cLM1bBrj2f5dK1UcJV+1Au7hHTau9mI86lQAdLGtGH
zaC+W6PFKX9Vb+vqSV+Qqx4crMawSEgObu/draiKBECblRP75pU2ViASw0CPyq1ROq8wSjbC1ed6
AxxXRKLq+8//YYcoASILsglo/s1OnHxUosVMfGS1FvTybKVTqnniq9sX+fW/DEUsRoYCynjLtzKW
1dcW1X8z+jyH1bvUUetn/tmrrSNa9t6KYVCFjjr/oyytHsnf4mq7Qyfe0NRl1dbtN9mu4g8MO5w3
U2XEX+7Pam/fq9BdMcCRH9m+tyTtgycn1TrSM/8LBOnim4YywcG+2J0QJS/SWKTfSNJvJzToGjyS
gQePip12wbujDae8ax6mSj96bfa2INQRgMooOaDOuNkRAg+S2fB5x5tCigtK6tpD0WX5l9WS3QUR
rvjg4tg70kACmJRSqOEz3k6tg2gu8CIgGbDnNmqkHrxPxDyHPiWOc5pYCYa8a/zX/VXb+56sl/2L
8UTAsjlnbqY1zYwDSoRPmv8FEv+E97dsnuMJvfT7Q+0FZL8Ntc1ASJbzNm8osep+Us6XNEm1d0Xt
aU3o4pp58ganfDt7FVBIrrsguj/43mLybiJUSuxAeXyzb9YmS+1Go6ijnIHekl6+L5xOj3RzWd+m
ZnJksb53GABwQSRQpR0g7LdraeKGiObrBPLb1mEC2c580Xr99aJNeKiRyiniGDflNvob4pGofdKG
SIrEeDT8Bsua/FC0aW9fsh+V8Bx1B2Bjt3NJYhSacPZiX65yAY+zLGcsqqtw6BzzYuUWnh0JwtP3
12v3AwJSoysCxAmA7O2guVmameipCQLTy6/NgMkErI+jRtreKFzBbHvqjyA8NrsiRt7DctOCJsZc
NkAGcI9Zhrg835/L3hkjXEWRBIA5abHam79dwvMKwdYZ2fgZCpzf06yaQ3g7iwi93P0vAZXioEED
5WUxXoBgkdYvpEvxwmt855I5dQl5xj8idu2dJmJRbkYLjjIByO2MlGF7lkgdDpA2DOio2yoQcMpr
U+blo+fV4uD07tWHiAJAxyhgAmNu3jFadzogC+iRuCKDx0zX4FpoqfvG1tbkPMUg9a21cS7tmmnh
kLsVXnR2fF3N5cgmfm/mdJWVeQcCcLSLbmc+TONkFt5EXmc78m/LLrJTCawFbzNMJgyR2T9fv3dQ
K1M+IRgYA/y/HU9fmjgu3ZHxilp7SwCen+LWTz/5GRyA+0PtHQa6oAomgTzCS6v0NF78YIK6lsxd
cBFBn3+dMEn9D8EPElNEWcgCEkhuJmQURWIZM2ynJja1sDIyES2aT/SqBf+Brgb7BroaO0dJm2zu
kLqbElB2qHdl7hCHmRPXmLnH45dimZaDVsnOHUm/gB45EB1EOrcV9j7vKYUFSigscdyLlfVVuBTN
dEEDrYO64PknWrBHIoR7gyJ3SPqEJr8yHbjdG2Ms08I3hgllBS37w8x866HuRnnyc6H95Rprfw1i
ab0eZU/7DkQhXWyy/m3HvAHmMKGFPUWjlsLUQkLrVGdNcyKN+/OV+5FCkSI3KjaOrah4t9NzRwzR
0zShzpYU/WnpQQTUdFc/3R/lxYFWo/C0sWpgkGj73I6S5G1Frb5glFFOTy4QmncVLiAXIsNPyai9
Wr5cDYfUAuxyNgu52+1worCmbmzSJqoT379quuwibbQzjFcN63p/Zi+eHQgzxAXoS3F78CBsY5CF
XmVcD03UBrN8soNyjfolK58R0jqKytVfdVOGYigCf1qSaO4qm5jbWemDKL1SNC14hknZRDRO6HVu
jpSrFjzEQHlDdFnax4YqdzgF86tl+tTwJITom0IWo7h4O3yJcled9qB8SrSMzlTJ2k9NqbijxGFR
V7W0ubrlKELZ+7wGbVEF1Ocd2M650Tscw0rRRsrK6NTDNb/UGradVhqLy+tXkvosuQij0THcPDru
ynvbO1YTeau3XvvM5GJxidSbzlsOHoEXdwqfksgBGUmq48pv5/ZTKmsqFxRHE+mB0DuKaHH/06QZ
OoeisbWPtTU4H+FfJF/vz/DF26OG/QUMUCkkENjbYVt+SjcJo4lmo0aIYOHBS0U9/IfvqKZlQtFG
j2Z71idnFuS97JNqHKqr5Whm5Ke+EQ6TCM7/YUIKDcAVRnl061crFk8L7JgJmbrXfLJKDimlNBch
ofvj7O1Cik2ANXnpkETfXF/TQJk7KewG7a60PPtt9u8sAxAoY3DUQNobSbHw0ONjQtTxb5cICeFA
o0ZSR7ws/oMPOiVss0B/M2ZO89o3ht1Ao4o1AuGg0KG3QwnePG3yKIs4TTqF9TjpV3+deUh7u3i8
//12rn96IBDa2RSQYbZ8SrZAOqJPXkWidmUb9kuhZ29NArzHHL3h9NR4fvPz9UPSGADaRXnwZTce
7zcrZYLYm/ZTek6xUAqzfl5DA1/sa+X7Ry3xvSP9+3ibMGEuYhZzxPnTkQaPdTNop2w2l0dfxhZ6
DElybdr8SMNI7Ybti0Adg81v8OK9cCCpeK6dXm+ryNSq6kxBXD8VlFOe59l3lcB2GU6F7hFl+uJk
za55cPxezhnWqLIHIYGE6u5t5uylTuc2HddYhZLYYyFWK5oGGB6jKIbPej61j57Jebm/sC9PiKKq
UmQgSYY1txW3C0xwKu2ICgP/tuhEVNrTTCYRmshAvPomY8vyDwUNNJQY7vaEyJr4jA1NW7WYnW/9
OC/h7MTl57LzmoMT8kvE/nYpEfqESULjDlwFrOPbsTLHLbSVmYG/XIcUK4nez8JKq/OfxVzV8P8w
Aj61fSmGk5yN/i3gcl7cHKKZyYMl0p9unKOc4NsAYQ9uv5fPBmk1sSG3BUQXf3t68VJvy9x2+Qya
lX3OKM+ddKxUvt5f15d3BL0m4BAIV1MkQDLq9gPgBzkUiU90k+kmlPBUc0LhjcEXmTc/zGnwD/qH
e5NiQDJ1agWApNU2+61csC5uZ7fUOCPfHexLB9u7fa8nvnukXbg3LUWXhdmJUsmL+uY82tXKxmmh
Grfoig1JkYegSkVYAfF910vtqKb/K+Lc7iTSeDS4gQOxdTe7FtUmnaIbu9bPEvE4i7l+F5APfhk0
aDZ4Mjb2F2+JYQqikNW/jWUgf+Zu0EdxHtTfs8p3n/tB+M/6WJHKWUE7PTZtYmOSm4lPRWOk9K3a
Q9iN2t4vfjS+uKoqi4TDlubhxeTKlp12kG2Hygu1INc/tqtZPFl4ar4LvEF/UzmL9WMxtOAgq9xb
IXAKCoNG4Id66+1OWFDVmv3RIqwe7H/lLIJ3wdpW59S3v3WAfI/KiXvDAS6CY0urUaGUb4ezqjSI
9S7towUDor8rzZkfJOYW6DxYfihL+6iqs3Nf/pIq87gsCWC2tfy0cu1qGLUOEQ5zfJcMnRFSNrUf
G3860hLeeQ8YSmV4RP/kXZszpdvJoOd44IA77cb14reyOVc6+cGTaDnAhdX7US/S9KCk/7JuhZoX
/hm8RGiYUTHa3J1djaNsl0MAWDFMRfEq60G0G/HUhVkh4q+J1iyfal3WUTbFcYutZdDPz461+E3Y
2aI4kk5/+Srzc1CLVs1d9UBs6p1VHxd+X5tdpE9S/sikjWq6X85vOmNKLhldtp+JN9fFpTan9NNS
5fJy/ybdOUu8VdygOhVX2mxqB/52tQX9GsO37vuoE0v+o8FYI/SSNHlsPU2c/DRbvyyNnB6a2jtq
PuzsNVC5QEzVWvBEbxIMeIOOMcyyjxpf86LWncQHUxfJM+CF4uP9Se4ORceNfrYqVm4xPAOEaFoo
NYIvFVbF5SrsUALdO5Up0O77Q+2cWMo+Sl3GV9XRbZe0lgbUfEQ3IqnjO3NdtW4aeJod4J3GsJTn
3kyO0t6dk/TbkCCobpfQzyxsl5DyxCLZo1HaARB8MszK+Fc4rnaaGsQjHDubP92f6N43/X8TBZxw
O2rruUumaXEXCX9dI+F2NImGZX3j5NbRVbH7TdWBpQn8S+vqdigHi5RUoLwZdUVQP6SBLN6sY6Ph
Q72k2ilOpjg9iGL2TgU2IhS3yUu5oDaTaxK30dcUxdLElGkY11X9GIzpP6mZdh+gPy9PXu8E71BA
OGL27EQaVC+AkiL/ARfZ2kTJ6Bv0vZV2XRTL3L3qedmd0NN6feIII42ijAIHqdb65u5d2lJaLpl3
JPTmz7oq1reWYcRQNZfh/OpdglcfrVOKXib4vs18+r6pVzGSWbkxfpII8bXRNOEMgcbtEQpo5yYl
FmJa9PagI297+PZimFAnDA6AZcn+NBtZ+9xJqH9oAWn9k4941rdknKqnyq7yN5kEZnd/ri+xUKpl
xfjUvEiSuQFu9+nqe6NX/cIqSAhSUOn+HkcKe61W29fOonZjJK5/FoRFYTW4wZXY/ci2cOeoQKUk
iyU24Te8UBLL9GUeUoza7XIqLm5mT++nNgCfPJ/TMige7s94Z7f+KmRCNOeogJC8nTDi5/0c59w5
CFckz0XtJl9H2acHo+wcRkaBpEUK55B7bx6KQhqJRyTCnDAM/jnquRsGVtm+Dbymec6xOfhEKNMQ
DK5HF8/eliLSg2vOZYDa1Tbam/0lmTqduoAwnIeka/yoymgtiTSbHvq01+ixGWY0r1Z98fy5+Hb/
8+4tJjRjmluqv0ZN8/bzmllexI1NmSAzrJUrx/vREidfkK39V9cS8+DO27nQFdmd+w7sItHtZjFB
9thJlXIprGybOaz7qn8yqzx9t9IIODgqL5eULjyj0IExica2xNjaD7psbFFgC6Z4+Zi4TnwqMc4I
QfE5V4Tam0ikMTapMT/k/jd9CYcmlga8RA0EoSBgqJs1bWPRy0Q0feQ5Alu/PHHSsym1josW1+8i
1BfTfvDWyTkXfuf758Xri0tPfpNf8jqxQ31ouyzMZO6Z4WwlfTTa0/DnwY9U3/o2wwH9S7kC23OK
iMRItyvvuyKr0wnV0G4Wy7O5qpdI5nUoh7lC/Mof3qzuJ1r8UQA5Mwn12XUeUqs7ItC+jCz4GRCA
2H2UCOiO3P4MZCXcRgiJ9FVtuY+DNv4UPcZdy2gXFwPN03MWr0fl05ebHpq2oosobSqYOOrPfwtI
xWrWqYh7KE74z2RnbZ1HIyyQztSvINcRgQyGbsmu9z/4y71PAGzTtgPmQydtm9YBMvOsQpJ4S/xG
TjQjxWke3fh9nxXOQS3hpWWA65GzklwoeW+aI5u1lQtHIiiRoYq1wca3qI3LNexjKzBDo0mmpyFF
gvyKG2RLRj2BjTmNlTv/tXbaaJ0DK0PYRV8d/60vu648aeAaf05mhw+F5i/+N9ebXC9agzY+4zcs
hrCv9P59PRb+Ua74cqFYIIevhpKEandunnbgvnVcZOxMmZEV2Qx7Aiql/SvqpIAvOZZfXr1G5CnE
EdS9lNbh5jbELJm/3su7yMts4aKD2QQfV6QOv3TOxLc7GOzlDQWSjTSR3g63L//ndhs2eZY5S+dh
bF7odfs2N63Y+TnlE5b1aGiU/jugMM4UaljwDpFWaJhNOqXM4otHMz27FJOSpl66ovlu0lfsw7p2
zST09Tp5K8qUyrkck5haira+s2Q5YrgQNMHXtoHGHVJaw3YhnnzvA6DH5Msq18YMdQ/J+UucOcl7
L/blm8nXdBHVNUFR2BZJt0Z5YXnVCVhhX5+BHjkYFscA/k6TJh0Hw3Kc/h5G+F/LaW6mJb2sSZU1
oYBBK57KvJBWmNfIlZ+CYtZhhiEIFzxj6SIy/LHTbLwMWuvL55EwL/nRAQLFq8AchHluuwDNW0vo
8Qdrzo3mAZkybDAqo+g86mSu/8faoIL06kwLZARlGCDYFLDoS9yuEKhTMzFd6tnCS4NQYMV+ckZR
IpscBOdiSbxXh7JQkFAQ/oWSUDSG2/HwSHGNHsx3tFJ7/NHbbXMeUF76UE1oyd/ffS+PFlkq2SpC
SmQB5Ma3Q6H8L1ponm1kTm15jX0jefYWA+SVly/PMFCOUvFfva/b94YGH7uK2089N9u6jzUsFoAo
YL1L7GBgupjd+t3MZCqvOf/Bm8qy4r96FHhFRBgbiw/FUtvlqaZos548Nw7ir7U/T195r9M6zOkK
x8921xl/103btSEvTPtdDnb2IZ1r6ihJKlb/HVLPpPztKKbHUsvQjyPlMudTl7utHg5mGiTI2gXO
N6+3xA8Ha+0vrdFVcei4pdOcS1HMIlwhzHzrklLWJ5Ayzf9UmJR+1rNK+zmMwOYQlZj8b0mP1E3Y
paJ/pKNbrFFaye6jyDT9HwDoCHc3QZytobdURO1qNb6b0pbfUH5zn4o+N/9ZRkxKItde078I8rrm
bMzYuoRNgVvv+zXxSxomWet9TMai/4Yr0UppXYv78tT0cMufy9zwv67Q7MS7qk90JyzZp83nVSZT
8sGLLXtA4aDP1iIyhV45H+IS5fBTQOzFwUMw4Knwg/mbNSTOcNKsdvyhdWXaQ9Lq0oW6kNsiwol+
EGUs3CnzSIIwK6lvxPnHIldO07YRy3cTQk16KCvk60JjpH56qalSfJFaRg5b4RQynNzYXrJQQgV6
XmVQTx/kvGpnIeiOHezv7XOrpNIJZ+mec3Zhbmz298QxAyIMEmx2u+bJGILiDXSRzDt1C39wMNg2
SVGDeby3RDDQYcBL3h6mYYBEsUjHwPNUL05zIb2LH8sj5M+LuqJqdiirPl4mVcpzrNthaMvbLXQ+
/WRkVaKdK1/Mz9Sc4rMjuHfDzgzmz7Fw5LM7tj2iuYVvT2Hh61p2MiqjPYK7ovihItnfDzW/SH1n
BcpW2uBbwCYSgmY6Lx6OE/9L2Xks2Ylsa/iJiMCbKWxTViorNyHUMomHTMgk4envt8/gxulqRVec
cauFNqRZa/1uoLZ7SXTnGOC9KFP4k8d19HkVxNqGc3jRAnoSHwWxRsN+hZVKg8fpIO0CxcB3iHif
FjV9sqS9B5Co1gpyhRjW6uBnqk3yedKquSoJamDGNS2uX0A0WcrHKWra4DjOfl/lpa1L79j2MTkb
89KLo1eV+kGZWfCnu+py5GTdnKdrOooT7MXdFCRIbkOuI5P8Xt1aDucsMHV3bJzMe+SkSIZjt9js
o/Jn+60vRXhRyJVRfZajWL5E9TQ9pFpm303osMWrcualryKebVHFY/hdTgamZy1n/aHs0NTnYg48
/aJMu7+U/uR8bUcRf0hwFXNRqimxFl4kcC2V/dTeOVmGD13bDUSCh9Ifb5uqsuYudHX6ZVQy3Mig
Uf31XO2zKNq9ku7JVan9Cha4XG/KNhBF2tJ70WG6RLmjR7weWzF+BFcam4MVO4lwMk3bEk+LdAwK
4SfNPYJwVhf42vbSTk1yQ2QA5R2+0uAr/VjqNCcmiYn2gne2PtNfYcHZdtt+K7p+gEdOBEqRYLrz
jf3Av9CHJHCjXR0JBLU9QUNT54zrSYpwQ6yW2uYZY6bIO5g2kjRmFUmNuUpUOx1K01cPYqBqedKp
VN+qxsUFWhBC+AroN6S5Lf3164DXpIMtjR1+uu68x1cj5sV70Tp9+sXWQjlUPLNoC2gR0RfGttuz
6Zb0Q5US/VpszpL92PnHP1s1EdmACUf8dRm9pi9cJ8xeXYsfwHGOq3I6bMPuJdCJSh+f3jqYyDFY
RbkUW1KKj9obKr+wC9KinLBi0cDVCWyd9/GWzZ/GPp1/GqdztyM0+ekDvDMAiaD2ort+l357yLTs
g1xJ1L+wFR3XOWTz2JxU72AYpXCDCE7AjcnPYem2X3TyCX+19HWwXHdptDXF3nn6N53FoI5VavfX
CCnL9poEgtRS8teduagHtTp366YiWSRV2jQHUyfxIwYu9bNGIRndRi1vL6eJvmjp1FzjQzrEdX9m
H4knFZg06vJB7UvDnbiYuyjUfXYTiXBcC1Pb2B4vArwqX5emG46DBP4oqmEzwfUw2+ELCbizzWWS
OOeqWUgOwKim+qu2Q/lhXFPZEXY0uV+iwV+SvA8C8ahXApZRQPjhgQ1Bb+hgWfIQOlHnF3G1Bb+M
6pIlDzXyndxi1/LBr1LFEm1N9yzQIvtnnKa629aUaXSXeCVsSbGFk3tNNkYYFU3T1lGTiyEZ/CIi
VfbuAit+6x3rs19t2zwN5WXGZtvdvpRkppUwfUU85X3ZrqbILHwsG/iTpA7xQiJxRoRmH+IVdvdV
aerpI9r8+Ps0rIkic40Al+KST6VOmNlokweKRXUTNkH7IJxQUJYHeko+z63wz/1a00RFog+Kqo6F
/qhLv6sffTJ9ZTE3auzwpgXVzWmNvPTgLMY+JYGv0gMWNOmCp+tknxMgiKFYgqqErCPSbgRkjXmw
Z5u6OzlqqMKiSctqv53DVXU3/R42P5yS3vW6a8S4HYn4qdyTTDEwLWA3J9mh5JXteWotjosET6xP
RJ5e1Lxh3X7AmRyGiY+pjbxBhhpP9bkpp7HKR7Fn/b0RsfgNZpEkR9j9W3ByQj1H56Tb3O92BfLN
8TRZo4Py2uAnbTe10Lg1wXnHlz0uLk6GD3iS9GUhp3KBq5OsCbxvv+kYN4bR4t44zpgJtuIerEWz
o92591l2GJbDyXyaKj/5aBIv/CbqbK2v9mla4wckwro7yTGr+tPQSfdxa6N9u5hXDh+TteKbkAdU
EY9SdzvL2u+m68aP+u/uxWCmIJRUP4amT6szAbaDvdmMHXTujL33ae/VwtHs2+rG4PEZgVr44xcG
d6HBXWpYP7Ub7ub5uifLQuwb2dCrCtguI8IUeerDNn00yiOKy3pLEh1gF+/psdMQdvKujiwPn4f0
t7I6UtAR5PCJbemanKQXp7te/dL90YS7nG523XuPpGkE+tjMY3zTYrE3naeum1Ne0qieyjimenSV
H++Pq2rErUOJSmVR8lnEjJn2dSKm7sWpHXfmQpz777U1o59PcnL/QnRb+3lZbsu9Klnmh9Vi8HWD
q9U8IgcIo/oUVVl2FVuzo2IioFblM8yf8lSti8mKSVEi6wFRyQG+nApvs0oteMo3k5Uwv2R7mZFl
2zdpLiTxzFuWz+G4LR+7ytu4K5XC4LHVpTvdjN7EjUm2WP2VKjMka97LxrFIDCzmm7U2VV2ERIBP
VAeec0OZGqGtYtXv3ZnQvZFkRFnrkDjRbcRiPmqmkNTnJfiklOQsrHdd/4TPK/zckWEnrqWuNz8f
A9MND6Wcy+p63I0v75sUk5PXndK7vhuBVaociGXPyLocmgsfpvI+trvXZ3kc9KU+bmxrUwjjdQGd
wZIi7u32TeWx2UCA9OqPRyhq+8y0Y563q4slTXXokrH/5HZNU+atHKePs9Mm33XY88eaWEQ4Alm1
fZwaJBOFEJxUp6nOmiyHY9B8rp1mepxAJZejab3EnjBUXf3TvrRLU3A5lbjeJxMKkjFe/aagFVen
bhIbQwjhV25uUsvqUHO03k+e3A3EHuutd55n6RQvmpSwiCZZPpHTzezcE1P55DieHgoByea7FU0W
II11S4zgJ5fPtLlKffDk6CbntVa1upkiFBWf67qmkksaHX2eG9dZCuIsky/pzvTj4Edd0+eJjwHm
xWVL3GP2XqY5k2S93kdVqJN852+FOjgyv8gW3+lyO/oBgw9RO+F20GMKBJ9ObkPzTmAn96jilxei
9+3HRG8NQV+lGz/QWKXXs69Xpxh42k8CSwW+xwKLjjnogu4UNj47kc+/bOdpzxIimJso+u4yQ8/y
clLlDzgGvaCmbd3qOWmnOThOcTB9bryk6/MmNN5dFpudb9N7waeKKQMmZ07rXOFM5KQH7ZswOHOg
y7vk4p6Qy81zfzE1iIiltJp6YE3Lg7QdtZMblFV5ZdO1dotGRpUqpmiNmgNeFt5PtAvO5ZMIj/Xr
Be2hLYNUn7DPHZ6CMRJkh27+NsGqqeWe+2jZv6GV5fJo5xDqtNeRgcBVMYxVMYomXW8DTqnmNjWN
HdnQM2QUjPSSm72Hpp1vq1TliX2pZNHHy34fDrNfHlItui2vQV64XJNQMd2AeLYWndFTddYImDUK
DQl0Dk+C/GChU3NV+46XnLxx8D9HAwPhM94/7ARpXfeRHqluj4k3pNld1RLFmLtlt953QdS2153H
jZVPQY0HbQl+8uzOyluOld7d70StKfdUCl+pc9Ot8nPiWkAlGgnxEK10U4WssIPLo2ydCFSdN8CD
xSVlScRDekN5HSBTZ2jan5leOfFBgp26WLYHbOCh4tI5gdw4VR5fLNtI9yErm45ujIlUlP6chzQe
jKxIRYAIEiFPKUjYmF/KLOL9zLgNfZkFZj+s0GrDOEJXKVXlEH1rZ3+RRUdEECcSa5v7nBnKnbJy
4pxxZ8hbPrCVw6gikVve+st8P9iuNbnskx3uHmpmbN4Ui7eI9y4KTqFgjJCXUQadnG+PpIsnC5NP
66T/mps6Hjh/+uxTE+vUo4xUIfA3oTlxcy7jFSIgGM+UUosRw5m3cJ5fqZ5DqrUwNmkuVxH8mAZs
xHKf8Kj5lDpyal7SwWZgGxijJXkUGWvQ9k0M+fss6Y46Cdr5OMI5jHJY6khL+oiWkwI+I4VE7U4/
nzvcSW72wDb8DKynvHMftX1YBChR9nwPhnYv0CxarwgGbR6ivVrhm0K/+CWFiDvagjq5U6MMSSYb
0iHhHsSd6qHkLP+qo4VrpGFd7nm7x/sdxwO1dTAq6hOSff1fQ1uVj6of5Jd5753+LmjN5mAyF9nj
WgVY2VzkLGXRZEn76pptk4UpVz8GX0qz20Zs0SNfxAsKRS9wQpDhJySqGPtJNBu0lxZKm1eEpgya
wkYiufVtDWscQc50H60bN7yq06FG5QZGeijXOOyouCbn0ChHb0U2q/h3HO1RdhtNS/WpIn6Er6+N
/aKx5yAEb3HUzzHMmG15JkyuvTE0fpHOQfBgA28bGPvJ7s627gzJs62ml3AU1JpGNHzmdSE5qYgl
2fO5Cvx+KQY7lbe+xI+uWJGeBofaVn1XGCGrZ4ObsIQHq2DA1Fmtq9up0mt58Ot4HXOGmwtmgzba
j2auwvEGh/noV5XUYXuol4mePPZWgU8vErHxMNfxsuaqzZzXffDVWERMDcez35NCE/u6T/NoiBHY
8icYjfUu7cBs+lHne2IsCFqQTfWB5Rn+xf1Xfq+cBm9GZSdNbDiHek/Ie7n8jOSi/fuk37v5GGRL
/MuClxAYuk8d7TTVaT63Td0c1qxh7NYSCzRxd/f8kT0gk+yn5+z+Dy0Fy9htmotlAQKBGayk3n5t
ZV3diGaJJ4xL8IcpDIOxz8oJoV2SAt+z0dzB4WCcdfiKVWT6O/G2iHQLb0mrQ2PsnNytfbg8Djqu
vuLbFneH2rhzmzO9nfebnaC9XyQCLNcpZVdG4Kjb/fDc1l25hGsGC1ql+tmf1lpcLS60y6u0DFY2
oGuH3/3qr82xpTprmYYOwRc7dOa7TprRKQg6cScmMX3GJKZblb26qOCmPJpItMojExpZ6FQnj46K
gErwjQ4hyJb42nF9l+NdR3HF4TIq/4zEBaLnIEWQ5HgS1b87ggWqy52JO/cANf3nQrbRX7qZq5Ze
qh26Axwq3dLTNNxFLH/C5+x6aXsqWxl5oDTrGoaLWn5YkzLka5CCx2AoMT6YAq98PbnSRF/cyYAU
xFljljyox2QEUyWE8KisG/2WcUxTYeoL+IkbA813U0N3Zn3x7+6Hef2EKkXUhaCKenbs5CxUB9a5
kqA0aY4iTnE5G93kToudRR6UK1G2M3X+J9nLgMh2a/RPZxDyQydr8aNvx/Kz3er6m6ZkZmCNF/Sr
9DBtLspB7K8b2eX8vtBB49qF6ZYHYhei8DtSvRMatDr3auHfq41GBxkqgs7jZj1xNkQtP6ltXJ62
tGbmMk9z09JRS65FxRRaH5yKG6LA33t6SROSVfNQjPaR85pBQmOd9fvkhONvOa3jhJapTlRh9rAd
8h0Xv0dsvYLnUpftNS2B/h3tS/BUsYN+2WmEx9cxPxnp+13mt1kVxGiHpBuveYmTbpq7NKLk2Ydb
+ippD01eMXP47nnzWB3gtyTNUU4xNTiuxzPwSrSrB4Y5W0eBvTSmAJkZ1GNEH1rfBNmOZqDx++Cr
quLhQfu++Z61U2vu5NalKyDlmkS5K2Mx3dWqSocjPTjuxTZbx0M9y2y8bsEPftbM+28zgiCHG7wl
k0ccyy5ec2CPUxFuu+cekQZOd+niLC/t6uw/8JocXtDjJu1pGAZGxxok9z6Z91EQ3BTjGgx/q53z
WQ/R5763uuTYJFg9X7fYfNyyjrm/FzqDuuL8nU5L2FdOHvslJ7jlEgMcc0fHLXoO6sfd465G6Lww
lYSPF+Hw5HojI9JGDE9erPR2w1wjfN6pk8H7DC3zEWKprHPB8H1n1tjZa9MzLS262p1ZM8phgN/3
hN7ljdoGr6hSJ+uO2xLYvlC6w/zMh2T3sVOB3K5ElrXphxDw8Dd2NvvriFWbZgNeauhqa9NrUfZr
Q53myvWRLcBYiKQc/WEWzaCwoY7XvugyLHKLtlXBaxSO4BYLMREX5MUZvDtZBctNxQijzFeFeve8
KbHLY1kPSUcz7VngznWffqybrV+h6o7ygBWfaA5lFREiMCsdUg0Ao/8u19XebdLsP7uWg/TeHb2V
bYkUfDlT/5qbaB/9+WqTnXMVb67QQEKxLk/9mmXDeaZo+Z5ZSxcbTLt/mspA9oc+lM0jmbHOxzCZ
wucZFLXOtYyTRwTM/VdZr059HNokmvLZ8fkr7UYGeRFHZqApXMOSIYDduC8UHWNUBJze7aFaygsD
eV4uOZLDtnyjkm0+VzrlNkxKZxJs+hQEq1aNvmIqsmtUrwG7om0b+qxkcydsGN0Bv4xWUh1kUf2j
DEw054uBn3WUxooOLMaf+xwJ+2hzZBv+KzVJ/BR2NpkL3aX2RoyTl+VTEjnXndmW8HaNYdIb3ev6
qtv86rXfGSHdVfg8ypNIlqmmwDf0JWEwRV93upXqGDHi5k5oGFVdLUlaZsUG6P+KO1DUnNCjjdFB
d5usTsC34hHCVEekisdYahq97AyjXn+NpE3ulXVa4LXWd6/h/Dcj2JJiI7R91t55IFlL7pu2fnB8
jwtdaTM3x2EZyu8C+t+US6M4DUltRiWWdnvY5y411HO5GY/asRva5Ribcv68dwM8WDVxVOS4LapX
pIzOj4YF8GOB2FAVoBXll7D1m4/zQtlQ7KsMQMbxeDnrXTHdq+pp0EcTi5mcQ9N3N92gHXHy3Nm5
STnt4iOGKeFwmE1SDlft3O19EZOb0OdTHXPbzHPk3YXhopMjZgUUXPS/iJr9pK5OmfLFWFRKetc7
I3qQhVHqcwMmFuW6stSrcW/WlPG6XAYmZ3HI7cwRS4khIPdlHD8bMHHW3CdqzKiJot3/2cPG+GsM
MX4tWq/zKAQWDC4yUXNSa0zjC4C3OcmzsVQf136vvQM7o08w9diI+QszvYXn2OtcQedQ7Z+XIFrd
ot3iMTgsDtMeSghPN0Uy2vDz2MHrvq1IXvJzBc/kfnO2zCtk1nsfzX7pLTl8ouoWqun4UpIKcuGU
+N5TRPU854BpALp9196YS6VT4EHmPCcSX5Ei9Rr/Y0eLMzyWfr//7KE7pNdjOOjXtK7FQyzTUy0m
d76yjlcp5uzKZyIQbm0I0SDL7pdsW78AVqTTFYKp/pYuSP50OsHJQLgq/0fbO/7Dvu5zRkFpFqii
9AAfJ+4fQqrSnaltSeXAOCcJO/rMNqiOly7bHMTUpgcOVpExtlm1vBrhejE3mjq8MDby37s71QUV
h2W4Nh+2sLRfJXf1U8DHqfPOWfzfY1pR6l688+6WIBvtmd84fgybZqJ2bWzJjDzgv7k1uVkXG2Ls
nvcu6+hBE5Z5TspFiFK2N1AC+bCPwVoy1WeoH32LbULZ4Kuy/gErAvenBdPPJk9w7MjugXYZ96VD
yGiKaJvIPWys0Ijju3NQN8EwUR+rQfRuPsZYiJHyHi/iOA5yeQkz4sJuNZDGfNw6tHT0wDF63Sne
J8JCSMH+Do+knU6bQ2N9dNeGy8ZXldjPGeP2VwTTwWVgHNGubAaw6WpjXqXzZW4RllXKE1CMRNKH
edukKdMfh7uD6yEWwzHcBywGqfS87lTvLUzIo5vqzJV5INctOplg6Z0PPVNnomyntlumX1OlVPXB
inQtr9a5bqlyyLAMNk7R2m/9Y9dZB+qJETA61QddA0xvRTwHUr9KLeV+pmqZhJM3ZQCrKbNwN/Gp
8yvn2V9smGJE77cwpHLRx5yDx0R6Q/MUiFiaMnfxGO3wEd1k8BIStzt8kINjXaYvXDrh1ezGaKyI
1PQprQfXcT67Vb/2141dZXL5//p6vK2wr9DPsWd26isn3dPxVzLWPvUMgB/PWKYMNUOuRyda6e33
1fWuItv6670MGZ+DFUxm+B04xuxjAZBM93VSUyzK32W2JyRGYzXb3c4DgbifW0JXlp+px935wU3H
Mi4snvP2E0CLcl96E7emKcos7r2vozNFbnzqOtDBq9IzBjh5DvZ0/+nY8ULloYarvg8wZ9szj1Hg
iOISwL1xJZJL8CUIHZfN7SW45mfEVJcL3vipCmecn0aoCYxdwFLwfWh5OwgoZp1EVybatfPcR/5I
paHXKQImKY3aYDgvrmRLRTAu0r9iGcTJXzpO22Q51yCkospDGzfTzNipDvsvU8ot8zOjXy2PNrVB
fWvruls+RpvEHLtABIfdNyKYMrm1CtnGuQ6M6e9c2vLwnBKusR47hub7Yzzx7x9zNwUkwL2f8L6f
oha2e4kr17Hfys1ybYCSbNmVYn3z02Kvzc4MxLW59hbDlVm5PiAKM7VV3WyOxtQ5npPWXM39SozI
MnT1ylWp5+YDVKhKnsY10eON2t29OZqoD9pvs2pLSXM7p+rIvDN0rxQkkz1vBurXQ+BsfQKKwYSl
2KJwSL+07JgnLAIbezdvES3M7nK/Hhe7YJSA3/P2VQtb/VJ299R1zCHQHmzYll8doUY3F45ZXzHd
FP7Juhl58mMf6Bw9fUe+EtdfeMTUrB2/ibktExqsILNXYuIPFdwbW3kt2C4/dSSb6OBCdd7O8DK9
V0RIDJYipvVZrjOGbznCGucBDFV0hzZt9m+bTMYnFNLey5YKN6FLmuvjLKt6AD6gRswrifY2Bzyp
7gca7ocUPw94zOHcR3kZl9W3ZRazV5hILSbvp2n70vv7tlLIGtc9eNqXPzZMyb+surU3DkbXHYSY
Mb7WM2b3dGbx0QnYF+RbttdB00jYAst+BwBkuuMoTHg7snvWfPc1wM20lepKh/Xa3nUJ+ZhruAA9
iGCa+txU/kQ+AJA4mDyTn7/63bMv0zglzEyTzgwH2cFuP+wVmO9Tw4n44jpqZhqNpSm5EFFSbSAa
AfSDzouhe1S83ZdaRnCm29GoLzCO0qey7b32JIYySZ5Gsr4/S7IsoeqENvqZjabdmMBE83Yot6gf
imi17VGJzF7cHtoEk2Y8xLpitQTg3s2Lt2Lg0cn+2rhrdbXCZR7vI+RMxEPUEdd3pgYGGNjagdTg
PcnAZ/Xd6g4Ze9QVky4bwcB5JrqXi38A8pRlEuYyStQ3KbibjnbrYXI09Ovcxm1G6K3ey+2KWZYI
D3M699UtPCqnJ9Sw7rtjXe76dYcgMB/pHbe/+tirfmBkn6b5WkX2tscHypw2KetvallhK6dV1Tws
U1gDWvrpCGNx2xfwlcVXt/RL9KzY8Gf3F3WDKLw+rpYCjg8IDLAqOO9iBlIPpp7I1Zys0ZnLynSh
k8tyX56rinY4d9sR8/yESkcdQrvZh6UJzMQrsZGbV5xAey5U0nHieRlUK2FmjvMsm7b57DHH/Ayk
D+fBtDhTFyxLptXNXk+3wlJiHQ3KHcPhdskjjPZafm1lEL64mS07IolX1o0/b4t/50xK1bkLBvRF
iDnu6PFmGN3jrJr0xGGUVidyVKuTdidHFwmwlXfqvGx+jGaxX1h/kX8/ChU/YLaD62s/cojnzt6m
27Gqt+2hhpT7HNRS9rcqi8fqWIamEYWEbrAcy6gUKSgPRcYpVeDhl7kBs3wTaTExwPQiefL8vulP
egozhj40gExeF2sKvXn628DdGxadhzPOZxQWw36QLqw3hm1VIo5uldUYpCfBfAt8so1fvGZP6+Me
Oun3ZJzToJBysObI5sZPoemHnkR3O2fhtXTH5d5YAq4KjJEYrad9P9z4o8PcuvLo5E4UCP4nGRn1
izMUWKut3cuEiHG2S/tpvbRQDTnQr02j9qsGEkXH4NUBlIUY1L6qSkUvnsWn+Nbjvnvcey+mHvh3
euY/GGWQxXFaSvFBcqnp3togDd2yaYoqhq9To069raJr07z7lLfkezx/MUDCBhyjugwXpDdEeJoU
Gff7kBbTxOA56fj60ejBemphc9gtEEWNJfk7P+0fzLzLQ/9DBEWVyRjx8t//i32vhcdNVGJSHRIw
fItt8vg8EjFw7gHv//dHEZgMTRc/KW6Vt3otPHm8bmunpJg8GAVBWi9nEbf6XHlyeMe95C2f9mKf
fEln/08oBMZ0b7h51ToNbDuTFmUzDXlbkpbQJn193pomzie9v6dh+MMCuVCFiaPG7QxO4JtP127T
XkIeyWAObP51txt7nXKQvvMC//Sr4DKja/VxQ/3HAkHi3ietbbIC8h5Zsyvc76D02kNnIgDfRkXv
ECn/sDY8Itx9CnnEEmD0f18bPtzweUb4X2Sx/KsO3fYgVtjltR7f8wr50/vDKRH/Kg52VuMbfigK
OTlJp84KJiDqGSpAct9R9r7z/v5ho3FZFhkyPVZEjNnCW63uFKmI7pDP5CxM7stBR/fwhz1EFp1z
Y2RqCk9FSSFLly5OQnjp2yo4Q6YJL+iiPvqQZZ7/56MFxQ/k75ArFH3N5c381/6j00vQa/COZwWH
vqgzOCvQtYLgveiSf/JV0XpdlmjKJI8g6ODNk/ymQt1N9mkBHcc9LF7NdNCpUDdw3Zyw7vX5sH5U
gRL0pCs4o3dQ7Uw0xDq9Z/n5z3VFVAtWUxeGLodq9mZ3OpU3A67Q7ztVa/8CYQH+xKNbfkGUV7+X
Rf1W1+Hxsy+63ji4WNbz8//+gptm9kqAEKZjiZfeT8nwXYJjnyiBfjAq6wtkGOGhFWZ9R/bzx+de
vD3YrBfm85vnJpDEmcHtvG6yrw6p229AnPgB9tk0HRwRb7Cp1m+ptM3p31fUHx9MujGrCl4yWp2/
/2B4JzaULejTwvQDATyseOiA28kSTpgvYSuPvichnQ76vWzgP37XS+jIRY+bIBb6+5OHUJIo1NuM
VTzrVztb+2kLOmavq137j//+K/95YiD5xTH5cmFygb21namDuZmMzLILXpOe3XWTZ28Hbfj3p/zp
F0W0wKiQODC8t5YF9PElc9eEE9dGCoXxCLqlh/52g0r/zpX1z9ufReqjFEN8mlwQo7+/vL3NZplg
4lRkELs+2GUrP4TQhL56mDi4x30IyzWnamii47//xD+9SCz0iEwjfRHZ7eUV/NcB5DQuA1NNK7yv
fv+t80XUH7psCdbDvz/nrbT2sg8RYiYIQCPsy4I3l8nseGQnbHGG6gBpIRay7Lpm8Q5AGC3U1oay
cdXRTwVf8sMapNU7P/Ofdyf0GmQBCfgmvqpvY+K18QFxgaCLEpPtIsTsPW+IBTwsa4M9oru8Z+L3
p5WD7ePFyzVg0P/Wo7PCuaPZkL0WqXbNieSYx5KAoQNhauk7t9p7T3rzYnEg3etN8mJFPKJh7T0C
I5q2PPRyCq///Rv+8VGXPFcfrwscy95scOZfpVBlmBWhU4d/4W5BanpQT5+munovz/xP3wttxf8/
6s1tRUUSa5CprDBVhtm1T/aoYOB2JA88grtJDuW//7S3p6YfUelcHCDc/zhER2+eRzeEH5xu9XF1
Vu+MUMlC4NqyU+tDKwwCa06JYOYTbN38zkn29qX+58n4CyE/vFzLb2WOja+RP/q+PqZzm/7uxzG7
bsGIT37nje/swT89CtNFl7MZw8IofHPGxBj3d9viakS2Jv0N+z4sUFC8LEY57/UVb7/f5VehLLv4
C+MzzO3792Ol67TyawHh1QnsPRCN90n1q8pBM+KnLu3eE9C9PT153EXMi70M9EY8M9/8Mm/RBKek
mTlap4ZOGafn6D/6CuQWoKzjyL8DuO+dL/f2SLs8lOOEyi28dIbZm6q1joxckhESZwoqeuc7UXtl
Vmd+VWiLT1Qd0ZGp0HhTaZl+rza7Pv/PS5ayhq9IPxXwm99sfCNA3dTWL8d+U8t5aU/j+BT0Qj/0
VRodwWZHiCXjez/6D2sIJX+GMVqGdSICq79/WKOp/nnIcmxVA7AT+85eUMPGv4WqYRz8+0/802e9
qPfD9OKhy2L6+8Okhj5CfbagqQrqIuvj9cOoqvmh9LbqtMj/4+zMluNWsiz7K2X3HdmYh7bKfAAC
MZJBBgdR0guMokjMswMO4Ot74VZ2V4qXJnbWo8QBDMDhfvz43msjSVOaWv3ksWofjF2N++owoFTC
Qd6TzovUidU4bwSi9U4/6/R5OaZxbfGjELW3b0cpH5xkyY+Z6PULW8LiiS6yEbaYe1vyczhbi7wy
pZWFsyOM6sjwNYLIP6uiP/wr0bGt+EGUqO+H/MSungTqDP2yipevFe7iM0qsfVco/b6zreLl98/i
L7undbg72GJwsKN2UP9S3vXoGrt5GsIERxk+xsl5FN4w3st6MM6pTqtYj6P0wevpARftVJ3IYk03
eJ+iU54W/X50aultP/mj1kH+r563P/8o9qYmqEmIM+95Mx2NUn0NRQrzxi5PtO7KrUN8+t6J03zT
9PMS1L2wrnt1aUKrqBGB89DDdgDiTlxr/Um9+NF4Jb3GpfSGN2G+p/kg/4+jWueYepFJeUJ1LraN
cMcb9lk/8iZ2OKea2k+G60fXhBpBOQx6lgXs3coFw1NdFBmLEF9RhmpGH9fjLOFcstkdc58DQDoS
ZWQ6nywmH16X/IEVfYm04X3GmsZJ+pLQqiP73LA5gxDViqMdyDLlRCbBdKuoAM3y1vzkkX94XWiJ
68SHDfz9E69FMqWDVYlQ1Qtj72S5baNHFtkpwjO+GetZ42AFK9onU9F6G98PNN42VjUw2xAh31Ec
JLrgQTfwiUDgHB/TdOo3+mBbj78fzx8sKWQFYTrnnQZA+Z5CgAi1sIS39KHd1VnoAS46YCpAiNHH
b5ieR3aTkx5QLRgQXAfjk/rug1uL11MlBNTUkPu9L0UoHeYu1xKGUpHZp8xGc+8S87SjaO1DUenQ
B9r+M+bOB/MYF6UjQ6GweuDfjV8WN/i1HsvYMHAO7cw5C/ZMYz53ojRwLDn+++8otCR9XbdJbVbf
L5tuv2KcbVeEZjErp97uu0uCJLjeqjgr00AtRLydPWe+/f2T/eje0uahyuPG6kQ5/7qUCfwWFjJ8
ESrDInZzrZV7YTVqiEfXvdURumMv7ObL/+CiJl0PHbrKWk7/etGm7FO1sFis7TypT5NJ77xzLeUl
bpppp1b6mXDeOf/kTfmgQqAyYAjr3Ecdrv+vF52jzLELMxJhHZU9jXJjuBeEdRaI2zsMrL//hB/U
7WRl4Hxm1K65Qu/LEYH0cBglNdiMM9nAfHa05GLcK5yF+gLvd2BA/t6KfOm+/v7Kf0kxZenhMJUA
2pW9tcbm/vo51Wph1Z89NEk0DzjjmNtzy0HmG86NeZs0BumqRtNZL24TNTjfETcjCFF09VgQHP7I
iY48Nbqskg3KKIwGv//rPnqrWKl5sWh0sq949xCsUaoKMzfroovgzSVrHetRbF9zuq76UTxO/2aW
9p83g/43XVzKNOI3fr0Zc+JqTtuyi0kG+t6WgH2g09HcpbrQ//0FYAUOIzglvE0ljebXS3HeZPQJ
brIwQpy+owr+UvGW75hg2M54nXXj6WUe/vu3kzxd0HmA+Yn0efciYYirbdTfQ2iVNe0DrRpuZFrN
oRchTjGJj7v7/fU+mi3A9LmeQX3nEiz162d0K3Wpx7kaw9GM1P2UDBoO/F484p3U8OhrEc9Qk59U
eB+NGQCpJMNAzlzBi79edEwTT8Z4EUIa40Zgey3itCJVNmgLlZVnYHzyID+YKAyUxabB4yRh5P31
GpcJmJNrGVpznF83Vto9dbo57+iw5d9+fz8/+Gh014HJ8floBNvr1/+ly2UtdD+XJZOcZKLgdNzW
wYNs415UBkTj8OeXT6qyDy5oYtFmDee4cKUD/nrBqjZxrmCyCPM2jraVLV9LM9X3hK+hbEbc/cn4
/OBWQuQEGMwhMUCK9xslzuIHjo5VGfbMWSHiwHyHNMJElW5/BiP/C8+KV30tg8hUAxRGf/ndvGcn
qM/sdJpCkSXz3jJAHrSpMlwIM9Y2thQ9G1K1uk2HXj32Db4cq/eWG1UO8fcUsvYPLOEmeASj249r
yotjWNF9HHXD2WUbeGQ8ZPsK88s+jnPxGeDsT9DcuzIOfwPbVtqQ1l9jsxbNIJQTCV1odX2NyijC
wGXpk3Ui9K56qhGDUMTOU/zVYzk+1G0KtAS1kfIqjDrFTAJNoN/8fmx+sIRxRsBJm0ap43AG9utQ
UZUatmrHUNFsoaBXKt0V3TSCdEEU1mhmvl8Ur8eZWRufvPAfXZluPa1tTijAHL2fZayBSPkknsJM
dX6SYmFSry/ijB3dCjWhF092P6a+7L3hk0Lzg+HKwcgaWswpHLJP/dePHOMaq0SjTSGQ9QSFmp37
pA4aodWOn8V5fzCTgu9er0N3HDjKu89oiCI2WA0ngA/Rqu83ZblD7DNxDDyhj5yXbu+0+vjJB/zg
9V9nGnItqAtU/X1XfdasoctrXPHNDB5FRVSL3BvWx36RU8UMABekCX4/jP5yTxnN1JfWelpBg+/9
BgX1QK1N7jDz9qX9udeSaqfXptyhxvzsLPGjSzFgwVtQxLh/SbhrsmK0MweIxqrbPOLZS/18dJEq
0eP+pI756FJgqgyeoGtbFBa/jpRKa+bMtZU5xEdMz77szAG48ZglKJ1kEf7+Fq6r+C+TAxhCWpXg
15ni0O6+exNd7DWIaWEupCiuz4i4UQssSw295ffX+ct7x3XYZq3xIyqo9/fRlJgaJMYXHbbDTJKv
7UbxMbUaIpJwjeGgIUM4GQb76E1onX9/5b+8DSto0aZQZgJnI/InLPNf1kE798AZrB113K/tXgx9
E/aYNDdiUOYtvfH5SdUKuf39RT94hhb9O2Pl07IveB+4lcDbw/OqIWNCEAeDQ0/vqpmmniOQ2/5P
LmWQcLB+OCqnX4eLjX1OQwe5KqYEMbhWjw4Klh0ie8/5rwO7//Uy/e/4tb79r3HR/+M/+fdL3czg
whLx7p//uE5furqv38R/rj/2/77t1x/6x03zWt2L7vVVXD8377/zlx/k9//z+ptn8fzLPzBV4DS6
DK/dfPfa4wX68yL8pet3/v9+8T9e//wtINxf//7HSz1UYv1tcVpXf/zzS4eff/+Do4h/uevr7//n
F8/PJT93fm2ei798/+tzL/7+h+v+jQKS+4+QYG0Urkhk+frnV9S/cerGi8yeibWGiu+P/6jqTiR/
/8NQ/8Z+mMOCP+PrkYEwm/b1sH5Jt//G5opDEV5LnTqRleL/fu5fntB/P7H/gEN0W6eV6Plp9c/u
0H+/4phUaOuyxr4/usqUco4562Oyh+1x6ct2uEmSqDx0nraEuOyVi6pD9/Y9MZaaT76I5+30rld2
WewMdzUOpQApG+aoroz2aTKniEb04Q1uAX5ea85/SGMY92ieNchIWTa+FklqharAiFvLAepEDGup
ZI/OPsVM7tso688JQlAfBm+bs6Mw6kAf5HTtgra6xy2zhDH+t9dc1h4y2rnr8DHlzp4qJL94apke
10ymB0J1a83P0si9y0tXO9jwK76OnMwcsrIofizWlH3r82EqNq3Stlu8I/YGB7F7UjQtQ06s5u61
3gJPsvoKu2enVEc5Oc7BdNL0wCTo3EVlPJ+NRLZPcK+APQjp5XFgsgVyNpqAhzS1bf26JqpeWh0P
cTAMifLNoWjAVNpFzZkSqr221dEKs7S0bgVaM7dW4xNuAO0sShIu2kjOd2PWFGiCrfgxzdfGvp55
ct96KsZv8DbL97EW4lSWmEzwOZbpVyyA7RSuwey7vDDF1ZDqzffJktK3Zrt/M4ZWOWdmOfykolGv
st6bYC/FmEWVKUEhj29QO7SoGJ9A6CF16RfjiF4cJIAOLXhV0GfINog26Z5Qdrn4hCxXe2nauXzh
/KM6LKJvfuYWu3x0iGvU0IhGFe7avOnpGICmMJGDj/09XIRyZ4iHJmZbXNfYsNu8fpoKDR9cUoW2
GXt+ioI8gJiZ3YEDvCDPPGjWQ9Vk9iazpBPSKCh3Dig1X8HqYuc5zK7E3HOefTaoVodlUUBi6t5d
TbG6jzJpbJT6LaZ1gXIeHfVgxK2vcBRXZcsPe+73mlfuFG0Fq1qQjce83ugSD8Zg3hHcA4ejLJZ9
lOPK9uJQpt6zzDJwFnSpZtt6g7WoYQadjMlnD6n+lEA5NpWrvTXNKL9QLvRhS6ueEhaEAWgDOEXa
szFB+/GK5El6pbzpjS4/gVreTP0PW+98rB9jIPDa4hpVgmbqfVX/bnH6qef5EkaJckjzbEeaG0CM
ebK2bnmnmWOzrZT8MR89DhUfBiPb1GVy3QyufSjgqOWpEwDnaakrxws9CzwIpbyVBmLhTgy7uC/2
ZOq9tFWK2N0tw1KLnuxqOhhWluBNWeyAJWr0haseOrW9MVGnHTHGk1FmfXPT+KejZTdD18EG161X
AF63eYpAo5SIezSa0RtzthtsD4nrO0vkbmShnBQRQxlLoESQguJ78tZJvBCmc0C/0MKfVdBJKNO7
JXEuxCl2j62n4PsTab7rBjBmmhGdLQggk1ZtSrvJ4L5VPrYjuYFI5EsWbx8bYLZvNEYiu+5qI9Ly
SQUC1wNP39aYG/BGWeahNIt7va3ehuJRuosa4FkaQAnMnm/wfuoF7MxUaGaoQnw+TnkJbmc2DnB/
VKxlTv6Asdu9lYvKAJlebSIZjq4TPSoCCs8wKXx0l+I6ddytBzuVKOdD7oxbkJ1gRwbjHqsLSuD4
4lIBb1P8OJe5i523SiwRZoAoHMZy2lhdbpwdc3l2IgAxQdSU7rM5N6L0icDroKAQ8bqJJrO82F03
PE8mD41EW3x0phXvFNFkZ1VvWPfjZhEn9lDqZqRpcszr1balLIv2WI9qs0mYYsEd8Xwt2bzMNA6f
YeKlL0viVa/0DY3bmM3qAc213EYejkogjuSGSvkFREW/q+3I2lucbRc14DTswwy3jGgq1xqkb3t4
Spa80XJ/nuo2sEnJesPucurosQDvic1gAQ8c9oP4Dnl8g8242RCmPJ3Yo8bHqlGdsKBlG2iiP7tG
3ASiHM0HDEfDRTenUwXeC74qiIBMy28rw/0TtNRj2aqjm8ixyxeOHh1EblGJf32ozLOX8armZP6i
qU86lJxaOk+hq2T1ZSLKaF24QAFG/YOCUieYYu1SxtrLYi5im1ipBkXK1h9GpRk3Za1hS1SJk2M6
y6erQnfJcUkW56uY2vu2VKXm146InmE7N0GTKQA4MrmDPHSV1cR3+CwfTKlxaW17PAlH6WnFvswn
ItRKuaPfZGy0GB4aKAtcmxvYvpZN7ofd/WA34+w5yJMnMZrLocJtfnZqBfYNi7vJ4FukRq6QmRYb
Mx0qzE1yIBY6Z5x13TU0KcEvGg+mXqjbYfTijQenx5+JT6Mpe2WUwj4P4mvRdOWPumuMIMtNLVTb
CasSqNZQ2BXvdwl9QBT5lkdRshhXoM4UZyURKXseIo8+Z7+S6MpNN/FBfdUYcJ07NBZco/qOYnep
NuhtlzyYpPeUJTnZThgdWRo8XLSVq7gdhwEctBgVlA1TjN5mabowtqAwchAeuF58jR4sEHFR7ZIe
V/8okK1OGc4KHOuL233tcgEGzHxzVfgu/PlamNh9xN0ZH2UtWaSX1rlOFWPEV4tca1vYih+VgJ8M
BawNxdjJXe0WM7Zg7HjLHHQWC8ey/lalBJXZRtta/6k4YgRC6D1PDn+nXVkYQ22e4SB/lHl75eJg
CEo8QZupkK/jJLGAdQqW2lTIUJfMfqOppqANRn1vKBYg4SkNMH4c3Vwig4uDwdGUjdnaQY+3ZQsG
2aObj5dVsdQjPsxNkhaHqhm/qLPyfbLb6gwY0gpSaoYT8aWTnyzGG8E9N0s8QLEw5NFQzL2XZ9cZ
RAUx4dFuFhhnUEtenBw+H4kSwieBLkhBK/iaNNoQy8PbrNrnabqxre7bWMJoMeN5VxtKexwxE0KU
8ROnLV+FSFbA34a5KAXQ1H6nyBGnQYDDG5o83Xluo23A4l0Po5Vf4uEE7UrxyX3TSQ7BGDw/RDnb
I1vrh8Bur3vbGL+m47A3pjttKFXSnV+SNtKvYhikYnKx4gv87CA5zF6cKyXZjviy4gKxmaieiIsV
oCbLL5qFldpRD7N+6w7mNU6GA4wi9Zi1GNB5LBsrSZ5TFb45G+KghtS6yY3lYtnx1ZzW575wbkcM
OLifzP3IHL23aAstSu5t3UkcQFVeuyn2yH0qYudojnBuzCGBeoAnnArg6FTJl75QzPtqcd/0evaL
7j7BSBdUgvCpCR5SnEQvQLuWUC2vcjnhqS/GH/aSrmba1fnMYFVy6XMK+h30RHbVtlaQq1g2F225
JJF1diD5+GNqbCp1+jqXbnrTDMD219tkASbc2qXVXpsmMdK5fd8W2Rd3qg6WIuk9pcWdMUxvkx1p
vlljrxt7ZTlI1+x+Kql1AqRg+ENUPY6p+iARbUJ57a8YszlFV/nVhZHOFIAtHObFwluWb828lix5
q/PcWm5du9KwcGDAFUWG30hBediVxTenkJBxOgR7Zr/VLEkOwMybBudEiXaITcxgzoCN51V2lqQ7
lg1F7TBVd0Ns7wEKBZPiPhgYMDeIEJL7Qcv3mST3XBaY39OaN7qeA1B5mWvdDmuKQkzcJ5QETYJg
WkVtV1qz7Eyz3djacGvHoDk96zoBsEPoH3Ayj1PofZMLt97EjLd5odkSx/goYp1QSYWIqRnS7wap
kxnidXW23viS8VZtLQf0E/zXZGfZw6GDnMW+Zn5l4lfK+DRTix6GeT7qsUZNtexLatOUZaWHlBwQ
tNnccw6gBA7tkUclN450MqwrtalPngMPrcjuaKLOG80s9oXXQm10T5miPnSUPHpr/FhBBMyV1s3Y
M4k2o4GRS7uJrJwKN6uvWJOu0Ht8UaalDeg1HWMmcdetdzWO3QQUT+Bm4kbVblJXP/T2fKnALPJE
7Kj3B52XVV9wby/NKXKUe1MVXtj3yXdIjIDvLH+UMfOG8C0lZZ7umge7l2XrqzDczqOM7G/RBKwn
U9mGjfIHA5Z1eO6SXYpvT0mGfssC+mZZRFezPF5lMyp4iLFnZTIdIgS+UkyB6EH9scnSgcIHnmro
dNW9kzpnxOwa02qdfxlti4FpoveO3IzhsBSmb9f6oRqhhldKe/C6n50dyc2s8ajTZLl3WFuCKPqi
aONxPbPdl8WDMTUUrqCB0aezsthNH0R5MfpRricbCRYGeLjuvpATM30fbO+cKsdUEaQB2HG4lMaV
rvLnCDGCptBdhX1vSwEkzGKTZK7cOqLbeXn9qEz2Xtr6z3xQcuaCcTkYuRmAddxh936s+rUM8dqt
1wtYSrWVAVCNGN2duC8BpPOKtdCmskGH8WZfKizgvp6Km7pPXxyhXBxtQW1klTsacDQKvaMG32HX
DmogbVij2Mq0ZJukYzAa3IhyPOuZ9rWD+RAYen1VZ+IVqGx6bjwAXFBIf8x8i4D9uhnHqNvmir6D
Sf111FWydWOtvwPuNB0meKS+2bNHSAt7BRF531OPVN0alttt6ZbLxU0YUhpoQLuzTCpFsLpOU93W
rbgDyGeibwPngF/8ymjs7jBC2d4olfKjHJKfS5s8OyYWZkV22CVrDxun3X116qb7CvLzpnSndMM+
ghwdfFyB0eQrOuJKdWTGVJQJvyxN987ylIcWCegeJCy0Acs9Sa957RKIvJnaTSdEhmUQGf1KE4Vm
FBewpZrpaEj1jidfhpyPpiEu76DoOcumgwPptlctztOi8loIWh8o5kEO0yAQCf0BYswPBU7PamyJ
+S6j+96ctrJrtJ2iiDzIxHgC7rW3s/hB68pmN7V4wnq9VDeu51wWKoFsNF/6dPBj7yaLXcT37gtJ
OS1tmuy1AlDg650ZopAjEieu9tLTb0tP4mikpAZJ6M9mza+qqWXrxxHmiu+42i5O0lNL9qPfJRVb
tgyHIZEzgcSqSkmqQFCiOemLTOVFBQzXZDg3QMLMiYeoyYHKCdhS40ym45M6bDtbrEQ2lP10FF04
K6bhA2rUrhrFfhsc9VRayxgqY3xjqvWW3PYlaPFIzjxVv2uf8IZaB6mtcCHbzmBaRN+Yas9gHu4L
3YOvshJLcxYMvZOQWLrkpo70r4CZbodW5qEtZX+VRO6xadQfqXRfhzot4UgiAh9UpdxSnF+gzeuB
k4EpgOJn+qyrW2UUw6Uy2idtNB7dhFXXnsSuBYaaDNaOFrC3EU0ewAnfepP5UAq8Tw0GIdmTSNAm
ByVNb029/yHK/BGJV2Bm9S3dsiGIc5eggip9KObi0untWxTF60iJ5oAT7ZpJNgUvoShbxargD+Vv
uWPjxzWUO0PJbtVmYaSXcEssiMX2wMKzsPbljB4zWd22i/IDfTYxEPOa3wA9cQUR9C+9BtKutMxt
rCfUo5a3VRfzup6TsI27bWQmb5mWbqUASaVN4yNC8l2uUIw2tFdWdkMbNHP7hUjwH0iTk2Bser6z
LzLOxfSb0rKdXdOq6qGAcz5g8FWSi10swwac1J3BxmkTjwuBFUlgjOUdeKdQ5GaotGV3EyVNRUht
2j6NHEL5Gk5Zvxbpt8FdbhEN9GFn2Pd1zE1c9GkzpxQBemJ9aSbU5/nsbApJ02fI2/ssKcIkSr9W
djbtys5+6DTnulrkdZaObA5K7HKPKL7dTV5WT2mnH3Jlfu0t76pXQImIPBxYRLeGq8BmcdEDKYr5
razMjeLoWZhyP+ysDxom+rBgKDplE9ZjfdAtZe+RP8RAN8LSMhLqy7jxoa0fbQLLfbo9+UaAQnnq
1snFNqFYWk8pjGttzJOtozSHvlquenvZdm56N7pNFcxRQtJGsi01NdsOZn5q2/GsDdpWau0FBRhi
8aQ+57G8qd2FHYeMggaGzhV9Ae5rderMot96OQGiC2C5wrvFRg203JKBo6Nin5psWmXP50Fxb7xW
z6if85sI3/guW4HgVbUtTJq1rE/gYO+KpXoyp0nd2sDpNpYDy0gAOUSEliN9Uy8xewQj60TgyIij
NI5qeblj9X7qnwa7IoJry7EVtkUr7gKoBgyJSfVl+UJDLISZi6gt0ZxbaeUY6Wprp8XRLtMjF4s2
hQpD/TAaN96SnRTTvXI8AgGa7lgK62fUgMjKtYcJNGioFsqXBFSN39cORf38NMTpHvEVNUBzbztK
u3HqJy+n0laRYPbdbOzldK8SQjF27P2HKN1BF5q3mTr030GyfocifVISODrEeR7pnkLGUG1/6lAV
8o9b8kzjYEnmh0LON6MQR16pK2PJH0eUTr505JcqbTIO4Dj2m+uTVbnnenF3ti0qEAONdpnrQWd/
NQfWKE68FEASS6z3xpeIPYEP+GlvZM1tJruvWUPVpjndsNNtL4kB92FW79oTKW1bFKA3qWXco/M8
uIN70yoTKhRwGFnx6gw0uWhH5oFGj6xo2dqtREqz+95A6iwGpB2ZLndlvFP1+WzNFbNAj+88KzG2
62yhO53SPrY6kDFFu1Ep9E2b4nOR6dmBF6ihqffLvscG2gaZzI/AemYfYBR6Nu1FTZQvhqhUKOii
BvrrvaYJQDRSkapAHZnrRnIY7oZ+SEOlFs0TvUUjq6NNQp4UVKQ5gNe+aWfrmzOKbwWbpU2hwqqI
pgzGMqzOM3F5eyuXR7tdsm2qE9PT1ZRZ48IRYW/s6+4e2PpRS4s3xNfJo63a3da0nG4P6XONh/fG
C+o0Sp8UdV/Xt11ow7XeeSWbVTcbTtgHiQ8r8iv8w/vK+QrDKA9neIBsxl9SNOVwjslMSGCZT+NO
samUuubRtaJvICi1Df0XP1WfvSJ+UMfpyh0huS13BbkNZgtYBG9JTKVucjLBCfJ3sBIvldpskyUN
J6sPc0t5sjrnYOs2Ouli707jlyVPDkuV/Zx5trNFuSKSe0W/KOzzhOmcVLu46Gox+cI2riDKXOHr
Dhun32cqCCXgNWhldRvGF+iCIAXcfVLT2LxObZJHu4Sn4NGYmr9keqsHNKyhmLbebb1kD0tX3HI+
QnnrciiAQCDs2N5tR7Qs/iTjB7ujDe16zCl0jJjvrHzTmjoKpeRZqDllLPlf8KC2uE8f7aiTnKNo
t/kEQ1QxGwO8SS+3qSwWv0ags51paYbtfK2n7svU3HWDmTg0RaVPFNELqzdbQhFnIxsOies4Pgv0
ILnlPAupiUBIa+uoeSg1miNOT10iAl0pkx1BugQU1Oq5Z2T19nTPBu7GYp7gy7Z9Zblk2ept6KXU
rpapx1fWCC0G7Bvwy/x6TGl1K+lPSsovLgdSCOkZMzn120EBqAegVY9C4HBH4Ej0QDvbT43I3sQV
XUTyNcLUe9X/BEUlGTq19GJPwxDoo2ZtACnudbrftIm7N0GvQ2HlJD2RhKSKIxeCeTZpWeuXGoDi
nh1/c/JSSjQa0VS4rJcw/L0G+oZHQLaXBr2m2jvO7AhFHO19D0ijVpXbZlDptvQR/dVJ3SeRbm+z
VgQQ8b8bAy/OYiibpMlOVksi2qSmJccWgrev0GvqltlW1OvRsvp9aWb0c7LFfqhaT9RBurgNNN7a
Osx0eL5jLJ9Xun79bPU00ZjcYq/0e00btoNdkoTgwc/d9PnkokHNUNrGFzlLT93Ai7Enmv2T/VA0
qOU3SlQ215IIPQ4G1WgU20oz2wPzDs0DHZp4mv5APtUGntXfegNsTngWL+pcXNUguKesLIHtLdca
ZEBCUgrwLHZzXmgX/CCRobqdyIzg9czcSwxTmNphppVWuC1cPlhh2a4RkKvZW3bPZLiAMC6pgdGn
dGW/jbRU38CbWI6l4mQOG5iJAqSx290Ym8lNNQ8qtBUDJl07q9tqQcFMw9jwfoJzUDi6oXHdicw9
1UachgUbrzBygPFMegb1l/sXLmJIrxAgkPmC1wd+wSBoBFvtjIe36V7nlCPQ2erQBUBJ8fNqUGt/
WqTYW+wjjrKI87PjpOqdk40wLaVrLYdoqdj6UdkjFc+HXreByw/iMC728CO22+JgOzmbZq9dAjXu
gaQ0bP4VSsqmXRg25SyvuKNi67Ie61uF8L0pmHi2e1RD1LuR3sEZoV1fTltEShBgq6JDOG2l5c1s
TO5VpDiuCNBjdm8TuGWA+A2vjCed7HEZ+5K4g4H4WqpOxXkayHoO+7yp950+s73G8WscytYbT31H
bbXNIoWVyCKSFdprb4LnjCV10wjheV51cjoBK99zcNc/FQ3ehJ90g701ALYdIq1sthaXq6i0of8Y
jNjneJr4bVArz1aTLJBOiQokhTjXv02lNl1MEgYJ9vG6reAVgf4TRf1utiEUxjSC9vlUfnNbuTxo
pD7uDI9dButVdLXM7XR2qWdu6WHMh6yeyq2hdcQ7Ad0DAozl1DaG5E7SxbpJBrBGak4LCjAleLsq
QY90w16HYzlSfzqK9z7tloM2CHThCW//jy7JnHM/D9OtVSvenWuwYQ/UylauDXo7YTOl8+grmZd+
E6RUXJuJW9xI+NknTXrdN8+LuvmY95aa7Wuq4it67MTFqA550N8ceGQBZA6qylptyjfCnYwdbLlo
gtPEOeDejWNt4qwpG2mKYAgAj3OCMcmZUzEqKUA4AXB6kUPDaTmKwVsmEJseTd66Z53gimRflKKJ
N07DabYciX/c6vQvdkBySGJolLuI8/sVIse0GGlVeVwEKW9Q0Ponl15u2BIdFBTOSK5Fk0/XnVsb
O939XrqttbORc3n+KDTvPl3WLBzdaMJFB5MbWiJNLn0+tsxBtTAbv+7KfDcwxd9FsNBvZ+JF6x1v
exRfmaNkKwicll67K6Xd+FM1eofCiJZTaySggocBBiZAdzoyW7cXt7pdREGVDck1jF5OLcHkofoq
W2T1UeYVP/m/xnjJVFp55pjU3a4rq5kmhxcLGM4SpbuvSvEQY3khbDKV1peBzdVTazuS5gYA5ONg
DtMVXTZxELWlXtXzFH0flN6iJUL/HBodUTBuokXXHX7ksM7p4tOppooAvflcmkN+59lzM67Vt3uK
vcL82k7Q4EazVCAAVsOldVpzb7iLtc0riARAy+5dVU0uWTxCD007Op7Mn843BAOx3EpkYZwIVs7W
HO1KvVW6BegdWjPn7Ejnm0k+zetArxhGuOSkDyla6yMFYL/W4SsJpFNi30V0G91qpDY9kN2zPMIL
3dr9tPbc5kfOK737EZoK3WaFrnAzr8d8BKlgXGVWmKpMLhsQHcVX5Mzm3Yxy/yk1ZzOURQ0QCCU/
7Z3MGzalYc9P3O4SvBn8N19RovyEFwyK00wbp7Jb2NEiT65m0KBQp0zT+KYmrve0cMyws8xym2S0
p+IR3lhFt+xp8ErngkRDdQ5ewj39P+ydSXPcyJal/0pZ75ENwOEOYFkRiIFBBgdxErWBiaKEeXLM
+PX9QcquJzGznix3bW1l9lYvRYKBcMD93vudc3DVGqxdMnXjQ5GO8jRAvOwyLKIpKeSSp8zt0wcB
ZLTxG2a2ibCoHGNuKvZs4b4tuhTsgISMACfRIoB4YQ/3PXGT20N7ORN1fdfaY/swxxHd0LwrzmE8
Yx8/2hk17VQvFb0j0BhYPYuaKmNEkFqDd11ndo4fEqqzDOPvxRwI3er9aROxXs7a0Z0+zswYCZMx
i+EW4JjWaYiD8HleRMipt5zHoDDdxdqVNXnithKKGCV7cq6o87pd1JR3tLZ9Urd8uq9+T85DJUI6
ge0cCt59TFBc3YyvocHR0I2n4aaacVtX4eoqXw3l1iilzAPezDP2pFbtPgxVzpQeSW1CPgUby2c1
Lm61w0Iu3FX4Q9eAHTnumy1GSJvRZD8SA57SKMCr7Hn2NM5thEEP51kPw2dc+uy7NLeYW2HO6+wV
C+Zj+n3UJqQX7SIvo+Jn9Fvc2E6vWlJMtBkIlthhqWEEbMOPr93WEAFN4vI0d6P+phhQbcbKXW5t
abZXziSiC5PT6Q7BvPxTaf+PuLmHquB/71G4XxC6w9dqxc3a9//o/0FeDi3Zv+PlHpCNtcnnn4m5
7z/xg5izrD9gyXxcP1AKoCRyQRZ/EHPuH4RXYiiFYgxrALys/gXM8Z/QhUDKwflCdK5isj+BOVg6
UGdEivwooQCCkMh/AMytdO2/aDkOZeI742viYoGKyPffqYhSchknc8a8nvEM5iCMmU6LkzB4JTrt
fjTynMJ0mW6xMBovLVwSDz/dpz/5vZ95vXfgKJfH24UxD0IlWsvme+8eZxYdMzr2tL5RFpOOpX9N
2nC679xY/zNGFS4QYlphEGKu7jU4sf4KjhYkrk0tjlrM3NP8YepShqE5uERDL/Q3n+ovNxUmjU8l
wP1NTFfk+ql/YnCFLietJ14wJtGxa/GaUOX5xJMxr5a0iLnkgxq8wtrPUex/bccW/Obf31jrHenM
x1UAuato2PVYeO8Nt2ipRyNBE5xnQqZjNM7HuN3KMu8lZsMJIUdWU+u95px5at05fyFe0GbDEln9
JKDt0r3RuMubGpvW3pV09IvfENJ//ftwogEVddk0XcSh6z386R4ls5dbi+KtVLpLe64NLOSNoil+
49H0XR34y/qmJ8qFLGgL+ksIEn69TNOntd9YmF9mRpkwe/emWW4EXr3cDG2bL+4UJTcFxxEIzbIY
sSMeat7G7PLO21iEOr6j1xrfYX44ZFggDpWx8yIi+IK+SM17st5oR/T86mQ7Vrm7X5aovSZhpxMb
d+wMTkvZbIv9HAvKjIa4s9/oO96pEGybBqz44UHF68Wx3/PstlPMPGRY0fdQgyozvT0qVJcBR0Ep
QvjjbzSuK6j7y/uCC3IqcfH+gLAlRf3dBSMIIwJdOSZbsYnPLtNNG+B0CPvADrNPXqjvK08e0gbP
0sp5GU11MsnOKr3uUKryHK03sTWG3yx2XoZ//aMUwmIMnFCJrnDzz2vJlYYpjWHmHK9lcl/zJtsV
4fx1wW6FQh0j+Jx83u2/f8Der18brQnqVx4KnnCe9nevk2WIyyly6MD6Ge2X2KanVObt8BvPqL+7
yqqEZ+1iEeOId1fpE+m1tJNZOzmdRzF2GEqrVv3m/v3dVejT0UVCzSJwm/r1/s2To8KhXK8yELpn
yU4F0PT5bwSkf3MV9jh6uqjP4UbfK9gavyTxkzE2VULDuV6Mn6xGO2+/+Vrei9fYxaDQmfIpsiql
aX5/Mf70Ypks1VbWIL9ov+dlb6K8zY6KcMD6K/NSyejHjJ6J38qRn8GM2EGeLa7cRdYQGUEz1jkW
xCjB7GuJbSzsLSVddQ022bXHVjFg2E4LB/SLzumYVqaT7pKtPbUwpkkLeH5XDFAxHDlzT1wx4Odn
nb6Z6xMcC3yFmE1r2Q5tSPZEK1KA7JLZbL1x49K5WRrqFdqztVkEYU+zLco0jDqFK53ngS+ECWUh
hyzQUTq9YnuTpQH2u/jc4ii42sS29Rjd1EMkjtOsp/zZkGJ2t13lGu1VDp65fOhFs5iPYRWTfTr0
ult2cHn6iz8Z5CxoXSyU4p1KMddI8jW+LtEY5ZazOUKuuXZBOkhFkHIA9jwX+6bmNHqYnUU/U/wy
A+jNMOr2BZPnm5LMIBJztOf1JwYGwxJkJVanIE1tOJ+dmhotGO2pmgOZOG4bOKEVP3hq6cmJJ8rS
2hNugI+W5czhiNmV7TUHu+sZOIcV+iB4u8Zg+7ZAB+mW5n20bQdLHAETTL2PlrwSFx6yOmL5WnpI
MPu0a4kRMD9Vc1Fluzpx+hD/emlgmTuRFMJUdr2DBEZRpjN0iO66aWLLY6ohybFOyAqOuKWEumD2
QVuuIj2QmnIZXqa5zr5qpk3tjtyUzN9V/PWPmsTcSzt3nA9WN1vGDb+MAAzyoVWx0xn868GupxoV
UhYuz5mdzOZ5qlJsGUBcTX/vz1O5n52iDC/slpfwySbvkvQNLbL8lnZCo/dWRhEVgDJnVKdWb3y0
NKGaO6NuoFLqXNPcYSzzShwWQc6cSZPkTGMnIgMlVVN6bVVL82Iye/ICeKo2OZJ3xhy6NYvmbRBN
TwqoncB8WYw5gqhReNuPBBASvxmXKTde0kZjLc0WFsUA+9vBcwt3OzQ5QMEgCGXl2Ijmi0DNSbzK
qvJAibvON6E/oWH2eL9b+SXg7EBnPB3T08gM9LWBkRq35ANZRJhATq3wcwNFEFUGidkYkrNJEysV
fZ7dxneOdP9A8AtiEF69KQP+b82KOBZdTIYTRBRZ16B3pXtRi6jUpzRs5uFW5uvkqzFHeqKkE2CJ
GTXam7Ym9ZYI3MEnM3WYY5XsohLp/lbKzCYbaCGO6lpiUDMd6JIu7m0/tPYLZkB1fRviRRI+Wl0r
k5Mx1ziwFzazxb4eEnIZ26GMt3SNiaZLxph+TNQa00s6tgRFZ4TyVUDOrgXS57flJzIMxzsR5zFZ
0nZI43HnjQ2zEqzeSXyBAiQCpQZzVtummrPlEGe1Qw4Q+oecaUImSV4CViHU2xxccfTKHsaR7KX6
Atv+rLxaJJb7FM0mFqE09FuHZmIkGAuSqdnvQFG9y6ZuaSrbzIDK7dIP5XWO108VaKeKSfckGY0C
kkkdXuR247wxVAutA3bcBKwwto6frRzGbp0y12+J6NyzXZEDthO1yT7cT366s0qfAAC4jvpSWQ3d
E+mGZ5QyXrUp4ZxCouXyVjA5aJpjkuuBxzbF+3wzEDx3nwjtXIDOUmorM3fOOA2Dd+B1XgDkljUG
ckmeMkEzk9o/2Vhs6zPKPE5DaSy0uLDNOrx33IVPDOQZvflRb10bzuI2F4VXkb/peHlrBja5LAuK
E2LnAiHrsbkdwm5RF1Ixpd6WcvTVVqk5D0lCaZvPWnrMogprbQVXmYsB/hDnT9ZEkNuu5m3FYJb+
PwHfsWj2ie+BUEg60hARIWadNCluFsIRol1N7vW4BVdXyP+JMw1iQK8TzybElfIN47JsRnJXBunX
d3lBkvm+LrVq8BsaxxwA1F4JkhROKUjh3NQ61TG+8Sy0H2dcxT9XdcXsfFwapi5uESse2anrTI5x
dQXZ5oXNsBkJUsi2MXnuNK1U5JtbE2CpZeLuyk++Q1tiG8eD1+4rpprpRrZxRy8kKozbeTCqbGuO
BslaC9f84pRjG+4bZ1VUG0vs9ds2KbS5G9N6tHcdjO/HlM2pPDkRto2rGS2Mtq6IgiLyyvcDtATV
fchUIN4AdsQsnLxPHjKo2EefMESccnxwBgRPtnlFNbUOZbI5KQ9LXEffWm+IHchVUTzNnOCIfY1a
oJ54Kmd0E0ko3DXNz/NgoCDG+z5sr7BsYXtNMoB7VauRE2M42I95GHcgSbCzL0vX1HfSyMvHKqN1
v4WVw/bUhsdqtrIqzSGQIELzDgGc8O5cBLTT0erJdTjM46yNw3pDrkWJQdYpbhkJBLGncaiSshm/
AP2XfBNq5UsLIqqwrM2aHjlxKhcBocjsUoGlb4qhwPAat29eI7bVmwzZOfWzTRHyMosNo4qs33b2
+ljhgc+3OpRNce0sVpkEys8mUrP6RDsTiO5sWHtMgt3oVkROOd0blpOu5vnK7dwT8x2nTzazRR4x
KReMLllauYpmMG+6fd5F0xIQkgeVLULessRnfetjx6JpDR1dFoxAEqWK4PvB7h81lf4/FWOuttv/
+//2cP4ixjx/7nXSfS5/7S/hHkW76bsi03D+WN0BbdTv8D9IO1cr0h8NJkJ70WSutpOUD5yGEY7/
V4vJdv+gOUBbyvHX8kUo/tOfLSbL+WM1jeeYbqMqw8/1H7WYfj33S4SiON6uzmWY5KjV1vPX6sJW
HXkYffIpYTPb5OsW1MPj/KYc+7WR9OdFXH/tdZgM6d+bMTtFgaXfFH3CxD8+Evvmb9rEME5mDV/1
093/m5bV334cX612wYpm9ntLBfhYP/dn/8Wa82xFrv3hA8KeKvux3n/RHv/cGfvrZWjh0M910HIr
vrl3ld/il1OqGvlRNEPh7cjm6x/A3YbwN/dtLY3/1R9Z7xuXoTHtI6aW0v1e7/9ULcEpJJ7XiI+E
oeCXK0PxHHkknoe9bQWxqJyzOzbeCVPU+jef7+8uLDm7cmpa1+B7/4SMBdhDYnwURRoGwirojhvm
LAJHGpxR0KQF9awI9TKS5jfGLWtn6f1HpqvtrI5O+Ch4azfhp49cJRXBWdbysbGjLn2ciIkJoYZb
xkdATYzuOlE6dqBIJ8qZd9qdu6u8eqx/s4z+umDXlid2+Dg7eiim3/0Vak4Im6ntjyCQzk410UNT
GxE5jmiT//16/euFfFqrAnZCsZZoBf76cdmTY9zBxUd43GYf9rLZDRllrM8M7TdtBKrs97dW8fpZ
a3wPfb7C/OPXazHFNUazia8Xsizy7ewkcReE4cRz4lV1cZ/oESWHjjMEOPY8hCfXj+YO6IYahOGL
Yrcj0Zs9v+1WuUNZhelriECQVEitxOdi7BinUR1oDqcMdMOAVNes2lGwDJyM5sVeaeHEk1vDjHJ1
KRpsozYeM/B6o5ci7jaYfVtfgNvxX+CgyMDVCVNBJqWVMZ420LKSGdkI1wCIEiShhIKkSyiE/ipZ
lnnaE4DtQZk2ff3Zo4HhnFvDJzbP8434WSj6CNtcTGZ1tNOIIT0hc0hXM0sMN3WjACUcTVz2ZmEr
Zq1Tn96roSymLe7xHazTHCLSpgNJUoCZF9WbBauI2zOVyXAROrZ+QPBkknBea4PJFZl6RMJxrr/A
eyzm1GWoijx1LYHjiOJM8NaJGG6NcLnTbpDTPDyAFi3icikVp6CCCdwnpEXxm0b0xkkInCYzGQK4
Kvxsac+MXnulwg/LIKl8hl6FPf5m2uPcaKnJ4MYeTCONm1PTwYGY947HGdvkWG4J465iKAUfb4VT
iS8QozndLNltKJNMA6sXDBX8fE3whSc3dnNd6wGsrB7L1rgmj9zQ+qWuK5IM7uzFqb3iaI5kIH1I
YbI5jOZpboQKS1Jm4dPB142etx3noC65LCydNeaeo8xgEzKbyZgOBRi9Ad9BJBVJvp33UOQR4mog
5wW3GJPoTWrcaGtYEoYpQDNd5cIJFJ2b5jkcBtGTqu24PbGheYO2OwTap/cfA3BJ2T0wc1uyaSOI
ivu2aBTpjBlN1eBpPXW6Dq8GSs9+vpV2kipyb0QtdAqIO0t0OrIwcSx+bGMN7s7p0bc4mldNLdCI
Ci4FukPsIpqOpp0oJ7vGLK5jn6jpSzQKyjzgPaq/jXM1LhsptHdmohvVFzA73rPQwyomdVT+Nc0r
O/pWT8z6oC7yZUXSw9q9saPBuOm8PAkPE2+9+Gkm777ZWiCx9sElfHi5DSs5kPJNvOANsnm4YoaX
6ctUdal7GDRNyxFyb7G4GfY4Vc+xbdVEvSw0rK86RrLqmEBsUFVIZkwcIyMrJcAnbj4qWDNcdJe2
THaMACwC4Sy/RHGBL0H9GpEY0e1VJKYlmMiL4p86kzlBWA1RH30cw3SAaCFZ3Xicx24QD9YyhOFN
0vVkFnozIumP6ZxJ8TCrwozfsJ1sFAKDRgzeJi9mC+2K7Au7em4ISSWvceJx98+p2ahMYXGa+oQZ
+Zg6iO1gdmPobZoWROgxW2j691saYu74MIuqRImD2J/0WPxIbHllkPDEdxmj+S2tVN1SdeflDl+b
3tuU45DftVKBhqINWTEPaTfzxjIQmu2StOU4P/e1fTXm9RJvQY3yO2Rf8P86RdcxISQG1s/rZGJz
DMnvSJHqfusbbui+TQj92BLaSLyxqF01B3hQMe3GiT8+F7xZ2u1s9WgT66RlhwWOAx2xkcPdRQyM
n9oJ0gsiQfK4JEZFHlNeKLahNko8IsRR+z2EkSsfK2NpysAhUg05bbXoEX4S77O9bYRSbbDDJSUu
lDo+R5WbvLTzKLCTi9PplohB0EW/MjLwrTY0YDfLaDDJ45PFzSgcXu3WnMincrSjT17Xa0RUmRG+
mHZafelzc3jA8KFClxXb6dd4lf5u4zZpP0H1mee6Yf6ARUWSRWAtnRnvRtObXyq+Ph00MiViOhYt
DIdrVf4n6ZcYBpeOLjERjhAJR5Rkz8ze4pfZk8VrbI8Ie21dNogeKmPagpZWFzUYQnJAFj1el2uA
PNi9Y/Z7Dw8vIsTEkrxKt5B3A6nYj9jLi88pTW5FP4x4AOCMJrmnhdZ+iifLeaRiG7/whkrTXdXT
CgjY5iyk7i7MM6ogT+3H2VwASzEIgDaDY6Kz69EDmRpsDYLa1CMrMPdLYzN3vflhsSnduMgaSlZz
VjRXVeuaEzeGlrHnQ8NFFIufdYechwMprNuRx5eWxcLj19uzE5SpaOAxo4w8yqUdLxfOovMtMYb2
tz7JOrQFw3if8w3QcWFjBS/Lejs/8+iE1xWKBgSGjhciGPOXKeVF27hFAGkX91BUawVbpd70RZQ1
NJ8z0Oag1ZRFX+bUpRQF7xIrF2vwLqRK79KtnmVFwyl0B6LMR1CxUbbGJrYGvhdsborPyoNdCiqS
C429mEv0Fnbjlu1uWc28A7C2MTzwr3VOQmu7gq5F1V/RFxvI+SFZK903EDQfeWRK6zCGpY0aKGyZ
yuq8I2jctWv5QbQEe+//p3SFgcFHaJ0U/feVK3hlhXnSz1jE+gM/qlbH+WMdN5kYCWHUx7yGevZH
0eqIFXDAgdxUmA9yGqP0+dNHCM+aP4Ri0sd/ZkzlMKv6r6LVsOw/mMZRtUIxgF8wpPwnYMT3ivFf
ZYJHQSyouzjxYEnEhPo9GaGb1jaTTBGlHnH6hIuT87GzPIYoC4gqAZJyH5JnYu0cqxm+mETToaDk
kGuXrex2KfrXi6osX/K8nApsUjQhqT7K6WAwoSRp9KkYEmooKhrIuoihgWP0PmQKwI3iRI/EpY36
h1HK8Cm3xgSrHYzuPtUaGqzCNKDnTQZv3Rd6wRrGmc4+qRdLkHIaPOeZuXzEUcG57/OMQ2DU0hgu
4scmMqtnYxSV5oRZS3qrjaUOZphOERZGHkayY/ic0M36MkGBG7+pNO318P/rDaXeY75IYYChHDzg
r8VB7BeUzAXj90Tm1sNS9fpEkZYTZpKN3l01t9Zbl+H4pvCjaLdjN9IkaMK2+eBbBZRU5o/fFkI2
j0vYAZFjekFLzFmSe20X0xhU7FYnRFRSHLNxiX7zx/869l4XAwnZ1E/SxqmVSexaZP1UM+bGglSS
Nw7wyFQzNJPhocSpZqeMxNs1aWL+pjq21pvx7mb9csF3VZsIzZiTRi5pMmNolJo3RRGiLqvw+XDu
Zifba3w3OBl5J7MXeyMur/Ilv85z+6TD+dnG/pK42u2UjcefnuDbH3/Bf9+W+HEj4JE87L1WcOl9
UCISwGlkwcsNmYIhbElRncDIw3809v7zKpaN5wdDaYLw3i2V2mib1nVRsGLT1V1pbeldI/rhN1/q
9xr73U0GCAJAckgtohPxrlwlRxcSJkXxtGonmfZVjjFscJGJmN2N4VOMtMveJJzVnpHfmE9aKqPc
oDxKP2uxNN9iU4Y7Wp2kPIsIX+pN2i1x4BdF9tWyGWOwOkOg+H5SMSoxRFymgyHY0fTz3RiKc88A
4tYSU4EKEWbwHiFY+bGpY3UiMlbDp4T5LkrsSm+aEg3kZrFbLFVKK0eIPKBVsdIJUXVJjuaPjsH/
tFr/10pi/Zv9Cu88/Tn/j//8ppMvn8v/+PC17l/z5MsvGxi/4ccGRv907c3hFM2JGlLPp4P3YwOj
fepYJCb4bF00P0H0/msDY/8yTTzreIWwrB3XZGX/2XS12fVstjVe1NgawpSof7J94Yzw6yvEpYux
vmSB3vAIxzVYvesgEmnN9FTnBxKkiwhBC6cpYRy7mgOTYRBr72jzE0Hs9cGs/f6Ts5gt/IPqbmr0
1M+WO0w3OiI/GXLKLfdRaPlPmZO8iqbSIYLUoQ0UyqIDbBcRXyFe2RRHpvzqinQ+STJasaLhN04N
ZYvR569zRkdxBknC5s71KBcnWn4Xs1PWF2ZfT0+RrLurRorsgzNqeaWsGV8Hukb8dErqxdLo9Kaq
F/UYxvH8NA0pZEPfvjmzxW9spR1ftJz4cc8YxHlUsdgC5k5EYE8lFt55ec7LNmhDQshjNLioDvs3
iiuQ7xywWeUCO72aHHSRt29FFAJklwVuAx1D7dRCe2lMvXsdy6g88CAPFxiwumAidfstMZLXgZn2
xfqTxshvRA4hH4x+fGt4E19Ck+VXkcefzJiuAwQw5LfGSNxjwrDp6C3pqxtxA4lwz260tyxi+/1j
gKfjBBJzn77/ld48Zjcmh93rca7fMEl5dbOlhVoQVkBcchtUk1RH0AEriIxOfnNSdnofk5RlS1nT
3fRWYR6Z12U30iftCjX9hKqX3zC58hvfKqixpfkQwP8t4+bGsg45m8yjMLnNaRGjnu0GdG4FH5vY
FfdI1ye7IYMbN69mzm5g6jnRV6y4a0oIPonBn49ZiHnZ962ZocLKM47ZONMfmY5OOyaibN5W446B
CGP7rej5nWMmCNJR0kh5769fXkOSFUNBNzusN5dCVx0X+AFOZHOITZ2bvzZlzhXF+AYA86pbg6E+
wvKL9baWzJ+PvsNHLsmFDERTvC6Y720Hg4u6dYRTlzfrb9KJkgssF91jzonpiPfzm5hCde0g6KX5
rJ1PdmVzF73hOuvkeLvCMNuhxU2Pf/pkhiYqgJDUjqHBh8P1EoNSdGzye93QN05jjBtoYGeXVodE
1x1GmiVeb3lPJgZxGHVp80aSnLCrW+FdFb5p7iLFsGTji7Ha04szAoPH9ropiL8x64nsemmKc1b6
ReDavX5JsmncKmdKLnyRxUwTBYNFt5vwHGnd6A0uSCL+JEwtkFg7HpFdiTdhVg6Kyrmq7Y3uuwpU
TstAVFCYXVTXWDd6HY4uBIuDQ0SIoyYfUeradCSEoL0ZWfCw6Ghz/Qm35WIR8oBvhboDqhDPuPON
H1IH9l0z2GXcI+b4c4Rg9nJZlL70cmkdI3MeP8yRm16z6vtnHRuA+iRakuDbNwNuC2Z03SqrPrnL
SDevwOwFpIvtNLJUs6vs0b425ib84FduzNLq/FsUgqg200xumaHa54yo0euInhf9XpuJQjasckHT
3M68NuKt1gOGBJ0/HGPTZCT1PV8yEWS/4aWhrjvVixuzDMd7kwJ63xDvtwVTiE7E3SOJMLxJoe7L
BK4dZrKfp1xe9AXNCle1H1CBMSudh0me8kLKnV/61ypBoFhG5F5bTfsAACHG3ZiVeoddtdghh274
C0uNIoBHQpC7QHC8Dedgx+EWn/zxNBjOU9X41W3cW9Z1qqrkMTORddul4by2LVQCphwm/WtlxpyL
IWZOBUK5eudHnriwauuxNVXyTM8VBUitTmKRzmahw/7gJmXFEbbzWHAcTxY00cdkGekPE1rRnZyy
DZ8kzUEQk24+hl3V3faYwx914YkKNzG5bEaRdVum+tllh0jwrLSLFCojFNUM66HZapMGqlQo/1Hu
GsueZGZQ2dpL8re6Dr8SulBtYmM6ithyAwYAyT2CMf/YG7hqI+HGYY7tJw335tS1GCdo9dympX1h
dWWxHfWUHfUUu7u2N/U197/f9E5LEGxepDcYuJZ7r/Gax2jEXEhNljwhoY1uo2gytnGIs4mWzvRC
/y+5jJcQMrDt8fzJItrgUwOplNk4MtgNkim9ipwqW1NKQR8tvc1n0mgBORp2AdlMH7MlZHYB3EhU
mjNV2WnxluK8yDwKbG3bF305qYApb7HRZdmixLAGf4ekxt/JPoZDrHm8w274Mjj9Gb+QCQsJPq9n
yMt8mpyAwK3hwlSzf6zDfOp4RGV1mReF2Ol+1uesqfg6rCTCmaAehHUZU79dznZcQBVomwVlyeZD
bNbxkUPJuC1MhPuzH44XgELqWQ/wssbojV+MGXczGMgHqKXkQjOyeWxrf3mCM/cuscw310cC20bw
QV7CBFGdOqukFlCRorlImJC8S5KWxIDFkBeTlZRX4VwtRzzNh51to2UlY60MeiN0d1g35ddhWUQb
QKTmUPCHoOH2eLfiwYvBJBuyHtxTuzTipIbQv7Gl3+0ADIwNA5D4gv0uvcCNNr0zouhD3vfzdQSa
c5l0S/bWIxjcVKHEjKwqH8Ii5/1sQXPVwi6+RtZcnlWBnqida1Zx6lR73S/VbZG391jhJrStVOju
iywcvwodFQjqpxnahBd+e/TDwr70GHTdmYViUMpKdU+KC1JlD82NX2cmtlzKvWwdL36y1fRizK2D
E9xAwzh0+nLvoy29y1tVXc0RLzVVoetrwmVkOSbE+5EsFG01gN3GrpPwBtb0bnJMAivr+Gwqp7lL
3KrkBwxWu+7so+T376VR3PbGVGLDUA739DULoleN8RDGxU2N3QhOI9OtgRgZYBQeMIQ0JRbZZfy1
FimiOPOszqBwLOLWc06jS/mB3K64YXRz2wo2gKSwH+K0DMivf+UEO4OtAX1VPmBQaLFMO0/sam0S
J6UTrE7z2d/Wbn4vEtcCLEVFXsnJPAHroahL8YA1/a59Qr7oXvKmKXfWKCzGrww94LiGV0Sc1acs
HasE2X6ibxZpTRcGEWc3bWmILf0O/wOQl39osV7e+H68fCPM4aRHc7i3ZBveNHZiXGNbMewcxrx7
mNg5KJiOkV7hCfB0r8LlqNFHGypqNxi52MWjwD9jxtkX2bLzRdDt3OWxOzc7dMByk3fto2JzOxfp
1NSbEKoTi8keDV3JOHnkqQEH8grVBPNcmo/0h9WX2ZrI3ebgu5VuG+9auJ1gDvv2gHsRLJjnTntR
MezwBhyTzb4qgiGbTrEvCXHqeaRPQna4to2MIvpc7Vrq8lNK+/ZQVdjBOH62abTqDv7QltcGTmIB
tJh6FF3xnGpcmhYLT4DOdYwL9Ov1QcqJYjaeC8IslbNNc4GhySAZthvj3URywV74dGjZHKatFblZ
gA0Q+u9KoqYt8Y5fHGx7hrlzsE3RPGjxkFwOaEo3jTP2R8/qvEM9p8nBcBrzbY4zdcCSeQa7FXi1
0zAJEG4vl5gLLrcTh4Iya5ovkYKEMxP9qfVFsnGcOb1bOK8cBJ5ECEUdTsOrHlDGN4zrcDOdYvrX
bWnez/i4dQqnXSLLmm3Vz96BjQEjqtm1idTxjRaoeXFecL3svqA69FcXSVZXZS7WRVmOnkUY2Fzz
Hs8Mce6y0GAQgXrEDsTQj5e+V+kL18nFLU9sfWEtjjx7taZf3TBu+Gi6bXYlTVxsQtjAcDvPcnoY
OqP5nNRYNdd2FR99YgVu+9aytlY1pOciH5dLD48wEMcaR3HmMcvqc2A1HyQjibsCxO/FErEGupMq
PIyiHaodu8raOrfL+XaIGgN/wAbpRYxaEag2C4+cCdsniew44oi0zLg2teROMZy6wZis24epbHDq
czF+7dKcnmJaexj7+rV5dA0TYFCXXXM3YIXLOFZhTrJpy6G/WArmcEIV7hsbxXIhk2Gwg05F8S3D
+eXQVay82PL6A64s7hOOjuT7xPG4ejpU1hmFbnFRhn56m9D5p7c/tOa0TTyRnmnF42ug40C57YLd
RBPDxsKo0H/Bem6iVPpgWB0THQ5Wqne8TVwXn7MUyTVGLcMlto7Jzo07+lpY726iAUHPHMmP4Pfz
djSsx0IJhmHu8Kb5v3YR7r6rFwsvafbpqz7Es2kyqE6KpW53jet9xkUYtw4o02ME6H7lRGZ+NUTd
56yHwmigqvcAusMmMjishyzat6FzwJGL4YO71AcvQ8zJ3/o0z67e2ljIRD0ZL0NfgNfGjbEHnsTf
YJDnKW2Ts2Mv4yv5mtl1Hs/ON8uvrbsxipIrf/VPgG3nUDYDgk5Mk48cf+7ccv6EzZfeiGSIzhPP
a7Ck/bibsRs8uZbEQbjpjF0moFWSvrmaitXUiqIUgYBTHWojXq5rIMPj7A7WU8hgfYP1qsLJFskA
XMsVHMgb705I9jL2joXr7IleRc/vF/vc8J8wwn/AsPcet6Ji3yng6zSZH8B0A1O3JpZvI/CM60F2
ps5LPcbLZVWk7q2Y8dM0pibc2K54AiJ+CYv/w955LMeNbFv0X94cHTAJNy2UryKL3miCIEUR3iU8
vv4t6DqxpEtGv/Gb3Ijb6lYWUFlpztl77Sm/ApMRcg/UfI/a2nRRljG7efsWlWZBn0Z7HbIChXGL
MrJ1co5b0mq9PoPuSZNN3hOhkx1jnm1XcN5dA825pcSws3HNLkTSJ09pFHsdBbETFQT0w5F8HSP1
FaHxQA3RuJMDu6TrY2ngZLuPYdd6g5l8UyBw0n02b/1eeQdruRym4lSowzME3W5tDf1VZhYAtex6
PPq+peyB7PjryYKiZECTwnXN4+c+dmlNedS6ngVGmY59S45J0iU2y00Ft6ZO9AtwSN2qmkSxTzBB
LRq1NCmcOhQsRJlunCC+5FgK518V+SKmtjrHWI0rVLjlbtLTyAub9ghgrPg+FHOeX9KqHX1gbVq6
bHJLOAPDnRLYzsGZOvcbHZJ62TlmsMLPs69UyGONa3xX2bmgbCCSMdW1kxYXiZmZILTybhNzFvYo
A72Pjd3u+tHAVaDE8JCKSV/7gLH5anLyIt1vSCluJwk+z3L1iyhyD13Uvfdm+53suTVgwD1VXTho
nCmiBjpZkfuHqGDfpJKDfMHfpJSBFCM+xBWqBqFm2WpA/b0mGeMhnxHqbnxfR2WPR2RUbko/djxN
L94t4KOt1N9M6K2B64TLROMm15jJZduWPVrpUnpjHXarRtMeK9V9jDjfzlrYbZebB5wePvduKrSF
U+9Tv13UCGgWUa9Ytx2bZMKEgOyrPCcOFE/pJoLQuf6ph/5IHIEDXtS6DCzCrZU44GrdFhvCVk+F
AvcVLDZNgThrlyksvaWDFMKrnKjhSj+9M8En/puxZA9QN342PJSBmV0jh2vhS+Z73KM4ypv0XoXF
mKUwjrJILNm2H5TGPZZtOux1tf1BfY5ORzk+p7mYG6K1cUfj/TEzlOm6jNXnopYsV339pCnVdWFq
BJFlj5XrvvZj8B7DHesybi5Gy23cfQ9SbeeUnLv1VNdRjzepN4jwZmqbl7Co+kM/wU0h27BdW/g9
6JPLpxKWIz10LTk1qmFwVlT9o52RXmoqBgAZFBscNOsUi78FkEZW7pYdrwSYk40bkVIRh36tVpTv
U1MhtCzbD7WxkYXYZ3nArU6xtlUwveUTTDw+Tr1IqumAXeOZl3nb5OGWNuNlDsNwBaZj3Rop22qL
pUHS1aWqDjFCAoydwmqd5oV1ylvFS7mnAafQbmFGBdSZujWeAHxSUIXXReR6gV3eJJzNA8uA1Whx
bYKC3KT+pnCzvdNZOxkVC4tbBaQXoqFdS+4hHz0g2IOUHyKvaIMXKzbYRFRIYwDNKTb593aDEl+Y
c19Qh8bT2eWWc/w1TMMLfg8b/pYba4pP2IloWU/mJeKzXTOAlMIL+xgH9U0HZSLy4a2pHKTdql3S
Y78vJ/iKY0hKX5BQzahFeJ2xbyFWHx/0IdyrqX+irwjQBAxLmoSd5ybuLgwS33OidmtZZXBn5C7c
Mat9BsNx4D6MSSfPhGcVWrgtWco2A8HOi7K2mb0QgMpNUap0d6bUfpFS5w6exK7X2AopGUqilzd1
2d1TJNQ2kJ+1PWkaqkeOgtgkeV2lKz+Pa7AnuQTAFiJ471AscPlxYiTtMFq48DfTRUHjd9cWarPu
ohahGqRNQiqiHDUVpSFgX6a2t5LG/QFMwtn5tskhIKzxvRUg38k9KPbCxW7JSTV/GxMBstoN5K7W
pmjf2FSGqREMFmGoQwZFV4bhdzr92jMlNrEF+aLDPXHqe1nH7SKWE9GZ0EC5ljf+PrWTcY9ibNm6
9c+PVDxwMrE9u+D6g2maSykH1eVYND8mTUkP/GzNdWfnvGBCide+Yw2AuGcOTFvUN7USzkUjBFGn
JtTk2lFhhYLDm07JVPoXoy7ESk/d8CqsuCmLUnOfkrbFLKRaiAe7sHqwcZre1WGavODOqDaDUwDr
T9mVjL7R92hClOsuokPIa22jDb4ALVoYZVw/xzJEIYllAkCcTnYAzp507SKmomXY9JtU2t2R2zoF
hxrZTcUPLkdrtnDKDnAp8TvYyyKC+5BFuEu3BxpjE229rc0qXXfg+rdVnIlr8q1+jEHsX/BIPrSg
ulv7RcZJQw248GqBGu3yqG/27Cj1AZZ/tSnsGbhhS0N7suK+u+DSkQMQy0Mcb5QIekWnTIIk5YYQ
q/E2RGS1s+0qfUPhY9+EZv1kmKZeL+1WuQCnDRQ84hjvczDel7l+bUk/9NDcFaCvAelXM69d8oFe
/MgZb0uzVtdlA2KLUtew4RjTPk/UDQ5W4YxermdyKyqpoLZzOLjaWk2Ug5LeVxWcwAyRGkNY4TEs
UvXYsv8dawurGfJqYx8ksJJmilzRmvXOyct2l0jpeMSQKadQjb/1QnJataJbgDHIcsrq1KRqcCzV
kkaGk99FotFvOjfGY+PksFFbQO0E4XBhWKuqiYxWh4pqijjfYc6KlmUyJUcJqoVlrkm3doYwBkwc
xK4szLsdf23xfUq69uCTdsaNoVVWbTB/sTKP5T6QbUdfhffAzFwFvqVd9HU5ea7ob4PMAGqJII7d
HK1+jOd0l9tZvIzcuFgFiAiXLWqGhetoPYKyFl3Y0BFvhoPuZdC4Iza6jFfBvKrojVVeDAOjcqns
ERcG9irnZax94PWbyNXl3kFC5QWDaZ5SJKptOY43jYHaoUDNvyvGvOO0XMSeDUumGU1nbZJf7WWY
3/ZVDZkxdouM1KGeW2gxciSfi6sx1TavDNFUwDWPbpi5zVue0sm1kFmjH6VnQsPGXkaowNd22t76
bdndEv+aICRKDC8N+/wxwei+sqzB3rcAuxeUrImYsGW5lHYIJdrQqw21FtomlmJeahUVJunH1bWS
KNaFP5h4n4rxoqiThDoi2cFxbmRH3Um+oQEO180oAKX7XbXBgkMBhTtXNlvpS/qGe36/+lWn9e2p
S3Lb00vYc6HZJ4hPwnRtBu1za4Hs7hMLOlkuQJQmbbIh5+MVUaa/LMZU5lQmp+DQkL1y2XRJ9xbE
NV7mjOzLPSpiIiWEKveFKqsLWlGoCBMdRRvYp65q1rpoNc7b+bTU01xbosx31gB9TSgQBNiRrKlu
BqoQB4qW6koLRbSOzeRHF2XGoYlD8nWGsl8Faqy9qkPurKRpDMswqNFFmhqpFxb12RJK0dqZqmHf
lcjkgOXMYQcOKLmSxBupVKzrYetcUIOx7ztDpBeBD8wMggVQRHpBcPXrG1mmwARolN+RJ0poe0Ps
DEgkfoGxI/fjaODNT7M23cVm+kKzMd1UMDgvOv5tzwC4uiLRQ9/WiWreRVPpQPBPibywzGOYkQDD
/txOwI5h4ALHG3BgZfzScVLzkB0YXFeiTmF/sq51FC+S3J057qVsxugWNGi9KTLksantztrBTKN5
X5T5tU3UyBIrj3WvdXTNNNTRW2Vym+9q0xKjZU79D6Wlk4ky1J6zG2iK+XQML4B0VBvwUlzDqKlc
4SikWmHbCpXfiN+Alhs7q5iMJ9S0lFfrNHtwzC6j7irSB4ubD/BR6s98TPcKq6a9HYwu3RNVRt/R
7br7rureoigLLrOaswx1fat/KDtluCyjGDflVL+54c8uLn8JTFxlqbe2GqHD68TTxE/8Sh1tn+VO
k08ijdwrMjgy0HqqicnaZ5XhaG4k6mPVBzr9YKt7ziAnQmQuUDd5regDJkRcYNNr+WxB6LyjNO+p
t0Z8cifLh2Wtlc2+y/PhAYBTvYw5EH4bwlh5LLum2eZO0Oxby+kwNLvZtdbYJl0rIaxLo3Tee5S6
AOXoxT9njlZf2G4nTjaMiL2WQNmlmszLhLfD+mZT5sChYFwQYl48dipvj+bcuyvp+Mpx9Llu0uAU
A28gaELSAkaFrs7UD9qbMBkuxlnNUhfEr5Xj9teVkfe7fMQUGKIZ3VT6SEfZUOulCxPnCi08VuEo
jDhNRrJ9n7MJ42U2dtayGlyOV7aO7zXNlXyZTlQ0MNgtdYeuu2m3ENtKjYu1HPkH3tjxioZwjJeE
V/BfI7XeJmFTXYXwV06di2hds6mntqzJO0OVAueLxASfJ7zZySgHrj48r9vR5560Vj7l5KFhuSDf
rl4Uaa2gwwY1uOgpCF9MesY1eTSnDFOuTF87IveW9ITgPNph5pVp92YWTBY3S/n4CeDGHW32cl/0
WENj0QbbwM6ME4uqe5WbfBbV9rPO06UsXkezNJo3aJtYYa4ZpjnoJigdL4hU5wGhDFQKmtbtwjAm
G00rbyXnWdHPsXYty4w/jzqDym6TjtOV6B16cqRGAJ6V3Ptct92MiVpDcNMisaXWh7XSQG6znAZQ
zsXcK1eN9FVXEXWAEDaG/s2ntOu5eZqP1HJcLX+mzS7h1qllAL4vJZ6J47p4JzygJQ5tbMLqmDRN
1C/9NGRQXxt7eYlfNf4x5Q2ESTOuy/REPKGyBKJiawdyICaxmrhJhjd6auun0leNGsGXqmG/4pCL
jCtPzZrdZEq5L7MuiAnITDs8+FRR/FsMFV27VJzgJibWwmbfrFSrWGaQm3ipo3yDmFLSkeUXNHCF
zyZ5ieEIE45e1/JJzQj8mCvf6cPErYfdtJ6UxyyYevsxt0QMXR5dAnESUGMPGAk4bYxZaTERXSgR
bFex+wReQ5cXtGnuW50/mXrFL1+yACr4peg009kMBQwIJyoa9rfGV7WHaCgUzRuTXK12uovJlFyT
WHomX8v9VLDsLrR2Mld22cZPqlmbL53ZNZdK3ykGiSKBXtKOTSqBQz7ARhJ1RUgdAqYbdEfVo9ek
EdNGzEirb21mFMRA3Vlq3E8DpMm0PZdzTW/tps22rpTDpFr+ok9hMq/DlnsRLcg4XoQBou8xzZwr
itusEUQj4bINe2AEI+cMB0BhOaSPeJyHZCP6hAg28LDouiH8Rmm7ofSR0xAtmuqoVxWGdXxNaYUE
ftBrSeeOiJNl2MVE2jioFvpFkYXk6ci87S5CPkbD+VfkPqFbGvBRM7SsH0TwEtqAIp2LXErtN/BU
201fUxNqtVfoevUWImI1TnpSBLln6WH5jqhfOymVKnzk8118444Wd2SDJB46YXlc3agclNRDnBlj
cqB7WlpUesroVAoRiFULIa/b53xqrls+lL5cbTi4xj6JPsItwmu4OvYyFEx3gLg2MJQMyH+6qnUW
ZnVRS+zjnT3ZyHuCPu1nDmoGUDhPJmzPeam47roeaHW8D4Ube1jZy5Vt9tGS35/n+v4IRlfLdsY0
NqTMqdaJiki9gbWdH7WijdcNYhyP4sDs+G7uOCUbvDQiI7ie5DjWa4IOXHtccbSzCBNJceRX6cVE
3QCGBmXjyBp3QpsdP6bjgpyAf10Ai7jmbRJYVI9PSgHbz/bHa7vo0NXjOlpwBME21Brf6Udy/C2a
RxCz+VHQEA/HkGRtC95yQVbM1GjXDQWMN9myWJQsnY0rso2GA1wZY24mVK8PA0WQZddb/rG0jNtM
ysyLhLMTBPIsE5MbkknW5KIs9EVigxOfqHoAYhgK21lwNF6GIJAhPy2J0YNyTiYcR5U1CZPuM676
0ks11fUmwe2a788As8Ami5L0bgoEQW0VFfUiAFmjsIzRn1rZQ9esyNdwHlF85oSMAf1E4alqXtwG
fIhRX9WQrIBcZ6yIeUQVSBZTfhlFMnosaYFQTirr9FhWeXVndmZ2EY7BfVZxOLTH8sGlQovJ0jV7
xfZEwvvF247I8dIBcgHqUYetQIXIJ+uSfjXc/ppIrSkpzJUg8fqKokG3nwpakRx/ok0DJhaiJApp
GCJg4q/NLFvilb8SU7mlYrzDG1KsKhELiCDKFcUx6fUF54ssk9e+DxoaIIyakTAyQIFuAT+k0r3J
U7q5NQE2jYFJiobpEeoTURahdmpV6rlubpXrRKAshrtOuU0kr1Nc22uIo/mt2oFhKcsB9Ko/6hva
fapHJfjQDmqyyWNEdLiWgUpbDUfHqg4sGgQTJ3KuQOoyGEOM+UEQX5EHeVOGstkEahlfZ1gYA9hl
XqCPu0BLVwrVwR3GuEchsmXfVMGWMiAVLb9M070bO1T4tLZ4oFfav+hRQRGtKSUVyuhRKcPkkBvJ
N8PRw5shBRGMiNyDWaKs3B6F6dir9caC8mu43Rp0sr7DE4Ozp2B3Uv0bqRGvDp6g39aimzZlbLQ/
QKW8aUlIRSrPxmWV0RhMjfIhoYG862vTuUSVSBFuCtNjmifK3HAEqFEHu1QxhjWcBH2pm3QYXU2H
MxdWoOPRLL1YmEuOmSnVdUr5BeRqvQiqyFphiHqCzv/QDmFxFArAEw0QjEif/BrrCBFZLJSivzdN
raJYTgjBNHbKosYafxIRDedGjC8O9pOjQcIGfFXxw9AzOCtYuU6ONtG4dsICYkVirXwMd9tuGMDG
OvGLnYEspR1Lz0uHhGqYOFZJ3yaNwhG3tI3eUkVyqBgGhyJj3CztcboI9dzZwX29V4Q9sOEjI0SD
QysCmNhzkej2Rhh0MUZzS/WDtMxBfIu7mrQoqXB9eE9y/Shz97vTIlWx9GlCPJNxXIFjcxe3NJU0
jbBVzJNwmdctGRQYKfdjZl3pmLMOte6ku7Ew9Msx9K8zvXuN49vCik+JwuEIcs6SMhsc2fhSGERo
j7FypQelss0asiFbI3u1wduNZXBBWoD/VHbFY9JkqzECglT1tNsr1V7W0ve/w9BfR1063oHWph85
3oB7oqzl2KQxyctQn4pV3qYeWIpvXISXpIW9q01M/JhN2Ua47qqXlN+cRFmTrLofU8PksGW4GzTh
nNCt4hQPYG9Qp4x7LQuIlokCf1XHztMgyqdYQsyPyJQSIGKAn6tiOA5S5TN27trqUcnUth5ki0Y3
L0wuJVk79Cfdik6Wmd47gbMLYwG2vMx2EwUpriEdd63u1Y1L6r0ZyYWFEl/CWadATVJr0YT7RiZL
HB4vBoe/pCLoqanz7xCooKenzSINho5+Tx6e/AZ8iB4/BHa1IdQTFWFDhGRxqLX8ZEf9dnLcJdWS
rRE1l3FRWodarROxQGLCyafLWy50KfT9aC8yhHpFTvsfsezSlpQw8qK4D4HpYVH3r2XaZytQVGQO
iX3TJj/wvV4mRXXgiqMtEofcmphkByDJzPoUU1ZKGinX4+FVGxJODZSzVz4A/G8G4ZnUGkk1xGiM
rCR2Ui+OiSKpABvP/Tp9LZUB92Jg9zcuzKAdmGlq41qD3FGrMkRDnW3my0oXR6tttMtasG9BSJl8
LzD9th+JODXNMFr2cmyytY2GlNiLttKK4oB7gykRCrQw6uiKlRPlOy30TxKRzalPE248CETchA+W
9vS1SrYYbMk3qZk8gGfASoNWd+twA1FywVbOdY7sXPDn1VFWwkNSxWeUeqp4WhgjagSNPDhhu6N/
2Z2ENIRH2Lly1ZIaZtR5T2cvKT27NatjnjnOMY0rMkKS/joSPiwf8g8L+LtLNWnFhhKOs2/J1d70
9XBoDHkZaeYDW9sBU7WNl5CzUpSqAhGrZm2TomES9CK7bozeuILrYBLFhXbUSfxjHGirqo22XE5o
TVIZSvxyE1ayh77zSnGaXkPcaJ5aOJ6YSF2LTLlr7P6oNJIqUHChTsauaNIHdiL0aoS1ZcU9LDsU
vi35ilbBOXuBw9x5E9DGc6+1Gr1dIZUxf/TCiC5iN4+PdCfdi4B26D7ELwt1nzMhBHlTvFkG57io
yt4Td+YkudCeszzi5G7XzrXG6djrxwSH4ugTZd6UzmVPy+wIVSn7h2Xj/60J//M5BIbYv9eibaJf
rQj/IcDgmEP+j9NACPwGQCX+bUUQ2l+2rRnwhWeay2yz+48VQf/LxpuAhU7gYoDMYvzbiqCpf7ng
BTTXdYC2aC4MxX/haf5pEarP/v9/twzZhoFdTyNvBgcCLBnx0xf2i3cK82/QUgPQUVT0wRYJYLOM
7ewr5i6P+Ith6p+jOAYSOA0QqKOeWYbwYE1uj/qH/USMx4AjMb45qX8B09D083EEz4NPQ/B+dK5f
swHxgxOsCyND78nATdpG4GIN5agt0bI6NH1ah4SFxCZVPnEklV+hk9daUjBcuqJrrkrXqrVF07X5
HYhyzjQZ9sPigtuEbuyrRAVSQPbtwJmSa3e/QpwLJr1pfBgKXA0Hfsum3u5ErPkRMUBDu9HsSVCN
5ieLf3zhczngo3R1iUKj9bl6oLevuP+Whu8RvsZiNF/trn30QflWbTubw0qUW9oK6Y/xHftg7WzF
0Ggb2zfkvFvkkijtNolPPuURcs3YVg+9bZg3pg035qQWA+IXhJ1Yjq14Do9Cwr4KcExfClwH6boJ
KgSPVACHelORE56t+nY+BtMMoJQgXdMh+o0FxlnGk8p2wz9QyeeRoSaAcQ2qsLaDH/q4wxvAV6bu
U04owa2WK1zQfrxpM0um2DuivDso4CXm3d6GXJfnY7BDAjc1x97MhHgRhYlk3qJjkD/kUpQHGU+i
2qIvHq98snElOwQMR4DwhCksbB1L+kKSGfGCn9J9qUt3uM8dWb7DjSM7nfJg+i2gm/YtUlvzOwII
412AOc6fFdsnfLRMSRsEdafqztYNOR0ieaQ3t9Umre9XjdOXZLjriuRKbjW0fNHEQQcOKqeuDmoM
ZWNBfkeZLOG2tfq3RiokvRf6ABel0RsRYDhNB32juhWF9hEzbLwg/thFZagO8bCTsFyJmjE1lQiH
ICbEaJEEWv8Etq/R6CQkebmtSo6D1Ae64/87nf/hdJ7pWP/dObYKiKb/sDbzr//DJmZYf7Hy4ngF
cQ7xkpX2XzYxXfwFfRA8N1ZKFpWfmPB/+pwN7S9sU3MN0oEewb/1n7VZ1/6C5aVBbcf/YWJMtf/O
2vwR2GPrgr+D1VIIW0NS/ZvR0lHGQpPkohG2I5A5U2Ar0n1J9m6MyHXO4auiu19ezJcG0n+OCJZ8
NshBwz93pZVZ6IRyskEdoVbCi7LJSPb5fAjtI+HpX2PMQHkwwC4Is49rNDemBsm4Q19hGe9AdKTg
nN79fbSNFqdh8YMnxcX5XS72ped+wUDSPrqcf47t0EzgO4PdxfrNN/fr/jCmRO/K3A88X34P61OK
wjq0ykNJhSOAMCzUS+AjdDDfv3jm38YF3Mwsw+vH4DZwq4/jRijgQ2whlCcaA2dRsVEkQP3AOVjG
yjSQFcbltZ6aG8f69vnI5zZDvkcc+Vj5BUZXC5zVx4EbRymCcYRgUYjCR+5I95HT4iqFHVIYBl4r
DW/F50P+NmsZciYD8IrZgrE+fhwyYsfIAlQEXl2Or/UwkG0cO+QLtcpVp9r3kmPITZ3FyReb/x+G
5QxFloNjmpwyfpKnfznIgMutbMovIZeMgGssSTuvCXLuFUXgHQWupeHuRW8r3z9/2LMDh877ZVQX
nBTmczh6Z++30hylAtgVe4Ss1waVjiZ9JI6cdsLn43y0uDNxGQcKg0UcioYm+DcgGcQsWUP48fw6
pZsOH5IiJBfaAyqyL17kfEb6j+96HspUNcO0KL7g8IZc+PH7s4IOeAPJnWh1m0U0XQ7U/GAEff48
v7+3eRC83SAH1HkZ+DhIOaVpoSlYR6lRIi+0fa/uh271+SB/fBLT0nUDJAVZKWeDgNOJkVIYsEvC
Yg7dRT44TJQIYjVc/v2RhJhpGIAcBZjHj48TIC7R+Y0zDaB9sW57TZEiHFG+eKA/vTVBkcxENcw8
mDeeX5cvRE6O0EsUF9j37mxT3gKe/2KInwT286+f8g6/XZWv5jf0nULtoFQHvpmupjSb+IZ+lfpV
se1kcTsBPw/y3k3IMEejYiguHi93RF9NWtyNLjsgtEMDYGPAWvTFB/vDlwlohgmj25S5rXOkP1JP
I6jBH9JfoiWM+qbG9Cik/GJi/r49OSY7n8O+y6UMkOTZ8oX2F1p0RC+JHuOrdLGBACK8AwtAsiZM
8pWuFlRXC+vZzAK0H4UVUcWt2nofmWpCaFwVbQWlsV0lSq+1W+O9aQ28jimx6ZPaqm+fT7zf13dz
xnZgTddxH/Jz/TgjLDsQc04Sb2W8TYc3279MPf16NO4/H+bnxng2KwydYykXONuBvXK2KGguyuVk
MGDidtYeRQ5JXTjkLh0ggAg7JO4qT9aoHkidH4B6GoPcthSFVhID2AYee2ERo1t9sSj+vuRzZkMI
MZ/G6J+eL/lZCQRmbJG+c4nF2jQGV/TmX5Jm25q7hi7rNq/gl33+Jv4wDbmVu8xBSNwzEeDshYNf
ZrkHIV4J0JO9ky6ocO39ovkiG+UPP3X2FFYTcI2oHc9XlCFCoqxS1PcSPDfBosHEv84Kx7/5/HHO
h8GVxB7NEsnOSdfp/EAUa4qutRnzp6QpewL65C/bXq+/eJjz3et8lPlT/LI30yzyDSQDPExBljjp
u7AYaesddOCQqzST7RcT4/xLOh9v/vNfxgtVNwpQ+MaeSUahdpiqB+2rF/fHIQx+czaMVBtO9cch
rEIlocFlCAgCVj4tZkgmQZVfrUbzavPr744nEUIFDvqTa8P+8nEYPUE+FkMv8kwz6I8gIqxN6pfD
c0fT+FLF6vFS16gmI6BhQzZc1RqLI/Ceqf7ig5yvMz8/h6YChOLnZvz2uEM6anntACCndLNBtS8h
dwJUBLKyanS1WyH1+2LO/Jzhvz06BxEWY5BRZG19fHTH7A1TnYN9hN0OG1FmtEvagYhry0gX1Hrj
W7/Gj01pk5IO1nrLUPT1kIREYwYlmQGXUEi3hn1NRaq6ayr/i8CUP0wAVEoO2wTXMxJ3zuaYiePO
j1AXeMLv6++KYyQYLmu2QpCqX1GNvxpr/n39Mp8rDN2mHrP6jsgURtV4w228HqLii0ea5+xvb/yX
Rzp745Be+7CfOLn3uDiOZCzs6cZ7vSVOZB/cYFmmola0L7Ys0uXfXoaowcw3Z85qnN3PRp6wsGNX
QDwKxAeinrSSg9Sdr9ZU7bdfE7sXajH4Ffb8mPbZe2QPVhugPRxrspB+X5ZtR659C5NYBBOBBSkj
9wVVULCxe9S4G5TfXyxMv11AObrrxIGrOnwm6MbO2UoYKJkcJodcCAC/b3YjLlMjxbetoujKwpMm
mzu1JekjMuhP+LvPX/Jvs+hs7LMZ2xQdgNK6Q+ZpfAd6ibcD5B+g/c9HmdFwH2fR2TBnLxlFE04V
ygh4N8aVbbe4GaOXhhLLwtLLvZUFq6Qbd1Xa7oB7CrwOSNa0utt8/jHmGfNhLs+fgoo66Uz40c3z
C0ZiV7Ua1XzVTULrPuyIb1dWihbfGqm/QgT/txdIxpvXAYdTGB5QcfZyHdQoCVZk6YUW8SzC3qA8
QEuylpY5+xT/Ly+ZEjdP51K74iL1cUUAc9PVdcB3WfXuNiyjfWh217Ub7XNM6FrsXpQWIhFtso/4
1PVFOTr6Yg6x//wlnx/A5tkMm0vlf+2ZxHe2OyWR3bd9Q0+f4BnR3jU14BlgxzVcFTRg8iE32r68
TSHmoh5OOwiOn49/PqNpLMySMb5dguo4LZ2N34QdsNeet5BnJ2U8uOiYLRxfnw8yz9dfZ9I8CF8p
USSsGHNJ4+OrJsk258oxX3KiHWTmpamu3A5X7BB/cbT800AuXyjfqOBgOyOrfl3ly1RHmTtvIWKo
VgQjb4igkpdJm1c3EWakv/1UJkst355GTClVzI+DxcTwoETArSs6dU0NzLONdV1gOjeML97fb6su
L5AQPDZLSphiTgH4OJRqE8xFcYw43Cf3lPtrS9772aqk5Z0jtxuitWPuLK344m3Ob+vXr20ukjjU
YSnsUjsR54FmeT0oU9NwL0mm/sgvkExiK/z2+Uv8wyJDeAO1YZtiF6Xis/lXxIhA9YEnQ2/4bJot
/aTwymncG0stnhp//L880i/D6R9fZI+eZwoD1JixEgFxTar90LW3nz/S+ST8+dp+GcP4OMbgiJBC
1MS8oMsONUQu+9xedT4rNfvFFw90Phgzw3FQ4GscpKk5n0/CCPREAOhbemkd5ktQI+rjgJXGy5OU
6KUiVr6Y9OdzYh4PLCKKNVNQmDTOZiJIW12mIz9lN4Gd5IBAg0mjrT5/g38eBJkgJjim/Hl2pqlm
dt1HvfRg/EYLIpThN4Vi/OJX9YdX56o2BwluotZ8Lv/4PbV8RzVYDpY+54TlPe/f8InK9OHzZ/m5
uP36K+KNMYwr8OYDbxXn2xr62ywpgWqgMzHWbZw81FH/kpLk3lvp3ojjK46MawwbxYK01oUtnW2C
tkC3W8/tnXs95zUrNSJYF0W5jW3gi4/HNeD8Z07RzQDJR1ndoKJ//gExzjthmoUQra0KWHY9yy5N
DN/yvZ3IgQJ2QuL7EitY4uNC8YvbgrKWuYAjZULJmfwS3WRaxyaiPycuT05AuN9jGDhmehnh3bD3
5dihtgHJZU63+mQPl2mvKU9gROyDMRFw/62uKx9oQiOKU19QEFlEJEuFKIZiZKla7bTbRFbyyrFR
Z//InUg/+Wonk3tXQwLMkaTFkw4xxY5jZ1Xbin1vO2p23eth7xwjve6d7di74CfcqC42ELGLa6mS
uAYrHXG0BYzlQe31juvO5IwngWd7N1iGiSBQ998jDu1PAfzKC73Q7Mt4xpIqSVNuRZK8m2Y9iV2d
DCigy07TYMyEU1AhYyVIoJFCTVZjGgTWZtSpcsG2VPBV+TkBTSMu7JeUNjqZWZq+z+lkgVaAuUFj
BZ/3E55ofKm1D2IIi69DbHo5yX3XRMZVQnhtqjfhoTd9f18RMrcGg4uOC1rKo6okk9yao6YeVS0X
1+6QGUjgplsLec5lhe1x109hjQZXOuu6Ddc+fgoMFDUOUB+ux6qf0VhbWOlF/1qb6ZiBISzgobei
IbA9sk+ya/SrBqFYu8rMjCnNN7rURmVqbwOY0/dmQwwx5e6oNDFW0JfedU4+HbSkVHE+6xkvLluR
Cd8SEiGxMxm1Gl71aOB6ETfkXiDAc1SISWViP1n/y96ZLEeOZFn2V1Jq0yuEYB5EujeATTTOM903
EJJOYgYUgCqm7+o/6B/rA4+srHCLKPeO6k0vWiQXmZKkg2YAVJ++d++52DM+O11a23noLo0+MSNP
LBvQAe1NNQHf4MmEqlBOn76LwLxJC4zueloTsdJWe2Tt+MtHjcxJ2/0mqjnNI7eGJpYv5UbLRne7
6rf7CCKRBYPOLG4MsCG33C9AhlmmG5dBu7w5OvpEnZsGQj4p+Z7t2m2IOwZfE9Sf1gBrSs/9GyIA
kZxpMkpyRJ9jY6MjRpv+XPTLm2dl7hf0oWi7+xFNWr3+gVkhzobGRXdEbLkRuYl2ZgrzU1g2csti
TGGYF9kWJ0aoMEtpZfEIx7hE+wX/b9DwPCr7Lk4/grmHW64ns/YyOc313HCP2dhQ8M7ooq2OYMOF
fE5P4ELhh5BBevN4xJ2qw2GPfdgBRujEQpkgVdAtL9gpowUpNsg63diRV3/tUkVHvTsbh7GiPVmO
VBztdin1h9JqB5LncyaRuIJoqaMew1iSfa17Dka9UxGqEbfvlo5hkhhscRkYxnLkWFZcl7xh38YJ
uUQE4NU+xt3XpczPafobYxTIOglevGkGcFddl3J5rJwXEaOuMMbHhsejxpWWTs3WH9Ff1CU28LQP
CDKEd1GQ6s0wONSN1rxX+qcNXmKj+woTT7BBjP1lMc3XROMxmyioQhxv+oZbLx8K+ojnfd6Xj32M
ctJoc5BEgqHjUbK0tQOmTUWeptJck7wFzd1lbR+cods0PDQhCDQL47ITNs5QiZ0dgGISQAsFItSX
zrFOkx1oy+0ie14gQC3AHqcKfIUjk1A3lyGyDMRkvmyekoEsItc0TJIDZGiMebfNqh4DRunz+yQ4
22l6sP1+Wy/Y4Csb6TXwf2Xu5rzcSAqMcsl2JK6BC1HPE5wjPc+4XL4pjRL3EdaVhgbIoTfcrbTF
1p3UQSjAkBOAoCYc9THsh3jDRhAOTTPKA4EgFt42g7yaun9hHcPfRXDBETc4qAnR0cFaPl18HHYm
xAoaeELzMWAWY1lIXKxqOJQmsTOYE7wZ+jhSRJrXGs/F0e7s5RJHqgssKqewoJygKUMMRv/e5+27
nzi3i16WBz93V6FrXLV4N2QMzyoHmOzW/r2VcKd7x06vc7VoDckAywJHI27vpkIu3G9LlCHqfv3G
NErYBTA/35YFM98wx9/8Hj0+5Fj3Sa+T8oBv+XI1pchUe6od+yVHuSh8GCEk6d24cLG3Xm8dknlp
b3DctXetBtgnCCaW11obMfm2U8vzhFLFOHMwGFTHjuDh2ypgxmFMJG2HadAig/XYH5YyfpZ1g4nQ
V3m5rcg+nI4xTZM9KSD7eOL1jhdNfdrVakLFRTWnD7WEkmTpxbTXtEq7SNwydvdLX3nnsi5SbTP7
pNtmfWWDzlp983ly4fsNYbYdOgHioSV5FeG4Gr8Xw3jv1fSsD5MrjgwrccMMY/yOoWQCFznpy35x
nJvSqgTdwKrYjIW4yqxm3nNk3mgTtBU8xj4YAU5hhO2JrcRTYWYQF8gWJRm0nw6ZZ4JsDLrYYYJB
fl8ECVt/ziFY2BAd0Cjd9YllfXTGitcTo9pyPt4Cxbm09PSS9uu+j4FIAPMjuSNur7LhKuuZSiAx
Q2ifNmcl2aioMunpmniP2rtu7tSxTLsRRJCV4X8f/fzFT9K5PPbpNBuh7WCOTisYUB1kz5IXmlfU
ibEKnnXOWZ5Y3VMwFc7R8aAqKb0mLMav6zI4n0hEi1q6n6Bbcx2cDsDXsJ7pEjPqccM0XQ7pmCwP
/qCg2ZailY9LNxLYVHVcLepBAm6DxFsOcaKgiYzGe6JbCKubBW9jY4gXVqpX5miCCYW0cU9OwXyb
mBpCapyCV6UGChiyrz5lEdnC1pVmkZ6EVJkMZJYYgPKb1eISTjm6sXA2YsKXJq25nLxZ3zSOlT9q
RdeMYQU96FCSGR01NCkR7+lOlx1A7qo+6pIgucqX1v/admLcY1taArYUZwLviGWkRwpQG2ozZEHr
rO6sZ8LbEFC7Lz0y9o1VgpwFgzVdSFM7c0R7j+Gw+Zp5DiZGZMo74ZLjx7e3isOycbyq3Gq+SfHc
4xcInq1ctpfC0w7o6kYIRalT7T0BVI6fSq6NqWmyyGOl1pD4oR8HtoRtYxE7vYbe6ORMUttR6Ju5
DfJLWcE1yYmGeknMhgJlhSJIkKFgk+s0x4ezfLHnmaST3s8PZPAcUl9EmpVkJeKgobmRoy8v4mLK
36vZQmVYU4LTjp5uY8TR3tCcG45s74iXzjYzjcCNTO3iUKk0vaj98UymugWg1E+gn1Rf0P6fjXXZ
pdu2uK1i/6GGTH0dxN5zpWVJmNTWbnFEz9RhQifdMfjQILlWLwnxC8E5UevFXrA/RKxp8RUCeu9g
L8M10v17f03CrWZFfYj5HRNV7VZ3ljEMWVjwLoUNJbAWBqV9l7dw1DXCZI723ICnNdP+pZynOyA5
t1Y8PWuztR+9UiaHsmTJIRzasVBl8i8m7isxA9awjTvLgpGtG/mNlbHZyPisW+zhJpNNDz2BNDsy
wFBSvo1p3T7L2O/uBIXvddtDDBn7RTyoRZzP2kBmTTOKO5BKw8aUSPwL6W2aRhSfS6ojNe+mFyE8
bLer9pI8ePspdfKJXpH56qnsA3P/dJGaUwL3FWzHsfPUZZab496Y+BBk69KDKbIny2qI8y0UBqJp
hbIAiAJYXJ4nTuNcJ2WOeckpVGgPlOP9nF0lun4hO3MbLBC9A46d9y2kHeTK0woZFh5m7OzVJdza
HYT32XkujUgpkutK+Uc3w2VMqg3NjchFJ2OrRttjAPG2ZWs1F6Nh1YehwXDkwgA9uGRPsQ/73SbQ
vDwJR5YB/BnL+j5GTUqk0gQQpTDbS690SbwFhkIGLcb+fVDQHyG5nY3bRFYynFuAstJo6uK9O7mY
MQxchnnDMEmfOwgnyFarfWFJUvAgoxnvKvHwgDqkvtptOn6FIBKAPkneXBNLh4oTsFFpfxcEzde6
ndPtoCdLddF2aPNZQ2bJC5AWZ50y1GUrKLIIup6ug67GZ+aIqdkRMDCFrkKZv8kKPWHGzywihMM9
bIXhYjlikm1nrKfe1HWI/5e4/iRUTTvr4M5sh7zNbbZNuHfb3GJVrYKOpjfG/61ZAHidFkk6bta/
1TNHdTDToCti2GAjFdWctSziIIHEruyUfTC9hAQkHgNMDMX0VK8ISbvRQI8Vn42putvclXW5s8ag
vM4ytsmDZBkF/6tG6lADMzxCupEctA0vTv26jEHQHjk1E5gwLKaoL4iYnYkKJ0MPS0aB7eYOOijy
L46YybRRhj+UOKZlVRyCEZcCzgsMg14YsGfKy6KScBWjeArkBo4qf9tsBIV719EZtnZMcwdg57Me
nE2TRc6FAECr36CRrWNcenU/Huij+uh2c6kBwUbWrMrZmp9JvDVtbCgjf0CuYSdjNoynURJwVUhI
2mHi6lb8bDbVkO1JaBjbvZF+x+4pT7y2bgzrJC+KekU76eXj3A8e+Q3TPD8yOyysfSvm4CMxgUxv
BtsTF0NupTdeX8r7wF1hHaYT19tkmdPpQuTDeOQnDe3rmPhJtc/Tzn9Kq2WAx9uUk/WWQTW94djR
sCrjsrOuKUi88SlVZr2NE+yCYZxps/80aEkdX6eIvbGDisnLLnLVu8lVY826g0UmwUSpVyJkS5IX
okmNA0iFu7FuljMNYi+fpQO+XEB7cmpIw6LioBWiq+msY1XUbfDcAIJU54y6SiKeBaasonCCfUY9
Jg/TkiHh1zhHkZiUFFs279jlaQyuZluOl+h7XkfC3uqV5RjXrdkTdbayOVnZivexS7rHzBjTC9HN
JUcuo2YZVDidnEba0yNiamcc9iJ+0IL7LOuOmdtwEM9ZVZZIuDHdqHHHxieG9KpZDcn2R5a09x34
0vjo+qZ5wdE8ObKbDpvE5hSr7w391ik4FgMwhj1fdZZXHdJlA3wiyUYObFpvbKDQAy1ylL7pyUSF
W7yAI6mlsR0g1NSrqv6KrLxzK3O2Qp/Pre7Z9r7OCybbzsh2sTU3gPE7q7ztOtONDzl4ahUtEESc
K6zKza2onY233HDB5mU0DbHDIbMSbsFYLgZHrcslfu78jUab3J7O517FmzR36PDmXbvDqvZGw0OL
xoFMTXra9YXos4u01eWl5FRHRIzQ+JbcUWIBJcsx0iaJtD7T98O06B/EueGeIhwsRhJu+d1DyVnA
gcQVzAy7h+6c/px1Z5lG+zSa7aM4X5EmF55qSnZL8g55p6Kc87Ym7QvTkgLcV0OcAoDNLakOV26b
JzXLuRtoOwHT19iVekEkn4tLwsyIPOLEjoWSYi/V3kziStx6gh8oAS6wyNYQHXIsywABQmkY23Go
XVb3ErbCkEX6SHXIN+RZpYER2a7OnIAUoG3WuRWp2iILWOASUL6wX9LbWQeKt7O7JpWXlaMdU9P8
GpDc+e4lJMU1piaKMBktP414IDnceLULiFaj6VI3NGU6Zn31hV9ksttpU5luQQxkmyEwcc3p5dxf
YbKOaehYMWLCVOcPpnArt6r17Ac5T+cARVI/xH/9ZSr0M6+LR0o4G+PhtkGBn+L+NuawVelDi4CV
GCHP/uhta08391m2nMIOVSVTj5ZV6m48pBBXRl1bYc3evC14Tx6oSZM7GYidA8E32WKNcM5MgxYU
oHzr2p9hOuxKDSNBSNzBMD3YbmOHtL5awjD8eNz0Xo/LWz5Mbi3cN2XA8cthUNIByZzIYmeOzGV1
F4VVz3pX71LMctqZcgDNFD185rQ7wsW8GrCF0HkLjsCvxZXS7W3d6IR7YH8pMOstA/ZypTkGrMRm
tBjCVJpTXNAHXuRGJuAOoPw4l6LtFKPMQbwCbMinaKbSPnp1ZdJPKFDz0kxYQe1DOV0PdcGq6GcL
5zCv+SxLmGq3Nc31+wAo/RAZ/dJnIUyf56bI04tJ8/T6Gr7ETJUnp/hM+W1nAt41VauFXgzt+zhA
ArtYs3f8LZFbfU21kPKUlcmygdw55buC7kUTBktRP5BXO54tqZs+N6mV1xd9CjYa117ZmuQ1mMVI
EsaQ5PvFnD2sqvD2KJ9mnNUaDhTMLpP9qRdzNQKX53w4aGa+UTRMzwi9BE5su+NDz6b/rdS7Aj4i
SUS3gPdgQGtDbGwKUYCgN3uozCw1FYJ8vMq0S8p94MzJezFK/Tww8uQQLxh6oriQjeWGsB2tMwYj
xnb2cYz5O6zqU1vv6F2LyrkT0kvjiaJpCdjvYJYJTqNfxsyyOXlp9tQDRjd6jzU+1FWCkNHYpfHC
P4EmpNA0tV8IhJ32qRA0Bpw6S2+ooexHeuI3Vr/Uh4IZ3/ms9871VHEwMhQRCOyhY37EOlM+5PDj
avoSRgNWTR98m/MZOaNbkpbowh+mUifJD9tKZy6t9jqOCAA1MBZEGA4TwRQAa9tyPvy80f8X047v
okwSNGykn6fRxRjBlhRYYRf1sttktL9m1nA3eIinu59faJ0Ancw70Dn6LpMb3V/nHj+OVcyplbjB
GH8xVZAR5GMBWi5/LlL3mUPruGHQjZV9sP/utJL3i7EUXhSmUjoxqKeTKcwmsOyYTA1VVe71Limu
KkJAfjGvP51XrldxEBMy9/Uw/J1+jYnUoISUfI2p7UZWbUBLNgFTeP6urtzhTA56/V8ZU/noUhmR
ekgNTyakqaz6VvFmc0Y0ACfXtNWGWdRnAEiMyEJn9IsHZR1b/3j/bN1EEIrfEsE807cf75+BAa4x
BScOv8/35FdHpe9f5V0QWmo+jOBK5rR7k0X58vPH5s/Pp41a2qeCsQ3m5s7JND3jDW0Lr2N8Lqo9
d3czSQJfeveOJItfjBf/8lK2g8mBuWmA9eDHTzhB8TWH9TRR0brBVKejNzE6SuFfPCt/fhOQVaAM
5WEMHIO79+N1CIdGiyBQI1htvmGUsoGCxgxogQsAYgqzGrvYLx6WP6mMPV5uy/6u2XGQ7gQnb4E/
ulanebx9yrCtcJ6MPVjOYi1TGGfpj71RfCFr5pDQeySodQcs5gMe4l1O1vUv/pQ/fXrSBD205gjg
TWTVp9/yoBn9jO8e8FHGp7Vum1GHHgL6sqOUKg/1r0wzf3pu1+tBjvWwkXgsdSfPrUMvWu8ak87e
tryR50vYblD7Pcv9z5/TPy0AXGadf6/69oCMwJPXsXYp8l32duIfCMvD5gE5NZ7vhKM9sFFkkW8O
m/+7K5o/PkYgI/zKpNEeueW3jjjJodTocdIo1ORuxWb8/Gqn+jrkg0SLIinA5eWvE/iTJwipUisT
8gHg16mj4cZXFmkbgjpyhTWAZFmCHTSNXQqV9PuV/5b3/aGp+M9/X3/nvRFzl4GF+27F/o//tf9o
rl6rj/70h374Hfzb/7zu5lW+/vA/tpBd5XyrPrr57qNX5e//fvLRrD/5f/p//oMoPf6Vh1l8/I9/
e28Uxzv+tYTogR9ckjyjPzFVtupVNl1GIt+eAOmP19Nf/d1gaRiY3xHxovrBFOaxmPy7wdL5jZ4R
uiMgOpbNlHiVDf27wfK37z/N/8UR1vC9dej/zxw+jX/P9XV+DUM9DUnD9P+Ow3IN+/vjfsFeiydv
XeU8LC/YAk8X7imwRV/PnKLrwt9SxQzunjOloDVeZfWLprT8K9rmBt8wxxcPSltbT/uqNmR3WYqE
tDJiDTyH5uy40O7xyIndxoNbvNSU81nkjPpEXEigqfes0bVXp6VLcW7raS/CBX9lv1lMR1ttErb/
oNdz7EaBPtq8GlnaXcd2QU8B8YOiLuYkttXwLzL0tgF52sIy6wsFrKWl02d36uwPd/Pm9y3zj1yA
kwXQos7ituF9JeoQt9EpFyCxl8kRDuclkoiOetaoFwOjwNkEyhvqhmbssTyRdk7EaPL88yuf6Ge+
XzkAeeCTzclSaJyUYKmhbIvPBSUOEhM0VXnFRiB+kWHqn954cAw8dA5PJqJ6H2fmj+sSiEtmLi4m
RZUbydrq4rCfLYVzq2uEG1pn0ADxrXvSof+tDfpwSzBDmmHR1pQqtv1IYFoGvkMUTYUcAs1r2C9J
B/uIhCxm9DMCU61MaD4rENliV9F88UL0JMoO07G3GTiy+D4awdCoUHayRdJOn82mv+AMMHzlKB0c
+pbaeHQV7gsO199mUbbNRk8dOLp3xeKVd4rB5peu9dKrIk3Nz66ZXODDiT4v8LdN/dXSvaYgZBD9
QchRNN60DWOhcJ5b8QZQoPwQ9UDjRicQuD1WYO3yjTbj/dp25aLnl0y5SS22mwpISd8NdQK3S2+/
0BixGaH3fvfhu2TOEGS7+OaWmK2sBWDTe3TBkzKWUTMrVz/YbdnPtzFP+02QkK6B4RcC/dYWpvFi
Mq2No1hTBlDrZGg+KmUu02EY2+keKqNuo6QIaL6SYsGQ0MmNLNiA34qL8yJ2s4kjUjk0nMY7ju7C
bhinkTYeTrHTvtlOUs6RGaxY2p8/oCdlCvQKEykUDybUjMDTcWf8+OxoS5NBkf3WwKQ6OhCpbwea
cyJMfcbMYzlwABItrCa9+TKmxQSqwbqq6lLfjG0hwtJIk8P3P+hv7T2X2Ttp3s2nPN1ZftiMrlEY
3cvu40NevorTn/x/cA+yKRf+8z3ovsv+cUEL6Ie9Z/2V3/ce3/jN/76CeMDMbMo4FvffM2C94Dc6
JdRAa8EZsD7/a+sJfkNNRv3OHea30JNRQf1z63F+45VBo4jobvV84PP8OzvPyfqDyRYaCqpR110R
xFjrfnyGRB275ECrCUrY4NwyhGjPpWu0LCN5Ne7+8K38xVp+cmT4/VrEmq38fM5EwcnzmsEqrjOC
JrdeQeADiYf15QIu9hDTC7opctP4hSzvrz4b6AJMa4h+sWyebKre5AbAscW0pVhPNgNQJeh+UIns
lpH4zz/ayTb1/aN5jAtYyfl86Jh//BpXeFzP9j5u7SAObgyt795UPKsHjzYuKqIyjtfIPiDrWt71
3vbvX9znbMR5MzCpqk/u4aStoqNWm7YFOEisRr1PGg1RWNc5gL9LnHf9jW7m/llexvn7zy99skl+
/9zYZXSHj2GSbsxD/0etuJkYlgYDZ9quCOdL02VoYwmV/aJ4P5Vur5ch6JsMbgeNqW2fJqt75Vw6
cyOnbQmU7NgM5Nz4Y5PvRYU+qVsfqSSraUe55VzcuD1DXVCD882SD2r4vcBmeaJ6/YuH+C8+McUe
zxN8gBWVdLJhx9KW+UQ44rbFcb/RGpeGO/kDv6gLTg8Q3z8xNQ81J5+c/e3kMkzepyz3uafmdzlO
ZRTGBQ0tZt65rc1f7YDkrXAZexIRJDWAG6KcTR4MpPTGL778k7Pa97+EDGqDVQd/758Ow3bSBUMG
JX4bMDw6+EOVPDHAsc81NSXv2Tikm5qN6u5vP1dY2FmQKIl4qt2T85PvtyNT3XIm8TLn5gbJhzEH
yf7vX4QbSHlJFfLniwQSZihhs8N2xJzC1B9jKOvRf+GBQRy9drmo8FmITu4kI1WRAv/lgbGC9Bzp
GOqXGNXy3/4sJjsIEmROJCSDr3fxD9Y80yXvazDaaTsVMNZ6PxVRZ1bBL1bwv3gWLALIObd766n9
lGvVeeWA+yVGgtIT5WgYyTCGtcqaRyIR9Y0zSW0PdkT+4gn8i3V8dfY4NFtYZvTTFpBVkHpKHA7f
4DhXOxv5UwRYCdZoRRDDz7/Gv1ppeBLo/fDSca9ObfdlK+y66olfURlYToCumfWKAoyK1F86RE2k
/LX1fjKGghDDcmDgK7VcdWFrKt0h8xjY6S+e0r/49MFKReOkwFnEOH0Vlny24FkTt9E50jhWY1Dv
gBsHKH3Nv2sL5F3n9oGGweVLd9A7NZPSeB36ZsIv57s6kh6xZ1d5yLThaJBC4oxrRkfubSuRnhda
/Kte159WVpdLY740WVc5EPsn7/ygQKHDMekZeYFtXkzMOY1vJ794mP5UhLhgK9hGuIZlr/SdH1+U
gdRbT2ZCbhcCxqJGtHPY6eh4yyUhoemXqIzffVl/aAXT/2HPAkpGExO9O+/njxccoT0vGtEFWwY/
FlzuqaQNjaefALQ+lbFFlAvh5oxmO3SNxVSimi29LDuQ+dLloTvqKQGFPc/gDkcnclETIjdKtdZV
FzDCTXEIJIlvcZJWxkb585ztypJIO4TPPdjnPJWEB0n4mjOiCUJMwyzrcUN4TbyOpOsU/igQZBoI
HB1axBYku9ymVrcQp+JX+hPMHAStpR+nL8RkwNUwM7bgjap8pCPEcVC09YaljG3u+L352IEADUIj
dZDKeoigrI07mHl6U3NyJN6b6C1o6ZNLpvUczHwDyNXTd7Nj2dx6bhG/IX7QnvolzY6tXuUv9RSo
+37CLln48ZREpjFJGaJNDqr7GjQ6+Q/ENFlf+xIhCuNtr8w3rT+wQAgfBUpkJ4BwQLC64M6VM5bX
kNeR1SxNIW5q3ULn6yu3fS3jEgif3mS1TkeSqzUpXooodrz8NZY9R6kuzmYm5FXeRLle9h+xgd54
q1hy9YOWICY+i4N21VcECypB7rmz1SxzQVBHpO+q7SoY1RRqae0rUy1Jc946Vt9cOAjx1Ry6PsZm
7nKLLBEcE8qvjRqQWYTkj5tDBGBYVFGp2DY2OCcMCylho4qzQYt7/cyMtfqra0lCUSCmJgXY9i54
S/CXkBEizAI8xFJlu86KddK6gftcmdbkPUspkLp1jhfnW4bUuU+uUDvkRw/94a2vFWD60UhQSVkE
tAwbv6cEYdhGxREV5FmiffR7Nexk1+IBa/wkeBVuoMp9N0lUIlrpo3waSHzWjmCvbUALCq0d3Ckj
RiCMcvh8Hij4onYptWPLlyyiZsztnOwp3DHn1qAhgjJZftRmmmP7pkgQlx5xfnDAtfg2H+ZymZqj
T0bQvLWWopPnjWer68p2UhvRAUHXm8nTxHORT7MZ+QTQ6ds6mVDoD3F2MZVtjwo3VfUnFcD8zKKX
1vvMSfsvyVzbsI1E7IFkN5XlIokjC3nfVT6IbittsnfkNjnKiXqWr3YpHIMMIUpr1MZV91myEgSb
vhTlfeZO/BuTaHNzm+ZkgRzQZ7U7hsqtez9ZGiHFLW6feWM23NoteYkEMC8TukckghhlYNJbyt4F
jhBaJIilkjwRet+rSPd7DQ4MWqYqMltUWaG09dI/a3x35EFmcRijySxb7UqikVAoG4jpfeynIGDY
7SrxCDjZnV7SpO5vp8HXdYIcrXXNSC1I/ZWICZTSEOqWUT2laRDFMwtYVDAWPbOUcoBEEjwvL2yc
TM9Wb5FJT1lT+jsVJOb19x35/zcV/s1YmT//eVch+l//U37849t/w7+SdR9/bGt//8Xfewua+RsH
EZ4ohP8cFVDg/Ku5oPm/MaKmUbAypyCq0ED9V3sBdiuOW1PnMEVve20+/Ku9YP9G1W1RrBqwPnR0
eX+rsU0jiu3tP7Y/4iQ4j3Jecoh/p5KndPxx+8OwM8UlueGqildRSZwEMotIUnfVQy8h7GfhjLS5
++LqeZ19VVlVmKjalTl3ZEK0BEttxgDykf9tavHOxYxMCIP9NlZWoNTlFPv1yxIj04+CtBXaBdGA
0KhkR6oi6cL1Dcun/0boevmm13H67KdeXEJ7hqZxprIRX56T4+SK4rIjP1EYy/QZEN4aoOJtU8QH
cBzExi78Kbso7GqcQh8J98OgllXo1BrKIcqkmgh6AlV6qxPMfCYS3/pYEn0g0KejoN3wpZCJOcPq
tx5AjRnFi2l0mbpKoC0faO5UX+HbIyAMpQwIQUrlOH+mtWHeWuUCxH3xVfrVbqFWY1EBxelrYyxC
N5D8vXFRrHlviAKc4WJccqfdUD4W+oZgY2e5nasGQqnsE2TgnvSV8WQqpIMXmbDyxiCMCv3o1mi8
yt8hYrVUZJfJ+KwI6i3O5yLF1oJnzH4qW88tNw1CHSvqBFQ7sByOQOtS4a86Y3qpyUvqpla+VUaf
ey+WlRmIBdtUEwwrOlRKTqNSTuT0aIOQGnBWW8uqnWXnJl3RR4awijnMiSquornS/ZrgNKP9FmMC
ydYgTwHoP8YasvRGcgUcFwq6Ba0iiCBxyQeNFM0qshYXRJGQerNcaXY+P3j2FFfEMYOHfac9QeqW
lQ6Nj57bSJLzNEjJBXUqc6GS6XLaxZ7Zpv0eeSSpwotdY1jxpEJSa5MUUESEmqhrbvpKUkcxGRPR
shD02uqK6oJ0NVxAuaHqL51fmnVE7LPvhl5vkheGzSF4qusYYKxhxPEZSoNFIysaXhaKauXHUYuM
AO1cSWj03jR4KIhy6SGmuwRpfhvLgIeuDIhhjLI6VfOms5WXhSWFo3du20Wd7GxvCW7iZFxexTQS
QTjrcQB3EDWyDJssc2kTCHv66mvmdGd0uvfai4moVt9NCHJHKh1jquLsQjvesgonGpIhfs0BbaF0
VGnwlLXSwsVhTsya7YR/o0Xm+JLDn7pF44rsOSDA7mPVyLcbOvTZWzJl9v08+gwyQCJglxh6TNtd
v+Ye+qgJ9n3mJcuBb0d84ssivS5j/vOopXn1xE96N4Ks93TrDUreF3CUL6ogr0ceECul+syRQ4Xk
h1Z1NMEpVmR6BMOXHPsbtjujExj9xlKJcEyxAeJea+5qi5c76npow9jLltalyh7lczK75Jaxp5Ie
UBoF5aOa2/JKm7qGyPVc9u+MNvTrkhwOjzLOBkczlIt7NU55Mu46SMz6WV/10OSV1iGp6rz4FXV9
rm3xLKB9a+kTnZtGhURRI2mmZDqz6kiBaZE5bCb5jCa6nr/oYy/fqMeQpllMnK4WWzIkQbbGcFwv
iPQDTKJXj4uRMyruHcIxz5KkkxcIrPS3MqgHi1mg57Ub4kyqWy5qA//r6lW6iafu2sTx8mzGvsND
Z8j2vBee+9bM2FVD1fJ7oSzS+alXQXqFfVjct0GBhqEhHuYxGXR558W2dT41bUlmr1mg7vMy1KNe
laqXrBrXPiPlUkviJT6+HfnrzpcSind+FrdaTCaXFle3qqi0iU+Mjii0Wh8LkGh19PmYdZpNjR7v
qiW/vtkkJKHfY45F3WSyI96rWnSEuzuyOudzN+ityCr3qW5XNWdHsEUe+XnbVZeOVxVfVOfXTy1Y
GyOq+mHUCSN1dczACfHzW8fIswshWbFI42MtIhqwAd5kNWShoQIwkzcK7zoN7T71vI0Xa9170VX5
jLrVQ4kYdHn5MVWpg0J/ieOrSm9ZS5dsHhC9q/GG/AYXcA4eG8ZbLnG8IUUTxxpvyjnhoPnG3ifm
WuFvaA0GriTAE2sSCMxaVh37e7OPO+yOY07bverM4tMUrvpi5VpCnhDmaGhXCSBnPA6O9QAC1HMh
iuODYuA6mJc9AWWkJtNcxsRFKfAogSXe8aTE6PLi1PoW4ELu4AXWWLBJd3uoJp0E39hu+qcym4uz
wiMIKTSRmWRo2Nv4rRpbWJtmb1VfRopjb2/YzYw21+GQGk6Zq546bhP2gcUDdC1nL0U6T075uwSf
sFcB1IQtsThGfF5ptkN8jtFD28kFyNX1vzPNpUYWSdTnHQ6vuq/GIwEVQbpHSmjeMKvI2k1saxY3
pHXi6xorGoO/NmX01vFpMdJo+njAsGeROWuxmAMtIj8KcxOJqiHjYrzjDvrNSLJ+4m/z/TnbxL41
AthFS4BD0p8crrvw9/Tw4JZQoib0QsjfLtK6oXRfvL7rjqAEnE+DAWsa1gYF/kHYMT9s2XHTbv3/
zd55NMetpVv2v7w5bsCbQU8ApKd3IjlBUJQI7z1+/VtI6XUpM3mZrWF3dESFqm7FFUEAB8d8395r
S01fLlOxTzs3RqY8rMyM4uuKs4FaX7a5Gnh2BlX9UYpK4SdJZ9EDsiJ8ZZMF/4mTxUCKIpPSHMSr
ehnBp42SKTuJVGpyvNEkBCusosJDmnZ8BgMBqzyqLEkUty+CkWlOEL1XRMlyZ2f0BN68eCJ4Om34
AcR7xvJ3v6hoc8hhj3mHZy5jvyqljwx//53UhMbPqkBg7aa1F38gaYwrmywPrMcF56pdIbXVh0G+
9ztRxEQD96DAbyidkGnEdmaaU58JROaxN2hV6WxOF34tx++mOkFA7JRaW0itzNfmketoLS2/H1sc
ylJ0BbcLzXkm4TS3O89M3knLhGJPKlzTL+RBBfVqSkHxVtf9ELi90ljvvdbGFzSmlSdWPSPaMfLJ
bvPTqbkM4OYXq2Tmtu+s1iQwvYqz4bY3remHJVX1Q1dYaYhQM9GvFblgr0SgEQdYv6pL6htarf4s
LMjWdqUEw7WEBAOrFPMeOZ9E26S2HmUEewck9I12q0fifdNSDdm2gVRYK2zqzS4Ucfi5GnGq10lV
jYWNo4u4cB2Y+lWU8XUWIXGbPCgDj1qqSxPxbJ0psRogqSWDaDKaF9mTzV2VR91jWBhY5QQji1ZZ
OuENyBgxbEM7o7ipYrYOWGpIPHH4535Xo2d8EZgjS+ZLv9/h26FgWeqZxcrdW7hFyYiNspWPPulb
im+a3B6rFS6iQRYmXLxj/lZZ3NS2yqRigxZdeTOaqrrzM9gnbteo9BpqsTbvS20k6THI5ZqIRFUI
dL6rClyFPxTqEpSxphHPEvePEjlMH5gFYDtbIf24hTKMcbtS1bYDOO0Z3asWtViJJ/zVLAIk4Gzx
mPccuMdKYDNVZA8l88y91jRT6JqZajqEDpI4m8ws/EQQF4jFDDS3uqBvxEZOfiqFHz20sSeIa5xa
wjeiD5RvuFGtnV53aL2aRCJNjrW8BWjg6z3H3GTqt36rZtxK66c7aYgMdpK+KfyMCp29QVEmmeWC
lNDmQDwSGpe+Glbks8aj4AxZTdXL6iVSqzUiqu9IXzbwsQr6RD+qwr3UTZRkMGV0YJGtdhJJCyAM
N13WaVktFfLYMLrVeaERbQYpAa054VJSn3UG8pqQ7T5FJFwPcefTVkpLqhu/6tt/dZr+v635LumU
xP/9nHz5lvwIu5/1wQl5/iu/TsiG8g+SRhNRIydkKI4ap+Df3XcZtL5FcVaWZoWpNkel/FZ+Gf/Q
jqcrxB/0bAC48Zf+R/nF0VlEp8PfpFZOF35mrx4FnXwVfHLcOYZkSVoIojQQngSwHDfgiWQeQzIn
RGJJ7yz9jtDGjPMGOhy89oqDljfcSdavBIb/4x4mbUu6iggw0bbON3hUA/esIchyyxfdpsxiys1W
64zsqxd/vIZPOqXGcUF/fxkkwgjlQS2g4zo8+ktewWLdBzSGOA/JhrJQvDVzyFAvqHmqIRln3+KE
RdWpk205LUrLCQFm0lQVEV1tykcCQAVjqydXhQCFyWkaB7kv/xGh7Kp2JtOtcylZ162LMIgtQiLx
n0Uq2OaFdDUgKc3xCe2K0WZHrUuU7tCZO9Fb/EN5s/IVhnRQfCKUwwkFqDu+j+94KIj+jDhTBcTw
yW447QzrIvPvWdZsDDpEPhcxJ5N1PLnery/zX9/JyTjgnchoOvQZIQTFfe5b/NHA66uwFKWOcVDK
lJA5qBC5avm7KOruYhLGHII4sL9M+u3XL+mzd6TSyaO9a+g6Wu7DyyYZfJfc57JikA9LcWoldi11
cYboOVeh/qgCGeo8FCCccGMKOQCyeaQT6GoZKoLqQZ0xNl3lloarEjBeX/bYZ/LunSW4kGl2VG9p
9lQnV5J2nSJoK6KlyfCHpRJB0qjUjcQK4ZjDTWV9i9ncZOK1IW8lYxdWlHUBM0zeZuhfRuUR079t
dC9+ezXE37vszPfz6e2YFNTmSIx9wM/hU6vGwBigFRPLaDqSfp0nLeHz0TLwL/oR21tIrTRqVhoO
ZKMjdjm3bK2/IWLcMRjJ4jo3V21xnWK2LnfJ9KaFH0Kw6UrVTYyBk+qj7l8kFSnm/SYmeRftXXRF
IB9tLQrwSLviW51MPUq5xjm15WGx7tdrQqAjMhcyCNEjHt6XX0/eQGb85NLnnU9r0zIk1pnlcK5u
tx1fC2FpXw/Ak47rPDRQ16LuZ5KmFjkPnT8GvkJKdJABFcCIKV9aCH3D2LsKNJVUnplNRGnMCeN2
nbNtdtpCCVbmZPxlT5BfYZZg6Qih0FVhfTn8FXLFo9eW6Xh/Dc7zk3yh1NUiHbJ3nBrimXbu/EH9
px66f8TUa9GVogbgc7eOblcVDLgYNROIGZJfO7Q2IhBjaYLq4n2L3fLrp/vJd8cqxtJHt16mjTl/
/n883LFQcpS9XEhulIuc3SPCSBhwKRZ4m03rU2wYThTXCzMyz3zyn0wsXBkeJss3i+yJKIkw8Lhs
NG4xopKKljhaEVvun1ljPrkKCzsNe4w2Iha1owGrtqKcgfVkXmn8ym6zEsOjqoxnxseJGocBomFv
Ja4Frbch7le6Px5jDLcFhqg4uVaXLPBc1mDmggVtT4tZpjHtJLrOBIpnVI98W2j6M5P0J2vDnMSE
8AljD9uVo844mWWUB/VucsN04lWJb7jDBlccu2Fh1uO49TXktkZ15qqfTAYzOZBpAO2ceCINtJIa
LPzsdcwzAqwDWZocingLEZSD18HaiihEfz1aP73iLIcUEXrTdZIOR2tMrdXvB0zYcBiovUq4DrEg
GnNjTXIKYT48R9bfCgLmdwu+n9rJPJCsOcPpz0+kQDpeNwDI3FS61qopx+o/avh5848RjcvXN/jJ
x4/YiNIW3/2s5zhabT21D4Q45lpegbl7DIVFPjTI1iKO7qMgnfkEP7saV0J8wB6X2ebocVJ0TvyE
AeLG7WM3Uv5UUQw7qLDJvZXUM9/IZ18iz5CdHlLSeSI9fIyKSG91NCRmGug0jjwIvaMlwW97y7/u
kk5vCZuGISkIYlUKc9bRTN36E8QPi6t4cacutOS16+Lvo1Y6BJWco4KezJ0YrqDe017TkPuxOh3e
UVhaYINrg1KiyvLXR2a/bvFuO4i5nsYatk8lTWALqWPpwRk1lzTvhw5WCa6NY1ZE9sR2iZnt8NrB
yHEdmNe8wQjfpyp7RI6bUPEGVFTnvROLJewaeUHafArrq67caqofy/CsWubki5xNZ2hlZM0gS4kd
4uHvgeZCB5pRoRmfmh9EleaLAjH86MUrGCsx2eAEZ339iXx662xH2QjonIZoCBxeMirNKYUnK7pK
DMqTyFb06tatXlI3Ki3sU0Yo33JUpiyr4WFvLfUj66xFUxIKcOY3ma909BLAEtOg41eREHweLS6i
gCvaMEKOZuTRw49DegJSaitS0HsqTe169DHVoKo3l5aYPAxDLyyoHW01iumC2gVnNp0niwAHTg6J
tFOxpjAfHy0CYjS2IW0ANCUWtVOMFvNs7JQZsdo9+k8Im1uEWR9fPwP15LPGWYA6ki0LhwNOu0cD
UfZ1dAQAoFxRoi2SfnQcECBD5cVPvhn6npqteMiIFkKwqPWlNT2l+pUaX4n1a9I9te1GFl4D6yqc
g+IK+za81rZJv/Z7y6U6aFAs7uxY+ymrLmhXgu2N5B6G6SgtCnmT+0/R+NIFH6l528eXQ/1LWPCv
Uwn66JP3y0533vihaWTzfNyangQqkkPBE41g64hbgdOnof0YTWCy/rKqX0p6U51+7Y0PebLzTE6t
D2a863HRBBxhtKuqf5IoO/vlrQo2KGye9XbVGM8mvWeOtYTW0VOzlmW50jYpLb7OLci5TlnIHBws
+o3fL6pmk9dLrV/C1U4UMKu3WXsr+D/k5LKTd0rxlmeXar+EFLFWKH/pbqvfQo2jNKo8Dy+JvGyb
b11wnyRXcrPW2guLM5Rm59+14HkIn7vJ0YUPP7gHr6pESzV0LDALGjzIxXg34roGydmvMxBzo3bT
VDtKyVL5mFtravZl9tC/R5GThneZtwj9VZxQzXXlR7qPmXgTTCQGkDLFfSzraWEVrgF0sLI1ZVf4
tyYwH5CSUEKl/tHw7svWMY0Lo1uxfRHMzbwVraBTGTuTYry47l7qcjHoNLIhMbh+7nbv0oXm0S65
FuVlGm9GtF0agIhtZF1F47su3QRevAybzdR9T4PvQ7YYDTsryDdeq9XSAGmDlsgGNWKbypuoX5ab
2LRlk8MYMWy7sllLGg2GDTC47Jwt+nTCZEzBQsbEh82BI+/h7GWyOqUE5bAhzRWTnm+0Y0sYgVFP
v3VRghCJef3MrumzT5SqO7tfSjoIuI5OFLEn5VVF0pVL+xg7dtcRXZiIv0OV//1z2VeFDqdDdr6I
RkzsJyZniaOpgMqkVo6CMbpEYicF5xZHR6VAl0O1p/da502+FtXD2N4N6g8FaAnkra5emwXIOHET
1K6U2fTYEIdNHULFhVCsm3ABL6gnS1YO4HO4uvkcweDM2kXXPQe3CuixO2FHj67w7HwR3HJoUWUb
5u20ay78rXGZyuQmLoMdhBvNbSCJ8MNLx1ppl9VVeS8b9NUdfXSyEHuknd9SUsiRnEkr/6pLLgB2
Qt6F7bShpYQdLXnvmgczvM8sPN8f09JHMEZtvUXk7/LRF5ziR7zmfZg4ovatmN6bfK15NCcdCX3c
eBXWG6Gm2fFMrn0RrGVpYSnu0N1TETDnRuuiGVbt5Hb9pRK5U8YnYgflUjW3df2iOWNz603f8uQx
VQdb5SvrpFcTIRgBUttGmuyuJLJceFNJ3y2u0Q46jZ65VXnTpducbAvlNh5/fD33n+y1ODPObgs8
RiiE+O/DodyQFG6Upcr71qMS1ln3rlUaxxtN3U0eJr6/vxqwBPIp59wB6gGHV5P1TO1qtR/drFec
SKWKRxcSB18N3iRDTfr11U5PdJR8qUVBuhANvljraG+M8ERQFDoP7mQC3h3TLnN9xaiW8RRfqi0j
T4+JXDMRf3i1dE+TSDuz/MxP7+hrYpvMXhYaBc93Xxb540gZGQC32pj7HSaL5TwJIzeDdHBmD/PZ
VUzK2LrFZpkt8/FtijXtO7OkrZWbPxA8DZDhunOH8E8GCj9cQX6MXok3d7RjkxML+mlN0HtqaMtk
QqvSdhniScnzbcOc5DPv7nQjNF+LYhGiMo3CxtG2jC45SoGuRAuT6+U6ErYWAdb4PIHcaxksMY1l
HP/D4usRc3yTCGMJcCEVY87Akvhfh+PTRBNZakNH2mDWvxQzA0Y0L+XpewnG+MwNHh88uBSXIVGF
Tcms6Dv6FKJugBzZ55S1Jau9ZHklzlqx9dJ6VAIK6d4WN4QLDntcfn2Lx2sXhTjIKKQaStA2sCMf
3aIkTIo8FF7tRhhXcVDBU0P0i5Qp03oHhbg4CcaZS558hxy+ia4g4BOXNfYG9WiAkoQktSb9TLfQ
ChL9hOpS7ELX6GHdtUK8mLIaF7Msr9q23MDUPWcRPH2rKBa5MHUddrcc9A7faggIKxfAkLsW8iUC
QjRkHGybgMEymqZzrqbjkcvN8i2ySFOsYi99vDmgvKR7iRAVrjhc130OIFrNbBOSl13AWlq2pvna
ZB9/+VJlDrEUrxTeJxyaY4JIoXfNxEYWDqsJy6mUAfgaHujTEgYPer72I0YmeGYA75tWf05uRAGx
9aHowCEAW6J2NJJCrRZQqKPAy80bQNpWbGHkujCrR6NUrlu6vWLBjpF+fJUtTWtE3LwR0wv+oRNu
pv41jpeTsA4q1FKvQfcYQcKDXBdiqdaKiza/5M8xjxa9xZG3I+2htfl3reKmlR75Gegn+AGawGJf
A/Wf/6qQAjP2Lqb88euHezJ8uE9iEBQ2XlTmaAUeDh+zy1VtNOPMHYvq3usrwcE/1DoAPTtb04tz
7qSTiYEaDiNnbqPgk1H3Wts/1oyhL0Z9AAjhsiGApJbCYi6h2qeFvEiS5AP4NjoZMbzpMvXm6xv9
9MpYMGf3FX654wjbSQp1qYGKTwpC/DMYpH5h9KARyy4QVkAUllY9Oaa4gGty5sKnT5hbpiBIxZzN
AXKYwyfcymFcQ/6ZTTHiahQR/JmhwWFrbCynQFX09W2eNCNMni3PVUIBLJKbclwvT/CIFMDpBjdP
ahpVNeBvXV+n9bDRen28yuthmVlddkWjzHd1YLKu6Z8rSO5L44dfD20C+qFUm/ldaMYc3rNSGBBr
KwjhiuTbabIpRdR73aPUsRuVBbtVw4XYP6ZrUfIfOoHuKR3WcKMiYM2SDQMe8vfSE+NdIyzG+C3N
L4QZ3+F3tkAwBh9Idh/QmTKbpajfWOWGgz3n0DRetpIHr6Z0icbwyjeaL0A5+Zj4k49Q6nKnosBR
+JspeerDJd4U9sSo6AouduHxo6FsbfO/7g/xSmZc+Gxvpkl54hrvIgkIqqd1lKGv8B75iEjTZgcu
e4T2KTl9JiLlyDW38rXbvEFmI2tBcGZCO5m452b5LzISrkDp2JomelrYlBNHAWnmBsGWXgymQFjJ
kzEQUh/C2p18Yfn1WDwd+azEMADkfV+YefRwFCRmUka4a1p3aia3bWcteBT6jq9SFlFF++uL0cTg
xx0MOqKPWB5miQSXZZU6vFyftdXUC33jirfKe46yxRafNJRM4yL2bz3D9Uaw1o7wnqUOXQ8NDnV7
0VH0qe0hdlC71KotPk47f0PenJS6qXddaj/4E0R+a12DwIjKFYRAAfmuUQ12o7wN7ZXBEBIcWaPE
uilAb8wg/EUm3+Xjy6CukaYCZ6dEzsBzUhEmic2fBRo03dFLO4JADZIjdaPAtUoKMlQfFhpa9xLx
kEvgH/K2Gi2PshbCVU0pI4B7uS61lRc5SmnPu26U3L6d3SjX000DJT+ykwfjm9TYKBAwA4/CWspI
UV5Z6kr1f2TmcihW1J6nK4sjXefQ/6CoJd/rKO70dVU4iXVVaMuqIsHRQfQZiZuiXqIJzMT1OF1B
OGnQBVur2l/xf6rj0srAQa7GZhNnSyyPer+MXuvoWvG30kuBejNwggv5anjuP9Kd/iqvhIvsZ0md
JdYWPiBu0+7Hi1yBgtktY+XRG9+r8rGI38P0NhUcygDSTeEvfGkrWiS1uFg6rR/kApyZoU+Whnng
yLSnSEeduxpHMzQsoJEIUqidIqgyu7YKE4wNRR2FhHhpUILtlCboPg0ZqDXd3M2ZgfvpuKW7weCd
q+XHRdpQywdTboEIA1pe5DgmR4qV/dithDoyeVsavZwuJjXHQ0nfgzU8s2ScfKbcvo4UgJrPzPo6
2TRzw5Fe+Qw1od6mQdC4etneJzj97Akuwdd3ezIPsS+n0KOxNkHtOIHhmWFggL9WACurlb+uR++S
Cv2yGDXULWPy5jcMhgjP4ZnZQT6uhJv76yIWMlkXcRsdTQ5k6JSQzHXkopHmraROnvUbsmxnSaSu
mLXTHRr+WQMhOegHhusm0TFAdiFsxZatSso2bZEnwW7qqQPh2PyZTpm5Zd8mg6XVOhgGoUB9MWw8
vPFZ/7ezN/QmCuacpMjGExFZHU5tE93GTrD6Eqpquas0grBgWoc9e8a2TtAj9fm3PjpzvD85S83X
lDWq9XM3DKbX4TX1tDBrq25KtmnlnAQyrHS93XalvKORIzCtpufkVqcDEQ0FtWxEuPAWaFccXrHz
GosSCpIoCh/NNhG+J2gfzb4VrvqxfPjbcTj3gvZdcZ0juHi0NoV53tVGWOWuwFq0gjB94RsDnRFL
WERG6xI8ZG3ZFmfLry97+lAZexjTZgUR9vzjGpEVNpYOnjxjG9SVdi1hFR9FkSRqGZGoJD7HUXuW
BTlPX4frIgNmrnnSCqf1aB4VNzKtlrQywJ8gDXgt6AGhhu6oaepT622yOYuw0ZN+GxMNZTctGFPQ
44HTSfFfT7No92eVFmfV2SOvHr5eCF+KHpdKSjIA7u9GA4ZrJRMyutTxyh7hL0N40In+wPn19VM/
HViHV9YOr4xBrsU+Nl8Zb8RgEh1khZaj1xqRTdGZmeZ0MTm81tFnU1B/NpjOUrcuhVfCeCQnaBVk
kL6tNFcTjlM5KpcSWUVnrjs/vcO3zHWZVpkKqJKd8Htg7GlW0RL+6PtS4bSg1Qm3zPwz1bjPniTb
eo4YLBSoIo8+UX/SIl8I5MzVUoD2oaiD9MQEUPn40LXgnNjg9DADLxSVEQMXtBTfqXz04sYaDHqe
ZG40JO+hTnyDgD2sw4Hds3LkXrnI2VMHiWFs6Dz6dEXOrc57PN/Rc+VX0JgAlRmXox9NFH5Fs5LF
MXPz7rUg28SVMyOgbw8g2yuIMxQrsr1ygQCKRpXeVKLVbI9GQBLgMYgbqb+oKGw4XKJa4DtuYcyz
5zSDtIASn0UAFLK/XmF5ZlhiGWgcvXhsh8+sVbRIwShFCmgkXBfEtkq+WhAVG7uJPqLgFntbC6tz
jJ2TgUECBQljM/CGkju0j8OrmvikUKFEsdvoYbfMi+hVwKID/eubksbmmeXw04vNxEmZAiPHmqOZ
JPdMPGZ1ELtWWPms3sB7+1h6aYtihd7/9S8nD5iNMx6YwxsD8ERqjG5JBNRLw2Pwq+8VeTbrwrRW
+CHcTCr1My/v9M7mz5c9KFXTubJ/dGceUYwN5IHApX65hsux0jy1s2X2p7Nt6ePrOztZjLgzUoTn
/RjrrXr8dY3CgKhNorUERZ+iU4SjpbTMt6wLbCk1uk0a9PqZWUo6d82jxUhIadZ0IdUQ00P7AN9z
lRc6foGsFZ/bWlpQuaCNXUrLWNIHRwqqtR/I1jZm6+5kybdp4nCmE7m8M/De4BsyzuhWTvanPBPE
AtRpaBjhPj/aJw5j6zH/EfzHKUCAX68k13LzvczJ2Mkxr2IuvDFxc2y+fhMnkzfiHoBXkGtkRhn5
sIdfTzroleLLoD+Ij/Q2iTB9l6yz9f99G/U/Uxm8OknBDa/MZoJ5IB+rqUy0R74se6ELvI7grDBH
2EuijC2m/W3N//U9a/RbAn2l9SiMwPst6Ucdt8+jOu2CYERs3k/FRg6CNybeYgOQNcdwrtzXlRKd
+QwOF9Ffvyn8IjYJlOsY5kezCd6zqvfw01KV1C8VK70idw0PEtiXTcEZ11JegtC/CPVRPfP6pcM3
wZVlSugzZJeJhSDq43J6kPlqSzuIbyJs1tGg+8Czx3VVJsmS6Cx5JaKKxos2uJ7kh4txCBbhuEvz
TaZV1SsW5qevB8ZRd2H/++igD/bLOtrJY6zuEAm9QWBC5IaqRsZaqSAycQXfqBZWnS56P89XU2M9
o7wR4eVQX/76+oef6+/L4zwBAQ8/TTzxdnit2HURl+9qVA3jODxgBcZMIN6QGxHg6xKGM1c8/AD/
54qc0jSatuAgjj6FYmj1kaYCn0IWoVDTJuMmVJwpN1NXC0ZlXXbGRvEM7deI+ytb0f+b5E/mlD/e
+Uy3/k2tnvHZ/+u/LsLvP4FPH3iP5r/xm85hANMw9nRW9IPAWueq2i/zkTATqaE1MjDmFZKWIt/S
b/eR+Y+GdNpk/zGXPeks8Ld+u4+gc7BNZWZllzCzupCP/4X3COkpU+N/JjU2ZCyVs4AaneM8vR0X
Gc0xUamd0PCqFSNfGoJOBzpOTNxn3t6J1kCbym1571ATDA+3GjCb+IYFH0GOuvez4autlune5ebt
HW/kztI/x4uBEy6eimAg0ygWsdHMXjl9ts0FckpawPjLTce8SnKHgsmu8/IwWNZFCA0jEeLccjuz
Q9rmzfa8wfNw6hWzaY+IGVy87WzlE/t2EG2lNDiWgafixGvsnX+pLFhEO2MHTGZjYNqUpFups13Q
JCHkp57lxsbcuwlTfIXpbDAkLwyvIWdodC17B+JYeNF9NdsS+7CocRXNZkUyG2SIRjMwUN+7GfPZ
2OiHagttau939MLZ++jtfZBFnVsfXq10j8PeJ5mXvbps+9k9mU96qDvh3lVZ7R2WzWy2NOoc32Ww
92AKqVLdjbMxkxSEYlPv3ZrabNyM9x7ONE6oCO6dncFs8oQsFgIxqvGCO2MoIa5S9p7QNlK6nV/O
TlFOqO1LJGMXjfdOUkEKzMltaMDSdyuSzM73vtPJaKNVtHejFuReKZHW31HiM3f+bFgtJaUonWjv
Y63NMCRvzGxMOsZ7r6tSaPKlNhtgSys0FEeD9EWhdLbI6soUaG4fKc1OiSGhGHJWJYQ6NEa+7fb+
WjUdKJE2Crbbdm/BlYJEQru1t+Z2fT1cA/7W0BrN3l19sN6yUYlQJGK3Abyha7QUo9nt2++Nv97s
AR5mN3AnjuRP7i3C6d4uHO6tw3JPC0k3/dJRigqqtpqGiXJHtT/7mdVj/iNAy0/OLV4Ossa6IGV/
PkbXgp77sNJHmUTDOlIHeZ3EibL2qIYhT609Ft2paLPNWAiEIpLioyMo6qFMWWEHvsoswhGPn5Rm
30YT0KcD5kpulnIg+491E1A+9unEPaTNAPOt0IZKoaEojC8SfZ05DSsuBHLbquJKgZNAUGVK2rsj
ZlJ+raXenF2VlWm90IAlvJKuA2OLcR73wGE1vbscpU6B6hQaFUKqWBprhEVtabqccJJgaUx9ts36
noKyGfGDF0ZpTYkTYP8G4YAsInZCuQsQQkWTR8EfFkniloDm6BakhvcwKGL6IYmRrCxhVY4lVr1W
eJ7JNlBSh5xcyhLoDya+VpPz5Sj01nNOQCEscvAIui1KvcQ4LOu7vBoJgs4s48WTEefjSbMA94hx
JdDa8orho/JLsXbTKZkaW5NT4aYuRUBknoQVq1F9rQYUkc0xjkJOJmUzEXKPw14Q3qJAUR3y5qj3
izF7SeqPiX5pliaiSs+jM7Iu4ljInJFzsWaXaruegn5KXWziOW3ofsofLGiX2mJUiSXZKpUUfeh1
5V1HJvIGTLueNzokGifinSX7wZvpycw+tjbh+wXNLWJeQgwEm7wAIVnfdU0M5qbJ0QXeNIGsXpE4
rhu3ph6HlUOIozk6sGxGc9GptQfqVc0jm4SXUuTsyykagFhdPaepX231uh/5dvKMpKm2FK/CKquq
hSkQ3gdzwAy/e23RvGDir/leW14/by3vYRcM8PNbzNHvZoe8b04ttMq7UJbjis6KOD0lSSc+p9Fc
Tuy81srvSylmf8eHFhfRdd83ynhN6lsyLpMeQq3ry0ba0kQEFLCskyk1naFJrOvKE4yIBLHcL4jd
9s0svFWE3MfzPNaEm0wkSSUOia1gNyYcSwDm6qq4JBVBN2l6DfJrnfOsXKGJsOATMV88kSuelURG
a0W3VASl5smQa94GjtI1dE7HiawfmksEPYM5IF+EtKrBIHLN76Gq5VVSk3U2NvGmsOL8pbIC8dZL
xlDcZeGQSWANwoqP1TPlhzHq9HQdMW9djmPtTzfZhN17ZeXEy/qDn5l2VGSseQBJK5TDxGbe6cMw
1ChlO+BDTOc9IfEzyX24NprGEzeiMRB06MAbKq61iajjZZBkM/bPjOsbgReJbrFjShuLKCLkL6zb
doWkolvvNyv/f9/2XxSJv9y3/WS0BPnhvo2/8WvfJlv/4Dygq8OnhhXBmoU6v7ZtMs5wCvv0R9Ge
UW+fN3S/d22CzL4Nlx0+ARHkuIlu4X9v2wRF/Idy+cxAQ4rD+VH7m20b/zq/2h/7NnYamiKzZ0Oz
jnAK3/DcFftDCcK4NUtxIJG2aZGklRHeszZDU+33Jg3PVrwq0upOUquFOqJ0TUTM3aA3tsTSvFKu
2MAKXgNARE8jBu2KJPalXIkk08h+65TGEDgJAQetZd2GDdUFC6YCp9bC8QdqHH60JQECA5z+DbJN
ZpMmf9WJ4cMIGuhaqMul0QBWtYwfZqm8d6ks2lWfLL20uanCZNM10auvQrKIPXQF7D5JmCVgFaG2
RsQT+eFer2MSJug9xKZuZ11/rWQBmm1FdQM1v8iScKUL9Q3yzN7RA6ljLp82FBWxEWMjKNSYaTwn
kz5o65+aMr3OJrk4Mjlthf2yFLoP8KM9iFQC1fzpexQn13rMbQlFkmzVkjaiEb3qutW6uoKUPMg+
hAn0YU7wSFWlN+0IeMoSa7g81rsWXpDusAmDp0Eou9dIxIdEpZzMBY1jNrgRUoVHfs2uGZnafAJ/
HrKIsgvr2dDgNe8l486MyVAu6ohgl4l8S62cnvWEBMRkUFciqq2E4GhXGYKdQruD9LD6Ogv7W7WT
r+mPYFVtnFrKL2PLQKuXZy9MeQlKqGFLIcJwGjG71HIvcyQwAgsCzYuFGZPxDEOOIEIjvQ2iYsHe
hTxBWvL+dEvwzKVSpVeCpWzrilBGCJr3VRvd+YDcwGQgpdKb2Olxsb4Lg3cjGPp2MMwaQBb/spko
bDmbsYSMrKZY6BSLpSethR3fit1iN7YnPV/XaXKVsJ9gF9neZJVyL5ihcB9XFq14zxdtCcTxCkrq
k6D6OzVmvakmvEZl+T1MBtHRBkX6ELyC/cuok+dLjc6pldF7Ck3JdzMFQgfYM2Ujj/22jaJpkQyB
56RJGTpjhVg70gZCrXyVhlx9U1XeB9vZS70tvmVxho8qV3t70GKijUt8wGqwlDv8uaxR41LwNBLb
S+sSwcd6DC3O1I2xDdIKyt7YYlonWVMQk2rebqg3ltm/qWEzLcuEFBkpByuQl8FzzNEFPRn4vjhE
0MDyfBG31XOVWI+ikBBbHYzYwkn8SkJ5uAJGvUkmraWNGL30rRS7XlXiw1aKpxiwlg3g7KovYH4K
KrhkPwm/K1F7CdSPfbChR4tQEddEuicq/TIvVPtNQwfCSVvE5KnaSzLBk/lOiMrUqWt9XKlBnrqh
hCbeGKDeBgB6eilEHU+vz04amKNN1O7gFz7qlt+5TZ+uU1AVVY/ixvCpgBrR8G5l8QWEflRDniYu
OTk5cpVuSZa0BQGbD1Sa75BxVnIdxk7Z0p5IQwT4gamtrXCoMCsi7PGTRUC8NFC5BWwtlEW3hIwu
Les1gnHOUIje/f6iaxXL5eB4E6hN6xBL3tmqSuxt241sKdvI8O8VQm/WnDXKC6AxtcOxNV2gc6mX
sugHGw4Xm8rruteExPflKHnSc29V91o7Xoz+6HGgw9ejEq16VTQWEv1By97BxsD6YrfqwqCMNqow
TMAz2K1YfbcwUysDh59fK9NwGU/+tpTMYa3WZbztpGzBQChuekvYjUW3qxPrx2R0D1HUPyWp5lRp
QCD9IPwMdfxsYSp6xLB61/4c9jvJW7Ubd5wNOUFrwJR0HXY1/lQulAvrukHgMGp9v6pzhRiGkY6Z
YLZOSGMpzft1LnQ3gdleRXnMXCASx/nf7J3JctxIuqXfpfcowzwsehNzBCM4j9rARFECHHDAMTkc
wNP3F1KV3c5sq9tW+7vJRSqZIoOAD+c/5zvaALXKuAbqgPwB5babJqnDw5LYZ11Z7204uCu3He2f
Bc7HFZBauW7cuPgsa7c62TX2Rgd/Gkj06WzLmhxXlYHlixjdF/0U7LiQ7+axfgoi+VF22Hm8Q20s
d5UVqAnSl9thJDi1lHJ+TuVxUR3rt4Z+8TqHbn+xMpdLyLJddH3KZ9PbFPvG9BgF07IyAXkoLdyA
/aGilNZZmh92yfI5l2F5geF/ZzWAokc5oMzqnFC9HOBaRNmdqb671L1eaZSwn8r5Vs5++H3UzZfI
hn7fOTnq4BAcQMsdcmXtDFAMCMjLqqH0d8jDk8mWdeSIW0uI1yUQ4TYne1Fa5VFQXFwFXYO/oOf3
k+areB5+zhE6Z5vJmzCN0yP5BlDAGSALqo7W5Vhva5s9ptUXMcQvXchuoNObsDRfttOulyxZl8Gw
7tI4v1Ck9LPr5YsTpcsWbTfYQRbF6xLIahfixVyJvNbgY4hEzUOKqQjrUN971I5MrT6A7xU7r9Pj
etDm0R/tj0kscPzqfJ2o7ntpW1CZHRYA45VkuSxZXpKEHWhczIeIyClzo3WcPTZ37mcDLDAmwN1u
7pZgV1h63tY93UpubS3vgIvf4lDjCDTD1alLbscDOrmth6A5TAEVvMgaxUmqvPgURTbuoIUREQsi
NIEIMOyqTUu1zkOhP2GeV8dlNuXByn39Jnx3fr0KHx9zUlcPNv6nBHz0pgvuAgrsA9zqQTKtm9F+
8iz/rarL/rmwRxxd0RuAE0J2aevvIKGPHJDoKleKRdYqo4FJJATP3qTfkj6iZIy6+FUG0m3jtwhR
iTpNYBVXdfvT9KF3ThGANosFXm6cg+9FkezHOiLb51j2U5sNb+4cspdFj2lEDtCM3pufkbcOOuvC
eAI6t9vWJ+NwqvdaEkNNz24py2Y4IhJyF8aIUkKiVdndUBenPLGPenK53Ttr5YLeDur2MLDGu/a4
cUS+LiN1rqBQ4wlc+TJ4jUR7TtMQLI7kEgrB1vTJbmaYupMjEnBPKnEunecq8a85TpOv2oWCe3Af
d4Pn7sEn8D5iZGuoFSlnAPUM54oiYs9UZ1tb24ngcx3yMiTpXZzrJxoJvs1QZJN5Ym/tjkbYO+H7
L72EIe+QCl4Ka5NADQwLuI8JgCudyK3MnVun1Ozz13Q4db8hgTXf/en2cq/cc23HG5HMq5lYKArS
wQ/us1r8kG5zs/ThBipitR5J7TUZL0JUbSIr21epPqSiOanW3RN2X3Ps2ukwPEFnw/6VdPzKQTPs
xJzhYfSXx7IObz01qlUJ5pDb2/KCQGDznRjuprnWh1abV6pr3Y0//6Ybhne65ucO7M8sCm8cm/2s
n5dfIzku0apiR+PeKq37A2TZoyfcOx5qjnwgYMD+X0MbO6PCraz8w9inF6GZgvaP8AufGj/clH26
abwnpeQHxtq3Wjn7Zoh3Y9IdF0ueq8w6RlzlWwwR1KHhuSRCuJkMiH0gqbupb3GkdPMvVcbvgWSr
Ym0ow/ZDRd1P305vAgPzLVXnXsi9cblBCn+fYx8JRLMvA/M1ArQVoTmN/vixtIfEzvaqJRtnwyqr
krNX3oKz/wY64NxnZ9t/zMLlQU3JjZawYP1+F+fFqsu7c2gj/qVjCSqPhUxN3Q1E/wmIk77oElwE
Z91yKqt1l1znEE396bbuIewtaEqXYWlSRK0WD2gMKZ8mOJRhO/xVlzzYnKb98wyAlSzGpW3VnfK6
h9EKdqwfl5DxEgUu95ilt0v36PVMU2yi42tX3gG2xMXZuhdb0BjbuVATLTaT1lZrnwXnmGAwHe0d
PSxvQsiLz0EVo88NruxX4ecvTe0TMsxEtp0dKhtwSEuh75Vjf4gskJtReRDXc32YtXcXzT9GL9/E
RbFaJmALNc7gboIvXSevQ8jhpR30ae7s3eR63Z6S6wf4xi9t8x5N4ZmKqh88SeQTh/LRzVTNUBdw
JJeRbGty8wmcMtnGTblzpe9fangu+5rGrGVyb4vCvjfhsq36OQevi2aealOuquhnKALI/np+FVZy
vVHk65htLLs+lmPyMXFWKtjK7No6SxLOy/QC1WEPXoN2j0T069AfH2sxbhAP79qJmLCrb0r2wNya
4pU/sgXoKTiCiCdhG36M410im9s56y6eFT8l5PXLznv302HlsOyxZ1BHrN3mRS+fZfi9CKyfi3cj
rODeDrdhi/7Dsvcwz8GhX/RFtdp7gIX4NSlxUXbwWuGGXAc+LmS6Cg3fXZ5at4ERW9rfT64/bmfR
/Eoc9TBlWAybd7eIfuZef6iK+iYT9nSbOQFNh+ld0zJ96EfvxKbNbW1ZuQOqE03wm3JKd8LRR0dE
VC+GX3V7LSvs1dFSnrs2MnKZ3fbUbFp7QekDKP1Dx7iyjK23rgnX5VxMu8Am3xl3rlhbbA2yMkfL
ZLdBx5F0sVhsPK7pK9EbZ13kZbzG47i1aNdel2aEhpo3v6xiWDVu2vFrsh9LK463kcNqLqJx2ESD
8Y6OQc8XkVp7Mn5Om/yjqUoOW6M+oxbfNm37Oi6yWk/E004N4xiY/cGrXy2Q10vIMZ5XfA6N/6Qs
T+3rofyek6xYebFq95xMX8aRBLWbtkerQhImhvU+pu1HVdbolNCo130+VUTAih8Vl9Z1t0z2KVUq
2i2aUlARh5+ZUY92Xwcb4lz3XQEf3U1pGZxVD4NYX5YsvC19ar2LwglXSwfpVvZLsEVxDVcFTslV
2WYfVsgyYPV+dSDAZ/bFdWhL5GLZ2wyqdmJUPSRSyF55Mpk105D6JHu74CMX6RtlRM95S1yB+/F0
/b/pO2RcQ7aTAzJK/Y5fDj0eFlxHmyJgwBKI1p6vSQ5ygre67AFyMe5V97GO6VAMk20qemoSA7NN
VPvTi5x72S27VCpnPUORRwFBid8xaa8vICm4TLSFRwVka5H5peA7D4kah0pET2L08y0f6cT6cJzd
ijtkxmllUtP9kJIzy8IxPQtV9bRLNJZ742uMk03V4HBPDDaxqHGObllwUmpb+S2Np+oYWoJoxvQD
Nxmxm2I3+zwbZfSurPhsLC5KvXsKg+pXzF7rzdW3PLXjg5pVyTpdYBac3PFbJcxrWtRHyw+5umfe
aenZ2mDirqTtnTFY5oepdm84mkqgr1O46SqxLhsIsZZ/DgNWuMhRz9pp7GRLPRvPuIFixtZSWSC9
M4cBWYtLMZ5VTCTLEd8dOTnUU41yn3C33mcDGsyUa7POxyZPj6KQUbW1we+uuxhV3+btY/VIb4os
vcy95626dgnXmbQ6znXuq07zT1jD+DKdmzGqb32exLjPv1PXeltH1rOI+2jjwOtLC5z5xF7yGjiT
WRxGI8OqI8GMCsO2XFTKxx1e0rGd6m3tY0rW2SF0zE3WaRJqybxrHAs2GHjntQpqdFzvtuCoVrn1
qTPip5+UW+GPp0R4h7HKb/z2E+jny9TH96MZIdMEJPtgnWJ3HrUEV+gXQGD7b2kiyO5Un11pblvM
0XL+yCK9VvX84PnZHcPEd6tuzk3ZHgIObaEK1lUiTlj1HmJFhEHMWAct6tcsc2YscI9VDCVJ32fj
WzsVj0UTK4g/yzaIm3dUBf8YcSTmwKh6tlhA6zDmvWwns8HZyWIWZyvneJq2tzrFW0r3Gt5ygv5u
8sBrucnD/tnPwJgv1k+fc9/i6TeTt5rXWN2IWjwykkxux6kIX1vd2VtajwArqmzFQG3j0e9AVxY4
aot1Vzlnq7ChOrFPrUyY3BR98YJDAjmrNdOpzwUtrQ0uQZusYlm3t8Pogs/Xy9MiGQEbXcLft96G
2rnLpjRau4qgv4bav6679j0r5zlbuc6jlfQdJyL56iqyyEuLBCEbju862ZWju2JAyVQuy3/1ZaeO
qW2SC7jmGSmn8PSuKOMDVUH3oYugyOR3mvSuV/Grny0vbsLKOZbVfJMuuCmy/IIwxJStygmBdICQ
uCUWYu/aHHLcpij1NsiyY77kXBD96Am+7lMh5PvYcqT+Hzl/mI9f//t/gej67+T8y3faH4eff5Hz
r1/xR873g3+QTCFrH+KGwmhho6b/kfP5E0xqpJ1xZrgepFeE/n/J+Q54WNxefKVL8psoNn/2LwYs
f3bt6fZtrBg+fwoL4z+wYfxNzOcvxliGXZFRA8MFvs+/ivkWt0HXKzlcKRoC9wVGtLOmjHAXlN6P
dIirP0Off0vy+LtJC3XxCh7AoYXtJMad+9e/zp+EYaVrEqpBUpfjC0QOJt7dn2fx3/4t/4/36vdf
gxsMm/OVMvt381OOD6+15EAbWJvQ7sXjfipTm9shP9bNXGTlPu17/HPMyDmtmni8VZP//2MFXKc+
//eghM8WA1yAvZYWTX7cv6Nuu6m19dSYhFKjTn0W0s4elnK/FGnxSykVfPWanJRF2vNUhdzRFycf
0TWuk9O6oyQsjEr3WyB6Z+XAsnX3teOUv8rIbR7bsQoeh7EscFcN5Vn0FquVraRzgxzghOsIKSjO
kzTe2X3gHp0JVhapN/aKanSonR7t/Ltfl4oSJj2fdCCDfBuSkoKVGPY7KqT1t7yuzbelm+/9pElv
w4Z0TSxzteMWZZ4ji6oRx+qKTTXG1bJ2Iny2/7OeiH+uJ9F/u57ciuxn95fV5Prf/1lNHAqYk5AR
EFgwlynftTvpz2pi/4OqFqhlkNJifLCk3JgA/nM5cb1/XBt6gT3HGBKJAPzXaoITDDwHoD5s+rBX
rw2r/8FiEv09PuzxUl8DaRhhcRxe55R/fb9F184ia9U2zah8v6mKRVHcYyO2rk3bBV940uA69Tq1
o4PVzFjcVd8O9smrVGrtPRgRyzovR4p0Uwvc5Sm9UvK+cjoU2nsTe9atTZUZLy8jb0rZTZu+ySaO
GZqEAFOpAM0/+6mILwn7M3i2QDY5WZHWO2m7U9knfchNdraASZ5id1DskmG6k3U6RjezTRvILnUo
1zUbupAi7gcJ2m5ynDu/6S7z0MET4mUcSPl3IWj1Lu0IKRdMALcLhvZqHWRcmH/NSzNH53CcHVot
yqI5xEUYFdsGx10GZwpTKMgv2IQEyqM4pMcnCFC661Ymbb1Dphr9mFZTFUdEbk2d+IdqZqa5HYp0
Sr/Fg4ugRS2G591iavacNfXZBf0fFUs2V5ux46SK2Sv9IrKr39ryWh7Qziny7xzX9o6L4EgnRRiP
jzNOBMqF2hlsn61Nfl9qmk42nraas1Jg5zeT24JsbbRI081g27pBH8SP1RWN+9h0lKEOWebfpKGd
EkOa5fvsWF6E5yWhaWG2YnvtoWH9UKNfmvUw1flT0jdIRhOG8JXhcrqhLq/4VlFgAuAQDDgxeyUq
bkhN1107XJCFy8TNp3WOJFMzxEr9W3xCfYNMB0Zk4xf6w8EB0q/HeLnr3Ryb0QzmCFubt+tyN3wU
jd/8wKnMati1BotV6dTv8+DkB8pDGJZUU7S8cnENvmqKEp11jWtebUXMLGzHKdjRa6dIuVo7uftU
cYsmf2EptaQH42Z8VtTeDiWX2yBTz3IcvIb5rRvpb7jdphL9TJn4XPtDPDU8iuHspXtuor333dDs
kDgYjgAXEMzNy3nXDQNcvU6E/GItd3Hk9b0oFcu3r56XOSg42HfJJijD86imy5IMv7Rq6DpomGnM
KWOwXIpjNhJ1ri26VzrB2M5uk4GsOFWdvWEQjsnjswi65xkBYQs5AMMH1yfY4lH8w3RNy6QXi2XS
koxxxjE4lGaJdx3hwcxtKJHJ5XgokCzXTW69DtJ+Lf3U2yt/6HeLKcuVZDC/t1t9nppk4xhR7vCr
eQcqAJm2Ra+p7W1VLQ59zEDSxS2N0sukHCGCEflif/UTZWpz+NmG8kYgWi4YuHe+8eOfi/S/LNJm
RczMd17cp7qzo7Vvln4lVMm7jzDNRNbdeDNMwrnI5Uaa6CuzuaaGiNCrnKIykgcYQoOGHLh27hbu
KFcxp1+rCSPCMlAdNfL7vpnSZB9W2TnpWx4aPJzIotnboLJTkmRUoUVP9ERC4RTyWxIM6ab1q5jJ
i75toiL7aPLqwXXjI9Xf3qFwCuaoujstHP3XQ2PdZXl6KFL5lmcWM5tsIaue2Gbdu3b6UjpV+Ng3
zUvQmA+rGu4MzTtlP9zYBRMzxkbUzSlaFJWmD0sP6ldYONZOGXpGXRGwWEzRNJ9MEz5eI3MrOY4w
yzK4dnjVzEpKRjCd9F0gGdXEDZBk4Wq0qVIE0bJcu1nddddIsYtDZaPi6+ZQyOEb400OJEH4FRdd
eWkXW95S8IEsPhpgBB6D5TRMzn038olE8LLmoI9v7RpdvdHBY9c7b9LYu0J59irJ/fJhSDDmF4Tw
PRUcMQduiyn9yEP/s05aZnxFYm+kP70NE/pdNXXpLlvsYBt6fX6pr/Packi3OGeKQzaO1HwGHgVq
bXcKmt7nU/Aunkg6vKZucaI6qQTf6zbbsBxv8DU9Rbq/b6yCJaRBetPR8oOi6UcUvvYUjrLbm8i8
I3xWT53yprU0zOmNDZdHDK57cNIBpNo43cYdN8osQh1ubNCcXnseJhpuXdyKDDKLD2G8fedntBhp
/3k0/p2s+o0aqGdCkqq2ReskhyoXMchoZsOB6V76SX9VIS6KUtzUDTOLdtavlfI++tiK1yw21u1E
y9GV/Hate24epKAKivH8y2BPDBd9EvZmuajrQm/kPuICvXZ6qPVlGK1y3qiVjNI905F9qR11CHOg
AGpEGUCKU0GykTNVeUNr3Y96/KKT6jRn7a3ntMd+sa0jMJcH1rfqNlr4mYcYzlUh3HAVBM3XXE8v
5N5/uT11YqhMc9tQe6rUeRRzwkgT1WyprQdpj0jl1FitrMk6Vq1/osNt+MxHswV/zABHoZPhQiqo
AJQRrTTtD6Xm++pqJMYnS30oFLg4F/WN3wmM0Ab5bujdHYmJx0VDuYuYzlRj8sUw/G4YpP+giuBE
FellceKCJjlcdFV9YGsnSL5KXclyV9vB0P6yaZJ9HhQPI8YiqWx/VWDVJaNiPH8H1xu7jIpsS/2Y
aP712VIir6fqEYPFq59X8y7NogFeQ+64PFPc0Id2+hHRXkydmhxcp6u3i1M1dDZlkaebTbLE4rqP
mVjG0TMSYGnOQ9UWR7ytlRVQT6sZ7D64caWSdmdjwNbql+voSFXHliXj2vkrkxySQtoXMLBFnpli
U/DN9pyc3N64N8JhTvzNt9thirZpV0+xs59oAZTu3kOpCYp96ina9Pb9MEzWPs+IxCUdhp4Xfnmu
GlHSLftkz3lyP83t9ND3wv5sbd6jTcNe4aLhj0E+PXVRUKrgENHHg1xTjd6uRR/LgrfSYICmx7mc
4ErVPs/QA+3GuQtrmqolezj6hcp62oimKLC24VJUAKksG3N89Z7O3JU3sVIv2JONtO6E3XH5OWJL
ZG5cS4ManRcDSg0bX+DWy0CsRft+O52xMcQUMaaizf1HMqnpRoigQoktrawt9o0sgyzn92D6vZsU
C/oZrQBSb2TqdTMgR1u3GMIcGVTtRlZNFPPxeksdeKs0byJnGyuvrpgKVh5w0VhGrAvlwkZzm6dd
19/3qd2xyHacrim+nOdo7fVttZ8GemnXWRL34qN2um8DG4F4cbJeRU/USg/ZEa5Toz6Fz4O65Qh1
j8O4YD+hfhwaIL1s2YU6Rg9nBqNEfDZGwDCoSnq1ibOO+36EC8NSgIrG6JXSIP1zNPYs7g2locP7
oCrU2nS0J0ycLcey9TTxofu+ENScKDktz3EW+OFu7C3y20vsSay+ouviaDeYhGovxvr5vjSMMzD0
jMX0Vldu/5hWQRbRCh463TZsG9r5BO3N/m0+TrlCcpuF2ddYkJvVkFB/dPKkFR5SGGfRHim4sHm9
fRyuHJmrrVUlbKALph+GT2mCuyvnRLPhTa8qhpOJRbTCglaX9au27oe2KlZUC+bzXTdndQT7hxgC
RdO167/mZgDZXBscsAySlz7ZTlGuFB/adWqUeUtLL6XABD4vlLl0Vti9g6OjTHhikNjHpTxVg9vv
dDAP9Eg3C82FXvOhZUGYjg1LdgkuNm7Te1MWJNpSK+s3zYTZmPqu4ZgUuLu4HVjnKYnUMQxL/1yO
2hwWf2Ie00fto5KsdsFs6QCHhNkMfNyncFmi8zLF7iHiDn6yY5Ytfkprm+R9vIm6EKeMSvvyEDLi
vImXrLyJJYNoZgD9zhOheu4lHorejmEqqca/WGMjv2N/1qcit4rXAs/x2dJZ96ueEfCxUwT1T5ky
4uyaZcI0HLnWZ6w15ngiAM3tFMpi69DQsGrgTuOur7k1OCrWnHuEu8ujqoD20tufcwC+7kokmA7F
THdf1Q63SZp3133ls4lD2ke1TNcWnuj71gnLT+6s+GE6yj+ZcBF4mRTFfT175bFjUrYjIPZpqcAc
O7TNQ9AlhVgjWmRrS084yTIWRisrw2MGZGMHZCRmrFe/s+1I2sSm5h2rabZNSsDvFEjnrw2z2E0s
B5rZ+mHjSbuAgdpwPYl06OwSfS1Yo75yfEuoP9x0s4gQmaHuxHPoH6Z2+NnHbbbrg1w9GNPeV/VY
nZnIRtzJvGhNJUnFoZViHMK2JReyKqFT0bT+yyT0S2r8/FjYvoUjK9z5VOptVDaG26yxnZOTYTEo
WiF+VN31IhtV6lLVWCwc7RRMBHuJm6Pj7miYYRt/bN74STiizoke96qi2bfhQnmMUme5NVXfHHXa
Rfzg47T3qLnZ8JMM5e5/lN1/KTHoE/++3eu3EvO3gF3EV/xTi/GxVYNQTTz6uuLIvYJI/mnUvvqt
+beJcwW6Jb/hB/+UYhzvH3EcAErhaI/w+td4HVZqlz0iwfdNSwuh7v9AivkDdPyveF1EyB7tmPWb
v49QOp7wv0oxkexdrsgpd4FCNBP8uokDDbEdOwGiZs8xdxYMLqtpFGV+0QPZgI03UP1z5JZH1obx
Mm1/kxt2z5GuBYtdaTJzl6ggv3J4maIxPSTrEZ8akugEPhG4Xan4CkJjG6fnYrtqK9sSu9KNOurn
Z58ERkOXe3jx4frb6xn8Jfg3YbMiVoM1OyuKuQFDMsjBUTwROaiZEjm8CL1UJaSpvvQufpBb3xZL
gBrHLGNToh1E88XvuZ6VhcD8jVJKN2oNBIf/X+VT1+ibknW/jDOKuSmMzqsVkgSqZZG6rDKeKZJu
M4e4old5EZlhxWy+JUM0UlO/DW3RqLXVluF88GtfvieIsrc+bnAC75nM7joyvN9zPPPvNFnFX03q
Jh0enQBQdN5dh12z1k74nrr8lW+Z0w7BqvDNVF1mssrVyYwlXtdaseNvNGHe+OjLelZP3lJAPFqa
xbjbkpLlfh1xLFm29phj8SsCHb8qhc/uKYDku1yCogPAjtkPbh8UAg5IpDaWk2zTtr/rOZ/Io1vo
mDF/6JY3buhR9Kd6M73XWRrrHeyA3HAjnOr0FYfcSLViYuXVoWdF95gRM13etqJvP7sZmxCY6zj6
kYeUmq9tAAevpgqGD1tg0d06shz2Om7J6OVNHf/omdQT5TGCoxcLXkDwybnOPOs4qGy8nVl3UwQB
PbdOqGfwZYhl87r0yRGu7DnEuVXrihV3cvi29kEf0vzatbo/DMqyvvLRIoM2GUFPV9rnj9Yg+l8O
RrCBhB2GoN4BPSCHGB+hLIBra4MCwQdUtnjwwYOtraWDBxourvfmqqlEIPLtivptXH2P2h8LdzUW
mpmayCUlKaMM6b1KXUOIaZiq6X2iItNeY3Ssf7j0Snbr2BucCisbGJxWhgHfm4ODeed6KgbxXY/c
6Wm86H6SQU1/pKaq7yJ4rZ/C5q6xI6Y9mZWO2nrcMJUPSv4pzLeYN7/FTmq73T61mZ3An0w8fHRT
vXz3raC5G72AWTFiHRbVkqJxaGgdQ0EmAC3WG7wWhTq5Q+ehl9ik9tYE1Dxa3lL4RSuXWoflXZZZ
enVX+NG+qZRb3wQQBzBQ6Krpn+rM9XFYMzGGCz4QwHWKwH1M56Y8Q+1FBMm70v5q29EFWy5C8gzk
qICpB1n4MIQk3FUUEe4cGycSR0UkVh1zI6u7lisXliHpEuajE5ZBeTLEGXY8SJsw/loc+5U0i7vu
23jm9O1dL4q0qssXk2fEAD03X/RLoWT2oYvr7yeRhfBX6HuxvQlnLK2AN6RL2Xw4gYrMvRhnou9k
7SWJi+qFWEpMYRPc3VfMnl5+N1Y9eV9sRbp87Ca/SzeebYWY3jl2HXw3b83+itsatlkXTnIbFERp
17pVCKieJSteqDbsUE+EL8UqSSvOrKWOoF9aiUYb9GvneqYdibXtBHlkvcpUef3pEgHj3fIVLvkK
u+Slt1zPX2EMTDgVLLCfN3HnpeFujqzxw7Ij9VH5ratXxlDBfPWZZRwmJ+EtxGJirq9SZwNl0VyL
72Rfm88+pl4BX/IiARoGNZmauZmaTR/63iMPLL6IOa1kssp8HwlVzChwGxEwMgSL3HNh9Tz0MSqb
tUckLIwL8Kt4VfO7NLdzjmu6XFYL/a+PgnDPgBq36F3ttqzJ5BfpUJklMNwqa/vqklJHq26GShaE
B5jCaUoNo0yvSthEFTVk1ZBsw7SqvwmaujHRi2yq0SaS6LFPrXTB1hvm4UYO7Hc81pP4EILcJfnx
q3cz4VV79v0Q7/XCLfeUVi6MrjKLURbA6CApsZraSM82ohwwfZcq6AGlDQHUkRb3PvyyRDYLt3oV
fZ4CcRxs0HYt/5jX9kTkzxUqsdadLnn4RkGl9VrWVfCRDzk9PFJB5+goU6KWwmnyZkV7i/81JcJu
V+z1xUccIJXXR9/0eOVf07DihV6FuKm/zFDVt3pZmOwzmoiOQV9W4z4VlHEXFKDcBlMYvAD7Wj6k
drsfucVaiLNIhV9Or60Un5Ntv06q4GTp9Z36RQI1309LpG6ksyzfhOPqS5I66CZ5ypR31bQF9DSu
A2hquEidxxlJ4y2ED5Xj4FMYIQ1f/Z62nsHEkbj4VjmK/yqtYaTvkGUAodof9kYWWG1zMjB3vlth
CClsYI30XbptvrLbHJ/+kI/OMdARzwz2QBytCy+NuHoFwZlxvQyfSwQHhM6OIPtKpv5AJ0GRNXrj
T52hpTko7Usu2/xHP9HxvZrahgBtILmoPnCjQybHGY5kjpyBfE6TrpnxiP+R1/0S6/F3hg1Dzhcu
A+ousn013S9LFSDJu6HR8TlLnLE8h5k1Fuws05LWz6EUyPomLnyeAUD86UGXVof2n2SV7RxnK5D2
Qze3sUM6tpNXNNl1mFCGXnPB0hbLmxrHfreKlsL5EcWZMV8OtpD2rCQA7mu/PEOO6ffAA5N56l2/
EkSLnHPvE4NRYdaePVONzVKEkXHT/h7ALNNgp8dezzp/Cykx9rcgH+vieSDpoNAxClTRVJiMWVDI
Kk8R/e8hUfJ7YJQv/Zh+QyrpPeC916ES0NrrhGn8M29Sf6ZP3e9RFM15fPMWTFpGVH/mVSMIh8FQ
nF758RkQXjr/ogPOLm97FohuR2I+7i6CRG93Af3LzCxPSocBWsXZgnHa8nu2lptGRzeE5T1gBUum
Mmxevsw+VWcx2ciHiebrqQCvuxY+1IKtm1O1fZhS7XugV6fM87809lF5yn7PBwFf2KAjOE5b+/r3
DDH9PU8ka79EB8n4KNy1vwePPKYMIb0lFM5rby+u2Gctcd8VD3IwvcRjQYS2DrB14nlj5BV9JMZx
3qfUmtx9RQXUL1uT1dzXZRHOrBLljOSV2two3YWHGX5BpYdd3I7RQPVO93/YO7PduJFuS7/Kj75n
gcEITkCjL3JUakhJluTphrAsmfM88436OfrF+qPsOqVM61ceXxygGzgXBZQhy5yCwYi91/pWPO64
5zGhtrDk0bNWUdlcR0w8yUUQGe2zxjL6ykE69NXORt3eCAfc+wZWQE2Nzunccd1n4RwviwRzQvJl
EfFNkSAERDZ1+R6yoybXYyv0YplbaHsuNS5szvaUYlxgsLPJKi3s8pE5IWw3Zof2nllFD9XSl+g9
rxubGLGFwC6XrxXLjpLVWutTRfWMsl1blqP/KKUes4J3Q3JJrHgq5dpqEU2TXx7EHgZy7FmsQbom
2bJAQPxHNAElEs9FSoohs/IeFIw+/leq8p7+EFiNlh4mJqO+V/Uy9cRgrQs7jOYuYvAjM6woXiYd
+vqFO6jxoqEsPAMWHbOBJGMrgtOrmjZXXVpIKSo3tZxzEfjc4srWg0+aKGyoeZYf68tGVlG6zAht
Z6lSxnpwI9vKb0H85OHA8nZs8wtizAiHGQNvRCXfaxEV0D4v2NRn0aQQybVxdlUOlUXhJXFAZgLo
xxDtS9Ru666FgLWMctFrVC15CvQYLAwhKp8cXBH8YwnN1BLLX6NI+cCZDVpgSdlxtFd9FFCj12u3
/95pU8Iqug7yZ78IE3cNIqmMHoukUCPhTjgd+SbXIVmEkyXqfFqWud1hqZIU+iqCZjC4YWibTMSZ
ANt87GHJyjZ9sjYX2SA1EpZG2aCuiTPbvibdU3rnU9ZE1d6u6P58ss1+aD0Ea9ArimXF4l/ds/SM
JAuEqkghsvx3/eBX/cBF8vPv6wdbkCfP3zT2WvW39kDRMf/ezyqCRkUAqRchKbZuGnwh58SNn2UE
TVh/odowLB2BBv9jzzqQv+sICMQc0xE6kg2B6PMVpkfof6Eam7Fw0FhJKvmTKsIxokfyvs/4cZDw
SJkoRx/WEIbSm5GN0bXPSnhEStHQ9KuMTN96/NIaMkj1gOdUaItXt+nmZ5HiX+zcbvIwa2oUdodg
ZTD/HBfKqkvUisVq7jiCkHpbXnZFeB34a4XFuKNdGaRNhlTr0grTZ5UY69pjU+/K+POfHxoVikFk
pdR1tDY8jtfu9tGzS1AS1TWrhwoBS4HjNXKzaUNFEjsGLeDAv3KmMN9MfgsbX7csIif5u4b/s+z2
70VsPN1X8rGXm6BIB+JkcNrjs59//spn34vat9QYXM+7BRyR2IIIYEwUXvl+olmN4HgSFWjITDz2
TJH2IgIAgsfVxdjFhOUEF0ak4aHHa1yUJ57QGwODPAQ0iOiJ5lyRI5poRqnVIjxoH0StoMKSONiX
VVelD+PQQDLqvakoL3yjzIvV+8/nkC/386agqLN5RgLN0jHlzxwdhVfVv9YZA4+52eaPJFxbK4/t
wHkiUvEJaZx9o7ll/lG3olMQ1fnh/1NT+3V0wgDmK5bAtY7QB6muasusCYLzq+Aje93mERFgsPEb
w9++f52HQslfR0LLxQaR/gY80MOHbzmBMHNf25dYLT95QRDcGv2pfIu3rgY6JuHXZKTrKKkOj9Hl
KFd8T+59j3D5RPnDw+DrOnGWTfPw51cDbcyE0QfN+EWA9nooJx1Y6FDG15TC2vuytspr243K3fsH
eetyHFcxWwnYqdRmDy+njc0YL194nQkX+k9pBulOZxP6Icqb8eL9Q731dFyTV5IHxQx8/Grmfe8J
L4yvVUU4Z9cEPlZCv22Hn1/OfzsFvHkYdHlz3hSj7TievHF7Fk5xyM2Kp/soRbxWz4uy969FzEjG
o0FtMnlIycusmG74Nr1+OLRUq25Kw2vRKnbGwNCpu5Z2CVhUOWlwn8m0ueuNydRX2YAaYg3bHq5O
VRjC3nadTqnu/RN646pNRcwLJXU+A+r4qqcEtwHtf3Z1WbWL0YCcdVp8imY/X9TxRbuzXPEldYXc
9cOLLlJ4EV4p9gYmfdIcPMyKefYpSOLHwa1OoCnfuCBrTs+ekXeoL3W4La9vMGvflC7BsO+92N+h
0CDQVPrmqc/F/K8cXRHCUMYJRY4ZeHs0/KMsQJSZGHvcycZ5Oldu0qoIVowuEjWVXi9Lz1BrIx/p
dxpeZH42rUlbVyqSlxNlhJ0RJt59WTbRnYFBGlsf0qyl1KLog9kCxXj/Gc8nc3yysOAtdxbAo2U9
uv2qNYqSfsHeMirtesq74pGNTrGoRoVaevT1M73XzQ/vH/ONTwffjX+OaRw+hibQhzZq1J5IL8q2
RaMZyxCe2FoSjE15sMDFmIGD65bCTMZLq7a02/dP4K1xQHwciTIgesAtH71obUGtj1llb3vNsO60
qr4agiA8MdhmduNvt5bVE6pzC2C5Zc0/f7VsqHNRiqzR940JsAtvp1GNlPDhwxqBwMpDTFL32Uxr
THxxYn5BWU6ayCQzh/qH5WRrFemav0plYpH2A74qPvF2v3l+vHl0wSykwrS6Ds9vEkZUzHoBBrMD
USQPPgjCwh8pahnrKa7Cj9SdkMZBEaBAQamGMrsp1kHYhfyf696E3iB+UG/tT0y2L4vK4zHpsprR
+RzyFjlH46ObTBffur5vw0icox0womUSd9153dVUTMyBBkJV51+sDGxJhfnqk6wbjExhWdO6SljI
ry2/MnZDkcXnWaoV938+ekCZS9L5LEfxmTu8b1bR1jp7hb1WmQh4EOItMAq1V+8f5I1p0TaAVxNW
QWvNOf6G+iNs3Njv9nTPunhVNviRUz3CCzp5SKCyCEXJ+wd86+tjm6gigYAyHGD4Hl5WMXX0HUS9
H/S2uRBNTEU8jtTXyuqNmx4Jk0t9dhY3j3ovrlQoQJqYenfnTajFTwzNN94c3kuDdwdnikBCf3gq
cY5UMXCqfeJrCFDD9oduDMmJlYN4Y1VP6CBbG0TKZCoc7y+azJBeHNT7tDLMJVVGCIdVTWsHpdEq
KSn/qsyLQQHByDbAa+bUzkGTwhtyGxySYxNgDqn0E0/hjW8HJ8W2y6RtrdNzOrzyqqlsxHXVvg/Y
OlA4/1JM7XPv6I/ebCSdpm1ty1Pfq7fuNrOd5HuIWQAM7eExY1QitZlDkuzxJGpFhTgP0+1SCZdW
ihLch4J2GP7/IZk+afO0Kdtb1DnrRuRf/XkJ8v5IfPN85imJwW+y+Diel+gPdRgHwA741Y6BnoGQ
ME9lTv5+EDxgis/Qy4JAzWqC15MzzJEKhVK5TwcjeKB7Ud+LILf++EownAnQ98wTjoMP4/AgOdLL
tDT7fdqq6rvsrfh8MrELv3+7fl9tcxCowry75AEyVRweJNPcXDOtft/ovXFXNFODK38itSLqTAIP
3z/WEXt+3g2xSQEpTbkDmDGqi8ODjYh+UdVQwErCbFwoR/m3wWCGH2U9DBPUSAdCaBHJB91L293A
TubbKMikVzo9SmOcypVmdy4Bc0Ux7BKWJMmib8Y4XteyLk4l/vxWvOCem3hp3LlmwoT92zRiQpCU
nrHPkTfLRQM5a1rpLlkTpmmF2dKpTXJTpOum5Kr2lHMXVjOOZ8gCzeQPB8J8JmwewCzjtZszXQ9v
WywHAgnKcQ+wDuaCacfU4sNT8W3HA4GDYOajDYaTgpSj2ZL0ekiPNPG1xm/3PaY1arxRf2XppEiP
WbQ/MQrmL9zrD/TLkea9MKsai73B0ZHaKoXuwyhIh6a6nTQLPQlyMPs87F25CeswmjUD9hYi2G1F
FMIN0bHac+OW7jkV8en+xNnMb9E7Z/Nb+JeN2dvIm32o6vqKb0p2Uxp9e6Pr/VWJr31d+mPwkMDg
SNpxOi/8vNuMziDObIu8ALg6WjyeeNzz9b93RkdvyTBOYYQtaU9Zm64jM+4TMsEEBZsFMzBGU9MI
Za7jOEBuAZLixIRwPLXNT2cOKiD8whAGdYvDcYBGyGlDs97bqeiXTkkBOqzN9MRBrDcucZ5vcL+Z
SKtmN+3rweaRolUlMUMANfut0db2BiEGakzTWgvTib+ceMbzHTu+o5KWP76duargHK0IEnJe8NqU
+7p2dHrbvWFcgjyZ7hw3x15uiKbNloae+6wUnPBDNMBxXtF+U+ZCipyowhOn89YLYKI4m7vvls0K
5fDqZQTOSiQ1OxjfvZg65JdobxWQNi/SPjPBkU7I1mMHRxxZimulqxYz04aNQnaTw3T4duJ0jjdx
8xNnCQNYlAUTSPij6YXOl5NbZCM1sHvnxmZQfxFhbaPQZoEZAQV1e6AqY12uB2pDIXYdfHngrbr+
TowhckutCF26MMrpzIXWOfJSejoCFS3RRXeu0jJ+PnHGbz1PpmYmRaZDVjtHMwgfDz0HBb2H2QDG
ScbKmhkWk8NT62E5gsRqcF1Ufh2US7fWm5sWrfOznHr2wzzP1Fq9f0JvvTNzqRuaq6k7v2n0qqQd
IHAUe6GVE2ipVkdjgjD9VIbeSx7M8ThGVkgGNJx9wq6PXpvEkVlkhPN1y4wtIPN5hLlOJqyt4gwk
TDznYJQ5GhL6cBMMuABD0qooZbIPPR8nHtAYIPPvX/wbHw480WwFSeZR8071cDQjS/GNyXGvamd0
L33EdbedCIKv4VT0d+8f6Y3bTGyZJNyIuYP/jl5jO/BUTO/9Kh/tYafS1AIFUmqX7x/kjamJ4iNM
XISOdGTU/L14te+2WZt7reFcFVWrzjxvIIqOIvJtHBcAZd0uS87eP94b6wy0oohMce1TxIIScHjA
bPK6tOq7qzo06s8w2Ru1nLI+Kxa905LtXQeQcjb15GKzc6MOaIwU/fiUEdYXnniSzD4c62CAsTSj
C4X7l40zitijO8x2KhjatriSgQL5BFmo9NeS7sPnoZrcz6Zs+geWePQoghgm4nelcCogqyyb+mag
oIXI0FeBeRWlnlcTLmfjWJ28wG13qeujkzZEPmmfdHT00/lYJvq51oLcWrhtw71tiVVE/DSlPvgt
qxn2YiriuzIyy+90CUA3mWgOi2U9OdWsysjAw6pBC7q1mdraIzjN+JZQ+xj5J1/F702t+/scEPl3
06p9tUYcgQMf+5V9NoyIKnZ+Gg/1VWN1Q78pWzP9PiLl15YNJVKiT2TafqiVqLylm7DRQNdteO3M
gGzxZME1f7IRR4GC6YT2oaSjny07o846GsNhtIujvP8CzXuMV6GhTaB/4xivid1J+XUGWqFBRHlL
m3aaHCCxMgc92UgjXtLtz9rzIXLblia6bM+ajB4W1scosAHml1ZK5WfAcKpv3cIVxboHjUP0elOF
Tvgdgmc2LGufbwliPsVXhZ3nmG0kmKlxmbuVk27TbhYGRV0XxCaaXcdOIOayjdZm6UELsERZhnnl
OVYwIVYfwmHjtZo73LhZ52ylV/PXXVU17VktPfEji0J9tkD0AMpRRcK4azy/LxcQD4kmcgqiEch1
qKZ9KvEgLI3GAsLb5MJw0FglAw8wTrBteYJB+tBEPV6eSKn43ujMql253QyMhJ9JOx41PsIS4D1m
uZaNjz6uq3k6q8n1q1s8Vnw8DSsxbiENGWKvaizBOFE6K0VBU4sEb3fbVmeCh/sFdT6cmMYIgL2j
js28JV5GmpJa0gYQkdxQPNcaFV5v0oavOVlE03mm56O29ZVXfc+tGLtvSfwCIcYkWSTE/zb5XYPu
DISxQm4EoSESYolOxbwZEVp+8KeSEaSPCVkCbVmgIQVLDYUmr9zcX9EgZVS7XlFjta4dtFq9KcGB
5WMmiO6uJKAZwhOMCkH1iCSx7cXorn2UidU6SDUFZylpo3ZVQAf+ppqg0Te+zOy73CIrSI6GlW5U
GIGkoA02BGhzhvheH2qH76MeA4Fk89rddF7f3Yqcdt2iZQEA0m9wjSeo1oXYVJ1rrNMp7C5sUxZb
maBGxcVVn+W+DOQOQG8MoM6FNNaTgfKA8hfxLOkAwX1YZuISaax2UVp+kGFbEajJU3IKrF2uZc19
07rh9dB4NULnICx7ZHpt87HRnUwuMfRAe2ynXjGHoDuEK6m6of25Fvtvev3/oCfy6kP0W+rQh//z
v1nK59mhnoFf+alnMM2/aJ6z56RxPdcF5lLSTzkDP6EjxGKaT4VFGtD8vf+lZtAM/S9oFpSgXEwL
wCPmuuPfvBtD/MWeAqSEVGzsUQXIP1E0vKyR//lS0YWBzk9TiWUrsbxU4+e1wqvPtAHey4pm1w/B
JIG2t/u4z5fOkEGE7AZW3Rs5arw/rBIiIMydi6aViFethzyt0CKh+Z6YSTxshFvgeggJvSlz650g
FQfGIe2T5NwmC6iH2hlgKXVKINYLsB2JvapphRRImwMD9LitZas2cIHcKTEyf2Alqp58FblymQIi
/NAAj6CnXhVUBcA1Y3INe4Tvyu8JO+5k8blurRwIW2g/qqzKn16e6R8N7+viObtrqufn5upb8T/n
X/2eF2MV+kHzvw7/WP/8s/+cz8Pl4A8QdsGe3LbP1fjhGc8Xv/qz/Tn/zf/sD3/FXt2PBbFX3/M2
a+Z/zT8ahRRu3xu4d8/j9+A5SZ7r10P35Zd+DV0LVJN05pYjAXYWg+3voav4CXYa6pRzx/AQ1STR
6NDB0hFVUgJh88uw/nvoIsWZa+l02JWk+8dv/8nQPVwvO4h5WKgIGjsUJylriHkN9mrkZmNbGZ5r
eIRNKY1MO5iMvtfLVTMO7okF3eGC+dehQFaxi58FCC89nNeHUn0KGtdBvu2NaP+1Wc5nJ/aJ/ezv
R6F7Dn2KAjDp6YiZDi+oZG/YhSU+QkDfKSlAtVpniHi3r57yzc9X+7WY6I2jmFSosGMhP+ApHO35
Wp1r8BJ4l9yn6Sz1oKbUTR1u3j/KS9vq9bwyN0soFLARpgdLGeToYphsgPEmiMIde3wCg1FmQJWz
GQUP8tQA7TzZsDERM47JpQmotE3BgZPMl+vVQic1fcpvjEK/sqfg7v0zO9ylz8+SaXgmjxETyvLc
mosKr55lE1CFYTtMZTYV3rJs0rvcN5vFbPkhJRNzvVfj7Hj/mEdNvp8HpVCHuEQKDvmbtITUmcaL
PH/pZpGzGzB67RrdIAF4sOstQuJi1UPmJREi6nfMsfqyEpATA4uociI3doEFxNM3fWf9/nm9tFgP
n5JLNZmPk4Fuiff16ClVvUEfpc4oymXaOK5yAIuqEoa2mmmlLMmMdFzJoZbXblGEN3Ukd9ZggOKh
TvHJiVgN60r2l07kVWRYYITzHJtZ0WZhuMIKV7GesT3rSzuZ2oWjUM53BqaqlebNIgMIyGsPdwcs
Yhkap2rkvw9zrsymBDdvpiXCwMPH3FuQWutBDwCETvTtJdjl0lenitvzHPPb/QMwZbHdg730ElT6
ajBNMVAfM5TkcZg66Ra5Nawmn7JIkctyCSjUPjER/T7nUfineGYTeEORxDgavJjVy8ImJGrpBMAh
+rJDcZeOZFePfXFizL51A3FtzlrMl0KzPLyBVULaXVGKgCi3KVsoSlC8u8apjGfjsEj78mZYiloS
AkOdR6WOpiPRFk0Q6dzBCfDzPux1Ypkohazj0FHbhhDyjS5CuWlbG1U0pIhrLxLGZrJ6ZH9XnQf4
3+537G8phIOKHZv0Jkghuoa1Zp6BPvnqSCJQUY61G4WCfI0upb4ws0FfJyTxLTq/ZMNDyOLOIdTs
xBzI5/Z4cFhAKZnSqc7rXNvhHdS7OB/agASfJpFYS2yI6Abor5UNgGLZIjzC5tRCOqlP1R/eeHQs
K2expo5QUsmjL6NRSbbqKDNBRcngzC2hokNSyFfvTx5vTKR8ek0UJIqUbARKh5fXDzYkVwPTY0cH
iW/WOGynQXqrrHOtJdaTYEN+UHnioG/dU9bFuo4+jy7LsaqnMBu94xMJ8TVQKbzsKL7UgJXfIakr
zyg3h59aCWnFsbNw9/7lvnFT+TazzKDdxvfTnM/s1aseU/yd+hG3z4jrhBw/COe1jUfg/aO88YK7
fBqdlw8FC6mjF9xpVDLD7JiQCa9i/jWGM7vUx1URaScFtceTF2s4MaPp2DkyRhz7eJiMAYuQpoC4
W4mvCO9XQTusLE2Ltj2iZiC39R1Il3qjkZJ4M1bZfYABcWGji97S3Ei21EPpLuLbXeLnjP7wdv88
OXQXJuZwxEFHo8v1VOlIwclNrRnc9riUrjyskCfm05ftzesJ/PgwR081R+WNf4iNSRbgNRF4GGYE
sokVdoSRrnvBrja9+lLPu/G+TLCK5JS4VmEbtLch9S8qRt73gW3cIgyV3JFX0m60Mf3CJwNquNP7
t51LMIRhRym6KpwtaQTmQ7Tu8/vD5rcPOetq1sLGPFfz6qOePxydTMyEepY4Nhpw5Q5Q5yfYFe5H
XtwQMJPdPjZeFrLmwY2eg/GhVdjXAsNrCzwCrHiQfEEA5ot5h2eR4Smg88Vxas8hhriqE7aDpNrk
JnkorduoYRmHfQ8PTnVwkPwuTNTKIBRxgfO285flFEcnvkZHOhHuF5/xmcs6r9iYs4+VAuXkpb2N
kXxRtgLvTUhlkMtK1kMYuOesOvIVe5mOtEe9IpfD6T/M4P2QIJ21R+BlWpvqxEz0+9uDC8Ckb4K8
0Ji394d3vKZs6cYKFJXn5MPHxJQ/tNLUKC5OxJiqZDxxuCNh0MsNoJYsaRE4iOX4Kh8ej1AChbGT
pkzfAyzvxGVsWe2yHWJtCbCk2sYzPWAi8RQXWBmv8znKU7rDidfSmNdNhy8MrwSTPmtYZl9KBoen
MTpxNe8qHPzGKXVTPfapPlkNMnvRXrYBHMoBr9uVMbOosUMDunTLatkQjIo/Aqw6eEPxrTBSpg+o
+ecQMhsChpV738UdmbimeqasfqIVcTypshWlrwIcWKDr1eVxEjfKcVkg2MLaXo3Wxs2074mPTD/O
YOO8/x6+eSRzjvzWdWifREIffCSasiyqruw14rWyH2maltvCJOuBPEvtxJHm+3zwHObeFdtFujfY
UZQxn8mrz9GIN0rAhcGMXwrz7OuO/qa5ydO+Xw2hOKWJ/m2s47Z5Uc8AkuTTO3tyXh+MamNbYgtj
JVNPxlYFEO4o52/nDLsEBtr79/D3KyOdFZAIIhqeF66Gw4O5RQlvo2ey8iycywuny6s1tMtyoSdm
dRs7yXSBAi468SU4ah/xfjHDUJxgT2wjldPnNMnX1zioSW8aLYuX1L5Wjt7ed+lwBa5zEVVg0cP+
PLbVFtPaJeu6Ey/Vb6OG1wm9ucXelKIGqujDQyfgMUa3p1Ekg05STCOFJQLBxMq7P/Ukf7u5HAq1
iAkMmgvGKnV4qMgrmtI2WMUkfmasugpTfTAU9jojWgLeDiy9viibzftP9KjfOt9bGxUisjbdYHGj
ZrvX63vbGVUKjou0wpBN2ZagOUBtIiOSre+JuUHjSM1waUeyuC78Rl2WlddcC791d5UfP5w4l8Oe
969zQW+GuYwSK/Ljw3Nxwq6kEdjxnGG+rQy7Hmoon62+sNqecALPLuZ8af26sDZpxkKTXtCiITbj
xGnMo/jg/SVF02U6IuvdZpgf6x71XqFBB65GWqBp3TCVFFeWUeSbiu3WSrr+U2xW3jZAV7syokFc
WzQ2tg09C5iCmvl9SOX25Yz+qMR5FX6v8jr/0RzWM19qlP8UO/9/K4SyTXj1cH6r4G/b8Vv27XUR
9OUXfvkRTesvxTyEXPkFPM+s+3cVVLPmSrzBIKLTa1rz8/yPCj7xs7xglNho/c52pdm08asKKv7i
F9jsAjRyqLnQI/6jIqhzuCNiAUclllYBC3jh2tRVj95ok7qkFSPvWgZDlxJAx/YhQzOcK7ysg+W5
i8yPpq8dMZgPUxEQSZo5M03MnMqggWzQdHd9OOCfHUUsv9aBE97oRkXXuQwy7X6MJ/nUTwVAr9rP
zkvdKz70iR/RfdSGvgNvXA4XshCZDlKu8z8AJTYIwMym+LZtG/NSKPyDK3eozI8DKdqkKU1Z3pNO
WhDxZatREd0Si5oTnnz9rvd1KquYMfzPNQ2sPb2sUK6IhBPNRm+gVgB6i+vPQre9HoCITMu1Mej2
t0q1/m3JW0tMZivjZ/Qq9MdAXCPg6Ie4atdRD2gIh0H9jWzdISF9lO74go42RQYty+yL0vBMZP4G
0r1VkaQWqSSKg62FkaOGsXrhf2lqMrQ6KEcxSz53xBztp+NtICCcbC14Qeep7mjtCv6jBgYJ7Mmm
ton4XBglTV+CwtE9LtLWNTuEEMmAucKPUnMHhMM4QzpnF/veRy1AmW+wvwhounABbL/QqEfGbkCG
UWamCwzXEbEY/IFlNxYA+ItlVQdbPM+EpUPIN3eyN+/ivPM+QHf1221f044mxKoRH0jF8ImIR3Zz
pTg/f9U3tokfW9rTgw9yQiGXCpydbqUeNWi7dEju1bxxJKAkQPzPPQSklKSa+2hVAxWbAvrLoxjM
AYJtLIruzNBT8w5n2xguHC3p7vs4gWMhFHmtBWwsMA9B5CyN1jwPsxidah8SBJ63TH1d2psmKBOE
RctBs8UPR5NwUjwEKhm9XlFDY/ITD0IfJCbCvRJDlUss3CAI7I7uDwGcmn4dtWp8knWeP3eTpf8Y
8km/Zsk3lVsPmTkARh2JyLLok6Bkd5OQaWwAwOKRlWP4GFg9UIfKYOO3ILyu+9oNXgGVIA/ILUL3
VC6yUU1niYV4ALN5fzXpgxauCVqqtCXCdQeZwEQWFexNx5qVrHMYSgfLQMWNWpdsv89NeKzuysZT
CyMGE6tap2VasdM28qJ6HDUv2XuTm7TrKbDrHbwXmxvZkVe3HlmPm1vb6AA/6+AHppVRmxcikqkH
SK8o7gE1SWeZhdBXwDZYZbYcwi6boWJxOm3zKupuSc9Jox1+LBfrcpZQ93e0yXkEHU9EQoWVwECW
I3JrP2gGuokwmvprASaF+B+/TZ4a4dTVReXawWVhJUAoFMBdfSusYgzXjUTjRmwyz2IxdnnxQ0+z
4Dk2Eu9ziGP/m5bz6JeGZllfsqTVeXZATr8kgVZoi9yPOm2lg1+imAnxAubv5CIJHr1guHeQMETL
Pja6PclEAYy1SbRfzSGCG87uSwOBCgR1kfZZfJ1Nk/bNbk1AyANdgCfK0BqIQoCR9+GU2oQ7Mv0F
66BuyrusTMUtY0wCxTYKNvzgU+OIenQEhB8BFhTgQVrhR8fT0Sg3KQN3UZW0DTatHaT+GkRZ0V40
CvUINP2iH/adCgcbebPthDNBum3OSZ3idkAqh+acmmi5gDRCRkLPN1XWPQHEsQwWTVHikoPeHjHJ
pVEbDyvwMv1Fj/Yj3sNyDu11FdR6uOqaGLRbBO1JXYvU1x+1CMvgwksCz9kmyWSxjApB66xMRD/D
dWmSTHRWygLRd25WeQbUrTBv2kQbm9t8Av2xZEMZeisPyKP9QQktMM6rAHoOmWzh4J1XbWriAZtC
C9HOgtTi0RoWdppBHXYrhI3remz1B3vqLXhxE5LHZaZsZEzwvBnfQSCzdm8Qrlx9RDHRJM9xEqOb
YDvt9BtqSESvOqXjjNvYbwE3IdJXn5wgdW5qxiJLMoPfB0lviEffzLXHlPeehENCUM1FLKkTr4ST
NvcEbdQTZt0yczdRWdvDRlMYkVcE8QV7FBX9eZ150+cQJRVJvRP5yxOtMYFhHyT4IhodrVz2AC++
+40PA7uOq+u8jKOvbELsiyCwxCePF/q7KPpgWvZgXoi+ska7WvXxZD/ZFEEeZuC9DlsL/elSZl4b
LVpAsYSO65EDTLP2nJrsA+V8kt3g5hdWpdn1splSTG9lU9WUpMuJ6ISSKadlEwBk18qZbVwKu2Qj
jBMhZ52rQ5pHyhhdhnbY3pFgq8azvi7Mj3hvk34ZDe34YBQJYw+Cnu9DB/FVt5B9n5HejiYKQHRa
pRPtNYcbSIq3X54LgFJk5E74bzaiQw+5iIOBjPTWK1vc4oOCCIcYjaqOwAOGoswRoPt7GT2Edl87
dFbckjgnGpoNn4uIo0auF19Obsr1MB9ba81EmrVURBB8NVpFFm7OhNLx+Yfyt4lS1/yKzTH9YaPC
IQk2sQpCu1sZfclySiqmAdePWFTdeoRZ19xLvOV8QdWQpIvEqF2+4kNTf7eJWCDK3q2fnJCgDJby
BHL1qjOyVWXWbrouAjO5HTOwb8OWr62b6RcZVNSPbeSVIzKvhuQsEELujzhPxx+d7rs/hCp0ZqdU
7eGIWXiO4qq+NjMtPSvgpFzVKO4/Zw5BYSspmvweYTd6rGmMkJm3tB13YSgK+8zROgDJGcKty6SR
RFVXYSabta1DlF+JKWmQRWLiWYvJSOWSVA8tAxEl9ScL4BTr/AKs4hmeG8QZEuz9Th86tmsSv+a9
IwGqZyiV3I0xRjmJEXrkoSD0C9ZcQ+TckycErjJ044oEjCLTyCrsU/0zNPrus6tnRGj4sFPCRVbT
GltANZjITKeEs0LfVe9Ci+7LIiySaN8qP8H/RrytWIEl8x/4oujxLgJp9NG2kfgv6Q96m6C2MD4P
mt6o1Rg4BnJHux3lxoBUra0zMkIeGpnp9XZi5fS5soMENKMM4vsp0osbEl/Z73e6ptcEM8fJJZN6
8K1xVfeUkg34xGp2fESdlX91pnhiFmrmRyfDiUYysYyk7/DO2xUyfkLXlpblNTfkJQfQ5BPHW/ot
y7FFb486rHAtju97DM7xCimp9YUs9+ki80Oz3Jiyd2drREMqIlGCjdjVoYfhjMgB8RGYW34DrDZP
z/IiGZ6wGwX1ii19AWuRvJBVpTJBqIDfAn0OvNLeNW2E4qwRmCepXkfJStaRBXjGB7XZhpLmUx3U
ts82FI7nYjQ6Hc2YX3hbR3bMjYgj1XpCZu5v/GJAVgcOUXxmjZCi8KRjDc+3dOtPQWNp3bL2WtCa
hV/F9qJuXFDfMgy16Myll00mo/IMe5WhPP0wZtOImMex+3sVlcEn+GcFW1DEexU8IyP4RBu4f3bg
QfmrLGbptMiE2RKAnWvhRQxq4rYta41edN/b9ymlPNTTiefvw8pBeQqFaYxocQ+EJWsJ/guki4G7
h90USmD/ZA2Tp/IZ9LpNHoQGsGyZt312rvVxSRfJHM0dsC31EHURUp++GvkHcrP2IDoanEOfeZg8
SZIhybSXPS01tw1gI/6XbYO7ZwSa1fO/kAPV/9q02dO3BgnO8db5QCj0/4gyaC5+/XtOz91z9ux/
S17viEFi/a1o08hIkmjGdJdKjmIHOwvX/ib02H/NG1rqaC8pSpjh/mNHDLwHVRCSNcpbyKIPCD3G
X2Br2SWjRaevRoX2T3bEhxWu2RunaGrRJVAK8xWz7WF9J6fPMYypd2uFmvhsVTJ5gFeWEBepGt9a
KvJnHvOBDIhXd+jmZ+Hm36tqfh4VhzB6KG4Aer75rF6VY+HakcmUubcdbkcgj2l4V45+eMIsO5fJ
/qkZ/ToICpLZsuHgLDq6NPaopQNV9zb2lfoswU58rLUGeW56rXhbnt6/oqO6wst9pEpBuZxStgMx
+fCKWscrUe473EfPv8808wvK1GqdM1XfKopoKGd7sASZ/fX9wx7WQn9eIwoyRhgiKNYlRxX0OBK9
PbX2rYhFeaEP8s7vhXlZt6RavX8g9cbNfHWgY4GSlbkG/hL7tgfYtPq/7J3Lct3IuaVfxeE5KgAk
roMzwb5TvFMSJU4QlEjijsQlgQTwOmfUg34Kv1h/kOy2yFJLXWdsO8J2uFSFvbFxyVz/Wt9iEupF
ZmcUv1GVf3YxMl5l5MBCCfz1m1/MS3paSFPvBvRfeMsfovtj4m1wBp8Vy1qYU2LiYOn9zWzgJ/lQ
Ui0+iVduUE9gGHn924H4y+a0DG76SvAgdbqUJZ9ynG2cumK/yLC4G7ow3tV42LDxZMxxRhEekkw7
xwwpIo5EPEyRWy7Ou9wegjOdlla8Be8JIPvXv8JPTxBOFoF8hhprvr3Kuo7JQu7fUOQDwb8oFmeD
9dvfoKVkL7ZYwusG4+rx1wf9yU8foMtxfWG1I2n05vQAjUxhu9o3U66sM7vT4XYB3vybm/WnB2Fe
wtyE5yTWr9e/ARjHMWWDdBNWaM3KBYW7jIE+/PqbkCz702Xs4x3GCsntEjC5ePNdmjTJu67Jzqdl
9N0dzEr9KcyDUp6RUgjkNgvCguWyRQXCdrStgTqDmpgFu1Jh0Zlumu0LRqM42S5AxjSOBqcJIpiY
ObnRpferbd6l8bnXEkzaaknx/SZbQu+20HM5R9hH4+uFFJ6BWqiQgcIwaz74sMY/dE5F/fw4td1L
OvZqiDCvmShubLgZL9O1ANPfaMT9NHZjTQeygt3ZICHA1LROTIFZJyfmYFHJlmW9vcWhuuzYt9cW
+6JhOk8MLW6aKYjtbS2z4tGl5XVCL4MxupG+Zx2CVoi1egCY5WyE4rYTrZj2fd0Iys+srrpZm+eW
Q8H/YUez7li99NrVD57FEiYq2xo0rts2Vbdp+4YyFTln/JFWxerZSevW2BSWMr4mgz290LDtnIJa
+ey8UbHGTQAb8Y7zGJ5Y/VbhyVqqEExr0CfvvFZSXwNzRr03RWHn+6RW8ak2fW3QF2wTRqNkgaxQ
XEidHoCLj3KbeH3xQik0JO7EsFhZZ61a5LmtM8QLKnTCmV2Dy/YioYL4uaPxGl4CD4Zj6GFAO4MY
qoP9xEz3oabmF3hoOC10irSGYJ0bpAR9XFWHd4I18HUCmfhSVhxhkxd++b7OvRAKMN1LH9ppTg78
0+GtBY2nPweGHs4DynvEthVFd72MKFItDWqPaUgvBu3iaW0dUAqLT+Dy63yfFe7obXpnGs7pgx6L
HRJAB+6BfFt8ME0avLeVH+pim4a62cKFZgPbePhR9n7Qtew+vKR+zKwRL7mgc5u6rUU3XyDDojFi
DJCXAGIVwPtigrk9hKnQ8HX9mp93KZKv7jhh6wSigI8sqbv5q6nbAbhO72c7MRX2vU+aotouaT7l
EYP4lTbaatGCnrDiS1mQX7lgXEWpeeVqqbdBEeg7lRXqvBVSvODk8ebrwqWq2k4okZa5aC1o7fDg
t0VdLS2FcOmiEYAttq/1EsKFr0sXeH2IvG1QK7agK4cO8Rxkhg4q8FjNckKWGszb1mISRaajWy0X
o7bj7RjKcaAyeQoQjM3Uf9H0GQ5ROwbe3uhN7pu+dXEROWzkAjgaZo62JYbpazZZzge7KPsHrdrs
ztc+TdUjKFcPdW5AVGvn8oPjV+5NIZbsSziBw9lmTthDrQ9lcWITslSnsEqny3bi1jtktSNPQyUN
kAOz03zJbM0PtMCz/2KacfKZT9Df19BgPURHPL+jTY51G1gyfAhLEbvIhR2hoyZUFfb+ZZg/x7WC
Gm1zbqnYwmNRYLg2zYuyMLuHzFk0xYRTlT/P/Aw5kad6fA9CR371CiP+HLArbyIJ2fih6S3n4yRW
1aEI8/oqr5PRjMxvpSiulGRt4Li7YtPzi18HADUY2td+9jk20vTCpj+xhvZEkDryEWW8fSyXTu91
1YoEDKtocLEmvvtBOuP43mRqOEYQWz5OPT6tzdwzC40siKV8g6nFtZQsjv4I6DW+aekFLA4t3TgZ
DbeQWQ/AsCjSqpG+L0w6bIhOGYGLF7eHB7wp4pqQFfFBi6YZN7NedIcfiiBbl9Ju0vVJuOUFllG7
Zdv6Guwz+XY5z+kmcw2LangXipQ7KkELuGu3Mzv0MAkpkKgLzWkay5uC6x7ScNCU9a5Tjnvd68oQ
m1UOo5uJjoezMdfFCRqQH1xMPMmbh2roJMNqx85i6u1rA74cNiFYRP5mRZVl5wQLob0zaAezGjHp
qcgjDn6nxZ1bsVEkntfbl4pkHUUuhkirLWHn0D4zQOb2F31Z5Ma2VjV3rtvYDYNh/ne8W+8Kdv5h
0HBBhEu7vuwSpPfG1hSi6SUrYUj59jtLZP5LzVTB2ZUTqZRFaGDYGGdlH6ETNhtNno0OwWw035Fn
t6cI+pj3uVshV8g+cJ/MxRtrDJqe8TQWRv+xpIrJ3ffsZxXrXzN7GKqquDbrcnw2Utd6Zk3O3GZC
GE02hFtTTQtNkuaUSvXltDPawLlp7DStd5SNYar5GGS9+b6dWzSBZiZmeGyDKVG7xc1g9jZC0nJu
pN08EVer5nKrphIRwMev+oTuzQDY8LtiOnpMIOmw8vN1fK5pcz6KsiloEQs6/7Lsp8Q/qqDMQeeK
Vo4bM2yZVoxArsRmhJh/n+fKn7Y2asF9bAYz+wg/BzkUw/flEIA8ChrL1ivL8Voq1duK8VLkiDT2
tnJC2RB17T2CJS/qHR0QMIedokc7DxNN10fnqbik3QnZZD851cwrXvXEiIRXNMbOpDQSkukweFyK
5oSsjJ05/iomB/+aLs0aBQWFMrI6XkR7lh4lDF+cpnnEaqYTG7KFNezR3E1jBGkxw+LOaP/ZFIx9
KlQBOTIHZW/BfDMjRknnFVf9zi/iwQY15xYO9NQyaTe5kfKa95h2themPWm176mjgzXfS95UXkl9
wDFDRzPOzVKO6dnEqyDcSbfIp1PVS3FPBCI40SFYjVu1NmiZLBU0Y6Y5iTdu4QfpdkyyHrawEXfh
+wofZt1cLRaoeWriOvdmqSz/wW41dvg4bGfWJwiRm8AqYgx0vqD/IHIRR6gHaHu+2SLWXgd8e8YV
IU04/EEvCAZg7mThIPRYcTrjkUaoZFAWdbHotvmGOg5Q3p3vkCrtxZowRaq19JYSBetlGsQwHO1v
edSJgfXBngF9X2fzmpxkG096ldFNYxy1lVd33vdo66x9Y9N+z7z2obTHs841zfQDuRIysY6LAHzA
CZmgc/ESqfel6gbFT5xqZ9uYirda/y1nO34P3aY6pphSf0vjthiyieaGLfAbxmmqmYr9wLy3uJpx
+tJJUp+N1OSMp2lxugG3X1UlG50wK+BySBoCpzFEaEpxOpfBIpxrWrOmpuNR79LYLYbZOh8aLx8j
j5UKBGmLNhqmO2v/1WK0a6WkWryr3OL9CtV8KT8UjAxCLDKLwXMZAixNAgbr7ClIjfcTGEmYuN44
qhNtncW4Xcos/zRko19+dwj9x5zxd3t1ev5Ci8qeu+7xb+fPsn5+LUjxt/3TorHGyiCSrBgUnNk2
jvd/C1LiD7F6jkJEJ8ASZG/+ryAVUh2O4hQCtoO2tYKh/+XQ8ABGo0OFAbEln9im85eY0W8FDQfW
EAoKEU9Yeny+VdT5QRnqZlVzJQUnyiqtx5ng+RwVamBw7qTy+1Xy/81H5VDoT2ylV7eK54r1o/xw
qB6MRdu206lzActruASR6argNzv2t/va7weB2EWNA9vOt8gZu7HZfmTTqbEwKrl2pndGzsLihx/5
J3LaT06ate7MOWvc3Sh6r78Jj6VgaSt94sOoJ4+GiSMt1vpmctr4NxSlt18HlyY0WazTBHjwUL/1
hnq1qdNYy1PONlhGBu4OXuIFGfRff6GfHwYAFkoqgJO37l3l6ZBul+aUxUq8H1J4CCAK1G90jbf6
IOfLgdfHVY05F7npjZiSh8swzWg4bqXnw6AVMwbRe6rcFnyq0yya9jdwzT9/Kw/dFpEOlcOieemN
WMcQDv0GMZ+JS7VR0GRA2HS/C6n97Ftxa+NAXcMm7lvItK/YCiNkHcfMKTa2i43E1A6QbYOZeECt
wG9+qV8fDj/960uvpIhwXAzrSBenuzdzqISKEoCrdBmcPc+R9ubXF8Y3O+uPoi4/Go5ITJmCU0hk
8o1OtHi9N8ipPpazrh9ka2ZfmmFJqP8t6ETFZ2/NcVRUQXE9eaOXbG1WEh7dwUP3wUyCZIGV4I4k
X+vS/9xUFlkwH6+scayLkMaYhUjahx6XSb+a/PvjIAtzfCwoTTZuusm2OWzft9bu19/p7d2L/M7D
jugRzniPG3j1Pv7wHGJJGbPeHo7p3GNaCXVHp2zgHKHAZb9xdv/5x2LojeLOo4jnEcut10eKWeya
5dwf60SZO4Nm4c3QzeMzMA93M6qlmf7ic2n9ZhyGcDMsQRcn+uvjle1s9YzZjnXm91swSPMhCCZ9
LM2peP/rc/jnW4sjEYsjnEm6AHvh6yNNOdNCPFNHaJPLpq+lgfyajb+Rp39ykPUJzsuPNwbvgzc/
FN0e3pzH8igm3zg4PgEC1tHW/tff5CdXA1EtHB2gCsiKvX0q2YJBzOBXx1HJZgMJI4iwCmhaP932
N5LrT4/EAciFY68M3qJ+XbqFhTHJI76L7Bw/DY3wsm52pU7F1a+/089OHNQf7OlsoQE7vLnu2NLb
k4UdYLYNosxVMRLvS4ffvM5/9nVgT0EDMb+xqtYP8cNtlLlFa/Z+cdQ1qBONWfGQKotXSD041/+D
r8PSZM2zoG29/TrgZWaqLcqjEWbzQWpBdZdT/S67+lbq597hmxBRYi/P7f5W6vfMRTpC5Ufph49u
U84XjQ8hSVe2d1vb4/xkNVPzm2HSTw/JlpoFhCAL+XZgxnTYRR3Ij7T2pBv6vOo91NzqiCewPs6z
ahpyGpX8zU3FUosf5vUjnbUoGR3Wo7yx/pRg8P0Bs2pXHnrPIrI9etr82suMCp2em01v44Ltc65g
2kBsatRnYXb5Fwom3TqaheypkWZFednIWl/RiLXMqyGoO/OmdYMZBDnITB5BVL7x+TF+ELvajzSb
Bbu06LH2FTQzo1o3cENvejyGl2xEu+E6H+VqRkT46W/BboLTVa1p+lu8aIoNV2xXCiG4GNNHF2u+
eWtnDvFu1EPP2XhMHq/szspfMjds+zMcYwL5JTbke0rsm2YPs8kkFVfoo7koe4jElJrsqAfT3/Ut
J2PjW5U+w77jt5EVDPjn+ioed1ZYTNlpLPvgUlp5/NkTc5xHFV6kUz0V8UvruL1zmAo1fyoHx1fb
vCzIeNG/mTwj3dRYY6mjRJDN/GKfJCuiOUvN+TyQsJEi20fn2ch6GrwtRWdteyRaUqApt13YbRIs
lvwgfkFvWdLOPMTbfJw1Rea4tjewqnAy5L6X2YQbXZ3SjLg4nxC/2Tmjc1QvaT8Xl+gwTbmJhYrv
2nbGgJPgGNnTbla0mKAn68khDmdEZe+Nn83EapYd1NAJiUvB+K3Den4y5gYuVVz1mNuGdDXempRQ
vVOzRQ/crCUCadzWyjsmlDXRnBwq2seZxqYlm816vh0cb6Chq1BfqNNb+i31i6aHgbIb3+ezL2/T
JiYprWhYdcWxnYwZyJWtrXSM2swNztF8svw491VxAx1diosl1UhIqWXJQxdM7JkXGA+Hrmnfe3Sk
x8dg5p1HQqQx9yB1GfE0Yz9QZD7BiccMNN/ipaf9QahanKmgKD7ObrA8lEll0fI1Jfes+qdi5xh5
0e9Y4btz1A119T7xFOBXPOn+p2oO5LAFSAiWbZgVO5nG7wxaQ3OyfVyQqv8yx4k/bifcnNSX5l72
OKS5+4SiOlsAoBLa4+iRb6p3eVVwi1cuHrzI0lP5kjQ9j7W+LPHD5Jg6H5cpkdaJwGecfWiMnrO9
uN7MBEzRM7F1yi6/c3Ul1MZgL0lVpBK+3Aw8Unpkd42/NsDtiPpJ+v8i8amej9pqZm+U1O20Haj2
mrZgvowD66HE2A5janwUfpVY23jwPThlU0tffNKpedkHBnbjdMT5CjJzmA8pz7R+lzLCLjHMYey8
WRgUmNs08Lp7D1+uPFLkCbprnsvgY9lWsHfqdF6cfYiMnu68sQg/MoCk21K0lCfiszVx0LsMWtQ2
FWX1AYQJ0pIKLQBezAcd/IhpWn0tpjm7K7PF7Xez5kanGNmvSK3je34pZ1njdGOOxn9WFJYxKXZb
spf8FknkVcEaBxcFj5LMreOvXs84eUPDQoaqqmRZ7huvtwX2vbXz0vfSUW0daU9fIZ6oad/g5aLE
brZnOhXjpGsYK7ql/jiNjeOG1NhT0SLoRlN5fA5T2F8nIKnNFMuyrJT4TK++v4H/I7sgu7B0/YXs
Mjw9vkJaffvz3/UWQbgF6o67OsUhvLD2/pfcYlt/BLgEedMCE2U5vmbk/4m0su0/MKwR4EWpWTMz
67bqn4GYkIAN/+Kfgw4D9cD/S0Xf36f3/3774hnBbwGrZ7X+kDTDvvJ62eSQfgW/7X3qKaPx3qft
SOKBR3yem915UFcATLl1uzzdqnrpm+7BUdqw510S19XMHiWzoK9gGt+DbQ6ZSbZVFUDBKJ0wXcJD
76DxbeJGCGVfCmY7tb2PIf3iuk/dnIENnmm7PxYwqxggZpqXlBErr88vBh7N3raPJ2Ff5lOGEL4d
jKzWVGJLU/ICg0popYcEpJz3JUHsnot9ALyuV3uNeaLwjz7a97ht+5L0bemJFH9t0jJZrqcFhZeO
wdCUBxC0klZp5hoZXnV3LnkaL8mkiyIy1nFw4Rm4+XeUVtqYkxOE5Wxbrr8lru/GdZ/yGjPQBYZx
d+BFNmNkjeLUqbO9b/eVuzbwsvRoh4l+YlmDiqEitsa+vTjMADe+7Cy1bbhC1CbBs3vRSqB9ES/Q
uWVw2udF8yKYgMutWFx6q9bRi99+yYclbS+9JJGEIVAA6nqzzB1gxXYqRzp48CAyjajaoFkYzU5B
cFKU7hQvs3RqQAUZ+N/hndljFd0ZmjYs3JQ0VUToZPKe7BCuc0by44kW2wVqccIjMerKsr0e1nlp
NIXOcMfP5Q4fGAYr8Q5cdVHQ31oP4oL555Bt22KBwGm3U/wuH5LeW0V1Q+0p49F8PMiGo09/uLl0
h5Kx1ZOrQHxsGsZg5a7gAqbJYEiZ6gAGVjUxIaqtd+SG7CfapmqfIhpJdoMFRyajuhDJcAZI3rzH
L2EGkUNkHwu3azUKqDcxhhtJ5TnxJB1WZLnAKE4Md1TAyayhdNZRqBa+sMWSpon8kUnzPRNnx98a
tHOQ1y3E6GLlNmwcpHVipYMkrdDSCVvh46QmSjolzctpg+3nymuKjBmTTRiHVEIlsycdi1QffK8W
wjyNljuJx4QBhWDyIRPpR2NrNGgX4YL/+lTLfhH5YSw0ca1JddIG1bWAl5sSXBfbIcnEVR1Sqrfr
lkAmGytfba10ybGmko5bMwHIIFVt5ipsiAmsM9o1QZReD5bbPzlDxytngTuiIjZ+jJsQuJiB69lj
aGWx8Lrmjp0+ctVyGrXZE5nKZtrVN0ag1VUHeZW5QAorAIwnosoOxEMf7tdy6s+h0G2/k7BKD9pg
WrbFZKMe6soz7/x4cR4WjGMfWUdW+FEnUZ+D05LWcYWAajLw6YALt7GzADOHGWqwGnjpuUNyLray
KdGu3M72vSisiM2snKQwO/MVhqco0J48MaqQa+R0Gm+DKuw+lW4DD6+ZUybfjQ/mAUt5waVC1+b4
uXV4xEQ+UEx9xD8zy/NuMZa9r90yeGAVzks36h0RT1fwpgJFLUCSMi+zdUUrcTkFfX2mvMwb9jyq
ZrHNpe2qO4lcWl6wAlu1ar3IKtwkTe0aIy3BuZPTUC3xg/cbFyF6uVcFexfK5kNat2HY6hgDBa/w
BcZkh2DrXCSC29SKemKF7ZYmgJaQwtK4ycEOe9Y3XKWFaY5bR5tWd5o4HdVWj1Jku6yyWu+dkRiO
OhXSbfsLrFuB8Y77NvXPtCOZ9m/hC0wdQQVpehvAil2wbFQw1kRrSm+UyVc4yOn4MIVU6zBMozCe
inFpGfc0/OQ2NLey6Whexo2EdEqtouM31hfkOozmp5phvl15RBs7+oRDjSLzYTF79ypLqq7HnOA7
H7TJtOc8AY0rDrY3dt2hgWJNhu6T3Y48yMLRAGBbbVJrmVPzzkt4TwTOO5sa42VDW7i6z/uiMM7H
gUDRbU3YpjmlaU8wzuOGSe+qdBQdLyTMd9tJZAQ1hQyZsPop0M99mdC3h1cCUt9tUvUgY+AYqZvA
olRh01HjRWtKZeTTIZybON62ua4u47GFGwsT3X4MzDLt9kRjSNnZZlrRYOwQdyi9FeCRAKrLIjNz
pb0J/b5tN70mN3bhtjonHwgWQ1G3LgoGjfSEXY7CWniZ9uT/hgi4sX2l+jKeDy2RJ30gjxNfU9zC
xBYfiZ5P0ulMuTE91T73ntd8whyyzPsQ49kFSaPmIuHdtF4apnlWJZVLQ0VmhvlxKeKli0hbLiYp
hZ63p+S9a29ZaifNHgXLS/bpUHolrJNmhEEEhnokflY1T0kIV+DC6GyqkPOhbtaCldAjpoeUbkXs
0tkolUkPcsCOHfNMzzLvtpnkBSARYHsABL2AD8AsVoYBy+aKculEBy4qtJ9Y7zJBijBCw9YPDJaY
aU9dmJb7uG66kI21z5o4HcuEfBQ4HfZ2dlycEfB0JvxJ7IRwW3rjsSDHovdJ3rgPxD8Soo4lBo12
F/iWIpEmjW45EhtXy63X9qm3QdITh3HIPHnGBQVjuw0njyV0p727wGybbJfDQHvy4rINNsag5jPs
+nWwbTo7kHvRNGN3OWD+P0tEfEvdDt0rYaXLyzBkOEuIc64fq6Fv3muj94LdNHoxQRfPJsdy0boJ
11iW1Nb8YfZSI92SVYuNY9zb9hU4SWL1fZtb+VWZFgvzFcVudsPiI73hSSI+C4n35YhNLXt2+ZU5
oVUu7E+jsp3hAxHlcDjQaAEPujNCgmnB6IzmofZHtvFY7RaeQZiQmMk6LW1YyqvaxriZ3Eaop6wm
dq83nvIJrWozXC7iLrO/pO2U3LWCbmLcFZb5NZ5ShhZZOQy8bWRbDbuZc31rkyYl4Ks7iP12kHbv
yf6aTySModB3aUKf9GSK5Ws5cbnvfbpdcqbwJVaD1K/9x2JChELBSC2MXZRXvTOVW/AL9zMRYINV
jN4RDbdPbsWJiEhxEbrKM2e8SBOrT/ndGvNDVyvgJD7hQT9KcsU60VgaoKmaBg2Ch8CceRyrkg+f
W0v7peqANEWxmarH0JKkDjtBC/RYy1sr9WZ758+Fk/OUk+NFJl3fjLgUWWY5YeLVu0ypVm1r3rCn
Pjerl9F103Niy/FLj9Pv08DSrznMo3APXmkO9Jlki27xAyadfVLGaD7rYfSsaGIq89HMdP+SuqGM
79suF9RlmU017cKxSO3PU2lX43twSwXp9CQdav9gZ51lbo2SvYL4jQT3WoBbtwA+fahwkALHZipl
vzHFhmPrZmCYGNy3tqRHG3dTuZOW2d+gFKmKC3PsrL96TNgh7DoYPzOsIujwRktnYuCOAWnNyLeK
6p0jmuCwFMa0m2Mqeci79bsfNmQ/GZGyy/pBZOQ7cjzGLLAH1gMy+Hu9zXENzE0llzoEzeTG4327
4RwTJqOhY0cDDTjxyRq3Nq0TFDtM418SwL8dnfohdv9cxayj13jIj9r0UrRUb1n0kE3SM3ehp9Rm
suunX3/F1wL4ehDYZLAS6NXF4cym8/VBcvLmYPRLxl2j422a2WsdnsGmvaPzXj7+T47l4RBYeZEM
Xl4fK7agmXeZ9KKBRddWJUZ13+rQPB+6fOh/M0X6hqZ9tUXlixGhgdWFTsysdv3iPyj7hgWSr5wa
jz0NTx/ypDXr1spcjh0VAJtKlXrXsOretlPenuFwCr4YjA53qWhZcDYJzwUdOPdQG9Qjvr35bGHs
+rsR/OsRx/eTzywFWAzNwgDL3wyTxyTBiaY5+bkM5G6A8XVEtov33077fxSWvwP0+eEK/BN15O4f
/y3/9l5W//hff3usn/523f3jf9dfs+b5lcll/Ud8F138P6AwW4gtVJ8DIYSm9S/RBT4J9EVwj2Dy
QEGFa5rhX63oRK4cEgioIMxjAd7wl3o5qPS//m6Yf5i0ckCogrXNteOsLOC/Erv6hjr98ZpG9CHb
RHwLhhGOmreyS4mwPddk/GTmbEKtmpOJvDKRxBVHs8y6iyK2jQxvc46FzS+H+ORXBCciQeL5DF10
LLdV4VcfzClpr92YFdWGeoLlAT6dsWV/J98TlGFi8sM5/8lD9Bsd5dWnZm0XrJxF/pt53kp3+fFO
LLDjlJ3/eXSbwo7i0bKu0yxB+ldFn98kgmVwymbihh0UGlCFKHkFLLR9ATMkLkQpnDPR29NHgwnO
VTl5PrJHG1jvJnZNLNGNUX8eq6Z+v5YNA3swl3mnzMyjhC2gJD7ISuNrF7v62czG5laTm9y7gxi/
5GD1Lowk9ndjypMv6ro6P5+lvUcNIbOLzmDUG3+hQCHCAdC/uEUcbBre7uc0b7ibAZbT74Zarydp
xL8Iy3Dd4Sldq+d4Gr8+T4rUX+mv54kpDJ2Jl+nALq7oJA26vpojy+r++dP858nwd3KTP1ylf3oy
XD5W2ZeM19fzN1b86em/vv8d3x8EtvuHzVtKmIS7ABXwMPjXg4Bcpo/sym3O/gJ61Loi+FehAOlL
lgiMxemJZwTPE+PfTwI74K/xnOANC5HIY8n9V54Dr9/ZyL9i/TczXggbbBDf4sUb7EnWbOPsZi9s
3fSTeujh7+28IrC/vzr+n2430H1cdP++eTkWVgzKtlZ02uriezvv76l0mbsE7dMsuwDErW73Gk5Q
lJfVRANNHU8u2yqEitYZvEtzBP7ReJO+86u4fkRPqy+lqRnZMHg7BZVbHEfHL8CnkLQpU/s5NDzn
2DTTfSZDcdYPvXGdDTYTC1xe10UZO5/FnAR3vB4vU8tgkze54a53sZ90JKxA9IivWB/ArMTJpzhc
yjzyGsGJcao12QD7BuuuEWTehn6V8aqv1DUQW/UcU4hKlN31vwT44Q9Z6BDz6fGfOlN+Vo6z2MSy
HekJ89FluqGDol0TTp4DlAoPsN2mGrtGMBbK2ruuRVbcNmCX090AdwbaSaWS5yUhRb8VU5LtU7uX
20K4yENRVonE6NQdiB+jsHYMqqgeuwtTtGYrOBILkpi/xeA6ZXtmhgb+3P04USKlz/yJONAnZNeO
B6amL5tYC23xV10owuuxsAY2TAnzGmOoHNhzZi0e+6m1pjXk5ZzMwMnJE9BLz2q2VwZR09nDHB3L
J0odslsLPB4PuHgt5BmtfiScpGf3QS2tF57KpnLDiD0i59zSMkzO3FT4nxhUhQau83wZEUbN6Www
OrQBq/PiI01R/YdeaquIdIf6deYsPaEUi5gMbZppxxsKLDojcqaw2b0t+1ydGX0BLhUWApcbDWB+
eCbR20iHYEknUsY20t1hBHGQADiwJG7vrnCMSrhy37RJeobZwVg2Bn4byJNLV390PTnjbm899T43
XY1zOiQ4EjH8816CCemfCe9YcjSli2ljBamg8MapEKnoywHM4pg9+AMxmwCKZOGLe9g1qdyEVka1
4UBi6HmM+66COlHaT6QmjOWAjBPeM8M0kqiwQ5pkRJ6GBngRUBUIKV14tsBkolrGd2iAF/Cl+k1p
rFeuFLb8CjG/vHJMgsFb+IRTi8zoV3jLtbTWP63ap6Wg+YokAfm1HWma1oOTUg7d1u6cdtyPIIhU
ctMrDbnjgYfS3PTPRRc46dZUqf7slAZyPl3R01mDgk8jnZeGjA96D8JDyk6xpRBhqNOz1p07efSV
qh49dpqf5i7tyi1Io0ntZwuVgpCbMJFNCgIylDYUpo4Msm/xFsxVciPcPPjKNZE5p6YnObGxypEY
nOnnQcIDY5q/dOgZzo7SIbvc5/SJZLtiCHiacPlUn4vFNCiFxzpAtjZwMPQ7KD9ZL8oAF/oEIZM6
RGaqek70TTVmng8d2KuySJXoiNGMC+ZjLgfGDQwLAEXIAjgZTzAXxcQ3ZpJE2s2OtQdwM5KT2T/X
iIJZBHt6gKQRDvNRVaPX4sx31hYnc7Tza5P6rSdf9HTUp3IskCMkKjH8LsO4Tqw2+2RO8ZAQGg/F
02S5w1erVOVtF6eV2ErtLPmG1Uq2RA1sNSsqxipxGPCL1EDGAdax2FW+AwDUX8eNXjzk7QGGlkXY
ZznKIeluLRoqQd5YLE9RZprkpRBVgvpEsVJztnRts47Dc0J/HTD0dGdWkxyu0KtZJoGrUEwOCCcW
jGxAK++7NOvkztZtiloWj759FsrFbU5kVrkoxjQT1jFUrmy3Vp7bn4a1wnaj7XBkeuasJtS2Xm8k
wjbJ+Ywqh44YMhbYLbWppmixzdZgSdYlNH3F2o68IGD+4U3h+K7IKhXvAMfpT0HW2uXRKrpxjUcB
ydnQQQbjhiqQPrjvCxdRl22rR3uF5DmQ8mE7bt5y/Fh3CYD3xLRmdVGGbpU8yImKieegs+rqBVV4
AUEQ23mFL7dtGWqUlqW72zCfiNtTe2ssLj7XuoS8ltIC6SJMNaa+Cw2dZJeAbKyRa4s5BI1jVW9D
vyJGWK84JcyE7MjbXhrigA8y11ecZ8s4VYGB8go4bGz8SPDPj49pZhTDO2YBDl9pcsoSsSm2mUe9
5EbRVEeFvakYgImMRrACo93Z38tWAJ4DmlRTGPF/2DuT5biRdUm/yrXeowxTYNgiZ5LJedQGJoki
xgACcwBPfz9QVV2qM1Tb6dVd3DqbYyZRmcwEAhH+u38uDXh2zTbpjZgVyfSb7onj8gzLfilMGTz7
MyYJFuckb+4VUwpnG8y2vRwrkpouCRvHL3fEK0eWkj62WfyaQmYXCfNG7yjAu/m3Bt1BjYgmG2gQ
HLNgeEVXK+oD+By0djhLBc6dOMNJMze+SS93japLsIaqN/e+YAvsYoLFnnxCgEYZi+SMo/bdmawm
fJmxRZs0h4ciJoRVt03+fUF67B/V4I32eZa+lmchlNVstXRnivL0VK/kM6qHxIH6Chk/mYW9jFuk
oDE9gCqqJe+emfOuMOR0M02zw4Ed40Z6Zv2dph/9Ysp8OxaI2XdTYTpXOmV9vZwW4j/brkiZiAUQ
tqr7IgyN/iIlaPVdWW5CGKsO82GXEdrzt/3SpcPtMDv2N7KmyfDR4txLvwIfkMPZHcomuao9uGAn
Ouxkbka1GfbpZmIZNf1orubGO3Cp6HzcqdZtZ7FJXbKJF5xM3rUAbKc16id8SHlN8JbtArsUaW/b
WYUYs8JFHIdSpTS4yA7kN6FoRFIH8A8zH3YcIBSPwtWPAOiqN8aCFPvFUqhdxsyc+XpaXrNn0B+i
Nssdsryd08FndHu3MhfuZARn2erqpi1kureHxiYVih4Z0R7l7sZxak6MHMoD8uscVXEjthw81AmM
1/JcFXlqRYNli23QY/XDCcJYnUkE2BxXGOfK0piYSGNHXsZAjlzDNb1HEWFg/+goGkwsC9l97Px3
NRfjMe1JqzJTM+mkw8/VDE2yz3v9vgxGf/BsLDvwg1JGEvXw0uS6usXTBIPLT61j67n5a0Wk4E0D
3CoiftfU245BFfIllzYAmxiyD9OWmU2mUYopSny/2Xu5OLplYu/I+vfzllG2zQWtTMfEH4VtIHbD
ktbExfgOheMbl0l3qyG24bPCUZejTp9bZ5iQ4AwbglJQUmnnDMvtXJfFlpVPXTReIw5QJcmsu+5V
kOp+2xiF3MrFMW5iz4bm2DTFRe7P7cOIIR2utD8YGNo42R6CLv0YKpcmQSeseU5WCMpJmInrXhPA
tN3yuWjLOJq0waC1m8x7FRvj1ndd/9QwGcUaUckHFev5HGOgP/eAG0+En9n8SNMDcZaY+5RBKcsp
26e+jtXF3HHFcGaGXoXwnF1Zvf2ge0J8Vp3iZ0pSAclJVbuma5uo0FXyys3bbqmV7N9MG18WsS/7
DHZUEQWd47t4pmtTOS6RUsu5pWbsyVYwS9PcMI4larc7C3mcQmxK7Iy3/MtZi2egHg5+Zs7PJRJu
s09D94tgixuNzHNPVeUwLndNmJXbgM4XqgCMwPs6hLF/62ge637YibPHg/OgrOnZ1618m0fB86MY
nItS+xzkZVO/N6E90lfY1xf2UpanKi0fwoZoXzrxxrd9nLYYraZqB+qRfG2HK3Pa0EfzFBKNzCJX
pfUPq668nHpRr/0gt5wxWiMhbg+iDrdBMpGmBCC6LvLYekO18i4JwxQFt13e/1gYb20r8P47dJaF
R4j1mhfC54xTii2sLHESQO+oynYmkznjPHyAjQLx/78qYD9/ntxXmPe/91ntugloVJX95bC//sjv
Viv7N8vBNUWgh4QDqhoC3k/UkmP+BlKE0zwNGT6EHofxwB+HfSQCKkrAKQWYtLgWVlHrD9nP9mEt
ESkwLZe8Eyfo/8hsRR7uL0dwBh5woAgp8B4sC83vH1U/J4HNpTS21cRMDs0KItXGOG+qEZDYoRUL
ChVG5F1In3E0DMTwFczJyylvitfSLMIv2g7m76SdO+aqoZ1v/aBo7FOtsptxMDysURmxXgAjmylP
XwIv26ox+4aR3dnjtrqoUNNwIAY7jrzsI8QjryUONWUk9tzuBy8etsw/VobN69Di90kc3IgEUbeu
tjX8CfnoDLh2Hd26z9Lwml3KCbBkU9NLcxezFR+o6Qz69DGXdvxOvYzuNpnbl/WDTiv2eKnFbiGi
fBUVQKIuQMzJIxPq4byRk9lcJ5UvAbG2/a0hwMCw6mtpHwJKQlmlR9Ekz3YN5vKRp+BUQvJvV5Tq
lFrju9s0jB2Mjmzpdq0gXGEEoWFgN4ktAeoNwyM1qfDAz3VqNVe9F4MeZlRSjC+D61BsyibAO2Rw
U8tIqcSsdjZ5HwbWClRy6orpnLLnKNn74tpBLphYMRwkhJ0ywD0tVtgM2Nuq4WDHuG9J7AfJ2aUG
+NmOR6wyoSfPU2kdeO07FhpsWTWGi2SGYTeZRne0pzq54tLZTQV9prMipWzUbXgyzGGdr3cxmXfE
4AkKcp5tgeYd3Wx296lPuH9qfPcSFMCOrHrEkfyyb4vHxm8SnGgtu+Be7bNxWe6Ys4GHMbKXRYQQ
G9I0P7QZeyc2J5wXt/3smmrTzGlrvQQMkeVTahJDajmTYxHjURHyoDUql0bd/4/V7G8Z6X+pjvy3
zPVVKf2/0PX/IeC4dSz271ezh3W28F8P/+QdXX/q9wVN/EbgFhIEAzAGepg0/1jQbOc34HD854Pa
YuGy/1QvLbyj1JCF68CCRrJP4Nzv6xk/FCI3knsl72OSuPiPGiX/upj5jrN2O7ItIV+BifTnYvfL
WC5J2Rf5bflGAsJ8FEXi7Cpdlhd1Nfdb2409DGRj4/68Wv6tjOl/xuH+lDHXl0W9XJdr1yTt809V
ACKU3LGcG2sgvfluKIJEH+pZxK+wS1S4zc1xmrAQyPIOS8DEfBCD2aOt8v6b4y2sskXt8JhGqiLA
42W5dVCg1+1nzRIAfdzr9PuYzVjMvLgz907u8k/kFn3gu27odbJXA9ajQ0dm9ZzUw/gaw93kDD3P
rTiT3+cYQxfFfJMkfAwbO/dEdzD8YeK8SBrj+2rVKM6kUjHZZoEuaqYkvJdhUxMMoQ/HG4VRfvSZ
2cVvPjc/OkueYbrrNuARNMF/vJWa0z5nSj87LXzFXXkK2Fd6r2lYYHSygMOaiEyaTD9SZmAP4few
5tS5rRc2cXd2VpvfJvgEb3WaqeqgU9WK+yAjzAD4aEqe+SONVUcH4WLs2yZzGEoNlm4j18oFXreB
+U1QsgOe5o6mdM7cjtqHqduCYmmG0QdLnchkSA4ybfW9Kts42EMwCXYQucxui93PPDZcVN0WLEmc
MJvVIjsMBGOsA/Yh45xRFd3SB61BkJeVSIBQdLV3U0/tJPeYppR11ImRhpugBsETAR8Iw530qxhZ
RNjFYG66DojTnSL8kD6mvvxmtxOQnXASwbTlQNMhSizeF2LLnDjyPEHMS1Al0sgXQ9pv6I2XK3C2
D7oIR0JZbGLaHTE1OVbDYkwNzythg/Gt93sJqGW25mBrQvKtoLBYrtqZxgD7aibIRy85xl8iFRlS
Ct6W0tx7zaSesnb03uKVYIuPis+NR3DdO6i9fVNSPF6mzLBCYqhHHGzLKUzc5HJxZ1479fMfwzTJ
H3h3Fz8KYVknGxo60x+dOaP2wjayN35SVVvqCOD2L7Wyj5QrAu9QsoakFNtA7jcCnD9mTiqiruBN
MY8iFJsWYNw9bUVOFmfvCCHa3jRO3L5iNhYOwegJSxgz/3brmZm6wPzdPLkKQWY/LsTrkdKFGCKT
Rh3/NFVTdZBkEHA5kGI9+HHD9bLQe4mpa1ZmsiuLGJsoPQQCHUd170B9svspiTmOmVq21xnp8mfX
HNljgJKYrow2524iINPe06rFiKIspv7Cz5pEHsZeFXv4V920qZX2D1bbJ7yw1MtVKIuFJ/UCeyYq
HZ7H1Kt2RFLChdcjxeVM4KPXvGIk7YwNR4FOinO6mLqVkT7SD54Cuxr2iymQj1Q9tI9kJdVdXiT1
GGXYy86NluObFp34Uifh8uLQqI4AZufDLXC67CEvhup6kcaSgB+awo8RnCDaita+c2ElJY0LwdQ0
r26MjTzCPuBfWwiqj/OsuYk9OM33bunNz8WwlF8pG0uLXRz3FLGWEGaTCNq9ycmdTO9t7UobwkmI
b5lNCTVXuJatHLim7siBw0ojRQN1BBUutMbU3sW5KMw9Mm1TZ1tOL0VAmYvImbs2pp2pD5eb5aEQ
id/+yBw6ATh4L/059Gar3zhBzVzHEbKqN+rTzz4ViW1z9l597van5z349L8jC+OFX34a49WnS774
dMwn7eqel59O+u6nrV6oCfxiuSycfHfmTw++3SKOthum3CSC9sEC/GwTiGYEXD4yYHrmS2bAQHwr
cDfFp8cfyQm/P/eTPW6nXFhrEOBnLMBQPp/L3pg6EgPeYCzpgXKCNQsX4zDEGtmqoGIpshNhCMhm
y0QMoYaFXG27duoXCgqYphxTuL8EFwanJcXg/ow0gOZbAw5Qy+Fk6Xn05vCgfgYh7MVYswv4TolI
2DVM5Sn0i/kYGz1xJKquas+9WB9R9AoX+BZ8gnVDjfiKr4Y1Lv0ZxPB7nGRnDNdOWRJ56zrvkYzY
6gRzPm1hrKpYxNRPv9j8aR6LP41k7aeprP00mFk9TUEv1uo7m1cH2sRZCBlo9aURKlI40E3wP7gN
Vusacqg4AGbH0Mb6Yr6y2sUfSzelV32O8y1nho5JcbXDJYbhVjsSBmQW8k/LnFbxcA4+jXRpy+l+
l3A6v/cyCMoqSRgOre67QfarI9Yvmm/ujD2UfajmF4bdhW0v/rTwJfmUq633ae0zRsFUolkdfywe
LUW1TLCuWbEMVKMiALM3G2l3an0rn3Y8hOwmGscGcZ56OOey+rQY4kLEbpitzkOyCbkVCV+hRUu9
mhPhoy3f4QFlMw7w1b6YFdJ8d1ZP41CZHqS8T6sj3Dn/PtE1tRPYBSlssx3Fm6eHwvzeftolQ1Um
D+HqodSo8GxFvIlfdJiVJubRGGPLQ9cLqnSvyhRhxqsKLPk0Jug7QRfGM16xvt+ZTYlGojJQcDs2
C3N70LUjIWZ3jcSEnSdTt6NmcHybiNjh6s2hiBOcdC0WuqaR8aa3Uv/JYEo77kPZeWq3zij7bUhi
A9Bk7RMuS2g8YCY74fGnQcl+Z4hmiygnDfc18bh/gMdDfSV+UAAGMBnZ5UDAsbxHCoWy3Lt17l+7
MIaKrWkvSGB2UGDc14ZDmIQlmFgBrD/zMkxxkwMayNiDsCCPCChhprwzh9A1UqCgi2MnZ/lii7NQ
jSeN9bVbz1TeKR9d46WY1tiHWGY72y4tp1mGDy7DLVfLujkGSVoTfQgLVnSvncseRd1OVeSUnl5J
Z0w0DgBYcoKmNfsfsGTUEbhdV5SnbqKwbBcgvA2HmUALVni483tKG2gfycysQZ7Fxr8dKU5nQBIP
HutSwIqLX3jMNmkex1dAXmEvFT2Ta/pX4tHBtJtypWL9iMUxwVHU0daj85dpUhmLL70BTKyk1b0P
veFbewCBK9FzSmcOwVVJuJhoonsLUym4G0dtHK3FtOh30IL1g+StiexniOvOSasvWHqns9tjFtgQ
9V2uuTT1F2GJ1N67epzoHOlLAy/w6N+ADaN2QABZ/qFIvNxOdEz3e9Rr44XfnJFbwBT60TDMdYox
+4KGwi5N+oh0p/u19uuKR1To/ACMoLg7Xfx/m1z3ktWOeo8bjfX/S5AH7fe5zQm0pPDk2ogO8+RV
s1u4jUnVniciwC98W8MJnRrp0A8a5qBIL4iOGcj3LYYn+5FWTsvZuCh+zBJKgGmHuvOXQ9x0g9gO
wqCseKyD/G0aSpyp5SAtfRinIIm5/w3ikElcUy9R0lgGhbShBGhrGr3/UOZ1T3da6tGcwBafiXtf
6PIlYKvCMLFgiYlAwzJSW7f6az2FwZ2UmQx8I9bGHCo+6oZNN4CTCGZCDaJCVmvvahqS5V6UxGw2
seWOEoNWaHf7EMrqLdhO40PYiXGxYEsa0Xot/7Xigr/tyty9C/s+OI2+ZI4Z5IVLk2qaeJQCYB7v
Tk1IJmVNdTpBNLeLZ27wVFHRgeP9B6E85wt0NDB1XWp4xh6FmUVBsAUvcFHNbrWHYttYJ85sxVWu
cW7vPYT+ai9rxkBRmC3Ewt2CxSHqab1h7mhYsoEbObMLbVCUGQVLjyllVkq04TjBFDv1Yv3rzaAy
4g1x0x8GaGC3sF1ltmMnwzVIy3l700FRJYPsUUKdU17FG6pEdePDK3uVqh9dSlcWx0H7qJpT3U+5
u89JiNV7CmaMH5UfJ3ITZMkgr3K6q1L6FVhsIloMc0AAg5euPn1SYLuAbSLEv1wuN7RJA/mPs4xN
HqPTxIQbAFz1KvNadKA4b4IT+cXmtkxmo92UTtLHSLxe4dEXXDCgI1sXvltxmb1KboIn7TS0anG4
0WGkfOSvDRqP/JYEvn7Lxo6PGxqn8y1Y8BBHo2v33Zb72/xCIy77VkWMPmIFcJ9a24pjZPe4vh0X
3hClADXvpyBB/q1wTd6EDSjx3qoL5MAuV8Fj2Vi+v53a0j+4HRY79kKTwWWhzJEtiDU0zbazl9Y7
+qJqvQ3DaWoAmXVy7ukbY7lK2CPLXchkQ+4MltU1+d5RLp3Zg3O0DYfJljSaEWu8k5Lr4U70n+qp
IdPR6HWZyqrPySykoOSCxZ7PNwxnW255GNMLYmJveR1kMN/lMbsQCsHrYtz1zL/5kCfl488fDAY0
bBHzeZ+XjCQ2lXQU/iLmOz2HK7s+OJ88Wu1b2qdIixqEaDHHZWV4pvq14yjye4Hj/9riMLmhYf+N
uPRVrp7uX01x/P2fspJBpd5vLma4EAUHWzyO5T90Jf7I/i0wwY2soWMXnM6fQrm1ak6mKXDVQotB
ckKN+kMot9zfmN7DOHOhMwnPFP+RK+7Tjf+nxsM7EkQSLFP4aD2YY/+xXRTDHJafUTuPKmsa4w3Y
R3iTQf1sIwwH44l8AIHABVtaNRZ0jjSyEfu2avOSyrtFvStcObuUFYvFO+WRSbYHdHJg8RObmXC/
f6pGs5n2ZCcr2o6ZPbFFRRSA9Op5txyGF39TmU4H+7iYV/iBPdcP+WJ8accOS0qFXvuNWAup16rm
ZMx21THuQ7YvrEPUvVJPhPFM7QZTpO/SUwFj+aoilJVjlgr2GNbVbea4ct/0EwzQyR71/6sY/a92
9PUDdFGFHMvla3SIAvxD4KDli82WprQeGQfGHP+GdiOlO25/uaT+hR8YYfIXR+HPV7EsLhYmGVxE
DpfRr3bgsi37gdSU9Sgrt9tVad3utdPR6Y28vHNGaez//vX+xXXBr+Lxi9HciEuF7PtfXnCwZbU4
rZgf2R3Ol0lVc/Z2yNvuc8ubPwoc3DDPrDw88BhI+ZYtH6pXB8ltg/PO3Tmqh5iCQ8n9LjG3/IhN
vAKRCIva3/RohfQtz7X74GYBV5Kt3Plp8FEW6TZz5nqHXAaLep4ooRpkSJs0LvKi3i4LGLGooIwK
7Uj5lRe50s1vOqsLmy3BltmOzDi+NsDNUY3oKnXJkKC5L5ZJf10zWzTOdKCkBc+rD7yOOaBVV/ky
csd4kNHff4D/9IUx3aJ9M1jD/s76If7185t0Z/WD9vRjn1Qf8VJfJgafzWKHR6OIs5/f1v+uvf8H
x+4vn/s/WZKjrP2vx69T9pdOmM+f+V3WZ7EEUcXGJPBB9KHr/7H8Os5vFhESMBGcRAn0rBPM3+eU
ICFM/sMS5nPt8y3+iYQAJMG/wx+S4lopaLb/n1iS/6E6newKiEfiDcxJmRUgsa+6/y+6PsWuhR0s
6I1lOHbWt5i/g2a6FGH7AckhbTrWsbCli8nKi96CkUIqE1vUAhfdCzedgWmHtrJWiPvPD/E/up7+
dlD0P3AExAjm766Uq6919+tD+vOv/7xILNP/zVsRcL+PalZy6M9htmWSRvndtM6sO/jlGc1FwnXg
BIyWGXdb5jow+v0RzdOboTMmeMcPTM5p0EY+i4qTH/XvKz1Ds387hvnr88UA3euv//usUvnl2lDI
jlQSkn90l5vE3TIh+eXX/xdPFKbqf7Wp//lP8/v+etkVaVJBazfKk6JSPFL2IP1oCdzgGK/tp8Q0
7fs6LMW1BS7+vDoZL7EK2O+VvWTJEYk9YyTMxYzqYHP6ixxllQ16gTPvfc6ve9VWDW2gWrgXhKvL
Hw4DzdvOWm2DHbv8lz4Ogx3GgfFm6Xt1G8hkenLovv4iJ699y5usfm4opXyghXH1gVClwaYXVLoR
OAjC5Pkfgn6Z7yF7Ta99sOibGZd2FCxD/IZlbTjBYyAeQysEJiXtZ8VHZyzNfQYkelN3lvOAfN58
A1Jhbeus536rpWlxpMJQE3ldB/x0DchfLJK9CL3qoj3JyapynhK6hIXOUaO0RFusqaDypcebG5lA
srztXMgQkWESt8SA/W+VCgekoNjc46jNmhMnv2zXebO84eCio64TONsWWWA/1dnlXPXzpUuRAZ/R
ItwjrBrv2Bhdc7vC3DiTtC6syjy/DBcGNVv0tYQ24Xb6iktOgjYKw3ZXIUpc44xwExTpPL7Oeyfe
FDhyt7VR2buwb+Jz17jMlzLfufEa+ns3tjfr75M9JW9D5mpSzvlyCxa42KXSF/fYvfwtX594y1Rm
P/isRgM0LREcw3mMb4pFgfkM+xFVrvGTE76seceBHpevWzXjRtGEeeINiciPbWuj+Wwv9BT7x6x0
ZBA1Vt992IDGqETuOuvRx/PzZKKaQjQpO06afIPJA/71+BDbhXccC3vVG1zjZEJmGPeSGwSfROXV
kDhG51a5xnDOFBzsCLxHvQ+o93goMp8mVx1kR36F/LJ1CqKTQ7diygT4kQ2n3um6TzPzRuTgVTaz
CuilMYwpptoEG3xAOvfgjtRD7zPGjcchSGdKc/vpDn2sxW2Wim1SeZAFpqAzyfaX8dNSz+w1K2xl
jieqoxdr9zmjdusWcEf2hXB0ehadG9zY00BSXIxdcdTlAK9nnqjNoEEwfvI8HXybGK+tzYtVt0UG
AT0wFylJ6AyDY5vjbdBqMeUeir5/OzPWOwFxSTm7J80WazFiWFx677Jz07uhrbIblcrsUEMvOSSB
bL51fkqJUq7izbLOk0DCNHdjyBuXRpDvasqBU7Q+g11breJ2z87dOloTNnmO8fX8Hrhtd5JGhvaV
BSYMAcgh1lb1puKMiVbRRsbsE/MXnMjzLUx+GihlmVPImk1f5mxJXs1BxVdqnMWl21j1U2aSMPVj
Q97QWGxwycrupbcr9yns5uQ6z5bh60hO3TqOuL33Hp/Mxbh2cwuux9uGdPxXB4nHAKWSVae+GUHK
uIFzgf0j3DUYlR4SNbq8NSrr3Vk6zSU4DIYtA3INjBAK7kU5GOchSNAkRlOOZLSrMXQjyCx1uqEY
3L5FW/cvuRQCdp/cX97s6Ds82+jBGNmcN0v6ttx0QQVmYB4lsrGIhxP/IrcU9o83bzb0U2wYw0HT
ePI4sPXcOyodqQcgoocLadG7uCmbA5YTSkzJW1yPnWEyiC7g2BjT/JrA3j1kre5kNLatOA0Idnvt
pcWWX727RKb19wjhwOLytLzwcwMrfJZPr2ETZsxZlbUf5oZkNhzh6ZIJXMbSmA/jfb/E+RVljhOr
HFy3B1QW8xGfsNNtAx3TnUBUinXS1/6ppJGM5ILpa8iNlrrqsEixmRdG8iOdjfwD0xMWzlJ1+c6I
V6e2q7V1SGSu7jQNTcxUGFrdM/4RW+BvyWFM8g6uvdHdFaE/nnrIesdqWKp3vo3shpGfOI/eEu49
Y8RBVE6IdEui5jvHSrBm0ePRUUmpGffAdXJ6guVhF8OdZA3lHFbHyFAJyD3MXnVOGZM9thtKDBhY
aWO4yVpaAfFl5zanXcebfxjkrA+xSmaFkF2odK/LvL1bqIk/NdoVDzrXI1ksI7ha6b63ZuPaL+RH
oMIVWpZPuKfHK3CFXOBUKe+xoJub0ZodNGFTz9E0JgxKWQjueqfEZxVn7Z6vFpjUVNyz+fiSUW9w
Pa8zqyZfaD9d+lF8eFBS9nPKPI2mg/CR1geIXC7sf8X/u+QI16bbcGCZUWObf1eKlg8gn+M+7nP5
ls5l+GRPXneRDLmpdxhel8e0KKZbYgHdaezm5Rv1nxAAgzo8Q1vJjkllwvsMhmRy10fedGnVOMs5
42gW4CzkZk2WqEl0uw/bIHuBGxnuRqqkHyb2ud9S22Yx4XJKn6Rb2ESXjIXGCh0kV/1cj1dmI5cf
o9uh5JtJDJuw9cPt4Plrz3Y8vtXaMQ65lOrNCPp5NwWMx+mTX4xLSpbdg3JyZERKHTiuFbBuroMY
FiklOjHbmEmF13W3UhW80bwi0uCcxhQzc5GpcWd3o7Mf6AW9dswpvwTd4b1ZpcjJhCyQAEMos5Fn
zjVHTYeQ8E47C2yaRgZ3KsgyHmJF8ZCRLTkFE4QJx2jLh0lp5+y5NVFbtvYbwZxeRS4PnoMVpgSC
SasuOywCzJBrJzaYX3jpaze2871Dk2AdAYssqGStquLSqiaHQutBhfeid/I7d7SqR9bm5tDHzFc3
mlqejZXNrYIng1IYpctY+FvagszLuJXhWXCUueji0LjyZ9nfx4Y779gPYU+I+z48x+5ALjcz4K77
ogaZyvz5QpAe+97ahPuzIMNlS6lJVEGZ3+lw8F5SrPjfZ+U557jDmL2wy/2Cob5nVjVazsIeKNZH
pIDulNu4JMA8MdUeuh3W3HQb8CP3YZHjxwWXWj+YBi2DlSXzvZESRyuUjyQN4famaaWPp5r5BN+q
428ysIxfXAhtV4PuraOapCqjwgvgZ6uufSmkl+9rjnuX3LjLoUryjB3anF70eWh91BYIN4ztIe30
lh/7Gwo2hquRZCrZRjGZb5V2MeO4dYBoWtakaebkXJZ+fPRLF8ud7pyzpu3j1Kcj0QE3gbRC8dXE
UB+lFQRZG5cXpRAG99ugKJphG3MxuK31POOhunJaS98DMnJOhercF9Gm9o2mjf2OJDWdZ7W1dAeh
TOMFCFnPlsMYloM39eEhZe24xaif3MuwLEC707gE5C1uHkQKWL12aajnseokO0FgJdlUgoKeWLk9
cxtv/IrXEh6lHK9bthgYe7z4tMxU/7KRdNx9LA3rxBIdv2jLnJ4JogSPZhcmj7DPsqtKBf2X0l+a
HQQlcYrRQZp9obwf1JCzKXG7lyaYdosielfHJomUDOvCho2mf0/7HWNrLtSLIOsZppntEF5PuRkz
nBuMa5qiGrVL7JElvkPYgR43PIEAodWrS+X0SFZG3GUkSr9zBk6+AsmDoVFAUboCbbXcOWwGd5PU
wXVgVzRgL5LQYrF0nY7mko6cSHgUSNiOQZOKP/G0JyUovYs+jhnbg79LJBCbad6LRI/P9ujXz2YN
XTBPbXwDHOkYmuGSUd+xc8Vn6OkMa9rWg4XTxfZ8tPvUu4WsJ69MiuTSjR5pbqv7bqx20uphZ1VG
BWp9DplFydnZZVbSHJeBPOFQ5cG1xTj9MtGMC8EuJcYhtWMrxgQj1Z4+rgErAYzEx6AOxkuFR+NS
tetv5BPe3Fgzx51Y6ORbaKbtLbhY2ARae+85oOGHVMfdUUt8XHik0trYAeyTd1NSZDgiUFILwFGH
NBDJM6hfblVnqvxH9lXFySwXfa5SgkHYc0THNI3sSjXakIjwUY/MyUkbRLmJbYLzHN0ZdkCJGq/S
me+uRYqfcXpjQkbFZDJPi7xSkIIOhkXmMQt7Gr0ps/d24eAsj1aYJafOV9Mt2SyHGZhd37Vycq/p
uAAJN5mTBLbW9gdrbBa1xV3SXKBQ+0cj7bPLOkNPjXy7BtjUWvUjRMD5R84xbVOLPLkKcUBs7NGw
P/whw87lOc1rpsR4WRNA2ipYDu80tnEfupW4npLUW9gQtjPhPK3klV/o6WA2yfCyOip5VLfJxcQg
6baFJfXQetDZXUFOh7kNwD/wRO4t62LybtOa92wvFtwtPduzxSlEp/smwDJAYRP4Oz/Q7bZqKuwH
HW3Qu64l3GN1zNGjtLDHyyAHyzDkXXhwS4g0QGbnimF1CAkzFxxBSdXnjLN759WyGjh6Ln1kGx8G
BDXwvrtvsZi8tbVVP4cdV3aYu/iZLbcmlewJQ23Y1Am4umaA30qCES08fQgUoOaMQdj1kljLZYtf
kG9ZK5rCbKRaihvKxyUgA7vj3CoODCrDD+XWAhDlQqwsTAC52BMJ7sgI2xkUk6ge2zGkQyyMw6e4
RqzvKIKYNximfSiTcScRKUY4al4vhg/bmyQYXED1tzP4t+9Ng++tKizKBAU73WuSWPESTZ6St2Xn
nwq8LRis+cgIDS4eG24t+2dHZsG3ZDDy9rKfExs8n91wBA4S76udF+Vl4lv2bZBykVegdyndS3EI
FrwL/HcELhkXxnQ62kVxzklvH3LQRHwh/ZKcbcr0ThwdBSlJn400z/JtkYfZ9YJX/a0YxvyrVZd6
3xTCuzfjNtlOIA/trUgScXK6oLytm9E8MFGs3gNLOnuwitBGg2p8pSt9K50FX0vR9s7AE35mxpHZ
8VNYJw3JG9c/D0YNSF2b1r6bFv/GxiJApUYbujezM9DT1xr+dqlN62kJKgwpMvdodhq6By83zKsw
TvVLjykElnemw/Nkt9WFTZGBopjSLvFXlUZe7mub6/S/qTuz3ciRNEs/ERvcaQQGA7Tvcsm1hpbQ
DaHYuJpxMxpJe/r+PKun0FU9aKDuZhJ5l1KElE6a/cs536luorZDfjMs6e+EvM7PFeUs8RujzQ8D
TdO3LGUH7mIQfxEzQsE+wpyOTtagxGvrt8Dp7J8uXcYjTMHifp3zbhsnPfllIpKfM/sbrh5qfwwB
YK1jbvgdAZWYMNemuauFqh7kXMwIAG0a3fKxQBbM0+RroQkwtN5rSkSol9e3Pj/KMSSo8JCWafDG
jAnQAGTqE4Xzt3l17ItQfXjK9DQesHD0F3CkrEGjeTqguJKS2yfBcpfCMckpK/erDcw29/zyfhqu
V6E7rPkPUQ3fEwQF8T4c/Ol74XocDr3jfjBtoF1V+vrsC1h12DbVxzRmyMoTs09wPV1ADND1ceeB
EWDZfmI7TTIqTnJmKBjjCuxynmN/JEn9OrpXj3mweMVBs6h98qbaueC77t5N4I2/K6T9v4r6+kP3
ZkSW07oZuoJ53a8d9BQgGpDgOwgGa8faW6r0vCAQOdr2GlZX/fV7h9J0xHuRFbBQMRAYEDuXKFEU
7OgHCGWxPhMRv40/B+tlD0sNm5GkGuSWZpBHAjGHQ7447b3ucS1W1TRdRmmae4O1AvbC7EJsZV1j
D7bvr4QHOQf+da/XPY6QLnpmLWI8UZl4Z/pxCq64KeSLDur8OyZYBjy9NjteKvXM6jD9lZBUgRez
6Io7zHzETA9dUf5gKofaeTANHt64p/0CiZ88BLL1j9R43QUsYb93O+89d9eCp/eaamm0uQ1A+6LT
btGVHFD/ITqb3dU/eyteV+CfrJ4okNv+OZBdhJ3FEOcxUvRF2xH05sbDB8gqMA96UHgh+8oDXQ5n
oR9yHe70nFSnERjzD5QyC27ehIO5okFHcpv7XM3a00+Ybgkc5oSB3F62oXikc01v06FQP93IVd3B
G/rhPiB0707PuCQpvYJ5v4pq2lE0NeHWOAE4DEiLU3MI1BLLs0Wj9AddZPMeWp33xzKvCU9HxDX+
jpMlZ7jQdP0FSrx4DKax9ODLI4f+xfp1fTSYadoDB4CXbHosrdXGlDM8UTjUPEtVGeXP6B2Z4fiE
OB5HU3WK2WAbvoVNN99gMyWfbxmnZQ8zU7/nGfBzL3GSW9Sc8tz1QXHgDr365/vU3HdInY8pRj8k
PbaMzEFxf/ggdlz5jqaX8a6PBrLf5pHSB9VnSB7TUcWvQcgR8ZhFxh4lyvY7Jg6J3OsAjbi09fxE
6sSyneIZdC6yx9sxgEuyUeNAgkKiI3WIYzO/LtHkbGkjw9cZIc4vgt6zY9x1wwU4tawR4/d4pNMy
OSahbB8QS8zf1WqALMQoFDfpKu0TpmXzhMosP7sknCNHKYW6kVUqCGhWoXnu87b8LX1Sh5B81z4O
Besd0s7Gu6EGs39T4lr7EgWVz75NSlRTqHLzAwMPQhvgzb4UHUjsYSkLcJ3Kcf6g4FmbzdCn6hxh
q0QdyJsPicM96ZWCFgsrXaBfFvYWzrZzX5OheTMXuj1MyehCDc4j+ylwDTwipEa9zA1GEaqIAfMZ
w5ZIzIS9mXone1mcpv0+EXv6mxFl8hGHJj/pRg1XX3B4cetq/bSYqedN3CERd+ePyLN+TLpu0N8p
yKqfrT+uz6wEvHWfTBIX6OA076Ndp2MmEB1iKtfbsgo8uu5uzMdXpD5xsFVN3z5UOhx+hti7JJ5p
X8NWTZudm1GTsqYqw0PQtC1HqC/ehA/yN62T8ALWPNobt3Zui7U8gcJ4yPyJ+Ujd7Ig7P3lsJnSR
fZC0W/4C8hYeEsIvX7LY8Y/h1Ym1aY3LkIuYAFC8I0JGt2vEO7PzPOTkksVVitpjwFvQr320g2//
mNlbXlepJtJKoo40CliWxzxteXwjLrWz784kUjLvs1/TkHPkhNKf96ivYp5M6OkX5qTRz5IXExzJ
hCdtxIVw43se3O0gSY9VjBH36K306BjsajQ7ta7abS7naU+3N2NbcTHTbBK7NN1erlpADwYABBx9
RpFlwvz7OLXyO7s++4IdvHxOedoYTqj8UhZpe5aMho6zdpxjR+czIZ6jJ6BzopmBfpES0bFgmrNx
Mn2bErc6ZIsTn0fqRsZlsG2gWEz9GdGk/EaWBckOeWwONBfqCONz3TfuGD+M/aKf1sC6W1y4WDQM
IC01gJHXnDL7Bgn/U0y1sM8LS+xmHgYHOXj0PpmZzrJW7f3MVPS9cjXJlcnkqJu6wilPkVq8qZwh
mIQpMhwIQBkO+LjBd5DZEH5NFeJPvazrvg41gOsiEDvoQsPerRWrTkCS0GDCqeqJNW4kGk1jKMyz
9KVkK3xPwPG8gzYAlhoM072Pa+KUj3O550II75bSDJsau/xbE6G9Q7sIFzsbFnUYWJ3cNouUT02r
3dNc1Dm9cLDsaw+p7i4PHPGjIZ4725IfNfbHNsdtPuXso9rEFReNoAsVpdI5nmXOuK+5aMx8UKry
Phr0pN8UXOTqrFogRDeoZhEVxk1C+g3E7/htTZL5DnmuufGK2dw5I3gZFA7jGn6Map6hupslVQfP
b2cFkHU1r9Y47qXK4vGbcXOn3HSM1ijiuisGzpCQU+yp7tE9Ij73vsrVmd6YVA47FNbZHWyT4b2K
s+gymLBgEp3BNXezlqSQxFoEM0kgRjgWRZWIgxZOA9R9HXS6cyJ8Wz6o3HLDteOMuzRf15dq8rJ4
G3o6c3YxwJxvZZZ6+C6Q7GBZdK5R9JZBYwxZI2W/FrQnTuVp4ny3w/uwSHRrwvP5itGsXnh0F4Yf
ewfK3TfAy5m3DTlpfxICQCS2XuK6oHGBPHIion3tOL+CbN0a9n2cJGlL8uwSjz6p04y+nhQK/wbp
MVkEJ86y7AhjIM1v+dpu/lpDT2afUQbd4TSOEGvYrDuWDpcnKx1JyQIOwrHdxAMpR/J6WodzJL/K
GRHMfUGsTXEsUus3z7rQ7DmsihNwR4k3wtNqquW3MziYhOngxm4fiYEmLUxtkN60ZAC1W6cmbHk7
d+O83OhSyGDbt5wvLH3L4iByZ3wmoGSa0fhRvBw79sFMOWHZekesZNVhctkjEQ7veMTR85JYZ8m5
seVanKpppEuZy3K4w/4eNCfmhfK5rQgSwt3kvJawYR68OgUDQcndvqtEVPZ2lrp7Hrqm+mWHqT02
lR0eyS4itYlO4FiVAQLPIKH/3hCpu9xGjj/InWor+0dWxO5u6gybxAl3rPd9xNMLnadsqcvceKRR
auI2eY1yJZP9sFi4vooXl2PIviZ2bdSmr7qEdPNuqk7JPPSMKKdyum38xXwrAwX4wx3iGxiNFdHW
udHIyymuVjei/oZ/QY6Eni5WZf4d59z0bjWG6sq3aK7lmFa3Y1707xITxw3vrSIiJi9O7SCaJxau
+RncCEOZBtjcN/ik4Z/JlfI70jCiGfI4KthtMZIiHTgdQWT5vX/x4745FOR1A7ymTv2tOSUbdExp
c3uN3HspiXjfI/6Tm85GMzskKPUywSDlZVPowKuKp5dhncpnXYUraMS2ffaLxbvltYJ0Igp5yeNe
boNMm29N0pmXVdfx3Rj4680SWRZ0JFpv69oC2Sg6ArK7LvoTlVF0j3F9ZddhA/ZvZc6qorKif1sJ
1zkEJcAM4waIqBeIka6uh35b1mp+06UUeoNXtLoBbsEWxCMqu2L1EJLkMyKRd3SPXm7s4z1vigNB
n+wRFpIwlRBt5+YQuFccSRtWzD3m8C3Xw1TvxjWuHjI2+xfha/aDoOsCFohxf+9KTQcBwtrZq6QB
lZb2RR5sdBCx03fF8tCX1XS3AvreJspMaKFHtgei9ty9mTEJIEUodgvj6e913afoy9rGfFbZWguE
0KM4e/xxw6aSU8OmP0Ic9jDpDEZ14/Ter0F57c4LCvstgY7m7P91iQyUVP79X/8ghvlL2fF3d/T/
Pv5uwSb+Hv/5i/7he/7f8FBDZBCQWtGBQnO9SlrE/yh7/fcf6+/yvypq/q/f/zeFzTWO8m+KGjAP
AhB1cg3cwYXKffd32RVpyX8psrAbo9RCkoog9j8VNem/oaATCXl5qHACwcT+X1HU/DfKcQB1COJk
hNVboKNN/kmyCfMqm51Of64K1PE+NE3MzI2jC6HpZqFN4xZqY0XcAavEDbKW4Rz0XojKuiZZSjyD
2MqhygS0r93wycppaGHMlPWQ7FCUk7G+613iGn7+6w/c/2+aLCJk/4so6b+p9/5d6a/hpy5//oN8
+q9v+k9lluCj+duD42Cj//uj4sQu6quUkGUk0iCHw+vf838E0iL6N1RXyC5hjBDsmPLf/klu9T/J
rwiF/SedVAzREqZpjJ4LGi/MtX9miXQrRK2uEikm1WllVuTLc10z5mbwRz7BgLaFvJKQDaSU0ug/
XTKW2n3MYKQ7T7HTVwwzEBkNcpi3xBQwedi3ePhH5xIUebes20aklCFniJg2zO7dcgkXHERwqaIB
xRSG5ePQGBsuLyOa8MrBqMukxpxVECtZ3OOTgueH4mYgH24IJzBTw+zo8KHVi7dcOux3hLywTvBO
qKLX4Zc7otjZrxKs408dGiQnWAVXua8Mlm8EtzD0j93SWNmeFQ5fjKY6I7+e8IEOONVpjUKsQDiZ
MzZ8W0Lr554EiCLQ7s6s0qsPUxrZuyY3fX3fMbArz2PZYPi8gg779ue4BFK/23bJnvnwqBHnZkqK
XeXNfsGusU3n9xpt1N4Teb4LixnJgMnXFARKgnEf0kDUvfI3qK807bv7xSkgZ1D3FnIb++RRnkA0
r+fRswBNVcrI6ciqwfxq0qDXt6tkr8NQOGJLvI4toofQOuURN6gwHzpt+hsIA97ejnH4Vesh384l
CRI+6ZfAUB2JhvmIId7dTuj/3oxhl7svk9BlvjuwvgN/SCwCUgAddIjaSXdF2TE4ZDaw8D7rYmjf
Z1nATppWp8brIZNbVq0LuT82seNhZknHBgMBXdYCf+SGo1w9VdGo7XFxgiT0X4aC5+dttBahxYiw
pFi2cBQDrEx5mTxQui/Xs8dJem5OjusboAtTxScd5OntIPy+/gHVVB6F9rD6l5KY2CbKb43PVC9f
4vTFTG6TUhmTdMjYukx2VEvOwwT1cTf6Am0LrcsGMz3aGKIdHy0KbWardSE/Bck3B7adVbj18sIl
VKhlVAxxhqp6qX1CiWHZ2E2DS+dQJ2twg+BpeKe7IEjDxvQbVBkumgExzo9cAfQcUWfLb3ZYzHTN
7tbLH+V1nd4zcpzNk4qSGjF1O48P/QrJFBuOv/Zttg/UjCFBEYJ5QjZEnIwOFsmyGmnInTdIZ19Y
OZQXIxuahxgZrXurav6I23JIhpiASSd3FvYITDHEpnZg7NCulyRcbofStG9xK5X5gjYaUI+xOc/A
vRYQXAvPbvEqZP5v3mC5z9WSnSUfnXNXZG04nuBJYshSsCb+sqwPbzJBDfC4FPWyY60c7EcQmQfW
6xbuBGP833PUBiyKS3nyYaN9mGmiF/XRkWeYbdvmooFyvaRdaGHuTorYxhQ8ZWtdJGjT5FOFJ6kd
Hwi4CPnkCxXC5poyuop86iBNOn0CsmJmfp+ys5snHGmZyi15bBVue2RzwZ4djThZrJRszsiE22RT
UItL2Hm5++S6EzN9HTVJ/hNh7fDeBDRZt6LtxXIC8jDWh9VJnHo/QcQsdgUO79PsqxYJYOb42d0S
ls3FCAFAd17a997k7ate/fl9rdeUPC8MyDsOiXwbDD7mMZWDEqq2TAvAACkS4PZe7WZY/ZbwaOM6
fzRN4qMxmsaYcB2RM2ZyOqbzU4VQB1BBdfGReWvmXelwGU1qMCO2/LOZO03kZFIQz5oErGx4INbk
PglzxiYDox+Umya5EE9OmlMoWYgejR9Akp/WJNuaydLyiGkQ7D6b/B63KmGUdRsyMGGQ738OoYVI
xBrc6aDDcXZszeh0D8ZYHRKcndi9g6kePwNBZRz3XIt4hhm1XFhnR28Zfc6y8ZU1IyC6lV3O0vvj
hR4QA+WyQJD+7g9t9Wg7MuZI7o1Bs0UtBFX6JW3YomeLfGnRZ9xVQ7a8kG1cH5rRYc3lNpH3jPwn
fFCg3N9UJnvnj5WEou4WYts01Ep5jWApEtamhb822S7KWKxuYXNEGmyGLJcp3yn4hhkhZnQb23BN
3f6xjzliaO+GkZH07CORJN67ik++ms1xLMvo04KqJJ4vvg7ErjsnZF2yIjenIAvUUzkfX8C8Zyci
c13z1qETpNBSzYB4ije+fI714tzaoFM1UA9VnrELDjAmMpRp246ZxlMcdVfuQhDqnWHu89QKmD7b
ZorCpxTnm8/gfc1ZAqn5tc8CH6GI6hv7G/Vp9FFwLhGl5C8uH3PT0GrzMuV1yspg5PWs95UofLGJ
NA/JpiLo76GL8ATuQUwWl3wKWfg5TKpRQ/mJ7nZzZFVwSvumdU9jm2jmHiXZbtfv1O0PvIDXv0JL
bl+/rvKTX19xK6Nxl3LTBhM0v5T/1nnspSIEhj1eG653hrVj45FTvpRowVjYhBuvIFEO8UISNkyT
dcz2eEQzseVHGzJ5nANWOeckieYH0DOCbrtxWFMs0HL4iSbOeCpd5lkwONFTc/JdWy6v0AG9nmsP
AHvSvR+n3iGRIY0c9Mmq9Q7oEM1ZoMbw+X/lxPlNPl3XRrAOJcwbJLN1v1OSC/o6hcjWA3e897hI
1wFdzUZ7ZuDrrRx/VXPEzMP/rbwpqXkqEO5fRnahOGJsZuBjPQmzeoPr2TsF0I4VSmfQx5uai1Bh
o2Ty/ZpCUSUhFoLXuNVzVoE69rv0EPGR3TuzbCD6dOBF+aUUS/UhoxNm8FbhXqV8HOcjV+58Q15Y
K7eeE4Z77iQ+prRhkbjJdCRa3KsMJCFVZqm+6SLr+ew8l/Cn8uyQn/IkHbp2iyPUPE81GVUX8GI1
czaOvU3gq245YXBrMcixLHliEdZF22hKObk9cJXvxF1pgBQhN+1rBsn7m9uhamUsFaav7mB5egEI
qOeiKMXnbBrnexUQqHnJjImGBxipqNGZLxN3LKuKrCpr63Lvs0597FFpcBlj6Sd7LamT8r3Oi/yH
LDMia1ikKvIL6ywP7yaHLJ5bYR1Pb66qUu6p3kXQnOZO8Is/KSV6eCnVsyDobjkuSU5V4mPl/4AT
5LpsuVH/wj9yZ9XsI+Rky07oYL1B/BiR48QWod4WEaT866ybnEzcWRWUG265z44pqg9ogW0kfHxn
kc8m0DnsNymW+cUCE/pl0UR+rJ7ihMSlqKdD7fUAYpKGbpFVYho/GZL9ouNYeB0TfpC93X6MbMrj
29kqPWQBTu9DNQ/pHR8xg/PZQUlOTEX0RDaN/7WwQ8r2paEdJvSuHfQWsgjwocCZ2EZEJNyzDp9C
RuGJS/IVkL3QxHtR4Cmizq2S7jzEi1RoKETa3g4uJOL+GFhrY8BK6ZwxXOv8GQJTFc/f1imsf43J
ODrbZGmc3TiOxtk2qiAaEHNmRwk+a/FifBgHZ8RqJD3Xrqvag1FVV28933fRh9qM0qQZi561+iiG
S9sQOk2tC1T9AhapZYNRx9Qg/PqwOzw//8EEONePkQLde9ZI0I6wG7LngacHJmEkk+6rBzAAOEdO
Qu2dmMP8eYlRRz81NrYckhbKjYf4QvQAfLI6iF57mC0sohC53TJXA7Fl4maVxyBdFpcRu4QVg1B4
/pEpJ/LOS+oHatv1Chz51Jr0VRcIog+Ix/y7iJIrQLAMS2kTW6et9h76t3HnsGNCRa9nNqAxV9I1
SD0K6z28nvK0miZdzk05zccsiDrmV0nGDmLbL8Y+62UEDKocK2565bmYq6GhUlDGbkk4OM4EMqMr
E91lTeVFPBb+jKLWQOIpmxrvAFja6Ft7vVGZMXdIz6cpKL/HjvXgQoUKPqMg+JKghc4izcmhCsHQ
V774gdsUCO2CQ+ScNLIKEQxqGA7cynHJXLsqPpHBz84t1y7ArRrp6/goIB/8HmgRFQbaagJyRJ9w
g8IimW5d6+RfS9sVt9YM8ROjV6c84Bwv0JmIubzQdkKb4k/XG+QFPq/FCs+7vGksxog7fxbKu10r
SeTCBHn7V+cXAF4R9rr1j7DB9PsLBS4anaobAlbGZAJTcc6x/AGQZj0WvWluzRCUZ/b7BYVanv9I
6ugaHTDK6D1YhA73lesUb05iWT1UHUo0WB3JG78zwPG44zzYgInrV86mkehWHJdkapIpq1+Nq31k
dxBckz2nUjltiXeQwcVLnQgTUbk0/dscENL9DSatKXYxk6v6eXFXOZBSG5ftjlRXer4tG2joIks+
u+51Qw6HvlvGfNrIjBjyTcxlBlm+HfMjyoX1W6is6+47z5nBbQyiMvf+EmefANBaylxYTRqW9GRR
UdrSRwDmtAmj/ZmRe/TKLsIfj9Iu3pXnaY7l2rNbZ7z95gnhv+KymW6kW9ruLUTyvBtiX39nv++I
p2pQdtoYsoZ5piH87SBDWApqiMNE9Om2HI4kPuTiJk+C3tko0ZFT5IfyYYnz+pQMShxLttawQIrk
ODCSvXhIx7duVnvk+0jJU0k+PNlFqkfGAk8H1YKhhNtFiUzxpdC+PcY29tSekLxAI4UPA3vsyxKv
F0IxUtx7JFMsFKokBb4ppu+UoYzCp7hpT2wX1zsy5wmWVEpGac7d5UNcb9vSQ/k1xMk2g72IRYDD
2DmoNGqb94JnQV26yKOlwKtQrKdUwgreYHWvvslMjuuh6UKfRhi6y5ZpXXXM1LhgJxH1T/a1NMfQ
KV4WV2UukdTxuE/KNH5YZq+/sHlSNBA4HWjIV2RwceLK7Et4DZ0L7K3xoY0R5BWTKFm7t+FyP3vt
Mn1vg5UADtBJBE2uSXErxGhup2a0v2xAgNBer568bxDOH5eURQgSPQNdQyjmPjvUAPZZkTRkYJeU
6bqN00W/sK/vwOFUXeWzXrWtv9Xko/6yUTG8ZkFirvvXtgi3Xe32M+1jkr7GkOxfpiJg4F/TvWys
JQlgkzmgtI9TqNavyFm9F2cOvTe2ePk2H8jM3TdtoY+t8OFJQK+ZKW17NPdIN+39uCg+USuQ4Y1+
jSal0jHJR6SMUgUP8Qz1hag2c3RUMT+swhPH1MAi3REn7cBZRnnNpn0J9oTAoIecfLxWW1wRiP4E
gD/UrWhT2PwPwHYmGCVXGfII9aPInPojqhw+OFcwEt3VJbX/k9dTxT7SVIvstzJV/pHPET3nwlN6
JgWofa58tly05D16HupArR5aDxH2plqa1N/72nWx3QXucKQW6H56RAIlH6Q5xrC4JxGHSIOb7tqq
+hdM4NPyzI0WffZB5d4IsiChTrPg+FBpK9bzgJx965dR+iT8cFDsdAYkbpaM1X29LmwU89GZExgp
83QbrRlRJfkMIOwmQxLzgUQv6jfk72aPuZ0WYjKakY4n5SKhQubGP9nUiNcFa/q8H+dwbW7rItHm
Bqkfyr3Kd8xXtEQB/i8nO7LTC+7DcjY/bRh2zbFlprTPgYYD8Tb5e96hWYDCOK/+FlfLcpcbLzqR
St2isl/W6EWi79mVCQHsG3Qf3XhPSZwcuO9T9oMxbgwO1lweykyim+nh3A9PLhJeLJnT4JQAeRRP
jqedmd3r2iPHo0mLo4nxttIPxcQ0YYqR07HLSrutxyNGdnahh9vSlEC8oipKkrOnVvESuNQ+vC3V
0Y/y+gaBfIaeRohHN0hykrTbScYnwEb1Tkdeek4jiHUMDvwWrVZbv8KBkycpJ/x+NqfpPUxzAjI/
QlD4KTPReG86Tmb/FhJzC+WcBwYscDDrm4mj6pqIeh1HgMFLBX/VkGZH7sr0pYAWMUBqa1ria4jx
fsp0UX06aO75iRg3XFDt0/ynYdvoA+bRii+OHYMNH7bXpp+F852SSskbLNXqV8dltmvUBEzF+APd
uuMM5yL0Fwd2I1NIKgdyRM+9chMfJVzhXWBTmWjfI7Oc8Qx4yG5eE7ATE+5IZ7F/WliIj4Jbab2v
LJE4yNIZz82SjCebOYV5ryoAC1tsO+FuhabW74eoKetqZ2U8Q8sfOKPukyrQza5njnrpNDDA16Ao
Q6iFwXINluCQildKYsy12650Yma+fjz8hqHgfmIfF/DPBnw0hyKElID+uyZi58mOHoJZJ2M98tji
JdA7uWb6kNc0uZsQEuXbSj7MfeATrIUg1Lhs30uH3Gixjuouluwut948IexnSvmrYspSEzdM/3tg
cQe5gxV0ekeR351in1XlAZPg+sCrvL5KGFXPOsuZBAzljLpOdInZlRATm4PXkcGxKkHGDa42Mmgz
5Fr7SgXhx5LE9V1dkve44UaYyMZZeUD2M6RGceo68FCbhTnUcuOXvGq7spibjz730YYZvESPbFT1
a9HMiKJTvM71jQjWLt32YVZ+I8p6wI+1TibdIZlcl90wyNjclYXSm46k589mrEtidxB4TKd1XNGj
rZ6YPk0n5MfcQpuTRTDmm7AhLzhmY3R2sD8zT+rn6bVYNWfm5PaYY4NeiFMZhyBMEUyn65HjVLVP
GfqyESJGkdRPYZMyfnPylMN7SXvxVRE1mm9aMG85p0DTPfh1Nx9RSapP26v8zkEIsEPNgNtYsyKu
Y/IAtiOx0cGGGUh0KgsiqLcrs/AreDGpf0299A8M0woW/71zxDaHOQni7gmRUHQTD170YNrU/awH
1Cn8Xt0DGSDOyRQ2uiX42E+OqvBwMeJnjH4r0bLTb4xeT9Mad0copPlVhha+1r1VxUUt7YKrYl6z
90o26gkVQ4WOlwy0TZYO49kb8YBsc9+ZsZDgjEHiNs7JQPleMlAICDAer4hd8TNobPijr53xBjwX
2K44odjG7Fkdgnqt8NeGVpEHPmNhPnixbT99hvG8RknrXR04RXlmpIlZqyRvDtuXmhIigMmsETup
q/GEPpRMlRSWIvonpB7BQftkPR2b0LQjcwB/DHYNtCku/7Zdqe29sEhvM0yS7wrGebhdQjsz+vMr
526qgj75zaBRjtygIiV93nczDMtggy/cv7UlBWlOj/NCzRs4S3ef902E3Y76aj6g59LME5zAsjpg
i86qhdygu3iK8ydTTfrqZlIGV46F/UUboXFFW+GjSF+n6SNb/fwb/Me45NgqWEREwyziHctxf3oM
C8iCwlD0LVvbhZLpWlOU5aPx5uQJFs803IedlBF+7LVw/3DuZR/Q+gjxjpNKXEzV+49M2PkIAumc
SNAI+51PBujVHRT656jsqu47qUzia4qS5pI1bbKPWN1/pF1Xj6AbBRWqdYw4eYGcK3SVmPgP8PMY
W6IsmNWJg8a5W+tRqo3XZABzR13UDzFC06dmKVZ1RkhDGkwZd+Ir4PX2MNkGGbdM5y67ssvqA7ge
sWPRhLe3G50w2Rpyt4Fq6J7o87quBXeLwgO2bdcZTfTIly8vOsnro/RFdF77ZvyyltRi3tJg2uR+
7IhdWjjBCWk8YSkidkqkY1lL7H0zjZ+FFru2n/cGy83BjEhx0afp6kYgRoefOA/roROB83sKVsYp
RnGQ2nJgKEObPfUkJWnZbqj3V/Tpk7gr3dFh1ut0y4NnmvBn7k/tyfbO9My5spDr1cjskBknu4t8
VP77hOVNcRyrPkT+hzS+2kcoa7Z1A9v+2c4K6Z4J5tE/9IPLmIB03woZrdu8opAad3IM0j9upd3n
vI3a9ya3CEkqk3bvJV5aZlbSkfUeAlz0NArHbzlAPPfPEMbrhdF50J4DA6uV53HVC6dhE7anPs0B
AtLo2G5LjtraPzEaAWodVUX+mHRFPd42azout8Vo8GBQy+iHgMw+RHPkKfaPkQc6iHs/deJHuOzp
kXFHII4rglta+zaab3UYga3MBYlpR5EbdM4hgODNggk22g2sXSbaKoB+Ry14WTiEM9ZdcR1FB9dM
IvhepEuPoNGXZJdX1jfdrvWcAPdZ41XejomnxqLFqCK+HUoXywITvhFVHIPMa7DJ2kUoWKmRf2Yo
bsr7ZjBzewNHKHAhohNKtUsUDyJHXl28p2GPPHxwzPQSdPilMVg68Y6Gkq4LIXV7JWKwGEK1U70U
dTF7O8JvPGreSphdjMJgT0+o0bZHzOTsTsg2YibtBBXhXONE0mOJBXDFDAyucS7NFtsFuu+46Ofj
zNv/Yl28+YStGYbTq1EDpiLtkIXEEPVHGpReRXR8n3zwvdNzUQfdzSKYvbJbmr6sr/13F/P9N1Fd
11QhaGmNISzXE8CmwEKZMMuizlXc2+atmdPZuROJKvonABRsPf1y8mMWdXH77T84Oo/tuHUtiH4R
1wJJkCCnnZOyZEuecPnKNnMEwPT1b/eb3IFvkroZcE5V7aK4K3wJhxaqRlnIugHkpNVtGXvJ4K+S
tsO7Fznq1EGldo7E5Ma7n6JT9ishjtcSCNVr/XfV87rwIFKM/5JYe0M4hyaGF/K6Ee62jH5B3vql
mXD+xN24Jfsjo/002yLczih4qJkBUsd2SeLkmz0V6zIOLNPvzlAwe2r5OIlUqekhAf14j7qEdHvw
qmErZTPLG97XjbuP3CWovkIcUr89Qy5lH89ueYL6PvzXLmgoG1nYTneUBZVrcR5Yk6dn5nByonR9
5Nsg9BA5Gm8oduDA1UMVNjOswMXSZ0icrH1CbxDu0e/YirzzolEDW55QVVt+yJwjClsN+4HzIFkv
YmzrY7CMc/iYmi5Gpiy8AIe2v5pufPC8nApKlw2jPkSlvu/W2Xt80LvBVbqmo/0Hhnj1LkQa2+zC
lyqviA2QOPt6oLADQOAqdzBgavedjGk7X6a2p+Ob8pT2K0GZZ0/6/4X7/SddMQF4FsbpNNnprWlr
b49nY/mE385gtOAnyy74of3xTI55cs/Us2bnsHeWELWOPYUfYZn+j+W6s7dx5827GJi6PGISLh/W
wM9nhqNu2pXWqPu3wCw/sLS9OlXsvi4h3tmIkrKvLFLBePKqXkKDE/M559TZkv5gREi6Xul3MLFL
tLdVkzsPg+NO1dkNnXkbzKO7pzJEXFFku5/47xR37zySTdq5Ze8+UIHnvpYyhC3QMj5wDl6WINzB
UdQ7MUjiwWJuqg8zC0esGxTaYFehDsE4xyf0ObclqAme8oj0cqDEheNuWH3QLrP+FjZbuX9wLPzg
vUfGNkahqPMbADWxuicON2ISmxCsSfmJhzLLD3Xl9+HTynTFZK90C/6xHWz+xqSqoAUrjn6nJGWn
Q/w1rsf1l8YhGCx46Oouv+GTru2ec0QRh3udZExxt9p60VTs5dCNNJ6tLrxL7OxtGNOKoMap2QVO
qY38jyoEx99wYGEHY9h2ji8i4z2x0pGi6/RMv0KeEexqTbdeiERLsAzg9AN7zcbK0NPeppACmnPG
nTl9lkGees9tO6r8M6TJrcIEAJMbDwd3Rthscb0K59HzmKx3OuxHc1xaumvA+xelOK6u6Fl4o9PE
X562cWu2GB0YeQk9iW7aOzbWOFjyO2QABzz7/0naDgsOnmj91iPAgE3m1syKd7CtKR6vutTs7C9U
eDnlvG2DQJplN3Z0xQBwoCPOyXbewHmvBwkQEg/lp3GnU7A4nPAeGxIA7X8NVw2n/GVewddxRDAc
ipXHLonLRQbTjaquyiIwIZYxIrDD7p/rOchmSmhhq/bbvq+SdJdN2HLUbpZCjjSX6irFeEqMPSQd
y+xKkSwIelse07xyOSRjr2UNF5EnsKeMlTVhBQmk4Vp6bZ898eQwnKeRdpEDa1MWboeDTbfgbvkY
dbBJHRcf8oYSwErTLNGYqS0vSTV3rUMS34zqbyvVoD7A6/vU901zTya7CbOUqKRScpuzwl6vfWIr
Xo8iiVzQSRX75R+tU9RmH1E82uwR+3m4NWSB1Zm+Wbd8ZJHmz4fYDNN0XrPI3J3aSRz/HTDt1HqH
gwmwwYmugNbf0X+2xHiC5+BuB2rpVwuwSdtmUpdwhqsLCnpy2AkiE9Ob8+Rn9P0ujHJVUfinDHu1
JpUYGxJmIUMxR2f8I/mfoUAbux/WG42Be42Smix7NYssmHD3deRl32Ix+MERKw1aPCclI8URGzDE
F4TSKRk2adz7cDLUittl26qmGLcmksZeZ6fPsMcm2LeoUJ1SQx9snM7L0YSt8PcDRM1yS/scQAmk
v2qJjmIASJgceTZMQp8GwU20006PHFyVizP9RYKpBoJGkXVIvUG3Gs5kEIV+ISswi39FRCHUu+Su
6P7rU+zzoJDpYEMBlk0jEbE4LK8xEFgKSch3KVoheBOJgDcoiSr2G87fYaabcxdB/y6PFf6SAU7D
IiZWwqyCEeXY622golRUL1XEjgi0D9l8GamFdB4LYNPtdl4xmT/HftzwGs2AXQfdVndT0b71qmjj
f44O8+WUDZ1ob1Vec0INEujYKMZ55mFBrgViV8g2y72mpXY8pNRgUP90rRZqF3LR1HuP5bIud6Qb
PbvpK9oiHnAiN++C9lP6pls3rv4rZkF+ajELZD29Ye9esUvaYLNJ3fYMJqaZ3q1viDPtS0z9Ban5
3vEOY49QsLeqzsXRaduO/HZ7L6VtqZc1Z0nXrPPrrhGEZ6iljfri8djRkTFVXfkjcUDGP+q+U6Sz
au2m450VlK7XuJ41sBKv8druYHOedbwtLH7u+zBB5zjdfHnX7hMvytZDrFMhd1A+F4dX5ZrNv6NQ
p96XYRka3FhEcXjexESbWOfJ0KmODcODMx9dt9OUsoarLtaKJ5ZCSEYVjGNUVIHfp7LsxEQHXCis
6+oechWRaQ5qhSPd7y3H3vjCLqc155Xz8frZgWKSFzJloLzwUg19vOsIXsxnfDpe/zBaGUT/+OvC
oCXk1JrHSKFC1WdWIwxnc3vvBKAegyuS0SeJivNUUPh8gOAyJwfMiWX1CmMg3da2YUrgmeiELas+
Zx6ZKvw73gdrPx/NY4N8Ff8Mm7ZfYsIj46Ivk0r9+qKxLiRHz+VZ/UyePQxOSgifstVCaJpdN7IH
EJJS94CD4JmaFx/qphzSgaXO4g3JOZxgJhwI7VdUPzZd47/y/MBUcURnX+vXgpLPareMueFxrqu6
Xm6pE42Cs/eY18sWyFNjiU8ap/071plI/4Zdb8tXnsgtSlQnNV3OPGu824CZXh5YVJbmByNYlJ7W
lA3Tb0VPjwoOpcdu6omLfOo/1rmjRjNdJkmRjyXmIG+VO1FOwBET/WwJ15xKcCqilvpzyWk35Q2E
gX+9rODLgoOkD9r9J9XcAbgXJnoJUALCDo3lSaWjp7GYFAE/5FOx1InUW86s/Uz0ERbFfCD4KQZa
JdykH3+PnQuUnGk+sPTPjtbtaIMMFsJBV9YgGQjdOQmD+GlZI74nYuQR9+93GeXEsijGa+fqG+Qq
QyFrqLylrLSidqf1b25UBjOnF7ZWWzjDMHK9Es7JxrUEVfflmFq0KM8tXQfadS3Nq8yqtfOO8AG6
5M0r26g7ZZY3KV4cmq+I/DTx0BRf4bgmHaSvfMKtSXV4Nq7zoRToPPOWj7f3H9LAtfKRKaqmsdzN
MG48t/j66KIqsW6VJ+wnIGZq3uHpZ+J5y1TuO1MvKZL+qEMOqzD9o/mgpeV/GmOoeylGS22QoisK
jSXEWTdTA/ERSNJ/m2HV/p9syoavMdfypXaycNr4mWNutu9CuQtkqBtSdaKIHx0/Azk/EAuM7owF
s9akLYMIAGNUU2pOq+1kzR6+k2h75Isxe008fyCRmpiy/mtG1n5PeLm86cuzEx3TW9OnkmItrZjz
SNwnYX3EMmm5aNfSdQnzLUIuNwqm5CN9DjlUiX6ZUIwcTJ3Usjhb4Sa0Bmond9gMu3J4bshVnRKy
lPNmAItxWpt1eJzxhUHndSEWsD5sd7TA34N6xbS+yiKVTxndRStSTF98DWVB19/oh5fAD3MaK+LB
P7uBAwstlPzrVLPwnKCb6kdnY7XLw0z85rgpj1js3avLt7EVYxcsxLzwchCQZGvSgJUcRFDtnBXs
/RZ/sf/cjPX4lGUOSd9qtSLewNgF287h4RFQVbPz/NV/iJdUIByzgz5DXqnfiJ55kKka9ep5Gf1Q
K3HQLatar2foXjD48YT40TAZ7xVNHZ8KG/G2zfPmqOou3XVgL7YwdPTFiV1KHEQ6dG8MTQ3LM8fN
EGXjJrnV8K/ibed1ECCsqj6LokFWBkL3T6g0XKAjeETF1qGSp6xMsj+aukWzDbjG70/LzPuu5Dos
W2rmKLEMFzMc+OfvHYGZ4q4I8sfI+sUvSsBwtriDDj4wzOLLkEvI6QDSzHkIm2hbJ1ly8+iNkhsn
xZjiTXnNNzxId8vztcNs2VosNImhAMhi39sR5Kz3Nqi8U/F/by5rdUrAlpm4LC8FQQEjYyd53UQ9
Z16OjNaW0/AuTIBvlx84e/ABrZC6zrkQ06GqH6iTqouzi5tkG/lJ4yOKqrXbQHnxqBkahnUX0+v2
GBrKPtDeaqqBRLZ3G4MVh5eKx6XRz/4mS5pii9EnokF7ojG6XKIUtU3doV+afSKqMKtuUDmwcDK/
zJnUZ+zwQTZKfLcsTY5DmMkvVlmkpHQxH/0ISjgq2R0ESC/pdp6K/DzjyXhaVNNcAPxwWi8A0LGf
xMVqbt7KbcpwV79VDqI9G4NopfC5DyoIJTnTbt9EmyxjZNxOiLssKrMajxcgPIrn1hJxFjA5OA2a
z5v1kHjsjaD6enqPUhg0j2wk/evkSVSKcumjneN1kbNjmAdX2fj+OfdLfSI5TStPz3L2nPDsOVsz
dCe1luac9Wwlq6a215w//MQ827zlluE0WqW/G6EaIZ6sUXbKa3966qcyvyVRFj+INZmwfVGY9+iO
EztoEYbqNatjLGXUsstTO7bOJVGz/E+w4aE0Lg5VJ89AJgqa+zA4fLSJU72L0rQfXrPEF28evD2R
MoRRF2DfiVMrqkYyZgG1Rjb6oaqJQyalpDI17nrrWJ3c7FToFvnGdW9TnnUPOXaWz6jvlbcf6pLO
wzqMiOYQcIhO0sRUymW0aV2ID3AXuraun6CkYyiKeMlkksudviE3uw3YWfKDqVy9m8fI2ovE8bLl
4EcJdzTM5rFE0ftsfMz8M3S0E4MxAeFlbRFQYzKA29E0X1zP5RUkAwWqBaeN/eBQLgjrE7go8kH4
aHg54e1E5+QtgSZ1CiOyGixGTfLOKnq9WSb0TyNkdUHVHoDwRPe0Yct2MPVwE8PJHZ/jLlppHPLB
VbCmPQT+vfaHI+otrlazkytU1y2x8MQ868n0AxGCvnhrVTQ9K76HLW9tLz24PHP+LnhZu723Mlv1
WOV+c/6Kl1NDAfWupYbvtSHYcaLykuF2U4e6gN865z8L3rNfebXkGe8bsEJcwKhthLkmhmpKfvLd
OJkRKT8MvrshSSAeDJJdCQcXNi26j72Tj+oBuqDT47xnFSKbnULbemZwmpgHgvpD4xW++p0fv1vS
gsFZs8s6WrVO7RNMCVbfUyznjzRpxGNKzAWBootfXHZIZzEP07lFSOhIperIPSyJkMeUffNfDJhB
8DzP2ryxgdTOIc17C1eQs+vEPZqyvlyXQqa7RFfjbujr5i8IhPGcQU+68P4vhncoMn5MYlr07bnQ
GHX3naIpROHD9DaQgFzGCMgO/F/HgAI25LzwsfKk9vFtufq/EUrvx90RERGMWbNzm2T1HpJHUx9F
H2fLMfUSsX6Su1UFO8mZf//EB19BHYLMYP+kc+Yhq1U5OiDKPm4fMXskQwol8jPsI7bwDlXrNCBU
mFo4DGaxprQYyP4I1gEnYvmSCLSH+4RPQJt+RrswRiYijf0rrzvYMMAxaowG0Nlo5/Mc/Coac3eV
7wTtgtiQa+jO1tu2MfZ3ToyzYWfmL0F+o/Yzw4qATjghGPNP/8RIXnNaKW1vr5zAYM50NvSfgzmx
7YsTV1IcHBUN0bllxSUZIHkWXngLzts5sDhAEkWMYNenEd3qszPN+JcpKASSkAZD9SNz3CTDWId9
/mB46NBKY0AobxTzH15EClS+IBgzKEatHxycIu/MH0hmdlvFTW8uPLuc34KjBhjcwPLbOy2HH43x
k5ur5yGyKfuxJGyapYs6yEKq7JTM00oPVZ2/pPU9MLKCMZBfnen7/meU5TgaKIihfCwj5s1y1IkQ
ZHlPcQRWLGnzq8WfCX6qkHfn4ewlfX/N00mr90zyMRwDb437f/U4lg7WAT5/zqo9j/1TTJ5Y/WJX
Ox1YZmB6rZWKM14lXVX+0EuF4TYmX97vaBEIDlBUi/6bTE1neFsvofvaDSwJb4gvtmHLMGui6fVM
iRQo4IxQ015YQ83ENqAyNTizhRzeGUq9jNBH2VzcmHw93nTh6udsbkzsbrpkarFU9bz/f8APVf6u
W0gqfAfuwLqyBFhrkhUFfWGDlkrTbQYvj0+cQZyOE5TmCQXHs6UvGoJbIjtK59hH0hyyo16JZHw5
0+f8hDrqHALKk78HP62wqwtR/07XkZl1zdmhgEwLALeWc/OqxmbeLqaowu1UNjo+ZW4OH8WKcr45
LF+JZ2YlFBDCZnr6joOAKs6kSOprB/VHvYAMSf5iQJ6Kc2jqfkax4wV9j8cRvmjT9Bs6suaXW0vW
eLMITzIIi7+Fo6cL4loYnkwslhvu379CK8BWx0IRUf9a54EMHeuvoJ4OIT5VKn7A7/EzU0zS8eDr
KSZ7xGIFODjjA0y/+xW+w9E6Svt2NxUos7gIl1qffAjpYbXt28DBf85IF4uTlYyy25BsgzhQJZIA
fICjODMHE6HCmlVGcZU/NxN687GOV1N/OqZbUOH6IV7LwwjzfPmVCyHVBgIZHvy69kbSWlSIct2p
Fqi6iukW8ODRgIQdJww57M5XDDsgfHn8+JZdzBxozbQ3DM13J9xsvuKLVuQ74tQEzgdZD0LvHGam
Mf7TIT6uD11psPsMU46HZcECVj5kTUaloxjTsmBluRrdHoVkC7MX/O2Qs6iuYnRonPfzKR9oJjXb
RQfNfz0cpNhcphlPZrKbQq/Wl8Cp42TdahCFSmAMWEtZB280TdllucKPHdiicOyyq7cDhEQ9mctW
s5kfM01aq90iEMpeYeExUhLgYQ/e0M7q4gZm0wnYMszX5WeodaffALBVxT4kosxlzOklzDt0Dyr0
zmVp5PfKJwUSAMdpOu+DPnKGr2bAdrAJViT6Acu/j6lpUNGCcSlTfjfAeOsas89Gp564JWq5NE9u
Kyf+t9aj0vnBWKDlL6LNilB+sKyC9iaiIYuBs7BcZ0KSZsAdvQRAFrZRRqDsluJSNsmuIkFa/zNl
5nrfLvwL5uemx/ArRiDxPn72F9oNU//C4OsGW0+x2HnxdIcftfUA4V7nnI/nbWAZPu8lzle7SZJS
noMSC9RGtPf9VD/N4uAOLEhxx4PB5KnUtWeHzBWtMEG6jUa0qQs+fVyEXTp+l6iKMPiWyN95HJjI
NE3FRWXJJA5D3AAE6pV7AzNJjm7oDM+gvfYLAONBZicXgL6UmpcoqbTgvviArHaGaRw4W4+fryQX
4YR/1qIljrMGQ/FLAc6jlW5daBP1QdazKmKRwUW6oK1XA5Syu33CdWmVi6iZKwDGdZUZZrY9fAH7
QFrzMFTEHnkotM0LFtjk4nVB+7ZgjU2YJof5MSQ7+mk00sCu9Vq5GW1KkhehtpuefEjA7WkZQhf7
Ew5Ye8ZvsV5L3ydUghcXeOhoeU2yImZDMG7GOm6LYy+GgT8qV3MeaLR7gjfBEGZmL39mux+2V9km
I1e+mPKXgBL5jv5MsTx4PZ4UhmhkUx9JFMC+XrV4Au0j7V36xLFeMgW/diBoCLtWg08vsa3B/VR3
8iYdI6U4ww31on1NMKY/NCH6PND1rNt1yst/+i5tPFNsI5cZpkRJqzCbO4/hWuljZXGx7WWetGJH
RyLPjJ6N6zanjJA2g0in3aGRbgabQ0umOKJuesWuUCJFESSa+XU5u8Vfc+Z07yqro3RrSefwHKSH
YD3XfjC6R14moFpasgZkcHDpdNWYfXjxIlooFg4dDBhO6uEKpikiCLrGu74c83HXVbM8s+wFV5Zo
wJpgaJDbCmTwH+GUi4hwsV3+ZgGJ3Wuv4vGVNsdAn1Wwju/uFCqWLI4tgPMmWXsQMfPkoVZGnnRe
eDPjs1vLJ80m5bkp8/7Sy6kPHntlhktRkRQMMk7Vph7ms1ir+DwZHcKLroJvRbMg+wmoeFspy+6Z
6Zivi5Y/WwOZIdnxrWxanGiKUydulWzPtDJxANMs3S6ge+b+7BILIahZDmv80EHOm049tcPZQdCS
RCAvc9BJHZyt2GWSCWGdJtvgqPps2IuccyovzbH/a9KZ0ZYZHs71vE4rUO68uxbs5bmbO+MAXUK2
eXNrvE67ZNQsPCjUeCC/kSEb8572GBrgZXVG5dCWRihns0k7Tk00MhR7L8BCwLYgtufWukG5izkO
vA1xwVbH7xP2X7WyHC9Bw3Fy90RMwbhOOF4TtNyMuR++LG5BjG+el4am1ZQajtY69jkB+X1YS6e+
LGMy7Cc54juyZnmpCT9uHXANhDzGwTwu1NReDLddz8RZqWnnjoBa6d1tRvRi1R+WwKufeq45mmU7
dxd5Ii8vQ+UlOxdfr4PP38G7GbI0zxCMjf9heTDRj22UhKbrYG/K8zG8y++pZQPsV7iKWPS00P0i
Azw9dPoYW4FNuuOK/HVxsOZw9gbtSj8lvWY09qiC2zenmHBbE0kkulR4mAIzYdCTPRsGyynHIE7e
erIRpwxPxjsXBeFkxOQeSr9kT5a5ifOHoHh2jKsw+xVAOF8grQv/7FmNIaYBE6c2HttEdix+8kuS
K/pB9yTcvAHX1IWEWXvIAgtYUTZx8WWESxeKR3sZDgFUih+9485n3UvXPzSoRUyGuRebDVcHWIAg
z6o/jrXhc5+sTnWqiQCLbeM7mIG7cvque3KDktDjS7N0lKPgZm4oTJ/xNXRO3W0hvYhzj5j7XJTL
8GyMXyWv0KTnp86iv2BnCJmlSgxHLPIb4J7eqNNg3zD+tZvcxT6rRcsAONF0+B1OzZL8bpo2uaEm
cJc1ja98hpA0JIzNiutkClxr9QbYkniydWsKQu9YIZwFTAxb56V4z3rRFCebiHDvoglx+LHeDjF5
Zl2GOboQKnmTgcsAbIhmYQSr5/zfNGgjNk7Grn9DvyUPVcIrzi6yhAyz3l/EwcM38LbQT1uAkjbi
CGksSnlstjVDDkGL78gBVKzECFLZ7fWTKNw83Kctj41tDxuULQhHjgcSxt2wY4OZPFKoMvyYesEv
GJog4wNKJoNdmg2X13DeGEwVbCcIfK8MvVn0oGDwnGswWLfIG+biEpOliA99i3a/CceOdJKAbtf/
RCYpOKCi0g3n2b9T0QgO1dh4kVejYodtFbMCiQDxkHB99CecB/Y3PoLqqqlqu+dBKBjO1jhQOy8Z
2/EQ9rliT1DIR7weAK0zCTvsnM6tPk2maH63Pn3vG9bmy5m/7T8C88Qzy7foeBeAoJP70BFXe5xi
N7s4vq5P1Ml2n8yujbktfTwv56kbAzbcHW9R0iRKTqS1VJ+yJYfvcDH3YZWiYrJeLYTO4qznybB5
FuW/XAOh2nRzMPyjbiuRG5wyPaHXOCaptXGq0bskLseK90kZwUFBxinN4HWX5OQCSpSteuzxQmCd
LE5VNJTPjmxleqzre9pycidiVC7Juv5DZxSciA31oCHusnpxg+4Poan+CuFDL1timFgmtRZwqSss
q9UeDzenEeGNpj+SYOvUBuRAyWGwtvqEfheTqQEWsuOtPT1xeB2GTzIjJM8xqPntOeLsFJ1WiI+X
lXqRXxC4FtYvosYlFCefMOx883JfIk+fvQrp+6Zs3m+3lkKdr2Jhf0GrR75+uDhquKLReHEvJsxj
j15WuwJmqUP8rwj9/DTQbhIdZAuFlV8R+gITwvAviqLkw1tdzT4Zmje719yTCD0uTAJMmOVK+61n
oHKiiSQVaIEuJaeBdSYlhoi/aLy3BLMvXb94OOZoOEzlPmjihPQsgjuK5ymdSUwfY5g9GT0yI+a7
aIUzfdCV9DXEYksQ4rh6+fCfF9ruxeBJWIHES5aOXAoo/xUm05cycsPXptIUxWLD3ZlmcfdOR0sM
zxdaaTzQU1uDk2x+D0bsGNTWmCNeurh/jShrz66ZyrLuCMV+Kdi6lst6ngBVE7Ok9mnaIS95N12j
UjlkY86UzggCbwp+d7tOqDcx618fgv8BuoR9SrDaXVIW498OCJnPIQNEwEtrTAgqR7hsICXGB0EJ
DY/NDJYDA4dsUXxy5xDqQIenuZDjnrQUT53p/2y2ZYElfgQBQz5Gi9zi+wVtlrXEJRb+u9z3Ab90
i7yws6mN6mpDTYsC2cmLJnLIznNiOuLXWH6rRE+noR+BCnCchW8j7zmoFtPDX27EJiO9n5pHxkrP
pztHVq8xvsg/kzsHXE8sWjdDU43QikfzgKMFcVdP8JhJBHRPwF2dc7B447Gf1wpjrm1Z8KUe4uWe
z8V5MyYgM52tuFWLCMWf1Y5p96MJ+VwrJoG9IJ3wKVLuzX+L6LT45SxYJj2zYvR2l5xTObnkejeq
sX8idBSdtStYIpWjATQdpiJA6Erp3y2h4bOzaaatwcv9NjDTnDT8PKaZrCmOORthzPzBgim0GwbH
OVWKfkv8g+T1D1S9x2a39uzEiVeHfLOBjgKOT+XKVcYfk27REx9fFdePw9joh4Qv/IZviIBZlUBq
h2dCoDhbasJpfUrUREWmBmY2yD2RkOgPBdwkUgct/S0unCHZT1qgkgLciEkB6gkDJ0mD96AO/O5H
AaAYSSlS06Zks1KdAtURxC0zXfFciAjKIxY34VAAeszTAxBcAAKMNWDCFQJA9e4OJogQVPn2kOJR
GU6jrzSENdW41dYaCpRONavkdl+BZ8H6olDVycKOYdy72LmnjHyQB0kFsTmo0mPn9MJ9JmdqxwdL
nuSpzkrm3mhiyf8slMbBj0lS4mpAVzu6TgoDkZ0CbveI+GoP/8PM26IoqL2bJ81/IiTIQ6D654xY
9s45EzOjlFlYX7E159NN2KXEoDdZrzjWnYmiQxsFjr7lbhe7t2EVoUSt9DDdJ4YW+4DlzU/MqsWv
OS7pjcD/hjmWd1H3MTjMUYJ3N0XYK748fZwaJ4N84AZHMrIsHwMUUrKv3Ywx0SuupU3Kr3yq1B8/
kuFLlcaB97C69ZRfmQcwMvJ2n+tdxi6BxSu758cG1sx35Ff5k+brfMHCbgh5q6qI0MQ8kNbb0NK3
cAb94vkvCi+yv/c9MHuUoSWNgTJDiGEbTnheEC8qZCFaZ9t+M3L09tQGuWHEYZhyNJ0HCJ1sZ+ZD
wn/wb1XDr0E1d+KUUprcMgsMVMlsi8zE0YHOLN4xw4DF5IeasasDz8bwsqeONj4vtoiOvsy6p9b2
Oe0+BXCRHT+NIVKEOe+soZcP22lZ7c+pXLt/YdQD4q6WkChzE3JC26jSLk9pi6lgC/sdXEKLA+qm
QtZOj3O6wuBO/BbHqWoHFOUoUyyykwQL+8MapdWLo7pKPTirj5Ml4KJVRweg+cWjG2Lf0jFwqWBG
fwvK5u9P4VADsAY9mj7AvKppqBOip8ZON1V7ySojnqq8GXZIlslLC4f2vcRSTA1bguXr2nK+iCAm
rRKJrsTqB7aUvNQ2rh2q2NayZm8G91JOv6zlA6ruQc4Ei3vQi/qECj89pQUtKiSB6na/pGV3CqgE
eWhnD+ozgrb3iVgf4asuOTlkBb5kDnWmN68OE73cMvVH0ZnKsfWEqrWQgutH+bZIm8RPmCOY6GD2
9vohJn8BS792/F09kkegQh0t3KNhw79MjqDqHRwphCMnoUfwq3Jnv3gfGt1QBp41M0jRnPUd5+OW
3xe1nGZjglx95r6T5uHBgMXB866ujaNHyrLmnc41DOGB3Qo/Lmy8Nyz+sX3BnU/7YedmPAYitngo
FfDP+pdYAhm+khctaVzLBOEAvpWh/Cc42skP2Ow0SmwQkaZ4YyituE5TCt+nzVocFUTy6Xnvgyhh
RMwBMPxx5agPKqpE8OD0BpcKWSgdkBGw9YqMtWFHRIfnBpKUh90q9gE/98ouD9wo/T4INIyiao53
lRdjf8+FtcfVYaO4oXAGilDjxyV9YbkOLsXCedyjyPtWE+wgVLH46Qu53Q5/gcshgR6/4KFKvPD3
FBV9IzkvkFN59qg8ik4Ao0gMgD4gCNxuLLb+ijBlDbDyoVQx9YuKHBRIXvbsIB/cZcpvlgkiO9a+
YeVdjKy/Nm3p5+PRbx3ywIXp1a0cWjH9IiYT+B89+avffcAPmg10lh06y0OQELSGsNZP7v2Fo8I9
bnerDuxxxXqW7Iuo4DCVudAOStpxgkl3s36KvRLQjkTnoKQw+GXnKXRPqVEM3HidUDgyHfLeEEVj
lz9LVHZvAwIX/QNoGpgJIX+XLO6XpizVv8oAhv2JACHSE86Gov6/8I1XpA9niVE/KIZD1PlMu2XQ
SYpMK1tHyOtUQElOFCjSXqfr9TBg6OLWlyRbIjHV8ZUheB35XaP1d8goe2ttPvxMUKXyZzUF6pHl
0FruhnGIBng8qF/dljyG87eehsHFn6OGCyImTzK0QedGydG8x+JZERhVOJypLjkNugx3wIRa2B8Y
2AtcpK30PuBl4/0aZa1+Ayi4D25TUaTFl47dGVFywdtm55kDdcitkSYtOg58GR4hnkeO+QeeWpxf
YLp4NB/gPuES7Vnfqv3/SDqvJkl1NYv+IiIECPeaSdrypsu9EFXVp/FGGAn49Xcx8zpx5nZWJkif
2XvtSJh1Os+eA0eqYrD87pYNYxUGiyUDIs8kSJzq9bZk8gPWS6GiivnjW3y4ScRcZipYfvc9Lx+W
i+cyIvtq0GndAWAzjCU621gtiW78nTtPpTqCg4Ml9WFqFmd8Io0+QSTp+zmq0YH/xM/tTfgyDk+8
yvMTLCb7WmiCqDxDOtmOUArvlwl/eIdWnDy/mZhiXChUlqDbkHdvKK/B/3DUtE1E8m0Pmq1Y1q7M
hfNPt4sCb4el3r3vPPbljE7muvR+WPAjkkrYrZHhIMsHAh8CTCuOJPs16KK7tEQ/eVixmwhcmmI5
zZKq4TTXViKBtHTKO1RLId4G9PQMFKWE2JeiAx7PvGgBcDiyJcjVINWKynX1zHCrikq/9iHyYRwl
qalOMHBMGXvEb4ACn4vmeaVf3nsmq+57Ft/zLrJDb08S8wouAm1agGjwNCLWOVi0+v/x+uOKsgaH
6otQWKr6ZgqTSzdPc3iegNQuZ4xf659u1WY++bW05HPZgzIGXjKU1d6PYLjsUHP5jONDMAqf2MtX
Xtgh9aOnoWCKtacx797JRdczsAvBCVdTUlx9P0vwxmYWA1A5D7be63BYPxHVj980CeWOnKcFOlwy
Q5AKPEaIKXK140oD+GJnEIT322JBHEcMZsWhZo26kY2QkydH0pcQxxU2olIWKxmacS5O7zhyQHVP
XRrkKM8EyWsNISwkpHH9PWFh0s5dZFfyKmtZC7pxdmUXpO69e2PZPrylLXgbWG9ph0RWUF5hSbA8
IrCyQIXZfYVOuviI3Na/KA/hJwSraQggMOS2edajXf8JW2q+KkqnA3udsrsBMb8WceDDsSGOqJbi
3WTt/JPUREXNQ+tk+9Usy3NlecHIsnlo/3mb7HZvqr53HjEWuBV5H5OFJrAKIDzJLCfKNU2s7rai
lrmDnMDOIHLloJgTIpG8hPWUHIKEgVV1pAel5BoJyelO/UgziSB/lUxrrUg8Vfa6uXMXtyJ2BMi3
PNtYPaHiiyGGX9blNB/zetGJ77tHcjFYZkNDQT4k4Pa1l7SZo7PbRvmj56E9AstF/F+LJPs3Il1i
76B9us27of9v9krXRmurYWykQtxxkWrWlyp6F1gt512mkCPxdElzpxGuX1smlnuQIwMGzpaJ8yO7
GhyCtmEnd40y5pOvi2xy1E0O3JP6i6wAQXQAjkhK9IQ4KUeAVDpkTsd6g34IQSdFe9vdzqmAW5ob
/D1gsD3nEPrR+l6VU/23XIx1FY1gwUF+DGFxLZzcXWQRAcAmxkQvOcuJWzI5yz+5nhAQ8+VDOfN4
IbSfiD6uYTEFrwXJp4C7jO/iV/SQMm7+C4QD4xhcGrbR6kmhlkcnG/TVX9gI2CUyOTMMdUlk5qBc
2I5Bq+t+1qhvn9acoMtMB/KPFVlWcAursbHuGJvkvCxsA13GHg1BLR45acUfk8uQy4nZyoZF0/MN
i/uA2ImSS/FS54G+pEwA/eNSqNWKKxwZJy7WLOWEL6YHrmLFJjuN6mNY1TYBlJ1dnIKpmopjoQpx
6+mS+4EcGLJ3HZ4oC8Ri1PwwIoY4GmG8QAgxbDOwbBzO6xoxShQaegR+y+rCizmiG3PVpUftKXdV
RGLcIWkQJIGu6rkK4ZthlUmrsfXjAdJGxl7GLX6FMNkByX1w46IDoI6WEdre3knRw/UjGdEk7Fnk
VK3gj9MkwtQdAkq9dk0UgLMBdtRguMVUQ+HGLo01kY1T6ohbZCauLGR6aYhbeCkaleFi63DnPFXZ
SGmeLEtxFBMud38Sk/MAhmF1TnZfD9llJR4MXWfkZ68d02jQOMTnZHfUGumdzjC1gCOliOC4X8VO
dlHUPLIyXvsH+IooryDiDeHt3Afs95qlVqT9slXn2QW9iITLStVykKNu1c26LDVZIanV4G1zIwzz
CbuuZZ/6Lk7qUQG+xU+FsjBGOzy6e5AZKCQjkTrNP7WGzb3P9fXlFkP4PFtSn6VF6AQeAoTMtnDm
huUvQX07kmGd+6KtVHdELBM+jJ7dvK1eUZpDp5V5YZ4YZM8RXpaAjKwmF/ozXe2ICEMRRuwefFsx
2RgnLOtaMnf4FxJyKr8krcY/Uy3YUvtiDj6DltyPFAFJiCW9D1gvVZP75DZe7/FXm3l9pU52txuL
iU0Vp/6wBueKBqv74+uk7f9WOkzzHzqMHHsDUWDlNVx7TOcshrh5A/Z9K0LZiuSVKkxJblZBHf7r
jBe9eWkGQINNN9c+agueC7asg35lGMibeRhxQdx7liZ2CskhQsRdLRaWxkseeu9+WMmn2bLL9qxV
tVxc2SCAcJb2ReYaYZWQIN7dwUCPUlHSjTuR98u16Lzwq1MAqH4bnBg/Tc8xyjLTb/pf49VRd5+g
s3AvsAy9BmVZSC8wYAZlytGgMe++aOvU8hcLVVvG2JKd/5TtePVjsFE+BLsAFz1kk4zNqUcthEU8
pKHckX4QXgtO3jvPLISjaCtwvrWj/bMbuYhMgq4JD27i85QPU0dsVxAYG+WG2x8ADNCAtXOEaQYI
xnopUEXNH2qSvvqEt+EU1DnQ978GRxnDrZz772gNzPDMk2L3b0AEFeyIORrHcD8zBcTA3ZaPnBEA
YHqTIf0YGNkrv08PQxBFN4o6fASABuueBpL5wbku5zq7ZIWT/kPSHjQxJ7XzSOE6XaN2Dba5dzT+
lKruPrpixnRRpKk64/AYnwdAAacu7LtvDfTpniBvObyEIs1Rr1hOdOePzv/FieWCZTN6SGBVVD3F
D7N4YyfEGSJUwUjrkoKNBW/xDmxHvQRsK5I/fjW39sxfEuJcoMUtMsEpjgrw2p+c3PyTKwVTwuwn
kfeKRJW7hcrJufaSpQriJxLpKvK+7FzEHrzptxLGR8nwrQBdgdkkCPZ8jfYnxV4AiSWrVAFLDEsx
T/RsTVkcgBQ2xyJFp/KBiaFABGhpqZ9E3fP0k5wn/e52wgTYxc2wwKTxxmw4RUWgGZi1aIZi7Ic5
GepmwIglQ93Yj16uKwrykYlg23u0DWtehRYeWxIgAbcOndNewMo3HtrXbv47NpTjt0UWMgDWPXmW
Mz6I7zxi154eUlZ3aNSEww7VBWc6A59IAKcN1Zo90aejhBp6IoPzYZ6fEhd4tiF4CrwoA1Q2KA1W
gO827NP1JW9kDfcVXcfJVaye2OFx8EByS0RsHLWoc8ali3CZJ7oev5qy8e8KrCgNS8M29/4jIKIW
XKhJSduGqJRnZoNCquQJE1Zb/alzKI6HniqtOC4OkcGVA5/4mCbdUhyavogaEBRlUv8KzHv2u+uv
NhIGCaHwz4RvoXwP0SCwFkUzm2RXmJXOC0u/gmlLDr+xFAEZ7C1H10HKhL2E3WXtqXE5bDt6emI8
zYzFOkfp+lTbQzDsA2N5j0y/k5wAHxi2v6OTTTwgkET98URpg98E4iJNr3YIuRWhE7N2QrFHbGdm
xW40YVNAbYTx0suDncDleWoqEgCoKq31vDqhZRExCcb7FE5Zmm87ezu9XV0LxJ5bz1LdDIb5/t3I
06NO5TCQqDlIxrNxmubjLc/v+gZoa6i4gzrEyGpEcdL6wmYlYufqJ5v7qdwptylKbBwZaXGkJLj6
JDzgVYdlsg0MtGLBXOHSqUMuapZLO4tihlPmVIcI4TfDM0wdF9v1IKYH4cQupXawUO5Iam4Pvdum
tyxFipfa61CEFK6s36IKiAkdTpt9s81Kf6B6CigkRiPNRsPJbwuLZI8q0gUyZXlpXaNhW71q+Cq7
xdfnYqbbLwlskIcA3M4xZWeBB5YMBAq+LQrlbcOcFdTOvM2Hnlon2rkuu1CeqdbpD8hCdYznCwoZ
Pgu4SwyYtmU8xEggX22z7mzth80Dg3gM/nnVMI4OUX6hC/JEzhTFwZ3VMCvwMH7C1ty55UqKsDVo
JiqJv4jhsDrMLXmu+sVOYqJvTPjZcSCBbe2YZbxAFLTyZz9nePHCIpGKILLBs5+pOpbsz8o5mB6c
NMMYRdN0qdknQp9J9MnLWnbppVyuSPEBv0EZPS94fknDlAVLDUKgAowz25ssBLT6E5dh7oldiv5A
MXjvYbIgHJnNT8h3uNwyhCWyeG/bONpQ2zcDW9aRp+Fl5bEtLyN6BFxwI25Z9LJ++CescvMNH8Xt
3i0MFZgZyPbF4tnADfWD4LZgQvOPznLLbeuHin382LhvReIk7pnpdnGb0SrTn5Zunz4iTnFQSiyG
5XRq0jvmRezLipTFrocPbMf4WjLg01I+jY0FKtKzZ9xGkrn4gRPL+0AxYz23pYMyVJIRGdtgR+7m
CfJJBs6VHbnp2u8WRNfN0PTDkbYLt5IUtXPW6Btesww0/l2IvzkGHWEJ6GQyl3s0LtVDpohvw4ON
f3hf2obVP7sv98CWd2kP/IH6ZaG5fUUI74uTj+WRr8mUHWPxuQT97wXldfBUYB3bLgkefD0GLDWX
FA0i8gJnfMuiuv01NhNoPMZ9izxP+MlNHizgVFg/OH9cFunNZa5X028UnyE/QzxI7tKByw833DY/
240RLqLtbRvsjzaAbPhNFSqjhxHJaP8yp1MZ3ITwKtfXMOrz4bMHGXpsuggobWS3pYydlbrqYWXi
G4d2v3w4Dt7Obfn1D8YhwiShANM2PhKrZOq7L0nmdH/ommnw9nlXlLdQkv3pyZ1dJiYtxQ3IK0+g
qRRef8ZYmzqXvqfUmEKPvblq+Q+JyFn6r85a5w/LwngO0krhRhr1CaiI5/M0qOaiLadhnOfxEdnC
LaG6D0KN3mZVVXFnE69pPUPCcBKUYL5z5s5Y6xTBKxqWAwMH/1OAtHjCr1kCO2kjRknr4NAvIrGO
a+oFuDlWPp3AFdDXg3su/8sia2alrMv03oxNPX+rIkRkN/v+EkC6mYaTtKdKH3UFEng/Icp399S7
9afyHRirXYtj3FRe6O6Y1ckHbojgpaJ7RXjiZng+mrD8AVCr7gB6zwPu7cF9hGJcxHXOOX2gklhf
ZBCV8dIHVnNycfMfGplgKk3spcRjAomFg0mcBMX2n8xgVyc3SsvPccH/TSPMzzTT18e2Rb9H72jl
b8RPLi84G4hxtKtvNKnmB5p9dp6hzTC8L4mURypzdoEJMoKXZHBNg/EuQRAA+sk3C/MuFKPo9/DW
zY09kI97GK0yYNRTp+JJytD/HhSHNcqfrD9XdRMAv5icd4dhAkOiSTkcD2Pin33HY7EtN4wPMgU+
JaPi7N+aS7LX+mj5ATNpQbfwEpcdH+YVRyCnRjOZRw+zEc0Lcc/ZJ+za/pEKlVJMggvClSbyJ8Lv
vO+icDoMAoGO7iKh/eUmJeU8OGG0xbYyW7N/IrFvxFngwskKcOXcS7uh+aJSOMgMLT1RhuB3Ya6i
HNXLeucguSe4FuIzq3QkZjrKatZWIl1jKVztx2iK8vc2U9lbRdfPIT9E91lXDS9dl4PNop4p36dg
/Mj7yuPrKhE0DIPb3NlJIj9bQC5/MnfGARmMRX72Z3b6q1z+dlloTkW6ek/E+xTlOeTFO7jceoSy
ek7woAhFZH2B6e52EjTiBzP6E84tX10W5fKtBt34Qf2xHHqcMUenTaP5x+tr4R8tmCvHFmZAsUtV
znoU2TcqWQuR3MCvRZBJpJOzNTeRE1ujeAkjae7F1mShG+H5zQwYSgTG0Y1TF8mzYJJACmBYxZKt
F7sNEkyuQ+fmF6b0RCCW5lhnAXUWFvO+YNXXhVet1QTSRD7pmUy7Si7t1ZpyAuO1/4LVyjo68Pnu
BKrnc9PY4WOAmfy0Vu1CWiFRRzFnUUe/gFS6iW3Xda45vw8EI7YH9k66RrKJmWzKDFk1bwvH8BXc
Hb8tm6aMHU+fE9TJHnM9S2QaT5LL6lxkiXhH/kB0BaJnlqoB2A+/X4kWM64MJd3j+I00c3iNihYp
UOUX7wgxnUvjwSCuJke7qPBBQyLxzn7ZFGWHvBn7XQ4mc+cPfK5mhmVVTDa6aZqquHVdKFhlYEgm
Dg3jYMcT5QPGhinWWRg9ZyybaOl1niILs3w29kSAZuT0QO9CUFGLM5os81fP3fztFnZNOTt+oTec
D6Rvz2hV6yR6s8IEtVpqPa3bX4oIsl2IwuAd2Qgw2C6IhmOxAIIbUC8d7IQeYOz1uSRiZw+uzrlB
TkEjGgbztO08C7Gr5ja/Bhht+KgrtNw6R8YhHEodsKf7QTPRloCpdzYJGo8sqIBFM/cpZgqm3ild
jsO0JxFh6C6gDwZyXqZxeIzS9cx3HR06tSIHDCzWf1hqvx2kAXFva+s65+aKpZppZeePxb/Qzoad
NTpcfgPf6gpduXxZlygM48k35J5APBiwMqk97WfFhQaQ6yOl390Ktqnvt5UQ5SEqqUdyNMJPa/Du
Mk/pG3ABqXONUptD1QZhfS8mZPwj1Kc97ngIpqhq7iiWqjtv3sznPlKLn6Sz+b494ri6qAz9I0kh
vQ19gyfasq3/CgUezMkXQIv4DIhaBIE2bkaTSrlBswcgykUcBvVL2QYlnMuyci4h0+bPMFDtzRxM
WNAph3+o3JvfmmBhIm9rzh2dBPw/E3a0E7Zlf5muemgHlX6EcMx3IxvRhyT06yNkdDvbmRSs677w
IjItu6TlUs/lT2PZ1RMX1nz1qLS6nQHLs5t6sn3OyqV+priFJOcG4EKI3dmu0Iob681NBQBdZrl8
g9F4ZkohGEDyMVfF7EIt+XJF2YPaOitwLyAKUXFWBUwPqG13lPTRu5pTrARTG5yRAQHgKCostkWl
XodqoNkkEGhAfORtyNSVINXW93IOmf9/I4gJ/8tyKmoOcknte6XX1MHQwMxoTEdo88qFzWXy5gfi
yujuePw2wasasz9lkjj35LgUz5K1eVwNxNnvsIzrea9QhwQHd1izIq7qKaNlTTvWszAbiK22+q2y
yH7nxBlf6PU/u8RNTkMB9hhHPRUCK1IiCGr1xSKe7NRVdOpGD0Uo9xlbbNgADOi+Fig72d73ukbf
iIGWX039X6bDBPmGrgFmNU/dc+6LEOpUlG/C8xoFUFBsaNEJ5DvucOfVcw0hO17fVV+qsLPTivp+
X/SSwTZss/a0QDJ7THvdPdOlcJb4utN/SfQgz31akRLopmbU0nletudcCIjbAfBzGFY/G4+bXGFP
V2n22gIW1C4qia3aQt8xp1gRnZLeBy1rwzbDF1cnYbbbY9aKERMPh1bnCkNDjVVVFLrf+/NEIkTR
hmo85GtHKduiriKRq4sngJUcJ8sbsDn0j66xxv1gIqyt5r3LUo89/gbqQO0E+yb90AZfKRS9CJMv
SuVsnjU8c/bsPscZngrbenUW1jauq8tbEbjOBzOa7FMHortEY+Trk12VJwiRm/yo5PfBHu5kj0nD
MOwYOPAXe4VzZ0/aGNKYpCeHx2DAJhP4AtbNuuQsHtuTNTIelDrwXypc2S+B62VxhP+NXK4IBlow
OO+VGsSHBa7NOlW5KH4mLZHccGvVv6U3mLscNVYE3J2Yrr3DvH/zi1Psk8BBcmc05ffN6Fc30pDl
rXTIqB/uA4YO4DvJ6NMut9iFSDoe5KZjh1SaT905L0KMAjmrrjpIJUq/+b90RhiFW/JaCIzlLdUx
iqrig8EL/9gUPdUjm9OIbHVMAtGuC83wXkCjx6MyL4zW1zId/pCk/pomW41Q8KadDFpuhMDSixeY
Qgd/DKsLxrP0UbFy+CwSd0vdqAPG2tuuwZkzjk88TpRcQNdPLBmYaoSiJl9HdPd9CPmzWEr1auBT
ECyq3X6PMMHedIrZ66b1e8PysNTXhKEH1RThxQQCgXi9XcGoHwhCGX4wYEeaZVbacMBFOUowL3AX
ejfHcg/dOM+/rSrYXU78Fb+eyXmy8jrZW50N6N/Gq/PV6dLc1Exn3BMlUAiem004XjQecAS3eW0x
0UVXApf7F/rE/M78RJzCKvIUQVeD+zSFbZ9dSpt19nFYpcTIgxFO72xsWv8cW3IVzYhJ4ykT418e
X7s51Wzs/zhFbpovoXXzsPZr9xjAfHg0yE7o7VRk4+wPTblh+kHYXFCzSVKlIoKoMZDoysQDNHas
PL7T+/UzjaPsmXZ03OCIXAvnHLjNRtFLanOjZzNHXxN9XoBQasC9gWrJelmR3S5/Vc4rsAYBpFmm
TchEpjUDbLjqornJl5Cblx+wKOqnwEwaCMfaldfcCTKYeW3+sziZza2Ktto7AqTxqkc8AIQJG3Bi
76TRUWtpDHDHzG+aM90hGuliaoIH24DeC8ctOjmt1vAlS0sPoJxG7PciGP3mHBvwbKgmJpcoVmQP
zSEZbSu6RQFDWvxY1d4hLzxxMIq+G70g/MIyJ/LvSOOaMapDIuNGHZRNzydCTXIdosJvo9s1axpx
GvUs/2Nv2l5Ld8zpAAn2sFFQO+aWt3BDHhNCcIRaMvzmyDUfmOKQ5VNHUqIXTly0mRAdWECGGIt0
rHvNBIikWbLYQ2z++0kyVD96YbB+ornx9C6Qq/9HD9XSxKlofPVgRsyjhNT1qHHHXTV64AK9Pi82
MpxDp5fFWF0VaYULHtQ7FzBe88oiy1pQ52zu3y9BE9t+ZBJ1ARKDjmUKvgr6fv7zzsF26s1WTclF
gtOwdwamUgolbzosF3oFPibmqOIFmgnzqD27DptPxz4Ul1cmSx+OFKjVPX6fJnly0zJLixhxVTYr
SlsG0PmZo8FKbSakbuo+R2gqsAyjj8z+wFEskreknnT0aTDJj1dtkPPjX2ktjVBbQ6NrDbcROYXO
CXXAaM4Z72pRs+PJtAWco01EfuckiSuAU8N1guYWkgFRXso0D2YSrVbylclYUv1cE5k15hUlHP+n
AtW5b2Nnp9xIE2xgtCE6/8c2Uvj/mQoOigG0kBeyQ89R+UY9ZxXx4+gr6I9LDxwe7Jf+yGgZDDgX
z/qMLCTa/CskYT5HhbCGs0pABxGiwnWyowmzsdx1IoprX5GKlKJz2GGUZS6WzSkDZETSw2eZztte
qnL0HR1uAlId8gUVGA4TuRt7T5XnqTbreNSRrD8J0xD1xSpJKrDxA02xU4iyONNNk53oL2Yt7uHc
FcFpUYEbXmY4awmSzoaaE6CMc9XuRI8CpYfFk0f3+gKaB/LjzpLdON7UZJkXJ7T5bQNjK8znZ3xN
KIcb7dNCO9zs0305zoF3rvsmMsfQyleFwa7Vn44zwefdUTDN8pbuxZwH3JHI8as+6F/6jdbR2ltU
I5pXm8Z5UwITvJgQbg5avhv2+DzS8WjD8vpq8wlxiARvzV1Te85jkHnLxswakTcNPskpF8Rh4XLp
O9fPjrZjqvqWf9JXRIoqBLkcBz6Rptb41ltL8IQASptXMoqGBz/Qkj+KGBpAJa6rTs1Qu0DtIiYy
tqNo+D3kZRS0lTCc7Vn7h2KhmX4nmD+/BNThhnJYjofYyTDw3yFR6N+7KutA2zJsf2qsafwXSfwh
ZzyvSForJKX3zBHd4kEqh8LHDcmb13n2jbsiGC4W09Wd36XFQ8FxUJ20qbLy2BB99+P75OTEOR5E
Yi4YXabnEq5bhg0053PCH65vAIb5RFVZTi7jteyc5R/z+Om5T1U7naKlD38gxgk81SQoMmZ0R2po
H7iGiLPUby9EY7d/B+AizJWERTbdsBpxI9iyfeEnnZ+XubPeeG1Jf0ItRMJZOBVTcBm8xL43dC3y
2Ni6vMlG2L9UZx1HPb98IY9SlWyIewYGWDaw/bPAUEV0V0Fis+IUWwatIieQfWOqtX3DoeMz9KdR
QlVtOzmOlpmw+p3l+C5NEglt/T1JCEVAhFOHcKTyHfWdEMJx63l+cp08rORc2KaEe2O32An9gb1l
HDSW/7qm2Dr438AFQlRo2oJXmuzgljwFvFK+BTlwc+hkmhFe5dcx6javfKvhoptzPU31j1XNiNMm
ZrM8s/lsYx8CUPQjCzyq+OjtJHiFYV6+8Is27AT6argS+xF82B493JkhoIMGadCIj/MmnI5903nW
MaQHbk+ry5A9xplC9+kKKedjjwRO43MVGPwGPN+f+WqS7qbyoANfEcFm6d++z+riYI1mTA+WUaq6
JMAZc0ixhLBhtZjtF0DnsLd9dn1bnieF2oQJ8CnoJ8VAxE7scl9VlIQ7w5cJKrQDM84tZ8anAv3W
jYC4mZ9sbsVvIhTpmdnf+s9UJQBNdbV94nESzCsaqyEOxysqXPFmithehILKwa2KGW1xbXNu67Vz
ghM+F8jNnJS4iwdO3iecBPWH3Xpk3vL0YihINYykmKQwSGxcicRDKA6ii07Jin/tF0bPhwl81rRn
fOA+5oDD2ljxN7ymGjpXPLsy3YOOte+sMRd4U9K1vG3HhtJrYOhaf/ae1fd/GKc2t9a4mhT/luny
K22fPCicGuOJyRrPHuuwZgYBCidSIse/ZSInrnbKqWFnif6267DCSFOtzD5tPHRsgxb4l9szlzYX
xb4Q9QzxZjYSSty9RdwYp/8DMMxf/jpJTSDIrrYZ4X0XrkamQOnp+mcKQu3vhl7YaKZhMWfPY9nw
bZSLbUg/kv4cQeOJmCTNcxsNh8Xg6N/ZUE/NvrJqvZyEsZLipPMwdE+jxTjMUTw7u86o8Se02W8f
/aoztzainO67Y55cImhI+/HCdNxKbzsCRf2Tqwvfp4KqgMgYhgvP1eyGqJt6Sm6spQVUPh/XEMEm
bN1gnTCTtfmqfZ0acWYtMOZfbHgndSd9/OZnx5Gt91wwbBY70U/deq7agYwxtzWNd15EX4QXbgvD
QDzfoKZjSj8Mi8ZhX+oKkOp70XXBa4MtkrwpoFDp96inprum3P7/CGphT8OP3b9YPerNeIASst7L
tBH/UCbPD1NqgEp3OWQXjA+2eFwUNIN4NlBjrn3rBP/QMbCl86XIg32A7DG8kjayBl8Kemg8hUig
RiiGVA91ld8HvdTioLmJLfoizHA2st79UmXBdQ0jspAprZjAFX0G1A/me1wTL8lhQESyfSwE+84X
F+DapQKJQ/lgmt85QBS90/2IhkR78JwPdtowGhjlBCCxqdT40MMNoaKsNSVxrnLvlb8peZk9ARaO
OzsSYOYSwpyKMGynpxyp4KVY2fJvEDVxj/09u22V/SEUq954hN/4sJoZ7gpZeGrnAXE5qFas2PEt
9xoCGUw5qH2U7k2Y2O/4UcfiaZmEB6CKOfje4dxlDWI5DwF0IYHzufYZhLXWo40G/bZgnlruawZ9
x84qCCTcch/6BtHWoWJMfkEukUEamevohGyMvb4bFfXHWmv8rbVLZNTJ6Nkqb/vFRaikbYhho4r4
LnSSrPYBWprq2HMla1WijF2xI7WF81+p8ERl9cyN1LbNVk2Fnxsr5p7PoO5BtLFLddm0dkidqtLZ
5aaFZdbUy5fv1j3g3RWnisCccpWO+5oy6j4kdbhRq7R9RTkFtaGtow/4MX9hHUkwrNo8ojfk/S+m
lZeAua33MNNEPYMNnjnwmKgeET2mb6M1ylMZ8hiWZsnIuahzG4Z+RhvgdW51B8UArdMSjf913lhe
m074rF1LpJqHKC/r28hJyvNQFf5bG1bcgSyy8R31kIJ3RuEYRy0YZsWOOyE45B6yZMBDSbRTY+QA
TcNAdMomEqlRguObG9eeGPDStMFdbuNxBqmBeE1jlmGTAqXElevBSyQ3KTCD+7zM/IcM4dttaBM1
xHQaelHAyBStZad+JqqNKaZuW1716oJBohKP5HfLeNWl5OUP28+uw2iq5bJgUNadKh4BcUS5nrR8
e4q7YxkUBJ6mK+f+MDpTPl9Y54ok1lU9Ap6lssAHw7vxwmtN3CKj5bI76iCbRBxI1ZXf5aLZI3jW
zJFbAN4CKFATUfiao4xCb9Np2GRoo/0MeAeBbyAIUI9dgPR6DKln0Up1tG1ev5jmo14+BtFlzd5e
h7B/mK10NLfMWjB2+Dj2JM9+hLJhlyZYUk+ptXEuOQmgVnUMUtx95RgUAQx9ImSUQkYn2elqY9iS
8sP1knr30Cm2NdqY/RelOMpgB3TLFgDECUIKIqJ5sB9OQhrJkfU5QbfoJWpAZRE5aPTcE0ey2whN
Wh5DM9LshhqNjF78gD/epvvc5sjIlfZ5VquF26i2J8ZXEM9QmCOYjhsnDV6gabFJ458v3lXTcpwt
YdR9uQlrvj3co4gbBA9v9zzgs+XnnYnmPMxod/F7YUfGlopfFnRIGAzTEbmlfIFGFrGaQ7mRovMr
uvyUlZQ8B85sVpTFmEUhxNwEZX3AfcRrTh4zVM9MG1iMGeigWDaOXM54g4ze9808uic8qk50ckEc
XdoIwAvCjkxrRidKFbe4I5Q6jSU7loM9dKRRRP7QgUkJreFBTls+Rkj6/FttdSj5Rmwjz0qWsGVB
CiILLnSYL5wknRAnYmSYJPIkkTmbk0js3vRkKzpYuZo++wXVAYa5CZfkS4AxQ24yqlzFRVRVbJ/c
pH8VhBL+rssAQJtcJ+57BLstDX4g7e2z6TB4W9MR7w9VZ4WjroeCe1XLkJMiSACfe2yXlbwgWhFJ
x+RQufG6kkd3BDQ5rjGKWFpE5MmUgaT76jWG2+3A53MLM587wBb/HH7Yr4axb3jXLIU133BoYo8m
FU5iuKPBeuL1xs8azH3Izioi7oWKIMotgmr8jQ+AcuEpQusMfS5hr8PzJMqLUeCw9nr4H0dnthyr
sQXRLyKCAqqA1x7oSUOrNeuFkOQj5hmK4evv4j7Z4QjbOq2G2pU7c+XsfxqhZVhbN10zQzhZSwnb
dG4tVg1d/Ym9FFAbE4IZDFwpKMKxcCNQbd36feDgccLwaXtzhQNj6Dz0Ju4z+75y4DVZOaiozeDl
MDR0Y8XZpUMckQjflUyObNwM8yQthYNPh3UB1FBrz9tPdc9XCB6JGrasuCqbvU3R3WSKRX5Nj44m
sDxefrxTbEzFZVpyvRXM+N6OdRZvnFwISnQico4K/jR9uHs+hyqDTBPWzgnzih09Ox7WukdW7R0F
G7KS06cUdtUEwD6t4ZDlnuVvMY8oyV4WOxblW173HXOQdDtQAe4quVK0t43xHT9PSU4xJBm+Xh4i
ZYxyzxDe2q8JeH7zRXDlMiBEu4lPeIHv5w4jSp7dDdgAwSExCJ8zZbS/k92vKPNiKg8MgtHz4BIY
2deVIFcOmWby7kwlEq+ASa1zOA1Sl/NeTRW8WRc/IMv5fnWpMpGqP5jDLPOYHKR3ngsr/JvkkNJJ
ldvJ7xyL+q6gvBopBcoLv/fFyUP6Q7FTYgny8QK1bFVZssAZ+8SGV3XIuBbMI6Ku2NXiyDAgZbjJ
N5qB1ii1NT6lsFHnIsKaRaCinp/5Z+6Tj/G23i82TrogRoi2toTqux8WsZOxY1Rp5G4w4m54RLbN
YjbpfQmEVYyS22SHK+neirxCfhghIZ7TnKUIPE6rKXiHBjlk2ylMhzs9kvDfzdhOyj0SU91sI5J+
NzwR3H7TFkKfEUvnLZ/lfGnx6HdgZGv3CqmZahq6N5r+NDOb8qJtWbaA0sJWCHVyiI+0FXR/5lCl
P0aXMAuPHTbKk0XAWBwlp/XLDLryD0xR2FxLi6DspraK5WFgiHlsu1Q+lFHNOiLkZQrMZqyMp2iu
K+Ou6Jr8O6YZ/p/TRxSANTXmWISBmloG+j+dHfx+hSVPdxRK+q0BVU2b9s9qHuRxNZL0QbFQ/A+u
kfjFo15evWjGnJYS9jvgdoJaa0Y2DWIsrCDBtXSNkP1LVrCW76qBNZqdMa85QjDMkgK13ylu6dMt
o7PzlDcAzvdZqXCs1YbDarOtQXw9w8606l2L2fCnNrmXU0Rh1m+C0jF3SzlG0gWt17HMSVtUoNVz
5t/IYdPWJUUaERUnrwqFJMFbR1hYm+7OneOYtSpphL4u/O+wSVo0FLhKiz0z0jX8hA2rmiCplXpQ
Rue8wsi8ZdX8AojxmifpdDWmmfKGdhJ3eMtg/bRx9Ehedn5o+UoloK2n7JRjxD0pS2O5wK0cnzrd
qYBTJjtixm6eafiZb2zzlz03PGoqJ9f4wsBoXijp5f1sDWpfd3R2pYCnAuF183uk+pexdEZ8C2m6
tWPbvUxEh+5V2eF7zjzjXHqTuTM7+bnwRdmHsn9uANbsSsB7eBNotsPJU7KcRXlkH9sQovHdWH8Q
VHhnYe/95kSdnoweUgHzfXKMcVLS+5z7X7UClRQJzeKsRrzdhFWe81YdumD2HfUlgSq9G3G50qsG
q7iWwjXv7TEOt9i5vkKPchpwkW6NZbWGAIEU0twRd3pZOPE3PekA6FpGuyOskdJqOCW/lQldbp4H
45xRl/JUpBAazLydr5gHacdoDRqFPK+94MMuLlk2pD91HQH/SIv02NIJ+GjoYXlXPJQ7rrEuCSG5
fHFln0+cn0QbYrCj71NCchFdX/5za7O/wFRaYZdt+Jsyye8ib2kvfuM1dxZpJALzXXnExDW8DVjE
WOx2zaPfuNyuW2iRhun2Ly1VcWA0SJyA1pn5c5U/aez6274trFcT0+TWk8o6weC2j47u7bcwjdS/
gYzbobVoB8KCIK6W6LJXKdPmw5Ye93urIn1sscSuWyN/piesOSyNSaCBlPTeAImi6iY9iKL+R/lK
uQcjgYiXI0lctIYLHlY4o6W2HdReLFyHEG4C8Reno56HeqPDnGOOZVTBG2ZjQ9vpLBP3eaOTN5hA
OWZpBkc8JUMwCNUfpSrHe5CuMH0HhQBAFxFCoo+6SLqP3QWyyQn6wYzxJR09VjyTt2Fc9q+cLKqA
az27D6PjPQ8kS+6zeGkUb+VuPFmmkX/jx72RH6k/7YEcjh8P2GSr6UQ/U/hWZX5gIKJ9Sq5Dl7kr
rEOFIYKAKWot+bnuyBfoSlr4I+k4nEVuDH/EAMmscmfMnam78o77dMslec+kM+6A0yJFWTCgSioW
oTR3qOtoXG9TArk+Lkn/MP3Lg+U0vBcgDJJWtTvX3oa0J91yMFIakEaxF5WfH0EHN1e6x0iCFqN7
WsgGBbnoT4TtTFwjtZ/uaP3m0tZ38nXGE/LJr2KkccF4ronmfRoZVwbME+UdxXC01Dh4aoD4DYSJ
Sqqej7UVO0cJio16b0iFLJlLZJtoXH4LEc9Y/3sdLKIhRjUO78IwcY3TJqvYxkaQEcJxQKfkIsDx
Nibzs6IanApcI3pXbRNuZyr7XjIdUwi6yMb9gYIyPmY2W8hN2S5EFMjEocjjE7V+oq6TOwXPSWxk
3afQ/iO7/lrq4imuJViBTt01wEax2hQ0ZPDfyMiMNeaWgtb+PY1L/czvRG04r92DIPWOwCz1f6Zj
+h/uiBEynqDdN40snP0SYeaPoIjB/cU0syuXSLzYc0OIQ1qEPK2S2lOKsG8irXBhpzDkFoycbvrK
HaQ+eFYx7fIlh42H0bw+qQhgeV7jVnAqFFiFi6EBjvmYS5N1aFctn+ZED8gUYshnWWhdWM/2e2ek
lVBYGC5caOunJvQ/RgnUv+f2dEsiL/lD9MQ/USfc/82sSgM3Ue6OhAFZD2bCEM217n8sF9GaiZd+
G5R5GnwaF9RfZWM16hhUCQcIgqL0C2GCqBf4vU1z9mJ8N5nyufuhfG/b0G+O0Vj8/0JKJoM70Xsy
mPqDmB+zOwur6szbOP7KI2Vd2lb/MzXuBPhoX4kj7EtjUY09UgwQhEDntqK3NISPMnpghUUU1GZn
vsOtRa4/N+fA7PvygawK+ImsZZHSxeRFq1SVDVFpVnPg9ZrvPk2d+9TT4aOQU4pF0Ii35iDfQMFG
bwgwrKBxvD0aRp58jkgLT5NoSRIWMOIbWJT31A480lpgX3PtikM7T8nVNoR+t3LMuH0m+hVLuqJe
jdq7NF7aHnwfaC+DoE3eC6TEA8ESkr9q0Fs0nuqlckzcsNnY7Cs/tLZwnXSA3qauCc8E03JMDSKW
bdJzi9v9ZSEQMGw+o31jOxMSJNfi2CAM7qy8D29L7oFqiGjHw6cY3muXemGu07QjYfSyv8mAEauZ
po4x0Rl4W5HOvEBZgXqDS2N6A6VWRTvlc+PcSJNVWx/Zzt08J/U96UV2+SKydgui+4MR1eIOymR3
mSavOZOlaN7dlgukEm6zRwmev9oofgISiZM28q7gcb9MR9b4UBHrNoVFREfFpXULwV4EvZy7i23V
nD4cg4FSg30Sc35bw8F7iqwg1GeWwe6kHw+zzwcyuvnQbOsx4mbmyc7faBxgjwlxyrPG3/Dsyl68
9n2roMabIA73IWnPflMqLsAXlUp19LrSPDG6i+M0tw09GVzvT9yZTMaOyvpUix2eMpL+52bh6uOz
Zti1odL7AUOHwKbctk9zVfTHMpmmdxL75dHrS6BufLAuhEEWos9TUy/3fstK3ZyM+NL6lf2SWh4/
rdelPrISv+AVqDE8Gm1mbDMjfpkSWIfUBgAGVfCSnO1oUhChNYzZicAWtlcvYqnvIEWCZnXi76YL
q50Yw/BDm/0D+DD5ZCUrx6xww/Bidyp+zKuheCW1hg02B2bqD/TPsrIdqq8yRaRh22j+ZhblKmVf
DbvWbXKI0BU9F8YQ3qj0YKMI9fiH2m3nG6LLYeTiSooH3sadEMV8KOGUcFHEIl2iPQ72rpupcTun
HXuqFbm/S8LEjnfsj6huxKqJgdGoZmzYoeUkbKGLZW/mfXQIJ4RQvjnptkyFPeO75FQJG+YCe1HV
bxzr/iCn3n3rJ538Yg/GXwHSaycJkv/NpcAGwDuj3fTUBR8S137vR8KtG3+W47gjbZ7fkEkyeOHS
NJ4tkiifQ6k1DglphIGqZPiQjCrG5801YU+58VvcNz2VGcq54m+CPMYbPGPim0paAhyyGCkVG8Ry
2NB8hBQpvHAlxQtn99EOd6IXtIU0DlEhxJ+fjmA+VuA6TQAxs3koXxzq3QkBWc0z9uUWumA4A7Sg
kTsppp42YDp6WBvmA5Pr2N4IyyxPwNQMbvezi7KX5/qUQB5ioptduhxqb0ezYIiDMxq+pV2YQWXX
5a1KlJ9wgpjxLhKCxW/kUXdQhRXjQZvEUJl9daLm2n9o0r797jmK7sbcdV+JYA27OepZCnDxljQ8
2XwRmnbJ/A1icrUNUa+/s5r2eFZR051ATD4m5EtuaUxH4s62zfIzZa36S6oyDijAZM2Wmf21q8Ew
WFmc/NaWjQvKGNbyrNC5YNdLHxZ/orRyNpy3Eu/rruqLIYh84a72v9p7x9DRvrKaDE+2XYRvczM8
VNXSn/sUiH9J6c1PxMV5T9KD18bcWZsYaMYKShGgdjxaoEVm9Geskd0/t9NDwL8XvhieyXW4kdTO
DbD1zzCWZWBx1yfd5c53KhTTqYw4t8eCtQ0SpNU/JMxFNeWxK41LF/+Nczk8lBD87qUkPYbZE6q6
ORExzIv0l40/b/ckNlaOrm6+h4kSWQS98wQsawPyOfqHkpU9cg2oP+dJ00zTaFG+Ltp6I0yHetHR
Pbite4Ztv3aHRx/acbYmw0vEIUe+awOfHaF8d6RqQapzu6Bt6pBzthyK6GbVunlIm14DqJ+aYkP/
2vgEQlEHPKImxQuGd0ZZ9/uDi9KEmeH/ebbGWrrb5EX63IMc6c60JA5H+mWK+xYO6EaNXLM2gHF7
KGR5afDeTaLPTA4UIhNEU5s8mvIgGSNumEjCb7JrSwK0KXtaKK23DHTngcoxDzKUSf8ooZAJ8ync
I03cgszIxgI99//uCZIctqYHF2sreTImBy7l+IeKOAyPuAz96UbfyaDusBBlO1olwmcoG4JJH2JS
BYZ/7SVrtzlQ6aBVdksthLcWsngpfdDC6v4Dwpk80pMlky89e3zdJu4JPP+vnZXwI7V2/8E6JNvl
fFj51lk8tU8lx2KEzPzuATalIHSKqs1oKEbdHls3stLo1GgKwj5OqqwPky+6n5hD/f+7E+8Lj6BD
gTrwSF4hw34h5FKcFqNpE9Ran6UV+xnqH5lv6mzfsm98Ckka/YYtLNSsCRVMvML5i+TQIsggid/x
1vGNjeTJIbHSNSeXjL0K2sn9AlsKab6abcqGQMocber1+EbFjG3sGgjH1bNpLKBVIU0qYMj/gKfU
4j6tCU9sAQC1l4WunOexBwtB3iy++MnU/IvbtruFfpkRyW3az4S30pk0rd5FFLU+U/+RnnxCvXes
UPuDoZiHkkJixJwdo9x7Vp8cc7Nti73v1O1NGGp5M4pIXebMkB7GPJyDmBsK3HlIKYpfSWcGcOLj
XT/J5GxbBf6yaepvuELNk48S/ZE1qbUnTJehbJedfMhTo8fYyWSmrrVtNB8Ji0peWkgodejMxEmW
OjlOWC8/uyiaf5SVL9fG67PHuV4k7wR6LbzGFI+iU/RE66J8d6hT3fWh8x98q45eCpCmXdEZ38ZI
+c1k6+TowhJbTfvlZzdZ6PdrR0VYxArpSsY/GcYPNgGldVEUOm5GbSdk8UmcweuIXJBm4CuuYYxj
agM2Up0irWxwPmX6tAK4NjqmVkqNfLNTUYPXIGbVMWtauXclP92/EFdu70vuePR5ZkE9YuMd7CNY
GPuw4HVANHLmexoo9ffSpQbsiAW1P/U1kQv8pmXZMUohMkYEzSevPJkcZuT9/TC274caS5SJ+I+N
M1dvmluTvwGn9k4ogjS1QdrkMwxr/UBeeXxa4qg/lRxtJWlYSkMcRarchqWBwxesA0uX0dvTz7AE
Q6HyQ+KH4ysQlf5C6XVxE2v/CCgOB8sry102iYCk0NQ64d8MibsDbjPWxJSUwE0WpJWpmOHmTdxa
p31A5an8YpAap6AceroC8SOLi8LvLQLLYN0O34BRumWRdxhqKMmc2c4HUm1KADrRI0hQb6Z0wrG8
u3mcXEAaUyJR37tk+AWgISysYSrmc8eLt2+rBBePPykKMNYMSeDgknovV9r9E4KzUHvwcNYZvxk7
IGToQlL7J6Xp7xNGpBd2jShPfeGy/UtSytp+CC2OTyjgkQjiamzq7Yj7ZLrYcYenl8q6KL3ivLFo
UOJ+82srYdrbImeRco/nv6sAD8fpJ0oknifKSONlQ9wHQ7PIJllsi5oPA8FN5VedtEQu5rSwCa1l
IzxEhHEs+DzH+JKpGMKn7HM57JfJuNf5ipfBJYvBrOVko4fJzZ4z3+lRs0RSsJvJdBrTyRPjYyj8
NnoacSPdYChhkIgzgyg0fJY95ECGfte2y2ONtYMJJS+9Dn+eaFnv+WCSToUhVn6m6y//CC6QG/KW
fjy3ehHLGZZl/QKIGSBcy7IaeEK1TmKpK0LvCuSVzS8pKk5LJ4Y1BKQsM/hty5H8pM/tCu2rJMt4
sQi68jAkfUGFkRf1+VEDBQN/PwEFIwFag32D0G4eRtURUEnL7GPEpMpYSGhOrZ5kOuF0VfuXJWn5
rSSmtQDpg/u7hcRnIZ2xvcdByxXYLXx2ntqJIX00BmyL/TR75r+sM6hCIStlXhKQANw1qxo4JX9I
kjZdMgv4eIWU53EcXPeBpE7Nc18LipRNwzUus9BFuLeUKItdCxqlvhTCd49UspnNacxyKHjulIjv
lW7K9Kvb6s+WoxsUiiqMTcp+4YXVa7dQRQM1IWioUBsviTCdP1MPXF3y2KvvgUA4j3S0uO8RL3Ou
sOigL13IJWkvsB5T6wus7CCLCpiNz+kKudP4BHZqnuDTaoRWq6i8ANOl8PZuwUJ1h+yFI4Oeo8PY
5OOzhd76a/TZKzXB4FsiHy2VLDuJBgdyip6/QQufMd3iyQ4za8ZW20zPkFa8C1caBo+Iq/k75nkK
HKhHRVUDMx9meu8D49zklv3OzRGBQRfGgUnbf0va6W+20ySgO4XLnhrQ1p3CPzbY7BkliDmgfvfx
E74LqldxIMT/7AFfBw8D4Gr1M/O6fgfqdJbESDcTVduVPV5pdNiWkoQ4cLgrIcmbt8YVfYZIcrfv
qpN4F6expdMcLu6+wGe1E4MitgfzkLrFyApwUBFyVXV6tLouxxLiDQeLUkSwlKp5INPiXuseCX4b
0soFumAeA3ImHxgcx3t0a/OSRrV7MqUnPpy+D89w8mi48gy/+lzqxr/P9OqVCp2XfMDYPph+8t/M
xf5gkrEmVwtqpMJgk/sspB29sTLvzpus6V5AHNzmlakgh5Jgw9MQvzQszOTG6fGHwkC8IS+LNwRB
7x69rvqNQqGvXrUOKeE92CEAljg4vIubi/qRCcBr11FqOfarUz9jKp0s4T3F0F/BRMFNKISLdaWt
C2L1iwOtIgd2BST6vfDaP5+9egDYJvyawSj9C+ni5masnasEahhkYT1tbM84sg1D9i48DmyTcM7d
oASRM9Vx8CRl9RoZ8mlgxDwJ2CpBS0/kA1CHjHUqryj2XMcoI1XS+aERlFZcb1IE63Y3AZW/L7Us
Llxm0eC8GzvCBG9Foy5QgkPCsLEZMxeOz2LJZ2fjtfCL85Ei05I3zh5FmZ0DTr0DBhOui+yu0DsG
HImz/GxJRWz6wX7z2C3tWesUG+Lrj27thw/GZN2nhOY2A5nrAFASH1WX97t5cXUwT369Qwku94sB
R3SQXf0Dwq8PsLP2Qec47/FMHJJS9i1zPGBJ8MVMsCwWfNP17vCWqrPU2I9bQYVWG+K30y2pZ0v7
L3kEM44aYYgw6mch/gjUUZf2xcVIfSrjWL2zEr/IBaO4aJOEhmSJpjqIz3nW/1lNdt/BQOgabdlI
qGZzscMiPdiuOuFWdXbKkxWaThgfsSbn+6iNURErOQdV31pXJH/vIpP5AlQPrTkcXwDqOMxCy17H
znzBZ/kVi8EldtMCx8atHOB5+gYCyYItok8SGye4CEq+VnthRDB0saLxOphoKTmV77wlzDNtHLh6
ptrdtZMjyNjZs9Ns3LhsPgWe42BsKujAzYhr+EJNp6u22uVs4MkAyirEZvKw8LLgkQeYSNZTs3ob
GF8ZZ+fc2Xca8MS4cvJ4PeGibiv10OD9xI8u4p1JHy6yGj3lTKs7QQoaN7zVHwmLYU0bhd7EOv9X
2Hx9em8xbi1T4Nkz2+4IzGXctl5S3YV2/+qze3yOWhupKcXiqOkd7UL7ULv29CNMyXXC8e5cFDDu
YCCDQFy0Acw1oFqE9Y5Qj7KHDmrMoe6NHw28eEOtVo9JmKyFp1RHUwavoqObtO4P9YK4RLJ8rKii
J/ZqavZPuS/0AwayewLL9IxLky2ON5fV3nbm8JS7BrddJufkHJcD8gaAgMPomoIVBiGGghIAyJFp
Q38tTQUOOVuqs1NB3aGhPkl19z3GtFzC03DFwGUcO+YGtldPgFQkDw3EoQCwVLNr/Dp5jYXxA6x9
GM9eYoDOJB39h93YBCcDt/qA57/CN51Q8m2UkwyWlvJahNNxOjFXcw5W9nCBZmMcU3eor3SxpJ9c
6PFHJY3DZ4neltRzdaUKwr2zbB34869TJQ4aUUs+dgWMAaJYyB5WxBSVstRJ++gWqTlkVy+35cb3
LOPGcYNxZfxuMN6khwmB8NOxe/WfHjy8MyKa561Oo846sf7lWp98Dp0TPipOpQu6YoCZwLsn5XAn
bZeu1bR0omHHzuC91BjxOWHBU/VcExI6f4opx4ZdDURI+e6zJPsv6Vwc5X6T7fgb/2zGSz1fxFJG
74lBb7UXWu4Wgc6jF0h9z/b8rxm1fmpiaswdYCRIBvmP6YX4PuLlzqPB4LGp8XqZUXHXFE3LVtTK
MC9n5r6grme74PzIN1J6dTCPg/fKWpg0Rz5wpRxoMDmkVsup1Lj+nbcu2YcE9ZF2JaAcUWSKSz21
HIC1LF7Yr9A5y2M9OWYFtyPOXrle8UJi40aUjde/UyEHpJIdE9hRVbiP7PAfo3VsBA+X32fL0Jzt
srcCTPnVM9XcIUXX1DLtLJPydhURsCwY177wU9FWPvSvrYEprig9RbdfBS+pdpmlTLbMjb/SRtg+
3yahz+YwvXtNFPg9FquScM0y2RPc9bJmC20V/0X2XNd0exgQV1xGQlTs+z5J3bdsobhlmtNHUyqO
rKaV53IMg7zNfjojB3ED5d8HJahmfpmkzAg2Rf91xjJcSPTAXRp5X8N10Q+O79vI9El7mON+/Rm6
6FFZ8Xr4KVveGV7UHSKRdC8cpfPeHCtAIE7R5x+uUurXnET6i78MokqcVHs66qq/0A2vSUIYZj8M
/UdnL49apYgLE1usbU8xQLyo7qas+jD0cEvc9ifCi7xlVZUSmJrM4yhLfcdybC2QXoEuGeuaMdZ7
iZVxyxHywwR3Bkk6naqFF41DLPtktTOZkamPkk3XUsI26LrYI8GWBzmYHjmyYd131K9sgZ5Vm4Uk
QqLukpll9tot7GEGV1PgiUqq2RxW2Wtl8151jYioK+Tf4+D5B3Ds/9C6F1DW3T6HOXZJMvyVCXDv
E4+Jc18Z8WGaSX+Ndhmmuw4RfNeWFkTrZBgN1sDsNWT92uLF2bA3B6siGHonswDSKentyZy1Sz1f
5AMJu9Hk2gwVOuw+/VofwXAUbFeKCtSMf81S4lhuiAODMA+9XO6cnGjOSy+MX9FhwjRxp8sPrDzY
sIcXg6oyBV2kJnWERQEVfYFtcojcymPwLjtNUxuEUQPi3mEYsRuWY3Y0u0YEjesUT5q84L5KVq0w
LWiA6nKG4UI9Rk56FAT4iJZO3Tf+/eZgO8Yc0PbH8G25sPqGob7XS3zzoNMwkkB0LuA516sMbglZ
/ZBRTn67rHvmARK0dubTS+lgeGfLKn+5ptPQYBOrvmV13t5bZBFpGUU6trzhq5WSsMtGi+QWjxYu
auVHq7rJEJUB3ISujVCjkvrO7/UjHsKnWmB6nmkt3MAs+fF1WV3A0FT7fo6ZFvXaOp6xOL60Rt2c
epX4uykigeiWzG1J9DMXLYejMzkBRo2XWJSPdd1ylCKNTkA4Ivc4Mg7dBraZ5IQmXMjsofIx8Q6d
do1n4o6reMue2sKguz774s1e8XSpz5iDRTM/GjJ+Wljv4MTJql2Ed/rJCPtrnkHZZagw92g15r72
mvQ/Ex8Brxke3F762WFCwNrzBmkhNmFR2lNzKWmgN4anZBg0NT+kNjaYftMIJ9Fa2peo5KOWZFao
8FpLvZtLNLPKBAMQaH7OunbcgEAJN70IDC8XYODbuzZxymObxhCcQhgzyvsLu/jOwUsN+ZT9TOZ9
cx1QpwX6yMEabXnv8mo/GCkJ4InvRRlyOEIwEXs8u1xpEUv7MahDb3zxZFTtEumlL3QfnBu2Ofe2
29j/yNWwqhvS8MMmqrui9mDA1YO3Z6f2FnnmQMqWS5FH9maecOtUC4q6P84j6y/cwDtzHTp2RsjU
SjCfKu3Ij84giB98wxlR2WHBZDZVCeeFXPR9Dj//7C6gE/nm1u6XX7jdrTXshxqaASsupPkTjn/8
ibHfJ5fYg8hvMXBs8LSnj0vG3mQYaBVIeTpew7ZItlMtuo+FFR3yBwXcUGmSczJEkToVEpdqhR7C
LI8mBj4aUB/sHq6bVh7bB5JV+Y5nrToAOmhJtMD1c6iaA8/sYlZm7qQxCQgpH8o0GY8w7PhkZG58
MIUCwyc6tsUm+bBSI9nEWsW5xhNJumTmaLxY7lQ8O1PUv+pGNg9VFplBFy/ji6ANAP0OuejcKXQK
WcyXXFOoU1kFsyH9wH9ArH3GyXHNVLkUO+2wBQLAKqJkyAN6luqHpu7sYOjEd+aXZ+n146/mDnch
ACh49xJ+mdh22d1fzAedH7LCUfgKmwYuQJIuYX+g3WFkuxqGV+zbwyXSkUpvOWKNE4wSNeikRMdr
v+bKTMATFWIT110nWM1U7ltDemLvUBd9dRMEaWPpcXpjeCwdzoCse3Jd71cMSYxW1dqHHJ7WflIz
nuTM8iVcZjXtHa5ewcIgcag8npticCEoTYSIIrp/8K83677OnIDhkLrFsO5ky3+6T5rvuXD/m8tO
HXLdZnv233GGj7DgWUZtOy6gY55SWRhfXl2FVEit+XXsw0RMPYs+XmjHDRfTfNgAl/0Pdi/5SovT
ZqWrbTMaOA9cnPpt01Mmww8PDSNe7/Xc5atzV0U12XqC5U5ERxsW6t7aLn56kmWCWa5pNZbYubnj
lQmLALc4VmxzmN+7waoADJGi4mVJzWX+MtisKs/uOKbYNtqSryl0K8yKfcxOEIGBfpiETyTAsKPc
A+SA7pSXWIS2CgPZAeday1ozKdo3WmGI9sKUceS5gHxQjQ8u9ix2vsag43UewzihibxWCUY8c7hb
sC8DXlGu3C9F+Mm0vdwcctTmhpC6dUSi0qcBvMILoWUXuAimwLfG1XD6sSIWN1OP4yGLfSyXPf+6
aXbRH/zJYe9ThXkmEv9FcqM8LhjYVzMdjbDF2stuzNBEAwgqTbm33cq5Mb33l2yCPIb5CgHP1yJ6
DFWr9onP9xKrOwaNekSrtdIPemK6c6xZ4HPBbcGWuqzDCNkPZxPeKMt0dEgW/6wX2JTH2BCp46Mt
gxX2DxkysrJ27FkbUFPUZdHd6JFiQVxDMdmgOWQHFg92us8Fxg3M/LF4tTL9ls4lMuQ8w7gh9m9j
2pPNXxcXYD6BlKK6W/vRnR8zenY3Q4zNiOdnN5WD94DXRt23OHWBGANpbBwWv7OkU4nz4L/EHkQQ
FnPMBmx8iywblCucOUgy3OFOzbIMWEDqLESV0+54ppt+2SSLzlfajxCXwYzd+45B+Eg0xKabBzIp
uHqqdBoAYJjXxvMkEnJaLIP2OcXsi10tqAhHs2ELUPpxfOy9hrR1AuHbyTt/16LDYDPlzfvFdIWZ
Peyd1zC23vlUVwUcb+4mMtK7JXSX99KBX1h1I5a21qJOc0nKq8hMvff0jJ86bW70kLK0D8E6r40X
4i9C/4AFuK5z0PcEwXhIFPxP1gUDojknFVBPmCwub1++PXO781osPLVZMSml9JXR+ObTzteUF1pI
BkopQ4/FUpft03USDaEVUo0xeSgt2Ox3JGM3lZ0yRfojrVGQwh/r1P2bF+9fT5CfQA1kkt6g8wqH
Uo7bsncwgS7Us+976VrcnSTeT/iEsDiTtAosr1ydM0vJf3CRr2TQqHFXrko+OUieCHnSryAIsQMr
Z+Cn1Gthj0H7dHibYYKQWJj76YHzt3maSGbOJyLnNlEq/jLjMZh5a6AB9lTGONfUEuce5+sRUbU4
pmlPRYhFSR8bPH/HfqBizSmw6lpRepmwZ9w8f9rFcIUPrmmz/s7NnyUyDrppabHMoSw2Y46+FVv+
0zzSq+BOlI7kc33yarqoMIEZHxFlviAfWzPkaVIL5MBGfJXdENcB7aJgQ0ZIoaWS/YEhtD0XC1Yv
qjHrR6+drWObjCvFgbI439LECGyfHU+aXthO+dfUN26jbVU7Bwou/lgDDTcfrYkCoAabezt24GN6
GjW9Fbc6f9X0roHcp8D+0hfQVtZIhPdV2VrO+ymdl+LyP87OY0luJO2yr/Jbrwc2cAccDozNP4vQ
IiNFpCQ3MIokNODQ4unnxK7JbmPbzKaqrauKoQCH+/3uPdeGef6skWqrE2YB9IqhaY9DUY3ATBs/
vB86btsHBrpVvp2qDNJDPBf9uFPeQix2w9yvbIndFPI8NbfFux7q5ymbrqm01UbWw3dCRZNZzwNu
S/Qhdn5moQcS6Dmh2CaCuYNHKsLIpkAPbCZOhociCfgBJ1v9nLrAnEJ0OmyNSH+Nn79aFsnDaEZH
t7GDxaDTVw2B94hI7sREe5oitMkcc09mZ9gt7Bw2UUgcGLWmEfnZX+h3VXM+3mVuDvVN6Khe58Yv
eNqmoy3XmBUo455H+cayXn2yC1jeDYfLadssenpGax2e3QX6eEoM+yBQJE+5Zb/dCNlb6iXabWTL
4AX7c0fUJx4xhztdy4jSNifPrv0jmwmQF9mkt9jNEewkJS2PEBXmnExynZKHjsI7xVMpe7CcQYxn
ZsDzCbKKh3XLN90Bm8UYMOrAwJRyTj3oYQwvQixQpTudfcxF7n0zlAld3SV33mh2ZSpQF4O/kqCh
uYsGqoPWDKsiMiIhPdgFkkAA4ADYpHGb15Q/+L3OK7PrB3eLWkFb4kJQd8dblGzLBkUImlU8XE6e
DpNrAoztMvpAzNDEIGmBiEynXTJPBFaKUWXrWQ/tT79iKt/qGvmJlWrnexyyK65dq0jmeAtuAvB7
TR7tAMKu5hrkiEdvLY5mamXTZAM8Cit04s8bm5jIISkCfV8t2Rfo4tF2IU5MNE7Xp9hr7ot2ealA
VcmBkRFQJupprKX57CLUw0BXeLG9sV6NnquZLxa5tfK8ogYJEav+9lovYZnkPwqsINug7mt8WEmw
EGK1sl3fhO7Bhu+MZzOv3hcv3btJ8ejFya/MYxEggE8au0sJJzCG4PllxvpWi6E0FeGJla6jGGZS
2oPdjeCBbssWAY2AX1u8DZ2XMSsDv40OywLb4GXaWRz7j/bgZJdlIG3foj6j3DAoMmFwaLGQHTJO
CZqE2/zc0/b+SG1yxUUzowL39bBLgk6dkW84Ouui31ekme8iAEOfCUwBYMJAn5CTA44fuawe9DwH
B6bSEgcWIfRlqvWu1f6npvD7TAkQWw4I63uWHAitKuVL4Dbe6Yk9Ao7WhRSYV30YJgk+NaQL9TPd
oNaq6cWh8uWrCKa8ItOS118m7DnkdyFJxbs80fIJZ/kTJQ7Oqb3hEkLp3/vGUvd4BJlmMlimp1Zk
QOvj8ClmSrmh2FLqDU76jiaQ3gm2sCDn17rvxPfIwwQsffJRfVqJB9ML9jc1VGf7UAaNt1FNVTwU
QTptHJJNV4CGKtjN/ONy1TrOACcbk9OZIad5c5Sum90wxONzNuTyfklDLlcnSQ8kI/MTe0EmJJ4k
IA688jZXZ3PL6Ih+59HCk+DVeTdcR63Mt66J3C/sY7pTFs3W3gwiPQdx13noHZa7B7IlfiDix5/2
LDC8I5Lnc1te9JRfRnd4qBgkEaUPiIyPeZJfl7LPdvR53LpWCD2tg9FzYPFalFdTVnUsOPHyF7cE
O02TNFMFijmq+jNJwAHJhmUdIZYHHnF5poQlcs5qKUsgsaO4NvXEH8I9S3t7/iHStt6NnFbStW3T
da9cHe7GqaRGjAYP2BwBzYZMPo9xDQsU9apaZlhGDKQP5SSikEhH51hHi9WcDFhVj9dW1taEBiPC
u7ouZX9IO36L5wVwEVjOzONk7AKcprCH0swB1saG7lEcKqFm4u5Ck9kr4JF70YbYdhfFulCP8MsU
pWSo4gPJUFqDPfEjZmr5ACCBsm/DV/Er1kt+7PNRW8x2WO5Km36Q7UgS7sHHRXaGVhXsuALzx7lQ
PwdSf9tQwEKOFRhDUgXNauRuS0fC07M30KgOfiL/DBRhMjIjjOE7NKRfqYkQxDuRj/tWWQepipz4
XvnkcLbACU+kAUGHwobIxHheQIUxEhAMQYRnyb1jar4UklPPoNbJ7NIZhDpqJlBUDDZ3WPYAaUwl
Dm9v8KbLQl4XLahWIQIukh+mRBRTxw8gZZVedYgqxgf4pp1geVFdG3vbptHt18HYRU5XQzEnm3DC
BLsmEcdNhzmiH96AKWG2cavevtO0aJ+CNLOCZ9rYvK0WNTjWEnzKlr5o+UsQBn7y3CgcVhPWpc2A
seAjbmHurbLYdS51OHc0r2H63qVBsoR7HO5lgwZUDLfOQab02dShn0yy7ZJnDoCTswWLiZxd1n6x
aa0p/VCxzHYOpwjvK+fxsT9agxnTnWu3VJHC08Kh5rFqn+Wc1E9VA54K+nGov8K/18VjjIDpPrfK
Za4E5KGKnwYeBtU2CANTPgDbVhz76JHuzWkg/DntBpVa6iaixXdtQpWjGZPUeWauSbTFsSO/XUFC
oYNwzTkk2iUhgWVkGoqkEcYkBdFmye/IiTqUWZeWzx5/UvMwImZQ8MukCgHjWLg6Q/HAFYm9txqg
aCV0MvvGHYhk55zBVtosU3OePSny5wl0i7XvEj3a4UoMdYUegkuLnqzlW1PQTnd2gRd9I6Iqd3mp
ouUB32XabJuwjeZXtmoE+NHZk/KH77bqiU1fofe564dEG3sEpLZQ7b2V25mg6T0bvQ9yzZV5cIxQ
y55xAO6W1SLQBtdzDGvFrBCbesiHGejP0AoJgyXS5YlX0QJm1tbk5hO3X4dUzXHLZu+FYTeg3bxy
jkQV1TfXTak1x8amNjwi6H0NU9HfJwwS87sIXC1OGoxhxyVtCvdeVOB4L3QllFcOf5k6cAAaWXaz
idxwKMCMruKY977KfLhVkGN62I8jj4sZOYGnZRAUOXerK6kZ6HVlxIZVJ/lge+hQqWib4nVusr5+
B3CnU35B7PFgCYZ9E6YM3mvKZ8MTHWK2OBZxF013DNpnRd8vx601cP34vSqaSm/GsCfCMvDF3xWJ
cscTnrOyhSTn+AcsYK18I95Lp6lLdejeY2/8I6Wh441hSK1+JJOb3I2qY4eqmKFugbdkJxg23UM+
ivJg38IklU0b1coySOwIGt7N2g8k5w1FLaOIstRR+LVixzo+ebiPWcNol3YKy6XKpWrL23G36Mkw
eW2YjL8mAs/VplSxrncYcKbue24NQfQ9peV8PNlylNld3un+OHgopjQJNfktiz42eJKtKDwZHEf2
FWv2dCWQCAywaQf6sb1iAWpPEU7M6ece85LE/pawXExOgv1rUW6f3JVk4NJ7u5D0N0azTE8OlnED
nSZ2mZJxVh5yBEQ6HA6lnWL0FXWU4ZJxoms0BDQTqLwhb98XOS2RXTrfWZi4OwbOKnm3lhKl3S1p
R36ondDCAOsA0fJo+9aXdFr8977HO7yyJkrjQyT4t9oYtSmn0L76lSmPKvG6b5EMPA3fRCqBuZJc
2DlYoMwmCXxbqHfzUPY0uqJ4oBenVbJHFKOebxwiO95Lh4ADCztxA1Ycml26JsSzjZ+5+up4Ue+w
U0gHQn8Ts/qjiezxBwVR/ceSoWjGRN7yftpCDkcPbSK4NzfbhQjNMWxriaUrbxcc4XZtV6cULAeA
1SzqEdsoeikmxi4wpUEGEZV3Frl8F73qxjfaJ6J2l05VerN5xAkdHvWU+Om+GW330nAUX66OwAaX
QTjS5YrcjSL3Ty8P1UaDqR/jmS4GfGSU9q1Eb9H8U5aIQNuBWS0aLNp+d26trncRNCPt39tQ+UPA
Eon8UnGYgbQIz07sY5q1TjWa9oTHVFqvQNVgEVDW0fvwXm885XjdCMbVHONaCUT25GeY9GskpJRC
7TyNsBXYYXUrtxYlHDwHZjA2BR7dU9fUL1kNX0HdDL5vpm+c4NdAOLh/IG9awZNXA2EXi+EmVph7
Mbc2cmZl61ydfLpcd1WIa3Ld9NCr7pKxlwOdCk4ZH43PDuHQM+ff4ljsXp0mAYxmoorD681oc9Qu
xAYcuwB+KLLSP9j+t1u63zAVRcA1HwPJ6PJsBNa9a+fdHIbdXEm4pA2jTbx9NAHd9yL3yVwnJMBp
y6Jqig6BqZBORfpuCHAv52V9HMTNGGjfnDS71ATxLxoyhH+PXOkV99gtXVyggfBrwsAC5R0pMlWa
MFc68ujRsd2JncPMUz84QRQzWWFcsXEWWKsbNqnZfDd1PGAf7apB9cJoVJ91MVZv5Dsmtkql1b7n
tqy3WVIY8cG+rTgm7E6YPKvIA/qCWbt9NUTLYwYvjrexGyaSexmFULi82D+mRRP+1KD60dB7cwaT
HZ4obR7vdCIKSDm8A5dG49ZpsHd2xD5S5nuQQhV2gpaDGMMu/gYUz4lzeAF6wB7P0THeYaZvp40b
K8CAeKhc7GOOywCWtGK8jQRB4XNZBPGt8aLrF//suRIG19iTXem4Fgi/VarP9y30AYZEpbZf/fIG
bgaChbQol6TYZkwpi3VQz+DySVxyjstZVdbpUOuctrrGWcfsnd+SXgcPfEzmejh3+5vNdI4fNMMt
uZK908V7Nt4tJmJKN9RDg0/3aPkMZgmaT3gOQZ7idYtqZTOycOY3R7jem4wH8ZT1GWPz8dZIcPEb
p+kuNl0n5aVDggl/FEz4WDmkZj2FR0ex1YEjJoojWhMtTZFOcivZBMQoo5zHBNfvwRoTh0cOppSX
aCr0ndbdaKUrymus/DLbnHmgU8WA4SfWfbNqC0t/sDMV1pNtMyb9sCGK7rE65W89gbrxB6ZcyGc8
z534Q3dsT/b42M14LdM5pv5l0nh5vNnMm8ZQBkLrrXbJ6OjqyQFUO5Os5uy68WjQ4WeriFeclyId
8H/dmK3vvdWkWw7F5so1EQ53JPXkC90jNJDbHBqOCdNVzUxbRR/Eprp5g0Mu4NbiJw/PIRxJkpym
3oIB6SlGGi29dtqpdJkySRV792rggHQCw1ioZQVOZcYPVUfJDSDhkP1/RdiIsGs76PFzGBCAtePi
pyd8/liJCXLLPGt08HyxhT6EswyOoO87RvzcJlt77uvo7Eycp9cZPvviIa092A9IWex987H2wB12
kjGetDM4H5X2WguHl1KaTJ0vyeDqFk8u9MvA29Lj4E1fA/Ck95bg15MblOPxrS87yyk3NF+1H7Cy
6QyvDRsRh0xFe466Wp8QCOJ0jRPiJhZ4Lhecm7oNiUQBc9JfCd+VyVG5ngiOZZrobC0tnhgrNFjs
iLH2xi3xruUOCXj5iFphN/t+rj2kl2amDKhfqLIimzauMe+5dyXAPDh/Ki7TTUZv6EKAN2ytN9ye
4dHXjWYxBFvlXCtZ1tNTQt6zStc5dCJyYlkd+WonOmGapyKeR0YXkFAJESgsqFwE9QCGxBmO6LHD
HYYsSWXyDFvEUupOw38JNliVFYSKtGrF1xq0vLfpG3bN6xQ2yYxdRSRBDoJKl+NJBLcZVRVLZepN
BV0k4BitRzX3m3TkmmT6Re90Tgs3twPnrx2hwGgTTb36npK6v/hcpQeKuXVHsd9STVfXstGD6zEE
hN6RQAEonKcu8foGQd5zgqnZqBmuXN7UeGpxVY/fGRLF8Q/f0Dd8ISWdEzyVtAPuJEJmiAszbbPu
KXZ7hulO55f5HvaPUFc0cuj1o3bKfVyHFppAHRZE46iwMwNh+YNnky7dplVanTEQ5NuhtvUhmrCd
booK/amfFMwpXcb6xpyM+JqX5kIRMXvpSI1tu8VY5+yQ0kc8V0wCa7g4aV+8dJOfZXeZ7Y8VBvfF
/hnEtfiJUAPRt7KcQPCfAx/8WnPDqM3SALKJpg5c+CrxCkbLXe6+kuR0N0QmenBipXW2CTyzqUMb
rKyNyX1RwoTLc0ggIcgFfDyyDL8tUztuBygdvQuOLFogd3alJU915Nq3nCLz7Z442quXW8b7Zrdx
c8EQvgBdMtUeewLtJ4yRUgffz9zvoIxNDPurHt0GWqAb832kst+CGGw41Zi226kaizqqpT9e2cGl
1SvsNlwHPGUHTXawY1dj1MxToB58z1+XLt7NuZrwlUP8j9YV7Zl4mI01Z08URy/+fujZqh3bzg3V
wa8iYV7yW7II6R2EzLdpmCeYgCWkqfTmnDbmtIAoIw6ubdlzJlii5AlXeOM+AdAayYO5g89hPIgt
WDUUWptxPMFVjBva+Uq2PS+w4zhHbaR3A2FWgaW2ykt6Zq0LT8eWY41J40e/o4Rw1Q94CTMs1llF
bs5mBEVVCJWU7dbosft089scPEWeOTXah3PDkZTaK9nVr1USBftECafeRVLEPkYu5b4UUxs8d33W
vYgmiD8noAr2VwWc4YZ698VPbIcjLvNMDY9s2mOQJPGEISFT9ciDPAbv0/CntEGFcGp1Ufxi9bP1
BZFovgZR6oYUTfjwbcH2Qf66C+HJPYUc1j9rO0AsYi3wXsBh04aUZ2M/P+SA0S8m6PjwQBMcGlfd
oYi2rqldSRdqTf9T78VVsy0EwdC1K/L5bKWMF2khFcPLFDfxtwAHltjhcY+LR9/YBErCgFTWFu2Y
Vc2e2EdEuI9fwFNa6jS7fj+x78kBc8O1UlUJ6jujIIXJB7M6uw+CC1kXYyh2rSkNKjyksnOBBTen
WpWaTVInsSu2Pb0dZ2kYQANwo2ObWR7PvS12wHB6JBQUfJAEyV8ZSY/DtmF6fdSFB+MfINB1kYxe
ThxJveIUMfn8HtvN8Obbg38h0WDNSBj+TBe2BBIaRGLsvtJqWY/mvNRoQhUmKp5V98nA5I+2YMsM
Xyi5waCCiWdhZAZmMCRyGdiYx8DcLghkLOsQzn0MMW5l1eeJ9txqzWCeUVDctyNzQYqqqPNVvtdA
G8afN90PIhgehrrT9zKpimcPlmH4YE0Z/bQyHCZak43uArEphWnZ94UmqLYS6mUMar9ODklv1Fvs
0lV3ZEiv25eW3Quh81zGYhPQIaM5ShvouStykCOIGQtUv6Ba8BA2bvJdxaJ+VW4D4CYd7B95mgcn
bDD1ry6xu7s08d2zyaMo38tgoCApIByBXDcWyc9ibm/YVmeJBgp3LO9ehwy37ts4jAPOhmyJz7Oy
G3mH57mtD87AJ8axBdkoiEtCWtXkJzU0ZOk5X92hs46E7NvxjUxaYCO7cyAF4t6QOv6sfB7+D4Vb
oPUylViq4KdyWze95GOfojBJ8F4UCfBIwWgXOhPPF8Gzf1NSHyxWAeCxwzAsyXDh2IGbmnw8R4Qp
TUEYUmRqFoqDF3aaR89L8cSOswnoOZ+H6NoQNOu3/SwyUOJL7DgPmF2sHksqW/7TRGUGrzGnhGVC
xx/vBx4PT1Iv8wP1wZ55pG8o/1KWEZLqGEQexIfEJATQbr8dgFqcSiVJ5k1L/MW6uhLgRXkQEcUh
oN3nJjBPlhuAQbZSBThvNbDmyOpWC5yCn1dxANJDh6rClapHTgkrBqejBb3DqAm2F+/3FEI6pb5B
mb4Y3i0mgrGzVp0hHoYclUzRAa0ZXLR0ltvk16Xk9M6uWX2wMCLIISPN8VsEVM6QLq+WZsNcnQw4
UsqkX10q0SCCYx1J79yg1V0CLxDojFnxyAqaO8XI6d0LJ1AeHYyIHKWkijjkFzM1qSlMB7ARk1uR
cQYAz8lSqYy2kI44pngviqYD2zIPcWRfOEZ2WPdy0poM0Z3KzchIEBzBKue7i4UaTzKWuRXa0JH9
7sSX11beoRAlSY2omSwK8Xx1dDydteBD2JVAgwV84j3fYsfmE1RusY9GZfZOzZH7U6vbRdJT0HHU
gWQyOZik+DGljkw53ItlM1B1rjf0eHM1jn2N0Br31K99X0YSrIe84vhxn1jaVA9SWn29a7CGRWsx
lG5+tNrJ9ohfu6W6ZFGGYZI2PoIndPYcJq5/sJjO6NmfLpb8fE+SjWUz5Wh/9sYIim6S5fUD2Goe
5WFmpkvFxMAOVk0X1d5LTuDSfSa9UOTRCvOTtcXaho3QQLLC8BeM70wCYTEkgY1NHsUowsthLHnJ
2Xq/CvYgxdOSlsmzh2LL2Q3d+AdFHWztfDdqnkTbpNWGbgX/XHJffyHuuMBMJr+75UCGWMQsU0zZ
SnH0mCCpV4V3TqqIfwDlHrYgrQs+oM7Wasw947UE9mm8OLX35gk9H0ATuKRlS0oKEfOcVa9TCL9l
Vh9bx2TWQ8sZCAuHcNT0ULGeMhFlpFAsm6nVkYfrJXBeElCAOKKSoMxPCbPzdYAxuTebsUhlc8FN
mxRfyhj37FfX84aeEkNM72svbLtxnSW2FT7GFgEhJusuOwTysJX0PiqQHtpaRfDH5DshIIZkmLqC
7Ij5yFzk5AK1YdagvgU0xIVEkmg+puSH1cjbWwviRcEpB/H+YokwCz+DCt0KVhmLMljdr4Zf1Dtw
WzUdzQWFLeqL09KE/DYoBPBd2ksjCGHaWm8ZR5Gci7px2ZJCoHtYM4cC99K5i77zZ8gH4CkWfSnp
WNGMgWakj2Cbo+cwvwFs+YLeFeNfYw7KJsQnkk8SyuEQVRGC0Fl/Sn0sQ0cWtMW7UuddR8BRrLBl
z2yYI+bU9jkP+eKUaxMKLI1sGOPSf21RqTipm0JPP5HPsbFy8pxxLSA3mgwZkkqsafh0Aj7hWrgJ
GkUw9e1Llseluy5Qgz5m1mLGoZYXF+zA5umlZXP9mC+DxZ0V1+9wdNxDbUS/3NVq4FiagHvdeWAX
oldX2BNixiIy7ydnDJfwGuMt+ZzHtf++UBERRTspFyAeE6s/2A8tMrhYbpi+lFUVhQ89Gf0dlRkA
09tsee4F9L1bR/MQ9a/ulIt4Gwwz7FQqy+qye+Kxk2J4Loqyepd1xO1JCib+whLjf7TzqBFc8oUq
WnrI3UdhqcAmjFAPA4pavmCYKFz3aeZ8YB87qjG+Vn7vJ+8YjCCYTarJaJD2Q+c6VKEkJ1RnHIni
0f2QFNWfyCGTqWW/qqKXDl6X/0Q5Kact7pzg2zxMwz5wBCHlyRTnRtws94ik+Tsb2PmA/EuK0ne8
bktZM6hEwP4dJDBsA/OlUHPzTlAimZ4zPx/nZlUNkn/zppAiOrK1/dExy7459z1ar2DUQE7qDcG6
smj0duHETOAl4iy4XrrAST5DgJN300xT40mkQcWsLus8s5f9wgYUKp/Zx0mfMpRpavgukk0rMVqm
XvT4Tp67LsfWv6cemi03CRAmu1lV+F8YOZun3pUDhA1VDO2w5eu37Lsy0GPzRcD3sV5HQuLWeiHx
tTYs0u5RaNHA/6q0NdDH4AzxT83+ND82A7wISR+GvkPMHpqDQ0B52ACZK/BGBW1mHvzAH0nDcdKy
1C/0J0Ww24K0YK45nulqK7QmjwgWE0I28eKR8aqy8ujRsaC72clE18PWWtrav0ZpQ6SUPUy4ZsQJ
+AN0F9iqhMycteX9aXMxo13hP/ZZmelTgE5YhRzrN+Gi/B8LIyWqmrkLXiOwG/gsMrjL5CksijPZ
Fcp83S7FGGw4E0nne1AS4F3DTmZKDPfHntkM481n1gTBALgQSUDkAkZkz05nUVNRMwWF++gxphxl
sVVgunpmSppzADAuPCcyvjFqtd0RRUHZjXajQ0h7AGDqrB2mcS945O1sl7I7uU3I7dn/VgKcBWsV
y7rcMZQOCbBSBXuaxqp8LbqmYeCR9nOEs/KG7eR0i6NvF7NBJeHbA1UBqRflX3tWsOnBzwKZnUXa
J127s2ejrXcDdkt/MX0Al7GLeO6coG7hzqsF/xsRD/n0BcJBzsaYzfODnHo7W1aug43r07a9lO+N
hSUASAyXbTlg5+98QCz8xB8GAPbyTlrAiyDppEXcP1e0Bj4zu50iKhT86BeA7T57qmvfBe+NU2Gf
W3yH7Io1fifKPFXwlb4nQQeBk8zf5o5+4ziPmLISC3VW/hzhwdZ2xBGCAcWNmxRF6cX0UfWZh36A
ACAUfyVu4O08f0Bruo2/5xP2btW8N8kUfjLC86tvIw8KSiPxdbM9ssKmeSlBM0CORwO8hqpGGsgA
BPH8kP7yLbNiQyiOjR3BPjrJ6awxLDqqx5Z68SZ7POSLbc5NPIbdC2afybneIAHNvpMdyIKN6euZ
NpE+ZB1xYxLzz9QVFfEzIybJa9oZmVPHoq1mT1mF90kzEQfR1O9iRktpv6sDXz/U7pAdpc7qbS1S
+7sm1keWHmc+djR6beo7b5H0VCGLYdBauCV35BRsGxNVsuxFVXII6rk3/MmxkHfcEEkFwQmghq2W
p8bCZrVxCzV+lFExBfuM4soZdlMY0JngpKgRa5DsJVWELB7gGaD4h3JaPkqGYBhFRbmkMzEInu1r
ZlLeDX7JDmM1SOWbFwZ0/nKMCIBmHHpmH+Qa62J9iNXQMDqazYVxZNkQyVGl86OPPfPqW71wAffM
o1ow3lj8h105D49e2fR3mHj0gcYci+xOJjFclCMogjnQwU3yL0G8BuWwvDudSYBY2dP4bpOHVihM
xEPtoeASTvhe3QObpYhSwjJ4ZsDEd1xYfmqxkAWKeCe9XIpMbpGK6jkKTEHhHkscVsm+Yn8dwkY5
4UBFXYwgZOdbtlsLPozANc46w4Vb7queKWiEB9mFj46/8FB4k8q474dGfcFdWaUdakNaowssC8ZJ
5+ASN+AV0tmO/SccsMllaYu8AmzgD9bjsPgjhWZ14NkPUy06+8RaRoiQU1jztaH75jGzLRO+adNb
6oackM0xDqXc1QQxTlTszveuOzOTtRLvMnO0aj8GjxnsGiVO/kRlqZJX2hiW19rS7No4C+p15fO1
PtGOmLy2THHW+GCN+snsYTEnujODc9HTq7OGeRowh0opIiJKTLPBGeR+9shzgWgSRwLH2ia6Dphe
pwW5xl1b6IUIy5hwi06nGmQeEGAX5ZfmOzpRaZIWHuUOoFCDMV2LnN2DxOgykKA8ZJ3t6XQTcX+y
1S1Ur5/TkZPlpu2XkdO9M1uPxp8tcsbFTdC+W7CTR/sxJalDjVKghq8C7GL2MrdTFoGgs1tkCTUG
xGQIWqEmR7Cmpp010LVprx3qDApr1buGOUzt0wUCzN7IcB6uhAGipf6l7aYfiC0OZiZGSSyqm9At
K3xr5bwZ6rjs7Gd4uSn936HFaL99SRxQeW+dXw3TBaOOZaKfAZvtNNwxP+MGw/M9YZff+z1+YxrW
CiK995z1Fmo4XG0HUQ7IAhDEgT4Rog9q5vR5j6bvL5u+ktXXpBHVsE9dq2aAJGrH7fcpD7KeuN5E
QKhc6wILp3NgXBTHX+LBZcU6zHSHzmYnSvxxqvv1j//6n//nf/+Y/lf0WT1W+UyV0X+Bv3rEBNK1
//0PIf7xXyzrt//7+PO//8ExBEql0hBd2LUFCoWLf/7j2zWh441/+384WVR0pK/Mt9Dr6nrDyWfc
53Yu3j3JeYK0HzltgvOUcrd2MHN6aXwm91PGXCvBnvT3d6N/fzNSI3LTFRGQ6fSC2wT19zfD9G72
Rp77XzKB3WMjXBN8CDIt3VYOxVzsKVIhDlxnMVuK/8dXJpSvlLS14zlQ+x3391eWLjMgK7bGd/aK
2b4pZmpZPMxxWnvRHeHIHyIEcPX31xTB7x/XATjn+MJFM4cBpyl3//1FsU0hJWn83hSAjO3Fd3oP
cGTnqmLFPJbR02rktmFpNq0Sj0qSOwWEr4Kcp7OjkYUM09QNra+VffCQaVNErKZnU0DB5s2faFF3
nU2pGZ5H0Yf+KSo42Nz9/UP88ZM5duCAFPZV4EoXp1Xg//4ZJF/QoqLBvs5aDNiTzPQVet6wbaUN
qsthU/MxSxkd//6qtz/1n65aR0hbULCCismFooR7u6r/6aqtljaLVehVz6AeKbEwpV/cDRnJQmLE
S7dGDtbMl2mcPcY+7Rz/4TJV/+bVHVe7XK2Sv9ny91fv8co2bWtXz2E1dtescNRz1N5suvAR/8NL
3a74Pz+o4yvpYMzzAte9XUL/9EFb6VgMBNzque04WZYYP9aEiZpdnwXTrtG2//r3L/bPn1NIlwsS
v6GvuC6l/cfPqQD21BPxhyutk+QW4uA2ZkHHACyXlAcEf+ZGHtvjv7/qv36hvKpCwHeFZBOu7N8/
JRoHH5Th27XK2KKvFsv7Hrco2EzNrOXH31/rX79Rl8sUZcxXAu7pn2sM12ZtI7GFQCPL+CKMYLPq
pMBLyKQlN0mKSN3fX/HffKeu4wrtS+EybdV/XC4uSXAP/frWDnTL9IOw+zbfIjnwgCQhNk7sdEvm
iZi3f39d8W++Vl7Y9/gpWUwD5/bG/uniURYOUhnk4RUL1slYTpPvGgcgb4TgQs92C6c+GZfmW+GJ
d/dW1LPO2o6ygRBsRcOS65F+GDnUeSUIA8eV8eXvb/Df/BQeJ05kaA/V0bb/eH91bKKxhV5xnV2q
SVZx4aHLEZh2z2VL8WOSV/X731/xzxWXy1tLFiouNL4O1pDfv5GY4/Lix5Z7ldzcOAMJEHSoAhik
PRDODhipg+tZjO/Jn3S7hIbc9d/fwL/5SVgwBe8DeUt4zh9XejYIciJ9pK9eP8lj7rZISSYPceMO
/X94qT8f7SyS7s0TxEKLow1ehvP7h43SKez9wnhXiHbBxhCs3eG/51DIPH9fpuZs2PqtCMA6GyFC
MBtVhTugWYrD3z/zvy7WKhCB4s3YfHJb/fGY62hzwcg/qas1BhLg7eSLo8nzD+L0bPUrWKxDbs8b
QrLJ/8cr0wMkhO/zTOdr+P0bCJaxCZRx3SueD0aglpr0ZkKA2vlLpu6YSj00xaQ+k9o3579/5n/9
nRWPJh6LQrCdwGnx+yvzdPLJC7TiKlN2sSIdq+n/cnYmy3EjyRb9IphhDmCbc4IiNZFSSRuYSlJh
nmd8/TvB3jCRaQnj6yrrWqirIxHh4eHD9XshfArnnRE1/b/317q+RrYQKiJ1ps5tp812uRZi02hu
NI7/RQXKeFAbVyZzoXUEHt1uc3WMj/fX0+S9vHiUBLhKQ+BbmEZWoZG6XDADbdE7akaHL1C08gFh
w9g4wVGc/RfSVjQOdjuo5wyFG/ijpgCFOzHbxnlCz27+1MA2+W8Bzt4AlVWEHqziOWRAUc24eVmG
8ZMbWu7H+z94sUG2DZSdWyBslf82NHdhgH0zdXDFavmDPufzCaqw+lQombajD5d+CUJ17eZdr2eo
us2JwNjrUqxdrKeCNkIJPaloTLqI0+YDM+vwh/pQ/NOrgFjcOdz/wFe/9eZE+EKgSqojIPJyuPfu
wpP2QCUKsEvVAy3k9sU1lezIK5hv7VAdz5ExG/8og5kgATeCBCmzNjnONK13KqnL3tL1ceU9X7qe
//0eQbCAPUJp6C4unpZCpdLpMCkBlcmzEDnP2vgzxKUf/ueXdN/OdThKeh81jY85WBn4hSFF/Wqi
TeR4BkKnLysbtEhzXn8Q6CPHMHCENFQW95EunQZSsuVIgiztt3BBg08wkWjCOK1Y/YhyJPhharLw
GCHSOBkHq1PU/9JSj8Jdn5k0Ge//ohs2ognXdS1H1R1pLpd3yFWVgXh/bMEB2OnBjbXpK7RS05GS
g/FX1agV3V9v4YTlBvASaK5tA3LWVX1hk0mH8k1HheOhgiw625a1qlDOhklW0O4Gjn9yqtoen2qK
2s8Ia/b1ionq0iksTJQQlvee/dcIvxYhe9OliMU0YfMQjul0blGngxNUHb+5Uf1EnG/CoBV+lJK1
fzLZpiHzNXiRKirlNpqpJ1SS4BWnpTNuBPAn+IA157+gJzAJ7CHeJLFKysZ44nPDUwC1hG5/AC37
6/4mLg/NIVvmwOCBNEl4qKpeHlpjQmNIwp6eS346Qje2BW+NiD7y8ImthlLBl/vrLV4R23Fs07WY
ilZ1+uDuqyN+E8CFeh0KaMCVs+O4vcp8J3XnkRZjFTDmtkmziWd7xS4Xvp0lSUR5rA2+U1M1e3Fz
bcYSKPM7rWe2ankSFLtR+5igKmrNZmtb1biHZrFYMY5FWMaijrBIATRbtySJ48I4EcqbMpCeSBE4
wqFpmDGYZn20Uzolp0ot6+kA15einMdGK1t69UAatnFH02fl443rH+KqsI3oPKWWQ7ywOOBcBdVT
M+7lIeqjDh9osYXtlwwkecbDbXfNP2an2Uz0dtT6dkYAP08GxVo7Ts+ij6zmQ0uvVf1GUdeiNgKB
sBr9GAwplAOOF7LNpxh8X/KlgozD36m01NzfjQnn5l4DrY/jCbta/VLC1xqSvFag5OCygL8eRHQb
EpuVU4RGdDSUmnpuYAVC0yczR9qlU1woMv2M1MgbuqzrkW6MANZvGZFSgmdjgJP5JQZWn34iqIaJ
cBzGsdM3SEfAyH3fZq/uCGm5axkGLDVkcrott/iNzeog9VBCAJ1kNzl90cQf7A2NRYhw9Ln8QznF
WTk0aRxvHQu2Ty9N1TX+djg56XjeLJg0TG2jQpZ56jC2n6HJLb8ihxqsrHL1pP1vGTJqnUvBS7v4
rhLilhioeeYB00DBmXrhuTYNNFrM3kDoudTPSga9ItLfIRNPKJWkZdZsRTglK6Hl0pPzQ0gkLZAx
GoUX11y89WNiQHWJMIAXuObwYlZpdMhRpPZyNPh6uOUl+2NUlB6JbrWyCTeuh05ByqZIIMgollut
wclXlJGGWghDhVs7z6OPGQxG+0Fa4cg4xxmkj0AiEunhlELMp/umdeOkyWQM7IpY3jRen5g3Jx1m
jT5PGRjKINcAu4IEzf4oURa934J14GwqzyToXdVexAr9UHQCDXJOemYoEVLT0X40HH+yDkE8BN8B
8cP7f//LblwaTlTAkEjMBGXMwrjiJhzLMAtDrzERwzH75oG5QcD0HZgyS0cJ4/5yt4wZ5mVNBfvN
35jz5Z2p1WRqaYSF3mCnPKNjUuPffJzHOCYHCB4QSElL2DWmuPwQ+DQGJqfVPqp19fv+D7mKCjBm
CuNUm4Qti7/LsKQ3R3ADdZB5kKfqqKqPYnQ8RnTG5B8TmdJ5U6FWZfwcG/B6W3InPdrZBXXizexY
SvAnEaNafvQ7HaJVSFrq2VY2NDUsY1drbqAbm4JYMvbiaB7KpxkwUv+x0gRD/q4KvVGzzfzONU5F
btZgbwDTQst5/wOvXnAeU4MCO6EnobBhLvJ9+CGRjtYpvzjg1P9Knthj2/cQuwIZQvbv/mLaLTMS
bKgFephyyjLxAM+QOxGPBHx5qZEfQhiFfjPdCUF24kz2CacmSEaR3pwPOoiBSmpy9c8lQjzpB/7V
/KsODMbfCqeJHtHK1soD8r3675gYVlsxwRs/lZyMarvghtkU/xYWOBUq47xN5MGCORtAtFGpNQPR
vFiz7hSPLdW5/+7vzg2/abMrbAspoKEvbX60Y50qu5J4w+T2OxSFLMCwIvJi3NihNPTmQ2MEKByW
Qfxyf+UrI0AK3IBBFbfNA0W/5fJbm1RDj6mKsEMbgVkGePQgA/PZRQ8ZAO+VotoNJ0mAb5F8Mdxn
UFS9XMywmAPQygoBPcMZzy2jlVttSv4fjxB+iqaRMHWbxGoRzQ9oO/QRs85eMyfUMME2AxtVNQX5
TuiU4FDo0BqagMD5aba/v5u3zpHQTLVV/KWsU19+4Awkx23NIvbQEUop3OnFsYVteBc6LJ81zKsy
GWVuA30ejvdXvo6N6TZIP43B8j5oi8sMfN0YOjdJvNYxC/ExVKj+7NFDCb/qgU4/d0SkEVWLYvTf
b7oylpLvPVk+IzuXn1yXpjHVih97Jcou+2Qolc0EkP3DOMb23xH1OUQwgoJxFqqs5cqbf2W8skZO
XV6lR0gpzZDH8ebRBTUeRE43657N/Ny24H/1edZ9WABjNVtJr672lwyHRqRGB5CP5IpeLmUB58ip
D+keSs46w3fIOQnQ5pvAbsb9BOse3V41e68jYlPlqrxCQPuJWy8XrVOQ+pNqCC+FtuOBNAsCK+SA
NvncRseWtsfKfl6/vTwJJDq2Q/lMtXkaLhfURYZsTpJZPHlMDTAUiW54HP9X2SgQIFwybfIo4+vL
HN72kCEPhhz1QzFCV/NOa5ZPkyaoPdAawKwWRmXacWL6gW96TVu5x6YF1AkjRb4za2FsAOmqzzmj
aStff3V55aLke/L+sKS72O3Ihw1zVH3DS5vYDsHtdjM4mYF4feMSuntwG0JELaxMnGpQq++N7Fid
LiWRhk74gy++3HpT1Wq8e2xBtkQP/nst0A2A+KMonoBjJdBjBA1jBu/fZro+Nj6S/h31ucs1ZwX1
xizoCeYQDGMWpYr3vlK4Hx10To6BZHkDC5vFK1Z949a6MpKkyWXqGqe7WFWjtTEErelNamaoEFE1
DZxOgU8xVguB0N7/RmkqFymY3FeYILlCPOY8P5erZanoYkXJTc8s8QxtKPIt/XrtEIXTLwMeQ+/+
crc+jjyAcJHAgwd9YbkdQ2wRvE8GXBFTtm31CIk8FShLDjHBSspxy15lbdXQCZeJlBeBeaVVw2zS
WvHSDoEI1ejckwJR9yEXuXFuQbu/tJGm7Shfwol4/yuX7TtKZTI0xzuRc5FwLrsXNawHUMeGrmfA
uZ45AJvnsthCijPWm4qJEn/vRiDQ9qhsqMjqIttrIhARuJO7hwDbsKHn9xnW3/DvxtBjwrA3qYc5
h27iBWCFr68gAW4ZgYBCAe9GjRU3fmkEfuv7QR0xBzw74A97cJ+QZIjslMekNFOYKCv7cxXosD0S
NIHBkTa5YpHDzODvy2oK4BXP2vYPUo71kVnU7On+KdyyNcdWNccGoYglLEzbbJ2xUtXa9Nqiar+i
rZQ9tC3ETlEzmyu+8XopqheaYQgZwhPgLD4IUQJLgZBCEKD26tYPW33fVSY0z1FvrDhCabaXF1YW
SlQGjh3Nvoa7JIHV1AwCClD7DkirAAZkoUftN7Dh/YHiqbMHRO/vJqNkNEaFj+X+pl4/9Cwv6IiD
OAKQ/Gr5b2IKA54l6CZy15tCZ/6QluZjUsJxS4nNR4QexKEeQh5wf83rm8yagIoENkpk7CzCRngY
kQKcJFUFpbov6jzCYCYGA2lGkT9ZBQrLzdAze10ov+8vfG2nMnbCcmQbUkKMLu9F4wxlVQEE8uw4
s83H0mzgRocpuUq+3V/olv3IbF4mVZQRliiKXrH6ajLwFyHUEB6q3eWHyA5fapWtvb/SLfNhG01Z
teUAl3lmErZqNOmB45VhrQBes1uEKKM6ftCGAba4JK/6z0kqsh9Dp8Z/Ld7Gz/d/wK09lUEEBRpb
JwlYvADkrqWiZJPtQRo1f/RhBkTDiHz//T6GfI3w0OGm0K1Z4oz6WJiKgC7Bs8I47iE1bSvnmFBe
fLeXYR3eT5B4FJ3x/Jc2Qvl2duZSoGkJwvSnMOf8gSmimhxO/XN/525cA4Jdx9bB/Mn/SCN6c/WE
GZpAp13LG8tJ2fuqlh2ocY/bvq/Q1QZ2RoyN4LJFq3TlzG6tTOiHy7GFweHJP3+zMn0eiQzH5zAt
nv2ALSneuXnLgAfvKWy1sciOMPp1O+Bka82nGzeD2iTtLxqSwC6WN6OIekZJw054oZszgaXQ3Zra
NNl1gxMd7+/v9StIuOUy34mzUSmoLN6LMFb615FLj7Fh2lj+FA2nzKSoQp0YmhUFkcD7C97wpXyW
Q4OId5e/ltuqwEdVljHuRQugUe6tc2e50JpEBuKJQ1HvBIwf95e89Y0CJ6NhqliRZVyeJHnDUEHJ
ZnhuD712AHb2AXCQDxtqYUIvk7gr7ubW8YFwoExpk4MCnLlcDzLsWZ2MyvDAINUH5hWZC51ntEgG
5/2+mq4sya5BReq6rBG101iVam94c2G537U+7HeONRYrt/3WTYDlw6IohEsRyx6b3mjw/0G84pUV
xMmVmynfkAHId0FfgGu3Gr3ZQsL4MxL+O9GaOBbqEIZwHCB+JiC/RYwGc32CNh+BugbkN98wAWt/
awr3u64BrzZHRiJqmZa921x0wkGYMmWSYNjSmb+9+EUrwrJPqIFSsDq2QRLsTLfwnzv4SHYVY5nR
SmR4wz51iBCp3LscJIijywUhJmB2eyDJ7NvGRNo66s96rvtnNIlotVvNy/3vu0JfyF2F45WEEg5g
MH6L+6DG9WRFbmd48Pm0WyuIYbcBZbiLhoGJhJHYYNNHBlwbvSlIFfr6sZDzPQO9X1gdwmZY2fAb
z7NOgYEmEY8X13NxyiMai1NhD4aHmm1D19xB1n0DJoXpVBtJyFM9uOWhYYThVIHB+uLYcXq4vyU3
biw5p0SiQJkDlE6e0JsjN/3Z8aOu1lHBGfxjRDfdG6u62YdVEax87A3/Z2hgVmk5OgBf9MXTCXOg
ATdpp3tx5qgPzJdAhtp19rcinqO/k4inx9bo1RUvf2OHwYsDACAjkF534XRb1xK9GC3Ty1U4fCET
d7sZSQjoWzZphZjspodN8CloYbzZQssuHoQ5hN3Kl8t7swjieU/B8Vj0w7jLi2OGdTKGr48EaEJo
8UfUDP7nuQ/1+f23CdyMRblVtunhl7k8yyIdIN8rNMPTfEHfpYPKtCgbnaF8hvGMnE7v+23HxfuC
VOE0cVWX6yFOPKAbS/erVrTsz6iYtod0vPJUMHWw8nbeMFPZ6Ndldk8ouYSDQtwXKLWZmp5K5XYL
z+uIZmULdXKgh9CW3/+uG16J4AMIjkxBwM3L43xzJ9wknnuj5NXMwKg/uz1Z3YbRPwSWDOQbUHh1
HX9lyRvfh3GSY3EJedOWZsowTMxz5ugeY1vqh7qwSop9DcR9Nsym97/uxo2glGlRnf5f62FhJU2E
npsf+yg8aRKjY0G6MWwCBMF3DM0x3W304w/FGOzDAJ0BKeZkfbn/A274AcbjHJpt3AbAlwsnPEWp
yCO/ZKoyHGaFyXhDQt/gu4FxQx81qIlA7iRbZrKcauWG3Cjp4m2ZbgJqTVJERnt5tIwvV01VhClh
kCUmJgR9OOZUG+GlGdlsdLsUB2q+KEyeBl2Lt72Dirczh85fsxX2/v4+3PAKtFJJccE3Y9ivQydv
zCwZFZWsWk0eZiXR/mIZgL3S2Hp/MP92lWUltYeEqIMYP3mw1Njf6e5oovgBIXTrZMU3Yblf5qis
vS7K1xDct46Zh0Vwk+hwMQFyudVmDpDTZV79YWAazHyYahgcnt3A0r7StEx/tqMKA6DQUjGuBG03
7pJs/lAuIZGHZmvxzsStottwUsYPsD/UJydv9GMca8hVBNHa+/3aSFp4dsd5jXQdwWTQMoBpB/7M
QOTiQdSpiY4KqFYEe6IsQ9qiK7u2PCPc1/mHAIVIJH3HHID3qaqYNZ5RjWaYaOU5v3Zd4Cbp/sia
vY6bXDzngVZDYQaHz4NRaijG6lo9RVuVmO8z5lU9iWEe/7lvxde7LfHaOEtmNCSIfeFOGIgKLFWJ
UaMNx+yYp2q0r6ys2QndXItVri3KsFzKM3IECwS1uzhY1FlbBIaYaIvtqvkValEOiSdXFDKfvGXc
PNSznTq5ECa++xMlkJAXHDwPQzMLp9HbZRcjIet7I1x0NS9pnT12UZgX2zJJaNnfX03+v12aFJUa
2sHYrsZM7XI1g3FVFEdA18Jp6zylsKDt/bJDJgZ9b4hzp65rt3opYeqUu/3f9xe/th/aeXIMge8V
VBcWvrlgpkMMSE96VpRR4Uu7aVNbZc94ve1u0iCqVkKIax8osxs6/ZQYeQ2uhhqNDOY69Hi81q8o
olqpfhxAsax42msb5Wm1KQzLOJC5pcWtGIQOey/y5d5EUP2paJz5SWF83Evb3F1LaW6txbOmUrah
1E1kf+n2RCTSErzT5EEvJIEdGQzUEH8zopysFWdvLEXiJCHzXCawXov4K0bEvh2gEvemTkS/kNlK
P+Wxku6UeY5XjPL2UhDp0QkEd7r0c4hxlCo8Vz3UnMX4CTKR/KQXZr6HUXwN/3zDBJmQkJATgljZ
9LzcQKfpkelzs8HrIfo6OjXE2Vk0gPko4Aach7Zb+bTXIYjLC2fRNpfwJkHTHsLHywUZIlbDwfZ7
DynBDJ1Nx4rOUzj6Xwuzsn6gPKEe68KBpq/OKJ3YAe/Yrsz04aSn6MzgyktUaNHbvX8Tr52dhcMh
cwGMRA1uWQnLamTh9BixK2gOINTQp2AvOj/xQmhk4OAYj9CCmuf7a97YerpXVFXAteHOlwF9l5lD
nsLJ6Rlw9/6jgGj+NlYhpJkQQRy0Bp26++vdsCoZGgAgYMDLxu0sdt4dYdXJos5roIj2cqiQz9T4
55MQjXb8fyzFKAzABXJtunSXS0VaN/ZhqrUeFF0p6Xbgnw0lMA8hidlKe+3WV+FmTFlGkbXFhT0h
vt3BeRW33thHzSdH0dwjAa/2TKHDWdnAG0YiKERTOCEnEtay6RnBr1GqlWg9tRohm1dq9zQIxFRF
GA+PdTVBUzUX70+pKbhxWsTQoFzIOC+3MnCb2hGZWnvFMAM32cF04gNFS1FszFCmDuFZRvtsDI+0
7qHBKlwj9f/AyVI2Ky3fG+ZK7MW7rAFKpDKxiAe6LkXhuC7AgMPtO31uUToIz3ldwUNHkqNAf9qZ
frp9tyE5Bo5JgppYd/k8i2ai0DCbjSeMbDxOKG4dIvhfTqYCZ9L9pW59n9xi0lCX6NKVf/4mQUCQ
a0yQjCI6l1w7vur+yefI34O7m2AvUPrD/eWuAw+LrhevI00pOuhLNK3e9aSNoVV7LjcfIn6G2yek
Mk5lXnxGWig6NVKlC2afZuVu3vxOwgASYIoIV8ALeArzSUGX1xsbK3qG1CP9Z7CtYAfxgmRULOv9
/Q+9kQVSoZa3hsgXSMDyiYkJM8qqLXvPYgoLAFqcoFGeIiS2nYYWhpmmRpwkmCIHVslsHkmYsuDf
pFaSn6OWNCtO99pdcJcYLZL1VpBqS3cRTnCZw0QzU3erhmCH/tr85PZJNR3VRivWbOr6kOXNhbtB
ztRK27q0qT6s48lMK9XTqgIVsziBAn6HSJ3xMkEf/uzasG0jOBUnu7pLyhXE47W7oi3w2s3GL/Le
Li4sUCNN8sKpHj2SaiuauPypDXX0t8gVCGVcqRJstbHz6/5x39hgoOgE1JRWmKda4ixjaFpNa0CQ
N9DgkzPj1vmYZ3qzc4ImW7HkW0vRZJUxLSvRPLvcXaexqtC0KE4NRWL8zMU4neFLgXdQhXfv/lfJ
vbqMWhhQlzNaJvVzlcO8XCrgjZR0+pMXgJg+0Fa1YG3OrVMK+u+E3C3AgEYBAxOXIwQTZb5yh258
qQD+znHyFpAtLB4BBybeTM6UeoRMxbEhFdkMSJJsIJRbC9BuLAV6iG4IACnG8JZNpUZVDGLPpPJK
wPB7zZ3SrxnKSIif1tGKC7xhoBSF6AtSnCJlWPbLaso/iEKPfBWkqMD7R6XxwLxnCNdDEP09K7nI
DzXXpXj3U0a/FUIFjfySiXZH7sEbVw8+NprCEN1HA2UQ4EuBmATBtZjnXQtN3u/SrYf0ncO2YJ3B
y9iGSUgvB6kWa7bIEaqIYede5g5ldpwr1c0OVZhA6JjZHfonBVXfFWd3a4PBZ8mmq2R1WGI4qQuW
fepQiZ4TlFL9yvoVwRS9cToBD7pd/skVdw0Ccf268JlwSAB/kC/pspOmjVJ4yPUzr66M5tGem/LQ
jnrGEFaVHQelWSMOWK4H3FhW9eRUFUU9ZxmVaB1MuvbomOdJS4sAYnoDAUukbcOge4pbNe3yjWxR
qSsWtPQHcllaC7JtLmmCljmuWhR5yLy0cUbiqulP5QRH7TYzahse7A7G2DzQGITLLGcX0sDfD844
7O97pKtnFeOH4pECFFgTXMISFVxXCPDOWaCfkQ1qKeZWYz481xb4pYM7R5X6aUSs0z74iuv7hxLG
EFSz0jIJHoeSGvs+hJc+WonFrwp0/CYKNoaEzzILxbjk5cUKAzsAxFpO57SsrE0RBPXDSGd1azE2
A5QiROOGCdetg5oUNbwkOJaoq703pZU/gqdWhnBMKoFRufwRGi+8EjFNch6A6eyFw4LoiI+eEO1v
FR3jlRB1+cbL5Sisk3rIeXrC1MvlQnNC2ijT+3NoD2P9KcnclOmkcEIE/NBgJrHYwFuboNmM4Fs0
0fJEEGHFHOUnvX2e+A3AxihNcMlVkH+L5wmy+gj9DLM/o46n/2fPU/otrcP0qW7CfuVzlzUklqIA
ieWBcqCru5xJnRH5U5vB6uDHywU6E1Wzt0nAVp6G62tNqYX+oYwjcGDLmNHNrJxO/NCf+76cHuuU
sV5IKhCkSUd140Bst7l/m24coiRc4ZGVqTh1z8tDdGPmM3Nt7s4Gpzc890lBPN5lxjRmCB1mduox
4qb7iCOiWbwJ0tZUVzoHS19NS55oiVCGwWbAcOrCjOwyERCOB80ZI4uRJ4jNfEoPjNcxTJJUAtKr
XIk61CczA/nuNT6lq4EzuTyfzhNFeYZAZxFLdbnbC/TY5zMaXIHunvqaxD7ZOEg/pQeYtGvnwaH3
p77kJix5lNOdtnSHbT2rvfOjQ2RFexpmxzGOqa1Hyg8Fbr3yYPQwn+8VFfqCY8OAWVBvg5Fywe/Q
r+P0k9bFAlmOQg5C/XRcRJi/NKiWQ6EZhRBwvveEQZXwTGj0Z7gmyxDKjNwIvG9A7yuqnvOwQwW6
Rc+mUVKmKfo+f+iE3h4MLVJWotTrC2OAx5VwPDyEzOIvTSsx0Kse7ck/qypI0pjcaxvaU/bt3Z/H
KnSGTZI6rGdxfjWCwYVudv4ZuTo93gRNJ2mizH6gathZpXN0bMDhezEmugmWNAu+vnd9ACXMbxBm
gJtF+eTyK0NR5CMjVu55Fj6zoXiqetP19JzmMPF/oQwY7JIg7Vxouux2bT792lvAZUM6Q+mOUULC
ycvFIeMr4bSZ3fPYa0gDqVb2Ia6c7FOvwfVYOax6/2NvrEchBio+OffD9IL88zfxowu/bR/Gozg3
SYWccWEYPTqnNcNlTamQADRBtRI93nhZocsh4CANkZiG5aNm2z4BeJWLczC3chQEofO5IP1QJ3rk
ovINiCursKCRAZgmigiep4hp1UELs8ekcdN85Trd2gKw5RSouZ2SUOlyC+oUPgCa9GwB6hOeEozP
EIVXe79Xk8esVKKVaOfGcnRIbAbHALbKkYPL5YY8Fi3CT9Y5GONsE7YMhhTBZO+1QBs3k0p34f4J
X8d3AN0oWpC+67K6uHgPRpO9RJAm8LoCFYPNXOookcIgov2yCz//UPWWjbzXZPYvkL8jSOSiVJKf
7v+G6xeB14D1GViE5eLKcWQ2jWTfaMBnjVpx6hqE2pMoTNFnoEiSB5Abpri7d7ZzqaHSzoXzkX/K
dFN6szemndHkokgwBB5Eeu4uo2d6dAuRHxjsX2O3uA5aWEqmJzI/oQe2OFNDpe6MXEzgoSOu6Af4
J4Nib6nMae77tHHfC3bly6hbygQexhHZx7n8Mq1MSmSMdGSZhdKckblUNnlmJz9QNF4rTNy6rYCC
KC9R78JircXtKH0D6VCtQ63NsuaDkaDdmduolNEmRnFgGMxtPEKKCokcUuZMIiG+64aH++ZzY3t5
cUirSRAkDHbxvX6qBGrZu+657briMAzWZ2ea4w8+CJT3+wIiBoIXHD+7uyz5RKlrzRY0Nuee/Tg6
Wa6Wm9pAFmGb92m9TYMseifVJF4H3h4eVaq/JPFkm5eHGc0mtPyDAmHaqOmPIB4sJvO16sREWbvC
K3HjMGUBjzITPXB5GRd2qgdDpgVIKJznsqFOUFWN+tcvK+0fu09QRamYm/bMqR2Rd5469XE2lfg7
IoDmiku6doGvI2QYMdAs0hvpst7czLKYW4Ox5eo8lopDobaFN6tOkkenqOuzRoZ/vG8/r9yul0kF
I2uELCRStIrJsi8XLFr0DVEvKc8uojVQlthpphQedOTCfp5RouCDDT+Dm1xy0xxb16yULyNaKNUH
a1CT6j+/UibLs6NJsb8M6KIiW1M3mfFLxJ0dIMozGGG0Nf0uys6jPpXdwdWGHG7mqEbCaBPrOhKe
aA6i6btBlSeaf6AnFKovoSuQ7TlqddWEB8tMeuD6jFLoP1S04n5DsYW4ogNBuNinQxwkn5y8yLpN
5Ne5sr+/Q9cOGu5ijIKXgnkLosvLDcqNQmcf+PlRU/pHd5y/0DAdT/RFskMzAedVR39cCT2ubzWR
uuTto+Qpm1CLNRXFROLaTiBwRcJxF9UIN6u5ZSNsRQ3yvZ8HWoqoirkLEj1634vPi6csD5UsPY/V
pH8z0a0Idm3iNOPWF3o3Hst+BKI817jTlZWvszFa+szr0KjkagNfvVw5c4OspgncnW0IgEZG1gMV
8IkSIN1CLSQ5OGaEYmTVo9o64+JWHOf1sZIAMqlAXYe6GUXQy9UZ+qpqXq3xbPWZASc3o4QUEsZ9
T2HnMU+d+XMu57Dvb/aNc3XpSNBYo/bKwOjixehAStNyR4Fa6GNYnfqcqcGTqhchtNjN+59CGNaE
AeOmbHrT7rr8wihA92HSmv6sVqq1txuUwolv3M0cG2tlqqvNfMWE6VADCLICel2XSwnomqexCNtz
CdQSDc202qPwNzyNgap5eZwm6Kgma5DSq82U0BNKPzS3AInR1V8sSlppDkXUnFs/gPCeapj1JKrJ
LaFPK4OX+ycnzeHCTUKwREAOWAk8Kce3+MJoihHbRJLl3DWDux9pbz1lQ+luAhjK9hODi7spIXh0
ulzKc1fmyuN7/TzJvEsCKWTFHsmAxfOURKCiEDqqzoXBvDpc+O7RzIcUqum5Dj9CZZxuJ9pOJr8A
KfEdKsSVjqDIu7HtxObA/yjm0z7AkpeUNYlboJ3saPU5mw1IKNrOQvMACfBNCo3t8/09v3oL5VqS
PMSgMUzJbeEFO0uHXLNo67M1GQBZc+Qy403ewl56wKNYBzOsfG3lht5aE0g5gQ49NRinl27BhGCj
tv3qXDVWGZ7KTAvHF7tWkLIuqAp9EUzNv7fvI/fUpFOJJ5Kd4iVdqi/SUUk6q6Ku1xV/bUaotvYc
2C9TB8XH/S29riezFrEFhkxoReC92NMyjnzbyrr6rHDCcUdztszTYJvWbUPFVvEn7UQ84GZ7pyzd
F+L00tqHSaQ3XxSkS/140xhV0a744hubTlwJ4grQuyyyLn4UpCJti551do5RdPsOIrH/SXofKhtQ
e/2RslTQvP+YqWGTZ0paInmvL31Hmc+WUAojO3dpVjU0p0ct2oXIss0/fTMxvxktepErIaYu7+il
D2HYheojMxMGJr3MTdRkMCKLKtl5BteRic3MxYnKrYVU4QSHiayS6WFaTvDCGogUfbbtPB4OFdJs
1tNU6XDZtNY0FL815HWMbWlpbfAqsRgj69PZFEHcKFDdbj+ErgvlHOJfg7UJS7TKnlUxjvWpmu2y
Pd63qBtnJ5lwiSEcG8zRskERFkYj8rFKAeUW0SlXLP2UKPW410vrpXTCeKX5IDPTxR5SLSZjldze
5JMLP1hmWaGVUdycVdp7XjK2zUMuprUy4isj6mIZpvvATvCk8VIvS+116EKwNVfDGb2VXpxJcHOY
WFR0RQ6VI+hx+wpQfns3KsgjPFfQpWpeQKwGhbSR5smPZEZj5BPy0IP/jeqMG36MTYTfpp3l5oa+
R0UwQOQvIVCWYq1jiRobipn22RpGfDrjoA508FOVGnsrSvz2CMg+Uk5MjFJwy+u8YhAQxIF+ikqz
11CALoW1SeZ0Ep9htVUhyPFTd/7ZFsjTIn+Jnte/uaKp4T7zdbN8Cl0tivYpfB3DNmqQA9qlTjWP
31LThPEl0vX+P4QnsulpzrW2e0inUDFgqTXCWYs2U5jnile7FWxDG02HVSPZAOuw3CcYD32HcuSE
/tB9I7t+6ul7ECtK0mXmpZd4DqAs/AaSgHMLl+54akp9RJ47CKN0y8RM8/f+aleBKRhhEAfEwjBQ
YAaLwIIB8mBy6VmfRzsVVbiDR9ysPiFSL8Qxn8Yo+dtWQdxpOwe1MrGPRlRVvtz/CTc+GFQ2854M
KlNYWPonZahT0MhTRWlhzL8bTFR8r1GbQe8UTZX/x1LyJtHwYZBj+eK5eSYmO8rrcwsrtPZ9Zl5i
+KEkRKj/jdB0mZ/vL3cdKrK1jCZSUXylF1yUsIeuiktwAPYZHbjmMauRgWPA9ZxqdfeI2mq6ATxo
rXjeG2vKujFZPX6XWa6F0zBjIKrIUaEHW095t9O7Vq+3tmJmL33QKFu4abqvoYvezf1PvTpEOTkG
9EFO5KAXs8zlCWts+sbCBseWm48CpWsvolmNkmW79q5feeHXpaARZK5WjuYtTLaOQ7+BP8M+NaFS
/TIbd673CGwmn3S4UM6ZMfcrN/Lmgjh9yfBOLX6JkjSKsKFMr9gn25z/9SG7fhzQ6dppzvwn09Xo
5f5OXoe/MAji8BkI4QxBAshn4U1ZBEmaGWFJYZ4KVUk+a52l/jA7gol9nOR2CHtyXqCQHA+tf9YV
0Wob1YczaoforL6//1OuEgGD7g6VNtChzODwlF/+EtXxm8BphH4aeiR2/ypTODVinznOELcfytGK
A0lHlqpPcwzGZWtXYP4OcWJkw/f7P+TaulySZkg1ZKtLMPZz+UPcrqF/GSG0OsxNsAmMUD3qVpMf
e6A053cvRfoo5XowZxVw7OVSiN4iYF+iAYrUrVNQtQlTw/6q14E9fidMc9zn++tdOWBIlCTzDwBN
2i/Y2OV6MS3jaVSV7mjH9rBvMjv8d2qRkaL0Ux9Ds2Ra22mDB9Mso939la87pFwhhARAWkAkol11
PNJ8dmoYbtpjKBoU2+AU+RKh8/ugGH65Z4vKHSOuEPxoogXnrAkYE4v5Q9Oo0dnuCiTkTOhDwSVk
O+jp4PLKyuKcQuxMYuZW6Jz2nfXZKofgrA7IG6Z+rT+ZWixWHN7V7ZRfgaYV898Mu9MJvdzACLRK
YKJ0eGSf7IewqqpzWqjxNkb64YCW2Rpp7BXenwAISAicquTiIBOWro5gwM6HMgbTZZpheYDMPaSD
bvhdCtvkPFd68HWEaLTzauEnwccOoH1KpACa54ODNIf67I6hoxxR1KTUtlHgUjLXMrvXSPQipuM3
4j5gUiDNAmm88JHK/1F2Xstxa9e6fhXXuoc3cti17aoDdG42RVFZNyitJQk5Zzz9+Sa1zrYazSIO
fSFbRYsDwExjjvEHJIKNduzqfYM7w0lpJtWt67B2myoqvHCQoj/NTNW28jxol7HwuWQi87BpqxhT
2zKO90on2xtFD7ChCsP4Ld7b+q4xjGrTzEVyRMw/ucN4EP9PpJI/OG2p7pw6MryUzfFYho3pGjiq
7kCMSAecgqeVmXuzL4m34/i2gSyht7ZUIUPnD/2gQqr3WWDlG9hV6d2TVXhR1urGT7r2MiIZtZHb
rr2jFxa+dosQ4Sk3ob0j+u/LAyipFVSJx7DZZ8UE4rSK7H1YV7PXm9raPep2dwBbSlNAI2XhKrDk
mypQ/MbS1OJjlclO3W+UJLb83WDUY7zT5sIv7m3VjLWvfhDm87e5pvwnr3zsm4QCEhKrS6P1QyID
RGuxvoxkkNM65xGSdDyHQdF4WIY2F2PIqlNjstCldp4PL+9NzwblheF0iQ1/qS0+oN9a22aQHJ1a
bfvIq1uExhEWNwvrIOMuMv+VqGoWJ16e6HWzJjR+c9ygA8TsEt0RQL/kitevPA11qRaK7B+kASmw
zrCAd/dWsqXOlKx83dtQVBJp4VHEMdlQlgohIZcZM8om51A0ZnqghKi+RUDD8mY8eFdO85uNkkOG
wjcXPVHfpxZ9/VbBhPWxbPnOYUyiYCdnaMTZvWqeoQN8rBM1eW13h3DUmmmhkRyJduh1uGQsMFgK
YZSk8OS3MmLqXoqW2kEKscaSSvSJX54y2uJT0kIHUEDG+9S+4H6yyLapY8q+rg3SnQ5KJAMcWlTD
XYbfTLILu96uKB9mFnq8lNOC2q0tucw/Y/Q7yPsEa0jzbA+6jLgs9iTozEJYlHfk0d38peRS+pMr
Jf6s8WwAWZ65vsZb3UzMaW+ADJibDWZTyd04JLK5U8YyCV0H4f/K89txnHC6mv1RuncgLz8gSqJ3
h3iCruihw03HQ/cBNhysuDTGzVxWfrCPWt/KuIJnyqytAT0WGwoEW+AdwvFAAHfEdf96VHoDv3kq
P8GdnGr+vq7rj31rmO81f7Q8S+/MTdxbwHmmfq3utVjRBOaCSf4GK5VMQ9cXgRVusU91ZZTKAnQ0
ZOUbFBtpWyWtelRCfTgILY/dy1PimZjocbJHa2Lio91y/bK4JEelMdvV3RjY5iGIkCvIu9I+17E+
oTEeJBvQd2ss46es+LezFwVwdFYJKfCaaFcuL/BBz/Fu1MZ8poCjy9u+t2cVV542LeihKVP4vaj9
4XOVSBpOykWT6p6NHPljgK8x+g0xNHuvqsymcSfkQu/1qsrrnZ+FlnUJysD+aMy1Gnwq4kxKW3Zi
sHyoe6ehhjd5Fk7VQ9HyKUrXCfBUvkcmq403/dRa9nu5Uux8U8lFW77V7HJWPtZD0Wd3FlZhCSUV
f0oKL0+BUGdo4jodM1HoxQeoA9aYVuDrMAA6faSyh1yHJ1dmCULHKp2x2ihBk9ebDruhc9NAXdtx
jiSf+hKVOpe2+XBEhX6WtxHH5psRJt33BDO7Hw78RNtt8MF+3U7HCNCbeVJxo+XGVrc4sgonHJwZ
Retz5ig1MmPKt2nyo3sdcs5himJtJQO9mWaEIykkGUCIiCvpIlwNDM4fQTSiF2nE58bvdZqzmIH7
lK12c2d8z53glVRL8YqgMVhKQN7BDCyF+Rz6Qc0I1fZcdvX0aJRz8blVu/psavRrHaHV9/JSutlc
kQAUPgnAxLFv4TZ2vZQMdEejgNTwvgqNaY+uWnw3z2GxB/M8718ZivOejQIzQzxxBBnmOtSc+FUO
N9i/q7hvv5PrcXITM2y/pOO4xtd4goz8vlZBszBqiIk86fuAtbuOlWp1nYM2aM5VY6f5iYZFm50M
dZC+alKsly4IT2DwQ6w5j8Crhs6T0OJx9nVmDR/sVA0SyHvYoBxam0p2FKW4zGsTi3LlbFsc3WJL
EfpK7NsCCUlecv2Yc1BQ06567VwV+vQlh5TzFzmF9jip+TcprsuVMpl469+/CqUjSCTkuAb0NsrC
i30zTxozG3J9PgPE6c/jOKZ3c2etib3dvpS4obBghG0lHCCxrH6rcxRdiSVlUg5nQBUJpgyTHN0r
pdE+ZGoXb00Eq1fm8LMByUnoD1M34ii6DhhPPbiQWe3P+jBPaIeUiuP1iW3skcoNdnldmGvKvrc7
A18Suhx3MHYHQC7XEccpnwspJ222wkqWvVJD4zzytSjzxqyd3sgBdkP95CQr597NYsXWWOTO7Eei
Q73ckCQFkXrIacq5MeZ+IyWm6XKb+tnOzpoe9DOR6ISIVUr3HXrcYv20EC6TPO3as+EjeuROPfQb
Q+d66CpmWK9sDE8oicW8FBsfnUoGkW744nPKUKvMNg3asx9L/qZTOdo9qQaX9rnTrLZ2VSwtW9ce
pvBL3+p94bZOpzvIsaq+5ookQXkf0APrD1XX9tVG74wEuw5V+sQR6BTbrDW60+y0GJaZShQgpVbX
in5nYZVOt4peQLy1sr77U89NOfEQ3yneIn2qJjtZn6YSDeSuplliNePaerz9yvD3uY7gxQiUH27P
9TSCvTcaCjoCZwPXtn2GhKjbW35/T9tiePVOwz5GcRzlHtQakIK5DlU3vWJMFP7PhdX/zCvu+f7A
4SVo9bFrlHLx1ys3e+7xgENQLxKKM2xt1/F8AH2DGQ6oSaaq/nPEdWjbt2o17iYrmNZEXhd1AzF3
OLuESyjQSza5xY5jTZof1YWjnw00njdlrqMXwLI/G0Vgob7fT/EOP88alLGaznutDNfkSm53IKoV
NJuf9DY438RA/7blZTSkiwl/3rMe2OOp7jq99JxEnb/bZm280fM6Wjs5bqcO5wY9FWCiaBbChLiO
6CRZnGLnbp79qpu3ITY4x6Ab7G0wRvPKrnO72eFUhbCtSsptyWj2XocKjN7WA4WLlOYnylZGLfTQ
6WPsVSWCFzI2OF9tCQfal+fP0qKUPA/ZF0ESIM+TyRzEJ//tk8Z14Qe245dnkuU0BrtoDZnXo/A8
b2tNmss7tN6sz0NjqwFs+1JRdmUs5fIGke+s2ESTXiZuPRe2dh+Hg7UrZXj4LpU8S921ZmYnWGFD
GVn5VMt5IB4aUhlGpcAgBPDz+qHVDO0Bc4JLFpEaxm/zLrGVTQNx7M8yDMvyYQgG45VtE2HjSi0Q
Zh/3cYE8X2wisz0afW9O1TlK+vRPzFTsbCPVbXlx4rhrdo7fT19fHpvbt+QMEtgLyujwOJY4Igv2
azqNfnOu+6q4qM0sH6h/15/iQO6QbtTWhDOWd1veEMQHexYiuWD4l1rRjGevFhlOmwEI94DLtxK1
m8DWMv9Y1HhgYW+t+h/MuZS8Qe3mT69+W7CF6A+gz0i1YykDYxs5halBqc6SFQwKXBwp7jdOVzrh
ZRwKeRunBg/y6piC2wTijS4NZZTFhiY8rjPfMjARm9Li4zhwFYi03vwaRaovu5EtNY8vB1xuJ5yR
ov0iqq/kwjc36kYnLStVaToLMuwhpfG+qx1QlF3arF0DbmcPdwCQUOwklAtuIH2l76gNKiHjeSgV
bVvpeuEVkyPvgzz4a6YguXKJe+7NSGGIBr5OEH6vl6SAdgwarPRzjtxl6NWQ4bvNEOrtV6OMXiu1
iQm6SDcEBFs01/DgvI7WO1Ok20Cu9+k4D1tLzT4NcMo2PWJ6d0nf6SsdzGU/QMSDzUSCQ8tUEG4W
mZNNujCANq32hTKEEIi50GT3bWc7rQvwKoVApUblfizxksStOdeeEGhBBKS5NX/SjR8+4qbphKg9
lnniVmVmQ1Jp1OGtrST2p0qqG9X1UT59JzeOlHt5Jo10naE22l5mSuk2iNH4BCwtddsghzROmanO
Q28KENbzQqvMPrw8T5cn/dP7inq5gFBAAVxsdmR3GLf2Vb0fOqm+D5o4BMQsVzvaYDmdIbx3RpP6
rpLr6d5y/Gkli7oOj6SMEIdENpsCG20Y9vjr4c2VtFVtulC7aTSTg69m6mmShnirUXFpN4MklQix
RTkIC6P8EiTymlT4Avr26wGAjsDYYNeHA7mYzZZROUEC6m+nNXiq5iqM5ViZ5ccQ3O8GL+T5Mqq2
8aZVs/5YK02wrcB6bmJTKlfO5+s9+deD4MBDNUzw6Hia6y+RVWEnObMtYxXugwSgbIV+ZIB6blc1
3cmHLf1QdVawg9qh71+eA+JX/+e2wK4hSpxkIoJsK4TUFt9gxoIbuEWo7hPLDN4n/uzfNaTyK0N9
vW88RaEdyDlH9Z4S0LLGmEbFLHf6rO1tnfs5bpXKozKp9caJ/bVqxfWO+Hco2vDk53SLuXVdf0sf
OFVhhbq2j6xOfRNJLedYrYxf/GC0d/Psr+VWN69G3Z47B5JXtNgQ2lp8QFvqW6emDLWP8h4WjAzn
BRNSaTdQPfBeHqsnYcmrwULqk3OTTIHRgma/WDFGwIGOS6C6r422fZi7zt8okm270EyVvdzG35Ms
LI9clccPmB/ObmCE9kW2o+S9meO2RKLX7JmHwCO0wt5MZF6nycTzXLXi6D4KM+lxxgF7Gw1IOddQ
DPd9YGdQoIXBJFoG29zsqrcvv9OiUcx4iXcS8hhsROJ+vHgnxWgmKs2duq8QS33HQR2jE2DNBy3R
amrQQKhlPe8Pal9LXpjO1iHNzZpOrFRvbW1C0MBGWfXlZ7qZQjySgDDS1xLXgeVnlstQ0XqaTHtb
S4w3qC+/badmOtQ5sq5FMf98Odpy8YsPQKrA+UZdlI+wWPyFOY/0TzVtDyXHeZ84iJgxByhXy428
L2ddcSuYY1/ikq3x1ZHpPpELokZHJXh5Y05CUjVYJdq+ZGmeQgXETKyFvmtZ5fRO1iLpHDazevSl
Zq0NdfvOMB6oicBzZL+j53G9SDXDr6mUTsEhpVi8Udqu32kxNn6FnnLHtOtim6YZnr2dtibMfDu2
pNm8rpDSNrhfLL52Xxp5DbwtOcwO3KaysIptYWjhJbFJ1RDmWiMLLeLRTxPeCSKF4UbB7reIl446
ijNBCT1IK+HO74ZEIj3LuOPZDqLH44zUaWZTbXl5aG/DUtuCvca5zqSCCXj9gWsrQlnZrJVD5msS
DpC4dWGc/l2vhnEXzcEa+GtxlPOWot5tM6gGpFUKh9fhYDp0gY6s9AErsnrTOFa3TYpe+6TlUfjV
kJz2kIy2ueFLy27GaK9k+Ivp9BQevTj7l1k5/+M6vIlBVDch1HBIOc9PHVBFt42kYV+V8Zsoa+Vt
GiVfoDBqu5e/8vVlnsIP9QIQLiSpnADsZIu4QS5HThPoyiGt/OiTjTWkpydD8IDumbqfNbI7er/Z
Spr6bFCqpCCvhNXPcndSI9TwbCdTD2NtaDspM23kGNgw9SaEgc+dblO1yprL6DMDjOwMy4WrKlSI
GyEsAL/mnOnqIQRbtsea0HdjRan2WowmhckNy3P8rjn4RWFsoOeoP1/+0LfTmRq7onFLhhiGTNXi
kBjQe1Wj2TIOdQojK+2MzFOtId7boRG7sxy+zi9QDCwPCXmQOwCFxBsM+xSpWjJUiXmI7dH2zMK2
70OQHFA9K0QnV471514OBSNOdQwDxZ38evaifZFLc9+Zh4Q5fMDTub5XBwGdHPThY8bCWUn5FrSD
X28Hvw+GBTsvte/Faq2KeUQPJbIOM9QCt4q1+a4chuydWviiPKxo+zo0872a6ri7gZjcT5yBbsz1
dd9n7XwX+2r/2MQ4q3NHKB60Ms8eWguiCIWj0AMQlIFFkUmJBj8YstelkmJouKRxO+O/QWgsUY7U
WXut8GPsm5UhezC6zPA0BVHequ7WNG9utxW2beFgIiN4QJauXg/M3PtK3li9eagKOz44KrQY9L6t
h6ExwR9Ai/WKNLJ3UYVi48vzfZFUPr0kTDaOKC6Mwqb2OrLZcEKGNjAe3FOMz7PDA7iVViG8kyvK
+5djPTP99N9jLdZWiWIrluOtdbACBbtwC6r6ZHXmyYRI4NV6bx1ejrfwh2H6CXo6gDDwYawvqhbX
LxfNZWf69N8PHE3do1T2D7nSJRu1Cdv3Q+2E3ysnPqtdaRx7lENc5NnGHYmKYKFK1eblh7n50KDO
QYKTt3NaIkuwWHtWjyu0DLH6MFqS6aHubJwga15Cp9HevTYSSa6QjwWMjSndUoYX/JluSWS3pOdo
HEjxLG2H0lKPUaKar9xQ6KERAoIFH5cu0PKlOrudiyp3lKNqVtk5b8Nvkl1+j9Ixe1Qyedq+7sVE
x44UVlARKZzeCCxg8lNZQarpMI9M3asbJ75zchwb0z5bcxNbHn2E4pLAkSegYDQMF+dtX081PjNM
jEhuJrecWlPMidnLWl/ZhpP2Z53p1soFZbk8nmJyExIOgtDC5MUMMaaY5qTeGMcQEf6d2hTKBmPR
3IvMOtq2MwW3lz/nctMR8QSfiZoIMCA2y+vV0aTo/OfcSo6AyqtNp5SaJ48gCDfTMJp/9RKS9PKY
OTMMvZ6l+nJw8ct/u2AieCCCExvEM0fAstss+7nV9aNhgKSs5C9aWcqbzq+xxno5zHPjSNWBSwcU
P/6z2HKKrDQ6xx6MI25t0s6cpg+aBH8nttCmRlgluFSBVa2ces+NIy0Qij1IQd0SaEzkb8s2icxj
rNnBGQX5/m1sOglb+FR4ajbIf778jsudRXzK3+It6xB6XqpmQiXpWIzFB7ke+jukCqcffWTZa1J0
z4XimsHLiR2MaXM9ZagpQberB9gsFZWqtC2ye4uDaiMoGSu72HNfEcI6aDEwi0LG5TpULA+5b4MG
ONp+n8Subwa2V0VpQt6AwpXbm3m+ku4+93Kc9VDuKFQJhbTriFnQ6Foqh+YRR4h6z0YjXTrVN44J
6NRXh0LUSbRgbDZphVvxdahp0jojrkPrqETZ9zTVpns5xj+r9Mtx5TPevhTtAZFX0JPjuvTEbvmt
H9f1g90UVmcdaSSEbyDLa/iVDEKdsXoduoI7LvRZ2jwgC0Wlkxv39UslXVxMfqBZR03tTmYqLJPt
oQWmZgNZsyDna6E5f3h57t/OElo8ECUhwwhIx9J0Z+pmnAnt2T+2Qa26JqTWk1wrQgKg0fdAOF+n
tfb0jkKJhgIcFAdczxbnQub349iQIZw4S83NlNfBg6Un2kpZaIGD+jsMRSr0P0nMwJZdf0pNCVJj
0scAu0An21tp2njNnPaPkTRN7hBn/X1Z0T2wYj98rPQo9khRh9BDwjzaxvzhNk2vHqDjdLQx1d5a
2VWfEHvXu7cDapnpyzUN1NASTKz3I/JcqSIdY7MP3AaswHc8oPq7uhs+pgXqR1Jqajuo1dpGa0vL
M7Lc2RtG3mwmP1RP/TC2h3xM9IMaN5rQlnmoxhlcaJUGKOzbmkebsv5sYFno4aTHxp2ipCdJZrA1
jdj8nsSDeUExK9mWuj5cJH2wjvmYjYe+bJyNUQOlHmIrWDkvn1lK9O2BI4uKEst2sWgLM2tI1Dvp
CF50PKUhiolTnBunllviygd+PpTAutMUoAu2OJqLpG50o5iko8EBfQ8LHc1pYD2noM/rlVA3J6Qp
ABD0K+kIAA93FlMtRe0tQQklOll9E26iWFKPTtjIrhU20lGzIfPpOiJSLy/bm/cjKPgk+mAEFH5D
1/MbdiDbiDbGJ+THmn3UGc1es6N+n+vx2mn8XChKnkIwmP4eJe3rUJYE6yU0/fgktQVuNKM5XgZ1
bL2xyfIVgvjNZsRb/R5qcTp2aW9MxmjHSJvZnVuHSr6dQi3c8P3/DAJ6mS9/xCczx6tVKOLZAnzF
MUK+uJiQzgRp1qoQBey7wvByqSg2QRKWW3Wc8fmx8uBuMAB8GLll7SZJ64D+SzPoYUQU1FjJ3zgo
7ryfgr5EDYaLSVGmwWtTWp7Qwv8OBAqzi0G4/vi+lZdKrKHBwvafvYk749OoKsGXlJg7R0+L14kY
sm8Sj24FSEn6q0ww7ToeLi/BgB5+gstKn+/ifK7v47xDqSS3JBcVg0pyBzWsvJnULXdHvYnPJnZw
KwnggjL69BhQdMBrQVgB+rcE/Kl2Jed5IycnR5tRb5RkRHLHcpz1+1lNIpyX0tr5ZjZ91FLxyea/
GtWnweLAwK9eu2cJxOGTGjjVbz7NYkoCqkfstbSTUycDPZwDOXKh8Gc7g9W9EmpZuOPb43lAGgGx
g9vnEnBRt0UfF3jxncokVe+DLLVcA/D5NlSs4TL6lenZWCI8hGYon/0As6+XV8Mzi++JkmWAyHvy
ub4e+hFVwaJFR+yUK/24sxs5PBWx3GzLqZjeGTQ1V+I9O8gUiDgSwJsLKftFwGH25zLr01NvjhoT
PBmAscxt5Q6OGab8GRreDBMg8Oa0U71iRDyHRbnmgfjcZ4c5InocpEDGMiX3y9rpESRMT9Zoje9G
8GC7AOu0k552H/nJ8EmTnNQzpybyzBZ3npXj45ntVWSVwBi4MHPfEcPyW37ZzlUw+eWcnvQu9Ska
NfZ9Y5bRCRzFmjvf7Qgzhbn5UykFUEsd5TpU2UPf70cnO0lVOLnFYA2Uhx3pG4Kd71Vc8tYkm2/K
RwKFDt4aiCJ3EJibi90LyhkAWsVpTmNh2Z4co7TYoCQMcSksXCnPkVHJ4ALKnZNue03r9o1W2W9p
PxqfrF5f68neTDhSD+qRTDmhlQeGefGpq7w100kax0Nipa3jVqBFDilNdY+pVqIQMmf3Ed/hOJW9
/oU2f7WPIumv160ySqGiTokyBJ8D1pJ6PQbYZhnFUEAb6zRnBB7ep65hFeEZQY7xPFrVWnl8mZ1Q
GufwoELA4cG1bJko4GZMspUbysnRc2OjA4TfaGrduZgTqShyqKmXBLm5sn+LlOe3cxWIitB9BA9K
9sVBshRF0iu/LcDAS3f2VGinfLTCB6mVe3T+O9qybW8cxgKnjizP1wr0z0YWahiCLYze32K7HseA
8tAEZ05JDPlUBI69xyawOfYF+tE1WoluKyshFxvs+14e2EU9hndGlokCHlU8sYMui90xqiJhTzfn
0gCR2iS94u/ioX5lj1JEYVEBCeQ6yjVxqe1uNFbTOvmcXcZR6Q6h3Gpu0I7hpW7k2UuUWTq+/FaL
3ekpHvUKjeuhwMIuk9sMvM8QGFN2SW0r3phGHRzqscULfFbX2r3PhEKTjJoIjD4weUuMESz0qM9S
O7twy2WcysK3LDcbEC11qtheuyCKrPV6ijpX0RbrEKz0LDUZxpU0QjTLi2qYsN1gprTxi3ck8toD
J3T1vtRr54KsmOZi56ys5J+L/Vh8XFFX4HBhYwLXtNgeB1xbkjS0sktR61mwyZCt8mBrau9qTT/r
UoYo5sujudyQf0UUQA5qs6KcsbirTC2vbE18YyOYp3NiTBfMppyfeSdVpw4TPeBvZLll7HxqHcuX
vcCg0oEabs7DlWsMygXUmZ1JvD9XdO6DqJ5wRFzvhV3YNA2+x/klmQ2Jzm+dml5fNTos7ARAWxsz
GhkwZ3WwMk/y0zZwFYimF9DFzdYIdRSmNaqEQWmbH7sCqUkLiQBt42eTsl35cM9NF4U6E6uOxcCg
XT9qOyi0zSU5v/Q9LpYJdFrk/wPTs3xdvoskMpUWfNzXym70D00Ra9vA7u1+ZfgWe/nT9xJXTKTZ
RclLXiRMqciW7djML5hmzSAiBqOneW6We6PqE9ePW8m11OSV/eRfUeFyW0JQi6vSYpb6Umb1dsYo
BYlm3YNh/ZyPagHIZZq3PaBSr9DDH0Ul2x/mup9X1ulzmwJH5f8GXxzZg1+NaEw0+aWkkXffIuO3
gaBnniK1/PLyED+3GEm/VBYHXDGES65H2C4lPyzKKb9MlZ9/BZucbK2kG6gBcVC7GTeh3csBb48q
pABA2tHTQujjpltRm3HZUfjJL3VUlW/qEK8zPzK7/TC1D4iVR0ia2uP7npFe2dOfm0ZgXejpyVyu
6NBcv6msDVMjx05+kfCX2UdyFW2MAaqsklnhWbaQy58DUCEvv+2zQcEiW8gz0steUliRQaYHMgXF
JYy6+V1sWuWdFmBGaNWZsfP1oH4bleaaQPISNvo0d7lfCLFEwGGcm9evWqSyHyRjyfQJU/3bhBj/
gZNr2jZV3Dw2ivETa1Xz3m6kTxVE9gvuHTVFZFNb41A/9/aoe8BVIDESPbjr5/BHJUbMpcovWeoo
O30yu+9y6NCZHtLo6+gY/t3UdcPKOD8N5OKMEyUpoJwUidAjXgw0oAQ7mSbK/GqNhjum6tK7qjNg
99vx+EGbZLn1gkqev2V6auwAHoV7K3ImhqQojr5flDuaveEdA7dW53nmcyBYTfmXg56byDIRL00a
q52ZhRd6Ocgsdfa0sYxa21o12oiTYvv7aUqH/StnoDhkSEdZbiBFbpqfvlQGWYINz6XpwwC3KyDV
rtwVODWQDGT3/dAhImPU5soo3LwrYUm7+QPkETn/YhDKQJcMaOHhJW0V5WeKjfQRuEpySvPhcyQ2
NW2c1nLRRUxgCFCAqZ4w2WitIFhxPd3KsUm0Ia3yNyX+LtG+9u3BTl1QtYVReLTzrPZB9tsu3Tlq
O5mvK1kRXNR20RkB9wRpd2m5Hs9hRsHK6t4U1Vycucd9pMIFkWlsFBeFk3HlUFzs20AhuVzSBAL3
IWhh2qI82ZW9aRS60cJnbvd1B1VyMBI033G5OYBd1B5enkXLSyTxwOKDxBScHDJ9Z3Ec1oWl5442
6I8ypmneqHKFyWK0AEyE2sgUp3E7yHW2CUyn3wW+dgqcdM3qcHFy/P0IzCuu8+KsWkwpgATQurVI
f2y0Od46/dgfpayWwUROziYe1ffGYJveSOl58/LLi1/824ZyE3jx7loTaG0YlPqjHSfFpkEF622s
qvb7l6MsZ++vLwxHhtWCjuOyBmnodZYZZqM/VmmeJq5l9O8lrpu7ybaCQ1Glzhns5isvVr9eDQkk
yhToIAG1vV4ytdMkgRzM+uPcFsMO4zhzY7bAmlOMdNxuMNaKfc+N4ZPCN4oarNZlA2i2zFiJB0N/
DPzZ2OaKWXnYoAEIVKTglCLq8d5ognA3Kv30utapeNMnTwaNNFIYJixmT9LYQqs/Nh5DM8i3RldF
J7WBxz0XxZo4y+3aJBSFB8F6Ai++1LUyg7QCAjYYj6oy3IcwuF3NkYCDpH0CPsoaqzW27zNTh3YP
xVPuquBcl2gFMOilMiP0+thNcXDMs875WScaNztNLjxfnxzPVKe1BtAzQ6khPwP/Udi7seNdTx38
6rQ4UTvzEec8YKRO3B6dsYNxVLT6ZfZhUSRF8ajL47Rm5bhsc4qxpEZP8ihKSQJjdx3aH3D96nLF
eCwnOLCpWdG41dFT98FJ7iZfxrMyCaKtYeE0JNda4CXyE2dKfpdNOE75bWxuw7yUD01Qr0HWr8cC
xAhHPEmXAKtzt+NKcv1sSpyEIVUa87ugSDhnypypevYjua6cja9pQH37vI37j1lXBMbrxPqfghMW
ajSIJwgmS+BaOGjUVTEv+z6WVrRLcGE48SHDTWJaaxxoh/f4z6b4KxQdChioWCpaoOWu31OPyVVs
bbS/TwDU9qml1LtBTaeDY3boL0CebM9OIssfbAzA3Bjb0ledtxRDCQ5QTZTZQJXAjbqOb6TK2FHY
jn8UI1SRg4O6ovzQVGFvfkqqUBl8V0I6YF45ChalBBGWsiLKdNRrOe8Rkb4Oq0ZVPrV6pf6Ym0yC
G+eEZrJFiMqsjlZal32zATokd+80OIf2AwBQOb6fmixsXF31AbujIuFvW5+780rCdb3p8ETC1hiV
bgrd9PbQh7p+MHItwHpmJP8AHwmxRk8SZRf7edtvjCarPtt52a/x8MVU/n0KAAhGclKgQwTi+gYm
aUuo9/WWEf6k0NFglD0OHzAjHF0ly8LvrzkcKZaLUCIDEY43pLGL3Tts0S2xMLL/CU0v0u5ipwPl
BrHJTt8ramw9TH2IAyFrzTJWRnz5XZnpwOehR1CaQ4ljKTZAVRurKWeMAzfpre4c2bm2n1D119zI
MqUDugP5mtL7zXcF0IsWEBUPnB/ZXRdD2fuYQWVOiGusZNFgl4LW8MogDeA+FsH+5Q97vYvzYVGk
Eds3VQ76fSyq62kjsYdZUlvVgRsbpn8o8oyOfloM7lQq0ZthtvQ3SKYlbmjN2eHl0DevCbhWFOSY
tEIOYxm6nnsqhOhCYjSu29N94Ez+NuO28kataP+9MpYA5jtQuOBNgcFZtrybSOqAs+Q+r9n58Vfk
DkvTBSfW3WVz4zQryfnNm6F7RJ0UShSFPv5c7I2JElMun5MhpFUMwBB8UZK5TZw6jjtwUK1EuxlC
7j10dTCdYmtCYXIRTZ71YA7U1Axd+tJZuFGz3DjWRujrND5SIxEoXugIjjEVF23S7c8vf9rF1YAp
xIf9pd5AmZBm7mJtDpRsU63X/NCl/aHKaAlr8bQph8xOT8Xo4OpVF0GMZbdc299DG41/N2kd+XPb
Nu3rHL94FuHyK6T96S0KH+TFs4Q1hoeWM1ih21latO/UtD23Rdkz4laOIdG8Jsdw8/FpK1LGAtQE
Y4vtYbF+1L4LRiqSsBTyoW0eaaF2O7SlJFdPU/8YJkX3NjC1YWMA1FtZP8tMA3lj4cvD4uW1KYyK
E/q3FiquJlZtZz2hRy3OvkxZ+Yj1svahyGXaxpY6HRPU5lf2iycpoN82fa70ANiAOWpo5+LJuqzp
9H7EGVRoMrONxL15J1dDM27qMZtyj7/r7zUzHIvDmI7qF7PNorcaOlD5NzNV+rsGOcbBNYpk+mDI
eaS4o0VCdhfFuf4ZtJ5xUVDdeai7EOJ6FBiDtG9gWo5f2QyHu1aGa+y15G71g4VkV/erMf9ff43/
HfwoHn69Q/Pv/+Hvf1HRrKMgbBd//fcl+qsumuJn+z/in/3v/+36H/37Tf+jbrv6xz8u38rmH7su
//6tjYp8+W+ufgWR/n6Szbf229VftnkbtdPb7geyDj+aLm2fwvHM4v/5//vDf/x4+i3vp/LHv/74
q+jyVvy2gMf64+8fHb//6w+ylf/6/bf//aP7bxn/6v/8DMJvOeYJ35b/5se3pv3XH5b+TyQHyW1p
BaCqTQ31j38MP8RPTPmf9JXhxgr+FVAmkXygt9aGRLT/yclJvfcJ7S/AHU3RiR+ozj9ZqJzoWJmA
AKXU/cf/e7KrsfrP2P0j77KHIsrb5l9/kPxdJ6TCvB7sCEsRZR6gJJCdr5dDVwYyevKSv1XyIb7D
K+bHFAbaBm3kO+zZTC81hlPVxuGJpIWyYB9+SfRYaKcanqxO6lbB2etSmCN6/g2GMztsl7vO7QLI
el7hi227s2vnoTNQVNyCwbEid2iDIX1IYqPpt1WoG5XMb6moodduPGJ7+5fR0En7bhjIX8xjR721
dNQi+FT+X+rOZElWHd3ST0QZnWimovEm3KOPHXvHRBaxGyQhQCCQgKev5XmzrO4591qmVZnVoAaZ
o8zjcdxB+pu1viXn7rudU3ud4/QrXYLlSfWd71OIBlRPM94BfgM4VdUsSX4ak7y08cza0vea7Am5
3l4S0GH1e3112PUyQ90wQR00QzZ7yTOR7UcRd8UCYVYJQuRy1hlWJgbCyzME+UtBRrcWsyce0331
S8KMpb4Y7zuc49QbozvOlo9tSgaQIOMQ8LxVTGegWC+G9ELRvQnSUq2DLPtwSg5Jv4MSBskaN/DN
80UeVOuPprbj3BOa+2wZCi/v4fezjAzfzG5A2ApLYwKM3ptb2KWNQd3y96i7BAmUTSPYL9XU5VCg
Nip56ODDoX4X/Fm87So7416asbvHxMs097pzwLKiTJ++TVNMCSCZV4N/5EIT2MSDEy54fO7mc8RN
taHAkaV499tsNiYF9G/a1VOIYBG68pmH5W0TuxTckG+AkWWmcE2zQxvru71YAfNEgLnL6mFBns23
bQv4y5JH8x0WGN9G4UAfSpa4qwPty3rxY31H8LU9+lKflnEvoVt7HPplrrZgDEuFfVuJlqEOrPmE
CxVErsD4B4LLCYOh1tRcAfkNDc4sqQpyCsRD8ADfw0KqNhxcQjUeGXt2M+GPTdZwtFsYfDoQu9X2
huzSAApjoe8NSY9odSEHcDuv06aJsbTalWYVnxDng2hPtMwLOJpUysxdGVOnaW5nQ3k8OP2kOr7z
M5zmgNthtu+mmiiXTiWBPWEqYs+n4EmjrQEQh45Qw5EiNKk4GK85Latj2CXZphDc2MJOi03A71wr
vNYSDHV/f4EQuJuotzr4N9TyGrA9hc7PNhh8peGA/jUREM1ksMkC7vGAFpMurMcNo5M7tzdLOWvA
KPp4Hekktg+s0P/0uO91MJwbPYNpKbG6zb+SNlrrVqczZVN+SQPBvsUO/nHsP3Tt68bhNuqRxoL3
SADML5GhOx8Gu3rd7xAvU41nelth15V6Lfa9PSek72ve9v1LvO+boEg/X677ipBnynH0tOfBjusj
lI0SbGRps41Gsrd7IZphoWsT++W6S3P2Qr97hss7fWmsf0lCHfaUaW87L5OFxs3JuyHqzUiHEVNU
yrEzAG8wsTDTugFQ6Q16IVVjcGUOGbj9cPqkPleHFXFvn/7oIfMSuyjTFbtZEdwTi5Wcl3Bpn3z4
I6G6NpO+NsMgQmr8rX8Ml3EZqF419w4zRkxftgkAxEwnt3ZUpUNK0OVuRdzEWS29rvmzy1u+8bTN
JfItMEBzbfLkbQ2P6OipP7mL5XeVg/xwsIJbuvAl6Kk3SZfSjLVr5fVcPLPVfuZrm59HTFJKo0Ci
HVveFl4TRa9QB7hz6llz8E0YHTrRTKUMMgc34yj6tvI2BKztasj945jrj5uk4ZwjbeoOVIBmo1jl
zY7Gq5KHWTOy0ngao1solcpx9M3TSkNAKPCFg9egnPucoQkqIgPvFL5YPGZCVcNgJ7rt62DvPD0t
cMO1Qd9TlzTTDnhOsJ+HJe3uZRrr7zI1DjbE3BzahU+la8R0hB/3NcrMwsuVvKJNvq0hTIManK3T
G3zoD0rDFuzZ7Ih8vKynHBZaFJrfcb5OZwPnzwWiziL2bWuOzaavaYdhxEgV5iG3eCx/BflmmhuW
ld0ITO+0AghGDQnLOSHLhe/pdOd57oHkfJxoJhVSPbY4FKLosGdPjlqI5Kn1wC+IjOh/wCfD3/YF
/hY6huGPKB+fgNtRtEcQF+0m/YanHKhCmz5BJYA+OIifYNzffLrz8cpy8ltu7S+4nQlgnGgoSyS7
+PcI8gOvMm/6FQdFN+waFqZpIYUbox6m5fgZV1R2Fr1Ky6mJ1+vo6+6170II1eOsqyLPHy86gFYZ
Mkhkyu1sQlEvAYv8RDxAaUHcHkywlEDmSjpPPa5c0ZmzG/KeYkizVfBOd4irsrbU0xQBMIkUBEs1
AmcQYbHHVZfLiTLjLkMYIadXP4Mzts+1M8goTPC2MfY+9ujRIW0HG5L2SV4zrz8oAImLMfQAhhCi
Bf9HBMvHHtj+dQan6yTmsH9AdsTgFRLK6Y3CgzchnwpSv71Ipv6VpULih+Q7Ts0chNbhyQv2lUof
NJGCNaORZ8Cq5Oc2AzsN22AE/CZCRbeXUIqgo0LCTUDDcPlpU7y4dYwFbl9kMOV825dMnKM+gXgc
m7d3bYNoPM+zuMcaCRfLbpijqVGwpef+ZRUNMEaOX9Ys9XJKOIx6UpLeowmkVj9aTHWCAvP7IKtN
zrrHZFuiuGLKV9e57ZL5zg/MulIwMi85jCI/0qadwstqwvtgauWjUcNB3nIlpep/9tIvhbWRKhhH
LH0R9uP8uovWXymGSxcMkTogVFAithWWgjtNOtkcEJAgMaAHbyRa1pUUWdOBfhoqqLNxVWKYtYrL
yKNnwUJo5vGY8LHCpD1/5D5+nFoAp5ZTppz6aoK5XShkOTKkcPZOc4GsEaaLTEP5UIq8w79HG8ZT
W8IuFOnDvCbLAl2LH88F8sf65rWZt/S36u0Tk/4MX38EK/kp1qisSvyCc0h3cEOHb7FOdYP8bDNM
dd5l6WconH8F7DTtaIyilN1ztJITfJlSLFRDi7ki+vIWU+bCnMHJPwlvx24WXIh6nRIzHmzsuT8y
SMHq8ibvm0Dka7nhUTp6xg9rSNQwbPPm3ka1IUPyYEO8tCDCIBVQNpdtGLKzkdAvicG+T5xPtQ5C
AKtwmPKlCPIR0nHRx3TFk1a2IFwhfBM5NV6cyAU/1aDfV+SDNsWW+GtQYm/1aAJ26Ydwq/VA2B3r
Qlt7LPN42WdLux52vXh+2fDOh0a+43OBiIANNLSVNIqO076fEMUjzk7y0EPU33icl9DV6AQnGgj1
W4k4oYgdCu8xLU+vbLMOivutQaiNB68irG69/cIcaaqiXZmr340AHySmlKmWT3ztiMGLgI0/FMB3
pAUcB78yivaoi69bRPghX7yXafVFU9pUmLOAUbWScnoLmwSB4HvLf+58O/pt1yMf2ZhvqetXTq3M
oi/4+dxxyYbgD35YfWyUTA65857Qcqw5Fb3oM9Tg7B2epbWClC3/GMfAtzVfjYD5xmXuDSd3tpxn
zsAQI5Orhs5lbxz3tKLWh8ynlG3jvqyHIKqIqe7D7c5C5R/NB2YVQVqSjrxTPkTqk0dtW8z+NnEa
mkD/3Ic+QI4BZB0kQhVT9XI8t94SDxRoSuDg9pVs6gK0Lk5K6DWTvcydVN/31cJDGKV2O9tdAqDW
u2XPT5mnkQfDvABk1X0RMxZkS/saJLvN4bqHZuKQgXvZF84FWGwhBzRprlm4E3LlJF7gWmh7ER0n
iSWbzaPVFVs/xv19PDXjWsgNxxXlyTBQBoPhXOJ/Z6OXNb1tj6A5lLLygCbBmKzJXRRS7E7GHduz
OdwO8F/qYu7G/B+OFQtlnJNlmK3Jl7SdfVSQ2cQ1d6j4XNXgHes32mADsr/kFrmoH5NKUV/H43TC
SeC6nuajXj53xBMGxwWkn/ZidjHQpZNe4S8ecpAm0o5PCgEev9qUh4IiRemGy2MxeZ1jIlBYLinR
lR4VLt5t3a7dGMfmFfcIFIzKbyZWeYN6CUSIVfjc8N3WCQg0Mz4EuIq1YtNsfo0c8Ze1c/ohd/qQ
RryDFXcz3xMSDKrwDM/eSWhxsssJWErcE2Z60OnQ3jEmyFeHDLGUWiQQ/bCx6ueKIwiQ1C1AIHPd
GRRU3TQ9YnmPtzji+adQaI8KFMRPsM1By7cl81yZBkdKaReCfMeob1eANAgLUXfmniUVaKzIwdCD
Fl7t4/LiNPDx2x9814LNiVsVCVFzK7GiBrksKeBkSNJ6dFI6hDTkSdF4ro3rGV1j8rFaM8ZViyhR
pProOf4GlV1iIcreTFsBgt5t9JYV99RhbDbWHHDb5SI4zHyJnZuE8gmWdkAJu+7PhGR1VQ+5DN5Q
wUxTYWJ7K5Oa9thb29+zrhm+1i3NRhp4wn9PkH2JPsvyPr/4cTs8trkm6iCwIUEVFw3Q/PiRrRlk
6vJK0KnlJwm1Iy5+oxP/e54rDoVUoL2rEk1yhK6a3U++Jxr43cTw1jd8E/XWzPZJsWD+mjCeLPQe
sT+mH23dBltC05z7PZ6WFdUsNkXRg/Id7ExrMA4N/jvVnCa8kff+Go3umbhYFU1A9ojqnfi2ZJDs
ZNUsWC+vC7iTI2rSFEXkyA0M92zJ0B0xh9jMGubncKwIm2NWL+O2vCOrc3rOd7YkiDBx4hhZHALf
h5z57AyfoDOo6yHjLDnMr1MhSXhNPUgCEF55Vo3fHgKNqoYm4xo+2lzDuLmxbTEHTlAVUKwB2/Xa
5xitI+dk9svA9OJd7vPanXMrvPZkEJmMopdve9mqvWkuQM2gCXLTGsFW4gA+3sp9Evwlg9F9K9cR
O9+HKBbbQMfAJe7kWT9FGkI46PnKdzRpj6aRuSy9XIYTHEqR/Nn0QDKC+uyzGnUurjLj9Pwjj1nr
0XnxkrtVZmEF7SrKmklJ72njyuCWwg4LN+H2nNxIRQvYeCWLI+wrpYjvwZxLTpjEmMdJtTeSTD9Q
5SX99xRpeReUINkpR7/yAhwN/1AN0GtYR2UBjdCk4y69JWDigbNjQxFAh/CjLFxd2QIiebE68FHm
dEOVhL05A+y8P4gYvwNfxf3Msb/OPaREMRwH5dqzjd+nkYznYxhgF/OitIr/cLggsWEfreqOufRa
xKKMKcegyloIN/CYT2WfNEn/mM1iB0RADQlssXRO1z7/8iLsJVucq2P7YV2nL9OI9+4h1R7pjk54
kKlRv1+OMcsq6CZZiSnWC1LjXkDqe5c5+eUtzH93KsU7GYyv66AxwPGmx57gH+WrJ+c3xy7DYidj
cntYUO+9aJTaWGeRK9PdkWSZh1Sd5tvc4t6DFXa03ReKVoQgjE+50c9TGPzuAnkJFz8tWtlVg1k/
Q+6JMk7nE7Qjz1gr5HQ26nO85ZL5KXn3YFqjlgyPUzZA0N39IFP8InzvwSE19jI0jGOkBp1dwoeH
bjU36emdy/GQTcH+SYbhBzxofpmlgtSd1obCajBT3pGfY9KGvxQiw3HQ5VhyTM3nGrbV0LcXL9cY
0eSYo6h0LcjSCDrnZsTQKLw9MDMiL9BS08DA4wTLz7HT4tXvphFzGFSdeNp/O4zuaWDDZy6Hb5NB
R0TMTrdEL+jOkV3diNYg+Vqjzzn60h+IwNOkHHnLe72PVa+3BX9Cmkxx89buEYQQ+3TBBX3Ptgl3
XLTNNN/XBzLmAGMlzxjqXIegP7k+QWQv5h6K4NwK0FNgO1SyvT3q0Tcn51kIykNZp/5655n+PkIN
z1qZ0D3BGhlSZFBh+cUlXnfttfRRGQwPvlWoS5Jbwke01+0klrodRX4K5Yq/ZNUPKLgMcp8t5aR3
VbdkSeXP81u+pY9TkA+Q7TUXGFZefZxPWA0gkeZtnMkfrLaiS4DF1dlZtLkY2gDO3I77fZCs96i1
Qjqk6TGbAszRZr+QCfvd9DFBQsP+ifX1jwCUi8qp9jQIT1zM0DzadYCjN7y38xY/Rwo7CZ9AH6Ph
yIJtZ9AnA6LKEfkAliYaE6p0ySKKvkffhUjeO0H78D3nXq01/kDc/hSF6xlZS65gu+eKYEwPq1L3
U0DWU8Ll8wD/SokmkuHhG8Vl8IiJquj2mwMpCy+Y/ULyZ0zDGI0gcm18OqhdlyC+MxqqdT5BevcA
IunL3imMkazeHvLWbl8mzk7gOH+DletDDMu5g9/wELXbA6YJIwUE+TlA9e7vyDXZLCTPHYIPIh2Q
o8RG6cKDGNFEHQG8xewLnjO7P5A11EeX6oMYOktxDeFxwuldqLAzL/gYDR4gXo9bQ31Mp+BzVKh+
oS53tNU6pb3X+cfEBMgnnMJrH7rlIcNEjS66fZ2S7plI9mPJgP3IcYOj2sBgwGe/FcYwbe5fkw6V
KRNixvcqcA0t+ZPJpv488LhHNaKQQabQSJvK3cKzYVUh35vNX2tMQB5mnn1EbLwbAvKBxAOgmGFq
vdVFS6HyxlEs7X8YiAWLRuz3WQqb+haYS5O080fObQurujiNKj7785hRRIfN+QMyCR36SJmErBJj
zL2jQUYqOWLOj0FpT6Ai+xn14ah+TXngDjtv84uADOvFDINPR83Dp4ln0Wuyy/1i+yYEi9p/z9Fm
VZwo6FFB7SmRjSB54czmjg6whndksfq0t1tapWJK6wU61WfD+H6ONOvweq5evWwY/vvhlH4tHQYa
2JlUVqMs4lLjprHr+CJZ0NUTKBCQ1vG71Ln21PRjUKdS9nTWGL5JcR7a4TXr9id4Jl8b1Pl0XMb0
ziK1FqlmcHyjIA1jIALn5ArQ8wQXY8JKLoSlBDEEdQLKPq649DVo57HAnKmnvQiDuxFFyjHrkDvq
8zu8uAltMZmjkCW9T/4uT60R3bGbmx2ti9xLq9OuCgRYqt18TSNMJ7pWPCzSf9vG5OgbrcsY47M7
uNPH3x5WgcdmWXfsmTtXZlN8Eb0hSPdeT32+nFy6nk3XsZdGL9ulAZN6KtM2OjUJOkgWteY70JoY
Ge7yHtDno+Rde42Um6sptO1FIMv8B0BpP+NsJxTUcqAMsvltB2j7Fasgv+SjbmuXTedVrsC8cPM6
pV1f8Ck8I0mSaoEokizq+vdQpCtdl+Gr8ZovbfrSIXm97sg6l7lyf1q8JEOLFRv11NDVIsZJu6Nr
RDsZYb6BlhT/1Da0eJUW09SqiSfqHNJY0RX/kog0SuGUUFNwIDhHTiJWv9Dg4IL3EKY7dogw4t/X
jBUk2N6abkQH3SxvSayTH1AJRDWePfzxmWn6Irft9YYY2ME5+uXIfuBr+sFE/77gCwWkCH/zOIaH
ddOnuE1Oa8uulu2/Q9/yohux3i+diBDcGa5Lc8JCrCvMkmOVhKF5DORcO9TjijRSMvRDU2K7xs4L
jqlvkb98lzOZq2zMvqVM/kB38ifal4f2lmUxhvM96sKtsBHBRGeJCkj9WdlzTGzwz3zJkhkNDwLc
r9O0f8YxDqBFjunjmLY1UpWuNsqQIAM8bfipJFJHoQmMVlY32Yw4r2GEpwaDTNHTbklNGU/ob8WK
MJoCNuD8Nm9LHxyf8Wtm6BbAeyMXCDyzCikAB0xg0qrh+fBdZUNyzfEr/yI+M5+BR777u3EmBzxh
y/BWK2kekKrseVg4EiZK7Pbye1RcfXQECYQBWBtjYV5ph6+gYC2bvq3wUT5xKWtEkbqzbXpN6J6l
+xvYzpukDsnjMxZSXiKWYlUa1HcvUnZ4sJgqNPiOyd6xjMbDMMtnu48rqZZgWmSNTsrx584LiSrI
jHXNRmyGxJKu/9NihH/1Fyd/h8ncLBRmL7G+kVZZHydC2h+zMTLndtqdokvgVtJe8W+X8gcOcgw5
A3Pk1x1mWw3l7RwdMDVDGJNqEeTaIEKWiexj67prCxpmB14TLlKFOEUdbgXs9YpOZKjDvs1qB1Ja
ROF/0/deRq4d672fAs/aYwDFLAK/TDmFm61zxzBqRj4vON1nrIhZHTTeLxw39/0eVSqdSWmyBs5q
Pq6lHXjRMyZjDBDytpKIovlFQsdLvDpxuQ7j8B3EGFwCi3sYmYQre2jAL9xhm9VRp1F/4wkDChcq
7QZ6ZPyxHuZLf3ji7568wLsehAmazWhwqCmipm4lU2lLtd2ht6G9iVqLlzv0C5K2e71gLNrUOrbs
u97b9gu5JbGl2DuvAeX9kFRLooosZv8hXPt/oWfQv/uXefr9e4ag4f8DFQNEBP9CxbD/nr4+hfyr
iAH/l/8QMRAfIgZYCG7YAWiWoZn8XyKGOP4f8IYRCKih2oLL4Wai/qeIIQ7+BzwW8Dj7oJchdeyG
0f2njAH6BniTUVnd4BGIgoHb6P9AxnCTJ/1vcc2NBg/MPTRqIXJrg/C/iGp3DlDstnC/SvdBHL2R
eT8wyOv+TS7c3xyo//iY+BZdk8QReFu44v8qlehzGwQ7Vn1VC5zeacMWq0p6dIdQibv3LYp/udAB
7jKFOKNMvz0mstGImw3az2RV8xWzwEaWcy8wCCEt3jk1WyxY2b+TGP9VW/WPPxNqNvwdEWRGELfe
BFD/SeAkYB02YduHFYlic1gH3hva7Xlzt8zr74YrdhUZ9jszpCf/RlL3N+b7Pz8aE0VYSm4Gur+r
PnsZOLFlbVihrlPPTpn5fYZrqxIRloH7kuJaHWb22bEG/R/3ZwR5cvMeL2ipumSqAmW3f6Pv/W8e
DWDQgc2CoQqP298pUpLD8uRD9F5tUwhu1Or5bY3Ysu7nf3pZ/ims+c9Cmv/uY3KCvcvt+bs983/9
zkcTzF1s5rUaeDdhBoYRPCHY/f9ffAreF1iXoF1EwupfP2VINIbC2bhWQu15obj26sxnX//6Q/6q
j/vHb5gQ6Gj9BI8Q5Np/EwSxsXVZ3ooNbG0WXUGY3crN9sNzCPsZkn4ZYlfBEqr+9Yf+VYWED8UJ
AhESnBE+dLX/RYAYRuamuWYhGk73odtBPO5ZiMVl3jcf4dADXb+1XW26CIlhdiDf/vWn/5df7/bp
OEEAt0NZhOzHv36v+457yox5WCXgDZN8SB8TZpfnf/0h/2Gk+8sxBdH9TbuL5Kub8NT/2/nRaJQD
QDfKahy8rXSEu6tMGvCr9khheIHS+wfLN7RV2OZeJxc1hz3sYpwxuyrVYn7n4Tp/aH/DHmP0sSGm
N7vMR7OgN1WMuDveOnXGOhOzTNFaRNLg3yhFkQzNSrYhZyuAy4GyfUl+sNE6SC1aH1KIzhBUc9KK
ypIEIxks9Swmno2/vC3TJqppjsI7MxH1dJuwFpJPyY+2HfaDlHkKm4ySf9Ix9l4xA95quzhbbviZ
N5hHuKzkmFiwcdL+qiaZFBFQjDVBIhq6ZPUbOyr9G2RGtBMrqlxsjDbY4dhQQd/M7rt1MBi2rTK9
853Kz9EIMSSdbbT/2kHbOQMgqc8c24w3g/cfAw4PMGsIvhNBG3xTHc20Dn4siXQQC/bvNp2nYkCn
gv8N5MUX2Ymh4MkMrVra3BZyGwZIuglR9BqjywwrjjpXm30Hg2K7bbPz0ttVfO+jC8Ak2tj9swmQ
0RdPxtzw7IBZFjoWyF1zy/AMCpr9biIFm80oNIXWnpBSJOsxS5aGdgOcamrT4wntHGYCM/Ll09hr
D9NAwFYAm00WiVi/82GyVRJN8YHotTlqHOIUt3RwmrwBvFOZAFnrMnta4gVLEPyhcPb4H1DP7o/Q
rSMUJcrLIfHmR2Sc5ZgAzUk1+4M9DnHrlyFUPMyyl23xnptl3k6j72P8lG7oaYd6F6a/LMgOji1a
beZ3mLwyHR8nz4YYQUIBPq+xKDhgAthMkOO8tetZIpiy8sbBfKTLfIwSFhR6wROkGSzxEFhA+F0s
TrwrtJim9e8WEaIdx7ywickjJnbPMpE7/ORCY2XX5I8JhLqnwYvDUz+oOz6090EvSQUhsz2C1/EB
ePcgh59zpC7IVvrWN+hhmm0+M7//TuBmPWUNvjGVIPwh6IgtQ6zHKIRMW0GgDBaQZACo00xkqcR0
4xOsBlorjCDJrukwrxKxFeHLAI/DEUIc/5gveVO28b7UCfco2+anbCOMxqAIly2PHvxM3ovdheXk
xx2gt72kusUumIaTNPcxwxrZBPnJZCIqlz7cn423hic+WvbIpvYLQQqA822LvYac26pvmxVh64tH
b6qS0vbIb+m67YpBlqLY/6FM1sYezRDdbaM7jvH6w/j+gKSG/jswzQ2kjuRB7v2Th2XFWw5tzmOI
MMQfFsq6E3qJByy78se+I1shEG2NwJkJgTGT/UWAbduiFH820Y9Jsx76Vvxiy84oUgynEi2lKa1H
pgLbqbchjC8DWdUda/Gl5cGHFdoCLLF9oqfZSq/P0CjrY2ACi9EY5NgZdCbh/DJDwobGC7xDmzm8
WnHc/QQ65oDhyF0zah+zrQH59Lt+97BJ9LIMK1LH91Ip7xi7dL83q/fT4xErVJ+D/xXJaHvYUPQB
dLFFBZ4qSTcfj9Y8M69eE/PFNkzWu4QfXM4/IB94GIbpPRPQ4iQAPCFvweAFvR2CGzmFBNszpO1I
EPKhAhnT/NAGDArCxKvidXsKdnUKxp3Ugwcmkt3+8Tqpx9UfsiKUEcF5AKUEz3GAm/RgpvnsRvkl
JaRq6RKdSbPsMe22Tzt6iB6IsY/S+IkHvUBw0Ey0NduPJU/vFzSc1ehyUfoTYVUc9fFX0vkGfwcg
4MLnb72R3wEw+nfyfNSKuPL+elfdYmZR7t7g5vBj/u2uUsBVYwqd6ir3vH2r1eJ0X/urxXKMqNT7
jWlPo6CgnUAnOOWJBTNbY3+K2dQQjqxe55k/C9HhWWBrBKeq6obhy2HS8cmQ9UNqKDf7ytnZvS4A
XP1pYkwhisDzPLgL1Qjr5WiW7WMTOf/yxO43hUGIOoqqvmFd3SzkFtw4d5/AASJUbe0T8rNHcOuj
0Aqdteu8YC33NOv+pMprPxfMcWCXGbIZHyx3PZa+Lwd09U0K2qkVa/eFRy58mD1/evRJg71MCNs/
qZGOIR6HYRmAIm+Q926Zv0gYtcA1OQtjHSm2nWPpkWXgW5ZY77T3EGVlz9jS7gixMKHVpxXerk/u
OTThoO/vn25Ra4NLh4j9ifsRWyp/xIyzHMDDyMo8dmOKvYCD4KZBKWao6W5ASVB9h5+sS0eQHK0X
eqWbehxmMZu7hyyW4E5iKkbeYFpT0IeGc/uI1jjCjUKswZfpZWtGGxXmF6/lBtaacF0xuY9jKAgN
8xFKMc6wgVNwZOxzlAxpV0JTF4OuF6YQ6aLvwq6j8znGqWBzdFcRSgQMe8kEGc4cRut8Rjypy6sp
csladL7ATEbrPoL4r5ftOyD8IWini83bEmDQG8EhhPWfsqbDtgSm1G67y1PA5uqJzOyIxDISFADO
ppgmLvGaYJk15hvwa4sCjCG82dUgz9JbkaSs+UXS3nLI05oROjm7DXmJGZ/4DRcPjncgAzFr05j+
0EypHsUBB0v+NvPzoZf2ne5wbUNLTWcJrdQR/7EfGMmEyZ3oAFCslhBXxX2ye117ScmUMeBd4t4E
Z5XZvhdF768TA5RODm1pzbohcboJxUna0O7f8sx6t63kyN49g5kH9EHwdFUQwcdnmYzxVK4qiFZM
tQE+KrCTiaNq7tblbep9HMlDytYXZwGAKDluA01H4pDPmuI5eBpD7isASP8ne+fRJCnSZdH/Mns+
Q4sthE6tq3KDZZZAC8cdHPj1c6JGWFdOTpXNfjZt1d3WHQEB7s/fu/fcrIE2VeVKJb1XIYZbF2lt
+2G1M25gZs7orvyBBR1HrcXgIsx6nq5qePC7Qn3JLcu481HSfeF/mY1JlZfVt5HD2ptYakaHi/Bu
eeSZvE1G4Y2HxQ7mbmNm5XSzOKK143Fl0ptY40BmSO+7wddMYMxD/RMNVTzpgKk3C2fBeEkhLubH
QANXjHrm56qk/iYLj8XNSEfUYNLJdb5tPGuweF4n777IgsFndIzGOC4mHHc7lvDAR7uYlS8Go3e6
tcUwFpwp1+kyRP/7ZshJppvZt9nCXJTkC++QNJ6JteFGYM2bp21tiSmMO3RWdJKzDnKj5anqJrCA
Rs6ZYaOpo7S+bKugd9jPdNolQqt8jZswkio24NBcDZG5MM/RykWxksnwVTstGTK8K6iPVVBNN11W
6SEGkFJ5e6kaJsluOuICwF8efVnNoKwv0AYB7kZT5rLDr35Omy/sENtVozkfKUzCN4925xP8WBvJ
u1XDPik02ZQ7lgnvuVlKhFJT1/TVnmnIygI2qia2FRJ+WmlL8L0mDGs7GwOZtwRLG9d6MdOXNapt
/0QMPD5vROGuZpNHBH2a3RIx9jpnI4eFYmYhWngO9aG1hojgn3Wg3w/4ZLmZtS1lwqwnvROBAsmj
zAm01tTyzjCCwe6YLEM9mMgsjHXF1V4QUDE3rh33PcfGjbJgP8UyKtwHx5uyfLswv7hdtbUWN9hn
SB6qMFRe0+VzwwQySGHGUE3xeJgt9ScigbOSuaez8Rh5hftYa8cokqkTYbHJwxllqRcIfeOLZXiP
0BQzGcx8UcfmotY7ThnllzTLe5IYJ8+5cd2UqEJrtbJ3n0fk2CCSYKIToi1OIjBmqPQjObSJPC9W
qDdCS9BWH4Zn1N1Bxst4jouYOWsNDHC0WaLsz/V73vVGg+jGcL1N0NtyE/lthg7EmKP7tlsdJ+l9
YbMd4U671HUv7sLIyL/1rtE/TAsHlyQNW/mWYhU4NlXoIkYy4Xwmc+tNKhm4sq/GnK92EqhSCHQj
df+02IXKt5NV10Xcar4GVEodoEuCAeztLanSb7aY3R+m7eNRdRxjulVhZ/yIPGOsOfGhIt0gftT7
sMvYOdve8V5NtEBqKxBtvDSs/HhZTTF1WzweqKjbMF27y8Ya/Nd1zPr7UatiiGuixDknLKGgcY1w
GExmEK3oZxeLrSloC7rz2qJyrJeUdUw7EL73TNyqp5pDg2ZQNvfZMaA5doP1q7wbzFywDyDSRL/U
moxr+mq0EBdaIwLMjPJlPVbuVL85mZx3mTYL3oAsZGMi9wMNdlDkT4xMMkorv6rVljWkq3lHHKs5
QuTFXVHBzuiTag2ZZaw97aOYzsq6FUuuH+3CoDMOfbO7Rx52frDOZxnc1o/IGvW98keHJNewaW61
ijT1BhtrEBMGgxdE+xybNkVR1+/5RCBd0uFoJ1ldDvK5wqBx45Sl6yRDAKOMMWs+FXER6TO8ltSe
O3uoAhlX83m8HaGx4AyTpXiNqzlf3vuJrBKuba1e1KQ4y8yBYkc3jMnF+TxNtdi3iCnyR7+p0beN
Zf7VaJj5x1lpTBdNMNbehTZDcV3RrLgf5hbXsG2nyIEhUIx5Uo9une6aCZFeoua6EwleqfCB7QKV
UxVm0kmMgCbYrvC1QkhrjDIOzCBNY8vuy7d51mgzWzwT4QsHo0Ju0nBe1yeZOnZ79AqZnQJtpV8J
qy4rEPphNic5G+SypVuJ4KX0GJuOY6n8lzAc3VDz67SkBIfltMSEaGtaEHMwyJ2y7BRmvctO3TCP
vAMLX4XbgAJijBlDqG5jCzXxSFPE7Z0pEsa26BbxFelmEe0WQAzRVa/laqA4ARASM+05y4vSwL6S
cK+8DTYm0P4NbON65/AP9uSkuQ5xsgyLEWCmnAsKnf8gkY+NUDe4bOMuz5mC+tRzSIGNAV1nJN36
B/ptFhC7QkV6rl7QqmfMSW5cLDRjjPBz+M8hxm+ezH+2I38F5nws350ApKqJU9DG3Pd7RwvL84zZ
M0Ol6Hrto+1mESJ4rwCUGGBv23XCtR57r7EuS1xk2IPUsB2bfhSozCdelzqS4VHACjqSBE18o8fM
CTmANMmiLo3Z+l4W4bz51R/7/8HLv9kcnv73yUv81mb12/cfMv+n5fT83/zH6CWy/4VFlM6hQ9gH
SAj/v0cvYfgvEyeoC5/YPHvIPfqW/zl6sf1/+YzZKCZBa9FuOz8A/+Ugtf4FtwDJPHOSM5fDtP8v
o5dza/QfD9p5unPu2sJMsZgN4Q75/UFrMhtlmBEVh7Xs3B31b8mMH0Sqv7b1PnPQsP7j3nzSaP/Q
nXbhtJxZweT8BLDKiNX7/fNax6okdXd2YDueE9eS6aM75c1xWafyaglz89LGQR7/+UPPffV/XuT5
Qy3yxLDcYuUFdf/7h9oy1OPUudlBCc+4lHWVb6zWd2KDP/7l+j40ws/XR+eKiRbTtPPQ4jzc+cfw
piUKa+19G+0RkurLaHWNDUcGl3l8Ve2QRqFnUIHc//pTHpr66c9X+uHjCdqELknJZzIWsZjYnTvl
//h4j+4W2rZwOFQKF6+uG2enutW4tdkuaQx2+LhClbvXvP/inb6S3P/583/RK/5xq/kCUOg8yyV1
E/YyD/bvX6DSk4fg1hKHdDz/yNVsP2EALl4rhBIb1MJUE+mQuxe9LRAMiHGPkNHjqDzbPnWgktZD
4I/zPrRG/YVGUJ39xyr1v66sH573X98PwD8cets7I+A/fL+i83Cl16Y4iDCn+EdLtJHe7B/Cepq3
KmuN27/ckPO45cMNIUzjTIOEyghx/sMDbwwKDYYigpPuM142l3OKFXNlPhrTtHPv806U9yU2HPrt
gEBCW6UcIYLlcu6qSv1lTGN/eP1Cwh5MeGmsOIxbSYb98G2Qf3TDuc1xoAhx6ZcPWdTFeKrkSZDi
M8fOkJfodOndFWP/3ceVvpfaX7eyXtwSk2CY3zNCMl/dzh4KmvtDRmUHnO45U2N/HNAkUTNShxHg
oCwKOR3ywnWsL5dNK4xjk4caKxaNjF06delVYDXm659v+C/KyD9v+PkSOWhb/Mrn9/DjG9grZeGm
R2/lITQhH7sV0tko1c9P9eATKxb083MHZPqsg7Cia7NG3yToOpHGw7i1Sj11xJkl3yfLM27Rc9cP
tTeacDsX/yworB/Kyuq/AldMj4Ecy++OVSuErcp+G1eDdvXcKm3ilZucZ1dKE1Vgu6I4bSbM8uAB
H/58uR9GX79+UNJC8Gj5LHGwP35/34xJpxVWpPqwnluSmLGrRC5/5dd9fGu4p0R7suPAej/P1z6M
R0Mq+nHmsT/Qeci+GJym+1TBWR9W70d4drT9+aI+rNfni6JiI9OGhQymyUewW8AwL18HPs5puuyK
aeKJLzYn+GqmvywHn7wPbAznLZZHxgeR8/vtayA6Zo6U9YETQnaFpHl+Kn2zflgNIU+jU9QPjYVv
98+X93GRPl/eeTIL8hCGs/kxzgyFQmTWqkW05qrsXZU6pO6tBG8iMzjLwVvhO88L0uGvlUJ0ddbh
/A1I+Nkd9vgSTG5dQFbR+Qf/xz5haD8oJ7PqD5hkjE3hmR3PzdjScLG9Jv0Lg/CTp4dfkjk9xBwm
BL+Cef7xYZNT0t6qsuHQG0H94BaalbbQwb6j2ojzWqlvf76/H6vn8/NDIIDNhJ2eKzf4w0vRQZ0p
RNR0B1OIdU1czkJ4hIKOg51L7greWqNab60gaze5UaagmLuwuFzsAbPzlBdheewIS71q00K+j/4w
vjd2j44u1ylW9MI3LlNX/Y1I/ekvQi4IlDUefgBvv/8iduNXvp0zallAwMSVQWWSBnV7EdFaf/zz
/fnsoScdIkLuA9AEFdrvH9WGhZCCS6IcGtIry5bW1ShnjT9fhNgIq/YidwjX/fOHfnJ9TNTPA3R6
0D6YqN8/dNWuqOwWffnMFGQXOG16tZDXe2i91PhLsNQn7xeUFuQcfBjctI8Z612+iHrFmgoGQuft
rvHL8hJea7idXCHvRmUtR8ysKsO50HmXmnjwvzzwn10rnw4x7wzfJAHv92slPCjQBlPhQ+OiMCQE
lYSKpY9uEIJGfxE1nR/lD7sdYn40XVC24Zl+LG0p0HHM5kDKXPas09yiXZQ+tiLmzKvznDG+Kjdh
twJfEH/9ST+5zxa0bVCIfDhP7ofnSIT4mjzt94dCmNPecdPiPhf0leloIFIq14W1q9D2XMeYNnn3
aqzomz8/VZ89yoBvPBA4qF3+x0+9SuIuEYP2Bzc3af7bvn/UKjW3XSHvmsywvLi267/VdJ/8vKyY
yJI4n/nAED8UUWdlGagXFs+sdKPrlIm6xcRUwCDDP1/u/nyF55v44QdGlWQHJuUjcruPi2fPCSlE
0dMdgNVF10UzPE3yr1XqJx8C4YpnFRQu0riPVMsmcgaktDkrQkaPNcbwF8FpyNBv/PliPrlztsm+
A7wLelf08c7V9AtpRyCymxmePFcFkRD0lentT5XT9n95Nj55NYAnUnm7AaAy6+NRZOh0RfykAkvB
Fe+bPCrsTWRS0a5+2FzQszJuofTgUNOG//bn6/zsfsKki0g/JFOOFeD3BcAo2aHU3A6HuvKNzTC5
70bJrvfnD/nk2ScdJuLhJw/4f+7hEaiIYDaD5iAMj8dwpWhYs1mewIAAkakECqEiyv5WvHyymfOu
I5HjytiqPh6gVjeniVmnzQEHvvvcVotxGyJRegydrjyUfvO3N/zcOPn4AjicZAHssXuQ8fOhVMlQ
7TX16neH0nEY8DGhS0VcQhL9ycsQPLEwRAxgokg/rX2Y3katBmyIOxW9QuaV4mfvWvWDLm1OAUO7
BHujVw7jEZ2/e25B7V95SjsJZQGT0FBEWJRQdECetuUjhUv/8ucf7ZM3AP3m2fXO3kv/5kNp4vim
VG6LzMPu6fiCQ/CdTYDg9QXb7fSXfL9PPuu8MLIx2PxWnD1/fwoDO+zDxa4obn2DkHZLr7t1MOQ+
Ovci/s+XxYyBHcgiq4jK/cOOt5hgrxZ7qQ+/Oh4S42pigkjYuGle/qWQ+NX7/H1FdDna0WY46xsd
qpjfLwsujqHNOeXlmjNO1ArOIP0CglGsoTZfW4UrH4uD1603ql7YfMYl9AlgqOoHaegWsT7P2e0S
TuulCvrmCfuZhVrH7FBDdUb3/ucbY583gw/fljWISpt2HYue/+FHEO4iwSTSEGl0m1302unfakQN
l72cc+YMRZG9j2Y+PCpP4Nhi2AruZ7DXuyzIBfIfN0tyy1R3Q6cYJOG6vu/qcdogfJMnwF3hnQ7b
eW8WmuFE6jcXGqvEXxZtDly/L6X0CyilkHYC3if2irv+YT0r5QDO2K571EoGwCs9jF9TVLtNbPYt
A3hIQ6mKJ+LG3jX1ALccDjXn61UAc6Cz10SxmMMQL3DvCCJ3EfDNyRBGeZjkoeE+52GBjka7Nkzy
rvODZl8ETr/tlpXCZXZrQtyiHmfxTrlYtuH7lhmkm6Ua3qANg36ozDMOh4MbwzDXBd6KWfSiqozg
zqzy9iSAeV8t7pxeZdMg8sTzMvumhEzArFMGYk0GxIJ6z5i4e/dybNKbLvWLjQoQaIQLU5lxLYNT
GlXBk+Wi+UbSIFD9dBFaufmQ2pbczsJCWJuewQdFjUMDygqSRjKNph+BXO/Xqv1pWh38tyVYtzkO
iGKpojFB1sJgFW3WGyoE4mtLk8iyqguua9tYuf6pf2R2+z0Cn3Pl9BHaGmmCnwBu7T7hBMSb69Qk
cNuRnK5EaKzjHkhTeMQsX99kuagPtrHwc5ANbjyKbim+LDbz/bgz0bDn3mz89GyJuxGQAgYmNMPq
0ivq6LEQTnrToiHieXVb9JzhwJStV723U7301q0BOWNTjj3zujSY1FVXs7vSfUjBWwmnMnfT5OVk
eOpXXPreOw9Ch0DDa5avA6rDoywFqh9OIdV+TB3UX+Hgg8XXsrynaq4VTZnpK2tn882aFaYsEyds
3dT9c5RNWO+9ETH+L+t9ZVewmkKdk2qSPshgeo6augHB4K6Ru7NdHEtxiZboRuomiMu5jgaoNetI
OF0kmZnWRd3tcpPRPJatamOvtpuEndndGqKVlwU7+AuueozWQ1qcQpV2R8NpAbA1bni1RA1DTLDv
4VffNSBzSVQCFaHLnBOnL0GPG99vjPyEnOx7OUzk3ijSxBvfoSD3wgd37t4CpZpDy07woKZqePRA
MhzkyiF0tMF7x91AcnUDVq8irtDJt9LyJ8Bvwn7nyCLvAKKIGKhfdaKVZx8z4ZdPOOWN7cpJ9tJM
8y1IoUeQ9OVmLLQ60a9lGH5GQmza0gY4ZDGW67BLbAuZgvzrqhnpUulHRb7DRLXsUktgZAzLEAxL
Tjub8LlpHLcKbJSII0R3WC0XU6VQ8LEwsontLWWE77MoKo46cNOQI5NTN6dwnFsIBP0aIj9a6+xy
XAX24iCfrnJEpcBWino6h2hYx3W1FvRTiAwuHBdeTlug0bAmL8SxX7JYg9xhvD2OMuEZt47NUJ7H
W5NjPDMnvFKEjL4MWPf281xYPwqRtz/TzMueDNPv3ldxlzL6ZJ9n5dxb0ZjtkMSWN/Oa9pdMt3NU
i40qgoQTT4fEVPD3gcZmBisA5Jzur8/RB+/9UMyHFkzHSa+Gec+AMHsdLcPeTrVuGdzPK9hIP4ij
wWMb1L013Qs12T/8sUFHQ/d1I81Z7bzWfpGmQ5fcaAXDiGFWK+bd3CSqLQDXh/Kh53Z1qAoTvxfB
U6qN8cWtOOaR4ehNW4SObYNKy5wOM6SYbyGQA5msM9VMpU1Rb4N+8hFQlSiWUQ85NwvpjXAjG3e+
a9NofUG+ax088r02czCCaiycFiXiKGbj3SqXYl+bdr4tgQw+93keXsw4+RIx8Kxt3GlFZeCgek0Y
6DoymdpK7fO2KLfpbBQHl2Lm5IHofDS83BuQWmAg4CG2+1siunMjWXI0AHHVpO4uM1VlbS2J9y72
tJiKHfVQdDk3qMnMkUj2IuudR6+PUpozDmANfjxbQKTsp31WNc13n8PKw0RL6F22P2ddMWJAYP6D
3iQZQ0VwUQHRZYHcRKXr3UmHxXcO0iDJV6NL6toMHoTVRBdKjWEcgI6o+BYTi3nuiPTNR313o/qy
BbE2wRVD5YGXwcPL6etmvrIa5SfelF94Q1Yfmrk0k9Zyqp0zWHWyRMHZFT+IPa/tuENCN27X1eVa
PeIU53oydlbju0exqPMOQg3xqn3wp6intP9QoLWsvtQGQrwqsNXBcjW2pHHsm1io5Ydn9OOVMdfu
cUGI/hUyN0MTMKR3du8NexkG/UNte+AGAiP/vrjt+txDP9oK0e6Vbdd3Y+A+ywH/smmQPLvqGV5d
bs8Lq1eXWjIB/siVphyvv7q1616NoZdhtR99jLWV7uPZXvKjt4AJjXt6uPCzVrCgPdZSaHatVcWD
NKrLZnKxGi7+0J1G5Xn2lv/AQ8Y9T2f6KPnZq1sWiTOM/rYxOnY2ki+Q4aD+e7R1YO7SzJkfh84g
vCIPp23oMUQKbCyT7sS0Hu4Yne62UOHDGnT+sqGpmRroxclTyYO5ucOr1Iukt4282GtlUZ3KwPmR
m0O2c2tHmpt2EQX6OQ85GyQ1K+7P9Pl0ifqj55F5w92vL13TOCyMG96hS0bHuZlKOhmuN+39VIMb
yaehvpyWVX7PU5HnqFBIW9zUruiZgWiOZ5sMhcF2jtYRDWrd/qyN0bru/dx7mqLWO5M+p+xyqgun
joseNTIal2ncyNHvfWAb/ng3Zb19WENiuuwGB/kMwvJiIdYJqbyfX/eLc360x/ViaLhMZIocj+CI
WrH0QRLAdXmTnAOS0KjbZDEksgfMtdWG9EuINsJr7k1kCFvXy4F9ur1YL1iwfuRO1G5XqpUL2WYC
lf7Uvk1zxgMfZJu+M6ajUmDdMTNNl1nB0AH9Nop0FWRb+sBLEs6AcnvXAVKlhxfUz7D+1tEiAys0
DioNni2YAUlYCTumi0QqV24GzrGYYcMtXVOhForKg792+RaMmNqkrWccCk3gEchd55JwyGvsDx2g
GY6OScbqBwKFfd9gcpMACcofGKM1+zIb8qtVgRjjX5NwLoLJuamQ+t87lV6vDXJUWL8iRSPwLKUB
1vIwMI9T+NDnCY2hyQjVXMIjz373kjuDsVF6SJ/nUsg7Q3clULsu6HbN+RbJoFoOno1IKADXBCdC
Z1un+sLuxyre2pn16FrVStmP4DqmAczBxMra4iqT/hF2UHaCR/EW5vYQw+QMdzb+ioPVdhN0I4GF
2BjM4Z4C5yfske51WtvhYsqHlxGy5tdgiN5lv1BqB6yBgJ8OuvKKTTNYr0iDu1uHdWHbZs16H1Tq
2dApYbW2Udzl44rerKeY3mcC1ioUyhUtqK8348AUcrQ5WA+Raq5MX0Zb11dim4pmuAgjpNV5V0dE
XumkkeVwdIOiuOIQgpaRUEqwA4uFjX7NXlCbZUcwhfeu0zzWCxSMSar+tLYGwic3bS8jB2wY7wAh
Xqn7Ti71ubab/W1k8xeKzW0LPeZr0fqwRigeN9ZAXkMZrt1GEEW/NUoU4DM5K/HsNzDSilluSQI4
F5rD1VKOQ9wO6hlVNLRDxxuBDpn9EpvIBRPLKkoYzn4RmTvkT5sC5sJTuTQrPnhDQPwKrB5MYGdF
iNezaEtuqn9V1ipPrLWb9lNjGMQN42jzpia4KsO5uZlLr//Wt0QsB+38MHbpL726ucvHonkZdTbt
NUefrd3pRxHNNkOe3ns+EzWvhizTW1np6iqDQ7Qxi0PhtsupNnvzaNfaBP2spn2Olv1giSyMVYNi
Uhi9PK1N5nwDSWDulF9KBLMBxdkYzk/uOQGJ+98nQe/mJ4a847bNndeixkozY1nb1krzhFvpQEug
Owwkm4HBwlYF9QcEIKjs9jrSqt9WZ4uNrYV7EwJeO1p5/c2ShXpWqXAPrOjTKR2ANlulhfkNoNq7
hsWJjKrNmYM61bMELfk2GH53F2HR+ALkIXaF1+7HJnQulE7lBqXIgJQ1mk7GZLXRoWjpJXTu3G+X
3pH8djW47Saf2p9uFBQbZ0G0X4JuGGkzF+bBtIf8OvJzAa+XTdc0UmNr5KM4DQQixvmUTrvA6swN
P1mdYLscKMHRD0c63Dvc05jNIUSigUpQSJUYReVtPTipZQWJ2ZrmZWMs9bAjnriEmBv193NFLElf
sBYS6ztse6bjSRSw9vicYaB/Nt2Vj/yPg2mojCQqqnZnKQG7DIHBzhgyB9cRhT0YsLKarhY8ZreB
P/kX9GiG3eI7K8+pfxoAD7SbyNHdjVWcWdhUgAeDqu5IgseYLIoTMbTw7B5SrIr5AL2BGj7EjO2B
JOIYONQGVKbZ7C0WFWHCpVov6654NxfTv65J67pDMns9tRT4k7F+d+HEJwGMCSxI4Le1bf/scqgX
I+E/d5g+6p1t5v4Xp1iMi7rrVkCF8wiZyfTHp3Sy20vB6GUD5ehaTdMrM4GeaA7zpa0QVBtjV29G
CJix3fsqkWamDzXaV86yqrrrp459myZ4bCosa3Xv6HhI3fEEIqrgYC7SvQnInLd9hiPjptGztpA9
1mXxrfL0eikk/UoIC2uQQJApMFaqBbB43nyfqK12ClXD0ULdeKvLDl0hVthjYFKsxMPA+DERIAxf
3akykQHWxhajV/NkkFZ8ESL13FUpbkjU9z7Dw3SM7TlbQAb570jxl824Fghahzx4r0TfJZybrEOU
u+7jiJ0ybhu/31hjFwHEOsdKF34dsH2UKwY7fi10eyveuQIbVhQRYj7iLww0kCY5q+saC+NTg/WR
DaVLYcY41Yng1mIr/QWKGTrwR38iO7PT8hi5ub/voml4UyOiQXOYr7sa8CTsti72xqi/8zOQXmYt
nm1Xt4B5ArgiC0rNNZyLU9Sk/q4MwDVVfgGbFLvVeDmknXxYKqUxY3F+THQ9h3Xcz0V14aQwL7Is
/7maTFjGxsiwfvsm3oWpOZkpfdV4avt5B8bX3pnNvG7KBquf1U7bPqSPZYOvirNRukldjtXB9tz1
50xFemmkgbXVa3plFI56cCBY7RgxIYtBDreRVtB9d9KsSxxhSKoD3jxaSB44TgYktyXyABQ9rI4v
QTHrvef2p7HKxTVpBfbFVM+vUTX8yIsy2AFx6g7aG5aduUYmSFPdnOapA9dR9/70w0Be1cLk7qan
MlrylzosSTMQP8sh4KzpdebBTtthY7d+kwT22nzNAHRv8GmMp2HS7qkS83S72gtbiAYwsLXTSB7S
0gpBHQJ03IP1d5P5fJbv86zb0bdL7zPN4pVma30ocJM+sLvi/OjbdFNiEUnSvpo7/Edut6s7xZuE
OB+9PlMoCsau6l/TRs+HUaiUThTYLzUWObfVWk5OEL0PAI1Pg47SPQxK8UxnOrhZWtw6cV6al0RO
ZJe6q7GsumYX7QZ4MyYndEBxu5wThoWuGC1sDOUO4qK7DBWeVkE0xNZzF2iNVjaY2CoN0euNxHFC
dcwITm46vcYDR5DHTs/trqNTfQyq6jb3AmfbZZTg+RrWibtUdVJWq9iZ3Vod0Qyh4RVh/7w23TLH
FLMAnTjg4Yyx62zZ+WogVNSzRmsBNZ9b27Eo7ulZMRFAHKv6hXIwCCrce9Hsbxx/tZLMbOsdH6Ov
01CmewsM8fUM0zmxc4DYdRMkFkqsxBeQXsbibWrhgkHGUoeWjtnOioytWH2AminG3VVE44V2ohRU
lHsLfHGgSzNQfuZ2/2ROLmYTkkLBdoMzxvCYzi8MR+CPe5ykO9MXPwG1tm8d2+Mdau4lAaSX4Wru
873lZ84V+Sb2l9YHnxJnVNpO3OCv+tFnmbUne/w16vtmq6Ozbwfl6NEyq/oYGNZF1nkvWAzaY9Bg
fS7E+NRZVnVRu/hsMX7JjSfcddsQFvd1Iqcu3C9kCW5xj7H+Sphxex2k3kM9e9Wmdkaxd/p6vJoR
pZ16UMa73HZzOGM8ifgF83AjJNBRu07lNohk8dMOi+LamAQUGduYNj4V32nkKb2gMugOXR9EB+lm
RjIo3z01zWpSwyrniZZC9BaEnU2YhC+vvGkObqMoY2CjI57CLqQOH5e23/mSV5bjlL3LwMLdreRm
384LuMo1p6NDCN14rsW8C4m7kaKtcsa3aiKgDCYhJpR45h4+mCSoGrhIMv97wVS3iKlfADfaMxvG
sHCaoW44pWMmr9isg8QM0+BCKL/HjmEZwWEkaP3YGpFtx4GgvyM8mX5Zg7w7lsFkHs+ui2eLHtOu
WiuAwamZjyyt08oRGaXL65CiMCwLmNQ4NaE/BKrB4yA1aKY2KF/IdhoerMEV1xlGLDbCkqyHZGYl
66AYGpiooqwCwZiVbfGWdQv/78GfmmyzIL4HIDcEcB3q+ZvKS0DmgkyEarHwJaTdqm9WwxjuurSy
L+q07R9LQg6oJtqFs+BU9eS3+NNF5eN+SbJSjdUmWMlNjdfKsr5rLISXuEqad7Pxac3n/lzeTksO
cvWM1/MvG9VSBISiKy9liCElrgSgu00wF/aLCxjspxwrfJALnPgLuwzZmKEBhAZcazu9bXUxsvVy
4r408cmKqyFoDTuxtOcfhDCD70uBgnZlXfyZLV0WXlCH+QcyztlXZ8PK02SMrLOLuhrai95vPTpF
0hCPRpa7z1HdqG8kxZxZ5cBKMIwpZqSapep1lGBloQ/ydccSMmI2oveqcNI+A00SP+HnmK/8yAG+
pSIatto2XMiiJUw2JpQZziK4WVAqHQMZEOJCSPEc6ejfV/YhzR37oSce5HrBGdqwMxZLi88FQFcu
G2ZV2lSSesmlSb7Jx7MsOMrmp3YNEUwSAINO1/31vZx08hIJYbLcUWCKr3KZ4boDheCvvWLF0+QL
0HQMohsQcumVRwQD7ZEoTw/LHMxPXYpVfK+bJQKgvK4itv2xEldZG5hEPci5kHBNNYKJ1MyyfdAw
JgVVn8uHqewJUHSb0t1BhG5z7MBO/eCYbVYd6zDNi0RN4UC8UDXA91+b1sFXFbl0Nmze+nQsHcgA
kqEQG0KOaLJZ0LNFZJ9dBNhKHvBmqX0/NoC6VDByQyR5NpzEkBtllP+95e54Sktrx8CMyqKRjG4J
C+B+E5DHh6fArB9oaWRfaMNzgo6M3t2NljZfOxnIE/3zEgZ9WT+bczlVeG+YM2FABCZOfOU3qUd1
bYGsPvleORYXEePe638n7sx2Y2fOLPtENDgGydskc5aUmqcbQjpH4jwEyeAQT98rXVVA24VCoy8a
DRiG4d8+OsokI75h77UZyPLHl9CgObXZWAZjyHNKR5/cLi0PZoRAHyFeqLoPQB4JtuUivYVEjTxL
TsUhSARr3MZf02+yfIsbby3QNExk10zbXjB4ArhBg7QtGVpOUWeG+FpMPK5Pft1h+s2xRdfxmCue
xhS4819zCPiPvZPkN4rR+CsTAdxH8MwJ+mkrcLBt6MnnYm7GPwW8FZ8RnQNA1kaW6bWOfGaqadDc
ra2I86CEko3CeX7pTacn9J6BBYEewSs9g4Ctm8IUrMrwtu0F9QFkDZyHZCHAbB44r1ibUo8nuP3h
93Wp2hVZgVpsIL3VXAzqypGD9I73gGyAheFsCbuyQsPoWHBBcOwmLA+UE0BBUf5svnd4AYOoGlEA
MsHiyeqnwn0NmNATAiMdvghZeCwlAOnyZRI9c55y5LnO2g/JIwoL7l2GwfUlR90ay4mI9bAKq/tw
bJJqR46Oix104aXXfN8MQK/R3CgY1uyEQMx7dWTNQzCI7qOyR/FXOFlxk0ELYQy5zhwP5ojqcTRc
MgvgnQNu1RBJV3YMJi9P1V51KkUHzCH2Ki98zjKDRx5SK8FRHcFX2KXYHO0GV6G2mgrPwTgJgOo1
nUKrPjCjml8MmCAHE4HDxWFh8MR6FEbnzIPLtZDcZr6onlYcas9lGGRA+kGn/qXZmYn7mEbejXxE
gkxBoCFxhwaZ1dmInG5PHZ0Cz8MH2UaaOeJ7tWqbOqvt7OGIIyV75CqSAmhkmRRHuNXFoSdXu79J
eT/qaGbF8ZlVPNol26u7puTtXMmp2+Ex4tQt1/Sd7RQfp2/Za3OZCZOm6MhSDR810dfEJxbXCgHa
b2dixd2CYea4F53DIyyL6/tNMoCSd2CJWcxDO99dxSzkJg0NeCsL9qMd8UP4Q0MIXIRvMxaeQ7t/
Gp11ZhWVEPJSXE/mhgtgB9B3uTE94K5h03aPpA8sbI4soE0U9dxApeAfM3EGCAkF/1aYQc9ngO73
fvCT1vssq77KaSEzwRCVufp1QsWXRPIZ4UdNRjPU17UIotUuRHXJxmXay1G2R9PoWngmhnkaNSna
10uuE+RiBQy5MbIBxFn49zjTUD454fPkUnmCMzLXDuecl7QcIqY0nFdaSnNP2ISMvdTIHnue74u8
8iVn7CnbMfOmgwH7POoWauqI8Bg+JJyh9Xj2p3bAc980TFobI0iM01qb1bppWx44Gy+sC8SimPa2
zc6VdA5JsW0yJd1nrGtuWJjqYFPgvcXuDpuqYGNaIW8elXxeOot3selFeJk6qGJ8DuKQyBA4rQOx
OZ77Fie4N3inln1CunECZEW21XnPLk/3vgQvm1KXtd5XxYVClQyk6EDC1G1R98N0wyqUK2sUiIwb
F/UfxUNxIFbWOahi8XZF6vGoTGxoI4KtymhuUDhuzGydX1xzFNSNPZcUmDT0jc5aPVFoGXBBgpSH
d4SFTm3awZmKZr/iwqQ6tM+08eqyygl7ape5yyYbBmT8xWLBaBkvCkImfk3T2ghStCLDWJBAd4tx
UmoeTowm+G08qCQEB2EVIs5RUgLW/sQZbzQDFM1k9Nz0P4Rq/w+cc/uf9hpaOPw7rfBfUhuf25p/
/fv/5Pq3+fO/BUD+59/u/2cs49Wd8j/76m7Xr6b+6v/FVMf/4T9MdbgR/oGWRqD6JFPAQZLyXzxD
7HZEISKrR2J4PU+vWpX/MtUF/0ALeJWEc2ejc7wCvP7TVBf+I2T56V1jHnEdIKcT/zemuutP/xfR
jwmBDTVq+E9daogl618lSpmnGt91W9TNARDgmCaU7gPXme3/n8Q5JM3+N7Gh/0/6GsG7LB7Jw/03
hRGwwxAZZAOyNtWsYwZUDHpn2BMpBbXu6wvYI8faqQqn3wnb2JhuK557RqCZBgVv56Yb+QzyR2hJ
nf24Zn7/5kKvWKOCKvSPObv9O5dkV71oKGQE3ffXdCpy5LkT+4l5+g4cX+3EsnOrPNaTglPhu5mv
IoQxrFEsahdGvavtQQMrCdaLJYEPsLF8yY/UfIf4iKb2Cp13rX3dTvNulSuaB5zAwC4WWpfmULG9
AC/dtKEf05W1zaYsq+TG5S/zVWcOOhSj72gG2nk1fvgbE5pmz5V8wmYx/9B4uYI8sC44kn8wJnt+
qnWzVIA1QFK46Zc1VssuWEtRA77xoLoOes1UrFlGYiDH3A3YuMzMmQwFauW4dZX7pyN6+wMxjTI3
pTvbeOJNB3SDAp166ZfuCpGGGUb9xXfeI3zq0g9yOa85ZjQUNnPqnrC8gXSrNipkM711eSLxUtmZ
eO5NtDkbZGrkRORJ2r8QezS82ivdSbZUVKe9dkAxQl0jmqE1Pf5KmWtpuOoTWTENACe98f3FA0Bi
dsu3gZsM+IuTOIxybBeIw6zq9tLmc8902+9JmGKdyilf1b3RRLZgdCBK+oANAwHWNASv1X+l4y5k
jfW+tjZmMHTvBE02z14rlYOtPZBpJIKiuNUC+8Jl8pmD0l0lRFIGqen9BYKRkCxX+Op76KX57pmd
vF9XsqLRJnVLFg3VwIqcikf9+nAxLVg3c8gadVjzIxybYT4FKhHecU0cY/nxpHUlb4MY/F2mwjpW
uWjRptlWZUSj549o4WZ7/dHzWk2bScmSkMxxEcmpnnpxTpxJt0iviitVkr0sTrHSgP6AXX1lRDst
QYcmq4DgnuXCPK7rOPwZLHKsN1AmmNnXSZiFu5GLBd8XeDXS0NJuMiKUsQGa07p0LjK1JPtPw1SP
IlDF+9gXdn3qTaN4E6DQg20yAcDeePUQwIHoICAzCqxJ2yT3gJ9rW6JCP5CQrLe3UyzF96UgEw9h
QldUEcpc1d1qH8DewUuhiDQu2n5KxMBDQJh3y+M6MItmfXWdg/FQNw8ooQQvW1j5f/wCl9eWRSgv
rjKpJXDgmCxX0DewOigXQGlRV7gECfSDZj3rXbPltsVSLyjinHr+dqZq/ZBLbbAwtMYMevTaB1cB
vHldJuVzjvIF5fzf1rGzWz+gZVmrmsWdYPPgbpimdFPcqhTBV9UDqdmEpgV5jGNgNO4MBs93IvMJ
0dIB+4N4SFpEbrNwOTY6i/1QxHou2duOs36kfYtUqJJ+8s9czoFCPZzFphUsSJPhCinGPI/3ANvc
mXlF8EaSAQiXxmdWwSDLs25Sw3VPneGMz2HtjkGMKSXXIBGlQcoKK+eXcb5qHYBUM4Rc0CTh7hv1
dGcGiBe262gPf4eFodxx5XjD+Fia+j0pS1gB/kp5GofLbLzISizJPszYr+9SwaIq6qF46B0n5zIe
ep7IJRbon974sXymsGDaLiZPMNsrvkwmnoyrGPLaCmhUEMz9Q8pxY7xMWQu44Yr2TjcdC+R6S1Hn
X0IrZIvXt5IhJlEr4BcyP1EPKIVWlmMd0rBrxL1LgmKS1xODDQUozm88ztvVnNAPeUIBNzdXEGUx
9Jv8JSDzkaJ36MZvonwYXJmdIXAH9AOZnIALhzZaBq9DyeV332jVeK5HAVxpm9UtKphaDqzR1zmE
y6fGgWsmLTqrOpIQwSGdUbx+6jJJrO3oqOK29pnsEUshin0xd665k/kUVkcKM+QUfmDpP8E0tPfN
WoM2Ax/HOq+voBLFE2ea3gUOispdfq3xdwWa1XADBCUbjojOFNAs7JftZpA2ZCCHfJgH6vwZ2Y49
L2+uRjK8sbA+fvgNnLu4QLc3RD2FO7DLZOHgJpTbc4lNMa2FpSBPBlKZqW1iPtP6MRB1l8Y1x65N
yVmAKelSqwDItXjZZ7mEw3teN+Bmxkx4cuO0y3RJ14JsDPiC9pfOGW9w4nsjAWtjSEdZFNn0i41+
YIcQLB6Ay1HVR3z8lXPKASyG54bvDjzkYg311kMKfTO2TsFO005ZKglgPUzb+sr1d8LzrrSVNkUR
BmqoQx1lAQsKVIDq09WDixlXiw7Pv9ExB08IX/PjgSgkdFRFzbylJAx3i90pdCJ2AJ5G9xbyN9fK
Nh9bo4TXIVomlxEzqfJm6Tg5404taHGhgiRF5HLs48MdG/HgtKENjwcp00fqu+NX20h7OjdzOqjD
3MlAUSdVkrioBaRng1GEbnLhzN2ifilezTWBnZeBalo3FgFsxsWFObWe2lw0iPaqhJkgeCfjO8WD
m6HVSGomDjPSCBisfau2XA39FSQM05ADutxqJlwXj8rIPEL0R7Fc2XkvtkRMCj6ZoUh+hcgdmzmS
ng9u2Yd8f5WSTwyC0gmM7gBLUxohBQ9MSA9I4AxiZq/beRoo+5jUMk2dYVo6g00mZrqsFbeM5wXb
IbWDiQGzFXxPqHG4l0PyCYrBqU9J4/pQ5sv8vLoGoWwWmWJ4iKVefxibri9tyXFstt23GF1MLP3t
ONge8hda+T5a26D/QDBhfAyskgFt1mg7e6I16znqvCI7orUxI5X3u2YlIthtfTpW9ONs38ND0FVH
eEXjSQkUNBu0d/zTsbbMH0/AO0qup21GJWJDrUtbf1OyMHNZe6XlryanJ1Isl+LZm9nvMYSJqybx
yq3SGogbDil+dcdQ3o1Frld1yPqWS1kAhjIiPbK25bAXL87qH2oV3pcTzTiJYv5Wma0TM7y5GJ1v
smoaCYYQzn1tegPjfEUJtFGgqwgZDTJg8z3msyAbDVq2UYT0eEzo62xJmOJbnHMQz8Sjq63ytUOt
Q6gPz0JkCTCAXU8+Lr0Dk2824duluKY/BUAg7TC3vnFgeRET4MXZ6iTEommpNNkIX3wEdcOhzsq4
drkoWNhJevJ1x8MFhVRIi48HtyP6Z+KQZp9wQWdBI5aG9lttIJAdQHOSo6PN5H22i3y7+P6RjKlp
OdQE6RWb0jPdH+Ye9Z100/xggQe6Liz++dVy38aEeGKin8s+chTJJEPuWgAbSWC91XAoNfFDREWJ
NA0/R7Cq0jcIvZ64UJEz30kc+GSuh8mdpwnOMBmQoVuACIwI3YefWKoDfn9jX0KxJToR3X+Xj3rn
M9190OVoHNoUm1Ff3Ru1/gxhWT1JlZZnNSFuuCZVRnkuHwlEc3oqwXJihu2XMXbjYsfSXYIhbYAw
oEzxN52n27cWXemGAXzcIr1GgTPU9uvQY6unJkLvDRbZuAVpWT472rmRndL8D/2avh3nAGdou7WU
fE3m6qggTTxouj2WSI1oj6tZGPvOLeOF9WqsWsQfzmhgOfPEFmbwHXYcHihNbbJMHLyOHhgJ5F67
0bX3yxBr2iC9WR/nwfqkgM9TxEM2Sq8RMc9gsDef04aPnkCaEc7aZEKR9NXLYtbVAxgFqruyC3fK
KZLDaHAIKEt2v95IqLvbE4/QmgkACojD8mDiyOXERmEgZABWtZ0QLqQ1KjKDbCiO4JLxd5MVG9qD
+dDWclsE9XffDJwvqYEasHP2pvbIJewpRk14HxHamHEvG44HNqUoOjxixzJ9CVTeRRki4zM+pUeW
HA8WGm9SQBx3MziNdSfW2thPCUtHZb05YX5q0v7vQEC0nuHSVizltrkl3L0xFTt3VdVpzdZnOPmv
mBiGs4W9BU3Iyta++AilfWwdksZc+5vwIUG+YmmAMMTAs3EkAkXMOVkcdqh2Mun9OvPMAG4JSM/w
oEGPPIG3q8FPDtx53tnXTTlyV5oPH3hp0lnXVJyA1KjWnxdS/jIfRS+waUZKqrmhurOPnVib3Vy1
FoKWcje59StGgvk4iYxRr1ohNWiw1X0/MtqeHAb/GjjXiJp4Q8SFu88neJggVL9dJpQ5scSk0Jf9
hSPpM/OnZ6GYP0ZpxtA/XvPGAV3FgPKWiGPW9wN6s5pylFCMqsMH4+oIyOazbMon1fn3Y249NP1y
XUtW07BVsk7ucl/cy6AydqNdUGpxFvC8OfaP9taenUlghns/bD6Hejj75sBnXfJ6hbn55rAi2i52
oiMfw8zZsObxk0HI39wP+73CxIHuqTG/KB1ueHeSzeylH4FhHNJwum9FAF1sGIEmcpN53o6Enunc
2x4JtdBkaMYmNBWu0k+un76zi6R7kolzCOxi3uWWEX4pYobqDdRQxYIUhNmxGtBg0B+QYKVK4fN7
NeNbPZBCeVWMZE6wY073o7lMssjP+iEWrXFUnXuatC0j0mbvKfjSuPEZynatinx/pPGy/D1vJtEo
jnsrwpJ4+9w9VshRT1jtfnICcdmR8V95tTC3fRFAu1Ptuya5ucCoQfAkMtDE+rCt7OobDE5ybo+L
44ttpYyF2oE66Vy2aPOJqQ5jh0DarYE6HQ1qQvPVVJAEE7Efe75ysp/2M2KonHy/0JfnphNnonQ+
kmVBEeuLP+M1Bsec/4bCX8+yGy+BPU8EUbHcPhuG9UAWZXErV+RV8G529Au73g0OFmDLKLdLH17K
mt/ZqbPv8SRuJCo/VEZBcKHehtfmU9oWo/FuN/xSYq76bZBj4SjN6nH1U5erqHTfHYozir3qkKzm
Mwl/D3ptT31v8ElibyQ9s5du1KKMR0v1m+r5BrBJurdxdKxcZV2G8WGlHU+XQ75W86bKe5o94S4s
YWsUym5REO7YzTdoCZ240dbbOqpsS71mUb8aSQ9Puq6GAwIEgolba9jAopo/bXI3IhSBZgyuEylH
q6Zj5hRDEk19qvMN0yQwuggtLnVlNjd1NtfvBRKIzzSbVvLkhvKDp0m9q8GXrHzye1LOItUMNZ1F
Hd5pGBaT25HcPKR64hDX/d1arO9GwW5gt45tQQR8T1kN5dB8qLLpL2jxuA5NvSGeilQs5Et8olks
nfQOb8p3p4Xaz5Zx2zXjGLPmbN+7zHtQM8JGHuAbCB3Gc0jq5E0nkBO0Yanfc6Lsfmzt8EgAl3eZ
Jjy4IMfDYeVoanzZRiFI/2xXLI75UypMAHNl8fqOF2ehDQ00LEVlBR8ahO7BtzHrZEU4cP7LHbFh
4zubp8WjixDy1Iao/612H6D+PMt2Qko+3pY6fRqLgl8/IVJZdfMGDf5+SOvvpG/uF6yPRYmXpLHa
e0Qg3rtY3CxWZv1mVfLZMZeZbldnMYLLX4mj8NYjRZsAp3mjyCLf1Ln6Iet+PBnMWzC+RInoTrPl
vpfGuJ9s19t7zsqYpB1Qkno8rUN7ddrZ3bYol/Iyq8B4CXV2Z7BuiQNGTJua5msnZ5uvZRoD5ON1
6zzCCqM1XlJykW2jPk0eFGkLti1NYwlLKk8+qLnLzZjlD84sy42tsjfTUhVlLYjSfiyxxK2nPlAH
w7p6EruhiybyWpFJjHeJmj9rafwwpSX0c4CwG8yUaw0r7tioQRWuIsi55abmO81QbrI/vyVrOTZC
o6F37pg2YCYdty4Bfc9DgBg9HsVcsPQRHZjp4LecWcmFzZAgJs6vW0g00Ks/s7NhOsMIz4JhGHby
hj70i2vTZy1vfHLfNZE38KP5bVz7xuRnb8Km87etZV5G4pc3STPVV+9E7mw0Sko0nSzuQoncEQuA
DmuLLh1lF6/8gTVZu0tQ73Ac9Gl2xl3CrWYMW6/PYwqs59JHORXPqT+l57nQ+jGtnONUQq/fLCrM
I89Zfnwh550R8KtBFLlLeuL7wNYcbW95xvKYkKzed35seRPeqfZQaz417XjMkVfd7KfG0zFSeAIq
Mnk/28oxNlOPlKX3pXHw2bcS2w0H+AqpK+PCLe0dlBbu2DG9/vUbvJKts0Vc4MaTlXjPneaAWrLR
ityQuG3Q3ToO8tREob3q9tbs8hvpTU/lSpTVsuxbS8WtI9afkCYlGoiYrTeomoJtyqh709cLwaeC
2oOtbsqHylphy4GwgxHsUWHNTLrimfE648BmZfw1TW3xuUqrabZ9rbmuFp6zYu7lwVDsBROY48hZ
BxVL06uYT9bmSTjpqUt92vJM/5oNm06boaFy92s4vg2M6W69MjVe9KwP1ty/Tu70B/vhNkw4Sa9t
I6cSYZVQfi1wbgHfCaaM5Ln3gke2GwEaBEuyBG2BF+FohFicdepzChDOhUbJDGIhRHKv0vAczCGt
0ugy/0iusdiiUCjhBnoTtNIR6OYpzm3xFS6BPrfN/IumcNe0V30ekJ6jCgPMMNX401gdVsm5fIbD
up+W9k3Dd8fMo1FQdwdI0/prtSmnapQGfWeV2IwgfeJB1afA9F/IrDz2QPRLMqJZzzV2NA1WPJcM
K43sqk9O8+Z59ggCrKgH3c5lMl++czgwr0utd77JdWv71qXmAq5WGs3FgcwLr5fxdjC7jACKvT0O
50UxOJBFgUh8dJhPpVVp4uskidySjT6HduacSsTnJ9n0v8SrsTrEcf5epf889NKpJxYRcXC55p90
aeYWrO+EY3e9qefhHXjZGodThpGmygJCu7v5tuFW6WdW1pLBTMgKfcNvn+0IjOLVm8VFMzZ4avv1
rNh/30H0yBCJW+qCN+QJmxlvsWzb6KokThV3eUM0s8mZyur+njHhJSeRb5NjR91fcReviW/+qqI5
gFqN1tW8rCEzN7CDr7IlfI0D2I48pd6cLkTUFdZvfjD5x37C2sQRarKiaPdFT4zNjMFsdTlrRjom
6LWEJ6TEDAu+Dids5xd/6hhVsX5DDibQMaFiRar+LGRl02XjVMFsWj6GEpsfjYTEl6mtg5Wuw66X
zoOc3OAcqFle/M46KVlUL7Xntn+H3oFFb6M52jRZuctD2dIbwtkOM/HF9dzgTg2oZcx2rREi+ANR
AsXFhVAM9tQE5eZxCtZdS1wh5j1GuV7tyYuRUFDt7DL8G2Aepks1Dt4SpHez2VuMTcNwW7M/ieqK
dJ0Q/8Y+s7W1lRZ7ioSl+1aPLQ7ZYpF7hpOvENpndMjEIYRXwHkYzH/XdglvxGIrj5Fmirm5Gj/r
DtFrRCwR3PtRTWzDk2nPmKBD15ScfL/6cUSFeGE+hGH/vVwTNqQYhleJL6yMjIAuZut19gTsfAgk
opHEMbcZBmpkJVoQjUGCACLdsVzfaCEAWoiaT0ym1JqesRgakK8R1FEurraaFrKJ5Er/Xk0TL1nR
rghtZh3NSq5PKJ8AYVme554ZsDCaQ9LTvLuCnjvpTPlHizl9KWyi3TeMzk18epR/M60VAkQ9H3ua
XZ6itdslhqmvlX7J2m68YpS5/1TUzX25z636qQ2aMCqa7GstHeJq4UDgCyGuckY9x6ooj8Q4bAXR
IoirJLA82XEz91lYxdpMc56zRt+43JrxOlBs9l5f/do6eC8syyHk2yGsUOm/pIrzWi1O5GQgpbUY
62dg/UQHm0N+yAok5KkexpObEfcykX34F5eDt+8zxnzAK8bHtNNjjM16vltcxH20m0RQjDXphaQR
kGCQNm8k3EaDlX+HadATBzPsU8vasl1nhbsY4g5ziHWQiod2MpLmaAEZ3liBpkVbG2tgwoq9bzcR
AvzUlYP7YfUwhOf8a23ShxLo4BbY9gDlPT30ZkLcAitSdAvkyC5+/gulWMVdMv8RSfuN66HYEVn0
hPKnjTtMjc/pkKSfiZU9sx68eGnxUBWVIAR7VTD59YhxRb6yJOSLNDS5O85lWtB2p+hzu0gl9lvb
OG8M3oaY+eYfjfWZr3jYC/DiGBBl8JUVSOEkxlcuMPxP3nLNzVhW7kcPeWnti/LWmtn6Wahv40yq
T+xacguO7bsuLfVjdp0nI+Vm3rGZra8gT0peXuAaXo43RM7dXoiG1inMbtIAS8NQF/lbC8FpKIrH
ni1gjCvVpg+3r+6qTFL+uviwHV5Q4M5qRYEojLtmGkm/NJvzioMYc8CuVExCa3PnqvJe4Yy59xfF
MDHX5c5fnBMWlWq7mDMYLOZ3A5/RkcLvOA3igqON/O7eGCV81Hx5nRHPAwufQzDcYONqibaqCTCH
tqtLkEXfmRzuqb/zErDxoHKu0TW/S5E9GpbNMkC6uyJ3qdrS4JFO3tuQ1VdzlYtst/CcnK3W2C+h
c2x9dZZl2iaRkeBUQEjdF5HqpmdVYvczx/yI515heqo0C/vFfcivqcaZPhRdIa8hQaxqEBid0Ig5
W/Y6/rZUJXMuwsw3sLKdR4gb5PNO87x+Viyk71C088fOiHnS3rlzlvK7pqRmuzC/kvSD15p8i7+z
57DkCv0BZZXqgpPpS+c4hA2y/ekoQqMg9qK133EFFJgyzQZqaXDVFnUmIctol40Dyosex7LIPpy0
y24ZI86PTdfT/SXUaAxzbdvbowXrH/m7qr+CbSbGPuntnMy3UToGQ/MdjLkRbMAHU8gIdoXNNkWG
yBZ9HUPalI6yRPozu4EEoQ9hpzrxcQOa/Y9plQ1hXv21h4f+nu+ykryPqgtovBu73/OGLqd1bas7
w2ZbzW3MWG5w0eG27oB1CD7dRg+D++t1nF4MHb7QMVLUA5e6Q94FRacrDf95lJ1pcFhYzr5cUv9h
IRuEe0QM7rfT5wBD/NWv/4RDOx1YszHBqXkBG1dgqwa3GEkSW+O2cW86dzHOY978GTXJJ4MzEfTd
CloPj5ozyGv5pO3iLfRIj80qP9vaoXdgEcjt6aQUrGZdPymyKShfybqqyIQi47rpXvD6Lx8Gyqz3
nlApPbuaWVadE1ChbO/U1JoiDmkUZ/9UrEgIROFlt73u2o66C9nBhixoqA5lZUzmjrCW5KNdhul1
WDHfL0nYv2MWRV8lWxxweHlSycrDdR+N1mZIY7OY9mPixaeMlU4RfPolMUIxKQf6mU+F42aZmKav
WU9Za3UAgaN2Es2HlC5jwykpBH1qRjKM2/Z//Ovho/Syzwuc0oPJH2dKd1tq9oU23pkDiRdMHl2e
n5hew6hiswrzv5m55AHHmvCjNFnuvEEZ2xE1aFQ7ZM6RSO++sXNC5Tusb00/1Bedptwfw5xzIjrO
zVSk2EOMNuBbqkZnY4+V9+41JrZAaxjYuCz6uUuXDEOxKWOEe2y+E26yD8wDw0NSqPReif41SRqO
kp4lMBYSUea35GWN5tYuZ+9gWpnaI7HjwZTo6YU9WfAmw/TKBh4WohhWMzuSu4sDwCCrbxFzcnZW
gwpm1liP6MNuJTynqidMcIBEeHQDnr4Cn2BMoVPeGKMvGcCWyTMyEijD5ZqRGiakvLUQp5xwJ+7c
gWC0fKKO4rDOD3YJbGiTWurFrzqL/TuIDo/bbUsC3XehrEM/m79g81XsGOlDNpk9Az0cV4S3Bgj7
ABJ89gvGYR7f62yi9uk1K5U+4bkpYiqUCuuUbT6VVphg1Dam4aM0kPJXzXDu8tW+s3lDf7Bzp+/U
+gFyc7sZ+ASyem8ONtTuZoL3MAdUo16dI6RMxNy+YAIb44ZMpCNsSVAIMzHU13gFfwzwvmIEZpK0
pne9RllkszDzxvrGMFiLEZwUEEqgdPvjjMqIWKFP2A5IGbIqppOO9NSZ9nyKLFTGFGbsusWY7Qhm
XV9KzG6EU89rHydLtcadzuddj0nmEvjB/KewWWN5GZuhPkyuDTvRCim4hm+JfxDTijO/BYVwfg05
LBHK3ew9xZ32xlS++Kts01M3hfR1NGTW8ow6xjsVJZjDK4QoeyU1ezksPr5l2S7BHuJw+xLkri5i
D+BChH6n5HcPTZK2slqG0ZzkeIl8xgX3qmywotYlm+mCdpGZgwEFLfykQe4JSLRW8xGKUYkuIf9t
SpfvqwFEuy2cRG8cgBaRswDqI5KljBQp3L9NZ6mvaa2yA7FF5BLAIbsrZkgQyYp6yR2fjXr0b3GD
j9uJaQQuxoKaItBOlyBXWlYW6isS2nwYi622MCmi5fWMO4U64TlEufNiuDkLV2NdQEJAKeEu0Ba6
pcQlKl0tWc2SObFfsyQvkGDZ5uCytLLLi2HlK+89AogzxY02Ke0W1p+51lxXNVmkdJzEeZ1Md/Y+
hA6v66q+cugdsvK0JDqP8ozjIwIOj55rIv4DU82q2Q9CwMrOYz12T/3Q0nIFS4iUODULgFPIyg34
E42Ox5RwBvbTaJJZhDbZzqNPF4JcSLQJJCk5g0P1KobvqlvmS9ZaZAQlvBIkEZPuBUVvK/Ak4Faf
gz9WMU1n4IZ62RA7xooV6Mgmc22cYDaDaNkwK7bTN3Nex9s+YRqRquAeDUWIg40ZGm2oscLiuMat
8PvocJvC7rkpwd7DGBqvK9SCfJBC2C3qkWU+2m2Kbrwe3mnZ+s14tfCtbs7V3YtTp1zWh8wisZSs
lywpH7HcyZPNZAjJmGgY2rkXREQxDsGUsZQhXOykmY8L1m8fTZPpnS3Aa2OCJfad0zmYD2RNrtw/
eB42zP4c8ixppyxmuVHfqHDrEQ8SO8w4IgjXnwP+WuRaNvIWWrZXVhDDPjF18JsEYYcEqEWctwkM
SG484WX6ldH5MEQJKhd3UvZcuCP+hpCNSlQmyBiu8x6spVXCtJssEfYjU+edWbPW2L3crkDX4S9x
nilzR+1JDYjMBAuGzuvIw/74BquC+mpenJJ2GQXas5EMywnZM9KB8aoUkkV+b6Jc2vdkAXyBd87f
hJDGm4VCwo1EqMMP9r3Fneli2Mbg5grMuf+LujPrrVvJsvR/qediggxGcAC66uFMPIOOZlm2XghZ
sjnPM399ffTNzrRkpw13dQNdSCCRw72XPhwiYu+91rfqDE2PnK+HtHcBZKQLmMlopRHSI0PXEfmD
eWyc1HgMRxHeqryQK03qAxkg9A9faXHWp8BIrKt0dF9J3HmICAK2jND4kqCW3xP4YmGeyNNVq2Mr
i42GLKR5i+dJbCxUZeXOYKKF7MNMPg+MMQlO5EWxzFvq0VPbxRewsxjLLq61lTs1FKpWNm2U07wG
0r0raZsfZigMpAmGl4Q8nmg1veJl6Z8ANr2aBnmVUVuyu2E26jY62j2GZPm2J2hW+vHkYX/8yOHM
vp37SntyQ6Nj48s2fQ1J1wGJr+WzvnNi/75E4r6Vwg/2eTNTo5iNAxsH0BVIYV5SE2cYAbaScPpY
xZ8TX0+PQ699mjPza8bGdYCPRCYZ+XMc+e4n0+2uyiQuTuWgjs6I6A0b8mFoMjBtwgwRypJ016lL
XHPVoz2pkwbDK+rGY9FPNDEmnF4YShDJITsGAYA1DpkQw0jqQFGKC4pREi3rZKJjQiuZRsAooSMN
BnNPlq29chlMuGVyMcXEV41jdjuN4R3orHHTFq4HKtxWa1isfMg+8GxC6Nwgfx7lMF8nWFnRzV+x
p+evSUMsDwsL+hkAU/HtQMv0QIR5eaPKhD+xIEWooN8OBIxcO9Ygw2xpJCVmZF+j6Igzj566ONVJ
yrZDX00b5mOS+zolCF/FisTy/EOnTBA0daqFD5wW0qNf1F+bQoU7y880nLt6apK6qgQt3soW01Vk
FziB6V99RLSTX1ljaMiVPtS1s+1of86rLgJ1BjiPopePXFfntsJ0JzjpXRLKltxXgiDbNVUC629W
ZciEq9Ect6guWzoKWnWKQnI/0adqxUezXHwnqtQg7FGZlNQQhEVet+VwCa5rO1cdnroOSWBpjtO5
1DN1DAa7Ls+Im4nFq1yjHtaCiGcaEQA1ml3gLPtZSLZwSwMgxj7RtCmgJRZVxldB6vcvkTZScDlF
akafS/rzM7sHVn0ePcSK7GuppVF2iKguqOn6We+vVWi39SbxzfKhcqvxJmbxVE9mmRV37hC1D+1Y
krkU9OFs7rJE8Bz6yQYQj0Wwrrb4tPObppedBjzAz/NX8Cxhuiy5VnQiZA+4niBzrT9ECTqIHTSF
2T/kTSn0rVtMVBXUYNiOCZyE9QdiH8NNTRyTC2ajbLONhbYz32mRJUxMHa5bnPNGLmG/bWKJQz9m
2HvCmfyWsznmNMFS8AohRwkjdD4gDLNe6fVrbPWVLHgkVT3dIxlkpBG2M155N0ya9kvGzsR+qTF2
ox0GoBE/fj8bNDktke2sqRDOpo565Zwg+mCh13rH7p9moqPyc5mk6V0rnO4uSmrG/E7NNstew5B/
I6m6jZNF6vm0Rd4uzHt4MWraII5wZuZZSeuup4CJ0b4PYsO9oUXRUlPQpccnHrZI53CX8FloaMZh
VDlGociKyktILE6QiNfI1NQHpJgpm2C+aCQT39CLte2j79zU9AB1LOLJNDHUk1QtZkBOC4mEnfvJ
QtoTnZOAkoY/scxezSGsznZjhDpiV00Ouy4oaLx3cP+/pjG6SFQVTnJd6DRH+Uxn09onBLTxys0T
doKSflF6dOv6W8cAwhCSzklR8SYdxSZUODHtpgiN0j7Sy6BdWYj+9H0W1vZE3jwdLbzFiV5djVVm
PCo9j5gSjzFZMAXII9oeHRAMDwjHlK55ibALsVI0Dji4Fq885zdEpWZkEHmaDZNocPZEoAPXLpgI
FEmRFVibcpjb6CuiKlpEdmsi28rCZrDu4yKuaJMaZnSRlp2wVorXQByaogQPx6RpRg9uTkuIeTJn
3SmaZVJuSio36ypngKBdpdE8NXsyuOZyOzAvJecZDboDIkQmao/gdYRyVYVmE+8HUzhAfRhD0lzM
Icmu4qpyH1uztzFaO5ZZnKIqqNiZUR9KUFt4A04IRwdcqdhKOHZz4P2IfzWjQxcbeCFT5lqCjkCa
SM+Moro9uImlAk/asG9Xs8LH9OpmRB91lD91LM9wU4P60STaaPrUwunzUR7VwYVPFmh0QN44j3cc
AApO4zH5bYsPtM84udnowTeBzCyyJ1G6jTuNPVN4PbcsvoQf2fHyakZrHXrfasuLAkzM53LoDGPX
InaSmyGqNQy4BZK4RySv4O2tghEP2ytCtDWnUywgZUzM44Y2dfApdFEyI4BkKv7Aazbc+H5aElhd
lskMIwFd72VM2t10YVGgDiynSfBE4yTHlFu40ILMtrC/9o4xykenru2SQ1aVFjdhFSb5IdFrfelp
I8nEUid5CgrOLDhWdiNezQhJFSQHSNqofItYVvJuwYFpHgZIE/9lVQItgrgx5YREtgHjYUw/pLKZ
6GWv0pC1gSZxobrHMgV9v6HZIsZjnVrpdFuaKPnYYZk+cjgcUe/S2mEM8XGyQEg/lEjfhn089k16
JgEctYrCZB3tOlSYimeA/tUbM0tgHSe2BY8yyXmvynL7cdPoFRNybQh7YMKR05iHoC7lsKFdPdwg
jh7rbRxG7mUfyGa8pEndBSiGCcbAKIzS6ktPonBxMkBX3SPlZnjGveQAo+kWaTFhEPnuzdDPY+rZ
s0JtaSmOIus+CuvQo52UTNsWvgCcM7OilEKC3z6PHZgJ7uwiQo3gtyH5QT/lHOvAR1TmVq36UHJI
CvajrrUWjXJbd7dhU9ty2+PY6PeqLNnGrMZgkxZo+Ie1nxYdLwhbrkX4az19CtG4Vus51BMT6WPc
tx5i5LHbqYI8p2NMFJDcwU1MOX1oilhDgeeAFgfD4i/Up6ig8m5siSR0SyPbmnowvxBhi/YrIdvX
3ch2dB5cze3OhTCQUqZpZVSXU+eY4sB7nES7timsZ6nICtwacdq0nPVSo9+XlNIv3KaxYj6aOJ+L
yYxeJBQd5MJSU9fIfiTfMtear9yoabzBHcxhmyrCHa+iFKPwltZ318EGDlIbkeBIDYJaUpi3LpCN
9i9Q9v8Dr99V+SW/a+svX9rzc/k/wM23+NL+tZtvFXbtc/69mW/56/+RkGcIaUkQ5XQJDGXB0B6+
NO1//BsJebZydI5AwqQMwu33vZmPVjHiaIFkjPwJg7/p72a+JTyPDB3+9Y/Evf/8X28Swpp3//37
LEZUJW/cfJpY0sycJbzkrYsvoHMj8YOJvbLoFxS4bDeR6SYCkXqV7YFW10exgCrqHBfqmv4H7QxJ
VNO0tFuN9iFKneSDpqvHUKoYD7dbImVJ2xEfNLp+Jwa2Zoc3BAH1KY0ZuwdiZ6EMc6COlRvSoakP
jTJ8wlxm3ToaOS6kkyLdRwdtdgaQq6IEfDk09FFbbDXBBXuOOjZgGplw2QaemhSy6CpHnED+tt7S
HYCmi9iBauGoehF8qBzhT3szx/NBlRf6MJ1FVe8MWU63Vq2m6FoTeSTWmlmlTHtr28V0MU8xEn5r
atWGkFCkx5F08vskM+Klzpiv0RoOR9NF+OWbab3WJfG9OOPyM/2s9AnQw3RUpLdcwBeL9tbYDWv0
mDhBELIWawMn12e/a/LdtDTfqnoeOC6ExbkJs/EUZClsI0N4uBskhHTa1pWdoYA0WtCYdKkAYKtq
FPthiNCFc3ZwObPVEnFG5SDwY1Tv7CelGGalVmR9SiOt2CdBIC+AZlQn6ovmhmLrrmJMtfd9ArUl
WS6ei06cwQRNlUCqM8GB44vPlJ2ezzRdyqTpj7CQp22aaPK+dOz8alb0ZpmsQBk2odNuMqevHkmd
U8cqRX+yQpxpH6ZCC1C6lHZOTLAcsfT2xpXD3OtBdxRn4nlxrBTJfDObLtZJAnCbLQtaNG7Y5Jtb
pDD0741+aQU2LlXWEirswcctVqOWSt4fvTpVcbuHzgVBiYnFgW58C08gwTcQ6PLRNskeYD991DCR
negTySWlLHj0+w4D0MxCvUr6isq1rOCf4eRfQ5wM93JJTsQOCbs9sx5j1nA4eqHc20D+mPXi0JTU
aDZaGI3hE2zNTKMO19RgIpGpHH+gqc6PoZ9ZyNeWWR8WhGAqDwA1o+0UOYbn1hILVWnJ6UxXQDuZ
XcJscu46hqbJVGcUfEzQxR4cEKQGCtfuerA0/zaaFbigWRnsPsS7AtmaGaZfddMY1NsgTMF3t0Dm
HBrRsYkCCgnJKQ8z4wwzcP5gK812wKZlfbnvgsC4SGul30eupc1elNMs5qzFYFLZujRuaygcNqMn
YsXaHbBIA2pg0wuNv7MK6K4n0L+zUBXHoRzHXR4A7N6YhtRuBKHoG5JlbE83v312Q6WjcFYtJ7W4
PEcCQCo/siDKVRngCW2Me56JwC7bs0PnW2OQ8VnrBmSz+pCfUko+TEBI8Jna8Ijwtssq3GVz4GDs
mEICZNtQeyD3NT+n/dKdH1r9VqpCsCih18dNg7JiZebucLBUrw4mouqv9uT6N4HhZ/VmKltxj4im
5WSetsLYhAZckK2P/qAA/eLXV5VyjABQl0FsFW1+kXgaYXEvHVlfB8tBfrpqWi29RnQ3Hbs0RpMZ
R4uMfGwa3NDCVMXVLAztprCEvaPDg5JPhUHj6ajiUW9zCsY/MBDJjfeRQzj4gnFgHQ6Mp9aJC3Q+
7pAz06NZoZtOTWcrWtqf8eDIa16u6UIAxPTpZc609BKr1qqVXscu8k4hUJBEjKkazlYnE7/idZvG
vHNWBVUtZXRu0PbpxcUEGdBYt04CRbXEgue5TWYffECq6OWHJL1EVGxf6H2FLzqlycLAdJKbLFAI
ucYQaIKougyMb9O2uB1b7YCPo0a/SxDXCaRxc5E5GngWgBMT32OPSpga9rZoxIMd2dGd5Wbjp9Kx
qs8OJ0cEXEoT+94fhy/fNuQ/Opr8nB3wPTrgP/8Vg+D/Q8CA+UvAAL6N/Ev05kjyT76Aof5Gfo80
LT7D5UTCweOvI4lhyL/R6nIILyLUg2AasjL+zhdQf+MoKXUU3a40hCOXXLq/H0n4e3RTR8ZoOOYS
tuuoP+ILvMvEcQ1T5/Uk5E4SV87B5N3JZMZZjON7yA5zNCJACB402otbDizMy93pw0CLZeXGF0l/
oMuVHKC7E/A7l5eTG/8mbvPt2Qje/fIn4aglLIrf5Xe/PSN1TQjEHSvpoUyGA+suqjgho0+KU/7v
Ykh+9qO5h8KUSMQ5Dr7jHKACM/UwwwXZ6j6rV74Vo7gYfcvck1pq7EqfUX8SDMz2F3zKTFj41qrT
eDcLDhq0x93tdwdY6oIpKPLvD4Ykxr45GH778ZLHwOFUKGTNy7n1+xTFCBhSGykXonWlUXVP+J38
veMa+V2PmmibhPMp6doYAZFBNgSLvpKbwtH1k0uXwTNklJ2mERPCCgrWrRuq56CZUJcd+rTZMWje
NVG/9d34mWrESDE2h82rj8AE0XRGNFc5XcjWI9uq3XeVoAlEq7zSrMduzqztvNiRuuwYaTZS8oeO
Wg/7mzZe+rj8Z+zEZxkfXKw1Xw1I69cEzHWflwWx1ePLDtwj02FNbLpgvtBHneE8GgDCJLrxFLqX
AWyzLerKg+bEd3OehCsRMG/30/my6LuDZbf+52LGed2n/Z1hjO1JFlp17WQME1o4qtdhVRP2bIWk
B/RMSsK5rDaghKbP4Tynj0VkbxU5H46aQuwLBX3/KjtX1nzOQaljWWPaPGUfB+ULbL8OvHhosY1t
na3QBe3gouHNGCeTa0Gd2F37dvkwmKHcYqGhoxWzb65JN0jCdSZCvM9NU2zyDE5uPYT1VmHiXzN7
8k92jZmPdQBJXImmHx5PZa2dPiXcJJ2fSI1E2d5Xfs5hE2+cNgzY18jRzTt9AjxvPBaiUOuu1o+1
LLWzVs+vDMeCS5vZE4cRl1ZpAMISeMOKLke8HgVfcjwZo5fRT4NJSvlupaHcVH7BbK1Ge5IFCYeu
KLPW5Tdb1SIvKcz6qklxysPG8LC9vsRueWlmfBizephm45jr8mCKKNlOWfZk2voHovg+Mo6WayAX
E/k2FlN2a4j2ecZoIdARYBUQ6k8zgkMOzDzXsMn1/aRntGnGbMb2yRAzqZ3qnLQEQnBYv0eljhFf
aeGFL+b4tjA5xLap4X4ewkC7djNks0yl52lFAJNztGUdvjS+aK7APdiIthEkrSwW4qcmiN1TgFL0
yH+w2Ot9OzyEGq99PGvBo1FJ/9ZEUg/wp1DTZ1RE4tKM9fDK1Wu18Wm4ggIl3GqVWRo3zU6Ee+f2
IXKElOEV8hcDkQWtxs9uBohoW5L+ekjzsr9GXTceXAuBbavS8ggz2Dm0NrLiIdCG21Y2c7ah8qr2
cxMlz3k8zV/RbvkIXGBsTGb+IjrDetR1WT9jJ86vezcYDh20qNthDIZzRkDLOdLxSmaJ1p87MP7B
agArdVJKuRdNaRfeNLeOiQ8VctylM9Xtvpz06aGsIvMaLXh/VvGEeCIYXpLGqrKVsLPhSyrMs9Xl
4d1cGkhDKpzrsGb2Bm6yEAn4WEttZaqyfamU/gruqXzO9fZZjeUVfAHOHuU2RL/oxZXGWCXro5Z6
B/dU85QPrF3IwrelS0r2nI0fEgJ29rXRjY/2aByJM7Gv5/zRWv76cobG1HUUGeQFpXHGytQ8mKSN
HUHIgVDCy6fJs6Gpj1BAk2g1RWBRmmU4J/qh2jjyabIn3Wtl9cotIZSno4FP8bVNJafqkooN4wBB
kglgq7beiZHqrT321bjDc0Zy05Xfz3siKDaQAqg3eSeR2aw67d7Xy5PIPEUHm5XWADQlP6d+261b
g5ypJtoYI3hXKAhRLI4OZlKol48l4C4zx+OC5U0Loe/3h26AWBGYp2icdyUK2iG0N3OxG8rHqj+h
SUcrg14J7D0KNhxCjNNU99INub3qSUWZK7KXWEpozw5in9ioKaB1d313FjS04/gIIX0TxDa6x3pd
qWdS4bdFF+7B1sLwtUooWIgP6WmvY0Sqawk67RA2dBTnjsq6IoXS7PazecfwlKm5tmr6rxrwxe0E
Cyao2pXGCtvr3SnAXT/A6/Uj/7qTtadqhoshxh5wG5t+RpYGbnkFptqmoQ9FN4cQ3ZP/4nKotQvU
eExrNHutASKM9JsAz6trlsbWWnaaefbS6d5mQeviq7iUJ2rdVdrfp2H02XS+WAVQQXjjqVci3d2Q
CXdZj2fGanfaWNlbdIXp2ja061A0m7mcnfOINGEM0H0UPjSsjAlgaeHnpoa8rHPjxAKy/vVejm/6
x73cIZIPNakDRQks8tu9nBTHsIftnBwiNE19EXF0Qj0u/XRTsXSUtfqQ54BGVKFtg+QIWkxsW+l8
FFNDV3b0ODHumt5yt65RBAfSxNKWyXuW5cllWOBSlbnYlEG1oTYtNoOuFbekwBjXHenkrIryM+b8
q2qmaC5i46PvLjp3HcG+MPa4cVD3ymrXWM0D8WfRmuE53xTET2w3Do8BJ5QugbnjA6STbjvrGAjb
ZhTOJeWz2A6mX3yoWwnJrOvzT6LR6KvGxXEyw3sdmOxOxf2j1ss1/s0jjDiFcErcGQCsIXcG4Rnh
+xmSLrMIhhN+iFsLewwCl+RodNrOoUrdo88GTEq7fE3HeUK61D2wdy1VFzp6MjmMO94VtBU57i9E
dLVJwsW0/HQbvKKsx57dA5du795CUGhWlTFOdDVS1oQecQ5LUaeFn1pS8zC4r0JSVwAq56Ab3cua
YbATlQ86LsGwA/8izApJjlc0L5YYtNWsRcRF1Elx6AoQroGOu3tsIBIXYs9B9WM/tVdRIr4kMVkg
tbIw0tEuWGAH66GSWMMsGj20h/dlzlYYD+ZDwBZd681nzcfR11TFAj54gk9Be62i6G5RQ6K02WQd
QVMZbYhVDXv9QnXBR4yVutc35CFhTsPH3cBEkI68q+ulTRdVl7BQSWfRFY6ThBkNkMVrQf4bGhz+
gsL6YBu8IC5qkq0eZc6HtrMIu5jiJ1HoAr8dzjOUvBiESw69xPFsuPNgXXobuX8hxBGIibWuhvyj
KvvnsrHlAwljn0fdqHaYjNJNTJBT3ndbx6UERWvOqmJuyaS5mHThDRqqkUoft3kF9Lh6kdoSEjTd
pIa+1UIOcUytsNaF5kYL2yNUQNJ0qugUGjlyWF/fIPe59TVxAw2mxZygHbGLXepYX2TR8g4AjND7
FtQowwFmh7dzbOADjwZUIsT2pOKDmKPb0bTOlAdrrWfDGuNHhxSUxrgTbn4IxtcgFBepgCTI5CSF
NN+pDToFhL9QaeaN6uuD49dE1U3bEjdYJBiMhiGszLuAWqIY5DZHzaU0FNsIykb7o0kbjMnLVlSA
ozp93XTN2souinbrLIhv46Cl401SuR8ckBpYLN2guEbIg4Hek+qLjaPRHPGLnh1FFkZHPnJyydng
osR/Rm7PYsLoam/qB8oXgJrzRmdOpY9PtD465ppV0l101VVS9rsC7cNcPSlnepbhc9m9aljjO6wd
oGns+LXV9G1qXAfGQ91WG42GoC6u0f5sRhJ9IOTuGbIMwWuc08QMv44zqIBoV7av5LBTGoBCRoMs
+p1THpGefJuiucZ2AJxV8vIg2if45TLLWH+MdgMeaqXRAV/2DWFaW83lq3tKx41tUsWI+riQ37m7
bjPejpJPlKNKNFyWBdqVlDtME7ouxAZS8aUG6kHoJ8m+iaqRIZU8Rrq70Th/xRzok4C3ts+WsQ9J
BSw61o1ZvahsxpuymCU9beafw8zJYRIo+h7XibMlhqMQ1rqtGRq2/gYUwGYxa4uWT5H5fIVoTzR7
CYPGrcBGxDtOyreqgnUV3HEI2/aOA16u9OguAtFF31v1uyVYpyErKfc/ZsYM0GQ7u3ineANTICHd
OOwnF/cHmNyk5mQuppMlnvugxgaw5NLqF/3sHANA8bVX6fUHyyfiKZdnESdXOsGjo1IrpV9MWY2s
pD7BROOzKjY4UvdzL7dzvFUSaAkRElLVF3Rbj/j7NpZ1wmKyrB7nHDuUJa9i8USgzTrLjA3Egxsk
UGe3fh7yqyCH4xO8qIIki+Ecjc0G9P9G6fgZBx/5wiXeNE8wZ141M1aejJtHjAXAl0qlrkcPBRKf
if2mrMtL3A9b1J66lyUR7ALnBm/SfeTDFJoYL+6CjjoCorTFP4WprhlOu6Tv6SrP9RqaMYo6DkFj
VnzI6uArRN7zQAjnMUqHu1FiUvQNtNZFmmTHsl9EIfcTPlpT9NdYuKRreZoMnE2k1acC9f3YOp6O
3BJ2ELJxLf0CjJs5On/INsK8Y8WO/GA0pOD5KvP+vbGQ5tiJnRwqv64vZ5RC51RU7seqQhocwHSm
Fss0pDoyTbl0FexIAnQPKCXNa9MZoyeSWZ1TUqnYQ/3bnn59/DDE0ir4Z0wsPRy0+0zATMuW7JU/
JKyW1ahlEzFRhxKhQLYZ7Gq8pTZs6XoaDv9jVx79pT6ZHUykZa3316mB84hfFbF4LTWNv1Q32VLn
+N9KHmepfvJvhVD8rSjSlvrIXyoludRM+JDF5bjUUfJbSVVWiXarMZhCoDg2r44WY0ExRlquKEbS
Y1M37gkiu3xqbE6q+AKlfXaMsL3C2BC+JI5yjqbGmUFFzKuXVATtWgG4+hzAcHnoWi2+LeGvXWAX
4PM1uvtEp0RLyqw+OxbBiNZSW85LlTmHstn5QtFVRmJJjT9CF6ZxMGs3AN66FwJS+7vcdB9lRpxM
wWxtVcqPMHVcwB3BddLCdlSodPK0f54tdD0SkvppLGAK2b2P1p8yJ4u3mFFoXGDh0jtCE8Kacjcy
AvYwEbKKErvSNvbjmNbsS2b/MUF+zssZkEt2YFLcfQynpifvZUzt7YyXLVghu3ePyKsMe4WRuE+2
jqZDPloMwdtQLE71ya3c5ibjdbprlpKO1BDzuljKPHsp+Ij9pfYbv9WBeKoLdhGKwyGcC0THS8XI
gKk/k16XXqdLQcmgbyDxkiKzW8pNuRSe81KCGksxiiwxf+mpT5Fr+PtsKVmnpXg1lzL212/v23Tg
b20wmxYgDU5L6gxrl///5fk2yoPmP/7N+Hfyt4vJ1fX04BcDEmPlfhycLNrWpTwgp7ERXYM+bXXr
4deX/Un37c1l353YNStBOlJN6WGoCuBjinOVkTQmSg3n5tdX+kmT8/sr2e9wrmSNhGlSA60Lw+Ez
tiLPR5fNAMt+Rff7m19lvC1ElpWAERRSj+Ve0ubU3/2sf65UIQjtU7qsOHzqzkkuq1C7rEf5sjL1
1hAAx2a1Qq2bHbRoWcIgrxtesqxr+kCY218d2P/bA4Jz9FIXTfG1fS9a+J86RlC8D/9a2bDuPj9/
P0RY/uq/dA2aLf9mICewwPJ8ww0vGoW/pgiaIyEOsw0ogW7NorrkMf9vTLH5N2FbwmJYgJmdOQNT
ib+PEQz3b46wpFj2CRjD0vyTKcLbF00pvlRqXXPZbwSXUVzm+8+2qNoWPSapck3jTDv2+AC1u5g3
392Mn3TJ336lf13FNYU0+TfdQN7x9iqlVtglWZO9p5UsoGNV0Ag3QvTTsOu3/71LvWvHx7GLr9rI
SOaU7ouiybMhv1SugzrRj7++0vIN/nO3/vajlKloFOiMglw0SG9/FDPAVKZCdCgm6cuiFNWIOh2a
ipivsPR61y29rNGbHeDl5tPg1iZv0D/esJ/c1J88OmXCfeGugsM13z86Q9S+m2rELVqLiFInH4ka
yyz+/NExzuIFtnFC8A6/X4nKEEU5tHvPKDXtNMdVdAyWLbduSVn68x/EWIf3EBOYTYX79oYyyiK9
XM87rxl7ht6mz4g5hHv0x1cBccLLaJkWrsn3wyrwXGXg2D5DE913r2gv2tSOOFf+/Cq2RSPJZTyn
owB4+1s6e0BaVjKaKR0cZ3AD/BsqhPE3V3m76X57BXkuC0J6uV98yG+vUqCCHopBIEwXeX2oDMlR
sdKdQ4pC/RgQD7vu7JA2RITf5c9/nyPQMbGqyUWd/vbK4PRsgn/a1uu6CdF+IZHiRuDefn2V5Z/y
9hOzuXksnabLH1ZY794Ie8aPXIHE8zBsFetirLQLPFUWgcpzffXnlzJYDOViJecA8+5Svqsm2kJj
6VXE2x5n0dkHVI/1ZYXj4fDnl7J13j6doS2q1nf3rs37UM5ZVPKK6/RZF8hBgRV5RzGr/fFjst3v
L7Ucar47lZnVSNsI1p1nt41JlmaiTmOQ/e4H/bgSvb3Ku02kB7RXlrVWeOg05Mo1pHGOiiD5zQnz
Zy+DbehMWG2X45F8txJRdkxANwJ+yxzAXgwhUaHsijaxnkW/WfR++oP+ean3K1Hvh7QwAn6Qj+3i
YAdq9shE/PJ/8Bp8d5F3m6LVId1lUll4ZZw5Xugj9QoHzSA6CV/1ry/19uy6rBM8IMdVYLT5XF35
7nCOeBIIr+6AfKHx6AVtpnAFtNkucrIXVsP0N0/qp7fPRZWJ5U+aUplv3zrmfXPcOhQvqR0RdYq+
a41jPvnjh8SUXJoOenu0glzr7VWqXrPzLLNz4KTthw5DOYMqbBS/vnM/vHSmoTi8wf9zeG3Zqt9e
pGhjEfmtThcahMMaE137ik+k2vlljZr519f64bZ9uxb0Hs7+DjLYd7eN3crH98K1yt4an/3Ap+/t
EsX7m8sYy+f4ZlXlOgKBms3B0zJd+e5zLZRBuyxvU093ElpwlhtdMEWFdZOoDD9Q3l0ZVshoxhyq
iypNxBV5ROqx6/I5hvSGvQofwUxMIn1V2x/jEztAQy0+lb9piPzw1i5/Tm665QjTWRI+3t57X3SR
itooBV7VuU9166tLzGuVpwUIWPW4/+PzB2UvmmFeJUIJDfV+gZEign0e2KmHEu3DpA9MIXXcn3/8
kNnKkNZbyFNR6r47GCSQ6xW+G+L5fNKE7axC3aH67je37tt29e4ZL1umLh1D54zovlv4Uzg7utZp
idfwmJ7LNDTpF2rmAlWROMDKJoalXg61vs6Z7H40TWQTFa6Me1Zy4OWiKe9Q9ImLYarAUJrcCAZ/
8M5XWd/MWwOzMKPPgnEqBs7y5k9vkUDUDQRLWjpHz/enGthhc8EmkpBUOjmrrGuJpdYm5zdf9g9n
p0U8RYFFsD19CYJg3r5dWuDqnQO+x4NR6X+aaLGtCQ4JdlOPiw4if33hD9MXew7bu1//vG9no7fP
hisrjtI8G8s1358NTdS+GorO2LPDMCZVhCSkOzVP6rkoa9A2Q2fb/Qpv0ngzxTpt4KqcqmRdkj9O
dDxaFIyobeMClHcqeJjWNK4TRZZy+Jt14sfPj9qC8x3yMosCdNG4fX926FRmIFyIEm+2QHsOafyk
QqL+8jYjN3I2fxdi87PnAW9V57CnU228l7OlTE7cWp9jL+l8c53lYHfUUnqAXIh8jywS+dQhqfXK
ycoffv1Eflx4xfIicBTjrG6xyr/9pVDMYia4XewhJCvI4GotjCu8f7++yrdP+91zp+ywbU6ytkPJ
/W7dRdGDxAYxmlfFdb2Ay2iPE+E53jbNKI92VJtIWA1MtSEM+2IOAIJWPXr8Pm/HAwYF90+3aXPR
rFHTKYN3EffE258dFbNhFKUVLQazhJdfY/gZgRz89c/+yc1Fo0hbmV4F2/W3pvd3R9B6nsa5w2nj
dQQJw/DJSiRZNKj/e1d59wgNxLJdyXbhDfBltmQeMgTOE+03a8bPPl2+XJSOSDtdFvDluPDdj4EQ
RD7BhJ1/6jN0+rp5F0YBdn0VKnQYoc3gGiwyjCiAn1Z0nxIeCZMAvAeOdWJkEJIXOf/RFa+Cj+pr
CevL+eMNhsXFkfSVWEBN6bzbYNoiQvoIXNCLu2Haw+Kcr8mLiLe/vt8/nouY7NFEpVqiVud2vL0R
CROTIGbu4EVJNhyVW4FCdQH/cnLvf/NofzyuCNZIxzBogy6Lw7tLhUMKcMVpUVj0A4wt+wrCPaSj
1n4oS38XO+Lzr3+asbz3b79T1Kw2QTJ8H3TH7OWN/u4hh47RQ/rIQw8cWOKRez7h2/GDdlNRwl8R
bjd45PG2pzGGMjFDituhWAqveZTq8dd/lB/vMl8OH45AjCI5gr7bxQ1m+pObRCEnwnS+t5wY6b0z
tiszsrLfLAY/rvZvL/VucSqQCoQxGnhPcKze2TBi9sroJm+MSAa3ukr+N6+3bAff3WRDNr1e/Rdp
77krN46Fa9/QEaBApb8VVDvY23a37Z7uP4JDt3KWqHD156GBD98ulVDC9hlgBjNjtFmkyMXFtd4Q
Mh60TqRR6F79TDIYxEJ3FH4Z7vn9pbyp1hGEgGObFGJtm9VcBQicbtve16v4YsUhsn2ZrpTu3AT+
ejgju6SVCMCNLq2SMOy9v/M0NP67/wO2thVLLDyKt5DSHHu9jy3s0Wmfx5eoMRuUQofqK4LoCXp8
ofU88pXP8JhALWB79oQFdngeYKeCo5NvLT+wEpbuWYb3qz6lvPFer3w8Va4f5fBIJwStDy3HDob3
0B4iJ9d3YtHW/qX+xQNUFUopuF0PBY2yNfCcQf2ktRFpBHALrWXGj8Ws550osbV/IcsoKDbnhQLi
9VBohqLgmLsR/fU4frLiaTwXLdIuoHy1A62bdGc/3V5rlFx5RDmg+bESXCdxmWw1n9ZddMmWuHou
W2n8p+PNuVOVuo19jELOQJUZxVZTkQlef6tmQuKia/ToomOrCr9Zw/UdsnRgQq06TrzLTnWb7pV8
N6fGDiU5sC26EKtQEFFrJNUso0tu6fWfSzWMn2LDGncCwEY6ZMGs0LmKAZY71q/z8ioCaJo3TbmW
RpclF8UnTNPnHxFh4WlGberFHBuXRip6d4Dmaupj8A0RTZ8+uha0Brf6//paV4zP10B+QwWAVdS3
wHEJsPJUqW7oFHED0Am/BZYa3dsPGRncV+RXNG5QYOF+mll/6F5Je9GGcv0vAD3rTJ9aPOCpm76v
zSh6RKkEzez7QWPrUziWx1PdcHijqLbS6+9f6MaoQTSNLm3tW//qeon3maM4oveHMdRj52byju3Y
6Eip4sBqnBnBhQ5pM2ya2Q/fK7MGQN+29bNfLPZzPSgHFb+NH31wFmc6+PWnBSmuvUxx+1d4kFl8
nmNkL6uElL3gD6GraYE1p8v/yrEVx7QqB8T1cJJpht6jBIzSYb+kKRL/rgLo+tX/7i/FxopTcjCg
PVIm4z2wWgnpErJq4WkB/PjskwYQDyhc1u5sfvW3rNabBh6h1SV0eDwHrr+rOnaxU6LxATDiqwYb
+H0SF0HZ2BPxy//z/pS2BuN4odcCTccT/uo8W0ltLZnstWBC8D/gSeqeySfsj+iTe89E/eyP++Nt
LSFRH+qTK2zdtVZXbeynHgB4YKGRhX3jiMXzUUvc7P1vjELnFCIVa0iZ4HoJh3IkcRpaLXCHCjUf
JyUXxHjjdH+UjQAs4IDRe+BfNg3X61FocsRL2zCKbO30YzR7xdnv1NnXIyXk2YzPtMGTnampn77e
Ha8HXZ2DKJ9xG1p4vaT9It739dg/N/3sAxutxHfXGsMHxNLkJaxDN7g/3Y1PB9sANj1OuFTZ190+
1AGp5ySRFvhRLC66JOovsl4u90fZSAvYjOhasbR8QUv9+avIn2SOMaLl5AdG4eTHqV0iINW+eagS
lJbuD7UxIe4xKrguj24V26+HkiGIDSg9fgCC2vuCvcPy3Nb9uJNSqUb9+ouRVtrk6uotxH+9Hsbs
K71dECMKHLDIweRUcXE2sA8F0TvpP+BBlCA09OQniDQU/CZbRj8qMRgvJuYeF9SUYTNx537sBmQ1
D8aCuxfYW007dkhav49LG0G9YRjf3V+blaaBysqoq/JQtAG2qJfcanFwKY9CN0z8wM5ytIFxyQsv
i2G1qMF7xVAUD2gQAvWmmjnDqVnAYft6nPxAsjP7A9BU+DGekes99IYOPjnnk9eAECurPM5jhPzp
/V+7sWlU6qyqUZT76WVcL3GT+QPCCIMXaBLPVr/2IZGMGnaGLWT6/6eh1m1HffQjB8ioF3hdMn3g
mkAP0ZzG9820hDvfYGdW6yYGyN8wxO3CQ6TY6z6XWas/uPRO3jXg2H9nVhbNVB1HajpBq7A8VBmE
KrrDwaC3LQKudRoPaGq3/h+hB1nw/hJunDuPpJUvRXgmr1ptLY2KD3rhrRdgpQxGOfaWs48Y4M6U
tkcBLemoOxuN/es9kTP8nLbsCSr3wwHJeA0L3bLYiSFbeQmT+f+HWW09YI0LCPQGRVjZNF+bqaHt
HWoCG0PEcPvI+GaF9kBNANaEPjgQJBwHeY/fWFByQFsFTjjE6pJ/FTMxtzdCoXds/7ZAslOZ64Qz
poW/MYpLrgDiQyjj8utRFjw98Zir2flGYlz4X1ANyiJ6+J1RqLeinORRf1/dbziIz6EsSi+gSP5f
PIGzNUpYVPcH2TxZPLRVB4SHmljd3ANFHN6bbPekGcRLHGv511HzUNOqw72S295Qq/lAoPDayOEQ
oy8Hx4ws+9KjzAhXqy5Ob58VkDB1efJ04mxdfyDTkfgkQKAMpI7y9dyn3dOEzTDejL37G0eY7gR5
AOhOnmmrBexoulHb5AhXuu6QwVX4i3nS3DnCGwmWRw/GtQ1ebuDZVlEpLJEVLGXKZxol0ihzkjzl
oNUehGOgHW167bNEWeev+6u4OSgZPrAmHfEMd3WY5GBopcSSLkjlWJ9VBwy3HTE+V32/fKBs3NNq
QJ7u/qDqL11ldR6yAKD2EMNwGff609Wt74LaZ9cjTOu8FOOI3LCn1fj2QoB1Yyt/e8RAu0CV96nu
40GggueriIHA+lLrPWe5r9ryNCR9dbIrhO3uz2pjKamDG3QPKJkC1lltSIE1zKxLRjF02O5jpHun
kjcFypQIE7dZ33xpfBwM7g+6VTugX0Pl2aZO4bOa13NLq6JuJSsdkDCkBa1Js0NVJSkrPLpK7+8h
J0aK2io/Rl3tBEjU01EbHUM8l1lkPmrkLTu/aCMEACbTAWMrVBk49+sfZOmDmGfTcgO/CpNTAaPu
qOthEwjf/53vatsGalSg/hB8Mq+HEoA028z03KDO2uSTHHH7FJH0dlLajauVuh25Oe0OdBEV/vT1
7oEyMOodASiAAl2fBz0tULvt9iiXm6OAX1NFQkqS6yZsNCwYkKSMUrtUfPGI/ra0srzc3y1bgygo
NU8auvp0vK6nkrkStwh8I4OkS5ezNefwj2zxZqiV+hgmwDGQKOoNvVowD1FqdEFHN7AQ5Tz6JlzA
0YuHnc+ytc9AowAQF66v+tbXc7EMLW+RgHCDDuH0hxHXoqdQi4tPlq+3p/vLtjUUb0DAQap7xxG/
HmqJytwaZ5RZW7d0Tih6JmeNV0hQxrrY+UJbQ3k69QnaQ8JgI1wPhbe4dHFxcAMQC/VpyXuEjgy3
OEG8303mVEBahWHaSGRzdD3B2awLxYaRgrMG5hEYrf2YZLhjmtB5KVL/z9X66KBF7pfShybdlDox
ozP/gc35/e0ry1OGBhr4BtVxvp5uiMVEltELJHoNZVDZHlW9DP5hi4zRzkdUqenNbMmOKV0Qol2x
uunsyeuzQp+dAPlf7TlClRkGMn6rSDUZ7+1EEWjHsjm3fSw/eU0X/cYdxP1q+/QIuR5+Zdav7qDI
7zNNqSEFOQrsB1dAT5fEyp3ge9ta8QVb1FYXgSt0lKWvF7TSfIxSZeMEWuULNK+SsDx0dAN+akZj
PtuLIU51FzrntkqrL8MoZJCgtvkRhTFz2vktN8GGn0LQBCoDeonmnfrzVzNeGsOcsmlwgt7Ti2dU
3fMnR+p/3d9AK9EZYjLVNUjq1Cl5vnPbrD4rgmKaJcG1BwJrnFmpWhvNYWzxVkNhGitZrzTmnyEG
8slTo2vGRDVhjFH+WVAHc60YIb9RJAba4mMFb132ui8v0u7K/6rRzWwoVy63ahvW8lnH0T3Dj8TI
5J8I0Opf3I623VkaYyUOpY035gFX1WwnzKlg+XrbCroqqgLLOkIqAgp0vYrR7I+110hlONag+8dr
4ViilIU997joD7UkrdBTU/v3/rKuw9CvUSkSQb0D70Kr7nrU2o6ywjQgQzht0+FTmkcnp5f6AXuY
7nx/KPVXrSZIFOIyoqr/69q4HgrGRWh73HVgQQo/kMKMPy4L/iIIHiCBUAvMrCLhfesXL9uhLayX
lqooOZNLCkq45VZUf/5qg/pIqcCbXyT4ADH/R13256JDioeN2Txkjhc9TEs3fbs/2/XC/hqTyjMp
ohp4rauA/0PZQs+VCEq35mmJcCrS48o7Aq+bd16waue/XlgqcEJHgwo+DWBX11qFAttLtcgqnQZr
GLKx3GBqQ6Vz/kE8HjSn9HeWcx1g1XiU8tmq2IHD1Fotp4nCVCHl0KC7YyGePZnLI9LizXQYkmw6
G/GYHmihO4+QCJ1nWuyx2JnwOuD8+gE8BE2iDSFhXeFs/DT3QidvLnPfIadic8EdCn0qkp3Adrtv
uD1oTHhkH6qDvToc3mDw0jAhtfheEqHFUZryx+RIRTmoyuTRMwbrhF91d3nr1mFY6u6KDcW1vWbZ
iBBfI4eWzCWT+T+5h2BqWzefIVjucZQ21pFyEYQrSmRUx9Yf0kLRXGuMGQElUurHosGlfo60+eHN
07EBRFN25frn6bJ6uCzRqDs13mQXz9HHv1Dl0BBmQkdex79o701yOyNoZT5NVnTqfB102/VJX4wM
7yGEWi+xhtmmcDtYsFg3n+7P6PbAgdkzKa+TXVNhXzftcOhEoR7hnEsTDSnSDb040ly7jMKIjh0G
4G/e7gynull8Kvb8ertPkLuzkpfeRaukfwQ0FAV5Nu1BgTcmxcPVJlJZnCyi9M3SpYuS7rwMTvaX
Uyzo7mTioUMYB8kmU+4s4caH4iMLQ5gKWgah63q0Puld9MtxZG0nffmElPocjL7+VlitemBZCu1K
JsiGWCsZi1CzpdHgEt7UuOGgmz19tSq92fk+t6GeUagI6AYXjE0Mvp4L1hFoyvcCqsGihwEMKMr0
hlQy6la3E5G2lo0mIwA0XkIWunnXQ6W63WSZplcXWbeItID/o08/LMH9/b01CrsbAAvsfNLo1YQ0
CtlY6+XQNMbROJr10kM40PYab1sbzuNJR3cWMCYgpeu5+FNFFKh9TDGzxlO8cuM8zL5zznz05THK
DncSrK1Z/eKlcWtQn19jUfPBKLIGZ6rLkNK18pTKVRFrv3FY2QhgO9jTlBF/pbGvcg0smGEgj3l5
qcAWncsObXXdqdy3bzkaQhAmIApwGfurL2QJPWqNxMLOd5TFA48M1GNYNgCnuH3c3ww3rQAOEQ9H
JD+pP2KzvAaA1ig6FVrKLUGFFsfm1AOkbP1Fr/Z7G+f/Fbl8jofyT6jw+Nm1O23hjW+mrg4Quwyu
CJnXe2Rsw3ykuIAu4BDN6DvJGsQpVrv3p7hxgPnrQSeD7oRYuNazNAmLXSgqRqk6AME9ATbt8k+J
h9TU/ZFuUyeK/7Zil5LgA7s2r+fjLw2CzXZWXYChx0HYDKjudNZwCfMufbGWyDxW4DsegH1GfzS5
6Hau4q3lpKdPtwOSJhRt9eevNieUXrduhqS6uJU/H1vNtAOaof3Ocm4cbDoQXMFgcQ0gJatJkmig
qiJhKcW93X1EwhCQN5YmDS+ZDM+oMtPlzoi3iZpHSxIWkaNoXzyjrueVGUWpKQufS97NzTPvQ15/
eN2/b410QUsTtjDGkmAadqLx5tHwCV6EfaV/7a22pz1FXYkeFiFsQuUxHBLtS9SW2ZPXmuLHVAmU
x9B/+YjVKZL5ZIpfB1A+Oz9iY+4opik4CMki/Uf1NV5900QUozHofnExel/DjyLF10On5o1GK/zR
1JTvQQS8FWNATACjp24HnbIf7OXrQSG89+1YkwG1IMce5iz2D64W9W/frjY5viIncVS4j65HSYjW
nl0gZag3c/QJY7H+pFFZON8/k+qeuX4+eZRRSA7Yq+o7rp5PseuWQ5mPxSVs+uQDetnmB/iq5WlC
QvwU1nAu0wbJswrZ8J1osBF30FrmbcEG4l28xor2aKWlVtsUl6I2GzwJY4H94Vyh3Itj8/1J3mD9
1Bej4Oxy+uGbkAxdryX/L+ChsS4umuP8MOryna317xHUOKV5+9Hs5YMzFj4ZhffYzM0p09JzY+HT
XVd/3f8hGyGIsjQ5M4VICoLr8rdZNlHZc2nBom6JgEVZHHpcj3Z2zsbKwgHmta9eUsCfVyEosz1s
OqMlv2ij0z6EI5G0HFH7Q2xo5xtuBDsWlFeHwjlTBF+taz/neI+WgJinEm+Kzh28EygWBMSmoCjf
3BLnKyoiHZuVBIM8ZpWkW+FkIJLmYjrf4kOVN2X7t5Dj8nL/G22EFPWIgrjCpetTCL/eK4UbYQNn
ZNnF9rPpn3gyO1SDZHuoptR/yhtpPKUyMva4oCsFGIUlovFKIAc6wVEk4bgeNkZfrIzhbVyApFZ4
5eIIfilg7Dy4KE9d0Koaz2Exm58WA7EvOAm0nLU2D8YOf3LN9vIjBvfWxQ4bdycLuem98cu4zej5
qpe3anVc/7JZy7m0sT26VFaFjr8WuocsRnYL6M47T6QvKIEngalHH9y4eJeW40uBxQgejNPP+x9m
4/CA+aBOSIJJ4rzGXKVtKaTdwE/TnN54GjofBcN5kDsBcXMUgLe09tgDXKfXs6XUOA12qaUX0Ywd
iGinfQp7+8f9qWycUAiN6lODhlZiMdeDdGXu1WJ20ksI2u40xYhd+h0cqcEfdkbaOKG0dNjIdCk5
PGvQtTUBv13SOb04WBZi5EuI69yIr0fyv/y1RNnee/CmNs92gS5lAMFQiEJmuZ4b5ggygfXmLUn0
ZOMZWCGJqSV/jn1kX2p/ynEtSbAXzD0fNc85fm7nKj0uTlLs7NytT4lqjuIT26qnpf78VXKgkqUJ
PwvE23TZnpeq0I4a4ModyP7Wt6Qy74F+pfEOVud6FM+Nozyu9BTmbRUFQyGbkw+i5jSLUt8JTbcT
+lXApXLg/ypBrgKgPsdidMOiuMDB0h5FOH3vRqE/7uxN9Xy6TgkYxYVlz8VMc3s9obIJ8UbFIuWC
+qmDIupcJ80nQS6nzAa8ELnQsepDhO4nD0FrWXfIHFMd/KAQ9WBkw3H5TvkXZbUO5LhJTYiGmDJ/
bj/pXdYh1x9X9XdbucRmMZRisP5F2D8vTjfMGHc7GBcVwO1/Tr2VfB6LdsI0B78uqZvthywdW+ug
4UwoApoaZXEZ3RmRNCvJZfWAX631Ve+7sbp06L4fGdg/zaFh/dNYAE5QJEDCvnYa/RuOuvm/2iz0
GafCcbKQWvf173GDx+cZZcTwAc+dpTmbdYU+ncxc0JumwIVDlK2b7AScjTya9ebpRShQUNx1oXXW
mzTtTQuGeFovf8nWd/5uUls7eobWfqqL2HhvYJ8ZAFE0n9xSx/3Nw4tw56NvfXPCPGgV2NHU6643
MU9QfI1SmyvHWaJgMuVymGq7O/TC3XuubG1itbGUWwaRYq16MIzZoHc+qgdm48Tnag6zE2/wtz/2
fAr19M0RN4AEZq4m5NeWXWIqm19iXFcf7GKULznUup2zvzUX8klotUqRiSb99bIJtPl9dxkhcdXV
Z13CpwixxN3JXm8DDMIxrwZZTSU25yTO8L27ZElKmzP1skuNhx7yyGiZvn0bqIckHSOquzf8wzJa
hsptZX6RaCZDEGvCIASwehhwjt2Z1e3FxKxA6/yq6dKkWIXNBbTOrDs5H6ity6eu7k34tFiRHvOh
reNDXk57pJfbxI4RudMp6Kgn1Tp9TMM28duUEe2ms967VP2P9oxSYetV5lGJswQytd5eq2JQ6q+K
9wTcZZ3WZVlKLdOP84sjk/FJVlZCPzapuYTnvYbNxmaEYMKG5z1Hh3hdmPcm/CPL0s8uc1KM7/PC
dL5ljfIzuL9HtoZBpwgOF+NAGltdQm5XgA9sLYaxzfHF7Kru776Mip1baONjcaLIInhbQJ1cw5G6
oiD/h0pySas8OsZ1Yzw2iW5M+NbrxvtRJs5Jtq63A9nbHBV7DwUTAdi/zv1hRQ4O6pLZJYKdFqAc
3ByNfsJ/Ncz0oIpE+tVZfHsn9m4uqMMXo6KpypqrcqaDD6IqTGWXHhPPh8Tvw0PjJm8VKKNWYdCG
omgKLIRLfRVFWEphdFWfXcalid5NNZYw2OjKaiciqmO7Sh6uhlGTfZVzzX3sCJzXeD1h1PXokOe6
qPYWP9CVyQKsOJ1LnvoQHeYiRjq2D8XO7tz4ghY3KTo5JH5gflS949X4HeZfYdyE6WUpRf8iEfk6
IjPcHCc5ICrbifZRK4ro6/0jsfFEootI7ZRXHGpiJPTXoybdXKR106BlYcukOXPR+C9J3bpBHHbW
f6PntT9kq7vPpFXygM/59BBrmnnBo7l8j1dTuLOjNm4MmoCAYxxPkI2vkf8FsdOctDq9QG3HaVFL
83M5G/oJP4l455xubF40CZWyCZsXiO4qGhReOJv5xKOMrAKJ97jJzmU67OVIWxPC/onaMQkpDxn1
56++qkj0VkcvnPdSFsPoXpY6KHGLf2/Z414ncHNCqmFL/svjZf00cys9NBqboeLG/ydyvPJJT+I9
wtfWLgUYAaGYOxCs1uowDlMM6cUz04vlhQmw8WY61+UcvRPxjClm5DiPQD73XmZbM+NyJ+OiDE8n
epWspGFRDT7LhrhAiJWDZ45/TLJqvtw/Cxv3Ou1ALtlfRVJ//ehC2iwUZsGD07WT8QM+m+3HMg3R
NxlKvz/2oWXvRJytaSGjjQQG+R51zNUOTOem7lFep3BiVN7F1tCR1mZ9T5lwK0vnJYm4GUsHGndd
fcg1vZAik+nFz+X4pMfj9DgWRvLOqofsYxRB2SaRyR9BlCffum6xgygulup4f3E3zgFLi8YaClmU
QdZCa13agXZeIuIMHotffdS6Dw2OMZc2lHt0io1l5bAhM6/EEwRb9frIDeMwTl4xJ5ey0stvfiLY
nZ1fnu5PaGsUsjGaZxacd89b3X2pOYLhnjPEYjTjH2yntbPVoFRwf5CtVQPqoWhJXAyUKq+nQmWZ
OkcZJ5cpi7QjZT15xBoedwETu4zfGIp8DzdAigE3fJpiGUunrd34YsTa3/if40U/mh81LQ1/YydQ
0uadzqKpSsv1nLj9ajm7CNNUrhMdkXXXz9aUxAcjfDMvhMwB6s6v0hv98Bs9FoHiCsIKJho4oqH+
hzlAILTIO99fuY3EAfEpyq0ufXcFX72eUNrasjCB/F3oAyIbAXsiTAK3znA74ZtO53F2XJwGAcBg
sptD8uAxrtk7HKKb4MXbh8qH6uwoTuz6baogpH2EIdkFEc3qQyLT7igB7x7IFFE0L8pwp1J/s/3V
eIDtVWlVcbBWIdnvjRbJqzK9SNctAl8fMcATfbSz/zdGoR/AUPTJVJV5tf+Fg6ouD+7kYvjjj0Yb
5Ek32nAn8VqZGVDAJk2l5se7gDoj6KNV5qVPLSXkpEkuKODjPz8nHZgQDbm7PO6sP7zEz16cMQ1P
pmi1i5saQ3IoWrN47+Ied4y6LiuOviGHYOmiDt8oVF9ba5zOE2DCAJs57dQmsX2MmwHXKtdq5o/a
nDg7idxNpFBz8FUZhiwOAeTVShUoS7Zmz0qJuO+6U9OUgizZc/LkMJHQnu5veVMtyVWybEBV5kDR
EndpGq9ZLSIRWRppI8osponGQzQ36dkLKZE+6dROwqcOR3scp9sJakE4NT/bZY5e/GqsUK7BSRqr
PMN7grRd/owdS7tUs7JJ67CgfZ+UrnyJMxGdhyFM3lfL6IJqHcqDRDzwWFqLeOz71LuUUm8filFY
WGRo30BV7/Hpb/ceU0TaATol1Cui/PWxTgy9NEBGIOZU5fbLnHXpIcOUaucc/WIdrVcSXWywIC6E
DDiT18M4KdbAeTrEl9BMfET6zUCvzT/ipgf47n/tBvNZuOFHlPjygyhEwKv40Re5PIT448Tl/HEq
5edQ0tkY9VE/tGMbNPlgHWbkeipr2il93K6JqkgpbgoJJsDD1UmB/e1rgmZjIEo5y0NZiaI5wLTQ
dvbXbTRjHPUAAEACu3OdskQZkhkIGHhBEWIVl7hp+b2i7F/Qq8+LPxaquDsDbk1M0TpoboIG49/X
XyHr3KkduBqC0Jfao5/y7rKmOH9rwgduThWpFLdOdY9XW8r2E1iJNDugOLTKAaNPTkpp73fmAlaE
BF1VA9accMeq+qUumAsW1vH7SG/GQ40Bzs7z6TbgkGSBJ1bPRjLuNTEx9kys2UeYIX2DHarTxAfp
Vf+WAFR2prOxF1Q2B0APkTPKlasD0ltRX8Wd52BLHs3PY5PzBLdc3h7SHr80s7N37rfH465R+EMQ
4KubLRF2XzRkWbiS5/0/44DQplMgAtUjvHkeK8PeidwbW08R8QCkcm/DQV+dKVzSMR+SjOeZvfkc
xnZ6pmY0Bfcj9ubnIhUCJwp5Denw6w0Oed9HvkzNygI9FINJeeiseUIjyNkj1G8tIHcRgVMh3YAr
XQ9lzR7Sg9YCxYXq79Oy4GkvJ/odyzu7xYX3/rxuV0/d3sgA0VkniK6RWfgZV5UVJlbQmrNziNuW
DzVq1k6Kd7t6qg1HS5ViKJfdr+vw1Su+Sm1Mc6zQDLzG/744mXG0qdMGLZSTnTre1nwAQAiyYx6F
oOSvF69vZE5EMM2gxWUSoLw94KObh28ORMwH8Cs9aT4T19v1KLMV6WMUWSZt6BS30WwwvmidMXy+
/202Vg08Mgh1aoMYT6xhaz4SlHEVjmZQz8gfokWTBGlt6392ph3uDLWxbNydimQL/sAw1tzeRSCG
XHmTSd7dPHZS2M9D4e4JAW4OwscB5G+QE6z32tSEOhLFDOLk5Uy13/WeklHb6zLdluRU1sGOJvVQ
sIp1VbWUORqvGKMFmGe1n/E/xs2NYN/HnzRBYv/RCMeuO2R6ncFTC8taP9Rwq6PHCiNHhKYWZD/P
i2PLvcB4O32yoF/wQACdin9wvWn0qOjHBG5FICIn+zcHdEn/X292OsW30YOyuU4lW9FfafuviiJY
HRcd7po6i0x/zfNmZOaj/J2Mm/poF3m7c7I3h4POSWdaaZmvlbShZsF0KSI94MAsj2UtzCBx0GaK
ZBEfJr3Y02W9WUTFwSEBILfh/gSvf72IMkxEK0phB0LiEAukv8RLUeypGd7MilGAiXIr8zSDbbiK
IrW+IEA3eHbQzclPIXv32HYzfoZL/0PDw3vn7bk1J4oUPAUcS5VdVgF/qpO0a1rdDqYaw15U6Otz
5Fv5TqTfmhO4M5JOoNMUKNSveBWDG5iKSa0JEfixE10mny6AkMv42NUusFER78lw3ojP/yLeekQv
UCi8qdZdt2SgbTOglxqkTUgnEd/oPsQ/pMO1GVd74ABC1HVMadpE371bctM+NG00fsWMw05PSM9V
9dGSpjkcvXjsjXNeGZrFxdFU+CmPPaDsfKznvSaXCt1X7wlaBzxcwLJDCKE5vzqlQ0omlRqNCNoo
n/4qAV2c51JzTlYNlQ3dJO/dBGxg5wl9G7N+jYrKMBUQRSZdXSjD5C26G/E+iZY4f6lm6T/7iH08
e7knH+IG+4hD5lTjyY5qrWQNHNwdvaV6EVUafpeWMzzcv3o2tiSFDfBoEKeVmPPqmEXoPEiRQtT3
y1i8zKgIHfR87t56jTJrpKkQOaGGoGxSrrck5bIee5kedYxezO/EWDtUsVzz7ccLiAX3gaGUuKni
rkaxzATxj0wEMyYcR1uigD3gIni6v2Jb+wYVBUCKPO0hR61WzCz1zLVGzwowdqjCY+Hhkmr4EKUO
rTO3DzyJsFr30Nu6P+zGh+ILAdvA0Aua1JpgPmXubOQW+ZtGI/EAGAHCbu+3O0u4MTl86iiLKaKA
CrzXSziWYtCbQTcDoZS9fYNxzoitGadw5D4/JATFA8iE/uv9yakwuzqLqB+wQ0AlkVGvhf+cORfo
bc4kDMYUHYZ5yj+n4+SejXr2KGmFw7nyQv1T6M3/3R9YfazbgVWzBPaHUuW8nm9juOiWE3vIiofu
3MtieMnQpn+cB8fYOWm31TMKQGgDqBcMMQf1iuuxsnZI6mGYjaBMdHjWbVznRxTYOmY91Vp2Cim5
/YhFap9AbON528zD2UndVBzFgjkxknLtE9iN5ZTOdRvMhNynPIqxfXF7lH41Gmb+UCXPDQfkEM9m
cRwSo+52itIb25CeKwBdYgbN+zXjzEecS+fTGIFvt86DNmXpMaRnsnPGNkdBQcRkBMUjWS1VVwid
AkpvBJrTfmi70P3Yh6mxs+nUX7L69tyOKvIzAtfA6u6vOmqZkz4YQaItBNxEfvfrwkRtTD7OHc/0
+zttc0qkgy4NQQoBa1x4mVjxEHa1EfR4oBz03nIfswVvqvuj/HKIW0+K6jqXMWGQUv5qUiW2QG2O
sWqgl3ZpHyFHt3/jKUZFkEKI913LivhrFZtpcpwsZNwoJU5jF+SSGuUhSgcdVqRndP811hTWhxbF
z38tt1u+jWErs8PkZYk4w4Zok6PWCjs/4iiP2QA6ftxbuRiWGq1t3/lmF7Xvn4Q1I2nGf8C7rSxD
JuTfoVUeklSU/xRj6P30aer9a/D8/SyFN36Zei0RIHYs8TeuDdl0gOBt/yWiDvYADBjM0nUIewBb
TQ/0Wi4ifToWqNz+4WVS9464mdAZgdpZ/ZknY/Z31DZTdLSwk5VHqVeYFRu1N5WKL5P3B374bJ//
j1e5bux1pRHIME+dgxOBDz7olVd+3/k0N9sNFjuFUvSwoJrRGb4+/g4mK9Iz8zmYqTRxy/cD0oqV
11E5sfcIX7ebTaUZio0s6Nvf3IQDz6/RSOs5SCrZHqNB+B/iMc5/vnVGAIG5LaigkTlAFb+eke/l
9QKSSw94Z7pnc8rrw6QlNW5X054k1S29g2cxhV8oCEo6GS+R67F0e2izbmmWIOZl1xx5xC6P1CBK
EomiSNpHDMylhvRhnA6nfIicrzip1N/Naiyeh6QMh+Ocj5R8RVZWP968Ckqxim4Suk0cvdWJm6am
Tit4WIBPG/Pow/A80Q01Dmbd7HUTbm8rEg/lagJgiG+7lv8imkd+a8dL0IbGeEb6VwSa7o0AIOXe
gt8mAgylqhFcywpdvXpdDnqv9R4m0uiIhjyijSasPxmLmAHIikj7iBIZnkLRbCHKdX85b7cuZRZk
8Oh8IqIB+uz6Q9u9ncehmDgmo788ZVX4n2+P+k6aw67hr7mOkwxDdx21Zngm0Kevh6mXsm8nw8eQ
uhoz/6Hx+1k7F8JYsrMVztM/wm4AQ+tVZFUHp/edrzLxUp11GB2gxE0Xhqe4mnLjJHHzNg+o+Gri
kPRWkxwMYzTi8+TXtnkmk5nEOban5vPkL1V8HMNkSgFcIzLxgA8iBbim8KcmiPIOcr2NqPK5zMPZ
eljGuM6OU0ft+MAVhrwLBghpdExCqngvdVHg6jIvuZseC9uM/tfM0tOOtSdj7+SXtfcOTF0kHpyo
ARrrttjM19loftaHAUtrORYaKVWYRvIsnbbIzmFUJJ8cINEF7aPI64+/VOpP4aBHatLtmB2Vlqxq
2hphfrKM2akPZmgW/0vmPvwT4kH+SXqR87MJB+1PIHZ6hoJbbfzpNobx12ANHs7urZcPeFNVFAya
rrIdUM7m+F7khgn82Z78D+XQVuHBz9zUPs5z5U5BFzc5ysyutlTvCmSPaBIvFcwcmWgDxtmNx+uy
qT0/eeExWejBIo3+I4X4DgLLEutfGunlCW7klszQ8FiK4rAkdhEeEgvdkEvj1HEBJc0M0xPNTeMP
MbaJdR5zs6sfirgdvlp2bH2js9ujNqIg7EnryBdH0+L84EWcmi9hUnfPSbyYy7kR/hgrlltlXfqq
Lsujp2fOKfWmwjsIOxL/+W3o2Kj52DNAORFHFpZns/FBjoTYQ5aM+leMZUQbkFVF/pmt0n7KK01W
GAQYeEEZi9lT5HFivz+4c6o9dA3t1AMKlVrIvbXMf2dd1rBonsY5jQdtxhqs7nhcSr/mDCcJvTE/
tIYfXmiL79rg9Ch9FG7ytPBPf5dRM/NlWo8MdFyy7h3lnsUK6k5an6X084Gs8v9S92XNddta1n8l
ledmmvNQ1fdWNckza5Ys23phybJMggMAggBB8tf3om4612J0dNqq+h6+SvLgyOLhwbCxsfcazEJi
1+c6Snx7sH24hqniB3WYe2Z7mlyhEQpZCqMOyVWN3PomzNsaSW4U0D6VbYgWhFla/ElMGqZMKqg1
vprRZSxBsNPQSVdOv2dF5X2rgHFApw6VTHyzJprcVQ4f7B9cVN6trXs/gE68baGlJv1RpzrAtSWB
AyxKqPDzKRCkWKimLUBDXZNkMjevet8A6d4H/gBnh87JioGfv2vCcACMpyT8h8287AHSRe1XGoIu
GXe44l13qN47iR3hXgx2giXOO/8y6POzlvDsTvPW+IHbX1clba86mkBFNnjWYEF8LUtlWxsR1e64
tnunaQ6172KwNSnFE6hWHoXrXhEWa1sVFYlF2JcXFHDhMgncMXzkbds/E5SLrjE4GbgPWENDYkLI
9ZlFhQoSMOYNGmtYgT5CSF/djaM2+YZB/Rn/N4h6mTqN5bBEQZY6iydelXeohZI6MdGss2IKlYBv
XYTCzWqE6aaXqjHDAqlqL/uCXyMAqSntx1WuyyIhXhusgGL0ccnwjOBGGiMk8LyyCmPH6uRV7XCo
jcEmNMCq7IpZiZ5EmIKOBgWPHWBrD5G2s3aXQVu9X2NHRZd+7oawPBtGNPpdi4k87nwbHVICJb8g
Rp1P3yG5m0SMGdQlMkLLOYTMH2+cpjQTXTpgGWtzdPftFFlYs1YR6n1naw6aLu5zMoFKbN7E+IIa
zneB3x0MzyfXmS8Hmla09uAO05vubVZkzbVftJ2PKWQWjMl8aW09dDCuWOSDxhSg64OEETo87apz
YZxgRJICzafI2QRF17vWta1p7Qfca/cU3nlt0pEemsFjF01RQvqqOJu9aLA2XO0Pa4bd1q+nQTK6
6VXJKSpzNKTbioseGBjSAMA6sO5LjZZElxRokW7CLHcRcDmFOH3Tae8sVAL88tpurQsTkC0/0U2p
zq22g0BZAxfHDXw5EUUp7AHJHgbPuYRrSqGtjef3iJktaC93oirrp8I2dL7xSDjka9mXlGxqKHHh
ZodM3dkQT0fIunmB0FTmhD/gAwbUYAukJ+DSRtYt7DwqtNeFgUxAIBOjgOEaY5VAXN7+PDUwP90I
1QfmFm61dhF7mMUKE0NAGBqiZvBiR2Uhi0HUlF+akJjQXShNMH1o4E5f4LcNy7apkfZ1aFf1zlFA
L8REt2yIHQdyAqsyyEm3zRCMzdTOVWBAHo4FtznkzP04wpl1LrDpgn0QcMOE4Llb17Fd0vq5JkpA
dQySR1/RvhcHBjHaDMAxS6AmywPcLMaJj1dZNBk9vG1ogxguMm+Ig7IED7w0XIpphsD2rh4yL2a4
32xUG5jJlMszcKi6q14bHs4i5HJlbMO9rFt7nPcYAshXwMQsnw030eFWVy4Z8jIGdC3/2nlGoxJP
9EDzo79W7k3l8e8M9UJcST3llXHpmsiwkQcbPK1Liiw4G8fWinPuM5KOY2CcqQZapagQecVXx5X+
+TS2mmwQKJ0h5YaN86ywSiMOohKOj6pxW8TLthyuPFV2XxuW1SxxWEBGxFKvAvNLWzxLJ4BOqphp
7fUpNkwdrfKml48Teikb6GOP4V4XpNq2AkdHWgZIUh8rr/KnFal0bu0KahQPgdm7POW6t1SCLhvZ
Mr9UKzkQtu4IB5HMdarWSujImzOMZYmbJWEdS8hk5DyxIbx3MdXgzn5zxwHVYlVJ/44Lz3kuIh90
Xb+rtbmqZQiBe4ovq+LSwnEdm6FAeJDM7y4rIdpn2eKg20AZEfAzp8tGXFcRdrvnXKsQp5KJIjPN
zPGz5QzNcz9ZNrKDVozuXdUb+kmK70W9tspm+g5X6fDrUE8UGR1HKXvIJKAmNjARYWz0gd+mmDcP
vVy4XF63KpRPUtX9ZwaB7jpuQUC+J0PQf8f9BOkd9y2u49HukN65kDysb+f05LpQo1Fs+rqAnmUE
K68+Bj0B5BLhSaUTKHoMRTINEwhDZkT6OyHs4DMPPfmlCkmnLqBXQJ9AY678JOysQMRNZoiLYOjI
D09S+4vtuBx3QzfLfiCw4WjubBeFJFjCNnmM59Ab5VLrU2U2wW3fjiZQPY0BeXnAGOo2HRDmjBS7
sY52yKL8YVUxa9j5E5YTIMHz6qnAeYB0SgH6a5jL4BpWYFUdDwUvQAWF4te1yWonT7Uh6VeeVd5z
BXIhkuiyjz4Znl04kCTwmucui4xLKkZ6XmprWJHeqsYVtUQzOzEQ9dg0rH0aWwl+WZNlfLrToNdh
SZChuGU6QtIe5JUVwH0RrMe4z6COiO9QjWA3U1Z9woBV/b6HzMt9wQxSg53BDH4xtcIy0t5EtTUN
EO95jCIcDqSyIl6w4ZaFIixEInIvrXNpE1xUuqa8NLU/sk8dQdBIOuG4U1oNJnCbiATyGqrogic0
CkYZN1iqF1QI8xr8eh82GaZGeEPmRceYo6zbxFYBw9c4VGU0xlUEFcMYHUUv39oRPOrgXTcIEqM7
zdWqkmF+D/fb6DtDwwwQwGAoplgCyHdbtT4sfaRvGg8N7FQmZNJ1caNtnKIxIaitDcLNptguAPmJ
B5YzFhsZphPbkeZ070lrKGB60TsXDdR+7U3nK/JjkFThZm1XWRqVQxOArzbMd4/SsWQCywuuEgGB
UGOvYaZFoDARFndlUPcu4t9oDPewIx77bRROclw1uAXC29H0W3TXYZiKYyayDQ/lWF/xtZ9NhG5b
kBPObCHlmFZOidr3VEfVOiM266CK53g/ZstopKKaht6OKTZ8B2o04PvGdXIRd0aQodhk501SgTPx
xXEYdlIlAxwkTKihu7RhQNxsc6HqKBHaI1VqDdNwTx2pHjPgKfOkUn3RJbaW/JFEROQJ4JbBEy0n
eLgqSic/DmvMX0Lgye3FriHFZ2mi0wfcVxM+1kxBOxDEWFTQmsbLz6Ah3xorU/pWuXI6XsClDiez
Ew/AuOdp7ZdmnhpT3mN4JjKLDebV1Gx6uwH9wg76ksBkBbokGz+ooa2hfYUScl4yR19ABIPqq74L
/E9GAB2cxNISUds0SbDtpaO62MxC1OEghAv1PZBdRoBfUdlLvLxvzW3b1Y79tYbzibowuo6HCTSX
6Hkx5i3bRdVYXDTIE/xYVdSlMe6h8is0hOSVsOCnHg8T88okMpCMJtjZ4N5Nnq2yhOKawZCwoCse
h+1YImsv6+oW8lG1E6ueRnD47FSnYx+q0RQNlajTG4npDjckgm1HEuZFXxxs6kTjAZkRbCECboW7
uuUmoHUUArFJXQbitrYq9YNWiIiprsb2RqPddd2oCjl/meN6eCizrkbsAEUCfmOcyeLM4IYY4nAU
vIfZZVNB4psM2HFDoZmIISXkPoLX3hVp5Xv8ahhgmLI1kAZsqgrt0BXrzexhrDDSqUBqVyWhbM1r
rlokjY42WbnqVW+IeWgCdY2KOotSWSnZxeEUtU5cUgcDJx0758gnTaaQwwxYSKjxoKcPJJ9nHSqC
wLMveiEZMpCcfw4MU5JdBRbS19CEZEI6TbmY0iaicBev9QjRRmRQciMV6rlQQc7gFCrHYHhuILyw
73oPl9d+ggFYDKIblIRM3jYZwlXY9DF4+vl5BwLqVVhw/9o2QoRsq80bczWGbWbHvY/sGYXhsgpQ
KCFFhM9SFU+iIoxQEZi0+RT2AlpxNh/k97ZEE20Lulu2ZsMUZalPO/qkOkeY6X84Rc84vND0upov
xKyykTy2xmB6yX9wH1f2tgGqAA2HACm71M5dwFF5yj0oxCWQxYVXGLQhoiJGWT13MW9OfYt3jn5Z
jDNAdQhd9BDAapQely0xi/Qjc0Y6rEXvnkNK08dp3KFi/Mt1ryAAlg5Sxz4I+Sgovi5IlaMyem6Z
em2CTgrwL1hP1BxPqez/vecBr2J4KoI+h1YpFtzrT0HM7YocOvAwg1LleVMWzZVoonpvZZ6zblno
nNBneKPfPYP9gYWdtROgr7aoI06kdSbPy/VauzD587CPG9HjdHOGewPaJ3FIWzdpoeEcexOS96a8
Ln1k0eJXDRA98IacmbrnzN0roPtef3Ehe5zouS2hPVTqreawbKIQOfjlScSnQCwHMGV8Y2upq1DZ
4NTkjpZrcDRBqRZBh/QA5jHvl0j/VgaGWCaaVoDhmzOAYYlbRV2sJizvITOe6f68rOEgg2qst0E6
XSfvf9TfqrEwtQaYFL2hWZkTVe7XwyYHyfOpr5t1K4MuEQUlV91A9IlGwlwif12MBZkGOCmI4KEi
C32E15+Cl3ebDvOCyanR1+mR6vnl05D1qLcZX0E2A7T7FJ78b4MIWS8znIlyIAyhgLrYb7WC1aM0
PUwVLavEakojDQCFSyDR/8usPNAMsC6QimALIKFZDKI9dd6UeXJcuzCqiQmuKpsJ6twnVsXfpurl
U8DyADcDveylPVNdNlQrt0XFnhvTCvnzFE8W+2VJr/lT8N/sq44O0xLClDeBDixJRzQeBj/2UMVa
Ewl7x6kz/pR9/s9X/p3dP/8Lf35ifBQw5pWLP/7znDzBbI/9kP81/9pff+31L/3zsn8WUonn384f
effbWtHvj5IwuvydV4/AJ/35JumjfHz1hxUseuV4rZ7FePMMQpB8+bj8mc1/8//6w9+eX55yN/Ln
f/z+BOqjnJ+W47V+//NHu+//+B19Z0AeZvvG//z5Q/78GxePDX759pHmb//O82Mn//F7EP2BUwME
kxnBAErmTP7Rzy8/Cf9A2wwATKTvEFxEsfL33yjD9fYfvzvWHxCiguEQ0ABYmOgR/v5bx9SfP8LG
AAl31kwGzQ26Df/7blf/2rX/miUMyJ9/fmXC+qIu+e/dbUAfCMAHKHYu2oMahavGB5hiY9nDlx6A
yLTPZbuRaF5tqrxoUdAYmxXqcnRPJujMcBO9WUZNmaiciA2+jUp4XtdnteHodE4cUxwZ0Fd06ANp
mBX3rjnt25A3jyLP+h0xsmZteZNcDYANo6ja+dvBVXkyWR6AXLJzGa5v3idUS8BVD8S6zm1+USO5
r3HDkkjt9XjumKxJxgHENN5WaDsHwtffRi3NvaIoPboQp91DdYQlKG3ZCfDH0Z5DMXuFbqNAHTBC
pSSElEuNDjLSUB/o5xgkS/86qtwuHgLm37cEQLeGecC8EVPC8G5iKVW6WGVo3Sc8ahp07adhR2Dq
Gvc9/2yUkbxlhZuh792O9yQaRnQxivEZu1StIxHkyRhSjXSh9hO7gwJlU5X2KmJz/7/mPwzTgkx6
3/IYzDq8jq8CK2YB3AHcehXCpDBRnsXWwNOTO/hUhsDKhlDosQKiElvkN7XrFavCoed6UhG+RGs1
W5XremvYYkgiOeXfa8mbh7rMUfGn2bgBgG069+yxT3EVGs4o6ZDjBcxYw2wKZsAR2VLf/hIOFS6X
XTEmnqu6hEuTozvh1uvRddketyrUFStRwUFkmIAC0sNdAfp9CAu6uGEV3USuOPeroUfRDJbfddYb
2zofzhqM98YJhiAGZfduCofVzEnbjQEug5bywPgJZYOiGeo1bY+qIUX9c9s29nXjOwptBS3OlKTV
tS+kl+AWRPEV6+ihc6STMK6cfQ5lhbka4G77zOT3faD5bd83fVqgCnloK6C44hq6B+jXtGh+6EGn
JdSw7pXq1CaYdLdyDXi9R41df36JC/8PIuYda/Dv/xcBEjHreGzcMpr/hgpt/tvtf9+8DpL4vX/F
R4jB/gEUNv6ZlXZBH7H/Nz4CKPgHIFkzfhxsIlTTEaL+jI+2/QcAcCbMgoHXgPjPbMn0Z3zEjyxE
VSQCyGuBxgNo7Bfi4+s85F/RcU5J8bo/o3RNcMdhYtqbh9zrkmraRxTV51P0sGMPX6T5PWDxtLXR
NkefLUZ94J6TfNdH9uqnsX4jts/vuIzs87tjbH5+9z7AdbKqOvMQBWi+GHFmnkI7vs4I/z0qCzxe
aPISLTFlHtp8WkHhIu6HLi4nthmHcxuCWaR//thXWORk1LFaO5vwQSI8t8RZAPXe9x98ZOjDBdSV
KRumUehAH5SNlrftYlKjhIXTLxEM/xqgpZIYcUJUooHQPLRD6vNPAX98/7UXKMV/P3hxQYLOQDaa
nFsHy53WqJztI4ih9biA64Btvaq/VMBjeWhDOgiXht1eBaJFuSOKI4+fDZF3mVvZCp3fQ9jK87Kg
sW3ufYC4IIrMt++/4/wqbyy7pW4j43BVgniHeRi88suYgc5RFulU/YjcZm95/eb9TzmyuMN5Yn+C
z1s1IAQZwwhb9MERqL6VJ3bNsZWx2PE5NURXd9jxgXk/VlWMfmATnrhvH9k3S7etfGADqrx46UY5
K+6sAuhSlNZTUFyawt5m7MRXeGHBvTUFi50PhqEdsHoyD2i9+EN3aIGuMDqyAroqi72s2dQGNH9Y
kFqs3jMwHXJLfWoqCtBglORhB46/OVuApSLLNopygKamS4jEgfldpYWXryEjuSIuLoCZBqcFXYRM
i+1gRklv16ueG/BXrOPJNTYij0AaqNNC3A/jZ67kuhi8Q8bPIbISGzZKmj3ckUx6qQyGsuMEuHaN
Qu5woQeIZIboPnp7xuw1rJBWFnqkQSU2CDwpsf1dZ7Kkq/SFoR76qE998Z3ZJjAn48oVfpwF39F1
SYMMbYygAZv/ppyQXjri+v0FeGydLGIg1aUHb93SPIz0thUPbnlmgQj+/rNf2NJvTeAi7pVlLxpV
Yw/5sIBqJlBDwIWPGx0ksO3bDuMOre5V7l4RF+pzdrHm1FuBqJhqUhz4AC8aIDrD2rhzRL4NpdpX
Ed2POMtSIy+T01Ktc7R84zWX2he0y1sFBwjzgAR4pe0vlVGgNvlgoTXJxJdpCkExP+Wt8nJ3fevD
FuUHbMthsgxpHiDV83ksLQBorvxOQInCQYnU2I31s1UG2FrepfSRO0rTSnM/ODhEplkOOJXMQXIz
P+OuAmwqK2JIkayE5R2438ahIwCs4FvwSwAkcZOeTAmYA0lZ7iMH9wv3KwQjZ7DOmdXZicd/WHiI
6HUCwDKuK21cVQBNNSioDlMi/TDJzVtt3TN2njlF7Gd3YfXMLHRCpP6l2s9fJ8GyVJYZIapYDcbe
VkFcAmJLTimbvCgEvTXSi6ILs+ppaAwL05pD56Go0T2xY3NYFQLf01oNUA2zBM59mpjWQzhuAwja
jnB6sxXU/NF796fPAxjNo+XheLHOSnJNIY2iLH9FQU87sUeOHABLJSqflU6L6/F4QJFgm7s4zYyn
93ffkQNsCWKNSKkyyKjiaCnOIO+yMtyEON+bdgvB5xP5wZHgsSSBcw0wU6RxyEgDJ/Z9rx+dU5Zq
x8ZlEfsr3vRVN2JdRBFuTtvxlEjesVFZxDtec1pyC8/1EUYyhb7qDOoTOxA5t664fX/oj43LIu6B
iNr1VocP0YD2+Bdl++SXv0Ry+mu/LMlNYCH7E8tH81CIlDpb6aXvv/ILj/WN3bIkKLRRC95nP5gH
bsHKpRQbmskVuDIpNaPYK8NdQL6KDl0X8YmUO6jMJCVz77SUKTolCTG61ALN0IC4jRbVtu/JOuq8
PQwVUs8Wa/SF1iiKb4xGJ20Fyojwd0RddWS47oMLGxa0XfPYwcLSGHe4CXPJdyRfReaa54Dklydy
uiOLaqkJBKzE0IxZgKRIGGunndncH3zyItb4YAwKQpr5knJTjmcO+zWx0X/P97zEfkoQOSAwAAr7
06HpgOjT1RqqsKvCvx4ylE7qUwzVYwMz//+fPqWV02TY0KQ89MXGsHfCPbERjuy2v+nSNaTEjkMC
UBEbyKOzqfw8jT/GXAHeYX0sgr5UBH96d5RvpEfKbDrU+ZOyDhlso09sibfTgiUJjsMpDOAFnNSi
WPXAsvETL3wkOizbHBqgyCDI7Ongd0AdWDodaXFp5Cdi8pGpXDJN0YkTnUMwHA10TCQgkGhYvz8e
R957KYWZV2bGzCqaDiy77Tr4Y4N+653sah1ZKi9co5+mETym3BWjQLIf1XFQ3Q3mVeFCTwRntn2q
BXTsGyx2KQGDQEFSBp8httL9FFQdUPT+iWk9NvCLnUpYLRSYfBgeCvbxCiXn94f92HMXe7OY+hm/
g+eqx7pM3FPp0bHHOq+3PJehQdrImw7a3IJ8kE3px17Xfv3cIRL5ACzkdJBuEWvrFiDm9x98bPIW
J7dhcyAT5wfn+WVvXlu4gzknVA6OjcXivK7VSHSvMRaU7wyUVtnN+6985LlLGQM76kqjnKcuwr1m
2nreiZ147LmLO0TeTFEu+fy+xSa4YWr1sdedt+ZPWxD8mE60LR5bkXPiJP20+dhzF9uuapEkCrQl
D01+PUA8Xz9/7LmLHScrTjJ0lhD5g8ehOi/KX7Of++vQdedx/2kgzEG3bs0QQ8MhdfO0qD44EIs9
BwLtlAGaNsHW+daebuUpr5EjsXMuH//8vgXRIw0kBqLk134lr1XXoBKWp6YIdwM9JUF+bNUtNmAu
i4yUDJ9SmGADGXsG9vTHJnKx/3jftf3UcfMwFQAP7YZfE0j7ax6XXr4NkLf418GCrrfMS8roYxtl
yXtVkEJWEPOeDiMuDQCp5h/LIpfids5ktYYDMPNBN3vqrrMPXhqWqCItG0tNbTQcGlCP6RaawO/P
25HCyVLTNSwog702xmGKHrX44SpoI6G55mRdGgmQKlq066/e/6gji2+ppAi8PJChIphwT0YpSd1Z
v8aY/fcaWezJptXQi+DYkyYnuOebG3vEMeCtP/bai51ZNVlUmzlyPfCXEqt2k+LhYw9ebMYSABBO
Aww9nGj8YJupD77wYitKOF/TDDyAAxzA48m+JB984SVaaYRoqYVEBrGPXznNTqkTLMsjC2MpAiYc
1ZQBFHlxFh5q0BSL8ZQ933yMvHEjXloGCFDBnWiOHuj9xgEutsq+ovmpaGrNh/Vbj1+ciiDD6hzW
9dPBKh+6sbgqojop1HrsKUidwSryPjFwztqqS3LQr8aAxLl1U1tQzV07Bk+s0dwSkp/YyS9CTm+9
zeIsJUCVGo7A23R9kGRNFbtcxQNssaQbR9gZEiR+FdwMffixmL/U9e4ZwSc09XjI6uIKSjSX4sQF
6Ni0LTb00IO0zGt8k0BBwhtckuyyKOWJtz728MV+lh1aV2pebdKxEngQrEPzlhj2iVlYyI/+FYyW
gmk1pJxEJ+zhYIMeZPQwgW/zNfVVUrCHrCOpEdE4t429PaoDbB7iBoIzHLB37eYxnOxiUBjXzCIX
jBpg7YBUF5h7OZ7SQju21RaxYfKtzm80tjD0xVAS2g0gfn4omi3NW4YpaGskK4g6Y2KxHT3ljnxk
ul723k+JHHATWacgaXQg1n5gbexCpdsEBuT9t36JBG9smhetqp8e35YgivhzTNNdDSpJva7GxBw8
UIDLGDLEm6F0fkTlZ8iLrMr+Gw3uXHvjQTnXo35K2++1dg/9LCD02Z2aFRSLU7+BF48NCtjkJVHt
7Hh37xk377/tHFfeetlFvBFm2QHr3owHboIuQ647zeMGJAronH9wFhcxBO0eBSccczywGfxU/xjl
x2L8UrKw9jxeEJOOBxO9PVxMPni1XgKUgViscpDAUKdFn8SAN/voi4+l+i9Q5Z+WBqn5YA0lRntk
B69KaH9iFo/swaUkLrC6E2SzLASgwEdnUSdh/cFC2svR8NMrt3UDZfiWjQcfTU9wsz6/v+6OvLG5
wChEvWt0fu2Nh6lL7av8lFTgsccu7sAGer4jFIOgPUtT7+LDj52vWD8NQlRWsq/abDj0dxNEenjd
Pb0/DEdC0VKQiXs8l0Ki0dqLbWl8BSN0lTn1xy4OS/QjyL3Eg4PEeDDqBD1D8bEkc2l00I9IjRnF
YwcSo4DbfvBtlyc0OPKYPjzWOfNuyuFj0ce0X8+cNqEGI1wsCFpcQc35AVayp5p03nzCvRE7zUW2
LXznz12XgSZq9V8jHM2eBJUgW/vTzpjGGCr/1+DHxIbwYg8i66OMVkUIPiFNIM+wqrJbw+Brxg5R
eI2Fm4xocNh3lfg8azSPsgevbYxHBr2iqd0N5QDXmyfwOXeeNW7DbOupG6n3frjl0S4rQyA5lb+q
LWAYhZuMIPeY/qqRXTxNJmhqIo4KKzGKT8L88v7qPbbbFke/9IIGugF6BDY+AX89E+n7z30JtX8f
2XDp+BtEhMCO2hwOwO/ufZAyCjDgoGba6C+ZcW2S7zWMFZvbVn/2+occ6c/7n/v294Gi6+vFUgym
zGiLm3ZorCjdQifwY89dhI9ZVoNCLgEVh0cYSI4fO03CJX8giOA0knnzY394bK/6E5e9t1MCXDZe
jwJOPGuE+wxy8PIzuKQgO97AzzrTH2vuQ1v19fOdZoLhkYPXZtm948fEPVEKnkfzrUWzCCC+ywHp
FdOA1jYcCMwM/zmxW9549CtMP05kd8eWyCKeRLV0kIGjCGj1mxzSA/zEkn/7IICb1utBAXe/A2dt
nstmA8w8aHlR4uanmkvH3nqxUasxVI1f4a0hSinZTp9S9nbmsX1jzJdQw6zmwJRJheQuO7Ny59oe
97l202y8M4tPULbYQEcjhdrMumblFbEsuKpeWJGxJkURQ4h26xVi67njnqJx6eTVquUqNVlwbRle
ahi4pXDA8Z8V3wpyZ1pFSq0u0WgAgW6Y1tVwYlLBVj7yPRY73+0tCKM5uNU3nZ9OcMFW3E1D9Jx1
+73M4B6L+hJEuNEebpICMhGN18bTAE7msOvrEKziYDcg2+/ERc81IGk0DV0F6cB6W+FgF/7KNieA
eXKg1NzUAXSL2/TMp2eD5yaMIWBXNaQuPw3ud8eGzEL1BYoRt67Vrz27uWTVN1PeB8pedQNEdUDX
9A1/7VCxoiDSju4TJ2dFYQDRAoV/dlUUn+tyDWH3c6uf0gFmHSAlUxN7YrruoUDRgcXJImiFelYc
hp8c3qRieKwhjNSbX2sKL11wAgph4k4Jd9sROhXgXYVQT8qbT5N3FcDHMquCjVeVAK5nqa5XE0SI
xjBpchc8au/CD+9D56yC4NM4RinkyFaB3hhZmBSleRWWfjL4xkrYVsyaHxDIWhXlgyOrq85RidN2
H4u5wWJDTW6Wg7s/d1kcUHOT/pRJ1ktO/caSX9qpoKkc1oFGrs35HQvPwu/sDOIxIYFQxJpb27za
ZWz3/rlxZFUuYR3EywsgCnGTzOp9r7K4KzZ+e7IzeSReLrEdvWUoBuk+1DgNK/bFI9isZPxRO2e8
vqtBtla7zLmGoHkSBU9dfgui7L7ubo1q3Xg6bosggW5X4rVtHLnnuDRtw7q9hbjXtrBQegiKJOQ8
zsIbkbP7AkwXqDD5HfRhbCuxgag2olXDYbxZ7jXgdWplQ9HEjnTq2vuivCfBNc03MtiAHf2xw30J
85BuMGSjYWJBQBgsM9AFv35/lo4E1yVtNqsFEdrAODaQ2xmvRH/3/nOPzH64yBqmwrdIOxdWQuhg
if1QQuv0BFb37RJ9uIQxAx7eemODo7KHLn1efW9zmcDaAoo95bpHxB79dq9DcuJsO5JQLOHMmVOx
UUPR7lBlV14H5Z9z14fpc3/iyxx7/DwvP13OQotA7pvhDIKuXSwMsuLjA5SlEnBuTiydIztlCW3u
FHSc1ZyxmPTggrgfhbus22Pp+tWJ73BkDS0tnm0qDZAAcUDjquaoda1X76+hY89dREGrJrVTcTy3
guJ7sW7kiRPz2HMXCYV2bNCYfFQ8/Wo3mEnunbgEHpnLv4FuORcWFfl4QEE1DQQFfBoyJu6VQh3t
xGQeWftLDxcBZzI3nNutur2v2wfXuBCVjh2zQ58nj81xBhyfSiyODNMSx8r8Shm0RIkKgiWJrcIN
gGYfizrBPII/rXo1toy6RTcewjHJyaE81W08staX0FOrqp2xmLuCRHbnlh53jJGkVRATNeu9abjp
+wvTmRPmt47Rech+en8wIGVf24hugXNGDfBUnLMoaJPJvILSNKRS2YZH3+TsvzYfrlvHnfVLLr1e
x7qd4jKkMPlZZ8KCVFubQsIBOlBRMkB7h7efYMq7mUgJZv9z1ZxDQCI2CLy2RAJD8vX773+kygsW
9+v3H/yBOqHAzqLyC9Tq4xYswFLhjt30K1p8KxsoZ86qOmgytPyaZ5e1fx2E3wQEj1ocdSVkns2p
Su2qPUyoqxkQK+7LtcwrnPLXVnXfjClkEU+M9pGjZOkoNAxGKCKJhqNbpVqm/cYpP1SEhX7/62EI
ZzEvNR9SufimBgWZslNSA0f2zlJpNoPiqVm08wIJnyi7MvTX92fOOgIBBxfy9TtP0izUBKbtQaBZ
YgsW5+Km0g+NdSko6mRjDkfeEfr2D9eQGVHQQnf3Nb+38gf4AYKRUCazWF8wmRvXJgkkITW8mczy
S63bBKwBwNS+Wpqldb3q2k2ZQ2DPKCGJ2ENDzFv1gQudTGsW1MnjYXz+H87OrLlSHNjWv4gIQIyv
zHuePL8QLg/MgyRAoF9/164T90TVvuV2XHdEdber3Zhio1Qqc+X6UmVbs01ebtXmrPU78D56wJrl
rjY3w/IxsKQ3Ik15tqpLIY8YBS2ierjjKtTnqrLsHC0723DL9GAy9lgZFc53a2Y9L+KQVWVgOi8D
2zILgJTHFqxDH4TGUPYcnj6f9nC+Wm0N+U5awssNHFBgYKKZPiV2QAzXywnf5QM8moY7e7kr+qMu
7qg4y3EMxuyothfZbmm6UpV91SZZs+3pYaGX0thYZC0LJ8hlFtj5poSrkgtCr56henxfGZuevHOj
9mCPVSxpDKetwOEY3hUhBqYPcLV9XDD0lFuPuZh8rpxw68b4/t+f/Fdv1DUU/RFyJthi0E5FoobB
knLYF8oP18DNJosRc7fpZlxX6BhG2cnvQvENwfH/Nv4wK//3DVMMg+RZPuPCahqhLeopoxvk6SmD
5XFu3sP6l1RP5eNzGplyq9jPivmWVvBccFau82gVH+bcnHtWn0wlMacqye2LVrLIxOm0yzBg9zNh
FKb//77NVB1EX2hQYaQ9/FXsjZp9s1Svp+9/7BG32lIqC1KWmIzZSBj+IBjmNJ7me5ASJxXub99l
d1+8FrcaU9jDVCPjA/J3iv55oGs/y5Gu9gZ/vm6O1baG3V+VAtUWBkL1d4SCL+rOoGT8feGqttr/
EdhMmE5lZRu69ms+RTq2lBYQh1E7z9kbsd/osu4LdG34GIhu3cAxg7EEzmywPh4BN0VzEs6smvzF
lj1KGrUze7COwlRTYLTw3toTCxNE4QDfTDWtw0L/1N0yaZsPxelXsBzb96C71tq6mhU/dWSUFRNs
Xu85O9RpOIw7OzuYZG+awDSY36RuX31S19//YwG7lrLAUxFnekrPlbaF8cQPL3yzI5TTrIFiijdY
00PrbSy+SRK+ut+bgHM1QVKaaw1ChQFXbj2lqFz9KJT9niP740ks8L1XRiVFs+RNybT9bLNvRK9f
ZAq/37k/LtyOM3BzfIHiAwah4Mzgtu+m+TujmBte0/9GtFvtaw5LWDU3DRwFFeqx3N4YAsNUNaz/
+DBEGfmAK4iftjOHowKBiUSNdEWFiy4t9wO8GJZMebHb4sNVvrNj/+IjumX4SUjXGww5LBv4hLyT
x5wY7z/6hIyb03sm0gp0JyGhXIebRaB/l8p9dcM3UQWO30VPGK47Ip3Ng/zjZ7d7E1NA1ZELnEnk
Rrcembr+oSgZ3Oa/l2xHGovC7AvB1YLfbTR+2/u47oH/2BuMmyU7qeXY5yNuGFgWWOtKz7XunYZ4
fbut7MnLps92wcFiCEoKg2fw+BbDh9uL58zn1nnLSxNjvQvmffVDB/N8WT/1y3QRGKMc6hQOyPdp
g4k+LZ4dzVOHLuEQvU1PUt/L7pjRuK6TUYthS+WT4SD4E2wwVz/7IG5iRqnXKqE9HpjxQvo1FT8L
RbegQr7MpSwkHpdSHbIpVvk3uc8Xx0XjJkXJJ1Jqg0bQxzcOAh56XgV7HDeHlebVXnvIf7aabjW7
mSALHGxzhCW9DSZ7iLh996Pnfava7bg01d6+rqc5GXlg/7DLdavaVbo0k52D62rqdnwS3807fPG8
b0W7MyFjJmEQvanZnYXZ3rZDj/R+zMKOX372QG4iAen03lKzEbXBodmNHCXY8Zt07ou95Vata9JF
g4Mr7t0iz7SF5yvZMsf92Rb+u0P1x8ZFzNZw+PXi0gzHJeLqN9f96qZv1qPeG3CMKpCDmuWz5X7W
aKcwOw9/9qxvTg5F2pmz0PGSUExjp77x3U1/sUmQm1Vpq8ib7Q6qB3jLzUn7HeLpi8veqnXhSlqr
1ojbtdPXTNsa2c96NbdqXakw5lJ9RMyrUYgLRxr/6PHeanUdOaMSpFYIelqgc8+svxGTfvUcbvbg
xcZgJ7FLVJzj9Djd/+xmry/gHy9wMZpMlRYuOm1Z+J3hx1d3ev39Py4qgGGWtfE/d4qyz3/f6W/S
2j/23t/ODn9cNeUtzgDaPG8ELMRAYYDCpLF+CRirdwZf1w3323QDb+GorIlfwYSmaND9bDN0EY89
zJCAWujiDieM8qRArNa2O9o+NP0TcFqJaLMANsxBkYk3iOVCCpMIOEZ7DAAlc+DShz/wmsPywCzu
neJYYuKErcxpT3SUUA6dPsVjb/o2e6wnumoIytPlMxQisCaTZFXlJuSvVq35KkZj/Fm1PZi7r9Kq
WU0dX+c53CXmpd/xYS/0du3AwTY9zzMKKps8S3itxzpsgj1t1iF1NbMAhcugT4sjKPebQgkXSySw
hAbSbBGe0ciV24mV67axkWkxrO6iVrh3bgEAS59nVtKR/z+vzP9Nq3+jhv74QLpMFiCPdGgVgeHX
eb3xs+B3q56iQK2Ws43TQDFsuf5k2RWcJ34oSriVT8H+tehbgtXZm++jflmau/9+Pb+I2LcsWN5X
ajnUEtMVSzQ5WmiMTwwv1X9f/N8LCgZcfy8o3jCxAHaEbQZzjGVQfMet/vdNA/z+93VZc/V/1vCk
8ylGJg6XbrBzv6twaNfA9P8u2N9mj3+GAVbUcJKrsDnSWfEk0YKhBdBYfWA5HJjbCU6Cswf4U9CA
/jE6n4r11EP3WvE0NqbpZBjf+Zx89fRuAmfpZNpQWgj0qvOkdA/Nz3IW+1ayVKgF8KdQO2z0/oE7
BzL+6NMGaO7vT0Ub+dyUAuGTRNn98usnr5BzK+fvQGEnuVugKRRlu+VnjTP9ZseHratLYRG/bGwJ
6iFq2nKAQkaxoP37Jup/kXneqvHNISVUUIxmkNSKWtggqeYc1Mj2C35XL08/eja30vwCslJjLvHA
6xXd/bBHcSvIr7TUMqqrBhRGD/cUv7Kfpcq/l9sfYVfhcNI2UIfflAYIN+TcY7jiv5/Dv8MB+Il/
v3h0FGxWMYG8GdhqnA20kCDLL78bUfj3MoR++++rQ9+nzxrYXJuWQ5RzUTGF9rPbvjmU67Zc8mxG
dCztF6rIE2hrHkyvmm+eylf3fbMcm5Ry0RZ4O6g88GXff6fpuQbv/zc8OrfyeaDK5kpJ0UtNndQH
WOPaFPKrKxg8rXxFVQOmFyH7bv77K3XrraQ+GzsJFCe6wiSPZQ87/u5lRqXNVOdY1Dw2msmHlWTY
M4qiLLoy4xGci//+gL54greye2BQBSBciD3VGS2bbyLD78PnP57frXk2KyEyc3sEn9bJgFsJhwpQ
Ncc8tKiop3UB41yWtIYZ9sidlqYLVRWep8qqN6A6adt4cRzMnDzjCr5o48p5aNSD7NYV8Fnz9FA6
4yrDVEoKBWGqTb/E9FrxS8UTVa5G0Lxm2/GZ+67Y31lL/l4G//rjXCPgH8u6bOC1T0wmN0RDrWdt
QDEOalYoYIGmju0GKhyjWi3VAdMLDdd8rp0K/fzfn88XQfZ2HqDMTYw8lzhtNvkOFsReKldcf6zd
jXB+2Fe9nQpYriAYvAeQhDzIc/Wz8tLtTABjJa9r4sybGky2xg6n5bs1r+Ovfy5P2LT//XkYApqb
umuR3ZqTN8ARuPtliW2mPjn8TUBd2JAkmw5V7/qt/TrlGZrua2hI4AnKgGmy4WCc5NnW6Wd4lT0K
+xEICqE94Y311EaJHa0LuIJZRtituepR41ubrAj+l/HYplDUm/5IWCy7MVYg8OsssCyNhMMMbcjX
Ln7V1nk20nXv9huNvYF85xWgZlpEA1wOXivGR2fylW7fKczZdwNUlMYeJfbQMZ14BgJFL+ACAXjW
1C1nOetB1a+H9Ci0FqVHC2yoNFCV1GdKkto4Wlk95r8db4QVcufSIIOTL1rOPkblA1aeGxQmGtn7
M9zLQK075wDjmspD23/0toaGNr5yY+Hafu3UoZ5e2myd1vomFUU0k6OUWwib/ZYGsGv1bGXXdevJ
0PxcEH+YPhdlq+eF32mJUWYRMxo8TeF1XRfS9EMVr/A89gwbmk+t/OzxiIB6A/ZXhIq6d5tEFWXI
aJdUGmhjC4AnvQpvz0VdzZLHiwpLQ+VDNPNxQdSl7SdV19XAE+K8iKvyFhgZI49M9NJK/bHpQfP7
KNQVLx70rvTVpkehMQ8WZT87U8xL84Gn5woafsaaM3CiOZiSnYtWNhgQ8EMAmcUKzPFTdH3QDj1m
FvVYNY8uuD4F2VPY/ysIS55YIi1z4dCtBqbNfIJopMAdewD5clreqnJn9FoMGIffY/pBm0GYKmRg
2BdUzVAx8jgsoNMFRuIAIrjo0+n6hrHKm6oPmxZ7Q8I+C9OcguwlHBAdbvrQYnrEfa3nGPrjQDAr
luAkAggQYiOFGoSrAXVDIyyNi6kfuXuXzXdTuZ3q47REM74crv9uKlc7SZ9SOEve99Uef2/x9+nO
jcdQ0gidU+aGfpUHJermjQAw0Y65zjwd5+xp2k/QoeTo31n7hm2o/jQsFKoaBOL209GfefVG+Ivj
xFP6vKTP2vhZ47/ZMFOH9V1hN35dK7u6DMt6l8qXVE9KEzrhxs+m41wf+nqv1yuk076CB6q5KWaX
ocYMUrFrmh0rQqGe3UL1LEyyUGUPpopX5n2oLgfUcaJMoQl1soA3TyAAYX/BpBSyC/bSlCtQW3dp
DUpVNUeq3kYDCLMzhl5yxU2cdk4a4wBBsD8oe3PaCWvwhyEUDUaqm1fHvGuXLrB5HSxsvJthXaaj
JgGXvB3ypHDQDk2GG+ZrBlBkUz3KbmUOczRlm7HTA8BtAY1as3byDLykSuV6M6KOooEhe23M0khH
ILIx61cCUmVUkGTjkYuy8kbuojQCgYmcfUfnAYVjeFqBqgU1Rj3u3OJoGgdbPTYOdNkBBOnoiWnj
FXXwarMT/Oy3maGf5xoqFGJ4SvVQoq4qoXRq0dvFOd1pL9VQJC4DIg2IXxiktgr6w1cW6nhu+nc2
V0eA6ddl3XnA88SEnMET9OqKeZ0CkxA0SGZOoDQXnt6YOI+OgSvuXICJem6ENn22WIXJVujP+ywY
svm+RjFl7FhQgrjLUB4xhMfce4Chfq89JzMCN59929lXeAJu81qYEN5Q2y/7JkGP31fg9DFimJmY
WwtK/47dGxp0ebxI5nplYu7cBvsP9EE6VwEjD651SfWHsWB7HdaTGeYdgbP1ddJHkNaHPX8BnSQ2
Wv7E1PmXBkWf7Sq7mWMTaGV99c70gWMCOnJMSrX2MzKsGE5MU4UZBLV/7iCBr4EQVyGSGGszAEAM
3k0V8Bl3C209d0yjeRkDJovAbs2oXFa8HjZ9HeUAWSooEVtxO1/khLHUErSnTc2fhHEY6YOlY4D/
pLSPKKEq/dpEwoPvAIzSI8pLm59AgvZo6uL4drWMbQAoCKuKHDS8Mfp4AUIKwvkssqY4Z6HTHUqB
QtVDWVwMLBag6tGqX6e6u0FzDJi3MrCqF8AK1wjWLmbOFJKjQqdCf62FvXqewPYssfNN5J7YZ8kh
tqyDGgDhhT52KWY9wTizppXIdl3bhQYoOTZMz2x9vivIS8vWmoJybd4HjYJqHMbLoNKCA60iXnj/
buorwpH09avOPPXZmybBlITKaRZJSZOh/qUN6xK31GVriKVWFoD3LSYYTN1LyzuxxMo0Bkv6AAWR
1mmBa4BA2UcqUNO0eJsxZOeKk8mDjF9c+sScqJkPyrQe9WI1DGcUe7CF1ot4kwYQDawMdUWJa4m3
6NlqXznOUrkGLNtiryeE2LKHoUK50ktMVe/aVoOrQofkiyVZt8DmP6qXfTeWAJYheuUB145a1cUg
SkJGIaPULj0ty8LCPGIYcFVne4kKds0ToXxY8DCEaEftsPo1FD6ZjzIhTkYmHPoyDPi17eL3jetd
443suJ/y4W7EJs9PTRUt2cEgwVxtc4xZ2kWsEsASoNPHIFzRg+ASqNqrqiazvjGNezkeNONBq4+k
HtEeO1EFAi4MMI+Gl+qHyXEiDT0o+GCU2A5F/jhkAWsTtJJg6nAupnsFex9z4KQO1k7USIbiLX4G
Rj/cNjtkGbTUpbJhw2s2KViYhicmtgJXLSghLOvUcHKRkE2J3Y07p+YeGxrfcJAXSHrQWQraZLqv
G/QhkLU0VRXAXtjPhhXC897uNyOiU9f3fpFlfu7yWAG1TbcFUi3YqrZTqGM0fuwvrpJFFVBDgsdu
q8Ahb/TcIsIc2TFH8SrnKM+i7Vvkn+qyq/RN033AKlLRjnW+HsZLCgKSSZ8HmYYZPxYUMXje9cWD
LGCJK1ngkHBA2doonnnzWOpRJWA3N0Yj5mucChEsw/Y+lpENr5ZOqAjgn6xMMKjkF22Bl8gOOM4w
EhFgfnTdu9pO5LCnZhfQwozrcdO5zR6AzX2VQacFY6BZKbYUnmID9PZKgf3FAitiaT4wuRwDvnvu
KfV78N0LWcf51L8NM03mMbTxh05d5ncpBWNCwBn3hOQQocCJoLax6lcdRMqiAIl1UALe8UjT76D+
8dqs8qWzncxfurZq0utzJUd+RalhDfGh2gx4BBZOGIUSW+UEP+kYdL6ord4k9rcG2YtETk8c1CDw
EhNk2JTkkajMQF9+KdjgLLgBj2y/ZK8dkmkVDhV2nkg85ZaCIWzKw2iqYWsY1wUAenSScXc3YNCJ
mO824wBzOGEGgg/Y0athUT3CXJ/ivSn7Lqm1l7ntA6sekAj42k4biJeaesgGMAgLK5x4AqxqMNcY
JlSuXhjratxV1ngprU/LOKbWuWqOSEAHzmPWiVBWGxccY1OjflcmMInxrRHYAzkivmMapdnVmhkY
Ze4BJ70zuirgFLlhpydNv3gcEMSuxsZG65hTjIOZGpZG5+sIz4OBpzaCQ2wa8WS+CxdefwsaD5Pd
PxJ7T+b7fnlCzpBMqngBDAI/nmzARvUxl4LgJqDfelv6WM3MsEQpVlr7ebI9TUc6P+JlRFre0+lY
NLXP9VMreOCYQPH2g68goRqtGSJtgQPBDPjmY96QSI7tdmpNb8ln2DvRE4NbZc60o2FiyxHA/NFq
o5MWZwEbZPNNQYHJxLQWCJR8cnzawCTMMlARBh5ZIrthDrjSYFOpK8qQLVa4QIOHwnhgVpG0Z7hK
98dlPNC+jfqK74rfHMU8gYzcV+B+4eCiNvQZJSjfML9Dk89JSF9tJxh+Ezxmqcit20I/ZpjPNQIq
g72OhqRI6p8DBv2s1PbcrllxsTLnGpxzUGBcZPgwotHNOiTNfK6kiFssTqebYMIyehMyefBdjo42
7+QA8w1iqv7Qvlt2d9CLDeteOUlDy9GxeYnAWnhig7Si53veYcbJ2fSV4sGEOoSTHs62mHPrYlgb
e+nnlAIpOjyMlpuotI1gX74h7hp/jlp7zM08zpfInUNC5jCF7dBE4qVxPsoJVjluG1b2DEpL0F8n
prcjOG3dEg32wSa4cUz1tQJC9XHc094GNOas60s8oAbUqQ7QvlY0F/oJmMctHSCIZJCwOjg49oFu
5WiO3QOQts6shyzvfEC4gNABdDINnawLC2ljXFWsJod+gkWL082A0GaPfNf3F7i3eJZ+GrviV2Pk
xwWRBlOQLY0LWfiQL4Adb+Vg6GgTkjvYgWuI2gWf21UDY5mBdHvX2ZiYE4PBDtA+LWa2OqiTnSTt
z5ztRGYhOj4V7i8Y8/VeDyPPqsixpeEEVAyQ8COKwxOYjNpeOKjzSMBNNTpHmtoFFSM7AY8BWyMA
FOlxL+9bTEtm2HhNcYGNYtg7sCpPuzthzncq/LvHGvRvaHZwRuFaXBv4gVLxqnnZuooIJ2GDTbaF
UMAfRRrSfATx807LQFnXXR8sR6/DQVKU0hdYgnPahqN8sDlSgsbwG8tK3FLDhu4qcQsRZINQWQ3w
3mfz0SXYXTVtCKiZAi9b+Y2Z76XhBrq6Uqvq6NJPhxqegQFODhK2xHiyhNZ8ng1/wGFhcfjeWO4k
ObQi3chBD3WAoXtz46YniUN5ng9xCuQT3NMCfTB8cGbiNreBn5i2fWd8GnClh0s/7Y4Diex2n4E+
LK4M8me9eJjy0wRIpTtsEbegZmfFjpYoa9ARSujIgrW+pS53CpjIaar7VVcf0eZC/tB7aPPG1uKe
SJkn6eKuhirbGY2IzEx/r5ChWlO+FfbDMlF0q5AxuA1KMNIrGIncpvBbjMa2ALQblhITN1+rkGLx
acGBHAUG+LbBHFr3CIEDz5X3jLMEmrwg7iqb1NqDtOpxG81kcTfaEnwaHPttSeKM7CYLA7hXL3vw
c2uLhboLdKPT+xWinW5oh0LJdwItY6EGBkbBFGQ6TYYZJT1QdIAGFutldj7dOt9QXnla8Wtoi3t0
ZQ6oisC8QVu3OXa4erT3jsHu+JDGkNvhtHB0uu7Q56dyPl8Ppj6Q9mEBIlMpdnWLBrOt7ywBbrkx
ID0Dwb3fZBbb9ym2AfkKW0Tfbomnt0oonZcSNUWBVYS6EfS44GtDiwvsIDrE7QvAtSikoJKTnwf2
WqJcYxkGMrM6oNkn6Beoa2U+x1rjMKpfyOsMYaSOrq/lvqV2fnEmvMFLbI5OYo04qlCyzSsS9BaA
NtdRGhbmjRk3bshwZ7b47GzLU7idmP0eFUdgCHEAzJY4c5K8tT0LYHRXKSILpTdjMnDAx5oAFmBw
MKM9XwPPimQ8gVuROTymFkOQ/ZQInANGPss02zfKlGRIWmuC84RWQYFc+npRf849cFsM+5pxupZF
NOxjwhgupZ44dI+mG6ZgYG3WfhT01eXpBpiyWAPNWNeWI82b0K4/FRmbjRnp6ap2SDznrp9LINvw
1pYE+edsJiayB5yNNSLDfJGIeSpZUdvBubYLyiZLANw+tu5Lq437DtUo07yygJGrZyC949YGjLdy
oBgK+6mRa9V+nCDRyZSPbjmirLE4FzOoQlG8M93ZuqgKVfZ+4S5IshwZboUp7xfdfG3StUClnSVi
aGNuRByzyEq1q5DJTfypbFcdihjGGJrqLi0Gb4AsVuS/Whgpl7nl9VhMrDAiKT9nJCwSp8sZZtyE
bytNhBQF4hKmSibGnVBfg2xbHBqhPDIYW4KPvC8Rp2kNeEJTr3KKiRZXeloJOVp/aqc5qArgzXEu
lXPQ4KQN7fc2m5ytnZOkQQrXWJnnzi/NMG7U9NAXBSbxD13mBAodg8F9NbgB16xiV6J1oeJ+M9XC
059Wg1EdFJMiM/5snMkf0imcKLK/jgfVNAHAV4Drk6JceZ/KFAzu2EGPywLVp7BrkFkf+jb1XYnc
qjM3o4ORGhWV3OF6jjR3NF/WLvcxF+AzG9p0q/EVYFRTDmAedOog3G37GUHcZZ6V87DrZpSaNAw/
CODuJn+mBip2EKICuEInvIBUw9wLJpWRObEOHMb2wc6u1vTlIVvsEKxzP7PcwKRp0PQC3zoGeUn9
XBdb4eBFaapttuxnvT6XdD4ysAMdE0GsBDJYK+KpS1EHwGx/K5IKoYrZLzbIvRT6FwOvi64iDVEK
XA1xw3ocMJelKdqJGu6DCVcXVCfuMaXrw+t9R6V7X7ViZXBtNxjTbknnmENKq6KyrSurpobtPgqQ
128vDQXZeBvacwmKqbLCdqgvLMcZE1jrbNoNy6/57AxkA7r1sy4gRdFxCh1TEWV6ipJuZ2IeWLnk
I0psDHo0DcURM9ePKnOQ/TKJDR6eDPZUJGJhb6rbx40uA6piZK8x1kCuh0NnKrFoXmRqbEzIDRYT
6JIq1IsqwwQUhv+BFl+655lDFE2XvZ5qQTttO5h0zM9g5nlVemdmTxlz12NfbeBt95xLRG5XxEyC
01digViPzgTcjfZJp0cKPoeR26FUANEZ0jCv+rDRxYGzevZsKz/jUAJ1QDC1OKi7T/ngrEXevs4C
0l2r2y3UXGkVg6OEqlReaQ9oSaEPhYOQQCCqSujgBd6vJRSG4tt0q2hiSxie8XLJlq2jHOYSH1nC
8yb31ey+tMPOQprvDsAUOPCq0DsrMEwGmItUfcpOJjzcRqXMkEQBTp7uz7SQn70R96wHSkVB9Y3j
nOGyIRI49+fuvcrOdtmdFEpDt9LXLV9Qv6YRh61PRqCGmi8u0lVO3TXrdZzN8IY5kwvDoN6zihfB
Lw0KF6mrr9XBRmWTdt7ATORMQD4qxr6sVpljwJzIwAvAukTXT4bc59DiO0IEHSANIalpDTn12cww
xjK1r851srEao9zV0QQbo+vXgMVEBL0qin8OaBJcv77OiqadDCWSQaE5Xo8xtaEAEBKkZV/DhZtR
Q4pYw1PSuOqxVyrsWgjdDkgYuMxPtj56ipmjlmp+zmkHdyFY0fDG8a0BMy3WEeOMQYW2TrURDYow
DKn0TNiFd3Y8C+YJdJ3TWY2yEfUn95AVJFAhehlV6g/LeAHK5bV3MX/AWn9sXlK0XOdPk93Z6Zsc
sU0qdjSYfUwNlIPh9TH173Z/R+11407Yc3nIxG7O24iPRUjGg+UokY1v7+UHTsfhZPbrK2mRu0YA
s1fMULgeEoDNMIIjtaOsjLPlpV1WublpdLAy260LKKfKw15oXibVQEHVoFRDR8Wspqb7hWVjNP+V
493vUeLV0GPTXeThHQrGC2YpNKi+tDwuFPZUTPpDL8way1HEKH2dG2et9EllZ6EYVospX1WknWwe
YDSFAchslYokpTQZFRh7tmqUF6hSjWOUamakYiEseNhj/j5X7WvBG6ywOlAsga323Vlmv5udh4LA
ZtK1q4tTar4G7KenQH8mS30HQ5goqzTk1utJbLBtrPCCA76qrpiGOFBNnxaiVMf7RGp3GdAlFu6f
4ukvxYgSY2oHi2O8DsMEpVxxcjPLIxP2aLOFm1aHApKUbdJOThPYqhHM8gRQkOa7KPfN8xK2pNjC
teUEZsxW8GrrWDLJC32VKmqitg5OdcY2L9qTBiHXMPA4xZlgaoyIVlNiTCCPoG2h1buM3FfLY1e+
ueVbKV4zbAEavE2q7UBeO4FS+3DIzL2wThPObC28gjNUIlEwUZQ6rORbyR/d5bEaP2eMW7XL3pgS
1PAhE1SdCBVUkpuhVWFMYXdtXzMtwwjmEQ1FjbW4wjHTTw6qMq66Uob1LE4V22X93qh3Wr4rtJ26
vM361c/7gtcwmPoqGhXlBFPQFqFJqiWApBhMrsTylGOwk9v7yTzU1x3wjubVebFwIKVNWNPJx8N4
77o3ZkY9gbyRY8edwzl1w7nwEYkcOLjkFwv5rokifJvD4zMLKOl9CWkKDALXtoEDGGZlyZrU++vx
cnGPlXJgI6pH7U5JyVkStjWxpWUGWoEJbMnReou5ibFhZP/yaIpV2nzCpBRyi+2ovmlKlhCCBSV2
ZRly5WEu7kF61bU1SgUtXKMqcfWp4Rswx3viBk23rHH8r53r570ZbbJXij0fDqYB6xJ0e9FMy1C9
3Ihq3Y4OeS6lHmO6aFN3L/rsbsl4NvgML+ZWhRuN+zp248EEaTBwp1dTfRhyLcJJK8rcAsRD4K4G
IJp/IeafZOYmhkJ2V3ucejw5+WMzQtg+3ivFQ4N+0XBx+qDsnbWRrx2k5olhvyviYj635UphPOSL
EXN1rzUHjPKjreHz2JkgN83CLIVhDyd3S6P5NeKxSCne2z2pp1NR7W2ehzBIj2s9fbbyU46IoJow
+EGOiIYBDn5O4bV2zFY4zjSW4Y/OZVTqlUJw/lHxg3qQme6glAzVEVVJ5dJn703WvLm0C+XkblWS
bSxdbvUerWfOiU9taHthwFojD3cLJzQRvgsaWWg+goRSoApwqXAkBcg8EgMQOoMzhiyHbikngT7d
gwsIn2COnvNGHd50JiLopjwdpY8ahQyzUYNBUy5z/47xK8pRy/g/pJ3XctzKlqZfpaOvB90JIOE6
uvuifLHorcgbBElR8N7j6eeDzplpERJZI86OEydCu7aQQNqVa/0m55c0vGu67MZublShrD/HV/wZ
/2I5M4CS9L2qbDqAgnG1UlLq90e0xz567gyZFPZJxvnHc+1qUzhnufUlZDzeyO+hDyIIRGYMPDek
kNnsxFcBkzO4YIqFmZbbIMBwMi5QITgmBvwBwc+aC4J5SaH3daJwKOnmPgyeWqVdq6bKGUtFVpPb
PiqWXqxtEufNdvub2K8WOflXzylXHpT39MWMoiNgtA/GZO5TCsvfiMPpGwuD0tQq+tpQ2zN0UBt1
ph1lDIlIzgdKWRTAvzQ356I89mg6bZAkMIbUVROug2OAnw/Av/YMSxjopR25GvxmDpvUSLa6fc61
feHG4xHwz0/k6u+AKesnT+D1+TpIvQp/+f8VCK9W2kDpUDElXVcsm7HeejkxNsXxVt1boVj0Ch6E
ur7nxngIDGMttQd3iAlDL1KH2krLPkxmRHWzc1G2F3VyhKnx4avNFnzcRqPAFBtAFVlv7GLhqu/Q
HvDy/DRqvlOD3hfNLq3vQPtI8yxHQt1ExUIpLGQcokXMHYKbEK6Ap25yqxlfo+9a9my7YDgykgkO
MrXJipwzTqlfm0Kz7aKwk6aqBEjXmtLsoL01X9Nlt+zZftFlZWaVIw+WW6Ve4OHzpfedy/1YXaRK
xTGRbNSWQucauvrac2doequUUdEFJa87aCsP9KFBGuRrj54tfxzxtHRsYCKm9UHEm6D/2k4/1/Px
sRNIvXYYDurr+JB9//xl9T/jCS1rtvbVQFMsY7DYjiXoLGAerTGp0ZI+6ceAwnV8ESQ6IaB75ShT
zRphkJL6Yhef5vKREoSinMrwJCCayENssTS5pxKxiXDKLcbvaYusbNefT9X5QDjbVv0m3Oe2uHY0
sTWVW99rAUSdqKOJ/DCLKVGvP/+saRj/sN/MTSwtLfRVjYz/Ie5uBrRKurLFi6HqHvW8eA5yPtF3
+y9O0dkGMkRGYsYFU8kKL8ZyY9n3n3/DB6eTNdsC9FQ2qSoDdnvvNAunu8Lnz/1gt5/rHpqyydHa
pG9aJWMjxoVRcUks2TiAHxOI/Slf9af+n+0GbSh0URisgVDzl2N6lWanQt5m7VMdO2QZXQrI+1Y/
rbJTK35KqwuO9Sx9KBQFoFu0IItJ6jpeZsVr0j45yo1rPQTaI/bq5kDCFkcNnNCrqWqpILPjkdrJ
4k1WvOnUSXHCNrWc4/wuiO6NYAWWeWFTsgmdrYr4klX4y9o605qt1V0K8ojiJQivDPXVGR/JPi9b
/0LtL0dz8mK7TErnXCkPfXgeZMAOsoIi41NOfscsyksv1cFFguDxrpEztMsRj93sppdilSf3rXtS
gM92TrzmCOv7A0w43q7vAz0TUlgdNmgSTdocXAYBPlGqQVtz6En0m4AfnaXhqThuZKucm7Ak+e54
/pfk56y5FGTVO5nSQfQ69MWZ5+66Y1DqDyb5XHNRyzzpK+AHDs0P+zY/cqZ/tKnNBReHQMnstgCu
n7YPBvaiQEFJjy1R3ZIezN+KdFxTbnpPXamDuRBixGGaioRnrfJq70d7bvtdvTXigaQhnU1VwzK0
My8bv4mgunBkCtrAvLJTf4Wy4FYludwH5t4bd4mnL/0kOB3IJ0f6aYI3S6AfY3Z/1FezrbqWcZeO
kUpMcIICQfc1FRprLqPVVlSzS5/HBudU44JjiinTW/1hC5hraE1mA1GSMGNcg7Lcd4gTO7P84lk4
N+8Mqq4pC7TnDsGIBsM6CY8Eqh+99Cw8UpUExnXOc30vWTotmQ7AJN3XvBOtuVqTwK4jEQ2i5eor
1dGv3Tbm2kqVoqVV3MMVsb65t+bL52fEB1NtrqsUmV6ltMB0Jm2SKlxVX7xxGbPYyOyqzO2mHhi/
jefHlD4+ONDmMkpJgzy8dBNiOafYlg54dDBIlgAmYderr/XHbOnJkA2li/X+kD01q/Ttaw+dOv+X
S1GIGrMIbCZb+a2w1mRxvvbYWTySlIHliIw4ERQjZS7n8fPHftTLs3BEM7xS6TSNK5ze7CwAwImX
L61K3+rxMQHej5qYrb5IQ1vTBomLrjxFibfWvAoxqneiI8pFH4S6c+WiRoS+rqg1++fQnfZeu3Di
7mCTzhy0S8g8XwvT5wJGYSw7s49QztUSYOY7p/aO7E0frMm5EJFWyLYZKhVO/b13q3xtYs9FiEyZ
UbAVlAgM1d2T1IfT/vl0+WAnldMY/zK5TddzS3W6rQTRLgLkRHyV+en684d/1BWz5ag5WAonsB2n
bG3X7gf9i70xtffLS+dDaJAZp4urajNMePEjV4QPZp6cLUkkDAoN/bABSzhAwTXC9RGYuatiCNeu
HI808sHqkfMFaka2V4c0Qlp0wnVQX5CgvvTqaweNnK1O3cAvxKvQdDCLKliYUl1lwA2/NqCz+4Jn
2GrU2Ayo4aIGh/LDkaj5g4kyVwWy0RNPhoF31oxV96qE289f9+ed+w/BzVwTSNad4URO1x8EnLAB
TcAQTFrvnYaosyr999FrQTzCK6rgagzFSukFFK69CeZSaAuTclacgea6MDUbADA0j8LfhrlO0TPZ
duOdTIep0n/wbW0JWHJSB9Vz/85J5NoezG02kpXVt6rZrkiYLSUSGm76MrEjlEgAVXgauWTh5nBq
ItjXj/FBihqo5k0FtDswqZ+jJptYz5To1yq3LI9Un0nJxY/T7Rj3e60u1zX6fna6UkbzNPaGvRPy
c/NmUEyt70bV2/gwk9rkskLP35XXtgYyIdHgo94hYAe64OXzbjZ+3kn/1M+zeAGqsKoSm3Yod9dw
be/d/s4Ab6QAoMzsm2ygf9ynLlS2mqPvB6fe1FF5MlQmNYwTqx6oy3e7xDpLXZTLwadKlMt7h1J5
vmjt71NWIspOSgsykZZtJwmSXl9HwAA8cQJUcOtJCDv8OowXRfQ91J6hPsBwuE0pHKZyN1J77ptN
L8GxjB7yhquuSFYBOO+ge83gfSFhtJRVtYgBC1t9Dw9oJ9VwE1HdGAElxRTqje+4RpvdQW8e29jZ
Jna3NXySJCC0h5dMewlxKum7fQguQ72o443igLuhZluoyzLf99oP0vTLzmzuoiq9yJX6MEQUlVoq
lZCUKz1blkDKXDAmkY4GbHc/VCCl28sByLyX0BPhuUVNDoIaGClU0AJk95XmuvILMGByF/ty2Q/K
dVaD+XxW1WHRcNnM/WwTjdF9j/93HNxnY7/OyoNubjJBrR49x0YtVxY/dsn9iBVyZ3RXCgzyQvKX
taAFIauIlQ5gvBm0BcsgN8/RwVr0+c7M60VZXWGgsUyDZq3L17g4NQZjFZrpUu/Uh7QqoCmCSeet
2kB/MZFxx2pqFziorndtsxEjztZwUhK/uu6LfEJ/6UZ1PbT1yoZJ0WjKCtzGtg8uwU1bSbqOESi3
FHXZBe2+BYXvWfESW8kxx3bCH/cKBCt5jsHeKgaO7hgRRhn2UuUVDJouQLK0HlCsqcC41qS7km65
V91q03YmSqfOiQrV03F7OFXJ2rfqXUOtrQ78dQxYISr7bWH+qFt3EwTOLkVbU/P119QDOg1By6NA
aydibQbaKo1vhlKfJGKWpoK0bxmfx9r3wLocoDKQJF2SDgGa6uCflyxtq9nXvrEcJt7h6AIm+hY7
+ZU9oslEBcVYKPARFOXMCeuznMJv0a8T+W3AfncMTi3k75odF6FL8mUX9tidqs616r/1HmxNFUhC
DrLdyJa9vBVdd+JEWzJK1EXdrQHegqYXvbehSmc55tIBgw4syKmwcDjrVAFcLAWEWay7eLxtbAhB
BbBRIRcpIybTh7J/EMxEoFE9RQK3dZeJmwGVShaVpyzLAQ0SbF9Gx1ro3QO6x1XgL6MeikkCMnVM
Np1+IoA5mLUPnI2qZQ7aN4YE8JxFOrTCfRHqC9/S8UlE5i+B2VieBkO/QQUK6cF1GN1EiQ1w4K3V
7QUONWp1oqSQ08kT9S0D3ppLHb0gXVwbsK4h7iAfriGfVRlPVZZsfKoZdnibDNeVAGDuOUsGA4zV
QYMx7KTg7R3mMcnIOnpQkhJlIh0uhraLO/vKM5yb1joA30qAPefBSYeied5vzNI8a9igreqbEsMJ
jOCKBtVK5Ig1h4RWKG5RNgE9G/vROq6/9QbrswGmg+NIq7+h2LjUBASsQa5y47kA3Vr393WfbkVg
UXu9imxkM+0d4CC1jpaNj3fkRH5so5NsvFA5wtTgoWpAxYfPjil3eW4CNyx3jiXIzrWLDCpnbLQL
RbDoIPxcmMlVFjGNe2Nhg+sXzm5wzlwLu7bKQjE6W7b1na2C3gRjv8oi/02E8Ynn3yTU11lL04HY
GQCgrAfZpWyR6XqsvQeXalcNLDhxkjPTe7I9oPBMuBr8XIc/zGIANJSzRIV9H4L0SLHQyaLx0izE
XQImfkigF/cp+3LoPCUKO6LfR+U27s2VWffL0iD3bJTZY9ma+1acAkr1UYtB4wHqMAqkZrrRg0Pd
vqjlWRCfaeLR7vpNmHEq9xQlq0kytztokmP/+1AX+yrXt1F4DdZwPbjpGTeApWTccIMpoxsjR5MZ
GmDtgK+tKR65yU61nLNSO2vLl4KKvNcta8TrzRodQy9fD/beKPtFYd3V9hO5pVUYtKvCvDeSH7p5
04aP+IatJFQSj6CjSV8seAwjzjtaZV2V4WVeYZfi3YTlfRJsWFHbzuVpRhycedFw2eEJFignUWeB
pWMHBoOLtuqSigtEPKNYRGEFJ9g+qVKx7BLAA0kVrpvw2s3qQ5vC0wCLYwLzLsBumkQmXKZMx3l0
h2sRpeBwAbB4/q033vAaKwHoSNjti966p6W4UuRdF2xrcsJQqfqg28fKieWSE3bOIkpIOSD2SS4l
GazXJuPEad8yuHnBEG+Spj+tLahuDuu3+OY66r73qbJWIDsVJmssBHwZd2FQpJssbZWgJxTuCNSu
jeaYgt4HmhaWNrvh+JgnuhBiuoMznNeVugrYm6sSZnjxQ3bhNiW0qgG6BGWKCRR0dvgDuP+uPVNZ
dj7ct+DHqCXXkcvh5t6USbJKDI84T1tlLM8wI+9o7+umBXQF4T2ol6Wv7MomAxXuwNW8cWKQoWm2
MWtAVQCDPw+5pPFRyDz7rKz2myj3WzK9LXjFGNY74jXFla81u0opVgGbMUzjXadvi3w8tdXH0v4O
BnahxebKytqFP8K9hIiVg/LoQwNG9gUOI4sRWkQ3QiBV1oVsDsAKg/4qzON1juS8GV02KaTVUDtU
E5YwJ0Cl1FdLWPFWvozT20i9qhE+GOtuZWf6WrjDirvq9wQSqhONm8BDlYqiwXCFYfomg8gZ7Dt4
YkF9aYBi0gc8iMRdizSjBZkkdM9i/xUorZG3J515HXJOhV269rhL2o11FkYg0sjmu0RWENioM2QR
Nokd1OnqBKUgdZEUAZTyTQnlvqM6XQIKYjsYy6exOKD5QyQEXdnKHoSC9DWpxEmGtlFOjcK7rtm4
BpgAfbVxijPHOC/LVR1cadm4E+F+YNwr2FyuB6pYyXa65i0BpxEXnLj51o33WlctTdNfjWxnhgWe
E7KFLQFnq/la2hcpm7IomoVWZ+ziQD4hEunPsrnukmsf/hlZ2GxKVQdXOUA5FDOc0tkEEQGovVVM
eGq6OA3i81F54sgAkdmtdCKnvL0eQuqk3ka4ZyOHZ1nc2KO98rSt0i+6a6s6K/px4U61FnHwxist
vbXUSyMq15gdLyRF8qA5a6xvFbzMeN+zrZmEy4bKTJ5w8egJRIz7GDzZiE1E0P6rG7e7F+LK917a
8hCEDy7c6oC5kDD/dOM8916cEi4VDw5vszKYHK+JNdhwbaj7lLTwV3A9+9KHhdNb4JYxQls3EBHL
RNz28VVGXd3CeQCg7dpOtL2jqRvbdK8x5V5HzgEjDDsqN3kO/F7TTuvM36fcflwg4llsgpxieJyB
ckFxn1VPiXtTBXdq4pxAEkIQUL91++abIvJDzJLOrNfR7K9avD9xXsDmbZVifFaRf2qyW1mzQwiI
DH524oL+1AM6ALZ0oHg3ALyWFTTRVnAIDFdZ4mJV1i9a93zAvTMH6VY8u+p1q2WLEiKGY6FfIO8M
BGqTALasiE5lftfG26b/FkbDKmtOkCubjEIJW0FhSTZGVT9LWYp6foXr8IJFBgceHjPWDSz2ZzW8
bggvBKPv3MHvwnek7p5L96BTFdYuSZcQ7q81gMT1eGbI06Dtt7btrFAAqcVh4PxI5FMI06F37qX9
pmLpZwbZ2muza0t6dylk7QCZETRQamTgV40LNN7nBIq4f3poe2/5l2qMqMPgbxP11a2Htd0TBoAK
X5ZyJ/3t0BUw2Q8qRczY5O5bPURhBiE6AjfXQGpHhqGt7mylOogM05jCr7kzm+5uJLzOmuqbj0C2
6TRwsPytdBAyoEpkwkFsa3CeSb32YB1Usrg1G2ePpv55B6vfGkC1xqvERD5NhXinOssOi51wuop3
hEKw/xvz0oD877vnE4sG8RTX3tS9Q22ObdyDrYywQDL6GwhNBXeAbgrmsNVzlH7jA/dNvX5lQ5qw
qpNAnGrZfU8CTY8HiCLjMnKJyOFyqKZ9nY/4hEzj6QzbtN1V7X46hLS4+BHIeBe6+hLK+dIuIUTI
m4EUQkK2SYGSNcbeCsIHkhX7oAEGbe76/qQK7QtLJhBrgzNdRyQ3BlRY1Gvf24aIrthVcu2qclvD
hPHK5tyV+gm6advBBzrVYfZW9rtR2nurEYcqZj6yI9kIMXfGo2JOcQUbVHXtAfAvy6e2dDdWAr75
Fs+efHBPh9S6iaNup9ogDxHCOXKc/bkIpc8ShTCX6Aw404cBYiG8aL98+/zBP0Xt/pSZmKUKO7U1
O6kV/cFu6js2s3MXmZ7eJA7VEYbAI2og/rcTQJ/2G3INxCDmEnLZYVTUi6i396Ia7337R+h45477
4/OXmr7qT+80SzOWo1OAnzeRDYvlIiIImiDKXZ6tPn/8T225Pz1/lmGUkd22RUxJLxf6qh7FXeed
pBpWRd2PQLnxGpXC/F7tQBrXJx1nYjOE57F1Xhy13/2p8venN5jlIBEoz0zmIF9IHmWEYa8NCXyQ
Yg2S7MTtHFgXuExmFz0+CgFM54qzKtE4ZdLTOj8Ade1RVbA18bVc/1xF2YcIFkQUxg++slW7uzE4
kl/kdP3zUM6FlC0zhb/BeXWAfL8o8NglGwcvcQc04obLM+SQ9EAAhJVHvEyp+qfBaxEjVK+uxFjd
ZJwooy9XBSQ1zoK1hCrdw1uIU66/V23+qHtyY5jNRo7yxM/bta88ShDimW5fONm3Lm+Xgxesk+S+
GK1lF8GGy/dVdeoO92ldrFA3cmDEqvVFGYbLBFGRkkRz4V7q9onNbsqetszNU5h/RfEQiYb0Gto2
mAn1EMrY3asMQlA0Lq38EamQ2IXNdlK3KHKLFSiQJrEIHqHJK/WDz0bZwzjqs2TKJCxdpVpMKgNF
kxNVPEc+wWIEUBcBjbiGGerbZ7XZ7xUJon9S6ljb8akj1pBY5QhdsTj3s301uEuDFKFGHqLXk12I
EFfEtSCrIdOre5lHCwTd4Khmw11YZ6uy8ffIsaK09WjphO3BPipOclJsWC0F3vPY/0gz75BD9Cl8
8NOwGFFo0fSt0Z06yFVn+BpQIjsdx+C8DAJOY+J2TtVODVkrycrrYYB30Bm9rbvxDBW1KYuhhvra
P4ZSO0uzH3pW7GJ7WMXNxO4/yf3boBwfo47gx4Q3aKprrpzLPODEgaZXpbdtdKZFZwBFEXdyw40z
vOiJuh5EeG3Vb47/KjV/lXeIxyUWiY+Qu1a0KDWx7NOdkl/XVr4a9fxHV6W7Whm5sz1a8gCQHLpr
fZro+ho9Ey7ycomq0qI1k8sRMnkH36hs+02XuSSQ4lMIbz8dxj0/frQBFvhxhmfut4gEcTPRKxFS
tMaQNJJ1SNRzfzyriR7LwbszlIchLA9O+mb5sGqNZNXrxXqAV9B0zrn09ZPa018CnQwEwA1HvCmt
DvcYW63KQLY2x2j9IYS3hbpYk28c9DXSRF6GljhSB/mgmKPNzpQiClumjNsRdbRkDW96z18pNhAS
H3bceAzh8MFe/tOa7JdSFGqtqYaIUHeoo7sEm2GjOnWgtX6+k39wx9NmB4UzplxSiKQOmdiFHoZ5
/XDs/vjBvjU7IixPDSSZ3e7QV2dNe8MJcOTBH1S3fsJ3f+kP09GzLrXIlDfIQ7TuiDIYInKYHafi
2PE2HSJ/OFzmCrmGlcZVNBoMLEyOPKrxEDRJl52ESJYE4Z0vtkNqs88ES0fay89H4oNhnmvmpqMq
rGH6rNJ/1q0pMoTThwTA50//oNPmYrl25PvJ2DDOniFwIj/0Wg0BFRG67vvnDfxMdvyhz+bKuaFb
g6Q1dE5Ac5h26n1QBudRLl9UjyQ91rwBO2utvlptz/U2Pk/cb3bJlWRywoNwh8rSqskRDvOGXZRz
oxXZi2Mm+xq+JcW7Tdmq6zCMDynR9JE3/miUZ8hfYQ6ecPOeUiMMQ9OnrGBmp118E/mPXf7N62tU
1rzHEUkuieiHE6HpYylImtULpQPVlUPtrCAj2ZmgpPScKq8hIvCfv9tHy3JW7arcUEVdziaXCO6Q
Q2QgP/j5k41pZf9pnGZZnYJ7sNpIZkKdhpeJMWyLxFs7dbfXzGGbQUtT1HxRZfEK4XpUflDjSLN7
B4KQSlLbS3d22C1D80kNQVJm+gnVpoXrg0kNl5n14oXs3NFNMQmVkNZUVcIMPEEFDOEOLSivQk4L
uTTHjXaVXa91/zFynyMjX8OP2+VDdJ8N/S4CbhwHlzrF/BSb1cZ5cl25rJxtGiD9MPYvspfXuEaT
JdCP9MpHy2O2kw+R43sFkvwHNc5IgsTLHsFgzN6o5P4Tv/7vr/1/eG/Z5T+6uPrv/+TPr1k+lIHn
17M//vdZ8FpmVfaj/s/pr/3f/+z9X/rv8+cW4ns2/2/e/RWe/M+WV8/187s/wCsL6uGqeSuHa/jo
cf3z8bzj9F/+v/74L28/n3I75G//9a+vWZPW09MQ0Uz/9Z8/7b/D25hkkP/91+f/88fz54S/t0+/
Z+lbFTz/9nfenquavy7VfxOqo+uabaOIqk17X/c2/eIY/KAKbrDSwIlEnY7YNCtr/7/+1fg3R1ia
5jhwfU3B5sjaqbJm+klReZ6wdH6UAoV3G4n8//Ny7wbofwbsX9ImucyCtIaFMuFp/2elWLaFQoqQ
piZsoUqh29P+8cuBY5S2dI3GMTZJwppcmaqHfouGK2h86HI1TzaV4ov+vOO+k+wKX0Dms/FCH48c
DOr7G8A/3kPqQLYQfRdgBmfv4VsC5r7byE2rx5a29SPOwXNhtlGPvFkhfgwpPDsE1Or4ddQdXsgY
gmwl4sK/+WX0/tlBv3bI+1XCi1iGbuia1Kjc0TNzSgpEUqdCVUlutCJ7VYQmXmMj6h4VbMHXjRMe
o0/81v80ZzGejjDR27at2eJ0NVup0XWSG7+2NHj2hKC+huEjFR8f8qboW3ATkTK+WKlq7Ezp2lef
f+/7Xfgf32vpqqVKSdHamvMtKs2PzQJpYSQdY2fjxE18Lb0q+au9/p+tkH03bF0KR53m86/TzNJh
mw6dSq9SEX7ITKwRvbgOj8C234cXP1sxNUMgNqvRm2KOu8yYvJ7XoUeWdRXFWFGh6CBiKNZ9fYxE
9nu3mao0Tb7FMDTNtrT3H1Q54TBmQCu4EMTRwSgrk/StCG4/H5zfP4i+sg1Vk6Ztq7ozAwylnZo7
bam0m84K67WZCeukVmS7cKmQPn7e1G8f5OioDDmOpesm/5ujdtHEiZTYIHMdDdxM0WpMlqLPjxle
/PZBDkNjmo6mO1KazPn33aaPzmAYmeVuqgm9DjW2iLjD47EIwz6w1e9/+02GygrWVdO0DOnMbxcc
2LbTmqq7CRs8wpdt4WUd+Iq6vvv7dgx2Y4228Ab+CdD/ZRNt+zIzm4ZcX87l5coWMUpdMhIP/3+t
zPqutKiryLzCAXeSEMgiA1uXIjzGupyPEOcAfqHSNtmMhCHnmK/CD3WtRWSFvGU+nHlt1MKekSli
aiBxPv+gPzRlsxUYzG1pcQJNv//SbWHqJVFY1t2mcrFs7T0lxgtTNOKbZbNfHIl+foLgfj3p+DBb
qobgs1TDsucEAED6iGMLJIvTUQ/0TUUpC0UKy3Ch6LYo3kizFAjF8n/yJEx8VzvIKsdQqeniMkFQ
pEF7za5GhPUCVyC1GVZj/iBBqyKZEeZpcx9UWVbcVDbx1sKqIyAiCSpxA8WDLh/XuhXnFDcULKFL
6eT1vi6s4FEF1t5tZS1B2zRlU5JYSEY1PQR57rj7RFST+rXhNFus+dRk35lK3XSLqBVlsRu0KL3X
RFuiE4xh9yKudfjGfztEmiAJPp2FjjCMOXC2aVwt9BLRbRIXUEmB7d5KFoFNyTM+Voudwv7340NT
lsXuzflv0OD72TAotp96GvorUaGigFvz6W5bjCiBlcqlyO3soEjduf7r7yMC47TQNR2q/fxc0nUU
9jIkBzZmpIh1gCUFhUXpqjuryZNj7M7f57vGFmsI/nFoce4iVXlV6tPFPUiNvln2btfvp35Y6E1o
r/76uzTbEI427bTTgfu+M6tIU5HkhgU0KM4EukyiR7Prkx2+GvrT5029Jx9ati00XRo0wplBTnl+
cAjXa/U27/uNYoTcJIfYOck7a9wFaaKdZkJBCbaxKehrQ6j89QZC07Zp2Aw8mLB50Bi2eWzZSdpv
ygT1rZWeUWmnOlYM4xKMW9euP//S38ePpTAdyHwvSMt5c4XtlFrWtIjT4cHL/c68Kkd0HZIo/buM
1dSnum5zPhKRcT1gg3w/fKYdBNTvnHGjNcb3qgYuXCtD9Ndrm0b4ELZgc7oFzEIYgnCzdoZMbLIA
zaWiNIHxNz7wN9FYfxlk/vyeX5qare2sMnMvGBKxyVtVkov1823vqOZfTwc+iOjCVBkm25rz4TiX
E5SCsOAeh6SgfF434MWgh7i+mR3pu3m0xAdJIaTK/UzVpzn4foBI+YSjWgRig5OnjrA5aaFcFsaR
VTy/i0ytqKYjNE5iDuV54QXN+lpU7JcbLQxTbCLMTke6PhfBS6kO1VofRpR+/3qOS9VxHM5JTROs
rPcfxmliiqQwBVqk2p2nBPUB08EnzarKvx8srp1EgdY0x/8BzPnl8DeSoUIgpxEbMw2G23bwmpN2
rKl1T5Dav/4mAgzB1GDNqhiKvP8mqeMzMI7asJEeYgM7z7dybYt4egluStfdfvd5c3+YG9zjNBM5
D8OwxZyAA1FLyZLMGInTHNSIS+S2u+yYs9Qfpsa7Rmb35ZBdOdDtkR1C9TtoFlmhwuUF09YM461e
RumReTEzAfq5JdEgKV8uVjqDNuvEtMrHorS0cVPqSMpR5467bu1i0wNoT/XNBohOatjLIW401l5u
YCwQSB9YsGUV8Y2riugggwbhacFAuU+DLPPHv+13oiSTCHy6YRrO/Co96F5g5wRbmyrsEAGr8m+m
3utHEhW/Dy5PnzIDlrBUjf3m/VwqscmEVY69hrRFASTGcm/5V8f0MH4fXbYWwiHD5h/am7WCoQCx
pK90m8GKA7AP/Xk45N/dBFkCXxw5v2fIvmlkaYy4Q6Xz8NP6+fsvK1EdZBGhDdJtSmyr2nUWaI2y
jJIwG5F0bIBStH6Sdds8r5Jslw05ieQ+aYuzUpSKdullEX4miVU6IGrRsC/bgxdlSJQqqYtEZU91
l4JRachk3QiDdeAkdt7vQ2bLsNPTsaeaBUFQ25a6kd9EQtYX4PFqFUVLMHO3URERdCz8Lk4pUdTB
mKIZHAXtdw1JScUGPlOUr1wwckDG7KTtgqAnBP/oRce427+f/lJVdXqJ7dE25BwI6QG1yWJLElLZ
EqFtzw3xtJHOUpPiWFO/TzLiPi79HC2qw31sdjLnBUj9IsDz3AH0vx2GVlsVRmAcuRH9lnOzCdaE
JpHUBnorOcjez2Utw8Aob3RK0lb4kqB/+h3YXbIxPUdZBsOYn3rNkJ1WdQbKT+u1i1SkR1/i9141
VS5kkh5VeYu5ZVpn6U3kIei+ifuAKnfoNA9+ayFqabrBX6FjpnlOmpMUp0HSdfrcWTIlMp0iSaq0
RXOraRYiI+hGtmw4slH+4YM4Nzn2pUUbpG7ed6pEFDMNCz6Im1OKz8SoXY8jdyctLLS/Ih3+84NQ
4yVXTJTgGNOr/LJwEeqsai+vaCps42svDlqEAZv0USgApz7fW//4VaamsUOYHKU/T4dfmrIttVPy
IG83kOKqLdKeybdcM4xz01NBlX/e1u8XQcbJNEzHNgmCHX1aHb+0JXqK5o4BZLugyhKowaaJ7Bun
di/QX83wQJbukQb/9HHTxof+0BRtzV1TR8tqBsecGszQZGXrjdepgPCQcpn7634kv0a2kAQzR4g1
r+8WgSyGVNVa1EGxnbJjsJkIpEOLzvtjKlQO3fT+Pm1r5CeJiEmtWKyt993olFbj50WvbcBgUdrr
jBLp1J6ouFiIpiiUBedbhg+BNgTngzpCwtNsOQ5/mZK1iSNNQ7DIbUdypZi9xVhLqWg2b6EXMOqg
RI3j/+bszHoct7Ut/IsEaKb06qFcdlcP6Tl5EXK6E03ULFGUfv391OcCty0bFuoGnSBAgGyT2iT3
sPZau2Dq+3MiRrWxuYtjrFdMOd0PBQec9GHlOL6WcT+WJsTvPaspHLSQTIOBkcfueestgc1aQB1T
ruBuXv77b+4JDYFEJq+2wZu0n8NBtvCD80gTO8Wnx5burSd0l5uEYpzHubu2NHl9UsNQaj9pC0yM
9BFHi2WQPr3aSmBzT1HHdmkHrUeYrdIJDC9t4WpeVDDi2rNPS6X41Rlg6FAoN53QssjWf3Vsf9u1
VFTObIygf2j0oEFj8/7bu9ioxmpj024/T+j4RN+4nL303VaBsVfUIermcXLqyiq9+K3LJAf/QBMs
2hKlvb2oMEUOQ+PM5RFbwy7h1nKiyZjjk9OUNlDlaSA6MDpJ7ZLupfV1GK0hPU0IBWwt8tYzlubf
8mqH1JwpJV17hqHzKHR9YFYZMVsGOqRJ0fOqp+q1vkEUSvyJA/LJqJKtfD1PeOLyubCfqs7Qx2mG
W1NEkJm/0gN5kKnI2ha3Irmuv7KibIREREe1o9Q+uHZ31PuR/H4jZb+5D2nkkh8IRzhLq23dHCKk
REi8NDXEOHnPcK3VQ8bsm71ZMvOTqfxMcTM0/ultt/T3tbTBeWovnJMtaM+N1/A7nF/RgWMLh6bw
9bdTdd9GKpf8Drd4oc3LyLbnv5Wh9WEsUa3yw24LF3PjLRw5rizTd8PAXWKtlUWqCz0st+aTo5kJ
VVMAObV24lehQ4lGfF4Zh3yXegVHQqys+KWySt8s/dNQNOahFMik1eNYbnjkzfHGCk7CqWMhXrBG
jKYV+1eEM2y3w5QwpBcA3LTbn6Wstrgi7lkSlAuoJ1FNIh6/3rWR4eOiZITlJAr7p09M8q0SXbXP
5jjY8MxlZ67eLdbE/W7RevYtstclG/ztbmyMpLXDTjqnBFE65PZQQdUeIpIm3A+fCsPz3zjm1LwA
23h1ZeSXZdZGy5vLfx0joEOcKV1VzsnufElig9gFirXgbbN+i4JwWcTNIoUP1Sy35RLeXS9SB/bs
DCamktHK307hCLCRntKXxGjkxZ9V/uOVlwpJH/VTiy3l2fG91efr57F0M69hmNgxeobBIe12NAO9
j638KqSvlsUFTDWD3ild/F/UcL99uy7WKrIZZ2MexmCQ0q9zscyxNAtktCwmZzeNZUL0JdH7eTLj
xns3wzDxbU5dRJxEUdgBNOaAZvcWUIAfFaP1MQPNjHHstJ17sC/LTm1hDu549hLCcB2S73O3r1IU
z4mUSxuWqaYCHFgdSTQd0VJ543WQIz7en5urh6/gkHdxWpem8jppnsIM159H+xQZgwRdMPXPcJ+b
58dW7i2IUiX1ci4FFxjLtW8JO+9sC1khij6AsgZG/nclqrKQrqbZ8//D1HK9kaHblr2+5Toy4iK1
ECoIFbh0Rv4g4UsdVBLC8bXpKlvHMVlqbgTQ1JquF5WottWRXbgnWfnzpXFTd59Lq9iIy+5tHQAk
qgAEgMTNKytZXiTcsgaU1RNTPQy4LOjEJEKjVBob19yvesL6rBCcE5qTF5veulM0dUM3hl3mMvbp
MzAz+uGxnyfr6MYWlNiWRlI8d6oXJCKyz1nVwpiQMN8mDK491FDnBbjnHh5/zju3Eo0CHmL2mBBn
zSYTGOEUR4RZgAO79L3raf9PaTT6mWcm3pez0W88kvft+Wy0b3PdmqvArbSl1eQxYG0rZ4Spnct3
gzAOQ4r2dpamPx8v7t7hE4Iiok33ALDK6goMh3AwlBF7p4T+G032xPnYZ2G0saR7HsTcIJGK65lc
J6t3P82h64MxgcPntcU7NSP7U1MhfjZUbG2YurOg0LaJMiwLHB34uOsjEYelqieFKSF7/1QYEt+B
BH8jg7gJ0PyArintHS6u0MMprq24dSY9Y5HIKXPRHioxMladpAWiZEV1rhK3fpP51VZv8U4MsPRc
lmovATBZ0rVRpiECs2pz/wSpVgZV/jDU/xn4KR2iIRpB1UwG6IHoyY7+Rv11/vOxp9z5hqRkIQ+m
oBYs1vjsymM8QhcusZvdU9Wvk/pT4RvuKRFQpDw2dROGs7vAHcHKeFwBoIGuF6or5rcYxPBPfM3A
O3bNXPj7nElI+00FVMdm0DliILrN7OEDE78d3CG1yrfYxe5ud4C3knGQ36w50ROEfPtqQg4BFR/4
rTMZDfKQyzl5azLzwKSpaIaPBOn1QejSeXq8Bfd2m8/p4MB0zalwXW8BIMYmM0QtTqq3u1PX1shg
GL7/ZDhztrHb907M76ZWvtwp1VOr68RpKFt/b87ahuzY3RqVu2cloKzlUD0gjFwnwumIwHNJE+gk
omyC/EeGqAhDBPB42+5aIYbgL2/xnNVa0nAsu0DyzWCIQmfayb4vZauNw79lZPl2v8VzozOLdqq1
Dz+R4z4xPvLJnIN446vcu2GCkOoRLWRiIrF6BRyGJjt3wfbkY//C/Y3uYd68UBVLdvGYMseOnNDr
9y4k/YUj0gKFuT51dobeXVuSnIEDTr9R289fRrpl5Ua4d8+zQ7DOAGhpFt6U2BGDTp0slZhJhb74
ZNG7Zo6Mp8Ss7I0V3Zri9QQdvZR5QtNd+xy8xLCumvhcmRJMLIjeQ0HdajfPxc/He3fXEvEKzRjC
MYpK1y6hk17rIkeKKLXH5uiXhnGYrEYc+gYCs8emlsvvOkJiUS5gpCWbBpixOM5v3icda840LzkT
3373RXPWUBiyosMwWPZT5PfpqwNn7GGJi9CiVrZGf8uqDWaeUi7j3Ow/Lh3CA0D28Z0CEbzh87cH
61cnC7BQCJzBXfdFBGllIYsK18hkgl5sbexDWW1NNd21EtqUq0CSmTcnS8y12XYzC4KibnoezEK9
bcZRbjRebt8wahy2wyVE2kyEsDq/WWY63VKxPVmz48C7DU1QP8bqVGbp+CRH1O5HDWNe147282hR
bHq9l9CK+S9Kgwrcsgm/eYnoDSq1YuSOktAjl8AJd2Y3NAgnRs0pmPJoI3C/fSxDDpkdWL7JWxKs
56uqtqgqkiHv5AUtcCGNSKQElR/nP1vY3KwD0IrgDxCB0buOrsPWnXJ7WS7WAcwBafCI1VfxpcXE
RMAID8cvRAHmnId+O54ZhHaLU9QibXLoh9D/KaaOVOzxPt9xpqXFLwiMaPfyb9f7nMvOdxA18k62
XQaH0K+jg6nzrV7/nevF4rwL7uUlGFlX+d0sZ/BCJh46vRWaYxrMiF261t7u+3LDce6ZcmgJMWvC
0bC9VeKvkqo1pYdUlJ2NAvXCSpbncA7nT8kE3dnjzbtrawnxqGAuaImVrTQvSATbwj8l0SLPZ+Ty
JR158upUbw2P3DUF+BCID2hiPPT6O5VGvWCja//UtKZexPpIZBvCK0F9Y8Ml7h0FxxdUe4BH2W64
uqBbAYmO7bREOr2Y3trxaB/sCDZ0NQbuF9ct6+emcBiqrjfvnHvOSLWYaIB6JDnQaj8nE01iNRE3
zy4UDG3VFKfMN5uN9d2zQjQMlJJysYe9662UtSjSiU7HyVIzwqpjB1HZCFPNY9+4ayWkMBRShwIg
tXpRySqGpJEe4n5tlr5vXbd4a1jK+fR6Kx6Hl9oJrS2gNNdrGQOYgLiq3VNsxIxomDA2+LnZblyO
d5zPJx3FHWgdE9StLolyqJ2wMr3sZOci2ZPBpHsByhcXgJLwlQviSSP88IlDPKrSzsoFaKOmdJe7
7BRWMtqFY5I9OaXeKtTefBysuC4PnEWww9W7skKIb/OgieTEpdQ8j2LKDuEcbLFT32wbVpZAdGml
gidbj1nFnW2WrYDxhsBLQYwmo/7H2KCqK1Oze3VjeDHGpBxJJ4/2TdVFjXnHmBWgMDhfqh/FsFTZ
VaK3Oju3BS6QEewa/UCbKI7Y/trjqshXYd7n8DouVeEvTZAJ5k2nFAbkr4YTxu2hMPqs+beuY+Ht
rAkKtH3o9cz9N5Wv9bM3R6bxlGnlp+8nL6yb748daJlcvI4vqfIRXnJ/8M7QC1o5qzkWvTQ6nLXR
cIIWDnRg/ziTaJ1DKLSyYI5pPGV+mTlSCy2UMWWfptJMHei8NFPByvLLPtl4lG6RhZDKcRPg0kDw
lzjieteaLAuLMMjSEzDdVB+GvpFobFcR9HoUDAP/Yxp06kcbFZ71TRqZar7XnqjdfWynIn0BPgq5
lZFYkX9hZhYpU0tU9RbI/Sbi4zfyy5wFxECZZo0dMppgSCrPTE9x2+fVMY1iS+0DT9UamVw9lx+s
svAQHqS2pxgjYLeghh3N8LDxAZfI8ipBILmmXMs1A8wBDPrqTrMZ+WjaQuWnKq/69lCmePUucKJI
/hnFgxafLW1Xo7ODgyeDNcQuHU/+XVVm85+mBBVqHR//npt8hZ9DNZfrwAcLQ/hy/eny1DScPKjy
k+1NsF0moYWI1xxZ7600nt72fVRvOMvt5UTzdnl5iShofa8LVYA+hqAOePtCw4vfF70lf+Dpr65n
LC1iJtQAcnFK6I6tlmUm9J8TWVA4hUrADosSjkaz38hgV/Q+dEzpRYNycpfBW4p+wcpMlc2u6Esz
OxEDUlWEcU1Mu2ZQxQTNRtra8TOSVWOw9yQqtG8ohdXy7HJQfgxlPZfvdWE78zMSMGG9j5neZyTJ
TobiYPeOao6ZYUEdU42ZWbhwpPai3YoVbs8E3V72aOkuLw3E1UMxiSHyvbotTqkfV+E+tGKIvuIi
8sx9FNTMtVBEFepo2DJujiBabXRFHY189GMfvH1JyFtBFtH5oZRHg//6Y4WUnt2JuPY0eAicjW33
ownjDBVUcysTuePtgJl+9WqpddM3uLbUm2rOmCfITxI2mC9Me0IvYxb5l9ye/MM8lMaGg9xx9sCm
J0zW4+Ly60I0wjJNjeBSfsrMJPnQT5E3H/3MmuXrTzG1oaVrz+gnM1CrddF/hh0lQxHRA0dynEyI
F3cZXHovOuvnv5TMt6qSt5+MT+VxuoiclvR5WfhvCazRO6WNIkB1aiB2eqedyTh6kpZBGXb9q72D
niBz5cyu0WCnZ3BtarRDnHTOqhOUI8nRnxZh+rmC581XWfnaUBBkAugKqg9OwFDIemqniVsVB0Va
neYA0tjJRxO795hs7EkkNx6Cezv4u6nlbP62g4VhzJPX5uzgXIp9aUOSJEa75siZ3sYO3no9q2JG
gxNOwB6u+WK0Jl2o/LY65Z5E0tKTl9xSSIz1BoRSOTSBj4/zrdMv5qBKYNyFGCpcOaPbFdRwmro6
ZX2GsFrHNAEZarfRXL3FPi/f6jczq1tjmIkpNFQQzCG1yaEbs+jvQE/qMLsx1Os05fYOEdu4i/1s
uoSq7P8aC/k6OpzlASBSZKkUxSgG2+spoim3BoOeIw4zp8N7OYGCnwxTPbcupIKPt/WewwDgg42C
pgPgU+faYWAvBKgZ5UvSmH1g4LU9WS0wa6WDcOPWuucvgBbtEEwEkdJ6jrMxyYopmsnT3PjotAcR
pGUzFOMmkH4oaX6+fl2grckgaF9jceUuYU8Tya+L4mQoD+7ldLJQhx6K517ZycYW3vPM302tXCZH
OC3yq2R57wau/gkYanFQnZL+xj1ybweBsXrgbXlu/HXpRFhtaBdBXJyY9Y0/U2ho/+2h53iyjU4v
rE3+xhdbgsbroNIlPQJ5ByyZ9up6D2fYYRn5YA9raVYHA5j8WZRR+6ELzfgfQrz5vTModanT3tso
pN7dUjoSADdwP2BW116pnTTTg4FXtuEgXhydQjiiRwz9Pz7dwrLCiCqYa/ru13bm0vASD2YRWDwR
8XZFBA61z6aNfVwcYL2PxOaUSkn9ljGmayttXVGALQRWCJoPTuf5nydO/kfEPSxKD531pqiDId09
PgH39hDoEVEqMRB969XJRrDGY2rZlyfLAELZ0sg8tqTQnx9buXd/0JCg0U/OTrC6WpvMXXgBctZW
Zqr72xulln8nMUAlVCR9ZFBfY21BEsJEwaQNeEJqK/Skr3cysw1/ssoU1ZKkGp57TYZH6aN+knm3
NUN8vX2LKchPSGMcKsw2hP4rU6JLQ+koUVwgWfGdY2XLwSFCKMZkwzuWHfo/7/hlCCA+qA+4exbM
7srXqRxmVpDW8jIPrepBmErzMKX0D/KoReuiDgDBvHYXHWASIa4I4hpCm5VnVLJv2nzy5aUaU2tv
xBnE1wXAtKG0t1TYrq+Q/y6OqcDlD9HWTY/MHoOijdypuFhN0R7s6W1Zl/tAwRcY9Z65GwN0SyZ7
2KqI3dvTEOw1CSjhOCX0az+RnZnG0vGLS5yiBZCo4JD60t1bjftN0bbd8Mo7rrKAXEAT/jpt65Yj
fF1+VqZBcaFqlhyKzkneuAn89K/+anQ1FxNLkZ7r5HpNc6sya2CS/YIIAVIstkkopASiInzODVN3
FkSB1ONGXMbMuYSvTQ0qrqRtDPVFFVp/QFAvfo5yxGYfL+jOR+IN4/9OTExzYT1SHEyxZbhpUV+6
+qm3FJtWZuPO1alxcLY09e6syF8IpLg1li1ci9LrpKOLolR9iW2gx82QhE/JJKdPj1d0fdH/8naw
hgtfkkVVyFqDdUanj9so89m3CbEUkO25A9eH7I6DB5HNrM2xhsA632TJur6E/9fuQhgFQIk5rPWA
ewcopfRnq760sqUPB4fLziuM8NCRf2/cVnc2kuuQ0vzSdaPnu0ownMyMh6CLqkuSjTOiKsi5ZQ0K
sY838s6COLfQooFD5b1c1yPnRMTl3NqL4oEV74u4CT4VkI+dYMTwN0KNO6ZCeG1+VV1I0dZjO0qk
QWyhi30xgNQe+3wM90WTuYus2Raq+s7eMSEcUGgl71wqVdfHilDfGzJVNRfHQNr6qfBDIzxOTgMJ
xuPtu2eIx5E+NBxxLG71dmmNypQDdeHFSsdsLxCuRKgcuZ3XWyGWXd4tmmvk7dfLQcDLVWEf1pc0
U+b7xJjBLBsTBBvHx3Zu7wlqiEAaCH2XO2k9BlJ1BbBpJo4vYZTF4tnR4LOeUrOPxyMsJl55SifR
xOfHRm+3EOgILwisLEtGuJ6kGQPdRQI5ikvXhfKiiBWCc1xVab5h59b9oFKiRUS9lPQLrpTrTWyD
vu0KbQ4XL1TNEyUWZqDo5ewboDiv/l6YAmIPGj0UAVMS16aosw1jOfrDxffoECnH1k+VMLb0F+8u
iJk0yLUgQqPBcm3FzSPRo6quLhJ657eGmLkDu9FzPs+ugU7J4690e+G6+IbvAhd0FjD/6jZSjpd1
kKSOF+V3ZX4Y4zEUTw7UhNPRE3JIL7GVo0kxySL+8HrLwiVoW/A4PJKr7zYT6MupmY1nhr2YCyrz
NClPLsxv036arFi+tH3jRwfb12pr1OU2puJN/kU3w8kGrL+47m81HsvtkyBI8xbIw0i9pXTmL1YC
24g1m/Hz3Cj/Q+s77R4Kx9e1AJd3hj8UXzgYsB3Qp7+23DpNR4Mo784wjYHWrjteNntz9Pv2vLOn
3FzkZB6P6bo0p7VVw7s9dOfcTFF4Kuodf38Pkuof3+ui58ff8dZdgXrSxKFlz3qIw6+XBF+z26Um
+mtZm6JeOEONlJNX7ErD0hsvzaquv2zfYosSCNOhLG0NtotTu4xcNxnPbhN3AloOr4QJPkCz6aDr
1M0vopqc6NDNczADnqnMlzGs1PApMZOg2Xu+VFYPz7Z2oJrPoMoFFOihB5UaYwEJTIw86R5FEPpx
OhPx34/36deFd52m0CPk+XJ5vsCoBqtzPcZgQ6ymhghfZnOClmRbOB9cR6FrgU5ZUMOBC/dHAlAF
NgSUMXIr20MqhXBc2ugcscFMEXjP9cRc+jgkcXzMe0CHtHjjwgregM9y3PqPQpNOfnOTbmAKpQ2y
/3h8nRmJHG7PHfLyGgJemVjWbs6yzHvHhs+Q3ddZIf+wm06qQwwqOt6N2Wxm6V7Fsv7+eB/u+csy
FsWHpGRAenjtL50qzcaF9Pms3cY+mpP8RrTA9GNN4/H1liBVASRD1L/w7l1byoY6dcZ5kGcl/HbX
j6465XY67rSK5+NjU7ePHWQ74DMD2FFY2xpq1HRhyNsWLWo/nvs2qXSB3KOQG5f1HSs0s4iNF3Ar
0MLV7UGy0tUiKKvzoE3QWaMdPdt1YZ0er+XOBxKMNfzqA5K+rMcoC6NQvZcMzbnxEvm9tew5O6h8
Qk3Hriq58Y3uLCmgIMehoEcCWGvlDQpKPmeykuaMStx3HTmLgJ7tbnyd2/sQaM/yxpBS0KNfTy4P
KBx5pRO3Z0rGI9o9KaPyleoAfZpx7v6MfGNoNiqNt5sIaGoh3lgYGGESXt2KdRy5DBnwxCSIt37W
rTsGO8cIB0aNiCzHjU92Z4HLqwLwx+UKvikSOGPTEDva3dlI5mXYyPOb9lMY+3P1FE9u4p6otddb
2I97SwwW+A/gZ8qcYnW8bGNCLqaT/bku6/pDIJF5klXQvGRTNW/ECrdeQm+QN4ZKI5xqXBvXJ1m6
BbRgCMOd3S42LTS48mA6j2075U+Pff/WEKAmK6Q2xoooeywb/VtkYFipHgpDI3fMEDNyhnm3Ryxi
q2Vw+7mwsgyk0vaxqHusXoKgiJWXe25/LpPy79hrTlYB73Ldo/IzvBJ4tryZS1xMEE7Fg9B1fWk0
ZheZXmJAi+n08jucMD29s3j89Hjjbp0BK4AE6HYCOKHGeL1xEHY5KjVhTx1Lps1M6JZ3QezrQ40s
5KuvDKpAFNWJjXF4upzXpoSZqJo6wXgea7SKUYqyd0xFDa+3wnAgFzqzp9Qj1qV7bcBRYrlKn23Z
QzRvmPl7w5rnjeDpxt84tHTWqUiRIC037vVasjkrhUqg0a9Sq3zXm3mys7pqawz6xt+A1XBooOdZ
+AYIQK+tuDINoZ4ax3PuoICXD5YJsV5Kk9GQ6Wl0Y3sjT7prL6SUTXVj4VBY2TPNLEwdpKjPkY7D
RU15hKlf1z/pHOUnw4riLb6Im4CeBUJPBtCJVgs5xeoqag0JaVnojGevmVxQQsmzntPverROpKDv
mX16mQt3K7y4b5STBYKAOsG6cF+WTmPWs8+3M83voZgRpJDtDuGVaZckaUkft3s/FuNGGLlCmnGe
l7UuDBXEwVAPrB2zcTJat22lz20Ml6CyzMOsUDPqCjt/E/WG8TFra/VZl4vsQVS07ke/cd2fOvK+
PD7xN5kjv4Os8b8Vfspmq2MoswnR8xCxpLh0Ue50h6ZApTsw430fWYhLirE0/kiSiezjseF73kW3
xFpaChQJ16P1lh4oD9mhPg8ok+xV6v8HqutT61vZrq/ivx4bu7nXWCVTbLw8VHEZ41utkpq7Pw5p
imw1Zfj3dA2j5ygx/O9R5P18taWFv2IBbiz3znrac4x6x7fnYTrr0i8vY4WunwWI46yV7R8fm7q9
dbDEuAhvD8hu6k/X98GcDZOs83k6h672volB5H/nbbMFb7izdYC9KMlxRcNUtHaQxIKYayoz82wG
Q/ahhFH2TVEY0QcbxoCN+ODWFL13TPHAMegJF871gkg8pYMkkT6DCx2PWdSO6JDk3S6B1eLVe7fM
FvKMkk/wgK+zOMrTltC2p8+VatQnISP1jVBvS7jt9nDxmPKNqM1A+0HB/XpB9WimKePM09lCGmtv
g3f9EqeLdqdyjCe4b/zn2lPxxmN0bxdBTHCRMuBDIXcVlvhmE0zaLaZzGiPJEPZ1/FWx6zujiucv
r/VAOoIuSB5owaCTWhd/GCFqO8vVmEr7/Fn2Fegot9eHx1buLiggWCBmXNi6VrtoDTCTEbdOZ5QH
P09TnBybsNPwJzpb5K63J8pecLbcEjQgEbhYfslvcWNqSwG7qjOdc93O+zgMo53Tj69uyvGWAmuh
NkirDPdYrWdOKiTHw3I+R1Pwqerrc0/nc1dO4J4N2331NYsxju4Cn2FZ665qK60qiKZuPkMyjSii
FrP4jKLJJD8YsRtcQoK9Ldq925sdkzylS6yyaDOsdpEZtg6ym3E+60CgklX76AA2pmOcm9DuLrD+
bamM3ToILMC0SUI+G+tc8/xFUR9MU6O8cxCV7Rm6EPdpYDgMedJw2piwv2sKCRa6xRCis7PXHgL9
Y5IFQMvOhedMJzKXf/3W0UduqHbjw936IotiBhYmfricaGJcW+qqKYqCxvHOtjBQGCzR1OxjKqyv
PVus5Fd5nyyJ4vHyLX/3+AlWosGtAhJc2ziqojX+doswOjoA8L89NnXrFpgi+4NCjRE5HqxrU7kc
Oq8o5+AMBy2agEOBHLh0nPhoRYn9R1aFxpfHBu/sIMMMPm8JoAySjVVU3iKmYTu01s4AeMTbeAbD
0M/uuFHNvGcFkqqlIw1Yme91vSyvNXwQ74M4O32A/LIRluVfZp7LjVv9jhmKpYvTLXtHX/XaTNqi
4paW6OpOMgXOP0ikg+lFv97plouWuIxZVhDLq2+UlWHvz0kena3UEDvwteFxIITbcLo7a/k110Ry
Tm2FYtv1WipG4XOqegGp35T89Io5eG/mcb5xVO9bwbmh7WNceH0NNVnSWr2XB1BSTP1bIavwEAOr
3fj8dy6EJYQAP0LiTJlt9doi29mLKu1Q8q0o2VhmY72tUwk/q87tjW379dBdlZ4BTy3PIGUHhsIY
1bjeN7/MaiMu3PBskQnF3UsCw1ffCCAkU74bAuurFD9gxNmZZbxTWXVgX/bKddBoyyCHmT4lAo3U
6esUfDanbl8kb3ujoftafE4MhNWzZxEiRNo4+q/W+Pn4KN6efQLH5dKkgkD6un6FBhFng2zwqyox
NRrWdXoZazTtnZpBzixS8cZW3X577OFbv6ppHP/VTpGmGmrKMuw5gT7XY1kd6ExtgXoWP73+HkAQ
KQxSV6CCRsn4+ntMTdAbXTlH56Gr1ZmIjI5DqhFTbZDg+jDHdX5x+rZ5Qamg/EaWNW5wh97ZVSxz
WCm9Ut9Ye3jYgTu2+yK+0F1IzlOskmc7pNFAvJbyJGVblPQrUPCStHr8BUUZA7I0btYERWaX2gLt
3fiSB8mk/7WCKfJf4rIjgfM0I0CnfEEsPM+8NHAAAIH76XnFAmxJXBkcX+1S4PmWOjDZI2//6n1M
BwY47EomF7OozYNyR/tiZYa/G7to/hxNW5NFi8esvjVXIvhg+u80ntdQglbMPp2bpEU3WAJbt1r3
rPVovwmbrHnOIdt4Dvx5/PraNfpL/XKh8aMBQln42sFs1NCz3g/7c1sULcceSagEdQiRirPbTlNx
yKu522pck8zfrJUczFmmDhfEmrOeF0YOgvCOLuo57uDq36d9L9W+bbsRFqqFTOVFqWr+gh5XI/bF
aDbZ9znsB//oCxm/7xV1610wmAiOlAw8IWBvlgnIam4gYC4Ur+qq3+fpMCZ7y6sL70s611EFKxkB
zzuof5125w8wHJ2bbnDzP9oJ6sLvpUHrgl629oYPIXJS4jAUZdYeRg/O/B8SFnVBMyCBbu5c1UNR
HZKoyNtPkw2w9ah9g3qsgCmuOJqMvQ7HsGEC4cmbzfKLMfZB+91Lkzw/ShGL8Og3gxmcfJDfya7z
s/ZnawZj+tTE8H++ySOlMn6mcOOdqULR76ZI299jcCbfYEmMEGMe9fAR1qdh2Ftz1U0QPWXSytFP
ppB/stPeNP80XPiin616nrvdXBu1+mq7ZIr5LoolQtWIWOXWt4whK/0uacgjflaUmueYzt+k839H
h8H+F3uZd3oTzwOq0dKS7bi3U7+DOU/J+GuWZ4l1you5SPawKANPopLDdO8bmEYCOqY6mzKNbQYU
pDjqQKL4JHIh6vOghE7gma9i1C9Dwg7Yh1zRtbu5IXjagb2zxvdhKG2OQqjzZq8VskCnlmqufQqz
Wohnlp2jd9Cbaf0hmvvc/gwMsey+DY00wift2XP9LLMx+qcx+rn4VlJJ/8dfyIWOaVq38du6tgIm
45wy0pLzLHNzL4fKk/uOQlW2q4aqa3YqHTzzGNEMLg5j1Tsu8t+daX7pCHL7z8BJYuvTRG05/dgn
Ta/O4IC7/LkcYxnt8ZnG2SVZIYZjCja0+cAQj/prdqKkfMsbhqZgUnZxfMhMGc40dMesPCYSzPdh
kAqwbedBZXHq4SPVb6YCwYMdleapfuJT42OOzd337MxV6x/aXPvJJRdZPj6Z7L3YARgvxF+0ssP4
n0ZbQ3awRi9sjlYn23yflybC9bCIJ9VhDqA7fGZSv8tfzMS0/0yTzM/ftbaTxOeq180iuJXAwTUk
gFvfNUmjzVOipOz3VWRYH2ExDNqXNJO89nK0lffO5rPTBuyrsHoRdua/9f14yHYNXBXdS0zv03qa
Q1+Jj5Pb1MmXtIoK+T5FEw9BeY57/x31gOJdShus/1ywUf2pElZsXBKVue0BlnXf+lqi0P5XrqwO
THehvAqRRmASTwmNkemUt/6kmMMLIkQLyswpxqPj8npa56EYlPOlHdok/Tx6xmS996K6mHZ52Q7l
sK8tJ03h5I6cyT7yyur2CSYIWuKUpZrookUr9X5Oszp/Wxlj8y2lRhUhM+8U2ds6t7oXPVaq3MuC
qcCTaHvHM3aBtsbvtPIjXe3hFw2Zs3b7mSvvMIg6iT+SgMXMxJdpXocHNzZE99R5fQn/bOwpg1Uz
Nx9BGpsq890kuZ13UVQM0XmiNv5NW3kA/7AMva8E2ujEA3hk8NRKFHN+aWUY1DkTJJMOmnplc9CG
Te2ZIYN24jjmgz5IEcJy2YkJti8r6IBAM+NRptDqjOKM1FIWvkEDs/7HSXDzN3nil9XfzUJSjPp8
UOTfvSnPftqJm2bf81xF7ZvO0upHU1QBilplr8LdaNbIqhmIWriH2Yun4KR49I1LqjMGisxQx845
afi2Hz2VetT8MxSEdqUVN8m3WHtU5pCnaPWhLWZI0xEE7t2zmQeRA9ROlMVbkwdzYs5rhJuQXk86
HxCV68f9WMf1fBCDDtz3yZyOP8BQqm9q7DvznSqCPDgCHRIK4shyUv8+flLvxDAQei6lZZwW0NAa
fNhkuHlSzc4ZtmPzyLyHPhjo971FdS05O52GDiGgv2vGqn2r3GY4gQPZ6k/+QkJfRxNQZCzKBFwu
y2DhKj4FRdc2MOU5Z4ZmoHfTDDEWR+KZ4s9xVEyRTXxO/00zdHGxGwsyqM+O1Yj6q1UY0wcuo7Jh
tHkeRLZz5nb0dkZk5YwPNbYos+TooEDrCIjMjHK4BAHUN8keJEz30845q6Mug+Ep6jplHEHS6HDX
+DzNT3hA+HVqnJZHXWSAuXZ6QNtiXw/NFD+1Rm7YJXLr9NHana3dcZEtiZX4UYxWNEMNWTpblEg3
8S3s5ItwwyIJwDDauthi5MJOZ1Wml7Iyc2dv8Py3O85vEpymvlYwmUJpv8WVepM6YJSZ5mWsiESY
9sx1zBUDr5snd0ovHSPsx9n4H87Oq7dtJFzDv2gA9nJLqli25MRx+g2R7G7YhmXYyV9/HnoPzolk
wUL2JsBugIxmOOUrb1Hztqq4ud7ehldHATUHixrfQKrE56Ooei6XxTXTe9yjxqPXUMrM7dY+vD3K
q6AVNAbZ4tobAGpFqnA+yjiMBVXIyiKQM2wiAJVFoUBj82hnor0naPUP7PVbolmv57aOugICUSyg
6XqREg8YfGPs1FoHzBWSKgCHQrECosUtmd5rs1s56FThqABTwj6fHVKovojEiNn8svTDlve0Tz8M
o16ZoYEUNPgaU3bDw6BWgeO3F/b1ztRXu1SmSN7F8buYog2Lad2NziFeYJsX47Fphp9+7v5Kkki/
UZO5PtZalkFizXnVwkZEza57ms+HRq9FFSRR1O7TRfODrDbnrUml+uvbk7vy/SzgDDR8qY9BU7zY
m74uZtsQTA41jDr0FfeRM3dqd2OUK8OsnIrVe5YeAiiy8883NqkbVaXhH5C1bJPtEMH2C0oDYFlo
26VWhxigOc2DrUWL3HhVu/CmQwHFxiipxINKUyO5a1M7tjYJ6lCpEeS+KdTWXhTiEpHblPOD5ag0
Cqj+Dd7BpvbTO6GBSVRygG3vpZ87jqazM0aaqsM8jkVI27NdMGlSZvtJz1LRffLTKY72NS3i/oCL
TNwe7CpPu3CoHDffFGBLiZhJ/LAIGdC7C7Qm9rQQyFXR8XukmO9rfRnSUE5K1Hd2lGbLVqtl9KV2
BCoeSNBOf8Z3I0lHP24FigAWAAADcul8XbMksZC20PzDID3EdhwMa3OOvq3fwEa9/n6MQ+1hLRcC
Tr1E88STbvQK+ZqD7rTZwe9s+SAt8WcOC/87G8AAlD2Jg5CBOJ8N7nMSAoLvH9qime5k4qWhZfa3
zvOrKt66ZogGrXVcCmyXGa9qmoScn70IIqn8opLC3lpp1D1Vpp/cuJNfL9sad+DISan4BUh6PqGJ
NcPgYEnua7OUnwxjUNPOTZOuv1EfWT/zWYiBkzSCaZQmaTeB7lp/x2+V/dkae5ROBEIPdGlkSPgu
yg1hYz2Ds7GWOWjguuFd5oreCWRedDcY5K+vLXg9bA4iLDYHbcLz8U27kk7ZUPJDlhS/CtGVGzgm
d57Zf/LkcOs9ff0Bca+iQvLiCGrDqj4fTdZDWyLhGh0ipX7omhx3JSyhYLFBo9+4t16tK5Egmnc4
j9E9pt90PpITR/lMJ5coX6aU2oriH7sc/xi2xL+M/RHFfvoTANku3hcXoR+jSYWgqJeS1gwTAbQa
/pjexigv1WQkJx0KaRc3RY+msnLlHN+jxyN/Aieo7idb/plZ23qCKfZTDMIjGbAC/3W+YBk4CxJ2
N77Xckmduqwi/5C0jvrTQjxdshWCSt13hdZcDhPPTd9izZ7cizKxnmyEJw+2i8iqN6TG5u0tcGWz
gRwAtkNI9QKMuJhRJ/sFqd3kXvbaGGq02Het32WPqMvWN3bby8Y9P8be6mJjrQcZYtQLjui3Y9yY
bRolOqzYMausYdP7Vj0ETVlz5Uq7p7gNXLmRP5pSz3Qn0PUsJ0Rena4DG9FC9+tiI9Rz7EAdyAe1
xKm+c5YS2dlSIDl7MMd8SG5UpV9fcKte6qqO5yAO9KpLAdC46rpaz+57ixrinU5d2rzrl4a08+3P
8HqgNUoB4ICWLrHBpeymYxVL0+SxvG+8tiJHKPL3tp9qN0Z5fY+ty0/HjTSExstlPpDnlp8RQsv7
XmrxYzUJswrydtA2QodZG8xNdEsB/Nq8wKWgYgdOlmbJxeG3Sq/KkACEtNsvogj7eEgR1MqsP79k
kKB4wRmziUG7XxxMpAWNzkzd8t6mPn9P9e8ArUDdeAZenxX6ItBXiJdXuahLeF3jK1evrL66NyaS
67DxpqwN8t7onzTws82NR29NaM5PCw/NGikQurq0t4zzk5m7y9ynHdxgr5qtxxo2wkKlHO2GXZ02
kQx00NTyZzLiiQ26Dz0TUtgoK29cRVc+4Jpw4YKBrcoKaTr/Fa6IWnIGCvZu68SBvUhxHHFZ+fjH
25+XCHQAeKk1il5X/rebARccVUSOHR1UnOsnSCddYM5RceP7rVH47yu69hpRLoO4zoNEe/tiRRGq
0opohEGuEgoBex9e1XyH4/2QB17aLuNd4rllHVR29IdGclx71KqIkFhE8gRShIvsFedNwKluPx4F
TYbAtanKdqPY+1rR3Lpl1yP12yxfhuJFX8nK8PNfO+M1lMIQLZmOkaoxXI3m+imT3wzp2T22Ydn0
1e3jqQ39tPOoPAM24HZV1o2lfoF0vP4V7F0I2uxhf91Xv31RLbK8qkB38Qi2Lk/JH/x+WzuJf7KN
wj6msf6dGvs0BGk1pV+zXB0SzfvoxFaSB7nX7hBFwVIqtrp6z9YY/kzO7N/PQUBJrMCfgOcudkI/
Z7Fj59p0LKLesO9JSgc7VJK5BNKeFyPA3+KjoSKo/5aQYxrIIonnG0fr4oC/fChirxd0EXHlpelL
aruVP4huOrJ5qDw6XlcGhaMALGSLE3o+fQcVa78aysHfKVIjev72obt4DV7GZ0eik7KiWMhHzj9R
Sa9IaXKZjmlfH6xBTo+Gm0ZhYdQWhfpbMc16UVxuCMKalxYvN+gl6L+oW4sOYDYfmyJpD5qKahlS
fE2dwJrjR4/OJ9jgqj3WvYzcG+/ehXPTy/emuuGugjcUKrkGzqdKqprQZirnI7dPsWvz3A4Xx5tp
HYn6vYhQdjQ7u/JCpSzlBXHZVM++1op8h0dta2wqS1VHcxnbfSz7cYsd8Y+yWiq6OvUtlcWL+3b9
KPQRkWiHjYZy0iV32MM30Zjndj76fJtdT8wUdJll3bgkrmw9bvT1PuJ8gr+/CPxNmhR1laTzca7K
5FEYKICqMtY3U7lY237M521X2erD0OfNT+mm/Ze3d95lJPjvLJGL5qGGOfkKbFm45uzXMd8DK/hp
v4y4Lhga1lkrkge946h/NmM//xhzpaK8CZPCi0UdoL9h7dJJuBt3Rs9qjm0AF3k7bb3mpozsuvkv
tisVIzARVE6Bp1xe2C1dpCaal/mo587yUI7z8jz5Y9QHidk08d4yovarlPq7GwtjXhuW+A/AB5kS
IIXzjdqojm7GMM/HUaD0aPdNjiP3OL3jd35g73qbrq7KrUvesaGRSS+x1oaPqrane4yUfcwh3Vuo
uivnlvjDJ3BkX9JouLgq2zEXc5Qmy9GfrKwLtHFQTuCLXsf4MpvyvWpoJZmyWIVfRP7p7fW49hXA
KZhIw7FJ8Mg+Xw48IfrG8PLl2Gr68M9s9lPomv0Ytsp3g1r6yUnK3P8vH4ESCSAUMEorTe98VKEW
iVoumoie22vH2aMHHPat0rR9XhpaGug2r0dgJKmW7Lg2k08CYnB5yEc9tTfU1Jo2kJAHP1fJeIuq
euXOXi1P15gQQcVXEoe+4HJMNG7R2LfSGeVGmKP04VyJYSfd5smcuvbG5XntRlrrLhT2wT0RZJ+v
hhlhBS7sbj4urWc+iEk6H5Z+KW4g3F4W9fLAIbm7Xs6YlFOOOB+mS5lbGan5WBmoX24iEtDtmm+N
gRirtSjnKuOpVLX1y1GJ80u4fUUnJxUNwna9gfTy2zvvQt/53ycDjDZiJYhFEZ1dRGyTbQ3gIZvl
2JiZM23TGsvNoMbVdgrbcsp3Ws4X9lI//8u3iqzbFb2hfR/dqTg5fRPT5LXy+OeY4jBza6Uu0pCX
y5NMkfwZfQSaSheHovNHU0RJtxyj0bQ+V70ltIC3ZNkOpUUcYetzcaQYW2/rIul/5la9XwahH1I/
dlXQkxp+WfBrC+xmcYOW2t6NWuolJZ7ft+r1rrhLc5XQu/x96PJjFFEW2tEAONPf934kngdqvPGd
pSxQEEsu88eSe1QPUuGnzzbMoL8rKeyTcrz6fdPN40fZNf60FTNOE8HSdvJvZNWsB1fAwQsK2Uf9
jVjs9SY//83r3/8Wrk7+4CB7mfCb51Zu6Z/Td+mxNnp7U73+cowC65GQc+0qXXZ5aAJgYVZE2tEc
ozI7Qrj0xq1X1qZ8py21md1ADr74BJydKR53YPLUxZCOQkb6Yg8nXCOoq7CHxeICyAHAZyJRjmz1
vY3K+67raAt37fheoIpCMKSPbblpcJR/lhMlmmNhTtGtiv6ryGMVbEKZ4YVrwa1ysXknSy4ZJprL
cW6xSsY3s5TbUfWoR7aFSB6EWw1u2JhlrtGRkGn/UbeS+sfbn+F1crL+CJafBwVNCurx51+7AURF
vaLVjlWdusDsMsjtQWwWO9ykpzyoLDEchW1IcjRvCnPDbQ5TPnlbN+mih6wTWWiJWX6a5rTeJPBT
bkRnrzYjPw+LASzLVmkhJBPPfx69/L6Nhk47Ss5tEZgJJnWBO/TmLTbKq7d9HcjmiK8ISMwmLvaH
p4l8gY/EOoxSEmgUf8XT9EU04h9lVxtHZjtMfnc3Fv9VfgoIj2HhsNmAwPnjfHZOJKfYHRf9CLQE
4biuF/0nu2qieDMPkRJhNPXNO2JeUWzmLjOzYClQfaM4hV7E5sZvWT/0xQGBSUJFB/HBF8ub898y
m0lZ6FhLHRur89U7kRBA3eu8oo8qK2N/h4tRkm16x5qiLUrANbiVUm9SQsHeNwPXjKwbkfGVT09E
vHZiV0FcSsznPyiueqMeFqUfW7NTD5Gv9U+ZPfu3svP1lF3Om+4r3RKfZjpp0fkwet/2U0VufKRV
6PztIEze7JJSDDXQ4tguQsR2VEqRuwQspcjKo3Ax2/57AuzJB0oxJ4YZZKVRZ0Halp1f3Hh8X+QP
zn4fJgHw+O31T8izl+IV7lIIooAhP2VIrdnbetRn8R4f+TSyNp03lmUAuHKa35f8P0sEPv3NdEef
1G0fKnC7+VZzxay2sknpa4BF1Jo7laDyAWwP1OGmqAs5fsa+zBp3hj0K8SxxOlf/eOgEtCcfh3IQ
BpmRquovyK0+7ySwBBuzy7jT6LnSYhrNEgQ+UsK0k5d8+onslxk/qoYb61h2eXGLzPD6KufFX1vM
631FUGJfbIy0diZDIWJ88mjZuLvBTLS/rdwxv01LNrohoCylB1aLiflGswA3fZ2zOfaCxoyzVSVe
T4rnyAIpeOOqWjfK+YfimUcAG/gHWGIoUucbCYJ3hMiOTE4NFgjvQJR13+tIcZZ1R4z+u8SdNMAu
rp/Ud28f3VdXF/UtGNQEGzjPrczb84G1mdoSFIjk1CdZo+4UOCxvvyLiqq1jKXnSRr87pbZC4XlK
9O5WReHVOcWacGVOrSS+1Rfs4hmTY8Wtinb6SUl/VEEEUvWj4Va3Gp+vl3eVo+LChH2Lkb11cVe6
Fc/MZGvlqYSM4IVmjzrUk5ZP7fjX7CXlL+AE5g8wOZD0317eV5EKTzQqjjSGuB0oQ6zz/y0eko1T
G1WaVqd6gtvSCF/s8Sv39pZd/aEoK620NRowCPuJZ1mzizn6AHuQS+qr06yc+c5A2HafaGNy46p/
/cFQfaO9wjAUvBB4OZ+QgBNWgUGrTloj7ZBn3t1UZlPfiH1fpWeQF9Y5UDLnWLyqM3XDEvm50VWn
3vKrvfCmfo8cqvXRHQZ/a+iCsPvt7/QqnGJAnu7VpJomC73482nROqx6afbqRKxvaGFJlgrAxIQZ
vpvt1IneEYim1YdY5PW07Rwe3u/4tiXNLSX31/uF5jjQfvIkG3/7ywLbsPim8ie3PlHZre40ZczR
bjG9Wg96VxfyxqyvLDP+lmu/zEHrH5Db+axtoxwp0yYKJynT2JZN0dyV3uzfoZdlZKtcRaff2D5X
5gf3GWoGDOEX+abzEbO8sua6tdUJkhS+ZkVWJ1t6ae1XGy+OX29/0ytblXiE2oZG24zG48VWpRGK
tLmmqZOeAlMGIhI7aqMZPZX6twe6tozwbWib0TKnenRxiWU6ul0ATNXJrlMtNN2kOlKaUo9GDwR2
yMfpD8mtHPWXJiAP+stxv1QrRKkakTvkzE7VSMKuA4+6r+ZiuXc8Qs2353b1g9nk5OvFSBB98T64
UA/6xVbqNEa+U4TLrJn1prH9mIZ9545f3x6Nojkb4OwhXNUXOX+cfzYmOnfnG8SIKjniqOGcwMKn
buyHytSrd3AriqPVw19D1VB+8RxxFNr4I0PnZ1ssfrlDscKCXbQyG5Z8eJx6H2dDNyqHnxaS+v+M
cxnCksAZNJb6IeklInamGoHA6xaJgZHmAfBAPTB7ieEVkLIh6Eo//ZLo81F1pvvo9+jGtpYQQVVm
3oMLjutESXt6ANPovWvSpNkS7Q7vFzkch7pLWuC3cj7Nea+2GK6CUAI+Uh2XOfmC3L6qAjNr+y10
CqBLfb/hnxp26Ml/Q7/40YnK6a7Wuj4cU5TJg1S5RRKA1W1OdaTrMBDAcn/Apah5GCFrPORTpO1L
u5m5KTRscWfvXRl5KJqnyXTyxrjd1X0+131yaJ18ir9kVPGfIyGnnwhPR/mmnv38iJCoG4eYx7fO
oyuIzT+4Ubo497WzsFh+lgz+J7sZiOIbfebzrN25jyNM4SGQCCLXd/7sVj+baUySoNHqeIKSoaJ8
NxcOJeogKQzJF1nAJaSst1WqE/1FffHvUzD05edqVu5fnjVmoIGmIUf6riuGsYGOyNM8f3S0yHbv
KkDZ0ZfVLqR1wj7zk9IOtV7vxjvbzetfA/BztfWSKbF2/kBgvu/0JWlDLYUmu1tcLyd262KHjJg4
rNlGwnLYUHMLkQdLKLVsTXeaHsTcFT+MvqmNQMO54HlYGifeJfpoTGHndn0ajt084ZuQaV4V2k0J
Ft9HTwrxJW1stWCqQWvf4V+SlA8YZejdnd2lIMrJEIry4yizDoZEjt7yGESSSvhTbzkECFltaUeE
iW19L0tEHYegzmrDwBZIxO2XTmaN+GhCF/jVWY1pfyq5jtoitOi45aFeaS2izYBNBzyYwUAEA5Ls
cTCbHqwYon7X2y1jNpRbfcyrfNuNvffNsApXHWHJ9nnQ1E4N34EKWL4dbOV/qEul5WHa0DwORIsD
XGD58Sj39ZjX/Serk/MC86Sd0w8KGs73YUiIOZRKMb4Dh9I6+GTadfEUtW6hVUGauc0UOElDMc2a
MxIAO4O61ARZ3mdG2OuxkZARtlJ+N+ukVAG9gcHsg2GkoxBqQ9Y/w0L0rHs0ruTncZKoOQ4Y4bbv
a13mpgzIPjGdSrOorz+abTGn72IktKP7uI28+WS3tYs9jxtHXnePu0zfnharoiLadm6+hGnqjCMW
CrDKHqMsSvpPwqu0X4TpuJwkgEkjDlCcl1tPV3O+MRttaJ4w4Gm6ZyA+NWpi0pTaeFJ+qmAQRZE1
BNhR5QualRmYVaxzKHw7ynMaOsd977dRkGnGkB+8ZWIjeYMUTk1FcTEpP3eYyD/kc5p5T1BWIXJs
JzeW7oaAbKj+tkQ++p+SrKuTjVqc2glFp80apXQkczbF5I4P5RRjgzHntjf+HelFJR9FxqCfAPDG
ajeOunw2rMjjgU+VymgRZ0mWfY6bNit2VmYNQ6D0DoHKqGrLL8kcqyawASP27wxjmUGzztDYHnTT
LyF/EGuLDRmCPQdj3lvukzObMPlaf7DcQHM7S21nvlsX+MBysnsrd4se+cSirtZXKyfwtmUVb6Vj
Dct+VoDCj1HcGT7sZNNQh76xjfE0p4ZKg94uNEr0WKHawUrzi6D2rZUMmIKa8d4G9R+HaVTEyz2U
NHhumjbXxYGK+5SG/ULpIXAy2Xxe0QVm4IgEYwshNat/v3q/aYHB+caPq/Xb4liWrik+VJqRNk/8
kFZ8HYeWkNfVoynZlmxw586tpblsqKV0xoZPDZBpafLlix3XDsRFzKeshNuC0nfottZshzgNFRgO
OTiS2iHgwNbeFIU+Nxs2/dhv3TGDalPPUyc3EBPr9H3k6KLkEs36OYC64417ZUmjDRqS0C4ou3ZR
72fdqvBEnKJYBKVqueta/rHqbu5SEPzAv+zigW83ybulKagAj35dfI4nQlkOlWKz5nXTfO5XM8FN
pZXKhpbpt98VxMevsedG2tbtbL3a5TkskQc0D9shSGKDOz+dfKE2nqixdklmHw82cqAWeYCqlF0A
jNlBAMa2koHDDYPsfkYeWgs6tG2/aaqx0HC2pd3dae00WZuRa1L7UEU1/Yp8qmCwp5LGTeCVUJcg
d6Ry2U6z09hPudfN2aHN+26C6TEIc6K3OgtlhFaS9ViJQmHKfwKLstpTLXy3RQZWRirw6sRbDc8r
81g1iN0uQTbDzYPtVfbDPp2iRezaurCWn3rm5fXOmSL321DZVbsB/02x10ATZQpUZ0Ul2HHhGvvR
yRIj0JVWVny3xUmDFgbMh6VcymJn8wufF0ev2m/1oneAw0WVk8Fzdchqp8kq/YJ0K8q0bbdghBh3
cb1W6XKc6OhStjHOPHoOcGNM53qbsQrrCUI0CK+quvHDbCpp84Mun741IGVWrWpbIelagSuHpTj6
xjPUiL54GqwsgppT2UWah2WV9mIT03XwjpXdmF+X0bbgfSh3fiyyLEYsHO2N4TPMv6lFFmPI+6+d
Myf4w8e9aCGz+xhVp/oEuqPx7KTdIpSZy70xoieLeq1y8oD2Y4+IjWwRacMF0212La3VNIx6u19O
6LT2UB69tsEi14r9+dE2a/+Ta2VlcxfVutE+T1QwQeTXdtTcNW7aFGFdRaZAPlF6w1OcjJnc5cJb
xAOPifoaG7mhb3zw93LnUCT5izJShjcVi0072+716A5LAVXBcnRL9xvpHyGC2bnwkpyhFv3JGKVR
Qu9KubaWtlJiO4FShvbrmFV8AsVQDFud0+ne9faoybCaYsvYYZFLKEi3Y1i2C5HK2l2mpxV6RW1D
EJ5Ma9lbiBnId4aJAhLl+XhoD37bzPq9Dx8+CsZSHyIkiSefrsKs8naXaHbpQKnM62Evu4XwRWVG
/Hny2Bb37H7PCSCIztU2c005P2RxO8B31IvFCvq8SvIPkWmmp65w9Tp0oiHj2oAYKR+Q8O8rFmdU
aMo2a9+NV89MNkYBIRReoVu+H9F2LnaptRjFHhZylu7i3kffvVZEt1sZJ0o8Q+kyvY3VtonIg9TT
BgK9Sk/8aAlHI5Hzj9hvMz/FuE3EcyiGvFJhJlUdB2UuK7UTTU1LtfGWTA/dTsXoeOmREJ+tJYp/
xllnGM8iUc0XHdpaEm80e57aO3juUBptpHTm+xRDlq+NsMB9RT3VusBvnWjaEYTX8zu/sCr+9bJs
PnSoKviH2F+F+gjw2nqLxrxT7uooTpogxdzT5+Gq+882dT/0ASInO0TL2KVbPNujfD9Jdn4waCNS
Y7K0i790XBHtDaIek3VXAb/8pBGAuQFb18Z5ddG9MpyczBQnjOSKdGeqqruvTKzddxKrzzmcCsSs
NzjDgsaTmFCYeHtZqghjW5uKLZLVrn9v6G3NbQ9VtDw47PsuWPRmmolU8+K9MGbHIwAj/D2NkP7M
jSTbmwMnH2ObP6vJCYe2o8Uyt4nv3sdU6q1ACGk8w9lBhgC52lWGZub2eaiX2fEDq27y9ZgQCO/5
Uj1q7JUa9IeqwJHmoUNBADFlz0yKILLVyqt1F+y7jBJdWNZ9UsU9mlx1dSDggA6YWRjPBnrUjf/k
i+GOe32xkngXrXLMgTN1TrPLVZGa2xGHh+SJs5ANe4xGaADlOQbGJGPFUh1hkU5yX9Cv52VK7bHI
Abp2w5OZ6nn2M1KoIW70FrnYKSxqpd5Xca6+z0lm6Vw8aVQrLgKz8x4qgO1xQBFVQKQml8yi3Wi1
a3IIY0hLeMfnIX3MNb+n/TzSG72fDZKuPbUQP3rnE1CZO3jEfrzJy2RBVgzoWNScphR22acEHEm2
1fCcS+66qlAOKA6UkcyNDTExOQ3w0NUmKzqYu042EajyvwuYs00pzT0hnBweiBm99N4qi+zzKtZB
5zZzF+vZytVYnpxsVNMWHrZIvqJtrKyZ3oBw/H8yOmndyUwTW4s3Yw/TgBykiG0SvSwWsCBBUNQ9
3cfCb71Ad9Ih/wtk4KKebuToZxk63CGYRJSKAJeCk1nBT+cZuqs3GgGCJ3kBDfnJboW8y3272UUE
jF+MIjP2b493XqF+GY/KtIZ1L50lE0md8/H0AtneJs7k3gdtXTyrYq7qLwJnKMyLZLOgeTRwMA7t
sJTJj46k6Zba4Xkd6X9/ANgucEQQV9CmPf8BGG/CZph7ua+82bnXsrZ+tMrq1jSvjaKvgH7kPVZn
1otaXJyLHFr2UuwRl/4BF6egN0Ez5u21vD7IyjKiJgbB7uLbmbRgfbvilhc1mhuhSRpwTx0yqrZv
j3NeNfp3yajcGnQoqZpDaT1fssrEyjuZaejmWivDyZiNhzwlrG8RtDi8PdTVKYG7hB+NKBq9nfOh
uGGFm7RjsecMNhLGeTWteM+4iu/+w0BgtFcQObhn++IDTXNZe1aGmxtRQrQVcRmfqkQMN07XtekY
kLPI84Gu0RY5nw5PlZwNkpBVPGMOuySrV9bSvPnzudBTonq4wuIRKj4fBYHKtjQ13AvToUge7djk
+u7jcbyFeTqv5v27D4DU6UDFV77KZY9aKSUQ4NFKampmuyk0Sw2b1LLqJIynmpQcZUhxSxLr2grS
AKF7YEFgeIW0t1rlUaTApbQVVPKnPh23eZpb/+Ek8c/TYl7JxtB+z1dwoilASMXMtAFPcWFgWUtI
d8vX7ALN9e8C0lJfWzv407ySeFvMvBp5A8t94/bH2S2IrCx/X5XjsxF3H0XXPvSDRbRh3y3znAP4
yPwbxe2rywnshZ2v08N6caL/rYOVtVOLXsZS7k2z6LbDAvO3S+Ctvr0hr10YqLKh+0v/F0rY+ve/
jYLcW6/5eGXsJROm3FK3j7Ua1bZysuzGUNcmxNHCxA0WImT4i3NsG1NGW7gp99lYO0HfOC6dzbgM
/8OEyCRBIUA9hKl1PqHGABs/D4qd3+YejTIzSrvHKp77iAKjXf7z9mhX5wQCw+bKZbhLUv+cazmS
JGSiGT6gQT2kzbHGfeHGS3z1I/3/KJcIRtLQutUtbIYV1bPdohvTVq7lFaefbr2565v6/22Af/c9
oFHEnl9oSJdtRrMooXdZEm2kwdUfi1R1FJTdKAraOvIAFnnmM8filv78tVFtnQdvRZdBtFyX+bdd
KGcTHE8uyn1t6gVl0qnL2o/VIJfPzlL43ym3GDDpek2/FVNd+37AVcCq0wbHmfFiYIbJBR+N75cB
0k6bdhkoeLndLTX1q+M4gI+JMaAQXH5BP8mXjpC92jeUajcyj9utNBClens3Xr21uC5Mdz3Jr0U6
0PvLhWsOdG7BnbxHsavcRoWpQjR6nY8CwSo08UbtIGsxfrMSPLGrBfZv53XujV9y9YP+9kMubmnA
HYrkC4mtYh6+xvFIMdsXH3LRfMHMrg7QDPr89tSvLTBA51V19l8sx/kO4jIYMjZQRfavkg3tgCGw
W3WLcXJ1FIRiiBNXBd/LhiMwcuXUlAf3ECCmsJb5NzSpbglVXzvtzm+DXOxJqikl1p1xtSexibaj
hWCUjl0vVRn9Fqfl6nwQSwQfzEOH1Pf5qkEypgYPk2JvOsL/hM04GEsjym5cki/Lcnmp8JL+3zDr
bvnteMcWZBlE0ao9VagfOtyg0jPgp6TfXa3dKhEfu7Z/l0xdEBndozTHTSl+Vc4t/+ar67oGQzQ3
V52Q9e9/+xWOINkUFEX37TyCgvSH6qAPeX3fD90t/8Z13S4nDF2B/QgbBo3di6dOQyBN6K5W7KXZ
/dLMQVCYHg56OX3OVHILJXt1MIge4CcAU8CCP5+XjjhemUAO2i+uaqnOTJVQhxGTuzIcoJUOd8id
5f8lbiC+BF4DqwFB14tw2W0GVN3qefUXX5bQ9SYjpP0Tb+NRu+XEc22Trq85vXCoPqBgzueXdHQ5
raEp9sVUtyIYl6rHSM4tb5oeX9sgq8My0RaYDPdyTrNTVaa0s3IParh7aq3R3CKjXoWIkDc37ser
c4KODzkDfCCvwvmcIuUaCdo/5b7r3BgFsFgggCjtG2ieaxPibYPui7IQ8gUXGfzaJBkmoy33+UDA
PExTEqZD32xBKt8Sqrw+FL1ASFHUJi51hrJq7mS11OXelqq0glhF1hTGgxqTVZ+q+jPV4pcwhUWD
1ouawSoofLH94C4kien1uBvmEXf+bMyhN1rLjRT3yqTICAFxotcETu/yetTHZXQ92WT7jCpJGtj9
WGE111emEWrNlN86yOuPvrg1IAqh0rLq/FiEQeebYhoS2gXLkO3pOEhx8kCbxLR98oa6sopM+VjV
viPvVO46zR3yiF67f/sRvTZfkDtcIgA1caC/+AGxDTA2M8xsrxVz/75r5umA9LR3Bw9C//P3mkTg
pVJBr/I1d1NHY0/UFJfQwimSgyrt6gt3RxJv/3hKYIQRz6aEhQDCJVx/tFswB7ku9x2igFu39qK9
1zhmiPLcn1mZvuxJhiL75ait6PeLexhpHEfSP5N7vCyY0TAVd5U/eTe+0ZWbA0M8yLbUKMh0L9GG
heFUFt5nEjXDugiH3LTDxi27zdvLdn2UVe6WCqD9ymnW6qcGePM6ilFaf5Wr9IGNieqvt0e5st/w
CcAT3UPcaaXHnW/4rHd6rROO3EeFnz2LSdHNRcu0P6DVFD+9Pda6+heHi6CN2JBxVoWk9RX97fWf
ief6cUwlsoptfUzKhhy34kvulD9E204nNYR/UvY3svgrU1w9vleUI9oAYG7Phx3R4Nf8lGYdaB5o
f1mdhWjzlWFtTuONb/aS2r6aIiOtxUyYjpdWnni+ov6cRZIkQ/8fzs5sR26jidJPRID7clt7dUst
qSXZkm4I2frNnUzuy9PPlzJmpskiiijD9pUgRwUzMjMy4sQ5fylamO8nYf/s8uqb20OEPZW79EXb
mxuXzEqoUJ51pXYoI30UKuYeem0Z0Sqnf1DnnXOabEVn0qByNuabVpIcUK9AplWNUU4Cc2ElRGFL
66r0HCHeu1OnIqepPl2jngIaE0n/YS9DTQuxO5hgomZZFHZap0MuUk/OdP6Kjw7MfRFEjCYjXfej
cu3jEZNyQI86HdSKc7d6Rplcsy7S86gE7c6Gou+aBmXz+JkBKd//t7KoOiqqiWiYLdKzKgrj4vp+
8mzQw9qY61v1hVoZSQA0I1Rq574wFS8yuHg5agVv6aSmzR9Zbb0R5WsbSlbk/q+VxRfr7IGfrqWc
Ga3f7QFw2XTl++yoB/RjH10cjgqmi0yufll6NuYOdWMeqQ796HOM+OhZCUrnj9wY3L8ft8IwLB0O
mQcy7Da3IroGZgaG5s9BRgjEzKkcozjaOodWDgdg45J7kpCGSc9ZOANxb5/0SqSdA9WEcGj8aKeg
N5sK9JYqEHGN3ztmcqnt7DzQH7/v4u3mRfiDsrdt6hYHxLJzpQRhoXWTYpxTBXQEWsZG8oeRKRHM
rpmZP8EOHlgbYXIbjDZAPLoFuAokf8mno5stz68Ak27rNZcsSwbwqmGzkSAuBIjlnU/NihkwHJOi
E8uYdxlPbD3mbM5Qz8NB4MmsbJ8GsF+dwyDLw4NlW2l1pqdpx+cGOFh1MJLWB9nVG8A7GfpQQPCE
kEQ9FSmscJewA68C87GeVBdoXcmHor6uvV3kJF31HEdq+ZOefPFPp4GyOtB+5O9npubXO/JfUPFh
lYMPyChdJPvM11NgZmC2kmNdGMnfwqpdZWvY/PZihVxHs1hb0hE5cDyP35bUraV8R6mHbl28Dwu7
CK5KaaHAiBw0vN1J5Ac92vF99KH5zTff9xOqAIluQ2RtQXh8cDTQmaBr86Q51GXbGjtKkIH27HcF
iCk9g8t4IyJvTxH5oxlTIxtAcs+S4fMmG4Aa0YgCnxGHclSd5zqEISUHS3lStTbZMHUbiZgiPMgA
SKvVZenPaqwJOiCjODtGKQ6wlbX7Cm2fjftx3Qq9CmBHdIeXjb8UdkExVEpxtuEEBktiNC+hL7am
NVatMLXAM4/xR26U+WcDdsNjLnKLcxpk3rvRg7GzVRJ/g7RsdXHkxDq0LmQyS1+MWKheNeELs3zj
voDhY0+Pedpl1PgO90+m1eA1oRlS5XPnZiotdcu8bKcCkp4mZZZ4ULXPdRUDELd6FKU02LMZwMs3
UtHbdx4RQR2D7hX3Ctj++VcUWTnqmZOKc9cP+mdmM4MLKMfgJQN2vwtUpT61BT1ID1rby313VwrE
PJnlEeyA2zXVZaEd1ola8V0qcbqfpgKtjCIJ9rS/qaX0TVl/My3f+p6F7JhL36kIho2pH9vHYVKR
l6hpQWzpJt5eDfwg6G2BGJDYUR+ff4vGdMIBfFNxBnUDEx5yVzCxannzlUJZeupFOvy4/wm2DC7S
VVULfVTPCC7VST61XW59CPy+e1WtZHwJfH8jvlatMVjreoA2TD7b3D2h+1ZVtbgXJnnzinhE+8lU
c/tLp7ZHQOjtxvqu7U9UzIln2cmmzTY3J9E/OTofxdntCv/PuoFppE+i7u/7n3Btf5IUwXMGrQzX
6yJ+Ye8wXF/lmNHoEh6jIVE+J4NRvx8HJfh239Ta92N0UCXh8+gcLhnr/EiYTqO4mKpE/wsFjPyi
hNAt88HdszsEWwxra67RywNDRVGT20x+4Df3gldG5cjIJcjSzE6Z+nD0fZ4WxlFT4y0+8DXXJLZG
iijKF9tirZTI7xTLpfYe0tVoD5M5ecO5zRxv2AmvkxSdheLFG7f1WoBQjyZdgckKIlpj7l/oK3rS
ZLT3MgNkNarfDiOEPZDt/MvjC0eSwZFqQK0PzcfckJKN/dgmmTi7ip/tEzsIvlgho32KauuQ66fT
hmNrX5MJeK5z93eTbbFw8TSVfqez0SpqqfuMLlG5zzXGTDJ0MJ7GEQWqjdfBrUVuc+ISEXWoXNC2
m3sYjtMwerkMTTDhO79Eo3gyISC3x68tCNyNLGLNGow+HNxQGEmRs7m1aijDxujr8txNeh7vnQpm
vI7Rn1+WkrhfoQGzP95fwNudQHTIhiUoFSZblzsPFSDBl4yrMzB882jWav1ai74CJh10X++bWvMN
BXqYBRnAZC5ycZ7YRm1yJFvijPhO8hl6hQbtHV81i53OjXh1krjaGtC/3QcuZS06CrLQqTHWN/+c
JdQxalSyeLaSREdrMJPDNExbpKhr35C6FrU6qWFAEji3QiaPjkU8iHNg2UZ3VhhI/JmVgKgPQIbj
jQVbc0m+8mFekLX+5dYGMJt2Hd3Pc5j7zt4PC7RAvCR8OM8E6vXGymKfMc7TVbFSlGejacJDbkbG
ARKtrfnY27QMK6Zk7KT4QlAs9tZgTlFVDgPRbpTxFcIA7c9Wi8xjb1XFp5EpuR7Qjz9snCGrX5Bh
S0oxGhCIJdAs7G1HhcOpPKO9U5YMylh2u7cCtNQO9wN+LS7gwPp/hhZHf2EERmI2WXnOGj99KmpL
ObbQmPzhNaa7cUrd5pp8SV4EZFgw5d3w8jptwgRyZ4uzNUKhcCwSoe0HrTYPuabQm2FqwD21qZmA
kM2mjWxkdRVRqebxz790UObhb3cNmUIQl+c8QqPVUP8XCIR2hrGBcy0+RcGWjvvq+r2xt7jc2pb5
kggJuLPti/ZgMqm7S3Q/3DiJV61QV4DUw2UMf3mzdXnBPw6L13VVvqeO3ILgM7TT4yHiwEgB+JXw
5x6dfzsnmnSUGaG+yvM2uNAt5KgKtO5zRV3s831Taw69NbU4pVpIlBkWJUTaLIitvQFyo91npel/
+Q92IGQgGybDAp06d0mzKgccE7y1KQ/z7wAsUTNTevRmj/ftrF0npB6Q6DuyNe0urkqlHTpIVTii
1KIc/1YQZqd2l0KWqdqlc1aqkbnF+xbX9jMZBV0mRFYMY3lXBprdp51OSLhtFF6MvLIuZhEMz3qt
W6/3Ta04R8cd0U7OeVk1XjgHvymjxrz0YbMQDSNoaicZR7UpPtBnbv4uC795vNcqmcMRH0GB0AMj
JY+YNzlxq0YpPSJwe1k2wBs6ou+3c02Y3Te+4kqJknQKxJ7MGXkKLSliHLXlJDKH/KwkrfeqCZvJ
EDcqn03IVt+BNXD/SOoyPpmD7Z6B3Xl/WKMSbRGjrKwlpQDexlQ4eEctHzeBYYzgW4Fdwh4FH2WL
iMbYMS7OXLkzbNAYbdhayl/lTMCgV6vxZWHE2zMNbpNHMtYxVZDh3Y+bVVO/OycSdXyjpm7kWe0k
YV2cx5R6aGU1jJUFkf/VD0W84dXKeYIaqWxjcz6Ski9Sf6OYWjjSxuLcMj9KCucXr4Pwwoe7DQhD
vbGyuFwQHBydKGup4LWxfRmcYkCXsnM3ttuqL8QirSBQ++hezWN/gHbOMBN8sRzGllGaMI6tI/qN
K2Ut8iFpBUxD0EtCs8XRaGYsjdAJOub0voyWUn3Sae7Sewh3rd0/lVV/6jUF6TlbgciqajYu6hUv
JUcsBVeKhypcLHMvK+RcxqYmDpkfjepdJHrYWdNWbGlcrBxeZHQMW8g3hQZ0aG6H8X1huzXINvBf
4dlzJxiuatXdgRw3rn6VNhtBv+aX5Jg0oLSAkXiJ3+g7isxQlOXgtrXk5xB76qs6Ts7h/tbasrJY
PNVvnKqSY0xh54tj24tu32TVP48b0aE4YUsx2MEyzT9dmw6KVQROfpak3u9ytbOPBEP6eHZPygG1
PI1qhm6WDfky65FHzTnqNZAoz13ahO+sdrA3Eo6VnBSoOUvC44ti8lIL3p8Y2qWgCLaeQYm/kjju
vml66v3oGmbeX53CUKp9PCXuM5lt753vf8i1GERaCIgXHQtenYsYhCPAsfo4o4TtGc/oRcO9kUMc
rrffkIdNN4ythQZskRBEYwlejcUh5aBMCjQPVGqUJeI5C2zzKa+1uNi4OVcOd6rXpFbkBVRSl80u
Jqc6gTIkRdQ8HH/0zGruoVFKDqEabXELr3nE05kqCzkcRY9FMuDB75HUKsFeMLn6g/Ef7ZpZttjY
uGsOQdxFNkXfhOqKMY92BeZMxuYN4rDRFWhiK+vQZ53xkrXuY+rksoNHHYzkhhIHxHQ3PP+l0Cgj
GpiCIj07ZH02QSuwmSHKEsYcmoEV6r/Ix0jgzpI8PvSLHt1lL2fIzGUA12NmHFFIpIU/2E71P17V
MXLC9L28MX0cyiBNQ8hDaiVrR4tv6TWBo4WCFYMepNpXWqf/UNog29jTq3Hxxor88zdJYjAp4ZRW
OAjdWxwiYmtGz2acBRvV+9XvSHoo5YU4niwZOG/M5OUIMEAkFE1zaFwiSx2rXZ+K4ARPxvDRhP/y
xaZj84R+LHmjabdbSucrZ5cs51Nd54uiF7n4AY3damMYMsA1JJH3vgi0+NipivpprHr7fQ6R4NF1
CufMX/aCx3c5mBQK2wbzVeSmi9Q/jJCnZAgXzKjnVC86Q2PfMm2wfhSR3T5+bnE6gmAGFU5vdwll
qxSrLBslAjPq2eoxQrzsRY11++v9o3glZmZWFmdJHSShoSWAYCeGop8DtQwsBs8RnT79BzscvpxX
jHTdsAh7bdTVSYk3WQ8tpsHQR7VLxnDcqrWsnFo8zSRrHksE2Gux04RAUnqg0XNum+KYjsI8un38
pyiLx1FDtHlJbCRiCNjIkmQVVSeNYMBQFObec1iXH3wIJjcS7DVvoEs3JAEZz78leNglDYhaSUxg
qGylRrQf7MkOD1kbj7/ur49MkBaHIzPNDv9RBObxt6j/Ft3Y6UWtYansIKxg2mhvFKpxhMsDLq6U
OX9G4nMxXO+bXQs/arMSx+gxD7CsAcNX2nKWRNkZenQbglSRHEw9c/ePW2FkivNKDtnRypqfWOnk
QabqgF634iyGVE3vT5GzmQGs+cJdBp5WR+6LUsTCSgs2xSib7OwGcFw4ZVt87I0g+Xnfl5XTl3IK
tVGbow9iv4UvjZ0KAaYDKx50a/B1qdbRYjj4W5C0xR62ChclgSDZW2GgZDu3hHHi/g9YiUkK2zpE
hvRAqEbIP39z/MNmr/EiB9A+TcwaZC0zcInRIftetv3GabvyRWemFnliYXlQN4cMgDL75xzcyvlp
cIP/JyNglHSuM3nezv1pM1OkDd2ic6SnJVj2+menBvbl/kdb9cShLCVZqylaLmJDaDUMSAF3Zq6G
AJV6bguNLP9438ra0kAfiD4VTSN5Tc1dMTIjc2ETyc91GuTFDnUmZd9ZafMuqpT+631bax79O3fO
pmJob/EYiozSrHuN53IDn8kXy5PjZWogPv8HKzTRYUMEwAtaY+5RqYyVAIxBsPWxi4I3rLznZFSn
v+6bWdlUAP94fQMBZHhnORarNuYg4qgj142b8SNEhXZbotDcM7BqFjZSHJkatqNkKizLYxKG7XPX
+j1KlPd/xto35SSk66FRVyTznnsrajGFRe9n52kI/hrjSHtxtSjbeF+u+UrHlGOQiU3QcotPmtUq
+EaDi8trjXCXD527D5zuD8tqPoW68c6IO/j8ddR6tWkDpbwWntxkbDT8A3WzyDV6hqg7LcvYzsJy
DjzH1GPQFGDAyyTd2AmrTv4GfNNzARe9cJIB/0loNvNYvtX8KtPhUNTQMTme/21yppMSDR+M1vie
menGrlhJTX/3JGgY8L6lFD1fwab1A8kUnp19WHTRn7eC6btRQu3kIgPifA4bNbZPEUM6UGYq1jht
XA6rX5hrFBQ09RZQRnPzkIEo0Jd52ZnpEnsH9FLp9qqWdkcLBIq+ux+t0pdFysCHBeEpe1skJ4vT
JjKLpHQMcmEtUq0DJP9GxcxRZ+wCk6e9k1iwQd23uLY/5PaQhQOe2ku4xuib+pT2hO5QSLqGUbGg
/fNVo/kvdnisQTErL/TlZ2QErVVGxc3OneblnzO7m/YuWMXHa7QOGDBeQLyyEU5dLJbZCgN3APsW
6LXvFUuId0E8PKYF9vttTSsa9C3EQYgzmIszxZzqEDEcQqKA3/KQRiI4u1ARvt5fmbXAe2tFrtyb
pCCxa9rsnZGdIRGMfxUC8gnPC4Ifqd+rj7+LoKmmfATsV0OBY2HKypRWUMdlcdraO/SQbB0mALuP
v1ccYKk6cc1rFtzo3CEVDtkit/hsdHSTX7bI/J1duMb/7n+2tS1EJ4NJf/6lGrdYHKoe4cTlmp0B
zvxgwPJV62pvn1ZKt4uHLSTESoqPS5TCLJlU3bB2MBGguil8Fuexq19CV/jvFfhpP3Eh2p+ZFADk
YXQbF9paWFD3gPsEUmMq+IsQz3rhKPCc52c6WuUeGiFrJ0Jt2kvE8caeXfOOigRoOE96uex4hFrS
lYECnZ0bte3nSINyatfoVnCs/cn/s1F1+wibyMO7ixBksAi9I4nDu9F8n+JuCHunzi+OW4sP8JU5
+yKFXvd+mNyce1jh1exJdpDfGNl5MFJSqtSxNbNL6yJb/KKLvpk+OoigFI+uF4aoxrGteMEwD7ZI
6pQODHgdpemFIbqKOVUz3KGpBaVnUm/dHis+SYwHwxBgYcl2FqFfR4rex3B2X+Ct9dydSlpyqgZD
f3SHUST9PW0OibfDa0mGzZuDiW4SePcyTC6ETviU95b/HTK7Gv45SKP3iWaLw/21ugl5+m20VzBF
Qsk5tPiEIZR8Fpr28cUKw+rVg6n7b7/s2yvTD94GRvsWSUzzGViTRlSQs/JsnzuXW2MDKXUVX7SB
SV9jsPrnLtbHD92ott+rwnCPqtJ6z6gj1M+5aJILrLbRxwCY0obTt4vJUcnEkWTKYS2Xj4Eus2rf
yjKc7rPmSW2S4hTF8RZ//s0Wp4LPK0COlDCxB3xh7i5iHVbXCDe6VKquQBEyuK+91437IJpa2LfV
8WPRT+rDtVtplT4qWHEKhmzDuVUXKhJqB2N0Udux+twa6vBaUWX+eD9s1r4gdiAyBoF9W39R+pgb
xzKjC+LFyj4pm3ZXUrTYWKeb+wZfZP4ElRwbnCn7hS92JrSgt6JL0jvZx8oIXX+Xe6GZAnkv+/9Z
JhDR+37pa47BZ8+bhiglNBYbMMq61jJtEV8mPdGiPzylShCZ1irD+KBQOZ4u7iSMbG9A1zvtW6dz
fw6mXfkH+imqf1Th3W2edfr+ytlgic19lTVwdk9+hwhcy6motxTs4yL7oLZurJa7Xh9zBZkar/Ff
tN7r++cUcj64LptEiY6xH3XV9b6LtzueDI4WifyelAKXJxnP8WpSjVCBWDPsiz3sMslPDyVUILdO
XH+/b+zmgSHzHjaYfAujXLF84oe9IQKeNjFMJEKcnKkRz1PuVh/cou7emamv/hoBglEz9rrzfcu3
C4lQDvcqfE5gyUC+zGPHRm0hrm01uiDF4R7tOgcAElf5o9c4jRKuVKg0+JJynHVuxUrc0tZqmz0e
eFPzzCNRT05MN0HlDrhf8w/gKtrkUtopSLoHHeTNRFuDPcj+k3t+bjpDLZYHohJcPMX21V3SKfoh
7blsH71kPVBKkk8M4Vxmu5cJLNqzkY1uYnQxusT9SLkI8tMmcvVT0zVgiO47dbPjMUYlQY52MLjL
TMLcqVKy+QmjjS7KoP09KQ1jXaP20nvKh0mpNmLzZiNgy+UCgJSHvgzW5rYqb2oLpbDDS6H71bFJ
ffvC0YwCGejH0323bq4CSp8Ag6AUoJFH7rUIE7/QVDVrUg6yMdbi96gYWNZrn+juz9yBnHePxD3s
q3njZBv41BUfqV8we8XTEMDw0jCIZT0bzDC6dHWn7e2Kc7pr3GQ/uMMWFcXNhsNHrh1yZw/8PoMe
i8+JnAStB7aCG0N9VydwWfta729E/ZpDxD0veNq8sgI2twLbnOlOQRJfmE0NoTtW8MVQ4+OUFFto
/VuH+GjMqfN2I/GjETs31SvTVHijGVxENnTHCU3c19SrtiCOtw6R/TtAJzimqEsuO0CInwdT5YY6
PNJJ8lfq8m73DBF/DSo6vo9GIaagTpB0HbSUfyuGv0kuc/I8oVqZztVkfcmq4Em00Wueaz/KMX+p
K/Hw/jIloEue/hyPN5N/akR1l6kG7SzCxr1IHug99OjiKYV8duPYWPmIBATAHBIFwnwp3VUB/EPL
AVNq7nxB5nO6gjVPdprShBvXyool5g1oy8hXAMfiIihaJrOYS9YQ/hgzYz+i6bFH2UE9o2WmbCzX
7VnIg4MIhEuXJWMUbB5/ORoXve1CXlsEXbNvGYJBQONvN1YOFV2ADWMrwS75FSVhElJW5rKWaxuB
rtYAys41UsUf1KiL3zVqMR7vR+CqFR7ojPxKxdwlEFoDRwvpOuvU1Pb4EsGRg+JOvPXKXV0jENCk
jpKVZgk4Ecxvd5SStbOXMz+0Y2aXUl+JxOHfZWkjnX7fp3VrkqkMiBX3yWKZQjdg+Es4GkyLiBJq
vVadJssTp1Q8ziXHE5ScTSoAMmh2AzypDTNXImApZzesrOeozONLPlYPsxtLK/JhJDU5SRMXL4g6
8tzEi9G28Tqtv9a52Z78qaw2XhC3VyJhBj6YoVbAArw+59Ed+uXgBmGiM50kSQ7VTM1qhH+s7J3u
D7m26zKmzna+6sTjRqjfLphFZws4NIgIyd+88A8OJCWKKxMSwzjwnjNIGnbN4LlP4SQeJv/jjgJy
InFcoD+4IOdOKgPaFK05MBdc0d/X3Mbaa+7YbUTg7a6S8BYCghkeiklLlAeQT5U6tjeesyDtdxDS
i12ajeNGDrNmhTaIXCpkOYFGzn1BPWQarTacGOMJ+z0PfP0AN/pW7ejmwcAAOHALCF81psV5+s2t
KEJxvTodBkYlTOPZ9XP7H7PVxDF3i+h7NU3uAdr8/FtaNFszALdhwYnBnDpQU/Il3kdzy6raM8TM
3MsZ2YXqkkGHT1rmlMdMxA8jguThxF3FCQVPCC+kuanUr5weJRbrXLuMxDKba7k7+uPpdazrcj9F
rXOSPybbN0Osfbt/XN0uIwg5snSSUf7h37ltUy8muN8imwtM839FzE3tA70pfz1sRRJdSH50+Dsg
X5lbcdTY6fy8taCcCm0YyZDm+NrEAnWh+3ZWFg1wE8AqWVoCrbbI4VMvi8MyC4xzXofqkenX7lCN
Y3aIwPY8tsu4HSUaD6S1PD3kzTJ3SWmLMVDNEJ5EJ/Qn9Lq6INjniLJuHE+LBfrXju2wMnjE3Nxi
gZKKo7cATHU1RlfZa2FoHkOmKDasLI7ff614zLxQZlRJPeWHfZMLimKahjDGSpXH7d/MdTnJOfaD
rkKnQB//6TI3Ma7R6CKMfH/FVt17Y3ixwQOuFzBBtrgK2Nw+p5RCvjQ0kTfiYs2KlBKXrRfJoL9w
DzFMNR5QZLjmDo+5vMm8S1gp48/HfXlrZeGL4pSiqLOsvFomijlh4XofYyg0yg1n5P/mTefy91qB
EaOGAoCLA2phRu/9YmrGpLyi7PfObvrPOZ7trbadELCD7+9xp7gZaUOT4QKZWVhzg9Sf4iZrrkw8
msMBPJpId/o4qVsDtWshSHbLSYgtqhiLvQt+qzGcImkgOa0BUuUKvBG0/Yph/BS2ZZe/V/0wEEcj
183xct/HlS9qAeECVED7BfjT4gAuzC5B265or3UDPGnfqUBDTs6QQa9cNb5h/ZUglg3C677VFYcJ
RmYmYBeiDb1k8i9srZwsrpRrGgfxLrFs/4yIoR/tyBTVva+V8bOrmLXYMLuyF4BgGYZG71ZKIiwe
5tNQBUmfTpjVlV7fNYUXPWfhpL/e927VDBhD2V5iSdWFGa/NReIhrnm1/Npvd1NNTvI1jMZgiwtl
1RAgUgr4UFZTbpgfXRA/5WYX2eztzol2QwA1noIw+uFhd2iV0V7i1OeUNOSveHNAVqNA4xMizauh
F+8GxWkvljb55/tGFtkOO5vxfHmCsAso1y93dtI6ul+OdXkdrCZ5dkT9V1uW1JvRzXx2U30SH/3A
t0K0jfRii1v/dg8AyuOBTmWDGRHu6bmDhafXDVUncY1FX78KkeYIoWr9COWf46BPYAV18WDX87e/
Eq8pIR9kd8t3umVnqtMb+GsWJCL7kmL+q8gYfTmKtB+vptM1B3qfzV/3P/Oaqy6UGHR9JGbUWqR2
lYKoJ9R81VWjcV2d1WEEOZqZpGEQPqSRvmtztI439sPtbgfQwhOH60eWXJa+MjiquQHc39cxHqoX
4bWt9imHmCB9r3jwW+2YElOiCxexV/15393bDSJLtmAdZfhSuVpsEPAo9lB3WXENGj979pUso4Mh
HpyUkmtJrRbMEG1sXh9LtWHGAyt77Pvi2pYD8pJ6WX7sm3KrVbeydHI8luvBgfDMXWoMgzN28zhN
i6sKX9gzqqzePxlz7weelXkGWCgTD+cnuAW8QaUWx3N+WTF1zRRcvq4X1yroE7jR2ugcRkG1cbos
8tZ/Px7JCQcLHDVctPPNx2CKZTYJdOKFPRb7IrDbne4D2TPQefsvDjGuIhHmnDLLc7lSfQ2BM4Mv
2FvtyW37/Gqkw1bWsOoQrRrmjEEU30Q7F2qoAZ4orn5MPhRE1XTozK5/7auoPt0P79WQYH3kmDul
uGWpqowtZDpdAk8Pe6TPMr/ST50YIF7QRst5p/lCf6yK/u9qUdWmkAknPVj9+WrpQUGeihjTFelg
54cFCfeuUJ3oNfOcZCMw1vYu5yNxwUgdF9wiKULlAeEqdSQwdK07wnRlH0IAXbv7n3BttZgGYISf
7EsqIMwdquWwyGAG4gpvavsVrVX7tUMT8Cko1a3p8zVT4OLZUGxVIJzG3FSnNHZZpZgKeXLvA/RA
0c1Fo29s8/By36u1b/fWlPzzN1c2b7OppOVXXD0jLosDlW47PggSwY3rZM0OCBC2FDcoxZDFGmm5
NmmDFhRXOzOGUxJa9rkyYXu9783ahwMtAdSInoosZs69KUqAzIj+ojiQC+G/Y6Y4N/caAw7+c5+7
wVY2vmoOImAa7QS585u28s3Hi9W+cXNnIvDGVhwQ/AwvsV5mu1FP0o0NvPb9yBH/nT6UvcW5Z0xu
QOZRc6bz1aZDgZ7grhJNeXj4+8muKNegLOvA1Ty30hSNh52STdsovYWKSdv8AXmv3r2nooMy+31r
K7c9ECQSbGqnABhdeWi9/XyxFeRILnK2+o56iTPoNwN93I0IJiapUu8TM0g2wv3mHKQhy/S1BJHJ
qcdlJSdSmJiAGC6/OpmifrTjFyH2Qp2aQw9R+vG+e6u2aE9xj9CoopQ5d68zdaFULiHvTiFZk5K2
lTgVecWq1UFsfKwUp984dG+ihEcED0PSU9oFEq8wNylS1NF9GjhXdYzG9ymV4X2K6Men+47dhD2J
gmzn0E6kEIKduRXFH8zUbVKsFFaw16vGfCmKMb/EXjluHBtrpuQoO3NVUEUwXTE3FfXINrs5zPXD
EBQ7it/VScijvYmj4DHo+m+qSAkKQKSI/cwdOTel5p2ep1MdXMsstS6+onoveuuk76rGVh9NNmUB
n1tf9nRo+y4/oCHUsHBGK7gGsRMe0Hf+I0cR/XR/lW7CTyp5kMoCxQfdSu1u7k+ap74T1Z1z0a3p
JdO0p8jv3R3SJV86xX+wP8CZTnOIBhVvZYjW6YTMjfngPXIDFY9rTHp/tBs/TJHnjf1DyV97cGbo
tzFKAjKHhj6EJv3cmKk1gdSWya+xFesHJEy93WTkW0DJ38X5WQmJFyYQe9pT3MAknIvLhDnmvvDA
t15dvfG7XZq3tdiHbZSZl9Ry6+Kpgb9keAbgmx4qwe22y/sofClDrbE2cOQ3aykfuxxYOkBiQDPL
QW1rkno0rsvnHZGo3be+p17A/Vnf3bga3tcQx4wb2c6tRQ5lqrYyY5RMpoubQKiO3+QI1l+jxq6+
1UjDv2P+N0ue3BaR+wPwmUjbMHlzeEFWxFynLD960MUtp2G9pnGtSpjptWKCepdFmbZ3B3NrUPDm
RIE+mRl00FzgbUE6LYInrAniwbe6az/SjSFTaXeQclT7YrK2KIl/3ybzCOLNDq8UrzD5LFp65Kbs
hqAum2vYBsN7UxvR8SnDOsCiGr/zUgQAXc1qdwZqomeh5/k73m3OT1SPnV3km9GDwxVsHGppMGhD
dAW+8mZCl2EOAKRlVl3zvKm+gyPUd5XXJBvBeruOvKEBZ/xOI3QAUPPtqdaaPw1eUF/bzmzD42Ab
CuJP0Bk8muzJZzRvM0loS/99mVJOfoQwalg3V1fRmg9ZYaWn0aiT74jm6of7Z+mtS7TwwFdRDcQx
uslzlxgL6NNe6fJrEUOWvLMnxXqtdXX4ct/MbWySuYInoIXsIKKyBBaPaWmQ6E2YaWxzTwYDR33L
CzeaIAe+b+pmf1MawBNJyAy+mIf73KNxckvmIIvpilJ5uQtFF+yS2EgONCurJzS7vt83d+MZaDHQ
vNx7dE5Aqi1yodosAXF5RntNJnSNU9FoMFxCu8PlvgUhXjFFgsdIhzy1IQRfhF/ZBqo7WmN3Ldpg
PDh4+tJmWvlcCP/hopFEQ9M/phIP7ziP3flHDOvchgwv1q9tBiMB9G6CKSw720hM5A+enSL0tRiE
oodmg1y8gWZMtvBEqaU6r8EmOIW97yCGmkQ/OxPpMSsX+jtUur2t3SVX5MYqhTiaypKWafm2MQbD
U0Zv0K9qZ/jHKqyq44Ss98kr0/5Fm5ru2cnN7KWyU/8XvB5bBYubHUeBB2ScZCeno6cu271mIWKG
LrzxqlS2eoDQf4BksH74AYcV3h/wyoKDImYWb3oQmW6aaOyCOh/yw9jZ/1h1qR96W9uqyS39IT3i
oShp8KEklyDbeaj4DPanyVCrT0zmKB969vmTMMytFt4yVH5bobIIrZBkFlpeOANpbeZF7vTkq66Q
8NYvldl/0oE37JrQ+gGK+XR/Xy+PEWmQ7JxiLUkz9+lisyHJEI8O1PtPaWYPu8AJ7cM4hM7ONNI/
6jz8fN/aykeUQxc67zcUvG4oB6vSEraTlMNTy2j/wawUf99ETblxNMqleBv5pDvQ+9CIp0DLYbzs
jysyowZ+1z8FSV78sgrNPBTD1J2H0k8vflkb39I4zk9NsZmyr1lGQItKkmxxEP3zIGkMv8wsJ+6f
TC0uD0M91Qe9rOsDP2c8uZlTfKwH+Gz8svK+3v+yy0NT+kxeROMGrig5WD63XKWDmIy+756SJleP
QPGVPcIN6i73p0fPZzS1aKshecX9xXN1mVkOETAUvc2bp1ZM9heoDpj8LrXwi3CGrQm/3/+v+VJS
cqIALin45QNycUB7TaqGUae1T4Nhxyp6qFMWPsVKbXdfuRzT6BCafRZ/cfsqCC5jZ4TTrh6y2H3R
Oi/U9p4KSuiJpCpQjmOqDsHBMtEoejCPkR+EvF5C73kM3oz49KbZ9/owtE/MUYH7QDpQfOhitzh5
bboFFbpdZ6IL7m8PTBx50zKRsboiimsUcZ+izC72LaW0d33Wh+wlMWyE1O1mxRSQdOTkuftvKDST
INRyJs4JqUTUnz230b+OafygThvtIuCryIvAziIHUJagBdXPitoN7Pqpaz1/H6V2ug9ss9lYopu3
4G8zIJx49GGFuux8f+i57gMwRj5mMo3ip4qe6T9DAIVm08TNMRH2+ByiCHKiH60ey8YNr1bYu5dH
9yiIOBYNpiBaY0z3z39D5lvTELtq/ZTEav5i+SJ+X+nNQCkrGzYIBFbCRAqpkNPgMURnizpSZGex
cIvRe0q7KXnSY6A0paW0Z7t5GNvCjAShTwNEygrzgWUYvSkC6lPW1J2fuU9qKrRdUNXxKQiEv3FP
LbMZaYXrnRNONqg55BZWHBNgEGn8U+i0wQmdZhdIUlxcINX2T3XdJV9NEp4nL8uikxjt5Hx/6W4P
dkqqDLbJtyDv9GVfc8ryDuk733kqwQO+H1v7XUnGfeVtM53IFsrT1GnaB4M5h8N9w7f3M4snx3sl
zRTDuYuY0f2mtqwpdp9MJ/0WlnCkw2GbQG6Zjrs6ULfyj9s9z2aHXp5TTLb/l1cnBD9VwuvT+T+c
ndmO3MbSrZ+IAOfhljWwm63JtiRv+Yawt23OZHIenv582f6B4yILRdQGBMGAoY7OZGRmDGutCJU0
R8IzHqaw48G5PF7U+6y722ud6gBeI5XxKBlsq4LU9huAPIoe6gbT6UAbJtYYEqeqw9kBxczF7c3J
X51t1BrSx41bf67c3mhfy7KtU1CSvDy0zHtd+5yXrZO+glCPfp1Sugf+4s6D8tK1dfRxLWq0oH1Y
ElbsF+ACYh/CS3ckdL33DVDDxDLIsPNUkdPeuiYVyYUsyNJCOj6wTJaoVw0Gds3F9Fmj4jJdK6Wz
ABg0CiUn116EdsAx3fsIOTrNC/xTTmvaFv2naO2Ru471sNAYU+0zgrV3v8WVu/zqzo6znhL2ZTi4
YHaOgi05FwommC3RnJv7VCEwgNXaZ2G7FnOQe0l67QBBvDx2lHtWyG4lppIUdyfYuJhRbdEBykNT
KEn0akbNIE5IJSzFwftwxxCMYLg1OD/L2SJwIYD1Wr5OeVi4AvacWvWXJm6Tr08vRwr/AILCWyTL
/9ZT2rTtlTlJixBcBpRYa2lOWYrO4WMru7ufmh9kJErG/BiiEbnWf13Iok0tc56iNKwnFJnsTOgf
ax15DEMvnhxlSAwiTVEYk/guiEmbplZX5Ewht7MsBE20npVmjk4MoXGerCu+W5G4DvAWFBa3Mm5d
1SY1XZo0xFhDaqIVdXPK56Q+uv122RfL4YWWCF6qHHyn252r3LGovLJKw3Fq3Z/6fDUvRdZYwWyq
8cfJUZqA1qj2ZHVArk7GAxRqoSeRsNwapQLezBlD38KEGa+/Q+NYfi/cMfmQOGP2S2PY05fMRmzz
sY9IH7i5gEm/ZPWIjyYhH9siqmqNi6nlZhaWulJeoyZVQfVyez5vBfofBEAQgGCQjNuleatLUdZM
89DJUuNixmhdRpp5BK694+/4OWEk+G76uNsnMkmSfFhKJw8bfZqygBFh5no18i6JT6VXHsLX7pmj
ukdtnYE2vF2b4+UgB+IayiTCpo2jcJp58t1OS66AjaqDS3b3slDm5ZLlKwGBJTnfXLL1Moqub0QT
Rp4xibMHEKP4DCHCLk9gl3VG1aae0Am31mEMYkMgAPj4A+7XymARgGvUrGSUt23wjkK3BhceTGiM
1npmp/9UebpPybgenfH90cMSG/ouPknnYnM1xnFboV/YNyHiKtFHoSgmw9gd5ydiceOcz5b3Yjlr
+px0o0yh0NLg3YZaiRrEtkSWjCCZrbSvSdzWOYDw2J2aGSzg2OTVwYG7s5Mgh1E4hsFJx8zcnPIo
VyNPi+w6bDSGh1Nj0dfsNOlT1120Xo2Ug3j1znbScSVUhhjFuds6KQgBptd5xBu2kUxXLeqXDwBs
li8OrMcv9lpoX5j5dDTvbBejk5Fym8nJBATqNIBujzujc8e8irosdEgJPqHWZlycca5fodhpsV+J
ZMh+WcvGiz+JQrG6oC9L52Cb9/caSSQzR+Bsy0bm9ldYoLwb0+gqr2impQwvd1yfx+Oos3jHCk8e
V7Un591TrLtdaLPoNF3SNnpdmzj5ArvuOzzW7JfHZ++eEdl5krVwHll1YyTX195qrCJ6rdKyuFZL
0Z+MHHHWx1b2fmnAhAAiKhEHJDabb5ZzpSS6WcXhoqFpsaJaGdYlrM7EUo60jfamuDQpG8l0n4Rx
C333YMVUljHVYQklbD7ZzC1CyNlSrBQ9ngkZ7scr23sjKQyuzzgplNrBw9x+JKVoxsVu3SIUeaGf
y8IwwiJfgdbH8/wxZXDcVXMS5yy6eLpM8fSkNDcHgWyVJwL2NxcylZRb82Uh311lWEPmZRXKuTYN
YCMm1Y7RZ/DEciSmt/cWzFGsgR/J7gLpuTVXwG9Pe6dew7JYzJdEeO6Z0SPp5fGe7j8hFCDaQEBF
qQkRxN5a6YkZpmJJ1jCObPolreF0vteX9IEiNL6Oqn93rTmUsNhBal674n4/M/FbcZZQU5susOyR
KT8NXtoxo+n744Xtt483jvlmDEAGF0On/nZhXlpNCOnPI2Vwo4mpg2cZ/CATRPhjO/slybfU9Aib
eW7QidrYqcDokamNoRGNqs8QxfqlQJ/g2g/q0VSpe0siRSMzfa/vb5V4vI4ZTyv4kdBRhvJF9arh
GiuI3j5ekNyY20BS/nwSQFNOMdm9a2JWZgP2ihY6KmB6lMOMiiFdCZO50Taf5vFKsK4+yT7mbElQ
NLEyyA6SqW2H0KkSbY5coYU5SI1zxrDsU9ymzmnw8idnm7+boqcrBaQlPtTbeHxblqu6lqkWGjN9
3GUsymvCWO6Dc7X/VvI+JHR9XxNY7Fu3sHSxoAVsqOFIpfTSxhqaXmI5Gqd21woQRPSwZTC3Le4k
qYZUT+yqoZNHw3VprNU3+vZIi2lf3JFbJTV2JE6DvuNmMcu6ogEzzmq4Om08X/FvM/17Lkq9eqtm
vTcCh4qM+aVXlrE5ta2FRs6oIPlz4epJps+FOjTJi6jE4L7EuQUuM7GiRFF8tWw6C95mWbjftaXK
y4uK7Dr/YKyYVZJ1CZGp1QnvaGrVvW2TtGmNUVzoKW9FdbJZb1tCw4WSezZ/1+HZv0l8/tFJ2l8N
MIiovgHE4tGgenvrAzFBatEvwxI6kVJd1cqTbaPcPRlx86TIK04tyUoELoCgKUlvsz8+S5QyjJOL
1azBkosJ8hmqU77RtN2Xx/fDnc2jDo2vyTYOeN7NxWoKPXXKLltClSDwtCyN7jujG58fW7mzd6AF
qCcyrxX+3vb8pMUSo/WyzGFft83L0iJYkooyOdVLfzTAYW8KlQD2j+4ikdNOWtsyFW+os6gJuRr0
T0Whar9l3my8wbVRDnA490xRaiZ+QUHnTsC0pLPnzEYbdoTtL0xjqU/9aKFKLdwDQOg+XUDuBfYj
tmj3EELc+h6jLxI9G9om1HWgVX4el4rtK+2oND4oxLq8jrOW1Fcgx5n39IsoJ36SG9FIBFu+1YSs
+9q1Bo582NSL9go+sb90iuZcy5R20GMv2b9VzBgFbyQrEVD1tpzAmGFsZiLsNmwrpXzpnMJ76bWq
OpVDOZ7GQbUP0ve979Nn4r0n+qMqS5Pwdlep9FrTUJtlmExe+Qr227zEyvj18aL2ToIRvhm9RVql
vMK3Rqa8LM2mWsuwWtTkhxdPznmBqfJKPWG6PG+KhES27pGf3AFswT+nKrlVGdK0Gk5J0Vh+0Ubx
uaqT5H8wBcYbtiNZLBW/zapyqSM3RVMZDrb1l7G2+gussvgci948SID2TkEwBsibVja98534lrfo
dcE84iac6IT+UTpmVYeM8BiWq6p1WUKHgkrhwXV1zyYOT+4oERcgfG+/GcA3U2TMVAjjNRm+orTW
nbPSSK9xJtLfmMbsHdi74yMyM8Dt6Q8gQrMp08ZWraqrUolw9sxC8UtdOKtvNmqTk3mp4u/HbnJn
dWi0UzbiDz3xbYw7zhPdcpoDIVk+KtemXviNq32PZuV1XmdxfWztztpA58vbi4XtcXB2OpnCQNSM
PhWjsq5iqLT2wriANn4BhtkfzRu9c6aBENKOI1um0rBtrLpDt3qiSMGWuMX8VY1JYSfRVr88XtSd
LaQhjrjJ+/zKXToyLSYyLX000O2svatmpwlBkLCCHgzza8780adfacA4UrQKLCZz6rfdHLNKqQ4N
8RgCLnD92LCW0BJxd/Ce3dk7KZELfAriBvDFjds7U1UbOiTNcM5GcHCl171mNKteHu/d/i2DasBP
54KScdQWg5PRKNBTJR9DBRTrd3VdxrO55nbQR059Zph791FZDO3Zqx6fkJRmtpErBE2p2xNdqWlm
p8g7hlOrGb+kupF8aRvnx+OV7fYPI1C/5VA24lC+162ReHHTvkqUMYwXsAlLlpWnKk+OxHHvWSEP
Jt6lkkCUuGmClLqxeAqxeejmdXHuS3P0TW89KqHtjq08ROik0ctHR5KW2+1aUNNxhhpVMTr2i/OZ
uaGMAXCa7PNUlfHz34Z6CAhjyqHy9d+YyhJlaMq8nUJlUjo9VL2yn88Jc42epTVw/ZDvUN7l+1OM
2ZYFe1OZ+PLVFHLMzF8cZWx8gym73572gnfqDtESuQKlmNudg9HAiPsWV7PmeOkpWA/Da2/bVnqQ
2e/8QM7YpO0KjplWGNLnt3aGIRp7npI5TPHtM8nj/KFMRPvs9Y0Vbrl3FDNtV3ezGrjM3khnXw21
pUhP69Qlfj16xUX0h9KGO5eTpjikBO1g+jlAtwvKYmNYFq1QQxv5sNIv3WgkyOUDEfAmFGEuj7/T
rv5owaWhHcXfhLfUPW/NzSvTr62UlYFyzK5qNyi/jdNgfu3LNLkmBCXAOrX5bBjRXy1SuK+Prd9Z
LPEFdXA5sY9kUn7dfzeBZ6WawaWoYZpo5ptdOx6Dw6r0lBppc/B47C5cFmrRvZTiFGC5tsz7zLay
wYEdEKpUBk9LNXyeXPOi6Pl0cZzyw1rWRxLJe9eUZEMOtOTxAk3bpMqpUZfGAhoibNthbnxb0f4L
Tc97Flwsx4d6QNIMqXkI0XHrm4uRZRwDNVQMAdJwdDjZtTpeNOF0B4/W/nMhTSWJOoC1ZAtzk4Bl
KCXkTHXWQrWqor+mfp4ulXDqkyEG9aDffMcUSbJUJGf3JEbg1jO8alyV0m2jMJrrtPFTdbYuKoR1
P4q95VkZFrZQZuQ0YiQ6hprdrTGGOXL9e1lEYq6kf9uVUYaG3jw5ho/uL+89ZxroEjgx6qq3VtoC
QmMZ5U6Yp1N1GYQuxafb+iBT2Ps5NAEAFRLDh5dvp5e7oE6TSM3tUGnS+pqncd779pS7Fxgl6Ws0
TPOJgsHTZVwmltKghwtBuMl/b3y9iuM+59lxQkMYk4/31IFiiuVgbbuAk3eELpA0QE2VDb3dwdHU
wEtHuhEajaFfbKNJfsoSeiexoTgf3Nion32TZaUdkLYEQ5IsbOVsEtmHJCro3oyGweVwJ2tESaLi
1ycvQd5HiVQGNc8bA4HrdlVRVE0KUzaxksfRb/1iVr5XttOHeVingw28vZI4T1x9IJTIsaTa7A44
R7sxQk9JG67CnUvMgKQz/FmblCNW6O3x/ccQIfT7XEPJydl8qamKyA7Waby2nlZd43kECzA26QcG
Fh01U++bIguhVSHR+pvDa8RZQi9jGa9Tb1xmw+g+11o//jysRwDqe5vHCwnCW8KoaY3cfqe4g+OR
dy5r6qniT17W++ViHImcyPf9/7cq/tk5UgN4mMSCPMub5SSM8mHsEla63ozf4tm0rkpqdCdAYfap
AHbwk10r81uvDgfZ3G0k8G6YfJiHCvcAHrh1w4bZQZnODJJrrBlKAKI6ITDshRqo9tyes6xRX8AM
alcG0HpnuzCPhhjd+Y4yAJYdNB60XXehYbBntq7Y7yul8tUpz09dWi1hWYnsIOzYAPb/b610XWl9
yqb1VkdVKGZrpIWYrkuFQkkU6V6gVO0YGGbcnW304v1BW5c3OWNcDqt0LqnGBIXF7R3f0ub6ZSiR
TqnW3Pn6+Cq442JwRikwyj63zAtvXSzJW+gRY8Ye9JV2WWO39sexis6Prby3UDY+hhlKH5R2ELfa
fmotye3crYbparaggSpgH59MuOKM6e6icz4ZuR8XnR3MVteflI4JY7GnZ5fMafufH/8mtxf6P9+B
24GKFtAWiYa4Xe+cK30Xl9V0daLE9gvPVd4amFJg9KL+OgrlOf74P/ZsBN3JFVC3tbcYvRidwXyi
YH210wykUkwjbtBqQUuuOpJl2LuzpJYR/FGCdwFhbM5xt64aQvkGS7Om9bNR5N63si7yS4a413CQ
BN23RaMRrguV8W0TFVHKJUtmd7pmZkOu1aH44IPCYAqY04/fHn+yDdtY7iELk7OEkT6lEr/tlUw0
gbW4gClkd2sk3oqxjYdPC3Tc6ZokTm/8uuSu/UVdIy/1rQmosVVpVnOKFW8VJyOJkUvz9bwmTjnY
hf3hAUxGYIAAvctrvUVumCBChLE40zWyivwnt2BYXeJ5z2lf/LN8EGDgC8Ak0oTffNfCLJW297Cy
VuUQGnal+0L1+oMjenctFAHkKwCsd6tHmDvxaAOon6/r4v2NzHNx8sw5O4gG3pG8t/cAbyYSB5KX
KHlSm+PX8qYIRWuWqzdlg0CxMkqak4nuWe/PRucpJ2Tv4NvV3eSKi6lGeRkUwojbIEJTrHvTlkUv
z4Oa5OYXYtFmOeWMmW5fO5sSvL9oY3dUW7rj6Ej7SJbBOzlvG2aO66onrUDZp5zdX5cV3XUzmX4A
2zyarHFn/wlakGmD3EgIuO1XGBM4AdONZkKXWvFF2eWnMpqPrOyvPzlRipI3wjRwpbbIyUlrZrvL
2+U6yXPSrkD81PLNiNGwtXrjAH8vw5PNxyb8A55JQCuhrpvCQsywCbFAIbqWSlGenMHVK79zjfVi
WUv2ljPg7Jp3Y/rj8XXxnlffmiWvIh9BOoLWBezi2yt+zLy8H+jiX5u+jv6OIBd3gWlmY+bXXqN5
P3h8pu8I5hTOW51OQ+wjT5xrV6/TUu+S2rH5pwIM3TwNxVLJ2RWFEX3KWsfNmEhldv1F61Y79jU5
Sfgvd9DXDzSYiu/92uR9aNZZjF60VTHrolFL900vmbjui1Yx6iCNdPv7mkVK58/TlOifSyHWjvb+
CktAyoGIF31YbKY2RmKyw2EWS6xdjDkv/1KRT4uCqDSE4HRY6dIenMy9+7kgwihVvDdUCahuNy3T
19GGEmnA2lmrlwQ44olk+Dl4tbzKSARgCjHuhqTX3vbyEzPPZkdfnKtWqvmnGu5QWKviiB2xD2gJ
miFd6XT9gBSZcq3/qvH0TasVTu8411oR5ReznJXrpMTLp4Sh7ee2HZMfESyeswlf5qBqd8cynHbK
kGTbMq/aVEZqRC5qd7Tdq6mNL/Zspv4ijD8YMPaKYNenObKFH0VPViQZ5Q7DRQLJ5VQeavvb2RBa
5epzZbfWdSpa/bxO83JNG009eOy2NyFWJOFR0ueo30HYv93VmKsrps9pXTXkUH0lTt0/+qH0aEhb
yVNZ8PuCmBZim1iTf9mbvGcRbZ2N1F+uas5IDQQKx/8smbv+9vii2N6FLIhiDyV2QhiUZ7bxUjww
9FVyEK5Z11r2aVjX9mtUT/nkN93s/e5aQj2S876zh3L0DyIi1Eooam2upqmA7bnYhU3AgFjhkLbZ
deKauQBwOYJO3TMFXQ3yKIVd0GCb+shoV63mLJgaHWPws1UfT5kK0yvJ1iNE6b2NlK6HJKIk6G9j
auYEg95Ze/uazHNxcuNc/y0WHYMU7Dn6Mq21c3r6w9ED5waRI2Gpysjf51/ne60KS2gSC5GbU3yK
G4TkbS1fAuRcu7NBtvg/2CPwoilNWE0RcmNPh8tQREDHrk2WOh+wUl2XchWB7QzLpdSU6uvj9d35
dKTjyLJIYREJXr1dn5nZhOzSHnlr9WvdFEhTa9Xyo3UZRffY1C4v5RBIlQ+phAsqmGnot7Y0JDnH
vimiqzOP7X+YqBTVFZq/Q9n/Z3BF4f7cm25rIXkV1fpLonWIQQn4s9OrpcXLW82TMaIzVyTqWa8y
s5V107Y++CW3bxN1MDJUfIjGmEcVeHOfmxSORGMqzjW11uJsDkt/Lqfur8c7cc8I7SmIDwRIpFGb
BxBNPVpkCG5ezYy5ATAkFX+x+6Nai/wp/45N5FJkrYWGiyyYbq0ssSgy9F69a7FM3etUdMxLTAb1
MlvD+GWpo/jVXB314gx6/Iszat3l2UXyJlKbep+MJPHtt187z4QYiyGLg2wiB81jQ7vaIv/jsZE7
PoV3ypeX5gf3z/b9FWvh1rU3x0HKJGpiHUhI8Ezpdqbndli937WoVc1gnHpP+zkyVzXKSIetfjlD
Akd3Oq5dhXrElHn9h7nRh7+cwZieG1AmnxgGKkgMNThMqCDbO4tR41E2mHESdPNkB0ZWWsHQluIp
2cL/s8JOQGHjrFKWvN3vJjJrI12LJEj6tDmpXZFQCk/qp78qa4E+Q8QBWZPy8K0VGviLs9R1Ehhu
bfj2nFWnibrhwS24PyAgignnpVgUemZbcHEJwF0gBZMEJQVx/mrc02z01UEXZmeFWgnMHBuqId9l
J980zl4Um3WLFc1LLx3431PG7J9n18JPBk/KcGcwYrKNdbtjrhElIsuUJFAKO0L5zVN+a/ql/v3x
QdjMD+Xzv5uhVUalnaxL3Twcq2LY89AxyEAdS/vv1Zut9ZvuJMLyCTjiL03kFW2ojMqqfsiE6f6l
LnlnT0QijJ32iz6d0nM/g6T8Y6wZhniNPS3/RWQmNLexdMaPcTyvfWgk1ZT5q7VaSTCCwU5Pi8ji
zleNCiU7VY2Hnzp3gAX9eHG7R4q1oYYmObvQu3fCy7IyaUekTKytQSDQNOu3vMrWUKnzI7rkPVO0
3OVAYmZVA7O7/VpqnjHSDTpMYBU28xFKRhqltFH8zEuPeAjblFWqrTGuQD69Uvdn+9RUmWNPU+fB
pW/Kl15Oq7FG6w+u45+Xyv4yMAzi6V18r71K0X3GQ20TIgVNReGaXRZYmd34K7OxET2MGABE2/b6
2NSdk0XAKYE/xJ5EoZtdzDw0RrO8yQKR60Xgqe10tnLjuXkM7y4vo076CAyAlMJJt9+qNU0yYr3P
AgUa7Qld+OrsaF104Hx310K+QxkDThu1t1srxtwvo5JRnkrJ/i7TpE2nzEZH9fGObbM5nEG2JojE
yFgpi21iIwtJwSZNtSwYHa6hxqzMt7YoNag9ptL1vm5141+LZhWvJvL3Px7bvrdC7FJ5olaDwOLm
6qjLKc6dFttkP83Zm/TlrKAC/RTy7J+vRQZEQkJmhzG5A/+KpOtmqhtVcZi0gnD1uU7gBq4rU6f+
h7VIZUrQNjQZtulcURjxOpZqFuSlpZ6c1YGzsKres68gUSxtJIggFIsJsjZ3et4O/aglRR7oq5K8
eOVABt4V3x4vRW77TfwGpYdmOn/A7dNA2BiZUtNYxrUpgr4Z0IBdqcb0hlUuPqig9OqIVvvzscH9
3UdVBmln5sXRO6FbdfuFnHKMIIRQPLKSfvy8DotxFkrW/GnnxcFVtFsaQRAFE0B0tBpBbEmP/Jcv
TKgLTWqr54E2K536Zk6DlvlVjOj8i6nTL/4wVyM8k8fLu2eUBgLxES0ZpKs3y4sHFUZewqXkNvF8
XtRpClzGQUJvhgrp93yF/z42uNtPVgkaUc5oRs+AlPV2lUZdOFEE4TYoZl14lyhxQB7VieMGvVkZ
R1Nj7y2P+Bd/5O3iAtksj0A2Th11wRpCZz4i/v030UXuH1zRxsdIsZ+ckMGBZnnvnWIuX2Lbba+g
t2GvxIisBWU7Nx+VSNN+UoCh/y5aknItLo9GCt9bILQIsnCaBlLp63Y7eyrI+QoeKKiWJWvgriqj
ce77OHspJyf6aW6m4vXZD0hpiNyCSJQDAZrw1mIcFYWioasURNVKVxgx3zB30/Szsiz19bGp/eIw
5UFURWCFUvm2Md7F0LiK2agChw8FBUMV3y0npW2Rj3FUvWiLEM+WYaFFSGYi3S5KX7A+tquj8pSa
ZQ/oc1hiaifeN+By3UFWsj8DlOVBA7ny+WRd8v//66TnbqvPKX2kYNZIqH1FROmXkcfu62rG69+P
93D3jrEgMDrwj7g090N+IAU1xZKWdUBjxzy1OZf3uW085UhH4F20+uZmloYkTBucNt643TlTSUYd
7xNB7BXZL5Oddt0pWt10fiEcRgxumbzcr9206cLKTbv4E1dd/E04qbsAfmmaz4OdG8Mfo51Rn42K
2GLauAqVya8Ly4o+i6yCp1Uk7fwdVI5VnyBxxmsIJW81wgVkt43G/9hal6HRtN9qdxiSyqcAMHvC
d8ypfraSLh2FpI+5ucR0cjjg7Tf0qnVdis4tA2WmazbmkfZRZOn67fHX20VAGyvyhPzLU4A66XqV
GyVfz8uQnLXcU10OTFgpy/ziZn3Bvibia9WIInhsWV4c28/JRQ1qCJacLCPcWhZAKbq4kOhnpty+
wBGfL5E+NCdtFvbP6IosL40Wp19dOMMf41HDjf8H+xDmCACZJLkTPhJmPClo01ZylmSJ1laZ/ZYo
+XwqhVJ8Ep2enCymxn3sldH7nvLsP5sGU6CAV8PDAWmd0vTm4RhAkNhrlXNEo9x9tY1x/TzkhBmP
F7mhpMrnAgCOpOEDLpLI9s337byCBhzjgJhY7Yn+VV2L3vLTdOmMVxqtYvHtXFfG/yaDocS+Wjtr
+UpW2mih0Dtb9WttcmGYKnYiUG3KlYzJFvpcnkQFEdbvHGdGV75o1PQ0FSbM586rFvsVvb0qexuM
vLUP3FU6/a3TyFeWd53bjbx+20NlhxipAMqGSvBY+0tROKdCGb4iS7NeHu/c/mmQxW55n3Hh6Eh+
3bpnm0+tiah7HaBVbGm+ly7Kh7oyq6ARkfCNQSuem9Lz/qkoI4Dk5CxQA92GZwgMuOuMTEKw1HFx
WbP0q9cq3snTkyO8xf7KJsTlhaX2DB3acDaJ4gxlaiB5q4MYUv5lnEz1qorxCKu8v1ooIhEbAQBz
8b5tO0lfhbsOiSGC3ot+8NKPJ3PULtyj6glhK/2k18qXpTEPooc73026OlIQkOioJG++W97FQkxo
wgaruaSBmSE31jZjfTLXMr6MqyG+P/aTO3t5Y29zjTElOQE8PIkgdzr1dTVGZlmT154eW7nj98iB
ExNBRyCI3nrj4BIAZdMiZSAaLz13beEsjHZUjTN6Dc7BzXxnC+ngcikhuyjVSeUv8683oU6qujfK
WgR1bYBam6e/ZyP+nlbVX2sf/fF4YXe2j8uf5hVXIXS/bfyMKqgS5RVRViXU9hQzD/Rcmt5R7LC3
AlGO2oiEwbl49ybPZ3CN6TJ/YggKz+mkTm6v+JE91s/ChdgvObEEwCiwKaKVTbY9ZmXuOgI7o95p
fmOv2osdF8b58Z7tnYGKyDuwV4q27RQIuySyGd609kGqL3p8imaezcto6ZkZ2GvpHpEB9u5A41dW
r/A92lVbREk/tNnQmfMQOAkcJd9t3a56IWYo0k8Mv83rL6LT2ucYt/IylM19WmCsE5nFbR9DUZ3C
7jSVIeeaXZ3dNlVOxWpo1L6Hozdyv50S2yW1P+lEU4DcZDj0z4TaaIoaRP04nZIoTc+idLvXHkLW
gezWzg8J5qh4k8GZ6AHt2OY5zl7NVMWDuG3mcx83zVViJg8e/XfI0s0ryY8nnQEh8S4gudV0abVo
yJmSwOz2qWp/1Wwu+ECr4rQ7JfkUm5ehMtv/LJGp9+kpytpp+VBrdbe8GDn41fjgt9mvmcYI8Q1J
D42L3XhKs2wmxRhiM/AGRP+j3lGDyWVcw+Mz8U7+ul0zoDOcEx81ufa32hvOktS2CnwrGEsrXy9d
78Ttp8xc0+pMj0px/dROit4fpmxW3sCDeibhvNDyDx1Ft5WMb9YG7ZuatpWtBuviNCPckH5Rfu0H
Fbq8S9HW/KWyASlcEJeZvLdE1BBkigZ8vWjqbiYZqON+PeeO3ui/eenqfG9Bixap3w6FcE7JqpXL
GwV0BJBLpph8L90MgvBoT0L4orI75yKEaLSXRgXJ+DaomZZfxlHYw6fSEyDrm3rMYsSMzXw8r02i
iz/rsuu/G0Vndv4YW0kbNFmnjb7bKDDGhdDABJw8GoEhI7X67hxTvqtgJpnCfXGdJSp+WuOktwnz
o8W+RFob9d8GlHmcM5lUOn3sQB54Vwg1TIhYLadvL1VVZN55diZlpZQzL9PLaOpo7ERFon8zvHVV
OTVSrr9hOuTfogbS/Z9SRQr298iICvVD4bZZcWmjoYr+fPz9914muW1E8wQa4MK26OtZaHOX0QYM
Oq8TZ7vX4hNDasTLYyvyndg6GdJFeDIUW1pLm6C9HZoo4aawg2VKxF8IkVcfstYWyP6I4sOaGNol
r5rs8tjo7n4C+UMcJYXCTQL5rWZJ5iWLImqTHiaKhC+TXWtBCUH1NC7Vkerh3V0kvCZ0gtG2qxYn
pjnCEOAQocMzfqiAtqF/qKr/w4JkWw7YCvgcJEVu44tFFEmT5pEdeGMsBTbs4lKC1L9W3TL+/Hjv
7i1IUodgA0rZz235e877ThOVawcOEwg/NWhJhpHliWevdZfwhXoqLSyKq8YWWduobTEo9aQEY1Ho
UCuU6AzUT3t220DuQbGGYyPRnbu6WOKusDgmzQl6t3Z+paUZndPG8q6z2RwNqt65HKZwA6SMiMzo
T8iQ4F8RoDp2PJRe7fJOTdEfelQuGQp5WsqMBSQcDh6IvTE4ZSyNRj0lP7DJt8ZcsZbM81a8oIIu
Eoy24v4Xbdb6lPTMijywtfMHkBGU8WS1nYIfOe+trdaOFbtLbS/A+wWI5I5KUt14Ryjo+2aALvEa
wSbf6k0J4WaATw0vKMsJvq2d1UiWR+7TDsFiuH7BdEqS4ZannCoe97EWecFk9iqIAKnTlY39cBZ5
0x7N8r6zJO5V6qS4N3CH7UmCmZSqFLZZUtIIH5TxgBx1fvSM37UC0IGGAeqvu0ZwYuQoAtVxFIy1
GeXnuK7i/1KbXY+mIux9jk8j0ykqP3jcNrwsZrtBOTezgyhLTT/T4ahUZt+/zGpuHmCk75giWgd+
Rf0Fv9vqnzIbYEL80PSCrs2mC3H2ctLSyGZCx9A+7d02m8b8HCBAENS3pqDpIgUVd14gut7z1dH0
TrF2CM7bFe4I52A9A2KX+jFg5m7PUOO4AwoPVRS4nRtH/8m62lU/C9OIVaCv9JT8dB1FeQa2n/+Z
KLKLtjq6ctR42W8r8GLYyVyIEtm5laezlloxtGz2GO/OdSvSwTwx+do7DdkhU3/vlKTDFOskvZG0
bqs+UVlVlitk54FWdmp/SaZcLZkNXRtHz++dNSFNhiFybxii20wraq24ddQ6Cqyh7E6FS7WpFCX9
QHuZz48fxjumuNvJE2imUmPe4pg7LnZzMFUlYGgbumGN/mNSAXSWYLKetyRLj6T3srkJu+XWXfIi
b5n01cQv3cCYEc0TzgWRYec6ZcrTSSPXEnxhTjT2XEZy3Joao7GpBk2PX3Kz+5G74HznblEu8l8d
lEjuuISsaZEwYg72yObNSpQK2He6xC+x2Xan1lqHk+lN8eXxR9pl3vxmBC/gCAk6AUdunuFsTknH
Ji1+EXV9VQDi+V5i/1n3I0lL9Zz6CRk3zSIg9XL74KLiGLebZxlVD5VjSF6SaHB9cLdU4YfZOyh7
v/vwTQhN7MzdRD+DpiLp2uYbKXrSWUrdKoGpGGY5+aM3p/nnRUWU+cuqMwLYH7J2tCnIr1nj18w+
+jlrvaHy8w7xXAmgqYqgTmymH6s9s8l+H4rK0YDPJm50EDzuzggPBBEJYbdEw6Ftc7sj2hSjHBXH
5QuCYr+KKiODqsofFePCDqp7O29i47lTqT/AHKW2s/nOUT3C/8pF9TJ7/4+zK1muVMe2X0QEomdK
cxr3XTqbCZHpzEQSIEAghPT1b5Fvcn3s8AnXoCrqVkWULB0hba29moYWcT9FZTr7/ZkP8c1u2kaB
oh7tJOxctDxfT0caYkUfQvvha0+uOawd+jmzC8z3MxgGLe2FxR95zkX07RqiBMJNC0I87iYYwr0e
VEVDi/YES/Bigk9QHqUamCXswFe7Y8FcnzNVeSNDRcMMp5q72ZvD2Aww8Ovx0pWkVEQ2hh6os9es
W+sLWZHur2tgMFpCaMcUfHuXFJHPvaDxIU1Zr3Pfcei080eIe868GN9clric8GTDyYcyEMYdJwVn
VzFEK4Bosjes+jkbu/eEcxHW9fd6ba6YjL76Y3zV+ee6zG8hIIyLMwNFPJQ4W2v79Tokky/Svq5T
rMNASEZq4WcJq5JcTS45dIqmlySd2GXbe+s9UY73rQq68Onj8+vNc3n7I9DeAhcNRCvQMV//EbRf
ggBZUykqhYG5O+AiiSwRVOSHh66Fb3KW0H66a2gHLdTHI7/9ogA1AQiCL/vWvzl1rEDAzggVkkn3
DRmHLguH2KDna8PlfxkHhyUezDCrgC/L6QyjHvaRcwptu4x/1Y1V964/dWdKyPdmg5oAkCHqOvRF
T85M9EcZmbC39v0Qx1doxCOYvWWm+PyaAWTAp4MqFafeySgoVNvEq/E2sqjZ/FKLhuiiJ6s+13l9
eybgpQe1NNBJPCSQ9/h60dawRnNhRZGPVzPLwZEbLtNYjQVvx3Ne5O+t3JZsA+c1ADaoql4PFaSN
o1jbVOjOSPYtguZyHza9t/v8ykHss+UQwggUsOvrUcQkK+TF0WrvL40pmc/dg3J4dOaWeHt+Y9n+
M8rJsg3g+0x4EFV7HTNxK2zYXww08HYzc7xr9Nnj8uNZvff1br7PqDs2aftpCjsCn9IVaBAqbBKp
Y2STn824rDnYKtDSmwvegyfz8Yjv/Fqb48umXfgHo5wcWtAAwIeCdNW+pmbaJ67kBV1Te//xKO9s
P6hNMFCE7gJwvJM90Y4V7GD4UO2daqr3OP/Sg+6oW2J3nAs/f3coNIQA1mxO2qfGW3rWKBt8Ve3j
JvxixApkOeYSNY9oz9wz7y5dCF7zxlyEyOdkCwZOg84GvMH3CGqVmfIcv3QDFX5+o8PiYSsPIaTB
+Xpym7cyikzNhbNPWzVGeRXV1VXgbwqhT/9Em6slikScrFtK6+sPCle8Fqmg9QEUjO7W4Z2+5M6Q
5kZN4sfHQ73zVaFJAvEXinkQCk5lIn47WCzoTA9KeO7lXJnkKBxnekjaaP4RxlKewwq3z/RVAYyw
ZdTA/+a3Aegnm1zinoQlaUMPyEVeh0yPfkILT9IAYvnIkS+oZqtk1+uQii9+M8cygxHCJH+rWElR
orPtjjwbqqm7hRbE13cKph9wAoNyIMyE7LXIRRzPdWaTYQnAdlLVzwrZW3OJy3YFvgbrvKGYuFfz
zG1slPyKxrjaVNDEpTeV9nDAkGFS876eW+clhTVBgotNin5HppmmJW8mF4r+GuIa6F6XwM0arZ0m
9+cVf4H29aTyWtf8m4B5OJKJU5e1+8RpQeP++Jd7Z8uDawwODYSWmxBp+9//A1JKUHMDeA2BCaxp
/wALVL6DTOd/uBW30hwkIbwSUTSfbEW1xD2Yega+7D0NS6ArXT5aQB3/w1z+M8rJ2Q75VOTj6UoP
FeE/A6XWYgCOUXw8yDunEYAM2BmBHgGEIdg+hf8sGOwmJQW4j63eLHoTpQ9op3akpL39rHsIwMiN
hovWLQ5z4EQnQyHSyARd2yJQDhkkBx7ijbEMnOy3xt2ZpXs7K/TAUelt/wb07PRBKcByaVnksQOn
NStj2L+U1ZquO9+C1/zZBUTbFszDrW3xz+Pi9QK2EH9HSQvfVpjF+vk6xmGZ1nF4PwcBO3MCvt3c
GApN3I3HAv7+G7V+1U7+GIJlS9E9zHBDjxlR6TlG/Xtrt2lsodsHaILu9+sJjTNfhM+gOa0EQ8eQ
pyr3DPsKo6Rzuvm3I21YBqxiN0sttNpPLl0oUxtYCbr9YYw14TnYIHDwpILopXC71D33oj4dDr/P
dr9DboOuPgrAk+8JTe5GRG1a7bvEwHkk8VqvObC6rRGT6Spqz8BBp6XSNhz0f3jiom0CJdjJmR4O
3ujGEmgaHCHAburYcEkWvy2mnqm9TCA3ndzWPVPHnN5c/wbFx/xvXUFWO/nGHGB1cEqFr9ZkCH10
4mUqTSiD4wABwzWq3HP+Mdsk/ntxYbx/QpINJAow1ZOTsIK5goUQ3EFzkMFDapj+CI88t5O800kL
Rwsy7Dquj0HXnHlkvfNj4u2zgZQb8e+N3Uc1gqpQ97Y+UM9vU6Q21N2DAWF7KrWNhnNH8TvLuvGe
UM0jegfF6EmNM6qgkmT26wOpkamnE4GKnk0Ih6qbdaeX1KxnDrDTT31bVxCfsG/AC3nrGh7FlDpS
YMB6TNYsTSSCPtvuXJzu+6P8s6IElIiXxOtPPUlG0cEEvT4EBvGASDKTBbIdP6v2wFz+0VoxHSgG
AMK8HoX4eNeFgrJDhMxn6PcCIS8RQ1Zf0SjsogypJuHnVw+uW6hHIUPeuB8nP5drEJM6BhNGnOfu
FlmmCl6Y5JyJ2jtbcGt5AP2HohsQ/cnqtSxdEwOP+oPTNn3p0jq8MY7n7T3VnAN93zlL0KDEUxJn
JbobpwJFR4Jy2zQu7rNxGB8oBVljwAFZ+lRWbWYQirxX4RieUQy8/bjxy8FpAW3RrRA+/bhDY1Ov
dy0/mMTtlz2bF2+5DOqQsJ2Gc/h0oSPVvswVQ45YQ6SKi3WGsvaTtx6CtMG/2jAbMHmAhp5sH82c
iMy0aw5zyPpHTRPzqNQ8PHzuGsco27qi6ZzgBQj0/vUmHeEEFzISsIM7TuoS2lqbwxPBu2GViM9U
DG+/OgyFHiNMATenjtMadYLyf+69mB1Wsf7ue3csesBD+4/n894gOJCBPm0KDFx7r+fjhjN3JCJG
D7DzEXdO7MA+LBL258ejvD0X0VDEMbydxJsc+OQTAMAyBkBRofsZQnbntnX87IRbvGFNCeJLvNqe
2ZLvDQjwFA1uZJYAXDspGQIZNauvTYOSIeRXXluTi5Hy4ALJG/NOxGY8fjzBd5YRxyNs/Db3Bkhc
T7ZFbcBHrJ25PYSDkDtPK3r0GNFnlvHdUdD82MRwaLydtlm4uxK/Q7zaYUiWIWe84zRztWy+nZnM
GyQcuxwdS9ChcNa7W2/n9a5Q3uoHow8wpVmFkDc2bJdqlzpsWJ4GxDz/cQCbOZfz2PPjWkkvPYyY
tz1yC8kyXttz7ZfODMHJlZ6CeLzvlPFamaFkha8EiyIZlbSpabrfhhlKw5luUXgv6cuCfb7knhj0
mEEclIx7b5IyyN3FIs2hb+pRfHOr2QuKGoZU0WMVatx7kHmMcTFbEJuPte8t8opYCovrSllKH+Du
FTW/alENPKtVQJwuWzrHmy4938YUXl8VKDHw3UjMnk+JMz9C0UP8IhzdAdY41Ti7PyqvNqaUnjZT
STsWt2CjwTkqb6D7uV9SwqAw9hwF81Xw2vAw51UfxBQNp1V5UAIPNTEZbaVmB9HHY/KH14O/FCsl
klzBCsOG+TREiyh059Pp2qjIuPum7Tv3niZIdSlEurr6kgo3bfcNzti4WEQPO5vUCTv/qYnSPs0i
7O8gRyeoppmeEeuksokj9OJms9tyr0LIN2DGknpI54OLkfgFQ/9O3TbLkHiZXt0+zGchhz9rjEbP
BbGO6e5lksDDBk1EpNc4A6JlipSvUF52ERQvxdqsNi7nhDOcuUE1ievR6WK1c5zI8Q54R+nu0dTo
Gx0rWUXtUdom1IXezHEeV7gjeFcgIraIOpuahnyHyV+sod8HucvcYBS40LmQMMgXBz3H6CfMyyuU
HkstRAkLISYyRED3bWngEE9plq44rGuw54nSN0mIFl85wMkFMaNtWiOOSeKypWCehBG/I7PxXRhS
RjPMbCZjINZuwQ+eCz2RKb7mBgR5CLXqwSsAtzT6rg37Ov0D4XCd3o/jQIb71F+WNnPjxW+izHbO
1B2ayAnil4lG81iuiT/L39IJe99kVUdXTvLBJ07/OMdzih8gGWa9XvSz8qeLls+GXEnIefp966Ss
LqtB8YoeG1Su3jN0xp73W68+j2+iqXZ9hLwRT31ZPeDTO+lwuPPQdiX6mwFBcj626F0zfGuuWnm5
2b0MR3j4rzS3sAriXjbXFB9TtlDeo5nmyX79CxhNe8WIOml67J0q8XfoFQh672zI+K6bQPQsKdgF
PK9T7eOZpw3hu36dl2c5ENmXc6polGPPLDJDYi9OpcoO+FWWqZ+aXTMqX/wA0xxJ2UOwxs7Rc9r5
3kYCBvhZ0Nqk0pmXTEt6a/tJJA9Cwfzvzh21B41xKrTLbCZtEgH8hLQGRTtbRHjjLmj/HvqIau+5
C1ttCg8ZCGkGc8rt/2mGHUpBGKfzxYqgEbYbgjl0szk2U7JffBanJQDCSjwOKDe9bJp89mPo1ewj
Dk9Ns7+D2Sj9BeQAcaCWTE11sMSqoVyGetXfnHCmvEzcNgjBbpMqmPOOLrorifKmGP4Juhl2FNwq
fht4o+PTDO3GeixgYhzxzG+TWf/SiPZaj14HC8E8iIUEDiAWT5KCMdaTUleQkcLUqOnk86JS0v5M
jMvWfLE0hSEj2ArxH9JJpHBla5dothdsJvniT8fQ0+AlJaNJSj+cxjufo8rIxRyNddFH0ZIWvKH1
lMN7dhrvOaLbL4ED6qb04Da0IAs14uyqMtKyzDpxw0EMS9V8n1jovDPdicWBsq2qf2xALmVZJLW0
OS7GavrLHV49KSLZemGFqloFqlKyiLaIWUeDHODmksisRsd8hreRWVHjZ2phc9dkOMu4e01YG5gj
CVrk6ETGY+4XWQ0rNkDVtYstItE4cGNOIXJfREaCxo3usLKePfYpdPCPcMYI9a91VNFciCUBtTqb
JzqqDL57ItrLtIv8XKhZC+jNIuvHLRQ+MMMt/J5N/Irbah3gPzDI7fj2RATRGui5zR1rJaNZPIr2
FzzglrqB9l3OsmDxDDdoGw7426alG2AjOa1jRC7HyqHqaIM2wioOkxQux7at5iSL4R+ZXLjW68lF
2nT9Uwpy13JBiZlExlJLL7pxdZ0Dx6qGu2FVY5RpjmGKRvjk25QGjcpXRDWhGR1QxQqLNIfousGl
69ywGjtizUYXus/rJJChdzGO81LvRcyT+BdvKm5vEKO9TLixRk9Oh5WbZIDp+oJi976K0kreQnPl
PaR9A/BI2GD+miwBealgy4w4atxMVY4QJ3011ar7hhqC3g2LCrpMDujBHRzmRt8gK1yeRyHWNQdK
b4MrpBbF4QW6hwvL2Louf/lowz+VXlESBlyNzUEgtR3H0kAnFwBBGsI86KaJg9U8S7JApQRyXZ3s
ks7W+Ip8aqMYyxRV6qENjc8uk5kwRJCPuI87pOEMa3QNxuHS/G7hShD4sIz1ZfdMoJ/oQOaXJu4R
1ycib8nwxdluP4Dc2T1QlyZz1syVDfYKPnKevRu3f3hue97AgcVph0BR7FsU67tUSLXkLsxzXkRU
hQjEW0Cjz/jEZ+faGf35jkxA6S+cmI31Vg6FTcbH2lOoLIRwC9+q8JezzgymVpzx8CVAZGCTI8aF
Dg9OFQ5tFkbgS16rirLJK0IEyvwlmpMnfE9O9SwW2bHSEI/xvw0eYGsuQPf+bL8VlWCKbvhGCASU
DSno60oQFYSLC9GIg4dbsRhCJ8rRSQJprvWj4kzZif+r1xjR66FOamjiM2IAAIpDh8W7XmkrfriJ
Pof8v30i4wUOY2ZQ//CGA076ekJI3eXDapbuwCC2OXahQkOE2PDBJGJ8ZtHsFnxtgvvPTg29102w
j0fWJoY6ef8MypVLzIU4SLJyWkyeqraSzz2nVXsLNcCoBT3XDU8ECfYUahgX5npdH9DD2gXtj6Wt
5QQ36DVxC2Nd5394CkNQC4Nr+OGBonfye3mQXfvWVPSQwIbEwWfl1089amqTD6BfnWNfv5naRksF
XTkCTAPHgFPmqLADyl4y9Ic1xlFYO0n7C1+lD5vMzj5+/Gu9eTxidwC7g64QviobO/r1FmkGWE4D
d5oPqsItGThuk7NUP8OiH1bB/qc1GvAthEYYUtoI+AmSck9QqGhgctWph+GQvp7T1U6bpQrs50Pw
YT+e2ZtFBHSBbQF4DVgh/CNP3nWumTjSFEJQDBoTl3idRE+pbtlFb9r5z6eHQnkIlp4P2B6upidb
PoXiKFYWQ80pdkSjEpaptmH7ng/nbKvfmdWGGYJiDocatOVPZuWs/aLoOJMDCSrkIxBc52wTPS0h
O2eTlZyeUT66C8jNATVpc/w8VT8Tssa1QEPgoExA5BE8Yu+ncKd4yLy65s8+9ap7WmOiZWt71pUf
r+mb9/82OpoE4ASAjgJjh9cbsyP1zHyK0Wu8fnd4gse4kqJztLP3RgFdGZAlxkCGzrYG/2n14Q0y
hHgyege3RTMAhp2qcOEKcuZIPP3IgIcCKYEPN1ijwEtOScQ4EodN45ocFkGSY++P9tgG6o+CLH8X
KHFu6U73CEQpW5sFmxGDwb7tZFIzHNTiVXTVATSYftfbxBSuL+WepvScS9zp+mEoUFT/tZZ9oKGn
DuNsVeALGUCvqA3CvAUj9aikpGfgzrfrt1kY4JjfHINRRW0T/s+vlMIEOXXWKDmsNPo+U3I1dVGf
4el4ryNbnxnszZQQf76dvDiocCriH14PxgT8livP+gcwCwZdzEaiBu1Zy39+vMHf/EoB2r4QzWL5
8Kh/U21QzCWtIsKP0kiYFHLed/nGeXiiCw3PnPJvxwIUibMJnxRofiAOvZ5TmKgu6oagPUKE719M
uLhuYF7hXGoQp88s3/Zd/reyAVS8UYFx3gJrARh5Ak03ntGNSJ32OCLGjpRLw7zoFxsrIBrWq+I7
OUAWcOstVcOvFtq3D+48LMvhs2uLJgfIbFAVQXAGvsrr+dqNX1YTeHT400DhZE/VM5nBjsl4SM+F
jbzdL4jdgu8Tfkz0FvHSfj0WnmggmtNaHAeLzNJ1isIiXlm0+3hGb1x9sK4o4MABRjDERjI7GabC
nxB5ndcde42HKhKVcTIXpnMXngNoSZ7mFPFYR0AWSGzrtVzNVQKtq72tWsMDIA+1dQ/WJNEXoukM
h4cGcR3FDHEXKyqv4ghGl1MyPlcO1y6kWHWTNkVKY0TYiniIxzIcV9MfhtWdV7gjqVE/wa8xXK5S
i1ykMpD9ubyJ/0deX28ltAS2rv4/WQlMrl6vrDe3eIikSX1sPYHSZ4e3n3b50Q07tkFRZkyWr2Ew
KPs0jXYNvq2DJwjL8N8w/wZshyYsohCC2hvWgh5zDTUtXfOwWvFbIXLHkruO8rY5KMBEwLFSJOyV
PUcCeKbB/BQvSwtiTw4BgDvdQu5M12NP0bgtScxHli/eSKsCABN1nmZvSJC0Opi+KU3lO0vZ46HB
oyxtXf1XoXMSFH3rdXhmN2MSHhaNCOS8r32iYb+hJn5t11awq34YYSDWhylqo6SxPs0HA0YcxLLN
UN/ENQwyy1BVWmasdX1zGbaQ/sBnnKFTfxtPcdLd0qnzozt8aCNyFWtZdTnRpoYeIMHL/5J2YnQe
TJiy4AJnatxfBpzXXWZ93/zE631wS7rEYr0hSHJIjuABgHyVEQkN9yGEAYX829gVMAYg0QAJESKu
ZF41TdPtKLTyvLB4lpGyFluMEW2T+C++Ucxaw+ZYHV3ejWpnO9OmOYKVql+0bWGK6VMEAmUmccI2
0yZCmBhTnk72U+WRn7gSRIfNzoQ8uDZUQ4HvHZnz49TO7oPuTfTk6MW0d3NbhU7Jqqb/CVWh+5fN
Xv1guCthSAirXiDTzpZ1GTarnuBKM7MvDFhqWsRRND7w2K53sncUhJzh6lzNZg71TiBFlcIDCOVd
5i1mHPK4E1CWt2Ed07zzlja9ato4fHE7INwlGhQt+QqUJjBX9ZBWv2AuyquC9AGb87RJqaUwEYpt
kjdLOD2JaIChAcIvpMxd2aVjQYjWwHUhyWTLHnkwKXzVXeoOT9RNjbiEyaxGvnltumWvRyhcL2kV
+D+0DGz7K6pp0h0Ayw3OIQyM3z4sKS5+xMq4npNNY5zeycguvs0X4lDyBeJo76nrTMB3LYykRJ31
KBuqH8kwJvwP0NjuC2eUq73bNzq8NTVaqYUbDGBtCMvxkxgLN/sHIflU550TIsBqYSuxeBm5PbxQ
nMFB+9Vr5+RaUNGom5477o/Ogll18Gif8CWHF2as7tJVxsOLTgV/DpCMVd8uqxgfdWIIeRRwZZBo
9DcGMBVfbXRM5DhA4O/Gun0O08aEhZlSgqBKYLh/V7Skl8x4CjGLNdz33Cx1HXe96oOpG6+aeGFP
sD9yGYgf2PmZz00VPa26S+e/zKvAq15N69JMLpV41gEb5pt6Xki0i1zluvtkbKLwoh/Bx74C9VYE
97yv5LUfDCGsSSPo9a/7ik6sIBPUmQCTRmB3PjoQ9m6ALrh5QnMAX2MLZJpk2F40RqWEJ9l1WCfD
LZID0BgJ4awhc+pXJM0IPLK7snUaOB0g0A+2aYCy+6OuEVVcehWQ3DJ2oWrNWSA6P5t9l48F8Hcg
/DRmyYvrhLa5BKhHw51B8UnzuUu9e7iUtWFhaTe3MArxZmQTJMkMMErXk8x9vfEoAdkkt2vQovsR
xSZaELxoBmgjlN8vOfMm9JYC5UxLFs4dMKahjqRfJCDFI7QoThp+1N7YJZsECTaSYxTNhzipWJsz
6iD3RjUshNdR7HGaS7RMfnsaKSWZhKECWuZA63ge8to+MtR2tPR96d7WBI3A0idsvIG0H6u7NLM8
IsFsfIkmcG3LwGfBHfwT+gau+7Zrc7O69mW0FI36EP5KR8+HUWJJ5zQB9ITCIHMMMmXKmA9DCet+
+7VWdetd+sar/H0MvPtP48gORjtLv4Q4i/0qKhy6xl9X8PzH3OBaIlnbN/M1nkHddzV4SKWiHl8A
4XrjPUEr7TfyBOyvWSz0mzejN5DLlI5+PsVzhJUjTdsV2sP1AJAmBrjK3PClkaz+zptEp/k8Q6qP
TCdv0ZljoVMu0LpO6KXGff4Hh6c/ZGB1aZL1wUrQfYOuUxVscYevobJJijgha6GXEfRrEjtVV7AV
njQlVwkH+3VBPD0syDq0p2kw3gdjl/7Uvuy9fA2H7nJCt9FCBUPHC5Z6ihRri2AEpI94dspIWmlW
plx6v2DthZQLgARYT5o6NckanqYmCyVAUxB2QTTZa3QHKjwYY1+XnmRJmqNEsWC4eNEyFC0kFJcV
Ek1eOm0XwFSMLxlWFeoug3zn3y1zu+DYREQ1+Rz1YOv2eGLchg0EBqXfQoqZMxYnv2Nv8L7EgXGd
rMYWRhPOA9albDdJcNqWBQfwyBzwbdMqDAtW6WXKZiSMI9cZh/ePSsWxD8jZbf6ks/a+VxqxTGU7
zerrskg0YJchTr+0tYkfY6FahDMvtr2qrAIZMBmVkjnsBlBC0alHV8gBi+k7cuA8/EcNA/fCTohe
K8aarNcQVM9toVCeHpw+xcpA4Yn7N4kl/ka4zQhWqDrEhQEIayK4z/o1ybBD3PsxiIbfU427G+wg
7nV5JXD5lGPimHv8cvrrPInQyQiXw6OHBKYxkzEw3EzK2r/m9RqvZTpOXBQuSFsq68EdRxwVtJhf
eyQvLhnX0CBvRytaumi6jDgYFj60JZik9EbqGaa0lkr64AZ8pnu8G8Kjh8vdh0g7HsNs0lVEd1Gn
xGM7yBi+7KZF52DxkO8L/7kZB83KgZc9yK7rShBmqrZoExE+jjE6ihmKT7/NV23CBzY5GlbZMB9P
dtYJ+hiOwq3/zbH4QjB1NbA8mdz+uTXRDOtFOLv+7k2fyByi/AXNj8pClEMUOriXcjLdTwcvnRAf
C0nx3VYJc0sTTz5W2FnNT79zSZXRqO+rEhzpxt2jjQm7kHX10NNrGJVNhrw9XMvjEHQK1jWRbXIy
iuECXQbTZFK3FG49CxDcHCaN0wPM8w2a26CrX8PSXDUAtsMxyZDT5DbFZMeE5YOKw2lvFdasbGzA
ZZ4GCLnMV2c2f2EfH36R8Fz81qF9fCeCdJnQK1vknMk0sn0m+sXgtl2a8Q9gXfXHBX6W4sye/Odh
BLngwnWF6+3psgxX/mRBX4d+ELemlQHaSFEVMfSAB9E9ovAavnSNmL6HlQfZm0/a5R6JuKPYAc2K
H9tRk68JwgfibNGACTMIa1Dm8s44jzHoBg8LAsRhAS4bWHiQ1aXIFqT+6pTAT/0ry4J4KrrQwpK/
X6yY0c+yWCQpRzQvqjCq1q0fOl40qI/VLSMirRGo0jYP3J0TOLKvnUcOtm91VyzaWUd8Hrj7cn+J
vN+ewRFYDNLq71EqqyfYG6c9znTUVNlsPWQFB3AjXDIykdHb44WiHZpHa2i6A/eTme2VI/A1gpvN
1GFYwka/KLj9mGsU4IFTcJ8u5KkyK8yQMVtZHcaxUXaHVWq7/drVEX5QZEuC3q8CWX0HvYOaWxQO
vP8ahI50SpGsgcxVKvl6NYAvN91D+xyNReQueKWNXtAGfYbAUxzemer5nJS967Eup3Ki9dd14COa
6bhPXqIqtdUztPYaLRtROaKcXVdD77M0coZIEtfINWh9wVjUnoyT52ozpdv5gzeLskvmsblQdYQ3
r4atht1FVeMlVwEafPPPcE4mp3STxkt3SBmcohcI6hSWgDgGZCUxqBa51XI+Vhxyie+hQCTfTVrX
jj1aY7R3RKio+Sqxf+SXILZkqLMGUqfhuoN4NroBKyR4AgzlOSUWiUc0q9dKqNyRiKU7wiQ8nS6j
acRLB47uQh2lJqK51A5pE/hlapFcyRDJoHm88DDasQYtXlzXPcpNqD9qnrtcDesBRUSsAVAOgygI
nlb6V+SFjv8Myy4D8gQetslVjAL0y9hDp7J1OQUuy57g9cGDXuDR5iBp+htyjNv6STlbblLu4PnS
513fT/1zCBU1ydFgGXHH1UjpXeCFOytdDuvi9D9NpyBJReLSkF4GeK36N0i+dNr9YDy6oisXCOcG
5lVIdcRWDDxseZq4dVqurF/bo8BxudyQtUPp5zujTi6RGK5TWyQdSOBfNPLuTDEii6/NvCrsw0vw
aZjc8S4N7QFyohCerMCoxO/OY4jjRji8slkdLhXJIXUJup0AaZ0XicYT9rENhsnAl8bE0U3TDLEq
7DojuxFMBmv+DOMKpl+2CgNbvHUSAS3BgEySC7GsfCz72pUPcnJ6f49u5ICXTNJMrXsxUFARbwA9
E/yhVsh05/iGU50h5iMdLiLRp/0ZfOkdKAsnJqj4AFwIWq6nWKAPUR98cLojU0KVoq6qHB/uFwCh
0/FjyOW9kWIICwCYQRIG9Ow1/OCzxFXAI7ujJj29Rm77dxszAB7SfP38QLAqgnAGaDdsQE8IfCxI
euLiiD6ifarzqnIRGA88I6eQVZ2BkU47ggABXTBmQ7AfMSLQpNdzWtcGVbJo+2Mq0vAacpM0b9rp
GZa36xEnil+C5PH349m9xcfAR8cyoo8QoF/xhnWJgqrHQ7U7wvQkLpRfK5wci//pHwtvJfQdUfSi
X4Ae3euJNa4DKxAeiyMiCRiCX/TcXlAgZabwYU1wZg++XcUNyIe6bwN/YDlxsgfrEFqTWuA1tmGZ
SeFEPZwgJFHTobZTjWefDEkLA6DUfDauZ0tQgq0p/gXuL/bkCTgdSEysWVV/jHGe8ayTAKazeUy8
tfz4V3uz+bdOJ74xeFptX9obSToJIuuCIXM0lTFZUIHGkVSpyB0At2eGeoPuAzeFYmyLIAD99w3g
HhoQWGN4Eh7N2nt/17WL8k71EVLXyIgTcVg+2Y2BUhd2oEDcQV4NNkHj663CG0BHCRpWl0yhm5YP
LpFdFowxu4vJamY8j3wEFX28nKdz3MaEzAuceFhLo3d3sj1t5U6hHf+Ps/PokdtY1/AvIsActp1m
KGqUrOgNYenIzDnz19+n5m7EgCbawPHZjOHqKlb4whuC3CsHZf44paCGzgCpiuaEp53xXiF0PJjl
+tgxIj1kWk6imQHZYDVLIDBaYrXAnXJd6X74ZiW7iZKn/oNdVhT36CzAKuSQ04zftD65+ts+MnMv
mwcHnklvPimpMz5hZqod3F3bGcEaZ09agAuEEulqRogLadQhGKpy8OBzJ9ShxieOQ3a5/63WW58p
0b+gBgSWClrUekpEO0mUBar0xg8oPGlGGV0LJe0uk6rOBxfJdkpCD0GmYcKWEPTa5VbMO1tS5lqp
vX5s9J+ThRCDTe3gyL5n3ZNByQ3JRxAnmDeLtoyY8R/9s3KqWsKEafAUac66i6W1tshO1IE6lREU
P+acWt/LXGWUFruh9sP3NdDuRzUG4CrgmQZSXRhy0CZfTTamMJHM2Dl7aRwpyjnLWsUGV+rIR/T4
zQek9ySG4ITT/9HXVFSrp6sLCrnxME0dLmBDp7+abq68cFalb/f3yuZcc3cpQiGP2wsu/lrtTXfm
Su1SDQpIZgbf6hSlxpPVqrF86Yxu+A5SHsj2/SE3e0Zcl+IlxdLXAAqwOgY0goo2r2Cd1GpcvouS
GckfuRwPSAU7o+D2waUs2pP8/yomIVkAaEfG6OGFXpS0x+fsU2QM+pGj5c4CojhBG0DIvwi+yXJr
VkmQKvKsDZ6uNc7LJPWt/hQiE4kXdWu3Ez4T1sH6iUbZn10ltiFCJ4bQ2mH1QfUuRxxKjAvqToxY
Od3vVEGkue+V8Ymyvn/pNSX8kTemRZ1z6qODl25nY1pUkmiUA7YBkrVqaFVWoWj+FA2e4VcSwJc6
+lqXE1IbNai5+7tkf6hXDBHhAhp+y1nKM2XGCZSu1/kmRLlSLrTsOqdoyyrRbP66P9jeZmElBVea
dt0m+AqigKNdNYOXFKb2j5q3OrK86RHDfG9KuMETeUAHQYxQ/P2PW8zORzNwemnw8CJBHCIM6fad
fX2wyreFJPXp9/uT2huOxxNqMYE5OcAq1BKiA+Go+4MnWi6X0WqrW+kP34e5PUKy7Z0Bolehdg25
GLTNcmKBlgZZFCejJ8/j/BO+V/kP6gPKgO1ekUY3FceVI43U3SEhnAvQl0FMsjoEiSP3Q26koxcQ
jz2nmlybp9yJjb/bcspSJJQD6s7/YT0xQwUkAioQvfLlLFMlksGlxKNn5n3201Sm6dYgukQLLGiO
XoDtgwc9TgA5HWQ4BFNpORajWKQB+ei11IHPscQdfYI7CqO/dYqPY27171IYIGc7xvGjKMv2dn+u
e3eMcJ9CDI2bjTdvOT5mQlnfFgPLO6CPPeeYNLVZkbj19BNXQDU8NXZiX9EnUY/MMTaCVlxvHA3y
YsACvH3rqZdDVlj5xLYdq2ps39hgMKtzoVkkQTlmTf8GcgAwWQ/q/EPQNP1HhX53acYUMe8vwc7x
IdXkNxDZyABrV3iFqfKHuUG0m0c4Lm9VP3cXTYp+9YbfPd8faWexRfhJSqsSWoPWWi52BA5tzqxo
hECbTa6EMd2PsGqKG8Zfyrvc77s3gSGpV2K96OAz79x72N9Zshgb4Yt10lk4sYyGUTaSSZT9ddTa
+NYlNAXvz29vJcnUocwj1ohQ2Wp+dQ3Wnkd/9KqyLa+5UuTvW4sSFDFddPDq7+welRSdpFaktkLn
f7mWUA0CXcqD0bNrcxw/qWlD/Z1cOH4Zs0Qazo0f1uS34TQrV23MxwR5PEy6bmlAe/1gB22/q4AR
k2FjSg8ke/1bSuzZFTsM2Mly/TN3uq+dbbrNMH6DPUJfUfZPvt59ub/W2y+6HFP8/Y83Js6bzHEa
qfekngOKJkcDq7KKDnbs9ov+v6El9QpqCCRoy1HsJoh6uCw8zlZmUbVvtL/1BFDJyafG+vv+jHbH
0oXeAihO9s/qKlQCxFLR+2SsRB/Osj6MV0mFkDKEzuM3PNN69U8nXeeVXt168IzSHHri4KU4NT5P
UZw+m3KW30ZI9Qd7Y+c7AQ1VAH4DX8Y3Z7VPieunMQsHMpooTG5NW2dv0rQIDkQ4xdosQ0UmhKQX
9TIuFm1dLbPhy2mpPA5eC+TnluaQNcL3pSwnpxHQ9FnPjUd1nUEqC8grPiJgX5nbKugwpapV5ZYl
bKlBP0WajZlSX8UHZqe7e0IgycD3cr7WdzMbQc1yax68uouMay8F0ByH0j7n2sNK+WJC+Ewgr0i8
DfpwtScCipkhCpNMqIPEMxmjfK2C1Lze3+TbcIbqw6sbIrscQezVsc1Iz8ocDy6v0vs3PoS1kw1E
5oxOfnDKsNM4CGV2hzPARMO+B3e31iFVaBB0JsRQLxpi+6VrleFDM6rWv72sSM+Ul46cV/Z2O0hb
3jih3UBUsLwvrAKEVJb0o+dXSebj+zyDgYjsrnl8GfnvI40G5I7Lfx07aBOAlLKUJk8rgZK+tRsk
zunSVkCmInuYIxrcSlK497/dzuRERkZBE20Kus5is/5x5cKsoriS9LLXJON4nf3qe6RZR4JsOzue
uIgaNHp5RNrrk1z5zaQCVcbMFbcPNzVD86NK+uXqlV0mB7tjG3wC9UY7ioCAj2atU9o5mtUgCere
ixIzvY1mzAgYc87XAorqJa1rwBcAgLpzHEnRj6mmT3l/Rfcm++cPWJ2GFIEsP6d26zVVr98seIon
rZfGD5JSjP/h4/051OrjFT29UCtpe4+oU9ihhLSREeU4mNBOJMCKkqsQZPG0rFkjwFatQamn3kts
e6R9nimnIQg42s2UnvNQ+SfuYufUtEeg272t+ee4q4UEjjX79TD0nmLEvdtqVfIi4UtzEA3svDIk
KZYBd1Pm3K1txDRYyL4eChkRSYuhYZvhBVy4/wE4U/Bbknv/1NWVfbm/R/aWlPfzdYdSLFsXU/Hq
dKbepnAFNT79PqVdDhS0bz/EAsbBIw+wBgb2h9mXigdVingRKJXpAouOuQQxyfK8Q5EFN5cyXZSr
ezcI+u8IPNTPwHisgyDh1bRx9X4jjIioL++pMIZZRQmDmcW5HlFviREweFKjdgReWdO31DLHvmTB
DIc41xoPT8bmKSpy56bbKDXEAeUFbWzaqxI4NnTGSSbsbq2bP9fVwdZ+jWI3vxEaITYBxBj2WsKx
pF1qwmIbPIno/mQrWfZS6pQa7ASzc+SVLjZv9AVVp/KWFiTsw+Srb+xZV0/ARaTrbCbl5/tbY+/6
QCKFqgA1OYOYcfmBlCYzEK6Rey8ujeBJsuPwizor05sZRvHBF9rd+vRFGAsFLntN7AC+bmelwuSt
mRLmLRqzrEAMKUBAwzZa7UU2JR/y7hhWBxHQ3snmiSN3cxSiyHV3pNLKWLemhOx0AIRwNeoA9Ao2
97N+sNt3B6LQIgrEiEWti1YmBuKzaqPLadt1f47pJZ5qKmUH1/BOQEK+r5AskWsTJKwqSG3vB9Hk
6INXRGYCekmfieiatoiAsteA281aRm3y8W3CCRafjVXcuKoYtTY4tij6TYPifOnlfuKYRRPgWHO4
3R9qd3rI9pOR0rZDf2m5I8EbK8Du/N5D7FR+p8WDUZwy1cyAGYTyizqGRy2g3a8mWvI0D4iSbfHE
/xGTlJjrKDAuRfFijjBZmeYULFuHIvLB3b83M9yDkMVGfQbrt9WHw6LVV2Tkbz2A2p16MhKFWLzT
pvF7GQMtvhVSUx6UE3aHJC4RrWsRdanLuaUzyFcwcYPnhEr4VA9d/jmqZNvroQZ9AkMYHJyA3fEI
lGHoor1CVLkcr0bHooDoSdm21i9yFU83UOSBK6FRcNbt4a/HtwonDZ8kPGREtWQ5mloaDngnBGQ0
2u8fBWT1S9VIzTXXzOl5bmb5YLy9nUKjRCRRQvNs3ScHv6yYoFr5gH1bKadyyKlRwLj5T8PwbFLZ
s2HrrtKoHJ/gGWtdMramTT4lSjO+bwjp/sunQhyLK8SGfbxOo6bQ7OdyoDWiIGv0txSa8RVRxehH
OgzF9yEBrnr/Y+0uHqdLZPGaMLRdfizFr/Wh5x7xmmFK4pvkt814bkD1fr0/zt6LJi4PkcdbJGyr
45yoBdK3aTh6vJ32FV2N8jY4aftmDtVHhf1EdPPHUOt8F8KqAS6L8qsFE+tMt6c8BUr3VvZ1CHF6
fHAH772frB9ZE4k8m2N1fcyIV9Rlxe5r8sR8RguiuzqNE7p96ejXCbBFAMxbNa73l3PvRJND0a9m
TM60tvxskLEwPY85Y3ZgpNehaYNLM9Qqxn7gKk5t3OS3+wOK77OOkThhmBjxkKob9n1pFL6EFMzo
JZ0C8lnKOfyASpX0W+tX6V/DhNheCkvkY2Zken0qpdz+ff8X7E6ZUh0VGWHOYax2amgbEjIkNC9s
ORz8E+g2GbLDQAlgAEdpnYraDx61/xNbCXQAtwsFZg1C73KZJeDcwPWb0euGAHdmeFbmRwKk+F2R
8kwe7KS9oyjkZml1IdzLe7QcLPEzZ/RlOhZynyqfa6E9c5YlaziK+HbHoaUMt5t3j2dhOQ5tSQry
Zk0xO1WsU5yHBaaQfX1wke1lNzada6bC1cxoy1HiOtSqsmcUK5j6D/Y8FbeumkbCIcgKFwDwEGnm
nPgyM/2DErqYwGqvon6NQDoim7RD14IKZSKDhc3oCdQAITgcDrQePUNmHJj79f6m3B2KbhoBLFUv
8D7LWUIISTWLLo/HMgTfLC2bslOKLNk1ztX26fGxEPTA40cQiYFrLccyphZBAnRnvNifg+hkBUOC
1VIqI+GjKn19VBTaudgwBIS+jpeHsCJcTS2AAAYwqp48X68V++wTQf0kWFDUUyfr3f+MECj8ExrT
lv54YsDxRkOX5wg5gHXTQZb70lYCDro0ooRcAUN9CfIide+v5s4pAJyiiadWRaNCFdfNH/ElTaVa
mls2CdiKzIXlE5ynPJoPrs2d/YE4qoD8oDUFw1X8/Y9RciubUTTsRq+oDfPbpObNSwMG4ZvU5Ax4
f0Y7FyQpI7VQmo5c1a+NpT/GwkgsqCWMMCgpW+05iVrdOEO20eF0RnCFoMkYyuOHnPHovlEbwitg
vf1tDLFmXSPtoE/f+KeoQn/qLcrHVXaGo2P96Ml9olOelaEgy4RtexC97C0vh47DBRKZREF85D+m
rExU66V6mrwoLTO4qBjfXJDfKmEaNO1YHdwrOyeCGrrwM6Wpim7J6oKm/BDbk6TxBtZOX16DsIHP
ZBXTXFyVREXks0Rt5L0VoTR6sI12NqvIhLixqeMLpOZynqDNweWhx+ZR68SuEGIzXGPTOPB72FlN
UAHiCXotBKxf2Bj+Ec15QwavWJdeJuvtzQixU03k3j4Y6rWmsrqjSbg0YTQCxoky7XJGvd7UWjK3
ihcZFPhOc0iFFBxJcK5NsEhvJfFWXJENz3QYY7b8o8z9XLokcwofOO6V5kh4am+FuVhFXI8rLrI4
y98TT5OJapgte7XRIR0Ty/1VRWD1cv+IbkfB6wmYoYDUKcJlZTlKXUOpSeNO9ga4gO86qbWfcZ+W
Dk7F9iJAt54QTRT3yCHW3xGOo+mYVGi9yQFZMDpK9qsqpvHv0pTadzKt2/89PCs0VUT9ATg0xCIx
6z9OYVGFQDVRivUmiFf/9rM+TXhpaOFRYL8NKXj2qK5QfsbSdwPpQJVsyrhCcy8qIu2lN7vgrQl5
xE3jAF1B2OdXmLbqE9Dv8uHzB3AS+RMqVTZaz+sSUt9Z8M2EQHgW+/HVMmY68PrsOJ8fXUiBz0R0
jGATA+01PifRjMnQ86jxOrOKb0BGhxc0A49SMbGVl0fPMIQsCJtQAOHWUjiKWdeOPHSVh7pae8lS
C+bvZPwFEEun+oHret2P8NXzj3yGX/cnuANuYGySJIG2pSG+9tMy6ljvykmuPFsawHmHhQHSHOrl
ZQpxu4M31d20tLAu1OGdi5EqxWctSrPHv6Z4+kGbcEC4T1enUBsoBM2l1PAoz9F4qiMZbqs5N/GR
B/v2IIroSYRs5NZUv1cHA7VGTOMyqaWvplrf0qRqp4sZTDBwx1KfukscqNX84f4Sby9xMmziJ2ru
1BAouy8PY5noo6RXJWLhNEs+gLUqrH/qKU7Ky5jR+j24x7ejYbiFZZ5wO6D4slZupisE813RXzsX
xZMG8e9Dx1UNMzo/rNPvjPXKYqGNzbYlB1zOzKgCPAGipPDsIQ6fTTNOz1mepc/SrCoHL734MMsj
AnINM0BcGck4Ny52EdfZwAoXHjLozcUox/bz3KXNp/ufars9GAWxQ7gB5HuEMcsJyWqV+0ElF15i
KYguF6b0NjDs3rPnSPqU1Y1ygKXYGY+0mYuFl0doK67GS8LZnzoVww+tbvXuJEVaOp0kjO0h2ftg
xM4Bstr97eFJMhj5A/AhESiqy0mGkVZlyBaXPA6WeqKd171pgVcI1eHmbVKa/sH+3346wWDhhqHi
bwiywnK8FE1ZSsV01QJZ/h6j+3oLpuqImrN9iWiFgXqh3E8RZtMwN/NRRVkBVIocN8o59Gf7U+n0
01MeTD8sBSLjCTUM+0rH+ev91dyeASIHMloyPeq4iBAtZ5cHgsEoUSPw0cWd4YLmxZe4Uqb+PVhZ
7eFTwAXNq2cSNtMeXR+4EYHsAvEsanZVkCDMEIXnilL5QVq7/WD0fqizcBaESNvaDi5F1IPXKpxx
N8CA8wIlx47POtzkIzG97fbH1weEA4h6gDcklsu1Q3Ig8eeiU70YgtPbzA57lCDC6gP2M8Ol5608
yMe23wq0A3h6msqYHlEdXI4nYYlkVmqmeRkC5c5JjbUcwXa/rpxnvdDNj4/uDKQxOWZAYihGIKe/
HM2oAWHHnGvPqhv1PCPdcENIJ3zXprJ0cKR3XnFCIUJlsJ4camhwy7GQIlBTZwpbL+/99NlGGb05
JWH7q1URGbukQ9RfitaSLgKM9l7IBaBWm2mTdr0/5Z2dIwiU7E0yT6H8uPwZkhOHEn/pQD4kxaVF
q0p6MVFoqg+ulO2HFNqcChk1+TV97NU4KNPEeWUkvae1li4EFWgjgoKX3LAdlIM3YTsnmCwUC6gl
QZ+hgLWcE5AKJevUYPS0OXAuqlwO14Tw5CBD2GayOJeAOxO9DEFMW33APglitZdAM1VjIf09hPY4
vUdfRHlKmiH4AuQtli5ZaGBIfv+LbY8gHDXqITJbFUbjmoiqmZVi1RiqevNQKU8N8ktPM9T/a1Mk
yXupTo5MWna+HABPVlL47lm8fcvVbK2kbgjxuMFCZChktO9vedPoSL0Yw0Fou/lwJokjMAcScVkk
tqt3DiEGY4DFo7GkOpp7ymDdmj46ImrujkL+AY+MsItHfDmhEGeiGsyS5pEn/avYqFqoffnw68ZU
BGYQSIq4utalW+opVWtHkemlQxFWX8rMqrPgHFtYUTwpU2H+hhvqjO8CRGLy56REXv4gUNmZpcY+
QTtQoNYJj5azxOejTvo0kT2HnuGtlSX7rKmhclBn3GxG4fKN3zUvHCEeL91ylICjAc3Qkb2e9tBL
hA6EfVKkpnnR6wqlaxM/+0dfBKYCtpTolcI7/dHV4Y78vmzVSFe8VgnCH1M82h8ztE7fZYWa/H3/
pO0sITmy+IRsSwSaV92S1iARKH1b8brany7+1IL8hKhz8HbvLCHKvsRbcOHwMF8LL0Z6hhJRYRle
0pjj5zCSlfNYFNIFwXa0sQYtvd2f1eY804gh7ydMwK0Rs9VVcOe34eRgimJ4th6YzhWJBoWqG/YW
8U2Zkalw7w+3XUSebxpAFIVIFSluLHeII6MM3saK4TlEDMUlrBEZPMFWqn78h3G4D+n5gsJU1g8M
NguN0cG48jol7t9nUU0UWWI3fn+U7cei0AbkgEYluQbXx3I2PjpFSlmmpsfBc2s5ay+YInmVYqO2
Elff7w+286WEDynBMe+yoMEsB5N9u4pshLs82c+ii4Ya6QmiaI7wU3XENNoZSmVDoLJOSkPTRzx2
f5SfAlwOnN6cLC+VABT9yjQrt7AHkIMQGUPKUgeB1s4y0ggE6kPlhLbgGrbX9SF6kLFveSb17Dc0
v6waRa42fTIDGXh6WyO8+vBasohEddwY/G+d0iCKWeJiVNoeIgfDrZXi7uanSYPDX/0wooh0nktf
NJnQ6wHuuVzL1kyNUp6QQUGiaCgujtUhq2iWQaKciiKVD+75nS8nYHcClkL5mnGXo2VRmPe4Dzke
YpkjgkDVX5EVpc+Nqj6+gkxMqD8LaQoUHJYDRUodmHHf+x5Gr4U3RnZvXNG7qr+iyyRpl4c/FzUf
Liic2zjNa0Y53LI0C03V8cLRLPVT5Nvd31KTguYAv/3z8bEAAFCl4BEjKVxNbAgDOSQc971YNcbL
WCASWltAZKX6yC5hEzKSwlAy0wSVDvUSdbUzAPNXpVUpvmciBf1d6PS/VR0ceXNEafFobuenMnDC
5/vT27mAhS0vW4RzTVQizuIfR3vOUdjAhYzvhvL5LbHo30axfcT42J5o7g+ke2UsGBSBi12Ookbc
Tn1v8IrN2d9o+34DTm1Tm6yt0xRVv+5PabvnGQwdbaJ79j2AuuVgcWBXUhdxCwdK5V+VyshdCsLl
szbH4QHMbLt6YiiBDgH5SF15tXpG77TdhIkONOtolq8+/3J81UYRcN+f095AoO116H8i2V2TqcpA
x/CxSy0Y5Pr0nIaG8cwFc+QduN2B9FEplInKHFnL+p6vaU6No51ZohKRnvpCe5M75c9RlV2jdT5A
Gvt2f1avMuOLKiAvMoPRS6VPRVy/ChAzqTKjqBosL1L6d11cX+JyeiOBUq2QIJK7W6Q31ySjPF3M
zjsrH4JzZWlHRBexHzY/gjhVpaRF4WLt1wtFjCsLmqpnWpWE3UCKDKRKdfI5q0O0IAs1Gy9JWKJV
ZvXdp/srsLNXwYiLeAHdctqCq4MRJ5JutNjVib2KcdIQSM/Q6vOzUSfS0+ND8VGFaoTA9mzOICKN
sWTNlheDhn9jq6hLlxYtwHzwlYP7eWe3cqJeWY0g3jZ3ZlzmFk5ErGhRJ/X/Mvg+/9ZWZfyHUbhN
eHGAS7F4q7UjOUItM4hsLxnD5ENhDUg4xp10EIxs58IYwpwBpCD+2+uHLfXLOTWSKX6bB5YG24oZ
yWc9LJApvv991nckpQJwUFRxsRsm2F9fW32XloqMxIA7h5X6WUUb6yv9uPKnLXXxX9KUPMrrZTwR
dUP8F6QySjzLa7L0q1rzacC6QyNpZ7O07L/KPM//uT+r9QZ/HeW1JPiKYlizh83cL2bMr1I3wuUR
bcgp1e2T1oJmOGWOlMen+8OtvxagHeQgVDBl7AeHPbic1FiNDoZ3aeRq/hw519Dp6r/tzM70g3G2
00JgTMBvAZHRd1qjA3XUZmytzmK3xQbgDE4BBToVk5CMfPd8f0rbfYGFAk8zIYgQGFsjE0rfb1ul
HWJXyorqkuhO91lR6Jn0ZqR99R370YoOS0ho5Yi5ifrHmnWKoobezkEXu2YN/zqdhyE/+WYuv22z
XPpxf26bz0WML6JTriMaGCjgLz9XoNV0vaVudjs9Gq6yAwDB0gEkPD4KVzuYEpJ1jY7CchSwjGak
yEg69mom/Sr9ZPqu6sjhHuwJ8WP/fEcgShL3ijIYCQSFlVVBwBjzSB0KQ3b9AXfruHUqt0tHnY2e
J/MpRoY/ACcUzL8fnZ3BJgRQgegRYljr9o+ToLxqRk3tTq1T33hurTM5aPTgNQhthRKE6LVSzAFM
slpDvqHWpfFQczul5VMzIlXdSOQsD88FsAoLiBYb0jFrmmSO0I+e2Hnj6rqEFlXXWmcsgJqDm3b7
oQxOFMNwsyM0v75pMxoiiHFXjSvXo3WO6/RaDwkKKIkHxl07p7X+KHCM1QPZwt6AjCa0K8Q5+CPK
NiO9LO1RbVwyy4nGY9U+OcFY3wrL19w2KY6oMttzRYZJdY36jWCvrKky2NK3yiwrvRs3TnC2JA13
vA51r/tfa7uOXBK8VTQeSV026hcsnpY1htW6gKeCf61Iw3tEUqugOnc9qdQz5gbORyUv9CMO/jpi
E5HF63UhWnSUXFbL2Td+V/RjOrj6DBxG1oCKtWE+e/KkZM8ThQXixCQ2vioIdz7dn/N2ZcXQVPvY
8VRe1kFHW2RxPDfR4MoOQo+wUCeXttOjBZfXCdINAY/GWwZfcrlfwoRCWIt2ghvVCiYgIMbfgvWV
wb3PRy/m5iVjLYHXWqRlFGnhdyyHUuCmTbjkDK5aavpJHsf6OtmRda59+4hpKlLl5QX5WldnQ/LA
sEFX2VLl47Mgl/Hoqkoa/0gMIygxlDCl8dyZSN49+dXsv1eszvinD8c+PctBWxzUQzaPqajOAdzA
8ovlpSCynG1b04QfpmhyhxAX35vaJ0PwTyrTurAyo53eD3gpVAcQzr0tA6ZJXDXkiJAOl2NqbaS2
nar1rq2jVCx3TfQsdbnlPr4xcecRiQT8D8gSy1EmRIhJEBlFws/2WhQ1LiJp+9f9QV6R6+tPyFuD
cSQvAenoKr6ycOTI7YJRQiucUZGUGm4x35iG+R260UAeMq1VPhikcQoXq4wS42SaORr4ViA1NwVJ
+vrJT2sMhcOiHNpTO9ZhcsXdVIkPcDN7qy4osWxt3mMuiuV6zFJU6Rjx9i4befgUKmbzOy366GDV
d7Y0p5TLgPyVoGktVTo39NbDohpcOzVy8z1bOjBBc46iIuunZgS4ep5+DaqPv7Jt1I18LgzbPxLx
3ZkraHz0goX2Id3aVeShxBXKXZgfoD6b27fEBP2VlkN9vf/xt9e9LdQvCdYwHoBCoSxXNIidyM+K
aHSJN7KGDytHNCNgOTunsJrL8SX0JSl+wT8mmR6O4IQkEHMkBIYbv07REx+vsslPRtdyanriSfrR
ibMjPsXOKhLdEGjrgMl5N1c7JtfUYBhi5pc2U3WzQyW7VhI37/1V3N63r5w9bj+Ca4G7WK6iP+Jb
E4BoduOWYPCCVbYVn6xaAVtp2aj9H6zcZjiRDVG2FzKwVPfW7DM96xHYJklzlbzPoV6nKNtGk6q/
8ds4OqqGbd5lBhOMAoGPExIGqxVM0KHKrECz3BjFiX8jFODzp65tbIoaPZf9BRNxyfrUFkryVcu0
WjuHcqyAMWuDqsQ6wkh+ADcoSXKmIMze8xxY5YepT8ovkqrX7bnKkvBTVNbOSKct1ytMz1v6fZ7a
Jkl+phMR/OjnIbIvqKNn/6uAK2Ru6qTpN4CymEQMAa4LF2ds8eo1tGko3JqSm4HPjJxEn5G016N3
PrYM+Q1ZKCf4PmPV/Vuf21T95UtmlrpdPgX9RzW3ee8BxSvdRSpQ4vo0ZwYnDg1CimaDSvh67Wa/
ac+6grr5qR+tXj34qpujyEILeUwAj8AMIJYvN1HWdUMYR5rhSq38RSNj4jrtn6SkxKg9TfSzVdYH
F93ePuImRSCczwsHVFyEf0SwRmTYM+RP06WMNCm3xkr86BTgcw3/bw76h8MsSpyEiCCxKA+iSbR6
MyN9qNMJqyU3NezpGpUY67SZ/+v+UdwEAwxC0qlTchFCuOvsk4ehDfuplF2pCK1zlytNhAOG2r7V
E0BLcpaYB2d/c8MwoOBnolOFCoq5JvyM4HxKQFFkiM6cv0N20UFrzD5qxeyOQi0awJcoKK0rVkOY
ONjHO7Jr90n/YcSl7cs0BI/C+UURWlRtuV6wxISssdwQeG6EBSooihtqavUcy/l8wlLnqPix3XZ0
93hwqHuLYHuNxlCdYGC/hYabF7V6lTB+OKfQ5E8wNo+et+2yIaoEUxwJLNimxlqVysIkhcOvGm49
CquCsSdnL4uHlf0J6Ik7ASnwDCAKsVo2cgolUNvZdnV/jNLPspPE0clQkM/536DE+qf7O3w7Jy5/
2uscWGqktIqXH6mnEjyM6Kq4E3H2N+wFo69QSI+Ua3ZHIaOmHQfFmeRoOUreVU2Jaqjtdordfa36
sINbHY1f789l0yxgBFD7lGEJdAQXYnXpqcTmeuJPjos5AebofZC30W2iNVOdMVfXtDeWNtm/21FJ
/valqo+faN21P/PIALuA/9CsXEwDJYLb/Z+13aF4N5IDU6iiXsY/y8kPWUq/yc9s10yU0PwwovfS
PEPRTeYvE15Ov++PtrPUkHMRdudapESyJl4mTdCX1TAymhkZZ86LcTMDnFLuj7I3Jwg6gvAPHYvr
fjmnLuwKOfEbxx38sDspciy7Y5CozxkNotP9obYvGWQgalICX8h01thUES9gkMNHNfQ4e7IJwE5z
6chvolrOT1JgyL+16PAQ7qwi3AhyUEhdyC6uTZ+LMi1k3OF9twtaoY2fZme5G46kwLfPi+AlcqfA
WwXcsu4ch7iitUgh+2442eW7IoqSXwMWv6euRymlov5z8JztLCXhJHAJgmSBLltFluUw+roRSb7b
Bp1zkuQivco05T/L1BwvjlKrXgGe4UiLdW8tRdcafUKoQ5SclntFNpo+9IfYd/OUl9q2B/nJUecj
ZPHuKPRfAPMjfEGrejnK5KiTrk+N72pz+qvr2uEaVvbDKTTNVUF7og1PdX+DQs1kGvvE5pLbj7Z6
QX1IuqWpmRxEyTuHiwgKQXxKAkC71iDpsMooiNWh5I66Gp1r1chumTmnWPjlPx8+W4uRVosmw+co
A5+RHBCEF2vGVSCQDY5wV9jZzeqabDqlProh94fdnaBQChFIGtpzq0cH+lhVhgrLmPaR/5NigdKc
h66u5rM5VPU/Dw8GKAMaNXVjh37/6j0lCtbHjnK8qxOCfIBQgnlfjpR118jGQe1oZw+CUCOyoFYm
yHirnT5H2oyXkeW70Vj7txQ73ksD/uRyf0J7o1AcEwhXeM2bikLkxBbCJ7rkSnmJi58MlV82u/H5
/ig73whEEJAMykW0D9YVg1ZCxDyYouCNrzXp2aCrdM2KWnuL+Jb+ICiORFcIPABl50jhMbQqTnRd
1Ff4rExuN4Z/66P/24m1T7NcOOcgTZ4enRZj0XAWQrrA1NYpvFopEsrPw+SC4NfOJRy5qyaBbR0B
NT78nRhKtxxYdnCzYaisbqQIRZzEUKkkpuZwrnWBeZ5b7eB53H4nulaQhalJEGRvjKCCEt1ufxp0
N5OU9lJY4a92dpAUwtTlYKTtvqOqQ0kU7X6LatkaToiJI+pMCrnJmMvzB32OkjeJ0xyJ7+zMRzA8
KVPCtEa6YnVcE8uPwnCSVBegqX4rm0p3ndnOT6ky6wcZ686EgNjBC+QD0Thdg8QUq0cboB41FwRq
hCy4jaXhmBzJ720nhGoJ1zidHUq7qMUst0Fq9r05dqaJcGJGT7az/wlT82WO9f56f2tvp0PsK+A/
FDPRU1hThRytn7XCii23CZV/WyOInvVk1A+C2W0IwSBiGgKKgoao+BF/ZPl+MJRpUjaWO9Vz3p80
RGY8KzHnb6TJEraTHZ0zOptTbjy8+0QzTqBm0SIjK1rFLkMrKQka4Jo71k31HFrdJ7kr/YPZbZcQ
VQ8idIp81BSQVVjNzk4zHcdVQpWSnKEeR/8kVXJ3cAftjELCSuWIgiW9xXXwzM0UZpSXfFefjPzS
G0V+DlAPOlgwyhT82kUpnqsbKxEmwltEw3R1lGQsiivE0X03bUfLuUhxbynPTa+EP2PYlF8DWBL/
y/UCbpIWtp0dnTKc15EuagJnwhDNwC/zbCW9mr6oEYWjT3VaSv1n0ayXbn7sd9oLhgJxfk3gGPkf
SVZt8zrIvtLegrzGP9LGnb17AStQGjebHlj4VBgZRTVFLdDQCnKILh4u2sP01Bh6hxu6kznJdS4D
C4W0tjZwzIyKrnmD/GOqvIWXDTT2FBdlk1zleuqmpw53ivnZRAHJv/ppqOtfdEkavkZDnRknxeyn
8WNZcsc855oUDher9vGqlCctS+G4jb05P6ezkhquNlJ0ORtNVtPamlDN/zTNWaDhI101/9bZ2NQv
RRHTM1TrNvgySC2O6b2MAsz7dkDN/5yhi11fZm7iGRNV/AwvVlUbnzn3ZfBsapJK2T+Mi3NCTKlf
cwtv0/ejpeYfG5UZvwSDqiU30wrM6rmz9Hm4OlH6f6Sd127cStqur4gAczglO0jdLclRtueEsFco
5lRMxav/H3oOtjtADc0GFgaDZXhVV7HCF94w5w+VWdjB42hnNYKoNVJ8KqyrlS9uZCqtQ6/sh69j
Oqr/ZE0vZ/yRh8KJRrDyxafZosmDf4U14eQ9u66QYYEzXPk4G3guPoy2xUPEywVoxEuXMhjC1h1b
LLLRJi4/OrZKgqfECUh7asfQ5mdKl4n3twL9VvyUzTwnR6NvZrG3G1fp301vVWLuNdAZB4VwVRui
vIDXNY73Tpbspimd5gc6vu2hpT76zZG1zA7QuQyiS0toJZgVe/Y3Sz8Zwy6rBpZ3Ul0x7w17wD23
bGmdHDL0g9oDUh9ZsrKBOZ/1MCOwbqegqTcJCKJqnxUEewfNNGZeQJvPciL1Vv8MCmj/szcb2HRr
oFp+drrT+dQHHLd7WJqu6rdeJYVLbTZrxog8fvmYxrHrR65sk/TZHik4nJxFGsOBmHzI9m4m53aT
gITxQ2/SZ4WeJW6MVagau/I2o0In6zFHp1oe53KGU6VKu2+jpDaXMuqGWBPhIK0MuLCbOZgwO1o/
hksrdZ48103wAG6KoThIBL/mMG1yq3uwOqi9m9xVvdzyphSKvdLobUTQ3uNoq42ZGD95wcznFTjm
zZFKkQk+Bp2rrN2gL8J+ytQw9dspGcW4r4WD4zFuJ9IcP6Dh1FYP8xTr2jawQHp9j5fEkqcA+f/v
SZ/pn/u6CoIojZukOonRw91PLwCchr2Fb3mULx37SdNcrYx8d9TicBFYB0djnRhtpJG1xRSB3TmL
UqohKnLB+uYEK/ZK/Rcy6HEaNvKXSmnZZ9NotM+mM2TZB2EEjfG1m5Zy/mCwX+qHFvyxOrhtPnth
hddO+QPGoRw2I1A1bWNPBUabrSv8YQgHxylUB9kz5aykpTkP+8Sa/O+OF09oys92a2ETTcf7V786
LeF06squo2442Z9QOCn+MziN0ewR5lMF3qb6+IpRaJZ/Uh4YuBcPF9/pQVL06L7Ys+L7pzKoX1uo
3MYGJ+8Ao1djKnociRPxAjR70XeBqXF6HFXET4YovGSbcY7nX2o0phYIEMf9OCIrZIaGLUt5Gno1
YLoKH7+OcOItxj0Qbc/d9tIxppBTwhLinp0EP7iG43yPR/zQhX1hxMGD8mK7f4gTL5C7oIBIBizW
FcW/dDYQuO+nQZj7vFjGeKdNgaHtOgqBy8nra7f4mLYupuy1mjrzo6tNYtkPYtSnnZWb8tsSe/30
IrC/brep3hTNZuRTylC2yui25dgsM2ZcAudAtJ0sgGG56KW+0dpBszfDhGbddnC62j7x1MZItJa0
JXeJM+XzASEFuzkWCA5Pj6WnBdoLpIvcDrtk8sxTPkwYT0srmOWjv8SmOhF0O9ZfMaD712K2RuuT
07aB9zVvfK36BsXX1z8bRTLkj8WgpzJMFnRt9yXyT8/ZopNTw0Yogq9aBZepjfpWOdrGjUeFrp02
x5b7gW2ijFOeVT624LXom42OjXeJh7DfaZ8KRw1iVzW2THdlG+dTNEutN58TheX8zp+apo76Rig2
FmKSYu83g5tvRKGk+50bq69/LegaaF5U60WFH3gTQ/unK9Z/8TRlq2ho/Ng7SI12AdeDWFAzzITx
0V3cWt8Oc9ebD0GHcM3PDsRkt0syapA7ugqFYYVTronkQ6ocdj5KXk5Bo8nWlt3skGlvLRpt4jkV
YvmROJkdyNBUsZZvnI57E3ffqm5fAvq38gAS2nrBCbqpfulzhy8Y/uAktilxxD+0r0ib+txf6gcA
Ye0caX2K/2exzJXzt50Kmm9A7+tuU3A30zK19cSRrPNiFf/w+rTjU6D5WhCqrkSUVyszI41q2+u1
o8wyl7+s6K9snTrjVjVqgrKQ/p9DUUT6ghDT0RYvCmplfmmcsvuQYtGC/fqy+N6z0KWbPSpvyTK8
vmxt3MhSl81W5+3U926giGuyWrdlKPhK06O2oPoS8Zf84oNmikXt/JmS5sZtk+BFoe3WcJJmY9jb
2aS9dmk22B88lRs61ITF+t4L0acfM81vOZYLpnvcZlpryZ+tZphpErJHqvHzMmpe8DkQxoIwAd1D
a+sXHc0KY7QwInLczK33S9Y03yoahhie8yNjnvvEszClEJpZhEpp2JP7VTF/rVMJAIf7dzlJfo3+
qBoYqZseX3f5dwodUERBN1Y/DRryCZAdz/o1Y0n+a8JRetku2QoSmrzB5D4W+HWH2mR2+S7VhfP3
qEQ6b01sr7NP6Mul1akUZWsSHI6NWYfFlCOgsiZ/TehWqk5fsznLu9dqzoyEWtXYp5sZXcAuBCg3
faDXmOGfreZF+6xcBEjrMOEd++pgG9t+mkn42w0eUWOGmX2nnnMv6YvtkCtZP03jKIYnD+X3+SEZ
F/2EB3GdEfn3WcEya90nqQ82HeIMo+59LWXsRT7IAj1CjRb7ZqJLflFhzNVH4QC7/KjbbezufXt2
/hJOxW4bZFIlL3FSz9rB0XzHPVEKGxcEv+ele2hiM52fCz/rqkhfMuXtY30whl9e1ZQfyqV39DBv
cXba14uRjh+ssS//9aUvjcfO7o1XbQzs4S8sOltzC9+5U599/lUbTl0m1DdVaonJYjbpviU4fTTm
oHEiBIOcidgt465shmaYd32JuOlWmjVFkrDtm05H19Nv7P4A7bIDXNFiRB2Blo55bK24TrdS16wv
wqe+uJurPgE6sLR216HSlPteWGp2TuBgI6iJJKpW95Hliz75YSWTb332E6dvXmXPZsCjq5r1vcO/
1zZC5ouF2TU4uvLkdkXZnKTISmqTbFbno7AHz3iu2XDtF1805rBtEQqz9xW3PTAMVzk7skIr3hg5
RtVHpOi8ICIKTnEysLvcP2HuPdYPBg7gzT+F28bFVva+5rKfiz7fjl7pa8cChma/R5IC6GXlFnMR
ysE0q92qwGO+mGjQxVv8O2NzDBFT0YdTA7dutajRRQnDfRap9m/hx3m/K/t5oTmkJWz5DMtiO5ry
dOH0CL2hpUeLKeercKXV0ZzN8fPQtPZn0Uo86p0OmuiTlubIGwvNjstI6Fr5rWH3oDnZBbW+i2M7
NcIRBle9n5p4mF+KRCBBiKmR7k/optmy+Oh4M072Ye/OMed6Nak4BWXeYYnruD3bDdXF8VupVy0o
4bhqkygWCB+HZlpiKoGa0NCECU+h+0D7UfxspimuIuI24MPxEiSbyeIaCpXRE3bxuLn3LAjX+ux5
YhlQ0Cd9JbckX77svcdVmTllHARUIC2xTwOEhOfetZ6U5T+Kqeo+IkcmQ0srlQyR/O02bxc6risq
FD0hxVC8oSaA6dh5li76fqwbq4sfgYyUYe1r6TN+0PWjn7bOHX7679rjxVSxjaRhQocZBQPjolSN
7P8E5yeIH7txDLJw9uf+l4CG8bn2U90Le7PJf9ao+kxhyRvzKciFHkRLjsXb23O+seTUxFaRfjQI
V1Gd8zkXja3XAAO1RyfHG2D28nbHR+93s6o7BEib4TFISkEyJJNNPiyf3h59/a9frALoZJ9CAoJl
tKcvKglVXrU8rIU4cMKWdtd3iydCQUjzbWlGrAX7EiP1e/WLyzFXpSKaBCBdQShcYfJ1FHZs7t34
UQpFxufF7W7xe/vZVrhV97qh7lRl1trO2RwZDwwBoCSXbi3Yi/MVNkj/Oe3sqiqlM2E4jf1XX3Ch
ZvMsNy6ckScC9PFH5vbmncLd1X5eR8byAptGBDKogJ+PDNsKKdLOpk6T1XmUJ5p68R3eZoLF8cfb
H/KqfLcORY+CNiqNQBpy50NJesZTNdEBBJGpvueFV+7Gzm13pRKkRz3pGwAx7b38uVWdlC/4X/86
mgkXm7cjVOr9mTaTMPJvRUB/KUPF2hiGv6yaZDZbpWvc+p7Ayo1lhXZDRRwqtYkB8vrnf5QqJd6r
GpmV9th6vbHt44Y4sPDmMDbRA397WW8ORQ+JuuiqgXPZLp4ys1eNM2mPHnoP25zcK1RjTIxlinsu
qVdFPQ80KeXkAP8HtJouZ+Vqnl1o2qA9mu3Y7JJxUFtr0as7h+HWKBSTqYzblJIpip6vnVZjWMcx
4YtREtlUkMAisEj3Ogo3duOqSwA6DdkpC1uQ81HmSWaz6c/ikFZa9rVPG4IfVtI6dDYKBdo0+ZRk
kO69Zzdx46ivNBWaJmgo4TVyMa6xNAsgPpEd9NGjKged85ANs3lE2wDd0arPtmI2pk/IKd1Tmbje
KKvUMbieAAVZQPUXHUJwC26nqIMcLK+Yoy5P5q8DuXdEwegeyOsaDbNKhpm8FwCw8NS4RBfEmurL
dM6rg9UGMt93cZXPP8WM6+Jzrnc9Vde+N5xDAs7deTCoFX9RJDxy1/pxj1Swa6k8ZCPq/et7Dwtu
RxxMdhUnE0DM+Vd3rbVTNY/ZodMz+0BXC3c6SSuSPJewcff2YNdbjIsOtAMdqxX3cHVc5GTp9NPz
wzJZ5i9Djl0QDrPbH2c0yrRQWHpSPjdZGauHtwe+PkEmlU6EgunQgtq73NsJ6XLXTVp+qJpWixZt
Ji8gann3xcMoqyMAJHYdfvQ6/T/uOCvPutr0s+JgF532Na/SeGupZdgChLh38VwfmhXHx6H/7VnF
+TkfSjaF3whBURKxbv2QVZm9bwrZc0MsbZT3abohWg8iShjvvosYmBKhu1Je1518MXBhylj3y+Jg
ZtqwNWQyhU2h4jscjOuTySirAfuqEA6q9GJ63oi1QVuNxUGpyf3bKmsqmdbSfkc5on8vyNNbh1pZ
lEAfiGDN8wnp5C0cXIaKg84kqKHT4Pv532/vv3VVzsMZLlYdIg18YWRrLiF3iPllXecvfK688D9M
82AuG4ALlIXzHEhu49fOPcrrrS1PMgA4BtwKF+v6539sRikNVyqo8odyXsof01AsRy+b7u3DWxMD
x7H2IGnho/RzPgoNLaOtq7Q4NKPu7RpysShQiv+RRN72mOubdy8kewI0JlUswEWXB1l1fuOjklIe
0lSfo2UpXiW9zrDPx8fAyP59e7AbhwzAmc5e51G8ljtwBnfo9UCxNTBm82Zcue3is5mQ5jSWGW9H
H5GBwLznvnbjwwHaBthK+wnU7qUUnQpEX2FPXRxyrfS/NyOXIbtyvhcG3jhiq1AhhUgK1XSqLyLs
1pBZnupLebByOLAjtfxdUln5UXrLXULv+ohcbH9iZGIKf8Ww+JckimWhrKOruDm0SG0sYTknbh/q
TjbnVPg9t8MRrNG+6F0hP4DB7H5OGGXMj3ossGfl5s7kBgqI+lzliGuF6SQC60ENgVUcu1xa5oPv
LKgpcZnQ5qzoegxbL+3zaTMstBUOvKMNzZ6ZI7bLSaA9P9Rbd1n2vEaa+RSMQ9//Svygz3DD4YNg
FOCmaktdoTDD3MJ2/lBXvfAi2oNltp9SI1Hb2LbIs2HqeXVINT3OHzSQJ0bkwOz1wXguBBRG0Hb1
ESJwfScPvrFDUGYHAM+pg0d0eQfHvrTZI1l1cOjTfHeEP3+05iTYvr37f2fTF1+N/j599xVxtNo1
nJ9tg53nF0NfHabWshrcp2M/+IZxJ93ZfKHUHurmQOuQhiBtuj5pp/5kppYoN/DdVbqp3dH6R+/K
btr7MY5A1GfVnGwxDSx/aTBpncc2A9L/ox/1pI8GCrDi8e0Z3Nji0P1x3FpfEQBuF1d7OXpVTO2t
Omharn0v2IMjmDbdQMpOc+5pBF5+FGJIIkigbRbCJHAmLx5G3ODacers7MQ+1KMi0YrNtAjznSHG
71GgczMIrgvQds6/Saop8knhZKd+lvOWpHKBvGsbexSuu/9hKJCVqLxzsV97YloJ5fzCrvNTUnhG
fphdL2b53GyxHsDiUkN7+2NdviTrzHiKeYxBIaJYfHEfDaUXr3Xk/FRJt4ZEK60m0jrHehayAAZR
Iot1Z4Pf+mIgbwHVr2wF5N/P1xLMSZLn7ZSfWOZuJ6tAbTNwTndCz8tN+N95/b9RLkKZODcpmht9
fsIRIwhb0+VkjG0fNm1a3JnQvaEu9nuttXVHSYgJOU1/8pfOfLHaQX5Qnhreq4S8fi0ojGTYcCOo
xp+vXeU1iPJZDDWLwQgFdbmQhtt7NVZ+rx0yQ2tx8XcceD6KRsKY1b2en8ZM18IsDfZz752M1H0a
ur6J3t6AN1cPouyaBVFhvCRfaJT7M9lY+WlCcy0KypFbPh7SA0XHex/q5l4neIGC4TK3y7e3BhZQ
ImGTn8CoPhdFtrHm6jAkhhPR/7lnS38ZxayLyKXA9Qdhhh7hxQYcRlV6FXKyp3pxkm+elIsVmhIV
oTAzeALDEfxtEQbzOMybpfC692ZFv8dHL5i5wkUFw3/+ERsdA0lAPvmpazWLfe/2QBTwTeoj8Pbi
zhG4caZ5ZmkyQJ900CpZ//yPqLfv6hG6Mme654F+RoCt3iO2HL8zCWJKoBRhtaC5uZJoLg6am/iA
CAt2P1CaYJPWdvow9+O9F+XGhmQUojPq+2TMlwLWltJNtDYNLuAaLYg09paDblPRKhfvHizyiii+
zmh1EKHoSRHIuKQFJLUNFKRQxWlsAe9vjbIRv7w4lgulswD2ztDU6ChVnosfcZvE+b8V7rRGZJSe
jmuDayxPteYs/w5dFTzXAC60EK0n3b6Dxb/1dUk5f9fb+I2XvYZl0I1BA11xoifp/MTkrt1Okzb8
evsiuHE6CVMJvKnV4KV1Kbab0S9OM93PT0pzv+ZW+uDj77VZcucAqebeR741JYhecMFhSFHnvjid
LQWfpe6q4pSYfr1rhzpFTQ3YW3rneb05zrpZV1UdjuFlnYeNauR+W5xozRWbJFZjmHipvXl76W5t
WWrS67IhRwSR5vz4tQk91H5oilPaWM+g4rW90KCw0MZ+v8IeoelKL8NKgW7IpWRK7QSdNo12cQIv
MG3KwFM7tUpEvD2fW6sGwFqndARTGo2b8/kUVZP0lLSLE8isclOqYjzNk2X//B9G4XnhcqQCAdD6
fBReUCsZfLc4YZxV7yY/77b2gA/M/9cowUW4gxiw3phCK07wM9IIaQei1F7d03q5tWKATg1Yb5Sr
mc75XDzBFJOGUfo2jaN6zE1ugna4s5tv7DPopbSh+IdG4GUPY3LoaA91rg6qFF29KTpi0yc9t8ov
ahbWcGcX3BxtvXRWFPKKTr+YU5Kmtpsm6iCnRtSAPmw3io3c2sjU1n+8/ZVujbXW1kgdKQIgLXc+
Fsx3wLwjsoom6KM9umt5EZqs5w/QU+OdZ2z93X8meFz6tEnIR8ieV0HMi7un0SdVAUhaDkmG9R8W
E33en0YoYc02d+PU3uZa0eqRXwT5vaDkeptwr3oUS2merso8F0MvxVLbY+ObB7ue1DdnaqZN5uCA
+fZiXo/iw7vnwiOCpMR/WdzOu7ljPYv4YAp32Zmxqh/hTDR3KojXn4xRiAUA+dNXQ6zm/JNpRtWB
5xzig18u1oe6TprHQWuMXTdb997p6y8GLxgaBqeL4JuKwvlQwl8mNXtpfGiLEqRJ45a/AFvYL4Mt
/I2hNOMvku53mzZRsQGwjvI8OhtAhS+iHdOAeDbnzA9d+3QJ3SEYNvD7xiYaUxwVPTCHyZ3zfXOe
uIEDzGCiNL7O5+mvJBraAwyZTnooZi/BoLuuN5T/aLUnQoWZ635592YhtqDDreMagsTA+pv+CB3L
IXbMbnK1Qzq700mb+uGFhzh9Jytt5ZCj9kPpZpVdxnnlfBS+KfiTUmeURMPPz03NByvW2/3bc/l9
TZwfbVqtyOjwQK52m5dFxMBPK11ouTgW0pbT5zyxiips07qTX0osldLHVd4dmERaA3WOO2sapggW
jJmETquLLCQyL4GrGGr9axLngecgBfN/1JPWm0IrqFBhs62i70J8HgNn18RpOUQYPeb3nq0bp4sX
lsgUNhpd1ssnePGlAIjITGRrZRQgemH/60ivlRE4qPpesvKbN3WxcGumhNjcappNu+ri+8RDFSRO
lRwXZ3bBdjpe3T4EuqCR4sbSME7jVPNjRsDwwauY2ko88gtLKjAIWCYPvpFVFR51jtZGlqpyuwyd
WC1ixx0+fTEHb9AiX1lx9ZQOndk/95Q0swihoVn/T+qWZfzo2m09dSHkXeMVHE0w3tmA1+tJCkiI
vzaODDT7Lm5eB6pQq0s9P+ZNSR7dq3RXBaJ4Bo1wz47mOpDm0aQ+SdEUZz0Cm/O1dKvKGjX0+o59
gKxioS0o93W+jqcEuweh0e5OhHNjatTL6cM71HOwULo4W34T5DrKQwC36faVm8WJC3/Te6r4ZJqZ
o98ZzVovofOtQq8Pyho9lhX3dNk5il1ceduY4Uo7ox4bLkNrDd99TJu8zZAjfFyFfZUG0CFa2wB6
KjPpiGhCq675AOkI14vMGNKfVufWzQPODdLd5aCKrVMytyXwtlIE1WuQZua8gYVj/qNZbly+yNGp
ml0tINFs3R7t3q+FSTK206wFVOKckNo/O9UY/EO9qc1Ck98THJdB6XJfjLN8L8+N5g8RBD2ZVXsH
3dOLNcd0vMpUXWXHce7tUHlatsmD4p5z1BXyCy8D8MncADAdqTxd1qJl0wMLtrFA7oKm3KrOkEfd
qZxd1sVlOArgm1bhNnuzcoAxoja/l2pJ31l2x/AK7ZkVZ7eKqHiXV0Mi64rwFukgWgjmozHF8rOR
JPLz21f31SamrIZUxOpYRX5DM/n80AyBC07GCLpjb8bNRvkKeHQZm3tHT+61gK7CI4Yif0JCBdUD
/u9F3lHXliyXxe2OTWH+7GEVb+rFUnee8vU/cnZK1kEowvPo0QJCOOJ8PnmZNL5Ylu7IUcjtbbNw
RDfAMh0LHoKcnEedygFUNUodfyP5nqtQSku794pcFcH4FQ7wxDVbBOpxGW82RibhXCh5LNu6fnZS
5EbmDCjqmLQOJm6DJ/bV7Bf/5JOr3zGeuboFVyIo/8CYAGiBjsX5AihqqDbYcHlEnOPbmNvDSzzI
V1RgrYOeQS56e/us5+1iuVdSJi/mqvEKsfF8tGmRsa2laX/U6s59iHVrabZNVqPsl9ZlLCM1VSP5
Ms3oe/fh9Txpba++C4glrRiidWP/ET/1Q+cAE4zHY9llrXicvJzptqaR7EbAUcWhi+u23b492+vP
ukp20A4hIgadeAmFHMq2yfosno9yGYlaCtB0+lPVxW6QbqTe+vJpjHtVvzRNkr/WtYRN8PYPuD6t
xAlk7MRtJi3OS9lC3JiUMc3uCEzdcL7lBTJO4CSx4bX4UW8PdX1aYdBw1SJBQZSKXOz5+nIzmshD
5NOxMNPpiz1k6kVhJXMnmbmxomuxA1gpFvAAFdZf8cdXpIeloQPJLeqq3NEAHoEWDDUPV9NtVY+q
O4KJ9uKPHUniGOpUWss7t+z1NiLwQuyTHUx7E6Gv8x8wDPCtihoHc7zFtbUQkrsyqoVbpk/InfkQ
gTGRvefJef0Z1ySD1GZVE+RrXtyEQYqSDR3x5Sjysd6IYQrCQMcmSjjN69tf8dZI3IRcRBTIVmjB
+fTEMsN17Q0sxVPHfVBLAwWoNcTeaOZ7jPrrq8Chx8DpAEiApODlxYOyqo20Y2scvcKJN1hfmBJi
ojI/ERqmnyxjrJ4nzUjuHMkbE+QcIhAOomzVT73Ypg7sN7X0mIgFk/QfgpisO5zTtvuI5N09u5zr
zYp7DVsEOPh61V1eOV4miC5bxzwuJYX0sHKMhDQ/aZt+R+t97FF6z4fhxTXK6YeYauNeB/HGXFe5
DFKs/1pVXczVi8181ccWR3tuRwjkODPE4JYBLVvxnXMJIJKdcX6z84hyBfCOkRlfyWAbIzx+iJzl
EUvasXqp4ZiCjpBOshih2/t0qmAPLdlGGIaUj1yXOpAFmdja16JKM/EFmIJVHm3cJL6MskqMJprc
RQe/PtkVCIveRw5u6wVpAvcogI336sYufdcRbkdFgpqwi15JK7toDXYjOBy2Fw62lu+qpC4Rn6Cn
s8vnVn6GIKVFuduuLCXxH99OxjBHbFqFUNUKA5JrYXmhPbZDVBcOpEyZd2UdlZPrbaSr/m5zp36i
lenlHwzYG9axrsbsueq9+SFwCvtR9k6cbeJG30FLXOTWUXk2RN7SywA2hoLl4HYx1Vq9sVBa5cd3
/gfI8mMXlUEroGBbOLL5kdQC7wDxf7Vw7dWphDoLz29Q2r9dD5UhEpjVA0Tp4jiaUyN4rvx+l064
1ExCtkgrGMVnaLbkdwgtLlbk8aCGYmmTPWg1b4jIZ8HLyr7+WcWQAHsT9kvsTs7WJ2ScEc2qdIU9
kb9qY1oLjjdOs0k9wTHxi2kK4TvP0TTDEY762t3Beg2AZaKE6fOMahGmyFgPVpmZxH+BnJh+2qpt
VrcLBUVzCExgWFaWJNk27wY5HHxo8FOkiqFpwjFfAu+hMPu4C90ydvo9elNlt7GAuqDLXbXCeKDK
FH+39TnpNnycgRNcDcPMT02WpYTsAugwkrau9UjIiUrtEGRe7onkXp0tH8ln6BXoSvIOUOE/vyiX
wZkbpdk4VUo/ofUE7uCzmcnMhiunyy9v38pXbyvvKZBNPNNQzFzvkvPBgqQxzMke7KNG1XLrZMO3
oirvOXhcRcK4DKyI/zWDYEKXmE3hqkznm/jcx6nstxalGREt9iKZ0lL4H3Xl13Hk2ysqVjZaXn1A
U0hP7gSIV+/r+ivgGvADkKhBNu58qjVy0BrNS/842wiAxUKn5xd08slpMvegguSe6vz1dyTA1SFU
IHVGZe1ScWWahj7V4KJSMpGtv/HEnP6VVHGA3rXhtR/f+x1JFNFpJCelYepfJk9627d6QgUH6naV
Rx52w5u5qu/JvV/tFgDEDEEyQ0+AKtE65T9iJGrJ6EZzYRxlnQVcZa2QydaDARTc+VZXaxfgiMXa
AYdhRPKE84GsuhhjNJydo1YYnRsVdi5ex9Hq/umdOf3w9tLdGAsOHg/Zas2DRu3FpJRTj8mY+tax
M5HKivzAl+6jygrT2HhxZd6zWPj9Kc6eMyBSlDrAwxLNEi5c1KG0aa0blQMlRdGMAyXFMYhDPS+H
6SWA4FvD2y+DT0BM0vTBhPIaH5zFL8eDUzpjv+km2J5PtSBmOyw4rdwTMr2Knfh19PsAf65ZKwtz
vvJ+h5TAymY5+hSDt40wkqeu02ecnrSags/sNU9lZ7n3sJ9Xh3PN+9nAKx4J2MYlI2GmdyZMc3GP
IOW8fdkFxfRdzG3h7ZHXGestufzy3p46WktrNQMakgPI5nIzt3kaw1oWNffsmMcgJD3tQN/fvyfA
dRWrgauhk8rOQooNWtfFig52lfiwcNSxrIx4m8I5D7Np/Dto8uCLZ6lg49Sx/VFU071e4fVpXckl
lI7Z2/yC36WlP04rKhE5vu2Ndhx72z2iZwBkUWvfXXukUoNIFhpMv7VFLwtUg5P6iIJnODdCLGMf
O/2rN7Tx8xL09zDX13vTWNv4VG/t1Y31kmYQlIPsK68NSATz4tMweP4+qXofqsgEULbX43/c3Pnr
7dvhemMCqFkzlt+yvjRlzs8DENkUjwAjwNAusZ7JlgqDiM3wio0vlab2idaVwebtMa92DNVVmuKA
ltbknp1zPiYSwrKynSk4OobRfOuX2Xuw0g5SXOKLNkRAo0CBpMh/NVVvPL499I09w9Crfv2qLwwE
+Xzosp0oxI52cIzz2NymRKzbIEeb7H8YhY4a1T5WFNet81Ew6E2lLp3giO6QHkIEtEMZuO9+gFlG
vptFr2mtivsXGeesj32uIQd0nM24jsbJ8DddM8FBr6mRv39CDEB6QnXUAERzPiGvmYNxQWjvCHvT
+EVtsXmqqjL59+1Rbu0LRyd5hoZCb+syWfeSukZVb93/1MCXn14R9y/WIqvpZ6ESX6JwQ/y7Q7VF
80KEmsqfbw9/a29wz4JTXSMprpbzSaqmHvR6EAEPZZxGspzmrb4Mc/T2KFfBIl+NKwU5PMZAlWz9
FX/cWoWCFTdrtn8sUA63Nwg+SbBz+YLA71DokJ9TYRu/rAYJD3qVjgEfvcmneyibG78CVAoqN0gm
QoG4rCYSg2NeTZp1lMPoI70/zNUL6kVIUif2hMmNRB0qLDJzWZBfqhPzm10m2j0N7hsLjoAnEB8y
JraWc9F/NpDV8WFbB8dApdXWjuNmS2fknvPCjRsOmABR1ioVutrsnS+4FntTY3Y+h9FHwCmLmx91
bKShYdU/DOW9/6GnBwfbiCtzbTNeBqoqjc1MQUjCM3nUn7H3FA+AdPtnqyvSnWfH94y7r6M72ncA
IYhmaD4jyH0+uyYXCWW3LD6OFW2aPMGsNpvSIPQ6d7lTwPu9UueRHaBgAmM0r5F5Bd56PpaY9cyi
8ZWc5OwvcpPzZjahXcVxHYq8sj7Cl4+Lnbsk5r9j7YrmxQ0S9O40aRTfisQcxyixXCk2KDE147ca
Zbr2VV9yIu1kwkkYCRdfeRtdBMJ5QVDOmV+MuqzEfrG9+SdhnVPuy7Easg2S47V+Gsrer/GoiGnR
zWYuhs3gynZ8KMdWzKE1Sc/bmCNnORzbrn9G21DYkYFejRHmwSCyDzbuP+BinM5N9w3tDJgdmeb1
mxHMpL9BOcmyt5Ocq78KL8PjdRGdNXJI7bGOAs1wvo9t6lbhFPR2u9FxJgV5p9VZ+6Asd4E9ErgC
qUZnvZyN/+PsvHYkt7U1/EQClMOtKnWrw+R4I4xnxsqBEpX49PtTXxy4VIUu9IEN2MAAw6JELa7w
h0LNSzTV3pDhCUFmdiOoXEZOqk8ATGt9tFIUNr3VESUOoOhY7fqJ/jh5+Fy4fYnZWGUg+pO3QMVX
YM4TQ+zmRvvqSs7yYqRN3KS6uDB6JNkFJNrydUHJXg6tbBCjAvpaPCGlMhwKyH3vjbjwb1HBr4QO
cAwMXRACXntmm2NfTAKgMUz6B70Lsu4rgi4Dh3AytepGFn35ZIFsETio6511ILx5slhBT6nRjclj
6sfiYyXGONs7k1zKO4lvRZGi6tQZMnRqX3gfRmS3xVunA6seOz1QBODpiNLBP//o3CTwRk8g6OIO
Q/61WXT7YDXjWx0xGHhDO+FmWgd54Ks325wL1+1sPuWHabGTQ5bO2c62+zcPVViF2p1+DLkXU4hN
xhIEgoKlx+QagnA9haZXqrtG1+dkp4k6u8FkuDyZXOHsByY4Xh9g7s4fXJnV9iSaKkFEZx4ex8p3
9+PMmSwrK72nAdV8L/W5uXv9dr88l4hLQHZnbE6exNjifNFOzQHuVn7yiHonUUJ2CYmZeDMal5PI
GGftbIGVZpp8vkrBhKEbUzd5zLrEuLcrv/8SMNsIU3PVwnt9R1ceIxkZw2QIkzQrtmKtNJ4TkEZW
ghmL2jWu/O0sWr8DXnTv0sXa+9qND+7yQmNvDG0Af3KFwgc931vml0Yax0X6GEy+jvxJieUMU0L7
ayBIo1/f22VqwFXG1BiK0ArD3576pGg0JTqRPDrSY4Si5u+5MP7Erj6GsLDGG6u9wEnP7086X0iQ
AKOmLme0cb612Utyt+1i7WFCxCyHGUfZ/OBCzNe5LDJN/xEXI5ETn9S02CXAlZD2BFTWnMZ4DvSw
T0vDRiPRceRBMnP5geYPgwk5mc20Hxu0nHYusi3tn9cf0pUXgtkYDSQeFbXadhbjVkXuWb1wHzwr
nh6YsP/JAU9FmVneyL8vQy0dI4Id0RzJCJoz549nCbgex6BwHySQBUyxmSt9JEmYp12q+da7sSsG
ZD6F+17Yaf/79U1erA2ymRiBrwkduXWId7627iYetiFeEyHl5SOTNkPGC2kdS9RovbQL09lhwjFl
gx61yCrcSscvwgZfmIPN0mopv97k2/DrT5B5qqqJZMUQQJrTvDP1JXnrXc1YkvEv9RWfFvIpm4iI
AlyClLhqonIx2h8oBNb1rpYgh2ZnHvfoGxq7Jc/cH299tLSggI2viePqRrD5oGe6CKTLdRcxjfqb
d0v70agqSqtY5Hex8vITadm0k73rf3p94cuHyrAbyBgsfziuKJ2fv9NJR9CYblwXZVaA6r1Q2rOQ
jXkjK76IIWwLChSVMRfoKht1vkqrzcqr7baPcDKR9ylA3q+DNKZjbpZMZmwrP711Vy8UFjp6wJ4h
sG92NZTId3DF1lGv5/negZ20x7PzFhP58ntY2VYkavT22Jm56WCg0egznPFFlPQylqHpoH67E65L
+5ZR327U7zK1dN19N+i3nCReCKFnYXI1csReCAI1lwCCAJsn2jKmKTTVRfGgzAQeSPePl5TJ0ZYI
qu4NVdmIYPRCTrupqxl9u0WwtHe5TGY3ylUri12X0GAI00UyFGSHKo3yAM3Kg7b4Kj8G7jKUT4pe
/5KECp+C9FgNsLyfDVph/yq52L/RBCLJLys/R+cuief8vrNKx9vpjpbrBwTQuv7QYbtVHhbLyOJT
PIsB6eJE6l+klS5qp7UV2gLkJXIOEW1spp2m+3ESzljzebsprixawXEZxE9qkm59RGRscVCRmxZY
AZ6V93dDLh0DFdTaRNmwRGP384waZfAcxIjPh9lg6j802WX/WhYg6r+NpaT6aml2mt/1lDLiIVFO
a6EYko6fWjz+6mjWEEXdV0kb2A9TM+vx3qJOiu91eyRpoNsnxkevTa0vcxzw3JqK63ePHLqF1ZdW
ooSmta7zHcBZ3UdzX4/fyQraP6bQM2ffId9Y7Yp+Ad6Rln7toxzapVZU01l9q6xQsEIFSesIKut8
fmu95DZYKRuxYPhZBktUFOQHbi+NL0JJ/R6t3ea96Ji308iwbgnXX1yFtA7JhFhz/TAwZTo/mYXX
EL6HpYtUXeY+z6xbfpmt2wquhmAZ1ZubCay35ni01umPQIo5X0/6xTS4segjgRaHe2onzekeLVW5
xS4Twv2U1sVwq11yZY+kQ4xv1kKAdthmj0mbod05qCFyDK4iWGxdqFlLExWWutXvvgydPEc6wAxm
8SsixzjfHoXx4nu1O0Slw/0QImEv7gQDkm9NG7SoEAfFLcLPlRVRGVwBgwgjrdi98xUrDXicogEc
pboNVEDojIZ3TtrVFgNTuw+4ehvnrQppKzkXMNnq1cuc5MKIYElz10x7b4zAPdlBmBl6fNCltFoc
YvPlRvp8uUP35TLiuKxOfVueLAB33+qxoI2KwSw/6EWJIacZzKc8VdP7ochvZS5X1lshoOTpKyuM
vO38ieIFiwgIk61otHEcRwEcIftw0HsBFCKtxjwEigog4fU78PKM0julJueflz7U5oxqfqJRHI16
NDlu81zOdXmq3ST91RGl/x9LoaYCxXptHV54UZm9KW3Eic0IPdXsZ4PPMoKiZTFGnVMPNxKWy215
CBMyaMI/CUC0tUklUmGMGBO4VqSgbdyT1hgP6YiVweQhtfH6E7x8baQrJD/k22RHcITPX5stFsjP
WepGFrTb0AFG/lh3ZvFRmTI9IOMi37wewpZEsgCw7KpZtKn8G3ivtKM1N0LWOw+1tMVvoDCPrWl+
DOK5372+uxeE/nkKseYOkN/Aq3FQXv78P032waFpo5kZ+cCI9sxOM1Yb8zJuS+1jPJbxjBRMDE0S
nYiSUs9I0EmcbbtJTpoOAfxrOuvNfLStwfvn9R92mZLCuIK7Q3lDhEUf8vyxgyUujKG2Ed2QyPJW
KLQfTc1LbrSM6KTw92z2jystYwzwwgCGt00jI7N77iqZcmpTw7hvAEe6dy4ywNanQeR4hYeddFGu
rnHAlCc6qCWqjWaKaHGfuaL9NXlWqQ5F2w7e3k4nS/8gpY9RUFr70+cGTIv5pfBx9d5ztgTq57ox
O8fJLX3tULpq0nadwbX40A51jND7nNXip5x6vX0qrTROjsSoAjSmKf33YJTy4BCvRgFf3CJ1Hxdh
ETtM1Dp1dIuhrj/GHs9pryNQMz0UgS3KBxKUJmpUG6O7QeKv7fBj8L9U3jT/Q3GWJPsFbYBlX8CR
sMMg0DN3Z1V5YoWIcaNiDX/P+dOXsfDv5sKE3mTUakIZOencGSYafJZ9il1V+ae0oaP+KZJRDfdj
ahXxXnitZUdV3JTpUQ0pMVwf8kr9bVr0/N9ZlZ/A6keuqALZBXbwn75MwXMNelVxz8QEZ7RdY8wp
pFWXGVfeaGnjfdnZ6P+HudnmUxJarlvKO587pd3nRmW/85p8kO9o6rvfLK/u4EPrVoW7+Twm2tGZ
A1SL0grg96kwwRI8jOi5xPvOqtIP2MAAmWnkjCq96NCADGnkzNRfyvsKQrdsdyWpTn9YlSSqey8u
QCxpYmrEIR4mQ3+UpY4d9oyEiwzTXKXqPvBEhU2U11seGCORyhiSkd4/MxZHfsefMs04jmNf/aYR
ok07QUarP9J/cZKw0ALcK2qmyuNe9zWlDlpam/F+Vcb+x5mEIU66WYqvC3LzQVQZbfk9SAsbSB5M
mRV9F5TGwUUkoPuiZn+5hcJ+KWk23wxI0xUmRgcdjNEaMv8TMxJjbgBhUPJg6IwzQGVmza/MiHHf
dJD/+zPDUNQOCcrXv800Hx+sjNcrUCl390viYGJiOUXjH8dBDz7ahZXkO7MlLd7ZpW2AGNCQeWxj
Jjj3fj3xsXRSyPgU9BDx9m+OMZDpSBmBPNPW2urteItUieM0DRTLqopmTsw7xH3GG2XvlQjjMlJb
ASb0LC54vkYfj4XbJW0k7RHhXtWlh7gV3cmqSb1f39C1pdjQWsSvvZFthQ0hNmW2t7SRA8cBawZv
fq8Kw/gTaK5/o0NyJT4DyKTNT4JogITaxGeRd+QbbiCiLpjspxXpfeynxrt7fUOXq4DHApGOqBT4
qAuVEeIY7W9ZisgGgPU4+011yshV3/zY1lVeZszgLEjnz88zGvROv1i5iNo5W94lSaeFSpTALsHz
vvnIoTBCZ2ntYRGXLhi2idQcM027qB2M6uBXbr8nJbyVil17bLTnVsQ7A8gLz7pAy1RSGLOI1Nx4
3NqZuR9j+80wSiBMFAdkYtYqLbqFNWrx5Npdn9E1stXyiGLfclqMMblbcF14SIPEvZEZXdsV3ymD
fGYGK+jw/DXFjjV3Pqr0Ue7iO1HC/zu0Opjmtx+5lb1jYYlGark92Myr6mEZ5fqGsvwghgotqdZz
buBeLr/UlY3PqGyVtaEYWPf6nxDKVYK5aZV33M2Du9e9IbirA2PcDQr86+sbumxQsRQdU8ICWEpi
0PlSlgQA62JBFmVYJO+qMf3mQ/1SE5BsXekzKUltYT9ifHx92Ws7hJREf8rEARBA3/myjFiLOnbN
jr5Ynu/SEdIr+teobiSI5719KWYTlKssRwq7eZjaoEbGZLh5OZqDIwgihoUd7L1qvgXgu6wFAO0R
V9eKCjamswkUDOlBY09VF+H9+ORBFApnZrfMjquKiBHfKodfyvrzi3Zd74X3TWpubWUHKplrwKNY
b0qKHNEvWb5LfG+40wI88uylDvblQJqpUTV/mwa7eJ4ABu0EDm3f40RWx2EexC6xai8MRDFAw060
GwH6xbNv+xPpe65jCCIB2pHnr5nhj1lqOd48cSUbdQycgpwULFeQ7SgT6xQSUZfHR0dALQx9gYvw
vuuc4EvaT8svXxUuszjN6xyQkOhgHGh/u3PoJQGBMTOdLglrNgKLwAALFM4Mf2Xo4pv0IZNUsHtv
yp18V4yySfevn6lrwQYt1wCMyto83noVkh7GEtkuGkowmXZ+Og0HWWFK9PoqVw7UKtwDuB+NSc7U
pieQpb7mNU7TR0tsyr1Vp9lHkSqJaHHX/AAARgn99gUJOMgu0J5DqcM6f12T7JUDJqWPEhSMoYdj
vJRDu/pg4mb518jj+EaBdREF1okos2XqGvZJL/B8PUFViXT5AmbZzxIZWmZL6FYddkw7d/SsT6/v
7gUHdXYaWWXt/634O26J7WAMemPsCpziog4ogv4s6qaaDpktquCg43rUGuBnFtPfoWRjeQfpCqf6
B+ujBo3SeHGNey7V2XtYpJ8bB5Hmhft9bDwTBbBGVHoY9G6HK4Aw0GncNzIeg0ilMYQ8SgFULIqw
BtEkHsa+nJG9loafPRlINFHPJJOBaRAu9QHwmcoY7smLZbrvF5wtE4xRMCR4P89t3P9GNNM3/9SY
KgVfaquhGIJkYmePZuoWw4epk94fB8LJT1ry6/wLr10jVFlZDD9y7k38XIVVgEfDai4+5G7pPUPL
EuUnK7Pzf/zO9z/bsODc98GiHOdxULKcH9uZtuNboz/gwJX0TP5hMZ7eaiDNXkk2HY9GJNCYPAQB
EhtlNlXcb0TmGy+dI3T+zlkKWCciPkiPXoARwQj7GOy5RlTlZf5Z1Fq/p4UXW+Fg5eWNrPfie11b
6WSI6KejqEr1c36ck3nBnBGsbaTNtvNvMMm0CAfp25+mqklPtdHat070xea4bBBjXKVOV2D15nvV
bKmVTMqsKCN8iMO8qD47KNXn7/u0Mm4psV1+rcyTQTmuxBGgedveU51xNETTO1GRJfo+sBc/7HSU
bSx9/uf1lwb35XJnPEhIJCAaQflv26F+OgdBV3YqIoPU0l+mBDj7wdWXSR1oiiHKiD6ble56Q8Kn
60TrfVOW6Meoyiq4ZRMH/KMz0tXCqGvIgkdw0iPdgtrv2+7ZdJss8JHjrEdAVbmFUmsScLV8wNwp
a3b1LNxHnOazIjQSGC57ZUy5C8XXWMC7qCJmGjRJBPKTDBPGsLWTdg79uUzyIwppSwGvekzrIyEG
JqlamtTb+8bi+x8GW7R+FBTSsU6JX/nNrh1LjNGwuzX6R/6vLo+z5s7zB2J+rHYj6FL9pIuuj3+k
lp/+hI/B+CpJlZMf42Cc9JMZlNL9WelZYEVeETTax3GE73rQMDtLjo6jcnXAiqkIMFQEFdUTDJoZ
U3Tf/VWNAwI2E+IXRZgDHc9Dh0L7X10y1iNO1NI9oZJfT3t0bTLj3rCSUZ4CteTkEBVoGmOfe1WZ
I38oc+xUs9bU4r91LQwbIj3SMPu+1oBqVlaeZbDjlvQzxqCYCRZ4hP0rJqWpp7Jpy+fWttOPZDH4
4VVqKdNDOWjez5Hunwi9OEHuYHJGqpNBrhOqLM3834XSF3onQ66yUC2Ith17jj7WdbGW/oazguKF
QMIGN8cmy4wfCTp4zcFMy8E95d2gfPBEGbSxxi/LNJTIbtdhPLv6N9IPGbyDPS7mp2kZiubol/mQ
3/sSs6qjnhq815ALwgZyNRq9+85JzVQebA3G5g4m5izScF7yojq8/jmsWdJ5DCMMeus/uLwzL9tM
W2jQmqgG6i5FRxsoLhJfYrBnpb4OBqCsXQY91D4Lqs3SzE6zVZb6DpnK7pYm2Uv9ufkhLscH+AoR
jpi6+SGCu3pOE9ePDGew/A+YiqbBXaHIJXBwt/T2pIH/MB78dszQnBs6UNh0UJzxXaolSX6QeT2P
73Ae9asTHrlxdcKhF1PBYun6bs8QzknD0WzhYPZ48/6o4naxaHqORXBsMT0bd6Uvq2/ZMI7fuJxx
/fCGvrL3Yw31YKePmm5+EHhCmx9kVVi/3ERY9VFb0tqBR9tO8o6v1sqe7JbrByPXpQelLet6wLS4
MUR+I7e5fGkMVYGSwiyAf022cX4ZwMRC1aEr8eprCq8I8c4uvE9Y9aJgNMuyUsjKM/HeZ0hdFZiG
dpKHNQyVI7+/fnguUlWuVyTkoP2hwGADVj//HW07GklmyyCaDc3GicoLmOjat0RM1r/l/GSQ3TNf
5Qak/Ga981XmAFeWBsZwNBajuRw1d8ApSelYvPm9Uzxadm1Vh2SMe+9Gynr5mCkhSVhJ67glmAue
L1wz/J+7GrWmTowjU/nsKA0waKUh71lUYS7a1/tGz04oPn97/cle4tCYmlHX0KlBb4ch2qa6CdLZ
H3BjLB70IR7p+Jqj+I1KcvHRzRPh4U2q91/yRsu+gSdox7sZZjOS3VqblUj3N87jwtT0R5zlAWzx
sZ7MvT8sOEz1iT5PT+mg4zX7+i++PAsMMdDpBNisM/jbkpRg1ZYY9KXlA/LKAwajYj4V9OdvhKvL
s0C9gtqfh9AUnARjEyXoWdgq0UT1oHotnqMAsakvBj2n7OhmOmaLzSGY5+X961u7zL3oOVPiA3hx
YAhuhVXdVurtBKf1QdPI3ZvZNb8jMKURB0X+1XbbRu1eX/DKs2QgjdgAnTTuzgukW+Egvbf0xYOh
tBz4PhH6e1Fq042HeW0Z5lJgpykAibrrn/+nFUQhnNaLPxUPraPP98swCLyw51tghctXRpebDgJ9
BDibJK/nqwTlggQRGIW1G7/cGRgBvxt7r32/9EP/oSiz8R+MleYvrz/By1fGA2QYTN8JsCC0wPNF
GQTYgxkn1YNfFt0pg0P6DRv25XegCQMJ+Na4kZ5fPkoQ/dAbVjUn4sWLxPN/HqUke+oHhukPIL7a
MFM0P0kzqxvnwuFXn0fC81XWXf9nlQJ1FisBhPigZ3b6zk1AuXgNvqA9mK8byOyXgnWzlrEifEEF
rnDHbQconXJZKHcpH6aq7/518yHgSk1l6zBfU0NxB0M3iY9uy4QKG107FQfX7TPtE63bwt9BWuYg
oTo1WyGSYIYbVok3fnHctv2ZyaD8S0i3+oO5MA60wC53h1ofxAKILcjbZ/pnE1CaEa06hBPEkISy
h++xq+oYeTcQ6bO/bwyttw6JHjS/tHZQ/YdhhDf4O8FBNA5jrRy+YAQy58807W+6xFy8BxqL6Dgz
wlkFMhnPn7+HzJhsIGRpGnWkJHsnFd6uR1Hw0LZu/tZX/rIUIgw04ehl6Js+DbPfCr+RJI16N/NO
moHmhYjTXxX58+n1T+aiLFpX4jIHNcUojO7w+aYArOOA3VSspA0c4V6l31wk1+7sHBb6LJYhmp1p
evCXoLsRXy8+npeVaePTrSGL2BLdKtyp/anlcc6O9O/4wvQTdr23LPaurcLAYFXLg6LBX3K+Pyxj
CsyXK+0eAqt8bv15fIqb3HvrNcheaK7DmF1vQ/49X0WBf0R+Vmr3lTZnz6KZ8XGXzi1U1pW9wMkj
LQEWsup0bA5ggHd1ibpOElkQx71T1oj2vQmex717/UxcxG6AuchxMqJaMd8YE57vpnetSSqm8pHm
6uPPHCf2HxYktizshnnxPk1N1Y8n5UApO7y+8JUvDJQNa4LI4j9bfCkV6QrRj7X7wu9WmFmWtvAM
KhgVYRcEt2go1x4n2Pk1t+RjpljdbLOgjp1BmUa99ILxyKjMbKDEu4Sc17d1bSGaG3jUYBgPvXrz
3lo4E1UZxywUYCbpmKq/Y9Scf3n7KjSPwSKSJ62CEufbsfM0xr90SqLB0/7C50GJBjnDt4cLWP3/
t8iW2Ux8R+QEdC7hwl1+VEFPo82Jh/EuwLr8l0BjYCcMtyBE2lTyb9/gCrIioYBcczFtRkGVDoPf
ABlu++DocSOGAnfMG1XWtcNPwEAEBI86xCg2ATFxZD2KtEsjw1v6YzM2w160Hx3xbFetfSxJhG9s
68qhd1FJQPuCHjJuEOsP+s/1znhpkLWjZ5EZ2/avwOpmSJOzq0yoJGox3v4CyWdpW1O+kbFskWzd
nKhGolUcLRmdr0npPmyXst2PZcD8Rs+Nu5i27dc8T/M3MwPpl64Ef4gGJE1oaZ9vNKkRnzSKMl1J
DtOdN3eULk6T3EhhrjxOSOoknMy8YS9sjUKELBqZZ0YeQc4yTroz/7YAjh3aLvNvvLgrnzVQvdVG
mLeHsPomTIrUGKZh8fJoDgbxXCAv9RM8Un4jGL/84LOUDHkYujRM5dZ0GuWW88c2S2Ll0uR55Dee
hq5XablTeuiddbIx+16XPBHDGXwp9GkR0RqltsxkTsDemX3O2ozHp0ClYjBdWm8qnZwZoSqfxpJZ
e7m+7+w2MB4aXBfkPh4kEyAd3M/Xxg/qfxF7HKHcBJn9RQGOsp8Qrc/sUGHDh5JwMuaO+ykDfSQO
VTE65hEbkU7euZVVivd1oaxvaYKD9Y279iLJ54KFgwAEmgHDpU4MsH5uYlzWI230qp1W9cu+7/Aa
XjT9ORuqW/LUl+eJ1AM1ZZIH+hFolZ8//jZlYpIXRhX1NVwBPS/8Q8ygIxyC+RYu5PJAsRQq00wV
V4cNcxN6KtXFokNgHsSu4R3R0U9ObVP/eT2KXsY3hhfY28De4F+O1vl+Ortx41LzKnwc/OxgIxn4
YzKx22iqxtjXEMCfi3TUbiz64o93fog5v7T3VmQAF+GWqyhtVBHpa8B16IvSdcNi0pL+2VzhKfda
Vvd5GhbIGwTPxmym1fvG91obqCGe5DKsdT1OP48KWPFXLTcL9QNZTO2pK1RthjOnF+a20XefbXtc
Hhsc6nPIUn5AD76v6z6cWgyv98qua7AHTV98L5oUm8G+hal5ShOtulX6rh/k+V6R4XD4KumOrc2r
zUXcomgPXKrrImf0WidM/UY+LGaqfxgSuXzVx3Y4SZmr6aFKl966ES4uAbZkonwaaI/Qs4D6vQkX
hlksJartjHixC7D2k2f3jIsspbkf2zwYii9DVrb9oyiE33zk0S/JvTEU9V8A3an1zRX9Yu70jBbs
x9fP3eXhBr0FXwkFKnoPF+lJQMYaSL+vosGiX2MuvXpnoNj67+urXH6tq5IzyGkGzkzOtkIlmTdm
4LfwafQWIPxhC2Q0280JRe0d7iXKvXEFXMaiFZthctOQdcHc2zzsrhtNS8V8TFhUtghl+BrjHgf4
bLtTqTt/cwrL+f36Dq8uyWuF9gscHWrk+ffrt2U3BzKpoy5HT1hOunsQvT8eGzQaDiIvbrHcr64H
UgAoKAcK0Pb5em6F3LeNw2c0zlPcHvMpjb8i9lJ9YPDLFZN1jFHe/lTp3aB8hKkRH9A2ycT2CueV
ImsjENL9nZZ23c60uvQOO9FuX1SediM/v3JobIIi+qkgFIi+m7eY4FaKTl7aRvZSdEfDKJenqei8
h750jVuf51oJngeHlcxKcOdTILnckqiZzNmz7g4gDM0EhAmE3cWDVeC7XxYHqlqU963/XtpT8x5Y
PjMP1NloNDpS2tUxs6xkODleL5cQou1UH14/WpdXA8+AATqII9oB0PzOX3XV90VBq7WOfFENCdzu
A6JC4i8Nrmo3dzRj9sPUtzfy7WsP/7+Lbs6zU1W9QhizjnQbGHtfomll1AnWD7pxS9Xm6lKraDQp
m0+LcP3z/2TaS6uBxtTZn2PXxrHmvohMvRr2XdrIGyDcl5b09j2T09PMpa+yWgGer4Wmjg66xaij
OFvqLPR0Le72CTztZ75fHm6HZnoTmkMQ/7uMaJI+mmpJftC/tLswxp/wlvjflfDLMGOV7CVWMZLZ
XPtaOgXCiL06avvUCzVJF03JLDi+foKurAJKCPwAo3bStG37UGrWlFYiqCPVF8FpcewesKZ3y2rl
ynskhUDWHQg8k5rtAMqdbKVNyNVGVtJrd3qdKAJfraIhvulQeW1Da+eIkoIASNp5/hqZCqsxtV3o
34z1gSm0E3350rnhvX5tFdi89HWwZ1oRjOerQI7CIrLr2giREv8+1XByG1TR719/ObDo+Hs2h5Lm
OCMtKrFVMXqTmVTB6MVVIqcIg89S/ciAuKufFnSH/tGqkrpsdkrj+v5e9oVWMfHNWtEf/FGZ465e
8i77pCvDag8zmLnxgD1Xh+jwglfNfTdpi/lvVbTWV0AATX6i21baOzMvMGi2Bkegupqn1mfdLqla
epAk/hPFfO7AEJ2F4R86RwAmkmpBoTutZ6N76Bxq+5CGSd3vfJ105Z2Lr12ThU5uoNob9gK4Z47W
cK6lp8UzE2NfLrre7Bt/tBuILHWpQg8JoRIcYC/l+FNHTN27GxxZ1VGmlXq2M8c+bU8I3o2E2HiU
A2S8VFS7ZUzAQMQlkNV2RE7/41hXXnOQJJJBaBm9kzwb3E0DErk5VidJAkSrDtEwMbMw1815PGYD
Xsy7JIjtGuteBMV+1625DLDGcJe4z2GL2B+raapASzPo9X7jlZK4kZc3enWAh5HFf9ht5+ys3o9d
8CKxpdOBr1GXSbIhGMNAuUV5bHlbT/aS9Ml3X7jtjxgvAprShci0sKNtLk5mo08/F1q77d4JBtcO
56kb7R02hJq4Q6h6yD54Swb8IDGapuxCK+HuPRlzYH5LxhmWdehmLZLIe8tZpPkHGjFRy6l1pKX7
sfQ+D4MKnD3GB2BY6s7GQT2rk+mTXw1egzaD23f6Ec/HsnpSkpr9FOtxZYZGo2ZxXE2YtD0uV5n3
dZ6428PJtXr1Aeyn8HhShl7uQHMuxg9h0cUNR9vJfiorq03IQaPdHnJZ+t63xayHj6VejtadLLpe
PQV62pcn2UDzOTSlx00JsqODOx3OQubyPk8aTd7NRjsGaegFRCronhy6sAVOUCFPRaf/OLTK/DMh
F5V8ff0rvPKtr2IEtFXXEdXFFN/m2FZ1obVcDHnNMVajjthpI4IbSdSVIMk6YElXtDd9/U1MCYZq
qIsRkkE5FzCiM76Aar8MkIVCeiTtLWTplW0xtaRChtUHqGRb9EA4mUyncEQEVQ3NrVTEX0wYOTc4
tJcGQPztnBP6VuAPwJVummV2i0h36mp9BFwjiD+Aj5E/gJcbH0uAtfJXwkROvSOTrdTd0iJjtkMu
WHBkESfznfvWyp3iaVn8XOyCloFy1HEbyp0mPfNb5XRm/4w945Lvki6hJ+ZmdiUohuL4b5aMZRMO
2Onmnx2p9PQdJ96STzlmLsN9lwHYDGdnhIiKRPdShQgF+LhOw1Go7l8/P2uM3sRwuhEwlgML+Qf6
yed3hSExqkFMBvC53ZphnAA/J1vwGQk6ANE1VC1XGjr4Iz21oLE5mvvn9R/w8iq3v4D+AXhXqh6w
r5uT5UCMWIJebyJkHVxnP6ugfRf3Wl6FZRcn/W5Ii0DfLWbrPPqulquHoVYtauf4IBhhU1QMBz18
JiyK76TOd64m4+GAoVPv7pTpIOc+xF32cxCzelcBN+8Or//+K5ega+E1xq1ukO1vf36pC3+ZRrL9
GcxRKJpx33iWu0v67pFs17nRb72SUzOsCWjcgU1l3c2BLQYPpiAK4FHtqS50ONX7dikOitGNrdQD
H9KNsdparGzfDhke2GcgXjSt1u3/J8mlOkibbCiIL8WiP5nWUMNV7OXRUaW4w/xKj5ZC+SDjpHvj
ZF4JAfiHILkCaIfx8XZspI1ukoH9aNkq/cay69K9iHGefv31XY1rkGUYtTGKvUSM1dasD1rcRhYm
BTutX+yDqjtt7+v5fCOEXtuQTyNn1SijWbaVpO2xeKT/z1KJH08itPLYOOEvN954Y1cOJLUgwiUo
DVk05DZZ2QwV1zByp8WOPH6CoFF/H2z/r1Uk5b09F7cM3i83BTlm1QzjHVFib1sWft7mRbl4PfV8
V96XYFWfZrNfbrylyz2tUwba46CYGLBtmSsisQHmoboS1XMR/xN0iLYfGrdsn43YjvWdFQfDDc+n
y7i4fl18ZnAfaX1t+5qjUS/jVMxDpI+VmA+DLYbpru7Gyj6MRZkkIXgBT9w1nkeIdHrfGnaFNsTx
59eP5+X3TpuePVOWAItytpb2nW4ueqJ3MhrrfLpvSt1+Bl1s7ujFEQOaKvuRxu5y48u79rSR/Ifz
ie/Mqvdw/s0ngTnGWBpLyCNTvkQi1wdwakGuJaE7TlNyB4K0bW/E0ZcM4jzSrGz5lTLv0a/mPjpf
VQBjGgpINBE3aap9DLBX1L4gSDEM7yESjcnnJlDpAgStpkcFI1kvQ4WZuC6ht4DJ3KGZNii6DFX7
E+BzkH/PTFy5j11l28l7PAxc/0Q5+T/OzmtHbqNr11dEgDmcstMMRyNpJI0l+aRgSTZzzrz6/ZR+
YEPNJpqYTwbsAxuurmKFFd5g/q2KLoxh7VAUfo3NQUG3fKyy6b0i5rjZqc9snA7Qd8hPc84IZ9Yy
JKLG32QoUyRscCZ9tMds+VhQvTje3yS3d7QsNYGuBxzFTvldLf/jju6gaLfF0vdBTep1LIgY6oMg
8MHeqTXir1Y+ZecQoaenPnLSt7dRGVzaoWIFIJE+cgn+GHywx66fFCxKFoDwl4Kij287aEjdn+LG
QtI9BRIBfIWcc/0MLbFCqyhiFDtTzMCYtPyrWvV77vS3j4EspaM0T00HARdrdXW6kxeWRWSxkFgi
/mXYw/RMdqg/GOWs72z3zQnZHK/fcBlKvtfLFnFXjHpr9gGOXDqyBhDOaiPTz//DslGClKVPeLTr
UmSLol2ECuYQEIYOx7AyRn8BBruz/zbnApYSHC/Yb+o113PR2Xx6gipuMDaUgBJtbi9zGi3f789l
6+PIJp3LywbA6Ab20GhNEnXuEOB10750gx7zZjsl6DFL2Smg3A5FuQlGG/1A8H+wMq8nJPrSaZdk
5PLvteIxN930p2h1KBO073Ze682hQAejWS07jWszV9il4eC14KJIC345tID9yKqpDQyKeHP4AeeT
UtrvHQfEdvWVAE7NXWnGUjAIZY4ZFwzfQ6PkdP8r3b4d/4f8AlBOQHwjShDqk0gmD1mivtf75YhH
qnmBZ1GqL3HIpyVPqs1kZ//dPpJE1DCqZQdXQp1X7xV4e0gHGWO6bWt/nO1h9vuiVrBg0tPANuz4
rLjl3tHamCioKRSDUNMlolv30QfkSRoThn+gGh1wxkgdcXdxDdyf7PqdKPU3O8n8Tod1KSkKAZ93
73pP2s4MoQNr90DpYbD0dmycPVGG+KcO3ptfLTJvMmMSfsr33IjXQ6WojkC0yqegdfXyAQ7D9AiD
dA/7s7WAUDWwSjHQClLXVUrLHOA/pNEU1GWHTVmN5YXil70ez0iOOv1rvmQ4wt3fnbc3leS+UcmE
bidhTfI0/vFYFQPtXjupp8BNQdgK2JSI1qS48uw8VxunGo0s2LdcH0gbrmGCk1kmdpt0UyCMsgnS
0NYvhWFlTygG1Tubf2MZiZook5hStIqG0/WU7JmGh6g8NWgrzXqI5iE9Rq1bHWIux/NgFG82owDH
BDgFmU/Z3SJBux6vt0rVbhD6DNSy0P+b6w40XSmsAvvgxtqpz2zNDYksDFJArFCaX32utmxDvOQU
LZjqUjm5RYPvqZnlH8rFix5rIfbMSG8vEhoAVLhAhMHq09dgnyzKulrJaZvhCmi9V6l5HjXijW9F
mpePAtDpp2xGP+ite1I2Qx06RRL1yU12vaDlBPbNLriXCbrVk5aoih+Ksji/eRQSeAl7JY4mVlw1
bKC/JEuam2Ng1kszP9AdQnoCwZB6T/z49oiBBkEBjDEAhFCMvZ5OZ+OnnTcc68bo4YBptvi4KEqz
0xC7PWBUPKWas2wsItsuf8UfB7nJJjPJs34KKpeYhgzePIrUWbAPNPWdA7Y1FAAZDhkaLnT6VsEA
NSktgmc8BR3wdR9WZOE3qZYdHDt6sy0Z2C8wHi7XL7hEZOivZ5WVVKCnTp2CBXa53wslRQvC2Xsu
NydEliUb1ATUa4Rg0ara0s7OFLDdlUBLRs1X4mG6YLq4nO7vuq2hYOtDZyf2oEC92nWji92jU9VL
UDkuXV8iD9xPIG+M6WUA//jrzaMhv4h8OcmWxsW7Gs3TJwunqESlVuUhNTbb+bEdR/esAK7fmdjG
LgdW5bh8KJRrrTVBvK3Suh3TUQ2aJvSOek7hEXWrcmeUjeUDuMwZ4p0ks1qDbzrEoqcqXlQgjkV1
oM+ONm4ulouRKnvyjjcTopdLfiArOWQLNzR03YAUEiWqg9NkbP6Yprg7VmOcfrr/hW5HgQXC1Qqq
mAefZ/96g4ejiXtGg0JmM7XNhbr/8ux2FezD+8PcrJuBozNXKXRmCf5eB9Uj5ojZqKSUEiSeJY+9
7oA35nJSrXlvI9w8URxYh8ybRrg8uusopjfyqRksbwj6pBVf7CHtj122aJdZzbpz25Z7YPrbqVE8
RF6U5ju4JzRjrlcQbj/yE5k2BjSYlQdj1hN/7KvoPGntzmnamhn5CGmJ1NXmXF2PhB0pugyWOgZJ
R7OSlhZtwngqz5VWVl/NqNzLiH9XCq4KQCwgzs3UqKF68SCupuZgSxQ6FHsD0UUhDjJe++TkCNX1
pSjfuWC9vqf9bD2haefBqta9C53Q8bIAmQsS3cn92SjMd4Y6753Cm6iAVZb+W6Ac+NbW2oQhip2+
7LHcDDKnnP3FNBZsX7vyfVTl46FBce2zk3Z77Nxb6hSVMF5QA/wQVoL0Zq6Xf6qsuoYMpgc9tXnv
k0j6Of+SGVBzP5clFKjvobuY2Rlktak/U7eYUXjp8Et/GiP0n0+twGTXh7dGUO01pvbBGyfLPIC3
Mhe62bmY/FG6kf/sKLe6PlXOTPnXVkIrS88YdahQ6fMkbw7R2MbeQxenbn3qHSQA3vU6v/jrLMoq
ORIDl61PupcpPyqkqyM/rjltRxR+otAvE3RKhmNNdUocSoqkzVtLAqwOeA3wefIk3FCoqLFjAbQ0
RuAiAaoCHtDJh+I6+TYZGCLvXCq324DBQIJD2CJbJ225/iAic1ojXRypde3Z/xidW4ef6mY0i6Me
WkZxaUxLZAFdy3mPqCMjjOuDQSbGRSb19+hSrPXta6vwwmSOzCBpXNM3vLR9yPQGKFvfN89tjwbm
waqxIS9TW7z5wmai4GxJreF0MfXrSZPk5JNrVkZQIhlygDU7POZ2Oe8QH2+vGmmYKXnolHYkr+V6
FL1apgz7JjPAO3NOfK+00+YLFc/KYzR46kjXYNK2E0JufE9gW4B+MfGiWLEuKVoKeqTzyKCkgpg0
LzaaXzQblcI8VPqkdIcMMZsQ1B73z+P99+l2vtzeOtIclBoB7a0RRxVglsUaTTMAr2Ubx6ZMypkO
J74Cp6iIcuGbTVg3x/uD3r4cQIIk45AiMf5h60/p4S9ujtDAwTV57mMbmgwDp/8xyd09ZcrbDSu7
6uQzZNomKP3VTW7gbdvUdDNQ2By8g6GLD3VWvY4LGv7mEL22Sopz+GDu7KLb4IIyu1R/IAAkjTNX
4Z+U8BgTA9zLbAP1SFrEC4Y+bt8KMKQgAl5AamJKkaA1nz/Nic9nSifB6OBUOFVGeOnM0PIrpEp3
vtgtf58sijDGJL+RQe0a5t6aOui3qnGDXA3z+r9uJj84pECugKzQ68ZT1hBCnPMwj52jaEJDQ+Oc
dgSaLJjsXqYk7Ktn2xB6883qqbI8FIYgUuUWb8sMaZVqWvzOaop0j3ogr4XrG0tWdrgvqSABY153
z6bEw+atLrwAnFc7Bak6WnArYIemx2y0tfipcCutOZSLYSPAoFRtcmr7Iny9v+NvNwQ3JsKoKBBJ
vub6U40IHDlQukSQYPf4V5hWaPjBSPlyf5RbiLxEJgKCpIfMluexvr69NHcUEqItAmRlOVRAx5r0
YFlZOyFXSDn0Af8IBHFTS8I/sIYzjY9ub6DeM4PwGh6Vvhke9SZV9ipDG9N3Kff+n2kod7j893/k
yGWO78eCvEOQzyGIBHJmr/LHOh/fDNaRHAwpbQASWZbLV8e9m8s4rBydr6pTSdOmtr8o+D1f7q/z
zaXJGYC3JJEWlGaoMFxPJxyzEquSisICreAPXh21DxUE5veak3dPSjV0e6YMN7cYA6JNArKKThD5
xGpaxLnKUiiUI82x956jjrrYBdWqqvTnuEPtunSK9D+zWWZ0gNhcO/fMzdejpQ5knRef+EYy+q6n
i6JwKpQSfEWTToTfBV1ZNFq8tNgJazaWlZeIuFZKwSBUu3p7ywLbJ2XIqOd10aKcM90Ura8nQ/mM
3lxknC0jmvbeh1s4MxKlCHXRYv/dzVvXYdELLTs6Umowjck0HJoiqdNTMUTei6tNjua7bh/+lxUR
MjADmLsjsMjK9Q23S75G9OPF8f7W2lhryfyyuGHpX5nqag3StoqcnEgzMOwWDoI1RI8isqqH+6PI
/XJ1KTJpNFkl0pg72F2rJU7KAA+zLbSgFW360FWIfzSx8AKN7bezeTa2LkV1yVoBlcsbsjr6olja
nE69FoyTOhxjO3EQU7GQpFam/GAWjnEUmjp/aOxwjyC/NUlQgrBBYXcw9CpgTOzRCL2mQWIOWaVn
YL/zB8lC+1nY4/DW9x5CFMki4QxgF6kYc31C8m5uQfhqWtCAYX0AP+A86FmR7RBAN/YGnXW6RJSf
JZF9FVUoSKbUpDGcj6SqLnGj/7BaYexswI3vxa7jnpH1Fxp0q+8Vt6FTxgrJXmgP+ils9eoJZCvY
N6OzW39OdedzhmPQqQjbaeda3RyaEFhqAEijgtXex3YmV4QR6hLglX2sciTd7TTXXpfeHr6quCNh
buQJkMP2nvLhxs2D/5PUjAF5RQVc/rI/3ifRWF08ikULCmEOz2HcRucBl/LviCROh3Gp652Af2Nr
ksaDtKAKDlVx7ScECEzTpG49yvyO9oKDfH9Ulzop/XQAK3j/rG/tGlkFZ8fQkUQu4npudReqlF5x
EwkxLTkmeRqdy4jo5/4ovxVhVlcK9TqsPNk51NrXFJR2FjZQZlMPbFE+TYioZJXyaETKO1UNX3PF
OqmD829tmB9xef5Ha1wfg4xTbxnQWwvdOUT2Hj5xa97gwKgj0qkkq1q9ma024Y5WJDodm6442J1I
n3KovA/35731JVGToTBCJk6ZbxUKKFUS9UtVIyuZ5PnnPg3TIExi67Q0yx68ZWuTSioeqHkW+saF
TVXrvk4chlJh8f+gQjUERrTYryLC4TkVXvfW1JBOHjAegknuT66c1XHMhKKai5uaQZv3+QcK9OnR
Q4HwUCqqOKt27bz9EpXFLcpa6IxCP1/d11rSaCHWdnrQAHJ+zEAUHmPVfLMADbMCIAJKiYYhue/q
gzV2v8RwHijUOEqLsqmWHBcdXWQ0nfZErjd2IOL04NSlP7I879cnr9INAc0Mb52oLepPoxOGD5U7
lju3piYfl9XJo6kBoos7k/zsprMx1KOZhaoRhEvnXehHCMiThfgw5zPm48AFuwb5GyPylRL+Rjr0
4jTq+HDcPwgbu5MDQDzBi8vttVa1WxpqpmWJtmY2kQpRKW1FoMDiAOYzepmvmcmeHPvW8qKIa/62
D8bSa7W802w0WonEKKhAMR+txNUPRdUt5/vzksHtenXBqsgiN7nbjfr64DRVYuihGVjW+MuulC/1
bD3Tk3jhuf/sxvPL/eF+56Or8X6jOEhkADvf+BU7ea4bc1hZYBGQq7wgODXEj+RPy3jsKGZEx2xJ
0Jp3prR6JHML1csY4tt3SJemKn5aUZLbj4rbNy9VOFjmZwB3sXsU0xArB61SDPfiKKPzoYPzJKPY
eMJtorAzPegUNdP/HrIEoSKC5T5+buc49fBcNLwvlr3M1aGKMiKn1mu4asSiq+lljloLeoAyuPkD
vP+h86Gux8M3o55N/G/aQVG458VSHqOpNb9VY5a5p0lXO/doNIoJbBJGE2xYxMfdo96QGviJgkqs
bzqRjsbW5Ii/+PLdTy3PpvCY1nkSnQyRoM5IYIua1lhRtzpnIG4yfxZp/tl1hP5rpgY9HgbdnPPj
hEENqYMqlG92BT31g6VWof5cRnkb6KFTFYe+Npu/olmI6mBEau/6aPYa2UNNnvK9UlQqEnaXm5E/
c0/Cf9KU9FemDkN6GeNJ/zkIOGMHGEONx8U1or6a5176d5h5sDxrPc/VIxZsvbNz3DY2vw3GX7I9
aYnc1LXo2WJtkyNn3A0gS4vKAfgz2svx/m7cGkVyUlhjaqI3wWBZUN33RjZ/qOiWr87QohVz3tOJ
2RqFl5rIi5ydxGR1JQ/AJ5wFKFHQtH10NIbJOU1i2PM22BoF3CFJFdGlFFG5vo1HXhbPVQRzsdTh
y6Km47d8SMPT/RX7rVW6Pr+SPYLNIJ/l5r6YKC82eAxR2yxM5JVn2Rx7LslSKFwjZKIf8TwDGNPa
EaHs0qNieUzwOvyFgWZrHLXEydpXp9L7Xyo1mmTv1228FfAjuTVlH1cFpHO9CNFcAqkS4FZttGm/
FlajfZoTxXFQG7EM/EyTVvWlUNGPuRnTMz25OaDVsJfob30KJODA0UtdsRsKcWfnxDKI3QZ6k2vv
Id9Hf6M1YO2UEzZCM3qTKNqhFSH5RKtttbimQsmEAJBr5+eciPAycPYPWT/0O8u6MR8EVKg4wQ2R
qLhV5ALpAIBJLfQgmkYIaVbhHnLFaXdeoq1RXE4i5wRyD4fl+tsNlpUWXLh6EPcaOMIc7ttYcl3d
38Ab7x2w1v8/yi24b0T5txn1IC/H4blKc/szDDPdz8d4edLqtvqSDeVe0rk5NRPqFfGSRwSxylH6
MF3yqM2ZWun2vtJ600NdONbOAm5sCICgQMVkxEDRY7UhQiXqTL2cjCARln4cQ++bqs7GMS7TaGcR
5TFaXQIeQiWwq20ydXbf9afCpS2xG4BrsMUBYyp1Zs+nbnbT9jy0RfrBrpXPRbQ0T0kjzK/3v9/G
UjI0s2PHs0fWu8RwSWYzuoBBQwJ9yrjCT9gl7BUkb6lysjjA5BDqIAKjJnk9w1qZk6n0MjPIwuaj
sLT/htxVoMn1Z1exfnhxfEyUr06tvOcy/LzQDkXJRn9xQYv4BFlHGrClH/bjp7idX7rGXg7asnf+
t1aCBxI0BEoFktV3/RMNWiGOPrMStLPwJp4X9xwm+KndX++tAiL1fP5XlhTMYhbXwxAz0n7yejMQ
0OkBC5hljX7xsJgf4hFj6DOynmH/LrfHInvWl5TaqaYjZHM26TVqBEOps5e4bU2c9AkiBDc9EHUZ
qv9RzQBbj0wyLM4g7zF+xsUjP6mJuycGtDmKlJ+kiog/4BpuMlGJ6pifGdTW1J1LfTDP8VA3/8N2
ppAPGBKRS/JeeV39MZd4GecI1QiT8mw2nGrVLi425u475/X2ZoDMIRH2QHWYzzrVHYeaHlJZmYHZ
q+F5cOHVerHWnauye/uyyaGAllAKpVWxZjTNyORnRlvyAquhBam+icdvTrTLhdmaEegcsFpUtyVJ
83rdhiHrY8XgrjMsM0GlI6EiE6aWR/wqyp2cZWssiIS0CMDMaNR+rseCZAr+3Ga/oeQdvptqoz2Y
o6sEc1N6O6ft9nUiTiR+c+lEmpTJV4et71HtnxTLCsoR/3UrNMsPhdkVFwBK7o8YFLVfD526swd/
Vx6ur3NGhYaBGhI1AzrJ1xOM867QnFa1CB3JzD4slOj/TWKvqOxjGVW4kNckDhH5mV696Ig0LCeR
Ne23EZjwcJhbfWh8FeecF4E6RALKexxRBMDcAZbiIBnNJFF9dbaqsv8ovKj8J2mQjjj0ppkthxSW
0OIbuRe+NGUZv1iRpb1SRG0aX28T8aXq8fb0dWVIlMvOzSYXcz1tfBT4rvBBZCt7NW2kKWKr9ewA
3rfw6eMaDw33/iEV3Chmp5GQJfandkiMh0xg54NnBdYYUxzn7zDOK4/3f87tfcOvIEKQjxuw4XU4
p+B9affFZONO04RH/EkdmGWze7g/ytYGI2aEckDjXPPWZUy9xzEkbXQ7MGNl+j6NenvAGSN/EG0c
BwvUYn8YKm+H4bkxNbprNIahBAD/WHcqBk3vDauPkUtqw+8aNiAvzVDY3+7PbOPJ5rKGWAzeUQap
ayii1Q6mu7SDCIowtJrvqqPo0Ow95OcTP3OwBVimAQG7MIxd/cKTbYZBk2F46yOKm7Xtoc71NPa9
kB7zF2zUy49uWevpo5OIbISUb1tJEMdLEQZJX2SOj/xibuxsyY2bhieAqgg8VJ6cNQphmsaCP6GD
ZOFYHpGew5Okg6NUoqPx9ieB5ZJWW7Idd9MSWJZiSTmFDtF2Zp9r4bVHJS+VS1r13c5QG58fnDqT
AnjPPbW2v6iHbMAKYWZWoL5Qn2lo7pbOXsi2NQoVJVmfYz6EBdenuVMHTw+nwg2UxQIJY+D5MuiL
2LmgN0ahcsVrSUJEr+p3sfKP91rP26zqIomfolF17ux4uoDb2mPFbY1C10SHwE6niEbm9VzmyjPj
JAa1VLg9vrbIlD5U5bRnAXEbxUu4JS81n4VndO33OJspxV0OLmX2nEKqmr6a0fzgGAtksig+xsI+
0af+7/4xlZfq6tIFGUWfBhwhQgdrSHzl2MjJe6kVONzsHE8lekk5y9/cptDQlYj4bPcH3FhL4gOw
PfB2oEmsKZPDkINPSgYlQC09PlSmkRzj1s53Tu7tKEjWSvQA1HkwE2ucGYQSEN394gQGEiVnL+xz
qLMUzt46F+gRFtUNohCaF+sv1lit0xFce0FI8fRFlJN+jiFNvH0U6JgETpJxBz1t9S4OzTDps6De
58j6ZA/+8R87pTn65rnAk+XLALgA7LsGBcYJmmYtCJQAOED4MvXOdM6WNH39H0bBFl6CKuWMVrfC
2Fgzek+JCLq2rx4WF1uhiET1za0dui7cbBSOScgI5a/PKxFBWCGjLYIFarU/LeCWx7DYsxm5PTpg
DKBNAyKBhQZv5XoUe+46r+4dD6JlbMaBOjbGxyoMjecZdI12NmfP+/zm1QPVIBN8qkzkwassGMkM
rNSoxAbg1txHoabD0a6NvV19++oBUKE1BpMAlKi6Rk9hEdUPcZaLIFpKhZBxTs7DXKXBqCd7LpMb
x5QoixQIBrVkDa6ADMyzLl0zFYHA3u0X7cb4fVXW7k77e3MUmsTQ1NjZJHfXH8oTXrmMTi0QKaw7
nC+i+kFFrujL/Y+zuWzUymTdmhb3utOXuBGuoBWj4GQnTqoeRmcrXrLnUdZf3z4UAALQd/IocS1c
TyjSvbw0uk7wSer2oOmDeyiEg7Vyl+1BFbbWjmuBxPF3EXBdWrK6duwqleZagWf9e3cZ4/Oix3ta
KltrR8+LUjknib+v9kFaa100KsSKkXCqh7D0eHsiG6Oysegf76/d1oS4GwAoEGqha7vaDIOlK5Bk
ZxGkiPMBYI+ts5MN/dvvbMx6eK4l3RwHhtUNpIZYMrqxQU8yWtK/0mJ6Bd2s74TYWxcQ8lXy9WHZ
yFaut8GgmHmc1bEI6spQLvTp0vdaGcV+PKj5Z0ddioe3Lx2FF14w9jf9Qrm0fwRbEaKDVQs4L+js
pPw8OJHxzDWx59Kz9YHg94AshWMugaXXo9hgeYcEF9SAcsZ0WnDsCUxz8T7dn8vWjnPozdAsRy0S
wNb1KHh405dsRxEYgxYfQxyun0MTEcwa49nz/aE2J4QMCruNSjoB8fVQZlOihOsxFMBw/Z+ybOan
GFzT3rptzuiPYVaXQoNNVZJ3C5dC2enPamx9UEovulQKVtL3J7S17zhAshFIXMIev55QqAlkj1pd
BH3bvQ6Gk1xCZRr9phy6E2KsmX9/uK2JIRnKIaIpiArGakPMMx4qVm7ymqem86Xt0/prCccnOwoc
sXamJhfpOhyWNqoWwTdsYRWEw/XUOgTXoJkN4dPiWM1ppqL5s7V68SNPpsKUMyQxnQYHGc77c9zY
IwhjQajkSgeOskb0DeMC/WgYUK5EbfBUcHl97CbH+PnmUaii82aArIVyvUa8WkqXZxqI6CCKFnzR
KEic4q7U3z4XWSyD0Cv1gak9Xq/hWDeCygxz0dCpkpfR+BzWarwD9NxYMcAnDqhBrHwobRrXozhT
WLktlj2BWJIB29NJPdmN07397GKfA0KROwL9hLX4ozVXdVpSGwhQQpye3Ag7DIGy6Y7qytZc6BIB
s4RawV+rFYuXJIw7rXaCfDEHvxxdceqsXVT37TlC7I08ggPLgqnrnMhD7tHWsMYGrb/gx1iU3jP9
WfeURZ365keW/z8ca9BBRKp8p+uPg8NLlilqhS2qMxlHtUWyg9e/3Fm2rQnBlOVmRdGCV3AVDreV
bmWewSi47Lp+hBrKwRtwDi0xq97Z07f3AlORQR0H57fg4fWElEkZdT1iT8+9+7VPlWCI6l+h0z/n
Mycpn9udEt3m1KT4GR1K6jTr3a10GJEsE1OLClU/TO44fHZr3XqXGZ1zvH8p7A0lN+cfr3qloSuW
pvIgKer8ZdJHjNdzt7i0WRTvzOr24WBzY78CZQLA3Q2yX6vrJc9Tx0bl33qxnOYXutPfwtZtfcBE
v+5P6/ZMybFAeEgWNI/86n7I7czxGlm7ixWv9kEUNae+Xfbu7Y3Fo08kowjQOASvqy3Y95OneObk
BCUk+OWAXrB1GMap1I9UMd2dU7U1GHcyUQIRJX5bq5gFQWE3aUPbCcJwynwFcJOfZctPnKqNN197
9JHZ8Hwn9ju1jes9gZ6y14yR7gYzJemDmjnDuaF3vXOoNj4RKGG5chSgyNJXt0RTY11UR4sbgNr3
DjNabkelKf998z6gIcVjJAUfSGpX+4DHfowznVqA1nSK35Vd/pCV+p7zwW9O+HXgQNYnFcHp2lDF
XQf8I87lyog5WYBL9NIExTgknxog7F9GTPJsv9ZnlHA8p0/eKykn65gu2RQdKgT0oQkbta1z6HL+
Ey3D2PubOS6VfmgcsbS+PXa6E7ADqxfN65fln5B7V/zMELtTOl+NDaUUPt6NUfwtKhutPYAsR27q
/irKrXVveqsYDEkkKeTlkkITi+fBNLTlKTam4XGc7eUlzcUrBLuJsnycfmjbOPtxf/iNnQ8liUKy
rIyCSV7dUWbhit60WhybPeh7mMon5whB7qcws3++fSTZeAPnBnmPnPd65w+uMOZIJm6qiUumO6jK
iaq1Q2UUWvf9oTa2P4EYjUWkBoChrOMk4SadqcaFEihhHp4E5mEX1uDNMq+UI0DIo2Mg1w9s3fWE
RKMvSlXESmBUzXx2+wqeWh1+Nzt1T4xxaz68VVRbbTrbRLLXIw1Gnmf5bCsB1Vb3OKChYYEYgny/
s25bm4EPI9VQIR5S4L0eh45MVHVlFD45Tlkel7wt/nLcsHxYFme83P9EG2gLthw9SZJdAmZK/9dj
GbWyUJNtEItBEZG791NjlK9zpWOmmsHXtp1I9e2i+KQU3QVFzddomvdqI9u/gXnSiOIAkEZe/wYi
jrrRwLYERma3/1miq7/3s7ocXZRhz5mwPV8TrbikeeMcR1dvXty+0w4JN/hO/v+757m6BWhWSs4K
xQb5rF7/EqezEhUp+/ppQfgjO5hoAniv0DeT6DxPamL+o2aT+FGZs7I8dm2INkhFhIP1pJYUijgS
FCJchaWwjkrnPGTKlzaeFWRlIxg4xwXqiBYAzlReocV43Qeca+v482j3Sn+0OxOKeFqrZX3Iutxp
Ld+ZnboHANyoQQXcQH8PxZ67VBVxc7K82Mu+jWY1vSaN0SSHzsVIwde6SdRHQ8R4Q9ukscZZmdTf
jSnbWR7VvpmUL7BdqQP4tVI3yzsMVaP8S5xXxfCxGpfwpRi60Aq0XNjRYc4L70uUZJN2EHqYek8G
vlvVX9k8q8UBKJMy+pkReVXutySd6asFm6m4DMQM5ZHEJcIvRaRVdxBl5IFD1aaxP5duVyjPxuhk
2cWtWjsNZsfqJn+yck3zLUUnKzDdHsdcxBaM2R/pnTgPkCm60PWpATa/ElXLvTOtw84jrNImwa+b
tCkpDqWb0y3N1KKdPzpzltYvelMWxV/K1EwGgg6dM/9MzSTMTpmmN9qHCeKT4ycg6SvtOCeOKE5A
PKLSd8PYmS6tleNNebSr0DKf0N/Ks2c39uLqGOqLRSK72Jm2p8W/ccVgk05hn8CE4v46AgqLHNMJ
oYlA2ho/YTwTAlUI+53o5/c+Xu1zsKbQs6jgIbi5FgyA2KpkUVsp4AN17UnPzO41ibTxEAsJ8QYt
MTwiU6m9xPPifVgqtf+CGWT68f7dszVXHL+BEMpHD23W68NWTUaNaaAnAgdJtoNGWfyU6PW4c5lu
jUK2DhYZMXypMn09iqnVtrZ4vKx2Ermfw1xEtGnrcqchs3FlSwgS9QDgHZTI9etRDL1ARFlPw6dc
CIgFXql/lt3t50gL1T3e0saMQG3QI6Hn7AAXW12XRdfkyyIUJRAqV/RBF8MXfBqaPTvD3zHwapMA
uEa2g3waiMhaoipxunR2DcaJh+UZXZqDYoeJnxTRO27Hx3byHhLVPZLxvJvG+P1shI+ti6Fk24cf
Mjs7NsBYOm2+IOh7LvL87y6rz5iOndIcEkSolIdZnY5WO5d+bJg7z9pGNgtcU7KeADWwQquXGpna
dEJQO3wCrvmt58r3qSIrR6NtnnODf5b221mBHFjZqKeKR+14jd/MYXbhJ96ET4YVdb6Za/Mjkdaw
UxDYeioZQD7Ulkyc140/r47tSUxF+KS6uNWIPLlEWQZ5DKygZb+3xTBiK+P+aNoCZ0P749g7O0/k
1uZjTXkgKUuAzl6tbFaFRh5Hc/gEx0T7FWtpr/l1A5TrzXcDGFjZxKAcCuZudWqpj2O1tvABIzRq
jknaaPhBhHtanpuT4RiR2KBLddMqmQdl1JZShE/ZaIbUpUpoJ76O3+3x/mxutyMVHP4gKiupf2uo
VYmgvD2oZvyk1oOdnai/FBihLilKgKHeO8nHbPSiT0aBuMnOOt7eS6iZQP5HY5/KGPWd63sJQGkG
Mb5Mn3TLeCRESC9IfDrErm+Wf0ORiRSXzEI6O9x4z7pmntrTWLlP+QiYPumgrInC23seb6bDKLJW
KRMYKQu1umaXLhqG2lXdpzh2bEpT6hj5npKN3+JxEl/vf7SbzSHH4j6nSwMh9eZ5qtEtUvvBdp7m
aS5OIQahQWW4885TvDkKMH1wSjY4jrUCWU3ZvS6myH2q+qQ/VPNYHJLK3KP23dSlmAtLBigK/BUM
jtVT2xr6krWd6zyV8fi3Ui8vUyWoj6t960MtezP+itHoZVi/W3fIeqwOb4RxhAWb1n3SUet76MvE
OOE/tSfPt7UXUFmXMFKi9VulpQFsFIG2+wQBdnqdreroOhmFgmHu/7u/E27DJTkhYF7oHSHrjsbS
9Sny8Eqn+qG7T6bo2so3VNwHjqgudY+F5fQh3DvIT+WgV6kPiCYpzxTL2vigYr/snu7/lq39ws+Q
BSVya/Le658ylihJZf3iPkWKop1CL5wPmM65O7f81tqCvMd4CrA9Tqzr/dJECOPFNhMeksFXqNBc
MlH0PqzJZKfmt7U1XdJPQl7YPkQb1xNKhDFVlVF4T0VhNK+5q3ZP+mD2X1N+n4+2t/dyfwFv7mK+
JWRlCgZoPxBjr66QXp9HK8sq72kW3TL6dllj9bFQVSrxdvyc2pi6RX3VXe6PurWg7BuJsyQ4ANh9
Pcu41UoNtKX7ZLtJfnJErzyP+CifUBQPv94famuHQPwjCAXcAtdwNcFR9OC2BadvQSYEt7YOn7el
co9vH4WIl+oi9hCEiasjUcch/uAN+xBNIITLizQ6NVGyJ6C8tTlQAYGFTUJEjrBCGYTkcGGFTN1T
RTZyGqHCfoyjsnieHLV4wBOq+vf+rLY+E/VgIJ2gDmjvrCovlV57Qx1y0BMe84c51Kwvs9qR/UXm
XgX61q2dEaT4powISIHWegoRvJ5KLCpZtTUZ4ZGfk33svc7Q/GUZze6QO06fv29orkfoaBmIMeq0
F1CQLpXko65ioNgNNpIzc5pmXzwryf4KTWv+VtFS/FaAJ/5okjN/T8wuUf8fZ9/VJKlybvtXTux3
dPHmxpEegHJdtB/bL8TM7B5ISCAt7tffRUvnaBdV0XVbetKOnpnsJN1nlkk6aXxd+AbbJq8g9ikj
SL4POYgme1cx2mwYzHeaRMPqMdjgLFjfXBoqE6yiSoUA0DaQ9rUgMX2lW3KOoF7wkWhwodgP5Cnu
19NTERQLTxXZLjLQMkQTA7xjU4PCAUWSrVFWnkWg9h+NxY/Qpr7zUoLxD6IzzH0NmA1CBPNoqlnD
uNuBVOPTAPkxeLD1U7G3ZMMqdEvhJrbNJVD9h9ZUsnxwqUGvvA3nOwa1h6W6CawAKifr6rswA8gF
66LLGMwIPkFzMI/Dep6zoa7VlUt5uSNO8jF8LdRsAU5B8AOA8yrvs0uIUlUFLuUReg7QToUaGVLZ
YdwLgMfBFiBDeNDj1G8sGzFt/P7JOL9V4P8Bog263TjzQM2dLpVpuMHM2Bgdw47McVSFoJu1YNy+
P8r5eUd8gsLEAlxCrLwW169rTyy1mjoba5jFxXgCAhH7tlZNWrWEPXBX0w+7LwCBg8gYYM2Fd4Vq
6OnMgqARczsWNGulJglUnMiu6mAxMbL2WpJ4YXrOUuqATDKYF+aaq2QabdHA4qnJKhfyEdYi5qqq
XB9CkCjTDj4XVw7Y+aIhUUT5HVAPrB1q1qdTKwqUGeW0fE4KG9ZyMqNUoNu/+fCigZAH3WJ4VMPJ
a71onTWZ9dSVNPNqMsWWcHcTJXkyNjnMOcZr5PYL3xBKqYj5lgoZGAur5RoQJ3eR3dGsR+6Jaqio
tnZr6bi1+IsPZ8bt+5N7A+yenjrAklGgQl8S6ehZJlqPAMdyMjQZTBztateHxSw3BmBQcp+7YVNl
VHaQXBjdsoFn6twVTjpMUA5KyqVeLBdAzGYwO0k36NDmIg7EJO6GPhdsw+pq+NmZ8JFIgGwiQTxE
zdj8nBAoiDQctPzhorFRxpWlg0+ehZcpbUASJZ/LmYbzA4KYSaS8G2pzY9clHAY6o9BPWvgWj/kw
2QKCD7idEgcGiejlQ1EX+hAqfPBBUB/jxub9J+26U4/mMcTadhB/bcoPhwlLlrYgHpeKJjq7pztw
hPDV7Gq/ySCDWyaWs+AyuubDWvSApIIWvNTtUagCcfx0FIubJdMeb7MCVLZPtjGGX/Ih774pl4xX
NvuFI4WaGMSb0XhfYpLl538BE9gRNOxsrtvMLKDgANOdauMpc75y2156VeAQjMsIZpD4aquDS6Ci
R4HFajM4kAZbtEzIptWusW301YTi0lCLEDjms4Dj177VhuGToNeizUoC+XnDCoyjG/B6x0Dt/A++
nQdgDhC9qF6eFRTLNmqM0nDarKvAaxZ+mG9dJa4p/l2c0F9GWW0GztCQ7pqxzQw7H3/qodex7ANr
B45BdeV+vTTUG3hqwXJa6NadbgZJYLjQRxDONqV6klOlN5EqymQc+2swjEvb7q9hxiqor8FxnMoZ
YUZR2PURzUOSUAAzrlSLLo6CfY3WI1I/wIdP51OAdckNq+4yB2asaG2GJjxXSbi7cqXiX1ndqLi9
cYDQdUQBex0y8b6vIIXndBmlfr4xQOPaCNVe88S6sDbI1RfrZCD8kXkt78hfDipKBiXhrdVmTWRY
6FMZw74JxRPPDfpRoB4gh4ADIq+D/MbSvj8dqbRQH1I6xGFFvxIM5NwqDkWtwyuLc3lC/x5mtQXy
MlShJ802QwnxT+ia2HskAUMcOLW3eX+BLo0ExDWqXpA1cc5M5k14o4tJG21WaQKO/zyjhwf1Ze8B
mCeIZHx4MGhtIcnDTYcdvkbioEdFKip8ltkh7XeEtNG2g4r2d8YD+8pQS2iw2nhv9ivINqCGiJzr
dKECNGzh8VzyjBGlk7EbrXulJv/Ip9pK7IYAfRYK91oAcWHQN5gWunmwHVqHl10HDjeEnHjmTNB1
AoOvyDVsnKL++f3vuFxrq8kBYIvICDvxrSR2OjmKrMgWk98i8xgfRsmPvjB/1Kw7VoB0Vp1D4mKa
nhsz/PL+uBfujKU6BiIk+l9Q0lxty1Aa01jlsstQtWq+8kmTB4fQa95z7pLcnE4PcQS07MDORloO
hNjp9Ig/D7TEic4IFHrtJ7udoQ3BXFz0qC22TOxCEz4KjwNzSvdWo3k/xAo2ZCqJ8NaMWVeOVXln
zyjO36jGHqPbti968YjyO+lu59w2zHge51ICYKn7LwAH8F9RVFXFTefORXP0UaQNdg644SLuG48h
jCnwoG4iDjXkuBqQuR3NtpqtxBwk0qJBm/lLObgQwjPDqXgN+jGAaBvrO/48BGx+tL2G9tuZusYT
RamKQNyrIr8jzkpQnvLK/mYxNZSpCAAPuJJHnh9vfMpFZATlh0VLfZVHGlA4RseFdtlEASwOtK8S
7ZX1toZF65UTd745TodanbiSzkKBOtZlpRPUG9XnasPhG/jhI4ZRFo1PlDDwCq8rKXwclfIj9HRZ
Xhg7q3KchDE//w9GQVUbL9dC6DozFdCuLolfNhyXxDQH+x7iySy1psm/1t/1L2x1XHvLo4KEFNnw
6VYfsdVyT2Cr56ANJSIcJdAUQ0di1xD60OYDZE7eP8OXdgRu4AA6ACgto0lwOqIMKekVkt7MhQvn
n15Q8S8ObFDgfoxWxJXP+NZ7XZ9kZIuo6i1BGjBbp4MFUVk7hhI86wfuCZiW1pI9jiErpy3SJ/FN
W7lmn8KJoG6la99qU6ncadx5oNB95YCqwLcekiAt4EG8iuJh9ucR1vKi/E6l10VJyPH2JrXQtgOl
uMjrk1rNdPjku0t3T/XKC7flPMw01qqdoidAoutp5xLC7aTQhbJ3HmpiE1AoxHN3qvCFht2JVel0
aNlsJAWzgimGvIDdpW0T4naPQ1Qo9MEMxhmEq7as6g8//UDTmNjj4CYhv/FXOwIfATmqN2N9CGEb
FCmNTR1VcOP1/f5KMHNh84EpDagvaj3oqqwzj64spa+YyzMx9eORyr7bC+n06EzN5m6mBXn48NYD
OhYitx6u3sXcfLUbCrtE73DkmVe19U/gUvzFRYyJIi4MOANfqS9duI8wNYTqi5nt0kE8HY3wUPkM
whcQ0Z3BK8SmT8CivcZnPo8zoJAN1BzkgtC/Bq7zdJQIhRZRI5TORjRrnrBJuy+15oCFKL+OIaI9
34oyoq8f/5DIs6H3jv4eiiOrB9IZ5toiBIN6dLTj3qRwLRfhn24zXBMxvHBbgKGLnQhuMSpLb0/1
XyLrNuJjDp00nhVqglKuUQnu3ROYl3UbeNBG1pXNf2nNln4ibnd0lqFne/o1Ua+qKtM2eDabQw6x
SsHvrWj2ruyMS2uGBhRY+7jZwXdZBfHRggLzGiayiJuz98vLLZgPUkkkjSsWdlEW4LcLNwYisGti
SeeR2xt4ddn9aAQgC19N0Jp9qYZAZL3dty813ucRHvQV4IOxUXRWHZetBBWWV1UN4ZoiMCA/Wzul
f+WtvrSsi2ITvKls5LNrzq2wQa3sJRWZZ3Xulgm3e8wHF/qecP8+vL9XLy0pGiwLQWJ539YmMop0
DNK2o8h4HfX5rvBK29+OeQPlkfcHunSbQbJsQSaA3wSs2+mnFdoSufY8rCopISQNSHmdFLznN5E9
zV/8oM4/amsKr+dFKQG1oQCq7+vc1jfmGRakkmdV0EsYtZKfUdnWABRC6QVyPh9Fnb05S6OSvHhn
4BFYTc/LiwGQC7wLneHwx7LmekOkDB+1O14LGi8s2fIeoNkHqgFGXL3arGpgSDfgeqkHHsF8zKTx
2Pbux9cLCuN4foC6QJC17r81lFgD+op4ffCKP6PWMaMDBIzinTeM/mdmDv32/Q1y3lNB7evfA667
zzMwEZB2g62z6iyo53rlY0fp8zy29xNpb/u5+s0j70oH+tKnRCqDTAZdhwXedLopNfgPHB8ak5wN
OOVMwFg2SQQZqo+XQHCZ4MYEtRRCA2caIRZwwC1soEQmoo4lOQM9JOdWmwwTv1bnvXB9YigXIPJl
S6Iufzon6IIaIh8bkWnmoJcemsOURXkNpWU2AeJb2WrTmB839cVgyDxRqwB8BhDP1aYMci+AJXkp
s3YKir2upbUt3EFtte3qzO0l3/tDcy1iuTRV4P/fVLIXCNzqpRiauohcmousRYfjIPjcx7bO3YM2
mEhJi3cXIpHXOkfnwD9MFWhG4Mdwa6JKsnokrMmpoJjayayfORdb+MeyA3qr8jFvZg2F6U62R8+n
bSrMRV92CP06c0pgHVHW4OTjTwXAE+BnoRoFEu2arVIVhtXgycYv0/oAavAxVYDGwiY1uoarvfCx
Ic4AlD2glbB/X7+NeT9TMQyWzAY50B/EMYuXoc7ZTQui6kPkGAJBSFfs3r8ULhxQ9M3QYQVlBWdn
DbJ0ORi9udupzHDn+m5u2wAulGV7ZZS3PPs0EUIZwYdT3PIZgW5YLakdDQ1uUHxFnzOxAQGJwpdO
+HHrKWML3YAqkdALS2lN1A0alFPaKDql8EHRW9Xo0IxpC+j9+1NfBQEAlC7aTGgwL61slDNXjQc5
+4NfqUADX4rKipOz9lDBkfvoDbO+MtTqKy9DAeiIbB1esUvSvhqKMBINoSDjEZJ/RgwQaBHjT/tX
LvhLowB3ifOKuxbp++piouBMOMHIR/izUzMpPVNsEfpcY9WvkQyYDAJTbBq0PxfhgHVp0YZcnxJQ
azs6ElXgjEasFLtBTAHuQrQJyti24Bi7Z27rNBu/HcYfxJA+hN1D0CXiAi28P31aze1jCwuKsokV
Uf732uuVs3Fg6pO1/WzBKgoIc7GRhRnwXx9dd4BE3wDsAOQvrnSn9zf6qaHFJm86QhAQlX9Y+Rb4
HTRQWY1Dr2z8Nz2nv2z85WPhTAO6h2cJO39tYRShEuqaqnKOzLc6XaBCJmifTcXQYR+gz+8fG1fS
al+haGbH1EJ9eMtJaHIowVQdWCVd5f0JyglYC0PDfHJfQCioTl3ewmbHNYp5F00TsLW1Zegvyh54
jbSL+gKiy4qFzkYSJeovvTXDl831wCXaOmUd+hh7qq65SZwdKGTTCKhxmlBHcM4QTCz3UWLWyF76
PhSpA8HNWAXjdznb10SzL4y0dFXAzEQFBy2P1RI2ygM6prFlhtIRxwtsvrhcoFVUGOn7e2V1Jy/L
Bw+YpeKAmhts1Fb3lq89UjFau0cnAlEk1rRS6WyYRQKjT++xd0jzq/PENfXMs+m9gZgxMnr+iJ7W
deZBkz4wmO0ckYFZfrxIQEBUcTkrrqyuPTvnt8ZyZUCjFLhcOPCsbVk9R8qormb3mLuGg1u5nFNg
4cXHai34kLj/Qe7HdYHNgfNweujg42hz+O66x6lq2wPsM4tnh7rhrUeseQ+rg+GKTNQSDp2eOzR4
UW2xAQhZWmOrcInQaIQxR+cBPZ2DsSt1BwULUh0cXQBv0Ar5/P5GWQXXb/MLoTQC6X7UrCBXdzq/
HAStrvCYd8RvVH6HBf2wZWhXHTpYQ8RdOVt36M/PW6mNa4oq63Dpn0OHqPIEuGAA+Fz28F9qFLKz
QyjG996RG0TEOJblTuXjq2w7MHpJ2WTC8kjKkJLt4PTTpvkUOXE/4bu//wnOdy1wYUu/G6o45qKv
cfp7qLaGTzNqiMe8huolCg9jkpd+kRqsu9YiXpUR3qa8kJwgng0NRWgeng7Vy8jsZl54R4GILW5o
Z6ak6dq0GTpzbwt91BoDT6qR26HsiitVmgtrjfYnmGvAyoABYK1e8wZ6R9RTtnfU3exDJsDudzhC
+LBepeJwZuUG1gVBYtd62rz/idfo7GXiJ0OvtplmQvowcvOPgvNho6yp3AS16d1DEDzYzkDYJzmW
/aaH1FYiuS52bvFBoNXbr4A7Hi6DAHaBZbFaZhc+GzULK/8I1yqIm1qWTkrJr8kJXNjVaH5B2gav
CdAh6PadLnGOgL7zWmYeueWPwbYXOYoMims/2vSkNLs4oLC9iG1JrHtX8n5Me4XOWSIiGGnCBrmJ
rqGpz5fdwblGr2LJL9E4WP1G1JYd8OiOeZQlO854WscbRwa3iJ9bAFi9u0rO15j653czChHY58t3
BkVo/fwAYz1J4B/xERqPbgyztGKzFGP8/q46P024IhGgLnDLRRludZrmmnK09nLnOGlvSDTT/UEC
g5S2NC+2HQDRSW7N7MfYhSjIl717eH/4C5Nc3tcFz+QgrFzn03yaUboijXvsrM6LJYtIFgDQcOXo
XBwFjXDcO0ihz2wrW8trBDUG97hw227w1etPVVEHV2wW38Dtp+/Om2fIEhajlWmtK4vMZbnVw1Ln
aMLhoD9yUlsFiRsOWNsGoYRs72z4BHu3uppUcQveWjTGbtkWr+EMMeQHyRhU5EHQdWuq4kB2ai4T
1xy713aC7OvecF08AnEj8uBTCQzwlPReS74RMyznLfc8DgypUTdm8MAtKoeYTCg8JaBLV79Mp+zt
gxtolZPE6Pzxg2KwuBgWgi3QVSCfLunB6m7yYHPaj0XlHkcetncc7kVxz4P6+/u75TwiwwuGjg0a
KZDNxEE8vRdQSnVZ6WId2yIfn5t6Vs9FqMg26LmzQeMZ4iZG06fvD3rh6MOfZcGXIrNa5OxOB3Vh
9iTteQqOzFJsb0NvbgvTZ2ePuMJN3DIiGxGFVVIqXl8T8LywbxeLBEh8oz96zum1KRTEaTEHR9lG
fVoCKZ7WuqHJ+xO8PAreMxAEUdxfXzSmwj4FFj04jj38OdGZgsdA518rUa89ppctgmLSQtBbVG+A
uTn9jsQSBtx4wQCrgohAaM4AHnOwuh0bhdxyv6q/z/AYehgHkzxHWNofeOvKtBey/0GQyV7px13Y
SkuqjNo8ivOoK6/zZU7LupZGcCSArN6gK3IrwdkdQkJBi8nHu8hwqu3733m5Sk+vB9SzoG+Nlw3k
QYTDpx+gKArmBX0QHntoKNwqHbkbMrhy37qjeeVWP19SrCbSI6wmKqJgfp4ORbRXgA5eGkcKxIMf
TzpgEDIK/Mq+EtqfzwnL6QMPA2oTTv06ILDCfERzTBpHQ4zj9wa5fh0HXNifczA9r9zi5wdx2Tp4
KJbOFQpJq4OIHp3ZRnOIsfKqDSBm1Ltt3NRQk08BhCplbLqCyKR3IwgcCVnZ7pWmx/lXhfAsSh9I
LcB9Bwro9KtCfHaWhdUWGYtgn8RQUU/HkX/76C7BIM6iqw2YKmjWqxCrhGmEcouhyALJ4GTnBuoT
6KBz0urSvzKfS4sH8MUbOBGX95qWYllYsy6URdZ1jb0X1kS3XDXwyCgL68pxuzgU/B0RPYFUjTTw
9NM5IDAiJVJFZun2URCX7VFK/jwHlF9pFV1aI3hOLDxnD8Ck9RPBIlWVhYyKTEnTuIV4ffPDKt02
fX+Rzm8PvHWAny2+cLBeWJc0NQQra9aLJoPntrdvhG6/CSX5TxZ58m6UhXrgs1dcWa7zqS2vLK4r
oJrATVnLDDVTJ9raJ4ArhsAygTGE/wuWXfDz/bldGAaUSxwvRPiY5LoDNoLngJdbsazsJPoa1CV3
Gk/y7uOjQNQN7wHOEeL85Qv/JXEtEeJUcNUG+IdqlTBAMRMKt8or9+DZtkPwjKAIOHaojSDvWh0m
g3cLoceQmV33eUJ9vJ2FRevUGz6KXAbOG+ElijY4t8BEIFM4nRBwcILVAOQdVa/UszN77KVnzgeB
HW+jIFyHLjWqNtEZjRq5bz8h44+ObkGG53bu/O1MfHUlkj3bApgLkFkQTfEXhuXazEQioME9FGIu
o9WlPSuLNJqDa8YS54uDRBp1J/wPva0z2fXWnkQ0cVCtuhI1+g2Z/XoXNZEzpDZzr+U5lwZD5wy9
HMgeLRDm0+XxXcMapJNHRzLMpX9oQ3tEJbVtpjy2wcy9cokvi33y1MM3GlEqPiEOEtBmq+uOGTPr
YO2eHz2X+7EPgeq488oNrOu/lVN7TXbh0mi2u2RQOLPotq7O0tgbGtnanB+BZLFfRgZNwaiGi7ZC
ZlfEHmR9Nu8f3vMBF249atuof6ClsU50TK3NyACEM4NFB085FQqO3O0kt4GhWLtDPGl9NE9EHQBh
BoBakEVANX11ugic6dSg8i4jQ++95nVpPAjUgZ/fn9f5vl/OFHjLuGdBhnqrS/zlUoKZTWuhFcWz
JnfsTxHL+VfQi/j+Pxll8bF0lorO+tmF7evgFwwQgwhs+w2ULVGg40OXvD/K2ROF+jAWZ6mfIG9B
5HS64TltaDv4SmdROwf3tUn4podRwI1T6SGp/WGC0br1QYAlridkgWiOI3qBogSYD6eDUld4BmSx
dFYGstnCZblKTaEbWEO0Kn1/fku0d3rETodazU97aHlBIEhndhPOz45fuelULuhvy4HFCh3rh2gq
6QHGgcOV3X+eyeCQLT0dpITIzVCDPJ3lrEevNSdbZ1BPLA91CXSd69Mu1WFdQLQR7q29nGMYWQc7
Lo3eilvwgST4vsBMxjSUzZVf6PxuQ8CIbhbiEFjaAAd0+vvgI7BZjHrIrHDwDsBuGvcBCdvNSNvm
Srx/YVcB5wcI8tLPXTrjp0MRZnBHueWY9bKiO3AlfXgVQIzHGgWNPbCxNz0vnSsH5uKgi6EAcqcQ
uL/V/YbewkANYx4zGIW3NwVgYtuauX2GQj9/COZG/KzCqy5my0xW+2sRObLxZqDudwYEQiJTNKKr
+8wvzaa6r3jrQXR0eM1JVO7nop0SWvhTrAEYsna9F6hrMeaFVUVwieQKzQxzqauffmqvI71kqhiy
3sv1dgwmkvK+QJaji/HK7XpecMXJt8EVAZxzoSSvSUR9hNoCfNGHrBwL2cZtIeCqW2hCH616Ubdx
qjH/0WKWc6wtuzRSqtxmAsuSo8KUi6r4lwTl//k1/t/itXv454eW//hv/Pevjk0CMgpq9Z//uGev
7bMSr6/q9gf77+Wv/u8fPf2L/7glv0Qnu99q/adO/hL+/X+Nn/5QP07+Y9Oi0Tw96lcxPb1KTdXb
APhNlz/5//vD/3p9+1c+Tez173/86jQEyvCvFaRr//jXjw5//v0PlK3+ctEt//6/fnj3o8HfO04C
jqJS/Tj/S68/pPr7H6H5N+xJiAgsAmxI7ZfbZ3hdfuJHf8NuQXKFCx+Bxxugvu2EKv/+h+vgR4jl
gEVA7+KfP5KdXn7kRH9DhILKzGJ+hI4jcD7/M/mTZfr3sv1Xq5uHDpAqib+N3+Lk4PwThbhUVDDe
wqtaPzwTNDLASnDLvRSiheE8mecNyamxy7Vt7x0UQFtERK5xN0LUYF/DM/gQBMTbLGT0/TC17DiI
nv4JIUjjnhaSPFh5/eyX1izAgzE4mOTcOihqD2hk+VrdAi4qfoP5C1xbLaw89VrqvsLHUjax16NY
p3XjfoIDcsCSUZaI+xGziF0zOl94OAFk37GcPARj29JYouOr4ihv3W+FG+W/LCDQbyo0tKF+L90a
6tO9kd+3i4Kj9L0ZCnsmuMddsTctGW41pXdBV05D3CnP/spI5b4Cqlzs5FC2W+jOdwd7jMYDHwNB
E1wr1WaWgf/YlHB8iYg9bwT0ML+WOPcHD1Xdb6E//O4jBlw+6SnbowHoqrR2CnACEIGVn7ygpTdm
56Ahogb+S0J3GEQaaANB3PEeNMogidzJhikGDERcpX4SYVdxQdmcYgOCc+NUKJ12DhrLfrWFPFdm
OtMUg562QfTfx9Bg+KqMX5I392E4QknTo/rFAB0zrXThxyFDr0UPxYs0au+OzLeWuy+E/zooZSa8
gkF4zl5YUH1jKodPuN2Usd9ABRlM6eVqsWK7DapkDP3N3PICaKBxjOdA/BwihhIc+rYRMg5WdfQ7
ITKIZxEaO6Qltx6yqo03d0mN1034ELOBNMX0xQUzoY68DdKKGMHw3m8cfMVh45rTnvogvoGAd4OW
JLzf2uLPYVApNBlJUuvcSxr+YlUVhANqiKWHRsYrVSTGNLC47OY2oeErKOOQ7xOPGo2gPfiJPzSL
Eou7YezLCA73TePCGi+PYt1M+3oov6F7+aX0fEIhQIptGJdNuM9NZ+MvMPyqaoYDEFEAywIhqvdm
KY3N4E9BPIpgnpJ6ruxfDKilMjbyaIobqIyR/tFQvpHUg7OrbKkPUURSVI5l7GpF0g4WymkzWQLa
khQbAtdzuQPSO/wkTUo2c28Hse/WT7NdIjCTPT4YH6pftDR9lGFBfDR5ZRwjYeut4eVBEeeCOMfB
00/EdwBdmZxwA/Rxv60Q4ttx3ZQ93C2820G4z/5gT98gZTbuxmE8wN809qZObnPP5wcvJ+outHHE
ZtnA9Ayyel+V9+SVU74LhILjCPWj554CdgWoRwDwV0jEA8NPIBsw8IPj1o4bG80SWhm9+Dz7Y1z1
uklds20Tq7EoqIZM34jKsn4HeV8cKjNPNDzj9ktp694sob7YqZIllgJmOFZ19YjYm93Ybjcn4RA5
P4ygatGoHqE3YmU2Epl9LZunAYWChAfRdMgl928jE/0wL2d7CkJdAr3zW/ijREVcKfNzK7QRVw2X
P7xFOJJ6Ca0h74r4OLUdncw6uhPmpPZeH+yNPE95VNzVk1HglLSQRqpZFI/0HsHab2lAldUp+Izd
7+G2CVVcmMPnCqK8CeMprpzpgN90vB2i7itRNB1JWN3Tin8vHEynEf2NHMgzGk5TWvR2WrE+oe0I
U8Xw0MKPhNJsDvJHqCDc0Wm8kWhMOUX5ZQKrMubNkN9N1piQqnwhYxElUPXq0GBnX2Dzlzo+vVF+
+2qU3Kvg0eDXt9E4z3s68R0B/w2Ewhq/tfndh9TTEYza6skhidtDeTAuAmUklqhShZocxBytrI9a
GzXjTqYKbANad7t81k7aLHQVnFbs+CYGu7y5VTOD3ANJJ7TOkgC8tJ3hWukQ1kFqgu0U22G7b6jX
JspksTmP5d40PxlQJdtb2pxxG5AbR8xQCwIGqlW13vFGwDh38r6ZRH/123o3BZSlsOtrsGAUtx8M
eQ23JkejBUKs0fJ7zeV3KLTzROJuSalX3FWhPcQOOl4JDOPkfhiKJ6eZpr12QdqYA8hx1vWmLEWb
FOh8fmJEfm2qmmWwonkczW/QeceFmOudVKwHKmy6Gc1gl3dQtAnDW6NqEkcYeGYi/77qmZfUkBuO
XQ+tQQyyZT60591eq5uG4whF9YtNB4IzxzeC9VMK2Kh6meyGLr4wvx06OS+jASSR2XkHn3t1Ysr+
W2ShcV3V3kvYALFg5GasdGt+YwAXQDT5fvSbCRu4ZE+etRui9sZXv2U0yi84HbgIiT/dAbLWQft0
aHd1JQ+B9IqdJ4ddYYIV6pf8Dqykh3mqQB1j+ecucj4HQBodJPPG1AYVLq16J/iaQ/p9ljXUVEjx
FcZhR3QmN7kLSko/8T7Nue5vas2GrWRgrcmOeJ8bMboPyEGah1lYu9CtvDg3crlx1bRFsl4nolbf
IB5d2zHePHcHI7JD78Nx06VqWbxbiDHVSRcNU2LDJdxNoGZKILop94QH1p4gndtRCWIdGNoptCIg
dWdCsdAqmjqWXQAxZ/aVRvaQtRV9cgZSxWJyjr4t1Q4arz9rxl90NCBUn4q4L6GUN5b1vC0LcdeC
GQsmxf2E1lJa1HTaqrzcVYF0k86zfqs6PDjdBB9FtiA7/N7FWGFa+ZrGKm+sNK+tRw5bq6S10Dvj
Ff/MrGpvFQqiMJIHtx0L7Geg/+xtNxYkKQXVaSd6M7Nw2yZ+ZSXG2NpPhQkBkXwYkSorVaUy99v9
PJrsC3f4DLc2vfHZFCPxUHFeBnu7EXE329MGboJRwmS1hQrVpuhCsvE1cVPmQzq5BuJm8dtqGaTC
fbfZRKaEFbpRz/vOanY21Dc2dPC2KL3FIHd2MR1gwetza4jr3p12ssh3o2i3ddEN8VjPMnXhxs08
XaVQIdnZXRjXiy/s6ONlskN257rkUw53mBgh3K0R9fiEBeyxFicjSGMZRWp2im16P8IVPgoIw+Vq
34LUqFAnTnxTPZKSWjGKVR1ecZq6oJDFYUu3pZvTTWfd52CybHSF+CGI8gOgyTmIy7iNKUghUz7X
iSvNZ2GMme/VQWxY1p1ddJBHb3mUsSJHmFWbXyGFR2PwqcdYWCbdD86ir4l45LbwETXp4I5A9AZS
23t00YpDAHuLeNDT0lnqP+XQxk+aoXnpEe0fUEVA478vn2hpb6Al5h7hAV/y2AgUPLwhiXNgZS4A
FggjIDek9bUouADzX3zBmdmjlZ72DbVTSwzVa2V6aktKEuzh8J6n/qSx5Yj9U0OE/2ku+aNEcThx
6yHYSERYyI4rvL+4fIMA+mzPCEiHBGwjGc+otrgAlrVF+bsztPVoNDZesr69hQTyAXDyeHBzEudM
voU9NDGVMW3NBihXawz77dCOB6NsXv1Zo35YRnt71i+NssNj7uViMyJf2AJ6Wf4YgCnc6t63ti3t
BAq2zO/3IAmYRczM+UXaxI29csx3pHDUkShzyowZAZsasK3msLU+R9z/5eS23HGI2MSzRQJEkC1J
KmGO2CJGoZ5NAdhR7ETtdM978d3jzTikrKbWi+t1QewRSI3B4ZI9ECsc95UP8G1EDsriz0EwZQTE
kA1EJPlzQ9x+s2iO/KmrsksEgEyZUUdz0hdWldZj0W0kKyBcROW894DEa2PF7VdVNQAL/j+SrmvJ
bR3b/tBFFRMYXhkUW1K3Otl+YdndNgiSIMGAxK+fpXOnaqamzsw5VqtJYO8VXTYvJxqPJ6f9f0sa
fiG2F+FPkp0XsBZ1Pf2ifKyfR9nLio5LsgdcPh56+i80uDWaKHxOU/e5Mi8tNhjQD3QcP8RjN4mH
uMm7ZVhzfNkoG4iCP80iDhmz2wVD4h5YWpW0nSqY4ypH7dd5IJ5fLTQT1dSj6BtaS11ofo2hLgOe
Ff6Fgh9D+7ocbATfnJeS6Jkomjf9s87C5kKkkNWa9O1L261RETR4/qm7o0rxTeHrvoDewr/lr9T7
nXEESSfq20c8/TMI6zGfOvextcufOW3vCwuv6LkY8Kz79rlOpiEHavNIj515GSMqLp8ihMnWjg0M
gu7Anp1PzSnEFPO8pWq7MWjKKx95NWfKsvCAuG8EKiQgjedUeFdl/N1kpn/oMy96f7iIjcs8bWTF
OiT2gKC6MbWZMpob9fgzwor1zXgxqjY/wjol0MwS/Ya9McL9yrMCi6z6h1ijGk3nzL9TPZjvkMu+
AEprroH0AoXDIO7/sLkOnpo6VLIaYlVXbuIKk5eWIAjUtG/rIPziVM/nPkS0WNNifNGSvMh+DY4b
73bj3Gc7ptpchfJfDGMBdOJL3lH8Crqg/2g8wvedziA/0vJn5G+FIvVWwu6Ju26G/Ee0si51pijJ
occ/hizdAz7dUPAgTAkzEy8GdLOsrusPqQr0U9fKo9JtW+CtU1ftMbmLTIyOAJhi6han51Ar/5Dw
5WuNthYpZaoEpgW4CD5n9Eq8b3C8FWsYyilXi/Eum/avkLccXWcWVBuK+AQ4H5K+mhVBtmA0yXTF
ErS80rlZLiDcL0G/7VKUGIEgctXEtp/DhshDVCnE0w0WrOwUxaaSJow+U9O+IspQHCPVhdj7jH80
wv0RDd7DHPjWd1fPr3Syu2QKcVm3SKfG35oxJFwQ0kVX3r5gMTi26kACV4zdMSb9hQ/y6FDJ9tsg
Ha6ijf/ZzOkBuqorVtStgH/n74y+BrvgpFyDx2IJIGDY/NzapGSZ7yrjJ+ypS+r4PI4sKLGCTqUa
5rAYuqVqRtUUDVjjcyQaWyD/xiII00t3VImid/I2rsOux7f5KmMAKCKIDyqN0AWxieMQi7OHJAVk
BFCLWjtUV83Eqz8f1RW5RonVUiST8KsxpF0OdhIiG5eGha8Z6IAVki4MztmlVdg0uzGcoCB2L0sS
mu9laONySuhYWpn5r9kAwHM1jx0hZsrxnQnGuUJOgM19I+pXlGYMXlH3CTLgfF8/2SmQb2JV65Pn
5mYuQobS2U4kzT2op7iCqN3ssE2OewMF7THtI3Poxq0ulYauJE9bo76WZqtg0Q32nux+92Sidbmw
CO+unxid16t+lTPCWZkfz0fqrRhSwn4XNM1YMTAEZ+e6z5Dq51VCLdcr51+Er+fXKZFPyLXA0It3
OM9meI+F9dCgRxKTnSl8s1oxA1aabsfOjnJP3KgL4GntzrPpBB+Lzz9qh407GEeyV7Gnv6MWM00l
UeWFprxfLMStOvX4vjEEYHP1m+Az7hG/XkxxJ0vZZ6iz5sMvW7N9Vkf5kEqLIVSdkhiRAGi68rGy
K8RSLWTcKV/VxQTDx0lYm5Uo6wj2ZBPph5vcZ2MxqCFhajwYTGIlDfFyZ4qABsRNI2TwNrr1vAbd
sFczgBk3R3ns6vESbHgzgfOf0CZBysG2LVZ+gvcJ9oOdg9vkfcGhls5TgGt16C+Kfes4xGXE9FDB
Fj8cvRZBfTIBSuJ3wbunZFTiue5zllKbA8J0R8/PLgYZpVUT2qCAqwE1ko/ytXxtsz26bmAYdhFi
0vzxx9IwvXNN62HrUB4SMadwvzmkJeG6CdpM50MkApwm2XWMPVEsXPxB8wEaFwDmVh57pAcm3Yks
kLdzpQZYXPlFGvLFavS5k+Wv6rud17G3RLbNx5zRrvQRAVbQWJi83njw4ln23CN57yPVMa57pKw+
UDCROxLQcrQN+R590u4hpH1HqqCfjyIJq9FLdqxNzyHU0JvzsxITvStd1J1F/zC78hazDmhKXwc3
MdoLh8WiUot/x5za5NKnHrxB6ce0AKe0HGtxyJ7qliN0JwKJJdNnCCh+TIu9A50/4ua/qnWpUOey
o9NYyiA6LAhJKgJ0S4D6RY1Pd0hi81b3c9vkSWynHbKG7slEH48UELB4aJdc46LAK95gnw0xojHL
kAXAmt91ZAEdrtK2O95z9pM1ypVmaRxyGX22W1AqUdlVYLJATF/eb3d/YeR33bfNZXND2eC/nCbj
JWVTkw8f+OhfOeLeWZU40RV/xyyboZjCsNnV3Tdy645YA/2SLQ4bmN7FraHVrPoP1eoDAJnhLzJa
8PFqNhUj6dmuH6LdsJLhjc9MF7ZNk8fwySueKdwiQbheLbUJFPmgY0Ri36QARjkss/7EjzgexzD6
AYwXn25AciUk231BzDjsa8QS7oI5bSCyNfcBIESBSNY2TzTZPb6RcgJgkC+Qmh/WTb8ZCaDKm7EO
dCrR5ahQl8s1oE3J8R2B5ryF+H0DoXJ3aDoBDDaL3qMIbd8N8zeQmKbye5eUIV11BYnRVNDBBwxs
Ov1rwnGY47R5o3N0RDzrvU3kC0rb5QHiU1T8IHs0z1z0KZx9Joh9vGquSNmYsN7P1jOlQgrTXQke
3BGQi+MT+a6RqX+Okl0Unt9HNNxd1U1wTpateUm29bQiHRoBDO5otkGDuCRFBo1R0TKbu4UTYF5i
qBpfn2b0AVO81u+ENckfaSiiiFkPnC8E2Bqp7Cn2zHwzA6b2bZgPksg/aquLYVR7GN9gTqhxfwbZ
yfTblkvBfwE/Rs+c/YcjHnrBrJ6uI+rz0gT+NRkhmSGJk5L60r4MQZ/lnNVT0RikNeaYgaaCPyp9
5zazB9qp9UCABfMMGoTeOPM8ifEMcnItLTMCm4RZj5mQ49GYk+j4iTZU59FIwNxl8Pb7yYapCId9
zmqATV391KRhVya0LShZtlIjbZVMjxYLao8YaUkRgR044SfU1xrbM12AVs/Qz2MVMincdxvDpjLe
+3Vbc2sGggl9Mu+kluoM/eCJ6bo7o7+JXTEoLoCXu/fGAEZsaKDLDKGbb8uMx4Z05AnByvMOtoID
19kvpIKxZ3jv9gizvk5ZpAu0G5zRQ/W7SdbnwLl/GaZcy7esGgQyNKC7ecRpYNcF/PxvqP2XZfbP
KyDNzJNNQdd6NwkW5uHyL1JJVqJmZyqwry9luHj3NQpu42a8ncugroaYpq/QaAPEPEBP4TLX58ib
+ltCSV/C/TF8ixQsRuDuK2MFyFpXZq2Pid2tcsklIrdK7kWX2NTe3rFgqjZo9PDyDmk1TjDtJzLa
027FAWcITohlpMVUB4g994qkHrdbN+Brx6XKd6PxijX5uSajfBomUxftaFCKZXc9OsRyxInNr3FK
5DND+mY11VhgBCK9b/2MRhIoxwF0YZNphwfqFdQ5E+q1D5JrjVHTjgDJMUcpcDA9HPYjdMn1choS
K3CfA7nrcDJ56iWJb40fs8pfPLYbkmnKs7GFip+Fz+gZE+dMZdsu5kBApgGif8zFAVlsFZhgO0U+
BjGwGsj8xj+/XCF7jkJ1WTJyxI4KlIW6v0PY/g2RGJr3QfeC+7JHsADbyxGO+z6ZDgjYK0z4kTaB
9w+4Woe1Ie0qLH/8b6rIzxpjUD5PfnScm9grlhr+nEVjYuj4HhT6C6FM7sN2Oq6d73K56X6vZXK0
oLeT5BCq8SmNl7hETG6+rp6PWJYEC4TPh71sWlauPr/MWz/ccIozsG1ecwiorp8owL8DdLHcgyF1
XgA6/RjagJ0UQBw8hjZ8l9jg8yZszxCWb0U/bbs2ncBDrOv0hPXiK+7DV8ZBqOFrfdUxSgfnV39A
uSZrZQ7qeL03/qoLkGlQ2ztZ1uk8Fw0ynEqDwaYZDUYq1da/BWIOKye1raYMDxpCBtaDjwq5nBg7
fyjb98DFEPby6jml3sCTPslW3YKVJ3+xXt4nsfkXtRournRaF4xytGl/84AeR4xO9sFmupE9DSyu
706OMRwx0HW4miLDm9shzDfu5n39oAom0ZO7ZtAnLN5X1ENYb1shAPbrA5iCEe6I6FXW8xnw5Ibj
U+1ptuJAHRP6m0TeNanR1uo/pYNXRiIlRzv12E7mAQSQ7rwMe5L9gySxrart9iPYBrdHW9Yd4CzO
AgUMl2tgYc10R9bWspNCPGf9eECCZl6bMCmQsOlVnQwPWfcOY0oJZOyOM5EUy+R0sTD2NgR4d2xr
+6Lzta6CdP3mab1i1wu7DxpHWFh1u9OqK70VGrMlEC9Y+yAF8C0oXgY2AeH9XUtVKYl+1V005XBf
VrIWO4uoLTgBssLL9M1hB8LqGxRj35liQzYR9GrbV4qxDTE2X/46sx3OQSqL3hqQJ568ovOK7AkR
5OpWutMbvyBILjtEBmRCREY25gDLkK6vUNvbzSREzOB25Z6e96ON8Nebtc55DVFDjyEqFzjlBJ2u
dbp8eohWzH1HaUGW9E2N4B8dhD150nL3gn6+bo/0J4NWgZmeUOpczNAGf3jhxKoGF1rRhXo3Js9S
zSc9Bi8rGF/I03lQLYD3cn/TaQEhvo/9X1xgxrzKNLghLysoGt2iNDHG8sJKWOzq0oQZ0pC87eCb
cC1T+Wg2nOul2AJAVBtC3WAkCtGBC8fKaw19fmnX7NSgIgUBwKIAxMjLLvIv2O7zuR7jQ4wdBucN
HPgpc/5TOIT/xBIAsrCYUPoBnEic7Wo11hHaXrbmCGV6jxFITctOG9XsRwyJUc4TE+zmtIsO2Wx9
BPRh0AH9VLvcYahnpS/67nltJSnTqQ3eQcCeWRfsYtQqLuh+wpV5WODNwkMiEFSpmOsAlyRjn/Ns
wevviLfHLoIfNxoqMXjyZ0BV8EqZ+KHlZp6pZ9FJKKJ0qboRkpMCLZN0zzOojyYNU2KVOiTLtLDx
vJCW3xpEe2FpCNaytVHwXBvpfs0x9vdF1t45JeIDiK0sMaKSoiEJP4e8acA9IYxSb829i2xb2rj+
HZDo6mM4McMP/GYRs4kZhQ5N1Rot8BHA0HL13uJqM0FbeQm6RJWgB0yaT+jBBCWgTiSm4IHEmNew
8WAosDdZ93e3WHmfFErBEYaeB6vdj1CqZT2F4GBDuVn7M8a9BJPDc7/ZW4b2i65Qq50KZ9iXCn+r
eAKtzDuN5sSsBbv5RaOrxTilabKDr+4llUAH2jY8iTnbDpm/8LyZ9CWNkdDET7xLdk24XGgrz1aJ
SrhkLTkQrjtiiL5TfzIXYtuu/O8jd+472/pSR0vZz9hPEV+IE0mZ57ruGxzliM3bZK5J84VQ6k8W
Hwan9z6rcftjcxV+8LNGHm0pM3Pc3IgOh8Q32a7H1wD6YcCe5wMBzDQICo+sRReRY9aN034IcYwx
xLyUUB3AXGLu8yQrMkXX3tpfIoqAY0NJA931ia9DZbbx3po6PUW1yvJoC09U4vswDu7GOQTJMU43
uYFq/A9qFTIFWpnR52iioJug46oGj5IygcSxzLwJR2vGw1zwVH1AspuVscnQryfq4QMOJZR9UtIU
0FOdOV0vVg2HNO6/DA1f5NpuBeRi5DzQFNxUl2KzX2b8Ydq6wsT8BF+fAiIzz3nfII88TbC8Ijqt
IC07gGBYq3QesXBPY3JJEEBTed6S+nkycIB1pN++UUIzl8vM5l0IkcLbZhoBSc08ZsdlGsM2z1DA
c+TzFH5GgYWSwsWa7ZkfkIv+j43oaR+3KKV+NN4rOAh+tvDSf1q1IYywGePrHEHksef+hAdJkI+o
58mLq5Ph0i6AFHdtjNXahiGe2jFYr4hxaZ6YislzpoPlZ98m9DaPNvuudSvTfLOmewLY4O3QZg3K
wk0KuT2yG/G5pkYcQT7WFU2a8LzwOg3Bl9TR26LpuEdTbwLuF4GqiZOQ7dB+A0ni4r3zaPcdxZsp
wvrR2zsFy7BH+1aKtTRrzB4RCuaqwt7uPTx2OwhC41svh/AHCx68rWfkNaERJptkpl/W8icb+voL
oG1XuLrZ9aCHhCcPk/WvdJzQfBC38mkdxvCX5zvvGd0CSKbxw7GCRA9jTc+wMhFR1DpgBe+6be/c
uuZ0cvQepsr/Fsh2qvxhbHPpavQlDss+jQXQfiy38D/EnxldP6AYCECjIiqem2k3RTpC/+54TLyL
l9mLi2rwGYnf/mqpwxSRPFMrXgdiP7UIgtzSJtlbiaE/Q1UuCNb4XveAHFv8q0MWaO/9G+Apug3t
hB9S2/opm3V3dV5aJX2WASS1UNvs4MXAYO29LzJlplws4RyFkm0B0RbayAlM2K6dNFgS+LMPk99C
ZRJjE+mFRfqyO8O9xQowQ9nzyJaSjri6QtJUfDSP12oB5wvt1ncUTH2B3R/6mABCA1wEZQuu8hcP
sM5qqw32uGVF00MbvqQOeAOfN1HwtT0ozjTQOSIfpGF8BFyfVpA6wDWCYHT/rRl7nbtZ4kPjPAYb
EPClBRuX8r/NtKw3t/j+ejByBMo9oE6Dtf8/VtNy6Zvop6ZWQxUiwR3Q6EuLpEgEFYf0AbU0m2an
OCFDCXIN+zBaKU9mBRGWzMB0xdoY5LFM5KjRJPo5zVpVA51AUyeOnLouES/wlW5rEQnirrPFGw42
YHhgxtBQLpiY2Ra7gjvsOLla58HlsQqGL9ZJUSFTRZ8Ts2w7GfB+3w9hdEa+Mq/SxXmf20a/cS39
SsLsiPYO+gT0Adf8FJL4t+MsPc/9MOBCc8MF4F4MfrPnT8QymJD1ZF9HwNH49WYESEPkvxMTTHUJ
cFY/aSXH79a55QDJqAixD8SINhvmM9sUTpuBtONFhonIdV2r73ZtulcaK/XDBhNtykgqtxUAN4HX
B2ardckkXMs2iM2Bq5kfAFe1ZcLW+9Cb+QWdaf4ZaZvR0fpuPK44ls9DYh5xhhHERpTW3S5chL10
3kC+mwVarblT7I+HsJwDD6QBp+fZENcvvKy5M7W9IyJnKk27CV31i61v8IChFYp0oCa6tM+9dcE1
BrkIFq3+5nP85ld5CTA8V1iuE4TmsMcUmPCjgTm2EnEtX2Y5QcESQ++C4gj/1fmiOdJVrKCosN/k
CBSSN5gg+EH1boMuTJsQ3hL2Gzp7YBb+ALVcZ+SRtlH/Cf3dVETrnOEzI+MH4R0FlZO8IM51Pvsk
bN6jXpmkTJEOi0GsuUGY5T1mPzeC60yYPg5sNX8SNcg3HzLLyzg6U7DxAtEaft++R4p6C/vnLeP6
Jxvn8Z8nVx9yO9qLQzgF6hJCvAOgwWv0D76kw1bEJEOjvN8AUh7Uv4Y6da37zasA4tqqnSGYoyJu
70EU6jzsBUQiVrcvuqdYJddOIMZI+dj3kfFUvwQGR9ECpXLptYP/hPdrKbfUQ1TRBszLweqBMJY1
lAVnPX5ji03xE2TsJ1kTdxmyBLIwYCT5HM/8iNCDbcdXWKkQV6h2AY3UOTUzwUAIf3Cja/zc/dKW
E0nsi+S1/iBIT37BPwltoIiF+ENjMyPimfCozftZ+O9QCbRAHUVEb00aP8Or8Bm1K4y/UNuWfdxw
DDhpdmiUn949oGXznnhBd2u2TF9E67ZfiCUD5dtt4mem2w5UYZhd4w46isTf1nJZIPOZ49bbhd0s
rogAjQGFzazQXgz8L1nHJ4G9Ih/ReI1cgLGGUq5rnh/BIpAgSajL6yABiKDECzrU7d4w0e5afwCD
sI3JFd5+fkYGSVaZCTnj7RIWFtdDoZRrnhY/xXNlNS1am3YnvwfHBjNQxG4Tl+YXoxaooJsQZzQv
a/ZH17Z+FSyY3w3TfYmOwOyLcUr/dX2vX2zo6ttCLdJGwHz1BzAKmczxtGcHYP+PYShN+5cZH5kj
Vkf232LT/IOAoKsa8lATZnN3hfPho80gEyddn/xu0ZlePBaaCvm2KStrf7RPoT8JQN4bEFLay5sL
x65YxIy/5sl4ZwjO+swnwdtGNfdgo+DRnCsb+wFUuFBaYaeV6YVvY3QYA7jHWKjXfwPCanbOG3Ga
jMDocATiIyQNkwcxcH5T2sblwMVS1kEPgNSHcK+H6PaG5bXhBwIUas4hzUzuaJfX5SKCddeu8IRU
g8Mo9wh2PWo09MmTjpGuDQlt6GP9H9fvNdVTiC4vnGgyAuepgYIfN8Q9lxmDPM8yhD2DSUDC7UDp
Ke7lulvtzI4ug5cl0nUL5auiGmTdGlXESO9Hjf6jCqwZqLflJZwZgHyssARPT8m4fZnSV6QmshtF
kNObi+nytDToEChWilrhVg3ixfURdJt68M8tmIYKZbmAMQmwee73CDNgZjn72jTPAw/DMkNRZa6R
gQI8bZgOXT/LFfYOispvCmgedDIpIYZj5aBG88kDG+fSZN6D3IPiiXvDd9jG6YtzifhC46WMi6R/
HLURgJRFeN8tNQEAO5G6PcbceUeG4Z8zapjypR1WjXEqG78CHZOSgp4toziERoXq/seCmpNnR9X0
B8s/lDKQEzIZHD3+NZq4GENoopzt2n/+OopyJNpd3BRPSz4iMv8lgTTw8UyZLvd7HV8fcRucGeCx
oXzNWA3JIdhh770FqYxfzUqyN7B60NZKT1QOofSHOK6pl+O+5H9FGCyY3X26vXIoNovOCfst0Y1e
+Enr/QH229xB/QAY3sYBKquRfHKFw7avXQNxCaJBbLBg1oT/8tqhX6EEjD7/9UwQvDNh1I5Nffrk
hMJQEY/bmUJdcPCWBQzaOEPJ44HUyc2AIwQ0OAeg0o7dC8FPeIIuI8jDjqzPPkm3OyNpvFOh9R5S
LzS2ZLOQZUBg1mBpqKreGUxCoraVgWItBvG24sHVNsK1QmbsQO2LRV8bCb3p7jiGYMiEWvzIkNaV
G0fqzxxBK342bG4AfCfyucb6m89r7y/lECqgonhCmhxQoHoNODDRfDQLfUkJiLNlduqdBGv8HvG1
2+tNgp9FoziwBCv7LUe44AFK9uUUyXn4Usg4LWJEOmFnXNR+CLYO18KUvc9Cxd+kxhRcT25Pxsav
4FdeS6bscsZ8B3k/WRC4GCNgGnFBQ3P3OkoqJgDINAnHl5U5PMkwcf+Adok9YRkZ736/CUCf7WPg
tGLLUe6WvbC0Iy8jog8rk0Cex/qxv3vr9CtdILV1G8a6hJG+wsufFWM9WlApK39CUUbyOqJze+dm
70Hkw9MPmRY08NilWroLe9P+YEt88s04X7CntE9UkvinlrItdbfyvxB42QiKMLYenU3cazv7BEri
1Q/AvAMBfW4HaJ4gFCCoGap7AOUo2Dhwvo7XUUPMktNsExAbxIyjDxNwGCbmJfgZrXHz1aB/Iw95
wv48uk2euxVrVINKu12aQmQU4VWbT1EASBNQr2E/UK9m4K5IxSUd0/nI68nDK5eEzYH2LFwOGQEa
b7Hu5UYItUPKYbsn+OOBW/LJ3Rg4rRKB6nKn4OB4CYE/PlG1iWswBKpM676DnMt5UbE1qQfZG8cN
CZvhu9ms/EWA9d1RqTCf4wWCYdFRB8Vr4Kc5GpVQq4DYmTdfAooiyBl5mvG/wkyQZf2trfsF9Dqc
XO8pwO23HlyPBYnjJ/qkEEwaAGNbw3IxVlStiyDqm9C3ug8RTt4XEDWAiGmN378rxn4mSAifdltG
7U9IZwH9oIAruWzIcsAFDxti2Y3OP4ikm5tijBv6hBci+6CLVc9WSB9fEPbRnIwCu0q6+kC24zaF
arlWabUGc3TSOl7ea/zoZ5hmVB5N/foDgHMHBZiCGDmEjrMcJguIFp6W1xA+2zxNIeS1arYAFBK+
n4x4TYP1FlBSn5XhiMVJ6+2cJJ74lButEVMz4j8SgIkIyEhKw7CaYqHtIHUb5G/8ZtRYrC598PxB
e5g9ulS+5e1uHKDg6oANvfU0alCkQreyjhtZWlLTm78Sju7RRZ8dxz/aNS7YqQ2K7WZJ6mJLGuyP
G4SuAtATsW8Mw/ZZ+oTkYgmD9yiTEUwWRDyzdKoRrZyNr26i4nvUcCzlwtP8ElEfdPAClVEVpUP8
oKki6KI25v0KIWO6IRXJQQaCWwUZV/Sl9SPkE/fc+9UuRj9FqF54QWePd0sZZQXeA3ELs3V4nmbb
foYtW3cLBDjwygp+M5g/TqD4gUwHiI3KQ2x1uF/AvLPU4xVAhLQaOprcMpPYsnUBe5swfH1KCZTb
hXH9pJl0u3aK0++e0/ZnBF3yXzOkOmdQ6RTxFg5YsiKxy3r4kvKeifgauiX5Fc/o47BR18FA43jW
QgMzNoe0TZp3zsRGgOYCOyYGKl5Hl6EAMxEegRrXP72s7V9YmNq9nFv+A1Z6UQ5jsv1hUzhC+BCt
55aY5LAMD0EWqn4c4Gft5YoAbPQ4PjihpP0SkLS+0bRXT1r688mNoTzxYcOkEOLGJJbAh5P4UQmv
h4WcfpAFVsT1r0Hr0NlEqv0yumeV7WYIhSJKswJDDce5v6AMpdrCFku5gm7vj5hDiv9H4MM7kAFV
lLj3fvt9xr9n3t0xJNrDYuiaC9AWXxCuL+dOtd2x5ghjhvwP7ylu4tSb8jXTze90GvW+eRw02ZKO
O8B46ykF5FTgyAWLXcN0sMAaUwwrpI9dbMOjgZPlF8b95m8G5eP7o1662ROR0ZOXMlxi2QQ24uFb
grvRCfbGWgOOf/VJdkDKLpzGCf5EVEakIA+NRV/IPF5sAEOOndEcXiYqhvkmTkasTPRIXIdIVjds
a4VlJXn1pxY8H+xoLDT+7wXNGh/Sj9eDVX5YsJg3bz4fARHYhQLK7ADgTGMDVZpkGl8oMu+fH3Jw
vPDadZBEaIvoeJSm5AOe3r2xzmDHqE+4DAJw7UF94xBI/iPpBCRl9ZsejKSBGWmaOJ5t326rK0Sq
m29Oh+gQjjrdBZBLg7PJhoPfMllQvEIYyLPYnia8oJiUlOiO82MPA/jiTnSe9FedBfU7ayhcslEG
Vs8m6fQ9R1uyow1UbIGd8WV4zr9vvQWeEjww49nOt/8bNThYN23Zfg3hszWJDk0Bv8tWTkBc35L/
MXcm23Ejybb9lbveuHAf+maK6NmCpEhRmmBREom+c8DRff3boby3UkIpyJUxepPKlUoVAnDAzd3N
7Owj09yPSY/vya//0GPNKFYOgYwcjM6mMwzj0g9VNLmbWemLvZ6qQDZ1WlfoEWzC5oJFSr8z3Jj/
hs2y+Wg3Mn9mj+OuGhVQ7b+oa3uiUmOw6qEn9kVtdG/pTIcOvc8EyqI6MoZw3nplLy83EFNo5sId
ayObsVyReVF2JbyZQ0sr97pu9Yr81/wqaAG4sb2Sls6hGCj5yNJmx+hqBqVXs8g/SWql+SajYoGS
sKSKXHRmTXGY0pDuh+yYrlRL5vspU8wrMRzP2lk2XOTRVO7Tzkg4jkcUaFxnTD7PDoBpn6+QqhZb
pzt2G9cw0eQ3bRr0e6vLsqeko2d5UzsU4keDbsfUaORVAUnSh8qsrvuSudF2UfJQjMozsAp91Ylc
v4DPGF9UiWgfMQwbEXQU5l2EkuiixDNj7ajduE3TKb77l9FhDpmaTrJvZy1bGY3ibWscOLaGTUIr
qWkBTrVHliaK9d1RBQGFjh4vYc0cRpSm+46Bb7LOtQwxhVEX84TlMh+X4+jiK4Gh3HCymXHLm4y1
nAq99v+V0G0zVupg71K2O7s0jun+aDkJ/wv7a9uNjTzej/TgBWlIw7FiT9lGM9Nhl3By2UmkRH9x
Zv5HLvybDvbfGuSlXPmkCPk34fK7oub/L+XKMBz+7/8qgv9Drnxz1Bf/12UlXl9+Fznz//pLr4ze
+b/R0f9EQ7Ac/RTS/6VX1nTzKD12QcwAjaCugsL9b72yCq4HQSG+DpqHJc7/+S8W4J96Zee/bcTP
Ln5DVGIc/vef6JV/J34o2MMRpA34x7+L64ceg6lj69s9xNB0z5ZP28XurH4AIj519QWwwLFDSjZh
o9yVqfWl4JP0J5qXfxnn//niflVan7r2AgvQahDxdc7+94SJWzqb3HULCOvMix+ZBL8AUAxSA02h
9+Fdmadfa+AIpBmRpZ1358cn+vXimO6gouDO24FdHRngS2Rpxl8z8TduwK/D8js14e8XuiDu4Bpm
ktbIo3sSG+FGDkr1kpf4gEfURz6gJZwa+QVxZOAXsL3hJ7RJQvMfsq2Tqx8Z65y6OB/8r4Pj1h7S
kNQN7+YcLVVomk9jpzLn/j01//DJnBqbo2L/l4FvKcTNU5J4d05fsXESbC9ZC+OVG6sffDe/Q1n+
PfraAgvSVeM4lzaV9wjPx+t8qOu9sFqNdHPSsXYdG5w1+U1RnWz3/iOdGK4lCzCHzTZ2JJHuUilv
ZnoRSa6Y0wff0qmLL6YvqJWyLEE43qmRjeC9z1eVsD6/f+M/h+RvvsjfQ7WYvxkwAem0sr9rG22j
N+QT5sp3w4PePbnzYyWQ/rKrzm6zJt0gQaXRcp/L72F4cLot/1t53+kv+uBBF04Ff9/MYr43ldaa
uHL1dzJsaL0ctnN0qaB9Tq9tTp2W8Y0ksj+SrIQe27vPDmf7kimbN2ysVByH0ST99Y+mt45/p6Am
GPcOhZZpo1RvR0H8B8N2HJ4/DdvxXf3yDbNXC4sx7vs7KooHw/g2kee2GRFjvEQ3qA2I5BFoKsKl
k2aryHoFKwFM9LiCGUkJrvmArsQq8+f7WMQZurpTRegTFT34J92ALyMj5xbdTrMZIVReOocLUrZ3
9ICR22ZvelVNK0cDp0DLWmiG/tjRk2YfsmyLxsdnH/T+CDknZvlPatEvI0QDR0ZDcJ3cNUWPXks4
hwGtsduYNCbRRddhCzKISkdeWj9oSi5xfevpjbfSJwAXV63avCW1d5XUxbNnJPf6pFxLL3kGZvio
tIBTkNwj/LgY2B2KeLp0NeXakfSCjHF76ELjkSLLN+DD64GsAArV8SvtKZs4b9awZS6lQnkzDPfC
Temcmm/sbnxgX3BBx9VOSudSiSOacEAzM2IJDA8SCDdtL3ezqd2lSvs1KZvrstZwxITG5dHKFYOm
SWyPSqeCRCZHH57nT4MybAE/bYSVkv6miq7n44WV1BdIlXdt31ySrrwxtPI+z+tt1Gcl/VhhQJb4
zCi4iOHaUEToC7Mm0HsWuHgEaHFUV+5krhfXalualJCM1g9Rbb3/zk8FqmVgH8k9WRMnc6reWz0R
5Bw+YkuduPTSoSwdEFV67LUDc+CDmDtcQ+r6y1m3vWR0mhXQVrs2mqBBIOTHdnjjusn9+9c+MQuW
LLxeaVG2OVYTQMIB9zDRGXGHr8oR4GR7H7kInRqcRQynf25yzGhqg2nw7qQJP1jNgvfv/9SlFxHZ
Ea3mIeZuaCdWpD/n1b2kpW39/sVPDc7xR38JEYo1ukpqRC0STXdYKVZGAqDN1F1Gr+Lm/Z84df+L
+DharleDHhYBWt8AEhlNQnYpzvvel2ghib8S9I1ZBGQJLN+zIrEfcCA9b0+hLqYvNei0dc28DfIx
P+Z6sZ2NXs8blcVELbBKTdRYikCjTZ+U0hyYKtXvcy4O7+/3t+q4yhHBRtjJQ81cedz5qiycs+aq
uWTLpYZSVseETpCN3vc5J9VQJeoHe6E/fyu4QP9+47kuYN1XSRcUrbsrBU3cLZXgD4LxqYv/xxyd
2iZzubjuhVsyMzMCl3Zanzfki1kaWqNAWuoSZRoR79HFWes0BOr0/tWPL+4/9zoQvX4fl6KnvDHQ
2RiQ7JM+qKNtn2cPTZZeUpp6G8zkAi+KPsBJOPpH4Nf/3QfimfP7L7a2je0x/muBXmdvfE8ro6R5
8/2nOfUi9N+v7VVOlA20ugS6qIn2HhiByjQ/QASe2I/BYv796iht3QgqYR30nVO+lIWlfJmdufXz
PnQ3czOq24zPDAhOo9/ggQk9oEH9uMos7Z4tQ3ML1C7czg7VyHG2jZsc61q/rKHLKLZm4fk0DVeU
Kn9klJ2ojWr2mR/QIiDQL+OMo6J2Qe26r9GI1kL2/4yQ+e+XuWQ0hrIIhUdfUqA7mbIvLOEgEnee
VLgEgBSxrkQTs8lrtT2c9YKXBglzNxReSRovQJDpa0KlxN5B9zjv4osY4ejorYRUWGonO1wpwun8
1iU2v3/1Py+IWDj9/vVoBioqZMFdgBwzoQvPKi7x1SzWrdS0sxZ0012ECplaFCztTASxUnFiGG0T
tgvtVu8/wInJ5S5CRdgYdZeMbhs43aRTXmp/2BOKyfcvvsBD/v0lLcIC0LepSKh5BkcU6kHtKiRk
Q/LdAb/uG009b1LYwwfXjbPriToGJUWj2eQxVZP3b+DU0y1CR+XkRFlbiGAu2vuqFpey9N7Ou/Qi
blCbNoUAtR9Ujvm9Vs0fFC9/vH9p+3h7f4jf7mJy035oyPCIMUurUR60ZrJJuZce51UFEU+EfnVd
I0pYZ6nz2Y5jcz00WuNnBKsLBSYi+CQ0Gd6MvAs5unxwilK5pg893A6oCDjdTAr0qLBYAeBjOQ4z
sZt1O99gmOTt8tj61PRhsdbmoVnDTdM3vUJxKHZji5Yj8Aq91hX7jmz5mj5xY4vjxQw4pmlotrXq
Q4xUye8g+9woHqUPqpntutBn9zmjvM/Jj/5oA9nhQzWN3XOYDdOF1lj1mtz+tJlc9buc2nSlDk66
nrK29udBK6hT2MgjbO/Z6THbHBATQfPrYSqO/bcxQXjYFMmZq83Sc7EdlHyaxqoJ6JvI1uj/6d/o
ig8i3YmF2VnMB8rdrtlnfR3AVypWVGidY8PTK2pVcg7ggxD+1mEMQ4OTx4yLwgcb0xNRyjnezi/b
9l7EJl6Ydh0QyuMDigkkTl7RHEbMx97/ZE9MNGeRDtdBV2YA9GnhEeGVUtBWUelC+yDIHoPpH6aD
swjhmT5UYY/+MiAVj1+YJ2iK8xyFzIEyHbRJyT54O6ceYhHMxzkrarD5LUZKza0U4Ve1rD69Pz6n
3sAiiI9JRr9aMzQBUgvjiyuM4r5UZ0g+dqau3/+JU3e/iHXT3GSlk0x1ALHwCrHSjzRzP79/6VN3
v4h1op70dIjYI4k80S87SUv1RHfbtcXh+IN3fOonFiFPGnrmgDi0Az1RIWDBq6JQLupVPdHZ+/5T
nBggezELpCKdSUy6HdhUy+mSmB5Tb/hH7iH/Xujsxfc/O3aT9DXXVnJoqzIV13V7XmYfhv3vszej
uTGyqX4Fab4S1i4+7zBsHqtnv0YFJ3OVyQKBEOR9dyi84SUyvPP2LPbic9fH0W5Eq9qBk3h0lIVR
5qcDtI7zXuTxBf8SzoSnzOGEY3LQxBpSK1SZq0mLP/BpPPWVLEK0MYw9nNrCDiylStci727CSak+
uPPjK/tDJPu54P9652PT6ZIWvoDOt/pmCCmkRB5qBulp0G08EyWig9bl/WE6MaWWjhUoRoTT9oYV
uGNDO2FKI7frCuWGDs1y+/5PnBqsxaxVPC+jnV6zgqFOUKY1T4ruvZ51aWsxW3EnmfRaTLzkRsmA
mGJZP1q0VJ139cV8dW30JlBgufEp7H3NLR/6+J9ZTvw7FljL+Roj/qMTUwRlWoHnpe86rs3n9+9b
P47sH76gJWjdpisiTvFCCcb0quycnepmKJu3evkpjEEb1ddjYq0x2xmLV934lhufVROvbRthGP3p
/FtzkcwZPI0P4t7Petmf7mcx0yH5V1OWFk7gImy2x3HlgjzR6PGZPFqrwysKFaa8dZr0kPU3ZUnr
ekh8bMwdbJm0ORYxGvufeQn+PfDHr/SX2TWkKZaq+CgEbA62VW4ZiLnSf+bG/vfFF3GhNLuk5ihZ
BaFrXUN/uxh05aNIfKKMZlqLtTuGl4cm1C0CF3jAd5gB8ohteCE5n2zr+SiUbKAhIV/+Fof9J1Or
nwBluffjNBur2oIUBasGeFsG3aC3qVtVvZasjVofbnvNjO6qlr/Xdq6zr6r6S9LSdluM+leKDddG
03zkKXwiGFiLXcJI8d+SoSgDNEFvuo5U03NpDnz/wz+xB7QWkWYuKrtB21QEzZhfQ6SiI4KDHTyb
4kWPhvM2gOYi5gxUkFB+DnngROOLRB9mD0/v3/6JsTEX8YbWVbho9JcF4ehtCi+lr6j+aNz1E4F+
aW+R4O7WgBPIA0nN8hBDsn+ojSq91hUYMjUoJgA2bV2vPLcR6y5SxhtavvN7UEWATYc63w40iq+B
3tnf4qTqr1yjVLdRQuqw4yRIL4T2ydJHfRt2w+soDIgLA4qJdYG+Ylsk51XkTXOxHYlyEKuy7Bn8
DsSBHu84UZwX7c1FkKIXujRyEWUBs2gH8vHJ6vIPAvKpF3v8819iDm4YnFzzLgsyt3z1au9Zsz8I
raeuvAg46jBqjiqrNIgwKtqYrS0QRbW7877HRcCxHOGazjwkASKRYqNFjbaGGvnRZD12Wf1plfr5
57+MilEqVj3T9h0UmC9DBGFXQ3LsrpQHSu7FUQaTgiaoXozj0p7QQwtyy0SPhoCZ1FymzdDArDWq
WPIHT64Zby0QB5EXo9SiM157YJ7S5f8pQ9Ps1p9pbGCP7GeG/hD2zaYlO8kvde7zwJ/Cqv3rZ7XI
WZ03eItYNKiKTnt4ngfjrH4DeLjCKfCjyXzirRuLEEQ1WkuNrMoC0VfUysdtlejnvXNjEYMSL4ts
JSuzIGxwbNTb21qeFzeNxY4H5VYKo7o4xk1SPi6s5mjMH88a7KWLTU6AiREPFoFlH0IzaM5cz5cW
dRXuVtpg4/Jk0D+MaK2IDnTjOudtjI1FWMhCvCU4cHL1qgEYLp/Jy30+b0AWcaGsmiIrBPhydc7g
gsgMuiQygPV5V18EhtiqXHvs9QzhLw3XbZXdmKHunXnxxQ6hrnQb2KpMgymPPmt2jIbkCBw5784X
szKcB9dA6lMGU11m24huacOpznud+mJWZqZK/xu72kBLvXbTD7AXCw/E2Fl3vuwlnck6RbaWFJBE
TDj/5TfIuR+VAvGS/HMs1heTM4zqLJN2mQSqruwIxFdMe8t+ItZajXtQc+EnxaHFVYYYTTP/Ju4+
Q2Db6JO+mqIZFiVH7EK5i8DDGdLYCZCWQ/vDyD5xBazukHJbVzpXsdFeGrbck/v1MQ85GNoVmhPs
ZvhIq88Vp0+b2G5kQFM7IGNzQACvS2tfyUOvbo+hunUGv1bTHX8y81kog3pg/WiMGEDt17GqnJXo
rvmPemayQQAp4E7f3PCH6j5qoeab5i2H3SsWA2N2f4jxgNnDmuiv8LJcFNRNGh+XhUoefQnMHb/e
OB10oMYfeZCkvk+LQ8bzKPFrONW83++tBH/E73BJjVwwOiW/T6/5a65qbrgPC26tW5DCLf4axhYs
gDB2ncn+BdgfkqWih3S8TcNX2ddbBoTVrFfrizA31zJRoUiGKMuai07demHEv26Pa9xEv3/R57eV
BohrbD6HHp2W9WfdOmS4+kqONVpxVBHZn7mHiPxKhCRf155Fi+S2tL4glLwMS2ALTQmpHl1DhEag
u9btK4cCUgx0ySaDKlusTAHcjbN+JOrvj0Oo4RLCoUyqWylsdKLbrvsC7c5Xh+kScdY6j2kfrNdZ
jQgB+x357GY28HwP/K+6bs5MKvw8JP2yeYgHyr0eAMWgTSP8bULrKwLHD5bu40f/h+Pqzy30L9eO
oGmiCecY4XTDJzDLAxUo4PEGkF0/EXEHQwPp+3nTerEGuBX0gZ6ekCCLIzzYqkczsj9w0zte4k+P
sVgDmqxBbSfbLLBlbB4QW8IyHZ3hzBtfrAG1HD0bfhrnaKV6LgaoGV3xQQ5WO97hn+58sQQ0FK0t
azCSoOTbj8d4haXABRMslhYS9e1xx9NmdzDVuj7ex7N2o3UfHMFOvfrF+pCPXZmPaZgGrpG/UfNS
gtBr60+F7WZvRmJ5Ny7akA/WolOPuexnFlNo2vVsJwHOgM3l4KEoLNsQOBHCFV9KZbwu3TRZRcgl
0ZLCfGROat6hxiMC1IMmD4hqtQ+WlxMPvmx1xkE5z0VelIGKnvkaPUR+A5owf05UE8qVOUX4VOTt
ed+OtlhtEDnDVZrSErzQ8IIM/bmYopf359OJhUxbHBDzzsCpkSaWQIvgEBaeEwGmQNF2FDQd1Ex4
e8XLpzXMxuq8I5i2ODci4ZxCd8zyQC/TfkWDC9XG/MxCo7YMD46lQ6Sa8iAbqi8l2tlC1b++P1In
wsPPr/KXKGfEolVcU+bB0QdBs/uv5Ds/+JhOXXoRGyapZF1q6mnQOepT2KbAiqyP0mCnrr2IDVXa
ik6ttBwOmPoZIP82b7oPNnD6ibijLWa/FrqVzD0zCYSjFxfjpCKbtvD1a+FMbOJUTyJfQZk+wgtr
9CMI+M4xHQS0nlWk6xi3uV1VxTpWB0qxVqam30DFhx0dedgXY8KxFxC3fbOP7G3GQ6wHXSszQNZN
+MEDnDpSL/tpRTvhhFV7cSDhs2cWwk0iCQwA4P+uP5Z37GcmGir4h4pxYdZTT2CrNdifLWgJqRUc
d1QzQiJW9XYO9Ay+9UWKKV+eQk9QtxyqO7vYZE6BNQ/OBObmuHXo3XB13G0lxtciu5ctLl4mNfnW
3Hf9D1U+9/KDdeHEq1929NqFo9ZWytOx8U2mnfbRJNOdn11Lf1hxlg29wqvEQHY0DXKtjh+mpJZb
kqfzo2kP7r4HS7HB9lJsMq2AsQYleVcqIC6OLB9jp7kqkkPAsOxwMOPywB7rK9osiqdMj8lXKK2J
h0mrFeukHcTNIBKS3pVt+72Tou+VMQZg3tDfjJWVQamhNaypLYyEer1CyW532hYGWHY5dGW7ElGh
X6iiZicCyKTfxvQc8oZM5dGtvHs1V9fWqN3GHTYNxgjGE9oFhrLzlMNHqYXvxPWRn1o6lV+WPUjW
JDGulNgz2MlPKLhlYTyagzlvJ72E+JsryZsih/TFhdzx2ld9/RrXaXs7o10HCullGw+m95YWblCs
UpOfsfOLNswQx8d+siS5DC8+SUf1KqSJf2vXY34wUsVdVwbUNc36lsbGtAmR6K8g/whUp/F4QZ+d
00A6SLG78aJd1jQviSt6+C+9ee2axatp6NFTPMdfPBxqPmNAY11iUBjuBpDzW0utixVWujR+lMbQ
35Zq3u2GbpT7yZb2OqdBZXV05rkwEXKu6a1gpzoA5yyq5ClPRH2TKkAxlDxsnjgTObgcuLX9YkI7
vk07ccdyveqU2NxPjRltuHbpayqeYNkkNf4CVWkAsQO2MVW2yR0nug2zNrlNMIzgEN4paKjTr8MI
cG3KCCNTATOzLyZ9LRStX2XgVx6U1GGe1uYbjUN4c+lRectl6fQQyqPMaajOopEuwR74yEXSJ9Nh
mpMQiX1qK99gB+lro5QYprRJtze0RvGj2ZDbpHD0dRvF/T7KSu2QmhpvB7E09Lpuig5qmTs7G5v1
LypsybXXmPiSlKO66zx6sPB2A8CG78xGhRoeKK4svx359sh5aQjawtpIL0I7jXz6u9mVOdP0KS9z
MMuqEpPfB36C8D+33dYXxFbax6D1yM6jAwk4FJAHDSG7Dx5wyFcAYecrjzX0TnRm9NrZYYWaPTe+
mZEpCs6FId5nUDS3ngKcHe89dVeFurueMIq/qdwRxOCsGp8LqzXQkith95LmhnMohzratFM+rdJY
xSRAl337ppoWX2ilZhcuersXKNr9ypw4XcojiWHSlGwnGwgTvR2lkAnArpDBRcxs1Rj49XLs9jOg
lYOAP/8SWsB668GBPFDl9ciM6MyLwYHeJHoOvJIjldHgBKY/WxBtPD0+CAECthgh1TWJMyOV8TwI
SnF5UXqz8aVVE+Nam+XRLnDykgvJxGTrmQNwglFyF7e1t4lYTXbq4LbNJu2c4knrS1AnigmBGGAk
FTMsAHzPyY1XK3MLe5UaqtzSYNJeCkm6hsRpot3EsZeF+147eq7U6phdzoYFAQItj3YAmV3euo2a
eRvd0+kdtaziaSitdFegqHns2iOp1TKaCmF47I44DRQZtJIm0QDlVQio5ljnbAawfH6AO2WvxmaY
f7TWjGLFzevJXnfWqE5b+CaIEFy30Gh+dRWWH92sYFDZdSTpAx+776kCEIkLWfJJehlJrUwMbzWY
GdiT8uh80uuGvHPn1sZ9Xi/mTe7l7VqazQC+uIGYPWIHidHkjHQwlPVNoxf9bu4qY2PVEnWViY/8
eo708iLFIJeaBU9Txlj9itbASwQfyI3At+iqwNH2smk1ZVNUgiRm5WIGM8O0xiJqjDZeOcg7lQTh
ekxtddN2dLVl/eCtktLA4Q+CEYwbp3pNu25+aemN861pDoFDJyvZNKuwQsc+l1c1hjcVLjs0lZV8
8CN+U4qzT1uprx0FYuZkewAAEmsw/bDHpArYkhp/c/sGJdOgWoERafbsEyrMNdoCtHR1h8WZBQsK
oh+EcB0XLmlJuF82HkO5Fs8rTHrYv7ZwFOu4w54S0oFYm2nb2TdaW+lHOEP3tRs6+XnAp+oqohV3
3zhyxHwrdLMHcEThXdwlPVkTAYzdwqBmLXUvBr0SosryzVIdMYOiZoOzAjxAL4f2ldjaizFZ3bcJ
7NgKOH1z00FmYaseFRfmiHeHEY9kELQSw42KedRaTQ18w7Bv7SlpRz+zK7Y3E3X5MgQEH4sem0i9
NzeqV5SPkPLLfWxayU0NRPEtjW1keuN467Yh+5akNW55KgP4wojdejhNd73peqsOb8FvRWq6OK30
ymcTGsdhkLXxRWICy9cFbBB+JrENwr4fpepXLUm/q4VzG6eY86atZtzllTn75tRju6HJAZuT8GHQ
WQAKE3Ko25b4PXhWusbYuubLGyU2y9bLbE6mrwOqWbn6mONDQg3DjZUZ6wNgLLTJdbdtMbR+O7Ot
7HsDyKGBMWGigXvPDR1+DNIJv45j/E0M9nZNpsC0yWnRhERuraSDFyi7Vn8q+PPIeKnLFMREscI+
tljhtlbfsZ/5rpbYNKXWkZpbeMo1ynlxKOiOXee15bJpHel10bdekx+mWCS7QhyfKOqirYg1bDIj
XMBU1S0xzOycG6GE/dbLavV+sHNtQ+Eu22RmaNDVq2bGLgHHxu8L0HolHO5PuDoaxrZqtZx9llSg
dxqOHq8x51QP4ayWNHJOYiulPayw6rG3k+F+Eb38XuH0BgtXDzc5oNGdzd59YxQJ7vFgcfn4x+IC
lj0zgjkabnR97LZOJiHqh5XZbSrd8rZ9Gb3iOAit0UlyE4JZ2SerpAA5i3IyEZ/syYVszklgHWsY
j8ILzHatV007ghE5PFwad6LEYDM9ajMTsHsXhtbDIK8HVKO1iLxDnzfGFb1r92aCd5OZWI0/mwoe
2giY6XRoXo872xuEutIHyg9pFMONyMIKkJNEpUfgHmOBQaKKd15i1dZOMcCY1mUMGxa0yaaQKQAR
VpKLotJBgEPwv8wV7zmeU/tQJqZyVdTDY6T28P7p9j30jWZ8sT3cFlIzexMTlsFZVz05NSbMJhs5
UqcZ/SFitpRHE8jiCxlQdSVqq9yWbOdwhwHWZAkPpu60jS1Xfmm5wVVrauVNolja3q2a8NGWwFVn
ls/1Ud+J5+EDwWRYd8rYPzazGn934RhjdzbOB72Jmi1synbNjK18uC4jk6P1kp2Rt96uBOq3QmSv
AEIfDf2qHPpq25QOFCCjRynsiQ7HNu0BnhUbRQ9tbN069hXuSdFlndoZ+cfSuEjZm+CDKEoXDpEY
Xz3cKp3V0E7YIYcl0ABfMQGcaAQIvzbzwWFH43GGUtxpJQcrv2lw6Lmym5Hdb6T1Eue/0f1UCQEL
N9IT4zuGGdrW7kV0CWrulj2j/int+yeMYsLVQNs/CLdIXeP1VNynWcVOg34REO+GdytCIV9V7DAv
Ii95s71a3Rh1omNEDWPQR9qO8Vaka/sY/Cud/alznVfwXnEfIfMOU2q6ChuOFKsyj5vjmt34lewn
n1gZMjAQhdWhURXw0E75JSvxGFrZoN5x9k4yYiG82jj18JZP2pupiZxL+OnJV7CAoNVkbftzUeRr
J4mn/egWb+TwOd/INr7MiLuXEoXJduzgmYdh+ZpbTgeWDL8+Biy+mQwsHkKNHV+t94KuU23aitSa
MSgzPAQQmfBNjAr3mmEQFs3YpGo7YEUr5Qw4bp5AYrnpuJqUxEs2GX5GBGxPF1tPqGa3ik28aCh4
g3CK6+dCDd0rQLDsDtnEIM3NvldND9F4qjDpwPSVL0qFEuz35oyyvFTZXQhPvxziqPBTFwOx6Kjt
rZxp3ChJ9mpCfrkzDDFtJAna7YgRS4etoFJ8giRWIIEoyKxz3z9kXfSA6iLsufXU2Y6itneQIopD
kzse+11ZbkGT0ubeDfWXxobwXSc4yBrOjI8d2XGAWwnkoaxp10o/yB2eK+3VAHxmD6S/vJajVu1F
18PNDSecteiJX6U2dt+yN8xHgQXtldUJcG20AvhexycVIajAXpLwBjww5zCAH1hVsdykyoTzUl/h
DA65nHU+dFdUHZyDbdTlk4vvFPsGW71SuQVQN4lN+zk7YnuCNTeWubjR4qjjBEvtrDHBZ5tjFa8B
9eBC58jsIZ24AzLnzgEJTZzw7hQPCDEsOh/D1i9F25nGxq0i96npnC71xwmet4uj3rUIh/k2Z/Ox
ymvHfJvJK8wAlmAOc44N20/9hIWBq472jwiDYgisjlhlNhg/d3Sg3UbxuE0s+7mSg7vqVfgTpqe8
mYaqbgHCGIChQmBeqMIgzqGa/uRFrHog1YvLyJT25VSp2rquPPBiOQh/Hm/ewsM9Fok6+0ItNdpa
6lL/VoFxEyWSL8GJgeNNqt0OM846vmWW4BKT9sgYfbEyq6/gQ+fxBuDUjyGMk02By7Wf65rcty0r
dlfDjFRlq95wEp5pg0dSmYnG2k4ZEcqV7XTbS6LbVAOyHdJouuco5d1PuoKzTBqPG6kMybpUeUGo
HmDMQgOlCjXjnBE6KDBMt7ouj2cSS5feBidO9aCorr0xQEBfVK4z+1hFWg+5y5GeKMQhb1L6cuXy
9d3XbRVvQgQOdPz0DjPBNh5KowHjxpETGJaoUKzphbJyacrbdhoE3B6XwhVGnM1TOo70bRDIcaVO
3qJo6lZ9hz11PLjaGpVSvtU8vdylpex3VW9rmyFFGVzqI17G/Vjf9LpIgMC39VtchckzlsjRJQul
81g1XXZQLP14XG9M8Ko4ns1RGIKYFZweZ1kdwH1NN5WXY6Kcz+bOwBvwJuSqu1HtcYjOnGatubRB
hkcYWS0xOkNqNNxRo2Xwq1jZt70+/5gaw16DUKR4W3tzkEyUf/qy+F7kiXJn572yqUVlP7pzEe5r
tt+XDdlf3505TIwFaEh3nNl1GG6yNVM0UohlrU9FDf13zs3wrhelWPcW+oeC7Qm7/DxOME7TjHtM
hKDy0990iJpZIAe0+kc0zZwqOGkcerMXG7sZngfTRlYHoZAqouNSqHTafccChZlXIi9DSgp+MjkO
DrpUWGVTutetKsurbsR+orO9CZ/DIur3k0bLQVmYLd9FWe40fGJx2+yTZ71gmErHwmEmc0zYBvJr
mMBAZBkovmAK2m5LUdyL3rzV+8nbjVOcrwGBpTctcjzfqQY9wJc9wHxMtaFhj+aFWsWyBfSoYnQz
Okq87Rr3ya4cDVZj8uxCgtTVtMPhZ37lBPacx+GXrM2LN9DcyUpIZ504o7qWo8QFzoZRh3vK+FUN
8Zl3kYFvMhiGKwMuJr6v+PZRjcZCikTOtk3qbFPFY48oqE+uJktBhqQwlSO7azZM9pdJjzOfnIXF
nPJeQ0hgpMpwZNQ6zrHSaJMLEl13GV14R+JeucHNBP8scLKjn7Mr2sgYlEUuc+uT0IV+UZVEK7Mc
9tPYyHttHpVtnvw/ys5sOW4ly7K/0tbvKAMcDjhg1tUPMTBGRnCmyBcYRUmAY56nr+8VqqzKS+pa
stPsPqRSAxEBwN3PPvvs9Z1o35k1D7xnIqcbyiO1pfDul+oST9SlxXMchWeZ9TzJdTNQnbnjc9uY
6gccZcFb0ZXeXULn+SBiQ9xFUjNfaXfZE4QUeRO0NRRLIlMXPYmMa/jvuNwTcJsIJxbwNwrkwiQb
szH9b003n+xIHgJJH58g1AJMtIB7VLjTIYgSvRqIaXnMkBuuTY6mP+IOZhPEiXjbt5O/aAHkJkX8
yHdGiposf6StVSEn+d16yMA+T0X7NLXePQeyG7IEKJst8ab99KHN8niHmVctYavk4FQdCBpzwFYz
DqgQk32iVmkXvCzX4FGXwRDnoArndEd2eAGQxFTxdaeN5mgw04PekJNMmHrTK6y2yyGjtpYt5CQA
bfWqKhxYLf7R72K5SHJDQbkJOv4OMZBzNwEmcImaJ3obsdvvoifLj4iO945tKux127rfXMd5lNIZ
n2we1622ivroZpH7gNSvyZCO2o3bkudbZ4HH7XRWQddtisbLfnRhB/O4VgO5prZZ7CM3JVM8b82t
LGx3STEAz3VyCQQecuwnCyfDkj2U9u2FsGTmnre2c00CPAEpe8NuSBygnl8VmQZJSYjjyox8uc1g
A0BFypwrwkkBAFdZtE45B61cw1AEZcppaVVj9lxFvrvvBP3eLgI7EefxaRbNtFDE5+2wkezN8oJP
ayL2UWu4InN1OhJ8adwSmx8/2jHfOnfaP3gCJGHnt5wCDHFWnkWl6Di8Xh4ptE1OBclp4N1pScLW
hWyWF6o56xYwXzbP62qWhy4ojsrSFnyMCnNF3tdQnAgaDOzpjVzJaJmVHFIcBfW7GLN0Y8ik5wQw
v7sXFQq3372qO38J7EYtlEcsNX0lTdxG/W7V1TcjutgSTX3qR6x+tDtmVFLrdkyzg7AD8glC+2nO
FLEtpQ++RR2rgWEh0XTHuq5B0/CYLAi8PjYFmf2goEE+9da7zdZWjSXJ5hnoEbM3qA261x41xeYM
ao3BrXR8ivY5m7ZmVutniB3GBcUTnUsKit0wFeJAqJyzbJXnLl3fv8SzR3s1i73b0NMV1qaCsWih
eiqreowq4d1AaylYWkxvD5mH8EdBnTfCyaXL0LMte+Yqcd0OSKK/01ExriOoJguVXMAJDnntGEzj
d6uDb1SajzwRbIGG1tCDWrWwhLkdWlKyyKzhrLd1+/Q4m+FbY0NwTIsTWK54kRkjacC3zewSuThu
dKQr2hMDbg/HCFee49ZXUoptJYCkKMNfzFV+Ofd9wx5MQnDur/qJlX7K7vo52HueASI2IsW/4ph5
mybzurL9Q8sG17be1YQ3OMznnqjWHFpUVp9jQpprIycMMuseaZ7ekK1zsILxtmm4+7mE4GQljlxm
6Txs+364CbFCkYusu9Xk6PwmSfziahjn/t4LXRRxPX8Lc1FeaeOtLuO32UbXl6QdLF2ScbkowlPp
6OkrT9WAG7J5X0x9v41Iql7omEcl4pgGtc1Py6euix9Sel51qx5Tma+qhgz/0chfVFL9DJsUJzWb
RZCn1mUq86jZ6MF8WddGHt7RYlnO2XwrajPbCQFqoBU00+aKCHsvi55Go/sV9/bWdnG/lv5IAVTf
IRckm9gdvJU359EiHPsjNd0xHcwWgp61HfHBLpMkiJaq8ZPraDSNk4q4fGuY1zI2DxVOZpaeLIH6
Gvn3c2tG+Ij4zohPRgglt2NuZbqsKmdNtNG90035stMBsVF+tvJrlKQhKrc6CXHHigy6bZKnizzt
2ucKGMxaRgHpBk10TCpzSxz8N6aqzPVgcUzijNcRiNn4yz4NUJ+m8bosMe9a4/datlsOkgbx6BlE
mvjdrf1+P7dRhw5Wb70x3+SlfokrfaQ+PzgTe3/QRuVDYNmHSv1wHPFcmPXeNsNVPZ45GqwSjRji
+ok+xHGLKxhpnrpmMAcgI3mjn3M3f29gVnLUTa5qW38bglYd5Oj1e69F8xNhZV9norhDy3UWWNYf
EhT2RT3M+6atWxyqjEEb1mAshRpetGB1qez2OilphzrtjZyKfVOEL2ifBWy5Nz8vEMDIosY2Xy2I
WD2aFSV1rS1rF9XiQtSEx1eHq14z3NJ34kxAKOm8NUxO1qZ4V3XMavjzc+abEAGGcjNhbMnJtVp2
9NKWSpYVz5mQ+xn6K7RnQk1guNyQ6V4uRu+V5f46sH8ODfRrbNWc9rq5vR4VWc8yHX+G0u9AWLJE
TNL4ldjG1hJutWNGZUfJk+9wesW0Wrr0+xAUqbHvrclzNozHxAjZc6jqFb6wlI42tHEO8na3oEx/
LA1/Yl/x7JAlU40+XjZVvzYCqLtBa4oup30bif4R2jQ3mphlmgiK8s0qJYcVo8fZU/oItD28g4QB
dqPqTlNNiZ5VnCAo95MH9P2fRmqUW4Op0opM+1WalHC0KX/hBy4SzZhmZJrO2u7dF6RxdyVK61eT
+ncu9kErJxwujNJ2iahZre2gyDZV8F0TZzwZXbEyxrpBfkyeJ0t7S5lmcGGO+MfNpQmQMml4ZwFS
hQsFZQtw2qJPy58d5z9TkHGmAqviJJvjkZtMOj+mvDKwrIOXAVPnuIcUtHoRUlzBTksZ0ckOPV9R
P4FlMzVZ0ybEJf4o073gOlPz/rKdiWo8dGadn0d3vGNUZh3Z7UbJ7ln5Wi1y1fo/SPrcmC4bXkAh
RE/8PcwsMtaH6WecNAsTgMa76QE3qRsG1iai0Iz0xqvDO7Oi5C7tXNGUBKXlBle9V8TrKYi3ZA8D
Us7y6NrRIt74on0amlotJze/pscJbX2kTWL3BJsEHKhRZ74XKWa4jr11vuCkQhi02opfkLrQxtwo
IRmPRlvXVavGgPdQgHN33Whi7cnujTF5MB2b76c52Q4GiaB8bXk+l03VPngQC9ZR3s1Mm86vleV/
h93zKvzmOz3GeW14olxa+Ziv2GBcYHbFfTeLY2z+sGStkEmdeCtxVR+7IUkXc9gCWMp9+ThyWF/b
TbS3SMdb5R5NjdiwqzsS4J1V2RbbTLeUThEswFygiwcQDxaGVaU/9Fg7yzI1n8veaFdGjOhQTVm2
dGbMaZXNBqVEXt51EYVTSJg3teRUP1MF3gWkSG0AEGDxVGPCqjTJrRcY9VKrvlya0kq2btc/OYXR
nMxAB+vZs7CiOjnEwTEZ71NZJU9gOxGGZdTcewopLorC4ZrOn7s2Rs+9V12vbsuie6kiOXH+8Mj7
54Aw34xFG1xT2sj7zNDmAzuBfadC0MA+/CLwqiOJPzWJ2aLjiOJG6ps599VGZU3Od81aHpiDfVeV
+bD+fVQlqhygOZM+3bFkCzxC68VN2EzFgz0Vcu048V3hQWE0CKRdUJXkq9nq/NvBnb2DqHJWEpKo
FlrqN0ZZ803GIZmE+oEoA4s2Fg4EsaGzANK5AvI7V9kDuNaWldvub9PaAc4+5snC78jriwrEb7jA
Rms01z1Hg4NbKg33ByBkYQTJKrE6WEcQ5rfzUFzNFk/vFMXG2q3t8BsrNiTLrnkFRu6AfgB2w3iY
QWq4U4BAdMPqYCWl3BmjEGvYSNOSIIZDmolmSV62f0pDX6AEBh1DJ4zOPUSWzI9CzJp8ElIpVTLd
gvPBBZCYDNzZVkxKoxOzUQZk5qWxfcaYMN5GlXFx35i/7Jb7leSO/SDtPF05Rkvjse7m1ZgZz9VI
b2Bo05pqgib94Af3ypXIdj0LZ7nk9bArXsF4WqEvGI+kZiAsjcw48wCBvlaNA2NadNXW6tEMUBdd
Z6U9bz6MEV9iPzn1LgyAaCyxyYRiBQrsQpWS+iFPmmlfOEa5SgdnuBnURXKQgwL1nOYcpAz9NHQk
Y85T4wPhGh5QFwjapo0uWc+DbgugyT+NsxceRQtOJRhT/ATDUG96XYEMhVMN9cAhJ6u0dXA9tmO8
c0dtv1VazquZkPejhuxcg56lkwXvgE3BiaJNqylFEnpsG7q+NveszORBy0Ajwwbeohrc7EfQSKKB
+szigIiPROAQn83gOxCrZOf6jti1VTPvBtHJI3HS4HIiN87eB16rM3+4lMuoMucnt29Jb0pbSGdu
Y96pok1fZSLsPbB1qtMoKJ+lN9jfaZK5eGDgDcd08pbYu9grUEzlSs9TdI3yGS7HMBSn3Kv9hWOb
GQqyi5iqmYA9inyEu9WBeS21YnwuaZpd3aXIeVPvbehC2891Zlo3PTdlJ9q8PdScbh4STvJ3fhXX
P8JeTAAESR9fmZnZXppt+PEtLC66xTpjDZWxmo0uuhkRzX5JI8o21ozcCjOvGPollHiE7zTw81UR
JylxMZWBkt/CBtbwmq6xV4ME67AlLCw4xfu5T+IT/Mf5hz3nLe9ITZpnX3ZvtVlRXxS5v00mk5UR
gseGtHX5k6ceyEMIhAL/onc3922z9ECtEt9PPtSEHu04LyF86+u69vKrpJ8p8a2CuN0FHVrJmFbR
jtFmUhHXMERus4J8Vx8He4xu2jy0jqoJjVWmVbGO4bTCs6VlhxjqbSo+J94cW+F/q0bvrZNutrUa
hGvddZe4ASDcBgK1EK+uOwKf8vJi+hmkeEPpFtIsDfPwrTfUsDNNWz2oKo0bImbksBKiGenXsPDS
kEbjQw1wTchX0kcGLLzqV8yTa8V5c4oVNxNbnPTeHHqttzRF8zeh3eFX4ffeIo4DBDbhOTdtrVjo
qzH8NboyudNtplaqs2n7BcGwBzaqlrAf6ORYdnyVSY65Idv9MZUNEzjTcEhdu96lrsQ6MSZu9TwX
bD5++j0KVdhclJt0a4hqWA5VTTyrL4NtAu90wOUO2XsqUJUM5gaKwWPS3YtO9MWekpKdE6QbT4kZ
3Kd+XD7O9QSuMETVKNZZk7nvMhyQlgz+9XAY070vWIdjONpXwkqsI8RWcwmir8V6ho0nQO1+Mw0/
PJWqp82UACOk7avOnS2JOKlqsHx1VQPVnDVrYjQ7P2EY9Iy3obPEMTxQ34MQCyUnuwYy2iaLkq7J
TYEt7wrWUHTfNCUWAW1gFgDXgUKXs9RfjNtXDXylK7vncowuLHYl86qryHPE2kgqSnVV2IfcC6K3
OKEJaUbpc1jkxiJnJTCWhII5elVZefWqQrd4HvhO1soZ2R2YLyZYDQvQ1GOrWWgjTzZV1LwNCRS+
Rtav2lPjhtnp5iaphgZiti+2guTKUypd+0klbbOVesrowtlIU2PJSb9xJuqb2royC6h7qk9xejjp
sMzmErcaKCYuhcNsVUyvwpkukNohuKKL41E6e2qtYugFeWwluPHpF88AG658z6BfPPjtdTMnLg0T
ekNhQASzNdjtoqJx8wNEfI8UDVSqw/iz0CkzLTPcko0djAhdZphch8oBBN3adrgRtuSh1LmzchvA
Q9rjTWB/Tl8iu67Pxei9u61ZH8UQsig0F7Y89MtH1vx+Hblonu2DSQjUvZxKpIK6sHdBB61BRio5
TGhkx1zQNW/z3gDQUf/KMjcjiKrNjsMQVxxvYzI5h6G9H/Bn0ld3hidnDGIanCb9DSLCGUhOEGrs
vGiuZ5FMKyuAckqeUXLlpsTwCZKpzo6sX3j81Q4k2LiiYsu2Y9aYL4kX9PspGmgnK7xL8CrMx7g2
cHIm5R3HsRIwNsD1MIiM8+A0QHCVp1Y41CwKvzShzYgZVgetXhBoSV0dNnz8GEsnkJLXLhxmDEGu
zWtR52sVFcW69WrqtbL0T5j+46tWcZo26G4vAzf9EXmlt+l9RKsoMiFqgijashk3B5dtqKDTNohD
XwzgZ4GP32kxgTYtxmBjG8G3IGjFZowgS41RJ96CquaXVTsdE9U7u4gx7Q0E92iXgMfblEUf3iUj
usCiHxzjpKt+WMre7t9bUJQFn03e+0BXyRvuZ/w1kS43Kphp49f9O5Q3TMRU+zfgQqaSzrJnHZ1Q
xcvJoSNV2ZbcS8w+YNWbrn5LimDkFnbUEUCB35POyg/Qs9wbcjox5ifGN6Dt6bGtaEsKKbJ1FSA4
GapvwebYwwbVbzrNsdGtwizPl+3czt/sMFKrKFP20pZTcw+LvH6ohqy+Gmpb7ojkhE3G3vCih/wK
xxuc+6JHOomWUuOyMMzuDiEdGbyx5QIqXXUORitZa+GKcEFDm3+7KOplm0Ush5YAPE0fkn7dWva6
vyqjCidwtqMRvhq8KQJ81OR7WOV8W4PZP/TpVK2NftIPesY0pkLRvXtoVIhuc72vptJZqyngl6Gm
A8EZolg4o3zirzZ7hz0X0qt4j3BR8n22/cYNdPo2k4v3OMikvWJhCI5110eHHPsngRO2v3Znxh4m
K2nfLHwVr4ZsPJc3pwlWWW8+dXyqDd+uvAtgtt77rldFi7Lu9Loq5moVjJCCR6NaT7BpDlZP1Jho
xXTPoOREhpy0V2pK89vaKrFCJSWeeFF58Tn0PWdLHBpn79rq9hgXxrv5QjWOx6ld9aLyrxuaUs+U
ylSYEZyXd2OEA74MSuqgMlZI251oj7HVT2cq6EdlZ9OGMFVw5FbYVcfQGh7LmbpWVHO17G3vrdeO
ONTkYV8IyYuJxmNCKxJXJNOGd2TovDpx8e4FYYwUoNFXCWtAtnDL4ZcpZlo/CYBVFtW8XVGrQhuO
qDFI6zO/CxXYm6xw4p0s/ZLRNlqGwUKEoQ1itxFjTQw8/zfYU2M7OWGy9WxXwSDNX41hwgM6k1G3
dX0NglVP+KI8Jh1VCTGvzsuc/qsDl87VN1ZQ0OFSur6dmnl80IqQupJuHSN3dMyjLBk2SWy8pqMX
L3FiOVunpHWSXLIjN6QmhofUg4JMU9Re2SGLA6GjfXXCv/w4GZDNa1mmu5zczGUPbxIovfPiYF05
6Ky3vzkedpQ46qMrfwye3HT8rgnvWyVZJtcYIhgGLHik6sAO7orE25rOaQAtHbkaSp6b6VPl1fmd
U7tslACOMK9YszaYG4xmMupxvYf0LhZuapzntISBLu3vJQvykt39VwwvsnU2YXVr2k17EqBTTy7T
iXPnhusAUtbaCyP/2kyn77C085VV9oi9Teyxd3U5uy26XZopShxIlN67X5HEBrUcN1U0Q6ucbLO5
GnVFLh86xbp1MIE2Pm48Jq2+9U0BcE90hO6YgTJWmH7de6D29RlWZnRT4YB4iXUx/xJTkT8IEyOG
ajvrDmNHwkLU5ejthoLb2MfPjtEw9onvD74lJscVpntcmobYBp1R7g2fChBAt0hv23TES4RmW9H2
C1T13RfMx2LXKdclJqytRQsWn7YmLBuuEvbg1Frig2X7GAq5mZhNpcVllDcR0txu9IXeTsAfae5Y
zZFccI6UAAmCZsgOaToIkIRdQNs9DIf7DuPdBrMXO9aQBkCnp/6hMot0xal+2pZBHC4ttPZjpM1w
iW0CxaenwHHppyx+h9QGBrJE6Cc+Eq393WsDhDZlGciIyWz452HkID6Esb/xMdv9qOixUo7PGJ1E
n6ybXudPlSsL/Ic1WsiyAyC3ctxKbJgiML1D5CW071Jqi+tkagBAMHCpcdu4zq1WLXslGQ8t1cSv
Bhn/1MlYQ2N1e++Xyj0sah2+nYCO6CbIZvcEBRHpR+v8frjA6pmXQ5Vs4+m7jzN1XxiME5YJ8mHv
MI4TxH382GOcQpDqh0NblxghAr9wryAkDgsLOBAfBAewMfn1dYNzFSk+xm4QpupOmRmWEqMXi3jE
zcdJxdyUovqG+AiQrYCKO4dYyOeo/0GmSPbdN8f2RA0ePGboWhu/mot9MScj+5mmKCl5QGvtTlsq
IrG07Kze+12uVx2F0dOsZ/ANTd+yD0E89SMXRHyRNPu+HhgGUDFejlE4/caD8XrKg9x/63tUvdpt
grXKxnobJZxmir4YgVfQ4djPQy+2jGz0HF5dzjM+JVo04aEck3COkYe96qV25LweWQsXbqzHo9IM
KnIicoFwcnwAmEB307bAlMJia3+2whj1UjZF8Q25OrsbG2wfhYYNWRF/tFY2vd7ZgvzV5t1wHDvM
lISKMjOTUZNcsF70wFL3TlnRfWRWwcbMY/pxmfWCkaaLlwmboWfXwRbHbLHJh8DataXCwSVDO14U
oSvvbYhxxwnHHM9+nSwr3iO0HciAA4A+JqxclHwDhvBAhPAzL3l8CiTmU4rk7Kn1SRxYiMGd0G+8
Jlr7nT2cQdSHryG/v4y9nqo4ZvMsyoAYj0l3eyvz4nVDRPC69ENotwN1fuqgaoQks5FoxZqLXn/v
YG1fkZ9JHzHU1fcGZAb1QDxsQ4zbS8uYukNvAa+r9JDsct9rrvTsj7+UE/Au+OygG7afcgnvM6G5
OkDTMJqemZQmnsM14zisy41OkWrC6RkmoVqiD7/PZtetextnpWmHU7Qkt93YSrd6hVVP2xKD0Rrj
DkgETCkDMyLwN9BJGfFQ1fhjcGaAoQntz0710SoedLSpeANPZjwzbdSZ7Tdaxum6SJgInSlWd+bk
ufu09GKcBEH+miTpS2+ZCJ0Ra4hUDHUExfRiGMXMaIx08IY3xrLEz3uXMMHACH3Kqzw5yklwjwCr
ccOO10HCEfw95vhvwdMeioz//s8HANpv6Nj/4Nb+7+ZncXrLfjaf/9CHvwOU7R8/94Iq+/CLdY4K
Nd2CKpnufjZd2v4Vavb/+5v/6+fvf+VhKn/+5//GwJy3l38t1EX+EX/GYNz/kJn+gKbdX0hmfwdN
42/9E5rmCxPOGZgKG+w8v/NPaBodaulJ7NrIfyZjtP+Aptnef8A8t9HKbGXjnLhM2P43NM3+D4Ea
gjzi2EwQ+YRn/venv/mvIbv/otmFP4t//PqvjK1PaXE0jbg0n6uTyvaZRDA/TWM6+FhC2A7hDWyW
6SZyQOX2TlYvnG4wTgAQC3qNrIu1B1AaynZJt7xs0y1UoPboNmkE3yqV3oIp7uG65OFfcVwG4RT4
CgqnIGf6qznuywX9c3jw9wVDRZNSmY7pKvMzG6cuIwB1bR3eMERi3GIhQWgTSXeV1iJcul32rRol
Sm/uM/VkICZsKrJ2vhj2/zi/fbkGHPuCb4z/uH2/IwH/MtXbYpBqpSJ2yIhdeQ5mJd6y3qp2GH3p
UzZm0qxk1UbPf3my/u5efUwVu/xYbpDwLT755X9cnqS/JlxFemxA+TbFTdTk2j23jEK9OJkrTpMo
9IYUKXWcyzJ8IOL2MjzRF5ZY+OXseRjdg0RfZWPu3Yp2CECuJ2G+xt9pfYHJ+zgR/vsSfdPyhDJd
6TtoLR8vMQvsZurKPL1p/Sk/DpJhlchvAGa6ONmqrVkpa8egoHOy+2j8Kqnp973/+GwI31NKuJJ3
Tf3JPjDr2FZ+k99Euj7FZhk9AODlTENc3bVB23tPJiGyKCwBeKDSqncNlomVn+p4n0yRtfrifl3u
x4fLsU0lTYIglXKFzajbxy9jjhV1TVvoG2oEXqm+tIf3Gef/yfTHJruKwLe/zZxBHwu/EnS0mM5b
CKecjqFR5OF1AogaV0E/tY/m13fq95z1x6uzUMB82xRs6cr9nDcPI9jRJG5456o0C1oDxXzyBtG8
WFavN7+ldK9DS2MApj2kcWzsC6tIvviKWMY+fUMsPiyJQmGoYAm8zIj/5UXSNSO5XWB4Z4imeCez
stQbk+PvwVRZ+5hIlPYv7snlAfz4qZXvWS6x9jZjlUJ9SkXom6aPyyw0zhP5Rwz11JSoI0HHPywx
meepLOSdUVxUk9Dzr/EQXrrQXNxiqNp672rXf/rXF/R7rfjjghyJMdjCrGeLTy81bCYvYlaAGg4B
4VYFkf9ez9Z8ZeLWvmqb5lfa9/4GHjTV7TwydTeEt1gAy19k1DLdwELR0UEu8ZMaZrwemzo4mDkD
xAutvUfZ5eW2Gzq9+ddX/Ql5x3tuk6xjmcqyPRZCX37aNsye+qn1hH3mtAkOuinbrVFFP2gLIUVW
A4HdLNI3YR5j1qUp0K+DPDeOCoT7sivCCAPAjCU7oTYgdQ5AQ2222PFC1Mm87q2Tx4Hl9otL/vNt
5JKBNpi+40HW+czSKGSSc26OnLNKVMqYUGNf9ZFMNpqV6ar2GufQQlzeeeHkvIw4Fq6ScHhhUBz6
cN3qzejCPk6mKfoi0cL6YzO5fJUOnUvFhsbVfVoy2WtKCvxanoeoiZ/IVgo2sdTdY6PoFmF1ErfZ
GK/imoHOInB9WL7VxKhv3BrXVje7e0bDrJM9x/0qsN3mvWMJXjHOm6+/+P4umQ8fH1TPdITpco22
Qx10eZf/8q5mXWqQPK7FOYlbtpemGYudnhJSTH0qGq4MLZmZyp1dp2+5jhOSF+ZpYxS288Xu++ei
4fFFXd4VHkFbfT6yGGZv1fToxJloJtZSxNIfPhoYA3dhdgqa9qufd4kU+/zBXc9xfEuxTNnepzAM
NHVOGn0qznYRxCaQ53fSePJNUcbyhvrQYZ6BCT5cj/2iBYnz1XP7x67P8+Hxs9nxTd+X7qdXTaM3
zWnOqzYGFmMhrTtglHG9U+endH3bfq/knBy9TGrch22JRbOqbp0IQlqRZ8b7WJQPHvLd7chJ89++
E+wewrMtx/dcm0GPT48EAwpIh0FzpldUvkx+SvgiQxc8F11Xvsicd+rffgjty3bFaRUAsWTH+PgT
W2VdnkNnOHMW5SFMQBDsUyA/DARCMyygbK4crZkPNFXPzIVXrUaGoQymOb7aSP5cTmzOY5cFxVJM
nH0mXgX0O8nh98ZzBHH82HoNoOyO+b0+CCMbILapr+lmBushyZJjmw8aJ4/GONUXCo8C82Yzr+w3
T3/FffrjBGZTFrgOTGWqBG7P5ff/+poOU1hyQDXPyh30xhr7ei+FHdE0KdwXq8CkK/3JWoTFrL8I
ovkdwvPxRbGl69gssZCgLfH5RGE5Xegx7imZ/i3VY9n3KfpAXuSLmnj/d9Rp6yQprW9s3HvLkOi1
xQy4bqDepveaRGa5mvJh2I7RVGy9ULXjF7XDny8yjwygcst2XVOQ9/3xq6nMhi5vJeTZtIf2sWtt
avmq617RnepjdOHbqjmJegZLLAfLVep+/+Lp/fPwYV++G1tZNBttyr6PF2C6BOnigaNkKHzjuZky
lG7QhitLhMSLXnYZVVn6OqyNCAdtPIVPfRjEZFVZ/vBIesq/B6i47OIfr+fTyoa9JOuTIZJn+n/f
cOzvLT/+9cVn/nP54mfwkyjYWD//eCg8q49rL/SwtteTNpfe3HbAb9k7cgbyjl2Yhsc4ISU8NwnE
ptXhbENMUjvV58kuwlXXLUGKtz8KplPXlt/5Xzy0f7OZWBgX2Ucuzy7DbB9vSV1EhWMOjXvWKc/E
71VEj7FzaDCHvuDebh7/9ffx5zPocWxS2LsuR16WkI8/bwpjQ4Kzcc4EcMRbh2iMBQnhxX2WFjEH
YBvZpiY1IL0gVR3pqC9egd+BUx/fUY9zJnfkchC6nOI+/nyjthjTLj3nnBhOt0P9Cre5l+bv1WXq
0YqdlTVdXhBmEZ/62cuvxeQ9ND7ZaHEyuNuQpI0vKsa/WTW4Igc5w7VcEi7cT3fARjcp7dJ1zwb3
57GOi5Cq1Y7Dq9JhGgEnj/olZayWUc0eDwFi21UJjN4oyhl4FMj7zETp74MZDu9wY9qviFl/c8P4
lviqWTI493w+n5f00IzQVt4ZJyH0y66Wxa7psuE9jkSxS6xkfG9DjI6/j1zjOBvu6l8/MX9TqHkO
egcbDVuNIz9HnrZjIX1NKt/Z6+PprgkvGQZxgmA5JYfCadtDFmK9sBjh3OpxTDeJK8uvZJe/KVMo
rC0OQVJAjrQ/x0KxnxfuzLn0xne6PQtmfm1YY7thEkHdpLDUv3njgDusxjm5EL2Eg6BvEzfpDjbw
pHiV1gk+I9G8dSHNJjpMmtEnqzu7hlUsKhJjSTpSpvjiaf+bozVHBIkewOtiy8+CCbYFaWA7Ir/y
ckxjSkDddmgsB1m6aCDKm5gOd76sNP5uxWP3MymvKfzNzwQayGmz37vYENl328d6qKvNRCpFtshq
zmDrL56OP59PG4+aL9ALXYSXzyKD4bSjyD1GBZll5Pily6Z/oisTHbysGd8zx2+JACIDYGEb9FBR
E/o1SSz9kar/0aMdSS536FRXIZkZK7xfoGGssCZ6wgybzWUkfWtOUf8VF+J3sfBxGbKpdzm++8Tj
/ik+zI7vDI5orHPVlQMGVfwAyxpj6BFvCZeU+y7DqmVttweFq/1BSfnDL5GzOjyJv9rBHfai+H/U
nVlz20q2pX8RKjAkpn7kKJISNU9+QciSjHlIJOZf3x/o7g6bx9eKc+O+9FNV+ZwySQyZO/de61vt
jMNNi4WjtOyhM1TzxVL9h7XSoiXqCbqiGIj4tr+vlZM3GfTN+JJK6h1oG2Q7x8JNi40wsnYbZpW/
G30/eCBW3jgixe0RdcarvAThaHfxp62L7it62h8vnLAFtTarH5fw7BTGZ+LUlcgj1GSzSymjeYRO
X62CuHTvSd2ID2RiDrvMTCY8RFn5rWs6CmUNraOnJ9a91rTWZVI2zaPNaOtdRNF/67Kd+toWfR2+
6VkFCm6IaG+8OjQoe+OIhiK7sZPg2e8rVPccG5fEOmcX0IDKg+7reHEqisPJ8XZGNTXXGt2Bv78i
p9f894eN199xKErn1iCvye/3MUoaaGuo124GfD9bx26rR4Pp1a7H0XerCoPrw2sCtiiN2D5oEaRI
y7oI06fflDdjFDHa1ZLMJdcjzJ5GIe6ZdQ2Lyo6UXOQtaDRtPnUyeu/fg95wbwchqyVhsPBT0uFB
Dm0Pl4B0QuzbmHeCRB56nR+7aiHdxYs+LPKnIhh5vMe5G6jrUwO6Y5wOTKiaRdjI9i6a/PIVjztf
NelhpiyqZDRWUxqbF3UZj9d+WPTvf79s/1xYGEkwX3BtznYQLs725bwj6VIMLJ4i7p1Lu9BTQD9D
9xIJ08AkRohMVEYGBJ8qR6Suii8Ksz99PG0Gk9ap6bDxnj3ooZ9NSOD6+EZpkbZH+5quDPDzdAbr
+qLqSyyDWE7khrPie0XgwM3ff/0pYeT3h8afX3uGMBZruXUehTp2gY/qK8xuqIV4KroIx6z0aUsA
opz6d8MT1StrKFqBUTeOkBiKH0btAVQoZOYTusfmcFuxosFOwzi4auAu1IuqVQZDauipi9EcuY0i
iLCrMtWVOy0ejGMj9Xgb4sTNFgZwkXaJOLCcFuzL9X2gDePzRGgVHC8gdQaOQcKoV7E98KW0vDCO
SQkrccFRk024mBqGtPncTSNATx+WBROwR9vnf2scJ96B6dkHRFX5S6R38rFBYL13UNYcotP0wKl1
95Zoguo1j+eF9+9X90831zO5Rs58DPtH37ezlVX0tZ3eaMyRcMvTSL+pDCvcmXZsAMCexu+k6iBp
scZorY2h+OLh+mdhgFbIYpFC9ckp/rznFuL8g2raG9d+1VMOFHH12gUVdyWLELaPrlkz7WZ9/fuv
/kMlx8d6pHAxFXD8f9QjPhVPNlswr8PCD7+bLVQSu+2yJYdVtdbMqb9NcEwcar9yby1zgrZwuhf/
jW/hWbbj82WEIGj99+XQT/sh1AawGik2nwx8jadQ4DrROnGMcIFQ5Lsup+ANDziwpfnPi7b5Ku1k
3gPO3y5vnhN5Dj0U57T1/tKlCJlSZ0IQEBUOgXkpUtGQJx0D8GBKrccZuhgfta9bCG/Pacn64kb8
89BH2aHT0sMhzCt+HvLkNBlZwQyEaN8R2spNd5pHL/P0owv/bek2FnPNv1/0M9otR20c7ZZFrTMP
xdiMzjbFKAX2nHttcmvHWb1so1BYKAxKaAllCfRg7l4xMqxAnBrNVeY29TKTGCDrotXWbpVXr1Ph
Y1yrXVKwlY8HecCCGLlTeXXqObJzDYcehkIQxtPTabBHc11/+PuvOCUc/3rbqDxcl4kn7Vf20n/s
pC7+R+xyY3sN+rK69GtTHmwhsS0rcT82GdtSaKQQoTpIKejB0/c2lY+1MdEcDGUIroB9cufEIlmh
IUeEi0o1WnW9gyTez6/KpHhJoEd7HInT6Zs+tOUWfUxNZ9eTD15k9Z8pSJWb0/pVJk658514uhvY
RT8gkhCBpM9MpHSwh2/5ZJrPKfoKJPcBe3MM/Ef3ar6hJ60Lc5R4MxGLbWTfkZ/UI1nFVelfBzg9
cTGSqdSMtrfuHK0yeDD9fFv2YPU9f4zfwGYJVooxayDjAGrYnhoGRaL3N56LM2+aqieN5tIlLfp6
3dlte58Lto3JvjbFlKCenPwF5jrtLcfedqtwbqydfLIPXtMY7Tat9QiDeIRj02zSH5GvFY+UWeUu
bCoTjfjQlY944fRDggrzsmmT6d2LTOM1zgN3RzErSTBgqymkbcZfPMXn7w1jCuEazHVZOQxyos+a
B7bfF2Ni1Po1ZjO2kaGl1LHnfUfY+drvkuGLEuQPCyYSB8OgVYZMwjfOiwC3rVvXGszpmjIhOpQl
j7sxeeI9jYVxdIO+RJSdHac+i1e9bTNNVcLb/v2ZPzVMf33m536qK3jYBY1D1qp5L/tlqXJ7o8JS
IvTrgfYm/BlHZ0+cK/4QTVq2CPA0woxNU2dTjFN0FJE07odClp9lG0fTyhF29UrsJjUEYGKGmhjj
dlonzFsXAvHBnpvkYdyVu9pwFNq1Hu9ENiKPw56dxRuAEByLyybmrfBcyo3T5J7AqC/3ZC7rP0+u
81mZfcFgg+Lsc3Z/s6LDgdgyWTkdLjIkUUfhMpLFJ+LeArwxDjV5UqsylG8JdoI7HmLvVtDaOZCw
Q/s9tMU21s3xsi7M+zB2xHrQwCGWPhjezLYnIFmi/4TAYh0Rjr3UVkcJMkw9xmhyC8GPqCdO1DM2
DZnVz6H5MFjWtZyQfK86H2oJliWJNi4SkDXNYbyDfSahrJrQzJIJ/qAxz9fpr3G+P42eeGFTgEcd
cqxJO3RNIvetghPip429TvW+eJF5SPHBEHYNr6ckVqNOb20xhGyPBs9Wit+tMXwDnyZXX+NW7RzY
A3tIhvJh9Kv2x9TAKUc0jTy/M8OriAPr1s/MCUuMBu6v07TvKPF0wifnVd7if9MXB1RAOVjaHci3
wtomkSuvgswbtnSGeVTo/Xq3XV+UOw+lya30AcHlFXPKKQ32InSfdUBJNOnENtRDSHla1cbvpQNm
5bRPdBMzwcSovD3k2GRfuyre2mgMhjyJNila+z1YngHClim3ZtANh6k3kTHPNWvSdj02IDl+Fm6U
HuMENUBeBCyredYfpCUV6YdCe/aK/rOYUv9IOmhSIeEM4O0GoKgjK3/L09bf0/nVNm2TQq9MjOja
8zEM54i8EYG38Qizxb4xMsaWaFkv41QDv9y3RrnDhNg85tLq7mCZct5Bn/TkGplEiK2MgdxyGHmL
078k9AyQa1Tb97WRwpprIUi4CSGWoodoVQ9+9vOQCxLbxDTLEa1usPtrOKJeo0Tau5w95IaoRn1r
2Si+F9LGt8vxr80X/tyijucW3+mAJ1vJZTjdNLxG5jJAs/U9SVNxxczH3RYK4Wfb+QVqVXa6i7EH
vNSrQ1OF5Tcr6K6yznAx3nhY5O0iWHIydtg0baS1BD6sMj0It7YYm4dqIrgzwi59GdvK29dpNiwb
WFiL1JQK/bLI08OpZgX1EmPblBMHDq2wHqimqitjTAnsEZ62r7IyW2ORFMfYjMvlyMHte1/K8qZg
drkLba1bxQPy165AajDGfbVyu7DZYtNyATIyyoXuqfwrWfh3HbzNy8KXw0WNF2IVa4O+CXiSEUaE
WGgqERmvOO1gfugjcL02x5SxakB6LIXQIxwGLhOMMdailYE6d2lWtXhWMkaBiYpTI8mTxAgfmbJT
geZCyLzEof9kKNdkKQ3e8jBL75rBdd/6NnoJVGisvULk2xCa9k2GopV+OTSo06oY8Zo9UqxuENbw
xeKiXWGZy5e8jG8Ti/NR6qylKEC+IftAjjoUZffO5B/T6ry/Jg2kGWzSHQicprPesOWqR/plzaOY
D0M/z92DzHgIERpgnR/L6C2tWf20BCUyv3Nufbre1pBY86eAemEc6/AyACGwddj1HyXZH2sf/9Vm
mFlUqtXVTdJD9xxFE15reRPuUJ4CaLOL/KAZiN9wTGow1DyBtHfBoHdcI11OyNTy5LOX6MExqJyI
0ZDL8hIn9rB2m/GOmDBCUXWnesU1w0LYDPQQSCdNW5hPDpIsy2aXUXUiXyOJEnpxmsecrl42Og4B
Bbihkyl/D2RcYsMgBXULFYacBsod+r5d9o6kx36xbNV/5OFQXg1a7F07eandY4Ue96o37U09KGun
u6rfGWLCkRM0aj3FebUBpwbVl7B4uMVJBbqulksnyZrHU0MWqDm9tiliGnRaysbBbB6xbkGxAetq
XkQ5MhkzAbAg28Hes+WYT07Oqu5b5YMZ61fTwC47FcSfLiqtsRdmDDamLaH+a8a0z0dZbsGZpZfK
g80ZhyOfNo5G9SQ0OAoDJo6e31lCcm8bwFSD/5I3ovqsmgB1llvhS4M4o7+WTnxX9CYCh54pPB6P
g4f+4MJJM7Gps8m7aizP2gnDtC888NRLs8McNJPly7hq7kcTOo5fe/baROV8lUf5jeP0yaFrG/vW
m8+kfuty505zdMKXjGrJudHdYo7v+7y7N3WL2nny1xxdp08A+9NVN2blz8FmMhdHSawJXFzMTWJu
1TbrLMaIVqj1SyyA4FpCTLOOFumXDNoyBMu+2oJ0RMEhk5C9TYteICdfOpqdAGkM+4PeY+vJ+1J/
yFHubb1Gju8Fp8MVB5HQXSUTAN7F5DXqEVoEYsTWl/GqCgwkQYN6FmWl4eFNsH9ZgWEuIckzAFTJ
uDd90TLacXO88jUNsECmV3UM+3uCHgLKPj0aQ2vBZElJw6KvsYWRiAMs7z9LMo6vDCwR+5T+0dqS
lKSZK+J7M9UdYEPtHLDQBRvcx8Fdpg3NwXSb8jorRgaJIpAz+Je3HkOY/siRJLsGP0cEWTQa3Tdo
qQrm7E/ZD30eGNi30krzzymwEHjO6cmFSsOF0hxnVdoiWHgpzWGj5+swnMG7JEbpXrtKpxAXOE0a
vx+fslHT9lNVqNmxUh/Jk4y3JxmNqxdiaenSg3rBhQTkRqm5Mi3FCYcX/DloIZvT4vSvutMOKZOJ
nDghSSmy5pkUM6NqodqEt3xqfXazciISwqp6SAjzu2xStIWytO7aWZ9S+DB+AACvOUJ14SrNuFKt
5zGIT+gdW7xmnn8/Wr1zaCELbSmDjEddA3GcIlznsbM9RAyxix64S7zbIiznqnjWk/ah43zTs0Hj
56eRdzuYBu+Mn+nma0VZQauhrtm7Jbb4BG6XYuUBGsmf9L2kFT3XkRCrqle8mPwjKEoJb4DjtXeJ
4k+nWRcYuqN6CVXIE+h7MHlATos9B5ZoHyeG8+4Dnj7WfkrCiodxYIcqXx1wpZmI+iclvwsh+biM
RiodhgmmAqLrh7DytGuvjJ2NtKYBEpgxFbvy1I81NZechw7yIW7zzhnFjcBaqq1HCVbqmASYPuI4
He76Ir5OA0tOy66bTXCx7Xb3yFjUh95q3UtDW+uSbAeIbo6kXezpw+TuTuMh4MjmB4FU2otO1Yth
Slrq1mor+VnWJm1jqLIZURIVjXwISS3WUNXEUCTNGNeZucEgPIGxlMMrKw88pc6xGZsDvYQMx/AU
36v+DT9maAGeifrDMJmPyqvEHYaxmzGxH93M8R9Ha/B2rKMdhtGeL2/oGlVXwVtW0sgMaISbFBrr
0Um0Fc86ninqlVBbOrlRL6vSBA4A02hhudWdHejpjkY8ojkF8CljpvsauVV/aaSe2ERW128sN3AO
UxntRWIXFBExfEo3ekPRS+UWwfm8HjGLL00Mj1gkkXenzSi3IoK0nJEJ5wIhsOr3watmEGToTHjC
kM99x/kn8c5lTXAsiDUrVs1giQ+evcDfwQxtk6sySr166ZTjcOHmYEoKp7KPuL2rH4VfOf1GG+OI
pBNfJM/ZqM87AAd9qAyDVb94XaS0S0JMOmjYiZnLS3fItW+QbNxVZSg/XAzDuM1U5i0DeBQLmADX
uWftxz5v96bXD8fegZlsJpm8SgL9U8aK41CSxNltVnhs3uwD6RsrojVCWxr8fOnELGZrp7XNy5HU
Bn/RV777pjpqeeCcKlL7tCjEUxaSuUXESjtcd0r57Q08nEj6mOUymW7JN9efDJyk/H3eQJPLRVu/
sK0p3hKcUawziJG3MAKDJXZ9gSYp4wQw6VZhL0+d4p/1Q+ZI5S2I/guuq9hqr09N5VNLQmrgUGhT
lzvpcI41x4EqOg803m8z73h1zLzk1Tn9a4luxOMKxGy501FB8LxEBtL0U+1RzUttknNKOf2rKqDe
yuYGdUhzyFv5Iu82oiaFIXKs5oZsSG8F7s04smmicXIaDgx5LF/jpO7fWc97fLkc5diG+cRgPjWH
eUVRQHzPsw6zh1QoBxLLkizq6hWzDpmZ/hA7PyC42axG81qWFfOBoAjb5GA5pX1wnDZdZSALEwyR
cfnUzAfeMO8Z6DIwYu4Te6x1YjQ4pwORoqvYgvFmbZ6Hhk0qWHaGymkqXqrKb7B9NSn4CW+4Ba6j
rjXhNo+WDarC8UNewygwf36NslL8hVpYnVZJwVXr50EEhnoA7lgGvT1TbUAGWISPOHbLAI9mwUDV
0KJ59MYvZyAvFpEn5Ub503Ax5tGPtvOwu0nErmwHN72ExdgZdbHLIz+4YHVwH8OeXMoobtmk+IkL
yt3wQkuDbK91fgIqj9pK87LwXpW5ecU7S+Ch73fDMhGNcVc2bfPIbef6UW2S6jFE4bpJAQkDcM9v
cxFM09KaLH1fRdqmb22YpI0C/F5o/Jcwezt1Qoze5jCuMNyaehqs0JhaC89Iww9f86ar0ZMIB/xQ
j74XMQ77hQLtRN9wvjiuNz9ihepuGCJbh0GziHoY8dH9vLEQBR6NwWDm6KbORc6Ozukk61b0oOy7
tMoh/XJrp0TXOcGkepCtC8HZvldN/t2l8L4nAqZcx33+rGURx1U8oCA7EyNfCyNxHnI9NXac/wCY
TjrNj5TMkhKjzJFUHEzLVAj3Wtyw2bIO8nyEQQzrKOXUkPe0/E5PcJLS+g8B5SH0JNhpcdoofu6o
FuTWpUTft5NzxyKCB7ej1z3CzCkfIy3+jszJvk4k0D92QDGuPJMjOWbE9rJXsEoNlFq37VjX7wBK
vDsVydRiaeCCCelrn8plNLvMekZv0MiYZPYirY7hCCZDc6ZoXEwJBH7wZTpWVdWQMTI366tcDt8N
2OT0tXTKxLENsg12deiCZNVeiCjTd57mZuveG9LrqU7qEK53/O3UoAkzqNvoeirk+JN0x6efU07X
gUgRdJn1SBvrWWQzbD3FJPdNUylc1MZi8nWaByLULz6yIQhuTo+7DElJKaktSAOb3+40S/0l3RDr
thmyh3QefOtOScSraUg4GUxYWUVmBbXsNVYjK6YJJx0Np7pmEc7xczkyTLhCLqyBJe9j4y76Jp7K
RcaY1pmnS1s9MesZ90NWJmArOiBFfRuLkQLe1vqaSKIsQ98wcezOwWA0sOjrEL/uEEiKHR3w8KaJ
kDUvzMDMv0Fi70gMsaLr0+om0GxemLZ9H9exd+wUJd/m1CU8HZHodMgYGFJm3ARWZT/Wsyr7dLxj
P6JZyOSbQynq3FtgdRZ2RFISLolj8m579I6P02khrnV+dBFEh6QpYbxGAyPJFs3hHvVMd4B0Wh0H
EwIuSCT+CKy/BPn/3a6dYG3FUr/R9TrawDNMX+14rHfxINZkWNlHmmPaHeGoHF7mTl9lMTdtjALM
LM9aftXbVf2aiRqTJnN54DvtcHeaf/kgVQ9O3nOoGfJNL22xa6BNXp+sAQAXSVSaG5LMysvnTJBm
5qgQYFk/asu6CsK1Vs4tItWV6i4FzHvMUO/edn5HktPQdscWTerWA+zpLSrXfrNMNzvo88aHsb49
Rj4AFLR58Au6RKctgi9erwexsS2IHAtwTgHELiroIdcJSQLuepE3Y4R4wfLf3WmkZ4PbqCvclsgd
nWjisTwa1mTAGmoITfP1gKrI8DaaQnzgJhgDFrakKu+8sQJJKezoaMcMTMSgeERO0jIFDYxTfJPF
a5tFalzRISNDJPWz9sMAjiT27UiyBDtO0r+3NpOE9KQROO3zxBGxR7nT3Ahwpc6z5rgZ92FWjpR+
HCxL33ZnT2V4SyrPsKV75NK8IEXl9CzhJzM2pS9oGoAX3EPiq7cFPdgdzhLvwpN2tZPkPu182a+r
ItAvDb2LHrq0esPCG11S0FCU2Ul6CXr8AtKR+V1VonnMZrWnV7kCHy+wN3jL0RWqfkKGs2F8SE1/
eCBMID36PoWBA+l9ayekfeVdZ25K4R1dDtWXfqmZHzxP8WuH0epweuL/3vz/gzgRAYuLWNJjmcEg
edYRB+bolUC30Sm5TfZA8/zDm2KYpD0Ui86wi31d6t62z8G1x1H33HUd+ilT86xl7BfB509Pl0QN
vs2cPvhCo/DPISojZE9Htz9PUN3zQW47ALHLqnS6Jo8NBzca3vQ0VRMiMuFRlGlyaAGfkUtSycD/
yrcyK1V/n4sgi9AFBY3jofk+V7IGmV04vSvJ+g5jMBF4qqvX04pMl4r8xjiVV3qkP/VFlnCKaCrr
xqrK6DPVs5IBZx5vTrfqf9p6fBW/16UqfzTn3uP34X/9f2pQRtzwXxuUD2/TWxqp5u3M1cz/6ac/
2XP/g5wdcRQiaBIH0O3/X3+ycP7DLMhk+OV4jHoZ/P0/f7Jt/4cOH1J2nEvOLEnlr/s//mSh/8d2
eCSo/+lIMCsW/8afzN/z60M2G0tMm2kUBxMEnPj1fh++FRGY0aYhX6Yk2A348BCkn0YFnx5ioWYe
wIfbR/RJcfyFQOVsEvbzc+cv72IXcHGz/v65MT6BoA90ZjgOoFydLvUGuBQbcZ85+1/ux83PN+ZX
C/bZUPX0USTT4CWhIYBq9Eydlk+0WtuGiL6u6t19ZrVPPriljTlNOBFM7d+tGT8/DfGDz0uLrOZc
+dJLXJFJM+CJcTv8bK4BK5nNbwURPd5Ufd8vgSig73LK+3/9M7GOobXHeInMzT5TncS9Yc0ZhNxJ
j2DUSDn6j9bJx3WcTMZaZar8QuLzh8sKCgTN9izeMjFs/34HazrZUZDS2sqjLB/gipD5uQrrqbt1
4NH4G7h3zVch47Mk7pclkYuLrxAJrskDy4tzrtRWTsMErrfrTQdCH744PWuvNL6aSJ9/ioP2UxeY
jhhI826cy1KxCgIwrN1+Y3tzZG7VRBcySZwvDE7nbwCf4pr8ILwqDraIc4VOJJRWsMAPM+yp4LyW
DfFzUkGBXSCm1Hd/fzj+9GG46XGUsp/80wPZRFRPgYMJRg8YNzvR8BiaIDus2Hz9+wf94dphyRYc
emYJg3fa738Z5ldWUhQxxJaN5rvXmE1qYIL+8MWj98cPEfa8brEtsmz9/ujxRFNRqIYQHEu8WwIO
dDgF3hfLxp8uGbs/V4tVkWn92YdYUZA5ITHZG8Nzum01TaDp/PIyY+z+c2dlw/szI2J+U355qpkl
zLYMzvgOvAUqjrM12DHHHrphRpG8pl/3xUJ79pfjDZp3Fp36CocD9/7sL+9xbxJWkacbtEwk7k6x
HtR3lpMYzW2ZE451MTT4r5fFFCQ2DnqilJ44aQTD3d+fi7N9Zv4aCP9P9jV+IZO132+ZBmXKm8DR
bRq9TzEzlIGEmhADWyAiIvWqC7eIrG9DB33i3z36p09m2TfBbxhgOM7LKHsaraye2mxDBynbjjR0
N2NCFl7Nw/Xw738kywa7/Cy7M06S118eflqohUXzn1ixiLAnLVT1O5aPdkfrb9pOZt7epdJrv/D3
/OnKzq+0wzqMklacCd+CxNQhcddEGMcG1KvWbZrnDoburnAa0mSG0GyJsOhK6/Nf/ljWXwcBM9U7
95Mi4vc7Gph6WaR6lW/gCzX3muNyZImK4lVlvdz2qmUUbmbi+e8fevbmWzYTDWy6WJksCyOVNf/z
X69wbwq38I18I0eDI3bj9dnK6mOr++KtOXv5f34OVRZiHd58Sq3fPyeKA79XhOQRJh4GV3baiZvK
dG1OsASM//0nnd8/EDQOXWK0ulxLntB5n/31J0UkQSEKIl+hWTbf4uu//+2zaZu/4JflhYQwREcs
xsxCHZRW/vxbf/kAqxWE1MJF2HZNxElUH6di30WpjqQLPzHs5LSDHMwJEaKYWyYmbdjCYxLCAmsU
i94IyUXK4N8jsRckabrVGPuLIQn9F9HYgtZmpKY5NUghmOw8OwyJHibWifRk6b4iQ233GTD5cGl5
wwBgz1JkqFld/FThUnWXlVbkF0lPCuZSpbW1b6da2VeoezT8AswB0D/EnE5zzemf3dAFxx9XZnRX
pD6nMWVrr8EwiqORNPY78Qbuh97pxS3a0xbCI62k1zi1w4ZhlAUXFjSYXdM2JKVkGakQ0HeFDCZe
OU05XjRRqchCChG9rHPc+fe8xMGxVfWkVsr2mo5ZUAox0pmsmUXYCX+prC7c2Y2ymY4aTQyUxiCU
4AK8IPxZLfVdnCsIXteDJwdnaRshl58zwiAuihPk2vW18TuNNvMlyiygPmNh5NkCzw1JUCI05T5h
aZ+j5Rsbk1HblhXxTSFYVhdLw0sYByon407PbqXrVEzKJDEjeI1oT2ekUwYXQeOE1kJ6M/SwJvEZ
FgQ++/YitSV8R+qckhi33lUPQYpSuIg5o6/8EcHYIqsJtwWB7STDRcA/wJXvN/42s6DaU5/k2c4N
NTB00mm0dNNnXvURILa8prOiE9M8YizaaWmVXVUA1KwbWML9DVMScN19SI/wso2nYmDlpzm96Me6
KC6E1xofU+yUCugtGN5hNK1vphH3QK0j/PUw62jooBspIiDECD+rFXAzwpzgsgNTTm1SpujNdz0R
VZ5FsKpDD+euS9OaDDvCqn4gn6w8RpNeUSwj6sfXwI1Lc+eWYZXcMDkfDlJkvralXUWtZ9pD/krR
Z1jbknBktUF7oamLLBTQ3sY+yhFBOYpvOFg9GlQ1kUXSzO6TVavGEQFJK8mgaSaSjMvUyeSqLqWm
k0Nom3Txc9m+g7c14FhDHyiWg9WZh8oxI3dTGW1q4CVo9Vu+TkIrU1ctsuWgxbraK2mASncm4jhq
SesIkHWFF3Fwnf56KjBQLvF6jN8g4VeYGEN3UGsRFI26TIOxqbZaLMml0Mg63aIidNUqN2xVrkOI
LfnGYtQV7ICUNw3TskmFt2SLBGI1YgDccyXGZJ1SpR7IKJuju8uW6FYvsrNHI/BtWFCF0ot9YIw8
cvOQ3F5OJQJdwHl+z5JiRS4gVGJ9YIKSi9YtNDpdSH8bJRnuMUENOEMIC52rULTUUFRV5NBMehN+
r2twvqtcZrbYYMYwyW3NiPfZEjzfFA++KFsG5lXaeGsxdcye9MYz+lVUg51fRJnbv6CqdaelbUXt
s8H8336kM+o+xTHSvk1qpeOH5je2SZax3oidwhikUDEPpVqQCqL2g3Rtm1Bs7P0BZNhmF+oZ7dTS
depnUrKzdNVhsP+IA7uwVqOdOSTPx6nTsnKhR1i6shUwIdsK3IyXTdOzoPK/LKROJKtdmJEHfY8Z
P7xdPRSbXs/LZlk4MtvW46hFa7srR+a8jibCjV9F7Y++GzRjCbYwPQamjdzHVtn0WcmCf02Yrf1U
GbnRLr2y4BGolEXch+s20VvnR+Vd58bwrA1o+QisS9xNh9SZAQIlAWMjSgqnJnKnwiO4RfYEYTkM
fK1DfBDnnJWJC/UXjkHI72Kq0MzvFUzgi9wbjGCNQxX9Aa1GPVumplPsmv70qKlc0k+cmH+EaduZ
KxNcPHhIMPvtKovywFybkQhuHKGy9y4dSBsYXf41qSfQTuSUYvVDaNNY7FKN/dnqjuZeYhzhyYcj
7vtrgtgdH0z6VHVr7kXEn49FTOp43ZFYl/WtA94x7mA1G+wDzoUh/dTeMmk3UJOWjMDQSirioqaR
9ShvICX3Cgpqmiegct3BDgDxF8VLVds1VAmUWku7bTQ8QT4G3a6JvwOF/eCs0BOHEujXOdaPRYHc
b2tNGZFaJRUGMEB5R3OXIMIy08mKonShkzc3WUg6DiC+uhxqubL4Dq4UpQLfifDFAyO1rtr64KZn
rX+3D5h0XraUYywM5bq1/beCQDs0jv66yPMPVIoIQUtm49zyD7tV031vpj9Mz91EOpip2LvPZFuC
2NFfUM2tMOK8wMW+EJV5Z4dludSlUhjkkuSKTF90OhMpgl6G3J6pM5RneSmjejyMc+pSGfNqjexy
S9fWwE/0zV7MAlyH6HKavOUSN259WROj9MQ4JlqJNL9B+hmumVkFi1TVqAe7GK4SeSWwg4moI6lA
7ZOR+9QW4UarpnFn0LO+BofdXfZjNam1ilj4liqZw0d1m3ee/Bv5aUmj+nBU3g7rBA77Q43Zap+7
o7dQOac75BPZuFWOgaYJT+y7mkpz4rfzrC2gSpv3E5zzO5Fb1LGxPz7EhIhCkqxoeCX8kC1iXX1r
+EVyLSQ6WaGMb34auJegarprOMRxuKS/Er+EVcgc18Dqfy2BNWvUU30eL/umER/SyWmQAFYJ9Ica
oTHuDJEiC+m78S2wIceP9p3T4uhIkUJC7FDk45j3jaeT3qEG8w78ig3cJBjlzuks986Ne4sZs3JW
KOLGtQ7tE4ypvpoGdiUcsiWuNoO8wnVd6/X3gFI2WWIND8all856j6mr9bWdWuhkC/5DWzH0NL9Z
ytIv0ZoQOomlJ7+QruJtKHt142GNBpfdyCMzSut7wkyvf2rysbfWeCIIdw3aMkuWlY6meTLVsB+H
6bO03XZd9lpzFdABQNCU289dqMcfaEzsT9V5DUGXKYVFG5VPA9SC28GjHTK/IjxuiY4DuQsh3WF5
t5A36V2783uh//DC+NtADvqtSfAenpjxgvIoWxuaof3QYGFfln4g5/jQl8iT9TPeY1IZ22ZvSAAG
ixSVHctUONXHPi12CeFmSxRP8lY2PSxzrwV33/9v5s5suXFsvdKv0tH3cGxMG8BFXxgDSZGUqHm6
QWQqpY15np++P9pun+MKO067rzoqoqKyUpkSSQD7H9b6lvJKWNjuz7Swlm5XEtVjJClRPjhbxAK3
D1m7IdZEx88mxbMI80X4F5kWWPeUhUYgmNJ/Y9kgELEhAFIXrcE31qtHmc4HT2wXVyM8zkf35Rxb
uwZ7rGIpv/tkrThGYewgXIfL8QuOYDFdo4rniKpU+BKU7W6VkxfNswBdZZi7OYZgYRmpQQB7WZCC
1ZHz4EJZuREUc8Rd20tzjLeSW1Zvll1LHEc4jdIL8zG20Rb1wkCzFcvAS5bXeJT5U1P3CFhV463H
VqBs8GKBImeOqw8TyP3zAPzt7GZEqeK8lffZiDS6IrvlkRUt0ZO08pDW00En55vq9pJuUF5ZTnBR
le6cny3ONN/pmvHY4Bfew7WfQ7kRlLKsJo8Ue+CWwwFjHzS4uzlxI5E7TWvAa052C9nDpDr0PfXK
AEq2d8oAVcVKQFc5Vkf89P2FIrAL7LLsAbLbkg+uhE1Jca31wUrE7X2G0OXVavrF9M08bUk2lgW0
4wZ9FxtnHCDrtDZRWXCg77bNUBemuRtpZ+ZaOr6XTUiujHrlqTG423HmU9olnp5oAUVgw320Orth
ogr0u6qARTtvRlIEttTiDYrxnNCHzODGMpuC/ICLwf4q9XpKTyVJrOaNKTlObxEIDgMRbe00n83S
lYiYsGlRseiVGTH+bfvIbWvqDzfnyEtrTX+2Eo0wKpfC1m+dRKkANcw2I7MTW7nb0hbtMxpjY72C
hSFr8hrGTGbDhRiRuovWUhKsPYMguWqMyNbw3C55lkggxodWWA2wIe27aQTEnhWyrdl7AmG1re1M
sy75MdTw4lHjfLe1NxJLh97uUVHVRXXai8tsZR+jqVvEgeSXFAEwsqtE55CmLAsc5ZLONhMlM/qd
25AygvhiRLSVIHVVIwWXvypv+djykeW4wNK6X+Y13y0cskWAxqKi3ySCvGzpX6tU01DbXx+0koFH
onTnpkr022rL3pTGCjdRiLAqM4skxc+xSBrn1hGtOk9aNT6h1HWrvbVtI87rMgFtjApgyruKbCrZ
pAGr4bS/xzfUnNPRyiNuHuMehwlp5LJBcrjrhEJkAfnlnFq9vLMXgiI0uztMGqXdlikBNzxV6p6O
CjQxsbU+45n2QELXiux7LrJLRlhW1/T13nRW/Qva+fpqm3lCV2LQHdloWq68fvS9PJ+ckDlQs+Md
eGXXIFrI+fgJYXjj295tXl5a/oxD1fRVAYwq4l6obigNnb3ZtaTE1naNTT9Lzl3mfhmb8sjI9G6t
ai0NfykmlZP7kU4HJ9XeqhVdV6pr050bu+IecXgV9SgdEGcsv+XSlpdGt8sL6JjlD1fWK5M25Gik
N9VouZ3kPM2k+GI2AY6QTI9sR26cOSX/fa0V7y1ZIuJGr9QapFX9gZLqem6S3KoXLjLgRNe3h9hh
vISBecOPp1zvYKpRBggU66CqSuON4iF9HooRgn+HnGPxE21QTZR1cTHvvX5Rz25JQOj1xlbknsWQ
B66V/ScnI/lVFXoxl2cplVRJgeGATy90dVlEFd+4nWzf56YVSZAtQ/UC60HwtpIiEWD0jp9IhprQ
uMsYzYFTOjJqdCDjiUnaIaIs7UWvVrH46JvcNJjKsgvnUbxf9U5PRS27JZiL6dfao/wdKftVTnQG
4uAM7SCWpbTCcIPPfG52rlOc04k8OkyfMbVl7SztVejO+SNL8YyXaf5OpzQ9oMB7669UYaj7MaG7
opk4SHMHIUNFzfHdeN3VmZDAqL/tyqVZXkTXkc5iYwthDlx9EI9pvQ3KQ+5oonmEypi4v51ljQlz
k8TO+dsg9AFoiL3u1CSABTlVKUhB5pkcumn9LTPCZhpdabeECbvlEfGz9tAW194BfdT6QVhRSTVO
EXEXk1c/7ZmrVWVUzqv9kiZaT1tBdfcpXGWFWbkW30aPWJ1k+vV1tifxZOrNNcJdI84PLI9XEMgI
vhEFVj3thaYjuN+yyiW8OSNythlMAsFNUvSSZCO2zKkMmOOjCxCzyTYtbCoNs4y3JQ7FJ28HUqV+
WLGnLL3hITnk0w/KFLw/Agtj2Vn2ZhphPk3gbddRDq+jqyj1gf/JY9878s1KcoKjkrGVE09sd+wi
3Cc2n6daqiqcNuxnDqJEteMCKWaYuGV5axCaqfm4UCtyLnEz/hpNKsogxY90H0MkX9gKGbqgeNL1
LCy3dZ3CWd/EV9rzUA8RBEgEHTNjFJS7Y/mceaKgCG2EMWK0IGUtlGh2VMTTA1uP07r947xk2KMN
tHaEsTYTMgagHvqP5gow+Vs/4IKxe6eVPgjfhIDfvBAIMpcp66nvqL/CtrXqPSOF/BpEmUkRFY7T
/MTsiecwnsqCMFjmTbdoSNxztq60wVnm8FR3Mfrce+aW6yEkLP3+KnQkvpEAc0Kb2o5WglpuGc7e
osD9EybIToxZL12hkdGcJPFkkUGT06Kg6trMoEM8RP6eNW7vDGwmQv/mfkA5aY7kwMX2Mu2cHKcZ
X2cTiscBvu3rBdQEncySULl3nkN22bwlrD7QYl0jEQq2iYjKxsCCsQzSZWjNK8R9VdUNKmMIAhvZ
CSPVo26fayQpHnMoZ3xQHFUag5iFBs/iUbsQcOoUOTVo4WintlidLHK6oWn8Lqm756LoiV6Vi8ak
yiFT8Pd05fjgMUhpPBj9TUy0zSK1Q6+WzUVkgkMTFCZPJGl6JKq0KdOKMMdJTHiyN5WfKIZbHqDL
VE7BMo32j9ko+731LPIl+8YjNFIv7MnBjVKPdmCaYr21cADoUDHMFiKfQxo2cZPqN3+j/KkTg1Iz
nnr1YRuD+9Oby3aN3amWnakRaBtkgBfW/erlCY3f2ksLeh4LQTSeRttEtZyZ2SIbHQgZAAGR7jDa
mO+YRJHIN1IT9kG2VUeNCB8Yi44gO4yH5Lie7aHVh+sQjOlG3GxqiphsTRe1rosbaK63kM/uaZob
tuhPmFfb5YJImaqI277C7rIH/eG1N9XYKqLlqRUfEuJpzBuoaMXmqymp9jZ4UaxPSwvhQ6+13Ll3
7MzsAo3hVhEhzmMnha3mGhhhJFL4hSnXT8dJ7Rdes/eUuis0pNYwlQyW1Ou6YzVOvCyItisHp9Pk
1om8phw6UD5Y76JN6OoH2th3GEEaouJYGgT7LqN8cjNj5a9SSCsQYerDCrEiI92l8IzxNRUdOkbp
DZX1e3URUNy5GvaWW6pes/UzeCHfiz7qKQEEEzLYGZSDdR4aRuS4i+zaXXyT0ZcVkm8teqI8WuOE
58bkWwAsx5O5AXD/oUrVejcQmNp6sqbjxdHbe5VLPNEnD+1ayZkJrnWuIxKcCGvyJ5s1IvnXOW+r
DNAH1po61LVdACSesEOuwZwD+7t3OYyRRDJ2p5tuclp2Q4BsCQuWOuTaeFuOWHUkoQz9KLV9WAmS
NcKmEyYS9Lovyzfk8Tgt6mvq017l7eQEo7cUccjKsNcDyVyvIedNuFOY5+1Ixc3Dmlc+4HDAAlWk
zrEH+acHU34NzyvYFmfxqQQt3EZxW6jlfWpafSOLMnczJo+0miE6XybUhjZnSUSg1YRBtYubzgst
a5L7xJzN+m2wspn6A5pyyuWfVQY+EFEnxIzMyYaKE0dA1DZ6U//iHBnNE0DQ+s+kq5Y4EjelT1tn
jaULI2EEDGavaO+Xhqp2n8veBVHR5aZ6Y3bQxXf56JYUu/XqkaRqCgIwbfoegs9z9viMCSbVfudW
j3nIIXHSjpqlNL0PnK4sUvNW76mvbKsiCIlXlBxllY1vWcZ4JEAHb0FO4lhMQ03LBlyQ67qZx6mM
LfzBzrXbumzJFafgqtgdmF3Z1rNpN+i3CcVYvofJFo8NmtLan9IVw3FcxMubAcLHOs3TCFwn1hfS
p62MwQ0PtcQ5ara5OFE6Tc4E9Ql0x/2Y1+qRuS9iVj9Zek3biSY2CAxTrvK4psA5kclSewYSQCQz
7zHobXW27Mka7y1mCvleOrGGI1SzCNxoKrn+wioJzoZLSUhGZigEIktlzk82jzoTZ2YbHqZal+PC
R6EqrXDiOhFHwD0t5m/p5OT99jkl9qxLtuFiyHBR12blYkVSZloFRayW8tBwSw4kwZZNdUCat/xQ
dqcWZww5PQ/pvJjLZ1qphrChRhdLiK6jqqMca5yJKwt5PyQa4t2KPwZw1pVCZyXmjFmmdg28vvpv
8HXMFbZeMmTc7eodc/UV/w083q5D9dw2yTf6omu4Xm32T2AoQBVaq6M/bRaOfqJHMIhuCm/Gvq4k
doGBALt+b2ylQ9qiA2sq1Gu8IT6RZll6I+chDwlj99pTrxN76/diM+9Lq7GeiOF08kAX5fjHU4iY
Thubs9RfyVa9b8xp5vwFafpk0Qz/so2kzm7XZFM/pgDZ4IP3arRH4hzlI2mSOn9s6D3vYzVhLd0z
Tp2fVs9o5bFxZbudPAgI6jCt9JDnUUusfFcMovb2pumMNcdKsc0EAaFxtC9tnhZPi3Imfdebq8CN
ZYDR9K4jIZpprKheFo9/mJHRgW9dsrn7pWNAgpuaeL67OBkVrTxX2hTYxUaca1JtthX0XN2XrY+7
O+owZO34Xwl3JjXahV0uVjmfR4KetACtkP2RmqnW0LnSykY68nLhu7Sy3JNtFn9RuoynEsBBg1Oz
UOvR7bpk2i3KSp5U63Eye5WgftSGkil5q1l12G9Up1HVqvyl7TNyaoBxdBQpoyA8Z6mSgmmODt0h
R9v2p1FLvwYqIWY7gKZtp3VoyVirTjxTc+OOrpitiGBUO3Cj6+bOHpbyR5DdnoTu4NkFlyVRTrvO
EFMZAvUr9Zt8zYpiZ48QcAKJtr5RPl9eTgeocvyoslHEC5/NKqPoz4bJWeCaIkAOlrqFdOCkaVs/
VaNezFEHeYD9xxqbI5LnuduC1qjUe1m519DrkiU1GdWOPp2gZtNmO0wgLFz3dl7Qlo99QSadnX16
y9boYYcv/rMsR2oXQdxJEmFhFlx/IGrKgpsuTuc7hSuDGhgdvzgNOYgIn7gn+W1vwiZsiF9nYSy6
cSBEdFwc39zMVpD56JTHYWVnGprCXH5b5ZadWOTl7ND6XJxKnIDc8vPSfuBicGigJ+bWlIVz8qKj
Wa/uvIS9NfuBfN3zkbC9ibloZaQzOXRCT+u3QzoUklV+XNsrpIHN06KxLB117nghVNem1Wc+xXAH
2s5OmuRIQrZZ7jdyhzIMopit9gsWM0AHm87UfxYNHXTPmQhLE+fbpzGXbIDZfTBmZ9rDHIUVpwbl
diy2lxpimzh6meXORyumAb3ZXIfqUKEP7iL8EaMb9W7SZMfr/hvRZ8Z41JI1075FOHhJRI8RPUoG
sj0i25p73Z/w/xzmYq6+RW+gZkyQc5Lr1CYZPqqmIekDS3N9mG1FhdwRRHqO6Z8JkF5HPrEJq2J9
IAjDYpRqU2Tvana3xJUzenVwHVtrHhUkaGoBDznxHrfxlcaWV5s6lqy6f6+eWvIICX3NQKsfrvUX
U5gygpkm9duUw7HZoWDF/95x9j4acq5cbNRUbqG2tpXEh2Amnp96PMw5/Rtzvi+mhisS80Grf7Cr
NZ47EhMeTUFA50FutpsHPeA7jRNrs+twyPJyeOyocNibxaX2va2ysg4Iz+2bomqNV4qS3A4LjvUy
BGwcv1i1seYh7/W1Id1yHg5XJPUYDGZsrZGbG2t8GJcJ71ABka68YUpfMyx0wST2h5zr7c1h+06s
dM8QKULUgVF7EAWulrLQk/wpdRwMJz7pVzPGRGlv3W6bpV38mgcZDw82hLtzTKB4cx5Nl1kbRjCb
fk4z0uWKOLE/q3zRh/BaTMY3bWOxQmipIaedATFEPtlZ511GwtjmqDCs/hHj9YpRqika3BJFgyOV
fWNjsrmW83Oui3XeJ2Kw7WOnWW580FAHeiCEZ35EypsVKouJq3OHbcIkYUPf5uaSt9iwdpuik7+b
CjJXQ5hpuCJYkJgZwbMgLqJRW3RGrkCiaow9FbCnIu6cvTPGffvZtDmpK0FZMZHArspA5x1JQP+5
JJMzBryPLOwzp746nsaWWL44s77gY2XPG58esTj5amjW2ZbcsxEkDOduLRSGI0+uNRNdKGKIZey4
HPcpfHDzhqQ6R7LZt5kAReY6g7CiwHZ+t66VZ+xLMehjTy2xT9pFVv9SRJXWhwrFjxesRTNm+4mT
tD0ahcZYfCN/1z5uKrHEZ6wnvX7WEnu0VyZ2McB0qwHy8epsBkPiMwLjZQmtBhDVq5OUVCKkBqtl
KHzy3HormJ2S/ks30nI+Jdtaev4Ej2PcAYAAI9MstTEdl5w2L3LGLZkPkjNtKhHaWMZ3jNUFt2Ri
5o1vg1vKbsgJngm7dt3syyxmFqS4hmykyovs5GmmWPuT23PRhWkLyMgvcF04DyPRfvYTEIq58FcC
SokMWGT+PSGRMFlH0IcdgbgY30OnmX9YcDKD6TCjtwdUKiPxu0vbjcApNkcGqW3Px27pjPFxNqbl
g9VfUkQwBEiJ7KepZYQvEuunz3NNu+OWKl76ZRIviS3nT2dICSCn96KsxRb7GzET3vbZdLBZzrZd
PkwQSa6sqHZmP4DTLAkdCJ8r7lhWZ35q6MuP7LIrJYb8yP4mU7YxR9XCXvw2o1/nC+uCbBU2G9Yn
ZRjzhhqGSHlm1EnhhNwGlxg3c/kOdZL/1Oj6kF53LlmrOCOXhFVE144iyAHHppHOGy7Pq6Nl7g60
iE44o+nCFEMrBqMBNxWzUXNJ8eIgiO5VQAB9z/OvxZi7Q8+XjcR+2FYRNUz9yeMyDSRKQNqGwJ1N
lQVSM8yKmtrhMQxdVTkHoRTpxrRgHHRp0i7eGdW21EOVw5E9UDTH7wwaeqqCHIhHJBEU/pE26RY9
jxZi6QcIlxF8hh53E7KuX32pt6SZQchufQ3eTwexZ7bb9VAQf7ud+qTOCf52B8oJjWBSlqTrBExt
NUhcYlvvEPm8FbHFxH5u6pNixH4NEJ+sR08jqyMoLa868elnXqAlinM7hwTwJ817uBC1Tk3rL221
NUGRevhJHabVWlCljAeDdKIKD7aiLfmpqeYYYW18TqfM0ql7KyONkeKP/OmbBAwKkeIVy8ygMMbm
IgexycBBf+jy1+eFHuoZIAVgR3nrBFrnss/3BBGNM8i4NhRukXzhcltKyukxf3P6lSq/K3piS/uM
rWaQdZlxi1lc+yImrX1BGwHeIbby4ke3UMvshtZlUDcvNh9Zb6/rXZJUnnFBgsscmh8L8B0m5txH
EdCnvmFr8n6ZqABDYrPnz5FxhBG4VE6PQzMXtl87LhHOa20aDYS90sYATsNzP6lK3g3sLl+5jNHF
zNlMCrSmllaRm57QZDHKMp8tq6t11sRckjzah5kWW9bVvekNC4Orwr2WNAWiQb+VYnqP6f5r3KmN
6q/70v6SQFZZ0IflXGAG+MddKq31i7wb+8Exc/OjtQvWNZkWU/x4zFgv+bY0VqRU9YuJpnOTz+Oy
vk2Ja//COq6+HWaglW/Xg3WORwGJuikK41EsTpFcqqbVGB2O3FxhxsDtC+J/bpKCu6W0nKqUXzbo
IO2+88xB93MdNdTBymL548KjIoYd8tKO2J8GEdQ21ZRhq5HeyiVlUN/zaCAGttT0+DimwBU/ZW+S
QS/iDBq+anKI5lndszkv87iffb2FnfDQbppwLguACr6m52f0YzsmH6YEAGKcWZw4W6jnPUyoBsQ9
96oFB446vrFv3dy2BAoVTOU+qmKKjG4b0h+DW3giPNkhawiVzNDs0HW52k1HyiefcZ8yniFje3JD
nLvikNF+T0FTMtm6tXEq4ymoUi8wMsc4JxnhILvVS4z7utTFj6fng8cDdSU92FB9fQsbH/ekIvvq
xy7z/AXaFY93yAn9H46zETWFhoXBH6x5vgYRb3qF3GDIumdgJ1aND9RW5p/OKrL2vF0n0D9pmon0
q3XbNI/KMsnJHLfqJQ+K0kt/sx4lNnicRyDataIC9p1iQnyVeMtKfu7aDmE5ztlti/gpQ2Yq6vTF
GGVCddAn9rZ3mkQZX6gLpjFKmc9tb/yNK2xAsdDmxLXD1JPFCNDXba6Q5dS1W6JXwRu6A+Xj2qFW
FMNKamrZr9aB18EscCKSGlCN5yxM/nuAMMfSVrQaoI261gRD4PGP31skDUdal3BDMN9j/8bWJhkD
WzC7R6YQy7dGxqX94UGD3859TgANWguHrOEMnQ+M4WqGEgyeIAXDi/rqqTeq4dTH+OTDHOgWI+Nm
vIb4jVqmDqz97DwUjlzzw8Z1hlczXbQCpoGHcNWSsBd8kqSmGKKrEgVFf4XbvzWpQ+nUMkMlwbwy
n24Y+TJKwxWrKPg+28LZtsPkKdG9TgK4yIUKBx9WxklWfmUb3Jpj2el2d6sR+Jykt2uR1mxA9bxe
mpjOrHa30FaTYr+ZF40RufTs7rkEg6cOCPXq6qyBYWOUYvcEPJOUpQ1AJccB2SClkouZppFCgxDh
uUJhCKfwAwcA3llxSJKVy3Nvx54us4JpmNfUporQqhqRheQj+0qsNhuOOJ37HiLPMuPzV91SfVGL
TN2uW+zsowW9m+9GSG/dYeECAaiEVCQcWEExsdeW7pfYKlUQXE6IZjQj1ilPHoEwJYq4eWb6L61F
Paz13M3vKayW8XatjHo8oPfDIFzNW4zSdElrYezXXNjvGYnqPz1XcRm0ICaWUNVGcV1KToRz8rn2
7HgE52HHw0pri8eGWxF8B6raOVw2ExQdEbfZG5fv0u1jlizfBdnk8QmW64Q2c+0rRr8FDd9NnEmM
4LxG6XJLIakJMgh08JQtusxf5aJcKyT2zXGDBAF0IjhEBEt/rWw4P9KJ6+TOgoqQ0dXGwxtCNoRv
ZpazDgc5nqoD7niXsSy54IjI3Kwcf9sjQEOkS1sj0VIkAGQYdFTTEbSLdFWAs83pD5vRXOPEF4Ky
nQdUKSVjic0yv2LmvlkkMssSzHcq3mBGGSqN4qTqUcGKKreRkBaoupoQclWz7Sxnct6T1ESikJWI
AXZtjjOcQbRspqNdeNW6k6p26t3AqKQ8gu3KqkNs8XLCpswLDnstz+ZQX9beY0A3ZsQyqGX1+siz
V23cOwOGgROywkYEyTYAsSvlWiEQMkZWl4PqZm8fe8irPgjfoIKh/1m7g4HPPDkhzq6MMAE71bA5
SckuZr9EdjJqx5LaaGXi6ZcJjfplFIM0wQs3QiD0Grr+FkIYukg+apGdFmOGa9sikeUxg89zfuJu
yPVnYSzXBSUgA0GxQfRqbDSNPOtaLLAAd1uLD9XlMLtptW7UfcmJruEKdnFCQTNzufVSBlqlWb3H
slPtqaY7ZYADfCR/aIx4TenkTGZAtdFo5Vvfb8zp0b+r/peWsSW8z5u47l+B3Sv97BnZinnRaxZo
FXoNsOpP2hHAQJBEwkBcpx4rGVMbs0XGspqrqnro51of30ZlOkaF/cMC9uOTXTJskU5GaP8hGStS
5LG0x7uNK7YANbpR5HD1z7ruvM+oTiRFYFPHfQhRrBmfuf7FBONCFN4w4cZfjPLOwr1QgDIrEARp
ybgqREOMH6fQS7Wuu8ngi6jjWjioOdam6ZhRsMd3/9Qp/Kk3KJdCuyFOXpseNtKKka+0cZ7ol20m
XAKFSL+NH/WQ68ZtI1KXOPotdWBOIRdHJX9lhrIDLvJsG9YTid0qz09WrXp445NXkOaDMl6LuxBq
Z5LvG4sYgTumbF19ZmVpp2/SQUZzSuukXy9zX6PYq0qv9q5Hn3EuNwE2rgcxdJPix299yZAUEaKX
ZXjdcfIfaIBZHKZUcShBOsSKV8SWZvuCruirGBp0g2ABWoZtzH7h21k0wcPEb5xGcq8dzTlQGioH
BZONNCDeD2BjrGUfz1SrzZOXpYyebrIxq+zqwCLEKLtfrkhr7si8QLW4ntxGxxqw2VM3PkxCjAaz
JLuEpf06MWsxWRGVedasX2Vf0/3teLRJMRwhYyatu5uXgTEZB5htqdDUN4BwOzL/Eh3ZQ7r2RTSV
q0QI2jSxRxmbtDZ6AMLJVcvT02AfyGmsOtBgRZaUax/WC4zadZ8Mk/LSaBZmLx/jOE6yzmfF6Zr9
DQIxe7kvTENwVEz8bN6TKdN4PnQsVkDlOq1iLgq6qYOP1rv7oTaz1zYfWQOnQomH2dzKnxRXDAku
2Wx/c6xNFiVp67454A8/PUS6o98gK37ORtfbL0LfukNpaPmn3rX2GyRf750k4WTCEFPCIt91pAcw
EhsIgY5wEum4WNIapFzFdvtf3aX/Lbf+/50V/9J8V09D9/093P5q/mrav36/f3ft/38SGH51mv3X
fvzbX1+/6v/x9M/4E7//JX/85s//+p+M5v+PHV/XzX+SOOUwzF1x087Vb/VvceH8Dgh5h1AhQd6g
bfJn/i0u3DD+CTsf0mpSbeExGJbx73Z8fksXEvOWDn1eSsau/x07vn41lv3NrKXxXRzLscVf/fCE
1btN67XTyZmsKPbu8tp8WczbWV13UvcxHMs5fhun3XwaqnPumf/AtvsvLsj/7Pv+xRzGo6MfMGFO
JzJaN5xa+pOY67tKveiJe0C4GlzsofsVF00olQx7B7RbfcTIMlqP7XAo+AK0SIHcvqE5cXhd6atM
3+Vlxgw2W+7B8UDB5DDAApaxp6sTYl1+/93ne/+vP+Tf+/uBIvwXb9pf3ICON05lpkCD5unNIr4z
+3eRfupmZK1FkFUfNoLX5qvSf5zlbvrS5SFR4Tbfi2yFRnbnrfez1wVOcad9pL/5VclGvt6oZs66
cb4dtGNbPjn5S+5NflfuDJakMVEycCnRwx7rz/YnZ4SbMYq/qQ/9obqtPnvCY3xrh0hm1+0RJkd2
2IR9NEZLuIXsxc6bn/oqQgYfpoEWZGEeVRfN/+34pd9HICiTc3Y2Vmq7qI7fiAoLHGNnFM/GfLck
h6y9ifUP2dwVxUu1HCk6HPMlbzcEANFcvAFYQ1nP1r5iEsdAemTZemE67qrdxF6mOH720q+PDGzs
9NKwj3zUzIDqTa4+depQ4yNhRRrfDSvq4AXSl9+aD/l6YXVfx6xrDkX3zDckqmroGI30gIHjXUbp
yECEc3l4bStCvg+mfdCbg0wOunVYpvt2vLgK8fVeTDfm9Ac4YGho/jgdSpwIVzMCw8f1MZljNgIB
nO3ywIi1+U0s9wubcTt/TLZb7IAoOvyS1D4vtB+ZhKGpbCJKj+FVs25lTy7sGlrdxesA3ez0Yw0K
mSFci1Iu/ZilBNDkT7+sL/EF6RSBdkWhBa6PfAjU2ajoa7aMgf64ONisELghUv2q44v7G7DWR7Xv
eWN7eaMth/kpfYeWu2s9/W2WMLbUXR/v1/4Zl0tAX4zKuw1jdDk5H7t2m46sWxEexIwAf8HCYhbf
7Qs75H1KosVhrYvHAExZmBQH0zkhEzNfN/7lRUa2K7ESEf/7OlJHmTkgvuPgvfbTrt0Zuynqb8yo
OBYv3sE42jtvZ+9E5IVXLaK1zyG2/QOPsX41of5nj4e/+GAXqZfJAFj8pD0V9/GxPeqH5GLe2bfm
sbpb7qpjdavfl/8gPUT/j9ydvz0Eecr+vVMVrCte/5zvVp3H1/auu1+e6k9Wp3s7yu66u/Jjfaqi
7ta9q/9fv+NfTMx44FgvM/A/6RdxJJ/ndbtp98klv5Vn92Ifiztxlgfjzb0z/4FVHO3Jf3Tm/+1V
/gUsMGFKAo9njye4+23ALo+pPrI2/c27S4/LjTwWzwvi18kvX9ejftMeZLTt8gO3wLHbjUf+364L
zZv+WJ29L1TK5+5+uDS79FTdp+yFYfH1hyQmtoSBtK8hOEFwHLbIveadwdTJiFSOWY8EX9YgwVUY
UEY4OZPYrwvfuAV0O/7WcUE8pEtYsLNltLGGwMazSI9YaDk0fcH5rt49oCxY6LNXHLCB/d6cDVD5
3HPnYXoQHW6iXTPsbRxX/VHdefMp7s9UVqxUi9Zff9Yq1HjZr+y51p+lBKvLXM2XPxKpX+KX+/JB
3JIUBMDU/dU+tnfe6bnfM5FBdMZKgtVnfjscAMFiOhvfwd2t9xgL4l2pgYZlUnRUN3yDCzsd3fei
DKNi2Nh7jDeIyyweJYxRhsOoYBfv2/I4tt8eT9+azHc8xV9Q7Qbz1ah+lLjpnIObHZYv43Y+aR+5
FthoKJCn7kv0C+ow4sP8Fr+xTN2kPz0GvCLsvtTv7QMz0JSFi+aXv/83dWeyIyvWZtkXKlLAgQNI
qRqAGda7W+ftBHlzL33f8/S57M/MKsWkZjVIKSahiNuYOZzzNXuvPZ3Vy2uMKK48TOknkVNhvmoE
ojMkuyvcKE3gBqQA4vQMUK2ueSDavxZa2J/4iRXCNtzWr6K+OMbjHhEePyRn2x7mA6vQ8U1e1at6
yXbRXbz369SlBeSVzE7ltvcaXqJu9YvacyV9FpLPzplvXxs5Hn1CC0Myt3hWdCDSADXdbidWmZ9u
iq15ataLa3iLr19G1lKevcZEvE6fKFVVrzoiaPCdZ/VvdD6Eq8RtvHjFD8od+eMTz9pl7/WaBeKr
JCACdeoKrKSxHk9cejtrHfgs8fd8xGpH38Mgk4d/xc2NKPdtfiby47NNN51zCZF/z6+w9tzwXrA1
LzPIvdKbi2/1j3Oor9VH88FDUPNPujaSTbOsmnbL5sBY83ia6yZ3TS/8q/oQEeKX7CDRGNnDjq6w
u2NO96Jn9hdu+YIqi1/KbyALr2ece1Xnm5354qKe7ZGr9GravriqO+XSfCVP5qV+1y7zs31U1pzQ
a3HU17XH2G7Vuclqce/SQxJ3Vd4t3zw+vkzFi7xg/9ntHP5vphlesSp8AiJO+N7dD7Rsfn+XfreJ
1vO29j8m72da2/58TH+Tlqur+4rP2VNw698H8Id8JLa+53TP4P7xu7H42y977qwVkz7Idl+p2HTx
KsHeXKMy9NpxrX0j2AZPtiYIy5AHsBBuNRPsIXg9PYMAQ50288pzN3EHM9syqOZcx3X8wh8OvG3G
L+1U+a4+5NMHW44elaKnocwl1kr67a06SSZ884bNSL5SNuWRN3HZ5CyX1lWE+PyI2fgpvMTKa/mJ
NeY4sCTDYZGvxr8jzn7iHXnwdYyUm1b4RKjFwp8cn77SbL30k/XA1tgLP6FakjvtTXsTW2Pd7QzI
4qCAd5rfPy27/ql+YpLyqhyW83gZfnTTZfDXRjjeV7yR7exGPMm1RyJ48oNEN7+QTMBeiP1FEW0e
DORsR24yptYY4b1ztNNDX7tjv2qniym2TXtYurOOp1lF0NK6qIysbKUvCLSfpnm9bCZtPU776q24
pYfw0DH33ZfVq659VNa3k35K5c16D5f0o1Wtbd25QYyhAItnew/nv8j0i2SdvAApnrp7W2Tf7LLW
HeZiKOfs6/h7bJMTSZ0UqPBtpb1mZYl3mmVr9Ku8D3ck1W9DVuVeWdefpMkdLceXlc5oVn/IZfnB
p279J/9jf1hX/aye5+d8mYD1Q8x0g5/uK/zorsMlfK+RRYzdRpXDWp9qdInIPKgJ9XVf19us84L4
M8w2ZqG5I2V+5XYRnP0XoyFADRUElP/Sba4MDr3uZv/pflkXUDXHjQdEsH/qno0PeaPI6ed3A845
bmRGtzoGT6RhnBGoc+avOH4ehk047Bwdl71vXMtfVJtDsZXMBG72qzp8p+3vrO2U9/y1ezcuKk/c
YAI7x7Sa7ZmIOt9s04Tllnw/D3927lURNtPXhTzswo8Jx6r5Dqk+GWNbw3SsKIUZ4pyc9lc4sA7Y
s6+qkQUAY9xd9ILkcV3Whtu9GSvrhLp9md2YY5tD1vQIK5HONdf8IjgATK41v2Lup2zojJoD1TMp
r/KISuS5vgU+jrjoFedw3wA49nKwyLNXzSsCa7uKUg+5EZYEb6IQRaoPDzT1cUWMZPsML0vOExZ7
6ge3Gx8tOBor5xL8hL9R64KyiIBonOf8Q0K+jXogvJ4y7wZQmjM17ooqcwTJKTzk5YIDQrj5n5wm
o92Y2nVxLkBAmWpxzvEzTf4iP0zP+rG7YJ3Vq23UfAlxyIJjbnw7hkvymTR3JKbQ22nNS9wwO0Qn
7YzbtPMy/MGMcCegACtTOwiGnNm3xvpGPmKDsOEV0ovS13xq0b1jlL9zbVoUMASJPM+vnI0Xq3Nb
3nrlIPons39KL8Y6vqZf5nP1LsrPDMWuW77Ft/JZvARL6GrdK9NWIjZW01X7PHMmrTuveomhX69Z
DjISzKCs8ppti3RdcTuFHqNrpkZIU+yx84DwB8WIEfuNcdch1DTkQIOn7mZuvQ0j3TMKpWzezt9h
edFvJlshhBvstFEL3/sbJnMJleJNO6n3+syQrlo8gkPoOia8QrM7XcYfMXNMgCpBrr8est0Se4TS
+TyQ6U+5No8Ja4Y362777TmDLUCG5SqgTejc9NZ92gEDKF/RN051sIx7Ux3QmGLYt0CBr9J2m2zz
Fah99hUvqL/sQ38rLtkfBTnxiSecncrDtor3/Dv+mxzRUWDnwtP7Eh3Tt+CJraoi3Mn0tHDroAT9
rd8cajKWitWjsNF1jL8I30EskNTiNr565cdsIwtRvf8VQ4VOyiAdDnFAFgvSYVftxVbayUV5x5X1
EiHAhpuKE2jlkCuvPiXtiYBDN9g3tEtt+6pPKyz1lT8qA1PVAvv+SlXHTcUiwlA+tPqrz6AY9/kp
QypFO+1o70hf11P5918zg/8P47GnL9YWf8v/EYMx5h//j8FYCUUii7/+ORfjl/wnppK4uX9j7I4G
Qf8/06//nIsBsLQg4Vn8V1K3HVXSlv3XXMxk+GU4ZMtr0gJAZTE9+m9KpfZvpg05DW6pcFhsADX7
3//+DyIa08R//Ps/Rjzav8Bx/7cDxWkgSJIUBCNKk78FkK1/9oZBp5RYoaz8FAFf9ULLwB/vIRZC
SVuraTueWpgNsVjJqs7H/nUik5SpC24FgoRbW1eqlwRVqvpHPqD4z6yvsBX3ch6/9VrLra/UgS69
TZPckF9p1Y6aW4IGYi3KTmDZs4Kr+jMqH7KpcXw3qxbhMS9IlwUbtU5UAr3mqEM7zMpB084wEsDx
pGKRLY4cJb5nrSk8NEJjfm9b1Bpn2elFflQcI7sO3SBVsCsLy8WwSNsL4mDjFV1Oouxnx0zKNzIN
RY4WfOrbLb5o0wDEouSUfD0ra6G5xdjm8YlUcbw1kqRPBOoOkr06m+REfzL1SXiD/WbhUB3RnPzK
SrGPeqIhEEcoyUgkGPqBo55cqDVmlAw3blF0xalFSkbPMpilYHU7qo9FNJIqecgjTV3WTVLm3Xs+
prpFyoMTRzu9Mct2y1ZOb3+ZUVbhjj0kTAKlH7PPcKkeW5xYGZ+1UlBx2WVkxS8Y48pVDnW5QnnG
8kAiOt30ZosJNO8Qwy+JbtxHtbNIIs5DBZVQlu3qKDRtfDdmxSo2mtJC98gKIQGLXLpQ+RPHLDjc
rDCKaVXADSHjOW+RiOKK1iEKyBgcMQ9FUzv+w5/+FHY99sucmbE4ymEkkc2bIogK6wpZzmOsho2N
4zkGGxKwU23YNJcFgt3VhBG6veSCaK29wa4Fk0StK1trSuiZxpKaiyeP5j0L6+6uW1Nq1Gv2iAqB
lbmNgri3rZiaHJde2ZxNmzCzJ4irBJ16aK3ZLKwQIYDvgsOfL5RYrd2O3VNm51r6VguDEAkb7nCH
GVjqsKIjGTkq61CyZn7RLaYGru5kmk06n7Sa3WGEhOdriRb0vlRy01oNztyNnO92d1y0YTQ+NJ4E
8TZWKqXDUDR5z6xp6nPsgKjkzGJdDKkuXoyxVyly8RDKlfNIf0A/WAT5LsTTFp3Z8Qp4U4CXFHya
Q27WFTEP2vRpiMhmYVkBfbp1fc7lPBc2zABHhuDi8fdhCx7VZbK2ThCjqyQeF1fWRMomVbdKwOg2
6Ntq9IYpeViUxdIo2ntj90XrAqBw6Gc1Pvm8mjJcb/zI9cxITqRZg8UAeRTac76CwovgWiLkVhC0
VAnAmJVBFmEDubTAFgq4JO1bQyCrnzgK3AgkmPPmDKqDsxixQTz/saKpNL87y3hw57E/parmJk2K
YNBV68Hs4K2Wlfla2YuALaHMjp3STKcysE6RreGLxeOF18WvcgPQ0j7uHzahfa9Y7PwZoE+5eZNL
bE+baR4b8VmJmW5GOG0HqAKzkLwHSO9oRbQOZ1WXO0P2MiD0w/tQiDZeZ1UAR85euuAaqPhpgEME
Rr6F4LUQQyYMMuEdvFn0iLMZ00oKxXLOYYmiiIgFKF44DOy12s2Gsk3bSMk9vA8KHgl2mjVzYMO4
50oBUr0t4oSiOlaxOwKSisW7BOTNwWgimdn0s62y0nWwHOKZVYGbE507v0sIAPGmnmK1vtflPFOi
piIiFrAvjfe8xPlYT9q0I4nBaQ7BA+bRTi3WEoGW5gi+pcPeVdP7FGEcmhtZYpxLXeCEpEA4Wjxc
0X+V73UYLk+iJGAAO6BzMDNjeG6dkoi/GJvEs5Gzuof+NgGeLGKwbD3kbzeqKozzyAg/wkXpPtKW
FgDth3CYPDSW2I4jS2QV0T/tML/WVeHkUEy2xV6OGnOFCsWUrVUBSZqOTdOZD+GrPVuEP7UZiwcc
r/U6npb0Mmpj/gdIxvIeaBg3XXwRc+Uj7J/MHeg7EDkBD7F4bmu2/x7sfUB68zyqNn1DY56MJCq/
UyVV39MJqRGTrjo8IexO55sOLeMktRAvUVfP1W4ukNi7vAT4PYO2x33kYS61u509thEj6CpQ5Al6
XF+ifIz7W6k5RFSWY6vyW5mC4M868gN9nNc9Ei7mEkWFJ20mkARNB9r2s7qQ95CSdUETZ93VsNNs
F13AQ4UahWQHJYj/CDlplBbYrIKuVSL77t7mekxfw8cSec1nUL3AwbHnhaFRnVDwzx95AedmxJH1
HOIEB8g3mkjdtOiK7FnZ43MOj3Wpc/4ggAGOUDTBzTAGhfDHhTdSKnwhIV6l0asJkd2NpKG1m5YA
QZJCyHI6qLNQPlRkeMe+N5wz1iAJx6qzTyM5gY88SDKSWnAMkDmMd7sjQwR9YN0cbMxRfIK2JbGw
x7/bzMrJRoHh6aOpH6TR3VoCdHjI9JR970x6/Iwdr3SRUjKC6huVZzlk04wF/pfQ422cKLiE2jC9
QE5MbumYqFtsvkw3hMI4rm+YAJXAA97Dfso+yFOWa9U2eHYQDuxJ8wg/1AUTlNsv45M+ZfMhGIfK
y5Ux2xkZF8hohfHetpScppV8QHeGzIWajPTx1RxD+bJJVrpKgBdoUWSNr9zC5ts2PTsgq+fcSI0p
+TIS20DtgtcHg1qjODQ0PU8o4eE3tVySZ3Uirgf9sX0Yk6Xe9qQXb/JuSV9iheTKIA8YPFqJ8yTH
jMey17WvIIk5DLB/3YBlkCOUDqnzrmPVo2MJiRzWk3SHQL7zjG4BRlgK5wl+kP0VyvlPmuEEqoLO
unShYWxwwPaHKtdZSViqc2lUJ70GMX02GjbGWIOuiOdBlPlTFtcRfv/sXJMZ4lLJsg7DQrQKKKbc
SiN1oS8sZzvgaD5wGMNxCedoM5SGSr5kiMwMn90BKA0ETMh99sEpI7C5SJXurUY0Taq28jgZuXVR
SIx+09Og2Ds8lhyXjMHLJT0bBUaOCj6iL0vDeAuJaH18oZBaWuYrnqprd6KXnwh3opNOFsHGDdfU
STqUpF2/bBKtwq9UGx9mN/xE2Ho2oRSBb2VJsm01ZhSI6BG6quFPN3TJ3W40YJVcq9skTzLO21lf
E2vCSxbV+6yL1WPVsUlwRH6eUdvtWotOq4qTJ0tg8K0VNlKLHVSb1hrLo9EXbC1hYTLLreswPvNM
CJaFsXCyjRVoUpxLMsWfjD4I/xiWk3yKsi+vEDFqQCFduR1kNB+TYKpoy7ktJg47Ury9vIxgli1a
81obGetB03D48tVzgaaHTzy1N1t/qLo5acgfI7fJXqItxje0lzkTp3wZLfwfTv6JsYs08VIJehhs
nZGcQxBE2LE7o7tU1IRHwNfmoVz62eeyDllZYrgz66wx0ZZHg82UqHEOJNIvuwK7My2+fKHuTc5d
i0InHfos2oopeCwBa2PGQQPQU++G8oQUCe5pwhOLERWxgRvUg0BpPQW4MMCcIVQrEEdFfxUFT9eC
5uWBa5zNW5e0ERLtQVG+enQFBwKq+qdGoGtDFlb1Pvcro1mk+j/RzOLcsNUcNVlTv/BY214z2ZKK
FF1AQRjWKu+igHaoZQ08EenaygROwcRAvZvC8lSa1G4m5dCmTFBV6ySwuHHqJGRF6mwLBV3LJiKb
2aUfoirEU+/ifeK/Rn3ko/60D22Vxm8D/g4qbCfwSymK08Q710w6c7HCaHcKnFTfQafoAnlmLKMu
5rRqO1a6dUZj4Sq6ND/DoQ58eHT9YTY4Y6Zh0D/sTB92altwd8giX4UAOv7iPHtC+4nOj4vllBdZ
t4ossHO60ee+XbfTQVvq587QtGtl9tDrstRCubvY7zIiY+ehNLIx4y6AHxlAL7YarGqlOJaUXrtQ
FJmvqk5BBjTzK7BMxg2TaLRxWCHfNKN+79PchHdHZQ8UMPGVvOfAmYqE97EpVm0ENopeq7mGYZJt
TXh4j5RKmoUsaZ/qGsIVgsxgXjXY1bwRShk6XwgZeugM+xZ/vtsBkHzvx+6zdqLsYKaxRHSWS17y
4qOb4oiqcFHJti5ZntjYpsYV1ml11Yml8hM52EcMndohiuNrN2jsmxHLMRhPeYj1RL+R8lvdi9gg
xrgy0neO38/CMvHQx/mEqpXaRtHAJ9R4YmRnC7+X7RcP2LxVqQ7XhC+W17msLBBsfNeNYGg6ySA9
a07O7HIo8pPRR8aKYgD7wFTd0LEwPBfGvDc70BNq8+h/c8P4mwkWgYs2Rf68MGBUZ8ZP+YCVsFe4
xq2JwTX1MApTDjA3rM3kUJDftO0SsWznhaF6O1c41oSe422s8oBI1gI9twaT0bfxWuw1xHYsnmA+
MqVjNOH2VgNnqwu/VGuqTnY1poSfynEtMqe+0eWD96DMeDzWY05rxHJpiuaLSKrwEpa2ckP6ZWwW
xXEOnYoTFUV0QaAlZym+7+alVSLny+nH6hKTCevSodIiO0teevYMgLhToKsnmcWAS+2iW2UFKcua
rL8hHv1pDQfsnF6lA6MEkFouMZg5+mmAp9ir1PQZeSDTTiecrrjqEPnZItlhwC9eaHaHj9me1TP5
xuYhNSqxZsKeP7eRTPZzSRGSPXBunA75pi2m/skizpzh6/Rm0Be8OWUcfdo6AEe2zdaaV5PVLVfM
OpRttkcmbFxw2t9LQPBak0I2GpLp4KhT/ZXKYdlzzfRbjWCOj7hnifZw2jwTRz29VrwsbxUea1qO
hqouinpMz43yWkOpWcdmm53yhGO3oY/+ko9kY3tOWLIo9WmwjGFTzjI8yGViNvtQdxZEHu+FZc2A
yMxLPiUGK6AOyFeugxkiBMdvRSnf6VCm0zRocAcw8zebjnN4X+GgP3VRc18cdiaLqXN2hq0KCyUp
PaeLDhPY1GMHonDXpxXTjgcpFmBBv6pCQeRdoT0NWhusQeO/VKKo110R6pxSjBPipnvmwB7/LA2Q
WaQbVbGJQ2HvRAW3sjKgDxElpe0w1Z+NrNc2lm4MrzEq8rVWPS4V6UzoveGgxXZfb4h4KO+lIy/Q
hDQvKvRwBwAEWlUDg0PY0CfjCuxQlQbayUE9CHeRvl5BZHluLAtNZ5KYLPfHmeDKSGtkjVi5buBo
ZCDtHfFklaj+G0Aaa6mpXzXxoduQbEbSzxni6skgsYjEzXax8MlkNbqsPpqKHfd5fyhxFF0Wx4ov
gZ02h1pZ6D01EkCjIDL3fPhin7eQk01R1RSe+t2sWrF21H4fa6nltqXa30GVZCwSYuWOLj+/quoE
8CdFUmCGtfE5pvPiFRUQ5LgIlINi6K3FSFnG29oOw+c2AwXVWNUvCuPogNh/xh8H6QndpvgDv0qs
Aq1MA1cyINxneQMROqZoW5W4n9cMLR3IgLS1xgKzL7V64123l+orW2p2YbauaSvmNi1UQVmfm6Zi
i0sbhMrdSh/bt5jgRStMscYz+PxWMbuzzVBMAoTxDhOpPayANmL9qedm2KsU0R6c8GQFFsDxaF2L
faa2/VueNA+bxSjPbVRrm0wrmo1qmcErVzJsXCHTr0QESLyWkbUF+kNq+TI5qKBzt4MaIA6L7c6t
bVGw5u4RQFAB0zCaRXaMYnU4GKNUN0yzCL3vF2U/asmJPe5AqhiRoU6zjA9nWwFILgQFjMmPkDmM
bvG2BfWC3S38YJYS+u2SDOtMY2KHzsDJz/EUa2zzoh55TdvMKynMryaq4DuOcHuI4qSHLhdhrzWH
9zZO6uIdNuN8Uqs+3eqNCvo9qbuzORW4RGZyFdqpGFGzzoVvVBE4icAcPmcjAhapYU7DF2bPzxPW
1jfwYqMP+7i8G/BnSHKEqExmFTuDAPLRcz2LecMFgmQKhd+vRMNL7maeC5A2bFKhckzXNrF/A0tf
jvm0jDs9YizjVvjpNlYe2n4MqW+tQ11xH+39STbseWcSNH1o8yNQE4Xs3mkcayjeQWGvE6EoF2am
zMFwkF/MZI5vEU5Cl6mzuVE7Y3nqIlLZvCRXYdVIAZsBgMtlxKx1UHTVvkb9Mh2dVOJJtMTkjjUS
M+LeDMof+Bl+V3AbOskIZIG+3Z+qAZMjMYmo3hL52XQT/KrEahDoLCk26Fpw8+mCXYoE6k1/isGB
6XxPVnQ3vhD9xe0RCqEALbN7TDl9FFykQquudNGCkMV5jDlTEBHcSUJB/q5w/j1mu8wmGOjInRqA
ZllBD63gYpZ94wlVgPGBcLHGHw0P0YTttyWfFxEQry823ETNNnpIW0uOBQhsGI00R1Gz1nNY7j7Q
5vZb5vJRP0+99qW0XXTHuQRskJtmfHk4shlFlfZGzhMODA05oGpW8O6MZqKKriXDn2AyIewBOUwQ
p8xfY5jpTz1Jwyd9NqgoFXu62f2Dzo+r+E+pdMOvGmsGfw1L+0QnC3abCfPFkJVzHHiJNRr3RtvY
MjJfw5JOHe+CeFZra2CjPoU7KRXG473BwFhT4XuA4BMbbDONTxIvseJle7Gz0iIXl24SXz5YJYnd
TQb6Zy4hcFQxRQdI2+KtHSaE+UReeAR1Ys2pl2OKmtjLQeMxZsT4DGlsS2n7x477o5IQ2MjU6Mdu
+iecYmnmLlajnRdRGQgCtRp40rj4UZKCL2futmLqrJPBjs8f2j6KGBzOLp58+XBGMFqwX42JA33i
cqVmqS4G+XkVWdhkNSsXsl2YlzXFfZBoT9Dekiv90ZaCygmky0ee1L9hlKYMK2yNCiTBaGjo+fMM
d+eh351ulBE1bHLBTGIW3U1poc64Tmln3hikqKKwqvlK2dHyypS+SubV3y7TsjeCTLe6yaEpBWPx
CF/bbsgjZK9lHNP2F6Jh629qX3PNcUFjbm44tm+TwTxC4MReMUw7LR10b1fFQLWDznGJB5nS+cB5
Dwb1vSnC6bWORLciXlM+BuYRbCgmHY2yxOdmjKoHKDw4kdMl17VmXJmhv9Tsev1KUV7MmfzMwK5Z
7EOf4n2KcZBM9hn766GU6vTE2MbmSaMXBRh0Skm3+OkMDsTeqiYMfUwUzLCgDQr6eFeFdKT6DITD
mMZhTRBqfrWT1P7UNNxLo+5QuZVlu5vSqf0Ug442OtB1Wm3wPDvRFjeR4rBf5rTdqU09+gbN3jZY
SoURykwGuTI6ZxlqyJisPHBhQFjPhek8rLxDe1XNHuVblYzX0uClHBcbqr4Rdq9BgviDVih7G9PH
IWukY+rl2sh0zcw1gaYjxHESK7zEta63W3XGfoHHb9wkVTsvbv+wgcWR8WlrDFih0PMHdiB4a61Q
vltGAhdpKWAtMV7xxzBGK9WqPYcgVTZtOCcnOzDHe6gRqdCrQqKUFTFTtFkKn4jTf53ncFZrJzmP
dtSvcwAl5IDM5p1FVLmpGNjtO2HF286R4A1b09zlGsPgoEyPo2zDzWQzkTZK4HWamgfHhlDdfU+u
yb7gY/1ZbAs93owgOwssgNqPwFJgGA4OFCW5TmXEuZb00lfiMXhB+c2kNqmR+szEH3j4OMa7hTgU
kRQmjkObiY5eYuBNGGYNZVWlcR4HhnkaMnMmGyMYkQyBkgEcPxHqQIUsUb0llaS2UxpXZ1lzYgnG
0AUczlOWmnq4rmIk1GHZflidKC9cJJDkJgLHXJtbZW1MTJHUYWLM3fbWWRU2hwM2hAL8oJNgo6pO
OImZxan9k6Gnt8Asg7PZBtqBgUQAiabs8i1m7PiJuS6gwLrHkVjNnd/g/+QQU/DmCrseAEMwXXdF
Ed/jobsRLJw/l7HTPfFBqI9aaP+bLpsGslNMppv5nJXc+nO5Ad8OHLoja3KoKnOL3ogOnj3VyR7y
4ux0tvGlRwoTT0YexM5CJMb4YoM8JARkC3rTOrJ1gTJu93idUif6Vub+q0jr9AF7jZpXBlNJiFFM
Rs+dRJll6u2wryquQqgzpMAQKVNs0wXzDn2Ts1pUHQe4jgcqe4CqMm1MLk1ARKdLTIrc2rV+KStt
/KlzmCPz4ChMz5p3R6cZcVWzhgzXt9/AQMcd7d3MMJIiyXJIVpHsfSuzPOkm1f6SWiiuMJBBtRTL
PK11qBqIzviDGN40DbYsIJHjghQbOC1SoUUEVXVhqZxfE5KT5cVJDXGnsZfGschL+TYnVtDEXh0O
Rem1XJsa2qLJjD1dX7ruJ+96JiqKPrKDsc3EGvzFIqvivah7KOFw5owakHRW0WAZDfwds4/1H5Lu
HZa0nR4MZ2PQqAuJO782hq03qz4nO8afSg207GQOKG+d2OxUl1UGdks9g4kajrq4th3Bu36Ld/el
bLjhmVSWNQHFc0FOTFz45STDvcIaLNzFdRGTQTu1cl5Bm7A/e0OBRMJunX8vemAp3D2AePhBv/Vd
iLyUbJ8907H+wpHJfEGzUeQpuV6j2KmzmzK30Y9lOpehWqzvmeXQWo9GjPGFTU6LwRwS62y2gukf
XuNcipGXIJiPWgk5ChZlK+6KroNXIBKu21VZY/RHMwvKP2VhjBd1MHnrCcHRxp0SkOjUpKHxThyl
UHd9UiXAudsMzRAmeiSOmQ3gaXHK4ckYh2jZqwyYnHtq2AD0ya1QzC9hKAigRqg0JK04oESBmbBW
4Pylfc0mwZfYM0GLuLoNkr7bqFOYSGGtvWEsNCWUGkMdXiKnbZRd1hlh9NMpBtlFmcLTA8WBUI6Y
tFV9CI1kKw2+10Xow/Mwh/EGKAbDG21oi4+Zy8uXaYqYLO9MlHolqb0IA/oYC3IMyxm60XCPpWL6
fGHkeipqgz5sZOaX6b/GyIH+OBLNBlQAfV+9tQnWeDJpFXZTN/bflLyQa0Tz2DK32QokRrfSuRto
utPGb9nubcplVLdFbcB+jTFvN7pBGvMg5r8OF8Et1x0YIcgK5IttWsYlpaj+UeVi3JdxtN9UuE9r
R4kt6RIiD5a9MKJjj7N2T8hE8FOaVUdqW4EpRfZg9ueaVS2rdxPHeJvVR+I4baZeJC9wyjNqPlkg
6n6Hts63Q81yKh3bN2PoOUxFvTfLGghJm7f1HbZF5U5ZBciPDPVV2z7Kq1HXP8py+gqBcR9iqUHH
TcwOpaM9nOcgYs4Th1S7nNDgXCKKTT3pGAk3o9yrwWBv6oJXdsTH/pLzFHk4c8sLEFN9GymyPNXh
xCOsgOIAD9gVK6khW9CpDE4xb+WO5Km3bIr0z1rq2ncieX5SpYzu0zDLJ6dBv1Y57FLqAo4JCKlg
ay1JerfSYdmxm7lRduuI4UHSbdAk8CMGeXAyFIctVj/M9kGQpbXl6bduMKzVF4kw9WKXvXwrC0B3
blyIctUrVYaMbEDDAN3N9jii1CdUMwIbVDm82VWb3kMoCCccy8MK2UN5ElK8cCLp964uon2PyRs9
WUfPqoNOYWcoHgi45MFz1LsRwQbj6UWaJd6qfq+OlnUj7sD05mG5BrX6O83hSJZTzNBBY9q6L9Sl
p0UzHdaLpFqY5RyQdUEFw7tboAphEFezdXNVTQVkqBXAFCx726oy2qWZqdJxi1r6C4eXN3HovqZj
sPidVf4sQEAolgK+MnuQ+hW6T+kBhSrvsyUsP5wGbAmUNo+XLs2e6hIxgJRRtVNDwesVCor9cARA
Cyo7OjVara8ZLH3DypaUoQk8lcyG9B12JOn0M94AqCztltdL37KqNr38UcRnPIjwthb7OtuBs46q
9hIaEuuV6PvXKMviv105aTaiVJg8zjDpp66qy+8JCPJt5AhAzudo96Hohr/oFKa/tVNa21xJIHiy
Egf1WR8qNZiOis5rBgrlGuraObF6mNtOsOZWUCn/RLZLAwe5I9pGW69RHPJ3iDeF0lTPrKLqlUJE
jCsUkbrBuOjXJJlx52TTz5ySLASlRIWh4xRbQm/uEp4clrO2PjO3HEa/aigugv+g7sx25NaxLv1E
KoiiKFK3MUdm2unZ6XMjeNQ8z3r6/uSq/jsz0p0BF9AXfVAHOEDBZkiiKHLvtb4F5yo0C01fF0jG
rT9NqIhBScvDWoXdWJoWa8z389Q4BfiCQbd0gyd6AdNEUABJrexAZBndpmHyYKIoElskIt2ntCQh
w3ZT9YGpgRyxdlN/YzzvBIISn9ZQ85OGRd/16Mco+innYIoFAXyOptO2l7LBsywF75OfhnuHU/kr
QL/yTZ0nR9O1zW6W9viVWW/tFnZo75NySPedj+IkAqIDjhA3sSrZfsC3cL9O9AxOngTpSAMIMC8m
9Op9aKXRe1pF4wdFjf4cE8PyrukGdgh1iuNFuSVKSiSIzueSVgImb//BbgPvRge+e9uUOI6tNIx+
Uv2gHhth5iccLOL1R/g8quhHSRZbiag8X4o77Mm4utPmXJLVpe8Wbsb9ZIVLe4cKxyPfpiQ8oY1J
UMd3nGwt+qw7Zhntqnap3zNbgi9dVwIjjbpI3jdQzinnuQ6Ne0tGHicfouP8xdFnQRTOJrVc7wTL
neAXmXR3nhf38ae8m6MbewlXTEmjjil8oH3rO/jFuq55VQioaseGdssMRMwuxA14o8gFu1ONIWRj
4utxIS30f3aDY1vTzVKj3DjQIUEG7unlDngWSmcBw2M4dIsn4y+JTTUbt6A1xeOxgwHV/cpNj+Uv
EKibNuOc1clbSKpOh0+wVh90iSpv50ZLTxreGq1lf3IBr5m3QuPuv7M8PoqniObuEO/93CYxkLIV
Tu+bMpyU9WGUsTKv+hTV0a2by2DYSSvDr9CkUd5962bHte7RkmXhW1q547jvatftvs+uP6TIwIio
yB8Wqw5wVQjjFwieqHEmNjkWwJF09NWvbJH+iqzRCvY0fenDZulyUuxgb3pVLzmZS5Q1oAeBhwY1
+bpwpmVrG5TXMcXl99RjFrTQSAtvoS3Nr23e+VNk2iY6k2JDvGMnUM9MfhXuRZ3DRe1RvQ+x7e96
2w3ed4h/ieChpogOR4n0LqFV/otaUvOP9mb5VVkq0xTPwNbvimSeflKhmH8s1ShuOuzWXwchO30z
5mWVvSlnDluHAqCtezOVNXNubpXzo4Lzv61KjAkaZRQtm4A4BaRqBNLlapx/eRHHpYlEGpbrGSzV
hq21r/bEX2HlmIwSh85wJsphx50U35Jpn5eN4lPY025419mB88tM3nAmPoHjz+Qj7UniZg4oUSDE
JIkD+KZ+q2DDdFDHHKh+W5oSaia4sCrDHXlYiQMyaRpj56GvRYbhi9DaKf6B6DOimuZ4SdMPH6zU
K7P7HKxfiCiO2Je+flMt1mxhk8vcDCVXZupev+7iSac3xvdT/xBW5DkkB2O6/p0LfIokkqq1FZp9
dCIhJf+oD1DF7XUUk4ETTtln3Tit2XVVP7VEuAXja0rapJNxhALj+C6SDaGQAUBQCCZfihLK9W4M
V4io9Ne0vp2A9EI0VDm7efiZxTFLP7cthy/bJmztBG6pyXcgUALYnYMvqCsUlu6QaWRlyDfTkjLs
9oMpm+E+gfqXfkBDJDucAlUw/Cc0/f+BHPv/O1qBh1D5BVH214yQjwtR9vpH/o8o2/FIYEDzjOQZ
+MD/hhX4/r+8laSpJCJr8t493KX/EWXrf0n2hgSLG/KA1Qoy+B9Vtv0vNtfaXVPUFch6gzr7b2TZ
Fym5RnuE4xIB7LAfsTV/5VNNdkrcokfmTHskhaE6GcWubwmpkmdBkFyJ/P7TUNwBdOSEmDvSXAyF
QhQhNwWy4xg29m6Cwr6nwdeTK0Rm1qMn8AeewFNfrv59VY4EnaVAQPiQIp5eVUQW6sR2oD3aYJUo
O3fz0QxxtYeg0h5KMTjvrKWv77KhqR4ywoA+vjy8WD3Hj5Tu/x5fO0YKx3WFstff9yivd8lZKKvR
bo8azN37xe/bA1Wn5EDvLvio4iI5LkGdfC+gzN4S5hGcajRtG+oF5e7KL3nqw/7PndD+Ou98YYR/
cdNrSJq95fB8PaEoEnUouN9STse9BKrnbLU5/trZq6LbKBANHl8kAkUQRe+C0e5ZWGfIJxUr/Acy
JotdlBC2Y3dj+WlWqT5BCvNfvfx7159zceO0pu/sa4cfzO99euPUFMPmmZbu6M8N2hZnoN2OtplV
Mpn0TanT+YqJ+w+TUmsMDqhNHI134uL+xKnjTx1qrmO/II0pHAPbIcBnCfJMXHkWDsaMZxdnlEOU
gySX2r58AWYfTrvdN8wKNvPtJkdCdi5tGxAp5cP8QWtd7D3keuvyD68LD+RC4KPsEE/n4M/uU8cM
aNz9vMOVh+3t81LUpN2IQICgjwbquny93RuPnM0D+JRF7snh64t9gpQp2tKMWDi9Sc034+WH9vwe
akdh62AN4eJ8b73uR7O9yEDsziQZH9MWzRQnDHjUCRujACL75uWhLpK2ebEYypOcFlwfNre6MPvD
X/QjogeYH/Fgve5d2k1rLWkA/W/0feTBIuwLjmUvj/r8wTFFXEqzrCTeal55eoHRDJo2Mkl3HPlh
5xAnA368Pj785Si+9liyWIUFYkd//VA8uY0NB/2uG8COTPZ4006KMwmnqysP69m1MIrHp8VmvttC
qwsTTlW0bj8Vpj4WyBU++IEypwDZbHflQYk/jMOF+LbyoOqA1LkYp0EknSS1XR9Na4LkLBsr/YEE
3qE/bHMqAVZHA3SKJmfeUbjzaF+myKNIHDfUrNmEm/RVQqxWhB9fIVhFNoYJ4eUbfmlIMnr9hmq9
mpGYTTicnt5xf2YXvpSiOPYWuTfK6OJcwT37loSlOpGGqzdLhKdTehaB6IOGOcOX9JQaZ9x5fS9u
cnpDN+RD1LddGZorQIvLpRDrFTpWY8OI0VJptb51j94qevwNHc+RDBEUmRvOhdhHObB2SYjvYXGs
K3P82TdrHc+wHUFK7DiOMmw5Ho/n953IG1tBfivjvRagwgfZf3SH/FOTzgcAIrgCSbXY5A6QxkXc
To16+/LzuFxHfv8CLXkJjG9Yiy8eh4c8xq5rrzhCXcw5c845rnSOeiyA4vjyUH+4uXxheMscoQE+
+RcbBAqOcaUckx+Br1MuUtYmoqUHeri5dWpQwS+PdvkRNrbwOCEYbquSPMmLjwz770KTFpQdhU5y
mugWIICuR9W+gWxav0FTAaip9aTcJxQw/ovBYV7xRJVDyf0SS2XMNPSdqbKjdFNrR72YJYWC23jj
5HRVjZAY3IoO2kJCXfbarLpcr7lyzUfVcdfJ5fADnk6qEHz4YAuSsJfaqFfCi9LDYKzhvgph62LW
mD/FidNcmUfPBqUbizDCd/jMSs+WF/OIEgXIObk4x4QW/YkYY/uwMK/QxBQ/gxTQD0BJNe//8hkz
qLaNdnlpXZqhF69rkHVQeSOAokS0mLumMfGpUb1zmpVOTnNuxDHJivT7SEzh3csjP3ttGHmdxyxk
mk2evpjLhHT7S9WCQZmtwn/VlfGh8smlpkZurkylyzWdZdJFRcIQjsdZ4Tf57NGStMRtWKkhkmxr
yZbgKyLo+U71lXfzAqCmzToMBb6VxIaOit3g00nTmiWBWpTIo9UG9WE0xM9ayO93GnNss3VVS+pP
Nk8nBEvVWaNIvW3pem3tpaMEYXfZa07aQFlevsvPVgzlKwf5FBsdRGq8xk9/VK9UiUHNc46UnYJN
OzohDR5SdyUU0Zg0hCvT6dmtXrfArPvsA2zBe7MuKY9vdYrQWbaRc8Qnh+KUnvspG9r+b78xnr3u
fbH3+ryl/3bsPhqFkuOAo4dRZI1ArvVjfbTjODw2veOeOrK/Dy/fxGdX5Qmq7po2Jf/gB7h4sux9
6nhZ3OxYaZGe0MnoHczY4so0fbbcMgqie7ZstqTys56rH9+7ZCjCXvleduwWIk3LRXh3dZvjqE+M
F98gPIB4FjrkeAWC4tnLV3h58jSMzarD0c8Ag2dr8XRsdtcDRrOJ9l27Jn72HXaYXSJCdqilHM/g
7Im7imSLdc3Jwm6jgyp/8/JPeDZT15/wewVk8VbAY5/+hM5tF1YfkR2J6DJvTQeoCMdNvm0MvfuR
yOubl8d7ttwynmbTYLN99ZhQ60N/PIkqz1i5KbNjDrkfu5nAMSUi7z2kW+BEsIlPUxN1p5cHfbbo
/R5UexylmDWue7HoubpZcIF1SGdNq3a2rAa1q2PyobeytOord1Ssf9vjY+n6VFld/2e0i6255CXy
ZNlixAl8EErT0oofPZLrbWdV1acSTY+4GYfcfHFjqREpeyj0zvgi0ytX/fzROhxCXJc1iP/wL0/z
Q4Qigc0DtAVcUHkKLEkhxiFijSKhlZZ/uwZ562vEomdYi+jorr/m0YMdiJmcR6zuxyDu9QG1rT72
OfaDl5/k8+WeYXhhhQNrnoKJffHKFLhvrMQFINQp6cGUAHNwcKt5+DYZ9uUUK3VKJUIl1QncsYl3
oivTzxUhj9ja4hFzF/0AAp6o9HOKePm3PV+vOM/ybYWL4LOQXE7tps/oCkZtfnQybrNpF3Mg3s26
8ml59gJxapScaIA2UBVw1mLf4/vsIqDJ0F3lx84gZelLyI7JwrmIWDjgco33Cbe5uDLmsyvTrPa2
DxTcVZwuftMCHz3bqe6KsUAHfzTs5x/iQBWvW00c21/ev3UUV7M5Ed5atbxYGtIWrr7lzD3x7L1/
VjoIDiQveVc2QM/vn1h3Pqz4lEY94V4seKwCEZ4Huz96VjZuLYkXrbdm5zVdhfiG7UV3T2BP/rdT
g7Xdttc1j/9wncv9QMC3pbJKCkedoICDn21GsCWWKy/HHx4Tp2dHSiUIw+Ls8HRqZNitLf7XHSuE
FmA/bV0RhZfody8/p2erKYubSwWaecg7CJrj6TDjEGLBKIeCfYCxdnPi9luy7vpdXob1324BtGNz
wATSq4zncO5+OhQEjClzAl3D3FRkeESK+PXS+v7y9Ty/bQzia4rqCAZYtS+uB9R6ZshMqY/jgPbd
zFFw54fBcGX39KdRWB7Y99NRZkNxsT6OqiCXmgzgI0lFPk066r2YBeSV08zzZ4OLSq3nNxuEBm/R
0xsWJWqox5Y6AKYXc0thHXU5KrLX/dDUV6bB8wuSZqXD0IpQ1AEuq2vCwkwYmqI8xgK/Hg2j6cNs
Lfb55Yfz7CO2di84m3HKd7l9l5+VKFA1tTQ9HMlxzU8UZ6zvaZ8HN4EIx3exKeYry8M6o558vIEx
rzho8kEl+bSX20Ed4oZ2+oiPpj3kx4YIsne0zNyG7HHAltZk/Buy35PtGOX9la3R82f3ZOhnRzNn
VvipibGPWg5MM060HVwGsYc/kO3+9q4qAKVseh1B5fzZZPTg2ij8ZqwU2ivvHNKdwL31009Qf+5p
9MPBvrK2P191lXAJdxYcUFh3L0/Z1khGXg3/ghLK4t14jUgMckviOCRC/tsktvO7TBEW//Jl/l6K
njxNijWuMj4j+i75axfrRx00AX1QVCYyrgEZt2OePWRpMdw26QALOgnT6AFmEBGCtse6dpo6mU4H
mjHThx5/GLGXfri8ow9e95tisQtvHxAsEJ5kbuWYqWuL1AQ3KxuyAspBfS2iGcXay9fwrDbKrGdG
rt0917hURy4OKEj3kaNNSX3qLNWgLKnCCG0ywSksuDk0YIObfhXU0gMYU6tNDiDyp08qIYhl5w3W
Sj/r+XtvuiXpMV7gAOivzCZx8XR9YVOzUWz72Pix4dQXO96gaPnlJcF5NWKpetPMUeziQsvmD1jx
yp+UisIfRJ6wY4iKxAFO5/hVulv6VKDgmao52XZEb6GoNqUl9jZpEG97W8+fy2Qm9A47BjSbl++q
NH942zy5xnjzZeEMdrlbiwO3sDH+FUccYx7K5rQx+R5ldfejdn1wb1ZVVimuqtLFLWVNzkMdh9NP
TJnxN3R8+Ck0gRLuviC/BY12keAmJKomtLcJixj5XsUwvwZzBAGT9ALd7e0scgCjeYjz0JAp8uIV
kKHbSq5+csSR5Fc3hQBw2pu0PKeTSvdpL9zVYmvpT8Q04OsL1Wc7aPW89ZFFH8ittQ5xE5KUYNyM
koeKR9I9mxRaxx4rkvyQGlJdUZUucY7oAiYWPAdK2MT6epTWy14jKyJPcnTv0MUocSLTh0i1uXJw
/bd2/6535dhuLeJzvrdFPZ59wiqJOPKbFuIfwtr8bR2Sw7RHRIJ3qmBn/IYMVd3v4OSEb1yR4460
SPOStyiX4RqmKaorMVT5wzhT6N80w+yT3DsMzXQokzJ6nQmUE1i4XAySOMOC49CSWglyXUw5bIAx
zizyw92s3aEOcpK7tVZKzI4Uc3TK2jmqXjXUvtWWpYVkwDmpzde+alA35DrrMsRflKSivQtsBSNy
g2Z9O7ph9oUs1+62NiMFObeJ6+UUYtC5XwCHtYd+VDI8+A7KVR05qFKkmdJPMumtr4T7yJ/weqgM
Cw7taG66LjwumZz6fUPHlIQvKEMfCQoC++3WuPv2TtwBkgm0JoQXqbv3YAXoXn7poZAuwarx0ttH
DewGpUw51l/Jgl3seiNBKHz3EAg9ZFNFzi/KrLwmz8Nk4KrnwegzqzmI35kSRrfNm8HvdzoZUnQ6
S+wjCYr7svkRzAvJsLVEcHwMp8KFrjNitduRL9ndN3kLRIKYW+fVkhJus0kTuTqcRd2EJxuDcnA3
dCPOnjKGFsWxqk+wQNEdNyTe97AAMtvGfUf+knxv413tN6hAxVuc/hBpHTLsIczX8fxAExt+VOhH
00qQsN/PAhDDPnZa2A9NkQ/vQz4hqH5zWDFgnrpuROacQRZ1qni9uXgko+2AlspFFhM2P/B5W/9U
dmn9iLJC448LPnJ0BIA4mWTbUJXce+6AVrQls/1tTzSxv8GADqfFtUvvrmiW4uC5Oh13Tl728oT/
uP4omhF4mOxVC0xljr13vWBDR8VLBEdX6Wk5WPbo+2TjGE7WbEdm4oZppL5vUtGAShJzdbfIxE/3
Yxkl857dZFAQ7hygYh/jvl1wsGQTWlUnoDtjhyQozFAwLHr65bIga4YV0CYSsMeUJm/S0CqhdrLD
JnxkKKlElZwvv6akV8KOb5lV2EiE+GcqR+1vCPWb33Qs1ALYsp14W6HHmKUpVNFtGRhSH8KYWGJy
ilaX2yRMhCYRXey4aWE9Vgc/StXHCLOSJJpHWA9t4FSEQpKHtdV2457dMO9rIjbRIRK+lsM96PmI
Uppq0CJqE2jiHu31K4ieeb7vJtIvjxZnymkHzC891XWRFqSNL2Ozq52YePZ56HDpOD78kuPgNV6z
J1Vz9vZJCdLpvTcCTttgCg4X4BM9qM8R6s/HUsd8ka1RViQ2I5LfZ4VyhgOqO2L1FnQyZO5pyofc
3WkhsrsFtbQjrXtAq145YKiQecJ5cbKAZNaMhNfbiUb5ZweT4XfJJw6bc6T0Nx2n/kh2hLe8zwh0
zdE0Dw14PlfhUKpbaq1imiZrg/sn/2kH/AZeiZCoW5+naW0ztXS7FLVkTsddNd9jrkKDy0gy1Nlt
Tpmvn2cSmlK/tlJsIElbbyYghB9IEAW47DD1it0Q2fWya2XekP4V9Xa1a3hP+g1iFfsh69C9v47J
rgqJPx5DaA168PSej78jdvAD+aGBQGJMo1tmb8gxzZ3tMOES6har8naEkCQd3vca69lA2ep2RC7r
3eDa5hPmmKT2XuEZ7mGIhmjeD9ESAV+wTVzLUxNGQXBPzF9e7J2x0BrYBQvxVlaggTYakTOvUCed
m1Xj+A59mv6+ZL4kVTJxoHjZ7GDSA2SqDtFmIXT7MfdyOX+QuTcQmixD5lQvWvMrl374iZVd2lsb
8x2Ko3ga3rUUYdi/daB66PYGctglDmevLbUtceeC+hu2Yx4BvgdbAuosDA0f3DScWOP0HJtwU9So
rHcy9NMzcc4abZ5N4vPBF0vbbGJ/gKMUhi0RFOlE53rre1H5o80oLkHWAfV/63YBn8ppCvDb1yQT
fasUdoWNgCgZv7E72/5MX6TQBx/ShdhOaZnLW3iURXLSQhWQYfnMD7t+aKX9SuLpBSdGxrx7FxUy
XzBS+rZz5STlOE+PNr93aZQmJYgemwb2Zce0n3VX4D13IYXl/SuWt1zT1gORQQKGKwIC6qnJ4pOo
SRLo7AYgbMWaeHaKcfxALx5KkDtVbDYK6vGgkZFfiL3ujHk1Q2X0d7EsXYFoO9PfGst4xSFP/Oke
kCa0aoecyPrKFu7i/Pnvy1mbPoBIbd9xL/bF/pTEZVGX7rlTQU/wQDPhTxrllQrExTbx9yg0Y9mA
o77TlDefHqhV4avIrSsc1Bl7BCIxCWEHHHU2/nit/fmHoTiVKVrZnKc9pAZPhxqsadRTHHrnYKTx
gWBYagx5NMBuFCrWv78uqkQOMl3FoeyZvm6oB1FXae6dOUMD0+xHcbRmMGGBSq51Of54XVwVMhyw
lFjKn17XbNPWncvOOxtnathwTfYuA3O6YX25JuW7qBasT0s5ggI805yi96WUrqpl4yCadc/4DdOP
CyaEk4gda8ZDHa75cTK5cvS5KBf8e0CJelB5SI0cc/HM+A6mmtxSdYbI9sDuad+l7Uc8xXdtl/wa
J05m/hwnV2b+nwdV2mfbwWHisvIyNr7J0Oepc2CbiHTDdthHHSkySTR6+z602NzGUJZPPY7Vvytk
/r5eJil1EUWpDKfe02fpL6IF/FCpMxZjjOpYJgi40cuVC3w+Y9YaprfqVV2KMWZdyR7Vm4fB0hqh
KYCuYN3u6Nr+stZkMLj7197v56uIZCV0V+0sKjse4tOhoBAWKRyTCXUjpyY3cZuD6YbPL582/3A9
nqK/pilnroLci+uZFxybTut25y6titdR5TvUMiv/vu1kfUUTedkg4QlJYsvQ/NGJWCvNFzOS8EjY
r5Xpz0PSRTdBWIqbAgLMP01JwtXUWtMbjA9662iyRo0f+qfM9QG65Gl/7iavO9H8U3/9knBvDWJe
1B0OddyLAmvooI4Sc9Cccw99fS7BuBae1b+qFHkz2aLxcXtddpulRv31RKInRbXf89cfIC9byKEo
QtnN1XBmZwkdDG/pDbukcmfIST2+/IyfTyTEuwzyu7+IHnVdmh7N2aoADStM757tyWHjj1Jhxz77
2lrqrN+bRxUtHq9LhVqxlNKHpxV08QK2fhekZD6qs5+hkQlDknrhWkBsT7rpQLHLOVO2N1s2J853
rxmCvR90DTyHvryxfeByo2iIV6Izt0mmCIWPGuOPE8mHWw+6x0FJ8q2w1ULw9UiwsTxl7cGtIr57
+Watk/DRVawC91VgxHpJS1ZR0Hl6s4SsHaGmoT46CwFAyoTifd3iFIRm2x2Jp8biFGXjeCXV6uIR
Ua1GLEKXmza3a+j0X8xDexgHTnlI1fNWxzuZxxyrMru4Mtv/MMpv/T5LCp1Q86yCrKJpApENX6EY
BYJkjjonJBtOceUeXozzeyZovna0Rdj9ML+f3sMOB1DYycg9R3ZX/6xEzyQgNfjny0/qsvz4exhE
hYDFlc16715sgMY6a5EUKhIyEOvHR1UHdrtdGul0N4EzYAaMe+uf2eiAgBGJSUZyvCFzaQEcAHNp
IEhqpjhJgZUP8y86RMG1T/Af7gOF+rVfSDGbc+3FXJpCkyQLVYOz2yf1rpJkGRSzW5xevg9/GsXQ
m6Tmg5gYSdPTu13l1CfN+uFLozaEnhLIncrBgP3tKKS/s1KyeqPkpEf5dJRkqkyDWFiem8H8g3qA
Dm9RSEQgfz+MsH8HXFK5RX/ydJil8cXgLaE8l0lrf3CwqBMHG1xbq57fMraW9IX4krNLp0/0dBSX
PHFKnpxjkAUMZwVJ6rBQWdi9fC3Pv62K/TJiRccGdWZ+L5iP1t2mGjAy5oMDLSRXrzGPT2/U3IKD
9er+zctDrbfl0arFq4Cei80yoj06GQz39IK6GEDh7AcCYQ4ZcrvGrLCgSU4n140AaFRQeqkaVTWw
trbo/v46sacwzVHPs/W69AMgz+ngZ3HciTu/voOPWO+MsucbD7HZlU3eH24pmxSznhMpdTzbRZOu
4GJzcbnOhSKaFORFDZFLkTMtxf7lW/qHOcI+1jDa+i89y6e3VNcO8JMqdM6o0BPQBuT4VFb4X8wR
j8Y7SavYWhCoXCz8WVC7MphceQ6LPjtwcQExDfYA0aAc//7VYiifn0tbQbiXbV6g3Eb37NHOs1NQ
tNQmpnMYTIeXb9sfnhCfL9Sy1CZpbMmL2+bmYdX4Rcakx+HwmhrUsunGqn/HMn6tVXjxqV4nPUPx
DnMsZXm9PFIVhFXHbdo5594DsRJTJsbaaatRnicvJ1LGbaaPhEZb9pVJ+MdxVz3IKsvTjP50ZtjZ
ktIOapxzUUVfGmrisK6Soz/531wXBLk9mA//xT2VzrodQePoXhpTJuX2Pg5Kh++I3x4pSNKbQsy+
By769yMxG9cD1Drv3Uvx/DD2WZtksYRi14u3tfJrqIq6v6cW+JeqLJ8TvsfHhFeLT6SvfnfuHq2O
egwMghQ+js4YToiKl/ZV6y//sXP+X+Nanj2rdRREvrxbjIPw6umzMo1Vd3PGpAd0SQarnuvqTact
a6/cAlpCRotDcQQnXfXlR3ZpQ2Azx0tAyX098XMOti82J8LJdA4kpDx3w6AJG0Ez/sGoYvhoudXK
m1etocg6iOTUEY7gkTtSyu7WRENIubJoMA68/IOeLWdUHXDMYJbhrEG56OK9LFnkbH/pi/NQZwsZ
bYAQxknaV4QC6+188h1iFPQqOEERiNC5XB/Ho4dqTYHywnksz5mE6GDlcXeapzI4iJBkuWSyryw2
f7goPgN6/YyvvtNLyZ2ZwWIod8nPXRfhj6wkwWN1IP72fUeZyR4OMYLL2V/Kp4/y5ccg/i3jurhH
GIqYEv4qu+K7+fQeGS8XSdAHERF8Sn5qg5zeSARe9Wc/pPVPSugAZWrfw9BIf6TtCBv2h3ab0wZ4
04aj9TCys/k44gX9pSZPQLZJphT6czxOwZ5PlW6PkbSIey4KcrmiwhXpzlcD3Z8qEj25YYstX7Uz
zCqQLEX7zh9oT23JsohIuAlI1iE8pKhuIN3Cf6wql4J+Gs1wSbI4avjjE4DLTYl5rSALJspXAHxZ
Qu9YasiYMzSZr5NuKabHJB3Y+7IAIbltcG3TnqTn+LUC/RXc6mAJILcKSDgbNydjY+tbgfihgIGk
+7aPqk9hhrdlmyR093HeZ/Kh7EZIXzGMs6KR3crVNFOxG8G0vavQXZK91E5dvplSWyFFEBYJHnlO
eN1Kx3o3IfBAgmkMLNB+zshscfqQtsWKAX6PpdZEBzvWtdogNszldkZteF5cyhRHQAbRu6JHrbBj
oxe9nry4zPbZ2LKXcmhdfM9TtTIZDf93jx8mJKsEkXQWYGvsqEZvl3Su3y+iI2Ejiqt0TSicNI3p
vpavam0B4AMjTiSEnTTV+7Yt8PBYAnLyEpXdWxVZrt5boADQPYcz3JkKqOSPMnSXt1FQTgZYVdxj
XyDnp6OpWJRkmELXIwiv0BTEl3nJ4NsNwJmsSIwDPA3X33YqzLbgD6ZXMlliklN7fvTOsLtfg1mU
/uKHeqAljc1nukn9nMjPvEFBsGNrkd1Z6ZyDB68C/X7SlvNRVoa6TNp2/Wd/VHOyBwzqfIG3mf0M
OvQNuzZW4T+hOwGU81RCWFSYwsHfVYO2VrdDya8dsBozNitmAs+k02eMbAKKJhC9T+GwiB9ONnK4
Q59m3D0qj+GeQ0rHnPSY0tuqS9h9Ygkuf0BLSqJdYscJD4FD3smaE/NdyaW/jRxvqHaT7BdSuDlJ
+Vsn8t2RlFbYNeRYij4/eo0h9wBAc0Bh1rdCahG+DexicmtyuU3SON9UAeBj39BrbvlDsMkIYxKD
oHEHlLgLFng7s6ry20k2pbMthTRfzdLWb8Hcxm8IlgE5WXhTSuD2hEt5386ozneFLKLPdugvBL4X
NDzA1XVvZy+qP6MiQMA4ZjESjbDvJ34RBF1ylBdBAlCy+NHtXJWtS8c8TM+0woYRkgt7pu0wyMnf
2vkYfoHcq75zKDe0Gh17/CVIPMh3EJr4MrV+VEsIsFaLII8v1gPs8eUb5L76R9HGzdsYZvNH0r3M
eEgsouzTMu1eTTWmZ7J6yTXfhpAlPvs4wr1dNKA12mYW9Jyt6aLkp05JUzkSX5E7t1WwLJ/DbI1v
MCDE0m05Fegfws4338lQsPK9t1Tm7JU0h0/LZJM6DDokA8Q2wc6TMnbJiCC0cSwAi6+Covp7n3aU
7qLRXbN34ppEQbUQwisb+352PDva0wpd3isALxanfHpIezE2ItsAjSl+tFgawBEqK62OasTUvyk6
lEHwsqk1ognDSmbD7lRkCSBNOuuMAK1tGXoNmUxdrvnlwdwNG2/wSR7p3JakkK6HnrOBDaBp8mH4
JJAonc29w4wGDgiQvNnSNekWBCnufE/8VnmSAMNhtwJ7VLsJm+xbWroiwsFXx+qwWFzPbahj890p
bb4F9OSoJMyuySUQ6oyZ4qiaMMYh7MnOhi9Unn0SvMCIWmktTqXnchXLUkc/oIwLH8QwxtytUOw5
8K+autqaPMJO7cjC+eRUNX950CnzVvmlyxLeNyFoIZt4n10E//WA4oWlWtVT9LUmkuL7aNLK2Sx+
THRpaKsE65a1Phv4v6uEzW3BJC+hP23LtoWzqfOkCPYV4k3nU1ilLauXu3if6xFZAlg4twb+Zw/e
Z/C6I18XilR0nRdT/GoAc097xSeNsNe+UTE4f4Eegf518cXIqb6tcwG2ty8VmwEQRyn5moW39IRs
V1lxashc+p45OmbqAZL4Uo4FMZNe36ImTAQUQ1DNmVAbNB3L68Sb9dd5aMr4CDvJ3WeZ38cAieEr
4njJG4+gXKv92iA0KXE0KfWxSpX1T4J1kADZUHknLwxjEqXHJPnZwQ5ioemJIdoRKF/rE3qc8OfU
x/XDRBCcIl3dAhGvU4d0apRG9D/TNGus7WzDUkFHwEV0qNTCHZU2AWuqdqzhdtCT4sMRDW31Iasj
zzlRZJXWzq2sfNi1Mz9w6xDAk21JJWr00ZoGzL4oQRY0d8at7ymZZVCJ4R/5KxZzIF68mdA1bcE8
peThKrfzt56GA76Fn9PbHwiXgt1H+hWE3tQNzY9JIOQF0xbxYIGQgUsaOsv6TM5LK492NgA7SGY+
bFvLtPSZ0fkE72JQsZt56vRPdyimn4EKQ4Q8tZoAA2e6dUgx0F0AkI3Epy2VldhsekSFnylqOCs/
eHrgR8wPbuvO7wiwS38hI/B/DkT6SIA5HvfFqvkhVmnKfe9NIytmFn2xkEn8EqOBTd4RT0gmbxxb
emdNSfBzDNr0Y1pK9Rbhonm79BOxJDwGu7vJKnc86b5BXEEFkkoD2EBn2ZUWoSXAaKVaC7X/i73z
WI4cybbtr7TVHGXQYtATAKEVtZrAmEwmtHBo4OvfQnbf15Us3qT1/A6qrESSEYEA3I+fs/faEhK7
VqrlJd3M0F4EmTHxKU6b+pZVSrZInTNJR4grprMraJpt6jd9N39vaaWRfWvLPbHwMJEdN28KNDiB
nopg0wFuRFIBN7hbK8KBWKlPqXrmEQ4GWDpKkqyY9E7fnb4wow0Idl3yiJYb7uU2TIBj2HOveIlu
VVfCyOKXJAh5l5miBcjzVJHWbsW0BTykPsSmO7H5PxD/KDm+PdJzM7vUKbwx1Ii8aGuEO2sWl+wm
afLhWOha91a3SAD5GIAe3QHMaO/WcUOshwZJjUiX3A5k9vnK9oZBnWH7DkWTUAcuTwvTO0rFgj50
5U5xA7zMzprwWgijR1TSkuRlc+/DnK9hB3goESk1ZQDalU9JGPdrtdOc3odxBKhsahYtz6K5uW2H
IcU9ZBpkVaMdin90HBnkHaXrcLBFJMat3Tdv8hi+gYMMY5cihbNfJyfTpqHgvGtyM2r9wECqs5Cd
ynOqxSgSuc2skzB0jOpTosaQbGVd7nzdbk3hqXmvBd6sjPEZUoRGA7Hr5pD3Y1UE6qoiGB4i1Ype
5DqTT7OclN8I2enPEmXrd8XJNGj7I2AJPysRBnllpow1A9k5gPrHYwu8SZH4VuM8z2pfSyRhbptM
5b1bTqV/N4NZvQuRiddroVf9Hgaeee7Z56aVNQv7PAadgnoxTSaw7Z3WUt+jzwnWXRyRp+JkifM0
K7ChCBkr+bY0mx3U7zupF4QPdspwcGYotkBsSRxlNY+k7wsH0XMs+r2QQDNtLzj49tBDi2q4l2A3
3mpdSJB3pasw1CJl1m24kyZFR9pa2CRDOMVsXirfIbTW5hLLWv8WyFFZuXblNAx15rY66bC7iIju
hWVCLjeQaHYkARImLGpqvTZJKhSYiZ6QrJwls42uw4m2oxIkRwSLKnK/GMGyl1ty8gbXWHrWkVFR
8lLXcVe+loUCatKxvGxSD1LWPgtt2IoEMLOOLJigmtEPJ4nbPQpItLbqq4qULEO3VyZK+6mV1hPm
pnuA+JOKQHgiU1oTNXuyyIZX/CgngKXdc9qRERyhqKUI5J+yxrk1qAQuiZyozwhTiSCdQ4a96y4p
bVK6NIV019A+gwowVjURlKlV+nPaXmsDWyDyUzDCXZ8oK7oV6NQSsa8G6zbWiaIyxnw9ODox3gHP
nIcInEOUZBxR++xH6L8yTE9Eh/lZsxq0t0FKLg1SXB1VuKcMseMGln5RG4H0k5iVFyVQ55U1FuFd
LkUWRzZr2BdxLV8loeNcKZ3VKi45WPvJKfeJRZqIFOvWVSd1JJ3DQyRinaQXW0cFVQV3pFQZcPWC
+eg4QXozRUXpy+JViv24HYfrQTXPCdIvMcfbnvVx8Zsz+ISBIr8OLIlG2F2GOX0NVKSgeF9WaFo9
YUqeJWrwmwm4Q5OwJ3Xb5cPFsmbfLLsbOTyhHPWTJPwWckpM052sdAIT53CXySSMzlmFCqpXvdm6
qykTJXUmQr3yOjgJA/3xcCKKUtNc5Bm0lP3EjJ/m+WD1kIN6iyQDiSx4CTGDy/HDj8Z5lcGFleEy
ESFRrJiJzn7gYE2t+ArojfbUAiSy2EStuhDorPWUqySFFulB0vJm1SrVd2viaCExNzpa0G8e2fF5
EpBhq2KtwDYTnqlE08bISA82TdBPQbstotnX2dN6p2QTENlVklZQPtMVUVOx5/StfhUL45hH0/c4
y2efPMR+ZeLq2jituMntML6Tq1g99F0jf+vE1O6Qxtm+ORPVmQ6OT7BHuYotu/WMwbg2cTn5uYSx
JMluIlOTDnVSFZ6Wa88KBasXoccm+QmcB4eAk5IXDaEGtfNmWeWrRjPPV8zMWM2cyT2jzk7EIG5s
9lkvU0iw7+r4hXlCfQgF7OfcrremXN6qWnIzsTIgURzcUZg7QELfJjW+08QDcaPf7Q5gqqbsK5tk
cbP1nUnZ6LF9I7C0Z3J4L9sz6V4NFoje5BTDquBA+PAryWG2yv+qEANUbjvZL2mkPTu6/hJl2qNG
11NF5B8QFB+FvUdQMT07Tb6fYH5yo6Niru5VPXyzmip8D5N1xtILfJD9Kw38bJiexzkrrpkpIngv
n0Kpms6ItMdbvYisg0LKqWs2isfzu0lNUmX1lGLdaIADQv1V8oZ4nL4SN2SFjq5q5e2eHNUtCzSy
gyyVZ88IdYkDo/3OkY71xVB9e8lhLpN2bVD4uIScrNu2WpdR+5KQj+QtSjmDk2NwpFIuv+ux6Xzv
Azu55ckXLjwbxr9K/xRwBCfkSDsRlHWbqmCPJDkcz4FJWhuT0lQmgUqKCJJF8k+Zfxgl60zamqeh
Hxyt8oXQtXjdRrlIPGHPV2xray23z/hZtzUlfYdSD9jC6BpFoRIsPQrfIWjmx+gQtOEMDmYXsQZb
fuFe+TaV93VBH0RId6QYUPnX+j3ZYJcQODaCKRCsvLnqoI87kpkCdkuZAUOndOZe0Upt7+gv3Oez
j1geagQ+Q4DAkJd2eCauRZbkqVvTaPGJblX2qmhMxydn0PECW0MRJSAuBnk49b6Ta90SexZqzGAS
Ma7VptgmeV1Y7DSKQwUst/RbZHoOHmlLdMdCUjhJ3ZrCbGfBxTM9IUhL2tnA1FeArqLkxpGJYTjJ
TaJKtzqYNOiNCGBN+ZllrbE8pbY0aVdnZdZcoky0jyUCXC7oWDXmmXZhIq2HvFCbu6kg8MeN5krs
OjoYGaxPRoyEO6L53zCeC1Hg8h9KDKRWNLzVDE8wEzQyN2bmEOGsF1UFQq4KMru4H/gm6m/A/Cdg
/1wgX++G+JuuVpO05sdZyGmXBQQa2bm0SlLUGKsoaVCL20U/IMzsxiHaNJFWkUOe1uU7zlhpdBFH
qVsEPApdFJT178VgsuW1LfSGTV9U7YOai/ibU2jxo1YkHUxM0RPPN9CdfiLjyrphG8AlMfR6+Upf
RdU8WiojKYO09+9aGbm+NxQg6o9cqIr9ItMy3SP+qrgaIo3vDC2VPu0yFWeVLxOdGF5ohi55s0Na
30aR3cI1iaIVJ3/SSdXG6TjfihL82Ei7tPdAyKUD7HljeCOrQfCr51HC0qGMBrDTqqlu1SGPz51p
GqtQxvvT5cl4FrQz1o5ciWcVD1O11QcsDuuokRCFo+Wnrw+entZrDweeqaUxzYc6QgRFa3fuh6uy
i+I39Nf4SKZYTjll2krUsOPHDcVuRyCfRDhrDTF0eQam2a6e+B4hn7Zt52A20OIeWeysiW9WHcia
1wCdTvlqcmpYR2Qy7WQSa+wTwwbaTtz/7JKp0lUPbAnZO6JjhMK1SibASsnU9DRbIP78qIXb8U4e
tUnjzACoE6kYVzDJdeNb1qYRIZ8T4SpuSMzKVTQTlOEldVF17F+Fww7u1MFdVmfDszIVQeCrval+
J8MEhX4SaJPwpjIbcj8rTFnZxnJrDzhzsvSmma1TSMv1NelAxl80srP2jmEGI/ukPbFyNVZKn5p0
s4rVL45pSAea9N46Q/aspZN2VCJtlFbyKFOf2XVaKau6CswGF4Q5w+ifpNu+XhJpukGv6LArsELc
yoqVR7ObrVsnKESxVkn1uyb7o9DcPFGaZzUyq/uqnvNbgyir1qVPT3GmtSSxuZTIi5QyyDBWyPi2
NqWIh+yLscrf5xy2jjp68dipzFU+jm5nHuRGpAGJvCPMfngx3WXWzeaLV/n7zIpTEeI8EAk4+1QA
hr9OJjLIrIQI1fJukiql31C6m9dOUj7VSBdW+OKU1UQM41aFy3OLwC/bD3Ti1lphBF/Mdf42REYA
jDxJY4aGXI052q9vJCmIJNOUDF1uHaWmSxwgTcNCqobjbETWFx/77zMrk8AMGekV837V/jhGHqNM
SVPYezsySYA3cIy7H9hCVpNp8ORXhnn3xQhomen/OgDi2+TLRCi3YD0/imSVjvuL42y3s1MnaN6U
RjdfYeaheSOZrqUN2SlO6eexTkw8DXFj2Dg8OYS4Akvc/P69/O3GYp4Fpm8RvMHWZOD664XuxNBb
IgmMndrrFS8zNptSLcz/VnmA0oYwUxsNNDItPIq/vopSx4DyDWXmCjf9xinS7Ejg4Veinr+NepdX
UYEtIcu1TAgcv77KYGcCFH4w7wJhEt/MsW8rTK2/J4ZW5rgVdmstIM3k9xfwkzsV/yEqXRCl4HI+
Mi/QdBnYNa1518QOgzJ2NIZHcD6QjsxfPBSffFeLBIsIRpQii3bp188Hsruutc6ed6Oaz+9KW2nn
0NabL+6Iz64iqNclQ0b7KSn79VXg/o9mPcsz4TMpodVGZ1Zu1vfRumvrcp1rHCVlIsy+uIw/Nai/
PBN8oAUegpRPRlbxUStlRKQaSrU575hYkexKdC0Vptmm6ne6sQTgTPAvumWcNd4b2jA9TnRNzeVY
5KS0zhqNRE4xLGW0nOpHtQ4lmrlCZkbZKIvZ6vdf+ifXCAENYgygkBwXPqokRtsi4XscEIEPdLx0
AVG2bDOfMJnWl8nOcKMK3evvX/NvqxRD7oWKhjiVr1/+6PaIM/x/gNXnXcSErVHj1M+1hLlclDwV
jH9//2KffUAKpYXczApl2h9uNWGLIabikncAxQHclWEfha6Q4nY1WJF8U+C3u5unWHn9/ct+8jCh
3AdgifcZAsBHQWekOyMeYovOXZulh8BAPUFG4nApgbV9cTk/eSmELhDn4PUsqsblCvxFqGBOGXpN
oY47knIIHXOA7LtaaHW7vCjSL7Qgn70Wz6xls+AjRfmoJLOjSbOx9847p9WrZ9WYGKRqNJPcLJuc
L4TEn9wm4H9B/KDqh6/kfFgEqeEjvTE6FsHSNEMO2hn0XDtP9yFfJ2kWiG2+uFc+WZYwTgNmZENb
wLIfXrFhmx7lZQVMg1KsC53wGqa52s3vb43PFgi4VUgpVVY+9CUfhKEQ89GWK3ywFNDi28zde8Ea
xaidEFT1UTJ7+ZTHmIMRwxbXDpvpgeGu+TrmqBBdVYvHYxDE46qLA8QUtAzDDXPn6Ytv+rNrAe6O
6t/4KX/58CabuCirWpfmnY4wzW/mpvTbru2+uHc/e5WFrctFWBSyH6kwQzg5Y1870y6YbXWTx0xJ
hBJ+JSv+7K514B2hGDTBEdkfTGxRrrRBH9TzbrJmaavm+rCemMhw7Edc8vPL/T/m/h+U63+5z/3X
9vUf70Ubt9P5NX//5x+3U/0rcP/nn/8XcF9X/0ReqCNQNqjMZHDK/wPc14w/iRqGU4dPc1lRFrr4
v4H7mvUnuzZrDT/JDvXTNNSUXRv98w+N34f5bPFl2VjQ+MX/DW8fAdvyYP9lywbkAyPUQmu8WD55
uQ83SNMZNaITiYBqTcpp+2opUs+IA+h7kU1ITbCLqiSyxI2avy6tQdnDK0gRZodJuc4Mcqxdo2oJ
ggzMlMENmp58ydAYOzqRuVzkzNp5AwcG/bLqWVFlv2E6L+hI1GSSVm7Xtba0dzp2pcSLoFkYO01e
PPZ45h2fB0QmYKTlsFzjmjUj3N9lJ5tj7nPqVeBcTgoJUW90JzBKuFVtR06+Vlrio4uzklt6dxtb
7QjD3J6IxF2prWlmFmKFMsx/MASmKe05RPWsBOOVcZtnVtfcjIFgBpInkcHcu65V5EDkh4/GD43w
YDv01LYb01NHQ1K+sun4fiPOil2IeZSq6aMLzzppH0SWo9Izi1FAQm0tGmXIxRTVyxw0XExTqQAD
283RtbyE4TjdZYnZXESnu0ALFE/F2be1CiV6ayTzgc7QuQ174BKjcVSzdjPRY09G7Z1BEE2xwSLv
hkk4Jw765AVRuO6ETAWdS3mSUJTfzxGqHEFqC218eAVGGVFtOdKRt/UYpDrXNK7EqUn1fZ+Eh7Bt
X0ciDatwzaD+gIXTZ+CNxMcOJiLBwITUemTdmK0Bxarw8Cwe9Wxaza2+tcp0TU9OQy1VPQCDOFVc
YfUk5aXYD3VzIQxTpxcyAQawhuh6CItkTcD0MjJvu/04Nuc5UEl9thbiidER7URCw9Osl+OZzF0d
yJRylOmWFNwYgTVtQQncDrxJV+nCBzOKMI1HUnqdqz1zxKlXEf8E23Co601OBNhqtDFas/3dM+qt
CJ3E/ZqrEQyQimg80Qb7LCFHp58a9ZQic3K2caDJR+Rut2xnvlrnD1Xahr7j4DxP645TCG2USnik
g0f3fa2We9OsiaaehI1nO4wOsvNOJRH6BUtzDh5wXjpY9XGQkNvMlqfJkroagn1pT2f4YImxKmmw
3ZWLZAm7OM0iXxmQUnHKIoUur7axUd/E+ly7IGWLdV+P59jiYE3UYgajrzz3mgzpoXWIRnC8so7K
rWFON70otxZwC3+Y22IDseZeyYb1QmdymTkNV9CBoRbmiu7ByeRe4JhHm0ard0Za9WiUyYk6ZXgb
+Y/TPsq6+RAUZK42HX+zGkLJXYoURkhEw+9koZy1gvYigAJChJS4+qbgVFAL2oX1mOqV50TJd4ar
TGwIwX5tGkM7oizHKY9BaB/TnDpYZqWfCEkn/DYdt1Wg0X52OoGXisgABBkBuqm5Ivu0KbrIo0g5
JVTdrplIwanpEMap+WQAMbCdK5XUsX7lJAoBYnozvsIA/T5oSrGu2lw5A4ZFVaKX0nQs++onEnmM
vSnip9FOWv4wyNJqkLAL7K1QXeAg5pI3nOsGRIF2B2ZgQACoKuGacQfaBVqamynvDR62Ao2X29kq
KeGzMwHzUdOw7450WpL8kgvpBxDFSxNVP8zAVBuPQbWpXeFhvmtGNIhkj9+lVlV5VEpo/dp7WZTo
1lhrj7IR7MNaf5qsIpO+5fjcYJkwL7fLXaLIBO7Zck5DNUDSiJWPWT2pw+dRqp2TaivnuGQpTGOH
eWpQSle6Ge2RwJ0RkOoH1nNkGpl+yfqEP2RLHSuakzG5b4kMQ57qhSZmq0pTfhRJSdxYZqPn6tG6
Dnnwo46sl8yRVlrPyMzRUvRKcmWvpzF4DPrppMAM2iHsnO9BIqFNDRyxS3qNLFkDglxUIpkisytP
X8tAKi5hMVBcg+vya3xWaZFcaQzdpzSsVbdM7XaN5lBZS53CndURKNimiy4WfaKrOvTKK6P2aQAf
lGQ+NTpzR56nJWlplB8VgRxVd5pIulZCYRxoWmEr4wdBpJa3qFYW5yb/0mxTw0iZxHZ+Z2MMHhoZ
YnllEB+XkAEatPSUzMgetoitQLcN0o+RUQtrjuHPzaIfLZscRaF1G2jRsxEMT5ZRWsfJeWgLsS1t
scabCB8ka45zEHhTMu86x+ye8oQ5Pqn1u6I+GrQIaMHiw7mkTPhYORpB15l7vxQPYS2TNxUQF8i5
j4w/tTqMTTp6XfzGSkeadxQapxFb34026rCx+vesylY0sriCUtOkVzGLw5Rm1w6mSEMZN7g+j/iK
I6As4hKTauVmuSm/0LC8ISnkmEXajWkj+zX6Yygn/tgQrDcHFyGak1x2DQLNPPDMUuB+UaLym8Po
t7KM/RApp5xRDdi5awRJyKjWYxa7ItgrYeuNWkEdUPqRPJwkgsxDNEpeoUj3UEvOZiVdBEMpLyxQ
B6rhO4vvEO6swCyQy0WXmPH5unaSoy39qJTrjnhVMrXXFAePPYMoAPIJbikCEGl5Mu2N042ex1ns
DyJ9g8XhldWdqn2zB9IMkBPXyfeOTnI4lhdqg7XMwFCuT0HMVEWnsGCeHpP+UC9ySXyQiRR6DZNA
KYq3Znuupdtcqh9Ft0NmuSXmmiU58MP53WbYXVcZEizJ70YBf3jY5kV3NmcWn5cZcAhDA88iaaI3
Lc+yz1iMTjyyV9ST5DhS8hCQKuafoGS2ARbjOEGjW23CuN836rhtFbExrTd02Rc71q6ivFylgNZz
YP5ITKgvng3pmGs6RCAhK5QEnT+TSZh3y6r4mGaWj47dz+Dj6N9rWWWdAs1F6DXXKyRmrQJxNJur
OtA8Q2pWtiSODuGmREYPfc+m7ZTXnI48PdL3+EjXEYHOxehcKoQMDXlpnXklGuAFPA6YeqJEPRUl
5zgxONwrslpdgzCiFqFGRmZk1AO5Omhb6Wpr6Ajz3axtjAmuUa9tIohcCjMqKAhv5Kr1eywuqW8F
44ZGxIX+TeuaQglavuyKbTicm+tZSOrO0IdiX0pGvA0n6lK7Ww+iaU5MXHn2i/apmTBtJRW4Hxfg
F6GiZoBYVh3im7y+WFFSbnvG1X4n5otqNwel7g9qu6o1e/JVq5SZLgP+cuUyvTG0vHoYETahG+Qb
SK2+cryEXL1S/2FN6ZXjjLuQH3EH3fGBDt2GVCIeofHdti8m1DaTss7T+sC4j8jaajracnQrNM7h
Bvsdz98uyzZlm6DJ14dqxV8ekMUnvRii/TA03N16gLCoNil7Enkk3VmNXhFL7ywreSxDOj/FoN0G
U7SKYmezMM8mq9npRnan8spFHZPdQ74qo/YHPe4YyLdEqqpnvb0W6nLHa5lfddo6LiykFg1ygtgb
SkKSY3ni++XCEKCd4OElLwVGXF7Z25h4yPVM5ltAcTzFhucAJzXjcZuZsk86bsv4tFsxE/WjIF9X
kvykxdSao+Ljc7zN9fKcjBNppJZ2D7n3cfkps84e5DG9jRPpxTHSk9W3N5Ii/2ilnkmoSNyakoAx
Tu+1ItVdwE/SZR6KW8wKa4aj63wUJ/S2e7Qbe6ZF7PWkP+Knv1X05p7+h6+V35qMx8vSuRxJfpAz
kzvAfFGa8dnphme7ZrDVyWicmSrFo7OW1HDJrrnHHgNvzNh2SIvXSUe7jZRSpoutrN0PloH93SSC
EdP6xM8K1lyZWVgvx55BPNgOUNXKikhelLqIPIiK4GvQ7HyRs73As9YcCoj0HscN9paXto9rpnmj
2Aa14oNrW4lhWmVTvOpasWq17DoM9sxmnwkuPqTcK+0YrvIgokSKZN6sipKkdtYol/YhnH0pr0SI
vGJrdBynkuh5ts2JUf/UbItKflVlDbV57JbRhLKwvCSQhPRFJN78wIVACFbpS8J5tRqJ+B7rLsz6
DSRTt8gRlvTm+M2gBSipaJYrFIGqEvkY/i5m0qNIcSB8afMBbT46eMPYSzA/DuZIda0b1dbRCDxl
/Q3nbUQHGUid8SQP8sapppWq5mtrqKx9VA5ry5puYiveMYE5z1FxDIi+DKhUWGVAN5UvWWquSA3z
BzlZqRbJh33v2UZ2rGBzRfOlpIVn6U+IAlda+4Om+Kqbi+t46j3yj11UMRR/rT9yjfTiIqMUgM5Y
+gaVcTBQVYXy9ayaW8PotySprNMQOTRZ1nKevJAPcZJM6aFpL1Yx3gojOjXoUpXwdaCe9MeJDEfT
PKWkmiXt8FD2yGWjjN1jRvd9V8GSjz2tnhWvCc8EL4ZeEEs/TI2QeHsxvdTzOmjC6bCMtTNYEJyr
OLyI7C0NHSLKySKnzJPTkhNOUDcTpyHNTh6ZYONbsfWRWryby+Ati2KJAbDdjfNNVDrZSKh25egb
S1sQX3M+ye8Wmoc3ZWjDmxonEh9cic3XqKrzF0cGYeVpWZv/qIOCZV0kCdsLTK0J+05maYiKp0mc
osEhdQnTUO1LKLRSjxBO0bDyS4nE0SZVLj1nOAm5ndKYXmLiulhiAupX8jATqrzIxnVvoYDFTRIE
RFYS0zstR60wHNiz8uglsyFgrRu9lveM5nvTk7vOZLdmFj4Cr2jwj+aCtPi1pXXWSl4ss5ZZy4WH
qgdkoxopZ9Mcy0d8RtqpUyP5RRMOfK8ulznzZypKS3eUpok281isopoi2QeO0KJFB1JnutD+8TeM
APELsFY1+ljJLKpDwcWluurhtvhg6sz7kNk4SzcpUmcj7u3C7zSFEnAwpvoJqatZYdJhaO2rGtqS
ddrH4XG2hxFhq0iQLKjRcBdKXXUc1CU7ORGMu3PL4qaJ+yK9w+Cf3qXCMe4JkBt+oEobKn+Wayfj
cEdIrwehGmxk1iwni2GU2V4NWEkFAtSMAk4tseGhUAgDFDjCgk8bInaE9ciCQcpYz3GTg3Jt3jAo
N+6IQulZWaY+yVwSmgbpmDROnnntaJEO3JgFDL4B3026QjA32j4AdNRgDP20i65XGU9/11kXW2Qj
baaq7A5UljbCPsXqSi9FmESvyZ4IkmvDwWgRpykIn1rGDpQEjjFT8S80QxyY4Wuc5tKDUmdTuIGh
Fsu3w0B4JKueLj8P46wYXqMmNeFe0vxWxgsctUfYYuA3kQv0GsOk/Hv48n/d0D8gVPyuG3r1Wr++
vWf/2DXZK/Ybkkd/tkp33//5r5/8nyBS9c+F7a3iMsdb+xMRMbw3LX9IUf5UHKDKdCUReP9MG/13
X1Sx/lQoBjHYMz01QMQz7/l3X1Qx/lyQUXQJGDrpBqFd/1Vf9NfRGXw9HU844/0PRn6JEqpMmS3s
jTo5J2D61SDfpy2x4aXuz6O16zXpKbWK88gcU601ig2id+AubpXA7Fx4kW/FGHhSpW3/cg2v/tWQ
/UfR5VdAJ9vmn38Yy9DhP33a//+O/qZrMFoV7ubU7JNK3lOAh0wpyTenwVfgM+7WgFdtN6jh4GpT
e7RBj5JZ3shkNHbfRaI+CLtVOcPMe9xtr7rFNqZItuVj0zDQpVt0S4vsznJaa521EyLtGUuXWSY3
KvlGN4qOKSrI5X3Wxc+6Nu/nubyb8+TMO6fB13CqHuthWyD/3+a1hEjULtsV4ikO1Pr8btjBLsxL
H3zKlVyWdyiq70Tena08tdyoifAYGcmThpHDE5LyNtTyg9KN5qbI5NvJKEO37Plb15qXGY397y/o
T8/4Zxd0udB/mRkycQdnJMZ+7yQZZE1q9Q5FlRdGNgHdg+Iii6G3QQJ4rLhxUB2nKnkuC2tXhlSU
+hj6fYO8whgQqpJ0nIfmO04mN+9fOouyB/xVmxiSjwMiJBp+yHdkgqDxUmFQO4nar+opX/wFfYf/
Zsw8iLmZm+nmnaUUiovHHBuFtfv9R/3pCv/so34cj46t3KeS0++nYLjKsuhQF2SX1+xvo7lt+4J6
Qe8z2u6B9Rho3L8M6QmNyZJVT93uGq3YDmayjqvwlsTmDZSUt85uATg1GImtMHvSSo6M3OzFdTSF
V10ovgK1/VQMfPbWP4hN0tLpsT/JYl8H4Zawe9K89zFmBuSOPqPTDfHiN3ZNuUU/2nKy596UH8y0
9Zw88tN68Ct6AV6WcvvS8oGKy01Lz1s5OgTMOVZ5E47D7e+v8ofZ5n+e0GUE95cbKoIfQf5sVO87
MmoJkvQLNHhpj8Kr74gLxK9SG9w+dnmXacntXKO9CKJQ3uoUKXVZHXMeFWSyXwmifp38/eftLHPH
v7wdKM69Yhh5vbe1zu2Q1hkdT9b4xfTyA+zzP79e+/XXU72bQMhrQquAEItMILvlkCZMSLRGrzp4
sYvWi2RE1bWubFjxQjeKUCRnKkfeHOBxIkeXIGwPXcNUIszSjWYg8rOy+Blk662iNtsysd5//938
L8v5x6m2haR1nJYSfiwyXw/fHVoqaULNY1DSWdYXS8qHYKb/XJMPQgsIyU2MgVvslXLYqWZJLyLn
+oSbXsVRppS+VVfEw7auY0xfzO3V5Xd/9oB82KmCImyKMSsYrDgzpbZ9SFKbvpMeZaCozR9AAQIf
/5V0n4Ydnchkm5jGelSl2ZfqFvQt8zbKKMqqLJSfEoHkvan7b045sJbZ+D5hYnwVUvMzX/Hv7xVt
16/3jGlMkhlMdrVvh/65ijmKqKjb2acoQm0d42pMJqMZOveq2qwjYx49W88fa2pyPMZGRZ59uJrk
9invJD8Iw3OrDJweOdGBn0wjoMJj/CZi9WYgvs2l5pA5FUurJpe/YB/+L6sRsL9fP8BsNwJFhib2
hA7SG9cLv0Fep2rmnTyrj8bQwpruNrlOWRnW/lSZa9D3bmdIF2xRpwlDJnLQa4mY5VntboZSPkCI
wxidbIMc8IwWiq/yMH7iLD671h/W/KKQMlqxjthz5NGZMzKem0nN4kwZ9yRq080Lacp70dhNbj/g
4AuV9KY0K/nCLNd088wGrrw0JtKQ0IJcZbwb0Aoqglxb2KPNFqj4vTQkDziR70Gwvzjgm/FxZ5uO
WHq5Ucj+0ji2x6Nc4nKcDnYOrx9I7J1WfCWhUJbF5rMP+WF3CETa2sCAq/3i/TaL+GCawT43MZES
MgCs4pxymNLEwZi1tV63B4I11kVWSF888D+BXJ+9/oclvyDGriMsodqnZSZ72TxxHM8pekzw0FcV
JQXWEDyeRU6LWB6+pZr+VoGwwT5roVZ2tHqDSMaVbTRE2WTw2HbfR3pTLvp0HB1NEnp6znnYq+A1
uPgtcr+a2+uqSvXtGHoWI1mtqg951h/0hZ2IPWWgr2IbK5xLzpqZ1NGGKrRh7rHNAvWVfF6b0qxH
Qp4DSVAkqilZnu9nO9tpqO5cNiXGIEK+gYc0YJ2rXwwMRYDsA1hndMdJsTv3RXtPw/gx0tLnnkWc
KOTymIfatooYrQ6LiTHSn3+/bv8kd352gT9sYpbc/D/Ovmw5blzL9ot4GgRAkIzo6IfMpObBlmSr
7BeGR4IEZ4Dj1/eiTp17Jdjp7EJUvbhchiEQG9jYew0TmIl0uCIzElqddU965BDfA751N6DLCa9m
as5YD8aaNxi2K6caZS0cigfcxOosQiqCrhD/EssW6TnkT85kClsT+Cdc9XhM7/qtnvPnub4oY/5u
rtaNODYm62BOPF6lXN71I4qSd6BTvOMMIvs9SrIoC14FU4iCTwgYO/IC8ALQIIWCeIyEQWfl+Qwd
gEauP4u6v1fzpzUrb0MvOu/gvttG3UU7g9oGji/64mi6sPOSZ/hZYVEEFj+KW4e+gxJR8zmNQI5i
FFXNsH8AP+kazi7nYqzQMfVBk3tfihucvTsPDYHx+0xDFJ+A+pBl8ud1OPrNNqTJq8QjhSJjLqex
vwrAQwYCOy+fVK3CgwFy+NJH5RQsHYCcGijm7xsR7bEzycFb4/PBD9YvwMVmF7xAryOv4GOhCdw4
WQfLFJ+O1Y6hxXChF9D1Tkz2LfzlP1c2JKzeTha+Oj6BsYm5AqUogMAH+tWXuSiW27SWKXLl6B7k
JbAZtgAkqBjtOXoG+yxubqDglz3oGkJlOxnI/F2UF8PjVEUgb6+8vwWbGwT4ujEbldPbI2aLROgT
+Yw4dvBZt/4yZ03uQdbhSgfEHFYOwx1llLiA171/BgmLNWGy3RoUxQR9iWY6jBW8hwCeA+Ij626g
E/MQdul9OywXgd/KfRsgZwYNF/65g+D7EaydXQ5AIsiBhYFmQlieCWgOo8RWoAsWorXcoXy4137+
aYizdwYcpz1FJ+Oi9pS6YLSjAJiCnFlK/EbngyuJ/sCyaw00ffqleAjSDYqCrDHVJfp+Sl+MS4mq
unyXQyC8RRHqFlF02aXZXeTVSZFuyJkQtPEkY6jVMcH1ZboohTjasnpSz+d6FM9GGSTVYZMlY4TP
RMtySsIpOqXlfCTp/QVF53dKDHi8tlepB0EECM4jW9IT+oVofc/70agMDgCd2ofN8GPmFL7oXouW
26zbJK6HCbgOHSRd4z/7OrhSK3s/FuyGraj1+x0L7mc63vC63i81809cUUdeJcL2XW2mtuZh0ZZX
SkXPcjSfgX+q0HZAZ72h8h1E758pDZ8BgLmfS23OYTKFk1J4YDZvcBN4Z7yDa9eXpcgf/hxyR2dk
ZSYMR66cwxqVjM7P7/2lACAsH6lBj7y+kJ6YPgY07g6grgWJ9Ll/yIt6uig776rnjQzPccBs3W/U
jG5Rn8zP+yHNTsTVi1zdb85wW/ySjlCs0Ia0V5mEvgRB6XcXMJ2dsxIUMSRRMFNBwyf0xL2BIRG0
UgzUEURAEnitgmdazvxeDg0586aBop4AslaLjXjihjnyvhBR8Paw8tc6j9rBH69qri5RiT6fQHQk
XnQbAvYhEOobnRaqxPvKl+8dv5Z1A1e0ghkrEIBXae6fG5WekyrYwEHRtUwjKFyQcx3Hhy6A1wnK
t2mRftCQdqY52F0tnKkPK1vfRdKcMDl80X//3QeyLll89GDqfH++QvfmAytKWF0btGAaNb9LC4gu
KI06ChqiP2BmdQ0+6yWTzSOK2ZBg4GuAzo5XACuYofgLSxivL76IyDsB2n5RjPzd3H69+Eg7ePNw
NWz4KdRwss8pcuaf/uLHV/3Y6AuadT5o8mif5uO1QjWs1PozCZobaG6M+xFI6YsxGtszVAzyK2SX
03uTCQiT+OVDAPzKKopPIby0YE21JDAWuf/zNz52Y9sEgbT0wKUy0XDld+OHAApOiYbuz2w8oGn6
6pOvzGfIUaHhvPArzs0XgGUAbWlTiZqCvIPY1K3OMzgdDSE7y1bsdywC3csu/5HVyGr/PMsXJOrv
lte684ADWaU3BQMgBhOgmKS49bsZzmmk/s66Aa+nJrsHqg3ojLW7AW/7xodS+g5oXMyswvRwwj6t
ES6sLn0OeyRnw3TwWmrOX+b3jwr+T02Ff/97+zPfGjSzcrjI/M9/v/nVbf6tb3Tz09j/15s/pP/n
5bezH82GNn7zi+SlnP5++NEvDz/0UP77L/j7//y//ubfRfmnpQV++Vsz1GYbDcXt+k29fhOy/a+X
H+Dv8d/gnt99UVAu/PLrH/l3iT8M/wUHEQgz+xEIT+gTI8f6d4lfkH9BlhQtL0iGgp1C30KfgYgW
sLtCc4DBcR7nzt8lfsr+tREUUD4AZhm/j9/6z9T+LqBj1bDWmOrfv35dUN/Or192EwUr0TpLixVc
xBVGiw2hyEFjCdryWp69Wod/MLj1LgW4GNBgoCMT36s+UiAtKe//vc3+8bytO8A0jKsiroIELOlh
B9EjD2ZR6z9jEv6dDmNVrNNeoaM7NUMjkkjM9y2Pr8FaLk8E8LEVt47uZYG0PARR4Rwyep+rOdhn
JD5FBDo2tnX0yqnQKh3QeGgofyxn9UVPg+O3tF4IaDV3oI1XAlo8OQH6DlIoU4Dzz22nWIcaG7U3
cXA0k7SFcByAQZdotIuD0+B2z4i1QbiMTRokYY80fBqCnx1kw/dug1u1sDiepkHh5kgyvQlWVd58
GGrPbdGJFZ0h7Qc0rFKexEPjvR8NiTb9J1h4uc3dik+gL8QIz+cgQVP7UwqNRdGyD25DW/HZQMJK
Vy2GDqul2FonNxXvTjRyjuxysv33Vy9rEPDrcqV4QrQt6BYrxSOt780Pt4lb4ZkWwwwXW+gWwczk
e4GnWV5179yGtqITuwS+ztuZlS1dArmKw6TTEwnhtqy/OcaJFZ0QURCawgcSOkLG28GmYr3P8qy/
xvF7ouh7bNGtCJVMenAUyIOEQoQsJN51Nn13WRZQed5+TlQJ4nUiMkj8SVz1wfilzf5ORv7hLRHY
hWowfDuowmYoBFZkuoQSjroefHoiX/z9igS/si2LLi0JRARGxm/EWl1UnUnclsQKzBVwDdJscc9H
BTQzvVKwl3Ib2gpMH4pKBPVPvL89AcRb6OmfML4pPriNboUmqI4jaQuMTtPlmQ/9HSrdjmtiBSYV
1QAJpXxJwJz6vsI0exd4/okC67FPaUWmVDDZmodsSaZoXs4CYFUBOOL/zEHvP9lEYBfX6qgVEHfR
c1IG4l0aB3BV7Z7c1tuKSq82awdHXJ7AZvPDFPDvOcRYDk5j21zJElT5bMiHOYH21jV0X+/g63pC
peLIetvVmGoVgwfN4AXM1ZLtUlPclVP83W3a1p25sCoeGzLBKhrPkV00jucBG764jW3FJWT5ZQfI
LnRDKq73XRj/9KrVcU2swNT91LQNHvEJOH4/Wk9/zNhnt1lvX+HVfVnx2V/jAqvd+9Xd0Ax3BPZ8
TinEL6oBfgEaCLy85wQ9qArwPjE8DbTJnLL8ILLiUvSLR1XbzsnEom9lwB+rMj5xYx7bgtaN2UML
bFHTAPCsWCBoJGHblsrIKSmE4unbFYe2d878sZmTdJjOfU1RIJ8PTh8ztG5LBZKLN2ygX4YeBgOz
TqTSbXdv3NzX+wTmvGvXQ7cuGUN0Q/Mgv5GQ+HWctxWWRdZDHr3t4e+RK9jRlddwK3e7GUIrKjPY
6pXRtksUur2HGCgDdBxAO3NbcCsu06hNdYqdmEQZuASDLNddUYxuoWlrAkGguopUh40yDt5lXrO/
MvQZ3OZt3ZeZp0bu+djgihPgrOpZApisnFLZwHZYhORW3XngCCdla/6CGlgA4Vly4zZxKzJL2Pv2
PMSR0vTo7tYhO6y5crzUQisyuyYkfgeZt0Qs7YPJ5F8D4PBO87aN6AqQPlKJdU4YktkHT+fjc1H2
bseV7T7XMaYg0VstiUzrp2AWD6ss3Q4rYUXmXDSgrWagA+UdeIrLGP3ggduntCW+eD0Lo3U5o/vE
rioglaHc8eS22lZYSgZvyAFg9gSO7BA4bqsnqVbHsfnbgzBTQev5OVakiXIoohp/X5ZNdeY2cSsu
kQnyKIhhdDT04c9ihgAtXMVrx8GtC3MyEHXNoAuSMDoCfwFrkq5e3rtN3IpLSTs5dQQrLn1zy6Cb
FujcLf8WVlTGA2GljApswdX7MU/xN05Wt8AJrPtSNoEOoR6zJAVgPIc0pMBxeKeaeNuG+PXZjZbS
240yQuLfgLGEu6GGdnuMCgowdif6KMfGtsKyLwE2yn1cDTBiBEE2EMDSVSdNsI+Nbt2ZITF9EaXY
4kaSOMnAH4Sqbp27XQ+BFZyhKjzWgoyRTLC8+FRCgeILVN6nS6eNGFjhWYjZryIdzMnaBB+IKB5C
4xY+tvAZJHiHYs4CVJU9c5ZPOdv1DG7WbtO2YlP3ZUfQk1kT2vL34DgeoL964u2wfbXf7UMrNOFA
PYqcQCidgLTWjiQhZvoKVuXBz/OD2+ytEAUMGj3FoVmTuZNnfpCdQXjP7QKyneVFkMYgO2H2GYX2
pNcOHyZUVJymbfv3ZjPNwnZtICE/tF7C1TrvxsD74Ta4FaKK9AtUXvoVgAbzseinz90/czn+fyUD
boVnGpaSjhTcNjaV30tYS+Ate8rW/Ejo2ybNEpbZfTGvc0Kq5lND03dEfnVbDyswlxVmaPGa4mor
zDtd1M9y/WfCXP9/QaxbsyR93tUrziudoUU8xzo4LKBauM3biky2snKBxNaarPnymNXtI6Rb3ZJC
bkVmKLtoDFsPfeq2uuC1eNS8dTusuB2RVSsinCg06YyHDCsVEwR9HOfNrGtzhOtJGoyIya6jVyQl
T/HimIIz69KUq/HjHlaqSbCOz0iar4ThbicJswIS6NNogmQxPmQVPhaZ+LI2oeMpZZsuihx1tjAX
c9Kjrb+DiBPkCCT/4LQDbYNRoAW4UqSlsAOar+cIJNp4cCrcQ4DwbY6y5H2bE44dWLH2yeu0SrIB
flZu87bCsoDBNG9nuiRLk99CifUCFl8PbkNbQSkMNL/hsLUkfk3/yvn8CBD8KVj4kSNwa8W/rnTk
UNFTNEDogMpd7QXqj2E0PLvN2wrLkWjA8pYFj4d8+Va266fIg3ew09jUikqYOeZ6VqhTx4vahDnG
3YKHj9vYVliW8K+uadpQ3JTlWZ2OFy2TJ06qLfx+k568ECFeFSBFpOq1FSvSk6JkX/MRvh69fwFG
3S5E6MONxDGMbNdw2i+lpxtUOkNWfprocChN+t1teayUNjUUlgUrtiPBw1vM/MMqor/cht526avl
Abp7XkKO5QF85kHN9d5rYsehrfiERNEI9iiqhRkZ7jPYA4Ai4zi0FZ8Fzxetc8y6hRHUvglAPWCN
W1nsheXzakV6E2otVbHCowFaWEW5zJc1dKlOZMvbuv5uO1oRCvrMGJVhjxPRW8wnwOX0bZXm+sRm
PzK6rSA4LxFsgTM8OGvhf8tMAT7CKL447ZQXOOCrdeFVMLVmy5Tbqno/zMDdTn3sdm7ZSKCZx+Es
YrQzUeeUMOjooJYAhw+3iVv5rAbeEIxXNO/CMbylAPJnjLndb74VmAwEHCFrrMlUwhdkhLJzr085
SB/7llZkTqVYpyGWSGjLxzrqvlQm/uS2IFZg4r7XaciyNTFQJDuHOGJxnQqznliT7Wf/zQ63VcMp
ZH4IA7shMbmEXGsmy/m+DFbzoGUs5cHlR4DUyttjq9ho2GOAHyGIumvIczz7bXTuNrR1F8mW9TjI
JVZn8b94vXdXLNStrOJbVz9sRevQRGjGpp0PLyrSfIO5nduRaNPlDREVWBKoilNizgs/ghDeqcLe
kS9qY5hqGRB/bXDzR7poLgOILY7gi4dQ0XE7FG0pYvDmBawSChSYG/UoqfdhXaLvLl8z+AXFFELE
iMsaLat6CC45GzO4D8Ee3W1062iBAxzPoJ4ByR+pf8TQhAQBDY47boNbhwuHCaOXwgIGt37b7dK1
/gBRjhNBeuRwsWFMuojYUi7bTszj9/CSPk8hUu84b+t4mb2sbhaBQxHmaRUsNcW3SVSnbAKOTdy6
+eE/VULRHROHIRckUWYIScFv13HmVnzCqaLxswVldzDuwAkEFKiDpo7j4NbNL73YwHwZe6UG9Xav
K7j4QMHCaSPiunx7HkIAz8AYE9E/keUCUlJJ1Y/vXLbhL14TkGrqlirE56RQ6uvi4WpUxUe3oa0d
LsqRAoWPVAs6/3IfCFYcICvqVHznG3r5dWZrFJtmhpY1JPPUPSgldz30Ot3mbe1wWC7D2bLGanei
+OojUfFJ8N5taGt/A0kX5XGHWbfQioIo0EUZeZduQ1u721c1+PfhNCf+AjT0MlwD4eC4INbeFmKc
w6L2sbf5poSl7oYidkpp4aPz9jM2qc6HaKnhpOgxeL7lDFa9/8wN6D+FPW5Dgby+ASgyhw7c3EEn
b04fNZgqTosdWQGZVhpq4j6yiBTA2YswXeVlNEx7t8Gta6eBB6FpoWKYVIF33i7xRQeVYrehrZDs
2gZ+eBJH4MTn9m6ccnpZdrPbURJZISlXVvgcINdkWOCQpSuYhNZ14xbvtocIHhBeJ8MIaX7n35K+
vk6b3nFRrKCcJbq9Xc+QADEQloGf/xnWbq8TbhN/IhjnFqbDHmyn4M7k+joGoOHP3/L3pCK4WVth
yQhcPaGxA6NvobIV1PYXMyQ/j68gP68fR1hL3IbrDNtUf9nDwWO69UFfe5acTteg82gIqZcC1qrj
zPhwPsNu7naik75nRMAJrTckvURxXL5fJuI1TshW2ABZ8W6Mhi3gttYhe+Y0vYZJ+cWf1+P3uQO3
sTo0HUUPpNuYFH75kfZw6lRQl3cb24qbRbawmmLVmKzx17YT783q9g6EFNbbBZl89HcNzDqSpfKT
fJkONCocF8S6x0oIRg3Kn9skrNVN20GPvhVuV7sN0vHGvIbHHCq/kyeqA+1gFK/CUzo/xz6kdZPJ
0GC/6bVNNkvBPU8jiN7lkxsBh9swHRDnM5CYsSodqaqzNQW/M1L0RKK2HdG/vo43z4g3WQktU+Kn
Fb7mDAT3Q9yMz5FZ9goSAPCljp0aj9wG7Ogw7RpAF9tknUxOoGtv4jsUEPvA7Ty0cYAx/KPaVaIf
K6b0pgzGqyz2Twy9xctv1sfGAQLl0XaG4DiMPF187D2kLPCzj6D4SGEFc+IvObJ/bNRRCqP1WtOu
BYnDLIdxgt8r5IDc0IbcBh41caG5Cvo20anKd2Vozpsyf3I6ZsS2bK+KcAt41z5VmDkZvHNF6Fld
dJ/dhrbOGfhm+vncgSa/QmkeOuJXXtc61T1g2vR21pUHvcgOEJWkKHUAbfB+o4jOgNW6zdy6ntM+
8BpMnANoGMLpDJXsfeXRU4oDxzaLddh0eSZgCAxMN1umZwpSrux9t3Y4t7FHq1qhV4XKagJdUBht
Qj5wJdzte9rgoyVrg6iOFJhKaoCKnMz1vpwDx8GtIhknmw7+pqosoSQKm/j1tg8at3dKYGUAEHye
RyheBcnUr9/0WF+GefTotFMCK3HuIEQEDQaQ0DPPg6z+pKcdPO7ciIRQvny7zcOKlSCRY/Scwgx9
Ka5yNp24No5sQht21MCFMSwGqDGAwPkshbiJZjeiLLdxRz784WYOc7NExgN0VLL4RwolBbeTNrBC
swCbDXIzmDcZ4BdgwtuROcal7d4I02etmAJtk/XUSzr4GMuwig5uG8XKnDlMo4dqbEWi1zW6IDl9
nKCh7LYoNuYI1ikzYBkFBm/bj8PoP6/16JbR2ZCjsaNFO7UAka1T/tQJHzI5br0OGHS+3d15Dkc4
lmOfiBpuIMvIz6BY71Ycg0nX28H5GgpaaXC3wCFe90yrD7QRvdvHtEFHUG2Hzys0uBOSkbuoJmer
Rxw/5Ravr+7jCZdDEHRQcptRxro0veFApkrqdspy697ExyQjzzDxOR0/okb+3Pbig9MG51ZgyhEW
WQHcziAXFo67sOn3eR+63cc27iiK4Eux8FIkedNek6W7LrvQcb2tuJyWqCh0MYHAHvpQGOrVe1NS
3+0NZ+OOMjhNDWODNVGrd52Ho961nLg9a38BHpEAUPQBEyfRqg4Eteul8dx44NyGHsEgBL7n+RzA
TXqAwUl9F1SNW8nGRh6ZIRAVHE6gvDM1N+nqJSp0AzDDqPZt7MAeLBUrMMxJh+g83w6UzF/cMGTc
Rh6ZrCy15FiSYOo/pgM5h2eYW4n2Re7xVcwLKHbBqmQKEtBzashL7ecR8lNOYfliEfhq7HAgVE0j
1iRaANStCvJxlFX7l9vgViabTjqSZYhv2UMlCQo9Jdn17SkFmyMZiu2hGflePc4KpHuvi26rJX6a
HJUIoDX+dqMQEPCaqhpFUg3NeVHk7/IoOnNaEmrlsV4eEg8o600qoIVMaOCLGHTTRl65DW/dmVkm
B1NsW3zh5iyYSZl4me9GUOQ24Gj2/FA3sGcCYPwjNbDeg0WWWw+Pv8hYv9qHPgD0uYGVUQKLty+z
Qnl5rGI3DD1cbt9+zyAyZIq3rTJ40/qU54E4JyRr3W77F+HYV1PHnTYTOCSB0u/Pd4yXt6tjA+VF
ku7VyP4MPAaCSCReP1yty3SRmtYtb7NBRxrO2poVg0h4SW9HmiXApTmuh3VlEnTZ8mir/YRcNBeU
6fwMkptu7xIbcNTM1FC9SpGUNLuG08uTWkq3JbHxRlVW535ocuT30O5lSi27QmV67xSYNuDI34iP
aY0UJcwhXxfr7HLp+1Mi1EeOwhfVvVf7ZGzC2aMtVrwWkJWHAWv+dcm92C27sjFHsulxjHOIvrSt
DPeQxqveofeWOn5QKzbbxp9lRrDqfrEEZynKlfeDaoKvbstuJbTpMPJpACIAkgGM7nWk2h1ftFvd
wAYepcssZw3dNwiwpt8g8Ap7oGl13C/W1dlS9KnyDE82OEDAKoGoGrRC+Az9eVm2jOc3RU8buzNz
L0QbBQdixZm8XfMiA9m3YvCqnMXYumVyNoqna3mHnwGMU5XKO9lBGJNot9abjd8RcOfAZbGdAn3g
wzQnG/eTWE4JxB4JJxvCQ2mD2nWLLQlfpQiz78o9DJK4WwZArJdnW2Nw40NaUvWwNTDiaa7DT3/+
rMcmbiW4qsrCpQ+wLGwU/E4KuNIZNclHt9GtSC1As4pLhS3JouDTWK/nba3d6rXECtPCK5G01JAJ
g7Z2sy9zimyxbRyLnr84AcxtmGGfiwTk2XmfGgWzFrE6rrkVqD3MqMwMTngypENwaOkMCGy0SrfT
kVh3qdfXNIToL8qeRXCDPOZCBG6ILGYjGssp96YXidNgq6r40ONFZ99363gwW4wIHta9jlvUVIXg
UBWGzj+4hqnTowW+P2/zOV6uqaozJKJxxrMDrMq+lI1bH5HFVngWs5CrmPEmT5cRFrENJIdPERd/
H54stsJTesHw91aBUTmcLX+ScXxwiU1mY4/KOc68lGLWSsBPMZT5tzqCarPb4FZ0dhlrx6BkeNqa
9TLOAcX0efPzz2P//iZiMX37KQN4x1aANENDaZbyY7vW6Q1up/ysGUc3fRJmKxLNFM/9qMbaaA7y
PFWhuYp705+4So99VCtCo3gWeV0TrPyQ3inIvs0icsov4Hz1dm1kpyjzVgwdkRC8t+hrUY1OcExm
A5H8EDC4PMSaBJrcjij0hWmrnFIXZiORCG9VPYToSnh6UVdwYIvOIM7rpn/CbLVmCSUO2NBgUUov
+jjDOg6qsKGbwA/usbcrXmdBFYC6g4ZKuZSXDQWKFG8Z7bZVbDRSXKS8otvREufsSwY3eFAYaec4
uBWkE5dRkxsMLiNzyA27jtQpaNmRGLWFidp8yDJIs/IkU4yFu5pT/W2uPWjsMmN8x0PdxiXBmKRL
qcbfMmVFcdPX3riHSZabQAyzkUlNU0DNn2JTzmxZ9sMopkNGgxOZ7pEFsuEJTRgqUvU4ICdvrB8W
+S0sxKHUgp8Y/8gZY2MUyrBFWT7dJp8Nj6LtLonvRs2AZO/bHQ/jYK/Kxq222EK6vunoZRHF2u3i
sPFPfeani/GzIDFtfRs3MHNlkVNNlIVWpAIuXbWzwLzzGmYlujPdDnVAp9o5sxFQXQOo41KjlpsC
sJZUNbmqvdUNFMZCK1ALvzNmavAxh6a5NX59L0qY4P75Nj22UazblFA+eg33IAcX53eCZxehm9Ac
C600dy31SgzZDvWIPwxBdRvV8AN1m7V1hVI/izTnKBPPsg13xdA9zws8qZwGt/FPs9f3oOpjScZp
eZRGXsZN61a0hAjP2+AJuNd2i4eJ63ndfBgfvUa57W8bMeT7cBsMJpyGYU03bOx65kFG0O2GtgFD
jMMsZwwFT6IIolOCwPa41avjgluR6ctujtIaO6VP5fuxGu5b6X9w+5bbtn9V58LLmTdBj7gEGOFh
IUQnBcg2hz8PfuQQtzFDSlWAIwCwgiIxfU6p3IELd171q9v9LKzQBDpbjn0PgVAhzQLNhdo8tGxS
bqnii1nVq5UxXTfCMhlf1MCO4jBmMQBbklZO5RZmo4bgDV8rsi1NpTqY3bNLQdwaFtB8f/tJvVpP
HUxXkT6rNt0VMniXjXHkthVtxSJYOFOWT3g9wzDmqqjLj3BdceqUMxsz5M3ALKsYn3Oo4GaXr1O7
n2Hg+eeteOQYt1FDNYw5e79HLtdO3qEzzTXMYdw+pQ0ZEl6D11yIVIU1a71jGu6nRbD8cJu3FZ8l
LHsIrNvxmIvVbdb9VXP26DaydWkqQca12N5wUW4OYROsgDlOboh4ZmOGSMS80EedIml977aqP8Ie
/clt2tatiTOWiDBkGDkWX4s+/DGt4Ve3oa1Lc/RLPvUQJE1A84p3DCZIyegoUcZswFAJ+1CWNXzL
xcMHdKHOdN67cd6YjRgaxlHIRlMchDChBbZH0R3AvW5haWOGZDyOsxiwKlkAA/Ha3NeDcDvAbcSQ
oXmf0cXncGSBL5Uy/Xs9G6e2LbMBQ0TKnkUM6w1nTjhmtWy3sOaUBeeR04RbUcmjQcFWZLt5VNe/
LxQrn6LFpK7DW6Hpjco3aYt1KSo4Pyp6W8VuhXhmY4b6MRsqH9gHnCdL4+88WBpcRxNgg273g40b
0jEsm0pOeAKT4Tuu5SGWkds5a+sV+T1fVcR6tOQGr9k1q/wm2fLRKfRt2NAaxOinMqw4DLzuRiLI
deQ3wm0r2rihsfNJTGZMfBDhHdyAHiE+nrjN23prBpvpXz8A2AzTtJHsYJ04XBbhXJyiHx3Z6DZ0
KBBLFogU0K9Qjx/hOSzRga4c94oNHloFoNOVBBpxTqOkY9ldOrnJtjEbOgThV6/mHXrDbTfSKzGk
ZO/z6pRb8JG81kYPGQ/W2FPbAydIJYcPect+ZDRv8l1spHT8slZyK4cegk7wBAGffoIHfTjtRi9s
3F4rtn4RkcuKtyZQEKTs+G3jQZMYhBk3uiezYURNtEBnZMDyoHx2vSj2Ne6q2m3mNo5I+6LIc40O
aBf00Z6o6LIvmvHgFE02koig/1nFJZLbRYvDKNNiz5U4Zbx1JJRsEaMAdhqRJBvDQfl5uyt0Dj7V
kE1up6ONJKq0HquOdrB8GPIzklWP6+pGRUKy+fZB0Y6+N0FNB63ENFK7LK+aXbq46asyG0ikqjKD
ryU6iV68mH1UwktXR7nrF7VuUjGTeZxCGGGIMNvHfXxPhFvDnP2CJOpQHlbKR7lMlNkOG/P7dMqh
8NhWsXLcqpuUyibAQ6oi7nZrWaikzDy3Bih7YZq+etgumejiOQpxsvBJ7hjJrz0zuAlewI7m7V6p
SxUumU9EAt/X+o7X2ZD0Iuvdot/GE8HNfmDB7GN0avodgQV30/UPTsFvw4nWeoa9pwFCcawW+CKu
Jtrlc9675QA2nqgLJCtYtaXo/TdaxH+VkZv3CLOxRN1ci6zrNlTykn4phdQonUk3MSokQG8/J96e
Vbc2JWpm2QqgbJgv/Y0n5viD25pb4Rm3XqV69IdAbwSYhZjgAqpArVsqamOJWgF/tzrtthYCO4dg
aTKcZIAeCVBbBChtoxpGqtsjdAjS27UyXyOWKrdXkY0kMkgulD8gF2VD5yWkGX7qxqxO6Af2C4Jo
1JlJe4UiyxDnSSG6AuiN2E3ZBdz0t9tFwUiyjyOMXlf6oAq+7KbGkZ7NfsEQGdks+Aelp9U3u8Jn
n5gcndAy4L6/nXjTDCqGrTM+qCHXqqNfokw5rrh1e/qwBIqDrY7op+m7bWgRTGdO4WMrAMVZXBPT
4SQ3c3yI2uI2461b9dOGD5WsFl4wRXiap6PZz0iF4pJ0bse4jR5qdDV0aweeTa2Kd2nd3U6n3nHb
ov6KwmO2j1mW6VisxYrMPGckgT1d8HXQHqo5q5ziJ7dVt8pES5MSz8MTKwHk4TLVTO1y1EFdxqY2
gsgjU9WqSuKLSmXelwrmxIBD1Yc/j76F4a+rQ20EUV11AUtrPM7LdC5u6rZPn4J+BMASRAuv3MUl
DW/KkPs/51Ywt+IUtZFFpkrHohszPK11dbNuNZgUKmcnzvgtrfjdT2TFbS8YPNpyXKsgD5Onqg8q
mhRx1IMTOkOXLemmOfB2db/qZp+mIYfgIfO000agNvioWapY55EHQ2GgBPcwWf3YmYCd+Fb8yE+2
/fdXWRrJQSkeK3yrlornpjdq7/upm/Qzja17lw19yeMsZcmsJwUPcE4PZTyETuFNbQASGutevizY
xEFB7nm70guxdNzpYKI29AjqzHMaG0y9W/rLsQXeM/WdLl66ufW+XvJ5rnnt+cXW8UGBCdt1eg+8
cHlC0OFI8NnQIwEb3rgtdJTMIDbUSR750QeiGrR8R5PDkhNXJunOwrpc0PcYqqh3utqojUsiupnh
FYkSTjzwAGYh3ItvUr/WxG2j/oJNQj8SRh6IAlGM7a5u/Wnn+crtPLShSWsMF/kwLcOEtRV9GvlQ
3OdjXxRuO9UGJ7GcZMrLsZlCIfc6i9adbn23Vhm1sUm0NXTKMixMOU3FYZHsqs2kWzWB2kpJQnhx
GS0Y3I+L7ox41RezLm64IWqjk/DG8vrR2w42GaXnZf1Rs6Z2SoeojUkaAStp5YLrII31+0ZV1b2v
iO+EwaM2JElvh3uelbAxJXCzn0T0eePh/Pny/H1qQW1E0tz4S6lIDHyf7IavMCIqyA6JeccOpi2X
xz//JUdOfRuWpFUrFfGwOsqbPyKBNju/9p0euNTGJRENGtEy4lgmolf7KgcwuS4Dx91uA5MEqeJm
1jg8RcCyXQMFybOeVsWJxT+2LttHeXUbzqzKhYGFFTKX6StN1Q1U0t3OL1sqCIpSzIsgn5CMs7+H
+vJdk3GnRz/wfG9nHfroOTcMa7KuBMXhPKOQItJuFCVqQ2UM103YlKhtlSubdhFe5v7i5tZLbaxM
sxJSkQJYGc/oJ+gZ3jehl5/I2Y58SxsqU8Etvu/+l7Nva64TV9D9K1P9zh6EEIhT0/sBWPfle+zE
eaGSdAJCAgmEEPDrz+eefWamXXtqn3JVV3elba8sL3T9rq57g4dlAC8o34nK/SvA4k9k4p+cCN+n
62ximloxx1A/dCPvjq4OfZoHWRPEh05Zdd+HVbfmOsMKWvBGpM8BFKRzSRiSEPKhk40rHURwbz+P
BqW9N1X0rzIMCPkTBvsn7+69DK7O+BbWMygPeJB4da1tYqdc8DYKcje5Os3F2CWPonayKUiimT72
mi7aHKJ5cvOWm3VDGi6EUe1K8P8WuDramDQn4dL11yr6NMuhnpZlXWfuNOspWvcNC+RUmrWHGnlF
xb1DzLpDXBzzQY+MHSfSvEpM96K3NuG7zIulK9ttrmQRub76zubV9KWQ0j8voZH1DeSHqcsrPjRD
sa6ze/TrvKW/ItlVDQKwWjmee935uxW1fvFt20ieXBHGtdXXjaGU4SKDvqlRY7uN/QvYx9RfVt9q
3eWesKnacj6OZkEReohCwHSZOsRGogCKL3tUa28S+lhNICCkqpqOqGmV4qA9ALDPdo3W7LCuXEXF
aMeqfkaP43DfaVz87jbOlMolTXpxzsK4DW/7diS0yAzQ7Gugm87fs3HoF5o3iMVhWMCIzgCKKrS1
doWSis5XN2aL+OpJRMypXmXiCExkySgeAoqWnWsTbQ6pS8SFqX5wsasNaFsCmXYeOT+Th9GFvT3h
RF/zvFs0t2j8Ueu2R7ssSrdLNlbK7uKm1uzr1Ad+SPOxdZFaSxumlnMknkvr0XjgOpn98GaoyC80
LYzDJ5pC+XQ1ivn+LojTILuMPsi6O8e3GQ+Az7JyOVqb554VsOuv29ubBI3XFSlcDc2nuXVM39Ut
421cxAMqt0zeTURPV3QJJPxFRiOIJ2flVjXHNsSnDI+IqPe82Spt8gQqr8faMeLvpq4DCJH2zdwW
vvO9/SPTvhrdbhp6ZPvTcbAXKJ35RHG6ZjwJYXde5qe+asErIKRJkU+qamhUGl3zcrQmbMtg6wie
OotDtPT1sW6KcPPtBnqmm26HNBpu61nEOu/rLnutYm7qc8LTETc9W9Xjhl8oaBXufkOsi4R3bx+O
OWh8CqSkxI+2nCQTn8NNa3ugWRecgUiOAWDapgt362jiezJ05DTxmQ5F3+k2ysnauXSvaS15nsWo
k875oNCRmcWs0vk8K2DTCvUOr53o/Zrzmtck7wLwVdKG44GjJGOPCLn0FdZvcLZm3HTRN5NQZVz5
cc0J78xhNJ5+8WOystwyYySEyoL7El3HtTsYFtM/xDQHaEJtk6d0zLRGK3S7VSVL41of9WDA0szj
VufhzLJPdGW27LPEL3uLuJPmdqmzYB+g2aE/QV5oX4eB1GfhmuZbJAnelZSIKyyUTzw9TVkl9KMJ
UOFVNASZOuWmuiHLiemy8WFYuXxQGj75fPQVuV8qyZvStmHIy0TxFs1tnT7pbDMPlQlwWVtZUM3l
1NtHZYfkuKZo2CoXmvpxH3T9avbTSFa/w+mZyRxRG+7nWPc0vAkbqZscCpShvdSdA4emYRDzp76V
uhirQPVHulW93WHPXe0NVMGnnvvxJ9lqfDpd3ZY2mOsa68xAT1KT6aVvYnw7GIthKlrwRA8N3Pg8
j8KV3S/zkMoz+pcYtAB1a9mexgt/kgOR7hJbAytQo42Xe+c2EVy1ap09om9mufQKdck5N0hlKuaa
Rv4+oi0yDumwqX03rsuC5udw3Z5Nz5dDCo7kKuKm7UtCYTBmMUCNa7YlKiyWZNVwS2ppryrxSf9r
9KpP9zVz6ZJnko9RHuheLA9D1oALqenW4d8xHMtgACUnO+JZJcu162cogpZMbI+aNZ6WiBGGsy50
4/YYMywZqJjIjHx12YSobDTizbQUfeNvKqh7QXDzaVE7v0Z0LbhAFFQuXSLdQSiFbtuc0VnlFE7v
C6EN3c9dO75kK7oM/Try8ThIKHrP47qu473velOBc4LIN3kwem3dDfaiit3YKVuf18wQsQ82GK8P
LQ+QuVDIgaIWDSU1ya86TSz841lIK9gBhczOyiGc79QjnVfKvK0Hako3IQXrZppFJlALRcL2ghE1
3DRcCNjafVeDfUVVz24dGuIf+reWtDvKWk0LJw35GqdIngOc19WImH/LTXnmJh0adaE1T1mJGMyw
EkjdmEgpENW6m3T9qzXB9ALAfithRsFAb7JsKIIUWXa4HsTpgwJn9Tmxev6RbWoZctK6NCuqrGIn
I6hBBr9fbmIbukfRxjwp9IhIQCNberHzPPd57HV3AWJTFxNsdAUxKjzFts8ui96msPQ8QZMhxze1
r8Y25msM/+691KZZ2jyuTKLLWGPcP0IgZuPjSLewz5fUhs2+VTJri9armZVD5JJXUmUJkPVgWrYC
szoOch25gbxgUrmqXDIZDNdabQ0i9NpN76WtRHyAzKo1OYaevajYIhE93Eh7aigKhIuAu3jIEb2X
HnXTblOBKIqxOXKZpTdokRtcrkWglgNrWhGfqZiJccW4jOvk8zFcLb0zsknjwvcoLCozqeoHNZhk
KI0Nxac6Gq3Kw8rTqbCtmvLekXHOxySR/jZos9QVwmbypHvVdZclTTd1mFIZ2McoIpsrIMcB3Udr
HEFqvgq659wE+ijaNgXy4+IuR87PHx2Z+34/MtbaMmM1OctFt+LA0V8z7LQPRakSbgsazzhOWcn0
5xntxnM+WewB+UrUq+JjdhFwhOfIwr1v5YAiW0HbCCs9LDSybBbC7T7CiSNfMBmrnK4Em/Qc8vZ2
UU2Xi1D6EF3g83GSuEOknqQ51YTm+Jt0OWbV3eLEl9WgNpgujB4XMXOgMCYB500n7GMubpHuGSzQ
pT9MoevYuXINq4t5MdbdTNtYzUViaxQqmaEJkj01A+ylNSx+kctxiKn9iYR9OhRq6lqZL9G2yL3h
yTTc0rlxrpimjtZHvUlkCi8ia9LzlOI8kg+Dmd2vNVIsy+NNodpvxiHcl7byXJXDUEdhIQjODshf
X8LxM2+qwJYD4ZUrdY2iTryhxX4CTmZEsSF8+opDPTz7lFXzH95x5NPouApF4SVG0yVJh+wWiOxW
HQKGw9VBacvWT9k4KoaxHPmw6Otp7e6HZqZfDDMR5sgaaJxQsioYCo4I2g68eKRFaS0i3g40QArB
nlZZTE7oglRZCSNUXT/W8D6Ft13GtjTHcaA+dj0JInwCXTTd8giXjLLxvsoKozLy2aXBIoG9iUT2
x8ChZTPvBc6tRcZER28VFApNIYWF72ZerLybowk0aBMjxCFPNkj1jixrpLoMDSefgM3PaYF1sz+k
EeF37bKGU9kmRtjHjYz+Ee87/E55hVBEjdADcQo3dKHkCKnl849tXnm0Q5s3cLqlm/xatqmw6QvM
xcl4TPD0ZVqMKcnq766b0Iy6CbC0eb302SfG9dIi1LlJwl2AUlxRrMEU9vu6R7pu6cbJrRdkTLmx
iOs+GkrlkGRX4NAfXkXdLzNOv1b1lw45V5+RlMLDXBuH7MnBTAuCRVOzfMuifiENRCbe90c7Y4E+
WjX1emdHCXcc3uucoV++ZQ3Ekdh6d44OgbrDOi6XJ+3gMbpsa4O7arSssjstC8uickzR2VRWC9l4
SaYojouNJEN8FD7iWG/mqEFk9zSt05FsCa6BvkX78QueOWUXNIl340/TYws9sCTehm8ygr2ooAmp
l/uVNSt5oHPgmh1igipe9m3Y7ZM4JV90RKbbhmLvLyMyOIbbQjfB/wApCStVPFRbmfXauaOxS0tL
Hrd9cMoaqO0ecBClrkDRphifebcZcyOR9oYT19wvgD6aadyHeOXbvtpwwOy6hqrnNmKdu7Y9S7Mv
gWKx/jJHXZjckWXy/LgSTj/NlFGDcabMnZ5HJo4j+n1YiWM1kcWAvP9+t7isjwqYH8LsJ5RdyA7I
Bdk8ZH+rC65BmlTTOTagPYpNDcpgxhi95UPLMih4U0ju0jNGfYbPHwE+wZ0Iqyq4Ry8UjgNtFWAG
4WG3TaJgp8Jz2tM1XD2oE4Sf5SSZXAi/Qjx+iieVYNDBN77oV6Nd639kCKGsfkyyItsf2YyRa39F
ESZq+NbVqEZcUTOeVIVTUejyNdUL3dnhrSJOiMxfnLRjW6oFu1cuxxqX21pM4lvcJcmXBQVeb6i8
qcMEdfEpZgBYIl/vXYc9cy1pgP9WKAGQzi+XKvaDXu8JGi6btchmKmdTYi1oejxUxxGJ0uLSpMuo
tbi9TM0aIZYPHGS2Q8yvlSUVcrUFehCiMIcSpzZYFRakhMy4bL/MEqZzgNCwJnZpiWNjOOk8SSuI
gXM+qzX+QqKWpjhpaBIUcaNEfTcTT+ufWGaHvvQZxtK+cUPKT5zNBm0LLFvG7DVrxsg+ugYIwWOv
U6MKy5K+xi2jdigSVhSLX4p1tNoxQmqRQeA10e0GjzURlw29J09Rn4j2QGY6D3eBpSQqZ6ww7Vnr
wT+hABWNraZ3TfxghJxxOgVWEP50qJMkuzSEtfAIUdO8FSOO3POTXW0452zrOnVera/mQ2MJBc21
Rb+g7PFh7nW9fAthInjirnawgwTGjkg2dbQvlXaxuaTei599v1bW5DZCthiO8FpiFBJUHMq9V2Ha
4rfkyPq35rYzXB8xCd2XJlQVz+ns+DFKNv6rDVNcV5NQpaxYQZbYHZUiVTcTnoppczk4oNT5OnVa
5VvrKZ6E29g92q9helu3eMlDPN7S2ymey4gN0X2STVF/oaDrKM4+2N7yWvVshIBTuQjRwxabHpov
M7qPBmSq7jITUfljIXXvdsgVtTHqDRuSYW7hgF0YM4JXmYIQ5pKFKXYXZai3u2dozNIFBQzdFxsu
yaoU22Sby7YIZrG+qYbmEEvDJC5w/5xOFAH0N6tzdZujVcrzq43XEXeoQFNhc7TKJp+ZsvwPugTh
9BoSa5e7JoUTbw9QF6GykWYVfoWlZ2gCgzqtKRIU0T/gJQZ2nXnAJ6xDhDh85EiRQ55wN7TyGCa+
Q2G64zqhBbIryAsJgTzlC6ImniRJgcqg0qXCTXNJND9hv4GdMIZY6gRkXScoNpM0A56DCIYiDIZR
QCqAZQ5BL/OCa0BiwrgcKg0dm+vqobqMpN/QRE7SKipwxeOPvhmyNA8zz/vCcCu+JAhFO026GqOi
jjr+XDkOtfRgsubTUA/JZ+lSyQoSSvEN9q/tiaMmAm/SY0PHzSfO8rmh2X0yV+JrGjpFysDL/oS/
ZL2nKw12WFjlg6zbKcJhafFd4SpuD6xepvDUtSsU1DHH0CiMZCgsaWcUIe03HAPqPcK0TY19zqF9
yldYMs/B6HXzVL8Jf78aaXDMicDExL9gy62bpw7yelA0BLsU8BqOq4OoALTdymxSV7uycNe6ADE+
Ah/HsBvHVvJHhOKGvkiDCKtuhV2rdyXoc1aVo8PhfsAACwigtECNOVuAIhXb0nQInQY6kjOx7GSm
byOWrs8+ku5YKx6ul6nW/fjDLmGFzaKbpvocrLaDCzLkgmZz3sJSc7+ElKoik0M35HFKg+CeDmtz
M9GGh0U9mfS08SWoTrZfkP+tZVWL565Ge959xUUc4YxK5qVwoq4fwjRCA1NmXXfL7ExRQKIqvd4s
uFSf6OCHy1pFsStwd0LKEKuwkU64ksn7Po75d9IpJUqZ4mSSayayJ1hQ5RlUuEGMlZtHnDJnsbwA
o+lxgg5gdMXVptXTJRjTBMTs6NfPofb+VAXjRnOVVe2tmXX3S5E0HXrgEASrRbWqrbt0My58l3nk
WZu7jbilWOWCez7rVYBwKIZnduCtmm2TI0ZHVE8pqw2/BG0gzspI5YsxlktwjirnDD7NdPqJEkFZ
58xNTZqTLV6HQ4yQqVfHl2UucI6r7kTko2tcZQ/ONRCPIvCOLyWWze3GUmGiqwLJ/RNG+vSBg7B4
XTkuF+e+Iao6jkSF7BDGyeoOqHkZp3wavHhksCc+xFPVDPlYpesrbIvpl6j3/VlOtN+F/bxfG2At
rP/hKaZEHlvrv4A/iHOoY3BaA1uPlVOHtzXul3cU+De6sywkArsZx6eXhmzLacDe+QAPjQ1OXbIA
IlVJ5R/iLNrOs02ZyNcqU+faHH6YzefTiqazJQ59mR6mDNESRfKGBDekrZ8iVTdfCMfgElz00C7F
zB3QHQlb3gj5oimmTuJRtKghul1rFd0m9bZ+qwDyPXessnerySZyzHrykoVrvvrxF6vnT5tSBMDy
VNfnlm3SAPJjzYUNTXPCgwlyY1GyAh2N79ZysqPvcnz87LkKtmUuExyex8IFSkArBIztF90QMIfZ
QIFBo8kxe8xwab4TmeN3AW07i11nrW1OMGwxT+2qHtrQL/N+MzSWu0aswF3nMB5eoWQLI+zclAKd
74IHkgXTidBwQrVL5fsfMdvWn3ydTQgAcmUDtoSO/+qRhPZHzOYWP5oMsywqrLsVcA9A80Aim+gp
qgFQw2Ln3esQ9V2U+54izECN41SVOkvbMY9qVi04HK7L1S2LaAsGfP4TVDB0QRJP0Ne4lFr/FRCh
6fdzMvCfmFjRMUm22z6g3W3WEnlDt3GWeWKouxuSrL7Bcp1+lx3KyP+F6uJ/IZveRwMg13myhgnI
4tM5OsG7uhYU0Uof0w+k0V8JPhUC2ohkD8UIhngw47ilouD1Y1TwOxF4LYwY5vaNPCTtsZ2xHJHI
f6zqJkrePq7/wacOcyy0RWnwblnexo9Bc7jYXPAhL0L03vdNqF6bCtvoDlmbhB9FEm7nyIIJ/ZDu
MXpv/IZavQXgDUml98ljWF2jrP3yoQ/9vel7XVtALc0G1VVs861O7oMk+thIfO/4BrkEw0ePsVLX
1Xfju1cy8n8l7PtfRvl7y7frU1XRBq/N6uqz5VvRph+r4IveG76FFYq1C9jaJui/sg48Vj1//dCH
/d7wTbG+UiQDINCsR5MD8wkFCfrzY6/9ThhIp6HJcCuEKbuLfm4gWLKBLB8jsN8bvkEdwRAzvNkz
0+A7SuKmktQq/pgI7X1LBG42S0cZDJpIv2nLFhfoF1Bow8cUCYz+dd7TeAWAaN8GoSPVlQCqMHT7
6Iu/Ww0brOK+kxpiTGdvk7UtImM/FB8TvS+KQFYkgPcE5ql4Wl4ALRbJ0nz+2Eh5p/rjE7iygMA4
VY0rvReyiXO/1e5jC8p72zdo0STbmgYu+wBUjh+CU9o2H0tgQjncX58m82GYJaFBcBcFNgvuAtIF
3Ks/9Lm8933P9VKlG+K7IL3LXuYBnBQAug++9rvZ2S1I5gfSDXnJGB1V6naqJx/be977vudkG6qU
420Dy937vv2aSf3tY5/Iu01zRHxmwt6C9VLqtsJTuR6FtVv5sVd/NzX5CmFBXSHesXWZRWH4WBKU
UvyLHTPFiPgnupP3tm8GHAeRvfDCKO9wdqxphSLVMVwgu6AGvDBgrVaaY5eQ5R8VWv/+Y/k/9U99
/5+vbv/+H/jzD22AGaCb6d0f//5Jd/jnP95+5r++568/8ffDT337rftp33/TX34Gr/uPv7f8Nn37
yx9QuQuV7API4PXxp0UL4p+vj3f49p3/v1/8t59/vsqn1fz8/bcf2vXT26vVQve//eNLpz9+/428
xVn8+/98/X988e0X+P23G63+0DPG1H++2H/9xM9vdvr9Nxr+jSQUxqkEioXwT+m1//n2hSj5W0Lw
PzO4FlKW8je/Ug9hd/P7bzH/W5yRjGcEqSgxMH1MdKtxycOX2N/iJCU8SzmHYvgt7eX/vbG/PJr/
flT/1rvuXuPmY99+kz9dNP89QtKQEZYicg5vhEAiGL2PvVwyBZlGE4syTObL7IPO72K7Tgg5GII5
h5BlCA7U1PcBlqM8bFP0GUqHu6dPpjsZh1171Djv2f3oBPApSAGmtzM/eiABE2SIupr/ACrlcqi0
IFu1jcyzFFqP2i7sJSTLCPrTXMZYV1/akELPg/v14zb3cZn28Q2D6vWgkCB+Di13+dgFvyID9pQk
61NizR+49890L8LF+LzPJo8js0U3T14NwxafG4i5walE7nnTXX0LsYYt05r68J4JLUG/Q0giyzas
Ir7ngw+mH3oWYfMJJgzV7L3rkyOuZRJx3Uv3aev810gbvuTA+gDSbpi9XYnW3zXdkzkLj8Rp6Gj6
NXAFbkp6KMS2AslKgFTM0fACEioYD1G0Vo9G23qD+pBVrmiCNAY1tIgTCVxc5VB32B2TQ33X2ukZ
/vvoM69dfF0SO/a5B6kHLG6tMaH7N+2RBQLhqEMlqxxhdZi/Kbni7jxqqFOAD6d3akZFYZ4uFSKk
5VLdWTRTfOcSfokOMrgcvo/4OEGfcQfFRTOfxxp3WNYlPDoG6dAFuyatlk9ZQNiDjRWcXRNj5EfI
+rZMVjycPA4Ge66mmALClFG7U2E2p7lz3n1jgOmvjQ3YGX04oJYZHNzAT+J2N3Az/2jYKE+tAwcq
xrH/KivQHTBhEZ0zIC9FBzvSBSEH7NK0Y3A3SZO4k8+qGThwx8YSiTDP1dubd0lSTDVQtBxRmYC9
oih5XLN7XesaMSD9nJVyYu1XUMcN5C1toSzyNYBYQ2eTmkFcbZuJ4wIQr2hl4gsAvHjiwSLKuEfF
IKDU5DhjKoLfAKUIQB9SOCsyaFYWCwBJr3uYm0DN88+onNOlWmuwEaGegPD4feCF27MxLuthvUnk
SnORxclOp23pUR17yIKqKmXVp/nEU1ARwB2Tdh/DS1FwG/liCJKHqooeAJCkVwyvErVZwKBk2qLu
RpBcc/DOAIqhAuq313rZolJojIZmW9eDAU5YDjFAhCTzBSoIk/1cbV25bSwuF4CLJ1O3Vz9V50yi
Tr5npxWgCEyZm0OoEWMlhBbTmQ9xvUtwbD9DnwM0Q2ZPwHDGA9QQIPrBvsBIskxHtqgXMiFucoo2
oK9E7bR5y74JkHkjgETA82BNXS4g0XKjarQX4ZfAQwZ/yPWdXcUdwiuvlQZSr+fJ78MYKOE8FkzH
0Iyp5yzsxbNHJ+PJx20pZ/KcQpF3nYekz3uuMSHGaEagEZuKhopfsIR1xcj9982kyV7N43M0kigf
QbWtafOlzmZ1o4cJIwRk21iCYzY5QI2HBhWZ9/2wrqe6kyVXa7gXSZJ8n9AUdahpl9U58qRFDgkI
+pt5+IL+OMzAvmfPIyfdnNcmLSL0cBQW0+0Xg/mqzrHJAit3EG8euxpYYplIYPieqXlvrO5KX4nb
bcNULzB5K5k37RI3KJOZ1fO6mUjmkQOkAT5IIouHQ35O5FXpubomK5gUVDKjGi9WB2imZUFd9LDN
wfYAVQ0vhK9/Om/0GeXn/hgQkRxUmARhvkaJORpEnd8Sofw3WpHkMujhqIxqiig1fOci7fSN8BsN
8x4D/oWZBEg7Ysbl05SidDIP+kVRLDy03rfoms/pAOonYrJ9wECJTL5N0WscrhzIPk9RWTXEDwgt
AG7UTYafkT1vXkygKiyUDfiiPcMqynfQE045j+AXiwLe2HxJFdSffhyXgwckBz0sSEStG3JSsQDQ
u0EvkYNzs4VWUM9ChJF8gzKtAnIGE3MEku6Y6qyBfBX6hi1FfwSWLMQP7CyDcLNQnUYbUJV1h3A2
406BZMDG52oILdLo1gyZuQbdYosGetZH4PLx1WW02mUhFjkz+/qqJdTC9RgDr0VoJH0Ub4qyfPEi
ZuU0p+IrhIfp3QCWdR+yDoleTFZFqjDaMA1vrBy/+PU0K7xzBjaekh7xH4m4MUlyr92gd2OI763U
vEFGG6k77vsYI7AaR4h6F1nCMFgVQxKDq3BJVEZoO5hQL7odptgU4zAFn/uqDs4NTEH3yF1gezRE
VPcb5KUQpPS7BKMpclOc00RfxZsMtuv6u26G+muMO3PnzLCXc1DS2ZehUtjugqBkDBaLFXoKiKrk
cq2iod33DkRX+CZ6C8h0TqyqHysgtmnKnsRSfxd8Ra7RPAdHm2bjgS32Dc2G3S0f1zZTO9NE9xnF
0EMl8y3UnPfwMZszVfF0cksQP7Vq+GUl+TUToq8mmPWPdXN9mUKpWbj2NuVLc0B7bnJkGHmPQ4Bf
OmfB9tTP1OXbMjXXuodyJLVRdMyStrumVIf3fdK1Z84WdwLW2+8iEEp3bd+Z+wAF2XlqO/Kd8CHJ
dV/N+xCdtkPWxjcizT5l/apfwfE3x8TGGI8uQuvttuWxNti/RLtGINjewNemOoKJ3rC2mOFhgKbr
SW1t/bIu9pcT2Ggi7wFYQzN7K4wc9k0WvWnSHQDvJHmEWOftJV1zjNJQHNBoSnccGuLvM1VzbhDL
eR4mKFwG4O83PWuutPO8aEIDyBO6ziYYzVMYzu0TtNzmkkAliXnfb6fQ4KDUk9bfUOY62Lg6tvdZ
8qoE5gEeUlWIfiVYspeIX6sYRIkJl7MGvXoNQ2zkIkuyE1TA80lDW/zD+ijOtYSGtCL+2ej0pa37
vRqpP89kJJhpWX+fztWCZK5Uw+jap8/eZ/4OygV+16j+mXCBglnQ3E282TzAtv4YrJVA9d8MZWuY
6cuIZeWJ83q5bLDUoaOuXnQRAZK3uLun4nWgcUDKCbODHcQqzCXIqv5pmoJgx1aos4qOJtEFasNO
l9MoPSKwemXKJNHqm2RhI0o9Zt82yGq/ECi8bni0cX+aVDPvAqq2bx60P8/b1bqvna3ZY7KgEA50
n37pOhbfrw55i7go2jNj6TOIV3ak2M0vhGNdHJcmfAAatU4gDZrmk1ub+tUnzfxLLnUPAzpulN3Y
kSE3WSBvN/d/mTuz3raRbmv/Ir4gi0MVb0VZkik5dsbu5IZI0gnneeav/x76vB8QyToW3FcHCLob
bUelmnbtYa218/pAbWz8XRnF8GEwCglBHQBagGDKXcSP/8llX/u6aUS/yVj+AhYTeMXo9Iemz50d
SPXupIej86Ez7e5OYvk9S4K9XHsmF56YLT2kvgd2abaGnkKNrbSHLnJKDfSuLT8l2brhyYgR1M2s
3Mwovm+H1nV3tF9G9LADxoc91ZLkPrDVdJygwPqyBWEc983BUVhGzYVpYKJhsKuG1Hy3NLX4mTqV
zTcibiy6pf3NHSk6EGKgEuOaDAmOpWv5TjP9NVEoSahd/upsbHOZmc6Xrh6aI+evehpV9yORQ3g/
ka04JbIEWSFAPNZaKTY4i/3nyi2zHXDRr9JR050w3H6nhmEbRupzOMyAx/R7W+i+7aCNr0oZ7CPR
Vvtq7LfFkp7yXtSsoN5+KvrwI7KRnlNStJSUt5PkSW97cKfa4vVL+05lwJOMqJP7EO7YBqy8s5+K
9qlQen+o5fK9VNq7OAPEQLgALAxuIJ5tHmzhA4QemZzYqwUYPavFvxYSZf1uW+TNHhcEjGs7PKBM
CCy2HVogplbqc47zxwKcyqEetNgz+H10XLh1YZMZO202ii1MBPU+AntABzDQ3vmSRA9QHYLNHLvt
Dgkol9T8kGwRIgTUOhkYuWj6Amyv2ODqhJspHU4afIpttBg/0ylNNsEg3s8J7NW8nntqBybYx+zO
nMa7mn7fOx1vo9DT/k6XUeoDD/1tJJVfR6F7HxBEeNps5h8jEjT38wjNkg4LzTZPh8zv0jbddACH
/L4CeJMmsbYtoyDzlqWg6CqC4A5xyvhgG5qvTZxvMw2qw2AvxSksNXCVtj14qd78MKIZIBENnu3U
bO+APwDJWMb0VPfm4HVNApCD+0xTyJlyOSjT77phJA85XMdHLPFfYMubj0ViB3vRCTytOc18OVsH
EsjTll/iQc+6mpuTFaeKUG/TgJj2wzDeKB0RoEZOT32r3EM5Wp+ArhmcaPfQuHJbUoUe1XQfB3W0
hb0z7eil/aXDnrim5pyMZo6JwAZnY88sfBMim1OtKIjGnNrduGgYUFBQWzvSlkPlFj+02ulYZS3e
yqlQJ0NYwaNS81flRPlBxzzLYNxGjXnHk69F0YM9Ny3JKrPbES1Jb5zMch9YjrfA87+j5r/sGkuv
DxMu/7YRbnOAhfzZMgHJ5rU2HqDh7pQbRZ8zLc2+UaeLVcdxqZxRMdIwHAvA1dvOaYUXkN70KIt/
4I2nMGzVJ2Pkg9tq4LUJDm7IlhgD3ARJw9++ZEuLz3ad8MSFsYmPUh9Kiaumo5AJcGk3OvweofU+
I922a1LzS5YkBtcPnd+wHvuj1ncjEaddQEQRPIp4GJIqfmq0/iSTHb0p0KxD6HQXRgtut5t9KkLt
TtNx84OcmvfQgiOBVbFti6K7M8LKj0cQe9qKT9VFk25r0Ks7DYDffqHASdWZL4/Nvxci8syiK/xk
dmyqsbF9WIoWCEXSgH4ziqc5q5pDuvTyAFWlPMxJG9Brxu2w3Bp9CuYSf1PiKy93bVjM98mUguBI
4s6LteSfKTKfWmuXt07yFNp6chjrPDqkbfd3g6SqZ+bmt5q5bTMjdbYjpuG0Mn6GXyOx6kYzgdjM
wrh3Ex0wbcDrW/2NktnkOfm3NKnKwyLKw5iNZHEGkAWF80/Z5d80KQb+CpGwyPvPKcr1XkkMkbbW
drYfxt59FyvnL3NSP4IQ8Zi5bbNtZjvHLgUTPCQT2Jxg8tyIQoszpxtNAKyp0F64NytupVYljceL
7m6jSJ+OCbjE3ZDV5kYXqvJmF2CI1vcdVTdr4EKXszcPVOuXXogtcW1+jHR93oKaeN85We8l3fDO
WLqvUswxxZ3x4xSs9S+lDUSVFmmlONkUej1u0pKu6fag3rM77Y5VCDczeZM+SsO7TC33C42GUsu1
DtLoOvIHTe21JMBwJyLjEEFMizZy7ohineFvbsQ7aErQW/tDJyBhjMJd8CgrwE34qaRruvouGAqA
PSscvvui3DTdDkMLB4S8FRZvabaWUR6zwHY8SlTJVq/n5X4uc21Ti7w8GjlSLlqk4c60DYGKk4AZ
LELXej9jqQu99Y26VnczNLvtpNVPQ9Q+5tX4GGY9UR/vpqpj8gA5sIFAjogj1OFWjtNzqu44ZAk3
gA6FcYj5dVzzU2yKh4h8zcaxIT5q5Ps2y1zPUA0MdWfMpXUAbl15Ysg/FEA0uSel147DyYL5cjDs
4NEFcbiJWlX9AEvdAKur4ncTCM+DpiW/uzKDWFPriV8vKVKg9kKOQmNuk60DwZsxmYWtO9Dhim9D
BH0tT1i6uLM039B0x8/N1iLHov00dANbZYE0lSUU+qKysk1ML5E9pGzhxTZInMgx0C6nkx4goW56
DBbd3bqjqNegI33AjV8jUvMjJ/e9Uv1uToPuQS6LRuojHO4Af7M0U1J5IBs/ySp4GBGPDEr7Z1CD
3kq0DzkR+aHugMOMLalHPfvQRJ15hKB3P+fhe1UW+sbIc38Gmxva4Rfh6P+A9013RlaaWyhejZcN
oGCtqinuTKscCeMcZ9+G87Zs/3Li2dpFIvk4OVW7XRwQ6mr+kanqlx2VBRJNju6Byyg2SVUrLxH5
p7qSv11oaLUwt8W0vCvz6RQa8tDqhV9b43eV8zjQ4HLYzyHgatggugdUP9+m1lLs8gIzIQiAN+5i
fDVp/Lq3hPbURupbNguNw5+QnRnhA1RPyrJhmWK4vKWoSS3182/KQYVHo6hik+bj9zkLQN5PAnBJ
bG4UbLFtX+MjiSlY9nk5SzDzJrUSZbq7fgi/Z2a2G6Mp2gir9pvG3FeJSL3BGgSZupSQJcryTa6H
79s45aFU2tdBZd8cx30iBW2taO4YPfZ+lxvadgbbuBFR7mlJ917rhi8kIEY6nYHNnIo4ByIIoQfU
srURM/qC2ZIG+3QuHrvBRl38r7ksfzdBjdWRZrYJovzJhSMKMlBmT8J1tJ1pZPU+ssirLCLckg/u
N/BS9tARQHm3obtzZrrlwXi3I3hRodYc9bh76LMEHGpa/6K35oqs302J+D7nKTDKANR7YAkSgrE8
NORdwBeTKOfdrrdtli8e+PxHIMHfSPX/iMqJAk2Kbxh1yc9BVpJDulTbMRw63GqcyUySqQzqefCQ
xNvNAJU34Bnvu1CDQ2s0HxREGTitdXhXmhxxYLofM5IqHijv8m6enX6jdclANrPuvQkhxk1gJsbK
pgN3nNWftVH/llq4TcEUm58ys/pCgOZuQe3DQEmTd3WpfSwX61vXFT9lAdAMyJIHP4F+VnM8bFJS
L14lQQ4NpvxH6qiYqq7K8ZOTHRipR2fusu0UOvGW5HQME6R4r/EXSeCKYIsQ0j7gNBc2dIfCQRZl
YDivKNBzHunlgODdbNyZDXBNp0x1z1y0kBOv4k2rBZybWvvHCkq5EbGde1Dtek+aBdMqk9aD0mNt
ItH9laIdZIQmIXgQUq+uf1vaaGH+yoBEGvhBOmkVm1DXDj1JUyLHx6yBUGCFnbFZlGF4lQuMN0qC
lYE0J5t5dmtyudpvmQz3Wp3+UhX4YMd4Cqb0vpH9d4hGoycW8wutokrPMqPHOSk2jRYd+qk7ZivD
dzHqydO7sfZKXv7HtCyDg610/h/cgl0+cIdlHkHs1pV755KsAnlV2p49FyA7p/QD6QlwFNgcxMCS
uXG+oCV7JN76QSA97mP9NEzgrd3mKQ6tz1M6W8dhCNdMceCj2rBps1+zEf+kfbAf2cPffch21d9j
4f6l8v4byHTnS9415RY6lfQNnWcHBs49eAvUUjE+XjT36T7V52pTw1LdtrI4GGrZT53zxRbWD9ob
IWzRRgdKSVtWSx0WjZe//KVwqaooo5SRpVvRzN86YL+bPBF/EzXm1CxgTWj1ojbks9JtFxaNx9nf
ghrxW6f6WfEKbl2RTr5CAXWfGsK+t+oR5Frg2gfHGB9HcnrfkzW/W+fNe+gMpOLR7R7N99C+/rZN
qTYVrNc7oXfUJCo8H9te/olQWHsAKss+9N9UCXRRDdAUdBCinoyCFY1nw3zVZmc3LareKM1qjmTS
j1PmHi3TPRWWMrxYLl/LRRuBUUfuppQ8hLnM4YbnWv1LLuM0w+mPdo1jP1oSUlIbpO+nvqMMYxmw
tcNPZWA95T042iR8wuebUKbXPVuNy6HI7ceuNBee0rjetCjM8tA48yYeu/yg8C42Glqz+EO4ZfZo
vB/6eGFwWJhjlGz7uN3aAR6SDsWO18WFjtZKk6alYwbkFGhiRGqClPZYPmZ1++O5MPqm2vBD/LMp
2/J3d1n5PSsWP1a/SNA0v351D9+ry9/8P1gjFqv03P9eI36K4iyuqrj41f5ZJ37+W/9TJ6b+8h/b
BbVNdwc6Gukr/uJ/CsWG4fwHuplr2zYdFHRn1eP9b6FYGP+hzmgYCrUKGx7RKjL8/wvFa3XZQPNN
2pSJDR3U0hsKxedAM6n4UjZ1aku6Er6b8VxF/gM/mNqinRuaDZyaKNV2Qg6YATTU36TxtY5iUe12
1pI0wjrupZCYkeTVCodaTu5gk16Oa1zzKB/3f6z8f4vgfxa9X87Fsqy1rE5XKtp0XGruzEOnMndw
51Ox3umlI6GjWrqavj6KseI1/yisr5Phsx1Jym9dukuhY+XyzDtQ3E7mWCK+FbmyDWFMRc5nzXCb
x8V2xt96a9efstpAFMwJQmVvbSczSNBoKY7s69/nyqxtZSpU62g+w0G6UNTpLWLYSUTMWh/arR6N
tT8HZnn3+ijXZu1YSMApgZyDo18KGjp1PmlRWI2nuCN1sF3SuAeUvgDeJym9VIYXjqYIyC0X2eBR
1c+/LEvfO1uzhuy/JS05Pr3+jdZ5nW+DvUIsLMhzbAYQjHPMFAD6JujidjjFS/kDUAEOelP+Q4ms
vgG1WTFMFwOtYYmpSy6LIy7bFYCG66pY1MNpDqPyZwi4AKEeJ7+j9+f0rlTlLbX1K0sNN0uBBtEd
gibu5/nMiABb4ILMbJAE9SWO2jZJx+mrDXnjL2ogBH9aPsjfSIC0/xhGFf2Gjyo90sjQZ15f5BeH
y8LWGHR5wQIxf7X+/A/zAIsKHYepkkdI2OY2h3LrdVzBG1fq5SjcWV3YSmGEXFiT56OQW3SB67n2
UbN0sQ8r57dR6s6bcJjYIIvNYwYU4qljANs5H0SZhcGxrKpTbRPCddSYPseyNP56fcGwy+eHxRIS
JILQpWOiFHdpgxoIHiXd7LOTCftu2UU5ZMG7XjaDultIjn2tFKVSksq2sm5s1bMM8tk5ZWiOp1S6
7UrXuuyHrAdRZSxDW54kALfK08IELExTK/PYDVNELLVIeMXkssTBjqRKNo4zAuBpTMeEwJrO0Xu4
X1r34c0LohzLBpmuhLT45/myg1OhgF/I5pQgAALPra5AS1SNXvwm/1erncgX63eddDA3Xx/4xbW1
TGHAaOGFNfDMLnXMImmKeszi7OQGkbWPpV1scyQqtq2ud6c6tcIbZuLlIV7Ho7KKHooCOyDOJ5oD
5AmhWGSnPBwFiVkx3rmSjMHrs1qX63yTTZYRUJnktnBILqye5XZJBa8sO5VwzMW7VJcLYfECmnaX
BXA9joNbT58cy0p+tcgJva3563qJTPwR3nCH7s/8uRBCQ4Bhypq8LE+U1XhdUxzhgc7YN+zBs9T5
xSx5yYDnmVx4g7N8vpY0hsrDslbFSSxajqAU4ASHFHyhfYvWMta9yPrp5+DosbYJ27L+PLgy/8t1
6rT3wlm2X3KnQojIabVy2tBCrSHiSxCQuvU1r2y54mnQ17PNdb8EY6ZmWdlpJoqTZkTi89jN0V40
IHHkGMV76RbDlyocl88CUs0eWJv0TCKee9fW0SnqigCVm2qljjvZDSP0rCx+tn5SQBhiqyxXGRDY
L7aJZFEyuoTXx0zrond9imqMboqi2qzCLH6unOVIMaw7jMDSDtaC5nw0x+k/rx/VF6vz/CUcF1sL
dMC97PBRNyESW3QoOIaR7D9JO8h9PclunpX1Xl3O1WaSq0NGp/ZLP2CCd0iNYCV0j3HobDJUANei
s1lQjLNG91MSZdlXJLvMjxUhMtmIhbqCJ/RE7WAZJyhqTRP5y9fn/sI5kRh/C9glnj9u2aU0HqXo
chbTNB01ZDy8qHXb+9kW4w6NA/3GKbwylEsYYLDZNGIjq3l+V0RuUuTs0MxIbDPaTrThOsbzAl1R
xc7v12d1ZUddomdaSuAEm8/A1j+9AXpuFlWoAYtz+8X0TRsAHMLJ1Y0JvTDcBEkAai1yiYQk+Jzn
E9IXhBeQaOrg+nf9IRtWH7rS5l0/WtX7ujGDGxSKq+OZJkABgwoF/3ExXjFk5HEYTxdat50mJLrg
WCeeFoD16Y3lln78CxdB2qDLaW2H34oJvfSpuhFCZB3K+hhO+kJGtXoPp/RLZ6qPkzaioi6cGwv6
8oQ4BqgBvEm1opEvBU+NJgVTitNzRD+KbA7KlQF0USpZND/T379+RJ535/w6utx7l8kZUjd4+s9X
M2zmMAhALcKzxe3YWLFB5s7Ky9TYjk2tz145rsJ1g2sk8b2cJvBFTg0cx8MjMdE5GZfuk6Cgq3kR
Ohaw0EuMPVm0ooh2UdFqIcm7wLC3VYaaiAdi1TFOjb4mkaq2pjSNiwq/PhkmVIsSTS3zdh5WdLxt
z4Ag414gpqIVxhh6igzL19dn//KCMHmHR8slPNepDJxPfnSXqUUhQj8mogWEH6JT1AIKfqunsQbr
sHe57/ybzMH5KLSrobIfWsbRLevpV770lhfZpv359bm8PDWMYiDZw8XQAems1+YP19+ay0KrrMU4
tk0+PmSBu7KPcyoswGNuHNBry0ZQjfdPLtwgFDgfCrBLViLmqR+deaIWG8eg4Jz4lgjylVeRGRHH
rQkV4uVLS5kTr6HWp+nH2ESRrC7KFoygA0UL9YeVDDLO2Ve+Sk9rNwQUuyogN9r2xZvku3Gh2D3L
sJCrAeTPI3Fhr40GlOiCpMFRpiPSWwsFpLRU440lfRkNrMNYQldEkA67v27vH9snIqRqsxI2jkmi
/h7IAtj+RLXzI/g96nt1J5A7HAOr+KxcMMSetWg6MIekzqhhIMrivEcKBKzQ64fq2k6T0VKCiAD2
g3ux06LiHQeZbByraCk8F3Qa+P5g/hejYPIsyyTvZFtqtcB/zH22G5MOQMI4Kko2m86VwSN417e1
iX3eSKwpuRciSx6ONU/45yhB7wLgn1R3lIhBAc6oTH+silt348XrpLAjjoF3ib+vk9o6HwX1HNXC
1pmPVplG33X6vH6DBORCyHDlhw4S0P71HXrxOimeCkvgNKKdJrmS5+MhuTsOZFvGIyR3De80kM2n
eMmKv+PebE4IMgbAb+L6xqV4eVypsUjSWOh/kguw3YthdTkr4F+dcczpF3wsqqLWt27T6u+bbO7h
lxjokVGYjt8LN5z8xjD7LwZSukijhHl10Bczv399HV5aCzxnnA8iOc7p6t6fL8QgoDQgNmse3RF5
kk0xWO02zwE7y7aRfq07+YOT1OEDYHP9fqmb3EUXSpM3bP2LeG/9FhZOAu4ti3PpDLV5knCRSvOo
5REqW+iLIeVRDdUuCIPorjZA5WuRaf/QtTe2LeJ8r0OjCWdYlsGFFRfn23SL1A3CwTzKwkm/BdMU
/aAU/eH1ZX5hEBQfT6QuXUNyYy9ZyZOr4rlwOnFc8gJCSxjouleapf3jzcOQSlOYwpWXRQbzfDNL
4oOFRJk4DkGCjh9ihfc8Rtrdm0eB8MV54eHE97nkQU+ybaMhLsTRQcUQVeA6h++wUAl8+zAOkD8S
c6QCWLzzyQgtrehaVYljEqQWJWQz9lSP6Oy/GMXg6JGZEzZ0svNRYlUgHVQk4lirVVRQF/GdlpXL
jXfqyv6vSas1SKSGhjNzPkoq6xKJvJpR0Mz0iRQ7IBZKv3GZXxo1jAtv4fru4pVdtoRzCuSn87w3
j30SVB+AQMzfcnTNtnqyVvKGPHzIYMrdcIVfWm7sB7RgVpA+uRiS86k1clpioWX50Yji+tj3qfMF
Y6UdEMyd9yHSPbc0IK4YUZPMpnQkOVsH3/vCiJqpHYUo7RVH2SYjwih1+ZBZ4bjJjAF8vKqAOndz
bPvdYllHV9UgjhptOKDfUd/noZvfanv4vK5nwQDBr0smlASAKwh7LpZgyopoVkWdH2sHvtpGQVn5
4DSFcyp7ffilxOg8qj4H10pj1zDbmqHTqU066O33BhW3cKvBR4nvWmVG1T51+yr3Vtft44jOHi2P
raJIb1ytK1afN8ilfOdg/RROxMWmBTTEbAMnP6Lw2u5jxHxOgl7LH6nc2Mewiof0rm3BcCsDEmCQ
D6DT+7GLbvlJa4x7sXBE2M9pagMd88t2KSmZXqAQeXW0IRFFGz1Xcte5VXEfgPMFsO6YWeGVrt48
lMFCtTjql6i/Yc1eBACYSZtKj0CgHe3ZyyZTfQgmoKZe59eO7O+DeASHhWuw6Wc9uHE/X1qB1Z5x
WzA2EqDFhUWbZjfjsamED2+ovRdBZqDbbop/MQrlK5ekjIOv8aLW2eZa1Fa0b+G8yz3KofV9kIS3
en1fW7b1BTAl6UsW8GIuY6THZTLrph838p1uuD+BOiGKGtTTDdfgykAoXK5ZEnjDhrhcNGHiEBoA
z32Ep3t/LDob0KCW+/EQ/n7rU0BeieuLBgEFFHIJ55fCzQA4Wlbm+kqLm73RTwXcLsDu/2YUqNGE
myR9L7trw6NFwCzkFYgGKFN2CycPkdr67acarwaACoYZq3TpT5d2XWeoZyo/bg2xqeu4OsSFq3mI
UqobE7qyQQxFcXK1gLykF8tGZQMB+tlVfokq2c8Y0IVkiUlCWNOt1iHXhsJj5/0EBengtZ3vUFdS
QNGiRPk9FfyfVm3JnelYycmg4cENE/nSI33GKqCCZq5p78v2V7mhV9LK5sDPG4BymZsWHxMSrXht
WpVvKbJ1x66U8XZsUfK+5ZOsD8a5XWRwSSzEM+6uUz2fJxqHqQJIGfhjHaehhxEuUw96rPs97YYR
snUeW9/drsyRGrcsNPlRw/tVlm51HydKJ6fHofioO26lIcIEicMzUZcbdmBz6x9OI+IJ6NMEMEFH
OJyWPXPRnDrA1LQ0pbNHQrbABHtuhGL8p0ksAyzhSK1vA+0OoVp6ErifuyVf7O28KOrSKPsqjyci
2qeIEUZo8uEMbqvabT/UQofINwQyfMfvR71nKazEXd1V+oduqsR8R6cA+3vdtuZfSdTW6bFETxSZ
yroK3Bsb+tI5IpNkckgV+epVN+B8TeuqCSHLBso3S/dzVpWfXNTVNn2hPeVJ8KRF3Y0I84qxB/SC
TgWpmPUUXeyhOVHr1bNF+U6FYwlKcvTzoIlvZHWvjUIkSfLdcCWe3/rzP3IANhhzma33HD05gNeB
smEf5fKGBtSVe0esTD4Hj4Hig7wYRUw2MtQDcwGbJu81yxyfrIJzZ4mb9+7aNmHvyRo9L91zn5w/
JlTRTcUZB3gaebd0W8eainckOYCxGk4bH0iK2ruyrf7VMuI6S55MsvHy4nCAHl4bMmDDaAZR7tMY
6m4TT8ONzXrp7qzYkvVhJvxnGddl/mNusLojc+l15cOrQz+7hdw1z1V/X43N8BQupcGtgXYoQvQL
uj6ZbxjqK14fFVFifFdHloOjebGNTWGPZYO2n98NRbsdyC3vaTwjPGNYQ59lrvzStUBhoCle9W38
CFdYFTeu4bUDa9kkrcieGyTP1/3/Yw26vkSPU6cbAn5faWxgDYzfUnuMdq+/stdOLOVw8mwUq6lA
XNy+DMXUfkD+1C8XOn9oQ5UjpCxj84SKj3tDuufattqG+xyLKJvFPZ+SnYmgiBfT9UWpBV9p/jO+
H6gb/+qndDqYZhc8VH3/I6oy8aiFi/Pz9ZleWVBKoGR7iT3WGujFplZJEWbWqGn+NLSZQKG8E3ch
7V5vlVeujqNwwzBoRP+XGTMzFLVtplLzm6qZ3+m9LpEAN+wPb58NxXB9rXKugIZ1rf84HrHo+HjX
DXyRVJB+u6zfTr39tlbVa84HJCL4FbwwjBoVsfNRpqjI3RE9aL83crXtBSyXAkGTu9fnsp6xi1f8
GVEEGEenWeZlZIF2mZ7bIM/9IsYbX2Rh/IoRV32qizb61JrVzZLilUNPxZIUAHNjcpdaUoUOszZM
O1zLaS3JkNryx75KtqGj3apHXzkNoCS4YOI5b3bZ2X4wgihKRK38weysA2UVdU88eytLe2VCrr7W
9NYS88ubFYViRjvXVmDqF3VPcwbnXd1FNKcoy/Tz65t15d2hFQuYIhRgyJ9dlitpDBb2vWTt1GKX
XlYrfZskzfyUVpo8DENsfDKDvj68Pqh5dYIKiKWh4+eJy1pNNlCmJ+UpfReesj8VQntYQUy/EXI3
Tqmq5Xg/0ALko+wNqXl22qIHUxjBdNQp65hws4XzN+V90JYabRLkpm3H5evUlTSYoTgbGB4SJ/oX
05I6CrBV34VILiCLAnNcGfC5O3tqNo0T2s6e4ECd3Nno0k0F5NqBDlI4X82pgFATFdMXzXTSvwVm
lIY7Q5jvEeyvV459CMnt9UW54nnzRFJbpfROMPaMmvnDBETT3AeNOaOxofX5Hu2a8r63RH5fRI22
F6lLR5OkAwKRl7H9pj6cz3aBofHVkKcCYvG8XX8MDScpq2tkuP25WPQNDZWUP2Vj9/a3CZgIx8ym
0iEd/cJip5JnFWUmPFE7h6vWI9SeTDH9cqzxVhRz7XytJo4qnOuSerw0dHVJG72iwgQhSXgI6QV1
Z9DFx7Mbad/wEa9YBIJZwKOOJO50XygH5qWuiqCXvsoC+TjUgv5ntaze7lUzDdZsRUzg814Emxb9
o5KUIMcP+6k5NE3iok/efnv9BF5bNVDnHIAVK05Me/484JjFckxC6ZeS9qOBAUEJnfx8n07CeP/6
UC9RsCDmQb+7nHNqAy8w45hnXMJpwgLQe8ErWo4A2LZT7ISVF00tXW1m5IEaqzjkokf8aD5OVfnl
X3wJRwcsKg3wgoQT5xOu8rDVUNVQPih5oog6Se4Q7gjQVAtQTRFQE3vX+YYMTP7Axmr3dhCm+0DB
6bjhHV5beaDAVBVIlXP/xPkXURYhtrbEBPgI9+3tYcgOvTZCmDKdW7qFV15nPGAyMBQcAeO+mDPN
o8Bz44zTmlF6FFjDj9GYuwcdb+Bo0Ujx7Wk5dzXzsBlw1Rj0fGpFN+ROXHByF1SedkhSV1vXANX4
+lZeu4VyldC3gC/icqyz/sOC2Xoj6bhnS5/gUx6qwTZ8kYvmhgW7NspqInE0uOsUbs9HiW26KJUU
vHw61Oke5RkEHQb7Vp3p2pPsKpxaSsNryLI+FH/MRUvEHMa6ZvlS1XQPFYHltZZKvHAhNGrscbkr
8uKWYuvLEwieh1iam0g9iCfofFCwwkaMHLSDJgjNIQbZRLDXIEJydW4Z52cn6dxBZCwsGbKGvAX2
pRy31o1SUyK1/agaIPAJFbprx91GQnDMyB9sqtJNPzXpQIcXmpgCbs7NoD3ZfaBDEwwzcvNCj/J9
aI26CQOjruo7hbw3agUtMiWbRacfBu9+fUus9OXdoQcK1he3FnAHtc3zRdJMpUVA9y0fLSVqpvlc
PYxWvhzG1LHpV2NDy3vrsV6brpChf4a16/KiXpHFfQWmq7agKwMB7HpzlVCx1Y1jfSVAlhRnHdKm
xIwADS/sYDIu9N0g6e13KgQ+Hq6Sf67TC9QC6dgD6ze6n5ANhLafSz8L0/G3GzfZjW/x8nLxJRwQ
3Q6ISthRF4uLgmQRuPSg8M1c6fuptn/ScuaWk3VtkJVYhc8Jw8q9tEaDrtduT5ToD5lUXmmrZdtZ
S7R9fduunRN8Kd5qnE8q3xc2LwD2Qys/w/FDOst7oG1Q8EIay8txwXeEk7dKxtcur9IhK5FX5Ppe
lj4iozNa0wpsf3HpD0Bfndofc00hNeJmN1z3KwtIYZoULak9UHCXJtCqnX4KkaDzqS71dM+raeTR
Qf8y3n7yGWeN7TEwxHQXRzIQyBXNQ4C4AHWYh9YCFpJo6YfX9+mlpeXDIRFQCyQvZYsLS1vMGR12
is7xzaqVd2WBEpId6M6pQ6Z929ki8uelsW64ci/TJhwIYi7KLdw3qBznRkRWmjvqTu36QC4WCECD
3n9ZmppMyTTQgUTw40dtbOdoSw9Gd+X5i+bp9Xlf28SVJkNdialTNDv/Co4K4sZtF9enJ7T1kR6b
7qPd33zHrpzK1ajgEuMbU3VdV/+Pd4wwsnSN3iUXNVoflSbMR71e6eDdXN64b1fmA2mPy2aYvClQ
NM5HohRjt7lVBD5Ny0wPoqaxDQup3di466OwbCtPjBfs4khWAvGVOokCH3Un9ymHKbahypTf8Iyv
jQK0D1SmTj7WuIwnsthaiCQ4Ho5bBu9MBFegeifljahl3eGLJ5gsBrUrfHAwJpewesNK+DM4ys8k
Uj4WWr17rG16dNyE3N1QT6exob+pGCrrzf4g+HIIlgK2FgS4lS/756kYF7WQM0zJdFXKeNebFTI8
zRg3t57O9XMuZri+J9C1Vj4NUf/5ODEVZ3oILdWRnrLlEUk/S9CLFzGejQ5AeJtGaXtXB73zXx1t
WM7XtZmv7B8nUacfkUM1Fa7Q+bh26hSBFQZoxxSGoBuDDjAT2uoNM+xemx6RIGCQ55Ny2QHDsbpZ
Q/YyOWbLvGh71E01Tj4pftosKaPad/loIgFKX+PfjaasD/pkoh/Rj+NyrGwYrqj2FOhzRBqtiyHD
x8L0HL2uEKGokO+lZdQS0ZE4mZdvmpV2oRfXlU7T4D4bJ+//cXZmy3HryBb9IkYQnPlKVpUkl2XZ
lmzZemF4JDjPBMGv70Xfl6NShSp0Xzq6z+kQCiQIJDJ37lUUXvCATsI29xh5ZUm8BBP2FaOdjOIw
YsqKxQBniNyrSVpf12Rd8NLAqg5uBNvhXwOpSrmz/MA1oirzM7r0DVmoj1hBSnuXl2lT3Cw57lsR
ATZmy0XmBfdlYwLL6fpySh+zVfoKx6sQ2Bc2RlhfaFeYO6rjeLiZRls0N6NWTRZjs++iwaczHkc9
y6v8fYsboxPbSzfpvb8M+Ipaa5Y9pe4kyl0TjN0YQedanjSoK6zKCmcWsY/Byn0yu824CxLfvHNb
F6p0uQz2dVbgfBZl3sCWPZpzGKUYND4OGQDoOCc/TVq8ssp5z9nsKSwDavdb7lezc5smKR4KtMCa
2XsHb2M7NvC++YudzycfhVlQ23TTFTg4a45zAM7XjVfa2AaJNsQ3mataeAjMWVy1aR9SKE1RdUZu
UpZ/7aoyjiuwtmWHdgQTOX/NksfXj49/odjJt7UpulA/BJus4zR9Fyi43jL3Jhwp+voz+qDkNqgd
+z6fBhMGqZzGGw8G37VvGPPBW4zhgBOx98Ee+wBD6TIFndvm4b0wy+lC2HD2p7k+xyuVCfqjTq+3
2HmPPP16OeKvW3zEb9Q6mt28GjGc9AamWT4lw98enYC+MQv+B/YhxdjcJeVUsJr9sv7ZOJ74nVSi
wSYpnAcjfv3hvdwfttaJ7eTneoe8Y/v3/zkVbcUp1tBIeiyqxIQ2RZb/g+u2INNfH+fl6cs4DvEN
Gj86Y08z1ebUpiGGY9NxMxSH12aIT6K1rANpJO/r60P9U/A/Xw+M5ZFmQ/ztkjI4iXdbLH8bMzeH
oy9FYe+El80P4ZyWsHkavIn3oQ77bD/LEYsA/Njw2Btm973N2v1iBY3EBGMlZt0BYK4/LPXUeNFQ
TwkebdyDa7yDNN32M4RMvMwC+W5NcyhLiLezO1u0wqE0X4V0AoqqduKFd4YXWl0sT2oCuR1TbUv7
d8GwziHcr7l3LzznlxtxsGnxKABvRVT6b56/T29dphyS+3RUbAg7C7OQvy3M0iu16vqgaFqJ/Vot
+9ef+LmXSzVnk+1wdr9o1LStPssJH6ajLmrrne9WGZAYgF55lr4NDrXlhskT0ebH1ZASGJfe5/Nz
6ozdUkDeZUn38bBayU07Y0D3+oTOfBW0NZP63rSoBOInX8VKkx4N7qKn6UU0OPOIdgfq4lJ77ZnH
RrMyB8sW+9D6chL3Tli6ZbnIsNlxZyhwGqrwNDZq32Ty0kXz7FA00jIdK/BZIc8fW+mnJdjtuj8a
jYcla2Ga0WLSmdjVRn9hRzmTS+Uuu1mGEFCRYzutLeNh0WXeFurQPoglTJkHe3dJ8bozZvl5abHi
o6gxvKdjE7M9VCnzGrUoz/dpW7eH19/jy8sNpVL8ZIl70EjTiPN82hy3+FSFXY/A0ujeubkbfDDo
TJVkcEo6xVLd9Ye20ul1yX6xNyd8L9/+A2hE35K57Hkv0pvW3NBoEIru2Cuh8L71vWUHOkDX2EjW
0w/D8Jm8GLDF5bs6SGT/F8QOL1fylh7a6iiEgFSYTm4J0NyXjVuxHoPN/a6uYF8rOHoXnvOZUbZK
J84uNr1iKMOeP+d8yY2ht5BvW+EkEG64/XXtmeObv8pN10sJkmoTG/upcALSyWxpLqC4+E7G3tu8
jMzw4g56Zi6o1SgDIOGm5nlaL6b/opCYc9rH3BmbTYk6YX8sjAsR89lR2Mmop6JF5RL3/IlRhSTx
LQvnKDeyLBgG9Tknsrt07J4bZjOpoUTDp++fJm/LMcRpOUxwZaiL4a6fZXq7Lrn/Jr7WtimHLO9t
hfPyodRYJ5NpWh+7e8M+6tKg3uSW9d1kLOL+9W/p39n1/FxnmE2MzGzOSGrLLuy4C2bOscXTbNo7
pjI+Wa4Md5k/mqjthvCjXqppF6hq2Q/gK39jyxZCl+2yZp8WZXWYpgrvt7yduVFMepcVub/v4Vru
CS8hY8+q2ZcOXuyqT9o9mTh1aynMQNtNFCTMDgz7WKW7ChX0hU3z5f5MxZs7vE3VzkGSdJIymH2b
KN0vrCPVBE0Hqx/G0NLxJSdftHv9MZ4ZCncVzJFIriPvOm1PmJoMNCrOZsdahcFTmIM/b9nGv1gp
9smvD/UyGGEq5KbJ35MOfNEWuC6k7BfuPqw+We8JecVdS9faQ9FtNo74Xf6tw0pd2CXOzQ9FBNd6
tjs6MLYz4T8RbVIqXzdZwKCtLq/XuXNvXRrZ8HCehXkhb/GvcvtsSVL9RLC2tfn88wY6Wfl2axmg
cTx1rGTr/a7xOlhvpiKBJKGmoYaLbhQpSukai9848RR7SREY/j6DLIQbpVrXIwox+8kahZcfhxBD
j7BfRYHLp4CuY1uDXGPkJMnfURad2BH7dUfMYYFvtG4zdHtlllz+2tqiLSzX3OiiyZqsEDfUzh4x
hMceGVd3PGFjw51t6zD3Sn9+/SW/2GK43ZAXQiXAoiLTcLJ0R5NUuV8Yy9H2k+wjkpCVwPZiOv7F
W6Uxgf5jOmo9mkxfBDCJAReiphEBeK4jAFDQRdPRtXBowFZcWEAvAxiOzH8JUXQ1bNGn+Tvpm6Cf
DSc7OjU2s+ikhp0oRXaVdY6VxR5m4x/NXs03eZXbe8OdaujsbRM32CZcOL1fNtnwU9COUw7eLMZe
1KVltvb15uhx7Ex/+MTNHndwH+nvsfIFzurSCNL6qqkH9xfkmOVL0ODZEplra/5YoL5slBSKrxeu
GGdeBYlwlBMErlRHTq8Yo5zQ1AZ+ATZdY4Y8ztahXGpgQuQ3Lmj6zqwtpEBsHbRrUbr4l3b6z7ec
zXry6zJgqHkFCT5h8pk7dnZhmzozClIGOul50ttVePv3/xmFBjefYMwt8EgoQYpMZREPPgbbr38n
55YVN2w+Z5ayY3IRfj4MohYurJ3Oj5zJeba3wIrcjsOYk4cKeMURqOrVj5Gxpd9Dtbp5XKSB8UsX
ur2ncQCn39d/z7lZo4ejvIq83fbc01lXihPdMIqjhou7b/F9xG2zu1ReODfK9uI2LRFRsHNyXzOr
ajCCpC2OydrNe67X6qZTzXRhH94e3ck2zG3DprIfoCRgl3j+aMlMJQ5+/90RUX22C7nK7xHuDzfY
s9Rx7TbW7vVnd+YToFsZoTeSOsL706yxzmyzXz1cNUypxU2C98S+X9b6g2NY7VsDRXrstrs1pYSt
k/00QYOL/4Rfp0lPn4Xvcp+EcJiwrbiwiZ9bnHTFbopPx6WP5LRn1VILtx9c9o5GO4EhyQen+pIW
ni53vg7T3xZAjCsHq4LfvtDgSMaeXFQ0hUvbx44qRHZhj3kROZDQY2FS/EUTwql2cog3DW7tXblU
xxH1zX6mJy+IddGMV50IqyyaGBPVg+1curyeG5cTZrNLQF9LQ9rzhRQEI6JoUGFHc2j9m8BOi52h
QDy100oHSCZWwAQG15AL68ne5nOygGnsZ2fYHMS2gtzzcZO1GDprKutjavUmx78/o8ouEyHuWdWy
ivJgGD/OJDSNr2kny1/YRbRlpKTj/TKqri4B+tX1UdTeSsdPj8QQ1oUsn5hF8bSW0/SpmNb2KrHk
4scjFWc0DBhY+phdZeI76v7sRz9YmENQ3St3RmMW1TUmjLQPjW2zVvvGWrBPRpWu1h3xVfFrqALS
aV1gw/mYO8P9gjVyYvIzaZSJAo0ZNfqiZIMEiflCqHxmR+Ey65ND5MMgB3TyqEqRaqtXqsajwIWC
RU4VFJ5zaQG+fCFYg3DsoOimYuicLgQYXhTmrTo/ZgU9Thm9QF+QiWT3Q1M53WFcTIhhODWvv4vK
8SKaMruvr28xW2ri+Yqg2obqhg4krtXmaRiLHUEvaiPIcXdJOektr0sldryq/h245fiuwsLwnRxG
uB+rZ1zadF5+Buw2xHOC7ifkd6e95aDYaXNay3zztCijRebXjjWIw0o3ZiRnzerBf+7N75Vlz1hk
BjGBQfr6/BMoRceh63I8FsXofbTzhi6nSiaXgM3/7MhOHixXSMZAMUdC5lTY0Xje2k6F7I/Y8ocb
CiussS+cp9+J428ckyUYtrjdTFo8m7fvyRwA0MSyVsbPrhnQTRiNTgh88BEE8YYf6a9AhnI6cFDU
E82xHtYCMwfEj9lBHnVhp3h58uD7R8M1YhEkAlh1PH9KEHlUaEGxPGasi0MSDr/DzP5MTGRdCA/O
DkRFL+BLo2J5mpy0x4WkR9iT06URfwKK4bc7bC2TY9UGwVvzB0QhvA3cElhwBDgnxze++46sMNg4
yjkwj6qU5o3IzLG6cKhsf+b5m6f3n5ie6j9pZNQcz5+d6rMktIcQJkhuTPSp0yIHgmrJ922FwDLL
DfuSPv/MQ9yKPghbaMJApndynPR5ObX94lbHAuDTbg5dyD16sfaray4XJvdyW2Ry/xnqJNBS6+y2
uqGX3HS7frc6NB3q6e2+k4gN/zuK9fwRajnWwpZ+day4hMbmGkw737jodXj2sbHxeRgpsP5OsyGO
mSsv0Dy2Kh+/VPhcxV0hHPIukCFe32XPPjUy8Lgrozek4+X5fFDQEuM5jGSZdnfjG1W/p1cyuPDR
vtzLeWr/GeXk3Th6Kidy5tXRn3zzkIeNd2haECsdWYVPhQXPBTnJcEMT0ZvlG0RRm64BSThwFJLQ
z+eX5XR6VTPsOz8cwHiL0ttZWn5//SGeeV28qc0QFhUR0dPJ9GQFYImUEtObQzPWZZ9fQ9Gtdo0J
y/f1oc68LyyKiM5wkMQGKThZfzB7DbA5bX9UVjr8LAn0jyog9/D2UXzeOMls1gStCM+fmmKbT/qU
UXQ9cQoh3dhiq8Z/ePswbER8tJsxHyK258P4FQ2AMklRUpqBiJTrqx0Gh+XN66OceTuIuElm46VN
4+2pgVvlyqANHCqCZT/Jr2IO130Van2PmfTbL9JYGBE8bz3opIROr+t25xqDa3CJgMBrXU1j0O8B
TYwXvqYz2zjGd8yI+yki0dP8Q0s4JOmqb4+qqd3HKZjag84s//1SlPm9X03jhT6EM2uOOyURiUP/
FBq1kzU390Fr6tBrj9BjnPdeZenYr5r8whX27Cist/+rb2CD83wxyBoUTWlpoJO21R7kgCozMAEK
vr4YXgZ2FOZYc9vqdmn73BbLf1IdpRfgE7AQ/ARDlX0q1Eo9W046zkt/BOtd2lezcdGE7szlcuuz
RUXGVro10p+Mqt10abw1RPzE2nnnWSrvoqSC5Cwmd75LvTS9EUjYb8VsdlcpxZ9bX3XDQ94ll+QO
59bOZjWFMp/OfraR5/P3dYIl35C0xyER9HM1DsjXfMqegGT0kIFAYEWvP/AzGTzeJdIUxiSeJ1n8
fET63Laod2mOMHiPvjG6e8vX2U6DbNoXBhqDCFs3405OYFmqwl4AbLT5lRksFmidKr2wf/6LD/8T
A5F6wjwjINDiV1FHP836eKIzrKVP3WOHXy5gZCeBLtQgdBoMJ33fraC3fNzF7vN0ce49ZUN+6jDz
k1mwPKAz86CCh8bbwr9/v4njl8r0ti7JjD1/RLkFYMSYZ/coTO44BQiSw2ABWnn9TZzsg/9GwVgN
f2DEwkhyTkZpKyv3eh9EdUlacfNqCA5wnZpdMtriwpb7r8Xz5ClTCWUfRAFK+eNUKF/lphhXnThH
OtrlnZpqi2sagS8ou87JHrJx4LKMNWPwc7YH9N6d09s5Rjtzl8bLtGYHEKUyiw1jCRR8yKr7BSis
ltFc4cQdLaMKHvRsYUMKXT2UOzI3wzsDLs0fKFzmQ9oLt4RTKdGrQ61y0xjprfYPg99UZjxy6gGF
b63wJvChylJjshYgwtiVAwoOKMjEBGDkmdupolpWD7YoYqotzVO1Bj0cimRZ36lyrdWuKFZxdGfZ
f7KcafD242hTLctQg1y6HJ72BGwZee4grA2eEg/21BWmqoLc0RU2ZE69NIgmqzK87UtQ1RF3B7Wf
/Tq98VrdxYvm69qMoJrDWoaXtEVnfwfKIirQlLS2ys/ztUqCM8XgIhTHurcQl7VOBodCiaY1Dpgw
882iJgyhfdEqhvP+umIauEoHb1q/ccUFH8OTI+PfM0HXQF6QUx2RwcmKxp9ANhmyh6PUyvlY2LL7
OGHbcKEGcX4Urkyot+ggOK2Ho8wYx9wwqbovQXvwLdo/F7PJLwTip/vkv8nwWll8/AfYlpMzokY8
OtuVZR0NpZfsKsyVcK9mZQ+/0JL0j0EwiC+aRdJHie7lD9oc4XVOWmWP7J/1PfdiQGWv7xhUWXib
J9/x5qu9eXpQh6Ho/PxtSzwJAzSm63GY5+HJ4CX8pmk5v1cIHkKyXcmA6XAIlNrDKLKKyiaAe1UZ
bl1fJXVVzZHppVm6T6TfruTaBtimhUERm5yCRH9apqQbYws4ehOZ3WpS4DOcBA6m061sFba/+Fei
LxW8RxcSmKv99SvoZsxqZ2ssr/1iUZ+8SSInhEaNxYtLn8ddW5ldEWeWSWN7wVoFYJYtqoiVDDO5
71WefEBaBTelt4fhTvZyffL6JRWH2ckz9DpDhwMZTUwGPf/rCj5WT2mHd23TGfd65c9GRelQ81J2
F/xJXHI2+75PUdMMgwh+NaHCGqpKKutTz7SdPXS/pQF67SU5PIYQ3FZP9lnseJP5I7gG91u1pGxU
ZuPVODIvrdL0UDn5tyDopk2l548Gt/RguK1MlH17ZXjkvFo3nB4MqqpWxN1jPFToLFogokZt7yFI
47WTJVV1bytfql0leh5wNzr9FNvsin1EL8Dc7BpMePhgs5FclmuC0QjLUHwYABD+EE3zRw2W9UXK
jAKraqT8YNpqOKza7A7VQpkhymDg3Du5X3/oin5+SKhxP3Z4ytlX2JqKm2mqelaHl2TXvTdMf+H3
2M3Bc9fRicKwpLBbhGN/B7QXbkOd27hSl0HA3ckxikG8C5a8uSkn18qv6kqSbVSq08uVdK35V6Cd
vo+Xbu0ezRlWsPSH/reXrosV9fSyo2cd6/6HG+iW1ZhM9X3Zz+NNYtnDbwkUe4y9sAyQKLqr+ate
hXHbt2kJtnXp9e1IDfH7KPLuitooOxyp98bdbZpxCRW+a35SRSe3YGSdfySfrMYr1L/mx9I2sDis
4D1+N5su/9mler3LpxbqOc4BnzUgkzUacgdF88oDhlgsaxw4q2zeZ5lX37ROIR66bBgbbEIS70vA
d7BG42COJcvBco+AGOHSKzWXt1XqNffhaDtFDP9wzqPOcds2Hpe1vVNFbgJCmxz/vqS9adobRpYY
hNJN6lyPpSu/hqJWD11lJj9waAvuK0VjzWEO/WLd5YFlPI7jZGpgoX0Dcs+Y7QauobTUJ01t53Pl
en4aN0lWwJhlSsVVMNjTcptKxIq7ulHTbVX0zuPaWMh7l6EGrlqgWfmzeClKlJZuq+E6LXpR3ZdO
JcZbZTXWT2AC84OLLi3bCd1hI+CL1EwBg0rZf5xHx7zH23nchC1G+A3Y3+TGlOsAxFnz0kN2yNQq
Y+03Yf2hqAbRcozDmo7cfNHdrZbO+FHmkLR301yxSy3F6LOj1I1xq0uzxu8c1wGCDZVVHgT1lo4S
jlc4ea2h9qabhyt2iOXa4T+19l8wyCEnCD7xXnuG9wsr4cLkyLf9h2JOm99F57AOsmWCliHKdqJc
rUi0vhubLPtdzIlKP6dDKx7MJXCyvZvSTxUVArOHd2JYPGLwsatucSbqiDT73AT/PAaFjCkxjlms
MG75aaFZ1hFbn/UDLeOafspcURXwc5sxjDQkdPRaWVW+XwR6wo+bh7B5JaoB5X4/DPBF2zwt/iLI
CJNIVu4i90WTB3847FXHqpz19TBxuYxNr16TOGUj+ytmNS0Hf54MxEO0SjW/lsTFnthN1PdCGDng
0tztgKIyMS42VtL+GGkyR55K39+OjvzwD6RyCiGVnVVNnLSLguM6uoMbhZ2km2HEpxtWoR5Cb2e0
Nazadmk4B+zMwBLIxj3g2vG7EXR2j11tXE2mfW27fQsOtKyDb3Idltiiy6OHCJ8a70rAx99o2/W/
DKZav6JGMYIP2gqN76ZZFvlhgS8qDza6pxEAageLuLZ6INVW2rHRp0uRPK6rE6I+mip25jEp0DBr
+nG/JKQZnvJuXG/LdOVMGVTOASExAeQKuYxJ++BpXZXXnVSivq0zZCg7Ky+WD1O/0AoyNUb+jR6X
5GuGHv3opO5A10uKP36Eqlh8t7IqfNf2BseQ0a/ZZ4gvRrrPEO4chepMG3n6uDg7HPcwbo7nrm6z
4yRlq64NepP7W75v0DSzkIv7vhgmHUa078KPHjHXCKPMqIPvazkHS9w4K0T1aU2C6zoL0k9jbffA
1PDub/ZegY6Fpn8Av7zRypPxaKSeFbU07fAFp30dAGP2alZ2UXnhVTDlG8kh43jaG0M9ZB8CIRHB
pGE95fuROYG4zdpiiQOdr5+Bc86CmH5w8ljmJjhPLxv1+1LaGzQb2Wy+2/x94ArnIv87WcSzUW7U
GT1k3SoI3IPRC/k2k/Zx9Yu+u9IqAfSOxpSTvuphPcTgSNbrMKGk+6GmyAR4OsiFfe8ktdERbZRd
dhO2nXldkZUGlOtJueOfJli3jpTqr4bF70xUR8P8uxFdfpuOU1JEbkrfSjwREo/cU1PW61yoYohF
42JeB8bPVbHRO9Zj7yxdSO6vXW8dRLY1h1G4eleYmzYfqmHum89yIB2FlbCFMb5IoJhGM69piJJ1
RhVFMaC4k6ECk+LPtsFFZ86eOpnmd3QC215s4hEDl6GSXgma2OnvafXozR3FFhiZbiqAM1fJDKk6
86z5GnNvp4spadt/6VQdnf0EY3W5WhrdBlHqO831ADRcsyto730tpvoxJHUOwaF2Vr631PduQ1C2
/OWWe/GuDzr50zY856/jG1R72NEM8/PMq1p4Hpmh9zaRGMHWCoorbuFFp1HCxgS9c96eYpM0oR3T
vDP/gTM8/01cpx+idivNR0gDFZVeL1h2mdkPn5Ygp/mc9Hf51DpGuuyrLPdp7G7CRV9XUPfAz07k
xtWUuPIp8YZa3fqagi7A8JKvDaOclhwKl8EoDQrnYU2yBDMJ5ZsywgC77fdOCCdxRwlLflJFWPzU
yH7og5Dz+wZx5Y8ipXMLQ9G+j8Y1yz8nq9vKuM6UTd0kWaYmSubW/SadAoFF4o6GFRnlKN5P2ZT2
kTHgqrYbxmyz/i/0dEN2pJ+xNcsa+7DKzfKwI2QZIqeeCxQFpkjdnQcy7Gs5hMV4o+ta/yI2KvL9
DNXvXZ2ngjvypsiALDTmd/grAH5f2tIuIrpzlaCBqdF/VuwKMmD2odPsskmXBGpUGsaoHrz0HjYk
+NI8T42ryVvsYE8q0T269cCRivXU0sZLPi43pdkDDzG9Aq7H1Ml+PwMvqmMajUDYmkmiPhRpqIs9
f019VbSRdp/CvCKwa0asn2KVA0+NnLHCWjZoloTgrZw3HaDhNgjQg+S7dEIri+hQw+Exgaj7aZjC
+X26tNkQ0aNHUoYjdQA23AgotphW5H9ox6/6Xd5b4p2cECztktKGmd3qkYDBMFoMIukWnp/QrYxw
6Cez/mg5M39fYXKFjU5d8KHVmaWye7uipBmD1gDcjiSkx94kXVR13ZaBhNEWZsGTZ2euH+GWrvF3
UDr7ITyjGRACdCEAEAcKUuT0ONJDR56B1ruVM38sFs19vOAoIb+S9uF92a1rfyi59vV7fPzq3/VC
wXtnqyxsbrA76h+1yJt2V0rAQj/1uDbOlT1IDtG0C8o27iXWY1G4BJWKasMDKYUPBSXoeuF6HnHk
uhbb71D/qex6+oQXkk72pWzlg0v8015V5Wws96Mowh/1GKZ/oKIW34Vb8cXpReNyn6b+F5mr5JfX
z+FVHtIttJcy4LZeLbyQ22UuNLQqiTP0bug8BwdSuL2Kll6RmPFSDCstRTUPebfas3L3Kf1ZqBHI
9nX7FiMI0N+l9tq7ySKVGXMfnG/Jem4OkZOnvzhQsNqbBLdw9X5V83w3K3+T+HQ2n7DHSffRDQZf
RYs2RIrYoJfJHycomHlursuH1Ci6kVsdhniRnWNDArLAlV/YwalZ8zXAwJlFaY+Rtwjv95SI6oqo
P1G7VGvjq6/sIH+PNQuIBQi9052VKLZBg7TVZwuWb3g1oCaX163TWF/gwDkf7D50hz8+Wi5rVxgD
xnN1ntVfamNgdUnaAu29kkmeECIl7R+jbkhtqr6hCapBhcxPQqzr7Q0sj/ob7A68ZofJnLQ/ln7l
fadvHxh5SzScRFx/gkdd8tijlGTmV78Z/Ac3T3MzCutAP8o0WEUsCwoLKlwKki3GSsxvdEkPdNo3
ux9oaMz3bWCOG8temD/8oe5+tarosUa2tPvB7T0aTENLb+3ZxHNJ3Ple/TPg6vABjQ9BIm07cxp5
kOvT65WGjethtIIhbqx1/LtsxDPAMVWS3xhjYqd7G2SFuXOx4hhpGK1H+0LW9qR+uOVGUH7RQog4
cdNkbFnt/2TtDUgGydS39nHl//eubud2y59r0jGqWqE6h07ZuURrY5ixcDJ9yULvReqUAiLJXdwi
SWULKgjPxycBg4Neg1jZ8/o2zjEYjqvUHH+rtS3faB6xzZUcEHrBf4piTDGej5UOVQ0irjGPZu/a
n3FJcHFXcb1rvqlL7pQnxYBtKMzOmRUiX7iNL1SDW1amRNx8HFv7Y28t9XtyF9ke8aZ4msL6Qpb7
7Gi0QG41epc84Unm0EF6PbSpK45Ja92Vywah0uRJW3IvV32rH1/PXYmXw+EIhBzSJAtN4e+U/DN2
o9ctY7YcQelaxc6dqtQ4LN1cHOiXNvOdMaYpZWhjKAkmfG/qY4M991GWjv1NEMaqaEq80rztA5mi
wutW9U14EJoiWafJpUaBlwsMAci2xjbcL2LRk2dTBXoBRTavvHS64zWXtnhJFlLQs2G9rc7GS8co
nTQ/6TyEBdQbTtZXYNhyK0gdMfQT+8VYmp0bTPbH1x//SZ3t3yiwHzxWMVOCnPF8FJn4eaONXh89
Ok7faYRyd7PTNJFrWP0DACaxGwd1yVv5ZaYWX3bQLbQkIG9Cb/B8UFoIxFC1rT4O2hRxIuYpDkl7
7F6f2rlRkMWRFHWp5tGL9XyUIKmDlVSzPs5+0BBChs51Jde3SQr+PT/bxONn2/WQYJxMZdqc2pxs
0EcOA/OIQ4PczzRNPAKYmA6vz+fM2qM0BzB8cwbB6fBkqE6bQ15xyzriFCqv3WZVD4EHX2eyqQ5e
yCifG2szFWINUu/H1uz5s1unzs8wFVqPIzfOHQRAUlztWu8ZKr8wrTPfP107bHD0FNEDfUrqThpf
TKkH46gjTWCNI/leIM+JIRKyQ464sCjOrXc0IAiw+bJ4cScT6zl6a7/G4YoTU4MmWjBuRKObfGjN
nOz4OpRYLizzhVVybin+d9STs8IMcp+rdgXdDI+oh9rqHsIh7X6+fX1QW2ERbrC4F+V/al7JSAgv
YJhodW25XXWVDEbypJd1+vv6UGfns5k0hTAwXrJ29JDZNRkVcbQMMRMmu26cJPN6YQc8tzI2xMLm
d4be+PRdoecuau1D7uxns9qvo5ve5GS+s3gDZsxRZ2lc5t84MarO1FwRudC/SVX05EVZRUJsksKB
EVk1XJUj6cqw78SFTffF49tGod8XaT5qDRp+n39dg7NIRNQhVdeykgdRzV1MAF+8Taf6r468vSK+
Y4IH+r+ejwJfp26KbRQlQetI0fZR1efT/2cUJ0A4wMmI4HP74P4T8gVpMPpt4zrHQSzdvixbE/SL
19y8+b3g8Iz4jY565BCnti0ucXxhr8I/Zqi6d15RVPFchuWFuZzqP7ZHhpwY9RHiThPZwcmZ61TB
ElI08o9z7Vqf7b6CqNmuIcG501y5AT7ycqVbo1aOtQ/LLLjq+iS50jmy9DfOl40XXT8KWirJ1E1P
foiq8n4c8Js8Cg9oeTfOXy1/SC7shS+W4TbIFipz+P9rXnj+6oqkaroUvuGxw7A/Jh1qRNKHjv76
VM4dJaifiJUJnBy+5uej6LopKYMIcTQ6kxs0hYUdUWe69zK3uXCUnNvc4WaxMcEW5jg+GcpySJ8i
V2EHFBa5T9TVN2Zi63cFnXB3zDQgs1vpZb6waWxnxrPiK7Oj4r/VXflvBLHPZ2g1bP2DAu4aFMLD
Ca1XV2RHQ65YfZlMkauy8mttrbUV14Ir0oXRz0wayS6BTmjj5v6C6A4SUGYJ7ZxHkebDU4rRs3Ow
lik9mKgosrjvK7OMW8frLoz7L944mTZ0AD4ZNhmL1qyTNdr2AvaCGOYjVM3yIeslHnpZm2TZfhF2
Z17V09B9r7AsWbiJyYI2hHBqPjlujYuSobdu19xLacmTYV1dYzDoUrm3nRZDHjfU3/BbwcJrDsQo
d4PjDPclctSnPLO8nxglUEvTtW7yqM/nNLntGolBVRpQXtw5k1li39Np/dUyuvLdlJPm2K30sOrY
rhLnp5kqV92ijWjTyAawpiN7NvtHUrhGtivNWX1HRs8Flfyw5ez6VJMWW1OJx1xSoEuNzV6P76tm
0Qu6Yl9+x9uI1JAbSIyS69nGC8/pSCWW3E+XHTWt9LsvyrE8JIBv8IeEUP9Fzs1EhpvpetGsFJaN
tjM8DbMjr4Nqa5jBIK3G6WtJ/N1KEfy2ZOEYR4w3rOK2m43w12Ik9m2LSYwfD4kxf8GoovcO2UoU
TRub274jIIYGpnHDzeAJtM63sMvIBVlTIR5tq6rGG4siXRKrWrSfqiKo8siEovKzGGy/uhKNQxIr
MEGSRG0r1BdOquAzSJQxvw103QrS6ZW6U7poxX4yaHPfUyG37WikRHgJRHFmnyKmcbmR0sgJMegk
8M3GkjKpTaN0zpI4ZIPqH5T+H2fntdu2soXhJyLAXm5JSbYotyROvSGS7IS9tyGf/nzjq4gWLPgA
G9kXATIiObNmlb/0bIG3A9Wlg8S79KSfAEFki7tyYwVZM+LDqRET7TlIADeIRBVPZT1192rlAGZA
cf1KjnOp/GU/O7DIAHyBvt4ED6PQmK4mkzgV8HOPy+wVhybr2t/GrDf7fuzzAHKNunc7Y7ln2uke
UEGMbz2jsj5UfTkjqNWgEuCqWoOy9VrvTHtS/nv7xbzobm5OOtEFbDZkGyaBW00kR42bwsxbcQKd
1XxXlUV/WJY4/qXoQxesU/o7M4QSRAw9Tmy9eC9mc3zwysg7jtgPMeZxbWZsahXEca3fvP3jLiSJ
UEzoOJHQk1RtFT361OHSTilgAY9oj/nc6B9jVZdSCOrwLTG85tu715NQJnx6SHjQK9lEvVmAXFMa
nVS+KTAd1SvPALcxR3dM0Kca/FkcXwF5X7hAaaaR2CMWJQUlNisSUayeYlk7mdHwX567FfC1ot2V
TpW9u/OjsxFByEsql+RMn19kql72fGbNPOmj5kITyinBaiHCcq0H3wElc2W91yBPkmwaP7K7RUUL
WO18QWuMKWoZH5wsHZhDg97Lz6ZR6fwqdH18s1e0Q6PFpsMYKHPusKUrQrUxql9JK7qvgOZqJhPK
VVq9pCZttjt4SAht6N3S8d2SZmcVyIg1OeaJpg4vOxnyvY0d1F8v68V3w2m0LwK0JBPpqnzE+WpA
mL+3gIvURnV0Z6N7aKM1y9+fRvH1gRZK20igCZtXVU9th0lbYp3yiZK1q2ijO1oqfEbI1wjgFzac
1PlFfgkmGF7nMh7/k9Lz5MbIHWee2sj4rVqFfTt61lezF/2VrP7C2UVnUra5eDRsjjfP5InYzXIU
SE9ruurfsmap7nU936ega/droUVXju6F53rB48vWnSzANs/VoNRtTDDoTq6gb5eUTN+QSVmZZKr9
lUri0lLsHnaQhF+i0XP+CuPILCGYVvNpXJi5l72wmFlNyb7Xomv9E/mrz3erQbZLqWDQJZbY//Ol
0lG+txiPDyQerVPHOGKXtmN3Jcy+vhz5SiqVJG0uqKZb83AxWRlKVOlyAp7hPan0SZ5jWLZfINKa
3xNVtZ8bd2Lc+nawvbgq3EFb7hAye3lS/9mJ2lolRqw686lA0B+juVXtv4xoDv+wuqr8kTlNdbsu
GQzkt5e98ErReIXMzWl7sXU4Xxb78MTq52mkJd27e21oELkpu2t41de7H3gud76UG5DMeX2zijvj
uRUNqP9BGN+3DMAZqTIqfiaamB/nKLqmFP56UxqouhJD6LPxNbca1PGkLVwkYjo5IKhu6kF4tzBF
+oMnyvr7u98gOltwupDT4TrZRivPGi1T6fTh1K+lemNhQRPMwjZv317lwhukicIywHBf3LjP36Co
QUp2Vb6e1qTXPlqm8A6FPqU3mYkB7bo2QNXfv6BUPpKMDNoEW7b/UsNIyWp3OWGMnHQ+rQ/1JjK7
aKcshX1sEhARby94YSdik0yfnDab/G9zANCL0pQUsdlTU87xs5ZNSziljXslDl8Ai0tBJ1aBacFx
2/LIRG2NDICNhQHTDE+equiDOsIl85JKC2Kxmjd6mugHaYgbxjrMr16N3mlBKqOKBIfT8mCWhlX4
5jKY0IK0C0Wsp4lwcFwcR90tJWLUCdD1979V6gUPUzusLwCMb6Kz4cWaM4NKPUVDrXyspukTiWl3
5bZ5cQXbBGYYLFIJjCACmWiTTXlzGlOq2csp7qf6ZlGb9FMBeCLsXTd/sjpAe6tAHcBxhQLaObJ2
om50ZFWK8VYwfZ78BK3OsAFZiyau4X3Tm3y+nQ21+xA1TPKXrEB5RbpXF7UeX6GSXcjMENeAUEiu
i1Ay9Nbzo1U26YqWbz5DdRFM73Ghn+sA0HD2HwxyWOZwiEBj1Fmkzo9TBwbtBlqY9lfr4tg90vKJ
+lMzZ0BHdHe2p09vn4oL596yuYnIiilskIs7/3GTjf9HtpoLZFgbdSo7bW+MCdBT6iCTmEWOfiUD
v1AAyYGLFPNjc7LkZkFUheEmGsVyKlvwaQgOoaIEkp3Ju9OI5oOe9QCuu9xrnxY3dWKoSHN9Y0T5
XN/1SaT9UkCa/GECD5xyEbP3bXBmWgHvfylkUzDhCYjom25CBVAqkzvLW9DtTT1fn+LU18TyvIx5
t9cTrQ7evZycaLgYEdF9QsLs/BtgNaTaCcink76aLVL1iGm3cZTeG16mftQqfb6y3oXLiy4iWgio
oEspM/n3/6QC8dyNwKOy5aQJUQa6I5ZdFad1AErxmvXOhaUk7RAKJaMHkt3NozmZYoo+WcwT5ogN
iajTApjupqNSzcmVp7oQ3xnpE9ghNsF53dIcZzXSmy7SzZPb5j/7FakEJq+e/uvtb3VxlRfeMx1u
FKo22xcOlx0lJmWW1ujjrUEr437oOuP57VVevzb+aVcOkiUG1nw5RP98ISgBZQYM1jjhApQDV4nh
YEmsshEV7pWuyesHwi0IrAlklxchws0Dqc1gjVig6aeqTmExMIRFj7xrr9CWPLbUeQBnHCkPvhSy
kGS88y1nL+pkjsLVYPc3X90kuYdR+4BXTU9vEIGvYnEaf9CvkdQvPBuZBc1BbnuZf24uJ6taFVGg
z3yqiqjedaJfdvNkq7u3P5b87Ztns1HMpviWRDVuwfNnM0FjpZXGyDoSZkYvoQlT25hR19ILOjra
PnPd987WmHMROwGWcCUSuLeAmTkjadDz3Ds2qTff0/UddyVygldO1PajyVU8+heASsBN8OHOHywG
op5pOvaPpchX8JZ21v3UISY+Vrre01tWVvux1rPqaAK/pGk5XONUvro6+QVsf0f2D5Bq0LcfEAtu
s6qUIjo6tZ2NYLMMeKnxUppHBNhBvvaxuHHhTd0P41w9a3hv5rRQNfsLWN8Z4sjoPHbwfa58cPLi
zSd/+V1kd1LF1abjsslHaltJUZzUomPUjMonC77X4E/UfJGfaetoBA5KKl3olCYCTAWeefA6+hzL
dHccWyhjlQbFs+hjTCGB/prJbhjMFJ0rMTY5t/xgDUGs6KW9q9Av+Zl7ifdJyWbh3awo8YZaYTHl
HMGHN36WMBmAm+Qp94lEvwQWcMvWh92hws0Y7Z+FpdkF8uSpa0NTNMfolnxCPUJMMb2DGjuZDicV
4MJtZDjKvejjCHitQ/oEmnapP+Mi4On+mK0RIGA1geQyoUq1U4WiJYAbs7UI8sh1dpqR9fXOUDwL
Xpq6NNqxzKziNm2N5GPXjtqHxmzGB72w4QYJM3eDvm7yP41Gx4qu/YrRQlog/rOPGqUwd4XX1xY9
q86CYJGOHriCJs0/NWYEtHFth9rzSz0lOsKcGWWPd5hDBwXiHAcRDUF9SCCO+myXWTrduWtqpIHe
m/PnJG2tPCgbU0fuPW7S70qfjqnvFLr207X66t6IYboA8dexVpvcstOoVVtbQJxf1j9WXBj3VZI3
yMbghvK3hTgAZry2pvtWX7UiqO2mOvWFUuXAbLFPCYZswJgLlzE38Kol+wZ0svm8Wkv0o4nGBOpe
rBQHHcJFdCga6pEg6o0qweEhdg0/dyG+NWasjUhWA0XYoeW8fHdWw/oPt6iFcBlNwgzsYgadnDq6
OHhTFU0+BAu4AgxTig9FAvgxHwzvqc/xQ98LS1d+1WrkTT48FwMiyJQUn/sBsrdvjMPSB6KOtd53
gcTlOw3y02M3NNl/AjjEN9Mb4eoZ0dxZu1qo2HQPnjJGh2E1EVB0x6GdAm1U1x/I3yCeCb67+6VB
jUSKt0nF5xIgGBpncgK2i4Sz/liQpct8r+iLkgyL1Bm3NI9OZZtM+nyg4DQKmhRK/ESuuDLn1DCg
3Hd1WSTBaOT1/ejm9bMwhQXXMVpWSBKRkk6BklT9z3gUkP/6fCqe2qVbYW12WvKfVY+atQcdbkSB
0c3dfwXyKdrOmU3jDzjzWtxomlKdEtzvqn3q9d2fvCzjv32cSwcATINrX8sU7WtmRvUPq/HKTxW3
cxL0VaE/iLKav8EUG56HieEP7MUsl3Q9MEhEhjxrSPAtAfGt40xwckTZ+Wk9z58G09XvMgAUnW8t
PXzWZnGUde/wJabALePMOGh9q6y+IWqAlwosgS9mmhZ/59wU4x5ot/rQeuVSBb1r1t/iqK1anwaZ
2x2xk3Z/ua3jPphmEX1iCgjphraXAe9TiLHfGUabj0HciDnDvbrNY0YewLzuMEvEdCIGifygqrNQ
dmrj6Y84tBDm0qRzvjuRskz7UtHyx7HTonVfT8aU42GVNGLH14Rir3iVfR8xI/q+TsbvGQR5wyur
/DW3pIod++onPSeRBYtexb3fo/D/lKpl/JnyfAJirta64uNsUMcHBfh8dWe1cfoE4yCGcTBGZesD
VqZr3SLD+q0rVP3PNHlZt++iOv60pJLrMxjlGMNtWuKvkBOoZ5Y6AQqVmIpi+uPosV1Kzc0elURB
zDC1h/iz1aRWA700NQH+Fl38NTaT/knL2TS7KvWwQCy9sfg2Rql3HAjAw34qCWq+ZkO7rG3hQERR
0qb2C6toP7+dZ2xLNc4AWTR9BVkr0HjdXDodNK8Si15oou56t3iF/aW3k/qQGPp4rLTEudIR2qY1
L8thay4VUqV2wub2F+OsG3EEK1UD8fuI73N0V3Rm9JxToe+QfTWht6fGtdbFNmV7WRUusCdZ/0Bt
NrVJpi0zFbmhhc6qDWELxeswQvS9UuBdWgVtHHIn2aNhFHqe2Yi2rntVKbRQaSLoxVnFftDy4kpq
vc3i5bMAf7JlgY2c7wv9/Z8sPitMFwUHwQcD3nxKPH0NiKfgJwcwL+/dGxxmVHNBhlBWY4By/kBJ
giCjVP842p213MxKMv4Y0rL63dKQf+iSPPv79nqvNwcjQmaFJEKwPZmmna83l+YItVlDTgJO6a/S
GfobKAj1vQVlxvCXoUOccQZRfKWMeP3dgBpK1LBsOWHgqZ8v6+nzijTm4B2tjOhgKJn4keRLeqXG
e/3dWAX0JLGZSoWveL5KGcGuEmqGlCUuUxAvHM9PJriSapZdK/0vPtA/S23eI+PfssxpXh/tel12
hcTxaEZxzdv3FRhL5qvI0UhBA5oajFzPnyhucq1M8Zo62gXwFV8F+XUveHGjT+yTmouNaqVBvdCg
8guz45pwc6hCAcL05iNo8aa8UlpceG4H0Ddng44soKxNzcQdr9auF3vHFAb30V1c7UNRV8qVY/6y
Df8tzXhuxsqMBKRjKrDYTTShaahhIj84R28dwLNEeEmkh2JJ8YRKWy3dCcueP3RDBTHFKm201cki
jUdDBcxKXySPf9WgTaNANS0covGmNtBJaVEjAIgEG+aoFaZ4/w6XvrsUXS/tzpfK45+YAcnYSHAt
co9KW5o7bV6c3TLAAHz7+L5+/YykKevQEaFiZZuf74eUdiiXb2Md1zqdA3zq0iBt9OjKR37VC5cB
kIsDQUmoFkAAN1cIMgSR5Xa5HhaQth8MVUlPLcC2z3njUBqncRzGngXxitz7Vo+ndjeheXtlMP76
MNN0BYFEXY6xPcH+/FFzvFA62f4MxwoGTeYt0X99WsbBbCnlt7ff6oVyFSQDVyXFshw1bDUMczVD
lnVZ1NDKVc4QbrLLA2bJpj87EeipYYpulSbNDrrmlGGO9vedsPUqQOekevTavH5wjNr98/aPkkf7
/AjQd+FW4B1AE3hVqlb4iyiJ06mh3o7iqLYFICOn83Ze1NCL1uGnvr3ehfcNzZKeH7GT42dtTraN
+uCowORGqLZEQ98rTX9Y1mxPoLvWpn0F+GFnwcthmEmrzOKi3URP/FRGExtREWpKl5+8tkVELdK9
G12w00DSpsGyZOUegMZyb0+gvCK81pGd6OfnGKOIXbda1NRznD3XY28GEBO9a0dAbvHN6yf6wM+g
+UnbcCvpO2SJUsAHGULqTbiqwtxPTfFJGbW/CnohLgYtVic+1wmcR2XQ7hXMAfdvf5DXZx33BOa+
+Cpj1QhI+vwAVAkwwSGx5rApIPY7Dow/EYGofHuVC9vspVeJpitN0VdkALCuIluNVoSrGY1PprE2
H8iOtaATdXrIl1Vcya0uPZXsDGEHZsprZPPpAdbF4BwNEdZZrjzrMA9h2ubvVSmToYvoCISZMQjt
J7nZ/4nGq5Y1jSVMugv2Oh4Hq50OXdOPn95+dxeeBX1VxsgUvyDXtl9oREFIFyiehpZXWTu4lU5Q
wz1+/z5gFYluAMcuG4fnz6IaeDZmEV+orO0xsPOhOfRa/V5sDQLddOqYAzryTAJnPV+l7i0lw3Fo
DFvUdXZo8Kg3TmpWwUjP5Eqkef3agBZJnpCcqvHHZmOXRZ1J2Qg9jMa4ChfYp345WsmVjfY6ngHg
ApnLGIM+ubmFjKEeM6e5MxphQz56P2ltfCPMdrxpsdm6ee8+YClMwem60v2H5nr+7rBt7T3kSYxQ
nxJ7N+l1FSABfg2R8fqksoqu04iX8AXE8c5XMUwRudPCKkWn2QLxIJE+po5WBRi4tf7Y1en92491
4VpkRQfxbeT+5Jhxs/NMvV36aOFDOXThHtu5L05VUi/HuAZ+tdSo/qHxouCLkaePLXrjf6ZyoWMI
6f+HOo/5yZqL7OOV3ySv/fO4zGtGCAPaCJLvr67FbCEiLkuvh32VWE8Vk727RO2GGyuW7TGnce19
17ZiN+ud/QHPniYwKz1LdoVhoA2lDtr80Chd8y2eEv0hrYz8k2EIx0dyt991anGNjXvx5wLrs+QU
nDe5yWIcJfeEQLIxzK043o2D0X3ntnOf4FfaN3pm2UGvSGy6Ul+DTF7aLmARGL0DVaIRsNmUvWnN
9YA+aUh+7Lg+2V4WZoXe+ShymPdFO9Uf3v40lxeUluBMQxkSb3ZL466AzlNXD+d4Vo+Foii+ykX/
NadzdjCQjPv89nqXwggDIloc5Ec4DGwesF2wqR+NSQ8XFBQfp8jTDqaXXjsEF8IIUYr8k3Sbu3hb
UyINiFySXRphlnBVlUOXHMBC0UqevXffJjJUATWQ/wPfsUm6bewsSoR69RANoiIsFBrnZTZdw5te
eGuSTsYyEKlhiGw2pNWUzRCp6FJYrV0ekrTOQg+lqdu3v82FvUATAawAI2QCiCP//p/7t/LqJKqY
oYW0m8wTJWyB5khj31aoz6Gc1g5XdA8vfKWz9Ta319xWa2wNtNjqchj2WWwugaagYzCOWGS8/WiX
XqCk4uFrQQmMWPP5o6FtnmFRl2ghDUYRJK4+BZABrpk6XHog0mN8tMB0A7bafCZB05SUstRCUZYp
OPJpIjcbppsqa947bOXmx8sEIjd1PTnGNhnPkOZYUohL4TwM3U5FuMTPapTG3n5tL+CETeDmDEkS
NxsCSpdx/t46OO6526tqqGKNbe9UpOh/0ujr+4BA3x7sAYPuoEPa5HvZNrlFX89WUN7C9VMPaG6r
D3T8LKlUM8eLr2vFgrgkjAARIMHnHse4aNvdkLrlb3Mtld+SG4XcSNRIiPBs8A9hKKrsKGiYBuCr
vY7vT2pk1kQWBXOOum0TjeZmTKBIW26Ym6O7G5YpYfwzXxNcuHCuODFy28nKhMbQ+Us0zcZY1dzw
QkVZUHVkDkV499pgwan1UDZRdiUFuLANYQJSgBMRGGVsUWJ2rZgN4G8nFASVg9or081sJ2ow97Zx
JWRcWkpixcjbAQ2TTZ8/Wsp8f7bM1A2TrjcOM+MM32TKd4is8u/bW/HCSnwnUyoYcHHQ4zhfCc6A
mObBM0J0uKAOjYjycicrd6vmjsf3L4VytxyD0/ykvNosFWdL4zH7C9W5Gn5Uver5EcSoH1mdOu/f
gC9CHNAIpJbBlpQRK46tKknhhGNfZMxTdW8/UCZfgYFdiH4uWRdTO9AFME42p3gaMA7s4lYNq75y
DjbalQhNon737tcmByWOzHIZ02/lN4Z+tldT7dUwB9IVmpqS74u0MW/iZh32by914UThcU5/VTY9
XBCY51/IK+DDQVNWw6Eo81uPmeLeQyJhX2kTou65/fPt5eRFdB4FXao46WBBiOBUbZL4QS91pXb6
mrZCNR3AHOTHWVfjfa2oDH8J0gJZLjohb6/6esdDnAFGA8wKTA28nfOHzKXpQ8Z8MaxMu95Hqtl+
qUqj/OogVXZlqdcbRLqOUHbxlExAt/W9N+s9Y8GmDAeKVhLehmFoj9Du2w/0ahUSGJQZpKgztyM7
8fyBLH21+nGx17CJ1hE6WDGcrL671hJ7vQopH5MmtDN4Jnd7evGVrxhvtlEYORAdoflXqKAt5pUd
KGPA2ZaQajYAxkgucS7goc6fxdAzfGqzzgvbGgph6i1d6ruZbe0g/hf7Do3PwjfUqry3U8O+UiS/
2v2sDeyOOhkMGVXKJmePpGKhVZdRuKTotZWx1/m21n3VdetZDNrHtz/aq134shDEHQexCx5089EW
0bfjYgg3dFCRelQRFntCbT07oKDYXbm3Lnw5FOpIMtDtoKOr6+fvFKdX3D/hroURyGm/S5UhMKHE
Xflylx6IRJABIcN3qRFyvgrCz4TiyPLCPI/EsSPS3yGp2e1mq5quJLgvN/tml8BuMcECyQ/2aqo7
r5k9T4jQh9qSiNs2Rgh0XLTibtDt+C+C6/YtSg0Fagq6fYc0mZR59byPTjJmgavn5WM0eNaxsvIk
ZLy4Wj6CW+gQInCdAHCousO7PzWzTJo8spfMtHGzr8AMVZg0O06ouMpya2ltExr8nm9uN6//x1JM
aS12sC1HL5srVvQdan1dy0eAxr+Ly9m5BbSD36GbXGMiwAJ4dVal95XsPtC3NtztvsJZJAEjYRIR
ZmfCJbmr1QGk8zqjJalK7EElrEijwgENfuAehVE8N13noNxX679F3s1fbTEVht/YS5XdZFGUVMGA
YaHnr0pqfYyyvmSCBZV79hVwQ18TZOLu4NUbFTnlEkWhlig5iPIoiYYd0tvWGlgD1zXisonzWUCJ
+2ALTLkkabF+JK4tCHyLtvykDy7N86pOUl8AoH9QklgDxKQ2NpApvexIV5H9+AsQr/kWNV3a7Wj+
WIC8RKw/aMlUPZqrMtyZpZd/H0ZNy30NyRNkk6vWindKGk9f7JkWALqGw/yV+VHzwVac6kfjdmZJ
VIudv2lcttl+Zq6jPzeeVlc7uMVqHRTZMtwy6+//VJ47eGCaPQWfL4AtxVFUizmEcg7yONdW7+wK
tBxiv8QKown6thlZ0Jwq1YczkMS3AlwMHCncFf46qaFAHSgyATi2TumQLZAe/Hqe3Olgq0t3a9p5
ryOP3BtGkKZC+bDq4PV93VSsHbjWdD4Y7Wh9NdRifE4YU4ETjY2vBopqKQinbigPdpZq7S7uLJSa
3UwfFqjrnnpfAnxhKFx5g+57GB/0vjfUq7uLMwu5UbuK849Iv0b93hw5kIjhGT2y5WqP//PYYvoS
4C0TrXdOa+Tf7WEFB6jka/1sZ2b6OaOc+zObcLFAjFX6fw4yX+0uUfAGhAZtOwfHaIeHGkdAiVds
bTccjKYFBDgZXruPK7vx9qB2DfWDYhVS7WJO1N9CV9hwnhUhN56TIxg3bYUoduBUJqROqzAgZRiJ
Vk3vDqA0VhBYorSQGJlt09lCohTanFad0K1GqtZm2xd+3riY5ekGxh9vB6XX03QwD2T9EMBg0JPw
bdIgAYyQXn7Zndah0Z/VZdUEYhxR5PgKCfV/OlixP/rKJbhzV144iK5qgYWZdy5wpbpEi+HaD3od
TyRxEWkaWNTcidsrEcgAoPQFIeXOzS17NzKJXHZj5Nq/as/O68AVqnJSxgL6z5LbSnSk6+uod2aM
fiKy55ox+Xo5VWLPeJDi2OkLVExULtnsYLip/jMVeBgjE1ElPzvsYrobPXHHL8BJx195MRsQ1pc6
T/Z62hW/2mnIUGaM+/gJOVHktBDOz92PVY0Ker8iZs09umplOAEq/dpScEanIo7UjArKav+UpteC
VwV4odykam1ke+RD1Xw/zS7YhLwr0Zholbx2QyPLsycHd8LJp5lo35RT32e7Ioq93yr9rtgfV6f+
1tpaOcInbrVxl1tO+5RqVfujSBbYjwb8/xvUeJcmKLA8QfjcMQpvvxqozPpLUfS5b1SqEt3Ybs57
mjOvE7d4FphwpVs0Q33NLd27vo4wa3CHxbhBeBZsW1JHGZKeOfVGQF45ZEfEe6svzSgwmSYNQ+J1
TAr0rissnh2Qvv1YB4jtozFN51d56rTSjneNO9diVy+1mwR0iszfEx3EGHl5gRYFv1+pbmPB/eL3
VtF5fhtlbX1PJYo9d9kpQE7tzBP5jYeIyJOQVlaB0NwKDrbRKp+FwLJy5w2K+3XgS/7A3CBJgthO
157PnnXP8eIQuqmVxpDO6djex3E3MbyO4xZ7BkP9lXvTvIReGsXDTeVWzSiJVUN1nDRlBQWb05e+
Uti/KnnontKpIMdEgQ7t+01+O6Qo6M9WXZ/6ITYBzMb9FxI287YDzxsIHA4OJX9UV87W6wyQVXEF
dnGyYmKync2JoW+m3LNqLErS6VCxPz6iJ9xcCWCv82e5iqzjyAYcUBnnGSDjByOqrL6GJi9lQugl
qI8idcYDyJjpbtSGa4igCwEDa0pSKwpwQ7W2vuRFNYrWVpP2hJjacgILXJ5iY/Ue+3xUr3y3i0tJ
xSlqY4mN2OTQhiqQjkB7/DRPlkMLDpOANVOZRA9YjL4dCC8uxaTW82RTy7I2S3Vlg6yLvbYnqHzY
Ill1sKo1DroLSIC3V7qwLYAbwJ1ipMVYy5Cb9Z/G9GrAfS9E2pxay5qOpb062CPZynvbPlw0cigh
6/wXU97zVRDyFQ5kObZFhuRtR/fS13Bj2eXQda+8uksPJEdhiBQYNnj/Tfqr6WoXTZHbnJZRU0KR
mu59rdrf3n5rL22d8+oDKqREbJCGMUzaao8NdcHwz+yTUxUpfelXdSnzAkNbP9kJNgnA/Gnm+GK1
slOb9xHSvUaXPOfGoDUM6qpZvRWeV6HMUpuTusdIDR6FjjcOuK25KcIWW2xEv7GLMki/7Ox3Ednz
DytW4zAp6U8ybNSxzHn7oS6cXQtEnRxQMOZ8pZrSIW/R6/OSnHCqGX4bamL4zlqUHw1wzcclBVT2
9noXvhRSZtICCplauuCbTS5Wr1/tyUpQesgGf5hH7ZtXet6VBtOlVdD59GiPUM5TEZ1vPRfPMskL
SU9VpiT7ZS6w1lLRqH77WS7EdBR74FgS/bAT2/ahtWFQpzwZWAXzkHDVSAt0OzdR2F6m5qAzlv7C
SOGajNqFZ5OsKTCRjJSISJvmI5arqSLoCJ40p3KxTTJW2BUpbb0rO+NF5OV8uzOH82hfyb4Ie34T
JUZzMaPOHeITfgat6WvTEK+3ZtSOcxBrVhLvrDzNzE+zrcfformPDd9F2gz177Ubv9RWMX2NMYLC
bGOc13vk5Ds3SOdYmH6FqNRy62kFuVLVus3zUCyRh8kHczl/nGwcpBBQ90e1lLD0VYjfCE6MSeDO
q/sdSW/jW0Z9NQV6Ys6fGPFl9zY0wD+1RjXqj2ghPWMUii23xiBW+EOuDEAePTxsfS1v5uYuTvp1
2FVDnP1Y48nudxb13kQqIrzyIW6sdN7V7YjviVm5dhzYEX3DQDjxUOyyOp9+1WO52js8EvSHTm/d
T0vS9u5OXcblWag5XEBBUoPkv9DiMjBheWPhEuV4YBmwZYZ9Cwy62pX037370WmLlOTP0z7UsZJ+
na1Se1LnybMPuAdktyqmbHd5EzferYdHiuMPQ2ql/qSOhbGvvGodAsOreZrR1Irfao+pPVQS1+pO
6YLFm09KV8044I3xI7Vm/WtcagUWhJfqmo9ZAlbpi1nYxJsqXRPfrrtxlNjC5ckWRfxgicF84Cf1
GFw1HkT/qspMYlTC68c+JUcy5e0T9Soa0VMjFtFstJFkZYJ0fm5bxgcYKYssVEwvu0kTo/HnSjex
Aliim6m4BpV+DfGUitNyCgzITZdovPP1krqt1R6lutDNVudkNl73FWzF9DtqIRyVRqHvja7OsSyI
FCX3+QLxTxrX5ZW21usTzWhEAhSkHIeBvNb5r1iT1V2zJs5OCBWPh2xq1zsKt2sM49fpBc1ARDMl
chnZ2223OLWSnoPX6qHXePG+j7AuGiJzJqd37Pd+RiA6JpJBXJNwSl/L+WRxjApdb4R9Epu/S2dR
HwaLEwbfuMSd3Z6/vL1tXlAOm1DFZkGTjCISIMR2HJ3V2FwoKFWHBpnoLT1+WjJQao9qw261Sq8+
6L3W3rSYczwoqb189Kwq2pVYqDxqkUmllJf1czbWVzGecsOe/zA55QWsTKYFdm2bqUZ0DSSlMTuJ
zNC+rFFka1xHpOB+YZhGEYwzkoP7dM2wyszs0dw7zkSdLTRlfLryjuSdt/kpdBgAtpEecb6czS4r
mSOsTlvFJ6NIbZ44iZYvzMTdv9Ygyt9laepfwYtX95gVmhNcsRm3JEfFisN31NH4RYVJGPBgLtxG
k7P+LjKE/3ZwQZZxN5Uj3jeVqg0u6mDr5Px++7e/PiCANFT6mhLzhLLx5ibCqXClA7dGYV5l7CLV
bnfwX4wrF96FVXg9puT7wxl6VSwhrV+iM1JFoRuVyP6V0W81tt9p50vXGkwmYz0gDaRd3vYUuqD3
U2xX3NBNsP9rjOhx7GFxrqn3tajqK3PKVxaV9JwlD59laD8zctjkxTk/R0WSIjouZV1Qj0ddFtRd
WT5m8Zj9Rcu28BlyRvuahsVxgEy/60dLfdS9pY79At+b/PDOL8mQkShHHgyRnle8CbhwsCPhLaN1
TAoBIdIk6nZzFV2JP6++JM/L2JQEUPImkHc5D6ijkkS2NwJaL+HD7bsJve10Uq6JBF9aBay4VDyV
ahvbRtrcNvE68DZDI3IXNOmiOIhmbbwynHqVZBI7JISX3iCmGa9klRtjiNXRbWKeZdBv5sLVpaVM
zB1ctrs0Xop9Wpn9lcnRyzY8CxZyVYod2ZQjhqubNygSeqGW3sVhCipdH8TnRHiBOTdPcHnDwUMG
qJnv6my+KUTz34R2vxPnWMr0D8m4PnSWGaxGfhxG64BQ3bHr43lf51gwNs6VckJu4M3vJMAC2uEn
8lO3FBmvxJvF6qYsRM8tTWh4Tf/j7DyW20a2MPxEqEIOWzCJpGRZchxvUA4zaOTYSE9/P2hlgiyi
dDeexbjcRKNx+oQ/WD/KwU5/DUgn7A0IAz9aMiMMq3D1XNmkqwt13iMH8DYa4Yxfl1gDEADzx86H
Q5fC25dTlOxMhdZ2XejBy/3P5kZexJcMp4t5kk7HYxEAGwsO1CSD8NQJhE8dTLVgYcQZgF4z+hqZ
WAuu7OutU4foGMIT1NNUAIvLIgh0BnkBczKJuCIQI9Pz1VHdw9dOfLxVTlkVvNfV4A1K8deSiyNn
Fwgl96gDn6Io+15nmr4bE0g9iRuupSfXHy6irsiYUt5QgwLDvwwPoyc5GPnAbk7adEyD4EfXlHKF
uXONG5510EmEyDO4VbhxL1eRVd2rrlUlp7gnxvqVKZjy9MKtCK+a/DfQvLTfMQ0Wtq+3Udz7UB5N
inwlbXQ/0gJEiUmF7Sc1BfC0vX+ebhxdjAFmSDhBhVRgsdetps5G1Hw2FBPhDgyK90RJx1yttdN/
7y91Y7MpwudL22DYwJ+X2zCa8KZSY4pPeZ6hxQbdftdW8VpH8OYqNkQhMBekf8tGJ+NIgy/eiU9W
k4xbsx/y59ButffS25CoRLOGDpNJ04z6+/JZ+tLWgszK4xMVGT7BTtMxUO+tlTzkxsfOjBu+Kzck
yYi6KIKI81LUip2chGlXT4FQ7Ud1CJWHQcfK1xeq2a9cMbcWnCsCF34F6y6ZvgxbYfqqSXYC6IYa
dKdaRGqUMEGeSzDLcbd/95Fg8sRYnJQEDvNy3tOg8+pFhS5OBed+E02I5Y1xYr5/G4GrzIQUGpDz
eOnyZZVFU2VjNF+cvRbtlUY/JqYudkFRvXQxc+P7z/SG3FzcRNaMXYECYRNWlgQV0SmdbSCOfRKl
noqHsO6rZzz/gq+hmLrTJGdxBDBO2m+rVlLpM3Dt/+A6j5CGl4cFIrJemuv7udeQnfNpRGgF29dG
e2Cl5mV2kkMLoLHVaMOgvcLCvquqTZCUkpmpNdP1Cgx8wNaP7XCQ6qCmZ8hlqrVhZj3YW6hN1dbA
9tLeNaPmSF/EQfajQ5T31dLTdFy5Pa4P1Nw1Ag0C/h096+XXyMg6amMn0E59Ip2N4jTgT3OwoNSE
KKijzb5yoK6pdFR/DC3JqmfdbjgGl+96ikSLa6Y3naJCKc1N29nZj6gKqmJThkY/+LrTl5bfKEWn
bSPDLE3MhBPd2MtWeiHQW+HMU0a9+qiXsRHsExWHVUePmXgngh7U/aNyHav4sXMxA5CFhrK9aE5G
iSwpTvmxNZ5aj9KNn5o8GN7bU5h3hBucDugMs1uWTLretujBKNMpoR29tQ2c3TXpDCvf2PU9MoN8
ZyYbLRsC1iJUBXqBYk1l6ackluYWh9PyAS3f7nmG4rzXK2qmUxAMSYRpLpB1L3KgSCuQFhmleepx
JPIjy862OnpBK09049qGPE9qgIQDUDACx+VRcoFDdMwtmxPp9iZTZHKIa7HtkvwEq8YvE7Gfp6my
sZ7oBj1OYXOM5o9r8rI1sPiNc0JfinIR1eAZ1LrY3FLRgP9GXgXMhgQbFXVEQzLjveYwbCvUyjlm
UZbNo6fL5yVnT7RR6jVCGbb7rSYT2gxh/G6aCqsQCgjHQB1ApOmXq6DMPtp1Ytcn2MvePlTqdgeZ
NXz/oWe6ig4sabmNvtgiDICtELWhBNXJdoWzz10tPxYVPYn73++NriG6r8yagOQCq+MbvnwYTxet
lSl5fWpDKzhif1A8YU9t43Sfph+UrIkO2iDt2EdlJ9xPlMNPSj8ED/d/xY1Pz6FnCHyAJIEkc3E6
nK4eK4wqqhPWENbG1kV2VGw7eNT0Ll4Z5F1DRvja5s8BgWISdNK4yweuDL3Q2dHqFFoj6ll5tgXN
Ym6MIP6ADasCVTwGo6loDCIqM4U2PZToq/Xtl/uPfP1BUOvN+L+5OePwpi9/BrlylRWjUYMTMcJD
Wstqq8CdXokA15fXm2jbDMRhysc3cbmKU+GL7dhc5FYdKrT9bXdvCF1FmkcXT+HURCuX162nYrhM
AYvAJOPfRcAxol5Rw64HUiKiaJsjd7IdOtPZvnvvCM9oxs/aNNA+FmeWwThdJ0XJTjJLg407lSid
taCl7q9yfSghbkHY5kOfBe+W/XutU5xMS/X8ZElEAaIp0nexjbmnwGt1pb66XgpUA5cctTcRksh1
+Zqi1JVIF6lElGEwFGBgkbVx2z7Y0QdYVSy8bjMQI2fji5kAR5WxWGwy3M4ywVef1CjoPoIX0bAe
w+rBLirOSdcan8ugAgfo1a798f6WXh8PBplza2OWMZy39vI5g9xBYkpUkuPRGRhqF9lLltvW4f4q
t3Zz1hMC6c1NwGV+uUpPBhUVqS1PXuu1T+VgTlvTHWHXOGa1Vt+88c4vU2WLEY9JssbUGTb3IpzQ
dEpNq8s6wKqlvk1xjTnLBDwE+sWq8zQbBBzpIruIbXVS+Oj0Id0GJ0D5EiIU9W+eDPhVWwkBtqWV
me9NhN9XYsCN7XjDF2OZRqjhy7zcjnGYhSuTrjvV7QDAxEyyQ2eDfsc6Kn29v/M33i8kOjp8YN5J
BpedFrOQxaAPqjwhVpnvysktfQeA8O7+KtdB7W0Mji2AQQClIXX5QBK3skkPCZ2Iqb4EGDzHeRP4
U23s0wxFt/uL3Xok2tvMtLguuB4Xi5mlK120veoTbmnmc6sE7qEU2VqcvrkKdhFwOebkYqkCk1YR
Gpa6Vp/caRxfJ7vAf9CU7Up0vnUSSCioZJCapDGz6KBH5jS1YJtYpfKGTeIM31BTjLe1M366v2nX
C9nEMoMWL/Qb8unFQvAfMUFH5u0ETj09xuPUHRB3Vvc4ta+RpK4PA0ea1BYZa1j0aL9eHgaFOeSM
C69P4RDme3QcB982EgBz2pTuPCnWUGi3Hu3v9RbJH4p5Ncrx7CE2svVXE+ELX1Zx8Lmz7Wxl4mHM
ac9lbMEiAiGx2UHYAiCxSItiWiSjPsQNfKlCrX8kIAA+2EZaeUeU/rwchDUu5CCRG1KURKTTnxwm
somY4RQkh4SiWuCSHmMELk1FneiDBKJloq4l8aNToGi94+Ab7sZQM8fci9Ycv4b0VGb7cum9aOgq
gWHPrPG7XuXilML0TP3Jtvt/gihXud1lmX/D2VkfZlcwob37w+P6danaZzsi4qpx+WIr0aQTc73s
xGt3D3kq+q0gbG3vn9Tr3jA4YFod9NmYrlwRgqpeD9NclPkp00bj00jb7eNs4R36QWerB+mq6e8S
dPfX+6veOLRQjTF8hLVIK3yp2YbbQmNMkZKfGC1jq94hADkB0e7ITf2mWGP43Uh5QSAwQ6IlhsAZ
l8DlVoapXnpVYedUtmH6SLWIMzGom4+Wp6QHmUKLi2pUP5UYqlzbCnlK8GmnN16k+cpLvfngFDQI
XTtUHEuiJrdD3lLM54wlKzX0EzMyXqlR851MReGA11XUldRqTikW35AxR1UGaDNEcBm/lQ4rDSsw
EropbG6U5P+gpvZS5xaAYPlPg8yHr3vmvjem9/fsZsQW6eM8qZ4bGJe7HqhtpFuTSE+21YlDPmFL
lyhavpUo8+0QgQ1X8tXrvI6yl8yCvGeGDiydVyjNmGzgn4C2h5bHm5ppB/KDo/0joI9cbLQ8ESgM
Y0z0OmhjunKiry8wFueCpIqjzCAYXz7sMMQBrEcjPRnIsnwLQbo/aln6brE08kaLLgI1N0U+4kaX
q+SKMwmzjrOT0unRtq6L8qk2+3GlhXzrWYg7JkYacIOuwCWlW6RuD6fn1ABY37WBZjxGwqwe3h8D
IAhAiCUXBj242LHQ7tyha2I641iBHVRzyI5aLbR9TJ/5wWsTbyXS3bi4OBgzcJq+k47QweXetUYz
CXzWgCO9icvYXVr6mQPWawxC+/P7nw0yBrPEWayJ1S7X6ouAywzKz6mqFBwXS1Ai+zAL8oHoZo1H
BNsQar2/5I2XNtMQKdhoQpJMLLbTo3vRTpBxT6Bnva1rNN5WoIH7/lVIOOnKMCGdj+KiwRQBT6ti
8PinJNIrH/Jd/7EzhLXS+rlxKb0laMC4ZgXRJQIodCa1j2tyTtVosmdhaMpRqu34NOEP9UGv1OhR
RerjeH8Db5wPDseMVzM5YdShl+8MC2Kuwa6oTsAsugdyd2sL563e5oH5/nKXTNrAkhqAM69sKQTY
OJGlt6pVnDpDDTaNmf/Gis+A4CaK9x/6uUSgU0ePi97g4lTE+pAi3B6WJwTIs12HTsAhhVd2yOJ2
jfl066Vx/FTyNeZpWBxc7t+QCzF6gwktUrT9Nmqd7tlBmQrSTVIkoT9pZbfPpFhrrN5aFg4pVlHs
J1fNYlnNC3Woc21xmr/5rVKn4SZy6o9tHzNk89Rxr2rFuxnhqLxx0/CkrIya6WJXiwEhZzUZi1Oh
Jy8pCq4bIUd35dXdSBW4zAD202ud7RwWMcQaW0TyEvZT6evsWEcjUyBXUR+x+Ur/TaJWrMxDb3RC
mWvPlkZ0p5FnXZrBweSmjC7q8mT3eTr6BG7txYg69RlyT5hulXJUooek7qGEEtD0Y+dGQ+HjRb4G
HrgRyt7QVJCQwYFcYXHgg1lD1NvlSVaG9ojau/OIzPy7qfCzGvLsujiLJcyUhsvzqhfxqHRYcvC9
N95DZcj8wa7bYnc/qtw6nn+vMj/rX+yMsSiNyCv18uSMoT36gIibna3G9EDy1DyKETJzD+F5rZ6+
FczIuSD5w+2dA9rlsh2j/0AHR3kK59ICkSew03nHiLs0B7E2A7t1Uh2ayrM/DH21ZVaiIturRipT
hyiGcj8YcLET0Ze+qDD9rEjsV5LoG+eDz4F5GEgdIuiyMqrhCuIwWfSnfPBMnm2stq4SrQ2BbzwV
vTqqFHYRPWtjcR/oRu3Uoiu7E4lS/RALQJ12JYNtrCrZpphWwYQ3XtnsG0gZT1MeGNp8kv46KVYL
GDsu644RN4l6h2PAQ2NG2d5tbWt//1BebeB80eEayC2ETAgl7eVSrtvFrZEp5jFF5y/lSzesvVCh
Ur83W1isszj8KRjrZqxdznlVJWc7AxYQxG2w8old5f2sMnPVqJJBjl0pY+ZGjo0qSeRRdfLMeiwT
W31p7aHB6VrLm8fObA1ww2FdfxmtJl45i7cWn1WSZ3kfxAGW7U/4Glk3dYl5dEM1/27JASPGqrZT
bSvjzvMeuljXHoZu8ORDVmey/PT+N8mJQetqVlKgMrh8kyqC0R3qScZRSIHGpToqvmWE/897hCZF
zkLdQVd5cTQrF8Y6YdQ4Uu+JjRkl1g6FUmPltFyFSr4zWIAzQg3eMNCV5bNYgeOVTnC0SlUcxjB2
ng13gOed1W92NWLTpbF8vb+BV1/dvOjclMfgCgbiEnOoh7oR0AgOjp4lhk9KwbeNWKM4QlBea8tf
A9sJxyQqNFnAjpM7Lx6wqY20NobcOXZ2afzESbA7gNRJvmi5pTwpYZh9COpEPKFyXxzSslYOsbDt
Q+pl5T7xVOVr12mRPPSR3ax8QdfxgB/GCeL30a5CRupy5wM5Rk5HxnYsMZnfpyIuP06jvSZ0eWOr
wdPMA/8ZzEuD9HKVXjcb6XaRcxR0hP4Rk9Y+Str//06J1FdymbfgfNH1eLv5UPdCv3rmECxOrNE5
7tSWOmsJ/MPtNCbMtQBH2k1f4qrr90qut74KwuRHEar1s4W5+bBBLiuwNjTTdYe/EYdP+L1U3RaH
avGVZbJnplglHOjRi37jKdJUG/5NdOUmpUaDzcv1AXe+io5hA2vISGKfo2sGm5zbwoIFqAff6PJA
rRJZJmsfAxD6QDGkAr8FzrHWGL7O59iDGa0HG4a8HNjBYr8tj5OSGPZxUiSazg69kS+yHcvYl5bR
7l0vyR641cwnTfTDr0nTqwmNUT3c3v/Cbh0uCgKwtTMQn0zr8mfEhoTklmEQJjABmrU0YhhuvVhZ
5RrqwdPOc1dkoXR0mpbX55BGsg/hax8nje+DbpQh/SKranxVonwv0mb4HMA6B05Ues8IRCcjvvU1
Bu+Trvs6hd4JlI/48/5nnxWQEAaeg+ey8Zimsar1Kc6uegRiXS9qfVf372/J8+guoYtaEl15gFOX
O9ylqYg8a8ShEyDsxpgqdPQqt93E0ltLmm8eKq46tGKY+DG8WzT1RmuCY5PjBlqnndP4WQFDcuxH
69R2Kl5eTWhttG7MYee4ni8TF40ERzrNw/19vRFKZqF8ck4IEbT6Fr9CAVFZVkHOHMCpzO/4B3Sv
zughdQAaLPp2f62rPHAm+8zKzqyIRcFyrTENcAVj1EOyVLfom7naDnlkM/FFa1gbc0q7d2vFseJs
1AIDCv02IDaX79PQ+7DxEIUEpITsTWhV8qFNgu/4FL1boZCVILwCGULEEuzJYiUEJEIXDzPl2A8t
fttIQShw1DtDwWFo0v6PlzZ3vgEuUKbzjV4+FtmQM06prhxRczOe2yDvd7nRmS8JWi0rF9qt8zHf
MFzsQN7xLr9cysxsoVSmF54GzB7PjmJGh54idhdgzL0SeG4sRfJHfKX7wNW+bPW188Q7y9LwFM/y
LoOCRJOOKui2LmS1kiDdWoqiGz8DEId0qOb//1eFYPQ9XGRvEid11MqH0Z3MR1dM3pMLgHQlrZ03
aHF/0t6bUyK4yUTVxcGIXKvUYzuMTrLDu9mthXNAZaTS/VJV+k+tWhQ/gYOKbhMMsvsihLfWYrnO
q2kLw/ax3iY2hLXLZ5WzZcIU2NFpnNpg78wEXmEiEIYI13ZUWI4MY0NCY+/e/bU7czMJPXJkbADX
XK5r5aTxUimCY5k28c84rM1HJdbSD2k6uR8NFAtWMpUb79QBhM6cD1MEZrXL59Q6qQStVI5Q4H7o
URVhS9oKctBYOdx/svm6X75SKoSZVslXiAbR5ZNRBYWw1OC2a407eVvTaL3qYfK8DBWc1NA/F149
wf7jZvzn/sJvicbVyoDr5v2cB36LRETUrRP05K6nwU70bQ9iejdpEgnAogu2aaz/TmXwQvxGHmp8
RoFh57jKDslIcDmayPeTFeX4bYbdPtTRX/ZyL1p5CbdOO81RbeZmcdTeLr2/PizKx8I0eoOA69Xa
KQ2F+TPvjfSbLTv1EHZe5bso3pxhagUvZYSIz/0NunHDAHliPAU+ZR6ELBLjjM/AUCvOXNOo5Yav
In3Fba95RLkm+VZYmfj67vUc5h983zT6OHSL6Ji5GGZR7AXHTMXfKUcGfAfTP3mO3T5fOXRzTF+8
+r+XWgIbG/xgE7QjgmOfYnTkliPyYej5vT8GswplOJUVPfUlrsMrBgJwzCqO1oYvQ6a620lRio/j
gOft/b27RqfTk8V/AxIQ74wEZHGYc5r3eavnwTGelPKoD0HxLxQ6bFXbqmrBP8Xogo/xdKDFX1Bg
1NVDkbnTASv6FjtT6YhjlOj6OSgT049BH391wtp7uf8jbwRPYBOIQdJFmu+/xYFShd3XqjIER37O
3ixANPRF8eIM/UnF1Yh5b/BctGJlaHMrksHbg69D7gIabHGqJHsVVmjpHkeBA6k0cvs1Ahbx6MS1
+f8sRb8FlDMFBa/jMpQ1tMk8qCzKkZnrF9tKIFoB5du3erB2Dd3KdwlZM8oKhU96/oukZerVrsWM
LCA+69Mu6rPpScuBJOZOBjnQDNtn1S3ah0BUw97t4/Gh6eHz3X+dtz6iWWZlJhFhL7Lkpg5eWJYV
ul/HykHNjms52EK+XzNyvhGFoHRBipo5bqAzFjeRWqTQLxPXO6bOCPCFaXf50DDk3BUG39EWAdBi
5TXeei6kxcFCzCkh19/la5RBF4Mlr+BcAoDe4k+IC5RQ1ji3t54LKdi5EEaLA4bS5SrQdvJxAuJ9
7AMY0Eydk0fV6ZLjkFXRp9julPenuVzjMMvwi2Yzl5IuqFgOcQkw7IiOYf89TOjyFBSZLz1CQSvR
9dYnB1eZrgO6WRr7ePloUVXUrmI7yrEyx+LRLpP8u4OVyBbniLWlbr0rbgsIhtwclJiL09GgVor2
ZxLC2o/skxRRc7LSfA2NdHMVrmGyW2heVLOXD4TnUGnkCECceox7NoU0xE/YNMnn+9/THKIXlxLc
QpZQydyRLVokt2qOGh8GEfbRzJ3psVE8b+fUUqCoX5j9S5si4kY+kK19YFdvi2qV+wkS6bz2FZEq
qFqRmNmAmkvcOduhCo2HWCndXW5n08rBuNrHuTDmXPCRwpwgdl3uI2VKHBRCqc9uOjhPhoeATVX2
a1TD6+A4+x4wrqA2BucI5P1yGbtHhTjpwvocpJqGky4CPOVmFHoVYR2VpQNTjNL4gFFu3NGA73TA
92YTbnPTVf575yvll5C7zUwsYvVV77ilNe9hnMwvsa1ebsmCB5yrtMR5jsdaDAcjdjyg+JGNtuD9
la9yR8b3MwMZqJ5DVrBEk3tFSQ4wqc0ZWDz6j1Gs6og8Or22c0ddf2jcJthbamb/ZyaN4uybzDVX
YJLXL5vhpQeDgphN7rps/5SRrIPaLPKzlpfebxD65qcEJsdKWLsGetNdm5tY9G7Re0AG5fJlR1zu
ZVgN+dko2vqjVwTGrlb76huQG8O3MxF7JDljR3pBD//naLsUh56Ge9QonXZvywIiQaLUj+DAM2hW
qbOyDTdOIyUGSTx5LWEKqYzLH2j0qdaoVlicBVxIRAwwjd9CCk8+lYJfYYE/+KdjjPlhwFfgcdRF
fwDI9e6E16F0nBEQs7gct+h8G/1VSiQuBvKuKItz27TTs5VI9yTryHovQuttlTd3uzdC4PJOQ0e9
GNu2OMeKU23rRsmeamHE2/tH+xo3OS/DLJJGypt3waJkpKMqtV70xTmxtPHVFbHYjF2knMqi51Oe
iu6Qdk34bHkILFWm2X/OQtk/dFSZ745ns9wRVStXOGwwexFo2lLTs7GzkjPNext9ZEQcf2hW2X67
/8A3viR4/oA6wKMBcrrmglFhoGmSnp20patvVx7SNKtepNf3AFnWGx4TbCTD48X1EwduUrpRnp6T
HHdVH9Kl9pwOowXtN0+HH/cf6dZiKF7yImfPRQLE5XlME7W1xgkxmnzUnS/gWpUnsjHvoS+nbuUD
vLV7RAYGIWSQEKcX318AVrsve684ewhuG2NbbRQXauD957nK5maBDgYJcAXmbsIS5Nm5eeIUdlae
G7rDv83Q1vbtkA//xdMUblWTI3l/vTcm6kWywILgoukJkYLTwXcuN3AMXQe7GJGeA9zHFLD8njYg
YUaWsklGI8l9lOoQwzSj3HksA93DvT2dsADK+r5BuEqIxsFNCdGa0ERT0J9GZoBwm5D83tR9Yv0Z
404ClWgr73tFx/1U1b310NV9G201raqR6gsDJ/HNaghOjFIqRAOaPn6WrmQ0mgqTtu1YTMbPuOhg
m2DuFdAaTNXqg54yXESjIfEQg1ayKNzWaEbGftJZsbkNW1kcq75qK5DeUQnZr53kuC36avhkN4Ye
Hoy+a34YszicL8CW1b4qezfBJVmo/VH2HuDWFOXWEpHtupe+26ml5g+ViKD+BH0VEnuz/FfWd0H2
0kinFMeVN8PGL14MxESsbdE6YOuW4pNmjYy7iJAJLbm0UISHNu84ScZYbVXJ7sZHRKN8ZsDPMr5g
hi7PgEJxIXpY52dVxs7OKyEdWK0KWdRc4w9ey5I6RB8GLMhnk21fQQMZHqr91LCURVm6beC/PnRD
au+CWqon1LzdU6VM4W9XCu3V8oJ6pxem+RqicfejdBttkxWd3qBCEIcPqMImz6h4ZZs8zhxfFm1K
cjuJR8gL8jShfLszncT4g9CB+fH+u7nxlTLAZxaFrzO7Zs+h4q9b0Mbc1stnCddQsQzSAi3ZjmWL
LHIQmJsyTr/fX+7W+wHez6thqO5wHi6Xq1NFg5KsEuR0dM4GI+38onLVvRIUa8T162amAyYNJTWo
ikQgON2XaxlUrZNV183ZLLn/fTd0xmTbtLn3Gk6T1uzcomyLo0sclH7pDe5B9cTY+1Sn6lavQHhi
eR4kzqZ1ZPDqocHzu4GhTidp0uqdtOJKrtziN94F8sAw7WcBEq7zxQ1QBJnTlW1dn+PCHf5jaGeg
UdMh3EfkUqenMHfW8obrlNgEk8IXScOCyciSODpxvpqxytVzONTaDvUhHAH6buz+1Qam39sMNPRj
inrYMRqd/qTZQVPt7x+IOSgvYsNMGeLS4zUxQlg8cwD3cpaxU89W62wNo1H3rmg+xmbyn5WnyR4E
wBpEBgfr6zW5juB0QIJkErSsXVFfrPPcZk0hUrwnqjYCT0XQ16fHMBVGtS1tDGkPCSfh4OQi4KCG
rhUgCW1gUpdVLYnNBIabr7cZesvvwLR5cFCs6A/ic8kxy6tx8E1bBB8UOx7ig5rb47cJ+6XUDwZ6
bJWNYwZtFHQU/FHN8hdC+vQaJpl8RUNdwtNqkAIwrKhkjoJ5HMegd5SOm8ptPptWNoI6G+afnup9
92J3XvenNMIJ7w84zZ8sQcfRr6ai/57qafzDiQMxvfa2EifcOkHyKQeX/n3sTfEBTpX7uWr09pcd
mmW8KZM+fsq1MFZ2tQy8X1NS2tHG6MIQffF86P6tQ6fp/QzNlNcxyYDh2GbwCe5/g/6/NZm/Qqi0
XLGqppzVOAp+ClXm0u/ECExVC8IMwf647zJ/SOlV+Yy+rS+lF5XZtqzD7rMhJFr5IDRSX0aCzYGV
AAiijmA8Addgq9ClrTG2mDSnwQ8p8+jmuozS9U1U19NzmznyX+pcB8B7nbfPjqqEwc62il4ekj4Q
zV7mgys3dZI1vLai8Xq/g7HWbh0RaAfuVVRHssFBxzKODSblVdNPm5gf1KOX0+MlEDRd/0fJOqZZ
XGNZ/WSFWTI8YzlQ1IdAIv+/kWqccvkGpjttqK1VnTtdevlBdEBKASZWIacK5exsA2cu/eH26I/7
RqI5H9KkR1cG7BnPrw12gzL/5Ea72Eq0H6Qn2Ug9Htvthlu8LTayKqNyo7llou2yzo2r7WB0VrZp
+zx7bFLDLrYBjgwo8eqt8h+FPQ/bRIFiQ64v9GgjgsH8DTMwy3wl0NXgUUy94m46/iP9vLGbXzMR
SPiljHW5A/mU6n4Qxbnt05NTnpwhGaM9omFdsI8VLfwFUN5uZ2bWqG54eSgJq0bAP44oTIsnnDtW
EaaBZvc1Rp6r30iyXQ6s1mEaERXo5ftBOQbxERhM+4p+dPojcZ3kTzf1VueTWMl0JT+9kQTTCSBX
QKYR7sdyblnNICdVk+q5huG2qTwRPwbFaoS9ceFBwTBRpIPIToSbY/5f9yu6mr03duZ0pvlT7Kh7
p22K2uW2dLRmJZTeXAocLE0eqh9gjpdLFYYxjc2UqWeXu+spKxBb8pJmfAg9/A/eH7VnpSxawSAA
rqTc0CsVDRn8dNb1rDqljBC2gat2uyBPu19O4sLhGq3q5/1Fbzwf2BlatczB7Bkodfl8ZUF/fyK4
nWNVLV9yBcivTwur+BaO9RpQ+hqk5NCQo001Nwi4JpbMfIc7os0adTxj8BM0vsmNQYjDdcPxpymr
xw2cKOV50qwIgWx3Cic/go31H14u2uh3XKqfWkLAf2ba5MrKe74+uCAhZ/gQwMSZEL/IobI2DJuJ
3JJLuyq+W+hnn9AitDv//nbP23l5M8PnmR+eEzXDIBddpNF10jAMXXluMIDfmCaT6KLIcr/k/W5L
QRC/v96Nx2I98miUpOb54CITUBOEMWpacmc14IqphCF2Mf6Iu/ur0Ni/9VxooNEfQ1KCtGNxjJBX
HJmp1ueSOfK40fVeOdGKxz9LU+K02I1c6ky8ey9unhJdhKfWGWJUEezAklurDqJsA0g4Lbee1Q7D
3ho0/WxaQxfvAaY6n3Mz07806JM6WzUtm8m34jhgcN+0erMNQYfindMUzhfHrEvkyMuICc6QaIO6
DdUqKDeRZxa/7bAqVb/rpZvsqkIRv4Kgo0vXGG75WXfGQN8oaumN+8pxFM0vWzmUGxuDz2aTDIo7
7FrMsH/IJFQFqUSmZ34c2eAYh7zDL6HVrPrVSbX+NafEpcwcpWHs83poYp4yMT5kXLUDTjgAs7e6
ItOfbhg1P1JdNMlOThgl+V1suvgBmV6SblsGNeOmJUvJfWtw7dcKO6tk02ZR357DUaHBF6SRm/gd
vyyC1okn6XPiTbX+iU2H6KAkdvtnEJ6uHBohqt9j1kY/w7KWhW/XYc1If8hacrCgclQfhAIizs5c
t6OtEvYYoBlFsUG5JX/pSxA+G0YiMt0kWKMguCJL5Sw0c/yigIT51WtW/2CWYxj63Ebyn4F8Sd8L
iSOgzFsl3XuRxSsQ9YRWmtKrqkTK2kMnWJtaT90JDpRziPquRfknVLTpPCTJXDy0SDNvezCMv4NU
jxqUmyeEJe0sbR5UQ8p6C3iz+JNbddT5qd1SjMjITF+5V2W9U9G9+lxGtvGTU1XpW2Q6FH0DvzjJ
N7YxUSxraGfzZ9J5yKwoHRnR/W9iDhjLL52BB1N50NyzRsHlFyHNQWs1T/TnWkTDVtA2OVJNxZUf
dmGxFWkwfeyDOsLv8v9owgLUA2yqwYDhxSzFtmon7TU8iPpzn1eaD+Q13KhVuwb9vxHKYPeT68+h
7Lrf1aGY7yW6255zI4geoSbUL8bcA4mzMd2Cc25XrscboYwOHqADbnxw8su+oTq5vSaSSEKkiK0P
U98rmR+5Qfnu3jKtBVADAClAh/Bol+9NScKuK41YnqcxSM+TMcMWTPSd75+ON826xfGY529Mw+b7
HpDy5TKV69RNUwh5RsF+MDYedIkPyAGatY/Cr1P7MI6Hs6vI+oda5DVZ56CTAPAFZKGvOKn9T5M6
wXfwWqb0TaWqYQeMwvyqZaS0m8lCWMafqEjyjakWTgSzfop/60EtmqOJteKPXK/iaIfrxpRu+1ah
Gm6CkXok72Uf+DE+CfE2aEB30x6TtdylTo97RBtXiKUrXfgcmpn73KtJ+1umU/CfKatkz0GsGh92
cTTuRYcLjB9GkZduXRW9WF+XEwZAXHHSw0GCdsCGFFJioAELbY2me12LzjgY8Apv3CWymsXmYrrV
pEJtz6LyGqw8pNJgVBPFx0bo+g5Fqey/3KzdT/ff6XUqxaqgvMlvZhDVUqawrvK06mqDD8JMgs9i
dJpHfOStJ5iUw0q2cvMBZwIyw1QmAsupG/5Gie1NQ3umzLTjvU5p/2Ii8veChrRHi9Mr5qpmrTt3
6wHh04E5Zl8B7S063HFi9EkQKO25pE0z+IFaBk+TbqRflNDSD/c381ZGQcFGCxD+M/WtufwOwzpl
jMtt5xqlNWwGNzD9jj7/RtqZsqnCfCx9xZCNH6thtef6UD+245A8STLojR7/j73z2q1b29L0qxT2
PU8xh0aduiBXkpaybAXfELIsM5OTk5Px6fujfU61JRlW775ubGADtqzFRXKmMf6kB7u4HdpD0Wf6
F9pZGr2IsrokCGA6eIUZfLXLPjlviee79ty0OmNuGKetsKsP3tRvnhk9oNUcEyEyZgJvDmCWO2R+
v6jhaJMcc6QuLQ6UZNOpbJL08OdH9ptBsbJwV3IxB2z6ga9HvS5JhBzNfjiahujuaEKU5YZykO6A
Tr/OLWJtU9kG3uZ/vuxv9gHaPZjSYlUIieUtyT8NXDXnahyOvQ5v0ZG0Avy4q45uow+fi7HxP7jN
9+IWxnAQ/Fye4aG97egp0IfML+3hmDSd/tXMnYW1TmvcPDKa0T6T8P6fMlt1N6VYlmgklXWYC/95
bTjQ5GjwjwqJ/awfCzsYPvdx1iVbVBH9nXQHcUG0O6nTLdzfuyqNe7GdYrc9HRejuVSZpn2Sqosv
lJGqO+wry+fM9aQZGlK7czM6BVS8RtXs5ho9ZfTnx/x++2NNXIGz1b+QMuXNmuZ7U1raSzEeGy3w
iF+tU/Bl86NApvcvc2VzQ+BZWePwataf/1JZJ26vdKvyi2NZDTuwfYGwYezuEuWYJw0wxAc39X7I
4kMFwASpG8oQ5g1vLleXwoFvnx/7OJ3YXqZdrscCZmxZhnlsfIY48BEN5TdFKMcI/OfXPiWio7fA
SVKQatW4XnkUmEOXkdunU75uuggIUXIsxc6kJn5qk7F6aSkK29DGfPgBPRWW52Y9oqEi7lLrt4Al
/d/OfkMnBIce5TdI/Brn8/p5+AWEOxroiozDgZ4Goqy15fjRjH3/1F9f5Q2ubZSELOkzSyubuL/v
K23OqcGS4mhSL8D064fdGPTV/s8D+DcMCnYqsHSYAbx01orXN0cydTZIN1PHvsdQN+fMfm1Id9kM
WlOd+IDtZ66d1jBH8/HEUp5xaP1svtd7w42GQVf7Tu+dYxkUwVUssvKDb/d+nV6/HHU5hKgfkpDX
Xy7gfifPS9WxgKcE4d508BjW+21Qyr9t2c9L5g1zeF7bAIT8vL6Up03VMntCHRsORuSMqYk2b/+h
j/S63L8+YXIZIOIfFNh1gr2+TF1bZpfUnM9tCs8N3cj4vgbpvMyGqcEjIscbNw7UFlTEBFkb8q3W
jdNn2bnFHq5b+//wfAn6493T/aFRsD7/XxaWLtEUtaxB8Zou2hFN2nBFoKLcTfhTf7Dlvl8pQcgh
/6JiIM2EM9LrS0lJ9U+WCJOos1TIv+oir5ny7Z+H8/uVEiUBhFGAyvW89xblMf1cVrHBxk6/OztQ
5vehRT9rI2Elbttu6T6oJz+63ptJ22CnlPbUJsfZKdUdQpt+Y8899rFCO5/M+SOTgd+QXxg6kPLp
V7EjAP+/fooDKcKd8IL+iBwH6xQy8prQS83qIDqR3sV1N9H6SCdv341ufdZPXn3EhVxGuur7j2R3
v5mcUKpB1FZH5PeOnl0SZ4bXOHTNgH7CRCuXM+xUcZjs5UdBOO9VyhyhoG87AWJNB6XWOrp+GahK
BkOj/FgdY631PhXI6bOo6yQR7Z5ULsBWns23fkUgeaT1c3Wnef5whz0JzpOFRVspmgTr2Xam5iGG
j2b/Rzlc6zL5Zl7joIaZFpp/AOa34q668iarX2ghuonjnZnlnDthiwbwtLLaITJKQ+6JUpKRMxjL
7Z/H/G9mFvlLyDSImSPm+scK/8uzsXG9NtgRh6NWUVkmcWXtzVZ9VNz89ipACIg6wWuRHL5+A25T
zYXRxcMxxT1hU8qh2TtTXHwwf38zpmBDA9Ou3EgUJm/eMyl8ZR2v88kpMdq0kvzRnqW3cYB+Pjjk
/OZ+uBIlDL5RCOXe2hXHXmKMNgDacVyIiKpHMWwUqdUfXOX9pu7TtqD65H+EnLxdYGe+uO7XrHos
f6xCk21skA6QGGXNSwSQovbZon3kkfy7iyJq5yFSo9GXeXNeUbToc5FTh2qwn3ZdP6dQTRuxyaZ5
PLXGyr2RhaZ/wJt//+ZQ7eB3AUeEdYk95fX4gGTX5kiZSEzWplslMGprzeaBbIjsgwu9A/JZ/LgI
KjjuDv/8N0tgI+Z5LivTIfpBDo+xEhbuURV+MmbZaZ8yguaLnahK7yLHKuUs7bR28+f59u5OEfeu
jQQoiBAX3qEFrUYDFQF5e+zawg9lYS0baXZWlHOg/mD4vBukXMpcaRIWnCKu+eZeY10Les1L2qMK
xjJKJs+IlpGk9r99Q/ARMOXBQApB8Y+orl8WkBHAcgy0Ojt6unJ3SMtuPNLVtypNPv35Qu95KkCD
vDO6Bysaienl60EyVGQCxXaeHM0C1hDxqqknSLOasD1oprmpI3JFS9rny1wku9ny58tgbuc7vLuy
y8wahpJ49obgOLutvIq0jT755jTDvEowG89Gy45BxuHP3/ndZFqHNYglxBrmMPKl11+5IOoxsxNf
O51hJDzhQdVppJi62TG11XhJol3mRkJvh78b/cWSDkd5lb1waTDb15d1gxFbkibJjqXl1LgkyT4S
Wd1uyesuP+JFvevqrIwYxES0dVh7V6LX64tNcTKlo71YnFvy8ilDanG91BMVuZk4ZLkHpVHmh3mZ
k9MYXdEQwa9dqoduWNobo5Omdm3hqWNf9VmSnRSZVolQN2e33jh25Yw44GitRas00IIox+9TYauq
eyqMC717wfkyvhydHDaAXiHMC3NtnqEoVhiKQRXocgf8x0sI9i2qXN8sYhDumQoaY+UtSCoxL7ZF
caqcpLhOpOfVUTE0MVkrbm7JXYerLg7+zTJspmRsnWMwd/NdwGna2GitG3/vBnO+IXCb+F1DUeZ0
aiZfLYiNCcsjwgO/1GLQ9JO0wv6ECZHbMvKyxCnDweizPkpNt3QiQuGbwxjrMdE5Sbth3lhfKzuv
Vl+PQp7FZpmYUVJWIo6QBDkT1ouEY+0GFEwk1iwZHI5qGvxTkjqTr0AxgbNL3FFklLTou6Kym534
UCwaXI2MVtFF7WWAbZw32m7TOot76cTtog6BvaglcmwYBVs36/N7vylEd4CH7eq72SgFaZBdr+ob
u89Ft4UEl9xpeg87UZJHwC0Veq9vdAssjGcuuwzqSup8jYMxZoIhAMY1obRzI/S7pmnZnM30uURJ
QOoQuSn4eWkLsZ5xpcbHsqo6Ik2CjjSeeXK0e6sq/J25dMZDi7XIuJuJBL7UpVZpuzKrylti0rrd
nDn+rpgrPd2MGNFe8aTtL0bWmadt33onZjAG26E35HUwjvVnqmR7F3R5dV2rCVK9532eF1Hz9XCN
uZtdc+gijPcYOshqcHaf7RfMjlho9EU9etiOfREeFGRJeF+xIzWdZmRj1v1jbbrpstP8kex0kWbp
fZWq/JnG+RSEZs4Ct6mFJxEp94I+BS7akIRS35qi2ZSpTX5pBUO7xaai2Zh151cEGFpuFxajKV/a
tUWFnlZ9F0xwaoWlaB4XP03vgWAbfrlAbLS1mjjOQo1Q+6sukAMRbkv7CKZqPtkk5j3ywJICaH5x
bq088+ttYTYjfNiysqoNHJ3cjdLWsI/DkidBlMWmuTfmxGiwOZFTzcsa5zi0uwBYG1d+lV8LGiwc
oQtbV6Hw0Wu13SwOrif0clthTf9UBWJ97U1TTCgYZO+Hbq61vOsGCn5U+n49n8So5OD89Lp80ty2
vJdLoJoNBR8VyqzR8NxbSBSvSpWVMmxnGDRRK+MOSHfJqynKjWl93pPq85MaRp4Z+bWfPGdFZqjt
QoBxEnHeGT4bLCYVAa3xcJFodv3o9K2sd+iiktssW2o/SmArBhcCdvBFkLTz0awsYwxT+Eom4Y3B
5IZ1QKR66Dv5PG0dcu+PlJLYZXRxUpyPnIwW1MAjuPhgN3B6Wnso7tIJf0qyejJVnFLFdlnO4d7B
WsGZLXsrmIR9pIyyPynMzs1RUE3mjfRxII9Uaapn8gCdHkezFAufRHIm2nXcUrAPNNVOW2qmUm0M
4aW3TMRePyxA1Redm1WsiQmGBiFx4P2VPcfzuKm4qSDsurmzo3aO/XDK03HYCaqjNHTa3G+3U+6Q
XSIQnYRNMYpp6ylraUM1TjlmzrGfmKEPUdvdzqyO2GmrzrexBkqNAepTLpgGPatv6AcSIiBi5eTT
KPLCDPMeeky0TCywkb5UfrNNKgvWcZpjplalhWFHgeY6XxM7929bdoH4fBjy4XlkCF3bi7ZgguyA
gUaxlcuLQsyE59gymy506TW8U2W5t4UYVLvBAKSgX+1q5bw3JazZjTd7cX8uSkxnzlU+QyrXYoOd
FxK8uAhqo34YDUFkep4J8ag0Exo6fQCsAyTMuS5UZEGgrkEcjYAi7khZj425iqwqFwo8X3pHu7Di
dKtYnzeJuSRp1JsBnHiPvLWHwTdg8GqTQy9MrAiaW6Ht3ldlpt+4LKtHiziyeqPoll7Ar7crfO7p
tZw2s6kXrDd2++DGS3OSMdsB2MlpKEMtbWbiJUpctiJIY8z33kziS9snCCbUlafv9ZljR5SOs8FE
60bruqkbXktailRtCE4t3RCunbppRWH1O87ZZkegvXRe2L7FFT3cxT4YrD0y5NGM36Ab5XLXx7RK
L+0+EHboBrlKNkEZM5+l7y3NRupd9x3w3eWH2uSLNW8VSkDWL+XIdgsx9szvPdByxyHzfgMZv/H3
ee6RfurNk/bdi2f+2sz5b4dVqNFu6oW8d2DTMkuv0hz/zN0Ykx+0n2tjydcwk/4FOzw937V90DgR
vofKOaAdYztKhlb3tiTe1XIrOdt/kY5e3GS9PX43NGgluwVmxhxZmQYjwVMo69tkEk+9WTbPCC9y
4q5r9PZI4M1iV5lsdzy7xHK3hpPO9dasmjzb5Iag5gtaW7NCHfctmK9imi5tPcnmLX2I2DhY5PxS
gZat3BPQMLNEglW04YB1hR2KRuCpbSzFpeZaPciOVXnP3ZIHDzleW1+acWndjQEMVe8UsoRPpG1B
mqoENhKp3o5IITF/3wakF+yENdDOKLQEtmiZz8Sg9ksVaxEBAZbaAN1WV8gzczNaMni2ZtfOdkSM
o9VFI4zBNHKFhaFW6UjLwfxIeA+WWdsXcHTy/FrCjyk2LadAnD1tbZk2ldPGEALcXMDORfd/gSSE
rY2oJ5ZCIYwWrkcKlBstcYtUP2tZ153RH2qUHm1wpWMg+qBUoH12ys5pQ6F1xgQryDbzUDNc8b3H
Dele7/zSghLrjmeZY/Bwp05pF22vY7NeBrP2ZBSmfmlYlTFurKmf4winmeXoyqW4NWcTi4uut+DD
Bkos5gZIMvleDNL4tPR68VXTMz/YWpLYvlD5svnu0lK1woaCsAylV+hzCL2XFKK0HKyXDJJOyWqW
zVlYx32bRKS+iiMc07nakh/iW5vaoTKJxt5igFuNsR7ySpbiTVdl8YSsvqSDNsxm8VAPRnOrzbJP
Iq9cvSqTxtC+VkkJGaccYvfQxV73tcpd73Fmk2H8dz04qU0LoI166RgxM2KWIsSzykWgSOeLjii9
9pd0kE11GIHQviMiKRm8sRrMg8wCkiKcOVAQEaC43mrVOG9JQOAzFj2rReRVCUyAYKwb9K2VhQ+7
IRqbw04ps8sAyQHw2ZgUcL7yaVhOkb9gX0KLtDobUst48LXZxA15GZwTfW6VF9HN1D7VOqy7sFNj
+VzFI+nKjR5UzV5SCd04qtOtSJQ1m2CsPGhCY07u06Fsu/7a7s3eivquSB8c1YwqJGxByLDAPvAU
pDR/rvsl9TYZ1h6PeeoPR+nkBb2xhbZe6CFGda7qYSTnYIqFU4QJRq5f/M6qrieIvFo4TQCJUWcm
rRZ1HsfzfJ41EsMIBjQOmNdqUe6Yk72x/S439y5xYl8bD5ePbY9O4ktBknwQsf3Gx2po3OK6jW3W
gLRbVBfp6AS/TPQfPs1p1ftfSjfrvjd1rbLIiDFlhMwKwSaaS5zGQo/RmWE+lDl3cgi8R1N5ZXtI
45FSFP68s2ztsuguutyfffx12TnhUi3dVyQR+DR4KkiRa8Euu/JmX4PqNQinCUcSAT6ZSZZrsITz
/KbsSTIN7SEXA+9aNz7RZLe+9RiBiF1reomz9dIZWTgN8eAjC5N3bde1MMT+xVgdxsA53/pYFxot
ep395TRLx3Svx4m6owtqnNtSlldjRVxJONpeS6BQlixr9sh0iEslnjw7HyLfi51rCWoKalg78wfE
ox9diV87rj+/G6pxNkwwyrdRuU01DEvmDtYprYQkSganJ9B0YoePVcFZ3jESZydjn8Dwwm73rYIk
Xwoj2RXLHET6lBvXwBR+1KXC2jqdsXCiU+Npbmdyn+g4ivo6BW+4tHLatfQHfjY6//N5+l/JS3P1
84t2//1f/PmZlpTMklS9+eN/X4qX+lbJlxd1/iT+a/3V//mnr3/xv8+zZ9l0zXf19l+9+iU+/1/X
3zypp1d/2DJC1Xzdv8j55qXrS/XjAnzT9V/+3/7wP15+fMqnWbz886/nhjbX+mlJ1tR//etHJ9/+
+Rd+IL90WNbP/9cPL54qfu82q5Mn0ciXd7/z8tSpf/5Fl+sfINwrhw03G0YfnY/x5edPrH/QRCXL
Ys0pp/1BK6ZupEr5pX+gikYARcoGHLG1C/nXf3RN//NHmKHTBCUcAB4EclPzr3/f+6u39H/e2n/U
fXXVYJjT/fOvtwwxOpxAkcDUq4kBn6e/aQdNWWbPs9TwEqzj4jllZ67kQBh9Bt0hp2N5Z7pz9aQQ
huVhHljoHaZ4MFRY0awMna5TBMV7MXFjsT8nJ84o020HQxTYz+snGZWzR73aDoa3QwdwOZnCQRSS
6DkM25xRLYWWDBHju76UpVyughZO6Ko1SG6LmcNKZ3XNZswL7WoSKJjCJSmTMtKD5VKHJI/TNsbw
ZRTHy97QqffD3M3c+7K3fZo1UCCtkHOYFhWjVxShqlD0hDgbiags2uWEQGD9A1rfj+7ZL5OYxwlw
BG+QZirUhneaKHZLT8ECbfbT4hzcGLWclE524neEeRFCF7OZzdVO0sPnKD4TXTV1F7VWfJWIuEI4
sU+T0pIDLjn1hbStoxurEnFH+dIkTrDtAuvaWmIqkmaQLKFiOV+gNWy8POvn0AbD6Ki4YdbF9vJB
k3odBu/uiz4nmuM1v/btMAECbrpJH5t9PWpfA/hQsAOtczQqdWSk2qe85sAVF+1HnbzfXXUd7Ab2
qnQY1l7mL41cJ03zMocWudesge4qwp5dBsEoDKrBDvGDMPa/zNx/zY5fZ8Ob3uiPt+etVi8A2th6
vEU3ZDVYk6Y5zX62zfkKBqJ+ZjptuzHGJKXEWiTSGfOj3OE37fd3F33TrGzwhnPl5Df7ANFvCA+I
NbyIjS2had7uz/f31lfr57VWJszaAV4NtV8/0FofROLLQPAa52UHk55KxDrtMGVbgtzYwK5ONjOW
jrslKC8KpZIorYf82RNdsalSzQz7qmrO6wU9kMux9++Bzz++HXRKsOAV/oNz9frbSaRqfeJxIuv9
e5d+3VHJZaFNlo8HUnj+HhTx82KU16smBYLEW7mxSADrEck2ez9e0hNGYLIby/IjN8nfjShcQxBP
+wQwv4sqlXPc2bLvGshhsX0i80RRsIt5X1bFEDkThPjFyKefe/GrrfjXYfwGZfl5a7hLcWfIgrnu
6+foullTKItbG8c8j6Ya1/5Gzz8KkHDeAFdcBtAebgL8Yv4Dn3t9GTU2BYR8t9mn3knS3/jyJJY6
HYtg2zTGsZRiO1Y3Y33QtPu+nTe2QI8r8k2gfde1nSGDHcG/kYo/IxoI68baEaU3Gd9oK64WQTB3
iiijIpzznT4K4gP3seUepLUtk+7Y6t/s3t7OwN5J91TFywlKEL/09rb9RbXbNDiJy3PhOKFDz6ms
jX0TX1sJFtDDfIa6EF3dGFWVExWLYLOhlaXGrdNku0RhAoCTyAcD+4cX3Ovlcw1GgyKMsh1g4i0p
SQZdoC1Z0e5z2H07apuUstVxruuclK5ceHPUWu2yaywWf3r3Rlj7I360Pg0Dx6nkiT6W2UVGK2kf
a7O+Jx0IfnbSPrUkt9L/s9MjCd/Z2eiU2XEY/Y/W4R/+qm+/P8k25AOiu+OQ8GaNIn10mDNDyv3s
I3sPbey567B89j5b3ysiXUOxRZp4T6Hf0YtLQnfv3ly7P/0j//8J8y9zFTL9579Pce9OmJ/Sp6x8
qr+9OmCuv/LvA6bzjxXKY3OG7oVMgpfz84AZeP9YT5VEKWHXtHor/8/50tQ5YLLGrmUQfhtAcv9z
vuTDWBI5DbI/kIsDt+nvnC/fbm4QL/HOAUDHNJJD5lskzunKFvu5vDsMlabOiWmozLBYjdpzK60+
Iieso/DXUcrFMFnm6xMzAHf8rSA9q7XMNA2rPSBPUCsXrT1o2ZRsgJGSA20iWn+/vIffnBd+d0Ec
qdajOFAj0UivV8Dc6BvLl5k8mAGgHCSwTLsg4Ad5gl7WV5M7fpTe8PYYxh1y+ILZttr7MxHXlf+X
A1FjNCnpUhTlCI1zirnC9Y566tdX3YAeronTZEerQnxLHLaXP9/r203FxW1mPdOir+CAi9bo9aWD
VItrQ295pDngIv6I5q5Ex/nBVd6NF67CjfE04emi8nvzRCsCEjk5c5V2GtQpSKJzVyWauZNkjH8U
Zbh+1qvhsl4LriB7F3pR2gKv7yjG/bhe1NgexrEhGnJa2+rdbU9Ge5gWMTtX/EFK5O9uDk86eFGc
Oqjt3tRa1ig1DHSq9uAFWh/GaZoe9GnU9rPnPP/5ZeGZvr6PV3dH48LxEYXxxggvfcsHAjxSNOOw
6in8cTg3i1J7xFelXiLAouW6rXIaPlQr1raxJx/7gDTZqJxqEcDP1r5h16d9qedBfpP5wm4clAWI
lSYDT9uBp2dUM+nSjzsHCX0carAx01U6O9ymZpfBTjPKlG6R0Rq3SdtNF+Zi6k3Yo9l5wKoGhaLe
WKWCJm8Z10W7shqhvVu3uspsJ4Q1beF3n9ANwqzJAH2n1Vm3G0IgqmFTBLjvnBWp0SWHMrfYCAfV
LZwXRuwfjRQQF/zXc1E+gBaViu9FLIBNGkU2VH56uoCLZl4Y8F3rqILh82C2cTMeNL31ph0buCru
zdQs0H3g5cT5DIV5OpQbOICNqqO8W2R62XpaANySAm6O9/3otpw0FquIx+PA8Qc9vIr9tNoMNiKy
jVYEQbax4F08+l6Wgf4BGFAwWy3CddjX9O8e6xxrXXo8g2iBjWvZT1Q7leedjbrdaZd6PuvDWWMF
2CAA63g4hpum9qktSc0LXVH1C44IBvG6aBX7K5NnmW3wCUzU1vfB0bZOLkR66ohcfmlj3QGBSzAW
a2qeCYD8LsONcQY+6erqqJlzNe4sPV8ymAFIcHazI4zuSL+0GiO8/tQQyomqbKNjjSEAH8zWBQGr
dKBZPZH6rV5bXo5mDuv00CE4zgpz0nP6B3Myss9N0Hn9XYJVp9h5qYUtQyJm9FwSKw2oeDjz+Od9
hehqX6RtTfyv1NRa7421HuI3n8idlyT6/NVOi7YkQ7jWcC/ng+2rQUvSbFPplYnBUpWB6eGIMi3X
4Nax83lOJIS4Os3KAXgZu46j4UCP3vo9XBDMFYLRC77gP2RqKmylNQRn6QgmsPGTFJbD4thtvx9a
Lw1O9TjA1SCdgji56CrLB1eILYjV/BWoKpBMLOtNnhoTIFJq1mYe1ZbIMCwOEp+jrd6iG45MDUpQ
yEG9C66LtPH7Mzw0Rv2udoxe49+YwQVpIjNjV5sXeVNCqemuQA48E0aGU3+WAmpKVLWVJXZ9No4k
6paiv7cK1HgbozYHAoTqQqb3fmoXhNN3bR6KMvbqg92ivr8ZvERfNhPTA9AQyyn7xK4s63wNDwGu
ryReMRnKA1R1E0q7T4z24HOigIRCgdfZ5yajo7jV0gVH6yYg1gWZVp10KF1z6FIeaTp6+q3FRayP
9IIF8aKDyYK5l+1h6AWrY1zwIWmd+toF5BlDFNOdsVGTgSgDhp8NeG9YwpgO1lCNHvfpFcBZyK66
jTlUdrmz6XubmyGx5wvVFbnY5CbuJxE5TWMVYrmh5YcYiNPc5ItT0D2vKsTotYPFCBBpN/YXVjnr
NvJu1BezwrkSOFVDRA5d6Gutt8kS2YknY9w6qphWq6f1V5iciGaXdZl6ri03/qojzvA3lO0z7Siz
otMEVyfLN53nKxa2fMKNCfC8vxZa3hHXERvai9PEo9jjt7rcizSv+lO8apYe468EhU1izPjwFyMQ
CHyfEW3mksMhAZf0r/1qSs0oZlEqotKu+6tOU/gmFKBg3tbSlxFtcpoIP8SDtxgh2MTWCWqqLA5H
AO06mrA9SaPMitFrruFE1rlXt6R0KxxyPuu9mm6FTGNzj52pLHf9kNbaRZ0VGlLQIZCXaaAwtHaz
gKQTp5+CMRJQdu6tvkncCD8S49ntE/k0LHJMdnoze3JH2dve9hyZVjldumIxeM7UmxUfEudJp9Lt
ZFZFHFoaZgGRNwD/h61vi5PMKfV+ny4dTqLkxpPm55Ftd+Jh51RHSGZ6NOXKs59a3U8LhkNtppHV
kWQa5niqYAoqIPtGNSTEc2mONdwuEx53vbi1h3xLmz5nWl69LHlTfkV4lO9qW02PgTuJPXtf9eA0
3fJgdAHKoC4gbhiGEMAV72xk06pgb00nVkM5FCmrHz2mp8Hbxhkk3Q1YBQyHVo3a9wmc8JKzd9Kh
gJiyRwdz8sfSkvKTMhDch0XT5jJqtCzWYWkQLLY3s1k9j5UWp1FSuYmIwOjya+Js4pxH2VgQqpDS
vphGDego/KTnyTWduMvixMEeK/Wd29XP7MusJ1srg6fSC+VvlyFO8O6BOPa1zKziDCYjGVfIq4q4
wadhrIT/WdRt8UmjkXesxgled/0oumlnqjLbxBV2Abkyrccqa7V7XQbuvVqcM4wB+3NN5J0X2mPR
nanOwSrGz6dNbxadjGS9YByESV16pjQxbqXWVzctPJRjZS/nptn0m6ozm3MMVgIHzNxcrrLWVQcH
dBL6G6w6EdP6ChzNujcrYzta6Y3whXdV+XPgb61ycr5DuMlJNzFI4m2MyYmqgBAXMH+16Zeg2sBz
baJKLz4zKAzqUcRmn6zSwNdhdq6rYOwJux9sO+q0Gscu98gtJKcW/HpW3MV71BYEtY2NFoKmcW2f
argTijBHSI35X9nDe5p881nTCvvF7E2D6Ix58NnPpvts9L5jEjic2sFiXXV1qR9wBqs3BLW0L86c
ktU4dtgbRu4kkyoyPUm5jMAArkvt4u+nZiMIB00Z9yIW+kUuMJtypKNONX/pkzAbFwJWemVohzLw
uu1iwWcMM0efP1lqWNJ9ykx8ycq+KfZ+EbjXHs/loiEX40af0mcYhw4LC4bqR4yDk3MB3rZcSSGD
Mxu11s4sfdr+WYv1fliWs3UBWLQ47EdklAR6QbRLRpzWASaZZdBZrxYfHp7ZxKHEkqchCkmhaEcK
jrFCb2ODsScgtuT4IRzBDPYBJce0N7fjUi/XAvG+HZWYvRu7EljSoEyb55RE8dkdMLowExkVjSqM
kL6P4+KH413iwlBUEUcs50GYRB/N4MPDmV1P/YMo8s5/5BAkoQk2Y31bVIXxtVIgN4eumMZxB3Np
EhepkUCmBHUfrhO3xTSpWpYyJ0TXk8t+wccxO9HsoR8eDYk7wDd6np11MgtrepAFrcmHBu7T6dQS
ZxrVk2YA7xY6dnOQw5YpEkOC4RcuJWonclPd4nIIQUrLMxkOxEx4+xWAJDdKr7IH3xDDBPLhwLR2
LC2YNrHipiLizarHWFhyCUcOJ5sK9ERFbWO237GPGc7z1LJOOeuIGwu2hHGjOQGbe2bZ5XfgYiyr
fCu16m3AIukRipZXV3o3Bw9mEdDbtUQt7uO4arZd66ZA2oXdf5YOtXhk2i2FD0Yk6J6LYcLLEKBb
wg2KgwCnLgYXKn9kakz1OM+eUWn2121XD4egWDeXuVEZWuiqOiLoh+lKjRfVcVww/at2uCvsfH7u
Rt/DNLD0yjNd6+PLRZhANh39ZhlhhhVPx8qPORJCRY3zJwK4hdpkjnQL7NuM/NLPc+2TK+cEDaeP
11s4zbCZL8u4KtReG6zkgRnLaRdSZH8PjuLjf2EWT20M4xwvFRlfNTE4FNQDfNYwJ8ecrLfO2mAw
kHdrbXCDSA1Hl8KLxefZ71tMLeqh3hWx3R+VK4PIsNX/Zu48luNWtjX9RLiBhMe0HKpoRCeSoiYI
iZLgXSJhn74/qG/fVhXZrOAZdcQ+Z7JjMysTaZb5Td2urWwY9lMlhiAx4xHFOL+4m8naOdJOdFEo
e0TPFghDkjghfOj0GVksEigjnZ4WaiJgmS676hD1XlWaEdMMWzKxAUTuo4Z01mpyiC5c0EsEQR0B
9hgDyOiNwXmShX+HfBlSJ4PRbsFsNn/GUjqsA/nPvhOEvOVYN6sOUCYgzzp+NOc8KP2yOcyyetFF
eGlig33jFcYBgBbyN27BPV5mK81XVzXJ4cZxsssoFNYfJG0P4NGIZ9ENgY2/Q2+1X2leGtiRuEHP
gWvH50l1y+gZhV1k5JUhAEQouYtDfQfKfWXHlftFU+0uHGGArSzonwumY6YxGDhG8USkbsHKFHSn
zXgXeVO7jrxwp6f67dxxAdmRVREEDekP6M7ZSrjFpZ1ZXzHxix/jHuabqCP6UMBdg8gn+ifoag6J
4d1OOvc1mn4Vyj+eVq6EVfpPXT/ZqzIiug7n+iaW2SXvRLtqknbcNwb6N8Cz3OuSItrWoLm/6gZT
rXMWh078ONxnSsDIbeK9DF37oEl7CLQue2gIu1ZFGV9g3sR36dJu3Q+DsbfaAQyR2TyZpbHzUv7b
MEeKanDBdiqQt6spMx/amIOddkR5yOGJ+cV3my/CQtZ9yIfolT8/bSEMgzmNAQAhOfRb6Onl2Ibd
LRI6vgI/ml1J198VphJryCnAMfLWv8h8xsTADnRSFf905t44uHZjrxId0bcyH0KDj5psEe62N3rd
3unl8BAlGiRJ172ePKGuFUqKDyofx3at+cjxWrURbjuZ6V9zqhrmJs1BFrGP4cFvtc486F3UoUAu
NWCoKCEQjYIRrIM4UcNzUsxNzIAtuGM55dwwQJhXoW9+yQaVfzVLt0caRPQJf2/+6Ynst24VglJD
20aHEoonHc0WMyrlrLww3LW9RbLYes33zrez65G0ejMnPeqAZrZNm8VYU/lZus40Gg7+E0znb9xR
iJcko7+1EqMGEjmRxEHlWBeyuZnLQlt1WIFdu7lWXIHlMzaSCsO20Qbtt8njsBqArn+Z3eIPR+0K
1th9ijb7mpgOjxLCWNEclOMeKA4+kH1/bfTcvfKr4jFDa2XVmfixZwqJyaizBSkIVcFae1ZtvMVl
tXsqOr1Kt2GW1IdcG0ija/M57VCt5Db7Ey3WD5Xn78gx6LyNnn8DW7B6EIORX2SFX62KiXMSdWDS
aNNhu4GzKRwDee80Bt9ADGG/EsVQ/VqgCbdu1xPJRdpzb8XhZU4z4aub2fqui6J9krVcjI3s6aVH
VnkHgcUC2+MZK9ulE99WD02cmU+aHz/6TuJtQIyZF24zXtodjzVetsACwIbfuTEQZipG5Suon0MU
yvpL3tBT0QS7rgoRK9Wie/BK36sZ+alcVEgHqpAn1+3EdxEW/rfKSKE+aeaYf2eMgywzNI7bTn9t
sRvYDQS9w0qKetqzY9sgA6ZAiiSyHS8y8i+9Hg6PGcKGh1J05c9Mtwvz2kFjS27ZrqFPfSD03E0e
g+8ynVnsMgpYSCkbDX6D+gINJX9Czjdr7yx4AtmmdiQAHM8rvtspf2rsGnufRTK767BVuSbu99ZK
5Q8diGQ+AnKUP0WiO1+ErxwWNS2/5pXfOeuhlnmABS5F4omA/6YeWrpQktp4TFZhMKcRrOmWmrzY
Rf7Q7pVjjq/YjPQE1YgA4oTjXJSGlHvQPVWQ5PqMpFiq2osp7/Vpg43a8Nw30hhXxGn2bWMrTCq7
Li5ugQc9RBThVsPkFFddRiCxRukumml3akBxoVMkwdTR4AZF6idrjicyadPkG+5Wl5XcNGURo0Of
6HeqGimuOVFaPFJns18KobovUTHrzRoaz/RHTMO8aeepe6DEMiC05ZRYgwrf7pCZzJtyy+uEbgey
AZgtRsrQ0SupG1QQyAZeCl1N5bpHsuDOtEYl2L8zqDKVsb8hMoSptpn9FqejKurkGnVohTjp1Oj3
PQJR4dqimjtf2EvZFe0WEHZb/N/zhxbpomHVuWbr8riNfrXW6L+CB5xby+DC9mB4QFPzKaARvILC
LoGvgmsurZWacajd2TVVfeD2LQwVEjFaczQC0qs5RIV2O1ux8jdThjDxJd4t+XImiuIwtK3V73Ce
hC1i1Yn8MyofGboxGVonKO2etKKNBoMcdhT+WnMqcVOPJajTqeqHcg0xo/1mtDL+3kSCeFKkU5mv
jLAYKc6SfCHBPhnFfVL1VUkGPGQooZoRgunKo1AFrB385arRGw3oah0ijudA0jc2tt76L1WRSiTF
jWF81kKny/eWSuY7uNa1yYPrg9Bs7V6hY23Ymjz0pZ36q1jDInmXeblNd2Eg6t+ZSZc5G6fXc1Sg
ZE6U0nZxdWtaxfwqaqfu11Mde/khGWpL3+l2nAW5OwJmHb0svZ6Q9xFb1cT2dztOB20Nz2nOD5Rx
QVYmsTSQgG2QYVixn/R8bXup2289vTdN/q1b/5xau762YIZX64iVBsIPgpyLrw6zapW3tfqZJSG1
KC+zk8d5qoEBW05HdDPqfbmshm1x7cxUcdBQ565YjTWa7Rvgf7NB4hFOOA43TX9nF4U3EHk31Gj4
Eem8dofcvakEddJt2WDDumLWCxYGQRztkVKivBvMTmjsCCrWbN2knnbunCZBSBG9pgZMAQLsqNk9
N2hUjGxofVRL+FHR+1Vora+Toil7pG61Ntl79AYenakEiu9nWTqvqraYv1UNe2VFFm8uTLTMfp2x
7863uVTGTU094DeHDkwpWnOAGebKiC+yTspp40JjmNdeYSlvo1DI/KqFlnVRGb24KtzW4+XWzDgH
M1t7z42EQQADDsiw31bDoXaK6rtP/W8d1u3zMCUgsbLGDeV6oC7irkKjnl6cwa73kaPoCQG4j8VG
hhWY/okvV28IuKk3pX3SfZktA9A0mmj03sdhKUmVXeTYW6I2SrR2XiXWSu8Tx9igzDr/pK0eX1MP
C38hCWDAdgG40a2MJvLFKofjxl01TpT3jT6fXmzP7H/CIxvAC48lVCIkEho+6rz0FbJ5TPT1iIS/
XEF9m0E/65oHJIunVd/1wyjEtvZz95UI0cG3WrnFHUDfDCxb29TVKiv94R4BdBuClNX0Dlet0+96
0+2rPeDulk0JsSQHiA35aSUiS3duneXOCsIszfN1nGSkyk1cQKMxxwHOTe+PBUUIUQkeWnwbvW2r
a+lzJ1OjuHCoEX7LKeveNw4CzxursY0b/NM96BMRLL51pCO/TFl3lkSqoR/7uyTudCD3nbtAwyfV
vmLghoJ+mC7j5qzvyvU6jmE4uZA1jFpLqj2KRqXY+mY/V+sWL9ArnnSiyA6tNYsEm/dlpSHC97u1
XQX9xBA5+WHiVPV+6FOBEXRr/EFmxIKIJYau+43iumMfZDza40XoJ+5eywZ/3rDrbVL5dOz+yLxt
ul1f1pBaRqRwhlVu6s2tlI3+jUpw95OTDbDDmzBugElCq6xzZZeSGU1JdENalVynowfi3ecB4trK
RPnVK7XqW8w9IlboGiMaEdV68YtydjitbeQVBEFem11mBVDHddRlBErUXgCHoMzOBsEtp7qpcs/M
N4ZWU9wIO/zZoGXV40/HHW3UPpO6n1eKTnu9jiwx3yMBTnPHyEcEyJvZdBtqvDq4KEFS+iczU/UU
h5F8xJy5SLiNY2iShRE7X6sk5FFMOObPMk1Eta4GJ0lWkaHhiKV6Snkrt66jl9xweedMLaWE0Iy1
ZQQK9uqNnUbsvFqmqGiiUtnpyELN3gviA9YrtNQSfI1ZzsO6KilHrXjF4UjJeULHI/f71gwQ0neK
nW2FA0maFf2AmWHLXQmW7gpHUxkGSLZ4ByaEgH1tm/1vHH+ahygb2HAD/e3fxHS9vjYmWHuravK8
H9T2/SuHUgz6smXlQy3px0kH/2/r5Z5AJKKoX0cgur3Gb3a5N4jAHTzCn0FoiJ2jZNXQc6l07XmG
DyI2ND7AyNtL/ycwcptsohSVQyeh76bFhsPLko1DRd/caKrj4EIXaBe+Tr4QoJBzB91j4vHyOA+W
/NZbkf3K7iqn9SSUfC7JZe7LsOGlGZJq5vB59XA56smI0qdLT3ELF3F0LuwG5gZOClFxI5XHhZPZ
SszUJD0KTmOk2GH+gLPnbeKNS12lV9FrreLmWz9A5oX+agzzzhENSbOMK0gbtjmqZyt1deoWgqTv
NqIbPPzI6iZ6oizIQiARNU1biHn+a5STFjy0VuulvKwVJeNBGvqw7X3M1TdpK6Sxq2DytkGUuhZC
QmiGm7umD5tkjb46sba0eh7WqjQjc+fJ1nohPRwxnM6m3rmOm0SU/cpPxqTdStqb9a7IXJDmpcgn
Ig2HCiVBd8okZd4M+eWEfwoq7j3Z0Y3fiPZnL+Lc3vnwTb/RTmiqnVSwXbYRnbOG0hNv2YFHYnLZ
5xiRXpAXlzbVGIYlWeANodthzsVWsTu+N7FRzxsFyYOcpY1oUTZGS/iUNMZw7cY2ljOExJFYzTHF
VsJlPD9vJ6djBskgQgVrb8y/Do1wvxUKAcndUKAmufSD6U6wmk25Bw+snv0CmbirzECZd1saC+F6
qqsShqkNg3FFSbO3N3PKRXogEzVCTF1Q0N4A0hVsisEbq5sQfscvBW1/uC8cbfZ3LbTbZAd5Xntx
jNgbd5ZhEapRc0Wvn8LNpO0cttbPOK+sZ8FDqBFDSie6pwHAOW/TyvW/QtHziPJHgzgh0eP5ptAn
eNSeF7qQWNkZ3apQoY1Qrk1JemMp2D5rR5fWAZBncoF6PQwsg919Ecb+/DMyDGVuaI7YjxLGZr0r
62KS8J0lpSGSQx2BfoV1yaqxhxzCFyE0z1Fkx5eyjtv0huW1xdpUFIaHiq7oavCE+F40sZetIdFT
j6hGaf4g+NRpjxZqWepIq6CaoKN82ww2FcIw8kmcIUBF9LQ9a6rXaW6EXCj0WQ/EAO28xrTMg16W
tWG5MiMnN9ZERMZlmuvauGFG9VWZa43HZkyzh4g3xEXydaAwQ7dYeKuGQrnYSV+EAamB76ziKXHu
TR94KxTfXD72qNmHm2ZujdcopvhCtj+Xu49RFm/gP8AqSIPAJ+PKB0vlBKxiC8128NAmW+sG+8XR
u+k5a9T4LD3yiSLRYV99POAp4pKSJ0azeJOiJ+dCDziB/xQ0rKSraWpvhaLDoEGpmN41esY1TV8a
il8MSgUcbEHqEySlSZWm7HI46R//jDc4Fn7GIghqoOIHputUgtRcmBQ027u9Xov+K7tc29QdRF3q
eOUZ2Yg3qKO/Gqc+Q4GoB866/JR/AE+FNJ1FxEztXat02lWkwvSO2l++/+yMcBWHFUR9nLQMCPjx
ME5TFdogdLXvIentPF3DHNxpi6BPkviMDfbbxWMoRJ/A6S26v6dihNywih5qova6QseLrqvx2CYI
1DvQtp4+npVYfvYRBojVM4ir8C8A5GScTiuzG9dNjEntMz+zUeYBOjqMbbtrwHIx4oAoNcWz8tKd
7IkKvD1vDNG3F9Ko3YePf8rbo8IvsbAcNfk9BL4n3zGvQQnQAO72RZEedLv6HVfDC9ri0a7W/4Mt
Yzo+Ol4muC4U2o6/JS3TOUJgQ+3hH6f7hXG31wpbnGF6vLcxgU3C63FsodunAs7SIhhTqVTUoUBO
cci6S7cU8sxc3ls2nOuBcNkQIHBIPp5LnKbEPF2s9tMIWy+Qma+1t3NmgxUSNWHOpWYPNHo//lan
OxTAJqjuRSLGMW2bvXo8qFPrpJ/1qAekM+qPazuglSknxdm2nrTw5ePBToUyqUUs8DsgqihlYiJ0
KjTmdbA+Pa8dAxp+xY+ybRFaB3uSbkE/6wdfhxg6AnV/NNrWfq2jgUCucMx9WGbptjTH+sogdLw/
86NOD87fH0WEyj2LRg7Mk+Ml8HSgjpRixiCaPGfd5lI+wGamwm/M05okot5CJu5vrAoMCHL89k6V
TbjrpuTcEX7nW5hoq3PLctnScDx9YuB9uzbqKGiTtVEgkrD6A/95uEPYyLn9eNKnO5o5L44ZgH7h
ogmmfjzncXLLAXjbHHh0N9ZV2xmHHLbiGSLRexPiQ6M+xAWou97J5hoU3Rlr9scgcXQqkT3CxYRd
hT9FYMuRXj+D0H1vuGWwhUFkgbw8GS4zZqCIop+COQTVDwESDJs5X2Modk568p3lg97ncb+BlAX0
vBzlf14q1IBKzZ0REDW8HiyLqVMCEMU51bp35oMGMoeSZ8oH831yuRWCsJ9MVAWWyoc/0km9vR/p
4y+nonX46f3gINILjJpbwHVPyVfmMNAgs2it6pY+Y3k3fzOL6qxCPavy7wvFpkMmFw4itAgQ4qcY
XFxhSqIXvw2auf6dJqW/nSz1SWPT5YrBm40/zoaDwHCqPWUrYwIK6LbBrFHgLC0rvihzX56JId7Z
AEDZXJcgBXQ25/V4A3hUh6A4Yj8OLi7dzOjOXHBHW7uPv8o7G8AD2oAdkYkuKG3041EQcmlrTcZT
0E6VcZeIQiIcaTjaVQpu4JM+MsvCeSa2AWijG0Cl/zKA/tnTZql0GOFyDAjke0pI4A/x18PkdLyI
uql/yNCqGc48ee8s40JOg5ewuGqz1Y8nyO7OJLCTER0OZ/oi4mII0snyPmlZ83dq8LIEcrwL+fXU
x3hOqoKiL23cfjEUuKtpPjm7vtVL/ZOg72UN+Z8Bq5DnDX7G8Xyqwqdw4YdD4Dpj/33QbfVLkBm+
Jr07n6GQv90bAvKcCaED2XKow0v68M/norhNEZBiaFB4GEKaJm5efanqoKqpTn28Dd9+JZKQhQEG
nwlVWvvksWj8cOxphiH5MzhpvtJBz+bQ/39/PMrbCRk6sdUiG6dbRMsnRyrxAZg07iSwZ9PToKjK
8dJoHAeRgaJ9/k+G4pLgykOk8FTOV40dhnmhLQJLq7uNnxT0h4es37hmZp9Zu+WIHt95zAp9Og9K
DtLJunn8mShcdLGO7lhQIV636nrRjRvfzY0fMgaDvkUY9ms5g1sI6VOcuT3efjaSAE4zMo9LYnCq
1gx23kmRaBaBxI/0wZ/DidKVbnz6JgReyUPoLykbdbKTfUjHU8daKXKDgiLQvpzd8MpAS+zMMr4z
l+VCXygxf1PDk1Gs0QE1kceMYof9xsgytdUhEXw6KuL5I/q2CASJUPWT4wu0lM816i4rloRAfQcH
hbA+TqfPMl9c28TbACgboQNP4qkmPnjevKUjqwdx66cbiWzfxhpNBK6yrPz09+HhoGZhoD2wPIun
V+xQ9W5pTfbS9sWwGFflnd4hL/PxiXr7faxFV5eX3SR5MU5PFJ33Gr1naQfW0pWMJsjEgH2NT+8C
mFCLDdHiWcCTcfJ9hF6AtPOVHXQiHRAXr3+FMbqKH0/l7T1EsWXRvUXFYeGWnTy6WrbYqfmlHQBY
VTe4OnhXJtazZCI5RnYfj/XOskGnXTh7XHsc0ZOPg+5VTTPGtQJ8T2pAZUQuyUaaZv/pjY3aEdRk
3lpKA7zyx7dQ0qOclaL9H2D6Pq1m1wbDBcb0zOdZ/srxXUdgB7wEFQyXTp1z8k6YUdFRDqmZzeTZ
l62lRZSpY31NL6/cV/r4SYFZXtrFVx7damcJJ8ncjmdlSmnBUdGtQOOVhKDjzXsa+OGZb/R2Vmh2
2/DTMMAi5jlNYrjWeP/8FDynLKvkMCBFUa4B34T6GqT91G9BnaKs9/HGWH768VJSaUNllj3GHcFM
j6dWGF3v0Xy3A2NEM/I+a+eOUl/XucXewiuCEnYkIZrnoQmdzaOebt0Wc9WfU4hfvtjpzyBAM9CA
sBcm4skX7XLHA61T20EBRf8CqJa4sbUq3E3ZON5Zoh9vGhObpo/n/vZQUIiAcMIhx32aitbx3NEl
pqWa5XaQwkBc20DR1wITqe3Ho5zqxrKmHsrWnAtOBqmwtfyMfwKouWy1tEn0NkjkAGZTunaNtGE2
Luye0gu/IBSaeWstsUJrkyT0jwLwDdnrJD1NHGIXuOCKqrM2IcNo9xLSfQXvvVbuaB2mYlRPSiXj
uJ4zy4m2trnwZfxoKI21RMGDPjTSp/1BUHvtzuzXt98MMiCPF/9QSiUTPp5XptrGTntLwQVs5QZa
wWVUEFGP7qQfSL29dRdNyZlg9O0ZYUw8KInkF66qZRyPOSWLbT0kzsAv0vmeWF5bl/rk/xCF1//y
ZGeeyRveGY8gkc9GnYSK3JvxsB6LjUlrg46cf9PBDNshnKttJ922Lzzgkw8fb5a3W5KHgBkyOSpz
9EaP5+e7YdFxU7dBS2r8TPNaHmq3Pmdn8nZWkIt5ehZJGQEB92TjE81DDtVydmQj1Z+8jHQE4cro
S0hotEkix/p0aEDJmICKN044FqWM41l1bk/rN9RlkFS6cwHTBSq/HUXnyjJvF89HAdwkokfNnVbG
ybRyKvhzkgwysNWYP49QadaZF6Vnbsw3ozgGmQPi+xTQPIKEky2IsOSYGcC1A72tokuiFYolUjiH
jzfCm+CAUYh2qTAg5mTRFzleMng4S8u37QN6p/kealy8970E/EzeO8HHQ703IZoUXAHkrQ6sh+Oh
8jmSjoiNPhhD23jMClc/oB5bbT4/Cl5igLLxZiKMP90DLeBYuJ19EOogu7yut57GppCfdCHidkBg
wDaoayJ0S4HhJHIDx9K5teZ1AeAfaztGiH3kY1h+sk7/dxSybopUizSAONkDGIx0Y9nnfeBEFWVa
3No2ngLb8Pklc8kPLMYx0B0/+TBOVSIAjnx7IKiY3GRO2+w9Ip8zwdR7n59tjP8fV/jSgDv+/JM1
gZEENU4dOG6AasnWuImSMd99PJl3NvTyuNtLcLOEU8vP+OcVDGfMRqwxQdQUAdLqAjyNAT9aTmAW
Ereoz4z2zqSW8hxeEmxrSjEnx6dS4SwAJXbBbHrRtQZ2Z5eO7ngm2l0i9KOohSo+bTeqc6BLFyeO
4zmZOhwhr6i6ANlUke4iMxbpNi7Kurweo8q4zSO9d6+HttedtZHZdfT5k7tk+9SZYILYlnOypmUP
EWmAQR50sq6+oJDcU2E/6/f5t5x9Ok1QZ47gRfr77h5PE/r0ODoT06xyM70wIit5ykpNdLs5lvFd
bKACHdle/K1COGIrZehv7Szxz6z1spYnP4LavUNxiDIT0f3Jwe57vM8KJxkCG5FgdFjbagdmLjwY
IxwkcA3NcOvCdxnOnI53tu1SkiImpX7DS3lyOph3yPH0+6As++gqg1+10e1eu1awlv6DoZA0Ib3l
owIDOcky7AJx01bqfRDb9K8AuQzt6wSF9apFNPVc7Pveci6mYXxPdg5uecfftJyymhaT6IPG99L9
zGt8VcoJfQJDiXpXJw0futXzXx9fAu8cS7YRpbClTCR4RI9H9YB0op3R95QtC3GXht2wLXHX/vzt
vCTVviCx1qlMnSykm0WjiSfcEKhsAHJU6+1lDD/6zOdavvzphuQ48M4QIS535/FcOAtdkknJGzA2
055wwUN+UJMGMqQ1APFNiVfIn88vH8AdPK3o8WMSdjKx0ZwaaERzH2AMnqFwBZoVkoHz7T8ZhSib
AcitT/VnFO0GpA54qSdoxgd/tppNlOfRmbTova1As+l/RjmpfiSFxHtZ0NioQ9zQK2KddTcY/ubj
ubw9vqaOhpG9XF00HU63AuzyUdV2gsxCiP8JjDTs3FMXHXkTpt6nhwLrQQ2WJB4m8GnTKV98C2Vj
9oFE6Q7crreZSpQMsij7dDGHXqBF8xZBO4Om5ynsoc4K1ejZyAdScQaltlMHHXDEmaD97eOGKiNH
yFiaaRzYkxsil5PdumGG1Ms4OxYQT0kJG0IsOrZQHMtvXqjfhkUfQtDIq+HMYr7dHSbB6F/FWhIU
Xp7jw+UVuL2GMdGC28KejjSUGjrkus/swTdQFtSAjoY5ud3TyaBDiKRngJiyRTcynSCVUeLpCrwy
oii1t0XmIw0vVbGKMSOAQQOweEY94+XjzfPefBf8E7cW9svEScfzTWTEDk7CLsiQM17BO7fufGxh
Hz8e5e2lTxoG7YwMibCSDsjxKF49+lLPpi6gqDNk4Lo0FA6mxhteeGLGy3TSem8rbcDLZx7vd6YH
BACXpiXtXPbU8cCtLAvlmZ0K+iFqbhyFna9pZu6ZHbss0vGNDH6YJh+zA5jEpXw8iuYAzvelVIGs
oxpKM7ycprDaAPT/uVTzvaFoa4DRo3xGF+lkKJXP1tBnXP4oWMFX0BTy6C3Yf9kL77MlD4pHNC2B
HLGE4PNOzmHoy76j8NYHOOZcJxlAe20UvyviTaTHjO3HO+SdD0UFH8AB8c7i7778+3+i9AHIJPUb
owvGrKp3eVjDh2q6uH36eJh37haaloRTS8ZBrfjk3EHmQtDfIkubZgMlgDRutyBonY3Va9ZzPEUk
iLXbX+AhlpxpnL4zQdtB4ZiyMRUWerXHE6Tc7pQ+lIIAsY562xfl9GKmKbJOH0/wnf1Bdgh4k2Wk
33aaVOX5DBgOJbcAjv+UHAwNRPXWgHndbCp4Pd8/Hm1ZrpONT8MPcBpXx9+zfTwptBz9PociE7SR
WaxbOctm7brNhJr9X6Q8gv6he2aGb8ekEr4047izaAqfAuJKo001n65m0EvgopR9JCqS3q9qbIcL
a8zOuS2//W4ExaAg0HED8gd+5HiK+Hl4smkoNsZ2Td1qdiuMQyZ38/FCvpPq2A5PK7UBwn363SfD
oCc/St0l1fG9LEDt7Ic+ynSNyMHvKHK21pD8xHgbOiJ530JF/3Q+t4xOOXXZOQBxTka3NS0agIVx
P8OB/CN9o71ChWl6/niS7y0lHWkcbUls6A8ur8Q/ZxwxJygXPUcgpWu7dnCu3rYWiPfPj4LbJlcW
NTlq+idvTdmqqsXwj7loZnSJqIS/zwdx5m5cFuR443OYiYOQ2aOWSe/keCqD9JNUlYUMgA3E6yat
7F9tmo+7MLXSu4/n885+ZyhSF4JIPs9pYSlRem67aScDzFqSdl1nY/EVF2Dd3NtG794Xjax/fDzi
u5PDZm5RLDQpP5/shqTVx4q+MEL7tZs++AlqHZALugmLSoyN1Jmt/85oXB80tzxK+dRpT0YTUHjn
Qm/bQFq23I469qVOWmFb0Zrpp99pWrdEdfRw+YeA5/ir1QhWeIjPySBVnQVkT6SPAEPHgwrxhft4
Dd9GPCDaeKGRLF7O1Wkjt8M8q9RG6ve92/uYKBao9d/ip9IlOxhHTXpTjob+a9DDfD6DyH7nKqFA
SCdUJ+5n35zKfjeNSJsIm+NAuLW81fWmuxrwKteekj6L1pCgnA1aTfW6afsNPOTo00kwwyM3vgy9
BJbLE/zPKTdiYch8RvUKOdF4O7WhHiRxeubhebtplkEcDzIJNzwp1vEgigZ93Dod0hsxrULsN5ER
Sn041c255ujbS4uRKI6g/Mr/oyV7PJLwBijqzoyIF3JZu6il6t5gKHHmUXtvPgSO5HCcdeqGb65G
7FOymvBnMsRCpFxoimnrr/20T89cXe9MCBgwXREKyCjDn5YPpKm1RuPyfoKuyr4nSWcf+iEvtn/3
/6fkjf+fthhHVhof2mws4/2P68b/JwYayxb4QN74R4rrXat+HLtuLP/R/xY4du3/wmKVh4MyFOkC
ldz/I3DsIHBMeEjBZokAcNPm0/23g4Yl/gvkiQ5SkkogL7THn/tvBw3T+S9yD6rBnAZyK/7iZxSO
l+38fx82wqml9wMak8Y8zSZCn+PtbtmJhzWZ6QeWN6LiF/b1o2rb4TmkfHjtdppxpdJG3AEXOVc5
B95yfAoYnDIvoT8a7wYB5ZvkBoVjHX75KAIDh4s91pL1I3N2u0vkJEKxC/W53IagCaaNEzqq3+V1
eImRKUoM85S/thI2YdXp5l3nzUPgjb775ONM+KD7XgvrrBxMGt927MFrS6K7uPKN/WCY/R3SYkW5
6mxbik2srBjh0XnsbwVqkT/DkLszzQEp4+8bXtXeXKw61BIwemox04zlTwd5h/2IZOJuoYz8GCmM
UfBRA4SuHpu9lUSJHB23sRjSCx9NKm1E+hE2P7T3fpGai1sreehVaF6Olpf8IXrJ1UFFhUCefIhk
tWmNrrizVAV9Ef2zq3oIo2uhSaC/qkfpB8WP+sZMRzjeeVc3r/4w1w9ZRXFq04kmfq0gen9r0qjc
upB1Nl4r/GhtKaxjKZ5bXbTFJrwXm5oL/VEb+vablQ8oCWb5vKhDcQsVqyjU8TUb3TRbbKSKJ/x0
0MWDJA4J2B2yrTsV3rVXjeXBxW9023Oh7iN0mzb456p1LSdtn1VZejt5WQX4MUp2ha6nf+Cqatuy
i0EihKk0V1ZkdPC1XeMazp+2oRY5Xgs/rL/mbqLthlmX+yzMMoh8yPllLWJWTYVhyGoYxhdloyKC
qGZf/BqzMf82h5G4nPTOwuQw6ndTajZPVoc4m2n30SO8K0heyRwR2IB3XY0ihXlLaTxbZRALfxGp
2jehJTF2mzF0wdWlTiBsVtEm1yhSrlJdXmhAab7UixnClIfjxusMtUvqpP2hPH+DBt4XX5dbXH3n
dYlozR5yR3sgxmvuVG2YN6VocHmLeI/zGpdk09cucrfK1s2MB1Jc6uqy1Aprh5CFdkjLXDyRWrYr
uzJVUCWih4GoF98zS7l3rTtNf4rERKLByqbkoUbabF63ydRBbLfUphZTfzWjUt1dlJU+vbiZmlc6
wnvuKkFcCAUQW81b0wyLXVFG9QHFkwOiBq8wQ0N0XOtqw8H42XCJYKw4pWvTRHDE6qFjC226tR3N
+2166jpGA1IJv9raPY5MNlAFu6XkEvXwbGaWLGxgCUO+zDZUS+zLZhRbETkyiOPwQkXivm4tRMaK
Gey/dejGENBR3V2lflvsyqJcz3Av/cxAnXJq+ufBELDxjVeJ687G1KPfmnhoag1dI/iSC24Fyund
mCdPlZq+SkdehIn5FZW5B8R07o242acdUo34sXrpEDhdcm2iyhaGIxq3KeiAQnGYshIx0kh+LUss
U9PhSbpouSEHAJIVwfcsEmCTHiffhvXZ/4xN62ucGd+neFLXDhooN4hLh+vEVuZta6S/pjhKopUa
xy+10v4Xe2eyIzlypd1XaWhPgfMAtP4F6fTZYx4yY0NEZmRyptE4Gcmn7+OS0FUVqFLi3/dCC0FQ
hjudNJrd+91zzuXiHieUYkZv7G2V0fr8Qb6pCCtbO7YUDiF3p9dhzy5yq/5JD+DfcQmspOEmHOFP
2a1/RtQKqbronuylOovADi19jjPFUCGqHl2CFcqRt/Z2lkddNlgxhJDvlesWCAvd4UJXIjtUoi73
YCWe7DJxjt0M8AKQhPxuZRpj2UyOb2fD2ZTlAkJIfAGb4v/QAkvbu51zLJR6Uk5uxyTAYTg5E5yx
Kn01Z+h9/RREIFpgNGTHqV5Du3hVYhh2rjHGAghGVLJ+gmSDdPLmTA0sXAtDWFn8aEz5AJeojYaA
1X5wbxZVdcz0pWBw62fiTk+Zf4Pz96mwoNjUZfORwHKAzQljBajXhQ5CaA8GiNxRPXg1hDS3Zgh5
jAxp+5Hv5McK0C5x5bdV6LfzrF/YIYP0mM7Au7TL5KopXvL2nh93M3f+PpsAEuuzlzEf1T+ARNwU
ugftRlA1crNYgIMLsS+DWMwvsnNwbhgRL1BqIMGchaNcb0xWKlWIe3OFrKwJyH0mJUjPzb+kufvF
bIFsBPxWeQcoi8m3PGjuoRzdlp1xb4wEZ3W/OHYu4khdC86F1l+9qROEhhbsajrnVLDy28LSbnmo
H0mLMmrGv5a6LqjW4GCUsKAhJ8CYnZuoX01G1CfndvJB8CFivVXTdG618WurmpvEd5CXpO+DlUdA
UOaI6Wtvt+j5afVRqktmWjhtX4zFAwfcuQ/pOJ6o0t00K3GrQntxrOZsKC0sMnsNs3q6L3lZuIao
Nrq3xH026GgYrYNKASAMawBDASAKGtGK838zz/vBeYajAi1I88BJzCOt3E7i7EqDZD8Y3Xmuncvc
usXObn/wfGUIw3MrWq3ZOyXD2EROWpRxxgJ/NtJKRsWiG4x2zE9Zq+wNJnPEoMLUm7tGDPPTirv2
2Lj2Q8U4PjhuW4eNyF9bC2vZBMiKuekVd49WB9zfOq9Bj5s1Hfx9seowpoSbRDMbjWOuNwslgMwI
+3GJB+u9ZX5gs9hMlzjIdqMgABog86Q85b528dJF48bBOYuhuNlOpUwftZw1hlP9vL5P3viQiPrF
GNzb1aqtl9mrZv+MRfjZp0kFsQiqixeStyYAxpWqHBRaxZZmXBDWxXzxrfMgX/wWTelk8zP1Wn5X
69dnmli+WG7stNqoxnjxNO/Zhgq0TqT/Arv4atYU0pIkK+Hf0wTw5qa+Ha6la2X1b57b3a1zkoUN
c+9L5x7TlTfSauw9Y3jxZQJhMi3ex25l1TL97UBkGY12E3peeSUaNDLsnImFs7U/psZ7ZqKbKX0H
NE7fVt+8uooA8cDFrAsZ9cN8WLUu5YaSbLdSQGSpeWg1d9/I/K4v28esyJ4rTEqJhsLRyzAbQKDz
nOqm6R5Hvd9Xc7GZa/B0EHSqrHlaMJOHBj0+7pRgB671WDqZ5D0mjwWlFhhuDtvb9msAK21KxMHs
9C0gv4xro38BgL4pcwHFevhZJO0lGOSxs+td0AVf5yJ/aDWNr+XHRuE40NCGB0tULUxYaUdZm78B
BOhDYTM952reMfWWkwFvt6+vKMWBOx8nZrITur6XWeJG3WpELWb1dZ6RhOcbmHsO0rnm3M9Jt/G0
ZI1abtTQVod8zmQsC3ku/BFWFiuYK5E4uiAiQql1d0AbvnX6wK9lNzk1nG7ckAMFV7DMgNXnx7Qj
o2kqKgCt7m79sT2Vmh7lo2u+pI53FUnnD8U0TFcBaLvHKsmnFgAN4J2Gppr2k45FVs+lvbWZYUGD
qw8RboB0R2vgeXZAGLoVKuMR1LEzxgbN/B3QekC3pgFcyk9R+faGuc9rzHUme++4XrIvNP93WVUd
taq5tzO2ZIoVJRwH7y3oahx7c7ZxF8CRaQvUTWN7gRw3l1u6vFzkPP1G+wrVQsVKSWgqxrunR7TP
X3At3ifrCpzZURvhSU7Uicu1l8mPuXU2Wr3cC4J7EGg8bVdpALQXkws8syZSMmFtgiL3pe7z/Kgs
NuDcW5D2l/6lZuu2T1P/kORAmKau2+otmu5MiAh36k8jKEBfN91LeWWte+YLZZJ9mpCqhg07w5WO
hutN6QLulxmQ9yLwbufKj4TIygN0SBnSHL3AY/Bxp7dvBF2wTps4CfSO2rogOIlQCjKFqO0xSgXQ
ZRBD9+uQvxQDFg4WarSQkePKCLEui673iihBsrRN1o7YTLmphL7v5/KZEc88spCQQ7212VsNL261
XGzax9Jd95U3vaJEvbql7swx2OdyflZYAexC24nB+VjcU5r2BYNmC2B0tZ7WaT7llv5D9v60uQoM
2JudzGT4avVsc4K1PoEWUhGRPHTHctpbvdO/t2MSex2fYZImHdBueWskCEFVrO981ndfQcLt9Rvk
UNCBYIaEpqXBOmumb35d3VtLdu56KLUaS+amcJ0WVomDmMzoLK6NZ+ZHbTU2eNUPg22cc10Pm0IS
c53PmK2BAMv0qXGXbEe3fg5LvM5Z18lQ2csFNhFAqsCIU3zDbKZHEEUsrqm96a0HOpnHzkNP4Obr
FiJMZsduybKjdy4LffFkQfSLCLJvVsf6SVQEMtDEVGMWu+bypOnuEiM03Vkif+kslAilZF/PkjsO
5Wbs5RTa2rBV1177CKj7qbJSvdn0lYPRkhar2KuA5zoss5EDY+1/Cby6PxjZCJnOH9RWAH44gOZz
7yXb7ribvQ4UJmjxg74kzUHPvHpr5nm6wzVi/WgHxwQznS20U5S37huR7r0MuQNeZzTd82yExqwn
twXzs5JdDBVnIL26dszsIPnuVK71hWgSpCK2GfBi2jbJ7zhRgT1tZskploxfGlUN5IvoOsr35GJP
2qqp4mQZzIb1o+SkwZqRG1XIrqH7qdzxep7IFAxKvPcHYWsyVm2LwtqRnXY7A/b8ECoRp0nk2l5D
DxiXU6EOaljHvVzhsXmjC8JrbsoewedcPVDssFB2zmwbhWzcL4B1EdaVLpxd7NZi42a6vyUR5G0X
z5cfDmv9Weh4cYlumMmz28npu8l82dEfyvYLfA8XrC2kxlCvlvkIq2Iqo8zzROQpo9mbeZM8FoPw
t3mgWftRT7MPcwYIDkC/Q9Rsaar29zncbBa0AEMiqdf551Bm2i20FxOWV3Kc50XFImiu1A5n5QUa
gOz3p4VNeT/o7M9Ge75jZzEGUScy+ya9GtlCjjDOcS7RsmQu++ShdK1IGtDoBzOwX5TUjHdh8Tsw
XftjbQLvEXb5EJt9SR5WzunNYFmHKitf/FxvodLk+g7ABrwn6QsztkQmLlqg5l0nR5/DFjoewF3X
OoMW7BXBbu5f4WqPAxynIEok8gaDc+YClixwjkk7msDjPKt7zgM/+6HWaXor3BksqlNP265e2D3b
UrusY61d9ATQaJeo4ZgFhgAjuuZhwHl/N09Z9l6xuEsOYgtbt3WqvP3ke+Ud2NfiYAinPwVjOm8X
lYFuoxMZTgbqYwVxF16vI15lWqt3tx9e+5lHQKhTyrFq13TWlZScuvk3Ha09IHsGUEsOTiNsMBtR
SrSUHQaHeSKTNNtj8d3ORHGyha3UlY7Ms0+qGnmHB9zHKpI7Vx/XiBpEe5z6SV6k7ZYbmu23fOz5
qXAbd9cZg9xC9+ii3nVupMWxTvQ6KgNzvhma0eUJ15S379NpOAlXie0KuPObZmvVhrADwcfJmHe8
bKp7OaXJ14KA0MFN2ezzH/OhRyhwkaCiOToXYKYDVpJ9x7RPEQ6uLPRocTNEq0vvcQzznJu5VPUS
Woldb+ngQXMBUB8J5C6hgLvyo86d4iunCf9jTCFBLolKzqK1ZSjTDFQQivKnRHkwfkvHu7UH5ceZ
D7i0tYY+tqdyiVYaAxqLhEGui9PlEc9ufgv0kQV8dvpt183Fqx0MzR3a+foWdzZZRLvQ4VJ46r7s
1XTOvHV9Kw1eem42OveZ4S87szSWkz0F420glvWNV4XNJtlv3E0p7DFWGTxTXqdVfmknelChu4rm
Y+xbdpNsX88tRK07J2ixbPSW+SwNdnWZObQnGmDLk+71vHA49MGnC5jtj6YVsBhdXHO75kkfCb2f
ThxciKt5rXsbuFkLRE9bN7WDVdBfdfOpbbIK67gotlJ3+hhqa7EfAbJvpkKOIhp0o33XeK43vFX1
uGckf5N6/NNgx5Krrz7B1K3XrwtizxPABCs2HC05eeYAdrd+dKWX74IE9r7ns78wcwo63Vjbj6vX
T5HpZNRKmcDikCxS/kS6Dl/IE41hMAX5qRPNcO2A2UcjASOmOYXPEdJnL0bVcjGeEk0PJBvp2dgb
yh/vNAajX9K5c86wZJmApU1n7FfR+5uJGIkbNRDASIo4lFCY1Zu/NlCU5XZK069Wndfs/Y1aO69G
iWSmaXC/7XKe30c8QnWsKzBfg6obc086jwhGOaYYPHT0lk91J8pnxlWRqixBUN1KZ2lQ9OTXYyFA
pVDNksqA0cp7mBk+lQX+d5DkV6t7kHUnTzkOWN25fauoAL6YIK5N+LVroTkhU7D9nvckOqaqvDgB
bguoP7jo8kZVm97N3Fvb6UcY9SBZfU2oaDA7u9/X0tXiyjO27phwIgwEutAKItDFlrOiSsCexTFz
2kRTVk3afnK1Q51Z1+2/ntwZSJi25bQ2ZNv8grt90J8mq/tB0B4q6tDm3zOT8L2AFSBwDFEXxajc
aVYM/byhcqZRnVi5y+IRZcBwbP1cOyKKHvSIVRLoqa8FVx4SdV0c9FU+v3gBBqlNkrJ8UyvpeByU
gZjKHjmLkvYF3bm4CNL8KhXvfZFV3xKDMmhcQB7bT0FKM3bJh4QzogryfVZWwRMUrnU7zF6f3zX6
HFCS8lJCoZ0nWRunZeTEV2GcO9hAN9i6pj32VCdPx5izs8UvPqud0hbnLitMH243/zw4hnE8NySL
tspjw8mkcADylTJ4se+mNHhxZenhhbKM7Uqd3WVWUM6sLm07HVenqdkM25mUHMRFYsaMSJgn7CLd
fkaFh7e7UTvUF/bb1T7/1damEWet0RzttXDMqMUBQYUSNfhHaoz9YW6M5Bb4qf2isbG5dXrGAsOc
f5+kXu4felHwRjDa1npmEi2HoyPX/Onq7t6pjG45Eo7Cjarr/VUVsOwhmu2MxrAPoGx5Nyyt04Ha
R91Fg0iHaQYo8bZbW+2SN+78nTC/Sb1rFY/53Ap/g9nEvBnbRt2lS21uGuX1UPzrUmALrzozuqJa
AjDOZfYkCcaQyKzGZyhZ2mFh0LsPfcqwX/xi/EinBZbjKAiVREsRt2rjnjXNjIyCIZKpuUvStN1r
mLTiAJ75YTHIu1zJ1jOpGjbeWknpPtFvSrf1TvaMEpLqTN6dZWeYp2TsgXFptH5D7gkR6XJGqVZQ
OWK5+0jHllK2MKyL5czdU9/K9lmkOiWnTFPrcR0o40WelmuxUVIFYy7Uw1Yx2uut8hKscSSMzG2j
GFDsTMU2wGZf1hAXhM5dZpuJovIzh8HkNLmTOHEw7bYmoIhHhcbyiF4SlcPECPk9ZTdxtFqLiffS
nk9dgAa6GuzrOTCDqGn0NXeFRU0za6X3mIqE8TQknONTKyz3tUj9fod+Sjx3gZZlO4tK8TuyZU2D
5+vgnnCy2lsj1YC57ZYGa68EwlnRwAptOw+umxBfhlPXl05MjtXcWRTI5xfItO4tJxKjuSwmwadN
QsqzjFf8IdtadULe2nknbn29HT2Ahw2AYdah7msvnOK7lD5qJ7fJslPe9sOLWaDXAkhPKZmJ5O9r
0TY/a7Nvt2xXxmcMSTwKVWB/BUEPl8orBUjxzBX72aq9A7RSCrcGdvpLY6bVbV+N401iY0zoHUwQ
VW5ntwKS6FmOkMCZF8B9WuntLUUpbqghMN9zvzCbXTUsbAQZNBjiMp2mZ6poPQ7BPO3jtCmtyF/E
NZIW1NtUG7NDzmJ0KtkXPXNbfPSNy+aBYhSQ6WB40IZgeFp7dDPhDMrivmaFyTbGanEHVHXW3PsB
XQqdQifIQPbXk+immJ5B80HTQe5Uw6AqLRZjweyg8cj0cgz00O5Ufa4aivwgbu67kWKZAT7yacha
PUavYR5pKvZLSHS0ir2enzyDQrxljet2TJnJTW4vaByIuKXfHOWbVWzmAq86tNDRpcgEArb7zu9q
cYJrhx8ehoPNMGj6nRvM682ge+aWuTdz48H9vDRK56xle/1AVaVy2M9JwYZLdXf4ZrS7Ql+fgjx4
6opkfqgZyYwdzR3mkI/qpBzDWrllFGx9rq75PM4gSo1g/wnmRYmy/Q6QtK8d1pV+qtYbycYQfvvQ
+R21hs7rNpWfNm917vdvrC3qbLvLetFRf50yjkHnvLHX59TkvTV4bvtWAjPntcZMEZzr6VtVCOOp
SfqPOkgp6oos2bZUYM6mTcst1KVVAfWv6UWN+OhOhp3Ut1MxW+9gGvZMR81Hs+OzVqVgHjmdenmg
gD3fuY1vA4DuKRhGlP3KivN4gcqCA9nqztVdAYeXseS6PdW61yp6Cc3Ae15rv2sM+QEfJFJZcKLd
cRJjB2aup8XwxUa/+rKzxvoomWv0wwl4Mc2U0urqqCMoubd4BW3dNYd02ohKvGhM3v9wPeqOpqCx
NyfVsuU0rC443Ke4uKq6h7pvjnNnniqv6LhN3FfL7gBEW5O1XUojucuVBFIqma/eSQvOZQRYp74Z
iV+EJKBvKjRh31NXfy/9LHsJBGWyLrk6vqFuOTVVP45l7rktA+/CA/fK6F9/nYpfbFxryExClx+b
UvlC+Whlm+a3FjO00n9JMb1t0nL1onkoIm8aD5YusE+p5qIwMNEu0B6mvrNOU0n5jtOyCrPketwf
Aff37fLaFLRfUIKl8LX52h491g1qIi41KTSvU+7jbKaHltHzkH7+ysF1jUQGPdqrn5FkPMtq9Q8F
430H9hbHxZrfNGj4fPZq0O7Twr+tivZGFU1MifdsCf0taZqTL/VwNqsDDoGHYm7uC9VdUAbWXAqr
2vtBcp+OnfcC7gz0eDMl2HWgz2udeyjYq7qhrmb9Naipho6aTXVoeFAuEwOTo+nbTpufOJBQBcAi
7yp23QxN1N9XqtPHtVgs6NluNynMnp79LZ8RgrHnCrxIm3Ox620H2rMoIHxvKZ0tx1mzmDpXffuq
WPp2K8HQaM196zXIyyFKszWJaNldK1Oterim9+qoHB2apsSsqX33pZWG/VJAGvUD2OtFUpxnVwHB
n1V9GAQhOMKo9Rs9cc7dVd9tpeXQMyLDG/IuvtE5f+6wabb7gLPdGGJD+Fm0M19CF4RtxcrWEU8i
q2SfVfclr7objq3UhrtgaXaGm6w3E2vhDl3SkRfW9FqMAhkEnfvNWg5U/jm9M9yWJS+6dNngqoBG
42DbHCxKnSpNaCJKhIftqy3qAF5S2tS39ykEXbVnODoNmR0vuUiCXhw2tF3hFyvMwyAYyfWxNEdG
qtDftPrQPROXXiNMb+VpsfrlzInShspIEbXhOF2FWqbGLwHtxo9SZJTTmOAc3nDeiQewEDMtJgMD
5lovJyrHjb5xHOEc6rXKHR4L2K26phnID5z+zKtaPVda350Z3xvfXW3E0MlhlTO9Ywz9h2yH+TgX
bvaai6Y/AQ8U9IeX3DkE9KZ3jW4DjO5JcqTRlLcWOy89zVkoRlFjSGLUO1xzxmEinc0GRZhFGY+U
6qZn4EiIDoICxCNR16A5L7OhiTgdZjM5ytTSJAIPu6u3tP1hGBf0bh8rfyqO/urZF89H2cJBWTto
C+5R25vxo9m5pOTQrPCj8uSUuabmUqxM62Oi520VTYHmX5Az+bRUFjOPGV70X9AVcCKihyl4YtD6
vFSrW8ITYCGepGzujdkwnFBdPXnmGhgX9on2gTq3lgEzFgTlA6GzL8vIZuJnqpQbU+wVpJJtMgdV
YJLYHHzvqLfeU1X51LOcLC1uOs6up9yRiNQ0g7YVJ2C8kDYvWF3fuUnp/TS7Mr9bgaLTEu5a69Ya
eQCjyYKR33tudUWQwv9PB3lbtKyA9OimLbgHbeOWuRnxxub70YckLcDXy5U93U9JQ+M5S6UW+55a
nhpnFM9ukqR7PMAi9AN/2K6uk9ygD2v3yXWIVLxZTf7qSAQWAvVkGDj69IjASuwx4RlfbKQTd4jX
hg17r+mtR6HHeF+hndumxy9U6sKNWjwLd+uQ5Y9LP7b3E54HM6fIF1MdbClQ4SVCAsG4EiMUeUFz
DPRzyRZpLcpT05TunbRLb+Nhy/CilID2d4U39FAsYqJfbhs0JVjENKlrPw1+xEh3iuyldudly3pg
HdIOW1uZ1laGeWDNaKca7gXRRUZkIZiO7VhzZGk741urJd6GDrBz1ukxHPE6NjdLLf0DrcV0m3rN
tyxpH6tEF3XYck6kGsvfkPBZqfAJLsBoOaxfiA/tzq/jzgh+9uW6PhUmOtfRz39YrexPmldVMcf0
5eJj/URwkPpPtNr1h8wfx/uFLtAlr0rKpck60AuhkxZmehk8Wpon7XD0iuC9WmuOTaBLOOUNtXs/
mw2FqXXtusg0Cw6Unr80+0xhmHAA8fzg/ich0g72S5826X5crYx6lBZsOYfugyJf96MDHy/0hett
Jw29qRU0NOMqOHkYLGgfOQPGWBwNdXbTBEOyobDu3uNXoefJgW7deXUO/R0PAnYH6TAka4wmFcLK
SJ0DlS7jrm58cTcW2XiDY0JcCpVZioeRUADUUOOQVzUdCUX+Nq9k/7PW8+x11JwlD7mCBa0Rpfmx
qOpn9CfGKyU76mtS2Gd0RBwQ11bGQhEnqtIa+LicvHOOcPwW28y0bTuUHv7gjN8TabebLseosZpl
c0aBkRwqJDjHxexYZgNveBidtbmxliLfSOgtkV43xhSWPe9PS69pbJjs5NQqjavd4N7K7GWTB5X1
INpyubr1vEi1vnzxVCzJMqBPGe7cBF3ySLpBb+E7tWShYjEyVRRV7hRQdwu4ZOxPklOz2t5mXHTs
A4Pl5afKnqqTOw3LBihjQfThelROwWolCJOOHay8VwqQRGrSgs6d4EmhmHNLpjln2kSWz+tqDbeL
gygZP0P91eB0t0vFKr8kfea/ArF3P+y6u24oEL6TaJsjf3YMpNlGhXBaPKu+poxiNbf+0sujXk/e
zaivVHVSaV9Me5hRUY/ytPRC29HCB9VfTeKOHgHf1bBmY9x4xAIOFJ+TF6/Q511Z6m22YRum8XqW
7e24sjx2hkX51VHNeNtLL3jP0szbG5Yc0tCidoRnuSwerY7fC+W6517of6h9MBj1yE3eqbOZmnh0
BGsHptMgtz4Yqh43NAcuAe5oKi6onQlPXBG+5rXjrpWLcxwn9plDr+jTKKcdQ9BGzpOB47O1tSae
tC75VtZoxnmh5/OHIO5zN3KA9zdGpeO0w6wu4wbpBYHKH0PNNiRbl6cJMdfcGdORv2OdSspxcZLB
Ig1LV8i3ntgLczjpSp3UNjN4TkMUcGyO0ba1l7mhPrjpasYknDwjAeCwtbvpYBfcTOTFYkZoZWzB
nJEV7qQwZf9Db922yUiWqU2fX/MNFfHAaL/iP5nXQOsfAq/M9tjA0AIb7LJvfuacCpTx3iLXYEcx
vCemSVBoSbzqS7VM9rPn9qreJ75m3ncykcfE4bAQW4UOntbqRb3X9DzIYs4bLOo9HVpUzSo5GpnB
OJSg65Oaw7yfhpSuGBupJ3D260YnQZtvf5cxvvvX5/2vZqzvRN4M/T/+9jn0zzANcAIbujPjGkTV
nU8DKUOtzznra74fkyxlLhCS1yEvTFbMgV7glmhOF9sELGLB6fPs+yOmx7Ejj/j/ly7//Dk+80Fz
/MSz0JW7Q+1jRWWWDXFu9cXu/9Llw3L4+MffgMj87pffvA/v//WjGfJhuXmvf/zjb0/vufqULL/+
H/6VLDdM8++MgesQVf4VBWe+Rf3oB24Xw/k7U77kwwHgeCC4+f/8O1luun8nhctsP+d2k137Naj+
72S5qf8dyitzu5bvG751zaP/v/8mkJ/+EP++JUnk/+G//+EWvU7X/PakaeBCWBBt178OJPxuIGRK
DV8DjWec27NxO5/9u3pvUvQO3dPw/CuXA9/jT//Gp9vfTjuE0MT2zu79eJO9hGqr/WJQ+tMT9tvH
/5SI94Iy17SVf9o6ew/JeXoVZ7HVv6U/7V8O7lw/5Z9doU9zSYry4bCavX7usqm8Q+lJICKlpsDU
VxcPHgnLTR1087FSGmquvj+MS57sFXNa28ociXcV0t7V4+yFzFWTVKiuZQeG6DfQGnLKCJZP9KN2
9ovsXPbm0qDe21bbofD9WNlmv1nNoo1HZXR0EAp9F+iZ2lwRbLHbJj7rRC9JTVLzNFgxXn0DWY45
+Ol3Qx/ETxWUbuS1jk1Ka6wZLeJ9xfun3gQL7YWlaAisMlPQ7VxqpA3RZg6AD5QD9kMwtXDjUJcW
1ZgRRC39sJw0ebhON8XpXFd3eqV/H3xSz+QKx+LRzKVDYCnwyTBZ9m6igxEOUg0fOt66OKEqtAMn
n3L8NgWRd9869V3X7kwYY5Bh/PIm6Tk8CK/mVF+a73i0eVUPfr6hPGFcpswlMQaqNNbSXJ1Aarfn
koRBqCWpFaVLH/AnqLwNiPS+e+VIMNqu9AijtYpUpqWHUvdoaVmOPJlZoiIzUQsh4ySN6oL+gbB4
SVcJFlCy6F9rI0d+bbLra4z6V/D2Pw5x/HarfprYJpnujVhqjLN9yffuRlehtTNJP/5iWOmfI4d/
cp96nzAg3uKlcrk+Ct0VFhqyWxnj+Q6FY6iNx2DaFA9Zc7LDPCQkTYQl3RgMXOTHRqNH//C7Ze/f
q8sfVpM/vrf/9zt61+/+u9Wk0MYp6WZpnD3jrPE9vVO37q+Nn5kzr+adXPde5Qc/OKRk+v7z3/yL
y/qZSxIkDRO3WmWdayjyFHgmzGYLVt5u5Ju7pjRpjMxTrGVG/68pqr9cMz8hHH/7lteh0N99S2Z9
JAHSYD37Mo+DtH9SXh2vfbDJZHGhnRA3dXDTCIveWlFuSs/76thXBFS3imOHB4y6WY5pTRmv2fWI
Q6aScBuxRk98VVp7YkX5xbW5/vR/dktcR3p+90G9YXAru+nXM8ca5O73dPlCe+Mhgs37k/Mx/grG
bP7FW8T79BZxyQ26mZmu52Ladd0T1boEtxed7C/eVRq0tcgdcx4U2ck7qirKtQggjnz2tLth3Hf1
Y1v+Ai3xV3fDp1dNP3AgWBdtOds7unOj2jTW2W2/EVKJ0UH95zvun+SIP7us17v/d5fVMFBAGFW5
nK2Qc/fpdtpq5yUiknhTXqaDs+3DPKoP40ZEFBniNKS8sJ2jGyJ+u+Bebh/rsDks8WMX+TdHuhPh
ePrVm/afc7l/9tE+vax8fWxG6KXL2fB3us5JP6TcUBPBVv1G/LREuBIEUEdaUCETCPLbf74in8gp
vz0Rn9a2eRHNtDrFek5zKCmh7MMeB7aoMSb2N+KZhv96cv3iF9SGfwJC/uRbfobP96NWD9RyeAB3
6R59Ukg2MApYTa1juv3VtfyrBfXzGOuUOlXmB/wVd5fsxpfmQIEyorG7Tx6D52Y/Hf0tvuY4uyQx
oevoF5fyj5Pl/3spP1OMmf5j+s4d1jPAlnB13qnSFFbc+VvFniC7URypPecpY4gjp5quE0h0SJ6F
tvmLuzv447zfbx/g0+rmelRZGWNYz1gdo2GsXuCH33C82fpOETKhHRXeYQqIp7z1abARwAGb0t4y
Br+TGck7EB5xzu/ioIwthveqs/xwcDyQOaey+RpQnfeDhbmN9dwub6ufR2x9Nxyatlk3ba1piGV/
8MeDVpx78cD4i+lNzKqcQIVGozhq7UuvP4wFj5B1nzuvxTIyU/NC+SXU/XuTT4iKPC5zPU7M9MFY
bq3/4ew6lhtlwu0TUUUOWzIIZVkOG8r22OScefp7UN26peEX4tZsZjELt4Dur79wQof6FNCuIfiG
bSNcRy13fGtEI47oDRVnB4h82EMdbnzCBbShRp1r1KOoiujXMf7BY2sL0hVqkAo6FVheta1T3uw5
+Ph2J6Q7Xb8FHlLJXdLisonswcIClD/zaBPVUvPRt7jmqg4ErprbMZ3/7VPNtoAD4fO9shR25/Uc
pD/juhkRdkUj2HC0TG7jDWVGmyZQ0gNl1tr4KX6TTv/Cv9bb7kw7lfl85aU4M9e+DuDI0SQ+VvaI
A432VQerk0AuLTfW+GtGewrcLcfEnt7UUGxJ5qOnj8+XvrmPPDj8c1cSSqjRJ4bDntPHzRbMAWUk
WU3CvBkOyZ1Riu0BsBFLQkOZba8pgBQSgS6/iJa0aLDNxauKt0o6jf0mLasPPxpktCC1XrhgQAHn
QlcnqUIPI08eoVIPoYqC1OIEcMMSGxJI2H7SJisiIKFBSwEjSfR8PevCLWKuHRaQ+gECjULrW4h2
o+dQru2VpexG72XvkPzebYC4O/tdLCfw8WULDUg5p6GRsNJyHkUr1/7S15krhpAYvoltjRjSVBA7
gpxfD+4syH1dSgLktKWS9zoy8aZg8W2L6EMJHKhIAPgSyYrcwFIMmeUDbpcEZRXjjAM5qSQ9cDEO
QxErj3fr/jzYAXN9jwj3L9CfBe0EZUF+9KE/miVoBlrdpq4cQvUGU1GX0zMK8Pky7Glb8BnKjqlI
wtMCtxyxY6TQMTatOEaBTrk8UJwuFM5zVoLdu4fBN/iKkMyBoqsOYRTgFGuqOtEYi2MLQVPnO2o7
sHKeb+ilgE//nU2MCcGLtYd3hYRlaKHlCmD1KMhR//3879/kkx69rllO0Itxk7IlDsxgdztJB/VA
IxRCKREfKO2X+BPo8Chau76mL/xgMW7qAdzlRiDoUSzUagbH92CT4H6ILK+RyRG1Fxy8MeUF1lhu
axXdZ7bcZOEezOLnj7nwGrnZtRX4HZXHwBU6sPJNMT3AmCoj9mW/lkvfbK8ePdksmZa6Nou9VByc
RCs+SE18/66sTrUomb/qiS1sQh19RLnXRDOVD2jPKrT6TSm1gb76V/SFW/vP8we92QY9+iGzw8W3
eS2RrjA4EQUX8O8h06nMBAY9+Eiu1bENdN4ABgy4KlEuDcIGeju4hFu4fZToQ5DqRG39Td5bz6ww
jLOblR7jTbL30c+apd6tV3pEy4aDA24BpqofkXitQYCDLuX4G0WQQ/N6RQJ/dVdArTW3x0YNfIOG
HwRYaoRrVb3KVTYmZANQqujnc2vJ4pSDPvpds/NVeMCLNyG+26gjHhCfsAPXEpV+5ZG1rXyRpU0/
O2G0xI9j0vLY9E6l1U53qraAN2E2tAnV1JS2/FtxCM1UyxW4yRvJlVMZ2dOplZrn5pr36Aln2Tca
iGQKpgMOePwq+UZN93IWlTK0C0Ga4WljTAncSSrj8xhbqH7+HZuhewVhFlN8OPsCdw9wbvCOxrVa
8nL1JcLzd3CalVyBWXg77FSd3oUEjh/9pBc5IAhcEviobb2vuXo3DhtQK9v2BYAf4KaZUlD8Vq9b
2zP4EpNDYKgMMthBFaL3dRHEivSaZibH2BUUckBLBqbAitstGBVdEoFJdajSnV+Cgwee/vPPunTi
52I5qZCCIDL98FKHhIAWKghdKizTVUGGibQKlqTMK4TsqrWcKJ4FrJ/Fq0ZkwRhbyW3UBjKwUsbz
H7P0kacm8f1bbKmKG2IqRdoT+JuS7w1BfE/AbhaOAWkOHak0zK7MJBnGiloOhO4A8GcVyGFNAyMO
Im1f6174MTa4XTCe5UAFwjwZg39UFK06MseOEBSYRq9p59w8Oh5sSnYWjyNCmGBy07FD7qEg5adQ
Jnvq+FXsMLHOZJJR0VJMd6TwAoRGIalUvyLJv9QUnmss1YQLkYyGQFN4777kavNJmcM7ZLLSXag9
/xrMQoLDzmKwWwI2KEVYAh7m3i64whH9lKuVnRqDiTGvNerJZ3ygNuDdXoktf8iM4KVX2qtku7K/
8xTkYrq3RclkZWdxbb8u9NnZWQT2AUAleh4/KutNHpSZws5chZJ09IxzWIPIGdJcbSB+6QOpc5FC
gEQKO1lZhG0SpZXbsNWl9pekDwC28Cxmvkexl4vEznPwHJEfyh1EEnzTA5Uskcf352/yZtT1aJ/M
wjOToIEHHBjlNAqngz5gUDoKOK158bRX3KJGb7A6qVN2tYl/ni+5VNjPFUEFIM68ssWSocXGcu9k
m9jo9dZi1GobAJ6m1zLqa9CCreFAaUCoJ1/PV54i3qNnnQVqqErEYzotzNucg46I2mtQ2d4KK1n3
0sZnZpEWVnCTDQz+PjQECOB+FOmUXyGkQWnhNlCfP8NN9PPBQzBT6+0unNepNEhjjEWkM5HJAoqm
HVzyFAmkhjdSzSzvEO3X7o6lxtI0TrtfDLhxv4VQDxYD5vzSn8EleyV+eLS1thGB/tnKMy0kj8ws
WPlAjnf5iGW8a/bZnUar++0dweTP5Hd2IYxKH6/NeW3/LV2It6By9wb9Jhh5KsdqtEGgDN2O0I75
jptN7WsjADJUqHQHYtdafQhWrlrCS9ZsT63CJkpAyvSVsqL4nQEtMlKhtYyKTk9TnM2d2B0aHPI1
74ybvfSjDz2LcQn4BAQD93enswcIh2S0Xo089I/fYIYEcABu7e+mPQRcamX8Job0ZcEcGitPwJDT
s5WscnG3zWIa6J99FdB4V9AxJSWV7Y80bq8zB7Z5w6GvvA+cvtgI4GYFiKor5/RWNDx69FlQyuPA
F8PSox1S2jUR2gKKK6oFvgsIhoScgtmSbPMMLAidRqzcS+WWyA4dLxfIZq90d/YkDdMVwC3TK6S4
6GNPKUh0ARQSCr2DhX0V6UGis+E70OReBS4GdH4OIxp5ktlXZj8RvGXwG8jwp4EYp4Bw2EHEQ02a
g1djdrb3TlmhiQyECeTnJ+CmmPfoiWcprEixBJ+AvOS0aqQltqTTGvy99FwH58oYVV7lZf80WPWG
VQunVvwtvHo33GEwPmItf3n+I5jpoz76EbP4yLc0+KMJXjtXqDngMW8DYQF/ORjNL50rDKWh76b1
nFycQRCW3j/RWhH35QsynFBJaLm9Auq5y6HHgio+QGBnBaUSIV5zef77lvoqcyPXAAN5AdBBhIkA
bHPIa6ldeYVswrYHrE2jLbAD6w2aETyw1yuZxtKHuf3/XbBIxsaHvyfW7KFyqA8Qjkq0ttJDQeWm
mhNA/IKQ+fMovkQG1uX6V7TDc6X78RqFNjsrAyWkOmb8ngAvc5eutYmXkuNbnnr3u6Z5mhCR+F1g
+1iZ7BtXSkfw0mCPqfi4D3wdMzH5h8LIo1Kh3CznRqHV6kuv5QalVJYvn59/ldvF82DXzEFCSR4X
4PLil2SJ2phARvLKaNOJCvy8BMiXlWHuK4Nxca1eox1rhgaaD0BmJzhfe09jBjMZ9fCN2ni11p8H
jT8nx+TX3fHEIQ9fmYrS1hK0pYg6iQve32Ze3ANLOd1mvvuVi+ALb9GwgqeySteQ/rQZX43tmjj7
BkBYwHL7W2I01rwPliLp3GqHZHIQUadEK5M7LdlFdqZY3FGDWYR2Fqzn32IG3Pq/4cFtZHq3K8Y4
KiN22q0lNkPrNBoktc1ciwwSkzBXlbblLjiwb6USb32DN0RlFWs1vcNHu2AWshMGDC5gwSj0whl1
VCGSoANCpzA29sM+UlPb17iVFGhpAHzrx989JQuQQ5hOBUawqy3W5tT4kjuinaCrRijJBXBng5WR
Px4iy7vkCrGR1DVN6oUU8pbT3i1NdySkYECdc8QjpV56md1DbWN9h06R9sFbnNvp0jD9aktQBR1G
j0xS+xEMMLYMwlp7dUtl4e1o3P3+jiabuJo2SK2DFYObpTJ4VbwESi6TKqX4qK4J/Y+/Fj0XErvb
z7hbznPB4yhZLEcrosHblxME/zAtPLH4Z1QpfQ8drL2nQDtHTdRKu3oqGN0riy+UY7d+7N3aIdz2
RqnE2pHMaomCUlBbS1hviemj7zSLJPVQhSI/fadah9Yka4y6iH4jKRdaaSVacgI9WvF0ENoVzoT2
pQy4Em7yAy+Xn7Sa6S5CHyS7NphLo1ekrnnY3gqNRz9rljKyTDBCOBw/q1VJLdV7p7m2cmtTMqZ9
VmCCDKWxRgMlEa26gvcp97+Z4+4bPXF6rTZMtP0sEO8MWh+wqTvTtzx9LTQtBV9qlklCXxqM+Ony
pvaj02m8wSr5vlBA15Zpq1KBy7SEY3GARcSKW+RS433ubxFBYjpxpxVzD6KOwj4k7FE+MC7UigFH
Ur3qk0J6CZKKEmkiC8TSSnxafNRZMie0HvRaepFyxm/ibbxgsIUuUPkH2cInyH/sPk8gnSkPFnPu
LPareH0e/BeXnaVvcOfM63J63lJNTsPvqOYI/f606wAeVxucsBANULhAr73ghZg/9/EJkxodP0CI
nRG12o/LnJviCOoGNtiRa1SkHRg3yHWpsr4q/WMOOPdnpqGME8YQvnaGo7RHnppUuv+nBVlCbkCD
rWXmA4ZZciScBn4brPlULD3orAzuQGqbxGOAHes/KO4K1XekvGsm2ktFNjSK/0pLaiKMhLLFa+Qo
OeFleuudcj3asmfyDZYR1PX59liA5pCzkNX34EvD4xP5xxALKOSICOwO8i2vIeEniRAoy12USH24
stzSlJCcxSJXgO4AGWI9UCLAut2BLn0ttuEeKklABl1Ks3JGO7CA3P+tTNrMbVrHyEqtX3xUNs8f
eSkCkLOYA+rECMYfNkv3y6nuFt0m5i08QBR9NHromv0ydn4qd/6RP/3jgrMsSOoh+AT9HlQoO+lb
ci9NJ2MhnpE7SeZ+6Ff6HDSqHyr8H8/NVer9+bJLCRE5Czh+KsBjVcQO2rfn7FRP77h6ifedmljj
r2R759RosbE2mRaNMo8uabGHyMDKgGHpcMzCTg2/sMaNIR8mkL7StSe/uDYVt1YYP86IuLm7WtFJ
RT05LgAFRNu1FWjgqctT439E09///PwkzVEbtem6ylfi981u77/XKCfNWmwgv3tD2+OJ8C4dP3RY
gChdOUGfGYJth+SjYGVklkq3J1/dV8GuRSXNr4HFnbrObFMZiJsRw+wAPzLY9r/MFVqHuS1+QUuh
ewWvnt74x2Rliz9++f/Rxs/C0QMhEz8VABQtugQrd8njNBcw979DEtE0oKRW+LM89+bCckj46OuT
9066qhgp1GCs7NulZWYxCay6BKraU+T7Dk70jrIYnebk0ALtzdXSC4QN+Au3Ffes7L3waizjSkFv
eFdMfYh6m+kE5qtrTsILqfFNYP6+OhwhXMEWFXbaoAEgjP3lK6QS65CvlHn1h1Gqva8FerFyahbA
Q3BDnb3iIahEiLbi2MiBFqA8G3VfB11V59VDLjMKiPSypEILWcWr2Hore3uh+fkfq6UY1pWEMODL
NvbUQaNlmjSDQIl2PhRJN9Kp3cCcYkO/0xdIrhwIlT2W39XG/4C8hEWjJuZ1jtPJt9pOtuW+19wN
u+bSNF2mj07dLIixVcvXaVBjM9RvMTRsasB+aMDtQpLEZGzNK4xfWmYWrhrQDr2QpCgn5gGR86NW
GSE/Cz1YLRK+XX6UhVDcwveEA3K9hrZeCLy2WKNbkL2X7bmmoVILiCVUE/ioMckAmxUA4jr6gl2u
7LcQGIpBZqx3Qa3WcFBBOwQCEkcCYCYGirKj/8WSegKqdIq+ptunjVoMnA6BDTMU9Ul8JNK6FMqZ
JP0ZYwgLHRyOMUPvKgkyDxAvoIf98FGGlxIa3zx5TTvK8CNeHps2lyHNAWUFI4xfo2IfgekEaQPd
5UuVYFtMm7hAeX5sbyn7gy8190TNIQhINV2FVP6bBWk/V4kvqFCX59qGSUfyTbrKCHm+lVC0dC4n
d4f7c5k0McxBIFPplMRXD1UOotcAc4FEbAkhF61PD3xvVtuYlwnMGQurAf0MjckYOIuQ1p8/8RT2
Hj3wtJfuSkmyLgUug3mx00yaQhHuBF2gQS0s0pUFFsZwnDgLuH2XJTH8g6bGTasOWmTCZGBbm+0X
obHWd3iaGnaxQW+IC2BTzx9qoZ2K5unfT8UmnV+msCIAWBsq1Lt+Q23Cs2dDHMHm9doAV2TYpMbz
xZbC3ZzoFPsxrBcEUBM6erhwg2sxXn8ZxkDvBk6VwqmzHu4KnzUoEYoRA6P1bgAq6Z9BHGWmZsy8
a5QAI5e6/GABDg14jG5BX3n+627zrAcf+BYt7z4wT9cclPERFUPRGiWLo3/pVAlSjY20jFNIaEDE
ENXpoO0ArQ+5YG16NMnIyn0ZJpsllHlR2SdqVDoB5nBcBCo7ZWedDwEG2Q1heE+rBQBRTTFoPuEA
6xHW7yzzmeC1Y7JT5G/PH+PWyHzwGOLsTklStmCbgUHLAznSlnkXTObc7kO0qFUm+eAzR0DvGurl
Dn61y2nNGchiCiIVyvjiAjUPQCI0N1bO7ZTnP/ots1S4SOswalzsLnH4LMVLA2ni50+5kDSIs3si
ELMs7N0chcWguJRdorFOpdeWsyrphQsyLSm15wtNAebRE8xuiiREN7Xu8QRVAKoOBHahHKKFwgYS
Tkbsb6v+9/k6S/F0Th2CygwfuhnOBka6++yzsLsX7yho8af4Nl7bj2jliyx0h+FB9feBB5C8gm04
3hxrVLvSiS1fiVVRHRUJ2QYPOA0qo1aGXMwmf4lNjDdf19KOpVgzpwm1AEYkkPZDfDswULEAVhr9
Ke9DOKUmtI6+mU8RelPsOox/4dvNrR6pMuhDbnrUTiH2qHS1Ue1NX4/RbYJWkRGo71CTUHptbSy/
tN4slkIjfejcAesxGMdI8gWSfc4atWwBV8DN6T2sSDQcxMTQbURnfdhBWkEOzR7MlbXhhPB4pwuz
uOFDKhV0LWzAOP5guj/csbA6UvXbFQzgUvAXZrEgYLO686abptUzuzfLfWJDZF6FWequ3bSbWsvU
bg8DAc23oSjabcJi5Y67+bE+OMPCLFhwbdXVIYOIiK/yBo8AUgZOf3SNiIOqmTlC04+Cjqocm1A2
5dCvirUKSkLvHowiGm3YQJmmgBoEUEXDZNagCGqwZw4rx34hqxBm8UXo4NrsdnjrBTDrOq8g7fsD
mWLiBPbaRjrSarttjUSF0c7Kggufec7bgTR1KRYUibr2OjrRBzRFA6BthO1ouGeMbSULQy9+VxvB
e7KW10zP8uD9z0k8A+qNiJqWLDT3GJnT14amug3exj8GtVuef3d1FxF0p1waK8QWGo/dsbYSm3nF
RFiNHBCEzdwc1FLh7PgzRY+ANITLakt76eFmSZsQQFCumNJCjoEs5CUzJt0jqMBs+tD2N/4Knm7h
Iv0PmyAaXEIqUCRHPa0MEFiKO/P5hlhqdPDTknfvLhwJug4DpD2wIgnfIWYfnRhKKfcu854MBjTU
w0xtWqg8K1yNRu7ZY08SdUSlIry03YU2IVwS75o9WJYNo4RHqjZGVvN+qx+o28OgJXB1jMLtEC0b
k5vU38/Pf/dSQJwzEFjP9YZhirbwekAzyDNCnbaA9zXE0z+uMItYScjkeSGlU1Pr201UlsmhS1RA
1UptIX1YNUCoXVepyUslzn9c6osujsSsw3cAj1Vr34Q9SrlTbaV6ZI1H/+qe6x3ApPlntnIuF66r
OXNp4CA5DXnVqddR2FQqw54HSLyf1T7oFF4fHPs5PwkasiMFhaZJcgBb6tXHxCvfkiqCmvxn5Qst
BLM5Dyl0AzZlCUT2yZ8NRz3UqjaRY95IUTfn6BRKDn2GqCjd2biddfYAdwjgf8xy5VgurT/9/93Z
gag9SxbQvnXQsep+43Nru1AYWxutLNwNczoF5ZEDhFYJ0hn3/d79bK0OunwH/qU7eXYHKwJYgUMn
EeJBCv/1/IUupNXcLINxIY1OijA7cdoG4jTw/MHgMLOggwTppn9rVnLzcANxBJ/I8cpQtn/FG59d
ueWXXtYsfREHroQkJP6uCyW/uq3kltj5BSzR1OevZmGOABGZv791Tkq5lPciNCjgrLVLL+LRQ/fG
kY6t4jqUTRipluyJi7uGh5xeyKPjM8taKlj7BEMkkQ4E+WFrfSyYQoWwHEy/Ah/SCeoInBoFzucu
u/jcJW2Oz59zaUvPEhKKHmGnML1HoA9ecGC2xWr9vzDk4uYsBELk6KR38Qq93XAND9mVwXgSasPj
Z7RfK+OX4uicMRCXkCcHtB4AH4vVwG/fCG+9Fdl0DhcgtI/hIudvij3uT9GDN9DK7luIpewsEECM
ZGxIEm+ttjB3yV7gfWc2X8Lan1/4KHMg/+BCF5bskN8IElpsJKeAr8N+NcLKr18qPudo/QoKlT0f
DdNAdShliEa2HRQ7ZYBmICp3ciGSrjeU2tQrMWABB8XNofuQ4y3gfYGrRyC21Be37UDAD2XP8o9u
AiwtuqAOAMwrq03B68FBmkPyhzoVWrgQYEKN8g9A4pXEaembzOKBSPZVSREuojNfyfVwJeAMxl05
Dp5mK1hyZuEGnYPks6QtpS4ScL3YOaB8HDhugV1f0oOwAUbf5o6pmu8hGMpncq6QYLvweqD6wLoA
0X4VN5UGjTRrDUqzMMzlbgnk3WWHKZPYSeE0NQCkJdVJmzYiNCbdS75pHIxkFDS2dLiR7HizMxuT
UJH/qSzwZdz789C0EOLn0PrA5eC80KGCLAdYhyhgWHctdKtxJp7//YVDPEfVw9GqCgoiQwtGZhxi
B5EUmTi4p+d/fEEwgZvD6JusrXGB4K+P8Ufg+PWmdw3hoy2uLq3CZSQGPKXx5bWx2lKzZQ6nHwge
BptEj5IIPJ9RE49hCNMKyhp9BTPIAOllJKokOFRKfPXXJrVLgWQOqydqnoyqaWpadF+fTKl3tN7y
emGFcP2AQILZlK/uB8r75+90ge8Igbe/7+SaEFwmg+qrEzojYFi9JGcnQYcMkVpuOr2X8wuGouhs
8Yf+13vvP4N9BVWaa3V4vv5Sx/4GzL07Er0Hy18PslBOr5PX5trsPJvZYVSpclrmhDY6rt88sLbp
iVTjf8wKb8Hibk2+gnG5MPVRJqwvt8lsQY+O+SbAiLJWiHdyUx9rw11pfy6gCrhbT+VuNRqOcGLe
InhS+rXVkctv60thhKdgy331jmtljm9mFnD0mP0YnhLu/h9Q3YXSeg71lqqOGdkANzlgpSYFJefG
GuGgHMtjpviDlkA+qRj+LZOfQ7wpyOJKVIxsy2fg/aS1Zzd+76Ur/fp8pyxcFnOkdl40rgCX8Ck7
hbUPXFqg6nEC525YG5wuRefb/999KGhMQSGt5PChVPZltOgXMpITwz0wr1N2ig4SEKQD0J0AX+Nc
2OH0sYyPFKVDs3IaFxLWObIaZnxFC08vFvr2YStD/XWbVe3KVbjUpZgjpxOXC1mOw+PBhg3y9VZ6
IWkdNRFrMZJaS3orvrjFgS+uXaqOgADnWnESBwjkv2aw/IQneZrA48PqBbtx4ezZQQG7hW6s3aLf
gWqKc1pODlirNzqYYxImjRmikGzyElbTcNVqV3bZwg1zO2V3Hynj0wD1D/KscV97L0x9mvRtAx0W
3US48hWWkuxb4/9uDT4nOoaCzKRDXv0LY9ZogvUoi+V4i7xAeb6dl5LsOfo6q/hGqJoaSXYjHBuG
/ab8Fxrjes5MJMjN/rJSBD19OAAX1HsFS2nI6sKpC07PoDVz2T6X1q7Vm6jBg+xuDsZuUpGDyCpS
YzLacAMYlSR0uy9FcyqGPQ9RWsKH89Mru6dBigpCSK0Z5TDq2Y7PDQYABh8yWGOlpvEkVFPjZII/
QZrhPmF/8jDWIdUXwhEa3ryQEpTgnZ2R8KN3RuK1kWCyYAQUoI61KuGxYsWDwyH9Q4LUQMExiI23
oYC+WRfIDGunwbYserXxVHDcNBqsB7F2SPbj+fdYqNtv99PdN4+rUeLyHJNjUinPvP3T2qkN6znj
+V9fONhzvPjAwvyIckvEYe6brN9db+VQL+Rzt81196uhJOgViYdPNyZ7NOLhvQaDMtlblahauD9u
lfzd3x952L2lLMrNLrQ4V01eWpuxKQ0ZO1Te11KAKdV4sP9u+dfdIk0PGyOhRZOw1aF5IkdyblFm
YoW6q6NbJx3ilSO3UMXcSqm7dXhYtVElPAackQFePn6HvZgM54rnX3hpKnjL5+7+upR5FYldhA2E
8m9PQTUSKnVIoxKztIBK2qB9rmHHl2Z6BW7Zrq+lEV1WUVcLYXEO0qbFsvbZzEfrE541CrI49gq/
CycAj38aTEhKYIyarwFWLL0LK8XEUj/nFj/vHjmLoDMvctjVsdXqrlEZcB+9BJtEE1XOEHVI8Yjf
gyP86z6ZNundcsNAoquS4oh2dr8X7WgLSBF7IE7w41Xgy3EYVuqMhcM6x2P7ZdaGiYhNz8ZQ0AZk
KuQuzzfJUtCfw677uqoZ0UPQp5pmGzEVOqk+8C/uXmCgJsb1GlMJSua+9CSvFSNGyC6jcgQok0mF
ErV2cpaBz+Hvyq9ZOHjklGrdvVAXmqsQyUY9VaudVp2abbL9gU0RKBii2W79lXR7YWvOcdmRX+RZ
ReOzlVTkkDQMe/pMaws4DcIkGGbXVlr1K4dwqUKco7M7FvrbGM9P9CnWBn/PBu5HduAkDLYIt7LI
EjxkDsmGWQ8lCRPCLrVorTKmRTwt2sLzTQXi0AANttyARWl459gIX4QDYfmSPKCkkFZ+wdLgZg7I
BgIIQIfpMYHZAEUGFswAHICzrqzFZOlxSCbpv3fGIIYtWcJe14lgDZPg6jbhY1bpFBiQtd34K7fi
UhNrDrguRyjmCj3eJGFWsnv7ZOCR2GDWQHtkUKP9Gm5q6XlmoWMkxlhiaARn+IQCt5GDYBtYwaE8
rsF0Hlcn7BxfzbkuTFQELMDblYzs+Nhv14DhS396Old3p7Ru4ewTZvjTjPDCsNfW1ZkIKiD73F/p
Vz8+oKw0CwMFIzQC0WOBgTKakwtNFQmIrALUbIV3V+7ehTqfnUOh+zENCdRXePmJBmG9Jvv0Y0VE
j9RmIMA/7CgUGBXkhjwY+YJ2XPzSkgo15AC68mvTuoVeB3vTirx7k3CuZcaOwm+AmRRkhWBEJMQO
YI8C9O4iuSOvopoRV5i1q2FvNPWbOJg8hEWSrai3GLej9sm3hAPxqT8rAXg6Tv/NfFiIn//1aQc3
gNlGhx80nluV2GQ7WguOBmVwnAw+xUoDYvHVT+H/7rFLnycCskPJVA+vXGaVw4aESU8NPcGR/yjE
QWYbM/Az1HdqiPmlT9uZaA7ERugv5GfayUG0hpVc0CxhpVlcIVJB8GgJPQKuow+NV+rBewBbREng
zZbTA6bbhsw2YGDhIvNIKsIr1P0SyiJrlBLbhIS0wMZN/ZU9uXSwZuOhJs98yS3wY4ghVZoadCca
MucCCNWQ4vRXQDuPM3RWmkUeVKtw/fAR4nLBHEeMu7hT4aPXs3IVPM5p2TmGuBkjyH3neIa0ARuJ
gnU61HF9bm2C9jhDYOegYZghwR1xumjAwTRyZ5TbDbNrFRAuNcBc0P54fhAeh2dWnEUgQgJyNBGx
TKs3n1CWlid6AumsDbQWcnM4t/59AoAdbVlYjWIKAEGug3celHgf2bwqvCWf7Sv9JkCBAfJO3pZS
YthTwpVIhZ3G6nBoYQ/MEcIBlcdp006PB1hI1FuQZZf8RM3DlfHMQgD/DygYdnswhZ0eD+TgYod0
QBExel45JgtJKzuHw1ajBzdIAmm+GCE4yN011cUzpN81sZMbdbRhOngZ0MLkjrH5fD8scDBZcRYn
mtEfs2yql+lOFREYTMrMCDmGbkwo95jR0GYZqjx84IzoAAvccjesrLyAsWPnsFiYupJBRmPl/ht8
u7hUYWHDY1qseQa7j3VCCa/QDcGTStvoEoGbj9RLW0tTFkQRUVj/vVGlwJOGCMxyjKu8D/gI2qPO
Ki4C5NkzXXV4j4xh22wBLlVB3klPxHEsZahgb8MNr2dmA98m2f9Z+QaPR2fsHE7r+RLr0wwiV6ek
aqq3m/FY6fClMyp7TUlq6TvPobQlxcKYkgN2L9lJbylsogKldXAUr65aKJBLdlyd01gd8kAc0E8r
x2UhZs5BtHQ6VmQIWyZHDOhfogZoTxwgNQwz2+dvbuG4z0GzAzr+fsbjxUl7H2TMylmDOi4lMML0
RHc3edRBBzZkUbClDv2JJjhOxmv9zejol+VOeyi2wQu2qBYYMFdx6NKMAyW2uXfaGVZe3UKBBa+V
v3+BUEAl+AYILiHe8wm1YNhWgH0AE2a4yij9jwhjvLWG/EJ/gZ3jaYdqLPySw+SkBYgWzplKDtT9
H/IAx2k4OqPP9Q2l7Oq1szubX+3LTk/yICebg2x7gSDdYdqS9VtyLUDjQDr6zaswTbZqjdxE+iqt
djrUj1aa5R9tzlBj0QPx0JwI6DXIggEzej3dFghzK7X30sPM4kkjDi01BjVmsWLSmCINF8QqKsqV
a3uhDmXnSFix4CEhQmE/ep8QniO0VoGskae8UGuojaVwPAe+wu1l8JumIB2YZZ8wfg0v3S97BZQH
NgVBAOo1uITUYbDhO6vCpnpQ0+2qZ85Cdj6HxEZs+L94qBFFgF3qo7BPDElLIUQQ6UKolWqxcqwW
IgY/y08qqg/jkW0AVEIzfCQreeB3YkPBSHNNBm0hw5qjX4VQKL2Bnkbnrg7R7pJQBx/6tgmgPESq
lNAJCleqycVNMQsRA8yExlpA+BO6cx+obvkJrz5FgAB+470Tb0T/Fqxpmy4kPv8BsLoSF7MeAKxp
oDJgmuZWnfxpJL0X9L6K1X8K5/wsF2ETSuRIF57kLjzXPvkwT5S4DyFLUnZ+I+eJ1MrPF1qKd3P8
auvTrkflzej4StgBjxuFcDh5i121AZYwUSH9rTJQdsoKOUstdlTb9j0tfZVZO21L1/EczyqIYhUL
YTs6rWt32QZOinIKyatUI0EUhOgvHKlHaMnbQW8lrjV8I+w33k8SO3lCrmyfGzLnQVScY17dWkgk
6PJDrra8gCcoU3moduM7KWg+44S9NrrQaRTHXZPvovpjKFwkDaxCZW8JTGCLTGnj4qXrU4UlwdyE
o3Q+CKcwNhkoM0u9p5VNoSVMoSSuiU4HxFtjlGQGD7FhKtnQea4l4WeHSVRKQymUhOn6pRL+DI3+
b5/4fwg7j+XIteWKfhEi4M0UtlCeLPoJgmyS8N7j67XqaaSWru6oIzroCjgmc2fm2n+326aikrZL
zhMWDtFe/q2e6K7YG87qF+duJz3UT1Vu37Lnf/lt/7Dr/8aYp9ZcSdWE98foxDsRgtPsUff14zvH
B8Zl8onWC+IbqrX9L5vlH4Bq6t8dt7UUmRIGVGCSmf6Wn/oeJamqLnIM4Kl47nVmNOKrqsH42Z6q
TAtwF7b1KveKtDrqxnZp2yewJBgVsAUAEuu6Fyt0KySYWC8O/LdxdRu1tiepwhFhsY3EU8fzOuj/
sgf/s8z+r+X3V4hlGvmwGcqMB1A0gJugnLKp/qbt8sxAiXgyJ0iVPfsSiWaU10BOvnPh3NTdN3Bw
Oy7+bPnnWEvBGv+YxWslIWiFsyrYnbobslchu4zQwWFGW7coD3JU/RSShZbNh5JdrsP27umcigq3
lV51CjmiVl3UOmgawRZEzFJ/oJw4+PO6ciLYZfW2dMVpEoLC8nqMMlZ+HEQcS6lOhmU6RufpjPDO
9b+USP+hNUn9u/FYSI02HzRgyCJagOQKj9KuchFsX9owoWFN+Jei5j+c6n/7TGZYrY+tpq5Hk050
FRC1HWODEdeMZq9P1vT+/2+OfxhWVf/uRk5ZUMWswcWe3PmEb4rl579dQPOmtpMD7t7epj64SaYz
BtnReJskD0crzbBlp54bWz7miJf+o3C3Pup3U+KMPWImHI3pPEAMMf9lQf7TpaD9FSWOkqTiDcGG
4kDOqy9Q7Af1snniHUWUvxnOMDAIz5CJI2XuvyUa/zDvxXb8n2G+FumDGC+ZiCTc0CjfP6gbxQVm
/fRL+tqYbtxcNulpbv6MvS8+tJGzmvZivqnSYvdD/Sozm8jo158x2lyFqpWY+tN8WlcnKdwS0U87
ZYn+Lxn7P6Ukf7dEZzLz0IJCiCj1+J1vvpXxTAClgVmQvD5+t5jap1O6exfbf5NE/mGF/t0gjQ10
s+QivxI02GPhx6G+66//lp7+U5b3dyd0tlZ9Xt37+ycmEwKyb/msNTzhcPpSn5DJgeDDVDysB+3J
eqh+p8eucLarBHo8qA//VuX6J9X4fzVM64pVF/19sz/o++wdr6EgO0mh5Ob76VBcyhPKhwAWs/xW
+VP+/z2pyf/58f/H+fu/+qhNlbYOLH+PSZk9qaL1IK5vjZB/VdP4gNfvYNAVkki2lNNVtMEokMY3
RXpMtXjfpb3b9dWpbmNX5hSsHtboaqZ+3T1M9S3T8NGrcqel7IB1IqbzlhsvyzUCPYqN/XcSjfsh
Xs+dVu7Mmup81uD+kwHslcE05z0BUEeyaUVO2WJDmXaHLRpQYWYvLmJvhnlZJJ4SMSMrDo+CZK12
Z+ngR2rfkiW3XVQX/wDblMOqPBZje5qtW8uUpCKG9LR5Q2UmzLxdpMgbFtMR5E+uPHeIZn80688x
DUVtciQ+rma+Z5lKSw6eE6IdjV9ljQtMUbyvVuNUxm/cWztz6Z18k1uX6yYf/GZ5FUtfGNDUa7PL
nCIGi5BPqS2v10QtSluRmnNc4qJrrjN9Tunc+NuQe8O47AmWzC7ELmvPTf8RxcUB387XKStcK6+e
8d8NGlV9T6zCWfryK1nmy7AkoWQFYwMJdKjE3TBYNpMCcp8dm7QDpKSyC1c5qyAoqWk12n2N97uC
i3O14ecA4kp+z/OglPdZ/F33o6tCABJN1U4yk9O3so2JGVd1YpRjbMThoZ31j95UzlZnZUFnjHrp
GaWe/ZlKuf0a67YEy9LiEFFZC08QmhamTsJSuTHuiqEQ4+hRtr1h8xRXe+oMvnKSdW9VJ1tTOLyY
kPcqCyq00L0lehe/aXX1mpUfQzFMRy3XAmnR3HrKzV2hrh9Svxa7WtH6tyQBTW+p1e9Wt8E294CT
vWy4RcllHp87/ZIkvYNPNlD6FRJFO+3wEiCiN6rkmnROHlmeEge55GTRfq1KLCJKLBZNa6RCE3YJ
hq0Pebsyo/UdqbacXhXmcJNDFodlthua/dJdekLhJI8cZWzcCNzTYsPMS2ZbHFxorSzdhHNYd0sh
WPAWGNKjOh7F1RnVB4DUhbojEQUAZwqP03JMelpasFvuHARsw8PJV3Gi/EXcTnhslDNdkp3odpId
CeuhENtTBDSkpI4CCu1qbsmjhWHjyiRH3Zzn/Nawbo23VcRirMXF86aZ47Hufsr2Z2HPqR2mIvJn
s7BIlOmxH5LAzNVXynWMVhmkJMLipmpGu5+YwK8eHbJ0J2GPS81TpV636Kme5To0KvECbORSdNKp
kzuvxeUrXIf4dZRMP9bRE7fHXDqXTIQt88eW1wc+xjpTmxQA9/QvUbs5kzUcVjGGNWHtZyWywqGS
b8qqPuJpqzyZ0dzvSqxwhcQVlKU4aBmiBJu3KSsMmypAViwNlQJWB+sps5tadNTiVWkTd1mzJ+jb
88o7T7CmbQ2/bs/TtrWOid27oXjlVHpLjtFK55fL9jq1THZj9TZZArGovcTn8b1YdR5qeZlmPHQF
eFLJhFSegtLAGkaIKWQNnsBS0YrUJz1j2hIjnflpkTK/Mza31hSnNnpektiGUutWsifeh6SgvtTH
SqhiwNwnwXAnVBURqLaHa5R7/zkqrpDLsdKARMtWkKWa5bdiX++UBHqHpTfvbaNeG3mNjmV8m+fL
2P4MWYdzOeXHIG+fTN66nqIWDS4N++yOUq8dYxSdXjnowi41q8itxvMGm9xM26OQFGGJ2B+Leel0
qfUUYS7sTtyGiqDf5KEHoS3kex7wHLTFCeXJir1xsLujwcl2EZGujes0gHdm5CcpHkT864sPxotN
64bjijh96Vak2QLtGh+FFYjrDucRxnQz3RkKR/riO9stzAanwZDEtLGIl2hlpCCg2BMkdz09z/gX
1Udxs+PysZauKcyryhtIYOLWN6XDED0I229SMttW/ZFKuBd4hhhQ2PMxfp66ZCdkRagnxTOW7ZDW
81oO+nKfUOho+zIwp8TwFcbXNAsH4EUPeu6rUZHxvMidfuwWJwdDC5ZT40rTOAXvKMdDrDxxkqcr
dkoryKIPjVJCrB0s8iu1mmE3GI2jabtE3Aanqht+QzwMp7Yy0i/p1qX+onlRwZCc7sj38iz9lmWg
GEbAFBWA28VwJD21WTxe3KuOUNOBkjLAE19nTXY3Y7AFEytF49RjUGTGHKJbWP4WG1AU5iUeGxwP
cuDe4aDnzlDjUZdV87vaj5dlgJYOkBzpY/Wq4oiVXC6DK8PJbvJGad8onpB4rULNGKrNwO81LSeZ
0wGcDE/tM83PPaTunLRoZnjxVG2hkpNLqj+KyIi+6q71OROfy02wa5SAYW/ontRTYumeQUcFWn+M
VTdOGKhrxwetPjeT14PsUhECMEYtscUabtvDRINPNjwyw1hFHc55lQel2zS8McVkRH1eV86javF1
ZrZ7eXSGdcGw2h3FDzP7NvB/GEhj/PRnNDkkGEGtOadoeKFpFkC8FNaW4siyL0me1T118bNW75X7
UWHr06muDlSj4vKsr14H9xeFWrVrw2kazrl3YbmV21NN0qKO7hSFMsNgY1ANOwvnTzS+ty0+UH9U
2Rxb8on7lm/K1tHS2xNRHr69M0q+IQ3e2JacQ9n62KxaGPNGm1i8qGShRZMOxwy7o6rrKEdRnnPU
dvOsbdlnUDu8WOy5Ytb8opvoRlLiZbr+aX4knZdWG4s2cxRd3sV9cQBFtZ/uDx9F15xzf8QhtN0g
vdf+xEHf8C5QboZl2QO8cKR2dKv1XFCln1rj2g2ONeyLZHDlpQ3WcaqctmuPGjqAjpO2qrSXdjjK
wi1SikMvf2IgXa0RY+3DdFVS4crIidMCCIUy+TQaaErCXhewP21BTC6zZKuLk5nZaV5aheOp0vHo
rLvDKBu1Y20rkZW0k+O30UAyGlWDoErsCfYIyhLZ8NdyKb+2iQs/MxQ3K32al+HEW3Wgxrq/Yiau
DL07boo9ov4jWoono2H/5iGXgKEyfV1ve3U1fbkirZT1IGnnyzK/US+2W7V3RNiBXTm7Mh6Ma606
iXa0Co2+7Go9WFuLPTEsDi62VL81c+8zkYh/JG6yaAGWUGKfLCZvVWQEQvQpIhmgttmbtbeMB1xO
AyuWMT69L2YGgaJKtc2Hrgu0Mto3lvm7KrHiTplwLaswasRPKcO/KuVVa1MbyM3ME0OZfx4oO22B
eaORXNNM2zIONHy3RCFb97GuS2B18JGml9L6kMWXYXtRV8I6rykeNuwApMFf8e8BNR2FCcxKQgFH
1rPHWVZ+JgajHBEDDbhvI11p5aVNm1M9WbKtVEKoN6xYodsZky/XgVhmf1Sj9RJrAKF7LyvWG+bx
mLN2le7NhZ7ZjJ0v+EzFh7Yq5+Os95gJVkMSJuuynzD0sZmCfZxq6aQPa7JTxOm95g7fMbRoBXX3
KW2ZV2XWz7LgsVpnzqS/ZDrhOy376OzpFWt3TDml8ivPSEymEtPAGVTK1Lp9QfvWOu6JZsM2Eg6V
lO2SJgqwGX0B33dQVSFYZ0KcqUp/FQszlBiPPg1Te8P8EFeDII1lp+PCzmlJl0RdnbmcDwrdxX13
3LKP1HoXNY6Ks5FbiZ2z4asJU0+g/bnXIDL1Wu8JLUfJtMCnodx96LcFe2dGsezUGpPjMpi7LlIu
jdEdNYpucVMetsUC10Uy0EV+EWduLVU8vkbcqUNNoXxbj0tc+umWOtr6Kqr6R7OQpknVoZTYUCiu
mfaT9e8JEdJQNtipMwngtZrmbWN/kdPBERU/kb96ar2mUt0E6bGBOtLNz3iiHku1uC5DzKSByU/C
Tuc88hvkfsXGpFgJ2pTXvqvfV8Xa1X3+UiXzi4w+s8jXdjwuVfKDMwieoTjG4S02rRH3IvWbUoBL
Y0fNU4yjqMQKvA34WrEXci9vzpywde3J/SGnCC35qxWUxc0iHSDWuO9dtdkPlryTKjzfuP3bmVWC
g/iTMbZhm3Lstpq7CnSGSp+z+KSv7pgxOaRKP3IxvmnzN4vQJR/j/HCisvS6JHOjfHGj9o9uYDeu
/NSTtxntcSWQ6+f0KCmiLQw/uinYEq7U1bNiPpSpWxpQuJG6a/gNC1qqUr0rWna1IglLDyEPV8ZJ
Wn3ljKOEOteurL9tSbFfzfq5Teke6MudLDqlCNCaIZpCcw1rbxAnKn+y2OVsHfIP1eAhOSljGBlP
btw1qaemTxFjqdVborgm5AtROJrirvyiwNhpTozZT/U+K2+aGRIlbEuQ9ygZ0j6d8fbok71h+VrL
TU2actCW8brN5imGNMG8kdhXrkC5dxgIaQGmTrozgYEacpipxETD97LhnITdhfIWrUEGN75jzjot
Y0/Ozmr7qTO+ZE4ZhpKkdpMv6qcc5RYIJj5tQ+63xl6vz5yeHTfMlB0VuHTigwxYcmH/NINrihiR
4PGomq5lfsSwaDqcseVQowYZfa7PCY0J7Z0/XMq+sb0sjPT1hTMgOuECIIUNG6o9R4qvRSfTwqfM
IdNpiPgGwR2N86CUnEWHYoB2u1lnkyhYzVtPAqSEIDx2uSvlIwZmHNlE2X0ZhzEZl2LlXky2IOds
a5Ga2uNaIfoObrPGJwhxQT+QUSzDXhgS35JgZqZ3ISHFXKj14uEnwo01LVa/nWrOuNpOu2CKg04r
IEE+dypwmqCUPKOI+BDdIStit84UYuPU1cXlMtdGqMXU21XlW4yhOJXdjqv9KsyqLxR+BGFxeYuY
3+iqIlxFT9H3dflrcPQsFWmHJyGXRlko01lpm8w7U8kJx/bDUMOJ5vp6/eybq8rUR2VTXxpwneME
KGyi73zyitWufrAwsttafyn7UE7Og/CGu3cgzJhUmEzXQ2Hj6ZuDi/+taZ2kgsgoOlhctVPNkFrW
1OhktZZ+39GQZMuGMT4k9Ty/a624vKtR2yNVmqO6F4TaV+YlyKrBQ59onSTJfR136Ggg85WZlc7q
X5O9FlcdQPZZ3Rfdsp/jNJAtPJH07bpJMhNTuT+sU1hJ3fem6+mJEPjJEuNqR6uJA+roaVCax7ac
f+OYxE2FQxBFiREMSfXYmMxPRab1KK6Wbi96QvayRrj/Cg+1vDo9dtR8Lldcxy+zmJIgjqRfwZS8
eoy+1/kxb89b7zQfSvuHGuHI6Ac5z+gqhVP80SFzZVPnreM9gDOGQ/0qyPhUgHGD7WYG92KLSUam
npqUAT/PEDDNc6XZXitPWvyh/qxT/npblZ7U3i4aJ1Hv4wkhO1atvbTYm5Kv9bETdT6eQkgMa/kG
n5JAsKLl1x3Eg4Ri17SYwYc4hVnWtaxBQ/7qX9JFfVHehdXH3FsKpNGVdLfp/SK9jdlp1HqHyrF2
HbistdhFrGCSFS52kgR5fe7434KPt6C22X1xGrOwAr05OVUWtBAvrYuSBTrm2TQVV4bXYjNEFhzv
BQKd+lmHxhQ9Tq3sjaU95X9S3Y/oOpdC9aTQiVhvYAq/jCy3i4iS50vL1Fq/y5RDWTZhpgeYwDPq
Og9fyejKaRhlP0LyGW1P8fBnyrewkfwOjFPjkvpVyIRxByTYxsm3bz2rudTGxnFKO1uMBpbvCeS2
pvYz89OasnOhwRTW+TK2h4bRQYPPsFo5S8bSyMP8pjQxGehjm3ncJWvmyhXsqCw50U0ctH1yVM2j
ftGaI8RMEwINbTONa/0RppYs24uNlxJlorr0UyhtOMLnlOrhbbU6efihy/aECQLz7iI+BwxVWs+l
FTbaWyIxgFjMj7r6xwDQmyEwYVI/c5hVb2qHJ6age2p7LCs3Eb97Gdxv9WXRP1f+NtNVo/qvMFte
exAyJQ2B4ySX7+hMQ3KJmrDVblV+6rRjDSmUFvASUijNTaLgcemtXSjJIQHBVn9XkVfgW16UroFo
N3jgUG0ZrSpbhvsYIkT4ZNLd5JcrKcKacFGfq17lmPVHAaEF7+bxRDjSMGX2hxjPbZudBMvstaxt
84tLpX+pf7TWj9unQg9V+KP43OPwMTDZAdJ4UKzpEpX1A86vttLwMDGqFx+tKMD4MzGf+SxG/VDd
1OQlXi6whoXtuVOIbJLUydLq3Azk8STVelLSyjQGusiH207RayVsjExj3qKFKpC1vEG5ORRWERhV
xo6HrWe5UnIV9ioM6Qpy+LFs6xedW7IgCJMTktniRauv8WrX5UM0sORPOulMpfIGaAkUVfDP+JWu
Tmxe1/xmbRth34nK+tRdaFezDeO41tdKeW6js0ZAW1MFK3wlcid5VxaHlDnrUUE8zH10q6wK+8ea
cxA4cy+zZMlrbk3lG/rHuO1LAY03aD/6fDcz+Gt8Kni/iVyajA0uH3wuIwlmEZsz6U+l7hA37aLe
a6kPvQTzQMvwxx92mWB5g7qjAjoTgWzX1Hhuqp+x+NTb/gG9nS4EpT82g6PmvLs3/tYqe1+Uzm47
SobGI82iFq+vt8RdghbR1A9L+b6m5w20RvzWV7FdKg9ZFFTk47FtWM/q4iK7WeesQwdTAqUK6c5y
DE6qiUQMEajAudB4ldqDTttRnhwmQlnOEd3petb7MePeH3XSeYkzZRNcpCFCiq4KiYBIllP2I656
rIVoYaLahsyO6mUxyGb5EXdd/KnWf+bire8clZki6C3WpaorB0SvjlYiHfoaHUW/0MQwVbj1BUZ2
JXeqZK5NvbAN5cUkrIicenNEOmL7hxYIY8nl8ZtrV6W+loWjx0GsfGtW4Wr6Ux47RRYmXTCqO4oc
XMOT4czYOTTPcIOzAt6XcFqrW48HeXMes2vSv2oVAu6hF2ZvYmYgKz4WK1TEXyK6VogdnShFJo5J
DvnGCFvuCgs9OE7b4ophV6x5oheReMROOjOcI/U21DH1Ez4fhBP8zTS7/57rHTulSdysC8xs13UE
L089xnB9/BPpBz3abzTBJq5RBNN3mxGqgT5iTF/zkpcF/+LFlfsLc8PEgj0JnvxkobgfFeyjTVIU
xCWRvZxyBQY6KomQhW1cuEX3kuu4yJcUPA7ZSNBohEL/uZmGo6f7ElBgXzuisatoccZpQ+Y6DYxz
vniq/LL9KOmrjBW9QPL7GjEmz7msV45Y8vYxRnTjyjU4scoTrSSC9t0jtz6tqom2bZd3MxvO0QJD
4cEXGJjEJZaKwPK9qN5wgEa+SrQAIS8+cQMZEeg3eSfrf/LlrbvWXCzJLgV4QpgW/ejF60wnMFJW
wVGrOsoQufToTDrhObIj+oc99+FKt6RmvMfKqVdBzeT+nPCQlmd5PrASihaN0FEYx2tdqz+LA62d
iL2urL6miA/GdVpcsEkKeaT0IlDvVlGShVZ3pwVJjGYMwzbanzo6z2ClrVB919FzEsLm3Wpeagwj
R1s34Q68zELt0vdob+v3XQ98p+3XEI/i8rDQUkTq39TB2ntN5ouzUwtu1Hv9EIKtFtMPcwrzrHKX
mUqYOD4oU2RvhhnEMZz5/qFa2GGknxrOBnTpXbLmMZ68rtm18757bvEChjD/S+4Z0QqpvsZ0K5pe
dBtpKH83fsfcTSSnFiHU72TLZsrHnHfTfqB+MHoyd/SPku2ln1KF3A+FL45Ub4w/zOFtkR7UJwUM
gTw99G/KGtT8RYq3rRtS5WMVSztiEKw4HbL4KP3YFNFRaNkCnqBVRsiVjC5DtsBzCPK7ZMfRe4m1
TynlpPSG8oBYb8k/SewW/VdaBCitOIuby7MkHPrOzZddJAYkfPqvmhtO956p3834iciL1badfciE
1Le8Mllkzb2nQamDEuW9OEdLG3b6iTq2XaxHlVtXGFFh/UZBH1ywJv0cIQCYD+JvXT+SShT6To1r
u10OWs01vZC3hkb+p5W+Fe3xrv9DUOJkk8vrf4Sl+5JT7eyYJjvQMZaj1TvqA3RxiQhDyfalZ6GI
paH4XPDKZ755Y0A6v6E329Rajegm3qib9Jgc6kvQLs9acctYU0kDhRvG6/yohkNzbpTAWN1o8VFL
aAjDDAB6dUl3I7kMuwswUNCJYSv5rDdj+Ri5FuLjoHlG5IxxEDWVizN0Pd+2BOTBwWpvSMXznzFu
nfpNVW+8drF3CxDfejB1PlL1zMjD16YfsghbAx0tYXRaghqh5a2tLxrlmfSlF362zpFZOMZK3eNw
NyJQ731sjhWXjtJ4llS7Y/kN7cGIvey6da+Kir4icROC3n8DsibkO6LoZvUm+qUErv+gU2kBwKiv
+8LF2tIOhRZk+a6QHIvYFYscEyzXEJgmZ7RfkPpyCmE3L5S7fAzYmnrpo3ALuBgiJxW+aL0kn+tA
pl5Sm5KdKdlpxlmizU8+De3Okv/M/OcWTkbY5HYlvEbNc/NZydE+yp6pnNyTHmukSb+Dj9W/9ScV
Sb9bFEcpHjr9IE1c5hJjy89W9LokNIXUDi+BWE0i0N40N6MkxkncEznrVMgnW5zusPfUzWt6u/nX
2oiomid1KQ+LTtKm+jNrK2cM1RaedIYdyh9Vkd5ridnbAi1voZDBdFUnK9wch7VyB705Gf99vePY
UOMAtc6zk+DSVNefKv4HTK7oD0YrvwkIELagjfcadl06fUfVnmvIRHnWyhyVCLeauH/qlHbfr0ko
V7Wjj82ua6JfMWs+rMn8EuQ0aCkt27meOmq/0/PcL2fVM0xP1icuFruKfZVs9kojEw2ktim5dfIt
J18y3QjyITIDUnBcdDsllJrDXYZLXFH/pWRffluCsksVaNXM7NWX9ja2sTeuv+OkuHSg9FxcaM47
lZ8sKp60KWOwDG3iwD3zJ83rJH8z/YpSizamv4u+lymdLOb4XqkeyXjbO6o5n/IWePEwHdaBTVyi
icmM1yBSy+m5frT691gT/WyGh9bmfmzkD0gAfj7e7bvkx2m6J/YItQtG2k13j5NFuPhcQUu3eHHL
8dpsJzS1aJveJfOWKtlDHYUZX61pwqMq3IBydjnXBIT4a5KcuDfn1d8sYqyj9hvPPzOd1jEKgE2A
D4LCcCX1MNO6qOAMEOMe4HDU3oNeKsPDXX1YEb6H6xzvqmm/osRSrKKUoMQPVkX9gjpPqEmHTUdy
l70m5xTc9vWKTBRuG9W4E7dwOjqm7qvLrQJU3dmR7tUMaEa4mAST2If1eq6/DXqucmO6Ii6jUkzT
VRj3wuM2HLGzYIZyMt41M+bpuoUclMbOamJ6G350UCn1Rb4tSljmQO9CTO7sHFt4Tr1p9Em41e5J
tR7pdoHDTDuBIN9klj5xMu9oVt0lPmREGSIBArwWEwYZBaMYkBTu2RNfiHjdfxXG+zjvDDlcIRVh
17V8T/QElhTwLhNnuToSrZVeTpk4WgB1K8muny5l9mLpp3U+51RZEXq1vTrQb4e4297tu5fWL8YU
tf8NNA7VkxtBHiGKBNjweVovrXQbfq3vItXtMfX06E+zIGCl6W3Rx3eJm2Hlm8fktW4+CzrBrPkw
/cf3d059iqLK4AqMdw2TYx7bSSKUeM+JHgkjCx/9Tllsa2fhVBVdijwoqps1HbvJE4qLSG15zA8Y
F5uK+bq+taiePyK5Nrpn0HzX0Y9mOrlF0k+vci46PHdRO2+Lq/G8FwfkrO6sKoGrU72kM25JUukl
6XvTnsQvk68Zc28pv6P6ZQSFquZXUkCKkFSPVPW01Zk7qNyfTAz20j6u+4PaUQOESESJsRTDbSKT
QDlG6vPZywOx00kvXvKNcjrtLCPNAUXvqzze4hX0zaKuh5Y4TtZdazhu0qVonWWGlhwA2vDVQ2Tc
vbtVb23fF5E6v6MqP+u9nYKOGssj+1BoW2kJNu75TS4TWNBFUjg1ih8hA50+FoO+2Xv/JJGaNM6g
7JbNUx6t69S9tK+Z5bAeEEERK6SY4pbwW1QfUMma0rfeKwJN6a1DZomznVhZ7lrZMR2ypasYdpOI
rnxNK8rh7j12e19XP4p2TAKJ5leLkfgF9ZwRaypFF4vroJZ46HOgDvtmJKOxMM2QD+34xUju0QCW
rW6+QBlz+4omuiWqp/lduJNghqNAl0bXYKg5+CmHhhgupEr1BiHvFCt0xd7vGaoKcuNF42mLz/n6
3qZvceJZ4odIiS5VX/XcCrTjInqLTu3xUKDAW5R/cLwQU/3ZksSvsRQOcctNE0FIfDHR9oXmTc84
Zt1k/JSgh0+fsOaT3CXXqOgyNI+rBuJK5+XQqK/+LNG+zIRApH6dRKE484Cy2zi1vlXmQWtQw6Fw
t10aeuliCqA0Yk/HJuKciF2drd3Uf7LknKJMx7HT0UQSdzuzK50VdzYShqT70oQnpZxpDprpyWfc
kx0SGwTvtD5WiZ9tFTEEurbOLdXqnpHP3qrRj1PECA9KfhmK2W4k4zRS0QeMLDiK/DDGNywmqXXH
Fg1SNvH2ZHSk9/lj0kAEmAqtowcKxURudrmOuY1JFl4WfkKuSOUZxWR4NZtPUwpYlyTjSIrCfOrq
z8JiTaQILkSnZlKfJVN2KvNB6N37o54e1OFS8gvj4pOfZmS0MZoPhfpfnJ3HcuTIsm2/CGbQCEwT
SM1UTOoJLEkWEdBafv1ded6kb92uU2Zv1G0tikyBCHffa2//Dkpipl9jFTxfowHXnxT2x0trNc4t
MUc0u9TJAVQ4R0W20X50hvauXDEZqaYZHDLQTT+3XxX2rbv7kqNwvhXuZxOG9/9lz/c/hoqxQ9qE
g+lQd0eebj4Oo4T8yt65soXGONGxFz2IduYkH43NCDUdybR5ZQ6CTQeADGHgTW0ecvnToMNPdLv9
z2w2/n9AldNsHTuk9ZAereJMVIV4KyiJovqtT5OdIWCyZLzT+cVD4exZi7nPRu3akUkw7HLzKUjO
JixjGLyozdD4s6udurYPlrV+rzaLd5nG62yvjO+uxvwa0M3reCndS+Q+6nq/GtNdM6NTBZc8ZKJk
XNpwV+goh4+asrHEcnYD3+5/1cVSoq7YztbMPKpdK99GynOk91TaX3bxaTJiitqtZSK3LOKajZM5
k/eEKNXssR3aY5zpjylhDwvWl8lsZxGjmH2ZNbhEO6mozqyzz+fb0HCRSvdK/jPP3Fh/2mP0rLho
7eVsrXKtR3+CfDTqYlt1POFtZ3GuOV9dy6SEG1gbFLHpEnEL5LRjT99T2O1G/dkBKy6wEETVq6WE
l4ahdk2DETlKf4hQ9xmnCdXLI4TdhKJlZRmqXJW69ejYYXQ1TAChKqSmz+dia7rhtXDYemMCjhZf
epgsdcvYKhU0Yza/zup9BMSRE6psXdePqUTJBYQygzsZSN9ouvVr5rJKTxH9zhx6vADkqi3MXN90
rgy8KnYSr1Orfi1b8zOsnXCFEgq1MMmDCABITKNnd6hGdZ+fAmXVphtTc/G3+fgOBmN4UbjfA+s8
9U+0n3W8dwXeiSryc4ik/NOyTd9hg8C8sGraqYQUeoETxqvDn0h5NNjuQxOKVcY1hgu7jRDhNMCG
RMNjNrYGawKr4jEVyr7SlMETirG0yOXQeVBdX7TXzop8Ld9Mxs0S6F/6Om35Nui3eqTFz6Apyhyt
BM1S3AU64nsLw3MIMprL6ljL8tW2tWvIvRm2+hKY3dzFmnXqCd5kTDBRxQpGWOx0pwzeRDZagfFu
SjIqpey3dZM99ENnomoFqF0k80qxriqVDxPDnOeILPACpTEXdWVqSxnyfjsuMkmnx5OPwHNo8vqc
6a4nOEWUsTwazYcbs+ScoJGq7wpWH1n+6MKhWkb5bSkPTpFto7DDG9dFzPeztRqcrH4Vsz7ExZZl
sJJ6Uk6GIAmWpID8GBsUzh5VpKNt2N5gcFuM4QGfUkTVOWXPk71T6pXu7gprHY7XXuzN7g5CLXja
2rK98LUOVy2bLpCzzJlZfawwjzRgwDTQLG0ZjwZzf815ZkMw13xOSFM0fzRjvWO+QjdatF5WP5Ws
mwjpbk7I24qzN+WjbS0boiYa342YMyH0RtwsHZ1FOm/oAFwMUlhahVh2OBqMJfjDqmBZVzc5vhHy
csttWIltN8lVB4HQ6TSW1YscllXXbarU2FZma6K9UTLFMIdAz5y/L9VjwTi1E18O5zbFb9vf0tYl
sMZ4L+tvBmdBnR/bMDpqxSbVh4fZ/WUKht0ZHUqt7yarWU0270OpbIX8NEy2nSg+9jPSonap1pSe
m6s31V2z8tGvS/AXtw5udV6xeSYOgEig8UbN9JXCvkWONlP5sBiw6V5bTd3osbxOQeIFlWDbnelZ
QQQJUShwuH0zrZvaIe5zLDr3u69Lddmpk/AVLYyWmhX80gp4VB5qo2tYKFm2YMOxyqKCzDIK/gXy
gSy5yedMBelsWKXlhO4eBNvwUQB5OpouWyVxvOkqdy/HESWPrTFQTAOCfDGGzMZKa/RkU6wYtRWF
CXLWM74RfR7v47FiLiXPFaa2ivFIl+QHBTHO6LXNDIk4dsX7oLmrSCQn8NxjEsWX4G5QNJg7dZT3
M76VDOrGtm11qXZ5t7LLOyF2HK29asbicQbtLAbbXeV3aBfO3Rsk+fKB3Nr9YhbZxgX1tyioTLqT
GG9SAaVgXFse+Qp5KchqSrZWXdr9rZ8/zGqj03ca4GQ1pI2kPMGjp/ih/djox9FxqXVKn83WgW4t
9JZf8acpif4L7IcEAqGmUM4dqnT7ligVHYxi+2P2mpfJsyYm+zQhczNLSGnN7/S2lhh+2p+c8mzL
F6VmSr1T8+L+wOURuZOZ/VnafNGMN5iWVZdgR1MhiKVR/ZSg/InXi7coDNdGhFhRMYVLVNP1plZs
2bfDyqKfhkyYZqTGca8gHHV/6vPvJPiUPeNOHmEx/QIyGKiwsxg/fsuUYlK1ZW2v5m7V4I5Qz725
doJLoB2NoJXnBOemAYV4tcb5Oyr7YRc3LyJdt6n9y8oi9pP0awtcjF1+K0j5wjjZA4H7fYqw4rel
l7RPka17NvmwzuCl0LiJ0W7aO3lHUDRsyOjC/Ipl1KaMGM5FdZgkwBP0qtAzVP7Mt2W9sSUk9pJ4
O2diBQLfrsVAuNS9qM3RJ1SUPWXjpgrmyTcuX7ATEK4aCkSl6y4/IpL9Mo3j1VzW+XCch20U7HVx
aqzYCzlikv6lrx8RnZCWhwwhdeXmTN6ATl1suZ6iWate5VpDoZF98tEr8pRQjZv1flQ+usFdcWhf
IrNaKcOzaZhErw54Eww/TxTrYlHrZSk4Q99w0qaX0BbWpq1nMkAo/5dF0KGbahf+/F6XHhATBTIP
bZG0DxGdWJbNh1BjKyFzCoMhUNvHyKrTSaT2nWLS1pm6SYvbPJH4MZpePeuepr23QbFzx5TXgQs2
uTkO7BT/Y3MfB6JDaj9ZBwCrNwuHmXyLV6Mw0shnGD5PNpZTJh3pvHPZX63PflZKBBKWFmYiHOAK
aHtj5VcmbAhS6EZA+yhey3BVkg9TMMBOok1fToL+bluJ/jyqE+6WvolKQlURtPMU4dpsaT8rAlHs
ZmLmYKz6/kdWjniEDKgWvcy7cyeZ6HPsj+haodQmX1XxebgMquIHtYsrry/NFwcMBYNHYVvnMjfW
ET6XXY0rGeOKkm9Exh5EhcK7mwQP7AxEOeqB9O+JTm9lSe7vNL8mc68Ab2y0Vs25AJmO1FG71sPD
yAqk0jHFotLjU64sUwCRriBgzjBoFx0FZUEVuB7TeqP3CkjryAyQQuzSKeE17FN/Gg3x0I7TbVSY
GxqWWvtChx4uHPex0tg55o6PTFyT+rW+d8qNHv4ULvHskXY2KETNcki8wnXOeoOqnJ704AlKPV0m
8UfFpo7xtau5NMvqGoiLQYA1PGGnEsEvXsbkK6D5qqtXObxrHG5SPLX262gx1dWeVYaG8Z0Ieo1N
xGKDn+PztTm6A96BQFbVgzMhMgVWqm2cSOq3ALdqhnAazmhyRRD4LsWV2q+Me3PXIZwHc+UySXW2
Q52Yt3auloNeYWgOnsao3xiB42fJqD2p4jvoFI9rwaqi6AVEioUGNkBGbZQORPCgfNZqiAMlvjVN
9iucJVOy13JutlUcvCiMF9TuKRoZyUob4Kax0mQjnVHn8YHqLVQ/4+u34BwSlqNhBAgfTHuTql+T
ZDufMOCKja8sEgeGF90sVORkahNsOaBvnONWwYHprPP8x8htBMaWSKJR6/bqKDXCgr+K4dXu8Akx
kzdNl/suWTdTtrGZ4oXdrSAlvZNPOLHA3aEQe95ujofhuRtAQ001p1uJfYuJij6jDjlmtGkpo5mg
M5sa7q8mrld5dUGWTenkXfHeOOpjmLsfWZlRQDO/tKdMgS24hzsAPa6zrH5pbco7Bm6x3R8IJI6V
Fdx42I5rB0MUBLOJICL8uqbbqeM7ps5uiYVUkDcQtDMD6sWywb/L2AreGPxygFW/bL387Plk4Tg0
CTpK2F5yJsiYMYnyqHRHwT4Xr6G/8KfqlVxHaBYj9LKBKSdpyR22Lq3jnKSZywrrkvFXLZmXbd9u
OxUIZBZ71oMusBWPGlBLLby0jdZRMLHHmPGM8jqFfGKVdiidB0aQh7pn8C3ssxYWG/DpLBzqt5E9
snlX4B+CViPh2Wn5+xz1g2Z5mtemA8VX82BZRBuWP0PAIK8Y3bcuqZGeJV23gsM5s03mMma5wpww
knF6BGuvtk3qis3sVoxfpfmQx0z7qIVUPyzc6mB0kGZCq4GN1V2gUwzHjR/HFl1dyLewUXvqUpwo
jQWbLl3UQjO42IPNAMmxjoojrk5SeVpwLKb6waaiN4RcNYJhsfA4xvaJS72CABY2r1UCnDKMm8I0
TmzTQ7p7Roec8Fish+GXXjn7LHaXpuATRv/i5z0x3a2zYRP21Tbi19IaGP7+udCGlRV/cPBvpiLb
R66zCZo1zbHsDtZzALNTluz2hlppCs0LmO3OTu+BYe9k8B7UnI58UYBrZDQ/lKG1alG3zXFkFCue
SyLiioF1LvbZBvXGbo30rHrV/MuE1GqDblvlHy5LjIh/uFdOA2xc/u12r4p57ZxvODAZ3UIVIQWO
rfMj5TaQ023aLi+ViUbNmtxk8oeyx0QWQ4+juTHiT8yzEb8Hw5nytGiZYZU8xUAXirNSW+WqF/XG
lcaqJj7em+5ajDGGW7r0tSEg4Kdi0yuvQ5WsbZJs3Wivjy8lZiS9ZyGaqXoiau4yh62ltZf2CsPI
+0M/cLDHBLZ0X641yI2pB9vEcj4ki2H7Kl2PjslacQxvOcabDCBPT2woM8AEW9tH1EEm5s2gCQ9N
fx2GaF1OWP/scmdgIcAUuCRQ8e6D70zeKaVH7AS7cswFPXKPfb5gWkabFFrjLoH2sJjSZfJa259K
dFVtH38R+Nr7pH/q5ZeDLq9VpLp270U+4wGNh69pLPDWl/m7VsTnMiLEtjHaszY6z3JWyS/IZq90
p72S7kuXiLmGtXBiqzEVi+kq7+9DKPk1HSyINZ8ThhY1lN9ASdzHe2bHPFucnoWTrMMC/DxByjx0
5VkGV5oZWSAK77PwbptcVV28bK34y2JwOlwn5Zl6P6qCc28hXY0EAKjhAGwdtPQbjOTp/3dtAgdu
DcNFBUmdIW3dqd+0NCdCROlCF/lRryZ/trLdJC39kUVTMLFGi2cyasel6CBwNS3k7E61dWlNX7pw
PnP95qTnWXReWisALnoDkpW54VFY4w2CvUjcZR8AkQejylS5uFdHRZA9azXTfFpgP4zbju9FflfC
7+kOVDZjOdHrErth5EhZEz1xGTobVay0mu2EEXRpfmTRzKrVa8/haSYbn9y6fZIhLrci2I2JcTVj
uUosww/dESPGuozXmgJZCtremb5er/P4qIjgETNEG30Ng3MJpzcr/Mbqi5RPF2pbiq/LR826xIpx
bpiz1055VEbVs02xKmzVfnTGBBJKOsaKJo4Ap2xYYUX8iAZcVwMJbZmIzZsTJKTN9hVbNNPh/5Xr
SgpUqiW0J6JSEM4qrMBdx+dkjatZwhxhmBzzVyFukH+z8VUiFhggD70/KtQwHCjli7DnJ3qmrc2t
k2toI26oHntMUEr7Oc7J0Un3U4XSERZ+lKdYKxygoWmTjNNaivCowBpUY3yw4nKnhxYemdFadaWu
+/h/lqlVMXVSd1XA1CAq5UudqEuSY3kL8J1EEMNFs2qz4Rg2gRcirxTzBJc/x74hHD8tBhi6ptJu
5ezaktEKEa/Ka+PUXudyom7Y4MDgeqsDtw1sA7Bxq/lpyJD2ZAzvHLyd9iqmrRnwoXnYLCn2H2dJ
fAvU+iMFdhle+X6Y7gWeWzRbl5Y5EE9lbqPGXGd7NRYPLZWEVjE0MNv1IIIrz1euEqen/CqA5I0x
8Wqz4ylJS8BEtwSVikvF1wzRelHY8AZrebZLm4EsOoa8cezXdO5h5FfoNdUw7JzSfmRrVek3VnFp
musk14bhm5GxL5kQa8ZzWxWU0CGNwLJIA2NRVVjSipWK6mqI0Uvv6Ut0K0Z+iscO4/grlratq+br
UEv09azNX6P9OFCblfPZVb6z8RU5nBb97ghlKQ7BvJaYvaCIV8i16WTBbYpdBfkgmo0qtc++KYGM
s93IIEbPd6L/Do0Z/Dz6cvSUWbjC3eeSC/bSFtFhJAScTW7iU840a4Ex700U/JlaohtP+F2YokzL
iYt8Oik82L1qYUXQFlE3vmEZat3vyPjR7M3cNOfMOqFkIhNP+I2V6ijr3Ddw5MdWfUjnc22ma5al
Lmu0IyO71Pm7E79MNfcgXnOxTwdY9hpc3DjWZFMltWBIedcrVoWDdSry0zuFiD5rUbRCoTWzc6iV
H4PI3BTfsF1jg7lDSl1U4s0XSxxEkly6pt2wZ8jLIrlE4p1YNajjuF0BP+u28MK+94v5aNo5/zGK
XIAgEnG3KhWjRUBULIl5upnKh0x/0Klv1HU778iMZbC/mMlBckYMrfPLXfgKl0W5xaEbMZW0tgyM
THPd9qeq8zLGXOHVDJdVTpENnW3+qu5LpRiMiORZge6Ak4BUkg/A5IvE+BT0z6gJ8FVKj/Ba49BV
jp0ERWFvbAKM59KU6wafEepAdELRVCyuV8iKKsi8qMlXwzQ8lA3ixiHq9s30Ppl+bFuenuzb+NKM
BxtgVI9Oparw1ZTJe5mZW0cI3r0vtzzXSr6zHVTe2oXKxBqpfFJ2bGnLGfdh1GaOtGxS6c+t2BWu
yz49jFu0uEWLrj1aL6r5Y2U5XJe9i8L5Oa5urtZl+FawOlSD5uNO9Se9BX9I1koMICv24f0VdZ+0
6Xzy8FJMp7H+dWawzNvyWe27hwg5pnMIjq73Sh9iE1OWsg6fwvj+rYgulhvtKt5pPdBWqC6eUXfb
1jgIdbJIRKWEjcOGNXnJRm2bI2ZjirsnERZvGDUAABAEVuwvW8b6NkgISu4toJJpzv2p/7Qsg3FR
x3ggLNfkYjFPren8h46kcsfT3WmrqdPkV4NJJGf+UMQpySySKizvW6Yrdh+Oq0C0LCmraHursVvP
BQOIpMbdyeSpG5vnqC542ptQZTWcRcaK2er6OVQ0+/me26f6Nv29H/ZWt3U1BgehyyzBdOE2xQgm
igUKS4oyvVbzCbQz0d6SuvDmhqQCePgK7fnd4Wofw2uFCGRhnHDrVRDXN7M91zZmiQk/2DBmv/IG
s/PUBNSoHWS/Vr047Oqts47ya2i/pKE/1JW2E/csiDI7l2QX2YWINkV/qRkco6nNWrIIGYIJhGNH
41rEMjNa1qqyv1luRM5RPG6D4VeIRdmVNHAyuLg9ZVIupvKU10Bq+Ot7Ok8Wt1p4+wbtFNy7xxIp
xFDfU816I/pIKbptlsbvRogfN8+mR4ddAlemphtKz9Zk5tWfhxTwScPVsGx41uruURDXA7Yfya+p
3eqRslT1pXC6LerKuiToqUyzqyQvi7ppBlUjW5ASnc0M0H2T+REmpyzzQ/BsqNBogm6YzhGp5gvq
bPIDQH+l4pyzefaMIfDiZimb5ktvyzXPkt83ct/RORmJ4lmoj06KdF0Fa53JkByv5kRhZl8FU1e/
CabZc7KUEpt0LCXrf7L7Fy5asbZsbdgPADtVcB1MthmKal3eywumblX5geW3G1Yiws3GfiqbGTmv
FetBpa+AiESBSk2eUeGcVBi+mP5CSwhztvEfB/U4UkpgecO/KKPUn/Oce3xujs6g3D2RF6Y7RfxU
VSuMt3jxzxFi6ET39gwvSn6AyqseQx3fGEOGVZg9iW4ZTI8amSzKlscSS2vprmrlY2gBa+JVZ3lj
/QH3HbIYV31sgp0cniZt2webJFT8MToH8UMKe+r6o35Nq9U0fOfZ0s1vEaq8/RFZiFMvLSpq9C45
K4YXNV06LKEaDjoDTiUnniann50b+vvsPGZMzIV2hzyjh9ChsDklHBpuf7EtPx+Pev+Sm1fR2ycl
tD5K7s5UHKmBfbU/Ik02avdcyV3nvhoUyyVz8LQPimXj2sFJdIOnN3xoER6PTscERrNSsZpk6JyT
WxF22EDZF6lj7o27qbaqBJGfyOJeTcZ5pjVUos3RtUB75pgjas6YMWbGqa2hsYxi2nSKQIkqml3g
FBwL3aSvewAsr8J2pWWvlfqVxtO6wksylay3reeZAJw+4j+y9pMRbLW43tZltUkV3FKpstYwAQgS
YbIHed8HMy7l/C2FJ4L4pBaty4jZ3pWaSuehQU8z1dy6iP4NY71yeJcJG+BznQLGRtvQ1obrXPuC
Kh4ceF9bFEQTdrwq+yB37kGqNNEFnuBYXnon5/id1oKMnDFbt/bJ0E+6sRWMhFAgVechpVVvpoOw
tIVVVfXOdGTgx9J6Q5sgcASZu5ZESCEsSj7xXjO/Ql1sYjxeyYyinUDgo3LI3uARNxa2jieLgCw1
/swE1KtEmpl0c834tjQpasW8q43kkBnNNTJBfpX0WQmjfQCbYSnh0WoiYyFKTGhtvHGF3OgzhggS
1sZi8ona6BEA8wvZPwujfilj/AzDslAego7I6CmzvPJuP0pQiS8dX9Wew9W4O5XthIOuqmzobtsw
eJ3tI9NtpPliEdAtSn3ELBA12aKr1DelCt6VGFkYZcq2STuQ1rfNZV2nSw0w3222Y7SyI8oVOf2E
cbzPXQh2jApUUFbBkG66k535unO7pQPGJrV8GdgXGUaHFjbHUplS3OvzFAdubrs7rSbU6Ul3iJFz
YIESBrsoa23lx3jiWf5t4S5slJdQr30XZaBNJcDGJeQ3AuuOrcqfZ7TdfPquXDAQBUmG0Jd+whAl
sgeHqWENYNpFIEVQgQsDPTBL82VjVo9BkZ/sVJ7Zm7wdM3Euu0M8EKrUdb8AaWJlI5RTmFg+kRtv
WiD3QWarXiIxJ1DlI0O6C2ZYhySAcYpHgOL/Hkel/SH+3vwtyjQJ8zlz3AG7zUL1PudXDM+Le2Ti
ZVjgGfxLZOIf4qjN+w//R6hzmcS9peoWBJ+5kspT2T62wctfXsA9JO7f0rT0//1nV6ZUp9TQtb2q
DuUdENXrw6TLGBTRQh3SprJ675IBa6xVW1T0Es31VxcKZCVzltAHf/k9/hBwa/4WYpe0el73LnTO
PB7v8bkpfnYkwNXsw3fhU9KXVeqxaBzNM1AOMfMG9S8/2vnTW/BblF3dGvZsO9wMo0mwLtlddhio
GPLGJbM8aOlrwnpOtBvstVmX7ntjO2hbu7uNLUEHDV8wpVq3Ll5F3CBR+1al+jJW3G9usUZueH4Z
zOW8m/aiYvZgNhfdmjx9olJzeVHVo5xec47h5mZU2iaC/1BdTOZxaN/k8MwdivkJS6YncJgF5cjq
iW4TW8ouNRvwepLf546KFuM8X2wDL362sMMnNpI4NQlnFU/2Te2xVeabqqs3WtLucqnAIpksaaUq
/E7pD/Rqp/PPxhTnnYGK+98/0j9sywS2/t9frUFmTR/KytjLoVEgwdM2MEi0zJX3qFBxlEdMHr4H
HVrE7B3aTFtXmbVaxPCYbYrB0DHHrzpJ78P7tNzapD6S0ZM3+b4dwHKrRK8vo0PFohdB8zS4dowC
P2jM8FzALKxIEYJgOuMv7UQT/OWBN/6wEuT3/ch9maRFlqsz2yXlw8nPdsG5WEeLT/+l2STtQl3D
y6iLV8XDLwgAvNgNi2vniwUTdy9c/4TeF8aqgwrgvfzb2/yHR+f3lcpSKHqjOKHxEOr9huAtFXBF
qd7IzX+rHX1RugYz13DJPPKu7IHqgsJG8YDtyqDZIJMSSSZtKTl3HRpcTz29qUjx/4yb14iGIyOm
1TpX8uxq6cYBX+9CouQnpLOBVFbV0o+wu+fhSy2fU2s//ljT/Qc4pJDNmyx/jI0XhejHcgmiE55U
SRTXnXk46oPAtfXaAx3m9g4Tr9ktYTgv7J9eOldG7bN8nqyVSuZHQgbqQaFK63yHuhZZnedkF763
Gpg7jBOOy+VsYiRf5QNz/DWpi493jyjD55/BAeDBT+mxrkY9GF/k6pXnobsZXDZcyHzjs2SfomLN
5QkheSwJL1B2UKa1GBcDyWz9IiDgKmeow6hseHFe0aQt48HgbqYI7voNegwuvmbY2oQhdcnxHj2W
GU8jCcGwcfp3U/Jk09gHMBIsU5uBQIZPywSylt0qyuYjvkuuTSn1haraPL3hOa1DjE7mS6qb5yg+
hAWgj3vKYCpJWYiZezXLdto2ugmcehX6sQt+saGnHU/GWC2t6nPO9/ikkN9faoxlNttKSk4d0qGw
+miM5/RrwjmhVdfajDrixMVVL/tz3eWfeuL4Lo2cRh2T5TSuhO8ReDHtE8v1aI+iejkSf0AHTVm6
EPGnHrAffSxXEuGYzddluMmCW6Mec7oDZhGlKQjkJc9LJ6IFVmuTpBylxpGLeUZyMOCJc36rZFiD
zMIazjHhLCWVr8HmN+N1wuGADS1unutp1+V7HWyiBuAGDKxivOxRzKVgdT+CJLpAxcNpDp6l/9gz
Iw62/2HMcMZzZx6y7EK0jRZuXZvcn2hJ/Tuw373BXJdg9wvfGz16E1K+JPkmVz23fE7aS5nrvtaH
jwrFbNb3+LjZb5YLT3bYZRpDrsciWUB0l3CdXVZc//vzbPwh9P8///wft32n6XGskq92sDubzCGH
urJYFURHAYN7rDhmyMgoSi0/FAgeSxSHKSKpYDqFRnSfOaFNNdGvvMuuZTqtTbCrDIFfslFLsBcp
hJ2p624z1IykcNsMdckAgoAqJ2LXs/2XFbz/nipt2L9VRa1S56ETRZxzP+ZSOdqYNMoDQPhftgrc
/5j/W7MY9m/1kAn5FmqMrHnlOkTGZ9r8rRr693LO+D3JPXCbwk6bIj1Y+qI40nTQ+5FC0FHK/0xP
Js2G5Qev4V82P/3pbfrtglQKkgWjideR0Na81E/KI+rQPTO1+P/8Ab9VNqOoh9wkc+MAfTTD6h3t
d/0JJn6+WX/JSP5DAWxY99f2j29rUimaMGJ+RHgbv/Kv5Mf8aS7KIx1Nq63FV3vQ/vaT7hXpv3zq
vwejZ1rs6Aak+WH4YTsb9xxSIvzyo24SDe7VO/mr+0tg8B/q7f/c/f94TR2prikbofSHIGHIHSlc
opzbkEEFYYH//SkX//4dNo37Zf6Pn5Gr9yIlVcYHZCLcSgQB1gTEgcYSV2uF8UI0Ji7ldAXtcshh
OMrkQYm+AtLRlWAGJxv9rD/OkMrKr6RiDh4l27BBfKqVlch3MuGU1ZhOlzDwDVPHrPetzPUN4N3o
7jao8nWABEkfSM5f0ohHmX5p2lXGvc/czuNOrbVDQ1yZ0TCsTaL3Lj8WIOTkebgpV4b2UbOnsxtX
rvJSyi8tUS/1jPQYZ34vYQQ10qDdGMlA6dil91KZl56N3212BPgYSxYxjB9lRHQ6Oxk65JvJ3Sku
rBEV98OQf43zs14jG8nsWI+YaOhEUWpjRLMoLR3vv38E/9mJ83+/UKbxW5A7d3Ev3KnEEECWFyZH
cn+V/hY1TElg3XtsEDa8iKTdn1PtopgnvoLritxhKKpB1gsQydHAt54wMU+Dw1A5P4qJOyZr71a+
W8l3R2UoyRSoZ1mHvGBbIV5nL7HD4MxLOvB3u/ZwAVQOvTB1SLLVmgax/zAouzY9KGLXZzvX1oDz
nlJ4jRS0Mm0u5bSZ4ubcIyekLkJv2bXrFNlvYUl5sSL3qwgsrxDfTbAPgEVVzGFZe0VRXJbteEnG
4dMI+o05Tp5B+sqYEjavh0dz/hjzrdEenHn+S7Gs/aGzMn67B9SWkYtlN4hI7VoqRBjiun5TzPDZ
DLEq7YKMRGHiDvq/dBz/fp6axm/3AiXHMAHPqPs2LO2rUyfNCSUSw0hWFC45+3lOSEzq+OB1CQF5
wrHO//2r9KcI9v/sOvjH06wqs8rRNBl7palRcecgXyWTfVU6CsMcKjB3xhCr5MlSW2agv7JKXfZK
A887MDbpmHIXDE9dNRJ/O17+UETovx3Lo+kGqp64BQlTA1oY4I6n3oIbsdYxWgNZK8LAYig2lsF0
yoe9LAHCf1nX8hL1t+FZoRdANPwcjnx6pAKt570CE8UTD8BORcFuE9J4Pu36f6g7r+U4kizb/kpb
vXtNaA8fm+6HlFAJQQAEwZcwEARDaw/59Xclq+YOmFWJvNNv16yszAgSITxcHD9+9tqwPc5k8kJS
FIqttVBP+keaXVHFzuu+ZTjAk71hRXtq8AohFHgldhSUdUwL7426JdGu04sWUgESakzvtpSq6wIS
26L+inK6MRb5LTBM31mn7R00lDkKKUS8JGdfnDAs+OlD9DdzgLXnt7/7cNZk1uUMPeoKKvzGPksv
OAe5onRzEWFXLRYPPl5jztK7wLR1GW0UVZcLgdlZtfHwffLY16WrYEFkeUYib/9bq3yJynIFj2Xp
kAp6sdeo6LbZEjnjDbqJ62xLsHsFXplq3C2nj+fZtjvrLqO1v0G7dWLcHQshrQO3RM8Pg8YreSts
m5do/LfW1rhD+wpgGnvxYQWnae2d08yLceGsgKMu354fw1W6IQ65RFZen1hIzSO75Z+pgXfNG89d
OjJ9WzjEccy5Qq6y3DeRt6A8dwlJYBFvoscTY/Dv4wPnpxnzu3s1ZADSdH+vYCfui3N8EG6nV4je
y2L9bybirIP5TGkqTxprkleBoiq9Tq99i/K/YkytE1/uyFbeOpjBtNHX/pgO8soUe61lh7VOnZQA
2cVGZfVJj5ljs8O+Cd81VWGrBr77TBKD49Vq6FbO9MjyQ52D3AweNgntpU9YrU5FO0cmZusg0O3K
oa+DjCr7voNZDwpT1Bc5mV4odtBahlVlYXFSnOgIR6I36yDotTnKdbKMIzpyQ9vZeLERlnunmu5I
2PbTC+Fdy4WOV02pY+POE8q7vkYDCI3x4w58LLX003Pp3bWlzP3SizpSoE0JIiltOMJPI+XpJYIN
uNqjN7trQ6LPrSjnuTFHjpZjF6oVbgHROncjgkcMZKFq20AKulqTuShVuBhno6Mg2YJCMlF9iTkO
LHZDxJdeaxnnmR8Zlx2IitWo0cv0SMehWxX+s2MBhcTaN6CqLZ6VvPJzE6BoEMDcygz1vYNqu8yq
Ea1A5pSAEmDffdwSR+IGzjAP+qc3BG7nmPluukuohsQI4C2vNhanCPuy/iWlV5xcf3yvv+8ttr//
+ftGD6KqKwS3KpPIPPeLZkPtrr0a96WsH9/hyJj+OTe+uwOHx81MeSY2GS0EIdDkzIhLIAwLyz2x
ih3ZhDk/w5J3t4gb10OXxC0iO423DQWGwMwjd91L6vVcUxrrYZTtzuqr4CaOmu4iyxHmwaVNUIRV
8yphmj6x9f/79nTMg/aMppzTeumN9MKaMDW+8KkDm+L6xOc61pgHM7DwbC8xxnC6EvUOEwhr3PgK
4M0pdxE++t9EAz/b9107tn3glKONn0GcNSTaQdi2u94y1v9eRziYdQ0d51lNKe+V5wO+cQz1tYXq
arXDt6xPTg2dI1P7zyH17hVQyEazNRvcZCLu7xIK3fOyv0hyhwRRdOmr+Wa2J7kA1L6yHGpoPn63
Y/PiwaRbA8Sp68AaEew9dvlzmZzIYBzx0TEO4lhfcmDc1Fw3NC/SYk/+o5DcRBgarb159W89u3EQ
A3qx7uqi3D+74Djd38RpcWLoH2kV4yAOa8BnyCbnynu0m07vB+OEAdaRYWDsf/7uK3dYnuaBMLlw
toKKPJkriqEB/X3cIEfGsHEwhpt2CENhcXVXRgscOgILlv2J3N2xD3owgKkjGsNk/+QKWaqBuGkv
pC8++c6SOs+PH/9Y49i/Nk6UB+HcZ1TfOBbadJuTbg86xCsb7Y+vfySaMQ7GcVwMcwilt9x5VLOH
xhwsTCmtc6eHAIh9n09HZe5VGQUApQWq9OO7HgmljYMYKsqoDZudotx1cfetTG2XPL2db9MMAkSZ
dsgywP5+fKtjBp3GwWj2uq5EHDQnO6RC6bXxOOeop5fibny0F6eSuH//lWx1MLKrOPYrjFKTnbZL
thxFHYO5rf1viaRctULgf8ok+O97nK0Ohnc2xsq0gxZSLHX3SIGy+LMcL8WEbq790kfVieTD3491
ilp+7XV1LjLHoSR11xt+/Fjz4S8DVQZnH3+Svx+StjoY8FGYhCqsmmTnhJs+fkj6G6M6MSKPXfpg
tHPYrUXgZMlOgBHN5QjSd103J1bUvx8rtjoY7oMkPjV7WiX/DMi9QPQFjM2EericYcmemmeP3eVg
xLt20lNBum97Dt36bfOdE5kEQ4lgMcIBefv4ExwZFbY6GPeTb+p+yrhLAoarWSU9rg0AHhaI9Tpx
EaBuqE/MYMfe52Csp7FOcU7mTtQeU7xPHhWBr9+uwdI3uEiceKFjH/5glCuMcYO0BD05qac+e86y
FkLH68eNdeTa/sHo1rmrgjHOc+gKtz2CXNDdkY5PNM+REe0fjGg0Yq1tUfm+c3Zw5Ds0cCTAb416
7ZQnZsAjg9k/GMyO7vq+L7hDpz+DSkNCeOLRj7XLwXiYisqvokGgqphH4L+vLaJSfWIGOtJr/INR
UIhmSCjJSXeJtQKSYYCtgDe31zKsaiB8pzyAj7XNwTBwsmoqfDmnuxKom7Bu7Oz84z5zZEXwD3o9
tWdO48VdihAxp7uQeJQOhwJUmLqF9fnjexzZKtn+Qae3TTI4fhKnuyFMYI17RT/dmKLoKA5mOjIj
spNzuOc8qzJZU6o3rNVc2GdELN9S7YszM+yHE3PjkYaUB2NEuUHUFV6V7drxRjhXmCCd6GTH9s/y
YIC00ZT5dZZnuwrOhOLcAOkA6vpF9xp8aRHZ4lx2qvzk2EscjJRqNrvIz+tsl1CVXsvPuj0xgxzp
DfJgxevMYp4jT6U7fxZbB4ZMQ648xgVAnlpT94/4192e/fNc6H0QnTmNqAru0AksBTRwlttA/NAN
OFY7WX3c3469xb7Z3t1jCmNKklxOwhP02Z1znwYUMFB7Uc6nfNuPfYCDUZ965eSZY8RxkZV/zlpN
ibF4/vjhjzXQwUiPEluoZk6z3fzaP5jfqh/BF/SyH1/72GMfDHZt6z5DBJ7t9OS5QOKsp8YRJ3IQ
x577YIxrGDJ/lB90lB/gGfnZ20R3Hz/2kUv/PEd49z1HgzrFOgkZWXhecGxJRaTlgLKZEw9POPDI
Qab+vRbyDgaxrHKvCzUthDwHR68OosTH73Bk+fT27/buHYoaszYwefQYTXnPZbExblVxWb2cWoeO
Xf9g5KqudQs/pM9j+mk+cEa/d+FukCQvOO78+BXMI93H26+v796hr8o4MvYVJp27yK/bl+pWfGLB
sL/ay/DZP1sGa2qIP77XkVu5B82VCMMz/MBId6KgSE2ulS1OXPnYW7gHLRUNgTVl+6U0EhBwyhCn
ttZlVwdZjirI1kC7HeNNUeQkfge0cyuhZbX2vba71m3pbMtMlxdMlMH641c98uXcg1Z1vLbUdmWm
uxofWerTvoSP7r54bIHO4OM7HAui3X0rv/twrTGgXMfMcFe8ovWm2jDzF9mT9Srvgi9sCT6+y7FP
djAnqrqUBpYK2U5GpFnJYpdNc+IFjl3a+vX5o8oYqHnn+Q2S7LnE0jQJTjz1kdjQPZgSjdyeGvQ/
jJuZblYIlP12X42QIod69XHDHLvFwcxYGhI8xNynux6aFzp5kB4eGf1T+7Ajlz802s67YsJPl7gj
zzkeu5zi7RCdSLocmXgPDbVzw9ZYSnLp4Q5kN4Y6zWp8ye8/bpZjAZNzMMbHOnaFP1Bqg2fj+NDf
UvOyd4O+0V/bm/5r++3EbfbN/DcRh3Mw3rM6Bn+R8hL4u+EdM+29IxZgzMxtzGEYps32iV56ZCA7
BwN5jAMVxNSt7qg9gMHlamCD2yFYxK/VqQX82Eg+lD7szasdaHdEBxH2thiuoPhhql/LZkO5NYx/
/9Tx4ZExd6h/qLu8xXaZZqs1hClx1jHpf/xFjnXYg9GcGOY4BzUJ/16AcsNWWTyXgLI+vvixxz4Y
z/YgulmhgL7SFcYSrICB+ennlf/jdfzP8K28/aPLtP/6L/78WoJVi8NIH/zxXw9lzn//tf+d//tv
fv2Nf+3i16Zsyx/68F/98ktc+M8br170yy9/QD0b6+mue2umT29tl+mfN+AR9//y//Uv//H28yoP
U/X2z99ey65AnvbpLYzL4rc//+r8+z9/Q4/8rnX31//zL69fcn7vAYMzFKZxq1/++mtvL63+52+e
97vnK8/yPcM0pGPtz2iHt/3fuNbvjmtIUyrLQy9jK75IUTY6+udvjvW7VMrzpO36pAid/VO0Zbf/
K9v93bSU4SvbdR2PoqDf/vvtf/lA//PB/kFx7W0ZF7rlYX4Z+Vzdlr7tKNt0wJKRd9wP2HfLXx+E
dpG58C6sqmk3gwOhMjKVuUfPu9uhjroTBwS/9r0/7ue7Bm/mmfAtDoNIy2tVoaCcrvO0JoeEwdi8
8kUYnCpYOJgF/ryRb/rKsIFPysMzAyup/VL4ls/R8AikKam7NtvWToyhXQhpkZyZoKrbg3pYgify
AvMiS5VdIT7gzO3EgPt1NPMsnIBynE3zOr5LUx9srB0n9i3HxWoT++L0zK/N8MFLfHwmp5mJ/V33
+/MDv/+gv86wP+/l8yElwlqJOOpwqz2Cu6iBnal1N46C6bw2brULEFf3Kn8ydRNdFtEc3wqrP7Ux
Pkhh/HFreqzBG9pQuw4n+cSIUtf0egUzzRyuUI9Gd6yRzc4bStYSmLkcCPmmB+496NubiHbeZkg4
H9rRpUzTqLwATnyZP37cIKZ12MUd08e/F8GUbZuG9TPYfdfFzapIeuG4au2WdbXx00ieFfaEenSy
QJCAeEF3hKmR3QDLENC9YSWI4hKzLG81OQFeSh8/z19GHI8DCcGhnXxFXziIBQu8YAdX7/X780QY
m6S1Rw1s0lDPO+TDcF6G4ZyduOdfRt3+nox1jLcY8MZhUYHO88mzZhyqyhGj4SyjoMArIFl9/GZ/
6XqebxtyP9UZ0pL0wV/nEmDCrS9inLhlVDX2dWf2OgJnlnYFMliRv44iT9V5bxWyOivTHCPNj+9P
zHzwqZlUFMQGup9ybGkfHvYnAt14g43ophoNz8ZfL4XdvbClZVj4NbTdS2/5xtdxptKhxs3j0UkN
s7lSk6oxkGir8oWSyewtC/cKmyzKXcyNjLibNzhymfCb4hbkUODZRNl5LCLrprC87GZIYGBA9nSm
hyzMjfpx8rV3Z4G9x8XTCa0fTqFGfSPavDMQxVLO8ZigXa8w0htrksR+0U0urIipYYsjdYZMSURp
2wDjsHwkzXVPisxpTKtaguNWVzHpSL0WXQqHznNngF2WxjwiSeOYJp6g8teei11SYRn2sC2tNoK2
Jsoa6nhbu553U5My/WyXMgbzN+6VumOb1+pbDkMRFi4eN5h3LptKSMpTowJDvNJIEbi0LYDEVWVa
cCTR75nODzahznTfN2AnzmajzdrbqDbnH/lUWSVsjzx6rY1wFBs7ch0Dj7CMo1V/iKmvxslOmwtG
JUc8w6Str4MjiT6LIJq/xpZuBcqkDj8uJhKqy5uh0s+po5Rm1sjZQo2jkTwPsxidVekYe5qvJW1K
t8y9YNmC/OhjesZ2dTFUdaix9GIyXOS1HatLI7YbjT2KSij6EwqQSzJbYH5mYbTOqgWzmm+9oHfE
WeVaAmq41U07LQcH978Wa/eKHRfA4EC6CMWDKjvLpO0RBUKgogK71RDebbvGOBIjAFD6U9mSJgxK
r//RlCoCG8C06F0YuVuOksqYDFCRTBv72bKxN+KtvSG6jVyjxJQ0a3J8iswgoUYt6iPj26waxSZ1
aMrifqriwLx0ZWuqXSktFcstn2dMQAAij33qaL1xG7o6Q79pDK0PL7VkbsBHPq7JrswD7gMmqDcm
Ic5xbMet1iTreodZMtfDsh4Dep12NBsCP5EojUp34DypS50AM0URpxdpNkLJgZ25Zw6w2uOFIRR6
lLHtKfKQvlXx4vOkgB4qJETrsq10tJ3dzKPos81wPG1HG6tf0NowUhoniR9MuddGTVM5rDrluOmq
du0Q9GisPPC5vpdsg3rEiQb8tkbqh1ShwWloTLOVqbP6GlAXB3lxEXXnTKWCd3FUDQylzhwN5mnO
XmK79aYtrtJNsplHMGvICiLKzywzwVLagwm58Aw9vSX87yUNbPS2hAim9YXu6umrKSoK81JjflhS
L68wrZgHOWe4mmZt/zW2C4sO3ssh/DYWIY7qbjIGOGiboMK2Pbbxz0qaabYmChrFVo1zlJAWqjw8
FZ0KWEAYlrg8zPZgjJQeQxvZz2M4PaC3DrAMs+15ZeQDh26jDEfrDC0q4D43wyQylQW2xkmnKw/6
/R4vXdQSk6IWAQUFvx1K6XUW0LLLIgXWBKkD4LnX+7Fc1NmANRZ4Dayystjwv8xhHF9nVoe6oqpi
A3AE3KJ+BX42QDAAmPF7FjjW+RBztsPy5ZhX5Rw1X6Mkte1tNvuYvri2Fj9E2YeIf5sJf5Y6TJRe
tKIJAXCFJjrKIbH7qywlPkBeImvjbK4xlV3Feeh6CcfioYvEe4rhkS35aNAoLbdO7wsvFC9t7vk3
gF4xQxGzCdY4LUsLtHisEr1qSif+7JszhuGB5e8nsiCtyvsMPBTFxFEQABmbfQ2d0DSTCe+OTKNp
gGr9MGMY4V5Zs723lNCiD1ZwXFDyVHGFRtAOqirbtNQujlu/6FV31TuuP24Fzr7dQqWwEtZtkWVP
RZ9Z0yqfmp6dRzjIbTbZ4o1pWYFJD0JBwWNk2d9VSni8JFQm8WHGGqfS0LB7LEtVDSCucOxizTRs
6su4gNJ51owzRHzqLVr7fJZ5VF4gGmhczrssppuFnCMn3Q7CbSTa1AKrFKuzhIW7U1XMGHyUdnRl
V3hxQ7kpqk+zjWR5z0uQd42nkL8UYLa6K6+tvV3lDz4MBSegtLzhf/cgJTr8gEDTawidRfJDuBXy
XGiGWKPIyvUv2d03/s6IHTkL+FR1YwJN6DNdXY44XWMVF489tJkKkl+uKwoZ234CxGrM1PB3WQcV
K2b2o+w7CyBlJj5UyX6oYhuPGHSQi8QreMU0SNR5MRtQUjTVUVcl8QYQhbaMDZxxo3a6kbKqjMsp
qN34SYusKa9qhyqI63JOI9iEmRLNaqAMZoYdgEF9Yd2gdxr2tujMk4hfYjNP8Ya3B4WTV6OTHhsV
O4Ivp3OnATERjIjDac0wkT5aVt2ZX1gpdI8TgpLeJTm9isKUzMj0eNEMcdR9sV3LRWKf9rYmozJa
/jZNzfwc8GiDOctQ6+l1kq0sbkwvRIOgK4HKwZF1OaCK7AoDGJpZxd1NlWRGsBrotk9Nxbq3rAe7
gPov4wzPnDEZ7ptmDqdHHbnFuOvTOhC3hRW3txKKE+rU2kSLWebC3YkmyDAMJlONW3KUx+G9EiIE
Bj3n9VVTejh0W2ODYGjuqyy5QBQUtq+BNdT4K2dj1H5pKgQksBqdYrj1aqe9DSR298+dGQdPsSOy
5CyDFNuuAs4wXXRbHsJZO2LIP5XgMADVpEYYb3xwcYSGsfdJmyPtPHYAkDdGaoZQwvD+u5kahetK
O1ch01elQs42ag2F2Wym7EtUBXjHuGbLnBIEAfRFF1sMUODERIiWPT/AOXo2qM8tewXJbJKVenXi
pH8c077w1q1Q/i0j3/oGayXCwEi0EY7M3vQd2fF8p6oEqyoR2M19UkfUbczxXF8ngSery3BMxuzN
6cvwk1beHOL8kSE/H7q9eYLRsyBxNh+JbyAriPm6VGZEIby5+TwU2qPwO851c9+6kbFLPB/JkxYO
Zx5mYzUaQJeGlBdZGQ6jmZ0GBBRGlN/FRr+HKbiSvXkUyicDHrwAzejjYCft1MVq3FEu8hjfaOpz
d2JtX/eThFqR5AqAZRMzF1Di3lCQTRkE3h8yNHDSxZ9G+KueqW7A1pRpBqdxjIPxugni7CxNYBav
QjIReN1Z1E8w19vR5ywt+LoUMQ0PorOxS0Onlv4w/dDEyGjKASj0/vwl6TxoxC5LHtgBHVF0xhfi
gUIjMR69WDYvZTnZsAC0ZX4B94xFsIzm6BtbtUrvwpnorMfFaZDNnXJLeFR9EaQYvNWjp5/oD63/
PXUoxXw2jNrqzokdQXWsm6APCVQTqE7JKm+dxD33xkANGAlI5U5nceZG5QuhUXldJBz2IVm0YVfm
Tmare3hyXnRp425hwh6YlIHYOi+CYDv7lOEyoWWW21DbTpytWCOL0HhzrcrPIEfJgKbWmWFhVkq9
e9T1w1cxpzFy+qHrHkVcD/m1IlwF2Go1UPJzG7u9aBrBCjdiSh/xSh1tMBE2Hij25GT+0iV+Ldce
KYxoLc3MQzI3aexSDBO+lhcAb9+4cIVr/nleoZ8UzgjXuWqCN8PlOBCTzVZdTTSggvk3Gt2icSWI
IaMI8rPJTZN0C9QGrl2X5zb2PrErV3Pj2F/DphXPLDaOBq8ZZHCiIrYhy7SK+6/SSXpkW+4eIe23
sZr2qnxIXHk4sprYThEBDshkozfSm9poVZSJ7PBbwMstrAXFlWG5RyUr+BB3habCaztlCbLS0p56
HH+CjFU5xYrTBAigdLiqjFq+GvQTyMIVoxxUrOZMzVLZyAIVztJbWKxm3924VFdOIFWwLBrXxlSs
nDviyiq2gDtVrbyDcZ9WZ5PSPsQ4aeonewql3JTDHinsprH0lnZObyqHuJ/XYVeab7osONsvCwPH
lRIX8+TMAtk/UbupZ+NCC+E8k+2znbOAcXwd6Uj+cK2ENwC+O8EGTJR527nVntaWxvSP2am8q86v
0j0vNUyi84lKjx9mu3fFazH85bZhreKt7YzWk1ZyHPCxER1mJdPeBGDOY3k1lyYOmfjy5GDTld2x
ix/MwdvFOgK9nmt/5AOkTmtBijFapKA+00O/7p26Ys+k5x4LlSHaO7YZiDFGZcGknKkQdcC3SoEv
BzffmtIU8cYCGSrWMRtjYxHikfxEKiTy12J02cRmZUiPqpu4d1YB+ekXOzH3RO8ZWsNWF13/3Ccp
Pr/F0M/fijHp1YquCnN1mhIwE3Vrzf4evxbZ20kbZADtpujaM6uw6ux77nph8Wpk/pide25juGcR
UCBxFiWehTFxSHS9KVzY3DfMT16/dPkBGFWd9n9KMP5X2eyjqepf0ts31Vtxr5u3N717qf4/SGqb
iHTJ3vzHfyeO/5LWvt5nof+xe3l9+14W8cv7hPifv/tHbtuyf6d7YDCifEkWW+3rD/7IbVsGuW2b
fIxBFlJBZ+R+/5PbJjnjK+m6lsM8upfh/pnbdozffX4ofYMNOymc/1Vumzzvr/kgy8HHwSHJKx3H
sDzvUHdoTF5tRRryiZBl758ZU2ReJZP1FlfXEezkBF17lKAaml3/K2Y9X6JInHtMqy+zENO2iJrv
bgjPuPe7W8dTjJbWwxXYzolG3CZAngbLETBrnoIWCMw7psOV7db4WcsvlVs5N+Wgox9uQdzbsDKn
aLRjt9oYY3tdZj9sLCLzKmvp1IaK77WW5c0cXRjpeTul+X0auRx05wlyyTlfCpQGCuLipxIqc9Ra
q9TPt6WX3IQjMkaT4NkcS2sz+WLeRVOsdnFeqGzhMLFGBlAoXTzisfsZJc5Op+nOHKJwO09sFgsB
AbMANIsPRUfqZ01Amq7GsvRuXDeydhIAnlGk57nql7kOzrsme9ShjaORY7HVcF5tTQMGTYP1dx4m
N21Zv6l9vJa3VHUFDd4purrSdXeVy/J7FJvfa6rWKtxFFomRP8neWOd+bIJpnO0NHK9qASLi3qYE
bsFCjR0HAIFsHJ4aEEBTOD/UafVmR6K/ElnxkJbyGd7ZhZuPmAcl1vdixNnCtEF0TeKuwOOlLNgF
j00IHJd4dhnkmboOYxuRaVCAdKzi1VC9BY3BOvGjNJpNrGX7lpvCWNVBhON3W2PKOAFBz6MHuCIe
ZhmtsZYdQZdu6pU7WsV3meNg5g2J/ETo9hA1n8ACYsWYMevruB7v4xFn9ky1D/AiXkjI7HXzEJ/3
ELqGR81Njdg3iTE6LJG2uTBFFyJurtvG0jfSmWHAT7rfxnlvrgPT2y9p4Z7sE55FTeat2Xev7VID
VQWytCA3qCj6B3Y+DgCT8ZYiXFCyXlsG1CNRUPRi1J29GIfo67RnEtuCvXU1yFsQgusxxO1L+MJf
a3CQIS+8Nq2ZlJrN3q/3cwflOsrtssq/xVEJdmwGoFM12HP51xJjxs4H20WCcAvHO+CINzgbkhBo
CSTjJAYH2LBxxfUa2xSr/FbKYo+MRZXQzFBs+rwJeC0A4c+W3z7LCMeohWSzheN72HTbYLyLSnmX
tO3TkFGSEpiA/duO/Z4Nr6tBQVhblMMkD55jT4yPrP6GdwOG1eXsrUKX9VpEIuGPQJVqcW+Sf2A/
K7oRlXjKJq6y+AJC5LdueZNhfVBSfhyo6sIvyBA+damFm1q0VkEOnXLPzBQyunaj+a7NnOks8M3g
JmnOHIOxpLqZ1T1eG6pBp5CXbwKGNDVlYlpLHMFsW30NpbHEAXpluiIHk/rs9sgIRYi9Ax8FK2wS
q2sFCR4MHaYeoBHOPDlVZy6L3S2RCnyGsQoJcWuIq715D7EK3w0UmVF0Vox7z6xG/nBme6esEkvR
BL7KFEggR0CTgvLaT0NgHhmX9sJm5bCgEuBcBP1VHFr2GSF6sU7y3PzUzTXuTImoMHR10qs25cS+
cRlialQYgdrnpdMTOwzda03CvHNEuqkad0voDyCKg5hFmQNvLazqle2QvfK7VrM9fuub+KKLSHPy
GGcpIdjSGl8UqeY19RRLoGHGjY8lh4NdfBBhWh5jA6uwuysbhkwIUMgW5lao8atZQ2X3rZliUjDo
ZzXa5IVl4YqUsHtaOu3w5CfzFdUqwCnnvbfPLC/GoP5ij9GW5EO4hF76qU8nPmsqzryCunZ+Gl+S
Xtj63jgspqx1l1kqrvyM7JVbDyuh5PzVSOFh2PLrlOP1zXYW8neRrKWbgzbQ07MZS3xekIhlosep
d3yFc49pRbkJFelBZ96JKMpX7p4c0pTuWajb27gbwG22TPRV1z8YQc+eHVMG72tYmVRkVLW7kx6e
LuLLCLt/GY3zWU0VW2S0L37tb3XdP4wwjP1pfBIlvoXE/M9T1+8SUGr+lJH0DWFdRkLtiJ+668wp
xIXwNRjuZFyMPWwsXQ/x2gVZ8Vr2plgEA6F+kw8vQPGiJSq9O9nCbZFmD1/Z/GGS0bgMaoBU5J4p
Gh+hl4afB2hOO+TN49e4TvMNhLynwoONWo7Brdc/CDd0LjqLLHJQT/FFUJE3n7Na3/pDdO/kkYd3
jSKLr8LifKQ6OMnYnJUiVGtC8Yqjk/rGaTqu9i1zdbdKwvxZKpLmUj4XRdVvYYd5ZBbWGtm6AnAr
V8KIr2OzujVFexmX3o+wqifowT0KL+VcwJzDX5Kge0WC1cEgo3+tYph+cYUWTBjRYyhhBkE+fZ1a
3WzYQTr3hjHWdyFpuEVnsvNamNoPz1NdOysShOIRJ5t23RV4vJdVhWm8C8aq2fc0SrSqzyZs/10b
pN2ta8CnmOO8vvaCtPmE8FVch3nsnpd9a9xhghH9wF0mu9LeVNzWWVBEl5EI2y1HIJIc4QhGxetm
Z6+Mnzd5NEVPleXKc1VXkMbwSPmm2iC4ylhGCCnAN7fTSG8Fum020CqkLLqnEIz4S1ML56K2VbCu
Ta+7aKO9yzD+Ip/8vsTmojA0Lh9FxsmRlWSfUkxqb3wh4ous91eJVUxLN2vcsy7W1UbFBhBXG+rv
D+WX+At1CdsN2LkvnpNQ8W+1uHPneXuj88a6RPP5IlSgv6cKP9MxyesH6jQ7+Op88wCvSOiKZCWQ
VtwZexuowciD127kNGjRchh3Xk9arhLN+dLCtdpiZwxRdQmcvF07JCpvjDmL8A5L8VKpmkbf4lOH
PXbr4amQZRu3eyF1uwyQMEFLyHW2rsvoBqFwdzMmvpuum9rDqNRtmuZuGJW44ORin6OysFaZI9IJ
iecM12pfr0+dZLtUcxxeiNAJyZHEisrSJBjh7AAspWI/9r7oMRxvorR+0Uph7jLp4dvA4dKC2LHc
6nBykQUW9gBMxyu8T15SzReWDOpPcUdIp4fUfU5rC8dGZkUIcbGYt2FUxviq7MHr5XUgU4xI242N
QS5rmGpfenM0tp3OX7PJWIrJWw2pdynxeVKFlZ0XWDE9xtl4ndHErj98TfIM/dmeLpYN5xaqjZuu
y92V1KFDSFYxKbk/G5ZsW25sAysjJdoYV9iIjEwq1kWlB47amvTKb5OVRLZ/J8uyw1diXjtZ+6mz
NYWDLnj1ln6bsUrMUTdshyT77mEBBbVJZo/ofz+DcO8A7dlk1eYoX3d5dGYXRbiBloOvnFlsag4W
8XMod2Xun/me81inHMMQW9X34zCs0967U9HlQOZzPZOAXFJAs2iLwrh22ggHM4ULsD/e1rgUGs3O
LFPi0AEQaMxAjkVWLltblI+u2GcqMMi1pnO0jeTg5IYTgHgbiPjTEJKwGDzY+OFgXORx8HnGrHIl
K03KcfLyCzl2eDB3pbobQ8wD2LNuOWVe+2702fYanNUG5sr/w9yZNEeKpN36D13KcBwc2Mas0Dyl
lNpgyglnBgdn+vX3iaxuu111v26z3n2L2lROCinC8fe855yn1aLMN7gT3xkq3nlIX+eqnXfUbZ28
6Bfr2/g+9MCdzE3PW5/f++nUEei6mqcE69OdmQE7quF7yrqViu+XuUhv4DAdKql6mHL9dBoAx8gM
7pudaZGuAI6sMHqK/g1yLHxL7oJlH1PGHz94M7wAl5GmaiiujACFsO2k5jnJfsYTNcVJnONzuzxc
hi9Cd86NjIrbOsjWvZ2Sll7Y26B/lT3FUnE23rpDcbP4oHhXS6SuuSyny+I5DlAXgIcuHVNG2NQw
gGNIJwvPRxZtYvxZ2mkjpnn+KEyXURK4XgsEam5j7RY0Gv/UENd7Y3RxKCrIbDPMTH/k7s2zy0kp
suVDvG8V2JXegM5J+SscMCKzUbSt1OoO6gMn8HrfgwbdhDVfZkzje+BnbzRZyBuzgIf403LxX4kH
/1EW+IuA8G9lhv+NjriLG/XfSwev67efxf/vh7v8oT81g1D+wd0vVCGWJ/fiYEMZ+FMzCII/EBKC
wMWm4srYvdQd/lMzCP4I+B+4SnC8uUKE/NI//XDhHyISQRwp+seliwPlvzHEXUwq/88Kq9Ax2Na4
/FMXaxyuoL/ZcwYOikhLaNlVkrHedIbuODvddEzDpdjXvee9TKm0D//yHfofTFsXA9hf/1HFi8YI
yMpQIJv8zQZN9iQOcz/MTspW1Ah0FE9zXRsUemMjigS1k67b20J6vNcdbkWcMLqcxX/l37m8dBV4
SDYXixoaTPj3r2Kap64p3fzEYugqo4098ejESVePO7iqPipvfYlj7/t/fulC/c6p/vXVM/iGHs6x
yBWB+LtVLzOLszhB3xwdaLSvNuhvFtip3Mwp2aOyN5Hzoxosi9tEmeBH1rQYNbrL2BAKaM+bIp+X
72aYJ/8DDrL3xnqunU5Zvkr1Ous6J/ouA9vuhApqc9JB7pXPQaGsd8PqCYxtx/kn26q+G2NjsyO7
ADbhjlUPON7uuv7yOEqEO3PV9YJmuk6ygtvhYuVbTenpNgB0ioOwxCbDz67Lr+oqluU2n6cI0mqK
7HvRwS9SsjukFP+WXvGqYl3/LDBe0+Po+Nu0V1crTFiIhlP6M1ZuAgNElicyMVwh2zQ+emvx0Mb2
IZ70W7EMkNPLwXmELsoBHCbDM3ai7mrBIcTFp+Aqrmr3V+lU9BiO9TOlm+o59UvnlLQXeo0rLihl
/pE8zD3ijHVxDLvl9277XnUrNefasV9FZ76xkX93SknWo1LeMW6ly84oZcO1FMgNrPixDgzlJo0c
EAGjxzOkV5Q9BrJU34YlOnOjjdks8RLVKuqfbaSC79HYtkz98+g+jan/VoW52ceOvJ6D1uaHyVGx
2iOaIBbXrNROtmTReWtt3dz7Ydptl2rsjqJzlp9r1w79FSVbPnOQHUXB4NCm5YOdnb7YukzO95AF
gl9NGQDSUGVXgKDn3nY/ySEAdKiXgR/KonxGqiUChxjZPDzHoZ3Ce42ZJ94ilM08/psa7cAwXhUX
omHVPXnZOpnngB/UfCqLMf1mY6cfb7su7NkP1LF3VviiKFyLQensBz5oEcjThcjgOk/0OZMeDW+d
+aKkBNix7XUKsPyFcL590kVegdxzsC/Qq2k1FD5YdnvtoSVArs0qzdfJxfsY6owiZGozwyev0Eqe
QjgYjE0jRMwDD1HxPZ5D+1qu9eKyoXIotwMnFAnatcbA3YrRlmwJmxwKLZ2+Qt37U7TkKCp+xlI1
qvQa7Hy/gCPE+3giqysMa4BNzSrykHjFYGi/xBC0X3TTPhWDz7Djqbz+CDlaL3jitnQgobe5YCrT
y5NVhPqvyqYW7cs40PBPSfGCeF+VhYFtaIeatcAIHGMbGoyM27F3qLnMI63qwzzkTboXljDQGfSS
fplip45ZvDospqqKQ2VX+iql8CLP8Os02CZg21JQsBwkPkTQnAo9Qg+lj5WlKiN7BiVRuVcunRm8
LrrM7kOwsWBOWLMylVUySvaRm3vDHrsgFFXDTXP5mlut+ptpbOLXWRWyfAb2G5e7LPeil65OJrBk
SnLTYUC8y2s7lzvJzoPvsc4CbzfVJiu+8oGGJJYWXkDRuOxG9MbF0fmmNzqKT1Uh61uqaxlN0pwg
Fod83qtn2zqd+l547oKuUy1zeObpKA1Xa89W17Hr93gqQ1ZiaVhP1c4uq1eSt47F+JIYb/nOhbHV
1yBgsY4RjK1XVDXpwapcBsOtS8frIS+n6Vr2tX5C3ZkCekAjkMA+9jh9oO+m/r7i1Fl2tctOnO9k
BhQIM719XfLAYOXOPfvc10VE1TOOOJcBQxY4IShAqK/50MrkZsqw4eyxQ61P/jxMaF1dgCAz1HPc
3HlzdWnkjr3p3AmwsTtu3uZnjEfO7Fhaw1LqgmA8Ooho627hAPrujr4tjmOm2pfF+KL6wfSr7oJi
7ICPloNB71ZyCvehH46f3pyb6Gxyxp4NTYRNh7AJuLIIqwtccKJVfCdKXLjbeQmr76Es48dGoHbg
BIv1vG2xUAP8C+dPOM/tsFm4TO4dKhGgVOODZZiOnJdArN6DU7uMfdrXcFyjqtKQ9HAhQDBYoKfB
O1a7Zp56uMl9jLCfYv8/j30RmKNJIeo9wqKcm1vRFtN6a5KkAcXWpjrDtJlBJfdUn92Hy1SXR6cL
G7OtF0x4217JvCAOl/v+XWFoXt0E4EweCtSle2doqC5BiCARjwET0hkEyGLaeDNvnB0QBL7VTuNB
mmHMwaU4BHM34QVcknudu+bGjI1JH4Ylg6zVYGI/Gr6QD87N9N4rwRajUpcl2rur/Y0Z+ne/WQE0
VsTGm5TnF0S0oX4HrTojasdDd61GQyU9UmfzkqeyhYVHd9ahsb33tQ7j7rOzeGfYICMw7dewX80R
nlr0NFgQYxdw+kMp3RvPE+auQmoY3+LcgyTtmdbRB2hb9rUAn/SAZQ59G1qfemBAKQTvcB25xwmB
qd51qnf9ozMtVBJ4zrKU7M8t2mUWLPaO5+nl4jOyR7oucDonh65bcBFOqVvHTHGz6YHoJOulg6j8
ETCzAI4s16o+Bpww1HD6pEyvDCkQc+1Gda/PM8RRfnGgqz1CQC7c0onuOrHMT9hSMnMdRabQh2kk
fXzwCx+uVuMPzbFZfBiieSmMuW1AWq0U+psouY65BfZXPQRz7gW+3/xguBtvotxZ5pOlb3LcrQKl
kCf2FO+73oafbTHodrf0aw8qshQrvM0hS37S3O5W1zZr5mgH9DLoD8pYtzsUeZxOHA9i+plDQwRn
5cILOo1j5NidZ7nAblihYVPGVlteTMmU/RRq+lmPSKxjb8fvQxjc6xbltrGR2dOPHX3g4QIvIt4G
X6JpO8PZbUMWYZ6FXB1jFsCjBh5PDOcJb+9JDL2ADNbhSVQ4jlxmcsUj0XVqVJJSt/nNWvbRJ1oy
mS524L88HSfnYtL1VTs1/gn3CUiRAXtL000sUpxB3Mm6GH4q1jRw8brk1YnL4mtKUiEF2CbgX1IU
Fm5DdyxuCFKKH4OuurMjCSq0cceTOpPpwWNB84HZzX3Ng/ZpMpHHwFzgba4S7giTGJ/WGPKYsBeR
orxJpPxoLiavsrp84pwWN3cx9NCBYu+ULwAUcr/HmJwN6RG74LnrR/dk0zTcLcrluj8Oy0lT0HaN
ApnvHeVU2zB28n0GDu6ujKp7rkHNbrggw303ejJDwQ2gn8RRpUDDvPi2w0GwS6LiHIj6WOi0PSzs
ZHZRWZ9shb3OD659CwjY+tN7JH2A1Nk0IPMnLbATjne/6vO9nE18i+HUHnBZjieOh182boojVpKP
HqDxkObJyQ3jL25XxRu15PtZjM09kli1R6M883uS8wIdE+xV8d6knM7ElLwjivs1a+CT0f2hj6tH
LsgsDBz3MaHRF58kmnjVU2SqwCyDgMrPuIjJzQ64+NMW/1+wUFzIF8GmJVPnpIFGk1WQjQX1YHpo
nFt+gsm2UyJ/0qukPa3zAs1xNdHESj0W8Y/JbPko4R8lF3WojcCo07YPXNznfDOMU7UV3mC5+znB
5yD0dO11tXqRHpvhfK31HQ67j2AdgwepywFXh5vs2yYsz1DFHzxpZ6hAyQu7HU6KEdoF093WXcJ3
BLtbY6LqxBQ0fLbCr6+CSh11RbtfEzTBWbJUAn9H1+lYrMdOlxBP9VfPKrGbctQ94x2dAW25TNr3
oSZDDM07hrW8tsfWFHLrecPtOudXQs8ZRlQNPRDVZ2yhFxb0M0mfconY/RFhquwFSdvK0adW2JfW
oIy2/F0owOB6Q7+6UwoSSh+JN24ui7Mp6YjZ19WMmGnCL/kEunsGUh2AADoCPJ8RvYH4DGCasCZx
BxmuadGCreKVhODLSj4h/TbXXuQ/soR5IhAAvn711J2a6uhbMGGynNQSAnXurnmP2heFmkiC5qat
k/pGAwxbpvy2lj48PRaO24Jw8gY/IdCRoVBXAVSfvQSNwcblYGlF2pl1OrixQDRFd8UZUqbT2Y/N
0ff9J8dbjkU21qceoC4oN1xGy1Lp94idx0sqQXrINi7flzr07pA4y3ZPjbd/p7VNIAsjQkGOF48l
9rm9k8yCWie5kuDJYCKJvj466yJ/JDLLvlQZdyn2Q9GNrbETO7FbHBKYLeVY0X0et+2Z+Ma5cXPe
oTKxjy2AzvOk1xc3dnArENn4OgtsecogAbRhQwh7DIcDPu6zD26IFTNSfF2ws2vxFO1DIhjbZkoA
pTWLrj7X1n1e4Hu+WFbjuylCPEg4/QHUqRcTivRpvCxAqoKNNBGIcpdc1P5aZs1uKZIvuWeuOyoN
DkuVhwFOqAnMuMJJjItnUF9TTyW3Kwf4taSHtdgBQkBwjLPbyprsgDXwOPGj2bpTM28aLdmZK7tr
BAjVQjuGhzKu+1XW4p6IFEd9M7C6a5zkmMUFtlvrZ/htBaWkApzpWbDkJXNTU4fPRnh4zNNW3lPN
A3Xch03lSye99pe8Owxzfs3AiXa/zM5LsuZ1sZG2Dr6F4fwYZ0P8SdBh1QyXWA3yO5YGUXchz4LH
s529Eso9N3x4uJCDeZrxtiAUd8FbyI/5FiYUKPZwqGlHaC292mHUb2aZVgeETHvsIgXINkiHlzov
gQYAhCCYcIHQFD4pCW4D65oUT8YqKLUVKMKmi3DzIlsgF1ewBeWoTpWL12sJGAkqAJ/XWuNk7ubh
V3/ZP3u4cSEfJtAK9TDdyAYDZdFl/W2Vqe8WpRlcMwiuwQcZI49ri8mgZCjctKOJ90m8tmc2Et65
rHm79kABSRPUXTUjJkh8a9NIOutZB+Pct+CRcO09+NKNZA9qNNGY52eX8MRTNoxpnO1bwgs+rCPF
6XAB2RgFmdT0Ho5/KA1QODZZF/SWiRlnarqdCKBBR16TjOvzfio9fUkCwXL7FsWJHWELOmXgp7t5
HrTa+86q2ujgSgREHuZ9M2l5yIcUL+B3MYk0fvD77pWlQz/uMy8L8JTlK78rup1c15L5dIPRWHy8
pKk3Jc4LPG+U2Tdj+I5/16vMZ8FyKqhPcxv2argQJEzEBSkzdQYrk/SUnI/rGghiF6OSVQT/12JS
XLHF9RSJnLEK9zKHXruOLpYNpsRZOgf92wafY5ZWh0aUzUfatzSrd753kHAl2d+UJjrgdhVQd0Ei
9H7ab9vEHOPK+85Dd9jGZDmeTUd73KYhs7v3M2c5gB2bMOtVFbfo5lfTjmwxSr6nfdi9Yn/crxHG
2kk194bWt7yjDTkHybH1Ozyc45qDH2sA93acASzWXPmVAI3ZdzNvzQ77+MYNOnsy5OaxGItRXCr1
p8s05r5XQV+d+SiaQ6pJCmSycm5p/WBmtNi8m4ntE4ieaDM0Lmu4KXC6XTyoa9qFM/JgncvniYAr
xHKeJIMaHjPbS15OP7dv0Zo3sMAHk8pNP4O+TdqO2WkWTn4f10vxVThJvh0SVRw6P2w6NnJU7VIP
T7hh53qC92tKtqXcOSiWFN2nPorE0mnm3xUr44xjJeQuIeKWoIqO9THIvJRd4BLKNzxISY4jpNBn
jx8tW0SQmH5E3SO78fLVxbW6ybSZb7p+UgDblru594urwZqfXaXY8ngEe8x48CtSRfgU93peuitZ
9xPwiFyTeWrWR3+dklPTm/S+Tszw6mj2cKbkrlGu+q4QTB2Ybppfgrxeseknr78xwyhuHAdUTUaO
xhFxsOs5hg5TqW+nqHIORsidEW59LnVZHuORqy09IuAjMhsgZUHvCZ/cYAow+FB/kNKG/dzJWX3i
7+9gd5byqh8VPb9TKo61ctj2Zt5bK+P2Slgcvciwrwp72BKQg7p4Oc3RzbtHOfU85u0qb9x1/IW5
s94OQ9pcDaHfUVgJzN7H/5LXYn5spjTaZnzU73XWqausiL1jSz85YUXsZPMplNK5Zcmb2B3rXGpc
p3Agpsi74g2JJtmT3u1OTlVXW+27LO+JWeAqDpMX7oo5vryMN73nNA/d6D0p3x33pSiqxyb2Qi48
yXwGgy4IGzYZoEZVtTs2Q9Uhk1m6DQGNE2O7RH0cKNwpCqcOb5Um38Rde03OHlywY+kDztz7F2Tx
lNjsJi16BwhVHjy3II/t1u1zXt9oDOBnnH1kRMavbhC2X9aCPxLkMR698HfyKJhoo3PAeVSW+7CJ
x+6ZAKnZTAs1+nHGGgtZQ5gN5wEwELz4R1/T75FPQhwqKLCt6g4mHoZv1vWXzYRYe8ptw3DgVCue
s2TCee13P3JGjOvcppDN3EAfBxg+d76AkWqHpDw48crhXyz2jYn9kqbSf2arlt9BKwG50D0RRyGA
lc0aWzVi8j4J2/5uYcS+ifn6X9A25n3AhP8xKETJbZDOX4K6oMO9sAMzUlfSzT5jCKq17vbOAA9e
oESPkzDnhChKso0JbH1Z3HrluxuCHy5B1AN08Y/93HVnkQCzGigdeB16hl/KwsUPbzW/0p5LMmpx
HeyapBqfCeg8LW5qtgBclt0CVOU2aVZ5NQ3OJR7EVaKeEmS9JT1kviz3ee6/s3AA27l2amMWLvls
xC33OJ7AUZaEx64ZvZuqH9ZTMkfRzqsHdtpr3VwZ+gIOFenO+xn/G74irHQIdfEXqtOyu9AEP+2c
1A8y88tjqATXEO7a31tiQIdSOuZuLGc2kG4PcbCGjkmwKD15bEMep2R4R4mCnu0QbuRWF0Tp2Sda
t3HJC+yS2iA9mPopoGvpikYREnsCJBDZ6YmQKmNPwuDT8vGuo6F7GpzZpQM3rPdz1ulTX1TEp9bh
a+WZ+SquIn2DRhrtylbLK/z+7YNrE8DvXRzAOurC4uBUpNaWcCq2AbVPm6kIseVF1shvygucY2VE
qjdNI0HKUZHQ/0CKWr8XRaDOhOp4eFc8FsRCJrnXPdxspZz7vHHGK4f9/p2LfAVREvfrCzJAffDY
NGxX3cJgNBhBxcU3VU3YIyv/RFwxusv0dMuyNt5iBTph/Vuuhq6fH/Ikw9C2JOlb9DssaZqITS4d
fy2mTqoIHgl71VxIS47TZgEgPXf9FT7Jm272npGt6y28+Fe6wMODrvnuTN58t1jXngrbHQ3GgCcG
4UcylryjdbBiMUWC6m81WMNvnUdRAgE6QWpG1l5fHFQY5wf+uPuBgkDec/md/eQS0p7Q+MOrzk0c
/K4xS+uF2zoIWxThs2ryOr0KfqdIi5g2R4I5yJ9t+oOLxfJpg5hnlnvZMsWBV4EiV/vSzm9jXjGJ
U6gdlv2WtaMCTJi3N40MSswEPqmVPuAivGD93Cy/k6xwLJ30EMaa1KwIGXG8TmwBnVIG57nfvDSr
D2BCwp+LrHqexc28Q9Ss77DQeC8JcdtzaBOmp1xmOe4zJ3hM+mjdFnUGlwWljVX72HCF4y5At85o
roqID2bQ6kvgOV+e69Zredus4rEJ5mHfhw4P4KzBnUnKBvvc4g/5E2v5qNyl2cTUOuTDCegHgZ14
YqU1C1TS0vWbhxkrxpvg+bbxUJMvwW3DJd1qua/6Md0PgpISJGb9gv5iD9jo+u3kyOQ6WxjBeiym
b4nL8c5CKT4vpec9LbUbPF0Uo0f0neDs5X13Xn7nkDFO2lOYYWcuo9h/HHmqvUBvJS1dQSTB17q0
gKNZf5RTPj95sffRq7r4StsH4ebpd9BZYJXium4W8bGqSwpaZzWPFb4ihpUhWD6G0axvosC/IcYW
uny1mur7ojJ2b2MU8f5gPI1Iu6O+9fLEjB2hUDcZVjnM5TeiLbtzLvzxpshl8pbMpQXWULs7IuIh
gxPclJfBhs0xziHoEiPi84Mks00rLN6bAn8S8nD4O+VdKWIvn6RlaEqNsLoupLfq32lwok9oTKDF
CMbxqZd+O6B3NnY9Zr/T5O7vZHmFGphsDaPyLzsPDDdbbtNob5EbDfggI3/EgNIWy6ZbPUdcUwiP
UwoqOOzP37l19mkKZGaKNX1vhWmfF9uvpzLGJkw0DRqrkWF+UAgpd8vU1R+ypV5hw/OXk2mWnXff
FWTgJxOOOxU18hDPxrsLPcv1nyQOEvvvIH13ydRPjmExwO7FI3ScC7Mr3XA8gwE/DknjuPuhnYef
UR0TyCdji6yLMf7FFB7X2PyirXsk8CbfPcZN9zy6GbZVTLX9ou/yC7t4jJ9ay9qSROpOr/VLZsKP
2Hyu9MfcDlN3imhcAAvNO3w3zP41Z+MWZbs4D+CugnlkpbCiALPnPUbooSh7+XkKE7VJy+Rmydk+
qzRg5rXXvOBNQO5sp+hSMV63HHJ3aQ5qnYatbcCrq8s2p/E3cV5j4K7ZYSSEyQd9l7bNwc4rx6Sd
5Wm03tMMi5TMDvB0aqBg0hvQrn3+tYqh6hSKR0UWAJIl0SjQKk4Rmn9a6WtnbO2B0Cy/zn9xi8zN
KhmTmNz4uHAzTX3O5HSXQoxk2kvKVZ5DpsB9rud7F99jEsFhjfmM7MaCoOzU3mWuvRuTEOysxSkI
Am1lksCtqfNHQlVbM9orL8hvyzGIdhdOB17IbdfOxcksbviANRJrkB13idcSwCq/ySi6DxYPhVLd
AVPH7pqGv2SOccH6kf9UECh/rBb3tq3m72VqJky1yCMT3+1WhseqBQ3cRQR+I2oDwJCIC7kXHDvp
gAubVmXX2aWjgsmd1FGpQ4J1Vt+msQYH30lWGPXUYv3sykOF7JeuhKgrjrctEQkK/pHeC+e2qPPH
SqK+EAK5FHIyrmVc6Ldp6lZbr8E1iS3yje/PaRk1UVD5JmPd6q3vd+G14Qg5cuNLeKawfcrnObuN
JjO98UEA0SZqKkn6kXfo6s/sNwY1zXhag0vDrpj5KJZRykd5kffMrxSK5f7C1geZlqKM9ndpRlgI
/HFcbNB8RUzosslxU2C7Y8xLPp228vYXfWLDivvD+lb+upxfW+tWxXesYZ45Fy21D7x07mEPOic4
fZuwGJsRFicFYtefGOymzlP+fVguDdc3k2H3Ldx44XJnVXVx+XN4nfsal/INOyI8jGkwur8s5+nm
/wyVO2cRPYQnjfuv/Op59XhIgm5o3/+zE8X7azMP/pcoDtAUA5RPdm/u3xvzaeKJTePq9CSHWD+W
fjk8TaJjeHIZJ+bdHNVuuBH0xrAvshYNusMBADViiJOvtW2Ik8vad7aJU5bhcfaDYHoi5tgSe5jQ
MTb0Trnl3oBzyfcjyUzBPF9nFifC3N1IVfOXLD66kpUj7hCIaWLf8tP/R//Qf2VM+7d2s7+Y0v6j
fe1/ozEtoD/t3xvTvmQ/h/qz+tcsm3f5E3+60oQbE1gjeBb7JMb+taVNuN4fNFpFF4eZ9CJxAbn9
w5VG/I3afUY3/Gcu9YIhbrJ/uNKiPwLlEXIj6fbPZNw/03b/MIT9WZz3P9e0eVjc/uIRC5l2VBBc
GqMEsTlP/L2oNMQN2yd0I5zaUqczRGwU4PW1aWXe3vbjEkz3Fluk+TK1/Szvqg6Or8/OpNA0eMwo
wwS01JCG4ig5W+JrFHjzoyWNUD2OWMT1OWG5vXyE5GyduziaunCnE5OD/Iq9dKhvxknGQoDpKZtv
bpbHdo+Hf3YpV2HC2dWB2+Kpac1c7d18TdJzFNXtQ5SMFR0RvTMdEX+MoMemnL91JFifAwUmmmT9
6Ey/bIarb09fSYWIGKIh3g8DHXL0oSg/Qb/lpb6Lpg3H11ZCFaF/I6t6UI0YICKc0iVZgazk4UEv
Pqb8/sUFH9ZemdinTYKPbvelI3wbnBqZrYoL1pi0VF0Qc7vSWjXVkYWPfmaBWydXI+GX7BhOXoQ2
H13aHpBQ2bzmych6ljOQI+hIKKWfv1mRhiTjq24lWD6zKKRCiAo5/OeF7xDvAvTtj94UoenIaDyG
OKabvUuKNdgu9eyW2M+LRiAJuKv/NHqqFfteT+GbX3t6vfYhkQCYJ1uELi9cB6d9I8d2V2mj063V
BOrIIflG4yaKALnX1PUwhidTzDd5bDk12slofTPkVYjGArqP2BZRW+7uzeIAw83N6DTnSpUWd1ZD
KGTfRCHQz5YoMpz6LAmYP0pHLNuoov91EzGiXEbBoRmImKztTzdAiL6ac+A8qOleSxdOy+7tmMuF
KOU2kZ740fTCzQ9CFHGy80KaCXhUNYTf0A2m+Wrl9yR71Nulok0Ex8l2rFPyakBku2kL3FZ/puO4
XOYDb/0k8+CT1GwLnNTNbDKcF+usv2R4iiOKSujNOrgqWatrTTbzpht9bPM9iN5vgvOZ/KK8OLcb
XeX6w+cmyrs1D+H/WtHn2SZaE9sczKyaZ91rSwt43M71j85PRf8zr5uquWLQSdeDcFjIn2tsPv6Z
wJ1LxUUYcEfUIHg2nvHdnJS67wz7mMPhOynHhhtvJ+Yw4ClAKhogsutPX/zJT6Jreo/Y57txvH4m
clyp+/E6TXKPemd5LWu08MOwjBhWstLPxM26ptNyj/7kEhMzDEUPlQy0cA+KGqjF2eGsGJtHelew
GOq4Qin1Mp+yBrLYYj1Jj+YGd+NTEbMGG4VtIY42TZjm1B3qRqtLTwpi/o1EjURVUeNlz1COmlBh
1JdV84L5hJLrTc+XRDtaFg2igiHlz9W5NkxaRdf00UviBymXEZGtnATFnPYWv0LgiZ0sHd1u625B
hr24gZprrGbRc5Fb622XonPYHK5tg61pNsJ7Rm73P+u1xHIx9Cv6iBxcGzzj+XPrLwuGt1sI8cF6
Va1OO12N2dqeYiITTJArAuPRug7RyDJJ52nbx2MWScRCG5gfLAtg9ql5cUkhqQnXJuuOKt0SLBrE
bi2GKrmZTZWu+8xXRXXm/oR1nSOXSqVcBhVBzqHBlyRLmbqHpPGai4ltzPNLbn7Bt4IFCKq9W5r4
mK+No15spxazWe04VOwwZlnuIsqDX9YxiVbsdk3lnz1ZldOO7OtCn5M7+fBeu9zodxMt4NfV6Lnl
KfQ0eQU2bPJnhzzIULc2RLBctyV4UK2wlrIsGUgISZdlf0j9Fds6p2I2oMuB8ttKIHYdxnIhIKFK
wTotDWzV7B2xyk9NTlrsfBMvJT3PuBS3jRe3H5IWh4HOiLX+jE290BVF71T+uOCYBVa0gD2h7SAc
XkscFDBoKcATYXIbxAthOeW5euNOUAyi3M+2hRe/VnS8s7Ajz2WzBYtOT83UMD5Z3V6luBHPBdtM
NXUsFMza4x5q9hHKwsF09X7Nui/CtQTxnASpvVp4Z6ofAsHv3gtqaoo1wOsIe817N4cF0nHmcBCz
B9QFxQ8BSZ4ddJAvuQNzPF+ZmvZJXV/Iw6hiv3IK9Hfczz+Wen2/BAnDAG/YJsMj+Zyz6thoOS3s
9ptyj1y6CQP1mNX1V5YwWMJyauuxAhS7wJE/6EwhZOaGtwuDZVoqe+OTXKCqaCFt1HXjxjHVbTLz
A3bm7J37JjtTnIJbKtTSYx0Gz2E3RRhfQxKt8jgXUbIp4v6tU+NdGto9SrkiahJunCCZT6z2vL0G
MLu1UbrjQV6cqeA89lwOTnR4sdmtpbtxLtYKE7FETqcHLwvLDSuyG6wMjIbrUP8i881v8M0RnD1h
YkoDP5rGyX5WHeOiw9tiu0L8yRbvO9Uq15RoeQ+j7XpBAHYFO0T0nWqs5YqkRrBZ3WC/DlRZCJsm
uzjq0cQSnhqd7rf/l7ozWY4cybLsr+QHNKoVCsW0hc1mnEmnk9xAnE4noJgBxfz1dSwqU6SypKpb
cte9cQkJjyBhMEBV33v3nlu45cUGhrd1GR9Q6TrVZuDEf1oZ0l+SQFgNLdC5YbhkkF/IRV0MJEIc
7JNh7NO6kE4qvmwB6GvEbUdC+JnuIbgbbx0PoM3OiJ62wInQXvTLwZmNdTv7a3Ycl3xrRn4bqstL
jf7+VA7W+tRmdLnGDvOWvdS7OYOnMjAuiIxRl8VZ59emtNBkOWJFbcLaVJFKdQpiyoCMExeDqhFX
uNvl37Hb6V3Ago9tYXpXk1/fJPHo/ohx4J0aG2nBmF/RQBDa/ngj4BcEcHPzhvq1+vIqyKe0yINx
Z63yObTX/jAKimCFOuEnN1h/GpBSW1QCDEMr+eROTPOLcuKo4HeX0kJ1xYvOhkzWBo5wxlAzveI5
6fNzlfQXwHdulIxJfhJNSjg8ndFf8VSvPteQ82HbVjh/aOe7G1FjMy2HtrisClUtVtvswogBAE1g
yHQN0n2Nb2CDPkXvafEhBF7NH0QYMBRtpp0sQyEjyMUgX43RJ0H8bBnv0ox05yhZ9K3onHc9AG1C
nSdpUtj+SYFmqFHFy/mxxZDA46hnFEgp3mkEK2iggJ3t0Gfh4DJUv3jDfmGf8z8KpGTW3LXRGkg2
In9uaA6iAWH68RqMCn5q9slUBsBI7FMQd/O9SUV9HrrwNKdAJ+mH1Pjh1IN203tIis02aUEz0hoJ
fwBW0kfkfmY3CzBsNOBCNj/veyw8iAZO2mLq8hJmBO19yFh+FxT0vh213PAq0/ygZRJ071VgD5Gg
/bQp+ek7l7NBlBCzuZmt+bsJ3DNrIc4xCuxW18PWKDSRvnte2+R5XJ34iPdsjeIa1mHcnRM13rna
6z6gfqkvGnS/JrGshxmhRVA4x9DT6xYJ8K6GIfrRAFeOHKzlreeBL5SzIqirQAdt+bEbydFuucBc
bgKEaawX8Wldhm5PtpfZcDTGhJjjVBMwNaLOcW4r+IebPBjCqKgYIpfiV99aL4AorJMztL+GMgne
pCrGi8rWh7zonBs3cR/NQgg7iIGTH1becfJZZGXmm4NwpLtpwnDZ2UkTmFtFhsTNMPj3gCY1qVAl
ygHhDe5jTVca34JW7EGN2fp+W/JKazxeVv2S1Mh1NpUwyZYK/r5Z5+Tg0Yo4sgvkeJjjo900e4pn
F7DWuvwsHTQBjTVsynzsXhK6Ml8iLoZtTgvuYtoQBEDAx3yPcd7p3rxPhbkQRtJw7/V8Fip2dnE8
zru1APdUyjHINyHzkiPYgBihnZLJT5PHP9hPn3THqK5f4UNxyvRmjnh4jRFCV6zWeUfrzGAwdFB5
bdkkT7Up31ifgvPSlAMxyfN37YqjPSBdjRGpPi+J5bww37RPnkayGQVaeut+ENhuZ9P+qDEbMPjK
gnsnm8PbwEnDXzDdQnAgWj9ayrMMklzg2LuRPvrDrIR1NzIK2IaheECl1LGqKfGIEPFNZWUQ8dF2
HuqtvQw470mmBscllohXuuDCEe8TFxdEfUT58phkDsLa9b614pc8VK9hVzwnOox/0qydpkM4dfNv
li80ulaLBRzpxRIrEJUd684tpxhseQxq6tmyX3Nc6WhZ1uQlCL0Y/obEnTFBCFia8XmM9X5aJIPV
xGS8hgN2iv1IQ7TN7K9qdI6e03/4pe+8B4JVNVeDDyNyGG8aXPEURGnb3pdK2Jw4gmWX65nOJxyk
j3ZFbsp0M2RoGqSnZA6S3/2C5xPddHIc1ul3nKjy0sbXzpTDmfEDp7e1Fap/hgjcbSuMIkxFqqfF
ax4zBHRUUuhcyOCMXOCME01J4JsgL33zUrX9jZOM9xmqRM5hjfmhbVfe57ZvbevEeS6RYUWDGTfy
mqrOhxOHPNQvoXe1hzZ2wKhfZDuTVSDu6tz3vEMOUPEgCrPPBnq3Kz5OW8v24LXoy5L2+qrP/Wef
6xfUrdaOecatKzkPB36Q/ulGjzG/qaBJXVtwi5cviH11PP+eF9ffpfkiqe9jxQMw6eIzN3bzBkeM
qqwUJDGW02cyZO4lk4C2N4g5i8MYM0otSPalgAP2yTY3Z/dD37OXjPEUaa+vb3vFBKI3/fvMUeig
fedtWqs9Vv0Rha4vcEbYKckTAF6l/RGWebNtA/pn5FcyNgT7KYp3AkH49UE0xtkjsK4HXYFup/n4
5hYjrjiBz7faZl354vW4aZiXhkACKG598h1btMnnpWfhL5a8OoAyns/anom3oZJ+ntoRc3Iigo6u
eELSuIf5izTfiXotn9opasL1IlCKMyCdw01dVPeJS0a5Z5/conX7bTWbE571lglo8DlWpnxmoMJl
5wpuX28uNszJ1c9/Mk3aoeV8xcnzbahvI4bI6C4ScfZADLE8AT4sM7vazAb9g2+HNBC5smxiDrXz
tT8Sx8P7jEmlNssto5/TVY71XpoZXSEtaDfuH0TN2k4i2VGh+nuyjMvUDfYlj6NJ9cFKgzEKMAxt
2j5dv2Pwv3u+vnPYZd4mb8FParkQmeYwTvEYV9wYdyrfVNkfyn5iSZXO/eJZR/yJTMMMUdfcxP0S
VjTar5Vga8M73nhazLfMldK7tqPV4Fb2MemqDZyQd6PX7uwUmXCjohnPre7qbRN6jb+1Zw9UDs6n
306enCGD/NaC09uYsC/5c3dlHWAKvcQNWn7IaZH27XgDVJeDBDjzrfDzaZubxb3P+7b5HVo5gqVe
T79qHHAXFWAzUnzXceQnjLM3tNfKPeCwFEGH5w6XcmEnZqe/W1LTomkPCnQDXZgfaG9lpxIz9alS
qWG8jwtJQTDDUUHZj9Yov7SDrH9LVd9k3kJpj7FzC3TukiVJv41pW92VCVWTnukBZzDnP2MmtfS8
Bu9Nc1RFl+JP5xld2g2egNsu64oPj2UHIVN1l6CdYvBiid8Dz+2RNeh1TArzR6ol3gHTGzahBe6k
g2nwVjgL0UszCLjANa+YESjzF+KLsw4VZR8SIUgX8NAuSIC9VPiPUnNw8gA/b+HJlTf0DksmbvxR
SFRhwmduh0fugxf9rWiS7yar32O2PqJokAu+VF3OMiXUnsHfk6+b5Uxpy4qYfPpMWx/mys53vShP
qZ9TmV4DxS29Ae7zrUvGAdCggBAnxXo/lXWNx8RPblBtLi1C3WRFEYCaFceWeqGTF25HE9+oTKV7
pnjDxnLRjLSqQ9TnNT86vDwHiJ/hljjd5BkCKu351smhwQxKutEoY2tL6IlHCQuVwt9WTKOtqHRl
cpl6uW6Kpq5/Ot0oH2q6HDuEQDc2DaKbIF3N2WVwukN72u2KsKj3gJy7u9nt5d2iOliojA6ZaGOW
0IT2zt3inxPf/zOIAqhUS4Umx5yRMtEzSbw8FgEOTBJwgu3UoSjr0DoAOOYrBmkHODJU+EVpTMPH
y6yVx3vhCG5GQ0pLkyTqNCP1fkqJA3qSqR8rRnoO05p8afC2OVa2b5YGh8laeHN/ZPw98+Xro2qy
nigySfeRvVPWpypAKTrnKaFhSVdbe5UEW/TqS7bPkjj4yOO6PSY+JosZ1Tt6vVxs/CD7uXjTbwIR
xEulphyD/TqHXwPmMnfnlXl258r1A8DIU5Uv6q3MiUHngPjDk621Y5aoH5I+ploCfBt7eI5AECpY
kh99AqF46DDsyxy0pQP3cPSHk5o6Dt28GuSCuNNOcviMEc4jZ8OF7EXh0H47HCDuLagPd5xp1YMF
o+0laMo/GtEhrTF/dqMOxuWp1dV6V0+2W23IQaaiWb1TYOTwVPcTTAFki7R8IFg2ofvd18UxM8i6
q7n69Eb1RNRmcQdR8K7u0vlEkZYAcXRZ5Oba/ZOoaT2apMixn4iLhhBMj9nZFyvjUIq0U8C32dZV
stNVn70MflZ1EV6tFIyX75/7KneDzRrO+sH3GLNFDoLNo2OWyo3cVg1fvmdiuaH48eDG0jbwJI/k
yR+y/HEMZpijGDMYJ2s7nDd1ZmVTtC51+UBiMmZkPVTyW+NNfmezKByMdC2DwKAcT25lANbzFu9X
vy6w8dgaQ3fr7kB1I9CWUm+RHOXpdkEmzmvlFEl97GqbpaSNeRdAR1CKbKRLCeE0abGt8HbOmxJj
NVixYWoeZ9XVl7Sig5rXuFe0UHR7+6Kxdt2s2ZjypuRkGmcSrpCNeF3V3YgbCeFalPtL6e7sdvBe
SpnBfU69BXtLrfU4RWPuon9NEJPP+2LIkoexN69wV9uLdqzfQTnD+FgUjJuxs3ikOVFZD8zYlNqk
zew8A6UTr5D/hz/StvUYydh0vCHpiOq9Nm73JhtRIcYqoBWDNV+vp3ebp5RFL4Mv53qXnALi6jNd
H4Eq6pXpasoRKYE7++THMn7zxHJnSQXU3tMNRjSsUsxV2JPqMAsYQAPcAMzE81zRcasjM5li3BqZ
ilMLJQUrg2/uyMTZVrFo3kYZLJrhtqADposkB5VhJUTSLXP2lMcDvayxHfeQVi8KpdcH5UZ4rFtR
3hHeehewe+zCsZGXruZJFLl4Kdvgti/0xUJ5xpMINs1qn9BUmh1vOE6YSqkf61It/FH2R8ufL0yr
8Ze7NSEadJMTb7C+MlH/zFxDgopF85Xz8+/rUQl1AZMFiNvtjBPFl4ZZ5pgndpTjekaSvuLWWWaV
7lJKn2PueHmLf7g5yhk9hKRLQwRwHdy0DuLOK9qAIGmQtrsqDE/WZHGuCJIg/KnD8L2bk3PbdO3x
6urkjfCKbVpIWO8DHUHw4chlh4oOhEeZjciNES2cl7EmPSK/W0uzA9l7lpUzbvFspxvTYwRVPefP
LFxuvZj5R9w8w95CiuzJao/3tTtiJngGhvSmDD3S0eZwXzLL4o1S+hFpzUubgW1SttTvqa9pY3hr
QaQREZxhk8fc5SpOHiwBtgF1X9W9xP3qI9laQ1yhLbZmRCTZaj2p0QXvX0zpyemm/lF1+Uw9UHgj
z1ezwGyGU7B3ECYQk5efkBuCJnIZJWPpXYLIxy5ybIPGxIfFLugmk5swfeXCw+uEvhaDJdLMkRYA
Or+KRk0l8wjlnOPvWH/MiCwI7KVcYvPTynpD7IVegls19tdBUoLX2UKP40eTcPWelh+/xO/CPZOu
TGygFZAbQuoDYS8NOCBAeBMlvawuJLdX9P48yWdwafFWSM1ZljdeXyXj3iWzOAZ8VR2awO+xQgb2
x4CnVcJqEfVr6ij51hDbdQsErsi2gvbr0fQkLUR9hREOPbf+YRKEc5vMzOKXa6bfgwUhcAg7Njja
ahalYGnK/pNsB3Yeb3LUemDrC0AQcai7DzKionctFv7d0gR6gxYM9vTsZCYHZNfZD0Vu4vQk+zXb
GM3JXAf1iTtnHjsxzT8zO1QJ51qj8YU1cp91DWfGFl/LxZMhjVLHcqtPNFrDA1epJxqxLPVR5UPD
hY6bkxDjoyCyYfNtaANuB+lNl8XQ5ERhljqI9sMQ4UQm022qVzy0TpetR4+flUdDtmrQheknddx5
8PIrHMGgJcypFAYgmoJmn6r9K30Anpsl4f6gk5dHXAb1/eQqbGHAqPBvw7wX0biM1ltsx/ktcEn3
e858/zbM53bPkVD+GdiOLzweG5Df9k0TDEFwFVLd9d2AJlJMw4tvIXULbHidcAHoDuoFPf+szA8a
ylD8mlCKCwvwZhUoU0mijX8Ow8pIc+39/tmy2vgrETni9b4rrOvrTKgJ4TeCn0dI3WJdrMHGicY5
MvgUiDLjs+d4sVWCQ276ZmdVxWg2aCzy9TzO0/jQzYZxVUiWSiSyYt7pfKofFd2MzzTvTklQcpfp
fUVuOrpPSVy5t6mnT8D1/Ufjh9OmmFBlhIyKyM81NvEGbe1yLbMlFB5pOEqAKTbd4i5fFaRxd09a
8HyTMX0nLaoEUphCq/hRVGX+Cdi6g6yELhN9iPujoFXEfaqfBS7k89Cvh9j3ryLAhr0Ala3F8Gp0
zFPggkAQDKTv6JhDBJBkyFrZT2yQYr8o7LqRaDpim3nHdwBegVZeSZ8+h4MdBfQbWuMQs5ozQpmd
GHuIUu+AlsI4aUbipKy2A2dZV8GPvJme8mqRKLo7fZdX4ibLxNaFlrLzjHsKbDQA4/yQW0bTYk2C
h3g2PwM/E7c5c+mNqdSXYEQXlWbx/0y1fA/mqmdD6n6Fy/RSivbNdrMa7hRjBdvUdHyt0kZYrkBJ
6aJVcDwRqDcD74pgq9oVlL+7pnDBZUyZRTPEvYZahBAzWPmfcSFbu7XNVyqdHLQUo/B3W1FTAYV4
rUva/mu/yjsUM+m2a43qItJgOCIvdt/iY6T1jWJ1UVYDha++pnXAmqXRl7X3wF7eM1O5JwQeIzJX
nIz0gJvBF+hN2YM29H7p/tWzTaOwz4ThUOI5P6y1utSOAUeGlxpsDWAX+r3micKQsedUDc6PocNL
Twvqu2ITdW7R8dGstoSAyFU6WfZRt5L57YhkOQsI4upWxXE7i2Pv3LcL839esaNtJRVI/NhmrF47
Di2j3kUwDHDVR0VW5/MVl08Xz+dt43TJCaPrpufMFgFjrx7JANlDz7IrqRDTgQctruhKMb3sX+3A
yjDMmMrhMzT1ybIGdHOEL8sJtqKeONqwmThvPeTmbbPQ9AhcH8Cvst462w5f08Ri7RL0vDzMvCBm
nMyaNstCA7Pz3F2e4F1jKUuYIpEqBQIMjxMOoGgdm+yBpkfOeUnuEvzoI2v8xstGd8/hHYntwN7L
kP7e1U28hR/VbXU8ym3nzITGa/0RAPrZg711MUAGrANhx5rkqvgnu4x7X5Zru1FenLw7s+zeHI/e
uW95ETZhd0NZJW5hh0j4bSUMTAb39CP96slIt99zH+zT2rnxG376+VyPts/MIH4uY/ktZ4KALXUc
/JGmUizLb4Z5JoimwUw3GsfHo0e9y3BKwSOyi/UOCcZN18TxVodBcSIcKOIpSJ56kQ8LN2IY9itc
p/s5GDO9bTES8yqJuP6hpKORMefe/TgMr4VU+bMALYQxeB5L/oaCconSVMXqsR2a7gbbObVagEBt
RBieBM7edfvR35raQ6yg7bbwdwvFVcHAkPirDW2NlLoi71DddMnaPw80T2xcenN+5wrCd6Jqwpge
mbqG6t6Nhg0AhTk066UpEnkTV6pXL5R6TUJDagZPR7rRQKIfZCeLTaByypc2XmzEKUXfswB6BJod
ZjwRRBmRkbMZRRBkXHAzTbTJZ3oCMX6zgKQpe/103B5xorcK5tXVinyHzoGZ3I1tkZd0Ye65EnpE
gMal0TbC+LWQiE3V6raIgHn9drrzCgVex7fuGkRIxVYhdsZt7pgEU2aSlz9IOtMgWerAuRtdxJnW
ImgmTgEguNhJu1fyGGkQQ4kAfh0PyDiTDokACQHOe+M1VXkTJrE4GX+OyRwjGBVdFLqKn4z1jQL+
PSx/Emdy7lsCNYtNXmrOFo0a1vZhRNN+ajATIrxdBGbijNyP5kbYfaePToZmmPrJaj8rBGgzXjJi
FMC1WmiLggZVCOIXDJtEHGGD3HXCZoPrOMx/ah/ZUlT2JWodBwvRqaH5cKWwDiPKAwZhiHUYhYUR
hSs5TWa8ElWDxg/f7AmLCZ1FZt9bBqf1m+ny4aYP4I6wAZUrWgE2iHgPnBIqH47j9h38JO/akk9f
XEVLf5I15jpJC6t2k/zlugoGso5YlWvVbm0Vc+gmqcXoXe+ncIlJZHHza0/U/rIRbLTnLljrkQvk
q44aJNFYRJLJKw9LHszJhaeaYlug8MCsYrfBXVOmbXbsbF+ykASB5Z1xHE7zri1tTkpJhn9j11Ry
cR+zouNw7dIm+CbvcH5JBoe0Dk7XqK7rqW1vF1nL4thAu30aHKcKjmsgDNVoJ7slYvDb/2aF629I
EEEL4Is4Rd+Z+A3j8RInhbIZ80Yjltbv1hFS/RJ4YzSL8exN+3aiONsUkpjJExo4vB7FkBJ5h2Su
2AzZ7GnAyRSwM7X5W+gnMmVVLCePSAqk9RGi7rnhJg0O9kvcHXhDRZdRJdl4RO4mhHY3aOrq8Mi9
Rzy0QpQxB+Yr6MAlmZEpM0Dgur/odaU5U9DK7p+WSfXhjkJ9ZIBal2n6HNszPpB17Er3d5Wz7D6Z
SdMRRcmTNt2vNpRa0oCMrZQpgVqrR4wurND4dQN739tEFe7cbli6TexOTNzAamsOyrIX+v4/aTP/
GyTeP3P4fG6jg9FIIkH2iMvEN4Ec8vevJ8aipNja/0ulqiQCrV5O7kWfWfzj/4Dd/Usy2P+jwPWf
pLD/o2D2/0EZLBMkwd38n4Ww99CK6/FvJxyrQ/O3//23XV93dT/87WSKX9XXf9bH/v1H/V0hq4J/
CzBTIj1F8g6pD/30f3AbbeUR24Cc0kOaes1t+E9ZD3AboZL71IOOskmlBX34d4WsUv+mUH37oeOE
7l+C63+F2+gF/0UgGzoAG7kAXwh2EiXlf0nZbZayoq9ZeD869zoghB/q4UjfdOQT3dZrKHcAyr5T
UF04l/y71S7XfUy3txcgDbQ93g7por44/7C06zUsNnMvMe3J9tEYsgXLJZhPTCP6J1pY1QGXoXsv
stK9L/DDR0zTb8yYpxHIGrNdhyXZwXdaLsMa/y6E8+g3hDiWVftWplRLEo/+1hfJF124BFlAHERh
0DyXS3LCYvpuj85j0yh9hPkEe6IamQ8xKub85jwmRfY51MVHDHcmWgJePjEFL5xlkGJdMxOY+SBs
K1aBsoKzR7hkHwAVXmWb/JBp+VFTjtJ2CU6ytH6lVxXGUHwPtH4JY1B3sL730nK6E8VLFznS/Fy6
hvl919hvZZt/ajt4MYs6Ivi3WJ755bOhXlHWWQy+tXOqxomyK6p6MOR/Un1t45ZoBRum8kbba3UQ
SFP3Q8rVZTZT/nkWr/E17bYo45fBK3BIWRD7K4eb1VYFCOxGbPtQvArsVYdlNFe1jt3v8NL1u0ll
X76FOKgQfG4BJOs+ho+5if2JLqBbPZgVi+TSc/AVZZ1+Af0CkK+r4aiYKnxMDec9UJEpQ/VxeCjG
ImWrbtQ2qa1tYzclBy9EeeHA7AYbtzqH/doB2EbLZsig2NnkgRBqwO/3V9F8kgtiv5FscJ1OJZjv
16LZtyvqRU/oLzrQj6Fvne2JDw257xrnkX5XVvoNWuhbN5PcoFC6od0boEzgFiU+Bj/dDfFJEGRx
1CMx9jwmmmFOIo7J1Dz51PiRaWz3uKx4cYaOnZ5jNKPOmY/Pu0BXdRyvrT9OjXT5gFdem0qSKVKQ
qsNIsFSE2b87Zf2Sk3EAmaQy2vlZ4G6PkpQHLInNYRXTK3aGZeObMd3iKnw0CiUJ8grnkAjvzjKj
e6cb1f6urIqdHGEJjSv1SPXXoOS2H/M6+8I595q1XDc5jOttM1nzD5RGcHaYTJERwV7i4KGCNyOh
ZVv6yMmf4beuH6rOYdzbzlA2Jr5F5qFmGypGV4ixXuI2+7TW5rka+PbrjHuQI38Bfs49rxq6Wyxg
jxZeJpRIsEUIcrsmED6IabwdveLG1na9hX2JUBlYNx6q68C34mFHJYnnanYPisZ7lNU8ui5K5K1l
TckNxtpTWAke7hosu+PrR1wvd3jSqb+W5s2aCYi1RlTnDlz/uqfop/N/nNf6ozXrKwjZIlqEfI3Z
bCNQbsTylkD4ccDeFF2l9jqBP9roisdOEU/bGLKhbB2YF4N87Cowi1+anvUla+lVEjW+K6wOnSqf
vRPDbRIUNyv6oo2/hC9GNg/1yPOEzeUOIrxAi8lvT1PMqWYSVJhJP219yeCodol0bIbbtqiJr0F9
z5FcjpsMN2vUd9fZHeb8j7/WP0o6L1LVtbRItLfpBE9REa+vFhIASM5xfR0nmI3XIvW1bb7jtqCA
VIJXxSv0p5HqUVhIwmQArqIqK4XxEU6V0NgM0Oii/rcEFWVbNJvS4hupOxsgUzLmkm5wzC2pbf4+
qfvitPZoGlGmowBru7fK7t6Y9goKYpb8JWwDEmCqZ5/2XOTQlXrKr19k6V71tbPcWboMtqypr7nH
01Nddcsju4DgYsBDd29Dyk7RxL+Ul36X7tSdCAMhOgSX9+6vn10hpibAyj2Ng/8S52uyA5+Wb/M1
/0QcTZhMXZqtSTjiTgWZ4+nEmb6fHBKFltdYZ9/0yrELxMI+h+N02yIqZyTFK1vA1d7UaXHTLvlN
W/L/s3vehWa6dUiI260d21Kgsg/0mm/dUMpzHwBSEdb62hhOlzTsWa0JkNk40wBBrvK8sNtXgMNa
UsMscP0mW7vbcMh51sBJRtMo9WYegzuncR5pf2YR4uHnsKw+Wiv7kbWEeiUpzwLytmTrD3y1Km6d
yJ5YitwVrg0JtHd2kpCCvFb9s5M3/k72GemjFt+lZDuYB/NWtFN+nuzsq6GxAEmll5tpwNEwYaA5
F6jWj4lU8w5/lv3CER/65wQCtF/V4+Tk4cElpvnkE5ieoK/YTKbhu429F0jFDOSQEkSTxfNiSFpa
x+p5vRqI3fxj5rI2S8J/nLn6M1muY09Z3WTt8mr13h2q+vaQydE/6oDuBH1n5GNJ91auBfk5GXeC
Qc6fEG7ZlpbtiSylD56Dt2rmofaV/xKW4W8OyV8i8OedlCurt2bi7ixr/BTPFW3k5TUpmrfYLFQe
+P5vnYpKHYUQm7Jn/WGnQeJc629LoDNtkeqyCZYfYE9QhHlkPKfJl5Vcbz2p3Btc1ngGK2lF08y4
eSI7XCdco81tHpeYgYm/vM64GjHjjjVNqxIzZY7jsLKTiydS62VawFd3quMS3PyrmJPvhcgkpLhf
+cAq09TpcLSaoj4uDdo5J+XqAoToG2JMgSUpWmdA2eWudX2L95Mvlg0LfXcyXSOBJm6SlX2Hmret
s/ju7Ik9kMAfrnDQn6NjncmscTdhab0MLks5GLwgonrnalCd0dnm2acXm19dy1EysRpUCx1n4dE5
m7rrHUzHejv2CSU6fW0cusqNUUyMtnq1YQJG0B6x+kxNumxVrT9d5+obsIqHBmTYVqBe6pjzU7Ff
9ZHWjPCMutMFDEaOOc52mccvIEcee002bbh2DQ57Xoy19Z1DV6zNXdLb6OmKNL0vwmrGFEDNNZj5
VROV+Yt2PB+mMG/X852hJYYcdapQ/zOtgbqAuZveMGZLlhyJOGjPvEhs6QmhmRIx6kAOgjt4mjem
tH/VyxX5PNYfZU16JOfmQ49UYYcv5usqNKhmlqs8Z/UXgJh3LYN71NdVfXRRXd6K2nf2S9uhCleh
OWA7qqJs5A/Z8Gj6CiJ+pli7rZHJ64SVgkJWPIrMp+0m7Rvt89b03EysiMuGke7DOHF99Cyg6nlw
IDBrsRnQAgGPw+0Wjv7sSpadomTjnXuXbPGF/zPoWc4Sm+F+4afPoyWH/dLxoKIjZIB83V88J/mq
m/wjmZjAj9cjdgon8ZYM4mbDkpVvSZ2nPQQiAg9a8BKkDsdpr4IPtNonpAOERY6H9TPuaAdgN7I+
E8Fmphpop8biRSefej79tRhqABu7JJbnMmXOX43EKda4iDj0vELy7I/TLLFM0HHf6ZGJbegW4R4a
p7uRipFOUrG/XRcWpO8mamck34zSXkBNod+6pl+32lNbLWdysTt2oiybuY050Aca+f3hrxrtXypY
/8cy9P/fYtVXHoj9/2uxehmqX6jUOsrVf/yj/u8K1v/4cf8oWL1raADaUU94Cqw+FeM/ClYX42Yo
HOlS0FKxkkD4d0snVSnnWIfJJn/vw9Wgyv1Hwer8m8cPodPhOC7zCin/lYKVsvifHZ3EJTpXmzH5
iYQnSirqf25xtHXgwUkAUOKODPd7S3ESAKPmudkn5XrDW6wpGpETfYLKCPd55ddbtm7v1pNN84uk
1GVHTNu6Zwdz7zAprPj8OIVXQJ9uFQVqBM39VdEO33V5NeyHrmeNTztOPsjSDuPs6OMKkmnnihjT
QzjVN5BpAeDjCDissqYUMuoRdqy3n+z8l+NXy6lExbfBDzTsy5FtvvSadFv39Pxg4xXH0qeMWBE4
oHNiX86pp0huJZi5aVgX1jq9cCYOtnbo7UmLYyNMOGgYTjkE6GhSydyOfb74tBfnMaDjqrvsq8QD
QVwwGqZrCzYWrypl1bZMuQ/q9d0wiY0MuO8hLG4sAY8P4rI+eDPnXeyNH9B1iEKumffjxW+Q01Gl
oqzJ6YlzCAGP+i2D+KwAFZ199OJH7eaf6UKijEnrZya1tyj3KPA0NbUeqZxpMFwX/uzTv+6kREji
RU25/qYT2UvL8eakS53eBz3OGrBo63KJXdwo3jJyPOZg8ldlS2uRg9PsB4drUkDUqdi+mRvvbshb
ilxvfmjaD9Hz2wABfRQjJQpsdjbDibtw/Ve1V3yABHpGrnyJV4ahsuI/RgJbYrPP2LxH6/df5U1g
i3FDG5BASNY2svd8aFa4WKGqvwwVZanHVgxi7KPlRLHHnD+fsQlrvvsZkeZC5su2BvSxQ1jDyfFq
rpvJeLoVfD0y5Kw0i5R9rSNrq8uz739n70yWI8e27PorZTVHGnpcmKk08L4j6eycZExgJCOIvu8x
0m/o9/QlWmBEZpIeJF2ZM5lk9czqZcYLgg4H7j33nL3XHtsAYT/+jnX0zbaREtku8WyxDLBrPH/4
gQesJSmzb1lgczpCagcoRFN22LnSVSsM/bwfH51OK89sOMETO23q3Wsv3kLYwQhtoJqZlFasXkWU
Vk+KIueX/lDfA0Vaqn4tZgA4EMP4TxkhIpzh8HIiCD7PuuRb6RTXqNCJWAyS65LfNsjZTeV4jysO
42rboTAspHAeqPGTVYffe3BbaD0iaKy6Jk0srew2SQq/TR97HLbHJhZ70sYDYmL3PAoqDuoZ2q7v
ampQwyqXlCdgoeOU0bhPGRSG7HQ00P3zVOZokKpGNEU/ZxxqP6AodSyGxE7Ivhn00V4lUqvqpNGT
llwXPe8Zpr0Xo1fwdoqO0VPEY+cnL0YGsyXywLrrasxDaMoJvBa9Zz7Gqa0MwPvacUsGnAeZhk4K
M8V0FQXc2i5DhTD1dAUHSdWmhLX37s4cmIU1jmHOK3c4aw2emc7g+5TRbC8iy3G5FxViAHw6F74K
6HQoMZfaocO03ygB3dvIFgF7G9NW4bAlh/wAQyMzLyeFj5wJjp+I8u8Bx6D9680x35kWQ5663vcq
tZ8hauUbIpZeHKEvXwtexYKwqFM7uU1u7C2WRU2VtbWZkEMZlbSTbJcbUGPCmakuV8xt+hzjYYg7
CUTSls9QG+urVITyrGFAi75IZcRRet8bvz3r4vCFjOHmEAXUPCrAY9QX1FNw2t1ZaXvxtA2qZFm7
Kn2/CNmxxlgxFO5TocqPQm5gD2pkFSWYuDYclMKFQttqooe0Hsj6w2TTU8MIo2GlTWhtpKCbGfhS
+mW9kW9qpC1oopLsQghtWIkxlrDm5DcXIkt2cZMUT1lKkmHjc95ymhrJN8+NAc17fNk8hs68UnaB
xgq5c7+ScTGDSEf3KQnOdbrvc27S67P/X4L8139qijnCFj4vQa4ZfFRR/6vcKN82yH/93V/1hmL+
oRNsLMumYf/qdf+qNxTlDySxqinjZLN1GA5/1Rv8iY4Xlr8kK0Ij/Aa6xK96w/xDUy2gYoAloFKo
mtD+Sb2hjBOTv2N2pDFzif+jdHlfZhReqzWARSw0ZpvSSJ4d1ZzFqnObKKRoFulUz9KNDT0CoPeb
u/TBCOc9T+XvC1JcvR3d4HprIrXktRlkjRE38TW1jIl88DHrZ09fX0N5X0T9fZHx37+ZD8kuEcbw
qPp1WF+1gz7Tk2rWGiS9uuz43ZMDx6pBil9oA+cWwIFsyLpjnviECqlTH97T8d+/uXpkxkrvIzpd
y0G7TJkZw56kWzXgXo0pLvYyImA+8DhVm0pdvEvi1YnPPRaHH32bR0WjZksISnMJKi/LpCA+sPDX
RoOb22XaIDd7wB1bKzRnBaBFh+bZict+9hAdjeNCxiK5IfJ03dOouSBB9KK6w++RHFLE8ycuwrTo
o492PMCRFE/F6586a9xduMnR9dvtsi8umFnMCNTDy62f+v4+eXrU8Vd48/35uCPsnLy5dWuKJXR5
uo80gRx1Ar1gHxmUm86wZBnmLHJjaMi14mJ+4k5+8gWq4+DzzaXNQeq8QWmrtQ5ZspH3VYvFrXBX
/shZRRedldxRfQtOeuaZyolb+z5o7K+35RV99Oaiwu4kPENDtQ5VxFetPdNkxFCNvrR5ZfTOWTqD
Oop/fp5ZOW1+jK05gtb8fb2jNYe+Qi/ySoh1dp9d+z8wUKOJYr6DWOcMeSxyrn95N4/WmhBEjdBC
LV/bkoVS6ibGx6z19uvjg/Zy5mrTHEggac+38skFTtE+WeLUo9XHaKmYWqcAg7swral/UO6Ts9Q7
83B/iYW3T9bqpsWPGBKBPmuekXbR2z1Pzppy1W1x5j872Ku9OX0JsH7nRj0tDwH8tkdSzSfShLXS
1c7yx/Q8vYrwF8+wji0N40yaczBZFPzryyBYV2ciU+6inEHlHV3AybOY5Cru0JkoV5W2KfWpTT6i
/1BdNVelOIMmOk13yGCtZbkO5v3KWBOv3K+7RTfTp5qz6JfFJsW4s9Bn/TpZQe10ymfvjBzylR9v
qlVxbl8hj8a8ReriTXwlLeqLfI8NNfEvdecpuNN27hLQDS6SbbpCIwwMA//29+gSaIhczJonXWfB
OJc26BO7ZbEkxCrY1qvyX66MnM7fvVhKG9skLvfkQKE4sZAg0b9cWZWDmqIJ9tZ48HS0WdyoE8F/
p/996hkcH+oPlmT1aEmWNHQlIb72NZD2SSYDplFsJpDgttVvHtTWdFRfFN98BSkIy0pTZfvYV5c9
k7Tq5BtufbauHK/QuH/Kgfh0DChkGqQMPW3KbCxH0AVLoPHAhHBRRHdRK2+dmLyE1HA3g2dMJap4
ZHRoTjMFyGGCFhtlUQeIx6OwBs006fpWohBubGw1+RW6tYJoXcLt1GZDEIS/oEif4+ebsSfWBP1i
0JFQh7cSDXqVE0OMWI7mLPzyskHHiXY7cu+sHnGQ3N8GrrKG70bOlAYxv6n7B0B8F2VH/s3I5Y5c
fd8pxhn+mBkA53yhkTIncnKg6G1aVnzuNWidg3jGufs69cqVq5TGpFZicknCfEGkGV583zgn0huw
OFy+7MkV35TqhFrlszJEORIdBLpmR3qeOWvHXwX5vW27T0KSZ51f762MO0gatZldoasXZDkWfOOs
wyc2sU/WdOVoD6s9V26MEDmD4uRPnqbMEqHNfI0SwIEJ7lpb/NQM8LRTa/one6ZytHHpheh8kxjm
dY56n51yRCjykI+7JqDgK6+BhuhfeXnP8u5CxLVOfM7PClhlXITfbF4DHay4cwG/kD6xT8J6kuA5
irA3eUx37CDb6sO2MUiRuTqxqXz2SY92L12Lm1IzimBDppBtb6KyuIVtvRq/1AATKEjHpoj2hsJO
bRJl7W7s9ddX/qQCUo52s15K6rDMzGDTCHtLbgCT0WZb2hKVQL/N+OexDPr6Up/e1aMtLJXbSCAP
UNdpL+89R94I42acOtdueQtXlMqImCdirzHcnSp9xpX4g4XytZp+80V2KJYTxEDKunGqrYS4z2mv
BBjI2MMxqihbn9XQ6S1SiOkA8KuEPXHBX39cVXx28aNVWgdMoUU+JV/XYOmyVw4KDcHmEKRVPFE6
G+9GSnsRlhPdmmqXeOE2BqgQk1WSF+cQW7cD6dhR7jxkWgpAhx5huMS5iOU0mEoVYp0FGdyhtslL
Aqu3/cBShF1/IfHtKQupcqakVE4AKICXYeI0TIU0gvk6VtmVxzfrkFiE0hkV6rhxT72B0deVNmzb
7ElnkEWR6C2bZgnGBNEiaorOWg3FyuoWcjdPab1OJBqfFHRwn3pn24f3mnrexvhx7g39qlZv7O4u
018q/RAn10qzDDUsly8NsKNy3QAhI6hGWQLSkOOl0o2/dOktim6pNCupWXnu2jXWhseIcEGLDHHu
JHNo7kmZumtEz0GkCZCkJ9Iq0LSLsKhvAIMSUBLwsQYGxOHWzvI11PMVxr45HRV4I80irO11A4u/
yc+7PlwPgXaNJXJZ92tZHs51caeZt01KT6vvVxHk4XHyW2X6NoiMhYdl1BMdCCjmsaK/tiF0TUpN
vEiJctWX4lavzpUUJVNk3gBbP0Oe/AzVc2v53ZUC2Ygu0BrowNyLipkbYz2Daq3Y0lzpy+dWEgub
Kicui1kWJI+DbIMJ8b1LX9CgHXrWHP02joLlkCfMirkZ5J8y/RHyTvbCmyC31rjEjegHMQgTvcTy
l9OAfPHdVUEH1J5FTR9PCq0982p07OT/yakxzKOkRW5srnJczRWqiTGWG2r/ptXUtYuBgfjdfU+C
lqDB1GQtk/kxWg4ffbQVmbhUvGKVVEhia21m5wS0eNPBZbvBANSU6XXUJRdBg+UNno6lyGvSRmE/
YMbIx1tzwZnypgrvtBAF+IDyj2E/Y4JxLBG3zxlWDjeRF/aQrS29XkdZeWZG8rwPIOfpFkh1X/zQ
1Y6kyjOoUXAGeWnSENauxVSv6Veq7G9aV7/CqXRG5++6da0ngW4Z3BqZeOrKi6JFbxg7EPZmv89D
Ekxy47KR252KZSfButvK9dKgX6HFykpy0rWBpdexxMr09sB9iSgwtoKEwaAOyUp9kDKH97e79Fzd
nVBuOwGiIT30HxmLkmVCR4BkGk2+Z2WdhJY1Tfy9Yvqn9snPFpqjQkzBmED/r67Xeb8eym4l8obx
OEIdT5BLwXHzJQ6caeVQUpnDBsr+1yuc/kk9IB+VIhaqP90qcQAJjdGy65y5FS943CzSQD7XAFJD
G5zqZTWps3N8Y5M0vgYrPHMp+GTzGjrAFErIlLzOWRaZUzkj+6iqZ1bCAAAjRzpGUFBBKh0ulmEW
iWAaokXXk5syeZBlqp3vfqvCxDaYFunskSHvpbQkB2DaUKKhA5nX+F5a+9JtGMtfhRb5A4QvWTdx
O0y/vgVHJN+/jp3yUUk0eM2A6g3elYYIfDQjRptIvUnkB3YY2NbYD7qa2b5EYAw4pn5fIkyyqVll
+shyf1l3axkzYBtMEhPvfeXPoDjuqNzAqZrzSwAFJzZf+5Pz46jXfVvS0CH0sP3gTIt7be2xCVsS
IAu3XSI+qvQr2T4vQHUCVwCcd1kwnGf8tQ6Taqc61SJurWnhJ3yPe189Axnd8pCp20gGjpBxm70C
n8e0rknljO61isftiSEiwajOsiSoJwTt2sH8KG3E+xiMTSchHSGFOOARnoNwFEh1Is1LYh4ZRaLU
HKEjNzGGdnuYxlrJ4P85il/GIwD5TFO/8uYlttsQQpbSg3rRSX4oZIiejCSqR6n9prgt/pVdZjBW
l/rLSuuJspKRlV6G1TrCbBlc6AjnTLzXSslTKHVTsNa79K7LMOeoYiFQH/lBPs1bwrGCcpHw4wsI
D50TASk3p3b1kFS4q6wbnd0bXJHFolsPxYnHyhi/lQ/qFvmoAJWsxNWg4XBuJmxTWabJIC8j1dz3
ZHUSEsMEcm1gqAkOLpkWefeQe5dG3ExHcUxv1vOhFtOoKm/02l2ICDrIrAx9dMmvhyzI7/21kYOX
RrDlFuiE4E7U4Thzqpn7OEuMxhd2yJCIXDaWvklsquvYcNDQNTPmmzOihKZjYEFL2lpC3nDeDCvS
4aaAZlGlxJvQtlahms+CmH3VAKWYp/PAJ1A5ccHKQ6qgHPn69bM+qZvl47rZKRTQXk4BG+fBKbH8
5+YZm/dWboaJ7lYrplfnuW9fqrX+PZP8m1peehbGLL640I3OtYLoGDO/VIq1zmMe9NLFYKZMSMPb
0tPv1Lhcm241Rz+GuDidIhSZGsl4iG5cziQPZlnsWrfbCikFdqpP5OgR4zCWC5wMLq6eXlqKgAA1
nsY+kS4kIG5Za65dko49YG95Xa8wP+qIICGcT5ounTM9PMvgUvR+hmnQWcYxqjb+fy6bDEXNpQxU
LzjkbTA3xxNzeu0EGVDBUcA2wfIEDDRcgnuYdTjVHOZnX9/m13PPR4/j0SkB4iNDA4ZNG1KWZsIu
qNPLSyJdaVo227666CT+dSSWpObM8hLupgM/A5lTpFT7vLcJbTvVVnydIXz0qxwdIoa+cRhOY2IV
AYojBLtbub8o+1Shncm8LxzqJ5LFdpHV3lB+r7Xhulq7odiilmb9ZcabV5e4GGECDqouYyO866Pb
AUkY7lzWufgproc1bf2Nak9Gcv7aENXVkKbBRkOIp9qr1ljD6ThxYz97fscd/c35xMoAhFdtZEKt
1OmNefcaHa3MnFUKLP5ZE5jbpHIPzCC3abc1NWk2VOjI/uXFj84n4ZAj9QWHsya4Gj+/igJebNPM
foz1euvlKpK4ZkuAByDbam8H0bbga5Xwjp64/icdfvmobIkStCdqgdYRYvQFDsatRl4sc829E9Dj
B+zy2rtqDfIagsPX1/y4YoEr+P5+FyGJmIQUGKTc24SLazMh9uO5fuycRJQmrSdPkLZ8fbFPWjWq
fVQcYKSuxCjHWQdmfmuyNhuEZGXGdxUauiFuYj+bpYY1gxW1l4x+i8F2a3AO+vrqH5/s1eNsgSZP
FMQeqrE2kee3hL4O5E2baP34mBAElyrO6K+v9Nos+P2dVF9rjjdPMW7m3hsqzol5f6G02iwQ8a3M
ZxzvLE7DZfFS5tirlYCtstSgIpFFqVOaBtqpR+njVqRqH+0DSVIVlaYNYh2yW8aqPiOmaKqE9Mq5
n0hIZ1WlkIMlpugLFyG/1olP/tl1jxbGKGqUotV7sR4D1kPrfnx3c+dQqq/xT1uFW28m0qzLwn2e
nrzfn321R2ug7ZMhPMarrzuc1lP6gGVyGIf/WGpU2I/WxFRQXVBygh6u3U0idCii98SBfSOXde/S
j9YKtFb4Sr++DZ+9VUerWDTCbgwUtmvAHI9g+eYlYc++bCxDp6fol7fIebaKY5x63j5eOFT7aOHK
tZgpcpPZ61YNngSjxxjvNei8cb0SmjcnoBP48p3PYfjrD/jJdEm1j5aq0nBdQxI84YCJlr4uz1SS
VrT23nHFzFPLfdvTLM7uc2tJBM2/W6vE0VoVezUYInxPVOzN1h3AIDItq3mDx2VRJNZWZlgJheVf
3lVxtFrVBpLggiSBtUvrb1wwUt7TbtDYvfutWsgTR8cDAofZMJyf1/xHStObNOY//+2dvfE1v+I5
zQhocb3qv38qRn33l0i5+HXh2WP1+O4f5oBcKk5VP4r+6geqsOrPgIzxf/l/+of/8eP1p9z02Y//
+s/ntGZt4ae5fpq81WkQ6ILMk+/sc5XHL1fktefDp3pMEJr+9V9/N0b+9fP+VpoCNEEZqlo6h7fx
hPCn0hQNqjB4/y1LIXDorTVS+4PEGcSfiqIYvylNqXlkHA+6qWv8beufKD+Oe54Ug8hVdX6eigiW
M5lmvd9oiQYGXpj4wy1JTXd6r24wSV8GhcI5LooxSGhbRYzRcdoWKbw1h1T7A73UtSPSQ60ZZ8qo
JwtKen3SmT94V87QQFgEo5a0uDP8Q5gOgCNxOSxMJ4BQFXSILkcVZerS9Ouv+yK8tNvkwEx7beX9
NwFiE+X8TY/4jfMMdE17AK1kj+r7NP0BRIrhTpCBTqjsGy1QriFdz33gkyMSkvNpoSCuNF9Yz4GN
aruOAFChWDepJd2gBr5wYkYEcD5y4EG1kFaEkjzEHIKTlOMA9GfQnyoGFnBNPwq8W8BIEFpVLZMi
PcFUYfgE0cnMZluiFKZN2n9LE5pIXhc+SBSzkyKIYUb3mEqU7ppIGDwPitFMsXbM2obzp6ulB9FC
v89qcTHusOXo/Q/V6koqaZAq5aKNrUOpdO7Uw084p0W30HVnRc4cLcyi1KAQtNduSH8cKvjG7p0X
tWUSrHBXpCZyJrbNve1oItITrPMpmjJOyAa/c0HhHIYlB+VKapYkCF7iNCW7GMc+EbUH/i6dbmGt
ehPsZ0+CWiSQjRkV/1ro1jlKVvIHfc5LIsjzaSzyH0HErw5oMpo2pNRPLB27UTca10kuLWmj5YfA
He5azZn3snRBU3AbBZxRkyG/klr52UiR1olOzyeKqpBcWRZXCpA32Qbfx7Sh7X/Q0937rv8ARIOw
wjL54ZLfRmNogUa0nzgi/jHEhTuTBSkVHKkIYosCXAQRDN+shH0GOfLODjRi07pvRu3uU986jyzJ
BgEgvdReuYzS4dolTQV8QZkhG5T8udHbK520l0lGugNVIAroIL/ChbVSGvmuifJDqHDSsNJDJFeX
zlADDUiulBSkQ5vGB2for1U7crEEDtf+SAuFKzob/CqaRn0A3QrQ1NT0aLY2qnHfiAKIreOsZNqa
hqfvbDA6E6eEO54HxY9Q4Rsu1K3khZeN7cxppk8tMvzQY2zqvPgBdnMVCmUugvhM8cevwBGg9mBI
iaaYWyUsUNEYkD4r2vkjB1jZkQ1OiHPtXGicyaa8Yw/gvZb8epPO6F9UpVw2qrSCkrSSM3ixZMA5
mfytRXAu6NLUbXSJDBwHUotZS6rtm7zVn+1MoX1urLMqfv3VWgrmRJZeQo/YyMhaZxI3R2+VnW57
T71s3BAwse2b2J0Nrb6J5HAF5+KqDLtrOZdWRhCvesFTQWTPE2HqV0Dgv6WteGk4l7c59gkViGo/
fAtScx0Sodgm8Y8OrF1rcOp7s8jvf9bD/5HUMd98Uo3ogLEc+rtM/rU24lvHMs4OYR2PNdHe+QYs
ieE2GXWiTp7dBwq6dZEEszhzn9uO1otlLgYn2blVeR/EcItbc3Hit3h/5Pz5W2CCN2zMBzSyraOi
LUaNlOdFIfNbxNlcA6oxIelmlYM/ctVoB4L0OsjibzF+rqx3NmmBBtv1sbTEP4dzv/bgXzfkZ/TU
X1v50T9+vrP/X2szsWSBipJd+fP9/+wxeuwfcZcUfvS//sf/LMPxn5ZF//j9kVpg9fiUxo9/Wk7K
t7XFXz/771qATd1Q2bdf8+Soh/+sBYw/hKljb2D4jR3E4lz0p+tktJbIwBPsX2gFvv+/XSeaKfMT
LcFJSthC/ye1wPtDgYXnxKQMoRqCkmjjOTkqnXs7LCI1kYtb00FTRDZnrJszzKOzVK5n/OVFGGfL
IO1P6SOOTt0/L2zbisl7ptuaOFbcmbai5lWlVbd49OaFhR8W8qRvh3NptNbK5C5KbQl7amjOkBqS
RUBoLIDOFjwSinJqg+XIGyn1cqN3JjyS+Fsw9HOPzlyiNldBIc+joJ65gHBwtu3b9EmJjSVIiKnp
GpdxFN6k2ZPHgNbM452eDvMyNm+gi53ZJksKqciEFaVIy2n2DN1SC8wHwqG8iaHbN3IFVxhMa8G4
Onjy9Gwpl9G5PTBn1f1HDajnuinEjRvTjC6yB9pDt7pOGwc0deT73z02mtCDE1V0V41ZM8/irET8
ljhvI4vo0P5q/JEgO9YN9g0MbO06LMRFa4P8TlTHWwDRoPFLQG7FzQrJKeHQ0dXSJuBgXQHYmNM4
3yWy89xn+PmTNlklUvDd8+pggQRfX1ptdm87zjzThm9dTz1QepLH1Bi++tDMVaBmr6G7OtYhSysk
8rjxouS0MAE9I5nCLMPIHlAUQ8Go3GScqRM93sERIx2EjDC/nxN0c+rsOrYI3q7KPGpQTBBSG1Qe
Jk4p/vxNEyMv87jugKffYuqZyZ1BXl25sPMenZFB6nMdTDSzvQAWe9OY7tazo7kOZxyg4LnPxotM
/jqrrEXedyNtsrx3o+4QAd2o0mzpScaKMQo5QM7cU4CC+voKU8klVpqlj5e250Q7iVP0ema+T53u
EJdUfx5fe2DukIXcKwTYa2Rm1zSbczBtUosgf/x2YIrM6U1CzxrxIUp9JRvjA074lO8KwrS8ZhpF
nMM9NJcgFmDyT8LI2OUlG3Yjxd/akfRRA+MZnQ91nz1ERrEhW4iQW2MFovzSNuN9rFo7CIcXrtZd
ZHl+DZeKbFaJrFj91vNpfdvqbVO4C4V6pHfivcVr0nn6eagWCzygZ437jEx8Zsbx3s34XcFfRlgu
c4UnRKkWWhSvRVJveEB33uBs3iypH+228vFGN36xikYsIgwmXcNP9/6LbcKiiJPWLG8L2b7JTPsm
IBSTbjXB2njaZdxOrYK/pDPmWRWQpsscrkivnGaZ6qR5G90FqPBlkQc7H0e4nLoLQL0YXNWzzIjg
72V7KJE3el/P/MjaZQOqAzKT5IjZkqR02yLP18YId8DbFXcJ0ejNtLLaeZlVdw4rYenEUyCky4T3
LbD6rR/iPYaH7EQE2nfBDBznk4M/v21MBgxeQJO2PRQimGW1xm+EEsOP4SgSMFJVC0rsJbFSC5VK
H+wDENWGyhz4Rzfeeuy1TbLqjfoss5tpl5m8w+HcYhVKqwSdWnnmas1FrDFiYJIWWx2n/oHDAtEP
SnsW2+oSXMUwrRR4DQVawzqgywIDMj+AXrtw2myVht9tYWF949zQWRNZPBcqH0HFp1UUm7rMVoyB
98FoYOM4tc40Vn5H2n/9jR9JZF8Xfmp7bJNsN5RXY3rm2zeZ2ik2QfqVt9xrQr9ZUlxj6fbGtNST
VU6P0m4N4obdSyxGyFzsuRRkywqIstRxG3k4kB88YN2a27qfkfOVrjIciRTZi0LXV46pw7MIz0VM
vlFa35UC7a2m3eaO/zy+JSrvLYfGRUEKgNPbawKNzgtI619/SAqJ31YrjRM+3g98GiZb9LvPqEdq
bpnhUN16gQULkGu2ak3QbUtwtROcWBuVj9ZGTTcMTKqgmPCqvr9aA5eX0Du2Uj2tNnjMFtbEmmmc
xy13W+VET1kwZRtjByhy2hFuINe4w5TG8Tg8JPMTn/z4faa1MH5goeBvkWlvHPXFNIO5r9Y27W3L
QWgI8rVk07wfN9U8MREHmZg/qTIifVlY+qrJslVbEQRkGIuY90kO65mZmudBpZ1X+MxZrzdebe1S
jGId2dBB4m5zVlS1SdapXYMFTveGau99o7jTB3eLMQz1hnobS82VWfExk76+i+vgXMPlX0TariCd
yg3c73GcLxvmYaKvzwDlzrTQ/1Gya6tmd1EGXIQSKBbJNQ5GiDEuiX29lROw7fQHhf8NEPTswYW/
RJQyUSER67wq3ZSyues0b5sRyXXiSx6fmLf7H20aVRcaDmV57A4dax4zxcH863FbTUlb0dReapHz
86v7f7zSV0eX9+dV/g3k/ce31fvr//5n5S7h+/6DuF7V0qE3sVyNTdefpTt/ZOMY120ik3ABWK9/
9Kt2lxQYZyYjknGB+4lA+6t4h/v+h2JCJqOVxzBdZ770T6r3oyqa1DL8ZQYFPJunYeq/NfKs0A8M
j83xthOpvSP4sLkfmc5XRtQ1K0QVyY3uw7xEfWWnKx22xRr0QjG1cpvlUXcLd+Ip7CJv7uAHm/r7
1Y9fysS3xqLKAE8eV4GjJSDuMtl1fam6dWSvIG10tNLAI9w3famy+eX1ieu9fzd+XY9vgjoCNxuR
ze/XP6/RW2ZcbnPrlkk9j1qs5nFQnpppvz8p/byKwpRQ5wOJ0aF/dBUnCxUn8RpmZ+pAequHmqk0
e+2KT0TqayCqXUzxPKtgY03hK9cnNs7frk/L0hRYBiHraWwuxvvr+2RJlo5NB1YypH5Vqqp03+ek
AYtY1HDZ5IrA3rjeq3kqX+IhPzlEG+/i3ysQn1+otEM0QaoUbWj7WMzBZLkkY0fpDkkFHxsdF8nk
aif2mlwp5wxKm1ltBCpT4rI7Dzr9vg7pnX79YP32RQvVGJc/mufC4tw0/vmbQ0BShdJQRm51KFTV
gR6jAnUpLPPEVcYbefRBX4/elsrLBXLy6EZ3XdDmitdVh9wEfacCb6Gyq41lQbjXiUv9/v5y9Kb6
RcsAUWgME3//iYasaRUAJP2BjGRj5nac0WAaKtdyKOwN7UIP9mvmKfd2Jd2bLRKTKEFa7EuJf4ei
j5gtH0HriZp8fJDff37bZuNWACeaJvXZUTmhW1CiY6DVBxQN32rbABfhJKugMy47GIqcsLXp11/r
7zfc5u01Ro4ki6J+3HFTxaA3Zhb1xDgHyHlgRs5ctbUmXuyf8gz8dikbW63C46sKQV63ffQEUQ31
xGClmLzrOJvEvm4BCWi8OUgw9cSnej/+5X3hUiAu8fDibmfWMq6Sbx/WLA8yz2nrA0C6eNFZtrRx
anD7TmEYV2lvynPFKlBpp7E2/4f3c7wytQK9FeprWJvvrxxUJOjqYcFBFQ/wSqlqaWaWabTQjd47
canflnouRdK9ZYx1/Vh+vr9U58K5t+FDHBzd2ZGgfk8OKn1lyyeBt9Sevv5cvz2YXIxN0+Q9YX/l
pr6/GCoQK2oapz6EXcY4HcooJ/zAKlfgDbPd4Esx9kyRzv7xVRVD0djqWb2Zyx19j8UwhH1iefJh
CGPnCZLTs+YDxdB8muZSzTjH6iXt5etrjrft3StIVWHwBVqgZVShMe579+zwW+hNY+cyEV9uM7Vb
hxQTfsDqH19FVVnkdOaQdCCPx+bQj2zBsGc4mKVnz2mooGrXOmfx9VWOZGmvLwL3zZBZvE2Sj4yj
Nc5hsEQAfWMegkycUYsTYjVKibN95Nc7hhaK9lBZBjAudN+HDvhVIPerjjgY2NWoJw9f/zofrABj
jWDwUlK/Ubi9v7U5hzEpSmPzIEY0iQ/FKu1m8Nr+zacGVDySZzUL9MjRp+5Dqx2avjIPnodpbt0S
3bElo/W61efaJTdBXefPWMDc7yDIHPvE2vPRh3x78aM3JVWsyI6L0jwk9ple7yzr3PW2//Q+wkJS
2CY0utpsXkeXAPdGhACDpDutI/gxGop4EYdAyjFjhCee09/fex5SXnwqSgVkgXm0yPDk56HjVvah
r3qMCLSEYtUu6VKTCmxIyYxzfDr5+tONh4SjN1AFwQRomseEGv6V1fRm9VYssvIAbNoHAUAvHNsM
1Q+3JcoGPqgVQEhJ1bKYmOmQb9ooipdZBRYMRi1hPIyBA2ua5rr+wEnbjiaKY3qgcyQ9+R4bSUb8
S6UMZAKBLoL2S45etfQMuh0Tgi2idiq0qt/qWU6ISW0m/USYIEF7PAQzKIkpuFc/58Ep9cqBL9h4
9ougyXRq1ft9BeLza1ScNOVU9syje26QYeAOKA8PCcP/eYZkdFpkZXti+/itpoW2xULOccHmKAMk
4/3LSB65Wqii5Jt1WEhDZ8SzOtWYWaPafrv2cr2vmEDKwz5wwjCfK2UUn5D/mb990a+Yak2l0FHI
7z46rJCYapWdjyzIaFUkW/gSZiqompXUpsk89MLoxMLw+41FjCtTyIO7VWVjnEG9LQtSfQBSX1Th
QS4QIVsDKlfAP+Hs6+f39xvLVfjxJidM2vHy0dupdgrdSbUMyRe1NeLVtcxAP00cctg2xp7kpQKY
HVZRDbTrpHfd7MTq8OH1x4OpYPFjxHT0KQnG0aPBSsKDrRv+eVY1D1KeqFs/peIxY7J2YS0w89FS
6T73yIj4+tMfCcHGLYePbwjmZBpXB5v2/iYDahYS0TnBIfL0SStLS/baYmu5cj7vtD67CTwXM0Pv
BLsajBl82iFa5b2in3i2PviuBQdhJDuCfRZky/tfQ3UQEGcS34JiCTK6/Yp8wzotl19/2g+vosnU
z5bFenWsmiVo2Cb9mScqpZmMVqfrNpkcqLt/cRUWXwAQdOuNV9vomwUxQqOSGCIMD2YlKZO29TIc
BFZ54ptTP/owBguvKZMrTrl3tD3XTlM5TSMHh14KCTsJ0/JMMtD3lG5pEAUZ7wcPPDbYRd2+I7/B
O4tiO741Y8Qlsk3yQjpycbXEebGsrnmx5Jr46q610H+CC+tflFBSl3qn0f43EI7NIz808OKhNXFI
Q89O7CIfvAVUqfQfx08znt2Pvv/OtYVGI/5AFk20rC3edaLuYZZJWP/r/83deTXXjSVb+hedGnjz
Mg/wOI6eovSCoAzhvcevvx+oqi5Jt7sram7cmDsTFR1NkccAG7kzc2fmWmuVFBsAx+eyku4a5H/+
wgX8MsjwvgkgSYNOkCySp/brOQ7K4SJtOIQ/V0WnuqwdHLYHlG06gbZOjqiYv8qARud2FLxWndUr
vATr/RIJqRfnqAf+fftRqaJphFMJON4va6ExiWLOZZU9mwVixchY1d6cKNVf7IX9U35OnAknJArv
30OR7ZfEeTJ3Rv4JZqHNmHM7QvvVS824hIav3MKtVpe/+L5/ssg0rmBSMgSZUj9lkZ8fsabLHeba
9c/mPH1sdBWgYwISaRY1wH6LrL2Iw/QyKejTT/WM4tq40ycIU3+Suzr/i2j6C3SbMxhnMdIxck6D
siXzKz9fDETyEJOt1fAcK5LYMrM29EdOTaUbm33iY/X9BxYORUMEzWOrSeJnEKnCXxj9L3Pm36+C
WM4EDaUaDr+/POn2wHPOZX3Y6wcG6j/t8IFcNQazWY8uwM3WKqv44Cv0/UB55sXnYZTXx+ggfUP1
8rZeh/tV7cy/qJ79gkHaYwEVLAq22CBcrYz1/7w2IuNEVQkg5kUn2p/jscletL4fZgvuelgLOh1V
1H3aDr6YdV7VnT29fdHaFR1PMdvgGV4Lubi21Rh9SsRBgMBCL9SLpicA4KZ56hUGF1EhRiJtEh9L
hca6dViT+gZxpwIlu8IUXqTYhNZvG+bqsTVhLregRi5u4TgU76i9lRnFnFR5lPpGhjCeWYwDmlRx
+ylOi+RLTUR9LMqaofx269ExXzizrWjAbdkAxXfU3k9oZH6qUJB7XqH3QT0W+jjguHKUZLaoZcmr
JOwihkaSm8BVtOrS1V38ZSrliqikSvVnGeHYx1pM5K+DfpBRbshL6bM8GbBl0fFQPovIlN8pm4AU
RFOpMbxBjUAyu2FL53SQky8NEnQlslGj+Syr40bfxDS7x0OPjgEFWZTTbWQhDwmE5k32UajK6Ps5
4b+hgfFvhV727/txFOr37/+/Oa6sU0qn9/ODx92v5vdR5+tryajzIzl+dzh/64dvP7Yz/vHO34eR
JP03ilIMlFH+ogWxz5X9PoxEZ0JQgHK/89FRO+JM+UdDw4B4jl4tW1rScTHEkz8bGuZOV0etgi4I
anK43L81jsTnsQ//9OAESbAR70o/FPO5SO2XI0E2a42KkTUnQVAgqI+l1fTWGNWQ5QBja9Yw6po2
cEk3mZG7ka50uPUu+SBEm0xre+xNr6oNAU70KEG8BZSlmUvR23RYc4DuWoJmaFMVyK0myHvbjPQk
t0PWRcdUm+EzFToJbn+z2i7VWI8IX+E3b2tdB0FZ6doXLYvK63gYJbtUlNzFARcI0HX2PCSjVShK
d6fKBVp/S/qlm0f2ujpCtV6Zcv3K6SJ6i7B8Xt2YEHu2cl1CsaXF/AbUXNS5QH8RQV837WuKb/32
fi19pKO13MkqtNUQdDR2kaA7vKr8tCxTelfr7eGRirsQMmKS86nGKCtuFI+QMnRlXMMYkG4XfdDr
87ZnRNzhBEn9KHJz9QQrZQnrz4vcQIEr0AoHenRAJvTAuM22D+1esinrD7aS5SuK56192HQptipY
Qu63vNPOcT+Uj0MpNR9TtY4+iou4QG8Olz86n9pWqbekwNvFUCCiNzMRUJ8SK5nFIXh04eWD+hIJ
TkZcU6R6m3o5ZukIU8BUVe0HUaojmIik6HFY9BIqP+BawQocjdHhiSp5JLT5vTrNuWzBdao8I8ab
3M65VEAm1sljw2gyOpVNaSBb3wh60Dc86WSZ+kdRjA4fpiiHkmbrzTCf4sqlryKHgllC+9svki0x
k9zguD+pwMK+pmumSszNyv3NokGLQRbwkWxguS5zsjGmosw3egUhLy7vAPuHUd4qAvoyRr4D2YRZ
+qgIYn7LyTL6OI+5PFraCtlwzPCUQ6CCVTx65zKYPMiXkuuSZsZlq6b6ZYkHgdNRsj6lgJpvhYlm
QGfwEiVX8udpY5R6jIQDOiD7fC/D3i765gcmQkrJhqjc8JVi7cI22yZ7PWi5ay7d9EQT/SbNmt5Z
mTZx03qRX5OdEr5IogGGRIT1gr5nP1QoI4NdzoXBFqOy+YhwBFN50Gld1EaMb8t8jD9tMJb4807H
Lw3sTYDD0LZsXX5hNCm/yFAH3xUiI0NripaGuA2pryQgtwdVZrxIG9VTjNKJ35ewkRVmAuI+qwRn
Lvi8adarBy2qG2+VRthoRr27Ja06ICONmsaudmHubKrIMq0XWVrLt52G/6oNa3KJGMv4GiE/62s5
/PI9aqZBmqf5pVhzZh9WWXku1lQnbh20wpuLIc7suOgmRknibmydUuhq+E1oYjEAjoRjNEE9lc+A
51GYjWU0H3Mw7YYUXTiS6JA0K0wtiJB3pIx4Hw+LaCDCMeYPUaTUJ0lV1x1PsOSPdA3rl3iFAT8Z
E+luKOf+1GkwoaxyFR+hjGye6i7KoA2J5uE4dtsYIkZ7uOSy0F/UNB2pBRfiuV0GoFR9p2zIuUjt
7bgV47nRt+q+zSdwZYg3BDF+JixRE/GWBl4aVWi1VxUNw6OWxNET51/RjlUld6qmnP+iVPfL+e3d
fROqTJGTm76XzIkiP5Y3EIsgg0LT6qSIcfFcKzE8vExTarBMjyhsDGJ0oqyr2ROF4qCuxOmloefq
6+swvqhZOkNYPEx+BFTtAxyT12ZGxb47aNJDSdntReiz/CQzBORlVbOFi9rC6aA3DGmZZW3+RW6v
aHu+/GcsMjSmYhmrIYdlbpe2r7IfVn8485LvMykjN81pBF3xwagUvGYKv+/bsm3jp2Rfw65vl9LS
3ld3X+d1X3GU20Uv2Z9CQxGWdp3Ek9kO1b1UQGGtLCBK8yUTbhfC0mWSYcK21lYU4C9WU3QF9scu
reDMDzAwH5V1ygur2Q1k202l341m3M0n3Q0p2U0Kpsz6pd3NjCFkLI7x0Po07mYYrxgkDmw89uIw
X+AZytA1wXCbNDlcViFiemUAopgO+i1T71kDqXOufDVbCccsNThE4OVOtYhoAmuo07fletG2QXBp
hycOLBFzH4Xo5kJDGIcqRM7s6DhLw1HQb0wGSKtThd8Hs+JUWnFKhE95esq21wP5aUxcaaw2u8/k
lw5w+NC8oXZzWD7FRFNtkG2o2+3yUib3VfdaLU+tXLlLGUr1TbZ8Rh/NIh9HZtVqkAhdOWdBgGGK
Tjyc0g/mxAgbs1YE1QaCwnOVpS40Eq9MClN1A17UeYP+SEPVHdIbFT1KoSR2jhPi0G4a2SjEhHnp
JYVDzQp15vv4c4MwDEUDWJRmOu7etH08FB+Q7FWE27xSrQaGtdKLzC+GFKyfdUxmTm9G0zPWC+q5
kAKVVrHL7rapJ7PGhWy6gDyM5ANqcwDJY7un8KuCijUqRCWQRAlTpWHKSJCeqmq6ltNiZbN6nFqa
CBAJ7CQ1cZXbaM1CHXWvJgykwkieaLu0Z6ebCtRohwEVy1w6OMM8C0FjJJTqEbZ3wUawdIZ4Puw6
shmaxT7JiUg6UDGepkqzJaHpsm7Ktew2b8iZFBHWFSKuankx1ek8FpvTk2sNcYzAB4ZupMrFhNIq
U0tPTfd54Y+azFRUKslv2zy/CJX0pVgFh6znq7SZKTzZj8yIuGNXPaHSFixtf5oBMJZDfZybUTXg
knoRx2Cp6muhdHi7VLjh9B1buJuHVhkDXaqCpXxAnQ71ZUX5vI1wS67zEak6SEU57kAuOkLuCN2e
yZT20q1ndZsriCalBDZGae3crUxVfDlTuGoLa5ZRpiAoM9kdlKS/CkZE7X0AbrRehXrxszg+Z5v5
OUdhYa4AP42oeM1iMdpQDiJeXOkPxQiBF6yX5XHRX/uax6LYq/FZ1h+hupSYoTfkcz17U/allhk9
BXimIy62ZrNbZRdJspBLYhovcVeV8lAZ33AoK4H+5HoH1ywAcREAq18cPmwNiVm7OsNYwUd+19Qe
VsYxLJS6j8D1ImSJKuUDOr3egfYACu298JGjWtsaJLPlSY8eVBm+ThpQueSU/TGlkTro+xhmO01w
PndWS5Wqga0nBhgfn1L5Y7LednA2f0gkw47hIyjizhPSMBbIP3Z+l5Fdwk7JmN4cPmymu2gyvC6D
NYg3BiLqY6vZevdVjyG4vchPq3gLabrVvXbI+6jZV6jdtm+M9Npiaw9LY1fTuZccSbotJMTh2is7
kMZkUJvoFp6k9GZC9kWeH7qxgqRNDKTs3ijzsywUzrjMdibD7gk3wi5S1c0XNEzdTXVIRBS4hlRh
hGes8+Q50HU3WpdQHmpr0pGikLzVFL2O7HNre1eXPzTFVVFLXxjfhq3mj7Cw1p9iIAgb6LN6hr8W
Oiua8Fxv7xrDHX1jh2btOYZ2NkXW3miPRnwlUQfuXHxO4ke1uzWhZM7El66DFp6i/KF8a4rNTgry
3iyUisodphENuvxZ7jgqT27aLI5YJHcjHGkpXD5fY43uEqIZu+CFGFTmVYFMtHis4Iwqm6CL93RF
tBKj+SAwBw7qcUiZOyclh7Jt1jZL1s/68hFKagvS/3AVjIDxLVeMgzmdLWV+U3IRolSvEcKhal0p
eW2zT8wVDejd/3A0vf0eQn8CWf0yBfweWjnnKTpzGAwUkV7/HFpBQDaxLNbFaakjDCnrZjSaGUEq
0MluRdUCz7s24B2G6qZT1pJigy5MnyAVNclnFk4ecnkZhMN6hJWJ5KKOCvSkkEPPn1EwNv3De1IA
sX51QsVvCxG2Kzyh17KTUK7sO9o+oBNFyjNj2gVD1SvHZBZmRx51IBeo7PrdhPp8bRbTiRrq6uRx
doePfm7KFBvZs+IEyp558FIdZsaRXkayHlfhvilOaZ+GRhpxBCkHS86/6fXnunFr2c2n9qnONweh
cd0ZCRJHWoU7saDAvoqCCEZ/yjpTIJerN0lJUDQJiL5t8EuNjg2tg22+CjmN1q151Cn+xAz9C5dD
OV40uGmA0covWXd3mI2wTDpLQSoe1J0jGpehvI/X8sTh9hvFQFN+LqQY/CGD8mozujmnRJOGdPI4
gnhpT/msXyH+oIo+WUrPWBcFH22TmXYotlAzQaBM1dPA09HRhXCH9WhEYCX6r1tKOD7crsprmQxh
rUZ3lf7EiSexNdGVNpgkJw3KnC4oBdMZ2+G0GfqDCLy12JAPS3pLyx7p9FrTRomtbk4yzHztm7Y9
62tv5yaKKaiGo6L+lwXLvQ3zU5rHrBNVDbqdJlDt/4SB2gS1o0LeTqdMn0kdNgF9tYJp6fETudB2
yemF+lu1pO7cxw0RH7SEVHeCFzNl871o/7dKWP8VqP2Ppav/7X+r99pQ/ytq/39ggctkggi45Q9e
5D8VuB6+Vflr/ocqcf+/nBT1s3EAg3c3Vl9f6x+rXv/4uD+qXog4ATNhelr/A3T/R9VL/u19ZF5T
JDom72iE36tekvobM03CXlTnL4w6cHW/Q/D4E11NLI2JSAPhYSYS/qAq+N35fUdQ/nNSdPBuPxkg
2T8zOAbA0t0wfzhfkJMoejpl8iUL01N77K+wUAWy1cAyaRkX6bj/U7kaV83V4ZHyehuo9lF8YHBF
vInu0uvkRW51gSMpiNzFK93shvPTUbI7pz9m5/y1CPdgaVrEviaEneKUubGzeJotepGdO5Kjudpx
CnN3ChR75GcmYfzGye+jI9J+/nJK7NVug/bUu7SqXOiGnCQ8BMRLB0KnoAsRnPIEXzm2fu5nzuoe
vDrQjs1DfJQd0cmvvZ8u1ngRnSZsvMZjxv8aI7VoiR5zsoHiHC47QVpqGef8ogftVTrqN5rfXtdL
4mih4mzH4pqGU9B4ZQB02wMcH4xH41jfRbeHa/GQH81rfSmDducjd1Nb5D5hTXMPF9XXbaiv4bTU
rfKCTh+MW5BwkfY8RbeUbKzlMyTmIcSEbsbHyl5vfQvd3om8x9QybdHXnNSV3OhNs1lXrwm098tQ
XDHgE5zWB+EdKFYd9p4r3Ebn5Zj6tQ+4y2YmNRj9ykk8FODDzUUy8DQ6ot8F2sfuBJmYJ9uaIx/z
s+7Onu7noejPt1Uw8a75vrxLvM0378bU6kOo4+8QZbVzvzxSgMh9WAXsyl+dyUYOz8qOyTE7Gp78
Jh7zW7SGvpifyJS4jt7prPHRju3ZIa20J1c99ufZ027qUPEia3JzvwkEr3SSgOmgu+hmPa9O6wie
4JDRWK2j3WT3wrn8uj2TTJFvMIVGktqSVF0Fp3PVKyqklz7MH5qnym3D5U3wBlsNdafkQ9Lb5DT5
UpD5Kszygyu6uZddlIvqFH4EveHocGRLH/RbPez4Ngq6vmwjFJbfVsfUgQPJTx3hA7LSRxDeH2BY
cSAI5GINd/iS8vPqCIFyX57kcAwIXKtoG1flXrzFEv3ITb3CbdknAr/7Op6KJ/E25UTGfJmV3cHE
6nPE1o6Kf/DSm/whu2Rn6VictUt9Mu6zi84O6M5ZmByro3Lq/2IsAtW4f7HVfylrz/Uo1Vrdihdk
Tl2IFRdvcBoHDttgtHSr4Ro65+0NWL6nsyuLsAk3R3HhVLUH5/AIU5rVu+UrJU67sMnrncGbXSKi
nVvPqZN6ozXb1C3RTLXSQHS6kB3m5YEY6IOVfUld3cWKbFS0bdGRPd3jcM/zlrHy4aTEx9LPbQgw
7cFCosgp/SWo79QT1KouAip+7Kd++g0xxUI/qqhff9s+l09TMJxgs3syaEUFqb/eNAFQLeRJ7el0
f7B1+/CsOB2/G4LoY+JpYXFSQlqyTv1kfIwvUihe4/RsYEsX7QaDDONQetzu1XvoRrzpqF9KPYjD
6Rifi9N2jbzeU25UX65vDV4dWbGNluhl8dEWxbyXfT94k21YIr9/oxhvv34srC/IFrgonVnk/k7v
CsfBka2vbxnvnx32JK+NbOjn7dUqHT7J7UP1OJ+zYPIzHKtxbYMBOQTVm+C4tURndjnx2alXKdYa
mNjj4RR/wOKcxn7VLCFM7c1G04KL+4oPPys+D+VyOFXnzSONcmHCdceTeVvYKv/Kr5yuPcM17hXd
KnwkKjA9yVcdSgkOAjJu4VY2HBnh4WY97t9bXNbP8Y3GNE9lIZZlZ27tJS5bIGyD2lV8Ujp3cXIL
tV2nuw526qAp5nbObCu2eEJ71EbX3su92ZqtDnmHkVDTuwertEbrLSYiTA5e31qcKlQdRrAh+ggz
XtUGwn0bZDCz6h9jp8P80peOTwc0FR6IQAfMOOPW4Ip1ons9hErXkvxD0PAhybF5ip3R/iHw/7Pj
gyL8PCfyZ8j8pd8+62kO8sQQLq2rXTZCGTylPrrUThuUwBp5Jp2zeZ1j2NwBSzna+jnhSQDtZHFm
fntwHuAV9UZX5ceU1XhG+tVb3dL6WtmVPVq1ldiRP7GSusOZ+7gG42lkGyKG5u1blmOVszifDF/z
J4/QjEJH5sGqRVTs3c4rZms3mz1I8gcHHTQbjUB34t2azxkzNI4RjqrzDFx55BZsYeHTeCzC/QP7
QMPGBLu8Ll7LTwlOs3V7/hvdDipLH/kPy7D3X2FBr7s99wF0WvwbCtQwv4dcI2zh/zYxCSZd/Cyc
7YWb3T+c+bkww1gG5/uNZCQKwJ1xBoljOIWzYZUcRH3lAhObrVvt88jdSZiPxs1gWlcWjSAue3gv
7py94dWv2SOfz7rSQ7cjV3MFf/Boi7iiU7op/2k2WcWRz2O5sanDbfEErYnbcknrG4/FZpDIXj8z
FxE/ROCRnvpTi+1QFnDgpLWRVbO1sOQ508zGdy5exeM0MVPTQ6xCRKwEbTWfDhG5CobuCO7krGyc
1d61U/a/7WsGuTAPM/agjgnA5RMYUaRjIyBLwW5k04XMknu7KdeuyftEp+ZLKu6BlrZ6Fq3CiZwo
3G9nT5UGbzytAZ6Ap7diLSwQrzhYu+khXsjiVeH2Ylzm48py9Fy1wbMnn/AjvzknYX9sd0N1NP9w
sz9p3VkD9OswWORpvc4v3M5+QC2De0B616rsN4pGlsnlJniFnD27rwU8L1w01Czvizxw8Tn/E4gD
AhkNpIkbBsvlBNJp8LVACwaicupErhkcTvig0+F2DvoARTpv/y6FLG/fI7GTucm7YYqEipkLzezG
7zT7EKJixbdJrs7O202iOuObgmK3ZLyLgIklOI/I7fyBJSbvsGlZ2r27vWwvSbifUp3Ex10FYNKA
nxPqdexb8QfQ8FieQFRuP8PjFnYeeGZ+k/hzcGAX75aKJKiPQo4Hg5MXRPZ8MkOo8v19Owy8BI58
S8YDTy4KAk5CqouLtg9BEg5fFNywed59FXNYLKmESe+3OlqpU7GicCzxFTpWJbGWVPlc9qIr3BlP
851yxafxrEtHvJTOvt4NF0NtLiD9dfg0K3dmngi6fDY5ktdxHZVf7Othp7wGoUc2JK7en3ku81Xk
3bvjl3lPE47shAhfJHNVE4GCfUEaLfjGRf2isX2Fu9U3CDF0iZ3m9eDXuLWa94xu/YwFkPVL3ElP
cGG2A5OmAso3m5buoapOIkH+apO2BRTgncYzuU9Ih3EEhms6tUMyZxcs8uCxsI5wlN99m/Bu4Ysn
4rH2yLPv1tUWdzck8KjZqbZM/tlw67SZzz0U38QRzvl2azPA61D9dEUPHuiZt71HPS5lOifkFpO1
WKKV3ydf6+u+1O1R5UILlgHvyd8b1yQlN/zsMSLFbm5KvyVRSRwZ/8Qp/LRpl+qmvFu/LcGeKAxk
NinpShfgOdjqkS/yMvNqltZ04lTiFuzj/BIfaflnHl0Ypz5WHiTIR3pufrGeUaJKbqBtuPSX/huS
ndbqmT5KEzZJECXpJ1qEfhpwLR7VIBuMv4eBWYkz+629WCkaTJOFfjlZUu03HgK6ZFAkt+Q5GUeK
1CrtjqxoT7sOnE9aO9n/8wZL+HqwY84Mpt24e97SuDwgb72M1+Ws2ZmHsgFySaY/kKgtVO+tno+X
0H5KXaZ2Ab9dm0D2N7clZc9tIWxO6jV6pHg88IPwoD+12hNlbu1MIuYmYKut0jc4Sqg+1VlOAVbK
sqCW4mqPE84kHE5RWD+xvhgK5Y2bkVNIdZJu54NFpyV9UkKJDE7+pHw1HpXb1Gd5eG32EHM52sf0
GwTlJ+229KGjBQdggatAoju24zsa0i4lH58QSZq556HiZqlu7B/clvssyRRjfh1xXirtwqKT7aCH
NQQ0NyzV5xdWa/fWLbnpK4rQtTWsbn5OzzEzVTaK6P7s0dLg+ffFq9IGFW2H0PykqlbC216kh4i+
FXbCD/UjLybn2x8vggIeinxM64lYssEa1uF+DjPfn5vJB8Kq8Kosp8Mn0lMM8NCfo6B3DCt+pHIr
hSljJ37i1XblZB8puTpfFh5i9GV2Zm9xX6kw4hQ6y7AMdiLXqNu6q1iapWFdIBew3YF/rc6ehsI4
YSnvWSO0EHwFJA4lMgecuThe0jbxJQ+lA3677kX1tx63OrQ2Xb455XKkL0w3hp2bXDfVW95Wr3Mj
vm7PbpGaWjh+tXxDwedLbFuDb+IqLBMShOBwJ3mahygSlzGQJ2c9cJTivriusa94NcFtT+tIgnBr
ETbdBBxEL7qLtePWYy9zSwfmBb5L8EReQ/HeJ+bw4LBd+3WwZQItF2/vm6bh2xvS7j3pTr092d6N
eztu9tNb5u/57L5c+xFksDhC8yUrIbqxhQ8HfJRmTUcY4a2OkL1f1Gjz/zgghtetDIdEds5BQOJ3
InGHTyYu6vh/CE7JpPes7nDKbIIah9EKZ+dA6U8YNfb7YNE5hvqU37lYCvBcSGNHOPk9HUSdg1Q3
cw2vfaxx/mZY+IiVvYuZQZ3LKwm/9nKjcgNKYB6xo8c2ZL0IStCIPG8ewlg4ZYPYm7mTbwSo91oE
Un+vvwD82N2wu68yRwCcMmnBeaKq/9aTMR68hi/K3JnYQuJi8QYumETKS0LhmF6zcM+xofRIPcni
BKI4CzdD98NtvnHUJsLsx8UDWcW/z7+BMP3TYyxjtj9XrOihpuVaN+KFJJVMs0T8m8IScd39Sp7i
olWzEkMqGkBEcp0vVgmyE7UgKkf4tBwPiA4doQ5NLhKVzYmD4nbPt5ZQ3OOCj8AyUUGklkRmam03
0VN0iS7d2bwBiutOIZyqVDhAqxEtqDGRVM9HlZpR/1w8rm4cDGFEvjfbGh4bCqi9UBOUx/5SeNMJ
QRT+B23RHjQuw0kLd484esbDtB/buMLpw/JhsW51glDp90+02m76S/bQf9vDgPi4x7eS4k3uqoFo
1YSA/k4/LdaXic0Np+K7qzItetuEfvw80U7BnBNHDWCH2vgzPFa4YFSw7cxJIHUhz9zjiuF0pwPe
kC7fER5LEl/qR04z4LQzr2LxKCxRpNtDysbBciZF5fttKif26tE555zR70mrtwclBtC82cFN8Jo9
R4vuFm/PblQKDWTNlvS8OXtusJfvJLfxehzZvhDEUv/ga17tbO+3g1IpSWGLm+KJ9IQRhehch9ux
ku96je1u1ZSyJjz6AB6AkKlTQchQSKZABK/WA7eOGwDV5E7Ph7uNjSa7zOYfaR2GKlF7CgjM/oq/
pO3qZ5yzUi8jVzL8hfyn8/Y8EhpwMsQ9x+a0wD3QLLDV4ca8bS7Ch+yOrlcqkOpll5ntvTsRGJZj
2y5JwhobSYwUE+yc3SZnfu44ap0YuPKeoIuyx7CzIFzCRxR3i2YnR+ZcrSzYj7YcrtmzM8+RxNxi
A97sKeJI/rOneLLboooIn+excCEkt/fEcGHhxpDQii9p8Bp7SteQllHJIalr5PN+KNHZj9m758KP
naMvxTW+nZ0Fn7SXHCBexVMV5LP/freCHP0Xu/UXMAUjI4xXJ4Z+ib6JN8oRlBxliD3fexLutwct
t1AL8TZnT2QNXOOeWopedQvnIlXm4aMapg/qbX2iqna3fSnO/P4N7ilPDojxrnFEUcBLbiLqx3v2
EN3CZf1Au+wk+vJxe6upb6IRYm+uRJVz9dJQIzEczhygSWM4GocTKTGHOK8L1puCXEO7BaPztB2p
7zl9SNB082ONiaTn8txzxLx8JDji+h3hmuPwNtetKLpIt9LH4VieiUIktBKxLPJGipwtpQkt6EPz
zoid+QtqdG3YegipnsybIsS/48Upn1N5k2+ka3/SQ47e7n7Az3zz/2Ay+b/S1vkf2LGRZEov/45X
Jf+GnsaPTZn3d/yDWUX8DXZkA34geDv2zssfc8gwq0i/qTt0DRgDXAe/DCJDdCJrAMoAVX1nT/mj
J3OAj0Wll2zC1WIIJmjjv9OTeWdo+rMnCJIKojwkuGFtFEx171T/HOgAR5pM4jbCgyTeye0N2igR
M2d3q3SqKUrHoUyrNz6vFYe+xS61awPyKvO2o2Ja3QeESLbkXJjHsfJrurwafmOx4reaiQtbfey8
uYZfzd5VSJdrTHWocGLlpkzgiDsN2u00XuAOjylYyefWVBglCbVNtHaFJVKHkQnBp6T7KDAchYiP
X5MzTcbjQWucoaUFkh3V6jZNPx3Ej1p1swgXk5HO9qaQbip6rELeACi9iDkYEdrm5gZpYbBSZI0f
mDGii221Nz2HMvEvdSR+7rL+vqKSCGR4p3sECfTzis6CNNRGUgoPfaq+qFOM6Gus6Cd50z/py2jl
A4lQe/Ao+C+DetHlFXEySGitH6zwn5YOf/KF+2WAd2esnFavwZS7/suAYlX1RiP3yvaQJ9KzOIrG
PVCG9FTLJzXNXmajftUa1NygQ7Qlo/OlnROXqe71oc7Q95jEp39/PbsL/snOUDHFvKCiALQDu8Ev
YJm6NqR4lQ0GWiQ6ymOTml6/KS9oIvllhsyJjJYKw1ri9wGMv9Vn/pd87T81kf9fg0p8n9nEuP61
b3IguqvhcH18zb/1gKJef/RS/3j/761jWfwNMBXdXmAOUHrsUNLfW8f7X2BvlQR6tzvuARfxe+tY
1n8DNq2DZ4ZHeGd25an/3jre/yQzVgqyXAA2wQf+HTf1C/xMp2msKjtkwhBAa0Ox8Es5HNqRrT5A
aHIXl2+Z8rQIHepIvQPbg70wUATCZ0fb2HpBqkPxtWLc84eV+2f76efc4j9fwS+NLcbGc9nsuAJE
b5nkWKweX1nDgDhf1lCFMdRo79LxU6kN9i5ubB6+vl/Af4Ml/38WgKGUgCBkZ7D515Z+emV8Kc1/
tO8/3/bdwHXjN8iUmH+RvgsVSDjE7wbOX3CUggLkxxB3pDqb6g8DlzBwTdbhB5Eg0TEldsUfBr7v
F1DCe/QWMExkdf7GbARx/ScH+b3Ro8OC8otlRzrDOHW/Rn5czJeekWNLOECslUzF53wq/Fii+4Ik
dTuNdprqYQpub9TKY50/tIcd8S7ezTGCUtmkURARotdYQoRKLyTqvaCYYbkXK38rgL7NpXRaCqAw
/ODKffWSa5JnmnfD1FuQfJ11sfNzUDabMj6J+Yb4XXG7DS1lTCNLbD2/AXcH8fBM+VFZGQm8h7Xp
64KIHgjBkd/1T3lWfWlLOYxNMXOWJEN2XZWumtifgR4BhzG6XY0toyKetF4s68hWHsAJgu93slgD
XsCuEs3VYFSwcM1hJwWO+2+Hrrk3i9mPBqpMTY4iY5Oe5nn4MMUcm1eEQ5OvOiCJQyXQDxD0h13z
e8heouRt7EsGmoyXOVElGzzkh1S8aWW1cZVxAikwULGpnzpF+qpmTNKSkt2JwuauTFibdZ895qUh
XTo1F44QyN8Azjq4fVxwHK3o6xvr8ElM/4O889qxHTmz9Kv0AzQL9OaW3H7v3OnzZOYNkccUg54M
ugg+/XxbKrVUgrobfTGDGUwBKhR0TDoy4jdrfWtmGTq21lbby1vdedcVJuQJzkb3HmjMQaou5v1Y
S/k5F3ky2wqB3SgljXneDh0xgz5s18zHK6RCe1ukUuztoHcZEaxD+LAuVn+d/J7faA0vdbnAgC7c
Xd4v/XkiDOyXTvPutTbs/BVAR3GwWvNSAVfetLOet7P8g3Dzf+wI+r+wuv/jlOBl/M8Pl4cvo8qN
HyL/IhF++hdnDH/6jzMm+g28+I0yDvSVWufv1T4URY4xykEIOX8xD/7DJer8Bs3PDWDO3YhPf5Fm
/e2MuXUIAXI98D0m2j0IV/+TMwa51j8WYX9fJv9T8RXZuis64NiHtnXzferD3W2MnEWivcrPCE1m
rOwI6LexEB/f5mRUkbKHcDhnimBXdndE1bHGZRjmX8Es25M0FRwRt/VO2Vq9F8vwqaZ+wMQSsG5r
6hdfzrxOoaxjRV8ee6LWREF0XYKTikmfKADplNFJiCp4Eo4yWELi5N23Q3hvpNNCRwHlwStL9x3v
NDyYWedTPPPJ30Ge+cT1Fybhih95SLt059oGkWaO92x5X9jiZDJbmtVUPrDH7N2ksZdhYw1DcQdJ
rL1rUqEPbUczY0ndEwvV8FlqfvfBg0D+w8ub9FmQEENUqoXMedG+/5lRLZ2ycg22XR/0EOPReOpB
15exgrq5aZwqh6uatr+cwm0Phe9kh9YIJIEFTfNjJQNjJ1c/e0lxq74Fo+XHS2/m+BlKeTIiC4Fz
ljuPfaudLeOmdVdV5XQSFtpZK9Ac8ZHJfwIGworN85X4QRORFx2uWLpH7Is2ot4Yt2t2XW5WicZy
52PqpUzTMBn8GADChnHBs1UhmDb72Dblcur5ZuLFIs7RiwZn77rNiF1GVcXd3DXdHTa65qFMZXNI
czwacVWO5k745bTHzd/cuaNvH7rCLK4+wX3fpnzuktZIgyfc19E9GRrGpcna+VW3VXWSrcd6n6BJ
9P11dQ/kqLxGqmevRqr9xU1tglg7a/axRaQpZgt0NksrxN0E+iwZi5ntoW+MG1DpbawIh4rdcLU4
5/vVAFtTaBOrp4k1PR+TUDmchjhMhyjUb8vsFN8zITtcZfMj6RIoQCTXH06A8D6QUIGHgkzLdOTH
5diE4KV6+OXVKdt/FzZ4IOw/TGP/X5+fIWXUf3V0yq9s+tJ/OjRvf+SP8Yjn/sZQJKLpAPfr+/zv
b0UZVrffmEz4aOah6tyotJRef/NpW9FvxK1hGnXdP37xP8oyA+O3b/o03/zDv+lA/idnJp/aP7St
uOIc8qPAkJJOwaAGpgK//g/KVV3Sty4Y0bZOVj3j8MKw5dRO0qXZf7dr+Ncf6cZMsoD0QGz780dy
59K3DAzIeJ60vnaT6T0sa+luW8Uy8B9+Bv+il/lXH8qB1MJpQeUKPOjPH4oCeRrtkS/KFNaDqAZq
J8t76mX634Rf3K6Vv/f8f/3m3TRKYG4sACH/DE0k9aUfAPIWREzYA+oIVSDzsoV17sKR3UGRld/+
6y/sz6LDPz4gbE0aTw9p9D9nx+Evc3O3yFlbNLK6j9rws1gKeUcQgbsrBd4WTwz/HcmHnKg/X6t8
2Bsmlp8ZnDSLAcc/PyRpPcACGUj8IyEteDBmXf1qCKvZ5mUjDo4Q7F1Ut1x1qYOtM4Kfz62wOqlu
Dq5pMKHKkU618bqy/hZZOQvZjBN6JiMCBlAWJm4tvYsgJeAYmUZ3sDI/eC7mdY1h1CKeHYYqTdY6
yi2yG7rx3M0VuxXVlh+kbtbbgJRPpFd90w6JLDvCtqkLufEqZb0TZzYm0imDj9lM671wjNGNwXQY
9+Hshj/oJtxPlx9dHgerhCIqS8XefRr1JUjr8Stoq5+inIsEXPN1HoLinNtUFn1XYk9cnbHg+4Eq
WeWehZ3SQdUlZXUIrQrZwZgb38gCD69e0C9bq57RWfkTYz01BJB3Aw9FtZYIV5cQqnrn50dXRuPB
M+svs+3tQ9ovmJz7ecje8PNbX3IqLZIvMvKuTFWOE6Yy/YMEOlKUzSWsdqu3THvDTXFkVTVBGQa2
bHR/Ocb8pLKL6d4rzJ5Vda/AtPgRKd6j319E5bVsaiaz3JSEPb7P1VA+WW61vAQCwFCI33RjG6tP
A9XY32/ekaTIzeY2GsjRTacAWJRNNqORm14sl3D6QaihEacitV4Mp5vQHLQpXlA91sXFb2V5mOsq
PULkMzGS9MxiZTScBCHc90Uls4ex6tOjFYwgRyz+z8NUmwZ75rqqNhJwyg5KtsuCL1Rpklf2fOrm
YXzWtcduqyZ8ArqUqIPTCEr7I7txLuI1TNtknYm9X0Wpds5qOifq1ObLzgaY2e1Y2D/m1JoYW9bD
dFjSEAGTGKUfV7YMD1aeE6baDwCmpilDola3854C8j4fYA4k/Tr9HDkCTrWKoOGY/kLP4zjSehqB
q/wCETScC9qfo2/yzV0ZH+7yYSUO3CwXAdK+X4aks4tqU1Rj/977xF37uAgwXEKynSJDQP+f5nVT
QVKIMXmuZILPyyFSlvc2LhDz7c5HqHWrirDYp9/CGxfGsgv/3XBr8xTWgiqTjO4Q22D1qSHkbfs2
IAxiDX+NVtPsxiYP3q3WJ2wSz/1LHtXZUzN7/sWf3eg1rUt7iTM/3A+ZmZ2iUTR3Jm8fu+nUMl+d
VZj3k9OlV4uAY5hUWGueReqhY2mX9GdO1uS98poiWXVQnqNclY+GNwzvodMF46M7EtK2Nfg0hh8G
QTnEieqoLrBwaROiVDOPJlC9aB1nqleZtk+Mw5x+n+GV7w+h8lX9OJt2gRIaMpj5s6GDrnbOPE/p
Ht5FiI7NC/MM04TTtnfCHCDmOUNUvJal41hxpivz5zBHU7DTJvOFbZZbGNT7sC2zO64Uvt9rpsqQ
aInR/Vx7A3SjsiFv7JqynlByp6VLH5x3ARr0LHwwiU8LCliwxMcTiB7LqHMXiMSanqTx+GS/wkBP
L/nc4jTyorUMtqC10GeGKya+Srv1chLekiJqivT8ralNd97Dn1df9QyNFS/n4JH+Zw/qx2QWxrqf
msF5W6Y0Ck5lIMbf627Qz5auhfNSlOmIu4CqEs1sba/iKA2jdDd1UHc4QQrHGjdUBNWTzLIwNvL0
NU9LuTcxQVFmu0aSDuPFMyWii6xtYzkE6c06hix7TrNERgEBd+1yykKx62GiJVaj0zdnzuWU1EXx
uys0yqpOVFjhI9L8eJwQRqYd6gbXaMd95jknSUhkUk6ReTYmn/OC78fRmI1fBfTxS+8a3cPY5Qwv
KkjkSevZtBuLjnn4n0ser3Y0kyWzyoPJx9tbCqffKKKXYRrupe8fUvBQuLuMEF9Ej9oqY/oeqH5D
+E3D4NS17m1Xv02379Eq9txA27BnXzkuZ1/gUeiCc6Wqt2Xp3722R5OW6h9eb305cx8Xo7u35Hyx
/O41NEHIcw/te0Y0pp+h0JPSi6ueVm5aRrCgNu7SLJuObdPuV6AX8YwHrtS8NnGaseMO1q8ql5e2
xDMDlnyMCHBurX3ruPeu223qqntu++qxcSDLRiYidN/Z54GYPifOhrgWKdyRgOBNMGlxSZN0ncHl
CXche2q8Dywekqh57Ozp2gW23LYi+iYNm502IN9Ykw25y4bhkSUKncR6CMz+LKp+n2rMIWshfigT
SduEOTH6NXUY5HsPFfgKCqJDzlB5M0dmBbKqzJEkARW1+ubieeoj94MDw+5kHlTitJy7pUWAF8q0
cfySM5/xSpBhqe9rVxJWOhAVqC3qTdzQ7tjvBrlsGRjej8OCWtf0r1lrc+87091tfP7sBtgMoEz0
s3qpM8Bwvifbuz5MD7WseY7s+uBN1k53kQOpS3+kHu144VcnxmlbNw8JbLR4htPWYEo4R4BYgbnu
J9WzMVcGTS8BRpjOJUFpYY/jiKRKO5JJG8JLZ5O4b6G4xIUmR1wU/TcrnNEdOa68n/LgwZldllwp
MaSXaoUvYfcuWpUpP7n5TEB0LzDwlNVLjqWb5V1z50sj25dVs5vW/GiuIe5o8VWx8QCm2hMdlm11
IHQMsPdU+BlvFNKh3M+xA4dn3WfOfWEUTRISXXzgA/DFF802SNGWSsfcBaMhdzTG33Sqf7ldS4Hi
+VMytewOtJiqZB2WGTaDFZAkWnTX3CxqwqZaFZumvHYdhlcVGdMjdOfoGLXe+2AUfMsGfY6CIt35
lXns19rcZ904Ps1ySndt2y87mtMDFPHlyzaUuOuDNThNenlIc/KQzHRKXIkXvDS8Yx8a7SFf1qME
0LJRgfHpcNcfLPgcjFGtu3n1Hxu1lAdpZyqO3KL4KE3mpkZ3rUQ0vAs6pGSRlRlPg73X6fLU1EOJ
mT5/HyOfVCAl3jUwD34Pa1kVqsdhzt9aC19W6J6jBdVyZLeChxsZ92LbVwtUB3RJdJ3+uFAXiGel
zavlzEen7h4jB3V0PlyIIVcqbkh820SCjNy+De+stVq3oVl/Vn129l15aNVy3/YeItDJvrieeum0
9XuZ41V3+qdepG9V5T85nnPNSnkJKvEAmQFTwTptLb0iQzEnJ8m1+uGb+UZr1DpleIxGhJFLsV97
92LwujIk0Lt2KO9akV2rokRnGuZwH63vjqo364QoZyywEGmOIMsIPy23xzlMohRzuvuirLbsg3Z2
ad3LoUJ1GqB8Eatx8ckZGVfze2P5JnSoeSPQiW3aqoXpQ8lyGhyNTpgvPAsjtDxKwfaukGoK3MGJ
5vvCvbSCtrEua8G7PmC9jafWQCiYe85T0I9Xi18kk3ayDmRAjImS6Cq7zoHy0U1BHHX2K4543I5h
tzXliuXPnPUxWlwE9NL+aYb8EEtYdZHhMuAqjR9d5Zo7DxDNqXAWdL5ieK1a97kRE9YlLJmsBZo6
HmyP8Z904Ad4sseTT15jnNn2is2pyOMpnH/MGZwqEvzuJn8xTvlibFdebR6V6H2omk8lm00wFOvz
qnAgdg6YizLgchrGtd91C8yBca7ANcyav3L50DUS84r7JvAtvrdd7SWGjdXfXYeWOdRQ/LTn4Dte
9r0ejLOW7VfahOgE7PSeY2rLCqeMq6zCwu+XUdz71rorhI+hIOyI/c3mZ9kGXC4dbizX5Evxm2uR
oxVUwzk0mfzMvtKJSWA8MbApSrGsFGcVudRvRRTEXj3gtLGr4ZzCO9y1ozKO4IcGXFRW2xz8okTu
sPoFhCazK6hZs35j9Q5+oFb/qtcJZ2k1s4R0MDfqpmu2dnVDAqWT12zsqUAMN5jqba20Og2Z4f3I
oqx8KSN5ZUqJD05LkB9T7cRrB/R7Eal9qcuRRsQc/emNYaCVlDX1MTb65XsDVxrxaS2sbe204XNu
m1QAGT3f7V3kqYM/ljBjaX9ZSqwXo8s9AEte9HuQCVYTC+NBQMWgWnReEv4qkCdsAVWjYpsr8SSY
aH+BIUJ47jp3K4zF3WKG5bXSdv6rmNYAY040+J+GHxnJ5Boe1wNldTJmaYm8tY+OTSgUQs3B1Md8
svo2LpQdspRpaJoyq7YvAoDzaTStW4xu32+afFwf0tDHRLR46irJLH8ex8G7d4KyvpNl9NFCB0ry
0XR/pRWMszjNR9obP/OTrOQZbaOxvUhOwb07tuWlk6X/LHVTbE1n8q5jA/GjtSu1S3u2UZ3R42ox
vfm+yV3/Tc/DmiaumGiiNEF0/jIH5yG3BrQo4ZA+diBWN6XVGomT5rxOcz99y7Wwzw2g20eGA/iZ
I+GUdzbYlRcjKyl/U9Nc+qT0UgwVWRX8cKFtbcnuC78pnkLwvZPczsVif1eRU13McoUt5OvuLGoW
nrH0CmqLqBADgpVsqRFd8u6fymXJ9nY24yV20/GOVRY2utz8NQ19sMvMaNy4qQhfCqWc+z6y+udl
BZCjB8SdsraOwlvJ5pzDn7Mk/TDjIDkNa8QPWtlyI8yu1WcvW6cn6dW3qUYAEm8/FHbfkMXJT+qU
u5mxZLxggqoJggm4Kq0vZm07bvh7M6DzwCXn8Tg8MEXVt+Qxt8+tZdOT2FlswEWYZoUDwQ8XJIa6
LPBmLKlfb1UVAGFvWQjcDdJL3QefCOhvowshJvZU4bjx7LbZU+3qi+W5HK7QoY6myICa2Xlb7ke7
D7812sPdseZgl9IFU1Nwg0bw2VOICmeHMuAmM6/6SxfaYuvnxGyGaja3rSavyQsrDF19jbaW8L4d
zO3lME+sJ3sSQ6WjkaMLByxK15AX2wSMYAo3gQ0+ogSwwwsAXYTnU/rQL1RLlopYu+pI7Vsu/jUp
Chs5ZMCPq+zmPV+qOpUutBta/mc9K+x0GUgLti6IwMd+W4xLdlcM6oOB9y8/VxiAUUDEszMikTWE
cxId/jq5PoUlTQ76rlMG5yyJ2my+qEwTwrpaKOWVFNu5A4o2lrm868Zw2UM2qs5Cu9UpL3qLCtNx
3tPI/6F4n/cZWrEN2dDNriXeFErUpLdt476kNkWw9ohhzQssxqOdodFWEZvhMfXPo92EiecZ852s
g26Xdo08glMBJ1unNnflqozrRELkEgJrG1uk2p0GwuSt3yMpePJchRcQtu1OWz0vFjQ8EkGF/+i5
7ll62t+Gznrh8/GAR0XYPnmOWN5EbbvpQvO45m1w4VVm4SoDJzFKi288Ed33susADbbRUfjmuMtc
FZ36aLF0zBCr+Da0UM/iocuW4ySr711LFp5fkWcKCmHeDmHZ7omPxy02ZF6SmU69yZfhK9eEaIgQ
JFibhyjU0yw/ijXs7/t2eoKghO5aZm+zaWZxoJdyK3v9CczOjTtzTkmub6MD7zumX+WjS+7hEkWz
uWtrxhBzYznvZPci6ZyFTBRzgngJnSujTn3tmdRu6CrrDS3GdPZKtSbOjWNJt+HpnW3j0qfiSGo2
R3Fm3nCahEHGQWakZxq1L9Muf5d+cxYhR/Oy1hXpVTq8y6P0PvTASXrSnj+cyCiOkRYKzdyM3961
0z7ural59WZOwarOHrvRxM9sNBxqqxPtYJiLwy1M7MPiYD52JRwoqDrBHUd8kXh9iHVtYJTBRYA5
IQwA9RS5vdUy8I7m4JFjZlvqfWW8yvYr1Bfm4DXgs0XT6BTNdyNNcaYxmsfVHnnFhzc25bYLLXS4
fPHboVN4g+wR0AEj/PQ41aI+2aYOdqYczaeo8wrSYKXRJ1ltmK9hP3FZGo6/zetmem4IkjvTiyP3
lkH/LTOyJbGMHhzo0kRHI0XHELtrwWCz6CaaoyKCZQVrM70avrKSoe/f9FSuR52WCMQRSqEhkNib
bbuOs6X6snOYaFwXPG91/7a6ztXKOvM+aweTcymiKgv6pkAx6SysEEsdBW92YYAGWu1sryJpnJwI
6M9K7iJDiPa17Bizw6RoQe6BfShalAKhYSRL6tobrRxs4d76zuNQHAa5uttxKcCYFm2EUW2mBBW8
HrE386S4FMqD9Vm7LcG5o8XQ2QEgz/v04Cv0ICKsw91UMq8vLFEmQOhQa/ZkUrjSuUrAsujzgxvq
LDf9o9Hmr2NlvVohxIGhAXA5tx71n+49YGrIxFFrbUIZmbEzl4kz+m8oV4a4cTtKmHW30iUuZXOM
pmbrqu4jKMJDkToPjg4/azV/p5TyKHERUvRLON4LV/10u9XdERNXb1M3oO0YBshTeHvKTh/73KDJ
683xaMnFgyaayru1LceL5Io/1IWFLSmv9IFMErX1O6fcZXAIodvZbXnSS862UH9zev1lFP1Ex7bo
52Y1hyd3YcDRA4PTSSVrf2uP9n031ZSZrlqAji0WaKl8OU/2tOwar4m+pYNW3zyno49yQuOunSie
qxw6b6fAW4V+nlSuevbn8C2I/HNrEcFR1RjiS48bTmaYgFT/0fi639jpsu9mdQoCcaBo2DDQvWhQ
K5/k4jFiEOaGfuowB9PzIvPtqEAblOsTUWMs25nJeQWjkJzld7jONrUvq2GvGJNG5vnjIocNA/CN
5A+1Hs9iMfXHpcmPgfKuQR69R9I8g+RLOtfer1lxynr3EK71i3LNcFfldWLm02FqOS+j/HEwppdZ
dK+ywcnahgdmqjuh6u3EOCSqgRwMmPWFv1tS69fIgmCw8B34w0MDAfLTtp2NXKwNLNWZ7oJ8kt7Y
thnr3Fav34qgPqwzYiPM0NWst0C441v8s+x5e5vo7ATWrk5nYmXmcKcMlfBkPCDR3UVe/dbV60bk
8kNnUPaYxiy31mbNTlkjktrrdqWF0cHQ48dcQ04s7We/h7wsbbhWxDecdOS/pt2UeJG9reDy1cW6
iUoMZWVHQQuUMGDy74Oc8tEjLozf46z+WTtQ3RRk5cNitxtujdNik0i+OM6p9uSejNOjK7jV81Qd
swzfUHtTQJeUCKDhxrbZ05jyrKbOpRmXIwODRIkBcYO5K7P2oyvkJiuKhPtjU5P+zDb0PTA4BsOM
S5t8VuDDT83AACkyR0YrDYd3Ou6C1mIrgDyxvjH9SHENcMX4yM2m6sFxSLzL0HpVgr3RGO6MqGwu
fCvvIg888SipMn44i30Z8nyn8vLBXXAZFBPp9NXw4qfVgw4F02XFX8L0mWYnsufddIPFRS2LprzG
pdjDp2X6xY3ujPZm7et5o3wTAtriPMLD7JM1+tS1kVS8fBmXB/NR46DsYus4K2ZmX11KiYU17Dgv
wjtj6s7V0G8qj3fZaI9NSts/8Y5FisVf3C2TjLnlH7squzhz8bkM04POmpwVwniyC6B0lhc+MVgn
Z6jDM5tO49b3/LtpclVsGLcBpuzjpp3VowNH0Ei9kgthLB648B8rf7yTlJSrWTJAsBmt8dWXKF9K
LxrPcyOe+rzDExfgFamGLXDfIq4Wc5+LaNe51lnVU5MMC4hExk4PjVdfXKcGZZEtT7Onn0WVbgKC
JvPJRK7jDEA5HIkHKuI0TY2uiUXrTLsRXHQuUnpPnit6261fuJ9OmIZMJKaP1p3epMvRaVQK/8sQ
nOEDBhs4wD/NZeJ2mX5XQh0liQ1uG21Uk3/MInhkY/Rqe03I5H36rJz5vBLTeGQX8eJyanXsBtlx
3o2R+K5nfRJztEsL/0GTbJaFKcclyx4rj8RGptEOWeHT4jFUsBcEHVauzr1rHb2y3qeR9xquxj0W
hCFujRUgZOY+T3kzkB04Jm5W3S1z/asAqqx6eE3KuAfW/BUNswE9NT+m6FDiWyvX8qUvBow7E/+d
WZ69SpzTSD2Vfv80YaFIhDecmm64cv99tnkE58EKX6tMqH1tj9RPATACtoJJvTYoQ8qLtKdynxrr
NzbY8VKrcx1N95Vo0BWuqXkJVzN/tjL6cGMq1HVd2cohqM+oNGZ7el7z+qW8CQpJRUSjYhqQTjWd
1lG4qXUMIoGpzSz1ZbFMPNXReu1kPh7CgfeC96M6DroP9plyw2vFGXIY+8B61be9oEkKYdxY4ahj
OH84NJXbw/C+JW2FsoEgQDn7bhS6WHnoovWcm451Z3seJtFxqPodtgOxtSRaadsIiYf2A5bIfVUe
yrESz/WaFt9Lxy4eKt0z9Skj9FHOgrF4yuGgo8HyHpxAmHwxRI0cEMqYv+Y5YhJjWAvA3CjNsaal
a7frTfG9EirFjJ+7LijpIps+jKXXN/hiuzxY/dThJY3CicvKLu0Df/f3qUrtJEWO9dizPTy0pR08
O2QufvMNL7zv6jm8GhAT24S5kdxGeYaPfnbNrZCVemB06HykBtjdhUnyoV2qCCh9lXY7vzcxOrGG
q7Y5+UFseUb4tUG+wJGGKa4pb0D8DhRVNndYM2T5V9QHt1THlYRuNWJ6aTuHelxz+hSjOnuTgjjU
DDaFXRo9eWlVsWMe6Bsrigsgo4bt7CymJBzs83LnznZ+F2rP52eEFO2NZDWF5HMOTrO3hF+ijrif
baagWTkhKg2nebO4lXo1pxEhlJP9ykpugVbrvI/HhQvAikzy6+0GPNhET7Tkw89CiM9gxC6YMz3Y
WkvZv0y1awLtbYf5EqmyPeoVRrL0GKx2S85QhrnqZpWWlQSth0GYVYpZM/mBR52xlGSA6gXr94bd
4BKLKFqOyhiqfTeMnD/mGuyCsO/IJ5cNLxBHWw/i3m2tK9aRYqcYuz1F5lqe89HbI0x4ZDXkPIl6
pQ7uJb/dRNWzUWHTbGeq7W9qUOuxckrmZAOEyg01LECNrGKgnqNjHRmhbvAaQHMhYPahz9PwLm0D
46pb0fpxMKu2i71cMblo5+re1gsrs8bNzq5UC3fHkt5uExQX8dJl0zUfHCyRnlWcU+EWj2YbfPbS
7nfMf4ZdVvrVntopSozAq/PYbLnYp2wcr+YctDlPwMCyqYy88jR5ZfSMTjEiTWVqoUJaqSmTbAJb
2QfLdB92Zk275jdiM632tJ+XaKXop3yjxQ+gvriDvOXdFSzTpcg4aHCEuXepVO5pCDN42GVXYZDu
V59Bh+hK2CVKFYeJBajcRFkBATW0pftidZndbTxSbxI2hkwAoFVG93U9GWA3tKGpGEd9VSVYZm1l
47s1WPWhnHOxibxFMNHBhZSzqOPvNPB3pQNmZqNgSunpesWM1drxvyOiHkFoWowSEJMStxJmpp1y
Xqe0Em2VWu+RX/jiHU4YoAkl2GxtAl+ZzvHfR2H1Vs8qcpvNCKxYb4QZBmg2+ubV74Nh3P97WZfF
4DsMKrqC8Guid/lYiFObCZ9tp8Vbljr0xH/RCv1vEOPdz7/kOMlf/3b31Q3/trtBGEewrP8P0Cb/
UDfjyvnPJXqXr25kcfYnhd5fHRf8sb/K9EITlR5qMY9slr+okP/DxIismdytkMihv6asWP9gnTB/
A3kLA9JGIEWi7A06/zdZs/kb/jSsabiGfIvJlPc/kehZ/s1683ed2d+sE4Tl/lnHNiAABDXbG3vc
eD2zkA4SeliempITrsOp3Snx0QzT3tXWh8JcRBe+sH3pjswyWEWWdZ9MTvthWdl5qNWH32bvGkLB
VJ5C+1PoAarU9GgzGUALXP+e1uuLYet3sS4vo8VucY7WDZ1hw2a2Y/g85CDjHHFt04zjkvmJLMQu
GqPr9Jd1WlDuqw7SrAiactPpYbcY+ssVRSyaFnkvISNrJ7ndJ1TS1e8RrXfW5hfunc9qtA6dK9Z4
tV7swY8SxyInF3PowWdJj0T2qZHzU2bJdzEwxBvdD23mv6ZIIN6mEstt+xt6scNEtsw0ht+rnpG/
owsm5yrYmxMLr7DaDKy1SeB+Vj2fxRD68UC7G9rFsiFd6autrJcsozcjserX4CxPVZuC+Gu3jRgx
5EePtmqmTbhC+G3r9k5HsFZygQwLZHi82HR8rM2vJjDkOKzhoiB++cngzgQyS2PmWvu+yx0KbkTm
6wqcqmefTGfr8HfEyIU81aWJVy23xc34GK5tFJf+NWLOd/RLZ2+YgXgt2VlEefQhU2/ZppwiVSCv
TW6GW4UgbcPlU2611nAj/fGQ6ZJZoTm+BOu47LhWEMJ1Wevs2cmiPJty9b/YO5PeuJF1Tf+Vxl03
CxwiGOQ2Zw22JMvOtL0h7HKZ8zzz1/dD+dQpZaZOJtzABbqBu6lFVQmRDAYjvni/d7gPJHEBZR1v
9S7Fo4Me5MPkV/LH4JRAKtafwVA6uzqgAekPeAa7NPlXIdfPpNAf3brSloXZhHBXfDwxxjJbRypB
5e2Z5Y6GJaT4JrZ/BnEO9j+6vyLo/hu2trelYv8v6jTYPf7zHrb4FlTfwuxoD+MPfu1eko3INME5
iIFyZ23jv3cv/otFfAe6L3YKGwn0P6IM00aUgV7MRXgxa6x15ID/2r0wxZW0f+Hp4mfLX7Id/Y4o
45iMS3wdDGOkscjLUHkQIjeTS18xjKUmLZYGII8dOO0mitKfeRqF3yLdUfepRtmYRInawtyaNpnr
pT8EhdQmjgbMCgJ3+moGlb/RR6/jAtiLm1ez+AZRWBwzeH/9OPNF/En7wjbhUh//uCLrNa5a+AIV
U4sALWrdW5fEgGGd5C1uqUPofdNESbOzbrp0ORUJGFkRYpCjeziOciP+StiDeKRc/G6H7rjyRG89
eyOxIsu46MXeSEd9qflC+0LzGaIpFCFDQVQVUBcGtwAP9UW7rFWnbUfFXZd4Iq1yF5Ft4z9Pl9El
xsNSz+MksQb0on5Z2zHX/4rwLwD3KH8ntSYQy0qp7q/EKeC3GrpAi2ba/fjTsJQPIzlOB3y53dH+
OlaNuwAnjq5Zb5vzRP1zRP2aSEyZ4YdJBiD183giYR4mkUYo1qpU8BgQ4Jk9UUsDock9arNG8951
6Q+jMLZd0iHOI9+OrBgAhC5eZLq/ydWzh42c2oQFoR7RcFMmMAda8jj41yGcZi8OVw5dj1I4O5Fr
766sg7d+PSpICTWcA32W+b5eo8Q1N7kf1fx66kaSR2r8B+PwWqblW3OEBgBuHdxtw3lZjK++BENN
IU3PBHu6McMAWfJKM++pTe8TlX6diBlfQB7Lr5iGmMfFA2+GpQBHXUeGIDFjsGbd76tRfauqo8Ju
sFzJynRdQAy979NxzogK9eGbNCPrLz5haK6u4edPImUjWVSRHvxZ5Gl6D1gMn4nYcLyWddz7yVnT
7gmljQ501uJPwZhYq7Lq4y3NHvpqkeOLK2R+c5YgHC0tHmCOfLRIDTBM6Zw8ANvKJEe4MiuS3oZV
ZfUYFMddsJwmbHcgu+abqrUgmnUeZoZ6m2zC0eKb0wuyuw1nuIFXhTWkFiTrAeNeGntFvYPJHK/S
XmJGk1S30q6f0qQBHynzaJWaUr2jqdE/QAiytnhHfGimMXuIIz9bwapurjzgMamfFySJ5WbnVhZK
W5dt8vgFyY52jd72SEc72ENmRdRX6HQE5omfBmEUjoIKf3m5n+16jEh2JlR+3ApIPD1Z7kms5cSs
MWJRVR/BQqDLt725ijUkU7W1vjyYcbYAGY0EPfBpx6EgfokZfbUAoTcSqyogI8DnWyZc4zeFHqpl
JkINtayFIdeY5ov8kXLPgaYaDj8v/4ATV/aXCeYgM3hanWVknu5NradVhLvBYfFt198meYq3apt6
N4mCDOHVEsOo0cSIMaN51Jalu8wt0PFSqgJqfNUtiR9TNzpIEIEPzca1mo9TF49rgRiMViw8ZZP8
25WNGGJhEYuwoBMIlpnZ1sqtyxrwszK3NKeHlZG+E04E14l4t8c0i8tFYEu5honof6gjzaG1gNEI
qE5MbxDZ3uSykcohgHTVNE4OZKlwdOQXcYc2FmFiRXcDEr19GJTtrZEXmFIp3t8QT8Mvv+v/horr
/zebCcnn9p8Lr+VYVG39uu6a//9fdZdFFgErmow0HBsI0pZ8Zr8E9xaqetJpDfQXsLhde9bp/C24
l3+gfWInNhCNoOGx+aO/b40v2QZC568ozAwdR4DfqLtO932Trwnpvs6mYpjYR8xV4et9P3dFZ9Re
iAdhN1UVOGwPFUKPYrK/OidpAcu67kmLK+Merrr3vedoIkpSGNX3IbI9baGq2typVBSfImOA4dNo
TvMNxkPxmSxLImnK1lB4EkZNUS0VaEu2yQglE5tX0/1GhXZyZvIUigYU5xfGBQ71xcnmXxWYB+gV
IhAJuZ0WC2CSVkeSSDGBUFX565q4XT9qv/z+sCjI2JN13RIUrseT5w6FRPXqGtDLxkUvvBWPhrI0
fZiGif5S966v4HddHvOkUH551NdjmsdjDoB5VtHMY+rDjeFB9PN6D/VJaX69PNCsLHx9or6MxGxC
HQbWYN2eFGt6RfSYVkDoDSncOfVykje528VkjkVZp31sRlfcpQTS4brY0gBbaDp84KnFh3QIfftO
03K5c6QOhbiLTRkSwmqhXu3DFu9NCNvfdJkSDAdih7DGS9z8EacelK3IYONkdflhDHlyfs5PgxKC
iCbd4SMEcTmeN7gbwsxyel0kRE7JEuGS68IY0FtUDoYxrIUMSFfzslYNa5VShq+0tJw+u1Ohwm3f
S2zp+85453nZ1G8qKMjstn7Z/RUIsvwWIimdZyczUDVrSvOIfGtF3i6MpNB62Ajzc5rzI5PQFt80
ceHli6lNmBOnyCEze/NU9fOkuX4/zQ4WeIRmFhqB5GV+63mqw3nSy3j0ceZ/eRc9zYQ1/WcPB0EB
FLmgcwmg3QWp+GuMcu72E/tHfishogFrDDDYVw5E25UxTcNPSAbwPAIGMbCzENSVU+NaP+HNThrd
HgOficbUwDE706PBAvvWg4MtexHd1wGkStR2Q9Ys07oakpVVRuCzSJegTAO8msaaZJaAlztajbeK
TcOPngEPbks/GtaRkaHK6rPII6l6GuQaywoTYV2ZDodMzgBzDHWEM9RvPwScwx/H2Oq+lLLQ9fvA
UGX9qPvQl1aNl6QfqMjyG5Jex24joatPP+RE+PuabMMQBq5yB4Jbgbj8hey1ELflrh4/5E4++XC4
4VDBfG08f2snsYUqQ0QVXFGYdmoB0qsAvdvK6FaOX2NZLBHhL1I/jOtFrCNQr8NhNDd11nD6Blyk
FmHd5bMliJLxstdk/9H0xgoaDmn0W/6KZWKr1jeX+GwiXeOyVj9zgfOHZe355k8YoG4Pib2z/spD
UipXZWRaFKJx135De9nvC0LNMSMPedGJX6Z4BEc5AvqBej5CumrRuOw6NCopbw1VBTLzce0FRe/h
Z4J7GEYENq4hbV5C02eT7sKSiF973rrteRPvX/bzbN7a89pkl3fmDR/Nj4HjM4cAytbm+X+no+Qa
RKuADrXmrgu6HOsBRy2ezQ00ks5w0nJWdq3DpLZgJX8kC3G6VuwbZ5ugreZYamVzKccAzpo/9lfF
Yo/Kow8UUzmZ6iGz0h9OhH9Y6nBvpe99P7QVJ5Np/ixa3A/cpqbJY0OyJ02MntOHcRp3JXZJl7eY
uQB/dQExJb/JISLIEVxsOVRPtst/JmZW/cFheHl4J4ZmTYIZcwK3nPlJGi0woDgybaTMub9+w/8U
YP9lzGlJ/7kC236bvv2v56YKi9dV2Msf/VOGoaL/G8bihvjvMgzxvQEcprhqozs/KsOMPyRlmOMC
02NZgi3JP2WY8Qf1EreFF526AWr2O2WYdXrW2oyvuGzRcefmD3H/eEFndWMrj77cspbQ+btWU9n7
bja94KbpWWq41ej9JEsfnQ1NT1h1/CvU39WuAoDiyhCUFqGi0F/f1Z1J6790tZH2a4p6R1pTvWjp
mT2gy+AWHGRwifqBI2dVxBM0ynbQtIdar+MbL9FmrnwWymib1cTUeoVNXGBj0vuDO5ODJo9IE34V
b/+zaP8Lo5oLa3YTRuHr1Tr/378WK6aYDr5xNIA5K/5ep4YSf9gWYBz73oupDmvo304Q5h80i1mo
hIoB5ILG/nuh0hf6A0sdm7IHyjIK/d9bqcbxSgXy5bKAHQSAERcGLstzKf5q6y2dhH62WYv9CDvw
FgJ8/bkLhPY9qyv5EFjZ9ABzFYRTOe17LeysmxhqzbIvTXhRdO7Dxaspe6PyP8ENXn4PxZwNnAh4
rfO7jn+PFvmBr/ea2gswqptG5AgukggX2wnxTuc6Df2UPNtMkYnnbZj44ULD4hEbu/SKzcOx/cHL
DwF6oqM315jcBU4QbG8yLS9zW2MP2TNBbh3UUFmnenf5ec3jOnYehjsOPpAgkKjXIBQfP++Y2JrX
mJ2317wEbv8cru6k+oRyXWEogDsYGBshTyZ9ILOe+r+GogpWnifxu0UAtrTiCjdfqCfbIQWosrPJ
JzbN83YZLe1tU4cEnxA/fGezFWziohQbQ0ctlTYFeTvcoty1yKpy7VtQc688GSv71QH668m4Z5g6
3lGmoAtw/GRybLhgCKH2Wpbd4QqwkmH1PjfC+5LE5UplO0NkC/DDVZGT3kweJ0rflUB7Gg4lEe4t
pbBHKj3ePpm6TdOcLoLaDXn33JAPUGjelrbl0v49UPjvX43ZhgMjjsvFya82PfplPbjLPjDtcqc5
CLHGAkHx5ck5X1zABDRthM0Cow8zz92rry4dvNx2wszZjxLyP3w4jFxrNVy5Rp/UVS8Pw6kGR47T
bm54nAzjW2UemIkZHLpkDJ9aPCr8bVVQVi5jP6mfAOiwwracKNyPVdHClTD76h1+SpVa2rEgRLap
zB4mOiLHdlFMdpqvU3ecoiu/843ZMBGsgfgCnKizNkKcQJ+xVOrto6LQ1q4Gs9Mc62sWtm99aqxD
wYTjD2PL0y+6LyqoZjQl9khbjF2Xh5B9TPT/egaXLDLw8yjqqF5DEqnnwFCHm0NpPrtlnH2RZjiu
tEwiQa+CcDPm2Y8wqN1dP2TTY9TgxW0HNFvH1rYAVmoNeS8ODiDwyJLbNMPStNGf0nEaoGea+f3l
xfTyw/8pVX+9ZtJ1QVmxT+ZzO9lDspRmeDsxf7qX9LfVyJPY1fidEyjeQtUhPyFPoKwOiImjMq7e
ZQpEPM8T8UGLDPu21X1tKcP42l4+Hx1HP0vx9eMADd6AVTSQyvEil4MvnDZq/AOgtn83hAYcXE23
7hyvzFE/WgSyoLN+V+PBsbo8IxyP5yPb9AgowehciJORGyAIOwwi/5A66X2G3ulZadFfVeZpN01k
X/PKOdvCeU7s8Sj25oYs4508Z5/jLkHi78FN4gqlkiKJC44bgvMUpnNJELwZltaVg+P4esI7B/7A
tAfqkZjd9V6MN1/tIH5OseHmrrP3DFu+D/CkgE0rsqUpsvyzCly1HkV2sNpp2squ7658sWd7O6Oz
n0CCAeKfHcCPHzkiqbluwoL9y+/k0rKTr4Ge434/xv3y8qt8cYg6WUWgqqatwK5cQ8yEm9dbZSmw
6QVZcfcaivOJYJja3vqZ0X9HphjsSqu/V72jdkZffnfcaXzyUBlP1UAGnq9+dnpKC9qy80crNL+2
gzfttFJ8oa5Sm0kzSX8yY6z9k0zbJCL+GQt3TkFGEG5kMXAj3fVVHnoV9EjrMOmjDj8f94NxNEkS
pagnLDoP16NTFXdAMx7uNja6wvaxTNzqBnkcKGKOgfGYS3fZ6JJY5ar3N0NdaCu3imA9islaKQO3
t8uT9saKVJLDS1gUkVgtnqz/WsGb64pB7TPuyBuzS0py0Dy022VKZIvtkCSQEvNzedA3ViQ2X1yU
dexeGXyuNF+tyAgj7sIqbHdvwZO7RwZKwIfKtB304+EGqidis6ksCLSW6gGjo/bKB/HGkoQQMVsq
Q9DibnfyFTZSB5vCf3GPiBCDACjQ4I/+k5Hm+ZXK0Jj305Ml6QAMcNWii8ZBMm98r54UBWtkoyZz
93Y4ZY9OC+hohRapBzamZiaOLptYVT2SiZFg1C7HLKbpx9vLs31eKNNZs2aWmqErW6e1fPwjBmTS
gFK5tp9bW6uqUfl9WhiEZlXpsPCUBVI1Jda9OYYjorzG3bTIWne1Xga/eDnYiL8dgPzGZstLl3gF
8ynOFqHHPySMOzHIHFLDUBvJVlCa0svP8/fRKGmh6v/yPv+Pw72xtulwgPxSWdKFOcVlorEXGCNZ
zr4KB3tRWBnO/g4WsZo12tskGs33vWv/uDzZZwUKjyW4hXGY0R2Qp3VUn/Tozoze2dd6ANATZt8q
bIKuHFovX+XxsqJVSV+JMxNvaHn61Taqc1HE9+Eh12jq5VMJSzi2xpu+t+0PHp2ZHaDgcOunJedZ
VYfbwDC1Wzznm/dp2Qrks31xbanPq+jkN+ERyAlJMx5IQ5ysskTPwEPzmtKihdhsG2N3H3U9vPLY
S3aNHHX81SxwybAMVzSw+9u6N3DIaIJxffkVvLHeTUgyfNwAONRupyVznhvINPM8PKjMCtiyg2bn
0vx84NrqfVXS7NbhoHAwkMLdYc0KYbJDEVRC5dte/iXnZQ28Tw5gSFL8Fi7px+s9GhBPDV4ZHuAT
YyEzNrHxsTR8rsI18gDoyBR88PtSPzg0wPPWlQPxhBkxn/yCCymoJFpzpoH7/9HuI4YcKwi36w5e
jP4kL0xr3ec54WCiLpdUp/2u17zuUIYJRlbxlG1Lzy2fHSNzDpEnhnvcVuqv0naLh1iY/nM76h3o
OISIeuIs7LI6fQxr2PkZxkiYcntq0Y1DBcI6q8tSaWwjNI3wi3T8bZIKoZMR21eOkvMtBX9KdhRq
dRqj7umXgL9dMOaGnh7KnCZFUSXm1olgReSl223rwRyuzOn5983FmkLVMuZmozi7qlbJVBcq4JWm
pHdVGWxJC3uyKyfU+XVMUZRhOsL3Pd8sT/uLNiB1MmFNdhjtkSy6Ut6aqWtSI0yEKEUjnJppaNe6
mWkPqcQKAcnIjx7riz/xbglvnCZNNplTh3uSCbwrv+389OSGjiSJTZzbz1mVlaeJ1qRmFh/MENEe
PrfxKq9y60kv8FL63e9HkMjw0mNlNLgvx+u3stpioHmWHaDXZI99lRff2xHdO162/TaonfDJMJt2
g0jmmhnpG3uImO2myYMRtJbVaS3Z0xitJ7NODvhVmc++ZIMAjNXWWJCM5mLo8+/oD6wllWP+A99e
2P6OhvqhNozfXuDzZQ3vfYJq4Fzq84J8VUGUvQxEJ2R20AwtXhod3pW2na9U5haLWi+yK1P+Uvwc
b+PzTQyoz4QVZlKiHY8nzTSJMjPNDqE1DYdGTtG2TvXmrrGwfyGXp3sqjZ4PPa2QHpkR2MpAYLge
lea9GpJpp3uSm03A7TgLUoxyioHKJuot1Eihj27RhEWJP/xWps4IvcfTF+7YDneWXVRPRdmHV57n
vAZgF2fq4Bi5kMROb/J+nuiekdbBoR765GMdqWqjCxwpaZe5286E0jfJyLlWcZ2XfaAG0maD0AFg
eW3Hk5jmuC0FXhIdOCzjR2xaFMznTt9G8qtjf6/0rFqn6NTuoint3kcZBPvLH875LiUhiMwmwL+w
33lWXi2aujH13sUW88D5iBXKWNSLPii6K3N7vhMwCrRBFuecS3J6dx5TXU0oWOKDQP4FLjd0d3FU
qC2JEtWVM/3NoahcaZGYvM25JfT6garAVkPfJskhyXPsmpRHpn1kfYpozV0Z6Y3ayuZuPvNU2X+p
2q3jodxQQ3A34kWLwYva4NXubzTM3XeqtxAXxxpJuXX7WVOFsxmbsXlsY1yujLYP1pUtwrWbuf2V
K/T527RNC8DAdQyL4so+uUSE8aChYU35RV7tblMwvLkFe+2ifv6lwG+mrwrVUPL4L6SQV2tGGZ4x
FjSODp1ThPcdQq1l4QzZps6DdOcKbHq1AXn15YV69l4di5wmem8zuRGA8/S9sqiSKXDGg6asv1pZ
kcxIL4u+ct18uDzS+VWMoUjOoWh2LGnAgz9+r9iROI0e59OhTZNwPZABAInOBP72ywwbfzRZ2tRo
0CKG9j5rJx9kRqQ3l3/E2Zucc9B4hXCvQCrOfgPu/H7u4FVx6BWWAxnSPYwZI/vKd3n2JunUwIQF
NNZp1dAeOX5SYKAy0+EKHTqzCm/wS5P3+jD2KwvOxcaPcENsyiK68t0cF2JUmDSamFddqRk/1k+n
NzZEX7WOW3/ysYc12ugJOzrCsgNjH2bpz8vTaB7P46/BoHzRvMVxmlps/jGv1uooMAxG9td+SieJ
JBztZ7HQ7Cre2q5FSmXujtvEacjzRbm1ditDPPhpneEsjrUghwx6brsmZzXy7EWbNSReB129jdOm
woMH9+yqHbsPhkrcJXenaOtkI5aSspbLsq6HK2eFOD4reBakFIJXNcssIPe5J/sNtlCpRmJLux8L
Lb1NtRhBDWvknZeU6cIpsYpxx75bYk+SYgYBSoJMst51IS0RIRO1b5QZoigVpCPDHV07Nmco3kzx
XlcJGZ1lX71nSTu3ySCdNb6Z8bNGAYunaalWkyAnKoLsdUcP4+cQYdVUZp51MCNVLsHGoz8dF5Ho
osEBE6BLxbdCNN6d4+ONPAXSWIeJXmyGslcr2wBXvPyaz94yMyPJumJpzVWwONkcEmiwY+modt/T
kV5HdmMtip6hLo9yUmvPL4Aqj0XLffqF/35yWJseGuRGeDruZw4mWdlIkvOQiVXb5d3naYxxnJxC
uSkrTaLnRkaL/jyk7EGcanL/uK9TJK9ViwPwaOF9e/nXnc+BACamjmDhkhFw6ujuzNzk1O75cW6G
9YKB6w4Nr3+xR/4jUvLywfxT9f2ag1kJBBuBY48+0/EHleGvZoSt1PdO789iL6FWosM7ok1E8kCr
mmc1MFTDhKIplsxL+VVHQo8xz0jMqNThtMnWXmLia5CRLuP3tBn6KzNxDBrOPxH4DJQeAhSkRIrh
458oArKG8Jsy9rjyyBU3M2dJhIvJnEBRlG024Ikug22r+T+cms/k8ns4Pqh+jU4xRWOMxvfcezoe
HdpeoOW2b+6xt45uoQo2i9AHo0yDqfndnRS8ipqVEAewUQzzT7Zvrymmqkgya89lIt2I1vBWlLHk
0ham/y6lLL8ysSeN/Zdn4wpNEWfxTwCckwEtur44oDLgiJwZa0ph3eiVVTy4Bt7TEhRhFaGEnhv7
1g0SRbE0q9TbIKiPH4lwGRaXZ/rsIOHxwRSQx5Kdpzgoj2c60GMtZHKsfdgX4woAHC4hF6CFFTdi
BUkzuzLeG2+WFQ/8regpclmYv8BXZ4mZNZUfl8ras8F7d9SFrKF8MN4LhX798qO9wL3Hn5k0Z741
nGHiMYGej8eSXuukUHyMfVvn6mECGF51vfZk9769nkSv3uM9qB90HI43VpIYu9KFbsctdQSoqT6a
OW8h+m5t69zp0Adh1xoMxrUDaa6Dzn4j3xisJ+ge0E6Of6OdpEEx4YK97/HJ+iCsbHjX13myHovW
3yDAyDZphGA376bo8fL0zDN9NjJyQkV2ySy3PnkTGjcmX2SuwV5nmps+NqHbOlN189ujAGDArrdI
5YD+Pq+HV+8bXwcRT6Em9g7KfGwtAVDrIImvvOo3noXlO5M16CPDPjv5phTpb27gJ3KPtayxFnn2
sRLdNRz4jaUrqNcdcBjQL1Cw40cxtAoBUz/KvWEH9o2P0cpOtHl2Z0eZ/vT7swa/kWARrH2p1k/e
zQgv17QmhmqywFuTkYTNsYWH0uVR3lh7YLa8F1YfzcrTTgVXr8Buq0HsQwod3LaU2qZ5JJ96fATv
xrwY7nOdTrVVufqV90WkzvnqsyFLU5UDKMK5OFn3EbJowpZsJJktro5r3dNIMInSxv9GHhXFVsCh
grWiUeCGh3HwpwrBwwc6XOWtnYYObsxm+a5IbPdgBH6VITczkIZmtfbkW7J4aIrEQSieqU0jCPCg
u65C/ISTaPqejgGCBV3q8bepGTNjbY9h6izN2AYXoFtb3GOZ7W+sskNzb/VGXCyiwqm+GRJTffz5
pXOX4SyxRsybYaAiuY6OrVcEq2YqhmrhVo380ws99d0tuwq7x8lCdO/LZrTugyCElJwBZeIg1Rb5
2lC1Xd6R8olvX+hU+jdhdeqHJppCrodp6HeQerFlxgK2JMo4iOvnUTThs4W1uaCHl3uPuBK+C/I4
T5ZE22b6TdUI9SfcSxowYYGHEwVjH5Iw4QMZR0Yd4xXs5dEdjiK9u/DcsJuWdmY09zGRABl0WVzL
lgOev1+wNcGWpq1MHNWyEAtLZHzUyl6CZ+26TgarJnbASt6XVGLbouopYUrif5tFq2R1aGK8VjFy
tCUOvmXPcSoHL/s2YUy6bWiP+TdZbzJ/njVaP7qhAeyirGPzrTP7fUkLL9wkBQqwJRYKAw66bhTh
wk1kCSckhv3hztRb77lj+pMFSq9u73ea/dNtE20XWlH+MF9RMGziRL/p/Kz6YXkpUSx4h+fxctA6
U1/U2JF/MpNoyFbcS5pPRTkhm2yMpv3sDI7cReYgjYW0KvUjDpLp3hrqki4zWRnUZnmElfWENSRl
O4a873EcQYncarJMlpC5pxvRTQXtaJGNj1XabNU4YNg1Rly2F/i1WukiHarxc1cSL7XUU9+4TXwL
t/chlw2khMhHqpBghfnFZD1yRzbgW0+pQeaE0qoqXGCgXP/siWqqVgbJK2R46pN1cDAf/uAF00RW
dhSK+8bXSZLpxkjFK2EPzoPZ4GuA5Ubw2UhTCw2J02HL1GRRuwS+ruVNPk35z8t7zPHt+KXa4aSH
CkD3DM3QC4vg1f6vTZ3WAWNCo+Ns+TTk2I0u3HLQyABk8S9ieF2I80S4uTzsGyW2pNMOlj9HckE3
OTkRElVjx0Eu3d52evkOF5/y4GaaGS86Wf0scfuFBdJiEkMjb1X0bbnqEuHt/NQUTw6pfGvTwUtt
LLn78Uk6t3FuhVdOxtOZoZfILq7oXApSHEH3j4+TtvJMK8/iZh/LLnwfI31ANBGpJabk/tKNhfGB
cuQa4PzWoJIDGfgAHBF073hQnbrM0du0o9pV0TIyUTDmvjkRzQVNfqO67Mfl93C6zc8PCSpIj3J+
CfKUatSRdzEOWtntvancVg43+yEafXhPRrWDCnTlQHtJr31d0zDcfHGbe5HAngCLx49XCvwrrU52
+37q+o0g3naVwGZ9CPKw20WcDPC+sfG03BDX2DTydgF3POzfLBPnn6hcNbSuieJLEFzgZbLOaDUu
NQwS1kEY1e9cT40rdFfjldPwjZcCaWGuXl6aaqe0BZHUtRvIsN/H5mhvulQ4j0ZgYpalZcbOLFsP
3ZB1jdv3xptBwj2rHjn4cdo5KTFAXnpMkbJ+75ZVuRsdTduRW9EsYJ32qwh7hSuF/xvjzRxCIvJm
9gsSjuNXg9Sswa6mHvZYFn8IcfemB4rPcVy4t74Yr+Vnz7/+ZCE4hCUDQM23eO44x6OlzRT0IFTD
HmuUdh0EwexKX127YbzxTDwPYBLVO+DfC9j0anNDOKD18VCSINaUPdaRY3rb9PYHjoPmjiv6tY/3
zeEQuYNd8crIuDt+KMo1XfmhiZc/cmQEYf2wJnizuhm14gfA0zWvgjfmEJAMPg1VGsDfKXsRvVzf
e1NGtKUjgg0U5RxjCN/49Ns7BKcDmbNMpDE30I8fKrM1h4ggOe71Rn6TSfuIO85f/jj8pYbumnTo
hJCJI8us47UttiO6ygjQT24jfuCooYAzsk/Jf0JFita+U9qEKw7uS6MqAtRZJNdoThfedF2IZ1Fm
DSuFlGNZJyHBOLoMVhk1wuU5OL1ZALhhFcMFFXietfqyrb1aR26YaFU2Gu1e87tuUziRtWo03SEc
lyP/8lBn8MM8lmKXnDXNOp3Hk++QlpwM8bRr9y0l+AKqNlrHwIvu+8IusALJoSpYAwxQt/OXumuM
t4Ooiy0+i8lNQyW+/b/5OewLIPW0geiBHr/+xMghKIqgAw/QypvJ5OiFoNG/TzFenqV7EtvF3IJ6
D1PP9AZys9qpXLXklO3CNuuvUKbOoO6X2ZFEb88iM4qHk9kpujz1VaMBD8OvvsOLaVzJgVLWhYaw
Ii03XGCIk231cY4dScMOu3fP3ZZORC079vqyKqo1Jk/p1qWDu3S02Hyop8RZy0LiSF9nye2UmOkG
E3JnCfFvWLVBEC9wDeivEITmH3q8AVrzxg6kgLsJrZ6T+1WL/XGnQQLdmwkpdHnuWu9jwRUrCHAg
dQLXww26r+4I+N5ffqPWW4sZWca8T3G2gAcev1G9sypO6Lzbs3WQcquN00dIqZTHg9KfccV1V3Ul
5AaT1nFbm0O8HVP3Sxh55lM7FcUBV2i11igJcWTVwy1YsLZwY0OusdfG28rSNLQILitXinrVVoHA
c7Mjh8OWs0NDkH9CTY8/Nh8bXaewWhhB1d4ZMA4XuIlO68IWWBZWY/KomWa9LetxvFLXnW+bYtaY
0dCn/4Wr0wkzKw4a6LJYSe5x0Y82k5X3XDxDeeX9ns+yYMMAIJ2FCtRYJ6OQUaP3aUiCGRmULWk8
HSb8nZvdlE2vXdky3ngg/PhgRNDGm0v4E8Qeq3xuzI2u71t4nNt66spN4qTe6vK6eeuBJNXwTNZm
e57tG14DRT5NWW7isbGH8OJgBmmVBNK4j/i3tevLI50fo/CjYd9ij0QdQm16PFJsqYr+Rwn63hk7
PcbLj1Sgp2KUtxgPiiuTd/4d0trGd4KevQvAd7a1g+walUc6YGzHaoE3L8ETo1290w3wPa+J9N2Y
6/kh0adrGMsbjwkdDw419Ega66cTOmlVyx0+sPZu76uPeB1/MwJd/6GFLlJ8pforO/kb74+iBKIx
nVaAe+ekOKkFnp2FP1p7fImM1WxqsCXsJMX7124/XX6BrIiz3Q3pJmUQ4BEp9rTRj1+hYQ9+haWg
2gcOZoplkTnrsGp8fMwBq9CDCPVxiJo6Xgr8P5/zBtbIqsfuwFlOvZ3duqYHpzzHZmbZNoKilzsQ
KS5W6iT60h1ybNodMti+ANf6nyqFQGNXC6PC7llwf12Sy1CAjacpdhCV0xWLJsODdOmHOXl1oZ31
RNHiTjBxiAprxCy5Fbeqj9UH6I+cXWbhLmo6jfsG308yxfwctJdSFUq6titqlX+Y825bxAmBRKpS
dh+KPiG7z++ZeJIVIkxr7SkwP5NEaw0454/G50CU2F4PcbWQZhMR25JqyZdIxFG7dZAaEADAUYrj
OAYHWAyE/DZ/qLUbZLcWeWFJE65UobgOt3rzJCOo+GAuuEvvBEfYx5ZC/QftaO2xH8ibWjqq8D6N
Y+zii2jqeD+VELZuddya0kUQdB6lsI6yX1YVnPwKcr+7DMC0DI6cBEu0MicnY87pJa/KIJKGfCm7
H57GUgeYk1NIYLFFWPNdixMldEaihY121L6zOwDAIQPD7o3Mtp0R4zG1NAu7J6k+jwOC6cwo/Qo/
CCxmxj3lEiN/7UsGBfRjVYoYUZsdIupNODlhBFVT/Qn4tof5DnXqWdcH/67R/GRbjX7zXOvO9JUY
OtIHawwrCiZJVIBu+DfYWweqZ4R50ogznV0jy/yUTWHpPUhMd70F8E3wXos6O7pyhXpjL0E7A5+C
Pi2Fymk/wwB7LlDQTPsM789G2cUui2Nn0wSWthn5zrDwTIyV0qMrn/b5ASBB72dWLSomYqVOPu0y
lHkyBJq7L4n3ITowtqkRr2ojzverWe4K8Dp3RKG2nXzThZg8rcsbbU95hh2xa9dbsyf7ypFlsE4l
1hiXd5HzDev/UHcezXEjbZ7/KhtzxwS8OeweABSKRjSiJFLSBSGLRMLbBPDp9wd1zLZY4rBCe5uI
9/R2N7MykeYxf8N4xL/QPPcE7lT/TTWp8FD20h5bH9xy2uRLOA/W7QDJMHl9pBdiboai3QXhKdif
gn3qv8X3Rgo5dOk97RHJAnEtAmM7GFQ0Y90bae10loa3AqJTcszHu9Ee659Zi/MXeslWLN1WO0dL
22OD57Hh/nO8gMMNLga60POfQ6dvIkwwtcd+c9d4FF1+P/TpegUnwAs7K8VpAtZUuNmZc9W7LUVO
dneEx9W5msBLGwvgJ6/wLucA7uD5DzFwR8szM8uekH0s4sneKFSmU3rm2LzwoXmDSXpAAMGEOKWB
UaXuc3yw3EcTtbwY2zNxGFbTREpuXC5e/9IvTAhtA1uHAQbz4g/CX+rgt42rQ/Ao0aW5NLGCjlsB
6Pz1UU7AVXsaC0iDMgoe8DrdzZ27/vt+qgJV+BgXBXCxcQPR8cLE3aEaEq5gPJ4CGhfogJuHLVN4
cDebg9jnqp1pH55gdn/9iB0xYu9gcCI2d3+jf9vUsusxb8568ZSKGSz/4NXpG7KctUqqHNs0wAv7
M2mmOJmHwdR+2CDStlecAv+DGWhQRF5flP0SOtnUgL2gnUDQN3du1fOf06G9kqWigdTo9Vh3wK/K
usTcWqfBNjPNrUNbTqN+NXTYH/710DTpeMsxDNsJ6afU+Mz0l6Xm3nzUDHeKc3pWEVD1AJ2I6lMx
WD+WxtYOr892r4o8ny1CAwhYQDMEsAyR+PlspTbp7raz0zuUfzCaLHni+2roHoVdaiAY0m62aCFg
Thi5Tm4WUYPUszxzg/6526Evg10E+QqAEcDk8x/hNlOQ56MJPVi3RWyPcriyNdgHr0/1haLN82FO
KkSbC/BEVgyDgTWdKtdrQ4+r49rrTOPe06ryrlj8/kNVgoNFWXmLyVgw6ylygdWFC/FvWrs7dBX9
MynYCXZ1PwEcRJ5Gms4m79XpR5iG1MDbVdceNRPZS/618gaBaSRdhWhxj9uCQwElKc7zqo/qDJtf
YsLls2Z2C1xkKWMjU9mZ5POlxaLsvd9zoDzRyTnZGD2+GFs2LzvFxVLHAkrKId3jXK1csUddZ1ou
tYETp69+gCAO7lpbuTFxInf+YluR7Q+754uv/vpiJH/71QXizQ24vJ5vFUTKTZcOE22g2VIh5dIq
bqHinTkVv+r7J8eCzHEPVkgMAJmcXAICAy93yVt4BFol32vdpv00c7NdD3lnlDoYeUNGglZynGFm
UYcSGbKjpcsp2zXTJM6s9hDcB7R732qgRbx4wL80NOSi4xyCfPmZatNLPxehARYGfgvVaufkHjdE
6rl14csnay18jF1oz6Ebnt1yu6OksAGQsTxteBhEml85KwGDWOfqyta9AkFye8BhRW+PuguH2Zl6
GQVbPk/hAlDhzEF/aVdRc0b1g24aQob6ybquHqUuYS7+Y7tufYg/nEs91OxubSj1X7Mlnb/jdWN/
wpNmjAdjJHZ3hgUAKGzHXSsDsq7TUMehXvR3UPX9DHLhAqTadVMJJP4gXW1y0my5BI9jAZXSqVUd
I++cRm0TiDN7+ISs8c9YBHG/KrXoYZ0GErlmdSKYtvSx1f3qsjBxtmntQUXwKNxDN41VJJsKH0Sx
bkc8HCucL9PsDtyAgrHs+kfLq/GhMdDM0mdYgnjXiauKasRDN5krkpCe/mHu/PHoBEoHEaHzlzNf
HgIP9+Qsq8rH1y/WP69vWmWopLlIKwHCOK28t7NoMDMVxVMBeOJCecJHtbT58vog+xZ+fiJ3oBex
pgfunKjlZIvbeBAtmtKLJ7GYQSiyyompe05xb2CZ/fpQu/vDH2NxJ+98qV0ixN4n/FtEYsq8XjWs
gJ9aQ7hhN+lYaMm6f9NXzXjQORsXGjHVmwad3VizFv3KS5eZkuKEBwjX1yHbKvcOqqVx8Ct3iL1M
Imhp4Unu0B57l+nbWQ79HvifrA71fuBpSJCiGXAqakLptszaepNPhI0ugOc0Lz9iu9KZYaBmhdVR
7nR3YCvaJ2fiKQ71oCgv535YAMjY6y6RbrdJuzTijUrX9L2jPGTQakdWD9wjCxVQZyseZ5EGb1XV
Fjfawj0UbitFi0NttuIBXoUOdb/oNNC1k5W+kUHaVVgNjWjeZMOQf6G+WQnAlznbBLecC4M1duOg
ypfI409c+UVdoaGIA8O73va7MjTG1egjd1xwsAwGE94Uh9fQQDzM411tlNMnvctqoDYoPJ9jsL20
nLui9y5tTDrhnWyAwXG0kmdRPjm1gRmGU/VxS1XqqyoacWDsv0Xh7+A5QPGoQVF52WHlzzeclpr0
w2xNQvxx3dhCij72UUaKbLsPDiaG7GcS8RcCf1qaewMQZgU30Cl6Hatib2sNOaLcgXRgKFY/eMLo
bX0/q1l0B4+G/w2Efoi/FWaFQH50LI2gjpYoyP71YUM5ncQNABdIC0oSz+fOX8R2rtPmJwor/WVt
6/b7xldYzan2yoU8dEX84dxDG9DDxs++dQLsdo6ZVKJPaGrjFZwd9JWjFiw4NedGMxwpi8qDVNtn
sp7qjKT8H9cQAEeeB9AI5GaGs+t2/X41+ADLl1KOaCBURI9I9jcoyCrEan+tyl9JrL0quQxG/FvT
rn2OoM3/ucm/9c3Q/Bz/J3j77Aib/14X8LL/8twPY//X/xFZcy28LWgc7Hr+ZMXQs/9Lac22/5Pk
FSwlkHtIn1zb/09pzQr+E1j8Dv92qFLwnxPH/muIQWOJ9i3Fm3/+s79RBHyeNnrwxRHc3YVaSNaB
QZxuDO5eD46raR6qYmrTq3kw82volDyIoKOs4LPToKBwYdbZqJ87Qs/35D9Doz1Nh2yXUwt+Hfbf
nqu62/K8gAlBgpJLitZyfY+EwhBNs47x3m9f4/6fJ+V/UXK+b/J6HP73f5xOkyYAtTsiF+6pvUDP
Sv++/+cKWlIhqPYIValkGKzvueqXZCsz9wm0QnsrMqnO1JleHJNyCyV60Krk5c/HdLRiWZoKyIxv
rxaepUv3A3eM7ElrC+226NoHt/ftM2Puf/PfBxWNH+ZJ7g+cFfQspeOTG9mZRk8fbJw/7JbIJqTB
Yt0VK3Q/wKBL+a7qMVV4fWVfGhE5JOpLsCVgY510x9Q6bH0pGvrEqiuuLb2T1xgdmtRiLPWoa/hB
/fV4dA1AOCE/SKHaOxkPzb3B34xujXsruxY4HPuzELe9m+WX6B+ci1Be+IYB/SsMCva6JUHK82/Y
DwHuq4u5xnrRZUgbr3eGVt7kuL2Fbu1cWL549/r0ngelvz4gYSKFHDg4FJxPyzjrumQ+akVrnJvu
h4Fu8ZWzrdWZNXxpEKRZ0GH3DeSnTwnDpraAEhl6wFypUWfxoJp1CjdoxJevT+bP1SNa5IJj4Qzq
Q6dpU4euH7RhY40zMCfj0e2B/t4hegS+eNKIKzCgawSC1xI/MCf+u7G5VnenNPj8SO7stj/Pv5xZ
SYzdRb/F87xq0Zy14wd4d3qSDkYXZnmN3lDNQp+5Z05Xdh81ABVHdkQQBvfy+ahbsaUeOcWGb0Sd
VsBOU7ePhG9kW/L69P4YiJuMuxt2ssFeIQ18PtAI/xBTcmeLR09m0K1F/das9O5MieelUQIUKHwA
IXTz/ZMrDJUBVWoOhteVb6yfCxkM6Atnwvg7DiliYSCg6LFTueRE7wM9n83cuW0mm3SL4XUV3/ea
wQEIWHWnu9V0XfOIRVi5jOfqlifhJMPSwEStBzgQzzLcn5MYzp+ggAwScREXv1u08nycLoblSC50
MUC/U6hQ4kN91K1z2+T0YOx6G3w/AHoUg/Yz8ny+VOQGKv7DGsMEyt4o6sgxjhpr2Pr1bB8yG7hm
TB4xnqlZn764mO9QpvyV7QYALk8Ltag4zArzPj1O/R5LaLu3tnSiCrR2S1TWjZafiTr/2D6MR9sH
7ATcYHpMJ69RhaqY3qWaHmd9h9G42zQXaVD8HZKTr0h+Tf1xl/JDDkk/hVh7ZO8DfqM+RvOrg5yf
B+h8rTd86rTlIJZ8O/Pi/bGKjAe2hcYRLRXK2iebFXZ8oxZo5LElguGw9cGShZ5QYG3ykefib28U
RiM0pFW1B2p/oBAne6nGHJBTPHh6Ab/BT+HCLv0/jir/LSXzpTntSGxOIX2J4JTu2OZSONrmezHq
0N63Wm+ab7Yc6oEaOoCj16+ul8dCpoIzRwXsFIM9LmAQndL14hlZyEOnhvyGmlN+tc3LembD/7EB
98VDCRBeFP1urLSen7PMKzZJHdqLzUy219DJhmjzquFvb8l9FEpIpKRE5X8IzJkDBatJortVeXPz
fq5beVVlsj7ziU4DrX2b/z7KyVzcyuoGy2HbVa6pXeNvsN6v1oSvsEAYp8BQ6sPrn+mkvP/PudrB
JZxfLkg60s8Xr9fsdOb+8uIembgPbSvzdwoR2usiX4vEkK4d8k9NSHqDftVb2hTjIGDFmzmBny6c
RM/m4gx7/Y9rc18C4jCwZfvW+dWS+y1jEEXrefCT2aXDXCWaYfRvqsbwkkGBWOn16buuevPx9WXY
T/PvEfWvZUfzbM+4dqWDfTf/NiaaWVuzVIYXL8BXQ1052zEotepYUpV8hLXykKWTuhnLxbt4feAX
jwntRYLzHU132jIQdKRp7jgedZXZujDacjvkE3ylMte9M1nDfg//Ocd/hzq5p/16K3O1McdJKKw4
hfFgTnmBVSpCB4ZVYZaub++6XDPxfm+aMx/1xTOKhuYuxkxT75SA3ASDhdcMH7WXULVAkFjHFdvn
/59L599RTtX5umx1hZo9RAgsVKftCVJaHfht5LT2uW7BixPar2xuBHSrrJPVLDeldUROfDgTVbDa
85rPXjOdSxRe3JfUdHhXIev/AbPU8OdwMsmyLc6O6LI2LM5TlT0tMI+/NIZTX5HPO0e/s80zS/ny
yKhh7rXmfYM+PxHCr4FeAiCOS1VAjBNdY1y4eq4lztSIq6Wz+xig0Zaofi6+vX4mXlpaQl6CRI4E
HaOT5G/Lkf1S2szQVu6922q7uYIPkJ25+V46eb+PchJbr96gdGtA5Uuj1phgYGBHnTHg/LgE05kW
2LkJndQlxiqoPF9w8lBnGS5lJ9NkGHGmf33ZXno60DXbwYJ77/GU5O7V+oAcHxPCGTeIDdOeoyEg
IjNwyoLI5zfDmS3y4gr+NuDJ0wGoDlHZ3IQT6Zblt9oxS3iXZf44qOmc7OBLK0j5Cm1VGnNEEycf
q8PicWfQorHV99Y3r5/Xy14t45kn/qUJUU2BLfSr8HyKOOkGW3SZw5lGiXeJSHfTa2CMFYQQXxxe
/1gvDoXKzC7sScB3inLrBWLgbSP9uKv9NswrrfnuTU51MaViPBPJvrh2lG5oze/N8tN9gQ3Rht49
L/xIiybSkYRGKMz5O3L6P3EEZCSebPBzQERO9rgfFK5FrxC3HlzEEpQK2jdro6bL15ft5bn8O8rJ
rbQWA3mMxhdae8ktDyH2kFvN30kq/ddcADtQTgRbfNqx7lJfz+mx76i1zQuHdTGBcMr8zBZ4aS70
m8EtUzrce+PPb9hiTjd7q5gLmbINrDOruNutc9WZFzYaRVde3Z0IhGfNyShIBUyTVK0Rwy6mTdUv
UNEBSzh94qRpFkSvf58/R9uLQOi27dh2coyTK2Fz7GIq0t1uCjM7M1KrOW9HQypdu4TmM9RnQpo/
lxBxDWzQAEmDUeFTPV9Cw8z9VdcFHdC+MhJCKdRlMt86c7G+MKld3ItwFBTlXkB/PsrgT7gFUnaM
m7Er17DzWhr+Tp9Bj+78oij+el/sziPUKSimgbs5LdbPVUdIgckZ2t+6850C12rjorOAun79W510
kvdtDkx4r8nDRYCZe2pE3eLFvbYANuJtRjn9a1p3bucdgAPr62URIETXhc1gZ+2XQYyBe4Dzovpo
rlBqCRE5I5cgF1g9+4Git5knDcl5lwQGyqxhk/qBjPhnRl0lHvjilPI4mPrjNKGk+tefB5I+si4E
Cjx8f+TOWY+/5Nhb5AsTZ5bhHEhdk2V3ebIUdfPw+qqdvrLIPaLcSTmJ6xTTlFPteb7YRt6Df2uN
qFBFd00rPk173y/O+O+wa/WX9BwE7XQDMiYIVgtg7S4iCNPh+QacBkD3ZW0HeLtugX/dKlBBlJIs
TcbFVMM1f32Kp6cKSthuGgXngGoOaBXz+XBOgAVKUPDNwD16FCKABX7q3dk8c5f/uZJAbAhXdrwq
ZblfeOLfci7Nr3vZjCKNtdLrZOyWrfdjrdgemZO2n51iomX6txNDvHL/H288NYlT12MqwYpasZly
kFUPCaGWl60a/DPLtx8fVuj3VIt0jj8PhoIXkZrqqT3C0CuEPUbRHJRZ1sWXUne17sLzCV4ecnMb
VJJ1OiYs4ZpOH4UsVSwms7gr+8q/y2aU1UJNbFYeegh0geJqxPiuk0WKskSl5VGPVm7Ibdh83IoM
i0fjPYK59gXiwqkf2jK1LHZlkN4aFZG561bqnkC3xNmdysuj2LrxgCmjfIdO6/CgmUFXhxv0sewa
J8u2vVYOrtcLsZW4QEOVRl1hGOttDaESi0o3r94746SOVprblzo2lcUh96TzNGdBj4lwt94C/PvR
mlrehlAy9LBPhfG9kh1eBMYgPxtrMFzD/ijvlWbwrGpNL95bU84tYdVTnPJLwt7H8dJ21q/FUmOw
NCHM9w5T90aEwbzWZrzI2khDZCW8JcTDUObxmvlZe8wK5dJu3ypEUdptBomFOb2iXGdvF66q/Otu
1KoKYoSHYadmm7gtj9ttNTTy4IEsi7R5aM1w7TvdCsl+1htrnppkte3CwDcxrbbQwsgc1ssALTLX
0uFmzSoLQFpR65+8dF4eoaI4Cao2EL6dQQ9Vi1Z1oglh/bDN2ZwR5dAE5JEpVyG6w008Z+Z4IQXx
7uPYelqGEgx8wVDVqITeCqmUiBylbbCgMyqRSepWWKajAut4T5ZVKgf6CgQv1djeRyWUU4eNZgRg
Dn2j+YLiLj7QxVBnP2GY1NcDn3h6rxllg8xGj9A5mt2omqPBHbr+4BohPtCt+lFtnjDuh4z/MLZ6
E6TQagTpFX92oDi5FTYFg8U124T+Fe0xqcbSuOmsCQF0XM3bizSDQYJlz9ji2NhgZGtWWIRcZ3ol
Z4BXYm7vOi4d5+hVTq5/n6cqb5M66LynwhLaVW8CwD9MflY9mYt8MBDijtdmGj6aq+kh0qopbwqR
72nBMY2bXUbL3ATfNsB492hJbck8lcKIMAgtbpQGkzbE0xqOpQ6LBb8hRIi4zeDSxBQ9MfHs6jzD
MLNWVbNEYw5J6QJvd+VgOyrdzmnmJPcM0YQdpNL20m43USV1HpS3WbMVeligTYLPQje0t+PAYJFy
8dqE+ePjeyVdcwSQzLu73sg2L6zqoSGNodayAN5aPlgTkJCjpdpmiGQJLC+qqm4VD7PRTzIxIeY6
By9Ar+HBdTDX8UMFnSTLwf2Vc3MXdFKrbrNx0PIpYjnMMVqcDCebbfShHQWFV9jIUPbDY6f8zkdy
JtCyz7Ve1NaFB2Af13qZaXiv++Nwp7mYR2LjOqghCG3Ie4KWZ1ulUa7n9ExmDzZkjLFM42NHO878
YaxI08TzkT4+uH62ajHYaexG8wKF9DAHzp+AlYJ7rvRaNglSl+29P3OSEgGG+z4LNr+OU3eu6TMt
K6mW1WXu9yrtB8SQ0BOEfc41ZiSVGHEQ9DuVziGsO1jTlj5BZfJ1Df81MRQbXHJcKELNClbr4OUS
xVUFi+cub2W9wUmrW0xydfMOYR6Vx5PeaWvcGIPtYgFGW14YWw7tWqni0jMzT7vycyP7nvW8fnE/
mJsfb6tccuKZrAzwKZYqiL0+3b4qWegQ5Wt//jRvZuEdbWnQZNGaIfviDhjgxlWT6bRbBTiHsJO5
5PcahXhye63DWrdDHuhAi1/Dzcmyl6NyPE1Eeo7IG8KYjVuF/aZ3ENqsbr1ex22uoz6jSxUGnlXM
h1YfEOxtM6syl0M9Ih8Y5+4ivUtPGcq94W2nRsseqCCsIedVJHqVe2/Aaa9BFED8xio+QPw4tu3F
fBJZF+TH0cqXDTJxKt1wq+f1J6hJKS4R7i2WZBaZ+yYocp6s2Wl182D5i3Fvdu2aRwYUM7Bzo/B+
TkYR3BI6WfaFQPnxk+viwHFljf1G0wslUHlhtxDdEUapuUcaaRs/EG6at4NdOe2nsqpdJqXWpgnt
FZ2uZPGM8WkLRh9n43wr2ouRp+MtnsImD0SzTWipYjKiQif1oHqP5G1vUvo237Wiwb6uMpSyEcVC
kQO1+zRvj0azwlcvJ8/9xiYbM6x4OxxCjM1gBq21zn20gTwANzXapTyKubfeikZKJxGdVulAYJvl
e9NI7iDfXQcRT6XXj4lt1wLl3WxRXtRWnr1DAvNgjXQTZdTQtyXx6MBu+GzxF03wBfhkRSi/W+NB
9IP2Se9t67OCPU2zBMmij9KuCocVHYriaNBgvhgcyLyh0S37jqoUVoR6awZvDEdmZZy3ffqj02wU
pDxHNdifQDzvos4V45AUFDrMsHLz6Q4ZTbcLvUajlkHlbmgO9mrvJg1UZv2oFtlixQOAyg9jvpV6
3FdWUfAqq25KHFstX7eUy/rWNcX0Id2KfEqCQqjPtrcVb4qx1NF8yncj6rHOqh/axN0YteMogreN
q+Dm+7lWZ6GxDhVintWomsgaFuGHgHN532YNRH8UQPmx4nVGUvfYrBgHHqxadvVxbba8SSYW24na
YmWKyshaPZQLhOKwp4f+zfEXy7ruvMaTYVvXrY2SnL8FV0JfhR0VqvSbiCOW51G5aDDn8ZoAv1nO
aLVwE2SWRCbDaG6hdSJeVVBhCAgh8gyxIABf60UPfTnBkaBCriZAk/ijCZPOuZzbwpDxOijH/JJO
qzQQXDSH4rapNxr2YQNDAlB+PQPXRrfP6t5uHVDVaRegEPIrGrs5Qv+L5qaUH718wr5GuTOETXLK
cmtulTdOWpHUk75lWwg0xZb1W0yplZkmszP2qXFIl161ZPWa0VN5KczS6UOb9Wswcmi3zkX4yNXc
oUS3bZnz73kpzOIjvBKz1MNxcBRXEQGbzUnrsbVsK3ddk7LO+zR2xmKYgMTi1XiXIiF2ZfED3P2K
l1uYDnb5g/t6zA5e17dT1AqxwXatKEOFc9A1ZggbTfwYZJaWYWMu3Tu9AsuU2M7mHJHh0stE0ODM
w3Hi/4k5wOZNRVuHR3Xmg4YWF18W1S2B0A1CCzJI1irrP9n8be3gi1Y7Wt04q6NWjWMT+z1BaVgh
Eusf0mpRbwFB2u71ogrt42zwSiZ25hlNXG7YrR9UVfRGkHTSWXr6SdBgG6uS6OeAlFyjSvOnOUFO
IrvSs86oLyckArcPfT8LwNK+3froxWsIRLeNl39BnA23TANUvkKXYd6CpJiq3orURHU0Utvqv1vK
se4iVhBdJjEtRZrAnJ1EZJnok4RWXhvy4Jtz8JB1a3cL01c611quzdegZtwlpOcoPmFZbn2Ssm7E
e9kiyHa0xSbvxDJwY/VdPuK6p9QUovRh2QctKCUhI82uT165mJDTqVdkSW+g6MZ6+6ht6nbv39fr
UP40imr1UNkZJh2RmM0hdLZMZca29JaH0mvrr9yI5vuqNtYxcsy0z46bhRVmCOrCpeG6uQg/1KP4
uaMs7GNVmNP3VRsanRTGp7yZtmuLJhyabAdwcOXPoOHdDynU6DLsi3G+X+wC+WOnMdIfeKwgx6xa
l9C9W7fix+LznB0a0fVv9Bm/jmhC20yRvZUDOVxq9Fd1LQgLYbR6bVLyIiRaQb0otgxpybAIrNY+
FKQ8KhwwivoISfAp3VY8F8vsi6Os/rC7/+mh7Y5DgKXB9HPs2iJUqeIvIwJ4Z3hLftf70/d2DPKY
YpO8WbKaCeRD72cFD08z3AvO+vtWLfnPNHfM6RK5yTpGYrpL3Er0PfcR7jdgxbF1Wan/JzRVtEQW
GeRTq9uqr1M5d09Ss98tJEIiVCPRUdgC5fTCtS7s4zx3yPfpA5SvPu/8HcWPktSUuXpMPE4uM+cu
7G6ZPlTK11fe1c54g8jz5SZ9Eat1Md7bera82Yq+jfpx9W984cEaXIPgMaABeR0QI0QwGxF5nHSl
vW/zWvtUgXh+B4dWS3Kzt9/3pprfzn5lyl1Q8TM+HL9UCjXVhYske90/Gzj0zd+uBPH9MU8B1HNh
eU+ZP6h3VeBsUWpu863tVGVUd+j7NRp+8wiavN8W3FintgKwMm5vzNmdI9VzskOxrVs060h/EPpM
0exL+ynvyvzCQK3s48YLctDGIohs1aG9mC7+jatRKmFvmqkTainTaor13eDxHgo8qq7Umo+Xggp2
uIz6m3Err73aPo7euoZgVJEFS8G114JSX+CWU1gopKdBLphPOin2hdeg49I0i/lpA5dPBbCUj3Vd
IGPoZjrSu2Kbk37xr5c1rT+smlvz24sc3163v07t4EqjG/NznYfuUs35x6Cyxa2laxX0Gn1ArqBU
4VI62pPQre7N2jv1e/D/48Oqjbtemp2WZKzK1C/scoXowVa0ttlKrML7NJNuQnjQL2kzNU/9RFl3
K2t5MJETDde5G65JQvOVtquOCE0nPZHYS5pHeIi6oV31/sUGCyRe0Wa4BLDnXpdDtf30fc26KLqS
kLow8zggjd6U/tltXe2hDIr0wsxG7VrmIr/IW8oRodByGRlLdt+MznBvl0b+Ps9dbKHmqbgRy6Jd
UpdYLlCg4i6b1x8TSI2kShcUKKU7faQeVR3aqRjD1B+KbwinbVcNbcc3pdN8qYm9yCwsD51S246H
ec2vVVXnX7Ssat4D+zWvaq0fDl1KxSFcXZc19vUShGw3J5KQsoxSWyuxjKHqlEiSehR6ZXoJFOvt
FvTBtT0De41st+7DbavZwHWhzINwZxcOn+VdYUWG25lrXM2lSi9tt4H+VTiPdmpp95tvIF072O21
owud/bgtzZMrWu8W3MoDF4b3o5I2b4ObWfdekf4c7eFpYg5fSD8aDAKcsvm8lIEoQ9uX7sEp5PDO
3Krxqtzy/sLS1X1ZTxbnhksVvcZUUk51rXvgGIRd9qg+IRqRhwuqCckypfkaYYKIvqJRWLieVi1I
6JBEv0nZ5VX60YCIJ0iiqJPhGTvg4WKaoxuEtW1sF2Xb8WTnSzESoecQ+o+9PsxLRPw2PYi6cWE2
+cbDnDX6cuDn7848kE6aeEqnYg3tbmdkrNQeHhblELX6fWleuw2FW4T2betj61TNhkSMa34FkV0l
wg6GNCnsxtOibXLl7ZIF9RRSHipTrAogj8YdX0tGLVcEWrVlBwPNVq3/zeCKxfk2w/hnDSazPJbz
kgLSKgrirXQodC6QqXatEFsDSrJKUO0RgVYFYc4e6sICxpad2BXKAInTS6MIq7KXbZS3cKUui9pX
U7Q5LF6ooe7ISyxm5FULXcxN7Laldw/h2vUj6JeeExa+tX7SpLmKSEo3NcNSyyys9DKjgbJsuDlJ
oDmOIYR6ddPYnbfi+VsF3/tGG7664zjel3OFxkeq2VmGgPe6fKu13EfZdLAqKxl7BAyJ/RvYeL70
zOGATiyCHCiZd/Dx0ryIleb3PEzElu3NRBlljYpRFW0ykxKhRrWWHbwTPCLf1XgPu2EAHsMLeX1H
tgJ9uy+luUqbTmTvWeGoxiUFPzs6FMRUXVCHMjLfeTuudnozDoaEf0XTCXnTXKrbwGkNjTs9myg4
uV37wRtX6sb4mKVPtlMsvLf9mmfo62fjz6kvHKS6qrn90hRzV10upg52uFfQjG40a0+aV2/0t6hu
0gY0sY2jJB7cKyHlROiPkUDadZ/a2WcOFf6pd8FM5SjkpmX1zKy1Reg3ZrVG5tK2XdwZhX8DNch/
2Lo56NEZT/GLkxgUo3iHZqcee3au6ZfdTIwN4KBXiVyKrYzWfpQyMaaZKzJHH6+LAXss3jGofRdz
y7LXq2OjD9rFmjqfLKcyxQGamywOsNP8ETxyuXbRuvbzdjFV2TgekIVZH2Gxpj8yycsTrW5XP/h5
Pog3JkGdRAufTg01n9L/3tKanA+ZN+pswUykDzg9+V6EmNe2UfQDrXPQcitFe4d060M5p1Sy2YCS
tM/PXISmLb3BvYRCcReqrMASxh7tntNpom+c+Gkw32xNT0IWQNEkevcrD66aXgOlNCkg+dEA+ZPs
sfImE8KTNmU/pSyK8TCVlTlcGhTdbuo1a6d3+tbY7VFrOFKkIR1o2ENtsxgJ0kKqpULSzLvGh84D
olszQnf51rpNtNRB7kdWqiC4k618lzRwVORtK8o1Ro/UOH4RvneL+bX8Yiy71kOXi/XOXFYuwMnV
JxEi2ohFeGo74+0kvDqPhYUoQLiIyng/T17mHUcsV2zUjEzcRsoWhC5ia6lYw7knJbvqaoMPH3dC
taOLE4U98fqM7WJ/QF3aLd723VB3NxJgj2tH+JiXG+FbSRfYt1T6s1tLkp8tqBrUeqpWR5amaiED
UtCe1g8YGmrloeauo17r/l/2zqNJbiNd13/lhPZgwJuIO2cBlGtT7ZsiucmgacIkPJBwv/48ADUa
sudIvLy7GzELKSSa6ioUkJnfaz26rZmmsrtK5ToH44Zg6bCh7Zwo1ljZ4z5wx1ycm9nxjBBY1EFu
I9ygO5a17BCvI6U3UWaRdK0ajgAL4cxzpoLqjgw/RjJ7cBZy9pZC1nezJMDprM9lQQfa0FdMJUWr
dLBxS6qji/iaUXRsuE7CigvvAnN8WSOq4KTwO8naiKTVyOnw4FSo0Ej7wzSkv50yLXGcwzStpWrB
7GXTJUDm0N91OMfnPUu+OTw6nc9ctVempfFNFkWauce1vLh5ynLHLrhztHG8F7Olx1+JdaPGLUEU
hrVywtF2YGFp2scxGEyUaXWWBJ+qxKrdJCrxtii8mqmt0e8GM1RedJxyg5wFyCXMmycvbW5SMD86
vII6GYyKrGlYJCOcajVWOokuVT0bUQFh/bXv7OmTdJjUIsaxCZhOnzs3ty+HmnSJC+CZPnjOLQgv
VjIqdGgfLANB9F7ILKgBleed0bnPwSSt6XbpNC94IJka8MdI04ETkbKTOYYbJpNYXczkj5NwziBd
vAM/z8c9pY6dVoSNkfmctTNtodXELVBV1UfoSgum3DFaeapM0KIo1hos7qMzDkHKbDlPLue8ErYp
BLzupi70sMA2xzqpvHmve63mXY5CaFodEjdei2DHETAu3hbNNKqj10wDp22NrVx7GMnc0mSIn0eb
nhEeZ0lDb1HRF1rUzkE1HjvhVMFdkfXzfCWqII2vXIb8NIzVYMudBVNA3Wo9tERwtWtMy0nL275+
gJ0SJu50op5vctesIOID1dTkSgsEtUtIMqRf3tZ95TUfSwOy63HO9Qav9DBOWl0fN7Lvl1yKf+k9
/MGh+LdexvXn/Wlm7P57MzHSTLz72H/84X+AWVNIBPXSzg8vHald//1/vumy1z/5f/ub//WyvcrT
XL/847fPlSr79dUYWV7ZDpFV/I1LsWs/vuQYE7fXuvjyj9+M1XrwzadoOW/I1DHxrtAfsRqQUFKN
L13/j98s+w0jJZFhQIIWbW1rHF1ZtX3Cb1lvyEijKohov9Vi6vJb//QpBm8w6MJiWPwQhIJ4Yf75
we++MaJcs78UqOMI/5E5RfXHr+GWWDWHazfOK+0fuaNd6nmUZlXTRHjI4uTLu1YU7b0/mcs70swF
I48YupfZs+q3panN+SEezdG795KkbSKrcg1SvmUBmonRPT00iUZCnisK58ZYh3hdBsXTkKExDOPO
Weo9jtnyrS7bowd9WO76wULY4OBYJF/O6jtzLyqtqQ7gQg1rLYm6I0KqatKv48yiijhmrsx2k0w1
45D6fn5l4/K9yKmBOy9lq8qTA2eo7eh9y5JowIQBEKJVzYvdWV0fOsVUl1e9bWtJiLDCDo4agJbJ
saWwq0fTEmZ8MVZJTVVKF/Rn9j1RXdDYR2S2YfaqPViWomssJu5wCeml9/uoL2ES14mURb6SrqFO
FnCgvJhU5iMrH7Pm0+SqfOKMXzoJyEtOOHgdw3juBgT7l9IdesbAuSP3P7UJaAjp7uuqiHIBdkij
cCQZgnVOZ2fbiISEvXQ8Zm6ON3ApRaCiSaku5RCs5zj5x9I4N6Ir33Z16RXHeg7mD0xS3hiBOjPR
pwvrgknu7bXVT2N5CPTRqs7CUh+hRfuR5s+M7KepcFq4J+IYk52bpQEB53qJwCRrLZmFo2fl6X0P
pvklwDn+UFD/l1FyQfB5HDemE2ZW6l9XaKvhbitOUpGa+rpimRT+FSt+6YZ9EQNs1CINWg4EWceA
krp0slYV9TrhJAdKcsyR+y4yvZbPZXCg5QDf8lGBdxT5bUubBi+Y68jtm1uy5qMii6svw1CtBWmz
1D4wXSJyyL1qPno8dJxIPF+ei4DVlLYMQ/sc9EnXQmopvT0FgAM2IaSO/64e7PpypIphwAg/xhbV
ahnFtSqus5su00fuTJX2gi43CN+QYlLt6zzb1bXqJ2M+2k0yT4B+fQsNNVvB0J5sL86HU+E7VXKb
E8vmnI2lCsarYtY5hwCBYKt5J/VG+Tu8wY24RAuyUCLvlIF+rBdPuEdGYzXBcCZAYKaxgP9CUE+X
A4xu9pARrKwyGlhLjYeGKu5LpZd5cjJNNqou5IReZid6Z2HO29GPJ54dMHb24zR4QPpUFqexNOcF
lmgx6/Lakn7cfUGanhJJnTqntDFLsLumomsPLMtkFGsMqqEzo3mquAluynRKrxsW6yRMPIINcTwH
hwVNVRTQcP5rilGWK6xPLnISJCwGzppXy1VB4rBB2M8UcZbp9tO41nAH8xLy8BnfnCH/2c9+Q2f2
t/tZ+7H5YTdb//i33cz237gmsjwE+JjtsAojxPljN/PfkM1Mjg9aVExjq5T3n5uZ9wa12CqQ/uM3
kfP9azNDteawM+IDdj3Ps35lMyMe7dVmhvPPIYphs2ijXH7dNQ194+Ri0EvWFC1dorbt3FNcOpSy
LyU4JDkoJ1GxmiMda6CkadYZk5MDFpc8QzMxtelT4iT3ntEU8gktFXNlhWoKIpOrYhJdUsH1612H
s73o9SA7eAxl8VEfuyk+BExM7iXujsK7dBdaCQjF6lqr+aCawp4fRFXz3FIiH+SXWSnprrJnKho4
V+PBhIR2C8M/Jqgp3usTWTYAqdBQ4BAao47Y5hW1zS7tNsfE7TrTMAAx36h11PFbouQhgZqSpWCb
huJ6nYySbUoS07K4ob5NT6RUM0kF61BFfpDV7An7VdVx0OeewWsYsBefHeXZ8h68iOnM3Ca1uWl6
xjYEF8DIO1zr43jpbNNdsU16mcnpOFTbBDhu02Awz8ZTus2IwzYvmlKqG+3bFKkkE6W1TZftOmh2
+fycS6dCJ7COoH49QQasoCWJuNIqQ7nNq/46utrrEJt3duZH2TbbGtucK7aZt9nmX0ZAUmCIpCev
pdtm5BgvHgMzKy/Tc5zYi7YHq2mebRK82BDX+XrYRm25jd31NoLn2zjeb6O5tY3pM9lL077ZxncO
RYzyQ+Mx1nvrhM9mYcuDsw3+0wYCxLECEOAAxI+2y9hK9nnX6k1ENW6dXTgrltDGE7G59QYxxNYK
N9TfoAetEw9syQAS2F4AJ/wVpxCS7BTK41f4oqusPrlumOAfkg3g8FasY/Ln+W0xQxXuG6X1yykL
AoCRtpgMjNMSwcQeRgDwhP3mfazrVJFu0IrYYBb2cyAXID5GZXODYuZhwlpKnBgISrGiNegeMGKX
3hQbF/4G6FiiXoicN5acW2wDfcYV/5lH1ztbGygUbACRtYFF0LaVCsuxQwJgFkl+myfzKoFYUSbF
jKJ2xgY+oWxeda9O0fTHaQOoYqLbVdhtwNW8gVjIXtviol6xLVQQwFzWinj5qQJcdzYgrFgxMXeD
x2CsiYtMHEAzsQFo+dCPN1nWBiKsjVwmCM9B2wDNAN5gZAHhtGQF5GhOmAUo8Cp0LjbQToJMfgyM
GJ+g2GC9aoP45Ir26cxm2X7cQEDaT1dAcAMHsw0oHNXYDQiZVgCx+AYmrrhisEGMlg/dF3Ub9Kg2
GBK1ApCkWtFJYSIQ2SWtA+zWTHZ/V6aq/yRXTBNwFXhT14fxzGEK0LMcJQBovYGhDnqZ3+UGkcY0
wSQQT/X83k0bQNSYU5cfzYnr3uUbzDq6wkOLtQQoufQNipV5BiyL/guIttzgWvJ0gG6dDcYFYwDS
zTZ4N7BroN5pRX1TNXJapEmB4ZlpAGDYCmI6sRwz4ag8Uy1enNDrTAg/WMs/2xvG3Gx4cyqGHInf
hkNXdUfw2bzh0wOrx02+odY5vgdxSDVEjDHc3KdmQ7ibFez2NtzbX5R5NW9o+LIC47bwwMiHDS93
qMGsdhYOoSpCWENES7nC67kJp5fSN/zQbeh7bJFkcgSZBJV3EHpCqq9gvRIZYpAZIeYQ4cQFz3cW
FHC7fIX5nQ3xLzf039yYAHtjBUin5p6zIMcvTH+xQNaWYW9myW3JTpWaRehSy5rCTCfP6HusCy8n
F3oxsxvcWMM1X1e8n3v9XjrxeJt42S6WNWx4HsuHybWv8qxp7qRfPuR2l97OBaYnX7uq2uRRIB9l
RzCv+rm+E2OzwKJqduT6w501AxvqtN5JZPUglrVeRKz/1akABQI+do3dWDfNPbjEpd3qF0nMcTDo
ipS+g+4te5zkDYgHj7biZzmPb2umkr3Om3D1JJIc07/E+nQ0CvMtKRYXIk1wdRCcMsbCvTWEOMrA
+YSu4glAjdTnAdEhk1d9GtylhkiX52W1bMlOOyKc/VS58rnz6CnUVH/ZmJ39UhvTYQZ5Pvc4Ai8n
Brtlp1A8vrNj8pbdZJijfujiC3dMnhpewcAiQdnx7FPYIzLEuRAm3O+hUKo5JS0lFhj4wxaJV6Hb
yFZrVjmGwoEp5dakUfhgpYUrUNPIeA/6F+8EqYX3Qemap2WRLvtKoqEH1D96qHOQ4VdMSXSeHOI0
vxJjddkjM4rWoj+7m2/ztLjPe3mtDXOvhWPryC+qdc6SbMmrJS6me69kR3GbSe54IXS7002mUvVU
DHBBRjFrJ3vOnsc2Lc987UPoA5heC9mZa+35SNF1HAN5AvxI3b5PwH2PAwHCzjFg5DZLzSOuTj43
JHkBgLPzIlGBMs3UlWkLWOciOBFqfhaBsB87mHDo78K4N5TpA41Z91PbkETqj+UHx4T98IvGvxMa
28ni6jPgIVs1Y/VN7wdtHskAdmTnIFd4HMa6/Op4c3Vt+5VxlEMyH2alu+dem6pbve2+0E9nXTRa
uatm4LZw1iTKJcfsSHkn4qerjNvOzMwMtNsuTjrx9o8uAfahnMAN6AUvQzip9G4tuYt5qPLhpmoS
b1cnhWR3pUMARdt4J+sAPC0huZ0sU73utXuDo2qES7ndp2n9u1ADHXlj/DnP+w/QwhxpVt/Ioxbr
1ZOrOdZBNNL64hniOdOL5TnHjUBNns35ZYGCmschHO10YGpHaop2JmpoJT3FtfUBY7MZTsr+gsIo
cj00ihxk92kQa48eclRFU5y7IxFQEQxK4rFJKsHUz7x/jzNrWlGlODo36GlQl1jTuUMEGKJLDrKj
h1TloreDC026XQjEc1+V5bK2N6G/6VBFIYk/+BSh3ymqj784Vv4gxuXdbCZfU6UN95o2zk8mDOiH
uG/QVF4kTgYxS0QgtTSuW9bUaVd2V15klY4Vdc+CapL1Qny9+CT0udbvqLEf5NmEuvEhy3o5OV8b
BLsTNJJMbSoSRNPzHSm76x7ansSsS7Nox4FY2GQI8q8CoBe1vBTt2MPGVKQr76ZKZ+i+oQchwQ6Y
j96AvlBKdC6fBx/oM91XBHlMBerc2CrljbNo5Awi2UqL4hL4WREeQSMO6u7Q99Ef3WeJ1TePSC61
6b1T0MazypI4R1mX7rxg1zwmRYI4+6ktNMNEPOsW+iSvYxxBzP6+idWmuxtkQLfTR9G0MUGznRjE
Vz0g7b0IkeryljqEzh9sIgTCBmRhgRBzDVisgZbEo7Jq9yELxjks9FbmB7dGBMuQP2CyuWm1TLOe
M4yJ7yzLrEmUNRND/71OE1v7o6zqP1Ptb2v62F+DtDcrsvrSlv91/timH8uP/3XR5R/LL933g+76
Ct/mXFyIb9bwbUY8lODMs3/OubiQ3vBLLrEraKw9sNk/B11Tf+OsmUjk/hMB5VqrS+WPQdew39DJ
bpKsRfKD7ZJu/iuD7mrq+5fbxef11zGXeDlmbYyGr1sowXJKNK3OdCe1lrh/zfjgycaOYPEI2ufh
J4yYipTvrtYfyPH3UW8/epTWn4l3G7DYpxTIIaCaS/V9YEPd+V4JbDbeLQNyPR6LZZc0xc+MoK+y
g7Yfw4nPwoFJADZYzvo2vvMoEXKe44I3hrvWSMrrJCtOS5JNCAnx22cayp+ko0Bdoh+fSv8RC1P8
jcX4a0T83y6uSTP96jMz1hgj13qFMNHKreaFMNM7v+oH9NMyOIw1bJxOyk/kdo68LAr0SiKJ06ho
MGlpUoJtVkF+ggt0Qgeq+0olljwbvRFfxUMdf7LcIfmJmeuV5YkrZZIQSgqeh6kPBOV1Cpi+JHZG
ilV5l1llcnBLnCpOGWvHkdq702IuA5vB0tlRYEHXaVOyw2303kiSLCrs5UtPlOTn0uytm0xvm8tC
5NOZvrbglJueOvQY3o5A1NkBd1d9snV1N7rziJAF85bvBPClnTGgd9DLD242Pf79rfbvNwG3Npff
pMiZjxm85iRKzjjzYNn5nRNIe+WNSYVdnPRaH+Mu4mChR8puxxtbFOM+KWcdP0s+/cS69qOjbL28
ZKKCJIHskIlgvg5hrTpsKb6Tcf4qe/Mqz53fs9jEDzG66jB7t8ESG5HltsnPbr/19vrh2XZ8RGH8
Y/HlEVEC9Pb9AwCq1A1uWcR3o8eshtDp9xwRa0RXlrYTWRecwFkfPcHBpMAzhA93+FmA5OsaJJ0c
TNY+1hjgNEIhXgcel0ZQlZlbBrdeVnVHL9bsXYMvG11VOu594eVHY35kn+NANo+cpBfEngxknBEX
LLRNdSVJtD74CDLuJVK3JC3Wc2e5wxb1rs/NCLSr9ZbglzIf+MJgsViQdRN42CV3en2uv1s5ZG8j
CdXM4BZiwHucoXHhASB/fnJvrtf/h++HVycSa13CHQNM4dUCZU5VFRNPsNxSon0xxUo7TrQNXfpF
Bw7nIGDp2+kjMthPqSJPY3HZ8BVKkr9/F9td8Opd8KMJ2eb7sbhV17v3uw+ryTZBVbSYt6Ul9Bun
Hq71ZcrfD2Ts3/WC8BUKV6RxTVwfMGemD58cB3/CTqFz4cZpZPXecc6oEbEF9PiH1d53WvOidFoE
UV5mD6ekb9a9xG4/LKq1Xv7+7W9BbK/evu8RX0YfIRsZIa0/vv24IouulQENuhBRrZbG7zvm7X3m
2fYctcY8xOGgguycNV11JlcXcdM0DeLCGxwdTXuCZ8CeE+ODM7rdGacyStLBmuNzKfTlZw/kj5gy
99UGeJO2SM8arIP9auMz0R4wXpAybWVF82A6Tn8cG+F1USyNg4Ydqg2H0ruilXB6LkAsUKdgewnT
wWepbbLV0GmTXRXW0Pu3mmc1NJ+TGBdul/Q/xzrICr6Rvz7XXVbtl1chwetf+IN8D+DRGXnQpxC1
yJ4C9fAn+c6+4tqY2Dmv0dzK1/pPvoJkYRxTZClw9iP+bk0W/hdfwS/gY+am5Q/gPf+VYxz72Q+L
iUcPNvlM688Hm4bXep3ZNkxpAOGt+ihAR3NyzEJdZ0vFkGs3beCdAP/zPhpjPbuwO2T1B80rdiiW
5xaQ0O6v4sUbLzrDesuRCY1z6k/3ZtO/V1W6s0j0uSmHdH7WCs96MrU2KKNKgQ/UVjYdsIkt1xO5
vtBndX9HBGBz7pzC7S6t0QjifT4xbO8p/yraQ1AjiLz0UtmvqWQkXUMzEyyXRy5j+5kZXvWUt7kl
vbaubwj5kjurgBhNsU2upUVubhoGceJrCN5Q6+znSZgd7XZZQVLvrrLjiUpWD5Mv9scSMQ3B9Fdj
M7jNVe0l/n6p50ynm56Z0xIOcjW9LaiJrOKYebgdxwu/Kk10lLjlQqNfSmJkgRcBDaxU7UuZGv1q
jKJf7QZSPTEjHQjDPJYK7OxBaG2N/jjT/eo+FnN60fWTHV+OS2roFEXSYDcSGOOl8QWFi8GT1SlB
fYLkOtkoY5HxXDmyGELN0Ir3DQn73nVOa+BN00xENcS4OG8nHGlRNpP0Rvq4kZ3tIJvUTU4ZyK5B
8+mhpyoD56Ol4pbPQA5A/qS7qMlgkLaJdjGyuIgPzJMczlZ5bVEfOpbCgfIyKj6CXWtO4tlo48S5
qDNfdBmMuetql4Eku6CG0ApyzEvoSD7HLsZMLMiZ41FB64NIoX/oe1h1N5+wAKvSDw2fOkPKJLIY
wsInPPTgdJk61Ohm9Ih6vKX4uKiBupPWECAlDvEc1gtk8wLoVhcxPYgzNq8xdZA2jbLAnEvVSc4r
asvn3szIxp0mQtojdP/6e/TKabwvUOvpj2abz/ERuYx42/tD/DG3sSIgpcfGEDqpDECKs0Q+qnh0
EHH4M5oAsuFQmzG3qCpK9Mzns9WVuvLdCRRGU8q7dew6L3ZrZOdtF3ucU9C0IWQzEOg3O5zh6YUY
ffsrBcIFDYirOoFEE8yQpLGhPLCrWgI3abZ3jcjLxCDYeJyPN7FDIkd0DwvJHTi2SOwIqbkJzlL3
8Wrl6MAuZGula1FUxlaMT2Z+ap02Qd8xSvXJT+seFLe1vS+J16kAZcKkvyPKd3626sqkZcSaqxLv
UibtndAtQ0R2UxXy2izxZpzVnFjBkQRxJCykOZTlVdxKpC3NqnJRm+Bl2MQvfUN8GFB33COK4TRz
toeYNKxVM2OgpGP3qlcpTWXaw4IoYB6Q2Ph6P+5ESzIJF8Stq8OCo8bcU7gBzNZtUp3SRdO963xY
UWkWb7V2FfUs3sDdtqxaH31V/bjYnm5cvUQKBKibHtKyXGvnUvDhvbsJh2xHV979UntTjhsObZHX
xt2LCsrAOgDnTO/StpAPPlZEjB+TZZwC4s4x81fDhI+UF/IOjedNtyjJyxPngoTgrZlOvL2p8NS2
R0dwhDssYurkwTKvAWNA8tUqDu9d/4AVqwj1wbPjbwfE/2zEvwE2/N1GfKXGj2n/PZyy/YU/dQOU
MCLk+oamrOqAb/swOAszNlI2ZHCB43Ez/2sf1t8Y/BUaWb/l8a+b9z/3Yf/NllbJIRIUhnD2XxPB
bZVa/zqPrvHgpJAjP1hzEom2CV4d6mfpKVw5mJwNmPySyuMKXdWgg/y2tJWvlhHyI7QaR5VDLlDU
KnecQq3WG/qnRasbEfdkWtDGRfsrCGglCPFME3FpkgCeRuWwtp+4wdSKsEiTmqQzlTDTwqPF4qyk
KyFb0ZiWNJRW0+c2zmZs+UJfo0cIZbEYnIbpcjXuArgPvnFPIH+Mkp2wDTSn+F+jwK4H3PdK+YDQ
2I7rsK4Nwj70SkqMz0ONmdlrygsIoUkLjbrVz5rwXf9Udnly3aaFjfSY1j8sA5Od3hWmt5QXI9F2
CXRJ1w67sax8EvdL0e9lPqe3+tLfLD3tUgC12tkM8ITwAVs7uycuLH0Pp00Rh41Jcjhx5DWn0OFl
kykQb2kO0vGOwTC+LXvE5BDoqzqC59RFTN1o1qNwRay+BCrTnH0el7mHpmLUnEtCNsb4QB2b2+3B
bMWumasUH5knbMD9ZG7rm1ibKxCYwTchQ/TKNG7UkKDVdvEssQ4ZwQk/qrEgUUqs5L6kdgmaM7b6
U20j6brr28ZS+9HCB2TFnl+eMquqr6aGOeiTSxwCU4fRm19LCGLW7CC7g4l0Iay4ysQBpO6jMIz8
umuzARnDRDnILh3aEUbft0rst1P9OZE9WqXS9Ox3TmyOpxy99rrS1je0q3zEDEXGWsFlDK3ewUBt
X4q8zX/3JKqWiEPVEkGS5CE0uO7sVWaOIbEwHBER3qR7Y55ue4pqGEQ57QzsHE0ZR4E3VgOKOgzy
x6ya2p/E574a5bZkfYeuQJ9naAVrXocK2RWl7+j31K6O0/SwEspHUyfZKuT4XYzYdNyBnApOeUyk
9oBIvCOuqixL9+SMVn1FXIV3X3uVTV5inZxFaeDkW68cTPXPIB2bVea72f2P9+oR0A18CmBmvoL2
7H4WusypiYrJpUhDulKFvBNp5/t805mcwgxBHh5sKCXSiszuA6oZfbqyalMGe6vphp1siYUibcBe
2hDx2fjV7d34azA5ZFNoQXnSAKwezUSyuWRFy1HIy7LqKjFLd1cm5Vc388/W6FU3FQ/iAU8nqsix
U3IXA0C9BLOT3df10n8oMME0qFLKGW5BGJYXdYkh3haOpr3MsajuG9vPbwqXjJBQNFatECXxElHe
JqjhJ3LmjqqQKBATBoifIcHGq6mFbxrUW0esRa26g+brFfiQGZM3jImpyCNOnYeqaId3qnGfZZKa
p5mutgtHj2VUtsm8bxALYBHuPSKZVHdHMJlx4Q5p/yxgTHcyH+YrP9GSg9f08jBr5vBLKN72jQMK
GcBBhFgywK93xHc4STCUCe5Jgo6W1lS/Q56jzMjq5VAp3cRZ5DYHErmINeJRqn6C0fxvTwaaNwMM
zdtalV5dpiBoE7+YiYiJJ8e9KFcozEBsQjLAXD/52mDcWIXZH4a0Kw7z0uH1qaohWgIEptWy7NFN
v4gi1q7t2Szg1n3zciIN6CdZ8q+QpPUKgXOSEIJEz6cSR3/1TPhZORWVm6hd7mdsJ23e7VTciUf8
v+wdtKvS74h5gt7eWZmEzQu1F4O1IEqS74K4G09D6trvAOU62DdTu2mF1u0NfyhOLvbt0+Tl6hiX
JhRyAmT+/4B6/K2ZANj/M3Tf/4fFSGu+8V+jHtcvnz6Wr0wK69/4A/ZwUWn+ecTCgbCeoxygjjWO
MvjeZ2C/WZdtdLQrZBowGP55xMKCAAeCaQHLAnAnePCvQB0GyMgPay84x3q2IrcZRoV+39dRcG0/
EIBVSCOa3LRv99kg4y/5JsbGQy3PlAqgost6+b5YFduaR97oTm06br91/X2+qrtVlhq0wNd5/pz2
o/gEH+vZO4KFjDshCGAiGEGj7aIgoe9DLFEd4RqcqlCXmrwmUFqWh7gtKOiktgj1/kxtKrN/O/j4
xhGv51HsGoQd6YEYv+ZN4DyXeZA9ZUMpn0Q5IBcpcZ4+Vt64ZumgEr8uCjU+FXOf3miQRv0uG9L4
WrVG7x7YtkWyQ1gpdoY26WCEzty+65nlyM3B/lzuXEfFNwl5yHXkuXic1GDq/q7VynI6ovAmGc7A
XrsP7Gmmlk/lFck2jqo5WcyjfB+n9Zd8bGW2noL2fIcIGBrEWHgoCh0a3m4C1mAzxj/OJG2dPReH
tJUYN7mDCWFPuSURCVLI+eBbyoPUV318MJOq32l+T1Eg5nf2Qx240whth4LXqJt0/RIbQokfBN3e
ByfXY9TrLOEBJ08DKQsRX5YWWomfW5ERl1m/41dxHtnYOaKYgdONEiMfH4fMR0rfOfqtpcN88+Fm
BB95FWQSfyVPM4Wkhi6OHjkvD2lXzh98XxTB0QD7n0JBEgfDblCOtNFVOFGnzp1uMwWKEdFbIzg7
kfli4yjJ1e+2WC0m5jha78U0BnNE5wvmgcormpOCsPicV4M80q67tpMTpfm1gBb6kiaIqi4XFLVG
JEvNfeFywfjrCzXUEYwg2BeB+RecazWCIwJVfGrnrtYOro4gdW9PKC7DOotRLrSpjVktc4nuifCq
tvdpR/ZR2NMc7XAK8cWTbi3NV/LfAZRwxPdaJB3ZPRF9VjzmuB9zuibRMYSuVTeX7epPmBC22Uei
x7At/AdD7ufNj7WW0f/1anpbvEKQ1z/+bSl1gjccbekKYIVk6fxOCLAy4H8gxqaLwt0FaTaozN7Q
5D+XUYOl2CHfgpPxCjf/ImK8Ha2+H1RJkF0DNalHobaVhfnVeSbtiVwrMhJkDc23cBNTgScPRHDo
1i6YZuMOf4/WXwyDPzRnqskChNNqQlNEHgMJcFoNjBlq6GC/1pogKkvXanGTmdUgwqZQsCyrcGXN
rDECRKQE3X/2ux7NigWLTb1N4EsSF2QhgWJxlT1q5TC81ecmcfDwV9kceq1Z2js7qDlFu3qj3/e9
lrwrl8UhwCvxV1Ucp5ApxPtdY46uOFifDEjz/ArYO0Ef1bXT+4JQo3ZnTi3RbDLwyGdMm6Y1DtRw
uvm+741KHUxQzEtaOzJxLBqA9WhU9bLQl9GumRJzZ8h9wCPEVOHkqTx0Mk2tpwD/+9XUS8SIqIYy
/nvKoObSGJNU2McNS53fKUI3aL+wQxskTbv0KmHKnRwT63Ew+JBRNVNGxTTd/qSvYRuUfvhqV00H
LsGAEFiKL193XOWCKmlF/QdyqaAG0VIkDYRiLIrx5Ircvc9YIHfCAXrrzcS70Tu9dyM3TwlGMUbP
P/HC5d13T8H/ovlg9/9hXvKhOmFPbIgT8EEosB9PzwbqiiIZA0xsaPBvDM2dCOgeGZaSqb80SX87
/PLPwyLp0XiKoopamVcU7ij0ITeXhp83dcsBD1X6XqDC2BV91X02gI9/wu2t7//7S47KYDVxAD1x
HqHZmyf6++lA1Z30qZ7xd/QVTpS9xOMlJURZJFKR/+SjrQjSv/2otXIEtQ7Nxc4rWr/DruRySvN3
2kwyIb7/6nM61svPKgn+7cew/OCl4d8mzfHQ+D9+onTsq2yJU28XawQ20pgG2whL9O3Y/ZcaGYRL
P34c23RMnKd0xuJs5dOsptbvr5wcJ3tMl9GOeiG6Idi7k6NNO5rnrfkSE2faPJMPojvvcxtuhLIO
M/3KgcCs9xjcK18Q+dM67OW57QysQgmVjrfTiPcF3/5oi/cZOl7somZFIi3ZEbWJCtwsRhESbB6X
J3wi2ktAYmhxDmJLG05qWtzf7ZHgnv3SK24gySKJsLlEQNOFpHKSI7f0jiInzB+X4n1i2ByWoiRY
5gJOiwQUzoqw39kBM33+OFoaa0Q/YEXZZblZB8e064R9X2oN5kHyAF0d7TBS6QK/7BC3V0xF2Gkw
9yiN0CBks4Pv4N9EY7Sa4xNnxpGtTQ6UsYucUyudOT6URlFVkUG4VXFjLOR97XpXZWWBaxtI60pR
j8OdWBRS38e60WeQOFTQl0gGx1lcF6CT6d4hRSO/EaNeu89uASMT+fj3nU/wASUdUNBszTHxu668
0qtSvEOZq3W7YCFr4N2E5uXzgmn03pGSJMqwa4y0v1twJmVviyDJ2ntrbtTwpAdenZ38VFbpeZFl
PYRdXhb5GhE14iLYZWiUjIPdiVmd+qUeGnKvpky+jdPZzh4as2/qOLLaJL1Z1P+wd2bLjSvZFf0V
R7/DgXmIcDvCJEGQFDWrpFK9IKQqFeZ5xtd7Qfd2lwixSVffV4ftDvcdKgkggcw8Z++1U0EmlrBv
hld8Wik/pTYL67qlYE9mW2KW/poRzQxRbx6AAg1U7XWI4hi0rIfSBJat1oLeC6v8B3zQCIdmWHtm
s6EjaimLUQcVoCFJLgXhi9AQfP4FZigcwiBozHidBaOlUpOkuvel8ptMvW+BH/ePECa81K48s4cK
msREAUkm8qPruBiRU+EaKGL3K1szRd9JhlrWC5BXUvqNZwFiEJ1EZ0gQcwytlV9krzGE2kGdnhTf
CZw0uo6E9akDmJpWALnWU1DruEogySuD1tY9VliMCcQBRt4KqWybXsSKa1I7K5tq2IAVxCuGG8Rw
IJwqupOrGaSevJ8cBzUP13SqtjEBCwqCYtg1v5vGXDr66boosUBsEDtnz4PMnFyNTdR5i6a20n6F
hxU9blx5rmsHUQPGOOyGvF5i3nTrHVHTLQ3gnBKtrVKD7ha6a0LYGFxvL6YALO1e0QLaXFyqZddm
JUHm6lTCl0MjVzGo9PjrBBfpCPQ4SfZXiayA8eoJUQ/o0ubYY0moH4aFnoOm2CtqgXdOpO84bHw5
1y7COpBTHK+F9S3IDC9f04AyvBUoljBfF0Vg6Fs9Kfx6YYzNJCXmKIqfGIPHpIQ300s5ai3vusWr
rT34xMMLm0xpxBY2k5heVa1m5HyP8iwCuOl6D2rL9S5hTbC4mKwzqMWlJlSS8XJQyzwWQDBbSsJP
HnUeLr88NhhncnUhaxrTq14I4VQnPTYLa9OzbvAFUkd6ew7sBl32ih1G2ILG/qpJ45jytRkUqLaM
MU9UJ+hSV/LO1Z1ma4CKaJLanIZ6i6WGwIFZ3YlPSJ3CxoBx3oe00+ChRK56RYxLEdkIgKz8sU+E
btzKaLsDRxQ8+VvNa2Lt06xo630RkTjhFGkvmktOsoMFGBvK8JfTS/1s6VXlyQxqEk0vsSIS1zwr
O6Wp6/lBGfrAUVL12urFhJah2y2UURLOLL3v+WUf1t73sRTEFu8L/aRsO1ys2E3mfBiwsotlm67p
3yaAzbpupcqZ9jhA37/L4Xfw12TvyjUF0c5oVNB68fPt6YueVt/ZD+GMOh0izCl0cC4ttQoowvVE
zpHVwdA3LDXeq8r3EDSAKxrW3ixd9VzoxOfZwDZA0kQkoujj3hOvP67UIRV1VVDVbiUV3bCqU76u
cZ/9ZoTGNOfIMHg33pLaTk3p8Ba3iC38vAUrlXVT0iaxo05rQRo4ff8+X4tKIiV3jj3HJBCd7W6K
jH1PnAR4Qv1aBC+uyttOqIzvp0eZdpkfnxK6U8gahOqYGpOT8Q6vRankDhlGTPmpiA1bs1BWa3ks
ra3MYoWYDPTA7IM/3tr/bxv/TeYp/uuj9+ItDsa3j13j6Z//4+wtmAasE5ZoGg6cBxAV8RX5o20s
mCi72IJSumYHSkIVf+fPw7hk8i8REQy7ayr4o43+dRjXkO5T6qb8CEEAYdjvlDQPv2AatBT+ACzm
Mv1igljn57VGDjy4LmLlcMTdcrhdBWm584pzicSHs/HPYagdEMtGj9p8j5P80MEYxoKjC2V4pxFw
9dXiOh5eXeWH0vs3sRqd6+ZRMv4w9/8cjXrFtHqgb7Omff+H0SIuSYIaWjlmaVx59DaWQdF9DQSD
Thbn8mWpwm+BVYH8UlphzrkJW+Gb5Cb3qRFcguvf9uWdqvvR2vWqV6K4H+pKePwwP27+eBE/GhFm
7ac/fyPhOSzs3Hz2XIe/UQILIvdWXzmuBc94QE2k5Iq5yEX4uGEs3PuAKQpJ3miecJdHMjouIS8W
QtjfqKG1F+V+GwlQqAlLlbEw4EUW+mR9+je+dxJ/fUP++I3MMQlhH2UfQv0Of6Ov0quFzFc5SEob
WnTDQoId04ZgSGjb7gSyRNQeOGEOdJkF4BJHOh5ZNno9uZCl32hLUWie4et869L0fuTMk2GoWhii
K9unf+qxJ07tmxnMm0bY22xxFDRYm+iPKseTVXgxNKwwwkF1RJGGTRkRInJrWjsQ3BZjJ65ODz49
qk+3SYfiodNpmLIBD2+T2JjkQ7t55cRl4KQ6dFBfeD49xPw11SY3DmVqmh+KTkbzbAjaEpRglbBy
KItfUGjeBBqQdxyTp4eZeRb486dxWDoUgBZTL202K/UaZ2aY+pVTWuWbh5Xrcio62ZkSY3tO0Myj
1sOYOMQe5xowLkVY3p3+CVOz5uBuTj8B8obI549dDv9zeDe1JDXiGEuQQ5oejHhIkXaZ5O2r2QEZ
r0FZCjuPat5TkAecawCmPHuRpnKca8y9qEW5v9STOHijvxLltkX6xFJLlH47Dnq3kTT+qDWgaJri
pXvpFtZVXhjJpZYaFOajlt0/tj1flRYi2zqg4rnkSI1+3eRC4yieJ646z7huo2zdh6P7JctqMl5C
b09Wn7LhZ+wFNmdgpARt7UK0fVBrUV32JginToXyp7rZtZnLhq0GiEExK4IXLQ2QsqJPzjfoP5rq
23oQQefKIq5Fw1v6dSQ8CR08d9HigOcBolMTbKCgQVcm4hpbbzcK5G1bQTW/16xzgYOTcunT49DU
qRxjSJgp5jMvQ/cPYrQipgds0+T3jpYEw0H2zMY7Cm6koAR38PoDB7Uo3vg898HGpaW69QtFfGsC
7bGhqnBNtiP5XsxsKLcJJ8EEcbnomcISlfwl55mFVyJnWHDJwlNf8jdz7ImLspC8b6QlUzwNmw2L
CO0G4NdIR8yfp6fdsReM3iI7QBR7PK3ZdmnA6K2NVVzyAamELzEM00tvrB6KJn47PdB0bvn4sZim
t8bSjd+B/0Psdzi9O2riZUZR0MlFPLUpGFhkx30sTBBtvlpxg320reLnkHlwZuN57BqxAbAlxJc2
ZZ8dDi0iAJPyOi+dKsiit6IyLyHFS8/AHc/lks+Xey4S7BsdUpPv6tSUPxzJHSuNbAc3d8bUuNHI
OcNnr957bDPUUb0J3PzHb99UnUMBlSi6ixJwpcPxYCm5wCLE0hHrQLXBuu8kakGBpteQ5FGM0rCt
EbOcHvTI7WRQg04JdsLpaR4OCoMkjPuJr5B4SgT5O9yrHZhQunvnktWOfZbp3vDgqF5LHLlmn2XS
nEyriAqc70b+5g3Ri2J0RE1ryPusEkhI12+7pv7JySxdVsm5YN2jF0pMOjspzp+fCtp6YbZGaTFv
SqUCNKpdkhECkKY/cz+PTBrSElVifpAuMk1nF2k1sU4dNi0dHEEtouP0MShjfPRgIvRYesil9Fzs
5LsPc/Yy6jKqcTyhGjYkbT5vJCpMfSkUjlxb2pPuxUs5r7Z+YPH1HeK7YcBwKCh6vtU7TyZuoQyf
zSq3u1pHUk5AydYfcv2MA+z4w7YgJ9JKwRw5n1d6I+TQD3wetiuuawNldWEOL7n1vezTmHpRL1DR
anAVUhTuqFyd2fUdfQyTZxC5kQSTRz6c1oarhFrZWYWjdeEdARWOmwx7qixXg+y9hujbV7/5GqGb
5TtIE4OiPwKg2WOnbwe0JhzAIg/IHTNhrxM9UzTpma3N9MccPGqG4QNvqHx8Ca+cfyLEURUIczAT
es5ipK/MXKwfgKaH1ZlZ/Ollmcax2IlOQlyaprOdqJe2cVBbbEITarOqNolxtRvZDc7MkmOXo7NT
Qwao8s7M95zSGCHhN5TEAbBcLk0NDFEgaPenH82nqaBAjsU6JHFOYU/4bt79cI6qzbDN+3rE+GgN
tiZn+0S09u1Q2DIHqFRNX//acLNNrjiIncvmPnGo8axDubxGALtwRdSfRbAqs+rMnvro1XFc4PBN
s5ITzuFET/1MlFv6Fk6Rl0uOx46rjY6fKos4MIEHVX/URv5lu2n69bMJiNqbMi5RsJjC570zEgz9
Dvp34tC6WfQSSSJjAY7bXxraFRlym2aAaeKdy5v/tJvmEX4cdfY2N3oejdgwEkcCr0yAI7aRHiho
4GD/sU8/vk9TEpOhgtuMowObCxq1h/dzoKMw9YQLJx4t+qrZE7bBM/fw0yObhpjYiYi8kDHMZ72n
h5DLxq5wiBiFwV+Tb4YnbFh30vDVE72LRjgz4Czs9v1A9HHEeRnNs/y0L9OBETOyaEJXaK/zMg9R
Z7UvlZaTo1YaaeioGWoGo6s2sN/2jR49t5UMzDjfWMQFOfgsXwjAvaRAn/DPK/0mNIK303f/03eH
W0N8Mlt0IlGp5sy+O4gF4DC1TeFMnS8CfC47HPNa6N/+tWFm8ylqGl/Xm7ZwCOgQV8SoLL0YxA+G
Mv/Mh/TTzJ1d0Gw6ZXFpBWPPBQXj+D1QWjtpheu40R/rpD/3lKdX/eDdnMaaNqyUfdG/vC/JHz50
HdVaX42rwkEqD8pQ3UcN/P4ykq4qU7sUzRg8QrwRAzVzDM27O31Lj703CBTRItODViZtzUG1igSg
gNYnUyyRU6ApgK1eK/i+X//aKNOv+HCJWR30OCPEwhnMFrGIZKNxPrPEHjnaIL6lSj+BBvhQz+YG
7QaYvei4nbLpL9use7b68Y741hvDd+8hdscrzSKZ9fR1Hd0u0SPizjEqZvbZqpHqjdzjv8odd+wl
B7kQfP3hDlzmuO0NdjEu6TKiXkmbMI2VrSupD2d+wJETMqXbqTsB7IET5DSRP9zZsB/cXqZX6iS5
9C0r4ifBj7ylHnXIB5MvfRE9q3nwsybS164B3ZFDmqxO/4QZ/vr9K8VmA+sYRBdqdfOlLAuYXlGe
5k6mla6D/PktGKW7Nu2NRakJxgJO1bDUjPi26EoF8kfUOXVLTE2gGvRBwaRRFY1uq8H1HalId16l
k7VRtVjakM3A/OlXcLyibTz52tGiL8tsJL6j9dZ1K9xXpV9dIJp4HMA4LNJeQ5FkRU5dV9kKZn3k
GMT+LsFbiqu6E7ZxkY5fGzBVNpMBDYVQIWXlienCOKx0QUoXAdulhUGAJOjh6L7zYXxBF7zJS2Mb
+pm/8y2tW7HTk5Zkr12mXl7vVRwRC3nKgK29h76NWxL/lF1f9ngBA8WJ/ALGNyQQ8g70dgHuSlyp
FAnJ+xsrO/SDeE2W4L0eDDL6fU/fuqNCTpqiwT8jPhSfZPosjZa8EDP3ogD7BGQZIj+Wiz2o5ng9
iADg9LxxF7IkefDRammHUl6YKo4/EVC8BlV0paTDNhDQQnoQCxZSVmoXjSQJ28xTf38LbyKGRhgk
Iwzi/z2ckW6YKlYC1MqpuzTEzTp6C9/zb8UqIEQ1vOPfOvMSHlmXTSonk4cNATaT7XBAwzToIPsF
PekGdWoeI91tfNF2pWhnwqVadnV65hI/1aYpMSCvYv877eZV7b2M+OGtU0s/HiBVZpwWC8Dn2hDZ
VLDD+yw1wCiQ8NQU/E0d2pWdW9ptkiRveVbv+WnppSfj/nZzP95KViivtKAfrsGYpq+qICvrRsIF
EJoxmoHTr+mshfv+mhLxzWeCr5TEqzr7QA5mEpGe5uVOlSd708h3TS/UuzHxr00lr5YlYFiyM8Zw
ZRXyz1Yw7+HDNGe+FUf2Cebk04e4I/LFevd7fLxvXaEAGDYyVptkqcU1SS+1tvRH41ye+TTJZmsq
/eHpe4g2n9LhbHutVPkUpNFnjhwl4HW0NZWDM4egT1tq5gAfPKoG6Pux8czuJ2XHokH5njmADx+r
rqyWQCkeifzeUGDFcMvuh+isW6PSzp3yji11qFKnbANNgX0wX3SiENV/L2ZOWAW7yNTe4tx90Krk
ZvDTGy3TgAiG7RmTy/QSfbqhNMC1qS5A8Xd6CT88ucgszVFEN+pE4C6Xg0u2i5aQXgzaCZjwmcGO
3Vo6gpwup7blpzJlM8Ru1kNNcmJNvxHCBk07eSqRooMzyC5wk98rhX4f+uK30+/IsRtLG5IeP6AL
NkSzWQMKhRKAKuUOJjtaNjaiOZj3SL1WeSHZ2iCTHRJFT6cHfS8tzW4t3QaYRfiPqHXPJaJRS6Cj
xsLmEMUZbakU7CWJuotaaa8Kujrc8YO+MPvkNdBrSNvVKo2iC2kgcVCoyKGFRF9AAIghuXZED3ol
FmLEPIpmCxmf+zL8rqo5RX08RZ7QVUuAstpSqsp7I9Jerah+NvJRIQVR+kLcjrZAt3w1GpHgVII1
xVL5L4RrJgvaPx5NA/OCgmu7aFTC2EIU+XZZgbc0EC2vk4hA7jYo7k/fHnl6jz7dHmriVIMsBRH5
7D3TYlXPrd7NnL5CzScagrqQpwNYTlp9OWbajgxMY5274m6Ydge+IBff4iEFfRqP96KvrurGr2wj
S7bamIW2NBklO2FivQXqs26GySokimKNgetcyfvIwoQzDLKQQj0R0t30NfzwztSeFvjkV7JK6L23
7Pk9xJuPYGFBne/NnKfaFKZ55t05cmicygkUTazJqsTW8HDUOO7Bio5a5pSdWq8biBoEuVJKzFmX
qWXm4joYAVdYmuCu8ziQljhf+JRAvltYrvIFYtdr39WPTYuUqBPH2zDX1R1qjsIWM+s3hUXTqjRt
EhSA93RJLWn+yuUVonGjUVNHtOi41OGDgkEasysJgwUBoNNf5meSi4CSuqWjWhC1IHfSmXXp8weH
qgh7FaBhU5jL/Ivah0UuuRBZHbKkL+JBvBInBm812DVIhHSw9l3AFtakznV6cn8+PyC3Aa6EfIta
K2vI9EX6MEWgMgSa2waZEzc5UUeSRTbSGC2G2lyK3iuxkPfM0kWvNZdxfeaaP63Fs6Fnq0hRQXZP
xJglskYn6fbbIaMRmLdn9kpnhpn3tsxWjn0DWpaTgXdPcTKKdeXI2bnC8acFf7qaifbGd5TvxOQ+
+XgjPTHRGyXkRiKrLrfEX2UXsUSE17/zvCbjMzVWmR3gbK8pj2YDoCfMaDhGa7lW730dRkfgv7aW
Rb4J+bF0py+KstjIjflvDc6CLxsIt0iKmG71h8mCcazmMOAxeC7syNa8BaX9Y4hqvCn5S1EXW0IY
4qVZPgB/35658E/nzOn+fhh7duGhQLHQ9xjbI0UdAoxd6pPkgkPfgC+7bR8KNfzam8JDX+V7izTs
0+N/+pROw0+aMqzS/Mf8dO/Byh+7yEqd1nz1CbkpE++iK65JqN7Atzgz2Ke9zmywWU1kBEjGAdpI
nSQtly08CL1tVp1GJr0W/8WhZtPWFVEBcDRMHcKBFlmXLD2+flILI605U2Y6flHEjrAsgGadO84V
tckLXeIFaWpDtXNdT6eeb89RdhyuMKn/SVP7lxXno+NN33feSBkrzmwZIpITEWzDlQ0oscljjrxF
2cb52i0TedX0Snxmhp4bTz58OYwuahs54aEFXn5jSN1lVRbbgmwpUa43pyfj8aHoE6IQ5m2fN0TD
gepwjCrUkQIkPTmUHousqTKG1VBG51Qxn/ak02SkQUjxGg8cQJHD66oEmYQqa7quQQV2rCd2UOpX
jVXbVTFuwxhhEeDj0xf4+ayIBId6IIReaktYqmZvgFqKgli708ODvUJrDA2367/WBVlaXr4V1GRf
kEC78JBqp7VxH7flmcPV9Ck72PTNfsDsvWjUXO1EvHdOEaCfi/WNSqsxNru70xd6ZNVginKCo2RN
82BOs4gLfYQiwc2tJMnfsTcvFl7UnJuaKCc/Xw5FQpN9GTtBWnTTjPrw5Yatz2c7Yg+ry8K3IBDd
OxV025odwTKucE50on8L/LCzB2X4PuQhKgxKfisirBWKX+J9JBQ/ieki79SUWwcAZbmtG+proNLu
IZLpa2MsN4NcXaDvvQx7+XZIwWKAiuq3reS3a2hieIRbMuWbtgf9KlnCkrCAL9Snqv2QeZZTU+7G
2p2qF26S1pN2rUHLVEdAtBqXeY7qxSIWXokCDBOJ+TNrRW9Txr62z9pg06bCTdsoyUXESKtMH62l
1Yk7qcGtNbYKAP8ISkNlNZhjSI1prWjTYjPERcDVR8lIVn2kXhWu+tWjvrXqEW8UU6qCkdStY6rC
FyWMocJIEpZpvb+vOR2TXuWROqPk46b3Sg22gmtsoG2lC1mLp7RyoVkRJpstiTC7aMZ+k+F5X1hE
4i3gKRS3fqiaTpMa7rWqJpKD3BUQvo5YStU4NelSvYIHh9vCFZ/zqnnoBBdfdipfGy45y1I+5DTp
ZW1dVjmJPigXnn3GBfkuV3togTUFP2G4HCIRDwFux1vf1dplGoTlDtULAcy8YTu/FPF9TMXDzo+i
N2FUSJOYQDZAAQeKiTi2YNrZVlhrNtz5cG9q3mSGUrel6Gu2qtfitku9vSQo9H4I69wGqtTaqSLd
Q/J8Ae0bYku5D+i+7QIJ8Febl8BKzeg7HpT8qh3LV47ZI5dtrRTq5wvi0mtHUcic68Rs0yESslWU
nayBpGRPir0N9l3i00Jp0xK4ix/QWurWoNheGGor9B/KhgR5rAjjlIgBYM8J+tpYjE2mfSVrgq5G
75GSgMoOaoCpuOuY0J10SRceI3rp7whkqL5IqNUWaHbbhWUksiMlnr4yRpUQjabqCdfwfG8ZFuAP
vOxrZlZEKcKdmUxp3a1Zt2CjZKXZkvxzmeuD+ITtSdt5shfdlG6uCDYxb+RoWKCnCKrZ6yZgXhdp
/7cpYt1JufGVDXqnU9Ztivt20/aScKmrRVRSPibenszdYWHJxO4Ynr8G4lHdNmkjO8aICY/zWLSM
W61fUs9NFzDd8ouEVsVWIHZcq6oQehDpTJacPRpivSHgIHvRGp1wxFC74xwdPdLbFOVFi5R5W7R6
/eIreWKHMjXsRTpU3Zvm+3AaY7Vri50l4yPFC4lhieiJh2CQNsbk8gMsgKWwt6FXLhPFqtexX+u7
XtaeDb+XLgpRQkBLFDgZhMZ4jboX2KAnrJuSZzIqDSfkomrKldRwYltkA0yHlOxZJ5aA45H/2nV7
2fNearHTbbdmfSWkNlRWcumN1zV5IorjmQM6YY49V0ZSkQuklA1RJ9JAuDumIHlN/DJlT9MD75/L
FVrDKfEQXEWDbTQve0O0gSbn1wLW6Esjsdod9qheWkthk9qJLlT3wSBIWzXOYEh0iRp87zP3Gsxl
tQTYrdtgJYJlSwbkrYDBT1l0GV+yIdHTvRt227arrhTf65Zukf7QmslRmPsgFPPCGsulEGjUJN3Y
1bdSpXmVk0VldwXu4Q5o57KqOUFbVGEuosjvFknuQnUW+qUYqddRE96gOb7tJHXtu/lTXoY/yiEX
FoYlXGhxfGV64sYIcMeO2LYNslFWBumfy6aUnoSRfj9zz1s1JmHcehzvBvRyzlhloBjj21GEHWMG
ZWqPlRCvOH98RVhUrfRUr9eRKD0R20RUFRuf5eApN2bFMaRvG8khSOiGmt2PxGRe9NXQkVrrbSVf
JcqyEx/lmL9s1cZPBmoAHxGTXrQXbh58SRs81MpTW49IqsvmqdKTJ2Bg025Y4JAs5nedVd+TH38p
JGlEsli2NwPD7gQV9WJx19bqq4pJZ9Hpne2OA03pYONxZ6TBuhVql1fs0WpKQup10Y6zFER6c5nq
3g7zmbaQrE5aSNSiVkNBIRVA+N5N8YLWyVtIBrZqPfqZtSxy60uaBmtq3dtM9X+6oeeESXXpxf4F
AVV2bzZvYpx+aQlM9jup242RPBVL2cUDlBZD5d6QhAtW/6XEoXQINIfi+ZXiPUs9zj7ShJ7aXL9U
IkNeMjELUJzpjayMG0vnW9B7cXonSLzp0Zg8Ku2w6AaTJOTsml7xUm9rjVaU8N0HMsrX1btSp+Cw
QHoW1OpWjfpsy3dm0ZjmN96pbxFRO4YR2XUvpa8WBT/PTy7EsjQdz7rTXX0tSL35AiHtsk70y7KW
4mXYMh27kiB3cqBrV5M2Cn+hV9yM9BY/XhWqRlS8WELCaO2ADckqteBlqoMO6MwcHbWo7qK0f+uG
qgUOL6b1Lq46HNyOD1qq+go4rA1uNZh2ZXbrZkbv24iddcJ4onFHBfPn6W3YsTII1T20DgSkm+w8
Z4cFt3eNRhiolCG82RsYhNMOwa75LHfXgyxeI6t/9NRu05jBuTP1kYMlPXfKvfjXUe7Pjyl49Fpw
MRyLqqoEIWxu4okfItxncXdFivYNEODtpAJCccA819+kQNsNpXFbS8bFWL2I2BuB456+HZ83v8jt
daYbRaHpeDHb8ndqJnh4clPHA1nXyQ156OlSQNZ9epjPm1KJiyahA1EufMi55DGKZBKK2jhl4tf4
9WEdTlH0411LJJDY+nAKzhVEP1+YiHpGFQ0CmadI5unvf9gGq6JfIPKnetJB88Kuipm7uRwFbXX6
wo6czzgsAYJQ6UBCE5nNJp+g5JTWKXmMVbPzLM1JfAFZc7kWofKcHurYzJ0OZmx+0KlJujGroqmZ
3oUQRZBmJBkbAHetDy9y+qhWkC4VQpgIlFJXA6Xl3DzX95z+6E9npF9Dz3XOQOPcNKi5m0M8XGD2
xy4YT0t/vu3MaDGOLIiNb+xa1fz9o/bHa56/M5XQC2XS+ZmjuNaDVFZrLc3XTZFeyTAtTt/fYzOG
EgIUDYnjExKZwxnTkzZP2DRlJyHlqKlItxxRlpnZnInEPfIVgMIE4w55M89x3oKBkiDpI+19p5mo
K9aTHHe0nJSNX0V2JBhnpCrHJo2JoWny41F15vB5eFXgvg05j2veg6HaAULYJVkrbEozeh3LnBIi
t3fhDsoXr/B3unFO0H3knjIonWtTxcZnmLNKSUScVpsBTnCUMaEjQNLzOjR0QKmNpJ55Ez9/YkCD
TBY+eeKjYVY7vNAhr9oAVnjm+O2oXeRaMq6TRCb3T+sCEBSIuMZq7G1zrPX70xPnyMn+w8jSnMmX
C/DyREDUELDM7dQ9dE3VOT3Ekc/MVAPiMUJcQXs0e4reqBfxGPD+aUN9AYzTVK4UjhOwes8MdGR2
Ii5CWSMhTceYPl3rh88mjMrSdzu+MWZUfpWLu3KIfmSCaReVd2FU+pm3+9j0ACxKFR27Fz3J2ddz
FMy+jNhdO7TMliUctjKTF15/7u4deUDT+VDGDKKqtFxna0EZxCP5abxySBK+lZM0UVNvTz+go0PQ
EqBYj82SitbhfevjdBRzkSH6YLjUE4ADcm0+/LUxpkny4dl4cp/qvsUHKky0JW3HRR2dazoceSCW
jJXl3RTOmjZ7X1G9dDnljNSpLfHRzIIfba5ufATLZ9ay4+NMxl4Oqoj/Z7er7c2kF3XGSY3xsU3C
15ZUpAX2D/v0LTs3zuyWwQtvCy2ntodUR4B3DhrZNB8KKvqnxzn++H9dz/RafXg0ZPIpaPC4Hry6
t+A7b4XEP9cqODqGhk9wMkZaEH0Ox2gGUMqWO61Phms3rrwpynNbjOND0JmkgGjwsZnVYnNzMHtk
CRSAa2EX1um+bdXN6Tt15EtGqRFRB35gjWuZ6R7E1kKdaFHuzcb4p+o2l0PivxZVsh+tc+38o1cD
5kBlW0s42LxPJ5VwuHj8qdOzPyGilUtqf1urgiQGdQzMOR6+aUxu+I8PnuylyGojPXXQIV1ZIP0X
wNzWahEsiTg4U6g+dj3T5g9vrIEfy5i/nF0da1YmMhY4hbG689xzX5hjr4uKzwvzyKRu/bTNk8pM
97SWhzMk++lUmbkRJcbgjPbl2DBIUCz0LzJUvHkjHlBiYnqkZDoKeZdq1lOi5NSjnLMEyEd2rROg
jN053ROsCLO3EkjvaLoQNB2K0NeQ4Bayv5YlA9p6sTJybS2EKNAsY1WX2lajnCN5stNVz1MYc6pL
cOxgbn5PxmkPQRhFkSxG2XKiLF+xH96lnXqfZqMtGNGmVMgBVa5awnNPvy1HluODK5it+5VfoQSA
FOfEtUJ1+bVWZSckVEJWSxuGqPNvjAZ7BOQrEmM6QYeT2bMaMTByJnNQBuAzrwWwP4JfLPrsZwBh
//RgxyYBO41/Djb7NCc9PlxyIfhk+tRqTaIiAPYY+tPpUY7eQE2hEcnGEBXlbIeRQnCHh8wN7LVh
wQuz7EXf8dC95+zt9XOktePX9Gu02RvakisQ5hmjjZmxNpTB0YRHXz6z3Tw+CDoO+HSsnnNonNsa
RUyqT+rAvbKF9Fa0MkDnxZkV+th3mh37P0eZbuyHFQ2wllgZOminIXQXonUx1v3CpNQrqX/xcmZT
PEcc3Q4KA7VKtjKT77H8rBXymcl2dBqgVFLIwxQp/s8OB6x1IK4badoHVI7Q/VT0wskEY0W5aykU
1plD19F792u0uZcG7ULQVB2jeWplQ6tbjRi7B1Nmiv+2+JT1x5pWU2QiEx9x9hbphQiWiwQiB7fp
EivCOjmbXnd0vn0YYjYTqoaUmVbomQmGvKKqbGbNylf+rfmG857NJ4sbGv/D+UY/J3DpbqScUy81
X8S5kdm5yKn4nJv56MNhgTNZeoC0zI/5HiynVCfUwqlpufWGbg9SvawJqlKTh9Pfns8jUVsDS8Tm
gH7vpxJUColQDAO2OqmmrxWl2FYVHZKiuQ45eJ8e6vNKx1DYxZCKK++W+8O718q5Dx6Zj6krGGuz
GB6RPzi+5F8Jke8kyp52LYDnM4N+nhgMSo1NJ8wRXNc8FjAarVhP0pHdQgT/3niyMkIOqu63X11G
IQCCcyL7RnzTh5dmSQ2a7YTn1YWjjaWEBmBiR+JT0MpUFfQzz+zoNXFspiKKtf+Tcr3AVKZ5Be9T
LUQrCaNJLNAv7Hr7/Xn9Fj/KecuuXpK36r+mf+sX9v6/Dv7bZfAdw2f2sz75Tz1kCf87/0cO/tzq
v9//tveWrV7ql4P/gm4iqIfb5q0c7t6qJq7/e/oNf/6T/9e/+R9v73/Kw5C//f1v37OGiDH+NC84
pN4jI/8wsadf8ue/N92Jv//t/qX5EfzH/5Qvr8HLAWRq+tf+JDxr/8miR/GTTzn8FuBi/4BMKSok
Ke29uv7P9MB/ZATK/4k7lPIJ7weyPcSfvyBTwKA5f0KDZifyDjf4x9Xf/FEA5cb9ayHSuzjsV6GU
7SzqGQ7Qk1YelQckg8PZ6g2GF1cg3JBLSJnguJ6XvAWqRfc0LQ1t12sSOLmSnBL8nLKIO0aph8cR
rqm0bUNWIhxcSfyzTIhs9SCSK2tZrUOaEXLoyP5YRYQE+bDvjA7mD2n0BVE4HpEP4VBk9MpL7weh
wsXWBO2RjkBNS1NML0Dd1OJSUdzyKQgLYyWngfCDGpV4Z+SptO60Plxyo59homKiSeqQWPqmA5ZZ
pEq1zcvIe+nlWH8evKiEo2jEd6Y0pOHCrbFKRXxQl9T+9/xuiwxjSp7lssxl7Sc5ZqS3xWXbrXC5
qzeaqydLRSDjOHeV7pbjIQqIqPGMYEkzqXUqFVnHorV81RmquoaiD/wZEB6+7HCbF8mIXqTqDWUX
RbEYAKguw3tikRGpKF0/5CujcqP6Ejht4GRQ4S5DAUvwIkgN7atI2bz/gtCtTLejG8YXBoTYN9fX
Y0f1YzFd+aZPSzqWi/gLB+CgWg2SBUM6Cb3C6zZpWrjR96jIIgNPVYtqJ3mEnj9YpPZ0bsJewjRH
1X1oR3PwtJXG+ULybbXFpdr+7PyeVSJcAPTIK845WoLIRXjj5Cg0N3KhEeNo8cA82bLJZGz+l7kz
WW5bydb1q5y4c1SgbwZnQoKUKMmS3MjdBOFtb6NN9IkE8PTng3fFuSLIIq89uhUVFZ6UkplYmbly
rb9B9icUNORq/c0oHD8HpjcjeYonNJ4CyZbw1iqs2WLTxfDD3pqIRRhvMInDwmce5JK3SzuKtzAs
5Q+lUEbdCCLoTZE5XXtQDXTP7eBklf/gz52Zk3APQ7QjDXI/RfTJtU3n+s0QNvMYI7qg/OCblM5s
bConD+69dnD6B6rJ9uxvYAsDtouSXuj7YZTwHYvGpA0gLbN409uFPbxzbTEQWoKnOQa2+Ms4MxoL
m0q2Q/ApCHL/gw9a99Gts0TudRSA3nru6A/vjAzN3YOK6rb7iCKI+zGag+xHopeW/dRUQ/11nPIy
vcHPD6XPMS3ibTMGgdqOlXCe0agCo4GQkcDWrhF58tIpL59ukF7FWweopfrutg7ExRy1VBQQC8//
3jVJTKe8NvvkHrWyGUZjjU/etkdAKbgrVD7jBYEeSJMY1EFnimTFBu8gKLTemJrpri01LJW0MlZP
fgLxHMgKnfcZmH6wt/DGeFsLab44sDpwhU6b6Usp8foMh9JPqm2Xy3w/KBHs4DzAp8ONZYKuR1MZ
/7LB+tCkU9TRDTeClyyZ8flsqik5IB2EvpfS6hgh41g1426OGzV/033VIiRlzXG2Sbwpru+SLG+6
2w4rsxFxGEvPNmXc1094f+pNOM5aPn+AzJCYADCIxY0yGsN+EjBR+o0+Wd6PRY3D3WrFgCKGqdr6
g8Tdoz/UPN5mCvkimdBl81KBw6WL1bxhIhyL/0Mgdn1bgV2oDRdiRy7s28pQyRO57GDvRanlX5Bh
ziYEnwOIKFtlgNvcRobq7uPaZvtDHbf/npGdfa7N0byjjo+EfhU32U/PH3W5V0UFy6EPzEniN57o
KUKPRVrdTaNRh+gctW44dp64FbqsqxDkWfmRF5P5eUYbVmwoDVSfEIFxvoyG7OEjtG4ac+NPqkFr
LuokoeLlQC7TtOsR5I/jZGeNrkW/OLUxP2psGeOcXUfhDKbkCXHb4JPGwVpvFNrh/j7pbXGovDpI
yceMPtqKRZp4I1QQZKiJNXNRbUYkhMW+EX2KqVhaFiVkJy229kj6VgCde6TB762uir2D2QQVjADt
l30YOE10o+H+RYTPjSVVFLlhqgkngqbaJjNmdIKMfZMu7p4G9pvu3KqtpuuD+1BXbobfbAxOEYYu
pqfqq2jiYJeajUVfRpp6p/lDKEDFZHhoNvGkRWBclWnl9rCBh9UMDlCYhjXt2CRqtt1HzEELTN8x
StOJDqqSXYVtga0l0EJZXH+XAvXBCnf0FtfY8peDbGM5TZsfMkdrsEDlWjQegAaMpr5L4YrWGMXH
A8LHe4CoJWBeHPhCE122CY5UHosRoB66sDxMWxl5QxjH8Sjljhakpe6Fk0RNu0mt3B3zZ82eI/zf
ajsQzS7rDO27gxC43LQqHpsHO+OD0pQH7KcoEL2fPA2da8eXUxDGflu+TxuU1bYYLmFPo4QzuVs9
En37NvOrWD5Elu2p28xBmPzWGbvuJ8Wm7oM2Bv246y3PjfmBtfg7EQlawhF0y35rzEUzbStrNL8i
SZ3MH0A50XKPXS9XqLyZOS3kzo68JzO30vo+psqDI+2o43Ya1yigA85BypxPUFAc2PpaZ/Y3TceP
z0D6iM4NO+EPzudBODWGo1Przv1TP0sQh1LE+M3UmVDd3jMQZkVeHYqytYkzjmPLBLp1sObJFQ+J
LuPDhOKTelBC4l1nmPzN+UYv08J+zNxmNJ9nvRTWdsTCLN83NCbct9kYY35okpd/jVGmqrE2nOsA
LXE/6x4Vniq3KNv5T5Sw2uAjmAME6zRuCWyBscuz7wqdtjlGrLk2JJsFRlA+wSLHzcJXuvOkl17e
bGfZi35DiaWYvncGtfCtj6fPl6JZ9ESEHONHZ9Cm904dRXsvsTk22ylN7GRjm5lAws4wpfnVSNuk
Xg4du/paeTL9XBh9Gm/rMgefOGVo0x+EFjfp26BOyvfGxOvkI3KU3qRvtSEvzDtODqTJAfRSkN3G
RtD+tCsm9bHyRRnsqkwAaOiw5XEwnpB+F923BXWWm6xWxbz3uxwHyD7q1CC2KTsCVFDR2I11F9t6
9h3ihVvvsNSdZ9zgym56HsSYxF9lPxdfM3T7LQQoXX5ohusF37QonXpXkfKmh8kaOudDXGpODffe
cXqxJzeMJHLXclx4TUb0IMGZIFXgz7EBig8b3t3coBqJ4zNM3K+lmcjuWUxO+dzXo/c1K2y92eHI
alpA+VNCpTTMut05yoYgpZBmz1m2WWHaZBkiHb7KjHofp0NXOPvJDyTG9HhiW9sBbXT4t3o8+Zsi
s4rPiKqT4IhEtGChgggl0h6SGmrwbs1V4M5eJkAcD+CPkNnUJNDVLkBw0IodY9H/mew9eVfyxhiV
+aksxuzJxNP5g4/rJdwpHPicXd8oa9p27kAW3htcwTrKJfjyTTp/3x8AjTaFbTXhlAftJz3o63pr
J1LKEL8eT9sV6IHmT7kDWPgJTFNkbmReBrczeMDubgoKCPbmOKb7EReQuwiblG/oYpbQJJ0GpFUc
SRUKgsZ9r0G5zEM98kAQTvkk8fImwXf7Or6NpBYTzdLufla6M77UcjBuBqSlk9vCFPW7ma067S1E
bD4XqcfR6TKFQ2wOxW6IUv1thGr8U6sZ3Q8vSZW+MfRUmtsld9xqs6Y7RL1l99uqBIa10VRC1Psx
9cQQwEoQgExVurmjCTfHCCfMUezuYa3Z93Nio++NLYKV/BA5fi17LKGjDr03sG6Lrmy3IEYt93Ol
5dl91Q9WR2VVVz0AtQrNDfTpxm9O20z2xvKaBI8I8kVIdR3VAvLqqPUecHVK3mhGhN9C1bUYuWBm
rnM1VNJ7JksPvqHcUO2zsSckekQVOvwkJPvFyuxRhWS5w4dkVh5KiX0yPUOZ4eCZYju7pYwgCf4k
coOd17fjX7meBdVBYDiMHzK6+w260NAyN7qjZHXXj9IQO4VxebVpRg72KxWS47IjSOxlhReVGkrZ
S61pVZ3LbWM0Hdwitkh8sldyUomfo7PYfvEo4Df3uDWMYdf283Dz6t3875fpa9nd44IQI6MXsPQK
Aw5KoCzrznrVkl80JUXucSy4WPLZid9nZVSGRZEwOhBVrFzJkZ+ttK9uwXpiTnr5Fxx3q379Ag+T
MF78CwXopG7DNd3MOVW8bS306LHThL2Puqn7eXmUFX3kn4nSEKXtjgY4dcNV+XgulmeQ0qD4I47S
hR6txHoLBjTAQlpV2oaenMT9Yx5ZBbI4DhSjcTFETNAU/wAHBhrv5V90Om8aFzz9oa8v/LE1z6PP
tCoq7LTCjNECheryfC+jKX77+6NYizQEQQXVYz1KbmCsDaYX01lfnw88jGxSnKi80tY+roYtiws+
cpEJgn1IlVlfLa6DoiuG8hju0atHQ4TzwvR5tTTTSzYtBL3fnRONR0ZE3BLjLP7Uce3E8qkQ9JEC
f1gGbJHJsUfQu/VwTdPguC67zAqlEMAtAEHoClv+ahy8sSTXHXsDEcYh21eaQ74aTS22rFYNRwRD
nOhweWrLn3xdFmJIavNU4hdKHAzkkyKmF3C1QoX23bL72aau9Qy+frjXE+l+0GclvnPdgO7G4zC/
Eo8n35CpojkO1pWWLo+r1RlUuXoduJNNHSEvFCc11j+Uijoh0w3W1eaV1u4Kb8biIoziLkhBpIpw
cVgHplmntUgNn9xmsLh2+gCC9xY1xenFGQRpFuN7byMncT76jQ+vzWm96DHFpO/z5RU/+cj8Dg4/
A6gElEBzrbY4dXpmWpojtllPhX6jypknhNGSS231JgerD7vnamSdOe+hXXkW4jccSNinH0dwGkE6
yH2olU7vOB9FhdeMsU2zwBFhUepDDADJB/uHWk4QiyvogJPv7ACsBdCMAxj5zcm5g1ft8gZOBKwQ
/Ih0Z04qHoV+9xOxcp4wv7W6yD8hQEVEG5TkGS5YBdXUuVIfbSPZFrxP76UcEHdufPdL0WFx2fpU
Bq8MuDpVlwG5QjjwKPgyw/WANcQkLIwrGIK9Rz00c4awuH6qroKGsjF8Z27rpRyMwNfJeeenRVIH
GsjWXNS7NsiMcLa7xNtWysxuXX28dn2tAuafAZfhFjvXRb/hOGBcgXf9AAti28aW+RW+Wf4JDOqO
iomDry91oGSAFnnlZl5FCoMCiOHFQf/LJkNYnwid47UqmxabJ039QAV12gaV/FGY7u+By9kGyHss
yq5sRDrJJziPZEqNGinZGEoMQgP46Uzbouhz7Jvz6Up8nJkTmMVFhocBF32D44VUupr0lEcAbtqI
Fv6aVEF6GgbL9C7H/on1H9Na0BG4WFBtXfK747Fg7DhZZ7nJtraYkVFnpU/BU/XDm6xx5uwumr34
rVV10eMseGptDGfuY7SvxRzdDHbhFm9qYyzU7vLPOl0B8HqujQ7RItB/Io1W9oNfI9JDiXjmWRfp
bb4RPhSrYPnX7w9lETk8kbmqTxY7nYtkLCHHbY1meIFL9UJv/UXn378/DCkkdxeqSguq8nidszSz
a5zn4i04fkguRgFFMPPxc+/b4g8WD8NjTBMtIpUgOh4qleDChxw1L9WJaZukc/SI0eKIFxn/ujyr
0y1v44wCgA8AFGCj9VAUWIq8NfGRItfJbqk2s79hUM0HkXPG0N+I3zjQ0b5fHnX1HmArkoRzOWCg
QIAAdzieIKbIWpRZ0OI44QKInbw1H5Uj5VPQ9cRpkqhPc9rKQ+HTzsHmTVzJV89EJ9hb1CxcjEq4
OFbfksey8hvNWu7/oTafPb0wv1bFkhsIV/CDLs/2dDSmiocSlAzwW/a6ZyxEUcsAPOamaacXTcCb
693+5f/hLDgdiFafR2aFrQ23oLOKGyNTfozmIIXOefy1E2ic/dFOwNF7YbGQFAPkWK9eX1djuhhQ
byGRDyEiiNPHZpQDbSv+9btL55Id4+NDrDCvdaCovvdjy4BM2HTZ3bK3hZ7e/cneJhBs0kUAwJzY
ayxj4Ti8hRv6pL6dwDyU0w9h2eV9lvQ/Ls/nJHFA7Qe2jEHuzWuJ19Bx4DuJhsFFT7kjs43s1nbU
EF6fzZlBPODriF1QNz8dpPfElFaZH20KC/8X20m6n+yoa2qHZ0ZBdoajHSFnuqPr7AQKb0MnaIyw
67Dit9wv5X3Ty2svy9OQhqwBPwW5aIuDYq0kRX6bYsECIdys8FgIbeY23Eg7I30O8o4M/vL3OTsc
BkaAZ0lFTlDN0dSVkTdRKoWYPb0UapwPzUTBoHC9f4Mu/mN3/txQ2KqRSfKkXcTljkMBP43JoDWg
oeiCBlFYBGl1r+c8n6sm9a9BAU8+FkUARAcR7AN4ePriw9E0mCh6a5ss0u09Sm+8ZROC7/LqnYxC
1ogVD8p14Nq4kVbHujbn7WAzzCZdwg3RgyGswXDvLo9ysnCMwqJR/VuuY+6s44WTNbZRbptHm5in
M9RI1JEG3srCe0cuaTdXig4nSTijQZHkECLhJ3Vc7dhRWp3vxk1EPyNPP1pWBXZBt5p3kzHQb8/c
+IqK2bk1XLghPqmMTV63Gk/PMr+hpR6gIkBJWXPNIRwDP7u9vIZnRmFesCwXzxV8jVbBF/G0qTDT
jTZJoUXTvS5GnoMAKpsp3vzuSLDXqD+Rn1G9AcZ9/LWmHmKXneK+a4oGOUN6pz1kel+gqXF5IOck
lSEklswM+UTQNfzv8UhdrFSpJezdYjm7UdoY36RRZP4lQCM81J0VJUAI6uqpDmh24mpoFXgOTxn4
jhZ0/GZO8gy1wY5cdVNaunavT0I+gG9Abc/oRYp+3iQfZT84X1Ebt+DKJkX36Bli/pgEE7UDyo/T
i2v3VX3fRJJGlNdkvDyVZ6dvaWlT90MXj8d/grdXfMg7Og239C8/NZGysjsROfGXzulHQOHLK+tl
xFD1kZp6Z21o3lTD1oHb+aLm2o8fu14g90Ab0HpuYtOfww5Aw0MwGtiy+3YcZTu7slzqyggU/T0P
oys2nOXKRBTRHW/neKr8xz7tjK8ZLrG0rTxJ+ffy5ziNMOw5A57kVNCWOswqjrvC73AQ9YIN2mB0
PnKtpPF0NY5Pdyc0Ye5SuouUW5314zFiOXD+43qw/YpyklWM0WMZSHJIZEsejamer5TO1tOCU8tD
C1CVToIOjWv5Qa+AyFWrCkpEaMpUMu9+jgFGrEU5xFfIn2dG4SClykmFjJr1uoyc+Vo6O8A9Nu1o
kYqnpFmzo4n3lz/R+iBlLjhkBVQAOQgoya2O66hITdklekTvXlb3GCPHNX5eES8A4V59aJyZEi80
NiipP4nwOl3Is1qibSi1jUQrYVMJroWYxuU/h8BvIRnPww//AMf4nyCR/z8iGReqz382ynyBDv33
j19Qxv/aibT91v/dHSEal//7vxGNIBChdHLpQU/gyls4Cv/YZjrGv8jzqFST81No4KHxv7aZpvsv
isnAYh2SZ7b94viDckaf/Pf/Mc1/uYgRA7Tj7YORnhP8jm/mOooWrUzKmVRWqP9TQF6FrBvAZSzM
RTwaDMCePlZ5AKjtXrlK1s/TZRQKRBB1uEU4xlawSd9SqVW30gxpJyGNwnX8VZOywq9bTx8MD7lo
NGrakHaf9bFQWfX86tuc6Zat9yXDY8zDfzyyHCpIq+Gh1ooqokiOEImu7zSh07UyEiu02voaYH9Z
r1edAL7hMhSJDcOQCZiroSz6b6apjXZYNMgZi/mDcgtnC94G/J7XpUBA8AzvzfTL5Rme+Yys73Iz
IIvAUq+u6nZoNacQUIZVAp9DRKirApK41nVcXw7L5BDFZIIcoQ75/PFZDU7AhXHloM+kJenDBCv2
K1oStNxSYT/oeS6/X57Vuvu3rOZS8KIijLEEyfYqOoO6qQypPAtr+gF1FTAPBwDcFFfmyKzQUSLX
kjgUCG8v0Yn4iSPN11RHBAbca/1y5bcsS7j6svwWihxYk/BsWgdRl07cLUlsh2IY6o3peuE0pk/A
Q0O0NaKtBcp3W0XdG4fffKBKs+F4djH9U3Go6bLZXv45Z0L66NeYx5/CF52egquzQkczBXcZ+iFR
rN/pJFfXyAdnYguF8EXKlvz51JGlt/MeMFW77B6gAfhAvC/qzrzyKjg7H1Zleco7dB2WXPRVGlB4
kyHLkgdpwE69I8UGfORlyS2CZ/XNHyzdq6FWQWUjNTW6mW2FIDGSbezB5PVk/aaPUWi4PNLZlYM/
upRbaLCuPSctPaa9wIkU1mPXAuPRm3tlSf+3QwH6CbuDc21hj65pfXk29Hbt+VXoRJZ+KPGgOIBj
EodIymveT6dfib4fwQ8plrrwiVxlwmeKSturQ6FE/xH4tHY7+8L8GHdR+5vPNso6XG00MKj5U4pf
nzW95DnVBjpQT+XBdanaAcXp9trTd/3E4Q/z99Hf/XU1cDcch93k4nVvVQBKub2Nv93Oyh662V1g
+p1+o9B2/yszh+j2clicruLxoMtJ8yrWUVtshBepOnQjwwe02qDzlOnYPRhF4F4J9tMQXD4VBUzC
kH7GmsBcNc1oO63b8cWQX+vHoLlr7D76LUYc6vqQkhZRSqIP8h2AguMZIYRSiGhw0JM3NASkutq7
Rc0DgJASLKOhXTNMOPPZ8I+k2k0/b2nmrS4ipxi9xGoNieZHY1agqStU2Lyxvkfnc7prMlfuFir9
lSzmzHcDhLIsIoAb6wTA4FVJjB9JIsMcQeWtW7birqjaPvQzo73SRTi9aQESIAbCIMuTYl3WTJIG
riltg3DW5fCEG458r8+pH1b12OztJPDHK3M7c9Vyy6LpS8eHrj6V4eNP2MV5N5pN2oZAqiwABH0J
jMBtnGZTKMvbAGs3s42L2cu3GqzbIuch+7eBoZq3aYCx5pUzbRnt+LIluWWNOdIWhv9aCynty9wT
Rd+GTmFFkBH6wqBt2veIRyYwYN7BiAFBOI2uMW+zzMj+/ez5j7XEMwHGuUww/zIKgJ92vBpD2ZmA
2Rkfddxob5VaHYKu6EPIP99kFiSHBn/bK3M+CS9wPqQQtAA4lOgGrAo7yE4ac993MoT0ke2Quymx
/F6chavy78sH0OnHZihOcmrnIOA5yFdD1T1C0S4YkVCVBt6kwjMjGKZRcGjd3oJ20CiKOBVVD6zu
bUT/o8Q7+Ihp3nmFwsPw8q85M29erx6qEGimEe/LEfbqOFRlMffS1LqwBy668TSveecURvKBGk12
5VI52VaUt5eeHA+nJczN1ck7lz4IfEf0Ya1XGE6kmbettXh8iZIIydpJ+p8vT+3k9GU8So90DSjq
u7Qfj6fmakPmobwvwzYJgu/5OBt7upva4fIoK/tXjl+GsbgvqQbw9PjFmXu9gtkQRZQ3FNOq8+je
6II83VTQV8Jeo2l+N9ltu8tHiRvQaCVwG+Js58GjulO13z9jIhWjASBhzc9+f00V79wKwFuFRUrN
aqmQrlbALKgtlxYbmRLG3WBZ436u0FW8vAJLvB4dF0CSyH/4L0NQDVlC7FUIpRJeReHgZzLlKcbp
SETlD+mcxxFuK0iqWpqevek4UkOzirRbB3isdiWIjWUiJz8BMyK+w3JsrwvAcWPkRhUNHVq/uUlp
043CJiqrrapM/LGKpt+IIsH4JPZH74UYDZ47JcXOBy4emnNr3Na6k125ls8uC/hMVmXJ3dcnClpk
ppeXkp0VVfiU2bXOW2FSeu9tuczyW0AM420UIWdnln2wm2pDi64caicHKV+GmiU9YeCqPv2z4y9D
hdLRRm8JzcxonmpWY+PmU36QdCN+LgJRxOhsXNnmv8yfjj8G8Fh8cHhM4OPHNXI8qgt6SYvRXQwj
z/pkt49l1b/xIy0sqZQtlWbacAfLxUglme6zGYHe/AATauiCsMP/0YlpW6NBezlGT1fCojtFjQVd
ykWBZbUTksAYE0hLU+ggJ/KQK4w1u9ponmebFELL5vbJm7z6r8uDnh54hCQ4OXIJyrrg5I4XYmpK
JUFj62HZedn99DPvdvaIEDBX2zXi/Zn5cWWCFuPepCT5q5vwag8KZZfSn/M5dLK0fWuJTO7olpbv
86J1bimN+g8zSjtX6rqnEc61AXKUostyf6yrx4adRCXAtImmOauYmGV2h919d1tMNQrLovTTW/pz
Ol64gZwee/Nq+fr08mJc7LOowC6wvHWFIq4BC/V5Ooc6VKVtwkv5PvKw+FVtYV455k+PUtAOZCS0
N5cVXhfR6qxe8jHMBcfCiX6IMko/4tzx5XLAnM6Hsv9SINchTIODWu2cWknIVj6DKF227xsD+olW
Jdb3vG2v1RVOY5OheAXowEkBsa9Bs2pK2tHAMTs0ZFsc3G6xltKMlDO7g1OSpFPg7y5P7nQFlxtS
p2a+3BVg5I53g2JeFUyvKYx8Q7+12kZ7Y6rBuXLknR/l13MLcSKS6tUoetxKqy7Y6Fo+hmCbIDZl
It//wVzIj+kIUZJCh+J4lBmGKY6r3RQWBrmL6DL3XmbxeCXmznwjg9tD5wxZijInGhBSH6iu+SSK
9BkPVdUs5KmoeWfbCXBbOA5X1u5M+BkodyCdaQIVpyl0PKsR7WuRws8LhZ9qdxZeMcGmtYvSg+U0
Xrsez00OLIS3fCXSbX8V6x2mgYPbLeL+UY8HWQKHS49/6nr2TPRck8o8ExW8q3hJLCfVcjcdz8yA
bug2k9+HTdsEvJl6e9snjby9HBVn1m/ZS9h2AaelTrNaP7gQlCg1R4aZHf8totQm2bG+9BxJN38y
EI803qcUaNdBrsm2BUZkyRASfPmuUSXYOspdD9Esf/9EIhqAWCz3OKii1Vtf88WQ+pEuQ7wo62er
ciw0ubT6/ViP1pVH8C/0+nHesNS2/+9Yq2ffbCdm7Hs8u5vaix+Gti5wVPdmOHxpaURvrb4b3L3Q
DAPCdtDiN+DxIIegWXokfjC5EBP3AIl3m57+8rydlNn329IY8LkbS4jWeD+U9d+tM2AIP+Vi8kIx
ozoQXv42a5A+7wF7QQSyfcBVg+NeL1mbZMmgVUPowJPeJYnVvZFj33+eUPXYOQFUdC+KtAzpgFlD
OyaNbifPrv8gFJfFXLgCVM/W6AE58aCdzHYIK9vAdtwkz6W1LG8W8M6Voc5s5CXPI9MBY01qtYr6
CQAd2DrQN1jL5W9KPPQi5Ou1+qE1MdKpEywer5xTZ0ekpeDwZF3wP6tAcUo+wZD3Q2hTNjmklitv
wfzbxSZG/QGp9zp5vvxNzxwfNokK/R2SJPp16+NjBjRjm8juA+9ERyuYqg0aEdmVyDkzLfrwdJCA
mJAErGH4fWFHEyr3KHpktR5mqpB3TZ61t7Oetk9YRF4zcT0Xqfj7QmmgvOqxmqtIFZmZuWbVj2E8
qWETT43cz7FZ7ocsqz5MTaF9E5bKtBDYq3qbtkHwF65pzTVLsHP7frFAXTwOfcpOzrL6r3JXuE5u
Adh7DHW3N3YYc5YHjZo6EHpIow+jXSRPVukP98jMmujK4bzRw9neKm22KdrK+hlCp04FEk4k7GGx
T1SHUcQQV7AY2IobBEbkdvZNeeV6PnPcL/0ogBpkUqDr1oHP+0XPK02FSHumOqqG2ngbCGU8l6VS
338/Aol4tnQAzgGgy/EaBTh76LoQrFHSRrtksRBqRife/8EobGbaDICJ6TYej6K0wJ/NuhypJNfR
bdFl1V0dQLi+PMqZByL1AiDuJIH00L1gvXBlonRSEORn8IT5oQp8SrDUToKdmcMtPegCscStSWH3
ZcLEqNxy2uqPQ6cXh8Byf+oK3QmHjGQ/eXn87KDnMGwmqhy3o6EPHy//1tN3FT+VdJ8cBbopamPH
K4Kroz0WFetOkWM+THUqHgqsWNGNiaIbVZi4Pxi1/dflQc8GFsqa/j9eBgsy4fWGaCC0DFVQjSEc
8E8t+kRbXcfyKQ7ma5LE5w4289VIq+l1VDhRvGSkcihbDDKz4k0yF+pKJeT8fOAz0La2wACuzhnZ
u2C4vHYMK9/HPS6WMKBTaLmb0gyya/yJs1NC7ZrSB51iXKOPFy/LI9loikMtV7mxnyq93rSdXl+Z
0rlRlrqpB+9wAXKvstfGG7kwnG4MbaXkzpgSucnr8Rob5tzCvR5ltR9zQ+8aw6oJBN5x73FfGsJ+
rKaPdh2h3XA56M6UpQEJLiVaCuBwitZdDwxvJh3tGUUYQLCPbX/INogkqLshFv4n1QbG3Wj57ecR
O6kXpDS0h6iX6b0tJt+9dkIsEbFKBUHkoN/PHqALufZlHwB5BXisqHDCoY+Tfkx3Qk8+jYbX4mxS
/hysNCxlGt+lfTdv3DGNkURIr6QZZ78xxSKYKyTa3toqO5NRoo8znPgWQuutMxj9poIBfeUWOWE8
kawsfS3U9bn5qYqvAtarAft5FUuOgBVeJCLO3+bkro/ctZ0fmtB279Iu9nYZukx/aYvOUgRF+jPm
Xc23aaAkdCUQzgXd69+z2q12nXsKJQAV+hH8KtmyAPQzEMIw3T/ZqygH49BN6gjIYbWL8py0hFYI
F8FkIQET2VMo6jzeXY7sZZesgwmo11KT5LVJs/T4RGilQmBFJSrMyNnlBtfkHLr10nt6a+u5KEP8
NuoHHVartbGirPpdeuXygenzmFSBSSBPiI/0bGNvjh0VVkkg7poha7coNrXvLs/yTB+CnQLMilxq
kVdcd3LMJsklnnBj2FpT8q0wnTjFb01qH6YhcO6NauxwFsqG7hFZweQ7kmNjskEHSDaHuTe0T8rs
bDoRkUZjN0U8pLiym87dpIuhLx1/j6L42mWhyRt9zAds9JSpW7fI5WDepHrvefZ9cetWTrXBv8/5
cHlRlvtr/emXvNIGLcFrYd1JjGOJYangTJuqIt2lSfcstSpDwsD5YvTalVzh3HnhsfK0Iciq4Qke
x5lZSXfEiVVRY5bmnYVnKfZUjvyDmwc8H3YLhDMot2X7vsqWByN3PJGyjghm7ZABFM9zP7TvL6/b
uS2DvMLSO6PdjivG8SCpPRWk2PQHCs/qPkZ9YDwKNO3uSq3tv0aaHeyyyEKQUFfGlemd+2ILWQVF
hF+ipMsiv5oeDbohq8AIhfguxtQhcRPEJRnFP+Giy7ARushfLs/17GejiQfnFPCe4azOu6ZC/YRf
NIZKBUHooMUVakOa7S+Pcu5UZUYg6ZAEg9+9OuXTpDV9lRpjGEXCeLS6MbijFdMf9B5pgstDnft4
8L+wMgGcsQBMj5ewaG1Xc4x8CiGbqcccT4qXyOvL27GNtZ3gsx9iLVWfSxOX+Msjn1tKSq54jgDV
gyCx2gG17nV0SDXyFWtMP6ZVbW2FKO0rvZyzo9BA5pv9YluuzvO5yNx0KCwOug4avgiUQILArII/
ObeBxS8dvAVzGKxCseYSLt2ad+kMFWEXqGC6cSfU7S+v2blzkaYliSQIHhZttWZNTES29oiBsx2p
NzKNimSn0NTftBi1umE7CWQNdVzMLg979vG/8PAZGrQXNezjKKkxh+11g9xSSVtXG6dsvOeon7oX
Dkf3NhrG4dABAUVtPRueVJCUz8XcXBO0WAZZn8/IyoIo5Im12C4c/wh7NrrKGNkVhYrMfWHgT4lp
Zv0t66L0ZppL+4duztYX3gkdcmhdj1Vx1jvPcZHNV7Kec0H1+pesTrwMkbU6T2YSereW90aZmPss
aK/Rr86MAmacu4GaAaX9NW0AxSs7Tp2K9Bqf0WQzxNZcbMaiNq583TPjkLOSPVPPJytYN35rYZi1
6HojhC0pHsYMBVi0rK5pHZwJXZq8kJMWeButsdVVhKZg0zpWYoS2r7Ucmu70HW2p8qYFn0MTMHaw
VwXvcHM5coPTmCFc0SPyUJTASmX9pUykc/FGNELVJOZbmXsJ/stIzedmicUjUjN3czY2SAkm03bO
6/r37HUWvAfyjfQRIBQA10KJ5Dhm2wRVPlTojRD1bP1Z8BDaeWU7vfeU9vPyTM/cGbw7qC0tjTq6
nKvdgS/WHBf+DCSo86d7RDGb3Zw32nvdumpVeCZgQMrAsl2auXjTrIZKFQJ6Ueob4QS8bDN6rtqa
VRKFlyd05mbyebkBsEC8YvGMOl46v3WitoVXF8aNB5IpcLvkU5z5sg4jJEsXDbc+eUxMp7P3cVnm
5ZWL8VyKfDT+Elqvkgs37xK3D1IzjNqm/akLKPqDbfa7OcVAcVthk3mD4qfALNnroAz4o3GDpp/9
0Uy1e3RXdlXqN9vYjrvvl9fl7Opj2LLgGpejcPW7VDnMWUWRNkwqzK2mcSpCb3Kv+TT8A4M5Pm7J
u0Gi8A6hZc5T6Hj+OpTzQOtiCRRjRlvTm+bm82yZG9uYv1gThiyF3+Y3zuDTHyvHJvmAxmqVh52R
BKCAZVQ+xhoNlW1fRRY+d7PROx9k2moxwrN++WaUc4wzOaxZdzM0OBvcNSJIEHj1R989xJaZ1fu0
bb04dHFxqPdV3gRfo7FO2w0eiBVydNrk3OdRMk638ywnHvV9Z8YPIkkwS+E3TCNaQxMSuKLVpvxG
RCCqWKkYWkvajgBI9IzndGiYcQfGBbthhJSxeNkZqkiRCsEt299BbowfJqee/4e9M2tu22rz/FdJ
9c3cNFzYl6qeqRqAIClKXLTbvkFJtox9Owf71Hz3+cFx0rbzvkln7rpnKiknskSJIg8OnvNfH8d6
yUDVKrIZ6EhpiY518fvGISG/UXfIx7npghSLRQWJQcID36WmUVYfHfAytc/HmFrvqNQ3LWHFHwTe
Rn1fkRVZbaUGrBYkTWY5oRgQ2/hSl41L9fKcU8dp1qsLJRkNezeMmbNbXYvFwRW9nPc5gssW5SF0
1bU0ZBET7DrGcTCYjX0fTdhbNubUjRj2XC8dCezJyLSqZWrlj0acTtZj7srlVrfGWYCNT6RKcu5S
2m3SE1jrMxY6k5+SqvxMz7ODGcgY2mPdKs17y5IkAOuOODQzsn+SitOmDoqRoO4K6CJH3z63ykEZ
mJd8T/YL4ej01fpZPHszaaQR1RgWDd7DdaETO+6ng5Q4mFOz22huDlwddxDKu6K3c+Ido8i5yWxH
eL4ZLfq0I6hTfdbjMpv9zsqNUxrPCUnpCXv9FcBPZgROp0s9sKekaG9aLEX6tkTWX5JG07fXnhGh
r8PBuuCj7x1Mzdra5LIfXLI4zrpTKU9EnQ3vxUwcdOCMsAbEIlT268yKfbHdajwL+giu3XIpoZ/V
Ufc56aj2Nh+y8UE1CdEg4kCMB6d2cXigsaHWQovrrvO4WsspZYnH7kntpKfsR6Ljpw+961IenM1U
DfvkPpAYTKBpmW2KQTW+TBUBvqTNG9luUITypSZz3vSx1mTjlthYVqxaFfMdm2XhhUu1lM9WWRUK
2dKAJQGAYPIxyxr3ijSB8o2Qx/QyatOQnaPYMZ/zFKMukhviZeijTxJ1g40+EqyYEqVu6XUGJcix
LOQVkb+SYHZrTp+rgSQblBIjzcOTTm71htiItggWLxWfLSIcaz8vqoooN6cZPnY44pt927llTsd3
bD0TDj0OOwKtIj2ARjLOeTJ5FkQn/t8EPY0SdoW30BNmzlyUBDOXfWjmXkNFuHCIGNeVxTvncaG4
vhLxRFKsSbFf8KatWeCz9llw1MEKawyvsVAVJdBHK01JX87N5xQ1f+y7TrMQxUhnbL6Z0KCIEK2U
5l55St6pm9RzGegqT7GNQMolvehcyyR+YB3ugyHCahBgF68UX8uK6sozUyL/0oae0lCIvgGztkkv
94up9QZfj7NC3vaKDoE8JSkN262aVw3ld9aQHW1dGa0gXYSH+1pJyL1TvK+BqNJIxIajS/VeH1WJ
kXgo62w3e4KrU1cTOpp0OUTUXY12L/xWT/uCNEA2BdjvqEPYRVPV7TS51r2SjK2+pbNSlJDcNiXb
mL1TMlF7SVt9hAZ3ZsMBofBR6Su3mlXn426yBWZ4qDB7OZSDrLRsU7ajh+a3twjypvtgUiJNviKT
o5vsVlXGxSZhjsAKpXisp9yltws7sg619q9Vi8/ORSW1GWRancC+vHuLrejB0oUCnNZ6MrRTuzhk
bZH5sTambCxKG4jW0R/nRMv4tCfFoxNVDSuqWEvx/vyG+gdBqIvWA2YJtwAAPQKan86IMeLGoZo8
c0OkwT0vV4m4KZrJhlOLDaFgDKaVaDdGlH/mrkSifaaQQ4Yg1/dIrQ6aXv56Mv5bTt7/WN3IuXmr
7jvx9tYdX5r/BK0jQLTfvTd/aB05vXXJmyheqs/ye4vu10f9atF13nGUXwN+wLNQoCPV/s2ia7yj
3Qc4gZMhBPUaLvK7Rdcy3q2A7vrO4gbkGKv/btG11HdrC8kq1OMCp7HH/DsW3a+tnN/NTF/rp4GG
PFI6qYamEerHmYmMMUkjAncq2bRgqdLSuXl3KoV3Y9SSiZp3NlYBU3ahxNG2ywiaLtHIiMm3Rh0v
hzr1YZKN+sG1I+8DR5PquSU3dgysTnGL7UKLmk32hxc9mEYvrtgTh6CanXn73at++fUJ/0lm7fpr
WLwYX5PwOLv8TIup5uy2sDeu72aLsW2MoSORMzYJGYi7aCOLsr2rJzPZwwHnV+qiqn8xe3+lMX56
HeHJVmsFcRZA1OsM/N3sPZstxX4jGdUyKrIbkan5sRtTKIWupRQl4j6e+DIeokOTu8re6cGvEFPd
FzazXNXM4bAIJzC8Zc+zlGeOz+1Z9ya5G1F07RqXeHMgMc0Ma0l7SlI1yiPohxKk8NAfsl4u5tEU
WmYHkMbLFrl+dPj1pV4rCP/8pf6Z315f65XcXrMOQRT1n1N+qthRyWwkZKVP8+Yul5l3kpNqye2y
EBe6TeplOo2uRz5HPtGdFvTImNYY48gICtdLnj2a21+wLtjCVyfDk2uXAFyzH1u9pWzGjJvIX6Af
v4r0f3x7YFqIKwTqYuPESvbj2zMa5kBUe0U6R98WJ02b3rq8oYCRXzD09Hy4LusxOpA4eq9P5rJ3
ylElAKSzXudyKM+DQY/Fpq7qcoPQut2RQ100pzT3+muTnPnHJUndT7FsZs5Qi0jnYBZl+2gu3HGL
zBsPMy0GW8Ou1Is7k02NzXHH29hulbKzNxVpJ1T/5u1rPnXiqHmGeMYNPX+pIQnvWq0sDg4Vitso
avQTEedKQGQ8h/KB0VgTubzGAOqc3blyQ2i26t6xBu9zHS2PglD6pxoJ3XOdVNWT4hT2pteM3Lfj
or1OY+YwyOT5IhOmMeLq6oohs5wOJSnxp2Zu5LFequosoF4CEQ3GsyH06IZM6imggOXOGRZ5irp0
zDe1UzbbXBTjvWEoWU6ZRnSFfqOs/IVv5jvDPB4x4t+A5nRXMQPKacrkeSi87bRWpXhm7NMf+UFv
gDyIm0HImE3KxP1c4fRqFp56q6XzWKFzG+zdhDBkUxIvfIyTGJ/jkKKO8WqubbtuZr8VNbEqefPs
zoq3Heyhu7TO2o9O2DosjbYVU1mHf3FJrLvk98tr1WkBcUInAJ5wefwEfzc2h5MaQVwg3WEUMLaU
F1i1HNqd3jTiS085xX6GhkKLn87nUc3Fcbad507RlXIj8kHM/tQqtrbRzCHb2EZcFb5Xp/thvfp1
p8R8gqXtL7iInylxDslIbtDBEPMB6sOJ+ceLAtERAv96SIKyUVBkNYbre+MysanP3n5iBcHEDG+c
NcZdEWtGSAa/3HhFGn3485dv/Tk/vXpr+CRKLSToq7Lhx+cxGajAF0dPAlDZ9sFLeX+zFUBJ+lnb
6qK1H5Bvd3/1nv3xpyIwhf9Gto1OF4b6x5/KEB3rSs9Zs0R5NYTJMLbvTUfEn/rcMHqffNVq3FnZ
Uj3mee3tItUq8wYvUx99GNaA+i7xzA9tL+UNuiLbb2DNru0WYYZaJn8F35JH+vNrhHJsvb0RPUZr
o/qzWFqMIBCpImyau4YqsHpKPpT+NZkbgzOw7kQ7L3HJKG5ng9oZq951g309oDitAZbdhFNBqpGN
rb80VFdcrLQQp5wJP7SFnu6IWQBuNCPxWoF7pEqdHoahEwGNJM/G3KoBIkuyiCsZ3QOTlldUI6k7
pzAfgUZGYm7daN6ZaqVtorhx7/GkeZt6jEnm10bkTUnn9CdX5YMA163ua1IxCTMubjjud0Q74bWc
ZpfKo3bon6VuDGGECfUCycTBpI9IvIkjSnEWdUk+pp4zH2qcEruszkQovTja5lSLLUHs1pTyjq19
LxHF7JU2iXZ5iSfKSjkseWrFnblN6JJKRisJloJvvmSa/X6qFTDqts5oE57z8aZSaJ8JHFsexKiL
i2W18rYjU/MzyLa2ZTvLT2qjY/6KzIGjRtJP9Gk0urOJa4ghZ2qNY2LpJOxl467Rjea9HbV1EEex
dbJkn16UzNAPcVRFYcbwdzVlRRRONefAqaZSCzY3OUhbLAdBxDTti158LpuB7jZbjanmiMZ67WFx
rHpvw6K+ytbWwi4mOcNX+tgIrcwY6i0OgXRXNcboC/DCYKYiaT+BsYYuqWjRpqpE88Lxvtl0RheQ
AZ9dlbSOnmhtsTdUxEw35F5fcSLqtuRcvdfVyLg22uTJjjPFp4BF9/GPHt2ZSbEt9cVXx0qeCpLQ
b8xFdrvcWrzXkrvNrrJbt/aHAlxpM8UUKRlDz/ts1WTeuuJxmYvoKGFDz+6weBR9VMXRwS6FAKSx
dtJRLxQKfUwAT+5msZACBm2C4nYYdEqjCjuUUSZY8rQaa0uzkVn0Ps6N+nYcbfdc2DOlIcxCj1E7
a0+M0TgM4sy4VmPsWMbi7hA1dUHi5vMDITVKEBdNc9fNU349YeQMmsx+rpSR3gzFHC8CnuwyeEp6
UCrX3C8l42xRu7uoGEZOU53rbAa3j3lufamRu0zq/UKj3SZLK7gQOXUfeQ/H+8KCXW6K9EDHj34Z
htS6sUpZQzvrzvs2t0zSje16a9tltCljJdsYffE2K7OyK2uM/YE3GYPjZ9XaI8MhdFsmU4S7PyKN
vU3eanNtIqX8hGaR3Jp4MtpDVM0pdahLe+xVptOt0GvltuOCucUPnL9WdXxELTmFwhT1J2YxNUV7
vq4gIowPhlnqdxR3CNSlon+qWv0+a2LzUOpSxbltlFqgWyzkhfxKy6dGtOOMbs37gjfgRLib+YJ9
zn1W7K7ccwbWH91iac7Ee9TvGVWTcCFf+QZYDqaIxDEn29nZVPjdWIxVWJFGPG6tFvgFOaymCz/3
kui90tmgVlmWvglHGOWmS8rqmErQprQ2x6si1nXK2ub2VZnaT05buYELMR0oDt0uhNfaOy2P52sn
jrvrFMz0LHVhXTvWpAKwLM9Gan+pueK3mS13q/dtG2NqDLQsu+hFXwalN3mbqNDsXU9y7MuQ2vva
K5AvNpPYM83kzhNZ/S1BPB5lPsxH6fjk6H1rEApoFTCghdZuUxCb89jW8ac5r7GxmV7iN3LMa38B
J9/1cTv4wpJR6DVdtPeymRYURoFTkuC75oUaldPYDtV9ksEp+HYj0x3ADQF3pkotzEKFiWFnpY+c
C4+3O0+AgLF73TZ1dVTAUZvAJdgtJPKm+JzCCQZSgL+5VQz2LGzzFYapv096hY1/NsOIRq8XD9j4
SHOT2HNBazDujReOjsc7M1B3QyWM21T2YQD1oyfA6VGPUlqr+qk5iWjnjLR5+GhQ6w9zO/d0rdij
OIA1q1lA04LCFbBe+03T0BJTpNNejdTynBYEGoeNpUUefTWGPofpVOnTI0m2nO6oj+o2k4URM8BR
rn0e+6XWzgMJ1mt2Dj8pGzP7GBtGbPpgbNrDjDDzUJINChzUa3TZcBsZ9Vu6FOz6M71GRYDGHw0u
uH8Z1GQNIhe3VQwnFZKtnmstlLJzqTUn7cLPsiHdNVU/XQDrpRu0dp3uqH7STo7buJtFqAbdZGy+
PfHEtAbC/14qp9bZiCORWGHTxKLZSjGZxnYc0hb9GV1J2jWteQXrtcNBwYCY7saUnsKpdN0b7uPe
Ez+8aO9UIMDsFSwvNi6m3ep9YDKM5EzBWlPAPkRUFMWa2/R+nZTd56GB+7ZLqZ0ajJP7r081x0tA
M2cHA62P2kOjlmJvVQUSmJ5lrIlYOyHAGn1P42bM4U24m7njVgW05t5oZSVtH4R/uqTT6IWlmc93
woNW8129rh/rZYG/0MG3F9+oh+nSWbxaSkdX5N2kIA1Jllqh2TPWzBciLVka2kTvqW8qVC9tQTdZ
BmM+pjsZrd8InFjs5SS8GwD8eLMYRvGhiTyex4Av0ndU0XzwetEBvtVuc0drstMGWhF3buAhRNtX
dWJe9VQbgYuCM5eBbDKn2+jKygDKpqEGDjMAeKvLm1QITkQ9pb1xOCej2AupW+eaObEKoO7LhBun
V18XiKC0jWMp3pMX17x0Uw5b3whdfjZrx3ualzmBnl2Q8DJRTNZLEWnqM9S/pL1Sm6Zm29TmcMmA
RL4sEClH06vdraVDKtSNxwJNpo2rl4dG0EQX9InlXSpvUcIKzHgzOuZYh7ndFVsvVRKCHOZ5C6R5
q4rFfCnINTlaM12d0FihXGR167VTcoiVZTwlfTJoGzksWkDCSfRgECU+EYpufaqTDpXlyGnqQMTY
vPdEkZ8dI2tu+0I3j4undlRdVjyuM8RhLLQ0REq0ntQkiiKTSWLrOpHzqknK5X0DH/aeFq/mWutm
feNEafFZOkwdrb7LE9XLbozZZVJp+nJPqFr1pZrr6VhGnfrQJAn8RbLQsePbndDSbdU2/YelK9ZR
hVQ1fyRO59xEeWr5adnCACxGNUPIG3tQFXPFYRsp6IJair3dJdHMHdRIr/WW27TTEZ1FK5lXsWlq
gldbo2nLb2wt2qtT5VznUpneTArnNmaha1fCUKeDlg3aHdSIbgeSk/++Npf4aOZc2VRlzE+Rbj4z
Y947SXwrEj2lD74R13JWNZig7g4N8OBbBj1cfSJe49qog86BB0xY8edmYpCarVK5VcaZKd1NBZIQ
5RbzgBd4CWdJxbbmkCTUnp/Fjb7Trekcd0N/XddZfZblMu1BEdyPRlLpl7Jbo9nH3DhnsVuFJjXA
oQaJEECVxUdJC9fJJqWBbNM2exwU47mpVXNvSLc+GVX/ogxR/SSsJqWtkxoLP83SdFPMXbr3IvkU
48380E+KF0gzFp9FaqabZXEl66ATMMn26DIYuuZOV5rt4qYm98yuu+2SSpU+VyYQoWY4u7rXTd59
43NaWY90bx7J5Kv9uhDhv6Z1XI8E9Fu+JUk7Hew4rEezCJlEHyvGznRWz2o+rJ2tnNgMTbxKu7tz
e+uTnmvQO+zprdrciai/p4b7AUbVj/P0RU/U/wuk+//FzEprrav+55mVp/qX8qX6b/KXFQr/Hgn/
+rhfkXDDegcwBwSO2EwnfXLNf/01rJL6bdBvxLOQdl/PuHzmt/pt7R1aSUAVXcNbQWQPoopvYZWG
9g5fEpMooxh9TAQU/h0k3PmKEX8HQ5CCTUaRjRjFXn2NmCt+BASY5WG9LPSKxMVdZelNK4wTp5bX
uuGQk+jFFlf8BTveYx+5h8YAllv6Y0OrqJlfY2OwfWDlD06jOVy5cIHG9BaDRc9lfGMG1Bos+EOi
rZa+yE7/CBk1BzR9MUNxIA+yoWOc1IMWLp1jkE/MwE1lWbBL8M662b7oXFv6Prv3srPMdwI6zvTn
Zhu5oU0PHlgvasGd5R5a93Lu7M53nKOOvjThkO33u9YMKdzkvhZ1ga75I6xdt6X105dOOGchnKBK
+0kTquam6S9efpsikq7vouwaGQPHVyvaIF9xc8cH0MpPwtt65lVxX9xnGyhfeNkv7aOh3rVHS/VL
aqpV38gtv1huim2xtZ6VaMNprPzozrvmXhCdkPsPihaQlNmCmKVviXZX3YPdPwDN1sqTnndQn4uP
LiD2FTbNhXbt5thmO1W4u4XKcmWiHT0NmnSkjm7ZXBXTDSaGvd3f0thIH3TbO9fwhkVVUG9e+9qO
8LBOJ5Ej6N/Pn5SPysf5k/r1v+rX/65/Ji/dl1//TF70T90X/dNv/wxfshdrZ+3MT8MX85O1IzJ9
XDvv7BnX1jaat96uzW90BwTB4whv6T53Hd84FE35sThlcquOHhH1H1puV5hyoVjfFy8mzZZ94ecP
uC7vJvUq78JE3/laUF8lSziVm5HGJwEJcyYPS7O2Y7IBJLDrs2iDaTlD9Br6Ld/L0Xb8uaYA12dX
7B2Dc8Ts235JFopfWdtECZFsf5gCd0BzSSUmqrFDy6NX9dj9FFBd3nu+93EIzLMvQr7OfanNsKLS
+uOOyTBrPunu2Wpy7lqhoe5iahwdhApbArnnC79nEgUt0ppuYz7Uo28+zJfkNVK3nryU6bVTHSZ9
X11HxBTuk94MXLlG7d3FCnD5ubRv9Kui38Y7Hl4nT9N0NxkfrepwsdVtprxnqcZmu8H1gBqBqW0c
AjXjGYKhE8FCGA7OfUfZ9MNVniOBhwy5FpbwjemS9Htj2KkLYdmbltmJXxh4yIGMOcIAB4qb+0ET
76zoaETH5oZ5f9qah7q7cW8/Wotg9t2YSeCdRXdIEqKPub6DWX+QykUOq5lP8YnvytRLRpXpl+Qh
PR03242LyuXLFgSw5oj2clSAnnyPcyu1xcGybNPklpLBwQzkCd+03Mgl9IwbMfjFg3IekpDvyDnH
ikM5h5Oe+FA4hX6Tl1+i9Bl6389nhFs3Y2B2L3DZDAZlAKa7061mnZ59i/iddURq0yoQqYo3Qtl7
yXXRZYGWvtKZS6P1QWQ3eXdTxb3f5DeegJ1W1PW5eV3YXNSXOPZTDmtPXuq3d2X7JYdkp6aoLKbQ
oeP7brGBTBrc8gy8LhvMWTcPmVT31WfqEMBviR2A3UuR73RegJCKj93P521c8NR4RzN/utI2hYHM
PdCcj3lEXY7z5o3Kc5dtC2tfNBTRXq8O8mKtG31ItGfTtfhNd5W6zaunSn1Si7DBKntyX/Qs9WUi
yfSitYip9NoAP1PdsLdHv9r2xUWdHzI9MJvtEN/0R+d5ZD/U/Pq2vPWo7FZ9IFzl6/9U5/4oj1//
mr/79TMq26vps1ct64bW19/+tWQg3+ojnn05XrExLtfL8zw27FM5GAKVTRu4i8l3L615sqJAm19Z
9pi5lOkVDtIHJ7PmgpX0rKghaa9pzzXVYvgF1FMIwivUV61aNrFy5wggqfgqpkzF5Fk41ZVE9YKV
i1R8mgDnA3ripLkS1mMZRmM4upt8Bhpa+pTN2n4vVfbVhEH3jleVyb2CfcRiSdm7X726fsRP3nil
v3h6QJkygIO3q6Vf9P7kR17zHgRnW2wq9EFO41Op7L3YN9lrPwZtLgOzPSb1yY6fam6PEcxNtXez
jeMg09gu8EY4/wNInUl/X5HrSmVtEA9KEE1TmFJLX6rrSXEJ51y/dI7Lx9jw2heheWF1sLho0+7Z
tKaQ0u3Q66yt7ixhVkfbYmy+xFYBMMcWa5ZU39aUOY2bXH+MtPyVG/uHdbj34Y18E68cUMdGrAJW
UgminuptE+RxocnXwDcwBLFn+G6vBb2pXcnKDhXOK4WtEmrgbgyF1LpahOP4ZYxvXPmcK+MOxD73
UzVBNn1RDMK1Eo3zBl3IG3NOb1OrMkPF9cIpBc0QmPuAuYdr3TuX070GtkIUYZjrJsKnlrQypwIu
o0h+HJatku96ZfpoacMpz7SbySrOTjE9lYX9Wa/Mm9g8J9XL19Hsb6k1/rPpMFYLPQPZP59AdzWj
5y/3/etn2n9E+qn7fgr99ujf51DEFsTpE3Kso7n4NoNa7+w10WuVatAphAvg32dQlBprLaKL9YME
PFi+f59BCUwnU+arroPv9T/+7YcUSPnTx98rGBB9/EjxMH+ym4GxIqGHlYNI/HH+TBFgkJXsqUEb
0dXelrYZFB5uOrLcrga0FJlOzJWjPZNUfRHmGw6HPpxr57hyfGHdyWurtPcl/j6iqs+KYh/qwTyR
bHHtjvkT0XUnNVkeqZeYuA06h6Ifd4OQey0fuIT111mND8JU72oTPFbJvSrAr/a5TBgliOnhyPXF
dqFAfFnCBhZFs4MyeXXy3H4DkZeZry+69jhR57ADQUU1pdTWYXCdLhgzDZ4jAWpRC7t/6nIiFgy9
mD6qc6RvJoPOXUVT3NsEwWIuX+Kc1g886EwWjf2pUdNpk2QWym0hy0PsjcMWJITIBI2qazOTsCEN
EgW/6GL3yjaygvBQYd+habmPVav+hLZv1TLiFVB01Tx1WW9ta6qWiE1EpE2cXxsNfl651p6a+Oe2
ZBuce88NMpNbWekWRC1YQqdFprkgKb0ysgkWJmvzndOLe3gf6q+ReX+yoHFEzddIZzysvNOtVzZX
XUs0e8m2moohiOp85w1lWNTz1TjUuF6Sw2yleye/Bv69drPqyjVEIMon2XVXtWv4kVptFVH7rrWc
0rT1m5lhK4uSpzke+IL6lJjcbjyBwITU7FcrdraV3l946z9MiBtGaho19z0S5+3iteCx1dVS7CSz
kOLcO6UHH+iRNFv5Hr+T2ckg8+wbLVEAP6f+QlNv9QEahFcY1qGTvga790kai7XJLEZUzWzklaZX
+ZPR6YSXVtEJc+sV5dFiO1XqR+BN7TGam3sZzypscpadyU+B6j1YUfZmDtcyybZcbFsnA8dW9AWp
TGzdD1nusIA/IWwoLsw21h7W7JARpJVHPMWyHZCI9GMeGMO8zTWsroZWfWYdKMHiTCuB3uQIDqPm
uiyKcxE55ZEA0i6QrXUzEdmCjGY2g1Q1l4C+Z8d3u/hsLksFXJBUDPDj+yjhzPVff8Ml5gn4bU0/
/ud77kNfvf5yJf8of/v9sd9qKqx3a6EnBQ26thof10P8t5oKMIG12IitDw0c1lK21m8nf2oqEBmp
JMjiJMKIsro0v53810/RAAdBigiSJDD26p922j/beVdbxnfnfmRMOBbhCdjbibbCwfzjvqvpMBCt
hdDVUemh7xGNjXXyPjPy1xLcbkfp+7RFlv3dC/UPBGsaN5o//FTMiCZeG9AQ9ec8Av4iteeMrlat
oWMJChFcEEwhm9PyMJjpaRY1A6Nt7LKyuOA1cgI6oNPrXCSPGbvshvvIEqhV9q0p7m8NB/9FpZy/
rso/xbH+52v/y7GXDFTcP9Nuvvr83//l25XA435fzcT5MCQAR6I6JKLxu9WMOm6V06y9Q2g00Zz8
tpqtd2vXFRZxLMcMF+vg8dtq5lNr88UaCmNxzeGP+Rur+Wd5HssZwSgo2mpCx4vn8Oy+VyIqkGHj
Gqu4aTsA/ZnBes6iTRIZ5Ehyjw6tJMtDRBD3HoX2CtjtflA5XRtWvqV9MN9aizbvp9i+qhauB2m5
3xo2//8K+xdnneEY3pgHdZt1gUv4u13hD+Lh/3UX3od3T+Hmf//y/Ca7N8H8Oov0h8X3D7/l73Os
x25lsD2uOdCohH9bhyCtrD9t3VY5+NhQVL+vQ8N4xzBMfywiojU/bU3f+Q1P1d+hhlots2vc2dcx
92+sQzbOH3e4f/RafL8QRdcboiiFFsTISOC0rX1MOXWIb3rZp12KBWEckh2pL0erUG4zc3jioEZ1
NScyy8wOqpHkCICqHRmvp37IfQebTu/JUw679NF1oUQGxSRobrbpq9NjmP/JRqMoEQMURDvNGtOq
K2YT4sBLwyxdvhS0tmFNqbbz4o43SoGcpJrmQC3Ku7HhqFvmSXTbdzMmmqGGJNWKJvA6Dn6IDzcr
5xVxUk45Sw+1aO+EznCcTNrgp3067eaRPLjCwapJxPq2njBHVQALpWtukWw951nSXMwU3M0iCdvH
lfUA0/ySiPRUlfadmqxckUokYItciy8+1YZzWur0CUffbaZoNxgBjkmq74Q1L2GZy/4GJ5sIBqhm
WgKaJbD0jKnW8dBi9ToKCvVoNOUXNcoiKsIzLTAn/absl5t5UckfMFuAHVQr/qiqbzIpXmRkn+Jk
kmDOisLnlZzeaWFt8WMxGkr3qmgssoDwo91UDSd0bQC+kfm10cRIdirvPo+Kq9pzz70eL7uyq6c3
IdsvdJ/KILFiRvR8vuq0YiNz8hwr96WJpqsox9Khb2o9yFpUCxx/wjFyzlVafOkR/SCt6jtm1JK+
AEc0Z3upt3FfgM5kWeFsjEQFDZFxJ6/0WcWnJRTzVAkQ00HNxI5aPcfvpQkCoE77WmrO/ai9OuRA
wavKFFlucp/EOtIityob3yKcAcsLumacc8/UNz+WiYN3i3RNIjWisK2m+jInZn3TiXG8LBbK9kEZ
lcNSyQ9SJt6uJGXWdYpPQ2W0W1r/0AjqUWhag3Nghqfdvl19b9pMUaFa7ZRhepRdQw143rlmgPoV
0ATiPlP9Ri/2nlOe80w+RNoScqsCbuz9THwhF2hLLFCQGWRD4nT1ZQ9LXyXh0KQ+glhkTlTCzx+R
Pfl53wJGwl3O1W1XaTvhAeeUNB7GelCpHwYOO142hZZA0h+RWG3wZgBQtJnFxeFdJrfYOeKiJtNu
7A6Zl269U967fmE3vm08mal1rIguilzEdIqinR2GPPQ7cajivasGTNmPf3+O/qezyXr/+YTCV6Rx
0jH/fbsfrbvuDx+EX2/st/2bmO/eZF90v21y61f+Rz/5bTx4mP8PdWfSHDeyZem/UtZ7pMEBOBxY
dC2AiCCDMyVxkDZuEiVinmf8+v6gzOoSKT3SXltvavFykS8lRCAA9+v3nvOd+sf//l9P1QDckr8t
QiP9a+WwbfL/unoO0OonX/+Dgdl/nP5o1x9RRezCi8V/+/N/r/XCpzuxWT6oLLZqdcsw+ruCFqz1
1pZwwHbvuIBt+TP/1ByO/MtS+BFMQCdgdn9uEP+s9Y71F7AyYgQFzg8wf1Tk/3Ub/ile36qgUf2/
WuvxPDOJI/yAsnNLm95q7F/sD/PAklCMToocpe3WIJkdbQS6yL1LYa45XVVU7p97ggAy9H8Rta6H
odTlOBfNFL8sMekhxXew7pxumL6C6RJ3HStiutNgEiTe5bZN9/M6qQjpEk7C/ez1cxlIK2+8Y+3m
E8kW4wzlBAzQuAazq7v2SjLX1zufefyzKfIp54+6et4PI0FqkOKN/N6QRAgHVGvRGpYyVeiFCLs5
U1Zvyn1CgXdPKy95aOHuM2EafIHrFIvaNMUuX09SjAe4HYhDIjR82mupILxXkSVORTJa6a4pffPM
W3DcXvY+hJkTpHPtuTdOthHQ0QFwQxfhPEHh/tEsfHGZLDrf0Wnkr92QkFfToNOrZLHzBgvXiP5z
tceiCFwkSSd9Zlp7Pn32qKOoPc+LyiDpzl067IXZRLCquRIsDdIL5yfN5ZT9Cm7ccxeXhT7PHe77
rskM36QPnPjJziYq09s3Y+fbpwRLmfoia7NkpPthYg1uzNwPMWzEUaBqP/kygS9g9NEr/5pdGkFt
00/SR/mYR5fINN0vRlt4KKAUYfRVZqoniJdEmCHubM576c85FvVEncLN8/zA9goUM2Ou4ztl2Axw
JlXOKCoJfQPLU/RX2IuZT5IhOOehijVPWez10xikEAwu3KzWXyyEwkuAYMq6t1qDaVpa1zIQC+qh
gqCSlk7OykayEljgBqJwkrsxT/OGtqxX36WqiL6VsTvlwaAr5dF6K9aHwmtFRPO/LvBaLGASuTSc
Qnaxko4ZBBx5s44JHf+q5pi3K91cEfOBVESfu+5gMcOtqlbtPe2K83RZcCfWbYJupU5TxhCJG/cf
x9XhozVqYGK4+Okxb5cqPdY4TL/laTFdKReNJtbh/mpGqJbTiIvExYpVxsLV6OqPvd9Gm92065h1
6rQcsSDmib0T+GYfYY8vJXmEOMlDzy1PIl2tN4viR9zZ2aS+dBGJe+GKy3gNnbJYBCrPLv5okNIG
Fi1ZvKeE6OYHj5O0HSzGaHzlIy23Jd2U8RSRkcfhwR2lEWK9zs7R5NSwaafRm0Pb0GaKYqiNfGS/
rrhHxslIOhu7/pM1xcWIL3ttvVAabEBnaGsGWp7084pdnqm0ufKneWbchs/iu0khl+E2MdabjJbk
QzLn1pOvi/ZHOdmN2Kd1wW1bstsOJuljIcX0mJtW9sHG2L2cwNQsmdTMcT2dVGOGUd3CyP1Bj7Qk
cPqKji69nOnDz2JxCyaaXuuHaWn2jGi9fLr1E3PT6PTMzlXvBkQr1A9G169PcaeYhQ+AazM+p1kz
F7fX6JM/S8SfPci/s76rc2vnNSBepjpzPot+XO1dl7T5yt89KRkSqxjtk6aqGMzHAD/2VZT5t12H
2HGn68mu8dzQ4g3GWdnNCTCOMsgTR38wWcL4VbQVBfOoCUIwmkwzOlqACezbuW+WC95WyXut6vnH
iob5dp30klNcop7dUf26F/D4mPtOVmM0zIyy6YldAmerrBqqERQd9bnhr1WLeFaoBD5pCrTHQCL3
0FVWiTJQJkxt+oU6KagBxVcXaRUvctMnzzI05s1tmnJ4LK6KqC2fOEGn3EZIkrca0A7ViazkB0s1
1J1zZmMvWFf8uug82AvWfrUaRtIrfcak89vsTHm4rUNV69QAmMXBNijNFemXV6fVEiJGlazokWuc
dmpuJwY/7VJSCEXWPSedXJ3ENPud05JUoo8GmjefvNw6xysApviKB4s+qEsHtb5tEg3zWOGUaGkY
R+J5KUcrR6JQyPTjWq95ftYi0DLuSGbnP0fK5kDkNhqgvhCqe+888iV+pKkWvrEf2LK/+JOCIoY/
WIHPVKpXBwOFyZXpZuuHquoMGCtGPCDwUO78jYTC/MEdnGo4rSqtzrUj8j4ok2546uNkuh759Zpz
4NBRib74OjaHcty3Bq9TkFBRZztSrON3AEavOmN05Jh1eNBMmHsom4DTl7u6U06Uhl5ScQhKmecb
UXxk11Y7Q/XR3kpLid/fL8+XFFn6/8dK79dC7z//pw2y7LdrwiGPvr5qAWx/4u8q0PL+gmBKw5A5
FXXWL31UgnvphQqapVtHEeswP+V/VYHOX3Rd+S1RV22t0l86T46gj0p2Dj1UOOp0rf6tzhNSrldV
INUnTV4b3hXNBZO/79XzMiWakgWxJUyP9Hq0M6J/DUmr3WsrHENNPI+wIbXydoVy3B/wWCodZkxT
xS4xu/TB9TY/y1hLNEZOojusK0Na7kBaCgYfVr8+CsdI7FC2MEECJldWF3r8axVms7RQV1pIhY91
TogEwlDEqX4SQejQXk2+XBwLD64BknU0x5YbBbqtlgFIb47EAaON+N6gHGaXk/N9Gi/6otcrlx2j
OePYX9fKPCpJSGWQ6R+WIAVryCLYCThh40M7lQ9UZgdTyWvLLq5j2T8aYEbmybs0CHvP0jnwcfFN
Y3bQKEgkohQrmvfaYpBck5NUMtXuxCn/XbLLUjxQ+SzNY+NRlxrYwfubGbvvN2ndtz4Nk8CMrcvU
A2nso4LS7d5T7mkHWKzp1ZUG2V166Xnd+HdmNt/Cr928M2CABH9yUFNgRDWVI9G6sxeaM/iCrmqW
7R/7JlJtG8SeSXVl42Zdqch1bIQ1y6Ya7MdIVYelLI5t45QEgzQ9syFj13vYloEqBnksv1jN7H/O
k2TklJqC3CQGapa7qnIavDRe9GDYU/QomgqqCP1u48dkLY4m5XdxLse2oHp12D+CGcs8Sh67XUmu
jBO8oIi12Wd9qsI7IDvtFbHrVYJcxXYuFrJDT/qyVud5ZoOwydLhbMJUyTbuxskH9HDxHfPPaEEk
gTsIu0WTcgCgoj60YmrjsCxiaKJJZycfIjA8dWB3IjmnPTScaNft9pnqi1vTHZaDudjmYVqMLjDb
+eM0NrnH2EBPzyTmUqi45HlmooxQuBta7QnsKJ/RkhfnPPnzaR/hr8mk9neeLMcjWuBuU0qPaNMZ
IS596RBSwyYcjFaRXUNLWfeRrp8ih7NFOuvhGQ6XFfiNow6dLjSHdwGd+EzN1VzRq6mo9JIJ/U+g
qI6p1ytdfe9nt3+Mp74GiaOG8hT4TwQraLL9WztPEcn1VccPjC8TXS/W4/t59fMHs0ZzHZC6KW+w
ZDIRWTmZfsFS0D1A7MMVXXJp5pHtAqg47coLaaeQY5qspywpzEZea51SEdSi9J9s6sZNq2P5d4tf
jAJooqIMggTYfeuilcxa1M4THTqNPWkfNxGNhtwFbR8mtT9dEBGcTvt5NrMf5AXSi7Kw21x0+BXN
MO8GvvpoLkvBCNQa44sqd4ofgBimJ2W3ZnwliqRqv2VpJuoQcn550phTuvKLGvVwEntO3hxUW2nv
VIEqdHYljC5nx/90ez53i/3Iw8N3ZHVCvNdoueGrgPBSv2dw5NUE5eQiL4Y0OWZm6XbHqlcZZ96y
kJwn10zc5kM7sAJlSVdRSBkIqmLVTTNVZbYYp7ZBoXGxpl7inky45LcpaxvTV+t9U1/hpqvcXQER
xtnPUQqvDNWjRgiXQrEPnGhFJTaIUaAw2zxXdONwaAflsK00RQysdlNLR/FVJHitd9yqBvkQFeZp
avPYnTmipgfk4Cjcm5aVmJvmhiqTpLGhPUky5dFBs415OgyTG42QawabgJIuEvU+dsy63k+OpBaN
4266TiglxD5fCniSmymo2vtOCwjXW5Oh2gmA5c1mrPOfiKGky9YNdRFjj8DaE859SfgltoJ1DlMk
wlXo8HiBQfI7rz/Wg+5F6OdlGtNT9dWjX/lQEuJxQVbVTp7uDk2Tj+JomcwrAtIkG6bJfokqDp2F
UTABWW3/zDB1OV0U0VDmHNNpKkdD5w03QBftq6WCjRwuWGKifd4kEd7KacIAA45bGIcWfsO89wTu
+7012lrgDKOVCGbKzK39Gkc4YBkJyPqCFJTkx9q4bYd+AhjAtXIrJI5qtOC7rpSrR3PkMUYYV2Dl
UFHtOXt7RI18kBvLheZeNvXHaZblVywY44Vu0AcFlk9QRhHlro00zQZxxB8cIb+PXY46be7H8xpD
SRpqts4i6MwecVoPfkAeOdwPeWhkK22Nwp05gfZG5nxpmRlG+zQaYcWY5tL6zO7Rm8K2IuVpro0K
dWvmXkydzNMdmEFNi3jA7QpiZkBnuY6zM5MPwqAfnSvlbyhZW7vQZ9/h3xQ2rKBmVj0KUW+ymOXH
rVfvHDoXVUBzofuyDGpENQbjfUINjR0n9FJNTk3ppPAtgGSvAk1FgokY/BkzUFe72AJV1ah2H+Vr
9b0gbfHbwFEjCZthABZhd1pegEiof3RNRA9zJLEOoEE56mHnRA2AN+tjA9hrL5CzRFDUYvNjJm28
qHGeF6dDjlIIrHS+XAB4mx4ANUf4GWDsrwL5MM7Syfom8UsUOJEnSEQ19LCzMYu68xwMWL53S13m
eDSLJDlhZmjcLoyUE3SHVfRZqvtIZuhMCmf4Xsztkl+BYZvv2J5se2dFOfY+z438J0crRiLu2i/X
y2IAzIiHybpPWZc1EAklQfzkQ6QDbrD7EQyc/WRXfcXpbJI9xDtzqp+8Ek7IHttQZQOPkzkMF7y7
BhphzzzGzdytYTEXRPWYRq1CiAoomRlvuHRVPftZ6sn+7qgIf5TRoMO1JltiFHS2hK5qcUcnQBk0
sfThp+eo7nriOZpqdOh2PVqIoKXMMFKvFfqi2u9JnPbQAdGyyir1oeqcWQT+mnVPc7f1YNQ08PP1
jTv2QVqZ/EiwctiN8Af1e47ASRx6gs6gyvMPdts0ZALn+Ub5avyqQTW6ap4m5bdp0CxpRpxGMRFJ
2kH1w3CyCudsrLEZgX2tIjdsvGw6LMSYJyEbNDbtya6a21gnRk+mThp/4Z31v6/dioxSrq6mI7h4
HCXTKB4pQtxpTA+1Fc8fGDzQSE9s8RWmbsULuZbsW+va9oKKBRv8fmW7PKP1Qe0xl7Ew6FzWM6JK
3Oo8w8UItw7u3ersV7NqaIt2q/XNS7zsW88/e3ziirMzQzPEmz7HbOf/QYjyLxvo/6OPVRsw4V+3
2nc/yuJrm/3am9/+wD+9dTQooBVIJALRj8RP/d/euveXqeDcQLZnqv+PbuWfU5VU24iV/8+yOBeD
v6cj/k9vXTrAm+gNwwFhzMpxTPw7vXUOe7/oRFipsLeARbC2Hj5h1a+z+Koyo6GSrJypqpYnrqFX
q/u62S/0jk5/uSd/0KRsx/n/FsL8vBSGGoYI8DMFAY1bk/+XJn4Gam51hm4OLRtHNZezDgn95IsZ
V/5FDIAAGlGR36U1Now6GePj25fftD6/XZ85AlKhTVXBXX95/WHi1EU2KlhKJ4viG2HF3t7CGOcd
OBGVTWAkjBi4BcATMbm6jcLgEomPCn3aU5QqfWM5fqt2bb6wVKeZbPxgxenXHHSG9fRgkZRYniiR
Ts/NhLOcnm2MArDxuKWtkRcxNpwKX0fcNuXzTLuUjquVKkwIE6xQnh8vClun0d8itYwP4yitOwAF
5aU/sl7viZqO796+IWg//nRHgA9DAdt+EXd7OH75RZba1C0qIUSUiU99PeCY/lriuobIyLyFLSF1
nQfqEPE175A27Zj34Impq5qJnLvazfe1mOgWUzrS8IrzCLN2sqn4xPzzLIX/NZRYCGkfRpFMT6hk
7ScOx1KcsGn1n3RPvxb5ZZ5/kwPMhYPBxHk+9chEe5wHD2tO4urlg2yKllG9F88IyF0jzXc+ialP
6bDMn7pMdUwX+RbTlViG+Gqcu8Y665w6ltfUFml2MAsAN0cODSU1BvpKJPd+7eJXgEpItvTku0vQ
tg58wbhIZjAIWdl/NXNQ+eijFlEdu4EO2iXhWJhBKG+9L1qw5J9WCowjXJdWYL5oZ6V22MkTCg1G
AR9d6UTRjV2ms0Xp5MUAqegTnpJqLJl2qpkutdsqqv4O43Czz3pt1xwcJaWquSYcZhncmxlSyISS
nmOydNn7RmcYmNz4GF2WcTYb1O84Mi9GQ/vqvCMMuQm1g/0lcWkt79WMTXcHTpThlePlrToFoO9b
T3xhV54vGqRciMonSm4z8KPTpY4MXx/WxKuZAGNMxVzFUwFZy6SHcdQ25t2dHrPO2ve15ZfXqaC3
G1TkoPWAsqfchs8o2mvLLVdQHLma/HBi/uUGkmhp/W0goTA5OL1NNBk/0sLw3WjcZrdOvgOGNvNt
Ii1Kxjo7n9g2Ep+HfEK9rueEU7Fnjru3H/4/LUZY8SBE4wuk2/Wql9SlciFPg6FNhKv6xEVuv+vc
rrnOhEVVPHCi2K/kEB6Y9GMWyQf9/Pb1kci8XowACRNzAe7fcZEmvnz1gDVFSe5xOK/TqNz3beWc
W5sUFfOBOKkEPua3r/dKEPhz9YXQ7jHMRRWIn9F+eUG3iUVVC2dAGzFR+Th4bcDkMh7EQPt1aPDm
a2vFUCHnFDvdaB7zpra/VZAjlsO8CHTaqQa4Jw1oLUYa/dORfaFX/1Wf/irIZ/t8RD7iisSeQHfP
+UnA+2UtQhAHhKnJia82lvKm8hd5MnAe2WAFONOiGcAQGbHxacnxxg+q2RKh3TvroSqM/sRpI/Od
3er33YK9GssmblL2bXKkXt6v0uhKMmKZHXWF01ghKNuIJtWSFv8e72774pL6wGE/QlSHz/TVIizq
TE6mt5hhXE3jTZynXbpnObORHjmd+mHQeEmCOYUgQVMobuGVLglbtePGzOzEMJFCnLXL9Ei+si0O
g9s2uLMMhxODQRtnN1QFtqK3H6bfH150Xz/1tjZ3hiLk5b0h01qqUW8feVzrb4Is9hM96+KQqDL+
mKwAmN6+3uu4hU1ohuQNTwNqA7L1zFdvq6FgmUQo7JFk5c59wxQdUlXrTkNIC9Peuc1UxicF/dXr
1M+y+2lq6U5MTWcc3v4gLx+KjfsttrRs5rZCmkg0X7218SprUYu0CWH2T7e5hyCFlOHl09tXEX+6
DNOjrc/ueoon5OX9FdNUO2BAmrBi4S/pUCJ/KnBsfIDhsTwNBJgdegard0W9neOj0qLNgVbXDJzU
zbKDIbxKnFZz8zUa1vK93IKXK+d2DzCJUDaSckX6JbT7lx+uZtrWOfRBwnYq4PBJDwtoLuIT5tZ3
0ZCle8+BBKGbLD43aSN8fPve/OnqnCcJ90N46BJm/PLqSWt1NCzdOlTkLqHWyHGFVllirMESR91u
Bbh1SeN+AqVYm8O+Vev0ztTqZdH09/e3kFTz6LNwE7z58hN4Ci0dzB4kBWVarmFfazEBEWrmmwql
CO6NPDm1lm7cv/3FXy2Q23VRf0LG3OJU2Dpeh9TbTeVabY0bEMZuhSzKMs27PGoojUYgR+giXLU3
Okg1+HRS+oNzPM2HRCYZaEkJGukAQhb4x9uf6uVK8PNDKXYvNlIfVKz1OoySZ8S0c9sgIRRYVaCc
qD8O5jzcO7mzAohrvYe3r7c9+f99hvh5PQibSPl/1vAwSV/efHteN7w2u5gobX+XwZff49JAK9B6
/Uc6+N5eMCs+6Mp337n/v7+TG9sTW8DPK1uvh0+rwO7tMUwKae63u0jqbK8Vso23v9+rbfrvL8gR
iUUOLoGSr90CExE3uWzw8+R1XJxG0BAv7dbOaEWJ8tOQk+DXDca3AbHhwSk6I4gTFd35tP4vgYP7
Zx0GrWPaOuVXOUrvnXePBMHfb79gxscC4AI7JcHx5e0fQGx0i+82YVdPN1Fje7eJMXc1I3NcSJTf
7Q5vbY9Zqx8p4K4kRkY/K3YSdr0XZxBF3TTNzhGuIMOJOCLi5Ldp8gf2ql3kMnnvPhVW1SdhFztG
tatBqqldTHTVowupBpRAR/lcAzk74cFfb5zIf0gjM7rYwo70PjM8xvfoJhTbqGS8Tdk7PMvYjx8d
Y6aZUzLqXvemrLsoLDqzLQ/lXOPYj3WDQXryrCN9I+JK1wKAFV11S+/a0qVN5XlL/dlpJvPaqIVX
BDT6xiboSy5+no0eJlSGoKPamb1OICdOzH+6WlhHE+ZOd6RmrlGY+hbeYdChCLwqf9LhMDWpCFoH
rQXM4gXIPVzGsaRwL+z2pExE350tywwmL6nQtVI+e88ruRDoz6bev3PF4E9Bw8GNCOIuQ1kr+6b9
QYtaFaEtC7nu6hymHAMUqmmiJ1bG6UP/aZZ29ZjrpPtBwlWDkxaQqtzJrk0hJXAEOG7hth5dT+IR
g4UAw2+UbYQ8rFRE0PyjYj64DHHaU158wCypqbPokHoWijxRieW6HHLxY/Dm+Zsn4viKw/Fof+LL
+PeA0zOOAEnnXA6GKDkWVxb9SdCw1UQxymST4m/AHa77IstCC2lStndVVYqgjljDgqle+WTsDI13
ldd28oiN1V92llj4QXszzmps7QNocgzu/snqKtQgVV3T6hXlsgL+k/axbHO1Bu0y5Px9nOO+L0O2
3jua9TQYEbYd6fEJTMPTwmAgq5cRCRU0Jn4/En3vPWa6X8Fp+E7ISAqmLHXpd44RSwP7tlif3UxF
jyTc9CWgzlnMxyVfJF5Do7Q/tUbWfIaha95WlvBvgf5vLfLFTs9g2Uc1NkHuORDLCZ1h6UI5RtRT
daFBq1Ed+V7qiYy+nJ5qATYb4oNjn0nI8oAohcXpnbbs0O6tWkbjeeSMHA/hhHjWSQfMIDqMnIS2
sU3m6t3YZ2jMMAfCeiJAbT6mXoyeLV8Mm69B4kZyZrvo83bJmA08m7pxELfpmGOpcKvmq1tkKISl
QkdEGzUBXzLTvhZg1ubm2cnn+KtX2XUbynmbvi1J5o0EkA5VTWIiLSju5NBCzCVKxTtbWtdBBZNl
xnEElApoLs5Bh/Ts89+IygMXq5h51Aic83q+GhYZCThPC4XXYJuSbkw9p+au10LT1l9tzu4M7qmh
T/APbvMuKWsTfITrdIQQm0t5knQ8J0FmdJF9yMk948HuK+uRA/uUhuAp7auMh3UOWrN3i1PLHcFT
IeBx671eTbTkTunZn/yhQDulkFRdVfxG3o5zNFG5Iy93zS+Y9BeNUWXdLnLL0Q6a1PH4C4vIeoxo
xkI/kGSDcZZK3fupy61x5/YDrSJMjumjY+PgBDvgDcYxw4fzpa56CCcpPrEnhq31rTE2DPsGY1Hu
iZEYPr/5osvzdo3iYk/7hXa42yZMZjzG9xhXbf+zZdjec+/7Gg1bucIfyoftvs7bawch+9OyrBaf
e61BOwk4TOAekogdplOe8VnIiHKrtzOf4iaW9k0kUEwc2AZlf4ptw7rsI6eGFLNyawBv5Qxl6rGh
iVCPzgfIhMznFUEyAGrmpiE7IBumj/XC9hJUo4BG4SzpwGjNkgAjonUsLpJESLgKXg92ie9tnttm
s96Mc5J/NE2oeEGd2xq4Sd9K2jh5zEiNvn7ShwOeFIZpsmb02UNtQpznwqarUhs1ATLMU6iUPPll
l0bfpXCiPJwBK5zhu8/8XZG3wrkUi8OxygeTB4lEj4Zx8HqXQqvLHU6hWbfC07LKHyZ0yQf+Bue5
Y3BJOOrclJ+9ogXFkq9ZwkhXJyauT5vh1W7xnIrocRdpFZYCOwkQwyYfROK76zlIcWs32JZdXnsW
SMawamxahSYJGB9m4KL3aTmPKuRYPz+AOp3rs6XjYTlFyLxkezm2cgTqx8F/x0gwz09nAUUDFiRC
L8bw0/rMyimu/FRzgm86j6yPYdzUCCsCf9gstekeh2lWFFRtoxmHmVW+DoepqzLEJwjOMut6mJxh
ugAQ2d3kse5c5laVi6qAIA/mJu3cpEFdAqMpV2KReOKYd6lwmVcIo6NoneUkQeRmXwrkygicIevK
XZQ4ytjbFtO+cIklqk5vrLU+VOYw9kA1RMy6IeLujDfHtXcFyofbrJLDAWGMe99Yi/EBJuPa4zgu
skuL8CL6qtC46LHawzCcGGu2z6cKnsmg6+TU0VkD16f9gAaPAV5DJnO4NkA5/LL7gZG3fhANGNaR
sxY1zRnsBCZf7xR2vx9cXGRQmw+UAyRGk62S/qW/kVe8nugzSS4AKZZTilT4p6GnkRMkZZs9JTJF
sW6l6XqdWjOzVih6FAZ1vIAxLgyLKJNlIb4Jgt8EBHNV8fClrTFmB31jOKgroauWYWcugEvo1OTD
O5X+H84fHMC3j06Xd1OJvTqDN7OoIbW40Nkbk+ADj/ideilQQQ00br6bqvmIYwNsRiyy9khTyXyq
pTN/SuyZbvFolvZ7SZ0cPH8rR+lCODQH8CZYW+388p5if5GizJjPNV1UOCcrTsQ7qE3N09BVbn8K
s5/2q18n8Ktyy0juwXJtXKc2a7wQ3WR6X5g2SJPJE+OtX1ZUVlO0gaZ5m10Phg3d1+vOFvEPidKn
gE1OVmwACRueuk4tDEq+Xy7UvIYRf596FD97HU9OGVqDxUsR2XX+rWl9LbDw+M2mHVXG6WDyowWj
MJgOjuOiPyJPGyvGL0v0SfPMf0UcP9s76Av2M61a83O+RqBAMr+BvZoxCt44fA4hWvHq9DBxtAcV
Sk88dqf4F9AVuVHh3oE6HZgKa7v9HDNC+miLDM1IUY4Nqq41wfXmRRZFXt+rBgdRUxjndpUix5LR
IMEjuqAzcygHz0mXNkia4JIx7qWokDsyDYqcHArTvcCtqr54Y7t+HdMlzUEUtFipVOebxq6MJM6A
YjJGBOLoK/SOpCSgBxRAFYqEokA1YFZ6n0dD8zD4qOF3g1Rb5mlPYzYkxin/EkGdphqUVb4HnTaK
Ew/U/rNLseac5sPoHHoqR9aj1a6xNHDtOkxSBPshfOb+2l8VxFZ6Q/kF+xg2MRB+IJJm8gdhaVl+
fUmRKgVCJiMjYMqPK/9vmem/bGr+fjp2IW1sqYDcfskJ+eXzCevUG8yOcLy59aqDWAqi+lJC1xbM
IKyZrfvO9X4/ntGQoIWKGpOJoftz3vPLGlNQ68ipJROjs0p57vdG8lBNfXEQDsD0d671+3ommaRx
DVqWlvqtXztUhp/kGvpFJtAo8E3hfqQrZXitiPvLOcdYfW6iNkzNKxc82juduN9vLaoXxql0HRiS
Eij58taKxcpNTYczbGN/uVpjXZ8YC0AgdxhMENdJ+k47+PeujySCQbGAq00dq14tNfWMpTPrqDHQ
AESPXg3loRTDfPCoWu4QCmDPoQVy+86msa2pr9odLKQujUBMtdLZjLa/bhoMhwh0hgASdn4CR8yf
jQeAWOPZwvA+mNEFhJPuUlT3g2ZuCg3cNzw3JOuvfScS9Q9ff4uesNDhYT1myX35QYwy8WhFoMPp
KnTyXdG7e3+axtPRkQvOFdRvZPqYx7e/vv2HZ4zH2frZXPJAFLzacjJnVDkeny608278XvI0gP4c
W/aciXyx/tAbPXl4BiMMDQ1+JjIOB8DyNe4JZ6ZPA6J6t9ZWW+7nfo0OjZCJDHU+DJe+haEGYXzL
KcWZvKk/4C8xPpt2R51s1fmndakzCHCpEw4rZDQSGuxLX46VgPRHGjRguLZyQ9mN0K3wUs11sBTw
RNfSKqPNLttiDGkW7e4iJondiW9UHWM5E3rUBHJGw9NR2n7njfx9N0RFvzEmlEtSELOEl79RWoyx
yfFiCoe21A/UAZkM87wk9vHtn+UPPThF85VIKQYkJn3Ql9cxuDKGBrixCWBf+q6ew7lCoKwequpW
QxCuQ8r6FlxuO733HX9/7Ul63kidG9JjAyG8vPYa+ZYkxpDpqRUTLyrnCdBZ6oW1D7TMIAznnarn
D9dz0GE4W+AbsJDXUyBzbKvVaYs+1JG/XrGjN9CJy1lf97z8SVgwmzHeub2//4wMBH3usM0ojMCL
V5uGGir+fd0zlHfh9cS9hzSB51k171zn95eLNg6pMiSmbroPxPkv1hYxVF3XOizg5BgmN7zz6QGU
e8lS3hqPwxbaKCnMj/Qpx71dGOnN20/RH/YqCWOF7yepw/629/+yV5lI/1ZzRI0xzr13GAbbvxFD
PUNsM6vHty/1hx8R4gBIAso0/An2q1XU9LooZ4Xmm6p1gT4fWRobpar2HnzhAChFd//vXxDf6/bj
MbVCrfPy1ua9YQJWIuXSy2R6QOtVnGq6CZ8wqmGfcqf0netZ2+7zcp9wURhZjKcYF/H+vXolq3Jx
O9fkmWkLDllh1pQ2hwbS43cNTqET0Ql/PcmmYflUu9IAxdf4zr2RpeSwSYxSaUiuaAzvVY4DYVs+
QgeSERwcWnIePqS9IZFqkmyaB0vl1ybw0E68N9/4w+MoyedxaCxTvXivH3tYODjXbRpNER3hs3aY
s2uANPQFGrAFAYGW0RlsZhtnQWofc2te5Tvvw+9bHIuagxqG7EOktz973788kND/kCc7sJxUp0mk
8gpis8ylfu515tJOgLLnmsgz3n5S/vCys5ICn7PR1qDXf7VmA5Rfhq71e6z5PJQrk6wzO07Xy3//
KiivGNryrm+zhZfPIxKHXlg5V3ErtYIS1zWRVqo+f/sqr2MjOX9BX4KWzNASUxfEpZeX4b1SNFkK
MlYt+wut5fYcKwRNcY4dx6Tum9AWhrqhH0wDHSMhzIzYuiLOFNIWtsOI7mDevpc3/tvomA/lbVQo
n8MdOidpvfxQ49r6TZLNQ9hHhr72nLI+9Zb0/7B3Xr2RY9mW/iuDfmeD3gAz80AXRhHyNl8ISSnR
e89fPx+zCvemQtnS1PtFA42qypQYhjxnn73X+lZ530nV3Du6OOqeWQU5UIQkTp64CVbbd99/d/xf
L3PyhOKfZ3zH3oy+5jR3HaulEsVD3jtWj8GCOCdVvmvTHOXwHLYG86tWeDLS2MRYXU7Tm9kM1nyZ
xZH0ShmNEL9MCZn4ZqT1hzse5uAKuV6LLI4MHz+admjNHAshkhAheC7UcN4pra7skZHDjo05JGJo
+C7J8HPxsGpPGB3Rz2OUpp7U7SYhtdkURgRLFAQDAfjMXIksW5tecQ0WZcIUlAziIQL69/r17fmH
d4t9jW1VoYrnFZwsyuHEmpxY1sBROxUvI6atF6TQIrrGfrCFwte9cEotn7++qPz5qsATDIl3aq77
3OmjV8Z5uPbMePT0ElOyoPVyd05dExMpxP4aAOTu+gVOIGmMEPk4tnuJ2C7SoZaL7sGY5IQjc6VG
hTPjymp8Wo6mip6rzyYo2MWY0N6syL0g4+2qB6j7FnUay5ciEdVB5OGk+Uut5oI9U/Hqm2iM5Ym9
r52P+RK03+yzn7d0BA9s6iLCGB7103aMkGVmVZr0EoV+0DaNmmYehRU+oiAud19/rp8u9evkaVCb
EUynrnyJD8VLGiR5EpUminO5u13qldjdkBxMxIP2zZP76YZlF6e1tE6yGaOYpw9JbOZzLo20vejw
x+4o1cEO61/hiIJUgYOQArdWqvZakYvW//o9fpaBcLOa0qoO0xQNfte6efy2I9EqULQAPxX2qUy8
KaRo5WvTH2+w3G2XedEvswJFoEDGtctgRTlvk7a8kiKU330HTTJN6va8Ldfl4+tX9mnX0nll9NJ5
hlchsn6yn4hWrpS89cVJIGEcI7PXzzTCsfZfXwUb6emiSYWPPHrVJxvMAyDwf/gAtLSX87qUwYiX
aAD9GOtz5HQG3ncPD5r5iH6/fBTXqB5AYlODPrFIRkanSgmJGGPiNNsjY8uMwAu6NHbTRc0PizTm
FxIuJsmLCjhBR5mDe+GNqSjeCEI9XORm29X+6kEHu5zMNRZFGUQwHcTVPCSRoxjtVEKRe5ueLjF2
ArJmJlA0oSIPPEjd+NLQm0crqQNyukiJsmxidegtzmoMY6fFIqc46dLSN4zT/qmVJGSgct6gblKN
vCfesacf6Y5RZdyWURaJZ02Eb3sf1in9+bHp24Fjrii2uzHVB93WrSyZd5UlQMHKWOsFDCRK3257
xqTGdW7OTeAuITfEu1KPBGPU0/AT6tpSbKM8TyyIQuS57eWmmSOb9adSfA6uDNAaNMoFPPmhewmy
QP7BZIng7UEIc0rLfqJPrw15fdnlHcYJvqgA8bMhhG+aEc5rIxqrE6PaWn2Na1UucaTV/VNaBuo7
A2j5bCEnHSdVk5L2pJcWQX75nBVHBkJSsl+SFGsHAEkRRQ8RuzcMArWIEpQkREcGuwEiC70LGbz6
DO9bLFpORwZxS4I7jYrB1dWquSm0sBE3VWkNlasNHbLWsSuW+6IqxDuzjeonhrvZSE5fOZk2Qx58
/YhO68Dt27G6CNVpfDXlYhK9wgJ41C1BLNt1XeV3Ql/rmheBVQIZoKdKTYKxDu+ah0UM0MSNBY1k
BL/R1likFACzHBZbET1Ss6V3AGo3rStJdNVExOFqCNTbJM5Fq9kknfEbImWR39W4a1on4CRPxDp7
I55V5A0Nu4DU2EWB54cwTbk8wsTMLSJXSXyg4E9XCnlerNMDgC3Vru6Ig/LQs43EQSQ9EMqA0BS4
FEFoKJsoG6eXiuGvcgAkZflir7eqBxirTg5wndYwuFhtHhsWuctSjyD1ZVHdH9EfFQ9JVMu3PcP6
0mtJNu/dXlh7xoQaWtdWLke3CWlmujPSjX0RmS6+tMswynSkLf0xp1TT7bmWFnT0aE2R78TjbNm1
WWuaCwgCe8DUBoLbSDSAEZ4K8h0+88prmqV+pf7vdzkhmtjR8nkgDjbqrVd6qwQ6tUPd+QXJuAgB
NJUPZmihAtnNaJi1HzEc5iuehTJzChqL2H1J1YPRlvJEkvRQWz+1Uq8fs4XGN2wtRUXYIkskDc2d
9TaPQ8hSoEcEHYitHhFL25t1bwNdipg2q3oF1QyBVOF2RNmLfhsi3j7D8Eeio6YEnd0IJTo9usTQ
sb5eKD8vx+vsQ0avqqPN+QVV/X2fiLs0z+KRti9utGF1l+KfEKrlu+3o805osOaj9qSM4TB9uhp3
AaoqhpjMjAHkAnXndvmBrZJEwkAw99xLLTl2JoZBtZo3WVTWT0gPuGdKcscycdWIwd7YEsaZ2xjp
kw2D5acKrNAdCT5h880W9afN04AHi7vFZED06Qze0nYbGPaKThepRuGHcmHcFbrJ6CJh6nbGHJBc
LUMnFIJ1J7iumTbvijqNr8YiTPuzVQZFElkvNQ8MRJL+m5f3h/qFMy5+fV6dZLHNf9zZKEGzAo8I
maV5orx0q9G+VOG8lWX0TQX6+QBEs4x6FxnzmonDDPLjpRBVlLjF2xGq0Ri6coCGn6LTTN5oiugX
/WTVm7KfTYe5UQgBcCrPBga+35wNP+/k8CFo2f2qZFYa7scXgb1RYc9k+pnnsrAZQXPbZj09KVqn
ng8MEL852fzxcgxCGEsA2+G08fFy00AT0jRohQ7RQIyAmOcv5G6nO7wJOJ2sOPjm2fjUvOAzZuqC
R4dqDRvQyXQAprgliDHdK1nAX2+medXYQl7Mx0KMiMWxAmM7Bot53TKT8hozYOv7egn4dMxYXwDt
LYSpMhy30/58aYYz0cp4q8TSKIlfyI09cAPjWUuStwGy0uMUqdrD19f8fA9zTaoy2jWqjNjm5E2L
QhYBHCsnJ4jThFlaXO0mVCIoU8O/Cdf/cZC20vE/Hp85Ekky27vG2c2QjfW1/F4KWzOBn4xfHcZb
pI7FaFkmu29U/WkcLaM/M6KhfaLtkIUbMudo0upiHB+WIGBr58lWr+Ez9A+xkMg3nRAiEsKAsvSb
QaukO12QgtqeYu0cN1RwJTJ4z+1Sy7EzKWVDP0BYKvFlKRQVgyeSw01Gp+2uqKzoORDBbLgFx+Sz
cSis4xIPZuTL6gAKY+6S/NKEU0AkDa5Uw62ketlMGgnXbpLBC/LqJimeZwMAhZcLSvWitdS3jF1H
lfOaimCmExLcJ7GQi7IzikKkbQwlHN5pPY+zLbdLw7hthNJ1HBD01FdDHpm5Q5OKaFGd4HJ2VLyF
33UN/vRVcJfpnGrhwiqnpxImD52uKTUHoil7ynNdPkw5704YRpRZCD6Kb27tP1yP0w99Tc55zKB+
DYl+++pNxYoXpEoUMJYE2RSch4BOy6hyR2Blg6ipit8tmX+4s/EDq7Sw+O0YZk5WK2xcmiDxPCHC
XZbziQ3NDisFIH4Yt89lB8U4wqPvIr5IDk0yITnjSI2HSX+sLHHeImMzvSERFTcRcnKk//Fjp9BB
0uHwcNg2zZM+hlCPplWoHIpqaYoflIjxf9INBg0sXV++OWb/YVlBhMuzjeqDKeupEaHr8zEiOYZr
WWQRxXVdH6p+Ec8QnUL8r8toEyC3/uYNyn/6xjloK4z8qDOMU3Z5XyZRLGi8wyGycEjVs64HZ0Wq
R6pfqfIAxLeFVOGT/So/RLWAm9IKKtGWgGN0bgQbhtzfAl+GPSf0s+wmzNPXygyUjDlgUj+g2Opu
NDpwi9O0aj0Ru12DlW0D1SAvV+69QUvSelMBAHtHKcyIsBcGIj+//ho/62k41xMLb+ICU3WFr/Lj
kjbw4E4BDT7weX1zH9OQ8unfwttaqSaQWZoce55CTs+AkC3KcMujWuxUnDZ6e2hqq9l+/YL+UEXy
ekwoTRy5RfHU29JIJJ+ipUbGWVRpTBXLeMZmchR+c6zHn3y6lq8GL2ofhj5Yn09neA12VKtqx9ER
wzne9pJYduT1GOHVbBR49HXywyeGX0n0DFpC61xJn0bAKH0OPWlCygCMUIl2hNGu0VSlnl+L1BbG
vlYpvzmTtxI4S2OermgcTQ9xJogkTMcjjB8VFE2M/ioCRhswYzyDa7ao5FQQ08vBV3pL5cngLC5q
xTWO3uRgzFZ0mWYoi21d6NrAN0URyXYyBvUDoeDIuFIDWZuDoEh/BwuVLf4MYIZHQ0607+aCv9rn
H1rIiPyYRLLHM8iCdat8vGHCzoBkEVeag7hZKl1dwCYLBUoZEccsA0JEQ3qgNydfm4JmEZkBGYCc
VwDR97EWKFfpoBbhFaVHq/oBQ7b+IAQTqYszxmi3Sg36FBavvveMFgrCjQEr0fDYUePmLyvi/wDa
/7WqQv4zJcCDpwOR93dKwPoD/8VeY3yHzENk82Tuu2p3/iLwytK/DYMeGBQ1NCAye+B/sdc0sL20
lVmXGeCueh/5vykBxr85D/Ik0WjHQLb2zv4BgffTaYoZFRsB16fGXPeCk1qPAzxm6ThB/oDG9sxY
2scqJMVckBbt0C2ztY+lvDhjZbE2pgQuixke/mnDwERqR4thAX8M+n1RhMndbx/h5V+3/+++0dO9
ghcGCJ8ngvMN05XTvcIA25iMBFy79VTVZwU7FglzLdCc9VQPAxSO6NcXPF0m0f+wOEpM7VbbJgvQ
x6dQFccmbuGEuiAje3S6ZrNvFKG7//oq6wHl92edLZeu85rVhOBmra9PrtJDKjArsrFjpRcPU7Aw
z6WXIMawduU7DH8hXrtavqzmMfpuY1rXkY/XXiUknJlhQqzv9OQdBqZSD6UxhZ6y6OkPtLDZvi2q
xWZ2OnDsJ90I/Lo++tYaBC+0JtX0EvXyJsftfJ4ZrX7RIYl5+voD+WSMUhC2AMohVIsTs86B4+Mn
YlRU3koQAqmaFMHnwG9sa6lsYVgKqyLcWqLrZIIUVfftWTUba6CkFG0pg8UHkLrcgKvlos+DyG0U
I/+23bB+Iacf2nqOX0No0Lz/2u1/r1IXw1ygkQYgaS3T77CzAwJSm+cJFurWmEkRZgoDUU6PQRVK
5Bc7VqNRPk16yZQ07P7heZtPC803awbPKr61X6Pa316OvtD7jtom8rTE5EFMorz3qgbghVGJwiNe
qvnim+/nD3eNxolAXxUIMqrHk7tGNuqMeS4nL6su8YlPPTtpWjbiDY1leg8FyJ0Qiu57zVdgR0nb
ncOYSD2sMNVeAAJ4J47T8s2zelq+8ilwKzNyZbROGbuiKX8/NU5tq9VypmOWRNp31XTQuRsRu4Ua
BtO2iBGWGU1uffPRny4Qa2YGDy0Se3RD66H840XlvlJ6Jl6JVxpBuDGVdtgsWlZ+83n/4Srquu7R
0DdR2f46MP/2BRe6QFREiglxSpErkGeekBneK/n111/rp0+QCDtWWIMZJqU4c+uPb6aIWSaQcOpu
Sqf9iF1L3RU6EjrY/12wWXrAcpxx9Muvr/rLQ/vhaVqDmmlVsW/BJcFn+/GynVpYWi3GqlsShhps
OfkK7yoJ6YVfzvAw81HC8AW4HA7xKDQzVKqizNGCLqOMJclEfOMK7I2AtIkvI7K7jkgCUUZjDXfF
G9tqgEdw3s1EehvFOjvAaHSdJBp5jOiHLhJC5a5qTWk1r+poVkOBCtoDTnPSN5KejE27ysV18BWU
06ZnOdi0YiKX53yMmoaqO5q8rlDINhbkAePPJJeowa0WATegie4eJKd+Lgr5WPhDJJd77hNmTZNh
QR9M1UipnTRO8TXLvZHdtGacibYpEargFmNfDYhfMCpcTUMRbiu43eZGkfByMVIash+dpi0Bwa9z
dg/rIw5QIAnC4EpAwQH7iB0WO0UYjRdBTprGpbGQMG6qd21lBTfgVev7TE1gd+VN0bpff6d/upNY
jhTAAVQrLE4fv1LMc4scIJZyGVgIbol2eIM2Qfd0dO2usmTDeZShPvv6ousD/uk+Qoi18iRWVcrJ
pjEyPe2VsNJcHJW6tzAqIWajqlyZmv+frjWsfaAruJLE//6aZf72QLZtmFI6WVyKp4KRQSP6QRSl
TqVU6p77fKYlI3xnF/7Dh8oUTNEhZ6DDwxZ/8qGG4RBMS6q7Uml1R6ZHF7g/sYqCeXRFg/pE7xrx
n3+m9B5oPjADRte+4oN/X1SxHUZCOKu80Tgme4YvnKRss/AV6K7br7++0+KOJ4fdlBJEX0+KFEIf
L9Umal6iU9RAs4AQZNdqdmIRg/IUreUo5fn0zfXWIvv0fsEH+UuOiBAMX8nHC2aGVpd9GhGjrXcU
OLlpvZsQ8V/iaIlve+Q6j6pZkGwpllB/QGfWy7WIC7zaiAD/DAcDXbnRGY6UQDQb8RLmJ/Yv+voz
KbACYYpffzx/uLuRNNF0XrMx2HvXPeK3Wy5orWoUuhLkEEPmQ9/HuVNXYEv1qv3O5/+nS1GPmpYk
gYUWTyWUA3Icqy5CGEeMF+3RFOJdIgjMdViVv/kS/vQd0BvgiUUdutp7Pr6rOZJbMxkSgwRrLTj0
yFTshRYVFJ42BurRZckZ7qThm6v+4Q2CnlnJFkAW1q72x6tC/YynSFgMtzfSwksjer2N3M52H07y
5uuv7fNdzQlCQaWpEoVFk+ukgRdNi5HBh9DdAluTmyA59OoFJqqa4JcgrCf7h+o/liO0I/SKdDSA
/PPJTR1ESoqBLtddhpua3wpzd7DYYb+5Gf/0rkCI0aNdV3fSbD9+gHXcCZWltmD19ZnsTynuNxgZ
+3My60rkpbX5zfX4lfzGj4s7aws6IPwRNJSodj9eMUstkj7kAu2FPgj0WuOpwJ4hqYPlY+Clb1+U
ClDbdo6qfTvVC9ZHTFqQgRGaDjbRHMm1gXuq8VoGnjSSdRS6ZTxABMcIHZBzC4jBgS9NGSGiltqm
YTLcU7XXxBjNVfYaB+W8iWJlfG9x6F8gschkv0a/TU6XgknPx5vU13Zrol314HjH59OSNz/wK1O2
oKLPAYY0VmgXWps91ck06bYqhgy8E7Hp36KyxHQ/VCAg7FGRx5egpPyCg4qYkyN1Up9xSBNfVZpl
ZGIAZ71r+76+S/m239OoDc4DecL/OwxLQCR205EtEtMrhedVG8BxzVYi3EwTp/JFK1XC4C0jA1Oa
xMF8qQmAfBxIYlngt2nMMHzOo+ZcFRpIqYnQY+HuUpyXttDFxpnSp2VKyGs4vcldbXDeD/X8WUfv
mXtTX8m3HBaGB9K55tBJs1EiLj1T6MZZsA1egqGBmdLCqi1Jl1nIW0U90T1Eg1FUfrconOOmUs6R
TMQ1fFEpmpd0A6VNo3SalA4MElEwBVaYLH9d5la4rlIrIR2kDngho5byEfbNrNPxykL+CyWh9po3
QfSuy8PI+0rjsPebeAyvszlDFivXSD8aWmv3lG5dB5U4xg4XD0thojaosbpjlWvROaSCQpp9KSeT
E6oSEoZkaTtid7o15Yrhsmgc0BEE/a7Xze4ug9RLE7fHDm4rJN/uO7kA8JQuJmoJpaitTT3p4xkx
QuTl5pIKo7myrJaPNSYwwo6TIjjjG5xIFNdm8F3zkpNsNocCuHW+W/6iUeHKJr1X6c97s+zQmQqN
cZuIhVC58SoePY5mXu4ErYh+yqVspZukVILd0o069pakLnaxUhRAbRQxvBr0Rb7lQiIG6bYp78ep
WK65rwn8CaJqeKsZi/WbtJx4tXLOJgcMOagvsJ0bmff1Yrkuhp8ecgtdO3gw3VRPF8sYg14mMRp0
axrkm5pWLeLHQj72ujCS+I5MSBHH0TWCsaE1oX4z//gkaV6LOSYQOF4xYHG0PZkEIf+oazkvZbcq
iDYh22epAUDKi2vOeJ7yDp86OKaQAoWAkwol94WllsaFzBfumhq2aWxF8zeV5uetiseZMfNqmlin
QCdbVScAyaM9rbu1yelCVaX0UjCBUdZMS66+/vQ/9f14/5Rd65uHUMq84uRaVgpUQjU6Uu2Bl+ym
cphdxNPFgXwF9WxmrvkcaUbhYlJDVNTEgscBpHRm0wh4nNGhGv3MQoXq2v/6hX0uEuCyIf7k+Et3
n5b4x7U/zvQRoRhjR7Epu4PYjxjAFSQ4fmnCn0GxX9wL3TB+czN+mtlQhrLfcFHWLELZTze5JSEw
HNYh1PRgCM+rmAWfNmC1K3omk5Cke39BocmwIDUujbgzdpjpWxK9xbj9gSInf/z6U1B+OeA+PB40
jBmQGRrObHrAp+dzqZkmQYH/RAUx9Hs1yhbNT3WOhRjZcb6TvzCvmY5G35+TmcFxRK64fWwUi8o+
5B7+Ocz0TB1Iw8ZuSiWRezqL1jz2BUEqA2rqS2cNIqt2HJlZ6wrm7vuwMkkIbqSa/MoqVLT7tBdF
UBkpAq9CqhFI5a3UbOWEvECbXTIr7T6R2EYhDLb4mmZNfyCysdAxDc5S62qprAQ8TH18TvhU1NqD
zEDVzs1UbB3aZuS0F7jP7S6vx2mn6OhWMIQ0451J8AfpUWqH4LBSx3An8T08KpUCRpAciLJ1mxoB
JH85bvPXOiyx6OVzL6JWmidynRitmxKiCZK9s1L1ldiQLzTUvHf6Mi6dL4E4vehZdxUH+44U+moy
i4sbT3pz2xq0ErxennJpCzhIYFivice8bPTicmBN6eyJZCXJKSMxu6/7UHGiCWHVhlg5Gl5RhbXT
reH1K3YZdzXhiGQMaI7S193lVHbaz6Q0C2HDvpjlb3Cdxe42XtD53C1WpMnbeiYswQ7nJhE9iOhG
v2fjbncLg6lzeEz6cEBcBKMmVZj3uHM2ETeKAapuNnPUweAxAEdIV3Jq9nBb1ZX60pgieSKx2TAg
66u6csqsjS7iobZwf5OQcCuGk2bSv2DgwLcZQu6c+wYPexmja3ARPoqy3yhi+xoFwYgIeQ5fDW4i
okjTWHuh6F0J89jlZbtUheoRCw4bZRGJyDYiAfJBljQByWtljMDanMe4s/V2HOjV5SmdAquLEztO
W6IKoOV2t21LaqetTHO26ebSbDHl5chl69FAV99kk19BFUqc0gAHgVwvSFOvEyaswUvBbbpGGlVI
/vCXXiRzbMrEZiQ5GNigi9ADyl17T9XQivBiLVjtZRPns7vw9El+k8X5XaeUQu5BmNco74ShekO9
WEZbdAI9CqdCkvFG6imAIUA3WbOpCS45JBhRMgS2oSkfLEBUIzBJod0Wkxr1tlbO8sxS3urQrTro
3JBdh97lJpwA/+O1v4ukghuQDrnwgn/MMOyCGAbwN0urgaIFnf6I2H/cCjkYYS8OrAkIpJQpjwvW
sKe+6wFHdH2gkwOaMkxw57ahLOwmYgbWU6tQA5cQ55pbqph+jAKNRFeZsulxEdDsOaHFnYb9SS03
dTOtlU1oPgqlQMhK3xKc5oqWukohq1a869subEEsK/V+WtQEOXArXIWYlldsSzy8kNHbiM5oZOJT
WlvCLVgXeMNUlcJV3ikYRmPaNDc86iRRjPqQPaWJqT8OstXfalKSvo+DPhybsCLzS2grzK1QMpc7
3PzhS9YhQLZ7se9zJ0EGOTlaE5EYwnMGiGyGe5qRwCCZ1M+QiqA3mBr+P2TiiG6DYDY0e0TTYtnr
oMmT1ZA4AjnIpJjHMpMuyBMJIBWhesg3BWX/D+Q2KTT1tJ73ZC5WPBZamMi7VUReeH1XIIeVzdh8
bSctHBGYg1o6w8+sDv7CyfIymGpkWXmhq+TIFOYdqCVt39a1BLc/GybUwNESHiVC2BSQRoY0O+jn
zAx1dytjg05zo2YuMyvalo2FlJmxBEyzC7NJjIm1MIgASoc8Ps+LBvRE03ECdBQzMyWv0cMldwsJ
rVNVleU9lC4RnKalwkaT5aH9qQgC65kZJsLFwCoZ0tIv+gHAFmgVB9EShBFhSsX7sRMsGBI8lcTY
Y83la5fV6B5KkoLkfmkKywFYM2/KGBq9C8iV8VVolmlKlGtX6C72y2neLJaFNH2ucdmNZS888E03
NXMBhczcOhopszXiKQZ01VIM6xAj62PPGcGu6pCk8cRMaA1keUL0s5X2+t0QFOxZYV9mP2NpEQv6
nUb60JEBcFWLDBpcou6KQz3Hi0K20aJqdturhD13KoA1V1Q7ofFGpUCHAbNhegl1GYu3TN38CPZ5
eWkigYDCqIRUbHdEUOEwl8lKntS6ZMZEgpNI5A1sJlRwaPiNBtqP2a3VGew86TFvuqrZRoWy5kTI
+QDXKYhHJAgoNOkA5wwPnF8lwv8M2/+1zqD/87B9E780z1n33Pw+bl9/5K9xu6D9Gx0h9FIQzGhS
2WzoV/w1b1//aG04rmJqil9QDzRM/sbyK/rK8gcCwaBvHQObnAf+xvKvf8TAQsf8RHm4itX+0cCd
n/pw8tFwvtBKpuNGKb1m3oonJW4AzytBN/suIbDeLbvqNr+WHrsSNhVhTHbl6t7PdJ/vI2c5SFv6
DOVm3KRb48w6m9+0w/CTcJvL9ry4zXbCRfYz+UmOzBawQeQZr+N9R33+3HpwVnasK561lZ1qF25V
zzpbdsPPdXfC7OCE+8zludnrz9Gl+h5vy6N2kJ+tyO2zrcRjcd/cdod2L/itZ10gOfELF4zZLr2X
r6oDSIyrZKf45bXsyF52OXs13lM01a55C6lsq4aO5RcX5dV4N05wPOz2ajmYm+nQ33e7+lq4UF7l
vepE/rjpDvomPdf8ehO43Tb1xL3hR47+nlyWe17luXJmbIP7/FpAw/JqvhMyE5oulIAQF4wNuAuE
Tda65r7eI/2hNmsuLF/binfhdFHvK+vypT/G+5xfG55Hl/Peupjv+QgPvId3os59zsl2vKdc9bSz
4sKw8W/62U1wK+/KDS/QaZ1bxFpe7lUHcY+Zwh0c0Y/OzdtgX/jMOB242na+Gd+KwG96L3rUtuVe
8i2f89K2PwZXTUKG2lnww9imG/VmoRl1hdmrg2fhs9a2TkVoATM4rCj8/ehYgyJ7yaQzpXDGM21H
m98p/OlM4XVNB6atuWM+dTdzQcw6Qipbe1wO+Ta+Ipl7Q22f7Oqt5upOwvtCVcDHkuyineHn23IT
nsn74pbDynl+NC+5wgPNNDypXrQjAJ0wMJ/2y0Z3jWtlSxZK8jOk1/eQng0X48Z8n48NUKMH65q1
7EE5626aC4wesIEXlGTiFqQaLixhK57HvuSJbrUBO+b3z1AA913huDBb8zPpQrjh/iSdKyou4nxr
+JJdHvl5lzAaO/R1soht0YfhGG/YDJ9g/NlIXy/j2o7IizvnQ8sLR3enLXVVQ0P1dgp8BocC8Xmw
nw6DDyADA/KL5k5uvYncjrSH42Xu2KpTXif+Yme+sc1++t1tSMrBvVy4YULzhI/pR+lpdM480J1O
68me4GCRiTf1j/y4nBV+d8GhhbjXlF/xM+E2Ep1pNxm2Kl3oNV6y4pA69L0aKGb6Y29AkureBdmw
Zwvt2JnGcFAjI307KcfOvnxtfcOZJi87I5LJoWfpdqKj3A1X8412lydEyjODpCfkaCngRqp1p33t
XXwzdxlpUs62KQmLcWbZYecUs0Neu8VAfAJyCTY8spWt/bpTzVvxdVLZt7l3RS/YqI09P9f75aEQ
Ie/tOVa6YNeTffBa3hJnhaii8HSATtO+3tElN56zfXyh3dbvMeEGs3ETnBusS50/74uDuul8RXzT
7mpPbt32or+p3MJwJMVvL4bjDCzRXo7avepLTuyQSz3ZKcuRX0p+QYczaewM2S0jYEFFv2BAzqO2
cYA4aOlRX27VigjnjXLb7HmEbf0OhbREBVpecWQwugEKHcY2OzmWl+pPTiy6N/kt2W57uITRtDOy
Y/Yc3wg7fWPJPgrvejO9C+7siLX3UBJICt/LTq+IZvbyXRTZWut1yjOfr/iIb09WH3TX4sT6VjUP
lFkkuoFCg4+V2MtW1T3ZPKI1LV5GgSC3rWE5oHNsAt8wLD3hZbRzb7yuHdMNJVePzhRpawGljW3u
iI6Pb7ARi6yHwbT8AalSKpx0dLPgNYgzX/GVm37Z5tEleUfdsJe99F7n7zypZ4Z8LO7qfJc/oHMH
jgC+z9wC6ASewLzq2OCc+wExklq7vU8jhpH3Xepb4gPNzHLLNFzsHDHGy+XiYFoee4qZZQPiJt3N
1jOf9Xyj0EbejjfjjXHPPeXgDIdQei0CmyIAnPjifXeVujfGTtKc3l4KpzT9efwZmYfQugoFd3xo
H8QrkfG4T7J4L/hAPje94GwV4qXuhEvMEdufFpnmYMHctSV8FNRn47j6hvpHjuEpiUw+IVJHKbxm
2HgBmHTS7OKH0d+hUqa3bWxIEnbKQXCm18SZN0Vp57axi93M6dz4evRmjzQRxzgSnM6NfMvvecyc
6Cqi7i9JoSOQDZDSvvH66ihbR/0Fs6WNVN8bOLdFO9YNO2S+oD8oMcDiTQ0WRaJOnclNtumu5qrL
+pajJRhc4T4jL+GJ0DUdUGt+jB/F4lG6aLofUrgz4FSGh/ZdATJaV69ac2ddaOkZKWzWQRU3bu31
Ng9V78JGvBs8b3zNW08H7s6TaE+1rT6Ey8/hCCzZrirZDVkoveo4mA6LO7wfdAQsrESjhle9363J
yENKdR+Ll+xYtKZfW9NezOJeZXirp/mD4Ebjsejd9Ibjt1ARgekVG2G0k32/I4vMqV/Ma/Pc4PTt
dsc6dVpavi/8X3fM9vMhuIAq59Yvo63tuBRfauXoXnYw8RhhgdlWO53dRf0R7fqXqrbHs/5FuRy3
6pmmgpOzGXmkl+XBrN36cdQupS3ablf2ea9AJCTfmDb8Q6Ta4hbMOa1nm0SOItpyr9LbinvbGLca
mqZ0U1e7JN4HC3EH2057oBEV/ux3TMGnxTEEr8j3oFvTyS+NzT7ac5NxNw9HFc9mYvfb2H02t9GE
jN/XTX/U90F3KZZY2kgPdH+iHxb/TjT4R2X5bck8Kf/f688QgQYQKYy6XxrN//63zVt5/py/tad/
6cPPtP/31x+Hb6X73D1/+Bfqgbibr/q3Zr5+a/vsr9//99/8//3D//X267fcztXb//nXa9kX3frb
wrgsPtTW1KdflOO8BFia8+lP/F2Ny5TVpJPQZP5/3J3XkttWm65vZS5g4EIOpyRIkJ1basUTlCxL
yBkL6ernQduzdxPkT+z24T6xy6WSF7HiF96AHAUdf4s2wD/RuPoHwTjQU+JqMAA4ZTHO/1oPO39Q
QoPxCPMDHBLh+P+JxnXnD8SaqFvLCqBB0ETvCsbnKv//rbKiaIBQEfgDOuwmMJIztQHE4FuatijA
KKjN3ZqSn3yWKhE/WIUU3lIrQa4RbUc0osr23pGb5qY2qHYWRmStlL0XAIW/f4lNi5V8hZmwtUVS
0PoZfkqQknmdkyJyu+g7iqbRnTbK3e8xLbnzbDX8bo9G+EhNKGg3gizIq40++NY2EhLawdgaz/rU
6Ie2ozxAZKxEH6RynFbwaacF+tcfOut8gCNFOsvCnvO0QI9mneaTu3PFdSLeS7GkeXU1I522fYZ3
RGb7q/Izi4RpXiUbCR84qrMrCRLap0NKlHo7X9Xxg4iI8CbY13IRfpQUGWF1cyz2gTlqLmq9X6OE
9LtQAw39y0GjQUtdQUfhnf5wEnl9YtR/96rfddr///TFmxsv//nUv4S//mvzI/yR/WjeHvz5L/1z
8C31D+CFsBmQr1I4xbM+yj8H35b/gHyF5gbdLk3lWmC9/zn4qoWx+Ax4goU8/535j/5Jw1X5jzn3
hr09bwfIaNp7Tv68S98cfGQXQRtreNTDu6DqN19LbxE29Bgw6UWM2nNCNFoNrSfiqM1y5VQvzso/
o9BBAz0MXtSZ//wNjicwIOZrg1Z6gY8heOsTfSKxsU0k9jLENxjlub6G8r74ZboCK5eJBISyQNlM
RThNI6R1UNu4Io91g5CFjDrqm+V++num3qLz54U4m0BcOiiizH7tKOCcfpoIirYRflNiaZVVgatH
uW4ihe0UbiEjsk0IXFC+09souBuRTRs3UyClN3SiI2NPg8k4VnS9qaym2Z+R2jtEEHkhtI+x2WrC
U0uL/kJI2x+P7lxSnwSUcnUvonGMb2nk2fcCEM5jqWTpoaE7v4KrWXQDZ1FOUErAnVHUokZjLrWM
+mJyUEDoCq/B8uhJApRPDT8PVW63UP0kTOFvxh5956bFWA08WHfQ9TLej0qOD7JUWWtihQuq998/
SFd4RiHK0gpYsmRB2uARYVWFNyEDigGzOnyL4EKDnyrGz6PkpE8SEvleICEbMtg5t6E86O+CP7/+
BvogOpewAzQNo5DTFQdM4nddbiEG4qf9l8hssvvOit7XA2eUGfoDrEnmX1z6S46ChLi6HPRB6iEy
P25tKvs3MvbXxOLSP5f3f+Qen51OLh+KcQqXDQOhlHX6QbrRqkoj4y+lZ3l1mw3t8KUF/5lv7CL/
JNN//UsJUGn9u277H0c9O5+MCrkExTIOqaou7dDGEpgI+ybAKRFrzI0cD+mNSJrscP2Anp1P5BFm
BCnTCdAbE5/TjwtUq6uUVqm8CBTETYiUxC5FHu22TZHIvj7U2Re9DoV/DqIH2G8uZUP90kn0oekr
DyZd/BL6+i2MtXol7Jh318mFzSCsE/QchPNni67T74mxKsQ5rSw9WmApgj9DclDbAVGf2qnvU2Gs
BWRnmwNYPJcAQ9nYa6K/ejpexOOFf+SAhILdP6lEYrS8cJqQMLwYpJ/GgBDJu2eRwjRDzmIDoCMX
bwUaND0tTJt7G1vnbYbiOTDCVdGrC2vFKA51bpOQl6N8+lmWyNWM4njpKTmcykkVDSIy/pr13cVR
mECFGxR97KVe4AyQMCyqPF6P98BujPs/B0xKVradsgjeSQvYEJxgwgIUo+HEnX6L31Zdxa7kW3Rt
2vZKjz471gGzj/PnTBnNOzj6yQFoV7hVUxHtEV4LdkUvm+77Vw5BEsCRbBRoa/NsvHnl1bxLDdVn
5fqyKbdN6mg0o401JYpl2+D1c8kOONGIWcKiWHxuRB8NbB+f6/jI3iMlRC0t7HY4WH8cs+4lrErw
ZBqhr0y1N6qOfql8B7sHQaE20m2hYOPjBPVKhHNppRFB5+yD5Jqlak6/XUcdzDcUtfRGTbxIvirt
9WpcC6MuDWLDXONhMPGSfKWVv5lgzQAfLNcMUpYtJQypyyFQ02S4vowXbkxUPogbgF9xzS8p8U1j
J0UM2RDBuVw+iKSMXhJutZuhsdY0x+fgaHGZzQ+5DKmKpIYI+HTWRhajE7UovQ4LmI2f29nOhpvs
lmpcbhFIlTZGhoxmjUrpykeeHxoyboX7c6Z6ImmyzDN9M/BjHWVB0OxN9w3OS36TNwGAFNGUrkZ0
diusvvjVsIMpfSXpTaoD4TF9I1rZOWcXOmw/6gEIJxFgEewv5kCSzdmH3ik8Nah+y7IU72bVrp2P
YS4cJNSfrq/u2X0+pwzAl2euK2qRy8e+8e2gyVIp96AexMm2zqHdbDq270Pst/0hyQpc2LGJHj9d
H/ds7zIuBFaeLSA/1CsWn9kaZo9CsUByk2zpHvAfjRknMFZexwX1fn6lGIY4fOaR61yK81355ogM
WABagxgzLxVS+6nC1uzojKk4IDYg3Y5lNXvJjP0xzOBLtZKVPliNre0y9BG2Jin1NyZuPOp2hstR
avRm6WKaNOwCVIFfLKF/RQJ9fAYZG92Ru3SeqTYsUlJVRwfwkTuA2rjBK5AeBBaBLt594hmYfLdL
Aqp7edrJt7mYwltfrlvX1qVoB8AX1KydR17bciclgfA9PEiShzKbTHecuNfevQxwBmc3dm4G0pZ5
N76ZH8lp0l61cIkKxxGCi0yIXsXdt+uDLGQNX1eBUdDJhdRNgrukQvWqJAGrGHKv9tOfQRk9DqaZ
b6Mokra4yEVu0uVPoSZ9zOVpF8PP3fQ+0p0C+A94AxoC5V0x1PVmKJ216OLsxiHbnfGE1G2A1ZO2
nX6/8KOusKuJ7a8O4oi7ee1OpeZsVDVGF0IJOAEqt4Ae4Td0fVLOrtXFyItEETP12MYaDWpxj4Cw
6IxZl22EiBOJ4t8sMuQLIkSTI34W83aT2stASDzMxo1djjPytsJe8L2B2vxBQIapRdDEp41/OpUJ
KES46fOJboQCFYJ1xeXw8/VZu3BtzEqr8ETQfiPoXVwbsoTUkTxImVcr1NAnQTex6CG/Xx/l0q6g
LgHgGN4KycJibZChD/B6i1kbgou9b+vJ19DvDUBkfXEfx9TL+4CWW1LjQ/QvZhFdA7SreYwgzSwO
ZIeVlkjzIfPCXI9wFaU5JdW9cbj+gRceGbJVpEbnghKy+4uYaWrwMjbsKPOQGzVv8zTvH7gVQ7fA
p2pbB/qaJtuFCWXBKL4wIBI+S7KROvRDRbMq86SukTwDD6JN3QUakHxbANOjG6N2Fu8M5kIr8zkH
7ichBYMRbnP1IJ5JHjZvqDcXnDNbjvdFl+KVlNWYPmradhJT7WpJHX80WdRdYOXYmza003FOVFZc
yC/s15Ph51vgzfCCTVRKokk9qQKdlxX0kwDTDivRy4XlxKyB15RPpKq2dNROBl8t/cZgFEc3DgOR
5yGm0AQQQRV7Q6vblQvlfFK5LGdTXkgKCKCfiWNIA1E1Uq1QjB3ZRUT6a8+t8M224WQ7AtxrUoT6
oxRaxTYbOvt4ffOebyZw3zMZAC1BSjr2YvNSZJe7wpRLL66SR+5ox9WFJT1Woq63dASQyeoa+cFK
g5Vb4ZXzd7qX4FxR0iOk4CWD8n66mIpW9UEU+GBCIX819wm8mmKLiRT+P0Naab9UlpcMpJaq5hk3
quaeNAArcsT/5GKXBYPzZUgnG62egWvDxAjyW42tgEV7XZd+9HFKz1GBI0RXPLZrYyOLliqoNY00
nRPJAsshBGmLGvgKreC+a5W9asfN59xoxVFLguK7CKyo35Z2WaLf1Tf2I3mOqyLga39Dfs0O6Sb2
4fcE275f15fkfJvTIyJwplhEsgfR/HRmsFwaYr+LS89CFhCFX6oALSY1366Pch6rwr6l0YH7GXc/
18npKDl2l5lUtYUnUeDwg+FO6YFj+lr+guZviQqKveZndV5gREpiTkkYj74R9+XpkFDymxCIeO7h
xCOOZtb7NyN69S7nI7hxVEATftJjt5OV+DPWtRo/Nla/FqSdf/f8I3i+CVLmHGWx4bMBc0IVa3uv
c+boPHW66kZUk31UhmAaseYJlFvZt6e/rk/3pY/nAWSjQ90kG3nNmd5cXoiQhQGI9syD9ZbsYyxP
H3j6Jbw/6xjd4bZ9iMLY/u63VrOxiibfx1U8edd/xPlVgw45ORlSVrzEdDlOFwB9wDqTw4mXA32B
l1SzomMQte3O6jE4FEGYxFj2NvFtHMJf1pPEWhn/8iS8+QGLHVA0RDKVr2ae0IbiuWqn+HnQ0fGI
ul5yY9xWbwNo8nspAQLc6QUIGNRCVh6x8+N1OgmL4+W3I9z2Ucu8KhI/AhSVPxh0NH9cn+lLg8CX
naUDEJOhCnY6021DebtT5XmXaeFT0+mAEtRMO/ybUbCEeF1RNtbpKGGQIOlQE99YPhpGrZKpT7U/
2isP1HlRCBWoWYyE1jpU4LOrQuscrH7sijAqBlWd6X34cWjG1qWLIN23BsaRFYreT7gLGvd5nk6E
dkPyC/KJBopMMh9ypFoOAU7Jrp608buDgtMft5gDYYZF7CgNy4kquafiWPUs+daaf+UcWpy+VoyC
DZCsGRZ1jSWtPARJXgmFKcj1Mv2kaVV+NyH3u4v1cCXLPg8/GAnxAMtA5QL1ksXO8csaAWF4O944
Raj71TlME8sBpBPV31srX8sB1oZb5PSSyqvG48JwcupvtUIzXbMO/COoivjo+JLkXt+yF8ejw0O/
nRIxjj2nWxZ6R1/hZJJ5cucHn3ACUDypCU0kzK2WqnThvzuaYzqx7CBs5Rk5E9zq/cxE3Zbx/FxI
d2kfWLtk1EvYG83oqX7fvX881LfoIWtEVTTRFrdLnmMQ3Y+0lsIon7amKcKdbRQ/JmVqED7Liv31
6VzI+s3VALo7cAnBc2jwGZdKPlJQQMnBgtLjrYM6CMWlLe1t0Lb7IsgfkRXGPXUieI2Su1iqbiLf
dq2sgH6X7KUiuCvo9bkJGIvIzN20KPf4R3uEYm6YyuHK0l94eSkrs3FmnA7Nh/mMvXkBO5/eQ1fS
QdRT9EZtyg+a9kinvkRXp8VBuVaclcWYz/7i1NLp4L1FyYmDu4xxrCBQQqgriafJde9pljRXqKIE
kdv4HnNt8yawJpnSidmsXJkXrn9afjTfTCIMSKaLXd4FGCRIxZB4Yy8MVyrjym0KAMbXF3/BL35d
fMQ/Z6AMhwl1oEUsI1ny1Bd+mHhtks8q6aazt9CTfxxaB8noesKYwbcmiA6R5jqKkB/kbnCORoo5
e6l39kOU1sbKl1+4KLFw4fKaC5JUG+fz/2aRGwcVswwHBs/CiO6o5S0Rjhwprpbaa03Oi0Nxk4D/
QBqHXOJ0qCrtbIq7fD1krcjL5ZjEN2izI/JpX65P9IXl5L6inUrwOpd+FnFTplaIk6MrQq7iZ26h
4dLRooG+MnUXrkZEAelAvOry0lQ6/Z5GHnV8CIrYyzp2jt0pzkcRdzLO8/7k5VUXvlz/qgvz56DE
Y4FKo1BK3fJ0PPrq3SzRHHtOoOg3NECGvRXhnmaLvHD/xVB8GX0PmT7OMvIXUpENkdrGXph1E69M
WG+mUVOPpoj1lfdzof/7eiiQ0puVStgZSJstF6tRCiE6J6IIr/QvThXqW6dLCs8ou9qtk6w51HKN
3XE+gmOuTP1+ksz8qNFAvNXs0H8OI13fjVTE/tKsAIqmNBgAJIPOzYcaileXJQiS0D/QUim+hadp
bsfc7x4TBKpcwx+cLe6V6XthETjaWRqEIXI1ZFLseSnfnCohI4HSTHzTQLMDkHeJAYYhkpXr8vyC
puaI3RkgENTnsAI8HUXJ/CZKuzLyCvjg+8IoTcSMbeENeowwEcDFfcX079+7NXgUeJ3nr6IxttRI
0KAUd7DGI49qS7KPECTcwZH8M7KsbmW/X8g+yHoI4/7u70O2Ov2+QYrxeLe00BN1gY2AsGEPaK16
I4pK2/WhGm2romofjZ4OQt87sB/QZFw5CTpjnD5J9GcAhNGE0XjbltCTjtSuAo8UeTWQoz3e1O0O
m61iZSUXygvzIWAYXM1nmVENtMTiU4WQwEs4TuilYOMIAQIJ5mYs+y6SvwPNWl87oCLU3pVZkR9D
vw4eRyf/HvilcQd3GFY8m/hWG6fKu77a56gnfhjLTOnBoOzMf5yuAS7wE+Lp6rwGkn/EuQV18CFo
DkY2gQDP8+EhRzpll8VdhmfSZB2msjA2Uw271G9ASF3/OedXIL8G0AePJ3c7uc3przHQhoZ6aYZe
0JjGNx8W874jGXLDITFWPJDPYxFWne+lHk28dnaEUekhNGqNxJPZ3lRM4T3Egs7VGOD5YOZQ+TGJ
zDcUQNZKbZf2PbmLqmNiCCyI2ubpV6rIGnSjViWeGjvSbsAVDo0ZRafu0vWHdirvcLW59w18C8Zy
VD0cfeqP755nchoU5mxeUULjxf1l9XB/4VInROFVsdPo0R20AgPFGnvBlQN24RJDW84GmqjS1Hhl
Zr69KrUoDkHqzq+aqsItDE37Jusg/PLbkl1jdBXuZsW7sShgPDnRoEln3d0z4JBl5uUYJww6qmiu
15KCgN5Aq/L6LF5IxOnXzO1l6sSzc8Yi10Xqx86nSo89Hr6HaYjtxzGz5aMT2sG2RPur2MRl27uy
rxDIy6isgaMeXRHpzSb3g4rGpy3d0Tq4VUql/Hz9x104SrPuL50BWu0gfxbRS6hBs7aHKfamdHzA
SrC6i+0OOSen0Nck4M+vUJW3Ym5BI2AnL8HheqK0pQln29MqExceM4NMbemiWfOpm3/x4qpGpQUw
OiLZM8h1sWkJxqRJKXNCMW1Utr5uogEfNb9iFevHqF9Thr60b+dO3yzJw8uw7K20tSqHBlgijwzS
3wOxJ2aOoJqMeob5lIXTZSdSfeWduLRos60ld7GGDuAyQYpTx0EUxSHkzItoX5YmDEmH6BZRmLW+
6Wtfejmd5ASIOdBnYLjFkyQ7kRL2ss8GkZSPYQurqG4fCEDvfEPddaF1wHnl2CTURjEj0zrrg1zh
q1I0D3bUuHlA1b1HRcwfPlnlmnzfpVcJLxOKWzw9DtjXxcGyrATSfWDEXkrpE/1U3dqaSPpvcNrs
XTNLjH0f1+XDZKjFkU8MdsKfOs9CeQQ4TbBWQ7iQ11GhJY0C7USwTCPg9MKuGmKipOYsxd1Y7iLZ
VKD/QVgXZfIUNP2HPkYDDjQ4jQFgq9vEbIebtDPqnVa1zT5MaIxdP9zzgGdrh8AhGe0MEdMXhzsH
9yGrPRdPXFr6EbiHs8lLudr6uaweywwJmCl0zC+FGnaHcSr/RdA0q3fTFJlJNDzYp/PRWRZCOPhq
eE5fkswrFWRbgFwrscnFj8R3FNwxERP1lNNR8Csk+pVGRqFtAm/Mrj7LiBy5VKPxRuTYo0zVwWzt
9QxfTF1bmePXrzibZNJMOqsm2pXL232Is0Byio4sM1VIXsJn0U0bUZnHXkEIVsbxR4NFwAKbwnnU
cm4gp4ofqQm+1H3pTYq/L2XLbRus/BSgFlFyo9rpTasntw2YFD2Pf7ZJeWcF3R3AxW0lJ89y2f82
xvIuR/e4VKOdYQQvQTE8jXLwoOTaFowMWhgwCsw09gYn2U6O+jQMyRd8NX/OUatVV3uS4xsgu3tS
uXvN5nyM7TGRfA9F7k0FIKdHqWnM7WNSlfsevZEY/mcZ+bdInd+gvX3ft2IvMvWYScpTaWYwxYOf
UtLfhr2+k0T4qCao/jAYl2Dq8nZve7P42kraobMNFNDzo68IyKV9dZSa6uP1fX/xfoRPNredgV46
i31vaSKo+p6DGOb0QyNtkPdZi9CHaB1nJTu5kBjQCZ3RapTxsCxaDDVEziScZH4/JcX2QmdE7USk
ayD/y6PMRki0GIkkFqFghb4hKDQ59vLAqW56dhJyY4hIX5+2y6MAE3tlEgCFOz1J1aClCKf3sacL
hG4DX44Rix7S4/VRLiwOBxFtC4eiAsWvxYyVg4ENHk1cD5yUDtKoRGIgQSMhKdc6svP/aXEyGYkO
PS0dxEKX+DrkrvQw1rkZRtOe7jop0bdyUthHrUhiN8a/bSVXuDB/xHezQS4wMszQF5EHttp0oVW+
LKUKfyt6yIKj6a9hmy+Pwj1JtXruzC7uO4oIIpOJIj1sYzNEcAxzF3S8uddX6eIoiDvhAjUH/su9
YBGl4rDB3OUmYn5m5HSYHDTZStXn4l6g7gjXCwQOZLDTHceLPalaKGIPqTiU1loUt/ogL3eGhYPp
9Q96LVad7QYyawwRAQyzQKdjdZ0cIWwHpSMeuR429DMy+PhW1PSHGsXmRyFlxbSLVCup90DDWmM7
USTub2o9s+NNHfrTrSXJerXhnMDC5GVNvqA0Vb0kEx6i/jTtpKE1Pg+RWaWoJEiA9fLRSe+VEYAD
pG+r02+EUaoG+gBV+zGQeyFtQqXvem8YzZhYH7mnYKuT2f20QKOifupAPZMD3clvOPGV8uyrtaPv
oHB2X5HdjMU2rbO+9SqjE2hSQLbqkeLrTC8twBfjI1uo32TydtjOhY5IgNKptDM1xFCHzsBJPKOj
kFtF9lhX415F9tLaNoOIpk1BP+2pt4FjADxU0+9l66jz7xuHAzJS/NTWMRCEwEne/JqWsvyhNQtI
WXbb1nhzKc2f00SHFunTsHRc3uzkK0fmyN/MUT1LDX2nyakhNk5pzJYYamd+05JY+1CTBhmgoPok
2eadiT5BlVjJsBkts3iuQX8eRKaUMRrRQrljzsR0U5dx8KlK7Oo4Uu59QnAVKv8YFvTiJ/W+6hWx
l40xOzjojcnbACN0Z1OXCtVMy6ymL1oz2DQXfCnM3Ovb7UJeMDevqJXQtKeks9jZUo29YCEbkZcZ
lIbxMP4lNFQX7Dp+kutS3BSN/Q+9/P+dPUTVl8D7VfOZJNpYDFmHWk5eSU3dajM8kRtp2oURWhPX
P+zSpcopkm2Loh8P0uKSE0HLfNI99npyPWIZ1cDqojSGvar44/3UK9X++oCX7ghKqHiZ8g/CyWUC
Ivdy36Ap6Gkt1TA7YfvpBQWZPrM/XR/p0pqRL8oAtmb6orOYwLxD8Lmhr+pFZtzupUCzP2AzQ3k9
G3s08FT5z9TEaOH6oJfmEzIMsBpqwISv8496UyNOhdrh7wXaOe8H9Yb92R21bCi8Ih5+0l+TV6Ll
C7NJkdgA08IbBQp5kTLVvrCU3GzIwssw2zqJUbhlGf01QT9a+bBL2RlD0eShMg3YYdkzttWpbnAv
56G36+zFT3lMZLtW3AooDVqBlbVRgAHstCYO3d4PzNtaLZtdMBF8Bp28xka5sLgnv2aemDfzbGdx
Zck+vYxhwCG2KNCUyfTM7YIEJHAiZUcHKfaVR/TiZGtgd+YmL4HbYsy25Z60as4/Kg3OTjfC0hXl
aOwnq9BW7psL2wi9MAI3mDY6jVr19PO49gOb142Qd0rSAzB0eR/Ecb5tKx3FL/QiV07lBbIIjZo3
Ay6e096OxaACEPasCZxegA3TXg90qoS1X7lG3uDaWvjSsYjzfK+WvbZtUwvX93FYCbrmQ7l41imY
A7igpER9bakV3SMTbyYKic5M7nA7tPYoSuffVSQRd7FjZbu20StPrhPpoJZi7Tip8+2zHJ5KPapx
9E0hBy1iZmBPQx5bKneGnGNtPxS7wrFxQK/uWlP8mixzp48Rmiv1Z79HcavX7gjgtmwHV2rLb4NS
fLVU/5ia2aOFqs6QihdVOOPKob8QzGHdAbgBfCzIzSULs4MahUk4HaLebNItBrTOLpkV66/fZBdG
Qc5j7txjDjxTI0+3YALkHeXxgB7JaPcbIdTCS+xEWfmWCxtv5hlzPSO4h3PDkkghpxqc9Yi0uZaA
UPeVk+1MZDYPGcrrx1kv4s6R4vJDkaf+Tq5DY6eatexlTfT7+ueen7i5UUnSZ3E30hlZHO7eF81o
+RVFP+x87hKjKQ4VPm0eKWHxo6q09/mizL2h0/Hm3/PmApOFGtQyGI+9Ncajiyox5JoJnc4qHA3K
AHW1wnR/JY6fbm1kPKhmUVqhnmW9WjG8GVB12DQ0VPQ9rKjwQ6mFCEz5cgIJ2rdbZOcmgLbioSm7
8gWcRkQtuzGKFySJNSTZcP7T9pVi5fHGQki2IyDLEYcLGxtRXTCVjYuXYG/vwi4GSYKKv5VtG83I
5E2X+MoHv+S4IN8XDfHWSYtYvbPrsaoosCJDvAlFLaMuJgbkuRyjwNgZwVPUrMAi/+XkSf8DgnP2
NbKKloAXPEWB7VNcd247NdOxDnW12scNKvhuLiOuutUT0t6Ngv7pHoVo+QP2tLK8Ac7c2jd27ifZ
wTeKytlGTNVdF7WpcAMTLWDDkoxpo6S6gTDj4Ezd1kBuGm095KShrGWDmbgD1annIbFEtBvH6Eti
oF+7k7GoTreWL8lfR7/Tnwc7qsoNetdDekvLbLBdWvm91TXKPsUHKHNNZ0LdW+my4Z5fH991dVYj
9Dzmib9Fh1tbQ9teaFkQss6YU0xqEXfWFre7KqUxuDwspeNaPSaa0KSNpNcO8l2FFm/1EfetpBjH
PR0Df6M0iYWusoqWioiiR7vyu5vIkabAzRtRIfqwhkZ7LXAvtia4e/piWK69Vl9Oz0I81GobVbaz
byzsWqpA3oJuLDZabrhFaClb4uAP8BuR4tJ6jKPp1xml4At08AsfzBHEso9hoJV/ZGfu3n0tQGqm
m4S8Bi/SUqjfKqtRwWkVSE8b3vWYWaAwLcnPeVToXxSJ43t9uLPnj1iVIpeCSyfSQFBZTmciaKs4
DKsp8nSM9rbsKHs7hXF3j/q+th3iAOyE3+yiRPk2lNOaF9FZTDUPzifSZ5nllpYF3mnINNGFTeTB
6Q83mRY8mX3+WUnQmyxF+dvQu6frX3txQNq+hMpYZdKRPf3aSJrsqi87HrKu9L00yduP5gh1xRmp
s+qVYW6E3b674AKon+YgrzyTTIS+DK0kuHE4zUeeLEwimD51trk/ru3ps+dkHoUYhrcEhy0Y+Kef
5iRYwUkBnzb7Rx0DQ6ZsK6XhLmxGsevRMl95reepOjlC83gUqihaU6RXlqTXfKBlmWLdSB5nPVQF
rF+KSva9b2KsSePX2nZqacxti7WuzVmYsBh4cbVUXVDjE0nCE2eRvMmmoNv7XbOG/L0wnbzMhN1g
9wF/LTF2g6k3nRqNABaKXHjSlFg4ywzRzpTH4T4xVpl/52EJZGWd8TiMMy5hCQOTggB7Pb/C3bNU
1YOJ3c2HMhi0mzJgp6I2VR7bUaTe2Bn+rRJYhetHWoiiVyy9XD8jF+YXWTWcMmYKOX3tRRhWDnGF
a0kQEhCPP3NDCx4iQ5GP1wd5Nb1YbJ+TURaHAtEio5ZsGMN+WKOMqDvxVpWaX1RpYOfwfGzowxwd
fNZjXBBGSnzuWIzx1prND5xZ87+16x29NN3tUbj1zZlCNYY7dPmPScSLPsjyc9/ET21G0wTA46z1
WG+AP9xSVDF3Tds2Kwfi0o4BejD3EkF6cAZPD2Alys631CT0GgwHNj0pzC4x5U/A0jpX1Y01Ut55
esyGQV8FrbRZUvpMLG2wMimeWivwwq76y8JVxI1HXXtKoJzjNGJ8MLQx2YEZC++4gFsqR366H014
Vp1mvBvjO/8WG+g6SAiuOGNRY8GTrC1g+geeU2rxTsJGA5UgrJd8taf8kWKlZKfTWoHgwg00dwDQ
HJjBa7BrTiecjDHIlJaNGjXtMybR6osTiOyjAkbgRQn1apsLisObtLT8td174R1haEounFM6REu7
Voo/kzJGUej1VnEbKFO4SXy/AsWT0se2KCHilwE5ffg6WIJ7yn9OLQsPkuon9Yy/KoOgq6+Qm826
32aY0M5NCfek7gddj0OALzduFOIeCkWM4FP1wzKKZieyvN0FpbS9fg4vHHYIwGS/M85w7n+ezqEQ
hWmMDnM4YGCxd6zW2jsKQg3/YhSSR9YJUIW1LNNT5Iwi2AWB15NGuuxoFX7haK8cwIuLAuaNltBs
//qaar/JN0SSJDQQUT8CDDNtkSOQ3TBJlWNm8mntNGcSVNBWtsLFCYS3MatMgH9ZdtZwJ8icztIC
r9Gdn1WrKDsjiLKVmPC8SkAgzSkH/0JR+G+ly7e5W1H7emwDOUDpIS4fdfQXNw0+BbsgD8U+D7TU
pZqSIJDrSJ+ksmoxXEjlHdjN6CPgtH7bd4NOxVs3HrupRXM2ThRi2NqabuMyR/01EfxTSldF6i7O
DmgGBAuoYlN+Pd1emD5EfivJLInAa8lUkTgyu/D3v9hd1F3nOvl88y6ekjIp/NquGEQ2m9bT4szY
mXVeuu8fhSgZxgXwRUpxi1E0q016elos9IRART5a9VbMUcH1Uc4TJ1Z6hsrMYj9QJpcRaiYSR/et
lps0kOPPVT/px1Smu2ROCAjjlKG44MOgTvSgmqdyeEbHxQIhAJQyAQl/6IcRDdGkBs2CMdth5cfN
T9ji0aZoLzPKzK2hv3q6nGpAoz6Afb7nLRE/QJNpmwDi1xanw+pGNpqYRJq3BZKBvhnNFKqhMPdx
XDZrszQPdPZDoL/MEk00MpdV6GkqolwkrbQfs8J5DKLhrgok+zDJmb43Yi17zMs+24aO/5umVPbb
1wMCgKkbnkujUJ6vz8qFPY6cH5E9HZNZcHKOC95cOziY9HVjF9K+TMfKRWAL6wUfas17R5nbqETb
QKhm0cfFY9cUCgwLvE33ZqoO6G7H9TFMkzVBjfMrlFGYz/kG5TwtmYW6PJpJrkz+HsCf6tblOB4i
lPm2qhoNBxV8yVbO1WHlZFHiO1tOhqV1wZtKXwE9m9MpbKJRq42h9fepQEwqUu5KfFx+0guy5Z2s
J71Xgkt2NqVT1BoqrU36wcBAF7OVzEDSvJcnHuHSkj8AtBufwYmhE27Jj2bsOB+DTk++DwVIOJxe
erIGDaeglzDU1J+VZo7TFh+s0dxOXSR/x7AnQ94fVVc8GZM2049DPUgRNpUaUvm+n6jCTbUpfolr
fB9hNUbOuImyEBcWSwMz6OIu5wxuZBSB7/qdITlbW1LrGOxLGtx3Yxvd1Znwvw29FM4Fn/JHFIgx
3SQxREaMu0X43IlS/6T0Q/Y7x+3xz7gMKsywAtnoaUsaHdvZicgLpOjPRG+dhwiBI9NtcpmhfMrc
A7vcHIjArL4EsmJCeJ+6JPwZ2xUnoEia6IfUO0q2mbBh+hKohfhsTiPMd8gfn5ViKqdNrbEHvDhU
c69TW6ypSnCt6P0r4tGMcgfgpWHWhxF89XOGqT3GCYoq3Sm1Hvk7DEx1HBQ0etSqJKffQ8nuv+Sl
3jxj+YsLpi83zzbdo21oZHeJyHACq20h5wCGSgouee+/mF1l3HK7WC8ptdHnKo593NegJ7s4A423
BW1v59BKcaRvEuTQJLe2m1L+s7SS1t7ovRNFW3Iio0ZOMyFVQK9NajaZ5Dv9Hp538F3Jpw7nMkUR
D3EXJiMyx6Wkb/87bWPEdSoVHElk4SZnlbrzLGEJ+NDJufEpRaUk26C+6T8NldN+CMBfYcJqJ6Cn
lUxCuZyEO/hkp6b03EdZ9vn66Z9P9+l9B0II8jjtMMRhzugDQe1Yg5/E/j5okAb1QwQaRIGDvNWY
n94/EsidmYGKBgaZ/elRJLKo1DrIqI4jNnJb/g9n57Urt7Gl4Rc6BJjDLdnN3TsrWJKlG0JHtpmK
OfPp5ysBA6i5Oc2RbwwBFlTNYnHVCn/okn/6IW9eVK9LD1LPvWcCIKZjXAt8g2z6eqUqi+NknBNW
ojQIm7hoH9c6soJuUP68/UxvkfDAa1EmQ/GG2Ml0drNU7tauq3BAwzrukGky1uIPxWHST2wwLlwk
yykxOyb9AIxPSYwRN3yho9D683k275AfwQ9QyYEZ9WyC3FQbQOmmyAuL2F5DMdvoyM8e6vJm+Ulf
hkeI0i12kO4UWFH3HcVumhuDVz3il/d37H3LlOmx76OvqWs/2olh/zPUa3zpMqM+uOV33guNJLiF
VLIqIXmzWXPjrKZacdZ6pRvv2sT9S3TFcIYfHfm338vObWMy1wWmBTOE0dumYnbjCOCWgV9wZOHQ
OhYW477BwYmgnFWUIDD89U2QIL9/7hj+SLUqqaflbXOHGO+sjGVoTTux+ufYa4sf69l04e/a/2Ir
YTnRP+LDRfJ58zGhAG96SclSXp6o/pDmGME4aYOeZL8ePNXuGScr5Xy7cGwgn15/Tp6VDxNaHl44
thMwmSoqnLOn4EHSrbp3FsAs7icu37NiaeOpcevyviGTOLjK3bdxit4jNwDyUohwb5Wb7TiNFzoV
XrhmmghpGjIgT2Y3TFcG1mjitn80M9WJsMqjt7q7MmMV5J4IKJzd68e31CLJFEHbvIfcfS7xr/PN
pHEflBFp1Ryv5k9LlbVnPccI8/Ypfpv/AaRzoJ5YzPGY521WdmPkVNoYDu4Ayv281LXGfMM7Upva
+yqllTAv1+E0bVHCU8OYJi1nvK9wlz51mR19h+31BLrOORiI7z4PVQiIGZoqbwSqTZKgRuS6F5qp
3bwwNcSINU2PwEZyV7bRkF6nanHJaLQa5a/4JWu2QEx4JBysUiLlNLZGFxraLJ7VOmufSzqvB7FG
Rq3terrULQeZQ2/uDQu9zZIZlBHuWWXSvHoLojcYL9TnqhoLosyon8bewBy0M5LXsp2O5vx7oY5o
Sp3AWdGtLcoAP3CRqAXLR4Yz3TvJ7L3TM+k7qSPLwrwLMpiazl9un8y9b+KXRbcSU1OtRSDdWLRj
Kvmjs6MMt68iDeHhFe8Xz2zhNLd4JTn2H7cX3n1aOqHgMqEGUZVfv9zentcWXBIvl/kZoiFtdXIN
IS4qZrLB0ifVRyS4ftxec6ejTAtGB6orZ0lUEpvvcLCtLELKiS9ES75XgvqF8jz5azRtJRgwWA4R
SllbfyxN/JezuHxo0ez1Y6Urwqi3iNFL0YFpVBaGJ84XS2mbd53V2y/6ikBBwREJIeval8b0wP8w
Hw4Z3+v3guYasEy0VZGDw0nTMoYfbVnEH24/3e7xldoC4CuB52wR6WY2V0k1saNWqeSdr4K3ehw6
j0Qep4QfqUBHNdfi5FF1MKjQvKg9klvZiT90d7lcTBqutKHkWfvle03a1aHa4nrpq7Z/VtVUPKez
Ozy3jlkEq1FWz6o1Fk9u73h+h3Q9LpzN9E6hjjuVWq6e7NwR98Uw4waFtJi/DGN0FgUs6nxprGBU
QVT2qzs96sqq+hOSWxHinRdUttCRXAv7ORVafEbfQv1kuRiYdzU+th4if2c17pKTqoNGmfktgb3q
2iMSg6imaQaj5RmD+3w4DwZDFBOFLwaoZtI3d26xls8mqv9/alqc399+WzshFOVD5H6BPdD42ibR
6iAaRW05U1ZfjM+1O3pYdSXGQUjb+byl1DsTKhSvmWduDnxSWGmkuw0JpaU457iYETuttewUtx2t
oiUXJ73oi7DiMglvP99eLitxK4hVEr0pTDbRu0q1cRotblswucV9nRjN+AhRHQtjjHHxhC7zevkm
rEy7x+p7+KHjeQsaY3bOMMHmJQD3YX4t03b42Ne4IARIPqlPropBKirTmFwHTqql98nqTL/NaJIs
C8lkIi6RhW8HFfmSu9imyj0rNeOixHh+O/pcA89uKkxZzeFkWwZycxQUoeINRyDCva/IANHLfSe7
fFssagzWY17aiiStAGK76JHp93UnLpYWHYTgvSMIYItWEQEIMK9x/b2mnesgg8eDaukYh6mLhl6s
xurBEXxLWWM/Sd5lAoTDKWZH18vMaZEW3dqS4bXThEFjhxm4D94WAb6ZVE0E6ZiNH7u2jd93nrU+
TJFIxSVVMHX2BdhOaqBq6aWptJd+vH1IfyJfN1e+bJiBraKjRGNJ3lK/hKzKc5QscoQXTr2Nbbr3
bc5AGqpDcS5j/I8rDCgr8eJF9Ehi80Mxqf/Nx/W5XoqHuK3fDw32yxiGWWr5caQxXvdGkDvzRdGq
s46UseJBq485MIMxnuDwtD6GzEeiZTsXKU0/CRuArEk/blNApMIecigObkiBBNJ1AJ9S1IMZdKb1
pHl9f3IkMPRg3+TR2O4bg33wCtTKJPKbuCIWNR/WFU+zxRm6P6I0s149YBMYry9zzuM2vedTvbf/
hbiu/wniemr9bvC+Ky0tKb8Z0+V1gWz+IwLb2J7MeX7O6M4XfmKl2Vdd0RC4XFBK/SJyq0/8tkJD
NViiSP8zjzLtiM27c3Gyg4xOUFUE6rStC+YBDfukXNyw974LUayPSN8W92UNoswdUWpu1dz2k6bN
z0YM8+H2Vu7MaKU2kwVcB0QthOLNrSkiLXJq+CRhxjzYd7LmUYu6OyVr/1Bjl9G3hsXoID6WnvYh
sZV/TKgyetodSfHuniKH0RH10c/r+/pD0JBDjnPAaCF22y/alMj+/cp9Waa4dEdN7zvR37cffC/6
gLanHJJZIHCm6xWnQaD1RF0c1tqEBlHhOkGVEIJur/ITObM9qUQ4PBigF8Nk3n7hqYqSy8D11sfL
N0i7blgWLcQUAOInPceorM4ZhtcMVO7nvGwvII6HwNMS65OLkfppTR3zztbi5m5d5eA2LacLo+zk
aUGx8RExQiMUNe3b2U7EC6ruvz+wlKLqEhMkQSZ4C13vUrcaStnVhhs2o54/MuLDxFCfOj+JdemN
ninPsaLMByF799WQI8N4hmEGwuV6UfrhK8osqxvSmcnoYDY2YMvGOsgQ9j47GpXSLBtCCVnC9Sr2
2tYtXm5uKDS3CmEt2bRFJy9s1ir7ZFlp95SuqfdYlKP7sRWNOFh+rxtCE0QKzKBMIMnD1+tH7dh4
QmH9fMmQWiEdI5fM0/sKZETQR4n30RHpRBYwrb7q5HTP7UE/+BG7Oy1hXyD5uB23w0+lToFejXQ/
3MTU/CVysM9DcuN0+yO4vYqnbj41C7ziTOfcDRWj7Z6GrkQxwFP6f/Ms4OU0AGbA9t3NftK1WWiw
dBxVbcBqYNCcU+wi4vIvngUsC3pHpLRA2a7fmrByozCHkbOZJjEB2f5YooZ4EJT3jiYgPPiCeMRJ
DfTrRXQXq8pOIxrOSam/CndNX1aPRExZ3OxiCGyE1blD+KGp9LMH2uzgGffqVGZd/AIU/OCWbln+
kWPklYnaMp9G4qAzlbUrPO98wNygcd1vve1lf5pGPlc+pkoqjtWqpeSMc+PGfKDizD0f6546xmWn
jP4ZRnpuvqdUo3sCaOQw6ygtlEe1heeIm0pDba/1YPramSnGIG+c+nXFJy4OjIH/+kreyEmK4+ET
n7rxB8MT3bfbL3WvTCHXZm5MDgayf3MHgspI6rER5DAV9HAg7jjnZtwKUDSnS0ZNjUvygIm16iwf
b6+8d+9JkjATRWIQDIvrN53remMzUOcWWuPkXYsdxKmx8z+1tv3oDu6HxFmPQJE2/+L2Qvp1xc0B
NoULwEXlHkJL+cQY5Ydw9PUC8ytYp1U5+Cb3km+8N8CAIesLr21L2GvaIR3ygVtWTEr5Z9FWGP3W
6Hqfmw6tioTM42ntUJ8tF+VzYvfew4Q65Wk23DwY3OEv0PW/bRAIuZxrXbL7QEqAJ77e8dZT3EFh
CBLGqL5dytIcH/4fVcfOe71aZfMFr2PSxrEMrAuiBHeoiZshqoA2U8Wue5fHS/qqqP+inkKDzQXB
RFOLstu4fjLO7qR4Mswa1TpRCKxLYMvmxu0T+1bAiw1ER0dq3PzE+WwOkI0voVYBVaS5pI/vrcFL
yFfwYZ8TLTl3seZ+brN+CZcOl+LOXIyHyijN78wfx1fNisRDkitKsA7ALm7/sJ2gSSEgUaFUzzjk
bjIt1GLNfqxQqElWG5N1B5A0npNUSoOKl3NeMDwzFC0cLeOLq7bjp9urvxWR8ZB0knuCRAKM/K1l
RUEhsjLMiEJKxrENvCyenpPIGusghb+BRB/+hqfc7eIPWiO1UySpP/FTRXEe176xcHoEM+y7JQXK
SWFqfMaMSSRhVqVCfgt8XX7uCvPgZ+9EPsi01MaSFAowchN/nFm3lGySHSdPn56XYSgeGiyAP3si
QV5kRC/FofEVql1kH3BvdpICxhHMiqGqAxnZzlZzVaNxNiCKQO9o+EvL5iHIxtU9YN/vrPITAsmX
jk8X8JTrb8LLRDbaq+uE2oJXq++5tdH5llkX/u3X//Z7h24K0FLy9Ihy23ayKpzWqLrRCaPOw2pe
yZMPSdZmgWXOzt1M2eMXXpR/+O1F5bAFdBFQGAmKuX44jmNd5xrWJWakdw3u597yrvK0L5Gtt09V
vZY/Wme2D5KDnZBO2xASpmxYoCu2HfPgaZTSf0qcEPHs+IGGa/dhsegtuLFmoK1Kv7TR6uil9cCc
zLPtvSAfUoeVzRCzc5lem079+wUDbTI+fXqZEuq6xQQlgxvFbmfYofAicTHyZrjD4bY5397utzcn
q8BzRY8PXBc0u+vtroWZpHiX2SGOd+LSkk+cUBI5oag3U6RURyKyR8ttjm5neF3PqbJDWEB20Kl1
e/ZGELyqM0QnPR1/P0vn86fYY6JmIET5873/0otKhdIqq7LY4WzU7d3cM4MVtTIdHJ+3AYdVZIJO
jMbscTtlajvbwNKhs0M70vOTEXXz+9GIDSB4CuthifzkgDgI1nQ+IhfK/bpOfGg0gsXm1qcpzMD7
+vWJuPYKsdR2CAJaCRbRIYdniuY+zZ3xaBTxdikeDzgHGwpxaNvZrAXyOCSQVphWk34PIy+6V+e8
yQ6Czs4TSQEgbDKY3pPTbVIZegZFDOnKCkWixI95mumXERhRWDVOdRCtd5aCVcugRiIZYWFtLldz
SBCbKBN43alSIZ23NgHOI96prtajVtDuUlLYTnqVAc/avKekS9KunTwzLK20CpUJCdx40qc7DR7h
wWHcidp4gtkqrhcSELCFYzNIa/tkNc0QF2x4tnmE+GMSWy/qmuZftFZT72jZrQdvbWcywTbyFZgw
qiFBbSnzqkbRhDu1gY4tRXAzIW031+4pEo75MIq8RQdzND9Msf4j84z0Y24AI8QLJg3n1fPuktzS
Hla0RE62MPswdnMR1l2r+j1iRk9ONH2+HfV29uhnk4x8Gfc4hM6uPxsqkogicGXWUJguwY7YEAYm
SLRLW0TJ5fZiOzGPupPxM3sjcdLybPwSg5jReS7yT2aIK7rxSOph3SmLMqJziAHKohTTb6P+SbOA
91DtIs0JwvJ6vUnUE58wiNxoBbbZarCcC7dID55q50T/ZCth6CxlKbYfj5ONWVOLlFXsxfxge2I5
x2LtkfsnnN/eQPmDN0GOQhaCOsMjIOBbmCqO5KI0Moeu4NJqr5HXxYgSpEep9g7YH385ojhyLAyz
GWlf71tTOLOFZKseYlasPCieG33o8rhmKoWOSe6nplKd3aae73Efm/8uqnYJy9mc71v0IV4Z0ViP
ns041EqbakV0Rwj0KbQc75U08QcnWbsAUKT9zhLJEv7uBjEcpp0pe758fM4mkPVGU/V27ephbtFk
F3X0w3Xb+N8sIqVcEANFF3U7Q9OatRgQUdZD/LxHIHJV982Om/KP24/y9mPBJpkyD20pmkTM3a9f
glnEeYYYAa1lFPZ85jBJsPY9ZQIwClSi0yPnv50S53pB/XpBZYLknc22g9iF0j8soq3oXSbF31OV
pw/JUwLXTxvGgPLMQeploBJL5yREFmr6WuB0BRvc8T50XdWcnZQeJzVkedfVCOzd3pe3nxs/k7Ga
bB8zUNkO/Ix0bQDtOU64pHkTNAOJYD2pgw8WwDh40TuUSNZCO4AmLvGKq+R6S/At8sBwYb+dxkgh
Qj1rT1pVaYHSZHMYlTWdcuS779W66k4oNS2nMTeVwC6b8iDGvP3w+SGYG8hOLgXdltpnelRoMD6c
EEey8TJFaMsbi3fUPNppWrMMTALGARBm3mCU4nIVXcT4mqlDDN0fstIljpLBb9yG6sqqUX9ZkGwU
uJA91qChUYjUtIP3u/eo0oRSzhvB0W1xWVWWUPYw8w+T2DHxXE2qwFAH87cjKYm+BBkDX6C02I4Y
1drVKmnIFKb95JyiZVouWemU59tnVaZo1/GaVSDxIiEkBT+250cd2hkWjS4pbQ4gQFebL9rq/D0l
DkW3rsF4mvLiQScHOEh99j4SKXMuW7xSu0f+sF9uWiRl+0g0Jpu41s5j31nRuYsEVuFaebTUXpwi
OpF6AzFFnMS4XgpPBUOpF97XNMzlacyYaGlamuGq3HOpW+bvFzI/SzRGRCBoJQHnej0NpetOmScn
tPWluteHVPhiTNyD1GH3qYjv8quXAXjzVKO2SOD+TGehdNyAqUlNGZ6Wl7SYPhlzI97dPig/KWJv
ToocxNGqIX3cfuApfb8EfCBfHqCmc1U2cxB5gw4GeYlCPTbi+9UYGSHRiQC8ms4POt6QkD5qcSlm
9HhJFPuTpvbmvZoZqEYUozj1SvoXTET9mUmeBuTXqi5ar9UPfT5+XQX0Ck8DmzBGxfBalo5xhvQQ
+2iBxCcNKfZTr4FDibOoBOm/Jne3H3hvf+mikZxJqo+6nUsbzWDUy0pHRWmFHgqRRyFtB9aDE8D4
0dCOMKXyhW03mLAmvTWZAyD1f31scgaAapS4drj0VYnO/uAFDvt4SvDUCOLYqP0OeswFzV37MpF/
hTBPMAaY2uQ1NSf30gyj4SvxuoTWiqGOGMwpWFSYJGNXaD5a+uPzgOnPU8z9yNzE7R68yJ0vrj1O
p2GVYM8pXu6d1WsDIGBq5XuoCV/qNsIfGWcPo0O11q5cn1Vcu5qx3cqsO30xssdqRlvgP7XW9nHa
tk6YFxAoa2XtHkTGvbcyZPxy++Xsha1f92pz+GutSThjDIg6T2/8ti+Mz1Zvaa9NlBlBgyL9HfJy
VuABmgpur7wT/MFzISTnUfLSRJDH5pe4NceVZ3ZOSlgereZpmNFW10TXXW6vshMdQcdxpaNnKmPk
JrUCJTvnNuzmcBQ9to/Cqi+pUT3N1twdhJG35RV2XL+stDl1RWEgdS5iwkgcW4GhlxOWGIC0lRXI
kaNgmduqSvtvNhHuBDmwTFK3ziYKfI6+6TJuHauc70qvVpgZZEd45r1NpBvPeEwOgKxtozBpkrg2
axqFeTugUKMqJXppk/7QK9YRZm53KaKFBNCA5d0aHSdKm8aWJhySzbw5NZ7+EbZvdukqUAq3T8bO
+IOS55el5AH95QBWhRjA7Np2qNiW8+w5SR12UZU/mXCwwtmL6m9KJf7J3Ln37bFJHlKXXG8oW8dv
hNo+DqX9QwD4P8iJ/o+fxfwDnbgd6k4/ll7aFwXfhVGq6p2jYZp5WtxK189ppdq+C/cLWYp0Wl7r
YjVbP7Ka7tGdzLo7NThgXOylAnqGzlHzZ96r81HzdKdkpPsuh5zAg/GS2ooGIXDFyx95RWZiIz2R
hHU1P66e803z1tdEAVWlahQwJsy3JHtnDPNl1JPnSSKehzx9t9TKva2VnyurDxZDfekcJZhWBGhv
v9634YVsj8YdFw9sGMTBrt9ux/ix1ytrDRHUj+5ReRsCFR3Ag0P09m6Tq1ChS59hikQ5yvrlDLmR
ag2Ika2h1SUN1YB4jvLoRRs7O3BUqJ6/+0zcRrSsASHBa3nTwamHKLUgKunhoBtNCJlQQGLtlE+3
V/mZdm/uT1l+wHAnI6LzsHkomkTO2gna466iRCADhml59Kx4PPdpj/IXflRhoXf1Jcb5xK/Xarpg
b9ecyIvFeZmN6axgGXDOiyW7KEKYL96QrU/2ZIN953o9Z/aqffkPdAwNFLyFXXuN6bVaOtMZXIvp
w5g6QjbuQOM4snT70QeTCOKtDN+yNkvs5KYdSo29H0vdVT76OuMpU0203aO5DxRj1O8UvVjfJV4J
6NJLaX4UhXVhsH/Iu397Nvk5NKkksx2m19aHA//deckyzw4TiW3p2gIVIz0276zILPxMrAj+ukoa
FFKfUBX23+1YjhDPRe6T2Y/+1KpD2EJjPThe8r2+ee80U4CSU3dyYV4fZk8B1SNIFsIuiZ5IicqP
dh43H/sRMeNaVf+2U6e+FFB+Q2NFofL2qdvbE6o0xnvodMHU2VzU+jTmmZ1FdkipuJy0dF4xK0qP
/KHffq/w1VACpV9ENooq4/UjDlo0dTS/GbRVuPNa0TA9lYv4ZMLTOGe99/tIJpbDJQ48pkN9toUo
SKrGkLaOHQ5J5Jyj2UhPjY6S9u2t2xnksQyeFSa9aCrPrehX0SWGpkwMmMo8H3xklERAy/3Lqjfe
aeHP36YFyY22tR6MuEJ32n12FeuUDPPn2z/k7e5iMY/MJFJIMNQQdr3e3VbvNDsWkx7Oi/hKsaoH
lgIBOvaECySt7A/O69tcgeXgjPE+afujsHa9XGONOCPbpR6aq6IMPg2kwR9FkTzqdmX+9iDoeq3t
8eRORfUxpxEYqfOTbY9/OTpymv9i/zAcQq2arw/ztusHElWUW60NMnNZ4Ki6g6eejaWuzk7bU5M6
y1FnZG8DLcjXchMB7psypf3l9sKSd5GAYS2cnbr3K/TqXkkjy3NnafP59qPtLUUDT6VBQk+b6cP1
UqVaoCiBthfwhFI9DykQMrV3sV5zovxgqb1TaMvHIohAldyOP9H1hUCOKwSlpmm+GlVdPyDzW59j
YICPUV02B8dQnurrsMldTFMEhookZ24xfoTrJU/SikdbVVqCE229c4r1KxVfX5wjtSlOCqzE0yy8
oy/gbdBkaZ0ZAUxc8o+tDyWA81TvYqGFGN23dxUOJn6Jwc3Bhu6vwveMzBHqe9u2z9orS6O5qYab
r2YG/UCHCe2DI3+zvRPCDJRSENkhyG2bE1IPbY18Ka9NugLA8lpWrDtrTGTMpj14oL0TAiiHm5fC
CcTK5mNGSluDWdZooZp1ws/i2T61yaCfYip/v4dEfFAa7uQfwIM1bNWQ8bKQnJLP/suHJlF666Qg
cy20Pn2nuAgGmWps+TmeDOeCA5T4BnriJ9uL9IvaqOu9qTdN0JZOF0RTXR6c2LfPz8+h9kFGRoq6
bUcnUUeZylBbDekk2eelcgdQfDmmbtBGz9Ctvv/ut3+93OZaKNVKGwlB+B52LhQotUnDifsyhGX8
x+2V3p5U8n0+fKkYQ162DWgdSgpFUbKS1Pu485poOgutbA6sZ96eVEaJ3Dz0W6kgYaZdv023K5HY
rbwVsbmuvCclj8MS+Oc9rbejEfNPhPx1cAGJhn0B+rHAghhBXa/llU0RU22q4TB0kRFM6hx9W0vd
Mk7NhPKPPypdlJ8mEa1kZbiqP2YATeswbqtkeOCvTPG56vREuVOivB4RJlTa98vsGl9HMzOaYK2c
9ZTg2ffSJNNQYqCyggXu7b5FpbZM3e6Drgw/rGysP+EVlml+VA/rl2yN2snv2wFKZDIqOhOKbBLi
NXEn6oBCyxoN/V+FbclboK+zU31SxaTBdzMm85vVDcTgWc5bTr/7+m3qeaAo9A0kc30TQnB1YmZq
j2o4d0V/186pSo2aJF9vr7Ijm0XMlf1MJhY0RbbqBwnJKVQ0NOSjWWHum07JS1muLQJ6qCJkT1a9
KBk8h9LKTliZNVBM3bF/52WDQc81MpanVLGmx3yI+td+zSOYgeCsjgpTGcOuDw7nhpaXHKxg97QF
X6yQnkRbaz0d5RltebtOAuYfLprDk7vOp7kyldW3FN1V75pRYNcZRR6Q3k7Y1kQfZDL7kwcu9JGW
SPTd6tq0kOZYvbiv7cgoLo7XkyNkfWOAbUi7s9U5yIQaTZ1+Z1A8endxarFAgojs6ncGzpFQslyI
mRXYq9KnmCk1HwhC3QRmV0UXo6cLCPNZ11+g+axPqdM5H1RzxoFMbfqyO0UOjmE+amVJGaA2OZw1
HbGSQIssb/azSh1hd41697RktQgy+KowhYu8/N5ZJeaunapoX1MSlOe0wnHlshQL3RsU5vWzi/Z7
BWQEpHoQZegR+13SmvNJuNYwPhle0VFxGQl6KQnjSDrBtOVvH6i3CQRIHBIwUAsgmswttHFS81Sf
y3wJjdkuHyWn9WRMSfHS9gqAlsJLIIN35audz0fCs2/jJSuDz6CDSOHwhmmBWypjYI/RfGup40UH
lnoy3HI8OIs7q1A1GrircPM5qFZcxzCSTFOZMpok/ZBNSMmuWB+Ys/3bAFFMK+S3L9mXJH6bqKxZ
jYMwX7+GcdWnjzYYsSC1C/dfPMuvq2xSh7yBKm607Qq5qBlORbNUoWfA57p9It7eMDwLoA9yBTYM
BYnrHZvcfFJQvmLH8rLxqzY1fDMv1yAmwh0Ujz8tBzeBAiAdWEFipkHdtik6GtEaY7Po4DrMgeZC
MhfiS0tV1T4IRV+JCIponrpZjctHJW9hTSfGhM9MrC6V4meG4trnfjX773WdjE+eaybRnRktzSeP
vncStLUC962GFIiWV+MpvteuA6Z9Vam/9BGc2dPYaNlRF3nni+K0yU6CNF4A73a9f3mOQdRCdzRc
3Nx9WKY+ZozTSWKtqpdB6XbKWSkWOvJJ4vz2HSRRdSwMxookZkvEEuWU4YiT8epiUz2JDHo8LWT1
36wiEYMS7OZSKl4/YAyu10kXdwkphOizWsV0UozoqLx4mydKYgD12v8iU65XadW2gMRoQgFYjOTz
ao39HThFcVchABQUHsJzt4/9DseSDh+DGtnFAC+4TUyn1RbtwCw2LEA+P4peH6tAS9cvsREhvM3H
7c812bC3aNZn2FLeO1zk6zsHrKRvuGP5oS3X7l6t4hErMLwblFFF/i2twDRNenMx24YMvM7+Mns1
+QR9qDwIQW/3S0YfoikdEGAL20my3dXOoDbmHLamNoVTW+ZPyZLaHyNr1jH2HeyDxHoHtCInW3AO
EaZE+cHcxAmSmzFC2WVG88kDwZ2l8UOadNHDrKuf7NnIQkRKIJCgeXih5igCrTKH57Q2Pt1+b3u/
g4GNTLrlpJ6u5vVBaZYos9W5nwCslvWfwLYE5CCmf++qOm7/URSaMoAEpqI8G820vC81p3Xwg3O+
l+ZUHElVvA2e1HZS6400UHIhNynzLFKLo/FTzZuZotE6w5OF0NypWIT+27cBcCFaGtzaElFube4c
J0swjRIsNY5T/G1clOHUAd85qDf2tpfuNf0gcgPJLd9sLz5Ynj3aYgppcP+BqE4UiJFp7bIiGDOL
p7W3HmZnMgNFH++tPvsv7YYjINxOCUupSFFFWUVuDSj6+hXri+WMYkk41jkaShYnCY9FPX4VptH4
9PYqhgCeEc7lUAT9tHQPUYaXQ5XGfVCko3kQKeTBvr60+DV0rJjuMH2hrL7+NXlN62NUrDEsUtv4
UHf1epqGKj5gE+6cJDTeUVOTM0+69ZtrRGtc6BEdqyiN3iDEH3cf+9UeMl9VjO7gid5MXSRlUTbb
pCQppeu2lzNNUMLJpxvobEWD16hXpF9EbSz/2HqakDHH7Vr5NhLKAylrPaCWj/+MXhSDeYb7nFHL
NVVuAtyL18IfYmP63JajpjzgJpi1KCWIkgwWJsv7ylWrDw4KP3+JscLeqcQQNxtVjgzOX/ZRsbS9
iuVj0YMjPMlxB+Dc6zel1qViohuGiQ1gszNVp/t1Rpr5x1Aa2PD1ifteRJb45ip5fG9Wk/Ns1krt
I+PM8ChF5ro2x/axLRx98bNc9XgozbkAvwUhncApvx3ItsdK/ljaoHRogBtJwMD1j23rWrGjeWjC
ySydIFlXh6xlWg+yu+01wSqcJURMaFojH7Ud2kdOKwUCsiYENAZLdKDGEUld+VG6fCsBktx+pjdg
T7kc/V2IZWDwJQru+qFIxtw+kagm5It/WLHdh2tDaqJpSv1gtLO4uKvVgalsjPfmnJgXVcXU1Csy
5dJZzX+zduI21ePu7FXwPLq5cB6LWb33BmU5inM7268zVZaYXnS8mf9f/1IBwC4ZyUbDKrGTF2dp
0idDJN57vbfbe02pGA71RtRiRNFWH6BjLh8yp5JN/wWISmZmtR6sXWW8Xz3zSBV976cRgOmXUV3Q
htkEnHLBDt2qiyaccWmHxWckYV7FR7YOOx8L6Q+rwCugv7RtYDiNiiNMVONDvbTiBXX27hmbqTEY
0tJ6rqPSfkaGNj8n6Ooe1KBv8KCcEpwEcFECbw4YfMu8igod8T2sTkJhFZ8Lu/L82FDRYWlzdfg4
4xD2EnXwX80u+lrnNuLM+TwdvP9tuEVHkp696tJIh1JEh+X69ePhbOmTY4zhuOJCnrZ299C0tK5Q
0jhSF99dSg6qpGKRBF5fL4UEqpL2LjJra+7+3eWLcb9U6Re7qI94EG/2VT6UTTFAcUVFgDTs9UpI
hVdF7RRj2ET4kKoJrjxOnhsf7aWNz02OUsuMat4pmkT7R66W69k0fptLwG+gKJaZmUcqb2yvFjtm
t7XRG8LVBXRhpEXPZdEfBc+dPZWlt2vSfVXxSd7saWatHrzJaIDpWubgKLsooEIaHguK/9PtmLa3
FJwsnJ6BI4Hv2Gxq0oHGcyp7AHoiiGRmLB6qamke5ulIC2/7RcqtAxLKd0GzHDOEzZlcLWOekph5
e+KoZRArjFkG18ovLa7ZvrEa3QfMe/sQkNCRSeYb3zC5NHpSdJq5KhibbR4Svzajnep2CON0GfAM
MzTfqgc49V7c+lqyljRqk7L52CWy+FbXO3sAeDZobf24JF59iXSKWz43KzSMIsfe0Fz/aKIyOyh6
9t4FZS6NVwTyGe7J///rbIMRRpSAJw3VCUSCjUL9XRvX4xmssHXw2rdBGMSExFiTSxAiGONvql5S
+WXAW74Jvb5Wg8UkIRqm6OjC/Kn88WtyyTIWfTH6phLuBi/3+oloeIKPiKs6NMwB0W+wqsu3CGD5
Cm870x6YrzdlkOeWF38tF73VfHrZWYqmpjFFyODaxilp8qVAJc/Iz6pI9LtpirXet5oBJkk9QmH3
i0qMENXosc/AQ3Fd8ZXCKRW4t136pbciqqIMof93VUajmfZ6b4G1ytq0C4Rdun/xb6h/W+bQf6pN
I45P2diNJWNVOHA+p+l/qDuT5jyRdN9/lY7aU5d5iDjdC+DVPA+W7A0hyzIk85RA8unvD1X3udZr
hXRqcRZ30xFulQQkyZPP8B8INIOmf5HOOJJW5E4G2NRetHxnVr1THQSJg3iHXxvy2pkMrHVNfZmM
UDNEc9ppa38w1JUTdbyFs0oOGAYyK0jzSECra8OKz+FytCdMPT7+qPfTIpYdwdTt7N+Ynb+H/yC3
Zzt32oOymZZYt4r2cA5CfJhaQ3ifXGuLRXuvmPSL9j3FOkAqd+8VoxGigGZX7QEQ1z6uAjOJkfEt
gNYwom49LYnR/PzsdH/V/3p7VShqLt6rW4eIvG8viZAtFE+g3YInHDTgocIui7hy+814fFqDS6cr
A8lQcM7B+ib8GIXDXn92vAwv6VXBSxGuSr4hwrPOO+UKddHJonEO7WYcsgPbROE26RO3YDBVru1u
QTNfHbtBL24URN0p1DJY3DvRjYkZ1ng77JIgQyvNoj5fIi23FnyEKP7MmDEtHHuvGlNY0WSM8sCb
U1EgFGHoqM+z/4sQc7Bl3c2+sNRxXyzqWberidmS2xzbm62l0rHC4jK2vNP4qHGSX6eg4VxwYJl8
vHNe56dvFjYgMeMrQYCPI5YM8u0XW3ejXmntUNDv4HXmWs7ctJJyvRJrW1SQSpoiNPXeqvmGimw8
GsfWGumYjdq3tUSW6lhfp+bFkqsA30arNJRVhU6TynLPC5NukjcS6PClbkzdLhjWYdzZRuIahyhe
sU7VZBUzbO7NvmGuVVNdffx4v9XehCE2y2YFYwEA5AW8fbwsk9ZYyF4cjPhhQ06abLnGtqV1V4kK
NA+vSBG0UaFlnBMlrLk+npY2KKN2gTy2a3zboFOdNH+ljP/njYf78K//4t/PTasA3mbj3j//dS6e
+2Zofo7/tf3af/9nb3/pX5fTSz/K/uUf50/t8I8DWf94GkVT7//Omz/Blf59J/HT+PTmH7saoKG6
li+9unmhJh1fL5e+NNt/+T/94T9eXv/KnWpf/vnHcyMRYuKvpdzWH//+0fGPf/5BP+uXd7X9/X//
8OKp4vdumuqpFnTt/vpj//0bL0/DyC8Hf5JxbW+NQOMw/+e9zS+vP9H/3Cjs22iXUnND2/3xjxot
2+yff9g+P6KDyMwOeAL4eEITHNnXH1l/bqRtOn7UBoCEAuOP/zz51V9fw1+vh5X497//QbflCnua
cfjnHwxf3gRBqLncA3C/zSDAIwPcn5hgI1OMK76lUZuka3fqrUJuBut0nY9cTXPXq8noC0UcGNa0
umnFpmBZLijHwVXJ52QekaJsCuNHVhRddTyWCUBtxAZQMEYLqqp2QYohUzyneZbEZa9rNltxcIIn
0GECRZsyNbpLb7Uy40zpy6odjXTOy5zeRZ9md0WZSO28ob0RpCgll01z5hRY60S18IyjCbMS4jPW
6IZ3bM7ZcKN3DY4dWItcW1LgnItakf3AkmttvFToWxyodMa3Ohk6P5aph8ZY2NVGU313IF3KOhwt
HEHOEo/oi5UX8uD6va7wC7jofF21h4zhaqASQg0m1iJJNke+Nzi4W+lZ/dXO6FcfmOU0LUc1ugxB
OOYBjs7KHVtS7e3rjdel69cwxxQUhB6u9gV2LT4j8sqdU+0gTb0G8eJhmNPzcgyC88paqtu2IGaC
9BzmM+bnjRkWYiJ48gji2ziu443C4BPmihgWiIpTbSEFlbv+rpqRxzyA2i2y2Cp99Dp0BCcxoAYw
PZXnNgLGjy1WxqjxgU4UuzLtBcmlpKsVplLaL0KN6kuR+XGagNGNSTtsLpu61+XSN2erW0HX60c3
TaJOGOmPurKLHISBdlOVOujN0h6Gp6RMSngjaRVhi2CfZaO9PihCqwewBSRW2p7Q7WTmO0xdfzrr
wjZjYa7J/Vgn+XHb+uU5lAd57VXmcsBM/w7xQB0Zz7z6nsIhjwOBK/FUWeWz7tRGGnZVzSFWFHlw
6UGsX0KIfhtPypDOqZ4v+bdy6Nk9zDuTJWI01PJY8+L/tOpWdtEEV+9OUnUXYS0c5lNJrbPcqK7g
TNSUzW01NZm+64OpPSRhx+65K6ya1WLnnuNvQ/aUrhkDavwRScFaR5caNiOmU4aOWcwiSodU7dau
zcxQt0cNv0CjGJEekRYhG+nkm2VswDCii9Y8yLFDMbMQxXpvUxZiTo9CMUqC9lSQa3rYxDRCM3Wk
43y5Ivg39Xd1J8QP3xSUd4WVTw+g37Mu5pRTd3JwvTLMyAtwL+q6UTtSYnQqoMR9+iMIsuy+5+Gz
2EwWTNCTZbO/XGbV/uxAlvm4O9IyrLUAn+y0HbTrDliDt8sXNCtCf3BLnYWeyq/zNCEVHuQNr8IE
J3ZajTnd9xr3oB9JY47qbMwKWFaBsNxrBn7pPf1Cu48mML+HGgnqkzOVQRD3w+B/EQz8ISMpkd3o
WB5MOx0W7iWgJXo/U9/X3ytkMnrgFvwMxIK3sOLeNJ/BIrXuRJk3N7305Bja3oAhdB0k2JxM9vCg
kTuMZ14n1dGELJ7GlCgJzkVVOk1UDhB9Y73CrRtz3mLimK1c/dLXWnQ48rEoptBUcytPTAY8EHqk
NvxoZ21+QdZ+LY/rkQnMldN2VRGupF0UAiPx7fuaOGYfDY5Zf0u5BzjyrrTWM23FJihalNYbUUZ1
9uyn1TY3MtqWjqzQvPtxmSoPL6zak2E+NX216yajuDdcTSXxWMnqYQmsyYiA5fiIwKv6yp9LcvIS
W+90t9m/NgcVsOM60oxO4+KJjRJ6ULZ3Hgg3OBrgFEvQrGb2EyunugOv3zaPbpqOw8kIXqWC/bUk
Z3XaoH0GShRQOsiPAWEwlegw1d0C46JhsDo/YsakktB1F//eMrWAzlEJ2eMA74/qIrMKhOQzZzKP
kiU37TA1lvyqaz1LEXzK5DoptaqPbKvurrqxSx9dc2yyiKZ/kEKgXacF6p2dJMdgnE0VOby2MZ6s
QIldZ0JIje0uKZ8qfba8qJ+Je3G3sWKiNvPzkqx1TqBl6K2zxFbaDddQD7Bkn5LG7ZE5cziqbDgA
Xmi0pXbS2k27RHzW67OHDNF9Y8rxZa389RxlPSzehiAtvg35ZIvQaNwmiVhw7t2dN/fwHhL/7RAY
PlNl024xzAuMyQupYtTtLAsnx7tYK0AbKg8P6FzHpj7S+gluP971SQVty6/yuIB98IW3hu6YkzbJ
D3/KiUalsyIN2VsE28jjLu8Zs0FAEr5CgnFZVRWC7MmzQzJg/SZd6SHv/Mrq66jNbXmsZs9sYii0
0w0dmhmx7ARD+RA38fSh1GV66al+JllU5oah8Yfej/SlWS/tYQa16lvpzKFrzOuPMk3nE6YJ9Ocl
0nFLZCxqlJFaq/GafMFsI85c77GrF+ur4YKTiJwRDBHEeR9lfZ+u7IMslXGj6fVClBgE29WbWu9o
NmqZhS0Tgm5T108hRmhuiXVNQGaLC5ylP8FHotAe7M1uxq8r92qjyOOQLjsbzE/KoARDdVtdaQW3
g/6Hj31ak5rDF2ln5vXK/6EdcKrpIlSWMO45uprixJmkybnXT+tOZMLSdkFfJG1YV4PUQxpMLWpX
aa+yGKyG5D+EIPe4+hOi3q1raxdBFTBqmSufXVN17axiD2z9zyktUcRA433V6BDJMQFmNchn/kZS
7jY2/NcUDNRVi8eKtSvndlMuzlbjpFoKOEQ+PDsM3XxH3IKgyBK2PG9kZ5NE9LG51sNpkigXL8Qh
aBlRKIJmKKnKvq/Okl90C23c0G46e+S84C3GbV6P10ZtN+qkKozpMC8Hv4so0zo7bHzlciAnZt6E
fm4y18vSBM1KK1kEmGVomaVUMgB1tY7QUUZto8lSrDw4jVwnTqjBum+KwFgPLaQnnbAetVUeQG/t
YRuoIbN39gpPjaE9V4qKLMcrGThBvR41NT3RyOWjAdmVzc6du7n24OPA+uMEnwVXm2LOtPPgT2Am
arqA2GjQmXK3OTmrEORWI8NknczvUltqgxwj8Z9QLkm/jYs0upOCDofHOV+OFV2bQbspjaYv4szP
3DTMRyXkgVHkth+aVHfXGbzD9GTtKs07RhTWnc761d8+JYXRXsuRkJ8hO2cvmNPgRBA1fo9r36Am
42YGGnGDclTxbfYqZFDNZsgPHdT38gNQleUQibZht5aeU5Bw6PVQM7L0M9LcDZTinJOx+jbITViq
Z6uYanVp4UG47rS8NL3v3oLwxnagIHV5uwbkR00oFrqvZ2k6TNkXEua8PEz0pJ7PTLVawQlUiKa5
Gfp2mA+E1GfjuJv9ZDjIcsNInh3RF9mBs0jfv7NUHXRnjpUo+8ZSiWVGI1LN5ifdwbctO2oMqvHt
xTjUQAYaWtvPf+kOJrmpubjspHHFj89tJOfioPGq51+qrndqmb0u++tlECYAI7sB6Ljc3uAuADs+
aGNXxC2eBzVZRrncGt5I7CTlzK0Qh5b2zG2bPIdzSIqo93MHpFD0d6838r9RE7cv9e3Yv7yMFMX/
H1TCTHF/eSe/VcJR31DTv6mEX3/jr0rYCP6EF8RcC6F/OjVgZ/9TCRvWnxtYA6LhNiCh+weg7j+V
sPunQzOQGSl2byQsGyPgP5Ww+Sf+x1uNjBUWDXoq679RCe/tURDjeHvyh+jvU1L8JokmHbuTshZZ
hN3oFDWuVsd+DeT6l/V4Z4++to3/X5OKOprLUGBBtKEJCOx+r+cIL8qaGtxhN8MReeOag/6FkkbT
EVnq+ptuGcVN1rrNOQY3FHX1WGM9w1heY97pkykCnKc2jxQq5nqIZoULGsAstVOH+f0d5pJldVo4
7kISDkD+IpgnkKxOXdKTauSSNzvLnPw5RMlP+1olhnE7lyL/MhWASg/JELo8zqoxuBWN6+mhnTo6
MmZ1frqpOWlAdAv/0pdWID8ZO77t+b6uyYbQQ39mGz8CZHobHlRS1E7ZGHm0Jit0h+DCW/1bPApT
5xOo1NZa3Vv8NxfaW/yVHoUxY5kadal8gFN1gUh0iKhuGMwWUGLSk2U5Gfvyk+d722dmO22Nn63D
THObOOjvde5SIdCSqDGpGVRVR1MTzLs0L5udTDyUWqeqDU1n/Ky5vYcX+uuqYIVguOD8uCkavV3V
TndtPEiXJFwR3o6aYBK7ovQg7avKvOqKaqjJbmgTz4UJ+r8bm0PsulvsZo3PtFX2+AvcCkQsk6+e
ThYSLsDR397KiAdO6ZYLp6UjqUgnmTnnnBXYCgu0VawQSvtUh2qwgwuf9HKJ7aGszjsUMcRRSkVY
Heij1M/ANpBHMftXDygxJjdUaPJak02gTtreYBo9FaTLoY3GnDq0cwnaoevdsYtGLHhqpkTokWd9
43xZIPrOIVoN7hganed834KMfqBXDEjBigFV2fUIKGB7Oxl1hORfNdCtAO/aNM4QkK6W+rILcJ/+
luk6CgUfx4htF/6yS19Xa+vHWbT9GPjtm1QC9kzXhtl0WLVgfFAH6b6oRFPf24Xa5+NL7Y0X/3oz
yEyBa2J4hwwUgffXk7ka28FNc4EtnGuQ/Qcj2qT+IMczNH7EVT7qY0SvQYsGz9QvtEJrd1XZ9ddO
3iAyPjV1GaFSDbTOypoTpff5rrFyOgdYBf+9wdBfd8o8ji7RpgIEcObtnfpeAdSjQQBP1dp8WOVB
MUXDqom4afX2prTbudl9sjhvx76vlwTRh14/MMKNL269vaTMICaMiqKr4/u6cUrPf0lMDCS+qbZP
6xBwDFyJTs+Q5FGAGchHi8TfCagtT1ZvFfdjaTlpBC5VHXdIUFIlQM11UEuopvtMs1dmCzKAnvLx
be8dZNv2YaLFFAS0vUXc2ZsYr2oa88TmlfJ13HTW4Bah5ZByhh9f5reg5vDHN1kFSOzQFV7Dzy85
nZqawi1Xn/Bi2+pylMu4C5R5y+RwvCrhI4Ztu4yfxO/fMjyejQ8DdTzKOoRc9p0vndSzNBNWV6jr
ynAZj6mVRDvoaN3gsNp+tdEYWsN52DzpPHspp8NBARiOetfK7z5+/neW2aFhDiYAPTEUJvb2o62m
lYQC9PuK3m3ojhacAyGTz/bgu5fBTgQGD5w29tnbPVg56DP5GEaHxTrpx6VbNLuimNEGzCza1KFI
bfvbNC/lcWK2dk6Vs1SEwSp7bptWXDSlX9BLx3smTL3M/ExjiWvvBSpOM2iamxzY5tH39t5UIwsr
Y3yGFEo2xo7UtWPSm/TvX2WTpsbqFBv37TR7exWww1rTBb0WprkxXnnNjHF5a1oPH7/Od771ze2a
r0bnmwFg8PYqnj+6xrqwzoaVVYjBAHPqsG88SjprvViQQDgCBwCyrPKS44+vvL3BvVUk59wwymCV
f0d4mBClnJy+b2gz6/c5C7NChOw37TrH1TXWxgWnQ9fVHj3FIC+c2zS//vgOXtEZ+7cAgx7wGqMl
Jpt7m2xIOwT38FEIq1lYkdBwdOlzGzn7ws1v4LOVG4s5PRykNR2j992f4h8vjwrDXeIVZf4To5zV
uZOqhJN2oCfw8e3tpYdbQOML438txu1Mdve2mcSegMTcTyPN643LwnXldTo0GKKVwTqd+aXRfmaa
995m4DDcAhu5229nzVIvyO5YRkpDgR55h9/cqT1rzfcaEYMIEvgQCxgT52rw1ePHz/pOVAXET7oB
FQui/D5QLEilXjmNtZmldORivcWGbOeJ+bvdi1cp0F07dJ9ZTbxzVTYgyAvwWkTVfW43vIR+KhfJ
QadjYaXPXUorv+qMXW/N8HQcQ0gRLRPGsR8/7Tbh3N/7zJ3BQiDJCABjH2TTL301S7dLI6FW5Ij7
vBmOBnDWxqGLqOZJWjeJs0tp3Wq7kVzspJW5NZ1YldR+MpzSNPpuNp7kOKDoP4WZ5OlRVaS+EaVF
ZWJY76R5G4tArd9FZa3mUSC7gUZcOsGC8Eq7K3fUYut8gISzf+enQBfCYSH9OTJs6ajjwaxQW1iq
FX9I5Oj75hSQ4OAcgBKsjhDRCFTcIclxb/oLAxxTM70LmjoyODQYdhB269yVoTd6E7wjezCwY1sK
lPXVIp1lJ6t5+ETV+9Vwdu87phLGtoKPGcnlfTU1K9BK6eh0HMGyjKdJOs87XLEnuqIwgQ9lWmPK
AGYoFlM5n2mO3ZwGatEvAkA3R6rommNfyfY4z6zgAjCFeTlZzAc++Zrfe+WQQ3AzYM7C3HsvnCsT
AH09ZSlwo9r9kRPTIqV10yeg/XeCKgNyjgsYRLD793NoO+gXxdsn+0JdNJ4qP6tiE2nuLvRp/8Z+
0qgz2sOWG/ujvwBq8v6est1r8rhpCzCfRzONw3Fbh1/yo3EusHpVrgZaXzMeDVMNEQrL6SeKJO8l
8BRU0E5gOhOw9hVzKOMqlMpK+gntJmjDgDg0dIl4KypCBwryahaqqg2OG1gUh0yhxIHfLeLKxN3k
uBWFWYSV6usv6MFPYa6veoRZnZ0CuCqNT2qN34MqX/or9AkCwJY6vV0QFcBwHQtO2Kr2OChqK9vV
rZ4/tM2cXqwqMI5Vmj8so+5+csDuIWe2VwGeGjbZ1iJCs3RfC6TW+yBoskEL67xzjkozdS5rUEjH
UMWdo2DV0tATk/uTlo8VVvRUT3I9ny/6BiCEg3f3Z+Yiv38B3A74WI6yLUd/vd1fdoZC+d7Uq465
gOYAO2tmYErK/AwOtYf4/+upMTUDNMqiA+zY+9BcsH51YsxauLiyiruFJnvXqwWBxQ6Vq8qo16uZ
sv8rg0ra7WA5cma7lYoHoTf2QalbNfgmjLuiHt07PRJNeW16K1LQm3+XkaXG948Pg+0Yfxu8UOV9
LULh2gCN26tb5kJUzTjSJJjn5rvNSdCGpQ65m0l8MX4ShH4/8GzafPpW1gEgBWn4di8yZm00Q7E2
a5L7l3LtSxHlpXXfKd29F2C10VxV7icP+O4+hBdKc3pzyfF+S7Mqmm/9orMPg+zesxO4HzgKWaEJ
5DsqVbFmEFIzQBzUVfivrXYdWoM/ZaDs0cASjtv+Laz9X1tk09WGPApmF+jc22WorWaRMyVVuDSD
fpB2YGRCrZ17mPBi+UzX6L0NadMBgr1PN4igvJdiW5lLhyBg0c1as27kvCgRWvnSkXIAoAmKo8bU
rCKG7xXMR6CGnDpCxyMvo6z0xz7C7mgpY4A14tBz12x5RGcTifrSzcb8MugQTEQ5vapEpBw3M44+
3pzvBC+AUjRjaJPgMbCvIIoIm+EVknv3JmO+nvI8P2KahSttOSG5g/HIuZnIPEod0/4MMPr7UUas
oOHx2jNn4fZaNMiJ9BvNkRaNbw16RHd6/QJIaswjXZuEdj1ioHfW56njvOjWvN4BQ8n7+OPHf6fw
5iY2ZynCJwPOVxTZrzHLKZKlhUjG5K4Wd3OXOzENXUzX5apNj23ZiSEsDJXfd/OwRLmDX9ZR0mb6
JxnOO2vBOH4zhQdpvlnQvd2wQrUo4aVpGmFMtn6V85ijU9eYxjn+OcN6OLcBfIpFdNMxkCVLIFPh
Ge39x2vxTvjmLW7darQEAWTufTRKwxMKydqUbrXdhWwHwPgq/awEeScagg1kuVFKII3Yj1AQl9Xo
N8SK2QvSNnQ6kAIklV4VwoD6TNL7nUcC/keiQh6Bitq+ZXHeTPB7SnKV3qKREYrREFSjAvDM3146
2pqsGfBTzuNg7/UVHl5TRrp9RXXSHWe1nHaFXorPhJbe2SWbMwc8SmgoBpXY212Cz+qkGJUT1gJX
hH27zl8yOQ3WsRCbdUNlIuHvFeYmi2eU8ZoaOXraWvrDnKUEWzSWT740aKBBCP1ZibRDfcQV2Pi6
Au2WqTFF1ChPL2///uLQ4ADcu7Htf6N90Ut0fGVNGq71vrETY4Caut7anwSy34vpDTZKg5D3Dbfs
N93WqqPPkXIVtIixoSJ6HgoU++5B0Xhn5KzDJ93IPaHY1zMGVScsDGGnezbssrcvg2G+NpD4aiE5
fx22S6c9mCZDAGsd5GHagwERVbKcMfwrorQspngsljVHT8cy4w36eCw3I2un8Ksjd/DTg87vAZBR
Dx83mnVmB6DEzvJx6D9JrN/7JDaiNftn40ztSxAzY1+M1ku0sKEwogTtkQpXutr9/XfOSJTzhPkQ
xiJbnvJLWM3GXpNOSR3brINz0q9OFnrofn9ylfdiiQP71uGc34TH9k6QNS1QNEemKERjB3Dd4oKT
aQMrj0EuGSL6+JHeuxi8RbitDDqB4m8L+8sjLaujV32ptLDNquxMzKI/bgaaR3aTBp8k9u+9Iz7x
jXpPa4jj6e2lBqvAI75ja62OP4Kn7YdjkB72J92xd3LFDaJt0HGmPcdI5u1Vigytn2khmkzCGyPS
+v4Ashdz4uFmGWpIN+IzceXfn4uJDJ8LDCTCsu7s7QpnEH1rSWq6lOI1LOylvXRGbflkh//+oqDO
QWpHIOW1QN2i6C8vyjAAn6qBc2ySYAB1zUuysFoNb4dJa3r48aZ474kCZpFEfeIAZc/ba8ncgMIJ
tyCiUtPjztc6rIKH9ZPY9k6GScsOxRCI5mx2c19DCfcahc5HnUbJNGjPfeku8CorMD1uNx/JHMje
kJf9DdrZ+cVcZd2pkyt5RH/ZZtjdpSHis11s9PK5mOvgdoEmAEx6zb8MOhDRT87Cd5YfChBjeOhO
20Rj76OEdQ8FM2BbDWNGB11rGKV44xwwgE3Mrx8v/+9bmM4ArHsbgT0K4P0YbDsJ/Q8wj9Gge9gz
18z3lOZWUQ3zezv6+vRW+PP4qcPQO6/9zXX3njEYE7k0DRtZS90E0Jb1lLfIVXMrK+jV3MdWSL+f
hsXB2UKN7mUwFU9QbsA3Ka1oDhJsqcIVuPXjx8vBOcd+e1trsiDbLIlqZLMt3NuPFQSqXgWrABWa
de31oNCOvdfbtSxP8FB28tu1nswyMtPU+OkPfI9RLxI3j9Fgzdtrp0WePep7Tb+o3bZ0DvJMdtQC
VurfCnAv9hEvvvTwCU7NL7nTg0VC7LlnPj2lrkZeHDi7oM0bFTX6apghaUmGC0Sb5Ojq+0VGAj0A
QjyZgnV1YuZXyHwghIEmn7MCXY3HpbAoBGZXfxmcxrmRATUUfs+zvKYhlQMbSfv6eWoMMZyO0mkF
mUxrFyHSwwumBKmv4PXNbO8zUNMVft/zNq4dm82tAAyIerDcvMzAQRoemPVkbYC36mZ7Sp+wUxFk
F7AxxVrMz1Cy+ZJ9oCU9vxg4ZyBZRhe2wajImbS5vAaXMr/0egmSZFjGTp05QpfDDtdRkOMK3Rq5
0+Umiac3g3pwSBZuko2IMS+e1R1amT2mBKXGbqNxAPobz/oUXM+455U7sJWNBXGAjN/wZ88BNEnh
HOooVVsxylLWV6+r7R8DHmpmvAC7PkmTqUF8z5mmwxpFihgMXeuF9AN7Uo/BK2B5DeP63FmyfXBH
NxQ5LnJYnEGUk8NC2WeSsYb9bA1BZFSWVx04NSJzoZn3ow2coIfzAcDOv5lRudPDfsna+RCcnz1F
msgy6zDrRXlTzfnyOADNeFxUdY0xSn7cC7eH3JdU/Us3mMZzMXXNQxJo69UKjr2IFMzPH/68LBbc
Bi/vLlpGCFVcm/qEQqM2NQitWJSJUWViBENxlI53xiRBIpbeYHypyz7l3K899o6Xt/hxojHcGuej
mIvTxJ0csD2q94FrGgKH9KJCncc1Eu1J711FOQBs9mFEaOo5b/sNvO6n2a1VV8oAQTr0a6QjFOhG
IBa9b6r2vT7Wgma9gqJwmODJWETz6K71Theieuy6UlhxkeT1hLx5OoLmpWRzw8lxk1sFj8UMyyk1
zmbXbYBJL/p4MSlRfofxMV+Utjd+L3rV5MceGovHqJaZ4VovLvvTMIZbgH2ZEXa9AE9N71UR0K3F
OFVN03s7x5VmGbYoAWcHLsQed5cFep7vXPAfTVQniQZMMJCIrNij0LN47trkyYaRlIVOMEoVpWvC
XIb9V4UZEgGHiwZcMwy81bl1kLmE4lN7PZ1Tby7T2F78vjzMZT79qIc8/9Z1gwH9p9VlHzVGTcuD
plb7pazyuonLDvoLaie68116hZZGbS16GbUIfK0Rduq2e7gUg1uF7RzU+EnC+axOhd6hFtKBu62O
tMkptu9QWQ9FP+B9WRnKOlXIZwFvgpH0s0Dm6s7AuN0LpenMMsJOez6xGO168WpmM1ZvcyVecBtG
hsTTteTRBfOPKjqofsBRSfBNb+rp0W78khCx0twO6WTNHiBjrYOQupmnRnogq0tYpA0aRJk53qFD
sj7KrSUhe9fAOs3GDzJSo1lmcQZx6YvezZAxJ0zUL1fDUdhiro751Zuy5EoQtWWUDULe0A5Yr4NN
1ZOdZ1MViQ5d4EMwCZzYCGni+N75NpxNgUdiF2ZGHVzWQ1M+j4ORTfGcQ5N1wMC7cSq0GRS4cL53
Uzlc6nPTAzi3J/373MnSY9vOhU4XvNPzaOCkivxeFD9l7+gPKtfNjFRsSK/Bb+F2pQHzcLFsmh2W
uPX1NWya1bVjkxnMzexj1A4wflryKBeDd7K0K8Btu7PleQkW3I0de+rm00STFXSTXJR3SPV0/iEd
LfvOMHHpDN2uyCG+dNl3SjYa5kli+08mLfsHhADGW9uclvVoUylpaRHQxgzBUI0PENGS1/BTbRYK
3UXvuTC+0kxHw8+3tOQn8tDqYQQfUdy61lo+ErwD/0y3KZXDsm2b59FNiuwIZksH8HBWpUIItrz3
S0wQDxI+0+XKTTeGkQLTZl4aU10PB5o565ChdKsCVm2lmYryhYlHCHykOrPGpD/r2Mtnc7rgfYPQ
6eoTamxR88nIWj/WqrysoyxxPV5uI80ner8oHlb5nJ4mfTFUJxJcOieR5rpxHgjjYix7zqoRBynj
yFRuQqiwkuKSATUu9eCHQIEFXWOPYUYfErRvTeiMpcDhRWqFcMOx06E5F5oy8WXCxiILF6ZFt1XX
JTcMPhOLhy5gU2f+aGzK61Z2j2Bqbx4mg3nYo2kVljzmSTrzrUHfYYBJSNusTXzRmszJNc2IG3af
Okr9VbsYXBhWUYrI0vcug1DNz8zu0mi5/Z0hs+zIQQIpC312DLj9xejGcM36dT7U86y7KWrDFweE
AUEG4eE1GFadNZWo3HvJc0qA/bJSuP+wNa/QjxpEOBkxurN5NbomLta2LRtzx7HUuZjrwSiI6qAE
RjeMyPJHlGurf1jNtv9oetvTaC4HR8iMwrvC4p65K0KkJf933UFaQxNBP+vbpdHiVteay1TZgYjE
4oz6oQl/JD2SxhQ8TqYvxXHe9cs5+g1+H9ZZ2QQXiL1WcWWOVRBXrwghVFnty2VuYJdWQQsiLwX1
1kQmMhZuWBSrxEUXkYYqTIMRmf3O1gRckYwG5y4d/FKeJcILfji9N3+lY2mXTK0S7zbw13wKyz4v
7dDquuqJPBAobTUHAzt6snWUjJzZelJLyVmZkedpUYqYEcRI8k0DdqZPqEVtzWzpcebmhTvI4FLL
x/GmTbLswl279DLLDE+d1AOfK55d+CpUkEVRHuzhqS5TbkPsnEAuRrnaZCNajOrD1inM/P+ydybL
dSPZlv2XGhdU6JspLnBb9q3ICYwSJfQ94A7g62tBocwnUlHii9krs7QcRdIoXOIC7sfP2XvtIFIl
m4SqpVjJmnaa1Q2lSX8dg6V7yls1Z5WCJG8G+Wg7F0UP59YzR8nkOlGDsWm971lvKy/QauczFWK4
hdqxNdKNxqYZ+WoVV1s9pUjaGsas7S24TUOY6Apqlk5P9a0zeUV7Y/fqlAUWYMX4hvcjwWxBLHC9
qS1WIj+PFfdJQrMvjk2WVcUJgL4QvpuOc3ZyyqRDmFKoRRf0GBjyQw56+HysSlIyG6cdLZxmtMx8
HTlBd26NbdSyvwG7CFur8ABWj2017HRlHt2do1dpc5zcLNfpA+IPwImm4pHyRGeichrnwfeUcbov
OiW7rVPdm8KO2QGgrF4xcSTHVXev1kZODQSWUqNQyUuWoQGHVjhZWT4Ho/DyRyRQpu5HXq0+WKUT
31n1VOpH/G7JsZ4cbQmsvCmBrHozpTWPylXn5EmHztTN9jCVZXbE7SPPK9pkjKQmZAM+Eg0YLHIR
6eCLySnGsIdFs2rOWg+JTLpgAc5dSjTDm3iuZ0txzvJJ1coQWnjpnBW1QUIcxdRIvZIoXrwm7Xo3
WulId1tTF78KMZAitkxFXGy6AufgXh8tlMtV7SbfhZNFfDaqk/OimtULK9KX9eKIFgJ8VvpXtsvp
gZfJwsmGKPy6NqRFb6QprxpiB6NDo0fdk9p41SVq7DwKsc61O/Kc8sZ39JJZZN9omO5iqvmwG2Mm
5vT++zPWkkFsrEadS7wxoxKHixppXdgMU7N37DrrA1NSBfjqbEH6LfrZ6bedTWJGUCNCs3jDxpwl
KY/BgGdEA40hPKtp09GFswHhjwXLvimT5QFhfHthoVU39sky4zXDQ5aX17lM8ibEsxiJINZEC3RQ
a0vichLDnPcWbpbW/9/x0uVGPCLfqS2qKZ+qkHjzQeC3ZbrS6x90OP9mrEdLg7SO1T6AjsV5167J
i8KbhS7ZA2arQXc8vI6JydluTlBGuVrEfXAtGs5S/dJ3Y3dMVEGUXzNF33BLJv+8q0NoGEY4Boyr
BvRdt2pGylV1ZRczwNTxAip5/83Jq2iTVmacfNDC+L2XzCmadEVUYwih6GO+7ergGqKcNgb+cI5i
mJ49QnH7rP9OVjKGRrXUX/58bv8bnZplY56AdruiNukqv72g0aJXaEzaSKbNSJiTXsVGqSze4LvF
9BolpbyzrYolUCvb+1xxm8t29sxwtHSBmXvJSooMr2n9QpmmXb44DLL//An/rtECpmlt5yI90d4L
cNBkqjUAWETKMZ9yEgkHUm/Kms0iXOVqaNBXjFX9UQj2+p2+62bQVUC4pcJto+n6rpPnxOyOvFFc
1ajHkzJp0vVz4ANBtuYT9A5mt9SFawKRYco/6Ln9fm0e/lWYiu0K9uv7Hqwee1HuVlwbC/J8rHOS
M3tR9k+9Xr1QBkdXU0lzoIf++kGf+fdbDYcLLQfzMQbYTAXfPgtTihu9lhaFjCLHI+ed8mioURsu
ND2xnM/FZwbf2Qfv+u9PPFpX1DaMYVGiYtZ8e1GM2h5JL2g1ISEZR2wrnAwWip/aSpMzflDs/vw8
/c0Tz8ICu5rRM6oIuizvLqim49Q2aB97HH3besiKMDZBKiwTNSZ7mh1pgTOZ7JQMY+lR5srIloJ2
M7nx1LYi925Uj9o0MtsDD5NsJF69j6Z6f3NT1mgBIFkQ5BHprp3OXxrJMhPYVfUppggBJiFzGuRq
fZZkxlZttdcPbsjamXv7rCO4NtcnHV0LsuC15fjrxRQVTFHloHcC+3FmTUzGNz2ucI60iYVJ10gc
CxOjZ8aP4zIpMT0k1ct91XUrN/zgs6zf9tvPwhdDj96jg4jh1Xv3WZDTWXa8qkj0aB7KY60vtrvp
ktS8LbVO3ihtqz1PkViKoGL3MYPZ0KmvMFa4r4qievUHi8+70Mh11OaueVo6jCCCtxBVvr03qQGn
4IdfQWSdHrYFDArcoC7pfLl7XSY1ve0yaXZk17p+1oLPKEYSBNsxEvsuywRpIEMWjk3/EdH79wdk
/VxMntA9YWd5r63udCAF88ADkhVlEUwLKga45ZigYlfZFwvZGH/+Yn5fk5CyMm7ALoKslZnq2/sw
QPxueR4ZmFdE5c5MqRhpD31OEbGeDOKZIjvL6TISxqDLDy6+/uPvHgrEPTgCeCLANL23KLDw1H3l
LWhp25pIZg5p5CR1H3lT/uaW8uTxKuCIwR75m5jOtrNFW9WFibmYdznS6atOXzSYbbDPMVvNH9lv
fh9XsLEwB+NFQZnM3vv2nua0JxTFYmcb2y6+hDrsBhUB6htzkH3w56/vby4FXxXg/BrHzeT13cou
Sr3TwJzE6H4gXC1Dn4UTAhl/aaPpo/V1/bfefVtYR0Fzsu4x3/ux/v6ynMQOJjMBsmUzTUl5sseq
eUzMsmgYKVbueSLiSfqRIvuz0lPUvVz077pI6wAdpbppBvrGo1PXR7NDR9mOyhLSqYm29mg2WDFy
Rx4LpK4ffOa/vT26AWKT/RZTxPr0//KRhTch94x5m+hZZd8YHImTVkttm6rLcvjzN/H7isJMmu+a
yN91aaGgfHctzHF54VbJhhm1Wl52Y967gSP74Rty8aJDt4VyV8+BTR+zyYwZJoGpFi+tnuRD2C1d
W25gUCSMBJhc6NdN4sXeBwXIDxzum68QtQT8T49jPD4RBLdvP6MxqORhqgths0wF58c4nWLCz7Ft
eJuCrvUUwIeZix1ps4ncDZPuzfeoiHpUwTmMhQme+7RBCwGtAHGMuW2bFuyt00Bkpqqs0YszAFIu
YnIIuq3I20H6Lcnwuq9jRGr8acR2fyyhdJ6PZdrn4VBAKehjNZkOyhipjB4UuHgXPRkK+gcvyo/N
7t2fjiloHX1zBwBVvlvwo6jk1FpHKxVkRP2ktAqJNaqbP9OCMOoAylSZhfQNnTzIZ7Notuyssg4Q
As7nGHqm+axNa+g5tbSd2350MuO5YMxwa6TZ/NVxMpqGmQdgc2MPfPU+Rdj4nJW1TqdBmHMBAIig
AYaKafJPtTD0LTlZkCOJBYJIy3eT/TaOipyyEziKynnP6ywoDt38EWr49+oK6QDHJAPYsksxuXrL
f32VuFME2kVQLbIxas6ycvSmXV/BrAiK0ux26eIqy/3cReD20rQq952b9eMmHZs6EA2DzU1SWbBB
42nAgk3DI9JD4U7Z8oGg6bctZTW7oYllXKl74LDWn//yxtu0uLWJad6GAc60i0e4LSrnvA/Kmb+7
iscySGAUNQ3yrLdXoTViZbys9JISJ6YXjm5gI5YsbT54ateb+vahRRxCcjHWMc7K3Pm311H4//W+
tNONJCwmsFKbPDEaJuFcDlW9W3P4TqLTDEg7k9kfOyvNre2fl7Xf6gOcAdxPvNhooIAUv3u6pFoJ
o134BDDQlG1vqrXv4DA7Y0hLaEhpDFNokp6w0xkPXv350r/t21zaW5OJuCoG5/eugImJO8QXYn1j
2S4b0GP9edoSTcKio11PEZjKP1/vb77U9TC6Mqf5Y3HPvr3ZEW85Clp6LkOTq4epMF9nzPUffKM/
BHVvv9LVrc2BaPVkrnX5u6twIB6KWQCHtUvrMXc7bOUku9Hg76gakjCDyQI1Xkkw2DD/rUS4YBmd
GwRhkhYTOozaEJd1CiBHMbUCZhdzxJMzmvW4Z8BQPBqOPX2JlGRkHYCaqgW9LpcbZGz6ReE4g7PV
ZeqM/gQ+Bh4gn/R5ajRPCUeIXaQo8E4RxU06Lqg6tS85IVlOPV7WpJB3foEqklF/pSi3KVLA6Jtb
GK3YY5SxAfPJyfBCxrER7l2EwUWQK2gDgsEshyWk/1xC/wM4Y27Z6CdOYexUj3qEqTromka/Npkp
1Xc1XaD5NOk5bORiEkMLlRU3NzPtqdD8qhnKys9F3H9eUGVpQRKvqKosSWrBHaV9vxvyxaOigIh+
SRq3A/xqhngW9Lws1zF6K8PHs9189XC8RPtEx/3y1DBxPlhEuiLlTJLlZ3rmfxgn/0tbc5T+z79I
Ir8xTo7fuv7b/Cvs88cv/IU4UfRPaxgJezK1BjHj9L7/xTjhRz/eDRQYvA4rEOG/GCcetE/thwMf
Ef5b2qf3CZmmubJfUXjoVMX/hHHyQ+n3Xy8qJQLCTy6BVA5/Iaq5d2t8Fo05U1ITEcO6PNE7IxaS
bljdhLPJ1MAvgLY/1QuvHUvXAnd50FDWkc3FyELK6bXPZfs0dRnt8UTJ7yI5lqSKIN35HEk3foim
rgMp7ZXdE8eFFxOI1dcf9/o/jx2PHYX+Hx67lwpw7vztDZj2x+/8fPKcT6uNA20+pFk6Ru5KP/qL
M6t4n6jd1xMxR2+kv/ZqPPmJ13E0ni9aS+AqOSuzKbF0/8TrOOoniiOe47+eyH+9EFd/PU9/gsy+
2x84QCDKo1e3OkxWBeD7vm1qYtRgI1jAXC8VquN6jgmb0cxtbzv5Pikix/VjzlUi7JRuvGhja0xP
mNGC0hcsacVeUdJ09uOIbiCzWwu9UDJIlEuKCdLSdxwvfUTFYhebOnXkc6ElqbNNhoj4+ClT6bmg
9CkYBOjYazn048cc60X1G70xrmw1nb5rpxYW3qQVvW+gqvBGBP67heqh9SuzqV6yBUYuOpdsvB2Y
sQzOzBYO+Uy9l6YVlzuReuVJKurS0YBS5m2/tGi2FAjYRlh2fXKUtpV9Zc86sD/05SajPXFsJhPS
0Gw344PNslCy7rftrk/ltIVwpRW7yhvuvAoy5XbsyXercu/Qj7Z2ZappDhXc0pLdkijaC+dlZBHl
6MLjbnv9ZWqygQwZ0exriUXBGspy/5/XcJhXcjNL9p9ew/OXbkirtB2/vdkB1l/6+R7avDaw1/gf
PYkfpfS/30Nb+0TPmXQM5hce45IVgPXzPdTMTwyQaN3T54V1tQa1/nwN+QkRV/yIJg+nFYy9/2QH
+FHw/bIDEJZBbc9eglKGYp996m2pVvSjWmd1UgVJ1eIFZN+J9hn6iNG353m5K0ViHowxd4i4McAC
xaN8tJfe/FbaSfTSKM4edJ+oAr3J0EGZCAAfNUPZVV1TX4l8Um7NoXfPlqzz7tI1WtiRoOlGHVnr
lDfVczv26l0t0/Fb31jX8I5bGxSjKoKpEu0pE3py2ZdWdEyAwW5sZFuY48ACXbgdig6nROzPdN3V
Xu1ytD6zcnVXszBAkC5Tfxs3Ojne01Aiol9SY7jNFFBepGUU3+em9yC1zBoSVwZh6oOmt8Yr8yCH
VFfPyq67qRyJummGgsG1aaJBKAyDc/EqPigIpa23hujdA5CqOUQFtny27QijPP2B87pVxXNUtg6h
lhK9quolznacnXhmBtMnh9rL9VfCDOJdm8OQHdWrJpLavY124NVIl+HBUOoc/H6sqnsG4h6SjKbT
g6JxkEZNWXtA0QlfF66KyRw6KQpEd7QmEigRf+2tb0juv7LA354V1hwVdob1qV2b67+3s6t80UwI
B1XAEuUFiGXUgzorPw8L/2gHv/wT9u4NQv7/X2g87vY/LSRn6ZCM77HxP37nr3VEtz+B1iG02UHM
vpruqA7+jY3n7Mzxm5IRAythSf9eRSwbwh7bvIPRWuccvY6qfy4jlvEJwAK0FguP149/7h9s6O/q
SDqma8wkFa7GOJaP8L4HaRLWhlSNTBCWD3Irmkoza9Qnpv6iIOrMg7oUM7l1ibjrpum5oEO3UZfU
ybdLuhRaONNi6IOcjekk+qxswgVRBML0Ghh6iCplWFNMWuFdVTECmtM0acocdL09Pfxyy38WKr8+
8Ybz9pnHhI4x+kfQFidI2gHvz8duzyhlgcAb2HJJvP0St8m4cxe66sdWdtQZ9D/T11TvPKQvavst
Rcpjb2JcjjArmpQgXtDpxsr6XtokEHoT3w9ll17Z2O8NgtXHgmOfhtWG8cdwo8YD0lSQI3Z6QIfn
5tvWwI22UVy3iPcKh9x234PJbn2pqqtyQcYM7WcGCZ+jUapHWQooIG4vszXSMkPj5cGzfzDndGL5
6RHlEFfXdpgr6qH42iD6F6GMHWyzSTFHoIqZTkP3TQfkptnEwNFfYjuzQsYkZYF+UpDVWyoGKkrB
WIXmPgo5jqAk+VzB+QEP7DVk1oGNY+K37eNItn6+Bv5OzuBe226RxmCGDCmgTqQeYrW6Z0UeSkQX
e9sjNmk7urI7q8Z2do+WVUXNTuv1RUcWUjSvbuq0x3bxrFPWueUmR3vUHRBrd08Z2YUmauzY4CYx
Vet8F5Wns/EMb9m36FOerEUOVyIZjHFbTHoqgtJ1xYW7OBz16TdIwObKotihVjjg2RsMZ9SOc7zm
EUdadkk2pUE4jlctr9HQdQPxNtL43uad1/NHFPJOK0ahkKqR6N9ifbVikgSehhBIsgsN+7F+WU+V
ftZKW6IDL2reAMknLo24Y0zgwHn2LYKRmNMg87xhHj8guu+Bhm0x/SFELVMkDMCVnQQTgdCNAMiz
dUZMggYYPKrdOnDLsYy3WmdaD1Wtu19TCf93YytJQvOyr3KNWRfP50Yj7pFPF3tN4du5NrV8e8kc
h+iGp8uFDjiBJ5WakcbM1NY8UxQMzzvyFohXbLts+S6biafZi8Cyb1R6y/2WJ1FdFVcjok1TyORF
NmXihByBvSeiDWx+ZjL59iuR11EYQ6uJ0dxa5q0+iB1nZbvywTHreuCQQzKiqirsxV/UhMxsdY5a
hc7qXBx4/sBYyy63doo5YgUsUgXxYrFE8hGTZyfDrnTHK6/V+pqQg2F4jDLNvdEMQnDuDL3PPgNU
dJjzuZN8NpH3ThxQlWbym6oD24QoxE4OszKpkDEhOn9X2lH7OirJgDQjqeY92HPX3cWLW3yvrHk4
L528vrN1QWwu41FeB5IiqQSm+KRGnQQ9H9tHqzSzZRe7lCaV6z4NFF39fknm6G6G3X+XJwpPn6yb
4WvRqCA4PHjZC++3gvyH+snGEqE2URc6TqV9IdNKaDulb93P3jiKYZ8kk4cxvmlKFNieoC9Lt8cJ
GWMKNMpRUjsbzYpQHY00hIwwFxoRPHPXGCjK+nZikdIU5zvBKQjlBfc7AHpcp9tRcQYthMPouoHa
dfVM4JNZo75VdaDXfd32jr94cR+FmNr7L7qV948WskIYMoUaHWNRtfmuVB18H6NhDjTCGUZBR2Sv
uhuUnJcZ7ek4BtVCFMIGZTmyel0685c80usqjCamBhSmMZI0jWmJxvVyGIKEYcA0lhBKhdmZpHwq
PDQMMLrhMWdp9Ta5nq5yXgxFsOytxCFvPBXSOKkOGSN9OnnHmP+OEPxGq0Jacgiz4b8Z/gRgwPIb
7HQ3iTdkYqONTIg2Wu9W1ckj1QPJuDWgn0a6R003pVFkbWrDGMk3AaSa+LatpdpVHBEwt03KFPkt
LNqy3tp5g40JR4jpIB7UynTrWUN8kXZLO+yJ3iDAb3Sk4zI6zDmCel0hX3S9S+6w8Zt4r5hwvOoj
Ir5QFYSGnNks6OWrTXoXY4Vat2GlRwNBEUgvMK10urccOQYXCR42m65jo1fzKZa6WwZAeqaX3M2x
wU9DMyKUluZXkmB0qK8u/ZuZTBaG4Sm6T3/0Bv3WS+3hJNtivk9INyl4yPvqmoQf99JJcv2aEIj+
e+fW+hcpqqnbklRoGWA5xnzYRH1PkERPUevxhhm8/kNEMGdYsHCTUUBM3iVlNVsF2pzK9G2eLj9f
5UlnbjP0L3O65E5YjV4PbNyYoY3RJh3mTTo4w31qOpnnT/2CSLkXDKn2EU0DSNscGNqtC9jwGRJJ
hjwZUFTmM2RMJ2JvrfxrQod3CoDiEsvbMrPLArctzLs0QmLoF+Ug3CMWDuwbJu/HFcTXSQUDpYBG
JIkaKrmiDyM09cYClxPziDHjZMi5KdYQGbwpppWf6V3tXcluGO6mUgV3Vw0yupo7emO4TJJC32jg
+H9KTP5RsfzfTFf6U0m9Xu/fsUz/MzKVfijF/t/trltORC/5O5T0Ogb8WR3rn5AeMm9YhWfmyoL4
V3WsrXUzjVLsHyaLDlqhf1fHpkdyEgm4a0I5ohDT4pd+Vsem84kpMjmSq8iK3+FY/A/KY37xfV0J
OQphBg/G2vgiKXv9+S8ju76f864oGrGJOgq8p3W5Rgbv4dcKFaEt+aahaUNyDJVgyvTWKl7dLIr9
ZUTOJcZ6L9N87jazF2k9OBjd3WE+yp5nkVaHSOrtUy2HEeO85n2OKWYeyqznTVKXO6shRLC0ZiLI
p6a8o7S1dhLJANJAJ/+GAjg7CTNPPktHLDfkQAe0ieIz0i2UvdrmE1YHUX3VKSgDWU3ioRG95but
pVxHzaCcNRkwCp/Mo3ZrObLc6+qcbObW7o7mUH3p1AfB35DHzwVH4DQzv8qsuvLyq8R8aJhVX8OY
akPLKMVhYcuwR2m+NrFR3pqs35dSHVNSM0iJuXAazfoSo6m9QV2xXBOwbn9G5pxXAQPScofmkA07
kzY69Ng+eMIeIDYxv0fEMBwbw4XV60m/mhRadmPm7qMa82PbFPa2i/F9eWPd7iXSwc+e0M0LKB7a
RjRBX05yJ5B1bhEmk6uju8tFtWT3o9OAz1bauBAhdtHpzCDl4VTSzNvCzRiCEWHt2Wj10S6iAWn3
1lctt8ZgkNp0VTnWdC6MsjqLcl3bRCbi9dpMr1yj0YLBUKctFUB2LXPvQU+jZDN1qnsay54/oRip
4OK+P9ZRNwWN1h/tsmzYs81Xzlj2Ie0sRPl2dadYinXuJU1HU3OYdqgEKrIScC9ZRhY/ygVzAt3H
btPavX2fpdZTq8bWlTJwHlBaxzircZnvopQISgnRBt5w1Zs7hNRfI2LGfWjRxp4tWDnq5FuFRmfU
L2P5gMh1xs2ddde2MurnktPBRnjD98bTsf4XzahdlnC9g8quh/OJzxVScfWBXS3qaZksgV3KHIob
d0XSTUKUeyePq51Y4G/g2+P7GKbhQZOOfJgEN07ks/po9Ms9ozqx7vnxSZAOdGzYfre6pciAuI1N
0xDAWba6unFlu57JOnYWfdLlMSI3a2tjJ31uEDLt+gSwJnRf9XxJ2ik0hnTZibrVQxMv0WVWu+05
57xsoNeclVWgZNMTrSQE5pwDLuvKwWoi6BYHYpgfVX4FOSZe3wOT49LvDdXcowd09gWpWBvRWs5l
5xGIuFm1Gg+VuRCC0ZGHUbnlHHL6SdAP6M6RkFF7ozQkNuJfjO5LuKe4mvr5pAu93eaK130dMND5
Q4NjAQ2Wdm/GRneIolTVfKgF1bErGu2gEXC4Rd32JJ1B9eHHZxuIzWpYxNnN5JHG46u4CF95el68
TMn9HiXpMZF1HayoKYJpqn6jSjpgfbNUu4T0EPQddbydFvt5cZPVrzsrXkiBxclKz5JtiQr/hK3C
O7ARs6s6bYkoe7FxO5oOK1CuQDxOlv6ykk13W6apOKpOjRK7zkkiTYU4WZpZniLdzDj2at6dncn2
xMkJyC9nUG4TLi2OaboCCQTWg143+r6So/mSVFSYtVGtEuu42xRa32ytpGhPLnzYWyXV9TAuzDNQ
HudQGtMnpAg3fZ0/KcyZw6bO9QvHVJqzJImTA8Hzt8u8zGFj25cJ/kyS3brKL3ilKV8nykgpxqDA
gwCKxx2Cbga+qyiSBJua/KG4lvkZVDdCc2LT+WLm83w/9VOq+qXp3JLoli9+p+Jmo7gMs1GiIWIj
OutKz+SdGGKGyzOrb93A+J1t9Yo59JdU35NO1Yezo2+V0XyOlb1tl0lgr7WhsXZom/aLie+JiKdE
ns3JyCgFp03mV0qq3OjMjC8Nd8Ye2BiHXMEE6XhoaUQ3opyPh4AYuSZMOvwJopHdocOSRQ9BPirE
FIWqWgJew24Coczy4ZFtujijcDIRATmk4eq5OMWaXh1Gm3brOFTANZf+1nTTS8DMAHIsoYcAOsqL
MVfElRzT+FGNhiYcdeW5b5fBn2LLvUKfZGAQqcJURJ8ryzm0uiQQbda9ozS9PSLso2rpw62zZFst
ycedIp2DM7TbIVbUk4MtbBvN8dyEamynQUynZAte6MjM/jsc8itS1/IQCULEbCd+UQEphYomtYss
bQmes9OWrB6q1q5zl6/0RKgae95TMvEY5Cd0UWzqPiVXhwSFL/6UEnGB1RKKhtzvKWlEjEyk1O+U
CueSWuDNHib5jWEXYb6OluwFQu39oivWU2qn7llPpk+orB5HfKAn0cRuWEcCM9HIWjURKXOs2coP
meu023jJWwrm8Xyau/lI45saQbvmJdtqdiLzjZ7mkGKWCw1v0+VY5L5nQysOa10Yh3kBM+5Tcfdb
V7jFbiIoVN3aDdbotKiT756IxD24mGZfmFLuyF5UL2pZPDMKNnaxGjsHu5fGwU6672u7mWg5glVA
KdXubd5E5qZCH7/p2zQ+KW6v7PrB6U2kcwg8IiWybtrFMi9ib2yuEK46Pr28eTfTibqxhlzdydKz
j+MyROd0aOxt28IbXZDMnhIUEgcl5Tw7yZ4GTJcBZBAJR/dayu08Z+x2A9mU2D5Sc7knVXKNK3Kb
/pvpzgsH5bklpI9qfuOwT3DatBzfUQbz6K2m46JShodsGccrcC0pauBZvlaYV0jVUcz4lDEdPC+z
3A1tgIOxFGcOA4At2W979PPqtihU0mERrGwdEqXMLLm1mtp8zaXJjWXLPhSqUZ4JYxDh2HOgi9RK
8ztuvuMXhW2T96REl1M2W/uWIitIFN3di8KNn3tlodRzDySA0yecTzgQ/dxUtnZLGgFhZkZDNmLO
uTtPx0ObVfvOy06jq+ubdmHxloqBRzUrzq1GbtJ4No61aEw8nFMPhMEIUhxVZ0SKoWrsq10+TsfF
i5rrWdjO9RjZ5XYqJQfZeP6qwO6OaJeAuvXRBV7NwynFhAx6eWc0KzUgfsKCboTWCqNOK2IaJqzp
ynzCRZptah7k3Wh1j1q+nGNRxRbOmdtWEQPMstssHefGcnjx6ANtlFwoO70v+bcZD6mw8xXzUMwL
cSsOaBjP+5ponhMkGQ8x78g2Lan7mAp7u8SNEfTILwTZDU2VpLyjGg5TtjJgUl3pd958M8/WjRt1
nP25k1OvGdsiM8+yMb8XMaQCu6jv3MQ1uBZVV1yf3Llodml16c0JxvzF2pHQmPmk93a01ZDODLMK
ZyEWr52my8CQ9ItUpaJVXbQMrojGdKjBIaqUB0WPvtbCe7DsIzDP85LSmxxlLQsRzt6Qu8jfIE5G
m8EX4z5HxWDw0rDQ4FfwiZCjK0l3ESwTESgziEMz1u5yxm1aRpd94TxxGSXDayKn05QMAjlnaYfS
SR4Gk96POj4bVX1L0/cVHMb3CGIVhux9UkEFaAAUdulqjs1nGotWeh0h29gQfVmeKapNvrmg+B3F
eAZxzgs0tTyasb5NRtvEmjimYS+prwu+fBqKlnvr8X1zIhCbxjbybSweEwOma6Np7cMyx1uRpBex
BRGfNuzGqWmW10ZxX9Vt6dNqeYgdHaVwICbW1NkiMm4iXDrS4sOA2Ouokb54SY6eRELF0ok/2Wu+
KINxJ5ZKAbugpWcKbzNejmPT8zVNwHu69q6xUhzOg4sxmoRMwrCyi8qquqOiVdZ+TmIzw5qne58b
Tuh+Xyr692LJrOeCbBSszJtkLo9U/Ov8YQhb0OI+kw90Ws1FzqPI+WJCplgAD6ro+kGDaJ3uG+GD
8P7Hlj5Hy5OOrHJrtM4SzmqGiCGtlAvZoZwEKv+Fv+6IfPq8FKBRHLsXl6rI3XuSNqBN04i4cDor
ojBa3LBVQFnk/LNB53b4Icuxf9SyXm4cT1yW2qhtk6WodwjIlBPsWGwUi0dOCuHc925Ok5nipdnp
tVOHQ3MzGxMfG27o4AaWRvxkBmlGB/KUDS8w7tC9uYHkK1xUez5zJc2/edjAD7qoo/TYoEpEk1Gl
x95Nd0j7nuZuqC/hkOACzwXWp3V1YmCwzWUcDtK9SNE9nnpTtNuEpgjcJNP2LSmRtxlEtzIonZ3x
OVcFkGJsqz18Yn9i4n0QWTHs+0Vmh7F1r9gGdF9ZotMghzos6nZ6NIHYUkbLb9WYTZx4YpKJhugo
ZEWx35GgLmPsyWXbTTswOudJ2t8MbZFtOUnavM6NyXuSfi6IYQQP2oOTsbvoUqholvqZKU7Ekho4
itmHiTJ8KdKUABQj5u8qDGfrIQHsp/rOLMqHSgUQU3j2d6F5t3qd37AjBlWKh5D39ODa9MA73Vbv
i7WlOMIl3wBPmDeRLNl4TVCZi+RzQqiklTYs16UEouFUxYse47rVk1kJwE9RRLhDCitl0b8yrtpV
nOSHFAaqrKwdFKpjleMqUQjVDGO3icPYaspHpD8h8dLasbcszMxjw05MvJ+TOQ86qBw4+dYxr90N
wfJnCTnJ/ugZ06HRULo4CwsrIpIbMdsJ3jnrvHCdkAUsWuWaDOcLizlH5DxB5aGZjcTmvKuJxxGp
/nXQxweKo8uxVKMrZ1mudSsliMp80rPWDIqKCqi09MB1o4jKJNN2iaY+mv+XufNYjhzJsuiv9A+g
DFpsxmwgQjAiqGVuYCSTCa01vn4Osma6ySCbMblrK2FWgoRyONzfu/fcBK1PquaszU3Z96p6yNkO
Ffc4FdFvhqF4UHTaSCx60zXLzvLNjLLprFGqgZvYTWzqUtjtmtb97GgAMIrHEoRgY6XmlmCY+HEp
eB40A7agUVGZtlEwM+LLyXjOsxl2g672YGXTJD2T48x/FOZeeZgx6duaHgm7KI4HqGva4MZBVyxE
p3k9kfq8reu5vJM73jE/axTSJ8nqQxNnsMgkABCeSTxByLdQv2ZCOqgrcl0ew7ilMDAzS4NUAczD
36fpXK+UaVWAMb0ts+61G5tsG8RFdlYVsuYkpSmj7WR5nAukf5qBDCc9NIq9EKnqFm6X4RptYVzJ
ok+/NSnELbNedJtrerxil0caJTmgOONbA9kPWa/nrSLnsW2KwvPgJ+1V11q506qt9kvI2PclRBse
rNgab4n5zTdikOLb1bQ5x+JAh4xciuoh6kdx04pzsuVl7C94oWTVkadswZ5I9CaoZfs3dCIEmIKU
kD0ddMc1COH4R9foIruvWttooRwzyghgLKxq3plsBxy5YV9PYp/mKYTe8m3xzVUg+uIajb3gtkVE
cKuEz90uyzm8suSUxWNNYLY1SsUuFaDMNmTbvNDwMHZS11D/jwu4LCHdFEdteg46N7yIvaKkXlfN
fMbHXM0irzSJObTxBqOwDUiVHiylXmH2MHekoJmik/XwuBvBiGY7HI3OabVEujDDsvJ6w8RzmftN
v0sjTX/Sp0w81EELC6XXUteoEhInA/wAdSY1WzmnJ5tFib+CQRbf6WrwXFG/uxqN6VkTqAAWqiGs
Kyust5ofKC5wBCgAIdNVArZqeYSqR0YFqz9iW4POpVN8yFihuBHZU4Y/bwu6Nj3ZNnLGFl+fVwk0
i1YLbwlawA+dhG5JBuZPrTPMMxb6BIkY2ryJhMrcaGVJlnneiVtw3MpTXhELkGMqFck8tYVAYWVJ
PU24zJuwJRt3zMIzQWyiTS2o1mshFiU4ilp4KbsJ5DL5uGu9DsvQw3Qp35lTq93kxvwWCxazlUF8
XZ4HyvUsUkzqqdAgeq+DS8GnxMDXXsCSaNabyhh7eCNDdaXKpfHA7JI+WL0W3Qahb5zjVAnXhdwo
134XMAekkkDxEjX2do6k9D6v9HM6SujM2zEfEBmSSn+TpEgDHdqYgsXySqZrpEVxdi6NpfKgaKF0
GM0qI+EkWHAOhR+LWzWvpAu6n4PhqcGU7JOiqw0nVoV4bRhTcRmIY3GtUrWhLKCl3dNQqMLiC9GC
x4HP1gJuoYgQ0k9PHM0URIkykxLInkK7d5eSNfa30fCPegP/fyHNv+0i/Ef2BjB7//vewL4b37IX
7n7wQYOn8kN/dweIjESejDJl0cAY9Kb+qZ3RKPNTlYenTL8Wb+gCb/5fBZ4m/gWbHFkeKpnFUW7x
6/6vO7AEV9JuWMLrFvAzKpE/6A5gS6P4/y8NHuoZeg90BhZdj4EfVjzyUk6lFgZKF6i23LStrXTj
5LUZXgirSOvXqizRgJVU18M4k65oAVDJrQTFI5QAiajE294nMz1PHylIBBocZ5tl3jNBvmjN3K5n
aWCjQl3dtoL2Ocr0ZzC29yDKn2aiocKKVQ0QoF843G/FCYiSHgLWksKl5FErYPZyMto168yYgmtD
MH+qagQNRC2r7TijcSvD0KAKT3tZXmInc2tC/x36L9VoDU+tVE/I18LoZhyiCX4Zzbc5EI1DKzHl
6vqUs5XiE4rDs/PyFrDdWEL5p+RIgH0giW5YZOoF3wBr4+vDuEdQ1/A1bmK3afM1YeF3Zu7/CFhI
nwGCuAp9BVEvrWjTsbS+WsfalJx1wFTIJDZ0B5vHD2RUV3KIaYq29SvkoPTMakndzfhOjZK/M8Ox
plKimKu8yF40mMNruMuNQ0GnWjHB+ESJMbOKs9I6PBwkhDREUPUEncMGV+SSzGfgdjKgrKh1Y0j0
Z+NIbbppzR9lA4RjNGr5pRDjMXP92tA2qpzVuzCe4UeJhWwHg3GXU9Hma59Nh3RqBfpCwMdi6muO
JNQUw9N5m5nCfogaiS98XZ0PxUTrwATmCeJucC05v6ZKq1HIBb9REgOKBVM+pIQTcqI1ZYiIZVzF
MsPRyvpemWQoh+hv+NvSQbKqOyWeUpsZb6JZot1jN7kVe588d22c3TSkB1S27Qq2+0EjOhPT1tid
y35U2RTXTTTQ6LbScGKJK0ybyGfFpfpQwEKpf2gHFsiqXN00UkUFrukPLfwYu8jzwhNrEHhROa3K
XFlBYaXUbabPfunTTpb2WgVPMaaljok6PJ97P3UbX34Rp0DnWx5z98piVariUwfDzE6oCmNsB7aj
KbuUsqcdBAARckt6IVqd3nk+XwhBfjdTcEoWAZQ8Ci1RlA8plcEVNLaRoBSz8tpebhzC34F9yqxP
M6Wrb4dS3JgwBezaV38Gg8Z+L0cR26gqgXPUTMJmJJmdJQsmxe4JwdhtGY7+jUaizSaCEeEpYbg2
CYN1JxXmUGNu6FCiiPFLnfWUgT6Vq8S7WyB5s1KV7Wk5NlvKR2SRRvUTvXaVtowp0fJehLodTZe6
pYLed+Omb5WtGJvmBtT9ugRFSfdKzh7Etn5poWm7Ul4Qf748hCBUhpUuVNMq6s0fpL2/mn11R19K
JhwkmFwzJYCi4ZzgcM3EF3WFzkKK80z79BxeJN5alRtdNMYu6dgSo3Ob9yM2pbMmJzw0J7rAjTVs
s8oYopqVIvr0dLNCqissomTRlfTkgS1tuorUhA5nM9woWvwURYPXzuVMqEOvrAWlTokBLxO7l1AE
MTfKa7VB5oIKd3asrALmp2MaX5lCe67V7LXJgnDa2aQjSS1voxFShXs3BReGz4G7lqjX8Ie0WyPP
TTcJhtTtEB/29szs70rStKNfs2VXXPOq6ZEH8nQmiqNBe8gyjZbzDh4qs4oQSU7+rA7zeE0PcOsr
JUWsFMqln82Bbc2igTOsPbeC6aX2h2QttAsGQvP9n2EQkWZe8ldk3AFPRZlRsfuSA7+1o26+63Lj
pfezfdoDkqxIvLeLuFJWvl89pINF82wIwUhZgZdV4stMeW+dGnoFtD32Vz7ak7RuR7sQumkXG4Lm
DjR6eX04Hwmh0gZz2luC29AW0wUOqfSHUR5/Foig7AXzpQxNsVWCyGAxCS/m9wf5j9Ymt0XGn8eh
1u+VCP/1bxclH/6v9Vtx/py9Nce/6j9w5WKynvj3C5dV/Za/hv+4Kbo2fKvzfzznP//x33n7TOcu
ev3Hnn9s3q9oll/294LGMP4im0FF6otHgGiABRb9txhYQdMAwsM0jQUjbbC6+eeCRpAkRBImwUf8
nIbt1PqXGpiF+l/oh5G+LssZQ/uT9QzronerGVbQ4EZIGCLc2CS9EA35R6lDjMW+LWZoGyyrGySO
RnLRzpL+3Isq6Culr+2Zyr/37sZ9odz97QD/1xqKo/KmYw3HD8HhCdU58jEII6b/UbWQCCbsjbpz
SQNm/FJbeA+u1ZidUX3VyNcVQJOsqNFZpK4U31b5jRolbj88ddpgFwjcs/qlpr3ak2yS9BvZ30JE
3mZhv9W7q7zpVxCKnYG07ijey9ZtJZleDkdEwA9nJbOnsgudOvrW9FZKsfJiqm++5bRoPb6/3COy
+efLXR7COz2JUlcFpG0u17gxD9E5BSY7s2dXWBVOfVF6ylV6T7tYcohG2H5/6I9m6c9HPnIQD+Ms
iP7IkX29Q745Dhd+/Uh/0qvy6Fc3alu1+fX9EY9i7D4fcnGQv7vYQtPHLFM4ZLltvFXlrVoXobGd
rrS1vym2fKVWN98f8tMY/jialKMxDCF4IAuSI4bbyEsvZkddDSdM/F8eAhc2npuFlHVsvJE68mJb
meL5aLzOZuTp2iV2L1oniHeevr8amRf74yu5XM67Yx2NlhQkZtXHHCs4z8nc+Gmuq7t6M+6K9fCY
nwdvwZl8QT1b3eVX4TpgC3I7xvbw8P1ZHAWQ/36MBEqTLIXUEGHOsj97/xiRj3ZghdKEaoqnSK55
j7huNlBO0GS3Q5hkEp/CEy/Kx63V52MejVa4S7rY0vWlOJRQpOzWectiOxgRHBTJvDpxhZ+PxoYQ
t8ySSUyszTH5qqEeRLmPiHCjEFQnkNPxKrBMf0UQge7miEg3SH7bVU6z5aBaJU05qBfPE5L1TVMp
1a7Mmu5CZ8t5IURm8jbBvPizUcf0uPgaFhEaz4Awk6P7IWkCUtU6gv6loRSv8ZO4lhX5O0WYaOP4
xGf7Qa2dmDI+it/wqIHSgPGgEbHGH8oxVEeUMiuV5Ex3yHlv7MwkHAk3crT5/u4vs8C7L4ACqQKT
C1rhRa+HtGt5OO9miXQa+jgym2mjm5NES7zQ2VzEeq7d1qJYXoxk9OyoxE2indQ6IHugsv7196fw
OznwwznwdQV5RiObBGze7KOZSioRZsuxBYTYLE0PeRApAPVQbtQI6YeuZoU3B+WPUK9zJ4IwsYvD
qFwlkTQ5FgKss77TkxNpyUfTDGg6tvuAH/EJEr4CyePjXZkLPHIBRdpVq6CzF6IZW11ZVVu1Nt8U
zLEbSMPxiY/xEQFz4eFxPOiXuMfg72AZ+HjQQiniVshDDjqN2Q11bXEVdVZyZ8gxmhRFoTlLg2N2
1cA3YV/HtKbsSGmoFpjz0rDupCQ/cR+OEsuWc4JFwVhUDVVHCaoczT69LIYFjA3aUbiSHZoIoO6N
XnFwdfjk7pl076kGFFHhSEgN3daq9KsTo+NoGtaQppgK5BakoAo8lWN6kjb7FZv4ivYXQyR0VFTu
jIq0hzdCTT+8zvVYHkD0mVm4ocrt3/i0zp4NMSv0lUUlk1lyrPyXE2e1jIB3Y5azgg7HICEmZflD
P7oxajA0Ql/J/UqIFKzGs25RTM3TaJNrTXZtaC17e1HtESgqwTS+tvRUTTel+iLZc13Hl2aW0dEa
ZEOAjF3N810ks41wT5zl0dS6fCZJrQQPrfIgCcI5+iJbktUins91Siaavx/TOnuUhoSGbRYgk+sn
aZVgIECLSjtQiyVhW01D4TUmBeuI9pWjgj1y5la75I1L1pivuhPZicfv/u8zhAZJ64ZFNE5f1MTv
5x+66Y3RwRbb5P6EJF5PCO9uo1BeSXUJbrgtS89Hksd22Fc2RVT3a9OsMy8OyCcOVd+kcjUNJ75I
RzPv73Ni6ONBg68jUcT8eE5lpbRticZ10+JYdwgG1J1ylNQTD+d4BPFsoH2KTO4LlgK34cejiC32
/Aw8MZKv4E2s55Y+MgkLGfC4E5/zL24y2mrIVoSKYFs0FqjB+5ssNVWFRSrxN0j+XyfA++s2o90m
K6hDojRXb/H+V8+dQtNeb5OaFmpdUy6NTdoMmNmMoSpOvNXyMvLevz+qiH9axjvNpRPbox/NsIPC
JGaEmr/x2zb+OaaKemV12pbmmUDhLgFhFEZ0qGidrHKhlu/IGe1sUghaLNVR5pZA/3eN3lOHwkYH
JW1ocxpxTbZuya+gxFBrntTP9fb7F+rzM+OsFTZpSEF5fotg/v2NTPl8mXIT+ZuuN+Z9FFk4qbtK
3KS+OJ0YHssgO7pBgCPwhsLVosD9O/T73YdZowemj5FmbYpS7W5Noinj1dLdfJxKn9TK2jDQcMcS
eZ/TXOarOo810/n+ao/IaMDQ8KQCK4R7SNEeyf/yorw7h0mH/EMwpL/Jm6F6KGh+XlEkbSDQjUSM
pr5KnSpCJt/SMuuFnzmvUmSXKt23mWZpQ5Jo3N4ZeY24IYuh4NlNQmItrpKq+BVX4Vg6oZJayapv
e2Xf9XX8TGqQVmzQE4rlujAgJSJw0rIT+5RPX7XluuBHAdGExagRXvvxulpc+32QcF1+i8Y+w2eO
wMBvqQxWnadlab7K8Bt6jTFjkKohjway0a2/v7lfDCU23OAH6WEAsjl+AfQmBiHV8AJYo9GvojKd
136f6kjiE+XEc1xe76OhxOoOQwd1DIAKx6SuGLmIGcyisDBCNLdT+tCl1NB48TSa7qiKRHI0WkB0
kVGeOPIXg3iBay4FFKJGSK7+eKOBHg5TnFTCJqc9sRHE6LkoM9mBG0ZkAygDV8hykcJcW14UJYG5
f3yLl9WbxQpaFnGjHA1f8t/ShBiDYFsWgbb3u0m8zAeB5iytnhMXerxgZER9ONTRdIYQC5YnBKst
76y5qcRQ23ainhJyD0Gw13xKyFKanJgivhhCC2PgNxNGMzT1aBhnykK37xJkX4HZe20jPBjMAuei
MZyizX15eSbAC9aBFtugZY32biJAQSqTo4rATGdX4moq6ELRiJ4MmgpnSuarN5o4n8ie/3xxzH0S
t5U9EAWqY6qgGg/pFHBLt0lqoRhNrXrVUHPHSZudgl9+HqXLoXgHwdgtvqajhycoA2lULeNknJPu
maeVegh1bkpc9ojpNSK8zZqgLfw9bEyE8MSFfr63IOU0sALMBAs+4ujejoRTUZbn3iqhmW8Fk6py
SiwNoTPL4jEqfVccIYN+/2p82mwQVE8mokSpkyfKPHi0MoxpFFG8N4NtRc7kpgPBfEtsFKbtuUb8
YlfzkOGCwCNKSV0Sxi0yI+ksnSwB/HGcB0/FGJ4qBCzsrqN5itqrRbsP2zPThXK0TGGmHvM5saxN
ZeqFO6gN3duaVageVo2jMpE4TY5MlZaptrUaQOkJzROEt0K3JlIFlUqf+ldZQpJFG0q4v8qmO6vi
YXrMsL57TS42XjYq+i7Ck3OZqma3NfIk2RL+APCTzde2nYLsUhp95dDi6DwTlUjy4qGvzsbJTJ3I
bI0T64nPz55ZEeL8srOCTnbMpBzUqKhnSCKbsQvdWj6fa5k8nse8Oo96+cRs+MWxljULy1q2A7ph
KR/f4THGPJfVeUB+rxEeqs56NKRA3EmljjW6TG+bmbS6E6Ps8yoPjiEof1My0APwvf14zCiV2zkg
SQRxlv+zlCAP6G042st8dTETYbfpDHDrqUWbxmwVY+8Xk3/iFn/eAnEKfADYr8H5ZS318RSKqIqJ
/hOYR8yCzBrdeha6KnD1aZY9fYDp+P0lf562fpPDFkQ3ogTj+G3O8zlHNoAXxkR0eCYJUXWYR7nf
I2JsL74/1Odpa2ka6DISdmAXCCI+XtnUTt00hHm4HU39LMDgZhNsbbiq2qT4CRSDZbzv3+jioLuV
OpyC+B8XJlkcLtUppi4dKQj39+jGgtNWhH4WIr6uqCLzCQF+FSihVyAFcxjvmPSnTHhpelAluPvn
i7wQHiK9N05lgH4e2FRpmb/ZsQHQhEH78T6YaaxlY2hF21yuKQxUI2oogVzzdFAOdaiIPflB/YmX
aVk6fFxSLceEAwiyAAPt8dfJr+OhmamHbXUljfhaxOGBletwYux+HkyqhIeEJZtGBgkT9scrI1Os
IzLKjLZDLmpeKlfyRqnJqAlnsT1R4vxiMC13kDILtUZ0lEdrJfS0A5qtNIbO1PRnva/dpqKe7Arf
FzcSuylHBeGxj0uR9mquTicS6T+/pFwoS0Sw+6wuyD/4eKGlVHQoF8t4m8Py9EYfB1LlaxXCcmU7
90Zz4s35vcA/fnwsSimOMP0uGcsfj6e27dBNIwmIsagQUohhxGPcoDnM+5w4PAzrZ2JQxyu+VEhI
zDbchG1L+klX56tW7Hw77qLoRexqct2Swtgg1/PBjcy+N0RWSaY2ywVMkea6FeNgLZDOc/BnFDYE
M2nPkPOuFL1p776fDr7Y1XATmWNpVS61qeNOQZBIYdORk4gPBjt9R/6WZ8rVBO4hD9axAZskbKDf
jG3nIj3KvDGaxBMr0iOM+LJjpKVIngTTgSlqhn40J8EcyabBjBKcCKbgjBS4QSyMYGGKRrrXENhe
oJ/gwYZjoW40rEV7OdfMR0nqySLszXAjF9VTB5TQa0JS5xtdHxw90LSNKSjWHpcRsCSW2Gc5sXC2
UUfdld+bBIsKgopfph/eMJmOTUTulBFoGxq4wer7u/zVZIOIjfU+Uw5L76ORWmVlBFJ2jLeDpMYr
bKS5N1dT6Akp6lO58cHqlPn0/P1Bv5oHQBoytcHy1uh8HQ1XKSabkjrJttI72GgFdlJzHhTXqgnd
/P5QX7yJVOI15hwqviQjLP/93Uo/CppOituaQSQUyJF87JYkV6UrWVnCfliUnzjeFxOpzHeZUQtZ
k3f/aIqzkNTRc2HQSo0E4F5FjhdqVX1iXC7v89H7ziH4UAFMoJp8PL8IMx4hIZhjbP86UGLNDJ02
whEC/rfnhc6tc0FekO5h459YaH95fdTygRcw2xD+8PF+tkHcl7FsxttGMruDJAnF/VBY9eWfPzX6
UqznGZdMaEdrOxhMIYUOgflstDAwogA/TFMvAMMSkivdb8oTn7+vRolMRYFsEH3Z3x99colNyeqh
4372UexpZlOsZJ30Ippkqm3iePv+6r56eqw0aH7SHFxyCj7eQ3I5lICEWPJqGynbhRBU3FbL582Y
zE6NpE6vxsdACP4sHeT3XLYsa34HdigstZZH++5VsOj9AK3X4m1YEgIWx4ujFOs6ANVJOBiRqF19
f5lf3lSdSRAJCOzL41Zci2DdghyZbLVSwi89p/AOYh4dkYuwUYvBOvHqffHJJ/eAqhDtdN6K4+8F
eYuFGVVsgKh5Cs4gdfFmBDW2bnXL2AqiWnjWJBXUW61wM4hCeGLF8cWkxqIc8A6NCZ0i3NFTjf1c
5xusJ9uSa+Obq43nY1z/GDu93Xx/Y78+EkMHWbLIyvzo7QjpYltJFaZbqY+Ba0VWvYEOgN/fyJIT
r/tXH2HQoyoAQUr65LodfR+muB+lhhr0NsTw/JIoc7WdpspYVTMQykjHqBuMZKIMxew7rIiaR3Ir
T267loMcT3esAMiTWgq36u+TfDdySyScuS9N8ZYNPMxAveHjinkWjwh+u9Ag+TPFcblh7JMmlIeF
E0B1YBj4eBIyoV9/f/uVRSJ1dD4QyujxKux2KVQd15FVYHiSjNd2E8WVBHvYCItfWatKF0ZhhPMa
idOkbmDrqz/TOvWrta76w36sBu2pacuRmrMu3egwlA7tWE+zLXWj/BALRn+mDb1yD3QbZMIEdvRy
NkFIYOkJJwSCRIduzeSpb/NrKhvdRVfOHbpHWcne/CgfRk8uR+1pDEA2MI0Q5SlDFQzL+VrupPQ8
b9PG81lYXGeqWl7iEY5hAgxZC5FUE5FkVlAdSOL0dUzkBH5Lia3MOUx5PUfmpIaBObo4ixtK87+V
uX6TNusursqFlLUkbCZxY3JQDcZgoczmfZZFfHExFA0vZjmlB/IZwwdVmPXQgRVHA1ofFN/uOoM2
fdgVmewGeDb2Yi2Vh7GS29hVUEg/yg2zYV0Ho76m8ci5YdondWRSw4aEd9/CP1M09xhrNcOVtKyH
5dq0wk3LaQPFSoJMcmeQOE8ZMag33VhEpk24AKa9SmyjG0ErSmFNz83E5dwFBS6SWNsPOMyGKMaX
ij3GG4mofawAAI+kCtN/PafYjt8YziseW19XQDdK8PmD2FA2y/02LrIxwjsG9arbmRR3sJYBRDCc
aFSNBlhKNJE+2icvRij3rafzpXlSCwNCXtbq05MltTrgDykhVgDNqXFekuj6rCWRj+FMMKQtCnAC
suOs787ntmgssoqHHKNzFdX+OtcKOIBFNvL40gKxj6B3/gHSSH3jJ4OkkT+PVNwbBR9yX4TWlE+d
ECMeFyJrvsnUiPZpB1ww8ZIWGpCD1ju/yxTSfdcKiecbNSwKjFyJvp1D4FopwLqDqWnltWHCjWPa
q2g+GH3fX5X5XNHXAQpG4PzcSbci3C0yxdIu3s9iLV4iKs+wSfpjkkMEExKS1vVBJJ4yEoNNtzji
8IeTCOtKjX4oJn18zTGCI+5VDeB7wVC1lVvIJL8xgDPxZzj7CeqleSaESu6C8lEeyv4laBLoYaVo
4LFuarF8wutcvBHZ0CI2nrvnWYwkjNcNSdAqVn7OJBhiHK3BpDnNpGkvWjtgqfXHSixxp5nCwDAM
kQGOWn3TVUTF2KaPIpGwIE1/bmDIZARLh8VzEicDNm+w+49yYsTExgwZuDwzKjMniJbfk8YpjmuE
QuqW0HHpRaNqmqz9YTQv6TkFso2rczEps7dxrTZU7yMV11ZeTbgRoch0kHqCvEcwL6v5Dws7E+Sf
IoJcUUYETXoKsIKzkM9HgZKimhQGCMQ2T+Wr/GhMWRjaoVXyJqkR7SqnE0N4FV3eTZOXhhHcs2Ga
8SBEsZ5eZkreXBZxMBGONi4xMKg0XotmzB4EJVa3WWHJsS2G6DsxwvXN1oKNcj8nef9zoBaMpisK
CO4i3djHRJdIZuTMMNwQl4U4puqBKD5HQfnxA2k8XmwYSma1wjjsvw5x194TN65D7KEiqkJjTmUf
/3eHsD9EeKpSUVYncMhd3N43eZidp0NFKoeJ8ReBZ9Zq1zFGDXbepbVseAFeAp4aytuoKQceaMfQ
XXXQuN5I1tZ+ij6bH3sug+myjutQQFMQt7nb1L3GUAfteskEHvTOrClzz1ibgmcMu/HsMPQgwRR9
m+z7OBkRcOfhizFJA6i+Hr2J7dei1bsKiR3XU4O70G0Kmkk7dkfKbdoZ5I5PQ0CpfADHJ3m8eWC4
h6lLsJoZ6RUQz/aVuPodsIsHEZZGt4K5GjRsaHAMbQlXLEW3FIbKBSs4D3jna6qgaT+WtctYKMLL
MoRKkdGzzDckEvbBGUZew3DpXglX3azosRfFc33dRB0ZkWZvvQzczNsga/aZZj2wdYxjV4cxoTgt
kzuy2Lzbiwph01BdMfeWXV9GNnOW9Qg1Q4CpEMiT6mR55s+emXRyBKQhim5jEtKfEqkK7/n1tYEa
yuI5zcnkn81BbxkYRnhZbOo6xa9C9eUO1bqQ3WVoI++6Jq0weUDx1G1pGoXStQRhKW/A4+Ij1GhT
wCdL0a7NqSvWWIDlfVolKmN7FLTMxicr1J5J7F5gVwjxGUwhGF/GREuKilVA22lDyDBTTfQKxCLW
VzjDMYiPVdiGToeAqbATawhCTm+0tm1TSE89+SzrIRh6jK9SmQFcBWi7YzCTNmoopdGDghxKIsOB
XeEThyVw3oI55PsFA+spq6rmomSB2DmyQiY0tiuqzo4sJJloD3AuIk+ueulRCDXzYJazVfy9j/wj
Rf63bsH/QDU9NaF367VPSSyHIn9+Ld4r5n//wP9K5v8iHs9g90r1AWXeb/3X35J54y8kmwjV0NLT
VFZpYf1TMq8qfxns1vgptDPoxxad/f95APlPSFgR7rIWR/5CUMYfeABpBX5YWBIAsCQlUWxCoWnx
0TgukBqhqE1+T3W3kq8a4qndbneluZPDKteJ3X4DLsHtxNwObmBKnQ1e7mbraG1czNNqjhsHftju
PuhlNq7OWlm3HjL76ZEX7KwDUurGq+ERXNkZvdWzIdjAJBE7dzTt5vy+8ZBkbgCueeZqrvcQLCGP
eJBu5OxehKsHcwZ3il04uMCzQ69d87b3nBjOvlXvmiwoVv5gBz9oxztXHWdx1Tm+Z7npOtzqXriO
3MQG53OlUP6a9t2OtVln33d2uBfP5at0K3I5mg217azc62t5Xbra005wU36J4MIH2NRnqSe/RCvf
6zb3gyPc8C21lyP4tmpcsJxT9v5KibzIsMXr/kk+dE5nX/kOi8QLgJ6afX92dX9v2Yfd8g+TU+9T
ZOQ/VAfagV3v631h038Du2TvMkT0j6vb28B+AbG3h+XnZdfwE+3kviLBESc5NNyduJahpxhuhAvJ
srv7cJVHrsHvNuwfkX3LvbLjbeu2/LvRNV4tW7BJmzLtl/pJcZPr1gWOvMeVdD4hMI/uoGZdA5mI
1jHmzy4YXCOH5n1VvbKd2JabdqfGbqLCHlhBP2M2C/baVXQZOOWappMtYa5gSQStIvPki4hrb874
UzcvBuOyfiR03TXdaB9sGQf3hKrZmqv/SM+g1irE/+GjA9nu5MNl5abpJSgkoXGSq/JFHfCj291b
ecEaXX3TVtVVt+7WBJi+6qVbJ/YOFIhGdsr2x5jbmgDt1J141ti757f+oMF4Xivg6tagqB5ydgpw
5u5ATAGfNQ5QMGWv/kGXmvgsmj52EW4v6f481eM2xENATZrPgx2vIInsxC2Umn39NP0YGnuUbQji
rDatahOqsHMCtw1caVhXomvsG9Hr+weiVrX03LqKbcEt1+ZDeQj38kG5qffDurvTjUvhxXoh7sVF
ggyj0BYdlmYMwuQ8dIULMApOLByGwROdOtlDhBK1VbYEBiMYB+jBtgbQwXrYG9t8JEmMdDxPtdwp
92TpoDTwz+xIt7tfwEjo4WDbG7RVeds9h7Gt7dsL5v+62A7TGUjkItwoLtkWlxS79izeul/+Fb/S
fYG0YF9e7s84/8oRbyoXIZlb0Gxk4fYoFHZ5m/e2oiAhdppf+g/9QClpbW0BJqSVg7b+LFkJDLDF
Dyx42mvDT7OUXruhZ8Bzd3ygaLA3bVZF+uAKYDYeGXUV26cH6TJpHO3JFSbbvxFf45WNb9KG5bRR
wVY6GO5wsr1yYZadr8JVt7qcNoB/nSDZAQXn7uBY7N3gXLnw74RV4i5vsKjcTQ8hcW+i3bxwXr5T
5k75qDFvGE7/6F/Fl8Fu/KmDu3kTXliW+sRtVHATV9W40dZ58FABvZhuwaBLm+mQr1RnNXkLcsRu
t7N7AeRv9yLYzYHXJtrFP5Nz/QxAp/6cu5KdvPnwoT1xcMyn9CUT7HojP10GB+sZgDZApvhSvlYu
IwvXKy7Gp3nato50pRzkJ3NfoiFgX4ha71XcSvPBvPBmx1ibj74NvWffOyAlX+TLrXK9hr19Hv5S
zs3L3lG86UY5O6+28aZYgc4XMU5TGrJ99V6tuaD6vPwf7s5ruW4sy7a/0h9wkQFvXmGO46G34guC
osGG9/br7wCV3SVSKvFmR7/0jaiMUqSSPAbA3muvNeeYrSt2qc+yHDw9iV3SeM5edq/Frrw4JIHm
3QeVK9yz2Q8M3MrBs+pzQvbaF/XIn1zZ1x+Kp28aizmW4cKdN13Q++NGPEHZdm3+jeJNAWOgneEt
wXg8Q4HqnRVuc0eOpX6+HPgIbjx4+b48ApMJ7PNyL/OfQPp0K3fwgBLhZuK/cbaZ6WZnxmH0eUP8
7/6oeEg6yh2KYEcDkOClp+a3dK+Hh+7NMFz+mL19s7bv7+Ksu5sVrz3JthiC7ywCHFym1gT+tcf6
CPkfk7Qr4Ga+Jeqh9YGSKlSDHpRuZlP8XxfkGHvqo7Md8CYabFXdAXJkeJ7lPoxpZdvPm97nZ6AK
bTNjI2XQwb2J21M+1Z8jmeGFsdGC6MLYfpNOFT4DaEVaCFiRt9yVvrWlu+w/aU+3iZscrr3dmwRP
xVdPzBN7cwvo1QU6jSiXIZeX7hv2TetUOUtHb76I+Yr6Te3XvrZd/+kC6RK9mfTIHsvbt7bYaKOb
4onwxtbZtkfelP2Ad/ZsPELgNOH+uOLUqR9njnEvxBES32dyUtLPw+ASSdLI9pVt5/h8iHY6gEb2
w4y3LMGj4iBrbypppw07yFyd7MHIMh3pR5P6H5WG/w9mzf9FNkykp38sHJ+yjjnWa9EB+nsPfVr/
+x91I3FLDP9wZKM6lpknrb3zH3Ujf0N+mo7jBD2pSvOX0cHf7AjN/It6bp08vec7kcv8X3WjZvzF
sBYpH1Ni5tM60qB/UDe+V6A/NSRXOSBmAhrfq6ANKf9Kqfi5tS+PUS5FKf51Q2O5h9Wkjrrf0yul
J31ZAJyO56dO0y6U7GkRF3Z/ywGp48xuzuISGPJWSyoIaUeCg4O2vUYXy3xz18h31Ko7jWYkDbQg
qnEVJpixl52tXC4qWDDjYalOzZgeBS/NoVqdth2VwnAiVc/wT4naVOZddGtOl3K2tRpuNz8fLE9M
BRK/mtrDhRPDSh/6ZblbauKYq61JcHEmmkPJv7Iy2ScUBW8BYiL6oPRw4uY1yxO/MdiM24sqIr5d
f9XLCxioblw310NBnVS9LSOrhIO2GKJgXn8HI3neyaAkNaAGKb2NaNcY2mkq55sYIh9tRpt2nKF6
cRmRQm+64ItdMzZ9JYQz7wTNrBF88axW1bE0ruVQ3ZJnPWnlnQF9cArHjTFjKNPGcpeHd85QbJSK
lNBSnJAcA4SLjI6Jvh1JdlHdbUZl2JSRFnT4rFKr2sFu8JXpbRqZigi3si7nmLCKPcmhEBO/9dGJ
qGPOo5BvU+DfzRlpA56G/zsMO28Mn1ln8plEK3WXya/K8mwvN5LzpJhAihotUPIelN13Y0GIFcUX
TihuelsEqbUzmiho0nQrtxTx1gNwMaIwas65YyDpktsb3Sm9HAC627AUgUhI3lV8p8g8MKTbIerP
p3Wr1Wu6YtNqu8DXpcGEq73K7IOmGgILVp7GYaXFV68Cd8jGQJDKNUpQ8QEriPqpyCJPSrh1YnJF
TsZBHEiO3gLC8Nqe484cn1SyCrDiem3gJC8F5o0axEVhjTTrkAnpbtM8ylPsq6Quk9DhZuyiEovr
GGnbCRagaWRBYUUe4wC34FdpUQvHdCuVsj85xRaFyNHMhxMLLkoBxLQqyPezz6vO8DSLwQq4cDU7
RObdMHyDwUyIy2lGaFEveA88CesrRsaj0gP+WInKxbd03ewm7lRtn8TPZJsEVTP7A8y9mqfNrjS8
/os/sC8tgh5ACMgUrieuv40eL7tCgDh1VnRd5C3K5Mcd6QXac57iwsmBCk/FDEAtQg04UxUp1G2T
j1TMy6wLE4ODJB8H5bpKp/M8/NEnwFAfvZYXP0YtP0ciWR8nHn8vMJg7GMWi3Zfxhn9YYMidVx3R
AX1Rs7eYw0mb36ZU4mOYb6geF/Ui0kDLEMG7NPZRr5P9bOUYFkRQLdNGCsdtmYWbCa7koCmbITLd
SL/IQ7Fh5sOPkd+rfC+mqyVziSHuXgGDeTE/oxBdgyWBUHFfLjeExrlN6jAIOcEmhYerZMwHR9+b
bcVlZkLD5XGm4MZGZst3DkYklafZJPlmsHnGoR0sR1N/EeDAk0I6MduTOi+hN+8T8aQ5gA6FOwBq
GG8gzEHAb4GdmMBczltxxZTEM6Yv5kjKOqf711jr1y/10yy9pwtLh5cvdclu5S690MvEX0kXC837
vHicKxAT8oOJ9MbeKnMTzHX+xXWlP/HrW2BYugrpYS+SQvjxuhYDWT9jm/ZuqpDeY0LPFDSc/ai9
yATomu+Is3LYNsIKjCbg9GOoV7q5L6SH2tpPYZCW5ywVsnonx0eeemkmwOoksreZ46fIXbAcVXLP
YvqF3unjZPn9iyPdgfkbaYk2M8lPo1YynC3AkoyuG+d73zEmkU1vsY5zunzx/ay/6NMVWmMkyF5E
AgQs4fMVivqsl0dSAHnKVM7QmZtHnj1t0cRH9VevZf3ysUhBxQJOHYG2nwmy/vFirIEt8GJF79bS
0S7MKytU9qg6dlFe7gaTVqK+UlWEqyTaw1iRKmBoW8XYpyUeD/ys4ymp126HYtNN5+TW5qilpBnY
d04HGQSYiEx69nmxBpzI+S6DDZtE5MRod5gxWYO7F6kBcwI02MmY7Q70ZNbVvK8g7p6N7bMCgLYz
5ouFoG17PGWkdJjOdfmytnuGDXTb58tGMIVWDB8e5myQPaE5cJMhI1ipayccCuGOy4vjQa96HHJt
X8oTJj6CvRWWEgaYFtJtNbrLOF/2ot5XDaMGIe0i0oGWt1y6iFKi3yHntBYsNZW8o8nvhjPgLWqJ
nZsJYsw0NmZDpP3vdeGNnO1juyLqdGeRZMM8SbOqDdAkV7FaF2yga30DALwZq3vJQMYy+1aTbg3O
qVBKtXodPy07UHzeoF9XFnE0pCHM8uk4cVieXxT5mNq1b66FvHQzJ2CJspfZzg9yHoB7O8z9QLv4
jVxKi69AI+KjJt2+eKIPDkbn3FKukvycSCeAe2l3hXeRpWrh0t9H6eDL9fsOkJf3tIv92jY8WYn9
Xqq8Vj2O6OgRj0tkY+UluQo2TjIxbxdt9k1RIS+HVUfR1tmABycGDROrJ4lOSM90jl26zEcHCbNM
qOK1PfjTGzvrtgx42T9jw0d1hrFT3016DGEL7FS5m/nwWlqtRH2mpD231LNa89xnygnGl1LRPCdG
2r6NCLxJQmVrzc+JqP2EgkfjOVnR9BF7X48JLzpmkeOXOv0SajNerhBkbzT6PhlC0pDuUms5jCZM
pG2hgcoz3IKGS2jegdILhr7eWeYFUGCWcmu3bqnaCLdrSvyKQgbi+k6WCg+4tueYZ0b8Evb0UtIg
BGCJCGzLrbeR002uPtgKUB+DH+ujnTbpW6jz3mCcDAywcekfjMTZGzkEH9tktpigT41BPRVu0V4t
qnGdabeDMZxqek/v0TwoBGVEt7aAj2kTuR5pHgoI/Ag+6VRuHl5Bxd3a0oUIFU/pL+v+mekY1Rf4
Wpl8KfkA2dMfCJkarc1otwcguNQwia/mb/1oUo+YyI3Vq0InTqka9wqtE7V6K2Wk51dVQziDRrIa
wDIivkadXkfKmT16iIeRezUBICm5ZanuhXNB+Tfar4uZe7agrnPgBLNFKne1fd4big8Hkugl8Eds
4rnDRi3dGPF9P90w5sHGwdUZBQBF1WV65ClFBzfgPJSlwKqaXd8+SyXXS38Ye90TjvDncTyIMLpe
S8oREFbvFAHTFFLnh42onov2vkqrnUqtOafnuilvuv6bHItbcIn+0sqeWUcB9Z3W7qQQLjBc2LvB
YqdsBEjzN7Wi1DRgk8WWJymgn0uXopu5K9nkMgGtnC0ADYyTxa16kQGX0kBZaDO8SboS/b2lnkYs
s+1wHzKy1GPuS5LtOh12C4znAqXDrD6UMjOyoDJ45hntiXJf0G8LpW6jqRfKLhUg3/VAFXe1JA4R
gPS5TO8cUg5HmJl2bATrUQLhxbllRYEJZItIim2dkxRRdIHGJHXodT8XYHuZQU3Z7Mphew5KBu3K
tGNq6mbmXmuoW2C3mSaPMa3SZt5grdlztUieuOuTW6V4K6iVVvKMYWY+M4U9Q3a4NHetJQdLqfjJ
dTa9GBx7auLbJ0I1+RYkydx283IQOW0TQIKMfi+l9qpOl32oUvOCpjUb3TPjHUNrKF00MoAokCzm
LtoU2MU1W0OrCJLvsht5PBENd2m2H+wT0t2VkUYwb6UrO1+RLrDT+xbnFdhrAVFmnlSC3wT/oBvP
42h4NgNvSSYem7uVRsY8VQHACsZz0oYbaSOoaiNAGj37UMrJFlYYbGNotNa9MSNWgA7fZt6SlofE
flGIT2TJ60PlhApiGzFiEDTKIR5/t5fD4OxGnSaOAYNaPQm721Te9SOdp2YL4meQv40922Z3RETB
EazYG/q5ZGwn1UvHy0by42EXydsqJNLoqE3XM8lB4S6jKrCVI8NXX+1yj/ESAA/y+6TXdnoIOXtR
+zgwYNtUZS04qVIDEsV2rB+X4q5aXyfPzog0eJQIhRuM+hGUghf2hZfckVbm2yDrqO4hTd80VnSE
6+cP3LSOPLlyQssvkhlsnqcEj4+Q260q8ubKOpM4f3djvVnAljVD+QhgIx1UX5pq4NkJgWwbnTNs
GsAtvVHKfWmeDUiKrEdFzW4ZGnu68pbTYZqXTZWU/izIN5y4TxlACVjVMgcTofrL4wSHGHIKbdWQ
A5GISYeGKxEGhB26PRA0PfdnmTmLxQKeshIhrHAuFy5YstA4Uyxsmuza3KpTT04zR9fKdBMCnxU2
GZVntOkQzJcISSLgloeGxdSotnmn7QbldnH0S7VEl4PqNTLTbdoMm8lG5OFI9zVL/VgOm5njlaiu
p/bY97ULKJ3QluqoZNctu3IHHtweReBYDxzuzzSbPkl9G06vkjSftRrUfgYfKPuhE6ZvMtms+Dk5
sO0LJ6ArwYX5Jmm92zlOUKDOMrLJQ3J76uShGzJrC0FPGSHH+RtMeF4OeJkYaVJPOK9wW1fmgAQH
Hj2f30ZnXQkswWi9AdQAjY+2fZHcxCUxAgxe7CU9LODvnG6kZRoGgHEDUyZAHny2o3rQa3O+HxmV
PjhHN4GdOPHtanxCA4FMvRSnqloFphABSQp+hjQKOYOXEAJaOuQXyDuRJ4dORoNTzYxg4mDOqORK
QpTYfEsYWjrFCb1O8Pm5PJ1JPMuCvkoXvtVT7rdqthNF6BvWBTmLlUn+qob9fhXzaB6g822kS75F
yydVjW3eKIhTDHfJl6PGiV8Kk9dBNryBwXmaV9uGqRA+nw2u0zOxVilae57EE8Mi2Y/1nTLnG1CR
fpVx98jVqR6VfhnqHNpLP+3vpjBn4pUEZsidyjxI0nwzmc6ylLIzzU+r7jzHhNznTTCtp9apeFKT
+qxvor3aQI/ICe5LBwqJ/oWZPoq37NAPyj4C827rI8fVxpvqi2Um9SBPNom57B0KUQGMEda6ZeYv
miVggmVeXSg0XR7badqoU+umXMcyM/yQ7IsZbUCqUn3yHdlG7g0Snuygk0/QUPgT9L1Iije6+S23
r/tO94aI7a944G7WQw9azVbPWxD9wk8lE2qhwKz+2OKKEFK+02eOyuXij+Vdoy6bAs9SVt4uyLZk
V61aQKXGRs8W1rBNUz1FGa35YU2ieIgayKi6clInD5H9gNGQyM1hO86nGjI5Un+yc2lszkbmWUtX
b2N13NKEM/TsAALcz4v46r3d+j/dcf7/Dg+4nir/PR5w2z+9vGZlX73+3Jtef+ZHa1oylb9kWSH4
G4HCuwSB3s2P3vT6V2ubmbRwOjcUUatQ9e/mNImIuKN0YsdsbGbvyoX/FDUoNKchRNmAuQEwKYip
/0lz+uOh9t0ATCY4IEJOtSCIPptgzUo3IZFSQU25ch9yg64ZbwQJTi1hvOrfU4t/26h6/3X/OrH/
eDkCkB0DHgcGVOXTGbrRWRLyVCWLK+QQZ2FU7gIaHyOAYPyLy9iukQF2gubPiCzxUvZsTbuKHKW9
nC7UjsS6wg+IrV791qhZtouLkBiEsmZklCgzG0/RM4IsyGZEmsVH5rioNVvMOeQBhTWH0riOD+jC
ikOG//iGCqSitb7yZ5xBJd8qJ8prXiaCDo0Q49JsrCp82vAkUCxz5dATHNLLUQibI6MzJJc/3Tq/
6ePpaz/n89ezOhmRp0PhgM/0scUgheGkFPTu/YYz/mPR5NWtSQ6gQsSRrDFwhZnqmtNgoYYopEf+
RLytqmegSSVkUixpiZBpUHHmKKyJYtpKzaTwyW2NbpMqB7mMyKv1uizGSbYUCz1KAwA+KsKhh/C8
oNRWSlN5aYchSTZ9T+zTWCfzPqsTavYOsM8ER4ZMBDOxT2Q0ertx1qRjOeT9ZrGIv3KtUYVMveRK
dKmh33qAUeQupN195bBZ9T6fvymLaQ5OclUhGPQzKWph463w+LSrW50UcFyfLs1+ovykiBRxd1aS
CiIxUVfKaDKJ7NnbepQKcBPI4VLUk0KZputulI2tRHahO7Q9urFUvkPbFW3z1Rb450v7yb/6fuej
jcdSgh8azI+2fqCfRPJZBCYhVTMyaAtyi3nT4W6YnAdEwZMLqIyQMoVhuTYR+lzEcGdysnm3GcXT
F97H9Qn7dIuhr2KqhdKKO+1dPP/T++gyY4lTgyi5peuIhpJCzSuU1vK/+LgfO9J/f1y4pyx74GuU
zyiOJKlrO0sTdu4oInrYIA7TnhrFzyKd8UGnTTvMN2bAL7JRBUaEZQH1JTcMi4CShV95a5RflzkN
tgPYBd02Ndw1a6P1p09t5GFhEfrX+hly1CPzCIwRWqmOnjDI9QvFmF/KWmioQZF31VOiLocZG9lJ
nzbFuaV2W22wl2KT8NvRfQ5FeDr2TT14f/7S1jHgx0tDH9PA6LS6KQ1L/TQmnDrY0k0ot/4ymiqt
gfh0UYpDh+r60NtIiDr1x035j7b0P+oLPyB9z4fXpuub1/84fara/0Bs/PLUxWXxv4Dwi6Popyvx
iybxDLzf0/zz/v3+Az82cE35C5AZO62mWVAsIBj+5/6t/2UyGQZyhW2Lv2FT/q/t2+KHeMJkbn8T
2tb7D/2tSTSsv9jw1z2dcxSUAusfzZY/3jIsJEyTWf/WzVtmvv1+3/90X4em0pIqTHWpTqn8THB3
dWGWBihbCbcJjJ28y48r5v+LO/XjIrK+7OoONXQQLe/xC5/mTYtmzbLaLKavZ1JxW2HQ2wq1aPc/
XYWLH3f+h7HWxwnMj5dZNZ/gWDC+s3h+fGqdopdq8ruQWIZ5f6+0unRtzFJzTs4MQbtObKg3Wjcy
QMQsYneewORzTVxyy3m9blGxlLii4m1egzv1yZ1x8PIQmtoGTa9Gz/L7N2Q2EPz9bJo61cPISyoj
lTMK9ULOSWaH5N+RUNmUC90x2uEbiynoTdog8nf1rKObq6gDgbElsT6IUaZeT4n9yhCKD1qkhDjM
2v5FjuOcGehYkqWLu0F5SsSS3Di9gIRetkkanYxtMV6LRpC0XItYvuts2PLsWiXRsZa5ekhybUzp
qJs4aMjFtdJrLUtGxVXCEZtQl8tOflHCEMnpR6bC2i2YtOiyipTDeWululfPU5sF+YBDDKF/Fu3n
uorLQKk4QUgzcQ2Q1A2mtHnURbr3f4qsMnInbExfzmr9okhj2j55PZYn6TLVJM10gm8qlpM48cGW
xNMX28fH5fr9wttoM3g8ZBT2jv5pgjTIgIyUmHNirZVa0IfSWqk0qHn0gvQW2opf3Gn6esP+a+l9
f0EeIJww6nq7YSr/eKcJiBGphQ7ez6CbQS6uQu2sLxkycN2UEdQFKZZ7Ascq4RlkK57XVpwjmsL/
kFHFWqgc+6Uw91HjFG3QEdOIIl3TOfbX8RTpfsHE58EwevGdvW4V0Jv9OO4szVDe0pnssA029WzT
EHC0Rv0O6tXQ2nR7HBGRpZu2rcbQkbjXaMibEOtkuA7mw6SknZ1JtQNXvhJAsGOmtba1TGixnJqW
jqaU0l07tNUaWOA4ILfrrjmkOZmUnmHNcAXKLIppd5XMoP786P7mAkJ7RHPDuIwazVqf7J/WpdXJ
aeeGpZDrMyyByPRoG2eTtFHlvNvFlaN8UdWoHyelPy7gmikPpdlaGbOflgoltXojkyN8XqFmfWfu
wqzWoEtiOFGLsX/skyvSlNPAJtT2ptQpTt0hy+vABqBwF2nEVVqp0dwuNP7xGykM7F1DlkfyzJSs
ftDCBVWmk5cyMwB+ytGN4otb/n18+PEWJFeG6RsnOvZ+zIsfv7KosAjWJjGeo3vJoKPlfZ/kRYZ/
qp8Gh9Dnbg4vsjgfqJpimSliuCyFHcRpztObQy9CjSBoIfuMeFKDrNEVfVOWa2RNVAnCPIq6pZtn
VEN/Yka6PbpDFdI4djQmBXlM4Ul/FqKDNydSZn5R/v76fFEDkuxjodJBomB8qr/MVi8UvaHZUvHR
T8k7KALy1osdLqSvoBCfPLHrrQBzEnw1xwMFy4C8bl4/3Xv0s6ymnxbJVwlIZTSQTgu90dQqE89o
23qdUMzNhcHI47Ve4vgELufouCl0SuWLbfLX3RlvNTszJT8b5S/48HLAKdVoEl2oWqmDqFU5hdTS
upLaKuetVI+9rsqKL171fVv8eCcB3lzPRnQIbM7Yn1QDsITTOrc6ZnjD3GRel+tzuUlgm55podQw
403GNPUNwny90kpRUgwpccGgRQwdS05TxV6v9lLqJ3bLEXERGfHHjVMiDUvVyDjXyCdHwarIjLMA
xqThEcCDSlalGjKTpJUX3Q91wSonyBrHbBNlGia8lONn2SvDeY+5st5AOTXyQ1Nq8b0hWIbIoVuS
JSBtz5R91YppC5PKJsnuhLzvzlLsotznuUBWQ96g6Zwlcx/vGLYR3DtmEdV8pNDszROGtnlloBBi
RV22rVMwBTR7Z9LpN/fktP/DZQ5iHFIAuByQ5sEifdo2OsHJxWkE3od8cF7z3uoOiJaM3ZQIeMUp
nvb/zuvRQEEQYpuEB3y8tSe2BZVQwizg7B1trIYUZdesHYnpaKcHguDH+oub6ZcHFx81+EqwCzQk
LHpUH19xntTIVKIyCzQi5XhchbKdcVGeSHo63vz5w306IvPgrq9F08PGso2Z3Vrfy08Pbq5kJL1T
nQTKOGHI7mJt2+vJjK2r77t7sN34YWLJmI4E31XXizCZZnRiFBJK6V59++LdrMvEh6eId4OLkVoA
SxJdul+urRlWKkzHgGdV6faZo85nyDrQ+pl1dtCsrPTKJF1eJhsg6ZwwU4pFRwHWEWoOdzk6gnCv
t0VI3OwX7+yj7OXH96TSP+OWQ+5qvNuUfvqeJIIbxzo10kCb4jDdtmmpXNr475Ffzh3z8DCdMcLU
I/uDN9Yx4cQQHvJHwo1jVPGVs5heOONBDFRDshKvHob4QhZxZe8soyTWvs6kjPS72ZKa7Z/f+m/u
Ji4vrkGVU/h6qvp4hbHp0puCWUSffEZ8xOjxhGdYvpKl+m/v3L9tNf66DSDXeUewrALgVbnz8bWM
kRW9JXLeL+dC+d7VM8BVPcqfMFwqZ7beRSDeF3OPb3DZDK1qfzdEvXxRV/5SBvEeODVyE3G5qCw/
PT2LpU+o6Zh7JOy48Ybs3PKmN3NyNXVG5RiF2mL6ovL61Bl7vzvgzkBblFkmYC1+WiNATNWpVKEx
zGJRGduuzVedgazjJirIZb0ttLw7j8Is6/3MkHrPIXETXSlgbwedZD6pEEAGy/SjvgY4ABaz3sw9
XT2vAkV/Sx77wnGikpPbochRDP75Bvkkuvvx7jkeU4wDIDJp7H28aiXi73XFsfyyoxnqxkuZ554Z
Nj26y9AkjWlpKmvEFWrpAyrTeI1UlbUBkgHv5rklUTLfWDJoa+aNI7z0P7+997r106JAccbyxC+l
Of+Z3Ynve4bzOmDzk9IlPIxNs0YAV+F4Tn5ljChZV+wLQy/I/x7kUToZe1vPvKqpzQptaV+dplZm
P0yJzYhYjFK8Kvoc3AfJgBzWGKBj+gachjUtWEjEw3dNdZbNLU3bMS2aV2lSwN1UkoZoqFMXBlUK
Z4ghkJkG0WVzqqK/1aJmmvy+F+LGlIn49Njc2+Eb9uVJnMaQ4zdhbCTpWWhm403fduqzntvZm1PJ
QnZrKnqUycTFxi6WWk3dZLKTLW5bSbj3M4Q457MCiSBUh+m10Hhjp0ZEWLc/ANfizhkSmV04imvT
pWtfsPJocXOhp134bUms4aqFw2x6xWIMu5bYh5LmcJR/iyvJfEm1qX1VjCKUA1kWePiIOc6eREts
HJPegk0OHXAXY9XOM27rzp5RgUmJJm17u6w6f2rH6ItTxW8eX5PNT+YpovtjmJ82JLiWjlZpFUbH
ZqpOy0bFA1NGo5uKtgCsQqXy59vrd2sWWyylMk5Wtt3P6JiuGpIinnOidGlJXnZjqAS5VYUEM2Ti
YIcl5+BotrRNmVnts9FZ+AWV2vhif/ndp4aJQYGxLh+UNh8fQSOdC7XoyPPNE33eLUq+ILdwCt/o
+u/THIurP3/o373cur2y/a+8HOXTl2wXyJlS1Q79ZiQ7MFHs0g8LhPJ5V1zSCI3TrxbI94SXTw8x
EGPbXJMUVir3pxXSaCTyJgmB8UUEdcBT9cFKS68vQIT74Lc5JHGY6rGMj9k47JQkR+OTy3pzMyQ5
sjN7Ci1zOxeydJLaCfYo4nRV089J2NQDeYn1G0n0aeIj4ZO/l2mWYChCDNgSbhyyjC16w7MO30UW
XpOnDjYCQrt3rRCx6oWGE1+lqOiFR0RJIXl1bre662QyA2YjX+oCqXq6oHkQSnujGDSe3CKbMJJG
Untb1rb+2qVdftllhD60QElkN7IZhLldMmEVAHodXmblUImtJS3Li8F6mQEGGtMzvZfE9z7T5gRU
9iQ0HzAbtfPYZeDfxjBRK9jzS3aqjDI7Gcw9HGBUckRf6wu6Bbogy+IchlGMj4RmShISL11+JKUu
QSKgpsBAarI9vss1uEP0mY19Nc/FhFSzTdCVd2bVXy2tktYevo36qkzJ9HTVuo0fK1MvFQqsCulS
T874Kbp9m0lgkmI7sKrYOC9b8iURHshL40cTLiDCg4ueptnc4+pXS0lC/NmZIHPqIdQlz+y17GiX
TdMjOLKkhziMxUttgGfySLYwz3gAsD4OI5MBIZfdqzxMkFB6c6p2tOeNNyVFTehhRsovZtGZt1Vf
OheN3tfXRFCPd7Oj5ZVL3P0I7kik7PCtM+o26RvSiA2hkqL7WVERYiSDBFqjNWDFES06I0cYAPTe
C6kx203cgbHyOmfB7KvFhX2TFMSXM9urpFPd6AlAVhbqLD8uS5RPeeKkB9OcZXmXlHmC49oYS9R8
hbLXbVQxrpGuPctoHKP+6R8/v+tZBEk0zWyiZD49v/mQpUYJOwTDcWPfxUx9zuwR1V/UEO9K2+or
/upvasj1UA06dG2+U/9+XJ6UQeut0mhRqVaO6dkwhg/FOmPKC1Pa/Pmj/W49ZuWnlMJZgYfsM8hP
jSMpLZGbomzRy3uaTIRHFpMt7UeYPIEVd/rtosOw2RZjDC2E89nlmML7/WLJ+qWPsI4f1i8XJQEM
UftTUaSVurHoyeD4tjrNqNgaZVwCuJRR5xlJBWOZd1+ilJwTDAF//gp+99K46si4wsCm8RY+fttI
+pRcc5rQjxmYk5kx0I4dVjLJEIYbJ5LnUyFN6RfHhN++KJg2UlFo5v1yTJCadjTKKeOWmlQN37je
9/nGqQ3WSqdqzHPYSg7Wky4+/vnD/mYr4k7mU/LSvPz7xvHTwarviswsooIjgw0XCzNbN3J0Av9h
l+CwvBnYyRcVBhU5X+CnzYgJDrkkkJUhHH6uMVR5Jm9+qfHYIZaLN0qzyE9R2rcjQr2lmXeDs8Ym
4JSKGORPdqhsFKEY5uXQaOiiHL0cX9ixSVwlQKd8YmhstZ4wZcnZ2PK6wBVSzB6RzkuUe9mo4qiO
IkyGFkzh70U/UDk3NA1PSUShYwZzHG0y9W8ZEKAIiaVEpNtsSqc2H2RLRZOu2hM7wSgnrcZe7WBr
p1pFHrWU6T0xVmPvkyDgaJ4kugTGVqXjCp4T4pUHix5FYOo2jUfCzLqDUmsM3ts+yli5xkTezZKC
f37J4bwEMQ0QVMhzmGAhV8fHsTBt5kxhhqeOj9/xgQT7ASE/5ZNlDVO7MdVeyX2pJUePmCq0C+4U
pajH6gpeJN5de7xdxFyfF0Jk6zuwCYkkHzcFsCip0g25IKR/iGJKao+AiJDWei+kJ1bYDi8/2Cho
ZdOC6LDBxtJBrGpMiba+6F7LEd4GCpXkjaouxopeR1F0HScyiLRRhNWbPceY6LM26/GHldp4bXZx
KgXTVM2Ir1tFr5G4pRAV8k4g6ESoEcMSaMcmOlajLF/mIUAlXwrhl490zTi80zzjgNSkItsu4Ipf
nVjBgwioVb4vGCLQ0NNnOBUlu+8hrIGZuJqq4VwallBltlVrVX0/ZfX4zKKT6KhESP3zaK5Ve61i
T+eAMTfMytiJG1cFnfvCgoOLLtWLadzKZZln59osBgRyVWtGPrFJ/JY8Dhv9GKnqouyVKCHFqAuj
UEXPX+LB0J0yrQO5i+g/MqbDMVGqMZ/ZiOrhccyzvNi2VoyJQUy99TDFkomJPZYc9sQo5BtCBpXB
cZAL/XIASj3tzFGavscR8gnflpTpWRaT8Rw5PE1upUvOG8WLYR3sVCtL/EC9Fe8yJK/1IabxAeuj
hGCkLSh9OJrnkB1UVQye0ZiIiRsgWZlbLPr8jXDp6aQy5CI+FbFGNkAJ0OK+s4v/y9l59DqOa+36
FwlQDlPb8s67cpwIXUlZlEgl6td/j+pOyrJh49zuM2igDooWRS2u8Ab3p7UkeL4XnUEoyv2ZcVjU
CTwC7bzz+qMONWygAJtfa+e03gINFYHUuPOgqh5c1KZ4LuqVfs9YUCz7zrcMD/ZFMqmDRNMNik7Z
NB/5JZU42HlWVdgdL7ODR0Lv5k+48yj72NLDyG5UIOcREF4TgpIW0GW2dNv0CpGMnOD0BQc9FtBQ
28TfodakX70MQKwZobhxPeJein6g36gyQjpa4N1OrxfQjt4capo0FT+GuVUGIjkY3flO9ODzDY+2
edCtBGWUAzP4trSsr/+AC9kEkBygIWuzj6Ri8wMCFLN7Q5V8y7nXPHqjsF7SZHF3eXTLeOPC1pqU
HEjorxAga0sC79tepcHshoeozkjIU7uVqJ94i7zzWs85jjr1btzd58/Gy8Th0mIMYqEPunk20Snh
mgOX9RQmywPXgaZsnsW7JURm/Po2nrckWWrNlNCoB9mwHV7p2alMpLCCg72Y4qX0ITbZTSlZzynf
BDW7STLqD19VUX27vvKlh0QWOLJoxDMrdtZt/+fOrjMomsrAiGCoW58ryVneehCn3inLkjce8jwt
AceJ8eDqoRaamLWdLqWLSFZVCMI3lw3dtK4H97xvGdYjbGYif6pSkd2VQt1KQy88okPW52JGyCjV
P8NS5RLrXoluYuRP1qsp0KdZMjf8vHBmbnz/F/pvYOnIefEZIO2lDXf6jF4zpubg9tHB6KsUWrXO
TWQu0VtkGF31vwNZQDPMm8BHe9KTipwEaHyGPnhrSFSo0lHsdYYnxEOZNfJGpXFhH+hropHMkBQl
4XAzRAyEIDKGQXJA0296sa0STnZl9Ac36m7N0C68ani3qBSvag1ckOuf/3OqssLri3FxEyiH0Mxt
WFCHUiAw13WTgVarDX1e5v2tZPs8GlouvWqmIC71FHPz01W141eLRkX+4DDTAoYY2s19UYFNp4I2
3HmfhgacEKZo3Bt2b74LpJnf8tC6tMnUcsyROAi4BG0OOQOB2ppbExugoqv/NLRPvpkamhhE48V6
d/3bvbDLDLsBM4PyAynwt/z6Z5fhzTiuX4oQ+pbu1DGbI+QdM76w4mi56E7ldmZ+9vqku5HnX1iX
FjJReO3g8R/r6OefddvUc7tZ2yEw24JM17cK2pWl2X1WNVpCXTr1d3mfY790/XEvbC2AFsLUOgIH
YrYJVbOfGH7HjJQ0AEG7u0BzbMkeGyw5STNvVBYXIjJPCE6LJBwGubdZrDEDAw3NsogLmueQFcwQ
fAkKJfGYaoiwuncfHG8K3J0fSSOP//cnBfeJNQSl1NozOd3goBxxRHJhOqR4Pn1oQNc+0ME3X4wK
ruD1pS68S3oO3OCIYFM/bUewZRiWIJ+QMrAWLaxnx20NGKUhfJyaFjGsRrOEb1tAg7q+7vnLBH5v
ejSHQRnAsVz//J8z1HlNFXoOo1hLOcEf1E/FFzNEeN9KRu/++lLrcTwtEU+X2uymM3V9MdnMRfOU
RsUegRX0xZCS+d/LX7RzQNuznzS9SYhOH4nG5GCbhS5jRLqbZ6wa1ZuGqdazgU3WPgBedrz+XNb5
u8MJDVifuVId0LveLDhQOxZQfKo4GjtE6URRR3m767hj2jhY3PY1yeX0oYuyaD6GYujflfQJvzBA
k+jwIriNpp1lFMeGtCADKlY03q6e4By1GmcZz0qMW3YVfyG421cBeNqkL4HgOSny6RZRxBWhGxoI
rowybwCWptWnbGqz/k1HZ40BbDKMSFJhoNTHE+nAnyGo++BgyLqB+BRVTXmX2hlyLoB0UB8UxUSj
txPBd+DsTDKcUiUfoN5n302Etd/hTwZWXJbIixwBAo2r0KobHOraRdcYKDFU+jGPtL1r7Z7eyPW3
c+GA07amUc7hCzgSmwNuBchKKx/amZrzb+ls1W/nsPwPYVb74/WF/pI+NptK44OLAHlogKzb5LHA
ELPGOSKNHTrEx6lWq0/wGL7tw8J5pXm9vBVmN70fKFheXdwsIH3nSBXXWav3QYklSlY0yBj3ScCo
5vpvu3BCXdAdIHlBZtH32GzC0o7YAeY579uSzZ3MYFpG7SLgbhbLG6snrc69JbsRWjZo9XUSwldo
rSiIiMQPFOTpKQvzURcoIhsHfGpcj+5/ab/kZrV0hxYhebQkGqtz945bWs6xKrUdfPTSFOk5c+ii
VRVorvYymugJJXpyqx2ItQBOvZPXdyidp9Hd9T06z1pIiFfVLQobE0yKvfm1gZWmg6BpowLaNch0
1wjBdHMF9xHefPjoOQVOaA1+v6hbR8UrxW70+/pPuBAh+Qn0SAFh878trYgbPixDK81iXkaNOa0x
/sYlbvlyfZU1zm7OKVQt4Kgwl1YCxSZcdVoBG1gSPMfS1aqxmiwjRhsZXdFg6A3yBtoX11c8/zRW
FFuI8xl3B2CPlSH27y1T6xaHIgld3Ry0SGkF4JznLUH3AjQ6ORois95mAICgObXyIaKDCM0TshOz
YESnP0xZaj6jSV3e5RaDq+u/7ey1o7lCaxYUJKNKiPfO6U/risEcO+kjWT6rMKdhUIkaUpFGt8qE
TmvdibmDAqxK3//YN6OH9Gntg1G5/ivOPlB+BSBhG/snvk/K+NNfoVP0p2sxhrGYmwmoG8NKgNQ9
k3MD5uioy0cscYr4+qJ/yTonJ4Fil7khn6ZDz4Bh6emqvZ1Ohshx9xiUq+gMui56R+StKBLazoji
S4RNvHNMq8R5b5dJ9htEpfrpZ/X0Y1JJS//QCbs/ekaCfwdAMEogvYW08BZdJf/ZwmxN8GuLj6xW
X01/gglwPPG+kiGCCcn4bhpd+Y4kNgckXmDKd2hqMM17367DuzCfC9QJZmf+4fmFMGMwMNZb/Our
YL+gRLc8jG4BM95FQh8BGh/7A4ffmb0lUx69xypIHP9G/nI+RmF6ALeQrjqBjWnCpqg0LFOaTk+g
NnqjX4WMvOmPdiGDH1yRC0g4nd/8AMXRV59w6W66e4ZI/ldVuiCvr7+5C8clQhWP0TaNZrLj7XFx
jbFrHSkRIi7aQ6Nr+ab3EYBzXfOJUjI70rpAbvz6omfRiWhOY9/iuSwkCLdmd1rNnu5Eq+IOx6d7
QUt+2rVzAIzl+joX9pnkDXoZZSv/cp+eHsth8tu2tRaeLnSsl4F51t6YvfTOLaQbQx5E8yVSetXM
gdXgDTPSErP1+fqPuLTD5OJMT/gYCcibiAUizenCADUUaZk5XbUcGdgWNZVZKycufbe7B8Gc1Tce
/azaIQjAsgVuy/46uF+dPrkFLAmM6KziuVHOQ7PAiKlNzCL9DHfdDA7FnZbqP9ko84YDz/njrjA2
oCF0TSPIPpurOjM6KKelhbQzr+ObzZRuXw66c3boRtfLIVHof+D2Yrg3coSzu4gHXg8UlwP/wC0+
fWC5FHXgJR3Ib0uWr3MUocGKFOTD2NfW01QXw4/rr/UcnLkuSC7E9v41Lt48qHSNpK+XXMV5VOI+
L4sa5nxdJN2K1gj/BClUEL+QdbDvLQcD3Sro9Ws3zUADclsitXH995wjsdbfg88P3WMfkJO/2QBh
BNnM/aZQqNECbW+ZSAcZkq4eUuSXDMToskWiNdhDZYniKStW+HdTYwUi6i5BdoQm1ZMpxVg9hp3j
lDFEGTVBxQRmRnbvV8aOII54kKwmRum2sWS/lwrQ0iPY8uIN1hf6u+EquWb7thFHfiVRbkrpBh66
2SQzL0XuLs8K27JvxgAMBAmvYESMPVHqU2lPOtgVrsmPqobcf5MNVfKRY+N8dZy5RCh0woPBxHQF
XV4FL5fZC870+zk1uwclKvSXWrQrv0Lw8F5xLkF8xGI2eB8tJgIGfgc8NIYB4iD/0FVi/pVImrE0
OuCs2Ax+0L3GEh3NHczSo/yjjBQq9VXeIWiXT5m4T3IH0w4ydZQxc3xEHhwqlU/NZDFcgYm0YKQD
N4yetdN3NgItQ3DPoBz9ucSr9R8dSdnFbpeD1rv+0tczdnrtQjyjGiGA06E8c5bH6BbfvLwVsTQ0
VjXs4d50i+XeYxRy44q/8H1xtZPTYmVvrcr/p9+XMmu/0X4u48CIss/dgoJQlOno0OdqiaWYvY/X
Hw1U8fnD0dyksUzlzXRzS1HtWtxkvNSucS0yw/7riMXkNxztkUwb1QoANCYj+EF1jnLNMOfzNzJD
x/7QKKPSR9JChMA9NY/AOSth7sUyyj+W3SfGITSNRT8NSYqoDm3k4EGu0MvHyjBntMqapgYrL4sW
qcUlGD9GvURjQ/radw9YsyASY/Vl86GocC7dt51BN3SeqcgPyG7MnyLlI3y5EgzCt7IF0R/Pnu/U
hwR0kzx0pgMLaQggJ42Daof9aMI620ciqxQa9hVIL3caPO/Zk5ns7qn1I1RLy+5XlTfLDNlgQCat
As35ztLaDA5RZSO9OfUu6EovGowPgshjxkGaiWeG1imQxS5S3WPQLXW/dyo6a/uZc+7tU68W31HB
HYHx9D6+V2GdDf7em/zgPhIqHY/lDK6AGOelpPSZNe4boJPuXjI8nw66Ymh28GtK4mOCTokbL0uH
6FrUTM19XmOmsofXZP3C6bqrv7rp6HiHuTfpiNNENx/80R9AMM1gNXbgL0H+lOjm/SKTa+0YW5T0
Zaz68MvU06Tj77Ry9xWXSuHsXSBH6DO6uE6802nXIiHWl4G1B6vSf4Ne4I7MHJz8t7LLLvwwl0k/
32VA0X1wSxOiANUgXahjDDVJ7OpxThCk9/PvMsPTwDci0GqjRiHM6oPqXmJGWWJt0E/VRz4vVb6R
Yz+9g7duVTGyByDP+iJamALPrXtURT5hMGEpY3qJrLT8PDtp7t71Q9PiXWD4aPVNsnGxt2rwvTQT
F0Eim0oAymLlM0GIcI9cdtrUqrhTCTaE+6TVCZk0/6C+HjFOuYvacoFkiEQuMuy5K/8wVC7Coxu5
yAci3OL9l5dzNDMIsJhhJ5mzvKZJsLxXnWl+lQB0cHEfU+REJzvKv3oGDkkHD8vBj6U1w6eyyoEf
pRKGivgDBfoV6FL6w4cwghxAL/M57prWeFMjwmgBCBnyaIdHay/eqRTbuHfO4C/2zivG8Aco3dI5
FNWkvw75cCsyXMgwaOVEICQxl2Gat4lE2u5nk22s46VpMtpg2bJfcRD3TWcDsupn+2tVOMuN6/VS
+GPfoGsRjDhsm0W9jipl7GYRG2GNPQIs4Ng2Bh/Bndn+nGGVd3c9/F14SMp2UmPIFkT4rSrBMLjz
0KREduEn+jj1eDblvkbuqFD9A35iPq2/+hbM6MJ1sjZYoE8zt2SetCkGSjU2RhG4Q2y3onjfdeAf
wNpEzwBs8hvPd2E/V0oWhCwQa1SM9ul14nQQQ31bDTH98un9hM7zg06aXyEU0Xe0xG6N1S+kw2tj
ep1TUqmSr50ul3pdo6vMGeImsUsga4FPa2I2upJ2WjnEvPTuCG+5emhAXN5Qfz3v6jKhW2ekDB3I
eSFvny6et1kwOUOBOUdrOvfgLaqHlv/vISGHjukD9Jhf58YRg2Gc2pu0OjiVBXRSIapPZYr8t2h8
FJR9e3J2XRDizqRlfTTt3gsP10/dhYLJWwHO4KVsqIn0nU5/6oANuucN7hhnOJF+hjOXvoGPpz+6
bb4EO2NKp28dJPI4MxzvA+C3/r4ckv7G2ThnbLBh7NNf8DOzsG2uAYk/8psgR5vQRRPrzu39tP5Y
p8yUUYoS6EF0pe4+ZJYa/AMOuJYJb7usPw3OYn1JuUNWmnTdvk6As38W2PM9LgUsNLD8FV0qgd7a
F7DQyQc3sZYbWcuFzxakOmk4iHU6QduOmMjTvPHV0scimoOnAQxr3I/5+GS2TRsXoPYfl6Wsb6Rm
ay23yQLpEVOKUOR6DJc2sQmBl1qGPUOtICzUwfYa+Vm0qXOz97Z+JGfr0OynmnYilDk2hwNkSOET
IAGticHRx2IOm29S2elrqCYXhG2g5X3dtf2xytwO6TCy4+fESpr/jz1mKgxCi+iIJfcaxf4ZNEU1
9aUXtkPcRQA43Mm0nuSSyQOtyuK5UcsviyvrRqJ9Hq6orBiz0+KidUGb73RNoChRlFasmSOk/lAN
SNTnUJPDPaUW8mVZ4txw571QXgJtoJ6FIkw70dy6EReV7w+1uRAg57yyDqi0uHdZtogBszyaUxaK
SyuJ1wZ8KHoPb5PZzazXjpbzd6McrN//c2CAh0G9y923Mpa3gYESvk46PU5xmGYZlDFChDP19b0x
hUDPFEIBTWOOL0VprkTaCFcHcMDfrv+Ic047rFKCOHLuuJuBQ9hE8SgapdKGN8WD5SgLrXag/Xu7
bqInHfm4nCwSHwQ0NhViv3Rc5Ltu0breCR2675C8svXO7lN0e00p5bfEnzuEmq3WmFetL7yajAQS
fCMBM6Cjb1j2wemNAEVdN7NvKXmcTzQIssz3IrrujAigT50eqJE2ACaTHYL7NeVBJhZ1X4dM6bia
VksMbc3EWGzgMeycY2HklgMsExj+DkoUTU8TRY0WMZqHQLU1LgRmS+qKJuH1DT+vwHxAD+soco0r
CI2e/si2R+w6q4c59shaGfZUMOIbAWqvFMZ7SALzW2wVzYcaaGdsj4W88aFfXJ7GnGkHdM8sf/PR
0aUqZlBvKLFmYz/vxsKRiNsGQ5A814Ewwr2SzLiB71YeKrDuDNAVZG1i3Li//05dT+OeT8LJyA9t
OoYc221YvLCi1QbEhWuoDV8U/o3ZM4amg/UGoC10o5Q52duEVuq31sgy49Wzp1FQGdfRY9T0TXnv
Z46D/oKYBtyL3RAFiMpa0GDpdIeT5mhR42Er0EQINzJrtR9QXppAqZGxdA+ukRv/NU5Bb7sxO5LP
uXFrkMSJoMNtTUZx39Vl6GI0mfEW5gEAs5YeVh5ThchXmUMpPxRpl97bS6CSYzOhr4EmS1o8yKop
aI1mZhLtRJkt6nHsffVf2M/tZ5mM7vvUx2Dy05S45UNHZtXtfE0GHNqV295p9PieA9yWIwyuTfP7
9ZN3nokCtIGKZJK1gZbYpkyj7ukfjS5fuq/z58alaKmE4pDbojleX+pvqrl5vTTjmZis6B5ulfV6
/ec+maIlMkczmWJayZ2L6plFEXZowW7h9VK4towzav361TLSjnI0RWoHhuO8BD8tJTvzAc8alX3k
KDK7uP7TLtw6TA/hZJE30jjeNnFBYA6dUjZOWUtufPOypDnAteh+TKP6glbMLfeAC4lqwHgND1cy
L9K/LdRp7BITyD8dFwPHERxeRhyvD8lkBhi5pWM1HDG4Ec5j0vctFr/cB/Iw1qKyjvOkxjqO4L3g
0DWiDU+W5UNDbxcHklgp1fh2TObk7QiW3T1c36TzoxLAkeOuZCZIsxv1x5PXF0T55MPILOnxJ8yN
in4Yj4OcpqdWZYn/vy/GUsQkPC+ZrW4nF4q7JdU2OuQW1rSP5SzwHTMZdaWM124sdR79uOPIgdfw
RwvM32R1TZV4NPeaJUYEfIrtsBX/GXSAkUb10xYPd0wWJrLMI3cmKsdto26NEM5zWZrk4KXWsTv1
YLj++T/fRZBENtPxaIk9Euuf4EiCj3MkUOuQWRvEBtDjEUS7J4Ibt87fj/vkg3To+IG2AQgHaxsa
yOnCGVJHY9IhfiFn6GSPQ2qar1ItZfni1bPZIrOt2uLOhnkGJWUiB9o12Ch99KwS4hG2PeFvxrxY
CJfkcUevZDzMBQ8oE4fGtpt3lczVsBsDrUHhJwRxAx43vONOpQmaHxrxZL3UmFENwgV07yeD99M1
+vCrkDodDi3wu+UxR2H4PXYftHTCJsLdqeO3/fbpmY+7ORmHcUebLi0flAqyT9cP/Nl7YXvYGWbg
EK6DaHvgQT9mrp3mS7z2oHC+EnX7IHtlibicBivY9ZOBEPBo3GTjridu+15AndsOCguo8nmbA6Eb
L6Ex4JrxbE9Z8zgntuQmgYcDRWDwyk9t5uN2BCLVmgCuz/rr9ec++9B5buBloCIZWHqU1KfHokwh
e2cldpmUcdxxoTdDASys4xJSt19f6uzbY4gC/tJ2OYXAqM8IsW4KKKmRbLFqUHIuhukzftu62qU+
HkmZnPxn7VIN6AheTIRvwN319f+2kzZbDewVATt0j5gSm5uglucmhVTaWjHqRKsrPTJtdIijqnsW
idWEBzzojeaAy4F3X+VjbezdqaFbiMhMkd0T3zmQVA/m/DAmKTw8Uy8a587KLmLRFvkHVwKOf9TI
rvVoyxTJsQ4sPKZ6U9ga94bJbvdLL9o3i62973mTQX6HdW6969IwBXQha3XjTP8lNW8f2AXaYa64
19Wb7vTlepPVOkOCsGsUDlP7aBqW9WtGp1q+4l5FSx2pKZEeEy9YfqAFNwVPppJwqzA6RoNfdjpA
o1S6mN0Ixh8zqWCyl03FkOL6i7nw7a1wVRMQN2qh4JJOf+bQoq+rnbVLrbCX2sHlX1btmTCcX2gh
+dNdYBkQiKMOfMiNpc/zFD5330N5hv0JUEfeZOMQzxrCIpqXeBbgWK51Hn4ax17/GazBZDqQ024N
XTrE4HKCV+lVVkvPMEu/uXCp9pBq8xtfyXm3iF8EOJK2GnqEnNJNQAidVBShySl1mJq9F82oHxZC
s40ZcBHdU6SJx57b+bA0bfkuGheU+BUJ1a2NWRO0zdmBKs/3Qr1McNoiey1otmyGNuMSYK3xGER9
hR9wTwq5m01n/tkGqHvsXQ94/NjgxHef9aA+d+bQKoGye9a/JZShr+B0MLT3kkGoe+MnniVyDmUU
GpeOA5cgOGs/2oOfh7UI3NhCGfNVQPDZ86la7wdE7z9VVVv9uH5ML6yHoGFA+kBGRC63+ZqguQ8g
KaGmhp2L5wESs8lTYRjltyAdM40lNJ2kG494fjkAlaU5tL4HB2iBffplTMLLs3Qu3VgOmBAqFaFT
YNYlsnGOhhtRFJopWJEsxxAewXKjPXPhJHIjIbDFeBKOlr8dfsOsnqGK05QfM/rVMo3sVY2xldaT
KrI8iZ1aN/eIh0sqJrd9LPLBzJ5cgKo37qgLG0+hzBas817KxXWX/smZunJoPcxU3LgdiE49nPf/
FHUzzttLZY77ObexMLr+rs+vRXjvNBIYiCC4dZ60L9HkuF2KvwQjnkeoVkNzEJU0nqSfu+Xx+mIX
no++prcKQq5Ag7/k3X+erxQ2o/C5Xs0sBprRCjunsarSF53Xv4BgtDcw+9vlAjZzbbpxC+M0D9bi
dDsDp65tr+3SY7UAeo0QenyEDqLVwZoS7xF1P5yarj/gNsD/XRFtOggJa46BGO3JC0TNhDDuYRPE
3eE/w/PvER7oxDsTIRcI9rbYq3C4BRilvc5f+28IW5f1GXEzCEGrEbT56bKj3STBXKS4Seez/Ur2
GrXHau7mr9YAAm7XRr3zyzUTA3GqVtCQQcLPeowYhPY7lSTRyoSxzLfIe0C9Gn3lmIx1RfmA2U72
Dh3emdIdDfh2r5VO33eZ03zwmZCju2mWw68JkcPpmIh0ZcQ2mULl2By+1HOPYK7pLX5Alu0P6R5F
DbPaa/xo73JB2v26hKL7vdQVfhHpkGEHBaoDF6JiHh7tpgvQpBjz7HuWM1LfCaQ8MQ1SAtPhSE80
5oUhyVtCleI0abTL6gCC6x//rcb/UtD8ch0Zp+NhTXX4q8C8/+aUDMm+XkiqsT5l+KwFfLp95vbi
d5lJcCIF4bzD/ErPRVxmBQ8upZG4B5BBxtuIMWcWJzoonrU3pst+ypv+ITJ513FRuhHCSoZT/KQw
QBqj4aAluzny5aeEtFPESWejRmp52sJfb5L06qbBKV8MM4fXAY0ZhyUDDf1ol6saKKGyZGoj1GOo
5RVRHwZ4g92NVAeug4VrSn/yWfJn75I6RUA2skcjxSKloX7IcEzVlFadg94L4/njKNrxt69CMsG5
cNVXwfjqdz8KqhYq3RAEWZ+Kr3YtsWlyJt09QRZNqgPokAnRlsLK/hA5LcxsZr+198MwRxpAeYJa
nMb4pEWIJEHkqGCU/iUYTCu9LxqzuE/sYEL80gI3tiPdaYGPSnPVlnMRb0WZXPTNnnRj1ti3oMbD
OCR1WA284g4VFxzqNFNg4A4jAxmoyzPK91EagRUv7KFPceCxMJCeIkMGAIvGGVNNwDK/FjOBZj9B
z8cupc6rlwGgNhphw/KnSBLvFw5KYbWHP0GbDX2A+UBkHLNnWrfl98Ir+XKtevL1fsAgxt/ZcCB/
Co0+aKztMXjuRFT8YOOgUXsGCg43osdZWxeVPjqlIYNiyBDchmuq8k98HNapRTFF9RHtgRmoiPYR
W12ykXIpH238Ekz42QwCPb/9Y87pnHEn6vonbI80OLhqqt/ixwCJWbcivG/bFZeaheEC6XikJX3j
157HOlBi1MBrNUelv50xe6Wqcydp2yNTPws3HwC6OSDM/4Yq/zJm7lce0vx4PbxeiHPB/5tUrcM9
cESn+7O49Im056P8ZizikKcRZEq1mkdpQz+rUo83xijb1JC4ykSKYhnpXVLnbTj3tBCOUZnZMQGK
XECE98bnVjTJ/8ifYxkmQ4iawntamyabfCukXb/4VZ8eHWbmVoy3dfKG+XrQ7f1g7O/GoixoEOL9
9D/vJjxxUktqEZDX22oEXRSD7nmeHfsxbWIzXax7JH6cV+py9Yozp3frfJ+BDNcHBe2PID+ruu6W
7hMgAN2krpMA77MD9WNY5v5bbs6tjKPcKKKnsEuz+9ppED2TKAp87ccEcq5pSfyW+y5Jqs+B8gFY
1bTPX8sGlt+9h5hGt0eHKPIOdqpWy8jesj5ZUY1lt2Kk8zNn5i2OTTszs9dMgVEOymGI75IcsVWM
P0rnyUhqc9whF6zf0KFz5S5KbKc5htozn7OyxbVJF5WLKwi8GQMcVt0cycQ4EXWdjAJMFegZgiEA
y71T4Jc4GDaFFATf4YtfanBCojMC44CthsANOreMr6I28h8jFAc7rlC07vaFbtsPA8baw11CzBqe
B5nb5r4VAcKGc2VzZRW6CEA8JU6OTYfbWRNpcRMQl1P0QGQJmGZXqsxv0H61m9fESmecNRvGe6sO
4VLE9J4nfUf0in7JiNb0bvFoQ++XNCp/arNqXqo2Mof764fsjOJFTPsrRUBYo0KngDn9ZoPOmxPL
HMvj4mS2t9fNhFh76ONlnHpIXlQeLpoSSfLjkAnrQS2DsY+GMpn2lQgR3/TlZGKi0+X976ZxNCzP
dkL6m2q07nP9wUnc4CkKpR53vinyw6yxL4kkrpSIGDV76bsYY6UeVtJIff+ZDTEcrz/fX5bpae5F
Zom8HJoztL5p+pw+nwgRhBla2R5Nf0CVyhGJuJ/LzhRxWyj6hZjE+s3epv1Vx67RjIBRjXrWh8bu
lbdX2u7kDl3y6iNgrwbFw6n3kzd+N2Kdl8xkbBzeAlAwOoefcjgL9cGfra7Fq84HyRCCR32bQ1np
XxwdLcxTZyEPCmWp5f0gMid/Y2eOhnHoBkDGsxzKX23MqD6aSYm2lJv+TofU++KBl8uhB0ezfizt
qv1vYSyO1HPaMygMwp75kjlmzJHDIm1ec2Puf9T4YvLOYKWilFJY/UcYsG511xD13/vV2jqNrLJW
D7TAgi/UH9P46IE6nPYDMJBvwzTSyQ+KKX+JXKDNZAh180dmmck8iysA1e1UNwfVcXwZ1ybGHfJ1
pgFoc8mYJgTVgGFbB7puT2Ixfm1na54OmVMO8gFbvyGDoFMhmpN2UfWpX6Qo7yaQnXjuWHzph+sn
YOMqvSKsOAH09QG3MHWibDs9AbJenLAfo+LoFHaGZ1lqOyT8pqtwckXxPhjnDlNrhL3uPc0Nv7Nm
3/skwGQ2d3bmz86+A/X+va+wWngeHWnXr/O6HTv0WBuHAmkU3gv8zFLuiTykHo5GRnhnlzU0Rr7Y
kezWTBrxJhrT/gWTAo2jbZni8Q1YyzAOOCEHv3tZGW/rSPq/HL9GAfL6Fpzfy6h4ot3DLUkbJdz2
lmYolkHj6vLozaJ51AvCakVKR7kx/eiOfl96o2g9v5dZb2WbA9mHJbBt941TJcex7cqjXWeZhWaS
1aiXqKqWGzfktjjmzXIv0rJmMTpDW31oz0onNOG94jiizfRSBFKg3ynVGy1tfeMUXViKAbGzojYY
18DcPD1E4Cpp23lzdVRA0O6QNgTyrfzwLf0Z4wbH4i8BdBOy4B2sDR5mAMykN/lGYqcwRMM8P/a1
9OqjQWU84njVZPcpY/jodRrn8HdiqQTv1UH/mgfuhmHowZ+HxeBTY1UojO4L09NwJxe/uI9aNJxf
kyJcICl6vfM2KquBW3kAnXbg4Mjsse87iUCAYaUPrj96f0Y7GiDXWQOCQ7R7hs+d566k03ph3qIZ
Efd701PykxbK8eFf0R99TpR/06ri/Oj6fEd/x6R8yMzkTve9MwTgwbZnF0wDi8lxioboQxIYxpNR
SepjIxwn78a7/luPn76AFb4BeJHpHPiNLQYJrwvLVNOEA5JRRtFO9Z59pwrlPdWDYT7CWvbua6yC
dmiYDb9dI9V6L0N8eyOn8e4jLBR2HhKbLxJvswGZ21W4O6orULqWia+rrZz0xi1+nuv7QKZMDwg/
EAbSxdNdIm5xb4OKW1FZ5hENU2BDCvih19vlXqJgeYdvqrzxlV9aFD0MGDLIlzPG3sTVDMMPfxnD
6siBCe6m3kEUq28OLX65uzaQ9VMfZP3xeiQ7/wwjxCJWwwhr/Xdb1CQtDppcMbika7RZdmgxep+a
oAIZ1tICvL7WmvmcngIIlvCgQYSFXBxb5UUXDiECSUocl6WNYgXpKRJ4goaFF4+6jl4FcoB7+Anm
t+vrnj0jA2GeDBsFzyLB30o8aJ/I2c645kodfqLlUGS70C3dox6d7v31pc5eIUsx+vUCH4Vygv0m
0hjhDFcLm9vjVFn6uZGBiCsnCY40meofAAHo2gTpcqNqO2vngvFCPY/hl42ERUR2dnpaXe6GUCrR
HntEQD9kSa087Eig5rWqm+5qz1rVd7KeP+fmemQW2hzRiAtvhNlLP8OjmMM6A9QZhf1m2lNXY4tc
QSaPWZEbPwtrDPfgL/xYe1Ct6J1N7pMrCsOByxdWu8EEGqVxJLwRbM4CHG1dj48HHGDImGMLFdNM
o7BEXYYj/vX6ZZDRcmDzwgerSieTX4Gz1Y1s4Oxcc6YpT1c5B65mTvjp9lsjfJEEY8RjgovTfWXT
8IRGUtzV6by8eNFqrDIgZc30sLpRSJ+fbKSMmPAC+yERB4p8uvI4OK5cEAY75j4kQrhq9vAoPDJc
MrEiufGY52ebxf6Ps/PYlRvn2vUVCVAOU6nCzs5xIjh8Vs6ZV38e7n9wXCqhBDca7h4YaBYphhXe
AGebA8SGo9x7ORgHV1kgFXcntzOMHwAOtLuuUytMlfTp4MGNvJ/hS+8MujlDUJ0o+gG2IeS8HLQd
DXr3WGWdXAo7B1WHo9/UnnSUzvqd63drKN5Fj2YOZUdAu5dDlRkSl5HudSdDjW1/GMYfKAyOX8zO
id7eviU2tihbEzUu1DSJItdCKXM895OT63gP6+b4vExz/y7SoAo2QHI+h+oeAuJ6fwJTkq8vty4t
tVfm2F9VNoi6CmTKnrYOHs+/nDCLA0eEru27Fq1pX58Lo4WyhRW1sljuh3+dK4xaGGEqwZdU6VvF
eXHaeT3gQ0JlLXfPMaeeW0n3nhy1CJ/gJv6H4Tj0GpxWiQFbg2FIydt51Ir8JDphPpuiW/y5obeG
HWz2bUJw4Hh7eteHgroUXxE83GvovNo0MrIc49pmeh3sGnuw5we1HMJDMwy1r3Wa8ljOxh6samtQ
EjAJagGcAEHjcqfitq3OIBB5O4fFPi2l556Rs5mPHk2JU2dW+ZNdj9HOTK+Ph4EHEeoYDoh2MLir
k1g7i+fW0sTbyvTsjVK7yIOwrXCHDcOdK3xrfuiXkGLaAH7B1l3OL2odfSJjzk/TrI1PZUb2F+YF
WrFx4f5EN2kCSbmrC30FGADBB0SBwIsuMF36NYALSJAjFGHlJzuaqneR1Ms+i4KWCIgo/d4SBp4J
CLLSzUBb7DnJ08GvC8/66WJqFAh0yn/c3lrXxxY4G2UWKSMHi2Bt5guqKyoHpE1PXqFWb8sFLuZg
kIFoZoEsldvFR6czlINXte4/f2pZxEIS8dVP1PVWmzomNXIXjD9Oap1ln8eOWoqlV8N9krh7/kBX
wH2kyfjIQJRQRnndV5ff2urx6SOddTCYcrw70i/nhUaSeCtVGe/y0TIwz6sG9zSlBjQRK4RHm2n5
57xU90A1V7cyv4Q94Em1FBB862ccJSCnLqzRAS4OKqjS54/03pN3SxfhVlWY1s7bffV5PchqktMF
MIZIcY0GydPSmCLDnnGEm5v34EaeKg/IgdI19SOiAOFbsxran4OjK3e399X1PAEYU8DRSf9o2Vqr
g8xi44qUCvXUDJVFw5+8y0Sq+o2TRT+yUt+DyW4Np4GrIE5xKRite+AJUrZ6ldbaqUdPzq8g4Z6x
4KBHNdHxGYda+XV7etdhKMV0+LTc/6i8gwZb3Y6JV6qLrQjtpFL+eYs5ePpmiOzkXMUEwf6Sj40f
ejZpeZoVX5e4mINONdHtu/0zrtgX0vQJo2C6/6+px/qSjmrFKnBhVE8dzoLlpw51a/tFrVPtK8QQ
wHDeZMUTPtt5byIyXbonfJiW+omuIJ6QGCmIz7rDoT82oaEJX2nUyQrwiGlAXC9QbvyubOw+KBEe
LtC0DjGWKiPIWrgspEja357M9V6lPwEWArqjLP6ulTNRg8H3uZu0UwXAfAFL5TifFoBnbzLFDu9o
GaXHBI2tQ27Pe1gVGR/8nTRiIQIJm8CabhSImTXJsgc+MOBNJYJsMvQgqlz7Ia3Hagc5sX5x5ChS
Ro4vBjYKqtTlLTQjDGC2sSrwstbFr9RJvpeznb/0iac80+ugcxu3eypAVw/O/w1K6xM2FLzctSz/
5JpwEEZTBBHBe0MbbDS+VaHbHGYz0j9qLdppeQ0HMgCqlnyoeqyuhbeUL2ZZtec2GZudi2FzEQiZ
CLd5cxGMulwEc7azGP8QNWA7cs86r564rNcCaMJF1aEYjXMDomXnpFzh6FkH6uNI2BOjksDaq8XH
XLulx9iLQMFF0g+NwjsrnpZ/NCYv/ZU24DfSGq7/ornobuQ6uSSqQ8sL+LPm5IWghk2nLO4QTgQm
VvT51znCMyPK3XjnWbwSt5U/9NXNjduYV3ltCZZW3YxwPeDB1uydJ9ugIR4hz4damhJBLrFbB+Bn
7qmIE8TTqTUz+4Bnq3N09FT5CJKTOKZP96qbV010+askwBE4H7cN997lZ9OUiipRpM/YMNZOd+wG
rTlRHlffV0moqAdkV7XoECsDtUoTKRXFL2p1uAfqp9DDIx/HRElV1DcK4oKfazsx3lJ7TOB0WaA9
TrfvkXUMKX8qh5lkjiyZGH31pUeQPmU/ZgtwvqR7i355gjN5XB4G294LV2WlZXVvyLiJ4ThYVLZW
qzLlNmFZDjAEgUPjgyfQRwFqGj1H+Tj8bCLV9AFmpecxbPs7T4mcnRtza6ZkkhKfJMOJNUvGjjou
qR7N3coQv+MyBr0Sat5Hre/MPaHFqxCKVZXBE7Ut+dTAALjcAC1ZMdxmrkhDDGkQx61zUBuqPXTX
Md3CiQj/hypz7jlZ+rkA7etn87w0fm2E07vbH1h+wNWqS2EzSX4DYHf12I8e2pJV1AiY2KI/pbXa
nmoxY3oc9ghRtMLYyRReyWRXA9ISIYmG+UC3/XLuClJdIeOJoEdK6F6fAHG/WNXc0VCD8Tn4bheC
LMyVjjh+KIfUDiLw8j8GC7qgb0qTv2NmpC3yGqGy/BxTBRWQcohREx1GFdHXZiAsBTZktt8xuzbf
RflcdCcR1f29ZffWtHMFb60fYEH2LKVK7uBV/TBaOs9CcGehd1kqfjfZ2cviOp0/gbwPRBaaL7e/
18aVT50bIAakRSKldSyI70AapVW1YJHXzIGWx9lRmR2cPpqmQIFd+TZEafqvc6S4Qthp0x0nykaG
6fKTNSICDIY6DQ6Bpvs4igKqn5tFdwiFgCEgm9p5X67mKMeTtV+LBhDJnQxu/ip/NJGYRKi4jKd3
yhMGJBMC5OUCTc2yETSr7KOoun5nYa/O/+ugDEapDK/0tS1LiC+0aWS4ntEvbn64NSJ7XauiiisV
zm9/w62hEKWTOFNg9nzLy/m1KYdgRokKtDicGmMWp3iIrXfQXtKd06ZdBWPMCnE2LAhkJYdGxeVQ
NQZFyOZC1izCUDxQ8qC64rG2h0wk4UcjzMoAxYj6uz0W45tYW4Ct8ZuC0i7Qkgh7x/rVN6N5ylCx
2FmEq4OD8To0KPDU1At4o1exS6s3kx5WWUWJ0PA+kOTNRxsEdBB2cL5GhH52au4bKwGK2LVRJjTp
Yq5ZRTiTIPsnaNmnWUYzqG3N82zRk7/9abdmxZZ9nRmndH2zZ0m6gEzgqGC0DRo+BavZRXEd9FWH
e/yiKTuruLGVmA8XN6mLww0kZ/3XUYEjluUWxIlDnGbzF/isFX4q4fx+cNy9wu7V+8wHQ9OROQHy
p9m8Kpq7IAFUU4Bqg/+EBOqUNgVS47Pxk6NiPHWYybyg3zQqp0ax0qMKP2Fnbbd+ANPk1qMpCahv
dS1UvRo6YYnfue008zMQIuVN2RbNHQ2/6CQQ7Q3EMicPEypqMd3GuTjd/rbXYS8r8IoVkq0DAsvV
uSV3rXrNhqQ6pX1VHW1zSMczrBGssIm0w7tGJdd6oPJA3zhG0sg5h2YxYaIM9tb8k4myOUGfcdLn
RuTmp2ahAOt3Qom/RygcomA6lt7Ozb1xk1784tU3i4pSiVpy+QMGOd0Hx17Ge5htKTxXE2gO4tIf
RpOY/PY6bQ1KN4mDRorAzpRn5K89yfPVT51jEP/HqfMCN8P5uLQtWlNaln+qp1w8VuZgfro96HVu
xsdhb9K15l6FrLO6T9BvoPSnFNUhbjQv/pZ4SLESI0RheRZCgzgZpmAHD3U7mvd53GXfO2H1yRFW
+zy/FW2IzpMLFe3D7Z8l9+RFtCN/lQeNiPcM+ca1bmyVpwAnY4KbcSqc0zzydhGU6Pd6ZujvMjzO
gag3ZnFy63zPWXfrKgJ7IZUSpaCdtbr6tTRRzXzJ6wNy3vVvwHraeU5667NLjRtP12an+Lnx1aUl
Ot8cbSg+wSqmbTAiy2PQz4cuaxDLEGCxxJgC3ssH9ciVEP9C7HDPC2Dj+qNPgY4PZQapJLK6/iZb
CLMJGTSt3O6IUrN6yhZU2Iq82dP9lP+r1Ze0eUxlcAABiH8ud/XkMFAVRvUhIsbTT4NrlfE9Yiq7
wijyu6wHIiQnt6blBJJhNVCN9kvoTnRZQ0PCx8SS2udxCLunqe0mRGlm5dwodRaEMQ1SfyqH/tme
B3j9ZVTYPkWI2J80Pd3JE7Y+Lw+NLOwQuVBnvpx+ungIxQ0aAn6A/F8Gvc8CBSzGXdmG3XvAc8ZT
m1Y7Z3pryXn4oYzJvgnP2+WYMJ9zvcTw5JBO+M7kUW4/O0rc7CR+V+cEZCQ5JyIE8u4g1b0cJa1N
bSoQAQ1k5PyiaYcUIahU4vz0URt27oONwdCWISQDacsnfs0M/7obk5SKn0LThs9aJgFYS1xjQ/xQ
5nlQHwZwTztv5tZ4XDxS0x/jBQpml5Nzar3T1dFxgwrHdRDKo3emz2k/q27ZBE0y7YJpr74ZiC1J
BWQDg7kHOXU5oKD34OizzoC6Am1HyWPnF+iROTp2eMQmhxqphzegqbAztUSNOLIeIQAWQ7nQEfNO
OtjHAErOaaW3xlHBdDawc66xk5UMcXnCsTX+MwMZ9vBRi5pjYyBf7ddJnT1NSVKPZ5xPO8+nOlDv
yWhcHQAmRgKE6ge4fs1cV/8N9PbLsi7cwLUUmG46YFgEeeA3Hsul1s8aKo4nw9rVybsKehiWiIeq
BC0lLki53n9tGJXe2YJupBsQLrSYG852fMbFsO8Dao72c6VDUwLy5h3mbvEos9V7DuhbH5QSFYUe
g9a3tb73ikVFPtziB5jSke3OTR0cLHCxj/bErLcGQgOEoiJWabyaqwe8VsjkG6XwgrEEW2329vS+
qqzi8+0HeetA0L2RZtBcsCzt5XpOdmWo+bLgJqo7/Xttwl+uGvIKgYlEve8bFK9uj3f1QtGRk7R+
DgN9Kjqkl+O18TBCPysgdZUZxcah7KqnHrVhza/0qv15e7CNPcrFwtq97lNvrd4xQQFK0qwKqd5o
3bNmLH+EMaW+WWfDvVfmxVPONt4JMTcWVIqP43MKfodkbnVJL8iikeVYXlC5I4y5GSP4DHhtoOA8
+lOM+h6c/TrQkytKjwZcBO0NsK+XKzpbGX4cIDUCgWwUEPSiwPWCHL0ZCtKuDAH8KMevpW9pAsyt
08ARFt7ZntrxDq3HPRGRzekT3Mmfw42+hrugWhRWgx6HEqAxnIuRgG7q++l7ETtfieeT0+0vfBVP
MnkZ0rkGhBz4onK7/XUdjBRG5gLz9IDQwcJ808UuMvOm8SmFNPxTmEK9U3pl+B/EEWXPAGlrd8Gw
NHHLlXHQOpY1uWX60dHwwAxxe7aQIH5qEmh4ZdF2H4Yind7jiTzvUctfOzkX8RBThjLKDgO2TXd9
dQN2tA/wRcvDoGwja3lEiCYbvgHUR9N6qJS5q4LUMhYUC1wvf+d2AN2DadT6X4romiToTMWZYRXC
0Ty7jvSY1OfQfR+G+tQGCRlQeU5iWtq+10d9E+DB4hWHMrQg+TXhHOs/RaHGH9MRQwvKjDZ6y+Zo
oy5rogV0rO0K4VtvCL3yMVPmNof/GcXKfdQqrfGI0tl4VyZqNfltVxSf7NBCcHsx3DDfaYZtnglC
bqndR47BC3W5LRY1TLoqnZGqahcbxQ40Gv/YYVU8NKCFD50uiu9I2yDkNXj1vSbSzk9rb/qQK/Rl
/Dxa6j2vkI1jAU4AwjZxB5omV6iewUVUpJv1IAnL4YtoJls+k+n4mKLjKxWFo2invrPxUJLtvOKk
iVGhNl8uAdK9TUX7iShi7sxgEPYcAFHXzksBptIflZ6Sc1o3kDSJTlrKfAnE2tuHc2PSpCGEx4Tt
Jgg/+fd/Hc4MJeV2jBo9KFiVu9qIFobsctU7oso8vAzFApPr9pDXzwtgfLQ2OHZ0JIFDXA5Z4b5C
Q7k2giqtxNNkNoWP5UQOaXQQ97eHup4dUHzKzgyC09uVAYEe6wMpD83NPJ3sAGPe5eQM6c/UTZOj
rqX/KnvFhQr/nrsOQ1OT4HV1zdvKpBoJfwLwoeg8zGN8rrntPi8axe/bM9taRBm0/h8KFmfCy0Vc
Rr2NqtrWsa5xvMyfq2T4OQyl7ZzoVEEZuj3a9UYle0Rihe4fzwVd7NVozpKQcMQGgWTmProZjsw+
PKgl8TOUXs8iib3u0GcKLGEtq6ufej4pe6/WdawlofKohtOIwvhznVl5rekMkTkB7K1b9VHkwvjA
rhl2Zrq1Y6QXIABjOCOWvjoPk4WPaZ3DdEvnCkUqewmNQ2bAYC4pPX0SHrfu7aW9bqyxaaSkgiFb
ldBuViOqbYNSVlJAWKo9tzppsz4c+6HDkgqx87dgFmBo5XZWBE0xNl9Cuh4oLZThtyhv9Le3f8vW
poIjjV4LYF8SvdX+7ZZ+bOYJjldvxzgxVkV8l/S2epY2BzvrvDGUhmwUpQLYwCz4KsacF8NQHGgv
QZhq+RszdT+Qo4dPXTR/vD2nKxUjDiUz0ajyILdAk3Z1yeLmhrdS2pqBM7fle+pt9ceQAKgmJFgS
NjCg57cgEszlmDVRN/tz0jr4rXcwpfzY7nBoip1yOEZDU9m+ZcMlDbQGnv6/H2jpq0qYSGlc5024
PGKurqhdPoJbp83aYLBemtUJ9YliQjtCrw47iyIf18sARW438gVAGFjxXJVGLFRR+m4wggIXEAMl
iFobBP5Omojfu9liQpFIo/bbnHt0A5ATmv5XuHQnqVxlQ6CaU7XXP7sCVMnPxEaQKtP8l+90OX/6
WK1atKmKY16cH5FQMH4PGE2csCNSfvXwfTvfNQusEcBCJPg9lOppEX23szAbFx3Qfe5u4nUAD2u1
xbgUUnky4leoVATDQaCtgTTE75mE8h7JpLTxI09JYgKQMf9GWbTYaeltbVcZE4HZAx4Kb3q1XROE
PZXQKWgqlfn0oJp9+pinavvJ6qPlgfIonlrFXOFGJQgGcyXSv4+qWt3lczKey7bLP4Dzqb5PlZo/
WJWV/u/2xtm4hFHAZ5tSESFBXMMXXRP906LK1MCucXAykCFHjqS14x15163dAJwcRS/QJjjKrXfD
4oZVs0Q4jNWNbuO2Odl10PYQOfxorht4q+b8sSaH06XUhPomFdAJUYCNdoLUjdeAHhVsMilFKivF
l5tyss3RcZJWJSwr4o96ljRfTD1JPqPbYD/OoFV3HgMZ+qyOJfwOKUbF+8ODu3pnNemrXLv4cFgw
9d+UrhMdhykvHnRvqu97owW1Rdfz/vY33dxy0OU4fSA1ERGSv+qvGHBiNrUgdwps3r4fsjX2QMtj
+QgQuzyXrsgTKMJh+MdG4/5rIeWyAPJLJxMydfXFjGZ78ftILcAOuP27qahwN7r9E7e+A/g1aCF0
9EEuyG351y+sBM0nHhEchhT6ZsNSe2+h46H9B7G7eeeYot3Z51sDsvnog4EP55JcJSdJ5g0TjqZa
MOpVhK9ssyTviHpw0JgLO2kCfRyRo7k9ya2zBf5QskNsMpDXVt5fk1Q6R63NZtECdTHFB3zePmOe
OX27PcjGu0sw/P8HWV0vWRm79UwXLFhaaRIPkU2g7+dFZYE4Zj//l2UEHovPGs1XapGX3y0ULc9/
iTMUyrNGcSQdHKYj+38JzKmpDmMX7+nuy9+/PkFS7syBOwA9a80fUoSpKWWdEBcnenFfD3grzlln
nQaMae5x+vlN8aN+KEF33/37wsLRgLFEqQOQhFz4v76ehxtI5nRotoAHhm1qYInaZ+34Ameu29ko
m3PkHPA+SVPJteZnCmRCsbn5g86L5vabVmjh9DSnGEvTay4NJLFQlDpFBu5Mga7N0V5RZWsPcSi4
KziQwE5WeyitknyKXdJWHeGrU7Sgu9CqonzboClyvL2q12hI1J9hoeCfhsIXfuirG7Gmk1bhV6QH
wrbn+dEe02l+g3jbFAWoL7DIeJUDZS7VrFWex2Qy+8ciX3Tlbd4jj+H3tdY6J6ePh8+x2prJf7iX
UAOmd0tnnfx9dU2EtkgwUA4xO4pgj9Vagk+IiLsnXHp+w24TO8HB1vMgmVzo2qgySFodp34AfGLN
FLLQu4bWWBifR+zT7sIhz8/u1DiH0Iz7nX29lZ9QKaQrwkcg2/RWcywdKzFGjWupFO1QfnGzOX4w
W68B+2Lk9QMOo4imL6NQBn9ISsV4mLpsKn0lBrToky/H1d6e2LgoSUdBW5LXkwOv2V5AELSKnacG
sTJXylmNLK0/AWxusq9AmR3v1DZOlx/72hDTOY4SFwmXJkpZnjE3v6ZaoY9k6CCjfXUuURwLJy3a
27hbv1HuWOnNAtFnTVPtdaUgZ+5UinkNThFJqGOO7S6n28dj4yTyf0fyFDUFHN7X9rZ0XYcRK3cc
NMko7udKWJ+LYXinpo3yz/kalyo7QGICMHpav8CeF7ZtH9U2AgVTcU4iF9kPyuU/0mYsP9ye1PUu
Zyi6VXxGOeL6HYzLJDI6o7ODwuGxdxNFPbGZcGFQIB4sijadZmuZd1Zyc1CwgrINCJpurd7QCNNZ
nAy7NZ6kniqGTTmeQoB78hCwfkoKc773GnVPJvU6zCBooZgBpowXkuvt8tHIsaYx9MbB5C2Bbsr7
iwDLrFpnBMeKs1NhDXd7aTfianinAAEkWlCT/Z3LARFjmoaMKk/QLov4FBc1PXiwX/kH6MXdETxx
+Kwh8HdMW914Dmdn+dhVy95T+VpJvXykJfuVmVN5lFT21QMSY9o4IUlnE13VmpMhHSWVmKJ0HssD
V6qTUvR15u99FetvciF1qqwQ8pCvp3bzR61s97tVpnX/bBVT8wV1BiQ1Y2teKt8bM/se7edSw4fP
dB8S02qNB3glyqfbCynX6WoGlExZSRC0Vz1qLV7M3kBGKnC0ZlLPdqElLh54ekVRPsZf7rgA0TkN
3F7ZMRuMpAoqahTm/e1fcX38KRfQfKS0gUYzOjGXX7PV7U4NDYiBnVkOz4o5OIemi018IPp+J+bY
GIqkGAq7xNJRo1gNJfBarBXhmoE6T1r1vhnrXDmY0sC5FuTSO4/O5miUwsi4pBqNtdqm2IYOWWR7
2MfXQ208FLZmls9CR/socOwOWcJ/XkdZiULbANVWqaN2uY5CnSWdC9MQ0Sfud9tNy+MQxsnXSt+1
j7h+FyAhatL+GGY29+iq7uVGiNFVVu8EyhJ7j/FguKiYz3vqSRv3CqOwdAjCk70Yq3uFjpsLyrID
yaTWioH1QpWdKO3FcHvmVtj3BRIS32+v4dbVcjHm6lB7OkARdywd3DigTwF4iI/SSPQdXoBVYGYp
ipuL5qb4LE7zOZ1j9XHs5unL7V+xsXEufsRq41hhK8xx4VwuiFMeHQk6n5K4fecC7fj3PUpfE44O
vAD2zBo1AoywK6gsugFEllZH40aED4pouKaUWewVBjbuG6DQoPIIeWSCuFrcmt5h7eW1G+AGN2R3
uFEqH0yrE8bZ04omO3iJjpKs3WdiutPtCS4tMNuw+OfODfU5DUQySTGwCnO1rdQwMlva005gZ539
G45n8YOMfR791NCnvXR461NyQsi9wfBSFFkNNtK9L6FXMFiOEk4bNe5Hoob2TneXYYcluzUUznoM
QzrKk7RaXTNKknTUAP5pi6NoBxQM3MnXEjUJD507Vj9u79HX4tXq8eAT8nogEgIzdr2MSPSB0h84
naTp/NucpqEPmj4ZgG/luf4hEcli+txVOOxArinPY2tQcimBZOb9GL9TQmxNb/+mrQsDI2FiSBgM
0Lzk3/+VvQq0/6IYqd9AUc3hE7o14HIUAa4FiWB8VNvpP+wkNIhYb3az6a2JU2odp4OIPVa8cIx7
zI7Mb145/+l6kJ47L5fcJ6vVpgFAFonYLTnauroVOgu+yCUgmdiycLzGQFj9jbovCku9Yhh+qxTq
9xS37Z1hN04sID0QDORpsqi2elPMylgKAgI3mGrTLVGKiJtTTHBpnrDDE5G/LHYhjrpaRx/7ds6x
0J56Z2/uV/xgKBtcGR7MPajYkod9+V091y1qvO69IHS93n1YRkUTh9YBReyDalPex0pRJMFsOxEm
xoBUIr9ytYT2+6SNL+okxP+WPK++Ab9lAQdbwxmZKMOJfLxojS5w1Q49U2dJ63uliScQLEader7b
Y47672fUImqVsjvSC3PdH1GSxOjGRqr9zIZ3AAmAAUWuit922mg71efr6wAjE0YCvUG3k8jqctG6
yZirMezjAz2C/slJUJ5BMzE/YjpX7kQe1+eOoVxuN7jyDmzF1SWn9U5WL1EbH6xxaM6ZLYWbXaM8
ZwvuvYA2jNPtc34dflBGlRE35VKgo2ssjkJi5YHOVYLSQyw0wired4d0D+90vYDSbJMmAUNRDDPl
r/jrNmlEUuZdD3FEMfSSWnHGq0+N6sWoe++ftwVDUQqAhi/zqDVWzZtHFxu0mRZpBbilrYfBTwXO
Ep1rVDtrtzkrORDLB2xjjdYPRwM7bW9RoLHZ4SkvqiZAmk896jWaZrc/0/W2QD/vNfmFBEUjxLhc
wHSAbpnGmRLoeo5+X+pZyzFRwgXwkvOmUM0/t4e7ZvdC6gJMTMBIgR2m0eqaUJHxRbYMxJ/IuE58
+ipIlPYhhqz4CaCOid672ssGYQwNGDpb6w1+31vqNxcFVixXHGPpfa9rrQafO5x5XugpTPoZATRs
eXxRNXjf7PxkGShfXuu0AWhA0aKXXcN1hT4kmBzoiCjBHFb2B7ud5w9Zlcx+M2BIyE8bD5HnVHd2
ajzoyAA/RwlKpbd/w/UVL9kDCA/xhpHLrsFl8WJNwFonRHcne7obK4lijxv9lLZFRS2s1u+dOkyP
iEyniBBBsLo9/EbfhvGpLzF/YiTQy5e7xImxdgcRimB/xqXte5B1ghSJ/N+6oWD/gFhr5xcwL7/F
i9a+j02RnGgIj7/xF2hBwhvD2Yo171Tl4xgeUw8jvds/8Prl5feBu0E1jo7qVSvztS6Xqo5CE89z
j2YWZuQGWhygRz2c0ZpYDlpXtDuDylhtvS+AiJigKUlUQaxcLkqedC2+4Mi1I7WifM4U7ysWuONB
r53+sKi2uB+SZAlSZYx3MPlb14NUrkBVkUbVlRtrA0cY5GaOVK2moWuQ6s7BK0L3wbDKvQLKxlCy
Q03AitaW3HyXc1RiPSkXk4Vt056YzZkyQFtzNc2HqWqLvW22cdIYjCANTiY+O95qm+HQnPCHNyPS
ncX9ltRVf6BNORzUYVHTY67n0R80c7zwNJnoUUEUtzwYfeWeYNPWrKX2IIQHZs9lfzlrTxMZdFNX
ge2uJVHgabOGGWQcOo+daxXn23t3azD2Lq0kJGzI1FeDVZ2jhcNQRNSRBicKMhXvHn/EXhVcHqrq
e/CHreHkTcZRlkjVdUtlrHS1qVoIHY03gYlR8uproQLOVfDP+PLvM+PKIMin9EaIs0p2KOMOkQcC
JlBM0tbcdIq7tEtw45hRIv0PQ9H+k0pXEmusX36xsJtq9K2MMIjm1MN1QhhR0KVj8T8ltfeezK0V
pAdjw+pF0Aphr8uxoLr3BZ6wYWCa0TgcSm9S2zOSzngjFm7R7yVMW8PxYKKsRAFeZ59cDpcZDR9s
Aq+sY+D2HNtTFlQ5WuMExka0s4xbzzPOi3wqUm6AqeuHJtGR5Bm6JAxSc6zbR57D/nNo2coHo9bK
PyLMmg69nsZ8IWV1qJYjaPtBodhSo2cj5l8DYv0hN2A0I5xOLAGmxTayNyRg4+/bH3yjXUcnDKay
i8wWl765OjbQPZYYIRJ5bIp69tFXh5mthHV/TBvHfE8AN2h+JOL6Td2o8XKYIqQQ4ZCbTyAt2rfA
OMBpKkNj7JGcN95qmXPLTAhgJpH25feKOkTNysUieIsc5dh5mfME9cHzW3UyjtQ8zYNRzfg5N2Nn
+XkHX+T2ymxEdNBv0VnjhLM0awZAlBSTZ6ZA+fAEHU7toIx3lGqxJZjnFxgje8WpzeGkUAf8P6iG
67yitRaKtR53JZbEDzrSUAEu4IREXT6dtVk93p7cRo+QGpgcCBcKALDrR7cQqt5NKpaHad8np5aa
2RG6Q3zvzZilNEZWl9iuWMNHMeb1l8jxyvu4G+37dhTOTj4gz93q+QdOifovhXGwfleQaqQDBtSt
lcAYdfEgDW5RoTW7u9sT3thNJPVc1ITKnMy1RAGxjuJFoR4fBmXx7jIRR2+VdPIeyKbroAAieOr5
0f7SIxCWaMO/msTQKkJrkwhHPk70xFebuTSUwTUWUDZGrWunAq8JLKQ1BOTa2DxYjaX6LtIjO3HA
xo0HlYsm9ysujWlfnqBem6WkD6lqo4XOEVxodsAkzzmG0/6FtxFyIEhAtRN0IqdlXR5qubU9TmJ8
0EQrkgCwh/3ZbKb5oTVVWVbO5idzToSPFDFlgCmD0dBHyZ7cw0YoSYaPID7AePDx66Jr0nkNAn12
dEjEpMHINpJjmwL8BKm5IJ/lGoE9WObLQKC2d+PLKHW1jU0pswGEhX6/ulaxTnCDcujqxyhN5NV9
TS/5Y2sr/blMsvxuLLrma571nnxYS5zJ4fjem20NZyS3wh9DA1l67iGe7OQ7G5cKrBaJdZA/iVra
5Q5oATqYRgqIQvGSP0YHusSIYvdoF2N6rrxu3rkyNzacFHEiMaU0Cz9kVYYRjQkCstaxH5lL2r8T
rkhc1w10mJj26M7cNnIVk9InyCvqvzRoVoNRW+1Qqh8YrOpUEtfZexK2cO/1zh7PwJON3m+NXuyM
eq11wltJMMaNRbOL+2oVjDmTnieispODqFX9PPaGc3Zgvx5CKzxjs/MGRCxu1umU30dEIX6NA+mb
rh21Q4cy20NqIFc5RnW4c59vrTyJDPwlupvEpKtXPMVNdXEzIzlUauWeUmF/aZFkO3RDGO18460j
hkYx4RquV0DZ5Tn4q1JEVVEVjsWlQnH6jR33xc8el18KClX/5JWa/c5yeozYHCV/e/sG35giTQwq
YDB++Ozrsx0qthmGYRkdlBJVvHkW+AJ0CZozxvgfQkXw9CBVaNNKAvVqNcEeeUOPYeKhGktxtnBn
f7RjOExZV+5pC2y8ftSnDM7ma+tvXcZfQmT4CzkrN9LCZyOOjOeqEvG/50ZodEvFRMovIGNXE4Io
FOeNtUSHMhmj6Vi3g9cc0wn/+S5RtZ3BNi4dziWfnxWkU7COfY2xB6qTEMlQubaevGLkhVvKOfGT
xhvbQ6iY/bfbW2NrRGII6VpLifRKNSEr50IvDa79panCs1OL5gCz8U+MFs8j4KE9AsjWcGR9CG5I
mxssjC+PQBupYmwcKzp0TaMc+kYzj1xEvR+L2P2UdW6ys6BbO1+mESgjwIyC/nA5nkDgJ+wqMzrY
E1FvFlKBsRf0i3C2+g9ZLTBMDFBVAkNy9tVGKRv8DEdTulI1tTgkYdUGTpFY70Jep3+PTtgjr/66
XFmwey9n5Yge9lVp5IfB0IUfhYNyp0YYP8T4Bv17oYfyEoNJCxtQF6uhmiTxnFKY+WGZmu6NoRf2
Aw6301MqlGnnfdj4VrQFcEKSfAAep9XzUDRuAbg+yQ56XCMrkPXIMplNWzZ+No7zzhLK372KOST3
QlrlQkC4gloa4+AKh8bYIbPU5jP4luaxi3blTzZwAjZiz/D/IHwT46z3O9CmQXbMs0MH2fNMUPkx
tkL1bhIuTlgQzH2n1aRK5zJAhU7ru7h1/tWjj/gZMqCktMkDoK2tARu+ae2lE8tqO/VJV+IocJam
/I4KaH9fzWm4s2O20mJ6nBSLGY80cI2DnulI5IbWpIesaIkx7D40qRDb4XSYQ6947ikrwoEunaPR
jlT1qrL/UxZheheVppkEVdEYP0xrSn7dvug2PjhFPaylgExQ11u/gVqpe61RVOlBJKMKPFGBZRJn
e4yWjSeezUSzGzQ9ShTrxl24EEsNOJbwvReQoiD4sX7USVUQwRCZfZ4nx35Uhgn5b+Qw9ryDN04Q
5TSuBBImasLrAANiyFLHeZYf8nxJ/1c6SvQUTY39/zg7rx25ja5dXxEB5nBKdprRzEgaW/GE+GTZ
zLkYr/5/ajawoWYTTUiwDwwIVnUFVq3whsfELb/cX82tedJBB4VFeQHxktVlp/fOULLRYDHK1n4k
W8keiAjUI5V74zgi1f8UWiI9EwqYl/sjb7wgvMJ0bzSqLgDS5Br8EkT1XazWVsoc6WYm/wnL6o7j
bAy4DltNd+mLcQ8MtjVVCs9kOJK0xeN3PaCIFxv6EWDnrFeHE93fwe/SBLpcnMenLG3cj+Gw1L6O
4PXHP5gqnDWN2BRg0xr6Ts6ToNnDIpuoRvhoWY+fOnf+PqvTdHZLz3m4P9zW6aGYQC+YjFtSClYT
nQH/mOmEXsBglV+n1ooCqs7YccVC/+/+UFubKP27CThknLPWGK3LdvbKRc0P+ljaUM1K7X+lyIsP
g0Yf1bBzbwevdfvxU2yjaAO/iro+z9j11JJ2abshU3A+TJYswFOneumGZU/683YBr0dZBRuY6WVl
lSNP0Oq59mkoSypuWik+TCOdg99dQK4Y8G48K2wUWfP1hGK62p5aL+UB9FX3cYyd79jZ2hc7bsLn
FtXP0/3hZEJ4/VrKnj39F/I38MLrgqI5WlqTqVF5cKVHRkWu2vkZXLUXdVpapGBwMvatUWZvE26Q
PGpZ0u5EBzIyvPkJHiUCuvlgLN9e2l++e/TEFdWJSrT9xj78G8Cb2yGnatZ/W1PXP4aGp5zLLHF/
3p/41pZKJQ3ZhoH9sX6/h9Kk5eLW5UGlsXbMaqnRZoYTLTWr2KHfbQ8FRIrbm219cwn9ZYKdWbdU
fhqUIvsBad/SHIt3YNxTsCqh5e2gPm4/QAezUcjtUJIl1Uz+mF8GAxwm3Mgby8OgxOqLVyZozo/o
slkp+DpsoZOdoOD2EmU8mrdgQOFy3IjPJdU0WsijgY8QUffeThf9kBqTd5pnPT/WupjPbhzOsDwm
9cf9HdwamSCE4IswdkOfyclit3L14jBUg+cbIylVydfzgFN9GoTmND9w7ueDOhfDTnV268RKoWwC
LLIPsDzXa7wYSohnVVgcGsV+FhCXDlY6/9d1RY2eAMTDoCOT/nB/tltjoo8gpXeIAYDcXY+Z5qCW
I5UrSHWWn6O2mL1flWP5NMWgcFFrrv0+FvHOyd1aYglIebO8g828GrRCtKTJRVIePJMeURcSVUVz
r0LH6sPXvteyc5Z4yWdN6aO94vDGOUZLQMoQoxYla7XX8y2TWtAwQjTWRF8wIE8vO5+KIHQGx0GH
1E7nnXx5o/rPe0zLnTYJR4pC6fWISunW9uBZ1YGqLSpKpafkZpDktvGdGyISxwgkSfmgoChKEc1B
DMjHGLoFnDxIJdZu1PdQThv3BrgQXNIkVxnk33oJiAP7VEX4b7FazW8yZ3lEZx89K12E/90/XRvp
DBPGdRvHK4p4N4DuysPetyiRNEpGy/4Ro2JQ+07T8ppayfBUjfHyBeQ5IZimJcmjPuGbpNSasXN5
bZw32e3h1fPoR2B5er0FRTtBOzMQuW5Ma3iFJJb5YSjyLy7O9gTbbvFgoURyCLlqdt7BrQXA0YjR
3zxdEZu7Hpp7q1DCjMw7IhJTn5vYGp9Nd/YQFWgzOW/DReGXW9RtnxQ7iT+HOXhShFFMN955ELd+
C/1fabHBUkBSWC3DlCoz1uFRdli0rqYbE1ZHp4n7d6Zi90FZgd1SjNB4TKdR8T0IkicvMouv90/E
7eEDMkirls4FrzJ1luv1mBMTJ+kByallLrpAx58vmAwl9odeaQ/3h7q92t54H7RIcG5CHU7++S9P
Fuon9ZTgexsAsfPg2Gr156HO5gMy68WDgpvKF3Oy1Ty4P+rGKlNoQaQCijJpNP95PayoWm3CWsHD
x0Tolw76zSGDKv4MtWo8YLHqHfLF1v+C/XCZR7d6p01dsfMbbqIvFtaW/S9SGmAabwJcv8xcybsu
FwZm7bOWgPfKEtCaMPWrHDbToDi+5i7Wa1zNiaB63k7lkbpo/nB/HW5Wn99AP5keI5kBOeZqo0cF
4APfM4qKoRU9ZrOozo7ZpMc4VZyPY59jFT3v2pve3O5vg9JARZZASgHKi+CXiXdaJ6KhrhEbVKoa
OZK4v4S12R+7ufiiROFwvj/H28qFHE+K4UD6A++wjqrhTg8GEswjqpiF97nK7fqx9eLusV6W+WCg
2HQRnj0+IiLufGj7NPyIM6l16YXXP1WTanxvIjFbO5t/c9nJQh+IN3rpMo5YoxW5VDIUEVtpZq+4
p7KqdbzeSxGYbT75lpeNQeYgHKYPnbmzHDffthwZYYa3kgmSj6uTb2HB6fW08gORe9GxaZv2ALE9
DWan3QMXbk5SVk6lV44c83qjC1q5JqZ3Q+DYrfKCRKLqQ7XVLm2RYvzqecqp1ZvWV2nL/m5gKifJ
kDLFJuhea8N49lIqXs0kXWuAWddOjfZcguf6MetLda40t/0YKw7CnsjM7b1jN1kpY8u9BUxA45UX
5XrWg6lWIQXWMQgb0RcPVWIY/0TUW/eyt43Vle8D3l1wadAXWX27yB1MZTe1QwA+vjgvQww2sqAX
99y21nIcx248V0aBtMTc41h5/5va+IRRCeD0kG6gTr9WvETq3fDaKRvgtxbLOTRG++IJB0OkKHRP
RdTtUXe35kq9U/aTwX7f2E4Bicby1EZisMvaFOvjtj/gKm/4DWypA0FK+NNwxuhBLOmeDuvG5wK7
AwXaN/UU+NrXu0nbWhsA9aM8W6rlw6yJ7L1rjPm/Wq3pO4d2a1GluiR+EZTCqOxeD5XNjSGIO4fA
Mjv0YgYckfDCqLunvDfM57KK2k/3d3Hj9pcCtzCiiTQl1vR6QF2P0KjpmgF/ytg8RumcP+SGh8aF
WrbHpA3R85uS8ndpMxQ23gAJ1KO4G9a3MTexq4GsH4K0iqdTiAjc41h30TuY2PFOXLe1dzRHIc6g
AEs/ZVVOUVlO2xr4QlpESs9J2qrP7tgWQeL24bf7S/m2VleFDDktWF42ZVO6l+sSsegsPBicaAiU
VOvf90qWgmTlNbECyKZe7CN7mLSn2dR6228UL/zmRUP2mpteOPpYy/Qv2thkMENCQ58PSGDmHwxF
V6ygHNXYeRR553gHJQ/Nr97iFM9pmUffG1T58eQTlPz9mZrsb+O9KI4Sg/LFQcPkiVpdZFrW1Wo8
eFyiPeC23hDdWTRx9LHEb0Eitfca6W9OEqs1lILH8lDIL32Nf7S1OVqMhmCzBeHg4uCBj/u/VLBy
y0/zcIweFzFm3xxWcrkMZVEUH9NmzscDlUwkL3snTD64Q1h4vqWXyG1QDxXzlymfJvQlLISG/aVf
hr/yQRt3UuWNLxdsh6Q28v1yE69Wis5obsehQgGpyOCC4w0X/Wx7q8ErMvHiyIcQnjg7icLGMyPP
NQVzsjaidfmbfomiNPzA2rHTpsCq5/pj5Hk/hF7pO8d6axDMVSmPS2Y/VY/rQYpuSTTR6QQLcd77
cWna8FPK7Hj/49m4hyhBAkEDXADQaI0FW+raTVShEIVqw3JhS4cHcxGS1R/Nl6VAdTyLPe/34yCD
bgp1OemfSyJwPbXUnIVXLERgWduW/8XZohVHnAHKz1mKPNtOuLc1Q3Bu6M1wToh7V7UUdVg6I42I
9es6yRvgdWb9UaAK96VFlxE9irQ9uW1kf7y/rhuvJsVdcOb0eNHzXCOwUhhwYwXDI5gqFeXyqLST
j+mMNuOAXS6yY7mVPalmljznYlR29nTj7mVhYWNKMxJqbavjCaAu0UqPy0O26I59O6vRmQZEt0iO
nrLHxdw6pxxQyX4HW3/DmChVbwJCFE+BU5b2N/Zc1301tfdqf1uTkl6wkFVA4EKavj4zi+c1xFYc
VDzrZuyP6+7dMEHuRwQDvcX7m7c1lhRld2i4UmVc980nXmd17oEe91SbDlY8Ee50mto+pVnb/cG3
ILXfebiIdZy1pEaJniPQQ3wDWg1t75DjEcy0XR9nVUt3voSNnSIR49KmlSrhkavPrh+XEZFQvgRD
RR68q83wXVa29U6QsXEhU8rjc4XiJqFw8lf8cjkaZimMYqYfqzUxHYWx1hxaeZYofGuIq+Zxzm17
p3wl7/jV40WeSSwMWwiloTWXnppJw4vkDkif1Yly5ONW/4XEZD4jrzT/h+seiAct7erGj5V5xqqz
cGL99NtnRua6ED7kbUqX/nracRGBdypTrmuKJn46zQ7N+b46j2iT7Ex343gCoOK1I8WiJL3mBqfj
pKdUNQaMdSv7bHXC/tQ3qQFjLct3htq4xiwqcyatRT5wQA/Xs7IptfVtbw6BgYDHRR80dHs0a3xR
HH16by2ZenEbrARQvTV26u5bk+SRBSGN45/U1rgeORGsY2gwScua45corw1iiGSsERwvjHlHGWtr
MJIYKrG0w/AOWt2YvQM9uJ+dEc/PLvuUpZCQVcWwnsDLpg/3z8nG5yEF5ohUqcKAE1sNZTaWXat4
BMCVVMaXudP0kyURnB3n+mC04x4+bOP5YzxHdomQagWVeb2Omad3Xq1ZqM6W/XCKKIj5ytB8srXY
uDi5Nz2U6q4d1sb3yF3G3hEjYWe4BoDaioqSaDL0wWyZWeFHdOg635w9+yVCX6P2K2MovuT8v7Yf
1U31t+5mVX28v84bW0pxDfAGnwrkSkee7F+uod4LNTh0rHNkZcU/salkr7Pqzc+2K5K9aH1rjalx
0WGks4kW02qN7dZyk8iMSebwEX/ojck6wlUanlPMsQ9S+Q1kdb4n4b21yL8OujpIQku1JbLJemq7
HIJsceaHfIlg+8aZg3l4mrxT7PJnQcYrpdf+4Nmi+0i3k94xIjE3+WumWl0sR0dpxzxUo4aVK2pq
OLmWey2CrZ2EjQHyiVSZ92S1k60ZRZSOWN0pHuaLVpJs5bBDDiK1tdP9Q/NGbFm9JCCWybgkFAYB
2dWtgzVP2YrJ7ANnsHHXauv03aLo6btWi7PvlYOGgO+lTfPa9Dqd3f7S14Xd+IXZJnALcussI3bC
5sX+iTnBkpJo99b/4h5x0/s/dOsWgRMnmUCSWGnLw/HL6XanRbeBUyNEN5fKT2eKJ90vM7V57Wpo
2IiBaH/dH3BjE2AxcGWxESzNOnYAu12KLOVzgiKWBJhwdM8FJeST00bLlz8YCs6RBAfRhll7Chgj
5b12UHs0pFvl1SgzkEjZXHBvNYOxkz1uvG88LqDnWUWionWeTXegKUoLrGDjogitGPT7Or7zv/sy
VZCmLOtLDajRbyd88+7PciMYY2RCMamIQ7lyFYzpc0d925r6IDds5YIrqR14RqztnJPbZguQBAoJ
EmzhSfqtvLp+OShNTXqxmBxopdCLR7vNPjhOMx5HN1KOZqSEr+Pgpf6kwkOKahPdRaf0dl68zaMj
raSk1KUsm17/BKytzY6F4DVQ+WrNyDUPikteC3JvPtxf1M2hZEkfaQuY1GvHqi5SoS+lLqfUm90L
+v4ZgpqZduJWGXf2b+POJ+SUAC6SEskNvJ6Vq0Z5vBgsrFc74TEZqBGJWI/OUSz6QJA0o/Fd7XFa
bqmccjsl4wOlQWn8uDo1S2yrRVwafTCgbn5aCic7ogG4vLjow13gQjjzqa7M5pS5qZH5dkVj2a3C
4SlU8/Fk6Ol4HpQRmTwn6uNjLjL3UIp53lN43V4bUk9bRuV8WNdr07RulEa5xlfVRcP7PplTnonK
e4Svl/6FKqJ3sGksXu7v/cZ7SFOPLIoIju9pDdQw0SvAAo1j1vbT8ADvo/2Gatj8rC4LFup9kVm+
HvbhU9rC51fiXt/z+d6aNV+ZRI8bFDfX79SUCmo5MVGPoUzuOe/c6V0bkdhFJoo4jYL9xaIr+Q4k
ZusakecAyQAKUZzF66VOhN7pFTX5YLAq9znCQsTvo3HPwGPru6LRTolI3iQUJa9HmUy9RsGby8ps
mu6o1WX5T1N0/4ZpI3ayx1t1K4mhIt2gwyGVUtbw+D7kzECY64O6C10fpUflfV2Kr7YtyhddiUpa
laZ+UCNlRni1BDuvVt1BaRvzqcyK+Nv9M7U5b4nSk9UxCe+6nnc1jPGQ6fJ5wBz+ZAjlBxKww990
PaqdBsTG4eEJslC8oLwKDHj1yZRdphObhyLIvEqN/K7slYdSTzvTR0x8eZ+0lfER24nw39+eoASy
U/jDdgZRmtUEl9Trh2ppwMpTk/uuhY3rT5aw30/FtEtD35oi4u5gRikyox6willi9PVD7mEyn141
T3UdT58QFaEaoY826LyWlovTlF3oj6ITeFGhQnjKEqd5AAFenj2zmiffLdPUPA5m7z14CW2nQ6RU
ynG0mukPjjzoNoJBiW4ndZez+eXhrHOtrZPRw6M4pvKae3FyyNMwfbKH9rc5SjJP4b6gtPXWk199
w5MyV73S1EBMQnHJPdySxQTuJu7r5J3tVM7OUds41DLPlVEBB/tGCqtNEqWIGJJ2CavW0ZE58Oj3
hx594/P947URpgJxkLq/4MqB0K1ylGYecbLsMXoWqj4jwTsW3lMOgv1bPQn3JVWy9r/7A27NjSxM
Ur6InqD+Xu+aiWPkOFcGnxFCbRfTFH9rioINTbKrC7c5NeqDEGywX6bcshopzuumGRkptBaiRNhk
QRKFCAjl6vTQp2W887zdwuQ4JYSJMiCmdIDXwvWAc2xGutOwlvRXQkCHavxlQlby0TAHvBRaIDXH
tjKX73kype+yPlReFJ7hy5A1vfr79VGSAKJWyfchL1tta9eM7YDfIqqDY9u8z8PCODR2UsW+3afT
n4wFTJogHXoEEvnX0wa/bpDbss51EcVFgDiA9dhVSBr6hpJNr/ePz9YVRbGAij1gFaDnq3LXpLS5
stC6CiqUmb4lWZ99bQCjIEKaZOKA9/Jc+nqneTvPzMYjzpuKLrusH0CJXG2t6XT8zZYpgmIK8X0V
WXhS+ko93Z/cRoAkDdOAvDA9CZO4Xkkj6R07aRkl9cR4CEdw0PDrYAXPhRXA+MyegPwlT2OV9RCI
h72CzPbwtCVI42kyrtOAxSsKjRKQ/DQ745wNs3E0FiEeFkcsj8IyxNmbPIUGrRlepnq3Z3e7tYAr
+WqI2AHX3UiLtOPUpMIETJBpy/JtGnL3GCKflx6qyaMwXIQOoL6hctS/76/67Y1E2sO/FIYJz8DU
Xq966dpVVcbxGGB7Q61mLtQPnd2+b61c/Xp/pFs2OBkWcu4wahBmpPi+iiFmJZ+MtKNQgp1sax1H
ZCY+aAlWqH48t9k3tbX1c6g7yvdpScv3NDH1Ry9J43ddJfKvtTYoT+jRun+Varinfbe1+DQeEAYl
L5OFsutFAEFSGpkT9tRMQog3nYoFUotHc4U5VBdj3uhafoI7/U72e3vk+JipsUqIHTfIGiojcKR2
TOy4As/LisavFncu4E3b3TewhpodIHyQno2hHr7HC+KVp8xY8Im6vyu37wS/AQEoKmXcljftsaXo
amdyAHrE1dCcOzUfXpJI1J912tZ/06X5bZ0NWe3k/4MpB94OTvz1Ui9OXOluQr13LKg/YTmUHeIW
0zFwLfbOk7RxtJkR6A7QXpy2NT6nR8LYaXP+7pznOGjiIQLN4tqIJ5V7XJXNoZArgwhPkkep/npW
SipKuzGpCale/FK50uOo8LTyna33u06Bm2NxTYEGQiSY0OV6LH1w8qisybEpmWjtu8kaa+9SZTjR
q145f/7t4wFVVpI7gUDTrV19GXHsJergMVjd4EwQxuZLaixhcohHpzho85jtcYJv3xrk7ahrEW3i
ocljcD07XoHEEC3nwwG+8QLhMD1oNTfB70+LAy8J/vQ0gWZcj2K2mWKJibxiXvRkOiBACaFvtMOi
8xO71Y9pHVZ7jf7NmdmgGYhNCNxvKv6Rbs8YTHPJhIo7Bl5SJWfQG+oetHLrfHC9UrfjQgPjKH/H
L5mB2kMKpnxMlcdoQc52AHeL0YiDhPrb4f4ybg4l/zYENmXstxoqq/MwHWlNBUatRgERkvZYDMM/
Zl+6O4XQjUIhynG0Ssi6+coI1q9nBRXszY2Yi8LtmqA1u+pnVS7uIW/M7KFaFPvJFOZrNIzajzRJ
li/4FO3ZWWxtIAEK3wMSFNzNq9miVW0JD928IIbJFET2spzQz0531nTjUaDPRxvBQQmN7tTq84Ym
VFRtXoDdnOOFJ2AMHwZrLo5G5fbPovE6rPMExVi0tM+N4SU7w29tKZhRGsTgzqlxr2I9o26N2Bro
2PRLkp4mJWsOkPSHoLEncfz90wNkE6C8jDt4fq63tIsnxS3KCnPoMsXkoZnTw2BhvjeZjbLz0m7O
SqqjMS95l622LhL0nxsVuB9a6N0PdejqT16cFg8xoLCdk7oxFKcD4pmJ0QqUodXVUszCLJWlptlG
BnIwi7g5KpMz+sXYeb//diOBZhOYIwXKA746KqMaDmiVUFJUF27/RBcDYtdSjNal6BYFdYaty/0t
2yh/SQYO+F7U0IA0rqEMbWHlgyrf1DLFZMwv8qWyPvTKOGrHqpuaf2xhJgLAeF9aUO9S52NTOBoM
xy503k8Zbh7HyC61/n87P2tr0TXJgPMkPZ2OxfVRSicrUmyX9k9eTs1JGe2sOfVixCONenX9r20B
JAkgAcb65y4e7WdVxKCw8Z6unxTNRCbaTIfceJqs2KFPmBfqX8KYsnonINn4tGUJBZ122h1EJKtv
a5msbB4QEA5qBS3bpmnmA1Lt5tFrsvdJg/MhD5V2GeamP+V69QeXNdhT/DkQ5ucZWpNKKsciJ7ep
/9YxxrCDZynvkkj7ofa2tlP03doNQ0JdgFtBJvBWX1vq5ZHSkKZxAjFzryoqoKBu4sBapj3hQ7lk
1w1RiDpUiyiA8gqBjbjeeLPKqmGoZMNBQ26wbiPKrq0y/wOjufeLfrIxITEHyhHpHs5d/s2rkbHH
QVWLraRNthbed6ixdlDPgJ5EHKVRn/JvtlWVOwCXjSPDKI7EBXJFwly4nh/WQVo6mABcmM9yKBah
v4u7zPifl6bOSRFmfEJLyj4kXqT7ldqZr/c/rDcc4HqWmscdAzhDluRWgW0yeGYOy30IxIBF9UUP
oeMAtgnD2Q87LQ5hMkCLOTp9rZjHMK7E5OMK0f2bwrP9L7d69XtTxs25wiToNIRh/DCiyPqpU7LE
PkbZaHYnY4x1xU/yuKNKNHKhHpOqs+vTTE0suWQp3aZHqxbaMTcir9qZ321OSjAhce6y6EBRZV10
yHDiEjYxEhZj3uekHs5eaMt+rkxKPcWjUVVg4DTPkJGKTsf+m0sPGfuvRWJ/LAW6dJb4eH/Jb3JR
eaIQOnsj3hNWrd6P1BqyhA6iCGJs4F7TtOl+0NifHrrO00+OcOE1E/ntaV7cpIFvo9IQI6yh1L4W
8KwdLMJyXpAgmj18MUp0S80OrOsSzg6Y0KzbeUhuroi37wZoCWMBmlh/twW1qxqFcREMQxtfQq2P
L4MZYs3t6tNOrL81FFw1KejhEnyvoSCmoukDLXuBW1DbnpVsSZB4x+usq709oM3NbcSsAAZIfB1o
Lbbh+mvtS93qkmKAq+W2YQVPS5j/KzIt/CKGvDtgYYnYYZpOL/28mDthx+bQaJRKwAvAhHUj3bDG
KlXNkQ1c7Bg5Wt303Todzu40Rk+TVJQumjb3u6mOzvcP7Nb6wnanxUfpl3mvrqhM6bAe6QARp7Dm
fJHrC5Ld9ngM83ZPcXnrlOqAQ+WdTxHhBixmtFZqebPAkLLLfaqJCFV6CGUWlpUflsHWd7p9m+NR
17UZjWh83V+jHMkm0wsIVFVRj0UKvL0xTXxqXFwwafnt8eo3xyM1ZC15qrmOrs8PoRfc3SWRFuzZ
+Cr6xjtAiaweWjsCbtLOe/4ct/16DqzhSFFuCK8g8OTe/pIr6krVUBMvepRtUbo4qQpWMadYgdYU
GL1jvS9Su3APhuf0PDueEr2vVFOMH9QY63CQRvE4+mVnlK7vZr2LMUEJT5M/1P+CDG/9dmoifywa
9G9euyTGq9UhCZ00RCOo0KK2ePQmN30JE9JnMtz86/0zfZtuMhYwIjJ1CWcAxHq9MNGYlMVSK7RP
FFX5yjdbf83Mxbw4/az9KAgpbKwgyuiRW8B+NRV3+VdT29793bRF/gqCPgwU2SJ3zeMLZ6gIKWrm
gZqHy6HX3fR/cylQkKxdNf98f8pbZw/HFNDJ0tUHRavrGSOmmMNla+mF9Ub/fgozgfz8MnT40IRp
dhBJvQdIuImgmB2XFTRBg5Irtc7rEZsoA3vdNtyWXaX87UGz+BjH4U4AtTmILJXRRiZMW5f1cVBZ
ltGpRZAPyvTJylDmyKZBv9xfvK07EKfg/z/K6rhoGoBS1a14zsKkOMSJ7gWxlyMK1qX28f5QW/vE
DUH1ip4lXctVfOD2xeAUdKADxW3nJ2qReNARhH+tieAqX5m5df37I25NjkqAVIDgDgQvc71PuFhO
pVLzgGpYpgchPtDnpHepObYood8f6pYrx5lA4JAwD7wIie1qdhDYLGsyeEFj1DPioyU646NOKcc+
0eFu/1LGWqT4mDVTcsQZeU6OxDOR41ttKT5pyjA7vm1WWh7ENN+tBy4LyPGlrg+xX+W1bfiJmmsf
0rgDBGXlevaQjr1i+gPaEj9HEzNff0A+Ut/Zss0FZDYS5AxfYl2R69gTu7JcEXjOoiPTMTgnYWTq
2aPDvLOAW6eDMi0VHBWlQ4oQ13vluGXtlBZdrHLK5mM7FNYP6mJZMNqWchgNfS+l3ZqaZPLQzObm
IOW7Hi9WkY3WwoXxdGqapdITwjlFejbN8E+OIZonAOfQn4PUvBpKi3KTWiNdXScPE0SSx+YpnWeY
L12Z7CSwG8EUtQRDpcIhAaXr5vlgKfZgznEf9LiM/xuiMF/5tTkPga0qzSO4y+I41mp1GK2++W1V
UcBSgLSR9KNBwme3uhXbzs2Sqi6BoehF7duNJS4ZEEnf0cY9mvjG5lF2AyEIJpz+09poxdHm1mhK
Qoskif4bRGWc9Lof6ECN6en+dy335iqNfNOaxTqGZheqlOuqYp3F8K9VntOoVCr4LZD8TaveE+rf
mo/FvUH1lPfrJqng6vWgYjMfYaEf6sdNO35thD4OJJZ1/uP+lLYH46GESUDVaY3lnL1OtbBt6wMU
5hJMHcbuMcd++QWFbe3T/aHklt+snqQjcofARVjzoif8C+00p56ieXg26nrlnY1l6E9ZNloBGtAa
Fenxt4uLcsuoLBJ9UH4gcbr+spHRbZe6Z1DgLOFTH3oq4rOjfppDiKUDoLOdNG1rkiRoZC6cfZnF
XI+nxxBcHNSdgt4WzXE0+/EVW27zwnFySphTbfWQoIG7kzZt3JdSIZs7hbdN9iOvR10ms7OovPHe
NK1zzMvRffDQmMFwGT07QKjD8f5Wbp0aGib0nXi5qQOuvu4sTaIKaecuqPqlPGZOr14qZfwHEPde
H2FjPaFo02PFSoii35rhLpsLonOUjncORHMc1vqXzMwRX69UFZqAo7YK/ptCN7/fn+HG3SmlZyV3
iNHprl2vKJdp2LQyqptaYzq46Ob52pRXz1VhLlLB3/DTyorp2xTNTrZ2q+aC1ihJqHyGqOfc2Aq0
ONR4bY/bqN2K6jWD89wE1FXH92Kg8IwziRE4qVqc0l5UB31pxcfOGxGbR8P5n3pW22OkpNUfVFa4
kvhZiADI52S1HrUxGb1VkR6DeBmPitXoD5FhhH7pifnBjiz1fH/9b4FYchU8/iGIgqCwDhCN1o3V
JKUSoClU54NOqQiQMr1I3Isy9MurhmSaeepTL3qkIFtph1HJhjQw67n9b3AHYof7P2jjyPN7+KrR
jpUhgvzzX3JMrUncSFf5PfHUd35elxYWE/o3ChN/EBpLkQC64tLpFZjB9UgGSG4qKynlAVQq4vPS
kEv6s2MI4JxWEb+knpHvQd43LhCakZQIYMITGq/71Y5WWDUEuS6AGduchh4DoFkqHxc8VK9LDk7y
/mpujscbKvsvPNtrxmNOsTaaXb0LnKmyvwsx1YFQcp0+R0QTYSp+Ww2f0yS1Bak9owZyg8B1Rdz0
ubA65FzM0DfHTg0MKjtnXSh/MhSXuYc3imQtrJ85ZXHy2Gq0DlaSQeczbZLnafZ+mt4Yvf7+IhIe
I8bDI0dRWy7yL0dSD5d8bLW5Q1XAji9Wh14irtBfFbvD2kmQC9wfbusL4CKUJHSwmEA3rodLkEuc
O/KKYIqs3odZ4wVmlQjfHneLcRuBFlslQQ0EQOj/rD6BvgXKAHIHOKJLrkbArCERm7Q7N+3WIZT4
SkBcAKZ4Ya4nVC8JxnQajb4C4aZAZ/3exxMBgm5i50kzt9yJxzfvNIow4MDB90te6vWAXmJ1ae7y
lUFkKblDKAEmlfCOSqthLpKN/WkWrnKA7lZKURXb7/WiO0etY+78kq2ZSzoW6mz0koHqXf8Q4bYw
JXTeb80ts6BZ8AjXa6f1pzi2D02DNvX9o7O1n1hQ8Omx0FiPrfYzob8rkoT9bPJIO2WRYwWt59kf
7o+ydUAlAg1nPoM607pEnpBbaK7IRNAuRnmk+PWzdqPmtQbcsbN+W9GB7H5i5yl9B9dQUoqI7WgY
xFs26s9Bgsn8t3BsqycqHQXlpmR552WoxxA7RH/dn+PmSvLRc3VKoNa6+WpPGbK+ghJNPBTal7JK
aiAccGDujyL3YxWqkwpLeg/5B9oaq3hSDACb7JrqDEwC5ULLP/mWGGWNHuQ4HY2xQwMAhaeLWgxq
oE19shN8bW6khNf9v+HXKu1tPSZ24THJwqhtGt6T9QG1hjaA4pZc7s90K77kraWTzAVA32h1qcVC
M6os5g5QUEM/VFpEPSO2lMcyXIyArlp7mpqk2hl08/NjeoTQ0s13nbEqadIvTB1rbiVKgaPN6sGM
VSuICe6CuYF9f3+Sm8dVjgZ6UF7dq6QktRpJx2K8qojzFy8uwvM8SManW+RTdgw7U3lNl168Lppb
7bwab6CF9VkihgOeSWUe4JPc7F9eKVuIrNDdiKIiPZX5YWyMQUOVbsk+g3VQ9QeST0fzBQYPH8a0
j22e6Dw75kMc6n6DJY8diLRRPWgNQB/9MPO6yp+mSR39rnF05TibnfrFTYex9dlDw9xZu62zaFN5
lChF1LvX3B1l1o0uxeAzQDa/PxKMa7E/qQsiZjVF7z2SytZx/HW01UU5V6lWpjoXZYvU1mnKM5V2
clIkj4gXRiySowWqUqY7wgxb55ESANITWB9i8bR6CEcgb93oUXHQRbMEZGLFRUUONXDzuTp5XR3v
XNRb1wtbCyuGB54HcXUkoqVIi1mhTQsuWnlnIAmp+qY9z0iGR/NQBw3Sd+Ohp536Oc0t959pNuG0
3v8mti5SSQfgSgYpD8v++lhmSRwrdgaOsc9j9d1St9Zftl3s8VdvkQcEnqRyErcLGQvO+/UwOtuY
hh1F06qKl+ycYET6M2pHdOgVPgHDx6X876LErwjp47w4JFoe/+uEbpPQHsKAkiphRONknKbiWSmN
UBzQzB1mf1SMpffdtli+130tisA1itrx004JkRKzrSn2dUUr6pek0zWY5HlT5ofRFY35+2kRovay
U0v5CJny1f3pNHXWFpIZOfWF/X5wwxqqrpqdhFB33tyND5GnXfLEaNPCdJIb+ss90iwNvjc1lZWs
sUwfQQvrQpgV+noKGPr+2bgVKJAgT1w52TPqYjdkasRDCWZcsn8vTNMycP6Ps+tqshPntr9IVWTE
K3BSx+l2O76o7LFNRgEhJP36u/DTdCh3fXfm1TaHIGnvtVcQAupdD3uUb10fkQeMU/u8bHq4rV4g
E1rTD1rwDN9w2mxT2aUZYgW868NbCiBMlX0g1u5GLWp7WBwe5VE0iGZ+50W8sXPsVQG4zfugDfKE
54/Hgwzslh5g7zgk3UHAgec86ux7yLriY8/apsNqnt7l7r1V0sIYAYDePrTf6R7PLyvyMZNdi25b
xWNyR5YtrTHiaKeSAxmBShg+0BD2b2ao6ABFvHGkKDNF+QErPPr999f2xheCfjICWgPsbY9pfv5b
wGrXPveFrOAKEf/oWhMdQknBdF2MG947U9943hCHg6qHMxy6xZeUIkqAOoTU4Exlcr6hg44rs5jm
iK4P1pZjNH1Dpvj6zkt+4w5xUcDc2E5QBL6cpCJkCdYuymN8tcmx5usaXZI1CBCzrf8f0549yRhg
AI5t4Pf7mfHf5QZHt2ihaqmWxMA3TmBuakYbHWCF+h608taj3Bc1yMhgnLyitXpKbTqNaPRMBD+I
CT1StUCvdMoEyMEC/oLXedK+J4F+61HujxANA1poCBmf35/faNZEyAaD96MMq6Tv9THROYb/3aLf
KffevBQKPfyHwwCnzfNLjVvQpaabl6qdovbUFHN80oXY6nmd34sxfGvij5kqVCkQwUB+8JJg3nUB
x6gf6MPcYaUNUAlXGAG1Bxs5pMiM8JJMV46g505AL1BgLB5sw/JO9/DHxvJFyQfgA3S7PwZl4Ig+
v+EkF4EwMF6tdnd1eeR4rU/AKpqPXolcl/lAsU2KgYzNmS4GikYbCCHKSeuRVpnPm+s8tBj3Ae3L
Ltus0qJW8Pr6+Pft4o2qB8ngKEj/DPABtD7/laaVHK4gkaoofJMx0mn9IV7jjwtyaK5YkTbvYPRv
fAXQxiFEBOAeSoKXdFIeOLBUMkBQoOOMSNZmHNpK1twI4YP3zq/9Ab94AbsYDj4guwoc0e7Pbw21
nmGxBdAgpGXZIXb5WkcqieHzZeR8tjNi0cuQMeRMx46cesQUT2VGUnL8nx8xxHI4TGHZBrXwyw9B
AMLJO4vuKjAOOcFImq/bqHOHtFjVNZ9l8+nv13vzGYMgtwtvAkwmXmxaIkCjYD368rhYM3DIkMQH
pENfGaAC/3M5gp6miLFvwbAB+8eLmplbF0Y6i5Ei1IzFGXEeCNoK2+A4Sf1e0PDru9ovhYvsnoKA
a158qAhesUhUzlS1BrM9ptAEl4FhYFez/10BBpQGZydm4ftJCm7a8w+nLTC3hSuvqoIJevwgMe0l
49mEuhzW5n9/V3+A0OcfKZ7d7hmKcmkf8ey3/Z8TBl6rOcd8DLcFKD+uZkNTfjREJWlpsDzunXAy
gLsKhLulSHVyzYekQEhAQpsFXvIbmoZ4a0ZTsnyehgM8ohAaMTHzs6dTdGSs00OtrA1v8NgQIyhg
v/xPA++O9vD3G3ljzwVGiXMLFGoM9tFiP78RxonLggEPbUiS7Rfge3iiw+HuMk8QmZU50fowWFKc
JIJ0LwVlwWeA7eo90slbXwk0YH/EzfhKXsrFW871Mo0d0iyitvsHH0h316fxWOabeC/F642qD94S
+FTAXYTAB6XW8zsuVBvHZN/LEOqd3s52A5YQ656cxdiWdOyPbZZsN2m2cBjnFOao8bWG6bueR68L
B/wMuO1FIJVjPPhSL5E4RJeuGgdr3CRb2Ub5erJja2BLvaBcB+R4HpL+PXx/v7cXny1qTBCugfxh
YPLSC0agG7LjkqqqUBQqn5y7GxZ3y91WDMMKmbeBj/DfP7DX8A0cGkGjhFwWq+VVqbLlwczZHlgm
RwISgAxcNW4RDMwlBl4dISni4bagzk0kn/5+5b1ifnmvf4xSMIMFHfflmQUc0IpNAHlzrU0qMfP+
lvr3TRfevAw0VPgfzQScYJ5/TnJdBs9sgV0nkbCQYJnjF7o4V4ZbgeogdKOLDgR+hofGAW/tO9I/
bVMX1kExtA+ampEfFWvbo29jevn7I3jrdUN7u+Pk4JZirvP8t5EF5pRRN6CW6Xn0FCcQuqgNUQd5
A3pLHTIgfO+c3m991Ziz7jIQ2Cwh0vD5FSXLAmBkuCIJ9HyY2iSpWk3ze10MMJ0jOLRTYGPvXPSt
2/zvRV/08ankfsqCFnP2dcgwlehlXRDUC0nGonvD7P9sCYcnuhdfmHHumZ8vu/kg2PqtGcyfWGN3
AatMlRKSlwPiiHy55nY7ALJMTshdfi9++9WdYgABoQ2gHyChqMhf3Ck8D1yGyT4UL6TLl3OSqAaG
F3vMBRz9xmA4zd4270W0vNqc0Y2iDELrBlUkeF8vAHXmodxxGJtVK5TU0yla4+UmVSy8nrOQ/c9W
cPvFIHTZnTyAvP4pz/9zsLpl0CLifDdII8v1MEYp4vKGvC7knD/9fXW82ppwKajfYd2z4+evBzvB
1krUcqDXbKZ96ATGA9BJCoDYuS9DD6niBhCzXrh7T4f8miaBS2MzBHaH7jSFDd3zZbJbSHJOAI45
RcPva8TbXyhoYdyfOBADUIXFe+Rz3P1EeLb/BLejpigbK4o71qvUHcSIoErQvpl6/PsjebV899+F
YwGwIkhLeAHPf1dOp9ASDTcr1esirgoZ+OM6Ijq8MSjX1CJSoCAhQhH+ftlXeyhmebsDLZYU+N4Y
Sr247M50LnZaeTax4fM80zYESpi8S3d+4/YAeewjZ2CmoKjty+s/HxfqCqnwMeA6NuhPY9LSoQyp
7eJqk45+BGKMHZuQ1fz4+/298aXt82CEsuBAwnDvxQoaYDUISQqu65t2p+srfaQdTzAKyMlBch4h
1IomJdDI9yjlr58s7HrRsQGg2Ivvl2NiaUGA6nIga02fr7chI+6D7PTyDrTzeltC8YgiH+waVBWv
qmFI+xxuHI370jdF1S8mOSOc7rv32pxbC4T374/z9WsEVwwfCyhcsLgGM//5a0QyZ7HGCYb5HcTL
Y4UIneU4RLo593HKHlm6RVeK9OJ/7YF3hhqAkD8ZfPhOXxymkzBoSlOwuTyc2I4Nn2zNp7irusGK
d9bD6x0Xl8KOtDOW0AK/JDbqxKR9R8GiWeHw/aPllv20/Rje9wB+P/8/nuWucfiDPsLB7/mzJGG7
4VFjXEkyRB6cs1k0YT1FTdPCJB1g52VrFrciswPhx++8xjfvEmXoPkaB2/zLyZ4jsVRAfrEaA8lO
IkuGazpN+SkGMPvOpV4vQDSFoPth0YNgiLL/+V12VqSERAB1oOWnJ5FA4HcqlDenOJb0V94EnJbO
pfltMrfZOwPh1y0WPhwo0vYvNQD6/5ITFcWbbxldwN/xUSRKBIOHM0ZGq4SjfyP8ZxOFZj6qMJGP
bd9kMLsBWSWqiMxN+r9KMfafAksPQN67p+yrt83aYbMMw9RhWibk4EBFWoXjTON3nvcb285uIQKx
395svApFb0IwScHL1lWaTOq6iYg8uqh7z/b5rW3nv1fZf8V/tnPA970RsMoBEWsdIM9FuCxdGOjg
XAt9hL+3+fX3xfJae4/nBz99YOY4tzHRiZ9fkQP9I1D/gNYjh3gpAfHJrGRjlN/NmvqvBtvwFeCa
EH65dIsvUeb0zVjE3ePE5ukqb2No5v7+k958BnA5QFYDWhxsii9+EQwcumFnc3CYZn3KCB+v3JCH
XyWd8poirPk9wPutVYsyaAeqQHCC48jzC6arnpT2gMXYQLrzhpl2zYQbDruV0jvty5uX2iFHsFSw
Qb0aC+ncbxkFR0xCBnb0+TxeQDfQdR9u6fnvj/GtDQKTTqgMgYoBgX6xDWYTWXvdIM52DfIxr1Pa
r790y1YNS+lk94pFUnGguuAItUV/+vu137jNP8JNLE00ayDtPn+ifpdQzPD2qAysKmFGm6EEpVv2
uEA5c/z7pWCs+8bSBHSFagD1J9q0l7BmsiAGQyqQ5nOENKlrYgeKgGKJgS2yX2L+qFqC28Q2FPmT
Ctf1CYJ3CwybKqLLpM2H7hiCS/uBDBn5jqgM9oErxrISbgRIW3YBk1u9UBkWJZIznTu5MG1M3Y15
F5zEmoqfUsWJOCq16n+zeba2VF5h01tMtzy4AHq0qstE8pNKO/wMte352fk2GUu5CPsPgmRWXgJM
2+v0Ph7/RVkffpqpUhkmBIJ+2ZbcLCfnef9lj7LloBsnSwahKhseuyRG6aoiJFEh5X1p+xLq4OB2
6U0hzgBcoShE1QkuRh949ROy6Gy8G7OcHEEnRZeOwhVZXkj4Yqy2Y6eyEzI44ZoSI5v22BaedmdW
sAI9Pp1zU8PPcm4rx90yHjBFmX1NeNjZI4xBxnMhxg3ImiA0LqfJyeZBmYZ/AV+2+T6ref2C3M2U
g7IxiQUqTzju1Ynx6S2yZxGVCXGvuQNGFJKasHW1FSkiG16zfhJJiU2i/3dOdUtuad6GjyCUScRt
dTn7ECoRFvUKayW4ULYj2OdLMOf9o0HsS3+gBny+ckxn9xk6gLYro0ivDn9E9p+89SZGUwRb1hR+
I0DMTLvczp4g2sOHM37TmobIaIe8qvtVzHmDsDQo9ZsqsYNd7oWGAhCuX3DNOjYwywLcSLrojiDt
pbuCq9t81+U5w522xXDVpGRKjxPF51/hhEq+cNO33zfoXr+AgVggQRy2/gGmAb07TUpF8aELU0wG
RtvDOY4lDbrhce4xJZgRQHibBInbDg3PJQwhu9DOZdMq5KmCVeumkxYx8rnmhn02kw9T8AxgilOr
LeyTY77yYoQyZxbDLUwIQjAeJtNeyTAAcw13ER4bnbbJFUksAG7QhJKhREZyK0pqYL9yTk0ekFqv
S4QMVWBCVwR1wC9YIyHXSrRAjfBAdbFdoCvpEYPTBPn3ZCtkeswY9D/liJwkWkYhfLEfVzsP7tQV
o6WX2aVhD8OshKenmDH8Y4RYd7UlXUpgD9HzBxpJfo8UZKHLMVDLDWbo8eO2dQHM1ddp+5ZlmPNX
0QYq8An5W+MARp7O0quQMhajK0GXeehAjFiPfqE+RCxPuoDG1lHc5pgbO16CDBaq1yi357jMER/y
mJKGwCMyaDQ/jk5J2Juskv27Zrkbzolk+l/OovmzTZHTALr7lrhSI1uYH13jwt9tn/U3LrAdtqKs
laZMbK4gn8+bJC9nqYoPS0PwuXInh2V/xsPZ4luE2DJbxwfWCPhZW3QFVxZ2wfkJ6cBoJmcezb+X
HtMN8MGNdtWEcNmhJKtcLnk+xmmpUHvPxxGwFHCbdpzW8zbmrC7Az08OyLBn0QXEBD7si8L8C7g4
XssNuN1jgVwNWhs1bZcmpdtHZQgPSpcM7Gtm8anUM1Jb1cU0tv2Fjtt9TROZydpM8YaT0qUWfv54
00EtaEGmaqRr8agzs82HqGmH5kJav9lKTwT+RdEsZHOI6RaEdZyugS9BxkiCMwoQqg5aDUyWnEMF
XW0OvtsHFc4E2Zs+8EgKZqKh9RLwOSjV3Pagxwd87e/adoXR+9KtztRumCdz7lhv2XUx801ddQHE
/WWbIwmxarQ15sIpGZEHpRcge87CoOJMnBWyzNuA2G9t19jxCU1u8jOkW4uEEdEqfgv+QgRIffBc
+YcFP2c70NgBGIPpvJ1uQhnn9qQ9YpGu8fDhTp85UM8JUIex1/eO2ri7Zp4YdpA07/nPLDbZ9KVp
xxl7onOSNMi8zigsHk5Zqor8R9Y1C/3RhE5HXamZUQ4OnrDEzT9HQwo7zXJL/Uo+yCTti18O9aKo
6eBmRU5By2xIytQxjD9LG4JPHR2JoINw5QzKkwsqHgzZcIJ//tJ+hzdyMJY69tT/JKExMkWqSSbk
mTUpTLqvGS2wZ1VhV+jgSds1tJ9ATmSwDAt5uN3BK7HTP4c1aqPPJOmX8ZrgVIkr+C827LeKkem+
HgXd6TsndEiufwB1NtpurW1dIqEmKsC0LpcpJLyvFZBH/qsrfDTPMEPXfP0Am/OOXw92kzkGe9Qj
q1tNuvkCt7Y0EPh8grW56zcpEsT5NZbfNEDus7Rcp3SJnyhGaCMA+WQ1kMhssegfyZgtQ3Pg0RD3
OK+kZlTAhiFqyQc8tyCuwUWKlnuK6WVDSr/A0RLmND5pElehw0y5+TzGUD4d+mCmTlQWwLTtStfQ
jZ11Nuj2Tk+FEb+mzu/OkFuMT/8ukZtLjyHWBmg4ATxv4W8TALTpf2F0sjSqNjHity8tmuimjlg2
3ZnIan1WCNTjGNQnRlxTThrblMUEd564yqTgmM1FXMBaMMy9S2g5i62AcU/fJmsHhSkf9W3inShu
2zHPm9JN68JA+4kdLKJK5JMW2dO0dHgpIKaRbRhKbYtVnOxQ9PY8wJcgOnOaLsll4DaFOjzgRX8U
GbhxZTLuxSwn8ThXflrXoEHKQNG0P2nuTXMnQHCMSp9OcJ5rpHFJGawrfKIW0mLEGMXO3S+760bt
2YjCVIwxRzJUtAlEWMCVdjqulsdJJTdmU4nYUt0VNQIEJ0zHhy4MILGeEe4xI9ZpPyU9a2sEj8FJ
Pg3X8R4UcBgz+zXsP7Ua1O+KG52SUww6430xZ01cRpzAAtyYSH8OfKhNOUIMiKCOoNkuLIpgIT2r
3GJ21SF2pu6GLL53o12+YJa/+WqFCYwq0QsxezWLInM1NC0rWB6djLoDLC5gZJTlegT5jEX488E2
Nj+mFI4qlShMM59d6scbhItOfR1bwa81CYP2lkEE4A7esPbeYN/DgwOx9mO68+ra0kdDRnFgYQ5Y
6VmOmErk+LuQTKwoDvI+j+bKtIBVq17BiK8SDTIoyjlYluCbGJYJYzldKFGiVKSyLFgu4iOy80xx
ovC7SMttmQWtc82xMysh4T0tw3WB/VWwOv0kJr3JU9dNfvuB0jFKSkz6xv5XS7YefBHkJGwntkAP
Zu+arY2Ho2/85km5FfMmv9B51EF+9IjKjuDxxlJ1kEu2jQcZNgX5ERoVfBUKAv4IjvfSXYJNbbTM
wMLGuur6Lj8ESKUnpYOeZ8L8h0b6el7S/hywtJuvDFLbaBmGE1sfwmALAtTfqRN1E7DZHzJ0dOra
aevsyVoZaRS2+TrhU+91UnfNhMjccCqAz2aT9VDRhGaDQXJK/QXhTq2vCz6n4cF0CnVZiXZaNXfY
jMPhLtqydnjoNCCQe8cR5XnoY644BFTUfoBRHxvP4Onll06OragE64Q/JR1wtpsC7/GUjD7Ft5Gg
6j3AQNQODzxzcXxohaRXS0/8r1yA42jlXpfOYzffDemkPo/I5VrKXAYoUaTF4AEs3W3KShp3YKLm
Ph5/YNXoHylEGEEZSS+yG+G1WA88mLLfGV2b5RBnm5yu4oHnv41JlhbGca654QqmbnWTDSBvTyhw
pypM+djVVhbThw3bxGOySA2FI7A0nNNTN7M7hBXEqlzWAcYu8P2N2noei+gRltY9L1Ee83/8hNPt
srQRTlox955d4RxWcDBsZ1SxWjW711ju8CNo2kp7WyBd7HYQu2eUUsQMJbZUyauWyBnJF920fKNi
Gh6wl1OPYfc8fbLDMHYnrIT2AxMp/tE1gyazsqDzojIzxKnD1ncwBDMNQgYPmXa4/AKX5DOJwi0v
MWKG2G4Yinmu1ULQjsGJragWmY7QQlsWPLRdn/Yoq0IE1mm68OvGmmD6DIBu+c6Y5OAcmlCoK6zJ
/ERWEI++Zu3YtJh7T31fIjiEfTKmN7IExc4vddGMKihR4HXfdCb1kchiFmVkwHt/8hmd/M2SCNJV
AIK1vhrtKn6YuPD4wVANgvEat3Q76wS7wNTzYj3KXJnxKutyfxkU3tYjZ7S9CQ12xoNTkQ+vsDTZ
fAHawacykQgUudlWL5cTTTBFOA5yRs4DKYABoXDQJj7oHKn2X5ZoG+Yv4RZkcwnjtbn/tE0kKyri
edKXQz9L2JPMccFAcJL6e0NGUDzQ+fRdUk3bKvLKFqjvAGFHKHDhJhH5o+nHjV61Kh6GahJtoL7A
TNPRssk79iXC3grTjbExH5Net1+DwW+fqU/kJ+ny+c5Nwn/HhKsfLxRbhy07gy+5jqbUTCfG2/lj
3moGELTDw5th76O/kzWPtzJW4HdvmaSfZJsV5tzopfhBmfbLKW2YSR4L1SfpQboo+ZeR0GZ10c8p
vWAbx5aadqhUlR/G8CbNOb9pMxRVJQ4KCo6rFMGjmdCwn+F4E8Z37ab0ct4QeI5NJmd8vh0Xvw7n
LRF9+HHyq1D/DCHq3RthOnvqJ9sLEAcMucKbtP8mXhpxSgjf5n8mFKbxTbIm6+8WxExVqxGa4DKh
YHOhGOILr1beIwBPp+C+3LbdCNV5CIPE8J5FlAzwk0vpzyCwxRMm915fAGZ0Ubn14xzcrkiNumzd
QFmdkoSak1lihlJMp+NpiuetOXc86P4hZtrsdTZHejsvNGTHFpCMvpm3Pr1kJuRp1WyRD64nPB0E
jOcpmU+zDecLhrBZf2nmOH6KGzmiuIj1ADq9ovHnMPBIU9McyG1JNJBEDH7hinGIljgacHXQUEvI
stFU8KGwX9aNyR6pNPhGexGw6CCjUDyCNRrPFc5Mci2VVH295TGCEhKJC5fw81C/ookwVG1MdwnY
0GO3orTVydfU2mG6RErAnohlKr6C0KPPK4PeN/7HLis9qiin7JT6KRpLpXyvDwYJi1tpJnxMNXZQ
bG6o/+y/YdJ2c82lIUFJG9r94r1yzWHNMnvVbbBts+UYNjHAY6S02puRM67KZEXiCfr3LsWBwvuZ
HwOHoLkTmjxNcePEtxsvwxlxQ8jeofwuSslgzwhNyZEHCot3bCbQZak9TXm8jnyfXjuEvAZlALA6
fOj5Iv0RoFeUHg1G7J9jW0Sukj2MOo8BkILmKupn7Wswb+FEwqKu/zUz2OCXWnISnrCso/BkUKNM
Z5vAAfaSNN51172ze1wN7VlSjhomyegBSUsrinckzzJu89PqYigoseuE0FXALCk9NmxtZQUKf+hv
Yadp9GEueLR+0gR14sHj5xxQs0LA3oBLwSsj4qEF/oZGB2u0aFJ4lwXAThZcWpYdyfMPTcjmvOza
ZmrLhq9AWmjbSIiOhpmRKoL1/X1HkFpfDtBrq/ukdfl5CMZe1cCtwn+wiY9fMle0SRnZZP7RkmS6
omsECi6ZumC4iA11IqwZ0y2r+8Enjz2UU9/wa/cEiSEsllMPjOIrPEDipwmrz5zGSMrxAGOc9PNc
uE6WcbypW53gcPq96SD5CGPrcDmAh9/frY2hHh1JBuwHEJr7BpVPgrhQY6O22voo6G6IwsMqW8O3
i+AxqFusjcKHFdpYcm4V8tduUowD1hrOztn1DOnJUPO5K8QRlLb4kU5EFWAdR70qs4wwhabvz7v1
W0F+AqUT4oOnoVju8wSxlge5Js12SJKFjvWqwuVDik3ilzeoVCt4iE3pJR4X8zFQcDY/CPDeiwPF
cRNi96fmxkKciC8f6+Q02GIkH/k8rD98lG+81mMby2OYbOMu2kr8vZZiGS8GUkdd4vyMP01h6pua
TmvLzrFL2IOPuMVygrTq7DYSyJqbFi5K8ASFRKddWmgKYm0bW65eyxivtcFrW5nP78FnBnaIz0dH
5ShBaKkdyJXnzcCtpowEyPIHOweBqpMBihVUY+sM+4aBu+8GdFtR9WzchrLLeQfYcNLtI8zo2QAD
LhTQZzgPA8cZ0mV40ALStiPQWvWk0gEUM/ARtaogYsKIs2sV/Ynexl5ygv6xBJYgTlMXAXso9MjX
H7qI5HLkSxCL6zltFPnuERj4u1CdZtUytskNU6P4SQEMD4febcnHdWXdxUesGQ8oGdKuTLcWIbMU
EOLveAB4dmhXBdNrJZcN9hQzw0C+xNsf1kfFI+uPGuolU3vsFJcExfR4gL4weSoYtxjZtWT5VMSz
fbQZjp7RASeqZKPCJ+5ak1xNVowP1m0seMxQFKxHEmwYbzooBdQJM8/lfoQ2YSyxtc73xKN5PCRS
zRfagaVSWY8a8ja1kz9t8PxDn+DDcTpEba8/R2A+L5dxG8c7MS5sLvMm1eYUkmU8U8uj7mraOSRo
ctKJA+waOUonnBGQRrNt+ukApjtAzmqKKqNjlPMb26C1mjKvWe0iaj9TJLWO5UDz+B+SdS36QUuD
W4kMSn3Io8J+R2069lWg0brVOWr8sYKnkf0iCpb+AyPDfjo1Q558VDQBWGeyrPfIe3AFYGAO47zV
dPurjnx6yIidv+5jj7YSfu4TaAZX/zAnE1o4mFjAaNcHrDXl4hv5T0ig+kRtlK9YCGLKj3RL2HZn
MllA6754ffD9mi13KyWomBoqh1uUNQ6JyV0Xmdrm2RaWBaDzJ94gyezTIIcJj8mPwfIhQAP2tXFo
XSoRI3r5TrhuvUngCJNiNUBd3mPLE0lcDsjI+D1yjNlOzilxB7lY5jENQJTGfdxl+OAANouyj/q9
mG42yU/NvCwHlHKg3UXxhNTbCI7dHzSYZfN12nTsvOBE+cD9HN3waM8ui+jKQRKeCuYfSIEA8p4j
yqm0wDPhPBQQEd02K0l/ABxMxQV9fHrrJc+a8+YlxJaQfsXfQJIffjDsWECxIXC7ceHY8RIF1/Jp
jLuRYIZDttts4wRLH2Ec8BV2MomrZKLdUlPWBD10FRPWJ5ZqsR1ygnsB8GrzG0ebPDmEMBm/72eE
Jt/Dphz4hCvWUYKqsNCgBOKUkDJqqX8SKkVlIZ0D75mRGPOYhWwMpvaJD6smFKIpgXpg8aDTAgaK
mhMWv3mMCBaUDxhkXNLeiQAYqo/6M0Bq8wFnNAnrwYG2eshab7qbLFxw7ljUbfIOCKXrbwwv0P7A
ZTgSlyls2rhO+8jds95P33qZQyhjUmSoxhQ5iHewHcdjgzldR6pB6NHf2imePpsUFdinccr099F0
afo4xvGCREGdruENRRzslbNJZw4b0mGwoljcJcBS5+znOBRNWGJoxtvbVgTbrV4WzFEWVaxfoqbL
eyCQcNNDBrzPSwV5ybXIANfW09TaO856s35QRnf0AAcJBY5A3AhMbhBBc9XYoR0/Fq6I1v21ZvDp
3zb+Nc7l1F4MOmFyiOHc/yStNfhiEelT/IgVwLjGAqD5tG0j/QwlKn50NzUI1S4yZlm9crvyOrMx
E2c52dxej3SYHxw+UHcVC8E+UoTcJU8zn3JZtRhB26+Z6NUVkozBgfFBPJFqUpEFPmdUgWBJ7Pka
9RJuBTvKCAt+6EZIcWaAicl5XkhMbscOJITbHUr8nvVxZuERkaEsMWKJfO3mQG31ZlLjDoT08bd4
1QspQ1LMS8mskd1Rbpim1T6J1SdAOgU568GpH+GMccadiCf1M9NBf69HE0O3B4prVOnIQdU5hHYT
Vd4V8gGDeOi08qYtLg7WYdHTkHYYJoUxPLVq+FvkxWeLKdpwBqJszQ3tsuXDOGFq9mNJ1rWvRKg5
NvpscvWILsCh/0MDXhpvs/Q6KrCezo1B3vdN50UqADtCVnhx8OMen5a2VV2JIka2GPB4wKkLGryi
GloTd3iKuQOYnQ13W7ol80Oxaf4b0eGJgBwqCLGbTg1RZ405oTgjqhQ3hHN/waNpQ5+eQUDJXcVV
2p0dYQmvC9hb7SMkxq4x8knRD3RzcQsPHcTJT13RwwuhkPJ3nKDjqON5QeRr5tfM7xoU/gAZjr2X
/ahsJeB4yHCCCqRdZBhRAf3GprrW/8fReW3HiWxh+IlYixxuaTqplZMl37AsyQYKKpDD08/Xc3vG
x1a3oGrvPxaxdk9X8RfeTRON1SOUK4FlkOb5t83GTkqHjCzY3SHstl0cOt19RU9nl5ZOtf2B/oUi
pDU0yFMCSJlU0JUys14TKC86JFX+1Jta/ArjhJNDiq347qXO5Z6dmz88I/Al9xZn3paaEfT8IGSc
/2yh7P76VcuwPddOxZyugiefuMf2viU1ZTz0xrP2jJNWeWirVg1PwTSbk8N8t4E+NoFOy5KN6QD2
HpgjnyVygb7k+uJNKKafW/bv9jgts/WeNMNK2tDUJs6R6O7WnGsS4fu0tsvlMYZ1EfvB3TSK6ypf
Z8JKNlYW0KTBptnM4Rzc+t5ZP7x1aSETE7WwnMYNpoCFXvFlt0WL/TyWS/RnbEtHEJ99fT4UPpAm
WxBYw4Fvs1MTR+4mH3a3lQ5MRt98Kycn/VlbGmNnKe3wOMW9qDL+SvFStFbrvCSKgpF0dvumPyRd
6/WkCUUrCM/oQSPUagnCA3SZL4D5bQwSM0KtLQ10btQN9BOxiPSHLd0hNpVvZ3Whi/UuJ3fzYfNW
tDgcTvY/1UfNbYPoezw2tqAxrg6XcC84Uq5QpGwbNCu85mWC1WpnutkVhJN5QFhmHOLbOoiNdfaM
o8WeKiBl7lg9ixFxFD2GmSfDOoPNW8xNUsfQzy6rKVx17E56Tx1BAoBcWABzBMv96TyvhvWN1WD2
pXJbNpXRNTJVk1k+yV7oufcWrzmi/Cw2jlfpV6ekKkR/48Nv8j041we2MUuRhQWj1zlAgFvtvGgG
H+t1TmQROAoRBISKKZ9wNTfUJGOUyZLWukzoUOOCQknibbz0lsL8s2/a0dy3dQUfibakjFMWE/PJ
/CzWlEW9CVMnYiTLFJLUZ1VRdHsRc8QWZPUBDQ4kbnsHfDiyyzYVzeI2CFoj90mRxwAowVJcksSq
11uL4sdb3c8b4t3BhcLzlxL7fl+0oz5xTdlv2pX238BdKaUoryJVkBwtqQFvnJrnzcqXevd/wNa+
L7z+kE+1Up+Lahjipzqw7/uhkOjgF4XZ1nc7B3zVWvsujXXJryOiRuZMXgjMgj8HjZ8i2yxf6spv
nMMw5nBZjDfjBSp7Lo+940PbbU7Bny56dDjnBR2vtQtXfzDp1qmmg+Fcp+cCMqrfNbIY+R/yCS7e
28hCXGUkqgMz8xyC4dNvl7JnzedkrYNoB81Wt9fkju15qhH3ZwXOoPjUlDgxzhWhUO8t/OTNvA2r
3mm4+oKRaZybw2qUZaUNy0TIWu2YNwmu8q62dSNDbb5KFKY4bIYsr3oyiPCQi/bGgqB+aRmb/De2
wd48+t7SRn/B3UtkAlEFeSMBhJasmUsHjAc1IlNvMeuveux6g8u2dxndPTs/51IQHdev+OLPnrP0
a4aUk7Ma1jxf/4XWxh+cWIJeUGo0zOtev3kp4h+b1ahNkkMVl0HEeSpX99Q0pn4RRVv9LkZ4ZBJb
dIFgwUmmDV+nEn/hNBwIhg0uruI4X+L+QCnX4GZgBQghmMcHim2iLSTYMxmSi1o7yvCisl1RSMkA
TdGkjfliU2AU2OKo+dbwZlO6VKBQe0c603ZZ69rbr5S7Txhe3DYL0L2bM7vG2O+bAodBRv9geOP6
V/XBVHKW75BfrNxwQbnAlJtA2buGFtPuQa8kQ4CN0S2XasPR1jZoDk7TqDmv4y5Uj6h5Wv/Jdvk9
/Q7N1mynkbM8Tnt7KsMXERs32pNiA4W9kNlS3sN7cNbBLAPCub3vJhh9SVpLC2Au3tawUcAs0plB
3hrvHeaIq18Ooujew5lj/1fjVw0r6PXO53731t2YDP0rav+83l8zscqMr9n8aucxGu8qZbviDMoC
6y///yibHTc+v2Bmnaei8hAbLGYTv/ASlm1aywXbXWIKQehuVQkPC/ZmzsvCyHNVW9fxzm1zAl56
4lc+fKAMnizEIXK3UPKhDo70uaoi/uOfdg6CGVQ9tl9DvVQ/9oruNEV0Yn/pPgrLS961dMtB3oXD
wVmNeZ27Vf6NTdNte2KdxHxrRjkm9JnFLUGhXkku7zYSDXzjOH3xT1p9XO4IjybJET+j/cwOhAR9
AO8u+O5ZsiY3RoklAmfg/u450ik2zs28JxOu+B6RRr0OiOlnPoBwwiz2W2DIzvctN+sSVcy/TdTr
F3rqE0RKW180B8qpXXQFZRVmUpNGT4RI2xJNZDsd+oGtTQYK8/ytrG77JnKXVNSEbWVe0QPet0CT
txtCAJRF6xL8Q3dLzi9p6+0b/W0dySRdvL7I0DhOyt3jwVzX5CneboYjMYu2IaSdFHg4v2u7Hoi/
bxcr2hsiLeff46RsfzeJbrTvoN+ddu8rstv2rpU3D3Gv3AWkquEWy/txm57C2QrDrOvWub0Ri8XI
0NWdfxfm3rjuyboaymxbqM7Yc7wZOy3jgOaZFrpmr2PTbdlQInG74rPrrYp7JzxM6+T4WKJas+6V
JcIQnm9t3q0JeSAQwch3Xs8oAJ/yKko4sEcTXnLmhJfc8xF8eQmy1QmcBs9J3obzIUm66IExRH9C
eHndfdzX4jTY7jKfdMtfTTRGU987vp4IMWuNebBUHf0Lt4YpAcI1Vgd4eP+hY/T9hCzQQYpFBoEN
SeAkhbZmieI0KBFAnHMfhMkqyLT+W3vltqYCdQjs6GyWOmPKRPrSb1AgRvZkhrStmmwiY4nzCuxC
xBAeNitTiu6GGdQ2iL/3lNtyX9ObMzCJNpA1exXIAgUYdP5zi+ko2A2z1//kK8fYRRDy72a50zhT
Zq6bJKusGBms86J6GPtFdq9Vjd7v1qJ57/UqKt3S2F+3Uwiq3H+yzvZfULXSux+afJEZqpk82FtM
rrebhkfdObO13Vb9suAD6askSEvw/fGWeKjupQwCOsR4kjmC1iHg+KOG19zrLaSeFP3F2qTTvMrf
oRyD+ob7LPia87G6X0nPeU36NiRufA3QuyOXqN+I9J/ynW+DuKJksuNHMH5/uCtDLp7UdGVCWN8Y
Tj9b5QPJE89TbKfGLeu71RYVKim4fICNrkcOEbdNfMOQ7pVZ6cCAZGtYyNd5ogT7QEJEZz+IcuLk
YZfsftS6iAfZ5RaPpOK03w15Ux+cgQIWCESQ2F+rIkc/xeDFPswwv97reZu770Bvy8PoelN8ZLjP
nf2QD1OChtFKfm+mDlgIyfoHVUJV5HxHHlrBfT15+nitxsCnJr2S0W9OaJfhKJr7i/CKZYA9IOdu
N4WV92CsYPzDtTuvVMR4etm7g6N/FWKr0R/1BHyeVGIvxY2pxx7Gs5XJvWPG0N+teQy1TBxY456K
ZFBv7N4SSnqpigcOgTbKSjS+X2aNxKc3FYDxV3Dsly/b8lXk2ot2BZgRn5ngHh7Guo4PeUyI2z7a
7OKtsUtNXOSA5Aj1UJMTm2U0B2qx9O0z1EeS5jNlwShJew/wqUfVyvgQlx/NWDX9vo4T85pXOYcC
ioHgEXEsQi5S4pYn2dMqzVFRCJmOXev3d6O0ik8AVop27arSJIsmhmM2LOr+xvO3Zd0tuiLWkcS8
5S+oHgZOMvu3ZjcKCO49wWikxzptmHTXXSSyn+uxwcnkstOVJKdb8n5Lau9jxGHh3kyxM9+wtLnc
adwq09H1N297qgG//oh4XaydGSO2CtbMIjxU4xS9b0RGi/ul2tyCDbZRn8FqReN+CflKOGOrja2k
6rW9j9ZoAPgpGzGexIjpFiWFV5zBooU6KCcUl9BDeQwn3nClNusKyr9tjfvHWvzEOhZNU/Bxkta9
E4DMFk/p3JlsK2OPf2d13Y+195rwiK5/PrksAdd1v2sf49lyy30fBDyZMSKsT7LigEXnwlNIx5vy
ueqioti14xh8yzBCcSSp5HtzpHJeqtqaLFRyIdE+c0Kd7K6NGD0OlhyCz2gamu+qcqZ3EjLCcBdq
vl7mNGsDwRIJVWpBtP2bkJqMRzdsLbY2NXq3DZrBjwoVX3uYoXEi1B1X2hlSbsTOSGm2QeDN1FYp
36w7xFkFY7EyzWXIo1ntut4Vb/Q/OetuJkvGOm7ySvlT9TM9SbRRcCd51Lyj4PE1agSHL8qtwgDK
mD3isQqGYk7Ju5n/TLbgtLGQA9zmNgrLw7zO8ZyC1RafeT3aqGitwCFqymvkmloC5p3hkUwpU1S4
/cFI5YdEyIg0a3Aa6oV8Td5Mf03VOQGQ9pzyTu+CGoriibbYAHF5ZQFU9J2KkbT4oSLkevTcUzk6
tjq1TrA8hFAaYjcg9olSklMWkRIz03XXMJFoSotghXShuEQmj1GdW8/IpRBlFP0g3qYJjk6lE1vr
DWEJtUJfNVeIngebebdkVIQ4sox/JMvaX7Ohi5KWv7BATof+QW+pRkQ8pGWXmwPgfwdhmKylzy4x
FdPvhASqb+Hn0V/0QNHF64jfOjszcz06nSpMsjgZy2FfeIvrHiO+g9coqVx/jwhuPI9k5Qz3PXjn
99xapX2PGCOYbnq9NOND6Zj4Cb5Tq52ZOvdRzASQ3Uzakb8Vom8kV75NU5y05vGeysJwTuvRq24R
mQwtpe/SeochLNEdI1TfuSbkpnBn2TxpY0VfM9G5yTdiQ284CFTnPnzmLO4QzAM+mtFPfvQUAyt5
KMv2Ha5Suj/cWhPjNQ2+daKCUWzoV9dN3QRDvixH2TtSZh3qQv8WMiR/HGP4/8PSKQMM7xW5fVh6
AblvtW1Nb4FXAQextb7Y6F+bA4tFeOjW0l4O1zISHCKbiScUayPEYg3ppvZLjBTkeWrH5bPo9fQw
hnFhDmM+thAEYdfmmAlt2PQ68H2QgMnyOtID3eBSzEj/UrtPNGn/DafP+6z8uvsi1517bpWtsLIN
WVt958Wrap8DWc1LahuGBYT7U+2kY72MWdiy5KaU31ROGg4w2sR/o7s4mNyJYGJM0NwX8bXVE1Gc
faAuxcUHMQ7rpVATRz3JEEjDOi2LnwqDdMjQDTxz4bnw9mpWnIUQsMZFd9xyhZP+3qzEbgft1+zG
eI5yPXf+LsS4DugTT2PJrdHW7ZszuMA6LKqwi/PVa4CUvB3kkYY6XZ9yWq6fCzp369vOr0bFTC3m
CxoX876Son5Zm8JzAKwqjjW7xRUJJbXOi5P53hw7ewprIv8uHmdbHQdnnNXJ6MpeMzUwCYM0AQSn
DkVIXNj4505tgIwbj7FXI8zSTv3FUuRjLuqcud87FdoXpPgl/aooLctL0FhwQmVUCp6E2FvupCLF
bY8QTe3tKtSadTc2/CjN0n36WBgPrZmkPieugVXmiYAPn/lt9E+9KRBido1v7hLDbZEW1lqGKcLR
Ln+IJ4dUEpmvfvJYJvTc7OuRYoK7aGIX2tHekXjnoSmkYtwImykrl5BttEa8dAvdrPWRDXZ8CkYf
fVrh47lOnTx2uzPHVj+wqmn9N44AthDdDwMH+ZbEahegZsoPAWVG6E4aWzvnEXSC2gcq9NKJ4q/X
rmrqnyiCJ9vTjcbLG7X9+GEBs3uchix8KSrMYj1opGYU0BlBklXtTM2bW5VzeZC1ZzuELHK57q3S
BBDT7TRz06iCRvhQmPh9QznBQJ6EJeiHWJD2z+gG2Cc0wtwKeS6QWT7C/5exXWfrlMtgNwfr9EDa
g1n2GNSrbrdt4wpBMA2quVOQR5gfE1forN6og003vveF97pelwzyFS3GYIXWceJUmw49TTnlodz8
q8ZgmfN7f5kM6LRlyjxt7Xn6RcZ19zTrbmBtpNq02hmk9wGUJUaZNJB1tey8epTbeeZpBsyVa/4R
8E8+el40vMiekJm94ouAMYwmhMZdE3XmxgMpuQPJGgkU9a9JCy5Xx0M3b7U4xKWJyPFfqwULDurH
blcsti2yq5Uf2pRT8yvCNODtQzPMNUnOrmAdHxcKc2JNzWxa+RrxbOJzKCAybHNW7AlRVIsGZyR2
RooXa6qi7jzmgX2r3DEGWnOwMvboHsEOAu2FFzvChIW3YRbP9LT3MGyR6i9LPUW81KBUX3Vu6/AA
AM1/y2su1R3gxPAyMHfkqTck1TWcKIj31RJ49UMUmPFlVp69/BJeWbjngabJ5EtN4XJueq+zIOvz
0v5ZYcq6e9URiJWhfvfJvHfqZjjm7lIfXcT64q8Tt3P4zzb2olOEAaSjCrd3aAqPW/uRTgSAOrP1
wcvWeVK+h6zJHXBs1V0f9e36yJhVAr1bXXzkp/TWE06I8abxZBGeQq9xEdlGm9w7IGLLHp+ubOCe
SGc8F9icFj5PB9ueA9p9FIXibLFQ1v9ThW//kDiI+IiU3vAhx8ME1L4WOBgFUFNyHGdg7d1IFs0A
TduMyMht4f8CPXO6vYmMXqBhp+AnGQx2EmSTqKcdBNGfgzH277zrkvCua6Zt/DVz0X1wjWxJ5oeE
1u1QcxQGUkeGXzhjgGm7Oeiq+4mNtdgLp23WHVXfVsyvpZ5PvoEuQhFV1mGm2hbcQ/XGfulKOM4j
PwxKSBYW86tBEtxnoLluv3epYxJ7FoHmb49dUfyzwlz91AoFx1H0kTdkmorg56CCbRPdxv7vAZsE
A1Rzub7bPNZUBFdUN++SZNseBDLf9Ya3uzXv1RIh4krnSU+/gUna4ehDkC8sqP5A82AYrcNbMxau
eB5MQKj+GIRo6/0tkX9y6Tu3XjcDEVFVhktNxkTD58UMmuystrNekCA2205szfg8RAqjB3fnfKP8
SZHOb0kkkjCGvKsdGY8i9caGs6cbh/CxDJsFKbtVxHe9p4f4+sAMMD12uIl6V3hdUn5IsRYiZYSk
jgH2xiFnqOK3QSZUcamQFHbnYYpatOx9yEKQx4o5lLasjjHZyHXOLB+HShqPTrcysXjMFvwQ7uMC
uzQcp8peXnm5uukkxCDsY8HFd4IpQ0g1tIN7R8aps35N0Af5ni8ZoahPRjVap3E0t0lNwEnmROxD
5wWroY/ihxLbdNGLi1pMONv2Z/DpHHxw6bjKjxMsnX9rFhkfGoFR/OCSk/oz41e/A2pCjL2AAO0D
cWV6+HptSONo/v8oFlMJ1qzHf4Mdb291h5Q1dbqxevHJvZozu+m7B2v1V31UYQP8p6xZEsUbFGB0
3saLTns3eoGMDnq97GoC+9SXivoWDNJp83+ALDXmEred6kPb4xjZ1RUPGRNOXXyUjQ2Jxsw6Jzup
NvAWEYE77wqNYOVmXsGJRtmD0i6OsKEZDLg8e6GQzUnAZXmPnTVvD5gscJfNQ7heGnZ0rmQ6w7m1
e7sc0g2XNdOaLzFTVqCJ4f0yYfLAbceBELeu/YwwYmkyh9s5uptMp9rzSmEl1jIy2Zw9+9XywEwq
6lRU4MYs1rgRwX4JOUbDlXhjhv7W9jPC2yI3q4dieo0FI/ONU5csSt5s5RfDfXm2vXD8ZfocTs6j
dkQeWLERoA0xJ8Uht1z719wxoqVStONLgCvvESs8+Ima8ubTGqb81QZCBodbh1rv2rYrfsD22Kbq
gSSSN5uZ4Nv2QFeB7pjkoVyb9bHd1omHvsYcc4xtZYdZzd30BOwSAG+P2HePcZwHb6snlPWWCC9n
HJZR/Etrs31o5kZUFlvF1DUFC7kdtiJd2ZpspIWdI/v7hge12UcFFkj2sjmsbgtyIOCM+JkAJegn
vQElCeyDP8b2+NYEMirOdjMU19+PLLGMlIvHAMtkBylyjXIL26h6AYzMq5Oy6/ITe4y9gMOpDv4w
wLJ04IxQ6kFJO7inPKdCP0pQ4auslfXBr0atO2Ry8k1fOd2d9oro70Qr8j/d2Yz3o2e8IBu2uGt+
RjWI4HqCurOGNDb2W+fSwneDtnlTL/DvQcHJM8RgN4KYqp+ONxOmLg9bxl9ROgxqte3uiCWbEGSt
lhBwPHV9yaPJW56R3no3Y0dWIwFyKAtOShmrPbk9QDzTazz6B1CECsX4jGIIKlUkMNKd/zXYXsM9
Q2oW0W7lPDwShITLU2BLf+0r2/72+mK96QunBtRs4M6RCG7LI9Zf84RcrdDAGkTMPPml375V2rXe
R9l03m5k7nhwetvKT6a3rDs0nvnw5ip8dxkxpdMp6VdAbEtO4pkp0Wv59RWTm2Lwti9xqyNkuQlP
UOqCPhEZECz2KZJjpI9eVazt0V/badkXYkQeGpshEI8J1aTVp6eTLnkAGFimu65juMzMEh4TizyP
YXR/+5twX6B17J6Zu1+DY5nbbnXqMTboK9nl/qNVIwdDNWJ4Ah6ryxOixuqhXrepfAR8iMu02sL5
Lyn/HE8lbvXFSonrq8aDXzmRBqdT1bbr84gbWincYTvjV350XBeAplMgg8jsm9Xzj3KgGv1QFhRq
fLoER5aEZYkOzlmgHQPfAgrIxjXG5Y3CgRUxW2dd1ufGjO1fju7idfMGa9o7jYCqMl6PT0ZQxvzP
Ygq/IJtf54uO2Hp3fjVH5X50Nm8/uyaos1bGIj5sTl3hplhA7Jua75XKFG7gIFjlBM0rHYyuTu54
Z5zq1S80JHGNyTKGK2QAyttXa7XUF54N6B8DMEqD9DoaD6NIh8+z0lpfmqJ1nEM00Gh4nHu82u9E
dc8DVBgYNty9rkKG+MBnUG5W5EHST3jU0YN+F6DnCyu7qtGXY1oGHnctxIl4DJDkto7Lj9ItcXWg
nsAEKK+npAArs/FpMY6OHxCLzW+PS8DhAWOhRoQsikPQEop7VQhEr9AQ5f2CKadMVdP6+hgHBvHt
FG4e1Hds/FuHyfyfq6LVOWwx/ELaEhXz3bPel2fIufqvWwWoEotpmr44RMyCxp4x9IBNTv+pnCqK
8blw6KR43NwuXTcMsVnDXoiTJ1A5xLKfRL+xyVKMoysZOzBJUn9FEZ7pDrw12gkGvkteDDGdaJ3f
fTMKoCHTsx8kpFworc4eSolnRSU9L2WzLAE4Za3/TaMdf/ojlgeykSB13WLhvU8sn5vR9L2Jj91q
I2ktQrV8QWuL9oR4LrzHf16tD9uA9OTEMg/BSOL8NuKiHOwffGeAY/gUihtp4yVBCOk0zW4pvcXZ
Y2DFlBkNYXxxQN+aQ7MlWA1JIEDj5zux+9dsTvRr7Mx4D08LRK5iNb0NvMeStzyUF8wwiN3UiEtK
SA/Owl7r6mHuPd8+rH3hc5QUHUr7EnH3jRVw42TUhXUP5IObr7hy/H+raevLtuIHgC7zNYwepsd/
NLt5rx57KWwpvUfWoYoG2rfqCZTR9dQms2kk/Ru9YoH4hh+Q3RbJxPbIW919o3gk+79XMFGn2jHh
iQGAIAWlLdxIVq/QIZIaKbKy9dzgM2GNGjNRBMrd+Sop15M3bO50npta3ajArspdYanIP8F9a7kr
iBwkPkLbW/8R0InhnJGTw7uTbiARLyGY65GC8OCnc6SWW7a8KrlxWJH6uwkJ8pNefBmSRCAr7vOY
2XYf20TzpUJM6503XyEYR8xJlM297/OXWJGqf1cbPpYjwDiPeVw7VvdMKpGvd34ukktpWVfALQ/F
Q0Ch4l8bEYnN/72KLnYZF7/ZBJKN8NO8Cc+ktanmYhrQ7Genaq3qrLau2rIcRT8CV6UcICJsLpEQ
pn7s6lk4KTCN/i2TBNrJVwoWcXaoINwPhTOVWY3b/B4TKHZF1kofs3Y4L7d4LOHeIwYPNzWuHJGk
jhEBlX0t/SVznaUOuDRpK92Zfpxu3byvftx48PVnVC7OnwVeSInMlm2u9niPyvsYeKs5znpNUPXR
fpDsBg7qB8QYnvvN+yTziyy1e885WXI462AebjUHAobGhs/n3DZAa95NHRaVOAdwgg9zOUx/ItRI
Pza75PNAxqK/XzbRf8R9VUz70h/U/KwQfGcltltc+y21iyoeo+SGtsziZGs5w3oWXbmv3FwXWYSi
ujh4uR/LM5irainaTjh9+fm7hXFrrt/GpLeHh6auxCXi2VnhrVqwhnyi8+I4AgITGdXUzc5BUY8n
jzj4d2e+Ch9RoidvKsbHm4Zz1P4uptK/ctCC1jEd0oO3S2CRq9QP6uKPVlAyqCfAPinTgK7IuFSW
Fy1C3q9KYMdMLc617pyLfPoImFcfC6fRTA++O/8ETje/LoLmDYbM0TskWLR+i67qZYZ4zDrZqq//
xN3AQl57akhhs1wS1JEue1kJiT0dcr8qdUZ7s/2B4kn/sQLRX3giWm7EUkTP0lR2fnGpPbgQa7J4
5yImi/uAchZLJDFB4zOByGbLMO5hSDHkieQXtickN5GE8E9XiIc+7dxw9NiDdPAJKZeUJ4fHniuw
juQ7MFI/3RbI85pDSNPodCAeQf1jcA88agoS1+aWcsmcx+0Q+6eODQgbXd9qLCHuUrg7Ia5qNV0J
R94SQDfNhzoZPBhc1egnCQsJNOSIGFn/kgfbnRKM0MwzY+idVesmmqnFrfPDGgBU7OfIcQ8lyDV7
MRwE4rhctrsauy+1nfWw4vJcXes8zwwo+3mAnkpt8BEUBasuCZqYZs22RVJSdxmmqyDcdbltCJPu
I+RUOTYw9JnigVZZuCxPLB1RNPNEVZqkovNAKvfGXduQ+5KSOtf9nue+ec17tcqbZlXrQ1/n4z1z
MGSl57srssneb29zdKNYrK28Zwj3rPHBxenv4qsKpkuvdLK94/7f7iN7MCWrv4tymmG2A3DbYozk
vBLPS0QQ0sEKNzKB+VbiiIgXTqEbEXPbH4NBNvPBgmrkskVIJ/bkGMgHSn95abn6/Gd2ZV+dckOq
CSFcrfromjy6bA7HfcpgK99bT8i7ifhlnRVNPhzYwmKMbIA8ZwZdFEy11uToU18WHwLG8JAFV4fQ
1lHUbj9G+6gmzBa02VDl+T2BJkNxC1QYlGLXSTvhY7XTu1UXwY3B5M23CoV2XJrVn/Y9IsIx1cCl
APNV5Mofd6Ze4DIKDG9TalX+on81RKx8y9ZDPWYNzuLiaSfwfp78YEmV9nR0YKRj+BGECNQp8YQt
dFm9okuEoHeKvZxy+6Kd8GoVwugnENRbHjKEq+pxVy/IzvHAuT4o7UDYYNqZZQ2y6ArDAMz4Of45
fOpb2qJEGu6tFa3Ig6mj8MsMxkOjz4DQ7Tefor9f3HAmvllo3tugzjl803LRHfawJbTQQwRiuwlr
+BiVWvM0WAfTMhFmg91ygis0nTsbb3+xS5AvYh/mbtwtVTzdg5cnvFgtc92hq/Gp7hLlLN4FORXt
4oADLZLDSnQ/eTgOxRvK0bI/BDxH+W7QLelCMewW5v567HDeYiAsH8fcNc/IiCb8sOyC8Y6sjuTb
n8e4Pke6nH7kspZ3YzyFhPoYGTxYXhC4f2pykFBHlyhVUgO7MWbXoZ2loKwxHnbTGs4kBsxXF9la
hE+hTREAl7plAELdse+fZI17nn9MYRuLw6Xq93HV+s/51QrLxG37cs8O6+NO7pFm4GAqtf2EuAJp
3GQX+v7qOzovEqkH0IoE4ZBdib2pTaq2Z/VWUXVkbMLX4IXrS2iISP29FjjApimJ5eOq/VKdy7zs
1N/ZAvVPsVBA7mt46v6EPje6Q88+wIy1Lt6GBFgNGChPePMl0sEn2H8Gm84dyf0JCeT51UW4R1Jv
DdZXsHD/qRu75auCBf0M8814914tNsJs2IABZ4ySTAFR888pivWvDYeTp8M29i81P9AVFYH9zeoS
dyK7WGV/9DrKXS+loCXm1RR82gnKzMgEonTQAaJ95iToW2KPd4LIDBgJkIy9U9AcVCLaHQ44h+yb
YgudSh85M7ryhqPk2guHiDncu+gIuTVtb/tCU0RbHQ3McXxT10CQO9/vlksrub/2tVsXLeFUrvZe
wqYt/+PsPJobyZl1/Ve+OOupuCiHKpw49y7oSbFlWq12m4p2Ku99/frz1NzNkGKQoemY1XSHIBSA
RCLzNdXBzbz2R07nAy4UgiqfZ0ZriJRCONwTEcm3nJDLeVMFKWXnqua1jtoGOIs1aKsg/R5oBTG3
FVGl9lHd60/BiPDiTufc+At/jLt7rVVju1RIL/DIsGsy/7qs2m7Jux7qKD2BHuqmjv4wWP88+6MH
aA4uUhXbzdrMMKpC0tuHF8ZMPMpfhvSPDaCvbw4NDZoCYYACudU4gVr5aKWEyyiOhscc04AvWjpO
9afGZIewSznxoEKLtH3hAR+1XxwJNB0K7NS8aMj0fKHUM3P3yyB/9PyY2dAmbY8oc5RY6OBTVixU
1tjPGOShQdCH0cStwOMePCTEA3epIuE+KL2pIIAPoH07+gZhXh8tx3RBauh+82h6jqw2OhoVX3Cj
lD/43Ka9s7xJ8GCv4a1uRBUPcgfENjro2I/mS7O2dYpmFAcQhmpA+y4nfOZpgPPsdT+oZOA53OUu
P3aUcnTvynzsj7nvl/WhDz2HDpqLTMySIpJLaYTKAxRY/g8lInr0+QYeACyhDuOpcAkFpIXFFYup
X5HBIt0RjAanbex8z1rFdQBAt618IACUUklZC5STwQqgl6avB/hAW9AWpVxrUPlICqjyiRUESyNd
TJkFmdzMDfFU1h5MbEJkvob7GmjLtgWjsAzraTLgEblRtet7SXyJktyPfqW8rRo0d/CcXXRjX3wL
xknlO7B9llyIpvQ/hbLzXzpI8PQubdXYOApk1Q9KVXwvN4jrb3UiBN0hSCXOAh5RdaQtT1egqUaE
uAxzCNwt3MLyV9yiVI2Yhzt6izbM4H14MEXHTZt3/dOEyay3EBmIXTRP0vgZVZlJ3yLTDiHNkyzD
IfE6o0+Ia2JWOEZ9LgGXpNkHF3ZwcQgTBwmCjGy+3vJqj57HmvC+9MGwNfwASslrByp/v0kyRFcW
bogY3MoMlPfcpiLSH/Q8lXvQAG24RGfH3yDCHCe7MQua8A7QHRdaDZJVHBS6tvmCzlkDP0OhHwgo
SW7pRlbVUUdgTV+6VZd/qntLfdIhUVubioMzk95zbdsWYelv2Z5zlG+1iijdFvGGrm4LemgwnC+1
TIEZ1oMGgKmzOJOqNaxtX7bgNZLQSN1tl9etXPVQSjdzuxaeC/TTuUJpUQqF4CiKzdD07ketygF9
hFbWJCsFVv/biHKXs0rACn8EiU63yYNxDBQdA8dq0RaGnSKIEoBhHqoKTo9Gp0QBMoWWRfoV8lAb
bBCE0IsGdNlmMGFQ6mW0aJBj+91xp74M+YTWAAAko3zoGeten+BPrBHP0HzGTerdCGVKu6NEa8rl
AAu9B5ob23sPgmq7SrKAgimRo1cL2Gt/x+DSDR/TyKDwWdKdWuj0Gr27fmwzsWnRVVezPo5p/akd
y713y6bqacejngNmLqoLfQF72RHL0FPtE4vXJTQzsvynwgj4awGgxzk4pheJna7EqEibDSM7mkM7
SU6bbXyH3uV85oaP9XUL4pPXbqirn3ql6c+IA/D6rfOeOkcKsreCuPhblfVkLFPkZNrD5Pm6v6WI
rf4UsiiCvW4KH+1zivDasjfbYlqX2A8NR0QnzHBFQkUenOZd9WWqPCtYVJqbQ2DWAh0Ai2uTs8dg
MLq9LtOG46OSdNiYOSSCVeFT3V9LG1UP9PZw3qX772nOM0oNkC+kD/p2M1FapKhnD9ZepwRc0Iix
EF6z0VI8tFh+20v0xtA5GIZ6wNFPWC4hBMDiU1QOkUU/uqXOHQATvjNdiO3owXJEVxEdI4T7DG34
gcKK92JKLQt3sMmMnzSLEOYkPeuR4WwNYz1Se9OX0q3rnD6XDXk47mL05gJ4MtzlosNuyu5mGWqA
wyR8DnjvbIEGcPZqQe/KD45NbraMUq7+NV5fzqziF8DT5FwpHv3oj7QvJFusUo5b47SyRkePvolS
1gOgtQJBFD+Y0kdT4Qe5HciC2eHUBdKPaHTm1Coni1pCTFj4qiVgznfAY2v0JFOHgiIuJBk47MyQ
HlxjR7Dovc6nfkgqWhN7EhOs03lNDfEB0I6YLaO7GOlROwlceL0uwgmQsmn/TWnJTU6wmKY7J2kz
uCLplLj3UGeb7J4CtPzmlLTkPmmowLjrkbodA2rAuhC2mAqoUWYSTVsJQ5VaWRv65U8F7PGQQt4a
j8DcxLQ1e3jD286tqu6Bfqr30OYy/imypg4/AgIHt8geHClRwjTmFVGa2JmItrOd7yYl/+gAYy6M
VnXqk1HELGAOwdMAClbWeaMdAsMTn+MR785d3A7RJ5E3SBx0ed5DI4h9eEKuGyZ3fJjuUdV5Hq65
fvL0Z1ST86xrLZzKbWuH4wfw5KiPj3olvwYx8MKB882x9as6AALr+MNDNqMrqUC5HwXyVNB9DTPa
lFT7e1ouNBA+Zr4EfAGPIG6PsTIHZyO0NNtOghcQHF1RIknBatzpetGVS/TQlFx3kdW5mw4tVfD6
NoL90C6iNtv3plt9Q/2zoEVh0r/aZQPKkOu+5mGzixCFWI+RavIHZTfZVzuc4i8ukoG8gXRv/DRO
UZQfjQE43Zq0xjXWvgF+eeUPk++tGncEhRkgyMTZ8MFqUVnW6RTxEKS/P7gGMMIUt+oA+aDpbkBA
qN3myo+tJd8v7uD2+gObNa+yj4kW9doL8GI8eFWEU9vRwRDTW4M+DhQ9M8EjSe/7LNnxhourD7VW
1o9iMItu3TV9F4JSiAJ7rSN/+TUGmRVunFo17ZbmSnBAt44H11AYoDxokqRchJMWdetWlcXRNPPC
QkfGmZJt7Q0Gp9gGxcu7Q0vbH40aQF8VNhqAUNCVu52AMwYL3hMG78lJT03EH+Mm/zJwJwH30LUm
XUAQyuieUZMfYFlZUYrshdMWCyCt5vBIPmgUSzQhKeS6cW4fjAiA976r8j7cF6wFZQKgr8URJGjf
rydQTB9it/Pth76JVfyhH8KBZnRcD1vgo+HvXtMcgWVXxKLpxmTsqZ4h9mTIbD7gtWa/ZkFXDvf0
fp1qU89enYdBgwlI86CHBE5rrfHXOnKfCGHVlvis5XZLJWSSDde/M1LsQTcngjYqQxe2gp3OHDUN
iyK3yQR6gRPdSCpvhq8/1IXye3TKpGOvC4S+CQkNWddGL6gZoViEMN9kav1v0Br2a5xX8K/dNIJ2
bOb5+AHeW/CbLKRIZ9p7s1L9AP5vjuUrnj4DXdlg8D/mVUR9F/AGFUFRCTOiyZZVf9ArC3/yyKKB
5JHvbR1qAMERtlitVjnosxZjjiZpn8M+513XBKb3FJd6/rtv4B+j5ACxcB3rNb6vQTpR1NBdHSsG
h2qnQsvBQGbLJWhwEUFv+BykZe4ePD9vP0/ZND0jooH+Atn4H8hSOcHHUXWBCEOtdmYNeguxnmn8
JOLSnsEMI4hAye56qs0g2oWa9B95NtGAkg3E+UNi17yTZtWxfIk8GDIKVqVr0cJtOt3ZF01c/W7L
HoqkUUGrR4+2hLvkUn0YdwI2QvG5SBCh3cweYT/seGjaQ8bZ3cJW9pq7ocniVyqKtQBchvWZDUyj
QX4UDsqr6mBLUckD6cv59Um8Ozc1yzWidLlaVKaXblWkfOyiUgohhyGKEp2m32RQt7VhKoCaKeJ7
tMr85B6RGkJx3sVkudKk5LsqE56M8yO28w6uoLG4Fsbk5GtRKTRr7Qwe3cJCThZ8Juz25j7npH23
KtX8Lp3cOyL8I0A19w14kLoo9VlInpcNub2Mp/XkBvoTOtBAnyqVFE+gI2hx1yzzrkYKjAY+b8Tv
Avx7vALGi7AzyrHIr09eocdrLTblK4tV6csMDe5gb4WDQbWmQAZx6dlJbN9x1bX+Fj0iK9jComQJ
+Jfdzo2yhJvJNp366AGJrmnLjx5bsM7cLwE5SrXzBTLWepZpf2zhxdNuytrQ2AxRO+UzmyZ9AvFK
LdbqteaHQCHIBKbRTK9piszeB+RbKnMTdKL5hZB98If3zHAfAm18svoc2l+W6MXn2NXNF4Keug/b
tPmq4Em2a19TLhT51IKt1RtffBLJz/Y09f3CRweh4Zk2RXico4O9j0E1gYgLhcV1LsamXsW8M2C1
uy6o/6ZokWX2LM9+SIDZa4TQqP3Fe5nuZdKH+o8QjOb3rjWdb6LocIzQI8SOeGz79nNitACjchx8
uaZi2d+hjyXNZUJhIhffaIml3j7Pfbdfp5S9rGUEebnaUOXSnicvnL4boqqqFe7U9jfK5GxzzIl4
KSE8Wz2O6BggYYBgC61v4EgPlk8hfEESY5AqZXp4r5XgMReq8fN+rTSZUDmjF7Sqq9BtaajTgQCu
avR/rDFKHrH29UA5c4WhVOVZNcA5D7vlpe30Q3REi1O8NB15gdYlHjay3UDpUrj02XrbybSlp0wl
791J6ahu1rb4JuE5PIHeCYJlDBwV+9EML3m0sLx2R0cEGn9Wau4XfFQdfaWRA24oZqJF1CYdYiOY
PQ3BJuPGAzcAFm8JO6qK1nDCqGPaKVJsH4HbC7hyqInAPitaOtfD3IrIaPJCtUjgF/WToTfbAFjB
rAhQJ7y5QnrAi9qmN4hyGOCxA/KFxtbEvrV8qJ0IwQfgOZqxTfQBiyWPAqQJOryQ6edWIp0Fppmx
nypZz9K5Kb/RWFbNbz9EQIfGXa8XB3Kp/Bj1jY7AxtAXf0apiaNBjYZSPg3yD2ZsFO3GHRXI6pgD
ax4pE07RyjYLRdQ1ubHv9RHIxHpKQy3dFEnrfuFtgD2bqJBbXNBY4i4NxwkJvzKqGsRiyAD7TepO
pN2e6ebV3Fv2w5Xdw2hYWZExt3k123sZ5Zi8NhlZ+qutk+9tUCLV27u0ROBmgcgfGvldSRdxYUVT
LtcZzpE9PQZKJ4sgtOyXPihy+g2uQW0/KkMo5PSDit+jnNIBdca47lchZNdugRpZaWNCb8g/KRi/
u2qsxesMLPIXesebgOhD9WHRoi44c46A7CMJO6pnPfW7+LHX3Da4C+tCQuSDxM9xrCC94kUUQYuq
/GabYvqKoKilEt6f2jT9DCnpIH6XV/om92VjUdJxLfCBDULKH7wSHZ0F1u11susdm4oWfDRRLbxG
s59D5IJ/NxJNZCRcVP8Qq8rzl7ZZE2G9kPO7sQOgCpukskd7MZpFfo/aLv17DX0W9GMH8UXWZv2z
QYYcRI1BGrp1ZSf+RBgaJffctvk9ZCaMu2tP6O1aqzwBUDqBoMgE/Ij6JyrdB7dvok/In9CPQjKv
eimsskGgf4y6Xyh0lfmiw6jxT2XlwlshO0EjA8Uz97FJZEB2QLRFy660olfFEUT91+giuk5WL489
CTAcpaB1fqVI2HboTaGds0h4CjoLVJgIAlki+h7GfQWfTtF2PUwl6QZPr4HMAG0e+VvWQLzrqKq8
pZF43B65WTkfQJ9DcAGJpL6AKQ92RhWixlOlPVTkyEaQG9M5HUgIguUNgJ3BxW+0MgLQFrpZxtmD
SAvjVw4moNgrBCNTNMpr8RtnD81cjn5mQhnNZBNtBWj1e8sd0marDG/qlklFb3M94qUjtqDuxnvp
Di20lcHXh1Ua28WPxPfDbx5AxhdLqgGht6HiMP3G1VCkW7Sf2nohU+ELwDZt+xTiF+HtoiqOwz1Y
B3JqQHbN3rVyHREp4ONfhix0v7hI65O/dN0A7CXtUJnWp+5HmJpk61NTg95LLJ6cACLtT5NrORQz
keWChmhjtUIPpomDB03T7RdNJXCBtdhKZldPatwtCgYSrERaSfDElJzmNAB35/zZbiaCYlHAtKPb
WXf1RnaZ/a31Cwm93JjMT3ICUIhjgi/WEX1qkBpoaxj0ni1ep5yhwEZvFKLFCjiyA+mygB+4EDRE
w7U+OpSZrA7J24WfElpXATWwdY8+U0u0oVO/7BxA3/fgQBr0ymgCoWwtIEEY4ZKxVLkWbR8nn3yU
Rjxkrgeaj2AnVbdGbxfegSfjgXac547pjgs59FeUQ6xkZ5qg6daF0Zk/0f6twl0hAsDYgdOYR9Ts
u3jVguAnulv4QbDZNPOrXvnyk8fb1l2bqT4lQJSgt61MByzHCtQOaSoMxvw4YJfyOQUP8bPNKy2j
9edaL2k9dqhkwL2mPOEX+le055OPbleNTB+U1weFFEWFizKmfuOhFBIXHUUR/jUjto4g3vLARUyx
K6i5I4GNr4bjDi9p1w5fywmwu+ZGMRDkeuruqnCgxmxaIkQLF3z3SwIOz7gb8CCAF0aONcsKQLPa
4spUPeqdwQbpgdR9Ggszx7Yw5yuBGYK+jEhjD54KbXEoGBIkp7YBYISuVIMZ4jPyc77x3ZY1NfMe
96/7gCj+y9J9Y9zICHHqDxrsEmrFo3IjwisK7xQDU9N9tJIA+kELgaNcT1jatosoGM1x5QPB3HOj
tAmCpDnI6Vqz7I9tarfcZAmXUwGHtF2ERqnF5JOyOsguVGoVZYFDkoJCjLl2hqb7Pjmj+VkPxsxY
1XRlnaXoSpdt7eNpt+JLj1SPM0g1JrCj9G60hSkosiiv+Rb00LeP5CvjAf6y0Wwqk5q+T0iAYk/7
Hj1w6Lz5I9hPnqi0boOXDs9QEN+tb0Yr2kEuhXmPmseKJ1X8VUPvo1wiWTk6G7zD4q9ZUMsB8Rlt
OPxV8jDhNUSXyUlsbhmRI9TRVSUi5n+Vger7MktwonHNVBwrfER+mnoQUQVOBb2TzoObgDR3af7y
G0in0NCAr6FT0PsfC5uODq4uEeW+LEWjgTKMaAC6tOgCfqc03rqPZRVk7Qda2QY5fF753ie9HcS0
MsLJ2sM1ClOYNmWQLf5SvWmOGbndCmxNdEdfQaEbzlaPN3/pBRWLggLhKnA8+ZteXfOSmVE4J1DA
sATM5C9/TRNkRtGZsH9lbXiktQKwoga6lVpIkcrNX5AnGyUcL1nn0gjMpeDyPIgYE55dBIZ5vGEL
dcHPyJid1fgpjkCoYvYc+oc1li58xF3MolmCSRpRmrIBuWyGvhnM3dD6yXECY/d99OJx71I4WP3X
f/7P//ufX8N/+3/yx//vsfufrE0f85DK1//9r0sWQxa9b5J5yxJKP7M77MlpHGIdTx/YHUCXkKSl
nKfuro9yyTYJqTwLUCMIE+WeuQD60VhhGcTrSTNorqLC+Kq1TXXPO2M4XB9p9tA6cRImToA6t4TJ
28fmg55+zD4K/BxNLaxlKy2866fW2HKZ9ktLwxfCTs0flewROMdg466221/XB5+ncTb4vIa6Y2H5
KulKnw5eBp0fw8PHOyKron0hQiwrkerY1H4DQ9DqAjR44mR9fdA335auH50/hhMA6gx1toLTWPRN
YIN6m+q2+CxMhLGzotQekMMP32uryMSUbZmuib4P/mVny0izbGjwN4BgVhT1JnNUtoKq2qwGD1el
987K0qmp6LZjoUwoxZnJl+UZXYEGPmKTjnyuVJR8GMzy1Uq79P79A/GWtPCg1/mM4syULdGlDbAJ
tQB0cuvFQEXgwSCqbuiBw868PtYbAzgmY7n4QCqM9lyouqf7A4YthiupspYOaqNoSY/GIjZzGhag
hBcYYnTvPdzzeGpeLuKKAVfudLyoaHyEzhivAo2/RfNRW1vtlD69e1ZYexqKJoWgtGGdLVVa+hO3
uUvCiR3Z0ssjtYEwijJuIxA/MXv5fH28txseaW0Hbq8yHDpC50dc1+DBpgIMXiJaXOhtSTO3RJ7I
6t3p8/WhLiwY7ErDZr87fEPrbMG6uTSQhthNTFkiX6KipeHgFNZrg0DhFrxq8N446Vg4oIPlozzA
ATPmqf/jKtDwA+CCBEWnIca7m/ycjBwI1ZLb+5Yh44WvyLbAwg6JJgt2zNmqoXHQzMQFBGfQAd1h
6MIJoDqzhLvW3nCYvDwUSrTzf4qdfzorw4OZAodoPstWudCMUOw9AISVFlk3AtSl9SJmEAuB2hL9
z9arMAAZDgFTqcAxwNDlgd37Q7QN7B7FtamMNtf3x8WZ0TW1pLQVn/Is9uL10SedYitmGCFvh970
VxaeYdumjl7/xUiGMpEacYXDhX36DSH5453jQAyPK9ryU+t76yrHqD4a/OrfTMqETin4hNI2z4by
SektPRyIUr2BTh5KAXvbg3aB8INzwzXy7W2NxTOynvTVAChia3s6K6DkgG48JIXRwskAM/eo5mx8
8nEa8viFvvZVBVyvMTS6IBO45MOoTB68/+LTusJVlu66pntu1J7zeM+qAZ0Hw9NKPJBgm1OsrHbC
7aMbAfnvn3WaIcBfFphYSEH319DP0hPhp01OQ8xcZlMWfNUqOjiLZsDaqABl9iCCJH4Mq8q6ozlW
HzHDEw9cudOaVru7B4rj/BnjovsDLDtzed+DzaK7H++iUKe4q0F/uXFhzSfz2q97tj6aBkw1lq65
jOlX+FlAB9YbsD7A6GKNXLtYpmMTojWMUMj1Nfk777w2snG6M1BGgeLSM3KNeCOAB5TlUvdBUjhb
lrrs7tQMCaBI8OpVZnUUYRrsyta78VtcOt4Ef9ZLzoHLnf/+H+EY8pAVmaB7YPqhLemFaIzXwP33
iISXN4aaD9Wb+SKgwAkHBizl2aGj5BK1UPespdd8t8FobmnKZLR10ZEtEBG6/nUvDWbOxqIgPaA/
GGc5jyrixpr1b2k7Zr6+zHWrOGpOVG3tfkioxVuwzm7MT7/0LV0qBWQkhnSMcztjBceaLAIPTgRc
arR98SIAge0Ve4d0fT/i9gUYxZAb5AL7x4Kbgg4XngBrSiPRi2YoeTeC+i5X8GfEpqRYvr3+Tear
4WwBIBXryKe41Pq4Qk7XOps/f46EFqg4iJVuCd7eovW2vj7Kha/AtaRIaLmgDCHOtrU3DXRfkT1Y
1qNAUtdCIMWxjQXc+3FzfaQLoZXwrXOxG3xxU57t3aQ3O9B25H50h6r9FGTevqC7s6SMMrcgZLbt
aj1AC1JpR5xDqvcHVRJqYp2k5k1UPdti6QDzM+wDe6m0XHtqpIBbIcYiP0K5Tr5en+qF7WxjcWzx
UmBj6ecPaBCScIBLxjJABe9aIMmLijodVdcIgQ8yglvWvBdWUXIzsoQ4dNt08073CiY6iHnalPQB
rdWHso/R/isa91gZrrqxjPOPOtuWDKV0g7SGl/O5hTMuPTXGQB6XceLQAkrqsEWiNAwQAcdUbd1b
wviAM5Z2I0JcnKFruNIGc2Pb+nxa/hH5AHFWEepMKKJButhQ5wRFUqCJDqsj37179ehMoEfOGXYd
5EZPh5IaWvLQS0lyJ088W2UR0TcAd7yDVRkrcHhdadwIRhdnpySvSu583XHPZmebjU4MZMMI32/K
tYao2AeUTexoFUItf/9zha/IEkpXGiYZ8On8Gh5OqMHxKVFWkSCNyHMc/LrXVQG88/qnvDQvIper
DAs7WMc8m1eMjHYO/theQjizMRhCfVhL8KhtAR/e2CB/ZyrnG5MTwOOBkg5cz7NpwdUXsm2ZFiZP
Dh0inLGjVTTSZgZxC/sp6VXW80Qb+z9VVXZ7bHyqw9Tq5OXvn7TkGqNvTjy17bNIUycYQjk9Epn4
7Tq7FvLTZlD1S9vDh/0XIymFFBbQHi6KOQ7941DwcMOblN+ARNHASwBmGCpHBpBXzPBufN5Lx96Z
n2YYqtHydc/uiXqoQGfVICkKkL57pBhpsGFctapo3xzQjNb2sBLdf3ESeVpAvSVoU54wT+enCiRZ
6czVS1OpAgkQEBhpIPVvo5Xu0rQ0vl7/nBfnSOfIsciukLI8W7gceoNrjEg2eWHePjmhFS2x35l2
iGnERwiCuE0gU/j+FyJh25xRVToZnTyb44T6HNA6VNsTYKr6euaLAhFsHONeMfZPOwzCb++fpuu4
7E12qCTQnX5VRNAsb0DCYylHu34ZJjTGqxwka4QZ6ec+cJNj22vj7+uDXooElJQRE1W85Cz7LBKI
KnNKq0ckARbMsMpHbVzKRIMbQKN4++6hKHlSjqEgONd/zr4oBtszyYy2AcxffRVQqDxSUY43Sel1
Ny7DC7OiQg7DSTg8F0lvTj9lC3MJPlaNSKwSYhMDqqQNkkiUr93X65Oaf9JZdIPhx6YkdaIQI84W
bRCeV8eFzlEAUXJf4Vc9QPPMsOe8Ps68x9+MY/L+hSUnmNJZFHWdMosjVG2BulRql2iutjHTRizJ
zul4Qkt/NDvgCgU3If4HTvzz+vBzxDof3hESTAk9Mkk96PSDulXW2r5j1ktf2P2z44npI4Bu1Erd
LtuUY6bdKLZeOPIONqcUxylvme55BI1bD6ZxTDcxxr1qGxrKea01+JwhlwfaJThTplFfP7x7ksRs
lF9M0xSCN8TpJFE9Rq8fmPayU+jS5QhEPEga0xukIJEz4TF5Y00vXY3ch+xP17Q5g85Z8FZJP9Ih
rdFUa+P4px2kzq85xP8UDmxOaFMV0ux6MASwlyb4HgC5/E8pxUe5uj7xt1/bdqQimTBJsDAVPzsu
8DhQbgqpkQqpGU/4JSavdCMwP4V7cIdKgu0sRrg11o0L+e2msh2OKfOHEYJew3yK/3FNSqSFQxc/
JawLMRuLs1nFBIfJPVSWP2zC8MYsLw6nu3N7SemKS/N0ONQKdVhL4Jtm+b9PQHisfZVAiR+0AT52
kKMwd/2zXhhw/qJYfMF/15nj6YCunAWJ876G+aPRkYw4sM9Ta8l9ZHs93pl5c2OGF9YRLzfGdLhH
yFjPLkqz7MKU/ArWp0rrXWgWCNfj6rDSPC/eBYHm7SdNM26cmjnynIYGyvnEc143POB4WZ3Oktps
TgeJo4qdB8CmasBfMCbjcfSi+C2DsvwdNTXWAfCLbpyft1F+HlmSGfAUlyCvTke2EBUaq9LmwkS6
dE3X2dlXpmsckfjJb3QLLywlxVvdpCBHFZcgeDqU5hlREVgW6IYCucZqGKc1tGpwzlPxnHuYeF/f
ORdnxgpSUgJYZ9lnt0qcOoE2haBOYDdnm5wMEoS/p21QzUlufMRLy6dT21FS0XESztkmjYwBekc6
S8dMcP+6SkMKJst6lKxcY1s7CaIURILVSAJ743jMUeV045BgMaaryCP5pGe7Ne5HXInSqoH+QW1J
w6FoE1L0uHEm3q4cbw9Kx2xMYs2bQ9jp6JFA+m6WdR0hpwMhYIUATbFBpRO1IVxhbnzPCwVJBpwf
ZnSdDNLjs/NQiQKB5MZsaDiVFka9gbWmUt7BC4dFsxVFDUdAinRXlHkDq9Q3EfLoyw8CGbWX67vo
7dJKFPsMinf0mrk4znYRWGsf0h1LO/R2hsZi5eRPiRY731EGkl+aBu7lLhrgE65AbgOrvD76hQ+v
eFmS7PEHpsZZdFeOHGDilrTy6+m7j+AxrRZspUdITES+zfXB3qZHBB+dxizHxTZJB07P52yDiwQi
fhQCMPcOCy5kdZyp33kpJrmU0px97qfIR7ZNE61twAfvrwA7nB3G57eQSLCfHaOEoqhA0qldunH0
m3dQ/QFPdg/p2Nh6uj7Vt8eGkcjDII1yZTPf06m2JWZ8sQ3CxhgyOMZl0GxDGpw3tvGFUUi8eFfO
GQFdiLPVw0EI7joq40vDhZs7YvdzQECwW797LnPRcZ4NhBa2y+lcjMDWgBNiNFJViB968HARG0Yy
/foo8+96Gmgcg3yBPzzmqJGdJa8dEmVwVXpsXIEe417qO4cUqWHUPcxkf32ot0eO80bBXOhoUtNH
P1+cwMWERs5KMbg81nAiWntjDUb/QTeozsNTCJt9EukRzHjU2K+PfWmaEmwQc7UlLc2z444SL4Wc
FLwULoXZkb73tM57BChjMVg31u3iUDM6Qf29auedP8ReutZpjR7dnRI+VAxrDJJ79Iis4a0WxPzF
zhfPYUYzYkWgHD3/Kv9IEl0PNyp9hFZZmpP5jLBd8aXQpPHF0ADyLrrGVas0z/Ib/fVL258gbvJ8
1CmSna8jujzDkPhWtxzATN7hoFSs9F7ZNw7Zpc+Ikx0Fvxk4QMf2dG79iAO0sNBih1qIAOhkIspq
TtUS0773l6SYCq9HwgYdVEp/p0PpBtRk0NTgmxy8SRzUWNdY3tkL30R35f37cK6czGgBWt322XEz
qhr3n87slqVXj9tJIYEd0BHeJN3w8/pIl1aJjhu3y4yjogt9OinZmKmaEmw1yqpo901Vy2XmAum/
PsqlVeIeNW1ItMhf2mdBqjA9Cn0RJMvSxR8E+X00nyu73E1N3t24M98MxSTIoXn34uYFlOQsJZoQ
VKpli4mrsDtn6/u+t+u1rCSBL/T19Vm9OVfzUHw5SUmUvNY6u7A0HLshEKFrFGepvwPn7KM11ASP
mK/V31RnwT2NsObIb8zwwrCSnBYfIdoF3C7z3//jOLf0rNkHBaaXeoPQl9N8xR9R3yZpbPxBW9XN
UXuyy/eeM54H/xz0bPPbaN6kfjBMiNblsNAMnHSQ32g2Y9h3u+uf9cIK0rJTzNAEKyPOMUdtpewp
Rxxhbp+Ze7yMRsyQMG6rSqQGrg/15q6ZZwVGkr4s3xJkxOmn9ECRhOYQzw6cyYAHGxqulonSDjgF
bVt0hvxO+hU/D05949i9SbbOBj7bOoi3gJ+3gmnZNHq/4dWHTFFow8nUp6g4IKserJDsgmqPy/CR
DnJ640Be3ENcBhx8WiXUoU8njpre1FQKTxMR4Da1CAX6lSs/SLKjhxZABBejRAJkRMvixu1+ceI0
3hGYol1Gonk6MPlWqWPHjsD3CKMDeY/yh4Hf0BbOi7NSToOvLzyLBX6RCl2ZsLhRkr40b9riVAG5
CMF+nX33vtCUnnn5PG9w+0tKVXV6bBtea7+mLtMeu6CONCq3efXr+k57E2dBEvH6pWpL4cQEUXc6
b5lPVjkierNEcUGbIJC0AOExKXY+vX8csk6TfJPUwj5vt3FxGKVbQZmWlJ9mEx0+810QQFW5sZCX
JkSQpWLB4cNz8WxCYTM5VuLFYpZBxq81x3JhqrtbLdkLscD55yhnBzSIkWVH6wO9jQZp+L7AcFxO
EEcSpMLfH+HA8jAXmiT08c/BqUhHlWkXGOBsZG58C7RRfzJahy4XEKLV9UW6sAsdMluM6uXcbj6H
zuGN46os8cQSkTcE9pCpRAi8H/eRUw97ryvVqkOP/caCXYh1ZC5S0jbQ0duUZzmFcAJHw1dLR1Uu
rX5RcfmBCOJ03xMd7mDdZyt7mu3klIOO/PXpXlpEOVe2KCJQ5z/fKvjb+U0as0vaVI5bmOh4L0YQ
+wzkdf7FIpK/g3SjICLf4GMVPZ7Kt1EFcfSa2kTjvuZF5mywl7wFfr80KQqFIPccSIvuedcw6Cu3
HSvM2xCQKjdqcsp9U+bWDkdg872lLGLHXAeZ4ZwOr+OzYK0ZQ1vnOkONELPX2LnnX+AWfgOsIG5c
vXP4O3kpzCM5hA9B2m7zmjyNUvRoCn/UGAk3cwTbtL5fmHpZIQtqoUmVlNONa+jiR+QqpKRIVZAu
xel4cQhGP3USY1njhLmHumDtCzxTDpLtkt3YhZcOHatFYDRI2ehqnY6FV0LUNDLkgjGrPzEExV3Y
wJOL8cRdNVhEYFc95dvrO//S9+Tt83e1nJrKOUigAOLuZwNRf1Rzo0kv42g1ln2awZrHeRHZ6ex4
fcS3DRGWUHGzgZchtsCQPZ2mjWt91gfABWP0kVGmo/RAVHM3YWAjNwehUN8MIT7yELI6/FKKUEdY
YVD6jZW9FG2YNq/4/+XsvJbk1rE1/Sod+549JOgjTp8LJtOUVcmU3A1D0i7Re9A+/Xys7plRMjMy
p050dETvri2hAAILC2v9BpwXrZklD/gjSU1tDWOoKAbwljjiSZEBhEcolcOeatrwqyilCVcJHfq+
bfRr+LfTsTn9hFec+yjiU0o6HrtSQmvspwB/rjKp/c4wxhRhPE+4O8hIrV8b0bCVeatsLy/96Y3I
sKbGNjYWENb6wQtDn7LWcq1jpm5s7SkJHlLE7q4c0dMjswwAvJsXNfeEup5c6swTznEj4NnAvNH1
EPcs9F12Y1V/uTyfMyPZBlFgeVuTq61TCYzQqdGNtoCOqIutm87RfnDceq/Ng3VlUqdnk/b5gtR1
LCAYJ6iy0IpNpWhjsPguOup6USIXriroUBVOsAMBq6At0F4rnp8eTrrNoEB59/IopflxvE06G/Z2
Z4Lag6wZH4waM9sGX7nDKKHatjHA4beu51JW4lnPe5EO03o9iz5NWwyn0MWK5g5y79gQGEoeIPc5
qJorm/H0DBwPtnzcP85f1QXRMCyQIbuRKE87LeIQYaf76mwOePNC1LdLHccvbLyv1H3ORCABzgv1
BMDmS5qzCrSlakozpONJnz2xH/At7DdKZHwtFBN7ogqdU5RI8Ysd0SytGyyOzVz0V6Lg6ae1uC9h
UC10EgLAst/+mH0Zu04kVW3yp0Zxb5VhCvdTZgeHNK9nJIWmawnd6VFhPLrP8FYYkErM8XgZmo1o
/rgT1jnCfaDgPOJ+Ful+aHTXig6nH9ZWCTJCExbPY5gXx0MhHzPOiGMMvlk1PTKGfSufYxeR9qIY
4erPtLzR1EcoLcR+/cqmOl1WxuajAmU2qLCsOVXZpCGgOpaD7+AN/oB6vfKAQxX28Lpo95GqdVfy
5NNlXbJG2r9kPw6gRf14rljkjIoV24Pf6DXB201GD/0MnE3V5uvls/na6DzOfOwF0crNST9taXQd
D5VFjVsrbjj5eMWiyzjkoIi8xsAbFWyf3n3uEcl6spDWeQcMd0LcP6E34i2K0JgS4KjrDVluXemY
nl4otiAAq6TMy1W2hv2hFtWp4IaRTQlUXAbR74k2+lBMvy/P/fRJTq4Hp4Y8hVLASRyEGI7Nlmb0
fh/wOPZszMY3QH3qeK9hNAoiTQfWADXK8dHnlLqXTwjlXf4Vznxoii/L6BTtUH9YNv0f59VwA8Ri
U4dNbarpPSmCPKiNqd6CkNevPIPO7GEgd0tncYn5QH2Ph2oTnSyk1QYf3b3iXZtLsRdFpBmbqG2R
ebb1obuSeJ4JiBSOeXLpYOCWF99qdlHPRlTRKUH+iFLkphMaJGmEdG51eKqbXmqQ1fUp3kMNdh7b
uQmfwlm7RvI895XhrtIkcsBuQwNazxvhQKGVI6ZCmnY/CR1zmJgqXpHPiBRiAYu8pVD8LIPUTybT
fbr8hc8Oz9kigJjs6fWT18jaIEoJHr6mpSSfqUYnOe3hQjuJOSKSCCheJPJ7a6Al4VTiWgvk3Abj
kQY+ntI9z8PVJ5AWmI5ubEY/7PPqZ4VL4R4Z8sgzanV4892zvNXYzvBAKYusiSyh1jlSzMOINEqK
fAauyYdhBNiNvE2M0o2Q+8sre25qII7o3dLL1Mifjj+s1tWVXWasLHImJiFKSGzl8vJeNcPkylDn
AtJSHVkyJkBe640sOxWzyBiQY6pXoryJCgeJJczPMBu4PKcl2q6iMUUKrm54rrBq1zRXO5v6Kiy5
5Mpad+4wRDW3QYn0UNnJ+aM0EboG++xuLw96ZiG5u5eCzIKoENrqtkHb1B7CFBE9K6wGjMPwB/Ir
fTEGaloEv65EhVco3HqOdNnBGcEcWTgHx99tAnGcFzRufcQEjEFD47xwMfmbC9XezXWvzdshiGWJ
1nI+/USIwURPHolVRH7rRYJmqFV78KSaIAGa4mTxCDBbTvt8QodjN3TIx8/oa3zvVBtTWeTa+EZY
xVjze0ULlcAzm7B3tqizj/I2EXH5wMTDDDVm8WaeKHtFJ+UhQ3JhN4hV3amIyiazzQ4hPpQwP6rl
cBsOSCzim2XfZgb2CW/+ilDgeHCCjjUpmSxf+Y+rBDG/vs2yzODV27lfHWmH9yWiBN900c9XMt0z
GwbWvANLFDgBlJHVUO1Qg+COOsOv9dz5iDRMfidVszhYI+KGl2d15kAsPS0KMxb5yUlC27URKNWO
oWiHj3fk146vyTm6TTJ6dXAtxb3A8OjK/M5cleSXtDxZSbppxurL6bNo7AAZMj8vrOJ9bMdUuAry
sGYAEi/lNXDhuTn+OdzqQBTZ8qqmsuHPeFy5B+mEiKypMwaJnttyU/U0S3GfMSp1e3lxz31HZDHR
CeABSo10dfBj5FKRGKTKO0yj+i2lXvO1VsP6OUvz+enyUMs9szr0NFt4JBjAqcD1rObYaiidhHTr
/Hqa1W0b1xh4d/pvjHUw7hoVsSkxffldt3QoLg98ZnEZ2AazycfUIOIcHwsTnojTB63mp9JGe2cQ
yidwU7/LTu0fRwmg0pq04sq6ntk/LrUfSr604Ilxq8kOToVcss2YfdA4XBSIkjzkoP8SrxU4MxXg
kneXZ3nmS0INVxfYCO0WqrPHs2yRAnO7GdHSAf2jb5oq28fJSLDtpat35Zo/t6C0C5avSRCn0nU8
lJJBCcuReUBqVKoogspmcOR7WxY2jRApxEY0jvM0VDCE3j5H6Iy6ju4SiZS5rPofAS6uqf7o5JB+
EwTYBkmUUT8pMZ6BXjxlypVs+dyCslkpKS4JM5HgeLDGFjKN6bP7RRE4X/RyKjGTiDGKsJx4upIi
njsb5nIdAs0HN7IG36RY9klsXzTfdoOmxftN6+/6zDFR6OItSkVmiQR0vcQWJYDuClr+3OBYTJJr
UB9m9FWCGKW5At0dXyRMSC31drKz8GAH6Mtv6ikEKSYzYXzIA936BJzU+n35k54bnDrlgpynK8nv
cLzK2IDa5tDWOnXoBsV0a9bcbm+UmfkjSxv1xsRjfBsB+/PbKWyvcbrOZObkSkDIuJqBqa1RDDrd
hbG0Bh1tsKjItpOthzXalqL+mLrAZ40ySO/wB7B8Hqv9Fub7NcDXuT3G4xbBhUVEiHv0ePYpvfdG
QWTIb2K9QPdWql5cucZBQY3jfxAfIAQviHlSg5PcPNLSJLKRJ/fzIUK+MXK6fY6l601eYWxy+Zsu
x3Ad6RkC6BPPd5LK1ckRYaGhapboPvb0ergZKJ68FAMwZA8rl+Gux5357UOirMDRocIIFhkpmuOF
DM2yQhqsmQlJQ//UQZHcYtOJVw3/7/ijCpApuzzH0xjoIGMFVHeRRVoUfY4HRE+8sdAFnP1ME8nX
uhaIWgWK5qUq7k059ogeqsvjlcD7em0cr6xDbZEWzqLtQGFkdVpGoWL5nPYTgp+hWvpjP2p3g2EG
qEBn6N4GU3QvwxYB7KkqrIOE5fKQYnC8n3pX/fvyApxuXRJAMgb6+VDcTnqqPaKmaEIo1P3Q/v+k
whr+WYAafKiKuvhyeajTY0oCuECauE15EK0zB6GHvZ40yex3iGtvx1y42wh72m2Vt+an2IkDnH1R
08jiRLmrKpzbLw9/up2X/JMIQXeVNGmNNA8hRlsUwxDBQDOxQKQhRREvAdGQbvTRDPaum5VX2p5n
dpemL6gJimA0JZ3lV/rjonMgRff4E06+tlAx+sxqtnqnuFtcWeafWB7V+1TY7y9P8zQSI9hMjd7h
giXJXBeO8STTxq5GkbBp4/g5y8VTGzjlByKhctCGCIlR3v2+Qx58ZX3P7SSCH0BhINg8P1eTDXM8
Ot0oVXFaRe5IjiK8UzLg/KlMwytlxdfQsz5ACDoxTQBypNSrY9vKrskGEz8LHWgoBtxDgqB8im+g
0wTlY5uPg5fhKOsnYhhvbC2cPsSkXJ9QV8X6VGbpg6jt8HB54c/tLzqW1OoBY3H5rw41ZmIJ3gWE
kniGX+BFKE3iRlGQSsObMoubwjVReLs85rmPTQJFjQZ6HMjpVUksKbHtSsZh9tuqGu6xBhKf8WXN
bpxWz/8usGm8A8lj+1pqvL1GRI2Ziwh8J69iatvHW1srUcIKahSSKfTLx7HVyg2NWeULCljytonC
4ErwOLe7OL8cJxMwLi2v4/FyW9iDHWNECVu0243oT29I+LCEGJ3yyp2wfKjV5iJMsZp02glV61Ju
mWO5u3hhIoY7yvd0Jgw+oxye3/zpqNIsLymqUWTBq+NSI/c3OW0y4dOZj/UGZ0L7pi6QxjHMKjmo
Gr4yfhtLfERhdyhX9s2ZwESSBtmXzJgH1RoIvMBJe2g9kz+Hc4VPVl3fmNUgHjtMyO6ok3feqI3l
9vKMzxwQMgmu9QWjxN5ZfUKTVr8Zx8Wildri3moYmGvgAL1Te/PZSWOxvzzcK05g/R2B65K6IHBg
cuEebxkd3VqRYuPo0yFNN8g8p1tMKafdPJjW+0rvyu8aGs/+hDvKdlTxP9w2jWrBMw3ST3FXoVCP
dqSxcWueQld+tTO7mT47gZbyPb7r6zIkWRwNzFZOvlXa4il1lfnG7rv6I4i34meI/9tWnRBOTYcm
+gpiTP+VYO6jetANyh3elvF2xingXhKGDmqaDFd2x5lyPyUTGlbL29eg5L8KZfC/q9nW+9EfzLJF
RKcahsyPEdT51qq6Yu9sBUfUWws9jF8D4P9wU4aFeo8KM8IDV1bq3KahKKzSsaMbC3jo+CPmSe+O
UUnR3+zxo8RHD2JIh5bz3dJin7fotui3E8ZqBws3ZKTN3eJXAzOg3OojSvu1rRQPAGONfWxX+X3a
DNjtdaliXtnaZ1IboiA5FOqTS4dg+fkfF33c13ZSTOroJ0E5Vnt9NuI7MZX5Hdek+x0Rd4R0S3Td
WcpiqjxVTsHnywt15kQv7AGBsA3QJyLy8W9gIsuHN6TK4YqJH7chxti3OBj0z1bm0LHpJRLbW3z5
nCu57JnvA9OKIReWIoiV1T2QyFr0tOpx5VO6CmPRBkPol6jRFRjTAtwDlu52Lm7ePFka45oBzQrg
mr5+6pqBhg1WPKg+3kJN9T1UpuiQ0O6s9w6uALEXtvhC3eJpM725nkgNkbBNvYQgxnE7XmWwhwYG
SAX1oCatahxvXDxZ9LTOIC0HynzAm14vrwWLJS6u4hjIskWzleY8Gc/qkoftKWBIpyjVlxb6dlow
pJgJdtWd208/dcBHu0TtnkY37fdjYpcbOr/dx8sLfhqvKEpArOOeB26C8N3xvA09mYeI+qwPwkx8
oURkwqIzkWpqC1S7L491JvoAaFHJYBf4BV3d1ZGPXJ466sxhmcXQlnc5Aarw9Syyvxld0zYP+TxN
zs41msnAAR5y46YNUNvGnSYvr7G3T3MBUCD2K5mL1BYFzOOJD7E+uwFsDEzYuwlMTa1F+xlznCun
9/QUHQ+z/PyP+CGHCnKJo3c+ODcnxIPU6e7aCg8D3DvaH27SG7vLi3xuQA4s9SIAA7TBVntKJlZn
jnna4zoHVdIp8QbCtBQWFV6HXgDO5kpyfG4dgcwvn5NaArp1xxPETlMDidD2vt434UM5t8UnYY7X
rvzTMEyVAnEMHZEmskRttYyA5dyhyLse04C63UHCTC3PxWzmif5U8zSbbvBUp4r+UFZh7mMzYTxd
XtUzx4SxyW5IUM0FaHI8S6oakTEkjI8sTuHjsoWnuGzbh2me6u3loU4zfwpeOlgPAhGZ05r+gGx1
J2ZYND4GTilmKFWifElyYd+GmoaJNz14PD8KEbzwMkivFdxO5fmWchtVIZ1DAclr/ZSvFUwFQiGZ
aIyNxQbvj+DOHtr0rlClVaNzhDbtq3ni1whX5E1gVN1nWXe/8kjqn9p4zrZpFY1ICfb2PZ0h+eHy
4pzbB5BwgcouvFK45cffoYxGA/OgvKeB3VXUsdEU+qBYZbSflErXcYh2bKg5/YBiUaKrH5FvN68k
n+f2O3kAeqgEMZ5Jq98gcAojaFx+g8HEa9WLghygbuK0V2q+544xJE8Q/3BNYc+vwlOKiV4v8JPz
FUXtn+tSTfGUxG512rvzXO96msU3l5f27MSomVmv1IyTXn0StwaeAQUHmYv5izqK4FG3eKRcHuXc
QUIPBMklggYUn1W4KJdurFMSD+sQEuScatAn8l71BYII/tuHWrjU/JWoyvFyP94rQRwRbSMbfYze
SfblMLi+FanRNgjd6kqudG5W6ARRHqEKpZ1kiV2plVmsu50PlBRN166TWxEJLMyj6Fox5tzGsInr
i5yioPa0WsBKysapTOL7hJXZnVBl4mPxXWDrnFiLn8VwhZV0bmoQnlGug6NLK2m1EWlnFFWH85Af
wB1C1Ttv9s1Yh76GYdvu8gc7E/mESpINsoIHCkng8QcD+aQnlNJ6X9oO4rLB7G7CQkn8jBfCQYQu
jwTFAKc5pMGVQ33mRYkQESEPANJSelpLU0cCUBPNn843lKh9LtLJjn3sN21Pi6mWHOrK1b4hKI3X
tYpb2rSJBiqpvEKNYrFSx34qk2qHLxk32CGsYCO+fS8vwFWKmxR0F5mS46UpJ6dqMzcffANPg/1c
Z98qjIBQBreuBNgzUeBooNXnbgOe8EMEjHIGLTD6iIZgTqJLs71S6Dt91fAEhdxI2gAAjWbE8YQ6
rLaHTmEbi3lW927fN7x8NWXbGErjOWqhPioNFj2XN9i52w0ypUVTgPcUTLvVDhN0BDq9xZK0S6yo
3MzKhOWvPmPH7gyF+KlUuYp+hSp1FAyreMDURTfeF3pVfajqCe1pIkeXkkUF4V3Cs3PPiRm/XP4d
zy0M8Pml4UZEMdZ6OynGg5ZRoZOSaIr1KcN+davHnbINU5fSSjLaPrbZ1pWofCaoQEkCsb8gznli
rgo4gzrPoVEoPR6dTbtNovJ7BrhpKzEivak7nA8vz/HcQaeWCuJm6RlQijj++Hh009s33N7P7Amg
kFX2X1NkMPdxJYt7RfbBTazZqTcr9lUs7fJqPX5ykRVzDAE7Lk4na1Zt5QyB1KzlXoVD0Pp525SP
8WSHrjeVk7mPS5lt8kAdIKJo1XBoMsBBQ1uAbqVlfk3Q6dyy8/ZaJLIWnta6oo+TZRb2mcayj3pz
s8iTPQ6h+CHtZrq1xrq9EuWW1ORk7ot4LHItfOQ1PJuyZJAoNe4S82zK33j5QFyWeWVuzaHGeR2P
0vguRAnuMaiN/F0kirdjpsHIcL/TxaZRRIpy/N0Fhw8jJVf6iq09IlWjf57CoaIROIxXpnrm1iKq
UDeB/g5BZK3bl+ZVRJ+akchIx22WY2qsWE25S027u/I0OLeZoc5S7QX2zv9YpRlJMU9pjluqH9ti
iLetY2I0Rw0Uf662PfA+kS/IOmNSCixbvD1YLKzFBcALIvHUiEWEZZqHjN0VirXrFLlYjOEP/ODw
/9Ybo0jk7WjVzvby+T2zkUDq0OYkZiyFg9V3LEEgTGaAFW/Um8FnwHpTiQy8OmBMplA/SEQRPtbx
XFi7Xij6xwkA+9v7Iy7QD2q/1tKGQ6f7eCtZuPU5sxK0vuLIdOdO2Ue76vGvnkW3Uyu3ukFdP/Jb
7uy37yyQEAueleCOJNAqVAax3biDzNjDSex8x3zW2GeTqGhLFd2Vu1ic2Vo6Vz6Cz4tkMDSn40kW
6uwEs4qxzjDa5s8Gh+JbelFi3/RZfzPLLvKj0Io2thYXnzs8Dy3IDwAzZtXA5Ch1gj70oCMMN/04
6n4Rgj302qlAvhmkefu1rvQIU6TCejcEc6yjqD7333O42wPrOQ+3XRbXG6KE6XjUorDVS6z6EE3x
NfOMs7OERLrU/OCrrkGYjhPhWdsOEsMppfykwNnI0F6bNiaYmo3mJo2FMeU4P1Bqra9cRGcCMFAl
XjwEJXDK640ssC+MGruVvsSP6huB82Otl2EL0hU8ghmJ58vn5kxyReFr4XIs4f5EaqSrEycifZS+
1VY8nuEndsLLi2u6KWeCH2kiD4RXOyMedMfbxq7boC8iRfpq3eGgUaR5jENc1U63lYN95+U5nYsF
4GeXSwwdT/rSx4Nh65qYWT93fqEY03PjGE3xfpYBBPJuaPWHgTLUhKeR7DGv5FG9HVI8+C7/CmcI
MiAtkE2gYYmCOLXM498BdJTZ95CB/U4z65FXJfqw6ERUbXBvzQUIlybUm8+ogxj5gx1NYvH87kOU
QqT2K62m9EWL8+HX5V/KZszVZUtqSxeIfB1g4zpARa2b1ZmOTTG4yuE+T/Cn7qUpd3lYTNu4aUXk
oaJzTafszKjQhxe8kkteRRvqeCUikbqYSyq131et9cWFU4apYB0YH9VKGJNHr8S9S6OufPtkaReD
T6VuRcRa16wap+kBqaJ+3SeOiqor7KD7tKRvs3GxOtmiIA04g5vqyvE9EznQO1rk4imfa1xJx7Pt
bRP/h2qu/AL9o8gbDCPbGSUFbUgATVjtVFl0OzcPGt+1cO+4/IFfa46rLwzahERqabTixrh6wqiF
1qSOUADip5ywB11rsZ7vdTf7OVFA/5C4jZ56GdzuQzcZheVpKe0EPxiSWgBuj/CTdZDB9TUUvgtP
h6mAeJnEgcybSyV8ufzLngkJrw/HpfPNB1rnQ5qZRkPlDshcNYXAaNjI3Hh6snTUOHLcGbvmWlg4
NyDBnB4jr2oC7Op+BrlW8UnQ1VLtCng/uXR212RVfJtLRBCufIozu54jRpFi2Qhs/NU+6EandSIu
fT8IEvNL21jPZTXnDw7Gwf5Y99UursNrecCZqwPZOfK919I32/547010KY20smt/KhVcYJKstbEN
VzO0Zq16+FK7w/+gBg4RGfL48lpY6gDHI2KCbMxS5g1VrGhIoUwkszxEzkgHN41d1NJmTYke7NAY
8tthrg0l8YpGiB9v3klwuxHDpsm9ZNartY5pPQR5U9e+loMpnuxG95TQJppF+NbtLo91bo0R46ED
juYJid5qE7kZ1YBajLUfJU3/IdSy6TlV+9xjaGdfzFV0pYx3Zh9BmMQOAr0lkoG14qxtUOcAgMKz
MNPq9+j8YQg6qkk0omkpk3d1FZDnOX1/jW9zJi9YVGqgF5JOo0K2ukP1TEtM0dIXi4HebCOEIHzN
4TV+eTXPHEn0JKld01jQUS5dNXRj1Y1tN61aP0u7EmK5Md0mmLtvIjet376QtL3oIJBZLWOuJjSX
k8x7vZO+W5h17YUpgK60DJ0PrMALNCJ7B6kh3F6e35nd4uLgCDOL5iKaZ+v5JWVf5vAUfd2Ki4d+
wsx2xrsEb6pJ7IbgKizuzG5BGGQRy/r3Lb8az0lT9PtrxrM6Gf0u1BxssASfUKn69Fgnavq+KMW1
Asa5SdJ04Lm3ZBUU0I+DQJcVTYPQtfTr0bDllos2mQ+stnunxkP4WeYCuvPldT1lg9GDgHkG8Zji
PJ3S1UQhRcZZP/XU6kSG3MFgI/KwGyiH54kXQ1VM/LpV9Wcttuf0Ruup7e7CqZZ7SJ3xz6h91Y02
SlP8bMzRbvahaiYvTmA20y5HypL0YGiS/P3MwVz0IvTgKWyL8O9IVhL7N2Th7/t+dr5kpZPnm6nV
R3tHxzoLr2SRJ5+TI8FVDp4IoDk16OXnf3RqecmNnRk3zBL0y/uEu8qnKqN6WWXMh8Tsf7EMz5dX
9nRIkHZUKRaRN3goaz2UaAYCmRal6ddJ6/R3QJN4zRkZXvUeJYNm3ikpWc9tB6DnWqJ4EnLoodKB
4SXLVUI7bRXGu8BK1FmNGHrIhOWHi7N9qMdA7S9P8SToLOMQUXke0G7H+OJ4VVsnwDihxnYGYZNh
8ib0wzem1MVOywacmS4PdnI4GAy6C8DEhcjrrsVV0Oko7A5Vdj/Rg2Dv6JX9tWn0p06Jgm2Zd1yI
bx5vyTwXU1WMPajYHk9O2HmDi2Vo+q0aCDzA58icHud2Hmag++zhj65epNco2ydJ74LCpcNPExqM
7EnlA2fqRsMNyvSBBaGIriatP1dJ7jdN3PkTqJ2NibnQOxHq13xhznxLkh26w1QjqNivc7oSS+Gu
jRPLb6Naee5D8GqHBOmMjQirq+6Tr0nbUXrNPPmWFAxJstigq8VtRZepGMDrPrDkrPJaGRn3NY7k
g0f+kbxXHRiOXiBCwXO9Fqhcm1GivNNK0/mAhUz+W9Q50geMmOs+BJl5wXoWXXSTJg0JsItX2IOa
RhoyFUE03nYJjClPSBXUpB3IMvFUBRm+Dd8v+W6V6fTt8tY5ZQrQ91AtUD/U0RaE2erNakQmqRum
aH4Vxuo9ZAExeO5o5guyuEkabxidztzy1KvuOhM90o09mU3iKWNsS9xIdDs/XP6NTqtNy2+00OCp
bvF0XffW1daIGsqVpe8Cchu2fNS03cV6OCtb1BgFfY955nVStAAUPAzhsxeDlw8ykSF+eZs5Ua12
02DO3ngqKPiCsn6Yl/48qoa6iyEipJu4TZKnolaz2Gt0a/pG+dusPIlGfbotsTb5NAkbEawsNfDE
wJFZ3sTz4MaYC5ga9B5I+r8uz/l0RyPcgYI65FUkWahJHx/gKauhW01F5UP9s5AwE9mhySWwh3m4
1vA6jU1wkOjq8Ciio39CWK0bmCFhUZW+cJruW9QbFuwtS8OOB2U/T+VZeCU4nd1hNLt4LSypAoIs
x5PDhA5Dd8CwvpDJsOWGByqbNenWKSWEzr5ofKV2VC9KZnM7g+M4FFMQbCK7jP+N+/pfR+by7avZ
/K+ympoYuffVP/73u+ql+Ciblxf58KP6r+WP/t9/9fgP/vdD/Ksp2/K3XP9bR3+Iv/8/4/s/5I+j
f9gWMpbT++6lmT684DAtXwcIX8rl3/z//eE/Xl7/lk9T9fKvv36VXSGXvy2My+Kv//zo5u9//cWi
/bHhlr//Pz98/JHz557K7Efx98kfePnRyn/9JYx/Lkgb4P0wvvSlcvLXP4aX5ScaP0FdluBHS2gh
VRP6irKR0b/+Mo1/OvybQAxQ2IJqvXiAtCgL8CPD/SfeUoAzsD/j2c2/9Nf/mTi/xxQiSL76538U
Xf5UQuFvGXOpFP2/8AtyfGmRgmFGj2KB566BGqo9a40a9irGEdU8b9HcV+Uu0cIi8IpQsW0vt9sm
86rUcp/mOrK2eprq4150cEvflEO8/irLfQdimV7O0nY43siIXw51y/N/02XNtMWuOtk5evMraNv2
ypk5jgenI61yQLusxQSuCJ3NMTe3TejGG7L85B0vsmvE7nMLvFiuYjRsLESXdSdS4EXUKgX4l2KW
/T4tkaJCXpPoi73sFqMMLnOjlp4lJpPIO4y7Ws/e9pj/93z//B1WKzsbHagRytCc+ih+p6Nk5AdF
rHwYNQxt/tj5/9lgf26o4/j3n6EWs0x0NiGmrTmH5tTnQ1Cxn9CI6+6hpJXEPidVhB8OLmmvVmvN
tL885nF+/e8xqb4uVSjeaeiiH28cE513w4yYXsJXjDylVrjWFCXatGWrPCqpKrwgiucrF+mrD8/q
6HBoKAqiZMrTaS3zPYU4ZqUd+oKIh5VfHK3r7sMIi4Vt2w9WsCsBsOt4oBfwpE30cH0khjL1ppka
p/8O9T63DmbIM2Wbq1ZT+8ifkruYZeEUPldFpD7gApaiMjLhafRk81CxN5eX7dwpWKRfKeVCnXyN
cX++hGB7lT34LYRKjVRMXhNG/d7NMOr1dK6TK4mQ87ocq+XCspWlgmC28ONXX2maDXcs0MfZlIje
9V6LPpBLdInj96VTRDSfuqgK/N7IlGxDe9y+t02g6Z6szIpi2xxYthcqJZKK1diSN2g8HO81xbBs
f7ClXQNnLnR56IG4F37dSAPl81mOn+hKari2OH353I/2mD/PsRFHGzfs8niTgLtwPGppfX8Igqr+
LeBrxh6AhuKpiKAP+aZW9IXp2zFEn0l3FNLGCureQUFQoKQPR9nRV7u4iJ+a0kbQs6qdAZ2Bptay
jVKk8/cCPkG2yxNDmA/otYIwsGWofGzM3vjZ5WZU7QJUzHhbpEFs4X09DL4aVDF9jVlxfmmhWmA4
waFRvBaX4g/aQiNt7M4EsK6RoHv8V3aIdEey2woxKKk/dlr6Vaq1+9TpeSAxczKqZ578qv0w9H35
3kxrM99PZVcS3bPZfnYlGiwbXv/ind209TeWyQyRFBPd35Tj7WnXGWGMIfwcZIHX2qH5MhgRajSD
1gdoYmRZ+8syJvtLnHfWV+o2o+aVVWLdVqacf7UiQdIX1079q5kW82OTDOELeebwvi/h9ntzHaTf
U90pHb8p5tnx2hC0jkxHEWEJUZmfJ7CppdeX1vQxaUCUbKq5VD9igRWGW56d/UcnrZwPs92zUFkv
psEbE0caCDxk86Ey0SVC5TfvOm9Qlxc3nC3pUDG1axcFHzssPRbF/mUVY5Ds51SJf8vE0GKfHjcy
YEGNHd+QpYBY5km1+3dm2IrbOomHysu5aD9wX9rZ1hKxsDuvtF1j/jwiNNrvLWU0rNuI8rFxGzu9
CFpvzoc+2cOaTp6LoBH2xgnBt3pFMqS9h/5i89zipa17Nhig6rCIVZo3BoLF5c7uWwulKLqY0gvi
xOx0ryjp2dKEN9pYPAKantGN19ow8IyGTHHb5PX4PlTVAmFbbpnaqwhk+kZDPgBe3Fhmv/Qojcct
MGMeQU2EiI/nTr38Xg1xV+8URZlRS6X1Mh2mdjY5KoadUKeRtnzW576dNi56YfqGS00i+RfPqb0l
zWl/4AMZavc1OApvqNLC8Po5GTLM+ITyiBFdYB5EVKOs21ihBSt6rhqLvk4lkGXtu3ncOZT2LL/W
A7YC6FgwH14CWru4MwfTTJ7LmlTKk0qPEE1hzbW7n2BWTw8B1SrlQTSA/L+Mjg5Aoqhqs95hqDqO
L0EbJeNNOET8x7Ptweo2vEHG7KfgkMEQGzLEiwyQ559bNNn6d0KKNHpHT91E7YWDcmeEU9RiFxx2
6vsK9PQXU5WB483WVDZ7RQ0VLEbioog2JZvV3kho0tEG7c9GPrIF3C9qNVXWjTEpAVR4pWqSjdAC
d75pI1yPN507xx9mKxgzX7cj42OhicjwgJnoSKJVrvrQi1YJPbi5tJBkPLWJV9au0h2sMDOnba+p
RBCCZmlqX0wIxE82iug/NbOb+69BXvGURGM4COrvpWU1s9yUQ4fm8EMk+ppntdAaM78L9KC2D6UV
W2jy9r20ihIfylpUmkcLzDbe5SluC6bvqm0WZiRNMdX8m0DJVeSjwhgMW2d2PLjH2eYGLEyj8vTI
wjNHdGme7wejYhN2gt6/HyRh52wG7Lw+1cjhRIc80cbKy1Snl5uOvwwOpT2mXyZTnQNPmyqn3Ciy
s8CZ6F24L4MxzR+MtkrFoZ1kW37szIkHdZEU1ue0s/pPVl+494rWRA/In89wIVMtsL3ZNMI7YPfj
LkqtCIkt7CFHtWVd5756bks9+GhEY196Yd2b/jBrVocscV78CKIMk+Gh1rwJ6cMPbVS1z1E3UbB0
J8rCg9N/DpQJ0yicPnxkOLeNaOV2QJ8yi+rxMUmyH6URgMqoAwjkxQAJtpUNklhtBpAocvudIQbb
U4JQ+JFUgMqFTZ4Bs+971TO7/83ceS3Zbatp+4rgYQ6n5Iqds7r7hKVIgjmD4NXPQ2/v/7fa3lbN
HE2Vy7JdkhebiwQ+vNE0Lsnc2HdFUOyNtotWlb+luZfuHLvkYDdlo3sC9pIH0YfhazGFIsJdeN/D
Q8uTbN0rAJLkWq5Lsifd4uDOWQrsYHiXoseqsjTrfGABwg44JWm86vUx0f4uqP2t41VqlUWt4e3z
sCr2Nukbsz8cdeiTOenMLs9GkJaRk81ACEWZHcihOSV+96lbs4alqF2CzwMRNQfi4aoTp6/pXPRJ
+RYu1nJSjTMfq5GFa1nc4BiSdKIRuax63zrL1zpsPhVFwkm9yfbaJlcUoXzxu9ylPfjukl/nS91C
ddvDZTG0toGSMnl3lGNiIkRpEk2Bn3wxQ3WubUHsam19DRSK6lhU5ntXrCIetWQ3H/LiOFW9kUVN
royoTZpPdHJ4n5JhbZ9sVr2Y+TK4F2hF9hUhJFC40488a729CLPLYei+Lj7M89yV903tnkNQkqOw
8k++6d8p4kIpRWGXLrZ7VZTEoaaFY+3WXk9hnBh9H5llPZ+TrAc8cbOLQZpPVmk7cd2YbRzi6z0o
2JtT7iTuhS7g32rZ2bEUaH4mZoMqQhxivCbSHvtd0qf6aNaWfZNjX2giAp7yXW8psMl+tspoLrp3
p+6yxxqJntwEsJ1LhA/ZU3s/be9KT3uHsUOWyRT7tOn6b5R02XGsrr6ljOiil+Gpaq02DobmS4bb
OA+TC6tfBeFu5nAOxma9aFL/VjrU7ITTcJVhbYgTPxSxW2/LCokntIYz+l61KFd+MCkGX/yVNnsK
gIAkKLuOEVqtl/nqUQIUThYlGYj6WQ2oHEe4Sh1Io9iP2U6vMkLaI106yZ5M0nMr1/XRVfYtdR7f
jYk/M9baOrlDHs+N8UOhUWNIG29bYYzxXAfH2aIGtxXV1yTI+52zBuQq2M5tptL5dXEHcXbW7L7g
xFtEXU4ni2VJsTNa0dyvFJFFZr/UO28tD/bg94eq9ndTgEjcH7r95C1uVE8rfX3kRUsx7pkGkbq6
yto1ZTDvcVDfN06fHjK/ek+Hmdy22rwoglbFwiANJkMTGyYUqbllNPrtZxS0HGDE8Cjm/DyGOh7S
7JVu5Cc9kdE1d/1li91912bp5ypnfwOLMKOxS26qUuw92Xb7euiyyxbpBBQ2LwZymKFjBO9UE8R+
ZxrHDCgutpMy2LV5Y3A2dUQcDha/eU6d5JjmtJ5y76X3iigQwZHWP0D35C7DDD5M1RrL/ktb2W5E
VToRQZ6Mm7YteTn1O6n6E1zntF9FOF7ZAcG1mW6uHQZiFbHYB1G5puo5WKT09qMW/bHuN+ey4SkV
q6bDJ1Atvah53MORKTUcEZmMzI6vqZsSqZ45mf5iTR2A7jJqlr0uyQOyJHp5ggpY76WXpI+YKOpP
mfKsJPJd2XHXqpRQGsvOgiKalWV898fMXKPcmxDDwW3lXVxKT2xgaDXWEVspt74msmLHfOLVZzMb
rCByhbtOr2Hnr/JoUHgUnrFdjzc5ye/OwUyc5q4w+jahQiu0T+S+ZxcWOzDKj8TbsNHeWs5GUYYn
sVCTHBMFnvPkYHP3IyfM7C+p6ZVl7OKLlfucyoAf3MbSZ4uoDbB5HX7rdWDOUZ9MjooKAjGAUJEF
ZAdUdv57OC0OkVW1dudzi0z3ZgDn4TYKI3kCBZ+38CHfegi0pADEFmZ+Y4x6KHa9bwefTVWbbATg
UBYPtTvIGK11AYAp3TzZt73VYRcIjREDQZAw+Vr0JVGZQ0TNsJvD1njh2PvYVnQ8x6EOuDBDdSW5
kXWWzxE+Z/55dubQjCh8zH60iQnuPJG8ig15EO14TJvO6CJKtOTZtOfmPbVtvVduYr2MoTtah3wS
wycV+givFl1zl3wL032kQnz5cRuk3pUs7dHAgTr3/Oes7nnS2bp8znZT9eL5Wr7ItOJBNa3afzKD
hW0MiWkgyf1ArI0jIunfh3bIuVe6WiOZiKmLWzJo7jLdhbSBEm/O3gDnzYf7Y/nu513gRXNttifT
KjVNZpbTfU+Aut8rVc/3yGfUO3LV7lxOraYvtKk7e++Xoftp7JNRxmXdrceCII6RYXv1l7hVwGWR
lYfeGMt1Mr/MmQw/OUnIelQSrcq6W4iUDBXde88DfXoM8jyYM2qkUj04ftd8K+aqYllKO7z009Lp
q4nAIiN21n7muDI5brcvpK3mg2FjB+aYrJ13o0rcJ9ur2iFqEARS1z27bRKRSt1jo52EYuVadNny
LtbqmzfVNtXX9WbuH73ZfHBKf7xPE7eSFwOf8lAqpoMIVEjMR8cdC/ZL5ZXxmA0Tzgs7WL8kldvc
a4GhJu7ctHxJGqv7OpfGeltA/zfba9a6PAxp94QsduTk62VEyHdjGCLfFDCbu3Qa1pxZxmNoGXE5
2ER9us67R2Sc5ge35Fcx0KLClptUDmy2O0AIZaP8UWOvup9sxEuRM/rDsGNGWF+DtekG9hkfqdcw
zro+DlZbPi9DYuIVqqv6m5gmJ2cl7ruHuVw4oGJ4btooYKlN92VZG9+6BEY5Jitc+fFgpZ6zV8TL
0TisacyN1lXpMV5dra8kBUNq17qLeCvnoDcp4BJtQ0dOQgvVHCxDQWOwWJqoKspgC6XTnKrcpIdN
yRSJwgTDBTa9fBb7Raby1I9tq3Qf7GrNg0gw4j+XGoY4MoeAIriVUnKTagNqrE+ZZ9TdXsCqnedp
1ulB09KIvHv0zHPl6pR85Cwfl8OKLGY8FrMV6ms6S0c0jZ6Vv4gmrPzIz53s3mduNSPhqr7Zu7Aq
7a6jA6pAHF/VKQhEz9FI9MX6PbCHCTlyk9QM+fMsHoLMWILIIMwkY/fo/eLgtr169kTvNfEWwyeY
sOvu3lyJ546k0sVw2sJQq6OR2uV9Py7UJ6wL1OyegrhZ8mBZwMdzQUdshKWV9TxhD+e8Nh/WKlzI
QWu94FMi3WaOIUGAN9IyQU4+mEnx+Z8Rtg8xRyCTBCtQIYyZGGRyA4B/Ria9xvHIPKuyHeHIxsNK
sMOZ0F0Mbys7xFHYk/aj0Q5RsY7BxvBygG5u2kWkB5Pa8SdrKLrrIV2zX1Wj/AWl5brwjBNcAuy3
KQN+vi4ZukNRFNjXLFu/zTKfGNCJXWimVO4ZyIy7f74Pf/NxJFuACFvW7yGcGxL5J81FkXa9Ny2e
3IVuVeysRJO/APpwwjz0g/hl+xd48HZXf0IaEQeTIQ8EiQwKxcUHRszBl2AhYJM74mmT4XPXkP35
giC32TvUp+t3Xwmz+NzNBOTgkPF+gXT+DawKMsN4DMzi+OhWf/5hEQg1wIyQC5pFPArYRyJNVfQR
1YL6BWPyl/uKRhA1NCmc5HCSM/yBx5i9vFin7aOWXq+HrrKLnZ3TsGGOnjrRpP4r6dXf/GjbDwWh
TegUrY8fvkd/GkrD3cB9y+/Z0iHUL3nvWYmF+J85e3hzUMptWl+kT9YWZv7ho2xb+X2WlXxUGnix
bzDV1C7nA5uE8f8Fb/kf2cifGMx/ZDf/T/KWUIr/9W868G94y36c0s/lz8wlf+RfzKXwfiPbCE4Q
/8+WuI4I+t/UpbDN39CIQRwg2OAlM3jy/qAuHWvjO3lAyNm2INu3QJk/qEvb+G2TeFjY6TfdjkcK
yb+v7Q9m6Z+oy+09+v9vOZ8AvY6QYUsvo6XWND5o4BmfytUxcj/GYe7fQG/L+3lIukMwp8iPa9nA
WjpOEnV1Ia+Nycse/3Sv/riePzNdvxtWfroAVIGwsCFMP/qMv4S1KxQddQbcHXOl4lkMZMaNk+Xw
qfVyngFgo7bRzOfOOMgbtxI+JxQgGnq3ZsbMBoT1cnG99qXS3lsiWyaSbrHVk5Xm83oULXZoSuP8
fb14v5L6fSAlt3eY3QiCjvsGbWZ+zNnogC3hhTk9ep5eqpM2pOkdBtlyjkBF6b+itJnKQ7gIk58p
WS15hs0yi0u9WMOvYh1/Xq25FmyCWHTJiGI72paVn9dLUYRDifp3iRfX5YSPM9H0Tl5TerT0NAUw
RsFyjrQ8laHaFZnBaPTPX+TvwdM/f5Gb+Agd2ZZIiE31wzLaaT1g5bYVyddE8e3DeWLMcvRUkIxt
ZvkX6AT3gMGTMtSEPG6CkYZ5Tk7EQ4zGcWlppL9omCb0wRJ0w8SlMPJyX6oUcJquHDlg31fqV/3M
H7zs231jzee1JKgQqzNr5c/3DVi98EwkH8zMpFNE2bzWKYR2SJ+cXc7AxV0T5tmFkTizuKscHTog
QFOzpGM0NV7yUFilGvYjfBukvllyEBZ5J8eXX9zcbbP96eZuF7p5RQh7hCz6mLgUhNKTRrJOMW9S
sXC8DaZHo2+KQzsZRhobVjfSB2lNjXXKV2FlN+26ZPlxSVvOHJaxdsueLBQTfVjdBWMkB1tZvwgs
sn8WQWy3clP342wiiAOS4mM6Eo+5pfvGoq2xcdP+FlN0Sx1mNm4oolbeunNb3aClCQlu83WF5dIL
SlBbgQv2VE8tZ6lU5cHF2iTTl4HQgAPIZ6EuO7f8kne5aCJvKfqHxh27IEavOQuSUoVwdr1QibHX
fZg64EZ5Nd9COSTuET2/lzwjUVfPPjCQGxnTdjbxpipIfzFDfHBV8cODRDKgogrjMI807MO05K+l
VevJh6JJ8zaPiTxMp6gyDKZmZVQpVEPSUY+olJPvlbaMT1kw21c9/g7Y2oYTFgar3PJ/cVnw9x8e
HOI1SBpk1HCQ6TPRfZidOxrHwdR0AaHVlP7ZbFR3pl5iyXchsFD9JbcqjvZ+IuvpsqzGcy0pmNjn
CrOVHoM7gmkpOzHnRZ39tlygNMRhyPv+ZTIm9aTt8BXRun0uE6kgfKvJzDaTtL8f+n65Cseas2mN
IcC36ltpIqAgJGCsL/qgGo+20efIqwLjqZnrb8SSE8vhl89luno3Gn0mMInW+V6giQW9UVWcdGoP
e0hcjjM+tr6tDn2pf8ydByPS1u+LQdDnzoLtvFSiHxK8vY5xsvqs3DFoVZf4rrgSYRiHuhsRK/K4
ZN+KHho9mjuul0fVD/aDsdWZCdm51/hkhwOZRSmD2jRd6GV5WJFeHlPcCae1XdpHvPGPANxmhKfD
OJVLvl47S4mGP0jqAvNa1x7bxQs+i640Y3LYsuukkubO6hPvnaX0YrB7h5B0LzzpxkhPbm3VF3R/
DeCFfgGgPyJujcEo5mpXppb7qfNgmAtfPK45oOKQj/W5NKlEM0ejOlTS72kjIOLcH5V6aBvrOUy6
4tbCd0MyBydiLcDsejJJhKyvNLqk156qgnfsaIhDKyOHFjPycTUuXIVl+CL0iuk7Ibrdt2qsYncZ
9hw7i+NQLuUdRuJl3wVJ9dhm47u0wuVAs9V3e7G6YR92C7UWSzEAZWrD25pK+vyL0ZtUnS9QnS6Y
TJL/GMbB/9ZxBrgLncn71C9J8J3Q63qMQS3nyBszceOQ03Jsh2vmDsupprOHVvJEECLad6O+NNwB
sBDsiTMo38N+MwQBjJMXscuXDF6eSJ57NY7qnK59crZxPDRHlTf9zYz3LiIQugdGDKGZZ9Wc7SHw
dmQ+1kdr9rIXWwPZ1qt9maeJ2lN26VykRSYCKsVK5zjNWX3GF1meVt3OrPou0oi2m7/ORdpPfGl1
/5kwlP6LpWyLB1Q56yGQVv3ojsAtI9CCB7PboPNcmyb7HNaQDlMmMlwRqBYCUs8+oRtDniw2Kckm
h9/6y4RB0aaXqzvqDYHgEQ4FUTeVtBZ4hTPlvElFPRyKxfP7czYs8jjleOvRaLymwrUfAyCyvZh1
94WFtTgpx+re8ROXd90MTBwYHLJMnZOm4UkS+iuUFAUL7FOXp1a0aN8DKgkwihurheZWWIX17MpZ
RVmfspZ7C69sCEd4rrqpuNJFt16nIGlISowitjJ5XboCejxzwlPtesalPdMaLFG8Hkk3+dIa6/Rs
Wjyx5BZay4WSXn+YiYaNq8opL8pE3UH8v42TMx8WI+jPIKIZrYhMyfvVMtVbsxbyPpxRZYaqMO8D
1BUP8ALibM2q3mkP+Kmv/PBEYkv/tABl4FzyC+fEUHPHv8mX3KjzU+HP7hzVs/DPMKjpU+n7y5cZ
UPB11AAcdF/g46iw6d1omn1OZjHytyVD3Ncnuv9mNsUgAXPy+m0s9HzSAsaIm6RPCWL+IhrLBOTa
rvvyuViXe7vMq1uq8fSXcE1HNK7jl8pxv4ddRyhXa4vsElNF+YiFrLiZrHz+sVA0wuxr582VcNLw
SEZFdhqC1TtRQ8/XZxeK8jWotzpO2Oeeq2H91ks5vTpibB6ItVO4Ge3ggmSyJc7W7SYs3MevZKuT
vVpVGW2zHFd2fm1W+yUHXEvdZNh2D0cfUzNL96Qj2kCzQi7RSrl1t6ero36xisC+LdxsjVy/Wq5s
agZOppEVF1bSfjbHZL5HQZBfABguRyhn/+C5orjpF4/cc9UDLtb98JLUbXJFaZ111kGuUYDM411X
DsXtMPJpit+d7mdbRsUmAu7nRe8pYSmP6YBKiAlMfZJFPd4UfTW7R49oOPeQlAPR27qQ3W2AWiOS
vSKYpnLT9LtBfsoMKcu6jyH1xhs4SChvDPeCGYpfw8Oylt+RIs7XVVDXe4mV4G7K5yrO0HvFg5fn
UNz6BWkEjdvNmETNsHivqJrDA+AyeF3RoVaZkoRy3MHIbREVdGJwsJrv094qrmGQswdTWWSZ0MzQ
4NMrweqgqeQZ5ZDx0nEwu0oa4VF7xK6XJRiEADID61giEdr3rvRP1MCJr70/f5dhY50TaQUXTPx6
ibyZv/kJKxoBPApLby1zaH7OAX3Xkj8Bc35Y+sB6ahdTrBBtzjcx2OFVkFUTEplxmm/lZB02bjcX
7fQ8VLV5dGfDe2rxJh3GpZ3Oa9FY735YHYaAeJ84G1fzu9uiQPe1Vd8lTtofGUKXt2Vq1xvIielG
uikiplQOZ6+Fv4+6ltr5umyXS1uu+nbsdXeax27TpJhWxApgX5J3liI5az/NaxheELeHdgxPVXPV
Jo4xkScFzRPI4lKWnLpWnpMj0qj6wqnt+VQtsyjipMQrLC3re+s5CvZPYXve1pZgrsgc65bgifRk
D9s7aVpHtVjmoQqc5pE3u7xckcCh0++LNA6YwCMnsXXUidXZ68YVL6OrjRtJ08/bYlf+CX7AlHvc
NGGskwWseC44CHUQYU9G0vQvXWrYr0ItrPK+navv2Iv9O69e4VmHCoefs4xNGvM2f7Zm57EKJNwq
m9Dij+FjUiz9+zSX6eMMPPhDrU3xnYCl7J6+mOLgjcI7BQPUY4RIB2t0C7kbA/YuZ88b4ffb7Nvo
rfg5Cpfw/cTAiyaxADd9VlyP23dmOcTHwruwVxWylaecXKioyHlFbG10j41sBk4WDtPFQgr7MV9W
M4ZgxBFizzK9tywCN3ixCvmNtiTrEmMdoD+dtO7X1pBwYPY8OvtRJfpFza24R/yRqZ1AywV5FWr3
FTmGi/mwKh5n20X50EiUvEMVfMssLDY71JesAA5sR7TQtXbnNu3AURvJ/oVGv3Er0E2gdKozkGle
rHIXhrz1h2mhQ6Kai+aB+CzKb0JDf5sat5bRUuneOsBi+m9WqqQfGSYodsT4Fzw76FywJ9phnpAj
zEfamEnGQyiqZbmAG8iDFxSmNa6sKWTHBF7kbVfAmQS3tH3lKKxoYQhijrQ1jfoFldH9LFutbZ5Q
zOynLkWgGSXIgrwTJKa+4+ko0itc5qk65J3nhTtFoZx7sNARVXFqBc1pGsbw2cym6ptlj+1p5rD3
I+1wNzNbVOP1Mq3pXbWaBZbbaYKGRy84se6E0+ZS8CBmprq+zvypqWPSfr6RUBnMUW7PjDyp372x
82ZX1DwZJ0PmYRrnC5WWR4KnEr0zhpF9AxLLOyZCtuxiNm7iPDQ7Qb/o5MTFyHyzY+dp3qou9Ze9
6dfJs9cHA/kywbq2cW2VxKTNq+nz7Auvw/QYzuW3UdnBc9mhL15Uz/942phq/p+N+JywbZFcjTax
IDHST5+KxUk+E/JCgqS2RXVEAbM0cYmc81lJWuaP4Kr+W130xRAvwh7HoxnqsN9JxvI+NmTmkyCL
vgNNEBOh9+4h/0B+6I9GFhvNUNyIKYMJ18Kt4Y8RTgYHDyLmYWHYZiYhnQ2ZiMgomVcd1EnUSiu7
KptZ3MyNS0DJtl2XsVZSqYsiqYNns6NQAzFk6JqXEF2tiMncDvP3Go3uFa9yLS4MQ0zjkfFgWo85
QQhkHfAxlBRlfV9eqmwd8xgtK51bU58YL8FQIEqAiINPLlPB82rVCJOZ3Tu3iTGjEgdH2DQiR4qI
fHlpG5X/ggKF2EOx8I1SyDm56uB3JD1GtaqynozCMWQqx4R077SmvNFknO+9kGhEGkQNtIptQbaz
i3jlWhAd8Jb1i1h2yRTYe7rkvIdmXS5SL/PuOlx9F62Vi89WZuIOG52VG5aX+SA2rkhEDbLB4wzT
+wjrxtZQecSrmL0Tfmo3xj5ovK7aN4vuL6cptT8vLN43TdnOP0KwSIfXSDSIHp2RJS/rnSHKq4oz
54Qypz0W3jiNWx03bC6x/Zo0/Ryk6rA4c1vHAuuAQNnhVsP+n3GZ33O9/4zL+IR9c6jA7ItzGyT3
A03RwZUNc2IOkd+1CHTWjNOPTFH7FDnNpGGVw8qVaDZQmpKi93nOVxtBqMKawRZthWPsl2M63jaU
yDp7/ItpFdkmdAosvYUIZZXj9DZZS+nFolDVpaFTBOxjNitYZR5/J/IEKst4NrryQlGWKI4sLaHm
pDYRrmBkazhG3YiMZZsXCpf40BLZ4z/fhL9gaPh/gbYBHXnu3M1O/jOG1tXSbwzO0GRx5OlXxwgr
ktaTofmuFQo6LkXFht2a9+j6GfjZ0IuooBprjEe3MK8RTOW3ZikdnlrpLL+Ihv0LSMvFkZi4hQMG
OPWcjxdnoCQf246pb6i6/DlNCJiOemMNkSlXXTVfqZS809IhQn0/rjktln5JKUQsnI6z2T/fqJ+J
pg1ehGbCKriZBkG9P7qE0tayEG5skQxaQ+3O/WWFvGSfevZ4WIv8V2n8P/NM//o4G4uiRxoWDNDH
GBOnJidKSqOKEu18HsXSvozesMbN6IW/YGj/9pPoGdmqazEv+9bPD0CVNiJvUl2Bm4RZLHVoXHRV
pmIS1pzz7/fwD3vaTwTG//O8fbTHPTUVf310vP3EMf1HJur/Ir+0+bz/M790aupvU/95+Ilf2v7I
H/xSYP+2LTys7gxBW3oM0OO/rHEiCH+ziafma8EPRoLgZhv+g2Ay/d8c9MYY5yDUCSPaDJF/EEym
9Rsee/Anwr6waVML8j8hmH5nQf60RAI7gowysoBcb4TyR4aJaXEqkQqzGJOEsLd1GznssBSs5ve2
GBwaipYdDns0uvA5dfcpUZ13saa0JZAo0u+JD92tdWUfKlM+/Ok+/h339IE02dzEkMsbYu14HqjQ
B8pC+oOyRmdOj6syk7cyqQniEtUWEEw+dnFs1ZAue98dqrPfrEZ51S5hXUSeK7OzgVb5cZW63Xe0
qj8J9gHm1YZGF0eYzak11Xpn0Xx4BcGVybu8QTESDT00AoBPZX2RRAqQRNgkyXeLrMKeHNG+SqKk
SExO9k7/r9eGZx6r5t/8qB/Zme1HJemDs/nmqLVwUv/8inIoQECRLskhM4T3tNTTqA5JsmQMqaZ/
8uQkHyUnwXMgCnHsxSTfKrcVGIw03XrErvnyWoxWfisT1zwGSRh82zbEeErb/T9/KR9iZykO2Uj/
bYHki+GXj1UaWYBfifSV7AgksdzllV89o27Y9xmPBTi8up0R7D1zsOwP6K+c2zVsg3O++g2hKWM6
xQn75XlMMOZ6q1aHX1zdB5KDqARyMregcZ/sV+sviT5es9AksuTuoW2H8bEZu2XnBcamw0eaXcli
fjF0cevg37gYELNcuYMyf5EXA3v8M6i/XQSEPk2KhM+Sfht8IG3roQkdj5i2gz94oryulzS1L9Iq
aPfUSr+mudPisiqRuJaocjN3cMD2GKP99Hmderkr+tq8BJ6jVdBXxpVwp6PBlMl5bm0wDs3NAyGu
aMUaoTcKkeNl7Vp3NtrbI6daGbf5ux56+KbGyF8aVxOU2NbFy4DZOa78+Ug9tRNDyjxlXtZed6oC
P9LWCqRrTvIJijATkZdac32cG/9z7oIrEbNjlYdEWMyx3jyjCk6m7Jm5tjwavXElrWIFeJ0BUcPa
MUkA0+l8bvqwEBFGJzyLgxt8mhIpIp0no81luI7EyNSGh3A2sOTnT76PEW0Q+C2iQjhflVeV74FZ
dCe59bkPqD12wADoJfuVAMlo6Eq1V6U7YODIVPVdCDD8jniXGKih3YEjQZtQNwAmE3byBeBcRwlm
nNO6VN17CLJ8I6pSX6ZtoI+jNaH35EhzztylOTFcDJ+TYIhz7C5XQbCOhw7L58VUWA1nss2Y4pb9
uULGtBBISDJn517VI7anxiu9B9MlwQLJZ7vX3pwdMwp/r5hSs+8hnW57K+jmsynaR9sdy13Vz69o
2YE7/EQdjUmvr37ZtPuq8UIouu18pGaA23UIw3fO529BoO4wac1dPE+u/dSoDfsI5iepcODtskCH
T7kSwY+0bPPschGhd2Pb1YLQGYMgPA8QHcf6OtIF914PcrlJrWzAxtdb1aMHVr7Ttekd3b6Rx2UZ
HzUGsEPhd1hUhrSLXM8pR6Kjp6csy8NdCr+ByyiYl6isGrIVJF/iYjXZoTMXjDMo076bg3bj0KDy
tFHBm2YIjThsvpVZKL4TUK6gc4fszrWbdwqh69iDoozWwlB7L/eSo+OEX0m23nfJEp4X0MfbBBTW
7Gi7WsLWjQPfFnEDmsJsO+9dQYN96Y00LxMrspM8SNWwWJfzCqbR5fdl4g53xRDsHLRa57JYbVSo
bXJwpmT8VpTunWsm61F12Q2qXnXIShl8F6v/VcxIV2eVIpJOAveQy2rzM0m+MUv2sUUIAULLBDDd
GqzLZU6yH3avhxvWGgMD3pRZb2od06ghDxvJdDOfiPKVWJTgfHcZtqtzr3p3jwvqO1v1EA0uaDPP
pLptSRs8FLkcn3TZhxGKYeeus919rVdzH+Y0a7T4mppImtq+cruekg3gEwNUy1/eSeMMv9hV55zz
OfNeBSzkO1HrTgRNLq+SiqCjeKJ8GxYwDbOTO6wPjRWuN4sZVMcSRd1t0NVfdas/pcOgkdyH7tXQ
munJ8t3kgHzTeentdXjMsuQC2yS+iKpK7ovFX69AJGxsYqDMoNBxnmgPBJ7y0hMnbATnbh5Izq5N
Nv0oeEcJm/dgbpLSqm6p7U5PZGP5h3JUaWxr1IQNsXBmuubHsbdD3Jk5gONU5zYx04rXrXTId9XT
D+LsFQ63vkedic1y3ySlBgX2ivwuHDjnckJ6zVt91SfKh39hGQts4u5IgesuMq8ibriwkX8MQN8B
afSfJBl9VHCqpb5sksA5BI58G8I8hpXMHkQbdDdOujFMcwkoi/z5wvQBR/1AhU8Kr1rBums+DNbY
7AxrGA6elzFCGUtClAucBCEvqbzl0GUfGl9+QkWJIdMUM7LSCpPgPabHKhrTWViABmZ/zNfOOzb+
2F8Y9iB3hgzqmGeiQj9qNSnBdaWHqLW87+RQ7TqfoPPK7PJXlZvy2cAJ96NNV3UdWtWXYg3lpe+G
Lb0Ewn1a8rIkUTe0zqbKf4Re9ziVoYrInH5df5+osrStD1lVddc4W+pzUXs+mtfWv+58E2cn5Qm3
uVfdV+v4kjsNJmfTe2Sbyi5s9DR71U/LuQR2N6ymvfB6dZV7wy0JMOSnavumlQjkxdC4cSH7Hhq7
mnYLXuBT8d/Unedy3ki2ZV9lXgAKZCbs389bfvSk9AdBysB7j6efBXX1XJGqFqPuREzMre6INlEq
gjCZJ8/Ze+1wsrEkTgev02+yFiRRiLdpQYRyM2AraLSbDm4yR9XRW6ohxEzBUHrjRd4r7A8MBLXH
dldayc4ffX/ZdsVTVfr5iyjL4iGUiFdCA6WwS9TPKkYjTvYaRuwpMaJjZhlo8IxA7azY9flADbke
3C7YQwWlD9M4sIqJLdikSTYuZNqmi8SpjEubRiUtMSy1C3a+bqdlXXzMqfgeRje7i4LU/jZI7Vw1
4UOLF3ApRoJ+uq5A0ptEP0bmp+fMsNJz5NnhzhnMjEmx1/uLbgjN71kdJj9sv+2vyo7EiqpA+Jul
TBE6kenXA+2Meh1rGpAaWer+RBeviOw9zY+B/pzfsHwxjJTtwvGHzjl1ft5WG61FqHKswi7T1hl2
gmxRdqNurGOv08S2QTrK6bSth0ThLUGpiEPdSzJvO5VlsOqZUkuMe0gkFokp3GTbFir9CkFcT85l
F/X20UoVBCds5lP9LVV2VKywjyDM13mB8l3mFpXBAD5t4rsis9OT8JKW9cnF8NZZZtNcNYAVLNr2
Na3vlLQSf6/rQ2mRLaiq/qbNxrLgSDvwuxV2rY4TMK2zMHr/R1uN0C5c0JJ3Mqe+uuI1bznAVMUW
inZ2Mt16uGIQxv0g95Y7NLaewjOLKO0046tTLBVj/WSIRDy0ND63iLiTqyJzWHRHU8Mon7ovsKzV
rrJzOm00QOtZm4TzovGLIF5nJk2yRacjQ7Jj/Be0FNG+TGMCbAjrd7GslD1sPZEOBXaoDqJ1JfOJ
8PERsT19Ghs9RYO2+4EJaDILm1oG4a3lX7dBGG+6sU/XrDL6cWp1dUaaJJjL5d5nO6w4qjTSjotV
Z3f5uA6CkLXJraL67A/F3NVuCu+An9U7EOpb6iuLxMk9PID+TsEmOci2rTA46Z29CEIhd5XRjq/c
Aeq0NvMKatCIpiJi40NAnCDbWNpTPQ1i401Z91rUMjy0E3qCZeWF4bWUnnrKYQh+odZWa/6W6VVT
9kTEn5/Bs9Jy+7vKGiwmNok9d3ba31Ue+W10wR/TEvSA54ZPIfdt6TkMzWR0RSjiUz0FznIyFAVr
19EcNuWwlnF925VIdgD1NqepxyCDyaln5EDy5EJaZXaLZZkhWyQnp+AQK/JsV3idtxSln6wiLemq
ZWYimF82uRkdiIDyojUhKh02vmRqsCLgpGCe3ArtHHhNLW/CyQ0iWoBV/K1HIYFS2Le+Vb5WHrH4
gpAWMt1XhUyeiY9e5gwwF7iGw2WIGvJey+m4holfHgo841j/dPeC8S1E+1PZS/I6emxaTAiG2YOH
/kExAV9EhRE0eCpmZ4SU2Uvf9/Wr49bjc2Ak+K7tsj7VcTV+S6Lo8xB39SEXEwOjIEdNGNZVQE89
5wA8McxAJNDIl8hL0v0oS//cMNHbhV73gIrdfFA1vL6+9c91NhTPoqM4yDAfIE8r2vxFawLL4xyd
6A+Zw7LGsDXoMe9UVsSo0gqGaIE3I/qWFum1nmjRFd9vei4GGUXLlsv3GSkptdJEqrh/vkltYzk/
0ti1iItvDl2BYTaO9YM+6EG0dqtBnWNK5HVgls2lFGm65k6YCc7gEWiGh0I2WAy1U3wLCR9eFKmx
ymuFkUTlmouhJ+u/APzQVzqIV+X5/JEsdoiUizLvKcb5E4GwcJqtCQF3ZQ9tehnzYpdJjF6JzZYa
2GWFaxYoBKNhbYlAMz05ZUX16Wg4+H2xFBVmZKPQviddO1ziOtqz77LKeVnzIyShtlkUdue4u9bC
fIMarrHS5ZA1+a4xaj/CR9O74EkQZDDBb6Z6XxhFfeaeg+EMxwxrmbljYM8kVhEpozEjdlLgIbUK
9prpNjeuniKiCQHnxs6TX5bT0qhLiklVvfi13yN4nC1cXeHdY72/IW1OnIfUzh4cOZX4m814fPZD
vspF4iIkbksmxjjyhldWlGnb4ZVDHagvOC/y8xL8ulHRm1hjOKPWRJwiwxiaFebxsV0p36FxZMQR
Lz/aIt9CEwjLlx4S1c4yjOzoEZ9UtDRLSk6K7+6U52mwo6SLj1hFdVrhQ3+PrHqfDM2pEmVyB1WM
lz1Jx7XHkIJMqCrPHmBjDKtgsDsmZEGNUofGurprhjh86tNWpovM0NNqMVSyOgZIXPH2spq7ozCv
BhyZSz8Z1Lom6f0zO06wIriQGIJiaDZ5SHoX+ZX2i95Wj0Vi2VdW7EWvaZzWx7R3+7XJSIGStd77
SXSHNDL+DEmhNLczEG0PJDv62lArPwWD029CC4gpha12zN1WnIq061/aqa4u5OzVK12FbLhcWYyx
twmVAU9AUT5MufyqY9ANfjIBNmll2d1SZzPY4zkTJ8jCEk2ayI9hJKPvP9sn/8+6t296vNvv+UwO
q983gv8/bPGi2/2lz/SbheCOMeH3LKTr/v0nSG2mpf38I/9q8QrrE+MlShwCh1BX07H9d4dXqE8/
iU3EQ6G6pjVFp+jfDgLrE4h5Zg5zaxOXwGwz+Tf8zPyEhRTTC5HpiMYBcv6jBu+/+Kf/1eK1Aanp
EmcDP9/l+oD2vW0uDnXSWTMPFiiRFj/irvW+tjpnKrYYE1EhTvywX7JmuOFGREF5qwfV1G/NQYDs
csWACz/QeibDRhsEQLrNRqx9OpaXCm83uSltZr3WfhZgfrMn7QoLNnoqPZlBD21Rl3ILBY6J44jI
EYN7g6kmVT4UgGjW30i1NQpc2NsMr9QD8S8C6LBBOsimT0tPLcwudG5tq47uZBGBgukqleSsUvrA
Pwa3lUXzM3LOUzbHgoSWbUW0THOjWdQEFuDnHNK+hqDvxZfWrzVaYaaqBZ5AD+1r7IbiKi8021rJ
1mLYCiwgPcjA9I+9MbsieXzyRURkwqDYjxJGlQAb9H0pjBABl1/S9Op8uuC4oAL3ZDRedVKWQ4Lz
gNYahbofjEtEhagMPNkj6hgmWtAbUuGVvHD4Mxtk9InmcMV23CD4yZrnyPexI5jomvxd6bJxrMop
Gp5J0SxvFZswfI2WKhgHQwz2pFVGuq7xrD6nvml8toVvPtr+0H+JS7e8eFbYNSsxWFSTZqUCbVMg
ZuREO0RXqnCxvKL4lXm3ANKym4tDpCZQSJrceXT9+phT3igNT3wmQtQVLM+FdrG953S4rozk6JFZ
6Y0cj1xjx1VkJRBII9wjPw7XxHuNodyEyfDiBNmNLk45YJTOmZ4mZg07at3maoqwytFSgpaybGRq
r3WVviKOf3AQSi0RKy8LUV6AnqC7a8/CbLZWOl2GtkWt4x4CTTwm9Xc2o+vSf0ys8LtRYin29eew
zdCUMKuYnEvbzLeYAj/09qLT9GVvqK0X1M9lnCAjjK7KftxWBsZLife2xxGh3GxbpuNSAL/u7UM+
xCC/qcMGS7IWg6ZwvGDbxMVpclDqSsxoonHLdUSliq2jkff4gtSdlUz510iv92rgnXP6gf3KphTi
2Czuvc7mvG2Iddfr9h0k5qJbkqILK0VjXAjoZtSeIeYjZyrbHzKuzpYTXZuOUxyzn6iHvu7v69FZ
zjbS1msPgd9VV/NmaPjQw7py37inSoaruq9usbnBQ5lWcMmeXPGij1ej4cD2XwmjWPb6E6MpRjjj
E5jSdVrxIGmtSu96RBY5JTDSHHdaowm/s1Jmrhx0XR3FmZ4vmumLZXQ33tTcKRtBTWQtwebyhlDX
pSSyR1eJZW4cVDa67V9qZu90fFfA0TZxU25CxzpiiQU3Q1NMi45+iFc40zZlZJ6QlK7cOlgmerYz
VdyuDa7FKKpd3sDA0R6C5CudsSPHyaU/Psu55nTLrzYkIj08cj7ddAjS3WEXCv9rYNlcVoCdoYGt
ENbd58BAi+t7Szu4o+q6L4cs36J4fdU094VX7dilnOjzoFuAZUtXWnwzl/aUtuW9XSbswwjQmFSr
pe0UNynwbs/KgkVp9SxU2bPVNKfOQOIzWu4yHqJN2hRyj6Ro1WXTFoknvdHQW9MMv7ShtrW8/rvZ
Qr5jYZWcJyrs3lKNZLD78XVoOGvyKk9JF5wnXXlbz4yTFa9juhGhGR+HpB1uB/7Rfdl9trVcLJyo
O48R7d4pfpKWuc3hCEEM0LZ13O7NybkjkXrZ1f2GrGVOERc9DA9uMm3yhAaqwdvb1ckVwItXF05d
LbBvF3FohgtVJkDHWNPdTWlbh7irrM3k8bnWz6qDMpMOOztLo7usL7cYcFZGqm4KO7wAQDFnGnDs
bIsuuR9y+8rOKsNEZ2l3xbIoqzs76m6l1u8Np1mL+loDwrUM/dve6k5Iag9Z88KsgT2obqs7MLwc
YUEF+v7jqKpb2R/cHglyZT80Rbwq0mGRegiZmu3QxwpJXT8c/elkz+AvLUXKEoUXpEInWGYneFI7
w+Br7HEQlKjdBtpK2slM8UUlV4ncpao69YFDCkYOQK+GQMMY0iZeW84SfHud2/pE16B3yfF00Xqh
CitgRRQjiwo2DQDCatNK70c9mPvIiXdhb3vHLHOrl9S04hW8l51dlBe7s+ZkQNwOcdc9kHXhLoKS
rEEoTj4U4ZiDQs1QJ0KOAwewQdduoj5nX52aS9jQjPW+Vol+QkG6dLJ803TpmviWpRkN66pNCcGT
6Jva1zI0T/poXQuUllJNGyLq8J8nrLyvk9y7U3axh4uDmWqqr/VUIm47GqjPLFWvBHI4N0+xyVia
EbyoqSEHRkN3tWzj+hJ7wwKOKYcXvX/B3HfCKvxMhbswpvYZK8WxHcm2VsaEvpuuM6hexC6srcwG
7XQPIG3d+tZ9Twzyk9OL2chx0rJkGcbFJUU5BK1IpTRgzM/OVEk+s6+lra0YzL5OVbvpay1/Rfe8
qu3HDu8ZJzhjAQV2UXsORpHR2KjEZeet8udAq/pVHerXI23d1Thdu1j/WywaesRHlq+0HF+MjoEC
ELVKJ1bB8AUN6ouE9bHQ68vkyLNshl3JYi5EDprFMoBY+yff1VYtzM+db+so912cMOFzpdk8r/jk
96W40RL+8eOjrjc0oAcsSlfA6KBKlybemWZjVi6ZFcawyxyTL5WecTclu1E9E15Ka25CINqb58Gu
fphsa7GYIB+WEvVWuDTHHpIZe2nMANq5iOrJSNMF++MjPOyDn6dIrUb3pvGuHd9+GqJ4X9KETb1k
MQyvjghx/+XDsdSZSprtUvODbanCA+LC+6gt6JkM3RK4wqY16K9R+JWLMevXVaQ/YVWFekwzLyp2
VVVfgdqBAMSXlDf7eMRiNylzo9z2m29hbzTN8Iwd7gAn79oCllYCdyIEbhT3plXybXr9uFcNpG6n
Nk++wgZisx+kS2uq6KC6AZini7D0VRO721Z0+jXyrWWk6AYLhjzf6PFbbNZQ/2d1doTPphleUosz
ITwOY7zjXLYB2b8s4y8qcvgp2ecCuwRQs1uHDHA1flEMb+CGLaypuwHqzYw2h5T+2cw66jW5QJd3
VdJq71ATNmwFhHDozs4yxTf6cTuYfvu4o/1Gtxt/JfckYqdjLCVBsdQKBSssslSsRUFzXhuuXTjo
jUbDGsxMg59lMvJHK88WUfh5Kp6CqB4ZcIbpJdRoCQSIrC2D/IkRcm++SJIRDZeWX3HItZ1lZzSS
R2YdnAB/kJHW/i6U5T6S+mrs+EXHY+hgISrNO9A/3hN0kY0T0ADT610Fp8tDHpBY2joAReZzIDDq
cZVm3abwv3XSWNF8QsMPBSmpl/PmOihiMriQgS5l5oG3sSxez4a9Tp8ehLAxPfhMSKqbnrr7BpCo
tepC6EsTg2poI/6iKdUZmN1jV37HGgGZ89LpRzCIa9fLVm4CiCQyNknx6gwDdPST3b1ALhhd3Kgo
N7gd2xQHZ/bdA/QTp5e6CA5mkx9rQoqewWxta2hKCfn1MJ4W6JQ9Fn25bgzjLnEpthp/bzX1lpyG
9jtKNNadBoUXoDJ6fYrHjPnQz/21Ygy2iDnP4DBBvVknzwoentKy6zDqEb/I5hFLRbk3URTAs1hV
XAKgJx1FvGCWYDfqLkstKqdVxuC6txtmm9oyKLk+kuVegMqZtKTCaJkNoCV7+1ttVatR0+9po4NC
LThylEHDLg53RtpNge+Cg9Nk16+hcJeDVN9Q/vc3GRN7heh1BjCNvncw7O+GM34pq4MaqcljfZF2
R+L5znQ8duHYmjfZgDV1Ooaa/J6CI61zbTVUuEE8SqHM5QjBHHPZ8gVBY9mRLwCLoFyXGADnekci
WJ19GowxN30Z3YcDD8pM98Hw2ifDLonUGXXM1i5czGfmtqu+w2xbm6QwWt5XL+gvDV5AH+dxlBjL
qE2W4L2Pvp1sLCaaUYBQu7uF/pamt1yru6BMXqaB+Wix6XBWvZFuyvFMLHOZnaNUzsi7neHHm6n7
oUIOFXK8r2rr3Pn6yWGxvGKOsjUVZ8++uhZRzhA/wvGnaLQFdB1rod2MVvAiWm1R6kSEmJWI5ayS
b2jKY8JzEelOnnanJpO+nXnC7PFlYPq/8yN7NxCbtI8tn1yeSbu4dkvpoy9sET0n9i3YM2hT+hIR
wsrWtHmwmFQvinEGZP7rzGccFR9EVF0TKGivu8lWBLJA7DhkSbVy/OyMIRcZbusvhTVyEq9+TD6j
MXR72OYg1UQzG/PKo/xhtE06a6jmKIkyOpNqwAQsXZelUW87KKf4KWyIom3/JXBYz2VW7SZKxZRj
sa+/xHHEMqASfV1J6I9aS/mjsnvJl55y/hgrgb5d6A4TgO6QoIlccLo5yWqeCYXAFs223sFWgcll
4n1C0FGukbnU7L2TsTQGsZrSKtmIed/Q3fGbHWNQylFXHBBdNUfMmmqZIEn8rrlOtUbVdCJL7is5
j1uFtZzHP2zdXgVrmJnjqiz9Y6Q88i5oto1LrEmQBcrhpDnl2q4SJCotFBnsiC0B8uak743WXTHg
P7dG9ZSN4y6N0To4YF+g3PnsctpSuvVL6ndbu5TaahQl2qUJYThtyTxjeOJHMRP2yKLFTrU+g1R3
GPhWWWVtR+fUoBBb2JBViUq5NTLd2ofFTVHjDYSV2EFIcvO9xSh6Cvfzs2s3TBv4h0RGSAEjq2ic
QLxZw2MArRKIU+LUn8MSe98iRIHww5OGJ3dovDEvkYlZeRtXmA4ybQgoDkiZAiosyT4a1Re2SDAG
PTnPi1iMDB/zlLNUIklPWsW4w1ZpkOTuld42eCBYxYZzK5023NPFdJ89TzBk983B07dWztx52TAV
vXSMo7RVPiXi5EFQpMzgaw0XvRCFth7EaF8T+cW5AOAhN1SSSfLcT5wstlVjavgCcgebFVQvBl7E
y1dz5YfjfQ0EmyZ7GTjyOqODxuVodqzza8btt3/ev/yP0tI3zcn/aZATOTcV/7MI9e4l+1/nlyrM
8rc9Sv7QXz1K+clkxoa4mV4gPai5E/lXQIP8hMp0lqGCBsOCPqcn/btHqT7NgZAAQOTchuQ//6tH
qT4hkKatCM5ConEz/pEI9afN/ZcOJb8dAClw+gTyGJjk3ys9m8jMpNVzNrRtvpAMr+rWnX1yJgPq
VQ4ceysDtUYc3jEmM7eiDPdG1BCKKeP7JJLrNuvvKLU4tg9Beapy81GloblQ6diuNadO1oE7D807
ksktrKoMDLxkVZddDiUXkKKted8T2TNp6FS0LCxsU4Nu/7ALKsPOTXeOmz3ZKKpW3TDPIVtx11n6
ToMnuigBiy3gz+0cs6aybPdZ+QX8HPIJxjwrzfDu005e/vlr/n8jsn7zJfxPatPPdJo/fATdS/L6
UrFm/NKmn//Ivz4BpfgEBGJqB+ACMJu55//XJ6B/gmCFZFTqJnYEJMf/5xNw9E8EOZMbYhHNOjfq
cZD81aa3jU8KyYRA2e2aMwLoH7XpZyfKf30ByK959XnzBcQgaERc4dsePWypdoprHX0BqmeSnxy+
A1vD07LIh9R1TshWfGfT1rMNMA/1pDlpXSrsp19u2Mc65H9dhjOHVaG5hrvy3iqQca6p3ZEDC2JR
aJ3eMBjuPqcL6C1wE3tfINAyUY6ATTy3pSU5/lfY4taRhQ1p1xaldyFm0zb2nk9EwdII/PpgIZcq
gEWgCeEPGpl//cE1s6i9uXWsTSb0ISGJkuE5/mRs/AJeiyKEH5mFDsNBgoFKLRu3oQehNLf04kiy
Fyeu2Atua/QUaw2bzz7VOaRGpSGOfofarqKCgfAXeE61+ODSZmvNr091vjSuTZ8jX2AAOPOl/3Jp
TFm42RrSB7MX6dEerWHhjsx8h0B1m7pB5EVY+T6rJblnmhDoKcxqlYi2/CiV862UHp/AfCGWiW0A
AMrsNXh7ITGnFkodRCjG5KJPMlIv+z5WWnJtkiOy8UonRBoywdoAqPER++gt4+Svn43RH5uPpbNl
vGP4oASZBPxUno+lJn0xdAN+sZCQsk0M+BGaAsDqBNZ7267++e0nMkqYwrBnEtd7bwNtQ0/vnQKF
DgrsdaoNbkmPXTq72mEYvWj6tNrrmdMvqr41bvt2pP5vh/TGjj33QwDT/AW/fRfISieAgh4+0YHS
eudmsCanMiepy7UstAYQtq2h/o6EKtGF6rkN3rPJ8uhQRRJJ7WQNyUshJqGWVlH6HxiC3tkN5kdi
0fln7WJjn/8HS+Gv72VvYGv24tpdO6Ux0jzo6nJjGwDU/TbG4wa61Pscgkpb+n2RXIW4TB86oCv3
nalvEitDhS27sfhcGYN2GqLQXHFswjdLVvoHC9Lv7+3PdZHZqqlDcDTeLYvANpiT6T22/xGh5Lwr
08qxBpqhlX+WiZdcIY0y7jBs+bt/+vJQ3uDLsbhPhmUI691rm5eTRzBcHW6cCSiNkMVI8AHc+WjR
a4X+OUxr+STaZPoRu8GwG3IHubUxhJvYsZt/bfj/0R4i55/15t3hChyGLUpik+Pf8zrz6zoS+ZE+
jP6wKXHddqALBotPNWdZOzUqmW6z1M3Gg2SFRlwA3Gjv4vdrSVEYgEU0jphuwI+p8AiQSXRPs2cn
z3wTVlA1RQWOl7bqNkof8baYyh/XuUyHZltnuc3oxU4SphnjwKT4gzv82xdBO5g9hq9TwOcE5/L2
t4oStJGhiGFMofbbdW3f7kRG/5f8ihDWfK42KlYjmQcy+jogvtk5DKM/WqPnH/L21toMtQR8KMHO
xH95exEsyX6IbaTdSKsYpkXdlIAoOj0SZ7exH7IZJvPnX/tvHiabK55UiHAM/x3n3U9UbTUUYnRb
7K9j/1lXOQJ7evv3Uk8yZ1UCQV7CyRtOSEGKExp3/TCaE+0u2dik8KbfwK8kj91EJxWMXfRY5HA3
wKIcAzEy+grSOt2ZtMW6BY7a3ACjz6nM4sz19c+/x7toKBaRuUjAW0pVxULyG1OL0bBBt9frNk3N
CWNVGXqztvK2Bmbil8dcdOYOijPIHKDHu2Ly6dRDDb3r6+JmNKpi4wYwuIC2WLcG2x4NI7NflITk
XLxYoWtnBf1gP5DznX37rHHCsubNa59lYYB6+6xbsOp4Cap+g4Ar/DGL1Bgx9C1D5mS8mQkeO8kH
s29Nmd7aWv/VJdXkJHMmkngfrJB+86idHGjp97ljNReZq3bVMCFH2udN4xOyJBoVSBEu0dA82L4W
Q0j0zpqKIhsqBlusrnUd8vop/qAG+v0lnj8jwRLBPit5IG9/Mdlgs48y0W28Vh8RAWotJJYuv1DJ
jXtPGdEH7/DvP490K+o4zMIKBZZ6t38QzaNApJvDRg5D9qwaDbsZE4VVWfWvuh82/8yaO79qFKPz
EZF9gMOo8e7nVUVHkmXcoqmqTeMBsFCMLWOwj6YJCMnpS/ODBXc+Xb97U+Y5PSUTcb/gN9+bc+04
QhCt++Om4DC5bJU9q9Py9A6UQQn0trOvtIB9p2y1bm30tqAQbjOmN8hDxHVL+NU9Mw2s5M1gfbAv
vT8ocCso5CwO86iKYPm9KylxS7taHXrDxk3wQHqjKx59j4Q7N7Haq6Fx3DXTD/G9YRiIDDP7yFL/
dz/eMUwqOb5+vv13i1depkYg63zcTHo8POhaIb7AX95qRsoMt6kbtRq05huznOIQRJr9wS//zn34
80WgwudsYiJowjn97kVwnCZTiLH6TZ1Tsyyc1jXvK6MgyIAckHYVTfW924FtaYgTDhmskSlMnpUa
TSdeRo6iS9kWHva2KIHr0Gb+w5/XxN/ujskJUiC4NiAyO/z19ju0kjbsccWpjUUpgHg6kpfcz5kc
ybJ87k1FOkta3gZ8VZssqfW7P//0n5/5m/UNwRj/Yk+dia18om9/fFiX+aRcxk4R7UbtViPU6aHX
ldtfRcgdjVVS0exb+sgGmnVNnkzEtD2vdkKgvSJQrG7+cenPBdkuZxx2OqC470+1PkhMnQ6swToB
WXHRNbBPPT2HhwIvAblSc2q17C8P+n+slv7mITBHtSj4aU7Nyry3dyGdDLxi2EQ3sV8zrY7cTvxo
THPajqllb42uT78StSV2jRPx/+WaLD4qbOa38N1zQME8U3tBziMLfPcaDHMIR9DhqW4AEkGaAtaP
awgGY4baWi8PszMT4TUZZMEq5m85BVqX99eqEV29ygD9zS+vl+brP78f72C+fD0mrwV1PGei+bGY
798Pa5SNkC2yFeBXtMRBKWDNs+meMf7upmDtOGY+4OeLpmyV5fg3gJ/UtblkOmLtIft0Ytl00hl3
CFAnd5PFI6cHhbDKXhUEht+FYR8h0UCy723rXjKnygJt6D+6v/MTfHt/ARnQ+8BYLBxyVN/d3ypP
ESKLhn4IamsPzJaDyZU4E1oOQRfA8fEyn0ziQNUAWjBDD6s8z2x9iZvCjNfj2IzNtg/9+iIy/uSy
QIZZEDAxMo/+8x3//VWktYlxHRo0GBlaS29fRTu3mpkGZm80mj+rOBnNfdPqT6VM3LMMx2TnlGJ8
NYt8O5Kut/nzD/9tk6bAoUAj89Sk62Wp+eJ+OTSQGBR4cRjaG8Yp2i2A4e7aClwdFQGHB4YL5Qcs
j5/l09vHgmzV0dkaTImX3X73etFgqC0RKJvMnwxioEaEbsKZd6VFhn7yFNL1tWeYxEcyKSBHzNXX
8RDne4lVlRZsk17lkx3jigvqo8Levk3HsMSZlNANSf3JeQ7sgry9saa+GhnX/fluvYsxmD8ORLIO
YxVY22z87zfWgLkZyUQh/FHe8CtFzNi9yMjdyn3hP6YDZ94ENBic0xCHCaJ8rCM+yWiARkFxAQzr
NqUFm+CDmlXM7/Lbm6rY8vlrBrhAb56f8i9PEYOlnhcTqh2CrxLmfux7MM6YBT2EluHlT4MR6Pke
PUURLA3ImPka6Yx1aiZlHxowu92CmEOyaeo2qmCmSt9DWauN/bEvsV4vFPYv81TIPvjvXLhLsS3Y
pxkRvEde8yZI8rA0JpkOyT8LfAXofeLWcq8z2/I+Z02JFMgjGYz2oWodsY6E6L+0dRaCt6JDimFL
6wDWhjXjrAXNdnvXekNOrY1QlKBQwVw7sA1N/+jCf1+92a2kxR1ncYEW/G7/6IvGxrMtpg0wR+Ku
fCWaF5yGQHCUf5Ph5wAd62hfjKrWbmbz9L2TJxFiyiG7wn/pnj94L//mcuajKZQcBVeAW/n2BWiw
XIGpBE1o2T0xHqDaUE0P4SG3zPrs1RbDyTqwD07eu4ccjeFVIqYUGsSwt+Xof0CR/r0AM+EZ8HWA
NuAOme939DHJI8TcAxVOmG8T5UHh0dOiv0Ud5s1tCHlUflxtYBoh/bOq9mEgO2iFuqRbT+1YL5EH
T9c5oX440rvkg7L9b1YgTkAOs2lQQi6L0LsVaJZa25VeTpsKC6NxzmlfY1WBO3+toXcAR6bgjD1p
o4bfB+GhvnG0UQ1fQtenAErSVGMgNNi5ONM/o5fs4dWyVg668BHA0xSkh0lmKl+B7J31I6YX5Jtk
CikzQ04tH93qv3nwDBbmapLmCAvAu1+GqLRYRYiLNggHGekHsuIYajmbIfI19C3Ytc9KUkf0nX+v
cU+uVRVZs5um3qJuNj9YH2cYzfuFiCV9DnsBqsWv8+49tHh6AT5ZscEqPe2hsWZXWcPTWAkSLBdG
owTJZuTNZTgh1t4wNnSUav3aSQfMw2Wn75qmx3AkWCs4mfikS+UB+NRFjIxgOYUpTtdEtdq9bXaz
xjaIvpSy3OR+1LyG+RB9TlLbevzg21K//U4cYWE+sW/xeYn3x4kqikctrix3I/nALoGI1RlwRwXF
IolfOmITF35cFmuJEYvBhud+D/3+lQdRrCbIK7eNjnTkv3FJHLCg8TANom/97igf5S2xrMxbUMy0
1amy6uIU8r4uaCtPK4k4fIs7q3122ZWuWBdG9ICdudAqYa0nfpXLpGMP/PM1zU/27RZEm85haMzp
hg7Z+xWoq1U5EA1O2vdoWk8jVAwIoGZ+pqbv1oGWaw9GjXLyzz/0b943Wr68a8zFmBxQUrxd92Iz
6lrQrgYvjw+DOAzljnA6exvV6bAVQZoeXS7iOayi6FjUuvWjV/FLYBIZsACIkm9jcMpnLXERgEhF
sq6srSsN9vAingQisQzt7jZPO7HWcH/uJ+C28JklIBLfPkGbrewP7qL42TT49T4aPNb5Q7ZpZjBn
f991j5MK26YF74S8JnSfapig7jfStO8jV47DCuDhHJjKRMJfsQijalb/m7IzW5ITWbvsE2HGPNwG
EFPOmVKWpBtMKkk4s4MDDv70veLvm7+y2krWF8fsmKpUGUGC8w17r724UC+6WZEjtdNy4pqbR3Mw
nafle4/tv8zcHlFJvqnVdh9327OIRsRQPH3bnHYjx9SOT6bfJ5WuNQxRpCHhp6AR+5cCsxKrF7gw
w4aev1zEmo4y6PvMGp1Z5gueSXonb0S+VPCYQJWkPl6o3Xz93BC+zfxZRLpKQ+Fv34IeJDbUjsph
qkme6dVTWA/zdVgd0NPY51LElpbJfAciCVqaYLip5v22vRS+rR8jt72ZaAKveOHSEbhc11Pza1oq
r4bVuZGC3K5lud6tVDnF2UXEDifSnZXiC1pLc6FCaF4Y5Ey/Aclq4q/5cnhJd4R4rAd0nI5Oi49h
UBAbxFoju5Ik4abQedWWLjq5CRWjYAQCj12DXsHbrTv0OCNCGV+GqJhc4LLG0mjJh8LGzrvgUH6s
YZQSdNyHy3RWAVQXhVF4OpJ8jQS2KCM/t3ErPWHQteyrM7BjyxvTijATZYzzWoy4sE96nqVz8hrV
vnLxOA6n5nahiqbEQRpgC8oc/Ig/uxGJ/Z+6kw/wPdYpt3Wp7aKGYz2Ib+zDWSPHkMgyjvQceJdz
raFEHK1o4nlBYPHgmQ6n1b618ujwEr/6g9dc6B+dy38/6P+atfED4BLeNi0hGw6e938+6LY/GQTC
psj3Ws5AWYry2teBnbdx9QjwoL94ZfgWK1ISV87mO4Iyg/NO3iqJncC2y3kPmQNV6td/f6yP3dP/
/VTUOHEYspuwP3RPcuT0H00JmXHv9K+2wam/LdH0vC5l+4UAv+H43z/vX7ULJxydGi9Y/Bfkln3M
EJENyPpwWqM8TrbkvtZFcyWwt/2K7djFNT7ybJR+/0gWVnlRBjIR/Mj11mY5FZqUBgzKYa2FeQ/3
qXtFtVO/BaQbatgI4YPdLZwRBAJH2BUw/vm2cuw/nW9odT68KHwKQyd0qTWg/lJ+ffhNomMPJJk6
sJScxYT54EdTfBlbIBxpTEoTOMxdiCumc7S4duuZt5H7rzxEi7GTow4c/UAyAY6HRiMzzpyVpjYl
RHT4ii5bR6B8u8ss+oaE917Z38sGbgY5t9gFDuTw9UNW2XJ+n3r/zipAdZ6KSJM2PCo1wbVsBrG9
iO4mBRxcpK4HI6P+iwiN5uCbIWSdGN6Bby0BIsPi1uWs8qHeijYnNXAwlzJu+/k5KcDIIymNg+ut
v04y154ccDxTOaBLNmv3Q8q6kse6BYmVF3QSP6KFkLLzpmq8YmEyUTi2/oTxLqwc419rUyAgcuJp
vzcNo7GsKfl9MbSbfnJAtPMnhjDTDzFBaEjlgqHwyKvP6a696YGPbCtrPdJaveCReEQ05rFdIcog
W0l/94n0dI/+VkOjGpj76dMS3hZMKF368gJ4j7CKkLWtn7dzBUYbyyCMFQlUDcnfRozfYQV/pM+O
rNr+SoSnvz/UU0fyWq+NPGlbFw+uy9G+29LcrrULYiGhINqVB0p/LVr/bw6g+DkIkkWSFl91mbf1
FrmA9BDHzu68M3Ox8c335t46F4Ohl/DqoAkOAYPaJ211EgxL0CgYyont1xnyV/drXFnJsyIAsgaU
PDTY18DZTBzDynzqcaboHDU3CRjDDNHBwlfzsPV6nlLCoxWZ8GGvbkkgQX2ABwG/sFiskPAdy+7d
I/8UNE8AMoMEWXSM7Vs0wZ6nzo/EdYtvmlFnKvs3ZNSwcM3WqvETQttFPUfR0K8n5Ld6Aj0urJ9Q
jVbnUpJ8Oea7UX6Y4zgdP1slzM1jMvY9nqvOnTCDWnO74a7ymZKhrp3uyBTeh7zdfbxrvtvcaAqD
SgiZqMJEj88IlQGdeYABPic106X7LeYiZBGq7wn3SU20Mo0+EUITpqqTrGu93q9rA5EjaJplYqpX
DsUR5lJcHwcj29ee1+yaeYSgZwEo7v5ZOTOupDperDa1N9I78ANx67p6iUoANb6LZ8Zs1WtPboWP
yDgutntXeUa+WUaGaOt4NvWlmiLU1C4BoNZp6wPsRH68RKzHcLDV92aPCixfawwIYPbk1p6MS7L6
yQnXNdMM9LtfDQ6lW6KuLfxrJ9HbpUxH4/EMl5qEPKeykBG71QiA6BYa6CPzk82Sagay5olbDwdL
p/0dE6VopyNUjp1Qg3hCSKWcWJ47QqI51OlaaPJ08g0kHmHcnVNg1AR1c88vEoEzV2y7LGB1gkMB
sOoNILwTPXOgrDueAjS0ILNvqxjNFvQTWL2Jt1dMhFFZLlGTrg7vzQfpBEC5fPB/CN39qcCLuQuv
SffSR3BYjEq2aeu2DuA6f0/eOrX4zhWyT/A2q0r/DKaFxNVxWLskTTwSXqDfELZ+7gqfLZvF9FEd
xslMX32yW0lugVs95quSQPgsp8UExOsURftsJ46+2G69LLnWU/XekDv0SyNre/fhDY4p8bMzAO0A
WcAdhj/yY5dOx0Fe7j1MzWZZVZ/6MNehrUdd/aMYbD3j+RjUe8i6dzoh3gCm32zk9WRrafnxqR1g
UOVOW87Ns+COmdMF+PX8Egm+6BGxCxXj5jaVyutow4iUNO3ftRNbXT4n2DKQOgTGf7FnOV+1X1Dx
tb5xNNu2m9pf+LX4BgsUFY+7VJwTN8b3cGCxPsGKC6A+TaoEylO2C486k2wNrG6dCWUJ2nh+scdl
/mwUicSpIkS1fkjGWsl8Zl7gfk485f/m6gb9XUeDhYCZIund2n0LvxDmiHu4K+qX502KcbNZ4zb3
onm2L2TdIcg34K/D1zJIrCKDpqnd07bx6J82KuI1r9utxNEmO4jabO28C2bU7WLVdbtcmmUc3uD8
2VhOwrnbHzZcVQs3JZbBY2s5qNzLxJAtOkYzRVpsK5yx8CNMTuQWRucJyBvWO8+bidaZ4k1kXjAE
YEGsEWvQbOOnK8olhnDRx9zAQpX+1QP7119BonIHJN3Ete8NydS7Cyb/EErb/dREg6reAMvzKl9A
lUxXLApmPvfUplRs8/JJJq28Y/1cvuwNzyjUw9p5bkQXflnnaNhOjW1j4N7J33iLPCVErjpciE9E
nGusWyYiGLZRPkesQDqOF3wkioR9Hp7JbG4mQe1HJBCSqNFGmVGTVgKsDVQQ7+jK/UssS4GiHKIZ
YRRyI1cKNuP8qteoMCkhCTo+oMJrJw79DZeSs3kyfmF3sA3E3sHbE3V8M3W7IyNK5sNS4W70Dcg6
4fBfwd8jL9sabHdmXfWSxbfTCwJlyVtwpiLAHbhjrCdzqGL4lizMvneNpC5r9EjScN3Axz/O/JF3
bld/TW4kJuc6uf2Ii0qL9n2XZMzcaebeMADjCCho43a6yzSb6WsFL9JL49bvg0sRGtQf1s1tmSw9
Rg4k9PZjg7gQ+XLnuRQ/lFh3e0RmEXVgBNfEtCawCZQKnTvcrYbVZ6m27V7KmN2sabFQyooo7EOy
MWC+kmDBi7BnE0JVUDHw8pQJX5EdzWsaBq2dfOpaoe3HjrWZuFvKJfyBdi2RrLzdWRwg4vc1s4hy
6jDhjvN3AQhGwAfz+Gl0+QaTMrk8+bom05rGg1EBJCKt5tTzTEu0Bbndr7jGzJwDZN9+Lltkf4+c
9qXkaeFzjYuD+cwyDJgWkv9OIbGJMJcG23spduNiYGTKjaSPDZTzYNUE4+LzbqwHt7eYl0cJuHp+
Bqycc7MSUHPc/AGHThUTNd+N6w7ad4/j6xwtlnWu+5ZrYztd+ZnYal4kTOKWs/aVgIhU9kgOXKZa
XerIgWiOekbVcmEms12GoXTnV7P10jpEZvR/RSReOEdqPst+MRawsJTnPSyOnSfmF0Dw8y3DWXGn
UlJQHfVGUA4rVYDWbHpTDnjHZmJVjPTnDJlq12cbStj13Nt9tB45NUKVT9A99jRKEqgJEXbp+Iyl
Mi4B7Xr+yzh6ejrw+a3zHOhxSYGn98AMtGa83kpfZkUgY/9CIAT+W2KHLBaC8Wydlyk283cGn/bD
jV0FuJWlZUvOAgiL57ILl+Jkk2TAWtPxMJypwOnIIpFVT1strORYDdZmTjGUSwYQSongRFJ42OUW
a9H6whcknHFYaveCAK0wUGh3LZ5wHQcTsj7Hsk/N7jq/GTp5+grZ1LZS38aFsrZ+5+bRvLGg7FTS
v/uVPRNPSLRnxzNaed8bug6SNYA0o3zbWjM9agtYRjpIvxzPPoAsLIWjA4+Yh33Ayk2aRgeX2Ns7
sotA4rbfS6eLPrcJ5KjMDRfQ165PeCdhe4oznT2aKnFDb9HXpvbL+FnKvp6OEjT0hJS1FsA9R6yh
X2xWZYTG6V48zeQXj3ec4MxhcHVujzrukubqaV+ibmNFiOFuG3V9bHB8AVcqzQIl0edBvcdxraiF
pV+1l6orwQe4bBqexQgyBJfNFGOI26aBvXYVC30vksUXd2NFDApyaPRNp0EtIQWGqqBVDRD/swoe
7Cu3PIqWCkksmivAQjRh1egPR2fY2zvHpdHM1mAPIxBoUt+7TkETwTsYwF6p7bVg+uLF32eS3oKc
8PfhJySxEjZu3MlL0YNUy3BlhP7ZtpvgdfRGdzgLH8FYTsNSgF/pBQha1iuACslJ8G5YGM0n2cgw
0+ne1eaHXTXgnnQlyit6U5IYNllzCa2RVzb+15gUOhROI17j3rJwkQ1xrp0dikEzl+Ov0l9ZfG2t
pb3HGu7puXBN98Mj+DTMNy1jhFLzgKu1t7rx1zZRv12Gql2GUyD6iEZ/vEFvNGnhMresouzAn2Ay
hSu1LwOoXiAZMLbgNq9NoazXrp/Ncm3MTRcbdP706fY0EFnaYetMa13Kd/aV45vDHV1lgZE1ob31
BiB16uLNxgxHK3aw46pWeLl8EHS18ubTPGwVoQcCZSAOrPK3biaClMZlbIiz8DzvOrcRnljbl7K6
WnWiNXyG9kbZiFGAhJxcbtZGtFb3PM/Lc6n7OD7Ond1DtFENsX0VwcJ3nL3zi6aVCPO57oKfY68d
64aH8+w34gG6u2ou+zNz7j6lPnEGFpCeTVQLXrvHCgZacOjaaTuWQ63jT8mM1i+LjWRfoQASuTkT
fTX8Drdd9bkifH46VZYs23yJffNpLUkVvbBRKu47GU5hWrsOiYsCGaw6Os5IPzuVVRtDAl6i9VAl
JqqPFZxKOyviXnxfYChgtXamKQE6zN/xGpcv3UWxQGYSu/7ParGq98XvVjBBpdzemNuJ12kc7L+5
Kxry8qiQ+gNppNJcKOVn8VhK8jIw9pJ+oxyhzv4etd5hDy3qgwhWx575kVbbS0FtYWcu6F9E0p3o
hjRwRsc9YXnACdxQwEX3wvRufA9IiI+DiQk8AEmMzAwm0JOAjl1N0gZ++0g9eV2YyJTXQb1SeWDb
zTbGdq9g/ZYtMysmQhC/YzFasDDconumCmruez+2lntBXs85oY5zH7x9iRaq5y6pni1N8EhG/A1o
Zrdy9etoVwwMPL9U+2ng1RJ9ZsuD4TFBjYgxo7SSGf/zNnpPstkDoBOL9NArwrU588QkXz10oHmB
nJyXAEWLuSRuEzBBd0FMp2NByOBnQaLmIXHbUlJidtFVJPtEPNE4lPDGd2UXOeW1M1x9MVWA8FCQ
cDyxyDsTGmRixsJMgbClrv6jAoaJc7dCmQTY2TP66KtEkK8i7O96jmIrXah0riiPbE3y54CxmKFD
dX8bS4H60OCQib90gXEn5ADmrRNq1CrS5dQPIqnmu8Au1uFkJIxjaqzJyn3h6LsigjqQ+8PitEfR
t7epLypKaLdY2XWUmpKk4gNyv4q0+6mJFxzNjJ7Voav3sbnAak7au0AmNmPypF8YOFdF8ULWqRUf
8UEHUJ6jac7qoli/CcN84Tiy8N+zhU3A+CSGpB0+JeNiJY/kAwEwZVQdMWtHf81bMtZfp6TnZUWN
RdXQs/PNeszC9DVluxJ3LKOif44tCubLBNvQvUS7j6XXgucdHEZHifG8mduRabXj0FN90C9f4mYJ
JnEA72O/w6Yhs2/WVD5AiKQ0RwksUEMxborvpGpxDG4d7RQrB4T3mRUX9RvvmDA8s3p2lzN3lb3g
XmFqdmcFlWc/cZGjH8LqwyINi6Im3XSUG2ky241l0xnj/N05DOXT1t6BLxSyqATo1H7rz3VbBaeo
Gbz6YjZ96xHV3F5rv2+cg8PehNQ342xfKph8oBiHTfEaJLmuBPrKzZrCIEtS3TM8yJYY+UtWRfiB
TSiq/bZkDIADqpGjYQigFoGViD1xhJHq8moKtgXy7GIQvaOrgVThDlYFgWPVUC5i4g8u0UQ3/NS3
dvO+DU393VubAI/2WAt4EHUYr2kb2eF4WVXlgk5TWnxhNUWcjheu/HiMjZ9M35bsFWi6tyuNzsIC
bwBB328DFnUGVeJK/BsBysBbPSftR2zn0Gkd0sRKu64fcOoUd3U0RfIe0CF9ezGu0r8GvDe+YmAG
aAET3/+RMPAr864muPHB9xiKHF1ZlXsq4PYzPTYNeIud6eR2lySbb17AvKJKj3psKqliIP9Fd1EN
QnFI4OQ4VrhGXz01dV+cXbCQ7HlEfUAVQOTSYt4XfXHKYXggg7WL3yfCKBB6hGK6tn0jce9TyXZp
sipGgWFYrgTFoRFt4TZIrC+bGtpfaxRGWKP8uP5NXz/0JykbUzwGG5zfvB+092PtN3tC1u7Ej0BV
Gfvy0dz4BFiOz1OVoiFMmxTTFxSA/nRiclSBdIkLijbI8faDY+x4z/ilUId7keW99Mx6CLjTZfIL
Ldzi5qXuavtMQjS7wRVM17OQAdCNjYFxS2OoF+pds0AfA2V7N3XGZdwVCcH7bE8KIuicHeasxTci
MnNoKhruEXXYgc03OQVtFXW/ENqQ4tEuzg9mg8hY2iLGgmYbJ7Pot/ZDPaj+y26axqVr2qvi2Qjp
fq2nLRRZiJ5RZtsCoDxdCkAnNPh4O6i1LKWuwlZ+lclQ/WbUraOXxKvg7ASxtqZXj5dTmE/IQ/rj
ZCJMrI4uPCywij381V6MSwpzuMTkBFhxJx68Xm9TRg5WaWVWRYdz4HetL0HB+yuLhliiL58N1dtG
s/6mduYZ15iwje4qxWg/zN5QvWlP0pCpeIeD5Q3Jns7A3U6TO8UNAOWYCnMPMPvfu3LdwMmWDV0k
XY14LmUE5kEStDgdGGNED5iHq/HKejpUR+HZvX6UyRRNj3a0BwADln2lpXHGZv5OjCBUiz3W02kQ
KMVbaVvfuhAmF4JLTRLzXvUzExEpH9Cm7gkJBX5dUzFYZJIlaw2sR7XtNPLoz6t/m1kAWmG4Z4LT
iNw6erL7BhfObIZd8Le2PfyLGaYEveANHaOWqhvHM9+4loAkYlflBT6r9Tq2VmC91YVnm+vskrJx
rtomTC7wr4jzLUn2ZQRRqdi6r9Q6NccAtC9xFZxo5m7tKVE9GaxU2jhVRyoJGKcnax9c+IlW0rXu
kxyFfaGunJmmGnd60lRNzll3boSA3UmowUEtxOrbqFDOPEJo0e11I6PxC6zW6AdqYFekAg4zNIB2
BFDnTeXLCguZYLDJVrQMU1Pvd5g85/6kSi8gcpN3OvwMiXhrH4cb9KLrl/0eNMTwl7FD3k269Go3
U8EQs10ODd+QY81voPZO6mtixvivqN9uEvmCCVTW0RDuTCzVnjdUwz+GphM/7GEpvxVrrfZzTIY8
Gpywq34y4lsuvl6c6DjZBXSMIRmBcYmkXt6wC4FdoOADQaD5zTDyFW6MdqKEB8sk1FapPwbTxa2d
6K+xsc1PoPPzdFEyILO6bEjZPvI8y/BUVkzIM2edPbBPTQPNfEhu008Gw1o8OJu7QuvmW8Wnfp3s
XwxZ/eJLNNZD+I3d7V7c0z368PJqZ3GOTd/08Su4aQty3BZt66/Q3ZM1AyKReJmjfYSrNXei92xG
4Blp41XMwSnmlH8k6bN9UM3K/o/1cPN9SARyo2AXfdZufkTarIZOJIw3eRCySf/hYvBjRqegxXdJ
xqTelAkGBUIY1HQAWSHaRxGFejgadtLf1g1nxTNOoerG71yb6I5ScslC3jn55PcVVD7mbBoz/VgU
4TkQa/dTuioQmNsJ1/0J9WlB4KMBgRzMVK72DaNJX7+DroG7OJC1+SAYXL2QuR5KdmToPdKENchf
/jhW+z38rSU5b9RaGa8o3giaSZv/o+OGfVek0src9ur2nNQQVq/VMrPe96rS9Rjtgs3LmpoE5t9b
YOom1cgz5ZG4z9Dc1USdCZMyH/cLxEqTPlcDy7JMI3v/STdd79nuuBbphTv9lLRIp8wq1Ir2W0/0
YfVoMPnVPMSJPFeVH4X3PdETPjtUBvakAjZDkvptY7mZAEP/qvqeB7brK+aolZDwx4a5dok5rwoX
6LXYoE6TL80tXMQefBqr4gKQJbJqXLGopaHpdaN3hVMHMbGyw946cGBPWbDXHmmunY3u1EY1GWX1
wPob9ihP1xc9GSAdQQc16zP7t+EJtcgcHMQyzc0dgQdkGXbouatTCzzrCdtYWMDbDl0SH+dyWnL+
gJxGXMN/x1iZYM+ZzT83xIb+pUcOroPsTEPOpLUVBW2Xy6HGbNnGn4ei47UU7JwPzAI8sNCaXCCM
o16YLsorH6u5m+rjuqtZn7hKvG72wgH4rmK8djxg8Q0rGJZSXYp1W4lj93cGnSps0LnopVqQ/vp7
SOBPLK2aNRGS+GxgD7xkJpyYza3ONnYpkYkVncbUDS+4HZ3u6Flmjb5vTqg+jRx9XyD7LAT+7sMt
haCavQdBfpEik3Qz7zugPeeKHhhav6/BPqCE9Wwr92Qk1CVepOgyuIKxcw4qWJ6MGbhWUsy3x2lu
1i5rXRCDp65r45MSbOZSu53a5DSjY6adGqobi1MV27vqouFvGFZEV4AQrKPUK6LirNEXA5ynySvZ
XUdTnXk69u/WURo2sRbzMtKrLQI0STYQkGcEEdB3VKv47NQahL/ohMYtneN9COg4Wh1fMWAhISmG
mn1btE4DM+m6RAqzOUuds1WKb2NR13lqYbzuKepNDsoqJAJ8ujVADzba7VvYtwNLrE3kTvZNAYN6
41956TpnbdOIqClxIY5e3NtRBQ4tqJLp19b4HRCmFZDtlcqtZWyBHf/YcBIvx74TcX3uVuY3TNZY
o5KboXX/JCIbndLA9wxPpGDDOItbdoDsEKrpnvUhc0IyPNzfdXlj6B6idgve2skrKnibM/IFqLfE
ulfE+84Hy2N+nU7WXhBmQM8K+nGPGcQ4YevRU0EtyMdl44p3W0Do1ybtMldjaH8DF3Jjk+16W/8k
XbvpZv4h9ApuIJOb+yNG7Ag94p+KlrKx6dmcJSGBhpmSYqaSzWuwXG2rWvEPDuXP0iYEPjdORCzM
FDrHbQjpthfjXfcwLg5CG5cgBROem2Fq036dxWfJM0sBX5ZfHbsNcl8NSQfyslWf/1uI8lFwzssG
kx0fPHCRxNvhBxEHrPU2XNmWHAfsnxCFXFKxoihhrbN6l1a1LFF6MoSHhOXdHyQk0Uc9Jobgm9Iy
8B22w/z/Dz+bJZWJ/WYwxzVw1dMSIFErZt9xoWomNsAw3lgkSNdsv+sTmEddZFMY7uGpi7TnHTE3
gHCo3C4EcSd7O0DpHjPap8tGIqdVQ+aYR5Fd3fGiK1+U7vSnOnK1eXSqOq4P1Ku6oYiXCJg3p1gK
9hkhUL8uYkSX+4TdTkexQpc8uCx/WLCwpAnyqdg6+Vi2uyAwyL95tEfoT5u1Ig/fx1l/JiyEqXhv
5p8ecqaUgW7/FyLY5ZlFx5Tbcb2VyFpWmHylmiOg8EhLYb8JQn9zfklh9UKJYsbvoi7COLNntnBw
eN36u4FPOOwHim2r/8LQGWe48gOLMPpgaH52EHVfSnKh7OcFMhWbcOR066sop9WcHB/ZFSd0MXwL
NphOqRq09Q3lCupyuxTEWcTS1wND1tZioO2Re3js1nH8WocwLf6kuP+Xbuj2a4eB7t4AETdb4z+f
F59ZL9N3OMJVCxOTM5ZYH+xIF5fLn3tz62QEeqw/SNX5uoYjqOeii459aR7AJLNu7vz1SVd85v9+
EP7lCLndjfCIgAD4oEXQ4P/zYwlmJi6jw+2ICEU+8jKz34n8mE/A9szbwOr+NHI3AKRLyMBZiZB5
D0IN2xHRbuq6Ym0Oru68P8jlPopx+VA8GlwjN0KKA1rknx9qdiUAcEz6R6uV5XVKhuXWKYz1BbSx
OWiazkuA4uZPLoTbk/ePI+0Go48IkAX5xFvxo8M4jGYKJ+BuRyUZaleTovJs/OkRLT1yEvzObNDo
nt+ssa2uo7/+xX+mf2rJ/jmXYWQfocclz0EDZNVMDbXSf/+q/l+fDrzHLeMcY7398QZyEEM3bEGd
Iyfsk256pQ5V040PxK8s6x+E8P9yWVLtkcUFK4ucR26Pj8QAwZJZeEvJoW3N/o9FjX6J+3ZX+bza
1U93p1YbK7hnlS/3h36wmYi3MmI7XZj8//drEznAS4Zxv29HYCo+3AsgsLRvi+1YVHp+bWjdGTdV
SZLGQON//vfP+vdrgaBLlos2Mk3Mxx+PZoaTC+oKYY5eJGnMI+ShUDI9doIDxioOnkZ8WWI6/oVi
4A8/+19aTBT6ye2KI4zEuR99OB/UFhdsnbjnl8oXr7pjARC7a+cdQHup3AkiS/zhhnLdj/c7Xnom
2i6WK1wP9sfHTNK4WHHlFjkGPaQrMYAj0KCrPeSz11HTe9WyXkD52Sviv2aEmt87w4kBFi0+LZF9
6WOfikQbyKA/bKsh9d6xDAPKhkKA+4UdAEAzqsSsaFuavYpgBHUNzDoCUTADe5X//vU5H68hOcEO
O4k4uCFouGk+6FlnYvk8bxQ08Eidf9DvmP7Q41r8xPHf341loL+O8YjKsts507qInICgSZhmAFKV
lIR2cFg8mINqLO2HZbG8bxt5WX/ITv1/fchb4YFfkf+h9f5wQ6MPJ0Kw60/LMETOcW+rZf9sDxa5
Sfa8OeqK+W2Zv//h0nws17g03KLw7dBxuzG+9n/+VORL9uRD/DnJYRkvTH4klZkfvFKjFblhYf7g
hcV6nnaWJwfd3xpGHXnlmWX0n+x+/2NO/t/nbHgDiREKQmOKTwC7xT8/S2m51WCzfiIczEZeN6AO
vBuUch+CpjTRvQzdrroz9HzNI09E4Zxw4BH0NtE74SWO2GIcElzxXoaTMVnvEbyyxEBDNjl3q3QY
3eyt4k/sSXGMW40KHtmvQIEPvViNF+1ynB2GUtji7CpZ3CcVAg7QyIqxsdwIu3zoEDlE18bnnLvW
oFOL+8AwYMuUZr5zML6Gj1AxmXPZM3gwxWlAia0Vmh7rHvG9+hKAktm/kuZo10/D1DPQ3dRu7uRa
JeGd50++9+jOCJmqoLbD+5JbrU1JHsGPNxBYh4pjWcPPER7vItNJF+hnpG1iSxlf4oyYMMKe/nB7
fDwKQl639s2wgaWfkvjjKbu3c8+8cbNPGA/sAsZAAheQuSc2s9KOIFp5I96/dAzseMX4JDwLQWAb
6zQpqqW9s8kCQvMz2tP6h1Lg41uPc9j1IjBMNxQE8vkP9Qk2T4KY93I/mXYW2Uz0HMbUhqeVgCNL
/MGOxov0w5EIfAMvCoARWhvqj+j2z/+XE3XYa6tT4VySLy2i8SYAc4anYhib351nSbLDMUUg5apR
h70shNu/J0tcxdeFAWH5tK8YUk7NUgb2tzJe6LcJOIy8F+Zv4jHpbszhMilX/65Bk+R8HeDAb59G
UY1tPlImb7mUarLzIGbHkQXaptxXOyykh2Jg3o6R5X8u+AAE7NGQxLamC1e/zqNNl+2paLTllvy1
oHHel6rc9rNSfms+Rw7y74MeoWYefIAmzjlpCADxLSxt2W09+iUh8PXXPBRMUUonAmRXMpWjsOvn
3crhtHXf3K50TrYTFuGVNFxUuJi0CConKGosMdpDNKH299QTEu4pYH1ObXViI9aJTIl9AVROV6Dy
xbPW4rNiaX8Kmbu3KWkUw9+bZ6/9EQ3SFKNLluOnZHIxpIyjtfyWQ0famUl0+zfvDiY+XeItHSmv
qzumM+l9n/atqouUcsib/pJNUF6Ij906ELnB+uoNMqQwKYrhRlwvtp8eJytH/IBFHjr5snyKvT7R
F8320MvYUqsvt1dWchhRmAoiBrQDrNgXcXsI49b77bQuYZFDNe+/iOLx37y2maKfRJIhR7fEGIK2
XoqiqXF265IgSeXULCG4We6hMbdN2iu9hYcoxluaI7dpRwRYxXL0o65nvzptzBVZ/tDFIP1ZgPjG
lQ09rekaKLgegYR8ioCAuqLliuNfievyFNKwmtR2lv5rvDEHPkSgOJlnhbL4xgvSEJqatMIitZlA
6dytkd6cy63e3XfMsziOXTOvV98hFTpaLRPn6PrIb0WUy4JfLLWMzy20oy4LRKx+bfXK3rFzSvrI
EZqDdUAAx94B4dqs78b/w9yZNMeNZNn6rzzLPfIBDsdk1lULDDFypkhK2sAoisI8O8Zf/77IquqW
lK8yO603vaQoMhgRHu7X7z3nOxxA6W4BfE3eCfff5kBfwqnP6dgm5xl2Yneix+5gyMqclDAKM82+
qLzOW6zGMww4w8iqKih6o2F6ATl6C9izeRvSmtg6cDRrLULGl8mdyBC/09exyiLUzDkfIg1yNLmN
9lA96kidLd+ol+zsToXEPtDZ1vuWCxr9OFNcEmGaeL2t+PE8bNhW3Vt65AhhAEzfkd/Rv3L7t0kh
7rSVFVANX2SxWWJHGcVdx8FxHrRSLsCUZdU6DIjTCeTRBLpc1BXl05zGIonynpgB2ygMYjLVhNxO
q+oPnp2vxxoZwVc0Jd3RLtyMsbAoCrlrTXgpx9rkHQRgUqK5xCfjtqHGPXYjvrlZXZ9JoUkKueVx
Sk81QmBlDeRWu/hjKb5hK5wmrUufaceO/XWi2uVBN4jBAtzaGldIOjUw7MrpanKLe3iRzuY48cMs
ttQ759OQWyHKFhap22/iU23odNSGDAOhT0ONl7tGtoinzEj0JewpYwHYF8vC8ApSHUmYXVzcaWWZ
rod1obWFkC0X4N4TOh1YePApkJ8aq0to6HbJWfISdiHvIudxYjlc1W22zhHUy8ykE63V96j2u4+S
JhkhvJtlPWTTQnaV6SbNebu4532dEsEMyR0ltqhbivllRg7QnEgJh1OPFeBjNTZbHayrVm9h3ebJ
cpxytyRzyNIXEk82mQQbQ5kqwLaVw3Ty0ohPBS2BuRWwZYw6+1QWGF4OXtWRW/CbhSb2EvJfRLm1
z0mOLhBoG+T0oGaaWLMqStY2v959mrMsSxgIxflL04MZgndmLWW0ofzZEXRVgfWuig6HnfD0eFen
ebahthT5eq9k1XsRcQ/yrm4TRhy1TJuHIbYtEfY6SRFnfUMrHVxmOcqvgNJk9O+FfGsL6vZoqjan
PRpSbR9nmwQocsBYqRk0L/sFMnyB3ATJUh7SwseVKBTZhek0M8Bv1nZNgqYwxW6NaYUSX+IRr8g/
NIHTOghyU93q3mxiw1CoNhmgD0Tzzv1cLGw/dariz1XFrD4YQRSx/bgeQkc1W3hM1nx72iB7Edsh
e/FI3VbngT3RiThCCrvo2cnjyoKNNPYQsHGp0b4SmvAXXZJnlArdKc/MmpbnfGFayj6+LOmDlQzF
137ejPtSb7r0YNcQONmwLvFNyRIb1ovBXKX13R5K0An+goav0k44jpiuvRhFjUt/Qs/XRIw67VBf
GfWQ8760L32biins3RpVOtsU02YJkxC+B3ni211X68lO8xAuBdtGuNBhVZRKPkJuQycs3Ky4nDIF
EPtywuY3m4tr71JJlugubwy3C9JBNO843sihGCGuG2hf0UQgtyltF0miE2FhOgGnJ09zi0ecYZsg
XZO9runeXIawOi1fQcqAvS6Wc5hsqPEf2sE1F/TW42TcLSS/2k+xzdIL8P5yqIFyorflTWSAOxYC
jDDP4+RB5Jh5cIBPy76neiDYV2HV8j1Ebbwiitan045bckdirH5DrnjN6H6sxs/mWmiEqxSJNjm7
jF2Cn5kNDwZeopVR7yx4Q/VF6AOnadfHxynTyuycVtJ4MubVq4607fF/0a5XbwU6rRrvRRfr965e
ycgZAfuEiJHSHgmYkRNE33YvysrI7UprxGw7w0lxe6wuICz0rcXF4eFVDM/KJHkg5nR5Q/udZ7yI
prT384CHA/lune3WbBmfnVSP3yxjIzeLSLclSouqfS24KG67LquadydxEfn1fDIrArXQX2FZaAjq
7vAW12xOBb2wec4cHbUHZxc+DEttwYSxc/TnuVvODlcepsHGNs0HTevB8sCld7gTA/S6ESW4nidw
vTGzW23pnJ0aG/tRFXmV7GyZs4+Vtjnw87pXPjnbOg8cP952NTUFfE5gQPWxFFwJ+OCNvGuqhr/d
NZZ91cawJAPdxfBAQjGpfQw0XKx+7iKQPmu5ykHztmrd7jHztUAHB5LtCC5ZZBX2RbUyZ7c9Il0M
QIpflz7pXH/NWiH3+VI4Pet8oKm/6Q7aTuWyDrykfTSqXCTI0cbhaWrXcqNitGRQiUuHKOVzlgUE
QDMOr3K1oDujdVb7m9ct3Y6VwicoMbnyVcW2TleMc7pXAFc4D4xFn6xbjaHyHLjZatxsCOrYejaj
XcKahL70qlb12PtEz8WfrSmx3ju2E8uf5txqzvU6iTvMcAx4MD+rwj5rNXGCYd4SBnhyAcs7YVGx
WV/BxWjbC+I0byPOg0xGYjZkfMOHfnPRzU1L5Ck2rWuNGfy10a61dR5bivl72SQahp8UmOfJrXmT
wstVGhlJ6k5VYOooy3Yi760rquRtDb1CJ2nHzBv3o5Ysqc7mhATCrwHDuIc0KVIcwGu2aZQbwICi
VUPdW/sO4xrvJo25R4SGMDY3IO6r224Ly15IxjXj0Y2oqtV2oECPhzFMmxHfP+gHI8wF6oYIvSQp
B9NSUigmxGLlH1skJNaunJrO4NjSNFJChFTXIKW16lTR0Hzd9FHQBh677C22ea8D3DWjuiJf2dTP
XWWW9i3II3v6NljxNEUFMv7pWOebvNfy7JItD6uFXR+F2zL6K9qPS1CX9D4ZqawPS5oRtsFvkXic
BqA3d9mQuowgJlHrkUPTgsRjkjvHQFq5Sq4ymXj5Q2nPJOjZ7F7TcXbLJP3gYMa82CFbM4myItdJ
EdrQk1xX3WKXO9whyUyWc0J6LhMGYhnRQIP+cco0nvYM8ZrkoQSPjT2gm0xjZOhjD+vOtqs4R2K4
lC6j2dTAdokU06Dq71CpIOTX5jv4rCR7YsZt7hM1IGN34N3NgTkzuyIFi37pi0xlc4/6Ea/7liIN
oLzMqo/6Spzy8Cedrt/3kKj00bEYrmObHhSNH6+p5KxYyAOScY9UrbkBAvG5xcAHkH/BdN+SVvwn
0JlL4+z7jg3kEOYEcERcgB0Qt34y0XtcvkuSkcZ9TiTn82BmWcBJkD/MqRp3TCviMfDq+SOcmfGa
evfPfOP/v4enAQBcjNYRncqfnu7o2nSYe6YSejYjXxobDcTFIGX/NMt0ePaMIflWKmJH0yYbrjRT
+/bH7ZGfH/8ysaE/gpibF4L+7KV78l1XgPbp2veYpfa0axrXx8FFF4Z67Ij8SUVQPLpoc5vposZD
U09t2YV//Af83Ja4dEGYz1DsGHSlhfzpBWipJnQg7yu4MNTkSK6Tk5a1+ovHUycRaJw+WZzFf9J5
/x064fKotILAhdmMKynzf3zaJGYPoo9TUPNE6jKxyU7TXKtAoFXNQj3H5JDkrnvODeAaJbLvB9AS
1Z/0f3730kPBs36DJ4AwFqZ3+f53L73rzpiFeWf2KWVoc7JsoG5nfR6nmXRys9vOHeSo+iHtZP+1
8hL9FqSKGnZ//PL/1jj+fv1TVAE1AV3AHNamSfbTK0EnxMTlVeaHdu1t7ts94fVfe6ubpwcEK8IJ
ehop1sUdp74JavBsR55koq5VPhjldSlnod0V5OoO32bVlth/M9tJzol0iu3A4b9OhLUp2C9Tu5VR
HLfOwradokSSqc1Wq/VkfBQdgphAU0apn7fFRUq7dGkz71qp2/EhB2NVPWG8kM1HFOKuuHHzEcuF
lcYjMTg9MjafINF+O5TOOMugsOl/7MbGkyXmcbyG/qKR9TNjFbaaF0buqxGNo6i+YhrVlT/3CAeD
FmTYBxrvBhcdeCnlWVReqXb9km3r/o9f8t8NJh2DwTIAGcuEjWM55k8vuY6IdnWKGWcZWOdwQRmz
ixt3C61OZM85QpArq2yWE5lADdH1jXELTd7aF+1ldj6u5EDrbXP4k7/pd+uAQRgDOBfKp0OXDfLb
j6tREV+WaHDodt7gwnmacZppJ1Xnhvas1gougBtPOCPRUXZBYpI6GY0OldFNT7+Mz0gNK/R5IaGi
PyJrW/U96h2j8+VE0+Mr3urh2cU2nxzWmIZRNNda98kh5gG157JYH9vRcm1qV6d70Ya+zE8Evff7
ElBut0sqfYsPUmAt8MdOQIJdRI04A04GipcqXqkNE9p+UZnFLbrBsZicM3aNuT7R/bDk/WzmS7sr
JXTZR1fZSXek7FQ6Q5wmlTuM7rPmKy13rwr4hzJkkmq9iG7rS4S+3dLTLB9jYgcNh3iMVcmRmy4A
j37XkOuE2wsrHFdkgqSpM5Wy0FwYQuV3K4Wqc+L6w8Ab8PSWRytJoOOtLfqaDmLd9Q8yR6u/59Y7
rUcbEJD9PBpwsxItNxFPoc+wnxLeqOd5aszXQbPG9jwstF+iNIXXhgRWxOmu3hivoJAe0OWmJDNv
O6K7k+xmVv3MBXnY3A9ykqsVFG2yPQx8vOqgASJihzm1QUqipEZXzbGqOeM+N5ImR+fK444/MAxj
TuhNN9aUe00IpoGOOXzIPuJd2OIQj+Fa7AbLHV/bMpHkdIBcOS1Ggih2TPNhNy4E2gZUcTyFdExt
FEwzvE4EApLc1bgytGgAK5/dTrkpxKnRK5a5haBoIpyzbeY3eKeo930WAGxmaKsKNA+DMM28Snrv
cn81Bo3HSuxyj37VXe/aYtBbP9Oc4SNXMgphpC8o4YZCpMttMnid/WCMTXlCzGSgHHftMsW2k417
RE+NsYuNghzNWlsM64wTkCedAYnLbgAaxB+xusNA9wpX9iAZoFFVvRG/y1ThhyrXGcHYDLXxNJSL
M5xWrUfKpNn1/FwVw+j4dIL18U9OsZ9LJQCH1L3WJfzmEp5i/qQlgHje6mm2JdC1gOMli9ffbz0p
L5Qz27Fmof3FOe7l8agTLlAv3g/D+enAohgdx0nweGalmY/wi9/g+KA7RXHyJbX6+csf70m/G+Ly
eKCyXQ/SEboFGKw/bkmO5rUlkBjccI6Fccbpl9s08XY9PshPeQVZBqjVVJ5HbyK4LZul4StPLHtm
7e4nYSevhaPXXJBtyRzXATELO5q0qDqeszj0UMoF1EPNVdFO9VWKLRq/aSZf/vg5/Dx2vzwFnoEQ
LqMXw9V/2lW5n8XpWEDdSxawL7gNjJ2DLyq0nY2eayIAoum0Aa9GbAl/csyIy9zz+5MdPQ7BDKQe
Mfn3YLH9NI1tmhFd5BjbuzrDcoN8sQCQO8w1DrJYt0bvhjuXeMzsQWy7wU6Qemhzvn1cVGeNoVBA
wANqRsBOA1dsfHrmSLKyy1Fwgr61vdmlHX/mnLfVI2pW3Ne4e7x051ojUuakM7TrNnM8oDl0nyb/
j1/W3618RgC8smhG2IAM8+eiRaunOKmbqcWbvOahTbfnW5JDcyXqjrRIzdDyP6lSzcsw7scXE84g
CHs0aNSLVMw/rsUE0iDwoaTbz6tOzztOCJtxxwpGHb5LjgHZz9nZoRlR7UXS2wTP1o1hhvh/zDHS
VVasgWx07CWwOTymOnZfPddDKRX6gwzLALcxXMhOamIx2hhVP2vVuDwlosuSI0IiWvUZKccld2L9
gJev4sZKhNqxQMHx1nI3jObL7Ji9d3j+7aX+vz/wuIe//wdfvzXUePhs1E9f/v0P4/a+/8G//9v4
vsvjff/7//n44at6/ft/fPcFQwOGTPfje78+vA9jqX77y5L35vI//7vf/GeC2Ie1ff/bL2/NWKvL
b0uypv4hXMxiw/z3eWTPryp7I5gv4O/53Y/9ZywfBKQL3hdNFTX8BZI7vw/qb78YxPKhhEfyYvEJ
tC/MxX+l8hm//ib6uQCBbYPGBR/LASpk+rdf5OVbbOX8/8t2TpLRL/969nf/WIv/eGN4Nf759f+B
0nPXYHoZ+OkflyyffoQR4G9daHnUdOjLf1yyUAsEt3cwPp6eoiG4z+R9rF7jS7tUhUN9oEhzlked
ZGPvcLur2gcvu+XmHRGkEVqQ1wE47WC3YVKB1N9/qLtns3221qd0ftK3m7S7G1UX5ntwSKQs7zEJ
ru693by5zk2yXDGAsYzHv74U/yfBef8b1+CFsv3v1+B1U6v3+j3pmx9W4OWH/rEChf4rKl+PRLzf
zknuY/+5At1fpWmy+8Mp+CkVTxKlx7Lw0GPp6FSIX/t+CdJ+IUGOsC/67QbcvL+wBPn/P2ybrEEq
FEJb6KxIBs22ffn+d3dcfFPicrssQPeiriO5uIfhM06KAjBNl6XzF6Z5n8maVaRATuTh+FSPpe0v
damSA5V0bkftukCKrECbRXXi2lfDoIYtQkWsMiApq/5Big0vQ2VfJtamO3vBUHF5oxWq5nAm6rgK
IbZ3gVSyf3fkcikRNM/ZVauyQteJ8YuNcUqnt0vm6VbWlOX+wqyo9qWRr0+o13U/zsiTogTttnTv
jtLdNROXgEDOrfkEdxhbbp2NDMx0kGj4TgB44gK3sW0iNAYA5gxPpuzwBCP77rWAySC9cugRZCWX
1caUFeIAUb6GRcnKcAwPI7SF+8aU8t3uykbDCNNjvMbzmgcanaAq3NBmfFKLwv/umYqJWZw7ThvW
M1EeOOItooc8vTi5etuON0AC8Fk6OL0OZl9WpNgx99Uxx4vkQ0ny9ylDu74QmF1CpXAKs7opbKwa
AaRL+5NWKutlGEyGnuu4NmdnW/DBtki8cDB4VDhR6zWRMYt2DehYtAogf3VJc5/FdMdUurMQGnTT
U6fZl+EvcehcLqx4cbgCAILzCUPnSbR4SL7hZpbXi7UUt0hJzC9WPZoA0aD1wc/FZmSHzVh5/fWa
VAZpWdBeeXtHxq2VUSL38Jb7Rk7uGNUbMgkBNC2lfZ7aGheCfrirG7Td3ugZvM9pceVqMnvpYAg9
20LpVjTGunlyxtHmApd5TMjJFyessbK8B6fQymcWeAnJbrLjJXIB05WRFl/uSQMEFlAlfdH3N8VS
93dARLezaDdiCzxMS2MoWXzuUXNa45kxgsHyt4wkKueZ4KfE6rqcAPchaYNES17pd4w5XtLZeJK2
Nr2iAoMbPCyKtmzZJfTIi0kqG9gqYwm/JbeNWOnW6T/p+lZKf1Pjcp1cDChBgmxk84umQFmaqPh6
zledx+DaVDPWTQFcCJgZx6q2GYFmTo4wADAUqlDNHYs72CyANDD2I99gDZFD5W4pQ2AlerkEc9IA
JUu5qm++pbGV+BVn441baziAjU6qW5mjoYjaZZ76EPpw9p4yjW+Om95O1wTgJCeLHejgCA2Yht2o
S0e54EJ/Ai3eHuG6VN3OqpiT0XtNzDow9Cm3/G00r1ekpCE2q+UeNhTR8lh3MA+vmawsYscH/b7K
dLqXrYk1tTJz7OUpToIsEJ1nyA+qchTiV+FAlPjrZ9O/LX6+r33+uJj6X3lE0RL/90fU43v/JUOy
+f5b4Xb8+rdfhMMP/PN4Mn/lZKJyplsLfFFcQsj+WSC5v0KFvhAe+J5NKtR/FUj2rwYXWnTgfOPS
jqI99q8CSfxKtxL0D/Niglku9dZfOJ0M+zdp6H9V9RxPvNUkveAz8C694J9l8RndXs9JOADsPp9O
RKZeEEWNdSKuoHk1G2N8EXRRfNoY+F/X5bPpsRenQvW37hDHV0TCyC8xpq/AyzP3iEYkfUlzWjDW
uMkrlcPM9FPpOB8Jsh/2bRnX6ZmWYH3nCdCPM2S2b3Mi9XsmydbR25R2Y8VF/8DHv7sxYD/6hM6M
dzqqh+sFc9TzsGlJAHgsj2ZrtEJBKyQqFHiF3hPaU646GV666UdlrBVDQGT+/qYv3b1rrfJR9nA+
Ta3IvzSOOxKYms1H4F0MsNoKhsw6b+dF2dZhUam42hBsRg1trp2FyeyqGeZrGgN3iTCiZHEeSiNG
1yCMRzZNskA83E+rWpiU5Gb86rmMkPXGiBY8ONhWCF7cWvE1nkGLYW2OIPUEbemc+srp9lahkKRw
BJp2eqLHd2snT/PaPGgW0LcUWfPdyFG8qzxc/lhb5vml7qf1qgayzV8/qndULXKflWV1MDZspSV1
AlS3ef1i5Kn+KMeqO8L++4BkZv5ELqgJLUpqe4xyDDahCwnGe5vR1/fk9YhrlNvt01zra+RAjjo4
jTZ9SLKh8nubcGifiL/5lHZw77BTjM+Yi9lZ4MAtUcLpfkta3tsIWtTIadxWlPjgASr62i5yydpR
8RuU7nSPU1Tdm2br4YpKtH0bjwyuW3lrabEMAdLcOYP6qE047NLODOZVUFUs8ljjZFokDlgrHW+w
xD0nLVs2kqQgKcYvjpk9WPiOo6UorvVYtCds7Lizqy3dkR/XgNXbzmqC06jhE2avLFuwtLQiQYcn
aJeq6WkSLuqEAZT4ldYNSCVV1/JHDPi1QYbYDZIk9+h2zvg8OnlxNlIX4gqOUCiNMy02u8L6ig1o
p09EWiSXcNSsjubuq+jwNYzeNvumQKvkdKeYaVwADGGIuqXR9r09hy4IJl+kcXxqxjRa0Dld9948
BplHX8YeXMyFpryURu6bQYmzazoZEzOQkl8Ap3O8W2fYpDaiQbf2gtVhrqOvmk8wIEAey/QNEDG6
nHYleAFTCUR0G4TMrsEcLmATiMl773vjqDF7CJxcnQ0LeeNicse/KEau02nBTW0lu4m2UsRI/jyJ
sQg3ypUQfdsUzbI4Q08zTniUcV1q+s7qjSFQJohITFkmRBwcSJMr7yGUK79wurdB65+cCdev4Vr3
NREFQYlh1V8n2JKDIbfIcbTXpe2LKwTf+UMPG9bPcYOFDmN3QVJpsJS0YHzHXt2AUXzv80HoXzcl
7XOfuhICmw75xtKCQsXJLenJC9iq9JMoK30/lcb8jAhHMibpxsdRWNfK1S7wIg1JGbhgwNNIQb6R
FXDsZZpd28kin2HaibAtbxWN1NBdM1CKGHCxvs5v+D0zmj46HipEYJfWcHb2Om0H6XbxldQ+et0l
mqcvtlDv0w/x1oe2ypp9vVYHcsSKIUQp5VyhLmuf5cqJDzPyrUzze6u2Rgbq0icN7lozjSNl/zNx
uxXAkJw1qdpHOrRf69V5dcaOVnXZ3jgZpBViFsgdauJDWmb5icaMZKnbPW5nxrydVlXXRB0j83SQ
YokN0UqMpODNhG94lTFygKFMNmyfN0VYm+UcNaWdIG52hv1YQByHj6VD+6gR6LaGZFDSwhwa8gWf
PnJYeIftDP633vY9blbk87m1W1KP3dCL05AJiMO4c52hkSQgwCrzyzZLpMRzLBDb1cs+wWFxXing
zt6kpQ8raaSfs4b0q9BJlXEz2VV/O8TZCezGfSy6luFH6WW7RG7XJZ0mMrNq068NO/1qa4V9MCYv
/5hY2Xrj9EP/7hWV9b7wtgE98+6NKae6c+fli5Vr7uvaFp3fWwBquBI5YZmQbNwlkIZw4k6dZcC5
TMrHysm+KmU4oWwgWDO5q58btU0PrajK52HFyibs7ZhCPPCTRNT3GlECDNYJSsCyvtkftQXAW30Z
NnD9W536Ka4kcLJ8QxjINnAzdcUbAgn6lZjRg05zyhCYOi1bRkTitU0zbPyjxlQJpo+d8FRjFCiZ
mZjkF5QOhEegOw/1ZgMkHeZSw+S9avLoaov2yZza+oryo3DDghHNB6lr2HWyuh1hXGriwN2ovgO5
Nh09r2jID220cJA5XgiRVaIm+2Tqr8ycgIQAIJp4amsOqSnDMBhl1Th9GXUXamlMi/JgFF37jDnB
+iCR/raMYNKNG0NZ294BUbr22uGWf5iE6B81060fRJsOj5QiOFTnGuyfDWd8qBK8ebA6fbxJOEo8
a7kl13G7njrUS2lRtoxMtuKpkcZzg1zB58hrzl67mKds65dXXo+UA9jumvd1g0PWkcT8LeE/rWGZ
DeaTsy7JBEBMsENOCfFvRm8y0N03TK+DZainBzFaUedaiFQ9PQuT2HvMc6yquX6DDu5BA/hxNJs4
QCid78ideLLXMv6W9bO9W00Npf66L62vrks0he7slZzgrAAIFLspJi4sBSeM68BDuJyVDdyNAmPL
lM9HaUyv7qSh5K7YKGBFa+2XS7l4NrkJ3lUJSb/+ssVD4KbOiIWyecXNqYUrULrL8r22unHvOXxG
54zzy1PTXtsS60ka4xxSRpjXesl2TApmsquBw2HV2CJDd4b7KTfsJ1gA1G4JLpHH3DFF5MKvuEuT
enjN+hHW88gxEyOTicat4PYDXuuYWlDpM5PqL1EtEUrebL/bzvBlLZ3tCTzRzItT9ftWH+VXC1Vm
RO01cIJCXB17irShM85WA7Uc0jcKxLjrQ7BB+7nZxj3GoC+M45656o9hP1j1TeP1Eo1Cx66Ou+FT
GWcHfUXBy+fS0uqrxG32Imb0nXn14m9C6s8Z7zEAEe78Zw6h+n3KyWauNviim2iTvY4J0fTzMk++
dkPx6mhufysqYr0Qh12ZZlE/WK1D9LwU6R0defGp66fpXKOVf2L+Zt7OoxoOdrnWCFEXI2jnhdSX
UuVvU+3F0TTQPtgK03zC0AGrxaw795tZEejkC6uz96KlnMWaFFqyAgyPDtOebtfkpBdjE9bV3pod
LqzSBpxNkG+upeVd0vTpaWtED5xfucgq8+QWC89YRdmGctIRoxYaSTxG8KasYy2y+xFu+YtlpjB0
ALX4nQUGyM8YXz85rj00IN2HUUdWsILFzdPMRN5HZEiOhN6iJarlDNaKg6mpyDHiRxpMmbt1jDoW
2CeJ2rr9mLvgZrFigSwpSa0s5DAc2io9I/5WJ1iI5hnTbwfwO1sPpLhUx75vx+M2OuIFnEUFcnxj
qKUJ3JqBldmAWasOTZ27QZIkvAK8MHejAbC/FeOsGgD/bTqUiEhkMRYluZB5IDdQYb4zOQWfUqlR
nJEiBqHqss4ztNCfUTRwMbcUiJy6+TiTXM36WMk9DVn4kCOZVWDGqCH38SoboRjqmMyOLUbvXPRS
5+aRmlFPX2BGWYhG1e/I8sDYojFz1BwnoZm11i49ZaDJ7dDBNCqhNtDs2saXuUca3rlmhore7lcL
aumof6iTQggeCEifv5EqboTQvmJeON19NtQA5jFtuihuTecDQmc07oq8r4clN6s9EDtnx+QKGuwK
j+YCejR55ysRTK1rIurIQBoOtBbAuyNXtc28umX/B+2cUMgNCkvSVlbZbax1Gb1uq38VSENpeedF
802A9IJHC+JDJfYM46H7MNG+w1Dh9XAAagoNqajmoBGJQIAKI1T4YG2rfVVZnElm0Vc3REX0p7xu
yw+CawAbE5c6DhAEpSZ/wMzY/DOvznjs0oJgGTqfQTNoCF9ax7picP4JCIyF5lyBDPPGzDpYxrQd
xypmywMFVN+uI7lKFzEj8N7EC1SfU6rgRToZHM6nTtnbvtQq/LbAw86zBldYm+1tNw6ufia7R4uq
uDeROkIXzC2pRSnppRqZIziRwIJZx7xFlzK6A6kPCCfD1qnWA//Egar3XFpICS2MF3uetiLkwvqg
d94XoOuNL1b6khNGcaWqJNJUVwY2PTEuX7B7/fSSWVQpud6mLsIfpD5k+sLpP082Gt7HLTUf5l6e
XKwbkbKNOy4Mn0fvqwlpQeSg3cbZO2bEF+wLTAKZPj803Pj8yZy9k4dAgThvmR1ZH0UAuk195A/9
FE81YFbVvEBl8XwmoerVLuT7DAybCBI72KAyGNW2I2fseukWDd5SW/mDk34zLT4RGrRkbIyCC4MH
ysvJq5fFbZ2rRY7P3qAJkhFhBHlVfN0jQgq43pc3vYm/1EhK97CtWKBD7sXWNdInbF98VRfW8qSA
24A6pQva6BqLeHFiqkOT9je5TRpV77Dl+C7Heo8iHZuvKMETFDvwydZjv1XaTiN3Y98Z1qcJltVH
NsLiQMb1Z2nXUHmx1rk86QwJj16D0GhFY+1565swhgB1UHHxYcZXAQoqzygvPMVdgQu9L6iQHpo4
1rB4bTF6REzJ5Z7AzzyPOn1ygkRv4tCI7XzPDyIQ9JbHLN/ewFarELbgJZ4rR44/tfEdInTuO53z
bOK4aRDqx/lRevn4JccnAXRVYcDhoxOZLRRausn+JBbtxnEm70EQcJkFfexed1yM3FFdZ0VV3oIN
ImC0g0TUoRTe2UpGloXBbnY66HrmRZQ8rNdoiUrfsygwO3Xjdd4bSRc2xU89QbwdokUTZzPrAFDZ
nReubvc0WtpjrzX4/zoLN4MxfFLKng9cKlmvFm9H58FO7SZ7OkAMQOiccyDNyQ1CEnmarHWDi1l+
3qSOeMWcHARvXEC5vOjBWDG+6LIbofXJEZG077T8Dixweww0qW+sfYtVRxdRTuhNZhtha60UPLrh
UoDw6NNgvGaqB5e+is+51bmw5yHcgwwLW7AVgUdfKeLdM6mI6QGj1lYkAXcFbObtHvvcY2d0xw6/
IN611QvJaGETlga5UIm84rz1Yy1+LMQXdEAoiXVr3aEyyr6Q5YNnaIhP5eR8dobpDJkWOz020Lnn
MG4K45GzAsxLObYnKEm0KWrBHWuW5xhe8xGe6UHYcRJYMt5NvcJhgmiL9ithDusBlRZTlRlEsGGw
4SR1fUzp9wWdwjx9IeTc97YEfUVgDwG47Rra+fAye9Z4OxS1zrTF/ehJdpW6yfdFPOIkK+JrGN7i
0MY0tNft/3F3JttxY9e2/RV/wEMOAAc4ALqBQNTBQiylDgZFSqjrGv33Ze/H3kQ6ry1SvORIN92x
nc5UIlCcau+15gr0lciaOzBKG1HHpyKrXwB7WZ5aQK8ipsjf4q+cD3lTPQotr6+zxrptfUigaO/Y
xw5Ou4XQ21+k1Auw8IBUN6pmzxGdcBwo/WvfQDSdGoFEByZbAIXA4OGEXzvAcZlLFe07x7fvwBD+
xIjo+zIVzUpv5jXZzf4qoAQDurD3sqRkPAW4rGiQjVCCTdMNRzBiCsszmg11r0n+B4y+CElicAmM
cyWcgB5KnVH8w421jg2pnss0I7BCxHejLy7UJlBx/pPYlBDRxERcc6THWAOLOAufI4LCuhWaY/Mp
EJHjJmF+U+rjUytktaJzBmovz3hGAVi+qKRHp8VUMWo4e4shblXmPigwTfmiy+oQVJAhfQzkboGj
Pkip6AGbjjAmsHvFKb6TBYgb1P5fNRaeS2LmzyjH+UXTOm4Jl0vU5Djk+UNXa/FOkWq0kSYgYM3O
+Gw6b2BGudDxiBGspmn5Tox85WHmO1sMG9dsPFRPdg7xA2IJ2rDouFTOYZwE00jBAbNjgK7YAv4M
2ZT9sKfwWUQFSphkokeGJ2bFFAXCHKzoJaT9HRFvnE4DJ9pWONUBWbdfTFKIJL48d/LN9gvMToRG
6SO+xGqPxy6j5UB/r9ZOqlJey1xuUXTKn7bPPjnyUWzOX4GTS/aYHDDmzMD0RMGCzmdU40wxHltT
D745Th+41gx4Rk9PZR8+A1ijKyZ4bhZbskct48H3TUCUlunOWt9fE6d5JD5vY5QpLsXE7Nx2FNQM
IrcMSWsNrDy/NSAwbkdjPDZBY7NwTMNmnsRTlchD5rcnzf9G2ECxEmP0IwUeSFeRL9DoKVaSHqjV
qO9WkPjao9lhXKptkRznUF6PPa8LZq/nN/g75oyQLsLRvdAqWWqTmEYiulAd3JzMbgk82msJLb8i
5dyXpjG9zbGdONPrziTuZCh+4uDSTuGkwaIMTbFRQlmfYHyDPG++qVX/qADwdYIYx3hdveDv7DfA
n1O34yzo6TNM+xBacIjHLP/OOotz14QiKES9S/Lx64hYeR22Y76uqx81MHNNjhcUoYneSJ+7ZnzU
Y1OuWkkPT2ah2GGCiM8RfNeTVunm7RwwuRNDwNdiPGCseCr0XhBfdO6yudtVZfCcFNnsTZU6npZQ
63UXj+mG+jfbFtSNVn/SIvU4dCwmYzPhKaih3ZeoBjPib7rJc8KE2K2W2GcHp+oGr6b6FQvACm8T
zcjSb3ZEGhCZ8aMpvIbvvxqvUHt4+La3evJzmu879Wtf6OuItXFOUhicIvkxmfnGhie3KVHuXsF9
ILsXaM9KtllPCSt8aOJU2QeKnPkeTxaz+a2qGPMqF0r6EnY6sYu5UA+WXs/XlDMx2SktRkoVQ/tc
KvmB7ah/GhhZOFlvrNi/aBU5bHGsR2dCCEq3bMa7wWeHbobHMAiY+wnkIHaFbiEtg0fdyHbdjKu5
mAEcGEmcnnn840bpzJ3fkWrHPJff1s7ITFXK7rFTHvEEb/RpJCbDkitVZKSZLI6WCWP3jYF+dT3Y
+iHQ5n3CSNyyJXmWSuTB8Dyqte6iV3zBPHuB9t3fcDx6Qae+1YsKzy5Sc6UItqkT8MRQ52Y6NmtH
egq25VUMKR8yz3yQs2kTGY4GcbbULSA67RiOZucVWmk8TGyUwP+BIDBgkblN2OCpn9UZZW5h70a/
KTccp1I22mVzrfexso/oGCCKTnOqt7Jl6baNHw35uRPVFW0cn4XFz7FKY/yaMNg5gMTuPNxMgbmT
ER8hxuh020XJXsMK2LLiEra+iqyvZdIiQONPdrI7BEM4nWc6RZsSdnpPDGgbWa46UVGhLE5sMue7
rLvqLLGZnPim7uJ5XedB9q1po2PsK9S+hi9da1YAPUlvDOvmLmfXFE3sm+u66t0MqeMB7mO/zrE5
qX1kPY+pIV3JVmJSG2UbW5V5rCUrFUWw+mjgMQwGOFeyoIBQWQwEpzKOFYVZwaoXFcUKDodUWRlz
Gs21mWNzl7M+dbTbSXNeyn/leZzr+pio/UzdZGBS6anOwaxqzhRIfxZlTlqcj1UbKudkeXOjNZfw
nKQHIYDwE4NlErEM8nMMRWA551sLBM6uJT8CP6MWBatSY99jaPaAU3doV7IunHNT9R0t/9hhXOcE
VNHV8FO30mLrDnO06Q4drKaC7dS+p3+euXMlw4Ur3OVnXwP0ClqpDzy1am3MRRydYRxPay7nXMXU
3r8roPXZ3dmN4qoFWiuLCJFuNRfqEwj7k5LJJSYh2uN1DR90kziA3mGaJ2kHgqYBMUwfERL6RF14
k9bftKzLP3i5xIfl9hDDYsCvk+Eje1DSRn3Bx0wkoO+n4Q9cxRGnSSpidgfOe+ZBPpuNoZ5CwOdP
dTTLrczb4bHAj3yfUHt200KQg5SUKdFNFPeryDUph0biK74q7UxJyNwibc9vOibCSyIH7rK59U8j
ovxrbMHye682FcZXzglrgrXK9dSJ8L6NC1TdCWGHF3mVJee0bZONBtjdjTUzOk9DVz521uwcBiXz
F0RWw642bdei8fVzPtZkyM75U1DVVwDomnWoUksix1XZh01sXfBBdBvNoZ/AC1OLG7Z95bGLMvMr
zD2ybkIzGO5HzKGHDgsvdSbfuJwQtQTUIgf14GCjP4IbmW8Q7UcniYGafQfUEJZaPbi0UvbDaRHI
bZvaNun2tf0wGGP90pt4FjPfLjaFLydvqFVgiHNsrJCBsiwO8zpDvPLFSOxir+tl85hjfTphyymO
RTT7LzUsLuD5qzzQJHXE2uCrzvKXwaKQbSze9HJu7lriwplulGB+6SJcw0qk+VtKpeJY4CVvEuUJ
t7LPyUi2Oz1Tu2uiwoCFzDDBQXSm2zHBEysbpz42PryOqWJzkTQklkKtJWoHgRCxauyL2ONVun8V
wbndqVjnjlrQWS7+7JwdgoXulAdwgIWf7SgxtCPxRfAtgLQkX2pO+N7/MRjIdWZTvZ3jHjJV7+RH
f0mOqsc58EQQ2NBpg5Apxqiv/r4c479TtarhGEPJ+b8LMsgp/vGP4uc/zk+v1K5//bl/6jIU4w90
FJbh4PpZtHmqjgTwn8IM/pZNUQl8FRAe2ERYrP4lzTCNP0B7YpikGm7Y8lftKn8LLSEqd9OC4oda
X/s70oxF2f9vXYYJtBFbIsJ5DmRycRws0vZfZIN1MRTgWwIFkFnsU6h4GutyOc5jtG2LyLwGXYYJ
HLAFDrrPUGvma83inxfHiogdlBIlt/JWXK4SiZLpA1XUomSm6yijk9g149bGoUN2b0X07YruRnvI
sAlfKx2Hn6iLtG2qDs0BYkFC6Ammjz9PMGgRZZIe24H/UzXVx36ijR+GUPaPPF26qZhSaTknjDIt
G5+HQSnGNTmyxioDVuUFtdk+1KpO7oUdZ+0umyL9JdL6gcTERvThBtB4sDKUSC88QCkl9QySaH0/
dK6zKYu+tTOQjVWg0Hiisz+M90vLVyqp+URiakQcH/0EGs8U4sNlTZ7dmoyVn1OrmWfbHJy/kuj/
km+/0ij/qvV+JX/67xRJoW8yUOB+NC7hvBX9Kx3vv/7QX2Ip7Y9FKCUc21Z57Sj7/mdMovJF5EN+
IVZNXUOv9IucXPyxSJjEPzW+2GUQUv2PWkr7g/G4mKiRS7EQY23+O2opzVp8if8eldbi+AHyYqqQ
ZCjF/ObHSWNixGaZ5NSmqvqLGRM7CIgw2Fdk262Y2BMo3wDVaVoGU6EilmjSeywRL0GRfusncdBh
/8WgXjzgWFQjkYpSSekF2yQ0mhzXBOdLyg3sqnr43M1TEI3DZrLYVGvTxCmCk5pSDZckpICxzP37
wSJ9QaqAEJvsGkZAtAvtCTo6vPBpqYargXapd+NVpmKa7Pul7aRoZ7uO9Jt6OBQAxFncgbAq4d0Y
tT8gpOMdQXF1kevTvFpMJmu/a6wVFmLU8DT+VjL0v2vOsGMbdJHTFxut5BGp2sHos8XzSiu8zbq9
VlLz7p3k5CN+djtZftGB+mxzUkLXVjemu2FOL+am0ve+kh4JHz4hpjhaMH3PEZNbh1iL3Ambeh8y
2skpik2VxJexMhFmzTaCIJDmCgeWArF7pHc47eJeMbeGJvKtE2eenTRbC/4ilUxCcMuAcrIu79tG
BfDvuLUA6hEj7oydJbJNiBvoABdV2buOUXxRHZKXOqD5FUeuud5H4+jmpdiThXfqVbHQ7k9DybkU
lIafsW/IYua5uLwl951/srLunCYjrhuYLt6wwtUUCKO61La0Pu/0EdjU5JNlOOv5eTKM1ItpQSAj
5cQm+DEDh+qajZY1b0uAToT1hfo+rEobOhaOttC/wXOHg8acV6CrhIuOd52D6liZRu3FyOKszCLQ
uktpmSR7BXcwOoBdhRCbGLINUIVtjgh6HWCmWQdJcywr8F2lj0QrBo2m1Bmwcqt4xEVkuUneQifv
Kxck1EZvrB+whhraWAtSkuhKZA+omiJr68fdc29op9hJiK7CjrRKME2XWbI1KgqoBfVSVW8Xvla4
i6s+dlUxPZGY9A1F25bCc7OZuvxEF+peaZIrkhkvK7BKSdPfIolY+fBMUBV7WEqRVLSt18TaNirj
eRXRmF0Phv0diN12tCFtSeAX8NJyxDNgmlZxVxwGS935JKHCotirQp5EMe5RhNArmTSFWGCK/aUh
4g3fz72fWxeIiFH2dLgk7YUFOBQnJaoCLErVDhxS6fpq7pFuQ9SknsMQ65x11lKUivXMK43gpsyT
DcZNz5r8h4ESLI+i/U5KxKqcw2dDV+5JI64OIjDWU288Q+l6qpv2GOjUvFQky4hCbvVlY9nJ6MaE
sTNa2kmwPxaUI5Op2ul/7j+nRQQXbWOpAeUriZkarx3ij1f25JyII7wLq/g6qAD4FuKm0oPrkn1s
BMI7oLKpLxtcR+a3eowxxk800PXTVqozXIzUeQBFh3VVXBiN/zQv2+JZVNc1DZPSx/Felrs5ZmlW
Y4cDkLrT4n4RsVC7KIsXq033sf1CfBp1iqa4GTTl0BDrTfOQzXddd/3GzpkkFn2DuezM04Fce5kZ
GGZAS1qg8jbleC/U4OgH5NhkGQ+45pvSc/2Wv0gI8LO8CXYTcPmvfKK+myb6RWYZ4EUqRPYExZwq
RTlostsQ9JZeVqC+9rI2N7LobivODfqQXfYaZZp6bLZJQfm1VVuCITXV3A6OAO9QhndEtaxlFAFA
dB4iSm9kS5x7xNpru492GbS7tSPvnfwutO+IP5xd8H2E1IQcbAdx3ZNEvwrmHgkifZZRv0cVv20d
f02O0HMx1W67MFidqTI2UePEu4bTlKfR9Vz2euYYXagxFWbfyAn0jORRSAtgab4qaH0S+QQmMOYE
xb7pzrTyK8tksFFOYpQgnCGjopUU2MXe7LqvkWV+gRDp5jq6UCGvdKN76JazmS8otfjYh6ESMq1l
xkU4idgt5/4FV2O5FQFcYlHE193Yf8uWE97QOMv7s+/qIb92SvQSYNdNV5rZ04BIYAXX7Lqo1E02
o5nUTaZca+ofho6/agxSNdW8iKg0ON9hhuFBRZczqPkVU8G44lk/EMMx3/RjeN8Y+XcZyJOTV8+T
oZPSmj4yne9rX92nvTOv0m4pTHX3at3tAL2S1NLVe2BXjGaOaIgD9U1aUjRh7aB4K+mSVBCnqPyM
Bzgm3xUJZlmGvbaarQEZX3uedPs57SmQ9qBhPKcW97nMCHmQaev5cXk5DgYrE90ULXB+DvgxN5Oe
dczypLaPeQQL0JL9qaiCb+OgPpIecZiNbFsXFIpY3FB+OdYzZpFj0ZWXkVCxJ+RKSVUKOQCcUxb/
IH/ItbjayCC6isR0n6nKj14D9egM7d6YtC/ttOBvpQWFCyKblZwN9LFZWj1B0fuik7+wsmnRYD1C
aonMp23GI0q2aGUn1q4Y8CWwnDdeNiK3sqQHrpH00Qh4Gn7zFyvWr3idd0xc9YlMqV0i0MZChKeM
WXZfrKHseUHqzHBnypgkLa9u/DEG2k3rxwCjlaUjVl6wdCQrmEygpXzVqzlZZ21Dp1EvNpEyXac1
Cp0BpMLGKJIrzTYOGQnWUZEA65w7vHk9MsXZ4KARDcH3ZgTI2TvKpTCS50a3yWD0g9WUz/GZHQ04
Sli5K4jXFBtMGFwzyuRqmDywYkSNRMWXqCTeTVTEljrprid4xVWcBByyrD1b66k9s+1qu5Oepncp
xA7FEcT+VSlIRvEzK0ZPqe1jbxNxRigWY2tQt4YB3VoEIB46vdPOUflVUvrp5tCNKAVNSb9vTYKs
W2cbtkMFaHEeV2BZmR6aDaFCm3SpH9FJ2ZuBSFwtmb9F0v4+aVmLx7+Dvm+ql5OFi5BeSeHznqQW
868uEKsOMa8keWp0InHFNB5BCmDZdoCfoiRYYbvdEgaO0XZq+JxzAJJNZriGUoqVs9S1xiLrt4R3
UuvKzKclpnrdRsM55Sjn9ZIadiKaLXxlMqV62kQg1+9MO9tPVf5Ml1dzayc647gBGJgNpLO30U6K
fNhobWjAnktulUglsNInyYJ2tuf3Bu3akfIbKXpkP6o1qm56EpvaoG1sp5S1YEOcqgyf10ROjhFr
h6mvfRcW1sOw1PTmqRJbxAY6brUltRoh/yYkYm1FpYp6Z0izjKwS7tt2m7y4yC39SSvpS9MYKzfN
1F4wzx170Z+YyckU0KMz4JYniwoL1XoDQetSaIzA3iptvO5UVIVK2yqbLAGrlsQjGr8G9f0kDC81
7btWn77ILvo6zNMZICWmu/jJ6qx2VVvop6nc9Z4e0mM2W1B8EwFvrqxKtgI+IiU1X2xAgfWjFJ30
mBfpBybT5cCKS91yaaTS0fdJne6HSwX+9XqoxHU7LjXwXL0Y6kUxLNqjPbaWR//gJhtGmrXtkdTi
Q1CgWiMb+6W0DO0IH/hmLu27xrC9WrF/DrPhuHKpzablBoXlJpQlOm3isagFCoaWYnm0u4yVsAu0
9Xkyun2BtrRRCyYdsAJTG7idAVqUTKDTREAZsEJm/Ba4XCSnRdcFWBToAJtk2hjEwT8lY3fStAYB
zlI8nvXhQlJ3cRvUV64ImxkEbL5LVIoESdVd8/WhD/f1l7Yq7nw/38cTQglY8mUvWtegME1NxKcE
WN3meMK8ZBLHRp8eFYueoCJQfNXjdKv79Qn90y1iuEs7geqRd0e+4YzXOtxCPvqzhPq9oVnVqsgU
AmU8LCFckzkcjVDsA2ouq74lQFmBnDuRfoqMt7vqyUJcuso/aJCc4YeCAy+XaPfYuQzMNqP30NOr
LRJXXwrwE70lXIPmmmpC6yaJvzMV50ovnX0LssoXYbc1LeGR+3MfK1q+8ht8NVU2PCSkDGxT+g2k
/Xlm7eyB89gn1cY5n7VJd0hCeYFCJPV4eivmok2QxGdchDu2XchEwqUuzayjoppSU2oi5Cv01DRI
ba1KB5GDGpqLFhN+dxF1u6lr2Y0zrR5IZVG91sfBIWiHz6hv/MpAZI3Kpoqcp75j49oAC/cmp1lb
lnkoO4WMhLRRNhHCCrYpKL5NmNVQJvhUG5Ld4TsnG9tAFasO02OTlujAVPMqJMukm5rYA7fFKTRp
HkSbISSOFgbOMSJDzPMLYXmlTJ5EyWg0cOS41hBsxtoZ+FM128DeXNUirzfAIRfUIa2Vqk6vSDlu
iCiDOKMNVQT2MP6u6eF8NDrzkJkicPuKKXEUyhacHxma8B9oz3MctQL1QoTZVRiaT61ZE7NkxXTv
DCQtdbFR6EoVyxUHamtWtUpm+4J2HPutln8Jep5aqTzVhr9EaZ6DX1CuaJmijTTBbUsOM7LHWJNF
dwzXZwzul/CrOV/UBEHaU/0Ccb10lTm8kfnzJNIHKepsU4tsY7C35gSLGHOCdOu1SpqRPTVr30Kt
yFH2liHES33iQ0QXPtGAOBE08aSFJXs4jT8F61il7hLekGYZMkdj75hTe03JjTSpSeEA4SBZiTU3
+zNb8zTZymNMIhYbwTZFbrtk64ICvp0RmXMMoTNWW+jzrJW2MCCj/sUuvHmKXYJwdySl+UZ7VcLt
yGjia35g7MI++SLFJdzXyq2o36x0i7bE1OzLcjogjT9IFcsm+nL0vEg/yAI7Okt2lqbXj3kQUjUh
TgnFNq0CSXQAK7px3aqPIwFue700gPsgGSCDRuYo/Ay7ehh7HEd+Nd9XtENjgc6J2dsfpgvKgfXG
twSaXdMtHGvr5CBJi+E6T3w6iS2ReEVxjBr1TO333LIFC2V+h5zxNivNG4Tu99qg7ZowbFem1tCl
BUwaTreUEbDdOM0V4C+NnYnOLkgfAN7oX/2ihffZzDWH3e4xji+yprqrM8COQdgkSH+ml3o2DoiJ
jY3BDswflmN8SMR72aFlMkPNBd6ru2Y5uin0DA7G+QGjAiJQ3KcLJIzQQjwOLSmtiv8s9IeBCbGf
q+uon8JtH6SPx0w656LMzn1PC2dMOVz3/mVY9+netP1DznXqbBIuHrYfjVWdStV2pYpstOQ0rZrV
CZ2ja1g0CGX0OGfI8a/M8omquTu2Sb62lH7TluxJVKxUXUOXkEbLPmsvmhqij+kXX8auo3kO3Htt
juHNRCrtEYBbu25NyEhV37PXt9SLyTJui8S+Ew32gYx/gPjpWtsl87KlJGO9eDFnSMWQii4QD+Gr
64ZtV5c72HUXJdJLggZ3sm5uofzUm3x6MmPzyaosa5+MP+N03MdUEghVuawA216YswUGXnnR+EUP
BmoLVbUf82oudl2bvBRklqAQm/qLCQsxam7p6jKE/1SZlNajmMj3hRZROgRGWQk+rimkWochQZHS
gC/eKVuNOp8Yc347SRIrJ4/0n3U4wOdp2egYeutvdWTT5960lYMJROooW4EXUKMMMEAEXxu+MrtN
Z/4HcIj/ztrykhi10Bog7MBmWDovH9aZ/9//TZ/yl3/QBuK/ml+Nue/+i/5Ve9Y0FaaOTUwPsHjx
b6OuQ6sIvgSc0iU5ypGYe/9CmUh14UjYpsQ8q71GmZjOHzYF44UsSLQFKBTxd2rPC6nkl8Kzqpp4
hZfrW8K2HO1teJFRJ5UW9RFH/2J0Vm3XDVQO5KGK655iAQlfv9Tl/+pS/EpOee9y1Ll50uj+oahQ
Uv+1+9TKyrBNJ5whPWuhVxasqP0i9K7VDBhSrFv/9I7T9nif1PK620Wvi9tbKFcCVIcwTePN9ZJG
mE5lsmRZCv8xDFp7xrmI8TcdiTltmhSJZjG1ewcH1Mbh2PsJ/O81KOqf13dMml0Wv8Civ/f6fpOM
7pVdohKXYSn3lVoptLrM9BMe1ZvuwXKXuorQxiAvzMAM/vYqdVASNEDetV4OOTDfpth0uSzdTI2m
T8Bo7zxQ9lk2nwxbTDbMy9//tX1YNrEtygmtpWG3u9ZRZi8zK4e9SJESPMnKYzpA4NtBmReRS/HJ
nS6u9rffK3w0Khq0USVD5E370rBxG1cmpaoKnwmuSuQDXyQ/SVByZbAhPsAIVKG8YXauyvicGSF0
Ed5xB0eEpIObUQ4oGmEMJ3fzUISxG/RooddZpwRXmHmmF7C01rNaZtFn36L23mvS8e/AYuXpoax8
/ezgcoddhmyBU0npeDIkz5gMjMBzYlu5ykY6sKOqnP3c1+hjxgCrITPs+bjzXVMoqLOdMNrpNiV4
BQH5/uOBuXwib+YBHd6XRc6gkCqKuNe/Dfg3WT6+D7Je42wwVFa5DboGv5jfQzpk61VFCOjrSh8P
H1/4nRmBC5PsoTMROszGry9cAM1AViTmtY81YmNBHEeSOUzkMYwvat/8cyn7X+eD314B94ZvHloC
BCdD/ski++XzbbJicJRkNNZzNJibXK/xu7GJXzmkVrsf39hvQ3+5FMlipgloT5dvByUa/qbSmtlY
FyVmXN+eL7u+yj65H7qTr18bFyHpiMahSr4ItN3XT2/2S9w+Ie72sSVncNLaygPv+cIpKiKCoZ7d
ebb+HhuROW25pkEPlYlAtSyxvNFfnqGidU3c10R/9IU/XA15Wp17A7mgk9RIYXKtuf34Qb6JFfzr
gmgzoIFZ4P7kmzGfJR3ufMkFoyyB4UYrxK2zIFprhh2t2yn52oAIPXayam8yBtWOYBzhKWaefDKZ
v/9D+HgswV3DXlm+rl/unJNvht1EMdbmrMw7yhTVGV22wGyERTujN0nTlpjOoCGgglNwta+TAZgr
pppPfsnvr52eOGgPCg62qTFmX/8QWZZliLDLXJdVVq5kpPrbAt6dbWBScCK1XCWtHnw29f42RYBo
lZBBIIgIuCPWm/eO74UOD33sta7QaElsH5s8SmqsCaQmpzGuy8HIt0Q68BtsxHnZyKRsGs5GhEQ3
Ey6R7/oB0nhoiQtRVfWRkgJpLI7ZfvLBvPN0HDr5BCcgs0Hn8mZK6Sojl8iL1XXXpV8k2P9rcsCz
L2kpvxZtRD23Su3wk2v+ti5JzTFYiP98ODpt19dvxJBRQLq7pgLbqapj36gKpyDciwWz6i1BlM9E
9QnPsSsfK3mRfTLXaO+8GwQEzDR8EwIm3ZtlWeoF7HicZ2j1GiI+Blw3ZlYaqzEzyMVORbcEyGpe
ZCcODqWCBO/YKLaTiuWR04fpmWOjb7oSYWRNjjXZymXnSVAqhHtgX/x4PL/7qCww4Qwg/Pzm8vp+
GUXTVJSUemZ1TauAXtGg1Bygqc2ivy/XSRHtq8B2M6RYbBWTT7La3n1ODp8F641pMze/vrYVOZE2
NLymtm26C0wtgB/HqT6USP5WS1bqJmAhvB3NUnxy17+vPHwgv1z5zehpaB/pbYUUtxvqxLMF27Mu
72NP4dT58fN97/NnkUNGAjgRBM+beyTeI6OA06lrrICtV9Ul24nRsr1A08KtSWr1AQ+R8ckX+N5L
/fWib24PR7bT5hYXjWzMo5pRWrvcz59n1biS1JNpG1EKxQ5vYXYo/+4WgrFnClvleIUqB1rY65fa
dVaDRYnxXsADWVdMLSdyEPJ9ksMlydXI/OQjeu9Vmoh+JLsWLvwWnktTRKYVYaJrI8utRWGWkKMn
v1tsWT85vryz4nBry+mQZCOd4f3m/KLgIChqln+M2lm7jpIAZXje0x1qaAc609y5FdJvRAp9vh4V
nO+xQys7V0P9k2esGTzEVxvE5SEvkRqqvSgb7Tcv2DRU2sWhruJYQYuP09d0kafD/M2T1LOK0r5U
ur50EekY3pxT3acVjVplIt2DCCl1Q/liPBSclPcff+1/0tPf/jApwU0ZOipJIFav3z5JgUYUI9Ra
9+Q7YQDSwWiU18iM9FXtz6g5pmzAABeZkLh9SJp1VdNdYArMNTF4H/+Y94aeBM3O5oDNNNELr3+L
nnYSulOvrQdL6zdstgMq0WW0I23Aug5JGrj08+yzWI/3hh5zsYQwr9qkcC5v7pf5VHZ9iKlT09ZZ
DFiQhGl7J7PprLSYQk01jYhPw/zS1Z2CTL5Nth/fsra8+LfP3+JAZgjQvax/b56/Hc0cSWxGAxl+
co/4szxpKrFLxgCciNwnqlx0wgHjcUYLrKE+tMIfL/jHZuTQDv1FUZabvkzlXjZGSQu8jD+Zm94b
r5aJ1IKhxOHm7QPKElmPYdARc0MckAtiKdoYMHvgq7fOJ5En7z0MNLxQ1rgYc8SbuVcHTNukCSih
XEvMH72Tqm5qpa1bIZHbTLUtP/ngfl/P0Lfh5TLQGsOjdd5sdQZm/ymRloa1IkS1QuvGVet83Psk
vKDI0c4Icty00YL7j9/677MB1112BjxRh3Pb8rt++eYgREnqnhxUzUmPvuBfLtye3OhPvq3fv2yu
gmrTEIbusBF8M+folVLicDU1bPKmdWWX0nId0SVuCNx57ycTWoAizHal6b/YI5kiH9/j7+9yuTp7
fTZ27Knevsuuj7OhUHm2jhI67FpJ0wvpsN2lqPYA98TKJ5P975OHjgrVojxCIYdsvjfjeNBS04FS
o6+zgs10VYXOygSFwC47I3yPYGO8N5Gx+/gm33uRVB6XwwQFud8ossLX6yxeLqrmxnAO2LWtmwSK
3MdX+X0EMjVoKodGxgar5pvPtKN9ZtNJ1dcORwSPlE/kVljM6fnCQPhPLmUtmOdlP/B2xYRLGYFt
4obCMp7WWlb223FWW+J//n4xk4WZEpSpCQa6Dtfo9SBoAjxMRjrhHoJNuxnS5HsIPJ1udksBbMJ6
+h/cGbw/GMKIjsViVfh1zM3SJ3bVJM+UcJXYbSqOoLoTB66OO/STS72z79DRIvO6JAc9Id5+i1C7
klqYvb4e8y7ZDH7ReyGKnfWo2dNqGjJchLZjATMqSpChUI5kOelk6ypE3X5815/+lLdTqlJWTtZi
x2wGtVv3dmm7QJ2zjWhV0PkKUW1tgDCQ5TF6JDEAj382oo6ta/OTh/Le+LQ0iog6FRfqR28+4p6l
DNlHoq2tUY93dgxKWb+cQ1qTCzoEQznSuo/v/b0ZiIUdWjTnFab3N7euBFpbthTN1iXicS+Jpe41
AmqfWoY3foIZ8+PLvXeDtM1JHmAlAfj05nsmcoRWks+kThJOtBcqGe9Z6mP/7vJrMyEOBNps+Mnr
fW8BYw9NMRQ3DLigNw81Iu4W8bGxLCQTNBO4Ggcd3tcWQHN9TXOiX9EoULeywgv28d2++3AlIQeG
UNmqiTdLWBWKzjDLmHjgEilBgdjbywYtR6RahB4v87Mx9d4cuPgPiNQyDPZpb2o2QzvGxqDwdAVs
Zk9kHZ1rMw83msW3/fGtiXfeJAcGdgQI26nW2G/uTfiqjiQyYsw0yngu2wpRB2kvoo6QFVdhDQ+b
2J4p3zup5qB/U50T9rg71S4VdkUQZDjjQJwPBuCALIGrUMMkN5tA6+cx3g166m/VtJDrXkR3ZIqL
3dJzvtPRIRwjMhQ3ZgsjIofWtvULCCxN6tAraCgWKaD59lEcWvtMn+ujOdjIXC0UfgHBepuPn8I7
D1xTmSY5rKgkCLw9pqHR05N55NMKh4ysjFJvrqlyFB7p4/MnI0d794H/+1pvC3JJlKllEJKk2DdC
OWXO1METgMgYZbLajyhv1878/zk7sx25kWzL/krjvrPAeQD69oOP4R6TJPfQ9EIoJSXn0Th/fS+L
rEKHM/w6O7OAfBCyUuYkjUazc/ZeWzQ72Mnmzkcou4M6gPU1TlA2C+hKcQWOG0plve6Iab6XJDl+
Z2cv3JIrc55bgvXf4KZYYIAvPyFg1eqkLDkr9czTo5tOZ+DayeeG5hnr+zRFf/8do/VJKIzG0Qyf
zGw8mFUo4uUGzms7/yP9+eZO+J61q1topmbVJwvP4eojpzJpUfbgKuf+MiXIXa+xFW0jai14jMcU
bQxFZRhpEDpuz67Xxffy3EMfirAxWRLl+GXJndWbLbBixr0SyzJLVmfN5yn0oSSEk6F8gr9Iz75I
wugDiUrOB69RPxF53G2wb0Z3hq94T1FalV9LbViFlf47boX2WA+eAKopCNZbhxBHmCZNKIxjWQ4e
RtUipDJWNluiQeuNMnhNv+aIOeBpzga6NIS/9Ra+d7/TydvKybCuqtL5jHNUn9ZV6FtHMFyDg2ck
czE7TKL/MHhRffTSHJ4kCqP2VDlUS1ZUTMmYYE8uBTJp+EyoONlgkCrtH1ZqDPD3LUMjic4q0mqv
QcOwdiE4OPhMnobk1IIfj3DRSZpvnp8mf2pd0dKbaINyX5mR90UJDfeL2zc9Fie9fXJye/ya6Rla
f5YxQlqsttD5pjf6l4xTTwqexgKRa/ilMNYRobTfe/T4J4KXtR1WJP4zgvJMDMlO+c0bI0TNLXu9
VU+wDvUgxKi5Noz5urENLLQZ2plfgdXizaNe76sA30xeU8HhY4+TBxnn7QlybUngbKRyFsTw+L41
wx4CbKqg1EhHBmyG/bVK22hrtBWCf6xe0C8Qq94e89r8B1XB6wZ1W2WAyzkZkCLhZhZjGtAHD+hY
7ZUhwnErBmzc/2AoTJw45kxqja9JfG+mv1VVvqt3DUW3lqUkL1Wxx59WfJ0mHs7toa6UGBC/sWbh
s6PpxPVdXpYequiNyk7dCC8h69lrrHs1C+ERBd4DRPv2uclwRiFBqnbeGGjb2hi9NdpB64gqLV8H
EZRZ0vWmQz9B5/P1xUCoa88aUheJNdgLibaS6+6bmzG5YtAxA6gbP8gKpNtAPah+Q5xrGkg4ftI/
dLGzsDm8UpHTpWwExim6AsJAZg+7b00o5RCsoOjiOl9NrD3b1BxrfIJd+TNLY6CZpREnL5YLeRoz
xRC8EGc/fB7HzD/1FeLSVQQE8gPB4Vq+8Ouky3lWFqJPT6mQnR17KzrLl7ckw1FVlZoPemKKWhR/
HbovLFv1ACDAGNz7tte0rwmneZkAbaCLUBCZPYWGgWaeMl/0NUeKCMYmzx6CyMaEEghTfcJoD/TJ
ccS30LS8j5ifItALbFT+qBThvAxlZP5qDeI2Fy7nyodTp/+oIpChFGEYs8UeyVsp8mygxgaIcedE
43dRtuZ6cMEqecLS97dn/JX5pOu0kuA74PemdnV58/gMwdrIJh6tUBGNO0OFpF+FU+SH9gcYppLC
y2t9e9AriwfVUxq68M+oCHjy37+ZxPXkdhUsdU4bJGNRry0EZEIP0TGq8oWhrhRtOURR5kANxRac
Rt3lWAhhSXmJuEAkMcA/RuSHPvlnK6dH+Wgour9xCuFvvX7ipJm597hg8p1SjTG4NMJRbl/4lTLT
64mOQx2KZozAlz8mFlAnfStlo5h7FWsMZh5gXtOxjHIgt2qfY9xAhYqYL9qUVtwsDP9eF2Izt1RH
5U6ghLAM/XL83oktvQkp4Br4cX5lWhudJnOyQEj0Ce5Oy/iYEBm3Inq+fnGh+J7KqaRlBRh7ZYR2
v4JIRGQrUCic6+q4sPhem/m8vq9yG+QM86k4DTDwwIkAac0qDcRu/GjWwx7kZnhMCYZb+IBdO+2j
iCO+gpaHtGTPlg28rKTtjdRUBuGXG/plOqJWALCRmglwalJrTB1p5TREQFIKwTBlInvUg4Wvm3yf
Z5s7hDpSMEa9BbnD7JHoFj5jLAMAuuUbDjxKX0V9p9/97YlncELhqwbXx0EGc/ngbQeUrSDBdWOl
tvaxGHUwoAE2s7Rrhh2ar3wDlac+5DB2Dm3VpwsXeWXeU82gA89WBGffvGlMpyhMOxwzsOuoyvnT
MG1ylbj72M+SnQkKd+NBu11Lx0QZOsqH2xd/bdrLyhJHM4PuHZKyy6sH5u6oUUulLkKsvEqr1L5v
1U4iI7Vs13TueCe7ApQjBxcCAwQwyyFNuPU5WsY9SbcFEZYbI7I+uWVfLtyaKwswRwidzyrVbTZS
swU48roJlb+hb0YHf0pIHseHmu3JwRC0lRIDp8I4TUsVgmuD0kVBAMn0pwQ8WxSHVkcKZcNDDuAd
1nXyZLT5tANNE92l7UTybrPU1JN/43yas81lzeN8plHmvnwEsenJ/AVG9HoD4y1i+52OrH7TZ3X1
EBKZKNuLpEdgb9hPo0LgNNb2c+LVP1KpJlcsWIS3Z8WV5caAzUkxWhJKqHpd/qKU0CRyE6BtgM8D
3e7Y7V7pyhdR1pCsM6B8t4e78s3jOEwajs25mJLxrCiTBBS8DOIYNpEG0DQuLc5ILXtJ22vdpWVe
/l3zm41el7KMh9wWvdblpVm8b2ngpcaG9nFzH1klPRNyd9f9oEFd6zBYFD3BoHGtUK0G83Qo8REs
rObXphg7MnSb3GCkF7NvfBRYQuRQVogczive+wKm9OS85BhjcLvF4ELj4o/bt/jqkCiVpC6FF2pe
94q1qBigJbLITWHzlGtEJ9t+jbIEkPoGUcsYrpoeX9DtUa+uLqwsUiiKAhix6uXdLmozqhPNZyIl
hn+oUrya+Mns+8ofp71bYblIusLdGrYJoMXH+rebENKBhc3JzxghaajAP7c91misXDyg2z/v2jTn
a8/Cx5cfEbp5+euadHJNgc9ngxUXNYgH6Mkp/YGoHxDIZjx4S2+6/Avnkw/RGhQUaFIULGYLGlNB
mJOEgfMUXOCR1AXsWEt28LTKvW+Uv2GiD8ckgINaJoU4kK7jrcvOzeGBWT15csGK3WF/uH0brr1+
tBjgJNEYkp2vy9tglX2bcyhGjolocfJ15GMiHTeNY+QLN/zaLGR/h8jUkZnHxmykwBMEoKDV21RK
4Dw4JkkiXTDJ0ISBDEOMtvcAW5c0P9cGRclDr0Zqs8z59z1GohwFZmNu8OH1hJQHexLskp2naToy
iuKMROn8928oujeAJlT4mPuzeTVoXRrndUx2TuCk6x4WMe6aClqEiKaFpfOK5owdC209C38nx5T5
qTwywsDS6h6EaKIa3+0AiIGlevdtHJBWVbYsbJlHoDpHzj3kCX09UDwmXWpUdwQZN/dmTC4kgvjy
ULKxJVmQpMG8ozY9ksZ7+65c2+iwoUSB72Hs4XN+Oc3iQARJIhqIC8ro0BYPfuStVh/Dmngyv0uS
Y2tN3UorQm2LOE5fGF1WJ+avHmJZzwS4xbd2XocGvJi3QQGZI3BHcpIa1lwQAx0OJ1HuqS7iG8vi
s+0O4z94uzzOVkxBGis0DS8vO+wpdll+ysChRVFEdQNcvTAoODg0/2QoVxLM4CVxn2fzzgRRHPoV
M1344CJdtSOQO9THrVtBzL79MF97j+/up0dxlyvC9zBf2UM3xe0wUFcsiIp50rC8IU4nttQDDB26
efVIHFB8rIbqJx01nR2MBe4DQOI+nXR0hWRGF4q694TAbpsbeAhYd7W0Vlc2x3n0QWl/H/C52Ac2
WUVF6PdrRanMhau4tjR4CPSw8rAoma/lkzeH7bFW0ok8VlP23YddCB9na+Rmdaycql63gejYFgDk
uX3rtCtbEESqUiRFhVAq5i5nhKGMbUK8BLeOeJz7hJVrlfloRganiDY1DdWNkZqf24y4r6IAr9oV
MEJv/wa50M6eHouT5fBR5gc45qyWF9Lt8hOHmUICmkCQlJXPpet8iwac8LdHun61lsdCSCNMtvku
r5bKrjfEvm6SFNChvQWnTIV5+DPJe3dnJ0WzhxjVrtVs5ORtK8p6IGZx4b24VujgaE8xRbU5572b
rJC2uxZii7nBzJEcEOIYRNQW7qqz+v6O2eeCZCIgA8y38lA0lO+zyPJQ+3n+MYvIXFq4JfIBv7v7
cs4RtY5saP7BLbIxVKKEM3NY9EB5Gwd3h1Yo2AcJ7M3ZB6ysrgMBxo5t21NzPaSGgQsVttp65Nu6
8ISu7ILQGKh8kPmG8HtmH+WICASlUVVzk8Ruez9pLFDTWCiPltIBnSq0BXHWtamHCEW2orAGvELg
3ha4ijC1rCDI+BzTOSWWSEkOcUgeTEsNYOFGXx2KNpvstum85LMrE4Ez5r1emxs4BywiVsjSa4E0
HiplaYrJpXX+SKVF8D9DyZv8ZiXJ+3SkP8QLFUsuLhno6lYX8EIWZo7cL78bRlZkXkUvQCQvh3GI
gxHwX+BL5SMBHxSC1ih+EriwnnoQXcIqCUb+oJIpu3dhiqw8hVJz1KK2BCwuo50hLCz8Jrlpffeb
mDcOTXUq4XPxQDjUohrkB86mW4TwF+VgaJSUDPS62ukkuf2M/NFcNVM+PfbYcCRxOdzHPYnYt3/J
tYlMPR8zBssMr5e8eW+egTXi96oL+VrFJSbrrIofOVGTvwvXkk9IYi1t56+9x9hQOB/L2hxp5JcD
loblW9WAuahUP5iE6K2sfPgeKD0hJFiK6TvI6OvKStwtWX7VY1+H3i4aRPI5rPtw4bW6evE4cxCM
vLYjZis6cBwrnQrBBJwgXno+wTgirapNJZxiZ4VOmy489yvfTtpAND6kgUCepGcXT7xC2lQQATmx
kVfRAzIS5ZSslaL4RnUw3jRhVy2Mee2FfhVgg4jllZ4bB5SxK0oglMZGBa57zNK8JxABVoUTVUtf
6dfv0nxaY3NiheZtpRQ6WzwcE0C+QlYcNL3J2qq4jmgJQxNm/apXXR6IjV1Qo/aSxtvAbNHXaZtp
MqVD2dWQr0EB9MGWkG7naDVleQAMlz24JgZIl/bQDhS4sqEpD7KFGMW7PrTGlR70QCDMtNhXVhau
88Fwd6HiVM8pVspdGOU6WhVnqch2ZWMMeVO6r2WX9N2ZbDIh4bXmZCB4zKKNTql5o4ehvYePRv5K
2lBmJsrrULdTs7CaXZuy7MWxoro0IVifL2cQtiXPJXzTRFgqYydLqI+BrUgQU+xzOlHVf/CKmBSz
VYMWIc3g2XhJZzuRbpIhHApnXOvRAE6tIHXXKgmrLyLDvru9Hl27s2/Hm72SRqlOVoicGvtRC/Kn
q8kVU8IHxDjNQZh98tTWBgx18nGebg8sT1LzqStrafwDHhVx1eWNDa2YNpmKAAN9cPKna+XuEQYO
J4JpBAcWeMljxmxaR5UT7PrYW9J0XesUY4CmbG9BjX3vt1bqWskSTg6bKW4JNfaL6JvPNvxYpN5w
CKG3rxuhA/sdCM7pzUa/I/mi+gG6qTw6ef3gtYFGoV84676v06cuSvKFJ3P1F0qXLWcliv7cpss7
FJPl1Zoj8UiTiYrQ7vJfxlBxUHIssa+kAL503H7lj8A/gaLpO7eh94C5Wn0Quk0SLUSvx74qjSc1
sAk/YqN9uv0Ir7VgTDLAuX18YJABzr4tmlAIEmNUmisk5UCPTc1tkQFHnoxx19flBIu2cr+kQWLv
DIUysO3Y6bPqh/XCV/XaZMLw6dH5V1kM5+sg+dVaM0hql6lxbAdflqwzJSFrdPKDo93a9r7tzG8T
O8gdWbh0D2/fiGtL/tvhZxurLLTqkcQaWlGDMF98qhQYWyifQYtRX24P9So2nL83+INe1wZVRZB4
OSuiLlY9KywQZiWkwvb6mG1bkvo2tWkVhxb3yqfA1cUDdLacfU487gM1Dw/ExSXrIfetT5xmfmV6
fPI4Th7RalobSxucr+wLkevmivVEC2j8oaQ2kvnY9oH2GEQm9UnzELaT9k3NU22r5XCn4sKR8TRJ
sR+8DtWOHuQPPt3RHbAEd1flmfFg0Yo+Wq1e7dpUb7e6BhDq9u14ba/Nb4dLlRqjP7qPd8JX7oWZ
ay1aST5W7ccwxOyLcc9BAhz4a6AAxkNXts5Rz8bqkZSDcgfPqL+fosZeR4Y5PRcO+U+0l0jhqRxn
00Jv+Uy2uP5MhGm+N+w45zWPx98kjOpbq3OWGivXpg4mEE3uifiSz+WA1KJ6TSemfEM+dLQZs5Bk
GdVO9rQ86oVPi1wv3t0qeseYspE5YpK+nDmWGXVu29FFG7OEkAdULyslbrOnkkr+yhnafDPi1328
/YCuXh8rhEYF0NGduTEDVEGmmS1dGstJ253RWdnnvnd+aMjFFo6I10ZCdiGfKQGc787wWuZwgFIY
qa4BV6JZP/pep39IHGNpT3B1JPrcdEIRmyHcuryRmF0qfLoszAR3lgc9y+FTdZq/1Z1eWZjfV4eC
B09ngkota9vlUFNFuQ4hHc/MLJDf2VW6cwRboCh0q4WTwpXpgUeHHituCKxhEm/+9mSSkYZb14TG
bWoRNIcmMIK9pRHFh0QV7zUxQetRWWx1Xbk+i94SZR5efmw7s1vpmSJw89LTN3bvetsyMFPUWNZA
Oo+3VNq9Vg2kuUMHD80Kx2B3tnIKICMkHNNJIV483482osoI7chWDVX7UYmMejvgB98pSt1/j8O8
WoWuZBW48K2xqoi9khYUgb0AOSOokA1fbWs3VYr74JAQ96nQYx1ptFH8LvWG6gR5gHv6RsGelOzv
t9+pazsD9DC05mh/mt672oxWkjX7qrTAdVTcRXguVqUigoc6haTe+SW74zbOV44AfUncDWzlQU0e
TKCLa78ksUvt42ZTZ73xKLocPqtnF59v/0Q5L2drjU0di9cQURcnz9nujkqWJo22yMpHJNSmMxDA
GhJbdXuUK7PnzSjvXkRgyHGvFrwdbREqxzCEPWbCFyDWF2jg7aGu7DCYNzScJcmCGTvb6qQ91baG
8zySB5BdgZN0ewGjHQ0QdLvI1v2P7GfjT15ulAf0uNnCy3ntSvF80RylPUAhbDZ31XZkXo9AEIjc
ibjcKAbz2/xU+lrsb1/o1ZHYlsOMot8GU+pyGdAaAw2JVPGERVCcICT2+7oNKZwbRv/XPf1bSRQ3
82Hk3/Q2w+Lff/PmR/Pj//zvN3/Y5k3UjB/b3/X46bdo0+Y/EQvy//n/+y//1+/Xv+U8lr//+79+
Fm3eyL8tiIrLBBfZsPifc18+0w/60bRvgV+a/C/+AnyhGvgX+jFOspxmL8IlKAn9CxOo1Nq/grpk
dfjfgC8yE/6lyk8n1BvNQjsqJYWiaJvwv/9LIZQCOCF6Q+Q50tALJus/1/7hr/dRzP78lrk1Yyah
rGErQikfDy6iCqgTs9c27nUnKTO3PnXWYH9xfXMk90s198oY5ncNqYQrYNsGHNpEJ4yyje/rPNF/
OBkEwYEIsa2iADqxYmd6DkyvBFlsTM/s25y9cE0+kvHU/PHm7v77Ct7+4svj+V8/GFMQYmVa5PRP
Z9+PYFKj0goTcfJHiETpQA4i5RekxrrwdloaLnXjX+tz/29h+/eA3Bo+IXz8KeJdvh6xsFp3SlVx
6iJP/WxW3rOdTSP0DKXftoP7JUnN4tjkLEIeudqbpO2HFXJ5QhYax2WV7h6TJhAopXp/bTte+4AD
QGzrJq3W6oh0r/BiZ2eOprOPOeccDFpjC+fKyxO/vALJTwLM68FW47MrF4A3FchJa2khjFlziing
kJbc9qsxDijHGSLdjqlzUuNaHBTRnm4/qtlp8XVgutssLVSgyePwZs9KGWJyjvOhORX+2B5HUJt7
PSij+6xt2qPXmBxZHaU9FIHf35UjkYUZaumN69bewqbq2i9hfIosNNQwy801FSmbVQJqq/Zk5Za4
i0lWe4Bx2z1Qg24A9JriQ+tW2q4RKmx3ZJw7UyT+yizCJdverDP+ek9owqvosqWa0339pW8eRmkO
iabm5XRKxqIl3xRws9e3/UvFDNo7YzqciQlwVhH76LU2knbO25Rs+RbB2+/gkyKDcz/2SZ9+kQrh
x1S03WdXIfdaDTxj4csw23bIH4tJ3GbWUNjkSzh/gEbmsG1vEv3kVj1gazJBfoaoH9f4x8RjaPTT
2hgQX7X+mJ/i0q6P1CyYYuOUazu1SIadUcjYc3+M9jnyn2clUtSFR3v59Xr9icQ1SuoUuwEs9Cyj
byc3aSPkQuexcTIjYezjcgRbq5NwSDCI/tfX638EhF27HTiCeIUc1kq0ObMXCV1b6KmDqZ+6yoSV
6mZRzha9kNrfJksjfR0rSnbuciQjKy1Q1U+61Q8OHOMRrrJXIinALRfpYssWrx12TkBGyr0SedqX
zqiMX7ffvsv9i7wx8hfKDT5QKosTxeWNEVZtTSiHjVOaTdG+7vxpF5oc29VmhJrbxfp9lU7jIVJc
QkxNf6mX+yrxuFg30SlSpNYoxENX5PNyOX5rpmWb4kU5YQqyvqWjPfhH8noEGPPcVKH5B6OxEvmQ
EDLum8kAeQk/5gYdp5GjrBbW98zDhigVCSTa+iVF6UEZ/BfDTJ2f0FJTTrDCuk8IIIYglSCSg63r
DvCL1dD5GZFjDQ46DKBNicxtHxnegADr9bE41IHtE4bQVsTA91Oikdg4dHADm1afgKQWAFXWuj+Y
5446fkkks1WBoSQI4ldVaN4vRw8E3EAyxZI1mmtxdqyQVwGb0/Q7MWzQwwH1hApn7ugS6Gw2ibof
idAAuVGWabfzoNvq26bP0BF0rtasXcoUoBhINo7WU2o4wxatzoTapaqjhNhGsHu7YKrje5XzZknp
sqZ/lKmaljzGRZwgCnCEkaCVjTI6taI8A/uIYi4wgPtKs0ADL6HrhBU2xCJsqmQiE7W0+vjQqw0Y
6krPwmc8DC4xDXpvqWtkACjeb0/HWced+UjJA/ewZOK8LiqzbWaQm6KnvumcbIIhtsoUqKuMxBlC
cErzO9vP7INac81TYVknDALhrwGUw8Ji8W7zQL0QKgNnFB3LoTt/J7QCJERYNM4JwXqy1ycYyDns
LenPLu4yR+8XLvrd4sR4JIohNZQyUg4Ll++AQ2LQ2Oihe1JIxLhLkTVvLPC9O9cjpef2/b1yabJ/
wEKNWhzOzGwo1thYgX3pneoiBKZN0OYuUTT2KUIPdplOmOrt8a5cmrRoIJvCfw5EVf6eN9+xvMS5
5w+ud0omi8CeygSMrSa/EZAuaaSuXRnSISSRkhLBN/NypMoMNdPPVGxJpVYc1J5cmKBU/LuOD8Km
r/1hge1xbaZiOaeAhcmGqtG8DJ+ViQoMLFdOZqoXd4mgQ9JFaXKC1pqvc5svWtS0zqoa8gnrWGXe
eUm81P+aiUNeXxccJ9JfgBIIlOJs7+R7WifqQrFOY6Sw9BHGqxoH+HF4PFNY9qTOw29jKcPLKFbo
lD3aF0zCYF3njvEyNRbmJ6dMfWthSr/fSkHOwJrjAq6Fk4ZT5/JxGEbmJnHleycram10Mf6h9L38
oFW2djLyxLkvYD+tPMPvNqriFOzOx/6ps8Mlv/L7jTn7OU9WHCAS4E163Wm9mYGsfgjQodad0yZT
fpJJHH21Cs98xr3f/Gq5GSA+xiYijwda9w/SFfRsrbZRAKTBRQ/21cMx+DmUhOHYsALiEqKKgriD
Df8xEaX6YuhcIHU3x0HOoKq+s1JHoETrMjUh/kdlOeZ/+x1mjpMpCAVZEpPmVsG2LiHEi9Y/4YWF
Bm4XBpEvtrYTuCd3g1EvvcPv3yxeKziRKgVmybme7WdaIwXLDjvk5On1Hck0PhSx5NMUZc9147YL
E+fK88LCRNWbIwHMCtJOLyeODlxPD4WrnHJYlNQZmuhZ98kP6H14d3k7BmTOCWWFMg2bYt30yPw5
Fxit/lOwMj8GDX3taPS7fapb6Z0X2y6mag+lXuYjXV+Fo3APTo3YLy2r6R62fPXVmHhRbq971+4Z
00061OiCseW8vIqMrYPaKlHANi/IV5Htf+/i6Zfo9D9SsqZvj/V+jeWO4YCj5sepjZrp5VixkesV
sn/lZPRBs6a/8j3sSa6nVvXt9kBXXmppL+MDJYkQlCpmL3XfioZysBecCbxpvldjMf0wrJF8nsIc
KHGPlYX+P499AbUSb/UED7Gxv/daRkBWpilNudArvrIG84Nsrpp/cMDNpYBm3mhRVubBOSUb4s5R
iv4D+F/Cv2snJpJENNuGRNiH1sxLJPK++8yxpFwoNprc3ssdrCzDowgnOQZz53yl68M4dkUahmcv
SPtDmTr91oqIpbh976+MgroN+TlVIs4vMvf34kMqarJqqyE6T0kTbkI2YJuoTf7BtCUiWHrWJPgU
m+rlKFld4DzRo/jciEnSrsXJGo1DU1TdRmvH37cvSZev8uWd4+zJJ5Sql0YTaN7EGHMbE2Bdxme+
2JucfmTw0GOwwDsTjbW2r8PGejLTTnc2fupn8cdJ15V4XZfa+KGv+lrdTl4zvqR66X3oXKX4Q89L
80BrEgXs3shsHP+pnivR2mqceqFYIt/f2U9Hts4LriMAwQcz26baWqd4k9bHZ6GKY2xDBKgc8VKk
5r1qpT91jeyv2zfr/UtOiQS1CfMMucm7z5gVh8kEzSE+9+4AfnZQgp2ftuq29PG7/f2hqDnSR0BV
LI/1l5MgzS1i9lotOffl6K3CwbU3vVZbsKGBYfz9oYATUQtn+QIgNlsmaz0GsCr4OLP/jTdTRVvE
rhNS4nWtW7iBjnwk80fGGFQEEQvR75mNNYR0HgyzKc6JWbUfXbvWvwaT6/xBFp/2rdVG45fRtcpj
nNNEX1tZ4nwNa8UkTyZJtGiFEF556QpuexLXRDH1dVD8JA2H6KiAAKAB0UVc03AYrYp94NQ3D7T7
a+yQRHhO215E4kOeWAVK4taMS5KLmpqwttL+g96aTfiGMXQ55Baico4xjNJ4pagaAVxN5aAwHbP0
IbC74UGF+ZKspsAGx5jhUacBl05kQw5x2K+zadLpXnuDPt6rAY1i1LmR+7HuB3Vad7qfN7s6Vkkn
Ne2y+qZkEFZXuh+G39VyoJefxkVNdJaj0zWCNNT/qfWBwWeL9LNYoWK66grPFiulLVOSZWHwPtVK
SdyIZtceW3sg+PUqsxOl2gDTFA9G1SgkBzXD8JRo1UsDcT7Ghz6O90Bq1IXO16tacfZwUWjjeqFS
zb5hjqXREZ1XiVaX5yxAHrTSmKtkoMQd+X4DjUZ/o5EiqnIad+1uVZPI+odv16O2rtKagMiu7lkx
aPR/QQBAQgw9AHWnu1WMjdsfxEHKDA45FvPPadBZa9XMo6ekDotybbdG89RVfZtuG9foPkZ27P0U
/UApV8/6vlsNppP8riyVzNciS3V33YeNNmxxqcdfo6FRlo5Br5aM2Z3gOMm9sDneoYuTC8mb/W7s
eXFjkk11NhPd+2nlDZ/hWrRkVGldSWoiQrmQKRS2Qboa1bKEjKX0pOmCvQNiZWqksWUZDJx1ipNa
W+Hl9H8qTmK4mwJ2v70iK/JbM6TEcrp0RR+5JNKJzZI9/CqeInpgiQT2rJs00GT8ppU/NTyAVSUi
2z7cXj3eL8LgvtCuOtDNaLnPD5dlW8SO33rlWR10Zad5uX8Mte5noxglLKLRuSckZ+kA/X4dpjRO
8xIyBaVOGiKXtxfVWN14nSjO5Mti+yprf6dnprNV63483b689598TnWyighxFGT8u6CMDr12QQLn
OdASGbWF78QbCHW9Pcq7sj9DvJYrkaViV57z/ykgW40VVtV5MJNwI1T3OWzJEwt80pDDZvyUVxwy
rC4ZtrfHvXJ0pS/FwYIHJ+vc8/V4hPAcZY4jzoJtxw/VmdRHp1DDx9GBIlRMivahTJp0a7P4bRI7
cZ+olXq/4zB07qI68xc+6Fd/Dq8MYA7ZS3v3RW+6ht1jajfnodSGvRllZ72uyXax2v6PsQyZ41AF
PrqFlu9q5AQgIcfuY0aG8FGH8rCwsb3y6PFW6BAhkS5RX5jt9mx4P5h6VHHuqw7HUdWHuHy6JTb0
lbUCZQXkKUQP+KDs+VkLSrrW9lHXn6Mo1h7VoBt/NujAtoRFkQUQF/ZIvLsSkC5XmOKY8VvHLdhi
UjsrtQUIk6opHyJbTWQenNLWLuD1gDDC0I+mn20qSHIjPd7o13ZQhfZmGnVxT0DJmG1cnz+g1e3K
5K7OauunHzVkojdK5q2nsY6LhT3Nu4YKRQimmqTrUPHGGz7b2baa25kBGr+zR4dtrwNZk5ZGozpU
hBg21HH2uSGQx+nOywRU/SXL9XJfQO9chXTFdhmgCkoWVXEc/LzbFaHQjijJik3Sq8PCgWKG5aHD
wW+lkIWswMaWAJb5co3xRs2OGnxG50B1xs9pNXRrEoeIoo2S1NvWIlY2iasSd50S2spc+aRMg3IQ
bllg/gq8Zz30mm8xDsnd7Vd2vvbJ3yXfDV5ZnVgEdVZiK4GVCnA647nKw2AF46W7b/WOANV2DP/B
UMxHqWR53YfOHhc+BMPOG308t1GFi5g4uHVPAsO+NcJ6YQGcf0XkVUklFWRlqcy3ZlelwjX0rcwm
To8v47pzQnEeex9EaFx1j3mauI+gC5fMMPIFfvuVloMi1UQ0QssDU9hsUM3DPWc7HYNWpDwGOkEX
tTkoOIqpR6kVoW+3H9275Y0BmfUOp3aQTyrUjMs5hewvJa+gUc+Z8MadweZkWFtBFD6UHR4jPfEr
eIyysD5Y1EM67aWri/alNDLvsc+DemGKX7nnPFoq/JSVpIJ5NsPb0lN4t0z1TLkygQLfDp8Kag6r
vs+0XVXrw9YaSPBZuAfyps5uOgoLHjWCAP43f6/Q6xuJjuL1bPmKcj95Ftm6ZlRtiiFo9gID0Nao
leJc1nm6U6dEPQtabxtqSSWsqeZRod1xb9Wm+rEtleagqOX0wE6/gDGjWAunlSuvGo0xuhDoLQgk
mO9nJ4IHROIU07kOo+xzXACsYXfl7epOlAuv2pW7whaAvbPB1EBJMpsZhTawAJupdjaddjrQpRgP
6RjoO4t02FUwwkxzUtKnBz9ZsvzKp3z5PHjdQEWhnJLuxvlFIiVRqT1709nuRvXY1Pr4wY+VH7ef
+vvLw23DugUEi7QP+7WE9GY/PMK+5oibqucc+fWm449fctUkr4nI750hyuFYVxnp20HTLexwXq0K
s+t7PavL3SKchrm5DH5z5WeRoZ/LyQRJQOzPp8zy7Zx6ZKsT0mpGSb2Zpkn9QZwwO+cGuT7eas/R
2rWvZs6WHqaq4p3sDI8XMyxfdBFadwOt/3pdBBN/kxl7CLOLWt1M+Tj9OehW1q1LxZ1Orh21p75Q
vlnWlH5wa5QLO6ZBoK0xsxh/4gsq7j20JNOxiZxg2Pkiib63gRIdiLkkv9ykxfi5QfyJGpID4nPq
Obg8DSQrS8ao12LJxX1CsYhHk90nzBr287Niipt2shNnJy+xUKv7JNehNMdWMTw4Y5QGWwyWlf6M
GDEg8dcxs4+Zk5P5WfhZqq2NSIBgHKassFZmZQQKJA4lJ3XMrH4oGSQBmra6C9oujZTVkOeE25EL
5mGp67PinpBtZBNgFWJss1nVfZogIsoYvwbwH8SKZqVZShOtqfeIOzopMs8+r+KFuurran95A2iP
oU7mq0/57R2lvlDAxPdGU704Rhjel0S23mlWTFJ5HNh5wApEajmZvm31xLEmvgv6tOlXVWsX49qs
sJbjwzE1InYRsSYrstS7u2BIvG3aVfg5cRxq1oZkrPHRrVxazQ6BsiUggz78w6QvRehTncS7bqJ2
svZz5OVJT476JrNREu4ki3jhsD6XHMhXEZ+j1GJIaNRcs0j/gphe0C0vXVfVOzDJrDM8uf/L3Xk0
142k6fqvTMweFfBmMbPAcfQSZSizQUglCh4JIBNAAr/+Pkmye0RWtzi1uXHjRnS0ihLPOThpP/Oa
4iIrE//EKhEYAsbyzM4LX0GFrIdX8sa/1LEhlOIXh44ClRSQky+Fm/2pnuQUl/PHJKgXrIra4SAi
VeMlC4d5Q+Hz3FpqecJbkssYC1i8VcPqtoja9fT7w+lB4/LZzKOP/tigAoJh4FfPr+XZ1qXXdUJ/
xGJEfYmcJQYxp4oAQ/I6Blqd9wH9I+327ufN3kiMQJjmb5DldNGBWBt123roa9n12jxO0t/CYP7/
6dhqitr/Hqh5Gu/vO2PO+itU07zkEakJA/kPQ5EAo8ASIjoxgdZyLxWYy8j9AxcTlMA5w5gAmKX/
xGrG3h8mpDegMtCTwBH5pyeoJmasRNQORyAsQvLh4O8ANZ9vLSoTrCZzkhLkIDTpvIxwRKhW9Faq
5XrQ04BZwhTrGt9fNZVQL12Ze6DS17bESSxt0OfOzpfWC4e7LJ7bV3szz2938yx0EiJKchwRVMhf
0kpAwVfSEECuYQCFLrU/zy7UxajKxfqo2qgPr3H1kZBbKIXB8D3lK3CjT2Wj4w/4kJXIO6m2FucW
Xdj1lMylF99Kqyu3Vw6DvwwZ+A5SLNM/p6JDkPxiB2o7ynTgNddgaps8dZIJvXMNXnv5hOxKue5b
BwL0aRndHOqsExbjXkqkdz79ssrePm75XwGr/+oxMGBh5uBuMWBmNH8JU7x1EBgDNs01cKGy+z56
81wcXa+tONBbDJqORKA6HPdjl/fJZWXPjbrIlRbx998/x4uWGocyCSecVsIVA8wiBXv+IFmlKoqs
S3LR4s9XOBehULVKQzW1iX3Zl/nmflBlveD6NgDVTLuuqPvzyqXtQmZsr68kCv/qcWC4ACo0nQgA
Mi+iU50EwD4rL7roWzfqbqfcK9ZUIK6J6Bd+w7LzwTxBeTNqAeiV6H0w+5ZEiqcuRX0rJDbsZ78f
oecBJXkUXWlqjdgQ0eClnPCiAth4a7mAEovOJ4x6xLoX+TDmp0rl+KukMq+iXqd206zS3SVT0FY/
AzVa+NL//ile9MlN/gh7HaMF8EKgAWiXP58n5VnbyN26nWdrUnTZ12j0ZGlsy2RCslxkVtnnqWsP
fl3eRFOF1c6uAHtd+PipRz1Wn0CQh+qn7WsD5VpFVa27xYIA7+5mKy8QEHQ1WvuXuYqs8FuhdQwc
mesUrvesoqH+1lbebL4jqVz9DX0S/l9Nfa7i/e+/6csl8ADpAelAn5fmNv3PF9/UCioq0eWSHeHh
OsOQRi2ak+LcC2TNU7bS6ayG/sMwm39rZgMMBK87NOClyxGAzo5CnvE2/f1jvVgGULBJzMhJTTMO
QbSHhPuXDdsHXrmiNT4fW1XhV2BhzddfWM6WN5iY5OGNLti9qZ8XVnwa4one5u8//4U8XcADUDN9
UBY1MAMy2ucLIFiyJRJwBY4ObFt1rYGfE8TiHP/Ddxe7AXhL//vtWLr8dVRrdVfkdW+DpWzwBFZo
xC5XOZQxoJ4cfGu1b2y9fdkkWPlXCizPax0cJNyERnabopHplL9M86K4kYBGVlxNeyuMj1jUuwUS
WoWU112rmvdor8/6lU36l0VDrcNIHxhRa1YONufPR0chNW9FSzEdJ7HZ8Q3+OmX4Mavgtb7xC7ls
RwZA5O9hPvrDWTR2WXM9jCC8U+W28JNeWSwvCBRmDExuQ/MWZUpC/JfKjZlbAcb2GnncSIPfxGKa
ncPklFV7jvy+w+Wni/k27LcR79licFCPrKbbFsB9uCviaPuC/0QW3idWFV670m6sA3wmyMxuSEsz
Be7h6d1MwNvtvLxU1t+7m8zDg3KLqQ7gBgII4UWQ6qyDvyRCjsc6m+L5tl40fZedKrV3Cjat3Ltt
DTf9Zu63UvxcKByp1K/j4P6VBW+O+v+JlR/GkN3PiqciTlXkJeDOV75tDexzZEhwoNS159xOC0BA
sqR5IDcscwwNDg31hv6qKVWVXwb+mOOboTOtT+1gZf7PZhSSis0rT/a8WvPwZPSV6WJQDyaJe1lc
KxJ/qsBp9cfCDebpopdQWXd5M1QTbECg8HsrUKt3agYQWrs6I5Hb0xRDIrupSPE/+L7IND3VfO3f
N6KpgzemK1O/YWW38hXC2MOzvBhF03Mh7yDPB+JhRvmXc2sa12bFLmU69jJqP6oICV/YHSPN28KR
fX3ROs60z4hWHawhMjwhvHB18jO3x3XgU7R6mEi2mdfuZEF/E053UByjBZw6HSOnxRFh2LqCfrQl
z1W2Rd9qEFb6QmOi9W6J7CE5DCU6PmkezOFFWXbKF+ncawu1GzfKJRKiOh/eR94ylWnY+3xC1Ale
5VTepl6pDJll+2IkyELRKDAyCmxKc8L/MhI58cvYx4E8amdby1sbHeUqpS8/BG89Jm84L7egvIps
q/34+/XyLz+YKj+Qd1puoGKff7CKRY5hBY66qmtrVGACOZwgFuXF0W67YbrwcWNuCNAdpV6her+I
Ms1OjoGjoZoGrwTZI7OQf/nKUecqnFs5FREnD/T7tgqiTwn1v/ut7VTyJVojtANAF2JR1XIV46yT
jaCR//bXJ1wBPQMImdsgfhFACa/JfQsLj2NT2oM8DpOm3mUFTiV2feDky22fhPG+9ur878kjP+xT
Co2cYiaUZOxfXJnOoPsljnuqGh5sp+MwZ232U7KnMahfwlykKnakOCBW9hpe6EXJ4fGjYdAx6AZ+
woc/H3lR11On10Qeo2BqcboMpTb5j5NcjP2EEattVUiOUKEVx9yJsuYkZwskFJdlJi+FbTM4f38W
IHwgvEklnJD2xSxUUvRtVyySc0B0wVUdJ/19E7fJ1eBaVn8/jzq82GINw/P3n/sybopNhooxAZAv
fGA5gp4PBBQGux8DbsLAb5Z4v+ou/jD2Lq3OfrCGXY0ySbMbcxdaez6FVnX4/ce/aK6ZiYAlSy2W
YBKNF26S55+PY0A5AumXx3pVTTKleTfMhxlDhGjvV4hhoEhmJ01auVRedkMcWG8EqleXYlHbcuFx
Dr2ZIWagr1IPowRoIl+1WPrr8WCGh0YNfUrTr3nxhLRR6S9kkDnqkoblvq7DeP28acc6T5LMkZ+p
TXkl/Lf5NeXsfzU2pOpoDKJ7g2L9S9a93xbRhCUwNjreMnyYclWs+4rNBCXRaUPEVf1Of6oT5ckU
Ag5i63iDXoVO7t7aVAunHIgYQnVXAc5F31z8muJXLq9/EdVRsqNPQdcauDsI4eeTRxt+2/wlG+jY
bvWfs1dUY0qBrEYa121twE+BW32BBOe+81anOm8QEZh3ntNur/Xv/nqQcpDgEkJ7kjY9JbznD+Kq
GjBN31K+TMLCYi23cTmmjXCt884VDoodMGSg+GC0uPQXOTCrQ+WjbPfuldVsrorndxgRJb0b8lCz
Wl4eKwkOlcGQWAiphGIDj1JPoM2qGcOFdEnaOd5HMpu/i2FpIxBlc/alq4mDjmvTdNdYS23ViTXf
faTtFk1nrzybGYMXzxY9kD9odYIZfvlshWinoQ02dPSwD8UdbI6bK8tGMGqw7fyS0KL9OKmq+2iJ
eO331NlHN82roDs5YmnvR3D25Stn3gsUAJufhMmgo6CIUXqiu/Z82rQNCVjPDFe8SA9eqRTjxyyR
frNHRCYPabLE/mlqwvJ7vDT6GleBFq3x0CZ97/BUjQnhALIdZw7nYSd0VJLhddV6ADVBX3prW/s4
TW6Svfbcz7GL5rmhx0YPM00VnnTq+XNjRS0r7oMGS+QQQ5591KI78HFCaL7A+UGu0Ttwdr3+oby8
q7+NSxUXb1Ec0OOXoHaUlbotwq1PNP1/T3T861MRh9O9NbQ9768egX7f9ZYXtuVR2kJEtFdkM5Fn
W+4QG9B+E4cX0yQti9t9JS68a8QW0WJZpiwMDlErNhi02vc78f73K+8FsJjhoqD6oH3HZY8s3MsS
TRdC2kU2JTsEVjf2XuqR0VH59HJEJusUy6PAPxPuWmxLOkfIPn3rbHeheoD3WCiPUw/681tl91Q0
qtrGRCGfdXDWOypQV325LP7FCoYaRGwGd1mf+Yms7B/A89HUAucWa6t95dL6y40AvpAaAxcm2gs0
8V/cCOuGhpQE/XSA+Bzroygn2/Suumw81PEyliLFETDTEPw20b3Cc0L17Pk+Rl8VI1zOW7RRDPX/
paxN5o7a4zCpTms/6Cp5o2vA4UOaLJbmD6BKuUD51kqWWX8tvdmP5vOa62DAA3Krujchsknqy/JQ
M6o8Sc0JgunCOnEmyBjuDjs1oeOdZevcBrTfq1xPJ4ATk9WfIUHYbne606L66UW91QCJEVvwpRq4
j7OUKmn4Xvp5iGClRrdwhQxNz8/N3rfbnGVqh6Vit915K5+AUwAcfKZGblWSJYcWuKvN5q4Vb7ur
/bGy1K5E44pfoTVoD/3RbqahSU72VNW8fF1HTHSQqKzNR2cBUNF4j1h0JuN9GyVmMTnkVROyH0lj
lk7RdtSn+iI2NTGsO3OKhR4EJFme8srCRDGlgt+F+l07R+Gi97205/Xr1MpVfXJEvjrdhR9SXOIQ
nzt+Pmg7HDLvlM2WVeldjlB/i+tJ0/k+qFKsrhuQYh3ucKhXWrWs0qDOGLn9BD+Vf+vrUIY3Y1AW
5u9I75zgLG7bRG7nta822p4Rg62bN1Ybhot3ayVe7tqnalBgfc/70AfAO6SWH/SBmZ+SzO5ysVx2
2FvbmYmeb56eFj1LWgLHbdMRNbhKT0FQwH+Wi4sDKFzO7S5bKbVESPoVDsiJCrI9uzMbBfKvFyyj
ZhGXtpbUGANsVKS1ywKX1PSYT5WTTxeOmDwWXkFVlKHXXmUz5jZuigxs4eptIuMfFd/YeGOg2rXl
kh1eh331M8mrinnqn/a+WAomvZYtfr/7rEP+1QMU9vCTWAHBBGf4dLV8e3i6ibhzc7cJ3sXSa7a7
ue9GdZOEWf4TJHkuP+JDvfTfyrkDDwaCsJ2slFRywr5scLYClnG5JAVzOdWW+VAUxrmm8LHoom/+
EAzWrbOWpoKJlJ+ZrRGZ7Ro5rM4OPoYuhddjX67zAjS5WKe70G0qHrl5fNbCp377LRJZt1bpWNWE
HLe9u1h1clLAyGEhV9MmeohuGhFetVPCNue0r3IKR2kc50N4kyTAS7xzd1lNxbQG+u0mFwCdE9Vc
uyLJvDQrg1GutMmbRmAk48CqAx0dLfLtHFRz2B3K0laxneY43+irYbZUnKVU/rah2g8JgsynfAw8
TgWImrCMdnHHzfJhWUF/3jmjM4MzUIITKJWlqrVOI3cT3tdNWOaRK/YSQa9GKKDedlU/L+2Eza/g
Ox5RvxZsLeA0wfzObvqcM74L4C/f9bHqGOtla1gH4I3MrwESYJ4huQfC6d/GTrmxBBuob/ylg8RN
7yHbo+rQummiRJTvtj4zV0jZhZF/VgEJYLFFARro5SnIZvNHPeuO4ZQWBM+fj7vMU7N5kU/yzL51
t6SaceTyFsdKUoqNff1twjOd5wyKcmWvcMSYSS99bE041gSkmJ/VWHnVZ8fKxuEs2Xx//jpz9Hmw
3ha0KM8qX5fZu252W0qGNTfekjZ9HLv3tp6rgHWU52Zf6KDn7MxpJGCeV9YqBE/at7O57ZY8tuLd
VFFDvE2Gaizveney65MDnxzIRFJQYVxT3xNr9Z4TcE7eQZLY+BfQ4Bt2gQXhrrjKBnKgYfc0Tzj8
0o5J+W2box2+PBf+4xcGdR4lMyZjzpJcT6sa6P81fj/9GSmdT5/GOi8jPJy9hcYgDh6dttN4EKgV
Hpyln/qDn7OGfojRGaxrZ0RfpjvSNozHWyUTVFXCXoeFnRbWhLmbnDbrslZTPhf7uKm89mzOaZvd
jJRd6WVlQJmqw9hY1mJBti+z/M7PR5cHzqqWQu3TlvCygIl66mkwfp1rpU7n5vpjuUUibAHRj6Oo
9+46mn20qGlbL4dkUPyQidz0fKY8MldlDH9/vVQRfjLfMMQwy1B30xCc57UMcHTIMnCv79TgS15K
60Uzp1TpTV9jWbKaAW0DhUYy8AxKxhMHy6ZCSsl44F1501yWVyzYbjgfEfx3UsdpqNxIlkkcX0SI
aLOh/aWi67sroDvyEb1ULtecx12EnEqX+LKhivp4sRFcBHo+Fb0nkQlWwegUb4GgZsv3bZPmvn6K
lXwnM8f1011eN1VGgNlZi9lHxbp6vD9733SInq7fyghH8SSPV5qLXBZbc3RAPbaHx8ArUKG5r+bO
G3hZpEJziLeTMHvC3hxzF1dDaS7VbpHm/uzQRmS6GgVsjKHyI7P1n2495L9KnMdnbWel+49eXWgV
5tyMQj0mFrKW6BrB5kD6Gfe7xyYRsswP7wwfn2FPBEQYU61cTeMJcRKLsawamyBGtUvOWwVdwzzt
xrBiywZhUcj83WpnWzN+rKxssMLdAjx6OBaOqHtOZ18u7MohttBhOfcf41L64/DvKXosSbfuJXsw
9i6qjJ/FpVLDyAGhLV/wgoiWAXcIMBWaXjs7kyamcB6vvjpqzbohrjFbr+z80NKHGf1jcwI9fkJU
I+4Z7KOVooONWkxjLlDYXjXSE4mn+5zMEKES5qVFc2RQH2sXjk9zN6L0xTAkGcIs1dfCzcyoD1s0
clzuJt1koiUPR6B3dG6m1o1HzsZZmWXuQWDgiETAg7rOUXgdnJKbda4dJt2uE/MtiKgbBrJnSftn
vT17m/PWHZp2rL5tkA9G503eAdMRl6KcA4SB03mxePcuRbaV2K9MS2d+GKmuiMznFyjsZV9LK5RD
c/cUFjhlXarvvVzj6eNqeR6b0c8KZQrVDSnpzm+VOYZhcZfmoXvfxISeQUgoTBuBjZY3WI5z7ZcT
wujjmVrDmul4ij1KdxT8PkaC5ku2RUJE/H4Zh3B+N8aA7L2LOWm7DIX1xrxhNqKtJC6DaRJsItAE
6JWQr2Mn4oZ01DkwhO+jqI33BBMZ2J1pXpaDZx7t6S2ilmBXnMMEFzxa4EnFb66FbNki1lAI3sYR
pR9B2vGqYZyvxeN67qQwU5cj8mpWxSMgpC/akMfyWo84wCvnh48DDcFb1pQ+aJcEg+iqnyjfwwDa
E+Fje2RWiPmaVTPCFd0v1VS7l00DvR7/Hbus7fZgeVaU3xD3i/Iumq2x+5wUWTzcRwmft5scYJjq
lESy7z77fWPT1x+qOs6r1LbbsZ/PHN3j5BS0TQCbcvSJPPcVrZ76E4qBA9Qk/D42MC7FQJlTpKWU
yfRW1Nu2fho64bXdfhqLbZzTbqxdwrB5YGa860KhCC7TOglECQ9K4Ek3HVjQcdF81Pnq8ke7je0Q
7lawM5NG4jLTUQLcbm71YdA0mZJ0BTCyDvu6YUG95X0DShdoBLjdjxLleDXimO1u2ZAyNnXkXKk5
FlX/LgaUY2NJbTdzoN74CbaE06mfBao6kcJY7dZxKFipszqR5vORZ451dRgs8GnhDoRu759l9Vq3
1qF13alFjGUu7fhMD3h7bhdxtKrOox+/FZ5z2ORYl1Bh/c1HsYreYLZyR3YIwZxpKWyerRg6kAll
mujNMdQ9r+isERfxzhx8C8vbnHiI+c7vsseo+enI7ks3ARZDbGM1nMRhaM542jmJsxxUXK3VNynR
XuvSNsM3yjlArmja91W79jZEorrJoVQEeD58qtw6ZmbhzkWhSif4tO16rSDuhWmAjkXT7hyrD3p7
F0flonD93hzWTVhmI+pAAFnL4NoNJhOutmI0aZv3eMlVmnum2bnVuvIVvMdf6ezcj/GaaDdLNXta
sSYpIwGRHBmPuWkwdua9fAxQV/TrAnZvhYz9pt9miPzII4s24UpnoRBMbg/pSZVUD/dCw2sup94z
d723UhbxEIswmS54W3N743UxTwgQr24m9JHCb1aVN0/HBSCMjhth6ntz6hP4ZaOjd4IuZjFeyVa6
qnxHnpjNThrWPtZcO+ioJl8Zo9kc7au0TIxZxa25gKMYlaufnFcRJ3uxBG6mvuIIiV0giv/1Q0ya
IXk8wCF9wEvYoSDN8vLYHHjxMkXcGXKGJHqH/9bMmMKpNmCRqrV6eC815NWxPgtxU17jUwKqTB9w
7+6GW095A2pF5cSwcWqwagI7q13uVafXRnb78RrvwkpzRq5B+DAuj2mMJWXuDKjYhrLbjzKeix0d
IsXJZm8Jq2y3FcnGqzx0O/wzrEnMKVoSt5IgPQbOKk8o2YyWZwA5HX4x/EL7eOSpAuH2+fR0uWa9
VTIhdWxZTZl2uZGSS0UWb6zh/jHyKVVmzjxvtU2o4Ma5OVTVY7ieZ61JBwXdGpNQrCgT0K/3TKnB
0drcdPFUTlwQsXRMoGUP7jaKA9jjpLiETp2t7tfVSvSynQIGGLQ3KwR1HNsflMj3He5j+T3eTQqx
jXkd6rOtLKwM9m5lzd6cJqyf1k/9YkCAMadE4YxnlOjq+J4ygf1hENmgEX/Al1Tvi5xpPPntXCJF
POfZetdndbtgyLx52ynvlbd9YE62wTpJkQS6vICR5wyYONViq+/0UFn2Fzdrne7gzsiHWxSXEzQJ
0XSY5Ninw4Lx97uyHbawSsvGK+Mz6t6WEZTa1rU+KKH9b07WaPccPPZQfa+U69BN2EQE1UonQ3eB
h+Ecnm9qtub3LR257M2cl2Zfyi6vGHQ9EOD9zLa5ypN9KOMOnSogKyE5C+5awdkqOLHUXra9jf8m
16SfldcmNctONo7kXUeNjJEjeIxC2rwe/UanuYLsKLfvTxnXU5RNGGCinsciwWO+YnmZuXD9qSCr
zBNEBy4jvMatDl/pCQAdhhpdxKKUj4l6zvcV+8f1rx9jKPdxV2kEKfyzheoRy6MEfFl/e0y562wz
oeZTnPu0JfD4MWH1YLcmCrcAhdtfKBv034d5Baefrr6Z9+PmYVmLKVk0tb2LDHu2zBzabswK2xdq
fgpHTGhdVoM5LWS9jdWVokRWvRFuXEzwDyxbtBcRwO863K+5NkcGNV2TB1kkCHx84veazQ9AGo+7
lFoGqWQPz3ogBJ2cpAYcmTHDArvZPmPP1OXk5D85lxqOrq1fneRgNCt0uSMrW5oPbCkUflKgjqO9
pGjPCXWOlmi73DCB/XKT1yLGyLe0vc2mfBIOm30AfanlPfLNk7wnlpgqHNrQr7+DZG6zDOW4quq7
qixcQVMVge1BbS0KR3/aTZtt8qlyXQzuCQefbv3aL60pf+lO9OE9egDE06dMtjO/58OG5qyxc23O
b9HPtsMqfygeRfTyxQh0CoRjBcEZ0QVKDIO2OUhHIgZio6EM+GGW8RjeKC8zN4F23I6pejrD2HEx
5YlCzh4RTukMDpptdZAlFRwDvNzatwOtSCYsfLyHJttreRxY+SYQG23PZBvZGpnjCwk5YtHActkU
+DTK1t/2/7ikTdGJYRe1WQO1E1AGCRd3CsfTGthAFymaxr171QXCLL5ysAVv305E1FnqSs8UNIaw
l5IPo7OHsrWO0EWo9mGgMxamfgIPUgRuEmoe7criETgvJknqTkmNxvT6WANo7Y6KieMkJNHWoNk/
WYepVrhLHLWq81jNs/1p60sq7gAt+/AmKnuXYcOoOV8+5L4zzR+e7lSUMB+KpwtAz/WQRVm/fs/8
fHCmgweYywwapteM9UJfhK9NyG2GKSu0xcls2exykfJS2e+4As2tOTruqrg1PQg02S6y3JbBsMvR
kSrFLrqZuoNGnMqSvAAL5eXyqQxAM9ZEGhQgag4HpCoeannUYYkclIrMT0/JYj5nkpQC8bp2A1aC
Y5xGsmWYNQtYzWu4nqLBm2PC5HXNOE5GGSymOpRLKmJnpdsvzIuj4DaplNJojGd1jREmf3QYriLK
7+gBjwPWUNEydSMADr5CboUmwEdyknkvhWd+sIouIAUoo3Ju1bDDHu3h/qznyLti3EV/A50k9+43
yDY2sZejtxsfhRkI4Ah8Ldr99NCe+VvUAsiU/O9Bq/mfQs4PgsT/89PpXtx8a+/lb3/p31IUzNP8
873QOv5FFfrZD4f/exLR1BB/6WMZCeonaWnzNf/rP99/A+70H2/L+3G8/w8ICP9xXQ7TffNcZvrh
PZ6oCEH4B25ZvsEyoGZCp5Um9RMVgX8CqReHNhoFaCMB83kSjfajP0x1FWNXHI1tFOJpKD8REfzw
Dzp5EdjEGC8IXv63JKMfKYq/tn8NXJDOIB+CxGREM+J5z9K34OqW2LGeis2TZ9FSfuIzj4Nsr6JS
DdQVNxtO45ofGthGu6h4R9X3cuuy+BjP1amAg4iF+VqcBRVascrxvgZLGaaTPRz8LsZRvGwv/Xa7
oEyCiKz9fhLNVxx3fvq9v1uD6BLsyAVHOXkfECSEcqsfNIbOl8S/iwsUTpxMq4M7CXJSYl2nT3bm
P6o8qPeyKvqdr/PvLTSEszLa5h1YOp3OXvR9c+R9WyfWITPVlQHZoUNt582e0OmWL3zj+d3X0nbP
BI62SMJn+V4GJapjWCAWvkx2TbeJve3W2/WG/TsSwzUZl4/cMh22XVJWP2Oqt6AnDfUyGD43ffs1
Ee2hc7ILNQG7WKrsYp2jo1Pw8a2qv9vBmJwA5OWH2UHk6uGxSuk2KTC2UzN3PSoo+cfEeqN77+22
xZgWx+LrsoY3RU6JVaryB0k5xy1PsoFY2HchmrWlsu/aYu7f+kMW0/PhTNULkbIbTfspqn4AV6x2
ov4+IrdCJcAn9uinG184n1ppkTEvX+dwvZP4U1NzDjGlbovvyxadb3HV72go9kAOy34ns/BGbrim
F6M6tF3zFlGlT9vCOLkBcwQIFN2d6XZS/dsaqNiuQul4VydbslsQHkSZ0zSRnKtRT+qCCuY6LMOx
jeLPIEV3opmgSM0hze9yolO72Tvtf4nsOY0WJOLorBSpJ8rvmdTrJdLI/SGfXOuQrH59UQjuIUhs
ebqt/m2IIUoVzhM+lxYZmtTNeUnx6J1feepIhkipMvD0RZORvcqa6qKEUV0XoT6sG3WxTvMIVjvT
DeVEr7tk3VnJpA6BPckP5GbogA8e2HpUV3ds5nJHKUSknZ9dVKNNO0X7J53RzSt9D6uJ2UvDVt2s
EZItAW3uXUM1LC02FnsYTGg5OofFgxZZoYbLZPlO93WjW7Innz0CLL5w/PpdU41vI5vZR8XtbUs9
Lq+O7lC/QvMzWIpn+z9OYLQZYk1Afho8yCT/gjVEVkn4+RTlJ9x2AeaLAHXb8Iy+oceCal5Dwxu4
2l8+DXAX2B4+FbX656fNPDmOZRVZfopi4MdhnpzGaDpZovsM9WjL6pslQPqSyJgFKT//ck6/ffyU
X7k7fwH3IdzP6Ys4PoI7gcv3ff7hXet4Am1aLG/r+jviMWIfWpi0YWFJt5Gz5mEiWomzYXMVd+2V
tUXH3z/CS4SAeQIHaPSDqQZQ7RdoPgM8pCDn5DSj5mvfba/yIjwfhtZY8h1EVr8y3A8OyS+GG4ob
9wXAcJhcLzkZnWdLtKKZ3IyUnH4EMPX1bqzfqJ4tP8LoopyZIEGEeEMRLHeVH16r/rs70NdAB7ZW
GjXn8hioDoy2f5cIRN2ny6Ga72IRHye3PvP64aZNhtP2g3pNh06TomzdH/B7jdNu8m67NYbVu0Tn
vSi/VQvC9Lm8zIbiwGl0sOPiPhw0ieTUfNWNhcC+51xBsRp3PDiA+Rl1k8EB5kyxsiiWb4OXoBzF
qYkP+Xjpjpu1mxf/RzSMnyvyzhSLQXnqJ+e28KEINAkF7iannE+X+A60yweste7qNf5QbPbdSjsy
Lcf4BkWGdSfi4qIrp6PorbMewfdHZNDfiqX+bQz0awj03/+rcOpfh2X/D8ZSRivw35M4d0ISXL0r
/wQRfv8Q4J3/+K//NK95Cp1i9w9AVBxLIc5w+AsZSvpT6BRHf8Ay47zyQlT2oGP+I3SC+ckLYHgS
zcACB7/9z9Ap+MNP0MDnRgArQx84/jsczhdSHfCAkUKEiYiUPs6kxG9mr/9ycFrtNkHISeojrGPH
RemU1UrLd7ywFJn8LqECtR+Kxr0ZaeNgrREW+0b4cPNp/XyvR9l/+WXs/hfHGyROyBa4ShBrIh4C
7+n5A21gHP16jiOI8rHzAXFW73wMZbIvnH5529F/PM1hmVwJBFd3A82vTx0WC7ddOW4ffv8k4Uss
EvAjJIWNywCAQob8JZeIamUjubWoNCbcdlvc0sDVszDibM4lkOMfxdjoHWY48CliiAsnrYW8jIs5
OoBHta+2oHPeBtnQ7dbN8z67mRWchlG3x6100nVC+GMqFAXiEmDMtTK6CDJc7XTc7HdDoP7MaJkc
RDNPVz6G09d0coobIRGvgCusdtJD9TgVYzm+lZO23kWF6G7cNgouk6kni3N68BlNEro/Pe2Hp7ae
ssuGetU1SP1oJ6bGoIzlabE3sSsRLzgtnv8nyR1IFlF/5UG8Myso1h8zdsQ7La1t10vf2+VR/s5v
mkud5P5dQ9XkWHqt/oZHd3HUxU3ToNg+2N6fkVV/CSv7ZkFIYoHDdxyAnWFgX16DXmw+E5qNu6Z3
itscoyJk8xngRDrB1QhuNbUdLCYXOcrrbQi2vbdk+lhTx//YLR0Vl6ST58Q+gDcapPLAEIPm0D7S
/cgo1ZAxvTfUVP0/SfrLQ0CrHo396s92iHWfrrFlv8kma7ldnIqjWnhZscFcXO+7Lc/TpTUi/mKu
XRhHgZzIFKjufGuW4f+wdx7LkSPZmn6VeQGUQYstRCiqIBlkktzAyBTQgEOLp78fWNXTmcHspPVm
7C6mFmllKQgEwuF+zvlVkh9YupeSEifhrnEUWCvLpWlWO9iZsicNj8KQn0yLr09EtYN/QkuklVm8
SXNz0Nr4B65yL1Udd0GWY3GGbZ68i7pcRo9SNShsW3M396QeTGb+1bHD1MdGgaqwwuN1nmYwfaO7
KnWt2/arifYw6xCujPFCTp34QcVwGk5ZJ0EX4+QaFsWLK+2NWcOmnRQZf0uj8BFqQcLQ1PxkOXQ2
WVxfxnksdpKYv6U4CAdiHHQXY12i/6RRBmOOvyup2FVz+QQFT3GJmu124AaM0rK0Axsy7hkS9YSk
IWmTYNIsll1QIFo32lJxuEm2Xe9lwi6DbBJ3Yd+oo4sC2NNgwh3B2uZp09uhs4kQPR4jkhd289I7
D5Q8fKU1FK1FyBLmo22Y4NUgKzeVmU3HREPG4mG3Jy6UpjWPZV4Ol2U3kkA1ys2oB8LKDMPD8UTK
/V6CwOM57RhfrHpnH6IJtSnjnZzp0fyayHJ2K9XmVjLWNbhkumRdAXIDaI1WZoYXJpGS8U01mGPq
JYXJtIPg5lJd3BDiEl6PuqzZbgxPUbmVK2NadnBp5grRxcTt6KPIU7e3sxvEpJMRZU90Y3v6y9Oa
FuR3TJ+9LuxDD2UAU08aEW8xFpm/GouDpo/G3ZwuDHggWVIvU9O7Ut3QKlbqK1wh5ZUNLzs2BrwY
NyR1cD/QbQNlZLPxQnSG9J3Eif7WsXv5JBElcIWfVUdnElr1N6liyF+pWb2RaN7dvJlxqZRFDBw2
Nm49TSoNdBuC8sjVPgyTGE+ebtlqY170njHFyc520uXLXPBijfjGPcyJ6WxtZ9ipSjvu1DGxfmQd
x4ePq2j7XBFZex+XNH9eMxTQ+BrB3H4RyngNUyneDhi2ZjA7xeAnRjm7lPIl03ht8IyZhdaozQg7
x5yyu5IVxp7Gcj0Wk4HGNGul3F0GOv9Nb0jpHtFcmD0uzmjapxQmvr2dFBubU9cGNBXfFxtqiQtv
TQmvE11PN47Tzly6SzFjYm0C45XCuEI04ngFIy7zEY9A5RRa5aU6h/oNGGd5tI2xQTkWpTads648
zeoSJIDoIy73Tf8V26YeY0tL22OVPQJVy1giKN2wrYQjNE6sdPTTyRiDtG8VckESfa8JC14XQeAF
q30i+8IJp0MfakvpjlWvnFbGQ+jWA4QYF5AbTbTcTNMRE58X7Mid0mtme2GfKMPLOrPyB8QaIUPw
pFc1r0Rq/XW2jHvEyaZFDWtPRwZ005ElMx2tLnYumU7HzJ7LWGoCwFTl5MB4PkkJf8mxc2M/hhgA
1QMbhhyliC2jrL+P7WbcwYcu7iMcE++hEhx538d9zPO/6vUeG5EllJuriPDVIGklhX5XGr0xzfNd
UvQFX2IZvRpVn2ynZmCBD0txB7g7+ITO6GSt5JZ96aTaXowaDbGGAOIEeqQ9A4JpPVQvxrr3iVTr
XqfM0SaqBqwL0GGbGVuf3ciu1uiCcCDd/AJNrZ5cE/vOKybLhSdFOah/aRntqe6KaPAxRwvv+L96
S+x8AZclcy7HSmS3WgmZ3YKB1BOH1Ji3ML2RKeadtNIB6tIOolosN6VZW9T49MsK7oNYSGZafieV
JJrbInswqsKIdsZcsQ0MU3cqZuty0gdtwyKU93NiMypehiJwcmZEvjyM1eBJY9+fsCXMjlHaLLfl
gOe+s2jyFlXMclkoQnpsRZF7sCa2yEw73uDQOCjjMgYRTdBzvgCZYOOjPatdNXqAT86uCtEQRFlc
ntomrZ+jWjav4kIWxxlDpOtUapyNGen9lm3Z4Zny3kWw8Tczx0bCIEaDyKdz7+6s9FdlmJK+3iXp
U2M62V0fUxNW8tgE5MGEF0tmd/cMnYhBNHsZFF7kkraPodHOQZ/2I6Mvq61dbA/Es9NOUHHH+iSX
KXRWHZyoXukPvAw2Yk6Vo05Kq/g4ZBSpfqi39WaSk3w3j3H0YColbrMYOJm3GjDE6C75XHxJ0S7F
npkXxsGI4ZsNcNU9CPoVZ7/Z2Q3Q3sLbBOzbHIyWIamvtVr7DVpg5ENYDGqryTa6lIbHhsD3zSiM
1sPNrLyFSCGuVseAbzEjOdl/fwfVJWexxKUJ2K/j8DZ3MXM2jquLNATGsKNZ3ql5Db2nViZ/jof8
MCWOeH7fIKIk6S+x0A2fl1WclndOeC2UutCo4GTetDArk/2sSLHusbKqIGSKQqLJgLTnsIxar1/J
Va6emq6g9xwS9ZT3rY71L0+WaHontbXuPqSX/ZYMA1sBPGu2GbubjsvUt8lDLGYclsmPAjhB7sG7
pmFn7BO8x4IHiZu2LeL0eGOW6nR8P5Zrtc0LYKfa+YEno3PpVHb7rWxlpye4GAzllKUyz1YZKwZf
TtNgtI4ocwhdaIph6SH3TyfMLaP52LQAr8JWxieHxtWTgYyPEIMKx4Wy7VwaWieetWppr9bMkQ7f
KX06vv8mlQYLMjU0fiUwSdN4W0bxHDuADn7VG3biSanBB6j0mf0N4Lfw4kmYX2OjyH6YGnHcU17y
z3SzIJm7iKYoGCdlOsqSKZ7tbBZPQDysT8dKF8UnUYA/MgfxDENbPg5U/lsxkTMOCG3XXtfXjuK2
kKCl+2IoxoumGhaitGQ2JjAiftfW++joIK3/+/FDV3ZudKP+u1X5rxrz33fTv3Tl/7F3/1/Yc6+5
RP+55w7y/3P/mg+vUHB/brrXf/Svptv6CxIQAn4sVDRghtWT4Z+m25H/WqMTsGkgwofkp5/bbv2v
FePAOcHkTzBu/TdiQQDmushR+Mg2/hI0g2eZln/KuEQAShv700xr1YNSwjOpx5MQHyCbccHPfbel
LxP8ZtPYpEN46pEg3meTVL2qjbnsOlilmEKGRhf0juCNapt1yx0g9l42StEcu6hCTJLYmG0wfWY1
tqo04POuG/NzpbTzBZwZXuXSjKabyLbC2JNbo90rTjf5ZaKUVNl58hKaWnnXmtpCIBg29LdQ7Gg+
HSW7EFUR76woGvdoHCcTVztACqupK7+oLOsNU+rUVw0IcX45D2YaoNtugh4XBFrJSNa+xImkWTQo
2fxUpi1aAAbU8lUctovm10sh3aYA6beFUhjfsDOudR8amSrcvq1DNG1NomOXO6gEnPVEM6fM4fJq
pxGxUnghn8PycwPtzC7lve3culBN4SoTpxqBEsvlpCrZpsbY5SXpGKR40Hqz0cuxPUg9imPnixgj
/TUrjPkQ5oijc7scX2gHQgemsoaIstD9lBABd25t8U0q8wUiGTwrbknoRu7zBRQBpivdTa6S1hyi
V7pSJjlOgxJm62EUw7YcuwNVBB7Epv1DjozuFKGJS92udch9hjMYccypaerJFLRXSi6l16UojjoE
pW+VGU+pm0LxXVzZqdj8rKIF9zCkXH6IOGtD38KL/BWdsKz56uDEu66cxJM8d09TVgsK6VLa5UUm
3I5Mda45Nn6Yqs+Fjl7PxzhIYvuUrkNDgq04DAOcF7LRtpnEuKBOlYdMaa5b+rarJuw1v2sc/WVo
4pdsjZPrDCmxqJeZflowPyN3yBvPqke8v2pqWC0RBzqHEmS87K4oHa5ms7+O2nyBxV/oplfYU8tD
sbIdQn0JeQekvttwrUUyMs/cyE7a02IV2Vejg2pL2EsBt1d0S8cCsu0vy6JozIFSyi8xnxYo3ht1
7WE7DfcHtyhtpXQ1VVQATS0WEU1Hp53GBGQ3eXo/WEm2nWzDiyAfujDs86DQyh/m2MeeNKlDEEFP
/24orYy0sH9tSkQHKFeeRnW+JZsTI/41maFUGMesXN4qlVJXjfsXE7sJGkLIZKWivdVmgy9FbILm
qI60sVpGQTVNMRIuWwKB6+d9hNeAq8SIwkunbfwxtHZT59y2YcbfT5XyxBz7O6MQ2txKLQJoU0dh
dJlfURu4eNs4rqRI5Fk3OLbeLR3UVq+QVhtznFqkQOjKtIO5kLxUjiw/Nbq6bCJ1HKnf4ApuM1PN
aNnV2wqiOGafeF/bxNoE6iSPN53ObCovzEfAI4yFqkl7YyBvGu6gtNoTbaLBAgob3DJmOxNeXcKK
oZ0y6ZZU5dj0Bm9TJumsVcLaZ4KvYqYAtLoaM3WlNgaGCvPgLbakHqLGjgOyudG+i173SBVy7rDX
b1wIvErQzLrDUKqB+woHawNntYq8EZlM6NJIOo/qtI5ibDGzAcnLEEzIPzVfy+vwpDuFhK0ixh/R
tQyKuNFnY4HalGgteRnWnY7Iw7eFFXZHOu364NR1+4VM6/B+mudRP1YOA1DYkokXS8lbpgN6jfKc
oRQbp2Oep+Y9jAYj9bWRkiRLYjP1IwIgdgsklntkH+GpG6xlp2cdLTGMXD8jk+Fgy6L1U3aNjcn4
hUALBnZMxciZzKZi2SCTTE0gO2XAHKt0tsOSTjcDdcllNeUCZ4Ccqpw/LrfGOCGLEjDMXDw1wgOz
1Ok4pynurCnFx3ejX9+wqaWaLoEMPWcqwx8wyER2DCO7/tIUE0EcqSnM+5IQGeUyt2AK/Y0T/Get
7sfDDaH6u9GuqgISrafoz4ebWmJlZ0Cg3wyxcy0iqCK12Qdyh+FLoh7MqOyp2zP0biRhJpbaugLD
ik3WnLBf+ZKV8AJNSJLHnyqE30yW32GiX4/cNZJNX9FBOlj93R7zp1G3luq0I3NibHqyzJBwhl+M
fHxcKijAAsb7flCWE+YsvPXlV43FSPpn1fp4ap2yxLxmhE9JXqWUliVJ907l+LpRFC4ytJOWr1zH
tv9RVDhJtG16WBfPn2//LOmV1FTsrBTyvRQgR6gO5xQHMqdaNBM6t097vXXq+DDO7RVihNd3GD8X
4cl0KuQz7YTmMNmiHNGZN02uNtVBb2YEe4bFDnOOqz/f2Bka+Pd9rTZJ+MJhN+Wc6YV1iTF6Z8jG
xsoFUkNRPuZxobmdQbMcWUxWuuFvsf//s3L3l6L4P0FV/wtrYvzLf/pqPnB6roGgmteo/wWHev83
/6qJV89Qyl1rpclQf67J6v8GotYsUEgxLC57jUP9NxRl/MV3Syb7GtUty7bFv/qHxaPIf602owgo
DVtXsMn4r/xEP+waBu70sgm7kuvD2j6DoqxcBt5n+W6akjywtjaMe8rkbqOF5aeQ8nn1vUrLDXzi
TB1TJIDlXzeoytSEkSZOs8HVbl8X3W0qsm1sqyedCQYehH8v2P+4IX54RdZHjg8WwnZSV+3zkGYY
ofY8JkazMXvtpId2oFHSIiVKc47P/IpshegTiP7js+SKfMMQqxgGm+co2gDBr5l7roj0FLFaWwfT
UAdhXn4a63HGhWBfWr3vcArAyQW32fNdFcVnk5b23GzqKGx3WpNlQQKTkNpQRPOhUuLswrDa7sQw
V2zKctjH83jPT3oZdPFUzOa2rEwkFtZIbN9sNjeyHorAVMP9qqq9w7+o/sRj4NzXBcyTSO41fH5d
Yzwh1vPPp1NK4CAM0ignaaq7AuTDpLY9EmUxXxYWxKtYHvyBpFG3gOQUMJcfg5/eyt8cRB938vUG
iLbjZcOMBP+dX29giuJerXI726QKUz4PGSKWP3qobpyp8xNLWj3bo72jSJ7do2IvrEs1dA5TZLzK
8nhRRRP0T3n5ivXLZy4b60f/5YjE8AE6+YoEWxi+naPBCXKT2LCKYhOqmdFDZTGryI00eseuL2UP
+uZC1UwOEfRvY9T9QujaJ8c0xMGzm1hNRt/5fGQHYxilnj2eFL0rYywn2RRjH/2QMJ15geRvxIDR
4BwSMzdk3Sv6USZ58Yxk+RSOC5xkhq4lEOCIw5KAU4F4GAxlRVPkFVeBo6hvNAua7wq69Cv8YvOG
+I6oThXIzLxCNBMBS4Nmn/Q2jKUgMkc9CaZCHcYtTZqlBgiOEhFUjrT0l2pFmRiE+iC/maJDgxJp
ufJm43h5XYZAx66C+OIZrnb3peW/L8Au8ttMuSGgoTWL5ZcaDhruNNfTMS2TQqWoCOdNK1IKwL4p
Zq7ftr5SyfBWgCOurVW+7sZVO3xPFo1EnNHsw9qDAZa9tlIXQokp5z3bUKYhHZuWbdnl84ZyStrK
iVVNX9oen6LtHMqzeUBxhOZBT7M9/HUNLY8wy2sUUoTjQjn/XnCxk2bkprkKUfNL2FxrlSZ3PyAa
4cyQKXZ4nbddRe3cNpciA8p3dUEop4tWjfc5GZah2uYQJS+1xup+QPFFEyZVzpfSAVMC8ZWKp9Iy
w+tyccYrxeoMTCVzdZ9j+Ivzg9AHH2p8angdM8vMa4irPMRxh4YL99d5V+ahom5aRpuA8jDKJyLE
mB5QaDrjasww9FukO7oa2BGRYfhHm5fO0uJPneZq+yZQutxEvSHmPcoKATc7onIM7NaS9QAzMiLX
Qy2Nuw3PEqlBoTOPPRS13OydKBF8SMPOBtPHJrme93VjKNlecJz4BAvFhlfFibWh7yRspBZ1zFGW
FfaNisFWtFNnVQ79Qcu0C+wpqsUrG1NpIKh2D3pkpLIfai3JwDp2ji7461AfsgYCGil/3RxdLS35
f76cpkC1WZbehpkOmbSfC+kUVdhvQ8RcRzw1rWjQZwNFqLHYAG/AykRE44ON41vYWMYtbrthvLej
foRSkOQ/GmvWv9tdSLxqW9NRZqGV7BYZukBt2N0VDw7ZwTCIwJjtI9qvyUPU9uDYzhWMcOvb4pT3
Avb4g4XJ4IWE1dkOC+3MBQPCYI2Rsn4TiolEhRyAL1nqfDPip8XANjRvZ2eI99TdamBk5Gjreqzt
wH4nYoj09CK21MHNe93YkniHHYHOrDlV0zyIF6d6QPNXvYZp+UVifu+piL93uYDVWMyhhRWJ9UY0
IUMCVCF+bs4AAUplM03rJGgHNnVyao/CBdHkWcO9rIbpYIPGXYzIGHdSjB1dnjTNnmwq3atW2SXY
8DUZVVogqf0NWMilolbiUDjA2MQy7lO5QQwZd8tuUex7guxsVA4tppNSsanKXLqRKw0mpRLFwdR2
yh4JXEHgqS2u8gkMU2OKkDE36J9Uc1BgaqpHdcSbgdimPcoUfKNgkJww2RD7FJeeiynN3upoGa8Q
tBDHkSrJQ8G++dRYRUywRksCSVfeRnFuuhoOSKRTNA46x8QuvZZn4gurg5xQpOYWRW2zbaMBKW+i
84qVQ7/cTjinCF/oJg5jY5F/0Q1ZAyVKblTGgX4rKlQYiNAJeZCzgqoNtMlvhHI3Jomx2hqMzkm1
GO5B2mAcBu/aNaIoZ1UVzXXeSPFdVqSepSfPhAfqlEa4CZlGZpUeikDjC8qf7DpE6XuRmMUQwFyq
D3is9H6VqGDhY2XttXm8ZJo3bcoqT67LIrkdEwaBrrlQQTIJaRreaJQ+Qz73P7BG1g5Tl7RbWR1t
t0sn8aVvNAchSoQzmSkUZntRvi+QJ3iGA2MlEu03YGlYv2pT3yhZI0pfR423rau4/9FFPGsINqmE
sHducjBzygoXG6wE8AEboTiCGjgtl/pkOrdl4cwHxezq1QAhPVippT3GbBbbKKrUrYQn4aXSTRbD
tPJrhpnlzajYxZZuEnVEu9w5UhTtCD1zm74CdVe1adG8xdGTSzx4dNosTX8p0EA95fAjDnk5OW9m
000v0HGWwLEMoOVEqrTLDvYEhyfyZWYg+bwVhWYc0Vs7bpom3amas2WDNG68wRweHo+lpQE2MaC3
ejTvR1AWL1FlPC+QBg67CF+/TYfAN1DSBRcKLX5u4kjbZjhiONiRzO01R7L+FcSrQovbACAXeRvY
iQp2M6GVqeN42SZJkXm6Vr8N5XLAdOQ1E5aB2QJ5FIKPUMHdfGvZngK7KO+cFjkhIRlHrVc9YpCb
V9Tt6TaqVRmflqrdiyYKlAFO1BKbNyIe78t2Ui9qoX6NNMC/QV3qIC5Tw0cvOmF+qXitNEvA20xF
jDXirJDqtzkfm5smnJx9COy4OAMmqdbXRJnDbYmReYCrUOXm5lh6PM6XYo7j44K9g4d4VfquWukd
HgLI3mFvCITewerlBUzVJtBEhbJHBh1vEid2bnvoY66eoNT2cmY0flR1OlAv0llXFmxUuW4Shzr3
IF2O8jardf8aE1eeIzlop+sF+dMmnljrbqQ2+hPVhnlNvk9BrpjKK7ObUC4+JBLm5L5jDyfBVNBr
7FY7Dbnd19Co+mPYmbidxBhSweoznZsmShY4K3GONXAyvDiNlNyUSpNhbUEqTHIBs0e5HOfYecYZ
x9QRNuhwmAgWlR95E5J9jvYAZ0KprL9nhs0ScmKje1pmeF6KNE7bRISR5VcF1gCu6DMl9Fi+QIPJ
oDGXVpYOWBCmTk0tkWjUdImALMOYFcs6nw41azw1iyAai7lRb4zYqI4SYCZDyNXXZ5UjyD5Rdmq9
WwhVwGKtTpJTlaQLtOh2BJ1ohZk+otaHVwuFof3R9j2kMLzFIJNpmQ2XtjFaccrrhVoPdh+UrZJY
wSVnFxKScolrgX6d1EulHzItssJDVaRTuzUJFbwi7Sb9ZuY2IUKRE2v71uy0y6KJ7Z2I9O7OmQub
t5Dz+UvKHuC1elfeT30VaIU+XWCVrzeuKXclW5YcPs8ZTPyiCMeLNs3H3cgQ7SqZO/2NQTgVpmu0
pfMyi9H+kRf1tGWVL7ejFYU7nIvwdhVtjWJhMgEnee+R5IfD7LhNllsQGEqSU70+X6LAnrP5mOLX
Mdwljj3Hfp/IBUegafiR1Wn8WJwAvam3HMJnnSIKUNDxv73KJlN1aXaZWXY6bWVRTk/KCIlRrnsj
dvyw62Qy5jAlw6lAK+PiIbfy6atFa/Vd9PZ8r2QDlM4uF83eVvBr8o0Jv3hfRYPwlrSIm13KpOoe
kWIO+g/6lXuV08+Gx77BKTxXDt9lOFd3dc6C2EK2lq67eprhbhdTHqTqiJBYibEvjVXnqeVnxwHz
i8I3u3y4VegRDkmFqoKED2m7RttcWiNzYASVFEvW6iLlyvIwPYoZag1FVR8OLjP3yYDb6FTVHp+i
SKfuRN3sFeE0mI95YlCINQs2Ae9MIsAwkxT4lV/EV5tuinfW0VDFc+ha72wkdviVmpS885RwAbHt
E67Qcf4IypLu53dWkzM5MJzyleyUvdOe3hlQ1kqGqtWVF6WvFKlxJUsVK21qrpuZG4VHg91hiPtg
okKwgtB3PTQr60rLHeMieudi0YrX98tK0ErfuVrKSttSnTWiaO53tTzThazkrmmleVkr4atLRAK7
a2WBIfFftqpdxv4QOTiWrXQxsRLHYoIiXIqH+CpbaWXhSjCLyqbehCvpzFnpZ8i8VybaSkqzbehp
y0pUe++w//+A8DQLxHtfKzKhm/nue5T8KtgjuOSnUcSHAeHxtXwtfp0Orv/gn+mghVqPxts2dY0Z
AMlXDMX+NR3U/mJSwVSAMe67jTZo9T8aP+cvU7dw6pdx2V79xRVmX/9MB/l5kNQJnNQ1WO8oBPX/
BjJ/zwb+eTYBnL/OJPiF2Tdb0NlYoGT03OrOpAd1F8cbh+nevWrN425ZzBrnhEm9RvfU7Qc6CQ3v
KgAlR5jmlYEg91KTZKyzoMd4EG+HAKqkse26qG6BtuHNOux7W8TiNVbZ0FEsayr3Pz3o38x83lO+
zu7eVlRL1yFLGev9/zrzAeQ1YPo4WpATS3EsCK29cJxCTVcj/sTvSuO5IpDOnecUON/Kyvgwp0xB
NaEYhss8xNhis1puBjnZAA7pwUSumAuBLTu0pUARZ/YvbVzdoR2vn2hiOZQTToiQTD8fG2lIhypu
mh5b5LQlY3m4iB159kMOXB9TRjPoCKK/loci2VWV1GJ2Jq3+G7a6qXHDvGhwKfxkJHouY2IAa4Jk
IBddx3FYTTBw/nkKRydYRDYcyKAf+QWbTOcBiwYSbuxk2ggRbnKryX0sBxh5DMOjRL+LaYT4+ufv
Zb3Kr18LlA6ZOalOKDQpO2dfi9HIBVR4BiY2yNgpF0kL0b+vcQx2UOvMiZY91fKCs0jfDG9/vvT5
UBgOARlBFm62azSdcg6SVbHA13mykVsMmuJKDapxecx/SJb9iKaKcMwYv5w/X/J8KswlbQNnVyaf
BMAx4/v1mcNmDvuutgjhG/GvJqL7qaibOzRHn13o42PlQoyebdMwFHTbZyPWUrC7G4vZBXrK6QpU
uVTbsDJQMNaq7k9w7OjCbfWQ4h7434531w/J5JJ3bJXnfVBthCyqSAg0j1nYVdtC1CKwTdw87Day
COxoTqIMQ3fKW79Vlse10fjkKf/uw68PmsgmHsKHp9xKkZmFAyLTygif5LB6nWrzKdUolOsRf8hO
YQxufiJWWelCv65j1i9zeGUlO6GUO3ubElhwcgkDBxp/a+yTJIJwltni4b9dPxTZbOYKo1Ocrc8T
HXqciVpsY5rAAvn2Zwem7jx3rVuSbPsZhnyOK5ALxlxL52QxV73T+xT/J7TWMvFfqEExVpbABfSS
h1oxvuMuABVfloW7pE1AkcI4gb5d7dovf/6k76/Crw+UCBp4YByHFmfheVBzqy/AZRqX7zT1G/4L
l/LUvFhy96JF5GWGzHMAY5GdmD4EyntZcl7GFLGtscBjSiZ0PhE4P+z/xMus5z/f28e3+NdbO3u5
GIHGQxhxa5bhHNTSOTp698ZXs/vzZX6zQ3MdwB3QP7YntupfdwtTgq6TYimEmfx0b6EVsivtMV8b
PIyHg1ZKN7EcX9kjdBqK8BktACrJP9/Dx2XNLayEOxY2ejDrDKdLKE2JI55W5+m6CiyGnf4otPqT
T/oBcADyUNdszBWkIy/j7BDAaAb8Xh64Smo9RLN16vLuseS0Jfv2E+zn46Zvc/avECDbIymNZ8wI
EngcuTb6JtAW0eyWyHrC9wepex/rWzQ+hpsQA/rJQ/zdx9PWym5NQQGmPfseHWw6TeyimgAD1FPk
ILYgV/Ct0y3madq3P39hH8C1Nc4PlaOlYCAvq9je/7po8KBcVOaGTUDKV+4zTSH5264K6LCMjWKR
jlvRJYM7dvZTFUFOZzTzybf523Wr2TKflmxKXMzP3o9+DCWZSLYmaEz9yqG6uMAJJd3AEfOnuf+O
XwNWJEqKwW9Sbalb75KhkT555r+9CZik7P8y54DsnH3RTLKrWo3Lhmzx6knT5LtZUa9mpTsJRTxS
2sH2Mxe3Nn7osQNDo6Js/7902N/Um+fhA5RXNlkrNpsUxQ0S7bPvYSiwbo3aqAmIDwDeGKRLJ5Or
bRamcdAZ5abVW5CeJNuYJDq4k9OFEq26EfuYbAddx1CxnBG56VbqYiwKV4eYFb+psLj4841+XJxQ
/WSNuhQiLFkpZ4tTtkuLdCBZ4eDSH5Jesw+pY28t8HKEPUhG/ny1j1snRwmo77uFCYjO2VNpR9Uk
BSJXAmKQhm9ZltwbWqX9GKTPytuzlGXe7hXnX0WjJCmohqKe7SlpGirZlOlYStXqHsOHpwXuuTeX
7XGKKGmTEAepqJnLTV3gcxSpjk+O8LhD1+FjybpmT8NFTWNUa2VmvXSmPey6EV6sKAsVgjDFhBLH
t83A96PnCEHh6Ta+6GagJfh0ljx9jRjS/PnpnX9X5FlA8uGz8Gqzqs534xE7cLz46iXoaaACwyjs
W9wPDdde9NBPxvKzffl89//7euhC6TxpJOX1z38qAWLCDgfye6A60hhcVKls3LZRaH6yAs+35PUq
+pqJS1YTuZ/WWemU64lSMPZaAhUjXX8R8dsyJS+dLjBElAOnI+nkz49x/YE/lxZckAAVyAcUNRq9
z1kVPokxJnAuW41yregJizM1IKTtVW2Ur0rO7BcXPSQO5MF+ct0PvIP1wtTE2lok6g6746/P00jt
1eDfnoK8Lhvmr02gVtop7CxoiGOrHVTwvdRIH+zlR2za96Wc3Jh2eRlSAS1V8aQqaupCOK4+2SvP
X0pui0aBPYqUDGONh/r1tqYy6vDga+bAIc/Cx+1F3zMmxqFGzGL/50f/QdLNtWxjNQohWRBvolUw
8POSymap73IpmdgDyc5sljLyIk34Ov7vLvHnWbAgu/fNRXkl8pLAubn1aDox6qz0DcuDmfz4GbHv
N8sBeT8sHY4L6qz3nfynVd7Xesy1silImRhvGPcWqIVakFZreQXRfEp7qApRksebT57FeYUNQ4hD
kk4QpQMpTMbZZsjMhv0cy2lcPbMf4MPQkh3I1wWJBiWMYDtdLseyry5MQk43COwaC3J83X378228
x8n8+jpQKCD3IilHZsM8/0r6nOkl6sAhIKJL+2aI8DkbkpsR2d02tLrv2dibJ5QPBsi04kR3TSrm
XZ4vfqE68a1kN3um2vZlP2TVbmowLcSYe+WBSOiqkQ01iLmW6taSmvgGVohB/MSi7B1c1oJKzstn
AyeTXYU91EsnFnUb4ny97eO+p+Eva3QEGKm0mNdgKFuQgDAU19VYbmtQN0+dASIAgdQ9NIo3+OvW
QWEU9gqwO6EnrLjJHmVDCuRequpjPWrT3Zwj6rTHDKms2RrXdWVgtTPk1U3RMlCNIbgEMC1A+Icm
D/0IzvFVngE5YHXLOMKUG/tiGpXsIbOq1NiC32rLJy/jhwKO4RCziDX1kkkBuOHZJiHNSFRxsUVL
WGonI9IfeKhvlSVe+ha6crKCo0u7AxoMoln6+sla+LAz6hhaELjHddU1wPR/2Duz3bqtbdv+yv0B
GpwkJ4vHS3LV0lJtWX4h5CKs65pffxsVJ7Fkb/vm4QDnAAcbMHbiSFyLnJzFGL23/vrtpOxuGynx
kGSi9PKLjZ77QRNBsc8hncjGmX6zGf/BhMN3JeBGNYVAvEay1pvZAKRzYUdmNuAaD4P3vajItI0t
ScKKGnyO6aLFfobby9MyZbo14V4+4mVM7iFOWqcQKv8fQzIwEJNJOXU51nAXziv2VIwytNGCdTZL
1Xm6pZZOdDGyZg9pIf8oW3VX6aWgtYsB9te38MfZhORXiZAT1zRiSvPNS53JeXaaEQ2U0YSFZ1VN
fN04sX1lVxNjx4yCgz3gees0C/PQry/NRmB9QK/fZdYVew1m5uyss2i/foCRCLoQdU+3CSIkTds0
Qc8gpJ0ftNKm/19VmOwgYcNGGMLJOtCTkLlr5kp+Fci8+DLZcfwYFgitxymOD0UrMSsGknzKBRjw
iQ7v/ME26a1p1fAHuGxxTiK7PWmpyM72KDg51UEhDTR8trMnRHwatko8l9fAC58KIc6qlYk9QR7G
qbLLNdsif1ic/FkvsOsC+iDmGSz6I/IJ6yMtpsqryjK7BLo1HTJUM/tKavU14G3LY8fi3EJhqM6j
obW2F9Q9rqAqN/SD4mTNPrIT7b5UrZKAAUXfLKy3+0L2GBU7VeySgLDFjLaaqxdVPbgxy8yHKC/H
B+o24DTRQ2AsmsvYq+oE9pmD6MDZVPoa1JnT6byI26y9WiU8GYr0oTwFyUiL02qH5VlJe+WZfba4
b0ddPsupptVLWAirtmixkySdqJ4mmrV4JMbpJk36bGuDEAXVQK83C+z5Bsdm6Q2kArpKq1nUyRM6
ihH5dHSfeySHij6oTujacpGbquhK3W/roj43IdXkbQpGFzxTMl3KSgHmHqlk6CZVlMVeoMAQRX7W
cS/oGN3nHRQygkHU6mkZMuC2dU7Ki9AV5yxiUV2CNQGM0MTFR1uvo5NE/bXNSvrHTmhCqsHk7g6m
tYZrQMJK8BkX+RN7GUnPkQRvN0L2sMe9ZW0KdE6bWS/r45wmyV6L6/SLGg79Nd09yOupQ7qGGIGX
5FNC2hbaeSuJR3oIS+LZKi6KVgVclsyoIaJK4GNTUWIQRB753eBAg9dbWzmKLJJfp26ugBabaghP
ghMvLVZSPp1djGwKFy86kl03BHgN5oZD8bY0V2OuBiaNvTuCKmJObLveq7T9NkkaKV5IlAuenUDH
qlrHO8OO+zPqvfgYJaG9zxqkIaqikQYXD86AjW/M5uNizeGNZbJpIR/FuUh1enNLEt+JJBUXtcQE
1FWN+r5x9AJpTSU35ThDCiH4gZSEuOiPU5PWfg2aj56jM2ynxrY+gtqmqV4YU+0ZSxp5U4rXOgZW
yvJazJeBMiAK0UjhcdXc0Y4j1BuP4JKNgFmPH8VUeMlEfJtoU3U0Sst5Pw+Ds8G3Pt02yhqivpR2
fUlccLAtB5Qfw2xxRzpx7oqQvBdKdZeBOW+muh2PZSqsc1k2xHCFtvBNpyPzAapA5zaoJky0dFI5
dvNYn6WZNHe8Jk+91ei+ieTFVzhT7Aj/sw5OlxI6ZMfKfpFd7C9g4O/JrLE2Uxg4HyaRTLcTYP3P
VcbDJPTB3lZMmrcp9eXLXq06v8hS+wz+wLy0rGC4bPrF+kR0VPEZsjuPLsiTD5VMNXTlPNOxTc1N
NrXGOYgnpFgc1cqTqJxo2lv4gPw2bzj6kcrUXQYGKR5+rGOopk/OpqGwu71AUewRelSfbHTVV0oK
MwCl4HWfa9MtTq34FExJuR0o7G81+Pso1MBFZqNjehOK/1PNafiI4Op5NCeHUBdCTDxV6fR9Zsob
k1z7s1E1zkaLzeQ65oh6XYSEwYKwp2fvaouyXHXlol9Cr09CXHAlm8UklQh7TJESTCh7/dKM5dC6
ZjY+FEq9Qdu43MVjIs5WwvjlEg11U1yqJjF3ut80DS7sl1UQURLtrgFkEgeSWCtHwJJj8JRhhjsX
mDCftL5JTq0emV/GqUB0UxNooVtVvMvRmIFyzDHmxQ1oTG/kRnwoVYPPKKahOEOY2DddMBzrDG1Q
ZIdXg2M3Wygf9dGgnHiO08y+UYDi42Tt69vetpePS9PGj+ZszDeFE90VY6l8NRfLYO5BN0ENTZz1
WQV1kwwFkMilv7aCNhIw4UQ/Aw+hzd5X7WpSBGpgXVVJ0mAPGwr7lmJKdVzyVNuas80Psz2xHgZr
mBAZqw4uyoIQoWlfFE14E2fGRNpU5/Q+d3iUHBFFIXyqtMnkI1JU3LGezWHXmyFa0xT5hFvT3p28
tB6AgSyi2gZVUdwQETWg9anN0muS5iHD5+eRJGRelWNQfk2EMj1mkUMuT98O43YQU/CoKzDfCTcq
o+3YDuWHhOq45ZkwAspNNEkkyk6Toj6OOgevhPpl6csVeNVtu1Quro5gDBxRIC/bZEoeCf/IdnFg
4W/LNHu148Yj8Gln+GilSvqcqjkKnWoKt3mhI5iFVq91CDa1NmYWV5YnxRiK2sdOZwPjlEu+l+HC
fKNm0FX17Ib+aPnHUuhE6UqrEC73a3wwJ32+rpSBqkiIUhVbdJnDL6r0o4iSGlpI0Z8Gk55MWu1Q
148bKDHG8+ho3Rnh//QQBE61bCfIC+egNPSvqhp/qqzBugo72Xwho4Z9Yk+sxsMEaKaiOwtqoBIT
u5q0sq2HZdFoXJZSPWPATQ9OQm7INHfTPecgC4JQmp1YUrMnkOEOpu4G4GzR5kxmudeU4Z2aDifO
O62nT4qAXhSesia5MeVQuM5QOxfKxMs6YLM+UHW09Y0JbrTcEbxJm7sa2YPKqSAVKNN24Hc6P6ID
+XFKljx+j7DlaY6NSN2ySBchR5x1c2EMPKC25O2MIuc4T5gz2fbv86mpOXJw5tmharmG/EmojCWh
gbmRVrPK6YSa2ij3GpZ2q6CPwD2BLkOGFDiZl12Q04eoT6JKHsoBJDxqlLzeC+D/Np/xku1Ke81E
mgGlt97nct3HNJlzMnUzc9VkgNAVxluW7uQ0dctJ7XPcpyb8w4TdtMzVdmf1bKmhlKJvirI9Yuyc
CVQpXY55rdtr1mMREK8Y0ZvqFUuwIGt/BIypvZTF4lZA7zcYQTe5Qjo3sTSAM4KCJLJy/GAmPR5q
NFUAsSouKNPoPXco/ZTXRI2khWptU5u4GfK32F3bziGVw4RAUWvx0NrmoV+LRk0dTY+mmcfHNguZ
gRpSEVQ1606lxatSorQfwdJCy4Dg2bcTKr6pRAA62elB1fUd8HnShNuRhPByH1cT6QBhcs/LDGg9
XM5pVdieo1bppp31684E2ZXiR7ixAwH8Q06gm6YZFGQXR8VVShrE9ZpDnW+bporOM4iOk6RheING
q9wteHvOy5xcsbb1mAcR6O4jtHO7vGE7OppOi0vTzD2Hie5GTj29VPgqF0kb17ejDgjEFvln4ulm
MnkoYPlmb9oX0/oXatMloWfAbCEiiHiWSAHgifzU3rRT2uw5A6EtGurpGI2TpB4W9g/8ntPA23Uc
6LatVXvRPYf5Myx6ucVBOvolo/bYpzM7MuBtu9rIDPbJQXKh9WBnx7biGYZBvYmD/DzJQpwVg7EJ
jclVeq3YBy0wuaiFOxxgN+PHx8+6qUBgB3Z3jqAuIfcT40El9/pBwcdxkZFedDvEIj7oXapeh3gu
doOmcsgpSWgwfaGOU+7TMJ2YPsV8YS1aDubPmB/MERBf4pQJ9F4TWQdogdazBq1EXUYM+uWan0sE
W25hgy4VRv3CwQ2tlVWf6JEQ8ewQbWa58BB4efpFJLNHjlG6daIh2oREpqXeiJnOTxR9+Wpi6h39
HCIPvycMSGhQ4CFdI/PXGTp2U35MrCy8G5S0OiB+hjMVBqMd+pQshpu24pzrJeoynkG1oBYrtWkL
dAycXohfxPHI7sjv+yxRLjLdWEHJi8kGoMSIzs3+UKGv8XtjwQiPxw+ZrzHd4mORz9OQY+CppbGl
kqXz0NXG12LVQtRmj1WLKmWust1oSPuCUhRY4UVPtiItkts4Q3YmauE8wYUpHnMSHl16wvGuXNd8
EYHAV0k6id0FnbFJGENpo+5lJ2iwCh4UrLJXqll0bLGXeN+WWkElV1Yb+Kz1ecodrxgk7vJOBQ3V
SnsHCzD2BnpBc7fMG0JryGckzC7w2i4NNmOsW3sCcLqNOWfV55nh5auhJbeBrVhbKMMdvf1uxrJR
B7NyLfMQlbnSVxcvYprOwBWQLjl6OBGUKuiG0vTNxhbHIOkqOmOR7VXUuYHDdva2XQogDjFKpTqz
/HaUbOr0KcL0EYzPaho220zj4eBaPtbOfKa1J94vlfLFKpLw/TDq8aehU9Xt0of5517JkXfg9Edh
3RW3Y9aHx1aW0QU5VMztCPp9KEC6K40RYMFYOOLOIeRs8qpFurOyfiT4IJtwgCTcNaIChNEUXu8M
gdcoQ30x2BrYSPZ0Hbm2+7pK602hWf1RpXq9m6QTHMWiZzuy9ypfFMRihTbAdPaZQKrDYjz1TFaw
HBrOL0qLetShfe5FS4NOhKLrXnaE6aAuji36ISVaZTetw+5emxdzzXgVI9k6eVRv0jHbNZRELmE0
2W6jA8Myx2636A3b21DvuYt6aRzGCb5AqM+mW8b68GhoKXTFSqlJYmwzxm/RyA0VNoJccof1rtH8
IbonTiU6YrkowUJEbBghDdC+qVhP3cFu2N2tYTBZch+OcXAIhEquDiUJKhDzHfFkJvz0sPFj2wnJ
fSuN/hDoYtgWeo5HRVkzjlSmJBJ88xbB6VJ53LRyR2UA8ip7901CICCmJhAuFa7/njUqaYV10aTd
uYeK7rLseIOjD59DOvWY2oInR0MaPmekb7kI9q7DVV1NZcRwSzMzPXKKLxwLwZnZteN2CRJnoyvl
YVkalmxD+TA1Cbrl6Gsh4IuNxnqIG0vNJ9nW3EzLiosysI01XXUwergZY1Av9wOp165OTpXXrbRJ
orI2iUrzirOK1w4pWKYxrCmDzAtvrJOQUWwp21KFelABQoloVbgRrrpdPaXjhZ1QYNSMUnrBSsEE
cw4JTS981cJXCqPJuhR6Kj0gmBd6kcYbnPnYSiKBPWBWaZ3E02UBn4QZMLsNMI4RAQpUaqo69rvT
TjPVBx7Ccxcm77lR72eZ7kej2c0TWEKcppc1K7KxGZqwqv0YhxCZZpPusEVZZke6vYXA2DaU6VrP
kvYoNDZBC3kbFjPl6NaGBCgak9V2bS/NdGPENdryaiiUW0NiaavDRDuTOId7zzHBiYjiERSKKF0j
bUevDSmeOC2g/dnoQi8gTnKXTI7xmfcJd8Y67c8MFhwyuta5FcUicG7ariAzF92eeR1kJvEwYtAf
B6Hf24tGTHOeV2eJqM9F5fWIwTD2SZxO0XuJ5YQmF2cCT3Mfo+n3iOPlZEb+MTshHVyOCDnPx7rz
UWuXhwzX2Sbj1M4qChUFsOwXihOpVzvxgzYpPWLMaPCARH7pg2TLbMeQMzhcU97UrqU2aOQCOfB/
LMO+0e3ePscEVPqi6pM92rj8HCrisAJeEClnQeQWhLSxPmQx0c1zyfKdynMXddolabvZWSUw1u9q
chhG/YMdihB4CHsH3IDy0pyanJdrNPemTIwPFjFZe9G33kCj/DywNUBY2E2fCBOvbssE9hwOPGsT
LGI5Umamf2DqVMvkZFXYkep2jzc1Pyt1ElyuwV6frLIREJdiyCoAVIlx4UA/940X1oXCShGpZvzQ
UeQxKeOgU/8sF4sFKhMm8CAOyPp5UA02xCGouUrto2eLmsiJoNHkxuIZnMKxLk6Fqs9rVpzVfnXM
OeJyUUJbYu66fZHM4ZVlYWiSrMlfpiRR7qpGT/8Iqny+mGCEP7W5nt4ivsc9ZqlUtKyahv08SrHr
Aqun4d9qfkqxhjTWiMFThtLXm9rmVdSaD6HWzvcCkvJuctLhoV2MEp9g36lwzuJoHwRsfMJETS4s
fFIbWvXVCbxkkG0470wEwRLRjWsw5HzeGR6OzBEAelQuvsalL4EUxXTQmv6Q1FNG3TFButVC2JtB
HSELHMi3Tk2CKIY5uu6JqL3Lm6HZN7FkV2OncE03NU4FWhCcj6ZbIFZ4daGvUWiHWCSfwyWmUIGi
0tkQnchj6tkyJCetY3rRbCv75DSsU4s1wkSapHTuaxOnZq3nlbdkufG+mPXwUWFrY5Wzs7HTutRc
inOKb5OQCTtwYpkgzs/xqg7rVkx20a6zpvCOOf6Wip6nGhyJafmzNblLqT6yUZPb2qx3k94kCI7t
QxizgNk2iBsRqZ4QDJPeyT52OcWHtpwsmhDKH7CBSBCLSFHDmuUuS29sKGvvI5oNHhbBwlds6LVo
HLdOnXbvYxi7vLr956anWNNkY+uXkdl7hDrcVmVNRTDAnlZHsTymfHXXmiWIZaGUu4i86Q0B7J2f
DWl3iKhi+5JF9qsasER3Mte2xiLl13kSjif7Sfd7NnrmAIwwGZ3hFIMNvVgFoAfq9QpUTU36DZbf
1jWGHOaeU2TA+PvpqNdILLh1VPoowbZ3Pa54l/LVcFmFTBS4YcV92pMipfa6uZkHWUTsckMORq0N
GNdsCedCtGoymCb7pqasdfFy4J6jYnwIo0Jc6DoUT6OFmKjOZbS3k0yy7I72KW7No2bYGdkb2nbG
RQx3S2XPr5VafycMke8Gg0BkitWZ4iKATnb6QNi1MfbTRtNBEILUsZ6LJE4/NKJr31NXA/Q4YuNN
/ESLylM+TO2XgC7BqaCpdsDSTL4FO54LcuqqaydMkx3EQBibBcCgYo7e/7rh8hK08LrdskrI+Aqm
BbcDndHrdstIMyqNVK3ewA8yyFGDmCaF81Ck1KSz6qoAAn4n+VQP9Fy+sjyxadFy1UKqp2fy+QUI
SS63STgUR/1MzR4EJqljWy7AzuIior4mnd985p904CXzPEISHcQejd83n9mgwhSMeop6s0wM0MGQ
jaJJjzgEVCmYNoRa7TrjkJbzJdJ5kVqaBqckb43Lyi6gHmmIPtkcNb9RBvzYN5MWSmyhgwHgU4k3
rUedWMlwscJ6o1HyblGa0I+6gR3KclRHhm8EKQhecMO/EyStHbE3jxCBCx6JtQsJC+FNu9WSCyO6
i+vNUors6BCqCAWDWB4/iKz7KtGfUcY/zOiJPbtJBo4IbNQlDQO3q+3iOluqDNWifKb0kF7SiLTP
Y2yUB6uGwLWsSMt80Urks+rapGoEzQSgeT7Njj8axLcuFW2LnVrFNKCG2uegqc9BAZ5XkOxSRKOz
yxdke5L2PO75Iv+szLgGrCwF4kQGJuvCUnLsNs17yjHRQR2W4alJxeI3AUB5JWmBcjmCJPE4f7Kx
HgAFSYT5eeHdwcVPAdxYwvnrr1+KH5R3FvwaHCIGeEXT/FG568wlitERuWilyNkfm3nnAGU5U4lP
d5gcqQbVphXd97YSM92kX2JhQiVPJOFlv/4kxttHi7BCg/OByIcWjmW/ebQDf0PKp1puulk3b0z4
W/Qq9PH65Sr/yuv0H8Ge/1+ko1f/0c8xov8NYUi8SH8LIn9wOv1fcjgAIb0km7nPzaf+C/rJf8I5
+NlvpidTvEOHZSFlX/v/Ek3u36Yn/gpGEE1sHQElHgaD5/vN9CSsd6uxCQIyTQJzLbP+bXoS5juU
fzpwT34XmmK4o/+CE/rDDG8TjoacFtkuEh3SKNbp43txkEaZr0qamVU6t+7iqW/pbNlz6QH/Uz/p
laP1HALTYDuqK5mZjIrZ7cYZA206RNZBI/qUil0TgJpejEfb1om7ohRNoHkMQuYTWdXZLliUvgDI
Udjn7+75T0SoL+6Z7yc3XGQCTc8q3ZPckZdX9btPr6hAwOdSjn7Uy/mZ5ox2l5py5ijt4KCOHKd5
Lwb2uGUWxCm5XZpvUrKc1RGhGXJI40BYhhMDPbdFyZFCsD3rFepyYURBhYXsbAl7vu47ffygN2KW
JGjqyjX9lGVr4TfcmFbW9GuccPFh4WCuXoVZQbldhVd0YyZJdBFoBQV63PsxpyVjit1uTmuaierw
O3HEW5HbeiuYSLCArcJcZG6vH6To2RZlZjn5EGEDNpGR5faTqiByw4nz69v+VtC4XgprgoXaiHYQ
ITGvLxWT2iswhk2+ac3osItKPbZKgIrFoSNitYG1C/vi5r9qFroavjZdT+rg5XPV/p9tX3x55sRU
vA1e/G8443AffzHjNP2nV3MM//Vfc4zzDh/Ui+If/5/gofw9x1jqO4BnMNUMUMPYlta/+muO0d6Z
bJIkaigQimxO+IV/Yde0d+t8gMRbd1a3Dwr3fzPHrDuu799SFJfYK5izwJMhjX7r6lHspJuJawFI
NIr8RlL5Njl5hPuRyTE65Bi7MfjGlH9tJTyKue7Jk87BdFTKkt7HbTUc1ZjeddioG4rxmNPjqRZX
2I2r3hcwIo5NGcRnE4DSrTbaxd1gt3a51UwoUv87CH+w+DKx/GIUFmEfZ9nrgchP/DUStXfw1Dnd
OjA/VswfS9o3i6+pv0P/JnGomhIpLvzOf0ai/Q4TAcucvboH13PGPyPRBortwDBjwQPWxSL5b0bi
D1s3gNusqlgxEZAhyX67Xiz5QBuaHAK/JIzDlypiMJq8m7kqP5dO98mO7Zu+BrYaaWl1bId+Taim
wvLdHfvJqvWDApKXdX0fDXM1UGCneyOhM+jsWjbsKL/XVfXU28PRLoiOTZL7SWlPcaJQBKSX4pZF
SfB0Pv5GwfeD9Wy9vsVdXoWJ4D7XOeH7NZ/lqBItsmCwU+xRfYpQCCUIdriqchlNMJWWLnd1RSws
maalVpSXa2IZoVuN2zEryLLOgQ26IV32itJJEvlm3RN5QzoNmtSqKv3/fe1+eO2cX75318/Zc//9
DlOs//2fb53QDXaLKlYkln2xKq7/eulQ4UGiV5FRvkziLNZ/v3M2uXAGmE6b90HnZWDO/jb58wrz
wvGvhWWspxu8tf9i8n997MUky8GEPQnmG8fAsfpWfA5kPYBZa80XTpx3OMUtwCiGPbuTgIUyVDOl
ZnI7gLHkm1+/ZdyO7xad9cKcUi02O2xq+ZpvL6wiYnJS8oYu7IhxDETe9HSFXoiYlPA3+6HX57Bv
l3pZKFdJsXxrRh6yOpr7sWguysChed4NJiFLZvybL/TG4f9yGU1XOXOSUKniW10/xnebXaSbISkl
dX9hmwrdHADXax0he7CQ6Ry7WB23Ms0EYXLNZG86LanBc5hGRDHDcMbneGJPOxqtCTWe5Mqdgo2u
80xRgjPXMCVc1TqhIGyC1XpV0F4y3hCpF908P4hhbh/ToR6/DGDtnixSaFy5QFVhIU4GiuoKejNE
ZuNTmpb98wrwOyqBau+bgoQibZjWeTRQazriRLl9dBbqg7+ZU3/yCKj3YHfH5MBZ5q3lRRNtriF0
6C7S0aJ0OZa5H/RT/psHvU6M/2xkXp4AhFreC0ITeQAvAOjvngBxc9DCYX5fyCV6P9S+3p+jeqx2
uhm0f855HIXDr+VPFgnrZ98IRyonM05/kAPW8f3dtdo+nChNB+1FMMdbcgg9Lcz9OtDhNQFz+kzI
baVJ10lbr8IDPENiRSG1I73PtWGY2c211iN+Sg5ER30NFWMTjfYud66Q9LmjdpYc09Js9qJR92X+
3ibAra9zF5WvN2JebK6H+KiCl2pvAxXRqPrRiB+Tgcodmc+esoReZKkb+kNkzjcsVv1WIeg5WXZg
5xl0j21wlZTzTZoCaAoukgWdS3Izm1+DDvR7chrj27JHa0uDeoC1JM65NXujudXBdcPC5P/SusiQ
lGv7oseQ0fzm5r44NH94kDSyOPPanGIkW9/vb25PoZtKsmgvICmKHf+4xYekbpO0+Bqn5YxkV8QX
WpRk2xyf5Y6I+wipZHqOOetsJehOH8CGeSqbfHRz+qei6z8ITdsOxlckGgQPJgayfRqXNzA34usg
KSsqQMtpUuKMbAeEiaKd4IOO4ktWye6QWnI4EcZgXZoG2TDIGwXynqy401OzOqRTPPKUinlHfFj0
m7rkC+30h3uBmB8vK6kj1Chf34sUXG2V9GZ3IYnC9K0gjrdMQch86dF7RqEPfzjjxKxtZQPZQLn+
IWyxpBQ6ppVwVX8OAY1BUMPClzQJPMU2dFeoAwoICcs8YH7Zk/jMb+6RlBqrEvnXE/2b7dSfb6XU
Vl+1hpue6ODXX0DpIxl1lugucvj68FfQ87aEfKJCno1Na2OnyeBQnUgmQ3ok+kcr0ebfbKl+stjo
DCcOWhybyFl9M57GAkgr5b+ezAB0VoFDY0hJF5CSMvjd4funl2I1RW6AbR6n2etvWyCdrNul7y+c
utHcyZjFJtdS9Snqh+h3d3b9XW+HBsxuKleEpuLgenOtnGJOqKE1vcA5H1yCF7N9Pcn1G5IFxhM3
Q6dLuYCzGZv0IhJqtcHyZ0CfquXVDEdwq3VJexZAXH8T2PzGaLg+cuR+rIMY+/iTGsTrm9COc6lV
rCgXqgaYtAm0TRuZI7DINV0zQaEFDg9ZhkXGmOd0+oegjnWf0K94W9GMO/RmkezRES97RclorOdx
8fjrQfnjtocNNqu0tW7zqU69Kc0aQUhEx6wj0Jm68jYvGpSt6ZQdV3Lkzpqj9JC0i3khoCn+Zo36
4ZkRbWszDtcNAsjhtwW9OqROZ0VFcZpTVHDWDPUsJAfz3663nOKo/Bj8D7OnKt90M6rBgRw7JcYp
J6Zsi8aW224VyvbXd/GH9dZYjdQ2UeBreVu8LTSZoWqSuTYsp5zsWx0Zzx5Jq3DZuda+Mso/r/Zf
UOi+qr4Wd13z9WtHjel/QmGJ4fefz/Rr/Zqgq/bV8YKf+Haml8471oX1GEH+wlom4hDx7UzPX4Ef
sDWHE4SwCWqgUvhXdUl/R21JcPJYX1bmK5aVv6pL+jvQQKhWKRTonC9s698cMN6sX9QaKIO/GMKo
SGIZd94MRTJiWI8qQ/ESKS5QeIWdn6Ax2yypDPoNbSSj2SiBpiyoHeMl9loafooXGbLp3BwxxTHq
5vYPuQwQP0kVHL8OCrugpSkNPFtAYdF862L8IgJbug18x4dSFsllQ1Si/ucq8l8xAP/H1jjXIfKf
h6L3POfPxf85tNlz8eXVgFx/7tuAtByOu2u4GVvjl2rnPwPSFutYZd79pzny94DkpyRtbIcVGhbL
S6fjrwHpUJqiEuMIiDvmyjH5VwPy9QzMoBbgSazVAr5+Cs5rrxenYhpGMoAjROPoNndoSsorLY/c
aRHWlm1fuGU8wSRWjS82qshrUAozCvjWV2tBBnY6BPjPSmevYuBZCQ6J7laxraE6WYLr1kCQJ4aE
JWx4ykiM+uxEsziYk5H/ZobX1j3LP4v/n1+D6IqX846BX/fNASSqszRu9Aalp/4ZFlH6YGGXd7V6
RIdiTlF/nud5F9Vzx2sD4xyYRDXpXklU6j7CVHdVogffZWIyL2pl0o+qGq64WqRUriBy/K4h4el2
WqpH8Hm/WQJ/aAtJpirMxWJ1GlPEfgur0qAi1cgO9G1LRAJgTqO5t9tweioNOLwevBqSBqaKjLPZ
KG6renyI6li9LPDXnGPcPoQ36kVyPah59T6pWYFcrXWCzjVNSLChk49fI21wDkXUPc1lox/I9B6e
Fb1BrmfPdPU7uy89RYXF4U8qJlSnxJbhRBFuyrIL0OPRMtnOUfyomlkQ+pxnV/onSQKAWsB6fnp5
g/53Vvm+37q2u/7ztPLQ9DRr5+8XOLSpf08okgWJcjVvLZimlybtPyuc/Y7zN4p4XdX4EXY8f69w
ik5vZYWwEXGPxeXP1e/bjKJQkuNnQH789Uv/VZf29Z4fmTSnM1AeEpsELBuwea9nlNLsBsMYFW2z
5IX61Gay3fZLWN+jLsea+d2d+UnhYf1d/7z2367FmwMyiK+Fuv/1tWa8SDr+VX2D5YZwscCMrwdk
WFvoMv2uD5X+LoWY5cmGWPtfX/n1vPntylwT+Bv1R3qMr69sT3qdD2hCNxCYS7eUzJmrRu3XF/np
rYSLspKLsOS/nZxzg2Zuijx7E0v7rrUnQODDZbr4v77Km0bDt+/y3WXePDFBdWGuHC4zNkN87ovQ
xk7XKPfsU9LYpazT71DkGbMbkWDhyix9jJf5JqJSdvXrT/KGE/TXJ+EosJ7vWQC113d1zNDiAITg
k3ioUPzWKy8VL94Rfr4T/EmxYtwKT3MpWnidb9+Mnu3lnxKvPequdbB/M7p++oxRXP/1ada//66q
VYB8MQ38uJthDEufBCbcZpPxL58xZ0MYBcDpeMAIn9hfvrqIYcx4xPoC55pWya2iZdkZ7iZGGDBY
+1/f3rffh/MdUi7YcVhcgRate+Pvv4+BRybnlLtgbJbChbTDE+066zfDCawXv+f7t5Lr0DkFesZE
ta5pbza5aq9gwUi4TtpMSeAaykwOtFb2oN0MFpZiZwx9FO0qTL2fdG2NOtIwdVcfieN0CGS0VLsb
Do6qBpMrITmyG7GjoNqpQT6lN5R2a2jTa7HhSmYKFPdYr0TsNU5EEp1qtEJ6MzWC9oSOYWoTty0z
k6jKyixvej0BPm/M+AGJrBzSzMN7o9mX+cydOWCAlF4Kge5sR9ZN7uDp0hZsBVmtgiBS0tryKDFM
YjsW1mD4o93PD9bYoUVthtqw/clQOgLd1z93lDlbZx81U5Xc6RTCCDYZEQK7q37W8ZWqcN5DSQiC
q17vQxgrbCAx6s+S/BZNiZXkc14shur2YyWelvwFR5ZVaroJAyk6V8lJPae6Y5Z+RGo4SQ1Fm+wQ
98aNV+Q2IZHLIiPNw7pm7FrFKgtKmhHupErkYqtPrR0hgw30D5TZx9jX7bg7TDko6324KMplRuYQ
ptWys78Y5VSJKycLUYI7XdhRxIGHkDETiLjfyF5VLmO686TF2ytZbYT4/sVRk0mHWubA2AiV/8fe
mTTHjWTZ+q+U9d5lcMxYdC8ARJDiTJGUKG1gJFMEHPM8/fr3ITKZRVKVqdZ79hZlVlZdVl2VooIR
4XC/fu853wEdEWKy6KK9MNxG22Vznz8YqUGgUluAJ96XatZxs+Zdgw2xbcpdQfCHCIAeySu91RWq
VwzCV03ZlVf9ZDjXrczsR4tnhP5u3uefSEyRMPQSLE2+yowatsJir2NoCK5KqClbmPWWwuaNfoaI
wtpMptsMhcLMwHDC2lMkqNX8RDYk2Y+1nj9xfmI/m+TYfFVm2ReI2fXktoiFC66G/smTiGJ1EZvF
BoXQ8xh7cJ0sm2SZRA/cP3H+1UTxK/0B0yo2bLI5nzO7Xc4bjAxPcVx3xHuv8IwnvOVA/J1hvJzI
I/2y5BobbFzH8aUyDJH4Tpm51x3sYJzEZUc56Cgx3sxj3/yGfl/VH5doIhSiawStrNwWyZe1mXGK
IECsRt9VE/oeU7b5RV+rnglL4/ZngzGqPBjtbrzWByNviXFZpgsjNujxmqOi2NUzCACxDu7czTPv
YzsQ4+rruYPJbdI0i3NB44KqlsLMAqFG7XpJINRsENI6IvK4JIxpXYUBMI+FfqmLFlk69i1xrIm8
bXxzUMbgd5k0fsOGP2qnlVdo58LEbK6Ds5RHLDP3cmrGksDevocSO5CG9832StBc2qAcTMZlbX7y
og0NhkC7eq5mYT/gVQOC4bWg0YjWkSmK33q5Y0nlvyVopPJwionq4SlL68ZP2Sgv0ljyMaVmJDHo
QdnwzZWvASfHwkO9Vp19DojFJK/eNvr7ZXSL87pfeitUrBj6ZDNZSmvWFt9LI3FrCP9GxrqFbTHw
4aB2PBoB/NrHpBcVp8z/VoYPEICt40zn4fatCthZKHXsTzszc1Zzt7QTzudBH5hPq55BXSjXJRu2
G0v1zZgsByihtMarWSYmET6AFDBjCwZfXBMVUysh5zNrKHPrTGUNINo8QZ29d5SzZuBEYs/cTZan
0KXYEVgYPH96tUVLWfN1ndawadQAffM4KfCPhnqFEfAk6uhjASxuSEeO7Fkzj8y1aVdmLsL57K0F
XYg1VuNN0plaQkCCoSXIW0ejCRoAV8QSVWm7Im1Px6uV8AHdl4vMDV8vu0tktClYL9k583ERRS31
Yt1ZDWEqQ5Mea8vSTAFu6tk4hpCxfWGkQQwQyc26IzRXEqc0kxpyM5LSXISZEmYTlFqp2Ud2O6Vs
g60thF8VgA+OdA8xs2/2RoRNCJAMo6NYT/rd7A5ZjR1o5QTqnFoDON7aJbDwoS7qvZs5mOEzpQ3N
cda70y3Omy0HO8mnTzasHi1IIu52p/g9kim082XuOAiS3D0uoZGvoUFAwtWsTy3kHGc2YBZAMiQY
tVRNQ44Zv/y+sCpdnMpBtzBrpRX0pMZhRyUIr76jwIzJ4IL2faFJvF4MsNLc3W2A4BosuOFpu7zX
wHww/fGSAMOUbAJbS239zMoqt91hZ2H8VWkJmpG6SvX+1s5w54YcnMYXSDizc2zO0+x9EnbEBybK
ssEKrNMiDXCpR5PP82VVAU/OwE2fc3v8OChlCDKYuW1g4ZEI0AlRT8/ZVlPPd9va/mguenXMOHu9
kSApSJYeI+smTzMTHAnyQopGQhlC2D8eLtU5sbCmSx1H/5nrjtNz3WUOuUNF2tRBwXlO93QlnuHI
Ua3ZneTSQ3u+bTu1zyh5SzQpHf1Lwvu8XDLdvgedUS9nIhFM/sxR1NKPUtM4a4wuYRtUDH33LRlh
3w5V1X+urK+urLbxqtL8QV8cVswciFt9fWXdfuJFZyU/MP/RsBLIA//1leIPVTH6Jnoe3D3RHTOC
+PPGKq0P6J8QdCC+OggFuWG9tMCsD1tiJVpO+Gict4C3fkH08U6qQE+WfrC2ETy5yKFQfs+B55kg
205JYhP6ggZS6mrBnJu68CNBEFlQDAbBJA4nPOVrTiC1n8Tg0i0Je5MoO06jqdfc79i0T8xxEQ3R
e/UVhiz9CPWWPfrkGpTPeiW0gQF4jQkSR13rhrpH0vJQUKcqG8xcAMPIPGvdaThL3XH5Ulf4cnYJ
OtnP9iD1u7LBQzBU2UpGt5rB22Bo8lt2503Ar1u7OVkviFZqhv9/c4Z/2zbvpvH8637My+ou//GJ
OJ7HXD29Wef87Ms6dz8YOuc4ccKbuGPrzL7MHhz9Aw8A4RT0bDaF6mtlq/cBIvLWMeFOhuRo6w++
rHOHp4NOzgbPRcaBZPpX1jlPzZt7Gc1dmhUEkDAZIQeZdsK7nkXNXQdsVz7trB6GzSkpd9qyr3p7
XvcZkYa3euak0841uyk+WiPCjvad01OwDV2Tn3ZSw/tscOHCE2XlC3/Q0yDuSGaGgRoS9bAOeozP
Jq+M3+oCFyZh7wMeq7o2h7syxZ3C7DWCBKT3xDb6+PHa8qM5U2qFhFu4dwqOUh7QiGyXYOyNnmjE
EgAiJ3MKWrJ0FnREmd252XmZF13st+NETe8NTgQEPzWX+KirSOog7TAzLjK9tz5LeyMKyMHFKS6L
WSQgTjnnd1HljN+9gdO8tkQ537YEghbHGX6AOSTgzxwvGgraOIzGrt5wcYn2iDo/+i0taYBwhe1J
bRj1qb/p4hzeVSk7YifhSQ/neAG94STtV67WsM9wXBfbpQPd96o7+25ip/HBISzkDlLktvteugrH
r6r6KewAxNwU6SSsY6nlw5F05pEeazmgb7HWeAqnfk0f5Fxm2BNsfjpozRIkO12VSlKiRkIPJpBl
MEHmfki+JT0SfxHZxAOo1a26AAFlMV5My2BOiPqn9ksHZgaFjVf2ctwJdJMe1II6u9U9WM3BqLzi
zFDJiMhSzcV55Izaw0TE1SVUOecxI8yug3CBDzuYq4HCWsapKf1lAJ2Sm17/uW68zA2M2tW4fuN2
sMMkEsbjilF08TsgPHexx/3en5wIeYa0WybeTZNU0k/FKpAJVZ0+Bm2tgx+KMU461yk2TeED9hut
o1VUjXFCPmaih1M2YQmrGKgUfkNJ+UmkudPsGcZF57U19noIzsv57uYM1C9oYOqf+hFFwFlqQrU8
rgdDz8KVjAPuuHME8tUlNive55HjFKcVMT/Tx1K0bROM+qJPoeDZ6MOun+s4yHsCa7hMNCRlcV8k
VFdrFhQ3Q0GbLKwzI4+OROOa56ZdpD1VGmG30CLo1B7NAJCKfaYWYk+Tqhs+dTJxuBdFzvQkiwnW
g004DnGGWpKMZ2XvNV8p4pYG+8gczdzGkxoLq966xOllUK4G4iigHsC+ccLWNkYZ9lAmoP3MZeOh
scqqG5KBsfDhz4YnXMQVCIslx9rzdbAEMdzSXtKS0ykTX/quRZvQ4Zb83KpxmkJVONZnl2bMF2+c
isivuMM4fOMFFwlZgCqTygHg6M7Nk0dKHNzZVOPAwy26NDwD4yM32fGK9hmukmVcCElABFc8t0WF
9obiLcWcyzTsBmrR9yVq2+GI2NllDlaVRdzKPTc94n5m0qqwWmBjZIDRoEji7qkf6RYFU766ZzWh
1R59nYbHxknUfJsMeOVNg4BWKkUPlRLZTcXeKQoj5dqyOM2uY1b0kRjGlqtW3xNWMfTzUIRVnYkG
kqlAHUxt7hl7Iftsq0ldoOPCbD0T9kPegnsZ1m7ZVXPunLf4zOtAOFZns4w8e4SqolDxrHYxGad6
DF6kKTTtqeCG81C2pr3uLJoWePth9pj0ItZBHs3KSe/MNC27QC8teWOxCOsLe0pUudNia2AKsxow
FXsPAF6LeFGDTmBYqJ5Hlq4/mfjj+QunGKg6XwEyJ/z1j3GUmOfggqyJ+zM2bvZOMI9BPNta47sV
isg97APQvO5g4NJ9dVr+ix79j6eOgegXCRAtLFTxztYtfNVFtY24pxvVw7Fb8VFGhHf7si1+2sTe
VDT/bDpuh5uB48naxqZMRlGrv30ZvdWSoZtb8GUeK8JnDQk70HoehmFY0/OENFqQk2n0jZGgdSph
3Q6h2a/17/XSX0oh3/Y+t18DdReukW1GqxMf9k7sk3RGMzW2sRH/Cnnigq36atVpd9eo0qSw+LMM
+Rcf7NZGffuO0cT/bhKAFY2+6O07LktyMDsQHcAoBlWAdZitboeKmG/Z62tXntH58LwwKXRSlweN
fwVdWnH/P/wa/7n/vLr/UJ29+m5+uAAdP6heva4KD3/+RQGAqXIzvh5uKu62/P8QpDgm5d3mt8QY
qSFf31zWfwhS9G1ax4Vps8syGt4qvz+LQsTwZIogI6HQlPwZ61eKwvdryKIaxNOBMxA1Iv/x7uFc
3dYQE+3uXTmyzfuqIgREZTDcKtB4EVGqXnXukCr+fe6y/hKiCGb/V5/Uv1jF7x+Y338DNgce3i10
7N38Y1N+V7D1HAjbFffzBrmpyc1/p2fRT6ZL7zei7ZX+ECijdODW+fZ5oYklokKb7F0huexpKEbD
hFLyJ+/nx0+U17FwsePawS7zXtKWuDl18mCaOzFm2mVbLVoXNFUVd1sHSwP9VeT9Mch0cWHPg/Vl
nCtd/WQP2j6y1xsD4e8e64k3y1aEleHdVug5ZeOkqb41FJtuV9v0MfMl8kJSvgrOVasMgCeLnwyX
DiKpdy8LdgGz5aaB26wM775JTy+ihkQxsFFlDXIUtXKifRQmIczBmui1t/Nm2cYk/sqJisdrKCAi
zaJ88uqsgiYpzLt61abFZzBjnTGwyS1fG+3mIVM9hGVgxzGlFqfxKdoT0uDATmV4M9Zyk5bTbaOB
mUQrCOOljD1/wxr0R/gOzFsNujBpu0Thgo8DZmz+liYdF3W3FuW0j+QU3QFXSO/5stJPDki3R4gn
GSgMLCn9cZFKWsB249mfcGmob9Svln3dW0le3JnIJMkothZalu4g7K8xMBrzgmDRZLjLzCU/Mivy
dvcuid96IA9nt9YX4xfncKLL2fSAaA25fhPbDmf+sh3/66ESoL6gKuDkp0KoDtVCuRUONv3OJ2Mr
Jghwpa6oDjUG6czUG0yMeptM1q0OMSX6bPdQneCNpVJx0iQy/YEBGKg6F+dTULAojH15qHIo+6l4
xkP1ox8qIZhKNKD7rUAqW0rjnX2omziAi71ynZZqaljWyc+jwWJgRrnF3GLibGeyAWNqK8icqWAg
BWfBfSoOFRumG6o3fSvkVk+mR9qhuqPyodKzeVCGoymvvws6NjfroSYcZ/Aqgb6ViuCVzAT+3lZB
8nGOVyVVZXWoL3MAa0x3XCuh7txK0KiPimAVnTxuxTTCNDJ7dZ33TnLmdbZ338Zj8n1qFZgxQ2ge
KD13NQgLH5ujustpN5rCPS2yxRlPU+GZXxtuzld6Y0C+UZ1unpSD59AR4kpzPs8ectV1ld71SLgJ
tEdC0ICLk2GzjxndU0syitxF1O12MJWauQYj5dkFLXwmamYxQ7H1OL4VkTUi+YygKrmu8ywXO2XW
HvO4yLVVkMPM3LkpAWSfCzIvuQDGysnsE6hjXM/rtTFJzTHTaCXWaE6LsNYL75NyvGYIEuGRK18B
HD2iOhIjQQ2u1YRDVBrEuzCpXUOSMu0KzkseP9LAgoNRenmKeCqq4YH3I1PLBmrjU81QkDCOftVg
u3OpqgK9sIVxmRpTH5HlQ0orw72uukiZmc2BKqL1E5fB6qvLdfgp7uEFM4AS0fVSpe5lQrqYDQ2/
ju+awWGNp5PsvsMtLK8YUZhaQI8NF4aSfbxLAdxupMQi7fauJazPptCKb60+l8/cXcGMeU0+futW
stFlrIFuTDyZSGbHJWL/zsQbf8y13ooux7zFckLEmjICzYmHIUjzapY+e3nuBpo2T7QVKiL2fOmk
3pU9otXHElTKL1ERbVRdkMSsQdr2zARVqV/A5DQIEHN7OYTZsDBisxuhzfDhB76YTYiq75VW1Wao
T/Rrtjv1+pVUMEZ7Y96XD1ZcIcFnFlFBfSqG2WYjE7oB9RvaJA+rC3ZPuUaSYBBqF6CtZQctEGpr
Hl8aYJXB4sIOgqTh1lNxNIxGnfiC7MMm4FqXa0drPbdMJHl2Vn+RTQKyTpYJ24CmgODZozs/gAEU
TpgxY9F2Gl3FIgDpxHiPuiGOoUy1xhQiEtSSExMsgRXUE/BQbtxu+eAyAr1aWb0J8Q6JbvhGW62X
9iJKGeQQ6Z+8oU7NPY/b8DWPhXbbCO4zPBGoXcBOOQznW02fkG+ktYxDmsggdHXYU0Dt2zYj3a4r
rduiSnvnuKwMnDUlyU/VyTT0rEyQqfbdgPUQBhsMgyKIbGaKPznVaL69OdNgFEhkGegYCF/chCBv
awa3YgfaJmo7QZb3dd5dVzKyTtI1rz+ZDp/V39dC/+rVDNzG5KBSkFEVvn21tZrWyu5Sa6fySlxN
5J6GE9Pj/WjkJjeY/vvfv9wPPA1QHihOLIP5JeYENPJvX69tSxBkSQvjb42H68SFcuSDqXLmQGu9
FZYGPEckNwngxV0K7aa803tXRCGXboIG6Eh0ediYdr2AoANJpA1kVPhVbMQ4awDgTucG4lC65Lno
AD4uML++l5x8zk8kNO9MNVy6mHpt6bkSYBFqg63x+vqKiZ2fsE8Ru7t8mBi4mx35Qo9mMnYcRGvm
2afUSrP+kTmshspRah1htqsuQJKxWw+/F4D/uQ+9vg9t1+s/76o/3IdOCNZ+Nw8Cqvlno9yxP4AQ
R7yIrB5v+UGn+HInooeO7IvAFkLOGMW8uhNJ98OWo+Jw40XqhzsX+dI/G+U4xPGubNZdWte/5gIm
4If18qaAZh4l4U3QdCcFE1TL2/Wk91k/eLVM96vUGvpwk64eXIV+igYLIhu/Rn+wtcc8+amSWgaa
t4PZF66ZGBfIYUvTQ3keERgXRVfPviakSWZyska0rhPnrAe0U5A0bSORQimDvsHOxbGjcsAz0zAu
d6XnrRHKhob5+gI19EvdO3HJsNw5SaKkIDgpNeqg6R178e3YRZM8Wfls+sVqUqrm0bxwqDTQB3er
Ay3VV7FlfC5aj6SB0mAimkd6dd/kted3NWN9amUjunTzCgEVlRVp4MIevPSosTp51U1kWBwneGE/
267IKw7XHulKk4EgD4pmMsWW2OKMyLzcC6jWkFZGXc7fY+kx61JNMd9JRmrHs8zI8tJWiZvI1Yph
z0Yvv8RZoz86WwPcx9OlHgZAGHicSFCVgLYsXe36gazunVwH7fMyCPNLRriFOp54rB8dJumn5jRZ
DkTuUtQB+HRYP72R5mk4rK64hS4zICCs7OyeS7hJHzddJPXagCwo6AyXTAqn47BbEu7ZG02t0wkO
iKIFhzCI7oCWpPjm4RtmlKwQTezjdXR3rdE6DxWkstIvhOrv9cJInqKI9QlXto4u9akigyFadGI2
ktXrv0lutfAL4XOxdhzTXM/GKUvvhWt7QccpPIZKZvgPk6q3Zlp5Qn1rzQ03LQqLlHbFjfP72AwM
I3H1ofeBhg0YrrPU/ahHjPftmN6/MAFr+ZA2p3Jv9lmBSlJ4U4TlMWmTfTSM5rXdGXOBQTSZTszF
nCDDimKd65+cYj/c6DdqBf+mowD9mtjHt09Pim5G4+9Ve4vIT6Sr+lbcmvq+56j+yUv9eNlG+wAV
ghEwh5jz/kqfg/+IW2q1fW01V8JZYeQ6kwi4ZghMdt52LqnxrOb/vZKpNp0fNrX/7PSvd3qLr/ev
d/rzquy772370L9pf20/9DIV1T9g79tQKphOUWkbnAMvlBX9gw7SB3AY1is03Jsx78WRZX+gfYp/
nfoL6M8mIn/Z620YZZRl2/+I1Jwhya/0v37Ei3gbGQr/IeEQ9Kffa1VHd+ooDdi0Btvo7tKxXr/i
fTwazFwrmZhN8mTCnXldEBnyfSa650qJdT4pjVSccN0dvtr4yk9Jjh1O9dyMAYvp+SdbcoH6vcb5
z1p7tdZ0vsu/WWtXA6ys6h+f1FP1erEdfuplsaEMAaJJtc7C2jpwVNgvi835wPeMvoNMRQ2/61Y+
vCw2Kgtm82ivoa0CI9vYhC+rzfnguljuvQ1CoxO28Wv2P9b6m8KCsn5j5BnbnB9Nv/musCjVCD0+
7YpdFdliV6/DFJpd4SifLCXlkyhLPY1U5mTRnRtXG26UkZW72kiTEzIewSybtqJO4GoJG98FHync
MztPHjH2DCdJ0nCalA16smz20Yl6lzFAOsJ+ln736nO/+r0S+gdky6tK8Xj/93+9bzCif8XxQOEG
6wHX0vtb0VSbUkVSQXyuIpRjy9CFRaQg/dPrFA2I7SElGe3vX/P9qcJxAttVomHg0myyY7w9VWJL
iL6ks7eL0EED0syfdaf85mnFFP79C73/jt6/0Ls25uDNq3IjGi7UUt/alBwat/Buf/01eDfcubbV
xfbz9s30g8FVC2jjTtS0L5B9MlXu2/onX9OhTn1dx/JWKA1wr24+HKKX370VO6m1aq0LEbbu4IWI
FU6rwvsSKevIG9r7sR3u2k7unKyX+3SV1yTcX/39+3x/oT38AoC1OJolg473udt2NUqvTpUIvaw6
y6spO197vYHG2MuQeYP3k3Lgh4vg4fXYyDkdyMwE1/r2c1UWw9G1jCJm5M0SIDF5TJhz+13skkCZ
O5clSdd+a5nX1pA+01q++fu3S5r5uwecXwCL1db+x2oBn2IrWF4NO4GvC5P8Z7VTXn1CUXKRg67Z
mXb6HA/1eg3v8VplQB6KsTboReePppE+Gyo/qzFmEH5S42JaFFNsbU32RrKaV4PpXjTKui6c4swV
9sWaZs8awWmlcrOwWmg/L5OY/QrVLMRtKzopvC65yiTDfeZKv43k+wattskpIuOa2G3DL1eCvmXz
DbvUbeea11VrXbsar2w68R3dPJrdVvroUBlDkGyxevJqtPhKf/s1cEMxfi6d26mq8HrO8toc4seI
mzmzcO2ru6AEHbd/BGHWusHCQUoIAk+0yG57bHcziRYpL5V3eCIQi2YhbYX12mwJLAFQ3fn1WJyp
VAdFQnV9eGd6ap4vY7Ocms225ymR7UoxzSea02TnKuvuMwZH2H/SeQX5WZB6NrmhqHqdWHP7ojEm
WsGW/VU4XfmlpyAOlx6eDHxhg+o3SQMrGwGt01g70iOyaBDaPdq5czGP7oWV9tVxBgGa3NnB2y+W
e2tv9yX28PXcJS8gcJKkDiyDaKZSlWPIyXMhrRKF80Kkziwcxv+OcV1nxWO2GJ/Jc9MxQ3T3UZHk
u4JRgy9Vudxt32vklGc0ushUnvPkcvCiXZ46MhhqtwvoN2rhiB1rZyat4Zvd6qG54UM+fIwztG9a
+o0bJqhR7pzY0HdaxYcAYdwjO6T0jpaE1BpXORce5P4jq8UM2yxcV+pEPZpktNFG7Ou9hnwMy+gE
oEIkK+FBxnpcVdY1BhoLHQxLgQrIOp34GBK7WPdtxiulq0cCWYxXpxFGFpLtQIJIwX+NIKHvmiZ/
JtvmXge/evjd89gpj7TS+VgWGNereX2YRv0Z8dJtMw/1HhVk5Wsrb3Jskmd7iZGmxZMeoJny4D+h
2xoIBaQXviDKHvPrwmZg6VYzoQoGv3dGo3PvRd39SkZEaKU2yYHcQ/18Y8HLjs/JS1S8N1LwNGXH
I+iU/f1qsQCEpZ5FbJZH1dLe97OToQ63uY4LBiVOwZdZtrC5O0/V6DvltSdrPUAZw7UrbfjpqDzb
HhqNrtfRNPCHuLwDHOFxH/AXI3lB8TIKczNARfzVg+cCeM2erZGHLF+LR9XaF8kkz/Voumw077YY
htSnm56dN0juwGEXxGZGeHaHybxeI0QzTTeTjODaF2Upp12ZK4fgNO9CLsZ1nvIg6Xb8aHh8MEsl
eY2ovUfuf8at8l4IPikSpL5w9R1CbeILkzQ0IaIm4jZV9kI2RbIQxIF4yBq3R9RZn0Zy1IPZdW+1
dc3CqBC31PrE1fC/GHH13Hf5I75BlGmmc0v+n9htmy/msixsuvY+LfTrltiuEwJe2IC2ha9FWwhr
G+3o4M8QzicrbCpR+obJlrE67XyCZWU+mYvaJcdJcH2OtZ6+vJlcGP2wRgF0K8JGtugqq+OX1IRI
zzWGc/5E8BpGnvzR6pmd4Mwk6kCt8V40zEPasSqeijUh+dpV8GZ54ru0vW+d5HE0hvu2aO+RU/DZ
mxV6RZtI1sRhnbgJv3flJs+5atb94TkVtXNb5Np6RJse9dIyIMip2uq4don4SGOLzw03UeCO4nZe
MhaX8E6Io8JYUBE7MuIE+TwSTZkFWpQuR7lH2ABdjVCfkdiT8yduI02/zjNMpRyZ0QNtYexwW9kX
edvW2Myw/p0K4GNWWABHuglau+VMl7Lnu6SfO1+5Bpsgc5Vsx9DU+GhuY9GpZWlHuEMWSMC6OI4V
WuS8FQ/wyJMrg9S2IGX/Ph50NvzMqu5thCs8NtzhzkzsIHsZr/onuSqEZKTYtKejs7DT4nwpCOcQ
WgVlx+InJZlxxeaxkvawHMXawi8BHOXahMjTJjr74jyMAaIq8KqRSrsvbZ4kl5ko851FgIXnySwk
k6ALJ48sBj0xtPuZa+ZpNxNGFTVa/VWCLzpyy2g5FzlNbiKhkkeiWbJPShMPsskGhSx0+/5SLS9o
pq1ip5P9g5mzMX9j3kmOnDRG4uN4WMbc4QnHvbWbF70LGQm7e6cZtfspzR/nmeN525zqihVscGC7
JANxUrX3h2ORuvV6ISBphwmvJh13OxezqD3FQdj5hAZcGCvrsHR4DGo2DIMWUqgXVnsKmFgEXTdd
Mk1T36qSHfywRxDjc6ERnXojyvQxzuuIqybzrH5TCrDFb2dKfpuP2PBS24nDbT+eEd/i2FPPQ61f
1cZwTlbDEzi9r3imTrOFeROOrBnVJbb9qiy8fTpqetAqHjidLW4/KDSZRMDbRATh+WWqtJzOjZad
LbPDRSVy25AAZ7yccfdRz8ablPD3vY5dLexnYqn1iTOkmzpuxjXbOhXlvVtub5OOGi/K80hw+/pt
UN7tUiePKubzA7vwjFEEV2+zPbRbgXEoF0rZ3i929tikfJouNr+dxdDnJ5Xi1oN6Wxl7OtIbYOZ0
HjbO77s6reCqV85rsstd9irbEbcTr8SmmT5PqsXVpByabZqhfvK6B431mxe2MTmYmoUcHFI6+p23
L0xnths6GYvQccbLRDlh3ycnhjleR1mOHlmWObWI0iAm5kTFVOd2Lz5Lp7lPycpxspKOo8l5vpoG
JVuWMqdpduVApnS73sT0FP2Yi1uQdN3HqNeeLLcXvhGJL9x2b6y6RTjh1vtmtk4wg97Jbvgt1fNj
GTvMzVnWYx491y0yVeIfT+y4oUzLx/nCEn12Uiw8y2XExk13/uO01e4TTVd/W3OkC10YJbtOaixi
V+TskATFXS4uEg7y+jg3QXpSNeYej+TUrcEEecIv6mwORL0au0HoJ39fiP9wQbU3IQr6O+7YCALf
+8ir2kH1olwR2jpFyJiTa0PP4CORFs8pWA+fg/X5J6/4w4riJR0MKbzs1lAy3l099MEo+ybKyY7d
Pim+HPMjTNP12ki8eNeRNTq4DhMoTpUiN4/GyL3Yykl9ZUMvvFEPcDpSwK+cuVvNpE2UQNu33FIM
LEb2OCccpQV7CNG5dJnGsEud9mOl589N3d4bNZXOsHKvSY3r2WWf9zr0qkrVVEEc+3oCym/szWvd
pHTcyk2xUjkUFOGdxtOpdA4JRAYYwhntUbVxaTnUdGOLtH3VXZAkPCIgrsMsa8WxnPi2Gc5e1Ct/
kovU/ZzK7rbydEP53ZSWUGE2TXXEMf77ycidK544GKZFE7t5TpaMX7FF2zHVbKwFZ/EW5Od73iK2
wq4Luao8ImbOwq3cAvJwn9lrv6N4jk7i1Fr/L0xct1XB/70nZL3Jg/h/i5bYmn1PVb20Kk767n8O
rwRgcxufvfkvlDyqX65pdy2fvndD3r+4m7Y/+b/9h3/01dhPv//3fz1VqC+2v+09yZcLyat1/sMg
7+aBBtA/TlXfd4f0iIvvo+reNt/4+Zfmm/4BEd9mV4EBivx162q8NN90oO+ASG2atg4t3e2BfGm+
YXLZKEdgEJjdorqnh/DP5hu6Vv6hJTc6Lv2mX2n16j80I3h1SRdPhzoM9ch4N+1Oa7UgRYo1EkIx
LdqVmX0ySoMIl8KJ9at0znLCyavkxKqUjHeGRUwveL5oUDgU2La5C/QzhcQk+bQTtdeYaH1WiM0q
JNTWcqH3smV96yto0sIqxGk+19/ceJwfIaXYNUmIJEFDYmq/w4n6Y+j8l7LjA7vh7bmCFw7V3eah
4+N1tjf/qvHg2VXsldO8hjEw3wdIe/J5lrYAYaAzsPRwY3NBL8nlJmHjxqOjJTfNnLpfm/Ej+BGr
//2g+6V+9d+S514/C//z7xuDgJXq5w/Q2fCkHt48NttPvTw22gdUwYxBIIBsUtytp/Ty2EhYPx7N
LNT8FAs8Qf98bMwPNJiQbeD35ZnxtmSpl8fG+AAiw8POiCpC3wQRv/LY/GiP1DdRBeIXALQH4M3b
ldUuVh/BgMlx3hp7LCLK23WzoFvAo+JRSzwVttXcbPiFs1y2E1GpRpcfZeQZKULIv+fKMivGqQ4B
8itOGB9H/frQu3Fy1k9TebbiWUaJVjXEdelRMlzqc3tmFJ55lQnde8DBoq5I3V0/CaVkECPya847
gAM+LAO4Hp1h45+RxaLtC6bv5a63mvHz6pb02bSBy1UeFcdzH4eHb/GXlvf/7jD4N17aW/zPX4/+
bltMv789/HY4GG6rx4f47Vhm++l/LnGTEwGw+bacX0PfxZYrtO1ZzHDJ9zhkJvx5MsgPwHcYDdLs
ByJz0Me/LHH08eTxmhoHxua4YKj4ckb+Mb7geP3LzXPrtr/eOz2WNdEA/EWcXVuSztsVzoA5nhvY
MwCmp+FoHLlyTPPc/75k/vJVDmziVy9ja/SEUa8A/gVXxZPLGfh6i24nJYU9Z2ijojS6hYGRzDsC
5fH+u3A6vmaJCbGAyPbGDjVS+ORuhcm34Zrn+XKxSlAOa2RxNbBrbcT2t0nF9oSaYyk0bOxnJG7q
81ltmMNlQbuUIErXnR/NIuoZYdJEOornov9MymTioL0AkxqODYHTQZfL7uvK7eCqXZD8nXb2GqHM
trZGkhro1g/50PYBe9DSErYmyDPsNEqwj1EOO+5jyj35KuWRp9Qf6/lixEZo78hj9MT/Ye9MkuO4
2vW8FYfnqci+GXiSTVWhqkCAAAmQnGSAoph93+eO7jq8MT8HFEWgAKGs67gRdlgD/dIvCjiZJ0/z
NW8D1hy2v9eEenksSqAeOLeWaFtUsNBAOiI2wv5E/uf7ZE0NRrfU/qgAxMldgsRqCuzXHO4a2qqT
YDpiAK5L5XIccivVLpau1S/UFDr0QhqyumahjisNNaNB4xo0aIb4CXpoXpXBX6TEi3ge4MsBF0tF
Lz8Uq71KfkUr8F2sCa/IZjLA3eoSrmfZmocbDTGEyA1nPbTxis7pHqAyVowegljqO4D96tcssgGE
FuZsf3uyiV7prZ0sRpEegmEikeBMV2WamM9XSVbMvYpTkUSdAAWhbl5VLur4T1r33y5GRQQ7zxaj
GIZOJ9kRIqmA9p8Ps5Sh3TtDJ4EvKqeLLLFuulFR/arXu4MNtNRLcDg9KEI9jW2bHlGVOUdTOInH
Ht9UqLQS4WHWyP8+f4QorYGto2TkWUbcXeYz/tRJl6ikPXEdDImpntmAYuZOX5lDhhdnK3KonIzX
6xq0VjlFoqUA86LDSfPzvsu8srSU7dsf8ZFtdjIWWT7jqEjOGqZ6kuY3dRwmnZ2Ci+7LRNo2atJ9
kpbRVIEaSX3valpprHQpUgPIsNFdV5Es/4ERQJJtcFPWjsAW8UGfy2q8akaeG1syp3fI0sfEQxGH
cC3Uoibxa7aP7S1magcz4NFDjfPh+7h0rMvUrNofDmb/XnpPMQjiU71x6Q1t9iMV8kA4Vt1r6q+Q
vf66+SzhaWISookuLCAngWf8M7hDE4CYCjlw9ZdU8U/6F5ciDEaA6LpJnkIT96/gTkVMg8oR8maQ
C5GrULV/cvOJJf9kmRJ1WriwgAHkVyFGr53gERZpkcK4pzauThluBwXsVoXGHmo2gnjfJ9/HNq3v
NKUiuv1r0l455E624o9xCWuF7iy6uAh4PLsK18Uqp1qSow0zh7F8p7U3KZVdL5HLYTwDHDg5UB/H
QuCDhBRUiFDdfz4WUzmM47jA57ajjF4+/Z/OVM/xT8UTn84kxjXCZE580FMkWtfpVmEqjEICXAR9
V0wbK1SyHWX7cj/Fc3GUqjBQ9W3b4SD29myKs/pkbBDQhg69llCGUOr5GxrTEK12ztgzGtaBFaMj
Iq2XFVJZG7VNlKBFIutMHfOVD0h2QZ4pTD3Bqp/k0poR0hqVIcljeo/eGj7dTC+m90ZjxGdoe6/M
LIApC8CwiNPAxj9/O8eJ63aSJJoiKJ5dq2gF+LivJhehQWkbYPkXI5MP9jrmu7wHT/n21L4w6GWH
CHC8eEtdBZhMcvY0aMO8JmNsgxr4WNleXFvrFnyv5hZjbO+KSWl9DUMaGEnLsEnSlRJyP0q+Yk+u
tgI6BXLmxcgtnpmT16YfgAFoT9a1CuP4+VOtCjcm/V/6wXrubExkfz3AyDW0IGrB/3wGwD4JQBXB
OH2ek/2jNOmU5HoSb8bIqeCbhcbXuLLzL+XYGB/pkYy+Y05eLaflxZAdJTjuHjFVGiTN3GzWsQf1
oIQI2L39WC+qOXwYrJ9AByIAhNjsqdw+WKM66judo2vWKNG0uVW4s7zYlZ/UjlKRHub2Byqayjtt
XDWkD6cl9hAaW945lTbtJ3WS7gdz5qeQJIv9Dj6+FyGF3WDhiz92qVnwHIrI71pbPyaR9BUPSc2L
45iitzQn+S41J+MWfAOVlLdf7QUmUXBTbYt1R9qvgWM5OR0zC9dyKj1S0FL03RjjOhwsB9NnpCxl
CP9hFcvf57DCP31BUcHX9F7oQSy4dKL1UMNxpLx6id4JUUI91s49KHRz8ZsoipGX1pYqePt5tZc7
lBCS4gX7kzOW2sPz1Tg3JAvVbIS0qcPK79sUaltVIihHk6s4pCh63HR5jGmpjbv75Zrq9nWqDhPK
e4swZFdw3aJvrPUaz484jDtlHQD6Kedf9KoDUXNWpRGrID26rat1uk4aOX7fUp9GlRNh2kMSZ8Y1
bYb8JskNiGPlJiL47+FM9foW0pO6Bydl3CRmaKNH3s10uhSUIqa1XD9mkAA+psSLv/d6P2yUoT2H
UX55/8BlkLmoEbqi8aOf7FVtNEYj0vQwCLVk/JjXi7wt7cY4E9y+PgrW54iJAzs6veXqNU5DyZHD
wIlsmqbq8kdVm+cEcV+GC4KWwbsoOukequvPPzSKK8naGFMYKJPZA69YrU+tqhVuFJWUh0baSEM9
td7S4rnz9hp7ZWQgRAQDCNhyB4gi8dNjOO16/BDUzglGA5d3NBwzkvUM4H7bQYa0PiJ4Ed+hz2md
Of9F0eLkbhVnDMubCMJA0/bkbm1jM5HiVHMCrZI1jORnO7zTxrZ7UDtU7VCbNLBXQp8PIZcJD3AZ
NNOuArRgeEOq1h0ACas+xpm8fKOUfGwmOtpqyKnhZmXefgjVVDpgTax9WKWoLlyzLOMbKcNbHEaI
DsXPSa/nIQvPpCcvN+yPgxPFNQooLM7nsznXWrPUtewEcY2/uz7Zzi1YtRso/hzw1jxsoI29o60d
bx1pzv5TU8qGg30ma3gbnHzLDJKKpEMwC6qsHrZ9q6MZKZVINoKo2KZZM17lUlG59QJWS0orbljF
yDZrLmvXaKcsQVPad5mFNP0M3dvX1XVGMtgqd3WlU3gAB+EV7aT6tVz/ESGN4g5F+4BMRviuV5E+
eXtdvoBYCs0CmhNAenXoB1gyPJ/KaJ7xbB4tK2gi1bpZOU7cUHeSQ1z0CPUKWAD6ropzkfSh7udG
4yC021bXYdtFd/+JR8FTDk9lQazCjeb5o8xlrmkYgrFH2qzlQh7ahxHlddfUhu7CxsfuyooBETd6
RPG0Q9EThjOmPm1/c+ZBxIn2PB6lz8dhhw4BRrovlpfD1wRvFfMgTXssB/UC/Rf5AqXo5EiE1rs5
rR4v16Lj0kn6jmKDs6XQkPt1ohpnFtsrK51iGyeV6P0I+bPncxJrKlAlArug6SrhlJ3ZlyY79dAp
ZeMD2Le2VqQ8OLTjDgAEm8PbM/HKoazxRTgtyeF08zS9qpqwR7yM0WcnDC/DzkGZHoeXH2vw37T8
aVouMoy/MswXfUpQBH3Sxf/tLmmj5FVLFuowfyXlpv6bSqONtgl1WCxlnxr/6vBO4C7RxieyBODB
ef+zUWn/RohDuAlThLibUOevpBxqoiZTwYbKQvRDqfsfCfWJ8+/p9gFDTMWAPUBU+9j7fL5ml7Vt
6xmdAmJStGN1/Oy8sjPdEaRZvnx/Mk3XP37rUyT/6fUmxgIjgTShMBbkJZ6PJXf5mo9dSqhbGgMQ
uygNzAZvNCfuzhxPjznJ6Wuh5yk6XdjF0Jl6PhQ6HWjoJbzWOsVeqTmH0b4ri3nylUXPNgVKlmiL
jxdmFkp+CGR0sWYABPI1gM3qS6F9H6MbeJRpYEiAYWHodSExnKZlKspHSCjH54RpTrNqMTU0LcTl
T+3gBfUb7n1hTJPi+MMCqGHtGvKaCQkIayLfq5Vw8SUqPsHb3+MxGnw2SyRarDAISTBO0LQ6OcRz
2mX5sBSOX6eUr+2meh814/dcdfL3qO9cTmEsSIdTdRknwCZnTQn0xXQuR3psqEuAoaxTP8EZOoYC
6LGWPa0bkRRvLuvxbpbwRE4UZQHgbdKnWyGe4NSIEErkfFkME5BWXd1Orfl+Hrs56HVQl0j36/BT
7TgwrGSbGTJSBAVAMKUOF69tHZgfUS101PL7ThSt5zE55593ep3YohSm8SG406ilnbpgtNMcTZgT
oWRlD2jdW4XhaUv2DemeBCtHHYGvLvpU9EifKIRYcujs87bHjqOOzDNxkyJm/+TrkG7zVRzSMoBO
4rp50mVfqszSge47vuwIR2ARzS01+USK3aC3Nil3W05Ylah+FiuoSHR97y06FHqjuZ9Gsz1zv7w4
KcTM/HqcU29uRx8qKxuFwL4gi6KRGPmjBqhGG+7aaf2niYz4DoIoh0s9plSU75+/PFr1BfVnx/Yb
cE6uM/VjENXmeGYHcFa+nGP0zDiZ8XGCZHQSnKLuvGAuMOKSkIepO879Fw0EJsr3w2UhoYoYpau/
zLa2r2PCuVAx9gtmTz49ICs2dp2ZI8xdWd3WnIubGu8FND7GHTX+b0hpgvR0LodcCS/XSY48SRs2
YamO6GMnW0mXTBKLTkK0GshmMnpN7HxsDeWKDpF+AMvW+LiK124TxQBik7oK0MJAt6/oQV37NoYI
F01U4OUbE7MWkkWaFyPtPnetZ+XhgySn37Jy+hxFWEHaQFIlZMl9e5bpqjkcKVnycUyq1bXNRnHN
Cpgc48RBVkIAcMbyXNb+6loGd4dnoUJRjel+/jnjOW8mM8sd38rzJUCBp0ojYTNgVLvekD7EY1wd
FDk26fnHkgvOFE4YqvOG7Y382I8Y5m/7Uaf5nVhbHHi0ZsgH8CY9SbMsp0bTIwxt30KxyQXMbLqF
XAGD/N2Z3BpkKVSFXj4THL46KOEZqmMwU1EUeD4D8joVHBIMWkbXY987m8gce1dvm8s1aanpQclm
tX1++4R/BakDfY0yNBsIDxPgic9HLScqKajWc70bw0VHTT6wFxo8iF651Sg5ntQNX6xqlaDRWF8W
OUsOxWjswN/FZ17/Udzt9DQD7kMkBPUWhu7JaRb2xlrV2I/4UTvp3lLIoxfKEBVihJs8uYHZsmI3
5TXR3O7DNp2B8vd2oFrSu5qoZG+bNLDwq5hBQ+/enqRHZtrpo7EuhcwdrTpE8J5PUgavG/Y/Z41T
fNasJr/Kl3dLhkgAxstgXxQ2j1xvK127QC9uNQGBo7nPaWHgSpIWdPayiDtKkUcXFj4WF7XzuSs0
AyWluACmepOobQdMNnW2Mw7fuHiQkVglruv24IZjetnYkx3AnPs8J4sfOW3tmtmDKaMsKi2sDhDh
2ZTuYBOFSEhFpTdUCWYVUoMYuBk/0N6V3Rhvk65S1qMVXTVWCda1gJNfRt1BkpvBnwop9XImOorm
1KdRbvmQFNAYanKgK/qZgvFrN4VFq1WcqoR5p0ZZgGbqcggt259SB2eUQQJJ0wdqn3yEktT+OML/
TUieJSSEKX+fkHy8fTMX4Wd/QmP037CGpLKEydcj/IWV/hP9ZQjLNvTxLe3R51HUpn7lImAlQYYB
y7KBC4iS7E9ojAU/Hl9JgCwiXKL3/E8ahKcZrAiCwalDjiaT52lOLgkiXHWKEJ6DwDlu1GTZLnZ4
5sIX9/mzrX4yxEmKzlGpOHC3Qn9GpFatEeqrQeSPzu2T+X8l03mxAx6HAUdEHQ883alhWw9qI+rx
lPLDfNpUenGsqsXPDOeOM+zi7aFOHJ9ReWcscEvIUgB4ErbDz08vx0DRUsaNxrfH8RAr/QFZMygx
CACHEO/KDMuq8VChWK7H2T4plnf9ou+WSNuJ2XWmZYvfx5nXf3HXiUcSuglklBw/jvb8kRSkufNq
nVHfiiXConwXTxFiscMhEh8W+fUon3/ABf737/STIU/OcF2NFtqWFPEKObovF4YFpTSXg1cOKbS5
CKlp50yu8NpyffqWYq09ic97G8ZdiwOSX6OJk6JZFuvZmavpRcVPfFwSc6Hta9kaolPPx0ithU5g
1PNxw+p6lcsvqNTvJMaiBXBpFvrlaA6Hrk9R6K6usb0+N/6LdIjxqcGLxhe3Ej7Cz8dvdWNQAeGH
vjl+qfX2au0Lf+nyXVY6RztM9shs7VPDuZmcfNcU9se4689cJo9FzdMtCx4bmDd1EuBx4hGfTLMT
LnakjQVU2oKG95p+VtviWFP+xxLyIwwgv8KOSB6mAFepPcYGWI2qyd5G3WBQIPxBw4uQggFbdMFS
OObOcMig8eFKvxtrjNGH6vrtDSn228vn5ZuJ8JJtefLJmrYuTT2u+GSLedl33LsS9H4VaNPk3Epd
d6A4clnK3de3h33tZCOFEWrQ5IsolD2fpiK02HBTyWosp69OW1zX1Ri0Znzz9jCPwdDp61FhJCFF
IIFr4WRFaJGthG1PESeTP1BTvy51G+IZxJq6rzZyil7dqO9p/23kTDqKIyat4gCixRGW8nEq8/d1
uW6p0bpSsvqzFb03sykocFPrJay8NMjC8gLVLoVCWeU7p26u4G35qHZiSVD4svDLxUCAwXGF3b79
bujDvPLtSE8oqwkFDhpAzydxjW07k3rL8UvF+RBbxbU6jwfAmpdmF/o5Hiz0rjNX1cbNKlzszDpy
++yBkkCA8OU+1XR6hMnneUaplB5cTU90mq8alh9Mfcy6aH+EhgeTEQ1DVO6sttjh7rfJAaPFk7lb
1/RmaVmXbeUi74VWAiLayrJFr2M3kzjOGoj7LtqWheFCUwvETMpw4UKVkxWTCqWbvlodouSNsWuZ
0Yh/HzvTO6NprsLiS2PNIBC7ixR8yKJKm2GOb5YJmjAZoR9WxYBUQgpFsTg61hiEneE5TfoZgk8g
BtSL6ppdfhyWyLMg6Udz7vdm/hmb40Nh2d8mTdp03bxtEkRx43S/zuoeprIbIvoJcm0nMAuG3D7A
ENgnaXk9JlHhSXF7RUns0o6W7WjGW2PCAwFAtxWFt6vTPEg1EXfdzu/UiW2r23eFktxA+LtKmtzw
6zX7MC515bZlfp06+g4VyUCK4mCI+ivbloAIJN9sSG5cRtsK4/O8HhHvUu+TlC9q2nepuBcMGmuL
E/SWZw4U/LaGdpm1NtjNMBAHSWV+j5lbce6KucbpGcBmoDdfOLghPZX8K834Nkf6rhStZa69nWXW
N0paHNsw94vVupWm6ZAn0qYtpaP4XXhvbaO1u3KyeG/FYdD1+XEeo32Bv6NrGcsW6bEP0HqCMYr3
HSBTQY4upPVjqBmXpsHCk9YL+ruXfTSgxAVh1Jm3peoc09LcNZLzXpw6UiJvI0W7tPN4Cz0bcU1j
F2Vw74b4Ziop09HvKz3qXV+XQtpgAyT+chEp5trsQNrmzi2Njo/00oO5b+E4I6PmTkpxTBt5Ww84
GWJYVijdRYfYrBzqXo5wjNRPmzJL96YRBZM1HrQKxmW3+HXYX+QjLvETCrA9EwutL4mGmxDkrd20
V3Tbg0pffG3J/agp/HLiZyIWoYUhHyjv37uyyKCMIhquthdDp+/Fp8YczYVB7me2dCeN/cWkTwFc
3J0cjV7eCIsWaaNH84aep+3iponu+HDRT9ENwfE+W1agPeHjGgDbvweO/H1BuLZREUOIV99So1sT
DIOec7twsZrqB1sZkHJI9wYc+IhpbcWnEVlUm3zuQGroBXhg1slYFDscmz4W6nzmhHrtkAesR9lC
RlqI5vvJ+dQ2Zm4DU8Caor2yEPOLSuSjDPXMta+Ky+L0kCcZht1DBAvM4iS0SUM9rxvERyBEZ98x
UXVb7BijvLrOjcXvFH2PMdpuKKFELNUQNFJ5jUPLJ3GnykZ4HyMy53ZUxNCqvbdIX1He9tJ58d8+
rl8WlQhOwAhBZUFCkYb5SZiJ9F5cFqFN8U5ZDKrkGK0uzvr7ZOi7VNX2M3+XHGUPKfzrinwyBPGt
lYIUiapz1cqXdRbxKI4l+jjcGsCknn8Y1cinXMvpNyxTfJP09ge9XL8O2bLtqdGZFtmv1h/KqXnA
GM5rLA4L9DXeno5X18aTRziZjXkspKKjiuwb2vzOavCSjav6Ie2sD2+P89rigFang/2AgMoaOVmE
Y94kktproreSf65l/RJGM6R8Y9evzuMeKccwsKyFUnnqNVr8aWmvdEfaaJxCTtheSPK4aR3nWLXJ
vhjYtvFwplT9WtjM/U0vha6Gwz+czIUZLUC0WtFOqZAdXMYgbjl4gPWl2eSa+bgRWhCD5HyUIkpQ
Bdfb23P0Sv5HkVMxoFrRW6GI/Xw5SKmlxc0sO6A1vsxdHNih+ntCHJSX59K/V1ItuoDA8/ACIyw7
LaziqIlSdo7njppeYB4XmKnqp1QZa3XZarXOifyDvPq3iRbN9ZeHg6B80bck70fn6WRycxOXqT5h
SDRpgoyLYzBoHrVgXgl0W0XFSbYBwsgfiqxTiGEMml3DZcx2YkUg3u3pDYV0bQoWfdwUq7ozlnxn
mvlxdYw9pkUXXR99ovCFCIK8HYoxaKYxSM3Cn/mZYh4DiyiojaJL2yyORSLdUTy7nbM4SJvuSllS
ZM8dbEm5/GJj37cjPrHGHi3PfVeAYmzT9zhfuRaFzsZMqXqWXxAeuJPz5tjy0OLn+xlBfurhfa3t
wP3t4VziNzQEWN7spTn+JKKxgfHg1x+MJg7qvL8Yy+hyTlMswPorfQmDkShwWfW9gmqHTZotdglC
p9yH7ZXMienk+k4ES9M0eEMWfYp0iRKnkChJ92AHvo92ttPIlfVhvmmc9XooMa7K8Ekza0LEpLtQ
iINFpGVx2fbjyO2W78JYwvpTurGzaGso0ZbbDvXN+Xdd7Q9rNL8T5/fS6vtQ/ZI04c1a5wER76Fz
8I8KUY8VoUg42kctjS7y+dKMyy/KEG1DJJ2aKryTO0Jw0z5ShvCWEfgb3yFce6+rWQVO8j4i+myI
eq0KGnrvHBcLp+A23k/YMog5xEv4Si6iG4cOgKI6W/FzyUpgyI0qz8YOGdtLyeGvSbqdmuT7zPxV
6XAo7A/tuJDpGZ7uDJtehtvPha9mtGJCbLrBc4BTuVktJ2h74qcc/1152YpARk+dO1unGIrr92Un
zZDFrY8h+Ujo9FdWubwbk/GgY6FqpXxT1lrk4OydFUfDRI2guFqt9CZtCbq7L+AkPUBV16JmZIeE
Vca0VWptPxXjRb2grMAt1OurHyfZ+3VJvKiaDiXJaWVk70sS1tRB/kRqmTZ+OB5TguQ6vhW1ELFG
zBnpEo6pceJ4Yg2KKxZ5rYvFQhijW7e6XLBep8DR+wuT07UPWZ9QHNV23bax4Ylv00oD1gkmSlHS
rVUxQRJpJ/BRfLZ2SkskN31gS398+7B7efkJ9IBoU4IFpFf3ojOoyOnAu9MZjKRbkQ+o+nBYiSrF
MihTfZdk0a0FmDnRl20XEgZqzpm09MWByyOARgLlZSB1B0r3+YFbyY3cytpMnwMtvbHsIfjr0Mry
3VL8STZ+4wAUp/ez6EgUYwA/qjLYQIHCeD4YGlf416IA7utGupeQpKKT1+OB1cU3liy8eAnjcQJ4
LxlxAOttmzbKXRPPX/Cbu6mX5tFCeR/W0nGMpw2JDBDf6aupJ549R6anV6ScnA1KytW0jETqSPgf
0yzZjyuOgL0twhwxuSRpdJS2Q4KH30JSQJPYVqftZA6eKHatyNejSD5vzRqZqAmDnarIdmE4HMAB
7ytLu0TJbG9o1I+s5Ib846Zj64Bme+eYrCgAcQg/Ti5uHAT/i35Z5VGJGbXpoiG5ekMc3af2Grum
ub4rlQXRNpGB5pxRmtqj1VRyCq7FUW/Ny6mPP5Va8l7Kquu+LfA1n8OgNUgqas5LbEk5Y1mrdEQW
NbxplfBWRqinnKSAc/jx7Xtc1fJSupW4bHGCiG8GNYLdJOc7Xe+/Sm38xzKbSGDZ2s4s62vbHC5G
tq9EKQKVnpsszWgfjeFtZRqeovEFokY6Fll032tkhGSO5Vhi1diMmGOv+ygptmjM7EP8IXqDpA6i
wT4mWVNLcuBq3ICSmL0uim6aXkbcZqNl3HW9fYRDfJsxJiWz90rYb+Q1Pzaytod7c2mTT+eSE4h9
0QG31kodmerFZ5ntF5J9zWSLkmcMxrjp63hfp9Mma6Mbccwij/dRmdC76gdvbGkx6bXkP/5yJ93R
H8pcxIk9CzSz0eS7XuVSXIUAHn8wwDmDvHyr1oATQ+wPKO9/s0w4yoNtXCgxHeg+bvC9ponoom1H
q+Y7rMfa7UD5unqIGKiUIUs3v9PsxTd6Az5m+ZBl9m3SDnjPCKRItrP66igS75RDeSWRquX+a9zm
NqJ3Uutm0rrsabS/R6LrDp3mm061bxoO58AZCg4su7iOuvCjSLHjNM+8GTkcqQUfzYmmznTOzQxV
oCgwc27KCrDrhB9oTW5dSQEQ9AuZPBlBwC8mbHERb+PdnLgmZybibuGhUrQ9Jf89lvIfMC3EknCd
32XWjHmAZdGwb7Scuz397JQjKogYmgy0SA7ipm/L6Ezs/MrJAW6TmJlOK9HTaa2+p7xVLB02cbYz
ER0xmVy8QCYPHazVjOrE2yfzy+GEeCkxP4BR8IinCBI5MZEeR6gNdMNwEPFJTNZsl+WDWOn1PJ0Z
7pWLAEkOcGmCuQE+7RFt8aRUu4B1A2w2WX7FoZ+TYLeJBfJzlVET6j1kx7/IS3w72dkxiQv4l4M3
O+n7x3f+L+gH/p9IsIjH+b9NXUVUxv++SYjS1kPS/kEv8FHw5eLb//jvUIx+tQbt39AdhgiCTCz/
oIlv+7M1aP/22OJDThjf1Oc2Cepv/Jcs5V8Ewb9ag7gQqySHrHTBauKH/0lr8IUwBNREjWQfCWAM
jVnKJ5XZalFT+DaF4tdgne9jE2+AuQfu4q6oUVG1nDGNcozVc9q8uYM7It+2uh5edIlpHwyHVjny
SJ/CSUeUr8nswZOBb0G5lBXcCmOwGcGUK4U7GVq86UZpgr+9DsFayj2hc2Z+HIYIE4YJWcbPWV7a
l6CTzD+kJEpz3Gjs5mKe1RRwQmZz2y2muVmw1cadtog3TAy09qmaws9Wp6y3T77hK43G0/RPTAvV
IOhJClsONOjzUKTNoxXbAVXxu7EJqW1qlZ+XYx0Yndb4My53Fx26SEEhGcX2v2qf/T8sSiFcrf9+
S90+fH14vp/4z3+22rXfBFSfXgzosj+xvT/3E38k4L70hXHhpmdu/Gq10083ED4Bsgoc+Aci80mr
Hc9RNFgEdumfioM/8s+fx7CgXdCzhzNO9Yw9/3zhKGltWmtoq/7ao52wZNZOa3Cbt4fpu7quyGp9
oLnRgV6Zfu8i5cJREuz11hrptcL2q7U9sszUS9ClZP2afmn0n/9dXqd6WCwNJN7fWmBCEOvy4aHF
qujpQvvzB38tNVROWBXQ9MhJnh3d2m+KQI6i7kApVwBafy01+zdqyJBp4TnBrnkEn/9cavyRDNcW
Y0Uhn8L6PNE3eUvv5BXgF84JDvgQnQMc70+Ruj0JCvqqiqHe6RogpAjZDsUc8TBs7ozE1av6Dnv2
zA2r8sOAhRM45Ej3sjzJvZrIkMAvve+TYfJ0Mz5XPX6sjJ3sAEEgpGTGTuSfTp5ryinQlcaoYZyN
GWnfjeXOaOUDsPevAJikADGfL6gnKG6cr9c1iiVZaWHInld3yyovFxZdqhw+VlvbHxWlld2JbjLZ
5yVAyxwYVk4iNJDrsl+uV0y8fWuykBvNxgYks5Zu/CjDPsexV0De6L96qGVuVYRSTTsDrVmvC3Rb
+UAQnvv/7qzTnQVV/Oy+Coauf2D1dE931uMP/txXKiYOKPSAC4TojlURl++vI1xGVQcBYGBuj6yO
X/vKwjnKEGGwKY5rYqmnaCk8ITjBERF6NI76R8yNF6RkEUsDyKI7gwYeF8ZJHZa655KlpUJI1ISW
t1ioFM8P0Rz1u9JB7rYzAOdTZW2Te5B/Ivk0b1VDON9BaUhpAlPL0j8hPptuwtVC+jUqtm3eXSuT
7PZDJfm2Vd3i+CNvtXR6j1uc16fp4v3zxfj/g3IbmhBvLshH6UOXgz7+n/+R/1EsT9fk48/+WpO0
/YTgGl0muHeCY/ZzTSJ7KPCWxJOPq1VsgZ8IPuxIhKaAMAt4vCCerUlhYaYIbj/Hs7gh/sFh/xId
AvAE6huxBQ8Ba+GkNNa1Q2JJA4TIRY51f0yX3p17KeGfPhJfbOVI3Ta99YeDJpWZFLlLIwHmOcKd
1tA7Xq8mH8Kj3drORl8c9JBVyy8d7aJcUsVNh/6uh4fvZUV16VA1syQ0XbHiK71xDAc/XcG1t4o0
bq3ZatwyndtgwYLqIK/ZHp7Pt39X7muinSb4C1J6HJDAMtkwLIUmxt/HxO+q9nuVZ39K1Txdxq/+
oh/LmqX8G04WurCPFs5Mv07axz8RJxzxjXD6En/y56LG8owfEnUp0f39ocv2M/mk0EbgYxo4gwFN
RSn3H6kSPi8uI5VoPv4m7ABRyMJHRSRhTyIYpFxsHemR+H7Yo0qGF9+n9YyE8IlC1sshTvK4XtH6
VlkZwgcc+TB+yq9Gi5EmvzynZcFWf1K8fjHSqXZMbtEvdGxGqoJ2d53/OM//tjj++os8SklAq6Ep
eXIpRTjzZno8xffoqGEy9G69Dzfyh/rdOT2vR12KX+Hbn+/xZCBSr6cfRVdmO63VOb4vdU+LgwKP
5E2LzujXeHMxuhS29/2+PoTXHAzucLH47TuNbplr+vYmuzD9aoMuuWIFT9b6K+n4SbD78qnE7D9d
KikV/DVf4vvW3tEXy3ab6g8noGMVTH77MN+NX2ascJVzsy5W4FuTcRLLxm2o6o3FsPJe8dsP88V6
TFMXKe6P40HZh2533Y1eSjC635+DA7z6ygjmiByDSgSwlOevLDVSauppH98rv2PpaMN/+FJ5w2eY
NfoHrMD1q2yTqIEBVObr25MtfvHpSz8d+GRbOmqrtrIiltoSCDho6653v1e7twc5qWn++KJPRznZ
mZ0GeggmWnxvti4Uxvqz3LhUitCtZ0CIkIAWE8kbNfftcTXqba+8nbjMuU0B/oo/f7KSYGelNijE
+F4vgrbs+k0ULWsw2U7t1kSfrj5pcEQt831hpLm3zBcaQo1u0Zr9wVKk3OMibtxoHFpPjufqMlf0
d06fIak9W7ep1H6RhLBBYadBgYEK1EaBIJO+V4sV76zKwlodY8jNrEEuLLv7dVk7bDHrP5VN//64
ELv05Tf89ZYnx0WpxNYyy2p8r26lq/6aDvpN4invIne8W74qn7HBOAcNEb/xrRFPzo0yjeipqWt8
r93qtod2j+TqQRFErn0F6cn+ZKvnvuS5dzw5E8Ilb8e2UeL7Jigeml0YLLY3BPMmP0ID6jwonOP1
6tLOCDCwWDys0gWeFOZbtsPsekKiZhdv84tul2/5/9mV5KuHc7yI1w6QxxoidDisCR+VqZ6sttUe
5bjsecb2uB6cd4WfnoGNPKbTp/MumN8KEg3Ilp0ipJa+ajS9TZJ7NJA8c4sixGV2U9203/raXd3G
k4LfITg2H+3P6yH2l6v+XgG6EyRf+sMyXPb2xrxYrtVbUhe39pb7yA+DOXXDyLUupI1yO183Oxk5
jD+Awn8G1v2t1f1MCd5Dg7gevmXXoZu602FxaxcoQHT9MLnnMGCPYplvveHJWs7jRpFxJYnvDXcI
4ovRL68kd90gT5S7YGCD6UbW3Wwf39oXuNwjsOqFruoXG/2r6bZe/EV2Q/7e3IJfdUEunbsjxEH1
1uOdLPxlWdZSV8L4nob0cdnLsdfdgcjZjru+8i00TPvtvFf28hEgw7VzRFTm7RPNeG0fPF0BJ/uA
svQkjygs32dufdT38WeUmHeV1x6m68z7YO1Sfz7Yfubdt/vOxwiARdHsG6/fd5fxpj3M78uv1w+/
z+/zINnkXup9ohnqa5/tgtmKZze9rO7Vm+5/MXdeS5Lr5pZ+Fb0AJ+jN5YAuyXSVlVVZ5oZRphu0
AGhAkHz6Wdmjc2arpVHHOVcnFCHt2OrOZJIg8Lv1rT3SV3FUe/mH1/g3pMD/PQh8jDcgDr3TC+4c
h79uyKXZQAQPb4OXKZoilg1m5KbBl5MYEUvqxIuxJ4vYvW6xPFffUzg90+jnv7+Dvw08/v0SENZC
HIVIGZfyj5dgllRbfbeuXqqbeTN/aI/2t1uSKWddjAEWG41qi6juDz/8t2G6f/7W34KLbaSNg7Jv
9QLn27Oz08jDeJhSDPXs//QK/fGrfoslBuEJAF3wVc2JTaQ7YkcokipjcXHCxvknVbL5L1fkX+7n
bxFEbwXQ2HNWvdhpkS8RrKZORThFywHq01A7LZ9avL7pGXT30UBUNl6bCMLJlz881X/5Yv7lKn6L
MLy1azevw4/GS5mqVOy2tP0sz+VncKK5E0NZcZzhuXYsTjr2zvTff/tv8pq/P13UjmGbiNwOLJ1/
XFOsZYvRFbgHaHdFbVSfAdfat1EZwco6FD/VWx/JqCAiN/c0Gqbo6Ic6/cMSg/v1v9qc7jM86H2g
KH7np/z15VplQEFUwj14zT47UpHX6/HzllQn5PERVtwYQsJGPrPjp0f2I0F0EnVhbJI4TwUpyUNm
h114NkM97PKOvLrpO9wUki59wh5SJo9xE+4OZZQAEofPyx5iG79vJp83mlw7ckabEH8z2YeYh49G
YpEjxVeM5P1y9JI9T98vDTlv+LsOSTziRHaqkwvU6YclOZ7nSMVjWERhS8J0jR5+JA9vj1/xevZr
YsZbUpHjWQ8dYoac7OfIzc9HO35/KkOL/GzwS4+396gnT7ce//w1RGt4Pm7Ezjqy4+SpJfh+YiQW
eU2KDHY3v26AkbhhGeFTYbyGbfLH+d3DxV141JHraSXfx/cNPyHaa1H8eCYDOQBoQJwsSi75jRNF
jvg935hXSp533zTxcXGot5PdswyL8Pu1iG/vRVYRHj7ApRw77RWT9yEPz7iX99Wx7D/xPKCIIB1+
Mw81kjnkcrxGc3TMJvKULuR9Td/34TdogfhX7wt+lB5u2DVxloN7Ho3p+R2ZGmKuIEy6MN3wC5vj
RB5dPNX1wcWndKEd4b1L8PkTiWGzTpr7P3zFThynPgmX3ArDa5yfXNKk2UOykLfdMy7VCtM5zEby
gO4C1u3h5XTdt+GJPBw2LOfDLofkPeyjOD/k8ePBJ3kQvfZkv5PkOsSZEx/wJSEiLRKCn0p+fvjR
GCIi3XB/0jeb2FhxD5i2zH2C7f0oyYmReOcgluB4FDI8XU2yi0vyvSUObqiVf5VRqhItt3JiJh/k
9Ay1whMl76BDpi5uXPyI/xEkp/dnV5NbQFDxIiwEUYQcfnhhnIu02Me5Ed6v7AcPkwhMxmgO3fPp
gC/CdYYiPJ6rKP4ZR3n64x7oxKfvowxzjNeQZ2xoaE08xCxOf2xhvevjo8wva3icozmZIyOZol1D
dkewREMzv+HtXrGsjuenOUrWcI2H6Pl2PDvkdefhjZgjP9XTeDdFHrkd9xdceRMhIotFCJc4spfx
+dZEhEc/LXJ9/cZKvr9GHvnZRfHu+RbGD/mKBXhK33D7OvLztntVBHd3jerTxwFsenJ6o+Hbmixx
Hk8XgC7IFs+xlvKoJPW+IDjb8Z8URmKEJjvcbJGXhEb41PvnyRDT75F2v6Dn+BlXN8V5EV4vr5+K
7JdoxA3xCN68BL6s2dNNxxNzUx+38OJF7bNO2p04DTkL8/EPWeQvcus/BV9/2d9+a7eamu9Wdo/9
zcP28qrtX7fo8zhi1dzwpPDCZmV4tEMTt56Hn0/pFHfZF8oGffbik8M9dsUMdGKF1/9eVAipB1Jc
oHXhCfKPG6+owTTRNPQI9JxlekzB101FRjFRdq2TCQUodXZ3Png/sRUyLLh/f/r8GoT/p/vyl6//
7QQOyqB0bTbeY0Lz8s5PS+ZhH0yr2DoVO/fsJiJvzv0fnsb9Q3//UrAlQelCRxKg2d9+s1421exb
qgJEqBJx6RQPAewAiGb0HwyT7/CsFTwEh8L7U5Xvfpb+0xejYAkeFWrkQJj8483uOp8rQ8MXq3jL
9J/+T/tNvZqvyEjE0XvQnv6O0PwvzUL9b7S57sjBD/Y3IocfH/Jv/OffrvfOF5DaX+PvDlT/Eweb
EHD+/wvOhLfV/JvhDf7C3/slDgyfUA25s3tRocK4AwKP/+iXBP8LwC34taFqBTPHX23z/ygt4/+6
E8p/+XOAWQ4y0H828TQTfRa0N4Dr+s92+3+hY4L0+v7u/79Vgao3hkB0TOhhLVrwSbjPnPw19vHV
PJgKXeoYxZoFluMw28AId20Ocj4yWpnqScOgu557Law1iF5yF4N13LDXT2ed7E9KReG9AwBZY+Y+
gHF5aLlwziGta1NLQrC4NRhLh9vp48RhSJvosKNE0WqqA4fe54OXEqLFlRnnHtIypF2LUBtxBsvp
D7rObV+EneWV6okZwkFArnq2K+bB4VY8N8622OE29f0IBUK/NrcW1jpNZvd8QF47eOonqDfTe00H
00v8CVLMavXcmME8MCqC6rRgZvtpkB0LwTHy4qrmZ03aY9x0EtK+tbq5UvIvWMg6GHAakKbS9VOv
fGu/LVpOdVqEpQdYbzkBx7IxeH6ISjAiOsNON8BOASgQ+6ZxxtCjzZQYriiydQ72zui0Z7jdUzcC
DjVE7/cyrlsVNYPo4TwEWMHcTvMJgM0W2j+gZ7hXXopOAYJcDycHwtlsKtfhKmfhxv5M/QzqeRjb
wr0osRwMc3TGEhm9d6YgBGT9rOXC5z8Nbb1YTgNuOacQgy7VcytnmaoZvsPeWvOL0ZqfQV3b4QBt
SGTD1fdZdNUQN2bH4lpvPjFz/s4WWH5inoOnrr59WW6pnXVLitis6h44oQ1pjI90weTVfG0CCXdL
23i848ngy65JTFHT4rkx1+a9wgrYVcIVYJ27MMUdfBUaFIaKxPeUXJ5QEiz1b7X1zc2cIX0lvfKk
e+3hDZO5QVdY+TjPk/VdzK3vYUFyDf6iFjB25qmuLDtIROVMU1prrg7D8c3246ClPSgJ0ockdpmY
0YJZqsHeOjLsvjJUZM2Gj1qPP9ml++CtU+Dz2Ac80/ExUEyndT1QT46B+YAxVk1RFMYm3YCoZ3AE
i+zNm/u0dzo0A2y6yUeqC77ufa4Dm061wbgq1E0/vM3zQ22CShdeNv0F03nBZVbjsAMO1AuNBUJz
qFSKMnSryQVwGMtj06RPOBI4TIno3bSDx3J/HIpa/ARxYAJkh/E+hErRzRWj60nSxhvHmAv4M463
sSpWFXo1nHiamcFbGni5k7FYD9TjVtS7VhdOvjbDNa1z0TFtCjBpYdEjxXy3dLX83DTaFajasdeW
bTeCPgYv4kXbK6PVd36ASXtIyi14xWgrOIomsqGq6MfDKHo67EYYbOrRyJYCinLerMFnUPbFrnVm
IUNVFvAGgQlPsZOFRmHyOz6XA3feAfwriQ/mPLC4SlPJKkX5YHN3TT1NM+JAM4IEjBE9sfsBEQIy
t9AvfJeYnd1CcwibN+GAlTaxPjPUfUKm7jcY9Q4FPOGgjAG4fstHG0JZKDHhBOqf4cNS7YdCsEzQ
AS/sXRng64NKfGoPr7xbtT2fFAaIMGN/9DdVf1CAOeFYjWWPojhuhgUTStu5/5ENyEKIHdrUb5Sf
jqNRUtIMXrX3hxmxKx/81De1MWvvEKZaOhh1A8L90GyBf+IMU0o8qPWdblf1XpVK26MlaT9Xjg6N
Ey0BRR+HNl63OhvLpb/qeE9A9sZXNtPaX6H68oke/Lqq4EZR9UW2NQeVG+Fx4HuraXj99QT5KHSA
mzcr8s37J2iu+jEsAwaQuvKjgc3yflG2lg+8VBkt2fLkr7gl2HuL8zRZY2h4YxuWg0BlBCixBDh5
/L5eqUTpHI7rEqxqFFKsrBoqzLTCZRhMqBkz85jrDyvhlKFY3De/WOuPX9/PAxdNFM+FkdqIP6H3
NDj9uoec8uVJh9ov8wFOXo60ddBiwqv3TUfHPzKrtL6XetIvI3ySPkavZSDYb/VHI63hlbFi+1y6
ubtbHsIMCROx2PrAGn1rDG3JMPgVPHnjMl+HjWm3SpQ9kJAY3K8NlOB7DNkelOHC9cj01c9KafTY
jL63Dwx4isL7MBD+C0hCgeZloqgXvbnfYxeO91TbeDvnFuAMdRmCIWnA5B2xr1kipgX4Lbcx+jsQ
4TlNpkHw8DRWDrTCaENALOeeC65fp755XF22WxiAC9xXCBFVarZjhgGwxJTrTlrWp/B9HuqYV4t8
OrJcBzeMlMI/K6vHQveNB59uL3MVcNjdw5dKuOCObtDLp5s2aZE9Aw+IM2dNqmEaSEDHJrGlAw0K
9y10czaf+BgvRjwe6NCUl/Z+tPiYokiPlGWurNCFjxA4eQ7dgfFBMa/pdgbslaYPrzfMcJGorxdq
vUFEXuH+86fGLN7lUHwBCs0jA1IauOf1J5wlAeQUK9thqKOLa6mwuj1sxXK7E5Vh9LFD08h9Xriz
wBd7G1/XchKxN3vafqhmDRJ7SOTZgO6RO5aZEfQrNm7b/7noYwLjlR1YHaRbW4Ujq9ogMIL6SBsW
iMAs6NxczN6tRnM2G807CmcpI19NNIQcyd+vLdPDpkEi1LkorIryuWCQNGsKMFbVj3k/1S/9tKXC
NZe7otdNJ99Cydhoviq7WgmEwSxsuTn8nED7IJo9wsljLGbAfQ101o11t0mtj6UDAxU9WFiEKUqw
FGDFTW2e2euMEZYailTaAlaOouoScQZKG2tLbIOOp+WzDhS4PsgM72udasvqxtIQ2RTc92pehhNd
2Ue9VhAKwWzgokC4Samai9Ap+uAB1Lj+0RjhZWF5rR4x+Edc+eCZKWWrtWu6YkFjqq2WiHZjFWFM
3UNxzrPZbobg+VJQC/OHmNyKqkCZWQPXMoXFV1anbezac4BR9gR79Vyin6Tpl8Evhhf4rbk9XNMA
jvQrDwQBy0aFinIcI+5qTrkXFN9Ii9YTpsnVUWdTCz8z24h8IbpLpfccyNGeAqw9G3HRAW2BIw9c
/sKWVgqbd6xXey5Phc76ZNDr4QmOyzaKphoMfiQ8Q95ZwLTUk84QLQ5weNtGVTbPnYsJNSioqqXX
9lXnN5nDRmNvubW3U9ivvhfJBZZkrZ0BZ5+xTGlzMIJhS7AvGhB52fee/qKWUJRa0EWbjU2mhCBm
jcxpxeA9XK/NjdQToJ200tQC1+0S2mCYM0dQVUnEilwceQWIZt00bQKdgUYgtB2uDBjYcLUQMbo+
kCei8db32dQmUrdmRUM6ePQRs1Yq8uCZEbNFlT9qhzuxAmUohdIP7uYlrERiuaJPPHXCIToi9ajY
1PoglBlcYHN5D6EXGAQ12ukuEPjCBzcPYJ228dRj/5/1aXueIQt1C3si8Aaos00FEDOtduQ26/qD
mp377QtPTzUX6ERBmwiqZ+gta9jMOUWh0sWooRtTrldFQBJNiI9xJsEq7GeAgjMEVZ5HcCa/To0a
j8BY8IsNslOoGL/11QDVVanDZX1oyqcAISOYGE6VufCfDa0JAei0SjeuV3yQ77GfONEfNxOutPBh
xo6m+6c5AOFDt9HDNOsVL5Ey5W4YcJoUQdld7NWvCKIa7Gr94r20wfRUI7TPqTN+e4H8gj88Yi9H
syLWCOBFlIHDjJqbO2G7ZEMym/WnC8JgJGn94bUbTr8NJH9D9ucB7xjEgLZNVkfipBWg/iPUQNXS
dyEEbvQWxBIdlaXJO3aMmdACQ/IHi3aAevS2vOkwp0GrP2j9PQWgO+Rwf0GobIYBom90/LlKFoZ9
dEBuR6jGRFLp5odft/h9NeRx031FIIjP4T9fEq3kwa6wK3FZmKdCabT9visbhscEEN3QBnMu9QX1
SX29rsx3d3bf66QCgInMo2rBkLNPzHE//HZ8rpltJrrXbPE6SWgZGxdqwr4AnUNvG7z0m3jUPMSU
GFm6P9QfVuWjoNK78gFiZFCWm/6HGjUEuv3QEZCqYLxlzexqlp68zBqDcNWsXDPfNBMm5r1fY7HJ
4jZiHlpA7QoepkK0RFax9bDxG+w08MohXNrgawYnLGxcyULbxnMaB7PIZhx1u9bSnhoOdKbm93lh
K303WZV7npv+qNnGlmplR3OwB2nU8rsAwS5ReqcBKj/aYIathPJZ4TZCv2OAu4MJdppRx8ZyRgQe
TdWmPxZA876oiaFIViwX4AU+MKnQPjOF+YzJFo+jZtVP1DbNdLYH6w151Zgsvv7doxORgwaIvdCD
LH3RzpvOT53HUuUj0mJUE6EQcBpq3G7NDG4NBAv3s1mqg477+lJgbo0gXMdzNO6j31WQNy5mMIZi
NMLJoZBLtiOc0M22SZ3JNHUStMI+KHtij8r2pwSTM324FvdpErPRkznYpl3TbkVsMwpieUERnmnv
Hivl0QtmVNNhOvujACv8ZlVGF8FdDHOSmnJ22L8wFtkIuIU4Nju1la7SzXWKI6pNOMIKX4/U4rcR
HBsyrcDNdHVFH5RnsWhbR+cMNAUM3F3O4cTIJgU1R1MSZljOEWrrLixB6TiBOg0bFM1ayLZ2/aky
V4wLC4zQEwNZPHyntm9mAyRVL+V8WdYWhpz3PBTBiktWe3KQePfy0y5tKP8Hc4VIEwpNZD0lAxwL
alEMvNzHWapwxahf6laOPHC82KoRxpsDgVbo+LWRV05vY/2viHUm+3VVLQ17mGmTFXv2C9O8IVUY
hn5qR0+/UHjQH+pAoLiwKA2BebCFM13pvmLNZe4BvaWTayXMbF986Jp3vi3AlJp9L2wnGFWrGWAz
v+wVtg236hN3XQoYd5fV3d7hBG0z6MzSUs4VHkNvg2tvZHGbUsKVxg4eGGMbhMXm+MlB6QtZjXEo
RGhFQxwdkYiUrEd85oKCryjk+ZOm75kLqJovkUMh2gguttXO19E3KXL2GlAPwa31seTUiJELNzvO
HHA2aC0PSFGnmHvUy+bSGCM5qOaJBx2H3/iKY8DGPnuExnXbde00gMjkNCdZ+PM3OMDYx7ve3HlN
S68dus6khZdxvHBbe50sd9nxQFrgNzBx7rSmx+STLfJKaiW8v5p6SYwem8tkO+VtLOtLqfOjjeSf
lvp764jx2Uc5K2wAL0uEQuzKgqJPt8V5vrO74sZZu1f4rfaHhgqfWAaqor3wwBerEQQYxvYxmNCx
1S0glnJwtoPtsB96MBt7qsrtUChTEQNojJ3VLBOiCYnCPihiUVDTcWczeKo7mt0RyIa/+GKNMVxw
P+d+lGk7dMcB6de4jfw8eAu7eO7q/ixcHzJgSuVhQsR30YaiSkEB3yoCdbF4Z8xpD7h1FQDWvp16
KxhMul6OFw/B+INEsoUieQG9BooOoUTwZECKLSE6d/Gy3O9RQSCSMQ1c0MY8vBCBEQF37URb2a+g
KNV9/ajKcQHYg3mpQjUvDJxOpQHzNGgae+01EGBs6c5WRnD66K5g7yxgdlNMUoC3mwuEQ8koUGMk
tQlmVgOFAhahBZWzAZMbzEeu5pxyEJNiORX9CbTp4rQEzRgioAVva2H2O19xUeNM6xF1jt7dmaLv
HjeE1TErDe3ZnZCelAOsiqXpNSm7Vwl0KvVEq3Haro2eBb0+7XBdZRYsKCah1tAe7bkdUmrD3bHd
qhb1dWEkqplaDJl1Yzr33fo2Cmw+OrjHLcHGZ3+5Zg/oG9/8D9/hTVwDJryDf6q/c0fG71iW/rXV
5RrXlQ3ddyUn4zuQOrtNvhhbAjJ68GgIXz/3W61/sQC4MWf2hxDic/uHRDkJypuVQqLsL0SuNUsC
iQqNWWBRBuUibihBFZ+S1fwE28EpZJPHD1RMfUgVU19VIF8sajcnRat+J6cRgY0TLBwImcV+NBdd
EXuplze/EiAbzbb/CSVpuYf/5LxrcHB34QKB6OPoaPV1HgtswrwXoeruiTawpTlfDJCK+rIKbYFD
iJfImgnt4HmIYUPDP0J5X+1FLatPq1HtcD92KOw6zK4GWmFDG2u2avCjxwoEu3HwTparNetebUDI
p6VrjaTq3Bj4piayhTdaxCgrHDq1Me+BQ+ozeBAbyNVoH5zZUnuPqLY1R0M09KM1e1ERmCXB/k5t
QwhLwvmlM+jdHgPn/4Ca25NN3WIfuFKL2lUzEzOgKudVJUJpMeju4W34QwreEVOvHsaezg9m5y05
LzrUzxpQ8Qujx97YbEfAiGk6o954qL2muGh4bAhK1+DBXCABhsoWbUrZiqMo9CLH3tqdysaw4s7p
l/PdCId4K52+AwRCgtNPyww+NUe/2iiuHoDueJmAmKisDfHQ3VFQd+Br592pdKX53XVShmAivd9h
gG0L17fB6ugexcX2aTJsE1GQGemN9+wqAWAHIMaw4aKJYcA/ToF9Hhl4G2JrNSMHgSyEXCUNy9ZE
u3Kpk/vwYQrLeGzxQiHAXEU+czpdB83Hshmb41xSE9tduyVzzVRYGqaZ95Y5wzt4vWG2+pX3ASYa
HBmPbE44slFiFPp8BAqoIgXM5/GCwz7a0IqjmCaIO1Hk3ns684CaaGH5ZSqEa5ZPQRkvPXhgT3UG
C4xpty4jaMsD6Ht60OR8KCagf7CV4my3P2evrqOS4uSHp/XF4r3a9cB52bNVhWZl0VQMm/3D1cVw
dZtRi7fGRmnWQiK1rSDjWoPh7mBKChjEVDehWzpmjNwKgwCebI6KBai9dhNQfr3DkEXW9asEfieC
s6j+UNeTdqx6zcD8yybtGEdKcMYgC4ii1fzUVa0RGSMMQrQVY0/9NBlh71ht0rtFeZknVA905WnR
aI3HjSKiH1uUb6UcaBaMLj8y1JISb1DIoywk2QPHvfeBqhtcAx37X78My+FpYetjcHcYrObGJog7
EfX1/UDumZUZlOjMOroXVs6SFxKmBSABipOqeWby+kWM9DgL7VvMNehOFbBR+upVJ52OF7i3YczV
m9aQ6oW3A/rKjXTqI/pz/E/fhZED9dkrSjx9OEPJiSTKL7PVon4oinvc3pkJX1D/3WQXw3XKuszC
wgJQHUrSFmZDkE6E9QZDw1abNdIEFvfJovxziZc7tE1RxXPddJnfeYdpGpPR5K9q1eHU0npIg3s/
bGx0SOuKx0gfCuKiPZT09jYmTuP26G5seoTmxNGu+dPi1DjfBtRkmeUeWNAMBLKzmrCyBA/K8hZQ
T5Yqrn2RwOwX1b1SoNFdLCbgRY315GnjGwaAkHugTR1SzVtwYur7goN/Wq++irrSH/e2r57HNQCe
UnI96YT+WvsWxdbSzDtXBk/cRcjVT9ZyxJAeqCfIRdPAAp5JOPLRcwW6I0s7nwA2pBh2cDX4DvGl
Shy2JoE5v88lgJcFSiI1r1Ps9DJqJrPA3iv8TC7gzSJ8rNMq+NqAIEL9jqHoqwdPiCNfaLWckWjA
+cbi5bWS7HtFP+fUgJuQSJjFHW3N+PYKD4UmEekVxl2GSaRBv7GdsiTGLf0lxYmJKW6JJeEZlUrX
exoQwFyytcX3PHVZyc3nAub2EW/0x62weV7Trj4MHTLbwKgjM2AfMM5BfatD3gNLE7S2CnvMGgtC
2xVOCwQD3+ywATqFLInmyoOlgakZX60hnmhTfcxVZeRUaMYOZgMtyFMtOkkIWPd0ok5qIVQ7gH07
YADZV7uRB2CPuVtwXi3z2+rm9tro5pJxrV9DpxTiYvk9xACs5BEtZRkieR8udDPXlDH5Vi04Rg6K
KvCEnrClq6ztlCAWzIhSs0NjZ3Y5fReLMADwY1jiOrhxiLsA74SsAT6eNfws5hRDiVmrtrdOGoeR
ymSDdwvpF5m3jTxziQVYOUWTGG39tnL7gvudLZYdO+y+PBscc2uvx6i6pmNTXRcQfpcarb9esuKh
KvGHZtnth36E99IoHtFpe7SWIZFmmQnHjzrTxFwUoAtGN+MKezHt7QKDobJ8kIFx0yhedbFkTQOK
09ZjBLldMF+oGZ9jp2cO3oYZSyNVsj4K3c8gdroartXCXqrLlxFzf1YTQ3dAtqAxH5aaGwT9NcwF
o0IZAXSet3wMkE/27q0c2KtTTwh/mXjrF+3BacrQNsar3ZeY5dmMTKETWSJbjNHnFa/6Vp/KYgGa
Z4pwREVLK571Eq62iGIT5lonyxAY9l9XM5OAb59owXd8qopw8Cs7rrq7WmBFr8uErE/R5XOzLS/X
Br/Jwc2QCLOKV+ceWTgaIiggeyJXctiqSDrG7bq8daUOQvFWHE2kLc6s6/HQF9gb8B61ASQLggdn
igZC4vdeTv0y2PejUSHDs5j3goIYsD20rggrJnUGmmvfb4jjgLqCkMGdqgSlBvFqD+v0sHg26Fx1
VR0DgAtQSfBqVFOh4mgtN0WdpcoAP3KTyWzvnlWeFDcb7sOfmNLpAS9F3QWLnLUflesgW0dcbRfY
84W1Qhk+DiJeEMrBCOnbdWcMH4LWi4aMLiM4fNAZ8Rd6up0+op+H0lM5215s4clA0VnHEDTi9EZo
YhdG5I1D7EhUkimqGTA1vVb+HUzugXFoj/LLbhpUHtCkQs2CSFlleIIhokGOorpkUa84DFCl4+Sm
6h6Nzp3R0tCSUq43u2B5D+oOkbr+4MqtiU1PtPAk7m9tKR/UbD6jFdoQV6D/r0HAE/UGHTK2DTDv
dfyvgfYGEnMd8+G1y58kn73ct+vHaXMzvwisRPZWAQcuYyXS3i6m2ETcDTPPhxm07nbFyDsz3uYJ
fkIKNmHATqHTZuvNxcET9TzwvboKJmAzTBFXNEaJjwKtVQZj2LVFE8H49NSAE+jB6tUawRAqp3Ii
OH12cwlhPdx4Ey6d99E33uUMv6YBPcV4FpVBhnq6US6/An2CAUKAVorrxLNNK6xj66GUSiS8HdEK
avUvmDN2Ow34KWJ76M95TekhdDDj2d8w9Nq2+2GaIyqVm3GvftM4mhFNayJUnE6DpiwYKvRGso39
o18YSLmdx8n1hjNd4CU3FIt7GLiN0dkJ5W0QgSeC7dPKfbjGeoryCD3oMp/myk42o+e7oEHYjvY5
iukFklDP5V04UP9mBPV4YqJxjuVU7UcAJ2OP0Z1RLOfaxjLU7wdNgQRjqJu442OMzmVF5sYaUAFC
B7cx6zNMgDDOOeomqb2VhaqqmkSiYR+X8OsJGx9MLLTKq6z1UbTWXYhuNaQFpGjng9Pa13mb3Xhx
1KW3MDGie/ptHGudOFTY+C9eZtVsflgLyhi8A5Iaw+irydqjTm0M+FtBGxo2EhVvtZDdwKmKoYqL
xO4ubalR97RusyWWtnvgVBjWj80URR8VPbr3BEo6PmcWl/BeX5bNXYnoxxZUT9syhv9D3Xl0SY6c
6/m/aC3wwAOx0F2kRZbrqu5qu8GZNgPvAh6/Xg96eKVKZCpx+t6VSK5Y5ERGIMxnXrPVrC5BKdRV
NO2hKmWolJQqKjpRMlCU+GDVopc76ujyr7hEKZrPVk+fQ0p1w0tNKancRBQj+yN/7K3Hhvyz2Kcu
9lPPvO++fCeVYvx7QldI7mm1l9TrM8STPLRiJYQ2P+8QoBtolRTbLKgKaCmWVLQH0B8EhPbohF+r
sg+MpwbPlfK9TlOMaJp9n0QPgxUV7ftO+oLANdCrGMUx18rv8iBE21LQ7qZ4b4nWRlkcy/NjYauS
XnMyFSh1BtReEdtD6l/ufL+gpGUZZt3sYjcmW8BNrNOiYSObfjC/5FU/qXdi1CaDsGYwNWSIbfb7
uwjwBPsYVyB7oynouvVaHHXQ2lzxDJrCfUIY+vtQWc+utJC17jp7m9p5dGySukc82wQLEpeVV/u+
H7Od2uAbgqrls5Lge4IYezOBJVV5S7dqrrkngB7vp86xXrMg+RJI52DHIQVwzd/qWYuYXmI8u332
04DDrYDAyXDqluYLjfPiLlDc0t1yG7bTJzNqXfdv5O/0efzOvhd5/bEvceLrq/CgBP6P0Gy1Y5Y6
RxHLY9kRA8v0YbQibefHGpjiuIhmxyTE7qeIqqOjH2heQKzq+GMeN9NJyxASlZUA9uM0w6dqsjzE
54t7v9FJ3gh77/tsBPcsBv0+s8Jw58yLlFu5QelbHqVioLc0COQWjfJ7rrhPoS4ycqTqri+J8ciO
Bi64CUHFREcbUgm4R229nCl6nJC+cbSPfu1wHw+6/ZhibLmjejkCZYgBf3fS/DwOLTjFfvpcNsnP
gqBj1wzyGKPx5DllFW+DBk33aLLiz3kpfuqjG5/aon0qHJkci65/DYdouO+ofL1UWNZDynTkIY7U
b3mTh9sorHllDIV6tITqd4hJ0PINOqXFX45LQium6WAO9MmHsD75TTjsc7BrJFUVjYhqvKNpZ3jY
+bU7Merl3tQQvU2D1CZKcL60YUymnNfDS6D59sa2smBr6yKmfOwDOsUG8NF15Hszd8tXNMUS6P6T
/QKmT3h9FSCYF6fVD79H0bCPUHIXlTXQm6k1r+7AeElZk0vEdGpDqQf4ytGk4J1VQERW+YnTTt3V
de8jwDQ/KxoHFPcnFBj7fnrn6qO6zRNhIReq6JveT74mNvlnHfG0FXr8AcndYZu5g7unDfthGrLs
USQ+bV1REQ3OugU7K4uHT/iDZQQzYKTuaHi3I0gL1n5DWRRZWCQYpr+Ah+nfU6QLipdGkBzqVPW1
Q55qA2iBsYjrQ6OG6p0VZ+X3qRPUA3EQrKwHM80mcPap+TmJtIgOY1F+BNlm3QN6RCTHoMHZTvJu
mq8shGz85NF0y5x2WP6QAhfcVio1l1KUWLXPwY1WK5NHzBF/ipMyBPMU9nd67Q93XGAE1q6PBKMs
2Qf73JfYp8pWI+qq876EXYxoULwxmnZwf5L05RAzWkvsEfTMHyRahoVZ9XdDUJjvFcuu79w207Fa
UuxnkQ0w3mwrxn4ozN+HZf5Dl4H+yCHOUXRIlZciyV50xy1PUirmB9ois+/FL0vGs2Zu/GB3Flfh
ZJovZau13S7SfGU32UHsgwEKp+betYNvRlp8pPPY7sYIHlalKqfYJ0XWIwROEQfdmiO1Kd5hz60M
5VdegTEohLOtx+IYI+65HaqpP3FDHCwLUI/LIdnjnDa2bPLE3KG0pvEy28ljgL5cJ+jtqal2pPNV
bnSzvy/NRj/phgIdBMkhJOT6w+QmrH3f19Ezol8d4XxOP7IJHQiAWbCzAAh81MvGeQrszKlJDOsG
a0QJMdTVG+Q5E6xnQ11+nOLkk+HiL9m31U8SoOY9EDxQDkX/IeTancBdDcMvvLpeKRBFh5Z+C536
90EGzc+XAg/Ztn8lBI1xOuSeqFrMWZO2/DyJTFCeTfs7v1b5NFpDT7y38zm76GWPstlmHEQTPwSW
ZUF07p2PRmKbj2lvpQeADNFxEPo+Bgc0imzCotPdMDb1LTdGIzZv7WKfga9tHpywys2DrinfW9W1
99SJ3JM+ROqT244mp44d5mvgVHqJOB94LnVTx5btGaADUGxvxmarTYn2NBXNt8Sq+sc20ZJjGtfj
Pm0D855mZP1kDJWJT0X+M2c/7so2Su4rCWx1k+XBLzuMQApV+77BEIKy+ahz0kT1ocfS9FDQtPCy
qntwFGeniS70MgNAh9FMGsE4lhiFgeQ0Pc6a+EcAzbCLQ0WjoQb5Q+v9TrSa19KS08cGHm89q7SC
iKhj7YMImicnKx8yHdzrlCAeW2YBAFtTWgme4E67DyZRwtbHz3as43BjgVTaybyimxr02s4O8Z6v
Itf3ammWXkvhjfkC/IrE+CnTmmKbOiHlfFYJgXPsaOIYHsQQv1dqTDGaZKS/BWVcWIO/aXokOXvN
ei6yLrlPc4ueFh3zyM/qe9x68wNgUI9W3bALNULyoqBQaSQYNZaJ+zUN1ZgKivLD0MYPU9nq24by
+z6R3UPfx8pB6TB4RPCc9NByzV9z8fmEefEvLW5mnjVml/uEUAELkWk65SzWo49WBBnIb/D3H0He
H6MfsqiLv5sluB1e+v8R7fyP/39lCc2bgPhtGKW/3gqvzP/zf8PhbftfpjbzV0G7Qx79NxIeU/J/
QScFD2HMHl+axf/hP5HwGgD63/wMtE9saAsq7ESa7E34v/4HN/i/fqtPqRow2d8ih3+iHcQgb2Hw
YLGprUKNABDvIGb1myryhoIODsqIFW2Y7rXQqqm+uIWNYrB0U/+jnmeF9jEM4uL7G6rA8z8g+7eO
5AvCqa3OGnfIw9iWA+sdBZr5R70ZNBqsIPOD1L1zNu+CzfvPD08fIMfdHuSc33k5xoJuIsbOLG0r
ce+SzZdvkL/g8/wZseRyiAWNZrTLrKJS5N7V+5cvj6/P8e552n7FLmBlKtrMw3zDVbhYrwVXlWwq
Ha2Rge5nDuZruGMytA9XqOILdcqL+SzpoL4eoilf8FkSH1HA4uhkLayccA6WN44ut76R7YTrCeeD
hmS1mqESPlhbH1RsA/bVMO+STFDPanf/rS9pLVhc5vifyzwd3r0T2+MTOKf/5hD6+YasqMB3fsrM
s5kk+NpsnrBxXVnemSb+5iOy42fFR5z0UHzAcHPJZMeFmChWOM2xcHBMUigf7OzIMPCaVpzn2ys2
7+3lUDaFS7STNEhm5oKxXiq+Djqoao6K5RevgeXe5QSeHnDe5K4H6bYBkaSubNLFRQKQRzNUdB0t
okUEaX5z8d6c6YRUe8KaEbeEWgOFqkLbsKDWzBXb/I53ODrenuNC+IH7igE1HVdncGEYvsw369tL
hHJ0hRaNzoAZxBpdmjYIHmlvwQvgF1/21S5JKv/YxGBqw6Zy7i1Lll6t9fRYRFCRATf9X2WpynLb
aHhMgYR3d2kUDdRko2HaKYPPe25nRBRWJh4dn45vm0WFF8jSPZYDT2tUd84JUEF2r4BIooUkDIx3
q+pg6TW9UkcN91SfQM04Wbovu8w63F6DmaP09jujMw6PDs9DFflaVxWLO65oMhjs9HAOBpDBg0hT
oJQFRhZ/OIoFbBcdaMtGWBbA7PKaU6jMJOpUHfBB17e95WMkpLRyZZTl8dCFps7C1biEm0DA1MUp
J40iOx8z89A0Qn4q3Vy5I8XtP7TYIa0wEa8MBZodBhGvMs/s0s9LT/zMCakRH8bAyaEfKclHDCva
vTuZ7fvba3dtKDQpAYAJi+ffWvD8YVG4RWSoc7kxsPYOpaGdRsvnEOqhWLlfLjYDmt+831hE8blA
ay0WkExqKn0QVQeEwa395Jb9rkmVNe7o8mrBcERgHEhIYrDzOOqLU1e3MBx70XqOr+l/56U2kaqm
JkATny7JfoLK8EHUnfi3fur/U7PonD3KNgfVa6KPa2G2q5qGsZgdYkVq1ZidfwwC8lwAbqn8klpJ
nxxyFXGTxnLk14hYCzqDVgMTuv0Zl5cblw1qzSZGJ4ix46+7OGi4eodlZ+LAqiXwNLZTUGiWN9QF
wFKKPOp7vROBtnKhLlfa5CqdjxwRIDZeYulo6mYDoN1csYHrFJHHrRt8KW0QeYT4MPHcqYCmUDQr
R2O5iUzL1Hg0+BcXC0dy8XmtzJ/wUHcLL8vHgCqKVTwCq48eby/n8lT8HkUQxaJsj1OXvTgVmq1R
PEjocFVNnd0jhFFAJoDFR6VO+cNTwVA6OvkE2Dpe85A+z/dr0FnaOEAa8WwJTLJ3NGXjTNOa5cOV
CelQXbmKSaMd1V2MEhdgqSEklV6f6wVBUj2l0SEQZqjvqGbYa1bvl8PxpkOhRhDHJG9w56/45q1t
Ab0NCX4vXq8CXCyQz793jSzCdblPVxyeLzcELsD4jbEPedXRPz0fCrpGU4SWPXqq78snywdXRll+
WAmlr42Csxkqquisqwikn4+iIJgSOFk9ehp1+EPTR9JTqvz77V13ZRAgITwXwrBNkp35kL9ZtRq8
RSaUuPfKQpv2cV9QVI6jsP379jAXdwWrhSUcmluEJ+R2ixUr3IGCiJb2nsKefOe0lf+g00p4LEd3
ouY1jD9uj7dIdNgFMF/4OipUSejT7vIwWWkZtGMx4MFjBvj6NspeM8CCxFlW7SrRJ7umbPQ99AMk
PoyoWPl0V/aigwU6lKaZ6K2p89/frGrCfemEegc6wUJU1i8jhXI/BIYNXfLu4+2pXvmCs/chR4wr
EUn+ZR40qhkC+FrvBdAn8GNKqfeJQI3WZACvzckgBoHggycAaOvzOdH2NeLYEKM3jCa2O43i1J6L
XoJ2LBisON2e1TIdNoniWD3XAImKIDzOn+fD1YAp8ZBIFa8LesM9QGKp3GdVCYpPoOGVp2nKs/pr
nAn3tfdd930uC8PdV3T0MTlrUxGv3M4Lb3veWtvSYfHpqo1EO990/gxvPmkw2LEZ96rqBaxDRx13
6MSRFiKYYiT8TLmrmtGq95FO0AuOj1jukIR2B0c21iHNUqZvgNBA1xo2+OfGyBoBKPukBdH4rMPu
i3e31+/iAPBzndnVwdZ4pS+Wb7CduM2MafRiR3N+5r6iguHT2wZogG7d93oQ095z68fW6dELU8d+
xSv94qGex8d+hx3D17OXiR32UKVlZtXojTMJUc9x6dP6LjoaWSa/+J0ZPQCMjlY2zcUWZVAqN9i8
WCr2a2KxZ6Z2agY9V0YviuLuWyI6XJqCpC58LJTzelp5Ra+ONrvSEv7ZGuq+5zui7JNBdrY14tgV
dScndupoE9QVYMZQV1e237XldA3SAIIDqNbLuIdj7/e0d0YvbRRoP6RcXNNj1HqiiLBvcvRhPzhO
YK6EWwtF1X92PTcL2hQq0hXaUlE11IxwghkLRbGAG1phAdAe9cbwn2Gd9OYWhhHmShSSSyf5rAZ9
+c4c7H2QGwlCuBLA/tBFjxppS0rPKGjWzIEvXhW+N2Eg1nfoOCKMvPjeCgLfaa9Ckp5ZHdswr8dX
SvBKD7xz5heo6Vrmcu0zoPPsUDa2+BRLv1nfgRam9pnqWamd0ivKBXyGuvhYmlWwb6VhHoveVlZ0
Qq8OykUoVA3ULvHG+T5TU6PDvk+fvApnX8zoAFuAVtKrD3okw/ehodL8ieFkOCsf/8r+pnhhYMtC
jE+RdiGENlRgIMExqV7UC1hvCZAYZZ9iyfnT5uN+vn1fXZkkShEEOraJ2weu1+eTVAZBr89xRiQN
VIVd1KTpxors9onWY77nd7QAj9r6TwO5+R0jYtSJGDWBOcn5qHZnFKkh7QmWPQ0HJNvhu23VPnaC
/e3pXTzSvwfiNp4X0uUJPR/IDUPDoLkK8yWmKU1ClXj4E64JQ14bhU61YFI6T+ayhKzCNxrow2jY
H8ui21l+n6s7zbGyVSHG+XO8LbLMAYCjU05Dc2QWtFmcvNxOheInIDQrqapgauXYVrsS6ty0NYJ5
+RA4yV7xzjVdhBAa/CBLqdf454XSgZDcp6qzUUtILF7kRpZc2bnX1oEI3XG4mimI2YugFjRLXkZZ
qXlx6pYCfgW6KwfbDOHr3/6s147I24EWn5VcFVKQwUAWtJUAnFmlIAs2VOl7TVbAzG6PdpHuc8UB
d6Gt65K2Ud4630RVhRdGn9C1RSbLgXED19CO6fPWw5BBmqqddxE61DuRGUa0MvSVcAI2AU1b+AZY
/izfgRHHZMDY3AVjJvJXy50aFfcyMbznXQBinzZCfQgUH+SFsNDE7dIyXvkFV74p6R1zR1+fPGWZ
qDh60VbCrqGIZ3GKCJha1z0MsBrFjNurfGUgdjb5J7m46VrLOnEO3jnJkwbBAMiduzQtwdGPTbZS
U7jydJGhECHxtqLptNRPrY22b8QA2B6oh03tPutxjO36KPvBRRQmgGV988vtiV3ZrEBewNFxMkwa
aPPf30SwelKEJWRwxyvone9k4NSQQxBzIgX0V/KfK7PDqGa2lpljZiqY50MRGblI6mi4SmdN8w13
0/zZQE2124kqQxVJggJqV2K/ZT9oDtAFSYNuAF2lLLus+1qFRMFBC0wv06fKOaBooeOGW2XJs9TC
6n7q8/J9UAXt32YDMwFEX6S90Fa2i93tZdYWCqK/gyayacqNxAmImS6TXYrwVga02fa6psVlG1Zg
Iw/w6KoXBSSijcWyNPKja5UNKP5WSGxJB9360QT4DR70pLFxJu/yztrbkZt8ioOwKnY1L0hxgqaN
7UODj7ULZcJoPuU53qfbKPL1aBd0JvLraj5hLgu66LOmRNkTiut19cWYEmkA7NSGd5nt9Kjk1AYc
j47Cln2EueeXByWNDeQ+dAX0SJhUjbudTGlCnetGB8ysm2k/peyavwlAq+Ih1C2wJWmvJ58qaNMK
G7hxUM1K6+K91QIy3sS1ok6bsgYyuy/0xvzRCbcHiaT6DfyYXGNJ+lERX1oB8WprmUMid4nVKe5h
4GT0W6XDNWWbJYb/jv5QV7yPcRDz8aiFm7zBfLewcEgFg7kxSQK1TVa5uo9Lojl801C+bt7FUSsf
ux7w+gaej/wWlwToIBQ05a8aZRX3hFhAj5iusMZPDSJEr2WTw9s2QKm/GlGs/BpB9/1w68asjnVn
9C82lGmdjxmXQOF9XYw7PyGzIwwfLOMFDrEMdh2uwS8yUhUcF6dGPDd1qWkbDaGrH2iaD86mi/3y
qVH9DqPhrug+Fm1r+e/sNuD1sOxYrfYpemVPLVAR4HnUs4atNHpF7nsrz771EM+No1G76ceht7QE
m+C+/Wmq3RjAJQqg4qDqEmroeqjWDzfQ0Cw2qjLP78OsUfOtMw0VEpVFQkvENlsdXG3LDzrUWeBW
hygnK31Rpx6kWJZXIDjtDmPcrZsaKpi/LB67baOrvY6YRAdbM8hC3QMkWajHQReFvy30rDZ2QdWr
yWYA9vujgHcmNomm9c42cWSX3blKmf41ZO3wgxBymv3EYbnkmo4ShKVX0jhI4DLfA1ctvptGk2mH
QrYpCCRfVXJMal3lixKoNlj2OpUvJWEEUUSr8jPYZ9jJqg2K28g09LDdVIRndjBAM3Mf8Ej+/T/R
t+iHOsZgmK07/6NHqp+bYIzAot++Aa6807Ngn6U5ZKJgUOe/v7loY6MUleLXpmf2BiwVqaZVsk+G
Ifwig6HH8dlCXwmEZkBMi8DXWup/5QETFg+kSb0NsOKyvZIZip/3aql7Ddfkk6RjscvSNFy55q4E
7GS98/xID2njLCY5jG1jFEame3qtdID9iA94+V21xf4Em6Mc2wcjdb6Hzgg85vb6XntdeJ5nQ1ca
ubyi5+trtkUwhwq6B6evQkY5svByN9TpvVW6znFA1un2eJdTneVSZ2u+OdvUly+LD8kNFHpveZOf
NQkwVAUElqj6EgWhZII6oNTWNBzCSSH8vT305VZyTGoomAJS1rjs59J00uAcDvGpHINY4OztGN+D
KFHBzam9W22ywsnbfYttUr/Rw1Cs5Z5XynAUbmnVzUkLudkycQEhia6NHWcnGwfnAM0fZAi2eYTO
HNRc4ux9Q0oH10GJasOjD1Aqhw5pC5DTtdp8NFXIiitLchnG0MqjpgVagBCYbXD+9RMlqkD4Ix9R
yZo+tKiluB9rzbrrZOT+dXv5L3caY3GWBW02R5DqnI9VwnjMC+RMTrlrYKSAaMXe1fQW8+peHCy3
C1fmdrnTyFmADLDkVK5Nxzgfr4OD4UYoH3huFCdHEEEu8OQpezTiUTvCJNQwmjfqlZN8ZUHnAiGU
AeYIHGMxqKEOYDPwYve4udMnHnKcjCHU7YNWVVfmd3k1OQ6W5TRqbFu9bJzIILSdBjqEV1ilflDM
NrlrgNgf/virOTRnxD/eh2y/81XU/IlkoWwB5aigAaEQKx/qsO/2Ua/2nFItXKkiLPwY5oCPSJ5+
Gr1BjgrV+PMBY+Tz+oGsjdqwXqSUvlyuP+oZRnU/9JXxUlQ5zJ0ezkIG/RCqwhGGRPiu7qXzHCkm
Kpou0njBJval8uqPTh3AJTay9DHWzRw0KoJl7bEureYlVpvOf3Ly0fza+KP4OAWEQivLd2U/AAQg
26N1h6fjspsdjTqhpdX4Hm44A/IxGn5je0OwgTZjYEEdvP21rg43Qxx4tDARXGZCSo2P0ATyxyur
1h0hauYZXgdGJV8BmxfKH6eRwHHmhqSma/p8r55/qgoJLMWB8OE1GbTmLOjsr62dyRWs0ZV9ziiY
yM0msw5v1fkoQjJCmo6+V9gK0HklMeL2ozrYmrsy0JX3wQVsTXeVd2K+EM8HShyzq2yz9L3JidBl
I1zWif5gusm6zSz0f+x+D98jfIiAw64VBa59ubkcQPrKtldnPObbOCelXqx0te57qtJEr0REjf4l
iY38o64AEH79821CaZAkjxwWwNii+BHUbtCLoVM8RTbKpqtiEcN5rdRTp4k1R7cr1z4bn/ouwAqi
jAvYzYCAr4lenRekCLmlXdNAh9f7QyPH75BRu5Vb8cqtT7MC3CeVNBq+y3Yyip7NIDJN8WiNh+90
tZI7e0Lwr8bffZOXnXKSECpXds78cc4reOBUKOnzvFPOwcXl/OM1XdgMvN0K2iqZraLroYbowlZa
be1bGwfgnY3IsEArMe//UnTfxRG4Hs0/Lm07FFpA/zFrakvLMmKSD3ZmIdLhUbjMNA9dOIBhXWCh
H4rm0KjuJhEENZquKBzf3k7XTqgDzvifahLYmfPpcxTDrq0zxUuryb7PUCfYBqSzK/O7NorL2aT/
RbhKyfR8lBrzZEu6BV82GUNn09OHQ0OuFbWzMtC1HYuhEQEarW8aFIvp2J0wE8sPmY5DNSkWTblF
luKnGVBzlUG2Br69dvI5FrMDJYf8Ik5pRBSnpeEKEDE18tDogdJ+alDXirv/wuGghz73XoGlsVUW
F7ZrgUPV2xRl4KQBHta6cfuihpkJkjGD0rPJzZLpxZUQK8/glSXlPkV3ndgXS4KLS6Bg6zcTc2wR
J/Yoy8Ij1ib7IwKf1EOQ1tjf3pFX1pS15L116BHoF3GtlVJUn5NJL9UseEI+BKgxdA2Kj3X9548g
TRauURWEPUXOxdmnlZ8bSP8Jr4yt6CnV8/Cutbv4+OcTIgQjOgK6yN5fbP4AaEBfEMl7AYID924d
N3uY3MEvEVj57vZQC2vE3xEYb4OAUMCV5rJTzg+anpZS69NYeLGo0UylvnJAaxgOi1RtuJ8+/N+0
8ZFhDVpQeqiFb0pbuJ+lMQVHxLHdlfrnlWdZkCtyoc2n/wKGm1LYyOQwv/8oStEodIvyWCCEi4oA
2riREmAcJm0iPh60amUtru0jFFM5lPN5uWgVR8DHnDZjbHotkNV6ewAO5eYmqFxbGYZuZS9dHY4c
lWuHC/wiGY8MuIW5YREtKqI8hfZguDu2RP/clyMc7dvf+dqZtFxScMFtwEGZf8ybygrcLNGjryAI
d4BSa8OAmoyhGxsf8AXEOFWsjHelqExkSmcQkLLOv5exsK10PeSkRnh1OjX4LjU6agnobpioXvqq
VA524QfxPWX+OjlmQd3BZM+NqKIeivDgyoH6nWwv3mx+CrUIXNdIFJepb9ybtRm7JgSsuEfKT1CE
qZDmzorwnSwk5dYwjVHt8ScFiUYlTZL7DjroL0Tl2i8IQhfoFrQpAp3ugE4k74KWZUe1aZ27kbJ6
v2l9FAv3f/7F5ujid2l+7kyef7Hcj4JBnULfgwgtfyFOF31Vk6T4Cl4uHXd53KFhdXvEy7NHKkan
nKhYkNIurwKHc26F8McBBUx9dTThVH/1UWFVsZs30mZfIzyb7ADlmB+mGlGxlS1z+eS7qkGLjKdD
nfPcxXvVWnUiJj9xiasMKbZDgH7wIRkA+K28T9cHMgE7ArPhslkMFIL8bZvAdbwqCFy0S9P81Dbm
sDKdy+PNdHglAKxRbGHPnX+/Og0kemg1oyRhetCmztxlMg8P4BKHle19dUKkQJCfgCMCfDwfKhyL
NgSn7HipD4hGwA/wSr1bsxm6OiHCCAqHVHWIys5HAWSrTvVoO17oSDTihVZtZaciYq3IP4+SWDtS
aYqR2KpcAGB1I7AiLEwo9XNVbLEpGPclun7baSzWbJevzsoFCTMbo4PoXnymPCPAhtzqeFM4fNYA
CwHE7mvo+mW/8rRdXsEzwspRIbMA/yDgPF+/yAJlONmDA7CraE6RlrsHNUv67SByHa6TYf3xBcKc
SI4AwBrAyZa1FRR19Rx0kevliE/cFSq6pVWKBXBu4COt2f3alX9lfux2g0Pl6vxnyYPIkzwkcEDi
kbaX+tzS6n4hb8PHws8664fqF7G+kold+XZwIABvAtibCVGLbxf0jUxapXS9UGnHTVT0SOqw9rsR
Ub6Vu/HaUHw4ggNCTe0CzuU0RQN+zMAQPJ/cu9Bq6h0toGGXm3m3MtSV00zVkIM8h0BzCHi+TxJR
GXbDo+MZHVXaRtZI6SBVs7192V/7Wm9G+f1+vwkIDCi9ZTPWrsfRAHyJNDg9v7F7HXG48IbMtv8L
u5FNT0Xc4Won6DmfVU/4NtLN5VsVE3IkeSFeRnvA8m0o8oNpxuqf11hcyivwOwQbg3LS4lJU3M6h
xle4noMI896pkWWxAeTR5RrW2CTzFzmPLigCw32d2+hUgcViqNaKawKCnLWUKpRqvCx2icmOTLIJ
CTs8vr0S849NBVMBtQCp/7z9Ka/E8IwPPIEqCOA6+i3na9sUUxIaNmvbOzH88gh9/V8o07VY0USu
g2CUbtfF81glsj+62OFUBEBG/SGz9fqupERGt7kP42xlH18JJ7gLQHjCcwFTtYy5cjnGrRwMh7qT
NaLrYxfaYyx956+2rep+S9tZoM1sdO3fWmXRAr69KNdOEV0uiC6U2GASLvZbNkOjK0HAa0tl1kdD
lBoasXK6Pcq1a4HNZYAbgxrJP+B85cPAMYdIoe3gJNX4JFGc3cfd6O7cofxxe6QrATV0EOJoUjSg
KOQL50M1/FcTBR7XA/LQvetzwBpbjT6HvR3y1P6KAV+MDABqrSdVJdkWWk+3t1HWmkhX1hWKpIvJ
LFf8DJI+/xktkpoQbEbh5SJEhDopu0035n8MzcdXD3M/g26VAF24vNklRit6LzUk9/M48n9XR0Bh
j26TrkRp86otju4MTIdiQZdhLjedTwfd+hlXgX0SJIPC36XozFfI+Utc0FLfju6QUaweDa3Bm+b2
97xy/+pk98wOHudl52OUdN7zImV/pon20LDa+NeEwaMZSPSKcYheiRGv7p8Zbwi0j1Wl73w+U6fQ
iRETjSqJaXRfE9cvH+06dOmR0DsIe3/YWxExKnRXcayTODv0WrO2ea5NmvYB+wd5AFNflk8Gs5mm
OqKL1aKc8RVFxFocbSeLMYfJDdPY818gcnd7oa8cUUJw5BJouPOuLh8eyh69kQkeOrdx2q2cEEUz
ClEeYjmueVFfG4qxKN3M1zBR8vkSGxZ6fq0V8sYBZPiIl4D5q+ZytjZhZgXVys69cr2CVf2/g80H
9c0Drqr9kFsjWYzdhqq5xf8z+dpOGBwNwMeQfEIs9xmwh+tsChDCg3d7Va9dA6Qbc2Mf3yV1eRvp
s7yXGBXXU/S+eIrMpH+AKaCvhMzXFpQcar5o9LkoM//97RwT4omyHbleR0vuTQPPFjx6zH1Ylf7K
cl6bEJVSWsgARS9ZM2YYTJOaEnX5bYwvBupiOzc3iv/CKEAw5+x6buRegAKaGI4dImRemGbhcUqy
YjdFVbm//XGuUG7wtqQtSFiszqD7xUakgD2Uk53ZXlGlJVw7rX4/GopA/NikpmcmqNL5Y3gsEe/Z
1ehvb1DWRkFY9DQtzVldSekxpnIq+ZTFSPr6U2ytfNnFvWvTY6Y4Dc+MVIH6/vLerUazgHpl96e4
7prnIE4NLOqm4mM6uNWDi5qHx8W88oReHXMuqlK+pX2x3E3RWNSm5vdYFhm0bnZyrNN74oJmFw0q
5afSRAhqQwESJOTt77G49pgsKYNKgi5U2BYX2zgrmjzBa2HeVlb4JFDG2KZo6v8ssrb4hdQ72/r2
gIvN/M+AUGGp9EGAvACsSn1o+1Cvq1OZYJM3+VibZElUr1Brro9CkXZmdgFOWIQCGu+XggdkdUL4
HhFzMWjui4jx0Lw9mcUl8M9kZmrDrAZx+dm0ILRgajfyhI7ZFGytETcZfFH0fhcaQff3Hw9G1RLW
OwoI1B6WYWOh4W1aRWFzEmGj3Ddh3B7Cwc+eRrWMVo7AImuY5zVbCM9bkW46kKzzy030FhI5GEid
yrKump95HFLc0NsxRSo0LYZjF0mru0N+23+GO5I+jaOGKcTt6V75hLQAOH7z9UqYPh+ZNxesLQsq
bjKoT7TA2gcqmhOdfdX/dHuUK19wxnlgmAf8HtL0YqZuBNY9AllyCmG+H4DO/oUgXLZ3zHKt53Xl
pM1nmxoYoJy59HY+n0FFcE8bHHmy40k9toMbxFthIvSNQ2TXHhuBNtrKlX5lciAWXFA5SCgBHVyc
ArwJmsGQVnOiqD08l3hvHUxEte/1ygwOt9dxGcPNW8alqUY6xZNISruYnlkJYuDUak8gX6rszsS4
T0KKhBSysYQ072pLFr/yZESJJIGkyz2ovuqBLFbusytTZsMAlOQnqED+57+/2TWZbgx6pU94gLXd
9CoDv802blQrcByMNVLBlS/KpOHOznINl912B60Tu40wvIvqfLxX8H9FQr3FAsCqySG2dZ8joHl7
mS+HRKDB4Oqkdg+uazk9Nx3zPI1i/EVlX+wHy97bWlrv1DIV27yPo5XhLs8gw+GzZzPLuQ80B3pv
VnPCE0APG1eeQDa1pwa5hKPCXFdGufxmjIJUB5A8Kuac9vNR0rwtKG768hQ1YnpCGdJF11NAptLa
NRLRcii+FMR4Ws+8POTey6RYqUwfEVxlOsHyrO7qwiDNV53iQFFXrtxfV4fisM/ETnKp5XUNSWnK
pEzV04CrJpZB7Zf/Tdp57chtdFv4iQgwh1uS3dOcoCyNpRtCliwWc45P/38cXxwNm2hCPoAMGLbh
albV3rXD2mvFYzWeIk37w3oClSs+6reV1kvz2ykps+agZFlC+y4qVOr60PR1ST8aVNq+CesqUBPT
hkEdhZLJxsAH0Iq8FL0SKEQjiBMY5hfqTfQfAWyfhk5JTuWgOk9E/uAGlLn6swme9SMVRgixbaom
zB9vHDV0jEAC0koO1DFs7yG/7RkIXo4an1v7Wlehog5gkpSMPH9zFRnZNvUYzxIUjC34zUpvGcvL
6BdL7HhGYdQHD+3WwNb1/o1RVO4kpenXR9cvEtEQc9zBEmUQIVKUS/5qGsuO//wyrq1O4jzmx8lx
Ny/BAN/3LBUmWp5dD44XXmUU9rQuGpX7XIGE+WC5nc8i02QDbcoI1yVpo6xNCQy+FlSDwcRLjS4O
h2sFt53hCzvBbxWS9U7g6GUGhoGsrEOmr3dPZagGu6j1AItvnS9xSZk/EHrZfkJQ0J6ZHRDg48Is
EudCb1GrLWpV5bldJhNpaGVQPSmKFXHu7N5aWUzk5sLdVgDa0fsMPSaj4ZnvcauRV85D/b6Ee1ry
QyUy3y20VfPTkkmafjbHNHa+To48t98E3S3NlWcaA2dzGYV0P4UyOiOdsUCBPGWgvN28deL5fHsv
drwNpRMQv8CMsc1tVWqK1BAS/kwNhAwp85JMlZtIWRlECgJ4t5fasZG1ar2WphyS3JdI4Dd3A5Vo
UktQfQYyUnzPVjx3wTQ3aPrqffXPNA/fbi+3vjGbQ4aNiwomoehKmLJ++W/L2c3YF4vMco2TqDKM
RPmv0Brsz9DDl54iJhV9X3Rmqhxx7dsrvwR/V0tTMCE0BKV4hWLNM7TK6rpf2M8+Mh6qQo//yvrC
+cBEkxGUiGAy7CH66C3kMfVfsI3X53ZwzE91WKrPYzfkbyEWn063f9XOSUM+siKnAL3iPjZ+OJ+Y
h4tTfSENaA0o2rr2flYYV0+j8mjoZH8pWAJk0mD84WbrHX2pxkEyOelO1p4YYkLjxoiLp1KCaPU/
fBXfRdGIdA14xutTzgd46s2C11KgiJgzjoEOHJxe4oMjpd1Bb27nAmtr/gQZKX2zK3xtPROCJK29
wF1Oe+JLRGz3GXkc7anP7CL/oaqzdPB47a64Ak8hjgFLvk3vBXI0kZIWMMCPlfUBGjXDj8JB9tM+
GmBBiY7gQusd2F5cuuFMl5DRryM1r3ezHaTKqtNuDlIEv/xJBRWNeoUBfX+dv22t6AfwUfMPI2+c
MdgoUimuCojFbaffEQKKvsjAARdW+SHqbfjxtRoimTGL/59Lrc/Pby6hK7WwjAZ7DhbVTuJT0c3j
+zxtUEiXMpkB0dtXc3czmdsA800H+Som0HO0G8XEZjrtqDyMWZXdoaKZ/YIa1LxES1V9kQlODu7o
numpNFp1EBrKNeAlSeW2GvtyDoyylN9MncjuuqqJ79aU7iAG2XOwL7QuZJsA27dWnrTNUuLUpoA3
K3SRs0d5IWH6Ei5ElaSC6KdvywhFHEs9qNIcrbyaze/nCM9KIs0FH0lP2atzSzpJzowAK+rHF31S
+p+DaMPMbcyyOFh6SwG7xg4a2AMyf5pwK7Pk67Vroxp69OI4VSQfSl7yLgR6EM/x4AN/TWxmOmJB
E520aPRMQL/BrGeCwUYzdO6rRLIVV9Zr1HdA4SETqaBX27kqGq622xg1zdxxofz8tof/OzvdvpB7
d4MqEMEPswjXaJdc5KEy5whiIpmWnUcHTvFqyeilLrJ9cPf3HBcBBUMwvPZknRu3LA86gmojjNpD
U89nxFjaC0rBJcj5eXkUopzvbn/anq2tzB0MMbLgVbs4p/oVRZpgAMAJHfWs91r/lI/A8d7B6qHa
QY7CFdIsadt9uL2wthOyrjQswBp46omUN7GkGfHOybD7ojE2qZUPvYX+vXHkOAk6q7abuxU5Y6Ow
GKcoJKBYvpxpWhuzOy2T8RdcKnLx1myaVPWBC1SpG5arklYFm0/k2Uvapmf68JDAl/WQfM6h26/9
oYD85CxXoonQHVaXzwlqLCvHuWFK5IlOr3/rotRB3VJOux8gFZfSh1gDqpECVtdPM4wmurvYNaJk
cg+L/AOCsRqD+Lc3ZucGUK1F5AWYn3E9eDolRWtKq3fAXsreMyolkx6SVIzftEpOsnOLbFR9/vM1
aR/xB8bs9TK8ts1KroksO4kKfClD7sm088y1wzOcoKMMFa8VA0WP/7Im/Wu6cXQAtsjwJqI6vGJZ
MHMLlsZZMXO/wzecAWVMHwfZObhwO/eN7hRPpawRQwMNf/2NVmFoAwI7UxDlC0LCYSersWeMuXnU
jNsxKZ3aNF2SFe6A03u9EK1wLZ7h2Ax0A93XRzmTYYYUbS4zkDWNaeRGYlkeUTpIvt/e0R03tRLc
MvLIR16Tzy5j0jKC28yBCv1P4gkznp2TGdLiPQ3MBvzZsMTqz7Fc6uJAJ01iunUbfntL9HyqZjgA
56Dulv6+ICxWfD2WEMy0ukVTT4jfHfnhneeLFgZESnQZ1yLPxjnapYg6TdQLOryNUzx1aSk38BIg
7+LW+XdTkp5gktMmr7C7Iy6O9XZsArx1GnoN/xXDIe17/bXzbMGVQnoa4FPqC84/O+VM/9w3aKgF
aInoMKqoEKc3Cdod1VA3B7u9d7brKOEKFgTitvWWlIBzgnMFr9AV7+1pzAPmWP9euiw/eBC2ZGUv
57oOUa21H3pV2+gkVYxqLKKacyVMUt8KRHgqP24sqfB7Wr0o+jlLXj1pVg94vBdK8a1u6+ISDo39
Rc4LLYNlwXH+xgpq8z6G46ELMt2mjnT7su+YM88V+GTw8isEZXP9zKjvLODhSwAhUebDydeftFY9
om574RbfnPs6SkzLYuXwomb0+twlVSl5j2OKcLz62V045H310NZOdN+XxjR40zA2mpfESvJg6SW6
f2pULF+p45aL101p+92ps6G4Q7BNGBfLapSfrRyqpifgfOncdlGtDt3AWirusmpskTtqoag4hfks
ci9xnMT622S2M/Ri6vrqA/lhNl/sth4jn4mwdHSbOEcuNwS+xyHFaZW5CYJl2eMwz8nfky6q93oc
Rb/UykQdMhyRd0an1ZJ7r2bYXfHyYWjuEWexIh/tsBlChWpU7zW5zYuvt89rOwO/3ivQmSv4dHfq
IGMCO16zetLoPlZ/4Fuq8Z9eE9WzGhPmvJOB5ZPzInQ6PtT9tCAQwMEIj0La/MtqGukIk7ZjUlT0
MSXqcwSlWwCKjaa4mdWKjiCdjLZxZCifyfL1d13B+3P743fedHJC+l2A6kH9Gqtj+81Xyk6DujpU
jkEs4Vt8ZqFq/d5OLGT8oi4Mlw+0GcSfJzSUUahBwqvOkltnGS2xGhuTrgWGA4LzQtjAhOeo9tH0
1wwy6KjbtvPqAaB/YVdYM/1tCCFAg+v6omhBrpVmoAHiu2M2h/AdHv3nNNJG5DOr97e3dec94D5R
PAY3hcfasmeQOloDQmc6XW0wd66wMhV1Sjsf38GqRfRcD5SpoiV9cBY9Gi+3F99xQPBaQeUKYzgu
2dmc6ZijuqajhhYMlK1OchTnd2k8zX/u5mCRhyGfTimqLNb6K367OWOsmks6F2aQ9sboRiho+Uy9
JwcZ6Y4prIBVsCjkN3TX1derJJ3hhDoBWTCVcuID1E4etRy2X8Dp6un2tl31LfED5IAGKFyGzNi9
zRc1KtxgsaSZQTNYmi8zuvqo2118iiVjAdtjAQPW8+4vvR80X0h2guTkoB3s6o49rogTTu5fPPDm
N5iVKa88T1ZgzGb5nCVG98GqFTRI7dF4nlsnOmoM73015PZMehq0a3lV11/02znabWZWjQNPMtFu
8UkujPwugujOhTmpAppZSl4zI5aajhNTIVE8emG9WP7trd/9apsonxCRH7M1l3SW5wm1VXQlckc/
M/LFKom5zjiFgw/z5SHb77qNm8fTkSlaMwiwguCuCtdDkplJ2FuBFuYJYuWdk57qRi/8zh7rk1Uh
dhendvwB4EPmS7bcepBUSf4MLtodKPn6qNrad7Fp119u78TeD6Pu+UIKA8RrS7qvlCNVblkysF1b
/wA9v+LCtxUdlDx2XCI7/X+rbDyEsZKOxHJsBnKqoHAo+m+206nP06h/Hwp1um/HTjsw5Jeu/3bL
V+0SqoKAEK6kYHpLImS3eWWrJu8lt7JWOQ0kt6t36DG1yIkha1u66LC289uiFW35JKow7Z/UhPnD
xxRijK9dV84X5CvC4WucSbr0TlcLNAJn5JzQLwSpheJyLiRGoscx/QA3gvmrTVUkRamPRtMdNLXT
F3o4EiRCjJ0bgaiY8/VjECt3Iu2U2Nfkfsk9mlTd6JdNooT+YgsjRHV3ApdUamtdMTInM/Lb0URl
tQXJedTC3TVI6BaIb/9Fa29cnjUh8p5ErUkpDATzOUkI3u6aGmEVlBgganRbQI2Sq8yxdVHMfla9
UI1wToYlwiM87o77XVs7UBSh18UMtPzaOThxryAhOJsBUh4oZ5sRHNwJqki83PKBD9h5MlmKyrjB
dOvaMXy9VGqkCGQBGAyGKBY/U2OcXDtHHjyPmvkpN5UJCrRsvqelbxzUNfZsbkU10CzDKdB83ayc
10DwZ9Sm22VYToUBAQR4+aNe2d5W0gMlS1wHPGklvV7FzJZ5nXMwkKqbsr/BveZ4tkR7ToX4fNuH
7K2EZ3PoU60o/O37j4JhpmlazsvsME2FDnD5HZSz9hR3wCluL7XnSKgVMzuxBqs0Al9/lIRsp1VV
3I98srT7yJDqTybCIY8xSfejOo3GN/gKDmKr3c8juyLJf4GNbjYySiYtTWI20oJhzTqhZ2/mXmwM
1UmT0+QgOdhfjLxApqZHmLwxRr2B0dJAUCOIVx11s4awJkK79GL0lX5gANdLkbYyd8c7jGwHM6av
93KOYyPVB5yyo2bLQ93MUM2GxvKxWsC/3z626xu/ZsiaiVHz3F6ZtaGXKU5VNQJjLGUkznjk86y1
z7dXMa9NWlndmLLSrfJh28gbccsQTvpEC0aItpy7ia6F+t6A5BZR5ikvUPGQnf5hvVc/C0lSLy0i
v+pDSon0U9uY8idHB1foNXlSK0hGI/YjPG2eLMnvFYjh/LDtlMZHdtX+MllmhL6vUItfSxyrH4cK
ZYZzWJo6FcopDH+YWUIDH57t6LOqSGX+aDc88Ej/UntEgxgJWs8eQvNH1qeGdhc3c/rDMiY7dW0h
Gf80YtB+NGgSvE1y3f67c/q69EhhB6anBrWSXae22jvhVL31qbMWSlzpstTDh3bKkuIhRQTg/VIY
6PaEQ7X8tFGqyC9hia6mP49Agjx5rtVPozlrYJBqUL4eyK5CgSkzbYWvZ8WouVFVJD8yBNSg25yT
bvbxpfpTWkmm7Gl53cn3aijl3yVFzmUXle92YZZJQyH49pnuJMs03nnCV0IsjQrHxiDiTpbnLk21
gCh4aTnBzIn+lmvBazi2maI/DZU2gqNIExUqPUg17btUtcZ3PFnKMwJN6Fwd/KKdywxwhjRS4TIz
OLIpgA3dMJYF0BxCJvHRrvX2lNCkv2QaFfnmyZ6t7tQ3oe5KCa2rUtIdX+gi8bNG0+gxSak/U1X+
dPCj1m14He1gwkz1AZEi/eMhf23MS17WzZSVaqBnc58mrmlLxWNcJKHFbXOiZ2sBw3KZilhHfnZA
z8DLHXlB/quMu+w+r/IpOetxPhxZ/hZ0T7GDZA2AHWObYPmokL7+YbS/wJnOpR5MAtXVwJnDKjll
81g7T7Mj998XyUEJeGjhtPDCvpc7r6aRhRqt3kr5FzXvJvkixYuK6JulZDBCpl33nfb8/LaKleHn
7W3cOVpY14Acgqom+tiKchjWXLeS2mg0y3P5Y1pE8uTNmjkfFdOc69OiAA+yGOgvq20JxYfeMjpb
MCUuj4XzNRsi2QfXUr3VCFVzF5mjZGWFGLP6NLWZFaFJHxbKATDg+inldQH1b6zxAbz8m4ORbLU2
U9TfAoO/+chds91aztXBLfNJik61xDRbBizyIBXY22IeAro6gOPheNssG6MzabXdQvFrGVCpR1/8
nsRBPTDSnbcN9gXgAIy5Mlq7jRPCTC4lObT1gC5AHdO7aZ0fvVNF7+HnkpODd2fnk0g0CCUpSK/U
PhsXRVQ/TEWTaUFZ5UYwM0//fumS6KDuvbvKOrsCYpXe/DZvrke7SFJr1ALCyugeGe7BhbCiPuAe
NK9vJsgN0HoMopgwbm+cW7F0VqiN9YgKcxg6v5xRNVOfuQIdMqYWA3wq6FkfrLlzE3WYyphDIzi4
7ocXjP/bFupegVJr7bdRXtEprVS71lDGPjTL6eNc1unBob3wWWw8pk7wQ/GD+ZOV8eK1Y2ohwhDx
pA3BkI5N85SrNVg5qxH0ToAzNe/YHkkNoCdFMg1qHXrcpgWHdmS0ovKS9bzPYyXq2o/zPFH8aGqb
6O3EnNvnMV7oc61AjScrqwv1FKWiUj6JiJDHBYwPUbKS4nC/a6IU6deKp+q71AmlvMBtbLcAudTY
Oo/wrZReTnQdfcjsITcRQl+06iAy29v7l3koRtZWjpFNi84SDtKmddcFaDHNH0MJAmyI/+QaOEun
nidYc2p/Uurxw21Hu3PN1tYcaH36cwbIwdebL4paSxE07ANlGp13WWQsnlHallcVqv0eZ9UdfObq
VbaHTY2SXiTIa8qI6zb8VnSiBNYTQAMkjydhvB8Lpf1RlLbwRmFMJ9F0y48XItqlaIuDe7ZjtuSW
+CD0i1br3VwzeEkZJWvogfZ6a7l6rXZ3BqyXd7f3c++ZZQWsaPUOqAtugvl6sZOxrswpQIg8Le87
KLvbi5koamBWI5RVSVEiH1zbtiT5WV+J5cFomUf92CshPcOh18LuZxNVZX7G0Q3yuxDZV3A/UPt/
VuVZ6Ae/d+fa4S3pq62zS9cDRdk4wmDZJDTx4CqgPWxW72ZGiwkEOi3t3bgJs6BEtOVIY3Jv3VVQ
k3yY2i70GK/vQZVo8WAv4RxIpVVdsr6L3+tNOXnDkCpveSZbT2RN/OX24exc9pfaOJU/iJZAkr5e
dBgmk9OppkCzl8pHsSX1a3uwT1NffgnLwQ5uL7dz4xBSoTnL+7oSsm1MuilSWYe7eA7atoet3hoc
Vbh6Bffj7XX2QvOVsGWFxTMvjKN4/V2LUdMOrJwxMMBCo/sYafF3iI3l0Z0pbYenSTR6oEg1gk5t
n8YfZUno6t2g18bjRINy/n779+ycrUVIAzyVV4Q5xs3PmWDV1u1MboN4JMALyiy23lfc47uuV8sH
eJ5b9aRkovzzQssaKWIW2nq2V/2eJU3lmJYEE4WQ359g4xVulkbtZSAsON3+xJ240cKB8W5R16Hj
srlJszOTq8ZVG5TLSssfwZSNYI7jyUncnSetCu+UUO7OMbZ0Fna5fLq9/E6pcOWgp5uEL6VGsQV0
JAvY9litugCC4iX0VYjhbLdopxza4SqX0WB2lASkErf9pMUZSi5dokTPsjDVI/2WnQgPRro1gmVe
EDTCxq9OZNlQxDO5M6X97JtgdExXl1aSfkjTmqMe+44J48GZYMCugKJtn0nyXaBbXcts11iC2OtE
fyHN6l2nLEK/7eXiIO3d+zq4AFa+ZE77in9T1H1ZaU7SBd3UOqVXN5pd303IxX4dbNGqB+J6O68j
TVnSMx4qrtYWP0tDv2p7s4F+qUXRr5cUx2sNpQz6RJHO1jR39xN0Xu/rjBri7RtlqPiI1w8z5ZY1
bOYz1x7t5hiBtyRhmTFAxIRfiqkOhOq+Yqys/5QxZFpgjI68WTJ7/OggMt64pW7Pz1CaS6MPhi+k
ym7bIRpxy2LbfhNWMmLvdjjKfjd2rXCrpUZrfHbGRvHthYrQqYWBL/HaCLAMfFblJLuxvsSGF2mh
8iuHUK53ocaZLdcKK+ujUrUSRJ1tPr0Je8X4lVqKJM7GRNcggNBT+VRGYa67Q1P0AD3a/qMzWg0y
4QxqJF7YIR7B4c0d8irW6AweZYUUMK/Sjr7BVGJgqiIcf5XC7MOAob3O8lAfhs6yaWDfgI4qTifh
Gnnfql5UC/MP583ZcwrcDqHfyvlGor55KsKB9N0UyCwz39B7cplnruKf5ELIzFEZh7WANQj57bCv
lltfrt+iMLR76QJFkXmphkH5Hna69hNqiCE/92Uzml7e6OklqUT5CWE6vbonqhr0kxMu9ZEMwca8
Xn4I00iQZ6xIoivAQ6mrM53PwbxIY9L95QgF/JtaR29ToxAHLnvzGr8sBdaXeINaPDH2ZothGhBm
QVEIGWHuQtLKix8JNHZu29HGP72sArEsw3EcpXVF64Rs1xjb0FpchJitQLS26muIg0CrVxbvan0Q
B8no5q1d11vRK7y3RLY8fusG/3aSlKGqrqKJe7GGpX8IB+GcmiWX3rADkzcZRoFeUvsfiESgWqdb
C5SQvG3bRFVpL0S2xKJal4VuWlSqP46ScVF7Iz4ojuzsJxindSqUaJGq//amimXo0lpwanHleIzf
x/7ATPOdsNuUya2yO/KD15bxar3Nfmb0AZMhSaxLZMaxR9lafWOV7QQjVZ1cbl+VnbsPFAYQF3UC
9nIL9qkmK+vRdzIveZXkboTE0tuR4tPn0gwPPmpvE0nqmV4gQFpLPptLomnAw+wxCsYyHtwwptPd
tHb3sIx24iUUH+5uf9kmOnq5lCtQ2OHZZNEtMnCIc0lbmCwMtMaysgBUffE5KRSl9NJSG7/Z5uRk
JwJaO3KhlVcfunRIgts/YcfaVzA2F4KQBN+yiUE7McnwvdhR0FetcjIqyMaowNUH1r55r18+lOAL
6AJD0LTCNrfFULM4q2stgtSmqx61SgxPpr1YT1Zjmo9RSGfbZ4e6yLU6JzrI3LfTC/8uDif4Ch0m
c7fWU//N9Gk3RLk0FSIQVunUMM+g8wX7MPCBx74dkbRS6hLKhqkC+OQaQyvCeyMbYNYepLwqfYYF
9btmMvXlbA5Zs+akidXfjZJtp75hV03kLdR5Vc8a9fpIsm5v42j3rpNQ61/bjKVPqcFXhgMRP0Gu
cC1Vss5hL8S7LF66ewcwimunrXyy5tw+3b4Ze2bHI0C6tAqJXLFXh1YZZnY3SRf6JaPv9It6F+bG
5BOBjAeXcM8OSK0xOYaiVi2l1ydkYXTAT5c4KHqROnc1CgOLlzZV1n0zQ039Zg+a8nWiMZG4sdDt
xxRkp3MQUu59LumQuvKHUebZFni0zOka6jsisJUpPjl2E55mhr/aWSwHXmbnKWLmC+osus8rH8K6
G7/dxyRNIlmfY4QcaIdRJIsjZDnjXmoWT+RE8u5gOt14iuuxTw7scMfBMQzDpDFZH+zAW4ejjiTf
2gDDgwZfKtMig52AYxpKOOZK/t2HlopTffAy7WysjlPFnZKPrLnI68+dBPmXk6TSBU2uz1ndFZ/l
LP+cd/ZwcIJ7+8puEgCShFhXFzazDBIBtQwvWdYQhMoSo5EL2sH39WgNoJKgsi9Ok1XmRxxwe1+I
eu6ax5PFX9UvZlnp+i4bITvPOmH7tBwL2aWMlGiuNTXLQaa14xLQpuH0GLtfqXQ2+2n1UsZTAr15
M1VqdOd0FvLH9jzY3aVMCNHvStz9PwAqo4+FFLXzwRXaXR7iQqYUtBXAubm9qTQIzNUOL4Ra0mcF
gGrpR1ZL77glzJgee1s3yotuJ2UT1AsjsV9uu6UdX/EvmgKEBh2Z7eeDBi6VuUlEkOSDNfxEv68T
9yX3b/AZIkNor7KtpEBuL+2F20dGU7mK01ZH5CJ7Z87uk3sC+7mWfkF4pZ5hWcCIpzZ6yOw+ce0M
Co7OivIDA9rC+tcHjNoz/p+AmZu9nYgtCztLF8mSLg1UAdGTU4H6PtOEFoU7MJ8blBa5d+z2UmtR
RTHlvH12clAgnqxGmXUGStskdxb6vPfGJEn9wyhJ85uph0/44GrubsqanlHoMK6zFCMfK/DSkYR6
19gbbl+l0TcJmLruwU5UHvUk95wZlxCqc5wppdnNq5GnoZqGKYI4ogAkLRl1abi6LRYtiLQq+h5j
P0fMATvREi/iSohC7klFaRMtkZ51kxrJcaDPSn5uK9hQltE8wtmq6y/fpJ0EKjSXHARG1q7ra5eZ
2ks8lbZBxNJ0Iv9ZR6kSP1DgmGO3UZd0cmNNjZz7uXOK6a6XrUUKyn40GLBHLCQJIlXLkudap4nv
zo3WjA9hMfRvxBibnddpQ2V485IAiCti0HH3amJVzYcYdjjzH4korHPHvJqIapDcKw9uyLYEu97l
F6NheBb28SvzHXVlSqEviAPJyTQnUMzFmkCd0EN063l2oqc+kavGU0Mnkr1+adnh3NBb9axpUvam
clKkVm87lL0zBYGDLYNEJ01bL/Vvz7GpSK08amYcKNRPgrg2K0rqyMfcXmXHNIhrqLmCDQHUvy1c
1LVqD41px0FuGcm9TDj8Lu2W6s6iJPP19lK7HwQ8kj9gz6+iqSVPmrhZ2GI1AtM5JWrl0aTTDrZt
57Vd/9+Y+Yp9JH9+vW2ZXKcyLJlx0PVMzEvWivwcG8jrywp90kpXuyf4NKq7//JtbOIKAFOvmEez
ZYCXpMMA1UiJcpcxRynxy9rODvZw55UzKCyu/AMcGmy9r78uHO22NKMsCdJIkBLxjZBixrTuKxj4
Cop4TmjH1RtYZofPel4nfy7ARb7DBxovhGtXE3pRvVSTTj0RR9OQljmqzsh3Xb0pGjm8FF0nLrf3
dceX8qmMPNIkpjiyfdVH0UYVaB0R5EaXnBdkqC76UmlAf8X8LE/JEYXFznqA+EDXwc4BDGHr4Try
fUTv6ijI07Y6MStuuFDHFHdhFU8XuS7+w8tkrg8o8wurLMV2Ms7SxiiDKjcK5qFBf6DLqvOMKz8j
V3wkhrhj6SzFC6jDAeBcRYO47mQUdRoFrRk7CLOY6kMtV0pQjXET3D613aWYNeeqUg69yiSWKVFA
UJEdDiPqxksCEWZYR/a9lPfjn0EeVr9tQmoCNznQm2tGq6VU8nHoUxEsszEXD0Mbag3oy9zQ/Kpe
ULSeRZKEfxl5t4jn21/5wtKyeQ6ZxgUrtuaixL5rSPibh1aMtFYN2NBpIjELfgczFMLBk+2UP1vR
AYcE/VOe+6UONR+S9jnzOrRWzLNlxiLzzKTvZ0/SKv15aFfN77rvrcfe5B+cTCOJ30RMrYqDIHXv
YBj4BEOKUdHd24QmKVqY0CsNzmWsjYhCfeRcqAJl92Q+0sHDsm1xvZzMmgfAJo4wBYXb17sj6dDv
QyIO9glZhzdxU+sEwuXI3HAEGqMW4jTm7XSqwzj260bIXt3F/UFKu+Mu1xgVgVgwA5R3NnFRCy61
SeRm5fmuhl9lOQ337TTpfmgvujfr8fjBNvJ/Qob2D+7GzltHQEF9ArZPUr5tf3ERRhnHEwTjKdSi
lxDo2zsLgMbRHm+aPv/uMSQL1NpWXYxt/Wqaq16bZBRiCbfTwqXFoof+HHe9OKu51nxFdiF57nJp
eDa6gf9AT0RBrgmAsDxLy9q4YbDaEefbhrHjRCnawQII7HrNETZ2kcFmKGCKR5sJMoWn2IqWX6YT
LbDIzPSRwC3+dXu9nVMGwM5GswGAbLZdNzFaET05uJXHhr6LY/6ylPitaMynOjKfG0X7XhbII9xe
c705G9tnso26JJ0PCNa3YUY70rNq0gnBq0grv7ZM13qyzWRbNFmUaZfqp5ya+oGv27FeTJfEAsPl
Y7cFZ1PLRUfoi7ifk3yl0tR5zNTCbd4szYHdrCe0/TpQsOsfzPeKSMFsDLME0w6Regyw3ZM6teuZ
mUmqyWXkQrfd0uzg1iuFUv8dNUsbek7eSO9ub/He51J7W+HQdHCvnFXZZNIQ1xQUlEpSc9dKZfNN
axlwRwxmB4z7P6zGOwK0iJrzVSBstBMSSjrFEnA/macYZfSlMUTixdpQ/5cP+22p1Xn89m4MsTRE
Uz6El7hNiru6l75qVTKeZyUd/4MlUtCBY1ShuX/Fv5uPJBhMy6HRCBQ1qFQhPy4NzsGey86zp/YI
jbR7ZMTc3M09KGClaRTTsjq8MNDRxgBgZ7k/qW2X/6Mpi3qkCLRng+RGZGw0Rq57Z3Eh13LbmWgL
msY6hzbFefIGdKmR+uo8VxRYElWh6wsx6BEF+t6HEoZDBIyTX9uRr4/Q0SZzFLOE+dvJcJLZkDdF
CW5DK/X69OcXkwoebWWLiY9rutMpNmdboLNZl9FyZgoOs9cj+aL0QIX+fCmgGVRIdAY6cTSvv4op
f7lCEM26pBB+vctlJcL2Zssblqo+UgzcczEETrQF13brVaQ9Wk6RLjKNQUY2rXe1FEHlFurye6Tg
ILdUurF9Is1qA4SMx68jrZmj/Hrv1QDUbMB4uk7rb/vJkZ5KCxABEkMRhlCS1mHRnxfKJv/IWRT+
qhkSaf1ozLRnooXsaFhw7wI5lBrAifDtV+VKhx4ebQfHulj5nL/tcnM6V3ZruhR3jINYZHcpmxlh
ghGwRtsgAUCwiA0avpeyH8Jzk2iLXw9xei+36n/QBEO7l/o9C3Gm2/hSU2dyK4mlWsdeHitTG7wO
URVP1MnkDmlzdGF3LhGbt4o3MD5y3RyJjKToY/Aql1VtqkVrxFg+16jmNFSiyujrbKS8Xk2hGj9I
Isr7WW3jf26bzE6gByiBJxkvuyptbkxmjjpmkEqEKtTKsLym7TJ/yK0j7MPOEaIwS58ShAWk+9t2
m2aD4FQF8mA9AO/z+C9lmTrdJU1qHgQ2L6Hp5u0nbIflHHi9CmXeJkcQuQ0NSe84lwHOquFijHGq
FW5Hb+PvWmSj86xUWWiDfe2z5p9I6ozHZdLjN0oVatWXRa9oEelDZY1vRm2UpvPY1XP2RRoHWNPT
brYUTxrKKH/KFZF/LCv6Lm7SNMsbc2h7yZuh5Voeh0qRP9IA7pqTxAxHf7fM4fzTSaoBKt+wVbWz
Os41w2RjW3jj3IkYkKISGWvZWZn9BklrcT+Pods4mfOXYo3z9N4oJobhVS3WlUsRt9lHZWkj020R
KR98FWzYr1ZnTNVNq7bqvCQvVPkyo97wXSprNfSbqOcq2XUrPpipPU9uZaZ6EWTdUA/0GfQqRmPG
aSpP7pMOwQuZNtlJyStjce3K1t8kzpykzyVIHfl0+wbuRNtMA5FsYwVcwK15z83A0NRqc1S1JG8c
kyqQtERx88JgskotzD8PlFhvBTppCoOqWxuPCUFDY0QO+X+cnceS3Mayhp8IEfBmC7SdoRs6kdwg
JFIHvoCCB57+fuCKjcZtxCikIy10gtUol1mZv7EG1XkpPa14aiuMPpDX2jlbW7ueOxBaATofQOqW
//5HntT2SiLR742usWVm5cnpRBShGxeB7NeTFKWDxxO5kU4Q+civKchsoIsnCdiBt7Ny6QAGnQiP
0WdrGhsfoTT7kJqmeaByPOwMuvmN/KmLUgbYpvXJlnYtG8DHdCF7gK8sXvhO90r7Pcba7fHx921d
lriDQJIC7EmjbnWwG2c0p6Gp6UsAWOnpCOkRRQurTmy/VnBMOBg59LIgyVXzSYdZNQZp7Bjy8vhX
bH0wuKOl5YrF9V3cxwq9wJiPamEVD9EX3JlEYM7oPBUKQiuPh/qdha2vsgVeRflhaSqvQ3yBxJTR
pi0NKhLB6VPnifIH/VCn8qs8MeNTns/DdOr0UOTPc6Kkb6KWBhrc0sz+loFSflfklddejdxCqcpB
cZrurQWiCctLxUxfksj2RJCMFpo7StzVX2QuMkQnG6iWvtVmShEIeiN/g91Iv5KqCuWE+Tdq3Z6D
nwk0JPGMuUHyH9xNwbMgXoMeCoD/NUp+pCanaLauXDy1+ALh0zvD8zb8XB2NnbXcCH7Q1CFHUU1c
rL+WE3VzQFPdCx2gGFjA58ewKrh7y2pP93yrkgSjhlYjjRlug3WPoqwq06sLk2VMzPGNRM0BIlUZ
+r2nMcWpMM1/Krzfj6OdfRv6GJZap/37eCttXLL8BKpIaPHq3HqrMK91FDKFp3BMcZ+/KGaWD36Z
VPMRoJB2QhY42gENbBwTrj0K/AR7kwra8t//mNpmtrMhbyblkplGj25rnwewm5JzpxB7H3/b5iqS
A3Pt/a6Tre4FOY9GanWGcrFQ6LgkdjxdBq+2doCOW6PwsF4AXYC/74pCCbLtOBuEyqWJzClArzY7
6i2eUY+/ZXOvLCA52AOU1ElgbuetdJXEHScK+CoCB1cPC+aLGA3zfW9T+ba8cf4fPWsVhDswdwSJ
rDk+gACzXx7/jI1Q4mkLO4a/qSesy3+jNxRtriSU9YEdXyZcjYMels6R1HSmejN2Z9qG6c46bg26
YJWAH+BldqdxLOlMFWhS0eWOI3DcqhI+GZgovc3jTF76SMiPegcH7/GXbgSVhdiGOAz9Z47m6gqo
G5nY41gCBIuT6qsWx8YxaiUgxdlIDqNSF88jxuhBPBI5NfFfHP8WvAmCEjxw7qs2ajLpFRIFnEua
nG9FW4mD5lX/hi6VRp79484U329i6hqAO9CwQLT3rv2Vaq1W6XoTXuLZ0T87xoQdgCemnbN/9zLl
VYo+EI0aKgv8vfyKP87+pMtWtnQ1Ll7VuC91X1fvO09vDl3eOe9kYTiYvlaAEsEvvfqhwdBI3/Aq
pb644JVuhy46L0zh33WXsY871Z/tWP5ownmefMROwz1L9vvTylVAScOjJUW7lrbE7XDR5Jozps7D
BTQGmwayBhyBaErn6H3vjNI+wIpy3GAWFdR2ycND93N9EOTUloUfxeOtvDHtPJBh/i+nh0Rp2ep/
THuatkh4paLn24UHawLgfnGMmI2/Utm531xVduYpagwHWlZs8Zh49fCLVhoBhvSIaLq6hrs5NvqB
Dv+FtMUIypbCkt/OduOLLOnfNAJUZ5XnzpPeFX+9fmT0tJaXJbH8rlnhdW5JkaUeCABhHWRulT+r
wpSjbxZiOGtz5D7XtewOQKvD6+OhfwsB3KRoDsdpsdBlr5ESriV8QrcJeyRhh0s6O/1TVrcmsg4i
1A96H8/nUWuUN1XaGd+9qcNaRSbNKVWN0Jc2Mhn0MGu/qaz4ZxcKb+diu7tN+WFLOOQfIIcQXLnd
DaWBEXec6v2lGxT7qytszxfV7JzhIOBJ5cXGF3jJw5fH03GXZlB8g9BPQYERqcCt9kAFuAZatN5d
qrxS1aMx5vmlceLk/eCVSn3CHNeMdyLm3ZW21PtQqF86Not//HrXDxkHMKr6iyd491p6Mh1VyuDH
xx+2OQrYIYjRBIs7qFiL8pUIw6a/1HVn/VNZWYWthmr8h1F4oxGFwAssPZLbNZMm3g+owzDK4Frn
BpHzEw3IvU7B1rfQsMcIDjsTWiSrFKOZLLOa+qG/mK0yBVU9xYfBQdv/8YzdI5JYGGA5IOuIBeTy
q2EqSaXCxtv+Yg6Oe4Z5GdUHEdrahzSSFnR+wPEeyi3CejcnZflBYvboHiQtqziYqtzdC313WxP2
BjgSE311MC5kcLdzWzptXDmanC+x0mW6bwiqLn6LPETs216J2OlI3vXr8RzczfQyJuU1pAzwbbhr
srVVGfcNALCLQnr6oTPb5l1RhcPOrtn8MmxCYcIQ1wlIt1/mloll9VDXSGGiOShNr7uk6KF/pH2r
nzEQ8Pas4+8CDf1wjhp9NZK0Rar8dsBobMHHa9aE5rOZHj3gbG8cVJ4/jSjX+qMWOWckguUlapPo
tR3EZWR6CfxFjKGWfDuyndAMAgWCEIwiq5NZGLC2J3oJtodsws7FsvxZNzf7MhbxjNVDpPcO9uwa
eAO3lTJfgDabxzr0pjdtbcefhho3jp2x7hMJBtMs7kxCN29ea3Vbj3QIndbW58uQK/IvY9DjZ/JR
NzkVQ917fm82iea3jdX+HCLPfOf23vg+TakI7uQQ9zt2adAuXVPQt4sL2e0Eu1Fb9VFKkq9LXXyA
rNGeQIK1e0/8rWEWsiEuB/wT5srtMH3RllDF2bJssDD1kdZu3ACq5Lj39t4baBUdMk0vFJkb80Ur
FPM5xXDvWGT5q1FXNLf++JzfuNM/Mq9FicGwEfK7IPrR+LHo55fKTH+G+twfpKaPO5nWXWhfhjOo
gcH5WVyMl4/+Y7h6zqkqOup8sSd7PpaFBdPdNMfzkM7SFz1qQkNBUfi1d9ntoKuZFGLSrNns54tr
jdp5bqbiKZKDvrP/7g8dWloUvPgf9xlN89tPy3Re1/bMOQj1cfoQ65M8tk5aXiKoDjtD3W8NEnaM
4aBimkSGdbBVlDRuG7M3LkLJ0DqLQfCYXbNHfbv/oGWU5UhTcb7XgF4qlmAOpXFp01gG+pQPwWCM
1aeko/r+eIXu4wCAFTYGDAKgo3dP2dTU8zBLVOMyYdXtu2GmHqe5cY9tUSSHATTuX4/Hu9+GiB0B
n9cWzgSMJv12rVp2N96jsUlBIO/P6GTJH2WZzociqhbJTuTZpA+UVd0pxGzN6NInQF+J1aO+dDts
CUXYiQtMqAFyxgeQen2QazTLS8XYUwbdmlFqMQucgmkFgnU7lOAlJ1WRmheZZ/Iat132JZL2/GZO
9elfb6JkuxMHlkN0G3PAmpE0EQ2IPHdmgoibakkVw/4c9KT+O08yRz5hLg4hwaiKUie9bRTrnNeF
E2DcpFyFqZc/H6/qxvQu/VyyJNIJMt1VJMI3usmrRDgXbLHRLvKcKjCzUDu6brqnVbNxAqlug/jn
kzcauxOC/kKPsGGfSyM+Q4qzDzNzc3z8QRuLCDVmMf9AVOqeBAcF1MLZzbPIVqRDa84qTkNldQeI
o9V5yEdlLz1afRadWAIbrhTkmCB/KIDc7hoHFICgw5Rfqay4b6wQ+8fWjPfedxujQIEmsoAgAWC8
fu3ndWd4OLTn8HUy8Q6R3Pow4wb48fHkrc748i3IMpC60nDZENJ0TLn4nU751dRE56NRqR27Of/H
6bW58s3JIBOKQEK87hj8HhVADI86asj0cVcZbde2GiyLOr8OOP19TmliPfWhkab+INLS88tMLjTi
LgE1rlmR8SFz6af9l9+wCLkswnFkmsvM/BFk8dScRoJqfu0n1f1oGSRcY+g4vozCNLCTuX6rKJ70
0fMvvuVmXX15/cTz1qGdx2Oa9+Zq+Cqn9Yt8SXmlzawF9TQY30PHlj75WRvoii7eQg7j1nv1qPhc
gmcBAEXVYs3ZmIcalZFJltcZstlLhB/QWdpj87VRR/dtWmX/JmAwvj0ec2Mjs7/o2Ds0ue6rN1op
8naue3H1Smm8R+cW1wJFzS+PR1ndrMuWAn5AAF4sl0Hcryp1PWWJEfkIcV3c2H64uMFmx0EOWXUh
s6mx+sCkpPT7FMV/P0MQvD5WTVgnO3X11eX6+1fwC4DyGlSroDXebqqhdb1Os7BEXYoJ30Kz/4nz
nOVjZal/fvy9W7P6G3RIhshFvo6SsVbN2IcV5VWGYXvyEFY7zcaYnR+Psvk93HG/QwWl5VVSGDcJ
yk71LK5NytOTFiSyLAZKo22jvBLu9HvqkGRcdBwxmEBD/nbqGssqUxHL4uo4o/51MHIYoZ3C2X1r
K+OSAetlb1+jNE6rA4VIq3j90aA0QyUDRAkemus7aUCMCTJTW13nLlNQ+umnK/ba3XEozeLQFToZ
z9gaO7nOxioCUEDpiSo6EMg1TG9AOFaItC/RMVaNkxF2pe+Nw56r9sYqwoqhB7L08cHPrXalUfUK
b/1QXGMtN31kpapzZeh4NilKf3y8YdZVoWUZGWsRe+VRvSzn7TKi9UempXDa8QGrx7NRh7LxE2kU
H/JBM+1TBfD8TWTX/XToK33M0PKmJ3asJ0cOQap6Ij88/kVbU2wv7zOQK5SF1lt4LOKom7WJj0e7
86fUhxYyPLJqO2+2zWEAt4CwovBGa+T2u7uxyST5TnnNZFO/REPmXMPeVXY+ZlWZ+T27/PEgEpc+
yB3ZXia5Xo+eFFer9zLDFxQz7YNRIN90aqN4eDKneFT8tFfSM06Ghbazuhsf6Zk8B6iHQ0Fiw95+
pDcokFSbGSkuaRufFascnjSv03emcmsPYQRIQr6IT1AmXQ1Dp2HgXVLU10gx1S+eUofvq1p1zkqN
bXaVmUpQtbGClN/cnvIWDSs9G+VnSymynSfkxsGhRwthmp6lxnNkdSclY1frbRzVV1Ag4l1vW+Iv
ykTSd42o37lpt6YWzMmixgp39a7ylVYYhmupLa8dPa1jLyDPsYde2YJdwEok44sOFKSTewNC6M6h
wks5u6oO7kx+zk7ja9Cr4owSPtUTpfjmAz7fQ/TarcPIZDoLNgES8B1YPhekQqmEGEi9MvpotPC+
oad2OzTZu1lkFMBDBBCKseSVqwULvboVrpalcMgczLSgPfpikntn/X6DLsPQLYD9iqDZ3QbF/Cgh
Qw2Ta9RLzvhUQELwrbrwqnd9VgzhFz1uZ/VpGPTGOPVqnwBmR+xLOdIBmBGHR5Aj1a+P77m1XMvv
tV3aogshlwfKOrcLK9HoTtykV1FNxkjcUkkfJzMq6I2ObLijWiCHWdXl7Pixm3o/DbLf0IcfpqbP
YZwsjSz013211ngyjbbRfNcmyEmnOSziz01dZQJBpCzZY6rcHTImExUIMOgQRkkxVmtmdr2I+9TI
rqjAjM8YdCdYMuXhS50X3k643RyK5AI0NRIid/eX4tEkLrw5u8JGyi5zE+v+WGbOJZnzL49XY2sk
7ueF7g5Q9Y5vGxUlELaoTTlo6Pm2BpJ7eTgaCCvkyvHxUL+dIv4oKvxeeOiuPOOWQtSdeX1fN1nk
qWl2JdfUf5UmfTKoa4b3RYHRNfk5hok/JGvwI0WQNH3ChCZxsWDu1O+Q3Ooc2brOREuPtKd7a1W9
9dLmyNkdHWQ1y2DUXfGPGoam5vfNaHwtMTOYfT0vQJuiAzrtfc3mxP2uzIMuur/7dQmSn4Z7enWG
Mg+wDEp9qdYy6Gms7GR8W5cFT/jFpAmJ9jtd6GgcYgFuOb2aiWZe5m5K3gDdik6Pl2drFEI2OLdF
45GS0W3MBJDbernjpFc79VyMzJA9KpPJPrx+FE4+sRmgC2Jmq5DZoM5GMb9LrlYxWSgOAkGGd9i8
fsa4wcF+LGDXhbVz+y04PupxOTFjQ6ZHH0a3bQ6W3RWvv8QZhTwSQDko/XWTeVLsQRhdxCjqVB/h
IWUnMxyMnSxjY6PRB6ECpv1Op9bYwFrxcLug+nGFGD85RyfKmtIPR9cVvl117p50/F3mxittYZMs
xFZyqHVnKytiJBjbOb0CD5kuXe8KSCQ5rDz0TOe/Ri1ujomaGn+rebr3slp22Op+QB7KITddrr07
tbQmduyloJJeS682DrURSQXmkzYbl9FVy7daPA5fBVC3/7VK5vySqvXr8d7cGp8SE38tCq73rteh
lQlRe9m1F0U5ncj63Br2cN65V9vLsuhtqsv6pQF+1x25sWpxMGb0OncSrCWMrGdhES/WySuRqluH
xxxrXyOUbXaN1b44G9gtKEcT6NbHVkvFpxjjH/1Jms1eiXljmxmUanl+kEniqLqKbgr2eqVHTfJq
D5YxBaErpIUOKbjiQEBjeH2A4xHJRbOUlHi3r156GNqBxrCEuJZyUHVfm836o3Rl9Gs0JnsvpduY
0ZvB9NvbIMPDFWnTkBd7lxXP2BZGB6ttcB1Jvyip+q0MrXLnLl2VepdIhzwArRaPHJIPXN0/XdIO
0qvM7Grlddb7WZ4OnxtRAHUqxgRfepSUinHHxkJbPmO1cRYbC2tp9FMcWCNdywY5z76Ks2vhyvnF
k3OE9Ng4XdC6Mw6RLYZTn8vsMKa2domasg/AP9RH8sf6nwYXy50reGvSCYzg0t0lazJXdS52T4Kk
tktiYWEv2Kh99zR6bvWmi3CeCXk3ARfPymln1I0gtlyUpNWUbDe07VU1E7ZSZtewLeaXtgQAJlXF
/efxRbG1vHRioBAuAin2OntHomcc2pZEBl8q5SSUsDmhSCA/1aAPPmYJis+Px9s6m5wRjiXnhaO+
2k52S3reeApziVg8OmdjebSizj0rOI39p6HIy6mDEnTW8Vkd7VGp3CK72rVu+ZYc/6lMbQ4mLBN2
4trmUkF7ASRIh/XuCkibRMHcMuGe61LxRnWU4SmktrZTbt0IZ4uiKFn0wirDHOn27Htq3XTOwEPL
TIu5fy/CJhr90UtmeUw6kdZXO4kM/YBss3SeBO4X/3u8dGttr+UqQLeDmwBBJHKr9athxmPBaWZS
+Uy4iDmCHFcvkYLWwFWZ62z4ZmiJk/8lZCmywKWoPviJMuEy6reeU36ZktQ2D2mV1k0wW6kpjmIW
mX3yKk/rX392+KUe5ABiwD3/CZyxMOKas9M0vGqyPCmeKW7sHJ2NVafJzSaG5EBCs74Z+9Ck+gu6
+prQvj/zsMl8a56qnXrIxgFd3pZsYvDr1EpXq46CkOgXWdCrNdTORy2ckveNNSZ/T5Wbf5Hk6vnO
3G0NuGglUS/43bFcxTMHRKMSF32Ei0MpDy3uUOd2jKa3rjJ/N2h+Hx/vqt+p5equJ1OnNwrSdXnh
r9LoKnRrfSj7+NoWsnwx7Dk2fah8sXWg5y0+aUPYl2/dULXhCtLxvAzd3FPeN4fpyZ5m3ToZXYZ9
r1habn+naWEU4ALSGNn6tugNX50yxL7bVIxm0I26BpZYM+LoaHuJkVHVdg3qMHB8FF/gNKMEZR1l
COguEjynXC3Kk+ekSv0kQ9dofVzAUgOTCaemaw3+0jnV2oiPzuMp2bgjKYiTUBD/eF+uZ6TEBxVr
1RQNmcmcjoObDWgPGMYhbJtpZ6itxaarSvWYY70UqG7vlJz/NFBehR8wetM1FLr4jC9r/gPuoopp
rqL/l91FLRMhEDSjCOyr7RzCqzCLqFMug9Y5h6g03kUarq9kgf3TPCt70odbZ5SGJ7V+Li/K0avN
NReZ2gHeUS6hqjaHBOfYQ1XOYudm3lowavyWvnSo77vTKjrkkfRs5aLprQq1S2rPTVE3HxEEyT49
3htbH/TnUMuC/tFChSCGOrOLjFJj5G1gKllxdkrEqP7DKDANKAoAmUBE6XYU257HuF8YM1Fe135G
XfxMFy/dGWUjoNE0BHSI9NvCZF7lAnkSj3gMiugaOkYbiExTjtDBkxO0Wv2psOv4HGE5cohy7rzH
37e17b3fqDwTzgbaoLffhxGeDu+IE9aNUxLgLZWdyz7XfC/jc4e+sILH4y27enXHUbrEUmTREiGZ
Xu16D1oY71AHyTJzUl7MRnNPmD8mpynSZICGSg5xdtoDBG4OquFoQleIf61pTy3NVizH3fg6aHp4
zIa5D7o6tq5I0jiHvrTai0dNdSd6bBwF5J0whkYPDo6qt+zfP/an09gyVJQGvRtXaO+qzG557Drd
V6X3jNPjSd0cCh4V6FzCPEf8digs6uzexQYFN7XEPXV2mPuFUkTvXLnnXLg5Em88IOQEYGtNaEqF
V1hFhSKba0nZBRrmKxUNtrL4XnThsIc9XgNXlzwLgg8JHmePGHynHzBGcdXiJHxt2q7DtV7JTo6Z
F4bvupH9qRlQ8ztaxYy5tRk25g+zNOQbORfFXnv2//khS/OLw0JrcbVto0o6ssxRI080aRxiTWbn
Kky706BX5THuPYxmR9kzFVrpBqhmcSuFXX18vMwbZ3W5HYhRsOd4hOm3ywyrRwzWiB57k3VIqaXO
r8LAwdKzM4vCiu38hw3M25MaJTULOqurx15eDqaObxRiuUt971COXQI9sY3/acFH7wlTbtzm7Cb6
XFSRKVivu25jOcsqLCvlkhTDEMDMq5+mTN3z19navgt4cVFnBRe8DoJTIe3OyiH/jlXS9AfMla3L
lEHr8vs2Mb7/h+XiHYT+ziJ2toZjxINql6UO4zCGvmUFoi1ZuVCjC5KW2mGYeRfsrNjWBoGCgOAW
hS6cglY5TGU6I7EFDjtMBHTyXbPogDGkUfguV+ypPVh54ag7F/rWwlEYoYW/gELvbKkkVk0eGsrR
NU1wEzUL04MkgHnv47ncusFJy8grqDzc17FDuEW09kjFa6F0ADFsI5HnGsLaCZX59rmlC4F9jhFb
58fjbmyYpdWMviaMP8hOqxn1BopLsVDZllaqPcVxmRwzY3D8ENjAzuLdeestedkCXFhaUYtP0bK6
fwQMVL/nyUv75NrHUaGe9SJs5QE76XAOukGvla/hYEn7ZBR6kVyEjSl5EIoGZIw+h0Bj1FR1P6kY
SaqnKDMweeyK/kteNKmN/WloqTuJw9bM/PlrVzdirUxp3jYF2iIARw7m1CNeN7S6jzVX//rFB0NB
b2kx7yTMrYbKm5T+HT1q6j9z/1kd5zIoBa1jQ2nk+7LDsbxp225n5ZeVXSUqC0mKDBJsNa/91eMP
6eValjU5gyO89KUdtMm3FS0OuszQA9fOlQMaGOZ3lkc99J1XvDzeeBtHGVTOIsxArXEJg7ebocer
qR3SKL7aujDEIapzGqeu1Rb6ORox5vAn1cGQ7PGgG2kozwNAUCS6vErW7/gCQTKAmLgpeIqePGtd
2ZysYcj8Wck1NhElVi2reqCC8SupN0ug594CQ8cRo0q//twxqtJMB4N5VarQfl86akXDD+85Pa2d
nYXdmllINyhLLWC8O29GZ7LB6hVLLyQNl5ReGtq5sDP9bFdULiNVzjsnZWtW4VLwKlqkEe40l9Ou
SA0Qguk1jvror6HJKgBXMj3WljY5T3iheSV2Y7Z34vWuFDuD/y66r/axs7wrEAkkZWBtbzeShfMm
XW3JzHZx2kEcVUx5yOFxxE8Goif1MUrxy3aGPooPRsuTly5IrOo+VnDivRI3w5eoVoDFZpHeiPdQ
TmsrqCItfHKMrs1ewjBpX7zard+iyavqQVW51XyqXasUOydiI9BAN4XGxA2Joe56c451LM1UUh2R
VTq+t6ZKi/wOC6rT4zOwNYxHz4T3CQ2juyoTtKcMBcI8vopemd64HaJKwnT2REA3bk+kY5HMYAui
pbzOJ+3Gmjt7sItrZcF6ORgwUNDFVioQciZl4R+Pv0nf2ILYf2sAfGiegqBahbEek6cqW5olodG4
0SlsqrH3QWjpn5LCHLrAjisR+WzTVj9P+lSlPvqcHgzrZpzyH4VupfOJ70jyw5RO3S8Dzbc5MEe9
zi9O6fAHjIWCAn3nuWFzLudoxPu2U4f3phpHw6fWtqMsMAV+HkEnw0h5QtFWErH6Ln82o068wGya
5c5CbkwxTD5EdIDeUWRZ7xeEUIrO6YyCbFkUcxDKfjgbkRlX+A3yz50YtaZqLzeYy+uf24snAvF7
dWHPuWj7OQFBGia95gboXOVa0BVqXfjCyqMuiPW2+NEmZla9UaGOq+cqUtLBtyOHAhO4Ukyblb7W
OurzBrqMw1xUcud+35oSGHHg+snpEcJY/UahasU89uDtReqy/mrVnZRxanwrz1+pdfl7OiCNAvuE
RwbiezVUa5ZxjKNLfkUoVTshhtb+DItQYDc/i/893t1bX4V6NFyPpbtKf+j2houW7naFBMxVbUv3
NGWGfWjROQnsTHx+PNLWMSI+AZCjPIukrnE70hBmXTY3RX6lGvMjLxL36KE+6auIpryY3tAHWLlk
h0Gr0u+PB964lH67/6DShKL3XTKCwWOkFhazWZYtlqfT5LydAH+9vn+7qMJQlUHoC9WQ1S2RN2Yu
mrphe2DXdpkzpTrGI35fSqftKbsvUWcVlRiKeiSRCYjSOqVLWjUs8OTkg9wofoqLQQS1zYss6SaN
AKTEART/8svjWdzYKB4ICHYIcIR7vHPYLgYoPdSZZKobwFBN+JxqGLaVTrIDItnYKAvPEAMlcox7
nZ020b2a2zi7DqPSz1dPR673KeYyrQJpjLA75rQcx3c9UFP7UxS5erh3HW1kOUs3hkuZAHMPe2in
ulCjUoXAo5rJz1ChZn9BbSf9rNl5Lv3GsYvPiHVRqUX6L7U/KlMF0aYm47X9zjKT93qb2+W5R5Hh
GYyX65DdR5Hp5yH02uPjddnYDDx6aEwSEWEGr4tKiWP2XZrRTatIyc6FPtp+qWbzpbSMOcgL8vsw
GfsdsvfmEgHS5DVJfYkuw+1ZdqtyUEOnz66dkxvfNa/Mv0ylGHiXm/E5bdrsTcH8Et5U6/r4c7eK
SWQYnGLCMS/m9dBUjyaBGWR21Z0pLv2kgIrtw1SZ0yBHil0eiDR5jqBIWYlgsQw3sLlzDSjavVQ+
Pv4xW2cCCsACHSc5pFF5Ow2tMHg7O1aO+qQtXZ/3vf4tiUy5WLeo7biz0hv3GCwZSDLUYpf0Z/k1
fzxxeWUXcVkRgID+OdAcGoQY0Zc7vP6byHepRiz0tTsdooh8hcJhxyi55rwAojX8WJ3EMSIu7nzQ
1jEjGaWgDQ17KYnefhDug5lUWhsGmxVm56YonCQwxtj5a8yG2KBf0Ikvr/04WLjgiMBTkcyR2dyO
iCgwpH0vLa56jni775q4GyK9WLWWX86zvTPaRlGCTPi3HTWw+3tBQmFSBlRC7hGc5FEV78oULWlR
WNnXDA5wdTWLxpVBC0GwevHKIY78MPSAj0+1pUxnm0A8UR+O+vAoBjuNj7Y0B3GUQm9DHxsKab56
QVAsRpppyTogt60rxnqDrolA5vMKnbw+Jt5oPSGnUl04Utn71mvnnfEspvs2kAEspzsJRgfq0J2Z
B3i6irpLmV5DpIMD0o46SF1sHYTRO5fHK68t8Xc9FtkHBVKKUdA8VvEZ5TD80rQ2v3KpTM0h7noE
2e1FltpHRUL9XPJs/x7mjSzPs1MnXTBB1xh9OKppBFdaVpkv2yK2n0Glj0/5GHm/ADHVHUKwI+7u
ejQM0QGqqz0c+nQgGu/8fv3+99MQ+a2vCUyUZurt1nVmNHAdCYAqcbT6Q0i57Z8hJK+D6qnPdlCH
lvkvD0cPFlThcQNljpl+KrKsmN7YIkcjOYZPk+wkPfcnGJkaFNIBxlB4u9MqZz47nOaWUK2V1Wct
UWzfGDzv2Be99qXqxr8eT8LGcEvlnguXHOtecz5R1GHI+ySHOcd7JEa1/F2XzgCaPJuijjmne6yZ
++BKT4isGECAu4GVSU2ueCWzwP4kbfJxiMFkj6o6Qd43XaxBp+4CajPdyX/u73kwzQiyY0tEwkpP
/XalYQOUcNiy/lplqjzObpMvOtPOTiBdjtj9lqJlyqOWLAf+3LrzZRdJqPZZ7l2bqDbikw2LJXon
Jsc6etqkxH4xKIMWDPHofNfaoWyOsTU2zgHZhH7yC1fpf2HCIvSFlmZ/a0crel+FeVy8s2SDl1qt
Fb18A6ukbYJBjFNJm7mOIyA9etScwylE7ExG7dh/wFQ9t/1kxmc8GLMwx324U4saxXvH+7tWc+Wb
Ka3iQ0GUjSjj6eE3N4ri2bdz0qoDsEPlfzPKZtNBzH35Tiui9u9pGvPijTeP409L6/sUaoTVi8DI
4HUEfEqc+yjuoRkIYKz5uhzh2B8pi1on2VrxFMyeM2UfUCrLP6uiyL45qV5+08Y5rc+xnjdfY5e6
9lFL5nn283oYcAPqwiz7F4mYuLx21IYU3/XyePArC0/XT0MoWgxE4EZm5nkYbFonntJN1d9RYlAj
nCZpfVTU0v0nGTxpHRPy8OGs48yWIaOQtfWbTKFV+qaALhUdOmvMs+euUCb1GdC4YfzT516i+Igr
DfNPbrQMtS2Z68DVtVmEQeJN+dtCtxUiXl1X2odchPJTYSlh1MMWGT311zxKT1wUXQ7G29Qo6c1i
BTyqOlezo4i8vuKpDTD1l+7GnR2AwxIj+a5h/aKzIOxnHvDTOZtm2QTd4pVzGak49Zfc7fNfcah3
32gYk6kUwBm+dCoS3Jcx5//gg7IcxCFtJ330UVh0MA4Cc1/hhRcPMgBAFP3PFZVhBvAd09nvRJH/
KKdogNxdRANNC+m6HxE21nIQYUX8l7TCSkIxq/PvLYqueaC7DTn5RLDzwLgB3DtiPlJIHzSPNvvF
nAPVyWvhgbmCMf8rjJBfCzQNsAdw/GiKDuDUvPxAuXf8Gk6x9o40pv0OiKgVx7hqsvrY59FQ+zVe
d51vI/efB66H1G9QW3PzP864deiBV7xMjScSP5la+40iOheonUPjsSi1TAt4iWRBGlZ2F/RenLwo
TY3sr4WecudD8++es9TNS8w2y/prJLP8ObUMcVZEUf0zGXbhnfVs0qpDg29GHniIEL8kbWmnviL0
fgzY/lmKTSKKLn49W86/Wm+E32ac8p7KdEzGI6wavMGEmhv5oVWJM29iKXXIJVllPsXUq0tfrYbm
uUvSCeSuE4Uv2qwm3zxCaI6sehJ9KrMw/axacv4RK2kzB1YSa1OQ6mH0EyekWPETvc+TIINlGfkK
NmTTIcwc4V4qrR2/Gro0PnhVbnR+UkbZ1zGbrS9eZHZDMMvJftcVIEsPceIOP0tTmXS/60vql7Xr
ljEMrs6A+t9UKQLeTpGoh7jsp873yv/j6Mya40S2IPyLiGBfXoHulmRtlrVZL4THsiiWggIKquDX
30/3ZR5mJuxWC86SmSfz2Bz+/Zqd2nSdK5ImxvYBg9ba4ydrkqkt12WMpjLYl2b/y9ker/KSNZEo
R/i//srRU3grocwejkpkpeRCHScTQif3HNlheBR64/y3HCH3ZC7x7itkv5gnJ4jnpdy18R/COuj5
RzTMpVRHKgt7mEgUMluH96ab+y9icwPOhgfl8dvd60TzFA7D47STal9Ee7O+ibpf6mKytTxy8k94
QbbZapyho2H6r4sIvcoripksFxJqq7MWcfwau635WuK0fw2GtbMnHW86KrIlFo+RcuL6gp6cQ6B9
mNa6FP0crUi0AAJLBv7MY8qpqyU3teNfwqWT9TkYIZHyrV7mO9v5bkelk+al8n3AryFkbs7HpA3+
Nm5Ti9M+Yxh17ro9BdqBffkdHEMryhSojLhWTOBeFkdUayGbOHoD35v1qXXqecy5yzy+HHje7zM2
mx754Tn7G8Hbw1xktSOv5pClujBT52E2gS9rV8Y8M1nuOWp45MatfUdggQZsW/Rm8yxz9UddVxPh
ScPo/iEvQr/1aC2wMFj87qOP9ng61dj6xXlmNL6PScPfVbRN831jwbVZlLdVo75Mg4SonKO4ladt
s0lSTKnbP/icA/z0uEqwhbZCaELXRPDKJTcYpNusqXqptBtrFGnb8Of4FpjwOnrOfDrqgehEPyFp
MPSkdkuS3vRcpImwr4orHUZTImsj0p4GIqo7vDXxQyHFwMuP2cc4E9AWj994OI7klDomQYOTOMgX
0KliohqGar8e3SqqLsuovi/+krDhS/EtiH8RdZ3vFIPyPXlqjeO/Ag+ME2avBoHeOo7B5yKz7I7r
I84Nk50bl3yS4zqQbdnvPwO7qduoE0uSh/WMuIkW2T3s/ry/hGN3vIz9xLOKUVj8lVbMcafxYJym
dnT+jW07PF/7uU6nc2iJrcszteodWSV2oLnTyrC/DaYtvG7qVfypR8oC6YhCdMXebtPLEgaiO7cb
Ry4bMP94gxXPMUH/hMu1VYv3h/DBlngMxZ+w4vbeUOZXtz4Nc2K+1HYEWGpz2AOaLBfKoLuM2R1H
DlVd7uueXDx/WKYiqKJ4KPD81P+ioeqj/FCuEOd214nkLauzL464ZyJkqSZOfox0y0IiAxSEuTZE
gcJBy6+1ibeD2UKMYNFjH+65h6xAF149133umSF7ELXANMXdI1vsPeFWeRhM7fvWr+LfqHyzlVUi
0x1U24l/1oE78v5HTjjAOPURAwaupgiUaKzdxO85D9dheThSf12KnZH5qXI4hzsv1P7rNbZVVlpZ
MRwrOpEPVrivKXLqBudbTvXounFczW9+OPoHIpy6e573I+tPw4gANidNKn1Q+A1sZWIrnsnR13a5
6rhW+xcMzvDYOQOBOpEMpSnqNFVdYdpss+XefVctWIz9p63HJr5q/ba5w6qK+IqFuD70HNG8PXYk
SOyXfeTI/0yVcB9TEuEtQ4G3n8ZVquyeFb79SbwFu+8cToksh2hH6rY733IJ+s1ORT7qXp3cxu11
rmqXtkNim0gwxOnd5tZxajXmeh57VRiOLeiPm1W8olT7f8Oh20fs0tj+vVCQGUsqyeFfHXqwn5m3
1pclHqKM90Xb5zHexx9iD/Sz60raIJb78A/DtExVPvpU2II8CWlyGbo0f6frsElJE3QH8Wzi333a
8oa5xxzcVK1MNT8B0GdezRTlwuuNIj/PEduY1/4Y37HLNTZPMLBVZdgGq3s6utH3Cysm6uIc2Cgq
EekgI+pxZ/B5RbL0AREQyRxJJaoud8xeDTx+wrldMKWQuZqWjf/YbNnD2MPb0WcSUoUrkxlz2TSc
IfxZz+DVkhrwT/nR2nCZzxCLnFISVNovPs9Kta/dJ/m3tsIqWXi/pFT1ixOt2XuyuDT5uqemry0x
TxcjRDWfZ1IysSaKfW8GoVbOSIqNjR0e+MGBQomH8X3L3E2B3HXrFbmvYrjqbRM8y3ntA/YPrwly
NftoGrN19oazOzkhgu4IjUYJq4H5oWuG6iFMvyOVRQhTjBYpwuqSDasnrHP3hTkLqBqNB5mDDbTl
vGzNnTjq/lv94ZivhlA4T1K6mBQtCNVfvG+BSBHNGKjlbYx8PEcd4V8N0rHwdzjAEj1mzfora9Tk
Fp1Ot4/F9epbQZbMXnRz0E9X7MleW3BSQSdxWHY6xkMZ3s9hNcANpsK7MbvjmYtEdrfkfWrWZ2xS
Ij61G/UEfe2x+9Gptr0xcWW6YkgwKy30pOzbhGhP58JbYkMQcGBtIdZ50zk2MJUicdx04uStDOJF
NrDZlDyq3lBAJc1/RRduuBVlTdLmdBnHvfMchCA/WA6SPvexTWOV2nz5NDXNuORY//h/OTuPGEGy
AbPqZFLyZNqBhywkqMXkGH5MjzWSxjHHeaD6L1g9/XooOdvSMnwMfE/fm8AsrZzLbe80wHlquzmv
IC1R30xT82tpj+yBgwX6/xHvszkvjElh3k5Z/VdPQfUH2tOTRZRO7lbEVaj4a7ERvh/hkT7nMGLC
Fm78JDEMnPPBmbv7WrkQsPsQ2T8ECuEMn3ncQRfhqBZT7kxe/4WRN799O4w5Z8M88u4c3vqFa5/s
uCFd0+8iLXedd0wvf2S/8eP5y76BLnMHcF/Bx5iz7/TNX1Y0+9WrXiwQAj2PaCjV3LFNbJPJWxFS
hCsb8YGN8TBt6dkx5ALEVAX6DkVDFBbdoPq/hEfNf8M6o2v0IQZv+SSWoyl164Tv4cpuVoQ2Me8s
tBQyChY6yZTyfNvVMmyK3Ws2UTLmqe/vR2Ipoo9+/4hsPKmc+B52y8g/gg8ORZl8nGbTtuyirJ+5
X9rG96ZqzGe0SqQcrWR1yhGnOA9M7BHr6zr11WWbpGfyddWWX3MfTc2JoPmF4wV0lpquaPffssGE
LtfJ7DoFDb69qQhDodrM3f6fY+rmx+jbpf05eEiBRkfGr4JD8e6szJ5xjDCqLPiBAXqjynSR9SWt
Zt2VzJ0KAYu3b+oiN+wZcjvvQc2cXY0DshN/ZXOWoc9rLW1fuFX8DRjLmjZOMsv8j9DctMvNfjTs
gGB//em7aX8cTmh1HiMN6kpqdHVvp6D5imMdtmW0OP3T5rvNUH4/1D9GslQY3KfYnQruCnwiHdoE
oG3RqOcM0+OvdI/XuViMsW6BJMSh/Tnd+tlVBzdpmXOMUc6Sa6+GNpu8nNFqfqnTPbVF0uJAkTvz
7PzpaRr/VTYeP7qgPnBd7rOV2h+NERtxzNTlhdZLKX/KyYq2V8vb3idRQ6yOnZMzfX//1bpj8weZ
zPQT/yX5MceHl1zs5k26yDCDr/Ml3hUdQw7rWIhDJpR/iRw4l2w4LMedCP+s66zvg4a/N29IBPm0
qpM9W/dhKnwE2oBWQ6+OCney5rHnvz31jZM5l1h6++9Kyuyp2nSblZWD8Io3YZrpzCEAfv7/E6Fc
IGu43trqEIXTrwFysPSI/NKYoXnpmH0vmUyzD3PEIXU8G9qIeodNfa5Ulf3D82fqcobBeT5lcxX2
Z3wR0rYIUkFB3Ssj35gavVuDf/qahyrySGNPvGU5j+6U/rFVu3+Extc3kfftUUd06/5JueZZSXXE
X5jJdaBKohiscw8I4FPvUfqwJsd0FJjHNv8xH2VhvqfOcMNRhk5AKVYUB+ABU3Ut1AGOtEzuYS5t
Zloge7ele8THnGQstIG8tGzm9momY8zhKD5yvJNY+uUO3cq+F41Om5HGNAFBDU7Nb7+d1rnPF3/o
aWfBbtIfjjLuyyrm9YGTb4ahI5TilqGZdW0XfT2gklg2Aqk3H8CuOZyAuRClX58Lhf/+SUZ+/dMl
N+Rq8P3xyRzL4hBmQexMXnmpHUtTiUTlR7qZAYOING0KIXbejpWTCuCyzd9PaSj6/47Nyz5cR88t
uXuZByE7Hdmab+nu17lKAcmLdVXBc+Bu40erM0vI6ZwaA/i8KPeavXE1TKxmbgrS7VyvEADLdR6l
2K7WoWLfiLdJ3LtO1k8FE51wzhwmwnZwBxk9tSL2hrL3V7x0AwCuPQ+9GMOTNrHjZ9xvxPTVW3LQ
67N0ee1aWz0ZG1RVCcng/1v4ae67zOeeMPH69KdttOUzyvb7GtlPPiokWTLvWpayfKkAtfNwzuo/
GjvHupDjpOgwtUink2Jr/+cHJhUlNuIjbUVvwZFHKuAsdERYfF8Fkp46AdAsZ+/7wu5GH9P24PSt
FOgBdfao4nmlQDvuAbCRzIEuHdDW4XREo8PDAOPt5a48/JtxHeOQD1zF73i5cM2W9pv86YSeuCMe
xMYgenZ8S/Z1CQs3buyzaf2a76ve4xtnHp3kBvlx6kEsrbXF5LZO4htyzO2XwpuN2Af0c18q3IFl
6tDFzloiR2Fe0f36qSKzzvmuO/+WyWxfL/L71C/PGjCewg7KPsyMsR9DFq/41EDGv2TExQkW8qUd
8YNc0w9y6/rnjWwFWoXFJhUdZMou1h3j9phlYyvYtEffO4XykDEnVYn7C0LQma8HzW6dZ5Uf3/dR
FdxgNJz5ebrV64etI/kfE5z/FcgdLkCQI0w4nQow8lFV0gkmtsObL9XQuD+4IVUzwupqtGVqavWn
CdY9hULL6gUThyxeTvqo59cNrM1neK87dWIWAFpM1qPBMFqK6at3J3eBA6rk322uKZ89mG1amnR0
ePMOKx+XzhNfKHTYsf1p3Z4Pb7EPeyjMb56P4CkmhO4/AcrZ5XZBHYo1ZjV9SPwi7up6rP3L0W31
n52JMS3mdocHzBKWsfzo/PGtNtvw++g8930bPPVrxivo3ZHLHF8M+sEH7vWTP01TVwpbxL1rywkE
bigPx7MXdGmoChky/X8HKvDfCyZG7/1gpS2wOmJxZVL1P+UOzl/iJBXzzK28JGsadBjnuV73HIcV
9nmdXyEqCen/bp5hzZzlu+yzuYhca+0lm0FYGFtG/Qpx7f9sk2z8tUZi/OFNTdJdaem6ouzwBgkL
QzOxuRaBSwqKT05ivpuwfq6caa/h4fz2zWTCoWxaQ4TDOM7Rv8FJduBUKJ/3o1lx3BR9o0Kg7c5V
Jzgfc6NiYxNUD4l+9WpfTBS1OkguAxbSac5zieSZnw6rgX11bylElLemGiuYV+VtX0gJqSruLsiP
hFwanTPf1zfbx2P+vKvEsi9otpzrQFkT5fsIj5irrLNpzuixfUxcDQw5Zy8pWFzLLJv3sAJDPqkm
JNhEU2FyiQC7gTJZebCC2u//LQAM4NmeixhzXoLhHKIt9IpQE7pe7mLmHJczEUrj5PSsxIfCVSWP
AAr3cgQ9rZGS9P3j2k1EVgsj45GeO2ZZUbfTfGN87N34iO3WlpIA87t+kllcENbkvlZ2jr8W6Itf
Q70xY+iO53NF6TuDE0ZjSHlanIy8vn548zVm5bltkuZlW4MteCHIJXyakJKp4ZwqRPhvcNbLv3Xy
HWr8kq4ko14Wel10IQ9A3XV+trLPTHK+9Rr0HFcY8G3ytG9j9bFSO66ZDK08twoNRdHHevwMm6rF
N73q0xn/1hjomai7jNV53NaXaTEClJWaLS5bote7TGtuwUmB377EZL43NhbEn9Heqce98ZIBp4M5
MAz/rbwzyvMfu826zWniQKvJ03HZv1oZBz9GkezPkfK6N8lTGuF0PJnH3Qbzn7Gd4tcBoh0ErYlZ
N4egXV965NbjbUJuzsxG1BvWyslneN6k1wIJbVvELkEhbaZ7Bbo6e1f9mAZbBwgT7VEAtO/uo3ZR
MyW+jAEL5qU+wQoMCVNOuzO5uwiDu5OYvYqdywuaG0X+H/96IEYtd1LrueVMfX1pnS54TEFOGTeQ
4vwzuIG+rd3ivM98Fi8f8PDf4YUWj/NEtvXPRAch9AorclCgOGhvNJiWKsWivnFAqsw9xrL9yBWW
b6ZTW/FxYDVsfMNpxBCeXcGB0Gfvca2ch5DfGte5amOSyRgoceRio6c4IEPTeLhVcVPdRzZ0bbHt
Mvs1mMlOVz5Wvftlk7i8foMLrrryDUvcKfKl3U59MNRvg4NOFvhiBtIhRlHEhYvta1uKXRz6hxvX
bXWywZFk5TDEqc6bRSWmHJFipIwlenjiYmNvIeb3CSl2Yvgiumw2vwAixqVos95NP4XbR7CCqZjd
m2X1jihP6J6iWFTAeKbTqu94mRjTLxBDhCEsK4vDFKtJlpOU0w5+yunGKfAGlwWwqV3cuLIdgceZ
uFjrPZKGsyHdpMe9+XuVAv4P0berowoD6Z5i2drXLVl1Vpog0Vwwx1BZeYj44njg1zf5hY5h3Eq9
peoHTVu+b7MJrrK2n/52dDBxtaHM7c6p2WV7jqcpe5DbIruSlwUIofWTSbBmxF12Gj2uRfNmjRgQ
GwB2df5uj951bZoxuWtZFP5WfUh43bQFv0ct9rFse28Ycos7y1hkPbcquM4d3lc0hEw2OXCYji9e
onz9uEfNerwDetjl7gACj08hY4zIq97U/7jiq/eLB3Unf0gij1gJVpHI1xEPUv/sTVhhlICC4XSN
tLitz1syi/E+3FVl89ocyXBtgNNnNtGQpHDeC4Zg0Ohmv5FBuHjvlC02mkxxhdDkjZnXOO8bevC9
dfsmenQyjE+C3Ml2q08cj/bPTFVVfO1aOc4Po/8tEOvSaPdL6Y7H59gABf5Zv483L5oHTfPKuxB3
onG9U0DJa09Nzb1fsWki06m6g/TOU1qv7KY8P1CpnsHErcE6WPN/jlV4gxtVrH9k30P3C7khqf3b
9s668AZTfPKO9ZHva2kWe4/36kppG912xqu3D4K7xNq4uWHblV3BeUQLkG6MwDm0ouPHf8c4UtkF
KF/WRZ8u8CMiqrPtBDeRvYo9c9ACTof/N9jDxT71Vbysp9F0XUZG8saIukwwuYX0xsa/GLVP5g6D
Wce7OG0DqeeQpjKeqXPTlw2c2SUXusK2QcOFnvvDM5+qbsFBumq3huEl8742/vDtFghu6s4BIKZ+
SQQ16LIfA8sj34/3MLpcnxWKCwUmXGx4gsLDXkTf+s7QXK1qI2APu5711iNVcf6ksaSmgHkavEen
mtKgEKnKnMeQAU5h1nCs231WmRSKkvff/PTGdTZ3YNVJ+O5hCJKcFruEMC3j7pubdk+NvuMd8HTB
lqnw6dS8EGU4ciWfb9sSuX89eO65TBug+evA9L26BtbFXQD9PU1Ec4+wULdoFldzpJUoo7gxy8Vf
kRPlXK7s/nMPPLTksjMu4I4LlF5M+2iHuyFZ6AU9e+xSmnlAoG7xrpF5jxN0nyOUcH+43tYCOjXB
vBe+CjPNaoRB6k0G8PZ5qB2OGW36ok8srlVwrqcKJ8CaerHdDtnEcwTFfdhSM/qMv9rv4wl6VYMt
jl3t6pQjkdIdH3Ot2uyEJiC2RTXq7cPvji0sMg6jj5wHTsdXdZ+0+rx0R8wWkZFXf/KHbdDFHJJd
Wy4kFO6nCoc5vxQ6nPa3LpW+C1kZrvFztCgvucngVlkS8TUsAmfgg5N8p1/myVZcuBBTPRYbR6a2
WMh2Psqm3zbCb/Wutb359vXeS3uETXviqsbnx4oP7mmEM5vxPjND9MQfToMc+eFeF20Wrzz0mmFv
Aa//ySa13GOCVO9XkHziLay+2xHJ4ql76wrrmrPKDJNFZJg3YewcxjwR11LdtLWmL3bCOeISBcgB
+62TQO0FMOoU3JBhFP4KWW9R37Uag7scsLIbWBuq9Xgdd3eSOcGLaQW9MMD8jtlaVWd3c0P1AhGx
8IvZWln/AMhABbA0WoMxw2/Fp94KhIjozhao7Lr3tldgeFGfD1vhNsqlRDyViuwfdN5Rqu39sCbO
XYS8Ir0GTohV7ii38X5EYB8v61ZFgKUCQRgc6uJQweZsAJoLu5CEpATlYdHvAdb4iy8VCJ0nK3HW
SR3LvG3YJm/UEeEJTCqg9wQyy4oh+xlvPZ0NIKlyrpYPEXrjUY7maKpCxodaiMobw6ZsB/Q7v5WU
TL4B9FSbJ0E/9Ffz2CzuQ9ZxQ3mWm0zdOxe/Oyr4BmQApwlPwtTDaUAQnRghMPXpKxPrCw/jQQz7
vHDaI9oekNdD+evcBxXy85/RtyPHW6eFEJDBG2ztSbUVe2+I8jr6peLG3cp1w2D4s9VVOkEWUEd7
5nPwG8BZlwd9clnCLuEMZHl/+F7blA7C1+CkI5Ppq6EOl/WcoQ8Uv9bZzowTXMUNZ+vgJK76bR+v
DGnMzxI/6h8zEddz6Tf6gFVE51EGwouG2yRoR3VNl5MoDW0DRNLoBaJwboKN9Pqgke/gXVVcNFNa
CWJhovVLHjpuMAjo1/Ba1TOmTBunIJ9KecuDgfx657bd/h83cSECtN6DM1Cx4xMzBDzwTHBbuhPd
FiZT6avWqfASYiS2mCBDeqEuCM7DgHXgM941SNYTsgj/tetij5uBImhOjmlSVCCUPHzwFbSN4XXz
n9BfjKNbyA74+9/Ym769cHHayWKGx05Kf0ji7TyF0PSclVlnncY8OdqO+G/X3TZ1V2MrvmFXDERz
i+a12c5xO04fekYbBUa1NiCLmTtgn4G1Z0VFrIljX/yDA/1+O+Y3tgm5PcxRJm65Kp7ri5j3LTiP
gMSgBFsHb7tkhzcgsxmCigC7riN53OgUdU88AwoukxsmecRVmsytE5i7Bs4+uzSGYlJ4C5RhEUnr
74RrzWxzq7M063noJnXRiK3qIiCoStz6kGayrFYuhq9SDLJQ4e5Dt5dELa+qGP3dO0pdR+NawDHQ
sWnzTQCvHa5OsUdJfWeJG8JIfTApyF7WiXuNhBMlkVgjfrDGO05x4+ngsmfD/Lsd5vp+42oZLUzD
5/YwBJbngz3qVYgpvt/53EORVenK9l0345uxvf8HE4TuKYx69VFXnkR5sR3h8fitvEnvvGADdEW7
tGBiA+itiPNLxyM3OMh+NF2kRB7otF+AQByi6eolzo7LYZ3hn9fwYp97W+nhTA5iFF14GXV68kWy
9WecIxBJ6XHf1cV34s5eYhQFS7E0dRKdOQhaqudtZVku5zD8bgiDdt/4w7z5VjOwen/InM2iyzg6
nl+OwhzirNJ4yc57S5jJ01ptzUvYhry6zThXv7s0W0AwbBh8QPeg42qxDfuldwDDk61N9DHXnJDk
EwseXDFDC688hel1AXMTRSXm6csQ+yvLBm7oHkSwQ1YT6+QRa4AZcUMabe0Zdt3yJvmicnM3GBv0
RuPqDpgF1jHIuHSHFzHa7KXdY/WFajjs78LdbRAvSy4f/G3sZZGMAowtchvFTdvEJ/ulo2kUV0i3
yDa0G8j185p8kxZM2uvP2Ez7fx5aHInZZMrOmjrj9AlB1za3hCLS8Ks4XsIfwa6X5d2gl0zOFblc
4WUW1Jcb3wHivdTHEqzltAQbmhnfSE5QKxabFkjJXq9Non9hzcsj6jix+pDcsv1nUF7/dDKcnIuh
xmSGN5I06avWYhdQimkjZUQdlRt+q7MCUkvRxA6XSm3b06E3yT49K0xhNAx9VvrpDndUO70GrhMN
WQFKsd4i5jD7coWQaTWls03uIydGoGWjmGZ8Rdl3xVmyDv4bt9RCTu0JZPRc8+j97QY713ng28MH
xdzsdI3ojy+BQULlCxEh8hwI7Ykytjr8zX6BZAAQbZev66gNHXzd6EkE0cJq59yGjPgjK38RpxUQ
tr3rxrZ5Fabru3IaM889dck6j+/JVA0xv7QAFiUgJVdfuZ4ODc5C0v1PVwbhDmL86EBSZbb/Fu0c
uClMzaqvUAoRmZBEEWnqqSGNp0z8LnpwmYfNZ08OcZivAfRcYdyFC+J+cMSIwmuOm7MIW7xlMzz3
cOcLlHo1Pk7X59nMJOhSk7rgxD97eBNWuAFex+N5XiapDfeozfHuibYaLjj84n2GbC/Up4oHFdgX
pf1L29ducjfFVY1WodZefbJCg6G7mRPf7M6qAItEMvVwOPP3hIopZlQQBYdgpObwHHC1disUSRAw
w/XQEwlTbkNa2xLtmxDITBQw1qZqTXquSkEHvTFxXvdBsknxdf12nZRg3VVxRgazD/1b2k1AE6G1
dBFBUKEJ+qz5LZfH2ifzVQO5/udYGuCzBOx4Y46rOwaNRkzP29Zk27UV1vsXLyKuTjP498/2WBAZ
0SoFlxUqib/pSbmeOMuOOSmxIizhE6PnCTlNfOKkofqHFyHanG8Tnccj9mV7ySrpJjeUz60rGbcD
nxahJjbi6HDRELHPi3PN2JheIn7xXy7f18R8q5Pm0iNU7v8sM075OSMHnHTeJIN/BS1Q33AZ76zX
HJVm3bcO5lBFLC37vQ8EOT2NMWh67g8pIN/Spp79Qd1sTRFlKj2l37djuYZR8K4ijFvlhcVIcO1X
d6K/QbncWUSZ0cJhegLSduYJH7o7D4Gp5A0E5ThxsF/dDPM+3wnNr/98xKv7C/Jse8rSIPvwBx/W
Wyx0Rxd82uXhQajofjVz5nS5htgUJUSQF5y7zEJugML3KMIsQPg6NfNTYkLXlKTmWE4610GluUY4
ZxAuL8Y/gbp3kH5e46MfB6NvfnRkmsycy3m6hsgH13pPhmB0bpuAQaDMJmjgInQ77Op84TvHTzQb
IG96qrK4NL0b3fVowMTTPuJt1JJjLZe1QJXS3PXaesNDcJgZkm/ZRXYJnKb5dtJfvCeXO0zM+ZzG
tz+nbKw5HnaV/mdH3ZofFgx4fGAk2b89DdKKeXhwR/cC9co4EsZ68h9BpkZ9ctikFdU1bd/GxXRh
HlR+ND8f4L+MU10NNswQbp03b5qc7XbvPdi5g+OS6B74q9/OpAlE4Ysz9kdQIuuyQMdxE6TfW4rh
dgPRkigXBtsm70yrHb4mlT22LGjA1xCj7hWC5ux3gPq7Pes15LnJst4iZQyC/e+6ZTs9sJugnmuU
NDxUla6/HDVn2xPScYjXEFp1fgxFuqMiBSwyj0ewbh8IarsZSSvKvXzajlheQo0Y6lTrzFlwdd6X
pRhtsj0ea+tvDLLV+FszCNXcn4zO7105DIt95HPVlAVyM88pdyD6bwwojJQ8NJrjmPFQ9tdBcIj7
qAGMkEz4axhOV43ZaFA1iriffrKHIThIlL0NXu/+mbI5eQ1Q6q/fe970W9Z9m/3yqxbxuH/INrs1
rqr7R3sE34hV2qTTxUd2i8Y3oFsVyofs/Xk0IEu38zxN2a2nEviFUG/dr4g70/je0avfXpiAKv/k
dxApJBVlmwPO5VQzm21cN/a2jcCjTmaNt78ZrfZ/lJ3ZbttIF25f6BAgq8gq8lYSNXq24zi5IWyn
w3me+fRnqQ9w0FEMGz/6srtNiaphD+v79rBuo6riqG5Ls2AQbE2qH1hWS+0f/7fbBCYxX6m46sEv
CjLhu5kCUrnB66sIVkQaObNbqyUbVmCxDe6YjKSjdj+d3QzIuwailmph7nFDMHaeULcE3Vo3c0kp
rBS9XIe8d6yr+nosiS6UW61NDtxzCItucFPO9L4p7MNQHgO2oLeeY2qY67TO3ZL4paqLNTbIfELX
q8zm9zIlUkRnPrqf/cYTjlhblMV/xOmYjSs0oFL4vY60fd02Jb+j3WLefI2vBQh15Ymqfcqo0S7b
mRkl59XoUZRDmZFk60W1Rba1QVVmUEyymwQnD5go7msuwUE5L1ZFoWlNpGvlu9Roq+Y0Dmn8ZDVV
3q6HNpmNTT9B6dKRlTDLNvXr24UJHMaWYee59IsqDKvjaNVJdLLdaiBSlQOMJq+G+LOIx/mmwDQB
i686K3FXnZIyIelsi5bQ25uP6EGS7AXFs97jGNo/1DICH5rqqnodHZ39phfpPjGdhpJ4LwLwewag
XgvTSW8zlM93Y1F2jT/RqYDw7GfxkBEI0/Om3f1gD1xC9DSxQCI2GptuHWQC/Nns22E7Fq30rihT
WnrTu1H7k91Qc5VSAqA1bo1MdSiJQn/k7jAglpgbcLg5dNzf4eSJ0E/iNp3WgHFttfeiWv7ODfBW
X2VAFSSSzNzDOrdOKkU/Op3eeiQA36eWO+Lc01bt1l7q1Ly1Zs75NW0M0Rxk3AfLLgVZ/wElhQhC
zLn7ZDH5uLmtgPQ6SlbaGqmzuEF527szh3TrDtjYDZPrvEZxmugdpQ66ZWXYxkepZw9RAw722Z5L
vQM91aHpa0c3uQ/TCjzXosE8LUSWM6QdBoPH3PKs+7Jry31QlABNog74UnM8BgQypWkfXZ1zysqm
bH8MuSHMrY4Sznfydg5ZPiRJUhpnqn61uFC+TZFqm3WEPY70TSeS7j6PCfB91FB2RZRTOHhDBWGp
0b1UkGWJGvP3KXP77/Ns1P3R0OZ4SLtwsB/cbnFnm8ZyvPwyqxFZj10IWgEjXmI/Guh857RwcG0A
zJMCVW5Ve9uld8i/qN1OUb61jMmKkTCM/V1kGMUvHD/Ih2fTbH6WcZaUW1AteOVkGCjtl0VVOsTn
hfmd0Wlt9IQOZ/xGhoKmbnJnbzMv3JtQE9JEXdNwD8+E6m+MOhynjVH2HGQMyAbPMqUL/pyTYt4k
MJffMBWg3WbXUf2uYdW6lZt61UnLkinabtBTzGmXND5R+mD94Hg7tWs3Es5PBocnz3PsxnrV0jCJ
Vs0M5oH2Ol6GlZ1FMRzWuXl45TJ7ZvKtoCWu1J0FKY7oGpRjlIaggtLOuH91OGk82Use0reAk3jX
PWrngx7GBR21uahmqwWg+DowJ1nvJGFacO7re/F6oJHh10ZE9IWDffkesxGjY1cgW6OYKES2MUbJ
Adsbpd1wMRPSXuU5LQ1I/hq2BKIQgL4QJAR+1rpG61deON3gnDSqt4U3ic8KEaN5qrSdo5JKejFs
o9jrpa9GOaf7TE92zftyOCOyJetQ/AzRFG9Ia/CvX00Eki0zT+iFUKSvyp94byH64qeQ8Ybe6Bk4
qkzvzawgr1aQ41l8s5htVvuGcmG7iEhsm5drF5zNRT0E/bZBLNPuXYOiO63cBWq26SxqzC3sa7th
okjpQdzMIL4x4TfCvZAxYj6O3gK0JepuUj1W11p3bbjRURfqKyVn601OeBfTWR1Ge0dhaZp3beyN
1Wva6las4wFG/nimxaoNYzGogVDic4eNMkJUXoQWrrtvrTFJrpfaKt9JjucHzrM03qGkia+NVvXV
bpzC2DkBiXtP2FPF70XXz5icQTnbYMFFw/ivsogjUkosvFe5HriaoaqKmKwE7HSN2AA5Eu3bkCJT
SZq4xTGNcX51LLmaAfGchaHaQ2ffIayy4m0guuQKG+al81tC3fSmJcPYFr3Ed8sz6obTkhGIvxni
YydHwMPhxbOD+MYm05g24IjdP6Ey9UslkV3duN7YlPulMbt7nU0y/WFSgVi+LeEw5nu3m8OONYqK
ZFPoevAIEVLdHpJQc7dw+FnfJgvX23VmZ5xyBPscu9yAPb6iZE0tbrRWYe+MsbeNDVqF4oECdvy7
NAbjvQLjI6/r6SaCDvb5q5EXRIjaYnbBnp6Rin0nylLCp2SKfCarnlterowBlIhmrxoqCsWmNsF0
0bbL1PZTSxsOVftFvxVTRPPOGlAKEb3U6bKZClSmfqZjeMIBGza5VwYEyS7pF/FD9xBVGwswO9uZ
SgdvauSjNn3Q43hEP+4W1QioVT+BxZzdcGB5uryYu4ND7XubqnmqIR5YSzmCuKL5HiWDIWjznB0I
G+mM066m9llzKOTuKxpieQ9eId441Qd1ZqnScEuxsY4ercjsK9h+7ujuPkrHkg4OlGngJ/k0j1w/
TpzuLREK4mw1k1yCuRflxqA8/lLWkd3v5EyqRU8rLPPrSDBEBW1fUPZ3ZuRU7Wao5+EqHdIC3hQ4
ktRJ0gm8RnhRmmCx8ULzP5cVkyXtLu6nvWFR3l5RYbX2osqUCec1oe5BtNEmGwyBipOTFLV9y8yJ
qNkq41yGaQcvvuMDFT/hjHk/q4U+GfHabEWUFJi0XD3KYKLp0S9DB+aLpT2qmLGc22OiSy/3PRNC
LUVvB4uPWbm744wzh70RAbACR3gtpyPF8icA9Zn42alFeB02fdHdjN6y9Ogg9QK9YCKHoHXRoXlp
e6T2O2r6gX7gQxXUb5HuBOsxMOW3oKSxu66smHRXR5EXAOMVHMZeBDI4mz2y8wF84CoQhqO3BaKH
U5qy6O+1iXPSnjwdQJ8cC4hO1ZYRvGTp1FMPLcrxtwOIsBxIu5ppZ9DmlUdweQJNVaRyC+qesZCS
OL3uS2uEToWRf0I9Bf3FOi2zB4JP7x3kMUU3rMO+XiPpEmSsGIRGT6qOwlc4Iz1vK6w8HTIJZvOh
2LK12Nb5v2knTnmSfUfN/V2MVTOu4GmTa2pETXxk0kM+4MeVtr8nEVHlphgE919jGsgCqgt+7ZjA
fdmaTl8tx5KtHG4yO47v4jBPUGhotvIzt3OBFgAyILyOoKXdI2B5LDd9ihwVWJI27iaYu/qUZzIJ
1lTw3O81plPpDu0gkUyfp0l10I2VRkdLxCXTNRkMgUCHFhPumYw+pzYb0PdeN5ndVt/HMmWXCZFg
aoldGmMQnMLsOp9qt5vdAuritq+mGXXKLKrwltFxJbfukE0+TQA78PNkpMRdGdL9xlz1EiKlnsfg
mk0GYnFO5h7N0Lb6fba4RC6BdjkilINQSSH2dTet1XL1e7Iq1VU/aWQHmjIAh6816usxVctL3Djw
ci1FeW+dy4Cum5ea5DQiGea7nOfwVlAqxGzgikwkFbqI1yb4gONLJm+Mfi7RBfqFZVOhKEPqequ+
gbRaq1DY6Q4cJ3W3InZzezcZNEvx5CqanenG4LV1O8t4b6sgtrdDHMkzP+Ykt103BiWMW6qq2yVv
4uKe/VuqQ2AZ43RASEG5OLP720ijpF2XVTQAjPISicWxrxJmZfXXOARN7tGrmuImnBG0H7wZ1xHw
l3Qhh4hnF/olSH4vKF2bA+1N0idKUl5s3uWG41YrLNZSm9WWLNkm7yKn3DS0Ud/anFa+r1ujbNa1
poZEiLWE9y26gOm17iQ9spiILfUD4BC1qwa6XftqaDSRI+MRfkuuSDQemvlMG1OJpNgNvT2Md51V
pgpxXzY/6xEffx6hchfBgmxObjmF5s7s4F5X/RLSnsDygYO9CNErUoequXnyFBRmNaXK4oMGCX0P
inMZuLJpqF9epMNmHYopitduM9eWn2NpfZg8js81tCU2p84iVMP9NTXtt3YIF0WfiulKJUEToXUT
9vO3Ng3c+5AWj0XoANK/Me2Omd4WYBK8cxkhey6wb0bVkTntuHICXb/SCqFt7xWeJIe1I1BDXk5M
zYK4MN0Dk1upL6ReKNWo3o7pgiEq9rHPCfXWaij+H2ZQGopWBfgpIVhqthQDwes2tR5jY52kLXdb
gPOjfZgWgPK9M+XuL3oOiLEoByWhL6d6kv5S5vM3djHtRMSY88q15tLayQIvWgwVBvuphj8sr0pv
nLtjWDvDMxv8PKFv6EM/98ryl+zk/BtcN0ZBVhszTJhL8Kx6iE8uDRf9U5VQbze9sqPjjajO2xlT
uzTrKQyCxW+kJH9iud+VMFK/aaJ7GxjAsxaJynTzsszDkvDhFLHwSLqBtGQI61uaVDXh4QTzciBy
H13i8qZxV2WwcOpJD4uHNdKbovQZ4uHAv9ScRpspwhZ+RVA7fx88p3uUtdX+mHI97zNsiuJjTZ36
pHFKO4tYR8Q3GYNU4Hg1/v/UtILkqoaBexFR4xaElqVVgWFzcLPkdT35eFoFVDQZt6L37mi46WaW
EdIgb8R5I3KBHXYVoB+WDkbtQiS4YXHHoLD6B3a30UM8p8YPqy9o7OSa2+QKb6xM+hQqB2cN+O5e
6WRCSMLEHRsQymSon0w1gEQeiHF/boLS2gO6p64OYXfd2lP1ZjL+ePT7ycaIAEMFNOPaLUO1m5jf
4VERBDl66GblkeBx96xIlrznFhYvRjcT9AqbocB5cqCZE1o0YnrS+VJ/V3bK2ClpldFrx6k3+Rn1
57fagPhaARmH0w5XevOVJYFzKGmKSV6kx+kWgwn77Ji3ODZzRJo09Vuvb9s75rw0QNVysd5VvRRk
I/Thik2pcdPehIuuHmPcf6RfV314F2Mh9YvLXKuN0WezIJG2JGRtkWVvBZ26CQS91uQ1y2hD2cmU
llYzlOBEiySYXyo0q7CxburstSA5W0dw9xSPBB7MK9XgT7EWVkRHw55CD4+KGDujjgZNv0vDcgi4
5kf1wiT2EX2LzJ3bUIfkQlbiyZch0ELs+lJP90mchdlJAa78VnqIX1qjYi/n7K1/S6RLv8HxLtdr
rJGiZ12WybCv4wW9hg61tzc8KcYb9GHM+Rq8qYenFLGcj66COiV4HKiGlCkzTFdpN6kf8ziBCUy9
1wW7lLb0yUK0F28rpqeYhEbtuWyMINLeLcYyX/V1N/YHgQTP26iUpBXF4ejpE13SNmcT1nwKoy8p
RKPTTFJ6oHhKbByrS6qbIgywuGD1mt9STotiB7LFrCdDpnP7kKo+uUvbeXm3UDscJgtV5blPzkD6
bijrkKnxs7MgTnIpWHuB8sTarogCDoWqbRMUxcBzzo6jNNw5eDPQlHfsMtxMNvHljop8ZP2c2ml8
Ku3BaLeIGtX10oV5s1NYQvyIezILyqtV/gDQWYyr0eHFsQxwKlhzY+K2MQZqeSiz3plXFBJm6N3G
wIcttBQ0S2/MpDxk+3O4D6lR+sKc6PAncW7ZBC5D/asTLklCB1rQrbpRTTbZzhLc530uja1EQPBu
ZplUB3sU8p9+qZyc0ooy74IlzUHuS7d/OY+QBhZB+E+oYBeec1wALRn1jmvIbYF3FSgzzaT+OFeD
s2wRmxd3LgVwbg0cSF9HBPQUzV2nffVUHhmHnvLaY40+IVkhiY5vOijihB5QZd9ZlMJZZbOkFyDm
Mg6u0R/G6DzTxrttrSybdugyGcIrzh0ZCJr60bA6ClNmIbzId7qsZvsYTdffemM4hf48ZowSa3F+
L/ccT0RcXm4x0JflmDE6aHLTjPWk8RKJC9iRKKQ7xknUuXJXCduB3/m3QpSflaHUNrim1jP67pNT
TgMrLodiInCK6MTg4dKDBlr0rN7SJvJuE6433GG4SH4q5F3NMY6CUPjGpKk/UJAYpa/xGIk3SG/1
gwgWC+RdVlHOuIpG33VRzSnf9gR5Rl6jjsUSB26PwgUNuRX9hFBuljSoqK+JSm9N+lIwTkUknXVP
74X6o2mWDwRpBHJjaVpI3VqOqd3iyPk2szhDV8NMG210kvgcQjfUm5dBJVTGyjhaxxMc8GoIGKZ0
kpWZtWc5CqHkGzmN1jiCOOKW98xd4jgmE8PQ08/3Nn5c34OybjFfiCQc/hJzgmxx7eqao0kG8xCO
OkWG71QxiBCCqmFVJuDo15QdKISFZWs/B24a3HXhElybdGqCk12qRa/x3DBG3/NGK18ts6XmUxXa
+KdNnZn/Zvpg9cOI+uB5Bh5dDimOXL9pfsQMNCtAIFZUFQdcweuI2pgVePkV9tAcutIeojf8jCK9
w1SOYYnznM2K9AdbhIOhq/o2iGqLCrwi8fKdhlYfP0NUoGNyVCD32gCiR4+vFmjGpm7oQZSutbGL
vF6nDBt09rTFaFVAxyTBxl60C7wG6czsjTTriwc0D/3dnPTDvczLlmMaoL2Fxo+m7419zk/QjwxH
vBjAxtw01+OJMy4wH1mNCCnULIsBZM1xLD8MKJYgBIVfW5GYno33zW48Be4EK+kYDm6ZNO/ytXJD
ywxXKSOW/qnpsJ+RNZTGK4r2w4/eciHAyVOah6irQPZxwzmVUFKOH8y04PBtCtGjBTKMf4V1b00b
kHGsX86eGWK1gHwEW4e6S4dhgPS+O4GInrFqLx/TKWbjxHbR7WdVmiZtmMg+IdAJxSph0WD9T7yT
+E4qcZWYY9PblV4ir+jKdgXTuClz3xZ9BpNDodp56jx3aFdVLxs2AvhPQDkh5Ma0CR/bmyWIa28V
YlblrFurOKu4Q+Ia3wit5EW1Sb1saxot/R0fdXpouJww5jdqjwqqcmTnL8gN4Cm5uxSvy6HDmdtL
+4zlE92fLHOr99YbdLOyQuVyVWQ9yg0gDpgRu+kgAcPzcIR1IoM83jXmBOmDKQ6jO6gGyfZGLF78
RKlfOTcsxAzPUKH6wLdqhzuN4j+t87CHtqZo6dShb6YjjjD8r0PtY3+Mb0GiF6zw0DNi8s+7RXNF
+YjCK9YOOtk0w9gl2xZL24gEKxpuhBjMs4mAG10vizTcxzCw56f8vBkpTyRkuVXpqScTAgR7A6dK
T2HjZhKHHa99GWh6Trscjf1NzoXAOLWCsbAhbaeSq6Eff3ZYQ/+DY4J9ZRu5jbWRdgN3HdpA1EeU
bCYOzlU5HXAnco5Nw8jFFcIWqIiFyIr1Sp7v/LQoiH63IDQJm2COKGgi39SPSmSy8odmUDjdcCGv
W0RGB4wohnrHv4vSVTtOiG8yoSpzI1EW5VvX7uefmR6pbC9D5IUbQQac/6Qo6/pIfM8lHdkQN5Pe
GXIPUNgfBzlQRzLc2iEu0Y73SvdMZIjwreh8P+AOjV4iG+UTTmzm49SK7N1gnfxo86m8juxwPstG
Ak5QJ5iLd4T65lmhbFEu8zCx+yfKDYbZ0X9R02rm/jp5rPT5lNl5dmekSeqsF7jgZOVoUIMXnDFC
1G7MIUadhj0zdfuFTJF7hmbzppuq8WFKkqV7KGnXoZvymu45pyYJGooR/QuExejuwMdkDQVUcFIy
FFI7q7om8dyPZmm0P2mMm8VajHFdXVHXKI8l8dWya8BihB+ZoYGkAYQLk558iu6JQ8RPKwyIPosF
bARmu4OBW8yk7rDTYfLDqqavVFJWllWyWxZvRlFWZATPlTI91lxU2ITJHIDTNieF4xQoW6u6BXNN
bxDTNMnVWGUOKJCZA12loSyghRM79B1qyRUh5HDug9a4MN7jgoZ03bFitzhAySi5hssKXnHgCpO7
qneaZMsoDFH4jfBGoExX1DcMcK7rlRWbfGqENkIchQv+DaXtZrvMyrPoSIG0JG5jPNEAldXO5kvn
VsYvsvGCtzuW+n5WuQ16OSeNWmEb2cePNejXVobT3PuZmMj4FzG0ALAyKLdQdcmdhdMRVlFlWS03
cV1Lxs4itWEAHPRtmN/8H8hAZXRxNx6UO0RH7DkrfT2IOPBWi54na/N/RCAbGyg2PyzBwKQsKy+q
Assdu8j8EVfgaQuFbpb8qQUooUyqeV81c6H9rOfGmnt+OIQT6fiFu+cHRqKKAAd7TdxdyVHO//4/
1rg0P2caPVV/wDDaXFtOKeFC4HcFeeZX5tBno80LI1FMQqixKqwo+efCSDQ5u4Wi6OkPPTYJmwDT
Iz9Wwr2ZMYdZUyHSP41gIZ/wiAPpacOelUTjCAET+YX75kdGkVoyOp62kGYs04UlqMGSplxm9odW
L922xw8Tm+x42H1uuvmBB6bSmMO5Qp6nOsgLO0ojpIw7k4Yc+qB55AcMv0sI83Nv0ThQPyCJqjME
2Z8/1PrwLWOAb8EzMzzocqZJgQRyDCg6HsZhsO7AGNydLSxjbdOQ2RJ14VwEX+PnrVo21ZjWK4ab
eutqLL8ayvvR0sK26/9/kLMn6X+WFm5LjW4UL3nIc9z3wKxc14pPyEWHL0a0fvhzgmswEOps7P6X
w6uaVKbtpj8o+sc76UrnRmEb94Vn9YdP0bbmbUkJ2Hbxcw7wKb0FIXoQTGelOmU7+3JsHP/z3+/D
RfOfp1w4Y8suVFBYU3+oEEUfmFAR+i7doe84cRXHpAGkJOYbvtgPH/xUjPwxGWJqmZq5whdfjQHy
HoVGuz9o/BB9p5q7mz4dA8zbkP19/v0+eIuwoFA1ClwJt/oLA/QesyV4kKQ/MKhOoJ/tlLsFlaR5
/r8+R7AaTMn0Gwsr2svDJio4zoFYWH1JK2/KRYCKLlP4xZr421eXpxBGSlujkfzLcRazRrhwh5UX
YLe4dctafAu8yZiOS5yIA3XAQHwxmv38+/95iDKPipGSnF0aA/nLtS4YdaLxI2oPhAj9c+SQZhhJ
lvpToUIslc9e/6kqcX8LhPjC+PbfQR0Xz9YMTfAUnuO2y1icix1N1wUhWLwcusFQ1iEF9MV6yTY8
EuCqEOVh0HCHh6YnHtvTFVA1aYrlHPsedcI2Nb2avCpAU0yPHt8WJ9NzvkYSETj7AjktEEGODyid
VtcLj7l26MJX4N2rDEl+7jMOCkI2x/MEUjBb7CfdLLL64vj8e3nics3FYEPM2MyuuZg+aHlZGcex
mA+Rm6onjKLgGJbIvP98cf69385POa8XTmiGI13styY1UpuexkyrCpuByBg7xIWROIzV0u4+f9SH
X8hTnuvZWChiy/Tnb2YiVV3cUPMo5mX7qU1l9owOfrGrP/pCDLlggpxUtqLQ/udTMJDymsazGTII
TLSeWwfrg4WkDs3CV9MGP9gAVDZNaqtkPZqu3J+Pgm0u0C260yEkQSpXWT7iD9WPZ0sjDAxFdIXN
avQ6ej3YrciMOfriYDn//YtN4PJ4y9ZIVukLXBxgVFOTvLfr6UC5xKCEmNOvLUcwPSoOp7o2k42S
5VdDyD94vy4VQIdJZRwzTG7+80tXQRUnumvmQ2LEjPRQY+brph99ie3N//5T8qjznASbCR4Mkvzz
UaFKMJFPWZuJPb3YYupRd9HrVdLOv3jSh2/yP0+6WDRdbWAh0+fzoSMIfYDdUjeFV85IY8RwqHE5
oSfrqu3n++HDh3p0EyWDdEwijj+/Hno4EmgXQUcLvPHGjgnf84rkxS2EdZ1bvXid6by+ff7Qj34+
mzvP5qXarnnpF45sLaSpk46HEI3Lsc7RWBk2igdK1M0XL/WjR7lK2LB4niVwJPzz++E9TYo6VtNh
tDEFH+0a8VE8/NNPo/c/3kQsD9PFFsElcFCYUZ0/yX/iO5XMTHAgNT7Qy6zsx/PG8H6DO/fRjn41
ndkob2rsUiUePKta0qzffP5WL0+C//cBHM2FyDAV7zKUqHG8NiNtzAdD2V3ysGDduaFr1NbXIdN/
dtjqJjeagsvtXJXhy+fPvrz4eTZzVIix4bgkU2Qu7okYn6NsSeVCD6wsQBWp+5qA/RT8M72dR/XV
LOnLn5XnCVuQqLE1GUbpXPysWaqxsGRe5CGy28KP6ShTvzT/6Qasnj//Zpcb5PJJ4s+fdRKiiKGI
zEOHMN3vJq8HiB2AEsoMTXgEkulMc737/KGXt9S/D2UElGsR10iGkv/50C6Z7SGI+Hr4l0frEaz/
OOB4+GUAI/k7/z28/30O8Qs/HnGMaV6koAWOPV2vHUCqISnGZznQfvjp1WUqXytdLunJtCP841P+
I7Hq4oZ+L2a3CW37jJoXlgPCqw8hU+XpaGcZbdyKAbfLBnGkQIJZ5rhhwNzjaJIBap8LGlWVnPDN
iJACqRT7VMxZ53hTmbKvDy3mwANWsDSH4THc4VdlY6TrR3Hd0QuMgsUAx7CQK9Up+oEN9oaWt7Za
C09qeh5oPkPUBcMR01fZ3xmRTq1bF1fO6cmrRuPb2UcmQssQ9uHJGVwgf0T/4e9A6VRv7Iruwabu
4/QB5T0+HMtIJWi9IEZOdqapqpsEWD/zsyE0F67RWN3aKseDS8mueC9T094yesa6R62j7xo+/EmM
HkqyMApN1ENA2y0G8EwuoT+aJPUV5qgODkj04J+tzsK0PYIJn/h6nbgZO2tJXtoFuQBWImGX0T9H
xYYPed5UP92kd5u3LsMVAtQu86KTQyVnBv80kudunqNgU2NvU24pQXu7QTBZ6B1IMX6kkJunO2R/
07hHbLWUd2bJlnkv4Dsavq9RYTkVqRYuplvEI2wFuVU79knmV1PVl3dJjUR9bU6OG7+KNivFsXUb
3MQNXgwODHkjqDI5xeDtATGC+MDm5TRfwJ+OCOw6YIC0sWZ877iF1kVUdMZt1g1qXCOGBOpxYbCC
H6pK1LHrBFy1oThz6GFEyYvhAL5h/2ql01O2VMLD4RE7otsgTuzKx8kDawtNP819HkPdj1dL3Y/Y
l9MTLV/DNDWsldBNt5cN+fDKqyGpMZ2hantldAGN2Gnq7XC1RFVgn5oFl+t9iLHHdKhaE70QTRrD
Qpk8K/x26PW1WwpYlNBxFvLmjZk4svo+tLEev7eO0QqsdIV4DeH/21MZF7BYYRsRYE6cv+Z+Rr01
QXcxJn7ldbK8dRzFMemxPc0tiJBJgU3RMJnytsYVbhFYvuPF7uEgVinLTvyuQbe+SjDnPJolWtQ1
PU3xE6lDQJcDQQPtmayb78Ga0Tq4IZAwrvxIcZjUPl2XeTrXlDoLHDtSMsW3IGhISjTWvNWpcD3c
ilsdny29K352J7AnJOqRdowDDDZMfIZmLkb1xYhMP4PTUSshHeQRnWNg898ObmchcHblW+OMTLWo
YVWQsEEqofjG7SvfhKIx400xGXG+t/Leyo/wl+ATMR5TzyVi0pOCr4cSwTbn3nQ65fhugqHS0bH1
MB8rz4rbrV50cOAMTplsKbz4GvbLLHcZYv9mjYyajaUxmdPwv3MeXplWh98NXjbY9hAJvzsuYk5A
KArC68VRfbQZmboKzFgZCVU47PTSNZM5M2cH/7Fcz41bn3hrvHTIBoi4muIRBomuWVj+kniIblQS
qP55MrtG/5KmiYWG2/bg19wLAeLhRnD3zk5xFjE4trUB7m6LXwW0lfU+Aak+4x9Y3FmZsL45URuE
uxhfssOIrMbazCWo+anu66bZ8SfkYXBjlljZMAV4ReAmvphT+9f8TC4ECFCUOI4tmeZiX9x2blo5
cZLFLkOe47CGUYzcrZ0L+xWHDvWI+4P8WTlOdt1UsrnGLM7dtqHAQ1g3TvQzHIop8FFowQyAfViv
n1+KH8QYhHDkObBm2Mk5F5eioWLhYkGiDyrAco1lX20nz5tOhdnMJ3MonP/95qcgw8YTtvRwEjp/
nv8EdF2IwKCreBdYoZn3DVzTRDtRZvuAtYzFZqy8p7kM+ufPv+YHd/958q1HegPmr82Lx8J80rJI
Z33w+jjGAb0drgLTnLefP+V8s1/c/P9WaEyWnMfEtItko5em6rzA0gcjk9iiYVYUIO9NRnlToPt/
buqoONHHHq7QeIwPC/4R759/gA8iOBIOhThbEJ5L9+JrUlNJRNfwdoH5uk0rHYzmwml6nKCV958/
6vynLr+rpIxHaCwVQeNlzl8nypx6Bh/h+c1tjIB6zVFtMTG09W6scF6+CMQ//GqWUuDGyF7/it5E
0rZgJFIfLBG92qGqjwsGkXgnLeYX3+yjtcJWtcnfzuvlss5QUlRMOU70wcZwZF1no3XjDOP88Pn7
+zsEPk90dQTaKeaRWuriUAhmJerBmtyDg9v3KUlCnA0XBovQkGOkm2fiiihYPZ8/9O+XKKkqsEIs
x+NVXmYUCv/uOB0G9yCgWCmQAdlQg8bqvhq+Gs718aPIvFkhpu1c7gUgqjowxwYXwRn3AGpzTCq0
nXmXY1v3xbb7+wdj5qLWtJcomVMxuViKQNYxPkGsegazkAX203JN1Ft/cYz/veDPkx0di76S6aGm
u3jKksmwT0ZbHzjJA9OnFxOe7SIdDZ5rIICnuEj39H//vTyqoExxc1h2lymLmbTsBpB6CsyMsEPC
lLQMJIpmY626evxistnfp5ck66Pei+KJMt7lGdm2bdRBNTqH/oyQMBslCKP9iGAeWmwMhd5Mk8SY
VxHZoXZkZNRmdHF/2Hz+lcXfH4PqE+cX9yXrlOrLnzcE/hxlPFOTOYzYtxlr0FrnRrJI7bVdC++p
j0XyG0yScSFW7c3VCgqFITRtMxYK8krVWA4xeLraUpM3yh0GiKPF6JEwSbeDSylkg8C2cTehp6rm
bsw70ZNQzGHxGBpeoq/nZZnpcvf2GYamNAh9wnyhca0X5R4wu8HqrkpS+b7UQy++OL3/Xsf/l7Pz
2nEby9bwExFgDreipBJVyS6X2+GGcGTOmU9/vl0XBxZFiKgZoGeM7sZscccV/kCdwyE91bAr1a7e
4qro52kIeT7aKo9PIeyq+1nOu40JXptfKnwKdRWNIt9yfh0n6lFq4yIt6Me9dFOdfIMmhVqHprbA
AxvIxOc8A6OCPhV2i+D2qy+3l/iti3X5dmC7xEkydaEvriuLJZabKK4R/9IRckODYQ8y2sw/DWgB
d/d2Lo2UlMbQydyUFOm1h17WAOOVoetKpRW130Jq/AM+2ECETxUCA/4BifWouq/iwdIOkzQAGlXg
9+Qbtajr5WFNNLakaYou4PJ8pLMllWwanaIFUkBRjPXBGABouj05K/em2M0qxXtZ5diLX/FPgDTA
wHLqyDG8XDBg2ySF1llG7PAZz7h5434RE71YCEqUIiLCJtKm8Hs5WAwerg3k1KS6BcKmc8bpaz8P
eFDYKE1+0AlSK7cLLRn1hxYc2+0vXZlPFKktKOd4zKpM6eXgqJAHWmIi+VhZlO2QxE5cpN23Hoe3
5sPyG2mdMZm6oxvKckLnIGusuupsj+5B+2iP4vMmCOwfG1WiB0ZegmHNXpZbtSJL51AcMzkhK0hy
CTFszceSDLEBc/6hW0kpC4JPwCkpYuEKFkeIktf2jGxcWOCFeLCTuD6XLSIGLiS26LFyMMTYGUlX
fzN7Ig6wvqHd4djD6y8fGpSuf9lKW50buIrak5OR5ZP+qXixtECgtQP+XHQeAPE4775rBDRBFDRV
wkT655eTj9ibz9+Mbc/umvQAmVg7abJhbyzx2mZmK4vLnCqto6qXoxQO1g/IBFleFMIaHVvE5Fq+
6DmGwrTxeq3tJuzI6RjKMvGvtihe9mrKKwrLiPiwkfeKBPojJFj3bu/Z1Q/6Z5TFB1HQiytdT5g2
NZoPQVFmx2D0+9cYgOfGUCsBIlGoSXeA3h2Rx2KF/AHp3wRJe68Dgw8VdoLww90N64ja0INTQd9G
xM3aiBBXohxh4CqK+qSq6jKW8ucWOLhC8VIPAQUaCPweZRSAXWMsxkMNsvXD7QldWzbT1ixg3ewv
it2XOySTa0DRw2B5CXP5NMN2hipp2RubY20u2RcONyuhG/v4chQHSXgAco7lUYF0kNHFLgwKFXUV
MOjnshkkD0Bvv9XnXdksaAbpNESRmNOvHgybEh/2BLrppSPQq6iUAg/QPdh9J7QPt6dxZdm4vXHD
Jck1eKEW+5LbHe8y9KS9cQpzcs7EUH9JmjQ+0WpLHx3bzDbgMG+pwuJaxYYcoSw+kCaztri9R8A2
AbwQ9FjSIHjsoNH9lpxE+0J9ynkdU1SJ8qTlQkR/dp8gpP2xigt/3Ij8r2MZzSI85r8c07p+vwhm
i7q2CrwyTUrrcPBRC5rjaez3dEqz/0ICKgcMcYjGkaMiqb5rlbyMNi65lbm3OKbgeoneZHlZQrHC
LMu10ZK8VpHnCUCulE2AtaXpbz77XKkhIiobt7fYr4vJp2SjaiRniirQbpf7WTfCsA5RqQXTOEfe
2I/mhwLugttHE9JcodBRcLDg7cko7m5vtJXzahH/kNEBA9Wuln1ATKN0ZoqX8L2tD4MJrh1yX7px
Xt8ut+UHwoYkDmYzEyWKn/FPFBRbqo3fTiWBQBllBea7PXs9SrwWuksO0kSW3ch/ZMlKPiA9icUW
VePoWYb89QPbAmN+zcIkRsuH4BCtNNWYx6ciyopsV0ROEEOdrkzFdaS+BSkXSJFybFvF8sHPxjJ4
zi5wKHRC9p8PPaD0h0YrWhszjlRBRt9MwWuHJorF6KZHQ/LQp/QZ4EUMsnFC70Z5BdnlDCdFigt6
G0GvvTRD43+pzSJ6aWuMu/YJVOnmQCslbO+mVG0+zkqCKnc7CEZ2S+6O2dRUIQs+JILx2Uf6+MlM
8NBx8XyVMfCaOuUZBJAJfNzIsEXKQ/w5YLHlcJhCC8YN8v+IkvkSCGIkwIVY35gBkrCq1mr2We+U
mdtCCzB3baCA/jfoD73wzCCCb5f42OzCbqzo5aCO/BGfOhC0YGMgc9t5Oqof8tgs8n2IZEmzixN7
Oucko38zo1URcChUr5yY48MQdNn3JCkTBLgpZzeujIjNTxDr2mudRdlPWpr+N8RC61+oKKnTOcYr
/LNScED3Np+KDGXY2Q9JZ1gI0FgSytZhQs7nUx+CpqQkZQosI7b1z5lkmeHG27tyc4voG6FzGs/Q
TxeXGzaMjaZ0neQhLfllGlWT7kCt2Addz6ONB3BtKJwfoVoShxMlLW5uVA0HfgaBipzn40dHc4oP
2Nn5Z8Q5g41HYuXs2iAEVIo/hikay5eHigZf7APqt72WjskpgXT1NMUAmG/fECvXoW1QhjEcmFpk
sou5MwH6IiRg2cBPFekrC1jdo9IiR642QRd3x8Iu+v3tIdc+DDiVRf1CF4Vs8ZP+uS2muEHkT5lJ
0CcFzIzV94+IOeUbo6ytFBEm8+aQOFPVuhzFDhGyikBbeUODbGTSZ+Mes6RfmjwkG9tv9Xu4YQ3K
nI7Bml+OpJtSapoh32NBDz7BB4JwViKHfHvW1r/n/0fRF98jJWqfp7lMMRDNMDdxqvSOxlHktnKi
nG4PtfZBvFeU/QGBo3G7WCD0BuwEcgV1LAXVgIZy1+9GsuKf7x6F91fQEwBEW1f1E/iodoqJveMF
DT4mWldMR6Uo8vefIrCRMo+SItCly8AnnrhtIR04QBMjG+8BTNicEyzfod2YtJX1IWOiyGSBeVO5
jy53QYvZd5Y1NT2Lsute0RsEKKBqzYi8X4cX2u25WxtMZ6e9Abqh3y1WSPV7yi8tiY2B8DaCmq20
TxucmkF5b2H0xTWzeNsdg+DFoRVDBLmMVQMzJ3JR6cWklD8kwbeiP46eeoyIWiGVLYCA3v6Zh7AT
FPLuj7c/dOV6cojWOMcUVAG8LD401CwfCAV1d8jE2U7C5wat17DUPfqV02uja8HGMq59rk0rFe6K
DuRzuffnlFprDDjDU600+YUdEQTEvvHnPe2+9ElK+/GAHbf81CBX/z/k31RXTBqkhmhmmIuPnU3M
GzqRXdnxMJ+xGjcIdYzaegT+oasb9+PKIQfErYE9IyNQrrZQwwXiz1ZheR0izMgdONkT7gPpxijX
GxUSKl0TGhiiRrqczh5vCQu5S+Q8gDucQDY0u64Ji+fRCvSNlVPECbvcqUDwUew2gM86FMYX02fY
ukKXOvS9HI80hFNkfUL+k7IRso8zeiykFPXgQuQzB1RBM2SvC1xjEd0s9Ryaoq4THx6ssTHHjTvo
ek+JH0aRGNcc09btxdUgI7RqNnkk4pM5CI7UPZOfWRboRxihSomjXtPqrjoFdbRLC2hq/8vwAkhF
Z4LLdnmGRruA3i8rvhd1HZ4GEJgnpM+iHOcrpC+L+36QtS8B7Lno0A4RKdh7j7DoqLMwtOeoXS2/
vqghKWHO6ntzgEMm0HCshuSyP+S+o71kQbLVqlvJdXlQyKtthVsfVpxYjn/iCyFNSme18D1Zg8/e
622GFAmb/G7q4J51SotBEoZOrlrawwf4pNB99KF8uf3VaxufhAsECUcanSBx/P75EbKi903j1JKH
W6yG2uyYHP20zTEAsYyNM3Z9ksUDSslUMCjwql5sL6Q2zKAYCslTx1QG1UM+jReW9j/sInrUtkVh
VoO0tThdsKK6ErsDMavxdJSVFFpNi4/PmKA4jap8uk+TQcNAbBx3t6dS/D8vzzX9XUprOk+MvCxy
hZ0GFXvWfa+MDNOtgB0/olWVu7Ys5c8SHYit1/UNsL0YUUGTh7PKmNfdXpD4OsDr1vFm4CEib8sS
9ftcpkH1Ygg932OOy+kXq201xHdyPXUtFAYsN/eF+2iYFvXfvsyMjwi6UN25PRlrtxx4SFNsLX4d
IfvlxkL8CV3jugSSkRpJduyHJPkkm7FqQ9212y8DdOzyWDZG/l2WnAChnjbIP+JGq9b7obNibHQk
3Nk2tuB1ZQcIKuEIp84QdabFj2oSS+oo7VheHMkvU5c9FArQu8hpjPMUKOmB8OA3nOd5jyhJ+vX2
jFxXC5kH/kMOo9r6FT/DzNVQM/EXBv1vPiJTs09CxJdrK31KixDYGzLOp9sjrpxt0EHwEHk2bboh
2uUSBEGfSJBOHc/B/wCxGLk/hKki/8ZR8P3oBiq7BJU8Z/bbC3I5VFdOakP9w/EiC3N67KNwI1Db
dmP5Vj/IBNtApxHS1zLwwCmJIJUSjAdMD3IZiR8ZRlrln+ZBI9l4/+wZFm8BrDuK18ubMRBYKh8f
cS8wARWCPc33Vu4b8G79rRxQbLvlOabMh3UvlU+a5YttKRc2qk9S53johHfRqe3hAGCeqsWUUkJE
i1xcXkGiq70dfJKh4Gwd1pWbCzA4YRY5Af+zBPhQ+7AJsbhHZFua93akz4dZayskhHpUXoZh2rgp
V14CgOB8sEXD1rpK3BCiVhVkYWlCNMbwSDKknwgqtnqea19FscXkYRMJz7JNNKHnjZYoDfZgcrBV
MwL0H7JI4xqWSwsfP8QX34915xa2aeZCQllBVgxQfBo1IIuzBuyC5aZ+KNHhf6QSh+fN+7enYD4y
Gt92dRYmKevQxcpUbyzl4dCrTXKsqUm6cohVzruHojsI95n2Pl6PyydVnkHAaJOpeaEFiv4wD3Q+
KJkZ0t8ybJJs4wFfezkozdo6Q/JpV/FxUinzMBuG5oHsxLUl0+IaVZ1ETnZxSo6MvVyBXIZWD/Pk
JUFd6og8DXg/JYmKJkgptGUOo4xSzMaMr+xaG2AMJSj2EtWaRWUj9tsKt/nZ8DDNq7/McvBlROj9
5fZcrwwC04bghRI1dkrLIEIOfQ2htNz0FGTsXYVKoSdNoPtvj3J9NERBCzQOOHbe52XoiU6u0ukC
uIhFSvlRMnFTQ7wM6yalmuMf0RToG5fp9Q3HgCY1Bwophg0f5PJ9QCjcsholtjwkg/2PralnxzFy
yk8F0CBUdML+69xkGBvFRrNR9F/9VPHgU8MDmr28xhvFb7VY7i1A7mgegxoraSYhqKJqSUcnUouP
t6f2egGRJMAwG0U1XkLa1JdfOiUOBpSAjDzhW3NXYHh0QgrFevfTDphJFKPQDlKIARd7sVNn+gFg
Krw6oPM0yVrwkNfzT3yNivfPnyIkD0CnvXXcxff+kyDoiIYmyFUQtmBN/qR2DrDothmQ2pGU4yxH
xkaV8jpMotMoFGN5e4nRlvNXWz0CLDCvgBBgWBSbEVr7pdG7veSPZynWJxef+feyyHVwQzZ5v8lr
xDO8RKwAzHBw3SnpqdYYjmAiUaHuAV+hnefi87v3h6DpgqXl8JGnLKqwgH06xh/9E1af4ce+GWrP
LpVhi2t6HSoBjgSDQd0E4AKTeblsk9aapRlo/qmwdanEiwUBTxU2RbfHw22rBbA6GHUvILTihL+x
r//ZI6pS6FyNqJZNspneNV2JPrFZIWKmVFtI77e+50WsBEWXtj4xCcVy44q+puRGY2dmHZ4RugWX
GU6NZR1kZHZxsJ/09teUlSjiF/geYERXp4XQwWvzH/nsxDliOvjZohE3Vl9yo8j+DDlFp2M3d1NB
pSEtfoaMC1eswvvU1Q3sld14rgwwkihfWM9awJqpuyDQIUKkc4y9XCFFXYp8YmGaJ7R6+xInoyTw
9zym0xet8qs/A/La4AkBdnWuhuayuNmxOs5R/W9c7nph2YOAc3nA5rHt3RKbpGdDmilxZXMQolc5
a9mXGfs4LkpUj/7OcVCfwBUZyh5lZgXm/IAg1S6V5+RlnG1oMO/csGLCVXA9dGapNC5zJhiIWY7P
SYCgMYrytHpwgsKlb+OaudpCgGw5gZxBMi7AootrRg4lDcOtUfIaMGGfdbnU9ujfd08o9G9Viq9u
6LehRB8JoLmALF4eDTTyQsIL0BlW3UQHra/V+znPtkAEq6PwDlBPoqx/hUac064zA2OmmIbPy50y
RdIBr+93A2s0XZEN+jlkRCB6llXvcnbquLcN36O5qB58q01dBZ3rr77TxWe9HlHfu70bVtaJKjfk
cQF840FfTB6tMNRXyihAC66Q3LqRrTsfLN4uDPutrOga0MnHQf2nS0EX04TXcblQhTKpFbBMycOn
ofpMZqm1e1FMe0BMExMKihs9llgYkAxQHeeBoxKa7TlHrewFndzxRc1HhLIMDU0yP8WhclcUamwf
OLj5T1rP9Vbra2XJuZWwChT3LcuxmBsFM+yxhcrmWVkef5TrLvoOuVJ+ur0C2toSMATdDtqgwHMW
EQamTdhrmA7EKluKaMKHweDwJmukGOioqf4pwZ5lxj0nkgJ3QntTOmEeZMLZVnBXyyJEkz9ibCX1
e0Ttja/4wsOYCosGLwDsxTHSof/YYnwkc3ne9wmeZfjLGnX4UfFHIROWZyYWXIXaGndYbUmNC+sg
+ZGPej+5TW+AV5zaFOvRPEka7WBYHaYMoWYgvU0jD6wFOKP5L1XgCu6bj9bHRqi5tgqEmip/kRfZ
S4SbZMSKEVQoc3M/h1y21XTW/ApC6e1lWFsFAat2ZHh/16SHvlEHI0f1y6t0DAs7QwsfSyVFgdSM
erRF3j8YADPxtMqUPpYtA6X3c4nyvO+lcZ9AO8QWES247AEkXX+4PdRVpM6hs6DCUKmiZnjV9Z59
C69pn+7EFI26O6AhjAh4ah8mee4fGgpbdxIeqcjjm+af2yNfFecYGbIF0hScYfuqPtyHGQIAWIgh
oABEcVdOaAxjNzPuBzlEHBvvuoNq4vKFbPB8AIVfbESeaxsHtASJu63Cp1tunEGZ0SXoGsczch8h
NOytXNQAso38YG1+QTDg0AUKk4BzcUmgLzL3hi85nm7V6Cz7yLfepRh8fBNcvpMkDT/qwWpcQHnv
rhgwv3ScxHNEl4PY8PI6lQrAW7ENtg5fM0Rlaw2vO1BOoIvL/L0VA+J3zjIng14atRcx1f8EhOgj
ykMu9qtv18lDrsr5fV511rEucR6/vWtWVo2tCiJEpyRwXaabRIlOQy76bA9V81+FdwyMz6zfQOmv
rBq0KpGX0F4mV1jMnYnRxDTqVnDWejv5G6j9cJfjLBAdMJNwvs9KpnGvGXl4lyWlv7Fj1r5QEHXe
4LqiU3Q5mVYi2XZLF+xcFp1xB/9eG1BsgHG1vz2T4hsuI2sgyNQCSNDpSVGrvhzHaeckp20QnGfY
fZhvRac56w9O1I4nNcjLjdFWZlRQ1aCJUupgNy9mdNKmSFfDIDqHWlkd0tRyjmhdm4cMiPpnrVIr
T7Wz+msLR2hjc15lmIKHBEOF48c1R9Pv8jvxhXHsUMb5IzXB+I3oYN21aZq8wpjV7tO5/gs/3t8o
uLzd0IvJFQpvwDs0rparkueUmcAMrTQ9Q00osd9Qdcne5YjJNztrsLvxgAVahrtjFBfayR+Vpj9n
INqArSGs/iWtYsTAJ0w7f8HkVxFM1qO8PFD2n19S1emQE21Qu91pPdt01+hScIf7mKntEDcybK4x
Q37GCkhJz6iYtuUZRy+/3RVWa2P9JGfqbzub4BJgAO31JepmQoo1egJbG3w1Z3/46gfy8DfCC7bY
BRVYL1zIHfUXeIv0W54FUXAw8S8Knwxjar63iaG/0KCdnyw2LGT9WTYRhUcv8PX2fl1dR849+S2I
1av6boXLQ4eoNm5gIW4g37NZaRV82JwBme0swCVjEPZl7ggnWNs4kitPFUk1A5vAH8haFkcSvZbI
iacsxKmnS9s7nGMDcIxNoBsvKLLXj2z4AVujxHgmLO7Uh2r06Wvd/vzrOin7+G1PiXicy0mcsH8u
2UjR0g5D+eg8xUmbfEwNnm3wjHTsIZJwLeHTZM2zK/lKgL+IMn4YjbGX93B8G7x3K6v/NPdaLG3c
x9dtbX6WLhBMoHGo7S8zORMz96BpuSoLLMf7AwM1JXqRJcyWkSakskP3PDLuFKUvWxe3bgNXu8bE
EAzHH2Ujq1xbJyDFuggrTJhhi0tG7wBMUA4IziosvL1ocx6QJ/WfEE9WDn5mGjtHyvN9NEI4xA/E
/3V7icQ2WB56AIv0/YQi21UC4089MotOFpyRnhVi7pPx4BNUb5yDlUhUCIHSSyE+JOJd3GeTTQYI
0YpRAjJNYE9oojDKcajmratzfSjRPKW1C1p7EbyQhjaW7yQ8EYnqHFqMMT5qsTLs0bCoNuLQ9aEo
tvNZcHCXPbEy6Ihi4iA4x9nQ7jHEwPQC/f5d13dbXeHVLUs6i9qpSen26jjXQxrmRd9KXpon5j26
Mzmev5rxiud58zRGRetFcp66sjXLx3ZUYHppfvrf7b2yepxB/AsKpWAELrPdysdWPVQIZDplsr7R
5sR+vqzq8rmR0xglE6xas7sx0UMw3QnX2+OkDMW8x559+FboCga3qpkj73v7Z61dsuxgDSyFTUdi
me/LSTZb3CLBmbet/xmW/QiUHVfxz5bfNvdpR810UAdMu24P+1afXBwdRKPIRIjHkZXVtcvLTfEV
tK3Jb890XTDdrGyn/VmAS/9RjJP8DT/H6qWfrDR/UXEJQLmkkjt5B9svRl8HX4rGddrWekEBJ/48
T0WFDx9Oij8sVBFzN5875VVDuBwrwryq+p2sDZLuomKjdHvbDCeqClJZH/tCV+F8Ozys1VBi6hJ2
sfUpjqzUOGtw/xogfnVsu8gsNt9pX+TpPR666W8bzxIy/9QqDzrKTAKqjsyNiwJQyJ+nNH6Jp6r6
LcXC5quABwBAHr0TtJGyMNbwhiv8hptxKn40tlIoWCxMlbWzYizmSQ2l4mtjG8U9ANFG+xTMY3LI
9GZu7iucbn9VOF39iYJw+L2xINdX2cV6iKvun8emDCZ7SjR252AkP9Q+stBCtyoX8ez59O6RIN0D
WYfFSYNzecd0E4nTQBx0nnRAb0YfDKd86K19Ho3Gh9tDiR+92GSir8FrRdkITcbFR+VNZVsF4tfn
vnCK+3ZGGcEs6mJ/e5SVmwxXVnIh+l5CenExigUIFoOEMT5TEu++6H4SIRboR8d8GLb6elcSyjy9
IKENkC2ACfjT4oKmOmuHlRHE50Fyqh/NIM/fJ5iF/8lov3zCUnF4RtM++6FUfVSeIjkc6l0/aB3y
5rrtf7/93StXB+8uM0taj7TGsvMW4pnQ9RXxCdg3/DVbzL/w2kYzF/jUwShi9atjpObGkooXfbmk
iAiiycJreC3HVjuplFeFEp4rtLYOkBEgd+hh9xR0mDFL8H8+/w8fKRpxlClXuGIIc2Gdxlee4yii
xoR2QfwpUHKLP6aR/43u/4iFNVUobeOGXNu7tuUQ+NmARsBsXh5I7kKknejZnkPS3Win5TZmgXO4
JR19jTFjR5GvCFy6gafQ8h2eYkdpLXUKzzWmMdoOgGD/KutpcUpaH2c1SzixS3Awf1W5jzRlX+Ll
aDa1kx8GPNLdtpVj5VjNfbWx0GunSnATITKw2a/6hIEKVaLuQqJ/VUmeBska7gbfdh6SGfeU22u8
MtVCcI9kkThEVKcupzoNeyyRyio8q6jgf7dqVTu2MyzI26OsHBdHRiGVuQYUQ1n/cpRYjioHC6vg
XKk8OKM276POdyc5nlw/gXLVoWCxvz3kyhwC5+CZpeRHiX151Q5jPkCwQrE4x9Fjr5uBfGcqNORN
hFw2bvWVcwm21hTlBRCgVMcvvw4xsViS0yE6l1Mj3fex3T0hNI1bWErU3x5zCZP7jWVbqTCQFAph
X4H+oal8OWQJolcJFE6IrKX1Y0Xk/amx7Ok+6xr5HEZhd2+YOELT4Yul7vD+mWUh6WeJo3PVn+/V
2bQy2aSMWGrZnW5F3/pKKj6oVfXn9kBre1PjxqeMwVMJU+nyI6cElFEvjmeB6+MzcKEfMnCDjTRq
bRCCftDKiHtQRVzMpF/YgzYLdwiliXPccvwmPISaXm/RQNeOAI+BAMCAQrvaJJKBSU7Y8jFd23+q
KEPf0bu2jnqbRlgXDXLpRjXc6o19snYKyFVBitF3vMZhmzlKLFhLc5NIuv+hLgfci5URx5NiqjfK
QG+35eJ5Evx3SnlC7f+qOQFjQ2sCs0zPkHhH/6h2TRU/19nY/a11A+VH6CMotI1toO816o0WpkRh
+6FEbQLw7Bx+i2O0sLGF8ssfDVChX3IQdJ/ytEVzMcuNErcVp7S2gvHr5Tfoy4hoAtV2YBmLs8sR
0pspm9JzqdnNDq955VDZfrlROFgbRfTNZFEhu+7b2E5HsIsb4Nkc8mgfo4tymKqkfPfBZBtrVG1Y
aojcV5dCF45h21ZIMs5memTDp3c1BjdeUsO2eO/RpFkDnUQ0gWnaXCV0tR2rzTDEZ0sCS1+mTXmo
MS7eEJC6PjNwp6gAcVwUiu3LbmA2tRgMtnF8xrFJHXZqW82tiz6G9ey3dGZ3ajkq9aEHcrIFxXjL
wS43Mx0pwgLRJ4IkucwNTZIplCWj7Aw+SBOBSKPabq92uKuXGN+Gu1iZdefN+QwLdOqxJuLR8ij/
KFO1+5wjD9rvh7iDUslratJs6pvsV5W1Cn52VYCmIc5tffDg4AIH+BWY+B/KkOOzgX6q6UKK0J91
J4xeKsVEL6VSnRokRZFpmIG1Sprti7a1TZztcOfaD2GgTnesFybNUTqP2QcDJ90UBnOj1zC0lax1
7VpIs6RNpkeY/8r6f7NWQJfG6ZQrJ8aXO0KLsrYREzL427f3yvUdxFSijo6gA5Ey0NjLaxxYPHhK
nL7OZd7Gd6k+lwe1wOy5sBJn4zJf2zCCaw//F6zOlUBOidndIGkjxtcInOKAaZs/9aQG52v19Sc4
KYpr4xO5cRaun3++j7QOzRaGRjLl8vv6rlVwPydMBjminJpJGDgWjoLrgyohQj9WG+NdF/6Aq5DQ
mSR3YJqXBdq6wdYoN/L4rNiFke6jJNR/xbXpK4IMmKAUywt0tCYnHw4gXqxfaoCx2caFdh1/UH8H
U8Xr76wJb8VhImElQ/xRxrnv9v4UvFKLTu+bacgezFauPF2tO2Rl+P0bY6/tJ9JN2hxM+zWivAaI
NakDY+Pr6rgC/yg0lHVUcTGbvL111+5tm+qPSR5CJX451YlUkeJk7CcfEeHDaOflCff6duPeXtlA
RKq0FQl18IRYbqB00mbOrZmcVSlzCwz47nzq7zu5QtoF2MVGLK6szB8ueiJp5ZOupTACfEkkowBD
E6gdTvOoM5mnGPTbqx3mjX8Qt8G4N4IG3jEuXij11lUiPfQZqKI6ilI3l7qqOJkDsmGuD1H9PpaD
LbGUK1MTkZRx6RP6AQHl4VwcKgx28dsdO96yAJv2uxn4C0gYOgLKPmiRB39QUBeUD1VXds+BP+p4
gKpaj6VzV6avctolfx1AcPO9idWGZ6hyK2Sta/277USxdTCh2MV7uY9sCIipXBZeSv1LOjuQAnrX
tpuwRPx3TkZcv80mAZsZ9++13Hn7QjhE8HmJ4NGnvLw2TCoZ0dSxDApqIK96pjs7DR3prSdUqDgt
HjKAO5xT6G7wHpcTOePmxjsO0MixsaE5R+jFK7vCpD8GNE/KsUrXDDS3u6gylI9GWeiSqyW0L3aN
IahsqjAjRM1rGnw3tuT8kx/MOqIeMNJHfIXllpJuo+Mma/d2sVOLEFCB0wFOdOMgT3FQx1/+kXwE
COOEheDsYlEf/UpavaMVOZs/s27WXoxiGrSdAkQOO/MmjOJDoo62iUejZDT7JoXSdVC6ylT3Q097
lyqLNf5X1BoWzf2AKW9RGEO7yyJF/l6Vkf8nK33zSTEn/LUtQLGv0ZBqP6HQI5HY5k7p3Ps54s27
ksKnf8Tdvv9Wz3gI7rjEUVpIA/wWD1kHoRbXEqqDu2IYJCzZi8n5TIQlJcdZV0JvSlL5t+3n1oBt
RN3+zKoe45wC7GaAFgqq6DsqG5HyGGNL8p9ST42D0VdkG8QFk7aV7q5Ux8hiWGm+giL71Ss7maE9
l2iBe3UzIs1MrXQf427qBnI2Pos64ZPTxAUdszZ/zKS227f0UFzL6tSN2+wts17uONBOIqECx3UN
wA9ULUuGyfYQLdH0gxP0Ybmv4qaqn2ZnrDhZahgF9wk2s/Fd1hIdoHAvJdGpiccaQ+jWGZw7YFr+
dNS0AQ36zEJaJUEH2dgZlObtB9omU/dHVuqodRFKouydsV0+y53RpKfGnkMk44Mafs8o9djzlp3d
l8eiTYafWWphD4DuuVI82vbsPJrzZOr7OjTrD7EhxV8xJTQI7lI9yfjXxoZf3mbT5EqNNcQ7CTWB
b1Exy8kxs+QWuPgUkZjMoZ4NL5DKOTATwuj5uZ+64jw0EWawnDgUaFKsRJ9lbW7sneWwzzYeqpXA
h+RCQHs45gQGixirrxDPmcfC8VS5wp1bzTBnbcmx9oPCHpASbN5CIt2NUdc2HcMiUAG3nAbTsj3n
YxsWAJa3vRB5gl1sgt4YkqzYR2VHN6srUtfOGt9tsYZ2ZbUc7lHdqu+0ZtqC2K7EIzzPpCP8Fpi+
VzgSNNZjWh/8EKhl+6FK5idJHdsDvSjjqe3kEVX7zDoaxlYheOUxxXZLRgEWbMm1dosFbsDRSrHZ
ZSc/+k2Msyc26Uch1Xh3OxhZKVfyUNEzpBLCUl+VKsacVquOD4BnJ2P7EWGdMHdjGwz2rtFmesBm
lszYy/dI7luVTCcTQlgXvXaDNH/XVMQTKsQZYTvtgsiX83cjzMD9E8UIhiSZ9FWxZsRyZRBSIrZU
p4ckyuazNg7Zxihr+1x0zrjfiA+ucF78gyybINl7cRxLNLcAzr5CS6nF69E557FLLHsXG2G0FQkq
K1G3YDYIgyvQr1cIOpD5g9VWoeTh09qMBw27ZKLbzDHArvCPcHyf2hJdaKOffo5GNP7hLmpf2Dc0
V3P8+3DzDrXWOZiKb2C1rqGYvfetsv8yATSjmWfF0tEea/r3MTnpy8bWWf31Ipsl3AZSvezTUE4e
8FSCn17O3FTgSOlpG3HaABJQMv1h0rCxgPwZHMtCke9HLNTrHXmx4cIH058GvFLcRuqlZ0cbpeNs
d/KnAK/qE1gU6aumN+NdmEpbmj4rYbFGm4O+MbRYihqLELBz8Ih2QiDH3COpF89ZeDeUevYnHsfk
NcokZWOSVo4yBBmhxET15LrcGCYVnJKW8aBPpb9SGCaVW/Rd/SHg0d9iHqwORkHcwoMURYZlebpF
vF9JQ1PyprGL95SgcGlBp/mEFJtxvL34K0kMXHWuRoHQupZyLNB/QySG76KRPLrKjH5zMRnaRla6
tloC48yO5nNYt8twli8knApzcoQU6ElZzelBp0R0FxAI7cNC3cLYrU0grx1VcChpK/VUqCg19iC+
N2ZmtzeIrA5Sr5Y71DTeX0TlZhciYHRjMCBcgpF037fGNBCfFk3tA8xUGellO/GctI827rfVrwKo
S/lO8MSuoAHtQJu1S3CiLfvosZOc0aNq2XzPlNDa3d4WW0MtFgyzGSUcg5jjhSjL0ZJtSmtwiT8H
fvRuZXsq6zwLJn/RLQXbcLk3LDCAAzRfH/M6GXnBbtJqF7OX4TRaXCK3P2vlhaAsghKCSKjpn4mb
8J9mvlS3agymBL550gWHRp/jJ4xh471lzN+rLvyjN8qw8TCvzOS/Q9qLTG7IZyMBBuF4ihlBD8tN
dfxUoJ3aE5w2WxCCte/DjQvMyhvaeRlyVQJiI+P34ZW2mT9JONTcJ1Wj3+dmg/rsEAw8grO1UVdb
+0JhjyGqLtTVloBW/ubcNp1ve1IhJ2cz7Ki9Yt56DIyh2NiWK/eIbupCWIvmFjq3i205dW2kNC0h
ZdFL7X5GlnE/aK3vwl2LXFJ183B7v6yNJ0RZBYYN44BlDxh2sN/1OeoOSdfHR7zC599DY3zT21Y9
R2bvbOTjKzNJdkalhzYo4eqSbx4pUS6ltcCaYHr/wONQuBnGO3dIS275jawOxVq9vZ/XPNqxiOAt
wjY4c/kOD1puTE9UfcwPnQ3X6PYkrgC8DHTQEOxCiYOW+rIfYJgprmemL9RHHeU4TpnklmOu70dw
GXeSYk0kIjPEWghqT7VWCsv3JHdVpZTug4CK9+2fs/bltH1NcAvspatOlFYxfuHgeTujenqYIMCd
iOmkQ0CldqPrtXIc0Z9h54hnj+dvEaT0de8PVg+3Dy+06QFf3OCkRJJ8rP+Ps/PosRNb1/AvQiKH
KbBDUcG52z4T5HAOOcMi/Pr74DtxsdFG5Ul3S7Z6bVb8whuWKD+1nfF+kqr0AHyyHoFNgg0qgHeI
dj31U2sj3C13RY6w/Sw9pF0ZnZy5zD7Qi2gP9Ip3J/GPUTZfVstFZeL/ID0IM03Ix1UaFanTJC66
0ICX7q/YXiYJPh/uK6tFDLbdQMNqHdxj//YAzcP6joOw8TAiReGLEIYAoaijvW9wbHvsw8n5R2ky
3fKSRQNK1oRvZrmTXUC4WLsVpBk3ubTWkrynGqFZPct50JtWHjiRc2QqsTu9SNyt8jVQ97cZqySn
VpQWdRR0mjEFdg6Ixjbi/sVxir9o1jGnUAIIk1a+9Ob5HUEUpk0DiNaeYiCYqlNec1F8ur+Cuwdh
VX2j/EBhfvtEIETgtHYINDrEhcOdrRk3EDPDaTBFBlfkSecNWfz9/ph7c/j74ga+w/O0hUADTlIm
C4HcQJ+jjtqgWrn1wmxmIaThvxhqFZXgfuNf22Sk4vrM0S9DPxoGnjfPGWYbnVw8hMi3HcTrO7WM
FRqMSDcEkltgNx20tpIbcjUEWvPLMNgykitDdkZENfWLYUy/kYAZX/po+ouSNOBEk+ATJMvK5ngd
O40TAjqIRXOLx7VzqZDc8q1kmA8aEHvXFwkW5RLCaQAk64v8R4SGQr8yGjZHHeAxWiCtJD9kqpod
vAHK3oYkcVyVCHDbgvX3ehhrUGi3OkiWSa2xRC4SVQ0o2l7MimtiUdVeQ2vR/kuDjEZquyhT7bfd
LNpLkS/GWreaRO3SCegdH8Nr4LTr3ojdKl+KX3K5tN2J8qZ61Ara29GriDJ5DZUUQtjXP1pVl3jC
kE16KIU8B4vd5j+dUtVOpjUpf3FgLaD7dPEQJbyxB0Mnqx3lOqegURW2v8Ko3MSUh0vdl+KcZXPp
FlWVHnDN9hblt7Mf2m1U6e3NDgPZ6MStDNxMCkeB9qOCBSZGEKfMkD6Y9gxdAUrWXxzdlQxvkp5S
pNtWphwVHo2aQvK3lEj/lFVt4qHE3f6creXb/Uti5+Q6v4vejEJWut3ZRboodZcCc5NKlJJoJ+jt
o5ZEygvedw72kkZUfDJ7vV4uQEuPEp+dY0VuygVPJZJKz/aGslL8rXCAjQJjAnzrKq0MZhMFXPlg
OnfHoQZGJWzFmWwrF3oVmnHTGbDk26weXWGM1nmc8/DH2+dydYAEuycTX23nMi5Qklh0QRETpaSA
ZjOiVjNgUPq9YYDsfO85ETRBLD+O0v29D6S0SDzrAA69Kc2oNLvMLqTM2g6F+EhDq4Fu0h49ynsR
D/kw+uUI0Ficwc01GOKLYs0NlNU4XiVZl6TpbB+ywqqxW88LZcyxrK1TkTpF6EJNGSeqt/FIs2TR
BsvT2lKrD4LZvS9fibRgGEBr3giRV/YUGWkF+77Q5fmlo/oAI2A6is53v5wEj2RhBYPy/a8vOSNH
ILGGrPIAO0K5TlSmA2zRKj8yoXhouaSCBy2iF9A3k+vEg3iQe6fxh9FuDqotu7+Eo7raJgAxvKHZ
jcYgCQ6t/ZBLKJn4RQyEAV64kTR+ac6WeUWCaEDEUW5wnFZJVE41Ii3tWQNqYLuZZI7pwU/aeQAc
0PRAV9Zc9EaRxABa2c5GFj5kc5KfW1A6T1o6KecVPPgXqw0mbVW7AMB/owtcLFWIuFjCPrfk+GT0
TXqSpuaIgLSTXyOdiJ4y4QTChtsXbZrLUOsafCnMDARV3NTRVchKBgSoDf16SX/evzb25g/kG1On
Uq2/Yeg5JNNVXq3OvCYUf7lFGqIuBQ4yIsvf/patVo0rzGglF28rB9QnGrSpIgkRsyS8dFqXSq5u
tvWT6BZDIxKNFc3NjHj55/4n7ryhhNncioQmKC1tufwVYuo9BrmkSvgwXNpBagPbmqPHMLWxvkCC
IJg67Sgw+e0GtUk6HQglXAxc+aRbm5c7rqG3YyRKfF9LpX5KasSXvCRGi4X+R0k6BpFzCAY8vTU3
1eL259DaWHVZDSA5qJghD72c6ZIPCcWarz1UjcwdYEFXXtO283Cy43z8MC+OBPakzUCKKskwpS5W
HOl3yosTnfViKZJzj/zRV9w3s8iD79t+k3uYJ+87Rwhc5gBBXdO6tS1PcIVFByHl3vPOlYXuLGKW
IJA295YlxXXS1DUlZymuEJWfrOypmWvn3Fgpleci7qqH2Mkc+j91crm/6HtXMxB6G34+1/ONwmpu
QCIvlQYRb1VNTkOj9ZciCY9QBHuH1dGohYCtWodat94foXlV0F+XR54+qUnzqyG3MjhVTJ/D2sDi
pNKyg7rib3T1dlf9OeBmV7U1rokQD1A9tSqT+npXeKtA97toAiDIfzmuPmOMlAN4c9UQnS8roVNy
f2p3P5oSILcU9UaS19cfjbM4Oirw0rgy6ubdJDntOVki1ZMazXAjpzrqlN5eUfB3aCYQj9pIBv7u
NP4xyVLTpSJGMwb/EoGBtNBR/oGVcDLD/CgJur0qXg2lbj6tSgEYOekq22xb5Y+lWEbPQU3Jo3en
vXT0qZnj4kgqaK2wv15TPmqVbqZlt1pYbNa0IcKmu8maTqnKfIYOeEhAKCc7CXPh5mZXfcgiqn+O
1GFAlZtv9j1eGcMgShWOKOTxbeKXdYa9TOoQB5pWxO/iaSmf7KGpl4cUcGt4sIP3FpNzgvwB+rK3
Ulid6EZVwsk+yKIof9HCrsdNJZze51WfHrzXe0ORFaLY+5t8sS01Tno062mbA241ndrvUxuTIaQK
Tl2G+vX9I7E3FPUvrMpsm1hkmzLJbVnLUQ8zNpkT6XFWpPxXp4net2Zt+nx/qNvTRw2MWgMh2Cp8
t60b5UMhzTw7QKzJPaWO18LQxuichWPmUyRZTveH2wn5GG+1X1tN0Ij91t/zx+lru3ROohHNXKQS
7c+iLUN3WkLQyFKhnMQwzCDQTO2MI8PsY3SVPdXYWHlTpmgHZZDb14RSC8wDKiEAzHFHef1DzHyM
RS34IeHYp++dynA8zSQ3RbbA8vRpNtykkcB+l8I4MPTYqda/Hnp9bP6YA0SOckMMcxY0iyx3IHW6
ujdOspFlz4uNRp9bt0siXErPEIgLpdWCAVOBOhjyUD53PMw9s9doRxfHzmuAFQ2aF4gfcoRvJA2m
gSaWID8P1BLbiLLszEsvLck5FRPpXpHXj5roUr8XwmbR2viSVqP8F1t/VV/EIY8c9yaH73QFuwr2
SJD1huWFZSt/U4ah90zczQ7WYW/rU+tZ3bEpy95ASoQcNZSQIFJl9fIvUgql7Nmo0fhSV1ufSioJ
BxfI7vwSwBCsIjut3fAqtVhHq8KQ4iBMh/ysxgoVrmQuNHdQQtOvtFA/GS33VqUq8TujoWaLBVF7
UD/Y+2oimRXTS/xKjv1686FTb5ddBFtOaVL7P3Lbm+/EnJVnZDW6R50I7khgbHdA5heDTvBBN1QO
S0nTMHe4NxWbrWUUcv5xltLi0Rql+EOONvRBqLb36JLoILdAGZcbdHPDVPGQaTVGt0ExoFRhjSMu
g+WEUV05pDOprQj9NtW1j/cvtt2vBN2x4j9/l/lfT2scEfmnAs2h1hHTt6mOe7eU4vRlNEKatVFy
VKXee+Vp1fzmxkBt2r6yatMWcl/acWA1Ju57I1IxSiG+zWZooMlfLBgHxpk3ky27ZT7/uv+xezsZ
FSck5WGWcJ9vHyhDVJTpHWwsQ/pUuAtGCiKXioLa0EXqzeVcYJsVqK1qnTEKGJ8pl2kfS7HE1kG6
vt6Um1hHoR4Luw5RMMSfN2ttNsYU59MQBTn9bDdHYOFTPUryQZCxOwpZJjBujUOzRW/ZzLCd2/SK
5qTRflGZ+9IgSfjvwZzuPEjk6Thn0eanjrjdtxp1j2ZYLXLkUloMlzIRZcRkSfrnQa7xcZ6pEASy
HVtfObl5BvYV0VS3FKBL3XwA8+tKcbi07uywGV1sQ4fIW0w8x3GDaIzeH0qxektWWSYdPerrW7ld
hrVUxyW6Z/yVE2c7SaGQipt643jSGC9P6RR39iUZEl2+psQ4FaGn2n+NClkYvmVP8qMSZvX3qB/C
J7PK7cInFqjebD+w2p8TRSH4DrDspow5wsPIS0MCVCZF43lqeu0cg6X/peaV/GEqlyMhvL2tQuRC
QRGdhJXX/foaYKtYkkDkOVDhpQeGGiI+NMChfX9/s+zw49DmJ4ACpUS2eNMPQ+9HiqmCRUGRp7nt
QpKLv8ehqX/pFrVhJxQhaoZQk6Lv6mAp07M0a8UVzaJWeAvs1+5Fm6vMOqnFmpNA75y+xZYJQqC2
Vcm+WkZut4gKifkrKH/rRyvSXr4oEyfeN+20QfhgKYpPlR1iKOrS07H764iimHOqhgq/NwMaqu0u
mE+M53FCouE69/a8uLNeVY+g+5zIHYWSfSrnWjWf5TgdasqwQ9ReVLAS/7H4n2T/62P46UBr28g6
dTUh0gm+TBN9OpjJna1L/KvixQhs7uYms9Qlq5a5h6Erz1oAett8GbuuvN4fZedNom/IhcltRXFs
e08JJ6kQAKDvUqeV/NjWY/NolkkX5EtWvMA+/OJUofL1/pg7SQRpEVcJuBDaidsOdy/qTi0qtj46
C7U3FXrx0NAD9mGQJAcXwM7jB3QA0jG9dCSDt1cXj36aNwugobmpftaOLVjTbP6E2YfzLoyccjgI
EnfGg7dDzWB9AGl6r1fpHwH0HNoRoJICiECozRAoV8jAucklClaRpLWTB91STr/cn8+9QWlKrCET
CedNbxCX3ryZBxE+9ImknJZR/WHFS+eac400Y70cWULsLB/8DeYS5igX67ZK31hJB0GJ/sTQViPx
drTe3vxtQ/eqREsPVnDn3gLMSeWWd/J3bPh6RiNdqyO5WfEfVYNChIwpHphB7eAh3ZlCJDvBwaIu
soK5N/UQTYeEXZu0V1uZJsq5UalOfDJHJwYC7bRLdarbKjL9++u2M5G/EULkmpRrwUa8/jQMY40O
NUHpoRn1Bs3DRTpndUp7kGT3YBZ3hqKvAhRi5ULQYNl8X97NaYxoGYCVRlRni/T1WdRaXHhNfnhx
qTtLtoa5JC+ruNhN/RsKqCmpi5YHFrrL5UmECnRMc5EN4RqGaE03IY382Q5W8p+kKIbC1RUxZdC0
cv2/WZY2z9y49eJrLczlU52paDxPUWyf9dlW/oHLY5te7NSqA/FqgCMkjX33QxGq/EuzIxPDlCod
P9m4aR25k+99F0GWSmWfks5NqVWfBioEk5QFdeK0iN3PtR9iJXJwI++N8ru2QtUD69Xt8dJ5iYwp
Igc39CW/1iMSN442H9XC9kYB1QgrjACV8GN9F/68qCIlSmxN5AFIwP4pgZfldVV/ZK54NMrmOhwa
hhnVLg8SAyiBNpnxWTUb+S8293odrbwDQpztewI8HyY75JKgLmTJGzXqRfTfqrMOOPXgnlh/8Ot4
EqwAlwRiuP8vbvV62kCNTF23pFmghFHSemQT7Sk0C/ujUMwi8rXRsM4o/141K4sPkvTbI0yUT9n0
d+USu5XNEXaIC0150rNgKfUSY6dEdjVdzEEsDfNB8rL3laAWaWBZK9B2iwuLEZ8rybrzQIshuV3i
Lu2Gc2tNduTlJQT6n6ol0CvQCy0M+mmGgHv/Ytwdnz4zpGciSchrr2c5abORTjSz3NdG+agvY/RC
/VR27c6Ir0U8pS/Q2OQzjLLuYOTdSUbUCkw/ScMNr7tXrT4BJ87Ii6wsHh7x9g8Dxmfk2mp9tG9v
TweqQBw/UwHRcxsHlWOdDx1K/kECGRuP+Tl+gpk3XO5P5m2EB2MACBL3Fvz+G++QVCtH+rwlhGkk
9UrU+yaj8NEh6CpXhA13axP34bNJ4eWoabRTUl3JCuiBoF5HcLndR60clUOnZUVQIUHxJaza6TnP
U1M+FaiF/Yx7Q3zou9LyUdgfHjNNijIvK/Mqd00bV7G/WFrKdrCqwdDckukjENUpmho5tc36cxMX
1kNsxKoP6zj+/PYZByyxokTXOHAr+wTKWO0HMy4CkOk52sKO/GGGsu46ed19bp2hPFugIA+azjuV
DwR2UH5aGwHICG7vh0401G6LqAhKUdXn2YzQmFCM6f1IpdkfLPXX3AzOJWt7RBnzrjxR8zjqBe9t
aFaanUbdZM1bNudWGkP0CqwsaCmQX4bG1rwUXO/Bdb/7paASgJKCRLntOEu6HSlyaGTB5LT5B4xO
hePK6uSkbq7U8YoyH+enqo/ik20mReWWtTl+WXAwPAIn30aNK6B1tbEHcG3f3BahOkJXx+YuwFMl
W9xas8YfdQbtE+nMKTqVSvY3h5nuGZeyAhT6hgbUDmgJD8QFK4UY9xybx/Vx7Gj6e9kYmo07ZInI
vFYVrXFwfPbW9s+R1z//I2Cg/I2vUZfmgV1Jy4s+NmaAeXF7UPneHYVslxIFfTrQz69HmSiQRkUT
srSdY5QBJMAQndMkGhz//hndXTpAJ4g8Af67EfWN5ZFsw+GJC3W1ORvaL5SofmD0pXqlg3Tz/cF2
rmBuA+5BarBraqi+/qqhl6fIyrQ0yEZVTT/TJ8n+VXHMUN9lphVeMEKoHmR5mK73h935Rqh9tLS4
F+AFb0s+vT7rdKkNNN+7AQS0WMgOvDClBJaoWfeoloM4qP7c1n4RL0UYEgVbtANvBN+BdYo6aak1
m+VIdd0dm1Ftnmypl0DF2pX4uMiq0M5NmeTx/zoUqfpzMUa9/vntHw5YdhUupLx/s7goKqkZQyeB
DSD6GUpr5ddqK4DJVdFTbA1HolA7fTO+GyA9etTw3W+4QoILkdYIyjO2NmCSFYe1L5JZf2rtpb+0
lol1SJwhuTSrnYdXTuthhfuYSZHyjbBOHCz73m5b313QVSt4a/vqItI+6DqFnaCKMyqa+aBLxdno
nPmfprUTXwx69+DUSvR26UHwzvClwC+sQKtt7SNCxS3MCrpWURQWvr6Uud/aZ6UA7p+IJ9E777XU
Kg+evZ0LgyAVQ5q1NnDbkAYoBIJBOLTK5BD5lrq3XpylOuKC7YSFjIIK4CqhsKrmvT7AsaMWDokS
gqeGlHiQM9rzosyhPxd41t7fu3tDQdRbd9GKTd6W9EsALZW1IOLkLCP8p6ZvcX3KeidEzVngIHl/
tL0rAooSBBsK/Cui/fWHNRIs4y6W0qCQJ5zaEtAtPQCCq7MkPxZwVW+/dcnPKI8BRqI6sI1RonSp
9KRV00DtiuaBNrftl6PWPZAiZqc0NLqD2HdvMinCreVoMvYbRFyJiMigSownxi4O4jFcTj2qOn6F
vNDp/kzuDrUiM+nY71BOcmWapQSZ9EAqCErqpVRP2dQp//b4MB3M4u2eh1CmrrV1VD655Ta7sesi
x0nrKQtQpSe+JPM8qT10yPsftBNmMYyOvQwvyE7NCAi+ycZXGQaBYQ+b2eyypjOn2olsaP2a/R75
sOZiIWnqSsqk+6betgcv5+2Dsv4GPOsArgMC2d5lU9ojJTQTURrGwIbhFr9OQpqfUtbbG2tnMlzu
88rF9QttnTk94kKvEevrfJ/x0RpEnZYde1Mel/vIRGHQJh5RuzZ1TbN9zOyuPUX097wB5I8r6mX+
0FtZcnAydxeZg0kJDe929uPrk9kr3YDMesHsF3F/WpBNv3Slrr151/4ujNMtXYEmsD1ejwKctEya
DCGrKZZCr+JveWOrWH7UtdLBxbY3lQoSl/RDiVxvwN0rj15y+pqhwr66jpbVn3tjql1LXhx4U5N8
BkU5no2+M444WjsCKXwmebZKVgbjZ5uRdY3eKxJljKARpfVhqvT0ZyEM0L9rJ0JcKE1izpHHUvJM
561urk5vJScegsE3py753C0xWBPEHd9c0uFn0XYBcERofYPziDQhSkkziAsjs5lBbqXhxwVZyM6X
2hbQ8P0DvbejYBUAH0eHAYLhZkdNUZ1b2EWnQYh4tuaij2V/buy+e7sEIF/FYQUQu5KstnsqsWi8
L0mVkvUPrTinSDp+sREHFuh12NNj1Rfk9pCT8whFQi08yCBUZefIojyE3iyQzVspfUsXed07RRos
y9JkH9Win9As06Il8pVVefDfYqoFUk6lkqAtNqajOvsaSDbNVRXE39zE1usYX4S0rFwpARnoT0Zn
d9d8Wbqv/aTWUDKGWqDnOIfmuS7mKbnKstBCd5n1WDu4AG+fFZTZVs4F6RB7d1vbNFC9LaoyS4NW
VougyKbJ720jv/aLdrQ/di98sOMcE5R0KIGtJ/iPFE8NHaXphEiDGDDVu0roGkplqFSdZvTZTkmT
TM+2MSLnBMHtv3Yfg8hTsE16+y5FwwhJOjh69Jk2N1LaJ0NkGAjIgjPsX6ZFSJ5VFNbBvbd3FohR
8aKjC0/cuCmmIkkcl70NbKHIGvFgWK10RTPMPioQ7K0eYyCEyeKhx7GZ0UXYokJuju5qq5h+LCem
1/UwNp08sg5Y2beRHAUIkHHofAFDv1Hc4tIeIaaMRDlL3T8rCMRj2U7JchKK8BfNnv3767S7W8BK
0jWjzkUVZzOFQzahvbg6MeWLJv9ADWgWp94qhf6YK1ap+C3F8MbNURfMXafMKut9MpT2OznroTDd
/y1704wm71rmJCC6yTyo2UaSPSPpHkMS8m29DYM4daxzikPdwWfvDkUOT4+Xc3KjmqiDIoEMCqy3
AisofCWXO+V5ROfLw7yFvu/9D9tbVPJKSqcs6C1IJMYaRbakjJSqN0pvAtL0GKVgD5wk1H8CwjyC
9+4uKvgQmEbkO0hSb94ItUZRnZIbzjfhqOYuGof5o9bren1F53jJvLGieoA6VfR5LuO0OdVhG12z
qdaO6jM784y48lr8R89MJ/56fRd1zMqooddFyWSZvEJZcJQBbpVeRTk2B0/G7lhcruQHtGJhOLwe
S80HlhovmgB4s3o1nbQ9ORZ8ukyBhHJ/QXfuHVq91JsYhRb6dn6jsdVjaMRsH7QCL0XR1edQDo/4
KHtvILEOxqJUY3gKfy/zHze5Nk/QdiFQBCZqrbqLIOX0E18p5T8Am+wXTSkrrDrGUC0fh0rUPIZ4
D07f0VpPnRNq7fWX3pnl4aQj33+t2j6S/bFOx0xxNWXGFlXRUa32UjLv1sXcJFsBPLZ10uc6d95+
tIHAkAyTe6OLso3c8Bynw4x6cSCZGpa8ja24eRFl18zMjYOjvXPYGIqrk2cHDOo21yhEogl1TPKg
Ql/8WZGG3vZa6EjfkkGazpoezsrB8d7beHBqIA0REoP5XnfLH8sU9wtqHQXRNy4V8/PQ6falkaIe
0cTBOUgndqJvXDwAnRL/gsncflw9V4uA1kcXyI6S91LppA9Lm5nVhcnXn6HMWQF9zQY7SniGB2u4
t+lJYohjQBkR+68T/8dnoiUFdKNg7AQdj9MMGPPUG0l/8IV7k7kqY/Gkc13y3r4epdKEEvZrN81p
isZ0gTUZaLRL6f/MRU8P6gp7WwUcKdh2cqZb0hWamiky932OT5uZnhI1rh8nKfpYq6LyS8seD7SB
9oYDRrGG7pAC2DGvP21EfKgegdMFZVXofsdr8080QG+WdJFdCs04amDtTSUlY2IwNKNorG/CFiPJ
rFbXizxY0KX3M3UMfbZk6Zea9PaWET4BlIMoHcLxv8HAkK+gpQJKK5BDET4qtWhOaVQcNZR3Pwix
B5omgKRuVA6BVw+DblPm6ufI8iZqsy9V7ejugj7vl/s3/G31lQ+CigOBm5r7TakwExXoqDrPArvt
l7PEvUgPLLbfAZ0tLl3XZQ95E8pvroIyKHIWxMvckzcI3RIEX9NEGRdJQ6hsRIrgLat/3f+yvV0I
KYW6JJEWba/1y/88xgWW6SqU2UADxQsFvXUrp5nP0SwaX1LKg3k8Gm2zB/Wm7HgWUMEWVWI81Xnx
PW2y7H3P0fPqbs5O9z9ub4cAZiNWp8yD1vpmOEed4VWUURbMAp7BAOTAk2LYp1HFCbg/1O6XAUoG
qodC7E0IiQ/vgqAxm1GXJOecaGp+Vbuo95I0kU9tPInz/fH2rl/2PWx2UMa3tDtNXRyrtCm8OJmS
nwnl6yBcVZXvj7I3gcROiFvwTN/2uGodK19nqBCBs4VzMqDhnmYqlddoUNu/WCs6DGSotFsIEjdr
ZVMyzkeT6zBK1eRchUms+dK0TCfEn0VxMNjeallI6tLYoUp2U2ytosVqI427UIplSIpKPHqJhZCz
vNCvs6ruCIGyd3+AugGZCmkQAN36e/44ZaBOYJ6UPGOzU5Rf2qLvXAR0k3NSd/IX9GWWk5pIR7DV
nUEJEnlhyIRZvW2UxT4s2mytkzMBXVDlqCa7eW/23mz2kWdKBWbGQ9t9vb9ldkfljlyVoXi4typN
kqXCMbWWNOhKrA4TMuhLTovonLex9YhMT3lelkp5+z5dBTvpTRrKWqvfZDi1cBZRpy2Dzl32MpRL
/DFVkswv1Ek/AIvtHAnyfoph8IvILbZLqVqx7ogQX8LJihX7HJp58y7KQE4+VCapzUFqsbNRuU9W
7AesyFVF4/XGmXDzyLU4JB/Pcus/TdyEFzE03cVIRqlz6bWOB4/O3vLRhCBFW+W1b2DHTOJSCoHF
I7Q4yUsSvERUPY6uWqyKcwk83tNlrLDv75n1bG8K8ms6sLZ1fwdEm+VTG3sQJjbtQVMq9XtLmV5I
Y81zYuHLacVNcpmjcrpMmHV9vj/w3mIyJukB0ne3dSmlbIcM4AmFOIS9Ug+/HqR/ixEWkzDN8C/W
cgWtU/bn3r4pT80qIQPq8EmgmVXce2jk151Xa3VMMayCUvXeLnnoD96lnXeCB5B3HcV20ArbqA/P
2WKNeKHDrb0W0ynzZxsProMF3BsFHTESLCI+7vDNAqZmAy2qp+bdFEbtZ/NabqxFeXBr70DPOG+0
/CyIPyRW249Jo3yskc4GyKcQRHiCvO+r09TS+5ZjmHoZqhWl25VNWbsKTCA/inQj9pcEoIlsaf1B
hWH/56zg1JU0vVqhvT6ckBOqAgQj4YUG1iMSVeGV+Gc8KUtp/otLeP21RKcc7yipuOb03fwha/rn
aEI18v423v8lVFZXNbcdyljsTDknVyGhzjOj9eZJT56MVErY0mbuBF0Y9S+t0urnuTLmdyg3y89x
i6c8Ljr923mugDRkh+1A/xnNo82sYA1sLmVFrbfN4p85mjNkbWnnIrqqXsZUav5i6xF1cfNz7d/i
hKO8A4JimISUSrp8NKwmexcDVTg4uzsXhUbkr+DqsIrlbQvYiG+Yc4RuegD4bDx1mv1z7uL+TKhc
H7wvO3chjH8uCY7Ryttej9qfoYII7ckqZcj4bVV/1+MqnR4Ku8tfZNgLtdvFRQnmpcH0YrAnU7rc
30l7o1P4Rd4VrSYA65tAJVrsusspVwQStVcawMBt0qarzko7xdes0c1Li+/ASeUiO1jHvRmmDElP
n4uYt3X9ZX989xBFyjznBaVuOZtPqSXZfmyF2YVKVXVwj+z0nwEPAI+Ais+VuN2hKLlwC3djFGRL
1wey3LfYiBSFV3TR9NlCw98tsUu7WDFekS5N1rezBEnA10eAF4eLedvqxzZixLybJZ5FdoKhspyX
foFn03eJz8oeTOzOi86Nyc+EekCZd4sGwfO8QoOxDR/K1EGNSTLEk23Fs9fK7exn9G1P8ShHn+/v
ox3G4MqARNMZ9ABp5bZY2RF5V1HOiyDjGjKdlsiiK2wuZlGclqbC4UWAFkO9WssqBd7waH5MjT6G
gm+YofAmq1b+VZQI2wLbHv8nj3He+GqGFYPXNoX0lNVhlMOzVhGobXG/si5imaIPiTL1Om5Cff0Y
Vtkiu8hyROm5b7vqq95Wynwhl8pylyZ8/512UROfaXa1/2BRm+gsOoqp/pw7iX0tDXNO/EKJqvcl
9MDBH5CGzH9SHie5Q8thOS39oEfXqaki5V9V7efP+M92R0iJneOIYizUFNq7TOa265ohmQjBMYkD
Iw+bS4FTw1kM6ODlUp3+N61pyMxhGUPGSeTr/QXc2TXQESjgoFhH5LltG8ah0rTlSJNLreMqwFcS
9uYUDx+oeqCPIaIWQdTsCDu/czCJ3+HRYysC2nkbWzc5ljmDAzuyGKL65Cy57GfIZf/bqFqOSk9e
X6aoFF5ngT8TUzV8u//NO1EM1YLVtBAY0wqeeH0FVZZIM2ihBGgIkT90iZWc5XxpD5RA9kah0gKI
jzgGp4bNBV8XeGQ5c7a22EQVufj4Cr/Ky+mgvLg/DO2ItRwB43QbknULz0MMetEYl7Jwizkqvpdx
deRssZOgoG3Ehc2F9jvCfD1n0apTw87H7jF2jOfaxo8o6TTV7RBM8KtxOepn734WwSz6MZB22CSv
x9NGnKKckiC67KU6SO0+/zTl4qjXsj+KQx/U4S3mH69HQdjfGCKeeup9qPz70SwbXpTlifr2sAK/
Y2CdvHdE4Vv0hpVCYweJhHjRqPeRK5SKfKuyOmjLowTI/e37m5GoFkGrkgGnvP6quFLUtGjAzOUl
9mdtDSI7bg+FBvfuLFg2sIAJy0ClbEYx+2GoGxBIgR5p0gvHyfJTxN2eFjvrULacLJ8bpfQUZXq7
yPZvayp4NypKHDclpEVy4IplwEaVhQbmXMnY0i3S8AHW4Nf7M7kTrNAhX1HBcDJoZW524Rjb2tQW
RRJEZi2+VUbZ8GVJ93kCKH2waHsHbFXahwpMU+nG2Tx1hGYnPZ7O+H/Sh2idoFfz3DPL5Z8+7v+9
/127g7Fm1IPXbb+NFSDc25KW6Zh9D1H/7BhJ7BaDbJ9r3LlPE3Nx0CvbOWfrZyEuQAmfIvdmrySL
ruajViFRU6TzmUBifljgkvr3v2pntRiFeJbYDbrdNrRM+nycZmXCjFtNlndThxuOSTfwaejGIxTn
zuY3wdgQWXLCboMtU8Y7CAOUOKDR4uhBKmd56pvL0F4rW3IMvAXN9NKySf9xmsU8uPL3vhPoKKQN
ekrkpZv3q9QqfGPwGQqmMW8zPxwL5VOYjmnty7E6n+9P6l7OCZ4AZApdToqa2zMg5VFYmo1ZBjka
hidl1kI/k6fcTa1eOgtLDa+J4nwmUcQD2SgdSMlK7NtDdnAUd7bs6saG/wPPD63C9c//yBvQmm/C
NhVFkKtV9FCihONNYNXPRuEQpIn0KEbZWeGVRLhecCvGaPvZqlxJepNYZTBqk9wiLZLEX+VJUjvf
UsKZyCUx33VZnPgzhMRf9+d857gA8gM6AlaF9tr2uWjskcc81IugK4D4scCh8T6Srf5IQ2kn+AOc
RtwH8B/jki2HXS2W3pBgaQb5KCKUiQXUWN7jU9kB8muQ9Pa6tiuuf/FxVBzB/CB0epP4RmmNHlqr
lIEeyt1jobfFQzumzUF6vfdp5CSwYCnDgfdZl/eP7QIOVa8zaS4DOkPGz04s6jVUrOybU1cabJoI
KSe0h7MjzPreyq0tZQojBuDjrS4uMBXgi2FcUhXPhlPWWgmim+p4ABfbuQDo9EAzoCOEhMO2PhZS
+IZ6lFeBrNWV7ALj0b61aVcJbCmjQ1OznZNAQZqTR21awXhlc3k3PRGakEJOQmg6w9W2xu6Zbov4
2jlKXPqWBnTSw2d3UMBfzlNlXO5vmD0AMD8AIhStSxKGbY6ih0rGrrHp4iwT5JRl0DPZBSfWfu9i
J8WIrzHq5Sq4NmLXyqLil4Zr/T9L3E0/ml61U2rLfaS4Elzr8ODV3lmJ/+PsPJrkRLo1/IuIwCaw
hfJt5aXeEDIjvHcJv/4+6G7UVUQT+mYiZjedBWSePOY13NgcIQ2Q1wrkCv94NAQFPy1ES1UNnelg
G5l5ovJRN17DSgAkBWEC/icq3RDCFCD8gh5YRi5XVztrLod7zBF7rNEW63Uo1xtBaPW1E2kJQkA/
bh3JFSsLYReD/OjdoHtsE2E9k/vXzgG31ck5xFJVZvwDZaruWiSfxcXIRPMBtVVU3O1eSdTznKfG
CQw+cpZvb4m11061s7QDoaVhsP36dCtVNJaaZEeUiZX/VOIJbruCxEcwWua/w7x548sFsNgI3jR/
Fd3JJPkG+gRG/NsKTPfeafrhYNB8+PTvD8VsCxoKLcjFuur1Q0kYQ0GsW9klndJyN6lxTHWFwFyu
T/ZGPfKnxL2axDApX8CmFOG3KTQum9YUxXV+6bIgeRmLZn7XjdkceGPqpmdtdM2joAMjPDPJ0d5x
Sms/drRv/vn4uAQWRmwOBfItViXRCsVNSiO/1IY2mj7Mwj7dgXVbQG2T3mzJhN5uG5dmPRnEUu4t
ZL/Xb7hM+8FRI9Dl9hI2y3TKPk9CfEfo1fjnS46VmFCSj0KEvWmOD9zqRYD4/EXHQcuz1GA+12W2
hb+5veRYBR0mVC1xyL0JjLTJR2NwYgYT6O9+Yp+oJ5K49KcB3s721Ej0+0FFY37jq91GIuBguDoR
+MD13fSMUu7spE4kooSzyD6gBKzDaC7bRzGZdXgcjFjTD28fjdtrlRUpZunJwwu4gSvbZUOBZpnx
ZYxDnLbHLt8pla1tRNi118mugGWx4CBu0i6jJNi1jOsvbZ2Fp6Ystf2U985jjLfagVKg+7DIef77
UWRsj1Dun8KP/1xlKlFMoaLNVLNxUuheGnD0ZrePfBqF04cGZdvfI9PSs9Y32QERwtCr4IwXG590
7QUT5QAiLdMcksLXJ6NyzJF3wjCHTnp+DCI3uCN52WqD3Pb9GBrCi6RTJUAoX4dt8B2ThvVDcqkU
ZeqPU2y6J4XL+2Ooo+V30LtBVeG/R9l7ALhx7zNJbZ7/fSeBMKTTqrOTiDuvHxTZvrDL9QjuQDCE
Z8NQtN2IWO5G72/thHA0wWzSv7LIj16v0vOS+w6DmovuhLM/5bJ/ThsdPfQw/JFkgF3efqi1uEYw
F/SwAA7fIOQKVFxw5oE+oGoEN6UxDFxpIufcITu2sVHWzggujtqCkFvKsauNMuS6wfazgXZHWbXr
XQuIOVqkMExsES0qy114moup//z2E66QtOmKQN5dOMpc+9c1bz8p1aiWFNyhVcvAdwDa+FIG6n0I
5PW3lbdN58OZ145WmE6uR61oBvt6np0nPLcUxjtF6Px8+zetnZnl4y4MXLLi64o0RwHRaaYhurRj
bPxIQ6d4Nof/wdB1uabpQgGxBEJ9XQsqjgJTo2E04FhdcLFHZFhcfZgeRKNuSeb/GYi9zgr4sEjg
EQAZV93gOamFkZxyCexJGmeYuaLmcF/nYz55s1G3YDTSEJu00EbW65BwhX7ETTAPfzRhGcEe0dsv
g6j6J7Xr8mbXiXowjo7NlqdF183Cm6PS1DwkHA1mMBJU7MHpXGuPY07VHpVerfZV65gZ7YQ6/toZ
7jj5RjswB9DkDHrL1eLS9mfwuoYnNaUdNqL/yudcJLvol6JEdSuUiug0uZ4CgkKW7ketz8RDhjD7
Rlm6clJZhD2Mzwex8DoChkamd2lnxBfIRd0Ov3BmAvpc31nDqG7cmSsxCHAumJDlU95WTXqUVlO9
YF7MUdXQlJ/Hp7HTowd7nvXvhSqHjciwut4y62Sfrgh5DXaBZL7NHa1kiCTGsfiKDmd2GuhePqHg
62zcm2ufC10O6kJqqVuWhFK5A+oYETp1jdozn9PkHoZ6t7HK2vfiedAiptN22+Suw1lrS5iXFzll
yZ3Wi2pXKrrmQw2rNor6JXJeHb5FMpwEYJEO54Z6fWeU6DHiQgLAIWqs6WeK1qTfM78/yT7r/Upx
knsbp6jnLtk0rVp5SFQTqaeWqTztfP31ylqnMVw0ECdzaQNZB3Q908c4T5pvWaJ0L28HzZVdAkiJ
PgKML17ptcqQaIwJaeWFTqBO8QEbh7Lze5OZcZG2SuM1halvFHArGwVjXqoq5i4Q7K4DaGoYcyHj
Kr/MkVL6YiiM4+I5s3/7udbeIXQC2hNL5/nGoUgoFpzEOc4vTWvS4Q6j+IJRr/ABpW1JdawtRQ4F
jJv8gl751UZB96p3MRrNL+hwzd9xFAwDn4Gc+BrD0fv19mOtXPcIwgC6sZiWcuFfrTUQnM3EwjC1
1MfsQZPj1PhB3uof4kCPC0/qWolaapltxOL1ZWmiYRWnMeNZvulf3bt+YSdXEzjaxpFF7/WElcob
oszaR9JULL9BtewyqaO7Zbe39m6ZwoD6BEdOlnr1vBOn5P9pRKPsxS7GX/BjYeB8mktVf//2q11b
amm60ldf2IjXmZSSWrpMc5uroCssFGcQmPfsysz2+WgAd3h7sbXgwn0DChfsza3qxIhF8pQL/DjU
0RJf2kxq6NsarX0WWWOdk7kyThrsoYekSMwtUvDag9Jihp7FSzVt3Xj9MU2Qs5PZkVVYDrSXsjbn
vVrH9SGOnXDjrK9Fl7+Xuto3WT9mYSU1psZOnhyKxGkPI7fH79mI8Ryqo+DfR60goHEV/NP8W8gV
r5/NUNq6igtcCHpt/B2bQ3CftfEWWIt7hj9zdTcsFx3bhdYQvbirCI0QSsyYAdBUUEWW+TGnvJlL
D7a8Ai+319VDNset7QWBnnY+YjpW70co+FMuQyzBeqUoct/WemU6itoRlT+FlvoOlxvji93moe3B
rEka/ARyae1UM2vF8zSnze8UilLiOU7jfgxTqyhOrkBu4mg4tRbu26goW09BoPuSaRqu7m6eBqof
FXL8LdTCwYGldNSvmihcfReCknw3DGPwPh3E3O7HXC+qndAlAu5uEg73inTb7lC7ifHVKRQ57My0
D2u/yIw532WMadxda9VD72GiqygYjc7zo9SNSpyrsQfrPipA7n0XmutPq6WwfB/QaSNmBCLVjnrV
tNAfp5k+7YDknD/FZZr5XaDY0pusjpH8DGwRT8QpL9pHCEc4DdeZk1VkF6X8kSM4iMI1vSWQKUUo
P8tQpp+IUvb81Lo2cykPrH9m/UJsUiIF0WrRtzap4/GcV6Z7zAc4I2dFH9twTzavJb6Rqk62D9Qs
FXs1D01cJMxQN4hrsaH4pZHEjzN4gWyH11P7H9FDijs9k7G+DxWlARc1JsXwKZkocnazY+bF81zW
7YcqqcUD8nph7s1ilM3zJKqo8rJGzF8dK3V/jmKeDq7Ew8rrY4R+ToomGvtYqHWOwuE4DI99Wujp
w9iOw+jBPw2dHXXlSHqfW2m4m/MB7mjqjuZ8UvHGC71Q5dbbI9NvZztt6s3Gr0aBs2FFb6o9peqg
5V6YVbW5azo3viumse0x/k7dr2iQjY7fycL6VLtWW3g2YB3nQVfG8WJV2pihLAzn11e5aORpiMqp
RvbByc0Ye5M217zOhTkF0acau10GPqo+a2kk8N7isqg9Zwi7X7WJzJ8XZIqosatj4uy3uMird1U3
W597JYgAgFlJ4Wd9gaiiSJlRexMot/B5oJhsvdwRtfK5kI0u/BB69UWp2vmDkSBy/1xgszt75GzJ
wKZ0p+Es47r5NEyt1Xlm1RlfqlqftQNCq6L8jSWlnvs6ZhpbDaSVu5K6kP4fkzzyjuvKuEplCOMP
IobV58YzQNzgo1u7zs+c2vxD3Wq/GllNG9fJTUhfCBhIQHFBkuzcKKW3qTPaNQwC7HSm2G8XrF0V
K8l+Uqwfb19cNy0jOvyoNVOSoo3JWlcXsqStr1qjnV9Eq2ffHOnm70KjE2CO3KT7WqHPeezTtuTk
TfIzeN2k2r/9A24elZETdRTtR9JVRolXEV4msp2zsUY3unbLdzKSEw6NwUjZ1qSH/2UptDOAdnOl
XKMkkqEoQleFCBiM8DXzIpyhJ1TWQVeCLZuq5VdfXyhkc4wOUbC55SjE0QzY0SmY99Zj/Wtx6/qp
9UzK/v2BFm1cbshFM+i6qxjGaLsB5qd6MgaObTPLxPUdJ7G+L/Kx88amXLskKXgxPgVyt4CLX9/F
ZlcZk1tQQKUw9e/d2BiPAwNieRSGJG2t3ViezaHQ9qWqya1TuLZNcL6mLca0GRDKVcevqAHf0SLi
FLZYR+ad2aiezrrnQum6f1fDBUQDLgBdXqBrN3CaQsRqF830UXUNzn+qE6KcTh5bzEg23ukf5Omr
jbJAF7kqeaP41t7UNbpQRIkkKwPtJEvG3dIwvZsat/0xm4Xzn4hM7is1d1Ldy5umeEhFEzkPk1kZ
yq6LFCc7BDKLv6lBoTKyHSls395hN998+XnYrcFEYDZ6s8Ow7JxM7ErzSxQ0hY+nOvdIO4/GLqvc
70NoG3vHkZkfBMUWgeom1WRlKgXQ5QuEFJnO17ut1OJoDOs+pwwJ5F4xinyfVdVwtFJ7vtdja9rq
r9zssGVBKr6FvkvVcB0JkR6ugzpiwQJX40s5qZJjVb2HkpJtNKn+BJrrjw6LlsKEQSQtweWt/1V+
4XozgdC1mUTqczB4+hiC2Jb6aIU70+ga7sWgdkqPjGVhVdZFjaTtlDQvepqU71RMnD7qVmxOu3mC
EX8aesSyvSK22uhkuLX9KW9bMWIEUaUvwAWyb5kegF2aJI+3H/RSm/djbcw/C6kg9lkNAeAGBFe1
DOu8ptE/s+f7zkvaWQ7vmohO3d5uIZUyZYNh75H2CJpqoPS+1WFoSY9ywI59HEYT1+MqHDovLHF/
eSRspR8aZKACT5uc8cvbG/MmwPK14A3Ss0YBD36k/voVFkUkZFQgax/zrHsxB90nK1bSf8XVLavQ
BWOcCQPnJhCodoL7lZrlFzXrdOJcrDw0eb2lankLAWMZ5lPEL4qQ2+lQnCSZyMCUXmY7iI9ZFox7
8h11J+Ok5/trgR9luvkUxV2My5w1v0SNbTyNzK13b7/Vm1xn+SGMAcn8IBHCgnr9VsUYqHSymPvH
qTntMSMi2Csts2nVkLvUUdiTBMeN47AWY1iOo2DiP3pDreOkufMCPKEHEhb/hVY+nBMldGyP+tI+
BGZpvsAPSx4CRLm3CHdrhx49nwXZDf6ADPj1A7O1Kg5ZVVxEP413jZoN4M0CrNEGd0v+d3UpRI5p
qbLajbpNolSUewt0CTFqhwanEsJUQSxAprOzkeisfEZHZcCKKitNOfr9r5+KKiI0JvR6LlPrlsfJ
TKtLldpirzFq8Ks6Ku9UOyg2Fl15PhpKqMOAm2SCdJ2MNEYtyMzn/ILUdvdi4Eh5jJu+671Yn+0t
ZJ22cj3QL0MqiHb4iukljTMqiIFN01A2es1gaWfRNLlXthnihPGkesD1k32T9s7vkVHhrorB3KVC
bU8JJJqjUszWmS5Yt6hVzl5Qq1tqRiuZNeNeukEINalgDa8usEU5SJOS+yS2bOBTCDzmBEtE6g5Y
O5QfMQNqv87ghw8yRSMKtY1sOr19mlff0TIm5cguE6erGFk7wF0aSu3LrKfiTu2tZwwqUOYcc5hS
OJxs5DJryzHXoRnM2PJW2rASdTEzccovlaMpn5yyRXjAylEerYZsP9tTJzcWvEXZ0IaE3oLZJBil
26FlO1SFm+UdmNVAVI/giMJ93lURuktWmnzDm2g8ZHVX2b5RuNPHoEuGM1ynciNHWtv4tNyh6FNF
3fqD6lLJmtwEZJOLNr7LYT+h2zvUXqfk8UZ8Xn3FOGdRp5GLAR57fbDzTJ1rJx3zi5OJbm+HsXtE
LyU7uVVo33VzY397ewetPRq9fRNgHIgUnvH1enokq3EUPXzYMGpfWMmafZSXzU/WMDTmxudcezi2
D4eOiRN6q1cHpsdsOsTCKkVrCXftVEvno1br9bFEmMTvbRn9Dw9HlY0jJi1Ndu3y8H9lYZlWpHYw
45RQcVKOc1C8H1wp9zGWqJ///TX+vdLy5H+tBKpEC2fSoUvHkHkHLCyl70XfDf/YrYbp2hejnsAa
aSFEWtdnXm9xgXE1SsKprUqvBMf3kLUdrlKw3z79D0+1YEbphsJvu04WJnivmPGCjkrUorvENod9
VzrEtxEbNmWj1F122lXKvEC2DaYGf/TOrl5hSqtMpUuUXPoo7P3RMaa7qHLmjVRk7e0twpqk5tZK
4Te2IjY74LDoVM/Gp2SO0r3srPlQze1Wi2ftgShwKDeorJbZ4Os9MWQu/aSaQV0bZqgS0U6+AN7Z
QrCt5FZsBJJXrgGm3ddDEAy4RSJr3MYgbKKLqraRZzpTe7YGEe0jh/ZsXA/tkYRwK1StvUoydCgc
4ABv+eS5yEAVcKkhy5XE8DXU6UQXKvUzmZaHtzfi6qvkhgMlwsD2hrrQConJVCSyC+k1bOepQ1Nz
sLfAjau3DdkUjC9qYuaDV9cp+tqRbO2l5Ajcfp+0yUyjVI0+TMacHEgus8RDH6nbG+lMp27sWwyL
7XKDm3KLGubOW1gp0Be4+G4y1qBHz5PiJ8NLvNPDfaIHQtJLT8zDkCBFAKjEyWEFKxDtvbJwm/5Y
ljmKxmmKYyvVdp57QAn6Mzn3VtNrbbMRc/hl9ExuwdrNECZFoDMEKIBL342iZoghbOU5j8sfYyDV
7y5ibS8DI4eNm2NtAxAaKB6o027pvXrgCMVwq+wi1UE82N0Yf0GqZEuaai2r5pYHvANfDSOPq++P
GYVepFWeX+zYDn/mvQy/uko3eZqE5A6ESHquTLfc3deOEY+0aPIsgNDrINuZWOg4HXJOVm6pD7k2
5ZUXuHZnekCy9B9vH6S1D7gowOEM4tDvvkZIi6Z1ZjVnMX4MlFojHqsjehEB+XETmUc0gaJHWavj
ju50u1FqLwH8KsAvWGXqS0judHwW5eq/7sioykJEOYmHDJTM97Wm/Epl5v7GiiuiBu6HZmOUubJn
Xq139TWbKNAHdxmBd5k2ZF6hd9MPd9aT3duvdHUZuNDwSEhpbnJwwj/0xshI4e+XyoNSw1dmiLuR
yayFJgQYFiYl0A/zRiudr6kyt8TGbIj0YTghNEQrCbt2sRNxJrSdIkSseVbRC92Lmq4pPFx24myX
4zf2z+NoBKuQbwXgS/nJQbm6qVU7bQh+5Ix1mb8YVoqLsNMLH9Rp+e+3NdYmWCAQk3EFuR4dqIHZ
GEmH0GTf5+XnrnToWhUl7MBsEv9DZrB8RAQtl0HFDYB3YLhv9BmNOAediQ+VnVpPUVIFO1sO9kbZ
ttYOWpqChBqaEpz8q9QAG5BCES2qalZr9nBPJr3/nadV+aNR6+peJlpw0LK2hsSPh9oeCuVw1o2i
1zy87IyN/bsSf9hRuPWCPEOFwnVfH8upbSpH0UiSdRGFX/pm0nxrLJtLloXT/u2j8vZSAKVeL1Vi
czzMLjCpaApiv+z7eodoVf6oGBTOby+1EsrhDaBkSB/GXfA3r5dqDcyA2yUhj1INzJINP0FGSXx2
ZZcea5TRT1O0hZ24jQQgl4ALsl8p4LjBX68p9bjukqKhlS4DHNiC0PpI3ahuaQLfxlGWYTPSAFry
8uuSzYhC25pdeonD4Ez7OIyNh3ZUil2gFOI+btstIYG19XSkDaEEs2npyL5+LD2tS2PWaPvEUaV5
baUFD/oYpY+6MQjwSxjnvP3p1l4jjE+AGgxllx7w6/UKId2ureGptsFgf+gVLX3sVK3eWOV2L2IS
hfEEI0mDjOa6jIpNanmBKMJlJPX/iWZucEj7SD4YarohFHd757ISBejC3qa6ua4DUpN51hQBn4NS
Uv2cXVyTfLtTraMTSIYC6JaeLYvZa+xgGLlxDNbeJWsu1A8qHnwpXr9LcBywjQ1AdSW2SudWSu0+
ltUWknRth/y1in71xcwgivJJL9iRVqc+h/qUHqpomg5C678pAJ+Pb2+QteXwV1zMC8gIbxCQSU9i
DkseqeOp6vxiVOzEw8AivItF3x5b/p8N/bK1L8hclIxXA252M8EWraEFI6zES6PV0hORDcQGDQWk
/mTwQQG7TVNySL5h7O5uxbE/ln+vsyZ6TuCi2D9L0X9T34Hn7ymo8suYTB3YEJsMyutwA9f8gfnI
x6pONaKoChLFCPpLKnvlHtQ+RlaYQX4hnxPfkVhNG8+ReZIjVBUMG/v7llkAKZdhKieWlHKxIHi9
yRw9tUaGDRD8wIK8D9MyPYzNEHxEw2i4xzN6PgHxwsQ6w1Kkzh3VQ7PZ8MOhdR6y0o42DvafPX39
xgD08IsoionGVz/HUkFDxd0A2xZCf+H1Ig8aP0kN8zLmo9N4fWQV8Q7zw3w6KGNZlTtHogDqxZqR
OT6wJjP3nKARjg+YF+fpUOui+DlJmtb2uyHBj8zOZ7BXceTQ4Zddo6sbj7Ccyusn4E4mByEkABtd
DsDfmXLtRGXsivziUvvtTZpIhx6FITihTvOgB6j7uBlCcVM1FmiwNltativny8JgE33+BSB7U5Fg
wuvil64XF2dolKdRHbqDZmXWsSkn16cntCX3uJLccpgN1BcpTOikX0dIDpdShCEGL3XiqucJnz6/
towvpnTL2remecYmqSpBIEDWHh7r2so/w4OS//rWQehyyhaRHhQwbu7VshD4xDPNPOMk+7VuzPwZ
+rtYxq7Wqama/MmYG1Bg6pwteCzr/HZQu0lYmE8tFGEouYtG/PVwhQcTWIVIcXYVuCAluLEnZkfD
A6MHech1LE5pnm6Rr/9Ej1c7DcHsBUDLBWVDRbSuajLpuLOTqIl7dk1kB+8NXUBSacfUTO9MS7qf
kZt2EHnK+tgTjVM/D32lCg/X+iTapch6PdHLU5VT4E5MDucgDT8UbN5HVaCLOpvtfEf2oG/VHzf7
kx+NKAFiy3R2Ed1awvVfx4NGtZRZqTjnoY6+JBjMHU07TA8tVH+/a816I2tdWY68WEA4Bfx+y+nB
FLANFsPUM2qN8n1gt63PhBj/7ylUfjh18/FfNwJkVMAJNNUW4c7rjeDYoTqY+L+eS6MwGGilQX9v
DPpXJQvM5xzRyhNI0G7jSr3JhnDkwHcWz1c6tyY9y9evVOZVPVAbuWfARtPZMWvHNyfUBccRccO3
n+8mJWEp2nSw7BgmAjS6Cm5DX8owaCVbTqDjt3NQlwtPJhiQX2+vc/vZoCpAE1rIILzQa0W4weI0
0auyz/WYObvEzJSz3QPvCeY4PnRVrW1sk5ugjT4Vnw1BJWbKtFOvdmWnj06d661ztvqweeemZXeq
AVScQqsqL5p0B0+xy/LRkWidT0a+1T6/jR/IdFDsoEVHX/sG3FKbmavOnWafc0MNnpB2yL4xtuxZ
1SqsF4QNuZRduw53b7/l243DsshxcVmQIN0k633ToRoPx+Ic2cp8TMEX+8iLuge0xJONjbPyQSFo
koTRPGL0cb1xwjxEddAYFI69+gmAtn4eY9U+YMdd7IZKZp/ffrKV5RbzD+R6gItz8q/SCNQK83LR
RT8nohlzD7pX+2100vhRljlC/OP0z3go0BEw5/iIjPWXie7rMzi1EOjoBLhnZyycD0pdqV6C5uNX
YOdMd7Tm99vPt7JhFsHJpfQnrLFvXi/X4/dHraq552Cp6Ea4to9T2mtPhmLXXuNq/XlWjf7w9qI3
mfTyjAgVMOlZ2NrXqSI0FOApc+Oeu9x0w2OI01nlufkC+5hBGaVnRByVFysrtO9l3nRbTsW3sYfl
gWcsqm5LGLr6pmix9qMQhPKGhz5MjpGeAh5yo2u1tgp/HXlW7nEO47Kz/rqfnMQw+qBz3HPd1OaX
Gg3RSxmH/9x3tNgsDHwsQC1w+6/bqXnYytBVIM/acUEbXmn1fV+lW9n0yvl+tcrVG3Ma0wzp8yOq
NrntvnYrcMOBoXp0Hbau9ZXXBk6YPcmdwNe5DthhybY3QxR17W6ud1o/6Wejd4KNgLW6Cp8GqLdO
//ua+yWjyh0VMnrms/l81mQKVj6c/9m3kI/DtMpmjgOxggvh9RbQQk3L6waxRyMpPs9dkB3zRov9
2hbjRtZKBcrfep3DkacvmAy074iL15ABPa9HXcZYJrejYz/ZZR1+HdCveNJmNUq83kiRGIqL2JTe
WOaIrIEL0bPPxWBBqQ+GXoCEjCJwveYYnxD0wHHBpCn5FClZ8jvVQzggHGngvguTLH2IBephuyjp
1Z9qGYneg6qhv7c7G5BoQVsPZ8lkMB8iJ88mLzfpP3spKS0mzgr+Hjao29h3u3jQD5nW1fpHkvJc
9Sw0eIY98uM2iWaWq8murHEJ9DF+ZdY12aV4FnNaqNQ8ip3tldHkZnN7zfllOqlawV4IuW/SRprP
ztRTG7Xh7M5eNNbz9EiSa91ZbYNi5CAd9Xsp3eR3FBn2Oyi+YbAbFfTmPYHzyX9mkxXvswzJuWNB
9H9CIykod6OwwV+qvZIa/oDry5dEKcqXduhz1x8tK3d22VAFIw6YdvQxdWDW7Drod3sjcMb+FPRS
PNSDIrtL2cdNtlPawPiadHAwaNUbC2YnSpX92Bsy9AQ6jMoh1eL6PpdjG/tjqqQvMYJV8alA9kt6
dqs17gFf7KjwHVepwY/GiD3Af5HIjfW6VT/hb6bVu0B2euWbWV6b57lF1Ak9p+RLiS58jQNjBMVF
iee+9qy2c4Qn0mhQdjDK7N5PSv7xHMWqnhAtVtJdHUAW3gnSNpWPJBQ6EB0X8OPUgIFiVjQZd3Zu
y+ZB0fOpfdeGhvpfUc6a4ac1qgveUNdz/awHaXpMRIm7RkjPSvHAujQ/K77z4I9zGiR+3RZwRkxH
lu9mW462ZyVu3ZwUXa9/o0SQReeGJfkUOmQaz4qdxH0WSaWrT8MgaM1QmLT3xFokFEDCVaCx7Mz+
jjlKlEKSGvLkfQCvtNzQqrgNKcuUfyEhEpFvFTECB0yUiYjymYvd+jaEQfeZW2X418AF7xDQFd5K
pM63SJ0qmhWG4Lil4QyUPiYISL3YseVuZLE3z7KsQuwik2PEA7j/deDKh1QJbEWkl4HQC1Km6S+g
ebLT22nAzSqER1oLzNoBAjH1vEp1RFxrKnS8+DJ14XinGW2wt0TRbJTUa3eXw0VMlUhqesPrmbi3
JL4u6ML0Y7yDDzUzue+TXROMWyZDa0vRMaBVs4i8MSB//dowNUR5NM5Qg58V/JOo1YCVxOmRurHd
YLmvLEVSCv2b3tbKZEPV23K0klo5B0ln+End5IeqFuG90Q3uFtZo+dpXVws8JdwCuI3xOr2+WjpL
4CMHCBxPDLPfi0lN91ZpZd+VPMzuR3wQm40cf2VjcPmToyE4v8ykrpLSDKqwXg5FcJ7tVu5yHCp2
NYFpq2O5uswyFVoU/G/FuzrQ1Rl2sWRo5J67rO5d321wb3cQB/HEqJs/raFJT2LKjV0uwvJuqKcf
HM5sF86iOI2V3vtdUw4bx2IlJadvjUId1QYghOvEkZkSFjZz6JxbUWFdELoRyP5a3Xe2U76Yk7CO
ZLBb2JqV/cSiYMIX29xbZmxACJ8zgNjnni7zLkA75DDMIbCAXrE3AuXtdqKJvQxCSGIW8fLls/yV
GE+zg6ygVelnLQyz3otCGcSfGxXq9FhEbfy9HIMtTYjbp2M7MZVnVsC4ld7e6yXDAi6ubAftHMvR
2TXoZu4DHbx7UtRbARpA+/VxYRGKKf5dHvIGP1Ih5zw5NTOlxByceo9jtDjoahgIv4sQbfAmWdm/
0wIz9kOadYnjqWZuOwejDKrER83f/qQzzgt3NP/iYCfHEE4pWCHJPVvapZcaelvvoh4bc5xoS/0p
hl4v8VUuyfCQBzbTg9KO1rPbYDh8zIqpe8mAbP+nJWn+2XKnUD+6dOfdsxriJnBvELJMP2cYzYXq
Sv2X6BqrPeCgMX61EQecThWqQPY+oBP4rcD8J4a3nLXzoTOy7DBr48A0sCkt+7ywxquD5iaTsxMD
YiB3St+SqoSI7Zg7y8xi11eVsUeoAheYYB+VEqiwRnb4kkMaLnHJyOvE0yEPWLvYUTrda0y3+dC2
EJ5JNRzgDIj72ZpfBj3NBWThDRv176GJPNKqMvAUV0y6Z2Zhqn2TeSlKQPBtBlElNZIfVtzEgU8W
kP4MmYaZhyJ23a9K5cBhccMiu2s1N2iODZlO6WemaKNDD9/+R5prQXboLdm919KqT/A9iEvpFZDS
Mq80euN+nOdxvjMqNwof3FRxBj8Az/XVGmNBHhvZyE/nbjrfReo0ZjsHOZfOH9QG73KzD8pfHX60
2PmVSATutDhIFXjaRnXvuFk6+AjMTKaXyND4b87y/CXtOuMOb5Vy3OtZKFvPtpOwPiVpq54w3VQ7
r3dzMCBjofzSBdKHjtZYL9PoKqd00LMffdPWX5sCdwa4D+/Rzin7IDZPWWC4H6bUmJJ9G5Kf7pdo
CHNZ5EnhRXMy/MdHrx8So5+1Z0T+hdg7+tBn73C/wsR0gP3Y7GpdmT4OsYRtlGfDcFSSKTb2ZpB3
6DJUsfuEzJNSwz8fY2YoYu72uaMn0bnojaD0SXmqlyyDFO2ZcWN1h9ad1fRki8D8r5SVW++oGhVQ
bRGZzy7rZxisMrWCQ62GVeHrndnHu6LtQ7aAqshm8kZNtu8DaPyL93dp1PdqSOHgdUVr2btRDYzU
w24Q0rmcle4khmx2T4wmEG6UGMA+1UpkchrE+H4uA/ehLU31wxQx2zxVYZfFXj6I7BMzuGzia5ph
s687xwmPrW20L9BaIHZV0BmH76E+j9oud2uNyiOdrPoYxRAD8rhtUm/u6jLyI82pxp1TDflJxlrV
7AjC+vtOi6z50VVk+60phfvDxo9AucMNXu3uoiikvFDCuLwbIxE5+7BLRuA+0sg0DzJE99SkRgaX
ERq5cpwUFLXgFwfuJ0zX5PgBOSlepZ6wwzmfBPmnkhSi+4AYaNy+m/WiDf0+o7a98FV0IPVz9yVA
qcw6msVcfazKpp7/j7Pz2nEbWdv1FRFgDqckJbVktzvYbc/4hLCXbeacefX/U72BDTdFiOjBAgYL
E1yqYoUvvMG/HQ1ePXvEnAJNRKsO+M1VNGjnKHXDMKPhX8feBN0RMdZeP2RxAzd/ac3DUL6bPyOG
5DYBaSxkutbkMqukNwiGAZh9Po7HLsYmo2qbyKc+0ZytxYr9QU/mnVT9KuoQg4IuFIKdNPbWQWJR
la+i1JACpzb42qup/kRyt6dBdvXivY4i7HmBalDeW714g6LFWBuHUCamOvdohioeFPz6udfLPcEv
EdW+CQ9fh6LAKjS/UHhaveekO9TBkVG+8KwMsTv2FWYnTQp0EZGFwO3wBQLbVGbHVIvDf/7Dpnlt
WdEXp/qxGruMKeO1PRAqzLMsr606i/q6Ph0yq0NUYYpTyeMhkL/fHnVjccEu0qGkXUK9ZQ3cyvMI
vY1RqGBUsf0xwyTbrS0p+Y4A6l5Bf2soeiR8QOyI+JiryhvU366YxOIui556w4zStqLlhd9jSfHe
giVlYFRQ0T8g5rxuOWl20OpThsmFWigPMZHvhwbhhZ2g+yr4IzgCziMOnYPU53XOBya5EMJt6K1B
1ArlZDjYBr2YuC501yGV38klrheQArMspA/opFONXeUSoxzhNN/B0A8TdkQnydoHhFcXL4TpvLOA
G3MTuTKLR2h7raZsDYEEIxZ/uzys87s6LdJDk3XdqS7lykOcZLdve1XzE8VzLi4yaJJN4Mpvw1rQ
FYbZxWN60bs4m/0abUcJp2ote8qlZGl+q0pKbBRp6khbNo3mx2LC9WmIZkVx5zlB+sZgc931lnBp
vn1Erm85rnDIWpxNIYy8vhQCPcqHSMdKWMrsFiMrJXhqg75//i+jgJDnA9N4W+v5OFpDOSS1KXr2
auVL6Gx/ImIZft0e5XoLcTAEbktIhdF6Wl0yRgfRjdcDkYc2CnBNDEIXTe/oS9dPzQ7sf2so/BG5
SCnpI9u1GipI8StIoU5cgk5N7ucpM56CfBknt0unMd45GtffSNikUuOhwwwAdQ0wgQWrOeGI0qlq
prI3alF81JRmj5qyMSXeH6F6xkuE7vCqKDKb6VJSxU9w1JW+p22R+5OUq2c0SMed3XA9Es6kAhFJ
+xWlhXVRf+hro68KFON0o1w+BvX8K7NmDNtj7d1G2WLHwfAV7zftq3V3Xk/GpUWiNEWqHRLxUFCh
hcsmuWpU7cFirhrKYigmQzEORPIVHqUD0yUjB83rWqLPGPaN9a8D4/SYobL5rSxN84UpD+cqDiHf
SsDQdrL1ayKK+AEAFqnV0dDGwvftJTMMllGWFS/Q3Fn1dMqL2HRcrZad6mBVQRG4Gn0666nBbfG3
3VVK6ncO3QasPQMkCrLURtOmi0zLDRXJeDevmx9HbwW8DhfAtQkGYleO1hoUKvUwUS7VYuonCvLS
qcTgc+dG24pPKY+oNGURYWNDv10HlJ1mwjo+BM67cHtzJftkFmbqjiMQEDcK6AKU7bIHydj6/ABG
QZ6IfukVu7jDLQC5dWTz8Uk3DsgscJOPtXnSyMdPHV25FzSvFy8do5MS7dk2XT9ohHQ4jFAiA2Z8
dYlb2ojnX0WcU0tG+YJnmuSGSFm6Qa6lqYt7jrxT1dxaY9DMcLuAn1D/E6vxV2kI30I5kDr4DZNh
BF+HKJQ8HHMCN+3G/L6vkkXUPaqdgPz62mCW/39QArq3g0LO54pMYkIspMpPBvrgH8ZaMMnrXWX0
jRsXyAPwSHHxwiFe7SEwwHVvw+y9DJNKMYTa7oMcpHuPiPhT1gG58NIQYp1CR1N81r9WUYt6eNIB
E6JBpj5jdJsf28EoPLSzdMUtp9w8JdH4j6S0e32Djd2KThE4G15JILJXCVUNkrKe5/BSp+rwM0T5
amG8RqGvr4LXddEMc+qnqrCs/2lzITcfkDBN9oDBG4uswkyhNi7MZ6/ELZRBq6FOFyEe4OYMbjMK
j7pU7vEeN0aBiiKARVxAylVc2S3lRKRLrT9BoeCDM06R4VlJZe/tzs1xKCOiG+QIr4DVlgGRMXUm
2nawpWMFO90sfMhgBO6cgY0tA+ARUyJq/KboybzdMoqdmuqYS9JZ7fPCo0frYOutLNSMavWTXSWq
F6Ep/xiCHHt/xEN2aL4yboBirB9t1YjkIUbc+BKHAVJ1hhQcUGa3/T5cop3bZWMpKcly2BEfwdl1
DTsJtWFUubyxzEW44LEZLeUH5LhkZ5SNO4wqBj+RoV7J2W+XconruJf6ILyUNn6SB6UO1d9Gajqo
/UxZYx8hrFTTuQzJdXZyq42L7P+xsehzAZFaY8+yYmhKWwWl0Y1Uy5wobfx4Xip/KqTo/O6QmDjY
5nJBVxb80OqKGZU2zsCxISNfxdidkj8UYBTD+Ii/kfofpsWDIJpqwL6u6unpkCJ1HlghaoZhj7NK
Fpl3MxxU2spxMe4ZdG4tIk0X0ikwyJDexSb66/IcG8NppLiNL2nN426hz+SPdWD4diztNXq29qNI
SsHqWUSs6xqNrSqdnakLuXARhPeUF+eTpI1/bn+pa1g1DvAAmYlYANXQPFpNqHQaYzSJ2i5kR9Uh
0dLmCcUorNebUTtMSVf79HpxIU0k8xDEo4Ey5/xuIAy/QQgjoOeG/A6389tFjWKrT+SAyHyU8/qc
abVy0kbU1OuwnXd2y9aicrqFFp/CA3C1M6XYkZMCMdU0i7o7e0rm05Ta8Q6rdHNV4SGDHqOXhXrL
akYUFOmAwiC4yJWi+lGpWsdyyRfXggbv9XKf+SOCYl6JCI3bzH3+VAf6u8lLYlVhgwC2R7btCgoZ
z/OQhXIVQ6Uty2NMAQTAZTm6gF6ynVXdOhXk8dyd8OEBXq/Oe4QLdtW3DX7uU4hdWD9bbjNNzfe5
3UU4bA4FyxvIHLnVVfRSW1qkG3DML5Duk4OKKpqvTTE86Fh7N2wVdRVAlhwOigdwU1b1EyEupjmZ
ksOx75vPAGesrwiTIJbgmJG5k5yKFVoFZQJOwXD00NHRWL2wEqfb0gskXaSsG46yLPfuIijYapNI
J7mo7J+3z/3GMjIew71i0K6OvSz1SajKaOb01ZJHiA+r3UeNdOwRuFawszs2njzEY8RQAjh+RdAd
9GqEsyAoj7TJE98g1vNRSHAKhBPSnL+hp8kJgVvr8+05bkQt8FN4EcDDQFxd179ko9QqxGOJ3NVy
OTRqFXO/ydmDNrQyGrdJS2Oqlx+KLB/fH7VQyES8FcKKqNSszsOU5xKnxEACoRsn3wijyMcbMTtM
+a4/8NZVwx7FBlGIM5I9rK6a1pxR8spwFafDq9euFZvToVKV6ZgUpgl7X1PrY2+W1kWVAF755VT3
5ofa0fpv715tERpScqSgev1cVZIRh5kqYW8Q9M19JKWtR+2NXm8a/E5V3HxlnGv8aYJldnvgjSud
gU2IMUL3/Gor40yvzZVJ1hTlqnMPVVy/76okPtweZePAUPzmRkfjiafDFpv8r4e/CLOaN4rqrUpj
5osi9+NRDWehpbErcro5ob+GWt0FeIUO1kT78dJNlek7ypL5ltzvVY42TodwJtbJyIS+8Cun8K8J
gXCNqlYk0+k45j+g7YYvKvSdU0XMcdaTIk5gEBoFfVuzL15uL+bGbfdm7NX5ULV5aGRS24ue5sUB
WS6L9hPFU24PxY1Z250tcs2lF3x9yjMUZ0Rov0aslXXSzq2EqBTAzzACRBBm56RL7W8Ur3ABHHvk
rNwWyI8vz0HIzJ1M+2iE5XKPamC+BwLZ2ktCsoDSPBrECKW83UuJvvD1seS78PSj1W/RVb03wTJU
rq6N/Zf3rzUUdzjumgFo6PX++Os7UwicNAdYA7pC1feCHtsxShBWhuQY+5kyvRspxEqjVCLeFa76
q/6lg4IR6NSZanjsVJdI11svsXTJj0LT2Kk9bu1gMlKiRhJs68peW43qYIw03HS1BnQFcNEgehql
Es30qAfyMlohLYwmNoPJB2mUvn8PE32IoivXwnXMAx5hngzkBC9yvJhAderf8ozUjaFW/VNiJdnO
Ft7YMwiyYOfCG8odtH5SlFGz5wzk8WVohu4R1Sj9Tx2O9b/VIPV7N+rmWIJZSkHZvIaY2QbdoN5E
SKezjOljEZjGWQGKdu4N6JW3d+fWUHA9CMgNGgBXL2URyPQeFK7VqBuiT4s0LkczzIcviVSrp9tD
bVyrxLjc3PBYqJivw7m0GE25DOjTZJORPE4Ag+8AfPyH70RYysqpMKc2vlNA07m2ZdFzqqN/57ar
vQ7Azv3Qt9rOhNSNA0CDj+eWdAZKzPpoS0jIJQEqD5fRXiwJ8HJlNQc80XXnOAGxiT2tyZPeg2sG
zkotLPNnUOgI/CaNJn/vFoyZSU3KGbymoaRf2nziP4m60cQcRRpadHyzkP/fGbMBnXMkELby3EbU
qkc7DP/6ORk8J3Kk2MdtiA0flrn2Gz/rMTnKRoABQdzZIHduf8WNDUNjRcT+kKBE2+3t3Qmaq3em
HCIDMqr1AUbXfHAQnHyI2vHx9khbq4thJHBAlDRIpMQ//+vilOw0aBvkzNFfUVE2Bo95siczPeHR
UOLRluee1ocTXnxY4N0eeeN5BCbMR6WvLziQqzn2VtcEuVriKTYk+SFhPdw6TcdT0oWdmxfysDPT
jZMBwpV2u86LdI05odc9Y9oEBro39fBQlsHyD8h6Zycc3/pyr3xxUcDfgEWoUbSAYYwvwQI/LxnU
8VkaESZDeHcv8t8aiuY3/kUgSMnz15+OOqERhjIFhcYs/ToOmyMckcxNIevvfCsR960SN7qKAgUP
z4rHXKzt37tkhnQvqwHuLHoijSez0+p/VAkRK88pg/iYT0n+BM20Cv/DORBYAvTACOCuetv1qFhL
mNiMGwEMhC81/ZsH06c+sOrn27txczF5dYAlEUFc1RHoywKINYz4YklhgtJcqHuojererJR7QfbW
xhdbkFo2FYurR64bX9sfc4z2z5x7JlzZH1mQyZ7hhPNHq6aAcntqr6ZI66+Htj+BEXxqtsvqpOEl
ZoLtRAHIGiPjH5oO6rca5OyTDKr1m1Hl0ZcpqzHnia0mGlBiD9Q/JdiJzzbEGtmTe0uaPeIdPDqt
oS7OaBH0s2u3+OWNGKB2xz6xhh+D0doVbc96guY0GXXuN2ppfNCXQt8z0tvosFA7YCLoGfGXdXmS
t2LQUYxJLkVvDzS6pfxXRd77s7SSZvD0Rbep/zTq5C90iF600W6XnUdp6y5BBkiUnQRzdH0eWsOe
rKa2YPYvRvlNM0GWlWk47WBptk4dqCd623w5oQD99tRBEuoGQyA7pGYuACrG7WmK8xfHmeo7wMKN
52CXfHd7s2ydA4quAidOB+sq0V7IPNtAB3wxWNJPKEfKfZUm0Z2adf1OwWTrGNiCT0wIRvFpnR8s
IQUKAi7QMYssfbclXfmhtVkaomu2lB/HttjTGtt66hzgOK+AQxiCq+WMHPw6TEM4dkdN9cCRmD0n
xmuqkmzdlaux+6q10nzIMvbu7UW9/pAaxSyIlkD+N0BRrQZRpSy5qTtnzA44MI+Apu3pYGMt6009
fpZ1bkQ7u+d6ugxKHg8dEiW3K4DeUhPBJAmenVLQFXeqpP8czVT3siVUMTrKjIc2KA1fxfpypy60
gZZgZE6mEKumZ7E+HfZsaE08Yimil1X6Dw3XzHDHeFlgIWIrcICSDN85aVLEBzpHGrl3DOdr0Lbl
pxpPJ9VtCWFVrx2yaO/qvRbooe8FHUEwIbQNSBb656pKUkg+YyTWV7AcBTgmZNQD31CG4jcGY6UB
u0BKHtq5K37m4UJApHeq9m8KaHRx6Rzm2c4jd32Z8JvQt4HsS1ZJRe3tMVfKqZSynmBazvvuThuQ
NzUbOIm39+D1waasAHoLeYItcUarSGh9l4RbTpAbl0FK7cirslhS3V538j1Xma3NRwoHIo9ihFDd
ejunXslju5e4otMolj7kmSG7jpxNB5JJ+ZTL2nzsw1L/oCPvsxOqbM6TZAp8MsKlV+Y50E5gPvZA
rcCkQAcYQE43Nc+YpKC5dHtJtyYp9LShPILuu6q31Fqb5DApifXCKD9HEEBirwgcSfftTCpwg5sD
+2sdtNWHZEGydWfbXN+ftF4IV1D1E3icdfwcJqGZ6HzBS63NrTdncfpkhVbkLuWYnHQ1jXbePGvr
FqOrSnUbcRShzPP2mwJ5muO6FB7Vg5bcx2o3lnCAq6KDaNEg/44tY97wcWFWeEtpQ07N6Fj+sFKn
tQ+W3U/lGYrG3Dwj7gZjZNFs2LPRGI+fBm3p7G9DPErdgZpZkt8vllpyK/agbHzyO0O6a8x0Ck44
D8ep2waz4viRjv3dcaqdVjvkAxhXpFyDonUpVfQapIKhvh/NIenwigpMVL9UJfiQpwNUg9JezG90
o+3QlaO6EHSZUr8Pqj6SPXCxQwWpvyufMytGVXScJK08oL+Ux4dmgR/hWllDzSzkXcTRQs8GAULS
0BkbaPxJTDouId0Aosdyq5+1Cd0mc/hpgLpV/dGYLDqczZBxyGN7tryiXbCSVY2ugefWSsXoL3Lb
wcqYhtR0q8UYVD9rA9M+qn0cKW5WyfnE+Y306iIluMEfe8Tw6zviOO0lLyq5v8+he1R+PQ3yo0yH
P3b7wBwif+lGRXu+fQQ2NiFpAeqdogzAnhB75q/EYKrwSFEr3tQUSzM3p9fizfWof0r43b/M0Bq+
3B5vYw9igmCIEqejIsewAkflSrl0Uh0nl6zsVcnTnY85ipaZG8ih9mso5PY5H+xq5yXdulKENKkQ
dKNTvd74PQIWPM9gCuYk1HxqV1gvEgOf6rHrdiKFzaGENwuXJrpO60Pd0ZGvYzMDU+As+ZFbuvEQ
lQk+tBik317JjS+HeAxJCMIM4mUQr9JfX86Aob/k8UDzFiULze0bM3km0zJP3WR3P41a3kPxiz/w
bRaC2gjlYAqZlHKuIsvOWgaAUTVM59wqDFcKwhrbSon7Yuda3poZ3HMK4YLEeSWKJZu9Sa8E8/BF
ThpvpOfs90rduZQdBzKYeU8tbeub0X+Dy0KRm9hidS9OgY5Yuo1VkCYv1QnPqNov06F97mngHm5/
tM2hUPwidcQXg9LQ248W8poOchElF1Puhw8hGugXpdLawzyb+n/YiWQBJDkaZFhl7RhRzEAps2Ri
FYtCP0htqrt1GDWHSIey8P5ZiUoX/VdTlBhWs+pMc9KiCrXoOZ/QGpTGKblDKy0ISDJRc7892MYN
AucWiT1qQK+qW2+XMNaVGVUN4eyn2amnLY7du8CWexcZiurUoZL9iTrGHvjjOmWlZwgTSQM8S9a6
vreqrERWVSYeyic9/klbqj6kulLbbmNM+IfTvQjox5hQraC5OuZLKPXObvB7TcoFk8V/jkoyXQv0
Kd9O3ZIb3h3ezwssM4uSVFFLnyRnRGq1iursI2Izdv4cQlhuEPcHne9h41O95LKcE1/EiNLsfIqN
gwoqXphEiQIvTey3v2dScnUw4xKV8KlE7Q+FSbdJStU1oiY9mF2wx8fYaJAJWwho5Wwyai/yagEc
XiZweIRMkZqobjc7013dL7abVJHlp0ad3plWWR31cAkP6bIkFJv74LLYGKLe3oQbdyHO9RQ/AesL
ItzqhyiDIce5zbOZZFl/ZwVG/OTkenC8PcrmfCkj0zyibY6a4upgNbQ7UX7GICWxBd7Czp0jxtU6
Du/IwLSDXZwtp4K/Tx7kNQb6KWELkEenwH66/Us27i0AWJTV6IDwU9bzRa+vLC20Gi7TPIU+coZc
Jka6eLiI71W7NicNZIXlpQsier5vd1XexkGcQ7O76EGtDa5ctrYB01VtfhEjVg8wKJOXMu6NOyOa
P44o45PqFeq5jdo9mf+Nq0a0CZk2dzXA9fX+Vk2Ck6Vi1kYrwa2NsuED3a3+0ezj/kQy3nyl6jDt
3dwbwyJgALeM5whO57o8FnYdFToqqmelmDAkLBc7UjwNFdNjA12p8GCyIx/UVjbyjbc/88bI8Ofo
ForaGH/WCqVRWWFrDl3qnHWjs45qVRRnZ7Smk6RD0U3Q+sFcptjT5do4S0Bmhe2KYIZcVQM19Eas
qGDQGB+HIxiZ7GAO1DhuT21jB+P2RUuG6gS1xzXLCoC6TZ8Q5egE6Kov1UnoN7p2bKFQv/9uwKWP
MjR3EcWxdTgRLksEVJELsQJ14U5aoz52YaLujLKBqEESmNkIMCIDrTN0LFiNDlMVNF4xKxu9saul
50SxWyKmMYwld+krU7+XQc4LRlRVIzwbtWX4saawk7w/rOHTcUM5iEWwaVf7Bm3ZwArkLrwEJIvH
EtWClzG1DDeylj1pwY15C9YxqGQeABEIiKT+r7iXqDcD8wbK2ywwVy2cYJl55xTlZ6vmS+0lilN3
h6pags+x0IbwiqQdHpyu0X7d3lDbP4RokQcJdslVX9Ouh2jouaEvaDQEmEmVsYfrrRa7FMoCGIyt
cmyjavbUWJ39PJ5UVw108/ftX3G9rVkNlDpeGZuoHYnD9fdq1KVRYXwtnXu5Qt+Z34NQlG0iOmzk
Oydoc8JsNG4IXmC2nPp2rKrM9WgIDemcCqMyTwvrRHPjUsMVNgM9cYesgNqdykiWEtcKBiM65kbY
XNBAhtd4e9objwRgR+ZLYRTiH5qob38LwzlpZxghvbM2ArZdVubnBJ23T3lYDf9LJC3GwWnRn+es
mc99icz1AXNQXXOLJUKj6/avuQ4O3/6Y9cIoMsnzAmNELeTiOTIsFL1GZbY+1kk1etms2AgOQSFz
7PCxQhfs/VcBoRDAVk4g+omIG71djLqttH5A+e6CojcKDDoR/isy+ifmDYR+WVo5n+ahDI5o+QmB
O8m5sBZSsXMLXF/kAmpONASt0BJea29/RqKzGUOzDy+pYXV3uWHOkrdkcdvvjHMddvJnk8YL3CKt
lfW3LzvLiaRRgU2iT5C5rARcplH2x8UwIxdRNOnp9ufdOmPCT4TSsqPzKq9qFhFKaYvuTNxueSX5
7VRNp2YZehepEWeHd7E1lODlAZ5heuT3b5ewsIewsEfulMSQYjekqeeH9oJAX4E4x070vjkWmEyQ
gsK/5VWM8a+rw0qMIi+KNLx0SdRCBgYUabTyBLbM2Gu3bQ4l6AE2GSlNlNUtVaQACKbIRO82k6Mn
xGT0l9wch0+YfTn/3P5YW5tQ4KEtgdcxKce/XcE2kHBfNxPYW/owHvQqkI5WmuU7kbm9NYxgxwAl
JZigJvJ2GC0PjTIY5+DsxP0UH61Yl7v7GVJ6+NgZSv8tbtJM8XJrofs8VHX3I4a5k5xQ1CtSLyqd
0vB4IOYYDJ+TfMnnqU2O4UCt2K27Wf41NTydbhVMZYs4UBOn+L50mX5qiCwWf1hmKpdtZIZ/Yj1p
Kpe3CBeaSIunxCubzBr8rpXgOC6WEUeeSrHlTwHRntTAMKZH7ImmwKVClE0PdVCynWX0MDtvdNSC
nDFpLOsutOVa94YoMgue1Ew7ormR10jb9WbjD900OQdy/nTAiwEs0b2sLvZLoqRT/hEb3w6hahQx
D7OeYLPY4pF1l1lFDj7EqqLkbklN7buZYQbgBkUfBod0GvLlZGWj1B6UrkSxs5KrzP5IuD/fhSFa
na7QfvmkSSWY6HmU+q+NneXBOdKa5hfprRMdJLlK79W6q1FZGnOEc6BDdv2hA0OO7lMQow7ZIGlQ
uq3chp9JmNCfiEI8Z91WxerNLQplRjyqbaibxZJe/qD2Hyc7D8XGOQANJJqmsmJQAV3FLkFMO1hF
/+ac6GP2gXcdN98sBPKxUG2Ods73dXeDXFgYw/BUI7vhiB/z1/kOmqbUwqKJL44Zxgf6CZOLXvji
54vcHVAY8Is8Q0vQivYGvs4iQM5QgRC1NAMC5eod6NWy1xrLji66nKZfE5wXvo3KmKDDrtrdGVdh
3uKuCs2d+W68wrixGRRphB47VJ2387W1KOjrVKfKG5Xtg82i3KE6/zDq9vIhcfT/0daUTs00UIgv
+3rn4t7omVLOo7wMMQhYAbogb0d3jEXR866PL8iIFg76WkN1wpeJulTfwUFsG30oL6hDqq2LIEn+
HZxR/9hrDskkcq2pOymNdoqjfry7fR9ubDkqFaLRZPN+XQGorTzMl7iRQU2VuGjydJI/Jv3kTzTF
dnb31nfH1ZBLlyyAZ2W14WLk19QlaSKUiGITSunSe5mT/5a1sHST3nEO9Iz3OvNb0+MK1hUYKQLe
tHowo2TOs9GGqAhzXz1ygSjnAFGyj4mk7Al+bw2FnChJJNm50Ex4+4XTDvgZARbbWqHdatD78YdG
GbDELubT7Y+2EeGQD9NJFvKlwvrl7VDB6NiAU3QesWQONLfMnPDj2JdDR9s96U4x1DB55/RsDEk7
UvQjhS8lBeO3Q4a4tOC4Z4e4jFXRAY8B4wv9p/DoRIiipcYk7RyYjc0imrw0LyBkXZe2ykQbqWAg
kR07Kk90P30umqz8Di7b9BauSdcY5/k/3EyAk1lZQZaCZrq6mTLg4JY5OeSOcd17zaCaD9JckDxP
beahu9x5U1W927yRr6iY1KrRsEIp3lwNaiJhaA8mMd1klAglhpQkLS/gQFj/4ROKaIQYlZwUGNzb
T6iEbYnS2yKdNUypXRoakaclpe0LHblTGWfS4fYu3YiBKIpD6RFIYurAq/GCNMgTq5ukc5M21XfL
LnrPTo29jSL+lLdtJ8FEpvJON42q2PrYSfGwJFZqS+esLdTTOPeFVy6F7bVlY7z/2NEhhJ9jsilJ
6VcnfJ5mp88chtLVsLwfJQgfueb8kyS1fcDbc0/VaevI/TXcmlCagGE26Q+Tu0dO7EaRoZxmreh8
I8rUA+i0vXL91koCRuNxNCj+W2udsU6L2tkKJuc868voIkxXXtAt1b1+kLodrO7WUIJ9DNlZ6OCv
i1NzBY1DQfjy3M6pmEtZ3enVxCr2sMlv78LXRtZqg7BDBACN/u51HaZtOFupFeEJV6jFnYnUeA+o
IBnPNs37+0kOiOvGtHHSAzbWya9G75vRHSk9A1TqZ06krs32ctcVGmreGcmz+VmOnaX7gm6v3h10
fGRkD2n6oPbzcpGNR0zT1JNdpMa3RO/K0TPA5nyIssL8bJWL8Q01VGJ301wy7RNFOSs48syXv6pM
yxHVHOzuPiAXCn/aBJ6zC+8DZ694AljmTaoSxb4Fhl12RymwHbfSgci7yPx39s92GTr5AIs1/B5j
VjK7mTHK+tluCnn0glge/knVZOxPCOEYX6nH8UiRoaCSr0WI1+mSEqbuYLUz2IPZSv7klM7pHN3+
GBsxJ2UI/ifyVx4SsS/+ijkX00zMuELROVJT80M2poE/KyitiwYRyQdJswRI5HcGxXfn7G7sOIqu
MIcg2CM1s74mWoUASsaJFz8MozyO/Bt+FrXUe2Zjer49ya1CmIAREOKipMl44m37a5ZdJXXgzDTp
LGHedzeT20IRk9KZ+JodKGWz5PJ4jV4TmfqDXmg/0L6pn27/iOv5YuYCPp32hE5TZl34y3FC7I0C
SGLeVY5nAuP1gsZavmhduuw81df3vBDvEU0+xJUhS62uxTzXCys0aVWPNIbuiG6luyyt+z+3J7Q1
io04k80QG1UWYwHDUxWE75g6Kh/LedTPqNiqe5gv5frWRW4JZR7AJ6YAyK4CnW6q0SICZwVaz+6f
FCAuP9JhWkwPGbls8IBYU0JHGaN7IJvtXnAXWE5zDC02XhTzB+TV+H/J2DiAleXoy4yNwN3Idn65
vRiv6I23lxplVlpOqPAR3F7VNynXZKpdjNEFAev2UlKrmV25j/I/g2SHd6QVCA2qUAM/zkU4kPfm
y5d8ScdDlUiWbwyWfBys3nwYInM53/5pGxuPbg3SHLRr6HEYq90Q9Us84QuDkLrdDiccBps7I8De
pjCVzH//ULAGgPyq5MsIlb09Z7Zk0wbLkFXppF725azHc6Gog0OmpbsychvbDzg6TAyeEbCc6wZ/
QVgAIo54NIT0/WOghJq7JWXG9BRo/fjDRH+x8nqS19CtjaB/AP4yDC5on+6HSVmj+9iFSF9Mejvo
QMKo9vjT4qg/KyBeuC/bkGVcZFiX6RiFckdpTyrr1K0Hrf2Ce2P8zW7yMXI12rx3szolmZ+EgSJK
L+X03TEA4/qy0fePlcBi+5q5IKreSgqqqHk+oVOmhEZlQJ6StR8dPRjKv1lpNO7AG/JnGsvIdjuE
9U0aEnNSeyreIQHV6DL+XEeLs4ff2dghAlJJhk01mpaQ+Od/XY8SHa+0jdBVye148NRpKQ4qsO2n
SSv3oDtis62OiWjC44pAxwFrkNVm7J3M0AKH9G8pku9Kr0WnRTI6z861xlftVn50YEP4uNHLblx0
887+vM5h4ANScKDdhxgPDcy3E1VAHNh9RmG40VLZzxun86Eh117oOBgLwwsB1ljvSfNsTVkjwhfu
rQgfrg9FOFp5KiEPfpnkxD409F/OndkKLF0/Bs9FEMyAUoI8OEVVSV2h7hsgwrfP5dYdKkhLIk6m
30AN9O3EkcoZZydQA1Svu5R952T5mTZQ4PyZcW5Q/udQaOrdgcbHuQM1Gd9h7sSjuNBGlw5NoauP
Y5rYX9WlMP7oYzkip2gNFO+XUdpDLmwtF80IoPvUhjbqMrUOistqgnNuLnYNcgI8GSLVMTFgRfHK
dLs4Vi24O8vU3FVmGMkvStzq9s6SbVwvYKnZqcBlwFXLq5ChiGUyo7QhPNGc2RtVM3vUi656NyWD
BIntCGNAMFXXGVmXplaLXrt0nqtYHn1DcqLnKUQR1CvnslGP6GtXX27vhY3nlM1vQU6CTHNdFQkz
Ysy07YKzluL66TdSZZ7afJidAzgd57NNc//l9ogb1wtwVfa/QN9Ai1ptvlYJgJ63YXBuuBBrgupD
p1EvmLI036mdvdZjV9cLsTyKYsiYimbT6gEy0jpI47mTzuNkSvd65GSWSzK6yF5cTdNPNtyCcQBY
JBDIVZHP5zRR4p8jtZvCl4qq+YFGv1a7sO2c34GJfrSrS6Zyb6Sj8Yg/yDS6rVInirco8oTwZS7J
7bEZpMK4zGpF1cxqqaD/Vlr0XDw1HCdigKAKHdwMpua5H2O8TNV5CoC9pWr1YsQtRVWSpCjHTIVU
8jAM9QAEIei7n7RbkEpSJ0n/MigLzaWmcopHiU7p2aGeRcLSSbrzTFQif8C8TFF8fdDN8p7re+qe
6FSBsrb7JF/8QMnAfQ96vTzphNySZxdOCg03L6TmLk4LdOztolYiX1IbHXs1XBVPDnTU7InQH0CP
Ws5oRTS2MxkeHgFW58W9Kve4X1f9Qy13TU711KJ5GmXySw+X5HOPrFPjSpE03MdZXYWIznAle8sE
urHMHfuzppFQAdwerE8aWLCvttKWNsAZRKf9uLRq/RjRNQXnviTT4hfLMtVu3gw0uzC3DBuvY10G
dwlxZHLrIohs345Mm/soD7Lex44m6X3YEHKGIMviQDCZygzeiRpKsmulVfEvTAl8mZBUTb7e3uzX
Twyen1DcbZhuyKeuc/ah6Qyb3p9xlikmHzpJjf/JUGc+yvmAouRkTEfsCfbiro0ERziNsuvJ4+AU
r9+Y6P84O4/muJEzDP8iVCGHK4AZEkyicrigKGmFHLsb6df7gU7LmSlOre3yXmyzBx2/8AZJMuM4
o5usqIuhkmQPNjpXdrc69CQB+IeuNWb/1KOF1xnVSZ8lMfNxre8hLFXiyhScn/fXP2a/Wv8VTiBD
xOJoHuz+qsniFjvCQ+cO5mHRrzrqXZhtMM7Qtalr0WI+JVp6bsPBmk07Mbg5I+D9+p1yurzBvXIL
jhsH5VFaqIu9vcYXPhBcKUEMl8zeMNmv2H99IMw8WahmspKJa/MmdfUhRtoAbsZ8TWn+wkgk5kAF
+BdfeSr/WkgXlfISCxkFdjsepFN+kHqu3w/Kyb+9/VFn78JfVT2AOs4OY+N9OPmoWSv6ycyCpDe1
DxvTemfM4lMgCjQENyu79ihcGs6kscaDwBeetX2N1u6AJZVYnOJRc9hyaUcEE0YUlKkV2c12zX7z
bCb3ztqemRB3gog8FXnFKSR3Un0Do5d6zed0kin4Kg2L077dtGvyE2cxzD4YBTskEXiNzgqtGARm
To2sYOJURZHetuCInKhuzeYwmK5Q0bYO+O1NuHNk3JJ5/U6orb0iFndpgon3/rIgHR7ek/XcTNoR
2Jp6iU/b+jFbba++mUCbDsT2dXvfc4VeiSz+avu8en35bMIZC419Ms6zlMzm9m4A9gRJXvmuuB0M
UW+xRQ8NYjA0hQlQFZ4hrVE4cOAC1VqxIaf0t2hnM5Gegryc+1X2uS/yGXxDLyoBtb6W12peZ6Ed
P5MCDG1dELLU+k+Or+ZvPD8aRrADMMZPJqrN/3iT9Z8VyPdRkD6EKgb0k6j79XkKTNhq+Gzg99oO
y4++WV0wVis9/gyFpM9vn91LX7TTxID0UX44O0ydFczpRj8jQe1kORATq/uiL8z47VEuHSGETgL4
NrvM0OkRIrprGpIVdnU5V1GFF84N9dU+TANqqm8PdekAkdSDC4G2wkt6Ese5s8BxEQB7IoxWz0LP
maxvPe/2e6Wa9GsNKiHH7igbCV3TBQSfS9tkvZIBXDpAAPVQHttp/Hz06wU0MLXCKGv1kxV84G4H
StkAMpiYSgq5raYnmJFe++4LC0kpjVNLSmDvit+vx1wRNSc0N92ElMaP27YZbi1E/5O3Z/cv5PLk
oJJhEadwOXEhnrbV7NHwtVLH7C2DYNWLuNvEPB6IL8qPDYIC8lCSyPqxIQYhsY5ykfDEc6sen1Ew
BUKzFU43RDigaM6PEWOkZ5VihBICEc+ySDc2uT4FyOLkT6mXd99k50jtflMIY0Vr4GW/J9tuiLG1
djsitxuISHewB7NTDZMthX8FZlfCsOqkn7v0i2y98revquojLtiWH6Pss/q3po1PUDSPw/RD91Yw
Jos9z79maXfX0O0XNv0ugAz0Yxd0oGbwekX0efK9asa4zPPH8cbQM3FsJ0s7drJqj28vy1kwQz2E
1hyvPKqGPIwnQ7X1mo+uhgn3SqwdAQYJQmHnZQwpZLtxzIaUCRmxw9uDnhcu91GpWNLrpB9/hsKg
hFv1DrKJCRI92pG8vCUdoH/zsTMM464glMyilp7e4zINzrtNVM2jRkHjnXSrMnGnAA6JtE33R4Ac
b34ln7twHBxmHb0aaPz8upNrgIfL2cqeWoCpud2vVHO292u2DP/PvJNOwFExSYhPg+fSEp4sBj9I
tA6NuhKBoC5K69weHzwIDSopNdH9GsoKQfG35/7CLUcosj8QJAQ7efr13hrNeuzHckoTgMm0egIZ
xNsSpNHqlu1hLjv9Ti51cJBGtnzAqPc/o2BZecoPBJdscPtsv+HLu1Yo6wcEl45KehkUkVbWzW09
qh41K6N+GINGHYSazWNfO+aVLsWlrweQRz8mICSDEPn661fDLWtjKIgAfX/8sss5vHOsTmfqPdT6
DNHGg1GLkARyjhZPv4qOvnC/YwnJc7aLwvAL9pP/ryie7139tK3TxN7Zu8jlifa59OvSiKXazOdl
M7WWDHEc/im3OWfjVd73wcntexAds4Fo8mYtt5JG5o80tQlSWrvInhfY0f2VbXLpCgrgnO+8/r+i
QK9/6DpWGFxPhK5tMQ4/FrP0AAuUK3n4bGXzlUf+wpED6wa5na7jnsOeHDkvWxZtzEgDTFCtdEql
88dddPX97Z1/Ye7JnwAIANOlWHM6921u1LqmdTxA1ebeorxlfM5XKY96amt6JIf/TP+C2Es/bEd0
oLh7Fv1Xlhz7ecyDZK7a9EYgJF4evEaNzZXM8FzugoHAmFom4C1aE39tOv+1qTYTKY60JHBpDYlr
Rm2srk8NQlk/8NTSuo9Buk4/hWkjjstDIF/MurBxcAlsas9eW/R3pdcX03/fQK9+lPl6A+Hr6eF0
OfiYZY7rEa349L2JYfBh0NPtSuB2XonYJwC0Ai8ZaCiCi9djDVbrjV2v+8lip+pmzsE9FZBzQ68L
+tuG2yaCaGGFHJkCZ9KFIpVq6+rKJr5wYrjYbKr8e1WEh+31j+jLYau0XhDh89w+2q4GH23s0jtU
e6+5+V0aameb0aFEh/gszG/VNq5Ow87qbJn9EXJSB6zK5RfP7T69fWYunEw2Llj9nUDOjX0SHhgO
lbQC7FwiHGEfmjTrPmwi965oyVw4mYyxAyLBLp+XhzefxqUzEvUiRbV90XNZ3s74NT0XTHUWVYFy
f779WReegZ2CtPP8eQopSb9eK1k20sv01k86AUw59Oah+FEvXrl8y40GyJXdBfnLNtbqw1JD0Y0m
NFSvHZBLu3YnxeLogxAAunwnPwLRZk8M7ewlKH/OP+jNpTcj5sQi9CerLcOUFCAPIfO1Gw2JcbwH
I7DdrT5WJ1fOzxkeg0RjLy3xHu9dqtPrd91StK+U7iRBTvkzU74VGs5cHUoDleOmr+X7VW1a5CAl
dOU5/vveniQFsCU4s7u+CQqBJ4fGw3LHm7PBTXyv97aDvQj7OOCR6ofmZFrTAyKX/RhaiEHcdoGV
fsqll34qA297WkWVXjvCF4JhvGp2RDKXyE5ufL0tUlKsvK5TJzGbUWB0xPqEM8SH2EUW5Wj0Y3/w
m3F7eXszXjhjSCR6KAkCDD4nSHOhA5IfGjdplPtj2Ib2Hi5CfqUyc+HKQFEazDOcaCyHTnugpJU1
BG8+TRZY3Df6MqAbvqr1J3517nB4+4suDgZIg+4LAG+MVk7mscx2h+2VenTZdEmLdMvdbhAbB2K2
/3u0TgUanCYt7b3fc7Jko964ae0uTkIVB3RG08vjqjvVlRNycZ8StMIm51lEpPAkal70xprTtXSS
zV6G6uDrbYPyT1OXH9LBKGU0bEb5oIqurCIcIfMn1QNtCttlxhG51RsUmf/7DEP33v1G6Z6ftbQD
rxOiXit2qtnl9xOFpS6c4d1VsT75trrytF3aobBXgFcAeDsvLVKrtJfNF26i0d6LJL2kCB/g+kpK
dGnXQLoFcAuxmKf0ZCltXIamtmMU2viQ9Sxnjip7WI+gb9T/MX0Q1HnPdlwUUpevNyhShr3TtwwF
H6AK62BekqBcgjjNRuPKUJfmjq3JDfoXNH0adebFqG09BNFE97TmbmI8kI7LNcu2C48Jeit78Y/+
AA6NpyWDgFKJDx+cI1c0wW+JlXYapZuUc7i5K1LHBtDU38RILhpHzVZj1t21VWzZM0Wtt7fm+WPO
L9nBfbuMLNH2ydyKjI65XxhO4gGiepyqagJZKd1swiTaax7MVZrX8odLQ+7wp/0k7PWlk53jglgt
MkLExISpdgtvaVeEgXJ1zLAAu1ssda2ae75VKQ8AS2dR/9oynDzdFNGnxvILL4FAMMVlM2ZH6knO
oR1BFL49nReHoiCBcNxePD7tLluLboGQdNyk1twG1rSOZxuSpcdBlPoViug+Ta8fY76Kng/RtEcM
eyokQQRGoxlDtcTqR++gp8t0XOX0YhSLfahKj5Jo7qdIZw0YNKzlddDdToc7G5/8b+f3uy5o7ten
Ui8tLQf+4yULzkRgILLxI45Zxr0+pXgBD8Z8s1ljp8IK56UitNp8fkK25hpW4dKEc9dRDQOycp4m
TlDlSsfOvEQXRnM0IVdEtrXWt4ZJv/7ttb1QB9vBhawub8vOUd1/y78ztw6EMZxvNwF0jYAqAmDm
r7rMV5IWX/tUg2C40Zwm+DiOi5ssS4vdvYKm+bDV+nw/+tZwo4qp/OCpavnz9k+zPfN8NdjeCMgg
J4jw8Ok5tkufTwfzmaRVFkwvhF+9/X52akOLLM3yhqO9uSiYeYiWmQ+weiRI6VVb13BXWDOOS46B
Zx+2zoBcV1GBBnTf973Wiv7BqWyneibiF8VhaPjz4TQuXRFOXjX8Acvmd/+srSuz42CAYH2Qelua
D0NAd/eTU5ARhApjd//O7KYMuNCqd9v3vA5EG7nCRjdOc4IVOx3XysoXQD/DHE/WqqwbzbMa41b6
hrSioE9dO0LfW6V/PGy2GhAHC2JsEZ3srHwU0zwiUQo9fYknNON5juxOvdRuXlZHEPlguPIGYboo
09AXiVpfNTImvqUnIZDXXd/lpTlRuNcCUYdiLIc7tRZzGhZwEpYQGX8E7JBDMp/9oqODMooB8Zmq
Wo0mMq1CEHsCj/ZBGi3Tz9HpJjcqzFzlsT4o/p9jkebPSOcN6q4qBiO9zdJBNw+42IHbFlkwiy+V
shrTjT2K497LNo9Gdmxt4aWH3gLYfVj8YsUaAgztVn8FnuH3D0tZGO39XDprdxxrUoKfc9csegS8
3Z2idjHt7lC0CoGoDtnP8b1e91qNzui2/hgHp7VjmB71R4kKvfYT3+7uKesqS49h1bfOnIhNGL0M
lZvp9mO94lUTDba1POzcKNAUk3R+esp00mfDFVS7UbgbvjruMFUx8sKAxwyZg8KCWW3qIUppqP6i
O6JPGF6l5hdo/fk/hqUCIi5zWR6aAbLmjduzfT5AwG1eaHF4Q0i1vspD5GGMb2tqauIdZK3FCEcD
l+4H+jzWkzO524xalF3+VsiX9l/yrK7XG+rN8wO6UV3zvPEk5Icic8wyLKdqFaF03OUOk5wpPc5b
N31BCsYM4tXU5g9G6jj3ul5pX4KVf6NZvK68wYXXRGrN0+8daZ0T6mNaTfEs1w1FhMBovSBUhZdv
ETST7qWhl5tFtt1bzyNFjuneRX4PQcOVbwytRllr1FsD1ls598tnb27lixS+MuOgKelc6OB11H2V
jo11U2mFpW6LSbX/QLXq57jFLPxnE6hqCKvAGa2wJx09btItXgpkQ340Hj62oavXSGhl2hx8LkSu
G/S9KkOF2aSW91qvEQuWZV+IMHBozoVqcAvjaAPsDI7IHOL5opGGx0ua0mPNJ88gxyuaNpF4lK+3
ldX0KT/SLh5LHF9/y9k3htgw+uWzylY3j3Ho8Z9d9OPaKXbHxfLeL0ba2JFVpMo50l2HrjDafS7J
zpShf7UEwnpJXbtZdz/CiEi1aHSlt8YWtGmAfbkD0qrtdzziaHvk17PIgxRJjNkh8lOWpX3w7L7x
7qm3yc+NpM/34q9VjaGnUGn+aIyl4X5ZyrW6JVgFTl90uQCpO9TLLO+XKrPSd55ZFONj6fReF6Ew
GdzTKZflIdOC9bEP9OXnVG7UwCAOYDpQGoP9vs8rqT9vyDQFXIVow3CT1vYvgxZIFcFXDZY7yxf2
dEMjUjwsFALcsMZJKws7dF9QkQTKLZ+LcgFJmU4DjogbJJEwtYwJ5NlYtl9nvBohPNhqm6GXU5t7
Vr2onzR03dPbKe2r6aCoKGVsumZ1kH8rug991xrgjldmbHC24aMYqm7+YuQqrQ8Z18u7TcnSg+6i
6T/c3h/eIagrbeQthW7A7e4krFbKUmuIuvXmhb6U3rOHMJoN3wdlsgejR2XjPQw++W0bNc6Hlfnj
4+iyt4857wFg0bHyI92FpxOhBj6skWvhvhW3yBquX7G/qtZjZgFnu+82o8AHJluK7muuCWnc2DDU
P+Zqbb0ja+sHTzz2q4pwO5ve9WmXLRGYwHl+7FcPKBqqMJ6MrWLcKqQiUAAM62IVTWgPel5HXldP
w7GuTDc79i3hNE+coeqDZSKIT0BidEenwd0sKrIJ9NdUmc4vZS/SCFtl1gjAk8WFFPLYvCu2YaG3
1t2HBeTLT0NTxT+eN1rPdYN2DHTGtvxdiHH+rVeeW8b9lAkvnGEW6PGsVvsjlfISZKqx6ZBk2H9f
eZBFEweqW78HxpB+nNxF3HdLu/5ZfHeha1yv6vNE3s090S5ShrgfDl9nc6sxza21bTzWjdF+9izR
f+9To/hILTnH8Kaq+wPKlwaGGMXk/3AqasYY3LZFFbdI9/xxffoCd6meT11iqLbL43nK9Xedr1VD
gr5z8bQpf3ajCkR5GsoJn7kIQan8M8LbvUdSwq6OSt1r+kQC/yxj+t7u+iA71/maAwlKMYdQnh4i
4r38mX06NihpYRzlQyZ8HBFAtkNndFAZrl0ne7Drtq9CWC05Ou2rHON0EtxnTuVtlIKlFCwZ8MD3
Df0WupwyW7ZIa8vi19anm30gqcBLyJa2+DFlndF/XRa/+UJvcdagInWI8rROzk2Ls5LmJWrt88TH
aaLj3rCCH/O09r9sXGzsA1dRo39fp2VwjumYGng15KtuH+TQt0+m14zfLdT3eORnUz4qbTS/UU+Q
W+RYQi2hNZG/hJ3J37vpu7Vw40EswF5CWW+9f+fBlbbgholpDKuxLpCFQPYNUXO3a9/PW7Y4lL6b
WkWp0NOEUNL75pLsVREltvST3yJkG/nrIMZnQkiT96Uueli7QRl08app26/Wm3Qn7BQmK/EIRIHc
0XNX626Rpl/GcPVX47Bo9aLfmJMz3gpDek6sdeWUP9Smt30Yp26wb/CQZI8De1q+jDV4ykhJ01NR
7gdVzYoMJNzVCDQXKJKDWR7xQv+Ekdu23jqoh5LzZ+n2WWY5XxmAq/3QdMVsRLY7o524rFaj5XBy
08393UoxjF/fDnvPS6FgTfb6GDKfuz7rSfI6TZwGO6+MpPEaO6m0Us2x1CvAjNZKChRmeprdCySh
H0rlGcOVBOxC6oFMFAJZRJkg1E6TeNjies2LZiRBHexBWlY8wwZuwt4tr2mTXBgK8CK1XhTS6Yad
5npcyE2tSe5ihKvnOCOOirw0Fber7P+z4g8fhCA+RR3boLp8msF2lp51+Tw4SSss55CirX7M5iZ7
//bKXagB7IJqFG5NqlRnnd1ONkpX3ewkYIi1LYQI039ZuJM+Wuk8Hl2kg3+9PeClGQTYSvoGURxC
9Um2Otlj18x1ACCTuPJgTNJ8mFsPJa+6uqYremFX7oLu8DmwLsDF6qSeukwQBbEdtLl6OmM4bGhK
H9J+TdtbmWriBjU+H58jObe8jb2RX3PiOJ/avT2x70gqA2g3nHxpU4mizboOQKjM7KOnF+m9WYOt
tYNJjxHTW6/UdEl/L+SemCBTDUQJBdDcyTFsCPO3yTdNJAZz7aVH4DDFu4FfEbrbaNXROCq9imQ7
TVPkNr6+hZUQ4mFILR1cVosL4GHNoN3iYoI5NL+79F9MgQdSWNLjKEM706chHnXeVJ4Kq8OKaNCD
l9UaN/TZdomquPaqDENb25Rf7WzSlq9zO5hV1Nut823SK5uLSisqgM1b7yLcnBK06aiKlziwNzBq
tlH2xE0TojIkA32hHSozkOkdfyXd7nt7v+mJ7I0xzns6MxUiuLP/LgV3sn4Qg+cXB21qev9mGer8
eez11f4xGtZiYWRlopNOQGlkUU/BD0WYnAcui+s+0JpQh6CW3rjZOJMcpYb4EASi2/Wld7esp7Ix
1HIL1MJE4KNoF9osQ6O5ka7LVMV2YSGo6Ze6ZtxQRl6qeNIyxz0WwWK0MUFQqxBqcYfudlg8Qu7M
NMv+aXINhDxgMwzlZw+dOS300Vgt7uEtD/3B6+0e0SFswrHmsqB/fLZJ4d9tCxj7qHSlpaJeldsW
ZRYK8qErwDdQ81n156Xxp/oROLfzcXOCsovyANbqYcozozkYQdZh943wO6BymgP2bT9128uybMaX
FGUfnuKm77MHzfBEG9Lf4u2xm65BV6VoivEGHN/wrIIduoUiSRMQJ5nL/j9EifFgYoUDx5Nidx6u
qbb5dAGzXjvIaSxk5CEZRa1COaWI2j4Q7zXLb3gZeMfkUZMDcxBV3Wp9anu3VlnYBO4sQ1mpenhq
0mIY/5Tb2H519cIlfXDs1b8vDD97QEYU20hyqUpFIHfSu2GssHkNWs1HgVKvO/HQzKZwblfNJXGB
qt18Cdp6cKFxmA7nABDA12lW7l3fL2ZwI1ajhFzdZOudrJ2xC/vCSaebuSmNLZauX39TBaw/hAgn
Ow/rpbI+KqcPvpPmlB+XYDDvMxqRWqRyp6kfeh+UbDh2rRbcwpBXj7W9Qrecq80rb5HLF2kkKhoF
R1mXBA4NYOQuxnNT9SFHVUdvaTD9pypH0whQcouWmBiyto/cqelebBu3PI5gHfyysyafOTdbbx8I
tnT6kVkGPQVdAmOLTIgwDqqJ3fRB6a1dPeg1Eg3wGNf0q900W4MKv198I0b06sitne1TQFn8z7QN
+nYYsnr5VG1Lr2406OYSWXJr/5vlUlTHapzcD9kmd8aG7kkKQa3TPvVTPXQ0Ph3rNynApj2uc6A+
zi3KruEExVk/1H4xVNB4Vs+7SX1VUO5psKY4dmA1/tFqt19huAAUDCersRpMBZz1A5J3Qxvl1BjN
0MLGoEmCvh1vCtEEQSRR5O4ifQ0yPSKEb9r7pQCohu6WXrBYSkI83gJldWGuWemhqPo0CHXNHaoj
GZ1FdoebNIuqOUdrzhXdDSNd7pU5qTKi8bA0MIJ7WtpeJ+dPUzH6tDgDU3wqx84zY2AFrhsZDtkX
naca52ZMo75lIrPNG2fIljgtpx75Mbo4eSQzoSfVaC3ToRlHTUXVCropWcwMNwJjSstncm73R2Oq
fLzyRJx3VRD1g1tPpRooF6/E68JpbcAyR5jFSra9hEIrWMTmlAXX6rP7n3ldkWYYAFs8etTez6Rg
DK8lKRlKOwEZq8pwdoR4F7RlO3Ke5/Yfuurtu1W0zk2VIy4aBm7ZuzuH1EQ60Sq/vx1wnEcBgGcR
M9WR/CM0Pf1mf8Ng2qMGkmBx1D0EKfmpZprqjrqf954SX4mOYqBC326qm7dHvhQAAJn7izi50JmT
9SBMTwgrEaPpv1/UYpBjrM3RVn77NBupdqVndvFLdw9oYFqoiJ6GVnaOuuHcD1ayh3phF8gu9ger
ONZp9yMNGvcbKVJDrXKcjm9/6HlMh3Q6Ad0ONIdqcxqAa+UEKdFyzcStsw0JLEfFi1n5VLX09cpQ
5yEOQ1G+QgAN3gZ2ha93MKWNqiydzEqAO2xx3YjsUXKZvUOcuzxWFi3PyfXc6O3vu3BsdqtJolXq
+kD294n/V79hclfRqa3UE2kPQxKo9Jez6tfsCy7sFmgoTB82jLgvnfZx+ynvCgT29WQxpDtEvpqb
n9jsyke03oPhIPzCucJovbBs7BaoO/wHDNEpprVwFQLombUla8UNqjt5gYxSWxyV5jdXECvnPbLd
uBmkRkAcTLH3ZNmwXjSnzlFGgjfIdthG1/y5S4vdwGmz70YUGSLyuxHxAUWWj3zqlRvpwtwiE+Wi
foHqA/iKk+GLvKq9mnZNMqECdxgnILyVW6aEpVsZqdn+Pw4EuJQ9DP8ruHGKz2kqOmGN1LdkMkc9
6reqQwaymBLHmeorILBzcTzAA2zOHXrDBHOtv96co+POraNcPWnSjpOta5542eXrh9CY8/FXUOOV
gzCW1fZhWQZaGZHyLRKm6Gg8KTlUUB09fcImeQna/5xc8tPIKhEO3Fvsp9NgD1K4itgLadLC+TBa
1vrTmJayime/t3/1BoWTKyf1wvXATQ8uCuEzHE5OO4NDDcvP9SpIGaAtkkkXS7xuFoaMTq/udvPD
SEFbfft2OD9GVDZ3Etme5zko5b1egC5oF8PZNitx0k4ejLmlpzTTZggQBfzvQzESyGKqLTgZn97w
4CjdIq15UYzWSemuzaq+QS3GXQ+VQijgymSeX3tceVDfyNa5mOClvf4wdNUxgtN8M9km8PTUDt3H
TdrOlavhfMlAsYFBhYMG0Aow2+tRSkw5h3rIdGSN9OJxdIhxC7NxH5wVOvGk6320WrXx8vaaXfo0
CH9gCDHtQmv2ZFB0JFPPLnQ9wSCwuRf2UCVdoK6Jxl36NE4nGEUqLDuw6/Wn+dBoTBvXyAQSkf/O
BOZAk02K56rK7E/DEOhpuOYgVa/EAZeG5ZIDoMMO8bD0eD2s5OoptkLpiWH1+nutKBGsqZ3iONEE
syOjgp5AdFBOw5VxL6BpIKUwoRwGxMnYNK8HZiOZ9gSPKaF87e0UmJHObD3621cU9cHUDPPopLEg
BD32xYIsmCGbJq5a4V2zczk/k/wSyDn053cv+tP3RpPwT4xmIAJdt+qYUtBOTF04B2MQ1zBEF4ZC
qIQq3R4ZnD9trSdl0eztGXvon9LCl0+VIVEsaTXz8F837d8nxQWBhXkgT8vr6YVuJjqBkUli0hcY
Yi116Ic5XWNcOZHnhwPS7W4hu4NauGxOtq255HXRYOySOEvZPYD1b+N1MvUrd9mFaJVgACIkpDYQ
rKdfQy2z1Zze1hN34SGATQO95risZWke/XLop8iRqvy5UkGjlSza6trh/AunPMlSsNbZq4Mm98DZ
HoGcYavMXQ2iOsqQoUAuGfZK1ZLz03msezLaddZDIOnmBwQsaJPDE7V/oREXfAvc3vqlV8v8LcUW
HWseeq1PaqBkHy35Lic+0738UVmzOb2YhqKeNNK+D3UFjDaxEDh4Z5EQvVS573zvzSIfYozWNRF5
wlM/Rqfc7i1RSQ3tOjgecb9SsblyWC+ERIB29wdrFzI+s79xSr8TFWC/xMLYgFrbgji5ltH3JdWO
4Jmp27c37+kxgRLm7w0CnUXf4V/7f/+vGFo0ltn6LuQ8NeUjjTM69bZW95HW5H1yZSiTv/Xvlf3L
rwUaDIAQlDqXzuuxEBRrfIqSC/dQScdPUNB7qjVvMZ+2CiB9FIyLvEdxAbMCLSvy76AnZ3UHdww1
PUnL24zKuRu7b6Wdrt7TAAQ4GsEivywpZvC/R6cOHvRZCn0J/SF3XQpFs4OA4eQYVYxwhZO/E/ni
0CUfe9VFy+6pFWW1m2bQyz39+7YGG+6FqIbK41LrKKOa/TAusSbcWkTazrYK8ReDUq1v45DdqkVf
vjqamYOSbVw+SDa+n8V5Offt8zzP4ugsclqf7LShcCGQdg1u7TkorOfBzEqe02yq0DghKO0TSnpF
dtNRD3FvweWsuPX5lHk/v70Cpy8QC8A7YNCLwZ32nB6JpEqtcQ5UUvi9j+AD6mo3Vpqq+n6i2z7d
UmU0vwVdvmTXmMBnbxBD70j0ndpOhAQ47PXaY5Zi2prmTonlj1kV+XmPi1I+d9kPvau8KcpxDNHu
XImidGJIzfjC6UTRvKk30PH/eRYI1DhaOq0coKz7EfzXlvdUCQqeansiRDrFHRIKYWmU7q/ABsHg
9k0f2Z7Irlzefz/wZPPTzgEZB0YObPcpchajAAp9faeSGVzcREruBu+MhjocIm8zomalvVD9zde0
0x+bJYM4MWSDdGOt7AUYHSMrr8kCnh59Dz2h/T2hn0UQxD9fz0PeFmWBWuWa2G0XvMuUVia+Plvx
Nojqyq12+nQxFLO9bwAyAPMMz1vDGiXZnTdaPqq8tWVT3/XA7W7eXthLo6AXA6wdfS7kv0/qAU0V
bKlmTnqy1aqJ862CbTzW1/glF7ayRd3qrxcPk3cG0ncQeZr9iiu6wAB9VxbX0QX0xcEblBGb1W5N
D72mK4b7QBvcJ6Nt5yuX9vk55hdQM6NaiD4GHd7XK9fNApyOveqJmuv0FoRdcTtAwD0WXuollTWu
Uedm25XA4Cyj3ReROgsnGLVT0seTOMeaELirZ8QVsbEEj2OmHra0Gpzm/KjaRU+mvhpsehSUdw1z
FUjx2fpwD74ul6j80YvJvUzzwEWik3Llt53R8f/+NpQVIDXwtpw9Y3UWoNWRyy2pjdq878rZ3ZtH
/vDT23CpAcQyNQvqcDRqYrE3KcAABVub6NNo5xEQ66yNQIEiCbX2c1uEcJka83aURBeRJrHKDF1E
vsbIkuQlUZrP7lfLEu4Sjj3SM7EyB/HsklQvkQ5o4zuewqJHV3uYaJhQyX+ZOf3vliYvxzDdw5dw
lEPThnqmz3+wsSiofUqvLEJH0h4Ia3D1zzYq9t91JftrxlWnAd4+VfAEUIxhmc7FQG23T4tAii0Z
HSN90p3We2jKDBcNe6uC3y0ovD94GKvx6HWj++ntE3rhFqTsTA0GOQBKr2exMgwyU3B+tgSwbtEd
vNV0/lQZ2hShXTXesoOr0ndDqco6ElyObbwHDV9rueDdYNiS6vjbP2jPlV/fypaJQgW12T0AIjd7
fZI0iAR2IKWe9E3XFccBNYcJOSz82AwL4ehQ5hW9IAOEVxOvtlWA1mUTXcl6L1zE6M8TcHN5UZc/
fRoWW2uzdB3npO/GEgiDvh50rUo/Evj1V67ICzcHip/EXxTzCY5PaZ22SNP/EXcezXUjabr+KxW9
Rw28uTHdC5hz6EVSJGU2CEqi4D0S7tffByrNlA7IOWfUd3F7UdEKSkxkIpH5mdcQ3C/T+UJP5l3T
Z7SWi6b2xqiWL0pOfr/I0vyvRf6Pr9P/iV6q27/Ws/vXf/Lnr1U9twlf2uaP/3o3vLS9aF/+uH6u
uz84EL4990lV/uf6S/77Hx3+in9dJ1+BzlTf++3fOvhHjPTzSfzn/vngD0HZJ/18J17a+f6lE3n/
YwCeef2b/9sf/vHy47c8zPXLP//xtRJlv/62iIf/x88fnX/75z9Wy7v/+PXX//zZzXPBPwu+iudv
Vbv9By/PXf/Pf4D0/hOQjAOXTUdAHFSJ+o8/xpcfP3LUPwnNV5lP6ljrF8uPyqrt43/+Q/kTj1u2
DVGFDsXA4VVT7l5/Ihl/yuwl+I/UbdZ0/7+e6+BV/f3q/ihFcVvRyOn4rYfHxfqJctJTPaNfRPb5
Km6RJvTLM3WRAqqlO2FlD1qPynPxvaRLnU+Qdsu9yJ/L8im3rmxrCBSTdhK26djT0u5X97HaBvI0
n8glDtOk9anA+6yMhrWWANVwc9Xn1RTaYOidQMg29C3SQ2/seifoYk0E0BtP9nBeLQM5F0wuHEWo
p/EqNvEruLp0IF8zkUTOO8ltzNIobnAewKxywD5CcyNNb1tc5anzeiQDKbZcWSm9p/8B2lEJu6F0
JxTIboCGJa1bRKiwkHcaHX04uZPulCbuPzTYxbcB8i028D80BsCST7r6sZ4WQsNoiJcPcdobn7H3
maJ96Mxz7Q+2Pabvyw7KVFCoxgImhMgj3K0zMYMuF52C8C7Ak705ym3u1k6b2BdgrHmbeVpm6Pku
an8frgUMFDPzZVdPCu7wyWJHe8mEJOjnksD5PQeyv4uLSDbdqtaASFR5Oe6TxmgMdxJl+iEyCk0D
vhAr4HbSMsXmh/79p4ZEHfJBR5RQ024F5KuoeQdOBHq3n2T6Kn1oTA4ewk7Y954TEfW68JYRnEyH
quxBX0Pz8Uj5lq922EyxS6+wcS4ymFm1lxR0bFz0RyqQnNE4v+s0W9QBupMsr74KI7qLlFemiwZN
0QcRKOrQxUrRiD0hSYbpynJuPIqlIWaaKhswNM1s2tP5qPRnEU6SNwoR5SlFnMNbh91Ly4p2lUZj
jriXsHhz64g0yadi1gIwKt05kHTnxswbuXYrSdEl5Dum+jxdYnGBxlYDonzglHN/OX9+fue/ftev
9zNNEHxBkIYikiWaO3yETo1qO6e4HFStBRQ5T3rsQFaUUnqxWCX4kloaC8MNJ7lBTZNqZrc7/gCb
cBKfBJAsFDl+SC5yhhmbJ4DdIbViyeRgTEbtAdh+d4sp2+jPomivBLh+cINRuQPF63gLBbwrPLZH
CDpFSWc4Js8eeuu3Kus80qpsr/JEsLfXjt82M5TMOpll5EtiJcyvHb0V70DptSey8MM05ecoFCUJ
ObAhQ1X8cOmjKVLTVCTkCtpUXs5JmQd5uGjBifU95J+tw8CCZ5eRW62i1NYmSaDEgnxGyGTqKrNv
ncE27kXb6y+KHvkYSOs3kDg+cjLrfq1HHYoh2SmRrM0ee/UEm4naSiUjPpop/jgp3y29rP2qA4uS
kvmjZmkRdISzi2preaL3tvm8Xo27SWxhNlc6MbXiD3hLXSy1KV2kjf65iRsATADZ6l2dRvM3WFnY
xRRyNd8eX/rN5fRjfKJKdMAR1cSpabPyUknOHqHC4rOpo12oF6GH04mALtDlFxYd+S/Hx9tE1X+9
6jWodqC3rc52myg2qaQiVBdT9lUHF3LJxhm8k2v1Mc5NbDysKT038sy5wzN1uFkUY3qZzcJ6b+QR
Dcfjj/J6byNRBtp4rTMR0WyFASuZs3kG8gmyZg5dvjH1HtJzdnd8lMMo9sd8+UIpD6+5DDnwugF+
qeCMdqVoVT0oPl2q9AEVouW8zCbrwUDZ3QVUSqE3ivPwRF/+9dzIE2iXYrhChZbI63BUAeMFHgHb
2ahRtk9BIwXLgNr78bkdJgPr3OissUJ0jVeNEn0T2VRVZMy8TtmnCBXvpmJq9tXAiVgoaf7p+FCv
9ykZD6CN9R6S12rC4YTw2CbEoljlL/EwXpfOWD1JUwkjtZb0oKqjUzLub00NKi5dxfUCRB/lcDxp
AsZQDrbsV0nV7I1Bygkqx9THYiA+VW7bzI1jmUNPXXO6H3G1vrldYssEZppFJmSFbliCSClN4Rq1
UX3R5rAZKJCoWesquEjCVgPGd0YfqqKhEjX1fFVYNYC6Pmqm2zECSxpkdQ/Tb0rIVxGflNT69146
T0tgTT5GL3ItzmqbgEBEvQ4dLlWDJEfpU+vnys/6dNrJGiDh4y9d3dwLf41lW9qqc0mGsEXNKItY
RJnNaiBMIX8eKYnAaA+N7rEthdN6GMvbqosYL+g72hwaijWRrV8oVjrOHmRnGfdIRNcnVEQW57lI
uVx2ehZSLS8mTX9AyEEuXbNCoMnHipNueKjMuXJ+fBKbnbTOgahJRxPdYLlIBQ53UpaB4QUSowXK
rNlXaq7ZF4vazpfWkIn740Ntzpp1KE4zQvsftS+I5IdDlU3cZa3J9az3sbLH8XC5M5awI65MW6w7
Szl8MChYnDjh1PWN/12YoIDFsBrtLy5uoIkEYofDVsKW2YqFFhRl0t2nTROWXgYscae0IVCdvlWG
2APjNp332aSMoEdAk3ppGCMAlGldaZ71S6ugKAm35CIx06XaC5Eke6MF0OkNnZOUqBOruXE5RRiV
7jHZaFIfLw48mzMltUf/+DJuDs8f8wEDj2oE5yfy2psdXtr92I0ySYraRv21I2rHt6blFBBjPUG2
q4aXCUVK6qIcaJuvPqyLsagnWwmQvM2vzEGY3yrsmaIg6fHm1MKi2WXGiIW60J0HwcV04op4Y3xa
KwY2OzoySBTXDt9awaXbYVzD6RmVV22rXdaqTtmzuYFH+lIIXbilbT3pWv31+Oq+Pu1ITeEmUPNG
PRjWzeG4DU3tpBxlIyhgRAfZ0nbnuMmO4JGbJOglyzrxNl/P0+awQliILhKdgy2UAdEE08HORcXG
VrRXTqXl79FjK8/XziU8wyTWAkdSpb0O19jDKBifi+MT3oY87Ccyf74NWpeEWkhPHs6YminIe6th
xvEYvreswm69GfIlDTynx2O4onlNEYKmQ+5WmO+mnlwlwnFNbSgfYdUix3L8iV5vcEo3FluOIgCL
80q6JyYKl1pND/ip4dlN+R1y3Cnoz49p/b3BkblUGADsFt1xeVU030zbMqS+A6YvB3KWhourRqbx
lf6QMvkIMVr6ruBwv01KxcDWrQdggxMxjYT9KJcxIoR1/omWWJW7lpiW1XwB10+3kq3uMsa+pNtp
aQJKSjEr8CE6rc4PXZYtxVmU2dSm29QZy/3S9fPL8ZXb6kaskzIpVKHGA9bPATJ3+C6dCEPmMtHV
AL7arouANKipObqKKMyvC14MAMDxX/iczJOFJcLQiH1foW/jKtgyBR0MdU9PSuNOh635ePzRDu8Z
lhu2Dngk1Dt4OJSuN+eJI/Gu56y1fIQtGh9ikja5KgWcOztSjKffHAt4HE0wzFLWkhvYwcNVEGJs
OkTlLN/iYsYrIip80S+NN1k0tH93KHIFlP3IwenG80sPh3JiHX7+LGyfahJiAdNoBdRthj2tLev2
+FCbNJ8lXPMS6pdU+4FzWGud9NdYPYcGLS81Y8Hwvll4Ks4jMXiiUKyvaKC1Abof0DSHRexk4agX
MYR812kyOIoirXcNmKwT6eGrl7pG79zpXKxr0mRvImy1b0tN6RBnTiV93sH7NCjnjagntfMpVbxT
Q63n6C+JioVZiFrmDJXEVRvMFDWAkuSckz1y2McX+jBOWdeZ8iR6wogUrdDAHx2yX4aC01o4obBN
f0FJ4naQ2/mpot92v0yzfTd0keJneamduO9ef7rrqFy47FwZAeTthdfOJaiGAd78jEnT+0xOJdeZ
9PTcWTr1DKMc20M3AJBiPFeBieDCFUd6dRubSfttUFrVcAfHGO4X+He//5LJalZteorEOlpKhyu/
lEOKDnZv+aM9Obu66Rd/asW4Q21EDo6v/BsvmUI8C69hCgRqcXMmg2Go9LEw0Q5YKvkMfxDzWnXU
7GaFWzweH+rwkvnxkhlqrfav1wyn5mZWSt2gsLIO1UEUMnI5poc4nzoeDus2P0ehdkQYtTpnbEdB
67OtdS20/Hiy8nSnporxCWECuDtwCBZ3UB3xDpb2cmkjZXRiG28u9r8GR6SHxVzFR0EmHE6xQ85W
jyNh+YupiQvq6GIX0Vd+ZxZhDbEgdvYRJNYnqhr5rrCa/JzAP3mOrLE5hZs8DHJ+PgmqpPSmLYpp
27acTFOudqbSoko959fdEmZfO7OZborJ7s60Eg6FVan1ozXK4qHuxCn3iTc+aOxv+KY483/c+IcL
kaGSAFBVQnPEkKZLfJK0pwnNgF0q+gcCf7EzMnHKweTNKWM9aIIG/QFePxzTRA5CsqfC8jH7WZAq
VSnZkfue17EtfeF6nS8XnMCfxm6e9mlhnrK/eOtLonKENBjZ1rr9DocXmZKlztRYfohwyi62NQFv
Mguve4hB345/Scp6xx1EUiBhfx1rczTLdTW2NugifzCK1iUDN7Cc7LQ9PpPNJWIt7ZmVWQgU5Mtw
ZyA5cCNDK/9UapV5LbI5/jfOEMoifNt0BrA/3wQasz5HIoFw7SMXAke/4RyFZ/6dYGj6fxxpezBK
UVlmEiOVsPK9kDrbaiei0KzBg+fEGq+/6/Ua/z2rTZyRy0o45Hln+Uptju8Ws4gCNEPUdwiyuLXZ
pIHdVo6XN1ZIuz/Rhut2HHfI3ZxKC9/cV2vCQGmSsr66/vyXu1FQp9S5Dix0c+bWX1Z8rjr22m5S
EvvEnN8aCpg1hzM8AAqhm20VwyRDcp3jS4snfZ+3vYHo2qT5OdWds+PLe5j0/XU+sV9WjDPqfbQt
Dmfl5LUtmRPB6VjSXNRjs/zsyK24BABQIFFt9Sf0HNaTd/s2uXs4EMEowPPa7JxoFuQHKGD5iNdZ
OGjDHq5U9TftLdfLDUAqU6KUhBbqtvCBUEWhNgqjLIvSXTTjIt2gMkncLyOB0qKI6Dl9ol0Xulbe
aIAsT4TGb526vw6/2bITTgZWO6yHvkHZPu9iG6kcs9jHoyF7GfEydFI13R9/k2+uLGQDuvw2Jddt
PdsYIrmS+Ax4k3rq53qZw/0qT8Hj3tyahk66hSuMSsH3cL9ISV7UusXUUsCtmHmjsCJHwrWs8BSq
5s3DlW+K+gDFcmqbm6GylvgkI89BjwUmuic1lEHMpJ8wURbYmSXIgUA82y066v+i/tgY1vJMKx3g
S00590RI8eZ3Ap5onTSz3n79td7iRIsKgZ8O5JgylifXOh73112qNb4Ye3H+b7zNX8bbZDxyPJcT
rX4mHzu116Ay4aqMd2KjvrVnqAwCpLZhHnDhH77NsBgktEg4W7tcKu5R8op8aYzlf2Muv46yOTn7
ciyUZKn55mHp7zGhtHZdvZyihawn1fZkIVBHwIXiGWnwZi7dRPGylPjmcapoL2YrSiQXjPj4aZjp
nrmVljQU78iZXattFGWfw/8Ojr+0Nz6OlQuEdwlvjqN7E3rkToqZa1Ha/jRG4lJg+bwLEfdBDFHR
n44P9cYR4xBjUT2j1UOzbnPXm3LYyhPODT7U8vLTkLcT7nCG13VV/bnlCtvlVSjvjo/5xm5hTGPl
/JGmkfMf7hZ0yyQ82hkzSlCujtNUuUB69lTv6s1RVLYjDTKgbNsbCT9bBBTb3PZFV5a+rVbftUb7
iSY7AJP9ilx4c/nQreZ/wCe4Yw+nAs1OzKbCm0q0AoSeJNtZoHHifVrQXHxHeTm7G1NF+/3PjfLF
2tXliIZgt1lAInHNjAdGbahNXFNu1S+z+GQjd71dNh8CGq1AWKnNrMLRm6OjU+GHFah8+Nk4ZftM
WO2HHhW4nR0Xy1Ut9f1DumjLvinl1pPkUd1ntTqfd4j0GK7UNKdKUm8uNTJEYM/k9YzZLPWAxUiF
fwnpZlw6szuisYIMg9rs83ruObqL8RpQJPCe45v1jeOAVfh72HWVfgnX4iS2JIImTN3nsQvUeghf
Fqm2ggxjLb+IEHJ1La113NGGE9Oj/nli/DdqVlAQKQ9hT0l/lC/18AGSbor6vIpsvy2n7IkLDvqz
0hq95uZ2Zz3bgzF+WzoTYHHUy8pDpZb6s5TTRYUCshRVUC8GehcCFb5TqfkPcuerHUJlgxKPQoi0
vcx6s4+1CXkjJDY1cCMQjDMkMHLphmzZvklySfk4CX2fdn3upWqIToghZreFi/qwjLr+0rXhJ8vK
Q3yK4MY1TpTu5MRO32GhjA4MisjDiRLRW2cCHTraEhxdK0LhcC1n9KvsAr17H7CL5pmRFZ/LYXhK
CuCtnYqgNFh4dg448M0ba+KyoeGZ8sYAT6MNM0qT61jhuFO0aNo75axGXlRJv+uJSbSKKjjUXxBU
FBKJjA9nV5ZRmloOWYSt4PUTg+0JWivOd2lfR/7xr+J1VYahoGqhCGaSYWzf/JjWknCAu/nyWBa3
3SjQZUrHAYJYDASlCNCnRbS/R4Tws5UNCFUeH37Ly/sxVbBE7HYmCsxk/Wp/+SrHWsxFYUehn4EO
1z20erOXTBLEUGAN9Zs0V53Ihd4KRTgtpyUw+/G9hEtD7HZaVyeuXsYLeu2yKGxfb5d0dFVphXx3
JpBiLzT6NNrLzaA/J4jaDN60hGG/44ZUb2yMo1JXtTAwDyJLbu8JzdW7tTD53CFmtXjo/lbVrii7
FlXHopnelQiyVicihNcbGdA8xSBwW6s9w6teAE1mtUxJtzIjGYOustL7lirnb9ctV2Icxw7fCpfW
Ng6phZFAZMyovbWCpk6JB6+xDC+ZWkwnIBJv7SfUCznfzLUtuy3d2oAMnU4wEojV+txKNfVRFou2
0+rWWFxpEs131O2DUTK0Uz2BN5fSpqSG7AM7+kdV+ZetpPYZpAiDqjFJnYLVw1R3Afdqstfk2foY
YqGyt8y6diPb6nZDwlXY0qq+5FBTgrQAMwY6/g6HmfHu+B5/I29Z01uyhBW4xf/ZRIF9Z3DH5QMF
qLkzNNpOnfreBAz6QB9Iv5mMOiqARij51znScM9uexvs5GLzEXoQQqPGK0wxn/A6eX208UwQpkmF
KVjRWj787pLQjB3TmS2fXVnd5GkfukIMyzdFryp/ahbsD5oiOgWgeR0PswmBptLTpAFG4HM4agvn
pR7weYGAUYxepBrljjzqmzIp9on0TFkncHClIUEFM4ytQFAMKHQzQYRFOwcxNMlvZDu/sEEru7U2
RfccN+IqsZMUcdh4VD/nfVfsBCo2+wq3dmrBTXqvLkX91W70+Fs9qfKtKeHS4OYIp584fF+FJOsz
sjFAQ/GtQJw7XI4wiqS4Bj/nN0Y+3Qqjlb6iiBo+d5m5rBzlJJb36HZP3wWP9nFWl25/fGu++mQ2
D7AJxdqxtGNDLyVfiByweew8LkN8qgr56khYByEBI7BW8B5T1q34y3eZooCa9twzPnr9V7TyLrJc
K71J0q5aY7jsdePe6NoT8cGbbx8Q7CqbQTNp22wYG/SuTSmRfNTB4tIdIwzP8UttyWabPRqJ0sfj
C7ml73HeMEkbU1xI1grZ8+ZVGhIARtTwQt+SxaqVHRl+2jlT7s6p3n6fhqL5Ah/SANuHjP6Mg8S1
iaLe8Yd49XWtz0DAsMI1IEJtc5iJfRYjKSf5CSBZaLBRQwdUNjDaEfX740O9uXF+GWoTf9HjjMDL
sHHKctLxxovvl0LJz44P8tZLhEmKHCoCL6tqyOHGmVERnCIplXxVzeMwKJd6sSFh2/I+LDr5AzLZ
2vfjI746FclmWSXo3StaEjLD4YgSdGpAWI1DNSnsLhU7n68h6ed3+RQhJbxAINuVi1GcOAZOjbo5
qrKwj4Z8bh1/cBxkssEXfVebCGuHzhl8CG/1lTR34Ynr8vUb5HYBE7jSg7Bz3oIDm2xZzClWQ19P
E+tSl0vzSlGi/Pz4gr7+9hkFaMoPwRea45upjRwv9qIOoZ87yuw68QDsPtbp2CYjrHgwtkW0L5DE
G90qzZMT++d1xoWQjY3tNup0QGgIMQ9fJ9LE5ZRXqJDMjpredGua5Q1l3zyYWneFqqeCKmJTn8+4
9b23msx5JkWTdya9/Au0neNLo2tOZfxvLQihHhQryAArVvLwkdCXTNpypV+krWMD9Kuys8nSzKew
xZfS03FyuIYoOBZ+qS6nVCAARvDbt5ciHBF8o2yQrK8QoaNSzDA0hiiItd6+jFZQmxdN1SIC3J5k
meyf6KeyauNdGikTLhpGP9WenIy5zIenIlUQ2VKLtLbRmMYe4cpEgyYj5x+47eMPNGBvq1BDX6+m
+aMHcRdDrYwzDediJ6wa2sqVNCdBmFT6x1gIJ96vVjYAM6quvcX0UtPdUlLGO90Y5HdCa7PETeWi
RTSR8kXlOp2EI2XT2YPp0jYDLi0KDUxSDSVfdot20L5Z9C6+l4Dvr5wl65wgs9r0w9QbqBGWdHmp
s0+L/l6r5+qpBQLDfOq5eTIQxboOBwt1U/Q1S8dtNIP/lmixzR7y+KtBGXj3r0s/IXdqmD1u8bCA
zASeS6VPF5Y8oCnSh+0cYyI11hPF8KQ/c4q8MTwLNXNyYLMWSK0a6gyKXW6bL8g+RZFvNguiHGTT
yKmXIg36Wks036ztKr6TUDL1CjvN7IdMw2x2QGy+aUuPWpKNpq9hS2dyEzlgMErRoldaL0VrqY8K
vSISI4v5FY1vAxfApxfTt/AxiTRaHIktVw9KHNm2shdWnxc0BjHhdEsM9mIYUQg2B0qcOZonh4hr
+YYplBbp1phOidTI1nM/xdlnpED1FHF6p8k9Lcf6DA6NbRB1iwwl1wLzGc5LJPI7T8G952UwNPmu
piH9Eo+Z1bsy6kQ4o0hR1Pk2BIblqbOLaNyZSP9mZ52pNwP6nHJfu9NEY8ivFclEdVjYhG3N3A3v
sSGmlKPkFLP8ukOLw1WzBq3QXEOSPrBgqC0XxM52TydCz2NsXGYVw49Yi6QgiRTQQP0ySd/nhj0w
GYNCeUWP2lsqLS1F08wKOxe2dyzt0jzs2eoIhdzYCH/pXi7kVvXiysjdtqaHU+UmBjZ1LM3faAdY
qT9rVnTfaJw9roLy1O0AmhEPFIwBGjIADdwVfkXZx7mMCA8GzKbfEV7adz1SwO8BJdQomDbYnsD/
LpXbuW6gd3fq1KKopBnjgIAzCia70UKf1VUAEwxuJ6Pu4vLmzDhwjEn+pPKxPVLpGcbAUKnoeEtk
tudJix6omxqV3vrER9MXGs7Ds+Z0/CK6gTAM8Q9fNIh4w/Ie1xD5PY1P9bNBXTBejVyq2cXjsn0o
886YAoqogw4oODRNXxXJ6jhUz2juUi5JXnotnC/QnELHvsuT+DbU1am/0JSiuFj9X8t9x61vu5UR
T60vx9IIbHBsUtrkERjwhi5hdIWZx3QvtZL1eRky49borD4+M9MY+mIeZoZfhLaauZhCRte6lC6T
i4GN9XUUTqSx/0YEG1AGURcXbGBa+PYMVwlfrthcqIvHeoXkrtYJfy41/QXG8pLfDpIWJV4Up9J4
hsGGgsEFOZ3mrh69yXncZuWnBkedT0oYaU+dhJyKKzctensWyoqf7TRCKHhWw5rSRY2MrlcUY0jt
LsnK3qPSGHHH9QYxWavF+zHVxgdzytSzDvVuSJyOtrj1ciHwkPgy4c5QugqOKh9jQ05mnI6ylgPY
MNoviAbXDxFIecXrbbP/iHaRqZzhFDhb68EgcJMQWfwoR6b5qKYi63a6nU6dj9tEMX2iaqbh1jTh
LRXMSazeTUk4THs+ipCnTjRZfMWyIle9YgZQ7RZp0lmXSTRL/Xmoo3y2y1sqU67STTS70TPuK1ed
Q0vyagmAEnrieYbyWCyq3JP7Sb4AcI/Zh0n5XKLunMmfaz1bxNmsV4XiDqu4PiUushw3NQd59i3k
J3J/EnWFg06iQqIo8ak0Xbvurc/D1EVPuoHfl4u9boie4yBgmM2TLHV+lpqIaVboBaP4jSyIcQbx
f0Rx0kxtDzZIJs6U3NSeVGkQIcYRZlucd9aA8rIM3AlxYE1eJYJHrKB2Qg4LpLnNSdrHcSd/V3E8
kQN9kjNxlRvF2GLyTUTtiU4fw0eEm7ryVlPpg+zxoOhxVAY/y09hmOIehZXS7GMONH4UyGKV7mwk
meMpWtMpZxg48apQCRbFtz5Lx9Gv7Skp3cLs6ktF4M8UYar6KDfO8lEnAtUCTlAdNW4tTD6YWguf
Nx1hRtxkPcylINPLMv2CNlWOGqQKmRpEgkNjVBY5tVoNvXA3W2rheJaFYPwgdU5BHYbShJ9nKYpE
ixonn8H7TTdLkY7ZPVt7rPw4qpWzVEmkr62uC3GuibB6lumVZB4846V0e6SOODuc3lm0i0TkXAIo
YGPsQq4y6rsRgI8RAMIETQDVoEfifDbnD0nRK0+IM2ONFCUZ54REHPKMhwlGJUnW4iaCqDlqG3qv
P0SYG31s8PYhZdcm8gGpG7QBaWUM3720zeIPWmkh9V5lXflYACNS/aYalO9SM/Qvo7bMn2BLj3x4
jZ5eWmGLTXuNGPXgOgvC/GhEy/UlkvlTuStDdKL2uZXk54bRmbM7laV+SyEl/6xasXrTGphn+fNc
Vf2j1qbJdV9it+cjc9rcdPyt0KU5W5uBjHzTl1hTMI5M0rIwvHkeCOdMOx1eVAUNMR+TDPMqreX6
s6haISGfp2R9MMw99GO7mozLHkvY/jxJlqbf63Um2Z6Slyo4EwFe2dOHmPPTWRaj3cG70e/0uJze
h6U9t3uMym0k5xd9tH1zpAxKGCcwbIZzRCACA6RquElBtaN5hpmvP8MYCz1TGubnrMcrkNCmQJ1s
YF2uJasCEm1VMMYhmufV4DXpdBGq7YjHffGiDfGUeHWjS9e5hu+bv9C2MUYTbnPCFuK2oYY07OO+
yi5zu27sneyM6ScsYEXvDULKE79sa7F4ea9LH+1O4SM0+rh7bud5MryBDN4IEEmxL8pqdSBoJRly
pQJ87hlh/j22j2ifDzyvWxSquk+rVu6+FBO+1UFS5Gri6XYR0reYnJWQSoJgeEXThbjCIAB1oSH8
JfspuuqXKHPHN2DH8PuUe0u/z/HIo8yIyrhp6Mwa/QrCY73Bzcgf1TqHEDhUXN94GlQ9GFhpxD1n
wsA30PBNurRTWw73qQRwIMC7GSswTn68Albz2KApqqbHZSlpvunFJL7bckNEVEZmce3AtDHcaPVu
cfM5NWVYUbZUeKRNrea16tKGBETwr1ef9qpylcaIBP5aUoa2msnB6To072G3G0bZBaiO4ONAkqWe
qlr/aAscJhLwYGjA8N+1iLhFpxYtaM58jiUfSkoMQ4g8pnZDDOYvZ6pIbmhiicNmXs6kJh/ObKsf
b43FbvwpT8L3iVlJ51JnLWeOiKz7YnEMCtM4ZpTtYLjGMGholuX9Hrlg1RtL7CpQHAC8voy2m2bd
gkx/83g8T32jfgO9FE4z9BoZaYoteb5ZhmUMexnBSocOGDKTxbWuLIpX17pxbToIw6MRn94QYMe6
N8HcuumEGZ/AQr0u4MCdJ6EnP1sXd1sotiZnbIcpd3xdzXtvlFNxz1lDOF7Oze8n5gdDbfJQCROG
pkqpdHSlFJ/h5tO9l6JcobxRtPt8hiix1M0D3l7ph+Mr/UbdAX4PVCqkmR24RWuK+ks10Cz0dqTv
7ZBXtGqQZ1kTSAhtBMdHeXMlgTOTYYN+RB/1cJRFLjM7RwHZhyBWfCgQTsUyHgLbnqrbSZLO24OR
TlMBRBV42yZ0uNH1NqF+o6dT5bcVTVIiz3tnJm86Pq3X+TsbhGLGf420WbyqaHHBs3hrNMSms9gK
qzN7Vc5dDAvkblSPOFFk8cPxQV+X4Vb9K9ADP7RVgTodrqUhxjCuc4Fh49IqiEdamZ/IN3F9pYTh
KQbWuu025wqXDs1WyvYmHOLNBFs8dPrOKnCZblT9ZXQ6Y/Q1o9ffVxMyq/mQlA9xqeUfVbEo+6ky
1Kfjc31jd1I6XdXkqFfTEN3sm9EMCbtV6saaOlpPTQ6r0cLc7a923E/BoNu/JrTRKtr88X+WITqQ
LvpfChytI3/9RSTp55P8/5QuWkt9/7N00a59Kb/Gf2C9+1w+/ypgtP6znwJGBlpE3C4yHtnQVi1a
xf8tYGTofwJmoX5JaRFEh7bKcP8UMDL+pNlgYVrOGU2LWF7VgH8qGKl/Ar3AIhCWAx0X6oLK72gY
/SXc8fdmRecM7AqVaQchayIHWuiHH0bTK9QcyhGiTxQO2bmQ0LzxZt2usWLsMrLjGUH4DrMrY8rx
2m7GT1ob62I/9hlmDSGXvFdNJGY+hKwK5fhKLiYUf6Joj8uZou/o12e7JO37IuiNZTyrerXRAwQs
bcdNMlMaPWpK5jOWc8TPfRtH79pOQm8MJg9pZlRDifJCtSa9wsNlQVAO+9RzAOrdd8fuiqehLnBL
ScO6N84WK9Qnb2gJTQIaZKG81+dOqvdtipgKnstxOL3H0sK8GLuhmzwWv/2EShY2WrB6zbummrQ7
M0IP76yYq/RbJs3NfSY7GYaL0TCuKkM4pKg9jg3dNKTSjVWO09koa80qedDML4VayapfUq36Kio1
/tijJXJvaHkx451pLeqVHiqS5uENvIRe1Rn6I4U6jD91arzEwaNUfFPU0Cye5AjbnicKSnikhhIU
0cBWBu0BH1LiyciyqNzJi4HZOVDHnBzanLCpEdgFkdUhU5jcykWEX2rmAENy50ITvMV4wFOKypPU
XGddXBSsNWTYvSjbBOH3OGouEMZvvoHvkhNPnrW02bXWbKNYldLpwoq7VVcI6lLdFGKttClp14kL
6GQIZYg6X4qLRKE9jW+XaDABKqDKoMNkZO/Keuh4napZ1D7KfmnsLXHZf4udSUXMJiNrPwcD2n6c
Zcl+LtVR/2bGJZYnpN3zk55K0Qc8sCl1ZXZZNIFa66ZwJyRZIlxxEUAnVR47JAWp/KrXutXoL1HZ
lMU7RHN0ZRcnEqAFHAin9LEHbKH7/VQaXG2FRrFFFSv9Fq2T7FqBXFe6CSUkPJjyWpj3llX/X/bO
ZEluJMuyv9JS60YI5kGkqheAwQw+0d05OrlR4QgoFPMMfH0fY0ZGOC1pbpK5rlWGMIWEAVDo8N69
53acrDVyCjA2HwuUC+XTHcGiTUloWJtmb+EScBgKSbGal7Bt+M6iyUG021UkhLEDTpcvZo1wiH32
Ivsd4t7uCQ2GQW+6Q//Ula7/WGfsfPfWBMzv0UAaQz04qGftyi7s+Uc3iEBeF32eZZ+Hbh18PgJh
eTd0joitLlfK7TtwnJCytqJyxb4in5gjYg9vMiq3pXI5iBRUG40iG0ic9SoxRG3fAjFWeZrmhy2t
5RNdk+x7S90JSafrNUaIjJHzb2dZc8m7supkcdLqEdO8jcaNXgOjSTHed9KztwGGDg3MuFkq39px
XpqynTYF9g8NClXDKBmONp3cN3s851n12TPAXYWzbXVv1GzZWphZHcwIwMr+FkFZsNu7MauHJTYp
9ho7LdWzMpzqY/oN0eENRySyWQ2z0WWykIt6WHKHbMus0KfHrW7FU5Ol3REJPfivSr0XFOYCY3hb
dGVGeKppqbcpEhIVTubifUhLPXjdEMbyoANcusutzYqAWo/1jp+TjTva/zXhcZTA3KilHjTy0RJz
xAwpP4CJXD4LZ/X9K58DQBExU7dlaC0SXBYJ2dU9NYMpi93Z5NtMq3x+WIsG7SXBbMKmNKUUkMsO
JzllNScAlVbOvoEwVEHK5LjtJenmKs71K4zn60KMy7TzCTFn1E/+UMQdUcB/6pj+d0V/BiM8arNe
WNE/Fwoi37f/c9Uf/6f/ZVHnb/5zUff+4OCIBgYwOOJsuHd/Lequ8QeKlKNCif4YmrujSvHPRV1j
L6CDFkNLzamFA9pRR/YXl9D8A+yVgWz32O/ntZv/zrJ+IhzR8KhR60aocLL16yhdodVWRaIW537J
tjYkAluSPiex9Ayd9UnvlfbOI135iUAxFdVym/dlY7jRKpY1QggdHPAky3jShfFedTCYnz3PPzeN
zyXKJyrNv37ZqUYu03J96n1bJdRYyhvTXhvc1R2nbjAKd4QkikjvkBa0qNhCY1pJmLe2d5OWGXsT
3AcSBOGQ1bYV6Q4unbkXJq5zi3CBg1f7S1zQvH194Zcen9XfO6O/f+lJw1WvORMPTBLJKFD0WN3Y
hUT+obX3VPZVL+zsxrWXOp42MnpCRyCoGdq+viBBOznL/331k8MD8d8igDevaIuZzp75eN5pxNDH
fsvq0mVDmSCGL6JsnhsaSjM58a2QF3RHv/Z3/7728RD17FhbV4TU4VtRyYZ4swobd5KPKbXqK41k
vMiZA/21tOQahIPnXVI2/3r+/Puaxz9/ds0pYM+kGWaeNGos93M5gl3wq+IOof+3Cy/03G3xtT6/
hA9msdS3WSWTkWY3lASymMN6/bZE2JsQ0Z7Fua0m+IqrHnlNWSXlNg17P91eqWL+6THdBXa13AWq
/1K1rr2vpTlGhmaICy/9p8/od0PO+vUXYkCoq96d88RU+RJVvcxjl7SDfUH5IbEoBFwT/62u0yAo
Se91s7d4XwiaN9ogrkc95eNN+xB7gXew1JJd67Nhvmoost5YMJuu9D6g+9x6fVjSlbmAjD/33k7O
DWU/y6HwnSrZxAKiPSBOYFny6VA13gWZzk8+yO+eyomwiypAWtiUNxMMmKSre1YbZhUNY6dolhvE
SGzgOlkf6AHUWPvX7mrs2vJ6Ko0p1JfRePQ73FRZlzn3tWJt1rJJfRiq1E7SJhsTL18p3+KuicSG
qtJCjR0vSw3qITMoz/ajEatijVq6fnEphLmfhq26oX7fXi0NG8HG4ZY7+o43dmq3RBOSU0oex/ce
+tadmY7+fk4769/SwP79lZzM6/nqbDmmsjqhna9HdSPBCrgQTfVm9fYXPpMz896p1a7tQBMF68Lj
9vJ+j99I30HbLknfHV+h7vwwi+4jpKdqN1teG/qltV540Sca07/u7tTc3GhihAdh14ki4Q2guJPb
bjRT3OAklE3fy8n3Ks4uhedCG1mVHY2NQe5pAIYsbN3F0ZONYJ5LIQBnf87JFIygpKm32uFhQ5m6
nTc1Fcg2ZJmsq0NKYWVfV35aYB+wgLqO9RxrhiJ8vW+XZLLLS9zAE9v/30/lZDaeKofPXTfqBHmE
JIcD0K3CpBt1qXjXWqQRyOOBaNUJXSF12483xDgH39/GC6vB8Tq/+fzck5mZcpqtccwtEn+evMjg
eLZL66K9qdCislEFHfXywDszk5zKHMXq82UB10pI2igP/eq6LPbYWXSjffvyFY4v7nd3cjK9dkVA
/EETqEQR0LMTyMl2uYKQ3DrGeIXIAek0kpYPL18Mie6Zy51OjUs+VhRrqwR74voNVSmkOkQV6zW9
GC3YIzyoenKs3cILx64obopU9/PdMIoF0ZEdUDX3OdLHym06lxaDugP5w9ORA96QYvLV3VJ0ruJs
tepfkUaIz20pjBEJAkmkau3Hj5k+pRiTBnR4uGC6iDlQIflxmEzDefAI2lurLFAHV0jvQffHLo/q
QABJg/Uz6eG6mHf9SDyLJQpzjImMCK6KtffZf0hD2+KiFJ4fUp1GI+SyRTu46LwMTGdACQAAUg6Z
8dLep46PIJ1s2vxGBiN1isUtKyeselP7sNqdooCjlUs8BF5d3q7tkn502FfcyJHAlVdTUBmx4y62
FeVOmQbonjsS6ggoyd0ogBvmxllTpXtrqdPhYGa1+xYoTi25s3r7oYlc+zrnMohNoflOAkjVemx9
jrswsDT7tsvd4O3a4wuMDVvIhouuFYrXqTTtsKjH7okj2QywJeP2QpjKWxeXvtU5tyt0Gksb+ENO
9sloFdeFDkY5rBZpUFOB3TpFhjnmn3MqI28tWap7xXH8qq3oBTmpSekGVD9vHjNO4yMfaLKVA7c9
y6Rfe2q2FaBSKOIS0PSmKuPJRZZlhXOjfBXNhqvuXVw12jUttv577TrFD9wvwU3Xeg0ZvqhSYjYJ
dUzc4IQURhKmELXVICZcJGOpsGot/tvS33jLhpqL11VZVSXwR9MnQkqW7pO2yVpRQbDVUaoT0BDz
JqN8mgkRp4yxSduIaeTSX83MVCuTYMmsp5ywp8TyVfcOtnX+2VCu+7VEztLDjqhXmGKDToSMM23a
HnP7MuA2Npf00ZVW1UZGo5GVAdebDadJDsxr/A/l+9SsqxSYsan0hLhAMPyWMeh7UagKa9bUm1eK
6KdxL+duo9bXuwgOELjc9s4aWCEGBGzxspFoNl0iZikYZfr4aA8Ve4Zq1NGS+RL/wmhrZrqTA7Es
obFWxW5uHHdXBhnKjS4IbgjTHneUBURsUNsaQr+DnOvnnJ5Ckebbx2B12pa48s2tIlMsw5u2AeMZ
Ovaq4R0bG9pfvp0d7GUeW6hhwfCYGozraBQ+g70Y0h9OVjVDaDvzsbBn5E7c1WQ+ACHb2kQLjHK/
9G2T38+D4b4ZsmV86nTSx2PNrRmHDJ105ywWq7WrW/ljn2U/Y6nd4EvNt9YSQt15b8TYVD80q3e/
+ulkDLtsnZzvLahdGRntiApsasfpHVFSJr195A5fhqkfssjprep7ndr5O1n3BRpDaoIjBnw6tyHd
qtUIW2OsPrf45F+NhmV+WJdx3JuAq9+6nWyI/UZhdDX4tWhi4WiCJGG0B37vx+mCHSBsYC7+IMyn
wbbiO6GfOc11WqzL28EoKYItedl+9hhOqKNKpIaJWZfE5c6ZVQCM8K2PUz8uWUyr5Xou9eyqRbhI
JTQ32ibx0cse4T/5kgx24ZmRGI3tiwq6ZkjWPl+3mJAp7Vb0G4wEJoXytWiLhVlzaD7SLF7La70R
+p0cCZptx2wAFQmq6b1NJOBCdW71bw0g8UOsuhZhkoaWZkyFfGW0fL68yDZx2nlxCVQDqxcFCs2E
UXjbbi1lwUQBgi+ZVoJ+wm4Jgu9OrUsRl8Wsfy1TimshB0pHXVXBMn5p2bJWe79h8gwbxCFl5FKZ
uluDeqC17nY0OBUpKLAfvOwgmqNQcNYa+6MeDOXnqSBlFcOHSRp5ULayCV2lGM/9NAnBHM6cGck2
6FC7ZZlzC5uK7/DlJfDMiu6c7Fbb2Ropg3ZsoIaVqK/KSq8KuulhvVmXokyPZ7ffLOk2ZZbnZ7pl
LPsSDUKdUCTraEasVpLm65q8fAMnEoG/9l6nqGG5mXWweWaVLOXP1rWilxBQ+ByddKVeX/dvCqeY
95uJBo9zMd10Afh/7Ni7BLXM9spAsO07oxHmdo18mFVwT3KvfN9MnnHQzKFERUA2Ue54iBuanFV2
Vtt1a/v9K73L7fDl+zi3hzxNlVyoxwo5bEWSj3N+S9OgDwlIlbuc2Mu93FYj7tP6+LUF/VXLPulQ
kCNwazTTpSTI4/v43Xs62cR6GVRV5bcycdZcvwczIe6WucmftFYjUWgu+x2C3jTRxio75Ft6KXzb
PLPls082r6u3Fkj4bJmIPG+/IVSENiMRUBuZNze3o1W6iDTSUbTh1Jbzu8Gx+88D+2kKZuM66Qe3
USRVbUFPhoK3LWUMSVbSGLFRsaASntr3HE3pDxiuM4Hs6Iv0rVaUKSfPrKiDGEO8+1EblummmBEe
cYq0BBOIXV3C6J17ric1jcpu8prJFdXDuJjserJjJaMphnhc5p7YiVY4HKRMYOshHN7qW9bn9SXb
7ZnP2z7ZTm8d2ROutaVJULnlRzdd1pj6OXrxJm/+LQvUX9/fKeqmgyfdtX6fs3MzI9Ry5aGsDDay
mvy2kD504fM4cyOnvtXU2yTOxEYlcrLs25SuHtX+o2gFMO6FqfDcF3iatVxVm6sV1lIklrNl+25G
eVNIi8IsMHaAliw/0eLk60NVBR1jj7jJ2d9y8DOm+H5hEji+l998g85JQdODjhBMlFD4yob6qhHr
ejCDKntArCcf23SggXdMuKwMAOdYEZ27vC2dx61VbbRiJkoaUZSHl3/Lmc/SOf75s2pf1aWSgTmo
RGPbHPqFTp9KdxAVF7UWGWWdx16w/qlUOIvFOPN6TzMrKNd4YInSOhl9C+Cvm/oRAjwttuBEv375
fs5d4vjnz+5nWMExLZ11rIKRAtuSa8NmR01AKjBzvHyJMyudc/KlN0RvTooqLGWvxQwt2deQawfj
gmrrzCH/lJrriznbSs+tkrZ1uggxwtu6K4ObvkALOEOuvPAZnJmuHPPX51RNM/HuhlEleGe3WB/0
+VWRancYV7bbkrCZaEZnFLmjwxZnEuaFR3diGfprGnFOKogVGQFG1ld1QmpA+175khtytZyTiVbY
25OEXpCFpFymHHrnVGJbLkSNWF7hoIhEq6nboeh6VJFCqh809uv3NZICH2P+1GkoNSfVsqE7Hqi1
lbl4q4iuv7Gctj6s8LYfmnKZnjzk6Ypg1Uq/Mk2K6TtyvDMBfZzt5kEnQ22KPK0NOEGge300VNMc
k/E6cFrL0E+PUozqfbWWtEXsqq23Cy/kXJ/BPnkjYwVzoGyZxClGWPtVueqxUJ5GeZzaqDLcfkc6
bnal2c2PccRs4S559eblEf3TKf2bCemUakwpxF/XdtAOUmbVdd8gitBrf/u4wpq8axgmsWMhNYg0
dg/sa82UpF8DBFGIisD5gii/a8OB8lC6s2YZvKpWIaxd56xjIp253GsUXBKrlAZBg+zavijdL58g
bzeHYNRRe2hmSUOp5TDY7aS9LvRUURgT+eYGw382z51mLATDTDcLRXoiav75Asn6vumH7dbCvkfK
i8qf2qxIL3zDZ/obp3xtQN5WU/uNTAgj+25Zw+ORD8fpMCdCeDIOvT8Xn+wUi9rLr+/cknbK09Xd
nBgZnxZVNWa3hj+Oj3pNXjAkTIFvQDb7sc+CfRGoz2LztCdEIHo4shl6ePn6Z+bcU3mdIoCoIZpB
JTbRXpFeuOXOGDeJiqSQFxoy5y5xsmvtaLn4y1RlCa248UpIUydFQNY3XOtSduiZlfA0bnDz8QY0
o5Ymg1XiWp9bnHGto26bzmiulhabQEvg1df/7JGdrCHVMfJsDfw04WjeR/6su1cBKS7RvOhe/PIl
ziwklvXrDJ95gE1QLKikpJ73YGyNFvqVhaQLW9JBDDiMXr7OzyPYbyaPU8FaMLTOonVMXIZwq5u8
Wa2od2uxM9Ch7CvN0u5Gv1fXvT7eG8yrD55blrFn1M37sTKNz/VcFmzSje8VJ7iwqrFk+oP+Np3z
KplCVxNNUmRtH2ap+rBJ6e63oSB8uNSJ0dNA56xjqvZaNxyy+iiiakonnlBjU1aa1D0uhK85kxsF
BKyTOYb6ZKqxcule1oZjzf5ycbPyseL1xkJ17HYwGNyosSdcpDcBVLviE2m17d7jiL97+YGd/VxP
FkFy4WuUDCaHLL+hmoLMPQ8xZ7mRS/rbDgmaf8g6U086bRb7qS20j2nfjpFVFvqF4/S5sX5SD6gn
BMubZaRJX3opJpSterOZeC7NUTfwR2AXDLGgTt9fvuGTRIC/Vv3TMB2vhf83rCpN4Pzrd54L78YS
1ZY0fdddzbhfD4PbmxzKe5Mooakks56Sa2kidhTSxcC81O+CTAvIWVUdBqFO39vzgmixtLdPLq2W
Y4swJze9MHdUOdAn4aW58BmdeVSncJFgwh/syTFNvGXpYxLo9ZCJaMXN5HzAhScft4L60csP6tzI
+Hl4frZ7XY/woLIhr90sKXXY1tof9GJYv3jTOt1IApyuJ1eRgFBk2ZtZlTVqsLzftZJ42pd/wZm9
7SlNLFeBlJo+cLdHmRjpj1pUSvhgL//r5/Y4P6s7z+6v7btgApOUJqkBzXMzDZnU29zFuJnxei2L
d9Noi4nUbMuJ/G3xBEJ+uXCCdZj3fjNNmSdTrk4CA1QUdom6UyBpGJdqRzCFhGNqdhfu78yU+3P8
P7s9anq5va04H7x1NZ8sYS53SN6+9j6I94jS1KVy3k/Iye/u5WSv6K9EiIG9zRLlIf5og2V9tOat
vJm7YdiZtTAPPsD1/VygkiTWTj5W5ohD2ZXsqN0mp0tE6wTRrLbGU+pZ16tjVrvecy/FkJ171icz
HGJja1h9luuiq/JHYVJtNzazoCPlGO9fHkvnLnEyhcnVr0e8mjIh9jg4/MxpyECY3NujfQkRe2Yb
91M59ex19vAJoChILtHn/bU3G+hwNBXsTacMcM9Jk7gpY4xpyTUX1tIzN3Wad4UItt0af5AJrw8z
12Kqa4ZsH9lIXC/spE7Ccv+ajE/BOciD08kuAgqAnpa9pcJdHqagMx+KrmuiNdWs3YrP8Q3Xba9o
smeJueDFclJ/Q39cjbvFNnBbeosdbZBodjZhZRE1mmHXdcul0+mZD+mnmu7Zkx+DFoeN1CSnU+ya
weyoaM29dV+7NNE83IsXTgXnrnN8D8+uI9xWM72U+bszVodmegk0vg5QKVOtjLIS2/B/NFhPIWIB
uLe6aR1JcXwk931a8lATgRZ3c1FemHvOzNw/qSXPbqWm2TpgLauTaZpFvA2BfTe01Rr/ZzdwMuFg
+kelXQZV0uEdDuEjObEwWSH8la79f3aJkzlDtfVg4fOtkrxKadlBdXgFvvceGe98YXk993WdTBlp
QIxMtxbcRBb4943CgRnU3fYwTeWlt3BmQOknXRAtI2iO+GxyiFoxvBdCbxBiK+PK1fsmRAo6XL38
sM7sSk49ffz0bhmVlSfoLN9g7H6V5r0bGpC5d1MjAGHYl9BnZx7aaaYcyRbzNiOOTshEBQ5dEYia
e61BkSYLLgzdc/oM/fg0n43dITWrwW+mPMlzdHzwMMW1vkiNUOWKPKi5RyN/7IiZVG9iqQwcu0RC
XHcltlcCay7uy8+9vOMjePYz/MyhLFBxjM7qtlnCOfAHQCOOYXwSoDMaoAR5dzWZArM7xMPPZV8b
n5yxb2pMx7b1dVi1+TpQDnx7xZkDaVzBMYL0JepTL7/1nwf636z7+skeptakw/Eeza41tqHCf/5m
tUekEcQvmp3qYiAqdoT0EFGvW/tRb61QAQZ93AfpOId24Tg7pFsr7FVe4wy8nWa6134YU8M/DA4U
mqkUS4z2cgOEMadxnuYgLVR20839bTuVfVj32DRGQkt1mrG305q6H9zMnw5laqn9mHY3vMH2MA0a
vkWZmq8Wvd8Z3aU54syKfJqlWIAtMRuDgYK8wrzKjYVzSpCju9U7Doub+UPbjvHmHa7Jl5/47y9I
KtSvQyIXudvjigwOWK/7kOyJr/Zc9PdBRfGQXHSbWg6/gSTH4MLy/PvPjTigXy8ImGSpsuMFTUdr
HhWyoh9M6+6VV8ivL9/SmU24EVi/XmLWIWVh5Q4O3sQmsMKuuKvLTO1dafRfBtejnD1Mxa4p+y6R
fenu4AsvXy5c/PfLFETPXy+uozlxNTath8mY36aOoUfrlKHdxHsSmak+7czJkTEEHxmallZcgRnS
b+Z2xtBiq2pnQZDfK336/PLPOfd6T9acZTObsplm96DPtSChbnL33Vb1rwIysAiNIRNP6JJQn8pw
L1zx93MMVqdf759e5KCIc0UXqOXqvYksdmeVS3otc9e8ovx7iZx6ZhydEsHgRZHNh9v0gM21irPC
LO50Y5x2jSnV48sPD+grP/p309HJy0TFnCl/yfJk3gIdM8BY+zeyJaUaao7CQLzo49F1WLhB1EAQ
uTNkPY30DGktxJYj5Y7SCmo4zNYcwSS7UPAeS8Nuc85BgHSOFRCVyirNt7CfOqhOIAGYdyI85fOn
sgCJhBNJE4dB+f2VKTkzh/j6lm/ZJAAbZexoH5xWm+4ppltvCsuAhglh7FvWVplB6vRUECXeS/du
RgEjQxxEYxbBlhX3ZaA59W7Sgvk1jCN32qWNW497Lf2KQKOqcQsJ81U1AJkJKUnQ/oTteQ0Yrcl3
wTa00CpAOe+8VWegS5QLSwy0Ks3C1feKZNwWBAmap23FDje38mLRY9sLfeDT312KnLuF7ERopovV
f+wmXX72Bx+RsdZ2wdG/78C0gSQsPvNCl/fYO18PbjZfG9rs7ycxvUP3tIatXdXf7S6DKDOtrkZP
k8C+2xrugQ6AKLOnUEDaaWJuT34bi8K4FXkqnAg0txh3yPO6vdvW2WfT63oUFSJHxepAv8hiq7KN
J2dozesCknWcZX7fHvSyoooHiRk0hJrnzoj8RrSJpXE3ciaIJfLZ1WUP5Ipa8PHEmAOesKrle603
w/QaUXH7OvfyCZGOHwA8mYnjda4G0c63fHsCw1azllBArLSbXw2BVnyrQP8+FStVmVBzIWtBRLPz
94Q/AnaYAaV8mGXmeNFCpprYjUAe3g242PJo2tLmSz6uTNubKkBxdOk6XRlLbo2hjngnQgLVmnsU
gSPDeDMhO2HVrIqQQTg/rYZR87Eak/+uMYX8oaG0lAfckaXaeWUvkmWoclBfXYUKyF5RfYX2bOVH
UpgjYBalw0jSjlrBNFldhWRylG2+54TuYLevSns5qJnAIcuaLDMm+d22Iyfz5N1MgrFB5WLWH+c0
2zwyofEeSjPI3qUWLLQ736iwC+nNoltX07bpRqjgJlVxjSUzuGp7rfoiB9slonEcgk+zF+yFT5st
wia4PvjBuuLnLALvMEE/sIDn2HPE0nckrhARdDsD0Vd7qrztx3WS6ede3+Rem4r8WNXN8sh0ez24
nuje11FLiGPczMx017M0yG2wqPw94gtt/ITjDo12n1WuiMcOvFPIbsb+EpCc9k4TPUZlvgTvOjcN
KMWKRZY4Pnh6JLg545MY2+kGhQO0EtPvnDyieR28SWWvAQ1qkF+gpAm6/DWdl/pQ5ZrzdXLXZsdY
0MpwFOVG7Vu18t1YCe9bPTqKTWxOZnm0BH1/jN2talwDLY3J/RA0W8ouRjR36bxItWcp6h9ThyC1
yKcO6ESbCsiL7vxuhMKC9ScN62xzkG6Ns3qrYSnFetib5TssAjCCF5X5X8CnUnlRUOg2rDtHOSCO
Y+d+84+mllpNbrHLvUEc0OZ2WawFwtn2LcX1V0W5AL1ZmDUkFuLNYHppJg23VdGjXoXDpMWrpTXG
rrBw0cT15sNq0UXzFgsZ9odJ926VNZN9nQXl8G2ayDODoudt+1UGOl1lY6bnatvw5jYQIX5o5oyG
YJjoG1nDfDfZPbEF/Ht+ZC4iTTrR5+b1OG6NHXPrqJSbrCu+BcE0j7tyNkZiV0rnI/QKnelKDStP
qJ0m/8qykWOGJVw9XMmDP90sG3ndIVpA514n1jQNg26Yr0poTBCFAuk88tW3KJazoM0BnwXjSnaj
P0f1BpvwkNLV+uI4051ftu9TnZzGnUHe8M1iaun3kr/PSEA7GBLAIe/t0rO+iizVAJXlTYNB3DWd
qxS7ibe3MianmFRZBB+gwbzHZukhjtX6sQuwFJ4dui0bTIBp4yTY+g/00XpiyYHJ5+xT1tIw2pBq
pf4kVtjfyVCK+1Za3n1pTcZbWSNugPWV1WFrNi5DMcdkDuSNeAOknpV9W9DcZ6A3s3hY9MKxQ3to
jI9eHYx1DCyUcduL9r4X5kCs+/oOffRRpRXk1VtNbVqOjDvrvxWLW69Rj44Uetqoyk9FUPDjagIB
DbK27e6ainsJf54hu1ubWpvDRfo6GNxBja8RwM6vMwLtPhEQ2a8Hf7A0M3aV0w1knkni1POJDLaQ
ZVynG16nelLxCMIpKKovWGynt1tdla8a0En4rPV0a8Kqmlu5WzShTZHLwEngCa5wAFU9p5HuLRmI
ITlK69Bg0Pya8e1+ZDMAo6uks92g6u3F0aeddtuxM6wgVAYiGNB3eeLKHiuK3whIxltkNE6IbtTC
OW9qIfrYWzl1DfA7x+xf/99gYmCwU/APU5WXH5AH8tNg4zUfXt4EndtnHXeWz86MWyGg6DWefyBN
hopL4N4Xy4pqmCjzC6fjc1c4lgCeXaHPS8PSaBgdXF97N+SW9ZAXBrH1znopQOnMnvSUNAMDoKBP
ZlP0l60Zz1AcbuqlNvY4QeuDMfqXgkF+X7RA8f7rnQgSp/smA4CXquyJg+sVVFbk22X2rZX1eqXc
wbvgzvopp/zXnem/pDS5XdHp+ByyRIy4NNu6SB+8oJvu6S654Tb0bmK5I4LfPq/u8J1ZUd2l5L1n
2bKz+EDeB0XwAyYf87Ic1O0kFuN9Xs4Wvh5r3pns+GI/RRBiQ54Fyw1KA5m5G5uFdB8s4LZ76dFf
dalFIwKsvKtZy7toWO0y1ug87luDiFnORsV9Cs30YHmNuhPQlKN+XOfbSWuWOPP08qosoPrNBTwN
poktruac6AzU/ztvRH3CDhua1davFwbame4TQRy/vp82LXJUiYV2aN2qvzJYS2NoZBkI2LHf2YK4
N0hwmGuV0q57OeivM8Ng0fGzS7ye3w91OKC//oBRGVqwCAaigwchqguYX461Dnv2uZe6/D9zo/91
ZJAVdHIN/K2ZlW0qAacQ7Li/dd+k1JehBqVw8lH/1vk2Yy1tt7iuRPqROJoO1htEV9Pc1uvCZB8n
/C49bDNUhLIPxJ0gEHPPeQRLYho81HZRPKqh/to5gdy/PM2c6fhgZP/1Z2e1SKuxoN2xiY2gC0SB
UQlJcf8PF/I2eA+d5X5d/Na6LVbbSQJJZ8KUOoA6lsIHywDAiACXUSjs4I2dOU5o9oFxIf/hzAwS
nMyCfgr/eIONnAi/8R4DF/QgASQyMoMNe1fn2cnLj+HMDBKczIUq1UuVuqZ3yIL1gcSh+qDIBQmB
n4mQlwg+A8/Ey5c6d0vHP3827Zb+BKC4NsVB75bpdkV1FrE1nPdY/LHdYSW58OhO4qn/2Y8hN+PX
Cykzbc1OlOIwzVDiIJduxT3dcAvAIqasg2e4rbmDMBEYiJb7/vNkTiXiL3c8+DB1ORmsytjNueO8
CnL6MBdu/0ydxj/5FK0s7QebkL6kK1rjUEmKUUjCzX+U1f4XcPEMcAEr7tmIO8Kz/vw/X30uv//P
f70ZO1nxX8/JFj//yj/RFtYfga8TAu/6hD3AXuANsWkf/ue/NMf/Q/cMdusWQ540qaNB+E+0hQvY
4si78CnkwaZynvGqjD/+EYl0JGKQ6IAE8//99y/K3X8wxdLv9cM/5svn9AhOWwzPv+dRcFUkU2BD
BvdvQcsAVffr8E1Ns3NzgPl43SRw48bcIEX6JtDMkHRcP9v7RtFwgNMFZRO08B9Kt1punFTMJhbt
PBeJnRvpewpJFcUU2VdbqOxCmfA4cVthPTv+p+m2VZw7g9znU1Zi35gpAwK8N2QElDn/lGsbkpWS
M7t18L2eLrftlfqyE7NT3qyeb362lxGpv0M0wBham5eNoTI7UhzZZJrm8Yh6bAblOKLCSo7NPZ4i
vY7Wht1wnNdLB5X+aCuqZZ/mYW5S49lRKYWXvpEL5UWF39lf/GnCSjfXG4iM0XVVc5X2HjPhpK9F
i2m72tQje/cNWkPqrGXs+z3ET6vOgxmKoMs2nxUP1rTvZ+8rbZ63vd4N5RIZ2RI82ukifkDKTd8J
Z+7fdVbN7SAgsz50Y5q9NhdzwQA2/H/2zmTHbiTbsr/yUHMGjK2RQKGAIi/v9b53l+QTwjux72ns
vr4WPSIr5a5ICTEo1OTNMiGFeEkarTln77VVGSrTKPHRv8NuyB6qLrOKrhclCThcKKvKBJkPClj3
uInl/ET5PPuCUMt5TNOqUcGYJbMTaJ4DcLrWydDdNR7xp7t8Y/HoG5XHWyeDkRNHN9PG7KljVWwi
pry4K9+hPqJP1R0nd1A/JhFdF+07AMgcXO9rulGBCnhjwG3jsTw0jUABUm0EoZg9Px2yjSvUjUVa
+gjiNaD2eA3nkHKGQxAqBbI1SN/xRL0XgyrCjNrduu8AI8p81VP0jjUysk27Ehcb7ijGCvQ9e4cg
te9ApPYdjpS9g5KoigBNkhDJ8BG9w5SWjasE0Wnroo5QFJAjA17KxomGF54ugEyu2aRvwG7Tr8U7
sGlZ0rIJVifWBpBsG9TJeQc8RUVVO37/Dn5aTQsIlHgHQvEdAYeKOqBDu+odGrUOcBZPE5yNLjBc
PUueKl1p6Umc1vP30rVm7bjRZMyJFRlJeR0XTUM11Cm86+UdWmWQxrFTltZ9nQuUcSe6VYjs2CHy
53YYVR2xdZvFbNyDb7PbZ9AMTnZK6A+w+2Ya3S+VZQPvlimHKXpdbD2P2k6LbvGmxkOgNLCI4JIL
WftpAabqRnNQp2e42iq3DThaAZBLbCO+GCNa9j45hTHuyb7A/lbpmZmdTcY0neu1IdVuEgKiXB8P
nF5x6aMigGi+DlcRDkoHeoOB7yETPaVN9A4zMCUH8nYepH2WVXtixun6V0umq5MxtmFgCY0amJ+X
lTVTpLJBdKPKH8/6GjZMEGl4VIMqqbMstI2moWDjQBvjBzriWq+T9jbzRJ6EbW7ZAzSVub9z+liT
cNIG77WaHMvcZV6uPeHZyy+9lHh70tp4FzzMzHyyKFU+Tg32TiIj4ulC0rXgHB4l812zemkZiBZ3
JDUTuWp+E2ejtkuAZfG/jbb5BjV7bVGX98431MiUz1rbXp4o0UdfhWHGb+hM6++c5xXpgJlNOIBB
7BypEANFffbmmFf83pPJGdiNrjt1zSh/tYVZ8fTYuV6CbqEmNcdO6Vy0FhU4AAkrPCHqze6zXVEG
D8xYugtUk6LIjmOS669bz0EU6mU6qmEK822F6ivBU10PneEGGs3Pu2bmrBsSZX2aDxtqehxlvm6H
bNs+9GtaUAtKY7kZn2R/7K1eoUKapuWFbdRN94zKhAIKFF8i3L0Ycq+fkOVchq2Vy5MpV52kkFyP
WsjkFqRMgTSz16575LjF33WtrtWChSTaNFzs6Rw/Mzi3rKcKMWMARPLvUtoJ1Bw1j7QCRujX1Swg
37F184t2SZ+j0YP1KzLbm/16Qk8azm45loFXGWZDmlK7tAe366h7gZBrvxh9Xb+NTrW+VosmLhEE
g0Trs86hAFUYFiN/7rUMlymZAXh10r73ST0j6CMnWrHyi7TXv9uTTTtBlRNN14jXdQ0y2X5Mi2gJ
EfKfFLJyA/JZqWYmWbnsp2V2CF1A6HdnDemS+oq8iluDf3A8EjMWHQT2tXpOlWPgzi417zmdBsoc
kZUYkCFT6g8+znq+TbLrI81f0tY9JiNHt/wRGfDDOEgbDSmG8XhHvUKeR2USY7DuSnVraKYh/Siz
YnXAF1d+dSLu7xg7vofzYBmSA77XlLK2NkFOGOSY2dRhxuROw5n3ZcTAAdW/YhsASpFu8LWVKeFr
5dLcxBVuIhw4ekJZaHRs1ri6bMih47DwV1DVf28mP2wm2V/9Z1za1VunPm4k+et/bSQd9w+2aujK
2YwRhic22NlfG0kXRhpjzvPAJxv8wabL/BcjTfwBU01y4PSwmpN6xor3b0ia7v5hgh0xCLfSnT/h
av9gM/nxrOGY5GORqUamNvhG6r3Op5NQQjqIFhMOHraCyI+mttcDgQC/0yR+7PX+dRXPAAMMsdTk
lj5uWLtmMmpglXG4dCxnmXtovPQpmeU5dmtvl+bjlWbW3394C3+zTd42wf/eJP95TfixJFUxc4GB
+3R6r9ymqrqkx40eURwU1ERvYldFZ0QdPM3jaJ7PFbvQX1+T1/LTNUl55W2blGH0zyYUcLDxUrOa
7hot/ULu1AC2Ml59kqOL/a+v9HdPlA2qQ5qaC0ja+XRU1ms7lbE7aLtl7qeHuqKobMaiuJjAG4D/
iPQjU0zDfqHO+Bv500/3yPUMyzYkIZgCtPmnd0l1wbRzy2jDMXNHZAzWoN+WtW2LXR4RgPGbJ/rT
+OTbIdRS6LZJshns6o8jh1J8F/e6hVxZSjto0n7clzoi3F8/zb+9CleSQIU59X0uUA2bU7rInC5U
xRydQ16D35kYTfjPrgIN3oBIyJdmG0QZvotDfihvmFUDezWNurAYaACiytb2hg4149dX+fx+tqtw
bCWfkaA9Jp5PxbaGab+virgP1bBFAJX6dFuT7XPStHp0+PWlPj82LiW5DIJwhM+m87kElcPztjV0
luGyeABpYtogUzn+zpj8N1dxDdszeMHQxL3PIIVumQvlAtOgwYlZWBMKwAMEmn/+csiHFhRAOSGB
Sd8e6w8vh1pTnYPt6QlSYSPUlxmUUuX+M42/QyoBrVydKRCkNfW/z1rFBagXu7JsxubkIb2LmlnH
F6S11m+mh+2z+HHyA11Pdtg2ORjCcuVn6zgvoRtR9IpQip6CKVunI0MT+bfYcsnMcAmYufr1UPhU
wObOPEaBJHNBMGbJH/+8kJQ15h9MQCFnB5r4LQonpWsonAyRnaClfootFNzrkOjhktg98EuMaiRq
/A52oNMc/3TzhNIyXlgdqcEIixrOx1fZW3Id5ViO4RQbFm37HuWmr42rrI4brB5NvrNBp5mI5TLL
2E9555UPUVPE7vUQqXg5aMUUvy1ItooTo2jn/rydqQx8ZVdtDVSadbc8waCSEO9llh3Tu5ommQbZ
ZHQ3BCBgb6A8Q7+trK21Oyqyqbnq4QyN+2pqujNRb5K+2UxmaNdGk9+ZfF/lUeKgFTmkaBXSYF5S
N9mNJfGFYTYowtwFxx4ikMEuoKGZJvLJoi5bQ5rlq/U11tseZUXikHUEJdTKbyab/MvTPie/hDzc
iTgkOZRjgBhkAhO8NOtyoedrnWunwIAH90xaCzFcZNiqszqtOT4RncdRs7dFfU93F7dcipY29Co7
Il+QmMnTDNJgtsuJr7qbUulyOI3i5SwaTNG8Vm5ZSkQG2yfr5KkkcANtkAhWpUNztIuEiLO6GErD
H2aHjqc5Kfmll52FbsAYOhewzywI6tYT0wUj1NtXFKecOpCdZp1arHQAoFeVZzuBzmpfaz3HkCom
fAloUctJwEwNGzq5pdX2rtKNFYxyP8sbUUqOa/28/Ssin90u1Lhv1Iudl+yElVYIm/qof8mGdqLk
USYqDm0xx4+J3ns31CDMR2KGJXFe2TIiDbDyQgE2mcSEgdnQG3Jy9Gm+7ptm+tbHzfx9tSpWZnSb
X1VrdU+pEBj0ynSKzCCigtMDY5+drxayVchokYdTpbF6ebZBl8jA01ztkhyH5iUfGzM5ykDprvvB
QUsN+dCRQMBxcJ/EsOKxAZOGXftRzbDGtp30e3OpOTqMBoUUDZbsRdc63UNf0cE4EH8HoAPgeSNg
SkSIAsnXxZxnoB3a4fuObL+ZxzTfjUNSHrQ8k49DnDZfOVo4XyazmYvyitjGzK2vPQE96Fx5eq1U
OACKOaRROnEgSQzvhldmWDvTnjg/5myLJh+aj/eAGL+ZQlKJNpkLNrTs1NVQPh7gLq7VPu9y0Kcp
sdk4wYmmpBiles5sU2zLSyuPLNMvOivVkPlQTjmLkzjTz8cOhkP0LXfX7jKOwUzxbmLnFe8LJ+hh
RiDSrwNHU9ebZs2vrHZ81CZla2HV6PIayD1sIvolKca3capuk6nGGE0sWXNZ1wYH8mbQ6b8bCfzq
QNeT8U6qzEnRoWTeXU5V1D6eTZVfJF1pQRjjtN7ui4Lu+bkJ+Oqbto5t5OvDrItTT0tQQ2mdY5hh
pA3wNdQKDHmXVIl9bpSl/iZTknGpLMnoZHIIy90ob8uyt/Vu0ILJI6Ew0BCo9vF5m+m6BsFrVQTj
RbqkS1K7EZhcAzaLU1XgGodES3oyP23zVObMV2HvSq8NcfVR9s00d0EYIgikCRQpX98na3bTYGGS
yUIBdnE8Qcs1no1j1y4nBjw1BuUE4cSvCYF7xUhL1mSod8I6t5smea5ZyhY4AG6CPdSe7TdljeWD
2Vl9fOiUYX1boIA95oD1H1Z9ML8V69zKQxQ3to4DpnTQoybxfItMQwe6BnHxWKyIvQ/ukrG3EGmN
sMrGKmP7CzmQ34rJXJ4nXDM3bkJFe0fq29BSZpjlSPr1aqcg3kcKJCbtpDtheilCPA2qBroZVEQ+
T1i8oLpo21DFJR9PwVcxATSz8b44ae9854BW2Mid8IIeRRZyNKIIY9ke26Myj8ZCss0Zy6T9UvQS
qZmUE1XjpbHqN/DTAATywtV9pOD6N5uAqq9ll89ekLHDaPxcMwrUU3FKymBmLXyN0syt5Bg1vnVg
LEsrGL12flrF1OtBYQyAErH1j/2pMsVyg2fa/e5VLUqgzGIXEBQYIDSwfUXzbDMHvCJy1ZC2WJpz
bbSkVQERzc3EB4lH+WRkDQopX/YqRBiaXHnky1HQmOVKpT2nLu5P8E6f1dBrW+ZW6qV8G0qB98w8
FKQ1qSq3EWM+pnRBBN8h7aj5+sqsVXna6Bagv9FI7cNgblr4JSlUEUZJ137Xk9Qcdwge6r0cZBrR
SUf4cEVzw7427QYSBnEBL7CCmqtM2/LwZIOF2F+XrntCQNkhMFSZdjfN6/IVGcuAPQGL2+qXRmO+
xqxBy3EhFlGRgoG62Ee5uNj7xWoAalSmgOmiq4H5Mo9Xq/PJn8yuRvSyIigzGLnAvhPIYI6ntURu
GMMU8CSaG+qEeKANkdgI/Mkf/u61xMhCE6utKkhcbTnrlTnKvcGh79rA3Y1gMfL0hFaJs9hHjpU0
X9x0rlH9dDo6u5aUxAcgxwadb1nTwkgWc/lu9Z1p71RFetyZVZWRcaRRaI7JkKT7s3M6sfkHwW63
p5gFxY1bJHzaS+fIE33WHNCEyVJd6gOBb2QhlMW1B3fMCcqhMJ3ztjCl5kPLzSJAGvp4WiqPovmS
JBGBkcAxmWuVOO+kpGTV5lF/z5yTmz4Lu3eRIWcWqIZG560VxnSg8tm/gTxCsVUsRbYc4jpSt6Mq
VonuF0vgufSSGbsCZBnPX/pJe+yscv2qhFxxuVmqv4nM1Lq02pkcwXXuWFncpDhe1pF1qnJ0pEQl
M90jqYJC0W61BlSH0WB9cYzaeFnpZh2pAhlS0OSG8QBUEXrf2qXaZVMvDnXm1EzeLLbwl2wDxLNl
5kbrl/zbCcgMhsOuiSzxrJOIcYUxvX1jb2cROhfbAzrItqjQK4oeaDEO6XBw3WjdkTq4ln67Wiap
FJF2p5V6qR97xgbP6uRaBGpKxue1dKeWjNeJj6ynq3VMWR6U6SwHNn65S3bkMHhDzp4Y0GqF/A2v
kBHlNxww19V3ssa61ag8w1ohgm4Np07kbJ8cbVl9yzTsatc0I0JfzzTIFHEmLzvuuwSxKX07uHXu
nDFeiex1rwrJDBewy3KaEIR5fpfpNj8ypzvxXBo6UN456vUrOLmrFpAPG+GX6abVgiqcpUgtzKUS
O2Rd/f3Qlu55ZxVUaFutjYrQKntAtGqNCDLOShGpI419A5VhBziSb5XR6NA36g2TNZTYCDayTYWp
ZfTIKRwSNxF+nAMP3tk1uIrQsjSFXks5DUDWqk4QIQ4d+Ohm1twhmJN+fogR6AwG9K6oLam9Gnk5
+rU3OTGZr5X9bQBXcDmstQe7cMrYiC2q4wPg6WvPQjSt5WvzVN4rMD40v3SUoXOrV/1OOMZ4JctY
j0LiO9nGjVVe77stDRf9WFpk+yqZk3ov8hWztNnmDRmVIodjNHljfQ5FfTZQK+ndS9slVLEdsscz
NsoYkEnwJN6G1R07NzmnXvkKBpVAxLGxrNc6JckiaFtiA/3aZRsVQjqXEtakNta+helU31t48QTR
XD0QZzOG6bDP21besJ9TAg5Pld6PnA7asHZ785jc1Qj0N9ixyqfJWb10/diRSi3AgMPT64Dy08p5
c6a5uhzrrv8qzG6+56mVb1AQWyOIs2htaNkmzfPaJ91N7EWQdaMkYR+cFpX3WNcU7fx+6SCpVYvp
XXD6QVzqOTX68inNUBmTWEbLyLBmukuROQh9Ry+puh/HpbwTkrobIYatfIgwdbzOkVE6NBtjHK4j
zQUChwe7OKYr6zBtQlragme04dxQnbB9K8nlLYz6BOaj1gKhs7W0WAMzjapHvbOmdVeoGSCq1dm0
wXu98J6J+DUhTRYj9No6U/M935cgV1Wr5u8JoFkb3craPzlmMRFowOmNKRaodbpvW6iAZidLZsp8
XnAMaNny1KjJHf1pzdS3tXW7r5I4gpwka2N5jWcE9AEUdv280nNxSiV/ubOzZrJ8Qm6N+nQYtEyG
1Ri7ry7Q9RPTWtee1chQj8peAFIaURydATVGjLbY5h18nukycRwyf3WZtVcJOLIhMGkRsK/mHHqU
WHb53UNIC8527LHNAGWdvyTwik0/rcgHJaimor/ejL35ohgJnEZSVDO+BHnxlMa5dqnVxfiKCdPT
/EFVbGjHMuOF0Vu3w3JIgRRXUzfdLZWSd2O2fZllpiXfXY6rt7OuiuSkX2KaK1M8WRxd8Omlu2Wo
S4PU0XILZdeW6jqzRBmFkthTzA/xNKEgnoC5EQVePefuMjbMaw59XaKrafvkYukWXycjePTzKqoW
bCqyerHJF9bpv3UuOyZnEOQvq5h9iE1e1lMkaS/SdIm9ryZk356FExFo2NnllgWbG3SoQRl7J8sk
2URkpK6eOm41Iu+PIvdlKkhsJ3Va7ziv64U4sZuONDoZLfVXUJbJAkrFtQD1eJoykP1tUbfdqDMQ
nAaTAY4CV79v1sK5zupsKbiPvst3dWdq3xo59W9eayo2g3WuLjeaarNnoi4vk7Zbvq2E9N5Ls0Yc
bZRz+j3q2q4JsfgOL+YwxG9qnHOA2NVaDTs31lLU4FA2vi88UiyC42YRayKHJbMzrNtJ51gTdFW9
USsIpw1cuYyP0vGSL4rOMaDaLqbK3ldQfAPhDg4NSdeL0r2jehnvoswzz4bKomrhsN3WA0K+aGX1
qPOmE3TQzRy4Cf1KP0lt9gjo/ylZdENtNSFOgHqByl0mHMVqGsp8u4rkdqPfUty7LdCdOidpS+17
zvv0nvlutg2GljHqbT7k91z47j0jXoKMXB+AGJMdTweNHPn4PVO+3uLlJSeca7FFzmtak/UB2WtT
CkVKX3vGfCzwhr6n1Y8pIKugfU+xt7s1wzhKtL2V9a3pE5Olb5nrpEfvaIR7uCwa0sLC2kxa+oSc
YPhZcijKHVFfMWksqdeb5w6pS/dWFk2VeTfobeQY9zIexLqbFH4pRZtwdhP3bh3stLumBpGYhDtV
w4bt69QX2a7iGNR4HLNydO3zmluEXaEz6uMzupZbcC+5znaAH3RAnz3BD58TfU7wDLmUNmGpWPOJ
lTVOGjrOgNmgooPL10ju1otjZEXBAuzQSk7XrCI9LoGZ6Hvj1gj10pmc33ppHzRB3KdvNEv9IJAJ
3mY9eOFgAD1OWsJM5jTmCAyiuMaWszHr5u+GpxmvQ1ax0BkL0djYzeceFGPPUZ9eaVbkm0GKsLVC
nzLMYVmLIbd08ulqMJOrQdMxNzVl0l0h+4bKHivlJYfS1a2vs9KIKAfqAEAIvmFZBTHLDUzebkms
kGnAY50lsac6jmXhtF/1TLnizFsrLIm1VS7MgD3dq3CROm/KNzokHSS8QUZj7rAMkcKl6eXE1FLQ
EzU5E0ZudlZmVTQSsUzD2T0muXvslA+JHfOoq5IZ1w5xlIXhR1gbvlcFq15Qv8cSt1ninkzN5HV3
WD9UfZFVZu3uoA4WVDUF2ejDSbS6trrrkmneFO8YJ8rdmlMBhKo+WOq6muHsnzazTIazZCnHLt0J
RFJIBYuVQekjIHRQ2QPSbbSHbpBrf23SVJ4e0SY4xUXcTMMY7SeDiLMDIfceWwI4mOKkkXaDA3mu
8G9ofAHIMTvfKao1vW7IFhYHHdKPt1fS1DlYDgveEG03II9ggQRgJ9oSpO06IkvC6hpBYTJar69R
fIyDR2XDgHYOmblRSLfiwBbUFV5m1Xmx2NNq6nhYIkHxvye2vMEspszZk76da12y9wqJ/VCKonjT
Zrc/H6u4rzD6qAk/EJ1yaz0sioi3cMaWAeuSvOkRYxu6cPazRVVRoUnbdBlEQBJzbt8zB2ZE2mmr
tQw5RkOVjDjXGiZQneed2+UrYQyppNi5VFQIB7suicdYt1mE2llln+qV9IpTYbQZgGnYvvSLsp5n
8JLKXjeDSoxINBjQ6dyezW7cTnf2WNtE6kUoSMwrVVmCEJmRuEciCnU9NnXfrTNNQTAEq5feslj1
+QOpiQ44ksRZE4gcdpvdA2ZAHhuZrdue5p1tpzdzNgMJ153ZRHVm4fg4netlnTlEKoWLkcwaav87
TFe1QbI7TgnH3Cn2cHDmW1Ip5ZFZO5p5nNNaMQJgEKXxtURldEOLp8atNvemV6SH2O6yfD5e9H7W
13AYnTl2D6nSB22M0ffFJrXi3OxURA2ZU5IsAlP0gwC/OjnMsP7cNEV3NklEMuyINbt18jBm+Pdr
6MiSLvSfLar/Vg38oBowbHoy/1k18OWpQJHyX1vM2l6x4Xr6UULw/t/+JSHQpfOHTqnP0T2Hvh4H
lP8rIdCl+weyVQce04/qAd38w8B0ZdPJsl2B49j8QTxg/YFwlUhqualIEar+IyWq/rHXaG+hrYYk
bN0hK9l0SCv/2GmJJ6nSVBfDfaZIPWATWhYXc5VKEdjzrA4eAEg/m4nhDNfFGJ8h7bM9wtU/BRSI
8nsOyu1FMZvljb6I9dBLs/tNV+9jH+z9ByIvIzaaiFiX1uunrt4089M71xnumQquGh2lY4aecN3l
ZWv9pi/+sU3516UoV7lbD5nkl0/q7WHkwBPb68AssNRUBro4JLcx+w3e8h3X9e/O3nYZmpQm8g/T
MniTP0kM1tYBvFcmD2M9qQMaTcsvk+lq3nJni75v92Kiwk7JIcrv9GJxL9ZWO8+74rRLKO07elwd
6ypfw3VN7NstziMkHDTfgY3P9zK6yWXbnObY9Y6yuDGDpk+iQ6JaeweUTfymfax/lGj8eS8MG4Me
siBEXH56ZAv1/G4p++RBgkV6lQTGXE1JA5XMcCrQCA3bG6WfzPgIKYkvzWHkCBgvudiVA2fSrlkP
RV9S4FN3tjVmIVrE9M+X+v9ipmreqtuhe3sbzp+a/7ld4OVfMc7/6+P/Rev91/X/f6Y6b+qD/zw9
/e+SOvXLU/Vft09l/WFu2v67f01NyJvoZXOOFMYmhXcRqfylbtIlMY8I5yWDFAmOu2Fn/qVu0vkj
S7rCQ2dBO5wS74f5ybZIlKeYxWdLE9f5J0r5z18/SdNoRujmcyVIAJ8hqd3gtaNlj/KWZB5jFy86
UbDTQmYFxebjKBv630wB73zPDx8nghxyUqRhbrMhedYf50MO7F5brvV4B8CblId0HAoaRTp7SiD6
iuxSyzizEULtRWuZR7VnxUQ9oaLe6VacnGTRSIlOpXbmm+5oHZupubwhEP/G5j1G6Kvr1k1nLcUj
wLD8EEc6p/pMIuA0OVUcL9mYPdGVhByoowfaJQ51QduyqhMqoHs9epC4CiUe2BWr+NyW334YH38j
t/ppKeDWUZDZlseqQp7sp2+ZzOYyYrc73OVoYILUpR2rFvMrQfP27tdX+mnWQM1loqrUN0XdJpT7
+JC9QRSdyVnmrpLpAFYn1o9lC1wiorEAACBu6lNF53//66u+q3M+vluJIVMawjYtYdIp+3hZE60s
mJi5vOtakzzOVMldMXjdDmLkFitlUAfg9Bo4Q3JWyfmFivR89+uf8Mk/x2fEnRNlj8tk03fwzX38
CYINb2fRJ7wz28q4iNsuPcwu8neqHxe15JYBAk1hQ3Vkn4j1WlA5PPYmBqLI8zzMe9sIh1ybDk7R
5d9yC7vIQg3geKxxKhvjd6srm/2CBPicw5nxG4nV5/GBfgfhGPoQE0G6x0f58bfHqzJNCHjabSao
58dBrZ3Q4f3N0Pj8wW8XQS/GBexNpfb5gx9htpITmmu3AGYPTvo2lASfDx4ByQ/vr+K/14X/Yfxy
XfDf0Ca/flgQtv/gX3JX6w/H2oRgqDzx/73vSv9aEBzrD3LTLHarLhPEB7mrafyx2ZhYJ5Aqucb7
WvFXIjB/hEKHxcLitQoWk38UCOx8mjlsOBZEFzkONtvNQ/X+ff2g8WpVScOMBOD9rOfHkMewwSuU
K8BuaYgb0262b9ju7sZ8uYhdIM7jcOBH+cOKTynRzzOZHzayRLs8jCsxYj1uB7q61JVot/VHUe/u
XE07aZB4e+arNTx6sqDvoI4opn3Bsn6vVLWPWmcfg++hcx5UNG6yek8aAM6mNECi6scZUOUh+RJb
/Y6e0I48702rTlGzgLliYoo1z/LjjERUNEZ4i5wJHfoCnaKMoTdV2R0GtK+E596sSXKYUi3MveHU
QfZBV28AmKL4d3RUQL+emT59dz892E/rniucEQF832EZqU/AlviTc2UpdmSt/Ztp2GKa+GEW/ulK
25//8AobgkpIT+AVesaVZnwbf+emtX6+FRRNwkG9u/lSrM369+MFWqmRzZdNHdG351hQgtK9XXOi
jKLAsahY38VGHVCu9902v2iSU7Mu9znQ6iy7HNw+YGcemgCmu61ertk7Z/yiTNpO+sPMwMFR7Pc0
Nanx+NlQB9u/NbTLmUc73RlidADX2kL1uc6CjG4WVekQakQICRXBQhxS4/eBoR5VSDFMQBC1fdKS
GPLrV/nJE2vzhHkAyKW3M5MpOXh+fADYvmTUTGO372i2JTVLzAvREIGnvqh6xJpQBRRVLDlvMRF0
bYkKNKI9BvJ/dnL76Wd8WuVLgeSQ6I1unyHXQAfv04LyddQdLLW/GVOflqafLsV+9MdXXjf0KdGe
MC2Y686gBBqxAxvF7+5omxg/jd3tyaKXRa7N+fuzythLOrKJcp5sb9wljX2cicgvJroZrFJa8qXz
zhx9DQbrpBPqZtUu6noM+/WL4dHmtnjWjfDrKIwinDW9/+u3vm1ePn5WH3/ap9XZ6tU89pnq9gKV
NcL8HV1HP8dRUrUcY4FNYTgJqSbd/Pqyf/ux/fBEPm1oPG1eombkJeOwojdcoy2im9qM+yLqfzOu
f544Pt7hpymKcnLaxJzK9wuVclhRflw+/vpmfneFTzNHomjcE1vZYSt67ORdr37jVv/7h4WZxGYI
md5WX/pxmJJu6DaZZJJV+uWwvCjJ6CAm0Ytefn0ff/s5mCaHLzT3rLmfPodUDh4NXa7TFgmdhUOj
HsR6++trWO/ZdD+NOKpUiHWpYcHL+ng3vR0LIUpGHNIoZrhpD3aIfhP+qVWAuxBwLyJyCVHXltM+
dU4Ro/prDKRImg9zXDKHyu+GnV5COvPdDvKX0uatQd4j3+o2bOTGM0pR8kQjOUv2WTnfZ+RoWkW1
T/Qcm2JyCV9qV6o8LBr7gG41Hqa9UAXNv/VikC+ifdUgcuWyOdEacaInF8TzUgdms8/ByiroDYea
+dpb9zpM+O6YLFLkXPkOjdDxyPmrknzdLV8NDP06rfbxSlWfvgSm7eMI1FYi5I5Yul23PrSafmJC
2CyEOhqmzaIbEjd5YVRvAu5Z/Zx28jsVjgeic2/daL4Z5GEwLqZ0vlaF/J4pb5doUzCiz4oycQuJ
D0VHcjrw4PpEQlfmkAIvJFUeSg0RgovYOdMVwi1fmx673KY9YB7syT7UzUoXJwexfUFzAFygd1UO
+QW6jrO8fYV9669H8npoX7Y0C9bG7RbIV9xHOsA27UbVT5XzEq+PyvrS5R6L0xP4uqtoBsK2KFyc
HpFQMNeabldPWTh4dHVmZz/12fk6u6dkuB2m5H5q232b1ycbj7MkYRdPqViz82xB4TjUZ9twIQCt
TYkFFdmBGKEbXs+O+nygWCk2nU9cE1GbGK+umommjG6nOS5QMMvej/X8jILpOYZkB2XsdGGOEzKD
6UjJ/jC3t1GCzmY5LY1+17RpiKYnMIRzWqLQtbSc3daRwAk/bctDytuekZLVNo16G+1Qt5uFxth4
1spstyTM4xrRkq8zfykltaerlp37DEYvdOIpRMh93A7WsYxPMaD7tkyOCY01Ifnpk9jzzKuYfehw
bok/dwToPuk/HMk4C7q8CYwUIFRjhmVd7obRuyvHSxpaO/Yh3tLvoHiHg3o2krDLOkTmF2AUJ3El
rMSnGBhkfXJTl+PeNK3d3JQ7zRy/Qr1j9UM4gU52zctdrWK/i6u9kQEtVOTYRMY5OcAEZYDpq4uL
TlpPucgeU2u9rJz6gkSBm35yz0q2ssJ60aP4BDcH2rTkMKgXZXl4FbsHiG6c0u/Hlr1L0gRx/Tws
bxPCZ9FAspxBzCKvdoYFEU1PzQaGpliDgjN2cqVS+rjZqx5ZvjmwHup6mPLzJcT2IT5YE8TUsaEc
yk7aSy9m7f9Qd17LbWtpm76V/wawCzmcEiAYJFKiKMuyTlDaDsg54+rngXb3tAS6xXHNyUyVDlxl
WwtYWOELb8BILUaUa7T1aXQiSVgnwXRbJEjQyM1NWuY26JDD4GcvBb+tleW1md/lssATrCIpWqE0
dJfHNfPQr006f7qOU6QQOGP0lGBMGpTpthVSFqTmxsWLNxb3XqusAx08ej86lV/YTRMdTPMMhmbt
iZqNBtGmGxDXIgevBRp3BJNgqXQ/OVWptut7lLnGudEzrMMqc+ll0oPznhS12uLDh+Y3PptgD7Ng
nUJLBkJ3C/n1LhFgsuYi2nRpAWCQZZlCBDYmnLjS7ZTrdkXFdH7D2GzOFCQ2nfzSzRrD2Rnfl5iP
A/KyzrP7kAJSkKUvZiWcwqbaD7V3ixu4Hfn9ZhBuBRpdtEYBUr9EFDoUvoLGcd2M1brT8BGG9l7k
rsRAUlG4atrvVC9xq1rdKl67G0KLLdy5amutuxoDd7whTfGeQNNBe59cASi4INtjGm19wZn8/lYx
y7Wpqhsvnln6/leLA0qIm9tU/iUO1qoW7wOrvUHF1hZ0ulj+rRb6JwjhR6V8gRn/ULXDrusOhVk7
YHDXAsjMUc5cfMZx7N5lcgEBId4oHHd9NBzxQnuqvAxESHCD8OidZKSHCfXtFhkrjza0DBg5rM+V
312piSz8AIi1SWoNfiidmZIoLVXAgPjVQQjwkxZrjgIjWQDqpnDnbdAagAQTN81ICWXAhCOItjZ2
YN6sVTOgQi8eAM/blQl1Mnii/Xzl0S4CwsWTLa5nA2mQhIAMRdLUdPAKvBNBc8nRBArnKeFbWnXq
Ns2fafVfzsci9Jj19IGQFJULj8a21Cec6jfII14LdudY70PsMb+cBDha1ug9WEuTCdjyEl5AMS9n
AOFr9a0mEG23zX0rAnFGBjYfrLXU93dzAIA+13oEU2ZN7U1Xms8+nyJR1qgKgNiIbaO9kVEw1Whi
zzl60ANeY12prfpFLRWSRpTTtdFR+K2l+EMLNHaNvuv1p+ahCYGXKKvB8u24Bi0urXEQJyXskFv0
KkRI45WYx2tAFIW3VlSik5nVh3BGYfYuJKpNrY9HSqH3EJ5cU/mJ3O19INT3857Tpe5J89NnQGaO
Nvn3SW2tEys9eHgpW37/FOjSGkIEdBX5pU9H2wjOug/YdagGNx2ncy1QQe7aLbZyT3SJn/HpfphI
TUS5wrlXthOyscKIfg1wJdoWdaYUuZU8duqUQIOLRInY0IFifx42Sle+3FuK9S795wj0qpH6L8vy
KHImBtVZFdy5jGNO5m3HHE9P7b6t8w1nr2d9/3z4i/oRojf/FKNgdauaPkfO70avS3PQQMVWbp5v
UFxxi11wDFMNKFX7zxL9o/riY57y87F39Mb0/k9j6RB+r6Cv/Wo+/Vebn/mse1Qv/9GHJtX/G12p
2Zb1v3elAOHE/7OrE7rm9ft++fy//t2T0gx49fA3ZZ1EiTo5f/XvnpSu/UVV2NRNCCIzaZUE6t89
KfMvAFgQ7hUEzGQwD7MT5L9qkKiE/YXogixaqkq/lRr8HxUhFwcrfa9ZvYmeFORp2JlLyzsDakwL
iE55qAXgzWzZylaDnIBeg2hh+yJZw9gPKHFcTbk+HnrzwBx6UDTh39M8WfrcQN9Stdqv1Acl83IH
TAyCtMYU7N59kPt/DtH34lTzCf3uaKXTB69VllHNUkSVJHLewO+2iJZ1UZu2jXiaBOUgGOVPulSB
HQrDPu5/IBSa7Q1J/LNS0cWYi8SbVKkqhkgUTzSraYb7xkaqUfcoRP/ehO3y+QsuzoC3wVRmEqaw
pirgHj6+IAg2unTQ4k9B1ouOFbfqukRcml7fajqnIhbnn4+3INbOvVNLA88habJCrwvI3McBu7bm
+oVdd6r8+EH21Pq28spdFsc7X+gf6QcKuxBcQ6miu3nUGlQcrjzAoh4wPwCxOvVQknUasssgJVeK
ERH0XD4xlHLbqvIxtPICYgBBR48h1KrQawK8LpcdPciac+x2MkjBosiirwhc7YRdU5PKfP5Ui2II
8mGyphI0zXAL1AgukCcySNwiCY37SSVVCXFoXjXccdCGjGlrDjCfPx/vEurCgBotDFmjPgpAZ/Hd
q06vdbOc9Huocb49muG5koQbCec4tyA3tYVGnh6TDGn0gBwLgTTb6Htq+sVY7ORMqxwxzc9+C+vn
8we7OE94LiA41IMMedZAWDyXKA9xj7GgcZ+LSDJARoQ18wKrqVxD0pY2gS7CVZmi7Qjo+UpB6rdz
YlEl16nFIjqgLjY7FQSjbuFV3xt+fYtE1S8IdsoXyR9cnnb4aljtHfDhbDNxa65VRfV3ltRtclDQ
K6UbqXtDCnA+n47frQvLUDj6OeoQ8Vs8kiBzviLuyGcqqvgeiAJhid/+jAX1W1ab8pVVuJx8ZBZY
Dcp81sniPP0f92Yfep7acwo+mFb7apXyDn11F5nwx2GQXwKwQEPYOU02eddW47zp3x+zIGCQGOEa
m5uckC8XX73Hx7fwmkl6QFg0RCgsNn1HnS1U97527ITbsll3gIm11EnI1YDBO0r37fOZXiYvqB/y
DDIIC+4SMA/GfG68O+pzv4LX0MvSQ0f0dTAUO1D+hk/f6kdMtFkLvwzdHbDfEiCe2xj2BDsPHyP1
T4+n5WPMK+LdYyRVOOKizWP4v0i/q+9Su5UCp+pswdgjroGPQVTaySu9NEPaq8KV9XaBYVoOv1gC
Te5jqz0yfI/VnrT15W0XOlO4yoy7Xtj6X1QJkpVdTV+SzAmfs+S+hh/488qnWHQWLj7FYjm0UZqR
LovSQ6untlZ+62Qkssxq1Q3fM/FUsEAqmGH1qF45fN7MMS/WIVo3XPrKHBsvLyeImVi5JfKDikpy
YKuw/MEG+9jobbrpAU0AxIS3XA0YVByimp5R/zLlx0yFn4FT4qPhx3Dctp1yDpCxL/ahuqP86OsH
+Rr84C2uunhS9gtqmjLX2Fvf7/0y0YS2ymNFeiDtGxCi6FZ3+uCYg523TtNQx6MWBoVtnZ2xuyu/
d7/qnZathc1AXJa4RbYp2yPMFdmCDLXqHVDRT5jQz2pjxkqVaI9t5enK0pbnrsvymVVJ5JCZe1SU
4z8u7dlLOqU6Jz/E2aaPt+NrJd9CFxayb4a6xsWOKqCxhbdu5OsyWuv4Tvqnqf8yCGsgRcMhuHLa
vRl2f/Y8i689IOKX5TBjHuIREgK0bds4mt1hhndCLTHWg7+K4kPt72h5BuSR5ZdI2Uq0g832zn+Z
5eOSUyreaOIWwxCB0pn4NYS6lK/lcm8Y665Sb0p1U4QbPXOS59g8Jd4WsL/4cNVwet4Qn73J4uyy
xKZp0R2QH8LppbG2luEm6cYzX9vxSVHur+zOi8+IJIgKPIouJdJQsrqYNhUHd2DpqvSAlYx+Utx0
C0h8ax2sF2NfXlFf1+Zf9uHNFoMt3qynm2kEcAAe2t4pFH5WTYULKQVYY23ke6gdVran8qfGN0ip
Kp4tED8N00PYb/Nxr0R3XXtspDX0mvi2pNqIw8dJvJ3i9dCvapQYSPdBEJwBwXdovK/qZ0qeGJ/o
hwhhRiwOVkr/WCvbqTsEEQR1Jx1vFd/hP4ff9Zw+xYOcXYHEXoQh1tsrIwxEGEjKt7zziTZVYPmj
9DBuLEgapZ1qrvRdee51u5ZdL9zUqU1pIAxuy9iuyiu79E1/6GLGuYR5ijdF4MXhK+Dphh8aM275
G1SDIjiSSDVyAuNK53HprMfomNFc6deRO2hbtGCHH7QfetNpJLy3D33pBrSGZgZu9ISOpoDWubfy
cMjuHJW9ltxO9ZMJS/Qsb8PYVuJ19bNEKyV9tvIHn0J37mKs7UFIkm7EYivQC3FAlny+iC/PonmS
iajesM0WOLSPZ1EN/cKYgFA+wO6tJzseHPkVal7+NKMECljHh9J35WGfeXZxbLtVo6PSggOSO1Ov
6k1z7d5fiiAbb1/93QMtLl7c1KW0HgbpYeZClbYgP0XqbR879PVwHEoOZXPXhXedvm+jG0nfZ5OD
LrB81qpVgGKGjpUfWMEVbLgaVdiM1AW8zaqnL3xnBnYAgvvv+sn4XjjjQ3DSXnVvZZxZXd60c/Ue
RUoIdavqwXS9Z8h1yhNEOB/foV9cLSYdoqf0SAxg3Vn3lEzL1O3hTAk2uq4kSfQTf3z+cd4gjxdL
EOokGdoMd5+rF+9jIHpUSFMLvfQgnK073Nd/wHTT4Hzf0GISJVcX3Jbj+rbaaz+x9vCjVXnHu6ev
BOLWc4D8/iu6v+mxeaCu+ZQ+onLxqzqy5MR0lT23pt1w6XwPH7Jb7wataOFU39a7/Fo2sQzd3z6o
JUrQE4DdgA9evISBT9tg8RJMbgUPBZmcapUehQKX202B+mW85bMZP6HSl5CeN9m1nfwmCbicxjnJ
U6lgkHO/Lbl3MQJa8EKqB4H8EPyAzVB/CejgbeLWsehE9CuqMknvJpbLoYnyrPgsr8yb+jF74IO2
u7RwMgrDVD67Q/MFdx9YBoaw+fxDz7Dpi9OduiMAWGlWedMWi95KjarQTeYIpMaIvPFqeOT+107r
KLTr++aL5fxfDrg43KokbTEPZMCsIpVY6eCRHXAoYwXXczUdaClmRHXXNOyuvudiLWQwrMx0Xgve
l+l7I6/6Y/vTfJRO0Wv3aj0lV+LnizSOs+3drC4l8wSwa/+M5j/BkRAU23yVKdXjW2aH/6rsflBz
f18g+/0i+88nXPJE/KnBOkgjdRsnWxx2cNb9EaWhmrgSdl/+HEBkHoAXEE/liTvTGwW7MN2QG9h7
bI1tLt9b07bwjiKoMa16UrODynLryLw0WMdnKHRXbriLEtS8M9/Pz+J4CSJBaJWQo7akY0cT9EuW
bwEVQMdVRu512uFZdG3hzXHKxV58N02L2DfrGyR5Asb0+A5IWo64c7lZfSbGFOiGfKGfkj1E/opX
1+694tpG+13MRl0FMbu57gu/4eNhBDYgU9splR+8X+KrP+69b5a0zv4ubiQacc1dmF6JrZewu7fr
7N2Ab6J2784efDAzdMJL+UG31rLp0P/SLDoxjxApR60EjsZMN5tMvjFmRzJRR+7pypTPZ8fFjP/n
lZcI7a6yalQreeXuEXgUaVGQrYjTx/jx8zPlIvbWCR8ozkD8mCuaSz1HpOl7YF+eCC6DnBExmXY/
lm6XeqsikBGB+Pb5cJd1isV4C2wbRrGZUYWMF4/rxNwi1990m6R0Rt3G4RHud5PChT0lgN5Inr90
pxoQAp7HV77wtddebCK0wDSv73gMU9qbpu31dlrvJf9biPA3/avPX/rylFm89GL7aBGOdF7AaKjl
IetVDg7ae4hYoa3hg3FR151+lx7mRqO59oed+A23RcU/4IekBgi5rviB+YvzEKZAFcolEiVNyvh2
cQ18+VYk/LDsFk+qftxpGgAtzAN50qS1kwaC/m2grKduE1EpPAb1zs9vCn+DSlk9rRRMIdgQQyeD
P/heqkd1VuNG0dIACDPjbtXq0EO2KY8YM3d4rgErGKD7J7fB1K5Sf9OKga1xcen2ICS2XrY2/naJ
sM3BcIkkqqVxTrsfn3+LZdPSgAhEvCxBRqJYTdtnETprQhC1ocwbdtndS2EBHkPjUd9VhqMp35R4
Z5HaT/fJAEH/StR+QVpZDr2MFxDwEgORoeHaGzgq90yC3TaOFdg1W0G2Ze/akBcn5+JtFxFDliEl
/8/3TG5zcYfKYLfvLFfUfxgBG+6gWGvAVp9P8duluVxEsCIBBcsQXxFv+7iIAkEMdTEapTNVuKbc
qWj2jyvaz63h0phHYoCkdXwSZi9HRw4hgbq4Jbwpdbm09ruGWxPnrw02rFSBALpEgu0ZSCw6SKto
D/036yCaO0/9LryM33zWos+vbhzQYuTHqrzqHirFVfEtQt3+gHEjZUYa+uQEBKohJobmrVXgyKh+
NctN4+/Nyga7n5vulVmYN/XlLADbpleEPvPSyyuxolb2G0E84zTOeNgnITnxS7ezCWrnnaXaYuaw
CtCXQ+Et30yhw/apvg77waZAYD4KD2CmEpMJOBDgqcFaNLdK7bbmNvzmP8aHlH2J/cA6NJ2k26CW
0tYuMqY6nh9YDA9fALe16q9W2CdYGuR237pAkkLMLTeUinClUr8GOuX4n162M8nRqApfc466iORY
fPIMXP/XDCwO2caq4dlFrPdaPjUYlSNQJ2z13St6VitJ2H0+3xdc3Hl3vR9tccgGSCgKmc58U2TZ
Vd8NPrWZrvuS+DH3OclQUVkJPwEdlWidZhuZoHlPjkle9b16ifDl4PD6O75WAfrdIpiPGgMQC8Sa
xRQg0iuG8RRJ50rBunvVIY56Lfe+DFbmF9eg7PDrGWhZcUHcMpHSapDORoBqwUpAgQTJiR/J376M
AJ/d9M6EnCB+lP7W/3pl0ufnv1jk78Ze3BcKUgqBmjI2CEz1yfgq/jQB8RQr7Wv3FTA9FiBYMRuk
49+o9iCg6H/1qKlsY+baX4nHz5/md5f6+4lYVNt8CwGXcOilc5PaU2rnp1SzRWQofPtaq+kyJVrM
+eIWyaxpFNJqks71mG3NmGIeu9ERW9uUbg1udYHExRXEw9heOVaujry4ROJ0DMTR4yWr0qHAVQ5Y
/Kz73q7JUGTQTk5pgnt1jKtZ4PwpP/vUi6skjSNVGTUG1l/ap+oba0x/ncwVGGrhSfgZiHZZOskA
p/faHfbbg/TdGltE/xry3yZWK9JZUx4UyVExI8dv+0gAqdyNr+rPdtgUuAGK05Xl9Iatv3zjud0O
0YKm7iJWRUmlAZIsSvRD7AgzJ3zXR7fyNprVOOOLjhBVGzxW+XMGxlONvof+efwyFftK+VZK0iqV
7mGgTh69WFqBaIOlsq0jLKKEFSBlwO7XFO1/v/z/87iLsybwCqlrGPmMFl2l2gX3TL3zpCfaj215
rcz7u8CCHpM6qx8giq0sVkOToMtdqIV0zpp1qUsrlJNsSaVXANTgNsDoB32rIthfLX2+sUYvPsq7
gReroRRwt261nLckbMewuUN00S5jJwE1jDQtRladk3bO9JVGSCy7KPXqrRPHeE1RCV6JyrpFZ61d
B5kTxLtxQPp8rTYbNXIV/VY3Tp2KoTYma7uu32stUPiN94f0nrcI9N3UvTV23iWXZhZKQp2WLCvV
bqhMV6wPqqFj9K0ZtjAFads4nx+MlyXJ+bhCGkTDp8SAE7+IyBJpUvO+ISILjJ0yaasquq0l7N7R
s1STndyiPOca7aYU7UrdjqBJB3JAxHn01AVgl2RPWnpIkgNFN7lx4HkM08GUbSSNFHlVFbuyPxhk
TUb+tRK/he2h7tZT8pyouyrbyeY2MctVDOAb3cwiKdcZ5sYyOFJdegi8W7C8V172Yh9QGp/FVnTK
4ziPGIuzeQy1MNAHAgGrOOSEdqrZOtgvrCRzkz5V1s5oTlFxx25N0xs/3RmROyW0ZU9avSp0VAft
rLD70LF+Npat/JLGdZA6sey0xGoEYQQPR0FYVxTaM/K2m2ZTIHjmJuMazlqN0+2zfIPAJuVIYszE
MbPT56/31sX9sAEWr7e4AARtGpsOROhZHdZWS4ZoQ33NX3Gp2sN1iV1/tv1aB9WJKrIhM/Fr37hR
NQpSrlq5s6I476bapuZI8trzbav/FQlOJa/xh2qVDTh1bIxqAeLLhndPU3vYqtm5EldqYvf1tjFw
3bPFwNGOqWFLEXKgToUoFxL7k6vHrykaYfKBEnsdIsMKi3eF616rrKinhQMw+1XzMiAu+kL6Wslu
UiC6CuXXdCvta2Hdfj5Xl6HRPFeIP6iiiFIgZWTutHdbrZJCCaSNT2ikAht2Z/s1/NYyv1g1QILU
Ta7adXvvl/tpjr2Hvd5cKWbOH+PiY717gEVQWnVy3+ho553NaGuWX4rmaGBEJt/03pUtfpnXLl51
GYkVmgImimBb9NYNqeU4PktoThs7fCHbfG9527i6MUInz506316Z54tIfzH4IvISU6VEzZY1WY42
7Wj4gxaLYdiLwqbPbutupwWuNsCW3IfVRoqOfrVBYteaFdtI2q5NxQUAY/E0iwNgqtRM8qJAOqfZ
TWNsTboT7Vo95z/A7ZXAB+prMdlFhLIYcLElQfSo1YSlxxmAYzb+KLvdTFLSla9i+gDTqKxPbfrM
rBO64Cv2x4kPqBeEVSCAoSmpggFaLPJaTgZkR+NzqiG2rRdmtlKbNITSNX1DoTNxpmTCBTlrX/zS
gq0wp1+1ho13bZANZZqmbcbKO2KEltlI+f8yZYToJEn4WTX6CzHfuFHS8Xvgu93UGwdurMeprqor
wda8PD9sFF4CURjUAEyIjljmfHyJuVVvKCF65hWizJDry2E9cG1trizUi7CFZBSKq4L4FLhbgLcf
h2mMQREiH3x9aerfhjyd1krYAPDNG1pMsSetgSrfWpxqwNPonLY01ZXu2rteHktvTwGWcxZn0UVz
cR0PlZn7vjeC8h9oZca175ilHiGdVOs7FT6eCWwKlk0Phwnjkq0g3NaRfDZK6Uvbh9OV1Tvvhncz
P+sFgR2jK2mBGkILZBHJlcNQNhgs+OeBQZwyTM7ohiNN0/i/+qoSVp9/gVnvbDkcsjQU4OjoaYBF
F8NBZUHOEAvys94pt7ocSq6kNIFdNvIXb1alLNRw28goYRVZ+oo6DxgGMRduanF6zlEAR1XXwHFC
L8q1n6TfaYAib6ltyw62Xjqoih1ysEhaDy1M15IrUe+y7z7P1dyFQGkN4BLiDYvlM445eiogH7Cb
pfUxlZQPKylTXctDaLxJDppgSKiKDw3y8mmAdGwquD5ixquijMuVoedPI9Zrq1CUd3Jh+hvFvNGD
UXAiAysKDeOOTlOufd83jYCPH/gNZjW78ODcZWiLiBkNztaTDV88D7p0DFLUs0uc7HszrG+myHtE
3VY4yenk03UfjG0SFNka1QVxE5n9ESHl5mZAPtMGXno7oky8a/HPLDztEILrXo1Ymt57vKfdtnhl
0LfqjoHY9sdQgJKKgONkX1k/i1YUnwB+ljLL79FiRz5kcdY2ehtZoSbW5y6yyk0UMPu+UIcEF5mx
1iqsR8PoGQ+m1kVEM7A9HyCNgZerrefEbFXWDntB6KlG0VnO4to7RiElOATB3ZAmd1415amRjZwg
aIRU1RVIhAuV58gD2fXnr7LshQCVBiw6iwjKhOczmvnjYST2AzpuaWE9ROjM3ghh/0Um1Ex146ix
kGyU4xHaDdutNlErVQatP6YBgBZFMuN9gnsskp7RXkFgmEQ1R+VEihwZdd9/HvOP2C//Z9SWu//P
VNdmW6z/zm9xq5/Z9+B/7tlK2c86fH3PcZn/5785Lor6FwgJ3YKAsHCVRPvoLzRuZm4JVuTsPY7e
f3NcjL9mJ3MIMGB10cCRZvWy/81xMf6CswDEH0syzPZmGPkfmEouYaEzWYETV4IuJRIlXHRPm2iA
Cxr146EPW89Fs6W+afqovTM7IoW46rtDOzT9WpIac2UYyrRvszxby2I8m6OSukUaqshKUnsrSMui
K+gqostTku5LHdXSAc7kY5jqHGLZ9FQN7ZdyDF9hcraPHnyMjahxhwqY3Fw5CJbdFMSL5lIHIlZs
ZgUry8VB0Jc+xAcjGw7kEOautDrxpejKVV9NwubtQRG9R944DO5VPRxx3MuHK4+gzBv0/cnKp0GE
DMIDWDMNdQa+4fv0QgfJFymFJB6moHOfzXLM7rNyiDDPjjE0MmHvSYNHquSrsv88h6QFdEKv+SpO
Un6K+oyibK6PdDWaHBRBGoOmW+FMC8on16LvMKfSu0iJ232v1AboNFGLdoPSU+INJgyutVq9raoS
oY4E6wUSqzbC8KOsORAkObHA6MzK97CNr0Fhl/GLOS9JWA7UEYikLgtjVRm0o1RWwyFFO/Ah8RuI
wzioCu1qdvH5JeE5pa+6BIAOZx+olKH31P2gSXcBSgaQ6qe6Xk0wjL8ZYqR0/5xX/xXTscyEeDr2
E9sRpg4a6YCtPn6VKA4jK+kl+RBxj7xiH0mUaxDcbbRyVGnx9Rqa6ZXi3yGqOeyTDqMZW5UF7C3q
YshtwTSTfFX2V31XFyEuzwVFQGaV0BID8rxstddhjcl0VfeHKoxemtiyWAwgC96dUfNZ5OfZe0TL
EhY8jwK4Veb9yXep+Mxr9l3K23maX2lCOR3EDERgVfUNyw9muqgF5xgZ4z1idtNPKZCFdTCJOk5K
iYDuR9Gkj2mS+4jQ54A9mIsOI2UqzbNPEEUqL1WEjYL41mOjIEOzUiwjOuo1/noK/shrAwOGUyoJ
gI8kzXodtRzTnCEYET6vpVClVmGmL0ZavYQa2tDrIEzjZuXVaDU3YJn6JMQYOfQaAtDaoG8wxXr5
g4UXo18gJ39aymaOODY4etFEs4h6rUWuXEGUyKMAfXalzZtnOR5VauZYQaBqICkCdt9h7XqIDKg1
yu+2MbUGGnYlYPjaSEPL6R8zW6mi5Mfnn26J7JkfizKzCE+SWh22Y4u0oK7rJu4LazxkBbB3wZvk
QzzqqePJCpC2HvkFIpd+h6Rl/zShReaOmIvAJYrT5ytPMh9cHw82sKVIxgH5sdC3WbJJKBf6UVbQ
vxCGvHQaD4spR52wmsVzXAWCVyu6G/k5ODcpF8cXeN00nvKaCYwHLS+wJGAvrVoERZzPn2yZrJCm
yNTiASXCGtAUY3HiNgrU56TxupMRZ6+FzDSZMLNtUQMrEQ/yldR6uWPnpMgg3IeJqgPxWwoWC7iO
V2qvw2UclPKbOiSBm0ZVdq16sqhXkHsZhAgIScJeggu/hKQL8KTitvSl0yjWyqqrE2FdY7RzM3mi
6YwdgmMUWF4KA6v12rLClyjts2uJ8TKs5hnmYESewWUKocwiLZssTp46a8dTO1jDxqizwu1VsV4b
MqswMMxjZxkHRPGjreHJAD6szqPmGx/TWZMvx969pLYORM9TvX8FoP/9QF9es9C6AKFqJpKbOLVa
M4v4/ZGGUL/WyomHm1Ym9UiMqBw6KQ3HYJTC1RRRtdbjMl8XQaM9hHWV2r6Eo1GcYKnURWNzZQku
al18LZ6G9UD6wS1DbPXxaVQfWmEqKskJ+6lkg3ISWJ2hlhzTOTa+qp+1VB1sTfGuCjTP99b7Tbkc
eN4b7052Vc5aRY7E5DT0abVSilpcDyJpb5lmJerdPZg0TBRx5INv2RZ0mUIlc/FF9K+t14tNKM8N
bRbqHKTK+pJ5P+BhNWSDEJyMAs8rj6jYKbBOgfKq5KcsynLHx1bUzgRkPLL2W64137C7dIcK6e++
hqEIAgdjj2mY3D5IrskfXgSGaKxDzGUxQz/gAlzWeFrBUhrPiMKTgkWOM3hGdeqVaasNun8jISa4
qiuxPUZRY93oHVVxyS/8K2tkXpEfPhWPQOsBIqZBFE/k/fFTmWEWBQrN6JOoesdy1MQHFVu6NXKs
3q7GAQtAnxcczdIo7v/wfHwbGHq5YmgzCWJxhcBPRGdi8hi41HAebVkeQRqHtiUYgasnfnJlLVyU
c+bJ5oaQue/JYpEN//imWM+ljVpF0UmzktruvKjflTpNBr9M9R3GbuOqqOktpC21nV4fGsh3Zrjp
RQo3rVAK+0HsX8ooat2xKvGUxPPTViW/dMQoV52+8MaXOkh1RxuaJ70qJNfXFf9K6fF3y1knXERj
UZZnfvfHV+gQzce4rg1PctuGyNOgO4j32HMkIfcipeo1mt48IxdrA9kD7jFpLrstZswcMGwTpiQ6
lYHxiHUFmm6pGbjihG1nZN3mljJci4gvDneZrUrVBMUEvpO6lFjR4nBKAtEKT5GGZSjyUc9iVXs7
iKurssUAeAqNxq3i/MEyj5aWH8M+bG7zpt1UlC7W8qoWmPk/XahIPpATzBU1/rSE4WW+0QVCzhki
1YNpq7nxJMvdaXakdiYPLeTPR3sjxHycdBUnAGIZwPrI215IlXRF3LRjE54yYdISu+oBM9iC5ssi
bZ+p+kHH4J4SjUulhRgnmW04QxBFGLbWwbTpqGbhdqNtOxzCvpielrwy3dp4JXZfalKaJEMSZW7W
IOQR3XrbbO9OeALvtAxxOTuh363cdfiHfGm6PtgFVoLwGo71aMKoSZ7QLzYTQms8mOI1WtNl6kh6
pJx7Db6YZCXJd3xUYP33El5bca236mwJpRyyRitvfcwMT+gJyc+fz/Ebr2UxxwqsFz4mdY1Zcfjj
PjJMLyfWz/xTkuGW6OG7sk7kZNoClpGB7kuKQygv4x8WIv8exxtv7JUbHAvHZ92TrO3YA/5rc0TB
ShqEchthBC1RGS7Egcok9nyyGfd7WQDRNWCbWdfIc4acp/DWPUetwMzlHd6gpL4//awX9hqEID3D
IFWzCkdV4UiViXAe4kY+Blk1QN0aim1PM8QtMz2xx8aiKJug+Gu2ZCBX5uZizyP0YVCjoAojyeIb
T/DdhxWwSfCNYRLuR2QvsRyr4adoU3itPH15kjEMy5uuAqk5f/r4BSy/lnJpSP1TbZSjo2qFgdoB
DaCYu8ipWmk22QMNUgvShPI3eJa6DNu7vOgfAy+b4Pma+T7BGWklqcWrbGDZGFuGwz37qI/DN69P
g/Xkp2uxLvtNKTfexpMp7qgdn6Ss0vLKJXoRfUPORFJ+ztWgUtG3+fg2ptiO6O1Iwr1Sx8JqquQE
rkUQff/80/wmXHgTcpc1c9awQHfm4zCeUFBlEvX0PgzZWF5nENT6sHYDJbtT6+Yu8gLD7T2oNmYq
HrRZ3v3KE1zeCDwBL6jrBCwzH/rjE4gNleJh1NL7sjMew2JjaEcBgS/j7wjAQdkY69qIb/ASsnrg
R+Nwq5TWph/aQxH88mXQy5F1BR3/9s4ftzJPZFLdgX1FHWUW53kfak5l4gm+OKT3k98oyMZRfZLG
UAZBOoMA4iy9MfNQfOzKMuXQqWmwNjoEGq/LHQzuAGYNcef0+RT9EOra24+pgEaor7XrQvIjAq7Y
/OO1Ml8mJC8yKm4zJOnjAxtGr5ZSrKb3HSI/67HH1Ca04mvXyOU9yvfB5GA2fUEEZinGmoDebkZN
wXM96Gq4aL1vJxL0am9szSsnxuVWhqA8h9fAWoHQLtdE0AGhzrGXvZ/C1HfkEQan76XpKjQQmosV
8doX/82r/Wc8nByWgaMaRaiqhPF9lJi70MQQnrbcTR1b2F1Ka0zvD5lZ7BMF9CbOoeB4yw4aPIwj
syv3aIx8viUuciwZGOt8i4jMM5Uy+ePn9NOmqYaxSu6L2MPzXaOqpEZIqGOSvZX1mBgxNBu0Jz0N
Jc7hqqDH74ZHQ0Qj6adaRzb8cXit6jJMAYfoPlSxS9ONqjp7Y2kgq9HvAyGa+fL/i7Tz2nEb2dbw
ExFgDrfKUqub6nYY2zeE7bGZM1kMT38+9rlpUYKIOQcYYPZGb+wSyapVK/xB1Z47jHNBXCqtc9AG
ZjOZ5J8zUcdwMsNsOA1xhQKFjAxO5qn9Ae0Z/9lpovDcKN7nx6/rttxAtxAhnIkeBQxg3jjKC9PT
NJpol3oc4DwndoqVZGTAgTTltY8rHcAkyc1t/N4eL3wneNK6QMMKJYepd6BNMfzDxWYlWcf+8IIL
DbwBRd3wDTvZ8YsQ6r+y7Y//NIpTrLRK1tZM7eBR42a48BNuNy6/YNopuNxozrtZ18dfoJY9wAIx
Yp5e12/ozKiXqlYLuMNZtvCWbxrLKruSttOEaOcux2nt+mGHKOrKAu+8i9Pnh8gq0BmyY+25lfL6
yUrrlyJzzBd0+jYF87q28DZ+5eDu1qkvLYPjhee+880VkAOM7gl8ljq3T1A7y8TFYwgveICDtmzi
+sU2Y+NVtcdvaC7jSJCln+Q0iX48/uTTF72+GkhiaH1MiR7a1+bsajA1pSwttY4uigdwBBcEA4co
sUR1vQ1/fM2pvUBXDDzIu8rAh32V17o3xloWXPDDFEcH5dNJgREnbVP/VCvDAk7szh6i44qGIHh8
Qq09/f3DajoWe12T5dFFKh1ko6oY4xX6lzQSuuPjt3d71VMmw6cmv2ceSKJ2vVKlll2P03B0EZ3y
b94M2lbx1Oqrbye/EzwX/0Vu3No+XvLew7Gowtu0p3nVLI3KEWdWu0gKL0qkSWdTq7/6jikdElP+
83ihO99sGstP9KpJkmsuSoAjjxhr7ma3DFWxQ13fPJgYxqLbXDwNsrQUe+5US1Nzmr1BisIbnXsA
oTjm0WtSFXfEJvsZCjk2EUE4vjBdouFhhCDhI3HAu3o8MyWzTyWzom9OC4M9LK0jDmzqocIjjllG
Zfm/26bp923R/9WCPn6LSmbv6RiHC3yQO9+fUDVtMlIIIE+zj6EGpe2Zeq65FaLNm0IU0auU6+fG
ItnMKgmbESdfEtu/+6KAhjGkpl1J+3R2ZAc8mLOmLVXXQLoG/9JTU3+O27+apP4hoTo0MBGTwUOO
PEU4zmlWEe4lqJNAoaqzdBUb4os9wirxYMTpnnKIunYhpty+FYIJHRHcgt417mdvBcI3Yttcnxc1
ly9t67zVnay9lKp91uUqfeuycklH7zaKTXUqx2EqLmjmzkJ5UdSjVJaef6GRhuKCk9nbJFHa/eMT
cTPRoWL6uMy87ZCR8Xe5afkXs9ypVbOJneQkDAesj618M5Px22g3+9SXzpXe/7I4xZv/5w+YvVlj
wG80FI5/YXfspE7Dcy10MJKAzN7CHhVO/CwlDjamJ8/0t0jXtQvX1G1QIC1ht4PbIXbRg7kOeJ1X
xrrQcqJPqaHaELHW0P5VfD3fpPU/j592zg2gfzK1UKhcJgQhaMJZdE0aDSimitKkVkZvskIShpuA
vxqyVEXyQ8t3+hBVf6lc/KepGf1dkUsbVQ4zO+g1oThWAN+T5jhn3NXlv1FTmOAjE8mcvMbLP0Xt
0WNvx/Ir/YWuRtbb30tW7CE5pffpk+QEQbzxEqvAwtyKtqGvgt7rk+E5sgNnpxpD/KLaSbHzRGr+
0iR8spti8L4By/fONh9pIdTc23ycKHsKxrwVurPXrx7n29aJizC8tMCQTmY6/rEZDJ88VdohY9We
DEvQgB9DOluWjzC64StfCq1Y6BDf5ilMMymr8UrDEAz42fWvaGSdhi+uexeDbbjuovivM5bhXlRd
fKbKKTdK0/6bJo389/FmuLMuCQTYG8tBO5+r73pdpAdHP6uFf/ELc1hFJPqveWv7b96gXmSSuGOf
mvUhixprSTrl9sKdJAiRCAN5/j5DvV4ZTa62LJkpXGSV0R0KJ38bDxeCVFOTYl36IcSYpPNODo7T
ct84r4M6qHuczQEkNEGwNWpImlahu7CeXh+/kzsZLH1FTL1ohUL21+ZJYyhl1dQjctzIUX8W9ELW
xT8qY/hvJp16BqjxJ7OJz61Jtdmp6am14j91rJTPQ4yezuPfcicCTx0XWp1ouzjmfOCYV8jfmkbk
uGEV9z+dfERf2xrjhV1w51sAVbEpaCeIlTKfBeUJTtbh6NlumreuSIIeJK1T7TtRmeHCA925xEBg
U63SwiXQzfXh1GzUQlPtPDel3YbTl4igYvjZqrRMrBq0XKyTQlUWFp0rHk4hjzE9opfvmbI+/6JZ
qQJ4jQLHldMYOJFe6ca6znF9z/XwezzgoJAKM9gn2D9ic5Wp3qYbvVdttAMQxiVY1KaynHXdFNIJ
Fhz8xcKW/9at/vXx174XjIDI0ZvhJCq0KGfBaOykUoxyart+ZyK5ppYmRIExWjeV2v5DAPmZKVpx
7ptBPvGr7KNdyuhWtsHvhd8xrXNdvjiITeNwy0ifZuk8SXViSVKa0isu7ZgV/wARTo4UkBGpWIWQ
FLPdjUmxdlBN74ukDx2AXFnZiKFfF1KfwdkbtmofGedOGqC2jkmIX1yQoxbTS09JgkTR4597c3vS
fSBbVMnaNCbg84auYtA1zwkmF7nsWwRqKjr/TfTFGUdn3Y/Of97CLIdZ6mTcOFUM8w5+TKngdZ7m
U0K3EXDBESKYZJcbu8qSHXLCGDioWrIQL28CwbQoVgkEAdwIAcVfh8uKLWyh1OBfOjoxa3rTCE41
6bBwDb2P5a8+PPLQnMqpUWCidqJNr/pDjUfdauayXDhuXEd72iS0tdFVQXesxZYztMBqaxs0Kbr2
TyKecunYx7IrxBc1z5mzFE94IGz8Vfm7D7t9XkY7o/jiOUhchIJ/6ws/9gZgR+rCmSbrJXhNKOdZ
IlNlljyWaS65eC/5WysVb9ZY4b5ANvsZvFp8ABYsbVCCfrOG2jiJFE+NLPGYXck9sgJVKyNFifj6
8fF2vI02KF/yufhaE0KJFtn1S6Qij5GLGfxLyzQdZLsXHnyKpGMlEIYMzPigF0yDKRn8F1uOor2j
cKoQRGr3DXglf9XYsOKcipfWDOEfn2nkK7CrJZbHzanRud8I+RNAcWrYTDvuw6fGdLZqlEBR3wZG
87h2/PKb11obs1USdulShq3xf3a1r6ipSDQ4oAy/dBpEs8XiMSZbpI7D6dV0q1x3LTjoqzISpI1+
YZ0Cs1afpnxXz+0IuL8io0sg/9LaMF1JzBt3j7/RbbWHaBoXHbL7yqTFPYcA2GPrTLKgzqXVa8xW
23pEJEr2aVKCHXprxy58roTzHVltHJ5su4K7XqrSBj8QvmHZp/vSCD2sVsr6sw0i6HdRSnSDZa+p
yq3W+ijiO/Zf0MFKs3CX3Xw2fjgtxHcRcUBX8zJVj4txVGRPv4xBtx370EJGMH9lQMd1wQDo8Wu6
txgQSXpZJCGolqvXnw04lo93hKFf0jgezqaRIU6cMW1sTI5O7aB99Hi9myjHw9F80Q00/2khzsNP
k7EB067l4TJUuAvVSTYWMlILgePuKuzCSQJchuI0S3rTFF6MXZn6BfZEvxZFCQDH0cqFW+m9S3W9
54GYKhhyUtRNLbpZGACXHCWJ1FuXVFHFWZaa9kse+92mrTvjzdYyma5nSoURWaO0quu4WzdgG61t
J4GMgYDdKs4KqJS44HyFYuUYDN5fqxmsb/ZQ4xDWVm248jPZbFDXRb0hCWjfUMXJCEIKyFNb+Bn+
ixWn8ReA1WB8wr6uK3RTpfIw+L1Bq1CVAM0NeQwfzjHSY1TZ6CRI/Pc1kMniJ+5Zh0Kmjbt2vEqt
1qOvBsWqNIWCI5dI1A0DEo8LEKxjXJicEEVqtkXcK3hrJoDMCz+E/yOsxNtIXFv+whm+2ZzcVCoR
bAKpciPOc2OqljFoC0e+6GEWbmsAt6umqHV+VYLf02RD9HhzajdZ0SSWCqB+8uEAZje/g5vUiHFH
70dXEfLJtr4rQvvRtPY5RB8V3gwilafS/pEHA8La8UqZRFSi5KD14cpz1jRMt6rWHFRssyTrT93+
TfQ/DIWZFWNUVSFEC+myYaocehI0/VeNGUWMJV7BICmjaZdKX2wxNGvGMa9t5aBgm23lRNo03cJ8
/KYYmJ6S+Z8NJpzG4VxGriV57+SuGN0Wsyo8hqv63Ptl8m84is+PX+jdleAk/O9ghNHudXTpfC0Q
doAdm4is4R+G3E/s7Ow4YtK0fbzSeyf86izyUDSUKXJheYB8nwUyEIGKZzrl6OZGD/pR/10nyatt
AgTMRX0IRa6t9KH5G6JbEcBwT6Lk0nEpxwGKxDYNfHlJuPMWazP9Ii5F8kj0nyiJrh8+VtVQHuRg
dIMaR7i4VfVjropgZTU6oi/A5YptpfbmPk0U+xyJlFmNeapT6AFaL6GJpNAtEWZhv1haoWJOmCzx
L2+ipD3ZrwBzlemKTnP/6x+YyxR/Vm4prjQ60dGwSzLAuL4sfJjpMa8/DCg8DjJfhjmJPlGGPmYh
onMa2A6q7MbUfTtF7bqYqxNPiI5cdAXl0v7e5s5Fyx31YCZhv/ZGGYwcTBDM0gNkr5qitZ5F4P3b
BRMiKgwDPmWMjpWQEHh//GvnStU4fUNqpCEKsJM6j199/WsRdykUPZBa1zK5BYUThXtLD41dqox4
a8l9nZwcQxqeQz9BJkGv5T0VfHDpsyr46vladUkg4e9TrUJgWAZLp/RZDN2ucqqVUrXDOihq5zgq
KN8KBuyrPLT8vWgtyULoDvdkXO9pm8kJfst6nu4dWJBOlta/seVDGxcoiHcsDc/fZM2A7qKTQHHG
m/F5HKwQa2RDPbLPocs2yLT0A5piDB//4M3X7kWhNZ/CobN3Uhi82oPisBELJfzR9bLjYpSX7xjo
Q00Xxgu39rnWImePm2C3EGLVO5sO9gcEyPfikwzt+gXjOB7Ksdb0rpmrXG+O0fivPuq5ne9hk+iV
8qavh6+1EnmouI+WG+r68AR8MLxUY2m7WkHV2aZWuC+h5+5HzcmfmjaAO1H7/UsBvuRpwKDvj66k
Gk6mqMKWUlEfHLqvCxv79q5gkEDyzz8gf2h3XD+IMPvYGIKgcyujU7ZBRyHC9hX7KlPkP+yu32UT
eumqGUSzi/tKWUIqTOdmdq50QPkKrlHkpNTw1+unJTOOWsZkU40i6ytSKuCerd4+IfzUrEhABgQG
wvJLa/j1j1qiSmn7alMraAb7rR1uHp+b95by7NfAgAJyZRHwNK7O618z+Joq2qKxXOhy0VE2S3Cu
9mhYZ7Mf3ka7lQW/rgk3cSSwYEqiGoGMvP2ttMnwxsCh/qwJz1ylJIfPUSU7r/CE86dBy6wXNGJS
N9CdeAcVC3P5Qk43zKajXTNGYmv2PqWNM6Rcr3XAVD3VK+OohlD2AYAHn7KiKJyFPXyTlkxoTVDo
oGTppd2MfnPNp+VZYR+gKbgCRmkduWBuoj0IYAUp927R0ubmzDjTjJk2JBhjcDcTR/JjCO3A1heK
mtmu4kn1ziqy8QcFBFbwTlG7bVzJm6iC6MvuF3u9H0scNnXxbxtY+U9QeBjwjjKiigPstMdf/c7v
YsjJlAHcMwXEvFLBVyfSM5/eZVEy5BRxbh4LtfMXVpmuoautxdRkKrYnIXG2+xzTpClZJKvhiG65
2jxj6CR9bdTuBGlQ+fX4ce4vRKWoU6DAR52dqCgNjEQEpuOmos2eTQtDVssL6n1Rq9H+8VK31SkP
BZhvmra/N8mnV/uhNp9ECAZbTWxXEkP6b5ZF2is1qPzdrNLadaIxOCdD+A1v2nLTl/mUIKbOJ18e
sNYe0/qHJEmIGAaFeRjSIeVqkaJvZi6JQ0cRLlBARuMwlQznz+OffXOXvzNxGW2rsKiZGM5+9dAm
+M6KxnblDKGYXlYmY2tNnZiNojvH9uA8S0aG+lcZBws3801bmaUnyPZEYYLF68zOgMiNgEIvdly7
HaOt3L1ZvSXD3vfokpnBKh68pe7TvYdFEJieBn1Xk6e9/kSV4YdaHEu2y+mMN6OQMD8uMv+Fz4o7
BTS44GwzW2pW6AUsdZhuS0selx46VGVQNjK/4nrxvoqcIM5r221C5KrkrOpWWoC654hmxnMsWmUX
1p6zG+wKRUnfRtfdSJCLzTQUrMK+JG3wS3HujIpRXTnIPyAPQZMJzRFn2rFF+WQo8aWrsHrdtHGD
l4aB/68R4aasJNxagTdI1QZjUHM7wpg8NE2Akh6MBH/LJmgQuB6SnairwZWafu3TzKnXdYR5CQKL
FXpQqYQhaOigNAZKMjxUchiegnHEknSEpov/9dHLyuIY+XiwRU7srfOy0zWMCOBopHaPdE4ra58f
b95bnQGONph3aIWIDMCImXUFoipQwgTDcDeXNOwQQgFpsEzr5zAdkR4zUHRZN7zaJ3L6L2WTYDTc
mKiRGiBvyBU/hY0abQMlExBGW3ACXtrVz5anh1vsA5bACrexiN8KRmGSqgCy8a5k9iE+KMJsUXNI
mH4ltfLTs7OtNkKe9sfw7fFbub3MGEKgQSJP4yH+42yX92NYgPtpNFcZLySrgFQ7y0J5pPg8mMpC
ynR7X7DABBzlzgSsNg+wVt7ngZYYmgtaTrwodWOsU9FLm//8RFzOfCRa6UBw5kAfs1d1pgiS5paD
Sv4lWhlbouBXoItiZXkgDx4vd+ehwLIz2ieUg8CZK/aUStqWts6ccpQ65pxW6zFS87p24TvdQgxp
0vJcDgMQLif9XZPlw44Y8qprTeoDV/b9H0YbAKAfPIh/tYxmj2wWT+HQI+HWJ9U2qlP9VQ3iT4+f
9D3PuL6JmelNMBEyeHBN8uwAJX0zdko5am6DE/VWS5PuMGahfWkM7xU4xfAdRh5XglHlyVelMMu1
Sde+d6BYt9GgPVdq8E9oDN0zDIb2qcRRdCc1so36S5zvnMKrL76Soyc36uLoJR2NO1E/DbhXNH4F
IbrGgtoW6VMUQ81JAGznWwsczaqCKoy4aRicokxZNACZAu3smTVMmUnA6G5PdpPXgbgKhrJynFZH
Xb81V6Nl9eckJ8XS4kR1fcsu/6kk50JHiojHpABYg2ItudrdlBpkA/D3SLUooiGnzt67Efg0pVNN
c23IScfWMFr60qn+lKPRvkmz5mdjNNkOtLJrloO2f/zV70QihIunuRt1PMCVWYDIFTUKO6vQ3CQw
zqpoUCzMM+W51SsgyY+XunOUqLwdE4wW8y/AnNfvWrHCYZCi3Hbxqw9/+U72oxSBvLCL7x0kPiN5
JBcsjYm5LqJkFrIkaayiDSYEm6RDpNbh9mMiOo2Q6uhsSSIXCCFbeyP1/pQxvJ3HD3qbWig0heBT
aOiUUT7OMs04kjS71VLH7VATUvXhRR3S9NWka70eyjw9OxFXYlqIhRzqzvuFxDD1e8inJyWW6/c7
NnWo02103DyNlV3h+MrWL6SlfP3uKqiLEevZrGCEr1dJlVQEVes5rgTx9JKE8llT+uT18Ru8HQ2S
A4KiMSce/DQvmb1Co/UR1e5N2y0S7cKU0Ee8rOhOGh6U58LUyzct14dn3RJfI7+XX40A/y2vtupd
omfdMbb85tQazcIFd3tQ0TdnUglSnwEHhhLXj14qAzMjcFmu0Icfkqibp6iEPug5uYjWkdxglGV2
sMMjQtBJ8nR74S663Vfcrg7La7Dnef/TZf/hjqhs2VdihapC95rh1GUdIodNiWhS/FoiAC1hKUXT
cgnaNH3Q6xAJR4DEapq3oEYwv5mSIJTtoVQs1xrzb0ksgJshHJF30Ruj25+aJMRCSJqLPzMUoPQm
J1d5xGkuMPv4sYgVv66k0SU3a1HtM8J94eBtBXyzelZMRFztSnnSozDfwFVIt3ZrKJsOHAOKw1q7
1Im58/zQU6gTiFtQzuZVkSwVHQUq4bktMmMrR1xS2FtE6Y+YycpTnQ2F22S28q/s+BLyBe16GOON
g97csIZArn3VZbRsVG9Mt6WOjFihabSSNO71/xxeVcjq/D4SFQLfnOAbhWkllyo5paKH5sV0suek
bYOFI3CLcMFBnC0+8b1xvOXKut6DgI7bCN9mxfWRFUxWQVAH6whxQXxjmqcgTrMNftDDNmtldedo
7ad6xBWg0D3n70KEuPNZuC5Rm2djTungrGL0pKEljZUUtxsUfKmjMT8WukEBRAspEitHKvQfXjCI
jZm18T6preESauWxhT74vfYL+9kpUIyh5qsoa4asTI++mqYnp12qqm+jBqkFgoM0doDCo9R7/cZM
Br61FCmmi3bm+MevESrKhbLJMMkdNOsQ9NGXRKnHHzkaUwtb4r15cn12WZv+IUdqGjjPkTVSO2pR
5/Sm6zjRip7IuSk1XBYdpKuk0zj+rlJkPPvfeWSvAKgdM7M9YWQN0mckz4PO4tjHPnq2GjT97afI
RFSgCVDVFH8kxzg+/qC3iQh7F7EFILSIXdE3uX5NQZCDDfQD/SWw9b+ZCIuXNPGLjaOLJb/425po
qh5gwE/pDrzLWR4i+1EtpUWnvRTKoO9KLdXwhUXavgZwsZ0K94V04HZ4xVpISIG9IctEmnp2MRty
w0CkSbSXqkOsw5ZTfS8lIZzeMDF/q5ljnMwyC1bdlO8bMV4ehhdsaYnonxMzkH74dmTtKlGG6zwy
l5KGG3Uvej0QxelFsEEmyNDsUpOI7vmgNabrY+9lHYqq2OZD8DvQv0mpsgkROBKx+SSy7Jwb+MUg
fIO88a/GGF9Nv36qsbqw0Rb6LEmffKnoV478UqnPof1qChC3uJV0obapUJCc5JZ6ULg94sr5XkjW
0ma/k/nxJGTRloZPHRTzKXP5cD1S3I+ZyT802IKvQWXEG2msKjSQ2+LV9+x4U6PV8a01lXqNAlSx
rwtpgWFzG5OoJNCjYmDwXivOdhZqW6rjR6bqml2onItEek2xnmk7/VkRJWg/tA8fH5r32mB+wNlV
AJ8B+6EvMEsJfKUxq6D3qYaN9KQbkwORtAmMfBPX9TZu39BY3esSkHQ53I1Dtm4DoJFmfkzL/Ksv
Y7I0vvV2sZaNEyLlue7hQlO4Q79tcFa2G/WQaGu45Gsla94e//I7FwnvCt4UYUQFKzkXay/l3MqC
WFNdyuoewc48fvNFH7lWgYEGdxkXvCX8raFL8r6udWPrhWq4qUeA6I9/iX4nQNPg4RhwQKl951da
r4aZLYJUR7dtBHegP0U2plOpeonDbuvEb0r0mrbRxpaCQzk0Rw4RSAG84YxyS8/o4gQ7NZAuovja
SyeQk0b1NZL2lYE2nP07lF8M9OuKixbnn02/PJROdugs9WuYHU1Z4n/iu1ZUbyP5pa3ozmUMVvwA
IEQT//ZUY1+q4yuc+k9JVtLAQ+94NUrW16x1niflAEqXJQ7/u+XabEdRB79rutBhgWx8fYrMfCpW
CyG7FdpMukTYx17bjP+R+m7dkvqE1mWIPtPwqxk2ZjJGD65QzkH/d9T+6RFN9YVLN63vgl3hw5qH
SZ1n8rG1tR9o4eGlmSWv6Dm4Y7Zrmi85skKycXj8Qe8UD4hLwIygxCS0IQt7/QjoxqDeVrWjqwfG
eA4kFckDqsVLWnjpLhzVZB/Veffc5l60l5E9BYyO4cgKPnW7kQw5ebJE0h4DX9hLZIXb4gkAwySG
jHrEuyTI9S/rRKwNBYhgt29whKobBF3NzjgodmKvRs2SaO6mzQ8S0WFHEid+Nxku18YYySvHyT/n
Xtp/E1W9EETuBU6GvnBrQTEwuHg/IB8CZ9ernh4lUNrIhZRTravfSW+DY8SU/lWkAd7YZiVttQqT
A8ju9ckKtCU5w9vbn9YHon4TE5lXY85ufyE5kZFr4Dt8DctVZALACMDYesIoYinRuKX9T20WmnrU
NDbkgDljxPCQ7RONN7i1PYgTalvnUS+TkwFtDV9xlOjKDppMlcnBdx8wLSrHUcqGFcH4xC2cbrIo
4VYsNCwgHKEqPx3Jtw5q5Zuv8jBazxq+fwv3yu1YnVYCWxrsEmEeHfTZ62mVOLTL0undVk5P0Cp6
N2wYfK8CWaUfGBqrhAi9MntLf63lIXiSQwbnnhP2p0bE/gkhwnCl2sHwUldp7ypYzbx0hoV+ltWc
qzgot1RQe99H6tjHaOnSNtIv30SYZSHU3su8ULtAtAl8AEiM2W2VtqMOiK3VXqIq3SCS4G2A8bhi
xJDUKZYco27PGlkXdTJzLCBP1jyxAbpnB0ZZai+91CrrUtIsJOqrP49jze2+hfXDuJiYQtXDhXZ9
oONoiAqgqInr6UHmlnb9NoSO8TzGxX+u/aeFGJHS10KrXp716WC+e0JX68S1fCk7OKX4t0qcU4SF
97pT4nNG7r+q4vQ/yzgBVzcYBkJeASrL7rt+PpF7sRPJae6GluN/xVTluzoEn/UiBszi2O0hDnJv
9/iV3n63aUl4ABqsGeqB2QXkwcq20rHJXcm3zTOyP+q5MZbAUbeZ2oQApH6l2oAveitKrYkUlQ9y
HaAf26gZsNkx8mhrmam66lW1X0mJiBeO8W2iYdJlRSEHuhrF4BzwaNmZ74WjVbjZYHR7rmDprS70
9qWK7J9OpZ8Zjyv0oLXhnHu0OBYO3y03gG/5cfnp530I86EVSWMU14U7ytVKpK9e8iyByuqEs9W6
dkNT8bOXioMO3D1vf+W2oJmGdlCVfSqjhkHZl5LcPW72Y3n+X3V67YddVBfHD3EuV94CZ0mu8d5O
oN5CzY2hPQSq6e8ffrAjZ1lhD2FJwxip5sZzMD9y8iWr4XtbgYkL9Q9XIMF1drKQdifRCuQCGZzY
PyYh9rAizr4OdprhVtRWF2vUl/KAO2siXQR7nHBu83CzT6GWg1mPppG603jfBP2qG/WbIaWbUBu2
Uemtq8nfXvxCXOIlKj6ljv2WC2nN5X1Su/Sia8E+65bOxG10BpcwoY3YmgD55p3dfsyHtoiVzI3y
7p/GtHI6IrJ5HPUUVY2yWCyLb18CCDyiM+kQMxgC2/XnLdSqDHnm1k2Env0TJ4m/q0p7/BoOKpAr
NZx04fWoe4lr1Ts2uvOWcaC/ZGFJNmShM1h5YMxWjulrb2mThceosMafqWMEnx8HpDulygSgJ/CS
HyGeZKrXPzQPDYBgVYGWOMnLobZU79x0mlmvdTP+1jvNxcvqXZXT4sPw0cy+lKOBVxH1xsIdcPuB
KGy5OclowaTRi7z+HZGt+F1Sg16UK8RJNamTdm3tlPu8MJgWKvmSUtttv5n1SDqmUMmMej6YAnFY
RjmULDcUfoyeV1lsjcaOntNK3zV2r5zzDl2BNuwXnbinfOa6CAGDwkAUDN40QdFnZ1K1Rk2yhdW6
cSjj/YlRw14MhnTyahgeadNJr4HfQxkqGiTSoPR+D/krGInQcEevqDdd6izJ5dzZrdSHAKEA97EJ
3uumD8Eo1qpeThnauGmjmgcyWe9kGGW2YUqXfwds62xF0n9/vPNuAyB3BZiYqfFsIJk1u32bwe/K
POwFjXBKUluJrfWooHn2eJXbHAak0jtJBLlT5o/T3z88WVQaUlQlVekillGDH0zrva0U8usYOOF/
ZcFx+U38Idi5AAT4xtdLFU1SDrbtFW4fkjd4YFroCVXjwj37PpK43j4T9Rd4BcGV9zZXsIIPSjmT
ybhe1EyhzSHJjiRQ5yw1zLVah+W2yI1fxaD3TwIduT9OA6Vds6iwkyqGucEUYSslab02jfFnT2a0
61QMn6HQa2gJJMhBF2a6HSSh//6vX4J9RVkCYRjsJz3D69dTmY01AKDwXkTQ0qeJ4e3lZlbvu4r2
7eOl7hR9JCFTQinz7Qn5s09Rp6j5AocpXagePxuqvLewEt62i31/l4a2gymvDptKlhje2+OkxdjU
CxtvWuLjZ9KUaY727jUzWQXNH7fpW6vKjKZ5od8p7bBq8behM9hfhZ2Ehy7Ow4Mw6toVgXbOReIv
iY/d8Pw0lJymCIO+MWdLn6OwwiG0wsLurJcWyeenzlbLY1j6Ozy+kHqTIyz8ONWBpo/U5jGOf6Z3
lAT0v4Z6462QhLqOkzLYDYH6rfey7pCHSrt9/JnmUQcxUyahjN2mbgaX8hQhPpxNx/fhjAx6eBFO
+W/QdQY9F7s6ykacu1oFYFYLs/bb4zVv5m/TojRSyVFJOPnXbFE/Q/QcTnl0STXd/9T5DvwiI0JB
JmHkafdwr5FTDQ6SpjbrvpayM1rl6To2x8JYBUaxVBDMr733n6NOULkpO6Haun4HLVACIHl2eOkk
51ekNt9SzdgnNicyK3OxsCenZ7vak9Ozf1hsdgSpmUPa9VZ40dvQfvLixgMpgFbu41d8+0gQF6dR
LsktSfnNzaoIXx16EV7Uxkk/2wmWXBFfeV31vXlQqCgXTvs8xNPmwBMJ9jyWEWQP81pYpZ8TehlP
1fnGr9HQ46MRN8UaU6ala/LuStP8hhKVm2se4XNdon5r+/CCS4dtrDK0u1ZJL7RxRfEYrR+/xptA
//5cZL1A/6YrRZ5dXV0Mk5MQD3tAadaFhr2pPU2vQiQEu74f8aVt34oY1BHtcJg4WCf5w0HGwrFI
4+dhHOBX0BRPKGBIbFbIqux8zT+jJnMK/SWT7Hk2Nf3WiXCuT4A87vPZb0VGz/Ii0wkvQTGoEEAy
+21s1GxbCHQocjnsNvlgeFu96JfqznvfhEGXgZQj1SxzwOsDlMV2VWUdK4epoa+UNtKewsTzVr6s
Zwsqn7fHZwpYSMAS1RHYt6Z49iFeSaM54E6FDFcQWum6wxphLTn4Nj/+7ndXmbT82WZkifOxphfE
UhMJP7oU8BoZFsSkYTAJd49XuXdIuRooz9haCJhMf//wLCYih1AUu/DiOd5L4nvCrejJnkqp619C
dNSO/5flJp4uShc4qMwuZIA7uIsUnFFoHgiRmn9JMcutI9m/1ETtt48Xu71X+E70x5mT4ThAJnb9
bMitqkXUy4S5XhirPgr+lHKJVFcbdfsktS+RWv9+vOLtJtSQWuBFvneYQb1eryhGtQhavWMMrpvg
ihN8ZJH+bFdCK7uF6HrT6SBBwx5Hp9lBgJ1g1tdrxcKAUJWpBpANDYM0b9fTBd30dg0duWtOUtdI
Gzuwfxn5J9VXD334nOiXvP8SpJe6AnKonxQwzNiUrfxk3IX/w915dMeNpWn6r9TJPbLhTZ+uXgDh
aYJOIqUNDiVR8P7C/vp5wMzqYkRoIkazm1lk5pGU4gUurvnMa6RB9Wor/6TMvHClFys71VCSuujo
OVe2Du8eTmiAL2yed4DPvOw/LLi+jMzBIb3cJzjSuHGGeSU65cSuYWwvksoon2MUA11TCPNWkbtu
1ymovMSWIy6s/F98K5IcaLmkHgahwNG3MmpRm3GCOLeIhHI1t+Y3gxTBaQW8feFbnW5la3YQAKbA
4UQaclTtQ8bfqJxMGvZ5GKDYhGrgapDr/Pn84jvdyoejHL1QEZSlWfvBSBnTBpuuqRg42Mo60Whq
+UG5Pj/ae8fw8ENy13LPQU23EEt4j70/fEhFQnjHrptxH+TKSmr8p9JWfS9pIBWGeALsqv4L/pzX
rXKdx3dmv4urhyj+PMZ7w79Wh++BvTfiOzXJ3Wz02qrzSvMOmNw+LV+b5FtT77L+RyACb5IR4Fmp
6g97+ja1SNnjMeAsKbm4rf+lR158dHaOjZ6LQPz7RZR3wXAdOd96R8OkoIZxvYml2HOUR824l6Yn
WV6S2Ur9vXDQC4vXRvXT6ba98hnZ/I5yJOYbrhX+lByvMDI8RzbmrDP0LQ+eeylx8/g7/fQkhMLS
vFrRW57/zGDI275OmLEbm52iPpfOrd2CgFIXOVLCEvhtK91ie+Ken/+T3IZgGdTYrGJMXZ7ywdH+
RwwhGkJyKdCDLS3K1lE+I8NvfBfOEFxVahggD58pW+gS+nUBrM9Fd9e6ZOjyHiYfrQLSihktSOSO
wve8yz6sgiwZbMhcfr8XdYn5gLyLy81oiFcsJCgUhekbTcDZttb4rtixJyuv8UilL3dbgDgVnnXa
roum67R5sYcfk/LmKFiMw+eQblv9VQJZUUzlTVJcDWIVF9azXqj3RvZqDXSPUcbwKNtdOBVOAxgg
wuSmNDu4ck+ovoYchlZvptpejeBfa+GTROXUiyDprPTcyK/Q7Hc1pzIuDHvSztXe23TgQWcXNkAO
RyG5UuVInBnDuG91PlJsNdV6mBC/TA1/trQHkYf2cKe8RJq/FlmePiathnFnkZZ3SdHpN6Jtfc8E
GvvbFzZlGXz50BsF03wCjCySxAjTOJD3DYK0BeLVK73LbY+amVvNQLTzi/r0oMTkhbOEsp+Gf+27
YfqH1STbWSCPUcFoSN6uxrLNIcAOl8AQJ81RJptbmqN/ltBE8Pho61jQc1WlVKG1Z9LW50QWWKFm
bpo+dlnGGuwwsZUMvIekwIsD0JmT8i328+9mUWpuXjePaI2u6yT1ugHOvTZZ9YXI5fQon5l13OrU
LUicjrPBKOaPxYi8QVkaPRJfmvRkOFLk+XgZPdJi0X6en/fTu5AfyNQjZQoSGVj34S5GeKMyKY3L
e1WCmS2csFl1QTEsNfNS7PyL/QVLn4vKoJE401sOR5oyfQqlANiChdzZIsAmegvtt3X9cLoOwjVF
Nf97b7Sfzr/faRWEL07MAYoIsDUAsHnCPywsLSvAFoXptO9hh3/OACle0foqENxXxn1OQXsf5lWP
6Q05vi5J3wshoV0VjaUntAAoBXneuoORujVhwLtyWnfYRfXJ1/OPeRqw2tynnATUQmZc/1GcEOHu
EY+NiXaH5hcQuxrlPq8a87bUp8jrIyNeal17qfv5i29PEQQEMrhrspljpECOlFvt9wpfhIx5GhSb
ajd+EEABugur7AQjyL6DaQ4CEuoN6dOxkOMojcC0bAfMihqbC6WTzbu0nj6lZTKBuHSE/jY2aHQ5
ZXpPB8A18aX8UjrGsNbRVfxSD8mTFnT1qhOa9tsRGrwUnIPAFs/VimMKmZpmddgMZb2ntRGgjWRI
bjmU2YXj7VfLcO70vd8t83c+WoZpVQKcMap6HzUTqKI0HK9sBPxcBergjdAkfRUP1VJWRbQiEDEX
kdUjBZ7Xe7QitCWgrHxVtPIXaGeTl84OLGMyDJce8vQQnhWwaAPAsWCHHmPBLaEizW3U5T6EBvZJ
N/rydrLjl2yInBejDpOb2LReFScTD5LV6beNFbUAPJvuHnHq5ziq6VFUcnrpajgRvMTRHDQFpA+c
DGcXhfmxP2xhW7RAw8222Iv2JUKHbKf6db3TU6N/yXOQPHngwM30R+N6mrryTmAKs5SzMnxp5X7X
Z5ecJ381SywXuHng++CUHT1OKzC/aRs6qmkQlk9RU4SrLk+m5fkT4VejkLtS94GKAXdYPXzpFgy3
mG3d95adhdftFKH6a46XLDfmZXcYxIEMm7lZNGpnmZejcydNQTnIVVFBxCcfgkxZLSvbmBamFAKy
H+LfbJDMX5KxqEUTOGoAWQ9fqjfschpKtdjjLiau5FYmAOytC33E02ONc4YmL3HLbMVyvNVUIQdk
3maJSEcQQCxv7otBSb87KDCe/0S/WpiUneYWFvtllj07fB1VmUIrlZxmz0WGiEer+BvVitdm3Izr
Ak2IH2WtbiIhxq/dMEYeMNfWa1UtQSlae4qt/JI+2Qlelvmdz1hIwswzPIaj8KYUYDBiDFz3Tdhv
Wt1w7bhEpgtTXx8yc5bIuLn32mPIjlkUjryURe8sJrltn/FdnJmfulPQrC961wnRrXFQ373m79pu
koluGfcI4nI3Gt1XO4tbF2nJ8akTjrxtCpwK5VTUkxtqEfC5NNO+nZ/sOTw4WKl0cwhPZjg3PVM+
7uFcl+0wofY5ynu5Ab6ih1OEFGDh7FoFnZAss6NtBxrzqVDKaBvJ0iXL+tNvzbmIXBqNcn0mvh0X
5ew0rJ0pTpV9OmTJk287mzKeho2faiuQlqDdu8ZfI/f1NS/jxDOKzlxY2DmoE3Z549TnF5qAJ4uc
x5kZS7TZsSI4cbEJFFPQXMqUPc37dJeqQXg9Qv97rTL/Ur55chLNQ9FvhHTH+kL+5nDm/TYUo+EU
CtWFYrqTDKvxBpUe+fnvexIeMoqNSys1GZgSMEkOR4FakIbI28v7mRzsparINlqh9OiNjcOerVU/
VobRLSsE1y9ceyccAa48irpksNTVoAkcl64Bi1ed7Yhmj3UytnJZ0rxIuIQshqxXryqhjBsrNJ5z
GSBiXARgJ7H6249taD+OFpayNJM7rEMC/zFFbHxTdvjqFnX1Fcz6HVm67CqJI3ajM2R7KWy4xynL
/NTTmW+CQKK6KZHNWmkDrqx9Ka1KEBKLNDekL7RN1NWIZat3fqZPYk1elyosZFX+oVlyFIinReR0
uEvTeaxqZFGpXy2sCb/PeFQwCtCcFl0rK7lUNJqP9sP9y6hziwYoIa5AJ26a1mQnWac3e1T+1qA6
rOazQQVQKjsg0suW2LrSE08t1ln9hC6O2/c7ARlDyl+CGGx4dh80zWI+Zktdp9Z57/cIRqjlrH+2
kWK8rJzXsldXiYgXaXErQgkHhBXyzWFL90PJNqWvYWWJ0E4kPFtPloHK9IfoHt7AOQ8Sw5NEsQi7
fhVb8Qom3sZK+yU83AVqeBnwhLBG8jMPN4OeL5s4XcyBYoooYspf8zGqHTZCDwB8AlcBX2wvNaNe
5TbG0/w36GXslu2VnkYLX9qC3l6nluIlwTeZpxn0dauq68Yf1xk1EgSk6i6MuRihxp//8qfpLwUO
+mMWeeVcNz5uSedmI9OrquW9305uKU2dm2AyiHabcy1pY7Afma31AJppoZppDfelmRCgTKrdaFo/
Ja0qtqmRWwufFoWHMXSwlGAcLJra1m5I3y6JCp9oXoAmR/aLUhdrhqP/2GjDSWxfkVKVEpMhik1e
RtU1Kq0KRcNeutKnQLkN5TRyQyDdSm/rS7kW/rJJNeUKj+kvQBz2uUWLfBaTqbwpifuVrzn5nZZN
l27e0zMSjAEtfsq8dB3oQx6eXuakC60ZwUqVVAsWYzYEq1G1qvvz3+9Xo8ykBZo1BJ60rg9HcUrZ
6CAGtlD9bKzECoRwTRmFtvOj/OKqI5oBsYY00lwSOw4K6zYPfVlr2jtskKwdnbAvKl4Ibp2pb4MM
n0/TM3wfuzV1OS+pGwRsrHhy3CxIoivmV1lceJ558g6PDuBgtMlJ0kDpIt1w+NpFVht1ICXlXe3k
mqcVSb+3c1S78ygwVlEVvuJR3C17AH5eXhB6YWBveVEiHs8/x+nszzAO5gORa+jnx9NiRMEQ4/uS
302O9eroMY5qgVxcuAZPBtGBwuN+gYwTPWb+c/iuudMEmH3E0n5CdPMaPiLVv2YoLpzGJ8HUPAqy
hix+CEokAIejxBHLVFNGaS/pxbQUaVcuW7PoNk4JDsK2w3jVRr25lUbbWoMPlC5E6O9aCAdfFM8y
gKGzPDnlGeqeh+Nr6pRrsdEbt0YfIcaOPaurDLjVVEUYLEjxdBha1AldJ6KCb4+op0XZj9HpNDdK
0jutQaqsUZPRQxDnOe46gESB1GGvWFvq3eDE1sam7XyVNF3vjhi+L88vhJMLlOwPThfCXnjOzDrA
h09fDFkmhDCSfZJVyoLqUw6fKqZg1It1rURbM2rlS3vy5PpEcIa7etaS5ZPx5Q7HrPWhZhpp8WS4
KHkCO5O7PkY6xBoK/bsVadF2KKhNK9Nk3OCHgc+lb5bbZors9Yi8o3d+Bk6iT2qTbIJZsxS1MWo7
h0/joLHvl9FUwrWwcVsxIu25QlD4pzRK+uL8UKcbgsYZlHmY0NwlJxlqOBi6n0jAFSopT1aUHYAr
IaN4YZST6JNZA6ULC2X+qrRVDl+ohd8wUruI977V5qs4xAc1Qb5shcx58LnK+ug5KfxwVdP2ujDy
Cfx2FgTDOBTXLXiOcxZ5OHQy9L7emqLct70wFkMotzc4MMT4D8arQh+SVQCv063TsNhaeBx0iDV6
ca53387P8+mRMIsbceECoKEIf4wW861ep1fTZHvDACeCpIhYC8PylHjs78t4HJFBp8FT6D0Sy36j
XpiF0y1FUoVEPuDJd5GPo5i0V3GJmOQ+20OtCd0cwtRab41uwQ58iLvEXuZKfMlT7bQmB/iB88eW
yWqosRxXpJFDnRD5stVbLi59SYBaLon0ymwhEj34EkhytgnlCYJ/geSpS9kndIuhRY49MJObvExU
rxBTSfNRk78aZcumT8pEu9JS2fnd/TYzq5HEgF1NwxVY+eEaiae8s8thkG91Sf1El7yj4qSj3eN3
F66fk+8APoMkCHgLZVo43fNu/FBqkzLwEmXBQJO0t7Lsi4XtZF4gPVHXyWc/8y/1kuefd3ARzOPR
eZgLUO+1x8PxplrPa1r98i3UU+GG1hB5ZpCmF97q5LiaR0EymlyH8jPV18NR8iT1EYvr5VtJytDB
xhtuq3Jiu5TZpwsVrtPgibF0qCzvXDYOkqOjsRwiJcumRr4NTfVRm4G1mLskng4i6k1vh27dNfKN
X6qPkdm4Kjj7yk3qwFkHGd3SfLB/nN/W7yrVxzOsg3MgpKC5QOh4+O5aa9fR4FTyrR2U4yI3Q3+J
FEi8UwqtdVPZd9axHCabyZfjn6WJM6YLJzn86qiThnK7yJwlhlrNug4s4WI9nq98WhVr006rDUqT
PwYzDTfAJ6W1nBhvfpKUi6pWR44pSbsy+iS7jaYifK1Mf3yp0W7fpIVqXLWRbu6rXCge5zn2q3pX
XXOROU9K3l5015nP7sMZoIkJOId4AwYb/vGHM2BZRRy3agm7UGnNhdlDHe875T6JVc8pegNWMr/d
9DW6fZodeFUtVRcChtNeOWUFvJqIukAGzeXWw0fwTStWgxwuiJpLO82QrlstaJZVbQ1XGVp9uyZM
X/upi69yGQ1BDCZLeAexhtdGkkXXacqEasGkrHGm7X6aItUXflNj0JxCv4/LYFMT5KxjruxlRfSz
7JVBvm7srNxVkSY8WUJ635tGGJXTqJk3uR/prl1k0rWiKRV+izlnvYVmU5TfnV99vzhiEQahTj7r
+SDafnyeVINUxm2VwLAZNWmlo0Tvm1qD0EakVByXkWivM8mpF3UybdJ+ehRVukg1rG/lrjG2WUwP
liBQ+I/0P50FRY19a/fahdP19NDjIeGAkFYRY3ARHH4dOwBHVduNBFZcr3bNGCKZmMJcim0wKlEd
D27TafKFG+/05KNSS9OJkpfDxXesvBdjRVTOfIx9FQTTI5ph9Y0cxpdafPPaPlj7M/lIA5M564Eg
gHZ0r6LfXPESCCjIrH911PtlMfTJUvRxBaD0ogfB6elHUYHmEWEU9X0gDfNbf7g/bJOT1khHZR8n
JfreZWNSE2mH5qXodWlZ+TXOBFp0OzaKuo210PCSAt14VRqahRqnwyOwt0uh3cnXnR8JMS9iCw42
GiqHj5Q3aIBYI0o6yM+98E/mpVmZfc8KYCqBLkefRv+SEPvJt30fEkQ74j3kOe/6uR9mAYPowRwL
X9mPkRF4AtnTRTwU/e+WgFFBomc5i7zSJKIofvhisoxsdUJDdK/XSrCyp9R+aZFu32RSoT2e38cn
wSGRGcPQiWICYYod7ZC47GNkh5HRk+ukvY2Sq9apMQJ0HCn1EBfSZI8W+1JF7X0HSfjC4KcIGUy+
3sUjqQbRbjnGREwJfmaRKbJ9j/zdGulFf5MYVk1BQlEgbmJvJS/7Sn6S7bBcdk2q4FJQdMuMorhb
9obvBYE5XjjST8P2+aGAHTMvM6XwmLNuJ53ExR5m+0jTmy1FbXlRFIWzToLacBOaRttOVh9CY/AS
OUa1KUo2vppeKqueYsF4DKojs7wNaQSJxOEi0IBUYvDTp/u8Um5GOQpu0NrUlkTZAJmUqlikcDoW
TisniyHH3DtN8gvB1en+IqogdSB5oJpwYpORTUHC1dLBEW/1R12Xgq2IUc2SwlIs0PJaplp1aUv/
4q3BaQGQhqMjY5KjzwHfhw2WItcpmqxI92OZ18iwls7XOpRwoxMJpcveloF3UDmIqZixSJtq2QwO
RYLzm+J0lx8+xFFckVEjSuq6TfdSEkmrypTiZVrEwaffHgVyPz0eGrSQ8I/hYZlwFCnJ4nCv9iEY
O1mRFn0Oien8KO9s1MOLgjIMLUNo24gAUnM9nNFolPVKjHm4D5x+wWXuZsnnVIsWcJVWg/HiqHex
sRPaZ73PPSvWXUC0rpO2i1HCari9tfwRPeYIn0LZFdGrOiW3Wr4z9Lc20DGMf1TDT/6Aq0QC9LLt
PbsBalKlGyLzlZ33nyBCXdtB97msvxZ4pC3r8htqx7//vSAAcgcCIuAiOGYlQ/ppgzZSgz2eKld2
Jql4RTQXI56TYiUgBRsQIVKCM0ngON5GY3YgQqnCfYJw/aY0RsvzYehtRqdYhZIVLLHoqL3ejh3P
Aku3yVNVcQE4NBe+6C9W58z6At8MdpZk7uh2aBD1cFr0RfZ9F2s0NzAblOcK6fl1c7r54ZaxbuYT
ALna41OwbJ0uiKw82OdT/dTLk/NYNZZ4kjiocEGJLFIcFvDDbw9KOA0chLge8NZxQB82gKhCG2mh
SW7S7YRRxBXAcvxX/GGVJlK3IBK95HR6+qKkxEwkqSp22pDbD/dHow8hXWGRo6oCPtAwY+OzbE9i
YeeDsmAZBVdRlaXr8y/6bsNxuCsZFXASQBPwOKhUHI7qZPTRqrHO98LZT4XvKSH+hkaK4ljmFjAM
pn7VwtHOnwYwuHL/lEpkc/rS77elvympVZnJrWi3CLe4ln3fRV/1yvHMcdwk40bRcKeB/gU3KytW
Wh+6sfaoZDdaeGs5lIEDo7k3J2U1ymDWmxSNx8aNuFadKFv5Ils3SGV2ilgI5DKtJnnNAD4vxxTM
rF0DWAwFbkF93W/OT8mcKX2cEUoSVOhwm7Vm5A0AycMZsSb2ttxH/UPO5bCpZHzRKswgN1Iha/Tm
0FAQVmcts1a/dES+R20HQ6N1i9AKQfvs50Ap4XBo28nCiUspfUAoU3UFArSPbWrc1aoItvi30EIL
mGvfzvylFrO9zbbXN7EASZ6ZI3JZXabiymtGO/R/dI9DaFxVHJkW5q2PU4bt1uB/Pj9ZJ/0+pCXI
/O1ZdpBVdGL1OAxBEuq1Kd2Tem8QUSl3hSVF+zJMm6VUGvVGaptFasjlQuoJYMZBtpe+Lil3sR05
m0HgcNxSUjdHFbvxTtEeR7urF6IIkrtMjdULy/0k0JsROxDyMSfhBKX5cbTJCsmpWqurtXtfCUgU
VL1ZQSQoXuhlfFXtWnxClIVjTPWLm2CyDbcyndZDfdhfVdhUeVgqdR7u4fFvXsHA9ujszWnszOCg
Unz44ZNikgqnGNR7vwjCZWxKzaINQv9C5ej4wH4fBVkK7M3g4NOlPRxlKNMw76fZSmOMyhX2e2y7
qhLb80viXYXl4yoG4AfwCmg3CD9C+uN7ocuUVBGpZNzHilOtzFofvRKlV/jQ8ivKALs+0ZJlYqdP
5qzRMTbtMu/icjkOiP46tqiXRTYkGyd3lB1iK881Lj5uGz6GYRQilWx/ig15WHRaXuyos5ucDmRA
KKtUnhoo4TLXrera8TNjE4Zl7imTlKwozhqeLmcWyp0C1Td8qr280vUnOzFTT0+sCv04O71wc51s
ZyaCWaCjwOFKHPq+GD/EkFHZT47AJvCeWGdprNB790av20ZLyvxXg1fchAsofvvyq3iLHv0LV9i8
ZI6+woyuB7gzlyPJEg8/NkLLQg1rod4D+NzA4tRra2Hqa4V04fz3PiGLvb8mqAsEqZCPBOl9OBLW
i3bG7lfvy2t7ba6T22FVbpUVTGs3WCquvMo8bV1+7pbWvbG2dvIiXweL0JVW55/j+P48fgz18DEG
s22jTq7Ue1SCXQMpuNT4qpXrWjWBb15Y48c7iVgZXMscexGZICVy9Mq6NldTQtTWBiU3biw7+Nzk
jnMh+/71IGCnKetxMR/r3hJQVbWfZoCnI9wUiyiOlhjIRRdeZb7gD9YJuiRAIOj1z9J1XD+H02b0
IVKuU5nvzTbAvRmuNXLQRTAz8/0FYhlfaQ1kdxWYOU9KpkuL5/QdZyzhX9UcytrHzWiKwyM8VEav
5MSEPTkWc4Z1ybjyaBTAXjPKAP/dub1OCU87fMcspfKTITyxp4Kbte4E7HiTklDfn1+Bx+DIv8ah
Bo4GCLUw9vzhOGiM+OwGPdsPcjxsw3zo6dQWXlEkFte5IjAXFWXt1b5RL+wETVfA8NNTY8j+Wunw
pBNZV7ishGKpaHV3NYZj6E4J1O+qbs11UA7bNtwkXfStx+vPE0p9ZZfJI7TweF2o5ffR9JMLffSj
YOivN6IvRA9rRkAfyyeMsMZ9kWvZvnKC+1Gn3FvznQyIoC4qPpGrB2hUlops/95mfh9Xp0PECU5E
RXv2cCZHgJAWGuYUZBrF+JRmabQrW1I6oWeBm1bWc1NesoP+xSIBkQJCmYIar3uMWEh0LpK+itK9
sPRw44+T7aUa1Kj3NfIf34f/DN6Ku792VvPf/8WvvxflSPM2FEe//O99+ZY/ivrtTdy8lv81/9X/
+V//+/CX/M2/f/LiVbwe/GKZwx0d79u3enx4azAVeh+TZ5j/z//TP/zH2/tPeRrLt3/+8b1oczH/
NPTG8j/+/qPtj3/+4XAm/MfHH//3n92+Zvy1dfuaHf/fb6+N+OcfdNP/JKDlfOTfM7ies6d/+9ef
kOUQNbJPAF798Y+8qEXIX9H+JIzUZq9STHBoZTB0U7R//5E6U2zAaqFKyKmo/vGvZzqY9n9/hn/k
bXZXRLlo/vnHOxDt3+cesnUwGmawPw/HzcxPPlxhwTt6pA9YYUYpnuysbTd+rcXflK6ubTfQuvw5
Mq3Q2XAPpNt+6iv8fQctWDpxbODwJMZ6EyHUPIZwmSqRBA8ZxcoHDY7ZPs4c9XmE8fukGI3/FRiV
tsR9wS1pVNwqhTx2qyHIPWNM9E+BNLRXQuqkB0mtNDyK/eGT4ot4cu0BHHdYW9V3Xx5WlAPFfTQk
CZ4ctU4CoupdEXq9Mdm7jN4TjgICr4qo76trwwRC9n+xcG+i73XRFD/F4So9XO3/zy1vWvTn1vfm
7bX+8Y9tk77mP/4x/3PzfVHkr+m/fq/5uPjff9Zfq9/S/qR2O3dGwHByosz8ir9Wv6X+iSUHeAxW
M+523Kn/s/4lQ/2TNHyu+5KQUwyYmwl/bwDJ0P4E4cotzXqlyMQ2+J0dcHi0z6gaUnvkpEjfiGYI
ZA43gKkH8NUySIqS0c75NgbWtdV9lRJ8mns/LdatMX7qi0t0uffY6MPG41YE10MlY24aoTxz7Bjk
CFAQhePHuy5p6rtSbhwER3q/eOYkyV7TPJQegNgXy87yhUC2bhg7D91uJfGQDlqGedFBICiVq7g1
CfznTvlVFOapsqpTuXhB1yAIcbWwyzetbXUSjBIB/pHQ8Gdo9vLTOIXVTylG1DudBnyClBa9QCVp
b0zkVL/ndfap1pWy9bLJlpAUjlTpZZTyCN/aaJ3nLYwAUyOE6NQeNIEhV7TuQsmX9xZyP38lhb91
Vfx/uuNmQNv//ka5iuro26uIDjbW/Ff+2lj4DMlshPmexliMwGRWOP37XjGdP2l/z/Es/2b7ceP8
fbPof0Ls4m8S4wLyIk9hP/xrYynKn1w3829TaiSBQVf3N66WY/knrhYiF0A0CDK/c5HYwh97B0aU
ABYJRHdHN1RdBoWZuLi+/OjSqP9RVYm1VSpwWAiT0Z+W9WYRKw15YGvqV2rVKssPU/f3xffxojuW
+OFpABXM9T1OGgKq43RcGSLs3fwpuevTcnJrSdsRBKefByNU8XTK602m4HvTAipZYRKDfz02gItI
cTbSlH/F/cJ0BY3+RZXZzdOgpfW6q/Vqa/aafCO4rK7zznkZIuwQzz/3cWP//bmJ12dbU4Cc6Mgc
ziJIWEGpRorv5LLZprnM9hOxh9OHvODITe6Lugu29mSLnVA75w4HmWDlq0m67uE1XxEs1t/brGs+
l6l/aww7Onlv55/wOPGdn3CWIZoBP1TBOLIPn7ArUh30HE9IxUN+0NE2/IlIFHINtWksHUBwVxRw
US6Qq8TDw1daVJMF0FQJXVCY6SJsGsTjMr2/z4OiuQUIVaxxFkFbQsIktpazfDVEXbopbCjylWiD
a2eQx6XZ20Tgg3OpOvQuIPPvg5lyDYDjGSVIEo8BNbjTw9fBl8aqEwmeaqKZPfoUcq3hsNIa+sqm
4gifOkTswwinh8aQfOWqE/K3SsL3ImqUUnhRN5ZI/EFottIyXgRSgyydIJlz/aKt8Ukope9ZLNmA
QDjnvZ5CsjQYQJ2tsH3LRzxk3bDNrafSeNQ6xx2Lxr6uqgi1XIQYsKkWs0KVj46cJ5Upog2jBj3e
LrX0GSdaG2Kv1N1q8aQ+T/GA7wfU5hwJUSl23KYM868+6qILRRVvfK9KcVNB/kZVyXZuZyHBfOGI
qHzRxdAv/aDzWyyalEtS10cJBnomsy0AHHE6mZTGjnMa0EtVEzRR8Tgpo4JDjGKuhF3qFwSkjk+f
k2GOAltdy4RhF2HxKPCuXEt45a7TqcbPvClQ30Hu+6ZUwq+swBA7lCD7nPty/oTT0FM2Si/nd8i7
4u2HJTW3bWZMLWaI5I50U4/rJFY/xNjIlQ9TNinoQprDbYHr9cK0Cxv1FiXzOMTrdT+Ekmd0vfKT
HpZ0DRs4vUrqaXJzKs87OgqmZ1jznMV9t4hGS+zTWOSNJ1Xaj4GEYa3q/SZD23VT1GZzpWDftjF1
oXuBZhdoqNVAfyaRPIdyN9wEA4ZTtW0PaLHQHTPKRr5z0l554J/MVau4+kyCZG/OT8VxN59GEgRY
GIbAceA7wDE43F3DaGq+CAf/gSaGW4zTTcw8QPNBhMZBA8TcmWXnBSJeRX3xWGWmd2H8k9VHuEhb
QwOiQ335pPhbzp7fQk/0Bx+x/p3hSxaz2+/M1MyA247pppf96DGSZp5DZNqungz0YDXITvw+7UQl
Sa+TZOwvKDn/8rFQ5aAGRVUe473DaYmEobZaM2jEfOOzKVTl1ohCfXv+5eer4mAZzu9OQw9WGLLM
BAyHg4xh4vsRShcPQWRra1Pt3cEs6m1biwubb/6IhwOhrUABSJ6VwcBKHA2kIqXS6DiVPExxFnhS
UYQNtZskxDlnHD4jFHFJ/Wn+gYcDclC/6+PYCAsgKnP4ZtQguzZVNPEQ6M1S7sY9oqSeyMwfXZQs
6ihbwOLNFudn8xdLGTAIwBRCJXqy9IAPB41LmuyO0ZUPg4M90VQ/hqi/T3W7RhL1mxUrC+gry5Zk
Vo7Dn6qarc+Pf/rO4IbnnjOZExqvxxSzyMz0JtT74aGX4HJ0uTneJ1ELaKAT/b4R6jceSd3pdttt
zg980j0C3klcN2v3QGsE63sU2Ol525QYJNd7MArTrVxixiwpxQ47GiN2FZzK3bSJpmXpF8VqSjL/
WccDZUWaj21Na7d4/cXFXexXF9ta89X8YRlwtMAKo3g7y44CNj/RVu4idjYR8d4UEzUjuzN2WdWr
XpY1/uPUY0M+pD692ERbpaVzZTVoW0EL+EFRAatuCwvqlqBlFRZGwXlk9YtMZh1Vhsn1UJbTheLe
CbiG7TFbiPC0pL/gQY62iaSmUMgTAOAkc16j5a7UtdeKceNo40LNi1Ug1FUvScA6pguf8GjtzNiM
GTJHG5AYHZupo5DND7CSr6nd7EfsPmwxmhu14dTH5HRwy1QxVkU1xbhDXKpzH51A7+POLChKW6De
TzRAlDSmIRmG017rI0yYmoLuKC1tj0LYJe25+RU+rgVUPmY4IjVoeENUbo/u/3bsFWEBCL8bU1m6
tXrpOp8k3GfQRPcKqNshss1fLmyMw9ej9Yu0LJEwnUuuF/oIR/c8qph6BKN1esAmCqHSrLAXWtIg
5y5ptQLPFe/GoAuyrUb3dYsKDRWtOlhhYKXs5KlW3KGXupWPq8oaSkR0CUb1fr7/e0reH48IHVFa
PGuodhzjGI0hxPo4SccHzIA/FQpKGkFbR2vbHp3rttMMOoeorCIWEb7E0dhf+0HU3EZtWy+SKO2v
yO2L5TToMcQxqiQ2etie2SgouoV5E37Ruwa0/5R7dhwBxYlMnPfUeLqpEx0fqkF/aW1ADonWDjut
6S5KvR/eoH+9HCw3Why0kFloR4dS1NCnkoNuekjj1PQcXHWutB4EbjmhZ+BWoU4nDNvpXWx/a7MU
XYNyALHWZvcsok/q6DeaF2ZT+/38kjjcaDzVnP8CnZtbIYhEH3shaEb1v9g7k+W4kaxLv0o9QCMN
87BsICZOIhWiSJEbmCgpHaNjhgN4+v7AzKoSg/krTLu2tq5tlugBwKd77hnGfIhntDV9bn13/EEe
cEHyIgLl5TbBEfLJL+GXGDEZar8e+d37YGQXcalvAm7ZMIXfnk66N9mVIyvjSNRssYO0J6JpDowz
J/27Gc8egs0QILKBY8S7rIe4F64yGr89ssWN+9ZyHpuu8Ta0+M81r96u5/VN0rfnZSKb4rYLC/ft
81g00NlWqvbo9Jn44qAU2joyuDKNFAn7BGMmCYClfv0OT066ddDX5jFoCXqtlTz+dlC/qaeR02A4
ZtQSO7xaoGg0Eq5VpfWfMjafbTLP6mEwV4uPbkTwnqw2S65dbix7EodUqmyTYzV3bqd5e9L9+4et
axjHS/xHTt7GokiE7Wr62TCouICkpvGcmvZwFcfWclHNdYzlNDZ6nGnwifRaXnK0ZEAHOZaJgBUJ
VRipLI7YEwpmXuLH/VIJ/4cttTzqJbj8r9/jq1Him51nvSPxDukJ0nxkRr59j2s2paFZdXtsTazH
l0ZN0KqIfd97zbjz27q5ZJGWe9vD7QKjnOk4jj40UmUuybObaD6BvEF3YWADcx1bnfhAldW/OA3k
KCdI46tS1NUPE7vmS9GOVpQ3Ir2CkTpvR7vHXL12guvE9OUWL+76Q1vpzzr9gwc2htYOVwbdB2yi
OO4WolASFQfHsa/9XZIRXjrQubisG7vZJJZ0o3TABenX7+ZEe//6Kdke6ACtezNT7GSh+u40lO6Y
NEcrdkUYQGen69bYl44G74u+qXPd6Yl/GNVw51TL8hiXfvCEKvwLdszljp233+ZAwKHpIKyZg3z+
gDY0uUTyIF9+/VPfXuv/+qUB1z6Cw1ZW2KlLdjYgrMFarj4Ws90fgrmoIys1a7R6hbPpF+ecM9P7
Jc9tnlYkLwfnS5qgb2dN1heOK5y4Pq4BfV8GDD6qAOCjTQNgmLl3LwKnPecv8H5D8wFUsUVEmsnN
/h0L2PMBa1rRHLEycsPWTM1N0kPdYTmfE6b8w+tEK4YgBbkEE+AdskfitWt3DOUT/RFqSHA+VBlG
F2mSy8tiiPPN736+AA47CZmQU5B3nAphvNLFeLNYqqPfBdq9qlUQCZKNw1knQt7QsvpM4vW7s4/7
+GqiAEkUr1gq27efr+v6vk0J4D2yrtzDYsCc9NNkRGLeuWHtYhye1WV10erjcObsOzGaYaauKAOZ
bTT41or39NiFBOPWmcujpoGmnqYmnV5q7PAfeul8MBvH2gPb6jtCYcwPGuFBu9ypnQuMhxSkYVzx
NGlWG38kESE3paRK7qwQWz1SadcMw6XaTNOzZnDoxH7XHqRtaVFjD+3jUIzicfDmsJABhrhzle6s
hkihEFRQIbvqh6tqqc7wY97N2PVZPcD+9aaxen29fc11G8+lGplGArJh6DdxuivZPrngFvOZsuHd
gjwZav3iPzG54mGWC0Yh9ZFs7CnSsJStCZakbAge+6T5gnXpOUuKV+DjzcnhI8bneoGYj3KTL/t2
SHs0sgo3tuLIVNUvJ9vHkhYztQq7MSwB1JDiU+Elctsq865plxG3Lav6oJf0hFuSR7dD6XMOav6i
X9gFYatlXew1rW93QUYkJunN7rHq0vaqsSZiuhxSYRet/7GWFVt3hOsaTu1SV+FCYOUVoVKbZvKr
S9xhzz3oSTG4Tln6Lez+7HZg6O8hDG2uq8of8iNmMdue3fDamCd4couOvQ3G1kTB25+S0eqrcCiI
cbGnh9/cHtYfADnhlaTwPjSmUCPYfN7mx0nDKJx2nmv/KJWtdlzW+88zpmb7Xw94AqD89cjwT+nK
GDSKKIXffltd0gDKcNU6WmnjXvpjvLOodJ2KU1kqoz0IrbI/yLEVG9w53TBtsCRwkukcLPb+lseT
r+1kIFIQWmJc3v6OoQ08oBJRHNtsTvdDECT73EbMGvoxbm5D98PEh+dgignOLuZjG85k0PSRzxTj
2DvGrf81yc59jvfL2uBbvDarQFjw0D35UR1+jzDg5dFIHf8RMisWz8pNt06uGR9//SFOemOvHwI0
nsKQenl1cT1Z19CQwLKoF441Zh9h5SdY3WCjRT6x02HDNaaluBwsW+4MnxXWVJq5I55wuJxV4l9K
o84ipMyomH2Z5XsDwhK+m1XMmzNB4fCqu/DWy1405I5ziOOgSs7c09/VOnQYrVUfgYMRNoTOye+3
DS2u7QS80faJBpaTTHfgnOcsHE80l6+vCQ9X6noTth5F3Qngx26A05caq+OoiR/p6B1U6j9WjTVH
DuTbA0ZVfVglafzR0tIm1OLB2GMvNH/OAXkicnHbM4/9TwsII1v0RKsIHvrlSRUQL7TE0kBWR1rz
XlTmqJTz2cwu09q95/633EjCaUmpv/Ka5d4s1XAYzxUi6zP/tD+vziwIAYBy1oOWAtB8O02FZgwm
hl7qowFusB36ZdjYuf5n6XjZtvRwIBN4q+8sOQ7bEiirLMczyPlJJcQPgNaLkS/sEnq71qkQ1spE
TjdPb491P7pRvahiW3XZg8z0r4Jk9qjLEnuTuQ3QrGWMZy4aJxPvr8EDjGKwicdk5xTwwYjRyVy3
7o5iSr+beO9eA4aX979ens67d7zefdd3zEOuzgon88512nGplTscgVb9vWUrsVvoSod8jqoNZ0Qc
3KTc6sowRbXr0yQJbfhPWy1J4nu3XvJjXvnLVzer8g/Sz6a9ZeTxlzmosd7o9HSPG+EaPT4NO1J2
hp2P4w5mbiaBFSXK3RWwOfTKp0GO+iiOFbjpgK5rWq3rPCP5MrpFubeIN9uSGNx+cPO5o8ZU2nbO
5uBqWSYI3lMDUVJ42f04eVaod2axS8wuIApgtENyIZ6bZlfNV+OcdvvRs5vrs5qSk6sL69bWmfIw
lpkwYAjrNPrp6lKORt5Zk7UcmyD9Zs2+isxA0y+LMsBssFp9yqjpfUl2j6n2JDzUzyLpnvIBvLgt
8vSlrsr+Zqzb+qOf4H0msGrYaXVSkV/gu1c1OQQbp6wULpFzEAWjIzcOXl4qHKrZvMGh1MS8TRSH
pVn03a+nx7s5CLkdHBcgwITvgarw7ZNZpeaVyk/0I7VDH3bZpH2UaRLf/XqUE1Iva5th2PNo3NG7
pWg5eYFuqqtgilvjOBTTpprSrZg9suuryE3anW/0nxKf0Acs9lK2vVzJcJTyzij3UjwI7OEkydHW
fOMrNHiB3Ir+ULT9fZ6q0FdpNHtDyGILa0s9OJz4ZzbKf/jxoLIImi1IjiyjU+MBNSuBnqn3j4NX
lRuvQvjQ+hVXe9ucELZZ2BW2xQyx1hgrJwlN2oRhK7Lqxm46O3RtkJ1x9pOoztQSNaO6XBL/G4aR
9d4ZnOCyoZ39cdRpMPiaXnzPgzbZcQqNYWqOYuNgZX+TmSbBbllQnDm7T+EDvgvXRocaEqI2aeSn
dq1GZqsiSQztOJEJj+1e1dMaFnfFMk53Cy7NN62WBA+dO/cbSw2IBb3Z+aCacYmqmc5waqe7Rtfn
JmwWU1ghW0pG9wgJae7jk/LrSXRyp+G3Eo3LQb12aYDzXlVUPy1CL6+8TgWDeaw0zQBoroKLtsZ3
PddM7Uyp8o9DgReupkPwfU6l7GJWSyHgeBzNMoupv5oCL8zO3eZMr+Ovn+r0/vjXY/FcWGfxPw6h
tytwcnpDLX1tHSFeEGVtC2NTzmIEMtKvqH/DpK3Si8LPxX42goc+mM1DoMcNkh2xbEyD1aFn1e/d
5l9/Ey4bWE2jKgAfOflNdrWKfZbWOqaJ+pO7dC2JPnXjj4WlvDNfdS3B3lwB+KrsD/w96u21pfX2
8XOMpDwHDsJxMsrPGorxMJcp/i+aLkKvEuMZLv4/zHh2IEiT8AiQi9HJfzuesCtm/CKDYzBY1Yur
BUFkCD/fyNQei9CH9fBlUqbXbeBDYrfja999Z/SXMJXTkocuJcddPYutDZXrUdO9+GJJU5Q6gJ+0
3apsPrNC3588YB90lUBA1yb1KfapiAYFT1yyT4uVyI22mOqbZdTWAY6QRbPNHC5aSd7smTm5ooZv
PwqnHGwx8FZu9e8yd8d6XAjZKJtP3YDyJ6toPZXSrXdzqc23bQ8LRA6T9ZVtud7kVdDeLmWSbG2Y
b399rv9P34Skz6bzP9M34belXV9+7f4mTb+lcfJP/1YH6M4fcOBWE/W/Q7v+w+Lkv4DnwM+n177y
/Slr/mZxaob+xypp48a5GirD9eTv/YfGqf+x/i0EqRh9YbWD+ftv0Dhf/YJ/mkmsNWYRv2+VLtAy
fk2c+GnTDix8JxC3Goem7qxLnDVaFTZa6SWbuoa+mQYNBKW4TOliZVazsyFDGK2OTHm01HWJiqAK
jU5/we23vkhccTcJCqZgNI9BYWMdMfZZ+6FJzOB+FPHybWwmI3Jqg0aktGd5YcfdTTWq/K++1W/N
yv89dH37tUi/yn+FQ/vj6/Cv6s9/feph3HZ9+q07Jfevf/s/ApX/OxQpr77z//MM/PB1aIc30269
HP497VwXUQrcAyAnCMKwOP4z7db/wgUPhB/zamqrn6YdMwt+JEZKbCvsvrhNsdn/e97xHxHPr8b4
2KT8pXb5rYl3uoXxl9Yf4UBuhpYMMvZ2n+dwK5K0qeI7TBHsjZlkY9h1L3PTzofaNw9Wbmoh5qAL
JR7+vLWnX6e+erJ74YW4gW8k/J+w0ybvwfAjRzZZ5NYaLhie/ThodIB14gL+umf+1qz6f5SqvuJP
v5hpP9S/nn98XbUhb+cb/+rfbHXP/QNj4ZX8yTay8tz+O+GcP3jrsCNhpThvdFCaGfzBrQqIgC1u
FUmsfMF/zzc0IuxJUCmAvkm6oTj5nel2ShilvMFnCJPZldG0tntPppupT9U84uj6VHiTv3OEmB8V
uGVYS1AEDU7eF7frwX3dohhvINJ5R6jmyVcFzTQNnSAfnn56g3d/7bA/M9ZZgD+d4LQvyEBYlcvg
TGzhNG3eTv90SWJDdan9ZJSjfwVfprmkUCmiKTfP2fysj/bfLZ6h8OkAAMTzmaYX460r8actHghp
RhU+Zc91vPfLi6X0Q4yxQ38g+m/aTm1FtO05Wfg/jrlWYwzsspOcAEe9E8yYMDJmF3ZhtU+jJcq2
YnNODn2Ckf39bD+Nc3I7dbyRzqmYs+d+N23kTlyKbXPxVQ+1TR39+oO9clffvcafhlor9Z9eY0O3
DycfhvJCjYfCkj6KQ32TRt+azUGFVuhuz325Vy/sn8cEOod1hFcGPI9XmsnbMQvuCHGbZebL0GZ6
h1+tb17g42/XG1e6prv39LYWG68cnW1s1FodNW5VQRfEFyGA74OENXInTSyY1FV4r7amrONodFq8
xqVXW2UUdHpuRcJUpbmLO1U0UZZ4vaA/kOe3lidj3P1V5b/4vRISWHyaHAp9o5SbJRVaE7a14z7F
5UgH0NNHGfZTgP5iwmxmD0mQbv3AAmpC7EzyZa9hg2Bui8kzvtVVh69dZnX9d0JPXErVYrHa7eRn
MSGRKs7u60nHqWVQxYxvIPvLPeRiAz9HJWf7QF8q98PCdMs6tJSTBvsUakQQlXVc58BlQ0n3sxry
IPSDrss3Ri+z7spq4PBD3DKya7KyWizlNBtkZyx1qHCLFLUTli4+m+HSAevgC80jpxO2LldLGZtd
BFTYFhtBctFxxuHiXE71OoFOPva6QxKKQnAUbc11y/hpggVJAFpVtstLYiyrA7Zcrsdh1s70ZU43
Hhd6GPx38O5VnoYM9e0os+X1ea3H+kvt1WU0Jjr9S0r3KGib7gww8251vo61CmDXS8PqvfN2LG6R
GbfownjRYY/qDFZbqMpGA01Q0+HMse3dpvxECmd67/ZB/ANNBS3/IfDzZ2KwDXv76yX8D49OjbaS
VALu47DU3/6crm0FW/LMo0vh7uCsEGRg9PWhnb3lTBn7dv+jx8emvuZ/BZgarJy8k7ec+HEmTBgV
T+yOBa3oTosGfDCjeU5FZMdxFnku1HOM74PrLtbLz7/zpOvw68Bc/gAPocSeulUsczt0hlFaTyKr
ZagCWHzVBEjvEEa5+/VQb2ft61Ao1+nQwNxC9HjayfIVyFnGZfOpSQfrTuULSpqxOdfzP0Eh1gei
688bBYx47UacfDo8GlFE1O5T1SRZlHpue4NmP0Yrk86QgWzt8ddPBdObv/jf1chz8d1ewRVuIHDt
Tm3O4AjhplA51tcxzfKX0qAbs9ccaENh2rejvAaNwFot1lwyatFMinxLxhuBcsJP6wDhS2I1+9Jt
yNWoDK8kc0951YvZaJoVjj4oxbZyjCS/GMx+4ewi7uIFkN3IN6rOmjEkwQRCYdFieEQYVStu7FhL
LlRnc3gLgx1zzz0q+76IJsbG3BZNeiE9eKh7/NeNeTuPff8cr9a3B9/hZNgSjQb5d7HU9FDHRdbs
0yABv3bxvv7QulWc77Mmyf3dYntFcF+C0t+YTWHjYpyLDn8G6aosDydLUzUwwmB8z6xF1lwnSm+8
kNZY9YiZpv5WVVmdR12L3nyv9NnRd8EALLYhSNp6mOza/0w0Af/nbDALXDBKOJ2RcOviMAaLBpee
0JHp4HgizaLZjwP7porxHAxTrCeNQ1KZ3nIz+DHsZUtyy7tLasrXQ2GUuruLU2e8ZSqOqzmuUeSH
xm6Ty6lM6cxZOAIl+7SzSoc10EFt8onW1SOr1tt4M+nYW+5r0cVEJZg4SIeVWUjjLpDpMJL9hd8q
OTu1ghRhTQi0FmEDMZd8l3mDsk2JbYI7yp/dijyHKAk4de3GaLdBogvs6ZD1cqzqcNWjcvB1FZqa
2YPjOvlUhEKxA+SxLR4WV/jHPMf1epdIkxBJZxD41wuWxv1CVibKCh1OrvRaBy1d0JbbrAqodPBe
LiZo71Q+49JVDjZqQbaZs6UtydkcsmbjTXRtN7hsgnurwiySK6MWsxVJN/ZQHSZBNm4Wr5Cg9VZQ
DvvMLZOHoQmaR+RJ4ls+B8K6bKysuVKTncfbvOgqfzsOSvs+ThPmvo215HKrp1XwmVZ78ueE0WK2
jRuL1xRMHUFm5Ws3BVum5KHugRtCZxqo5LzSzO80z+5JIlau2hmq9ZbtAGFgL6xueXDtHkaE0a9e
LbYxQT+udTPdDb2VxtFse2lAS9Z1u10+dtN4UfBTPyps9S8ngGMSsb2K9oOGuV8ddVDG72qptwuZ
QtyCOrd17Z1VLU12XyQUqM/cpfz0e87Vx//QE0p4KwapfXa6zuDQ0udcXUvTzLJrPeim/gofDShD
fjdnRSjnQL8S5KUQVT2ZZA2UgafG7dLHNM8lBey9cAs92wYQpW9Kpfufg7gLnmoCl+oQRUP+pWoD
pmluNXMVmkusHZvMr7i99Hpxm86G0UHclD5mU8r5gWl68KeV9cZjV8ZIsx1iXcyLVlv4Bw5uyNlB
KIprkheC7LjkhUMQK1zTjwZ/sowqIaftIPEvjiwEhNy24AI0W0wqMDkJlF3fOqLtbuC3ypwX2Axc
D4ui+e6VqXK2me8U95o+BHNodaO7ZTsbP1otSeKNH5d0qePW/OhgvfUwNuWAEN2qJniqYjxqnZ89
J71yeJQkwFXFc6vk08jHSsIU1yyWpB6j+XRyY0GQ6Y03PnZLMepdpaXhPOa8qoHmEcbzo919G9VU
lWHgj7obQnf1Xup8lpAVG+iR4dgtRRHC+u7+9LxRbXCumONNuWjFTePC7QVKtmn3FLO6iw1pdzSG
EMpHdA/kXTIkZhXC6uVLILjvPlrVnCSRZ+XpFPIuG+gr2ii+z05BhPNkSS8AKxy4ORO2rjfRwB52
1zhsbBsFSP5FoCNKseSid6aVuTtQ4el2ERXJVM4fPNEYw4FMBiMODaw1Ml6gMA8ObJ35OkBpxB3V
NDK1yXMvUJfsWSRpSY/G8BbKRDFFcZPVmPUW04ACcKrcR5d+hRMqEWu3OB4O6bZEyV/jalQsdahS
WTzluWl/djw0rlGn0f3cNYUxQ31KZfDUxymWdgHKowncJRjnMCtsIL5ZH1xW4KTBB6tEWd02MEWH
qOsmoSKRxWhX00b0RThhbTBuEDT300YYMW0p2sydDL2lJqnLHjIEmfmU6GpjLgaR9hbOs1tVm9nn
GZlmtZWWp30vjIqjvdNU2eP+VxIAvwg1MI9odGOGa+IJxPtzUxmNlTt0UbIEZRUiJS4d7BOGwdqm
daFfW3XfPE1SW+bQd+byQg1zO4ex1bbmrki82r+wKqLUHscgS/pQnwwmtQQD6EO7JqluN5meW29i
jL/ccIJGlIWZ5gaEhI+ze7S1XHwr5UTNExP6eGVmdXqU+ZTerx2TmtZb3F6DatRORNLUeglbStQg
GXcjYhfbrhmjJcnpSZpaFn8ccG69teB000btDO9P0IpFjzQ79p7NXOvwiYBn83UUdr/sVDlPnzJH
jJ/9aaw1mpLtPGxqsxF4aNnud8k9AoqOwMx00zYlDv0JWpRuiZc/S5Jvdvg3sQcWbtPUG7tflXOm
6CnlROJP93qphLEfREPV5XS4koadwvB+a5ptoS5Eo82HxRz957nKKMZsPccsM21SfctTOHrELkKZ
iqHXcmer2v4maG3HKC8lxd5cqO4lwwrvtpcVekxtTIkUUtUYv0wNctVIOFOjR7Ynx42Uc4Pamqb6
d80r+u89qQ5JSLWc/8kVdr4SRUa2UfVR2oVeRFUT+3LXUYM8dkoDwDYXL3P2velNKE9HLYdBUbne
jVPCntg6vkiaMGNnuh58v+5CbRkEsvXe55mt3HFfKqI6jDD1B++Qd27cQEy2O+ZGOonn3JbpZ5XA
l9uU3twdO7grTTjGOp1ZTszkuU9k/pTRjGRG5m75ldtS9q0cTY+NqxomM5L9kN05s2jqbQNZOd9V
i6TqEckYPBqZ3t9Z5TQlKKdsbOzTyZouyqRT14uZPgROU91WUqQ4seGfgjUspug7r+LQDI3Ysp+b
QuZj1IgqoEWtq+E4Sx8of+LaGYflpNG4N+JVri9YJ0loGNMUYI9IxwjDxyy9Mel3l2FpG6rcNhNM
ezY1tqnUSGM3xCKg+ABtsmsu7a4x5y2e1RNQy1Rn/ZZZO/WHRNPNQzlnQ8RMjG8WrMjot2d1/8lE
WIElwOSwC6a2CiF8ynAxnOx5rMaBQ9ooJ3tTl+OEhK9wp0ebdZqjDAAiZm2yA5vZnF1beFZ/ypfe
8DfCzRD/1U6R9mEziVnfuFMvmssMJsYubrsFbV9flPGtWeXl11qHpIbb0GjBnQ0K3wz1hUjOEEVA
M71g5y0AHgiqnCoZBkMqh31sWOW4NQcvs7gxaDW7/zgEjwh8qjsMtfubHHFKH9k+VulhgF+u+SxE
59Mz6Vz3WtqEpw2F3iS7eDKVukfqXeMuV1UaKkq/xe7a5n4RAkFkh3VfKbgT1xmvCLqV3MdZkd9n
Y7NCKjDW8akxG7YPXS1uFxV166goTuhL73Rt9l7kPBd3/UDgGX9EVhda6o/sJLqhYz07ddOl3o7+
55iwYHExI06qN2TApjhxKCsu5+0aSRRnYOxD033sdZl3pBTZOL9qGHbidYjHP9wJVcff0nzAk5bK
3LotFzvvI7Mdsu5g9h6pn21u9hdQLkxvDQQAO5FNLene2rO5bGetTZJNsrgQcc1+7u7ApkZ958V6
ftV2s/GlrMrgm16zHdDvrfRy20JkasNB5w4SiQ7JHXYKpWXsPBSqNckX+XgjEodjIe5SuB6mu6QY
uHk51LxFqt1ET4CretsS1+L61MOEX1babd/ry7RrVvtUThJ//O5nKqGnNVKBARn12nCgh6zCOChc
Kpu6yxuCuTy+Qz3b8tloh+RrLPT6wqGIc3fN2GRHki+WIsyXlO2yp4C5a8aRTHJo4VaK+HH2fgR9
bNfwxmX2SOkX33KNyZNwNuv2YBNCtTEHHPXwazA99mFh6S9BJebDXMPXRXFlbp0Jl9cQXZxLjFPj
v7i5d72kyUaXR3tilpGx4fqfKWOLOYpVO6orDuPhqynNoQidOR5vMRPuCISPEy3dFHhLPOAKO8c3
MyTXNI3sUSsxGE+UEBvENyupx0jb67EuU8Lcx/XBSKjpkkscxMxbP0686mp2nDGN6jQbnzTwNuhe
K2GR1+Akl0JzmWRsQNX3oS3XBIs6dSBNjirFSQ8cHvLMJALYV4kz4lgQGC8mjhZcnylinTCAonWZ
dE33QPY0cy8nDNnej2Yl76UBfLRJkqycoiSzeKsi7+KPZdBUsOGaOt5gXOhddYEoRBj3bflxSfXi
E2Vp+azbSvfC2C00Umgl67AXeftAdZ48aFUtnx1o/i9KL9TDGPdWi4qh1a7rIq+ruxGhteBVulrb
AK+awy0iuOXexo34ZWbhqJBLgfM0QnXqd0GcuC2fv5+IgvYD0b2IqZPf5tgL4kssHGP9StdMS0U9
dj0qqoIs/8KPaB9LQgY+ZVM9HR0xsxF5bj5e5xZ5P8C1xGKGdeKC2uMSX30sIbzxVcrEbzdma6Tu
ReKlyb6sBKxIt5/z0MeRDVGDvczfKuwUdcHy3xC0nBE7obvcDSSM9yFjNwmln1LMzL0FH2ruFudz
Ww/AqWklgl1v6B66Uc6RIIohz8pNjZsm87SadXrDuRIU+YnVfenAaID5lajsGzdNXGPf52bSX9u+
8OptnuVAX2oKpsfMswbts4nhjryZeXvFppuXrrxKTBflacMP9bDnbMejhx83t/7SVd3FWFqj+SiW
xMhCC0dCFytuJd2tkUscaeRo2btMr+AG4w6f4kGbdEsW1bDT1YUT2zGgG+hqCIxefbZ9WkF3gpd2
cISs24tgXV7RXPvBKqsfvCstVXgUJW2L+X5VD8ZBl5XiI4h0zHdJ40r8NauJGK9B+LUXUTRz+Flm
hvytMjMnJUDQnvpLASUx26rGsiRXmkmXl6Kxg/x50WTTRllpz85Gc0VL1LbfTMOFKI2yuQqyOM4/
gUBI+yGdHWBxXoi3HPguntoV2vrF46Vfz7fMTO76HhVyRDaVZkSTXo73tWlYX6iPpjZsnKV4SAjM
45Kn99z145oSJ8i4+ETEXJP7kSNCvCkm3Y75m11T7r1kKoxNIGa6BgW3vvVmUVWf8qTPHkemVRYN
xDDR/8idnKVQp1V3QJhPnR23iouV0Qx2s+dsnD9Lh8jmcAKX+ZjROZShrtXNo1HYg4jigklxhcBo
rS+tvHSuzCKurbDLpfPFt1upIjU61X1ZzOQaA+hDJvhfgO6mU5eD9TS4bvWjDtK5CFM9tehb/qe9
efcXyvdzc+4dpongZjWTWnvkK467opE/IfGwWslRW+bgKS1ctS1m4W+rwjgzyDtI83UQgFpoHFg/
vfLRfxokL1wQGiDVp2mAzTT6VnyonBbDFrPivjpk0xn0e+0ongCaIE28IAQoOOHaJx3HyUv7HjZm
/LQE3RJW3M/DXqX6DQQz0shG8yHx03mnTcs5Zfr7BzVhzoO5c5vlXZ4axuJEYKdun8vnwOvlfpXQ
X5FBSZlQLvHGyYf+DCXr3dfjrFs9FzDm8Qj0ObV4chrDGArA2OdAJct+yn0v0nPCS349R942E8CH
34yCoOztHPEqR83CssA0CAq6MivOOzfp28hGQvlblubrUJgKrQ6LZIr8g8xcG3su3Z6Qz8Tx4LJN
l+52duRw/7sP5K2hiHQMHEZBRfj2gcB/+nhaCvmsr0zphCKR8jB5GcBhz7RS33+gtyOdLK9paiA3
6VI+a77oLyxAu40V1H/++nHezbqVdID/KU0YeC4YP7x9nEZhI5COSj4XSuS7tvLlrRBm8zQ3nfVB
+Yt28evxTnmi61eiVYvWiIYLfXZnbSj8tJ67vIXzvDTd86wqjdjLWpYRVmPOp7KFatu7xH7KSdzH
RT/d6QQd7LTWgjgPJ8z9uLi9Gzqxar5Mdq+f6UW9n6msPGPNaoHoZWIV+faHGTOy6ZoF9+ywa+47
g77TgLvZBZGc3379Dv7hw+L8wcrDgJrS7lQT2tK14LicmudetWXkVWa+AdWPz7QV/+l5PJcoT1pc
cDmC9Vf89KKL3qhrZZf9c1YEJuBP+X0ptDJKaA2fGemENfK68mi6sFcyh2yXBfh2qImSzVOi656J
f4pJw6jMA+C6vKXYMA5aE6tDUyzJDcq68aFoW+gjvapvFqMzfzijEGf2gVcW/pstHCIM6C5fku4U
O9sJq2JCKDf4clbPiS0zI4q9kaIlSDJ3X3A5sEOk+bm5jc3GO6QNbYiN23V1sMtYZ3com+wvbtw3
xK3aMY5xagymYRtQ8sc0LYL5QpoZkTq5K5FGz8UgDnVjlTcasTTfC3QIt76j6mWzWLL4rBFM4IcQ
4c0qmq3F/jj+H87OqzduXWvDv4iAermVprjbSRwnnhthYifqvVH69d+jnAN8HtnwIOdmA7uFQ4pc
XFzrLYR/DJwCdf7XWLHckpi3LN8AAPya/xrkaZnUs+U8x3ms3pSJVH/oVCZ2n2/cd3fjsrDcwuBk
VKKFtlrYyu16NxhtemZVhHUqtUm/J3PcdYy9iRwz+smg3ZFO2TmZoA82M2B5dBzwTlikW1Zhyi5r
GACR2h+AD9cHstv6drBQqTRq85xF8gdDoc4AqlCBOgTPf9X+tnVcptM56A6ZmeueUMiSc7v4kdTN
v3mZLccGXi9bVF20fzVVWR2bSkCKUM1iPtDO2c7CcrbkvXKbquNvC1+Ri7SPz5zUd3PDmBFILCwq
DilW4at+e4xHzFw6encIu+lHaWbqN7JqBdpH1H77fKt8NBJH0FkmB4ziL2TnTfQZHE0UWR0OB6en
oBTEKd5BE0bqjmYHm8+Heh9+mNWShtqkocTvtQ6IjX5TH1ROfzACVJUg4gUPaou3RZZrEDzmIdpW
tVjeGt2z5Fn7U2QIfIs4MjdKLK2nM79mWcOT6MOvWQTJEFxazAvXflETfo+KiKvhkPCw9AbXti7k
4A47Wqb0iaXqfA2SKfBctbG+2kOlbHnmm09NnivUW/DH1Vrl+fOf9NG3WIAyCOgv2aWyugkQlxrp
EujDoe+V+MbIU2Ub9WZ9RUH73Ab7GwJWs4eAxS2ADA47fC3kAbp+HEatRxrAtqbQo7M/9KAHkawA
LmRP9wBneXA5vSafHBeXCUiyprtvzBIEQNbl452wGzl7rTbRSLCHDAiWYrfFH8xclwImNYQrank8
bhsW6hc6icWTijzYU5ZEyuPny7Ysy7upLHh0IgFoivUW1uQQzFmsy8M4F8V+SgacsJygOHNb/YWO
r4fh2wBvh11GOrCKAhmdWXXKi+lQqFGzFbVt3c3VYvStV/nXCCKfX+ed7WESr97ZSdw8zL3Bik2y
206tE+5srMKvQbkZyFfm8uLzNXiXHsKeAOLMa0SjjQNL/fRmV7Um7eI5mQ5SNXuPDCnfRnX4XCOh
+hANY/mv1xjDIdNEYDRA+gMuOR3OpZWx4AimA/0K+p2BTLZVKKsz19gHkwIfQ4GLu+yv8cDpKI3e
BUqsVfNBWMpScoVvWU5o7ZbKLG7RgPsfZkV2BDUKii46VH8hk29iodYLECZuOR1GSxFXQivp1Tta
uv38U32wXUGxoyincepUfU1CzqswzkXYTId6mvk42SB+5WWpnflCfwHnp9sVRW0XsCqADMZa0+Sl
qY0Ots/qIUAi+KqvTfnoWGmw2HHQRsqp2u27ps/RtbZAHbRGcCipmnqoh2Q3MQh0ql1kDBPFslvd
QbhCODHJvqte9yntTqSiijNb+P26kAQvNlcqUnjcEKvzZeVmVQQIHB2qNETsos41r+iN6Mwxfh9j
GYV4h3A4MGJI2Ks9JRy9R81FPSSFG+yTQck3UwO9ze1G/cyE3m9fUHPYYRjLNcORXH7Km+2UKHrn
JlplHhyTCv+E7K4/2I116xq1vKIfr28+31jvIF7sWYZSLA4MoWBNsJ/UqAfPpLgH5q3u7dSEYKbB
+EaXekZ+ROvjaY+wdvXz82HXSgMsJsw2XhOUlrhM4ACdzlMzM0rZTScO4LG0C6JCJ+6q2pLBdcnu
vhNDGt6WU1r1XzARaKGdmpH5M9BySA4zhLhDa9AN99XApf76+U97v6WWX7YUarCI4Wm1+tjRaLml
q5nBAeW37BtHO/qe23F6ZpQP1h2JyMUg1YRtAs7udP4BBNxAdIk4pAjubpVMqzdWqNY0BaOmvout
ON7rmLOeOeAfjMrW4ktyfQMmXANf1VpHGLOmfcMLRlyGCNL8TjGvf06yLtqrfWFuUzdLz8j3vN/S
oCItdDh5VaCCtqZvt1M9u5k758eG5PfSTSRg5qyhQt+WOM0rU//0zx/QXRiBMHxA+/MhT5e21oQy
JLUsjuwxUkTutdsYTN+ZmPB+m7hcMEutw0ZpEgLu6Si0G2ut6azqaJnzq5ug7q+0+bnLbB14eN9b
PHI5nBRIEUdYDULXSqvAUZnHKrBvCUzWtR3NuheZpbn/t0XT0R6CiARDBcIComDLdN/EnULnVVmR
px7zzqmvUSIxfBmGwRnS5l9S7tsLZhmG3cdDjzBHhXIV3mxVAErr2QtzPOZAMkdXw2BUG5L4praF
eTNZYXJLb8IdQOnpyMtXDtCZjWsOZuMJOgBA8dGMnQtVFx5PnEIHbhO5e+mqSbUvYqXtFmccOrmi
VIcv7uy4T40iUOJX8ibTeK4rxTlWxHp//50T+5rTAgP/PcJ7SMuetzVLN6pbMWblFrmq+qqbjXuw
CeGZwLHed6vR/goRvvlQYDLdoHAZre/UbKN3i8GEHaRnAsW7jbd8p+UaIucwCBWrjUeu0am5YefH
OkkFclQ6Dipu3ezQUPr9+cZ7PxKZ5wIQX0hO1OVXgTBq+3Cepzo6hmg0eqOweNBVPMtn2Aabfx4K
qVP4V1BKqaOs77q8qIHEZhK6pCK166wc6WBh0HFFdD/n8fvu2UoiCIkB6go3+SJBvFrAMeHVPRRG
eiw6UUIRMbpNCagfdHFXKRvTiAVPH0TGPCigwW9MLuVGb6CT4gRXDmh0GOmZxOL9vjn9QasDLsLW
Slsb1irIHtqBai4uwkwjtft8jT8aBkIl9EqgFZB0lxvozfZsEIcZmkpPj3ETKou5sPLg6GP56/NR
luzgNIzgyGEsF/SSPPD2XY2yeIEVY1celQGZNjNT+huqIvIaTDxCbbnOG1N3oy1m8iBp0fo6011Z
X6N8XNxKUBpkns6in3o6vG0gkgkwsDzSe7NvElheHmGl3+vmFG9CEwRUCg/431f2ZNBVxhRoEeps
nVMeuxQhUSsc6z3632elz5eNuVpa6qqwDpkXMc1aLa1pSaD1QVkdo7SKfpYiCMDG1QkICvRoqwwo
VqQaNPXZp/0+tITlJ0iqIMTqUveciftU1Ux3+/n3fh9iLVR4uaH+Q5Fc67EnLYCvXguaI/qp5k0m
bPPJARIIeDFTb/suNM+Evw/GWywKDKiJbDD1neBD1ttxwtPxCBIS709oAg91bePq6BTKbWXE7u7z
+a31yZCwgKCMnCMJ/6JBszau1Ku6tHWgqMfAbhAnT/Lc1DxY3ECiusGJXkQ6Ok/urIjXLpUDoIS5
vsBWJoOHNwb5XSPZrZuae/PSJEVGSc4aXWVTQ9ZSEOhJzZw/LLN3TVWMJcJ6jv0HAflYObNsHxx+
GkAUBYkAUC3XrQJDmgJH4LY9ulmvgoJx2utSDYIzi/V+FN6nAO0W5yfaxuaql9PHI22OaO6OZt7K
bShi5aKs6+Kf58IoSFosVgAUiZzVcUMO3OoM8HxHa24zX3XSdAPOWf/XQw1NGFUtEjx6ZtAiltP4
Jly2hPw41tP5mPPc2ynxHGwBzcZnjs+7cAmjfbnzFqNFxlqIyW9HWegcjYJ69JEWjmi3UWRAZNHR
5scDp2tuE10ql8D0FmExuuFQDd3sTLb87kDxC0CBQpFaciQ2+OkvyOeJt46uDMcuEsb1NIwTEGiU
g7RcAupY0O2fH6jTCM29S48I/w/UWqiFL7Wt0/HUou/b1KpnGpHVD4CeZeVZ/SyBcpv6hYkkNNLk
U3mOobWSuPzPsMQMSrHQCt9X1IDDdH1lqvOhm/Tya26XnQ67ZQCZmy5K5v5s2/GVbYcCjK8eDcql
BRObLC4psn9rqvz9KSYy4jC0cT9Y7CJOV0CLAZcVBnUwbPhw3xmK2VdjimGVdPt/aq7+HYq58pSH
0qrQ1FgN1QHWzYrGgj0Ci2ZfwnYBDRQFF0BMzz3OV4Hy71i8ENjNvCiRQjRXaYweIGzQyEw5uFUc
2r45T+lDmQSgaUnNh3g7amHzOCRg3Tbke64J1HgIdX/C5fhG0efA2JQg3C5AEMJZ0cNK0a9FV9T3
hekG4sEN0/AK7JJ4FCqNfwQ6NOfRQSLr++fb8/RA/mcWxBWo+Ej6kSaugssUW42kdcL2tNTWhsLR
qfeG2nZ+Lcfp6yxH5QbeTP0rR1bwdkrs4sw77DTp/u/4OoAbJEF5lyurLxZPrcDecJ4Pg2q1m1YA
cYtJmGB/NOWZaP3hUFxuKsVLPts6vx9k0XWiq5WDEUPZ7h0xX7pBBt6shR3y+aouh/r/U5f/zOrv
eQfbszDKVquqZ9qkF2jJH9BkSTcxSKvfbZBqfqs4TeGlFDa6WrhXkRIl/1Ti+O/IkIkXQyAC7F+F
mTdhvKwSeyghlRxkVjcvCTfHlv/aWCqh0eWctcm5rvxHq0plA9FEkjQGXX1AUKCRmc2CIwfJcgNN
yblqkSrdRKbanDndp6F7mdvC3eVSd9BroPWzGioeVIODVesHIyek+qkRJzvdreufMM+hTiFBFf34
/DuuONP/GRL5DIorZPk2ooansQuiaRcM8awcnKQZ7N3gGFW9hW8VfR3ddjwUsgJZHadx+mUw9OqG
mFvc2GaY+DV/4pmb5P2m0riucK+he8Ezbn1Dg+ccyPeW2i8wjph6REJiNk8wLDUnjWFiJtlj3EjA
nUWlvXy+EKeZzt91WEpm3J2LVAZyNKfrMItyDq1O1w+hg8hYNgcZjohgkj8f5f1eAq1DU49iJMcU
D5HTUVDgmJF0DN2DJtAQVaSLIHwzHNGfP2cy/n4kwDfsWaI36TydxNORNNmOHbEuOdLpVTcI++U7
sxH9xhFxd/H5pFZQpGXtSHkVFTknQCsLtfZ0rIjOfN27XXqsQrd4TiVtNeCauHSGwI1xlCxvVXhv
W3i8xpMYLYOw3yl+kBcAS6G2+HYP+DgW9blM6IM1MEBlYVAGlZv+2/Lv34SKWdQVCt92dhydJNm4
bdwjU9iGey2mM/r5GrzfPpwehuD8gnkk3pwOBbhZRqYZ5seilflemYtyW0aGevn5KO9TLRPQ16KC
j5UgIl+rw9oFLQoHRVsdB5npNw11Hnq7yggnx4whH0j7GahDdybUfzA1mwcajzQdn2HafadTqzot
kzB/KvLmQfM7wygupyL59xyKQifqigs2hXC0Dn12pAgpp6TmDZAFuBbUgAoE0tBFGiRnEuS/zdbT
ywutKmuxHVNIkol9pzOyAHP1zdxTtVbsEKKV21kvTiiiaz1I5T07vabhbpkdtC3VREUhA40Te85k
25aPOKp1wTPYSiF7ZNgZU6bTablXM5xTsl8YOoWdqd6oz+2jJqMm3SmJpV6ZsaIjGiVGJBxV+Cu6
10ubXUkxWPlTQLJwPInzxXdJyaHyamIPTLHlPeR1tg6NA/DxzzLI++e8MvmNQCJ6v0GM6xGY7fDa
9yn1Wj1NimrjarQeLgGIil+zkleGl1eVsVMUVP19ygkDPGWsaDAlV5hmDA4o98CZjzPKkp123dqQ
1ukcBMmrPdQapJxClw/jWFA/K4OmlBunVaFlYuyCaLBMGlNcdzCTFD8vUyWCLKSEwSaBzyx8Le20
l5D63NcujOSf0oReTf8lgGEv7aw+YrOOgkHTKc6vQu8zyOaYRN5ahSNVL+/SnLq43SXFZsgSWK/F
rOfQ+uRsWr4GPQLeHciQbps7i8wHpD/naZBNfq6S+UEazKbH4oJAyV9pf57ulkxqA9uiaI4WrLvI
q0BbXKOO+hsd8+qhchdiM9ZLF7Hag8fQWsFPMarHxjB73GeaaFOrXbqberO8NIj/l3MbOdu2oOYQ
Kp284gEIQRPlxkvkF4wz+cQHR5eSsoJgp0mhiczw9KdHMA+lFk/NsRibigdZA/DbKs+5IX8QZimq
ALlG5wqAw1q6Ysjq0ZokXu91D9V1ckd3M80D7IBwMrefB8CPhuIG1XFsohpB6/x0QqGhj3DUdSK6
O9sXuRVaGzXr3EtkiKYzRYkPYi36XRipsHjKEv9Ohwp0KIODmeVHfJrgt9Le4PYIm+J6EHMdeU2H
tU9Xyenrv8/w72sLrAwVkXW0RSwDTSI7KI49djQbBEtL+hyB7s+xE51JRt5nmxR1STfZHnSjQXKc
zlDVi8SVllscS11HUXuGXhVFUXoxGr3w9LFJzjxPPniyLz7IlDsBcAAOXjvXiqrPRiPLKCXT5dvW
NRXxNBmx7tMGimaIp/4QWRptG5KCK7yq4q1BJ/rMRf3uOUi5AH9LtilillhkrPIivZ9kQB2Lz5rA
XOroat3qZhfcYToZ3yu2FexyfiLeLFO6rSf9nLfou13Fs50V4HnGBqYhvUpJDDsJERHJVarpavuT
TfxbNYxyB5cnuayAdF24Y3vO0+X9lLnrEPSi5Uh+TTXv9DsXqNsm3IMaEvZzeVVDLq69Crty3jJl
+5BmI2z6ts9v7bppt87cnkO7votCzJncgYVn9AWhdTr+aGURlAJdOxpB020m05A3yWyey0L/or3f
3urkuEAFaWyxmeEUrE/OSJEccFhuHqnEtqoXFjG3MxRZ97qswgxJ8HYS2cYAJvfTaCG5IRISoqWi
8Dwv/ahMuzu8waznzhUIGJR5A1sp16dSg1E0mIPXjKPyFeUR57ov9f52KIJg20E1aX0tg4Ja0jFd
2ETBH3tKy5egmKleW22ebFR2m+639ZREG9R61Ato2ZXlAeiDEhPqw/wstFGL4JcHcL9lHc0vOqI1
QGYzba59C0Ww707QQJQINDe7QL7KuVSnoVX2qjWgZ1NwIYee0rrT4ClBqZoeBhJDDWYI5vm2MyLz
Ro/DYfRASlb3ZZlrhtcUhXInepNfLxOpX4Wmkb/INDaQIWPj+nkRwXSdy7zuPMg2wwHn734PzgRN
v0Ci+nsuNCyx5vTjwRUizC7ynFy1qMyepOoyhGJcS2kc5yYIJlSNhtxP09KwSMRU65JMBACjOpbx
Q9Cm7nAJdRSqaS1I8vyuifJ4M4Va/EUXwn6qNGqw3iht4+s0xsOdypr0V0XmijMBFMLr+mcbcFgo
/Jm4jyv0WlYXLLIB6phWUF91eNVQfnvYqU2RNq5np06ySQrKI7BgF3kDTa/dxu8DVXmM5qQ8GonM
6GUNyM5tLDsMjH3WVe1NF7bdLwzkxDe3F2ZzJQsNnQhV7xvTi91GXndCdrNflEps74d+QMgkC5zk
BUa4hb1MDSXEKxZm4dCN2i8rg1LrNQhuBN4c2DLYyWxMAcGMA9xvVG3QZCu1AkKYixoRZnrznMS+
mrXVC9I+Aq/OUuSP1jjIaQ8M2lC3oxtYk2+LykzYdEHqfkOqq0ClO3NQ4QqiLvuGwJg0/bgZy3ue
XOFtAhC8R7a3nJ/dQE7XmhPngR9VbXjbpx1qJe6E1L+nNOn8xY77VGzCtBIX/WiVcosQS3IbKr0M
NpGLBSU6CYiLbNS0d3Ft6tVvcddm6TbuJudXFpbzbQ4pUduhmSVab6DGfiwaQ7mXZjc9U59EYmBQ
TCJeOg32byPtIb8RgIMvRZo7A/ivMnWvu6wMD2WLWpOXaDMqQMhwkGOn0YjIid4knmV0zVezzCvX
V9qmBLOX9eZLOs51wOKXZrWFYCoQKorj5LHO6lK5zTs0FDaJq8lkX7m5O2/GGkPNTRbko3iaBNDi
TaSoYb1J6k5Ot1k9w3efQWMcZVVW052LV0/yBaZ6kBysKjAFCLK6x3YNtQTRftWVIHPQNUjCMrno
0esfIhx0Jiu7HSMFZAToTGFd2LSKhV82Yfk9gfjXehV2MjiahKnS0jmnKuGVedbvadqjt8F7AG9b
mMbVb9vquh/OMPO/qLhSjIuwU/sY6GghWVXa6Ls5CNobTFkiBY5uovE0oIl6xWNOTb027AO0DqeB
DCOvNTe5mwJpoK5eteq4L7u0RraqT/qLUW+rzh/TBg+5QDhR7iu9mNLr3FGy35QZrJvJSLCFjgLN
RORmVK1bqmjNi6G3Ru3TELCu0VhLYBrKAIlBCUF7gzAQOlsgVGKJuI+ChXg/9Y7cL8hP/gmgjmiL
EQxOl3TtCuWqN5JJbCnTaDdYOmP3kosaCVejBwN6qaot1mhyEMUlisBVejNYkRvfN6NuwwCgoHGp
9m15BXu1qGM/EXP2gm+KfecEjsVi66OooMDoYeOpVW7fMk993ompIF4Fg1XfIZsp/vRdBS57ivG4
9DSZB2gvZElwOxpIkVzJUg2xAp0T90KNyJF8Nn3W+kqnl9omxZRB28lRxsWdUVlZ7Ldq0OY7tRxQ
RqALidJAUjq5fVlHUa9fAE1DjyxQQsi388gZAuXfIrtQ8sO90pHVi42KA/hEjc7fTuND/8TIqcCZ
NMwGtN+0OPw6KF2++D0I9Zm2cmBi/ifTaZtGQXDZITBie8jKZC+DWgPR17BrVvAzaAhbI3Z4W83l
d2wqF49NM+b3IXmmprEX2XX0orcx5nrL+7EGtV1ZX8IUUbMrJDLLa5oJaAc0TgojCZGO0eS2FPhO
ZMZsL4FSy77bAW9ur0Wu6nHmmv1T92nTeYgLhgCw0cVxETGb4kPQOsicwSJ2K/jus8TCuFfDH9h5
AivQBqe1iE+dqvl6kPH+L7LOuO0VJCy9ppljY1NTqqgWcbDI5EGOyPrO6id6YB1KqLGH4hWvhwAl
rpCHqjY/AvJxQaIHdfc0GWX1x2kL/UAsR7eq1EPjR5pM9a8KM9IMz4M4YWVxpCv3U1PZRz7uXPlV
Z0suvTJKH0UVq/mG/KLHltyJh1cjS211EzFJsvhOVbd63KCHasSRrHA7i+3Io1CQDR5XixpvimGk
xKoiteDPSVYq2w4u4eTZvZshjprTYd7Mo6Pvy5A3mV83SvBdK622oHciku8wwM3vk9XVJTWKNta2
HbJFz1TdQmejSTe9x5iVhTDdWr1pdNHdoN6mfUuKwjraAVrcHiIj/Y1jFV3oq6WIfxE4jNxvXfQG
PF2ngrC3g9m4E/mICkIwTQg+kUlSXOmcCl1DcM4uFQyUhShsBKV9gYe0Nm2MQEm483QlEihqWZ3j
Yexn7NKs4pVelARZb6py5dmIM/eJlnAewcCqe5MELLEvOj0yuR0qVfsTJa2V+ajPxy9lLLscrYEk
uza6bO7RSioV1E9kOWobRKzkc9MO0UgeXdbJriymFLHNFA0qRC569L2KNNa/kNohKla5VvhzFnHW
X6V0w03PKOtQ86bGzQyvmsVQbYk0U+ST4nCw2mJGlUzRo/5QFyJ/qWMxhxfIgyl7/OXQdYSwPl3p
Qx5bHqKDEHa1POueTCPsDhUKJg/uqEb1RW/0Rsj1Y2uPRuFUX4FHVQ9FHgG2ZfuSEWY8u3dFoJWK
B7U/vbcc8WLVelfQhciJqKMUPc5sWTzwtRPpqFupuhgJhqXqyksq0TOyDijuXpOZYNVh4dX5imRf
jgoXZdNwH/RagQdeUhn6d6K3kaDghXuFT25m8fjs9OLBpmatIzgwzca+nVIaHmPWj4QLK9Z/F2mX
afdZqAe3caeMNAYMiVAellPWd6I6t4xsEwNhwS5Vv04OTkxgGBPzO5UPxb6OHafATA7tEsy6NaLx
t4JQO/rIk4zT80je33u6nOx+37foBe0o5rY9/RZ6gns5G1z544TSxoh+Zbcn4eA0laiaTFcYPyrB
waACNV+mkVqVvwoFt1BfwZup3/VOaB0bRySTZ8k5+qobtYaC0dia2UXPC/AHnVdUhyUod3GFB2X0
FGWuTbXNtV1PiabB2hiOLA9urGbInCFZNm4RudBg0ZQO/0fEQ8inX5TkX6Q6ReNdFjSV+Yfv1yvP
aQCKCZ3NWFGuasJMuO3cRstuIoIGys2dpn/N62bML4SZ5M2Vnsko3I1V2llPGFX3NyiYW4+xavT6
jua/+gdRiKnZWHnYpZuOrdhu8hGO0a7t9T7dyKw0KppIfT3DUtP7azdrG7ENRsTTEmQ6u0WNpeo3
CiWpeAONrytBvJcGVTVX1M+DOmsSyKMyyFtNzWb7YTKGVO7LWWvkxkaLP/QdTrCyoV0lEyKXNvW+
3qXj7z6ZbOEDICsPuRqI6nLKG7KIOe6V+1BRu5vRdiNU9Iw8f9E7a+LCmOo03RlTloY3SHPEt0lB
SXOjBjznkAlAlmlnDxRX/aAvIRBR0VQeQOyOpOuO3T4NXTTWl7xl0PRh2vlrVSn2XTUNQuwEHP3J
a5vOHv2hUGPNN4lGD6aJu9cePbvB3rZhZ+nelDbtb57LyiMSPt2ROC3KXanArHCNMQ8BGFnaZaoK
3IKHbNB/iEDMLevOi2LXMLUbDNg6wsYUpQHuso3devyJ7RepJDUPj7wW1R7FGyzUmlqRO6nybNvo
uTa1ngxSJbiuUrW6yQFpIFcwhlkH0X/WtK2aZPktRmZUOpXa0n7JqOYKH2yUivxgqNVt2Arg7CVi
3TsjnBXD6/ohLp5Jw5KtI9vSh0+G/HBlwuRANgn1L98Nay42bZq4eJNmDv12yFGEj7S03YQ1lvXA
JVy99gfk1XhbWGmYYjib4+XkYFbNhSybsdkrrabs7QzRn5uqJPKkcaMqN+msag+529emb2CylXv9
0ubkyaMIa5O1fXKQpiJ/KuqUFqi7SoC8ZdO6zaZshS1RZxNm4JuDrdiIS839TW/xN14Z01biZBnj
S9pqxh/Xmd2vkzmqyWUmLFTyRJQkPOny4KdS9/N9nggDsdNOMY8D6pTGYqyJxzsxF6PnJsnV7g5r
XbO50yo5v5hBXTZXzTSi+o0HKFrNSOfyKOfW+TPqjTVsBwz1FL/LF2k/zZmMb1khE51ZgeXeju00
IXpuTtiYaqgCuzcOUlvzZujrcdyM45jfZT00WcjwI7efCgZJ+nGRlPGFZRfRT0HW/ssOwrnz0ftU
oLKjcMXR1wWdwkTLo9/o5Ob6YyfpIUA4asdb4LPTcBG4tDb21EPlnxrRN7LTQpq/kEVzq02JALW5
qazQRRB9EdtKvAzM62OGGlrklxUdKkIXbgesLc9OJhs3Rxyq8UETiRYX9CBS+eqiRY6QV4Kc/7YX
vXHPqxEHZHoXpsHlY9iPUOEdSA2aFqI1RIm08+k+ogNUQrhAPFcEyR3SoLa4RPcgR34RlUr1qlGx
0Npk+kDVXRdR/z0eF/FGw8pt+MhBmu/0hMbz0pih1QIREAJWaMaNbxoo51wIdSj0rTbSr4XCnKPe
iLRe/NBWzbIGjak+SRnTQOFW7I8yGqc7msjjfZzkU3BpIFBQk3VV4g7pk3DyDb0cnqEADXRcJH6G
Sjrl6LABzAadInX9ZYjiNrhy5xn45WS31kWd2/VvvKfQL9Tgbwqvn40o37hjXj6iwdhcRzrVKa+0
kAvzsjprviHd20ON7bqJeiYuWu1FZiateY/qh43o51jmPMgBFVwMmiT7paVrXMNAQxA10BHd9/Nm
Qs7R6JXkdppV4ygb2x48LVW5P1Goigxfi3hKerY0W2wJraF7nucSQYLStnPek1HsXEvUQ4JrTTco
fvSkVbgfR1b7uJhGfJ/Rar9x9WqMtm2JwcDGTGz7PogM6y6Jq/k1b0Vn+PxZ9Z8oS63XsSZ39lzW
64CmYYsQbmxrR/ikqcaQkUy8oMz0n9Tywm/pgAAUT/RYG7yB7L9Fg86tHmokZqF1lYLgUgFNtwk9
iHtvO8WQymPOcTJQOEaKkqpGHxBHKm5lkoK2uLHANqNniDlAu9etpvvZyCT+83ndf4Vihx8P+EKj
QAkJAHALrdvTCliVEumKsCteiUheH/7Jc2eH+OvsPBYlb9mCeFxclsmvNP6qIlp3ZvR1jXY9+qqQ
pRaVi9FhX7zykrol+axeym/GbffT+kJ4rFQ/7veVven2nw+7rkyvR111IArdqUJDMGqmQ7eZzRdE
Ma+EaPDJRmbX3FqYCvbtcKaL/q5ot1rp5Ve9gQWkFpJZQTcyV6TdbJv1fUJNJ2PZO8RhA+NMx2H5
cCelzZPhKBOeDoeyqqKkAZO0pLbJstyflD/CTlFhjM50xz6fGH3q05FG0Y+BNgzFqxTDPX0ERtJ9
y8FaukRcq9thi/X59/t817B5TwesCiTgW3xsXquURjirWcQPn4+wbvid7pB3kCCzqEKB7mnxSnHN
W4hs4mWUZ8ZY92T+jgEkB7ws6BUggqezoCNv0ulTi9fist0bG3svLv/Na+O/h/vNEKuFknNrdo7U
ilfA5Nsmf43Ucyi1v12cd9vszRCrLg9cQhVBJWbB45dbttC81sue6k2zna/cL+HD7Ef/y+l9M+Ky
O96cI3ze+ha1/+I1cvq9Ee/rnsLj3iiLfRZeFOIH9K0zR+nD/fZmxFX3TGumtrFTRrTgEwXNLmzP
dX0/PKxvRlhFYQrI5AOUL18VoewMYVxayEEHwVXangGhvGuGrnfdKuJi9j7Edj8Vr1AqLoGF+pPd
kNFkm765RbnbV9R2lxS/G/WsctSHYQKYFuIzC4zYXO13qvVzRUe4eLW/gea4yp/iqxJ/By/dG9+o
yqSb5BYV/G/TzeSdM1D6MOC/GXp1DujMTFasOcXr4B57+Z03YDg2G0d/VcI7kUV7Qz/8D/HjzYCr
UwG6GRvqxi5ec06c2z3B7vcVdMY/H+Xjj/lmmNVRmOno2jk6ZoQQdff14QH97Q3aRmeG+XD7vxll
tf0hakR6T73sNbfxkiCjjePd5xM5tzVW21+bDAGOnuWqEM/ttlSH1EWowpf4ap0jWX0Ydt/MZnUA
hJFisKQyVun49s482Ae0k/MzS6a+GwXLSjrC7HPVxWbMWn2Zei5DQ5ul+qpZcnwA+YVi7YC4/Gwl
82aKFoBt3YW3dCR1DJeKzCcvT38lWARsemkAXE/aXHq5axmbphSDj4+nATy0cs790GUnvovfCxJj
kZ5aKA2n0dSu6f7my03nJBcooJulZx3b5/C7+4VC6mVU3mHhcu7SeLc4J6nJO4GvPMm7WNVJGHIn
IaM/zMH95PwBL0bf/Jy52DuU6OlV/s7ZF9w2AkM5edD/sXcmy3EjWbp+lbbaIw3zsOhNIAYGyQBJ
SUlK2sA0Yh4d89PfD8ruWwwwLGCsdecmrVIlOt3hfvz4Of+QfYu86DZ5so/mI1g3iwLEPW5hAUrT
v7KVMHs9f0BW4nxVfaUTBpAKUqLx4+S8lKWLCNn1M3Mxpr1K3BencixEnNF35VICibaRlCcJGJzU
PCZ190Wnsp6335zwx/Ux1Te7xUE9DAtVQCwgKmDfn89LU9tyFpn0vwMyBihDIWJIXAtTtNClAxJF
26bS+JJzgWlTtjFKKdBW8NfpNGE9KYOjoX1sTPmdM/rT9wQyCVCcXsPyney4KW8BBlnY+tgOnZZW
CoNNNqNWNp062VDGNcSkfRVm5J9J/Z/h5b8gZL36vttvzbf/+pU39NO8b9mv//7XY9T8gKSb/4+3
rzh3veSv/q/rpar/NQciEMC8E8FQ8dX7X6L5739JoOX/QloEDjloP51wx0b/X3tfVfuLj0v8Q2tT
RWpmxtWLom1C/p5q/IXWl8KDc6YbAOV4j+vlHKL+HcIwCAZjaKBpZ+oGAF5lKUlpOk1Vdm0+ecZQ
SMgXtvT0gwCjkCjZBhKKuq8W6fGfH/xaNnfxZJ7HA8IFXYLaLtINUJXOD0GtZ0OkOKHqSTneWHKo
pzs1KkLKi0g/9epXWUmpqfpNfJD8xyz7LAUVNbRKHf/ZuFj0Br+KC7/IHzmls4kj+AlBipoafHeL
yuz5L4IfNkKMoii8UgtphVKq8PMIbeJsCO8q8U1kuX/QIvpDhR5aN3Vt/A5E/zFHEmWLnrrhAcB4
wr8+P2Ra/8kqRITQtq58UHX/pkFBeh8AxNlWNdLMHejHbRN04Ei/qGaJIHbUFysxE9DU8kPC3YdP
DkoaKA54n8WTtYRWneGOoZ4o3QWhC7C1xYDnhwHcPBJ7Xb1t5Rs9vdWTY9Ds6+YmFU8RXeJHpzzG
7cZCQUtyzV/FbZbQJD2AVxf2blJ3dbghSjFfyu8bnJhPY3EfR3s753GKuS6i4yj5b41dcDSrLcCe
QP+QORvKTHCizXyv/jSSTSLtQQJNXh+jhnYTvihf0aAfLcy2bpXxhIQPpfkidRFIy59N9JK04keu
3Jpgtq3jXO/Nt+get65VUk7cOt3WAUaVwe4+aPU+C7ctzlDW1uq3g7FP0aWMcKdwUSInopYf2kc8
EUxeuk/l39YX7YuDpj41MFpswK/wpdln4oWHMHZYYHpo4Uv33d48fA92tCkla6O8FE/Si0MXAdiI
uR+yvS8hPfYDAbKOMlZ4mjS3+QEUoMI0E9zBHW4wXyv5xnBA12xGY5Nk9IE3hrJRT/HJOhpb6yMs
EsDP/i9h7W0k2Gki3wXf+WrGR8Gs4pvRcitC/SfsQg/+QT+gAkMz/RS9TGizY65S4ea+cR76571/
cu7bO98brY3xqbhr9un98NkBHXPKcxcldxikwfcJzy53vK33xtH/QL+SwlsSukN5IjschoP22Emg
tDYObaJN8uB8oVp8P33Jvucn2zhk5TYe3GDvu+qh/x37G/8pve9d5945hjt5K7pN4JZfx6O9H54D
t3axvsHi1KKvtgFwmyLpDgwAfIpb/o5/OxBMf4M7iuVjhyPzLXYn++Kup2WPbskjwibFlgX9kh9o
kB2rZktPrt0rbvIzORafx/jgfLDvp4Nz6nbo5PzqvNRznoBKSaObetM3ji0y6NoGazwDaf1HZZc/
5U964jrtFqhSlGCCB0TWNWUaHf+Etf+7Bv/FDfQqwr+9Br+V7bf/8nB/PuB48uvb2TU4/9X/MRs3
nL90eJwKkl0QHP442f9zCyq6/BeI5vkaNIEQo9D570tQxhXawEmcf1T+Fgq73F7/ewsqyl8z6BBt
31nbTEat9D3X4JxT/vs2sC2YOWC3qVXxA3mTLVWtcEGAy4JA7b2AyIvrg9ZIv3NFV29eLc6FW+c8
7/wzjAGOGH9V0gGTG/f80sn8qZAA6tn3UlOmf2sy7xm9bgoP4YH8JYBU+4K9iHpEhlV+qXCtexe3
YB6e0oED/xKpJBVZLZKK19UfrFpqYeRGcMpl7GOVxM622dB/uD7Ht0vpcMPDdyKdgPG0VAYIZQss
nhKEJ9WhDg3ABycuGo0ricT5dffPVCxIbHDlUMcBmL6YyjQGvjNG4UkGOrWR6LFirjkBrLEzefv+
CQFul2dGgYVs7eJmTdqKbY2pywl3ofaHQxd/j1oS8Pv3D4NiCo9ewKm86xYfp0FDeMRWKDwNXdbs
4NjJeMklzQr+dUEe/bNws1I1mrtI04KmX7xCok4U9Mbk8IR0G3cA7oaAmOSUnEv91YsBnU+BGK/W
tva+R8Rk2w1TQfnTdN6/FyE9zwp3qNfO3ILzD9iR4PoSzKxTKNA1De3MwHHISldqSefp7T+zJetm
okQSXjnzn7+qd9KT5JWlqeGpSuSfPVJlG8csnwxcHLHWGcz37xTkdtgnhCoytKW0Gg1cpY4ck7sa
7A5XuSY2aHBUK6nrha0P7U6GTc3W5yQvVg79i44KZx2ftGnwkfZKyTOz8Vcvgzp855bU0e9BSgCU
9+yJvCSJZkmtpCBjslMDpQ84PZuHhrJQViLGm4+ksxEoPcPUNjhlSyd4v7EzHBhKIsYEKNwMsuSn
GZTg/trMfqK6u0aEfxOhGM+GXcUHQo1BX443KproaxFGJ6yBk20YYzYraXa2e+/iQa1CjAE9UsSZ
obOeb70KHFRlA447DaqhHPE17WipJ9rKKG/P8yygxX4Dss0laZiL6FTMtIra8jOYC3q+qQddBg9Q
DT+jvHD2YROoDxC7njS7Er/Lri4e6DblQEaLNTrA20U1oItY6kwHn6PXInxFRjoWCmT3kx7qIxrL
0k9fiob3HjBqbOgkIsuAciETXtyfqVCLtsKl9uQAHN75eQ2HwOLh8d4vdz7KYipYmfki1cbw1KgJ
zp2qjrJRj6PO9VHeHGOulPlwkXfwdKMidL4/nBFpE1kpslMmqTpWdT3Kv6HU7mh62SvdsstD0Q3m
XUjOtKw8yYXd24UlZ6cxU8yPGtIq/kat+uY5memTK/fYHH7OUimdW4wIqCtz/QIy3vm8plpgTGWV
xQlFwccBBsKxGnQVo63RVeTOTSskSe28X1Pmerv/GNZgHWEIE0WWhQwsQoauCcBm2EoAFS6L/A2A
xOTdH41RsDpAnZGAyHY/n5wd5nEJhLY4oedll26n4mt2VwHAphfUNFFwvL5HLqwl6skcYcj6lCqW
bHh8BSdBbbs8QT5WbOyS8WrC1rQFIWJPthdYk/1zlFrzNJTIca18yLdhmWSEnFvWYK6rXNPncw1q
Sy+0wapORQPnbosVtRVgUFfHX8Iw1b5ijo3BxPX5vtmoZD46Ugtca7OWMKWts+taTbAirIJMnAJA
KhuEsOmBOjEYVl8xVjRe3uwXhiIB4f0BdoP7dDE7vA1iyyyL5mSosvpb7yPFK2VBBeDdMyK/IWTN
tka4HixuASCogHHytDtNrdLdoT+f7bNWBMcA5bjP14d6873IPHidkNJxxmdbo/PFK5yk1sGIt6fa
BuiZ8pFue2w93cmWmhtdaeyVDO7Cx6LaxeuLhFVBCG5e4Ve5VYC+gBE6oj1JKhPCRaTZ5rMpF+Z0
1s31qb05B/PUUGigsgXOmOfL+VBsvXqQk7Y9kQ0p3/Dfg3QQdNn9gN2Zl081priFg9e0BQTsdH1o
RO344WcBbR4clU/Onzrf44udYpSSniJ2qD5UHZynp8EaJH0n7N6wn9DOAE07v06hHFaTMt3juq7q
t1kNAAgmElTzbB9XZda5+LaJfofFrmw2ANBSu4B+71Pn9wDjkolqei9LR3R7am1r1HEI11ELQM0a
bec/S2YukR+Pmp7eJKVfqlu4UoU4ZArs5o1flZWg9RUpw1aXeyhFjlPExtc6nrLRLf1seklzNUoe
UZrgNaZGpTDvcl9EtMqCAe/Cj0rUggGUobYYe3Tu2/gb3pl9s9c66pn4XWPH/ZDEhvhtiFrpZndU
KbzH36XUj2ruYM/VpkFZbfGgz7BGrnAyv9FAQtKW1lvxOcgmy9pCCLKDe9tG8Jy6k5ZRHxQaxaEw
Be5yD1q6vJflIX1uGqvWdjFPg+iTORrRUSkIUd8GDaaAhx9yGT2EoLnHXZRP9ldBPv8i4eabHiYn
acK9MPsiOExJ77cvaVIl0j1sydg6DjYcYrRnR4TKn+JeMSrKUujSPkw4W/Z73JGsb+DecI0Ns9ym
4pTDC9j6Q2tPN5VVAmWpUswOt5hZQh3t8Pttjp0eR9kmr/vY3vuqNHyUuhmsWspV/LmGaxTiE2th
WS0g9sxFPw2TPQC+0bcylOmeVbKRh27DE/oo4TMJ7VQIOF0lLI54kyW++O73qvmh6QdeZJzfLrqX
G72YFWB16l8N+mGuDTMkcqOGEH3wQ3/MtpMplfpJyjuj3yeTBZVg4wgO5i4kQ7QeMiCjCGnhA2J9
RyQJUL+UWG0Qw7swKntXWhMEpUJyiu+gNnGZAC+JJy0w0HavC3yynpI6wr+esp6sfh14B4W/JozH
1RspMuzikPoy9uAw2UpsGwIzbPfTAAlqbxlxKh99lZLBXhjQwFzbSXAY3/BKSiaSHjDmt5TrhXlM
Grx0NeSL7ZaynQMpcpvTGgNGngAW3Iqpr0ZXJJje3pmpheVlh69S+3UclUrsnb7Xon2U4P+4A7tX
9rcCrLoQm1EzhvwOgyLKnJVkzJDXDt7AXS3yNDkZeL4rP3tfTHmJg30clqcWaQ+4DsLuoAHRtlOP
DeqB0cGI/VL6ZnYZrd0SKcBuW6hykR46ETkgW4PUfKJ8EwKShZOlyDOVFLSISc8Dv4q0LOrD1PpN
eYwS/vJmjO0o3U11g+Fh2cD7u3VIBsytiUQDpWquKX/X43D7aAZ5j6FlT1XpQdR1k6B8War25yBN
k6zbUO+p8+dJ6Uz/56Q0efB5xLuwB5aXYiKxzWU5C9tjOSUmhp+SPWjiW5lWRvMh4bSP91LJtXJI
rIyCQ1NqTeNv4hD3yno7hX3xsxuTqsEeNEQ8ON9bQ9TWMnuxN6juw/6UMw9RcW06iFAz0pe5sZm4
BgrWYSc2VW3j/Xo3DEI7pCPrdazNbCRiU2Tri48lhswSHqNNWzz2WexMN5hQ6umTbtaG40pVpEi3
HC1U+cyUHspNDczZcM06tPG5Hv0+/zFM+TQ8jnVuzfozNRw4N5ajvP+Fl3vR/U6iUe0+OEkRNF4c
6xMvZTIZ7VDWoKJ/ZaqcjVi7l8Y0fRrzyQfiK6MG3N1W2JXUP9JikOtHucjyaCuzCeKdQBLBuc3G
lr4RzgvpB0lo8HrTftLGgxK3WXajxIoK3Zy0ztjDPAmK3xmMxlZxQ8JzbEOmI5NtXb0ftHs/sPQf
Cv1f55vPuQ52pgCevjNzCJ6bAg9vuiYArxvtJqahNW4TQOGQ18rQUFN3wN8LQLk9mJ+7FCjhPQHP
8jd2GIfJVlKDxCvE4NQ7EkkblJzonOcszGxiNPKwPx0HTa6N3UjTcOdkAmj6gOs6Ha+ht40dqUOm
34RK58ibxpjgzTohSv+bRpVDiJy5rP/OGywAN31mVMqm1ZIi3fVpHH3lFtDARTkGqqOl1Ia3IXwe
CFqVRktGHe002yOmKT8OQIwdFw6yzkzbQtI/ISoY/qiyPplA/BCI7ivFyYmcQPmTrd03rew1Ro7q
jJ1HudiyLoW8He1BL11LBOVPOno+gOasncoNUibUsAYJgPJjPmRTfYNARKTk7iBVSbP30UUfD7U/
OeF9PYTwKTaAoTV0DhoQ37uwsDJzm6kzlsseeJ25cq1pIAM6s8bOp6ngFG6ydHCgYcexArK9rWJi
HpYbxlMF2BhfdBwDPpQOaRnBHMT4Q4gt6YDAoiH0D21uB/VjXaUxRyxCY2kbaz2tKyKBKDwH2ikH
vIZUtNWNyqxuIqVX/ENvQV67teqwk54yUN/pJqvkkoaTYeJ6Qk0UDGEvnE0cDG20S0ndvoIlk7Pb
KkWQBAi+Fjc/21Cu7kFWd1YFXQrBggPxxYjdpk2Sbva3j9rG9SffyA/0ExvTLboQqnvSkbW4XVfI
6oaYDZWfYJ6XM9zaD28ktOjCPVjNHgoH3kVgn0XVmPIdZax+3DgSZYx9bdnx77FT4+jI/z36GOii
eRZ1OdTAvof5+gmRiktcG4ozdrxDAfo2iQx2jaHXmfQh16rK2VkYAhsfq8DvIOMLBbCIK0yo6XdD
npY/jTk3OYKotXJ0wsOYosgQlEa/VTmm/aEqFG08KfIQFPtyyolZPpXW9qBmHXwnPPPgDIKxSbJt
3cOSPjqNFD5HVlbTOyoK6yMaEZG9qVDULSCd+s7PKFLUGPaQ2vPxGp+ycF1OwTeAUlV+M5IG5vs0
ngmlWtDE9ftfFyT6lEpnPWoNCcnzvFjLtRKqIbGmtxN2SiR9ruLZSMkfg/31NPhiso9o8eyAhxWK
MXc2XiX7+N0FndZY7ckpM5gbGpZBAo84vACVtUrSxaF4YoOIAPqA9sr5UEgwD90Iu+80YUhI9ifL
n2Vfnm4joefe9Vkt4AgsHQtH04d2jA0ygdfg+VhCNbs+gHVwsrFqjLDztmNvkszkFlZwcELCQM1v
hpkIs0kgm0D2DDL1F6Ir+UOFXcdTTQa15jJ04WFq84RDXRmxOAqUi1+plIdKppaBsGkPy2rye/1W
7yJ/pbJwaRRkhCAI0NIANrD4nlM0Sc3UMMrUpf5Gqtphn1BJ3F1f3wtPUloz9Lno0FFLWHqbQGFu
2lE1+pPaUy2JqGIc5DqGiKek1edWiPjdT1LSdHg4aAzTEKSkfP45+9EJYaHIE5IohurGfCjuBaly
IZyV2/dOjU2jUwjC5QSF0aX43SisvJhSXT7Fcs3LMxNCVVALoCW1lare8t00HoAEXx/07Tt4VtWn
FoQWHnhDdbE3AivzK1UJnJPeDs6ISochogMCvQjGTprtlzvRNXn3mGI5V5zSWWdy5Rc4Rx/O54VC
PdbQ3BxcHMiyny9wG6pypbSRdDLt2r7trVJ5GDOJh6hQ0IOKBQ/kbSz8SF8Z9+125QFOFwJRVwp8
1lIgG00pn+pK4Z8mdtkOtRakLwqunevL+3YUZJ7mptRshWsDrjufnaz642AWtn/yk2bajzoKP9ac
YVwf5U18Q3YN5BaFrtk0y1xKaqUdBRLZ6axTW6RIatK6ckl1Kpgsqbpy/t5MaDHUoiQki7SDBTha
J6tvlVMl5/YDZaI1SOrbUeC8sx1o8NOToi5/vmx2UGaVnvfOqYwlZCrQ+YNO7DQrEevtslHwpxLJ
FqSDrS4LvB1ce11J68ArYe27I5pIvAX1Shqgzznx8/VvdGFK2AVRF6RLBMBguc+tzlKxkXBmhHsg
1w85XXt8bltTX7lW34wz15aIWGhNA75j850v3TSp6I4IhQuchHpf6ZryNdfCaeWae3tqz0dZbAOz
iqqgxcb3pKGh0Or5ACcxcm5wJfc/xXHac8vE/UqX8s2YNKRer+D8568ShsmcMieUstBrEOTYdLm0
U8QvySrAmvnGtEfoao2ZdmmD0IKiMo8THSCTea1fjZgM6BLNDwgP8m3aomTZZ7dQu9TopjfGNTTv
mw9HOZK2P+eXyi5QwvmXeTXYqPaxlARy6EWZhTclepEWWf6wZlF+YRUBzMxRAk3DWYfvfBgRDpGt
RF3o5TimeHFRFjwelfwBjyjMptVmHDd626/ZLlxYyRmmQ/IF4YT0YDEqhb6kLsY29Kzcz4+1kUe7
OIJ9WRXw/K4ftDcZwryOAFxJEfhobwTr6WAoStlMIVpJAjq1JCenEdl+MHw4HLm1WkQrSMlLH460
B5dzFc05oD7nK2oFGB8ZhRp6Q6ZZnwPbUL4kjl7srk/r4ii0zRFPhFyg2IvdL1dDWw6owHhoJFTi
RjJK039wxkkO3xtAWL+5Bg8TbjalXKqZdabewUFvIq8ytOqoYvK908a4PlyfzqUNwcWI3R8vDexQ
F4tWNiKUAM1HHgCi4MYBE4I4RpyfrBRN3etDXdoQs+Ui4YNUg0bQ+fdJodjzTusjz5DrD03q8A7M
Z+ip3n6h1/75+mAX58W+g8b7R4VwcXPFRWjVNq5EXi5S/UEO+urHJIYaoo661i25tCPI24j3iOaR
Ds+/yquAkad5WmhNyvNC0QKqKHXni2fJscLu0/U5XRyI5xMtWMIG/ZLzgVI9inINVQzP9/OG8iNm
xM8asjvN7v3jzMANLmMehPYM9ns9oZRnv55LcewhIty+WKM54OE1lek7PUwJQ2DWyMc4RvwLPOD5
OFOFws3UsiFQa2q3QaigV2vZ4cf3zoZW96yGjizg/JUWo4gmHCmXVIln18Nwn1adfJ+ZSbqCvnq7
30hPQSMhd4kRENj787nQvpGdmuKJJ4I0/jJFXbU32gIwUorMyMpBWhtrfku82nCxndpo5EyJ10Xq
9AQcEW8PIfc76sXBSnh4u+WwdKHwDPJDBmGgLIZq6Vf4AXoKXpNp/nMq+cqelpz13scdtLC5KsCz
mAvxzeMnM0tNr6Ms9rokEtZOMXun/VADhOpcJ5lsbSXfvDgpPhWoUAMowzKrlX0lsIxWI+b1PQVq
6tdIz7Zr/glz5DxrLtpghAgInKMZLCQvdoQ6vy+MlrDgI3ZHbRLUQUX2bHQ3tWwX963dx/ewziUP
xcNBoAmT2f7KFXxho9gsKihK1NXJ4RdfzxBxVehjFXuWoOlHBXHyI7ct4uJFCRA73l4/aPNPezNh
HBPnVxbXyZJ/rgc6ChJSHXuIFIk9RTmKKibaP7qexLdm3DZ3QS7Um9qhwnR95Asf1Eapgick9/H8
z/mBQN0qctIsjL14TOERVEq0a3t1XNmll0aBwAUMCviL+QayYdgD7ZCqib0IuNyLKceofvAfozWv
2rf3JLLA1DnmZeRRvtw4PpV33xhYR0nrp49mo5cfYyRJXdMnRyzpYDnvjyfoEJP00gkHo6ovImRm
jf0UYEXllQKs5mhL3T4V+MU01CdXgvH8JZZ7BNQcb0qee1CGFulGnsPojnU/8pJAtHvORADs8FR2
qvyM3lu3jadurcBw6RD8+WDcAeYMRDzfHD39xDRCvM8zOkXfQ/7Jby1pkDa1ZomVaHnpBFA9mUWP
ibqQkM6HqqOGx9hAHMP3If1ohnhoVI2U3fZNLm87xYiNTe2Xzq1IrG53/QhcnOXMrWWqVOetxXNz
oLGn4+QUe4Niiq+a08SAzQWem7RH4VytHIWLWxTjbFiPxBci3PlEwzCrRpsxPLtFn9gvtXIbTijZ
5p2S32HvpH+5PruL2+bVeIttk2HQm8i0YbysR4QkttJfQSslm2yI41ta79m9kqTZytP60opC1AN4
hgzy7D5/PkctT8PeQZ/GQwl6vPPj0O43XdjmX/wQ2t9K7PxD4loejNejLbYOXRD687Eae0otSn07
YFa9Ab7gP8ZtPBzyOA9BRdCXHBu7Rdra0vIXGAdrmcVCt4K8krsK3RuevXg/4lWzeB86fjg5fWRx
E/c95bEcEdafVRLS3sD4ggZiVwQYAOUmsAea8EX/VBuq/9hGZXCTlVp8HGp52oVmbpQrIf7SDlBx
GuAaI1DpS0Ee2xa96ccyYrVKG+6SIu7FPlcS+pXUTdvk0OfWdy77cuVNeXEToJQODopnhL0splMK
9f22BcrTGsKbilx7nmJf3lWpKa3Ejku3Cy9lsqwZmQ0o73y7VbZU+3ZD7NCGmdvr5/HWHDt5f/0g
XYpQPMUBnvxJTZYw26ZAFF20Y+wVFOo9GQmoj+jBi3sVmbsPk9U4uK7ozY2CG8AKKu/iSmLMx7ez
eaA7iyOs14lcilyJvcRJjJ0jkF4J1E67nU3oVvbK/KOWZ4kCtqqZkLFx51ksJRdYG5GGJ9401L8y
h63aiGr6JSpN/UKlYjyEoT1+Kewi+wVqQ6zAyi6eIY30B9YRGGDjDz/1VXqeykHFn/iJV/MmOEgS
/ja3iIzjMqcOZf0xKaPmxcpwMdtUvfJzyIwvY97p+9JutY9YdoNfCY1+Womglz48BAbDMVX6Qniw
nW+vZBxrOpmkSHKhUeqpFWXa+yVeomo/dhQW0vwrTW7xQUKIbGVBLg5Nh4i7FwtOhCnPh+61pHMK
mfabVfi95YYxtgsbxOaAXNWZ3OdbCQj1sFHkxCq2iB067crRuhQ7cBNT6Rxp4AyXSYek+SGPARF7
6pQoDxXgsL+hpsQnZZCCrZBD4+CEnfY+8Zp/Qinwb2gPFDzmM30+bafCS0g2ythLcaMMNkaho24O
tER66KjrHbVcWdNzuXTEYJUzNKtN9rG4lYMxHBIAFrFXa5gmuX0Gi3mbDmgqbqwoRS7teiy5tKw6
hoNwVajMknmcT7CbfDmzU4crK6xtxumr7yIJQB46YRTuUT50foe8tJ6vj3op9QDszrNtbiGb6uKG
gmjRokDLRdAig99spiBFPU8FAnSYuXXtXmsV8ff1IS+tKy9T5ER5FOHkuFjXoYmLMYY86LWDlj9Y
YTCM27IOOoi9vp48/QeD4bkF1JcGNs+281WNAntqxrzhcW/U6bPR0o3cF0OUfkdrCQeJ64O97ZJz
3zMYbs8mpD0MD89HG5xcVI7NaoqCd4wUJ72LMmywAyA0uaaCPn+qK0+RLNBmi9UQKyGLYnUgrGIj
Yaf1HwRuOibcEOA+KTYsdtTcdcB/OkuAArXJFz9rGi8pQrpo5Du2pyVD9YC3lm9uEPgt7w2bkuXK
b/CWdDMvCLEKMDA3FTH8fEEwrqorA8Unr06E7jqKkIf7qTNGjACi6QErBylyAc49Nkqj30uRpaB0
oMxazD2auNc/zqW4CSKDqjVPMjqK80l4dY90QRxWiNMnXqyH9p4+BGIK+hRUd21pj/u2DZ0f+pCl
p7IozLV9MX/35RU6E0pRc1A1QCGLfSHqdgxSrB28PKMbviFq6Z8b9IQ/S40R1645CsQXuza0N1Nf
Nrhe5NWA6nsFCXclY7kUZXhNUcWAPMBGXeyJuM/SJJnaxFPaEYByVFMNdzF6ARE1jdQn900S+L8l
KZWnldzv0sjQkHHb5tp8WwZtmFcuEc88lHgVxBDKXA53LVKYHxB0lTGdAj+JfkIzrvV2L8UbyKhz
g2b2nFraF+qDU4x6L3FzGEV6rwxV7+pyXn3o1MhaeXdcmiP0P7bYbAOFac/5HsOlBNFxBCA82LHa
3h9QGKeoZR7BGUh3Iguf47yTV9b18vT+PeYiPROGDbC5zBNPpjJ214/BB6Bt+Z1flNnx+gm6dFdQ
taTDZtFxgLd5PrsCkHIlA37z/KLCxL5Xk3E6VFhk43Ch5jgP9K1Ur2Q7F8ecfZop4AAgWQYQ39Fg
tIxl4vU56LCN3kz4d3HCIdskmrMrOmvt2r8UJ0go5+TKZscsa7QYG7RVoqmJN0SGvPMxGYxcNfer
G1VNzLveipDIFdySW8mp11oFF/cPGRVllTnb1uY/fxWjQqSag05l/0hBfVvIvmfGAyAys32SIl9s
x2ytznHxoYzUwP8fcRGgcwc/R3uIEy9XYQDopF5bUVb+DgBLfWuJBtF5K/+SYXlwUJtuOkRI/q+E
pEtPNWRlaFgA5QKyvcilqdkqAqxw4qlZbhwiRy43tul3KzWWi5/VdBDAn3uoVB3PlzbF33iqMBr2
wtxK9ga1fRytTBvtni6874DI7LtmnDWuRtgD18/NxRP6aujFVzWRkET0WKGZQS9L2jh4hv1d2RHQ
X9maaRDXR7u4nDNhfT40tDsXXzSIRFfrIk29UcIVaWN3HZlVWfXDWnXj0rTAbQNXc+ip4sF4vqKI
3NMPiOaHmV0qxSY2jaHZk95mFBRqGVbP9XldHI5sfOaHmRSnF9GnVEssVAKbnWrScdhEeVq9AOMX
vyXTb9P/YE/ytpsbaXOnRlukjekQh1I+SYS6Ni23AsaROxVDuLInL07JJrqx62mfLPnVcJtEEThR
6jX0NGRXx1lHPWh52HzshWWLlQToUiglFYREDWYSY9hFEiIJenpOW6ceHm/Jx0bHNKrGrP0zih66
7QpKCP9BlYkH29x3B2jIW3WRbPi5kiOKMKWeYUkWOX5WHjqnARqfQq5xi3DUHytfjDfv3igOtEge
MxTgbS6O833ZGJhFaTnJlj5pPpo+lpbSPAQujYK6UFfeF5cyXDiRfx7jNpf+G4NQS/bNGlcHyhM5
zLPOFLcRJovHaszHgxlgGorRVIajQcXyGrVcbSVdWJ9TReQru+nC93Vo27CTDNh/vEPO520KX0qJ
oKkXd/pQHtvaB+DuZzLUhTqatE9NXouv15f6wn2FVM1cngdFyrZanMk6h3LVTT05HXXW70oRwLqr
I3mXQXJ5AGLq76HwIK5+fdQLEY6y5Uxx5GwiML04nCIsHWwGZT5wPo3Stg6tBpB1j4/67vpAl2pP
RDjorxR5ZoWWRW4F6NmSirzOvKEe9WSn1A4NOFMt0r+npuC5DCkpvom7yo07I96RNmTbsAog5CLY
cfJTUd2Y+SA9Xv+tLn3nuWs2W8SSYy4hnlPtYLEwxpkHVEPZNVWHPpykFNUBKqB8BPxefrk+4KUk
AQ29ufin85B+A/5W/b7pcKxIPTIg323yxnGnUh2P7It+5oXJbkIDuIXEB0lDZsU+yVKSr0z70l4j
VJJ60o/hEljca/SXADM4HGvKqtMnDHa+2VI63kh6Z30sjcjcs93WKPrzTlq82xxUS6mTY00O43px
xQ1Jqks9XWfPxi3zQxvI5nRXUr6v0azHKQZtmxf4XrhKNXmL2TbCSNr0fH3xL31t0kFK2eCYaeov
YmjZQ40zBk41JjgIx5d9rhtbg+fhL6vOu+bOmXBfXrkpLi015vIK7zTQt2/kj+paC81EN1NPSGn3
txpP0jGTY/1kjV25bVJZugmBH++vT/TioJTrKTXTeEZ65zx8DYMxanUTZJ6ldsUOCqp0kMcIXkMq
VzeKOjRf+gTl0euDLoRb/5QVKWVyimYQJhD1ZfKZNn7aSEbmYZJRvFDsjeAvWf1zPRX9QdawFbej
Ee8EY9pIuh9sTcSAXFo65VGZmnBn14V+KEroxyu/1xxZljvPUGdNL1JuSjiLyONjGUbMhi+Y2zDa
OqlxtoCIelxjwAS4kgJz1dfgOXYRUsm6KmiCIhgH4tx3iwohPUUO45V79dJO5FnCS5oUAg2Txa80
xmOJlWuVebSZrX4zdEDfWZ12plFHcs0t0425srIQl07g3HaYX9P8e1mvULCC801HhTc5lsreQODy
6ACZOYLLrfaDMTuF2JLpdhnOxxvYx+PaBrm0LQ2uU5rzpBNvnmRp1Id5TtfZM3X0CbZ9S58OpVkN
Vhv0KlT2xtA4sbmwvSuxAOopfJvQxzcEldqtpaS6jUU9/g4HMLBYP9jFT78Jymgjq3368/qmmffq
+Z7h1M0vnLnbiAbx4jZGU6bWYx9AG/q5fetC3lP+1jBen1ZO6tu0FWbB3M8kMlLkXHYgknhAgmPu
rTUVVbuR/2lwCZZtcaukFoTrd88KrjNo9nnbMdhi21VT68CeM4Eeprr5/zg7ryW3jTZMXxGqkMMp
wDAz1oDKtnSCsmUJOWdc/T49/9auCLCIoo+ko2l2o8MX3oB3VFTWCPGHcT0+HFawbqAp0DkVweMa
t6FVRa6jbEoXPoVkoAVlfoDMtadeJp6p1UdSZWRd2dGQ5ulMXl9zkqq1zJbyAg3wMgb+ZVf2ARhJ
3CN3qkVfc6kQ9ogtYBW3lp10+Pv+cm4PFK8Z0sgitSE8XuM3EJs1gIbFqQ/SCnVPiLTLsVAHOfyr
kpqKWiTiCT+wj4p5WrqubY+jVCK0ef9HbA+VeFLfiBCKACyKH/lbnaOO6EjE0pj6VjxnR0xwupEm
fFymnBhlBvFU2xyWOlO/3R93e4XxoAE+EJBPzsg6dLLCOCwJVUjrmkkNEEqNlvA4tXaOA3DO8Ido
0Ks96sKtyXJxsKGEjhvqjteTLVASrNSJL97o2fIv5cDFswZjOOuZVr8jMY//qh0sAx6eKVBdGnQ0
WoR+0mpQSQrNqu8pepr66FDnJXyHg5gVswMP1Ylh5mayvfNVb9wLIh4lUkSLGcj/6v5JoizKUyzW
/UVGUOLQ5wNOMFmt1Zpr51L/+fEZ0tQQaEouPH3tvF5TDSgDOye5NEcNsYNCVl3ss6QvdtthFiil
nbRzQdyYHx1IoUxucL0C7rr+kCVQCrNygsxX1E42n5dOrrEspP1SfYVf1jz83FokVJCaIAZSbl13
+Bc96Y1Z1Qpfy5byIMPp8oe8gS1NKeus06X48vB6gk2WySeAylGfFtv4tzOJylZa2HZW+EFiZk9L
p2k4A6jzzwKTtMnrMM3auwpvHAxwE4CIBbpLJb6+HhFPDCWJl77wgYGr0qGagksAUdDN8Tp9Mobe
wWcRTeqdXXrjlaQ8wAVMRQKAzroXQ60iAjy7FD4XkPpFgr/9D15Z8/P91bw5CspJaEdC+doI8ShN
qPcJPDK/nMryGGnt4NnSuBcm3rjPWDuIBqyfgOOtdiSCn0Wt11MJNIN8+IQV7uK4Y2wk6mlR7Ug9
teqMe+j9qW0HBf8KQR1KMIkJyPnrz6ZFIR6NrVP4URcbH61o0T9htVz8XKLA+JSVvbnnrrBdS/gU
ZHyARAVraU2qSAohYSprpd+bpnTsK70/BUMn7fRRbk1LCOxCUkKEnmTgelpFqOtJZNqMklsQ5dVs
dI0crWurRaS7XVTtdH8Zb85KwDiAgIiAY/XtkjmwOhudE9+URu016iBpauW88wxsjxh/XxevD3kV
0HP5elKdJNFla9LaH7MieSmCJTsG4TDwzuYqcNs2nv4KQjtQdrbI9qYUw1I6QSQYCue611rhzppN
mlP5SEANFyNMlBda4whqm6aTSoeHFxKYEbx0DTQMwJDVQsY9OZwaRrXfmMOPvsr78xw+zqtFfJCd
J06aA2F6vTtqlEpmZxgbP+nrQnMpfdd/zS2Vv+P9ydzYhYTWDiqV4E63Al5zUOhhRkHLxwQydofK
Cl8UW/2lZlXhT1K1B/XeDscNTA1fBWYLmGx9gcyljmxQuox+VIbfptq2PEluP5gGsuNdNu9Rlrax
79t9/xaDURdekzjzri5k1HkmH0dsE7xagFM6htZdeuT5dt4VQx45KAfUeX0cC2fca8NvDwOXJZRi
ens8rFR0rg+DXQDtL9J65oSjGVzYzZ+dsnwNwVN5tTFeikquTw9+TR41oI4C50KBgcTsesTe0KBb
1I70GuFhe2gm/SipMZI0hc37tiiPRgxvo1kcO1AOrO/qBlPkFrJ0pUivcabKTyRoHVzpuFueePDN
yg24H3ZG3JxzCs4EfG+JoEqzabWi8dTLZVaTcSIdsZgHnDEk/EMD1fq3kaPJ2DkbmxuT0Xi3RdLE
5Iilr1eTJqwGikKwZwZM1DGXkD7o/bwHOLw1J2IDNDI5WBx6sYl/i4OmsQk1boHYH6dlPKT2rBzs
HENqKSvGR4MEJiRoYZx3oaW+vlSyyEgK5HVxdS2n6gUkT3acFYxz729C8RGuMk5GQZtR5HMEPhtC
Hbd9MBioyfk95ZXPJYBRZD/jhGJil4dB8c9YxKmc4VERKuEfvRZMpWuljersKWncWljiWJpdLB+y
IKuFjSQ5CNMJTD0lx6A89mpdtgdUh4zhNXHMPeeiW5sFeCbxLPcoZUXxa377jE47GL1lDGTzBUBr
VZZLfIPKout2Xp9bs+JFEAA6IjFaEtfjjM2cz+BsANRkVoJgax/b/8YYunpKEEv6fxoM7AgFOFK7
NX466AIFRgeDAQIdqBpgbXSE29x8XHLstXYe8e0KcongvgRcW1jvbBCXcjjlUUjBfZgr/RijLYUI
/uI82rV6WzuebuCA4k1YRShjHDqdOUr0QPPagdFlNF2MIpKW/IBIG19UM08ePnV8LZ47+mRUQJR1
4JVXKHhRH8t9uhWCBzRahXTq8hIVw/sHb/O4MjUarciCEzTAORYL/NsWHJIiiIyG2mWTdUPtypWS
4yAymOV8sIYqxvqlFnWO+4NuHjkG5YzxvUhUmebqlJk4GitxnYd+WOqSHwurRwmVQHR5mvxpqdpv
KtpzO1HmjYnSa8K7CeHkG22yhBZJEoP89fVkwgm7qfRvpVOPH3k5koMUoDSzM8ntoWNHChsKGq4g
oNdq9ZVdOtM00qBIJ2ofB6e02h+SHM6fG2lGrOz+im5nRy+EDgxMDmJacsbrz1iXsh6Z4Ob8fJKk
0lPVRq4OYzVLNZJwVoRtkJHXe7YN288I2RpEjIB5k2etxY0SR89MM+9wblkMHDqXCZHDbNa7jyrh
o9slU4icYx8rO2/F9szryGxw3mn0ESGtwU/oMPaIJNJ2cMYFTKqTAM+crObhsAh2Jsxeci3RWV2r
cZkFcLzFooOZWstP3LPjX1lR9F9tDMkBo9JC/3T/C662Cz1iUjosgwUKGGmU9YlfQEO2klpOr9yp
gaeI/p2N0B8ukNaeMPNqAcVQ7EiV9hWwVwuGzfVmkQFPyZVtzq8Fgt6fmrg0qagu8U7cdWsUGjHY
r/CLKbetDnm3IFtYdPP0Kust9RLen2Oia9nOxl8L+orJiANNlRhsCmTQ1RtqBOPUlJGB9RRBbupp
SlKrx8JpEKONa87KwRlaa/Ks2pp/hZ1alS5QF/NdSHKo+SPKst+UsLQ+lnJXT8e2yDXVjbUsQKEw
bvGgZA6yhCsW0gxui0tj/zzKKF6+6GUida/twAnxyjGvsxPdZ308q7NWRic5C3LzIk3abB6cRa6e
Q/zio2MdjKR+7qxbYfguMa02ek0ruy2OTjU3oxfKjcxK6SRvTzKwm/m5cOr8S5pGFoZmTaVNj+3x
t7UDyk/UT4WLI7X6RIuqVGgG2vJr3Rftc5BVzlHJs+SETLdwSa7VxwhBYjyK5sB7aMmQ66+rMkqe
SrqUj8qrNta6p2iVcRTgRrdftGRvX7CHfwso/zeUSrjDqy1s91Z7nM7EYGKtqLzKaddh5w7qYWnD
vddTLNB6FEDjdBvZgohZrRZQt6IM+apJe8X1QkIjtpmC02i1yjFUUslT5/5XlyhmeZoHKHT374sb
x4uFFAGWBXhp0/bXpHHI4ymbXmujyA+FVIQfZDWzdnbI6opnGSlrgrmicEczhFLk9VXBQZDNCZmG
V0cfP5sxmo6TLbt1Ef0MEcFw52Avs9lOS1c5ebQIBYCCFu71gFLRj2ZTSMprYhbVU5sUX2a92qPE
3RzkTXmKIokI664Hccq27xITe72wA8Lfh0p04r5YDve/0PZGpzauUsGlwuTQSVtFjV1WdZpE7/wV
EERQnoZqaQ0XcDX1cfS0d9mENz4VRTRI8aidAcxdT8qyujqYg0F/nSJH+dYjpPusQYt/AbEQvtZQ
809TOic7b/GNOYKHZdg3M2v6ktcrKRlKO6Mbq7+SFEv/6nYTfFnGGIIXlhv1Y1E4exFQN6dNF0Yv
dKpW7SJjnJW4SWz9FUkjtBQlIz3oVQS7DEXaQ0BTbueErWKq/40nGnBCS4G6iNhFv4XGaW6OYUBB
5jUJUvwIAyP3rKlF0rgcehel4+nD/f2y/YAiIn6ziEDvn8bj9XhxGUMcRCvjlVjYGrxg1qru2cLU
unlWnNaq/2jh6QDWz/LU2IlVt/eYgdgzzwBBJBD2NeyykwnxxkUxXuN6Lr1gkoN/AEIDlgIndZ6a
cP6ow2b0JmXYkzy6scgCVQo0lwoALFHtetIJHe1wthG1o586YhIYdOgbz4EL2tR2i2IyH/6oVE24
qQ0aEeJ1WG0idALrCiIs1S4rLLB1zNNzusSRp8VZOmA3OA+/7n/V7V3DeGgskggDoCUVuJ7g7CzY
osad9Mrq627XYeY42fVe+2EN8WSzMgwUKjEx+h4bQb1p0VMrNaVXQ8LOVE+XQztUf4+G/MvotNC1
4+5THNntwZLny6gYT3YyTTubaFXD+d9PgLrCIWW23HvXMwU3DuCTyMbvdbOPDuYUmOOntCQZQMnY
sTsMQ9EVwBXTSaPgZ68oiBhbMtq+O/fu9hwBgqQRQ85FWksX/fp3LLpaR2mchr5TB447N32l0KfH
BNWsIOBWCcxFPZqwpLz/obfTFyZ5JF9UKkmK1nKeg+VMNErz2C/N2XyCHNDOR73KK9ltI9WcEVuW
zb81dTYMt1q07kuh1PrP+z9hu9doZVBY1UQjisd6dRtbViNb8Qg8LUIL7rVNlQS/1Xrc2dHbI0st
SZT+ceZhw60xVslkBWkGXtgvJFV2x2R8oXeE6+ogvYAj2KsV3JgTVyKVVOIBnVxidWC5rLo6Cbvc
x32l+JZqhX60nWR8ur9yb9nIdSTHpMBPIvOmIEe5rrtHuCHoiyqVfpzYi6m6NasnzHMpjJ77Xol/
loUuLwenGCvUsCVsHcaXEEWM8WAXaOuZlTxYnpljsvMJUSrn35AuieIqDvBjL2nlujzMihNqz9w4
VrLD3bi1RFSbeX1pG4jWwfWGz5PeKoveyf1E6U2P5r/kWSWC8/eXaPvUA3AS5nsQjsAbb4qVE7KT
sxMUvoXFFVaQtnkYg8z0KmDQp/tDbSZEUQ/0ltBNZnttGJl9sJhVYQWl3ylO7I1DJHk2uuU7zdTN
PcEonBX2FDkQ/b/VfVUGSV8o2VhxYPP4hLszoUQzm5IbBChouoDhh1Nvqg/q0gqBKKFnAYQLujbT
XG1oTRszEyWT2u/MbvFaqYd1qyvT8eElJL8iH8ZSlarlumSZ4cydzti4+GOgDF7XdiFpZxUf7o+y
2RPMRdyydAJ5T9Fpvt55+FMYcR2PzAVF+qdlNpPXjNDmQOVnr+m4HQqBpLdYE54utLfVsk0L0tOD
s1QYi7fmue11C0dkE9qiFD38gBAAQT2BnkH1TiDgrmdFJSbFLDyp/V6Z1D/5NikqKLjVHZN6nmK3
HvsA2ZtFfTS+FcNi+YQF4BuScDVDuUsKNaqa2k9UDUJdNyfHYQyWb0Ea5Scnz6QH2UrsRAYEtEAo
Ta61KZ7HXS0qEUXty3ZWPdmgtM9RmnbHPrUebPu9DcViCuwnHWOqhtdLOhlKr2eNwlCxUj3JCcKC
baz3x5Ta0B8JwpMf7m/M7Q2CpgrBEJU7Mjzkpq/H060qcaRAq33gyeaxzI3ilCvSgyDT/82KCiFH
AMg/JZTrUYy61+NscGofwUT5ENpK7majuZwMda524tabE6IMSZsM51PIbNdDWUpqjt1i1/5iKMHf
IK3G9203Lzt3/PZKZNl+G2X1mWh5hYGE9BIG8aCFY9PqJk9LVHzjienCfyVj/NGbQ/LlP3wsTFLE
XcUnWyd2tVUYCsTuxl9CO3wZhQGIhiXP4yvIdgfEQh6JxsLa+dfQu0CKGrPxe4RIOcoJhlBRPD98
IxKRCGizkB6Ddrh6iwO8YerGZqO3QZJ6OmKXvl2H04ul9Nr7+8t240bEfJoGmuAd80Ss9jjAxRDi
2lL74eCEn7JmkZ9nJfojnONhJzq6ORI1BeCwAnu7LuXGlO2MorNqxJjl/mC3duwqUYIRfUx/4f6k
buxzocHPvQtaRsC3r/c5YUynDXnS+N0USl5eqcVJDbWP/2EQKpGimkD3dR3B5rLZm21UNL4iMvsu
X0a3m5W9w7SJk992AqGvYItQhFzd582A7UvVD2w4TupzXWE7U8+YMBGs1c9hXuwZFt/6SqoAyogo
FtNTcbh/q1dYMVUtp5+ZVRxMCXHg3EunQoq7Sz8YZb+zJ259KJCDoNGEiAgFu+vRNKimQT4vDfRv
rTrHoYxfrYF72f0vdXtO/2+UNTYscKCmobHa+G0cNwfK/IVXJ7hrlVH48/5It+ZDB4EghsBMAwNw
PR84iN1CYbLxGykenpNx0b2wnYLjfxiFDJGPxPbbQJ5DtSgRInQav0La7tAo8w8lx+ToPwwixHLo
hhCxryP1uKlHKRzT1g/UCDPasRvP0Ww8HqQTPPPy8XFACG6wvygP2k5vl60PYML+rmiD4TzreDuq
5/8wGwiwguPGW75OajHT68wlyFuUYptlcZ10kk23KYp6Tzr15g4AVvvGKaMZIvbib+enc4wOQlfM
suXzfCA1sFwsFh/OZ7mzBWQBkD3iWLx516NkvTHFg460HG592jGoWuzvLKAYDy8aOZoQ1UGKCh6D
uhplABttNCYCdtmgeEkSSwet6h+/4QhGwJMINw/x72qUcEhMLIsMWAM4I71X41j+ARNO+xAuXfo8
cQn9fX9WIp66StIpKzEf+nyUu6iqrx5XuxhKa7IBYy9WJfdPZdTV0qcxmvvlNRjnsn4tpiAwT7GF
wfMTjegufDhEp3JIJRiHe1IQoNPXyzrmLPmkD5WfNi0l2igMlZ9VhouNBztM+guBoX7vBty+ImQ9
jCj0ktkz64BCdxLc/madY0YE03tFIen5CRzDcsadD9qypeb5Xjl4O6bQvRKgbSo3REqrkyD3EEUT
YHJ+OMtjdHDkrDb/zBZtCL9IeiNpf1dpEu4UMcTfvP6212OK3/Tb6QvbcZio+XZ+18vqu5Ti2MGM
8u6vOSUGvb+NtgddXCdc9XTchZvv6iva9tLqEhqPPowt6TA1oKizOqx2Hshbi8hWxXSEWhk1n9WE
4kHpBrmte3/W0q+53vbukiTv+kV97pNyL7i9tXrCXYseN/Rj5DyvV68slSWlpNv7WGW2LwiK/QOy
eT7bC17W9xdvM5K4vdjRcBBoa/HEXI8kaVT+qm7qfLuspEOCWiiEJK1142VudobafCfuLV5k0NLC
KX7DvcjnuoxNrIH9oED1K02c/pB01d4BuzEhokAA4MCsBHp6dSG39TQosVoMKJ/EteqGXfzvlAY5
HtkGjtUPLx7VcRPAAmeZRudqT+iYLNejrQ6AkMwSlnoFVxVHPkepvBrv3b2pbe7LN0Q96DiyEXF/
rHYFcZPRtLk++qo98gz0QA0LD21/s3nCHNOgbTy32DrSqhu+1qR8/U4gsl1aAlGhxsk7RLFrgx2d
8RrgE8u+mWXxcaDU4rVK0J/HxdjTW9hkrlSI2ZgQ9Tjb9F1XwTbgpiWqx1wD5YtNskKcRXZiJyes
4HRfzRrrn0wL4ke7nzTMuJt5k4T0M6nz9Vmww6mmk9tYfm/DjTjTAQqNM5rsCrZhgzTvKS9tzwNV
V+SX2Tt0y+iBXg83jf2Qhl1pQ24eZK+LFNOV1d3bcfvRhEUDTXg4cpy9ddoiaeibOVqy+FkEtfzQ
2B270+pau8C7FuGwnUMujtfVvY8wLH0rmnFQCgRZ93pSlZIIv51Z87E+1A9RCeTJnO3mpBqTjItd
rXptH9NPpgj81Nbq3luw2TeIDr7pZ9MM5JZZy9uYERiOvLcWH5G3JjzZY8MQrdZ22R+0uRoDa2Q8
dTHOxR3jdP8y2JxOhgY0AjaF2jNplHY9c12JcAgOSgWVcruqTsmgRcrJqaJIPXJSh+nAs2vYnhFN
2XKspFZ/UGxHIKZA0rH64K6FhdkqYaxNoqhSGXQ/WTBDNVLHfq9ExFLR2CqfcJPea7JsPjWwMwVy
lE3US59wfdN2fe7Ey2IacKSk5kmVgtR8Nkojo03JG3lMixgf2bG2gEbonYoRp06mrB3vr/rmEIkf
IUwMBVvLIjS+XnUJlEQ+Z6lBgQHhHa6k7GUpDHWnt7A5RFAAkI8mX6HGqgLLvB4lb6vFHmzE0cZI
KV/G2UoPFXX/Q2/s2l7eHEq0W4HOc8k6qwNEp4SkRbED33A6fT51mJ3lXogT7uLpPXqw7qPrJ0yD
gAzzir3x0K9nZmm1lU9DZ/mTU4WuGSK1XMdxtZP0bYInIW5HsgeylCrKRhq7Uh2aTalt+QN1uotl
N+oPCyDLczXihejkhfz9/qy2i8imIFsGd8lC8uGuZ5UNkrZ0ve340Wyn0FCQQ/Bo6GYfTGTXHr3x
eJ0ouotuveDyr71IGtXIcJ1uAx8ufYHKujQ3B6lqqqPc6gbu1ZiUA5WU7Fw9KlJkZojf68vO+t6Y
L80nOp5C9l00b67nm1SGTT+FTVOi+f5UKn1/iPPSPg5WP++U4t+441c3vEb0S82a15m2M5jo67FM
LRNsizG9NIFSd26Eg3t1Tvjw2iWV6745mjEX7gF3XzxTGiKF7iQ3TaOfq2GepSduxIxcwAhbmBij
sKtOtCiZv6DxUjQnKYnHwFWLzkz/aBatGcBtOsavpq2N0i2NQZlHaOT5MLhmXSFCHaWO1n9t5lhn
FATRm0PSZ313mLOkRKBp5jTpbho20CpheRXB51TXg/FJTks7dBsuFMkdFbM9zxSoAw9ZIV07p3o3
XZS8M8cPgWMGwXPSA5d7p4xS3bwqYd00h9ap0NOYiljXngvVKBNMr/UuB0CX6fmf8Nvm5dToTTB5
c7JM+efegpx7bkI5DI+J2rXLQTbIi1w7M6e/0XcpEk/WOBDHOM8RCKwSiLtHOw8n2x3tRas/pK06
YFTfmIb0hKpwMHicszE8sa6yflxS5Ho+9AWtu9ZV5nl0TjKGrs2fEf7vduJmZGMaEiJ13emXRhpr
jAZlZfiSDI2df5/Uvs/fS3FDHTiswjT4PNX4OQ0eXvFR8GJrcdG/DyZVnj86WtnOYFJiJXxexkap
3Ap5quoMwMkg/iXyND8AnLXLp/vneXvL/18jRgIzqpNrP6vBirlgSq26RIjCH1tMr9xKDdvjo6PA
tIetRy0ATQFCs+udnRttXmV9Nl5IxPsPVa4PxyRS97pM2xCF7hI5lwZFVmhCrEYJNL2dB0lc8Gam
HrAyKj83Muq7x6KX8NXR28IxKConw1+Pzo7aOGuHpBZ7Q1sT59CAiBuMjpKLVCfj5CXzqLuRXZvF
TpawvevpLCDXikQ9nTpavNerWJepLve8Wpcx7ThkQ6lmvzIIwV/Z/eCImkwxqp0PJ/7k9ZXEkMyI
6VG6BJ1+PaQWqViN1lp6kdKlVE9qWwfZsYASPLxDF2KxH96NpDlIQrJJ3vC6q9clLinS2DLiCDny
1cdsmJVTkD/KeSeco88PSkaElPzHWcUcxTSGC2zHwE81vTtXYCM/lv0yPMlo3h3xgwbP9+gGYUA+
mFAMEZ2AVfyo6ome4AoT+NDm1LOT4F+BG9SDlnFiWtApQWnwWr1Jb11/q5wSVGGacXJxRl2/aEtk
epYUWjufaLsJaQZR/IfoAZKB5Od6FMDqLUaIeXohP9W+j3W9fI00XFm0ys5PklwVO6mjvdmBlLvo
iLMvaOYiGnw9XjEpC8ptQ3Upx8z4QyHEHw4Bfgh/0q2KXpip/MqlMPxsJ2XaqbTdGlq0INgrArO+
ruCkWZhPzaDXlwI27vBUFRmCugiSLBgWzZpVnmdES7qXUYFId17olO2wALZ3M31RJJlwhAJ6AN3z
eupZqC5UDczxoqvF/ILWdeDmFGZ2PuitURC3F+mVGGQNaQ1SivimkU2XN3hnnUvxz6mqlj19kO1N
Qs2Bq4SQkSOAXPn1ZAogYzCChumSNMUfUSBZXtqFCdY5kGrun7Y3m+LrS0tAu8nISV1AB6+rOUus
11qjJfMFz8mlAIkfRh9rc+47z8oWtTgM6rjY76s2bOQj8YdRv59Ss1PcEarK+HeYS9TP6nEpQjcx
esk+GoE1vjPGUDL+dSLMYB6+Y1Hmg9VjCgMFfu/q0pOsLFSIeuYLAZCoRGby06R0/cW2iGbuL832
8KL/R3zJWWJX04i4/gihJg/9Aq3uQkQ7NG4Lb/ipiMbh35L262fJHJv2dH/EG5+d44esKPxrgdpe
lZu0IG3G1EiWy5D2wwt0xdybqS8e7MVSdtbxxkZ2yCIFNx+ZHRA015MLmlQK9S7NL/IsK09duEQe
hNd0Zwm3QQYBBlcsyvdUQkm9rkexYllbJMi0l74e+ic10auvMCaNo0Rd0HVQszxkfT/vtFNuTQ0I
tpBMR65ok7oKRfhwcjoGrSDiV3GReyo10r2Dc+NjceNQ0UI4hbd+HciEzdAnUlIUl7iinODQyDiD
RSq8UdbS9/q8VN97hAByF9LYeA6a8WWS9fG7noTZS4ZP4x90z5tjWAJzM/V8T91iswYUK4W4ssCM
QMZ7k3f9ve/hxLM6W71yGfKCIoFht64sWerz/f26HUWU0IGGgu6hZrk+IXTlIJiFOMZHM5jdJU6V
ow3ufmerrpUqOXrCSwxAP8UkgURd7aKEnLdM1a73MzWfTdfRCVx/IvHQt+/Cxajl16InpX2iJT1D
yVssuzpnkr3YL3VYhKoX9EnSHfGNXiZ3MseB8sky53vCbpvtIFSVeEbZ5RQdQX9eb3VToUnYN03v
q5Jau0msgbND1MeV1FTd2XrbZRc0A0psYP+pFa9rqaAISMDgcft0UhpvsKLyrCWpc3j044ojywhi
ECFmcz2hDLFhXJbrwZ/0FoyJo0Znqqf5o9GeYBgLXA5IY8qFb8/TbxtV1tNWAUsv+4tkKi/lkOYH
uZ+lnS20ucrfRoENQp0Qd8o1lrmG0wZOvmEUchy3T4x/em15KmuMZ8wg3DNs3W4FilhsBPoTokm3
LtMZY0LymWkKtW4niF0thQ5itHVIpTvT/rz/lW6OJXrlwpcKW5PV2SiDFgoncpe+VCSoizeR7pUS
74ZjUvC9P9R22zEtYamDahkw1jX1HL+8rEeEQfHHLjQ9RQ6DQ7zUe13izZPBpwL7C4EYBRIu8dWr
u6TZ2KkLi4enXHkY+2KmPtNLnzoN6k6jldVJMeM9EtjNqVG5lUWiuE2GJ9OOWkqHir/Mc3vSCmqC
UdrvlehujkJIAYcEfDPv/PWJUvoubKNSV/xIM3Ovb4v6D60P94wtbo8ChAZxckHaWHUezW6apxo8
J75WneEFSVI/S1K7x7C6OQo8b24hCBQbdGVqREh0zjb7rrHQ70+4l+tO2oOC3NwM8LcE9YWMeg1G
zOe0MAeSDR8XqcVT8/hiysFnXNI/J2X1OhTBY1advDRsvv8/3rqMH8mJgT8OXyipuu9FiNVJ74TV
wSj6PTT4pmshRgInQM+bxHBjzdMin9zrs6T42ogZ56DaT3FYPFkRQiBavXypl/J70Acf8Ht4UEHi
bY6sJkxYygd0NcWX/e3GbbPG6JKY/YEQQnBW+2EGY+wUTxkp46PxLJMU8CrANaQXFMCvh0o7tsWy
sEmi3lE9jLJtt3Q0qpFjt5fH3NqPXLgAwXlGiEhW96BMwbmlXati6+ngSujk0osJi/p8/wq8ddua
ZNYCBkc2v4YmxZPeGzNKzH4TWPYRG56fAfCIgx2me032taEanwlEEIVt+rpASmhaXK8dZI62Cvpy
8QstjdAvncAezZXqZaVVnEfsLC79Ek2v/aAMp0rpghP1zuqp6MKRMqi1p6S0XV5A4sSRyHEQjUHS
uv41eaHNhr7oiz8Z4ewVmYPY9lJoDwc2JKJgsARmh/7t2gSI3k8TIjOq+gXLegi74bsx1XvyBNup
cC2yHxHdoYGwUcGk5ZtSlNFmP5Qq6aSEAz5odqfv7JRNxIF0CVgM2t2CcM7jfL1gQRD1SuRElh/X
5rvZNl4HqJxuhHwX7ee9zbKZkkG3BVlqGJJggoBkXA/mTMiJDklr+Ehq6Ycx17G9ybU9yc1bo0Cr
FBBDujt8o+tRAP4OiTMNhm80Ru2a6uCc9LTf40ffHIWiLbxV4AggPK5Hse0GMA48AR+aewxpWNJw
uA+DT/cP8o1RhDaFeCSRBaBhdj1KBexCXyCJ+qFWLgeM4JXj0EnT4f4om+uClhxcGGR6BV57E0JP
s9O1k5TYKGS13ac6o2sUa2n3A12Ufufo3BoKbScImnweAdG8npAdI+jc8EP8vB8Kt1zU4WzpNBlj
J2ke7UIzKwBNwgGVmIjs93ooyqYZSlI5nUYpjQ74r6I9IqNP3ubLHizsxmfC8EiwQumvs+1WQ8Vl
2eVSS1MzlDF87QOlf1Xsbn701RcTgj0EL4BEh07t9YSaiHpfrMVMyNG/xdhCP2u9g+yAPT1aPRTC
DSCTsJAj1kTg4HqgokPHJQ7z8KKhNnS0K/VHiSjdoxkVAQXvH8+HEKXapP59HcbULRRqzmPxESPF
6IuEqN3H+zt782E4INSnFHI3iw7VuttMZ6ePh3QpLoNME6dpETG2VGnc2dRwClmRq+okSQ09B9JQ
SpNbMplcEBaqZm/7Y9PM5aFS7fB9jeXe5PW0/XQQ22ppXViQOjtEczqGX+O5nOwPFnaX6kuIftb4
ZxbLaXGcixqdOJNIuPLol6p+1aRD8KcyjtXiRlpHL7dUpMFw1WQwtefKkOzGxfMA1o3bme2E9zPy
ycUZD9e0PeTOPGduacuhdFCx+5m81CS4PwVd1pquoiajfizladROuTN29clR2jE/hxg9Ti/9YJv1
2bGC/BSjjGbNLp2iSf045+Uy/gVuj16xWU/2S5hGev2EnqwTPY9OWv7KuE5+EotrymkZEzt85xSR
Hp+EVn7fuZO+yPFhrIDmfJwmUpAPQapH0XkelYZykxTPzTt1tA2cGygw43irFNnkam3gfC/znrNL
rO3IqBdgZuHGZZF/MiOwrN5U6WrqlugeF++ISqbmVOvJ8lHOWutbqoxZya/NqugwLZL+3dapgxzt
uVjUT+agGd1TjLev6sFik1QXoYsanWYrqEz1aALGqP5t8z79AOhFUVA0IYo8FZ2B62/eYAZ2SRQk
217mphrH89TiHHVKExjuTwGJLloWaLwNH8ZYGb5JFKyB/fCsG5nnRFKg/6SSGsqeuUzZ/AvPOUv1
ElxVOq+Y8qr1MjMJrI8L0aJzqge9GrwiH5bhbCiFkTx1pjWhLJCX8yi98rpDzdQbPXxfskTxP441
BulRpgAYnWo71f6KjELXPHiKWXV0xjS3PsjpnEFcH4LoYzhKTuZVZltJKEjJdX0YrGSU2Rj9oB7G
KYqwRYWGrv+RpkOqvORjMMfkvLOTvO8gXM9PelOki8vHkEAUtFZtezlaBbMHbiGJfi1z2NmeEzb5
jyBsi49miIGaaxA2tl4VjsnHftYm+XO29NrrLE8ZJs7sNMVBWs2UE28uDKk84AxbLs9dJ+cdDgzU
ej4Yi54lhy7Spfii6JmUnBPS5PAM4MWMjotU2upxjroegIn4DH/WldL+H87ObLlxJsnSr9JW96jB
vox19QUAbpIoUlRKudzApFyw7zuefj6oa2aSoEwczU3VnyZRQQQiPDyOHz9HXoN1yJojRlFfrIc8
KsQNdJdWdqTYCEqb2r01bCgPRaMdhMn0Az1CvZvdS9hPtlp6auKGSOb86CSMl9waekdhoz8wyK6p
lJLmFrjba6uqqUX9tySVqegESiXHUE0s+VgqYqgfJTGv89imuaz+FrNvJUfXYl+GCJdIzTqvVfHn
x6Hw4uTVQZRmVXxaleGKLgELqRf7PhHy6uADYa0bqwi3WijIz1WDpO/HQ70TdWcGE7xQNONxyl7k
eTiPaIFc19VBKxp9G3R96iidpLgfj3KRus4p0Vzjos+bsLuspGUNZS8MsKtDyT3oBkZ7Rcchtxyo
52uEz399PNrlM0FaAsNk5sjHyfjOz8RSsDwx6aP2YOX9iB6ZntuiL5arj0e5xJBndAeNTboNZ8GH
JSuRJjKj9XlVh1FIs96WhAzToLLwaa71Iklu7dhUzGBVx2mb/pKscdaujAUPGlHc5/VdlsT5sE5K
mmX3sZForY2LtffpygW0D6rSdJNyaZ7Zq+dzgeCCRyGmaw6x1Zmam/a9eKsN1vBJw3V6t+hBpz7A
GU59GrD6fBy5VoaxoMMOeU6aSIs46FIbamj0RAVHXQ3woNa+3mb+lYV1USJGdRRqvwJRczZRWva5
JGEweE3Pnag0Om9nGK+R1OPd5te0HscZVImg0W25aoVPd0fBzKQJHlYBEtGoIC2e1xcRq5oKXb/P
CmnYqLNZHYpPjx8vscunIx8GEni7HGnwM88ntVImJZ210u4V0xPWuqAqtxFVUFcrTHWdxPJtEiKZ
Y9W98umskkycSzl6n+QzZJjnAyttyUGoNNZ9XzJ/Ply32xoruitZ/0VUQIcO6IO70my+d+GxyO2v
LHtdsO6r1oserNiI1pJaCF+bAAIU6gzT08fTeRlW2bDA6BwnM3Ni2aMpFWyywLP6A9FX5KivIjci
f7SDdrjmG/vOUFzwqC6R/ROHlmVX32fegkFsD6k2di66dPETqpnKbZEL7ZXa5LtDgTDDWqRiSKv/
+bsSgnK0+kBtD1XoD4bDdgPS0Xy/JcESq1JffzyJSxtHTgpwdIpzs1EMlw91/j5/gX1jkTSiPBr9
oSGipQdaNwXssaZEQxHSxNrNqVs+tsu0ypDtXOnE8slU8eyF3VhEBvLfUuhvcUSnYtJLQXgNi7lI
7/l6kLaJRoTk2W72/OuZvdA08PK7gyFIoaP0EckeZbS7ULYoOWkl7ZmDcK3C8M6JAyBJFxAt5wBr
8vyl/pqTQEHlY6TweiBMtYGN44129JiTK3N/+arnc40VNbcxXt7IxwTdzTidhoPcUhJ2FCGfDtiw
WqHbjpPqX0kN3hntv7tejJlufAEXjmk4SWBn04EGyXEbhi0kVi8M7+gFev14TV2+s7lTEph1vi0j
SrWIc1aOsW06esOBk1t4QKvR13Zg5rKbpaaSrpGDKUcnifsqcD49MMV2UGSO8Tc92/P3lhg+lBOY
qgfgh8IFUhfsQBJ6txWt/CCVZbLt5yT440Evwh4S4KRDqFRygPC/88//WizGhCh33vnjIUtG6xR2
k3+bCZqFXF/Y3dVpjKL8xwO+8yIBJ7nVEiLweV2qp0pqW3OdyhiQyd/7RoSmCZrgT57XhJuPh7rc
CBwb4JS8SLB+a1mn1DNPUiYjHQ+1aAa3chSjQpiG15wS3ptBziX6hVEzvYTaclXxJa4040H1gvHZ
0MLa9SUt2Yht5LktCtlXiGDvTCD2kWiIyewEVuriOGwmvUZGIhMPUmLpeLIWLVkrZnZRNVwzznln
AhkKmZtZT31mFJ4vDqx4ujysS/Gg+L23QtJc3apK9GlEFPSD3QZUSc2QWLl4ICVNkiBD8Pqg9Y26
i3tr3AOAXNN5eOdZ0PgDbyUQwwxaVnf7rK4pT1fSoTZgS8RJM9BZOqTux0vuzQntDNDhYWZ0FwFY
Aj/Fw/Mp643QF0zDEw8dNUPF9QoF8lwOWoGIYD6Ir8JgQmlvICU/jFVQWmuo/7XvA7UUgrUdK1GO
HdmzhufRGMbpRe6zxFhlotFqDvagvXmo5ExMHFGHMn0Te1X10/BCvbnJy7AznwDMChFtsZBKpaIF
QbQeg074pD08hy7Vi9mmGTYd07lkTjSosyVdVkoHNQ2Ne+426PrHRTizEiXp68cT+s7umpsd2cLc
C4HCFotjqFKCSCRKhyQX6duWNEizNr11yhGguKpXVRLJ+pVU8HKpcCZSWAZCmj3ollVSs0G+bBgy
fGOEWN7IZgiPaVLrK0tl/ubnKwU0mzZqpnFu15UXTxbLUpfFiDQcLD3vXhOt7tYsXOWUTYBB41Dp
X1V8vXfSKKpXqKyXEYT7EURSLtroUBBHztdo6ylQhgLWKCIaxV1SjdJzG0PY7UeQv49f3ztTyVDU
gQFSaX9a0hk5cBqhzhnKU5J+r7BUbkK5NXYfj3J5ZJMRzLxJEk4ul0vdKqNBsxobeOUAWlq5mdZr
63TIzP0gV/5jHOrJLwvv+PXHg14+GorcqKrBYaXzk1aG81lEaTmp8kxWDlRhLEev4vDZtALt0wn1
zITiLSEJTxl96ZA2FpE65lhHHTB1DO9w5mWrm72+10vjGvf3clkAu0A6JUiSVPPf5w+UDoZVCBRB
D5YYvFaT1ezEthjXfVBfq+e9EyVRo6MBhPoUcoUEzPOhAh1UVi0V7QB7PRbwNKbBL1rFEcJPO0nF
79EN1b6g+whTJelGD6apdku9zA+iVZrVSg6HYvwahoOFUmmnzhWuQRWjrW904bEcY390x0oof+H5
7IcPBjwRfysjsZGu9EwMA1qUTAyfpTYNLRvOSunR/pTU47VUZ56w8x3OBqcPD4041gBg0/lTos+e
eb2ZK4eqDv/kTak4htruCo8GIDmsX8Yu2I1xhaeZcCWFfWdpzqR8rrKkJDMh7HxgPamnHqhYPihW
rt9NqiC8JFolXdkAbzy8xfNRaecQQJOFcZZwXYciSzWZlXagJcp0AM21+8TUW9ePmuZBMur6IKLi
uxm1NneGsS+O2A6Ebq4313ziLlfubFvMmU5SSTlSmuPDX0ksl7g2RIbAPBjYTtiglYJTDWUO5D3F
q8/u+rnzb96MHICz2tb5UI2e+6lHLe2gCma4UjC3oJRAPeHjUd55ICjF3BkBsDDsWHJvxykuCsFM
NFIigONUC/1NJ084YgesnY+HujyGjLmKT+I643IX9WjE3WKrLWrtIPmG4I5+2zzpUtw5fmWCAkpm
QEfgII2ROyhJcaWd43KdMjaVPAI3qxVY9nwy+0QsQlFm7CgMLXfCQYLLjhy6Hz/hu5OJnwGNt9Tt
0Ko+H8XoEhxr6k47hFPRbnxMe+8CLmJrzOiv3QUudzwPZMxE8NmqAebY+VBlJQxYqoraYYSSiXYo
Z8TJCtP6a8CydWNFSX8lVdR+80DafNv3deuagul7Dzsb9LJqqI1enBdqqAYda0c7FHQ6PA5C0O3R
WvS/6ql2DTF7Z/9z5CLWxwKFiX3hVZJXKlIVnqwfEPTpjK03dYJhx6Vu0R1pRJHh5FbQP+d1WKUk
r0PSbUSrDsu9Xkk4TpUQsrIrN7735p+EmVOMG/wMDp3PvxqPBgqglX5Q/XoEZ09SapXjl6IuV2qu
a3btSa+15a+lPPm00C9cedqgoI1IwFAw88+HnrA86WeHmgOps+l0oejBSPerTVg17ZWnfO8dz7or
nKFMP10A50PVFE4AKQPj0GWDbMNpwjSl0dEoiT319PHeuaRp8VgI17CgyEBAexZjNT2e7KXfG6yn
phNcOuP631FSotKYCun00Ev1ONrG1CaHsY/DwaXL1ovXTd60pzpK9WGjxHJwDSmZBz0/eOYrPYkX
KAIQ4pJH1WV+U5d5YB56sVLv8y7t9gNssi8fP/s7o3DHQcARPdTZImrxRvXQL+ghaa2D0bcDnJOs
zn90mj5eCcDvvM25j4FGKG7ZvKwF7UjPA6OdhNTkREljaEfjeOo1qV9Lga5eeaI54VjMG2FwnjJy
ZISUF+ekEamT0XaieUjMpnvqtMC7hV5HzdNIRFtUvfb50zOIkA10YNpHoGSoi8ibCXkpg2mZB93w
ErtoEhr1zOaaIfp7E/hWzANKn8/lxQS2Xa34lhlbhzjN2pVntq0j5UaKIK94zd7qnSXx1rEGKWiW
Fltqrmqab/hGmViHeihHt2+KwkHx7prMwHujzG4L8PiYNbSwzvd3UFXD0IL+HLQG75MGcT03AubZ
fvrlUO9A7nrmyFKHWMTKQQoyKpexf+RU1DZZ3re2qHjXmlveeRbIVKwC1hvxY5ma6egJI7OBJFTR
K4nThka8i4mQ1zCxiyyGffom8kvZmORsaZBqRr1kpFjqHtXUbCd3JGhNT1JcZ+BizSCYWEnhfebS
r11ITlnLIr29egOzOxlMtX5AxVweTphmwlgAGKgSh+Qc9+1ZZkKIbI0w9z0UEV2xSzxsLRe7J4v/
jttM2CYeYNXeNPscFoRoZNRVQk1LnyqETI4NsSXEcFdvRNtqe2S4UFcYk9ccx85qnxtIKtiS7yen
aQg1vIKErikimzqUh/NSicDMbVF5EGkUXwhRWMDP07JjWYt+9jH+oqcw0pp8W8m5rK1UlI362wFN
K8MWJZDi730lhhOaVdKo3wpqKBmH0ErychdipODRhtKjLJXJo0Xpbqqn0cYNoytsAYnSuHJ9+ILq
q9TgxfP7kwuP1IiGQ0qkFBHphFhcizqlgonN/ewgy2mzbmqaLVIf1vQnRzEgML/B+ITWSxWvjkQD
TZLRPLSkGa6upL7bpIjVfzzKRUSdR6F9iD68OQ1aJny1IEgyjVfmwczb6KhjimSnna/eJsowrLw+
qb99PN7FdpqV/TXqvMA3TOLysLDU0sr5qXSI2jBflzLCuEGlap9+qrmrkVQWdAMAXV8EII3WEBF5
C/lQ+Ubl5kZUrOl7E261YhB2mlxe02q4nEVuqrMmBBxsiaN93t1/398iUWj1qlYOuDypR1z2rMAO
YIQ/+54i+LbYYhv98TzOT3B2EgK6QY2etRNmuu8SAhtrqylipSNRrNLUcDWjKH+r/RgUGz0jyG9K
TRi0NdYOg34F0HkTFVwMTfMPvFnY0zOAvzgUIfrNzneWdUjroR3vi8FKfsZGFn+rjD7210Ystz8w
NaJemMSDP6AjaaHh0lpe+7to0lrYWQkGVbaiJ4LlsiZNKH0KfI+nQDdrecO1tJrcMFQNWjXLoSm+
K0bqI1fXRqPmFHHVhqscTKly21DLm0fL0/U/ntwZX2lhVTo7HNFBtEVIgi9dTYF4/fHEv53Gi8eH
rkhdja4QLn1LvWVJkMZWR3rkgG5AYZdU9Q6R1WuqHY2W9qp043Nmdu6Iev/PKu/q72qlF9dOi+XL
n2FCMkdQJejk5I/ny60K4Foh72AdhCgON31TSRXVadmPnbGJ4ytg68XJZJJvgQ7OIvRzv/XidXu9
0mR1VVsHy4dl2HM1s+mR/aEPqWpnQrnJMvnBNzlqPp7ni0BhAofABQIP5XKvXzxjZaSiFofRsQ/z
9lsv5ImNmrH8/PEoF6nXPAo9ExLUIwL5Et7VyglbrziLjnUnxBsjlcS7bJjiNRDXtfvVRYzg4s5A
QAVABsBpyxhh9XWKzBrAS2LhJqEP34fYNxyPlvym7YIr8eHywehyncEtThAZ0YXFaH6QDblfFP6x
6rvCAUGg0pwUyr2Utp+2JAT+gJ8NQM5DgSrJ56sxHQZU8vCwOEZDTpGnrNJ1lyAa8/GbulwPPAUi
ioAToJHcGs9HEQDrcjkrOaMqL3HIO4JdHvnW5uNR3pm2+cbE4UEdG7h6ATyWgZEbcR/ETFus+G6R
W8UPc6Kd147qLBDdj0e7COIUTTgDeSIDjWAqGufPpHlhr6c9566o+ZOtpSirWaXwsyq6WyHq8g00
zGu6i+88IGcUVG1kaeazcTFkS6zQp7iJj9Dci52nNZS+xkZI2F2N133/+PneeWfWXD3hIJ47Ed/I
438di4Ex+KroF4hG5bW/txCn/hKpab76/CgUX2XO31nFZTmLYCSB0AhGepykCZpcKggr1DnyK+/q
vWeZy6/oVrKtwKTP31XgR1KGcEF6lFvTW9Ofor/4gRb9+OyzoA2jQpOahciBghejCFYR+5HmMWOF
CpcYQTzb78prRpiXIZ1RNF4KzWLIWS537GSIk5zXWXbME2XapHR1rawxntYITjU7VZAHu0Q//LYp
U/0aDeZyySuzHgEBiRvJ3NBxPo1eLxWQjoP0mEtG15/kKtWje3pj5OFYcZXMvoxy0b7qhadFnxZ6
f3NkUFBRoWoIwjV/tb9WY10ktRT1dX5MAr03nbywMKLDZPfzW4zqOUUhkhbeIAJG5+Mk4egZk+nn
R69DrwWKfepoKeJnVqIbnw6Ks+QC5xcnF7qtyyxQidIc2naTH7NiategI/oxj5r8SsZ3iZPOyg60
SCF1Q14Bz+b8icI6UlpBSPJjF8X9Vo/VeB0YgrfhLhau5L7Q3TSFlwo+bjoDxlOrzuzV+4yYdyU8
X56hdO2z1alrzxWM5eoZ0WcFpzTyY4HVzqYvM91O+yBbKULluVJMHe3T2xHtLl4haDSt2kt8P/VV
bSiqqDiWVZe7kA8fMrwv/j8eijst5/WsCHJRh83kRE3MtC2OdMT4zqRYkZNZHi2lsles0kmstx8/
1DtbkC5BeMXcH+A4Li8r3CmmaqyM4shOURxOJ2UVUt1eWwkkR3MCWYCn6r98POhl+EQ+gvSHOxLk
C0C88yVE2PYQWZzFiTzZcjzEMDVHJrU0r7yxd1YIyBYINk1cODQt6RYStOFBG8XymDeZ+CfUs/yU
xnr2XGPwt5KL8NPUVDrFaHHiKIXQhG7eIi0x5arXlN4sjtDVlZtZUnud9IPpivo1LPKiNMBIhBXg
SKIXCesiD6+qEt6nz5OBwiir2k/KzuEaQndSKcfomIRJKj7pI43bVhc0O1Zt/u3jd/jOwgFMpskL
KhoBdAnr1a1cdtMU1UdCXK6sCNeVvFKkvk1vrFwqyh3SBsIpy0Utv3Kff2tfPrt0zdQZCqScHXMG
uFRQD4IwghPUasekxEfD4HzSCkRUET8o/Bv0P8twZxUQo+4CBM6rP4UxTMZG7NOofsyMibYzO871
Sf8j6XVe3uLQbo2bZpDLeu7pEbPdxxO1XIS0BrAUeEczv2K+O50v9ran9aCbpOTYGVntdlN84wve
MVP9r9SOP4sTzYNBwAHEma9pFzqrspS3kjFF2THIawnH16TDg1X87O2FUZBuJkjNVCauSotHqpNC
btKsqY64F+qOpgnWhqX2pFlF7sCUaK4cOcvFPg8HY48LNhcLanTzDP91VhcqzE3THOtjWAjGplE5
YhKrk1Z0VHVObw7Jph57c1VVuu/IYxlciSLLaMXw9LORI5EdcYwvRW+6rpTiqS6aY9B5HnArDQ+V
J3brj5fJ5Sjs4zelB6IiIXkRO/Qa+V9l8tsjKjXmvqRZLN0OadlfS5DfyiJ/7x6ZVncMIvC8mEuq
+jJN0OtEyKy27Y/gNrjoyEo0mJvamsQb9GanbJ2YU/Rd1YRSeggqBCcml/Yl5GNhBjRoJZliW5dA
CzItvknhh1+iThGnDX1t0eCYXY/EzNihNkOLpRVFdhvr5rTxvVR/jQ0x/RJ6gAZ2WgURTsumb30b
0YKlzUcUnhS91qNP5kQ8LKgB114IW7Pv4KKaosS0+g1lNhxzS/ghd2qwCfJIv7LDL9qV5lFMoiAS
AgzFNj9foErpy2YaFiOQaSdJq2rQGtUuIb2N7iRkqD5ZwwBcJQyNhVqvP/jZMVHY/ZtI8816jc91
hCBLBcpnD2jbCC6FJqX/5M1o9l5gJbNtKewCoiwue0Vp9qBxU3HsLJNcO5WMeyFtKdy/reP/8XP4
n/7vnEsAZPus/q//5N8/82Kk8yFoFv/8r0PxO3tsqt+/m/1L8Z/zR//Pr55/8L/2IbhXnf9plr91
9iH+/r/Hd1+al7N/rLImbMaH9nc1nn7XbdK8DcA3nX/z//WH//H77a98GYvf//rHz7wldPHXfLpm
//HvH+1+/esfcEr+2tLz3//3D+9fUj63f6nq4CVJ/mNXJy/Zr/rio79f6oa/Ykj/hF8HpYG9N/t1
Ezz7328/0cV/zqwVAjjddSSaHOpZTuMhH1L/iZk1dVViIKHwrWGgztv5R+o/5zdKCoduH6cwogL/
+N9TcPay/u/L+48MZeY8zJr6X/9YHFbcNuneB+kgG2Qswt75Su6lNEl7MUxP1SBWjlRK9iSaj12v
KzZ22eaVZHeOaX+ForfRQL9mFX5t5s8v9o0e+f2QCEV6wrcuXqcP8uQfeiWitaXZ50oQ2mTi4fav
l/LvJ/77Cd8Zk5ox3CCmGAhpSThPIy+Q23SIT91oHIbQyrdDM2yKOlyJXW5sQjm+Da1rpPB3pvUN
EQNJIiu8mNZO76w2l5LkJE/atO0ac9cM1tdGMGkz06+JReLBvZxXNHxIrcmx53mlaeb8LSLXlZlR
Iuoniq7dmt5EJXTN+Jc42NLgI435K4Q9kmXfWv9Riii+3JvNQcm2GmbXniP6rtw4k/RiTfbM+Q9+
mf4vM38aSpTBj2K3a7o/irozoxWS6U2wTqIvan3Qg9sE1py2CjvHCJwq3Zj19wnH4cwv7KFy5C9t
tasDV72LHvJgNSq/xvyL2j0GGbprh8n4juHDVGxMc+NpJ8VAO+BBVE+mFtm15JPUyoDND40obBCx
aI1tuBnkreDjsULVTzmZ3k7ZGDcKmFmQ2mgMWM/Tix64qdY4Q3ITfle/xq9y4cTCcdJ+JkK6D/XC
gbpe5sceQqia/jbF76P5qJkvJVjD2LV2VjzI5SvcELfOsa2Xf3feD3i32NjbfruulV2XZygHJihA
ffOmBy9zURQQe+qrbccTE+7Hb0aU2JLyVQhvq+FG1yc7mQrbkm7Fgj5Ouz5mIfR4eKFO7vuOb61Z
CwhYVfGt6rlG/70VHF3dIFoQ5jsKIB9vhGXtAqQHkiOKDQhivtX9FmcjjuqVn/aWfurDtHR03VPR
ER89F4r2nOF46tqsQ+Uu60tQQaH8kjfqNe79xb6Yr52EAYrpVE8ukp7RaChRjLp6asyXZmwCp+lr
rLCL3rJlUsEridx7o4FyzsK5FGy5wp9vC01AlTIHvj0lrfXkBUVgG3oL56GL7oYqaK6MdhFowHPf
VPHAVWmiXdpJeL3RCa0yJF8GBMhtshBXbYwno/B2TZ/e6lb4NFbZtXznjYFwFlIZFTySuxEpOoXi
xSk/ej52BLERf6lG7XtjbIOURgqr8UQ7NONyJUX1ZFeBPtA73W+prrOWi+BLmHYPep+Zdt2ayi5t
4nzFzYqrQ3T6eNG9gTJn34/SAE5bSL1zEGILNc/aX7l8KGvwgmTfesyKvdFueNuG4jTmVpNdS3Go
BKridoy30nrYif2q8JBfsINiJfyOWYQWxVO7o+T02GwjwYnW6b66lW7KnXZjkIHaLfXj0rH2essz
OvxiVdl8TurdkmYLh2Z1JbGRGluLdkSCJtrCL+Guvsm3WmHr9/Wr/xjcyLfVj+TGXwcbeoRWMpwC
wZYNW4pc76R9/3g23gLx5WxQ4aaEBwlneQD6BdfrsYytR/OpHx3lp186EZ2dbIHKRhvS+2Pc5k9J
Y8vH5JaJQM/TE90CSQ/LxtSlekY2Wyid8rHY97fR7/yV5zAKu7u2qt5kpT/6njMY8Ndbw4Oi76cu
sB6jXXGnjjaIabCr1vltvhW2GWH0j8Tcfovvp7X30H2TDtndeNOuDNtDiV7egF95+2BnbbkWyCdl
p8zGXOsw31rtKk9coXSTwEWTZIrvItUxh6cmcDPF7kt7aGytdjjBOtOOV0FvG1vj1tv1R+lhOEFx
bwy7SPlFd9DsMHDLdpPotjId1OF20ta1t7fy40jDev69aU5Z6SiVrX5L7j07X6tbHEgein1+oEkp
f6z20UZYf/x+38qhy3mjJgvZkJazmcJ6Pm8xdKgUQwHzMXwWb6SDtJsO0V19n95btrYVvqrPtZ0+
tCWr1Y5j2x9sDaGX2kGrS8Cxs3H6H+mwSjLHzJ162FX9saoQy4WlhYiPw+eSatOaKyNcT9omKHEv
cM3eCVt3jDYmapKF3eKVq66kwKnvolstdrMfnDuI4QnBTVmw6dbJj/JRuGl35tfoh/5V2nf3SN0f
OXgUZHEfuNKluIkQPB5b0dbUR6vbBZrLfijzraK6Qo75ClZurtWt8NgQGzsN7OgKr/rN1/xyFmeR
UeZybsc+n8UxIsdJOc0evb23D5/bG2UXPHlO4SZ3ZeCIw0oQ7TxfB7UDbdRK7XSv79p1cpvdhpvS
tR7y3bCS1+oae2L569jYyf6a1QiXPL7D398RHBq/NGBxCkIWbbaLuFuoOTKeXjk+JOYmTDe5dBNZ
NhZmOvvRT2Ti/21ceHZtrVJ/5/s3RbhLjAe9e4iynWjdwHWqi++q9WQ2NzUd+v5eGx1RcUdvG4VO
+bMw135nA+Y3f8ZD4Ll0mSgPWWNXoi1LtvorLm3rBVraH1lftfmTP34zq4M0rPi5UjnJaEcBOo6O
2a40w+l7xJPWVe6G8uOUu3Xpjv1NHt3TUVIlrhdukmBNI3ljZOQ2gYNHmW0ptKzddOITVXHsae6n
eF+UmyCagyzZXxgZ9pTdN2rotIblytmTrqB37LIxO4ge5rpsNoa4ik5o3bSvIFOK/hi3t5G8zuOH
Ttjo4+tIrqhn8Ltgh+iZXRrKKqbfu0KHL1F5RL6MmgPyVWSCkeOltkCMxKCeJZoFMRQP2mFxDtFc
HZ9IHLfsyrhLh5MRHLt2j1v5ujOfQ+MLvZh2GjFb19SvlskFpEAd2iFbncI3V6jFVvdSuUY9MxBP
ePogRTVEO08flVXpybUzlcaVk+NitDfHOGRBuA3C1VomF2IaqXoeIhTmm+avuiJ1U+I4skUExDgu
5SusjyXAAXrOVRVW2Nz/g2P6UmSmCUW9Bgv2HyM9Le1WKuHkZNlP6spznn+DbZPohMYu6zrlzkcz
CYzVVSe/wrjJuKly5Zo27ztfaK7Kc1EltQLOWpbVhD5SQxEViBOmZ1+rPtDWJI52YOh3vtJSvva9
TaNwqAop4hcCso7Gg6bnKbcR8cEYaeP5ONAvcz0yPNIaVFLIuqjeXNj4yebgIycynVCO36jIBeKl
0CC0hZTYJAnulOaePZdg/htrOYNa/r7LzkHlLOhosywi6QMoOKSYZYF4CJXGgKonntqwqFdiXItO
J/k1GmCsvM8+4QyjkaXQEcDEG4vlLfiJGvgIj50ahIPt3Fs1g4Fu1RQE3Cx/KEqku7GkXjk/Sc4v
nhD9H+qZ1BiI++BW56F/qORCqYpCPsUxnYJOGu0C9ZeVKE6cY2uNkvG2te4N/wU5MFvpLDuaCAri
vSnuNSu2i/y7Vn5Rm5NXPGficRhus+FxLJ7H+rVsWCXDY5Dc9c1rqN+qzR3Zcpzd0lZvjtus3I/T
FqRSUldYjXGJw91WTZ1v0OuatHOinVFuYzkn+HHDMw8TuN60rSJ7KB6MkF1/zNq9pm9T8btYEsBV
4b6ctuq4j4U/OXcOHLOdWg5ttGcMjl71m+6fWutk5M+lwU1oa/BFzIPgr2XlZ5I/a+MqH+5r3+31
LWdcZzwk4s7SbitIwNkfy4jIB+50C18NHjp1Bfr1w87u8C4Y7UlYWcJXM3qSp3s5OHHDNnTX45lC
ZlG4kdXfuLFq3YuUI177EJZfEq639GBH0iboC+xgdhFzJXDQVq4h3IVN6xYpaLvpuYq2RyG1/Rnk
Al5mL5LEnGo/kDVF4Mwu9E0iOUGNFh2FUi4722rmC+8KSm/qjvuzbnzp2i8BvxrGulMpj9igD+Zz
a60lZSUrWzCK0OPiPMfqulgp0W1/rR/14tQmLZtr5vS4gw4T5s6XVxlmvY+usnoKQj/hwo7Qd1GY
jZ1hG2aPmlA5oVRcq9NfZNNgsKhgw5gkkDLsMlcIJn9uwRCV06T/yjrA8Al53pVY+raZ38bln1q4
p2SjDhym/oPS3PjoemUbydur5XOTrgko9fBdMNeJsU+HPdpXoYwQoPZgchXQHkbpB4bPqmoX4Akk
jdVNn6x8oB39ZoTapkauEjGz402ZrzvLxbnEuMvsVHkiq5uOVDh068Hq2pUY2L3iav66U9YyBGvB
qc0bVFjtQrzJxJuh/u1na1VbNckq/+XpG5G5E2+shy7e30+KXfWHIPqWj5qtJZVdhvQutTRvPhRG
bhvVs6Hc+J0TVodEWRuDnYVXut5p67kIHfBKIPTR/I5IMZX783dr1uiFjZkin0LlBsFnsoXuLtkh
HrNKnP5Ph4Dkfurs6ptq0DvreCMNbLA2dbvzHsTpZshLG9E/xRmMfRHcJerr/A8f1f4wffbgeHdu
ktlT4coKgggOuoTC43ifTzeRsQ+y/SEHa4sdsc3ImtWdytmsjL/xzESG+ltrMgU5/3eXD7tUKtYQ
Va3khxW+jNHeAvOhJo4DU/gYQKgYtsJrcZTqPf2Mkn/rd26mP3vjU9d2jumj0je++OqDUnRclPZ4
RAr6oVBshTxAlFIn7QkI1WEcX8z2zspFLkwnIaQ3or3r3Lx0vOYkCmB2uYN4UmbKVC1cX7Mp+lT6
JlDs1P9Sa/nKa1+lsKdvI7a16gtS8vOUjdwH23gr/i/q3mu7cWtb132V9QLwQQ63CMykKFJSSXWD
VqqAnDOefn+QPc+0KK9Sc2vn4mxblssSTYDAwBh9/P0PLAP1UWZzHbOHj4gDdapktHXDnZ6kQycf
K2UtD7YuntToUn8b8BM5D4gL5s42hWOqq3ZQ3Wn+yY8HN8LSsf6hMLeFR7kbN1GLb+SgHfL63GhP
UuBvkoDteHlXtd43DadtrXstRu2AZ8MWpyDbHCu7HHEqczPjp6iHdgUrt5lDJHLrvMYnqVoZ7XfI
yEbmM6+vSLpatkI+suUZi8uaOTOZbEF9yMqdP21Hwlg6cL2uOwcKylX9tUx/aMqDbJMxKYxrLVnD
P67TTby4srMWUOavCtN+5Gau869P8qtQrkJIVf5KFN34Ijx2oiv9CIikZvNSrejxWIVjJXSMjkm4
Zj3o79vTOLMFXiFPo1vsxOkaXXW88o11IUZ2kXlVsptSt3xsCbt02MCl9uyNNI5KWwm2oguzcz1g
UoXttxc0x6jzQmOlbyy38ZgfwpcEd46vwd5aFafkm3CuQjuT7P4yet122HSgw3cdWKq+NcBdLuHX
ILdHwRY31TWKObtJZS1zom25j7+otug7032tuuqXz6LR3pqq70sbPHwWes/CMGIHfYMTFdTyWYLz
6SWu4Wr0USnaIxwHNoihTbAqtkyS5cViLvOAgmsFaeeiJdhjFKramHif0MQ+NoJxaMTkk270TaMW
Nz7E77jSLdyLhWy/zDt/w0IsKK2R4HfjJQ7Tzgk0uXCTvP/M7edDRclHx/YftRl5qajpblYmpY38
yown8RLjpWaXWvckhuKZNDg2+fO3VpzPQ2x9MmeiHr6dM8EqAS2XqBquPD2E95+NVr8gx/EkXTLa
vbMjGm4mbgCiopmZYFXlLvj3qMDt2uTyKRbWIeN0fkqZY0Hhy635U4rcV6afsl0gi478bOkSxOjl
hRejqpyxP0Uac8Z+Cn92+nkefkrZs9HsxfS1787QeYv4Ke9/zebKVECxHKkmIMiuBJtOQxK7uMZQ
c0qg8LZRrRgDcbjKJ4eYXoTHBZVUvIvqbW644+DKnZNGDk/MgLhgsuk8hOnOBFZeaY66kfcAGhsK
kfvGYzPpgBe6QFdraTU5ldevGi84mff+1+KX/5j8Kp8LT3OLPX0UXkfXaFV5ute/JF+yV+ml2ktb
+et0L/Bv7Txg4i3SJKeNQuiay1cebGZplcyXXthM+VYxDuNwn69NZVNmr33yfcpw9tjDJxD6oxjf
tcNWaHIb+zY7Kje9do2rg1g8Z25eHXjAZ3kVVTsp2VuAOME2jTa5srKS9TjaLNjkukGJ4Ht/ER+q
F/xYs5cJmLvAq8GmmSeoTIE2PsLGS/T6+w0CG92Pg8cwl0b7goB83I1MLQ4ZZtrNl1BylWoz6ps4
PqjqShpXvuVRVPJzVXflaEsLzhZLh4GtfrWIl1e9vnzIjdeuOIHFm/OxpbDGYlZa95Fdhl44rzRi
Ztm+xYTNOs0lfRGey8wpTo1DcQ1CkNr6tfW9QXLjzJPv/Ov0TGhyMq2Kwtbu1ef+SfoVXvKnjNFw
HxzKDSe0q47hKuENrK/p4I6oJg7+XbcyPM5xmz+V37Snfk0AQG4LmpNcme5/abVtMOCw+NDdSHK7
0o44wU14Z2zS0ha/QfAxNvq2JNNCekA8vSp34de8cFLVTr1m2/4CCWThlOzmRTsmnNpROWqe5Qhe
tk7WutusgoNus5g44goabmIL32IAGh6o2FGQ69ri1T/4D+IA3gHqI/6Qt8E6BuMhSzi2qyMx4ydl
02/0Hw2ztVes5Ff5S7xHlqfdw5BSH6rB5ombaW558ewmiTdMOw0MVfLmfCPSs+p/lMb91G8n5RqW
81obD1a4ihuH3yHZWxaF3DYu4kv+JTnqL91APJMdHLPHqrL5MkqPL+iXurDRixV2vlJrN7oTJg4G
FgOHGzbW4m69N/tjMYigdc/NtIO8YzC/v/YbY21mTjuD2ntDuI4Ut79PWkd6HH5oP/uj3NLFsGve
ybQzepQJucg8Nptad9LA8YnWSNaNtpbbU5IeRXNlqC4vLhInJ7X2Z4hEhSSE2Blj15xcsVv52s63
3DreY9GtkceqbCVpZRa7cLhPgFiDjd79UiPqqatCi7jfRNW6UY/49CvN3cDWJPba1uWHnWGb5boo
3HZgqrNnhguJG9g/2JjXThbtOzqRn+z9P0IgBI0snR5Ioiol7i0BT9XqDB5lNl+yzsDgduAJ96Mx
tZOefge82F2bXKT6oMvdOS88U8tkV+AvByUNEK+SfILSfkCkOB2WDRIaFgUhDa/3S0et1COi21C6
SM9Wbk2eqCEnLgvaGqP5yTpFq+/DVANdmMrAWpINgAZu0Agx9RXMt8v5MrrZptp1p/EwPMlevLK8
4cyjEVX4pTtZuOvGhzJxYCZKQMSP8ll9mGLbPIOSx/0Z2X8MYi6wH2EnvMI+p8kdOVqboW1+nx8n
0Xa0bxmuzZqtt05q2Cme9uaqYWyfZcPL2ru0cYbeM7Jlgepibyzcmm0Z+e3n+NfyoN9NL12/UeKH
QD1NvYejrHiezuVefqk3wTY7tN68C9bR2roka8Fr99NZdZM12OoXXnfH9P6UfxsO5UleDcxLyklV
7Co+GQxJ321iT5uxYN5N0bpNjnNL1OcxUzkPVz2PsQPiq1bLdOgrtL88wbiXWHIkRzW4N85wFh6X
ufEonjn94Csu9sGjeKa/Jj4rvwTmyHQPTmwEtv8yzy59GDZEzDH6Wbnoru4WjmRrq/lAfbtSbdZb
V17Nv2CJiZYtPOav8Jbxbed8k8eB5860q59c6GWq2cw7/Tm8NIUdPRQPbIWEXXmfVjygfb6smtYP
6zwIjirhmG7z8+a1Z9KilZSwwbC7X4WXH6u76BnYZGeeup210S/xz4D1edjVh/RB+z7t5GPyCqGf
adc4Awrzb2HcxY+KQlvZVTu20HYr7TVleVRn/ZD2942/N5vTYLnCKil2ab+ZRvyp7rv2HKnHQF1F
9arTXUFxS2kVmUw6TA9uKqytZm0prtBt5miNET6kOFAMtXT0rwDWesPE7WaNo8WMFjv5YuX2wiwQ
bN2b2nPZHWV5M3UrebrI6jFpHHKNGz53fhC6Y9rigwGNTjta0RPEVr+xjU9w3X94ZulUQEJaVGFw
lm8aK2aH36s/tvNlRr14J5DZvu8zabT9flS9qtWmfz1HYOiMbh5By+Kcfducjgt9iodBSC5YIOtO
G5nMmHW1K8Tkx2QKn4VMveWNvdtDAO5Qc2CjBH1zsY56PyVZcalg+m8ml7jxS5cUyVdNJpVeIWAD
AuN3UWLCnNglhW2B5AXGRTjmTprnLKm4czlthvaF1Uq3JmENR4+YHqtrV1bQfP996XR7G7jyoEEL
uo4BG+TdG5CzGjsxbuMsupSzVdDa6Rimut66bHaceZC77e8P98bp//t1WY4Hf5ye5EKDQIL4/rok
pZXNZZNGFzOah31aTYcx9s1V0oQNUtv5e6Wzo5piJfImc6bREprGCmg4dwo1rfd9zZ6Rz1PbQqz6
GzwROmC90jgQBPTJGvemuHx3psjukLvDeUP9zt7k5so0mVCh3lfmq/y143iSnfZ2+iDcqWvt6q/N
XeYV9/RLw2uwK34qX5jqaYpGX9PEETLwWruOVnp8VosV8lTgmhQCRHfKAFyilRCtksSlJNF8Vwb6
kSLW/2unntR+Y12yeB9I+9x3NPKmEPamTlzbeNAryKjxw5k9zewRdW8x2e9qiogVrU9roL52q+yY
y4C394J/GSj3Yy+qPDABCpFpzx8VwY5eC2+6rzKaXDYWBcwSIBm9AkTiRJRL1HKsR19aZj84VoYT
xU4YuzVFIIrn4ZNL/EZ6ub3E8MRp67zJ8NWbOSDRJQP4NRWvc1kfYA4mrmKMmpOGLJSlMMo2T+23
nphwu0yorjLxTpX8XzEBJ1uaIuffD81bzE7HLhgz9iXVB/EeMsH3I5OtcKjzyOZXGac8ujjpnaoO
/dqPvmP6T9X6OPXFJh5G6xMu1C0O/HZcRHZMTsQNIJN9f9xcIdJCb6L82lvCqpUgdZVjPNuRTiy5
HMmAWXrzSUPlw0PPR11ca9gw0eF445b+HUYQVKltJKXKrnER915t7CdF99nkUc3HWbL6/XX9h4Mt
DxKuBPgD4CtzgyYgvNeiUtO4rnH1HIU5BbZi/iyk7nFKo88q09vijLcHRIDaQDm4LCs3laBSKSLg
djBc/TkBcssbam2Zls3vP9LbYvF+4OK5AY5Oa2iRBtxSu2OI3Y1U6f0VZ0zArGK2x4dwcRuxxZnH
n6LPMdn0RhszPWu4GIse3m8ahNb8sYu2Rb6Pw4tg3ZXjvtS82F8XluZo6SrVPDmD8u51o0vas1I/
lI2b4q/YrEfBtdRNk7httNL8fSvhpL/NrX2gepPq1fPG8j1Lo0XtSr/YTtK1xveXypG0reghe5Ce
jBGrW0+JnPJE7cXv06ekt8XCrkJPqhx8DeTeIcu9oGWYnlDVtBEagFNsYFu5bOJJ/TEFB6PFulqR
Yo2zQ7xvs43or5Nh3R/z9Wc5ZbcoFLdy4cvh/cb0YMLUe/9cqKKQkfwidlcxmQmp7e/o8dmzJY9O
39bPnVbcoZH+bEZaZpz3NxaPHfrMDKNlsN4a8uZGiE0wSdZXNL4x28DRJf859KC2w+3qG9VFAwMk
1I+bXGgDryrKz9rLHz/2IslXoGgjGVCNt2XpbxCfGMxkP2ljfk0F9SmNssip1dB34iqvvDaWZTcu
fhH/kX7yyT8+pUzB8DGXjA/I17dBH02Hf2bUl/V1wj5k15prAS6eFmpOJgXC+vePzwf2J5giNcAS
NkBk9OKr8f7WCq3Y+UNdcLDBvFakyuMuFNMS+BUO50LIcc4hQdiZLVpIaVl8Ugj+w9Fhni6iX1iA
bF3NGxC1YL0PcyKurkIuWvQsZhcbtKPSaZWrRdFxOgxVHNMEDJ7ozD3//qN/vMxYV5ABj2kHggim
3vefXFajMujNvL42WbPHPWnRtFjMF51uj1bz6Tz1YTRzNGAxdM4Lq/8WyLYwdYPipzVXqBXtBiBr
aLejMAd2J+tPyuImJ+flRIM5MT8ZTh+4oFDA+ZTcYoBcWCmK/P6DhnwaQyjpgGW4xstJLT6E8KHz
7tq1wj6vMSnqZVrSY2sItsWC4MAQNT012upWAAWzTMVVO4srY1D1a0Of/fe34UN5zukhXlRY7Wns
Y7h6s9jHZSpAxg3Ey1QRiRWM06+wr5qVXpSNLSd09ykGDKjrtDKtZGRmbtlEV+GXNpJpdqmZumrN
rvAynXKvVC6oSDuvzmC8lfEnp/phxEBXRTuEZJkHk0r95kx7TKz1MdfLq1XC354bOiZWWUkoV5Pv
ZIR8lvn7YQFdONnYnTBAJVTStwE4VtM1Uh4YxRXXdAVKObyV1O/ST55B7cM8iwIMCg24DY0AmLg3
k/ugkc/dyGl0rSCrRXZmyS+KNF6acN6GVVQcdBW2WjDNNIHVqtzrGudhCalyHDv9zhcD61z4Fu4o
M/Se0dB2PeFLp5Jsxn2CfZmtz8+qmdHarWP9jpA3eENzRxSe/N2EyCuE/qsVhMKW0wAtBRSW0/Fk
VRpoN1kKDj7esA1ECpVWFXZC4hcXK8vdWGm5AfOsrktDbO470FG/Nfv72fBStMQXaAUTJmJnoyJ3
so0+KU8/7py4ZNAQ0cewPLE43TDIm4goiK5J4+vcZrFDELPi9GJVuEYqFY44A/lFcevvui45M5k/
IP4Z7Fa0foqteETB7Smj2n/B5tSZa3CAWrbqFQZw6iel0ZsH7LsVdDlNTnGx1FxSU24e/ErOg84y
8+iqDUK0VoZeuZPaQvBwQZMx+GA4dX4Bm6DMbRrkUE/bjtiKkAGttoVTAwScg/wlK9NsN+MVkxk4
QSRqt8ZWujmoQrBvfUne/H46+LDmMgRRAljLsoso4NaMUOnyWgi1oV8YXdZaYVAc6K3ZgQh13bSG
wk5NUs3+/TGZIPGrwRgfEulN2T/IGgxds68vctx+n9PmZxamX1I/2WamzyJI30sQP4til24NFJY4
OAxBGEDUODih364I+ObWsk5iwyWPXCU/6urVsPAmHp/ynDyozg6kZy07okNqq12mw9mBmxnZXBX2
qAEuWJUXRdjtoueZMkdEkxGZjauwU2smeAX+bAczVAz51Wih/77qmDEVyr4G8EP7I/d3PcZNqbqJ
c4IFL/J46mH3lMnGn85t6hqTlyfsNdkIPTVp5fTlYya9DpXX0L7rtC2Jj1b4C9pvGoIM6msfRD1T
H/ViY37JdXfInxVlPyC0WZzjnOasmV430QmD8EObVPf0znlThY6/hPKCx6ydVW4+bhPjqOp3Rv3o
g9/pX9RU9czkDqGkXV+wo+6LVRlggg0Se5pKdzJt4YVZl4ZXpG19Y2UsNFPeyktyxBUs5xAh11L5
yXr6cRWw2IAi4Cb5SKZGu5kvU3Ei91HHWbFRFJgTI+CmH50CaLXF0CefDM0/beLeP8QcjifBYjWw
lj++X70jLcvEqFKHS6euBvm+0G1/vmsabp5YOVrjaSlAgfZsmN+s8kiSKaS8a9g+h92uUV4U9aek
/hwHIK7yHJQ/U+EY+viTeWryZe5wCaPXtvdFejCPkvk4TR02Xl+CXnbazrIxUVtFtMmE2Gl9OhqQ
Kno4I0Oy9bvLEB4LeR2Yz50FRar8ITc1NhXgF9yhposcCQ1vW5WM5y+Wv5vC2sb1m12ZRnYluDpI
yti02z4UPGXA5NcZINCpQwd0MgDKASwnWN300CPopVkFeoYY38oJTFIkZ5X+X5cFtqD8lLQfkVDa
uXS2nkc2UzW6LwEifw5aEDxXRbbuOfUJPLvmtzISpsEnf1J/ghVjixF2yg2rSUKDu3/RviIdGMDi
azt+6iErpY5s3tflJU5+qDSPE4x3ynFrhqltBQ9WcB/VL4V+EWHMhCTA2pa+r3CJnhEUQXTL4ovP
yajW1irWXfkCfQoa8+imCuwJRmy3JmbOhJcOEl1tTdmenwrWPMcPbctywFnoo3WP8i/pOoYuHXBJ
hdyVHGSUCqpjcMKh15X3wj1dwf5V2Y+ZAz4frYvcUWuPjEmQKPKqGvAa2GuyW8DkY5EU3cR8HeQn
wfKKwKMXlIVuTxpT4gWKg2Re79ZGvMHC2mJv7O8iaIzDV6sBktzKxraaVnG9GhY13lRDCDnEbz8e
p7u2hoSOPq4Zv4jhRD/upSteRvq4sHCH0DWehh8zXuGR15lrxIU0aGv5wUp22HblRP62z4G5JVrU
6L/NjEwT8YpJubH0qrvQS5jHGCd0Ra110XmK6ZrjHj48UyFfeX+ohWsCMyrZsicbSZBJIQ4css6L
y5MOUSRvXpOlnzzaSbPNpXuVkxfKH71036dXf7zGNBsbvEbHvVlvdVb0InnMw2PunxRpLQfrMNup
wdqPD0m3i9Nd1S3be2XewI7M5zsp3+uSm6urTLtMwxeEfEr/2KWrbNsVd5O5HtVVGT3UCdLAi9Sd
Oxr//heZx2Met5rlWeYBInumbeR8Y9EihQa102lIfib4fzNwuplIDFhw7PEwCaTc+1C9FsRftVN/
mWkARnBL07i1jbydVpMkXuM4HbZzpQ93alupdpMFmN7hWu/jOrMORVCUqpPBhZNx8WqFMVcllL9G
r7SOoWfwGDKfFordWf2DGecPrb/0b+XCSw0R9sNCBMsha7VZOK6rMQCB6Utx1TcsU6klJo4WfrFa
RbJLI6tgy+JiwhZEr1onSnX4nnOxTnqoWb9f9z9uP6mJUBwu+0C81fFreT+3CqXWxFIopFfZF4ez
HvZupeSurPq9PfcSi3GPmMUMXseuaWxRDD7zPJeWCuzdPeEEFn3gon1cdt9Lbf43hEHrsJifNS29
snlTDwFhEqIyrcpW/RU1UAfbtusQ9wAO19M4OAQK/0A0Ts+pZKD//losd//DmRCsIdP+WcLbb0ra
YU5DK4377Dqn4kugzazdEzuuglJ3rcsnPD0+i4n/WJ4uH17HRBsKv8b272YDnmcKkR6yCvTZkBts
FvngtInxXSkt85ypAcKJTt7qdZ7Bh218z1frO0KFHxQWw11lTjD69OwxwGwH4eBUUwLlvdPWiW3J
P42RRQv18/jJVXpjdb2/TKgMCHkh34HOiXhbUkezHyVTVCXQ4BgfvZSH634UZWfwu96Vhqj1yrSf
bTlgu6TD1o2tLDi3UCwC2o1dnvYrNbCk9SSK3VruVFurmsJJcNhdBX6jr7S8sNamsWhgshgyRtM2
60Yq9c1UwLrC8eb7lBvNYZKy9TDJn1kPLpXL7YdDkskt0VRkHLd2is1Ujn6hzslVRlRhD2bzMJE/
8/tx9mZ+9LuD3Nx1P9ASWU58iDSNSKODKLtVJNUlPBq+qSaKP4PgZ11PgWJTPfL0xnquurt8TMtV
bGB+jlGsI2HjO5rog4YeyhddJ0eEyuDOeCNSxLIyjGiXMgyh4O6bm1INkCWUgrGyXO6usvr9R/qH
p3gB02VQLKISYI/fPMVlRLi2Fs7CRW8hNuG+NnuV2AMOmMGwDUs2LUt6RBcctHGBd4OgRlZr6hC0
BvOTAXprisTDtHQudMiSSwvjgxtaa6k+YaWFcOmqdK21Sr8mJzXyhFndFpqMSEEm/WiGlacmmG1J
k3JnRS1FAjoJL9AowrSMTktsfEZk/McTIxAA7iCPu4JJxfupLi+HPE7rWrhU1jQ7bTBclLnaUh+k
LnMb4t+8fek73x197iHujXsRHMExJlhSPQEkRHGG1yIbn39/7/5hEmIXz6zH3SM6Gy/396dVd5iu
TEEZXFPfzE8z+1ld6dZ+ag77Ofe3um/VbpmYgTOqo+iovMrRm1Lfa5rkxcJ+LA4KXVJVxDM9aNqM
WkH/lVvhtKqmXCQgqPhzsP0rX5X/1S3lncPKb91X/n/oqwIGjDktN4NtDiAbEiPWqP/nPyYmH3xW
4G2W5c+6LfK/nFb+brTyj+/1p/GKAND8B302ehrs4jQ6GyzKfzqvvP0KRi/PkELXioqaguA/1ivi
H4t1I2sjHRDGy6Lh/ct6RRL/YAmXiTXCSWFZqM1/Y70C8v1uGv5w6uZNoQaxgOSnTo23XbYP1dg2
pJ8ZWd8qfWcB2p00ndivyAN5AM40P1YBglaPURprngkT3t+lhR3SVjKcVvWKZGN8T3RbhUuvX6rq
rPun2VojQVXTjTF/QQ4QGz8W4n/Ogxa13yv1XlIPfvBA2HcYuJgRo1+QtG9ReDWTk9CdjHJXyfsG
U0nzoMbnvtknfN8L/n6OSJDAugPyhL+X2LLI0akWwCJ43uf2ZCwWFsgRklcj3/h0xa0nLborkPTX
uU3DvUa531i01+HvpceMfn2/1aVV7+9RHuj5A9LuRHHkyhXijVxvw+Gb3COZLmAh+I0Td5dsuobK
wyxuheSLNH/tk60RHv1mk7VbfdoHw7rmfYaVXm5g02vWQZd8EpOfLITMiUNyZpHcjdNaj1Cz3IXW
QRq8mFDucjOGO2U4Tv0ZJljjswojf3lZsA/4ufB1lfgMcO4rGwMG4vyMVGYDy2j5Klaz+iUc77vk
oUQ8LcT7DFaAdqrVa9Vc/fQYhxs4pTGKdtOLAOEqO5ndNl5P+q4WNkiGZThg0kou11X4p134v5pH
HoqMr/8LLJeYCpgP6Duic0SACimAquF/nxoe86j9+eN/ru239mfzP8eIR/h/7ro2naI8+Cdbpn98
+79mC0P7g+caij8hW5ANcdP4z2xBxf4HjqNwoyA8an+uaH9NFrL5hyyZgMBkkdDeop76fycLgXmE
DiofZjF5xjURpfi/mi7eF230I5jJFpMoGuyIEGBUvV/A5I6tWh/pwUvVg+P2dahdpCY+lc28F6rq
51BCjpnnqz8xthNTdTBb9lqzqm0q2MGrc+XH3y71+c9K7u9i1Pcbib/OB9AZc0aa/+Jt8O1QA9RP
Ux+8ZElZrYRARzS4fEugsrtCgtVI1olffn/Mm40clxD1L8vGIpHgqjOnv78IjSLnZJpEysOkE+gg
1V6WDQQtTGFlt3WYenU1qk5eQeKs8vBJh1z3+xNYitb/FrXkwCBPRRKLhg/m1mK69P74GVG/XNLR
vMzaZFtoLsOKfZyK6YgubEXUfyjblBMV+7z9tweGvUV3TxEXMS5/vz9w3RB8/xawKusCdHsDHgHe
+Aj2/f5qNcOqoWenSeWmKtSX3x+Zxe/dh2YEc4PZKC7+khiOUdi9P3bcq1qOg192n9iJDcPTPh6/
breZYzgE+9n+QTtZnnZqN6arb/VthJio3iMoOgkeYmHXciwPjRs/X15XbupNvmntc71p+aPlyVv5
3NqIp3nh9975ftZdmOkv9d7yVNfg1/Hr8DLhhzKvRzxAtGOwLT3pNJ+Cg/U43tO8ju3pLG97W3CA
OZzeNrza+37mTb9/b/nj6HQu18mJ3HvN7RxkFCsfCQjmCJ5iQ+31aldci+vCE9f9ql5lv+ItXX93
cKyNtdHceF1scBiA3Tn/EE/SdrqMd6Sr77H08YyDfBQ24hpGOzISaHG8m4RPyvL+pqdthZViW5v5
rJ6U7fJOne07vzb7wka55hju8jLLrTbVvtmkzjWzAXgdvC7W0NC2SJrW1kOzGezPjKDePNH/O4j/
up/w6zCCX7Z/t3VHBKvRJyIkvV+5dw/Y5ewrp1gH9/1rBOLe2qFJt9ODQYenyibwoEV5kg13ZTVv
CN9Y81IP25rVz/VpN9lAnc51sodN4ILu2vzAIwrVnTjrlEueL/8cJ8kZ7PuQhdFGJp8/WtihYt9i
C+6wEdxglTvL/7v5ZAeq3tRXy7jFEQ17Rsp95uBbMXmpZgO29kp2P6ZWQC9hMHdjX8XgtPl6iCA/
FlO8yEDN11Zsq8Of3yCRh10Wbt/+C5/RlzzomzWBiC2YFaBklE+9I40lvjU9AQG2LlXi1pcGp5bH
Yvf2TaK7FMrgKEbHEwpHQMecgqmBx0iFRTTc+Xks7nxu1I4a8K9veaHT6fQDw/3vz95eB13U/GQW
095PY28jQINtY8msayxexrLW/A2O8ud8jCeEZvd4LewEVTioeXiJ2/BgZj+Ftr1KvuZCEzwpgnSU
tfnaQIFeNnGBBVRROTKyV/FHEGIWpg4PRpx/KwrrvjIihErWvsvaLx0aWb8ZUjt/jdThhQ3TpgDe
JjgJZnV3sgp9HUlPpjSbHmYPZ8hs66ocobfP4VrHvQ693WFsE1zNEYaovleEd+T6IL8oPR/6VWFA
J9Z70qvAVZFaqmq7jykylZQisUovJJteB9xTSO2yP5kN33fR3y4d0bQwLTBGoN97a/GTxWZnEf0U
3osJS00bG70NwxfPnF9ii7QtateSdqaxsRoDq//k4EsL6G8PLneMG8YKuCgkLRaDm9XHRBo7ja3k
e1D7RqeyhsiJ56G0VSizntZgeVSqIfg54ZW//9Q342Wpyv7MQFvM26DS3IwXbajNZgSdvYsb+WeS
UbxD3chWc4D0KiDlLW7RTMwWBntW3Ejr3x/8A3EEpIbotTcmubqYn9zCLmqHy1mnoXCTEvjzanCJ
MzPZSx1ND9EX0hXeIZjlaMWxKAvywaLumGiI3SW2VQAVdFzzb6o6527QEmcfjOV3Ygiah8yo40+0
ou+vE3Eeb2cKwwpFHK3tW0Pw3BSjIqV+eOik6AWSEFQuEReiSDH2eRO9dIkG0ArAl87ppyzMBVf5
7+DAkhtwmUgHUp2UxSf/lmwvDVltyhje3ad556bD4HtlP29XbmSUoBU1ZEjMX9VtlswYUkUhUkED
fm2edvsgX9plVWcdjIIZH2u8fa9Kz+aUD/ftINfrukar8Paf5D1Wnqai8sknoKNWnB67IEtPZH3d
mWQo3xtt6T+q7WnOhukQBzvLCPtrIYW1E5b4XZEHLrrhqMVOM+T9bs5z0YUx2l6MwD+Jeq+5waQ8
vo2f/w92QP9XwyhLwf2/b43WP4s6iL79HStZ/oc/Nzuq/gdbCBBgCIHYqRN185+9jir+QcYDai6T
CY7Ak4WM+ddeR1X+0JbYOyh0MrXv2+D+jyet9Ae+FqSBkfWiwstU/9VO509J9X+HMjwoKFfAdETg
Yvy+RP68X56yKrZoOHW1N5ttlazTKWb7PRil/hRpjdquQhLeGqcKekVf6Wo9Psp9an7jjMetbxao
hvpZD7FYCzsV9wB9lrudKOLNuW8SxXrW/A7Cd9tmVuKYkZUQHxkkA33rue/vRtloKmoCmT1WFjTm
V9IPMRpoLHFC/mRV/jE3rYYe6NCGiwFRIRROlhhooBNxGA9tKym+bUqd7AQGXaW7offjTdSL1qHV
0+kUyFXxTdXi6ldR5ovBQih+m+cJoViNX+NLYeUpuSRTOqC6TEPx/3B3NsuNI8t+fxWGN/feCFOX
AEEQjLBvRJOivqVWS+qP0xsGJGIIkPgg8UESdDjCGz+E116dhXdeejdv4ifxr0Cih0WxJbUK9ww9
mDgTo26dRCGrKisr85//vPHIw/0tnc3bnzthsPBO3YFLfnw+dqE9M/MR1aiDhdFO6BoerHDYRkFi
U8yhDd0w0CiCWnnBVz1lqruNfNRcdAfpKqDAX5uLpvEuLam6GomUby3XXF3SndE0z+u6NuNo9j/q
Rgx/QLboxBe6awST0yAJ6zex3yLK3YnG46E7ntTzLgdHfhGb0w6meJ62TTj78sSH4wA+zl5LT2F+
MOL6fH4MOj7xuukgbML5WAegRtCl2STbE2bT8MQEko/19kZzihAy/buRhBq8wKYffyKYOBJJYYqi
x+kKTpzGxMB6zvTU+hhPmpCp+iPLXfVmdKQjV23Ay9Sv1434azNqdR795XxCir05GRHTCRaaPa+L
iNXIBfJzPHEX6cXcjS3zjJaBRG6a03EAAZoepqTjZsbM6raDbHVrJgQOqO2kC/yZNTbGSXfUhmn8
pL4I9bM5dZD6sdlYwIcb4dB8DsKFF/Tqg3F71OvABEJfjVTL8YPboVc/zZYdmD0Mo96eXcySKUgM
v9Xg/jgLoxnp7wg0YG8+yKb6WTqDMmJpdMgPEmOw5n2346bwungxJW6dcazfWwvoPcJl6pLsXll3
y8ES393Tw2beM5ussdHIyxNq6JP55+UkXsHU2x5THq51ssC8WLnhOOuNG23D9kd5g1wKjbcuZ1Y2
iPu5aUUBoIiByBOYLdrR0p8KHDu5D+u6vYrMSc9YtK0cao6BBubEr5vwNbaT1epsPIOTtGt4cat1
FlmCoh9SFuoB3WACvUluaMvvIWTIf5vWdagsjdSil7WVGAlwl04+57/9RX7SyOPOY7xKkTTLQKi4
+TS+XjVDjapkbdw4S4M59IOLccS2bZrLhQ4mwwUz3qmDKp0sOXzpSsyhBpAtbXbHYyC55y4UrK1e
p4GFgOR6Fv+mjSyqFMbgvibHGsiw0TFNxvgav0m/OZq9Dlpf20EUTnpNYwmzPRmXGco0jPhLEnr+
b/58Uf8eJOkM4sp4OnBopwsnCjtwcdOi3f342J+CtO9lSQSF3iQeU/8zoTcrd0BPc7/S8Vdf9BbN
man12ku3MeqlqUvv34mnjVaww4wpQUhWxpjKHNqNN6ghD6l4ICnfhg6yNU7aF/DOzfSukbqG22tO
5lQCT40F+7TVqa9urWWOczhruUFw3LDSoAEd0JSSqrZVD6k6cZN249xMrMX4NOUaALeiD8LwJFpF
+uIkr48wTeZ4ZTbP8s4E7FmUp5jD5siIibCs4hCgnDENYLWaLuoxhCc4wSeDGbesk8Z8YnyLWrQr
6VnW0vtipVFnGA0a2TcY2Q3uew0vmZ+atDyDCjBL04fOMjfxYv35xDzLpqlOO58cOOzJoD5uL2B7
0EZTLE+jOX5iOMvs3DMDb3kCPZ3xfdkxqEfnw7M7+jiN3H4wrc8XZ3GUrZqnI3+lpXdG7LJC6vW8
Zd5mS4Lt56ixbodgMCcni0UC31Vn4s+GDW+R9nj94ISu38HxbOp9MmY+bbPbs2wMqRUNmVmZQXqm
j8CytgY4dvHKY1ppBcL0tTqgOUTPKrMVnHrLyLhaReH1eMG9YBYMzltMvUWtpRXlt3C99zsj2rZ4
2qJLP76byYgEMts4mM4/GrPGU8K76X0IvdlYu5jE2WkzI542GCy6rskA5pPFcdMCiVL42gE0Qx1Q
YlNAFN5oepnErW8Q1w3zJLxfEkQ3FlPcYN3WRrfzdHYdTHJ4PvKzZuKeJyncrtzncjIOK+BIGsVX
Sy/vBzP3Wzy36sdpazY7a8eLhywcwNM79pZndO3MemF4R5s1TNusBUzZug7dpt7zYQJvwNfSzp7o
jABjGR2TFh3e5jeorozB/S0G1kWnOf7aypvuSeo35mxL/1inO3AdOAkN9wzoYH24D/ILbzWdXBhJ
s35BZ6SH0cQIgH8n9ONbRGeLyZkeBezUPD6fjIAauqF1Bq81bSzmd4mWnc/NzkWHQFhkjWHFWj6u
5g0w8It2fs7//+sgHn1NxkbSHYTGvT/xLuZt99KaNK8m85zKHGsF5XAjP53PloTxG4idQrZEM9en
Vn0c9oO5m3R6i5YGN28rTuCYg++c1rxJnPbrhn7izulyvFxdjiHG8kPtckG/0F4QgnZpGR8zSkx6
MRanAWpRgACmXcuafSNxchyMJ05kdkgm+2fZWD9r5NaXaQJNlrnCcc657HxZNQxqiaYfE51ojEdh
88oKrrFFVBEuA6/vLscRtBmLSc8NqTui/1E31YQj46dPXqTfxbPAotIo6vSyVQOgtX8yi2YPc338
DXPagzXNPaeL46c51Qt4RhE2wIOBw5iRdz7B9bmftaPL2cy3dd/9ugSBTZcHTXto65CEGXoGQ4/V
IZcLUqJuLa+TRSM7HndcAKTR8tMcUBGhk2DSj7IZ7Cz1um5cBln8ZBlgN6L2XLteaFreTZffjClF
m52x6fC64zFpKNeLoXdJ560OhAoDXLRAux5D0dd0B7NTC3fjWJ/WhysAdqSd+yt/NbjQp/H0PjHa
uCb6qjdfCjD5rTGmoCps3o0bgEn8Tgaxkm6Cnm3Mjb9l8Xx1tZqMjiczYoL+LKNRdf5JNxYnwRhA
XqiTqbKYw3Fo3AbhlMvQTTyaj86pxbgJV5Qi1Om35IcdNO89rjz3ekXp92rAsbEc3dTN1nmam7ft
dNzDwfCgamwcA4i511sw2bgLCunNUd812tA2UWsgSjBH3XwCI0FjlurHRjTQu+kkOEuh49Xrk+s8
HtG0CDoCLbgL2/DLtiloxaKOGp1bWnz0WlzNJ5oGWfBgctaZsdg6s9NRfkxVNFzY390J/Blx8hkn
4xs5lG7HfQqnpPf8T15Ozi9mOUf3Gb2szAHTD0kgTmC95wFqaMI80xytFrfZ6IsP005bI8wZUw3b
Gdaj9Cqncouo4uDaj1uXjXR8UveJwVv5gEuns9CalFkbWn/mTqjvd5cASevYdUBB1HjG2Rkclv1x
OG8cz8WrqMv8PoDH2ZiOGtrpgCY5XbBFx6OJ2TmZLya0OOCM7pik5QZYZn31NJnllNhNWqtjTTey
bh7jjDRW6ZAe4yfRYjo/Hq8yXOTQAHcX3CxaCbSQcXg88TEnifeNJnI0DF/h10YL0aC8NbNxrakK
juylXp9Cld/IBc8ZmLbvXG9h4RmtGu1hk4J9bTGYuVwL0tTqu/WGnnSXidUIYbnN4hyakmDyHdAb
FcRj07fGUPBCXOQlaQN2oshcgGcaZPWTYEKCpptMM49aZPrE9ub0P4YR1wyMp7g1DmzNCCCTAGVO
SzizPTBjQL5BQIANQBmuVhh68TH4Cu2sZc6ps6frMydiSuVZ15gO6MFuBbB1A61ogu6fZQ66nczP
dXPQ9o5N+vNAkDK1zE/jURD85sOlTxSuARg2rscAKRvWjP5ZS1rYfGn43OWv6kvcq4/mwEtv2/Qa
c/uJPzfup/pIs7p0VTR8rveQN0Ott5wO2VqUdCxjP26cBCDggl4WUijRXVp82PG0nQIL1TgaPi0W
epJAHpPmH2kQAm1eoMXka5dpsFzAiLxsWIBHRhR7L4wxAwyoXfMvGlPT4Fi0dOFYdnzdvIgmXv3r
YhXVb3BM8tnlJDcn/SDJ20MtpQNYdzrNqIYAM7Z6/PUYw5+L1tiEQwR84lkbnHW/HjrCiL8tWsE8
wJqx00jnTb+0jdJ4LmjTH+eVvjpgKnYiF4WkoqfPSxJ8mxFnQ1rvmLTHEYBCqJAJd/GQkfKjcLT5
6077iLaY4No6OtlXHuKkREq2NPR86M+bCb3vd176AKdQuWgtZBC8k2I3v6qBpnlEKKYJnJW4bPFI
GiCEc0RNGRCxtaoP6NNBqyl+e12zjiAcIx3eQNTWvBPWIl8hmk0IbhMeEkKHNe8i1aY076AKQDHD
j4wd3jzy2tc0tgYbgkV/oDoAh62qBK1zJHosgnEHiyUeJnprHTSNI8q4AQuIUqvDWgDK397Sj4Cn
gAURSADxYNu2Pr3ePhIYCdEYbP3Xh7cHwM8qzj/GD/SFBq0ynBPFI+kApA5KgMdAQE8Pa/phb1P9
dmwfBE4gkOWJb7aODPI+0AmBaBTP2tIckOFnYIrfXufQI7UG2IicbvGQndha/OgAMn4yYeQtiufg
tr8g9VOy/0abJAwRbwDf0qfTMBAUK2kbEm3Fc3BH3zOQ76+6PGbzSDBXsLGB1YlH3gB6C6cA5i8m
f/0cnAaYIMXZb5lHlPCTrwOFtn6kRaAbwulDQaIE+bAMX+Gqqa58uthC8U5jiOLZ2QCdI4rIYX3j
+CtVc1gqUPV6DP2Iah1OPG42xSM7PRp9QbH+RTPaA/twVbtvHcHwIzD3m6NNJKW3zH6d7DMmgU/f
zPymb+sBnX3KR5/J5IO+tMiMrCdfNn71joAow4llkYQvnrWPdUAqsIDqKhkArXkE5go2BTBQxSOv
/7qGB4RfAJP5wRm/1toZA26yHYP5hYCHZh7RZhogOQjwfd+uH8FPQLPyzclYnI2HZQS09YJ8vwrq
HPBgwBqgrsurr2QFKMcR86+BaVlfCg/vDBRodqUtQNyrQ48ACzMvfbuIiGggcPj6P3RzWPNfoG+V
Pr7ZxPkB9gheVvr4zhHzLaoz1jsDIM/B7X/B5aH07TqOHxo04Fdcf6Vs/sX0601RC7pRwsGtfYrm
FFWAf9Nsgi2DKGv9yOa/iQmkUAcU2uaAPLzAp6gxV1oFmghvdkyqEqUN0LS4+oOSBsa1doAObgNQ
o6z46Qa7nLoXmPX++MYtF7CpHVGjwskAfU7xHN7NX3CLKc2+wF8CimxB4bZvA2j6EaVhPKUPcHA2
gOEpqqCuU4HbppSuZe71AVtERyiRo0PCRgkHpwNVJ9jgrsMDHXh515FMAYFx8edwfW4CBIe3D0Qt
itI+YK+LYgDI08vroKQCIuBNEMq4iaWGDs4cCvutpALq1/lI8ewEweotgmRigTTK+P/6VQd0D1Q+
BflEg06KprjwF4/sDurtI1pvQ38K1V7xHJwGVDcAAOUjusBCYUgFSfHIrpCGFTQ7QF0oQVk/xXI7
pDUgCJiUdoB1hLsr/ikzQFz6t/wB3AXRPJZqbpEtFc+hqQBfVVEFevOISh8BApC/HeNAsAhqGPHP
oX22cvIf5AeUMjQDKg9ATritiSdIJFoKUDlycFa/KFZXWvR1vo5qmDalu3s3PjdkjJ7gqf0jPcAL
D2jjbxLyClEgYfxFMSLRjs0jzb+OA9TUDejkDy4KyKgUdzwufoMED3xduzsezAfFh2AeDm2/Cxom
pTXfahyZJDZbLPv1fLOvt/Y75gB7QCOP8tZzeNd+VQ3UBZxF8E4Q3t+ngrqICnIQQnG0uRQdnA5w
RVSXAabNoLq2RDeIdnNby6DOideiUysEG2uP6PAgfyJppbYTuPpBAmPh2e9bBuJKALE+xuFQ7776
xjy93/o3RZK32RKM/Otpll3/ege3jyiQaEy4VtHh2UNB7q+0DAA5Wg2ivQT79+kAQiJwsRT1lufj
wflBwPYUVWAB8xExEGMTCBN44i1jwD7h4gMMYmMKDg8Cp5uqq6AO4AcMGLe8nWAw118KpwECbXKO
B+T8CZuttPQJdAv0A/hW7jVbE65rpMXa4MJg2Sqeg4t6qSeAYSeDgAnUp+z/1LkFtjpmA6e4vAkX
Sj6gaRfpOqVpF7SLGvdl6GqkaWc5iK6w0LUd6omHhVb/9jaAB/iTd+YdpUAjzU2XcPj6ObR5xz4r
frxIaxct7OjNJc08tzzIKciEG+u1dUCrHQii6ldDKoi/D/VoW17vACAE9xvtYg7OrRGUPUp7XNgx
CgNoTlriN+WYJtBGyI/oxdQ6uBmnZZPix+v6EfRkLRBuf4C3to63NtUOgnUPz3ft0RyeS6eth/R+
zx7emcKjFY0xi2fnfscpJ9hAYXLbOHXrW/UhbXz1UEfnCCa2Dsw3m6Nc1oHw+HQAfodr8QWNkJIV
4G4jMneiBY5s7zkG6BP1IwZ0eOF81S/H5ouF/bO8rl6kdfH/Nqv/8K40NLhSnHyR24e/jBaVsndf
73ClFVSFG1zfL4Eb32AgftS99mhtOizKYj0nKcCZ66LQV3+hLIp9LmBTDSpKPnXoWX/w/xa/Kcpk
17LXhaHi5397irIwjfM7ZwR7axG63/rL/4SB3fpR+t3k2S9vvn37Xdt/1BfVqOWX7v2E8g/PPCe2
4yfa+RQFrJuPurEDSnE//DZy7ZCadTvc5hrjSPxjoP/5P0gj3VonL0peOfGj7Y1lwUS+lQXHgRPK
1GiYG1WpXTsc+fbQSdxSVjHrFSjiOrfDwI4lsVUM2M12Jw0rpqyGOAsdr5QjVCBurKpSe3bwGA3l
OROIQlW597FXu7LDiV2KKoqzsWSqgtl0oSy0goV7Rol77VL86/7DXTlGMWJN9KZTHfJ5OIxCJ5GV
XHQzrEDyrtQKtsWFPZVNQ1FYqjrWSxhUctrt7IhuVrDYbqI4dZm/2JFWBtTa6pN3D1nWXtkVLIxL
e2VP3OcqqWBfX9lRUn58sZBFglh1Cq/tJzt6tkVaFWj5mr0X+TtruVWBiq9tn94bjqwLUciirgvf
znf3tMBGqAq+caa2X4oppk50kVKVemvH9pPj7+vdAE91FfInz1wVOsJVIBjfkTY1Hga0FCaUogtH
XVUp9zAx2VPMRimqkCz6LqlKfnBtz7fDYSmpECzuXsqC7bH3XNNEMasQ7S1k41zExJVHnMUT4Rbu
mjlqqtTH/Hn16OxRh6jhVh33F89JQzsoBRUzWIWp+5ikcTSvnadZnE1r/1rrp1EcpdmeFkya4P0t
37+X+udHTOAld3/zwssstBNo3Xhl+Z/evpcS/63Ah7ifxjbtYvbZGxqtiDJq1fm59oZD36n17SQt
hYk5Eg1MXpKOFfkVrd273iTCZ0FrP/7zPNnd2mRQ2hSRluN4/1xxXNm5zQTFnv9//9v/SCbip9M4
t4c2IzizH6PALmdNsoekLLjGc79XVeuDF0Rx/cpJUskqCjgoHbbV5d87XAom5XJP/vXYs6Oc+5JX
+5SFQzsq3yDmsgMUFyrt8o/er1Z6HQ8jFPhgT7hGeoFdily/xSQXUsHkXdqZF3uTbdkaWAIT2pjy
z97/Cbd23ffqT65n15MkK+WJ8W/eUcHc33PT3iO5Aht0ZU9Td8etWavm1UNgX2TlB/Sy95PIUhlg
+fW/32wgoVg4ZSztLxhZ6tkh9mR7oqswXaex44S7hlGwpKlapGtn6T1JdqGAeKuKvbe9MK3dEoGL
nRquGl3OoGgkO1SOuFgCjQq2ldRMTZIucFuq39FDQGz7tQ+BE3tP0rRSxyHIjH76Bk6QN52FPTv2
Hh8d2TkkXyS6Gbzk4q/l/3kbmMpt6iMlWyAM8P//oWH/kciwNNUVLNMPhKniWJL6qnFe5yVf8j4/
ZPi78lgFV9NP1+Qbl2TX8UdeJnvnWgViIxjm7cIcnDnxyhlF851wo4C/VzB4O87YHWtBhaGpwP/o
Zv6InSrNoKBFUx3usSOi5JJfY1ag6/PY2T0uBImf6mj7CQ1tZSW0XzJSb1xwvZUjnK9yfGLORHmQ
6mhPvGdnpuDzUhZrx5Gz7/KFQ6MuPLbDJ6eUIzQh8tOqQz71HjnGUjkdU0UE6TRz4jBx8nKIYsAC
8KY8YCcO7FAWW4Ue8KNk7Qp4p+pge3EEya+0fOE0Upd7lhFCiyUlFIxkquM9J1i5Ez8DoaI+3vPU
9uXRCvoA1dFeOPHOAgM+XIFY4g7Xdu5ILmlRgKU64Cs7ne+shiqyflcerVR2XRNNcFSoDvjej+b2
ZHfIFej4ysOupw6d0BxP1rOoKlMd9lW2dEiwwu9fyhLWR6siPnkd+UN0IsltVWDWSMXYO9etVgVb
hMhWKg+2ijDjjZO6TiwsheRNae0K/GGyigtbthVVHM00gN41bJ0KNsgtOdBstBNiqeL6fUfIccef
AkxZLrv3B7TEjt5FiwDlqUBwYTVjepaXssSeo39e+aPCmKcEDUoxa6kVOGv3c5sLXTyUBOtVqHjh
DOXDQxdYSlWjdr/wUiBEu8sY2nB12Z8nMSqWnMuC40h1zJsYzCUZv2EkXxtFCaWq+C84V0+su56X
ShZDF6hqVeFYZA4oZxTLC7qKW809SDD5UIXtSX3EZEicWvQbzou0WzSqx6sxzEAyACM44Grk0UPi
VYU/dxkl0VzSdgfe+6Jdpupk/v7fxb7ZdzWj+JISyw7VyE0LyHrTEN05X37dnxdaW6fZVENr2+Pf
ROa2/6hfCZCya7vCppS6LBywCqx2j86IcgynihzSKZCg2j0Rs6k0XlF1/fJSeD0Sd861vZRSKEFw
xSgLTWLbkeEqomRBWWxsz0opxVirOLcuoni4o4IqzNFltrC9VBptswLNXjkEeeVsBFSE5Wve78N8
xJ0rpRSqFdVkqvP1ifZHcSmmkCraJKhKvbezoVf7ENu7Z1SjgqvZfb4TKtVF+wzVIW/8DDHmWj/w
AEHs4Jb0CrT9lex8rQu6thyv0DjcPeWP718cf3OA6pRiCqlVRHpvohqL7p+S2q7LyDFXvuz9Yz4V
F6raffY4BGNECkzaioYOn436O2jF+bjvzCa7r2ntKu5vHx6z2nWW2OVYi020ll6Bjv7LXf++f/el
f/xfa2LxEBCtPVv/lEfR574pWF90EzZkuIDKwfxscvYd1v+Y3Dw1bfi/b/E/8CFCdvWzIg654iN6
Ir35yu9ItRZ/WlXIbpK3/fz+svnkN2Y2PoTY7idxfymnu1h7YJrKn8vp/0W5O+jYok5nx8D+msR+
FkdT6W64zvAqCV2Dx/dlzwv4h5LsIvlp7+CaRVZeUbVrUPqeMRdsxWrT9lHsBPlWRZNZy4D61aBS
lDriJjSQau+4xV0Y7d7dTAHDossS/6MeET5+we3w0/OYeN+bsAusGXtnIcLuCNG7Rac7rSA5aL7o
Trz1RV0CnN4TvvvukU95MZx6MIo0+T6IxCHSruC7rp0kmoJMDOSpwojD1G3pFHtrQBJh93rpOv/W
b7u2R27sPJbDFvaBbgBt8Q+sSTSGEa2jqnjRD6RJ7SeRXUFUD1kV7Rd1Vgg8nC8GWNbf9+edUmsA
zltOqeyF2sTt8QtTDH5l+4/6GFH1ckMAFd5Ksq1VeKq9CNh37W7nbKmisKPv1+5tf26DWZGWZQXO
0mnGFg5A4m4Lfn4abk3ZG20RZWZDYY625eJBlj+Wx+yvC75BwbE9yqQRF43sHLE48vdLvgUrKMNl
tddz5/tW5wtrVu4QqwTZFM6Q6naTHcODcPr8Edg+aXIruEV+ECVXktBnXsmvr8RulCZUkUhiBYeJ
6jrskiqSL6YV5CS7lGCEQ68cnTjWqihK6bn2cFtmFfnvO2eaPfr4F0TVSXnWeqJgTnpJs/zp/Zv9
2AmiJ0IWvOb191WwAik+duJIjnG9ful8PdLZi6hhkOsfWxWk034gbX8Td7Dwh45KxYv186Jv98Zj
omdPndoXJx5Kx/GL3vAbJR+PPcAIqbTiBb2E6u7sj/KpFHapohCyP+McjrB7fu004w4v2RSzApvS
j710p2S4iuRXP3W9aCqb6yqKWB7Y9qeU68uSBaeH6vSdUlckGVfBiaYsFPYKacqeX3qzP5zeNy7g
5wuhYIJTHWvv9/+dOrXhP53PI0+uBtWqOLwunTCXVCEYS5QVfOU97noFUJhVIJebZepKhwu5zwrk
eo87WhDdu1Sn7ppSlpGd4P+WsoroVRXHCNC7KJXL4KDAL1/z/mNWFPktJBtcMNira8LfEVrBLr7m
IH3ahYNVsHiv7Qzr68kJ1KKPkboahOTdEJZWxTF3Ha2E/aVMqFwExVqrArV+4+HiS1KrODIKqfJ5
QaPf8jXvX8FrM1zvekliZ6W4QheCQFZ1Bu9+/3sWQtJUSloLrsBW3HEzkQvf9Cr4Xe6d/Ml1fH8n
01cFvHoT6C0czm11FGSYqnqmFNfZQQzS+6l8zftXx72oqbNrVw6sN6U0MYe64HNUHjRwxN2AehVA
hvtsBxtAbFF9tA+RfEsrSKWVVfD7/4xqD1Hw+9+LQqXb+Pf/FT55cmJEb1aga7Ke3k7svOg2qvoB
D3a42jXQMNGpq/vz6NkGrwLWTpxgQhlY7cROJLeoaDyiqgzY3rwdnx62PnVd9InDkPqUXAJoDtUF
f392BylY11X18N0LHu3HhWwxqsCmrG3o8/1dBUa8C5/GA86chIAiQaau5Q+Pucz2Bls1yMAGPYja
gBwx1K/fp/68OKxoIvVXDMTuTZXTMu+1+f4TZ6Is01YNi29/gvAN/l2yUB/i7FG+Kb+m2dejgeAb
PFIjxVnZteNHDvpSaOGVlD+83+Ehkp55vhxLr4JFSoyWBFdSjrBwhCvwg0UkCVQsiR1JdBX4t56d
A/XaB5Wqouapt7M6Wq9uvNeXx3EUcErK4JcqSpNKufvjxFVQ0MG4sUvkUQUSjfTnEB6MTHYoq7jY
nYGTlfwROs2Wa/v9u++Cdbwzf7ToVJd7bcfCf9q97VeRSRAVHYm4JElBc62K5MEt1c5pJFLusqta
BdJyTZly6aVpUljTG2fuyRakCr6y9Vuusic5cKFXUdjxQFmYN7SHxfAfokdQSOVCKc6CKtgdHrgt
rPXTY11GyT5jqFcRAF4r6otHMT5MNqKqRGQG11bhGV9iFbHWrgjZJW7tixePvL1GHghpqc/3b+jP
9y++oYIQd5ca151Avy56gqjeYXqgO6BILQUVS6qKON69LXtFersC+wb7ZVrrQ8/CNVGOw9IJvvyE
98/ienXiwqTu73/3nSAvRQqttKqJM/EB1zZvkDHrok1bBaHv9QesT4HaP58UpBf/sv0RTRBorzog
225zf4PU+sdgYdY4U1W3/wDRMCxZmELk06GKwmGQwL9F/mRjr7dn2qRwEa6rDq2yNMMqmkOVf/2z
DfLnzfsaA/wXnPd4JOyznFR+kevzjUnlLszTO2wYVdSFdWN7JQeGmlUcMTAeSjGyKlKzvciPdoEF
VXDd9p+4S8gATdGdXfWYPeHi8+QKVMgOxKCKkN6J7U9+WqLbUR/8aUbXCSkCAYGnuth7sp5ANaWl
ob0I/n7j7hDM4YRPpONbE32yVWfx1omzUso6slHBof05znYHq1exQ76QK1tBDylNHDD08gMO7xjY
V7TxFzwU1qyXlLPZQSRNThUeZheKr91wYQUXnHthbqO9F6gq2mH0InHr/OdLB0h/OPqXfffPKm6D
ReGUqCTERRaGeN97qiAk6kVR6ZNJwYYqWIlOvLFXbmFhg6potXAC6Yqo+x1uaoEKIgzvKX7eA+ZF
8tQ3mufNWQirUP6sx8yL5K+/Jr9IoonJFmGGHxWDosWPzLxUxcFAAFJiaHlebZb9MnDwzIFgZ7NC
i2+4fjomCOCXfyatLKoKy0XxM7v+elz5Ei7wR67WpaTiiKsiK99zYwqdid3vuahoVfB93jiLWs/2
97CrVEE5c+PtwKeqwNx+sUPAwrI7UUWM5AaYmiy1ij0rFPzdAQUoNwiB/aVcLO9fdrde+kRsa+/h
QkPnCl5gT0mmiU/YA8athune3wWVVbAdOaQSGOj3d8CporhrHS46c3ySMv+x9iEhKJsAYltHmsWO
JS1GF4deFrqSn0IJqvqkPEQTfFNppepVuBIPlJnIo62ip9ZDBuPZzmArWJlfmV5vHXk/yVLanZR6
FaaXitjyx/dvrmdOpl4FuURPNDgSWZty05YDFeNuEWRst6l5pRs5tYJGqwoOwg1LybpWGeL7MIpr
HzP6teAv7nXj2m3e3IAewiIKJvoFH/LFZ08duerFZzuaJ5bPy+CH7d/ub2K+W21PpcH80t9v7txi
XewrYpcEb4b5Qvz2Gd3F9rhf/8q1CySVa5YDeIkQ/tSJyB5Je7OKBmR3WbILVawiufzw+/8B+5c7
21sSioLyx5+Zkm1NljP8j4n672MbKKelmKt/93Wx79urXv37aA7+gl+5h2Phr/eV+ygdDuwrX1nS
m9PgyeeS+W//DwAA//8=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title pos="t" align="ctr" overlay="0"/>
    <cx:plotArea>
      <cx:plotAreaRegion>
        <cx:series layoutId="regionMap" uniqueId="{32C62E92-C7E6-4211-8605-2A010DDB1D1C}">
          <cx:dataId val="0"/>
          <cx:layoutPr>
            <cx:geography cultureLanguage="en-US" cultureRegion="KE" attribution="Powered by Bing">
              <cx:geoCache provider="{E9337A44-BEBE-4D9F-B70C-5C5E7DAFC167}">
                <cx:binary>7H3Zchs5k+6rOPr6lBr7MjH/RLiozYtYsi3Z3b6pkGV17ftezzZ358VOlkXKJJoy9VdzjnQxdEQv
KANMfrkgkfiA+s/b/j9u47ub8lWfxGn1H7f9v37z6zr/j99/r279u+SmOkqC2zKrsr/qo9ss+T37
66/g9u737+VNF6Te7wRh9vutf1PWd/1v//WfMJp3l73Pbm/qIEs/NHfl8PGuauK6+sWznY9e3WZN
Wk/dPRjpX79dp0F99/3VO/jS71ny26u7tA7q4WrI7/7129Zf/e3V7+aAf/vyVzHIVzffoS+nR5pR
RQnV9x/126s4S73VY4sccY64YIij+w9Zf/fyJoH+T5frh1Q337+Xd1X1avXvv/ff+i1/fxxU2eIe
mEU2iX9m//i9v28D/1//aTQAAkbLhm5MuPY9MlWz8IP0Zo3KP9cIFQC5phJrtlLJlkYwokeSU8o0
XX/nvSb2irFbAatuBu6rVhPuxfL54f56k3wLDoi3hdkRx0pjQsG2N2yfSFCE0kpxuY30fgl2Q73u
Z2C9bjbB/nrx/GC/u0uHA2KNjxjDWkC42UKaqiNGMdWCyXuTNwDfK8VuvFfdDLhXrSba706eH+2r
//vfZRQMd2tzO0AwUUdaaQT2bSDOAXFKOFvHfQPxp0iyG/SfPQ3cfz4wob/6+PzQX3s36feDWjrE
aMo5Fat5E29bPDkiWAiuYXb98TGC+X5xdqO/7mdgv242kb8+e37kL7JxiuhFc0Czt7A+oohARJfs
Hl8DfnakMWNaUkh37lOp+0n0acLsxn6zr4H/5iNTBxdfn18HV00Z3Q1rKP437Gxm8f+juePr2Lsr
D5nNEHU0GTwRYpU86q24Q46mZkXWUQmBX2za/xPk2W38Dx0Ny39oN83++CWY/U063qSHhN+C5J0w
iQnS93EHsS38KT+SSirGBbrXjxF/rp4g0W4F/OxpaODnA1MFVy9BBf7dq7MDZ/SYHjGJkCBrM98O
/haG5AfUwwTfNv6rJ8nyCPwbfU0FbDwyVXD2AnL8/4XfqA38rVjwPzoFnDVBeneztsR/PvdidCTB
8glRkNNvLGet6QFSlCvJV3PD+kvvc5/9guw2/XU/w+zXzX8z+RdQQ3jdVHV5Ex808hMI7UQhpih+
gHcDfkzZFHWwhNLNj6nBnHmfItJuBWz8GkMHG09MNby+fv60cwElxDLL0rUd/nPjZ0cCE85hbbXS
wXY5E2YGzMEDkDDWu0+RZDf4P3sa2P98YEK/eAFB/zoqbyDuHBB5fcQUFC0hvbmHfjv6UHxEJAbf
4LsTnyfIsxv/h44G/A/tJvrXr5/f8C8g9hwOeiyOKOQ7lGP45/Qx8h2oNUC6Q6i6fwr/uf7u1aJ3
jzS7gb//DQbq940m5Bfvnx/yxU16c8gCj4CdEUm1Euudke0Cm6XFkUAKI8XJPewG6Pvl2Q37up8B
/LrZhH7xAqz9vEm9m/KA5QUmj7DCkqvdsQaKPxzBAovqVSiCNfDmIvcJ8uzG/qGjAf5Du4n++QuY
ZC+yMru9zdYQ/PM5FkI5hkyHwE7UrkTHkkeUCgJ50OqpNubaJwi0G/6Hjgb8D+0m/BcvwPgvbpoy
qA9bZSDoCEr3iEoltlN8fTTV84lYpZg7Iv1ThHkE/Y0fYipg49HfdPACivv3Ogia6nBOYE06gIUU
VHJWtbTtSZfD5qGEKVnBkuDHBx5vxqAnifQrRfz4NTv18OPJ39TwAiKRfRfflIdUApAXGJlCPVkl
PrCLsrHkgg1coSWmsJu+cwp+gjy7NfDQ0cD/od1E3/7z+ROg16mXxTdrK/zn04CF8ZGSkkvYzn0w
8Q30MXiAgF11Rn6uhzc9YL88u8Ff9zOwXzeb0L92nh/6N/VNfMj0h0KRmcPOodq5uYXJEf4Rk9b5
vhF69kqzG/dVNwP2VauJ+pur50f9KvMOmPUoKNxP+ypshTnajjX4CIGZS7GmSZkbK/uE2Y35fS8D
8vtGE/Grs+dH/FOWHLaopo6okNMfssol+VaAZ/oICpoMc+A43H/W4e1+YfsEeXbj/tDRgP6h3UT/
0wuIMoub/O7V57vy+wGrOrBVgihsFxK6Xc6xCMQgLRCDRzuhf5owu9Hf7GsoYPORqYPF5+f3gIu7
PjjkWgtg1kAjATrgtuVDMR/qD0iL6c+20e8XYTfq634G4utmE+2LP14A2jcx0HDXP/8QKQ09IkJJ
gsTOlIZO2oA4z9RPauZmSgPVrz3yPAL9qp8J/ar5b9B/eX7o39xCMp9+Pxz2Aig5imHFiBFpsDrC
iE87J7vzyCdIshv1h44G7A/tJu5vPj0/7u+Db4ckZBJxpAhlTKxXUNtVzAl7AlMwmfbLp4+RSu6V
Zjfyq24G7qtWE/X3L2Lt9D0rywMunhhEb8Zh6uQ7Aw2G4gFwMyUyYvvrdK8cuxF/6Ghg/tBuov76
+Plt3QZWGlDrX53eVAdM5GF5hIBAj6Qyp9QjoRSiwAtcR7X7LPKpYuxGfru3Af/2Q1MH9unz6+Dt
TX5zwP1ZONwgOCTs/CGj30roMZVH0yJKENDN5sy6V4zd4K+6GaivWk24314+P9ynQXrgaRUyGiYk
YLqqBmwHeCAtaOCqYeCj3X+MAP8EeXYj/9DRwP6h3UT/9M3zo/+DLnFIUghsVAHdBknEtpMaOHKC
GYKjJXRVLzBgf4Igu2F/6GjA/tBuwv76BRRqTmo/yPJD4g5UJ4KBXw97IVvxBQ6aCCCHYCV2V+Wf
Islu4H/2NJD/+cCE/uQFQA8TUJN+P+QSairJQ5EMzpys6gJ6SwNEwxKKMA4sne0I/wRJdiP/0NEA
/qHdxN1+CZGm9Kbp7ZDnBi0gmGk4QqWBdHAP/XbMsaYVFqTyit9Xh4Ewsq2B10+RabcONroaWth4
Yurh9QvYGVwdX/1U39R31RqOf15IoBMDgXLJJl7O9NkuFlsaCpdAhhJ0fcbTSDmfLNZudRjdDZUY
T021XL+AVe5ZeXd3e3dAfcAxOFhqCTUVyzb2qAiGooMEur5aRSuDjr9fjt0KWPczkF83m5CfvQBP
WNx8y/63emweE///SwV/Ux64qMbJkRIcTtySnzvgG+YPVB2gSDEOS677MGXWd54g0G4HeOhoeMBD
u+kCb06eP/0/84EjeLigAyexAHWi6JoIBUF+E3zYMpx2FOVqtoY5e/3dKz7+PnF2Q7/6FQbwq1YT
9rPz54fdLm/GIF7/9n8++U4HHeDsLXwmousm4sAXuSdjru0dnm9WGfZLshvydT8D83WzCbr9AsL9
py6ox7vysMUGBtVkBAVjKNbfx5PttEcBOw22rODc1WppAAnqJvxPlGm3DrY6G4rYemZqY/ECXOBr
kHy7+dYdMOOxoHTPOGeaq20lwAJMMgE7LQzaN9F/igy7of/Z08D95wMT9K9fnj/uXAAf3Lupbm/K
NRCHiD2QacJuiYA12FbsAdeAqy8E1PR/0gU30X+aMLvx3+xraGDzkamDi7Pn18EZZJ0HLC9b6Ghi
gggNOc/PGLMxBQBnDRYBGlZlK1a+UXjbK89uDay6GeCvWk3cz14/P+7vb+r2kAU3DpGfIcEU1B/u
P1vWT9h0ZxEUobGB9345dgO+7mcgvm42IX//+fkh/5Q1tf/q9V9lcHvAJNOCA/9g8JQguZ3sQGUf
wXksRrRRW3iqHLuB3+5twL/90FTC1xdg92d3ZXKTDocL+ByyeI2hiLA+0L9ddJtSUQVpvoSdxR8f
w/6fIM9uPTx0NFTw0G6if/wCFljAj/aC5pC316EjuJpOc+Ds3EedbfThNCgcB1VwTmi1vDVSnifI
sxv9h44G+g/tJvr2C0D/DRT6Dxh5CDmiQEOGBe7PA24bM62EG3gEUEegDHoPPqhmM+HZK81u5Ffd
DNxXrSbqb17AUXM7q6vuoHWFiXuJBZx/U+tdWwgqG8jDZMs1nP5n3DT3J4iyG/WfP8IA/ucDE3v7
ywuYcnM447w2u3+e3DMI5tPSVqyTS6gWb+BuASWWMwohZ7X6Natpn/aJsxv8VTcD+VWrCfvJpxcA
e3f3/e6AuHN9JCRc1kUmwtT02cZ9ur+RwDnbx+61+LRXnEdwX/UzgV81m8h/egEh/qpJg+qQQR4Y
r4rBLhWSEEs2bB0O+wMZkMr1LUfIiO5PEGQ36A8dDdQf2k3Yr15AjD8tb9JDbldBsWA6QIu0wYUl
UNJRsIxaZztmxXi/HLtBX/czMF83m5CfvoD65cemOqihw+a4UMD61oD6j892JqklVM0m0iCwpX58
YLG1mc3sF2c38ut+BvLrZhP5j9fPH91fx98Oe5qZwRIKPo9dWQen+SeFCKCG32sGov8m9E+QZzf2
Dx0N8B/aTfRfH+QaC+OyqY3bph/u6T6+qW9Oflzw/eSnP34i3D1udF0htTP3uQfxzfd//cb4D7O6
v0R7GmEL4K2Lpdd//e6mqv/123SpkYQTKHDZFGxkUbhI/LdX3d30REIyBBME3EkCB+agCCGgHJpm
Ze3/uHIcLrhmkCRp4GLBWQooUFRTcQTGg5vZYDGtYE8SIQk8IfJwqfplFg9elj5gtPr/V2mTXGZB
WlfwM357ld//rUlKC8aWTALRdGq/vfkIV6fDX8L/px7bBAhg2rtEaded0jSS51lXD/YGCP/G6DAx
bo4O11K4ZV9b3qWrh2zRMS84LcMyvufy3kP8b4wOcWZz9KjlfeK2WDlROUYL2YS93bgsP58nOywc
Nkf3JIkEzzVzchdru7aCi6Ip5WLe4Gh7cD9pqlyinju80tdwMv4arimQ80BXYE2bgquwFEHBCHMS
3z/rafaui/DxLLEVmPDm0GNJu4iHlDkWQlfcdUM7Svpqz+B4+vE7bHG6k21z9C4TOpStxZwhz6Iv
fqSbtyWq068a9fI0A37oSZxl9DRJK3IeFEN4LDMR3t8f9e/a0nRZxOZ3l5EncAEkJQfebxAs3JCf
jy25nYcaRJDNsRNX55Xbg0J43zme1p2dIenP1LbhwCiyrFzwjjo1SqPjYPScNI7SmYMb/istMqge
x8Thg7jNi/FaxPRuHiiG89a4lFK6KXFGDzQ58u4i7wiZFxmU4btZA4MGrk+cOszZaYYtdE5U6M9z
XmU4LxJN7LE6JI7uyDnuvA9+qeYBLg3fzYesjNNcJZdJYpXHveuxU9I3+mwW5tJwX05jgWpqxZdD
F+vYJjyrLpuBt95M6Q0H5rRoW9mW/mU41P6CBIO0aZXf52mPeiiejG5HeJCGi1qNm3JZxt5lysMr
EhX6OOgSftZmIRlsbKXtaWdV+E7oprPbkJcLrWpxMoRJ/6lWYXvMrZzwmb/UcGm4SIPFvVUXjovD
s9Jn6pykefJmnpoMl27aAQWj9Aunjt1PbsuyhRjdmZPmtFbdDEYe8cYsrHPl8EIjmxf5t97H7+YJ
bvg0vKOlLrJc5U4ATJ5rFgWLoI/cPfqffv0u9Rs+3YwB5lbS504aiCiw2ejq41DQVM9UqeHVBe2A
IJAkuSOjJngbJo2/EK1Pr2ZBM6V4m7DrIhB507uZk2pC7Uaz7oL3dPjj16NPZrcDG2E4Nu36dlS6
kk7X5t1x5tHA7pqUv+Vl4h//+isegX+6FHLzB1C3aH136JUjOn7iMt+3NZ2pWmF4Nu18t8wLJpxG
aP+M6ihfVCS15oXr6SbjTcmzgZKC4p44hSQXwo3fF150f9vzozHpMVCm9o3sORWwBh5RmDkkLASy
Ld4MX0o3L+bFa2H4quriuCgLLB2K3TfKuuprefJrbT5mMIanuixICxQP0gmYz07cSIvPpI39hQ4a
fP3rryCT9nYZpeGwwlK5S8tKOYlUox1rXL0tvPpTXst6QVUQiOPe8tLPQdYt2rH4aww9elb0fLwe
aEVsNOT4rPZybdlhm4q3OPArmBCLxPb9PvrgVdU3uG2wtd08+9hkwRsV9HqBc1a/KYuE6Ld9QD7/
+oc8pmQjMCDZemVhualTk3FYJBGpj1OUuvcL4H/XhLgRGLosaPOCjMQJmvC27br3UUs+zBKcG1Gh
7Wjse1ahHWl1X6joL8dxOqX+8E6sy3stPmHZOL31Z9Pw4zRN0mHMtNMgktgE5Y4r9cxVIzfCQTKk
zA97GNzj8p141+Fkz/w0/fAdFsmNSOA2cANZDYM6UsZoyfO4OvEQHm3QLzmpu6y4UX7OFwpeg3R/
h8mj2n3Ez7gRIGitm8SLcunAO32G94UbR2/1WPOFV/f8eJ4qzCDBcMsLFGonA8O3cx1fyDaetyri
RpjAacUjPy61A9s84VWfFcUfjVu2p/MkNwJEQlxIoinMWioq3hYk+5oTf4+mH8Pd8Fk6lAmLvUQ5
JY6DJadWaVu+Rd65qmn3TCv4ke9ghudGft6odKTKaaNY/hkNHNu5IJbtB0F1Vac8+yBV2Z4nSeOq
Ex/n41kUuNZJl6X4fAxzfJkMdXGcZFKc9HmY3s4ClRlOD0dtrMTLEXd66iObsegMi/zLvLENr48C
IUpOQ8gBdHSuUOot8jAo5+VfzPD6lMItma6sIAmISnLKMhSe+q3+Y57khuezKI9oUCPsdBLKXDyM
xWmQleHJvNENLx9x5w8dajEsN6vQzkukv7TKc+eF8YmLuhlraYtzi7gBcRoovpxEg9faVobGmbAb
Lp76PZEtdoXjRXH9JvHL61gXzbzJjRkeHnoNi0oOg1O3/SgS4tlByWcao+HiiLOwi0OoTfR5/y7U
+XEaFue/1ieeFLdjoqCGa7ctkIUzrxBOyLr4Xak67xtrpP9JuKxchE0oqQ23qtcfWex6tsoC+Skb
5a320uQqDVi9wKJXX/xiKMQ8LU21400bUFHT9zThsUMQyX27pUR9CFom5ulpusBqc3jkDVonWZw4
BRdnMKV/G0WDZ4pu+DUuIgW3BInY8VIZnnZV6dsMxf3M0Q3HdrXrW5aSsRNYUlwoVdqZx6p50x81
/BqHuBIerPSdJGWf4GDQme8l82Ztaji1JXIu3RqGhkT4Pa5sgfnbXxvvY7ZrOHTECuGNAseORvG3
MRhPKxzNNBPDnZMxSapaDqNjWehbWpLRLuvBm4mI4c+RKkNUDiR2epZSuwtJddapgs2zE2J4dBWr
KKZUuY7b5+6xFWbFIh7wME92YrinbAQecBCMDs6lPu/jiNleqPbtRExeuCMaTRvdW97pw6WuhYuU
4zJ0N6ZJfdIB/eBjIVl2TpuOLqpgHN/Msp4fi7mNFW2X45b1UipngIvK32XES056GlczRze8VavM
imOeRE5KYLVgufUVCqs9QfsRuydT+4bkjYe4TCsoUDRhLt/ATpd/2vSynRcKiOGvfttE0di5kWO5
cXWWkPYUeRjtgeUxBRsuO1YdFmHeuI7kPCSLYIibC950MQNKWYcSm+aBmtI4P5zpDYYjIz52DXUH
+DUClpx2Q3B97A85qRfzrMjwZT0Ubs4YCZ26sYLjnBWng2fhedkWNlwZTvNEHaNN5AxeXti89odF
W/N+jxk9tguFDV9GPqtCmllQdCmC5iSQabAYRxydJRVyTxO/qt8WrR4goaepnZWa3dUZhqxvFnDY
cPXSdUnkMhw6SR3YqonOqS7vST2PLkUf8Q9szMNRUaAC9XXkeCo+bnx217vVl3lSG26dWH7hdbga
HRYXlt0EZNE0yczI/SNH2/Brf7R6hpMqdBQWrs1TL110ZI/jPYaJ4dUEVEc66rpLgth3K4a1YVbw
mQsabHh1L/s2h7msd2TXVjbkkEvRJ2qeh01nRTajHQT8tEdZGMLet5+UNmzu8z/rgXczhzccWHmk
ygfYR4bMxz/LdbMYZXY2y1ims1+bkudjHBWeYoGD5ICIncDRVMimA2vm8Ib7yrGN4yHxoJ7W55k9
1vpT02czN7gmJt+m7LgMI98bUe/kEf9cizhapLifWfaa7rPbHDz3rRHqA17vjJWqTsjQaTsFOsPx
PNgNH/VzMI4RY+zEMmTfexmVdhG36vO80Y3JV1t8YEWFRif2yztMCkcP++LWJOCO7Ge6HmQTFsJS
3KK8rR1/qIJLt+waO+dBfF3KrrqaJ73hqToWjWKyqB0povCDVXhi4ScJmxcdJ6bz5g8o+4wkA5eV
48NK8bxMcnUBq0q1J4RN1rELHsNTfa+tLImKypF+ym7gFpX4OOzC/Gzw3OasaLyo2DM1TTb+9y8C
Wvf2zxBdwN26zEqnqJGwo7yUNzLJ8s+9GryPNStyz84a5u2ZhndHZuA5bX+b1jT3iqFSS1Lw00Bb
CyuYt9CAt3BtD01DIUYf9YWDmiGwqVL9ouAt2QPTY4IbXhxGnQq9BKtllBXvM/wJF+GshR3WhgeL
jAHXoGBqOYZNs6i6/mxk3TymByzIt0EJUqXb0U9BbMq8xRDJxI4Htzyb42BYGz7MUjfmOaXW0uL+
IquqBdRAj+cNbfhuSnVvdYhYy1Bm52S0Ljs0zpoEsTYcN2hcr8+gnroUSW9nGNvaC2cCYnitpYjs
mnKEoZv0E8qAgdEmzcksREz+Fwph2zrzkbX0LU4Xvi8tu06yfWHgEfs2KWAxoYEoI24tg0wndhhZ
2A6aflaBAZsMMN7AjQiyaqwlzklnB1lx5rJQzFOnSfFqWx142cCsZWZ11xYKFl7k7dlueAwUwzWJ
F7rtAJnqslDZCWL8TZikf87TpuGYoqmwSBVIXaXRKa4/VyieiYfhlC1uNG/VYC0RSt63Y3maV/NI
aVgZTtkqXg6jC55DavahLcWxkvW8HAzebbYdqTBqoqatQOzeKy76pj+Jc/HXPKwNr/QIrYdM1xZs
DSpvkfDmT17hedHbZHZxXQxJm8LYGZxbsMeuv2SkuZ4lt8nrivvBirsKzA8odR+bRMCOZivreROa
NKZLwakXCdSDARbSbjg6DwY6zwJNRpdwyzIiodbLvh2IPQyw1mhYO57OQ8VwyiihRdEEHRhK1p8L
bh1DTXum4IZTVlFJA4shd1nL9KQEpgqwemYt0+EVuNvmDTMYqbgGqf02XUL+YPX5nkzxkSA1nYHf
zEO7qPOa0m2t5RBm3J5mYaZINNNKDK9M2grCdiX1khXDNS7ZCAStJp8Jt+GXhcc6nSVh4YyksWzc
0GtsiX3EpskcduS1f2Nm1V7qe3gsnWjMPgchj08HOX4E1r11MssOTXJWVdaVzvsEviAPejsgvLB9
AfnVvNEN9+Q5hsyECeDc+b5nhym2UyjyzBzcSGZ50OGxDWTuhKqhi9QrY3uIu3mTpsnLitREgKMj
SM6b+MTXpXoD57z2bbBMIu5Sq+GiMbzjtRsTIFHisG++ch2TRTbmzTmJIm7HGdx6ssc4H7Mfw2Hz
TPZQ6yyAN0ijFjIiqOSe1BbVV0II8LFfa/mxLzF8123jcUDtkDtVpaJLNkr5TgXhtzQY+Z6MdFpY
7cLLdOA8smDbiAORh7HKHuBNB+p49Fi4DPMRfyzK2Dou4AKl0z5FYzDTvAy/DtTQSqu0pjmRXsFW
XrBIrfL214g9Eu1MXlUgw6JTbpE6hFBy3hQiOq0jRufN5ia1SobcouPowqrD6/U7Vo5vinCYt82G
TXJVDsUlWGp7E5Pf9y9y5qKPIw7HWTsZcJv59jRAhOdarh5bKHaEV6zt/uwanuwx08dAn8x3o1br
Abc8oSSsgPIXXRahd9mKfB41HptUqi6tQ5QmZeVwVBA7j/JTFI5f5xmL4cN1STpWhEnlIK+5dRG5
xHE8c2jDc5sG6hgtiSunajLvPSNFcQz8smZPmeSRuMANr82qVnPfUq2Tqjb17CqB9UeA2tpWbQ0b
R/PQMdw0y3E8lFMhO1dWbouUvcNV83HW2CaJCmOL1GQoBgfeafPWcuWfjWi+zxvaKCFZMKPwrk7U
sq8sYVcNfi8qio7nDW5Ou0XhC9wGPuyyD6HN0ugjHPGZZzImE6oG+mrbdm4H7JPmMhrdr7Im+Txd
TqcZNz20Lxrphb2ll2VRaxuT6gNXc2sx02HFzcHrYGyCJk/00g/AUIY6LY8DHdOZohtOCslCWNVl
WjujUO+RGt67YXk1T5tkW/DUa0mfUitzZAaxhQ3UplDpnBcUTRJU0bqWKApdOj7Xf3qMeosM6njz
FjnM8E3KOKRoYkyBYVVcBlArDf19rvlIBmWSoDLQZoRDmEFRJ+7yFHuLxhV/NnUlzjM5t15qMpu4
7rlwBwu+RcLOR1iLU9mwbt40bfKaUiw6OJPiho5I2/pc42DRJkm6J2OarHpHxkSNiTSM2wp4Uzls
wUlBzwJLcTvx+Tw6A7yYd9skk4r6Ydf6oUN8CacfYa978aNOOMvgTWZTkmXKT7M6gA16fWV5xLcV
mkchgXPN25LnnCuoCKHA6cfgbOTu7WgV3bwYQA1HheM5cTm2KnBI6n8IePgXH7J5G82YGnMpiTBs
isk2cCq3kRc6qNM/mU+tPTP1Y9ZiOKpOgsRCDFARofURJd33Om3beaiY5CZZBZFFgyxwsiK3YKZD
tV3FAZtn5ya5qaI5nCKiyHdihb4ozj43cZXNi40mtakRNdzgoQvPiQYgr3decM4K15s5uOGgqIJD
7201nYi1Anehes+3RaY/z/Kg6RUdm3MdcPdImHKQHAV9tlA8ae2wF9FM0Y2ZNB5rv2pV6y510waL
Et7petJHw8x6iklmkomVDVZSQd0t1F+Jat4WOLmcB4vhoJZXjXEWZlAHCsRZQcsrGeOZeSgxHLRt
xdDmVaCWVsjRSdjX3nFWpuFMyA0HZSxIIjxkEspj+gvU4I7zVlzPAsVkLOVN5Rcu8eQySrrMjr3B
soNoJuImXwk4A5plveUus9SqzrXGZ9YQz9yGNflIOUuBvFVFYslkr7724SD+6uENWnJe4DI5SVmO
cN75IVsOeaFOy4bhkybSf81D3fRQvwqtru7pEvZkr+WQvxvzdl6GbnKSyAiH/kQnyNIrdW5nCxKK
mQn6j9PPG0vopkKhBSSwbmnFLD1pcW+Lxk9O50FieOc4Ri7KlNctWafeWWyaiOi8ap5JSCp0mLLW
w92SD0g75UhRcRp7tZzH+oNr47bj7VAolQE1rl4GYxTB3kzQLeK6mhfMTU4SnNFC8VjQekmtKrUp
He/0gOaZITKWoUXk1sA9JvXSyshJ73vIlpGaGRJNQlIRtrSF1zTWyy6pz8fG+ti4+9L/RxIWk47E
gQaT91BLXuaK+jYeqWcDRelqliEiwzd9qlhf6rheeml6KhL9h/atmZuPyJg7g6qteziNWC1FyJIF
EfEpHOOemWqZbCSNaTNGnqyWNWXXURNdyjaZF1SmFzJsZhRRV5Z5krnVkodMezZWDX4z1JzPS0BN
GlIYNAIYg2oa3v+eICi2ik7PnDyR4Z0jsD+7NuDVsqB+v+AqlotirD7NMRa4c2wbGKzaKISCYrbs
iSYL1fh8QUpvngvBpWbbozNejeD/YbZ0dWsPTXwMbyOclTkjk2kUKr8uOQ4y4EqQ47y5IbC6nQeJ
2Ba60UnC6xpGrkTvnSZenx97ks4c3HBOuImKFXXYp8teu8n7JOpIuGii2E9O5glvOGijG79pR5Iu
iRjc4jgkrBrO4Lj3OI+4g0y60agqNNCCpsu68t+1TbVMFdpzoHd3VIRbB7eBh+2KquWCp8uYhlVg
Y2BoShsupshm2rqR45Leo7HFi2TZ5rAfuaBln/6F4fqvj/OgN/wUj40Lh2C6bMnjNvts5a6wWysh
s3IAZDKPaFJU2sdestRJdRXx4nvDii+zBDdpR2MRy3zIw2ZZDF/TCt0yJmeFXbgHflujY8VdK45g
5LrDCz6Odjoge57QhpfCVlnDyi5oli0qCztlaBF65bzcGe503ZY7FNLrSOrWS7fh6S3URMZrWAjM
mp+RMlxUeXBMniAw80DB+X6PDp/EyGfxEND0zpXNeU7UyguUy9JlPhT6JKni/hzq8vvO0jzioCb1
qIi9Fi5iHetlOsZv+djQY193MyOjyT0akFV3McH5Eo0uX4xh9MHy9PdfG8ukt7+XE+Ee/G1YrC4c
SiibwdicqrduTenttPzKbNpl85JouKFz+ztyOqooYF25xKXIA9ttu2x0gqzi+y6ieQR9k4nkJnAy
tSrHcqk8i+d2DjZ0MliM7sHoseENXx3gNZJV53X5chSeE7d5etwn4Tw+HDLZSFnjD0qGY7UMg+KC
9JYTuOEsXiO8Un0bd5XwpAnHBHKvNrzSbXnGeTkv5soJqo31Io+zEXYXI5jjQksuYOF4lQjr269N
8jG4DU/1w7otUhIUy5ZZwC0Z6Zu+KuZt5/x4Jcem4GPjjb5FvWIZFbT/oFwyLoYw9/akXpNF7PAm
acyjko813PVh5cs6RTo71lmrvmaB3/t2UstmwcsmXoSJiGemHNLw3rHqCzcokmJp9Zgt3Bg2q04U
EGPL41+r4pHbdJBJUyrDViHmVuUyj2Qjb0ZcoPZC1W76B+xdq+Y6EUWrIjg368n0DO6/g+tk4F4T
lH/uAPryLZMZTRYBtqr8LVS5w9SG4lwz2HUehRBhMB0XtQ7haKOKWuvKLSIvXjYluuqrUndvOneQ
ybvAqmlz1qb+YHuB1xO7sKjM5s2VJkuqITIb8p7kS1/mZ8Dp/qPs963uHznSh8y7q5SrWupbebFM
i2YUb/v/x9mVLMltK8EvYgQIkliu7O7ZNE2NVsu+MCT7iQvAfQHIr3/ZPknw9HQErrIDgwZRC6qy
MmVHxJ9JUOH5I7p5vPCIbdOXrtuUeeyXdtB3Yz6BRc50U3Qj573i3V2Kq1q0Jh/FPmS8Ghd5msVi
yXHeq3rAwyAQfoga4mKqSNeF/aSiIRN7fJRhy4+KgSjv7Tt4xR2wy7//4mqGgDaLUHTINtIvH0PN
h1O5FNONE7q2uuNsKAvB66fmIVvqcvjcNk10VwWL+sNv7/T3vTNudg1isSmLtrxLCXbNMAR+8Fvc
cTZGYJxtXsIhG9DOTKNcPGke+KWnzHUsa7DtdN5w6DrHoIpcdYp5bD82QOiQ/34suEBLObR2QK0k
mVJaJI886G4c+ZUr72Kklnxu1nzNhyzfdXIgKPA88oqD362x+Y0b+W+R+xU370KlqNYxAQMb3G4j
m++qnX6uTd4+wFlifHYv7J8gL83fBUHeHa0lWzqpZnlYJJnuwmEpPzTRWh5n3aOHaGs+PZY5FU8l
ZtPHNMR/unEQV262i7hifG4UibjK1qj6sEdDeUxWYKm97p7LadVwGdSGw2y41f8ri+2xH/xIc0Co
8vvliKK12ctNjxlUcU8LU+/AOvCP364dY+cByIOTqRsy2onhGXdDPixTM9+4FtcO3DX2PexQSIOz
nWpzJvwlTwK/57+Lt1KWdXm3yCGTQ/iZLyV7H/B6++R3KI6pY7LRArRaoFwUWSTnm2gPoJL47LW4
C7TKlxLjwgoVI9l26iBKodNF4J6/vfqVdMtlnSoTO49BUYwZWVC1DJpkPdcbaZ+mJNFPTRx1X5FG
LF4QeRJfNvFLHGplH4VTjzhUlOrnqPV6qHJr79/+JVfujgu+mgplowkDVJnKxzt0F3+A78HPlbvY
q6IrxTqBZjrb1XQUsrsLS3OjuHvF17rIq6IAz1KXjHgY6SA/dEuj0i3ogOMFVNgvyLk0VAOHytJo
+z6Lw+AJj/b7cdz9nkdgsv/tg0Zl0/aS4MwrviZfFQoyHyzrZ88v6kTnOOnKUmncfHD1BoeuQuV7
7TxrmS7+So+qsiaAI6vWoLvTBpTHvBA/vO6ii8BCmTSuyrzp8Fzn/8SFqVPbN5VfvuUCr0xX5BtR
eH+xMbBHkIFU6bAmnu8hF3mFqZ5goGrpMhJU73ZMtmPsE891v3Nx6mo7afRiJjQEur381sNGJ736
OXgXdpUjk5PKrjpjQzA/TZ08oL0++t1zF3VV9Lk1mN/rMhHFR9B8/6Fa/dXvSJyAupcdukYCSzPA
xY6VLv7udunXUSMu6mow85AvqodPJCA/taz4a9qp56vChV1F4MIPTAXXBUU29UDj4EXknfFrZURO
SJ1Gk8smIm22Lrw7bcBfHatK+H1OF3ZV1GHfJ+pSJA3mH7ws3rUDv+HPr0QhF3PVJPWqrd36TJZl
dG+WIkqp6PmT12VxUVdVYEBeZ9GACRViRFUEj+3Q+wVnl0BqG5SJ6sK0WdAfdRwnGLCP8htZxrVT
uUS/XwJ/3AkxCYY4Qdb2b11Oj9UGmhy/M7n8zV/WnsoRtDsSpcU62lLw8BzGwjNFd+FWZbXuLEjg
xpeJf01ouk/5N79NO4FTAQG5hu2Ka8KoTIcD1Myl53k4UTPvTdH2VaUzIbBmP+ca+i03EqEr2Qp1
rFLMVNGiZbgjhUSmwuvF/hyXekjNvJvPXkfjYq6k5eADG7kGEG3Wp0DU721iBr/Y6WKuUEeXRspY
Zy0qZkGcPy65+cNv305yO5Z7u1GC2MaFeoq2+C7nwz9vL33l2F201TgXEoTaW5f1eCM/znE7HGoU
ox5jvntu3jHQuiOLHUyOhMVM9BQmIj7Xfe9H00Jc1FW3jaRBnbjLRrHcxc1YAjmiKz+P6+Kuwi0I
kZ4XfdYWyb1ix7b0m7slLg/UMgaqCFRVZoABkVS306dZVX7e1kVdLS1LVkzM9FkwbEsqBv5+CgO/
8OYirqp5reNwhEdE5ekbiInO1Tj6ZSsu3mpSlPNk030m9PJ12cTHZKx+vH3Jr8QIF24VrSKau7G7
tIjmNZWyR6U7uXEiArHglWqTi7aKemVU0zd9NoSkP7CojD7ykNT3gs3yKJLcgKCeBIehGG61Mf7N
JV77k06qm6x7U01cdJke5u3bNhnM9pZNXp8Wyat3TQX5EbGGY9oH867TsZHqo9wJ0teO93/Uo7Af
WTsvBxRYlvcqzJt7pevtM2ni+VhU/GMENa5Dp/r9MEmpnmfMs6dK9ctxnHpxX/Uj1E2MEXf1lv/V
TU1wTzZLCr8Q44LARLIUcUDaPovI3KQYFFrSsR09A7oLA5N9VYwVw0WYJ7z4yM73tB79CG2ICwNb
JTDOBMTuGSsK8H1CMmpLlDr6XWEnquu6LWjOVZttW3jiG63TXHI/UDxxYWBdt0KzorI6CxvQSQaJ
eJFR9T+/jTtxndehwZBj0mRFOHxjiXzYaO/FgMygbvh7fraSPAm3eWuyhLEPWsq/wzz0mYjF0hdz
/yX1E8PYKMii64zXxd9F0PygRvgkCljaieYb5j1lvuC06zCZ7xQ/WZQefN42WNtxDRWfw3ydeAGm
Kdo9UtLp53CV0w3jfNXXYXUnlDMerJAf6ZqspqG+38ymH3aABXoIEx0Uj4NjELdJatbEi7gPf/Di
0H/5CkHXqnJFlyYbV7qWp2XBoFzShPBFHpcT6zsv5KXkTU/6toW3ofcRx4xM0HdesFAs7pjstnE2
5w2egmtVfQliMx2HcveS7cLiTiq+5X1LwYxcZzEZI0hbkTKtEq/pHizu2Oy+o0FCaKmyAVX4NFdU
g56bf/A6cxcQxuJonHWDqkQXDN8qG9NUzq1XVYJBCfP3CwPS4yACnrrLynrN8ax/3uPe3rgsF/v8
T9jF2o7dTgBrUFoWLZCD+RYfybRUB0wTDIdhZPQxhnzju65ovdIh/LX/WLJathhzMoDlV5/K5jFm
xCchx8qOFSu0uwHfnJtsM61Ko5YZCOs0H9/+upftvXZIjsVClqDdGk4B99vkXSnlManFPZH6z3C/
hQp4XWQDP8Cx2rZKqmjeY/yAWRB7Mqz6p03a6iXQGLwM1jL8vJuCvStCMcepWol6jsDysKTNEg0v
cc6xkz401XYI89L+vU6hvoUbvro1x+ZBnRAuBBC8rAr3aUjXHoFaF3n/XLXgHDk0UdORuzGm1UOP
d8p9ycfoOYak4rd2q6InPqjtITC6PHecsyNQcYNPoR5H5rgLSYuqWYegyXa+JUdNNIaNJq/SKxZ3
3MVMdhbXMUL8Ekl5lxiqD5sEUPXtG3W5Oa/cqP/g09aZBXM3deBRW0vMMZn2mIO2zXN1x2EMI2XR
0vYoO4SY8p73Yknt5PXuYNKlyYLcbzQDWY+nLzE8ZRCPAL9qdMMdXTsXx0G0eblsjJMmi3Zz6DT5
mdPASwAEG3dcRChrFAUaVAX0xHFV2rhOwdp248V0WeS1D+q4CLL2Y8C6Fr2XAvKbe0ntod0i8c7q
xqurhv07HkK3oN6LO6ayZhbiOM7N07pVt67Mtf07Ng4uLogN2rXB5J4wjwLMoQc1hBGMeeB+2aeL
VKuqCNl9VzfZwJLpizbVSxTM7Vc/g3LMVYGyqSEgKs7QoA0BfZNfixn4F6/FXUiaATjAtq3Bzi+T
E7x71iJ48VvaMdXSxuso8iY4owrO0prUecrF9OPtxa8EdxcOphtUH9oRHxUKZqdcj+/E1D50kThV
mNKirPRLflzI19aPMiE5zl4V+TdZyGfZzl5YVYiKO0YLSWFqID11WXv9X0zKh0Imn98+nStR3UV5
rSuapQkwcCgpDSgql1HfPhJAZu5btcg/ilioT2//ocvL7RXf4KobtmAthgS21JksEui2aAZNDuiE
t/fzTsxjuw0WkHnbjanIiUKPf1q9YNAXSXbs6NenBsGFMgyn14b0W6XVX6r3YgbE0k7wte0CekSF
ynDMmzvVYHyzHePvbx/YlSjgQsHkRoeu27H2Hmwf6miO0t50XsoDTLpIsCHcbQXlMpWhUfYuL5L6
KCo233nt3IWCoUrZrWjVIGtYGnJQy/wdHT/PyoCLARMgRhubUdRZVVJA+xjYj6KqvxHArpy5i91a
wrpUXVEo9Pi2v004zofdKN+dO1YMwC4NwhmOqJ7p3ToHP+Zq9SJ0xvd0Im9SloNhFt9TYroDpE3d
t6lIfKrOWNsJuevamV4Pm8oKS6K7PGfJAQSe1b3fZXGtU9Iw4jUqD9s0Bp9AUv/Uhet+w+lc+56O
ffY23LYmNiqLt7186KTQj6jq3mpQXoksiRNu6d4aOoWtyvRs2/hQ9IrcsTCqv3YD6KcWzrZnu0T6
9PZBXUlOXEiXll05IMess5LE1SlhoPANWVKcNtV51TmZdHFdEefFvvJFZdEAEkWrP2KAwc+buSiu
PmmXSdi1QjG9/2xH9WNbuoe3D+bKR3YxXLpuDB3MqLLJ8vK0Tt1ywJhIcePYr63uWK1pqw6yObif
xi4srWL5pAnA9n5bd8wW0qcS8hV4X9G4eyc5KWFZiRfDDb6mY7cE5ULaQ1AoSyq0oSWpU7IgxPvt
3DFbaMh162DxUkeXO3kWVMuUdMEtnNWVrOQ/JFqhGpByJwpUwWEarMkfcz4dydh8qWVtPH+BY71b
GWsUrGOV7Ri9GitwsqvqT6/DcZFcmNig89BL2FHdfgExbntYNbk1G3LlQrpIriQBRFwWM15AQ92n
wALbNM9nz7qpi+TKm4mXdKUqy7elOQxk/Dxp7pfmuxRaW1fWogYrRbZsZXdA4UYe5mT2fNm6WC6A
gFu21fD1TUyiT0aiIwa5n1vauP/2b1/JX100l0zatkS1ogEIoF/P1mzkI59j8C+uRXs3z8GSAtAr
D1VbgcY+KYIDbevqM2t59dzsgRfCiUmXbSvUcWCnBeDyJoyPUGf9stHY89I6Fr3GHaWTwPmxff02
DXeN4X6+38V8mRAF5wZEhFlth0dt6s9Km1tDt1eeFS7ka7Rimlc61uCeb8bm3dBz/qWI2vLYtS2I
SUldgguKRVOS8rakP+yy5H4veRcPJqLA0qm2DZjSY6CrJxA9Q0fzp5cHcRFhQxyBlkxG8CCM8nvU
O+L7uVsXP9fnIsKaQWpo1FiVBQF9WMe8TVfpm+a6kDA2AxMSLwQ5tFqjz4p28ZFO63ojXbySBblE
XKwYkyRhJZ7Cg5UPrNyKFwkA+s9JI2Yc/A7ficoinixZuhW/YNRT2i4aFb7Wep69E5WhsR2P8YjH
UZ+U/2tykRkQL3pu3DVhgx54NU4KrWS0N21/XyvmRQ7OkJX//opeO7GzsVqabCyC/kQZvQt57Jlk
uRAxs+49rRqkcKO4aHfT4mVod7/00IWG8WXVxhQwJZOMYLUBU0T9fVgAdfC6LC44rIu3aoxrFFAo
JjUPE1tkl9aUF573xeXkStgWTk3cN1nF4k+kMhqlE+nF4MxkeMm/fimNcCRB1VDhBVP0oTrENGjT
pBhuNZWv2Oq/rZRfVq+1WIblkphTzM4/lvu8PwSqoYdE0cCv1OCCxKKZJvWmZ52RuBzSGVJDJLwl
hXFt+46lFhQgX3QCFWr8o27TKVHjaVC2/VCV/XoDm3vlCemixUqSa8DwR5T6yd6fxK7MYWnDBbk0
LpDh/NtSDF6aJPjYjgUnm4GWdQSwuywIf7+VonkUVez5dnTxYyNYabVuUJdZdX/f1d/ZaE9eFubC
x9ZdBSUzSQ0SpmQ5rXGY3AdD/sVvcaf0HI0mgZoKXtX5zLsDo4U42tD6TOsz6SLIMEpghsbCN+SU
NgfC5/YYRMs3v507tts2m5Yi3+vMxuzvpt8MWLukl64Zdn6xiV9MlwzzrBo2o8qGQfIHHefzU6xb
vyqbi9UaAY+OW8i5Z/2Um3Sd5Y8ymjy/p2O0wFAJQzmps0XM8tFC4+C4kdL6uRuXtKvWI+djApgx
TezHgZr6BOUqz3aoi9XiI9lHQfBqBPlS8VSysXmZSjl5bt197kKxqp8IGmdm6v4R1L7rxC15hMuN
++/TSLhgrcV0jNRRjWs+0H1Gq1WiE76HUGaDtPT00HYhu5Fz/1tCfu1POeZa7XYnAQPCatNap6wq
8lRxIh7WaV4ekxEk53Nh/xf1cmoOsQ7itCF8SjFjPj00kAd6Hjlld5CSovf5WItDmJDyJWJLfNwW
snyQYJACLUUePoDGn911M6nv8gXvokMygYr8SLfdnIo8j+6M7PWplWtO0mqY4we+GAxtz2DRPsX7
9qUM2uZurG0X34W26+0B7fN8SBdrwApY6J5+VhWFOqydg2Y9AuEZnGm+g9MPggonQi6zUxXI/u6b
uYbosSl3LlJRJvqxYn3YQjtpYPm3eAmbT9DdQZspRDH8q6DT9oIBYfrIBRIdQnj/AsrX9kaoer3u
IFxwW7mzbmsUQi3IGzJK92M7tjdStItXee2rOq7MgOeFBeGIJtRaTXcMQ3uQmtP8lARr8ejjLYUL
cKPRNFpV4Y5SsWPiYyB/dP18Cz907WicB0PA45rjSyHv5lwedht1J2Wa3mdIDfzIjktrBhBaDHhq
Zg3YcNMvJKZeoypY2X0viB2cKRvqvZPaooem2yAlhtvp9RoRLpANCuOigwYqCmzr1B4ECCBPRkzd
ye+DOv6sGNe6j/oeMDnatYdoSd5PGLr3eqQJF8mWBJzXqIEj9QuKBybb8oB6i19GL1wkW0g1SqdN
B4KAbbqL6vUZAB4vkDUTLpKNrMCsJ8AmZ1uxQdgzIMUXuRbx57fP/N/xiFcM1YWuAbidoEGM6mAV
F/xdhLz4fyjjRUcLLF66bzn5qpppO8w96e4jOMO71pCoPAzhxh7r1tgK/yf+rxsX7ErcceFuLMyj
NcaAb9YEAXTCqdgo6EvRITwO86XHTAdolHneCMfERdQYhhdAnYkyf+6S8kVYEnqu7Ri4jLShF92C
zBS7Qj7U4AXZtYmfobgUaS1KMQRvpBqjLpNNMVMXA/ZjvXqDwkWflb1dkoLzClw7EQGje4Hg1MRe
KQsw2b8noVVpzKw5HEgnu/CQtxyBzppbz6Frl9mFn3FIOkk9DmgyxNv0qaptcr8B7XMCWHgS6Yh6
2/MG+aRzYxuoBDRav7RinFKMC+fjoU/08t6OJroRn66EQJdKzcSNKPbl8nyS4q+pBINo0bcBqph2
uhFGrliLC1lb0SYLZJlUoMlotgPBmCzQHkWLqRmRrOpQdr0ffk241GqFDXO7JxI1WbY/r/hpaaWj
G7/iSqh18Gtvu7Frazi2zPuOjVCfhC0zg2qTqZFcqcWrHiRcgFqyoKkvF8C3oenDTnJIthNXwZe3
d/46txUTrqpjvTNjgZqss3AKzQEpItg9ynUFvxGkbADq1tPDKAddpzuPtxRSiuM5UCAYfPvPXzs4
p4JAoU7QLH0FV5LQ73Wh7uG4bmT215Z2bL2NNjEzhne4jpcPfIP+IPT1vFSMGSZYf3ckehiQTg74
Ju1kwX82z19sd7Pe/W8h8ZWg6HKZlWbdtjxAJtJtREM3ccjZp8liYCutxd7uqWmT7m/N1ZQfcoOK
77GK6rw/qJ3MD2G/x/fJnAdfi1XBTkadH2ke0acNeC9A82eRQstu+DHmlHgVJYSLhzO0p2OwbHXG
1uWzqFvQzlod3wjJVz6ji4Jriigpkc2gzV8dKotJtSSht8qJ19a+uM5fahJ8k7Gp8SLKFkO3k6V0
BbFfccOyri1++fdfFhfh2KshxqRm0jT/bOjj5Jg68ovvLvQNaYpdBAjosjjow5SJ4v1MyAcvk3TB
bYuJgeTqkANtdfOYw6uh+Fy8+K3tmHtC5bjXVldZzvviIOfwwAdjPG+KY/AcVPa2WGSVrcX0faL1
mkZFtJ68du7C2xId1ISJpsJgZFc/xzn9MY1qvRGqr1wVF95GktBwkNZUGRgf78TcaXDAeB65i27j
O8Sx+m0vQB4W8VTGm0iD3atgKFxwWwTg1l5GrISfWg56677ES+C5tGOaPQDes67CMgP32X6c56F+
RlXVix6DQXPIsc3JDAHXqJGUso1eZpvMP7Tiyi9gu/A2gLiSCaYP8HHCPhWieenk8NHvGtLfN65U
S1sWWyyt2/4go04cp0h4nrljnQKz/ChXs+As66Y/2Oa+t9PsZ5wusi3qE1qDMTQ4r5g0P4RBXqVx
329+/tBFspWcKIsEDDvXc/icwON+rpd19sskXBAbuF6jPFltiUKnOpX9UU5eHEpMuBg2tUcIxeVY
ZrEY7ofOPGyx+eF1U1wMW9wMUbFSU4LHeuPHmM0bJsyF9UuaXSqyrhn2hoTYuNrxgIlDPKTGKvai
CsOxOOYZ7yMKmhqfcykNeTZxTQ6Cstwv53RRbPWI6ft6rYPz2FT5PYRgt+MC7I3fsTsGWnDBZ6jW
5GdV9C9Bu7xbB+Z7yx37LHdMK4LPBzakWuRBGlMqQT96XnInetplpwzDxWUWMPqQhF3x0FtZ3ijH
XglwLnxN9AWywqqvMr7t+lSTShySdrvF4nltdfG7U5RRAw9vsPpk3m/y+5z/9PqWLnINKrtVOYZI
PaPCPjC2nIfq1rzvtWeXi1zrV96ELAwQOtUUf0jAkp0qKovj0CnxzqzsZ6Ha9jzk5ZoFy7IelnXw
66sKF9Y2IysqgXIpM9uxHTSR+3oqbFsf/Q7Nsd2NtaHdJlZkCQ5tKjeVqqXw8zouVi0I8ZWHWIAJ
hVT9IQr2JxuRwnPjjuWyttCmCOIiE2N17OPlEPvplDPhwtXkYjiqTCGWzlmd1u3+Z1QOXq1P4cLV
yAA60UBhbTWyZ1kNP7sWbBJe39IFpC2GlQrc4EVGh6JKW2LrB4MM3i9NchFptWkCq+IRq89mTUPJ
Tm2+bJ5bv8Ajfnl9KcV0QZe2yJp6ImlZB+ywzJAp9TuYS0Xsl9UhOg1NS4uD2cfmK0TFvsi59GI+
ZMLFoxWdbAD/00jxMLbwEOftlzLm2s8RU8c6RdiOpiErbguN0GIMngxwY35nEv1+Jh0SJNoTgbBq
0XzIyU5TIxbP1g91rDMp2oFBVKTIeLAlh95ESCLLMblh+5dXxSsFFxeKBrkSBf4OGZzrIMxTtAzH
dBDaHnfQF3mevBNfQWIgjQppcJ4h0wVkeAGOeONZD3ARaSLoJJu1LrJuTdrDHlWfpnD44fVdXTga
XUL0rzWV5xKJzFavDyKUfkbqItFUVPR1h/b7mYPyD8N0cnmYuYn9ylIuFK2pxGpUuclzYHt9aMaQ
H4d886vuuEg0PlfxgEYnuuxiOuWVfTfy9sapXCmruwi0hioQlfUmOANV0N7FU2ce6zyaH1c2J9/w
iq/v/D6sY7BbZbjY8RI7Q/5reaqhHPeAcUC/eokLQxOFFE3QIw/Ot4ac5gE8d2sbRDeO6N8Y8YrB
usizZedFpRdYEwq89ZEQ0j2prWYHo9bv1ozwEITaM+g1q9TkywuPx/e6Jflxkxf5dFl8LA1j93Zr
1gM6p4BcdPunLkr0YRgScr/o8g+96OJTUg0P4Ty+n2owvYD9vksTvpbPYdjUAF+Jr34fwnENxm4F
+ih7fi7xg6gdoL7Mhs9ea7tQN0YpRY8tEOetosOxzMsXYF1usXZfosYrX8HlSttr3VZ22fDYiZtn
YcGQ1a5+EsZMuFC3rh0gKEIiec57/jzH4gLg9TNeV5pyboMyaFgtz3qMzJRqS4L+0MdT4zeFJVyw
m5SmHksayjNYWOeDWeRf6Mj7+WMX6xaFyxgufBXnuCAFO85rZapD2Ab8RpJ9JRa61GThGKNZaOA2
lSrGQw7+lAeTLPUpnIvdzzm4oDdaWlqNM5PnkZGzHlpAYUXjmce7oLctqfZt1RjKAKcLa1LMCIFB
xcq+iP3qB65WZS17UFLkVp73mQ2gndPtXRu0wqsWzF3oG6f5omPQ7Z2LxX4cA/JtixOvjXOXp8zs
K3zk3sOi6HZs2hPpS69Qwl0kF5RQmrxYRwkumuIY2G0DsZfnnAB3ecr2HZSdUd/BWuP4LgG0BoMO
4a3u75WePXdhXEBKtGqta1yXdamPtlrE3UT36dDktn+iXamO+GH6O8rohKZ6ZPmj4X1wGrjU97XG
j1yhJXzDLl6XI2Hc5TDLWcgX1kf5mfdkeuqFap+kQbEtrXZSnBqh4wFvmWL8Opoxbw6AkUdrmhig
oY40ZNUTmoHVUUV8WFJMnm9PTbHPd5f+bpWSslL3oQIHvE9g4S6GzIJAKSoWIc8kDt7JabkPE/3R
b2n6+0sCqQPwbxy3adjpl3acIbuyjn5z7fw/GLIGh7brSZ6jJf6oevPY4Lv67duJ4yuL6Bh3M0w3
Fy95Q7+vkvp5BRc+xmo6RVOIpSe6PdW5+BnU3HNpp3pm5zIB5VAkzlHSqkPCZxDbgUHJ60hc9FhZ
DVO3aiHOkhl1zBdAau2gbpjL6+kHd7FjcZQ3tkPF9WwFUEJENTsm5vmNS/h6GOQuFAxFoHApx0Gc
2zlqTzmdo+e9tewzhMC4V27GXZHMJoaqBLucfFXEfxe0/z4MzEvChgGe+7sN5XUDFtexQd5XdvGB
dGOSrpZ5vWW5CwCb7A4wzqTEuejolwQz4YeF9H/63RinyA2GwRnUsYKfgYxip1Lv9xhvm45+izsW
KqH9GBGgSM/hni/3OcjtMPIaf3p78dffbcDl/n7k8UqtBVxB4L3J1nvT1CSNeb4ftdnxBepQ3njX
XkpY/826uQvsAgslxmrjReCpsKCUYCC1V4IlP+yPjBH1QOQK9GoJ5Ym3f9YVK3NRXjaQw76pnp+H
nvwl2/o9C0OvCiBo6n4/MQEWJVoGIz+3aDimCVve74l68dv2xa5/KdFdqOfmBpIz5zGxn/qp+A5N
Yb88il9O6teleTmzoqaw26nL/1xYWX2BCrCXriXjLtyL0VjuVmHjYsvXI0jn/hgS7gcM5S7aa69X
2uc5FlfDLtJnGQOp9vZ5X8LFa7fSsVsTxSUtISp8HuoofhfVcf1U1fV6H0HyM9XRUN2pcAnuWlL0
N+zt2sV0jFlXUuDtufDz1qsk64MpPOiA+yHTuIvwii7s0iVb+XnHJzra4UJuagO/mOsCvHY1LIBt
1QyFL62PxaKn07TeotW8ci4uHKvuynFkvGdnYGGetVX37Zj/8/ZHvra0Y7BJVa4KPLjsHIlKHvda
vnQXxWu/xR2LVcs07PHCElQT4ETxKiw/AUJV3OiTXOm4cZeXLAFVCZ1Vh+siY9KlbZlMf5TgJsqk
nf7swmE7dWqfT7jDSzrYdX6HxNaPbo27eK1FkMmCby05Y4KoOM5tpO5iquMbedCVgOAitlQ+l1aY
gZ+rNkFBf6jSqil+chudOVqYR6rXz35fyLHxZe1ose08OYdbHiGTI/H7nXTRrSfFlQDq8pNpWo6Q
qOXsLMcSDDAbq4/gqMaLJR+J/bCjVeT5CHDRXBiS3WmCss2ZhfH0MWGTPdhE9zcC9BUrceFcVRGS
pq5jdk5KKU4jeBMt8Xxp/wfONRfhtu5zcl7b8anoo3+K5dYsxrVtO8atSYXJYIw/n8m0LaeEbtHj
lJj+6HV3XJ1JBdtaMDVwOXK7HLq4iY8JlIH9Fr/8pF8i8hpEbFBNjFMxRqUoGwaPUcN3z9WdXLoY
235cQ9wWHnaQ9lU2vEd1+2+/rdPft16tFYbkawmvF0A3uaNndP38Zne4qza5yF0XqoRHnZgiab8v
d2NTerprF9E1DjOG1rs9ORdTQI65zjFgAAVpv+viIrqSwXZbxSzO3FQ/+crMoS8whuN15i6gq8sx
v6JZg7uo23o6kBmIYpbHid9oD2oVv39TjcovnKPGua/bR4LiYDrHsWd+6AK7tnYdu1C1ybkiQf44
j/0/e7/ON0LJxWBeyeJcXFexJ+g8AYt/lvM2Pear6O5A/3FrKvPa6pd//8VMOVXVTDG5jgJJ+BeJ
w2c7TH++/UkvScJrG3dstJ5mzLGKnZ5jpeiH1pL2sR/z8aGwqvZz67FjqchFzECgO4C+XP9/zs6l
WU6b68J/6KMKgSTQlO4+FzfEdmwncSaUE9sgEEIg7r/+W+cd+Shud5UmHnigoxbaumw9e60AgnBJ
Bvt5fvp1/28NjbO1UpRUEdYFtIgJZH8q1j+wJr4nNX6rceekHI9H2oXrgMblOmXQAX3D9eF3z3LR
riBCMi1g9ctcD+FasCKZD0dVz7yXK00G/qokUMVmRZ1CtKhTJxCpnh13gnRmDFOG96yA5c63sWk+
txH74PUxXbirrCsSjwq9jtv07bE1jwu550V/41P+B946ylqbWkZFrHp23tbBZEMf+HEEiStJpsp6
TRpqogJ+bZ+JDM42pN/9xsQJ0GjTjA0SniuzgDsHnE501lf0OPu17sTmskQHCOCeFhPRfwqmMMsB
ufldTFx8y8wogF1wvS3wHLBlbVNVmUypZ+S7ABdLJwPFkIUWUMA2Gex3/zm27i+vYXEBrmNIqtGK
lRZ9l3yPxvB7OrBPfk07aeNR9qmQCyeFGeFImkFCVP2habr4JY5dQbExSvmIs0uEXS48c92GJ1XX
flwbBBpe70P9tMqwrHRcsFJ9pXgWUcpvlv8H3oJWKKGwly7Cg76D2u9VEOF5mnPZrWhZm7IaVlJM
FKIRyaKQUK/S0i+n65pM6kFIsdORFK1SJ7pDGLPxkxtIXHarB3HQxmRA05R9E1X9ewcVC79Z6Gyb
OsJjHAD6qOAQ7YdoRfDNzJ7ZSVdCLB3HRcbrHhWkmcJL16cPi6g9G3eJraATVTO0VVzUWn+Kjw5i
oc30p9eguMSWiaGHs0wopOztprJt5O8MUsV+BxWX2dr7DboLqYqKpOf6n7gN6w8Vqb/59dwJzGNQ
yd70c1SMwb49xWv7vp82z+ciF9kqy5CG1UJIsQ/B/hDbITinq1+NSOJCWzTe46GB4H0xGf1xSQZY
8Uxelms8ca0l93DslypE27bqWUb78NqKye+o4nJatZEdciwTKZaqHU8VnCazg4D78PueTnhWR9k1
k8GlVrX9961aEZ29nxgxfBJfL+IQeer40URhIZuOPSZBN53iFNWQXj13uanKVrKqiQmL7tDnSUV5
QJt//Jp2ds4a2jQm0irESnsUNUv/WLrVq4gjcZmpdYyGYWPlUbQbPHFPqCKkn6Z5Kz/+uuc3Llku
N9VNFP7maxgW8zrV3Tlpxh650jIO/q7qQd/Jtvxv6v3kKufCUwBlF6WPKiziTrLyRGOjfldhB2PJ
o1enFOrH2UY11MkSlpII7g7wotwCLNFHUO3/MlPXF7+f+3IG/+G6CquEOp5FuRemGbbhZEfI5GZE
kxQqw2Wq/STAEhe4MlvMExuKo9C73iAYsfJT530ydlkrbcrJWIsp0e3rd+g1yhNt6zsbzcuy/LMv
5YS3XoTYk40cRSJA2tMmUp/ruYoue9ixN/PYN8wzGp1YDzEelYySA4kstn9OJBtPBIKi954GXvr7
39+BJ+bXH9ocyyDTRh6FiMVyQY1J800OKf83AMX3zJO1xmcPh/HSLwc5cwaVaZqQAJZdRxN7HWTw
Ovm6C1U01hY6h2Fx0K8JVstsDKXf9R8WR07bZJt6PKSEBZTD2KmDVXss2/FOx/93HPrZ4Dl79hqQ
xKD2+ih2G1bQG4MAxgZ9+Hyq9/5cNql8ZAa1e+vW6VNJD5Ip0ehTS3r4aEnRZtyWPV7hI1tn6RjE
FyjN4rmzXmCVROt9f2xMGHfnUo+d110R9hOvhwPsp2jtjogICBxry+apxz9eExUS+a/bFvsx1VL0
R7HQ/e9BSQWykXklLCDV/bptTXm6VkQfBSyYvizvjrb599fr3EvnfvYFo9cNT6hMGNPDYonQ3QBd
f47cZTbDHNFzwJ1lQoWHQvlvfRQUCnXXdDXmRMf5nsXxrd47a8NcLtqY0hwFp1OUweZMX/aov/es
faN1F7xqpyHqhwGthxErM14PYbaw1mu7hrjW64EPu9aIgXZHkcLN+jEN+OdhTu/pWt/quRP169L1
kVXtVmyxnS9WgLA4wt3vMgoFlNddN9LwF+0MtK6rOgMjsjwkNF39ZowLX4XB2JXhprYXSA+VxbvK
6rTyOziivPh111UE2t4e6VqsLR5jtYLMKXxuPHvuBGmAIoO9VnwvhqliHxtL9nfc2sBveXHBq56l
tIuCdC903auL2lGPKujkVzPHXemtoFG012RYipGSfyIyNudeEj8tUvD8r0e9ahuwkcOGooxuaU52
VeUjuK7qzi70EjE/WcJc9grHpTjS9bQVhLfJw1aqWJ2FDJNctaz5wpJofLMlFZAFMU2ev8jlsMo0
Xg3U4uZiq7F/DCNqvcP9yWtJdqErJErkQG01F4Ai5ucyJuSBoVD4zsH2xtLgclcxXRUvoTJaRCOB
zaRMkkeCN2rP1p39dTVkByfCbdFq+qSmD2DvvcAr7oJXNhbRdPTUFrYtv4byu4StiF9kudQV7bZk
KXEzKzQ7HuBgN2bTGn73+5jO/hosB0pZoskClb4m7WYywFfyTr9fVvOfTXxnb9312DCU6NlCmHF8
YGafLiBL4qcY5t5v9FJGX5JquVe1fmveODGsFoJLcY0fEh8pyVgnlvebtc3fXsPkEldKTGY7pnhE
wc98PINvXzJ4m/lRUdxFrnbeVyjy6sYCLuHf1jIsGOql/Tru7LSxbontEzoUKMX5gwXb31IEnucP
V/5qahexEI0pr63tiybi5vyy7PiFqmsD2bMgLoNgGQvRoxCOhWEmNuknV8Fd4Eo39TxuqKoqsJY1
1+QASqIC42dqDiG31/tJbNtgq6YVanTN0UCRe0YhxDa99/uiTsSCyusPAd/0wrTTQxB2KoP5j5+n
BnctHhPkEbhd+FBsTRI82UZ0j7uynjHqQlRxQKqSR3IotI4+ANI+ddv25dejciMzw11sakMNFT7l
MBRxZPlTuSVPw7pg6+hPZdy/Cwi7jCL5zKu1fqOmqrlSDfhp37p7bxQ3dnkXrNrrDSmfdRuKlKjd
oKRF0Uc7pNG/uq63HN55FclWFa9f5FA3flPBBa5gTg2nv1SYQhNr874fzUVrOn789ZDeWFFdBa0Z
49amuL0UISju8xJMfxrlea1ziatwnRti1WQKq//YkD3JeqvXO9vOrX6//P8PqbGkZ9EgNO0LWLCe
RzKh3OVeUulW005g79u2Q8+ixZCs6YcHgn/8htqJ6dEk6d6oFe2iIAIO821GA+pXCctd0srENhCM
b6bAMjc8JJBCvcSElie/rjv7bsv68n+H82JOSpKZqstGFLD6Ne6SVi30+GYVkL5YT60Ok8zu2nPz
cjkrsAoTzidxX4x1qHM+jEse9X5FvNyFrLposHUqWVdYSZ6PZfrUbX56fNxFrCCn3TVlcuii4enf
KNOpsmGVv3t9S5ewanlXggbZ+4Km0ccl2PKG4Qzu17YTlT2o1lDiza8IKG9U1pmmyiEkIP2WQlc4
S2wzDVXEVZFu83CSqtlPW7h7bosuXlWn/V7qSOiCivJLIMsjmyfrF/uu+2PURLWs01hhrlhyOeLA
nlsi3/mNuhOdfTlRFIW9jPoYPuGK8sdYx4+/bvrlyvST070LV8mYyoawXRUAvPlffRqwMzvwCGHh
mXun3PvGcusSVtD32eOy7LGS0+AjzCygZisCv/vafwS0kjhqNn6ogm5Leg6SsQIiqv0kBblLWYUd
n0lFKl2ketlPSTe8OWCdeyeUbo28c4llU803HfSmgE6EfT/RaD0nZTpcVYnyAL+P60Tri3MlCkVl
X0QHwumwU3PiQ19f5BYeXsgij+PX27SplmNNpwYxxfsCDtpP88HvZFxuzZvoddN1Hx64IbddsUWd
LODdWl6aLd7ujM2t1snr1pt22ky5WVN0UDpuTSmygK1/+I27E6+pjKEhFPRdUYfd8VytLM2N2coz
TMDvvbjcuJW73NUKhZFwYWVXkMCEH4J1VTKL29VeZZOCNw4aftnriN9ZJW4MliukFY5VBMwr7Qub
WHWZxvwYIj/ldVhDvv4QgYKdMLL22ML7Psm6ZnlDSOl5V3E5rEmGyyDWuCumvoZSQ7C0WTUEfrdy
F8VKYeJDNCRbCka+7ynAvUVyzzysi2K142JstEpTtHuJTJGI2mc7L+xOzznG9iervotiTVESWxkM
qphAqqRvaMTq5gQAcYUVQsKqb4oZPy0LqMG8/rwjeLJlN1pBTzZ8TKblg1n8fNC4q6m12jRq437V
Rdu1X5CY+ssEkOrxCmEXzepXsMamx35ei1oNJ8Wb/WNrK1QaNhCY9DsYu4hWN6u2JATHnc2uyylV
B+ziynsKRjdi1mW0sKmjomSPVEFiKk6Ez93FpCO/Mz431h8X0qIyYKKbLLZGMQzXdS013Gp72EPh
1bxZTiRKzOPeKXIH2bixWbpKW8z24XoMi8bLJOlhTrBGoNlQeEiU/PbrD35ruJztmFaMKFS5YbcJ
2iyN4DERscpPtwElX6+DoLelhYkvGl97SvOOzI8Db+7pudwaG2cL1qsV2xQahAFUVy6iHr52dJJv
2ihSdz72rbFxYrgTCaxkLOkKFa0nW8IlgG7dR79xd/bhSay7DDqrioVX3+rAfLLB4Hc2cfkt2xg7
DpBBLXa9v+XyH3v4FQ1wl92CUBGvqs10xXiwP0TQv4/be6YqNwLLVbya4f9zVPvaFQNbp985EM4/
B5SVVlnbsjHr5aDhG5r6ccrcxbmWbilHPFdi7jBJHvk2yLMoae23vrk015LqgyPhjvWtsd9kZJ8I
VKL9zm8uw7XwrTHHbhQy1rU+b3X8lreTvnhNSlcBa9MKVXPwjStUEqVnwU1yaaFGcWf3vRFOLo41
S7idRGJWBdua32LcWTIxTl/8eu6E6lxTUoOQUUW/8efe8jqrROV5H3KFr6Q+wqQvTVusNL1u4fqm
m2a/m78reTXvc4PzFGkKPdTQSxv6LSN28rpJMJe+CiJB5zZZmwJ+Qd0JKFFwqsjhdQVlLleFdNw2
zQeRxajLP1rcEw813Wn652sBc7GqYCqlsShPLGBQHiIbLU35TM04vVnDnryrgoDAjVu1dwrcfj4t
mauCJaCLpct9lkWfzuIJvpHVCfnM8k68/nyXYi4TVdtKcdYespinsv973afxoYrI/maC76TXes9c
NIqVzV7JbZKFliXKc2xznNRA6NknspgLR02lSqFsW6F1tj8v/VZftoHbR7/GnbDd7boZ2/EK9SLL
W8Pmp9Iefk5CzNWjInybSqriqmiAU55UxeMsgIey1xrPhHPXbVE5q5dkr4pVzH+1NSxEk/qD16C4
ZFQyqzmJgBWC7WafSjv+1sX6L7+mX95/fnhdKGllplQqNL2mT7Pq/4xU8K9f0y/B/EPTMJUuF1sN
VSFnC30eeuDeyf2gKPYfKCreBlP2QZAnyp7Xzj4vxPzp12/nABwFa4gcGpouSfQpOrjJmgB+a36N
v6w5PwzKgL164Y2siiBI4ssG2hmSC9IPK2KuFBXel+deRiLIWajfSboV5Zx6nQSYy0NVGhUR1RYF
eSpN8nba++RtNZdemx5Y8tejEs1r1U2mroq5j5e3aU3XyyBS6pV3hdjE69b3IFnJ3rMKPBR5qT6X
EKENyZ1zxo2tycWhaon46WJ0Xc4yqDMR0OEtg46zhtx/ND3OeNE+ExHcu47//F2WuSQUaNolJfMa
5O0QSHbagl6e+4pP31M18Qck2/TDbobgdFBW+y3JLiBFAnjiyUQG+X7M/fcgDaYzbkGlV/UhcwEp
si2k2uyMH0TMF1tX7xIo13nFmmM3+H912bMOusTYS/h3yOv3Zxmx6M4meOs7OHFMY4ujiA6qQsOk
rei4MQ8Hmdo3SuE1SMVizjqU9b/BW61fgpm52BQvZ6GnyQa53jCL0wZ+oK3xK+oFpPc6RGoqFsxe
JATJZi6Q6HxnxurO2e1lRP6bYoN+1uumSzHFDThEkc/L/qlbm9+OZvc75yROYNfLKgONeoiClnuS
mXX/cyqZ3+RxEalw3SEtp7Hn0nB/Eyf8eydGP5yRuYBUFG1Wcshc5bO2z2ovuywiJPTbYVxNqplC
aJlVa5m3bfesLP28ozbWK6BcQsrWSTwtVRzkYCa/ErOax4hMfkohzAWkYD3YDeOxiXwKu+81AQI+
IgnodzhzASmqMLejcsQWYCDLkKrl7ySc/d6C2X/4KGEGOa5a5Huzf4bRzPvFrH7HM1dvik6TLLeQ
lbk8oP16xMuXfWTVnaWXvUT3T0LTxaPUwCivsJHkENvRxU6S6WGZ0vm3qpnD+Y3EJeJxQMl8Bvfe
8jGpWPAOS5x+3uF7Cd+8cV7/ImKq3kUEJkYZBI3oadomkWZmaaevFDU2H5M+bv9t+EGrLKpb/n5u
dFJluuPI41Qinr9L8IF/xSEF2xQMrQLpuEYXVaXqNKXh/KVOzfGAVxEUHK9d97auSTBnWzOtcH3F
QTgzgZjmrMaUKXpOD5hmR9GJV6mGnpIK14zWNR7n1zG5ArxoPm9pUENzNV3YQ7QebV51gXoMIDb6
zNfVoEur8IPmmAuHGVrDFyKO4TfdWpkdjcVTvp/rHXPhsJ1ZlF6MoswZTFz6lffZHGER+XWQ//xJ
hLnkl0l03c4vHTeop/8+4rL3DM/TbzLpqt+qqJ+efv1nbmwLLuxlNzOygfIyJ0P4WKbqw4oj/Z2f
cKvtl5/2wyFbcgX5m2VM8zLEY1Sg9gujg59pDHNZL9Wl/AAyUeZ8jnNZsk8QQvQ7qLpeieWC/IwS
Ns0VScssDj4EhNyr67uRdnCdEtM+6UMEj8jLFuX1U7xXj52dyUnbw889Geawr4edd4uduwEW6xO3
OuN0LxqY63p+U+cYsR6Ac9uApzmSMs/kaMipX0jjtz24AlvRAg46aY80n9iyn1+sr05D2w9+VycX
+6p6OQU1xODzwZZfZU/+hQvm77+Oohu3Dxf7YscEgapwKvN6od1ZVtFySWKYdzcprHuEDo7nA8r8
d/7YjbByMTCFtMwGtfQy30wTIQmn37Eu8UoFY995PXdQXE7HWmLV2SdhT4PYLtWa+CGDzAXBFkZt
qplFx8tQPZjQ/FbZ0k9tj7kOiihNieDyjK+76JRC5iBtLox36fnXH/jWmMevx4V1G4dqAE5F1vLy
FJChycQRGb+gckEwaxLYPiZM5NTgrRIGI0t20OaTX9ediK0aIl+8tUXO9QyPl/CrpKXfQkmdg/9c
b2O7dxgVqBk/pcNTnwx+txUXAzMV3OOCg4gcRk8F6nchFsLG914D4vJfSTDqma4vveao3g7L9pSk
gV8JAHMBsLQlhx6aQ+Q9TG1qE2wZhaeB3zxx+S9MuyouNRX51ovfdDeP5zpspN8Ud3W25B5baApU
Sb5J/aibeDk1ae0Z+q7Mlk2bWrWy4rnc5DXuyud08zz2u8TXVkvec1bzPF6rMdNkfYxG8bffVIle
h70hNYHye8Pz1v4xUf227Re/RdxV2Oqgox0mjeS5koh2EfHnkOp3fr12wrLDykTS3cAccQryYPk7
bo8PXi27lNdWkk6H5GWsAx7mJGiCp21Eus2v9Zckzw/nRdXBu2zcO54jl8egOrBupzYldw66/4NY
fnLLcrmuuVMb/DuAvkEVGeG+6zk8bQ2vnuERg+M7E19FkNTZnm7sGrKOf0Esd0+7xdpTl0Mss6oN
1wuPJ4ZnxgDFBRU2tLebiWqCN2pVnvZmIH4Lq4uJlZHFZSmKE8zp9oq6xTiLksTPNZ65mNhqtGA1
2XmO1MG/POw+z5jZfl/wZfv84Qtq2H5zEgmW7zpczzIc14eYHfeSfTc2YZcSa+umt6SqWD4s9ANr
TZOB+vHLqbhY2CYIjG94xHLZiRPOav+Kzc8znrlYWDDDjpoFlOUCF1FIuizIfLSp54bjgmFCVDjl
WKhPQJru25JCe43Gfr65zOXBDtVCJHwB5SepCSA+M/Soe79LTNwormIuEaaieOzVgtnyQiFly4up
Q8JhAZQR7BUnXaXxu6qMxo9hCfPRUzmJUWYwoBKPep/WE5mG3W/auvBYDDMRvgrF8o1kL3uI9Xvn
dykxXs09axTaDTlfIRvUh5lu7mSNbgTDf7S97LCEgSijFxe634LD5Kis8hJpYC4dJiXSC+M+09zW
cd6ZPidl5dm0c45O5T5zbdI4DxcAegEMn+OpuccA3hoSZ7fGIMtw1nGUGzmfY64eybH43UyJc4ie
DDMWRGeU4yH1Ill9rTd2p+kbGYH/UGFU4kFBYKR5bzRsUvfvsWXD+Wgj5XfxdemwIZJaTTSIchyk
nw9i33ivEC4d1jdrE0IkK8qnDmPCw/dGCb+p4qJgBAcBsS07yeO0nLMkkFdyVH75XBcEC5k0xhCy
Y0kemrOo5ySDboj2e6lzUbAgNhHKkeowN1v0dR8HvIvIOx2/MVlcECyaE7on83Hkshb71XQvk3xa
mmwR1PMU5tJgTG1HPZvoyHs+dJkoy8+mEffu0Teymq421ziOWlbpcOD1zCwfNa2a92od6s9sk9UT
HZrR81bgomEHko9UsH3DY4D4gPpKAK6T38rromFl1IGHXNmap4van4Kq70/JnPjVgVCXDQsFHjFI
j9ZFnJyn1A4PSobUa2ZSlw2bkv1oq8ViVOZuzYJJvB2QzrtzfP/53KQuHXaouR0PXCJzicXm1BGt
nqxMq8elbqM7a+XPV3jqImGo3Z9FqlH5XPVgWaAadhr76N7t+lb/X/7/h8NrEAYqMnu45smewHWb
mC6Hqop8u5TUeB0IqEuElXU7gIuwax7Xw/BkA8hYN8hkn31O39QlwiAu00MiG6MTA0fIVBR9jpPZ
63xMhbO3DqpvYPWlNlTaNBA1EEk2wrbpzsy59Vmd3bWJ5mGEP9CWh6xfHmJY7TyGHeqW/YbFvQ6H
gqSmTZecp/o8yvHtqu2d5fhGx10ibBliUZpuXnId7O9SVaenqJqt32R3tbKQrrMTNeGYqyk4z/pf
+MJ4PapT16Mwoowv6thsTgWB26fuL+vS+j0gUxcJWwY6bdEejDkN+upEq/R90NR+PrrUlckaEtql
TdjbvBaf2rCbcVVrfcf75SP/GP9iCVF1gbZn2n+Wlf0d1a1+kekCYao17aDqxoLrCGQGOc8hnpRf
8LhEWN3FSH+xyuJWDDqijsJTwIfUb8NwibB90101Li8dr5fjZPryDZ/i6OIVmC4QtrU9dEHg6pPD
zaxow+TLLpoPXk27ONgxQC51Q41gXkLeJWvi6Z0Ufvs/ddmveZixjabdmM9d+K1c+MdQrV7IM3UZ
L2SOx3ad0HRp1W/l/hhO1uuKS12+a2ZlbQQ8qPOazNVZGUlO8Gy491h9Yx10ES8Fx+bBwB83t3gF
K2JN+MNLCt9vIXRFsJCk6xWrApPvYvsYaVLUpv3oN0/i1zFPQ/g4q74yOd/58aC68GtwJH7FLNSl
uY7DDG2D0sV8qrZ/IoAp83T3sHVrxJ0tMymF0Mcu+3xL1oKP5rSvm1fSm7o4V8PqFpr+m85nWBxe
BRfLc0g6P01P6gJdBrzHTMEs5TjayhNKJs90gyOg1+d0ia5YSUkiJOpzDWXki6H9fEnSgXjl1amL
dJWrgir5Fg35votnxvJ44XeOKD9/P6Yu0aUXGjV4w9C5KNtgugxLD7LHhnP/bwK34vdkqdOnZFWH
8YsoF/JKWsGTmkwYJ8rDS5nM4tTa8YvfR3iZsj/soxHrIBLME5UnY/DvoJMuS4ey89szXMirRLEr
OQLR5dXYfyJwnZaC+B3mXMiLV+ExyKnv8iCZ46fZsrMqD+F38ncZL7ZLEZXT1OWWgUmeAlQ2pyGy
nH5D7hxxsT6mpp+bLmddaM79MqJkFNL/fq27nNOymbqDYLfOjyr50vV7Xs5QC/x1z/+XvP/vswx1
OSfwR6lA5azOMTrzEy9NrbNBj/t5pl33G5S95AMbyPFuXJO5mBq7XzrSk2emgwZrXzLBD0yq7vyy
GIpspaq0J0gxDteymRdyYSOor2jodow2pK5PiuI40DfVUsBx1g/3h2na6wkfzjBsGiSiN96Trwsl
j8O8e+UacC5/3XQdJc1O4N6W26HMegMXTzZTv6cD6iJUHT22gTTII6mohAPX8LZsPU3nqctQyThd
Yqxl+3XpuycFH9zv9drXX389aW5sfi5EJY52XWbSHNdALl87K85rJPxYDOrSUzMtB2Sp2+NahzFk
p4iFphWqk/wsJ6krmxX2GyDpvTuuUKgfThsqIx9tQv2k26gLUPG1DFJRTvs1mbfoWtKuyaC6MXtB
GdQFqJDoTVPTMXbdZn08k7iRJyWP3W/vdhmqRpR4WK7a5Bqw5WOCxEtWizLwW8JcZiqBOZGpWcUh
RxKzbMVpL2sq5qcNR11qaurw0jnweb+C+R4eVlu3D2vp561KXWpqZBBCs7BIua4s+Vxp+UCt8Sta
pi401YQzllvWxtceUqq7+KTL3m+/c5WzkKpPOddpdI0F4jOpx/iE1K/fZcblpZbY4hAAU79r0MzX
cob9bwi3lDs70o3FxVXOajQvNa7U0RXVrfvZioSem9gzjeYSU2maiL4ebHQ9BjKeth5ZgBLCtX5d
d6mpVKPWmizldu1prf7qonS1T/UR1qFfNsAlp7YlgqcBvKeuLalkBv3GNyq9h1DeGHYXnKpWmGcc
KsCq1UuTrcY+DeHyyWu/cLkpsew05mkcXYe4pg86AJG+CNyA/Vp38sbpGrcQcpu2azPt0amNpucy
sH5ILHXBKS0PfsxVEl35Se2xyXg1+uHZ1AWnujlO2FGK6Fpt9AniTfBu7O69Bdz6mtHrc4vYhyRt
B86vahYf16l8QH3ZPRWxW207V9+lM0lb6TW5kjp+h/LWD2xP/HY415nQxFqNjRbbdQwqVZ3GJnrR
m2c7JPm95ooLUHGyEzImFBEEjUi8Kv/ZzOpPv6bT10Peb226pbLkV+CNv6FCY82avvnDr23nhBug
WBOqPSq+JjUKT1OZdWHrOQ1d1qlO+gAX9QPrLTdjRlbIlL6o3Pp13IlNuDMqvmuzXcN12bK+tsl5
xOnR82u+zNAfbrqh0hWXJTY5pGNgCTH1HG6WXPpddV3cCUqcQNbgPndlES5BFZ6N3sltm5/8RsaJ
0MZEcax7nBL7YLRZYtIHiDP/7te2E6GVglp6YOfoOm/LlUzr034cnh/UuekOB+O72JfoCkHR7SGg
M54w0zX0TGS6xJOYNkCwBGNudgAefRk3H9MkDvzG3AWehkNAxJvr7aqmJH5IcZy+tN2m/BYvl2Ii
VnbQRBr261QTmuGdfc10iFour2/qskyQVGxgBiu3a8fXBqhHND5pPA745YxcmmmiyaTWuo+vYVj/
Nq/Lm31JfHvuRKkYwz7aebBe2RKKN6LelydONuqXsifx6zWgW+ALA7+59docsACb2lp9SujIzn6j
7kQpEdTgFbyJsUenZ16GF1iOeZV6UBdpsmsiqbTdfm0MH7IAeZ0TLGf8bNWpSzXhRsQHu6PjYhyi
Z5Hu3aWEUoRfILlEUzww0VQUgx6yVj4TOY/Xsjvu6Si+bA4/SUm5UFOyrHWscDvEIlBNDyRM4q9K
8O5DvM/jnR/wkr/52Z9wNtRwGlUASXFyHROdvq1SOZ4VH/ll69IAe0jsB+RSF3QSA8zKhzUh16Sv
P9NkeFeW8SevqelSTipYAjtoSoDCteHbOI11Vk2c+yW+XNBpiSiujPKl9TV5H4qgy+Yx/Mev507I
jpIZCFyt2xWOqO2nTtXr2zWJoTP+6+bTG9/Widlkn8ME/PZ67QKzfzAEpjYZzEzNRbVRcD7ibnwn
xwr1D11dd34HNBd32qe439uRYo1jy+/A8r8kQvptKy7uNPB6ZUZj4ddrepp7+09lDr+lOXZhpwZG
3QOMjBZkCVR9WsyCdH7qZ/URu7ATS1QIZf1huUYtn5/hgbVccMIcvM5+sUs7EUrNDFmX5TqN0IF4
eRuC8Z1fbMUu5xT/P2dnshw3zmzhJ0IECHAAt2RNqpIsy7O9Qbg9kAAIcAaHp79H/6qb17IiuOmI
ti2qCsSQyDz5nSpBVgASmFsV1TwTAf5TzLumCt+CryImm5m0AT54MJHD/Cwu6RK7D7/EtwonTRMI
tGgx3mwBNM1EfDbSaX76+8r6882PbwVO3QwnjApuyTdc4/VFJURm49KKV4pwf96TgS3/70k+9xX6
Tppqunlgzj4MDAC4rNIorQZDCbzcoHfSh/iWgEUGskg0J043tbKvQzRk0iPVvG+MNgFyDwGbcS72
N6/6KAOoxEDa2n7Z9fCt3qmpowpC3MljVy4cPGnTh3mcdyX1+Fbu5LGWrJna8ZYmc3WE4UiNjGTy
c98H35y3dqxR2/fjdOuKsD/3zSyAtYB7y76nP8+of90D4REwxQlvp1tbFHFOV28zKqJu59Ofw5R/
Pb2W8ElHbczfVtWOmemBY7dp/RrV/Pkp/z8S4VtvwLEf07oCtP6GfG14otiR74uwFpcllmbXCYJI
4L9fAHLlcvJF0d8mwt9An/97CuJ91oZ8q35yQaHj1mC6s0YPx2ikSxZF8b7KJ9/KnwabDnKQcriR
cKnfsMb5ixmi5JUg8IXtbKt/StOS4pBap9vSNXU2s/S9VtH7v0/J54n9h9e6FUCVM+6uIHmOt7oK
ovNCkCdXhJwoVO+f27Jb3g5Bi9Lo33/ZC19kq4h6jg5iOWh/m0J6p+03X+zrzOFbQZQIDYsjyqZb
PS11vgwry1Y+1js/92bdAlrJbTDhBXBa+SNdBnUII74PUo9k6n+nfWA8I22KXZ6yRd/cWAKGD+Og
nZ/9+V38a1eYRh4kvTd4OpDpJ7X2Xd6Kftd1nG8hV6lJzUyo8rdWBB8BmXyTrHTfpN+KorCeRmc0
xrxm1h21k28dJctp30TcJJ5Cp0C2ony4KTTR5wXtXN66V579wka5lUXZaDRQbaTjDdaGc26brjrP
Q28OatL7cnJ8q40C1KBUxaCGm+aCnnokus+qinau0q04yhWOzu0qhpuAruWekPVz4F39iqT4hdHZ
aqNWz3GlTeh8Q0bUmAswf9WToa2+6wsWv/ZLXthntjKpZKwdTHiD4cb0cHFB+HlJyn2h5VYRNS42
rJ4NPm510PFs6EiXGbq88vA/3wj5FnulAG+msIPG/qgi9Nd3Pj1O8wjXVqiZ3wcDczlrCpq3Ev2H
uxbCViaFjiwGGrX3t67pWD7GtDrSYt2HCuBbpRSboiUAKqS7adXfz5F4y7V7JZ320jzarGAVVg2j
A9LGsWPhHZlaSN9H1hxagIReCUde+hWbCJkKCBmqBDUBUbL5V01TfZxGrLqsc+lrMdsLx+9WMiWA
w6rZgEtz2urxx6hLehx7Xh+0WoK7Iu75JVpotS8q30qoUgpMqugaf7NcfC6aSWVdgVbZXTNpK24q
ITQldI561E6jX2hHv6Kv5/e+R2+O31qHyLQNz6cMJDd1xp2v/mn7JthntsK3+iYTqzJo0mS6sYpV
j4UsYczp610NMXwrcHK6UdEo+/4m5mxanfrZVZL+2Dcwm4A5gceHt2PaIYNUf7ZMPXW1WHe+T/bf
uIGD5g9hwFLfRrX0WV9Ed61hryTtXtjntuKmcnjuB22j+lbIYMh5eWPUqcw3JshMND2qRK6nqNpX
B+ZbsZN0MbK/4LvdIGRTOQ/KKItFpfbFKVuxU0pTC8zzMt5GXtTfkCChFx8AWr3rDW/FTnxJfR04
vIUeRt2PcjHyHPi5PPz96c8L6A/B/1btNNNw9CQNxtsQLrzO6knwPIEzTYHyKg4bmzCybzZtlU9h
1AsAAWl/888swBrmTxmTi8v//j1e2Km30qc4tsSbeu1uNF7ke+VA+a8aF5wGAUrHK78jfWGsNnE0
qYkbV1FMt3SugnxJ0LO0MEceJjbqg0nL4lQjOZyJKWAgMOIWu3PkNmsc3ux0MHEfXKNZNscVttZH
Mu9TjfCtQKrznrXz6oMrKUqeyTWC5HhnswffCqSmKkT1L8LDq7JyGQh8dST2nQhbeVTc8bjhAR6d
xmAliMHZbIC66++z6YXocauOcsvqfZ0wf0vXCac9B0v51ppkfqWe9sJk3YqjFqXiIgmhPK58Ocqs
7evyvnAJv9lZ8FcCyZe+wiaNZQhr6GyRL59j9RvlnFwNgGb8fXj+V/j7w66xVUmVtoPtdtF3N2hH
yhQDD6Hx8lxLKGEIekQjX3ORhenupkXbfCgae6LeyiOvrf3194/w0td7Htp/3WkTU9lxwlu6RRYg
UyG+x7L9vu/Rm2Vu2DwPbun9jQQzPKLe6WQfWJlvZVS6XeFrGA6IYqx5CxYH9/vEgpyz/w7HFEEx
6VIUMKKIPCEX+j0s9pnc8f+Hn3KlRNtTh7VA1e84QbtwL8w/+4Z6E187L2G7vKztswH6935+YmTY
uYS38qmqmtw4iDK42tQioJuP3KavXGBfmHtbS0EZ8LlyS4Gtx0J5kDRTHk7u864R2aKnTNqvZSjx
7GJUUCH1Dj0K8T7ZB9/qp8iIG161Fua2rPVPp1t9jClqOvs++WZFouFD86BW5jY695Xb6KY43acR
5GyzJPlISSOTlF7LcXmfhuRjMppXAtEXAqCtdErV8eTcQOi14O14ISvCkrBpxBs70ugACtP6Yd/w
bFYoanSuXhNJr6BmZtLIN6Bbf9z36M1FuEeeX8PXK7jK1P3SvTqMsJZ9Zat/aa5vVqgm8xLFk6BX
9MD8oknyZenkaxSFF569VVAR2cSFKzAkhWvetJZFB3jixsddg7IVUGHtYx4yfPDWNm+VaOH9mfb7
8EFIn/53u+3gCaxbGdFrOnWPBR8v47KPQs234ing4VIrDB4tZpULHn0vYvpaB9VLA75ZonUX+ibs
Q3xsjjp0Wv8guIPtmyhbEpThjSiU4PQaC/PBVc0nUbtXwqWXPvYm/lUTAwGqw8fma3DnVXru+mjf
5ep/vLF/hREd/LQS1T6PSPm97parcPErqaOXPvRmUVLrmK8CjAerzVEM+WzVad/M3ixJLjVpEVY/
7yTmEzVrtjT7esj4VizFFhBDO4Xh6HTx6CqTKV7tuyRvlVLFMpYRDMDsrae+yYSd18Na9q+ZrLww
2lsC1Iou9mk0msE6svhQkgXMt3XZeXPdKqPKkk2cdopd01F+1T79Ksy877jfKqNG0U4z98+rppVv
3KTy2NF9U3sri7J1mfZ+wjSRIy6LQ6FADJPJYdcc3JKfqrQwS4Gm41unGnUBvZ8fRs1fu2i/9DY3
Z2WFLgNKbIAFn45ffdUd52bcB03iW/mTEKvStVkN1IZcZNyG/zTTvC8w3OqftGKxJIUNIEkl2eDH
8zrZXY9mW/mT07NUwhN9Y/BDCnU291/3vEm2lT4lrLapnPFg9NFgg61zO4pdcQnb6p5gAWbhCj+u
Vx95num4m9EpCfrIvg/+HND9a+ueCTMSHEp986N+CHT1o43bfYotUEj/++whXE2ipHY3LCCotSik
tDwDHmzY+TafJ/6/Pjt8LvxkaF/dvCnXS1xwe4j9znwR22qf5sL0adSb+qZ1863jzY8umfZB/dlW
+VQRaSs7u/UKK5I4W5inGVPhrpiNbcVOa1t7phO7Xi1vDqGVHzkvX8tZ/HlPYVuzv1ZY2kHa7W6E
m69yRdt7b6N9d2S2FTvRXoi6rkd2HYd5rvKo0wlw+9rvM8RmW8GT9AqbVdBVN0mibwS8DU31vgif
bQlPc0VoFxSJQyVZgvnY9POJq/S1Vt3nFfP/M0Vsi3iaetoDZJbWt6Vp6u+TCem7rh7V+8Kn/Lxr
I9iCngQYoaFYubut0/Kt0vaBKbpLaMa2iqeOtVQGaGG+pbVVD2GT0DsTteMr0/1/xOA/Dc4msE2G
SM/zVLkbyN72kMy2PfE6XE5FtQQ5i0KfF21NZRaoYfi4xmI9T5jD3ycyDV9Qcyi+MJzv8gAzdnk2
voy/zx3yJ3HQle4MRuWQw0EnkEdGo+5QqD4+rX3kdkUAbKum4uUIJiDG/YrK1gGGfSbrZsN2XSbY
Vky1cLVE4QR2qhjXTNvmbIbXWjD/lxL706Bvwme9hjCsCOr6pgi24FxB/HQAmXFMLhoymSYf4A4T
5VS3oL/B9esCfS1pckLknPu0CI+9CZFyjAZNDqwSgc7Q0tF/4FVAb7Lw6lwWnh4MsCbnBF3qX8ZW
JG/QAI8mdZWm3UEGC15M8BzVOCTMP02jLE8gb3cPHUN52ap+vgOtsL7Jtn2tOPLC3rdVeCVwMhld
09cIHkL61PphztiQJrvKm2wr6ZK9Mrrt8bJi+7Ob0hsd99nTgFv+32NSDd4PaYEnwzzmTTx9MTtV
02zLuErhW4L7AbqTZFwc0G/6VZBon1KdbcVctYGZpIyIubVz9z4tJXy15Cs7xksv8vnP/xU3mISw
Ck2E5a3Rk8kG0ekz3Hv2NeKzrZTLsjlxTdVUt5W0/GFO6hkAlZ2uK2yr5oJMKUplmapbrJM3MaWQ
mlT7Ytj/Z1hIZ24rwLhuEGH+I0n3cQ3CnZN7s1s0HvavRCl1w9C/TQgymomd91nisq2Iy2pVh/Ax
UrcCd5Jssai9NYXelYBgWw0XZO9BQuxErqEm38yAjA/6ZHZu0FsNVzFYshTrQK58UZ9ZUd/Cap+y
jW2VW6oqQ1PUuMoPXa8fZqfuWsvjt7tiha12qydLFZfCl9AX92+osz7TfbOvTsu22q1RzlGYhE1x
c6ycD2PjwHAv1n3Xna1Mi7siLOBfhlJqoOQRPZBLbq3blStgW5WW43CkI8jG3mxF5mPNpMjQDfZ+
35hvMmHr0Ih1xiq6Ims13EViXQ+2Y/vq12zr2rfUYqrGMhDXYQ3bB4uqz4XadJ98jW3FWbZcQJqG
zdi1C2ef1zri2Vh6siuTx7ZqLFd3gZkAiLz2QWryPlgPc1vu0/WxrRprKZI+SOJFXEldi0yHybeo
GYZ81zvdwqb6DqwguACLqyK8fCMJ/0biod03G7diLDEEVSsoSA1xqd/Lmk/HKlpfa/V64UKyFWOJ
suqAnpbxFU2V4SkJeXmFPKs91A33O1/rJqxvm4CYuaTxdZjH4BC0bPmQzl366e9D/7+i1x8C2C12
iq9ry2lZJdcu6VnyLQyS5P1UpTQrVxVcB1if5DEHNM630rwNXQd7pj5Y3i9l6J8GGM3+HGAIUZ3C
CHRPWVX8FOl+epcwSR9DBKsnmH7Rj4FNzdnHa5qPIETfof8A9tgrvGn//iVeCGS28i8AtCGckXF0
DSf5pSX1+wDR6b5Hb07sgOCdPgcbV1IFy3UV7ZwXcfpaKP3C9NlqvZxIQZJr5+gKYolFX2YbrzmL
u+BdoLzbd3JvFV8Di2B9NY8RsgnF8lWMYjkmVfla3uw5eP7D9NkqvmoK80EH46erQkX8nWmL+U5j
dyvydkx7ntOmA2koDtk+gCTb6r6i0gehb010jbht3oBLxx/6OgYY5O+v+znd96ev8/yi/hUSo/g5
+npto+uUivSAFpblXHJiDqDIqJNDmPLj77/nf8KiP/2iTexNg9UMekJ9iFVj4N/XodBd3nQuOIiq
s3kNCnm28Kh+X9iIhgc4RjL00wX1iAnSd3ArSJ8r76yLwrvY6PCziubigzFL+gRdWV9nYes51qOl
kIWsE8p/cKB/DmqfBK3KRz2Q4gy61/ShAsPmbnRd2We0cPENaYOPqw6LY13W5mzRUNNVmeA+OKeL
W84tJ+5jxWtyX1fxMGWwKddZXan+c8FgyfnK4LzwEjY7noPHcKVauV7d6EBSDNx8TBR/JVn60hve
VAN45zvkLkx81dg0zgAR6FNkw/poTde869WiX6lQ/Y/D8Kc3vAlUyqXXrUsbHA3gE9O7xk4tDD8g
xsgm2CYdIaByn4EqaH+gOSI6Glb+CpgJs8AuVaZQCDn35SJekSW8sEH+P3lbX7TA3ybBFe8z+d0k
Qp46EJP/+fv7+rP6lm31beO4gMo1BuE1qtL0U0KH+cp1bO9DndTHvijq09SI5ZqEYtqXpNtK3jrq
l9ibNrxqpACvIYbrAF8/uS+s3xLBgrJdynWw4bVNw+6qnAuyTgXp+7+P1gvvYqt2W+qY0yXi/OrW
2bmsq3EqFpNgH//+eHQgPk/lP8y8raEikq5NpZC2vNY0LoswLzUYpV1eU05ClqWAbdB36+Tj/qdC
LjV1mV71jNZ6picCoI0SLJJdthrsSU0GSzin47cFCly+yrs+GH0Jb+5YoHS01v0SmJwkvAo/DTXw
kmE2zCjl/S7GNi3mDKnscX2jYxMVP9C9b5AemQuYFwRZs1rt3jA1VcduSdm5AMmbHHtaY8Oa/agu
Fp2t4liih/nLINvujFLyPTOLhh2eg6mwb1xE89CW0QF4QvDgghJnTDqgDevSEhHdV2DnPQWKyvBA
V1VO2ShNeQK093ehyPpTPmNeqnHQWUvT4bNMZvmmLqr4q03n8bEtHT2VCcjc0yqt/r30S1dn1RxX
8rEDwuGLFYKSc4m25OoxGXtMj6zHsWQxyZUmmeFB+5gq0x16S3UGQgje8WK8OHRjZHHf4u29ClQJ
N+C2yUxcvW/MGt6n+A6AFpfDnFd9IA8xMTo3erRPSTfDIpB1bXJq8DrfUmBO/Ju0knOdy8hFj+CU
y0ciE3WpRhuQbASPOjcrqLSX1cyseQ+9MXzCS5t+IRokN5EUMTtwyz6GhaI/ZMh+x4upr41W3aco
FUWdoSWGqhwaJnOARDk62KbvD104jCctih4yBEUkEpoJuFmd75tPTV8x+FBUJZw2uzJl42UqV0Yf
UzJDZV76qZ0uupMz/9jWTZscSe3w8+MSzc+50NCZ3CexvbQqDu7wAmp8SqehHr9rpgJwkmZCBmLI
FCzt9CdZiAn0q96kS3kMZFvrISeuEu4+EPjRjKva52tX0LfKFjTMK3T1nGRRW/i5jlM4ksPQT3Vx
N5hKlY9uHruTwny/rxY4B4686WENlzTJwfWKZxECY3dwle2ap8SIip6ivk3oyaWMxycdzWknD41d
cS/NkMitm0eXkFE8RK1sy0+ubWP6WItgHeJMIjiiuSudaQ0+SVuRMxJYbHW5cihnXOPQjdWJLf3U
ndDEWfDvfvBqfUukgzeJgi69+cL8Yia4U9WcTW3GkDX3mWm8d/eM0YrfzyiOqB9qLQJ1H6ge/9Ri
TKInOKlQki14GdGpVJGLT7zvUnGZnOxE7qiEyClrKJxcct8vqXiQLkmLrwnEn90JUm6wYUSNHzis
tibowp/mcJBP8CEAUgpq5ng6lW0Tql8ATfWoJ+GC4IvHhmMinsXofXyt60bDaayxCnfephhRaR1g
curfGjEWR90RicJiW7Q+yfp0muLPFUSvzdd2geXikwhthFOTCizPcAwaflldmMy/NSuJR8ffpFpA
xWdS3HEL9sAhKLUu74a4bIZfPO00fxBUm+Gr6dJZXDiPFPlY2LBBEFP3ySygCtA8zEUyNfITfsqN
b5s2WmmSTZwI90YltB/PIC3G4zG0PXUfqiScx4ckwLwG9taS5NiyeGk+g/E0RrjtVCXmMawa0nNj
xrR9WHkxlJdUa9t+oatg9mEJm74Ict+1dCwyGEXx+C5Bz7372Un93DBRo23irAPAOC7VbJfi1kD2
F1ziMkX0CKHyXK13c2r9VOQmimp1GOgcPu+uY0D8Z7fG9XBqxrbh9wy70RIda1VLfTUKPUOffRjH
oNDELo1Z5twkwyKDoBPSkQp7hb2b8Z30U4fmmvooU9lHd2iajaqvTi59ci1hz3hSXRlV52rCvwcI
e63lEdA70T5JBpukKtOBYfUlCfwy2UPkPK0uaHpTszutqQDWe6nwYt6QOERFCi6no43POIggjA9S
pYa7qR4n9yuBO2Z8YTXa8zIFUkOR9V3cdYemN1Xwc+08Gc82AEBNZ12X+CWLy4gcij5QxObU1u34
vWbJTN+6yhkH+2w06xZgHQW0LZAqiZHK6KtU0zVbgxoHVBpZJf9BN+lE3iVtEIxXBxTNfA5tlYj7
wARe/NA1C4KPA7A67qRjPsgvPOgm9mCTsB3ehRqT9LdnxCd3JUqILc0awoLwn5CyobvwNST01js/
uyyCpL39lXjvlzLjHsaUnxOm+uBUg3s4P5iBxvP91HIE6FnlC2G+j8Mo0zciqPry64yF4MssTKZe
fhSLkuSk5cTiE0uWubhXUMiTvOVLEJUHy0IO/BuZyNl0YxvdJlRS1XfkL1jVoj3HB7o/SMVS3PUp
DhP6A25sVB3wi6wxh+fF0S+5BFh6mTLmWEeTI4uDyNwrButpla9AUPifq2178127SA/fh1WRBFeE
RS8fRS1M+YHXUCr8GivFl/rQCRKP0SlWHDmN4zA0gbgHxcx2T0wT2pcXCyabmHL0Mw7tZSzbmReX
JpVq+WWhx8bxoCIeyiPkx6lVmajiJpqzeLUqigH+RecrohHWEH/PRKtk5lIZJjhtpezBe4y7oYuC
I2rTsegPJXdRHZ6T0Q/j116BHBOdJ1D5QeFcQqi1vukxaoclj0ePgq1dJDqdMrG4wsdZ7AIiPPpc
1HyWlah7c5Y8jovgoOJUEHdFinjkT8wDYDflfE7j9ru2bmyajJugVNe6fKYo5aEKKrtmlZgSg+Yc
36zxQfjBJWWeouJGz9oR+PmAmMZ1dAfQ4WIuCXGB/x3RJk7OE1OkOZe4E4tDtMbdlPeJ1QiYZtWX
kToFdSKLCoUBH7tjrP26nKt4MuwrkaXrj/Mowt96TVzwK7Gem0szwzRkYCHLq0G5t4zMEc1iE+jw
DGvRQtzSgtEZZmKRmJdLtAb8KkB1XnBeT9acZEc8/ei4KdZjnBIZ6XPBZkPul5744IewjF7CMAj1
WcDfVR9BmO4jn6ceTnEPqqQBe6jnBXCcHJkiBkVLO8m3hS0cOpet9y0U/ny5I2PnjsU0glLbjKDs
efSxn1OEUd03FCkhnsJX5r2460w6tWlWujlNjoILqG+yFWh+dzchssSuobQasxQUxicBHZBrM0RV
U+jOixkYexes8VyQE09oO19tXCv9RIIeGDVw3BnCNSzdAJyIhLu0/KcgvO0uQiXXQIT1XclAVMIO
m9ZfpyYFEKPtV6MOOlmYuIuCvhP4u96RPiNINKl/zCLRYLD6kpRXRNYx/zJ0OLkeITSz7J1sVmru
/CAwAWPUyJFcH3Q02DP8sFt8EmHCdbzg/c3maY0jeG72Vv1E4QOHoZbrpYDF3+8k6cuxzybvfPOW
gzs93idNuehHjr6b6HGZkWB8v3BIQS/QyllVZr4qI1BYK74sJ9gC9PWvNAhIdKqKgYqv4ZiM0/to
hNj4vSxsJ39ofFbEOyZJ1vKbHBLYdkO0upbx42pTXaM3sKoGim9GY5eVtFIQ+PfhgvXb9X4OcmQN
1ZLVNEyKO4Ec60nPNVQ3ABY16syMT3rsFbPRjzIeC4KIsqJwWkRpXaUWsoWjFwIGvlFM4TOYU2U7
8n6sW9VMRyTHZdRcqkpX5zQROKqHRIq0zLvUEY7gbI2SnxLMMd7msW8m+ib2U6Tu2LxGdcaAcz2v
NtTvE20LmBObBPe4U63rUIlsoiO1D6HoXFNmRgvbvmHSVHWQjTEMaHE+k471eHGk0OsDqJnlWOe6
WZYMf04g8KmicnzqcUBg+4OYU3ZzVvTKHfjSzc3PSC7kKV5D3N4tUG83hzB9WLGjsW5FzigkxQfM
WjA4E6AVp7teIIjO0Cu10DcwLRYoCMo0Sov7GIZ0IUIGX4vxiAdXF4Nm+vlDmTTpND+0adC0b6da
LsmhGquKPiFQUBS9gmYZihOxNE7ejSmilZPr4lE8dWlTTud+TOR9KAb0xaZRcUbIVRi0P1CT2jNk
wDx4XBEG2mPDMK/qY4cm2r6981EdNS0i6uccUxl48qBG3frf/aSH5J8J7f6fppiJX7icYjM7pYsF
7NYzOY+HBrjLnwtsgnKFctZp6ME7kXknZBG6HJsP98tRT2giac/hiJtze1fAVLg94oKfGnEIR26n
D2VTFtNwQFVwaIsDCVfBQbofOza+jdJ+Ym9hqEq+qnYSkGwUuBmInC9OGfEJN2MwLUbTwMcOLkjw
R01yTbqYAJOE9F4YHcrQDaBVDenwUM6cfu953JYNzN+JZvLAfEOCJLMaavQvbRCS6UD47EYDq+5J
+od2njRMQwaJSHZEyYVW7NjPhWy+CdWI6WiwIqJ3Al9ivKZtMkVVjrLDcNBts4xZ2Iu6yiyJn+3T
HMisDNfdpvLfax4FwXkRz64weTKTjnzCJmvjDndXYpbjWsKaY8rSjs1hlLUNWD7n2JRR+bDMHeeX
CU6YIwy/gfUos6GwSPn3K5Lv0Xs4zJju3gLNyFJg70acpJLyLOlMjeMROYJrXD07Z4aAAR3FNEYH
xwvODp2h81c1CXJOGAsf3bgQciAz/h/pZf6rRdtwcxp0qx8wV+JbKEyKQsiwkHzwDb+zfPEf9BzX
78ckMnMGgFeK6xqSaUMWoGKxZBQ9F3X6IQ7DGZl21/ziuucT0ruQPbTdvGZzkcZPwuOKhZAE3LUA
18Kzwk4LOdQaokdtMm973mGHn+XKr6q23Q2rqw/yGnYuSLam650B3iGPh3VA9D35S0QHBChzB7Pp
RdgcSt7urBtfHIJo7S89j+Q5KeR01QoblAh8nTe2jh6CAAmboGw0AjaIs0QoO0DvV3pM+i7IAKEz
uWB8yuG7V5+9D5uvve+xaQGlddAyCY7gIcUIEVyScTF97obU4FoWInAacOVeq54eS409Y2TJmpsB
7uCihp3mwpHwgCH2J176AVMO4mtsFPJIkD9hGAMiT4OhHW5M9XC3kPkHDCJjRI0FLmw2wedRtZnz
YO4lxr9gQZ9bM7Q3uMIz3ALC8XfbxsHHpsL2ESriv1Z1P+Vt2MVvYSGmP2qu5R0M/+RVi9ZhP2n7
jJM2zq0OiuOiOAgiQWyLI5TLCJvKtCUXtNKOh6XVCOlg+DB8GxctskZCwquhVfiAziUUVGJenASM
cy+mQRAI8de8hnlErASlDtfmBfqXMxRM8Y3BH6HJImwN56L2MTxeOR/K4yxDYYFQiuZ/wrZDAIzL
bfi2NbXC9T+Zm18Q8NFLH5LlXYjOxnNdJN5Adr9i0AoVHQrd0mPF2+aH85O4/R9H17EcOa4Ev4gR
oAFBXmnaSGr51ZgLQ+MAWhAgSJivf6l324jZMeoGUFWZWZl7nm9v3K0JTn7SA9DPLa0EDsNJUQ7v
52HNLnTgcwvDZhx0PS+Xqdc+1L409jRHahQVUZ34y6e5fxrKlH+Xdsyr5IjmuU1FLD+mpXP+NM7D
lt/1RI6nfjb53sTZtLxRzteXNZvoZxev/T9kikWIN8rRmJVF8V+QUZTekFcgng69dFebiDKqHKwV
Gmxeowfw4y7PPYiIT4N3UF3yAJirGQTvzgPtkLqXrRMRdeg7f+nKmItWkiiyFSPjEDerlBTg1nZ4
Deho2JdmRPlqu9D5+Mc2O9Tlqp88uY8zFsxHQg2c9kt6RH07YY7ZWkzrWVZtoRSPaWD8lsb5uCNA
lE0AkWb/mxA//8jBed/yCO5m+O4wImKsPIAnoE5GrWGFfoOTF0wt9Y4oj39dP4xrTdBDPfIhcTlk
jQZx1mwM2zOP0WKaMOx3fk+QOrXEheKPYGTW8TGg/eXtaDL+lCXlUjaBI0cW/3r0F3WBUv+Z545d
oTWTpySP9L/OEB2AedruDvpSwaoFvSqtcToGXk8ECVp1AuHzU8osrpE9vsK0WEyx5T7pyNJT4ijT
lWZlCSfUja0zdgmHVF0nhurXznOqvoyx1x4d5ExfRKK2/BZpU/whrF9EnSNeCTMegnR/kDVjOMVg
AEgLUQbaFIZvVbZT4c1P9HjbN0SPdX+l0imt4iLiSZ3bDK2x2JcDimSHKbP2R3nsuCwb+d5Luz/i
UYg/tRL2rwY19GwLLLBVhIw4k5EN5mZtmd9ZwcXvfDL0F1o29m0hM8NMxpcjuvdw4P4nOvRvVbJm
fmg4+qTHI2wi1JlLy/uYbwkec7Mlr6NB91YRnH9RhWPi9wk6EFGrYUm2U+e2sJz4lh3ymsdyvlPx
FwTC8JeVFf6IxaDvnAFqTEpMdQo1PvuGpOhsajjdIXZNIHSn9W6Rg/doKBlhjslWLEU9b47hZSsy
vH/PIexd9N2hq7uj2pl2hMFa3gTigLjCf2csW4gMzBt8AeHkTjJXUEStdLx8CeD7LkA8MJvhUSQd
gKFikg/KEKJqtvgI6lCF90JIlSffBF/Lp5A4+S5jOFs1gZlO1xkSbXRjVLeFHeXAbeptyrPw2xiY
gTlSbFkb+Xl5TRGF/TOSMztLXZj+flcp2j+qsnG7eNv3H3no06MhmGdfLNwj/w5hnMYLZF5hr7UD
tHfKZ6wOQpQ/zT8mSHKfsAC0PK4MmyNtR6XQLTCL/KgXzCD8jgOV3y/4HeVdApnLck5ZnA9NlmuJ
74n0iteuIHpt8xw611oQJjBzQHdgGqOz9KW0Hl8o/myhKiaW8ERm6GcriWKBDI/UoWRJuEMu95YP
9rOn26Yr5SfwGbnKijPJtAGA4j2a8GyzUMIe/WgZwFkuGoFU4ND2qePyrg8TbuoIDjm54nPjeUtT
M1z7EhIxu5iYXBN8dJ/RbgG9T2hMbmUKdfypI+vmr2wcZXZdyox917s8xmeW94gB38ew4EKgsuXq
CvBAjK1mAMguIXJHXmf7XNx3wnlsNyCeBLB2fhzxE3ovbzAlHEbUxeFIjxFuOGzTqfSr/iadLMsL
N3z8lvVErC+liUX0wnyc+BoNunTnaFvhEz56Fj/vxzJ8jiZgkKa9B5wJz5IR3Eqcxb8nwdCBpAXd
eBubFUJgonW63zKSUYOZ9iCu6VXPntYhOn5ps/dwiRpl2WLCA7CC9ZJ1QtCRmD7pMaQNC/uQ4Kj7
QzRLjs5AYzCTp6K04qyx8seqsafR73AwdgMiUeRnnyp//QpPHH6nqyavh+YzZiHdzQ8r2Wf1zERK
roAgn8Vk06cYgYh3cCfDJyu9xH6fTjoGsHGZRXpeNgfZ5NLv/MdaTn6oSJwe1zk3Q1YnvePnkMBF
/buBKX5L1KbR4Ev7sGZDhindukU11FFOzhGL129q3ZKyQderJfTTcl/Pyh8jSvKOwaxax6RoJYDK
sppljJCKIxPrLYmLwVQbOsu5ytLZvIoFjgZ4Xex8lvEU/oh0L0M9CTiaPq7JoU1bllg5vaMKTz9Q
3gLdBe2X7csUJ0KzRhIFR43K0D4TjcuDPFoknJfDZcxJkddAR9P5BL+h2TYLyfuythzL5Plmc3Ae
PveyynsgNlVMLF7UNFvKR1pEro6yov/t0nE8MGP05DgNREuGZEKHnod4fsqTpRyqqEQeByYHGMFV
XMjZXMOyetUs0ouimibk6DWzgowKNuLreGV7mj8Bt6bNMKX8segynJOkZx+5SYBXFRhzK3g7dPMH
j8xGq9GVE1q9ofx/7FQ2jA0F3fj1o0CIUNly56qycWrO6bIEUs1bOrWO0vlHtwtzSuyOoV9sM3iW
o9Svu5b+JyU7xXb3DAKhthotd7v3PV6CpEDG/bOAw/n7FMIIk6luHV+jESlMj6pApAmGdQsnCwlq
wre0ixzQUchk17NE1G9a4+KxpdpWGJZWoNL8q+TK7w0wfdSBZAf+V5mVrOZK+MQ+eSnG5V9IVztU
GC+BFpBV4kNakNV63+l0SOplyRZoQjsRhWeV8248axkdCh2yKR+gFzfP3Q53sDZf+qJoeginTONY
OYZad4q/OmwXHLXHnv87mDX9d42ZR3DHEA8XOsXDGXUelYmr+W4GLoZFG0yNX8zCIZ56izMFNzY/
0XuhrNjufM/yFYQacIbLzsvZtdPgp08FsLvlsuu/2yw/fsCW1P/xGGzuAMDj1KXevcOeCPtqExZG
itPYqexpx2hzxdXqbePTTE31orE0g+lmYim8edJoe49lZvJzPstpvX7JtH0NcsA+Lhl0AfcgsJby
p3chBhun0X3jwdDz33XV/rcOIuEnS474feBgx3iv4iuUC/n9buMOIZcr3c4udD06dJAxf02ucQp4
4WJIONKVgRjOFebeDmmhNAfwd2Cj4L2w9inpaNbMNBuPCxoEWQ2JF+gplPlTSrcdNyR+Lkm75Dzc
j1meXAuV6gdjZ3oWpEAALmA5QYH5IkSpQaysu0p80QBI4eV6ndmGAodurt+q2WUasAPgUoQUQqx/
hsQ7+SMUSJXqiEDOmH44/h3YQenx1B9jJXnfffhJOYbjtTHZ8EgfeHisMjcauf7fnJVogikszin8
/DOwLIz39raaRcmLNMX45iIBkhOLS/85lDYU4y30ADBdBiJYFctdN5fxq49S+HSIiLTHmsg2JuDK
BrwxeOhSdIZpIVibJoTfhXVfTjbFXx8TI05bL4H5lSOKzAySp1pYIU6AhVdeWXb0qtmBrL2OY4lJ
DFaPoN416W5rL9HyHqMzn8cwqqbTlKKqRNNcrUUSTl0PCztwVryr5VEmF8uW44O5fZ9qg3T2ClsP
7GZntl5S3y0ZuJ0+f8IEBr4bpFm9TFQDBOh4+mOb+uNkZs5foBwoGpMz27iV2m97tPkmAeX8qlg0
Pc2I7KgBc8qLYF30gdsOySKBaXwFNCw+750mrd0AIKAW8vOU7iNuUN9hLCmQg1bPc497OYcFLZzH
zkFuxWccK6wA0kJidOv3Rz1DiFZ06HvrGNTWJdmAARDN+9ueLkkFSNRh5DRwA3Q60xVSluD7W2Zp
42f1ekAV0iQp1nmoY/Qyy85dshhk7LJ4/4Bhw58cbsTzQaP+MuQTvU6TLE4mmsMZzhfTg5lo2SLJ
/feCdaoavxWLQavu+mqXI0K5vOx9I0tXPo8DJR+2l0kDYpI8AdSdHtd+jn/jsKdNyISs0/TousZJ
ApaDJ7ySqSBVt4Su7cZj+Ew5MMN0Jvyy9bFoGA8bXvEo+oTkqQOg2X/GPp/PiAUtTkfh5q9zkf1h
WH/bRRsQDcCbAUHNL4L15gREGrRo51yTarafmfEsqvru+AUvOUAzwx6uSmZ/0HD/Vdzmr1gVRUgv
Vtsf3QDOygKnfyecsDNo36TpI1dei1JHj5tVn/kq13ZUAuwK70okWILawwgyoFoOLHsHsrCdAVqN
dwQ59ScI3xQKuR/+JpmRF+CQ+cukzfvGpv5jIjnS2Hb0ANiS2Tr4j43jPdw7i9d46lkTNPCIU5SX
czUKXSaVlH6uvGGk6Zb4N7amNnyeB21CqWfoV4TPWbtgc1TXULIsVWnpYWsB9YRAsYd8vlEjZE3K
Gf7sov5HMsAm61PYJXWwwmRkybOWI8Ks3kUQc3q2ZkchHPMIfMyz8gPhD/O+JWl08jnWe4BKGcMD
xQWY6fHtCKVbLmjbvHsDlDpIkFVeZ+V/Yjuy33T0UjwR4ZhqZVx4/a/3aTBj5exI10ZsQiW3UMLS
97PoFZF3+LixMk0TKAlAc+tVPCXwRk8fgp7HJuPHnHzzaRzUXTLGM+jG1FihXkusNWmUvSNGlSST
iu1/5a6F+ltENle+WtY+1lCs4hfQbcDR0VZwQN5FvWcDB6br4/Lnbib00Bkr+CPozzFu9bF0/9+I
G9qEGfMu7N7Pld0KHbXdoQZfA9RlaC0zA/kyKiJCVKFjXGUiPr0aM3BeXZTl02PPO/WBgXJFjzTh
uZnrfgr+g8CfWr+UfWHFCc5NManLSa03gCoJ5AxjN67/jqgzy/s6UL+8xnC413XZo/A7xF1YPVQ9
LuvwILdVzXUZw0IScydorKxCWV6Wp8WYgE+aB6C11egBWNeTjTWohjSDZOauLNPMP2DnsOPfTSR9
8YRui/Qf3tKwVmFHxv1HvygcpiQB9RS3qbfJDxCvRfw8AmTh/wT87f7tDGJjeKhBQds3ByUFplkJ
hOEq9R6nNZCmED2j9TG83QoRvZcWpwQGr9koFIEwoWdjh+hmShHgHO39glQx0wM3NvSAu3BdiGJ3
b0aAnGn6DaqnqGISYlPoOaVxM2hf0pH9X2xXKPha8Hkyow9uEois2fIO0gfUfaNbZPNG+/eRRov9
WwJSKhI4w2mHtOhkh1mpqxXKOjBllKce5N/mVv4tHSIw4vCoSIvoOq9iK+ZmWCE3u5sSSI5GkPFw
17+Vns7xBXof7a+bjrZZNmybi+lxc9qVZyaGYlVXRBhxtEUIlQ0/s2OfeW1Jio1Nvuxgmpp5hs3r
fwLQVvrikAGwqsZtbM87GDYgAhzGoHGgj0iuKHeQ1gkUGiTDJ3RUtINgYK2iiLuHLYYR+nyPmRTT
brUkcAP7Qz2ldDulR94HyH+EBGRxj+VSLvXJ9QcwsJ3wfLop8GHTbxBYS/i24cGi/4bYEBCTeT/Z
nlwIVhGzGb0Cg1YO3NaIn70xydwXcRvifFkwOwkTGVh0hjgC2nCe8WXy6Yr3BAMcotZkEr4TfrC1
STdT9OMryAJv5WNBEjaTBg4YKvzKY567z4ntYgTD7fPplwMisKtTn6ZcnNaid2qtt4QGdeMBBDY8
j3NstjrAA/M5fO1vv64BeXcg4A+javChHJMR/BIJFhMHSPArWAMm/4D3j6zF7ZuKoymM1zcoo6fl
FlOMZvKEWsoKJNvuFPOJT/FO4JOep/UXLvOQ3YhJelUpm9rsFA9G4PaPSGatj3gr4IFhyn9ckP7z
QP/jDHguQYutRmBmOfPzmvEwvXb5hnIdCKKU8JjkwxXk1kzfxqLfuydLpsPcohXq1DuYJSDBq9v0
3EA3TVuknVP0Jocq/ohyGMvKpYPCFeVoK9AyKhN9zHizZYuff9rbfl7iCTvcRdrGOQn7Y5cB0Pmk
POTrTyi+kj8qdaEAtAACFbC2LbIHCpIaMweojfTc5RqCq1iW02ux9iVSrFxO8rw5JpJorLRn03cB
kc3+VGK88DWIUaZuQiJh8+RT3N92LUECV+nuwprUCnHw9MNKY9O2jInbKswP4clLaYOsDuwwhHoY
gL8+R1C90BMoZiSRDKmnHg2JU/cqUburu27qxAW+ZQKspPAIiMHlwUahTNyr4pHNvhGbE/dJEN8c
N37HQA5w9PAfLokPjeYYvoQ/jriUZ2OhWEt5zq5lagD7UWhL62SckGhTJARXCUDGgIveMyDYJZIc
6hJ1LDRSQgVQ0SAYbNxxAJL3bqRAidYpmuCCPkzPW1ao/GlDt4umRZjdgS0c5rtx7Fm45tizvm4y
5L9p6YhoIdgg35OcHW8c3yy89azyMCWdc6hBGdGvGhoB9icHNv+r63BbLm5c7NJgFx/IICNoBa8M
7Ht2B1HC8ZL1mQfIPy8F0oUoOR7tGA3j/TAKiW4jnffPbC1T90hcuf4El+f+zB2bx7pcO5FVcs8y
sHocuwoR1Ku1LbujqIdjEDMKB6JDADPiP3d0wqCa8GXxqg/RdFunIm8XPh9nWjA3wO/cAoYgXxdZ
JiXYEL/qn8KagL0f0OmoFcfKGaDQZPxItkP+nUAU/oHFrwxvIaPqp48gfX8ZkP3T3Ws9RjDR9dFR
njow5LqFcDKsTblsMxoTm4rlkXpYctVLDxDlhL2jIXrNoe/AwlEY9S9Qcl864y+4fquckzsQfSdW
UHYjJ7oDE8OHtLb9DgUc9WkpkVlVpCMKKiXdEwBc7BtV0LuO2z+EKfG4FZCyoNki5V6OzUL9HJ+j
VUfJdyI7qT5wq5j90uAD4LIKIZZPJWBsXeGLm9nfrVzHX30sVYwzFHZxgtHkmt9DQ4ZS3W9YSMnL
UbE6RHFygUBp2LDfB2DBbHJ9OfJEAdzUkCr0zzyRGX8FUJW/AoId+Z98w0xB9uH4LuEf+II1R7fU
cY73AVtB+4a3P9qn6JXj7XrJOsdZzdhBizZ3YoTslKko6+/ttKbTtzFbFzyXXET0YjGAsUtZADI6
sRzwyAkKr35vOLGQqMy+wP4I5QoaHzYNxL8p/KrTFTJPMrxLLFsKv7VwwIflQ8q5St5nB3DXnadk
DmkzYnnsmRs42bcZVEk4V2G2cy0QlAp41iYlhCsVnM+ZfBJ+FN3PiU4DfQAgdHRFna9dkVUAkYJq
U5Uzeis4WuMnhDHp6yz7NAMJrRXepX0otztTePu+bkEh8JYmm6hKNYN1kKA4z7Pf+ZXNeOkvh983
i0BACPhAcOAdul/9hpBfyEfJ+CZRlSBqXzKPH4+vACq/07DLrLXlmuGfcdhDNzb0+CnyHhaf+d4t
b6Wz7J2UefktUTjJNfLLSPTPu1Xgv+nS/U1Mqn8W5GDy5MBgHZXoVsfbKQA6riO0ZfnvBG9fJKq9
hNPFa2FzGtpjFpv6yLBdHp0m+Gt0fxa0GexbWOnxonky3UdodV63tVDQoIwa39fUUQ+OYd9ZRaJs
2AAcM7/h1O/TosRzppaJPB0xdKgPU2eih3WGogWVc/GPK7KUE6izh3F8VEaAU4HyE0s/s5imlrJI
YBd9MoGCLY95+r5AN3eVscn58zJrUVtMCdWKYfqoLM3Li16g7zyWSH1HhM1WVhNPxNMaw/7lmeJV
FE0YjPyByYRDAKAydF0SIM5yG+dJI2QLqToTdEvjIGpSZA6P2JKUsCZJXYI3qhDhR+5jWUO2vO1f
cvnkedo2wl/mY9DyrUCo5HDVYlJfvT+uShV8CnjJHyl9dbnpob1OIPA7C3T/s6lY5wO0L8Aq3zCR
lLJVOjkes2ShN7526lqiX4DQooyS9BWKFpc1GLa27SNMCeSVzObz9N6vHVnanjsodmJwMEAEbbfx
R5KW5GmMyULBMIzbeOK2m4vLsh60f4CIbwBAfCjT/QOlMJgfqpxW+d4hp5hWaKQMvoEwb7cOgGx2
ggbeFIAejx2/uBmpzhpCeYFCBI7pUkpz2OsEZe/rsCdjclqTtZsaUMOeP8ehA9UtIogxH2eQYTA5
mWPM5lUqE2JfQ7Tj2K8jNwZbEqh89AaCGz/E0icQKg64VdjWplteLV0w6pbCE36+ZGMQAQSLgZYT
GHk4bzKaTxM0Pldl8VRUA/YtjhqNqnnckLt8pwvYwixS8peSbfLOHAkSXssohxoo8lBPaXAttKVI
2Lxx8F+13CNERyrdpel3dBQ+r1mUyfSaBRr+DStu0bsNU3+bXKJ+blg54cgWR6RXjXHd+psxZQ59
BUqHqUHEQvm3ehIP9zvYIdvOKtquFk57+GcqyZ5p92XHGu3p/uintf+ly3w9M2cI9pNM6sgFEn6q
T6UNDA53AU1yvXyhPHfAMjvgOJ0I5wyhmsffoqSU1dlh46Xee7NcIUPQr0pGmUC/6TNfNlSidNWQ
gVnxfOwBKgTcRINRjZF/kE7M9WxkMrb4y1UGukHl6X2qorW8brPSUzOOMwLduhEz+G+c6v0nD960
0HlhHSHLO6nbNZ4x22fTnBynhG8rGsLIPVF1FKeBD6Ovj32HLZWJ8Vg1UhFzVmGTf9Bhje1BR/tA
s3g+YWtvbxzau4edA9eU2Dn4aUs54ECuI8x4wiqbbDPzczx063yeej8+gRqZLyJ285OK+rTFW5aA
c3T+OGn0QtVQhvJC18E/41M2e4uWcFqhJsmJqTHhQl2arvy0c/AFLyuKjcYXiLjhN+KQU5OV695A
UgFDUcd3iFUzXULRLUemAQsGi3qxbRk4EalvGQ38B10zl/w36NjE2dliiyj5rvXQw1V/sNNDshH6
loi8+NZB+cZr7Bh1R1VEIIkZFii3Ss9D8tdBHRUqUh72Jqi0lykdIYKZAwjaRX/BBrAHv4dDeMHx
2ev0dyrHXJ5ArmJ3APT2NNfHAu/1Kw/QT8xxwtcL6WiZoiVI4JpEePaAbwxtgNMdhFVjrOCtS7LH
Dum7uF5rFpkTxXbOkxPe3PCHfIdsC+YaWIYPb/kEOUs9FnqM607s5BIo1EYtn8ZI1hp6uQBnINSK
Imz8ym3kqhXj1wXy8e1NjjrtgCnlh39lxQKgIcAdTlajZpF/hGAWunA0fdF/+ZGCDrf6+Kr1QZ5j
uAuYM4gu79oFJZH8JWT/iiGA0mmsAUxAY2jTdAqNwZzrn4ALQ6yGh0XRtY1CPFs4HseoFQGLPfLs
yJJFjQI7Kl5BLiG7Z49KDBYVyD2FxnIgZVTedYPoNMQ+E6ajEoojes/MDobUo0Bf8AxCmGWWtcOA
aeXxjHk++yzXLcfKUXYIh/DijH/kELfdERapZwpHqazNgpbxI9rNvWtiCYn8N9KPEWBBEhUtsw7d
Mg5tcVE4E+jb0GCLmmJ8BC0WI7OqwVLX7quZ5VI/h8WKDmCeixWQ7413UHRAW/uGTuXY8Xt7jpWM
SS7vsMpk0Z1dMfG1Wxmr/7JMugYPCn9HQAJaW5i79Wi/+1DmiAkDJSUq6LTxEABOxCtOQAI8wqEN
TRdY+aPFdxx/EgwmrdgzSk8oldAqcMiGwHmN6KQrbUcoT6yHwvZ2oGHNa1RTtz3AbV0NpxgiEP8c
72qLQZog3+X09Q4j2AW0JCkqOkHFUGOXJBYtD0OeP1uH/eRqzVeXP5UzZeEJQj5hr9BFfFnzE9yq
24CrOt8djG7ZxfO1x+xHnM3Opexi8TfBygE866IeUIcA4WorMnbFj1IWWf6MWNktw6WORIJNIznx
JhcEsWm768a8NngUllqvBmsmlYL2Tb14g9qLp59PEGHVcAwkS72hgICM2DsDNWftU4htH8pdaQoR
LcDs6D/8v0d2dRma9Z2kxcOspexusU6nrrWL4x/pvohPrIcB7s4EtazR2lPAt2WWFfsH2NhsuZ8t
A+kDmBKyTchZFXTZqdpOK8EEXR1YmUqAq0ID0IxQxwMs2rb/EiztrKd5Yz05LwU7/nKxlieRh229
mBTzQoUkUH9iUH1ysDP7/qik2edTOHyhX5ewjxFELz1HEkInVi3ao1zG3xFI/O1xEbzY2iwr/Tln
kfWVlZOIquFrywD98sxPvut7LI+QaKlzlxd/oDPLXlW39g9CMjCghUgw2Ra2h9gkBONPGq2Eq7El
Q9Z38Lb46CPOCFB4WA4PFZ+OtLvscp27xzQK5Gvb0ywpBOUEarFbBpO85Ye0W/+0LAvzSMXN6Ttd
kbeJGZ0Uw0NCsTV5sxvIib98ZNjzCotgb/pLxgWCDhzyXQZEez4lAw2goyIXbjhIMTrp0YbLttHu
eQqQVr7NGNifMxRdaAiwV9d0dHPhIRn6kZ0K0Nw/0WzB1y1Z8Ir2FXTO4RsxtNTYBdRQXhc+PQD1
731WjUmgODhS/dhKtTQazM/fnBOPVgWeapfosOKbsNvyjtsM4pJ2yWUHy/tb9TS8OUfzh2TZwi/f
D9MJvjzDAyMsR2QENA1gHyAw7PXwG14O61JPCfVYuqbuIYIwb6t3rRxYP66/z1howGi67uxxxmYo
KgRqZxwtMzYTR0DkLDHrj7LPI9BpU/iAiNE9BbCPV+S3Y3dw7sq+HWCnfh852T/G04HJOHQR0C+m
YM+CUSxhUJjz/aTi5DhDOmJ+QlcWPVnRg2GHEvMei6WqbLHQtvyBNIrU2JgBWr/Z6L0QVr9Kv7pP
OEO7hxjLKs+OubsRB+mMXkm9kUOhdhGm9zPE5/yuOLS+yiiBujoa0WPCgoq0MT1+A5fANs4mhgeo
wrAFlrgY6SQl/QHh8AonGVd+FcYZohzEncpr4JRcErv4G8MrDMHJLL9JDlFthG/ktzh6+W+Zciyz
OBO9O6iGXrFTbx/Gw+3XDCKQhzQd9J/Rp9EVYJ+94o/CZIO2WtyKfCwf+PGl6Nu6eIKSMMaap0Zf
PB2rbvCSFQAe44WDDCO+BWcKFhKCbAp4zEFzUw7gJrFFjy0YvufrK3yB3AEJWBGpCqPn/JIkEDhS
Gy1tYnr7fT5mQK4At0TZ+EOLyyacwVgM3/RaDxj6jjTrm5XNCUoqgegUSawbfFcoEO6aTwgmB+Sl
d2gAmeK3LVKQIuhOTjUZ489tZNEVIQndXVc49sNFWQpQrqA3cCDmlx+iHaINMnzYmIF12W3yAILF
XqMj7PdYhFmartRFy2ESeLfuUd9EA3K+QYvCDLQgrjLofL+2D+NziuEVfpjuhAWpTwZ97cWE8rhg
mE0/C7Wa+y1Q+QLQEOhruqHXhntaHa3smEC3kAxPXh+doY0dsZpAypPDEiZMJbvwO8TYNBuwDP4t
N4v+9T/Ozmy5cSXLsr+Sdt+RhckxtFXmA8ERoiRqVugFpohQYJ4co+Pre/FWdldeVmbfNprFS5gk
iiLgcD/n7L12jIPmgdE4hueJQWWjFeOOFLKeHZLbCPWxHNY0sMwuUJW7vHL/Ilppa+8lYr6Vr81R
j3+pvNI2DAKoWZlZ3xmsOYa3Q6T3nEr16rZTuTACYdnGU6yJdmY0r5ehivOGQjqbzVuqMD1sGHiy
2YAERsTM1AbwP0Hr9NnFa6JkH+TtEKcrMrSwSHsTJwhz6da5OSACoquinnptaLytnavizXNsurC0
4DbUQ2jl3LHLTmjC6OrQKNAOqvHLfW0xAySHDuMQz+hqxck/X+O5G344lZO+48/oGHq4E7ArO79t
4qR89Dvl1A+ljYsgSZryvavISl35CmLIKultjwIHXzSOugJFkdnnd01uIeFCWLYrRJaFQxnR9ibq
fWYGOKswbWz9Boe23GnMXsoNZ9/8eeZQiP4PlxtmDK1gwkjSljAb662s84/Kc1p8x/3ARjg4GWR6
QB0MJh3LDIwJcfU+UxKRbjKYTKBxba85VYxrh54C8qGh3NmZEp8mory7Di/J2vQqdlouq8MuMlEC
JcwmAk7FecBdNr/qiMyGFaMx/HcOsTcHoc+IyduOCj3RqnQ7oYbA1868wQ3xQ1oP9eTIh3hZ1L41
ynxkupwMqJpa4xcxsGWIRV1Hz19q6A59mwIMUVbrf7V0VuOVOlv/AsMiEtW0h/wWCkvv3jDczQTW
fErDPRJ1hboJbVG24rBTRasJU9qeo6B32yYy2tAMRk4iGysoAdV/x9fGIBklWL/Ru7Z/ifBgGm+g
DPyH2VAINeI2HYps5VgTHkDMKMPWLXvjUEqkOlg+h60aYzxfSVtGQzDqvRu2RQwZrvbrag4N2AQc
zXqj2vXdbEBo1ZvlJBwO7bnfjOPadYrlLXKSKCgT2KC7HCTMR1w73ReHCrFXlFTbRRT6BvtM/Wwu
nvG8WKPx1dS4V8TgRexLCyO/ySrij0SOZoK8x7SPSVn1G4ikyIzp54h8BSSdXxpPIEn9VDNCFBcT
fche++h9zHg0mN38pZ1K+1D2qfZJi8Gu9goH9A3mMkCleZkeJr2VtyLWKkSeft0ec23k3iAk5y5R
/G2+4GzLiqIlBSk1wcPUTf6K7tf8y3bSboPjQPCedPE8QX9PV4y8mcuh3n2CQxXd6ohX7mKrqXa0
2xr8SK3a9rQP7JUWj02yAQFXP411S7GWFbRiksyq71Ra1d+rVKtOmu9oe+G2y3OL+gv/J82oJej9
ocnwumR0Kh3H35pDXjwsy2RtCXoWNB9q/8vBnwTAYNHPYmzCantIOsRz9v7Jkl56zCM1vZ4lMXcm
k/0X17XH9yLh9IGfavkpjQ6xeD9SO6woYIuQFpoKLDl0oYb+/+FsMsT2onFTBK2vj7dzV2Km6c3l
R6Jb1qOL1PoQWV55ysxl+G5Ja7Iwbzh5zdOeUQNKX7qsoL5yhgAUdR0WCIMHoe0O0daeo/EOJR+g
PdBeVRbYXUYzG3GEgzIq9uoXb8Qzu2GnUfdxP2TVpiMw78nR2SZy/K3f58FGWjT7DKLvdLxY2Wca
GcyZDIVK3Kd38ktHabix5VAsXym0rW3X24N3740GuqJeK4ajjPFdhKT36K9dR5tqkwi9RQLYN252
SGI0JjVN4bjP11GXocFJM/BsO5zXXvkEasU3Np1K6luUwtqL2dCE3vqV3Sbb2mWCHeToHeMtZiLx
s0kip96pFqfMKvHYvwHymKX+mhuOY+wk4WNmoAouAkCNcVykg+qvwpU9D1oUdmqc/TZo2AZgpylh
RCqg4JvaIyo7RR6eL7FT0U7KRoHnJxkUNSgm6a09aFZGPwCZzbyVfS8Omqta86NkIB/0RWSMj2yC
bv88TV6cHJbanOwH6GHLvMpbjZVLMWfduOp3eXkXqXukX15xLCOtAFjGQTrr7kTXZjOBs4gxtpA6
kITPMrW9tda0o1ZvLeG0a0ToJkEu0tWbhm+NazXoa5W4+vQNcf55XEilq2E5amoPrAmQmGMBA856
rZgn+c/MZvOaJ2ORq7cmoQOb3jZOZ6FpqNrJ2OglODu16xZFvctYNhe30FLMKaC706KN9BHlj49z
n1MG5Q7ilzLS7WYOMmF38pYxmufhNimFjNGRuajvViKu5HLTDL5VPS4S5d297uiIvwPshos8WR51
OypnIfxnvdJlv5pHe5iPdNvUp6h9xCArfDLDtk6Yc/orGSFn40DtCmckWgnzCtCCXq4RU9QPEQIc
bEOE4X04s4c/gwbhbAXMz9LHkjPKO3PCNuQSdk++yCPaCJqNWcMV9veWefdHjGklHFoblb4xgXCo
q5Kuks/E7DvLhca4hFRDtSnvE6NPA9Ks85XwJBKUqXdwU2Dg+1ZZfUWd6Be3Kmm8Z3YFf2c3PRtT
mrP3ml63W9CtUiPQA19TMdvfnEK3GnwNIL5WKBmMIJNnVQxtxzIoPAqtdUrPhPyAuto6BVL2rssK
Qd80Kuw1CiTzlBexuOnlWIco2+pHpPTfibhNse1l3TeOjdm2M51so2KWhm+XxpPuNf3Jz/PieR7G
6KEDHCACVMT6rSNd/Pd6143RU35unweONsbjul00dhrmlvXWGBTAg6WN83fbj9rpdYpSt9n5xBnP
kEp42oMFkzHbnm3YIypNG/qDN6FvXrNrjARa1HOV7BLBk5gTeSqbrZPNbKxjhF4RgoFHm/33zmg5
mZOxZwrvPXA9smKzzJ7h39WZZwHm6JH1r/PCS+qfCbCPaJtCbnHu0AyVKiAhRpa3bjWn2dZMlrbd
CQbXPBlmV7stcK+gzcK6+uEMC17ftk4/OxMZ3AbphXXSo3bmfOnUXCcGe5b/DcwSU2kTgU2zbfOB
pTz7UHoOTuQu/YHZHX2HSVbd54TQPj1grSo0DG4zgUAGflof3E2GVtFFUleEldNMn+3kjsgtkErY
9CNaT19ZUsf1hu1Y5vuxrHgsILHozNNCFs1wcrw463dSmMp9dlG7Hc1eNelGKUAge5pHI8P7bsj7
AGlLX25iEZvLplBmWj6adBUouhE4YaBA1FG/5yUx4Me2wmq+HpNs4BwtasNYlYgAKXI4CzRHMmI5
Mrk6Q7FNThchmKdyHk+V7vIu86zRqnUT1YvYNq4YG2Q0ebesMJCZFDfZ4PyyipIthS3GfR3Mptv3
c5p/eHRrxLlNN/LUdvyDzt4iohW6X2fAgJqL6NYdsVZ8a3Uf944+M7h47IRuZkdJoKK+UgMeoQAx
xNidVMKEPy1T46mzMbCtcTGrXY+FSiJQrbxz6CyaFppb+M429ayVbmDOcWUiIabjsaVJo3lEN7hY
PMZYZxSMemzO7nGhNB8OidPpdmzsgaMQnL15NQF4YHIWS5403UiIAoeBcXmuliz+yPJu4vHoVvQZ
UQA5UHCMtMF5jrNnPiZZ4b6rKbFFkJMrkB4GMOqbzJwr7Wg3ed7t+jOBZIfCsmhWwATjeWfQ+tS+
gHOPWdClsTzrc/ws/lGw2CZyYUZToT43gIN+asJv0K6C46nyR+VHJUtp6HNwA0NkJ/bPMc3a8ldf
ukz4aeznxUEBLuCIEs3AcRJZJOPaN2WF+M7zJI6OJSnS+EYl3TniGICXy+7gVqJ59Cs9sZPApnwa
w8KeJneHk3foMDDVndhZ6eTKPbiB6pFJiv8oCe1+7qdmNjeSi1Ku2Y/n8lbry2G6oWeSPVSEqr0t
o6OKgJDmKd1aTjlF2wJQzb5u7OYmrXL6r5T9DFxAUBjhzH0XJHnrvaa9xHFic2D9kZIuHIVWzeni
WwYQyMEZAVkTnZ5Sn4q+bUtOx9R9IvYGoTYOHDFvhPQjd0fDWUSbFqnqbZwb6eeMGenJ0pT91nP2
YUCO3IWHkkhSOxyAKqiVbAYdBBInXe+J6cHUPmVRHSAGod1Uso82nn8TwRbYeNmAu83DljFvYKyh
5kde0j/WtG+3Zr/odwoowS2DRIESRIt7mIIQjeCe0Wp5QcCQIVDN42h7FlWh/8qQ7lCfiTQoBzEc
ssgQw2qaTGRGelF9xMW5ebmM3vRJGzp7Soa5+JpnZp4BKwzFXM8haM0DrNzTuom2JFvmFf7qqHkd
wJHtRjdxbsoIgITtm9qdH7PtDA29511sTBPSWo1JXMkr3/m955q7Yum7uw4uFRbNLnKPs4NqJvPN
LtskEafLINfz/NkfNOO98ksL0qw5GAcq2YxiPc7mzUSAtr6mTy+YPyHpZ4tYtAzVDg22nR1ZYu17
BvP0hvBlEByYUFZLUxqYocpeixjPypQ2Hsniq7wDTiBbV2dqtqiDwHgIBKe1l11E6bGCfTt+tm4z
YbXPe386DL5yt5Lj51bIrLpHDwWIB5lLEdYZeStM+Ka7oszPJ4UouavqLEJQ01svbqkZeZgVJd7u
gRnFnde3/s7KfG0thf+gdNsIbRg8jOei3A+phZufPROTvZvNnXOq2sjvbhlWvsSUL5vMNet1q2bY
Ur6W8GRiYMaybpcH3oW4JW16PNC47wCbTj2oMIQLoFjKEN+qzfm0EoeOQq+/L4DMYFoDhRuDJvDQ
AUdpUn5pEINv6rnNQwxnU7A4xEk7eRf/QDrav3tpJdH9YdIHJ9CBFHE8Pl4BkG9ljDSlGTVIPK1k
8uRH7vd+V0Dz2BTF0FEv4Bc9VwbnAc40SOyeDirndWRbgnegowDEu/EGpUIEjtX8LM3GuOsrwHo8
YTAaJ2O5q/xFPA+p3v0gBVky0ej9g0xz66lG2wLCl6IyZikYaGw8FxmHZzQ7S6MpRmOGuTzJGS1H
DdyOzgqqgbqxunnizMHJbcUaM2zahbbdI6isZERTsKS51NQ5zVdnSW7RknphObYz/weRuAR4OavX
uTWaTQS/5Zg0tvfZ5FP3vQZTdFTOmUnjKFRQDJL32PkMBF+MR8LOAQ3imnZ8Z0+F88jOOq5Lg84q
KAzxRJWiHZ1iGo6tkRT92ubqVyECQCN0bFLgWPwgRWrsqWcZwOC/VujrjWBmT06PdlE0n62Uxr5J
PD5WgaZgE9t9ti+BlN7k0TCdrdz9tB8JezswDx7WUdyb3zkeqGc9Mhl1e3NbS1pVcbvB9upsp0nh
x8wyf28SKYQfKio4coGQ/taJFs1+i31oJVAS7+iashwj3W3UxqZYjfdenbfPnjSmVxIRYiRrlQYB
r0EtMJvcmMgUuIBIZZrV2I0cfzrMwgtHwUdIieLoGb/rJCaz5cyl8VBlXGs2q7LXqzuOcj26M0Ej
IFpQkheJbPeq6KpbkfjRprej/mbOGKyj7o1Cu9X0F/KPIacoXcO6UJ9ZcKuu1X82LeXdVOAFMRwj
eWRTz+8dJ2nXsek0r3o+FHskCs4tg9Ruq8yZZ0BDn3eXtb2/ppeWhzzYGNc4SUqmLVKbcdOXiwO1
klNHhLruPA5irTJ+/qYbSrxN3aBttdnObqmaMEsbQ7FxLeSXce2NwNqgJP3MsXx/X87PW+Wa+T21
mqHWXlrOt8ZQ48Uclj7bAIow8L7U1GmQtGB2TvD+U4ip9qEwQVCprQ+mPwOykMLn/p5ltdkcMza1
BDfSJNqOvBQk9sUKaBgn5pXUXBHd6QmHNrrnhL8Mj4gsUzvjUNyU9D0zSDhQGK3E90q0ntDC0D6h
CCpPDnW6gOMSJT0P1tJplu6Otjf1BaVLX+b37MO4m1e1U6CxvGW8TkLldgExEn+pEujx1ltQuz1q
SMzqr/83M/XfIVkvYMx9PCHCcYm85TR35yOpbPGzX/fSFyxjDCVGHqeJESIb/dkZ0l1FSHs31734
BctYa39HrkoztAfng1uVzuSfENX/DSX5Mqbb0uIcixGeaAaJMzov8LG6DqvCXWwvkDr+1uv+ggu8
OjIXJwXfaYaallsBvold5Rrj6qoXvwzthqFRupNqzJAb81vbzWEl9T+hSP+bO+YytDvtbMMtisoI
sadix9t1RX9lKs9lZrdmoAzKKWHCuVeUzYuz6vSpue6OuczsjrWIvpPMzTDuhntKzTeOHX8CvP53
H4mARvxP6HQVsYEgieRSThpG+fhJyxHbX3clLxaoM+nodEwsKnUZfbd79eHymLnytS9WKBMeNEaW
O4QQhAr2SeOQaldmT/xOaP6nz8SysMSaTBzCBD/D2kpNC/yPJ6+8mBeEcawLXiZ0MBQc5zGY5VuE
Z9eFBpgX67JsG6AYqWhCiMyr+t3K1J982ue74V+wqS9TuiWHl4R6uAkddC9aUKBBRLqEACoF3ntl
zsplWrftCkwvteSXGPkvqynv8WGvr7oTjYsQsZnGDOerqgkL3/vIZX2ii/Trupc+P4v/6WaJW6vP
SzcnNhp4tG5v8Bdfl/ZjXCzNuR0kw7xUhTogem8+CZVfB5a/zOkG+JfiUo9VGJNpuLaNc7oKhd11
N/jvaP1/+kTcxtBbs9Nmlr1n3aNUaQ+oXYcrL6X5x8876dB1d94whc403nRGvNPr7OG6S3mxMrmS
S8suOYaV2W+Ib/rWuf2Vn/jFyvQs4Iu90Y1hRBTmBpGT2LitMq/7xHX/j58JLDJIAwinQkNl0Z2c
aS8QGZBet2tepnbngDNaYaET7s4e/WZwvqJIXPnOLxZm5qMhmSS0XpGguvC1mkKttPM/eWz9m83t
MrRbamUTlebSQ/R0e8Tw9POixLjukuoXy9PzuySHGFsSL+NilIiP0q6vO37qFxunFndePsayDZGw
YG8osLS3BjC1q27zy9xuO54F+G+o8TzAAXRo8Us2Z9N1W5B+sTxJ0lxMkQ9NGBnG2QroUkjkYKyu
e+sXK9QzkPEsbl2HcbV4QErGOwYi9XWnWv1ijVbwpzIj5a1jxMlXUFm2Bgbjq17cuMzuHoouLYeR
zS3Vi2fIOszBquHP4nuFdX6P/3ODNi4TvLHP6ZbKBB8M/uRnU8t2tT28MsGFVteQswgTqD6Lxd1D
4y7hXMtAddVyFJ5fLltYHvErZtL8kAnybNyo86kzZR2ci0xG5N1PMaMuQj43nGn/MkBm8BBJOg3w
MVDyaPh6pUIPOqDwFMoUYatA60/jD3cGS4tzdEUjxjtNlZ/fFzrKUVSD8x1OmDR0AXmtkkQ7FIP9
lEr/PiOhapjGt1kl82ZechqUlNhLxa9t3Eqbnr2qyre9o8cbJE3+Npf+eaLdPORYezZFPBhosZPx
YCDOFMhD4Narm3l24+1Si6F7IXxhbxVyqldY6rSf4JddujZiRH0CCXkESIOAyto16BuOuIBrGoAZ
EN8kvffbKLqHRbrR4278likTd2nvrBXhsBu8FDeGJ98XRuUHeyjutWpk8JO02rMr6/lz9jkZOPpN
WeVQfKLG3RsaMCT8rAAhvPRMWaaCAqoxj4hftW5eGVaF+AefdIU5yl7R3jmm8YBYtr4xmuJAw6B6
mr0o2gkN8LiDheAObBy2QoW8coTGaJunUVin0RPTlgK8xLDrzjjpMOMHVaT1GyubhsDJ/OItS5G0
pb22M5DnnHLgYvDv7hgUVuuyzl6WovQCTmeV2i6NtocV89xoaqIlhX2V8+baZxqp1rCtTzYOqABB
LqApOas9zAZiBPLEO0LEnFB4qKOGzxXfoQiMOIoCj6vfapZw4SY48y6C6rp3LAODR+Vu0b51r3R4
kYKMTPPJW6BT7JaODymoQEEamIDPAqAy+taZNNMJcDXjA3RMeeNZpANAErJb6NbMTHurE4emVf0x
8vu7mpvxDAbeeD6IxJ0nOWXBMJpEUI5qP/TOcYqrl6lXOyP3hmpTjxjLbN8pHjtUEkcl9NsMCuim
g9QcJK6PXcwAWzrC+L3BWdYHfau/GKhxtjoEcm60zC8D4ZV56C4Mwl08DY6Hy9qOd4QVMPftzjN1
jw+0GX75uafWpYsX3qXxdxiwo61bG3Nq7HglaSILTOZB/1rs5aHviZ06+bHbgZDvJFwnYz5CHVSw
tCuWsHPnmSiYGHrNt4qsNTg0ql3wpjKrw6rZj1YYkxHybg8DDlTp6U8gQZyjmGpMHHCDy7cJ0g4f
gj0FBF756glw0K2gp2S+RPVAyER9yC1HP6bgdN+7ttO3g+mfWi1r9svEZM5N1iCkDo6FpsKfx213
nvNjLTQ2rZCrwaZ37KF/23lpDJsIVgSsCu7p4Gyrwn80P+RQmLbllIZ9bt3AkPvuxqN3Z2Qm5Kxe
srLV0izvS1oUICnSVOyIXTCDeqJfPbZJWOoW88ayU+A9wAuT8OEj3neEmy7bdkytozDdLF6bw6xv
YWXfitQ3vTXcd0SBkNA2KFoibV2p5nyy+kgSAkUgzBDunjn1lxFVGkOLvH1NU+QGRlfJTYLX9jgu
0WuROmdv3jKW9zZtt61Z1iH6B9YG4GN/OPcPaxvFJoaFFcwiHjORvcfh8Yk51Xj1NYo47AIkwjK5
btca3WX0l0iX+f+o3wsgI5t5UhoaiOYsLHOlpm08nEgvCU61jddJd+3lEk6RG0uuRYKxUaV6dexU
cY+oKbolMuNe4xHeVHRfLUtDGI9+iRyXCbwbjwMDfPs3w2n2VS733GDafYxdahu5CcBphjvejEau
liXKDNFCMMNkyXKO2uVnUyFKyzsrf0I8Z6LknOJ3Q/Onp0y3nXdZDdqtXqM6Daah9/0PhAnDDw3w
sYRoVLXPkRy+EA1qN3AH0akqLiXq4iGMNXCAiiu6bnt3eeRQsWz7MmmWNfJr5BdMKH+MtqSeHh3y
2DTMP3qJ+0rZxQdDCUWk6ZhjXGzMjb/Idp34soKWL0/9hAky70nys+w+RuMjZ66MXTs+WHb/g3Zu
vNf7Nn1DjtHX4ajZowp61I/HbBp9N7D8/pvs0OBaQNzDsZyQMuadpxiiOf3ngPYkqPx+QRJji2ff
Ogt5esyfEUObNWgZ3HzwoXHegP8xwLYEHUitvT823m7J6/jI0ArctiFDPNgJvvbWPiFvKdcWo96D
5uuMe8xmYwlA3oEq4xM9X8KhFnuYJjBKVsI4e/7F6NxxbzSI7e2Hy2gtyGcZ70TjglLz5fOYFMab
ziVFU1nidAMFUtuNaF7gZi3D2mtlba29zHTfi9FnytnqunfXlsseFrba2wLd1Uz0xq7NFgzGmp1/
xnnilGuGGBViP+sXSBPvsZZMq/si/WnpjElRNBr1+6Aq/aYhVP19PKsTWrzV64IHMoyPOnGzFWea
IkjSocdyk8IcyQpjvNcGvOxDVEIGc3vPOgDUf8YdZxxilJpYfN3kxW0bda9lpb07j5hQY9uzsfFN
DIDA/5jwAVq8z/pxOdn6QuFhiZAHWgyusoD+v226ws1IEEFQE7jM0Nug1AvJllVb6OB9g4FT2VTd
DUpOUGGEYg0PE4bT5zobu6PnjtULRrVh0wsrfkUS3HBAwIvQb0lkUnuUF3Md5gYJTFAQE0HSV8eI
dEgqnkFZUa+mhuJZW2zMM3airTENbNKoJcfAUdZ6qu3bCUjxCrs6T7WpeLG7aCImInpo0c8bGMdk
sTPZSTnXwQmyBn5D/ruvJ21fIg5iATq+6qTijCtXutpVkZuGf1HJ9TVyQjBtdtjXdpsHmdkKXAUd
CqY/KRX/dXPb8C8aLdh8ewAPyoIXg+p6BaCCT94ERQTI3QSerabpqsrO8C8quyyBLZBwygnZYThF
Dh32WdqvwEWuqWJwSf6xXAd9OJZZg+Wts8xFnSJnLhBC9dFc+ld1dQ3/ojta1Lk/SDztYZUSjXIj
fRZG2GSx+XrdX3BR5eWwjCwkl1boirNYuvVvioagjz+5lc6f878qZi6qPJ/zhpXF4xLGAxakg6Uh
YE4iH5yh2ZjpeFUZbPgX5R6K8aEWIuZ+8uz61ZHV/IbOVt5f9Ql5Fy0Z15Dcro6uwmHukCGSJjnd
YIDD43fd659THf+pydZkCTwjRJ5hLjUyQQbqq4QBX5Nfdwd5F8uZGa9ljdhZ6W4gcUqgGOKGKzhR
XLcGvIvVDMZviu2JuQODYBfZlgX6XlM1uqvrPp+LNZwAXgBN6s2hvoBha6e0P/pj7P/Js+i8Uv/F
HepdrGAEYxIlJPNBq4R1H5StC905pSS88t1frF9yryPAFnIOe4S1KWzkuF6niavqK1//Yv3GrtYv
CJX00IA4T6WA7zHnIpd/li/87z6fixVsk90ToQtewkJH0196HZIi0jmnh+su7sXS7UBk6kZZTyFK
VeNkTnkdrZFkut51i8u9XLwFvq/BhAclimj4rABZEMco9Mer3r17sXS9qWusoUumEDMsMrs65X17
XtlfN5013Iula5qW9MuJT4fICr8GkGToj2A/56/r3v7Fyi1ay5bYi+awKKdijayHOmfgd/bX3Zvu
xcodhdM3dmdNYbR48VM2WoPa5Hkuyv967v/Hj/l/xV/16b+Waff3/+T/P+pGSby3/cV///5cl/z7
z/PP/N/v+eNP/H33Vd99ll/d5Tf94Wd43X/83vVn//mH/2wqZITqYfiS6vGrG4r+99fnHZ6/8//3
i3/5+v1VnlXz9bffftRD1Z9fLU7r6rd/fOnw82+/mYLP6j/++fX/8cXzH/C3396+uv4vq88q/x8/
8/XZ9X/7zRJ/FS6kNdfxfFP3/PNTbeJn+Ir9V5JRdeEh0xeQcs/zP0KI+oQvmX8VAl+47pr0ZTxL
8KWuHn7/kvFXi+8FsePpNGZdz/jt/7y3P1yd/75af6mG8lSnVd/97TfHOz/0/vth65pCh3hFfW7Y
jqvbgM//uOU5+Wg1CeKoABxiOEb2a285xD2mgF8GGCl7p12m1Ti5eAvqYmE+OZ/MQtbo5HQ3mB0b
3Rr6G9CounMcdGnvoAmg28mt5VQ79rxHEQ6lCDCFvQP1tbZ6Xd2M+gB8CU45usIWcSFa5Y3ZtcjV
YMpvhioqAnxFxOUR0ychg60ts63F1kp67Q4iyatG7A4sjVTb9qOT/YpUbdxDd6zeck0Zp3qwtAca
OvI0TAT/ug61txiZJ+IwgB9CqppM3gyAQx9w/JLxTi2bTO6Yft2SILtxnT7M/PGrtfiBZHAfY3I7
1qmx/LTMAb0STtaVNdH6sOWHmb6bQ/rkJO4xEfJAOsAOr9DBTg45qSLmmVh8EnX1GTntR7W036Ws
wtocNoXr30xovnGhb9OpObmxczLi6lRWhLoKa9lPkfFMdvBag8riYNF3T5WHyFQ2T3Rsoe1ULrYo
VOdE7bZgJGlS3eTFTNjEewZ+1SKWQlKueLN/dLr5SNosZNiBbJha+2hJQIHrWj70XfzkK5Ajrsg+
+rl9FH35Btj6mOTujRqjb3m9oLoqDpHR71TdvYgRUdzgbq2melCxhKEVQVGMKRpdRG3lBvMHN4kW
3QOwpPFHF2fSv1nFMW6/ZgVvrs2OeVs/muSD0T+Ob9waCyy+t4DG142A8LCibX2bGOWv1qLFfPb/
af5dA+up7TwgqvxGryb6gVhyjDaHBfuhGPN1n5EuvILZeT/EAppR9Fnm1U98sWutf9BM2sxEEChA
1lMexMZemKeh6taa3C7Lt7E6eMn8CvJE0MyU61FpT6VufkJA3ecWqnJFlqMtd75f7DoNMq3m9u94
DbZSW7YcH15E9FyjiraLR4lOcR7m3WBmO00LsiQ9pUClNd/eSTPb+JN5Z/XirqfRZlbetq1fF/JF
KpzaUn6ANV9jzNsjT9/UsXOr2OTd0v5IZXzCLgw0pLhXgNTon/CbWqwsbd+RwFUctPwDPW4YNeNe
NPkZpBfMirvTcMip83atad76NkBYbzZC+J8fwvzkDrpZUOUZo/4tN79lQHsTrlO7ryIkiQSo/qJB
94Br6KkaqYy9ZAfsYaXP1sGt3qFcEd/niBvbozXW9Edr8kM0DC8pEVYdZvfZvQXGQY9n2Erj0R/G
N+jCW3u69azbQdyYjt8wBaKXquYjYL0b6bx6WhaCkd+CjNrYKkbXb+3MFJ1iF3/4BbJJur8Pqpie
3PPiSzz/2Rj37fBot1+lstdWtpWlgaUi2849BCacr5N3cGS79fSOaOBs6zT+LY0nvGF7WVcBUWKE
aeAMJHT0nALQY+11rPJeaPIdq9NemdELQxFce81Rw7sR0Gd7GBvwAs7DSEvVrcxd7cf46ePNtOxg
gm1UNe470YFz+lC2OHU98dBxh0941oFrj3c4e9483f4BRiYOmnSC/ECINv7Xmc4vEYr8zTFm1YaA
oGZvx2Fybrhpr9j+OAXAnEbC7a3OTGLd109E+AYFCLyVRhxeAGsZg4JRbGfjOycIWkbLOvbd7SJ3
LbcvTMyNm4+vwMxjngoR2TJL4OtLFCCtggyUHwYrc1dNHBGoW/1sdCBp3hhBrR3EXjftUC7j1kkm
4Dse4UeeMW50w06xVhT+m1fhx/b05gMJozzaSdbcyr5og87ViSvy78FkHFsV40edtOwG9KF3j32X
v9a1ErwE2c/kfzN3ZktuW0vafaEfJzY25lsABIcqsiaVVKUbRE0CsDHPw9P3ok93hK3utqPvfkfY
N5JFFQkCOzO/XGuc7uAP3NreXPgu0NabuEwfLJtODAsyXBzOoeR/hb/ioOLS5WtebU8D6f6xni59
UaQ37BdjMwLZAFBdZ/2pkQShV7O8wA1Rj1bJRs8Mb/kixUuMD6SHEmY4MpyVCJLsOQWNF8JQL7h2
W52OuRP13nn2kMEWnYdKutxOUp9RJ/WH2FkfhrJv9mqtnyGN7/Ki2Rd5OdxUey13rTtV5ceB5Dbd
YZbi+y6GYR5DXyqEdyC/Sa60BbeWZD+45xdBuT6xsr5hQtxjPbqRyn1p0+m5NmPNTzvnucvaOJz5
sHJyMOSFR2xy91lpMb6iqx0A94FCWS6nSdafrFt/bKPxjYj6TaXmNoiT/OBWgi45eWddFy8NhMG3
htFHABcNtg7fDjKASG/y2e+TFH5AIclms+8dFh5LYwOSTFrJ3Q9wk9gcyutGjm7vhFA/hL0MR9Yz
kVHqy1ltb45MX+aV3yV9rC179sd8pjJbWCntU+QSojFLo7CZPJYewzwx1mgdSN/jdLpg1+DgwdwW
hnvA+uiLGI1f2tp2EHi9/krFg91vYFazl270x8W81YVxmxfxNyBvP/M5fkC3eJkqD2XDzDaYvIdG
FtFx/kyXYysfE4YW9KS124GH0re5RcYD7lMLDWsSWJgojGWNbGaur+bNxi5vNaXpPmiUGunebHD7
Lp5Y8mbdZ26zYCr6Szdt4LbJcEfx9R0rKOEDiXw+osc5ngd40rtlHTCdw8adzCK+LWkqQI90cBCn
+TmzeX5PbtK8WDEjW418yRfMK7AtFVfDMnY0ahuLKbyXDSdS1Z8V4HiOU9stUMg4wFSU40sqpyP6
6fw27e38Utqr2GemzvZLxwadgEzsrwr/wAh1H0+7P+q8y67DaQlahW+7S2B6Zr+f7Qqyv2YEYnxp
ltc2M28Tq9GC0ovvkW9hyUkEM2fd4j7lftMG744tkCOB9MAQ86Hr8UddGR6GKS5J/u7RC/d7mNU7
MC8Xl0Wddr0O/DWChCLXHvIqTnbkz74RXDitugpdCFfB1E4QkY3qqV3S262i6i+0ocCWfQ2ssWl/
Uw2qY6FcM5xL4/bLeYDNdI9TlLvnlaoeqMEzo5r9sweUBLxrxqkR1oObrO5xTpuXAah0ZGSH/spS
3VzDe/YcuW6+4YF95Zk2g/+Ehg8Dhk8cyUS5b8ui36et8aNqHGc39dqv/1cyV4E0iIcoM5wnbcL6
J0oGTNqAE1Ibj8C8uKxhPyzNepadfAd/CoRDfo4cNM0mxsVT7f+oMf5PZdY5++jqvv41/F5E/aXu
umu+qqeh+/oazm/N77/z/8NyS78GQ//3cuv01rz9pTz74/f/u9TSLeNf1FesL/9XicUv/gsEvGQX
SOiWLfmF/6ywTMoyCX7BcV3DEOJaRv1XhSXFv0wpHR7J0kVoZdvm/6XCMq4v8ucKiz+f3VRPco0I
jyro95hktfbTiEmpuvegQdy4GgRjlcdAvzLByuKib5hHUaOOw/yMN+qCpDpe992rmdVhYdnHbCZj
It5sOEjCGb+aZZxZkgbZY5/AQ0TRVmyXxah+9nDQ4uzBk/FhXtF+SPYIgo01TJ5v5QIDg9sHcgbE
YuVcXQ/9b6Zib8Shk7ebE+5KJu0fDuaMU3s4k6BVU/BhPEmy4mWjzcTtXH6y4Ye/0+1sVBh3jO1v
GKZ+DFsnonJl2LkBZd8lzZMUEKBH1ELBQJ445PD7w63XD1OW5sGjt3EB4VXs+noqfvSqKs9Gr48H
BaQ0v1es3sLVwcy7lbeJ2TFwFUdvYx87edSgX+2duQVa24EEF/mi7VCtv7RXRBvoU9cvPzymGM58
Moq9I4+r6TGFisAzBJuHr8b8GPMKIFmKDp3NaaIw+GsDCwpyjPknObJ0im3VUZaPEoSpuU3VogW2
/FAe+OjA5uHDEBBcuZ8tsCLavtYPrKobo+8Mxq9G67o7XAVuGGuG+YJN9q1Eyh4QZGV5qxe0NGHK
7YnifyqgDTx3Y7kbOiCEK/a1PXSpq+t5QoIxNVoUb/XHNC4uO7Dox1qMSOAU2gIrVguQwLTmsHE5
5LPGn53LuZ93zLCq0KNFHsRT334bik7djW7v7DcmryHYkPQWoqEb6kP+krRzH4K/fgeCzryL+Ril
NOWcBAkVbfFUvJDM0Gm06OWl7rlsx6b9WUwgO6q1UiH5hZWT/+LskAu9s3iuB+PqvFZFgpqSkVUA
l1HulFEtAdxCDDmF9cSHBwS0T5LTQCQsQLmwHBzPeVgteqVFA4muNWvBPvVaP4EaSPZL7j1bhuAk
zBZAECtJWGOszBCBUX+Chh/fiwGnSo9i76Yy5+TVmC0O8xAjwrbS9SFgTXALBQz/t9FOnB3cKS7y
MTdvnLYiRVcUrm9UQu3GZK1PdGwdgKO0HuTU24GGoIxFJxwHUDxgVioONfFybdpL0fhZM/LxzXnj
10xNQaU40CLxvVh+1+Fr5og7nfGtzpy0NkfuOKfgGGJ1wXedKNOjaJpnrCv5xoooSKw7VmgBqIM6
YMCusdWH+S/I0deF0tM4kGrEShzd7IFf2cArOCFHZj0Zh4JeXoALJ/f1Lm/Bo7CZ6OmbR5Bl6PfS
KbobvV86EEEup8YMd2dI92mGwME8n/dBUMhtxQ5g5ABSAjySmxUjina4UtAKF8pZHtkD09njwlQ/
0KZGBy5Y4rxM4FHjvkmw3UzPFRraIIN5YZN84JDurSfT5S7WLfaPfJD6fqkZRmRO9oulyT4cJgJS
s8WPo43rHXMuEH9aku1QwZiX1OGbzIh2DhOoOUG7eQrznqcDiLRduhAaOZKubs9FXRhHUBBraI1M
+TIIrDs5xaiUPQkXKC6yU1UTkGQJvwTbkVwzDpzi2Q+vrp4DsBUJhaZdZm8z67p+njuE/Phx/Vzr
VupGQgxQqvFBjNura7pVoEwPQdK0pZwLu5xPtEtC+naou5veOYB1taNWyfQfurXXpvWfmnN/PDo8
3balzdNLd69twD/Po7SqydvZ6Kp7xzNuSg8cLN8E0bghFoPn2E6GoNbj45+ep//ZIvxzS1DnefvX
F4X+YfCank1GXf7Re/zzi+ZoSES7LPq9WSu4EyqIB+Qr6nOYeWeQJ5X9kzB2rvNwZSYbqf3vDjKH
kv+5JfnfHpc2LVEWTW3oWIA8nd+mHKtG0KJrHOO+y9VPLVMvtMZHfxmMfx+h/tfX+esUxXFJULm0
PXVTUm3awv7tvY31Cuqh03r3oCv91fsQ6T8MKf+HH+TPL+D8Nk9ZgWvLVvICvXEGN6PMB1W+/f1n
dR06/OX6sAVNZS4Q4dETppH81+tjliQKB5g1dDoZ9003MCj9xXwQ5q8m/fj7l/rvPw0je88ySQN7
rsWA6a8vpfi8Nla71QNa12jS+idEdq/d7L7//ctc5xx//YnIINgwIrmz05K2fpvROR76wtJIswc5
PBrb9yRBSzd+pG31D9+s338c9l4s+t6OLh3bce3ft5HWa74TQ0R278C3kFAdsqfc/Kdv0l9zw47L
i3hAIW3HAdwu9d93TchNIdoCtXVfKaRO48gW7b3yHrLithLTqaQYdy0VqPj737+Hxm89fV6Xp7NL
5cmNg3//+Ib/aYyduWpdt1Spe4gMpOEofc+dkevckZ0mkCIed+WKRg5jBZa3xgNiYgvjpxz5nmFR
egGSboAjJqUrW2U9lBXl5irsryWxaGpigAkcb4BFYQhnp08ABWjgrSGC4mvl3M6JD8uZY4sNcrvJ
sbb0nhVf2VVkOc1+w6UbW4daWv8ULPn90uGnJlhI/cY4gzO/8dsXmrwEbDCIDfcgu1O6COOvYSG8
RVju799eLsjfb5Gmw2BGWJJ/dEyC9m/3KEX0UiRa69w5sA4DgFewVp08OwxSLYcaSCGW8DV/kVcr
wcB3dz/3CtILEvGY927Gea0nOTbdMKEA3i1qYsd98rKoydIPqzfsew/I3SktVBwTwpWvtF0ykMBM
ikDGZeaxq6f41uG4SXVAY1lkagn6EQ5PR+FN49Fyb8gV0jIbx76W4AGLeVcV+nyZ6qH8hoOy2a/z
wppxaiS/lnYhxVw1bCs4zIJ2nTVxSlcu4K15FHBojPyqYXzelg6+YA9HlZQrj+Nr2HKbT/lm0rrt
SXAjCBhC221em8Wz9ogVy6ChXxkscvEuaHtLquQOkNNip5gV+AYStBriH0ZaUvB7a4sn2QQYULTU
RsZU30Hlax+dXOCjrXr3J4ZzpPNgN9NbxhTts0lY6Zyapc2IJ+l2I27aEKdMEWUyNd8zPtWTa1WA
QhF/7K3CdT77eCBfTXMyTJpZ7BaqnmB1dfoSDNuOAMJo+CTGHHXu+lECjfH7anp10toMzXxEXVuQ
hgYmiYogG+kcJemjkM0L3TNIf/3C1gcA3GCGnnmT9Li+BoyWV40hEd26LXinYrM5CzKNuwHyRLC4
U4+Zq7Z9Apc0qAtzu7TZVEWD1SoW8Dv+mt3aHtqkafZQIweOmCbN86QbD/iWSS02Bpa8amD61mo1
VeEgnDNW6+LYFuDvPMRQD7ojeAF4nuqwVcN3fRBdQJI4j3qDjVSpCZRlLQ4DIgtoMFgXuMXFJW47
mwVnHEIb+8Kut0cImEUYfxoKSuFyvPY0FWnYOMwvothnToerv5XARgqR14+2KUwumdH8cjhzmruU
vtRXX24vlVvERxAU84mUk3m7oSMNiD5uj7XhtTdjWc2/ktF9n0r8uCLvbHqx3GwMHDcRb7R2Nwzr
9pDPVs7IyE4POpsPO7dejDvXXnQ+U8e4o0Kyj8rpjSiF5+grcLG+zToh4wH+N69MvntLMkVrD4EU
+RowNN0pf3muAbzaAttejs4MUmWx2W7Q3eOmd8UJ84AZJOXaHCvwhowPNsgOg2lFPWsVx4rL95HJ
T5kFKRP2B7DmNi019zo2QJRnxywgUEewRbFhmPYcV/OLvL8ybSyiqYl860y9wrjMIGwwATeNYr1m
IjXJIU+Ve4r15AuCLI22GjYPeXcoGDkId1xjb+46YLe2xENtbxWehWSA/TfWF22Z2iOa5GlHJ8w6
5J7rHTlIrrcdnrOobdC0IiBJ+M22gAU/bCHgPqLQK14OH6pLEVaGg5HPxUjhEcPxV32EnZ50wke+
Bmm7oQRp6jJQdqlT4q3Zqe1hG4/xerpGu9VbaT9T9Fw4nSS4rrL61uZpe5vTAMRSUtVRwifosz4a
qAojLcsOpb1LFjxVI6mi3WTknzw7nwbDHjTumLX5E0oTXOJ+ep6vlmfoOjpz1rqI0t5Vd1uWxocM
OKCv92t/snJH29mzSo8drZerPpRG/doO53FtaNnOBr2+gtm8r2GL8Gk4Tg9whj5WLCF03Af3niKO
OtPszLAxBgdpn22cV21RR6LKAtP1qA6AyjzomEkNHcYBmVuBIylsy0v9JWNlxipX9Ct1DpZsHc8r
vKtjh+Bipw+aeNPYcLjZ3KXfNdxm910KMSkxYoepIcNNngTpsbbbEgJM2ZBxT+pIUCT7bpOzY0uT
GyKLURwqkLjnabK2KG3bz0013q2nNO1kZLBcRQb/rEZ6dhrr+GW0cAwX4nWuthqZT+P6eDqzyJr0
xK+W6kMykQ82aW4AJF1ulgAL35e17A9LVdYPejtPXxuEizRAIycDCDTTt6lp1Q23xfY49HF+cRq9
ucNeigshV9l+9bJHfbwCRbcC2RljVWtmaHedFkPpsrIjJZ8I+mv3ZUyVt0837GJaVWfRyMbVBYGo
RuuY93VsNe8VVGS3q1VSsvK6Mh+zl+QV6LWzg4iLiEGO6n62kRjgpSF1vy66v1kJZhOMR8FC7J7Q
uEy1IGlAOVZa43wD3pQERR33h15eH4Mx9ztWSWY6ZFo5vOiwkSVAY40FjevzAZbs8mHYvGOF6OwD
M4r8CTEIfHGrWDMq+lictnYRl6G4r6kmFQ0ZZ/7oS0d8y+HJhZ1qzT19m0cEoVtkABOL9NRkhSSd
v6raQJ0BkvPUKbbuFppMZ3OEtcfSGVl526GJptIv1Jtc4jYLelbMsAuvmQxLrZwCHqQZQHLjvc76
5FNOM9ONPu7vXEfV7woitfJT+0q1hkhwcZSBsbmyin1pTP1xhYDPls2sbhZX8NaNnCPGWn0waCkN
SLI6XKjS7vOHFCQP792skj2YXzQyPMnbUAxjti+lSu7ZvzDRNfZii2rOGJeao8KOOW4RMI1AMwgN
b1/0jGJxLH1Qjq8kQiBdYKf8MXe1fkaT8y74IUI8rTSkVhpSALHjDswxwgqekLFRP5kmHaoWl+N1
pQcVqBXbw0PljEQ0B0tcdGB/N65I0p1wrdWFaV56vjDHRvehB5snsE9J2AMkvK9jmxDFJPoH+v6d
j9y0Aa7Fc9118z5MgbNG/Sh6FjjicufUE0JwjrjH8tqNqbuUP9qSP8UKNl7YtUuGnjWRLK51Fs9g
FE1TOoftNHZMD9QvxY7WW2rpX/P13xmPBRfOAAQBSG7Qaa53tpL5Tdl0dfXUGf3ClcVh6drii/60
zrnC5ctqiA9TpW/1bGhvk2PJaETLsNNyIb+tNitOo1Wt3Pu0rbugDaBVG0/Maj0jOUxmyTxycOcg
81JMeFnTB9mVRNW3eK97MRUh0xSOG6AE78dCvCV1rWY/Tbp33di+TKvSjs2ok0MztWUNROJkN0tR
ZTuCMF0w29O7UeA6mMTMzQOYLMXUMPLIRBxwseFk+sbKw3eV01IBVq3dvTfZd7hpLgat4IHN/s78
3iUvLiHSTHcnX5sdhCKTudyZK62FeGx+MWr9YhFnoEGD84hwPxh0mc4g+y0YaeSkKK1sXKg1w5w+
F1PAsJiptN1NzLmGdmc5SjsrKgb4X2114Fycn2vuPBc64jBfV1oqE7Tnwq8FaDlttdtX2oKCoxX7
IfuxS+b95MVZSEGQwFqM12j0ZHI0mMAGVi5+VnpeHFbFFueY2e3JyI0Rj17pnYjaQFDUE942iayV
dTg3KhZW00yQ4rC10gnSg/1hqGFkpMaaFgw7+wY3vLXXrTZ91jz4qg3SqmM+5OOR7SQac1fUsM2K
5m2qOZfOK7aghjX7PSlWczfSif2OiJFRAbYNNjhZMcM9WakUNguRGj1fbf5qy3JKSr0N2tZ0H1eX
TpzEl3QuiiVhQWX4YMkyvp3HzTxnhflm6xy/MlBwDHU3DglkUuoDYFvGsc5MHqcxm3AYnXy3VCQG
ElJd7+tSxZdFuu1tuuJikWWjP3Ymh1qdez8P3fSolivVkfCG6D1WRtwpR2rGORaE5/OSdlw2PdKf
WWndseqMH40L/ixOoX93cfW5clja2R6q4pR2wZ5tPL3zux6ieV2a612BizRwzJ65Y5NNsMfj9ajX
S9oHRdrK70hLN+SoEDx92rRd0DOQuUlljjZHJ0Ea5caE9m5CqAj9dT4jrEiQpXKMmNpCO8Ts8kJa
nwp6rjTN9SYbuX6LbOSuHw/nrIXFa3SNfczBFXu+LlCB+ObgtY89sZgPNlXVrmywSjKHGL+VUOx4
arbg/R3wtTXXyo6EBU8k02pGPkRpQfdCZ69RMhFbFta+7/katixGnnSB0kQm9q6tmNnUyZVC3qZA
7ie8OZwSWCJYLA1PkWvAkMwQL2zyEG9dEWQZlj9aic3ZszAUSHvcTWt/KTA0rXFKhKZts2hp1/ec
NgI6nmY9JHXyZZXudvZ6rv2hTr1jmlnpZV2s3KdoKcF9c5Y0zEmLwKDjKs9lEgAilSFd6jTx6d9v
T0uWtXdxPNGo3lZvZifQFIex9ZIPY2MRxDDAMrYbaQSridWhWPXpPauM7WyLOtnJXIyHtkDf4xrp
+l2hazthTFpDU9uU7yVre9ZizTp2q9neNOvkvRR2q541TZ9InAzLHKaQlfaS4gshXMYeomc8Wula
J8xUlhljiJU/GnpzwGJB44IsGz0AnzKs3nN0S0+Wa5TflWg54vVV/DLRzY64f1Z7MA5zWIHZD4wq
o8EyayvSprH1h3QFKCm2J8oxbHJs8Pq8c4RyYo54hxUHLFQ5fX6r+sresR7Z34HRHnyDtcgjvroy
RD/4kbTeEwMazV/cEhXYnNtIuZR1npxWPdpcS1Bx24RIAs8vDqrqYpKzvLSbhdfXWF6znt5/xekS
YZIkdmV3zW7b6AdMepoGyHI5EOYju7xWYZ+Qh/ZhZnMwJSxvkOXRf9mqKY+Qo+a9rW1uOGeY0jru
maRozIdMT+Zj6qYZBNC5u7HFkkdTrzO4TCd56zDRC6iE00tdoR+oJIIbvUIOeNWsBLJmoRC+YHXo
Gj6/K4sb+1vGYm0FJZjGs0PUYau9V+KpX1otwKA1lnUoNZSwueb9HMp2CpBv/bCZPB7atdLJGXj9
jTSylOLT+065xYhu4iQ1DalHwHRCormRMo2nqg5wBJpIMTm12+ZkHRV8vQBoJjcJ1+BOkPG+gJfV
w5rkLsNOnRhJajNd3L7hFeRcZvGsTuB0nwmL0gHrLZTbpWU/m9mMPjYxrH3mbTIwWyRq8QgZHmit
t1+8K+oP997OHTXreRlKGVbZhkl71j+ZGuZB43kmmZHifY2JlE453Flji5e7oQVTS1rna3RG77I2
Wsu+v3e9R9bLMSkrg9AQN/tUU9VNbTjeoZTshid8nwN0qs3ejRX1VGq6p2l0TPI6hhMumbRepTe6
xzWPy0feuIS3fMk/2gWhmp2XP01SD9yvjAvfE/uWjFAeCU3AcRksJAQwnfyxto2wq6lPkU6bwVhJ
FhTrfohGl0KuZa5HXUqYjwBuHCTTNbU2couRM0X0QjwjMJ0N2HE8kkyZhi/kcLSJwKGEveB6ILqI
N2z0xpt4ZmEUI80QostTpzqZod9lCqY3qcxa72EbV/LAFwO0gAksILfuDJBq3zSXreBmaL7nHiIK
s0Jo0cSAxLwUVHUrq2s8pqA7i+xu52i9eWyU/mKmCR0DjnARyluWApt8iooytYMlF/O5MU1MB4t8
YR1G2wkWPJgYGfOeFrCMaJ7iNnVQ3exph5F8q6/SHWxq9XEW8KJXAOF7Q88nBv6Mf3FH4LYtrifV
FEILB1XQJFvPdHAW1iXrB27gWCtpD+KxBVUMTqwef7F3jweFtE/YFU6/6/VN+LlbEkOZzPyxVpyh
nLav9imxrCNurB5b5VwdyrG+BrrRIk6m1+1KBBxnfoRq1y5mcTbTWb9d4mV4w7L3yrDvKkIDmGiZ
1Qr5sBSRMkdODaljgnEsKN3jZD3QxaJ6z1KGcFuCdqxPm291ouo7oeu/yPCR84LgHdgsw/rDzEja
M1V14O8JDSOXHFRooe6mue4uEtW4bzlef591fX4zm+O7wz/c3uigFDLDtmhrK8Nx4qzZuuUciCAH
H1sy4xEIC++QN319kwy0neeBMATBWYyDQP5PjiydFy8h2DtsxrrrFmQZW48Zq28N59AovpgqbRxu
2NAUb+MkJqO5WHTVuDH7ZjM9u+zGB1WrprDvBnlI+rU8OrxLd3TK+R645MeFavWHBqZlhAJHcMCM
iZXZqgZuL+woiTHNEaPqUUigIaTFSYxwG8eDjVUsajP3tTUlwD/6YvekNhd0Ia0RYdPhkmOAfqes
bNrX8aLDB74+qqjtIifr9B0TUY9q10YG2dps+3b1QTJC90tql6Cs1vQhMfWabT/XPjMk78OYJNtx
W6TNtHcqIndYSB6kTC7RWeXHGCoO+nI3D8dVmgxhM/uQmAwR6nJsdlyT3BWHUo/w+W0RzO/uc8Y/
9qQ5XRWi4pSwo2llx9m1iUy5OAdaZ0RbSotj3rMAGvIwy4K+5/ExlgbiwNFE+VNInFWkRsEd0gQg
icppLqkQzgEij0CPvORpS1pTxeTa2mH0s6tpndYK+4vpSA9bspltM7K9lUIuJ4cdvn1MKbRrnLq5
le6Aor0g+Ff3uMJgH9fnrRBzODg2cEubVaeUxMJhTniub1r1daV6HLnRIkGoaNht5YjB3szp6Q4x
54hkKPZ8kDEo2GutaPVe2GyW9mIUk8vitMah1LCXExmF+pT1mvzWptybNyCSkemmIprL/p3muaAD
syG6ARLvr2VDHHKTyopcemPAn3N9f8U4BMPsMEfHGUpjuPsOeFqFK/XUbl2gJGsC8ExiePrjDIK9
180ZNRIJ4pwTlK+bZP5KMBBkfeVAj4/yvaAq/lFucrltDO2b7dAe7J1YBA3MT54PxAMS4WBjcnsa
U1v7YeJH8hn1OTscNLpfKQwS1x5/4PUuj2nprF9zOpS0nwTzLaNeVZCNrIzk5YjaBnjsj5iK4RYn
WhVmecGRgeLexy5rRh29ukeV34vqJlem9o55KffBFXg7wMS8t3pjX2hkprSw+HBNEOEsBuR5RIJY
7XtvdI5L6YzfrDQmXZThy1kyYe57IxmieMGVlHfIET1RXIcPw+obboZo3YDJMPUOV4c9Zjdz7Wjh
VAKlUJhMX7KcGElX6N3T2FaAWseenGRT5OO5tqQWyvzK5NRq+Z0xDAheh4Ogj0AJPs9cWbRLywxL
GiECGAQ5CcZ7UPo/uuk6BZi3NsBbjwBUzt2t49E4qdwZMVvjXcPPqr2TNeUs7rN5D2vlu9qA8BLG
6Vibx13AfWwh0p5kygkdmri7SnLUMUe2D7Ayyl9mLFzYKLOX+AtidOYPtN0GqxaXavHeVn2zAQjM
Oo2pgmOh6PrQWlb3BhPPFkpueHsl1RSBVyDfauTC77U1jxCF5LeLkh+pXQDM6S0DodKUlsRctmsc
1vaSBghdlbyOea1dRotT1rBsZEljVHh8cYiQUjJSKRf6Q69spGKdQ7+MJkISJulUB665INHI7PlC
8qGPSDpuP6C4bXeDQARDkei6JIyaH+0ELdLVu+YbC3K+yTA4bnSbeQUPG8PKijc0BfKoIyO5szlw
+TDhMLKlmxZafab/BMUkflEmvmIgmS/M38RPb9nUd1Ajo8Yja/JOduJmvpRO+tjSi9trs/gGIRiC
jkGN0DhuRBLZuHDhfTf6mgy8Po+kWMemgSPQsBeC0oLVomZDCdwyogxrXL/ubmualaMO10qpYBKM
nWPdUWV+ckMc72Ij04NqGR6ZIaaHgicBzV2ODZNkLDvVtMdsYzD8FSJKiG8FqalCrcWQTccMYuc4
ZiT24qy4obxkutPG010nMmrSFu9SCnIbIpsZ+2yPv1uMTXepVab70dCxDeCr1W5Xhg+hS2KO2LtV
36MH3vhmWBO1ND0A4v2cqVRn3JZind70jedybibWOxs/gulDOS136CS0XWOwaqwbWHBEASOh1OhZ
9zRGu6tXC9nT6olfWzlDT2Dh9lHmhXrK2rR9tk1rOLNfte05VUyh3sP6gDixk062K34Cb9kOGhiJ
Yypao/TnBcpzpuKUp1M2vg96YR7pMc/3BY4fLJ6z4Z24IxUE5cnbelBzTsY2Djczz8cAdkYdqtTV
zqh77pdeHw6SEHXoMu/aUYx1NKc0pVhuQ8hQN9K4aaam3zeuGoLGEAXn/9zZl1UHzjmR6wKVaV6f
R/Y4JIMzGrTQeJoj6U8CiBhd9uzhuT4baEO41Z37pa3TgEcgvj6jqbnk9T/wtLW9l9X8vAZzsyZv
fmKf0w+6VJ+4O7cTE8KXxdu+u6r+dDRBq3pMXWMMFhychJs6C8PU6D3VuA2GPZdqwcIR4UK47mAo
BO2C7y3kpE/VyjULEda4t3GOu6GO6V/VmV3y0M+T276oDbZqsL8R93FOru2v83jOXNnsRbNpZ/5O
GzwIRZJSlrAnNIdNICMn8Qh/eqYm4nph4K8SA5Z9vqAC4SNiWy2ZXpGEqdu1bdpLjtI2qnSSWKz7
sXnBjPBCl2Nrdrk9JdXOZQoZ5vAymdl52o+arb+AhrMZ0I9rA5nUXZQxQo4mvWKOmIoNsPuQwuRJ
05uYoNBJ4Lo6YPad9uPoIjbDTwGoSGfsUiGJLpmHPJhbOh0a2P+70ixz1OQzubXWnKLFs+eDpXOK
NmPp7ZRpOlE5xElUlxM7NBP3AARcTWgK9OXDWm+HEgMs+UPJqZ+8NxoTl5Wr3ACXnsd2OM10lhbD
7QPnMy4flPY6wUvhSZ7SezNaRbntdSxXeVuDv9eUdLilYGZ/Pa8ZFURxPo03FtTFJ01uMfDnrd3T
1FXubhyTBSlXMURpjmh7HErh43rp8BtANhHrLEPNnRF59w6maOykgWkPKHV4QDHvzj6ptVl52RTB
teshrfdKwE4JrQuDGQ2BMqZOYljfXD2lzC63hVMHd/iMNQTCZ1B51vdZlxjCWSai2ZM88dwzv2Ov
QN3u2fkP3nX9w2tLROFdS2IhNzLqNZUz0KQBxa39o7Cd/N5gyrQrl8IOck8vHtfRs17yoVy+a701
tOG00IP1kkJimu7h1TcTzuOBFrKT2y9WX7NFcdXwenaShi3x+psNRYxfZJpidOMwjKQgmmj0OJzS
FdrSQDDQeQN/gNZM1RpLPwO7B+GSLz9ZvnTJtql6OHr9f5B2ZrtxI9u2/SICZJDB5jWT2atLq7Gs
F8KWZPZksG++/g76nIttpQ0L+96XQhXKVUx2wRVrzTmmjamM0DdzNVKE3HQmNPmUwkEJclF1w663
wh3avUbIGj+g6/d5OIRH1LFErxeOeJ4yfLyrhKSWFYz5gaQxJX2gMtGJfHH9RcssKiZ8R+VWFsQc
8cyZ/oiXFC50DceO7RORCLl7mjqJ4oA86K+kkS6b+2nySSJExgqn2mcTAY8iGhLoW7CWSEAY9zPj
2l/WiG1rmcZGG0qMmpkx7iatc7e2Huhf66KiPa4H1jGZLHWPfct6CPOIaj/pWgbjmDniof1BPjam
ULvIsXXpykdp2J8i1RTbxGhzBLJxtJBzuB/AijTfYXJN3mdXy9YntCB70KYseWMy6P6IArj3ejD2
P5WK4VWpbtjlo5HeJ4Q77kHYxj/GNKWLX7OfoeE2sIkEJzUHKn1wmJR+YcjISLXX0AKvvNIQ5NVC
5upEwHdA7xHUmnM8nemHM6rVm04ALIoh2dEd4MGs0a93Tk6VOLk7KVW19TqTFEd6Hx1ZvCZgM4sg
8z5yGNp11rSVZnZDXGN/O2rkZyDFfsudQqdSpH89mEV7Mud8cZoGLWMoYE1VrMlXneAZrB4EQzN2
+jGlmr5xomEGtJXr7yTzghqaNEwyonSIrSxXM75R8kTXfQxysc9FxG4VmBJSK5o/ZRhg7OXB+ZJm
Q/JGZ67rtlLN8R1DRZS2vC67vsNPq5Nw6Wc84nCVDDGtSiI8bzKGerThZ/2AXc38apSZt+dqN+ei
6gXR1p24i3XSYCinb3vKnrNk41ahwCFQNuh4VWeBUIQiWN8I3awOpHbUGwPbkCZPYYxNgHAEXpQo
V5Nvw5fazFlLxLpyDDzdOAWLq7gQrNhVlB9NUqTfLIc2+jhp5skGH/Qt6scEtXDWUHYs1RtFypZB
AAM7JyQSuXO8Y2u0lt8zaopsyLLUtRjJVM1yojCKVkmIxbgL3uOQV90qTXHLbEJ8y9l2Sb+eKd6b
kQYKcw6kAxmpCzUMwGF6Iq2v2QvDoukAOy7Y5ZFJy742tJs07hBiOVG90VoAUYONVL4sJdciMKeW
MI42+9kbVvAckFB2JorefiInk65VEmr0HRWTh8z5MpiJ1awpPZvPxGV/agbR8ho61nbDYnDhXAgg
K90K9VaG1V3siGuHqXCHOV52+UlW061lFo9tGLzoqBBK1W/+LWy7VMRauFQgC7guImmUg/JCTZqN
hT50mQhu9TG7Tr3eb7XPwDRiUcb9ru+UBHsh7jWQkfIXTvCjjDTtpkmGdl3dCIOMCUfAI+TtbYcT
8Zloz+28QfluzaSvwJwketG6CXQ99VXBhlNLmuy960lg9r0+0skS7+TGG8d4P1otA1097O7ItVcv
fFFpozslJcAnt2fREP7x8z0HzZPtkfC1uIZ+10ZnAnze6OTVDXM4oiBum2EXO4SGuk9EmZFvzfMY
NZ8Iov/nonw86iIkZSePKFt3TLncuN/0nLoWhpJWaXsT2k2Nxt+h45gaFCRoFObhh27QusgsS62L
hNGRSKLlCqHeWvHVpm81UwLPyhsfaN3IfUxve/kADU+B6eDbUMj9O7E0YrOcpYgOxFYzwmyvSwlF
r03a/IAcw94asZivJnZMa9lSADFg7Pw5NxjQeM0hY5vpF0Lz1oxun3rRFT5OKOVzrhryhdrZlxoh
Y2lOH0EL6ZUXdfEYjCQh9wOuozKMhLW2jMXjmQasIPhjdmR/IjpTRbDJuqg9OXFbbmMnT29a0zDu
p66rb5yBpxSywkM6Bu1tbOjNqTBRK7kHg7ydbTSGRKkjitkrNWr+OKhXPsceluqqeXIGDfFWOLY+
iE6+t3rqHoRbH6kyKXyjGNSLZmXvPKvuOeoJbLLsfr52yBo7OIY3PMc09Gni9raznSZD8TSynZos
Ct5VD9cMWIH3c8okUWs2htNBmNm2AYHuV7Jp7svF+4VbPbnJkEqclQpTCQwhnQ9TzSatwN6wMUcw
2J43hYqJohE/YBKSG4JRxzUl1KuwK/swLyqhCTfbMQ8MmzTPwsHpFIwmFOfMvo6AlVFDCRwiaTxK
rm0GMUCbki9NSYQRUI9+Y5YKqV/eBO+unUWbob41KmtDaM7KDKPTFAsmF3GO7Ugfyjvixo13YRc0
dMlV44elNl3UYEax2TS2c0DrMl2FQlTbrCAQVGk41T0QCGu+ePQwXKrck2d3b0i8zbMHNuDQODO1
saElN8ZcZofZFI6ft16+Y9vL53yCeAlwVtfWg2iyc9KU00ZvKmbKbkWKXdPLwNpOLr1L7MR5d2pp
/PlGG+BtwV9kE8cNU2fX2/MrgEn8Ljx/IJmGlNGCI5S17UiO5fumYkVzPeqezcHm80N+xK5NCWCW
RfvC9CF+DAln3CUpKiHLEeFN1eqjnyR1fF05kva51uv+PLQmlmKSYMmPWkz0uLrPSvs2NV/bdSzE
vEOPiRmmjqJH11R3Wl1exewfSNDNr+O5Q1sXZT5SuPKpiBrzpU7C9D6smmo3e0TcKiMfjp3RRTfe
oNwrPr50x/gFMxOFTI4LyMA+xVOrNhYD5a8lor7HwqSAmJt9bZDCtCoTwnZiFOFMW5zxrDvMw8Ii
+FZP42vQmOqHVrvBOjGWaRy9PvcGkIuHDlOajM1COg8MW9eIvrMDzdbhqDvRxOSnW4IMi27eLaSb
XV11gbESjZ+IDfBYO+nFV7dHnJlbfFhXfOdRldcgkGdi2AiLnL3A3DIXEddRP4XH0NbelAcqBjfW
e4hCx28ylCH8hOAnShS1HUmlRhhWd2sx4VGcnOrn1LN3A8FChzhcRJ04sveZUp7fSzEcBV8YbnVs
oy4zxIMr2MkO9vjdpvx5M+AqH8PUibHNFda1BrwUxsNUbGaIvFdBOfQb1QzeVdlk7I49gMKDxEU0
CS2le46pKbcUDdeWTMr/Kp3CwWCB2cJ2Dbn8Vdrmxad4QHNOJVuKa2uGmRDP7rTRyjR4+a8++J5w
JUNr0zQQzmMfv0zAGWOzyoAyNvexzPA1VWtSFv8r2iClDBYUxLPS41TQy9sXJwKHyzaxt9ZnB7yr
3W8Ana5Zdf59HhfKfw7CYQy+jtQsJpfr4iAjMfCxLgZ11uWwaZk69jr6tqcclde/D/TLOfHbl5gj
LUM8bDAOFhXUnBdf4kIVoknn1DzbWWPyVhvHWiKzly0qiLLLb5fBNhvXU9OgNofGPnvDEzrcT2IA
lvP58CsQJfNMSKA2KHocd7En/FYPjMOIHsRy2c8pKMZteqIb4aPPXGNGPDQglEKN3sW/T/3ymMvN
o2bDlcWNpDi9qHxiL2iCJQj4Ts7BqY3A3FrdMeudZZoDRoUxb8GH+78/puXquvAEdiCsLB/Pc66H
oA7t1rgTQKLHDRK9+ZYsxvg+tJTzo3Xt5rF20bkW2B7iT479sRj+5XLCT2Vh4iFx2xT6xfmiF5sn
q49iPtVxtw3HobpJpj78xIT28cl1iRQwBOAt08KMRnF3SZVrUqMhSKCClUX16nfQwXdpXBdbHXUC
UfaAaf59RT/Wr8vxFhQZXvRf95Ei9uMVNYYQHFkZ5ecSBJZ5mIdncu5d+040z8HCpUdL+e8DGh/3
M38c8dIFh3IniQZR5BjTSYdsLPjlgCKqKXpLhwYJgKJrxOD4qJXNKVfd+ZPDL7fpP6/K/z08ZiiX
pUE4l3kikxm3CBFCunFVfSSB97mbEdsx7+oBm/t9T6Zl1yMon5R9tLvkQaPB88lP+Ns1p2zHT2k6
JqbKi2sep7VptDSTzkIzb0atvYZHzKxGzD/dcn5mnV/bXvR9HOvrcpS+rOMFfOUwlUq+J5q9r5NF
LEJUJXEBBhB+hDmfLJ9//YEGGwth8rzDRPj4UHSEohQTir5zlrOwzSOjD89btRaTzQIxsV1OPszt
V3STn3wc/vpw0CgjV9QUxrKifTxyoxqotEmWEzMRb4Gor+rCW7Gh2+TyUclns39xmyuwzZ/cEfGX
h+L3w16sKxM9FlhqPBSBRWoDed79j3F4mcIzIZh+PD4HhNVnzS0TM/wg0frfR/+VGnL5SP5+9IvL
rZcxGcRDnp+1lJ4mNpVT5lSSJguKZjv/0duYZ9qwoNiI0DAyI3ilyfqe9fa9zJy1a+rbanauFGJq
qeTBIp9iNRoK3WL1OgBDYlig30mKfJLji40aOEY953fuMkphU7SD67BmsXe3U9/9LHMEy7IIscnh
iWBHZxRIdDV7kxQ4wRY9cTTCLpjnZ8SnJzdl9OcORNsiJMjLCI5P4ZsmD0zIx2cQ474LFBtOMyMQ
JHywC/0uSNUaxxi5icC2Gjn5hiqObmVsrKm6H2wPKBLTnbFw59WQ2+mGTArM5PTILOw860Dm7AGA
xVSl2NW2eO8r6zuaaywoQ7upc3NdU6XH6EMYQCF+CsOHKm66ddKIr0YDYs59T2m2s+d7sq1FVNP1
OzXzug8IINbhYDD37K+m0noYteGqSMgtR/YA+L+l8Au//PvGG38u9uiucLdSb3kwpi7fM9YBtjhs
Ss667d7RyoUO4I2KeaJ2HEOxiya0yjk6Y3sm5ng+GWPwGMXD2mA8QNPrO4j/M0rTz1bIP18GJCeY
h20Lyx6W0YvlySxpDMdWSdRL9Sb5EnCfLOZImvFYLdGkNjEJ39v+wQQtNNWffP5+pc99fBcYP9Lk
knxm7eXvPi4AOlPt3p5SKrdeK04zQ9mtqYl6E7fkSUfaqP8kHHf8MXstIkynVrdtNv9gyBEdZ0PX
N1pm2sdu8NrbupoQj8dhe7RoYWz1Ie3e/n37zD+/ZPxWy3JJxxYO9P2LisBFF4lSQpbn2jvE/Vtc
fnVnTJxeQt//zmJilHTXof6ChmRVVjemo/+oAYnIubiqx9sAWyzCV990QYkyaS9+juQCZBoZywZ2
poweHxbP0Lwa9Zi9dXrnJZ9w15e19PJS0xl24YpynymVP17qOAkVnblJnWerPQVTekckZYybUEs/
WeD+sqpbLuU4TB2PRiZRlB+PBDoFCAmz+3ORIZai5xO9MUHL9q3mvI3FmN/GngU4zKYfjzQMuR+w
0e2/b9bHanX57PMTwPcsJauHyfviJ9hOTLB916hzXD1Ng/xSQPHLmUIi9/KyVyLcP/nI//kJ5Xh8
P6ngJP25SzC5ppOuLlMublh49qs1zBmzL9gaIQivvSxH8ZinNaENo4HyEFid//9wuiZdW8+BISR+
IYh+2xBoesf0virUmREbjipapKuwLL7EbQ5sbNIPVlj4nWd/8vZelsi/LrLlSXYFvBHmZaZso0cB
7ZblIkdwghq2kM7431cIXNj/HOPXS/nbmcUgu7W5b9XZEjuPkUY7WWsln5ATIWwf/d7bFEZ8mLri
kwfoL2+LyzlRk1smW/HLulGZBu6nwOWKGt5D7xJ9MvSPM7Pwf98448/jsIsjgVzSa2WTc7kBqEif
KsG51ufGkLdNUDxqZY9mKduHbMvR2/q4/B/wvR5aq96Ww0wFXUMtwinj5erLkBqfPEnLgvtxlfj4
e5YX67frnQ0qn0hTqqnIbmXD6sSTg+wJ1GS9HdKHf5/9nx/E5WAOnVA+PejFL5akUer6jD4daXgc
H3RInGTXHGY336N7+2Qf8pdDGRjtaaUsjRX9FzLht/OKJ9a/iYnyuYuTe1uW3jk1lLcNE/EzDCbn
k6v4l7vK0fjYQyIwF27Wx6sIfqszkr5djkaxpZotyVCbXHyy6Py5yEkDqMQC5NAZ2FgXR4k85Ppt
NDZnJetNk3ffHYx80nRZBdJN0jZXSEU/eS3+fOWXQwI8WF56Nq0XxYI21U42GhwynQeBo9UgUKjS
hq//fi7+ehSIJmyadN39Y9NmelDLsO405wU1XPTWPeHpn1y7X/2KiwedrbcwmXcBwEau//EWIe6y
kGPPzdnNf9YCoPswIeh5GyEddopxyehbxXlGup140SdPx99O7/dDX7xjJpLZ0HWX+9aofWW0TP17
VLz/voZ/eQRRHS08DKz0gMcvHo5CoWdGaibvnL4nrk2a9jWuMci/Mby4fx/qz3eLyk2XbBx5Fu0/
bpeW9F4z2Ul87qQDS7tFXhWZ0AsmuuG+qtL5k0XzYo1iEm153DVKaV2IP5eNNDRsA/7rdO4NyEzk
VKnd3OlgtrJJbTymgGwqGvOTjuwfB0XlI1ippIlXb+GrfHxegkxkaI875+wGTbcNoKWvh2hKT70c
nO3I9T2mg/ZZTsivCOjfnlIASDq9GvrANhZ9evoXK6RZ0TrJRn3hmQfDQa8NQhpbLJldaWDwb0Lj
VnPi4SsbSvgFlMpHN2zSfE1EWfo8Oyn2CBHNCdFoQ3aOFYZV6Jbibg5jKpWxjI4lE4n/6mHgFxs8
bR51Mi3lpTL4eJ0sovdSbyy08+C597pS5b0doWkewki70vXS/GRB+uO2UGwJjsNSwb7K/VWL/rau
62nfZ04Z1mfmjhtS1yGeuGvL/aqJZYr2Wf/34kkXjOWXpiAmhGVOjlb848kpSjBQDk19HvNmh28C
xs66L5+bYDr/+ypevL3/eyB6MZJgLNu7THtGhTIlRpPUZz1PfQcer13d5s71/99BlnXqt2uHKma0
oUDUZzsOt4jY79OexMip+KTd8rdzsYCXsSfwdErj5Rb+dpgga4O5Dynh7O5Ky57H+qY1PikTL76E
vy6XJQA6QSxzaSRdvCYuUZlhn7ONxPH4ILzqSiNJjfE1wJnwmMURTLllX/vvy/fXg9o28xkqVJ77
ixVhzmnBCGvkTXLlagS37YKAh+ewkpgM07007/99vIvPxv+c5H+OJ5f96W/XsVG1nU0px8u62c/n
+6kyPtm5/e3xtjyHz7p0XYrfi2+GlDXNRbBoZw17wiiwlLxVErz/4d8n8tcL99thLpaIvgrl7ACO
PAdFhFp5F0IqF7vJTHwM86uQA//7eH9bI/g66ZZcELA0Yj9euCq3S1lkkTo3xV0avOXBJnWucKVn
n7V6/3aHQKPBSONzysp9caAxib06lDlPBJgTO9r14pNH4G836D8HoMPx8UwsDJBub7PPC221EjmS
qBipt0XoZ259ctFowf71uiHS4cVi4CQvN7WOPtpTkJvlWScWCKGk595kSd75YzV4qwY3wGHg+3ST
4mg9NZb4nuF32RgOQgNZ1YmvgOXQxeY/gHvlHurKQBsIjx0pX6Zl8d4yW6L4lKWtsJlZQDbCwv0Z
G4W9LwfnG7btyo/V/J5qmnNOEA35yVRVkvRDh9labMoWToDw9kWedXfgGNNNhGlgWw8wRag5FjVt
ZPAYGw5JlwPxkPg68Ao9ZgyPJ3hcPlY5tUNh+Oq2NYmd9GHWYRW/IAh4GxAFb5Kxajd53MCuaYBb
xPNgvyO9obsjUizDzAh3eQqRStIDAbmRROd5nI7FnO+HptXXLs5iDe0wpl+7Ee66jAprPVSdeugI
OxDX+Ihj4DM1sgR05finY6tdxQIbv0htb+UZVeE7Ejs1BZ4HxwG8RCrGYG/LRN2JMns189DaoN11
vjk4yXYmdJhdUUXdbajpSPgEUhArMPC46O3gN24uNk1MmaKnKWiD2E42mt3KL43ZNydd4bwqOrYM
IC7UIQVAC2W+svaGEZTfnDZsdnLoqo0jsDt5JXpXNzKdY2F0nj9nmbapcZD5hJs5flD3L40V2utC
dsbPwMItLmo5PE6VLXAwTmMH+Qb2y2TVlNnzIgatVYD63TXTTdx3sT9XoQHFcBqqFWIXuQsriCSe
V7SPZWtbfpoXARQsKDtXGVFnVwSh/KwMHdv9XLqHvuvLFTJJe1vPCfyzAhMqonOxqidemSF2x5e4
J2gyxMG40d3AJrohNvfKwsSDYrS+jlPXPeZD3e6lNyHcjPSMW2kbpyisfvBcONtMTOa3cLbRsIsG
RSexmaTsgukI2ynbJPX0JgbiXUL0YdMDIa7gXyK67CoiayYIFNnSSZCAV57lfuymN7SfGtY3l/vh
FpVvY7DO/CgDj6SQUe0cwyDOtynaQ2Mj7hhUcGvEV316jKsVRFbU313urLCxiR36x3BfNIO1J3UT
EA9udKSxmYlxYrDStZl2P+uBBJhJ0iOqnWAXOLW4aaycMUGjCOmJJ6JIYQYCcs9yDH0xYGQiTecd
4HcHvWdjYHgL8VPHkXZXDKV7Eqpst+RRj6tCIDzuung8DZAp0G1Bt2qjKrxuHOudQFV0qm5LPnWF
saLPcE1aqfMyGglDLTbH6wLZ5jbTAn0VtMZ4MEjzpL424+s6jfpDExjBlyCc40OjSqC7Y1XeehMe
OG8Ga4ffCJJaAcxVE/hiLQt0QorRaJNnBOQAsXFv4jaC2oscfudG8tUGeYe5BvFNWrk/gJ4t8FbL
IrREID7PAxoSpapP+ESpkvXwmsCQFuC+y4AGCxc90+jO1fvRj0q3eApz21mZ/COxA530R2hT2z6Z
yT+X5cw8Q8NkkwQYILRBbNVikpOqUH7V6TB5PbyUsVh8RiO6/jxbAFQ5nWzUfeGVzT+u4waYSdSV
MYykWr2GGhY6iD1w0SxHo5vZVcTmSgf5LBEGYbOAf103gtwcZmuzdYslQ2FEt2vDh3NJZtJ6Uu+i
VrcRzbfNyQ5iIkZqqClDWHX3IR31bbtY5jo1l8fIpazpC/zadjlX2GVnRoEpkU38ieDOmEFw6JH6
lnSxuU6nEOd3E1v8ZOj8mgkFB5N5C/3J4DMfwYBIPDDb4Hu9TRmjHZpBA21zjXAZJlXWjzwY9XWF
8WEdV85LjXtrbcXp21A07wplPsPI5K2X2ldTdYDTRvO1CPIAXhQn2qPCWHF/XqWkyesIkpSNroO1
aCaJP4MURVOmonvaUOkqcMBBFK32UKcjP7OyMzRPEfKmXCdAAEkH73HOe5PXGLBcomhs7N+roeJr
21tWyJAWWEnRT+gO8B83j/xB3sQsHjHlxTWNBFaMx9hpEP3LKnty8vzRRiX2tesITx7w2hynuQxP
IZuoCj8bTJhu0dc5i0EaP4n2aoWu5+cF3iM8QgjOPNI0B4/AIkF/0Dcizz4WofNuuTXYNux3V43j
gQwaGnKrmQ4yNCPoXtPpCYV1j0jFVslODJa16RPyvUnLjLdYnO0vSWcMO6QJzTXUovZGKSs51jlr
77IDvmJrnfrpGBH+VcqfLELK76Fos9xBlO/tFmFl6iZb1XvTDibDuI3YzfBoDx3dZiweOD7wYVnm
tOZbS4hK3w3+3DTinpBNu0ci2XXwUOHN7YhJQqmqe8mTFTR81QXV2qumoBGsIPTgxrDImljrQ3hO
xoWnKXqsNh5Tca90v3tJ0a4A2mHe92bEwoS0wiMBlL0SmKBg+lnpFQTgZ6eR32TXPU0SnENtZvEX
oHTkQtkUTrKnZLDtyVsBx6hPWaeFdzLGLOzhzFu3jUkPb0wRrQ/BuLA06hwPQWxY5j7ISKfwp1DW
x0IRALEIrnBuhOGt4K4xnPSirZMWcOapC7dthmegWLAbRcbLT2MmWGWModeO04EuiIpslYEvP46O
NW5FbSaHBlPNTZ9aaBNCa0mTsd7zivF4g5voqLdtuxmMzH0OQMYAxsrLfSYZn6JPNrcuVmkfOY94
bqAggSxBhYJYfpYP8+RiWOysBOF7aPRfcsAiPPN6cW1YCKYHLfuJ+3eJJ0VU0+h2DShRi2/nEqln
TuLWnlHqfKuQO/GvzSa8suwBkSjerdO0zFkAx4Q+X7zgvmkzaxfKhrhoAjM2Gc5SbASdIh2FDneX
Vy7WAdPYakhkSJTG+rQutbaGqtp7t5hIeY6nynt1ayTWbq0ZPoAl7w4Aprux9AGh5tjytmYUT9BW
Ixxq6kkQofbdxjaEqSIlB0sGc87uTJ9Z7EXaYT22Bv1sVFXwEHQhkICuGndpYQRkJhXTxg6ZwnvF
zKocuIDUpZZ3u7mdwgcdAMGXesTtMJiKFoPH0DnKA+egwj7Y0H9SD9birQJ4625ajRUIogoygpF4
KmSQ7i529cRPqh6jnsdALOnce7towMUE1JDR4A4lWQzVO6EruHhwGZ55vHkgDPtdt5iZVwUlbVMj
C9D5BoerrE/LH+AV5ZbRN1EmGkLYOJlJe5jm+lZve3SPiccJoyot81MSG+1D5U3f7UZvKIG6N8g9
4fU0mvV1XwvdT3XjbZTLnRtpyNtK4HsZXPjyeNNx4k/RfhzZQjPBRsHtsrarKjJuIia4K61gRXXb
eN6qWjJSxOC2tSZjvA/GSa21iDcyyrLHAe0tXvmk9YuKKCFR7OJ8+6r06EFH1AWjlGYeOvhpN1QA
+AcM5CudgJYdClAU/smUMvO1jS2EpXEDwylDnBxkGwfz9tpuQlASLsXvaZIG+4Yka49xnFVfiINP
9tVIUgwEmYFEvqb9zsWedsTW40MZACVvEudXW61qOO0xOxFdkGBPTIl2KyYsqniLdoUr8ZOFLkRJ
ag8DJXNUE9lkdF/b0oXHiOvU91ThXqOhDbdypmYyld3egbZhE6ADRX5pEjYc27SehrPCdV5TpfbV
NyD9V+MoX8xkGMy3xDIH40FWbWwiBDLLbB/DVgq2Uq/LF+xxy8NIxwu5tmliSpX9prLbBWZfSG+d
dSOUQcsd+/GpgWdybQ98lnvbclY5ntyDbHF75Y4X3aWFZW88V5X7dI7tlTS0b1nTpqu8ir3tXOXm
97Qy2Le4eRTjY8L+RlZWsRh7CM1B76/HK2wB7SrIID2vs9ZMDzQXpw0B3NGdoQgGQJRcO/dR7EGl
q637fkA/H0aMylnr3Ts7RvgfOMD9qrrC8QHy12m/GVJ0E8FTuntUVH4Hs9fibYUl/JCQM7/WKKn9
zGyUH/fDGxQBuZ6iBh1xk0LisaAG0pfM4bRS8+h26mFNU+YhUc5XD+3rVndrzn6oMcaxmq2KKPiW
BW2xJlxdQHkUiZ8OyzqIEYy0sSRix0Rbhx1ddJ23Dug84QT5TQ5cJvE9SFFU9a7GLzUyahhIAyyX
MpmuYTfAWzISOV+7hrpLq+xbB3xpP9iYqFadiT1Ky7wa4zPYDGfUaz/CQLyBMp1v4c/9b6BixjKL
z6OMnigD6DRDFHyzo3B8dfSgv5sQ9+z5H4xgLtroBqga2tpwlgbEVqcPWBCM8rnNsZiJwjUBlYzO
XsykUGkBmB5Kjv4g4s65TYOal7xYSGmEUrM+UuT4dTNBznAD75ZGN9Aj2XwLHeddy5hQCHYgx5GQ
lK9Ii7VdPWnld28KcGcz9vYty1TrqMW3ruVRi3cp0NBJmDi+WBDWUqu0PcYcmuWoA1Y6FGm/CsL6
yh6QZOsmcRsu3aeVYlMvVklJjQd3TNtZw0Akhg2L6U5vRndFn1JsjAAgiAyTeZWnoMoIOaEvbjoz
nV8qOS8q3r0QAoAqYf4aRWitCio3P7bQyRPMOPkRFgO/kprll14335FYJQ5zDKkNztZ0HZqpzR7D
U/Ta63pnSRVe1Y3ELZtLF2JX3N2muewIchHdC4Rj92SPCcmk+Ke4U3G/zeFzP0csMyd8xamfjCl0
Rx4ncUdRi22+jABWeWV3D6LpvR/q+hC1ZKQxQp+vRHTfZVsidpI1Wx9uhUiNbxSvPesLNY/SZLse
ugZRSaucTcTxfBEKuTLI910NONxSMq2j1Ncn13u2ShtPqcQU/WMOnO+4OYbHUBTloZUaFG89n8r4
wAwUwIisDDDTbtTaP6NUjoe0Hk0/GJNsk+lIUpQKEFgZWNM2+dSUN00r3mzT1I7wscZVNvcCITBO
It6rGJNxz3s/K0zw6Wi/FLbT7s2spEHiWAalH/GxSN+QJBQJ03wshU+ePn11MEFQV01QuhpFdUfO
5s7pyM9Jc1qCQ0G1inATlkla4iEAMc57BxUBx16Dt3k+07roUUKjLUObYt+aPU6f2EEZkFTAvuNc
j/axFYR7tyrqL5FwnXtOylwRMVj3sYvMsBleYAnhE7LwV+oUUCuGPjj8277bDGlufe1iFW+mNjNf
2kiIG8ITRbyqmtD9ObcZySaspicy3xyWxAbmhx58xbSCnCrSSLhhGfVJvoEVktVi33h96GMc/jHX
ab+BWYEN0zVZN1GMbxPPIfS1Vj9GgD6PtJZgUJBXsmWiB2bJ4hZP02R9KZzocU4Gsp00HbiKSTpq
GU65nyPsx63UvQ9kwKyVkap91NUWCw93TwcDdygn2XyRfaGdgAk4JwCo0Y1jZfM2T910M4Mtpcmp
OA1j2fFr37zSLG9TZ6RKbYuapp5F22JJ5SvkK1+VdwD/YGtQTa2tCbdrq40YXQbp+faiLQzj2OHj
CQ66sofy1ok1LFQFduoC4z+/zyYCLhbVJtS97yhNqq3WFSMbQ9l8n3u6j4juKauaYSusMr+hIuy/
jgXIG7MOohUbxhIImax3Qd6lC1eADcGs7PQb0SXhtih6wxeTzDdsZaCN6xNeVNVmyb4tgSOHjviJ
Rx85rprntaokBCrL/amUXgFMzdIja628RmxY+FY7oKAMQ7P+UuXdyN49a3EO1RawyoH0Uhc74lqD
vLtVuKlWZpL/YGoV8drWhBGCicCbbJhHm+g6bEfG6+LHXUW6ojcHAZZSGnD7exrgjykbadzm+HE3
sG9pxFnEsHbtQgFM3CtnhuZpIvY/ei6LAh2tjgyL1MVYjiMduQwkHi3SnrKp0c+9aUTnujGLay91
nWfsWXSm2JGSzivBNc84lGE9kDvrNJOPV8/cAHPON5YNkk0XVGpa2AmANmWTf2tbOziBEav3EUFD
+8Boojsoa41fEDm0G7kt6y4ZxMnsuTWhHbKI65XclANEnDxI5l2ZeOIk8C0D4DLwtJmwmz3PKHe/
QgDqsNn+H47Oq7lRJIyiv4gqGpoGXgXKkm052y+Ux4GcM79+D/s6NTtrC9H9hXvPXYrlSyNzmYFr
NaljN8poh1gdbAwV2060WKvbShsPrO0B4jgRjyMbiRyIpTqOkzw4VfxcK1zWUdmSsiw7mjE9So7o
aOo7F47xyWA0e14gFnKlNEL+sTysPpTTvQcVWaICjM8+bUGZkB36E7bTyI/PwFcua25Q0PV49OI2
AP6gJh+VBCOquoIya6f6PcRo3m8LmzJ5p/o2L83uwMtp7kgpkJiPjOqkNVNB5mdiv0+L888uJr4v
OucN7rVuV9rwWyatcI7SqkvOkrp4bjWn9Q1JQaEXpHSIVIs/BsPuLoSBZZ4Va9BNKfo8bSHzKiGQ
FSqvVr0scQcrnYkE1GfVBcETD0PQ8WWVSwAXtmpbVJBUFVph0SrrY16s4cSyswc2NhmAXBt9fOGq
k+tE1ziiztLvo4qhBCXQcJgHe+WvcUUChUUeIUE35BV1v8Ws/SdBCkdA8NBSXEch3ISiz/I/Rq4o
SB0CbGn5J3V1yAB5pAJvfNNK1eskreExgT9AwlJAvAARcTuNM5EHzzf7vpm0zA/tqWRu0TWeE8wT
rP1usK69Ygq3GLDICCl7xw2HjGiqfzF5jQcCOsAjTCORwJOOqWXHYgJux1gVO1OY0dVoyhHQow3S
1IWR3NSGfCM49p1tu06hVn1aadRiha7p+YFPdEdZowzXCI0zgqD/MXNXhExxcd8heai6k+NClClW
Elund827kRsgLZq89Qc8oEbxvrK4xvbJKCVXQ1dYfw6H/sXOxw8k3tWJEA742cyYGF1+xDkuhSkk
l4ORQecRvEEnScbDFpgp5y9170dig7gxclyVfWcnT4MoG1YDNWOFprB3QVJEh7ESBmsHxGMkK+Sn
VqHI4JWzItTSvSphHvXuuXJF9WEtVROATG6N3Szjl96NaE/M8SOqVnyv5PPzuAHkk8OUAPhpn8U+
rqYFbG2eS7ituRls9CR4rKJxvEbkhiVb5tB1+xJjveh3Sdd0L1irek9vYxcUSgu2vI5M/QR80DlO
MBzfgkZvfV5bJAuqDY7hzLDYcKNXNgi6VzghKQYCg2GAU/lAYxMcsVoJ30pCUhNLYj0IJ+o8LWyz
fdKPTO7coVx5lZZfO9W/XC/+pWUuPNiBGIEtm8naeaCRbLZZ0D9kDhi53gFYSwBDQrcUGdsaXgtj
3fRfLzgWhyrP1oRElih6bwdvtT6XFNGTWx/g0m/d5JO5WRlciqK3zSvw2TXfbejieN+gGblbcBWi
kJTxHg0u0YrwMoghaxhw5QLkt9LUz5JC7yxGs8N1XH6TDbtOI1+btzw5q3onntZfAIuEX5Y7pc4S
7hHQbvA4csKfzS2ySVjg1zXW+TIgv0GYxBkrAdSyY4kEOwbabl5UeKklx8Rc9d3JxvuyhIO2mZP0
BaPZOmhrxC7JHOuRvJl/syHOc5o+L7zwex31M/EEzOIzuNBkAF3lOAsyRVow/nr8C2EV55t9toeH
HNeSBZmOIaeRK0r2PAveF6qxq5Gz3/HsWYv+Kjn2z4ly2k8BScp3Z0zduE7Fwv3uJHKb5N1ws3Vz
OTlG/OmY7WtY6QCeM6zunRiYftka2OapJArdKWLPBdP4bJa43jcS0NR9X+njmbT0cctIeCTuW4ND
qjGILmLGEX1Rhkx9u4ZoSJrSbgWvmiYQPnMAZI0ZfdxkBUEgRPrSqPZhxmaDU3jm0/LkCBxmqIwB
nnkf7yDrYGpoc4IUZtbZucmEhsgAbjVp98/txB6ljiP7nCXzB+e5sbdZdXgce/o9POXED1DTeQWm
BcWLjymV/podU0RP/iWxZ7IgNNa5D3fPJsuH9je3aZLM1Cm3ZUuthu2bEJkx/J3sKdoSpbMUW9Yb
7zXnj8diBRRNMH1BVgcfxmSIJYxOSQLRdWdokpYwrib9R2hte646jPgJ0RmbkNnNphlI3WPwBKSZ
QcHNnMvuMYkj7CGDLsxH28gLSuOlqr25GD9Njik/AxXsATX5IuOUfauh6pkZbS8h5ibyywgdcWVf
U14tjhJ+EOtfSSt8TkI1g4i0JAsTFw9HKyKshIKNbB6kdObZB8nlNfTtxD0xcv7XRT3DXsdZN5QB
ljJ0MsHsZ93QPdXQWkHbpA2AIjB0cUZ8o2WH0fNQhf09Oe1fEKyNraxdtMoJVzV1HNF24CgHgJt2
M7N86d9kDuUcil5+1fomr865keZXnQ2SjRWlm+BzDskuHYji0XBJc7VHxWUIpuBWMcOHwlVQK+p9
9zKKlqo80SZA09WKfzdeS8lIbzbwFfeWlZwW201PSl/L7YZnwSKV3tkI610dppHfuF23awa7ObCo
IQanLqIdNQcO/tI1OPkKfeMyVveDxHoXRfaKHtThpW6j7RIHxoF4HovYcYP6LegmZ8eKcn4cTCSh
nU2yNcb9aTu2bX4ppwZuX+ssPqq7GbwgGKbUDF1SjhSKeammq7a4ztkO+S/IKPwsW4BpUyrYA+gG
ea9tQ64DqakefS9nJujLWySaqPH1QDXuptHT8NrARmYnYxsb1ujAdNvggcNEEm8TiBPp9elh6GR8
WOGdNDckiYnEpUEgQmCbTqBnMc9U3jgzwYICg+7bQmCAtadhA0iijRXVH1KIYhOv4TATU9xdFzIT
HxIgzy51ymZIq/xkUBix3QhTbxJ1e56wxJ11Kza+UmJs+Cv4W8YGHBFExfLgyCG7CeqzfZj0t5To
u32iarD1MhPXLlldHtIcfACJyxm/hTwpZVVHqWGNKp2AJKImbj6jOK62TOcyT1KJEkKbG1wv3AMw
7FNSLfThyRxYyACyaM/gyRERBV27tYpllcYIfCDCIr+pWjp+05nQF5LAl4Prhmo7DDLaj9nIinl5
W+qhORAwUG5x9fePHNYz6yKM1kndZwdTBPGlMprqDKgCEJw51LfKShy2WnNPkbewja3D5L5txidJ
4XnQJpOhWKdJcsHW7bTUvyy3aa+zxItV2J06trMxP1VDz7SJAsOzKWoKcEZmlOT3TaR4LdzxJwaY
8B6OBTG182qrVynnQjWGP/kwq13qxAHd85iy1Nb5D4aVYlaM8kZDEX51llnsSaYiLqVLWeqGBFGm
iT3cYTaAyq3XOvdZUCP6DN0TWTTuiSvZOIZpUmEQyOGDVCkUc67lpU3nPflRjU+NXxMrWY3XQuTp
gUOkX8tEzSPig1K51+aD0KoCSYOiPp5LULjjHG1UYr1kVe/uWfE0p0q1ayRUrdP9Dri2FHHrAP4g
WZSBp8XjdFdNYQmxd0UGm25Jxoj7p2Xiu6EnYT/9bZkkryhHy95GU6a3YZ5HT28ITsd0Le+JCpTb
dGC1a1hhcUrc1DpBior3SZ6+JNLOaESFfm4tY+ID6GBgFCkwCzY2rJsQwaoRDS7bq/loWEH4lobz
T9HVH3jwIk9QAXh52TIxGygF2AnS+mmNtVlZ4yhabP0+DPA4uHba7kprMTbkWBh+zEl0LbI22qTz
zIJcTS9DSUq6tsZQl+xO70YV5GB0hfZKCM0R6fbdXIp4xybgjlg8Z7cM1udgdJFvzdy0juArDqsq
urg81T19mrhzQZDdELunnpyg15AD6e6CPnN+KNgEQEK7ZF+Ugm7RnOY4t1A+zNn6hM1SHRCkIydx
A+iw/WRuCnrjXUQSIK+C+ekkLPgqq6lhUK69Wa2/L3KML24RELBXOVigWIbHG/xnI7ItpgMxJh1P
yIKvS5WYN3Ke0quoIAAuEY7CJYrqrYgrwt7KRtwb6+rALegOJXLajaWISMsGmd9UqBxc3ONbTcnu
w5NrEAWsKSqitQ5L4LJ+V5r8C8AMrC8CQhM7eQWlOHiLrf1YSrfh4VUf7gRZIxr7/ppych8Sjd8m
NBkAVa18RUcQrSbG5bAQ8eipJb8549K9KX4yn+EUD1w3grNGepufdtEHCh4orhKF5BDbvgij8dkp
bZtfAvSolTJbAoLTHavOXnYtyBSnG17LgF1iMpLrIpo+BuDhuj5rj8BzmiHfupHojkafdQ+9HnT7
No2LZ9BMpk8shuGJ0CIuDd5X4QX1qD4tQ28PgzOb76GYuxetckIYfSVZaGxNHPyjmUVti1SqpbXa
OhGzwrleK6JGAZWuVH9rzGJ5HIYBQyKzKIjpKw5TpFdT1e0XsUbFhbGUZMVvB8+wanh16xHeXVh4
Iy0Du022YDSfjf6dtg4dD1bLf0sXkJ0snOUwRYm9MyOT6SKbx1KTXukizqoLqHrJb1eOb5EWPpMd
BFx/1edMGeNAmCkOGjQ1vjoh/wfIauW2blkg0h71viSE/t5Kxuaf3tXDK4CiwUvodjdZOUF30wHb
iI5btnU0/Y5mMYTv3dten45QLdN89F27F9vQRXwwBUUIKEkZz6I3f3XLTfADEcM5GWbiCVEHNxeb
5Ka1SkHQLD7qTrHAAABPAodB1YNYHS4r64qDMCuW+dqQ3JvByBcuoTpp8ybpNwOo5ndkUMYuHuwX
p1XGoykr40DnhTpHpTUHfMXN4lgBkdj1spvHPCHsIXiKwQ2eWRXmL52FrKKYnewi1AlVFIEoqZa8
Afa3vaq0ySUs6X6kg5iMBYX+aKafSOsZ59xAOFEOeERoezrD5xgqTMrSf3xN8p1ATsT+8FoX34NI
7oKFLOLugSRV0CK6cWZMQ2IpdUv4A0Waq5LRbwaha93pO8S+vSBk3FmqOUj1TDQFMUO8lNZTJc6W
dbGL+zA6OfEB+mvMCkmHjuk6B6umyrvAvg9II3BzMqAjucnjd0mCi6nx8R6W7KDyH9e+0XZtYp3O
ob0wiBQLrZB+7hh9Fv02brhUYMvwtL4K+1bqLyY9VXEfxfvWpoi1jnNJrkf2m4+HjCFUq3lGy4Kq
vMxMleKjmB46hkw9G8ZsIKgbyVfK1dZ0f8CLqBF+W82H89v0lyn/6TFNG8HdEn6LvCHPhiQMF7VK
1OzC8jkkk76+iCo5WiyqlbzZtbvj1ruUwaquKbcVnzxoV580wbPe76b2Z2Z+YaXIGOmr9PF1ZjLV
httxQF5AYwRqq2CynY0HkZzkfHYidq0y8y150LNbUT0XvDoNjfbV6Rj0Q/YbusyvTOJvHc/pHL8c
ftanpqI/mkxiA0EhLKDzt5ZzXzZvOudlWKWn1NiP4kycxzHPYBzSRHMy9Pp3EhEShwhVAFydIY+N
T0GI17GH7Dn9cAJtcghzPbM4WZ2akXsHbnYKGEUvXkt1VEwiiLzbxMG4qc1ThNKIbwz3iM9PnUa7
WjxoBGHKj7B8yMSxi35WKDRuRG+0+ACvmkEizNXN1+3XBzOW0b65RBy1FsG+31I8z9MrnskNa45W
XgNnX7HGwg+jIcbp9gn6mdzaduInQ6WYc6tCKI4XjUiiaxncxZLwG7Ra6dXhHleEz8hWr3cl7S7g
bLRfeak1bHAH+RINVnFkuvtlpEZ6B9tvay90V+l1JOjVIVWL4qtrJqRQ8sGxNC83iV3NyN7k0AGD
rC6BUZ8j6HoiO2QEzY8kKsHDAsFOIAcYEsS5LJdWF8J0NcmJkRx57stQc/K67NUyBqnBRg4vIIZ9
WCZeTTWYpHvy2umh+FepJucwxvf8NBHck18VmRgTDb7VvicAf6NTw37XMa8pbBU3hSXV3VvTi+4+
1sE+QYC5VH/MJ/da86ovj4b7glh8yf5G0PEssEpwcnAqDvqQoEbbr6EEhgVuev6I65eYeLZBPwTh
dFSj7qVIN+oSi70LXZuhPcUCG4TjjOpGIn9zgY43xVMrXluT8lI7UNseS2Ml4UP9j39l77Kxz6F7
Y+Ml5K8aik2u/k1Q1/LksvC0+hgtCCOdOfCQmzNP0h4QFfmA9iacCK77Q8oW1++DrX4Q/3lhBDbb
hlvGwH0x9r3kc+O4ndnJH1cVJLvJPLq6s6Ai4UDkO0DT5GtZsY1b7XVAfgZ/c+MEt9R6mKL0kJqf
BkrwuYAfyvA1rD7LAVvH8AzSbb0Kp3UEIFG9aygBqo1LgkSSUZHmAmnKM6GSOp0i+PlivkoC4Uy8
VFPwZrkoM6LgFEBFtYNNF0OkJgnB3GrJuSb3x1kZgcODgIw2NGzCWRhRsnLu1/5YLueGCJyZTLPI
8kPztShJMuYTmWh4EASUCmb0jqUnD+xZhS326DvoohKvf+h8dsYqQ53u0rnzcy341w6Vn0YsGYqr
mo9a/taP35Z+mPO9SODdgRR0v0rrAXKAFwMDTU2wjOrU0CcW1r4g4mUkZicV4AJu3KsxhDfLy0bN
m+zvhTN3rL8bGLTWhfZiY1UfYf+BlGxroRpAwYDk8m5J0LAfRu3qTAdQFJ3D+/DQE6qTv2vlB1Mr
v5L0uPaX1j6FvCldvMvzvZG8tsO3XVT7GYktYgP0bU+SlIwafWGh9YSVJhzZIJTyL5LC7RaKY3lk
PwP+46mt3mbnnMNk/x9vQCwH7R//MCrG4V9lPazxZ652sNRjNv2x/CjbH/S1B2DD9M/5Rjd+8pms
N3c/15ek5vLkFO9g2drIFM1kv+TPPXOUeLlX1gO324562gOGEvzVjEz+IJESFvrbafsifE2Gmz6/
56hERHfWKLJC2+0Oq7AYeUbMiaRAqCYIl7ZE1XSnjMiVPU+/g+pYEuBsquhcm9nDiJ2SBx/tqF88
Nd6GEeVgz4wwvxMuE8gE8+prPJLkZ33b02+LACUBCGxNMFyXcA172fJl8ObkV2Pv4JDI0qGtHiPp
oyCdLW3PcJGAgTckZVsVLHeEhuyXSd0HxOuy196KFKgFKqdM9R+zMHdteMydd/YFtNLZLrfeouBX
3XUuCar5of1yjnV3ryr+4EyvvBnyfcdGDjvTcYyOakBgCIk1Wi6rnmeYX0xO1TTnzFgPCPmTc08F
EymG0YOdYyYlJ6p8dODtVykP+YNDzCUqjJCpIs18Re4qZ4sjsOstH6H11PaXxP2Fj54Np3C6kDm2
Ud11fdPYSPMSHV0qbuMurh4Dg4W8ZW/JTuJf+y2z7UyVx6xkbP+5TMRYonD1NF4TgrCNv5L0WqE9
gJOyqG2PV866M4z7WRybllZWP8jJ3g1cG6ZzEhr7iHYnkzvFjmRcbohT0aXfzc3jPH7Zgm/MRxZ/
ahFp0Q6CepI+Ku3a1z7b/y0EQ08fPkb7vJQPkP1KFoNVdBljEvO+mP1oBWHp2TGvn3UT1eWXbp+V
fAzGF7JHyvC4WLsmOuf5IzkBoAg8md+5DGbL8T5LHiRK27j7zOKOL8HZcl4Gaz9xi8UhRpUXy3gO
k4d+uOghUdOopLr3RJ1gyPSLQ72yjXG08w0FX/noGiQV3iqm6oPF+/i+iHu339LI+Vb3zX3Erts3
ucxU8DspgjGKi0O0qZVBSNezbQOokj5fdrcoBa5owF1N5EboO1VjkUEXFXA562uS0DUnRScsj739
mOjjZTA+wz7YZ4bLqJq4oeaOjsZTdkPfQ7w6G4xJ3+NCJmKt2lKmUzAzu6YD0JROiCptSXRHKMHG
5gJ2ikcQCYhPX8jO5bRLThOU66z9jlFN50SSz8UxF7/RYG9q4y3hADD0BMN44jGTzingJ7aJ4fjb
z5GvxTOe//k+aXOwQUxxGarl/PqifSUKqq3GY+8+rEnfBHDsFgKWZiqOyd7aEDgr9WQo4tfH9rEP
oX0vklMm9JvgY7IQ7Y8vQXXNAsvTauJ7GFUt1t/Q5v4SPY3VF6nuFbT6KuE8KBlhNpof6/etaz0s
bnrpKiINJTdWmG8CDaE0H/pIgqhroEtUnHi98ULy97YvM0DU4bc02Vglv/VANLuFZB85DTciAdL9
acAFy2qbMxdGNwPngn+yQNsSEOBpMzxKmqdheCefSXX3EK0RX3BiB7um+DFZsMOuZOX5Vzpb1cu9
CAIotgmdeH2M7H43iJ+6bkDOEiu2gr36vDlWjEB1fDnQjNHzau9aMh3Loj8iNWG6OoV/TbB3nINA
3aYRRDJPXGTR82zAMS2bLYO/SwevYG8vFnL6v8ohg6957ZT5aqT116IrMtdbT5o/df4XWfbZAnEf
wurJs/exienQ0buxBWTXvAxkfz1UGhdv9Bq7L5Ehtn2Dpnf5N6ELCZ6L+c+tyQ/CbSM+ehCdPT9x
dJDLscDnMtMlZuozJI2x8ZNFPwz2cOnV81jvVEytAq8q0TaClTAdj978kEPX11+WeauJ8mXdFk3n
utxl4r63AbIeLVvApPdxYWxRT3gdNaIq4n1PmN6Iqs/Qb11z7uW5YS2uop/ctLyJEXKnHQ02pRWD
3ES82PZ10MQe4edGp5cCSQOsliePWwVlgBevHRmDm/51MqHd90QrZrfJ+SEr6N8CGF/mEoTnXWk+
I1TdxOXE3OeXM14Gd412FvYxT/Z9StgfPxtrc2t5dK2/nrRWtgBZs8ujt9EOvGXkNMKGdNL4FrEx
IK/gwv7ZtH6LsEIp+sy6JEbnhnEFslOS/enTVa+fLbSqxUUkfDkTvtD6naqQfR2aNfXAOVctvY91
GfI/Uyk/JJ2gYV4VP6uebRNg+Kp+CNRLOlreMN91dcC6n7LsTaD8mgEJ2Qzaafr4ArTB1YZuWxZP
+fCq1U9O8zjO+wHDdOF4TH+ZoZ+sjL9QPTTth0EHI91zG+vHkmlGOlMBkeqTZ68ka95P8V2lnXEE
kq38mNnnXL0nYK+XufNsRW4jGTwRYFiCsBbBXh77nclwNaeljqjr9ORvgItf9YewuiYk3sUlbS63
d1H8uPDxST7ex2JPHpppkPMMETic/TohlS2sDn38OkDBx9nG8vo7Hr/cjt8Q1YFmvhfGv7oZ9pE5
+6Z+BPWOpovv8eL0t14jMhR+oyoRbIA37hpM21DNFzJAVI3/QpJ0k47/JMK+WU9BsvUXXF0nxg3B
BivfK1kB3sJJjZY6PQUus33NucMw6C1pccnKmX05LkfmPaQ4xPPWGNpTC+uPz8NG3OCka3JO82BC
h+qFhh2u3uYBKJBaemmo/zkNkiRj2sIm/nBDzEPMYgtyoYe82COsONndfOgIltBXXRPJQGjjO8jY
qaEjkl6+RWDcN+jQ4THTgrl7s+1IUV4jAAa/LuShnnnZ7Xk8OmX43k/lu5TawV2GraP0S1kSoFgt
HuOwjZqzB+aZW3OYTsz4PywKROUOp9FMbkSf+eM47+KK5GHDLiHBqa0T6MfO0S55Gp4jU9sVbP83
bDN+G03t+nx6DGedRT4Lq9HwFqs9trw1sYtuPjc/UL5QSxBRwW3cbOJU88B7PUkbBVikjoVZf06p
g0C8BDHiZu5JcOGi9/bIXd/UmrldQEp7gHix9/3N+a1rn5QcKJGXYmO4azeXvbMeehjjdCcmrAL2
fFqW8IAa7iFzNS823X3RkHuO/rgV7bXIWe8VLOn75jAFwYMRD0CaQDT2S3vXL/m50Abiegs/0AlR
YbhM3unZ4YDehEvwgKLwOkH+KkLrzai6zcCl2aUGTj90OUZ4xp7k93PyIuDoTcby0i7t1uXv6Kgj
+zn03CnZSg6OmiC2ZV4Q6BCwEbroK5a9ZolLW+YHs+U9RVI5kkDZOPaW1eVHrTmHtByvjZi8En9l
S7AVW02yVwnWfUXNf1DN9Mg48m0c+pNMA99coHsKEj4BKtH2rH3tWFLbtYzlyfNw5hIJr7zX+58+
sPauoR1i7pNIt0jQNtcUK2ZF+g5F+02zuIIVb283L+coo3pP8cB1SjyY+rBV/wewwPiUrY+6zIui
5lC3HYEz3b7XJwJHSKFiw0c45dE2Sl9h/zPT9f3hZ+diRs/865JeNQr71IrFB+12p0oqtsEYnwaG
SJ1d7UKNmZzO5GeyJj9jCM9o6lef3UfCzSvPGshBpob7bUqet5NvK4srColtbSA6MykhiWAljFcG
89aaEJFmaD/GLjmmY+a7TXbU9QJ3Z7Kvp+KDrXJGiHEU8ttou6ZhFbNqDo0C1DlhG749TqBDgx1r
YyK4wXRESQhqvCTuKOA2UPSlhorPqTOSJBLug2EistjVEBXV22yqzmXIWe4sLxLl69BRENdg0wmo
Yv01rEGlLtNAXW/O6IuO6Qx5Hytf4EY0JORUl8sR5VBPW0eApjKfiMDyyZm5J+MlAw++7PMmfKv5
8sKoB5XV3wrThusp8wrKf/Jkdq/pQJfX4iMXCmcgHydHRl09WV36kcwKLSBx01ZxmPIQVj+VVV9R
1mEIRQBZIDrL/YmlUiCyS8M2rOo4kql++Hok3B91X93PqCbbiJdCFJ6DCgIBK6ZtJOALp3wQk1LE
m1DVFBg0OFYTnYqg2yRB5Rclu23cDURKIYmsvKbkIoKFiOya4Xy1jRrnYDBghe+6TYZpm3b2xkjN
PYh+37CKO8rMEy5fOi2K4k7zQkB7joF1vVF4hXBa2pgg44J5mCQdkAUBYoOkJHkKQ1ZXn1wyDcu1
Z4vIMM1Fe5BUvU2f/8HvJ17KXN7FyLptmK8DneHCWLayUT07YK5RGjsdON+CE1PhHSr6lMmegcsP
kPHVcB10tjXTlfLc0hC2ZeYJbdxxMhxX5fncNr6BNs8ds9eqT079lOgeetn7JQoIY5L5Y2khU0RF
QWeIcy2RxXsrJKoQDDSBiSY2Efq1HhiWO/ygZFbwVzrWs5RkazputMeWtR0TNr8LT5HBKNYkPwgm
D1bhzgzsTa8c1AQEqmUKCxmpnSPScJuRfFqZzEzwo/I8ZyRO8ZiMG4RePJw1g3kJthU8v2wZc09p
FnONJPcVzuSq0bl2MQ1Fjo9iywuntV+vPbMoLrqDy1hwspRtgVjJIJlX/ZhYS7w5lV4kEQDoDspp
rlKdSK9MYdZv29+SQrzi59WWkQdanSfVbINF35qM9yphXgWj/5r04004gBkOG+NcyOXZTMwD6u49
oRdPAIBvbIWJ88WRPKl9r20nt2QmmoyHiGDZsFN7jFI+PrJt4CY3vaNUZQ/p4AyE2nOzc+2jGtGI
Omz+hL7QcGDDUBGbY9cnQ9OT1HBRrz26Ju3bWBw7KnaC7AiRsybY2URPtw1WZ8Peu9M/ye01EJPY
Yo5s0egS+zvkfqcwO/CngiyeuKMUluGC9l1+z1D9ENx/8d3jgMU7LFEfd3b3nqF0NLPkfmRA103E
Ls4F3q7wHDf1Hh8/K57OU1N6L2V5FD12uHLYGyp5xPvNPJTtLIv7o66Mo5DuX61iAjtTzDdR8VQC
I15X7KbuMpPhpZjc7tizLs8D+VCKzsc+z0/Z5iQNojY0OZAs+33WGMR3rX1H7fExIiUkG3BgyIMo
K13/wcJgseS+pVVwWXqcaWOHqjIKn91iunZZj3MQ8b9VwRjvZz4icyj3jJhZa8TYBEmejBNWDFwO
EmMiwut1oaJtSREnx3QsCYKcP4yETFtnQNRj2fA2cW4bXpz1lNCdfiJqgVVAUEFisNBzN2xYt1E3
EQaEcC2gSTXc5bBKN2e7vZI0u4d2drb7uT+wYvtxJnNnxcllYsqYS2NbhepND4ddHzTybhxLxocO
EIvSpadxfJudcqDIXBlA6Nq144dr65jP9PJ4UnXaCdW0d3UW0IGLi1nFf6Xp/LrOcm1AAlfEWUnZ
UhcWp7GBduGYgAKJpSerZVXDUPP6s4MgbR0CMVNSDGKE0TAzmZaNaYWkDTKALzVubBLUOwaU4XoZ
arhtYtpV2cyIj8jKrdOIUo48rURBysjrcIuoYTcZBPdWJMaxtt8NGYvXFjN5MTXlUUbSM6Ap1JNF
0S0Zr4BLWExm4t2wt7MCjWWP5DwpZL7twaY8ajPe/AQ33V1ZKfDDScrBbOo3lxe0yvKG8EpnXRMN
xk04ZeXsCCns9nkcYeccMuc7aZ1/eqO7d7pVs4MQMAtfF5M1lmFd2jaxm5cS3ccbyJ5sP87cBqPV
I41WqIVMMMiHwCYHZFOXKUHXZnZfKmRg8AvAU++DKCwusocdipNBo9ux3vtB1mdSO76XtO33WAxj
DOOFwg3XpISSRcG9IwTWznCJJt6gyECQxyDPgFShO69V1RjvYg6dB0POeer1U2PsJTNtjxz7aC8K
Jg7pECSnwbBOlQsNQzaYqRdjFP9H2x3wueTXGg7Ivl0kHjdslwc2sd22Tm00Sy2ivUlhKe6wRCIe
wsOEOa295sYvKTWobBPyOUzHNr7IC0S1NaCJD6uOXV8SBqc2pqnP037ChuoarJ4wUT+iTIuOSYPH
gBlJXDONrZPnPu2bW95aiPmR1073scv8WLgmCBcDu84tAcPhgC8Jx4exiu1vlVtQSuaesadDziRk
KeteWDIgCqbV0GKP8xOr/10YEpZnzzaIh5asmM4wWWYnw5h/O2JZdn3C09Mz8B24k776SRtDtFEt
w50B2AA2Sj8h+4S14jST1D3M0c1euvIvXTp63Lgs6EKloVyE2DagEfzCxn8knddy40gWRL8IEVVA
wb3SgBRJed8vCEmthi14U8DX7+Hsy8bGxMS0EVC4lTfz5PJSYJbYz6N41mb+24guP1WuvNVuCZgj
9ZkH86p4mubr93YICBm7wFUewqzxD64ciEd2s/xg/Ry+4FA2b1BeqH+gmoOXYpnOXd9NUUKzzFmE
3vg69Dar4FCvN9wjyfVgy3rkWVEPFRSCfS3s9q/AMHloVzMdK1ancFS9jHclj1nvdInDiD471l/f
q8obWRDCHTPuFcQK/nvsK3gUHGtF3hJabgW/XjP/FAIWypXAdnQW5zkLWht2Cw4SZpemsE6YVQTi
dI9g7SaaQ0oiCqMHlm9kaK/mz7VyIyxz2QVbjL2jP2U8NRXwFNaig7mZbI3twxvH18lMJDPCAA1Q
hPUrlWSMp5PFGV0QbRGbMldk53JC7zgZe4UlxB0O9XXN08yh/x1mXbm/BsBgAUwticQCWLLXM5aV
jWsQMhIm6iwNtpLGRARbjp8KzN0zvwTHk80GvBZ6vLOB6XCAmusu2ktI2SEsHPop+4VWn2FvnpGF
qiIkrNCy/0phQbHuaGiBK2t+N9LpA4DRVB6WeuGT20N6WFJctwFyaJ6Py71FyVSGgH4as5mCKbrl
VQagP/eZLPywOTZ18ePE64suDDmW2ynzHoIUaiSRTHAcoVlw+mGtOSZdzVFuN885cxSVMSlHqQ7U
fO/GbvVYGCfgg0S9CDdSFd/Qd3hlSkj31TIjqiYthJF7rbMv4pBsSO8tD4OvaU+qpwDTLhLDztjU
jYZcYUfm349ikTVBS3u6mV+hB6RTxG+9u8n6teX1R39lIhzrnaaCiW7JMvnrhMkf5pP1Vpqq/igR
htTympQNgjc160A1YngGJMuTLZFTDjgdx/86OgmfxBjEv8PiyYSleJzd+HFwH/MNfJ5n1Z2Vha1Q
WzQ5QYQMOU+u50W5yr1x6YGPgX4x0qqABGrZ9dMNfDc2+wldwzumntzdinQOJYD20Rv3fVfCMSDs
2hwdAkVb4NlIrEuysCHJW9GRwEVqzY2N1xHhit6zJI34sSY3Fq3DFPbwYXZyyQO4WtI9z+AcsD1x
U7iU3YfuPiLyI7sZJtltq/AS28xna0DlO25zZCbPCIq9LYZmr10/rJV1t5oth2fC/bMYnpbBzvYT
CCWcsVxaoLvHSPkWGtpsGPTA97Murvtt26n40FudQvjJ22hcesAhbRAzbsxSM3bjuRoySXJFl4x1
5CcY0Mn2UUUg4FWlsUcOF7cPb70oIvyxvD+jJknEnnvT2RkfIioxcUXT+DomgjuMZkJOLP9rJfWw
K8VICXBBXQ0THGNqESrUwiHut022wCcSxCvikPAtPrt226ddgnHBe0xIjSTbtMEvMXYDUZGiyuu9
KOO4201rc9vMw6+A4z09eUxkWBDi/KGbnfKm7xRLIpJKChU9vcPgprhPWPb8T/MZh/Tl2N9Uyf1F
wgr3zay5WjHpF9swZusXJtNp8r/dwMNboFuQjsKyLZy1MMv5muv3qnXtR/IN4weJI7GdISXgOrD/
DEOdO/usnCVD3wBwLIFldsPCYLgJVtw2CprzQ3s1PeY2ApXPvWbvD4WOyoQvMMEsAsqqDx/a0sbA
2MtzWZj+npRAg7UyaxFsPIuMTVN+BGsJkydovri1jniSkqLhtWcq8eGGqG1Y9pzGQZ4Wt3AKmD9E
icXBVct9s3r/4jG7zrWu+cHb+7dZMD+Z1r8PPcvcxmlMoFeG3JJ80U7DHvibSsAxeD3PxrUZJswR
9Y3xrtvy0BJHp87lFz50qui8BNL8EuoHMpTuRY/wGjZzOKfsP23jvmk8sHtXXgUw2kutWzvF9xjM
VOZCEmI9TFpimwtwBZfa8/LwMUtCdtWK5rkl8RD46QZ/9uCxJCb8bAfsmrApMGG72X2Cqt2OcpvY
H/HANQKRJa5TVgMmtH9pJHwCBfbUqhFxsJkenNm6VF3RvsWxm2N5aBEExsl5cXBcswHpp7/a7gU7
Y/U6D5TWVr5+o44kvVVpMr663D+4wxuEWodwOgWzj0tTPxGteikD8lOKzCSfb07Rzdq27wO0yzud
M/kpzwJjlEHUKVQ9f7YOrtQf4jgvKxFBfS+a8q1NrjGxxWedVc2W9PG9U98MIklv23FlMRDwpQhQ
JjZ6Gv6VlQbSkVeIUdiDPJcVdAuAinclT8Zp2zgWDAbBYxofZBaPewoyFYZ+h0F7HohPT8yj27a1
qoOXjX9caCUH+BnheRmSa/dKiHlB5QDbuhThcOF2tIXSBTKtd+zj6NTY97MprOXO5NqR7FiVpGMj
7/9Zjq/3ZTHBaFgxXJer/5OhxEVVnX02TUWiZOHi05TWuslhs2zHxW8RD1Z2HQHEi321pPqn0UJ/
wUe7mrgLVMm96tiY+YmPDd9TDee1Tcn5xhn95okKc8mtXqTtClwtf0HO4MbJ1ws7Qk/TZ1anU3u0
5tBdorErFLWLgZE3NNPNvP2xxGXYLTEgnQSD+Bt3D++maxrAEpS+M7zWptpLb0oP+GkF4EOKQh9k
Mo8/Ja92sbcC631evG9dsOkFGldF4PdBRfmT+zs55VhvK3u+n6d+enNliOvZ6/FHXemgugDJzPWw
f2F9+yLISO7K2PIJJNlD1Jas8Rm5U0IO4s1J6S46YhxRFC8Gv1PAx4GLjr+fNDfnqAXGdOO4Kwng
Mlj0fb+gvbV+2PMvudycHPbiNGjlt2nRP64d8T5mOJuBrGjVowYRyLp1EexJmZk2RTUCACCQwfqJ
nwkVeXqX9YOPftK+Lt4cPFr0FUVTOulz7I32noGmReekayJwadXY+CoNozYOu9/iCmXDdsKgOPnW
wwhP6i9gLHMZlJrOjt13N2b0UYPjoPr21Kp2lhYDVxAxXni76m2peMzAYc1HDz/S7RR67U0WZMFN
2VF2Gaic4Oo81KhlUrHfMNV9N3Oq6AldDYXSuWrFxI06SCSoeBa+zuuZAd5p+oBfQyW4P7p3dWW3
n4Xo+1PbhcVjb/L41nam/F34dIbaszVu5yJbomkpWDeBsjr5rDGYB+lYJ33SLSflip8Vc5oF9W0j
apoWdB5aNxNR86NK7HHvIoptc99pjigj+BRswUke8FuLU8c+zVXmfY0CsuriZvPOBnOwE1b+Wvzf
0YUzkNACuT3acca9ySyktVDGkZzk7zoOH95C4F7kYvkToNicHUNymwV8faINo3heBVY6URpzwcHt
DVuSKKybe/2yutnAaYI0qSzcY5aXfzeK4nXFrLXpw0H98weX15HpeUuR8fJEgMveGvZTG0JmcsMO
H2lVn7JwuRKDrGZrChpbc7yVnPvrnO77kSOXKp+OhkxyQ33SyCgwodwJwUZ17JcGNgLSlYudRbvD
nhcfyEfc+OfOl/a/2Sbc3JuR69CQWWuUMXb/LWAwPSwgf3d12jL1Q+25jEY+lEL9AimjLj4dWEwx
2obMC4UHYu3KsjF+otg+tNZz4xfurvAM6ZjYqSjrm20v+PLGJn1jxgg/CBf+ySjQwF89O/N7p1V+
qAnQkPIjRoz+09bvaTv0LOiKYtvDIY3GSXr/Mu9J1cUx9tz5sS0BRUY6YSnYhAlfCXvpTq1j5UAB
hEXgkhkbklr5oeYWSERNVgJZccneqfNauHYQhKRVd6SKekW9gdZsnz2rQkNJcTUxZXPFRic5VVb1
CViv2FFT+lL21rsMKV/CRD1d4FN1r3ie+zsW0A7RwwTFShbxOSTKR2CwTX6QbGiiBvVMgj3uftoF
hohNEe5m5LL4WderQLCa0VXWzr3weDUgLZzfsu3cLbOaPqZarfbZtZN6+Gt8y8v2dR70l9FPJOq6
nZ07DFsnKCDzQU/ejIcpr170QIjUL6kD7fIFfUks9sSMS2wp3oZcrZ1jBWyWgLcucG+gqkxl1GnO
172rTHCX9PmMEC2dc6uIPC46Xo4rDvhnxYYUo31fRhSi0epEzOAii5UlZu7VOzu0JIUoIZRTuMz7
cm2s3er79D30gcDk3i2Ns/EDDypTIVzstUvwPmQo74XtJMWuctY3Z3VYGMGMcpBH4wSf54L9qKFC
/jhI+VWkfJiWZmHT0LfLyqIzb7qPld5v7PN2jVVAm9Te2s0IssmXzkMguwmR3VZ3Kb2tj7EAvmQm
LDFmZPcGwGvd67TvDvmcXH+F8NUfyuHbluhrfU8MwMZjtmNBoLfDqMK9XovyL72m3aVocorDq7ic
vW3vsPfrfE/er6oJCHN3btQMebAvua6ddJMObPpYQPVexWSQSveOSq3wsRXuuAu9gVoMC31uxpy3
ZEBPzVqur1B26+Naz/JBOpa3DYN8eCCbXUWNvert0ktzRPEvto2n4u9yYtpAl2RWWB1xIPuKWaPn
iM+oON/OFf64GHLhoQxqSRkCSjqZcfxZQSBp9XIZ2Pr5a8775j6vtPsDOABYm4t0r4E6rvyW2eyt
prUOae+nW49xYUduf9p5RurbtVkwKjgFjxP8QmqDJ5AyBb0WUbXIjPB6Eu8G30tenZztGx8Ny3kT
naUJrg/WJQiY/Gc+DQckuvpgeqGjzFTygbfgum1CxdQpCiigMwpLJh1CChr/UG8fbCySZgfk23Iv
RZa+G38RJy3G7kWPPCE4LDR2So86Y8tiJ1oqYeHWTBuAp9CNA7AmUGVZgBVV90emWft3XrR5Rnsf
qdGmd7NNdHNXTeZHeF5yxxShea5wMIdd2xKKWqtj6DXzw9pU3pkkMIA8Vo47b3BByzhJRVqQQNwU
cKw3HfuNemrp2k3YxYUZGlc20Lpb1j1pnBbgLxa+dcZ/DBsZ7jCts9WyWUA5REnPyyaR6HeyE4yU
RXJ9gDnIlgXtYiBUs34Uyahe+5RBjY44f1tNgwfdMQij0lX6KBCqNnm2vDN2on9zEYbF4Ql0CkqU
dr6ym1djCr5MjCksfyC/EKA3BwUk8V+KbYw4yxwfhSY56mo8dxNcD0R/7jMyo1dDecWM2B1mEZsw
5zDOKQMmP8r767m18clYbio+t/uKPhWCxzVoqrH7swicuJkb38UeMfZ4qfJdB1gKp0r6L2NU3XjS
fCwTZuKui51jOpevTEnDNhDWc+kwsG30rNr30Sux+MhZXsai+1VU8cBIIF5/69sEZIPF0ne2Q+hz
yIx771Nl8dE2Jaq0cjDFNZLVVpr96jVgIUyX5FvDF2Rn05NzIxZl3SSx4urMtnXfCQUoz/f1CT4f
ppF0Tezrd40PlmsC8c3VFfXIsXCmmMGx9xbPxzb1GNhaJb1DUHMBnh05vSV5Fd8F/dhd6qya9lyI
cPHNOntmkUFyvMMNnAEpTjcrKajN2mXfoc7q81R35RkbBr910Elc+RNs0fU4yEtZNMgqwQA5yknA
FTISqPIZ4phzHNdKPrL5wc/dV7jPJoIJOHSuP4dE5kwf6+D2yKut88edRXXHMwdqIU1/YWdgVMsc
cD6xgxUiq+mzzLLB2fUOUikiB3C9gSCN21j2hlJ5JnPY0XGgnb0hgH2YWkrmkrZjr+rXiOl21bIZ
uvYJjr0Dh9G2z6vAUeOkeI3xa2L9GmoiFtiRNgZ41sFeh6cS+QQ1RD+bUT2UY9LsRZ3MB6Ce4su/
GsjBe4XXt4e5UbkdhlxX3HqT9S3LuYuyXpkWqGvT7fNcTiewIzNVGfkXAet4q7XAuWsHpHaTVkRh
2C7ndFXIChOsIthyU9SOtuC2BQrXH9MvqDY6SrBTADcrzKWuai4WQ4iByWL036WqYY4XOCdCz9aH
bO39fbKU3RBhQ2MZvYZm63gWl0Ybv1bQGVaXZjiHJGKXS7BUgLxiFabXo794SNH4v8HovyJQEffq
mZzOTV3bNGmWA9hy1qWY+SEC9kcbiNmv7If0MfOC4CFOcQ53NK7dU5t4RVKRoed7VOSo4vlS19jU
8eiSNiJFk16N5APejr9sid27uDLpvQxIAFbox0BMQHDZTfkrUjaqiNVE+NhjsxJPCFXqVb21tD8e
U4glB4KwpPq9RMAboQF6bkCfesnKHYrJ/GDZpH96iVSLV9bbKSf5mrmjH9XUzI8peKRd3pGDsMY2
286cytvChN55qqiN8031ntDFHCUhsV4622eSQWmwH+TivHT1SgxuZriS1lBG9jJfrZf8WLWqP/Mk
wAQcWDzPE6+UI/u/3GZZoq42GZp8JU4KoeTZnoaQd1tcQwj47nk/4BTN/URmg7HHVYjFZQzcVA/O
AMrD7cMbFw0dl6j2YTkl7EFeHDLx075fs+WDHEe/DXtizXAUp03sXSnlcmHW6wI8FE7DkDOXBbPj
MOen0DHLVlXjc9UiOI0lE6s/W2x+4UQdbX8KLrMiA7BRdcvura17Hpo8sQ0L7U54y1lnNojYyeQv
caP/cgBDL6+86xqozp/GJTbPrh5rTiWaU7aBjyPcS+2PBeDaRZmlYLDH2xMyrcOYTLPXqs3h7694
N2LfpFEqEO+VFws8HatTH/AeMNkH4W/i66+B2yV/KTI7rK2sz41paTWdfea8pgMkm0K949OXYQZA
YxSvCSAKrGpYegWgbKTSNdk5xpPBJmensEvaNUNDtpwBAbXVcisc/sqG1befCXLKJ0fnGD0c/jt5
9getIOQWraddSYE0fbKkfVCG4uNKhACPL44506DYWTH7jXxihStiDuwys4567NI/peWxJUAdO9qW
6U4hBTM7/BX4pisgjqdSy4HPqjUYfjSMtAALiwu9vjhSpt6N+EuiGNUNf+noxvjdJuG5dDru2Lwz
EMOblSt3ZiHahmXHZz+GBZ7EBFNRrqflXE4t6PysTg6Si1e0LBNypUmuDBBDG1zs5S0s7qTfK6ev
D3mQu8+z45XPS5YAU/Cb/MqocDZuT7AymdnsjEwovs3NPu3sz4nqzPsFfCzYbEnCOFZ8txwVzeom
tn9nVOqdmEYP2p6XyOfEpP2bDAocmAR40Mr7Acmo50/VW1gexDB2p05Z+YsKmJHtwfFQSMZx31XY
ySwnL39jKy8e6yEB1cn3+yvICKgWE1dD6OBmizJOLEv1NvjcBZZ1gK2vmjzngPbPYNxBjQTqY9j1
5eYRVLQ8WZ47fMWt616RYqZ7mCQsECso+q0sm79IC87vNEqOc7Zte8/OuTMHgBpWq8CuQVaA5Ivy
NnHL5ViOqf7yysLZj7MZPqqRSwUAEmbsOfiRkB3p0Y2diBECR0vgdsjyvRkf09bPzvWISiqxphln
ukZYnDnl1JHFZ8ACnws73oRhaa2HNg30fRl47aONgIWCelWApSLR4624Ls3iYYYvMsoWIOUT+5j9
KgocLn+s2kaKKmZ/lwp7vQtdRgnSgeg7CXiTWnFajS1sBgBXo426l5tf3OTVMbAGPyI8vBwAD3bH
qaU7QODG+irteV4xWqv+WHNi7NTac54qU1yWGc/HIiTd3Dkc+rilhq8s0S4d3By33Jah1M8kbiBS
cfrV8pfRhyHNLa+f4a479RYDxUrb5B5MJIW6EgrFU14l3O38Jn2QxMph8INpuxmdPDiM/qyJq3vt
IW7XAdyGv3x1tEBEZOI5L+AAcvwTXWU7MLyV6QI6S2kP9f+aJWE8OErWSi9mwCouZrHemnagL5iC
5AOQVxDAgs/vLG3rjhqnKeLqZR/nbki/m3jtj64c9Xatzffk0sM51Dr7V8HZw99o+kjmcxPN9FFH
LgoX/KrEieSKOVcrBlwN+D9SdG/gQsWDltayV4dyQV7MM/tgIHBvFoc09pS4IBbyeNivTu/jJ6Uc
ox4m76NrZqS562G7kOG7mRwrPgUGzXuTme5PYangj1o6Noe119Q3sH67nWe7/DwgBSTJpx6v8OTW
q/asHeKjn5OxialD2VeizqFB+NaxSJN8nyWjxeGaVHtnwYbc2sG/QVkAoK7oL9QdcD1pAbVE5nzZ
1xaNELoG/xdpgc1mbz0lolbnax34k93qdA9xvdgQNMGXMLryJi7Y182eHTyyyaF2JvA+mSzsC9x/
6+yBEmRIgSm1dQAp7wgG/7KNu9qlqArbZsKHtdTXtHQUxQjzsQjzm9LFrV3CTPPCM0ZLgm1lXn74
lQV6sY4b2v9I2qRAXs5W0TTv7ghmxiNgth95nO4dRqBTTuZ/23k4UMo8T259NlCXmUefj9Qw43PA
/V8VNCZNNajA1P1mH+Q8EDL/wdyHHkff+WGavWHXJo53CLn+nWibkOfAXvqI729zKFcOv7yrQvKd
esakrLIoK/rwk+2b2XCPFBtawTCOehRUUNzVb7MOyYQHcAutDL1E451s4INsWLnk34itMJAw/d8y
IhZbbuOkzCxWg6au8VhaE0J+UKnrJOe/AAIgCQEnCNQcxENCLOk1hL6kh9SbKXfN6VbLPeuHj3ym
wIlxMM35qqI89pMLrlZ8fyvaKKcxRlpZq8gW+h3BK9m3CInbZbItBk4rO6PcpfvF8hmYdCP+rWn4
2hFxefVKi1cqBjD96I9G3JIl7qKwzJipiLYRnHeo6QZSvFl9/Hu0EQa7bsVEk2rjHhMbK0kCOKGD
5OGzb71zwCW8ywRONLeS6WwLno61Xptdmq9QvFLSgZVInuCOHFdqNEloteznKA1mBltKxC/yirZV
lYdCk6RmNCAT0Fti35fQf1NfzNtaVOIGgRcIRZk1Z+FzDm3Da6+OMy/+vSVwAA0oQoC/COwUtX+Y
TS/vAFsGm0Snv7op4f6wt7vA2163mUQnCL2sPoasMI74awEaSOaaSNsQAkxWvfUV+3FO3vTGgZ/o
4+xfmJ4biJYbEwz+bqaTZu9UbfauqoXmD1RDjJpo+KfAcp13fE1u1F/Hi2mamsNgoz4jianzSn78
mAPiirTBPJtlE5yNGcewUbp+KzK/erJcgrbcnReMWqjfRdm8hIuxI44LGHBsXo5DIfzHMrXqCPuG
/4aTE4BHGbCJwpHAqrOW5FVZ0JhyhCIPdjmiUw+11LAn3QXXrZC3hs4KxLXAs1zJFmtHHyI6BwMf
CRyk14JTYb2qQgOpKNPu1dIGNBY7wjsA0fxdD41+BN8OjEOBj+zXpt/F7twAABfo70VXXuKyWV9q
JrELBfUPM5CKXV6Nv5wu3JXDZGQwBAsf02QCSIRx18Xes/GYGGnIQGaGvYY4QVPGUE43DYTAS6yR
b7oWcZK/TJzGxpHYhwdxAKn9kQZ8HzbVmAI6xvgVl1Mjdr5b/AP4WV+yJhiZh4ru0Pe4dsFxyEeT
zF+kSf70YC1u5jVd3gbE8h372ClaEsB1WTWEjAapd8tGrT708cQdhXg0JAX6cRJaj/5zYhGLBsgW
Il5sYcmEm6Jgqagbr946vdfCGOZb1Bkd/BSgHy9tkLE7nBhshVjTWy53LdcUzG5PTVDoQzCFahcv
6ESzhPHRTE7+jL1v3s6cb0zNuHymOjBgOdEz+yrDAl7H/sXYDQHZ4rK2j70AcwKxX3y6zeh+Z/aV
neWTBfLgrGxzUKe3Mp79rTcWS1StsRcFIuze87lHU/C5ItPcDg/eTc0Fh7n84RQgZNoLw46wMp9A
09Ut4EY+qHbSE81h/VxWob7gF9VMVzUTSNtYPxzFTF2gR0hliPCQJol/ZsFX7G3jQEvqEnhRMYpK
XsRZJNtsoqf1CrosJhzQmN2gWTtIWlMzvmXYud4Fgxu+W8Kl/oRqtQljyofyZkxf2QXHjOZl8TTT
IvIYgqDHWb8MH9i67QjcGhcTT2Gz4X/yt9l31NHFEXHTjoiW2wLFBut7WeJ/zcquvbRF1aKbtPqG
I2t9tZ3GOtns7Q9lO3LOMLHIkfEJIwxXxNwnaBeLL9g073gCHkfY7SD8EZnK8LWZX2sfcU+i5Ny3
xg/OCQbz7ThgnmPrmvKo1PVPLk25L5KipjvdvybGaQJ9Ctda3Nh6pDsBwfbg2EX2Yl8jYMKX6QXR
rPjVDktogWnsTtSYSzs5mn04mPLMhaN+WI1WkUW7WQSQhT4Cr3jLLKett/0xrylygRMXotUGSOy0
oOzcBHLyUQd7B4Ojukn1LXlVQCRjzGqkGWwyHTliRADh54pEGd6y6YrVCECbdrPGTYK3k1UA1j3j
ZCtU/a7ec5Jk+6HCPklOw414FiiPpYY3qjqnw1tfx+tPXJeKR+Bq6Kiy9pT0SY611YLMLvhnkJHV
o7uuDktZU+9CNYSHwOHH5XUQCEQMyguuzxsas/iixcg9enn9FJu1iywlnf/8coSzV6Co0oSUGhXm
M5iD5pZcU/rDJ87cYgXBqAMMVKNVEqEaaQbY0WKjHxCGl/ep5ixg+1of59J/bVvTbTqf/8gk4x9n
lXZLww13PHjTmAfU8r5wF9+4jskeLfYyh9WxwRaUA08LL9o5H/lrAAdPwwrBk5HXQwExvFaqIEU1
5wT//CbzmLPCId2PEIkrsrIM7en1H0DYCdN5O/gPU5G2r7UCvwOLN03OoSnUCfNes/OWhbWncJbb
NtcBH/AhuJMVWhl9feUhGUMemMkPcQGxd2cXSM/GEnaXFuX5gaVGBg62+iankuxhRScPXtrKo5ng
xeVsD7ES2foUJAl5W23Xh8mBJhePXXJvWu8HIn11kvVEmNeZA8D68bpZuLrdUSfFsYx/nPOCG7s0
dfzkeVgiE79BWamAORasMdFCOrZH3HsejE+eIJPoD84MdGjIm+Cum3o+n6G6zmnkPHIjCpRDfmqL
ILBUFFQn8LBbe2oUs2MW4Kbi+mZfEc/VceR1BG/LYTUPISXGGckTWBn9k7sENE3xsby1ErqW8C5a
RG+gZHJxzfiSBs13cp2gq7adfgN7Gn+0NyZRSb0XMDnoK6kVTwcEzOpZTEtC+4saWHDBms1zrDm+
IxYka1CDMeaS8+CTsaZhmB4JG5iAWvhD2t1w7n2yAW6olrfeb20ExlidsOGQBffkZwA/Is+RnAAc
Di64tiGF0Z2GBxerxB3IrowQFh4OuuzmHaVdI66LBjmtxDtskZ6WMYGyoGwoUqhiA+cJas8QloIa
RKlODQ78yHOm8KbVa3OwJOaZcbW6Iy8eU3WP2D7kfrZLbB2cSwywO8Y7TqNh/GhwER57DDNPbbBS
9jnSjQg1IY/Qo+cbGJ+8rn7P3L6I4DWW4skv3XmX14u6rL77YU8uBPmSr+pQsaTAYBk8jQToLsWg
8W4PPB+tixu7tMb0yHYlB9JAM8YSKuKvbQPfTbe8JKimzFyWA7KWvdMt7Vbpbi4c0jYwtrnbkMDu
l37hvO/rswxJBjgj+VBAmiO4h6o6wtASOL3HnLWo234xuDLlYD6F/1KUI0egEsMNTC0eXHhAFlYl
7rD6W6mOneqkp6gJu+aO58q5oZBtBRy1+gQH054uvrr6ywhEItYfmk+/mEgKT9bobyQ3VByKNtGS
DusHuh63dN+RnJVYjEzRkT8qCMpY+M2fHF4ujkCpdt5KSmVSHbGqLO7fu67rH0VPh2PSBsUhWYzc
AVdzdxhyv9j8sxaEs3mp+e7svSEBtN700BZIZG/x8/jHMgcc4Iwhh/1i/xmN3156VveEilgB9RKn
comDezNRTrSb5fxFP5o4kK4PokCr8ZdiIu8kw5ztUSh+/MnRUQdq9Smcw6/UDzCzdSgILND+4ueV
e7Y3XFSzskdLgukWNDNeEDVSmTV5aH+iPrgKcpQk9w2Yxo0jfyEBqGjq2qnEIicf0r5VG7vmjW8c
fRwtJ3mw3UE/Ke6NmMQHg3CPRH3iofppB/YUja65QAQpH6J4EvvZFjhIeyk2vm9VO0Nod6OWCh4h
49vWrIQwcQLW+zHhyzfEbJxo40uJw2XmYKzUJvSDIIOaswxUYwE9DF1/OOXUXOz4UXAVT8WyD8rq
n01d4g6mU/k9LAjdrj9aXy2FXogNzkDiUD21DJZ3LNhgTonY/GHa+8Rd5iG6EoGh2dTsuhHhaJ7w
KuR5/Zc/HK90bYh1XDtG6pxtVNCk/cmUSm36ru0eU46dY9oAxcTnx4aCvapdEVnHgkOLCosMm/hb
4eZ3Lk3xO6kJzKqMG5RvaErZ2PES39gUmjBg+QsuYr5pYgU1M9L0gUkKJ1Pvd+spDCf4xmlQvA8x
ynVgs3ToCz4NrphpYQWYuC2zHGczMjAE3a7HlzN/0i2JtFyUPjARAbqf1Igx9ZE1jbUtCuKOk3SW
PdbpgPgIwQkx0y+0ViQlQxqedsM0OAe76EmjdwuFCOwaz2RN7vOiCF6xAeXbtmr9A94WUE5QPLbI
/SkxgZFPP756AjICf7Fv9Rd38FqWDhhsWBMo7hfj0iT7YPL/JeE4JWxIjble9y2wVaSjSMy4u3pe
FOJvjDMZDC6MudxbxpOHLz1hAHTHoaPPKuGU23oB8yTrUfmO3ei9vVATiS7lUNrTgwPHthC6E6tW
F+aidVX8srAvPudxAAnqWfDNARbiVUvcU98kKCoYNv56sxn/JR6UQgXb1yqb3wBh9oD3pjnQ97Zc
f3f6Xy+12k0Oy/zU5u0GCgE58MopFRzA2+x/pJ1Zb9zIsq3/ysV+vgTI5PxwXmpQabKkqpJs2S9E
u21znmf++vPRB3dvFclbhPu4DcOAGg7mFBkZsWItC9Lu2IPjR37NIcrcpAUVSivS2l1uyOGhAIZ7
pxFUoYZI1LYpuW7pcTPD2wJpJyhMITTzLXpUaltACBwaxSNFrOGzgRbCmf8XsYLKk/Zx7Ut7rfZ6
2vYAIIFAlH9INchLEnL5j9BQfV4JIRoCXc7UqCPXgdbQtW+oFve8RjWQ3vnwS4kubcC17o5o4ZLm
lTtepg29BUF5F9bke6CSt/aC+h1kIaoJM0ig3wsl9NEC7W7UnB7kjFIpfPVNI4nP1LPpidQEGUrD
NO41h8iS64KGJsLDfRb3xSfYw/V9McQ5zBDIA5iFTz8bPi/uVCiBdP4RpyhzJD5H4g+y1WDQfH+r
FTWcNYYOjtPVpYOlNP4BKA0VBXrcqfyozddS0+pXAT8XbKqkmY65CsIsRWxoO2QOlMsqe7Hwe+AC
fvHZoip+YzrPNk0MxHijJIk8AHHNJeA08CBTu0PwZe/SFgbqcyybJrX2zSVWeM8TqmNDE8mPrZfo
L15MZlYCa3+Ss4zutM62aa0H0goYsiA5r1PgpQhOzxWAb1NXlAejpVUSkvKvQz3CJQU8tLJPGzkP
yXpfVf5XjWtxEzUkK8ixawc2P5k5rdVgoAGw5sMDfoDIDrSEDBfbyMcqScQggWxTd1XoNyKWsz/p
SJCAjemKz7yClUNDTzhd0Jbj3OeKwrkJUJtzlKC7FVxgIGGl7skkzS3fdjkYZCTGQjM7ph3tuw6Y
KvwRyTIhyO5YUQTrQ2axbDHCPb6tQ4CvJ/EX8OSfzcrA5TQxMsY+EsKGDVgAkl6QT7x+S9hjjXA3
xD1UYggQb+ycjtjew5tLHfxkFR+6DXJJPw0ApADl+cUXpGHEwcqi9hx6usGtwrYrBQVVKmkDNWUo
ZCxfaA9CgGbn7lZArag1pVVSWtpIhuCXSXoYKtX6Ow0qpDXh7N24Dsip6+roc9FyXRWqLXSVMo0u
5Inoe82J4kncp0f6k1/dIdumSv/tuom5bDkmdJtgWhWGrskTXXQSYWYd5E16VIbH3vpM85oR0jxM
T+J1O3PBcgahmLbQFHw1atP/+j/Z33+dfCL2//qX8n99rxj0PraTYxY8k1jQMnen40Vr/2tO7991
W+M3p5Aupsndj//6lyVk/dLWKHL/wVZBx5E/6hYe++5r4v6yofO2KU8r5MejGGDYAxCu6xYVdW5S
k03TUDkFNojfcSU/mHQRlNTGkOSYtjAHAGSvhyMdoWDzfgJ53dYSWVRy9+0P2z53IUnDcmXMC+vI
obZUU+NRTIlkso5RRyKEQnNy/B6l3xo6yBKb2213fZgLi0jTjSC5ogCnRFfxcpRUxNUYbprkaEKJ
DfovzOy9y+s4Ss+O/XDdlj6f0Qtbk70fOLYYVJQrjhb5pJbuNw16CaV/v25FLJqxVdvQmTubI3A5
JNCWZitXmOEKRwniCI3YjfFLRzFh+5prr7rq7Jv6zdPvkLWiHEQ6U6N55dlOP+GwfIcH1XMEJVd3
h9bd9U+bHX5TyKbMPAtV0cffl1/WRXklSZ4tTnpTvhfiDRjur+sWlNmmGU2AChEG94HBLX1polFA
8SNXpJ54vYAmgEpCOJCENOBL6/ZvSYDPccuj6KJvCgn5Ts/PZC9e3CA6oMtEigXdtg1B1eH6Z82O
r0lwoWiGYpqyAuRk/OoPZylPvYBvzstzSDX9pkvIOlh0kqHzMMgvdlify1KHbYmucmLemOD5z81z
iGQcrmJo1nRHkIfyAPyJglc/mc1igM3OQBrzKRNm9RxkiAvKgx9QcpD1u5Lz8Hjd/DjnF86L0Wv8
MrkwZbz/ZNl1WrV76vXFuVM+F8M5h8YNHRoa8Gyr3kvu3XVrs+0/WoNMn8ZSwR3w2699mGuLignp
VqtA2JDuP1I2uf5TzeKVKZ35jdGKpZsyyn0GUejUOVUJWNVUL84gb53GR4j9Z9siolnviVCvD2h+
agxb10l5WtxntmpO7hnyj3lutV1xBsh4Kgz3vtXVT9dNLM2ZjjSrKgsgCcp0zorE7wYrKFAyoQnu
BN2LeAmVCtKYAKLw66aWNoMpBMPhnCqyNnGCLi8pOVDT6kxNGg1i9R1czG1r0FBdUbeMTOUZ6vH9
dZvK0hSauAR8gqbZs5AA8GtNXRqjMWlHonbjxiNLEP2CFObGxX5TN1/aoH5pAUo1NhwY/i1qjzd5
ZZ6uf8nSRH/4EGVy3VR5W3jEydW5gqfCaI59Sstk/uW6kSVv89HIZIqhwSkBgxfVuUYSU3oO+3vd
JIlG04l8Rs6vlN6v21ucXXU8bzZ+V9HGQX84cUgc6WHWMyiZ3HtRHQPH2f7vLEz8J+KujaKBzj5T
ZXOJomko7ZyVY/Z77qduit1Pot6yTPQLJ+fMNm251fS+PJfSC1nxlFS+r7zY+VdFTW415xb6AjDs
6YojWVysD1bH8/Jh8hyzjBOEn8tz1IF1aO4S7bMDq90AORSv9Dra5CSIr8+mMm6A2Uh11ZTxkrqh
Tu9hB9QDNE9edUZmYycrdzHaa85L5hyg34i9u8angiX9BDuxMtbFjfLB7vjzD2N1fWihMtfHrqc9
kzr54iAvtzK2WdiKY+aWhXrclDULTohLGzSUgXHiuEOU3JBzgDzGPhrli6gfFdvcKuWv1PyuuM9S
8+ZlT7F3c938knezZIWaroarxsVdWieZGkYhUOZz3RM1O3CN7HLNhf7DVKptPNYHvaj3ztLAy/W6
5aW5/Wh5so80D96MyOKIpHA2D2g+xOnKxToPrQybgdGjptoynH2TK0/pgWzG0Ged0SKwjc9Wyf0N
YeyP6+OYnwdThs+I1aPswj0+cSZoqhAtZDrnIX/niYWzRnOCSnH0GJe3ff5kKWu3w7gml6eBoEym
GUZTNNni5Xi5ZkFACRk8D7sSnpQAsvLa5J2hi42APL4o1oKxhdN3Yc+Y3AEdiG4XOG919tyTw0L5
0r2cuVAx7CoLSaoCKoaHvLvvlJVLfr5+l3bF5TgbvS4oceCm8W9d8NUNHr3ixAa9vn7zfYiV8VUs
oG1SVWNy+aSplso0yFZnKCO3Xvo0lCsbZHEYlCEsxZJ5TUwDCGokak+dszibdDomw+eCaJboaF8D
d7w+lMWNAezNsglYxOxeqy05l0AXlWelJeNjuDeKQV9MIWCErWpqa9Hw51cQk2czLBJcgkM22Yph
RbddYGhwAkcIdWgtlMkN5FMH1bwPTTQWRq4pQNnSit3FKeWNT2hkyDpH4HJnmKSjoXHgfdCG8LSA
gtaapyT+aul31yd0Hv1wqnmW2SoKqEQLE+/oQlPR03HGMygkMtGcPaIrd2GnrZhZ2oLCFKR+LOQp
bDHZgpKl11TE1Ops0OYAo057iPzB/geb46ORyWnKgDlWEmJS55xHTA12mqJkmX9NKb0VK9HPPBXD
hfbR1uROK8ycenZgYit58ZxXkNPUrG5G7WtJPsvmI+Eq9P99JNP97uz8eMVxLM+nTZprfIEY+mTZ
aJcgG1go1VknaTqU9SeQVV+v74ylHQgGXMiWrmn4/vHnHyIDD70krdTi+myq3jaC3VfKn8waIv/D
dTtLO5BMnSU0bhhr9jiMctOi5JTWZ4iaEEx2ARrDMVi3N9fNzMMA4PK2jePACdLcP1mwpu1U16VH
8Zxq2dYAFzoody0y5P6TQEE0u79u7XdkOrnBFEZl2AKgnibLk71Ii6EZSc2AORjnVPctAKuW6Ccp
PGrmk3Bv9NQbO8w3WWBuoULfgXzaaiSnaRKGbp5c9fXvWVhMRdW08UHJLUBIfbmY4LRUM/DD/uzr
D4YnwY9Kddq+19aekguLSdKO1zfJO5W1nOxLuePR2lRiOOsGLPd/9/SNBMFKzm78N6ZTq5vMLo1G
Os/jyVh6yr1J52fyWStHtcyzi1JiENya5r3fdCu7ZuEFYioGyHHN4K0K3HLi/gvQwanL1XB2NTqj
mL0kVGTwhyoUAjSgo2ouifI7aJ37IQhWNtHSZBKx6tysLBrp7MtFA76tVoAKeqhYgz1NtE4gIZL4
5xcNEfl/jExmM+oF1CtJ0Z9tzreSARcUx0qHMFddWbYFl4Uhy6Zf2NYtbVpmUBHNztuw6VGxp7db
lKho7/54kxPemDrZEkLh2VUNV2VnguVpz7KA+DmVP6nwJ0WdvidXs+J/l/y/4EBpKrl40kDT+zmG
ZBzket6eO6dEtdwGGpamlHm1xKJxWsT+FvZCZKkk2vtyLbOPddnlr8KAla0jkAV3LXfNnx/yi2+a
LGWvIySLKErLneRvq/hHI51y8WTJf12f5qUzcWFncsiRlY9zWSnas0ohrAuPckD3lr/pspfcOjbS
vq3eNMgcVqyOHnNy7AXXBGGsxUNOl8fT8uE+0hWi1wIV1nMI9x0UxpEoaE7dUSfLuoPpRpshoAad
vEIJU6jZivUFnyNUQAqCVnOZj5gcRcmOWluyzPqs2H8FECCRKAaDkKQPjr5y6MdFmg2T0g7POfwb
bu5ymCVAZrL0SXMexK8IZNKYJMpA1wTZSgp4wbsI0qU0F5CEnt+7pgqBeNp17bmG5ZPL4zAoCMSo
a0/UxZNCdwf3DqlZk3T35YCoww6gtfr6HBVnRd+7zZ0avNnZoRGPVK/3lTi4SNzAbtJS0ArMz9e3
zcK1Px5StguFTTIrE/+duWqSQoqWnwUt3XYDChPi17w7dx6wH3oPh3B/3eDCTuGOZeloQ6VLbJqy
MihW8wM7OysxCAnnVvM+SQUoa2gngDasbMvx6yeb5cLYOPoPZyK3VAecsJWhJwVgILlv6hupPLrR
j9B7M0Maazp1e314S/P5cXiT+Yw4hjWwyOzsJNE7utmb2hM3VdnfIxMNBAEmxqE9Xze5cCI0nDpF
EngGZGjrLgepgs5AEV3Jzg0I18+9CQ/mwU7erhtZSgFcWJmeu9amO0/FSt/ftnRvaP6XEkmS2v5V
kJqmHV7qDg7aDnBTXbe8MKMU3tgvaM4pgj1zObyhagapGqL8HAFT2hSSdp+iiBzQhwHz4a4AXRZK
a3Xchbv4wub48w/7JrR026YTPz/nMS2a0m4kdLg+qjULE28dK+DTRcuosh6ywBiJ22TFwtI1BKrA
GIswHDYxrRPDLZJDDMdWLMq7qqQLRXqLgIPZxovmPMcN5CAvuljb/4vjIqDnMjAsyvCT1QqFlEe1
pbEZm+o9V9NHJwtu/8HUfTAxuV7rFFKBxGUnZlreUb5yEfasgnLFMSoL/h8Aw39GMjnJqU7aXY0h
JLVhTvHhJGoH2DuQZt4J1UeB2nKy/YDypiOHd5ZUb2D5/RL58i2danTX0Y8Ko+3X6yNXxqM88Wcf
vkmZxohDHvtyFDK7Djh7Wq7hSnAyt96Fpd9uvCwa6KnTTyHTs4e1DSpvn/6W2qbv06V4e1j5mnEt
519jargdDZ5FfeJd7SxTBis2oGxVi5MJaMXXwG8B289LZa8JcOSafdN0+n3LVwiI1rhBD0UuH69/
x4L/Y1L+8xmThRrkcODNwz5P60ezoRMVgqSuAkEEXOG6peUj9R9TU1cbOmGbOAn3SZ7SX6W8GelT
Hj/58icto83i0Lrfe69fuTCX9+G/h2dMfJErrCqLmvEOsx/V8im2uEpero9rZQanxXbEHAzIXDEB
/HuPjPVRN9xRdPemaM2b66b+P1v4P8MZv+WDax3Qvem6XM/OnvdUIb+ovZnm55GFQEY50c7+bsSb
3X+L9INmry3f4kxCS0O52KJYNvVNmYiDDth7dlaLW6dpaM49uGDJrg9wcS4/GJmMr2xD2MjGI6qU
R9ikTe+rcA8mLErXzSyEUbqqm6SFyCaQtxg9xYdpBDJeUbwnbrMQR2p/hclBh/hAmN9Aqa+YWh7R
f0xNXHpDE4zf6m5+doPbXvtSNe81ZbbSXAns10Y0rt6HEQmorsPEIDBsKzr7oMRHsoFO49JCaOmf
eAyDZnRN4dcsqRu3mYRU2niM4dxw1Ucr+ZTmn4x6BTew6C7IyukEZbznqS9cDgmueDsKnDbjCfEY
xt/r9BChgOI3p8o86iVQ/wguyhWjS6v10eZkGuPKCIoyKrkdbeccVzQH5MVNpNAUHSb9P/AbGklD
8njUoQjqL8en5HKHsLLK+AzjUc+yE/ykB6ik92Bd1h7vS4HFB1v2ZC5r14eiNeDWR19hI+d/lSBn
rx+p5Zn792jsyczVMdTGhjuORr6V6s9G+FJk333v+bqVxbji40AmtyZUKmFjOwykDkPU22gJCj97
pAeS7EGKX7QuviEbtbHM71qH5sEnz/6pwrKh/xNnyMNPNXncQhc4LXrJINFoZirw+XFDhmKUsS6+
O5lYcR6Ly/bBzGTZUl8RvaGyHcvipfC/OPpa3mPNwMQ7+T0k4V7EOFrQ6mb100jfry/Y4rYAYCGD
dlYoaow//+iXaH9CsHMgjIb+q1P2rf41xTdF5lrovGZoEtfaTeJDQchU0b0IAemrlrw24Or69vP1
AS3OGMdVA6DLb3tyavu2Cs0hYJ8PEPjSo8TzYw01sbzJ+bctWyOBwga7nDSYmvs4CnNei3TO54Az
jPbBN55aD/4T395A4YJ458msvg/6fejQTERDtv1IhmJl+82ufIvrnrqaMHXKrub0ykezQrRNX6Zv
YSb5t17qGg9ea5p3WW/YK+5DGcd0EQ7/tqXb3McmsIbpiepCUAJROqRvcSm2QUDWs0NTqtzBP1qX
jzV8MClAdvrJtmkVnsCr+vT9KT5yKmEGFYfYln5IKltemYLZvcpnGZxw3qzqWEKaHJAiqodeypr8
zS3pUjMqhMlfU7JKCr0w1krObLaFJ7bGrffhrERNYeVmDPeyZX3xIKGlZXPrBejn0ANxfRMvLezH
UU2cdS8bYZ7nbf5muA5kvDQ1tvG+Xc2qLk6eRfafGwt0wBRAYnVdrNdpnr/JyU8ZEZhYefZdd9MP
Eupra8Du2cFk9uBXYpsa/G2WCcxNB6octc/egNx+1iv/gfbklU26ZmLijgE5GppkttmbU6XfQxpa
a/Qcr6/MPMK3AO7SLQEMQaVAOs3wQYUf+aEZMozhWafFnmZRqLvwmEW5G9I7lLFukFjeqZF3qOnO
CouV2sPCmo0ZRAtsDPlMEKKXmxDZD0WHKGhk5HQOTSBgsGgH+kUlnoYlhKVpGa6ErguzahsyHRWa
BQRCnabeadnUtQDOrbe6+oY6yr6x12AIo0+e+BYs2IpJptiYI0jgIKWNLpXTN592DQ2GTMP/O9HL
hypCkhf2XMXad2uo/IXDfGFzslfCrlIjwBf4TnomK+1E15tP45LeHa5vmEU7iPSS3zNMrozx5x+c
RgwvBTXROn1TyaS0UA7s3SDz9m1mNhBFrT5nFjyHTT3K0FTAARpZ90tzXllHUd5H4dsAWbdhR/uW
LEoOz+/1US3tCbAHugKijpWbPtAE7e41QOzgLYsKqN51LbtHpGjtbTYfjM5FTl8Sr1mD9OikeEDT
s5AozHhvVetBx5jA6abtC6VZcRvzq83gQqO0pIHlBu0zmbNC7VLDpLv6LYLtFoXAPvxmIqymI+J0
k0Tfr8/c/PwaXJ5A/6lgk/SdZiMaE46dFvlR8gAwo7Sf0+gR0gV4hr+Z7dfrpuaLhCkmD+glDV6z
jICrQm9Xkq18C2IHaSTJgN0AWvk/NgI+aryAZRBEQB4uN1xJIg6S38F7c5xWPBVdEu91y89W3hXz
nWDxAuOmomNBMfRpttcPW5keQit+S3pks+EkU3u4n8WamXkdgHnCkoa3G8Ph6ZsvsTXhGFYrzlDD
7vtWf4ibfAslzAv0/nsD/JckOTdajwI8uWZZ0nbXJ3MeWf62rxPNUJbTtSmyJ8kHN7DyWJw76B8y
XdnBwx71PW246KLDw+B9avpHiKHpUjo4AEg6/9aoTsisXv+OmdP6/RkAwmCHoGo/9SJR7uGNg0ac
zRTNGSBvpRftzLqhK/f2uqXlGR/b9SykAsxZtkLPpdKy0PE56zDco5m4SUemW3+PSmxKp7Wyyww0
WEwUMv74jTgO8oPlSRTvDBBARIMmzqV8XwyfWvfB8ldSMbNtO6IuuaoZF4ksYYzO4IPzp41Y9Xw1
0c5S0d6hgvToq1DJ5MPN9Umc3Z+jGTp6LJkGM+DykzMYFp5cKXKhnfX0a63d6eqvikyxYz+XqGsi
6Y60+Z/6f9rZePqYso37R0lxYtFCCidKVd99ldrkpFfdfQji4n9nY3rmE8p+btlioyfV30LBbKYr
8zZz/LzfhMnWQz6EUog+uZtV4Sce/sY6o3PfCviXY3mr1k/VyGkHZZhbrMQCM9+PvRG1xAPKVA15
WuBwhq50B2RLz2JAtbuHKg45WZTJnSf6rv946xGn8qwnrqedmhFebj00pCK4nCrnHOnyD5jObuGZ
u+2j6Of1rTff4eP9zK0JTgps8fRZ2KQgflwUBs6RmzyFWvQo1BqiEXslBp07pEszk6hX1z24foWt
nZMBqSQf2kSIIF3EDaq1Cv7igCiCsE4WIcf0fq6owwZpAK+uGwzf5dD+VA4o0QZrDYgLZtgHKtB9
4EPKHJmQRpmQK984u053J5kOnRH5RjQrG3yeo+WFIGh01EbQFdWxCbQ9VcxoGEDfnmls3MtQ7CcP
cv4EU4mvhFtT3cncIVb654vFmBReRyOChWFebr1elSVvAPdxNkOgqXXxCcqTfdnEUO5bK9HHfBo5
SiSzAXWS7gH/dWnKChUXav4qe03t7C8U2JA3GjMN2rfru3zuKGgqVAhxxugQxeqJu6vt2HIHOQhe
u/TVQp+hgvYQOsJNYZn7vks2rfTH47IJQwzOLuheQb7lclxFBn+wbqTyaysr0n0qw3TBXrS4jKui
WutUmR4uBYCqafGeBNHGA32KQTCUvh2CLB9eLeRWniuvI9UtReXByGXA7RF8ECujmxtUuDzI2IB7
GHMCkw0CjXNp9ahbnaqm+5ZnJXqwEvTu5k282qc/XTmqyB9NTQ8AOAS/IGlTn7qiRaVA2pCtpRun
hLf3l5LfVb67cmtNffxocOx1ZXj0r8zeLL2RlUPtFsEpc03nm2J1oLe8bKTKi5z+oQvy/j5S2mgV
DzE9CdgdM5Jgnf6nXjHZolIWWDbSC8EJPS7tWSl6w9kMNnrARtsW1LPsX2jo1VAiG/lj1qRQgSVS
hXxCB8vmjVTU0LE7AYLqoUUvdAG/zEpIOcNE84G87elm0HhWg6SbbGk7yuMogEDuBGVzjjB0BDeX
USkG8rItvH1ilGKxYO2K8q6+zS0yAZGi0OJhOl9VkEE/m2gA+SMhu5M4lrwJIhTCWsi+fl4/6gvz
ePGZ4vLkKTwyIMHmM8vee6q15KekQRPfmHd/bMai9VXmgUtihWfnpRn0drJ0zN2etLK8i2qQcTZd
2IN5e93Mwkmj40Km+ZTcDa2gE/8f5EVfpbJenBL9dvBRQixOvl5s7eD7dTu/i30fUzisLgE8AHOb
OAAY0+RIJ6oDZZJSJSe+BqG4CnVyJTEQ8kwjceNJvr3NTLTvIrbHA4wLsFtHHUQuZCiCH4Svxdn0
uq+qA0vR0PvBM/iK9hWxJtj1Gtd6zpHNvSkDjq0MKYzYdIVqrp2ghYUHNTxmNHiM4BAnV0kroRri
Wkl0aur2TgMZfZvTpbJDW+b9+lwtGeIZq+N2R5j8tBcB8t7YtBHIOpVZ0rwMSSI/wL/VHwclW3sY
zJef0gA8A4CuR+8wTaBAnKUZfYlSii4/oatya8G70pkQshf1zfVBzf0srQ70olB3kYF6TksR6KGA
rmjC5hRoP9P+a+n9yIrvkfwt7n7pytqFtWSMHDK3lYF356l+eXi6TEZSkyzryTQRQvdvC7u4a4YC
rni6xP2b1Pp6fXDzFRvb48cgV//9wpqcItnKIaRT7JLuQP25kJxdl/VvDaTc183Mrw5BEop7Q7bZ
h2yNy2FpAwkFyXWKk1w8lp6xa/uX2no0sucqr1aWa2lEdJeRuCO2mOOMk0xzaleI8kRCV90PWio2
3tggO7IjroxqYQ9aMkDjEb05QoAn5wqB6xRoflufWvJR7wlKunvF+5I6rboTubtWz1yYQyJCme5A
smvM5cSa0dJSExvc91JO2OlvauneErce4gdrTT7T7JrCJTb2GZAzxLXS/Hi5Wl5gehoM20QW7j6q
kFyBIvf6fhjX+9KnCrw2TD+Gwvt0fmMG8AimUtKeKjemmSzcmEH3JDfBbdPbz6GZfjJUOCplV/7z
zfG72xfHwaNKnfZMCyTVByBmzQmSo41Zv7eQxbm9sjK6+fzxNBA8unlj6SOl0OX8jW9yK0ts/9Q0
4YNvug+oLa6gRea7/NLE5C6v09JySjwCyX2w3ikEp5L5CdjKSl1QjOf/cqHGVw4OXQiyPCzX5VDq
vNN6NSr9UwR9KCgiejsGBzEcc6ifTDu905R3Ny93pYBEEL6QR4SR+r9cP0i+W2AUbuxwJDpvFe1Q
GJo7pv3goEgTbVcnlgvZvvanTfEj8QwlcpKMHEzYb8Z5+5CWQk6m1frB9U9+EB9crdhayiEZ+rvG
6u4MsbepJV3fybO85m+LPAaBGbCfZq/quskjm4pLcILZW9lq9FCk4nGzq0Y2ejlr9yiytRD72+ou
sIx+k7rq30WudSihhM2+hZtjxSnN0o6/P8giX2FqNFjNUmZDmROukkQ4BcFbD+MkL9Q8fEgR5Wg/
eSjoRIq8r4rvtvGnPcyjYYIMKBF4SxqzzJk3iHbIzTA86RTrhqz7EhKHb7zWKtCXV4+JukouMb8t
VWJAjcDsfxheJqstRJbFQaIEJ4uegL58GLIQPrvbxtN3Wveltm406ZNbwvkr7iNKzInyjtgZMtYj
vzfKAiJ+v74ZFk4llymwWpt2HqoSE8eZJwGqsXA0nqr8GEIzU9Y56rFrtaMF93JhZXKZZqFuh6QP
w5Pr6/ss/0tZhR7MSsEs5fjKg+6R0cx57VodARBD0sKT39+3yFoitQhVE3+a2m0Sh7sQUvb6qA3v
nfPnoYJK8WhMUeFvTFb28gQnuuh0aKfDk7Af9fDGR/DT5JqTnx3b/ePbAFM80wnswLwDL700RXEp
5WGhBydkmBBt+2yiH9feXd8S8xiB9D8yh1QteSDS9H5pIynoHR+UMjkN9psOoaJPnOp2/WbUnLhu
adaQxKLZRPc6qG4a56EAuzSVxbHjm5abnoLIKzdmq32NPAtEByyoWfKa1+mtQZYgVL1DklWbKoc3
Vw32pems1PEXTgHEv4QOtBKMrFWT7wjDDoJppGFOIsqeMsf5O7Sru7jzV67AhZklvLPYo5w0eCCm
ZhoVVcacdISd35bdvmo+IWK0K1JjZV4XnIwN2I7/FhusC6QK0CQMgpNRPQadd5fARtiCPUUdSYlP
1mrv06I9SuoUn4nA5GmhrGwoOaMgEJxQKYK2T7s3wy+ie0Fux8nuBIJc17fN0mpBOjHiVsjVzg6B
q8hN3DVRcOrjbJdYD2VyHMT5uo2lpYLTaLwfZVIk0wRJWWZa4aXYyEw49AGAOs0rqTLYbqWVMuN8
NPSk0w9OYoCAnAr+5RmAG9zGPXKkBTonInmrhUIT0K/rw5k74Esjk4xAb6BPgcQZO8LotpH6qiH4
cd3C2jAmF4nTOVKpdViImhYg4bNto42XrUQKi0YM+gfHqrNOnH85V0rvDiXyisHJlG6GQdm0ZMxt
8X59JItz9cGIuDTSoV7J2wkjbYAe0I/CWYlQlwfBjQFWcKRonlyGQ6DpoJmJdiQRbgs6LS0w7qzP
yoLMyg2wuQGt/bcdfTJZumgGHxLwAE5WeElHYeD8rokfJXpzXfOQKjcRBd6wWjk4S7NnkJanhgcO
Eqd6OXt9UZlulUrBqWrhznSeFO/vP16e8YVijQEsV4c9ef/HMflahJzdk6ug5OQ9mINxuG5hvkC0
xkPBIsOcYAOynCxQDtg8yOM0OgfWX3DcbHS0jmx/DV4w9zBYMUHSkArkzrYm4wiaqEvNyIvOoWU2
P3rQsSctB12gl5mzp460Rp8zd9Jjw78KFQQkM5TA1cuF6TRdkgbytGcdbRecNSLQh1T/WcIWl6jv
xbDWpz3fCLxoZKBCGGMfTB//IVSdARDj6FxIf/klHRbVy/VlmmcXbJ0E5vhuIoPH3y4HNGRZoSUh
PM8pYg5QrP+0zeCeqtQOL4QiU7C7bm5c9ct35dgKPhZlYC8huTqO98M7TQ/GvRgZzSlJj6rsFned
XzxBD/+TSuwvNGbua63y7m3vT88TmcmxKqPQEqtD2Tbxq56AF1/p8vIEhBIFtHrXe3a/XRna6NIu
xjbmTwBdQRZCDlSf4uIosVo+CpvDCWny4U6Ss+xGlCLaOWXjojWKZoVXWgfNqt9FJLU/cjEEKKS3
o2BcGArlBJt4stW0UNH2UHR4VBUsOqzKMrgLPLjPM1EkT17p+T8yKba7TajJrXQjWnvY1WZr3FuD
2dw0nkgOnG0q/30afesKET37SQsNhtcP1ZPZ2SWafSbCM1ZL46EqyuoeQV8ES/Jdpfa5vkUk3Yp3
ZoJWoFOi6xD0rnREbUJFrVfxDqAmo10mt7SbowQe3niu734XndcenU7/JpUIeOs8fTeB3NTDHo1A
8lQCpUuUnm4HuxgC1FwC5ZFWdWlTFQNal3QIm1881B32mud7D0UYVCiUR+UxS/vhh6upzUPqtbw9
EOzcWr7ibS2plG8Kp8i2ZEHyc2xBslMgKw8wXmluglhDSz4WyHeBHL+JU0M7dWo2tBvF1Z1t36fG
s4H+4t9IjnfBFmn0/Miekd2diUyBvpEcx35pgy64yU33OwIstBFc3ykzpzW6DjIroDVN0qPTp44L
7CBTQ304wdKyVYqbUHrSxTHp1iCNM6ZiQHnEk4Cdxo6m8bK/PG0dQpZeaATOqVMG9y80lp1jbJlo
p0rql7jxwm2opoIuDIKmTVxLw82Y/tvYgXhwPBQ9hbxtculnoQPv6K3XP50EHABvzbG4MvIYzSK2
TnKVTtdOg/4zstTNqMiJ/timMvf/wBCMMNSe8dezh2WjKWUeObl2Cq1z2x1U563v3y0RrCzq7L4b
K6Pc2ZZCeWLEEl3OtdGMirRcQKeUQMEr7gNSLkHxdn0sM289GjGB7NGwSBF9unPyENhLUXTqaejU
3YAiT9o95dqdUr+hinbd1O9KyqU7g3Me1APNESNWdRqDoA7mKwqkqKc6omu7/xXm7UGDCM8L723r
hyjvg/yxld2thOx7hoRj9UY6fJMbxX5ITkqCMtBTkiMVdshXW7JmtwjT8Js8gd1tj3WMy7mW5RpG
HL4cByZvzVH1UUQoDrwqwW0UlVvRR7tc+mRaN6iC7Jr2Jsos2lh+OtTs3PRbCmF3cbtKCj0/1YKp
AndLFYfMwvSjvDEYdmHdg8E+pVe/P1dZBiNX9a2gD+H62iyZsn4bG1+obLnL8ddcdI5fpwbV4vYJ
haNDWageKitoCwt3ZcvN9zWsKh9sjbfehxu7SF1EsyJs1dIXlQUGVJivhbtLNoD1EOqyaBT8J2cn
8YI4QpNTP3paR18xBDFOu2fBrs/aopXx4ADqgl1hGuoYgVY6ejVgpY4A78i7MChfa6lbWZx5IhZm
VoKqf9uZrI4pGov0j6wffWtUmSaPFSt7NT8jWFZE+6aptyi3bcr4XbU+//EIURkA9T2SJMOYNwlz
JNfI0dZr5KOtgilr9gH89GjGXDcyC4EVKskfjEwCe9pjpUpGiOToD5ADOt9R2tiaxouS3wT+bblG
NL2waB+tTRetKMxGkdNOPrZ+/mwmxl9Wi8ps4a0Mau5YLwZlT9asL8hetD2DGtC1dw5+eZL9TwLt
XgsZ4+vzt2hqhFwpFi8wGHUuD9QgJMVVEbE9GuGvPv4yiHjXds3Bd0/omt9et7XgKIBl8kgmC0PB
bZqSIyFeAvpI5COl512CVufoI/EUyl//xA6XuA5cnphmsvHM2Eoy2ajkY+QeFBMhpmDvaWc1+HHd
zOJmgCH4/5mZbL1e60UtqlI+olS2jSW/RLlS2rSKuzKcefmLPU7mltcx2UyaTiavIi0yilzUuXKs
yuQhRw+3qgliVbN9N/Pm1rAoJgzJ4b9Ju7LeSHVu+4uQzAyvQE1JZajMyYuV9MBosI3BwK+/i5bu
dxOqlFK+qyP1S+v0Ljxs72HtteignlnnJwW06+DeViSHApdXrkpHQZixDjFKNySZjci6zWf5wDMl
kFObCxIhUIkHQNYdTTFBxbgaZZ1a823fTaChHr1NpzGIo/szWdupK49uC9q26K0DT7dYDqtrXTtt
CY7RWOz8kK3MeuaODWJtgkhlHNCLCM5xGJ/8uk82F9fEZRjjhRovOdimFxnhbqovLVtEvvzz8zP1
+dsW71tBPTZWUNo6jPUT2rWu+5am58gfzn3L4n3rzVaJkcIG4parTo9XnUlBe4JkkOZntuq4GzAf
3U/r5nx1L6zsfDr2IzmQIQdD501T7kEpl3thEowgwIESY+pJ0HO+NMMTJ3DY99+v56mz4mLuDRHa
PzTLwhU4DWRGjBz2dXZVFjdSXRn9Q5s9oPG/Iu3z98aOIXj42s/WFh6hEDYF5RusoQ1z4U7hKgeQ
YHBEDLe3MgnfCbffNjlPAiljEkxvw1AlSqRbYpsY9J1eUxnECrpsZ37XfCO+Bs9fftfSgUBcT2WQ
oycHv2yiEJQAdFf6h1FgxKbaZmUYEbNYUX2GkvLUOfu0GsunJQusPKcCd8ZyxoRnzpOnDUhmthjQ
OwdTPukiP9tanGkNQQFhB4g1qFFeQch5TTGMBeHJvSlpNKZAZKUo9OfjnVtXa1XVt+3gXYyiBOiN
rYtUbiUknYusTGxQHRbFIGPB0u2ZbZidxNE2oFIHNwms81GSqXMetkU4H8bqomm2PpQbTWfXyf0o
i6hmdA95uZhB7H6mz/ve9sl7MKOf5hQczMoL/+WhOmLg8cU9rP6GeBIZA5MIaBsG9WYP7xmmTr+3
d5wTYToRLIvIPdGwAgrq673PqhJDjRkjB+mNf2UwQa0RclZBfhdQgrmyniUoV64HY1x/b3f2J4sl
hl08+7iJKIwu5yYRZoP13YFdzM3Epnju6DmGnnMWFictJ730S1bgLgFHgT47kCQ/JStBPgl0Dv6c
qQfmzuLXxbPSNK1YUSEmK6ykn1Z5cY6z/kToglcaWBH8OQ/Nzn//KY1SvZt1ZWhPh1o4b6WuEqMn
f+qzhc6TZmaGHGRsSN+XmVQhs0Ix0EUcjBC62BtoKEYTGhTfb/mpNyYEOBuhHhhMAelffExB7BbX
bRwPhWVtKYGgZ9nddCgt9oW/gj7FPcZQNqzt/iq7vfQLJ+4lixV0ML//HSfcHX4GijoIojEQYi+e
usx0elSo/fHgoGRdrbjz0YKfnMkzwx+nEjog39FfQIfdnjsyX/cu8FpleaExwtX1ceUXW2GzuPEv
S9tYo1MTjea1R8Ha794S/9fPPxFlfxMPOgRcUFj6atqqoJw7drZzCPTNRN+97qYyUTgtzlWvjpEf
ODQeGrWo9CB1BUPQV0O5zgDiaYhzaKyKbFq3gywGJLYjdOLZ3k77bEWBMNoIr3m3Wm1GCAB43KIS
EoVZ3505YCdOMaTlcITnOSyMZC82tlMqRUGDu1BV4e+Vk+6DsAEk1j1zfk44ljlQQs8dr/0xrZRX
9NTr8wyLG+gEYuV7yx93P9+/zyYWXtnXoD40oBx6aLImuMRgcwtZNAzatkATRNypz/F7n7oS/0YY
0YHAeSULX4l6V+t1pIY95SSYe4hsKE1jLiVpizPTD6f2CG19ggOAjAAo4q8HxgDQI0VL3znYEM0d
QRVjmijFbb5fvhOPKCpcmP+Y89cZGfHVCFAmjqrtwjmAaaWHuipDIzF1Pyz7iQe3ZXeO/Ojk6mGK
3ZzTWPDVLS5BUwQyBGbGOQDlgp7Mk9cbSa4LTJScOXnzP7R4NPFd/2dosXhQaXQrYcHQiP7bRVsM
NxBQBkYnq54Y3vYkEPa5G37qsP8TRQR2Hv/8UkGrm1IANS3LOpQAz0S5aU9xqMS5CddTHzbDf2Z9
BUAjl/1RknPbHtrcOgB3tconbxdWYWKPBtx/Jte2/+O5K1zbWU0LuwUWbSSnXw+IJWU4jWZpHfwx
pU+gsrFXspGzyPzoGHHoanf7/Yk8dewB1AdADdKvM+jqq0FJQl4rRqxDZbJEZLc0+2MW56BHp84h
KsmzyycYYlv2EqTfWQBJe/gq7kKN3EtsStZOeWO3Z/KUU4YQuCE8hmAdsFSLr2l7LxyDHCWErjer
GBprj5a22sgyUTi0Ic8X/3zxZnwkGG7nvtQSTGHCq5d2aJiHvnvx9Rud1vIcOuxEGIziJ+JucKUB
3LI8EJwbkIE0cCCYUOOOeJV7X5DWT1zKzJ07hIj1hdBegiCpIJDhHPzk+288uaQAI8xTHABXLQM9
EQQlzQJmHcy0uxKy/BhaqJsPCuNpPf2vFhQP95xhzDIE84/5FFVWJYRGGCmsA4KWqLV+y3o7hg/f
f9CpEw/ehP/YWFwxNhZTG4KW59Bi2jse3OlZWAMoopr++f9naOEUexADF6aH04HC3MbLoF1r9El+
Dik2H+ml6/38OYsnRWRDMUBZxzzghueRbP0tCGLPXKuTSwbIBrpn839L9HwV1inYA2DDqi5q+to4
eUT0OUbqc0YWhSuurMpUNsVlcm+IDEHZtHJy78yNPT7NSCYxa48xMoisHOFrBPRPpBoQFtp8TPep
Nh9Bu4USY9XchTI/41uPtwZVGrAIwJe7gHQtMV3QDQu5AA7mYLLBfOB5qN+MIXPOWDmRvSDaQwsV
oBr8ibLA10sT1hi0UWo0D8YA8XUEugDgvA+Dj/v5JFwHxIpsI/OLdrgZQYM28d9VdyZ2OrGqIM9A
X+Mfz92RIvTUTCkqgZl5GM1xnbbtagDdvSWNFaVnKkLHSwo+LYS3gDP/0zNbXN40o1XPIdx3qIpH
mhVxq/5+f2mPPwUGkNj6SGqBlF3yqvidi56db/QHu2rWOBKxaJLWWFfBmQ85Z2f++0+ejrtMmSUo
0g8pPJ00wCLD19TdsrPtu+NrNX8QhndQy0D8snx7lQnV+KGxerRM6kQq8qvvZhq+cwC8c2bmjfv0
PVY5lKNbmP2hVs7aluWu4s1HYFfvP9+eGd41Mw2BS2U5dW/WeIkn3nWHojj44BdqGhYV7pi08uc9
glluYEbiAf/tQJbq6wehsao8BUU0cFFvave2D7deqqKgfNDp+1i8fP9Zp1bPRQA9BxOAtixJEiBw
ZFWdKLtDVjgRJ3dzUhzw1c+NzJzxYMTEg3Gk6Esyo88wKt0fKv6gkLPV5MY5l0WdOtYBqigzdARy
6kuXV8gOoki+r1EtLy987lyHjbvmvUy4G+y+/5x5A74+fEiofRf/zcHCUagMij+OqKkaDsHURT7b
6XwF+qvE1g/FWXmuU/vz2dbiKacyVBrFyOHgaAwiPAFEAFLRh++/5/TSzSdg5jrDRMfiwJkpJoAU
ls6BkoWZ9v86bb51Tdrb7w2d8qFImVATmfsqR2gTnXZhJu12OCBfwhSciKpzzPwnl+uThcVyuQMP
yyKUw0Hav4bmghZoW5yTyDjx7GGUHeQlIHkEpBkl4q/rVVMlg2qsYWR4zsYnZl1MpQdSqgrV+iLq
2ItiL2lTx4Z1Ia297MTm+2U8UUbDD/intzrzgACF+fUHBGmQFb1v6UPr8Zfety8wwnVfcnEzBfbK
nrx4FPalO4flHtoJkydf/6sfEMzMUnBSR+kHByak1xZOTAD2AOuv2feJZGth7Ej3HBSrjm+VuXfs
M8HgqXOKsab/WF3EaVB8HVvmwero8kj0B0MkY/6RnmOcPGdmUfmBMm/nFqOnDyJ48epX3qx5eXFW
DuCUE8E0KHBuqF+gqbHw8pJNTVqMGnsoCx6ToU3SqdoYYbDKSfoKYOnz93s2n/yl00Ip8J8DBnR3
mU3ZVPhjBl6zAwVK1hK7WYSoG3amBoMFumhVc8bnH3/fPL07c5H6YJo/Un6dmDvpzNb1IfPHiOVm
VPav0JMxw6RB0PHTbwOpJfIqjE6iogCkwdf7IHvXL7NeNweSl4nZXbTTi+tzPJndKq/XBjnHDXbq
2z7Zsxdl7MLrBj5UbXMQVh+ZVRg1bn7vsNCMCGfbFNTHPy7jIsa2ABfAC4ZsaMk/AWb70K0dUh8K
kmOUqYADLeKxCtffr+Ox94QZvNF42ZD4A+j9dR2NfmQB00Z9CKwgCrX/x6wBrB6oPteIOuFCZ0uI
DU0PhxJf9dWSPVhVNmVFg9NfRYrvDLHDkHFEvGFlG1vP27XsYepM/Igmsoab6qcy0iZ6Lp/tL98J
J++6eoJ9r+Tv0jH3jBYqQrVqncr61qnPcZSdWFkfl2Du681ml30eSk0/7VjBD2GXrT0iV6V30587
lsfPK3gosKJ4mFCBAn3Y10WtNG8FAnt+KNJ3BQIVNZyZSzxnYP77T6E26Vu3twIYsLxn4fwNzfvv
z9+x5/36AfMqfvr3i7bPtKs0P4yMRr27GWgSgmmVv3xv5sT1BTczyo7oIM7qFIt1ajTrG6AXmwMj
EjSZ0gG7Wp0dwFzzTPvgxUjV3fcGT+5+gCI1Jupw4Jf+Ce2oplKB2RzcHuo54QBwtkj9SyOUP+Ve
xLme4VboJszzE0jKv65gSMuKYUieH1Ju8othZMNd02XnePBOnYPPVuZ9/LRPdTb2wPLjHDTEuCi1
c8W7c+KAxyY8sFgHALSjLQK6jsWHOHbla4Hq7SEER5AN5XCgqc7UDo53ZW5DYvx1Hh8ABc7CB415
pgjrtHkIFFg6vFXhk3XtnYN3HJ9pWPGgA4DDhnLbslsgoNQVUENYB+HrqPF3xrji44GcY6E7aQZe
G8hp6E8f8bSB3t8fQyjVHxqz3hIXvnRKq2tEMWjjBj9vFyObA2EUEnsHRCf2YnP6sAV5WJOahxqY
HN0otFugdcBZbJyDXZ7YI2Dmg5k/aC4mLKHgouhcCD8X0wFcKp1365RvQ/H008s5Nz0QpaALYWIB
Fx/zTyHAaCSqf0UALjQR++OFM5wJXU9+B24+ARcW+uzLGb7MgVSXVxWAQVppVA6HAbIPfv/wX3wJ
UAQ40JjQPaLu4HbQGYWk5MDZDWZBaA/K8nMFt5MfguQDrS9kPwDIfb36XdHi1XRRcPOsi7RUkTvd
aOvcuM1xrArnDG5Va57TmyO6r0ayqsAUUQWwLaZeneLJaHch29kjSOBcEdXnGh0nXA08JeiO0Hs9
kU3ptAxBRgnICu3dla/D57E7t/0nMja0Qec+CuAkMw52EVnRHsOAgklysMj4IbW16pibIQXm2wq5
TOaKbTA4K6/xVha6UxJqwD+OIKGMO5cuZxozoE8XKaPAQA0YpMLpII1Hd7yys13V774/fqfWEaUX
xI4zkhZ793XXFLQ/DYBoJ0B//L3dq2sa9s/fmzjh5eZ5gPl1g1PF7MFXEyY1vVRWswnxYTFMN4Tg
1xzd6L+oJmG50BNHIQlk7EcUrAq74HIBFHtJminite9EZBwSL7fzmPPh5y4IAKB/NPNodADw8fWz
grzGUyg8cmibPHb7Iqrye5pnyfeLdxz2zDCj/7OySJ+DJjdckGmQAzPcK9Z0kao7WHs3crXxyOP3
xo79xL9XCAVtjKQhqlv4CSVlKvMhmw5FB/ITacamw1aWcSaSO2nFQq18fvegBrC8VplXB6wCbsmk
Rgr8zHQ76Rog5yY947+Pp9cxY4+w6n8tLZFLDclHjk4nLJlWxNg99Z9D9tfNH1pAQ0iHXmhmxxP/
ceCIfhEIQ2cniK7ykpCEWt6AnuSA855LFMvGSMrbsPj1/VYd39uvRhb31u1EyyUbgXTryMUk9d49
yzN0bAIlc9SJ5ojUhI7H4oDbfa55Q5REeXnPx0sxnWNOOmUAg6AzEGSeh16+GFaG0lA2ueIuG8sE
HG9R1p6JFo9dD9QSgPaYlZvRn1nm/F7HG0H4wO5G+4IH71n+gH4xml7b7zfj+EQjRZxZfWe3A43D
+Wd8Cq2rQoMI3BH13VyPD/IcyIsG+uU/zxNgBlE1bs0/wNb8An8yI6ven0RA6jsaEkxOV6uqOKde
fOLKzDZmGt+ZBP5oXJRYkBFvC7O+C4gRmd3WDWiS8j9FUawY5KAzhKaak4ifHeo7dnQz7QuwMxjY
RYVhCd3E8HOXMg1qGY+FsdnYb35abia3/h0IKwrTn0MHZnAdcB9AcAFosjwZjirapm0pu+sdL7J5
ExkCU2o/pko0YQUD/yCZwVg8AsmvOzaklVFgZKa+69ilS6E4K1jU6muQ4G++P4EnVg9vHg47hIRA
C+osilvacmqUhsbsTrHhpa/NBF0qEAkaIOTtV4P2n783dyI0wmOOcWJk4oAyHY1Wp80EgzLkd4X3
kfoxG8CWoFhc9mtFNmmI2fli1dTXFGpG31s+caO/GF5cNen57eTblN8Nhr5Snk78wd43jO4ABYi/
N3UCFDp/JBh15vYxcH6LiJZgKF84PuF3NqBAaXEdWFdOf1XwV9aFKy9498IHG7MV1FNxd65zfRxN
z9ESWCmQ3sBHLskU0RVLTQnNzzvu/FbyMrT3EIVY+RAJEdtUT+c+9YQrRjEW0RmqiMhClqmOFOHA
00Hzu2q69cEfyCGBTCD9lpZgbXb/eOnWEeDMgh58BuCmuA3tVRO+nlnvE4cYoQ40juZ418YY59fb
knPQ6DmWlneQUL8xwWcaIf1KaJavrdR+gLj1umvtFwhWo4fHImaTVW+063Skt2xUDJFRnZg5wG/S
bt6//2lHuwGg90yuGiK/QeK5fKnc2hrNSXr9PZQ4yvoedPtEbrQB+lgvqp0zl+toLywA5GdkxqwS
7ZBlFcVoddUjuoWCfP2q6jbuTGf908+ZW2BgdkZMjtr0crcbl0+GmWfyPguvhgGe3dtr57ftX47T
1mjPPVtHVxbuCG4C9RQUpzGYu7hGBkiLddAU8l5nXmQyhYmTtes/UuNMofPo+Mx2QEY0g+sAWF+m
MtwJQRRCO3lPVJAMTXojBItNk2HwqQbVwzkGh6NHH6JCkIoEQAjz1LMIyNfTWoUtWIqmQd+j5BWZ
+k/qY97oDNkbbvvxacD8ORqXKAyCm/YITCVkN1FNPfu+HRTUMlIMUA25A7YIn1p3qH83N7TA6IlF
fXsjIV7a7DSqyVE4sYHF4UBGiDuGntgMLqv2QqmPNvAhg+FT0JJWoVqZLPXfJzPLHyfw5MnIz1gl
Y8emdOdo+5fnDPXtwIS9AzuFD6ascCiSQhp8pbva2ITSG+6yoRvujDH03mfKQRF1Fai1lMlNQIvS
v1xk684v8ijPkSQJAVFJlCll3Kc+gqRwMHc5LT4Ko8zWXGFoJ3TKam2bmfhTDma3H+SYXdbgH4+E
tPK3rM5kBzYX0MuvMoW9rlJnPUk0rmKRuW+SKUi2Zn7+IoXyyshIm3sz0E+VbhswRkzlM4PqTNLl
YErB59trzkAW05t02uYYIYqCzixXnBq4B6p8RFc63bejQVZ2Z3xMGPmUUa8mK4v8NGB/jXHIog4Y
+hUkMb1rPpqPGAwvHyVgmFuTSysO3M6v4rSaPPCxeWjRr7qomKeEShW+aIS87SrAaM/G5N17Kfpn
M4TkmtmM1mUQYtGjOgTDhFR8eC1442NzGncSEWXsceTNrFJvhHQ32nYbM6twbv1cO00UyJpVSV3b
wcHpLB0pI2MxFQz5TmnK9Na3m/EXxor+AL/erqHW8FaDthQFDRuUJJFDMhdsqX3wpHn1NLTBszVN
IP5CWZocFHQSI1TEAJY1xjQhE8TlI9anQJJ54dDIuDOM+rcXILuvUprGfUvruxwR0tYJ5QOKt2+u
ORzSusisRIO9MG/JH2VqGdHGG27CdtIqaYPOba5ao+k2WtZ/wWzr07VQpsTgdu8+eHkvuphyNA8T
AACBK0z7AKrb0GXI77U1vtSeqhO3MbwhGi19V8r8zRQYPiwUbyOjqF+0yX8NmTDAt5I5MQ0HtBPq
TsfUyf0o51mwbrknd6HReQBx57xeVRw6BwlB/fxSTVkuIm6LR2cWX45ITvuV5xX5pimmFP0PxRMT
/am/vBz4rizZYzUOaUSa0llBgvO5aw37yautZjeO7W/hqbaPPJ7WFyDiMeJOuW9dak9+YvhQetuy
fDJ/925Oo7KFPGvHcrWygA2VB8jPA2wmgMthGvK+oIBtVk2eY9A6xZs5Ku+JQUnF2oLmNM12I4hT
nBtKQNM7tXKKhKuaBGTQZTz0oZf4Vf7XK0Sd+G0BWbQmcKvIhcRhtQ6GfsJRcq3I0mRfjDapI5Az
CrFrR+ZEwL+ZsVdAmbBOBWBVVePsfbMqtyTlaYy+ikrIWB6sDO1r5QwfObPFxqtYGmvquHFoCdta
Q2XXJHE7Br/tyWjZXkNiswSK/arWNcRYaSMfLcb2Y2EcKr/hxmbqec0wfUN6YBbzBzpUr2ZQwPHo
HKyjiZvrFw4Ajr6ABHKxd3sJt9aBd9iMDG4/tYOFpUMI6dxwm2g7LsNSP9aEpXqnXCPdapen9yM6
4EYizY7jKXHrqDRSexNMNN0Jxep8VRh+Rzc4qTelJBtFoYjdWeWLT9B2xQgc5BDwA+LW5zNjjNF1
UZpaoFQIhuxWgj020X3fQ5DO1ZeaCFy+OucERJTDEPyyVBCsh4ySX1SCdWrdS1quQDmB858P6c1Q
QNIONQUvjWpFgmuZWyxPysaVz4G0xweViQ8gicklU/1tXWEzDKihv6DcEYADKm+zOCx9AVZqBw3H
LANf76QhywnpYW+fukG1hr7U8N4pSTd2D4E+YgyPU128mkXPd4El3L1VeSACFTgeuM1G3Ls9jVDn
gWyqQfIEeQqN8qEe1+CeH/dGSY360vZ6UGNVbPoADKUwNjZyPeu3aP0ASEMFQY5SDzrp4OyjKnO8
xEJxKuk8ATI71I8nEldeE0ZaOxBjDqpfvbB1XBk9fGuNFspu4JnJrkrEbmTfMQkV6pD5bSIrw2m2
Te1m4aphGdiVLAyD5hbYuQ01HMSUQ8mYtlu7G1+bsQoSj6EDy62JXaYTKPt1BsJYkISCPLr6CIMM
PpJnN8qfrKTtpb2CilXwSDQcq6t78Mo63HjFu/F3dPKcxKppuiSwQFIQTT2Qg1HdEc7x6TQ3Nz6e
vzKZqmooN+NYMxzTLG0iZ1I2lIi6vIqyOjyMHlRaySg4j/yZ9cNWdEgGIraFb8RThT6eWddRnuIn
EhsExbrS9qYxbGuVZ5BmyruguLKHkkVVV204+KmpiX1RPX4YXuruHo0BcmvJtI7RgMQddXoBCEYB
ZH8kKlU/1a5ZrflIrJWblxSHlrb33jAAGUq5OGig07Y2EOV7VF7TTTVMIAxR+u+IpYzx4PI4QBHk
1huhIDYnOwkLbb1K+4LiPhrqVXBQ4OcW1a+iMvM1ZsJvG1PQVW0U6hX+UL9W5TgmcNXNRRNk7V2A
AWs4CR8D7tTX5bWyqLkCeq9rYyBIa9VAEw0qdldGZ+q3jjkW5FGkHaNSi1uoTPoqJftltp679uAp
IMCUW3E/WDTmRlfuPEitbkK/++3Y6o5o88nijkja0AjuA17Y66DLPBnnQyViW1Dwajse3Zo2ZIIp
zxqIl5E8djDbtB8zrwDNQN3u4JvrqC6CZlXm0n/AAyeutV12F24J9pjSwp3prAbKZwxx5kaXTreh
VqkvQ8jHRUE2BNaqJGrCIHMtrjxqOq92XzwrK8ietCqayB0CcVnBs0RWUaAR2iKa4r7AfRoQ4t0G
kwj5yugHO0oLu/7dKuJjMB68rRCpqVg0UvI7rVRZJz0nD44a2mFreH2pbnoHnJstiO2i3pYXMrQO
ymH5XkxjxXZOV5RlZDpTL0HCL/ck9+/AeA8OSMA5I8+Vr2mgbnkhmq0Rsjy2ymyDIC5wByCKh3WR
0Y1su35Xgms7MY3B2wGYp2L0OkQkSQ/RtLwBJk6aUwGYJt5xe2SgtarRHO9cdp1OdrqiTiZXgwFi
fUnaJEzfMcrA4g5UmyucF0CIPDvJOcfwWhhMG7zBf+3R/NBcQ38ordGaQtGiDDdOESSCur9TuybR
VFL0xtDEBs1GPoszMOR7eQZGOI2P8LiCwNrcbgbWe2a8hwvV2R8pi2o98BLTv1b7bJcijyvLe51G
N78olXujbStL/ID/ZU0dXBcp6X5DU53swY7UPUwBpRuzAhuka+jisQbr6YpRMm5T7ulwNToVKa4w
FyIicB6ml0SEE7Dlo3cZ+LoJE0t2roowuomorASUYRXqEYXtAC+dW3fNGyp1kAhyHcZe+IhnMCLC
zu4dooYxNnJhv3fal69W2b4Bwv6uU28mbAKJNuuL1yzQD3RshjshFQLCDK5nT1rVc1C5eBWBYrwG
aUGAx+r3EEzBZgiK/h3RhEyQ7rkRc3LUfgolxSpLDbFyaTWuwtIqLkMrkzcW0+S2VV6+Fh53sRVe
WcZFCm2HiOcjfSwVB5CIWm3l71XnN1aUgpxvSlLfsNaGRf7STPU3FaiOpeexFVwycgmSiy00imgV
140ZQEKbpWANrRWCV+lJrE4bZpsGrirWZuW/OYZsLpFPYNhxMrJB72uHCeuh4l5db4GwzvnaQ9Ab
Vz0t1mUlwMGYZw9C2b+bEuFf4xax7XYjfGGHRCOc/oZhr+DeXXgcH7++xPavWBmUzxWE7vcTt4rV
UKC7Al4Xda+8CaF9A4K03HLVg+EYN0L24HILQRbdp2MXE7fDVSgoUh8OWcsH7GagNuZY5AVUwes+
NS6tkdUZRq97DNUiakUBRHVCIJaE7leqySz2YXivPTbolVahm165ChULv031luRD4+x4b16jptgD
9NrbTcycjmyrwrW7VRZI5LXpiJoP2kLOtfDyICmy6pdVuIhzgeu8NsNcA9iss4s+RaE9MpGAPxld
k+5ym6Y64RaAM0btAWqHFmNzEUIwjEVw+tnz4KVBZPgV1gEF+nWF/x+9TdNuVmjHv3vuVBJ0uRAb
O0Nwy1XLoXCUidhqpzwu0+KBmCPoM2R9z4h6bNBauHBCjtAvnRTefowZ04yxm4awOh4mKp9rr76d
+CwfQzo/xowwbjVIN3emBTRzboKLJrWUhctsBwkaK/UFsLJE3oHwz4oCh4r6KtWZYNfA5dwpj7xh
KrHt9jRVTnCghAAPN5GuiqiofjG3eyB29WgJ6eK8Ov1zRlz+GEBwiEeGNU7P3OmG617IfcBSL8Ej
CignD4O3Pp+eneCjzmpwZXCDbFPPNd6KuiAROPZDvJW+sLJ17mt2RwFNe/ZS/HqnafyPfurwDDr2
AVMu7moc+VNTdHlcF7gXoBL60/aQGmRl8+zoATwV0AeKskE0kQ9VQky1V3Xc2mikd0NIHhATP2aB
kz9jRsd/t90su5gg+YRntPWrqBpoc00ba+jipkJyW6G9u6r6atx3gAeSNag26V0T1GGdYHaq5tvJ
6e5aKIfpfV7OkOfKQ76XhYBUdJr+MfvxT6m6y16Ac6L12PvoT/eNZ7ESuRSHxGSXBb9sWjsRE5gB
XIHhDY8SRBS7JvICtFgCvxYIOwBORMVZNdhwzBdZu1A1Plryjti5Dfkgg/vhhF0RNzUcpMvIh9UC
BWPBFUVTjsUAKT1D6XrIsGaCqqcJbZZ4DMBT5HdV/1c4E3QToaEXj9KfQPMos3Sv6r67gExWZ0el
5ns6pUacty46JYXVQ+m5TL3ngaMFaObj7VB5foKsH1mgBhGJhzlFSeizwXMj8t3K2Uw5FKHHyQZP
rA6ydVPQDj8tFwdP1xCWt/jcwqSFfAP+CnoKE6LvuuRw2NnYXA+BjW/QwMKUUwWSeT1V7yVGdV+A
xan7LcpE8qbw54IBnp4+1r5zP9EieBSYvt36WuZFbGWk3AOd6j7yEqS2Ue9BQFC0GCGNEEvar9yz
nd1kQfcpoY3hi3XdMG/Td2Lt8po8I1fWCUMP7LoHFHvVsqYNN8w236sGKp7bPi1phLwKQ94pPAVe
wTAKFQFRURBOGz4EL1h6GiEqQVM2QBA7TuShqRy9LXMUBvx+iyRxHeYqvCDS13FRgQHyWqlSOvuw
AdVu5+bWRd4GMkZ1XCaOVk8+Chlbz7BewwxiJEMTPmY9PgzUs5GXuXtakHtNQZk+lekvv+WvCMz8
1ZTZ4U5L5IYhmguDX+p7nmZKraQkVSyJllVsEFInoF7KExkg11Ej/fC7nsauUbHYdqotq6ytJbxt
Y4xMgu7QAnGXN60EwqvQq7a2fAnsrfLARTy6f6whletWcPPSzkBgE3Uu/eOiKPKe/Q9n77HcONJF
6z4RImASbgqARpSjbJkJopzgPZAwT38/1D1xToliiNH/pCfq7iSANDvXXsbuuZqXajSQrbfqFPLy
nmvoq95FmKxJLG3Cuku3o2t3XjZ0+Y0YxVMyN+q3WUnq66Kwbbz1wvqHW/bGQctlt2njxboLhRgf
xjYKuW4OVqDa6XPRL7/SqDJ3EinR7HVGzL1ZBeaRcY0wP+/M6dnJ3ZdSUfOYtqAFGpcnkkCZRfGz
XnOvmlwpghSqZOWFHCy/Qk6RF7pHUtsvafqrpkS4jiZDvU0iqwkmLP88lU3menFq/b7XCgGOUyiq
J0WIAMJRvrr6eBT48+/aUoybKu2Tm1FHqRFC7vCSoXxz4tWbt8KBw0kJpsV0uaZgDpxE/RmGJeT4
UE5BuCT2VWTiKnCYkO2/igUsTBsU9+s0tFYWSAywHN+MtP5etOkC/86sqQMITAJRLWxv0GS9N7q0
fknKaDX7sL9IV5eBzB3tcRyN+k8yNLLwQnbOxaNC+VpzHOx6g+vuduJ6iB+RvsYiWnX9qzMy3Ru7
5rHVeh2FB2oQQmfjsfc1vXwuM2s6cMqC+M9uPt3IPLG3k6x/TlHGZmTJcXgYOr352kCtgybfFpuo
Vdy7uGzw8oyGPEihK9leGxYT8KH7HXCASOW+6L4sNEDvrQmfH99xwoXHolQ5WHqTqBj1hfZ2DOfR
V4cULZ7uvM5dm/xxQUKPUEa/WDg87Rd9NnyQ4YXNI57FZgmtLxpQXr6wqVpI32B9x9mvodUJvXTT
Di8sIdMkiLrB+K5VofU6z4BISTiyAbqR8b3nEnqtLE7zOxzWL66KI7+7C6Y2nHu/ATgLdHeQmxCf
reeQUElPk+6jLuPQl6KyPd2oWIhlMXq5SIQ/seFse1FFP9JQbR4Lu+kfta5btvrS30prNI40fNPB
G/VkvV4omWAmGdPEFsvtuJEteVnJAhaSjiZ+hzVA1WExrGkn1GI+QsJxbsWIGHsuTAzG2Sge+3a1
Hk/V0vFyV5HkTUUh+Eq/4LFFG8vyG83ILvRtPnZS0BOQvUfQDQ3yD5K8pqJmi+PKZpWbt9kUmMVO
AH+3VJKfN4g+9jZg1sLMcQwyEnQYAe97G72lGbKoXTZIsSQ3s1k+AbiY9/UgxYWRzjySgSJvFTEi
B/nQHIpiAHg9c9QnTfsDMOePUwgmmUA2uJQQdmYkumprQ3dtWH8QAI4JZD0YDxgTzzp7WjO28pqu
iY4dVcJVKnbCC8I5Y+VmvVPv6PA51wQ5VJqQFE/pe61hsxVWpfGkudwEIsXM/SLJHVqpbXe7FEs0
QUqqMdIAWYoCZdKIKQXt9vpFa64XzcmuwDmTR41WhhdxSO+oZO071sd8YxSzquxmC0ckDSj4zpi+
z9VNIntrn2lmv83ViGzwFipKotYkq4Zm2t2rix1tJlNVMIrKtMc0ZX5/Pm/OvGN0gjBUMCOhkXyq
V3JRK6nW0hpPDmCSmz/POtGuy467wufjfGzN82pXmyZgRRqzfNf3E3TKMHIaEmE8AY57xngcYJJR
Os8dVTBwezTdDMNOL644a7jMXuAgfGzJwT2mJY+9BZxGOo3vB7dndcytsE6em2q8K7XiYGgXWpkf
RyDaFf+ENesdrru1zqx/mD7kSIVTl5blMw1IwjznQ5gPFz7VKdMHWiuIACQySEvr5DxtM0tNkKyB
dv25tzED1Dfk+h6U4dVGHjsMV4s7B4B/nEzxBbLUX+rCP8tibZiyBvl4MLNY9ae2/CQlG1oUTsbz
PIEvwCjIhBdxCX5xl9nYJSW4VhtWr0lvjn/CQh/+jJXlXpf1GL4VrlVgKaHifySqbaGHrqcYWAh7
pgSeNBQ+fd90YUytFDuPMU6Xvjvo8b3TdWPhJW5Po+wgDd8eg7GJuItOL4qDjXNZdxs3ad0dN+F6
pw0GACWo9FUHYIHOJJtoXxZult/QfogfR9d8hpGgBp9PauNk9awvhtY/LAOBERmqsRMSjzEmiVHj
ffSMGA1Sc5hld5Gt1S9aX0VH1Wyyg2IuKHiqMA1CGzsDM6vNW2riyPTkaJO6bgzmodYz67Hoqn7H
hqK/WeN4G4La7VV9dNhalTRoUqW+cpdO26Xkuew1e6Anr3WAeU5Xb2UPriNphO40EU/+nNC997lv
dF6dDervpuFdDOEanjRPxjXgyCXe9cnhs74GwGCIkwQbkVtwSpqq+9BxCyc0nmnjeoKryTQdaCJ9
/rL/Zp6czELs1ldqFuYAmNWcLOJisfspcyPxbM92UOW7sPvq7iSbr/gOYEfHyKiC7M/aHMMtZ/5t
aQ+W/V0SSaLISzTVlQX24aegMYK5hd6MJf9+tetuF0ITrcSzPlS3bZNvRhEfyY4GBkJIFS93+B/5
JpGZRqVt9OqSN+OZabcyPP/v8CebDejDMKQJw8sOuDWjGXpU6utIXLIBPiWNIfDHFQtiD+pBPCbh
G71/zqUbXMKDNXHHUXxPkDWNT9b6WGdbI2/SzZhm942TfJ2UjdZlR1VcMgc+NW1dHQb+f3bc6qYm
IFa9/wHZiF0ukGp0rw+UhdXgar6uqKCKVf1cNGp+C/uyuorTTKynsX7F3OlBc1kiGYYBprofnDzy
I+m+LX1qBikWcICKE2SwVo572mKXQnVOJZd/fzFBwVBMVlomrbP3v1htZTbBX4/vu14xN8mkNY9J
O82BRC+/lRz/d3OtlfhZlLaXxpYThMa4rYHG1Vr+Tsohu7BHnc6V1eiEep93Z2gGeacnq8ZI1bzN
izx5GCO9vKrHrL+1tcT084GGBVFhlySYJwchC4LxEPwxIjWUcE7mZqrX81INVQqD+7cLtudecvg5
3WxOBzh5wS0JWl2ZMEAb0rW0XzT52MrNhb3mdIGvgxgQkddqUCUg4+StVZ0WtzA7oodknK+zpLoT
irGzFQB5vEnuJ3rgmhkGYRIebY02Yum8fP4Dzj0kwh9bJ1Jt3WNOHrLvnQSUQI0e8ngIosTYdfZ9
PX/9fJBzU+PfQdZP+U/NYsPgMTRIBw/6TARskkLSAbFUHvC//nygs0+DxgiVEX6y+BS+H2gwRxd8
240fAKh/xkn127LgMbjywglxwvn7O/VY76ubH0LDD+x0rZzGKimN+CFNksIbYrnvBhCwRHuq85Hb
l/HWaJd2qHNjwsigcMajZC1x3z8an6dCApvGD6710zX3afJcJAfCHb0Gd9nR/o+S0PURHbilaBVQ
VCI9PvlkEdSXcowk8yIvd7SRftht9t8q2f8zBOQ/S5DAREb1+yeSaigLJJvRgzXPO9Cy6xaeyOfz
gTCz9Yf+e4Lij8mjcCtGE8pIpyJqWQNP0FJdjsrSJ9uONG568IUdcTXXWtCxrPVDYr0Kmrd3S1Y2
gZLmeVCZbu9nFGXwTAfpT3U3eb0VktslXVgcEdjSUtLABQQikzRHqL2X9LG93CiHp2gwgD+GvN0n
he5sorETd2IesW+bBiPoIVDdVpMj97kWvRp1N34phDH9zszC3ZtRorxms/it2JD4ddmmj1acFZtu
akRgyw6A3iT4kFSJn3TBgDgMdamLYKiGkmCFqQiJEquLLZLn6qpJJmsfiVZ6/WAtAYzo4tpN5nnT
qFAH7A6qi2hSAR/AwKSqmEwCyAqDTv5s7Ku4rm+HpXJ3C2f2tssH+xBKQEqtKmsa36bw4VSqcDZV
Ar2b9U4ne/pveqhwcGrR/GgnafI4Isi+dwXAuhDRW+WooJ1mm9/nk9kThRFbfqhixBxlFZcMOiq3
hQEZCmGOG0yGOQYNWOZmaPsfqUFLTZiFBq46awH2hpVXxdiU25Gl3hV6qT52hcCGzbiqQXzncqLr
ExabhLx16BJtdIXn0gy8mt1Shmhb5LXssKnz2zSLJUhSdONYBEVBnibqJlVNXumYKht36LKvtAGr
m8ksVfZHLumesCZbu+mT5BHdvgH9ZAoxkXJ/GlU27udM1pJXjzEg/pSlu1fEEMNTib+5c0tbHSL1
V21JnBEOiIgGv22Xb1ium52P+VpxrzgKhrt47vxEJdSJYHR093viROo3ve+7jTK2Suors22/6LNe
/gwJ0Hmmp1XdoHxGhK67f1q17L8sBnwLXs0TE2PehEX/Bzsw5SnMwuWmiObsu1NUwrkyEvoFpj1M
ViDMhF5iN+oQJar0LZaL9Th24I9J5ILeO3O0L0tL+nDsrB0nRvxYqqkDmZQ2wquLn/vPpE6kryox
W3yrjz/Czi0euHooQTg2ceSndgwfaMrtW6MZn2zs667bRC7lPS2vaEdPa+HldAkETRldTUXR3iV1
LzZan85+vE6S2YSdSaLBsRaV5D0nvzJjTr+XkTPcxwb5kiUv4yWlvrSuwiovtkCw1tMc8u49S4+j
BxuWxp2ildFz3tTfdbsuvnS1/i0LLZNEWRjtUizAmSPEcZo2XxdlMrd8pOmed+t+MeZe90sn0wKa
Qn0AylJts6ZwgipTv5mLYppQ6zrdq5IB+2ez5h8tF0s4FO6roB0KNF6UgRoZ3cae1I4sDUFMn2sX
0a1o+oEHdXDOwG55mn/a6U+px34UlnAs/kS5udAgybBCGbHKb/Saf9GkpWh1dkrictr5zujKYLHC
KjB7N932sAP8EjDaL9RE2xqyba6MyhVgwbH90olUPcgEDmYezZFfdobwZ+acNy54dcP1V/2l6RpM
Xmz4HcOo0FKxaKfR16TNkSBQEZnRfOmkUH6C70pvEcC5hV1LX09y5dqKk3G35E7hFwD0UCml6idm
Wvh6N5SkLyWie7JziKl6mDg7KMWV3w729AadRL1u8VL7OVRJfgU5wqQRVEGm0DOo4XMbzXs2HtVH
rzwGuSq1V5grXeW7+TjcFEkT/zQVSOZe0kaub6TtsnKQ5cFIG3NXj4qNOaMmv+hDxqV2cmoNp3m6
8tE8Ovsas76gqVJo/DCjvDRrs2e96JNdm3Dfk5aMryU4ycMUDjXbuEK3xiXlJdUG9W7IUnObK0r3
SC8B5/e8G4KhdwDmSgxqByerjlLprYOiOe6+J0xwA4Uj+0qnvdin86yBUMMi7HMVkn1SVQerA/UO
s55uy9As1Z8OUokHBy0NFBUTOY0ubRq6D5GihYGedr/zEGFDMhKuJ/L8C+Uk4XeRAoCI+iSQsC22
qgKPSHHL5S4bCeBRHGg+WdNwMNA0v+0amuJwzKWn53g9Vj1k51aE5QbOJuqnmL7loW301RM2629k
2g/bpM+G20Wnj6dWTrsxarvYwAqbfTErVRCbs9hHkaptwzJyN5PhFn4TacN3Tt98M8dpslmmIvds
pQaeT5R0U2fMaVkJ66oVJlCEJUBhFChg8aS5t40cct9qiQ3qXPGWu9by1DpR+1indbHrDIa1h9bc
EudQIgfLpteyz+2gGWFHrbS/OwghcAOHVL3K3LDf1UpXb2J2vYPbJ+MmL6S1benjkL+hmldtBptW
aTPrSoDtPA04ShDkR9IORXIT2DVzp8tsfWPH0gqWAixEmcmX8Mca+GQyuiiIejjP8IXETT47yh4I
W9mboU3TOKa961YITIuRTWNWsvYAN1rbwK/NHonjiHYG3b7Htsrrq6JdhpeGRMNAmx3x0EIR2HCQ
EZOmyP5HNqy8a2duPFcDxEzNftyVJDG1QcrL8nQ3KjdmTtMiQ1J9leuhEcDtbq7rtSNuzC6Ba0xi
lnTSP4lJJL/wQEoD4iTkXsddFHqNgh3iMvyuEI96wICpp2tMsymrtGuWbIirgqZvV6r1zqZ16M29
s+xBfFhkoRMFKX1FH5r64hlLLq76UpEECHHxP3ARnEcvTiHOGJ31lKURvib0iunQq8xZa4mDPKyq
TT2o1qGODLltCtP2HKkXt7RdIt/qajjQlVmA+1FdxTYIiDFBpg2j8ltWqosXioXkR33lhuPgsx0d
QbiMmjveXFodmiUUzHNtupt6gn9SNtYvZ5G/Wnuyv0mJVCwkpsdPB13dtbJKPfhBBBkkdbjv21pc
k3QdQUGPkx1kveo1W5TQ182h32V5afhFB8upiYg/VovY3ppq1e5KMLYbqgLm4CwrbxqgQrSVdDeg
O2tel2t6mq3DDYMVskvCCriSZFa80NbDJu2xPExXNQGYlHicRAXLOlPU1tdcGqxCJrmPa9WI1Cyb
NmHXJfuyi4fjQht8X3VDd1cswFVK21t3rKMZmlEU3Vddpt61ZUU6l9SVbaop464aAQ9mAEDbK+CW
Bbqu1ds068M+GAZ7eJr16E9uVsS7m/fNykYjOXj8YuEbM/vVorTfDXvujlozZL9F3Wdf3cWKNmZK
J2xU41+ZlkHaUkbkAeFiwKRwDb+TlLI6ySP7ypTuFlqxuiGNJKbptvpSL860ge46+WHRthsJKXmb
KlbvLc0o9q4GGz1XiLHOBeZWmqy+zRWGXfHkFveOWNLAKGNQXIFzSmTVjjepurGJRKVsYghCG8uM
YhWyV62bO0Fij9y2I5K6Uk6hJ+LoS7SI2Iv6vqX3X8fmRhTII2KRyhsTmDM/pG66Mm9NocDN7Icg
Fa1xMFu3u3Mj+/fYZqNXV0x6AQF0iwiGonSMnH3ojhw75Or4CcmRmzmV/ZWt6sPTWGnx1sZl8Juh
Q2wD/u+f7V7JD11XLUdLiRILoj/x9NdttJhYWpdh46e0MTUfKWJ6301sCLGOD/WABShHCqhZPmcw
9nMzO3bA7kipS5hwYZ1vY5wwb8pJOi+wMsPaT8d6OEw0k1OvD9URcQkpmn9yWQ5HodjFUw4h+bpv
JNLiVEaJNzrZhG29VROlONq7sOoVHG5ntgcTn+VmgSm16Nq4z6sm3lfu2AUis7/3zIXbsK7723QM
i9epsdIbGcMKyIrQ9JdZJi9xOszbybCQ4WB96BlNoz47ep0c9UiB3WUmMdehZtgZc+ls9EhWLzJv
yDRf4Pa4dbYWPXC4Imm6h7hfStKi6y9K13abMrWKmxLvgms9sfpbbjwRZ77R3Jt5Oz3ZVhNdqW3K
VKERj8Vk+sZ/lQbxaGBuqrM2TSySdi7MpSuuW82xqRsq+1ZzwCjFGG7iLJJH4h4VTxntdGPofQ7N
kStGEUfjixGa+tZqTfXeZWE/96pVbeI4LIIyHeMgUQtJWm0jr/GUKbezJefHRBT9o8gwWTYWATt8
HLptm4W+kzpXMHlfs1AowZACUkb6CDuyKOWdPnFX6tgOfVWU3VbXc7Fdu4u+0anjLjalFkBp+RNm
LTQdSzaHqk20u0qHCZDDk50sFTrfMkrgZKe/QWXV/8hLuvVQJ41beHQ0s23Uw9nYWBzVU3aIUa5A
IojrIFvUXbwazbolPLZFXw6jsJxNH6bNAfphtDVMeN3RghGXa0jdp0kIDblvi2vDCV1CaImpduA2
3Wh1mgV16roAmAnHelt1z0Irf6dJ79yrBtuc5daULSMSnUQx8qs5SpwfeqsVYGfhEOh9299bRSmu
tdLtD/ag/rHsig16aLVDOhmT16GR8EDa8+1ihnIbgz34kGCEZ7bVvLEGmHGY1FsbZZq0Hbxt6Ha5
k74JfdD90YhgYlpZekiqodhm0CiR85vxphuhXbCFKxuoiMkuMTuYAGpPEYrb1cFxnRb2uolwDJmY
F2e1E2BsCDvGjfMrupTm9bQKCMgPJQw9iepvfZPOG3zRQ1hVsvAXNV8Orj5nP0D8ra3TatMNvg5v
c5rlL8JQeJdm9jq6uEtXQ/hrwMLiqTXS+tjnIU20SdePlW5Lj3I02ki8aHYU4mvyuEakU62PcDcr
w0MTFF0NCURr3WqUwxBhCOaBnKh3qmuE6I8QYOWkF8faqF2FRDRsIndW7gVBkOh8RHVdhnV1K0U6
PhQJwhCISk9LX9BBrNXCfQpdcU8Aq/KiuJhHslarxGtSNz7G2QgNK55uK8Ot/FSEb26ZDdd4Xk4H
XTblleDI8hNYuF4FmI4rhzPmD6UO77vi5SgMP6j2lbXSSrM0hbJRYsBZJqoDoaaN/DAx62uj0dSd
LFXHb2pHbos4zPzGMF8RzDt7+HXlWyZRpi0zpC9pkLiemfjmTnPb3ENgQaGku4vpVbW2PFo0Kq6s
QUt9Kl51B5Pqrc0zdy91aMBTRJrBlHTGNSH2RKwr2k1cj4XvRLV6bDDR4RUSpdO7ihskRvajKLJk
l3P52qZtPgAqoLtCUbJq9KAygzq35gH4dHqpJosguUXlRjmlxddMUdov4ZRYB/Rl/a6v0f5VjSvv
FeopQqfCKHCaBnhLFtq+GsPljiO18WRSWA9NQhODm2t4Tc67vinqSdmL3oZeR8JFTHVhx1s1amGH
5nkP27RwN2VHkRkNzR8HTpOXs8Sh79eQq2EZefaEP/tS1/UDBfPiKbQlvEZlRkWuOWLePmm3zjDl
N3HRJq+f43tnwD0c1klTsXEogvhyglKG7dgrrbTUo9Lq33Vu3wAMF3xCzgzxF5vH74JAbUZ5j1JW
FClZ3dXmMVSLe3xYUw/Rytvnj/ERH3dd1dDh1eDlhMJ7/fs/+PggKpFaamUeB/aHTrefzFyCT+bf
beK7vc/H+ogjMxY2fAxoQVQ4xZFnQJZmqfEh7/NpnxXysITDAyrjZ7iDv9R5AIq51LX9wCcAg4W0
IECScVuBlHHyDs3adfMS+sexlDY8XT00AVPbgxkCJVUxAhhocHP5PBnKZiwhrn7+xB87ZajLUbPD
l1gpS+6pW0266K3aIxE+LuC50bArymPZjp5dH5YajiosOAWHZzUUO3zwdmRg+2L68/lv+DCL+Aka
zU1nDVtcBdvvv3CrTGGrzJ041m0ckLZNyXJhnp57SsyjdQNbyzVG5tT+0JQR8HBYL8c4H4KCC1sa
77gzeEpyKJsZEchdMj+N6rfI3LThPmwuoPkfW7j0C1C700Ul4NTUTxeKRH7cIgRajpoJOV4P4rWo
m64XLpyQJ+7bNqA3Gl395/dq0IHhwNbo9uinrsthOXI2CXU65vpvzUiQDF34cKd0Ilajyghr9BuN
Tdb32nL6Z23qEdzLqBknvhzhUP0IT8un2zj298pyRAT/zUytjTkB7XaXQjo/dLPWoVeHEWd126Gt
9X5oXGcrlYTW6WgM7qucy6/ZbD0BkgX//R3qXL4dC9MWWksnTbNi1uIMl6f52DWqDMIhaa/yLL9E
UFz/L+/6MDwM80JAj2IgOFjvHyZxCf2UqTIf//LR++paqH9UsF1TBRyaHz9/pI87zjoaOe9rV9Um
/+pkNK2le+cq5nxU3Scnh7lv5buh+VZrI+A0waYzPZRuq3YXsjjOPiQdLZvct9Wb72Sjk4jIMvgr
8zEeOg4KaT1P8MAyC3DCHHZkMF5YdGe2FVi3kKZUOsj4S53MkExtTK5u7ny0AQWzuLhZjO5/GQKL
W9JrMCKFgfP+u9XcP7g/G/Nx7Oo3tQ0PRJrvPv9aH46/9WP9M8TJBFTRt0U5BhXHrP+hlZpXlPdT
icrV3H4+zrm3RUGHzaCB5whtwfePErORpGgJ5uNfcCoShTcBHF44X89NPbIwV383NiVKk5NvgiQX
DXwBRb3tkBN6swFrp5nQmJWp25HLTsAtOqoqv54nPXmp0E5tsVX/+fmjnpmIUKTWIFIYYyyEkx9R
KBgpIE9h6+BWblup5+D2oMNsNrTOl9kl/s7Z4RhFw2cKm/hTzmXagbatMo8jdjgbo4JB33k5qHI3
fBHVhdDRlYlzspGgieMwN3Hf/nia261h2Vo1jcdpUl91M9oi82vxJEDCzmUuRW9dBomV/9KWS9a/
Z0fGQYsDnK64erqpjMKo21DToJRChRoHG48NLA7Kq9C40eRDh9UKxsCbzz/kh3INhgvcHps5i8cL
FdTJnJVEdErNQfCgV9gtzMWdVdR+XDVB5fSWN1PBbApdv8SIPjesSa4VAU+wTJlG74cVXYcQonWn
o0lCF2Ie4jOR8OvctDTs+HZVfeGjnjnqCNFibdKtZzc4na90OFClYqZ9LLmFOW6MfwFIY3+pFDyz
Awg4lKtxIeQGON3vH4sZSn9e76bjIuxgWsx7LWuvPv9g54dge4Emb1EFnW4y+A/bWSunY1ZXw8Ps
AD1a3RQ9fT7Kue9jc9+xYf2bHG8noxRu2JqmUk1HZgw9s72J5KPJD/Uw+IO5n+S3z4c7s0Njw/j/
hlt/zj9FEDItOZOfPh21mJ7/9MfRn/H02S6XrCvX93+6tm1dh4/ExUT7EDE1qLUbR2Y5HcFCHs2w
Zo+c8bcRr3aneUS4+6607wpoKf7nz3d202a6Q7HFiGrl2b5/wAqVIrTgdD4mFSKmUAE6QJhsdkA7
vxv3peKCEhk/hXFhspyb9vh7G4Dc3P0+1MyK4pp9l2jT0Vpe0JsCQr3Vyu8Lz7bu9Scv1YQ6ikEU
kwUnt5Nns9SEhhc2lMdIvTfZIPUuwdj7fggtxMgIzXAjLffIr2L9TRmvYFB8Pv6ZBYFR9rpfYt/G
M65//2fuiLFqcyNR9WNTEhwCShgll3jjZ14jqao6S4E1x13vZJNMpABrT7Tl6LZcbZp50F4aqAxY
2WvmhY3q3DUHZvxadOmQHPW/f//nceaqKxetUpdjT1NRS76RirMoyTauXkX8G1cFgH3Mn2HfiAsX
vDNL/t3A+vv3mJqZEU3msBzbNHpSLHsTE28wHnu9C5ZkP+QX6r5zS4LxCLOBj4tr2ikzEe9ng9Kl
W461Hv20MvVnrdcb4Hbw0Zhc87TcYe7wi9QnvKFpyv/nSUP0BVsBwfD4xLsnfHdZZskc4619pMoH
2Nr0ztv/MABlGsAAtxJQgfdvM+qSLnXGYT4WkfI6THi/4NtlXqgF1//JycqDUfl/Bzl1Eu2lmqru
2HAdCBmAy9xjmaFlUNzfUwxoqqrf8AZAYeFcEtucWxAr0iCwY4GQe3rOVdbcZ338t6LmSpc78fdc
7+609lJO+IVxzJPP5OARJBaMeI4mtdik93cR3RHPjP9j0Nh6CSc2groLAh/ehH8Z+/8sOjdq7ajB
F/qIltFb5dlmuvt8Ppw54ThzAGgENeWqrXk/HxR6XVWXWtxBOADKEW0S+tewPox6+z9M7RXqAxES
mHefHjW2VHDc76YFCxb6rWqPqY5jvvz3p+FGBa9yjdv9UB44eRgmkRapR8xANm7a7tMQZayrbZz0
v9+pVsI+Bww3HpeT+/17gwlE6arMWIO2jtxpuV5gbGCrF3QQ574OL0szVRC0j9xyq6ATEy7mcpwN
WCpR4+e2vRmqvdVf2N7PTei/4hKHEuSjr7/elaaIx3A60j/wZPajpJ1YFvvPv86FQU5XDWSnzhjq
dZAq8uvmC6pVz7lU6p4dhCN3Ba6whzytEDN3wQYEXx3u7a1fKG+M5TX90+dPcuZst3lRAH7rrfoD
QqVzFUtBBKejAyPp0C21vguj4cJWfeZy+W6QkylG0BnOnQTfHQucdPLmW0mHoza+8WXc6n8Zim7C
Kv/hYnVaSIxCFu5iwzFM0Z95utpe/83krpbbOrVeWghX/8P7I8eBOw+YMLGq71dPnbeizRoBTGUS
b6ZdjbVxYbfRzs4DWgqaUNHXcJa+H4LQEDrugkci5afjKLgdLYzU8u4LwQv9dTg0NNTAkLiuF0Ql
DehUyHA3vAK7ud2Ah2AVS9TjxSWN4blqBn0f+erUa2y4xvufJatcw/sOLKYu2p+Fltya9RD7it0n
fg/HynMLVe6asriAi5ybsP8OezKX5qgeqTbi+diaow87YXMZejw7xIoV80VBGf/WVf+cVbabkIoJ
3ZYnQ/Vd9vSryxkLkUl21rU6a921IhP3DgIcjMuENtlUKsUmLbLmqnGbGreZqvGVQaTfPp9r5yYC
qiSQZKSdKHRO3jj2ZxL/eSaCBlMkw640VF6qbrww387t1EhGSWNDuI1H9ckojQPdS7rsbfmkBeXS
H7hgdz2kSPtCbXVpoJMvGTll2WMXx1Vxpv2nVjhVNvdTMSEwccWXz1/ducmKJo3Kg4qfbvdJmTMm
0cI+BwZaKsqtPs4YXCs7kZAXqAGl5WP6RVWT75+Pea7xwEG5hi0T8ohE4mRQ1Z1TvZ2pEzJM9Spo
vB39XHfCqSt7tfNro6L0Z52kB5mrV3WvB5+Pf24as7MTNs4BApp98iGTbGoSa9DpcbQ6HkTY0Tkz
5IjPBzn3YjlnIf4Z9FZ152T/c9LErki5guCEY+fOUJTlxmii0A+NnrtGltubVIzZU4eTzYXHOzsy
pyP1BIo/5xTLM3J447xzblPdfnWmaAE2Fv05wVDbtY6afaGAObP4kApxCtMYEFxpTj6m6C1sKPDh
O0Kv85f2N3y7Pn79/GWeuW3QXqTqE+w8mM+vv+GfjadXZd6FQupHkWd2MBCxFGL4pIzDtTGZ+9bs
M381poCQnX39fOQzaxGhEBJO2yUZ4kMXzshCLbWnWD3m6pB4CFavMO4I/dhdXiyj+O+VOrgvHvAA
J2J9pe8fU4wuwky6ycehsx6Rpz6tTGNPKdL72bnURzozS96Ntf79n1eqdDDf9Smjjpbf8/+Ps/Pa
kRtZ0vATEaA3t2S5tqxudY/MDSFL7z2ffj9qsatuFlGEBAzOHEADRWUyTWTEb5IvUoVxy46qPf24
FNrV9Vm8zHNmC+JZYl+jAHqhkCDJCOMEVWS4Wgj+w7/1rU8h+HxUNHdDdL4ea6VbTKGeZsjMwuJ5
v5xFqxh1wPCIEIJ6CipoNZPb+uhuYSSr3RQIcurND2mGlAt3EnhbaXi5/gMuN8T7+IuZtSA1gypE
OESwXksg31V426bSxoyuBqGuPFcSKKIvG6id1WflFDNIKXwuW1CrqR0bT9cH8hs98P6RPzfegKzR
FEB3ZYkuyCdKihHnqMv7tTxUXYq47+Ar2oegDaOPzDKo4Dx9tsa6+a8tZIXTrAgDW0gkD53WAn5C
Y9V3g2xUj31EBQ2IZhR+bIXWPKKL3N6pYeCfsXZKb3DOS4+aX8XHQqHPIo7U1cDPyw0WtW2NKEM2
DrcD9fyTT+Jl11T9bsauSb52Zeg/pbIyIM1oSh/jaRA++qMmHhDlKM5dAGmxrdAu8/QkQENvQq4z
kmLHSOG/93ErZUf2G4rK+VQ8RkBAQW2oyusQWR+avPkV9oJsC4GYACScwmY6kLEHN9U4+ijnmtNd
NZrtDRqyIRX9rtR/DTQ0fiYyGsrXv8Ta/uEJYtKjtyxcfRYHQ57zO4bW111R7NHxOU3lzyLFBNa7
9YE2Xo91eTvO+d2fWIvlO5SNmvgVscYOfUA62bq8cTVenqmKDiUesO5c+Lh01DVVoQh8S3cl1L6f
kGmE7aKVwsuUKP2j1onJRutaljnL3q9jFSb1jN+guUWvaXEXe23rd1NSZdSIy/KpL8YbyQRQvEfv
dILsZyI/JmWfTbGI9/0U149GA+UQIZLAxj9dBNGY17e1WVsfcpauuTf1pDyMlZpRYDYNR0F74qtG
O+NpZgo4ORruf32iqDrvG7qCMylXX35+ZAMFFWxi5Bpi6UyU8GsdlVFtY5Fdfvg5CnkZ18/KIZ1V
QS5HeBa4QncnWYHTT1vL+PLQIoJl4DtEnesSoBX4/jhgDR27CopvmgGGHRBqP/z62wWMohLtfGCU
pHcXs8X7Fq2aYUpdOUseDLC94BSuR7i8OyH1WtwxFP7xDV+upxC3gNBS0BaS5Dp66EQzeBGFLriN
Nb26V72uv1EE0bCHoN+CuF1+ozkyiAVdlynvaovNiaw89Iaoql30SBy9ueks/6+3P49Ikao4Dx1o
5suLRfElFYu/vHbH6lFA/FbZHMKcEL7fjZqskxiLWKBjzLpM5iSkaWLf9BHAI9bez3rN8SrYZo6Y
pIZ18qc2fOkNmqS6lamIVMNVdqymK2UQ/GOIltygCV9zz6qcRvQqJx+1V6Zcwr3BB8afBXp7ECjd
PMWdbO6QOzUPpZUIgN1HxOIS6GKDIn/w+0Z7ND1NOEWI4fo2tPfpdUAoC7OWXPZPNSiDAqYs+jIi
Hgd3vVz2rykiqHavo/1qZ7WAGHldieMuqwpjq0OxssLoLMH056SkhLCEZkVpA005qyS3EuP0VoxU
wHxt1z3Be5P2nZ4oEOjqFKc9bcjFE0BO/TZCuPNQ575MYjNq99pkNYcqkhSe42O1h1jov/i6ER6K
ssGe9PqGuDzRyRNAtvPYEBWKposXVRaNpd8h8+lqSjfuGqVUHmU1HI/sjOweo5RS2Qi4sg/oaQIO
IilRQbwsHgQxmYDvTzSiikB5ksbmeRKyjVtqpR3Gm2Z+wEk8E1dI/JPeeCUq0G5QwFJNRHX4jtCq
duwjzCjnBPNOQ0TtBOgFpq2KMYeGZc2OwmS59Usu7y8KGypsIRYCxOvleVMm/VgVktG5Abr9h0rx
ylclaZBAtvIiflbiQH6ZCv37OHr5oUtB9wcFnqbwQlLBzi1vyz11bWa4SSmNG2QKfITF7IuNIdBE
Fno3UuN2B50t2WdmR92lgvxPesSmkC3QoGZgtR/A8NBzbmrN9j0u1r9fCPRO0PRSuBk57RdXe4SX
4gglaXDH7HEGBAndt+tL+/LOmlGt/x/AmL/Nm3eSPvLT5TgbXFP8koZnPThm+fP1EJev2xl/DfDH
sOYvvDxyA6+ZLAlShVuh/q/Ca0xRP0hbMftR6pb/Xa/Rb60Ka3IGJMEnxKHGv39NzBIS7F5AVTO0
cDGLytQHQdgoqLL04G0saHTSrLk30Vq5PtSVpQOQFwuUOfebC2mLC4xmfZNPSti4lvyfNO214K4e
XmWssYKjGde7Uj+GzW2SphtxL8+L92EXAxRGvU1rjbCRok03aaBrt2OK4Nv10V0eg7qEphwZMaBF
xA/nP3+zVlK/GqYKjrQ7xkLpxIXQOWGXpa9CGveH2IPweT3eyqhI2PhqgM8RuPmd976JF1ZFX9f6
fJOOH1L1o6p9vf73Xz475oTwz9+/ONabToqyVBUkt09C8dxXTf0g0QxDG0TsFDgVgRyiBCiWG+nV
5ZabK5Kg6k2aFRx7i7Bmkgm5UmaTG4voRGRJfJPJaI1jsfB6fXyrgdAbpFygAjJdoiZjORGsKB4n
16wK+EjyXedDBI7GTUvrlYnkGcHLDfAUue/yfmw10gmvqhlROOzN6bWmhCSH2YMKNwohreujuswd
aPciFkCrlxcD6eL7VRh4Qd3PhKOzDlLeV35p3tPQfNLbmxC6GIImf7213oXT5PfhBvR+AX56+VnQ
bnoTGeXh2/XxXK7y9wEWyyHSpbKRJV7zYxcd6+YAF/6v9y05C9kLAG46SRfrACYaLK80D8Ea9yJq
HAEUf6W3/cI4eCri/X89nnfRFkegiptNjWxFeA51BGbM6DHQNrP4y5UN8mp+/CgYy6KruCgYtBko
xxIlwbNoiIBkb6sC67wtWbTVIPMbiEMPmPNS5UhErw7T3C4882oFDjg+SrnwSHW03JiwlQU9Ixdm
kDamxhcV5iwca0CxUghE7zhEd35ygzsA3lSUX3bVVjl7K9gCLRGUndIatchNr36mhicigY8pBqUj
0VG1nx5GUtdXw/ok/hncYvsUcIhxbWNwMaILHnpydCRRptko0q/sIaaQe1fh9uVRt1gPKXIqPmd9
eE70Kn7FpKa6NfALer0+lrUoCNZZNOVFPICXgPpJ8WaXsDA6p7L4JKefm0T+73qEy4MU0BbIn1kA
DTXD5dVgdGE5pB2zVTUvTXaHWChkZNnWsbQC2PsP6+5tsPnTvblekWEzeiRaw7MnfBhwtYgGjCAz
Oy2iHc6RsHQ36lRrS4GEGrwBDaPLW8LAsguxmiQ4T2gEKPSFsJ6wJ2ULD7Q2h+Qp5F86AAcaRe+H
1Y8+r+8uCM6RebSsW0l8VqT+KMioWkQ/rn+ulc3E4xVmGsW+Fe3LPBr6wFNG/5wVmh14/QGloVtx
qF+lArMZRbxJ42pLp/hyFmeU9exCP0M3sHB/Pzx5CE1BV4X2XEg6TphDifp79+LL6cbXukz2iEM/
A4iIJMoXZAjshfSeynZ3zjEheqQ72+14MuFTOeQGnqRdvxFvBbU4B+QhSFsR5NtSFVKbxE6sBtj4
IUUtD+uLANBT8z3EK6hwK3/YC83kNNJf55ikEEDlReoRoO2WPYCkhe6qYvR2zozpVOWZi13D/voq
WXkUzDFgUHEFQ6BaIhZxizPCMRzQGcg624f/jvKRVJxyBBTwN3NaxB1CnHMGnCrVVNg4gH9XT9/X
o2Zxef7hkU2HaslDsEy1KTFib86wDh6GMNjFlbmT9OyAc+utjjihbcEYLhVlP2bouPhV29h6KmB/
CrKyKH4WIX5eurgry25j+6wtZWRHeR3OxaAL+pqA22Q+aWUDvFkRnFSLtLsgMGl/eNVferZTHGcS
OA0gcpI5XpT9IlNJavpp9TlSdnkQ2y2WW9Ku25LLvLwh5jAzaGuuqkDjeb85A7NNEEWS63OqDzcA
ZZ4lIdm46ub0dvk5KUNxQYgc0BeGyAhJSZTO5PbsaciiBz8HvDum8GuuGsdSfJKSMwJLGxfF2qje
hlxkdKgqWzjMSO1ZKSTwEtJLqrT/sA3fhNAXXfbCa1VPjxiVn/1Mle+F/C9/P5BNVhp4LVKF9x+m
YQHWqhh35w79viiJd9mWHuzlXQASbG7CgB9Ce3p57Uh1ZahBqbQ8S8JTqop2U7VkdN19mnivgRJ9
jSVlt3GwXJaaiQnsVYc0jJbpsrIS+qoe4K5GzPhoDZ+S4BG8H2Y8KvAkfx82n+OyOqnV8XrYtW0L
s0gFCst7j+thMZezfpoysRzk6j88W/C2Gexi3IBzrl4Hb6MsEkfTVFpplETWuTkmX/H8VG9Sz9de
yrISHvNJAoWNfKMdTsHn0KoDV8ZPcOM3rF2B87EElZcGMUyP9wM1tDiUBGtsz2hAore3T834qMs3
SrUBGFpbOqaiiwhDz/KwS5CSgt7E/y4d0Uxv2z451rLl6jF94mJ89DXZDdqt83D+6YtThN4E/Ulg
SpBnLkqcU+5VCYos59hAS6l7iqqbFv9fsfVQR90qn68smFmTnSoEiQSn7GIe6wJlRkxGy7OVq/u+
6I6iPNxnhfr3xxS1WqDzlAcoriwTiNKsWq9ox/LcIfeAZ2U0nK4v/LU1SaKA+II1qxFc4DzqwJ89
joryLEXPCXhmuhN4cj5iV45v7UMZJBgQfMb3dWOfy3MJYPm18KPnsAcLOmcR7xeiF5ujklhVfQ47
Kt5yZuuA5Uov2gfDx8q7m/yj5H3q9C8e1pgiXscIA0nRB7N7nbBJlHhwJbXh9OqvIRlwL63sonxQ
uw1cytpHfvMbl0oRQaKkhQ5S8twmHyk1KGVk1+Lr9Q+wFWNxJhg0pYNKaWrIqk9y/iVVGjwLN26K
lc1IYQHiPpmvCsFk/vM3ryIBImrXllF9Rgauf8QqUnAx3VNwV0IBDec9ZYfdwuuIkt6/rK63kRdf
WcaUS9ObsD4bKQo16kktHtE32geJbM828M0hLs5T8On6lK6ccbOyBw0GMPMadbX3w+3xtOPalYsz
4pdOWH6pFd0ehEMX/rgeZ21aeU5IxoySgkCx+HQCKJ+q9jhw0NO3NenZxGMbmZ7qvyC/Cbe+4drp
9jbYYlDqGOJ21xJMKp6s9PNYnvz6R416gKptZGPz37TYmRyePP84EAAdLsFYiFuJBqpXMPTCjyXy
6BhBXp83aSXfUxDKIdkDXGCSYbz/QKaESnFa67zDcDY4hGr1ofTqj0pQPg6d4RhhZ9dtde+NAkp6
4R3OVT9G3k/YItm0fE9RbDlYGNyGafWjUPUzEKCn6z9wbQYQ755vER6lvNze/z7kh/COxoj2bCA/
OIOTm3hjCla+JjoecDoAB0EuXSbVOA7juFwJHVRLNPNGrfxgtumpxD/JQJFrN9bD7vqQVvbELBxC
hRFA3+xV8H5ItQyywurC/uxVUInqdvrWm6XhhFV8M9T9r78PBlkOxDXCajNm6H0wRSkaM8XH74ye
rGsE6VMbgUKbkuch33qIro2LXNFA2gAiAGvpfaioFsxan9LuHKnRJ3zSd02UvJiDibSt8g+HGe4I
dHUh+5MjLj0uLMijyBP1PawsZPDEtn8YxPJBUvxTCTTphpvz0EnxoxbhCpmkG2ty5Z6APDeL05Nt
wM2YV9SbMxwQhFil/difaySA8+CrqLpetIFhWJtM7gfQPqjA8bpcHGjFBAvFAhZDFhzdoJaGNEX8
tY+7F4s62vUlslZA4IBmlcxSWZciDWjTigC8SvE8GWX6qbdSb5eohn/0EfizsRLP9rzKxttmivVd
D21kl2ZV+VQNlrSxM1Y2++yRRYseAA1dwMXEZqiJgIAFWi6N5N9WY6fVfmOsKxfFuxCL8y5APM0A
/TydO792mvGjmCoHAyzLbDUaHGCwgoh5RhH+MAvhlQoa+LWDx7Utake/G45Zcs5FfeNHrXxrwPSc
8BgqmCBFF8M2zCxXsVxj48j5fWrkp0b/VCLxXQ/Jf9eHvzJ6WtXgMpAfAPdhzB/gzcoFAKBHQyJw
9Pho5jawpSpHCR/M/A5fml08bLQiVy4XGsfQl1AMtDRK2+/DNejqwVFAHcAfJAFdH8U4xQHOwvKE
vjPAFAG065j6d/6E5OkUl8HGJrrcqMAVuTwgEQCaAvvxPr6gak2fdnl3Ruv6fuigt7DSsUMwN4XM
Llcu4APEpmjKA8ySlh2CDrXLqrWU5hwhWzZqT4X2ktS/tP5TOp5EVIb9pkQJOXYKdDPbsdqNXrVP
/r4KQY+U2gBtCrbPRU2V9D4TZl0JVyh72zRLR9c2qOYrEwrrG6KC/vuTLt91aLnUQ9s2hisXiLC2
1T7L5Wctyf76HOCZyk0MQZmH8UXDV+xbSy2S0nBTTXOkFFbn0Gwcepc7AVkkcLq8HCF6QMZ+vzTQ
yscyxwssF2D9w6gKMabkODPogv49NNtTZQk3QPk2gq6skndBF9uPUrCY11VsuUMJJFoQ8do+Xt/g
l0cJbEEKsfLc5QHytLjuzVAQvQzZRTfIssrOfG2X5tm5bpRZAngjOV2Nhcbib2un+dB+P4WSHiaq
UveCq1nf6vazpnzo5M9CuFG4X5mzWTLp/6IsCf8yvJi+TokyYcaio5UtFjfX52wtAoQRWjkUu8iC
50X/5lCsk6aola7w3CTIsSIXH/xcerkeYj7B3+fxwBCBe5nA62nt6YsPj3BzKWeBZbllTL8BS00n
1aW9houKIfsoJNfpRll+7dsYYGkslhQGS8uTFzkIZEolxiQJqlP3WJ6jH6pk5zLY+DyrI/sT6HdN
483kTemQtN1AICF8lvunIK93ULRQO7ZcwdsCFa4Eo38NNIhzgQbV8qJsPbzEBOSxXcV8jcpTCUAv
CD5FeIBo+d9vpBlkzzGELymgruWiKE3Bj35zbhSMPdLvaZbfIrZkIX17fWmsVH1mLDQtKeu3nt8y
lZWNRknMotfdAZkjpHijuzjIbltd3wXx8G3oexHSlPIq43rT69n+H6LPxUce6bPI0lJhVOsRIDM9
uEWVnO3j4ajh5yeexfE2LwvctQu7a0/eFmJk5TtCH/wTdD6c3ywanryDgJiu4Q7t6Ihx6zTcykGB
5bWk8v83Nt/K/gZozusW1SrEly4eeHrlBRKSeyxRVxe+lOEWwmJtOIADZp4PCp50Z94PJ8sGM6e7
JoDK0+3Ce9X83ta04SAl2SGOy8P1Tzb/bYuzhAX5J9q89d9MXhx5JsrKpuD6sgQ728d6x4/vKuvv
aRNUUmTkc2h1y8ihLK6SNEObJAHi7RbVdNMW9X1ITz1OtjLyla8DCGbub9OfvcRWiFOJEVJumi7I
xpsqL/ZpGmxkLZdpKAIUoALgNMztjOUOmySUh7ug8VxLFRxLfS30p1w/KNbZS7549WM9bXW0VhYE
dpWc9RhH0/tdvoS5djFqbiT/PFRYP7SNaZfBcMJdUVCKuaExbazwlSUxo1Nmzsb87yXKdvRSpK/w
E0BaDM8FfSx2odftxUatN66VFe4xFXaWBbKn4EcuMnp5wtbBqEE/5IN/qI3iHnb6qcWLJDXl+yQz
MGtJtR3VeqwCyIYDCYcXAPSbQNg5PVtsgre/Y3ntYFXRKlPn+We09GsXbX4NYxBFfrIsxN4LnA32
ZLHFnTpwWZiN9inx9eZuAoxsF9Uo/xBLc+MgXVtjbybm9xv7za4sZ3KcgdH6GUjMQUTatklegHj7
Pg4FYJ+wXeqnjat3pXY3tzt4tKGgDPJu2fjISxULTz0NzpbZCCAnvtBjsg2p/DDQKLbVoquPRp8X
jmSW/qGNrcKW8xCWcdt2dlmlw06si3IX+m24I2VRd1EUJne8VKqDpf59IXj+rbBisCRFo3GZbzf4
oI0FOOlzbvZPWtI/wwh0fS3eWVaxkZeu7oY3oeYT582nkDpfj4UmCs6loXA2fg144aPqfv0UXkmw
4N/A/J8FbmYNxvdBdCyBxNSUPLfX7+pkhJHpOXH0lKhbDfm1s4T+K3ApiiJoYixGk3l4Gcmm57ma
9yBYN70U7fBZhqvteuqWuONqLAZEMZRHBPjh94MKlUHMukoVGFTwYAXUfounohkhSuAhvMXSWZ3B
GZE4lz3AfC9msCgT0WKnCi44p30RpftC9T4GufCj98vjP3wsrn4TZDS4rWWGH3YlLoiq6LkpCneK
fy/XIyYh9wl9l+uB1pbeLAoPgIqC9UWqUahNr1pd77mTENwUafQAmfZUj/5GXWOlYocW4Zs4iw/V
t9QmPav1XGOwXoI4/NqHlMZb2dor6fQghLKTQ73Ka+XQiOKxUdJP18e5tlCYTwNyJ7N6oX3va0KS
QVDgRo0RMSl6WygQPhVeE7wrsw/XY5mXMAQG+ybYYrC5PjS5POqe62eQ0xIMIznhjR+YNLa3iteF
x7JodEcpQ9ERFAnzHVwdsWGr0gg7yHq05a7BjYUC0d4Y5fxHGBgfBXxBTE/noJ7qe0/HDN4aE/le
k5pkV/HKODSJgD+6SG8zp97tCFwftjY11i7lWoFjkvnPehx7N0VdWXcp9lGOhdWKTdfPcrK49k6V
6LXchar3GCDv63ijZN1Zfvq1iIfqbmqbZjc1U3TsB8zi4iHub8pMzR/xeKn3XoahoJnq3kMVJ7+G
Njy0YdviV9+nlSNGevcoNHXhVPFo2LTyPRTy6+ZGbnkaU8JUR8yykrtosjp0FkbFyT30kn098jHS
9NNT3IWfRqEJdlBZ+cH69I0btMLTD8sOD3GrwzSplt3VfXBUp7SQHGXof+H80u+uf9aLrULTicoc
GEOOz8sCjOIxaW1DUFM4990XkGBpu7Fy5qPxXZIwh4B9NncK5gtsccI0EVQ+xfIEVwyD1p5wmBTM
aiOGdHGM/Q4yc38QJ+Uom7fKm9tm8mqZAkJEJjLAO4Lgnh14Lnu3JkI9h8nvg6/MXWKbTVM4eRqN
h0yUqyM01MjRpCL8LhaNtFNCvDS0KY5HWyitLR33i926+InL51aXyVlVJ/65s8rv9J6bfdmOT4Yg
PUxl5eD4vXEBr8/7nylZzLsuDt4kxaF/NsJgr5qBE/bfry+e1RFpPM15NWuXGjRygd9XEQiCq+sf
R0t0mvROk/zdVDyDU7oeanUwCIrMDfuZmLQYjN+rYYqxjH/2ovE1SdUPMPcO10OsboU/IZZlaqQg
Fa3VeS5owb2V/SfoThL+y4S9CbF4zCHRW0V9LrIETDDf9Y8WU28DxGj4KVSNv70E5+VG+oCsDXnL
xXPLaHREXprax9oIoEh2K4+/Gu/X9SlbXQBvYsxf7c2uK2iPaEreon8xCLt07Gyp/5ZXhV13d/gD
/8uA5i4jDx4OkuVLWDaS0DSgAJxhBu98+UufyodS9P4hisTDipcjSBzZVN4PaUL9Vp2PLLdKMb0S
1W91OHwVh+Dm+sytLTZWMYyTmRdEQvQ+TEd2LBcDxYqu6CJnFNqTNODhU2hbs7Z2MCIQi3gTRzDA
yMXBWPRY8oUte7QbrUe8QU6YyN8i3roTe9X5hzFB0+FCmRWOlg98TgmgQZ7OQS991oMfnnHCNeof
QlBbn/ujsgpp5/20laWkDoCDBLcuouBmhKt41LEEPGZ1ufW0mI/jxbUlAyXlluB25Mm2WAiJCY20
yWnXS+34IbZSzW5z/9OUhR84J35WE3n5YEpbvKrVqKDj6SCBArl42WNmJ05a3Egucnt7XzxG2WBr
5X+Rty+nuwlM8/X5XNnAkCORnqYkThN9+XbVTM8XutwSXS//5WeGXYWe3aMqqBh3JbjL68HmNX0x
o4A75n4SBPDlmvfEEQZrlElunPXenaHwChjDLjlUEjAyFZvZMTNmJ0c9tNUIs+/r0Vd2HMXV+T3F
vF6WkkFQV33sR5LbSY0jyp+q6tkLhI0hXpaReQ+QjXPr8sKmyrVYoH5UBFZYS5Jryk/BJNttfyvn
ou13h8jY+R5Ouicr/nZ9ZL9X/WJiQXnSUSbzgQ+jzEN/cww3Hrl/kpSaq+ZxuYdgDWdEEYJ9WDbi
KRVrZYd202s8pVVnG9VUH7umyZxpauqfZmUOOz3MpUerCCrbKozWjkW9OcpVUH3ulLr5kOGBbivl
GD/0ZePbsSrIz3KJFaLkk8+JY8pCLYfwqRr1z8NYpqfBGGRHFNvuQNaeOga4oWSXJ2G+1ysxOAgT
Tqh1OSpIkVlIxQ+8OlxvEnBDrxC2KKViq++zsvDovcx2H+B9UPBaXFNNGUzQ+zvTTTCO5/UgKT9x
qB5KtyiQPC8/A1O7/kUuC3RIC7yNuPgiiSwIeZ1jiuglFnZEpmNENJq8cN9Yue2ld/J4UHizydK3
Id23+t9fLsA3ZnYUufCltuxQGn4hC4nplrN3YanfeWH90pvhxo5aW+wq4l1A0wE1A8VZLPagGjGj
E+h0xyUu39jbljVCUxxYQm7rwVc5vs1UzQbScH12V3byu7CLkzmcQiFsp9J0Uz//rozxt24I90P6
DwkUbyIOXAaISvLyuDJCmtPFKBsumB27kJ+78CUxt+DMK9cz3U7gJuDeVmQcRXaZEQz0YNRO2Wcj
lpST7BTp1zrcX580dTUS7CDAp1zEF4pyWq60WST6hksftzkMEaJPxTR1r0pqgZXQw+qToYbCwZMQ
42qGsD9oEDlPEU7AxxGBR99mAEBzBEG57cOsvEHmt3BaBTvVQgviW/wRs1sdk3cKEKrsTCD1P2t6
Pjh6WWCU2LDh2qHWD1FpahFv+j7z7VyLquemm/SfEVa0d4OWmLjLavGhxkz4TK6ngcvzzPsgFFBP
M8PqEOXG8ChNUXgzWrhODnUbPjY4H/Ock3K7qHXhIapac2PBrVzKHKp/pm7+8zfnqzpVwiQIfKSy
f4Voodb3lQ5WuL4tpqc+PVz/UKvfCe0yFh2QU8o374Pl8dDrHLu620UwxtJTmn9lgHYvPV+PMx96
i0sDcAIVP+5iamTLdJoORhVFtaq7E6bRgfTF+nu9Cg7B2e2Oqin/XAi+9XLI1sLX0i3h+enxoy9s
ybytpC8QCaHqojyPn9cyue0qnM+p1nou7Ein6LofHIY3eW3aSsDtUhXNxrfZirdYCE2Xim2NobAr
JO2jUqnHzG9PvkwBCXntvGm2WgvzSbb8Rm/Ht3glVJ7lK0I1eq7XFJUz8TZ+8gLjJy7ZeMSOlXUI
qwShYMnPd6JR/eqE7DMMDP80GSPKkShTvl5fM2snr8Fpz+nBociyeb82IzGqtWGghadZbi/87Frg
XH+f4YPB+xNiXrZv9lqAC52RioRorAdFek6a59zcYPysrfy5YjrXEujZLFeNGoWmbpWh54ZD+SUS
EJgwjfB0fabWClLoLgGSgPHPXC0JmRC/6ynTLc/tkAaE8QnR9eRAjw/Q5Ivwps5v64S1GkZHDynH
YrRudKHZt4b3MUnU4/Ufszpg6jS/37QgZhfLqM8UsVPyhMpiIKH6FSUfa1x5r8dYWxozshkKLF2w
CxkXoalKX81ktoY2w3Ex7ixbdbAnLLj+IRBAIR7pVLx5ni0WSDMUJm7DLBAjfWgl5SDFyaM+BRtb
HeXtlc0H9/L/Ay2yG0MVJb+vJ6rrnRLelSjMH2QzTI5J733k7T4dRMqykVApDxijlodpVLybpu2K
/eRp+iEL6mqPjBbuL1JX2m0RSzYc5O8KledjgtTYbTYZ7a7xqHoLspfuwcHAm0qH/IjTCWZpgOGJ
VejWZ63PDVjFVroL6pyyNfnEMTHEcF+M2ONVTVLtSjmsnaSUIPYnlMIzq+vuknAIb6zGGnK7MtXS
Nrxc3xnjVDldOGqHrMiz28ZXrIMaTri6l0MCllDLbGFI0GADe3iMc05sP6r7kxhEhk0Tbno1R4OL
G9Pd41CF2imSkEnFmtyw+7oRn1WDasZEeVWvY3jF4vgoej5kOm16TfmvHuvOyvaTMU3HOlU/G3ry
bYpV4yAPgo4kRnSviil2y3G3F0oldcPMLI99PySOUvaZPRQKhMvJ7+7DMRKAqyajk5jwIM3WH5/F
ktyjQPXTqYrI2+nGxB9QEdkj7NLu0OvLX7UsqHYt7kC7Vs+TY9XmqoNKz+AAKWkehVDRj3Du9X1r
wq8CvD7swkqz8IksXqzYRJ1vYuHv86FKMRtvWvyZvJI2RF1QvfFD/8GIi3BXhsNkDwBH7ESZfpaj
MTlVK4n7PpdLoClVY2cx6RONxvaxy3Jxrw5o+o2zqbWcqt1d3YcSuLS240d6X3BWkF+9qJNurcro
LQdRpu5rk/mStsswWN9p8E6tJkbFkwTzAEv0V9p1gw1aP/3lt8JXua+yhykhfWusLHxuRwHGVtv3
Dr1Mw8nVRnTAJ8efcLgOpNve+zBkpnUOBEzkJq3x+K2jcYcdcbvzcXhxfIumyS5vJ+0+zsL0IQ3E
yenawsJetWh2cpYWr4FslOfJxIt8XkrZzcCuscV+EHn4hCRpUlTYBobQdD2wGz6IoQhUoYo/q0nz
y6iq9NFsW8WhniX/UkvfPKip7x+xzurvrUgxd22lFodBzYtd0uBYBUS+dpOyidhFfnHIyrq7DZFb
guw+1dlexyhvZ5Aa3NUa+oIUERnokIa7REx+9pXXHrs+CJ+ECPMy9Gb8V1nvpVm2vaOe7aPFeGPk
8XhMi6q0kZUMbqVIsE6y2GiOMQUBbFXJPOa1NOxyqe/2ZVGpNKAxEJ6yPrgJlbo4dtOvDnf6gHVb
U3bcKYBqN8oOa3kJVUSk7Mh2IH8sDnix74xez3PPzfV81vZoS7vOApTSxV+519xjy/7j+iG8djbO
bXAA5XAwLhhRA7iPyofq5ZaDdVJKACf5UJ/yyuNUkLdgJmvXFz5XwGqAU6ukee9P/LaK5CwKafKn
aruXK+mphn25MYMrMX7LTIHYppOIM+D7GIIoTUVqTtE5TGu7N6iEjC/Xp2zlG6GPpwGBQtmD7v4i
dyr8CvfrENJkoVm3ofUfqMJoGpzGoCbTfP+HWDwqkSyZFS+WnfbBFExTH/Po3CUGcpsH/hc7hAN5
+C4rNi7K1XG9iTUvlTcJW5gpetFzdp8VIGMoa0efpk6ku9HoiYPmoGYXkfrx+vBWco1ZyZ6Sw5xo
XBSaBXH0lWaMonOQhUfRux/D/Db0Pl8PsrLE4fuA+WBbzZIli+tftkIlIoGM4Iehgsvh34jfJa/f
e9YGMXwr0GLpmV1omknB0lOkH6b5KRNU26tetHyjHbjynd6NZ7H+IAtJWZiJrPDpS04Lu0CXJ4WL
oflPtfz1H+aOsjmQWlpQFwAMbUz1LIAyecYjYgT0nkbBC+oIwXNZh2iMKMWW0fLKisDAUCfR/i0x
oiw+ltiiXIyObnTuZQ/YVPQYmeIN1lsbL4etMPMp8matSyqDQg2eOYSoVJS0VNX72trYUGvFQwbD
eQ7Ab9YlW2S4OcLYDcql0XkspIR7DbanHFJMS7RpfGhzpXO4BmMA66maOlGbijt1sKJd6sf/Q9p5
LMmt7Fr7iRhBb6Zk2bbV3XKtCUPaatF7z6f/P+qPe3YVi7cYOnfSE0UIlUkkEgksrJWt5NqLPoOo
G5GEeqY5Vw/rukiQw4719tVLEj3KzasbnZTgCOnxiqWF+Asw9F9LsyhSJoI+emUdIhHJxISrqpET
cc/fdsvpopg9pzFCD2BiVLIo7F1+vqEVGreCD/KUxGRdveMLP8fG3U5Arspr7Sb5Va3pry14zNQR
YPum70mn5dIkXLu11MWCf9Jd9Q6m5be+472plWtfatEOfPeMrk0srMZs/2QlZpJGhdtVrMpNZX7U
JMlrExprNiZvOfP+JGyNdIy5weq+tNUWgoIg50m7UvSYfunsI1GqnwKHRrUGtZJLK57hq17sKsFJ
00Y6Jr+jutihclGCtbntDUuGUJ6ANYk+39SuuTQklwYVUWhcibs/0/guC/4p241Rr4F1Fzz7T8eL
m4qr6ureF5vSS9QRtrdOHjau5dtZspYgLa4E1t1phsqkojG7QUYpLkU9GvxTACLK1sX8YIbpZ8UQ
DkL+1zQfDAGhFv4fW7NrRB6KICq5N05xi+6QNakB5YPgbmTNHbe3P9BSIGR8btK3Js+EWWtyyDOH
E+LQqzW/9ZEVNDcWCW2QjR9mJdzJabbRfP+3XInbntqm7RrWtnXFj0h1/74edfEbZgcrrSn9Qgvp
n1qp1Z0yNbdVkL7wElnL4Rf95Gyxs9M1VmNouplIpDD1h7jm+TFWprCypYtGqGRTVOR6RiHhckcl
qylF2Sv9U8KMO0C14KHzrDUyskV3PDMy/Yizz9Ywlix1XeOfxOKkKD98XdnLcuJI8ttt/1iKR3Rm
JipIRkqu6ss8BuXcG2BqzPXQTjSJ0c5tkn27bWThzkCF518jsyiRiTGj+pDQTlegVp3E4E4QHoT8
EMU/muJn3a50DtfWNHvr1FFReaGHuUz85MLPaEh7TVnJYlaWNI+wiTCmJorZLEmTNoPQH6CtOxRi
szXj5rFSk9eyU3eUVFbi7bRT88B+tpNzoue8AK1R9RFmhe+e0tihe7LkU5h2+74qbDAItz/cyk7+
ods580KrGxpdRNPr5A3CPhNGHyi+7EKy0qxcWGuGZu7eNW5PbMKQnv1y/RfdpGqyRkq0aGMagWOo
mHtx3sEujdSrQ13gElFVO+hfiuFr6v79A2ESJ/uPjek3nG2YB2F53ZsuDLVW5qTtx6h9qpqdON7H
3u/bn2YhrbywNIupilF5nZZ5pNHdth5hKgLlK0utE1JCqvxxd9vaUjg6X9fsBINr0GJJMINTLz2E
7k8z/ALZJeKx//wXZpjJJrGExl/UZ6G1aBqzMEaUwOTEOnV+dp8h81EIoxNG6o/bphb3jxl3OpKT
ssO8WJG1yRDXjRWcyi4ZuX7l+qGtKbQjZJDft6VHuQ2o3MrxXbo6KC0ZskLl/boKE2W1GoqU3k+m
P0IJMQidrabGyllaNMK8NKkfw2Kom1/6INRVaTlEWnBSi58h3Atp+/P21i0epDMDM2cACZ3pYQkd
buAZh2neLbL0N2RFtrfNLPrcpAvFuAggjDkRwai1RsawA8+Z8ZesDU6PFlOpf01HccXQ4nogPQDn
AVUfbne5YValeDl3Y3ii748oLOXVSHK0bg0mvrQe+g/g4Oi3AoaYXUt503dulHTBqYJ2iEJIAox/
1DZNJdu3N05aWpDC6IuIVjVwnbkWhhLm6Nn3k2/77d53009CBU6sFcKEPieV9YyZ/QjN29Tfd/GI
jOJgF4nxGLn9nkmsvbE2MbV0WVJpAo0Hsx0C19PvPYuKlq/rUeCa3mkUlWel6YaN7w4QxCvdXV6r
G6vJT57bvDdtd7i9E0uH/A/fPrB5GWKkmeFOEBEAkpif4qjskq7fKJm862XjIMv1W9mtEe6vmZs5
0ignvZmnmPMBG+Rdv4t0YaMrsqMlwzMNt83t1S05FBwZ0PZMnFLMMV5ua9TmzEaOgc+rKHwvlIhG
ckR9UrC15q9pLNgg6Jt5GgFR4mU589060hK46Xm2DsV9VH3zrS+3l7LksZSlSUGn+Qkek5dLgWw3
8UwtiE5pwTWm9veq9Jqba/3Vpcg4cZJD3waogjfrpRW+D1muGUUnzf2Zet/6YX97FUvZ2fn/P/v+
XhOFCRXcCJaKh45R/iL8iBmE95p7npK5sDabu/T9z83N4jB0IIPk1tNy1MoOq3cfQcSR1me08nHW
tm328XWj8cugYllm/rscU8Ct77f3TVqxMJ+BTcWp55PFESSb1qFu7yPrXnCPgvs5C36FYu+06Wtd
/qNYx0baKZJw1659uWv/m6i7pwEM6hjIu86WmA0hL1RjjE95/t4Or6VyJ2t//QjmzocDa+pdcNHM
YdehF3RWIQjxKYgruxZSBpPQbUrXnsDXPojuNZB4BHzAW1896HSv0MdI82PKxi+Ju6Vb+BIHLz04
8qS6U+vT7S+3sG/AhogKcM6BkJ9/OMMQxiBXw/xkNHelb9lN49vBsJJULxoBRg6fFc9UYt3lsc2M
IBCQJMxOBlrRhyiI23c1CJvPaldYm9vruT5S1EooAcITTNuCMdVLU5EEcQq0/vkp86Dq1Y/DcMro
+K7xzSysSCUF4GoSkT66okcFwmsYRY+8dSvQ/y2oBGtSWW6sUaqPtxe0aEmDDI0sajI1y6g1MUw0
BTLOk0yFJ2JKFO5DpwNbetvMtC+X71LU187MTAf87IZ3jYARdgUzUf6lKHtaWJYta8+ueC8IJ0Wo
nW5YeSpchwwsQpGJ8Ns0tqzOFgbNhpglo5qegvKXp4yb2vy4vaQFV5h0xAzSlansPMcQMr/YG3Ld
Cs+y9aaGzF7qP2ujsMdue9vOwkIu7My8G8CJlTQVdlS9s7P4vchXDFxnJbxwmNUn5kBneFWjTT1k
UzqEj6kUFHwY08mRBqwqyaECaCvlWkl4AdGMPTod0KVNr5x5oKuzShULeRL0lZikLUG2JDuJAe86
/9wb34wYdrb0k5uvcf8t7iN12+n8Emb/3DFnLjjKTWIVVsRcWAQ/qzzhWP7+LHFB0PugQQYzxbwP
QRCKwjhgrClORPjqLf/IfEt1lNJhjVVm4dRyWEGEsxiaWPOnD0J2ma9GIc9tr32v62wbKdY9O74S
WJe27NzMLIGok06txxYzhSC/t4H6NjRrX2XJ+WRSR8bAwPKzmMvAUDVKmGWK5qMaMc2nyJsytDZh
dpf5wVFS3m4fpcVt+9fYlQK9mOVWmhkUTcdo63vaVyas7bZTP/7eDMQ+vOCoqjMQMTuxcl+nYtZT
ZVbrV8so90AhHXBiKyF1aeeYJYPshxyfVs5s5wIxaNsq4+MYMviXkrFQN3mtxf4YWsLWF8K1xGFp
8ybhDa4Kju8VolNrxlht5AKfM5PQ1hv/IAv5o6mtzYQtxVWKB1OfZQrec/zrGJihMZg9HlEKm7Bz
7UZ9aTp/AxJoZQeXLRH0DCYrrpmURzVGXtZAdMbrSCFFyy6ob2dVtTf7L7c94prFAFeAH8cwId7l
eT/vg2VuNtQAqLzTQGxNeV4r5U5nRssOdrAkVpuAGlb2X2QRGGW6AhCnTtI3fdGziCflAkN+GfO8
lvUYILeaFve+ucYIteQW50Zmzt6Kgx7GNUbG4lNroLLrHo1hLX1YNIJOB9qxEtFOmT3MoJuUM4tJ
/lOjBM9NPxybtDu1DNKvfKbp/5mlKYhaQlEGdxY34lyXURjkwgQFjp1cqGCyRDa9cHeKEJ1GrXeG
YXppqE7WNhBvM5jhdhs9Dre3f8TSuT7/DbOg66taYJUKvwFhoDB7F9R0Z4z6hjF6Gy2M27aW9pWb
EFIXoH7XhSBYI5HhCEdkl6Tkpev1RwFiu4oOxW0zS/cIty4xkXkp6Aenn3HmiMXIvSFRqqOpPVS7
CJ7D33KpQfJ928xCkqmBKp/4r/TpBT/t7JkZxuJ74HTcJaVKwM2kfZofLURdPADhPpxyWvbWaGsT
TEtB5Nzo7HMJtZzUMkoyJ3NCGqc+RbP3wncdX/xvPhYv0GmByoQymgX8KnFTL/Mryjlm9ugLvBKt
LHACq/n7zJmM9j925jSUAAfGRmlpLUIIsIHOduOv0RYthkNLm4AU8CPxsa6+lNC7cjX6p17U7/Mx
f3MT8zltBFtsvRPIwE9MWFBh1U8RssFCWKwcsSW3p2ZMnR0iMVmav+ZFsx1cMXKnb+Y/8dw+Qa+1
d01ljfBw0Y4BExtVVl7A83AC5qynctzBlJUPTt3/7usPI18Tn1swglczycQkIujNeR6QhV6ronpK
S0mGzUgTjmOFSFvUH28frgU/x4wOFRoXM2Rvs0/mARhOFJk9C3qD0YMeWJbueMKL1/y6bWhxPWB5
gI0A4L4apGhzvwuyGpTNRAfutcq+ljRHrvSVBu2iGYBfaAzDTH814iD7fVjLA+kTuvG2MdTMp/zT
yn+tl0yCxlL+Y2UGtEm7rvCCKKCmr1VcjZYt6ODQ07VLeOlNBe89c2CMmFOdmk+JCiX48J6X3Cls
vlpCvCta14nVfAP9t90yKyJFb5JcoAj9cvtjLVxWF3ZnF7OHKKWm1T5AItrLfuaDp//sZsd0BJ7v
r8X3hWuEYji52oRFuC4yD20/CkULPy4Vi+9xkjpV0H3++/UwTEf/l79gUmZe3tRI9enqKDxL9bcS
0mexeh6sn7RLNkK8whi+cKBQYuaLMSIFa/f8QBVGmZltWHin0CMNNGF1cbdjExyKcXRuL2rB1aco
p1t0AYBvqrNFqZ7K+z5TAaQM1TYapUND/dIqtO1tM3+I7WbZ04Wd2VWY6nWTZ57inwArPbqC5sC8
t+vFah8UryC/94oUO6rbOC3tZ6ozh8rMnT5b624tZAEXv2J2TdYhhCkMN3B9QQWt1pmTRNQc+/to
/Gq5HYP3ABHH19tLn1Z2Y+XaDE0aVlIySiGZh6FXdtA8eegG9U392JTyXsu6k16vvGQXjoJBGiCC
PtcmROdskV0aFnWamz5BX9lEebWp1p4sKxbmS0K4R2mV2iLbCB7pItp6/XF7zxa9ksIw83vMtFGj
u8zW8s6CGEqBp8cdtp5yb8Rv6hpX/UJ0mh7h7BQldUo+s+hbCKUAn0hCeqsb3sEc3C95r34OWrW2
u6FWj6Hgrb1UlkyS56okoIzKXtWAOmRjcqMni7G01HsyB8vb+JyLaVCscMJ2tHZWF2W//34riVmW
KFFCuSa6KStVruBfwCiUOnn5k8LbT9dbiVdL3wtCfBhMJgQsfy6/VyXBtcAYlQf69WdtCYiCfWYQ
YSWFX/I6PhVUaYCyedXN/NrI6PdnYUpmJr6H5Z1frE0zL61iIiycyACmkYOZgRpgaJPCeP1c6KAL
h5xuKHjzh6Zz16ZdluL7maV5sSkbfaX2MijZpt76WL20Se3A0mbH2kqPZWnPAKqgxQlYBRDOfEmD
6OrtwEEyvSxCFXUw731U/VZu+qUQd2ZlHg8SLbaaZHoqGmb8LivtU9ZoB5Sc3rzIPHCbOlb067ZX
L20gmEAe4lAJouszczh9zCI6I9SJ5Wa0JfEpkYjeRmWb0vbvDU3lH3WC+VyzELVC3IV9hiFXy+/c
zHNtXxX2zAdsvGxcK6MtrIqaLb2diesAsMf072ePVA9qxdps0ULP/CG2a3wjk1Gf8tqPsvpxe11L
WSFNqinJgAmUWuTMM5IxjBpXr9Clbt0Hs8w+tKJxfEZgwVigXD+e2jK8s3J1W2ftWuY7/d+zK/Hc
9tz99bgPVC/D9khpS+kfEro+nXhfC9021d6LEnbSbsVFF842M1KwrNJpYsXz6a8q7azecktACIbm
EHlttdM2sbVWoFw0QyN4onMi5M6rGQzs9YEYjTy4FP1OaiRko92Dr1orxfeFA0eImhQNpicKpa9L
R0mKNq/4ppSeosTRir3bHgD4trppZ1kOFHcNe7Zwc5k8H0kUSSwk1EIu7SlJUYlVqkTkTZkzhBEl
XiCK8sHwvUNprBy5RdfU1UlBxqBAeTVeltVuWYRWEZ3EzINSNXf82LL9VnIQhrRlRlitBnaCj0Rb
ywn+IG/njkm5d8q6IVvlz+U6eb4afiWn0YlukHEPdX9s+2Wp3tdx34PrF5HeUHKTwl+WOS4vUebD
m8hutW64M/Xkj+DzgxuUIfpsvhG+ggysQCjp1rbIzA/fGPK7plOh+aUH9fdPVnNqPEOCDUzgitsr
lc1GM6s8IiBGnzJ1oC2jwhWVrfVklhL5c0PzWK9HWY6CDx+n0K3ezsTgWBXBgxE9ihmkcO1BUvOH
sks3UI5v4MXYCVp8rCCIuR2+ls4Zns8dCu0uR2H2bFHKQolx1uTUJONdib4aYDVPXil2LZ0yiGBk
lf42nZp5OA4KVfHzyE1OZV/smrjZInbWIcLT/6Z8ddeVYmIPibCGzFqYuoB4mjSMmRhIVSx1dth6
useFGVoxg4+Zo8Ca6+lgjqMPLUjt2riDis5qYfyMd0bxK+jrFUda/MAM4TLHzCuXgZlp688uIVqH
qCGGXnJSrMpWm/QAmdXR9Qvwf7F87Ehao6m2rZp3o9x+TQf53uzDR0goP25/4qXL0DSnxjP+NvGO
Xv6OGgK1JolSPnEBREm1ynwreHW+DcAU2b6nZH/vUshkTdOS9LCIq7OYKqQInVYWMkF1nzr07pzA
eJXaT3+9qKnqY1oTXRwBY1YTscQ06YeewF2FNK/oA9r1pIADKx+aSyuV9QX3xQyQyekReM0srjQQ
T2o9aJ5QeQ0kbevmD3X8u4gfm+Q73E7O7ZVd0/BPzIL/mpvfEW5TlqXnYs6UX5A5K4ujBO+aHz9q
IpR2/WMwMBj6Izcbexjeau916PtNCv9a96N1f6f6TrB+3/5FK+v/c87OHVmBA6EUohgAJ3oX40tt
wlHx0mavnvslFr/fNraAm71c/sx9jFSqWt0KsMZQ3jB+K737fPguCh+5eV+5tS2493FW2S6k1ln4
HNdHCjx2qq6kOQuHho8AXINiDiVfY9qTszUPhg6nWBXHp0hrYFIWdpoYHyJLfqbPebi94oUQfGFq
dlc2MHJoYoIpMb5PwgoqyWNdv9+2sZB3kN1rUxSEIBsxg8vl0KLMg1QjFuWoXvn6d6szN8ND7FTe
iqGlxdDpIuSijcPjcrZvsVWNeZbJEYgtdRN7j9l0868Sci1a4Yam50rOdgXdUpsq1Aqx45L2EgaI
RSduH1R9xQWW7o9JAA9uHsYEmKycbZooye2QekYEHtF8aKTgmIktvXgGFRik50HjyIUAh5on2WGR
vpV66sCevjL8s+SHIBVRQZ24za8QVoWK4EbXJTEMAY24g+dD2zLPD+16AplHrbdr7PjS0mGn8ksX
neRnUlu/9JQJ2KFYfZKcws546BLdNr3kKY78baoa9xO4VfSjTcojwzfGOyWXj23KxKLa/tDq8L2W
46cmyLe5oj/qhbkS85c6WngUAEQwTUyMzIf+poeWLA5ufEJT5B+9qGtuUtB0DWQUd14ktszCqAjv
iUOwT6XwQa+KPXN1axLC/8vPwCEm0BvbNDuwPlEoVwotPilD+CjAYCbG0l7xiU1hmsOq5D/pvfpa
GsNzlKSf9aE93j7MS95PO5mTjI4zWLJZzhZkSVHUapRiv3CU+ikFVSgGu/+bkdlBrlRYcsQ4SE+t
9jOtD0L7zyiv3KtLQWmav2GinMr8VRmvqAbL8Dw9OclUJ8XiYRAsR9T7gxDfFaW+sp7Fr3ZubZYx
1G3Vq0VqJCfD/04tB0gSAtuGaLcKmM/Qd7yS+a3kTlUfwRyu3OlLh+rc9uxOyws1FxMZ22EDjaj6
1lq+w3CQreOuVfi5gqj49tdbevrRnP93b6d61tn9ZZBgi35pJidI2XZ9xTiN+Cb16bZpXkzklYZi
K6mjzWzryjYv+aamwwfO0RCvFcbbMvOMeNIXjnvdMZW7If4hNWtwgCXHodCCz/Bq4cKdLa7LjSof
PGJUMZZvo4ZiRird1ZD92l5vHANX3dzezaVFTR3GPy8YChIze7FeW/UY0GBstdc2OwrVqxuuxPkl
DyG8T/HkD2HGLEl3+0DO/BYTqeczzqVt8kZ4IZkH+zKelLLdJmPyentVfwA9s0c6w9P/2pydiDBu
DaBmNIGZydzFKYKOurH3JlKxKtpGjGF5vMSbJN4A4NplBZyperDh2cpjlczBRP0xHh3m83Zmjc5w
7T8A2j6mWr5hNY5f+79CNdoGcnNfu7kjJAVCQzWklta94hrHQtW3YjKufKnFUz4p8sCNjWdciaHL
gMC8lmbwSddMW1OOQznYWh3vdOElNrZV9VIL/5RxbYvmmunFL3hmefYFFQgFwJPQ624EZkELuzQ+
ef0pr05uVjt/L2nLI+F8nbNvl7idLnsygISkbt9qlPTaKForri+m4udGZmFL72mBoUNDaVOPDmml
222p2ZFe2kGgHvVERWRm/EZZ+rMqF7swMV9iDdCWpjh+z4hIp3+57bDTMbvy17Mdnh3DNqIgZMb8
HCN40OqawtEaJ8TaN9Qvo6ZeI3VkNOxqmLWOq34aUP/x4uMQtbso+wctnv/bgmYXeRXVWo6UWHAS
mnsl8UgjVx5TS3U43IT6H2M102DXtOCza8CDotMf4cs7ebAztuU3N/xEbi66T730krZPpvYqjBXi
X5/b/GsSF3acbVU431S0vON2n8XfpOxn3UNGt1J3XWAVnfz33x82y6GCwUi8YuCHRfpTm6FBBnDC
K0/icJSrYZMrQBuyUyP/HPNfYvqjLXa++zusjmm78l75X3z8f37IFUcRAOVUCuI8OMWj5BSC/tTT
gLMDKd1paFCNtciEJPQtarkR+noP07yj8nOHKDxIrninCdWv2z4xudiVk5v0AEG4U/qeJ3ftAH1G
PoDMrQbUC+ojgJNDBy1J9dfa21MEOTM0c40R0a9R6sFNqfJwl1IUrtLyvoF54vZ6lo4U3UzwzBCq
ohE/3a1nHtiHguv7MRfb8Ed7+6XSOyfXIHeBPagLvH3sriGOF33r3OTsFI+D75VjSSSOq9YJmp1l
fu+pJdTWS4SmVy+C1on8TV9964MdoC5HFvqt3j1VGRmLtSbhtpiJQb46EQ3T/2Ja5nIDJAt2y3yC
jqXj1yHfQ3BlJ92hyZ81RGrb/Idaf+ujlW7l4qaf2ZwFljSrXGmMsKl1OYpJppPm75Yu2GNVbyT1
rfH2tz/yUkJG6jJJpVDwvJrcq6sm7I2Bj1zmwb4t+k3nahSpukd9wvZE8uG2uaV8DF1Sk+NBJ4pJ
1cstTSOBF7jImZXDytbavQZWOEh3t40su9GZldnthyuoTUNN/pS3uR0Pr6p+nybRnkGQvnxL21c1
fHblB6j14If9lGc8RqvXvt4lycpzbzFEnS935kFVI8pwbfFDfP+HEL+02i9iQhB8i4Ycfs8vhXaq
h70efodjtjVye8L8wjO1shtT+jKPS4iN8DtoggP1mO3GWKejkDF5c1LSF7H+LA6VE9aHMNRsyDwd
y4XhxVBtXX8J/ZWvvVRIJ9efIFzgWKEEm5k2x3wMvHGCVsVdsa1VyXyt2+F7qOWJjaz3h64X8Vb0
JXen6dCnynH4Oxjk8q0J0p9dWK29rRYPF64HnmaipJyPVhldbyTVBMcr1XJbeOLJD8yNQMoclNEu
LqNN066l6guzuWiDntmceTyRpUTRBOihIWpPdM62bSRv4xRiZnHYCXW7UZPwuUqqH33oHsQs2Eit
u8nr4KFV5JUUe235s6+hm62cdlPmqcKVLBmAo/VjBM+oHsTbzjyI+dfbnrd42M+WPsv6JKFNhVYm
tohVcMiBtuum/3sw4h+3zawta3bIzNbvxLCZcrHykCrWJm6+5DVhxS0cT0RFHF+7bXDKcK4O1Nm6
ZreUlhb1kEzjZYGXvrlF+ivp+6PvZnY61DCS5KrTpO2W2uDKcVq0S9VKVAAacyXP3immoHRxzTTv
qfabRymuHlIxf2dYf5vE0b0opMcgGtFy+y+QmBYIYBnNIp5mOPNlzM4MPROkFGizbEWHYMyOBU3g
miZYrq0phS16zJmp6VOfpRyZL2Wu6nNYlHjYtpLwKo3Npg2TlQbfUqbGrNE0nAqGFcrzSzNJXwdq
IWImSmu7Cu7/vwZOuda+m/z7yk/OzMz8JB0aORcszMhu/SMS1N9Ih6ysZNkl/l3J/Nsonpt0IxGN
wdRHX/Ef5BzBZ9TpUOwVgT7G5dcxGrbZAI/X7UOwtDj6BEi5QMQH4f4smNSdEErtCIAFBPdT4JUv
eMjKPb60uHMTs8/k6RmycVrDNV6795ZrTSTa0OwNz8nQOJIafRDCnwXY1m+vbMk7oLeaKulMq17p
n2UeLKCpD4DFDahAjPVWUZovauw9gdRYWeG1KRmFROieqcxPLEqzE51CP6Hx+oewCZCTEgbfJxLx
yjVesszUV6L/QoEFY0wyA4OH40CeN0UE1CutcGJzgQcA5a1fMM7b4wC5a7avuq+ilNtuwdtZD7ah
sJbZLy4UWT6dJMSaWFAuT5zR1KOsTrr0vt7lTg4owxG7XNmTHZSSredGvmbxOpSwWlohvJToMsvz
GZoeCSAvl3kkFagRwxYA61rEw3ml+Le4rom7AbpT0JJzfgC3G90C7gumMQcYyxqt3MaSehc31oM8
rGkbXh8HVnRma3ad6rowWlpJHI6M8C7UhPsokTdIKu7y0t0ESbIV6+KlTNoVYOviEon7k8dMjNez
UzhGeq4zP4Fee6NuyrQHoet1thXUd1EB2dPts7f01VC70CGSnwqB8zf06Pa5lqWMi8n5Lwtm6JqT
DofobSPXoQveXZ5zf0aDxSsgnFy6UuFXPNS1YewpEhQRRMpr7DJLRuQJjDSRluCDs8hsyM3QqTWX
dWa+ARuztWQNyb+0V+cWZpdl12mRayjE/pFpsDSjoUTmEbjK9vZuLcYNWJKAhOgQEjCPdnl25UDz
RGiRqQNkod1bm6r8kpTDRkc2punsTn5x66ehr2xJ/XTb8rSAy/tTBoHzr+HZFjJRLcWjQr4aKuU2
T1TbF999EMn5CLc7V4GOFOBti8tb+q/F2ZYKteSVrYbFPNA+NUm5L5ANDBl7XbGz8EK9XNp01s8S
Hd+oQPYMGEqSfeF9EsPUsbKDJP/2/Z9lHG2K+L5TvzAgaKvKXQKzhdpAud0cDf/t9oqXTvfZHs+n
GTOjZKJWopNgoANni532KqfNXVTGu6aQj7dtrXxPa3YJBChpWJ0ylTStJ2l4oJZpwdLvUuDRx3dj
DR+95reWfLnHQdV6aqbxLhit5yj4EOUS6CIOm//TwCXlpoy9pBOa6x9pDWm7anqWHAVIuclyN+1q
sRGzr327C/KPzjq1Jtet+66Mj9D12HoXr5zVFf+dt9ckQImRL7BkCxra9iWXjn3zcvsjTofuxqGc
F8WK4H8OJSnLl0iVj1D5HkJfsvsm3jSGsHJSlsPof06kNQs+o9Urrmqyk630G7YQe2i/3V7P0q16
fgBmQcb0BS20SqjZBEW3ERIHt2pKmzaomYrx7yvBfGrU+tQ1/wVGZQoBvKyozbC+OSSiL7NQSCZa
dsX09xGiWKOU7Ku2dbo0c8Z8F8l3sRds6mQXKvdmt1LGX/yMTJKg8Eeie0VxPkoSMmoJAcgSn3qk
itzIyYY3Xfg0AIq5vcOLxx6yAKamJ7T2PMSoRiD2YUDNz2WMSfqSZ609ihmanA+y+tvIXm9bW6ja
sq9n5mZRptCSMNLSiWvPeotT4AlwnauAOfI7UflVGY9JeOiKlWfYYhQ9szkLNV4GDUlGlQOOIGNf
mA9yodlV/ahZK7nY2lZOp+Xs2lBDHmOFjJ2yL7dNLqOJa2yN1toMlnBE9Wbjl/S9/o8bOjuCaaE2
YpBQxNTG8TlFwtVLtZdKCe4Y1t4kPF5yUdzTwzpI/bC5bXvxcDIBRwuMXP5qED4FZC4y487hTCvH
SB88OtbpKfLfkKPame7P7O+50nAeav6T+jUagPNaKagp2aevDsOsJ+2yxPrRJeGGosTH7XUtRjUK
oxNaHbY0cXY/5FKG4qhHnK6F5Ctim3aiez9vm1h0lTMTM1cxhRCR1RQTmjbYSvBqjubeQwUuq1+k
8Ivar6U0i0fgzN50NZ25ZhgZo1ehsHwqZEoBn/xOsDtrt87OunTF8YadboRplMWcHTXUwxo/Gkyi
CcM6VmPS8cz31PRv795SeAT3Pek1m9YE2LpczdjkRlinAmTXYmrLZbMdunfBq+xRVZyoWsmLlrzh
3NjsCsp4oYRyhTHmJ3Zl8CyYzfb2chYt8OSZdFZp8sypt+oit8rY1LlFQ8tOGsbsy5UoseRuTGkj
YUgpA+z8zKNHtdXLfmAyMUg+8iR3OsTMmHa2I1wBQQglXOmTLX6gSW+HFwmY1XlBAdGHLjA67A18
Fbf4nkuqE5rfMkndowF+e/eWXJs5gKnKBQkXBE+XzlC4ihDHEe9FvdO2Qt1vRtWA3SZwiu7XbUtL
uwizAwkB8ha8UOeW6H3IjUiolVvNqboQbcfHNLvPy24qZT/5frTy2eRFi7yE/5A8QY0/m7Swsth1
kyyMTuHQiIDLYpoTHmqhnD9K2H03bvKAMVYq7F8lCAq/tykjH77mFtt47HiGee3odFot7ZHo6bYC
A6o2MPCcmaWhew6Q5bJHLybbtqRfajZkQH7zfAP9RmVXgtXTEVDETSw05nubu+OKjyx5PeVvtOjQ
tYa7bxaS8rBuNB1+iZPgw8YlQtfHB/z7OihkHCQ3dMhJcK4qW0pqNT2y9RFjOHp1JxZabsPDEK40
8ZZcUDUZi5yI84wrJTB1KFUPPAEjR2J4J8aCnbTpFvClPeZrcuBLARYZOCBYBsRp8B5eerthTsz4
vhaeRDUfDr0eZxAUuIYtGvmaQu2f98j8MUG/H34WaDl0CCUubSmxoUexoIKRroE2aiPek/SG8qyp
KVxSvtmZtqmkPW13t9mig0qRoa/Mb2z1uzjUqSO2arapmAU8GkKr2p3SjiiK5Mh9iVb5ZKlmuVFE
gQG0uuy+xUEW3QdlOdwBqi9tqubRTk0BxFlm5u/dQWxdRiJL9bmI63exHfx7q2+TDc8AFVmKAPy0
2piPJjVFZ/RN45QQtB0k7r4xT9O/lmI6opPRfOO58mMQh+hV8sBeh/Rk7wdTj7Y14EbGEkmbhuin
OBTevh7DaViMHnU6jDwH5f6t9cvw0CqN/NAbmgvNeaDZEMs9wZOiH9Bg1ey6y2LbiJPArtv4XbSG
7z4zWg6tqHHnR1+S/pM5vmQnNENrY88g7bCLygbytHS0fTfsNh2tXqhMq5ZxwsHJPM1xM1j+oEPf
5+hvb4oK7LWSKcwAqDyRMyXOnEquzTuzLoh4lFR3YZ4Va8doyetgqafuTq7HSNvM66o+E5u4BS0f
6+7JM7xHffC3TbzWYFo6R5RQaWUBdeDOnV21TZh5UmPVAMAnIEsKPlrd+Jm2E5rD7Uj+p743d+1z
S1PgPcuHdJhjXa1rsKR7z2HTiXYjyEcXQk9tCBxVDjfRRGCMsK1i/D/Svq25bVzZ+hexiuAdryR1
tSVbchwneWElmYTgnQAJkuCvP4s++ztjUSqx/O2aeZgq17CFW6PRvXqtcdXT9sgM881hQ2Cqetvm
Raj1Rtj3S57k1sWJrogJrIrGcfT1Xf6u0iQKOsIqB9vJz7Z5iemTUa+j7ByjwfT+FNxc0g+WZjOQ
x1bCDN7nz7alfFrs2mGCSwf3jdxeUIxmcosAy808SDNCjykvG7Tg4IEXDV3g1rGfuDskthYsTTvw
ekH/tTTdNh8WVHN0kUQVLAF+pQfolhFBmoxguo7SZB2ZogCnGmhT4xoHRldI190f6K3ZpHg9Y9NC
CfKq3VNW+SizDq+tEY1yBqyN1lvVLdyYtzbHRyOzJatkbjR5zCBYY+gB+Kq/GjldjQW4Eft4DZe4
sENu4GMmWlPQOBuAINloq76c07zFWNscknup0XZ+mUT9M2VataugWv5Qwf8HhKlh5WoGfSBSZy8N
h/cIan3oD2ggcdYmT/P9gNfppo3zJZGim1OOHlQQlCFRcnUTOiZEIBTl6fNAxyDXqzDRgbLOXu8v
7K19Bb0WOD1cglDOm37Fh32VlxHUSQUeNGAMyyfl3P4LotvfuTdCNLu1nKe4kN2GIJB5dJzSXthW
N1Yc2JxJsxdNWWjImp2fIopqMKZMnPugbPSNznkco3QXlfaWpxALsZbUv270SKLFFC96tGOiIwkt
oJfDjUyajLSLB9SMQfWZDQ8Oe9OgwZw2R1TQNKiQN+wbp8J3+d/e6oNE39fit2e+IMLzcTqhLpI8
EW+pqXvaaZenG9EHyNve5esmqu/LnwX5FI3FcaSOJXnrsnrl8G8qMVFt/jM21r6m5/uLfj3tmG5r
inuwtSZykktzA3cyTbOgRl4n5774xYvvOcXakyzUyc/7pq7314Upexbhg+lFVI4a1TErIpTt1jRd
ZYDEeO6rjJ+5CtHYfd/gjew3itmgZkfOB6+lqwJ6XtkcT3dNHeXwZLWgjzN2mnoT3jFr1431XFh/
8v6k7HbBm1xfBSBDmYQBJypZ84r1uUvsnNUp0FRZKwKLPyTJBIfeaOLrwvjeg5HZZrmwNHNbjqMk
gscUKEJIBfkm0u5ru9d/mbHwXgvQ9vrZWDnfhOemuyKvrV1mOXUo0c39o4xG8Qvk9WgysPHz9MFt
1u0k7dYqU60LvfmK4Ns+on45BmOSOSvAjNzXOIr/yaRryyAZ7ej3SHUFnpKhWXs5l9/MxP2SysoI
6sYpN7FtdV8KMqTDKk5p8iQqw/ib9HHXbB1cGw8AA/JXrRM8qMHKsPb6yHtMino486IQeLZp7Yl5
2lfmZvQ0GFqxonmlb3I14BUXlxk79rEjNsjo2pkPZiVz5RZosgygINztuiYDV4vDNETtEhX93Ihj
vwN2ZGN2GbBmUgOpVGyZ67qJ5EPBhnqXElv4Me/GPfjb4x1ULKogHVu2gWykBTIg9Jo06O9Zdzk3
wrg1omcC74/UEsCahqXgHdumCQwzAWO+tHXvW18W2hNLheK+3dvdr97r870+rj0h/0ZU/LSAhOkT
bTumZggt7OLMUkc8NHp3YlprbcqBy13qVMMKSgYWOCwmseCGq6CrrTZw0cX5FHW1OErkK7/bRqL9
UwFWuE6GtHuxqKY9jJSPgTJb9wd3UhloSVs82UKJTeaoFCtMRhUQZbMfQhLvVCGqOKKf7J/RtqN1
M+Z64DlWsi5q3qwMytz1mNhVQN2o30ddC5JWs4i2PaM1XgOJu0KVCbX4yhgCQrJ0BwClg6/0XSAG
45esvBIdO2oMR9tjIWLNNtBKFGmCVz0hQaYN2Vlv3eJ1rIR3zowqPTC0zfoVSOkfSjcmT12Ue5sk
EgXKL6D7q0lcv/FCyo3ycjfIwUG0cfPIPhAzBpoQsDQQEeG5pgwopUqwiKN7xm19YuculINL86eu
TO0vaRF90hQdRFAftnaiyOSqq/Ryk0gdk90XIM/y+nQlPV1beapq165GutCwG7lzoorsNVOKjRvn
FTB+eNZoivCAN1EXGGlqbByLIxQrPHvBrS25l5nLtiKtdoXI0ifAbNcG/caTDY0HyKn+vu9e3BsO
G/ksAsQFqFEnJqTLu8EVSTxk5ZA8DSZzfnLbhe5UMtjNPjIdiTOAl7+0Im/l6u24RazoQFTBoGHt
cLF3SUb9oci0sOl+IOUR2OAiOwwiLQJDfq8tHezabruSCRpw+rEdn1mh97+8BjvGcJJ10/ZGALo0
I0CPtvVUMiffeC0isLQH+B86z03IRV4d2qg1z8gn8o1mjNG6iyweDsbYPydS08K6yd8UbcQ2sfHE
1KzUDTuIU4UOeGA2aVHLX7LNy3Xh0N+qBOFrzFG0cMeEBhWNzIPieOcL6q0NWzZnXUEywqMeB74h
c7oXCDXlWzQ/OyuRtX+LBsz+lkDjkql0uemcQuCS0wQLihwbYrA9G3USHY+ryITIfZO0f9uEWL6e
dv0maiBTyzJQVPO8SZ4KIuugbBg/9aXSF+Ksy1wU9JDR9YgsFCgJJyS068xeD1mt15JEkQ6xSUDz
/DRZCmAutycMABGKdDVaAlzkh/Bcv9w1PC9SV+dgTyvFhqgu7Hf1kIdIfN3fnVfjQKBoTWwkDtJD
iFiNSzMRKREIJ4Q+c3Pfl2tqLCS6rr9PdKQBPIRFMIQ20cvvGxFIMZuUa88a8csxtJeyW5eB1zRN
QPVN8ogQdgZ2cU72WYPijGhjVp1MEhbtmrK1zjYm8tVLrGlzQxaImyZ4JMaAfC7k0y4HEpvRWPUC
no7Vhzx/6uTahWOMgmaJ42Q+YyABBiMrFt/GekDJZWaIlX09ZI6VPnPkpP+Ui9C96f//N9gBuBOb
FesBpBE4DCYRusuBZJHSvJq7ADLpW8r3tDqSpaaXG0OYiBIc+HvkN5FFvTSRV2B07x2IcZaPthY4
S0/n688jmwmQKsj/kKgFxfnl55siHRjtuXzuq9H3vrjV50AK0xRdGphtWiRbtJxMBgbdR0AICdHP
HTrQfuA84EYAdtKZmu8uB9BRrqOPAiICyDyKDV2S+bueHzSUgXAJXRoTIHpeS2EJ4Rq1u+gJIATk
WdUSl/TcNdmo304wTHCYIHMBp3H587N2ZESp0jgIwVY8RVYz1JNQGZ8TfcbLeWZndkNLL6+0WIed
uix9BpGe35rua3IpazEbDhYB7wsHIj3IIyIQt2cuEBwSkcn0PHpByyzoqkFAoNxNu6RzMDt2aJkx
0KOC60JH5x0CgdmeKi2mRTrq3+fWCPMotN1QfdJFwYQJnhfU1cF6rMOpz7aVwXHgWTTwc9SCXctE
9zfbi2Gb4r96e6nzf7bJJmPoMQP1Nkh50Hkz16gwucwtr5bV2fgBBjHx+qkTMn19qpmBJxccrwiZ
Zs93rQcX7xjpxbnQd9qq1D936+HzII/SEYxBowRO1psG9yFHY9uDpSEE085dT/3kVJbRwtv1erUn
Fg1kWhCuITE7z0vzpM87KyL2ea2yrzozd6g7L0CVrxYAtIVQsEf3E4zgpM9Wm6eFZXV50pw8dJyt
0mz1yRWYfX62XxsK3Xtt+rzZrd0NW0LKX/96F289AJVQJwJuYl7BzmrLLho+dOd4G2mb8nOQYKSN
kTWAmwZbEBIWcOezS45onLW9sLuzoY8/7dr+xvjnAsB3C0DnICpAmRyRzWyH5qThcQeKwnPmDtvv
GshSPjf/yFGibIyZQeIDjmN+mEE/DNnSFIFNXfkABXnRJ3///Puz9bWMGvwPCb6f5yck6qJ6c//3
X54A1J8nqD7kIyFBRsCOMe8y0rUo88ZhoEeOh2C/0vN1u7RFLx33ZAIs0CisT2HlO7f85SkuZRER
1Xb0OOKN9I8Yw6hZyW59fxxLRmauYizyysJbgx4tFeQ8TEhoJoGdhv+dldlhhmpRnkIMmR7RNzL2
x8gIDMPPlmTlZ2NBypsYwL9YU7UI5eB5e0qt54YE3al2GtnPTIUyQ//sc6Y+FfJ7IDfD96FBiCWZ
OnPnnUSZrpkcOSx+wk2dTTHygm+9dB3X35+tCG/ygnCd8hP/0daBtdSltPT52VLUw1i5hYafb6mV
m2+qaGGp5020V/MzrdKHy8ewNVePVcRPdHz2vlJyirvHPkGhHFm2oLM2abVuqG+9jdr5/iZbGtks
bmtta6hqafGTZu/IENZyYWRL35+F/XVd9AzPGizMuIIem7XUArT0/Vk8iJz3qOkjVqYcj5Z11pe6
BRa+P8+su1S2btXi+7Gs0P1wrLXP+cT/rPwU1UDBDnSZswE0cTsgSavxk+e98GozWBvS/L6/xjO3
Ozfxnsv/sLk8q2GtQs7yNAJNV22hxyg+ycF0ZWIWLwNBQJGcgYnIDSAPZpBHucTgc3sl/m+i5jgS
koqYlBQmnBjyY0gA/X+5kH+/P9n/MEsRAddI1uL7fbYVxUq+/HeLMHMhRLMSkqHr8DTmYL0Ii87v
l4ojSzM0cyJ9VuRo8/bQIPbFGOAvwvsjuPn5iW0TSHL0qM3TKl6jQebLEeJE3SfNKQH6WghvJl/z
bxbiP04cmSdktqDlhDbCyxUAx3FnKd3EUdh4LOidABR6u3FJK+DqwpuuImi6IZYF2TEaQC+t2B3w
/qWDWbIISIYfzL9jGzrfPj9VE+4e8sVIQ4G+5tJGYYD9EAGCOGnuofPWdb6E6bu1Fh8NzNyqY7at
GB0YoE0g+Y+EL2E9b80SiOSRUEFS4hpEU9gixgyO9an42fSratgQiD1XCw0Kt0YxUSUC4wsOGjRX
Xk4Tq2XHY62qT7b72zfor/uLcHMIH74+WwRQ0Jl90eX1SXmhE++iJKR22MqFJ9dNK4DYoO0BZKco
r1+OoYTODcKDmJ/UiiVPHvttZd9GY8F53JwoCD8hg2YD3Tt/GYHwo5V1TeqTk+3rteksRGe3LghA
E/7v8zPvPXoNxDM0vT6VsfRT4wT/BDrT+6sx79l4vyIsPNynxPh08mYO0G2L0WhlVJ2Eu23rDaM7
21s3iZ90PspOxS+ylFG7OaoPBme7K0FxbyoVVKfW8Lv0ielBUS14rFvrgnSaPglHov3YnNXdXafr
oZ/K6pP3N6keTWuhFeTWCGwdoTlodCZc8uyU63ZREJDL4/Pm2nO2AHXH5sIIbpoAwh7nBHkPFDAu
t29jCdZ5nFSnagx4+hshWrEo03vriKCn9P/ZmD+Lp4pxifNfnUYzsKw3ZYXcWkXmEpfTzcUwPcBz
8dLAU2Z23j2R50oktDoVPfB+ofN2fwNfj8KGfqeLzmWkiiAoMpn/EB9YQGZlPBnKE4FYSAK9kCOa
ycalQUxLenkHgokLzzBcTlMeeI7VkaQWyk608oSeULvwh2TVfFN0mxvbRSD69XzB1MTSBDQYwZU+
Ox9xhN4XCTGgU7F39VVfLuysG/N18fnZclCzboSpkEzQ68eEoxq30eJ97Syg2a737+UgZkcERUMk
vSEndeLFPoZCsrWT1gK4Zs40Dc9lo86DfgdwduFrcyBPGtvKasyoPGU/Xf9P5wJ7+Ozl+yYF3HNv
yeMApAb9en+3TbMz2weTRRDIUDDw6vNySTm6FvgHsQ8M+rUpwrEPtY6CfMAIvHHhnrzaB66hg50C
B9SEnwFq53JjT6LMmsaocTarU0mf/94fyNLXpwX8cGw6gSodS/F1QdpVn4Uapav7Fq422uz3T3//
YEFEDoHEACy45BF4gTgBpOQhC+8buR7GpIykIy2JszmVBy6NZFU0AAVVsxdJ3xznNV1oLlz6/Gwb
W2PWZr2Bzwtn5RTrJVKsG5+HyizOONjYDJRGZ5E1z5LaZIMdnZ1xK4cNcEOfnp1JxZYi3p0aCuap
7aQUcRdpJDonrg+JB++zTzMXolTAaKI8BtZkhO+Xk2+UnNSu3rhn0RwEMKML4c+t2UE7IFLm2ElT
vH75+cwy05ioITrLeK/WYvj82iI2gJtFcht8F/MrltSVXadaHr84ZgX6s8r/9AlD7AHKKCC9oYmD
+svlzzeZ1Qy55mrnRIuDuPrCP1d9xrsM0//BwJVSi3SIKoWnnWPlp/GmrD4b5uD7KNmjPonKy0TJ
czmAIUba0Gyr+IUCdGRCbMZXS8Kct5YYNQWQxKC8g7ma/v7BRwCZkYK4s9HOTfwPPRiLpBLXPgjx
GTQApv4d5FPniFdba1tN1XYCst9QxeuM++a4/SRw4n0hLqzMzgHRlGiFaSYvSblqVcDLz5+zi+/P
3jK5At6q6fD9VuzaZKf1/+X3Z6uAX454ILGSF/XVZWsQIt73QjcWATwsoLFByAw9IW/mRBPbi9px
MPOXqgwBIs4fQMmiJcF9I1cXM7YoINQmNHDxNIahy53UABulIJybv+gSnJLea1Q+JpCBidf1khDk
5HYuQgA0OxDo46FLC937iAEuLRUJGlTdVDYvhXdEW06m+RZdeLzOBmMiuHAmTD5GMjGoz5P/TYGX
H7q+k6fcdA9VxEowVxhflQsISJlvYhad7k/eLdgw0DK4hqbSN4SBZhdRNvCiLHWXPcGhV49O0g6P
HLftqrelsRpLO93HAJbjRVgZ9MlsHfogR6bt0bEZfXJ6/3fsH37K7DBl0h5b0jnsaWKfrYpmj4j1
PJrDwuUy25T/MQPsCBqNXXifmXMj0k7dLrPZE14WAd6jfuO8coWWyf58f25nLu7K0Gz384xrqiAW
e0KEkoLhPAflw30L0xc+bMh3C6idguHhvYw999N0pFWT6tgtowbApzdCK6H0hab56P4LodQVGEtK
dbcsQlEEzOwgiwL4bX4EFNJrSVNj8nLPfQAbifs42vq4IiWnR1Y7XubrecNextawFwZ7azonjws5
UcDhrpDmJKlyze4IduqoKsiqgMizVJ+sLrzPKHh5AYHFT0fBfvoRH66lKEm1Edhd9mR0T5GV+GWx
9HaZDtR8zaBpaCNnhJsP/3FpoQQqp2KNxp64OR6ZYq+57LstS/u/Y9KfImajBdM4gGTvsWH9n5oP
r/f3zHtwMPsB4FnAABH8vLN+Xf4ACAGnlkyT6OiOlUp85hR004Be+9U2CtPn0BwNnbbJt11qq7CR
Ln8URd6s+rpvnruBp99BUE0OrmlHqxxi9cHo1PFrRdwipB0WRpB4WANzSbci8sY14Ml/AdjjB07z
Zhe3cS1AZUHydWbz7lzmo3NiYBoMSJOrx54Z4gVxJzZv4g4helTRcTnSbPiusCqnSHXuCYpM8d9I
eNWXWAeO//7k3HKH76+7d7DM1JtzOTm56jLdi0bzaBCuNmlvGq+Faetn1xiLHeURYBxo1YKWrVOv
4xTbj/GEro2RxH/v/xJjylTNlolSqPbgGpgYoueUPwp3KlFF4hxrN88i0MVqLpjnEwgFg0G2d/nK
hRQdHqOepzY8aasQLbf1XovANtGI+OyR2AcSyVxnnVudUo3oqw4NXD8zXqrvPMEJ8A0+9UQSe4mU
YnZQkXYF2g+5V2B3kLC+As55JbqmI0uSo8yGsEqbR8Dx3+7PznRIPkzOZMLGwwmwBTS6II6fLZMy
K6KoKtyjxwzp01ZjwO9EPeDUnVwwdWM0EyQWHg+VcjzKZ6bAzqr12KYdGgZiWvg5s+SvREObxKdH
hI0H4k0boEBgqWa3UmegDxhI7+4oQYxXVEkguzdGlgDRs7tvmrfJcyJd9i44No9gEo4WArtUwC4M
5iqHEIVkK0d/bFFKvT+cm4Ygkwk4PWKKK1ksItqo18e2PxIiy11dK23FBFQxGo99J9i44X1zU4w3
2w8UHhUNfdOjDp718tgasnQlQBX9seu5byXOxlMoPvd+mv5skKSllgCjQ7bgLG5sQkRMeL1jU5hI
Qs3udxdc0kMpBhgdhD8Yz47gAPR9Lp32vmLu1JQAChEQBMwF4mLXlU3Psu7IGro2lfIVYkLL+XN/
/m4NZRIcBR7RwJt+XgoQYKmOBzuRR5a+GrET5t2PIv/2WRtTVxoidfwDkPac5afu9MxLhSOPtK32
ddscnOaM7v37RqaFvtwISKm8qxzBZVqAvV5uBNKrTErwGBwtEHp3zl+JJh827iOrW+VWvpBHuGkM
b1hAhAEtu0pBeQz4RD0uhiMl5a5QBwpaA6Unvt7avt4sjGxersFOAJkGMkWTKiFynlc5l9Es80xo
wxEdV8+mgcdO49UBEF5nUO5BDEXQVyvLXrQu3rdm/3p/Xq83CNLRSOxOzwRsx3lqmgPqGWmF7OGe
kqDUj8L6YY1LaL3rU4wcOzCxgBuCGQW5q8vF88BQL/O0UsdUaPUzOpGGQAldgHnBNfo9AybqLbOs
+Gw6BX+wINC8xLp1Y5S4E9HPgaaOqWoxe0oOnYgtaUp5lMT4mtf6FxAS/TGbaMFxXF8p6En518y8
SGU5YgSfUi+PfeH+1RXYovHAur9e1/4XJpAnn2r4uCevsqOEdy00H+UxHn+0prdWnIK1tglB0Lvg
em9awqsVjSOojAFqfLlocQMYAgHG+JiZ6sHlXRx0Ng+YsMwwH5qF+vS7I5+d76k3HEBwVN/w8J9W
8GN8TqOam+7QHOuqr9aw1Ad6wcWpJ7H7QHtjWElHD6zsCfQkqS+8Mt6njl2ja1FkLwp67ytmJNSv
a2dcVdKx/Kjr2t39ub/hFi5+4zRjH36jNVYkL7uuOYpcX2UM2jx5X+5H8DBbpHxTRb26b+/WCgAp
iJcXOKYnPZFLe3g1ex2aHZtjzA3kM2Nta/BuBYKzQ5sv8llPDnS+AKhN4OWA7DXi05mDFdIuAZCv
myMx/oz9n0T75pqvnXomEMMp0Qq21zNtZwu8A/g/g7mQl7w1sx+NzxyEMDSNMsmbY1M2aD4z+p/c
7V+HTKfBWDpbs1uijJtXmianS1wkrpAiQYeMPq/zD9mk5Ws2zTHXy2Zq4yNbwCbtEC8fgcKsTB/q
3EyfpAFy00TYcUAFOuxtQWSAu3ApaXrLP+FJMMHt0RV0Fea06DfLOza2R9GDprmptaesy/8MbIl1
49aO+mhnFtkMyURioqOBr+QHItNQy7UgzVnQluWC97jlCqc8M6gGp+fw/DXsxXntRZFoj5Jp8S9w
HTd+lqXsn/sn5Oa8IaEG+hW0VV1VW5yuGQdHkfYINNmzKtXWrYdV0rCF5N1NM+h2svBQAMfC/PqA
G268qI8xGKfcSle9COoGvRctSWHcXB4bXHxod0P0MXeCGto6Xapke+SU1cjMVQ9gcFiXeM/5unAX
VEdvXMpTQAj1FmPCiMzr3zTNaDEOaXt0CztEN8ZB9OVzPJAiiDxke9BattZL7x+jWmosuhXwoGsT
OAjEPAga59OZkchulUGbo0VfdG2L3n0csTKMtCxUZci0N9HH8DgLAfcsw/V+4hHMg1QPlSe8k2be
VGY8d5HybI4FqUO0n3cgl4HoVanZMcqYdAPcMdsM0RIl9K2DMOXUEBwDeXqVW85oOvYah9kOjoVl
zgtCpF/3T8Gc+OV/hzaJvyM0BhPIPL5qRGuy3DAxoWM3rmhfjit0vyBp3mqmXzqtF8boeQ9is86/
dGVerJTljihzCwLurdr2uUFA2l7W7b6Q+ic5haYfh1oB+uzxWER71zxiIcwaWpVkzbF0DR+Zb9+M
95qx7+y3+7NwY6JRLvCmRxs6E5CguLwtGxudzkkHO53+NhR/iFiq2dzatxcWjEsLChygaZ8XoFYZ
1jW4+NxK+l1SgHbqRRAwrPVf8XQE8dgY3B/Zjdvxwu7sai4KNGIDYIXbsf7KrTjwGjAMb5vsnEZf
P29pAiLiPQr/cx1xRGVJm+ketrOf0D9lw7Er/zT9UR/P9w3dWqwPhuZAJao3LLUiGBrQjm/RDj3p
S5mKm8v10cZsuZDNLgpTm4KK+qgQG7pVFIDlf120X0ejDLGUQUbStXIXxnbjtsBNMRWgcfNd6+EY
dqRJMEQ00Kcq1EpWVruaWIYf0cRcL+yMW6bAdW1PPhyIsnmMnqApnVYEzoXS7NFl1pZFj8JeCM6W
jMzmsSx6wALivjmi5gcp3LfG/ZmA8e/+hri1xz+OZLbHHbeheuchtmbeLp7KAM7WMl5t84v1SXD1
uz/6aGka7ocovjNHzWD6iHsgUg96bJ/dzPx1fzA37nEobvy7LNPfP5gYcrsAyykG4+AhH5e/EpME
BjhLlviVb50icJchtTOBTa4qJ0bLXcZz7PAsVfY+Rrd2OGhjtbo/mltLgy5/tFSCpnTKTl+OpsgQ
6DjJ9AzJC3ruBJLLItMrkFWYXtgmJd+33SgWvPmtKfxodLbpWJ+yISqxs0n+iBIKM1EVeNTK108P
Db3ALqIQFE2AVZjFBIJlXuyBEeyYqGo8GSMftnpeeTsPLPZh56n2lFK5RBJ26+0xsQCgHgySU8zp
bK936D+qFMH2GLWT0/wUrvMg0KQHhekAxG0b7nShzQ4RSw9RNIRi3N0f9I3zDPVA5G+BzoCTn9dJ
K0nBm5S24tiYpd/HFsTCvxrmgpEbmwZG8C9uE6DO5/UW6G7qvOCFODJC90kMBpFaPEp09Hf5vu4W
r+ZZ8W061KAkeKfIAgsYyh+Xe9RK+rbI4lQcRZGe7DzSfSMVm45lP+0mzsMqyxI/7qzXohO+cFgw
FDxd35/WG4dxSi1NVBsI4K/47bqcRUIVlB/rPP1B+fekl0u0njdC2I8m5i1SeHeCG79x+TEj29pr
D6lyoJX8YoypXzvt2bIWFvHWTkGTyLSEgOORORmGmYO5NLYsfkzK+qcjh9cOGAltQNhzf+puHHac
PXwf4SvaVuerJwfbEGPr8CNJLTy+D4X8ItuTk3y/b+bGcAAonkBzk+bylfYSyIVrXaHkeSxye99o
TTBKKBlnSxC9G6uEOBwgMVQtcMbnswaSpqzkeayjfDD8qZn1PWrpP630HotCi3yFTJdP8KeFUODa
6lQyA3MnHlbuNd4jcVuqhlrpRxsqZOEoRy/khuY7sQUl0CwOVAS2WlDZLCzd+2gu80aTXTQWIk0F
WNxVJNeXuJvqXD9CgCf3oapVB4pFbSiH/BhXyJMV1kb27W8jqb4hyv0pxLiuNeSVyFgGWt5E4Ujs
9aC84yg1nzIDYgjWcxqZ29QbTnVHsQ+M5pCPvAt1U75C6OzLEMeBEdebyutWxOAvWVnrIOAFj2g8
rCKkDltQeJnS+SogEYj0ANo7q/ZrKZxt1tuBo5kBaclD1nUb3AoLtYN5fReuaKKxwEsP2Ux4gat3
NTqeUifr9WNds+xpzDy576vGOJQD6bYxM8g5AQCh88VgVE8AV/3WtFa8qDijju/ITeQcxh89k3Ue
aomXHWjklKFTe79FLZDmbaVa3T8V4OmBc7xcQkeftBMQH8CHXjWLuzxTTFWNfSg9pwh44q3sVH1r
5BiYpF9B7jbxCY9DHjlrpzTXILjc28KEmAovd5B2+QkaMr8Z2jSEnhr6sLzdYKXbshQ7fC6sIMyq
Z1UAzmfEDao1AnBLvJZeJkM14NUkvPhJb9tsDyZLaOjm1h9DeQ9xZbj+aIhnWcePRU5PvBLxw1CJ
g2QVMtEJXzkVON3SZJOaSv6NTQ62qShtQiGTyq/d0vHLqN8MtfdWpm2K0vpwZEPZ+xlpVhrJH4zp
5kvQK+33zMp8ScdmxxNojRe9hS4WL+9XA03MMMmy0HC1v16dBgOo87ykBKVeFbBW477bgb8dhPqJ
n6mkXUfIQXM/Yvn3wXMeu7J9S2wa9qW3s2r+ZJPmYKdpaJrs3LZsN0T6zmrpQ5TYQZI2e2h3vYHS
eccsZwtuP6hWyXBsxjDr8zUQ04diaLZpxb+4kUCvXvw4snxdId81tt+rioR9Y686VztAhReeracr
u6+fy1htK+V+IU50zlnXbXsq9DAbncdYoIM34f1PkHa/VWYfIgd7dApjxXsK8rn8WGY92xVaF5qd
N6wMhp3gGei8sn9BU3uvx60MSprGQTnS2B9UztYVASKcaslxNFNkMfv0nAxNaLbWL6203bUFneYQ
CSfm9335w4xdsedJunEkRN2RhHBqMPOZKsxAbbKx42JnoRE8bCBuE4BCEekhL/qZJkzsc0FJ6HLd
R29KH4Jby/JBCckCGdc/hhaiD05kL0DLvBloA4faIQgxgCybeFGQ8LuMLwBRqiPAp+yDI9wSiC8Q
B4F94qVs+IowM6BgWzOpzMJRH/s1JYmxNmp0Owpd+200alWbMowyVqxiCQbyrkPlizrT4d91WnZG
i+c3OYgQ/Hv9bhzyHBs0Zo9pm4H7cGj5qm5A3JiN/HWoenPnaGkgIu27zutTr+mgb+3PxWieNFVC
v8F6TPo+OwxGV0CPW50dWq46aW0MnB9ZW9+iLP9BC/aWx4Xtgz6OBEQIOEU6/CzT7odN2kdDrw/K
ImHS1Qc3r3dxPwYZo6bvgf9ctckPZEnhqm37MUG9Za3iuAI5pfHYMuJnjfVFVzZcAQ+szgx0IdYW
6/B2RLmedeQhsoxtko4vJDdtv0/pI5IRL/c92nXsicVCiRji3MB9XWWcWO4hlZl0zsFuuxi+gNd+
LdVZGsm50jU/cpyFS/A9YznzoGjURWoRCifIwL2nIj48+PAGyttmkPZBp41+xBBjyN30xpvSqlIF
IP+E57fNkOjrCBUNFT51wtjpSaqvRPEXNBubEmpfGtTbhj+chy08wqGSDarpJneOhS5AjOiEpam6
VVXwMYQs5fg1S0nzmEE6eXN/9q4DiQlziBqQjTIQuHtnL68MwOGiy0ZyoGMJBmXGvGivyqF96TPK
0fORRCC7Z6o9lI2qFmJoZ/r45UTivDroEMBL8wZaxjOQf3Rl1B/+h7Qr7a0U17a/CInJBr4ynCE5
CUkNqeGLVSNgZjDG8OvfItJ7N+Ggg+q+brV0r1pd+9jY2/bea0jhfXFpra797JSiPA+ihToDnrlH
aB+mn9Ez055gRUp/FsBR3BnpAJucRLfuYNjY3RGtd1+gs0ouXSbygyuawvaJkwIOp9qs8aGcCGB0
VagoT8jPujOTj8NUN3lgNn3ypLguPyxEpYgUCSTIUUPVX8zG0n/1DFYsthRIydjUTwaZgbWBz8k3
phOI39WO99llJq6vk1bhvd+OF2fu2cXuG3nfumn2oGlZG6IEJU6TAVUZOTABaWQjux96BaMLM3ee
esmmT4zR8bOsGiwAXFr+GGYPXVtssyCDrinz25RqJfQFQM/nTHYRGDPWES5dezWZ63sB0AgEEnJg
kS6q3atH1SizXLS6gQF5Y+m3ua35xpB80Sn8X2+vuesHACKhNw/lvVc01mrN4XFuNOMydY6V+bCQ
PxbWN7FUgcjnfw4EUC1ZWgCLrM/aGKEx1DCL2pAPOXHk76zU52MOj94445YZGagu77V0rnORC1jH
wgTCexvMr2XkbzKDTmZ7KrF7HmRPzfM8ZPOxapr2d5l66qMldB44agRa8/Ywr9+iS8sB+kiLZDRc
TpZf9SaqxVQ+tFohH4jdtVE36fpBOtM/CmrgUEQUwF3d1yYOcHTvoxCrG2AW08gHA9KMT62aclzo
EyOaBmuvnfjanVklBlQ5UYVayiZAQKwO4Fw3EgAic/mQzpI/ytKGRghUv+OBtj1EIWfrVz6J+cFx
SPLYzbP2g6d5doKP0giIRFl9E7Ob3TFkgqhh6Rz0JjDbZe8mHzzp4bpXGwwvCfhnWtU8+7Qk5hAk
oiyiApaDvipS6CMrAQeutm4PShZuOHZzckESGYLGE7qPzTieUtX/Eo0tARTSkGaGuo0mBaURXeE2
IxvoYloVPFSw9/2JqqhL4QcwunmGzKYSHxiVoOEkOdiKoDBTON45swQ23pyaodlCNmao4CpKuV18
AaL3j6EE+eOpmQZ9I0QkbGO4M42RRVkq2iOv2jzWqwFNygGFoD8zS7SHwhVm4VsGh8Y07frxWXA2
Vjsv0Y20ASs2+FLjMQq5y/WyaMrEnHVgER9sobOHsa777zmkvS+GqKedx9by1derYkFXWtDdg+TY
Glw5dwxsO5mPD702VIcZgl5xziC92GqwaYcIvRUxURcXxyzYH5yU6X8x0kWHdlE+hV7YusiV97kG
0Fo3PrjG9KsbgLKmHHa+SbGnvbORH/HCXszG8bpE6XA5s9/s54ylOuCCyMSUNkGvHvsMGJjmo5uk
0e3EsTGhuOCiJolIi2DVKnHk3B5RoXHlg9WLr50JgUkiA7e1wgq33JK0h3kE9bC0wtthN+4c4GGD
GQj+zYJfX5bUm/G5vaO5mZmNDzXgg0P2t84+p+JcpEAmgPBQkx+3w21N58L1x8rxUKRcjxJ65K2n
FZZ8GOdnVF7h7XNf2V8M7fftMFujIsviRGUZrvRrwaEJVERXOUw+0NoJWGKXfjmVXx2V/9JzWyyq
6y8ztKd3cv/W4BaBU5dCwgJgsdUnTIsRyGYu5weRot+VxDP5nhh5MJd7yihXgQCnw/XQwfJHnQv3
7PcfDWhPj7Zjy2Pbu8ASlImvFZprzrfbk7gVBYIZwIahaodZXC0NgwENnlOSxVJ+VfkIIIQBMpiD
nvUe32wzko3nAkYDmOD6c/G8sVGtY1nMiXVnFOnRlrU/FPVdQd3T7UFdpUhMnQd8By48wOYCYvd+
6iazMVkJyFPcadWhdfJPEx7etJ93cCuvhdN3+XGJs6jALbgHoLVXk6c8HU9HBRNEzypDq4FBFyol
H7P8gQ0fAKbm4mMDgXmtKnyuPkD3fmcpXl1+XsMDtbtgCK8xZa6o81LoIovb0VlKNB8bpX0f9D7k
rLmbgeH+L2YV2el/wy23ojdZBGCWpkgJtMdzk0ArPw8MKE/uAZGvrlarMa2mVLfVWJJJZnE19r5j
3Xn9zoLfWBvIFRakLaHfR/Hl3o8iSdEbskeMAmSOwCuNoLRfyvp8e6o2vgx6xjYQ1cCfA225ShJY
GHqL6w2PGx0PEQ1V5fsqseUPr6E05IXDP3jwstjJ8psjg2IkJEHxPgfA/v3IxtJN5tHABgMHJjDd
Npi8c5oWO4fyxjZ2dGBNFhApUvu6J05JqzUqmfGBrNQf7OdKvfB+8RXZmcKr7I7jA1EWVAv+ueKy
22VqFhlx8li8oghcpR9Ew7xQH+3PLjKjP8JBNLB5Q463v92aywRoCyIDTAR9bx3P5fW1Q2tbAEIk
L2KrTSPInR3RjTjALPK7MvuzrJs/HSEPOZ1Du60u5vD3dvjrDYAqmI0RoNhP8PdSKnuzyypTL+2G
ZnWM2jz5INq2+qFyU+59xq0w+N2vzyYAx9c9ITl4RTt3VRPbHMpbfLS7UG/GPYjtxlwuOtcw2KGo
gIMItHrDWMrkeWd0TawXxSPTTRgvpFHtvVj8c8XtizsbYWpQ4NJQxxXlzoa4GiPEWdEkx19AwV2T
0qaRunPLjTnue+mde671B6+C7+XtD7YkjHeHwCrK8ivefDBtcekr3cVtmh2zCV2gmYfl5EZtea6L
oz0LHyfD7ZBXexAh8ZAHIgWVpEVo/X3IFubFpDQrPXakYpcKj6q4VIyHZjHCPtLq+PN/EQ96Eii+
geSJut/7eJ5X9TPv2ByrrsyCsSGRU5UXr+G/BoAbb8e6ymLL2N7EWk2nV1eWxbxUj+GpE7tWf5Sd
gtrHnpz4dhjkf0hegbW6hrNpTYIWCzZxXLST6c+dCArlVn7bjTun5sa3Av0NCFAIHqNruVYssVUL
3i1sCWLLvMzNl7x7tMSPnqc703aNegD/SEdOhmI9gCQASL3/RlYr8haNQC3WawjIWMqfc2AV5/uK
wFG+hP2fNKqw6xS5QKu9P0m0PyJXantFrau0vfwMZG2gcyAkd0XE19RUg30KV6N5MHw9iZI6khkD
G/9jlUu/2bPv2viMCIdjFmhzaOqvKSFem2nEZoOGg/ZRy7+a9Nj/c5f+dUT/CbEqnrlZjQXfYWJl
XvvAq4A2Wfjm+HJ72W/NG05TQBvw4EYpZJUobb0utVJzWSysX6lbBIb3NIqzod17E2wgkj1r0WUX
rZLWUliCDj1OGki6rC4oFU9NK/FMFo/ztwxedW2352NhbC38tyGWEb/Ji5Mmm8HkCNGgbnehpfWS
g84xcigIaEVTnvpJeX4u6q7ziTU/mV6S+2qYfliKhHAvChizPtQZhY25OzQ7u2Vr2aBYCCU3dzGG
WdOyOos3dsIYi4v5vgYVX6GZ4+1VFVBW35hlpMslRUNDE+pX76dAptAI6dF/iE3lGvFUoIJXSdih
NSN6er2LWlGpml8Nd7yDdK3xa03bOuqV5ZwlKhEhruLfDD7ASI0nv3vcFUKjB7VVB0olIK3HQ1kS
eVcjxJ2JVtOp1c3hnFRSQ8FLopQlTEceNb2vj0aJ/ZGAoz34rj5Q3wYZ+wxPNx6iB5D504LbyeGG
ACvXpg1MO9N9RrLvjqRGpAZZoahGaNijKVhQ9DL7wdVCO7NBmglaA6hj/cOIro87yTpIOpX6zewF
pV7ALYwnmj8lteOLDpbWXI7mowXvSD83jd5vDKuBw7vqLiM3yos5OuNJB4viyD1aXzLhlQHgVNqD
VmVf28rpHb92Vfm1lwolQZUVdYh66ARC39Rpx3ZuRCQtTiKRp80TlJCsEygnzpcySa0jOjFWOA2Z
uBs7lt1VNS1A0dDEneZq3NfLbLrvocwUp6mDlp1sgOiA4MUR7PGXNINZJxsdFk2mU93Zc89PuUe6
41DqTeSlAAimeDaHvQWPT+hvFDHgsCzIGCkCXN8wnyUVYaXhjGG5tKKOWtVhBB/oIBwN/uwuzMWU
SsZLLVL7LrNQg0oGIz8pkzURKs2oa0N52gfZ2INDnzLDybNh49EoFSrwivxUOdOlmboBH2gYL8zN
Ibdnj/Soz/rwydWWWil3WNw5nB1GPPjj3nEyn2TQ5S5QLAfxF91IW9fcg03Yo8VEEfUsB5ILMAJ4
mur659u5biszoPaFe8Sik3QFqy3gaicFo24MJ4vASYGeGY0yBGjnhQ/ml9uxtvIqHOBwkcc7/RrD
mbmkwRGcsNhTletjk97bRf6gmQqddbcGZjQPjcLbodst2XOdXVHHW2yOwEuHMOz7fY9GZuHNRMGj
pizuEis9Fi0PK488QaaihpIPPd0e5FaewSUbbzKUSQF5XN3PXGfks0QtOvbm8g+8DKOOZzt0lq0h
oa8D9tpSbwMe8P2QJrxhB2mNLIbvbSBs/eLU8Mo0frdERKnm/SsmGmcuWPAwpMJ5iOfz6ngCNJXx
sjY82NeBSAHiVk74oZj3sDlbx8DbMKsjivNRQrli9uLZiTOz9bXxjDNzp0qztQLfBHnFPrw5B5uB
z0q6CGINx9F5HusPtIRtYWr5c/O3Jzs1qZ0hrR9cMxVal/UToknvs6Xxo6DTPUOGub3itrYwzIvt
RbEQBfp1GJBwG9udF2mjhAVSZ5BUvnNrHgB+dTvQxusKXTCooKKWDF+HNdGNQe2kahwYf2sAQIx/
M5xMVnbXscjLcHoC/wYIwv8v4jL0N98Lpm58YCkien17aGpQxZtnRb7DiN0f61Nqwm8IEtK3Y26u
kTejXK13OuL07ybEbO0yyKsSB9IL9QCbaspDX7TBqOx/LeMsOwwvY3AHF2mLNeF/QptLT9KUxTiz
Zjj5JgS4IfaNZ79uj2xzoXgoYyzVDLjkrbbYJEWSoxQL4/aehgoQtLb5nnj9gYkdDNF1qQEjAjAU
7RXkV5TB1kmX2IXVSUVjUKjjqrWPpUs/taPCJJIPPZ8itJ8Lf7FMhBxMevS49fv2UDe2Hup6aAgv
rki4T6xSpJaPCTGyksbGBMmZUiZ1MM0cEKpWm6PboTayMUIBOQzcFCBT6/pinvf6UOP5GlPty6xO
yYibUU5PGWxU/50eBazKMqqFZIfi7PowK6jX9pnbUciLkSBlbgiTvaPmsItkgC0U+S5XZXMeMYvo
6aMBgvr6+w1oGCJRYhY05pnrF9r8ydb0B+WRv7fncDPM0iZAowpt9nUK05uJo0DGaGzareZrhvl1
MC1xrE3SnP6LSJDARcMP4HUI8L4f0Ki3eV9PJo17LnyHWQdvcg7jrtL91oCgRbK0FiE0gdbU+zDw
6eqb2k0BfBv6uNdN6VuAlx+knSbH2wMyXqU4VzccbDUL3lOAC1z7wC9gPD0jI4k7F7rkk+YMAVr+
hp8lHSCnj0TKAC7NGsqWadtFLc1QBPfqwte65k+py/oLcJ+q9U3RGSdw4qCfRcoOuDvDfm7zZLzH
RU0dtLbOQsrLMUiKsZl91PRFQOyahPhVf6bcQGPa6OTHRNYqBMi2Oo/t0JyztKB+73X0SO3Eu6Qt
QwUEbgkB8A/gR0KTun1MNM96MlkKkGVSTgFks6CwyGZyZKZIY1bDzmkaRRJBybYLyVDLKIGpQ5AA
uPQBUuz03AI55He6LcMGyl8+JXUVzPYwPyR8/FnBvwJoPie5G4GiC3qcx4DH6fBCtlV+B1KHEzTG
YmqbdN6xaXXrQcgeztat/JSMujqqGi3ghHD33gUk4ZhC4ToAME3dJ0UuGr9KgH3jyWm2Dxwdu9po
7wle05kPzGQVZaBG4bniOncNKucnNEflkQMwcG80sx5Pjj09l93ofYIeu3nfJ0SPNE2voJaf676t
LP2upMr5UzEMKO+s+S4F0iEsYJN7B7fjV7Sd9ynv4JQOUGp/LCrWHFxAQAJHNsYZ/2v2rXxIgqGB
+H5hiQqYRSvxkTAS33J7gHoTyI1zsbhU24tdoIMruMPg6ILNUwVGzUVoAI3+d1AOvNNYRgPdyty7
EkzaB9kS+w7CleMjVYAbJNC0uLQdaMbM5topl6Pxkqe6wMKylIIgv2t8roqO7Rw1W9kXVUNI8SAz
XrfTR86GIqMFQVG7/kZHNgesVpPPMv2FdD0uKDzZuW5t3A/QDIEkFIADAN+tu7QjcRu77CnsvNM5
qorP2vBHKlgg5uAVjz+bfpfwcwXIRdJ/G3B1CbJSYmsaoFdAUsZd+U1ZPyv2mKUnYj2jIOb3+hzI
PbTJxisGIlTYhEtVGxCk1SUo4wNoXYTBk8UUoURO/lfbNrBVAbvEawJ/DgoWV737PIERiMLqjqX1
22Bwg5+h0Ev36DavYofr5EiogX7Hgvcn66+lzAG3FGBa4rwi2gEO7PWpayA8oQ31TzUM9j2Mo60v
hU15MEHDLiCj3oVFxwGxyZ0mxAj6Z14K99+fBriIgSOOihQaMuuueJOTolL58rNa5y8gDskF3jU8
sqBku3O5tLfWK26XaLSCCoSuwapBkaCilafz7MYwFWnDdARqGw4pX/ShMAM9c34D2lqGzCxh/QeJ
JCBgeH4UFV/43pBimT07eaQDXANQCYVQYlZnh86YtUuG6x2KylCrkVPuHcoyh4Gmyy3faTsU8jit
UUjxVFBnpXGuG1BzUDOh9wnt6dHLVBIBfFq9ZCDlR1TThoOdnPRSENBuUWsKh6rG/8crBsWZXAG7
BVgZSjoKpRFlR8hkQPnpIPbbwMsj9Ujk/x4KZm4Hnt/t83Vn+tZENKpMayqY4cbOSECkZl9GCXM+
aia+S51jN8nAqKD1ejvo1vVh0cmC6TRuRVeondqqqQBpA0HldJma+oW29FPCIcVxO87mNn8TZxn8
m/eVl+itqmZAyUY8g6cs8204HN4OsfHogInvf4ayWn6mV4BGgstdDEa/Wdz3BKvc/pjiCnA7zs6U
vXKV3gzFAWi4sjsMJWlfoC2OE/FzLZ9ux3i9tl1lk/8MZv2saCFnWeC+48ZNDQpQVn0qqOabdv84
9NnvvKIfMdoWPEX7lFvZA+e6T2oRTqTZOfW2B4vkgwYdeGjr95XWVxPecL0bS60INBAbStCBIIES
7Yx36+gBrGuBKkNrGCW79+uDqLTKC210Yz1nIQP9uaiJLw37ZE/Wt47YvwUH6WYez86cnW/H3hoi
FNxtLB6wd6/Uv8yunsvaa9yYVo/6WGKEH6r+++0Y12oiOIRw/oAWjYMIqO/V+iea13SumFBxah+5
9q10B7C7TsS56Pmjy6IBhaHRO40DtKPJw9A8qFz4w7jzVr1Wb1j9itUWaUuA5dWMupdePuqK+zx1
A82O8hpEVDeo0j8GA79358m1tfXfDH2tv58rE1gA5NDYKet4LOhLX7g7W3J7YECz4YTFC+UK2NCW
qS3NlDsxV3ncttO92+R5YNdNDPrcV5IVP/BQgi48+8VNd2dWXxvv6726vCchhbfUYdd7JHV01hOj
xhVmsFo9EJCgDZyZ9Wd3sIcTbZssoG5SfS6yicUwM8wj4OUrSImCQmeyBKrljfarlwm+QC5lmCUs
PRnSdA5wmx3DYnLKqPHMH9PUUfSCYEAyeJRDS1fXXyQl6LYCE3nIJ1f5rLK60h9NAN9ur19rc5Og
nA6UCvrMIPe/35+V26OlnjpObOZIM8Nf2mvVRY7UPDlmYxxqXubBUIMw1s41rleig21cadZ4HU0e
1rNWPkNGXDuW6SCfR5Ae0YSYHdCt8oxEvB/AG55Y6fkoN7NTgstFAF1S/U4p1h0NvA8D4Au1AB3D
9g7PKvviQevX51ACeGJsqKNGa61LS9AMKejUvnjdzvbdXMIom0FuZyHCm6vRg1/Xzx0OxTiDEIRF
hoj+o5HV6yUV5Yj/i7D8gjeHSibsaiIGrsH6kIVl3odaCT5btdOi2BwHFFTg7gxJOqzW91FImkJ9
EE63sdu0n8yyvpsdcyfE9lb8T4x1+7MZDbOrBuLENeyFioGi+kbnPy40TH2Vy9g2eKSUdlfJKprT
PTb61h0AtgP/O0BvVY2zhe2VHFsnVhD5TKyvDn2uUWGAsOHt/bA1kYs+DJB+uFZf6XxBqxsI3rx2
Y6NjYLd6EEvT8p2jdzMGNM+x3pbeyxq/rTVpklJpOSggmT6tQT3UpLlHatl61S7n0VLtW27uqxWh
tzp4dnXqxYl+8syfgOjAd/3O7uZTnuysjK0U8ibUms+XgtGcozDsxVPyYDiV3w++sD7+F98FhW2g
pJYtta6GtZ5eu9Au9mJHn57QpXiahPN8O8TmjMHIB4A9YC6v2nysMUaDlgykiBZEo7zwsLzGQg+N
staDrhvMo2NCSuJ20M25g9kZisyocQO68X7jSiKSyioWJgbEBiS5r+W9cnfO6dc75focQ2ZAhwDz
h4Llai0kQhDwhHv0QCqUyVrvZzcZX2cCpKyoPzgiR2mWPeuuiFGReza0DsAwC2q+cwJboBnVOetr
qednYXHpt3Z7Sd2/qcyAhLb2jvutnQF41aKWjh4RzqP3s4F71NQ1lvBiXs/tT68VxaHlrnm+Pedb
77G3UZZv8iYll7ZbA1eA6SCp7Q+zA57ekzefqgKKGhSiCjtLdzNxAswEOL6xXCbW14gRN5QWSDTc
Q5nZ4uAENIVCODFMiQPScw6Ivlv0/X0FUv3RMFv3jNnuPt0e89bifvsblvz6ZswocPVuJgc3JkIG
Jp9TfElv8VgAU9F8Lkgb3o63ta7R6QMcB6KWqM6s13UNdT+tKdzYbvuo4pAEZyzsYNR0O8z23KJu
jfsvvHPx2H0/LqGjQCIZ4qikekwIDNz1rr4XnlX40kqfhtr5Udfqu2AksPtyZ1KX5bjeV+6b4KtO
gC5AnKy9DMiH2X3gHT97vNw5j7aAgOg+gTcHqQl0HNYJIm9trcohehQT/cmr6nBmd6OC+FKc16g4
l5E5jBEzvcCgyVEYSXB7freOXdx8zYUOgYy4nl7PFT3e94gOSNHBmsu/jtcdZgI2YNHuvYy3Xopv
Y61mM6cAutcSTP9uRl0Z5dOjSOxPZjV/EgIKCYmqz00zHBylH2dh9Tsr6XrBQpkF+xM+aBjnVY0L
FSdUZtSI203zuxIjNI9ORPvzr7OJGLhmOsBpL3iZ1VuRTmYN4RJJYyvVvlWmgFRxfdHM/r6lzU6O
u97vi9CMbgEHhY7iFadV60dQnO0BLcUSfknY7fN31Vi+bO4td2+vX2+D97FWw2rrOeMyQYfPrBYm
fx+SPSvF64z9PsLqAEuh2alSitHw/jl1wkqIoMfrA0VYOvzZrVlsjQfFCkhk4SACenOVU+bCEamj
OI0lNy4t847zuJM4IPl/lTpAGISUMvITOtxXZZFEw6tO2FPyRGtwSg65a1Wn0myGUOC46ANFBnJO
LHeOSnPsPo2OTEMO4NO56YEFll4yPymtJWcdWshPVdWkh8TN7S884wouY2I6YguNX4DrIx9wvchP
0mDFqbGo9OcZYLZW73nYZQDWQd/BJBEIw22UowD2EZLS+IYstY9MQR6xFa2E1mshT0VlFqFLQU+y
+tSNqt7hBwtkUn/W8/QuhyZ/CnL2kN/BVupb19G/DqLf90ahPwnagepm5l4EbNa3udXFsSu4DNMu
by7aYM8HxXL7HgRgIn3WSssXsp7iQtEkJmUPNh7QIUHr2daBpPynmnpglerUCJIGSiF2y7RHb6rG
S+5leYRijERvLG8O3qjbIdyEYLkLMfKPFpjAfltAIKVWA/PNLE0jj3ELkpZm84ENaRmAHOu8MI3W
B8ZFCT400Y41FNHum5ZT6Ngo89w69tcGRS00Ll3bhw5e8owqgQy0BM1MoweKxe2M8h4atj+T0UjD
qtdQqRzmP96eSv91asYKAqxq4T1Bb2DdXxkkcJppBwkGzoRf6+inukkA9zI//3cKDSQTUUVzFlVD
FELWaDEPkgmTskTyZHLj5HF0NFN237hNiKaTr3E97MvxuaP2j1yUD6zQ/7nT8T786mAYkmHIFOr9
T3Ryv83EfCGpOI7S3DkBtlImOK4LIg6s3is/TEfQzLahoP/EJDl4RX4PcD6AreAnTf2xMuQ/v5oA
91iIjeApo3S4PtiF0xtkNEjy5KTpoQSzkfXJfeHsYZG2zrVFqgrYfSC7rhD8idAp9Dtp8mQrY/Dr
Kr1gN8XjQA+3z7atpAmHQ8Ay8aYF93SVNCVPSwuasSyu3fqXTcDEFwbbuQxtxVi4kcAd4Vp5xTnt
hFnqg9drsTmhZm6B1V3sPM037pNANf0nxOu/f3NPNobS7iYCBoKkDYXmtSf9usxPifA+m+3wTDsn
HPrpTBWyj7YnnLS1pWHgsxzXEGW+KnbmfHZJ5jQsVk5x4MWPBhXFYvrB55153IyDAgesIxZK8vpy
DndDa9DLGcz/akI//zMcW/zB+WBXX2+viQ0QF7ArOmQkHJh5o1S8egXAIMpz0fPXYuwtE1MKiaNK
g6I1qGrJw2DlEKmD1yMEckR/AqbeCKtRuSd06rPw9i8xN24QEBtC4WBxqAH+afVLarsbLQUqUjwJ
tAvNjM5BTTwZkApykLwwiq/TCFl/aPfC24w6TdBJxo9NphMkeZb+FjjlDipPgB/sWw68x1AcrWb+
5nYJIFToPh9Ink9QztOSqGiGv5lH7jNJ/gz5YD/MvTmEkmclqp2wWLw9tI0NjpEtnRUD7lwgW71/
Adktmoccbm2x5hQALVhRUjjPelWfboe5VurDIwAHzmJjCrIoxL3exxmTphgLLdViBm3ECk6yykYZ
uLacp3ImgSsq6PJofgetaMghHW1neJLEvZ/Q/EhodaZkCLS0O7pqfDDcHkKH2ckA++z2j9xI4fDO
gUnFq7QU1B/e/8aiI+PU6IYWT8MHpgMsUoSm3qIDTQ7l9OF2rK0VBZclNH/AnMWtfvktbzIFzW2A
/rMiecoa5tftL82lYZofh+w4aWZA9+xUNucfLwcKTdPF9GJ9COP5Dg9cc9TiUREDVgcweEmJBbJn
wwH3mYF9KIVnPs8oi16Y4wpwFZ0iTAT7iidCAo1Li0XlYhBLWcF+qQLEiKa0pT86mjhYrXTuoX6T
fLw9SVuLE8yc5UyAHgdEt99PUotzxhwLDwnA/ZxAgckCSQZqbNHtKBv5zMDDDaoiCzn1iuIrXNJS
VVUg5fVQEMTVuoTSMgjZrCsNQBKg5XY73tYyw4MEuQRvxeVsfT+quUhG3P5qLdbQrmlQSxm9v0X+
KFpQqPWdZbYdC0//RWYeB8NqmUH+sPT6GmPTlgvqADvDcghryNg0huZDUdG/PbStVQ0Q+P+FW/79
m1Vd2LXZkAJDmznxE+PogY/jeC/CfM46ExSSf9+wSCtA+C5P7+Xt/T4cgTxZB0Yli2EEddKS7Ltk
1nHUsqjrs2NTzDt3LmP5895XbAAmBo4H9xNcZZ01lscRutUbC7Vi6u3fphNCi28+EolEH2HfprkP
HeJAG2mkl95Hk7ff9VL6xCiQuJ0XNY6XtmlOTM92ah8bs76AnCFigBwO6uNy8Xkz63RSpp7VOJ1m
dpAwsS3aO00Ofp6mJ5WUAeC6O595Y1W9C7js2zcBjYnLHMBFFrsaZK9y766qMG4Pp9Q0hbNm7Hzm
DdQDwqGE9OpYiT949Z0BBWRVDjWceJJkQvtreLDm6qD33ylcsf02sKbxaDF5amb7mJslx82L7iSJ
zTkGm9aCAQ4uAuuNNGkidW3Y2kIpgvm29jioo2wOVMSe96WodvLe5joDnwJVTmArrm5yXQOBOIC/
sK71KrQLErnGJVG/a3jpMkDzSzdgdOdSZ29+08VBCKShhay7yhSGhBPjUHcsTumHWgFKSCFKKcBL
sQ3fEc+O+gqPVM1Offy3UNPzfAmgYQN9+t6oA63qg/yVyIIb4fyQO3roJaOPDu0jd+mxVifRdQGE
M4OemL5iJ200A27D6uw+0yckQODhRFwX4Dqwo0seOW7oyfiYZT8IO5H8TM0fmvdlIue5Padoft/O
WsbWx8XyghITKpWYgNV6hkcwLm5gJseJ+t7LqJziCvJkTjr7xvyLTpU/GCeTyieNPFYjB7o+xZt1
ikxPAXEJFxKdQ9ZoT7fG3Poiy0+C1vOrZvDqnGB2MVGjBO+JJpAYFaEavngu84GxB5PQiqYZZErj
0ADr1ny3TCRaCOra7TcNcExC5sjmP5MewqDAhs3qWcKYxq4gX7aoiv5l/OLVdsjavVfwBiAAv5fg
UoNVuyDpV1tVsNYZOCceOlKDX/EmSrFk2uRvNc6hadxp40tlC1yev4jmoQbkL7ciideemR4t/VDa
HE9ny+/L74RWPmP3hlYcwRydnU+NPEo77uvn3nsZ7dOsvktRnGn1u2xBm8zcU5Oed5aFeZ3ul4ev
B3AvShfQFXyf5lx3rkTaMxtdD8OX6aPW35X5/dQ9A9WBi9OLaP/Y2RlVy3xXpHFZcauTBoh63NUW
P1Y47axWpN3nErLULYk5tR88lR4JRdEC8hG3h7jxJF6A+4BxLdWZK3cEB+gNr2k7ErsmhxTqRRj/
7GOM8/JthNXZpJJhln0/AB5tPyek97n15fYQNvYu6ljmgrCFEwCsOd5/JG+YLJlULYVEiv1gqwFQ
H/czV80nsM3DyUlOivTlzoG09XXwjoEKHQVI+eo56IzmaEiOryN5j7TcO93HWgJRWkl7jzB4FQpL
D+jr5fGJswe1kffD4xRvpqwdimcIrnbVC5WHedhhc+6FWLbBm9PcpLUmZdMWz2k1yTN4LyiDDmkR
16a71ya5SmkYDRCDy5MH/L0rWMGc1BVPYKPyrI/QOB/FUefc8cHvBj8dFKwhqY63V8fV3X4JuODy
UZVBBWt9YzPGlkBApMmf8+xLSiFe+6PrC0hxn26H2RoXyBuL/hwksIHlez+FCWQYy+F/SDvPHbmR
ZVs/EQF685dl2xfVapn+Q2ikFr33fPrzUfeevatYRBGaAwwGAwijqGRmRoZZsVZjRQ5dqBK59mSf
mxVgs+4n0fBRq43ft+0tbRnTPcC2CQ+ue8LFqHSea+mRUw16bYt+9Lny1JdcVv+2dsrnAwRCwogL
pBc6O30xoGzJGsfIiZk/LKFfyX8W9dfba7m6wDMbs+MXeoGvhq4YOcT4v1Cm/Toq+j19Llo1KBl4
2TNzzmuMF8s24dZgXpVy4PyVGqnTDVmvRnjywK78V73Lt7XyTuFObR/Maq3YvrhdUD78f3Nz7JPA
XDEDK0rkdK23TUa4dtti460diqWzTusRVVdQb/DzzJ6rzhxcCS6L3Ikqw/+keqP2NSx8SJw/By6+
8PauLRoDzERbd6K9mxcBBy31YjIvxr3Kcpup1Diz4G6iLoaPeeWRWjKFXDJ1N3grZdr0l5crVnMl
QNU9d5oKN9F9GTJmTsafRJG3l7R0KOjgKtwoXO5VrpxoWRMpipA5CIpIeyESvY0wanszlH7pcvhK
QPMo1mr99x8Sz8GkHnS7vPPW7IFsyl5Jm7BMHSRhQXHUnvBoROVgW5ksbL0hlFfs/WFBvggtJqji
1DzUJ8q7q8qTNkiBLrR+6iBzF9Jw6kNh09HT2NDZM438VPrCLsw66IWttzoRdkhGvsTRoMEyUUVd
cZI1Kp15IIVoycnN52xkFK0xIW6w5dbLX7nt0mgPZqzcYae39RyWnLxNxMdc0YJtXujiLk+D0tb5
X+7cFIF5vWqCB88P3U1fdtGpKnT+rlwI000uIGLNkEcRohtb+mBHsw0qK9uY/F4fmX4iU2ntOO5j
wl3POvqiOD6WrSfc0a52t3zD8AUlrVTaKx1zZ5IbejZlJheZliJ578xGehEL6d3M3O95IAzVnkkb
+upBJO46wWDEwjAr2FASQ00Z5DJ/S6jjflEEUbat3oMOhQD7s56jDhgzX+KIkm/F21BnjMEd/fIu
lJTB9iVPuofF3v1hRbIMjpspio0QBfImVlPtPonRVdAr5mYl0LDPST8o2y6LOsSVEoPP05Ur+7/g
i4C70KCCDI1CjT7dgrPXHlmxeJLtSJ2o/Ejyd7d7dvO/9+gXJmaOyIwk+JR1TOTBD10J7mLrYMLF
31u0o71946/BTBYuLhgT+LRoEUwkBLMXxE9GM5WFIHUYRrDrEZBwBSgyabdl+5L7P4VwJTFY+oTE
nLBf8tpTVZu9iqWHWBrqN6HTdcXObDpHagoA/Mbhtj9aMqOB76RkS0pO7eFyp/zGknvL73h82zE/
mFlVUdwI3R0jlOK/OBTnpmY7VrhxqPXFEDms+GR0PhOVd2P76fZ6Jk82dzwaDR2qddNX+1OBODt5
eQ+hHDRTkcOc269RgCfSlbqVb7bwVqAFSccSgmOYnOZAX6020yTS1MTxIC0Pxncpegq6+5bre3st
C3tDOYpNATRGwW2edYTd2JQuenxOPPQ2epBMcdDZWykULxhhPg9AI6R+yGfPY//Wr5XEGJLESUYP
0qX0hfGio9vL73+9FszQYwPAzhTnvBXB+wbfuRokjq80DuUzu+vkY64N+9tmpjM0237StCnynyjG
rjrWHvjERBG9kgHxzpYtwPJduFMlSOZfdEbh3baz3XgltVk4DhPqV+TUkSBeEU4UaiPFYezmjhUP
r22+G4KQ5rVgwoe3u726hcNNZRBfMJFbwI8+C1LUpkhUHTZUpwrK30rFuyinKyW6hcXwdk5iK8QJ
KjNJl/4Atq/Gr5l9dzq/uouE7o1YD/2d4EiYvrJXC6shb1IVaPRoTl3hi4SgTHwg2Zmj6hnlTvoF
gjWszRgurmdifYK9HtLueRCeGI2Q6W7GetRiN1bVe6Wq+6ZOdm6e/P05gP4ZiRqNwze1Xi4/nYwY
QeRnrKdI2+C5r+QPIXCDUx15yEIpMJPfPgwLDxIxFo6Oj0hDaX4Ysmpoe9gWMqeLU+lprA1/I0et
BSV5Y2ykpvYZ1g7M91gJ5LUOzILPwDSBHdKIeI55xlZS/bMsN8gdofom9PXWyD7VDNvfXt/S8Tg3
MjvsvjCCR9YwoitMIbafotUOw+IyZGMKUaxJuXNmwUA9Gx66MXOaVn/UhvwefmvAdGuF9sWNOjMz
LfTsSYpaInO4JzKqK6hltoeRMLjvG0jqnlXpe+B//xffDYo/xiVgOiMEuzSXQg+diRKr6oJ6A4rD
lqvX2xYWF3RmYfbd3Ewji6jEzJFS82hBvCdBNALsoDdOqhnaQfLttr3FfQK0A6qG8jmsJpcrgjEi
9ETUxJxRDhn5Gn8PXQFI3RVWQq7pgs4eD57a/9qZhVxBX2S5VjSZY8jZgABWq++kaig2ad8ASzVq
AVWuLvn795dXcSpUTQJJV20BrQdxUpckhCE4yPYDudFgjRN5cV1nJiYfeXYA82RMBDjacifL0P3S
nAAuQ13/5Ue/pHB7e6uWTE2lIrJ1aPD5j0tTqYsUFPQXqdP41kbO4ic3ybYIblSM3CHIkGjqipdY
OhuEyVQkYO/B8872TEkFMVYHI3XkTEInJSCrRKkuWpv6WDMzu1Q9vkjyDdYlyL/IW22l+KmthUiL
3+5sKbNrRclmKErVxAZsXxWsX1rsBG1h15Da6mt67Uvv4vl3mzklwWPu2ItZkMXeqOUXGPC3rZzx
LK4EFEtuHMlZZhCYH2LAbxb1i3ICrwkEoo6cag8Aqx4V318xsbQ5gCoUWDwQub+q3RiePlDg4wxE
VmYrw8sofGmslWBlzcb052d3SBt0NfUljc0JmB4bIb1uW3uV+XdpV6bhLhkBa2ib5hCwltJUoet9
4ki9TB/0pazzrZL8zNZGapc8uD4JY0xhMrjc6SierUb1e6838ixzBDRb/fzYjO9Kcd/67dZQvK1a
rb3lf2KfuWtlgyb9IFoZxnxhQLBiANdx5vShNj4YgjZuQqFUtmIvCYfQhEpAb9s3V4SNNpe1YQdj
T7hru0a0ywx1YqnQh82gKCWYaCHbBLKV3bsML654r6VNhvsR8MWUD18BRCGf7bqhtnAm6ZdIzu1R
/yY3K/5+8dOf2Zjd8hEYuJdY3IfKyu8NuYM5e3zLZOW+CPOtDEzIVsNoBVOyuC4INgjYVEQN58VN
SMIYGS2ITJmP3hTtnd/+QxfmX3jiidTsf43MPEoPI70xDBRroU/cqEJgF1ppV+Hn2w/M4lIsTSTh
YhDnCo1jCNIklaDz+bIHWF4Oo0ywCwPUbStLrpgHmXb9VMUiObm8H2FeKE03GJljtYwzBZ/d7JBY
pT0Un/34121TSwvivgNZh7zVogN8acpItdiIXCVzai9+9Ex5L3XeneCbK/Cd6evPLyAp45RowVlo
zXtUhotOot6OqSOqOeACUTgJpvnP7aUsJN9TlsVUJB1d/pl5FSsLBfQlBBpU+e/OPda6tbEEqHbT
uyD3t2AMimHlYC/4ywuL02U782NRRLwY8eGcHvKtSHkqPIArJJI6eI/ba1vYJob3Jl5QCxTf1RWC
PzgRg4jmWy3AdRzuS3SBE3PlIVtcDrTBU8NtQrjNjp2SJP5oICLnyN43LckPECyGFeRkWbf7F6sB
xQ1hBAhr1IQuv1tTkqJmjRE5qvDV0EGgmN/q4v22jaXFTAE7kx8TZ988u9IzdKfNUp2aymBvoRRB
eHIrRrndDCvnTl843HRFIYih9kNr6g934NkxEMK6HcumjB1LDapToTfvReKmGZwNITgthJlO0Pu+
BHGwF5wQgkIh1vYZj9XG9XPhWI8SIl6SGO2seqzsImeQJtLG9FviDsGxG+Xod6z4xd6CfRYVllK5
b1tvOJijUO60XKu2BvRhR3j6eset8tQuu64/RIIabtnl1mGOqHtqAQwiHtzJv7K4Fh50kJHA+irF
+inmjdpv5NRstkrTyNtxLLrftRqWGyUfuo9yFIM3L9HCn16WWcfMDaR7Deb+rdnE7QGs9VvYpgwA
eKN3DAR9PIiZr+5r+D02rYAuopyheSW59M7iKEg/EHKciBEZdvV0PdrT/V3TkLzedibG+P+owtGi
Zusvj5ZOfSpVK46WO2Qfoybt6jL+2vnSY4IA+O0Tdj14CkyPessE3iV3vjpiiGSPRSw1kZNMGuGV
X/Ho0LbelBkIhq6+97L+oS/F98E1H+NoPDAK+00Mo5W0cWnFU5F2KvlM4gazFESM0lJMmLt3wHQ6
fRAexZaYWsuqowmi/PaSr6OHacX/tSVffl2tz1waXDR5m7FEnrve6uNdNNb7vPxklgz4rjmK65uF
PZIraoIyfKxzl941paE2OX3zpHX3uSc9trJ+uL2kRRMkcBwbsAZXBWgpKq3a1FrQEyL3wPuo0OS9
bWFpg8AHMX7NKAkBysytekIpZ1pLKwUGmJcYiU4pjFw7MMLPpWmsvLOLtigBUq8H68cluNygTpQt
VJXd0AkZ1r1LSkhFS6Pqt63Rp1vfKvKVKuDS15tIsckViIauGq16U+hhBjO6o/aesfeYE9w1stut
BK3X8RAaX7zdUJwxo0VsfLmqLJbUKGhSukSpDO74i1b8Y457iYqcBzTk9m4t2jJgg6ONw73WZraq
utRrrfYjCiJJ+1knKd5oBM0Z01Sue4BtzPhnhNV+5RJP+3IZH7HCM6uzi2XxXkhuEvK++/1xcvwb
XWmkjWgq2cr6Fi0xmwLydonI1kOTI6pCD1hI9j3tAat1n2R9pRS9YINjDp2DyUADc02zUygOmciE
TxE6eYf6eC1+zYf4SfaalfBryQHTY+NM0BKlsjN39v2QVKOMfoYDqmx4jGXh1ZK0ZF/yYAEf5b03
+uyfUtC0J73tWjrpdQppe6w/5swtr8lXLlwFDg0IB2p4VAnnOWYqDIXZ9Wrg9IAa2h5l4c59u302
F9wvqGxqkFOOeF3eGrpSKgbBCpxY+aLr/jYW1YNfPRahtZXQ9M3XKGWW9pFw2prII8CWzWv8fq7H
bWokeBO3/JRo5TPyQ0c4E7/dXtaC02KWXOR9okCzUERjdrapAcA4pVsevVZ89zP3zgLQGzTq99um
FjcJBiiEk4AaUiW89CRFbEBTlvMFYc7NtoOgEKyHsbVyx9asTAs+CwiTui2zyjQCZzSQyRT7k5Z5
K45+ycTEGUj0SuHxKhEleQzrHt0Xpx2FfQsxGnNLK8C469lEBagQCAAcL2MJIPUvl1Hm1RAjf+k7
vlRss8TaRJW0ESCWz+L+RfcFhvma/gPG+ydP7d/yfC2hW7rfdHgYDwCDsDDNylWN66EpPMeL5Bet
PeX1P6nQwHDZRXbNwHuoaIe0lnYIUO91T3qNpH+xk+e/YD7s2muiW6gpv6DS1ZOYuW9tYK24/uVV
TtqZxJIMDs7HBvUA6iGmFTxHSKz0u2xAfdoPUnsUzFp4hLvRO6gaUXRmuICYLAJ3H2IakPAggCKl
LHe3b8jCnSeapSY69fVQP5m9f12eyaXYa75TS6c4+aYVH162kmdejxArJvPqZOigBekkz9n8MwjR
eYTSwOGO/KIE99NHqjyqP+qi2UMw9YAu+ZsSyY3t1/CX317fwsWBu4wJYsTmSd7nb4YZNWldCW3g
wFvubiKlR2s9Ttb6AmtWpj8/8wB1qCpp3mEFRjZbpYrerI4hLDwGLGQarqTkrJN4XpqAtTOzDOQJ
SXCLCu7vQQheUcUpH8bRj45DLg0vFtTBW8Xo1zKfBYcN0ADtNio6BH7z+m2hjqEFs3vgCEVzr/f1
fWyOn+WuffMG9W+FcaajcmZq+gpnH9LtafWmFaZogLl22/j5swwX6sYUQ//v43ROBcMINMOmMeHZ
B3UDZpetZgycQTnEWf9sKo9S3GyKao0IYOnznRuaBXuKOKplZmKojN9c2LGF6lOd9kDI1ureS3cZ
YDPl5P8nCjr7eFRFcikcct9pNMnbGqOXv/We1j3qJQCy29dq0YsBy7UmCAJ9kHmRNx/yKswRO3WG
SkD3K6UB10eIPxpu3ecACyXbR4Sk14MtoXy71UIUx/JI1D+UrlmTo1pc9/RqIRZCa31+NaI0bCGU
ND1H780HKYZws3W3frySOS5uo8G4t0w4QapgXR5NP8lTHxUq3xGz+qcZZodhtD6igopOXa1EuosL
gpyOQQxwPuD8L01NVGFaZ4a+IwEa33XFkL80WoG4IOPDK/5xya1MqeoE1Z2Q1rNHfxDgLR8C9hE2
of6liukKaMVJq/Rh6/WS/FR6hbpVymJYizamUz9LgZiABF80FQWnAs7lGi1UwmAV7H16NOkp9y0I
4jW7jgd7yAGuU+eKDdQ1DEhgN2hWoDpb7t0BZYXb53hpU+kSQUQHvBzmoVmzP3dLw5XNOHH65pB1
TLbqiMkNd0oXrlyYRUNwqdD9wIFCRHW5XBLJoUSUKHFivz1UxTe4cW2p/gLl1e0FLR0dBFImgmCJ
+6nNfIAnR8LQooHnKIz6udTl6O8LNBNuW1laDXwc3H/036Zhntlq+qxExrZLHFSd7FKD3b//EUKq
lQq/bhtaXI6Jaujk1CYt4EtDLhXdUi+q2GmkBmXSMnnOlPq90aKVGGXJDjaYMiC/JMiaXYMw6BWr
N5hJSseK2EvxCluxssOYVG+3F7ToOM8tzTaI8m9bWlIfO5JS7NErsKGqeOwEpEJj7S4I9K3uiXuk
BV5HXbPzOHhTM+n19m9Yilam7IvTSBXMnFeNvCqsGEIcYwdShHfAeSdYUfe3TfxJf+fXG+yy/Ken
NdX0LjdOghIqHYI0caxC+6wWIxwYwbYrWF6UbfBtwA3Uyja6/lGh5xD11n2ShXfA2La3f8jixhIv
TRQ81JLmXtsMRzmxwP45mVzU20oo4H0wmXX1/0WhhZol1eGps8aTOLvgURIFQdNwwbs+Cj+nWuDt
4d3wEtttmHC9vajpNF59XEC6EyCOiukc91KGjd6msgckOB9/Gfm9BZgxSe+VUdt1Vb27bWzxC5pU
qwjNYDuZF5wly6t7JqZSTssLcBsbEdHYWJteumaN//O387byEMHrMGdkZVwCwfakSp1ahXvHysYX
zTUPZhAiYtHuVXjMcnuwEcpV5a08Ck+wnSFj5B8rNKFXXPXkU+ZfVwOcPPXfKPHMSQnh1cs7MJug
imLgRChv1htfGfO9ZKbm1jDaBJLlAn6g1HoDO7tGT7W0t9OENINIEIVeFdMSyGS8VCpSx4zrozVI
34sMTo2B2G7Xo2vCFOMaWcjSBlPtIeGnWatepUih2LWRWwH8HoTHJK9QHvymyj/+/hCBk7Yswhm0
b/TpQTmL6xE4FPwY8T8HOpdDUSeHTpSex3iN1WgpmmFMG1E1OMRM6maXZgJXImKyLODl0ncLinbX
+xCr1vaNb42e2I201qdd8qTwL5PUUupnpHX2PCWJCT2nakaOUTDzg9h4Xowrp3HFxLwkQa1jjDyT
Nnfq18nd0Bfxs+x73YqVxRwdVn9KZBRguOSzB5BbNJRiSVtJCxLj++D2wVEIhARWv7Y79pEbHdrE
l+4gIHZpaATqPm2GeK11snQSDXIK7pwETHX+CnstU8G13vIKCyPciem3CPG/NO5XFrt0wSlzTnBV
KrdX+kWxkjHkjOCX06qPJjh94M6blso7LsUXHq0QxSJp5T1cCpjOTc7Ov0eEE2QWPeOaF8HM+k1S
3smZZSvt8fZFW3x4zy3NNnJUaxpnSU0jPDCOaRkdU1XfNUm4bwLtvmOEyY7RbTMZVbGE+mua6tvU
FD43brgS4C+dW4rXhDpwB1I5UC6vouEZCER2RFRqD59a3CFwNq6sdckEEBNqaLy3C0oqBcSUeUJD
FrSX/9l0E/fBNFBZvv1Fl3wKWvLTawt0G8DW5ULaDPrwwWRguEcqyffe1JA6wVOmPdaQcxrCp9vW
ltz/JM2iwlNLh2OOY/DE0av6hA6boiOTmrfWMYmtOz+Kn7xIebDidi2UXyr7ggP6r8XpK5+5Zkuo
NE0P6bYNYfXU5om/ScXyHtlgkCdJ8wDH6l5odXtgBtE2DRWBu3qNrWRxIxmDNRlooTw4DzG0VmGY
Tipwo94nOf45MiB5+6suORawQv8xMHsXtDqqhbDkqwYJhNhoGd41YvxTUdfA90vXHCAg7USEgaZx
rctvGfcUAn2Bvp4nCpKtjc0nCUlBJYp/qIG2/Rdron0CzR1X7CplMVPfaESosB3SwCdjUD8HarI1
lPTXbTOLB/LMzHQ9zo5H1JtDold8Ok13bd+T0YgE1ecJuyhKkYPY37a2uFFn1mYPqiSmQq+pLGri
6vFr3859mNL1FbDQbSvIDl6uqcEDJjEslo7AaDxxevmSGSs90UWv8Z+FaPMBzrxMyhoVIHyT0jz2
voQOUrEtE81RJPfF8LrXSl5DdC8ePngPmbxl0vuKlBZlnsbKfIgh2lymuOC2d56oHfsG8FCZ3t3e
p8VTcWZr5t0L36THm2DLcK3QLvx+W5fqYzuadxFeuB3GtUhrcXEabROKGxr/nnnhxKzzQSzB3vnt
fQxAJB82pSFQd/gXhYBpOGcCFDLvNCceMyIdkI9PRFdaP0Thk5L/bMMvt7/dordjUB10H/wu1C0v
T1/mKXHrTUupE+8DKY1dJmg/b5tYOH2k9hC3w7dP2XeeIIKbcEWBN30a473jd8joFNWlXXTap6o3
n4xU+DKEqFnctroQV11YnfbwzFVk9O90wwNrQAPrGezYPWd1o2oNHNrjb7kXfgiw1Wf+Glxk4TZD
0EVnlKlIZB3n3zPNta6NzYhJX/OhzCMb1mCdjuHttS2cP5X0/s+ENBiw+XQsUFk0BULa/fDaEMB5
jEz4xyHgjSzW4MCLpsA5SFTx9Gki9/IzBkmfFzLib44x8Uyl3raSf4u9Z/fyGpPR0jGZmDNN6q/E
/XOyQTcKSzH1m4CGQeYosX4Ua0Z2BosZjVzYyWFwCLtq5fQv7Rb7ztIoPV0Xn8ZYaSkB5IEjh/Gp
t+SHrirfumHNXyyFNWBBQWeSCKLwMkc6J2ZXGAiT946g3UWats/V517eVKUJX+R9a332ym8jdKuK
uvIsL3hGaGVIo+mnku3O494ktfIujJQODFtsa93PWHlIhLsuPebeig9e2D1Dht8TN0KSeUVkbSSt
koqe14Gzd4TmYQhhuBvf5fJUDF/FrNjcvgAL+4Y1mhLMueOC5wUaJUHTrRWU1kks/0kI9VOVam9B
3e5um1lwjpwK4KvEULASy7NIrS+0URPaunXiuLUH/4u1hiJa+GoXBqZ1njmp0DUTzxg7kLLZZ7GD
vSOuOenPuhjvzPQhT9d4CBbOw4W9mVOs3drvNL1vHUsw7EEm/eJt5Bfso/rEhP3tr7ewSWC9JvQc
CH/oUGaL8yzUAcwiax2le5bqZFuMXzx5rSKx4J9gG6dfBHO0ct1ukxNmfNRSbhxX37YZ0xeqZk81
zsFcoz5YGOSBXJl+MHx1FFeuBuyHKE4kKZFrx1RboGvI/hXfUvcfV/7SxW9RaX/xj6Qmxsn/EMyN
r+8BrGje8fY3vV4ubzU8NhNJJvVJabaBeWX5lD/92lH5DbF6F/q7sUZDZyVgvNo6nk5ojlgqzWjI
h6Zze3Yudbr7iWzVyPyVmbhHxiCz4bdTH3PS6xXHcXXHMDUR5AGvZEIO6vhLU4MX+6pX5MIpMBp/
10ht9hCnwhpP2dKCiEOheQAaSPV99oy1SRQ1HdmjYza9A6zlweiUg1TFf3vkWYzJZAFz/RMDw9xM
gNpo0gWyeyJ0O1lt90w907ZSbcX9XZ2CyQy87dqEyJOveia5nBtCogjuSelLHEW30ergGWD6ZgzT
lQO3tD1MG/1hdyOCu6KzKWPVbSPLc9I0FV9j0VPfNNdamzFdtAIcZxpzpuQ3f/tVusp6IZWeEw69
ubNaQ9+OXuru/vLy8NksdGOQjdFp985fQ0sKhqg2NM+x5N/V8GPI33PxvU//+Wsr0GGAGQcbA0vK
HIsZo08Q1mbsAzCaxg82dQ0KR8u2dbgWm129HlOkeWZp+qpnt7QJxqgXwaI4FVowwHGcVh5CW2tB
qmnBPpSN1ySXf91e3XXLcDJK8QlY3EQ5P+/p5uYoVXJpeE7dRwB8LH2Cwun5rlIF7TUQ5M6uhjzc
BFLKnKOIMHI2UXDHMYyqTRyU8d+GwtPPYZaTQQiIxa6gH1YYpYkvVp6TWeBu009MddqK+l2xft9e
94IDATZDmxmsHPjlecon1YMs9cgBOpLuQpQeJNIBjhVvk+ZBvb9t6ipzmZZ0ZmrmfOvY1K02Hzxn
HKDEHYZ0k40xjFpgkOJy3IzotY4jArVtudKuXzxPJoV3HlTYAOYnNwnzQe5UQThFGlzDY5D/JtGZ
cowXQOdfoC9+N+mBr2zg4oel0E+dCt0tMt3LQ9wXYZp0au45gVIcki4HY19sXbR3b3/UBZc5aQ+o
oEnhI7yCluSZkqiF7ntODHJ7Mw6V9BwNyCo1xTBArRyYh9v2ljZxKn2QBgJppH56uaxsYjLTR3wN
6pLQ2kJYAUp0yJ7b5knod2GxSyWGEYuiX6u5L31PmDj/0N3BDDAHKaQMOsp+LHmOkroHfwgiu9Ah
K1a9f/FBpx72BGRGQ2AOmSEQoKYQeb5TIH1ceD8r48nSEHn6fPs7LrwMLOa/ZmallpqYT+hzge/o
CyjZxtEPVK1WntPFTzYVnafPRfl+Bg+ITbFTWhPIVm3Wu9F4KmldJ80axG9xJWdWZslEUcRNM9DA
dpSsHE7RWMZ3qUkL+/b3WlvL7NxVrjTm7eCyFg9K0QFd2TYjVKzJp28bWl4ObU1cLxWweQqmMghI
ejTtf285nagdJL9a8UdLa2EWlK4NaGB4omdrKSIjHCuQsieTiMeWqjTZ+d3wYvSyuHIClhZDz9TU
/6yFjPLytqIoY/qwKLin2PNfIZo6DZ684hAWF8N8xjTpRR9/vhi/wRkIdeaeknKwtpU6/OqUwXtg
AGxNlHLJ1RHkGhM2f2K3nl2ZaEKNy7nvnqoqhrtfLrVDhvTkgHPd6LFprjxXSwvjmafDTd+ZV3i2
S2Uft0pT4lnLfl8nSEPqx5bs//ZpWzICboexISR0oDqZvYkD0TbIOc9zmiiVN4lbFTu113tba1Jz
938zNXuQjEGINDcLPEfE0RgxAPgPMbu7bWPpvPHKTmIoSJSA8ro8b3mraMmY6wznWuImbIJNtqb6
vHQIzi3MDoHulZLs9bzlY7TvO2kTjPkOlYeN0q/4gaWd4X7CSzDlilcPa9doLbLVGrlILmzdUX6O
67csWIPkLIUmzM2AaCL1JdqbfsV5qMsS6iBICU3SHM0PVOz0g2egrzMMQsUC/eEQB20H5qEzk5Xm
8eIKyRogggYuefWiRiHSr10ZCafc0MFmZqJ7H4eZckwqN165S0u7NhH6TPxVhA5zRnz0G/O0zUfh
pPXathO/qXq7DaLvHJe/v0+kwSYVOxJJhg1nT548Sj0zIVAtDMxdC+OwcUflJet+3T7m0yG7AC9B
GH9uZfbkdYDnxUEVDDB9ypfESvYZMoGBlcUbL+ng9u9WVrVoD9oKeiUQSlwhYAoRwHepZ+bJ1dy9
1cAM3kZ2OqH1kcy+k2tqQ7cXuHCPie8g4IGVEODufBhBMwQl9f3SPBlh92Owkq04FF9vm1g4fXg2
Bk+nGR26CjP3WnC/anPMjJPhPsn+Kxw/bbGCh1r6bAzRTs8SxdurGn/lduMQpqF10oUstNNYehZ8
pjoaNfmqGW5LPrXG8PqnTjU/Gecmpw97dp8rWSmg5QisU9d0ByGuDp6W7fzEfO5oBEk+Xf7QPPhh
/aVpqxdx7HddHn/SB/8xlOM7De5fJgtWYoBr1BGnlfFGCYQI/H4coNlv6v1RgZ0GT9Z5r7kQOF0S
7cI2ua/dcdu3+YcE0wA9kG6r+MrKTVnwb7JG5oV/M3jh5lF7jymXcVPrpAA6Oqi6W29qOc4Pfukx
1ZwgRJyjrcq04Bp1zXVrYlo1fzOYMayjK3K56jCOTFN3BeuE8JL6OJKjH/sqEZ8CSEsf20ILUZeJ
/Ed4tPNPCYwCu5p+yh2gno/b5/y6vDr9EJQmOIcU2/F+lz+k142gDsrIPekBrBllVKm2N+boxoaD
dAyMqH1Pijiy9c5tXsrKLx/TktnTFN6wz24lZ4hFQWjt5n1xkNjG3vZLoXhifC76dvuHLm7V2e+c
XchGygGbB651oh7twyCVD3bGW/5WD8x05bXuH7pK1LaWn63t1ZIrOP9Cs0sjFdDbF03gnmpIrE3/
PmYuQoi2t5c3/SVXN5MtJzaBgRf04uU2RAbymp3vWadSUfcWuuJ9sJaLL6/jPybmwJQu95qUaME8
dWP0JaH9K6G00HWrQcOSHbiSiOthWqWePf35mZNJO1PQ9dq3Tq33CZy5XfTq3ms+/v574ZkZvKY7
eq0lFcqNGo8SnixF6E+JJhruT7ctLB04CMS4FSRbCOXM3mrDSlOtjC2TGVADfo/cDq13qfkFlnzH
IdsYwe62vcXPRoYCTgTpgaspzNBSXTfsROsUm6q2Yww7J0IowX0ZYbzmc6fLMj9tIOb+Y2t26dGm
9PJS6qxTr5ofmm89MvH2pFoD2kU5zQ3N6So4zl3Z7jLxOMkHDq186g357+OuadIC/yOh4Egac3lS
Wr+CnH4Y2ERYYkpbjRXtJyIBoDDzKPk5SuGaAPyfZ/tq4QyeEyDp0wzODPWTekEdhbAqnarG6O5A
RnwZc1nagHWNn9ooznZiFQ3bstC1NxQhlbsYJkum6EC5tsz5nwK/TSdVpvboj0lzUBEZ2ldKMymm
Wt3GqjV130W+u83aQn7EWWY2LTT/ePugLMUNU9sNbsNpdGoe/YS1MNTlaLinSAkPin7UtKMmFjs0
Bhh6W3FLC5Ex7/J/bU2X5OwuSx0iPXS/3JOXGfknU4rdYzN4/i/Tz+pN3hZrUw1LdW7ZgMbEnPAB
k9D8pUGz6iXwh6p7EgJveNWzOnocDCheOx7TjVL6P9rR1Z+EQTNOppGa/wyCKHp2IkqtA2vB2tTr
kg8gPAMLBKEk7c7ZozOaWVhrhS+cfCF7L1xUvvJ0V2eQZcK+Y5dJ/jtw18ADizYpdutAnKZnZ/YS
GK2c1nnNJ++ER7/cNurXvEg2Qksk/6MQ/5rJkuefiV6RMjA5FlSJl987p7LjGS6HSRlPo/wzbEPb
lP/N42bSA9TRO0bK2Zy9oMxt5bw1oXvye+W3GRgvVOFWDuqS9zw3Mf352UEtui50Ew8Tg/Riafde
d1Cb0+17t2ZiupdnJrxGCULD8NwT3Z97r3Lfx1R8NkRzJe9dDA3NSW6d+ZPJOc4OQMPmQzmQu6cy
TZ99NbcLeObavn/lpartwuSxa8bkoxn7rddUmziXVl6+JQdz9gP0mZPsc00AKcYPSFLyEq946FPt
sUuV19jrt4ggrxVPl2KfaQAULkKw4lcMHZEFYCFD+AmNFmMfg6ge9DWFrqVLBcKJBGNi3CFTvdy7
ERJPpFNMTAR6TEQbKm9U1uS9aNTSvddE9ZFsM9y2BRCy26dm2q35i8NAGDeMUAJs88yyEhth4ptE
j2kbfqM85Kihss17EDpRtrOGRN4Ixmin1Rr2fslzU1alrMEcmnU11VrVyqgYzUhtNRraYywoOC3e
McaxBXHzP6R9WY+cShfkL0KCJNlegdp6pXqx3X5BXiETEjLZ4ddP4NF8t4tGhezRfblSSz5FbmeL
E1HFdfUPvhxxGEY2UEixUTC8XGGjwcvNGdI4Zr4k7HfqPeTJSyVfr6/m2tH0oIoCrBM6HRCQuLTi
dAbP8564EZqCOwMPcV8+9uUrV8I3jA0KqtWLiEEURAkYwUYZbLF11eCYcLVzBKgnpzIzQsKaG8D1
XutSe3K9/tag4snIOjssG/JFL7bGwNaOznv7iyitqs28wblyo66Rfu6+iungVY7fdQ8Sosppf+7H
n9eX9w/Vx/K0YhJ7HilERojQ+nJ9Y2wga4rcjTRdMSgAV8D3JOXEnqALQn96RMSPBu+QD0oWp/eN
M06Huoo5SiRZC3na9Es39hlY6Ez1aCN13XWST48ijTE1kaefS7A0HaCOUCHO7IcN8Mzq0QDIbwYl
AcywrL93yoNSt5O4kdWqPSpghz6GzGt5oBjgAyzev75Sa28WXBlw96AdB4Hywt+kpamMLi/cSHnm
Ka7qV8wv/LhuYu0Gvzcx//2dv6kJNMiUw9yIxhCLyn8gHAxofNsML9ftrPk1D7EWZFJse67gXdpJ
WhCYg1kAdjSHB7ltaYeKF8NOelp+um5qdY+AYQBDAzYI8JZLU9zsGg3lAzcisr6XrdgjwLrp8vRp
GvNTN2wR/X0chEJ0gzlADG+B4wNUUwt7llbpFmsqPPvtmP0aUVULSgdSUf6g99rBaDxyMyEnntBJ
xSSDaqCrWWQoBPuKY04wrSX0es1c33hYVhccbU/gyCz8NGvxVOZaWdudjcLfROgeXBl7W4bV1hDR
2usFnDyGdlF3wTDpskEky4LUxuQhTjaGR4unP03Mhtg5OEKZBlJhtEAdUe/APfSkCvOunLZAlmuF
PbQOwJOBJB2s30s9KdJlg5KljTK07fqOeW/mPKibZ0xJo0Ha7ZWFmdrCCXRnw+Ou3JsLu4tncyJD
IrUcPIulM373yvGLNNzjAOFAvzH5FrfQyl6icgbQBqZ0gaNYzkxOlT1iKgEVfZnIZwvKzqOl136t
i+P1m7P6UchbIew4MzssYzJAJYZydFDTh1SffUr5WPlTOsUhdfpP3sDtjYtKVgImoG50zDHNfBUf
+JoSRVqndQQeBeAeXywrTR5z0hpPjjCN32zymnCmk//cKFCiTyUhlQ+qLHaPIiO2t6uN6iRb5t67
zOxDzpzkpFK9DaRW976saBskSh/8psqcIK2r/i61JuM80CrxO9HUgePF3hdVIBREZpdjOZmxu76e
a/s2i2SifwBy5Q8oWc+cEmE3mRuxDgpXCr9+lzl//7BCBwiTwWimo9mzvIElHG2sMDAeudDHSbxh
L9SjVbsbnmjlTZ3VhoDVmAvZH9hMKz1uIU7CXWRwld+n9Bgn9AFQyX2aMc03HG3jJK4+LDPObpZX
QBt16Wgnl9EazI5zYUz72jHz2WbydsjEeZwIVDdEipc99vVK2zFOn3Kv2HD0K64XqgT/2Z+P7ju/
mBVxpjNw40RD0950WXLbWM7GBNDabQOIcKbfAdT9A7lCnzRTZeCUR3FdkBvNI9XzULaYWrcz92Sm
A91Y09VPAgrTBEwSw/HLV4SRrqNGij6EoT9YGRB8yZbg8kosicgcuBFgRlZ4JIk7kaZUiCVz/UHE
nwgIOUAwp6A5OpZf+ul7u7WEaw8IWnSY90cHd4VIUvNKfRBwcgUXeyTmd0QTN6VwB9+soATQZLG1
09BvuX6t1xbyvdX57+/OhlcVqag1lNEHYbxAl+pLK1GEu25jdSlB/A12YmBNrSVdXhFTzgQwIBGd
2iCLe8gPcV+b3kRzbulTW/NwHDZCwbXXioCaAXQQs2TxsnSvmroHplR3o4Tz715rPFe6N/lpvMUl
vPaWwFVj6h5KLaC3mv/+bvkswajM0IyPeiZ/mJY8FV2WBo5p/zI4emCxpPrh+mKuHpOZk2+eUZuL
XpcWJdIQnM0OvWMnHgBBbsbQi122M1MuAh1EsrsEUUQ40lhteICVOw5qDiirY3xhznUW2R0g4ibI
BhIn6rrhAApSfzCsXTEAYLvxmKxsHkD6DiIxFLsRjS3eqwo91n7ixIqo1UfKzF56rXpp8q3hgY/0
KcBwo3yCyTR0LD66Gw1SG1ImPY2MSegPQzx5b26R135DVTcTk6eh09vVnVvA65mi0AEWNrwDFJrY
wW1dPAaVWRyUZw93Xr85ArO2CAj7geQAXmlGtl/uM1oaSp+chkZJ7z5rSj9aYJcHj328BdJfOcIQ
mZmBaxiKmifaLw2JXOcytgsamZDQhRHfAhqrgpc32MEhW+pTa4cI/BFo3qPGgibG4hBNOfQDxSho
RLSIVEVoYirQpa8Tef7ra4JEAcVEsG3N0IfFxXTdoqZQmLci4j2njvCJfj/prxm9K7XbVnu7bmxt
r5CYQCMMNJMfgZkyzUpbebkVWUnfBdqMDLZYC9om5fwDAhC52X+mFrG6G+s2wRC2FfHhmconyOtu
PNarx2EmjJ4Lfx9fNNTkOrevPBr1uQvwmjuyMJf6eOKOAbmfznLuZiDJxqO2atSbgzHMVOJtWZxB
W+StCzIx3HidhHGe7DK6Y9S9a4qnlG+4hpUHFGQJ8OnAcJsUIPLL824hky6y2rWighS/aSqDwilO
XWV8om7zbeyLl1iRLWXitQOC0A8zZiCZhPXFaYT4xNh7AqcRg7yBEpFBjqZThNdP4YorRy0NBXC4
AIS3S3BoEYsi6ZVFMWT4IDvm21s6YSt+HAYwzohKOwbmPxDYGaxyJtRPoxZcE6PQfI05YVf/7pyH
rkCfKTl4w5fr30Tm0vmivoZ8A8nijKebJ70ud0uytm4FiFQjSCM3j9PQpTcszewDNUCxaEkUNG0b
IIqJT3owdXZ9W7lt/VCVIwnSjP+SjhyiDNPAdrov0ZNGoBg7B9nXgJsLcBj6wFNjxvv6j17diJlj
ZS6sGR9KXbTjBZqaeOMSxX0uUEqjUPLYMLJ2ZeYe8FxPQ+y0HBIiOnThHdXSaNI/jwQ31fH8Tn0n
FfruRrdxP9e+CB190HsBdoU5rsX5rfNUJBphVqRJ9lpBlTzXt0Aja47hvYmF00/TQW+0OqZRVpHJ
9zptn9p4ABAI7JJObFyVtVILMAoYe8e8uAkAycINmaaWxwmS+CipEzsoxzw0teY25cWub82vWm7e
M6F2pGCf2qnY6FetfimeAgRqcLm4qYsjPQnN6CsdtsumCqtqqHcaxr2ikhr93spHtfHgrT0+yHL1
ueICwQt3sXnSok2Ty8lBidqA7Lx56EcCbMawcUbWoAJwGZj2RAUEtJNkYceYIClDOdY0F1ZuQbGQ
i0hNo/0IZWnK5wK4eVCa3kL0R6df6ljnoWeL2O+dVAuULvIDBIzTvZM5fZAB9xlSkKx9sauKn8d2
QO2rjLObcoTETqKArTXB7vxW5ml8un5717YHyDaERIixwNy8aOZxIPpSI6/dyFPaOY3t59iSxwSw
U062ugdbphan0DFjLc2EBCxTlBg9s8LJlVArR4I0fv+Hj0JogocCQcqH6s1YdApIRlRWWm7dKAz8
6c6ubaz7IdE2gvc194ok73+W5m9+lxGBvNjUB2glRXXzrSgMv/N+uHQIMYPhm/VPnu+uf9jay/Te
3OLQuXFasoKi/5LbBCRd8wN/vG5h9fr890FLtltgIDsnTWFBeq+D9VVn1Hfyre7IGowDZJH/W7Zl
7Veoyq3qEZBgsx7gqeQrpdMX7lZ3HZhMdbd5pq76JWPtAG2hHcSb7kuyxSKw/qF44+FmATJaVt9y
UCg2LhkcVGa9B66cQ+Ilb7L/a2VqZF2YwfifmXlH3x2QJEtNChgTCrOgKcg88oMa3h7N/Y1zuPo1
EMT5U+UzP4zqGt4giau1TsSSzyX7KpPfOdtoS6xeXxRt/8imomuyOHs8dQo77dBAS7V7q8REiQUs
CH8h+cv1E7hWQMQowX+GFh4jk22D0UPUsuOxClU9BK4bB3X3qCDhSMbP4DRtWsevwdA1bgk7r94v
hBjW3OfCqVg8UWaOUe0kcbCMsfMmefcZEj8bV3j989ASmK1YKNiblyfCqlNpmDmxo0R/S5J08DWp
mgDaB7lvsxpAXnBoOeOjKLVTByGtAWjM6wu8Ftgi98DANRjkgMdYfGQs9cKBGJwT9USHDKLeye+N
RovPZeP0T5qnt9+KKel3fKwbn/F42ggIVgsRuBAzkBFyVB+qmTmq+oQL6UTGYN+kZXZA2z5s4jYw
SPXiOc5hTMcfMuE/zaE+AX985nl344oOg9TdjWjd39eXYz63y5gbSBrvT3F1hlRd7kffJ1PblbEd
TVqb+DxturukZCLSeT0+1alHDwmR/9C7/yPjiSkjPD0fkGOYjy5y4NzsiID0COxlEsAW2vq86J6m
btJ3Iyn3idEe0+Ef0DsQ2QCMBuBAEIAvxyoTz2V6NaGu1RRfG/oDjVYbDXHbO47Wxpu0Nk4AU6B3
RvY0j4Mvshk9zqcpbw07cnIppC805obGWAGLyGr5bUrVJ7iAzCdKr3d9quc3YBbM73qrlue277pT
w9PxqJgpg1Eb7Z3K7fP1rV97Nd/9wGXwY6dcs0mLXRhNftOUCNWK2pf23w9MYoONuXduI1ldJnV5
TfU4NfE2g1jma03jm9guv8SgXrn+MWvnGG8KuuceiC4/SBzk6CLZmg2H5oHWQNQSIPjxobLjH0bR
fzEruYWZWnsr39sjl/fGaTyr0QYDgf2kh1BVf4jVVvV3dX+A9ITPARgX/bBLE91ostGChHskM9e3
y2+2oQJCD9fXbc2vgXkCxxN8jNBLXDyHNAMraMJqJAzyVEJcZiiqo+IaeFe34A2rn4NZDnwPhlo/
DNWLqelHYfXoPJvDDzmiHDg5zygJb3zQhpklzTi43vigKpgx6Bgpyo5IcnemveWnV/cfAyF/Wkaz
kMDl5rAiGyqGCe3IiIdfSV7ekZxutPJWj/TM1zGTgX2c8UuQKCTIiBDHeyLIJtMHO65MAc9wkxuK
MZPrB2Fl3eAVTRSsIPSHxtT8a96FamCJMQw5x/Iif86L3icd0rot3N2WkUVwoydZ2+UcJXaSigOd
DmOHvq+3EcSvbA3ArkhKUWNExL58eIVduKSWwHZ4evcKrjYw6adbTH4bNpZvZ5xgWLGaAKMYivg5
acY7N5ter2/ISqCCSWkHETTCJYAjFy+MgsywNERhR50s91Cdu+3q/mkoRNiZwHi70zdAkd8w77Ph
t1ZOHV6CGZNi493+gG1gBma1a2juRqLXT8j8qI9JrHtjbPdm2hzNSW4Ah9f85Pz0gBNulkhEy+ny
4Kk001vNLe0oFuSJks8y/ZHc2fkUKsdOn2I9SW+aPAVazWsxlyyMSIhsH0Nmc5fSXP/WZro4AYW2
tcNrRxXNUtwGXHKI2S4uOKlaJQmaNRGxb7X4bYBytpluQehXFxtKjRaUQmYE+CJGSLkJRpwGs/0G
0DEzmuow6fnrVDifsAs3VmNuXI21MwXUK6ruczURI0KXaz0qS+MIsKyozkXj17Ybsql+A2xwV/zR
g9R+GW5mAU+/FQWsuBnEvP8ZXqym13vIdcmIQjx4ePqsDToLvGjkR+/G4fVrs3YzMaiMm4+jhCGr
xSfaNWm6se3NiDqVG9ToYh4sUCxtCBCtfQ8yWwd9Z/RJPyyk4ba9kXcliSQSlsF0Tq4gIKDU6hCv
29ZRnF/FRYyOUg7wprOc1OxxLneNo9s7AGtLono0E0ASQBVuOp9VW76BzdP0cxtCWRWyhusLuXZW
ZlpvlJuB8P3IvJPRZKDZYKKtLm+V3u9cCayCyb+B5bAPoPD8xfQ0029z8Ntet7y2hejlzXAuB9Xy
5YsA6FYGkHtiRnrbvqTCu80msfHqrN1uZNmQ6p1JNqFWfrmkBYNMQOqmZlTUR9AZ+bEWtunb9c9Y
27aZKRc10lkvYOmHMKaACq1XUtRYkFL5Ri9+CGgR+6Swi98EVFXHHEONYVyCEOW65dWvw7OF8wJ8
9gdfXpS1ZUpdMyOjHrqv0q2GTy60S0NJ+i2uw1VTfzpFaBVgFnzxguWTPRJHUzSKs/KeueKYGelN
XPKN8su6GewTUDrQ5VleAYM7dTnYFTog1b0ab9r4m2u8/sOigckQ0TbgFsAKXB4JVytYXXLPjLqy
+mTR/uix+Kdq3f8/M3+6Fe/irAmV2bivbDMSkF4NSwJloRFa0kgN0y3Z4TXvglbZ//uiP3XId6Zq
I2uZPibAPDBbER/phHYUTkl3Y91mgS7QjOjNYSu5X9sqoLRAJIIqFuKP+e/vrMp2ZHQQOrr+U/6l
j9WDmYudBXapv9+u92YW2ZFtJCK1SpNGoybUS8YoCy0htLd+MtotU3MStHyAgfRE/oqnAkKgiyRp
MHRhmmliRahqUL9jtNvXnNWBcqy89VnCyzsxjeO+LFQZunVsB1JqQ1CDpRBRzQiYQNZkxwYEibsh
MazW73U9P9TtUAak1OsbF6xfPreb3p+clt3YpTpzgIMfdV5l4K+x4mMCiNBex0xjOJatLzIJP2Ab
eLYq+4fN3D5BG6HRn+D9oA3U923Qp9Bu1wQhPiv1r5ama18Q8JGdlo71XT0OaFSi2A2ENQV6FAUx
w88s3Xy24sTwOUtZSIuuOVVWyfZ6F29l62vuE3cZdRF0sK0P7etSsaGmDYAHnu6Fpon5FEjDaCMA
5dmWYu3aJUCijk7VH03C5Succ2/iuYOXo+yaO4CQIlnGCQiorMeic6HSYm2NqK15LyS4qG8CYA4l
7sX5b2mT1K1GzQi51jfHGffIPv6+cjMTQ/3PxOLseyyJuy434b0MIxwN68kbjGMFyczrV2zNgc2T
6sjWQU8KcNblTZ7KbNCK1jEjUEF8agx5M1XTwRYUcIMUEoSYDPPzbAt4sLJ8YLRFTxGWEXksC5Kg
qoT8ry3NaLTdoHeZX8VsI75YOX0ILubyM8iBIDm4uM7lELdaObhmZLvej4Q0+nNrCrkTUqM72hv2
Rqy4+kWo9qJBgRjuA8tW39Td0HZAdzkm38XEClW3Ec2sftA7C/MvePfk9tCq8/ocFto0fios79hq
6W3VQiKoLf5aKQSeETETUJCAXOFULFqmmT0ihCeILUYef0tsNH+HXn52B1zg66dvvieLRxdNbJw9
kP5CV2YJegDpUl/lcWxGfSN/abGR+u5kpr4g1T9Zwl7jsuLOYgLycvnAidpSiMHSiNbNJ8qznSsK
NM7djeTrjzTC8otmSht0V0At/AGMTslUNczuSdQMkHAbdTHeYvbK2rlu3UassaywKFvd9+rJfDJZ
3b5Y+jD6Jrw1JJgqDnJn21FIhBvNvYOGCjtyNpOPsLjbE6sZvuTuYAcDr907U1ZoHrgaGLxNkgVG
EstnrGd2Kya8GJTVVjCaKj02XYwJAqhhij2JaXEbZyih+o7E5ImTUvsIjY7qEYNC+a2XxGk4Zsep
aU8VcJNuErp5CIDvIRnycACZlxYMSRwWtnvLE0Xv4TWQyQpZhTqmMp5S0LUFpaZXt4bbWWcg/ZPf
cJTuzvJ4va94P+2r0WX7oitrwB/1PpA93GNrKxYAKeT8HkuHQfaOE5/IVgsprYedGbv5HjUk9uRk
WnLMjSbfNZ2+JaO0dr1Q4ZunwEFfBoTv5fkQCTWZRMYZgUDWr4wn170Xxdcse7l+4LfMLALQeFTT
YI4w0xmVb5En03kY8MQaSbpxs1Zcogc45kwiAEwc0p/L78E8ZuGkTJKIgx5tVOJQtsZRupg7KSfl
y9g6XP+wtQcQOoFgB4d+HnTrFx4RKr5MWYVJMDLdhIPFHmrON2qla221Wa8TpO6QdIWnX9jAoFjd
tKo2opHZ1ks8eMnOKUv9NR+qPiylnX2CwJ8d6pLKl04bk1MhyRhw0sahEAiBqpRVr4XSvXtM97DX
6wuwtuAYy/VQXkeQBc9zueDV1JlJzycjSs3swDzhhjpp70lcDT6X4rapNksGa0sOIjUwNwFQN085
X1p0BXB9WoX81i7QLHa+pxkJ/v6bMEIHBUZoxwNiuXCiwvEayqANHGlDxMuvRuIGEi3Tid60/RYZ
6hqEC4oz/xlbRCJVXwwj2rYEggBQ3dJGkMtrisT4MosAFz/qe6spimPJR4mqFtBchgkdt+sfvLak
6GPN03MGoJdLf9TZVIqElCbALup3a3aPbbnF07B2TgBCApcz5h/B6L/YtUkJY4BEOUGeER9HN5S6
cyyL17E6a/oWNGN9TdGPQzaN6iYYPC6PSNmNINTJhRlJ0uwQJL9gdGePwcsDeoZHo+0eOfh5qS2S
AJ3qjadubfYUZtGEB9ckUnprsaFDU2c2KxHBmiqrIDpCb5vUPRA4eQ665anOLN/IJJCnrvZGBsv2
Uy85INEafDFPI1zf2fWlAJ4NnQ+MK3+QVSRp26YTXGtkZzcVut2xhWcw+Q4UahiDZ40YWZjKe6Z/
v2537cGnKCFjBhcD9KBeuNwBo8w8qgHLFNm8tf2eCXpoRgN8ObqGIVu32aKSmI/PMv5AzgAiR4qC
FK7TpT0lnKkqJkJQ9LLCFCobItGDLttd/6o1K0Ctg6ULHd+PE3BjIgUZYmFFTfodekoB6K5CY9pw
KbOLWn4KdEznS0IA7F4unSOrJAXM0YpS/prKXVrvwCWa8T5gA1h5ZRO6QDNc/6613UL3UMdEA57w
D14THowNg9fhu3Rk30yhZp6ax6nnbxrNN9zZ2lvzztayiQlMAh+RqVtRphtgU2I7QNWvf82fG7Zc
QTBgzHVWcHkgy7s8DPXgqFy4E4pDfWE/NoXT+wNwuZZPtKmVEOZpfySdLI5TrE++GO0kYD2/yaz7
3qTgDuihwRDYSlgPUK7FZCPpYhogD6mUX44Gj6xOmI816pA7zAaiHsLGepd1ZtX4sYFIGy7X/jHq
Tnqa0g4ncRwzth8H2/4idUxCJ8IbA4uO5a4zFXmSHe/8hMiq950yfvDwOshWBkly0JpD7ujtrxT8
/mcysZ/EqpJPaWEUO6sbwFIvIVvq5mN+i6Ah8/up7PdkmDrfg+866jHPN+702unH4Dqg+QhGUDhf
3DHBW69XZEBZakosPydDDhTRGOpmunED1o4jnJCNEvYsM7/0FZpEsGahQh95GDx7MnOoK3R9zL9N
SZK8qGr6h4kDdFXgKvAfRtKWSTNGl63RoJAQAcUF9KYbt9r1fVVu5EhrXwXOx7ndgRmlDyUHxFCg
pQfEI9ISDOxqNL3HFMBBT9o7VOvD61dg1RYqlAjt4Yrw/l7eAHMYwTaDGmakdW4VoBghbpgRV4cp
71CJIyDUPF83uHY2AP0CBbaBT/hQCOCd0Q8FHSxA+9ywqjXAEuwTB2HwdTPzzb282QaK/oB0IQqe
Ce8X32VoQ9PnOUYScjNxTl6LJk2K9u04AX+dN+5wy4a+DSvZW7vrhlfAfbCMtgMqK/gBH55Iy84V
UPDcQsG5O5Q6DXql+XHlwJvVzZ2AvA1uhu6DU8ILjK74rk1/T5oHyzghKBs4c9Fv6VJ1U2t5b9NI
r+TJhHf1IUG3rwrxHKu/1n3H3PrMikzQ4gFGZ8mPipHklIoU/Z3B7INZ+pwnxt6btjSfP7q6CzPe
ouDChI4JpklSIE/zxjkoKxZggzWKT0NakChhJEMtOG/YaSrl+NsphvR1Y1s/nlv8AkTSiFQwj/Yx
8hVc/d+Rt5i8tM0njDYBFogRIN9ORCDGMYD6r89QOOBwvp2xb+3Uf+BbvMYrxxpoZUw2WC5Qm9Zy
tKFUFuiiHHA2MXie3Pw+HbWv4HCE4hQYSrqtHHnlmzGLCRgJDhEIm5bPnVYVVk4y5WGuJw5lfChc
ue9jbeOqzsdxcVXhLCBON+fGGABdXFW3KTCV6rbi7LLuhInlgBoRy8+IrgJ92m9s4/yPXTO2iLmN
vqea0TTi3JY/sNJ+DciBqe7ZmNzYaNwlOapr3SjnCpJfd97WsOHa6wDsFxYTZDqo7y5VegbKRSkb
SALpam/Fr8S9sxSw1MeZcqZJT5LuLHZPt0jnV5d4Ll4TFN7gl+eNflcbhcCS2RLouZy5dt/ZUxAX
LyC3P+qglRmSDezMyqHB9QCCCrTs9CPyqKpQbmaDiw0EsNloINrRwIe9Xd/HNSMoh85RG2jh0MK+
/CDJrGrkmLo5A0oV8v7VxRwcwrbrRtZW7b2R2Xe+WzXlCkjajzQHi1YblNnPevAQgP1g/GC7G9+z
ei7e21q82froQWqNwZY7KTS69J2GGiVmz/0R/NZpO+4bt/1GEhUm3hhpORpU/3/fuoiEHeBuPcrt
/DzWLMggE1E1d7I6JOpI+cYd/BhygJadUteBpguuwdJl5AyoA9KbOdhcUEI1Hyon6I29ZW+Y+Zg+
XJhZugyRG6UBt48jkhLf48pvyEaCsnoIIfUGqn405T+kkoxoqUgVwZoNXxsTnEXud6Jv9E1WbGCk
EpOIc59wNnN5Bs1alZgGzPNzV8jAAftWMb146V8DC2YZzf+MLG4T8Kq6DihGfi7Lh4z9HMhNudWd
WTvgsIFSB+joINO1BJ1XOfh7MyWxHUh/rPZLGd80yW2BzKS1v9vOW6MfNT3U0931c73iMOEuEYih
f4Lwdskq0LiS1fEIGmvkHmQ8OfRU998qT4YM+N562kh8VsIUWJsD6VlJBvpSl7uFSmotcgcLCVb3
o1F8pfyTh9Fh2f20is85vynifzke7wwudm4Y3Q5Ncp6fQUG9k/JbXZ8KKBteX8O1M4jqpoVO7hwI
2It3MPPk3I7ssrM1fO7SN6385TYbzbstE4vnx64xsQnGv+w81bvEM8DXfWrYP4QzM48IEquZuAqt
z8vdMe3REMhK1Llw670x6qF0bxVpNlZr5XnD0wZKLPA6zaM1izPQabEEiLiuIOXahSY9ZujHVOwn
hFCu78qqHQ/cy6ghYkx5GeWnWq+GskBZlHqV34ye77I2LJLRr7Uv1y2tbA6GhfDAAemHecolCNe0
GsHjVq/OqshCyb8xlCKbgmys20oBEjJf78wsFk4NBXHTpscHGTJMOUfRrASasAsSc5eN7REkqX6v
TH/8eyWPS8OLSzRWGnQ2wKR+zqcs6O0HQYlfkNM/LCKFFg/oBucobH463gUTjrISu5ywXVU33HSs
P0zDa1xtPOQrPg9ai5jiRYVuVnhZRBGQTDa9wcHZ67Px5Fl5iAbnRni3ZWJxU/Gami3zYAKKuz+A
jvxJULn666VC5WOunBJAYz6Mx02MtMKVqTqPPD9WtXggo9pTdyso/pMsLXKBCzuLfc9zglodPDhU
pLPxBq3Cn1XnOGBoEeZd5jDjNIGGPDAb5uxGq4/9LHbc+4Y6v8xOt84q0a0j2LG71ynJSp9rBYhd
FOW73nZ+aZK3GNgerbDSZXdLJ5GfKpr84i1yi4lqL7ZSNKhNKGPUg/uJdR1eI4c+Tzo3D5pyvCO4
NeOXqdTJvZuk+SdqFCywaw+E+9aIivxIoEreqiJwVBz7RqWzgButFxTeVB5Tu6j2KoX+bJ249DgK
NaGnbA0BapvJkQBYEraFVWJUmaUvJc/q0yQg3Zb2Bv3kUUhdA03mvOStUx8gsNN+7lTRBrFtt7sk
rTz81dMfU8ws3rqGxFymaySfPT2x0Y8Gt6tP0RdCg2/+34TTfFeyXVregHYiuwHK3wJK14NQSEmL
myxXwHFhVt8fHK771kC0Q6tb9c6stDYYCwI4eK4AC2zplpjYSmx/sffzm/fuOtpJwSevwN4r/qtI
dlCv8XWMFsn+lHpbfmclBkEu9IdfBjfzQ0UocWpDVzyWZ1KTwB7PSvtsTtwHdunEvTtjCya6ckNR
WEPjDExKK0hp6VHoD1BannnlhNxgD7zZwh2um0CJEtAXBwjlxeqJKQcJiZPJc6+mbs8o1/ZNwd3w
+juw4uFASw3qGnBnorq0LAykzNBavcUoYFI3VsicEnqWDVQgyli7QwqxYW3tRIDsA7gUoOTABL74
JoobyyCwAmvQWprIMQPVZKOfY8EDyANuPHHrxoC7RhEHA2dLgD5lhVnnVS7PhTrl+auFKCTx0NRV
lV+7m7P2c2CzfOhQC/yftXk73x12zR0SKK7AWg8gSRpPfqKFjfvmqnNiPyvxloCQtBPfru/e2qlH
gw2IEeDmQRW3KOsYaQ/ITu+VZ1qAhKE7Va3wY6oFzXBkw0HYVXDd3kqUgtocNOBn/zdTf19+5BgT
ZzLGuDjXU7LTxrsBNPxkqzm9YWQJ/GqSqmm1AUbSWr+lCT/1mnGv4unv0XkASfz3MUt2BEM1QwkK
7/LslG9d9lhPg6+QHW2xBtI5plqeDGQsiO1RJ5+JAxeLliaJBvdSngWdnGNMoayoUPMPCgVif8sc
tMNkMS0kYFpFd0sxH3wJwh+Ybdw0dtWceSPY0WxadifA3ha0qT7dDmBN3U3g33hqhMmDQZo0YKOO
ajvkKEOSNHlQQsXjdWgs71CwfvKJUnABSn6TDfvVtQU/9IPX7jTdFWGi3CSoPEuFugXKIzmitIvi
pwsaUVIEBnIx3yD9mcbN6BdF5fq16NKNefUVUqYZ5AcyRwDvUbVYvncyS0Ri5E5xBgIPmC/B0oMc
GaiimQ287hCP/YORle5Otfob7zIBFm77rKc8D2cBW98oCu0EXE4aisJ91inNQrNNeKhhHvS2S9pX
Jy+3CjorBBuXv3mRtRlE1JYhrOIMtM+haLXPXpPexsr47GlsX5ldUFSj79HhCJzMHY8BM5u2Yt41
N/F+2Zany4uzGooYxVmf3jTtxoRA99/feSQl4GZEvvURnGt7rmgkQqNzqYrQmu6leGqtv59Pwz/9
zshiIct2dF2gRIqz6L/y9gQirl2r7mha7oEu2vigFUzIpbHFkrme0IkHmsUzHb/W/4ez89qR3Eyi
9BMRoDe3ZJryxTJtb4g2Gnrv+fT7sXZ3lMkkkqiRIEFAQxn8fZgT5wj3UPE4sfA1G2Y/6UtuPYta
fqjV/3Sw99J8FPmH6xO6umJgsnlzYWCk8+n8Ppim3FRbU+d+M77E3Q/L2AhQ1t49KhdUUOk4pj68
eBSsIPHhL+H3C/O5m+49iOei/Cs6EEOXbkzl2vsDcp76FJ47zFOLmVRbWcnUmPfHmNO2ub8bxHe/
v6vHP3lzk2o/NyZupbBAhxMcj1CU0iu4vEnLKYxBz7Jwidd0tt4XcudE6IPd8G1oMwwACAKNjpMp
y4LDoJj1DlexR1h90OlgEJIbSzAlGzqC8GD2aXCnIzh4iDUzccClJ44QFGpgt2JZvNeF1r9JOq9c
FFnGUw0z/6tYl++0l8Qw5TS/tTFp39MkNN4zHckSwurhdpBCwwm1Oiuh9DXzXetb/Z8qjBonE0vv
OOoeIt5Nl9tVMWXvqdzXn4eO4APQj4wuB24pWbLzrUUNWm9koS1fMOXQvTtmX2rri6fmG+t+uYXZ
u0B7aDZjLaAgPLeTh7xfuZ6EL2ryHz9Nbcv/dCR/bmCxhwdj1CvLz8KXMfymF//pqsoRt4CFKw3B
sxFoHOgGBh61RDaM0RgUQikEOAAdkQkFqfim1B+j7Lb1vqSEpQ26qdbPNvin1f8K1j9ZeBO0h7iq
Ny6E2Ws6dxBmLDhiLRxWEw9ycYp6M8mmBtaflz7IDmUj2jGKB6b2q1X3rfGii26Sv14/SfN1emGR
qiMVR1hgydqer1+bA8KuewWL4p05UXexux4iqO+ftkK1URX5m64hGhTPrYiqJ8bEHfiIvQKk+96K
3oz+Jm3LDUf/8hZCv/PEzsL1lhTB7LJZrSwRfpKecQTrRbbynW6FODw/5XzDU7m8X8/NLYIY2fQH
2fIxJyrf08j1guOY/oAENlLGjWN26QnPfcXE6zp4lEs8s9RUoZBlA1hjXz+0sfYKy+2NkG8RMV4O
CDNUhulkBq3NNX6+TkWkidMUNxISEdmNlzZHoSr+SlA99/DslXW7sd1XRwXtI/V1QMMXge1UDGM6
olPkpkJ3p4WebWaiLYp/rm++y01B/A0TDH3TXFAXh1tTSkg1Ag5PFQz3Udm/1kaV8DJMf3pPu8+m
6c0Mtl7ey2OFTeil57WaAeiLDR8EnUWDQSK6YloE9hSnyCIbf5Wyv6mUeCt8ubyDMTYzL5KFgEZj
ebpQJRr9sWpFNxu+eumPFBTY9RlcW6dTA4tjlYeSWUwhBszx2M9a3AJU4FuidOtG8C4NFa4uqvXn
e082o3TSG0t0RzXblVPjTMKrWu/+h5FQL0ChgcztBa5EM+RSgZxXdIMw1G3o/fQjqAGaYmG42Njc
q6sye19gRlFbWbZwULOQ/ak02XZi8RZE+ZsmJVuv/IeK1/n1zdIDxiMrBKrjovyhiH0fw+7JePTI
hzyFSy4QH8qy/iLAX2FIk+r4Vf0PTRaFHQThTafnN1RM7Jp6nF4W++uzuzbkGcsMUoCrnkU8X0Jx
HI2u9TTJjZQgvTEHLd2VhbHFg7QSa83c7VyFpDqoyCxzD4GgRX6ghKIboswtvWV6fAyA5cpPcpg/
zAAIrfF2XTI4+fTc9Rtl6LUrEkgSMrqwpMD3srgiST7nRSJNkxsPCKzYVKsrRxPi9uvA9XzoZDG7
1ZSx23hp1u4TGGWluY9LhENukW7JyDbXrcQJ7DOYF2gDmB61Gp83b7T2Dhe/3aDQWrMHD4NI1AA2
Ep/3fCXDERrFyq9Ft5b0Y9qYN3V2m+iHyLv5/I45tbM49CMdaVo+lvO4vO9TXN1Arfz1uom1BQNE
ytFWZ3aCpW9Xxp4+WdI4AYHMj1oQPWqiB2VyNzwmsnZPV3S88Vavzt2JwfnPT/J/SSBFgSliMKu/
a90d3O27Ynzv1M8XirmoSPVRYp3Bscs247AIQ1+b5j3RFw5NiwXd2VH8+/rsrdzKp0aWrEOg/Coj
CjCS99JA/7a6L1KjpVdsC0a5bmhWLDQAMgGCO5+1SB+8OJ0fMau5qYW/XnNf9e/Xx7KyMLhPUKjg
RkFVvNzUuYSKjCDIE81Dj1X9HZqWONBAE75eN7MyEgCac4oPON98G56PpEZgYqx1dXIVBPfCtH9s
Bm9fVlsC7Gtm0PLiGfuQ9l6yZ+mCFfuBGRETFMFBqDo3hUEW6PzGCV01w6WjQ2/FvC0798beIKHd
9kxaJx9HoTvERfMdjvQNaMXapa6rNN+CfIC9hIzI+azBnBNXeuZzaizLsz1ZGB0lCW+JsA9xrTQ2
3IQ3mS/d6sWE5H3+p5Kt2m4j/+364q3cFnwGq0fhiN7L5UU76MFIOiWa3ASesD4JngQt/dpG+jfF
C4jBxu/Xza0AdWiqhyWcZxz2igvuqw5wsgf4e3K1PpIPUyFFf9vK6m5Cqn67oBy6/WhNiYNKaPK9
amknzD21pyhj0CR1/VPWTgeeP/VyLhTIWBcL4MMQLArzl8wUqRUENaNn0RURO0bkXre0gj1g0GjF
f+Cm55ad87UeNcrAdaJNrqzn7WPgx99iYUAaZIrb4Jjo4KLQR9XvxEqtnYaO3V0rGFsCTCu+CqUL
nDOwk9D/LnvrUBMvjLSVJneog71iFi+NsiW5tDqjJybmTzh5CLI+yrJaQcgZ59LWBwTdhV3lx3BI
byUyV0KcGftOoxAwmJkA6NySFeF1dXI4ulJSkAL7GSbivpTeUt+nQ/pV6l6uL+CKORaQhaM5WeR5
mP/8dGBKTX921uBzlfWxkisaeLudZb7LWgfbSOl0sr+7bnFltXClQYJLMwcFTtW5xbgrEF/Q4IzM
pr8xaYNQ2co7r1qY2RXxXokUl0AiKYPy0Mxyw52SH7Xwj1V83qOatTn++/uLzVCUraQHVgbJstk5
vbiv4WhBwrUYP40YIaCe1R2BQ0kzAuZ8pkqvlTPVhMJTbMxvQSrfGF776/pirDwJZyYWuy0aZREZ
QQGeOsv4UXbxwc+6kbrMcPNpO1xGUGbwDyXGZU5ZpzU6qzuNbVaQ3Y1KJ6gelO79s0Yg5gVNqlOL
5vpdXnuTjiYRpPKSWwP3JEW1z+X46Af6xrJcviuYgRYJ+U+gauAVz5fFJBmcVxLtxOOAspNw0I2X
VHpo4qMsfrk+oMtb59zSYqMFjS7GeYUlYXizyrtUpq81fMmTz+fazu0sLvFCj4Q0TyzZlfTeUZXn
tkzsoqEzJUN0AmWN/eeHhbszX28g8C5gHaYFoCeByNpF8h39jgAtqcfOkGx52nDfLi8CqiX/Glri
FvOxSExxNuSZ8n5of1akYa8PZW0vkE6Z229nDsqlq9MDGKKbip6WAiWnSY0jW47630UTH8Iu/i1P
/ffr9lZGNOMePmAqCi01i5ddKOHuaaVhcI3e+Jvo6W1rbJEhXF4JMxECnjvhPy/70oSnjrXUKjkp
KP+3GWRkW3ddfLw+jBW3ARITwn2YYGa3d3m1JYniJW1HYFUUj6M2HmKqKGKmo8V867ePfn6XdOlt
kX/64p6pU+DSozMHbk5zsc+phprBIBM11LHlBFP3py/VvZipP2kn3HCM1mYRhj5ajkiDXTJKoICT
SgiY4GtbN1n3Ty89CcHX65O4shdYoX9NzLfHydMdQeNFsqLEzW6EXdyPj3Udb1RsVk2QiiL/ST3h
gvC8FFKpjIUQlzbq0I/NmydZ7DdszO/9ed6LRYGlB20EwgU23fkwANsp01AzDKG3oPNNntPSdPS0
+5nQOwXBTGeHdblxMcy/ubBJRnzmA6RQIiO2em6zoFQsV5rQuKhzo5yJUEck5XbWjE9lJD+Zfqnb
saTakG1slHFXJpTGG1DURJR0+F4UO4egyoM2a7n6wBgGngNfwfVdsRKGQPOpUFKlUwRQ8NIbzkWB
pJYQtK4CJq/ND2KtP4rCTdXQpzXdSE2wg0D/6JvTwRq2arlr08pFqJMwJPZb4p1HBYynZSStO+ng
V2ZsZ1J+PrZh2RggZHkwLlxQjqOUjAZ1TIxcpuahYVdKrX6r+OZuSjY2ycrdToGLKApyXQr6y/jR
B6bap2nWuX39Oos6xMUvX8D79/xDWPy4vmor1wU0FmQiyWfPcPHFva6qqa5mDYsmB8aNPjS5k0b5
X3g7Ni7eNTs00QHI4cDNcpbnG7+Pw7TL6rp12zFxBz988crq1TC3alxr5wsWfVmD8FAi9F4OJw8T
qQ+91hUzN4/+o3bffOVWah8KzTGjn0Z2uD5783FdHmfWiAwKHj+Ix6VHJihVBhS5RVM4srMAYts/
6URKYcsfWwGZzKTW/xqaj/fJlWv1Mx1hPRtKnxTUaNVseJgm70bRiy+l0tqi3zyrcX5Iwe44avI3
AtvLIjjXh7uSYOEzYOeZVe5mXMC8c08+oxYLc2pEbpFMpgeyaR77MCO+F51K0ynnNLsmTb+JYvxQ
dxlab2J9E5rK+/WPWJ1zDiGRHCjTC8+n6CWrytuIHduqdprcmN2LYdCctIVl/dj6F4sLTRCnAzr7
C3+kgyRuEDyOhtYbNF1m9/k4vBeoZ9YxjA7iqO/SSN2F2Tez8X8PkJ3lWmrgS2ZOJZp/6CjYyfnw
1Jr+kyHFx0JJno1U2tfiFnxi7WjNXL1z6Y5W5+U71mY+yZiQCUn0m7x8iEFQmPFWonjl/YBugPSS
xlbnUZ4/4mTlJ4g5PS2LRzePQ6fEYaeEcH1dV47uLKvOA0LDykwufm6BfnG/EMt+oFdScQwgtWP5
0ox/FO09EH97471Zvl03uDqkE4OLt9gvcgsZCVzaUngQatk2t4SJVu5xvCSaXcGi4fgtqXl9uTFz
oxQ7V6mi78JkHZqpgQwOzH+c1zQta8FGsLtyNE4Nfji/J4ukqmHchJXUod1Cg/lwAP4Jhcmb+Pne
r9n9++/APjyBEztDHtOxkmAnNq1HcTTvqgDGa6s6XF+greHI5zuikno5y/qpQ184tlv5Sa/es+7H
YOyvm1k5P1RxdfArc0IfgPy5mRwuHIC77eCqaJjX8mAnZLzqjXd2bbOR/tZmQRRNh27i3Iiujv9v
s2Ugj+v4Nc8/nxygSZOaKUy/K9D7zGw0wQzy3tU1aGLU0PH10Y6NV3FCeqPdGM3alEH2hX8Cdg6m
1fksn2yAHkZEVYePw22nH0UMR+MDRA/XV2XtOjgxsWwGpiRK87bZ9e5Uh0eAjUMD5sKp8vukeND1
kL6yjW2wtttODS5chypTpTqeMKh3v9Lkvg8f8vJHIm344eszR10AIisSa0uZUkTl1Gyi5O4KNA+M
GUXEYO5q3WppXJ09SrzEGGBDL7oV0iJE6MOveresxP6eZqXykSOdOB6C1vfGAFFD2ordjVGP1k0Q
j9rGRbQ2SvwEFLsR0gNgOc/1yf6oc3BBlGBEV8p/jGjbStabRQnz+g5Zi+VnugK4C2b0zwUTjun1
o1dMrUQceuNrpQ0NatY+jMmfEZW7XP+lmplthFtJ3rWx0QYvwvXDvy8iqVwJRj2RJ9FtAGQ6HOzk
adDV7nkqBGFjhB9xy8IFmZEZtJwAlwbMN3/L6TwKVH3EgZSI2Y2Hun4OxRdC70MOx7BW7RppcmhJ
sZW+titaYATxYIh3ugC71z6DNUeVfhc9AtV/xJaye3xbllt6jNLaPqPjh/mY1TQvYj6zsMasUqjx
T+rRawwn96RnBeIs/FPQ6g9qeNTrHVVOALO/NPU2Ll9iL3HUgRtWeUEtTC+DXZFsMZ+v6LxacMVx
vIhIV6hxayPzYjMRxdldVtMHKzRtutVFoX9J899CFr3QGFfSTpcaDwNUIvnvKUiprnR2MVVHT7Hu
WrjEhMrfm9Fz30YvZi05ft1v3AXry8v0zQldmpiWwVcdZ16XSSxvSde5Gdjj9CQ2r1NZHiS8yMIk
GPP2lXrr1X/U7CFV7orMDQbIhJMMdr9qXyW6oxkDgGzPngRGFb1cP2Ire51yEP7YnCKhoDG/aif7
z6vMHk48k+pTja7emMv+g58p5V7Pxq3c7Eo2hsCCmj+ROimEZWgR+Z2gVTVLVgh18RDX6XgYom68
08audiASqt/NuC1eK8ESbq8PctXyB+Kc8JdU6rzHTwapybEmRZSo3N6Ud60uomnwVI9PWeUfeuCf
U7Vxqi8emrnZCQomdia962z+c3vjJKi9GEvkgHKN9s82DmwKYa2jTV54AwB+q2v2YhEX9paXMWxW
dW/1jdvPZMe04dmZGDwmBKobA7vwd2dDc3aLwIzjt8SLJ6YM7rMfWlcqO92pdd+8J5Gs2KYQfpE7
2umB9m7VRFYGpxAKIppDYMKcLhav1pWE5v2pco0pQAi7TF6zYpIcxfKk79e3ycqyzaxZyJLgJqJP
vHATzVSnGhZmWPL0X1mtP9NUe+v1yb5L2i3S1pVRqcAlKFjxUFIfXYwqCyfJ8EutdFP1JW/pdr4V
jffrw9kwsYwVQBgZEBthQhLuat+3S+mp30KArdqA6BJeTXK4PGPnOz0llRmEpVe4dQhPY6el3b6Q
kuQp9Sbj83uPXDFIMzpBmbXl6qReQfCoR5VrdamW2nkjDdDJlzKN1vhweRMkN3o7hRt5/cuEyMe1
OPdHkM61LiRBoSBvQ8UvKqAed83oFt59YTwb0pc6f1bJdTXf4/DZK2/TLfYhlZk7cwxmuzJuAZAt
duMyZpnapB8FOa9cOvfi20gwJgeKC2EjJL/0sDSJhoYPwVdO2EVHTmmkw9DrU+76bfOeSPK3TpYc
WKF3XhLvqHZAMNsWO6nURscKxI0I4HL3yB+cwuRcqdZz8M53j+R1RjyIfYqSU7eLRR8Uqmg37cbG
uZzJMyvLc6AqaQ4vAEpNViZ+6YkyvWmrc33+0PPFOjexOAaBptOG0Uupq6fwwb+28NCDFz6q7WPr
/ywC1/h0gYalAiSAe0psBkHbIi1ZRbmqK0KcuoO0q2TDnoKt+OLyqj+3MM/qyZuZyl1HqS5NXTSR
D0PCpkiDmyIyjpLuPYxj+nr9slpZJCgL574Cqt74vIu7NwhbHXGoMXWbHEYRJXZiaSu1Oc/JYpGA
AuPrIJRDM9Ly8RK93OyjYWBEsXc/WOF3f0ofPK3dxal4LzR0QevJUZXau0AS9tI0OEOJcpTebHhc
F84IS3f6GYuJVYystnK0Ad1J62InDIdnPx/3dd4cDRpRQBr8E1bTj+uze9m69GFU43kzYFy6QOrm
gVqbQt2l0N8iDWklN0EdPtCEd6jk6B4Czr3WwWgajLYEDZNST048RGR2IyglREes4n0Jvmzj7lk5
/RI0SdAuwXNKc9Hi9LetVeuTLCYu4sO2Wro0ue1QJN6wsnI0sTLz8cAKBs3fYmM1Ri70o2EkbhY+
jCbdjc9B9BpkMP9Wsd30r9WndbznqcY5gtNvxo0tCxSAXoQp7aLUrbJno6uhOD3AHWKHwWM1cxsW
ImFHfHN9fVenknMj0nILXm4JvxSEfOqihutAKW/aZD9KMG96G7HMho0l4sHPkzZtdMYVzArzCJeO
4c9w2uLlWLFCgXSWlQX6MEd359eOOZHw0FMjc/3s21B+i9Mvsfzl05N1ZmL+hJObrZn5ZsUKE4H8
AK38jar9EqJ247a59CUBSZ6MY+GS550cSbQUZW4jfWvE9KikkDwHo+PHG50GH1f94lo7szTfNyfD
UUNdmeJMy1x9ap04/mskqV1oge0FB/Ql90by2ygJ0jPVMfvymOno2afHrPecKX+Gg9dJePPFBzGd
bF14KCeoG/MfkBo6fWfYlhXfjDEKi3JpD/U/SXYrI8gSNu+wOhwma0+bq23J/6CPYmfxt6QeaWzN
iB13pSHtfNi8UOw6mtpfsfsaQ8UTR6+j+HsgPmlymRrDFyt4FKWtl2vlKeEocAbntDy1hsX6ht0g
e0maFXPWX5fzfa1FG8dt3cLc/Sbjw1+UVHMNqSFdiwtXlgakoEC1Wfvre3TlkZjD8v9aWIxB1LV2
UGUswNp3T9hl+96R59FGkV4Q+r3V/v4f7NGbi9oCAQmCUOebSIrFRBBlOQeNkTqFn0Bn7or6oei9
nSzc+58GasJezdUPPodsPPqyC39JIzBRm97L3WFS7tX6R5JusZCvLhFpeDq4IJEHQHU+oGYUG/g1
cjaB9l1Nfufxhr+ycr41us/mYARer4v8p5K0E2reMgtED1revoby16QkmbTVMb9lZ7Ewao/PEnoS
djhYodEey/beM5+maCPOmTfU4hZhPBDDsxy8xh8SUSe3iJSGiuXnjAcK8EORTju4BW+72tx4jbfM
LPZ1NhWpGUJ25Qre0SyQ6Mp2TTT9D0YYw+xJ8hSyB87Xfu7LEmvVKlwzq3adRTt90xyrKDxcPzPz
1C+njAo5jXsyOmBQw5ybgeTRM9U4LF1PL+y4fTYDaP/uqhGy5K1Qfm0XaFihf4/s2UUvm6F7Suxp
SemOJkK7MkyMGUWFqLNuIW/Y8E/XTg49KTjKGqwJF5D3UY/KTvXj0jWbLyL3u6b8D/N2amD+gJOt
NgWotE1eVIKpF3Zmdy9FP1R0csp/CuX4+RXS6Bqe8aBzs8ZiI5ReN6b+GJSur5BEb3rxJky8HTxj
JLPle2sK3q/bW10mA/kPUn74L8tsr6AHiZh3WYmc0p9M/COJOdHsb8n/c93MxeNAw9AsRSBLJFGB
PS8OUdkALdKgbXUnyXwwMslGWKz2krfea49BItxHirnhzVD3W252bOKTkZCAwZdqwMIvS8x2nArG
58oRDYxSpUtOXsOkmetGeiw7X98LSeY7Qetlt95oQCc0Vvk3M/W6+z7qodVpJ+sOrbXwoKb+tOtw
W5wspnNDsZLoAF9hA6ai40+tztGHzNipdfIt9nsUgAJdoBnC7JD/FBQEKyL5rSsMf19PdUNzbtXv
6Zor7xI9mpyhkTq7HUYJ9oxOt6cmyB5Ixwp7OQzbpyZKjR8JT90+QmZzbBrZCdiARXyoofOozcau
krd8eJD6+LXKjdtvwX4K9FvTKJ3kVbgVkv5FF+TbsJOTPZrr076YOqAYkljYBngup5W11AnFIrEn
bpJdHPC9wwCpUAhiyTETFFKHuoWOvhhFW5YJqoM0r216p5RjRJO70039F0UQmp1QKoBPrLo41N3U
MiJfdsKm0pwSbN5Rjvz3OJv0QyhMJt2dNYpMrdc7ouT/YzTJsCvHLNkLeZPZRaoIVAIDz25CrzoI
Hdzq8sAfaK0Q7epgzO1RqRS7KKA5G3TQNrlo/QOHUmaX6age6E5DzcpUg9s+wvmofE/dKbEi27QQ
oDCbSOOx6JPqIKpjYAdyKDuDFoSO2KGOIZShRrP+lNwU7eTZisYIIx3PL9aTZJfxyd81Qwvu2rRD
TbO12kOoKMIzsC+iC8+cwBmFUWALoT4ca6up9uKgd/dWHRQcLV2xo2hSb6KxqvfkJkGr5EkUunWp
/BkHTfxBuby5LSOkd4IescmBKHHDDbzEbHEouCgN0vyc94scXVeihSQPeuwaY3lrNvcy9QT/IcxD
B+oPMc8OdfVdq7700UPa3uvDVvL14qaeEX0KBXrQcMg8LAsqpDOyoavl1PUMt1VCu6OZ+/pNc3Gh
nVv44OA6uaoHM2+SRiFX4ct3ATyXZRDYoajscgSorlu6cAwWlhZXdT0q3aCEjCUQJpor9L2q5YQm
WyCn1QHR0AVzN6ncC4VVkRAWQUayAREAAzn/VQ2vufi33WruXF0ZypNc0qY+I2nOnzjV8+t6gr/d
bf23KHti7BsL88HxcuZ88P9IMNHQHMelDELj3MJEY5rXIVXiBnX1oA2ljV73S9H9qDX9QdM0O8qF
l0JX7o3oqTCOUKoeG695HcujKKIbRk0Dh89O9YjLx3tMK2sX1dDMETZmAWLPRWhPY7zrYQuIddE2
hx9t+reXRLtXB2fiZcvuis7ft2Ziw7Xnx09+r/G2JrbqvfvUoL3yWQ40W62PISSehaq9SkO9cfou
3K95BmakjQnaGdFV+XwGsjEhTxYNmVsXf5WmcUCf7r3pt08z5qbE3truPLW1WE+j8UtupZ6sRPsg
t6I9chuP0daaXj6xZwNaPOuBoKL6lGOk1r4ZyVttbCQB1zbl6SDms3FymMVGCnlh+X36Ku02/GUN
758/w6cGFg5xkg161Y7sydbwnKIpqEKKu1r4fd3KpaLm+cJ/IBZOxlFaaUuDPvDfqBLVfawK8PVy
HHhVTWVv6nVnkxdAj88QU9KYgobOKw90Dox3Dz75Vxmnf6TA/A4p89YKrm6Tme4BRAIsh0sIfqoW
ZmFYTIDvPU3pS6H8qOTPZuHmwXN1kWSEr+3CO0/zKWhVmK7o4yeh5BW2ajW2lG9BNVf3CoQBvCqE
zxTrz/dKU6ptbAhR5oZmsC+GW0XPNlxKee0qJsPxXxOL81u3PiFIG2Yu4Yy+qyt9vDVrVbUrmQoQ
FM7BUYGOrM+EyGmmon9EATi90ca+3slRhebyGJn2JAU/jRgg8qTR/FfWAWSUiQ9tTwg711gO4R63
Vd8bPYjMwfTGndGrrW2Z3GueZMT/ywE+GdHCRx6QXQqxDi6d1HJfP7f1Vq5v7Yagw54s70cif3HA
jC5OhhjgrBtpv5oRheX8VpSTjYVZX/r/GlmWyzo4Q2sqZNQnpFgiJ4jij692G0Yuy6rzPoYXHaDk
rFy47BbI4rwvx1pI3djL78PU28XqtJ+U6DUtpZ02JHsUXO9iTzQceRr2gU4coOb76zfJ6nE9+YbF
JjeUtmm9AtWqpHzWg4iU+ZeeyvJ1I6vTadGWM+uFK7S+nZ8kzwdeMupZ5moe0Q2voaJ9WiZ8nssT
E4uLXU1iWYi7KnNFnPsBWkrPuOPwbgxkdbZOrCwyUfB7dE3RMRB0BB2Ey5wutNDYPlyfrtVb4cTK
YotbU9Wgvp1nsFR9iy2gF+qdlb/HwcZbuGFmWczIzJQrBTlxF3aMpyGX7cmPbFX+PSgbebWN5V8C
JNj5QtmrjKdSPGYrJMMu/Lk+ZRsLoy0u0tADl1EXjKWSin0XazdRFdK4YG5wb6ybQRAWVBOJ6WUn
TIqZmYIyA/H5OE0+EpLvdAxfH8r6svxrY57Nk6ddj/tG8aYycztZt6PmURAMx0/Gvdpv1ZnW1+Vf
S4tjGTa6X4wBo/GmH5EofGsmYs7rg9kyMQ/2ZDC+YVWj0GIiH6eeol/x2uTGhhM8H4eLMMD6dxiL
MCCTRitRdWygofvFr1zF6PeD+oOsRxeqjhUFjtJvwNDX1gg6IZU+DmOlxdrL4OCIZXZ0LB29PLHl
8MnK9n6yRSe3bodqBF1yFP2W0W1h9b6lZybuMGmetk0pz3dIuD4U4QYKZW2dZuaa/29oMYelKjSt
Vujc0OJDZdRONm41Fq4dnRMLyzDaq0T6HGQsNMYfUf6mlPdVt7ER5o9cboRTE4u3TA6ltCC7xX7O
D12KC1xaDzUxbiv8gM/AKdu/n9/cM8KdbOcM3jEXm3siIu0Mkn1u133TEIlWs42Gz7XwDkeHdk8a
JOkFWzw3VtcIsNukuZtJENloxy74FXTxrrV+Z2gOXB/M6uRBGjIH1BAvLBOqhKrlZOV66qLOvvMU
30kKN8t+jzTSCv3NZnf16nZAvxGEF/UJuiXPLwa1RWgt1KzUzcPRzv1XUcjsfIsffcvIYlfLoWkJ
dLoCQxirL11XPyWj5kiIeF+furULCB8eVlyVlpcL3jRPzpHoUNLMTcboEJMlzP8CtQLxkKOMnjq1
lu3H2Nswuno1nBhdbD5YDKtK7mJK3pYbjOlu9HcFhBKasoV3XZ1EOBhpDqRx5KL7s7KszuvmjdFI
T1pNYuEYthu3z+pYYA4gGWVBnLW85ga1yZtCBDqWEbN61kNVNnaYPpvm+/WFWr3lAOMCwCYjZSyr
4qI/ejQqtqlblNLDoI7vgjlu+DqrswW0m4IY7A4XdKbwRYRqLgAy6qzfYvS1R3Gm+XZ9FGvbDSAm
RK2gFmG1W/g6QiAmuunz3o2NeKvXPYB6a2dJX0ftP3n/JSiftDb6HzbbqUnl/LSSxxOaiKYaN/TL
hw5CU31CodOU7qoh+nJ9dGsTyMNKmYXNQC/mPPpTjwHuuQ4lWVzskLR8+UupFVv4NBySaAE0FNV8
hMM4tQsjplKPep0zhaaXv4iFfuubNCldH8gF4yjChTzZ3KRg/YHCL/MHg2CNltKHzWPZS89y4R9G
z3+XlOyYxL9SHyrdyE2sORKX7gThq6b8oMoBlTo8YhsfMm+I03dx/hBwIKRLoMuGuGye8pMpTcI6
lwbDbB+90npJRetXk3mtHYeeardxdISN53ZQ1Zs08o9GKf5WArD62qS3G47tct9+fAYFSIV3EZ3N
JfbQrK2S9CGfIfndAZTxsavVYNeM/ZehCEibxmSyTAjPbGUyt8AWHzHG+RzQkqjC+AvVkzULCZzP
gQ8hCmp1bfU4Uc4+wvKS3hl1hggszflG6B0FXfiKarv5WIz1nRdpPyul+0f1q7/S0H7pfLKpoeW9
iWaIWIycik8eRNOHitLAHpGNV9D58o6e/IwC1bSDgfo20ODVH4ZDbkx3ijU9cVM4Ru3tkjYk7zJk
x1Zv5v9obHom78spz+2wMP5BUO9B66Roh5ZZ5Jh+eJgK7RhSX+xi2JDr0j+IkXhryZxysX1LZSNw
BOBNvtTGu+vbZnFZfmjBMRcUV8itw+SxeGAyJFNENImrt0M5fI8/qd338esQWXAGqd4Cel2cwICC
XS8UXv2mjIdKfwT70mzxZK4NAFYVeBLp3qREtNj2fipYU6lkzds47MTWabZonbZ+fzFBZjT2oQ+t
xJuiOAl8BO1GkHH5++BUye2TL/nQy1p4L1HDqMZIrd+kg6B0OwpBu+srvLhqWYPZwNzlB0Pvpcs3
GT46eWWHgeFb48GvVdndVj5w1QaYGhwI7kG4G8/PndqTrZMDv37rsyMyEIl87LdAzQvv4f8OA/lo
yKjob75wvyx/8DpVwERu7vRmJ/q7SdjHWxjD1dU4sbJY7VQelKpVheotVb9HyrOV7j+/GKhSAWZA
yXSl2TjO04lKa/029sVOUA4U0+16y1NdW40TI8t2Y6lThnpMjPotKJ4n7Wh1u1p6vT6ORRzxsRq0
jUJt8MGpt4xZPNjnhi7iVIT9Tmj2WuWAQVCjXR/swmLjhKwP519bixMiDmaQVFXavFUAx2UIwg6f
1XpbDmf5bkReOfBXziGXHhC8gq5RtY6b7RkbA9EX/lXRyGEL9Kx5C4Q7y9qBXQGHcX1d1vbvybro
i4M46CXdGJAUv5nqgZJyvSVTt/X78xBPnIyqHZrJq0uGMHwbPIcWx//h++e2ScJhON/+D2lXtty2
rmy/iFWch1eKGuw4jkXKcZIXVIa9Oc8kOHz9Xcg590SEWELReVapm5gaje7Vq/laICmJUE9ea22Q
J2/RIak+v0M8Uo9o7gECuJtS8maUk54OShvoo6vVO1VwKlZn50o8N/u6Omv2PEK8rEr7+EHq88P2
70dSDNX2rG7vpoZag4uXam3eB7OduC8ESez78teMLDxmUEcAb3FbxCtP6AWAVqJ9ABPsorOGM+1U
1W3jXqBnZaKQbQPFA1gXgCx1OL9ASkbwVOTdFJjhL8Chiu+bhwGMC6BpSJbjbuV90CYxJxCSWGMg
Zx4dDnP+0M1HKgkGsTJZDHqNpyyaEuP+lpdnodRlUJl38RT0+bGc96CpIeQxEQSHVmfqSgnn0cqp
TpVBTqagxtPltZzfcXMvBqEuBxFTkqRGWExB0j4M4Q5FKVp2fMdqXA2BM3tTFXYG1XIMIfnJ3N0n
ydjFdGMMmpnwxUC4s5eM0jTXJlYjak8jQAut4F0jWm3O8undqIQom8JEoWwKsTP6cXaeHBF/y/py
Y9eyZz+43zktpUrJJEflFADopiAjKELyiuSzUV7Zb9QNKTHAVFOgzGgDdkoygf1eueKwCn++nwv4
kczONUtppiCc90Q51GAhqA73t9OqCrSEAoYbDFGAPi+HoNlhngF8OQbghNGq/RC7prK/r2J1lq5U
cLNUa82Yt8DTBnnzDDLXufb/Tj43S1GjpUY0YAhOv7Ooh/OwXT5jYrCACXdY+9rlFCltBbTl0MmB
MnxoZWnXgo74voYV/w9QLAAz8LLDRuX3aWcYAApFiRI47X4oTnbyqIaPmX5wyF4lAl1rq4FHJO49
0KSB8JFb8DweJvSsDtWg12WA9fdmk3j3R7N2tq81cOsNyhpKgLNVg2HwwufkMKJ1m2BJ1natBZ5M
8BOCvfnmShpAjzObpa4Ecu4BM1SkpyQ83R/F2jyBChbvIzC5AD7PzZNFiD7ORjQHpSq5eVq44DB5
hwZsp98tdlCzfXNtS1U0A5gTgDzAjbrE/bVdPt7wjAIBNyoyb8t9i+oPPJ26agqAoSUacMPvONfX
8rkZ6rJpTmoHbocWHjsZ+F3BPlpZATAJymiYgDcqOLq5+Umydu4NpafBAPxx7kaz4PvZ912Ft9gd
B24IPOYRR0IdBn/qZG1Cgbdej0Gce+h82+q+ogX3l0CkgjsKTROnVthDBdpWxmAMUYCvEJxnkQrO
+gHVjh5nM1Ro0mGKP4ytq1QCFWsLwfCSSKjCcOAdsdxIUT6XkwMtgX5MZM+Wtp8D+Jb/E88DhyLV
KipZg/jhs60/d+n2S3QhnvP5dLPLR9JDvNHtE+lDYe2KQWArVizeQoW6nCC5DKks49UbhJ+bzp1L
pJ1R1/iO43A9TdpSyYzWjYCwN2PQWwDYoq158s/9zSpYZp7SJ1aillrsPOjjN+lHVvz7DvGWgmOH
eDJrJL78/gjNfe22HIcAWcusb92EvMNpBaD9jwY2wCt3TNVB19AW0BBXO/VBS/fvGQC7okEmw55a
S/H5pIKgLWqHoJrrnRznO9F7lB3VG4MEUuv/KrC4c1bbGbV11KUEtvWcoSsLApigGvCk0S1tQcev
lbWGr8dC1Mhy4AblDkWMvIIzykoVFKo7/SoFZk8knVsIoxnBiTNCetXvevit77AYi69nNvFqoaW2
rfO5hvx63nW5G4oe1Cs2FR160KkGVgmLwftIJMppRxWCpnr217h+UkFjmf7YvJmgAtS8AF+AqJ/v
fJUhYYfmtlkVZE/SDODidpu6EM+tr2wlWgyyjSqQJ5fSL7QXvXTXlhhHAClh3Aesu9ByCfpBVnRJ
0spg0p+d9oU0puDSWTkMqIxBdhvpTNDs8jV4xdRq1MjUJojL8sMYJ4cuad3UqNywtfdqJWJcWzHh
4MfE0bNAv4DzwF2jeGih2DMam4DavlSSHZpPeL0cWNvAcMznAGENPD7G88W405bTlsVSFVZo3BzE
/4aN2/7UROuyMm3AoqB6nZEqASnCrUs+2GBArvM6SBtQSMSHHh2Hm2Nbupb5dn8HrxwSRhgP7mkQ
/KFKkrNW4AWxxoGEdWCMgY2ELXF743hfxcomQ8kN/D+UaqAajk94oSbSTGdLrQLd9oh9FBYPCeTz
of24U3FEUIwdZPZHXfPa8Z/737+yqa6/3+FOYURBuWuGOhp0duz9rtpemj7lVODgiLRw91IY0XII
Yw1agJuJHnTVI92OiOjURHPFfr+yuYgI1f8ZSxWBGQE5W4HFEo2COxmxZLZ6qWEUc/sY071UP4aS
O4s2rWgU3PEghHRyLUOLFR7zbKdW3v0VXz1+f3YsX17VtNVs0hzyU/Spkp9UyY/lQ5KgZangaNyf
LkT3ueUoFUKSAldgme+jYte1T+nXTvS2WJ8thD7AMQo+Qj4vpUSmUw+1UwWoAAWFvBBSsj5b/5Nv
coMoIm0wjYZgzfXPc/QBdJdFdCrDD8K086qtwjD+OxDe3XEs0vQ9NauAql4KOtjYRV3s/ZVfX5A/
KthYr86H1YY0Qye2KmiVI7oKys5rQfbpxp7Wv+8PpOURy0QdDzoNc/sXBOhgO0JZS6ADcBqfk77f
CXYwM9ucE4qoyh8N3DhsYqhJHsImGs2D05/0cmdUl1Q61NE+VD5MotKU1S12pY5LR2q0cXrTGnBg
THeqXLodcMCCRH+Gw91SVQbu+BjIq6BOj2/dJDiFgsnivTgE01J5UjBZkeLpptsA6/UP2vZa5VO4
e0/k7nooGnebZFZMgRPCUAw1ckd0e47O97fw6in5M1cad5HUmaK3Zj9VgZQdUIBqyJ9G+nBfhWC5
+VxSir6XUdJjwspmcn2ajAKvcV2+rqE7Egp0YLOWp9AYSwcNy9kt0pym5AXVpe/5/j/yuVuKKnnb
FyXkT8bBiB9yES5jfQn+yOdOn+Xg0Wen7PvDfWKAdckNN1Kp/NeEgCgLECVGwMlNUWEp0WCBFTNo
wy9muZPMD2l6uD9L66P4o4KzUlNdoH7rt2vouGC3GXLAod+x0KD1NPB2ZVhvnjJjtPKy6pMRhwGN
U8ejbAlgEmvm/Fq+ttxINVg6xtimVWAah6JwSXpQrX3evN2fKLacvLG91sKtBZqxRanSw/qp0ls9
HZMcmbBDrHizCNfFzOg9RdyKWFZv5GUHRaC2jtIdSR9RHaeO3iC/2CKeNNHUcXtYGUMEJGlbBcD3
TTFSPqd5/JiO73hJXU8dd3EUvdxqU4YN0IJ0CtyDE14477jSAan9DX1EDp9/HpQ9CUeFGdzmITzJ
gNSi1E9Qlrtmr65VcDZdKqZZRZ/YKrDzo9I92/o77NW1fG4bz2M39kkE+Vagza7y9f72FX09t317
JC8Rb8OFkZdgc98XImu+Zkeuv57btUZk9glo7qsgLF/y9LMc+5KIp140BG6zxqB4LJoJ22icDqG2
G4K/myHO/ShbYNesEFuoBwNGByBqI1Cwftj+f48iOL+0U2FV9VrI7mxVOY86GjsfxuiTknz+m2Eg
5bbUQnBfzGUOLWALsbSTtrGt7O876c9Cg8BxKV8xY3DBVHAL1Brp1Qc08njH92sa683OmDX4O2+2
u6GjI0xSPnrKjOKm91gKRiaBUgxG63LjFiQgPwIIMVDyXdK4mXkEFSxYf+6PYvU4wBChRTHSegi8
LWcJ5K9ZTGYcB9mBw+nO5K3ZCPL/z0JcqeAWOrcoyRBhxz3xc87d7p/7A1g9bFfSuWUmrNn7OCEe
0oV+7Sap4CyIxGvL+WmkRq/VAs6TZB0L7SR0wFfP2tXnc+aOdJraxBYOc2Ee7UP59ayJHtyiFeb2
UVjRvDZZQMrIdlPyjDhOKTIY65ME6DJ64IFpjH+yyFOHcLSBQSAmlQ67VPQOXh2CwUKCrActwufL
RdCGrs5aWsFDJii2OZjtl+kdEAZg4IGBYh2vWanfUkWRkK4w6JAjVqucHHS80FvBRl0bxLUGbqOW
ZM5Hp6d5MGv/huWzXj9osojJ/2YhAAxEhBZkkIYGNMZvupKrgAFaStWGBLrR1y4F+8SbXbRbjRKn
gLs91TxRFSkpq1c1IW46PGIIh3EA+ermcwfgIcgY0L0WpJwIBXNLjnYpFi2joXzV5uIBjGFpLwu8
8ZW5AnUcUgrwxZA14SsfbckOo4RE1WshgQUM5fYi03pztNHyGZUVgB2iwAlJMc50dCntSiA+ylcD
F6h8dj0l3nqFQgMOHKvdBJoBb9PlppX6tJAc4iSvkfEweWX5sNG0IlcFHlYAGQBTAhaU82NaM+9n
M2zL1wlVyOBBCWPBbrpdAvRsQsEDblEbyQU+4TMOcdU1lVW95qaLBlW1KOd2uwKgqATxNQAGNs4D
TxQoRUWC2ryuf0U3WLk6mM0JrYDsZvMo0I2TxeRx6mRH5iOOBkzT3JAabFNNZ3jOXmla3du6EksV
3ELbciQNCiB1FyPy8zEQ0VfdrsNSPGeaiJROdRdCfPWU6LmbpSJ69RUFqJ9x0IAGIUYdbW+WG1Uv
0Ixj7Gr7Qmi9n57DVt9vnqCFAs4uoQ9vT9GBzL7MoAFr7dAdBfWkt1sJJ+xqBNxZaDSAEc0UIxjL
1kNAy/3p5KiRncvNK82MBQBWIAsGfxXP0TGNQzmhADh/VY91NHq6vBkBZSPCi0QhXEpQkeJCXS6F
Nqny3AxO+go0hWufqCyKotzcc78VwJnEwwHlnXw3NtMgJNV6KX01sk9IEyfKt7gP7q/27WIwFmXc
dKbJkni83StapcxTm6avxdR5hrEr9V0HaihHVLF5u22XerhzkSgkm5wQeojhuNX3OHHc+wMRKeAW
w0Zny6qdoKAayX4a9Z0Sbw0GoEYA7TdgnBSLsWdxByMNa21SqDlcAMTty9qzZxEU92a9oQFk3dgu
zMaitnO5oXLbKUc7G8aL3ntd6IXWfmiOG6dpqYJnyIEzkBRmAhXKQTM+OSI018124sRz1jXpiBXa
A8QT5bH/F8R3rl09lqI03s1aMy0wfbiyZdT78WiAzEhBcThBS/woyZk7AK50f5bWhsE8JTx6YUJu
cAAjuLLaWJvpZTpT84GSVzK99dHm/aQCaAW/BkXhSJ7zwfZ6Vho5qic1MN7Q0VE2BKxit5O0FM9+
v3Jg50FBpWIF8dow7hv5GHX15r0EDYAyaDIQV0Bec4YcMIa6LyNVDeLWpdYunb2tqwD4DZYA1gkx
BzhoyxEAtUfCCl5JMOX7rj5lH9r6hOLg+0pWpgkxRNbYDUgZ5FH5QXRzUTiFZgRlHO0a9TzWL/cV
3O4lfL2uIvgADw1wJS4SOjdWM9YkMoM2Og90dstvDcLtlXG5r2ZlHLggWB2QDqC68ptZ9Gq5DW22
rDKTjIA6B1XaaYJRiMRzo0hVp8ZrBeJb+WzInZvOW2NAIJwBcQlLoaFK6qaVTVM7cSMTYgRmU7q/
rDQXHOlb2wrwIYIyrM0uOpzy65w6BFRqfWYG6fjagLa5VxTPsbYfaQPF2di16EbIVmK5Y518Tiup
HM0ARMmuA6bb8NfmVQa9A5xwxDkYSw9bpqtVntQC/WGH2gp05dBHni4qX1pZZrweMPsyCD8AHuOO
XKHKgxYNlRXkSI/jcb9P9lsHgDo4ED8huQUlNy1tzN6psxFFFoFGvLbY1dlmq7eQf3O/EVi8zDKd
QFY+dP9k5eH+598eZs1hUUR2jlX0N+Pmv3CG1upMhQRDHrtonvTsjO2zRb9Z+ubtulTE7SS9sSNq
qlCUhPvyURr3It6/tZGgR5ymqiaYnm7g9SNoFmhYZ+FFd4oduPpN/TWkrtLKm+0rQILQAc8JKMEb
vq8OsCQl0avwMuu7gnyIdIEDe7tjmXzWMxbdK8HXzU1UVo1q3fZdeMGTOqWnRAQev5WPXCIcfLQ4
xXmAL748cU6eOFLhKHbQecjMdaJ1XhVvMxIiBqdE49ul+C6Mq5qqsROEhX0wO+cgsEjs/4vMIp4l
uDr/J59tgyuDYaK/V1ugo0UwzSgC9kj/Ud5uuZcquBvUmLJcU1KoQEc5qXMrdWvsBEMAERVCS8Cm
g1hUXQ5hjNOsGadUCuzWR/TBKWLBWVtZA0QpUWyCSmzWDYFzWolFLaeSDBLYnxOUasrR5goNQHAV
OAAAE+Pli8YVyxEwolXLsDoStI+l7oAPdWMPXjRZWypgI7xa5SYf67YhLQmUJD2GvfVY0oORe43q
mWp3IpotMINrM6YDigvyHRTgA2e81NePddHEOfQl2Vkrn0xBhGBVvINDh5iZhjIg7hZCF6EYsdGK
oLz1a+EcAKl6x4qj8QpjN1PQaYNf8SFW2tq0CxI0FFHqQ61udmZ01EnLSDkx6rmbh1ys91Nvto4R
aOhUo+zQFuH+NbQ2QegPz+IaIElHv6rl/I9RUw49CKeCpvXkn7IIg7Iq3mR0XzrC7DfRSlp1vVUP
qRkotNu15WHILMEAVswS7B3K91gcC23guQ1UVUpcAZ6MCZpnr65qlMzs0aHoHbN0pYQzTLqcZ/pA
oQRkOohknfN4a5kGjt31KDinuEoKOw1DKOgn9AsB7/j21/pSAXcQ5Lask5hNExDlnvPRcra7YwyH
ruKQISyNtzR3/cjoraFHxNICrZwf0GZ6P1eCh8PKSi80cCut6rQnjB0hINLb1KLz+UmwlVY2Kypl
dTwe0FYQaEJuldU2RoWCTMygip70TzrdbosMvNFRjguEO6IzXFY3N1syUrUwgyH5bH+StLfNexTP
NVAJqXhJMyu+PMlRqZTF0GOFQfGsfYunH/fFs9nlrn8LrVHxNrfgs97cPKHm5NlcSVJgfjMNulPQ
d75Cz9/SEUXuV5YZvT4Z67sD/lhERJfjmNVGlup0doIhfKtNY69X1SkLN/t6+kIJN1mhJs9JyJQU
xqfykImokNlO4SYLNSYoAGHkdia4nZZjSIcmneOeOAGjLrOcH6bpk+xB+5wom7Ow4L7FagOzjcZL
Gphal5pkE01/YBXh0tDp2MDrUxrtkLfq8f7q3x4NPHlxO8A9BWvYzWsOTRKMuaR5dym0X/nRqH5u
F4/qZRaDA1MVqgaXo+jL0BrHwm4vzvhiRzul/Ev5nPUj1VxqTQv5ob2zXjfT4zgmatRBLMO+H14f
Z5gGZx7nkTjh6yQ/NMah3Xw3oGYZU4+3A3pxw/lbTo6TE6TjrLi50JNl5nuQRu+3zv5v/wVujK4g
2sBH7iV1IggD5fXFUtHDey+TzS/ppXzOx+jk0CQ6mtMBXZ5+zN24qAUKbm0TEtOIdYNXFNMDN2M5
QxFIL+SCZu2lHb6murabJHQ3ReA+r0WBxNtzAE2smb0CLCqSl+z3K/fYaZpoMKquu0T0WDtuLSqO
EcnnbtG4pVKsdZCPBuuj5ca/tq708vO5nToadm9lQ9tdpC7cGd8mQwTkW/l+5KYZmSSAG6yr8nJ+
zKGtamLL3SUvIrd5UMDTtnkEKBLEiwE5S2xVHhJSFmgMN09tdknyL92+oF83i7dwDBwWdsMCa9z8
z6Y9mXlVJZfe9lqUkQvM6O3dBtbTK/Hc/MehhJu1hHgvM77VD0X/l5/P3QZZ3mpEGiBfBdT7e2VH
h/vTs/b9hoO72WREGYiWLJd3mhR1nqU0uWTRXp+OCtmPov41KzvI1vCENtHGBJQQfOGkTssMvKNR
cpEHGb2mHhp6uT+GWwVoyImgIYJuSFfCzVuOYWgJcHeSUVxoeiau3m32UpfimforCzHFaQJAE8Sj
9dTBGMHfrYCvGa1y/24U3EbFAWxLhLCKS+2WiTeLuq2xjbh0YJaj4DbqTNIB/irEZ/rkGvpnaT/1
X9DrdvNpRpzEBi0b/DyUsPK1v0iJA7QcZ+OlKdEhMUOTv608YKCyQIwY+DeEFm7Tb2VmWkavjv3F
BAXpOVODzasApgyE0MFjBneVf/S0EpjraC4PaHTxVObOLgqL7evMPFUkxtDQB2kA7kTHRdRMU+tM
lzh+DI+Rszm8AIKDK/Gc4xUlYxiFFOJV863PL+Z+2/wgLq8CFAAUBsjs4RFzrouewc/Oa22+1MrD
S6actkqHZFAm/85gIH/IOfG9bc0gd44HP/pS2vuwFmDR+DOAK34hnjN2EVBKCTqlDL42gdSl+6Lq
nlIeoq1BSV4NZ49SOWqU0IAaqu8qdKwSdQrn7R0vnzNIcF1Dp40hv3CQaJg+tJnAP+UvBSgA5gO7
E/CVlX4fCkkjmY4D9ZX6ojieLeMYnDev9LUKPhcTapGUNojA+IrqNvVuYy9wtKnACGCJ0AQYHJfI
yCxtduJofZ1qOfV7+WgXT87W0DyTj0wR4oMsFQM4wFJ+LzVK2cUR9RGEQZ1U4m6fHuTAfiMmwd8I
z3QpXw3jzNbAA+AnaBEQO6mb/7w//8zKXF8HGAAiqHj2MaJipLi5Cepi2qIfxdj6RvUgEQBM0X31
AbdBKl3uK1rZrGhXzIq94H7d0qADUZLhRKMRZWy6JPQUweUsEs+dBbRGA79RBfFD9iYN3/StmOvf
83T1+dytnE4xLYYB8mX5q9L4iX9/dlZOGvAdCE4hSIdAzO8ezFe+Ra7lGoKQOZrJ1weF/kK/wrIX
ceusWL2FDm4vlQbaWaC/cu8rkUfQljnbOzU67Aoc4ZWFABcKtqwJqCnSStyJSJJudCYVU6SeLWW/
mTcG64AGFjZD4CKj5PCvhDnuDHNs1MbvDhK5OJVgHda+3mZFp4iYo0iC91EjVclrva0bP6M7I/OM
YXd/ndfkI6INcwqLAbeIu/TzgVpyTdPW1+MPyanPH/5OPHfpk6Q1Sq2F+Mm4GPlbLUgUrnw9g9Sz
8BcSIrB7S2s05bHUxZLc+o3m2ck+tASvfYF8PkBYt1IRRwTyh9TTiTsIjOnKAUAiAWlaAMXBFczH
UTV7zOK8kgo/HU99+hBW6JR1nkTs3CuDYOkKRnqDt4jFA91nu6jCAe2Y/Cp+UuxDKkIPr5iKhXxu
jWsqwR8uIT+pz6rzsU6e7VQwUaIhcOus1WijrsVQIaOZ+iez8e7v0ts7B3zNuM2AoYfJu2kghSau
atSZ2ujHuqvqXxHalNV9GP2Yf93XczsM6MHVBjuhaexZuNyu3RznlgFmZb9MTvE+bTY7qSi/BiMt
AO8gf4KDtBTfqnWMrqXt7I/9v9Gp2QrjAT8EYIUKTBzAC9hLnKkYqUFTOXSo34InQHsrNqe0/6MA
lSvImMOLv7HUlALGamSDP7S/VOvXxmairEMY1hhTAzQswE68+AYcpXktTfDhQ7JLj6hjF9jS24MA
BZh9PAPRJA75i+X8D1YaIitfj76RGm7Y+LYckHwrZBijAG0sy06BVgoWj8tZZMAXJhaa2fsdGMTQ
46QTPGNvbRJolxizOA4Co8nk9ujcZxEAebnpG0+t/Nmusn3qlHtDebt/FH4zMC79POhB+xkEUeFl
4O5ZTtZMdNJFdWz5TeQrP1GqLOmH5l86/UIpziksBQ+HlZMHbazOBzm326TCUER4fU7Q1kco6vZL
tOm9P54VBRgMAvMISFqIa3NrP4eOXcpj0fmZYrof0WHnXfIRrkI0DD2X+Xuagp+jiaKu8wEH2al7
sM8INi8zDtx6sHQqIm4qEPXALyzXYyxlKwYMuvPNCM3X409d/KktP9ivaMeTilhSVyfrShe3x4pc
ipyeQJdU4o0V76R6KxgApwT1GoAZoNoEjLs8ZdnYZDlcvgbPoO+deQyt4/bVhjsJc+IAcoiKjeVk
hUMXSWGSMs/V7a292W72a/D5V/K5CSqVaDZ6kvR+MX9Az+nMEuSHf2e5+NUGegfxbXgGty1nDCoN
M1iEe98Bi2yh7+Xk1J4n1CN28puZ7Zzsocgeqx91vaum3UC8JA+a+SNcUOCN70+lwg76vU9hBunq
pVGWjtOrktb7k1W5tfRMpW9T/C2RntOMsWQYnT9Hn9T4cl/tiq3GTkf5CEAE8L8s7q4MtUpr8jTC
ef3SfkP6A0mK+wrW9jjyi3h5APPP9vpyWMOYFLVazY2P1mJSdZS2giCww9EjEp4Vwl3wXXgMXquQ
OI8mq/NJSdzR8qJmK8IMGtg9j4cTcAQM1bQcQTN2hGoVXjbxZ+XH/H3r9LAMMrizYMoAp+EBEGkO
2PNMaOpb6aENT6HIHt+u70I+3/phzCczNKY29Sd715QPo3q0RIHr2xWGChQIMYwfsrG89x5qo6Xk
zZT69FdiHxxFYANWR3AlnrMxLWpunGweMEOKSwt3QAXSVmJHFEaiTARLi5AL8pZ8CkpXqa4meo0R
VF5IPBB6EnJKiVvRze+opSLujPeqURd6BUW6crarj+3D9s2EhjHAoqLCBlFgzicah4bWapf93kx9
ehDxeLKjurRQ+HoTvb+QhULkkd+rzdABEWY0qS+hwZhxlJ6176BtKUTUMGsLDnMEBxV0w4j1cy6E
Get1lelW4qNPmuV4KjoM08P9iVodyR8VPC12Uiq5Sk0z8cNij9Uu1bMd7yjZZ0LjcetGYs6uNHHu
XUImMoDqL/Edxe2SQ0YPE0iVesE9tnYEr7VwZ6Sp2touqJ34XewOg4vugPfna3UUKENHWS9ituiF
uDSBqWwPkmxGqU/mnaa47egW+YNR+ve1rI0C9UKMJBaN+G4ap+lK2muTURW+paEA8EC3h+WxPxk1
F84GIJ58RWac6altJng9q2TfWAdb1JV05ftZDt7CLaQB8szHtNW8RWIhaXNfjX5+N5Ifm2dnIZ1p
v/IP4rlpAHlpcj9SX1LL3543wjdffTx3y2kjQkgNfAHfmd+cvZm93v/6lUONuhFU7oBAF4FzngB9
ALdHOHVt4hs9rPhFMi5bIUEw4gsN3ABmpN7VtmYa9H2u74e3+wNYW1zsHdVATB7AFz6HnUxpboxz
lPhNciAu4iL3xd/ODytvwhOQ4ZkQROVOmNm2hVmEMHpac4qqh7n8IIsKL1c8TOhAkh9OEtDB4Hdb
7iBcPj2KnmGLui9Jj/6mXlEfx+5gHwZr177Fsatuj2wvNXJ2SRuHuRtGaKSsesGrppOFxqoi4s7b
pdGRDEYi6TchMDB5y3FJelP2USxluJciVyEvJPLuL86qAjRU14BmR08zvhh9JoNj62B+9qXqkTiS
Zxf98b6G2wsJQwDUFTsLAVC06V0OYbQmFQ1RzMzvOy/Ts52dPFXd45zEOyfePhgAC/FCZ/klwG45
VU44o+ueNIR++dxo+8oSXK0rcwWcCjrWIbqAQADvLUtJnUwVlSO/aB/KXZVudnHQHQBFT0jtsZob
vkiv0OdYkcHt7tfD9wwVKwIju3IMF+LZRXhlZEFDVEVtBfFpvCOJs0vMwTO3kscAi4yiLWDPDQQx
EIthm+FKCVJNlNgtLQNZ98qi8qYi8ozk1KmbvYKlHu5tp49plUs99FhNMFTuNPy6v2lvl9oGYptd
dGDaQQiAG4dj5hkixmkcdD9N88PcCdyBW6cDLyMWRsJWZRhPbqP2iTXIFDlQRIntr6Y8HZIXKWqO
plZ/vT+O20WHIrgbqELDjgXf23I9wjq1pzjvid9KL0V/COeDud01wAMDFW4WormIr/NjUUvNQVNp
KQzCcV/9KEW4iZWVWIjn7Kxe6HWpOhAv1W/2j6oTRA1vrRMK6BAvtAGjxxuez+0VTVuojdpmASh2
NA1c6F+cLDBjj2w3HsA6Aw7Aovc4Gzo3DgNpMmswujyo0JTIMCXX2tq2DmcPhQDwQ2DOEfUxuANO
dS02e90ugk+ot3ZHEPrc30srK7GQz52JykHr36wiRaDPe304FYNgKUTyuTONNOIAZDq+Xx1P6Xiw
BW7IinikfuCFaABXAXbIuQhgnCyaXKmyQHLc8udWhnhM/kI6d6JTvbXL3CyyAFBPcKS2+ubLAfIB
/mdlSSryxNzk03rAzDtxFsyA3STeJIIirxiKhXxu8jWFdGlmRFlg6fuGHuZ5l4uoVkQqOD9wnKWh
Q6v1LFDRog4tiu2jspVtCuXhoEtg/h9rTg3DtzR3fR9lmlrVmKXmbNYP9bDZA1jKZ0O8ut4MYwzL
aSyzgMwnkJYJg863U7SUzx3hMkzquXewR8PcqzSPOs/ZVqpGTBGMA7t80L4MEHduIxXEGLQJsBAf
j13EXktRj73bYwb5eEujYAX8RnBkllNkRWGZh3lo+mrzXJ1METzs9uaELwwEJurDUcCAk7wUn9VZ
Pyo9mfzMi35U0YEWu8nxtho6ALcQ+ANVPh68wAMudeQo7HVag8p+Wr2M415zNhvSpXzuUq7BBqlm
EuRHml91L6omkH8zRwBKoqpKRToU6Ce0iFx+f6RQtGGN1N6X0R2w1F2jiVzZ+hzSX/fnaVUP4t6A
B4MHyuQbzjdaP0q2DHBPDFBPS7289iq9EsHRbs4ERoGSW5X5FygI5N1iMvZWnSdl76fFEUHMyPI0
UTfTmz0LFeBaQVyG8QGgFno5YQm1M9MedGQKyDHvTp/vT9OKdKB6QIAHri9AM/iqYbtFBYA05ZM/
PSJGFtb7vxLPM3NKlNI2myF+sJ+UY59svZUZ3PDP1/NJ3KQgmtlQiO+kQ7g39MN7vh4BPlRUM2QD
N/VZViFLaKqTT5+U8kTDh/viVzYPvv6PeO5azlSTUGJB/JTubXTrST7GIhLfleXFS4cVVcO9ZmZj
uXlMKZ7ipKxlP26Jmz9Ojih9tjIGKEDZH04aGoXw4ZmuHNVqmCLZLwzihpLmjjm6xAyip9vaOKAF
DgZ72yIGvhyH4eA9hbMm+7npVaNni9Lba8O4ls/0X92dI5WdKhohv5U/5fFLUR7m+LR5tRl8hWVr
NdgkHt6uqlVYyymZESvex8NDqLl1LkhzrI4ChbGoFQJQ3+YfhpFRRLpSz7MfF0c13NH0tLkvO3K1
jN6L1SNZsOI8n1tDTHQYT83ZVxrP/DWLOMRW1hk1bRqqIQCVREyaOxJxiR5vsdQAIVHv5swzt9ZU
4fMX8rnbsx7tDgvdWn6a79FkFi1HdMH9drsGyJ5ADSIM2K2gpFvupGbO9K6ise5reuQW5KDHe2L+
vL+VbmdpqYPfrUNfNw3yNb4Se85zVG82exDPHsx4sKHEk68xtJGbLsvR0nxzlB7bXVmngtTi6vcj
AgZHBpVteJos50jSy6boQlP3Q9zItur3yTtGgLQokAXI7SJ6zBnutpSHTu4Hxdfqyyi90OP9+V9b
Y9DOoKQKoTDGTrL8/rntbS10ID5OXurZnXL06D7fV7E2RQwsBAAUDB6A4ksVmTkmeTI0KhCHJ3n6
ML9sFQ8UFwqQYSoYbSwferHM2TZbxEvOctLs3FTISWvi8xYpS/BgXMvndmil0DhpE8if6n8Hzdrr
arefsge7o4LjdjtPS0X8PNVE06sBijQ0nKYgUo5nd/tUwdDZKPliiRTexUudYdBJTIxzbYGerOtc
+T0KkOJjtCrIWfK8MJI0TnOKOrqz00Q72ZXAu7F5BJDKCEPAsA8wBWeSHCWJDIWa8rkOcUW7jiI4
bbfHAf7vlXxusaOwG816hHyp32mOp6e7+O3+CFa200IDt8pWnDpx2EED2mYr6F9K3fBnIgI8rGwl
XD3ws1W8TFRUWy2PHMXVJtv9IJ8t61MWfZLfMUss2WCySitE0blZgsbEDOtYOVv2KVS9anady/1Z
WluHaw3cLIH4Vke/40g5d1bsOsWpJcj8fL+vY22SrnWwlbpylED7OKNPPXSkumtNXi5Cnq2OAdcn
oJmIFN5Y7nCCGwbaW+U869/17MkBFowKHLHVIaDigHkYuN94BoY8HEqHRoVyrjLq0pOtb3dikOe+
UsA9cdVCTo28a5XzYLz1h64VIGRXvx93A9pCw0MCOf1yCaZhjhujcpQzjfZ26OXRO8wFMqL/L59H
+IbFXE8kNZVzrByT+KHe7stjehAn1HBBAGvNPznxSMhCStDbhZqvdnd5vb9B10wFCGcY/xxizYDc
Lmenk4tZi2pNPk+Gm/cg63XB9ERF1e2rWhTEy1VEFljHBk4LIuZmls7yuZsOxfBSDV5Zn4StM9ZW
GsX5wIqj9RsyV5yfYad9bA6TLJ+bdp8+JtL+/lSxqeAuaVaOjIoApEDxOOTOcppSp5WcRD7/H2lX
2mOnrmx/ERJm5ivsqYekoXdn/IJychJmM5j517/lvrovG4M2Ivf0ySBFcuGhyuWqVatidHUsTvLv
cjiP6kknb+FWbHJFrRHWgxjE9OATi7wbRtlHdZBHst+FZyM56JG7u5U5Z8S4FcEX88YyZVTqe2XE
bIL0ytBvdYuPbmXLORcjDJOJP1SRD0OiFbgabXXyLbN0pKJx0BRxIM9pvLEra0t1K4f/+2wePU3s
VJt8STtGzLXzc7FFmc3PjbjxqNAEpweC0XhUCw7BAC+naDR78kPyMA6PqGfpPvdbVMqr80AuGu4l
fwktHqN1Y0RmJ0/+SM51fa7pudwfGuMFb2BRRtE7qh7Et5Zsd5KlgWDcN9wkS11tKvZ7lyhmAX7W
AAgBYFdhLwIWlh38v9GfGhfOX3q4r4ArRwp4pXfaW4troLAPbaCkuCpk1WfGqbF+mmWEmMBpi4V4
ZbcR9UZnHJDrIektwgc7BJmmKiWqn2TPeVMf6jEGkuw3LWy3DzdedmszQqAM70e8vVZse61oUZYN
mm8l7Kjpj2jSrbZOtpsZH8qOIof/lyPGFRnnq0WLaM3vrY9mXDnt7oovQYDgDJZSg1eqCgFy+gjM
RpZsbP2KduBQERwqXt0Kl3Cu5bkeqAWaauh+0TxXyqWiz6TZSXjwvkaIzL0/XACeEQ5vn4bR1Mil
7scaOxKrPwx/4ehgEn8kCBdIHltNbBiF7mfJ23ActignVu4n5CKAdQAVLofXCsPHZIpiWhLNN9Bl
IXjS4kfbOCXpE8ruNx+sq/txI0u4akc2aB0yUppPW8XJFNcqD635F0/J2YSETW/bekzYu5DG/SXv
j/XCyIIZCiUh8ErARTE/UuZYDpJdlpovVZcyuVzu26oVXwRFZch2ACgF7iwxIJGqRpbnJIRCZI70
I99Cuq6t/+3wwl7TojXGuIo1v9PQzMlt6mdL20gWcL9YuPVmMxC22ArzoO9yzCCkZwSQC3qI1AuV
jgBuFM5g7PeiodiA/WEj+I9g2wub9WU6pJo/cJ63Y9xuWNrV/QD1IYdkITMhvlaLdADWUJ80X4/O
ZebYW+y4axsC5DFOFJjZkeMSrAeaGFRWVpaKr/anlp7Uykm3aMfXLotbEcKeZ1HfZ8ixKH6Ewp7p
MCiPReSmu0uxYMnhcnKIJ+BMC1rZPggloyCh4uu5G33ptu7wtX2AB62qSF1bKOUR1qmfpIJoKlPw
YH02y4/6FuX42u0NrxlPACC9EFgWxm903UjyFp/f6t8i61OWnwLUJXWfVPvrfQVf2w1eCcM9HW51
hSdNpSAWPnUS4hP1Q2wfy+lBYw9kiw1hTQlvpQhqQSizkrzAdGLbnYZT+ATe6N48x4Gj/g6Cv7hk
OSQFUVQ8CBd11WGFhNUoZdj6+lj/S5PLJkB/bfd5khmNgPAqsEWi81zPpsLmh6vTX2P0Bd5qgba6
KQAmvnMuQQkFm5V3o1p2iHNjBofwgyS79YdhC3SxpumcZ+O/MoRbyQTnoiTZOn+Pf4+GU0Mubff7
/tlaXSbgXhDQ4T+GsOtJW8W5qgfEVyTPTB7RamPv+Gj2hGA5nGm4Uqiin199AZPRdr3X4UgXmVP/
6OUtLVxOAKBdMOXB4AJ6gbZVcwGTrOC9L8GHHp6m0nBosxuoyEugUOXDIegcYSsEdQIyDrWU6jDn
iXy0htSNpo3rb2lIUJMPECHAkPAMF8X/YQBu6rTNNb9qDlP6DbXbyDbL4XdVPezfDJ56UVBOAoZK
0SKyeozQlqTR/ODDYDwG9OFvhkd0ENWNwEaK0eyhUVinJ7j45PSpA8Umu/7F+PCZkefkbXVFIHVN
wTsjxcgosNHNunOj+PfHX6ob1gVPb85exLGWgpsWmdlgJXakI5+AV+sF7D/pljO1clo50wZ/WaKm
YdEDCBCbMtQ1SfZPgSafi3gvRS6edtwLBO8/SMCRJxTUWS+nWiooLIbGxuPHthqO95do5fs5ix0M
EhrboIWlcBURjSZF3KeqL1nfOr+t9u8w3BcTuwBQKlxCQdcAI8h5V07VB/9u2X/W9sfhEY/4M/7i
cRpm1DRqS/X76PdYPCdD4djDef8SwSBxEligagE6mxukWgcxjE561U9xgOLvTNvyX5fHFKECxFbg
PEEJcFbnAuRmADlrmXS+lJ1ylOrFThxuGIo1ESCFwa0Jqgd1EV1hepOivlVq/Gq6RKafpRd1i1B4
VYSJPifgFUZJjIiWY22MDtOa1vgkczW0MySObm3MYnlFw8a91xADdrGE2NRRqgxBZfZ+OHxH9dyQ
PJaTa+1PEoLWAQkR2G8kzAFVmW+HMhZ6JI9G79tgzI/K2Il2ZxUggLPMGvD44WkKOmfnaoKkdjj4
5dck+KRtQRaWft98eOG8osm3YnUFhpdLYP2jgxkCLKc4vaE4Te3kdneQpQ00zHJjePwfBoTn6ZdW
RK2jmBhSWPhogWv3iqMlxzhU3XJvF1z45LiLUBzDCYfxEhC2Bsgk2nYaoX7hGMC125vY9uXNjcHh
+iuAGKJ+THzqAS1Jh2QaqR+hyvto/LZHRyHHrS5WS1XhUt6zbuDsXzSZQlYmmuIOUlIgMh21ipyt
9x5fiPkDfCZBrIMr0i7Twd1OfbBAgcIn2eK/WR0fHCKArQBlBVKCuY5ETGVtifykj2rB3FXD3Rc3
rBTaHQPFxaMrol8zoKGHqkcp9aX+aia+SY+bMLS1GfA7+53xjhcMzmegoTdG3oJnyi8m6jyM0ZZj
sLbHvLcR2qyhUIyIETU0zU4sNobMjzKXmvWlIeOl2g++gVG/ESK8WaY2bVk8QAiVD1LlBK97bz79
vX0lEhfYDbhR8zVio9p2QZPXvu7Ew1GTDn8xPNgUEFdBlGvhvUY2OJkDOpaIc4XADX8pvv3F+Lze
F54rsgoiQWYtBcmQ1Bg/KD/nZzn5tH94vIWQSwAwFTkR4SU0FmWVUHT38uP2ML7R3tk9PKKg8M1g
htAIQEQ+aUZA0AFNaXz5+8AeB7oblsQrMf8ML3z9VGG9ohjDt8Yh8iZ5t9OE4eGaAcwLhqnFKw4F
8EljgqnBD79r7TcV1Pn3V2dFvcBehGwUoOCAa4t7m5SWVEVj1vqyVDsyHqFZcTC3IigrNgJCAONB
nAZRJxEPbsayhIKbvPVzvXTTYxBv5edX7s13+lYg3NCsEJU9cwUrChC7tHrQ+KPxNJSP8fA08h5u
G3q2tlbASMA1A5euhSDmXIrdsCpMJKzVOOVOSH8x5ZcibRGMrK3VjRBL8Do6xDUKo8NaMf1r5bZ0
Q5dX5sAhsPwdAfQzSFzncxiQwqlbmTBfCs6J4tbT/htnNj6Xf5MKJqVs5YWO8VGTLNlvvepOW/ye
K74FnD7UbCFIxttiCdugRLlNBittfIYdrsl40JSvjL4O9DVsv9zXjpXN4HUM4EDD9QPDKtwLMqtJ
O9Cy9r8S28/GjbVajs7LnzlyCJWM6GAuvFdaNA5rlFjW/PqkskvQbDBkrwyP2wahPmQ2VV4eK2zF
pOhlRAfVD8vQqevE2c0Dwd8OwJ6BUw8lSstcsCyZQ6KPCM+Evx676N+9a2+AZgKD24CTLDFDWVc1
hCSd7o8fMvYxKDde1EuTgdJaREFRRwIhi97SCdVZrFGi+Kx2It2t7UNQX/R2w6Ff2QNQAnIAHXwX
XKCCYbKsENSAAZN806H1lyj4fH+NltqMJCPeQDI4SkFevcCe95FVkaq0/LhrPrWgIaK1CrCk9Om+
mLVZ3IoRfLw407UxNyt0VlMKh0xON+x+yWEjeOYJUH2cJrEDdGs0KMUk2Gut/qmgPcbG9/NVnnvx
HLaN4A/3tPEoEYxSoCaKQQtF9/PsZ9icyq9y8TwoJ3k6xcPv3UuF/eZwG/DSAAAqiCIWGoqnlYpQ
2VEOH3d3KUVrDOgaKBNQjmmgc4KAEp90NZo6WTJ8qjhJeWm2XlQrOz0bXzBJViwno0xi0yfXOkgd
K2w3/I0VAQjuwZkBUhsvXEWYQJJKORvLSvbZY9J5wbgbQGDMhhe+v1PQR09Kmeynjhk4AIrv3t3Z
8IIilCp6V+cDho/1QxK58RaUdMUooTmsBauK5yyWSDg9KEQKkiAFIEymvwvlOYgeAulk1xvqsLIH
Myn8K27uaHk0QYNSAdmm6r8K2UuD0/1VWs7CxFMW8UjMBM0lRHVrU0nWMgDb/D4DyuVYtYAhOdPW
05mvxVypIQUhTzQc5pES0WbEfdJOaIIy+qZ9zqcXaXxpt4omlgvFM+FgJESoBFRv4ttzSpWMsIQV
ry9WrTmwK7uVAXV6+HYeuOfGQnAvAGVEotyOilc9oI5FUmd/igbRJHCfgu8IHisYXOY7rdR6kudW
TF/bDNQhp2j3QZoNL/r1aVDhcjUxfKR84lQY0dv9g7S2/jqyxQjy4YGI1nbzz4+HOiaJRfJXUAM5
SkucYjciAf0SDf09hQUHTKRSUsI8q8cwz19ThwVfi2L3tYaYDvCEaBCHtsB4wM2/f5JpaVqDXL0q
FAy0zEFt7+H+Ci1vNkjg/LPwY3B1ig4q1QbSkIJU4MpyI9kp7KeEOHL+TBN0+dydjUPkHvlc5DgQ
bYXLNJ9N20h0kvOpej0w+6NtH9rWNRwy7NYJSIE68AofXKMiMUMOTl0W9mgKoOXyIZhsl+0vqJtL
EHyywcrwqB4gIWup28fyoa/O93dlaQAhAQkODieEW6/wc31jYG1QlqeFLZevVfqYFwjhXlj72GzB
XZbaAXcJm//OxIYEnWDGw5EZ5QQdeWVNiRITB+WsG4Z8TQKyQu+Av/da6/k8zCiJBju0qlc1/kQL
bzcHJRj2wG6EjA2y4Hg1CuZPCoqJZHGcv46BNyQu3a/dGB8hHxMHCu63iAcqkQ0y7SzI0E0cnGK6
6jTSZfdGo504vBkUfvCdEB7rRI8nY2w4F5d2KqUPRv0IwG1WbXgdK8eJRz5RS4wCTc62P9+GwCBZ
ZvUdfZWctP71K7V/1htKt2JGEAFCWxeO24exFQ5siuDxoDcw5JKePie9fpB67VCB1H+QnWRwKvb1
/rqtHKyZPGFGWVQFXZ1AXheNR0NrjvJW8mnpHSDsDQ2EowlXedEKspOTaUgHEDgG1ckKIkeznErb
UPO1WfB0vgkeSg5FEbzBEJzTlAakeG3H74rya9pCcKzNAQFXdLKET8gDNvN9J5lptpmlgOTyqjaO
XT/FmX9/H9ZOFrdRwILhosaKzSVUKfC+NYhmX4v8qFFPSq5IN5KN47u6TCB4hx1B8Bv5lLkQVH2X
Vt6k9LWyf+XXNtk4S2urxBPvOL9raDYri0A6Nen5azn9Uu1PpPqsjL/vL9OaCESb/lMySBalIEUS
ddlYBflr1T1b5rkbDkqw4YlwWzf3ZpGhQagJpoSjasTyX7tqVFAv0+zVzn0ZU0g+lYrqjPglB2/3
Z7OyH8A1oQ8SdgQFKAtlH3Jc5J0Oo2V+MVCAurEfq8Oj0QIqjBC2QXxrvt3BOAV1E4MBMXuLW3ez
A9JioRTU4iABj6A4/obY0Hz4MLe6aArk6toPLwggOSM51fVRi85yuNs9hwCTMx/hNufBRj7Tm2tc
Hcq+reu2vKp57p7LcIvAaW0quJv4Uw9ccgu2cGOURiWyGoxPwCs8HkCodWA/WfUjKv7ZueV8qZA/
wIsSmoJJzWeSpUmjDlSrrwYQjMd8q/HoYstREYCeskjz8+rsRbmG0kp9rRpFfaX1RZIfyd4UC+fI
RR4ZuGTev0NMJrM8DToti+prrf4Ojyrd0O61r0etNGB4OvxavCfnizP11LBSQ6mvtnL42ewmJ8LH
347OD8HNISrb3GjNWK2vVf7DNdSNF8bCMgmj84v9ZnQtacIODQvq6/dkfJW+9+3nvQcHEBTER1GZ
iFI4ZG/m4yMUZBdd2NZXEh+L+LhFE75c+vnwgoYNspwxmmH4lj3H5adsi8BkZXwgLJHbQtEVbmmx
/04/hWk65Mlw7c3+oBf1Qfmye33Qjw0+AGrJQQwl4rLCgGWREbf9NbIdFn2IpP3jI8XH+zfi2lny
ZhrEqEYLBVfX5sTsErHXrXgcP9yzewcETbClSK4jxAE4sLDBU55mo2JG+tVOv+vJNUYtl3zaggQv
TylCliBfgRKv0nPqwYg6r1i7sldVHQ4Ny4/RFhX8ylbPZAheRteYDVx0yIhj5RD3nyt1693IdUlc
KmSQNYSE+JtIfP9qRdvmMYGEMjrk6kdYk1NGf8njA6oeU7l7uH+yVtYMXgDoD5DX56BU/u83mi2D
jDWjoPG6WpN8SeUDeArRFvy8XwjoTEBxybvMQs5cSFlqJAj7Ub2a3ZfJPHbqpdhNho18LN4UuLRR
ebzEh6CpY2CGeapCBQ8kuYSNc38KK/uOHBSyscD74T/xkacjTK1GjKrXXDoy3SW7WTp50gBJKP6g
R+9RUcPzVA7slNnWtdH/6X9ELNv4/pV9vh1fjOgbzETfE4RSr1nZ8V4SGmgQjS1y7ZVFmgkRnCZS
h6MVUQhBJ+TKuEgbx2hteNybIJaB34dwI//3m7OqJGwC9tIw8Xp4/BVaG5qwHB3wdbyyQLcLah/k
ruejoymoKqlxq16b+kl6sPLL/QO0tIDz4YW1KbRUU1iE4eXy2TYfuumhH89mujuvj3LG21kI9inL
p77MpEa90unnNLzF/9yfxdYiCXZcKVkZ4nZQr2VzyT9QdWOHVxcJ9gjhdtg+xEvnewBAAjXiUsfX
yycrdcbS0X4V9t6ENZYI70NAd9HeHA9qweQFJYnSMsFllw+aY4+FQ6sNZVtbJWCE0QAToUU8F/k0
bw4qCH5oHie2fkUHFycG+f/upml8CjcCzLkAIymmpERe/9qqndNbh0Bu9r6meVksaAPwZkdmBbLm
EqSqUxFfVLTr5xIdo41gK+iwtkTISnAkPgLXiygv6OvTWC1b49oXmVs3jtlLG5vA12B+j8IPQDtH
PBARe0drtvkM2lSLcE835rXrP07hwc4f+nP9atP9GjETI7jGUp6koW1BTBkftEO4uzUiXCYkuIDS
RkQDYHNhH6wpGFEG3GjXiB1Zd2y2CpXf7975MiHog7o2aAS4d3Cq5sukWtSm1JKDK3lhpu4oNHQC
/WepfbLjwpVKl7ROubfhPG5o1EYgXQRAJ6CcYsQpaI3CMocyuEZheA4k6eTvtVIcL8JrJJC2AChC
0L8ib2wGVEr81o5O0xwlYyOKsjy8GB8+Jvc1gagR2UdS3YjyVk3jtwTNhkDHt185MD56R4A3kv8p
hrLstmzlDDiLK1Fqx8zPwOX9xQLdCBBOFQsGrRwrCCjlE3uTld3GA34M3ueIir5XZgrDy12DGv4y
lK6I96Ul8JAbKaLl+mN87ACQftyjFIMzKQmlpugD6ZqbT5Sc+63C2KWzhFah70rBIWwL06FIDaJo
RE/frOmB2m+JcaLj7ktoLkIwG3SodLltIEKXDoi+5eFehALcbR4xBhESrroFN1sIvGWqUyt90+SH
/LHYYrNY2QFARDREe1BGgEeV4M10fZT1+SQlb/Rn1Lj5bu46fD0uZ9w+KLEB3ZKwOmmVK3k12ukb
2qegPqH4svf4z4cXIt5KVxuN2WH4nD5Z7Yfa3Dj/y6tnNr4luDGg9LPSTsP4pHVLMwdrgpMWThrX
bmxlG37lylnFgwpBE2QBcWWLoZMhMYwos3P6ZhqfirZzhuFMpo35LN0yDo77I4Ofhht/psoZkvsl
ZEjHsgeZ4JGEiRMcd2/KTIjglllg4Q+yAEIKVNRPydNE96sEgrm4eNDMBhlfsdS2Z4FBgyCjb5/Z
+GFI9kLwEMDFmIgFE/SkWAD90qyrh5BG5jVP/2kKV93dOgXjAx2KqjPsBdJBwh5kRZehXC4wroN8
iB82uz2tKPRseGH1UwnNLNF92bh28XDK4muRjhuHaFUC4HFIt+PK10R/LFNiY+qmHgtUm04Mlgm9
35CwogrINuDSQbURJwUQjFISoPWmXFnmFVyIXXU00lOw1aZvRRNQ+gC/GE/1d5Wba0IR65pSsM66
Ai/pasnHQnoqw9rNdlcTKEg9IC4Dfm2Q+iM5PpdT5nEWq1ZrXcOkfAoe800XZsVEzQQIFjZSoqge
u8G6pr9rdojskx67ZnYwt6oxhQUDdJoDUvGkRgYCKXKR7CNU7C4H2ZX6FutPX88FfU6/7jIb/xGA
WhckTpBEWdxEGWMNaO5b9U3uwoOJrsWdcvjfJCjzvWB5A+hFhCmgMkI6B38xAQUFBXjQwZWBPyNc
RhHFQ6tgBMNr0jlOoss+Z5UvEILTnEMVDy0skajZCVIpkTFob6ry2/4Rqp/vr464wejdjdA0yMzg
MHHNE5TOllmb12GR+FF0KIlTG76aHnp1IzgjqDaqvvBSRGENDyIChyciFlmhMivsqwiFww+kfkvq
z4O6c53eRfDbAStmgXxMULmU9BW8Miv0g/pkkStNvPsLJdg/PgUTxg9sGCjr5bo9P0YUnaNHewoD
r0pCh2hvys6Wm+8C4HIDZY4kGQgFhQlklLaSwjTby/ujfDK74/7vh8+Kgl7gyzkB9vz7iVWaIwl1
28u6j8+dvq8z2PvHIy+N0BXv5boAcw6ySolcmDYaauFm+NLnGy+elWMKenkEcPkRhaKp869PDClR
x6gPfaY7QfJTNVzFdupww6tfl4Lu1XBaEdcQX+t5CIzUNMihHyqPKrry6W5Ez83W83lFGTjcC/Ef
pL+ROBZVTu3KqkOa1Mtq3RlVYE8edhIB8O3AAw7wXVglnCWRzJ5YQTPVSMV6TeNq9WWzrdbKQqEa
BWFWOB1w8cVgay7HVjo2Ms5qAbqv3pHtxxIc1f1OfA7mgV0H3AgAPwMLZQmHdsgsPVTq0Pamn036
kn1uu93nFgI4Ha8KxhxABQTrGuoWrfXQsjwaPoMR1tjnVb5/P0AzWCrenA9/mx9bIjGEMTLF8kzp
NH7Qkw2zurRJfKNRNI/yI0R/xChfPfSGPtnW5LXkwVCep+K012ZgA8A0y5uto7mDKtxtlIXMsOkw
eU37cUgeoi0evLXvvxlf7CXeB6ZkkRjj2y9Z4A47HUqsPn6QtQRhO68iEF3WwbQQix6CyUOQ0lHl
R+Qsx2SLPXVtDrdChCPK9FzvDRBReikoviRnZyxpMQdhC+wpNhj6xU+eqblagRqqb/u3GPkq1NRa
qLdAhnd+QkezGo20lCYvZ989pv64P/rS1KHqiIOIOFUqws3C1+MpYasxbXWP2C+EeTV9GuO3+yJW
1p9zFKC+DMlDFMoJKiaXElhntEr30MbLyR6j8N/74/NPvAmw8g1ARS3yuDBBeJ2IQKVMSSfg7gPT
U+i/U3PO49EBR4WDdmSOTA7wjjfi3mvz4UfWwqxgvMUs2Rg0Dcf7Gx7sqzv2j4mx1Rl4S4Kw5V2d
pVGPWicvxGWdWw4z3+4v2fJ2ABQfwSVYDlCULZqRFZZNrRLRMa/I9aNhn3otdpCyccJ2Jz2WiksI
jeewXEBugKrC5F9yE9kY0T+P9mareozabjQ6EtsK4C9OMJcAZD7qwvAUWiR2B12ygiyuFK8tnrRf
Sv9EdnZIfJ8DUIn4H/cpR3HO5yAZnYUm30Tz8szp8ofc2mvEkQPCyiC49N7tSYy29kTCMzVQBs+g
Ryo9pc31/m6vrJCKuAzAzagPX6bu2yyRtLwtR0/O0JL5g8YepWiv740poGwB0XQI4BiB+RIZYZFp
tAwnD610L2p+QLr9LxYJnitH2ZloeyYLVlyOU8sqAmX0aA6ikzJ2E22vXnN/CclEmBLOTC0mFTN7
KIzaVAdPDXMnp4XzF+cI0CKgEGEL0Y9bZPGwmorYjT4pnpUzNKs6S1v8XkLMgR/UmQBhF2pNzVpw
9Sgeqm0cop6i9qEvQzdJvrXKvqzcf0QBlg2wMY8KiP0G5QnxgiSjqmcaP43gR7p/t7mm/Xd4RQjw
Dqk9WSPNMLxTKokzZbtvbeCYEDjhpEYo8AAX1/zAopmkDr4TefRQDBaUTrpxaa+oHM8NoHMLr29f
9DGq6yFGrCyZPMK+Gr1jNGd1J/kT34GZCH6J3FhWjRnG0LF88mLzoP2oyTGvL2yLSX1xE70LAQ0y
KufxpBYZ4xjJFZVNEKJOB3106d7o1X8m8Wd8IfQTjBJYosMSDmB56uxzSE59c1GGjcD0+m78kSIY
cNZYY0s7SFFRzas68Vd1ax6rElDFCFgZmA4XAMWAMhAIt+bo6cUH2rkD8+Kte25tK3BaEZ1GyBJm
UFDutLHicZQ0uLG60zjFFh5hbQa3w4vBDasx7LzD8FFrHpRfnd+hdOT+PcS/cOao4TChPSkUAgEC
XgA9P7EjA/xnTFCpijKeuHTDh2lwjZ1tH9/VQkPNNhgCwZ2/qDWUTQlNpGMZJ4qdpOMwHffPAdEf
njkDPmqBwE7h7DAEcUbPNs+JdJiyD6F1CbbUbm0zuDsAblS4TgCszVdKn4Iiolo8ekn/FH1tq4Mc
/cU8eKc71KUgbgzY+lxCWHVRYNXT5GXBS6H5ViY7feJKW6g7fiuLW34jRqTGyFFtEUgKdoOSA0gt
6+lLwR6JfsgVdF693N+aldsPriAi4BayT/yEzadUW3FvtwEeYrrkw5bk46msnxCEMrZiHiuayENd
iNKhZTniXYImMpmM6Wi2sldMb8F00vuH+xNZHR85CX6KofCin1AWYU66oSIes91hdKqt7PvW+ML3
y/UU0lbNiKfYiZui8rPa/eRGXpljXhEPR8IOB3i+FXITKXk2qrInR6mjHCZ7JxCSazlANZyFFcB5
NOYUjm9psT7PkQ3xrA9jojpoZLbhDK7YKs7DihQU3JAlj2lLU5lK/FU/FU7fu8ZnyT6icu/+Rq+o
Ocp2EHNHoI9nb4R7STWpZdYmnvZdBZ9WAR+hJjtdtNUodW2/4XEifADyV3CzCs6UkgaaGUwMSqg2
rm0zl+4NomE38MDjEUAUeANQM9/uOtR0KpcGXBGQrulPybCFbl+fwR8BwolVjQmBpEadPK06Gf1j
82v/PnB0PpqjIguP4PX8+4e6N5sxIJOXfBvlR0v1gi1iq9UJ8MbiqMBEwEX0o2yzj6bEbie4/v+W
1NFB8HZ/CksBKirsAevkXNSAXAoaV4A2TifxaLwU5DF+ioPdOzwfXnh9gRHXIBPF8PTZKlx7qz/9
UhFQtohleU9MILksqLNJE62Qc11/IRX6353M+FLvzq6As+xGhIh8VVlQ06iECPvUpqe9pVMwSBwH
iepLeJlgihPf8KQIqVpB119IdyqPerhxty3NEewoL66GCBgMkSLVDAFGJSGxXshwbXGhVTpDEclF
23ILVo4Rp+GAawMcB09PzDWBJXFYSaSzXmL5e/dEra/3T+lyn3mMBt1tebkQzwLOhw8z0nRSPuUv
XeHIeueYTHXqjRTRcgpgEuFUUIBm8WtCVOZi1LVULbKXMXYLf4wP96fAP3Hu0cyH5+Jvnl0Jafqo
1zF8oH+b4qPUPB/7wK+ac9KcyU6cM04Vklwmp2pAfAXerODSgOrPTKymYC+lcmDSuSg2jtVyrTg4
mD8mUDKOFLlgNSKtVFjWVOyl+bfLnJ2EkO9fDweJJxuBslykHO00q6pkStnL4Ej96CQoj7y/F0uP
D2WQoGvBu2steB2h3j0D3Th5GYvabSKntttDER4ZGoHKx/uiVlYKojhYFL/zmc23nSG2wiZVIy+q
8ZAZPtmJR+EjwlXiAUbeumpBLT/ZsTRVqJ14UdB6WlbQyXSr5d5S93CO3r0yuMeIcAm6F7CRqXWg
qi+afprKx3E6jfFp9yJBBHxW6DisuJjOmWIsYMYM9SXpzkV0GLci7ytT4Hcn9gCmfJnh19MwV9DI
fHiZ6gfJPoXqs7oVo1sa2ne+EhDuwVdCgEjwldIpCYlMIQKVdAH8sYs5uXa/X+04Kcr/CxHUWtFR
aDugovFFssFt5SRbNSrLdUIuzUDPXRRYA8IrloON0zTpaaC0LxI5kPIwZqdhq0xvqXo4hUjIcqjf
Cvhf11Db0YO88QWK3aUuzV1EcNB4od1ZFwbFQLM15AY5DTUCs6JvKZMo1jpStS+BVgC1+CXfooJf
GnRcSfCM8W4E0hwom7lmW5ZE0jRtIOBT8InkrjWe0c+Puio91/1uNwoVuCDmgCsONsdFxx5OhCRN
Zqq8oPVaUp0je+NyWp5eXuGLYD+4TEBbJ2JVyz7NCxNG/aVnz0lyAoSOsNP4z14t50JwuLBkvEeT
sGCK1EUGzSPlJVIOleq0+7Wcs/uCTwsFh2CbEHlB0dQonCj0/2WUwRD9lCsHcwsqtKIgtyJELWeh
XDAdhMIvKXKEoRsrwAtt3E1bIoRVGoFqo3YOEerwlH7vkod6q/3TUgKuIh0OP7JGMOyiR9u18VTk
lV147fTdyB6KottmcdqSIcwCzO9DpitS4VHpQ0YvGgqk1S/3jxN3KecOFQ4sIPScLAMuoXgvdW0X
x2FsRt6YHwrL6xj60LgtXFzmj+Gn+7KWt7iJBCHyLzApcEzEEJHWRS3T6i72GvXhqge7zTqaeHOe
GuAhgbQSS1jjslUiTQ9iT4eTPri2+fX+169sxmx8wVuTC3VAyAPjh/mDnFxK+RwXuw0UnwJ6iSFy
w2vh+QLeeLeWLuH2i+XYk43+MBaWO/68P4e1HQB0S0dmB2EbXB1zAUowEoqbKfKCx/Fbtt9f5vVu
f0bn9vHm8xW5KWIAxSNPlTTnY1ltKfXy1puPL+xAM+VjT2x8fdzyZPlRKb6n8o8ufNl/g88FcaW5
mcik0dwquaCXXvppnaTsx/+2DYIzmEjUjBMN41PVqTp3i1F45aTyLjYobYTLiviZsMskoHJV2Xbo
SeFB+sdi580H8co5Qm0SLAdexVydBcOU5lYjxVOdeUQPP+XqA0GMefcS8fg7qn3x7kLFgXCWVFXq
pVgrQi+IH8NHe9jQtOUSwRdHOhuhamQgkdKZ7zAg27WMKrfGk/QjQWOVjqXgbD/uncNciLBKVmTW
uIWyxrOz50750Lp/MTx/QSIhj6ZMIi1lk+ZBAfBc68nTB6I/0p00rfD98PkYF44AdHqBKc0yWa8M
RNq9pPZtN9hZ5Ps+PKeiATTC5D9CpKA3zIjIidx6evYS/Rh20oIvhhdsaTTqJGntqfWC7JA0P1K2
FxmJ1UGqA9hCmGpECAQd1ihoA5vJaL1U65zspAPleX97147ojQBbOKJWZxZmmGmtVxiHRDko1lmr
z/dFLNV4NgcRaSuZYSwPg9p6WhMfFSYdyl//mwBlrma46+MorTCHxvxH/ydQ/2Z49CrgIAKka0Tc
C7jvGmnSh9YLL0RJndbaIitZXSBE5BD94XEOsXjB6IFYqVqogBx8jB/lcl+h5/sZ5STUJvoIAQ0m
C1tsA9NeE2q3nn2JQdDZTvvj0nDrMDgANSjAgLWbr79cRUo7NmMFJ/XBTN6saiPat3JGwaXNc6QE
njB8u/n4zCq6xmgb5pXsWEqHwrw06XH3EeL9alAnxA31wmWJsqqmYIhknkYRYnoi5b/3x18+2pDK
4mBzwFBgQ8VGng3Cun1I1NLTtJNsOLnxHNtnEm9UX6wtFG5kUANZnF5PfLWV6IGZV1VfenXrNuVD
Nh2D/al3TAQwNpTS88y7mEYJEjmTJ8vGREanJG66VfW8tlB402oA+gH5j+t/vtd2jZdtgHoYT41+
gF3WpXgoJPpBrXf7qKhe1EH2hRAyP7eC4VbKYbD6gTEvaCQHzNdbSfEVnUZqETsBljK8esRKwzSX
NbRuTUav+6qQp3iLpWl1eGCnFIPjLcEaNl8mzgUJKrRi9LLnyPhual/uH9fV4WGMOO8gKrdFpqkB
6Q+LTEArgsvNlQCxYFte9qoEvKHwCsHdjE7W8wlEoUwQY1A7T1ORJihLZytMsiYApbDIWIJ4g5dw
zwWEShmlrSG1QJfV47Nd7IYbAUOIvttoRcUZjcTzowZ6mWjMar2pPNLk1EsHrT3t3wQACIEvQwSG
2z5hBmzMg1GeOo+hAfexxG/7x0eiCSFpHY9ynNL5+GmR9XgotoOnKb6hv+7kM+fXDgoKEdvhDPnQ
M+FW6GpGx6r+P9KuZElSXNl+EWbMwxZiyimCzJprg1V3VQNiErPg699RXnu3AwUWMvIusmqRlnI0
ubvcjx9XhjDu7N1fSiPDxq1tMPKgPAGEejAEKZefX9E+j+eZjICC/Bqyk55I3JYVZYr2XzwlhyOK
lJ9wgNJIY6rbekM49c9682Skl7593b4DVyLES6AkTeNNGUSUHvHNpPBdifO+ok0NTnnMy52B2RXD
bNWkaArrbEDWooNbnCf9PPYnVRISWVsoVCQjFom4yG1RdZzZPWNdP4W9/orOYG16bLZHXZB6BZkB
Eg+g+cRTcLnXWjPVqBpup1BJvyhBzz7d3we+lcvwFKANPF7k8X6ziOssh2d9O7o20+ewbg5tE4Bz
I9KeM+ik3i+y51Hd3Re3cnJNMPYgDgb9BE4/IcJgtEicFmYEf7VBZ3qw+aYyLMXKlpjQegCdgLni
FpqaeAZyZg60U6y4Qa2/5MpZbart0wB+jZer8C4wN7Weo9FCPbbZAD7wX7lfDd83r9JieGFTCCsd
4uQpGo8AsdYeq/wDCgrEJ+Bshp4CLEQsumnYwKy08roQoDVy0DaW6nP9txie382r8I5DJiOtKYaP
URKhXgZrI+XtjQDhGOXUTh2aR12Yzq4//ZilHVRWThFCz3iQIJAKDSsW86omfOKRJWNoJwFzfVI+
dWy7a/9OlY7HLbINlhhEmtDjbJwyewgbmh5LZBrmcV994AFn4fGAKw4A0O37YUpTJ7XSmIU1Skn9
spQo2ZXrvBheMHRxZ+bT7CljqMW7qgw+cs0QRAIqhPNu3OAp8gEoxFHPYKY7utPwIzFCa7vMS/NA
b8NVhehxO0k1IwxpsRCY5g49KYtgNrZ7Gnh68spzAGfgcfNPuLoKQ8KizBlnFiKP7+/xjtw+Pggr
YBgACIYzLD5KBjc2+8HuWKizoEf1XyI5pStmlBcu8qetgz4IjvD9eDHOrI2iETct+Ev91Q4+lfXD
XjlESLai+QGnNkZFr3CIQHwyqIAEj2GXH+biuLH7C3QF3glwxRCI5BAp0V3NPMWIGHe3x/SPqvnM
2h6VXwoQlqjou84CChj+/OukPyXsYasxwPAobOfvZ85eKSxPqWnMaDM4e84Y+bP5TbckW3x7C5YC
BG+yH1BAGgFdHJrNgQ37hlzYxrb2/9kDhI/465xHkgR9PaZJ7XaNO4RZfY6ViyUxxyszAIUGwkhA
rHPSMGGJmgZ0cVbT9mGhVnunSI8qfthU7DfvBKgMUUEFrxhXQiz286Y2Lc1E68LuYjNvr6vbnz1g
6LkSICxTR3S1NHMDAsBCO7qRnxiSvb69a3BTUZiPQAlKVvE2XKojM3LbJPKIeyls6leFEeSqJBCz
JgHoOpxVELghbStIMFJvVBXwcXPkBM8VDpLEgmx84bQ6ShVZ3kC8izkFXb5rv23eY/hD/36+sVyg
VHWGceow/EgDVpQg3Jo3a2yQtztAUnJ4AVrk8QleWYQ67sCwiqr5SwO6frS98ntZL+rVJbqSICik
ppmqsdYhISlf56+OjGpj5bahHQ7PZ8Ny8vf5cgJdpjeTZ2XeZc4PMUF3uYd0u1UD7yZPl/PCWnBh
CIeIJSRrW4QULwDZ+5Za+d7X7dvMgT2Aamq8F7XgoXpGBVvRR85lDCr2uYslr6pbq4n1uRpeuMjU
GmdLHzB8OaXoTHNKrAOtHzJ3+1FCPRZwPaD3xDqJsNk0Nox8NIvoolaBnp6t8tfmVVqML1wGtEpX
tR4oj8tsBF59MLa7j3B4eM3rO2D2BmpjlrNSj3MTXRz2RvyCvN7//JWDuhheUBUkxiOnHDA8oG59
77vzTkYrtHLTFhKEBcrRnsSce0ioA7ff59rh/gRWh3eQYEDzGR6HEd6BAx7SpHS66FJYqv9gZtsr
fVDjBYYNdFdBlu1GFTGzUFKjH6PLzi76wAVXy/bvvx5f0BQTTSw1cYfoQsDDGD8Z8wc0nWlx1wiV
XjhKYmM85GSUbABDzKVUfrnJLxkYeu0AXQ1/w8PYmm00ZlBDGnvKrb9i6y9dkRjkFU3BqRbAWvQO
8hVnoNtKNZkalsjo9vZ+OOXz0+T83r4NMMeIc4LDC1WcQgipjuIe8FjYA9QZw8P26Swj6F85qBaS
5OB/f2fKEfOEVZ+5cVMO9qV/cfVPVv/j/gRWFgl0DsAUgj0K6TAxyxaXaP6QdolzGVj5mJin5OxV
h7jYSOzNvVSUCuK1ydXp7XMQmUiz6SuI6bVjvO/74/1ZrJymxfCCUZhbuyJRg+GVi+19dX13/Hpf
AB9gGcvDQxPwJn6VwXshwv5qz0AnkcZVLnqa+1Hodhd4X2PnI/m83fAgl4fAPB4kcAPEyi7FHrO8
NUGzMJm1H3dB5kl2fGWtOB0Mv9ZwlICRWPoYvZc7aWUW3iXOd5bnl9NemyTbsXJmFyL4obvyw5yy
1q2UlnAkXxP7OJLD/c1YGR6BCzz5AeZGPlJ089JqZlC+0N3d9xas3jitkj1YWSIPKXmedUZh1E38
KIaLQdWuTEIwCpnKCb1rFUPixqzNAdELFPwgAABCOB48vlqiYSRjORoGMEKPs3Poy9P2JXrv14Pk
P1BI4rOt1ljLRq9IwtF9YgHRtz+ckQFDxRvy8xzKLTiRiB6lzOybJHScP6wjvvf5/uevbcD1+ILx
r0pgtOoC41MTL5GgyIN2I48x10jINmLh4aMiSiuygznTrMZjO0eXttQDKz9VpewUrW3xtQThFigR
syKK6Mtl6MNh2hNXopNk4wtKr2sykuQ2xlf/FGRnDR84QtefL3hIk2oDh9xg+DKCFx+YdLt5xh7A
80KYH/ELkZVgtADeNWY1Qt3KY6qXft49VFYXMEfyaubLLKhuJCxAU8VZ8+DLC8tU92pJCJh+LsPg
m/PrIRj0n/dP681GIOPMezFAYQBpc5NSVVw821ptVi55HlSzT7OtOyGML2hsc4ILmVoYX/nEnqrw
/sffXDUOOUZOHnh5RLPx3lkqImNK3cLNTOXiasoxZg9WdkShkcQgyITwFbzSdko6zFStLeVC3S9T
hur3c0G3qiQ+D3ROhPHk4Xgx72IaeJI4ZgMH4Misr6Um2ePVGaBACVWByEfepKUS+JIoTW/i0MyO
EdpJ6PuY7u/vxM1BRdcFlO6DjAwWAU6ZoC/izlCT1uysC9GMXasdkiqwCxJosn50K1PBo4eDhtBq
kgMxlpuR96ZXsQYVoZZ7qrSnqjy4snaAK1NZiBB0BwXqrcgriFA03wBImD0maJL1e/N6IY8E2oZ3
eirsyXIeZKZZNqaoOHUztB06kTqoMt+jm4tKeOEYpwcDfziP6wkXpEBhV5ONjXtxqs9DcyRJ4CWS
wNvacl2LEK5HX7SVo8XURcXHtyo/1b3nq+pxNCQHbEVPmYA/IcYKXANIz8SZWD0hUx+7lyRoUHvj
gWHh/o6snSxwDYNJCqUMeFrz319d8yLqOxP8I+6lzn0z25HspMoYz9aW6lqEcEkMD4SGJhfRaq9Z
7DtqEJHn+Pv9eawuFDI+YNIAf9GNLrFyMpkzUZ1LY70pUUg+sA+eDZQY0g647SIOqpoMt0LMKbok
6H2jBpRuRRGBMA8hUJSJ8Rq7m2oSp8zcxmtTGzVKRxUJULJXZEQjKzu9ECFsw1D3oKWfIKKvDm6p
+3qs+OVmDwSXGz0sgGbgrM+Acy2PU+5ElWYkKQk9ZMYeGyJxDFZ2mTOsarjYqI0HY8dy+EGnE3Ay
FgkLN7B39mb3j6d+QA+P5n0oUbp5pRSaktjJpKVhGwdNgiDWYfMhXYwvXDam0a5FL7Y0dL4R88CU
7fYUb10LDy0AJrmPvFwdvQAzhze3acgOk/lJVd+2fz1AbgYqfnFIIWQ5fOQYkzowj4Smd7bQhkPm
9a0cUMALwPKCOhL4Zq7w+YoLoF6m6STsaWhEx4GG6bjdqYGKAEE87jHYqUTWbTNJOlOnmEKWfu/M
PUEfc/Xb5lVCYhtvdTx3Uaonhpec2YkafW5J2Jj72R9NiSLiJ3zhGiNZdT28YBCiZGi7Me5I2M6+
G/2k6SGhhyiSaFOZFMFOpxMo9L2oJuGsPFoUvTI/Vy2WKvjIUqEVFxZqpazHayolrhKNhE60M6a9
splF8n2t/h1fWKsuSfCIcFQS6tjn3dTsPvD5gBmYSNdz10m4zYjXa+1cD7gPyp9p8OfN+Qb++bgO
yATgvY47sbxvVE+s2CuKDBTxvmG9lqbkGbGiTLk7ia5eCCnhtSV8f1HNSTlnXhaaR1Rcz5mkYmXt
DPEgK+/tge0VSz1pm9Qei/U8bKxfZhWMB08/2LK26BoPW4j3AY43b16FaCiyAstFyrMx0usJUnjs
rfnEyM4mT3m8U9udAk927GZ/UoLOkJXLrC4e4NyQ6fHsnBBOAcQFHa3GGXLb5+jz2GxX5aCjB6YV
IQ9OdCzsDfrq2GgsPuYhiYGqO6TpX5vPLpigAXHExuNbxbM1xVY3u0aahlH/Zv6o662VJkC7Xw8v
rE6WTeVIPAyfUJ+Y6S5h/fbLxzmGgYSCLcLtE+42bex01DSShnUNLat8VjezpWAKKAiANQXwDVRR
wsEq27zo5s5MeAlFG3QyQO7K+VkMz39/5Xc79sRiNAhCcam70+BqSPaXnw/hWsBKo76EZ4NQNCYM
XyVTYbUjSj7RHHXqjkOv+x5x/O2HCJhPLA7yZnhwCUKcFMzSXZ3xAut/knEXqxINsjYJNKLh8VaY
05vahhG8rW1OXKxRua/ynVftUcjygSlciRB2OSmLOe9yiPDqfYyON7uPDM9ZwKAiuF+23OWyYuBG
bggJc/shc46KZPgVFeshs/Hf4QUt4cS61jRaAl8j3qfpqaYvXg0GwcMHJoHELopvAdW4qcQhcZra
DqtIqABHFGVk18kCWvygiKcV0IP/SuDzvLoMmmKUBe3RI8apqD/+aIrNhWm4zNcChPiJPTUglFYy
EqJtRXkaZACH9e8HfpuzFOLSCcN7pLONuFXSUHFONkB1Msa01fHBZ4biakDeYFSX65PmedNOMT6f
jAfV86dyu7XBJft3fC7/av2bdDarKcIxzb4CGetsRn3y1Qd4xX5vKXUDSGsTp0ubtiDhlH0zu+PU
feQSX40v2AIGnzvrFIrPn4N4eMU8PnABrsYXll9nLbXdBN6wO6Lx7f4jpgCVZ9yc4eUJc7Zc/Tim
Y1y68COn8fSj20w/hMW/Hl1YHKOsm2GIGI7+d2PaGbK+wGs6+np4YW3MSaFNnE0EZXqHst1NJVL3
P+4v/5qWg5ONpsMIvXBW+OX6gBu8GMca6DkvM3362Xnqi4A1k8SY8fimqIMAC8fl5WxTNzmHrFJZ
14EnIYxilPZa5845JdlprN6o54GSfHOpL9+WK3FCuLWxGzYhGURCLf1iE1/r3u4v2tq+IJTB0RRg
9kPQdbloqdKMVje0SZjZu6E+zuTYy6yPRIRYi6NSEKh1Ds/4lT+06msb/8283/dnsab4OMMKKmUB
e7vpAFVShVjFhCcQwLh48GbN9iguCmP+HV9QfDkQ5JFhYfzW+0QiEC//o6p/25kkuCebBV/IK/WK
0L0bd0mZgaX6Mj1b3f84CcH6KBMdHL3DJFgfjJlfRW/WdJR6AWu38Gqp3h9iV5PQnHTucpJnYUSD
ie3i5BTPBy3+gCVCahHhbgSBeDfz5VIluaMro15loWEdzUthSobnSyFe8uvhBVVbtF5T6w6GL6pf
xDpkf5psH2nHNPmx9dyC3uidmRWxUOS2hNuXTF5eDDMiG1kFwInvqYNEW93uBlhQAOIHZhNVibDc
y3XCqWVO4nZ5mOrwmNLvbbdv1EeWywjZbu84XA5wTtk8BgHnT7ggpkO7UeUcSuBH9itU526m5QAJ
77UA4W6M5lQaVQkBaDPu2zmq1TcjjPFItHhvNAR10XxNXCqiuUM3J0URPk30SzN+3rzT8MqQaUKe
GnRTYsWgUtqN1bhJHmYn65zKElm3mgOpGdTl4h2KwkSwmC23meleweo4paGCHh/sze22hzGWAgQz
VA2jM9odBLhk1zY71u/vL8/KOV1MQLgIpcIcdaYYv6TfmfU4FgEqx4j1absUQOF4P0jk+xD7Xi5T
SlgHajRSh9Di9DQYD018yujpvpC1vYBzhpQ7L4S/IV2mjRZpHgrtQuvv2vtq6l/uD8+/camaUFd3
NbywE/2YqhXTbBrSfAiqNij6nRvJWk+vzYEDpFEbAjg5ULTLhSpobVkkzWhYZU+hrkiyM2tTuB6d
H4YrE1HYc25bGUbvrMcmpejxRv1mlGBQVqaAUAM+Hq9pXgcsWAhLmSLHQfY1NNVXWoYynj3Z8IKF
UFCJiq5VGD7CRtNQdt9Wlgje8jsBPMcwifncui3LLgbhV5ixwmcGWNcuSrH9NnDHUgMEnrc5FOv4
XMUusxzYx1Cnz/P8ppT9Me2rkzq2EiO0tlbXgoT9dgriKihEAsAiSLPOL5nMyq2sFhBrKOsH4AhR
akPYjAGEv+hiNwHoov9QnQN4/ExZoGxFQSHvijAoAtTQ42Jxf4Xsd1bSSLlk2bfGevGifZscS1kz
lJWVgvmEBucIDtSKCOY6IzFpDXRnCns7KH4wWX8jrhsE3bEYXrjWraVmntcA6YIkDRiFq6OSflMT
v6f7KLivpVYngrpB3D7+GBPDroZTKSxvOPSoORhZkFOJClkdH5uNXnvo0I7ExFKFGMzVemtE0Lv5
W2XHlO62fz6HAqP/AoJmAO0sh48cq236sgOpYvU0NSdZY6C1r0dWGuh1FIeiS6cwPMCJWpU7YLcc
usc/RJU4r+ujA/4DxmiEmsR8jRtTo9UYItKTvWuHF0UWUl+7bbwa8f/HF9a+RPfVGrRLCdoafT4o
yTd7e7yYJ2jAfoeaMkREPeGYjqVHDSfC6kN9+ec+kaXvb717Pj6KsXByeOmj4GyohZqbac3z392j
Pby42s4w/cjbpb+3nyIIQgktojXQsnyjruycYiRGw2rMgz5ng+un/eYaYOwwOPDww4NmoOpaCqjQ
5X2iGkO9YJPsXRRCEFNyj9fUHm8ACk+Gq1YxfRW3mtu63RSHnhYYTuEPfgbgtJQ4mq+4qJhA24gg
BJxwlPkJE6GgCNfZ3EEM2p0YJ2s8mNpzTkK7BzwkiJoPaI9rceIBsOuEJE4bh0Ye0HynbO50g32B
/4c4OIDsSJ4J46NjAxszBwavsn90w9tknrYfLIQc4FyCbQahXmG5bD21SGXVSQi+c1d9mobtcXA8
JFD1grbv771PBIPaM+pQtPmFeu1Oc/bgPGz+ftwGcJkAZA5ueJEistBMAFwA/wkV9xQnR9lbccXM
weTAOADSiViySOE4ZQYdYZbiUCsveQ3G+X2s7bzscz0eR1lTrhVdAlnQ4ki+AhYnluEzXUmyxLPi
cEaPUXLIsxeVnsyL8wHPYCFH8AyUXovNiPtQhvc604AWf93fEtk8BF2Vp0bFKVuw4+ne0U+NHbRl
MPzxtmOPcKZwajlzDodUC/OwSrALoekAqH4J2l1a1JdV561NBO4Zh4qgOAJd95Y6Ec2TWmVo8ySs
fIc9pd6TWe9I9U3yulg7YiB7Ai4cb25OaruUQkfPHGcVRRiD/Tt19nERGNnOK309D5isTn/FnkMj
4hmAyhcEWES4Vo+iIa/vYmSYlUdl77qSy7hiztFqntOdgrYFF1LYkVrv6mayzTh00CY56fxYD4zt
EBLu6HA6EjQWQYMSwaLHnj3EeeEheqPpQexnjiaxUytrtBAgPDE8BB2tQXXTcLTUIGa7avjALkAC
CADANOioQKMvd3ymcaRUsZmGDSl9RS393/cv4NoMcGzhriEDfIvszKEwvTgvAVRIY7+ajkzdTF/k
Ic7PYfRwSIAVEjcB2F67Ujiq0HBOLZhnZBxSazOAqwzLx5P8CM0uV8gu63igilUgP9Udx0Q5JdvR
tRx0+a8EfSnBYbSfewcS8spv1afePG7fA2B28dwGpAZEzMIxpWBrLQw3KsC/oPu1sstlHuHKXYOt
QNAa1Grv/KfLCfT5UFpW5CAcS5+jxtsXRnxw2+3eDYoA8abnFQfgAxAu9Jwxq4giNwu14mB6vpRx
c2WfMTQnAABaCwFfYZ+N3pgHhJTzkA2H+VUbtuujxfBc/JXXXGsoWa3UNA+V9lNPfTRFmzfzGPBO
G5z7BKkiuGpiJjVjqHHrXC8PUdlLfWlr8BWneTG8cEwTs+saHf2iw5qc0nynui8tat1kj8iVswTe
E96gDkUrsEHcEF6tE69R74xOz0Ka7NT8YWxQXPCBk8RrI/CIRNdlMOkuRajg2TZHzcmA0k6d5ziX
JKTWDhL8NJRjcrpqmIbl8IpLegQZUTRU095n5wxg4fv3eW0jOOaO1+oDGiQWLQymV5oNzYswHZ7N
aV9axyH5DtfmA1JgPqH1QHqG/pbLaWhqNOuURDhNE6oWvs4g3piV1m/NLx+RA1uNVmwAOYmsxnky
IScVW3nosU8Ge4sNX20CPZPMZgUpCdOAslUkc3gNg2gm2lxTqhFAm7BvDmntAysxo2bJPaYZyt/8
QX/N7VP3gRAhMupIvvA+aqDBE44Cejn2ozFXgIgpQXas9P39pVs7aQimAs+N5zgaBgkqy8vNuNVt
PJRBzuEX9KVut7/IeINnYDF5bgcJ7eUZ6KqOEdcAxE0vn4rhm7OZqBkaCysD5wC2+5Z5xR2mOWYe
D4kMDz3YmqpjsR3cAxGwedAb2HYELJZTGJScWG5KEfPqdzAbyub2D3wK/44vwqArFg2qMxdpqLWj
P0WnuXszNpOKQQZAgLzEngcrPGEbbD3JwQqBbbC89ET9ZE4+sM+4fEBkgO4AzegFL9DQB9KbOuCk
SofinpM5SDyQlXcFr7p24YW8lzwKugRxL12JujoNh/m5+IpOvEPrq8a+cZ9t57D9TuAVBsJpdI60
4fgv9ztG9H8YWyByrCYLGFKSUS2ZzNqtA4s8jhLcWgBABUdkpD3RBpOXsZQP3ZmS/3F4Ya28RiFp
yodXip9T+iuS+ctrBhaWlWeDUR0K1bRcoFEtc6PXGtw5d5daQTEEiWwKtyKw9pwxGKQNaM8lpmBi
PbLGqYfam6PHWnkobZ+NEn3O3YBlaA0ikNYG3BDwHvBwL2dRxoQOA+3xMrKfqB50FZohHhN7Z21H
7y0EiS/7yUjUBCgy3G9rP7pfa/b7/nldXat/JyLapXjy3BK0Prjb9ikBvhHcAcbuvgi+ozdrhbo0
lAaCcu+GGYqRzhzcMk/hF9Jg9H5RWenSqgBcCfAqgr/0JlqURANy6AwoBtIHSuVHruRKrK7R1fiC
w6aoHZkAIknD3g3i8Q2Zye2RQRSNwRvEkcVTGM+A5XFqkwJrNzmYQWrvq2hHUUCxfRN4zBxU3bzc
VEwd0TTvihocVOFnb/5CnK/3R+cWQNxi6G6gYaBjQcQuXIfIGWgSdzNK9/xKOU1j4FgBkz1h1rYZ
pbh4x4N6x0IXweUiVfBlLFayJKy1791TP/2+P4e14ZEkRMoTLjncNGEO/eQOdR0hVFCVOzR5kZVb
rR0iAOlQmAmAI7wNwYhWLFdqcB6hll851RnxXbTsHDdzgKFe4loIV1tXr5fJadIsKiAExaXugcke
R2tLBIAmkOJANvL2bsvhaQ7eg66z0Qlq+gaPMvpyfwduzbSO+tX/Di+6AbmWmNacYPgpfazZY2Qd
HOsw0L2R/l2mklDj2nYgzwkwBgdeY9uXU0l0FXRaEUp8Gudv0/zp9X+szf1wsNPc78aVwBsGlnop
QssVPSFWAuoG40CGnYwN93YzMDzQSeBXgg268QNoPhnTZOXzuQEvUaX9Y0Sf7m/HqgAUbPJ+ULxr
p+CVUcDSLZqR+VyxwPbeEmU7vgq1aUi0IEzKy9RErTfVHrUrt08voJX1FdDKJbL2FrdmGsOi9x1i
T8iIgJNguQV6FNOsmubkoo87sO5m1n4G8Qv6I8uytytrxQmQeJM0gD7Q6WopSHMnY4z7yTjTHOQs
RfXYb3aRwckCPxW4RkQmcGKXAvS6zLJ4ip1z+axZlzKXFPusff/18MJ1KEaFpa2h2OdueMzzU8kk
/tLtdVt+vqj90MBEc2Z8vk4P5fBb8f5pN7fEgQTOAIqQLgwceK6XKxTZA/Cxc2afHecte2gayQoJ
MwCRCQJCCFMjsoU3EEpxlsPXldPNut2NZzTa9sGytWNzvDet35vu3LsUtBqFC8BZ0sEzs5Rioq2i
0dp0PJup489fo1aXBG/WpnEtQLgR9lT35qBDgPo1ARLGREpY1tBEuHQ3cxCOKgKxU57PEBGfVDBp
Kr+DOULw/a/7KyW4HP+RgsSNhwcpnqditrNUOzeqekiZB1/xjszv7IMtW613HXfl2LxLQYYFwQcw
2CACIey63blNnWnFcC7bU+seUlSyDqcxSXwnf8qsI/O+Thv5C29Ecit5ZcNThRbUiKvhPL0Y1X7c
SHR2M7xgw0ezJ7XuZsO5jV+7+ZJtVOrv4yOCysNOSNaj9Gj5+RRMHVrSF/2Zup2f0F1vbIxq/UcC
t6vc08HuC0d4zpwJKIGsP7d+7jrg2VK2Kav/COB5TphWmD8R6tONUVvojjqcC/0xGh4y79CVx/un
V9C3NyIEZdU3gBiRXhvOXfs4TKeNZKcYHmg6RPxgKeBQ3aBlWamkWtkxdqbdI0kP7nzY+vnAjUMJ
AvyOZLNhiZsMKIOHGz6d41/UOLkbax7556PtGPB6II5eqY/udeTk86lvz43+HKXPqeTrbxUUog+A
KvGCOMRkbUFB1ZM1dDQf2/Oc7FInwPlprSBuX0i3rRCbzwNRV447RJU0VLqwy4PXpIB7NPU5eu2s
F1cW6ed/vlROaEn5Hh7FHFAfIFyEqexHfSZ1fU6V/Vg/DcOv1vGtcb91r+F04KKhFhtuxw2TZ87m
sVbKXD1TbWd+GbTNN4HnYIEIhMrAfROdQMXs0UY9L+yXyf3euN9lLedvLxrvaQ+2EWRbEAYXQUNF
WWkjmuNYL6bi/dSq6lsySNbndhdQ54U7gBJC0LPcRJtSvXUHt5+ml2IGT+tlKB6I8WR2Evfjdh6Q
guQgjBBEqOJ7pXaGmsZuOb2Q+hVlfjJDtzYJgG3gWyKRDdSC8LY2iF44LDbYi8Y+ufqhbHzQCo7b
FSue7ldShAOr1Ek2VarOXtTqHwKepepJlRHA3Po3SxHC3Wa6y6xMh4jMA2KBpwiVUZJgu1UfXARq
WRCZe/cLlhauy8xI6wqIcFrq29muT37VXdA2Pgq071+9lV3B045jlpGQBIaBf8mVK5BXVWP2FGDK
GJwaLbqrmZBSJk0QMRnH3cqkcMXhceIE6CiZEkT1Wp4YFlhQX5LIjxCdiHfu8DqRy1Ae7s9pZYMW
ggT/AzxeltMZM8N1OVXKH9RmJRubAkDtcmaV/58L3PXlsgHCPIBLHHNJp2Amn2l9qGXX8f4sEIxa
iqBggWYUeOCXrNjPw7FSfqoy7X5z4zUTGVyQGCEehResuPn9YM2jXdvkMhVPzoHOklO8MjxGRh8d
FKIg9yJivZXMSXpDcfH4zn9E9lcZG/rNAnEkAwKBKAgCeQ6s7HKB1MnI3V5Nq4v62rIAlXGxjNR4
VQKuBWJ2eJUhLLiU0JA4MhItri6MHcrfrP9ju68bjyr8fsAxQCYDnNht+jSzbAUvtE65pPkjcR/1
6Esvq/C72YWlCLHGIoejbJnNyJlQD2N5yGR55xsNgvEBx4aeQgAKqkRYpKzJzamdVDSviC/zw+fo
yZC9i9dmwMFDOKm8pFpEfdA87bMhB7e0/tOlfrm/vwWy0QVHszG8uVIqjG5XeaATBG96yT24UXxY
IY4w5R4UwlEir3RXGCOsNwjpteJSjQ8FCqfYMx13ugxAdHNeuSBElzkXCfwFMRYF4u1Od3LmXaY5
AJ0H0izKRhgoXGa0lwRiFtk1xGdhnpZXAq1cM8VQI+9CG9XX3X3a11ufRkC4mch4oYgGc0A3q6UE
pc8VEreDdYnrf4Z4F3c7r/6zecsXIkTVSvPOYB5EWM+tm/sp20i6yVcJUAKYBZQeIdoslnVGxRy7
vWJZF1igeNg1lm/ZW40cBwLa6J2MVgfw10TP3BozPWcReq5Yrl+pQ1A76AQt6228cqA4WTkcc1AM
IMIs3O1OLY0B4UYXexEoamCmvvm2fSugwOGbI6LJab6Wu61GnTo40QxaT7R/Gg6drN58RTsBsMwZ
PQFtxPUTzutcT9Gk5ZZzqd1gQEylO1f1Tpe9JlduOG8oil7MPGhwQ07qtImC3EvpXvqv1Ux3th04
NSjdyh35yHJdCeLTvXLXCLXsoR8L9zKbAaIezN2uDBcTEbYjaex2SDuM/72fKn+KK//+dq8dKIBw
wdAI3jgoQ+HmaSZa08UZ7xTU7tTiLf7elR9YIf4WQ8qFd/0W3aa27ltYEc25tEN5mo3u4Nm7+3NY
MRicthwUk9xrglJf7oGeJaleZJ57oXF1MNpfUexKVmlVwnv1KN6r6M8hSPBae4o1CyzKyMz7SuPP
QBZ/YA5XEvTlHJBycfImHjGHImhTv/6AcsJ95iYCzuVNJ8sEoLCsiGb3kqkPbPjTpCd9I0blXcXy
MkXoWcTN0Th7OQPb7npiWbB1ynRQzXCSeWbv6Y5F6AMKltMNA4EBKMwNJ5NKQeaqJ613KYug0YIR
9MnmQz0FmfkJofn6h1odqOF3aaDq+3lzWAfCIR0FkjpiYPhvObskiaJOJ4p9SdhT+8XothGWvC/e
9fDC9qtR3swkwfBmnfkHC/9sPV7vWSROaa3iJopavZmsbnIcNMjJfGI96BvLqPD5GB79m7BAaJt+
g8YgxqzrdTzZl9nrfJInfvZ7+/cjFgKUBNo3c36d5fKTCB7IZKF6zvHR0dQHoOwDC/TeDu+9RQFS
t0sBdMppi47K0SXK90b2km2sg+UrxEEG70FBKEGRBwAIlnRA/Ut06Ys31y+Lt83rA2AY73kIRQ7w
p3A8x3lu+1LPlMvQ7pwXS5bKu9V/+Hq8JHgrUwTJRXwxiiD0GYAh5QJMv8/bQdeSVOetGYIAPOyg
md5RzIJfg9ZHNYk1tA4a6IvtIrUd+/W0+Y4BYY/AINYHYZWb0Cnpy7pFKYFyYdOZkFMtOaK3jg2G
h/VBJA1hCGjZ5QmyJgVEDCnaN6jaZeoD8rMfn6TEaAJc4v0YgbICmCH4TxxVvBRijJpHWtqixVJ5
rJMXzfUzzz+aVuKrG5sfc1E4s7DcCGgDvSLOpxmR0k5cFuHt4s/duS++bz6yi/GFqeROWziTjfHn
ykdyrZCV6K+cWZS0A9TDkUO3mPi2mcZmiF3zYkfgt36hr5s/HxEUxGhQ3Y7CYRER35p2yViHF4U+
FL7vtLKM6trnc+57UDXjVDliMZlRoldLC5V4KVq/OxV/f+Drr0bn0q/c1qZpPaPvMDqtP5f62QX9
+n0BNxcauAU490jOQ2XchpoGJYuzPm/y1xy4+pI5r9aEcstxI08jwhyo5URGGOzfSOqAKmQ5j0Qh
reoQpXrt9GdNefbC+7O42QRheMG7p1nal2kd09faH8nO6Xb3h19bpOuvF10mUrWKjljHq/uzqvWA
DADdbE1HCTMQMsvEavLe5jOY073SHoz/cYEEvT0SsylAHkpfe/WknDVZ32b+5wuXD18PGDp8C8T7
4PEJC6SOWjKgdoq+dsp8rIpHNh5o8Z1UbyU7WfoRNNTH+ztyo8RhQZERwUlCfAvNcoT5sGauorpn
5WvpHcgnGOo/pexFt7LpaCUIqjUoDShZEcTQFllJwDFVvk5mgSDpqclRuV1Irt/KwTV4vAm5WqCi
b1JgEyhcDHtI6Otk+fBsds5U7e+v1KoElCHg3aiDbVx0iJXIHW0jqatXKzrEyp/RkYD1ZOMLDhmh
ZtaVrKpezczwdfYnmyWXb00AugcCUIciGTiVguro0e266lWFvDpGgHhQLnO51/aZHyLeYhkoZdF+
ppmqKWU7k1dkpYAoUJR9bWz1mnBa0YMVTGUAq+B2CNcjpXaqOmh++drFew/BZJQdb6St4AoWzgby
QxypDCouQQPWg+vNzaBmr225J8Zptn2USkV/bT9LyK2hrTnK8LguX2pxEFZopaWR/FW3kIVCfYDk
Vq9tNdQELAWPQ6A95XJ84gwsN2CiYYT65z9Fq231LP+PtO9qsttmovxFrGIOryRvmKARqWTZLyxJ
tkkQBHP+9XugrW99icu6KM6WNPLDlNFEaKDD6dMGR6DzRDYXgSlsx880I5nUumUxy56Sz85yXBVA
gcbdduwzBxxuh68Wa+20RiliJ/060cQ36oNNj/guAz4DElYAMHZsJa+uVaJkZRmTJrCGb/Zy1D3Z
ji+STNaMLCwZMb7pnTzwqxzf39vPF9t1px5NLHXB8M4LYnB9LrkpuBoJrxBPyKKSiKOH7zhVuqVI
24zWRbzaYKavhyfD+AiNaC3ypCqHXS0s1a0w4ay6UwF2VK8q4kV7cUvf0D8/1rWdFw6QBT4V8E/D
YxTGNymbbRAbFfzOqGjnD3nlMy2szo/F7KgcF8BpIIFeuEPW52aJFdOqNga1CitPbfWO9wd5cgTb
gQbDsRUbyzAnb12nqprYqD+qpm+VknXa2XTAhXiFPKAkuAQF94RUnkFpr9expYfs06f5WzuHsrqo
vUXCrYEANSwchC8FxXZKzWzyGTJmVgcDfo76KHBNUOcIxiTUIt4XySwdFq5U8zZesiJYwnl5zwR4
9yNeyeKCg0Y4TKqCW8Oaszb+QJ0mLPBz/BQha4OXBypxX/5RaJXnTKzFAoFJZeizs6E9PZawow7w
3v6TIFzdvdNorQu2hXhNCz919BDp5ZMy/qwOh5CxF7zNNmCrNkDpYgQrI+vSLrPZxOmPJrt69Tv0
DUYl3k4QhoGrgB/nG4fOUcZUXWy7ibvq29IEuiMzZ/bO6q0AYavzidZDZkCAyS6aekmOYp1gvSAE
ZKFGHpcsco3b73eLetUnZapjYwhqx59lVQE7n78ZX1A1Y+6WRMsw/tL66uRrXx8fox1jbzM8F3+z
/NWw6lWr4Bg57VVx/QTxhsOYPL5C6LcMQDrKoZBA24rQQD9sE92t45y+rtdBRpm9O4Ob4YX9tdUm
0wfbxvAdaKrUU6edppZKtG13F26ECO6VZrNxRplRHZfs7MJgvT7eBcnwIlMpbJipKXKnju0yoJW8
8HpvfDhVSI/iwrbugsRzm7mIUuZ17PWnpvL1w1g5bDGGRhgD7ieQA8IWE8ZGxlK3ihl6KP1Zdz6V
GNp7mww/wUbvKQQRQU2wPUPWSJsxtecqnibmN5cheU4HibEqEyGcI9JUWq30EOERxbef0y95fZCs
j1urSAVw4hf8wbMpKFurTUpijFYZszmsWz/V/OPHCFrG27+jUgxMB9tV6hJCwE9BWZwon4j1lMj4
sXfeHDwCCGggPoZMvivsgsGmziOdzWJ1vfRF7Q9Z5bfF5e/Hs9jbCGBbdPRxgN+AR3o7C3uoVUVT
lTJW9Vhp0KUTCiF7dWQyhJ1gmj4WE3oSxe135ry1LByb464VemVxS49zQCP7sJ1FDgogzR4QIpvn
b9P4ZhxfJDjoGBi+D7xbsb60rdIyUQyHxrT/VeSnRjtT5x0i0PMOuDvurN+1tUp1u07XLC1idABd
ldDIPqrTP4+3mh8YwUEBmhrlbrwF2H16ptBZ2XlUp/GyfMlHoE78EtWmj2XsHFrYLpzdGKldF4QN
243ocpMWJOsRa2guquK/zYp/lIeAKzaSrAiY8AbVIKQVFKNaC8doCshgdXd6U8v29HgO/Dhu1wm5
md+NrQDI4hwm2zlYFQrGRzREjpNLMiAic/h141SSoMzA3crbdQo2zJgpJeknI49XYByeW1kY4F7Z
kF7FjQQsFjIyd/lvOi6J5005jU39Ql0YqSdbVuOxIwIDc34DRGEgTNjkaXaNpc08EhP9rK0jePj0
0JS18N7ZhY0Q/vsbWynlgcMcvepi9sN0QSmYH861gu8ZRYHggQCYFpETwcpAnGPoSKFDwDe9+6qQ
z4dPEdJigANwDAJcW+EUufrY2wjXEzwPNLCvOjJwjwXs7QKHR3GGOey3qGpuR0qrIi6J4U85auhU
b1MXPBaxtwe3Ivgn3OxBO7epmjYONppedePNOm6JwX7hxRcIHVqgbRW2oLOMMWlYgi0oT6wNc4lj
e3/huQDb4Q3lEZl7Ko7U6HQwjbgKyGOuuv2iu5898G/PL45x2K2CIP5CcKsbyAlhnQDE6D1+78XZ
lwrUXT+P78Lt6MLjVnhoDo1ebxnsyaAqX2FyPx5/5yAhbgsDgLsMvCXHdpdT22ymqdXTWPVeZ+UD
QyDAk+zEvgjekRAFC3jdBGXOXLtxCsNOY2KdO/a8Gs9KIpnFzlkFYBPxbR5IglIIr0LvZjk1qJvF
7kiC+Y+VZBJl2J3DjQBBoZV2WU30OMjien3V6CupYSwddm8R40GEBLE9pARg9W13YlCnRFO7GnfG
2pymXvNZ8+XxXu+uEqqhgY1CJPcuUL9alaHkpYlLY7iUn2l/PT48wBM81coRIGIEF+3M+ryslCxO
ikurX5dj/Hh4+ZHmhucDDYNviwdouz5LWlC21hi+896mr0nzjlMKNmyHJzGAzRArE/KscusV9HW4
UWufGpmf/tm840rlDahV7jUguCpiZHR3mDRa6kWs0qtjBs7BJhO/l4gTFPJqdJAiiq8CGIVLBLpH
FrfLedUD4j6BO848SPT3f6Xw8jkQsIFYR9TnUTXLkqVqEedG6LRB7/lJ9WPpZ8kTt3daUaLKudxh
a9x1HaBrm/Z2X7JY6y7eW1+84zjdDi9oNEucxBpm7Peo2f4EOOjwx2N1uLeGgfxA7hCtb8BTd4e3
qu017ceZlbHhXnR60rKz7l2Mg+w3vzeDd9zFhcGvVzHxYxpjnoFJF6tUBIX1L0rc3rEN/HEDQyty
V/eZpRHBmMaiRTxoTyR9sQ6jA3hQ2EZKDKFhGNyCVjtrRrSVWUVMkiRY6jSYZOnJvXN0K4H//saO
AaMzUUwCCbURoHBgpu+49hC3BTINGQBU1QjjW0nngkMVqbfV/VCEw/yOZwHQBqSfUagDCLPwLOhs
WVeyMmRXUXxphBk7HIwBXydKtS0Dlx6gn4JHAmaulBUVxkdYUp8u3d/6e+4L3mIFbzOvIxVxjXZW
1G7uzciGeX6dXWh1zmy/O57gwzwQAeBMTeD8Fw8SII+T4jbIuXnKdxq51Tu0mXucuPc4SFqsoZnL
3mX20mGZjECfr+bkT9apWQ+HMjAJ0GVhrXjrMtEGSI2qt/WGFbE7P2nkWkismL0rCZc26vOxUugo
IihbUtfdUBAM37NgtZ7ywh/ZdS3fI4XT2CIbjVMlRpWUhHiEOkjV0yWoUEG/+mi/m8nupR2LDDyB
6PqASndAym19q9bpDJ1mLgIajXFZ1zfFeyOyOtudm8NUcXVwTl4NpdzCctX9UJToaU7jokC38XGR
rJNseOHiAMFeTfUEw68EVRvPzXF4DIJ6qL3D8+CiYFHM9/RjthSlyfK4B3plCUpJhdze598OLzyg
AyCm3Wxj+JSdivzr7Bxs7MGfNmBuQACvQd9QDyQsv6ZXtWuSnMQrMmLrm3F8+TkVicHdEkA0xXTS
uKJLYznoc6y3Z/dPcrD/Mf96qBn8KgQaeOhQ+HrP6/WlGYcxbit/qM6mDJu0c/434wunp0MQzDL5
+C77mSrhrJ6c9O/HFszODsOKR6gKtQyIiYnEa8QbpgKhejRvbj9bF2388nh4fkCEUNtmeOHlGQbV
TJiD4ZfCZ/SSo2gQ5C1WgF5fzWEkMXYDLK+8QQlihncUdYpLc12t0yHOstIn5q/12+O57C3Vzfji
UtWlMppzWgxxH3VaSGVA673Nvh1eWKrJqBlNe3y+YT2R/GWdn7tGYgfsvA0AM8J3Q0dO2PRiYLXr
ZrV3UIwaE+2ZkaAwrhUo6o57QKCeAYofZYOw9+58RM9Awa6Seh323PGbqvHJ4dJp5M1vJQhLBahE
5TVcQlb7eQ8W7fDoTnNCNB5U0sFjhId6++4opdNUaq53MfkGnoK5+vF4+PudxvAcB4AyFp6lFz5f
b4p2rNW8j/X8apIA5c3HoW4IU6EMAS4VOPzwqgnBkjHvF7g+jRLZF28kPkOJ5eM53CkDFwD+RM5R
AD9UNPjqJFXR9IsmUfFapYF+mENAGJ6f5BuDvmlKtowWhgfBIcK4fq78nVpH4/SCDGGNuoFYtE/y
JEoGwwdnsz/pR58fSEAgBhWoMFs5jdh2Fp7RpYqRDl5ULT8S98QyWXXA3UmCAB6K4SFunowWTlJp
KDMovSovMrUPmloFDTzE6XBQBkLAlY4+4Kj/QGBD0AZj1dAHfsyyODS7X0b36/FBuruT8PAgdMuB
0Lw2Skx2TyS3dWQ00njR04DAXAW3mrp8II6sRmBnrTAB1FyBpRY4IpFGB/07JugEBOnW2Rrf2uFn
P0rcxD0RBpYKnpCOaICYkV5NpTeWJkvjAl1C7Dd0Tafj+fFy7YkAyBTgAE4MgmTl9kgZc0XtRSOY
RXKyfyT0bP3zDgGowEIUAFRud+yobCotvWoUJcq0N1q84BLsZIrHD8zGKMCWIyXw/0QIVuXqrr/r
BNOYeUFFn+vxzSueO8M30dIPVf8yj2jnqoI47jLy5odgG90uWWm4s44JKRHzqwal33Nx9LnAfFBh
zlUDBhS8+K0APVFa1LN3EFD9rdW/luNXLcLd/EjBKQVJtGBlWlQtes0ulMjkrSO0yrdyybndWyHY
sLjGOaYItALbCXR9tbpNjgkY2ckBXe3BVk945LBAN+MLO9CNa4bqkF6JvPTV6Xyn+fr4zMq+X1SK
2lL6Cm3KIjaF3gjiSffPxwJ+dxMXj+ztDIQj2yad13dcAnEDjfka8fNvyi8jVn5pv39GJVRMv/3X
qP2F+IlxlTHy8i24+wCgN9AjDWb6HUJBIaCZJcmo4LE6AcUJEihNRs+0cxMDP4sQFKIfCMWKT/qc
TYldzCSJWOE7+ilzz9UYrI4k/LEnBQlTg1dP81QO38ubl91eO1VHQwm8ieu1dq+N/ZP9MmTU+btC
gPTHlgEHAcXZCsnz1lw9a4WQr6tR+JX5g6i+rFh159TxukKOVuQdbcVIv1KNWg7GgSRCOZL2V02P
Bq+R0eReDJQeT68lGqGWUhdl1cE8cemLHWn0aFCWD49Ol0ilITMI5pjtEvVpUq5NPiXQ+VC1AqqE
j1Vmd3V+t7xEDhZNxoTYjVrZCuksN4nUnvpVxvzDSFSe8VURu/Rw73L7ZzuBMp96YyA4rstJM57c
SuIr7X3/7fDCneV4NFtrDcN3b+r4uc0ky7+jz5uvFy6ULCk71LGnSUTKS2KEyRBIm1PviuDt9UDg
DfyXaCp4XWmU6eh44GAIXeU6umFnHjehEVT5T4Qwi7Lv277rICLLLpMREBkEb0+PYeZAu1CpAJ4p
wb5l1M7neRyTaALUOIWNcG7XvxoZ3dquFKRvkJrlhdsifN3ImVc6apNEyhBkH5npd5+ZjJZ1dzM4
p6wNmiaI4r+/ufZy2s0UWEAv6ok/LBdlDQxFYifwS014ItAAmxuegCXet9JBzk7Lldxw8UT8LFAi
pPt1EtSoqZ4ayXO4pxu3koRt0VN1sscJkkY91NygPe42bSYiXB10am2lBwg6yt0fU/P9cFAQF4f3
23GFYgAWJBxahRZ4ZxPbjSbqp2jAdRihLYzPzd+brR57BTwYCsbXyu9JyXySy+ypvcP03wyQcNlK
AENCOk2160Z29WbYFys5qck7NPs3hYuLWjDYb/wI3Eyi7SpEi9bcjazheQI2NTkffx5QB8F7hiBe
h/DsdnySmLCaR+pGlD3n9InKAgi7RxQ4PCSvwRMIANV2/FRRjCIDgiGanac2P86yzPcYNRy88wyP
fwgaoDhp3uVd4UWOO/hvfX2w9Se3mLGt3Bi3AZ+6azLEzH5s1BYapv6FcksmCyzv3Hj4bBSicEZZ
BK+F1WfuYNpLYjqROwVtxd5OFf5xZJ2SdvYA4Vgen0BCDUSEwiKpS25oY6Y50RSo6Xe3+OvwEUI+
kzeh4wEK0CNst7ioR1NpsE2RMZ91+6Qet7/QVAgrBGgCwDpiF8JsnmevzBBbGRlo5pfB//fx5//O
bQj3NRJbvCgLjTN57+bt9y+K0laTO3vRVF7s9Hn41ylfNPNEXL9dTtPPZDnVVVA4oSK5vXduD/Ra
QwISTito8ERc5OSQ0Wkyy43c8sWkF7t9KorT47ntPEXIpSEkBZwTAkdihDMpmmTRZxMwofWp1YM5
C3vrgjISUOc/FrR3xECAgvcOrR+QEBYM/XXs1WSs2yzW3WAC97Il8VZ2x0eVgYl7ygDuXLhGStfq
2mIBNM+sXpQi9GQ1DDuKCB5WQMFQUwWPSySuwFvRas042VGCxlKVlj+p8/o0mK/FO2IUiGjDFMQa
AZkkToRYjalWam9FQ277de97oHM5vBWIQ6L0GbuOu0UMIswmHfoVFRtRPr20xpN+mMsAeVperorQ
HcLa+HerLqTRAG+fiRWNRkiXS9V/fvz9/LoQ1HEzvrDVeUpr3Voxvjqdqr9YR09dm59cF+TO3uAf
bSrMb3ggPeB9wUUFw6yI4+p1m66ATJiRCcv2WtLL49nsKDn8Rt50jRPd38HEBqDgjDl1zKjWQzCi
NbpPPMkTvqPkYJJD4BZ9b1CaKeqeaY1G60yTGbkzUOh+b1w9J8gcfzTDx3PZUUJOxQv1AGEkcDLC
O6IXzuCo02pG6vrRdZ5mGcxgb3zebhbARhCEoo2xcLKq0tDA+uVEdhMlyociPv75nCII5Awg4YB9
vh1+bgwnK8BNFJnLpQlLGZPm3rnliBIg0BEnuEt76mmneyRr3KibTqwM1Sf2XQFPTRcAbPWOifwn
SeQ30Ep9Vqq8daPFCkntK7Kozd6ZBUwJpZ+8JB15t+1CWWrCFm+BTVjR62Kf9emPQrZYu1t9I0Kw
zdN8yVs0BXARKfzk9D9NWcPz3SlwGpTfbXfvOnPZmUaHmhA3KpMPK3siZpAfLmHFxcF7Kf5PhHBa
darZpOohAmAxa7xkjQSMtvckAUsCww1wtHuILwomXJhduRMNjd9Yof29gBVSSY7S3t0BFjlUo+Mv
gL7CJJQFvCizSmGAomeW8YL6D5oFpnldi+vxMwsTDtBJ5EqQ9hZejXxNGrtZFBt+xsVIEM4M3zM+
TPTffYQBhdqe2YxqVEHBLh5whicpNGRRrj3t5iUO6JCBqOxdbgEGZI/qQdeGsRbkSdg158k+oahV
b1+kUdO9TUE1C04tCKSRaOCH+8bna/oSgQVQvUTa6OtW4NKTory2c1Drkqd274hxslw8fUh/3wdc
9Fxtu3Rxo7q6muij9ELA+SJjxdkRgvgdMJs8RggrV7hNbGKlg9lC1Yvsq15+653PffntcBEQXEt0
2kF+lKdNQEm6XTLFboccOScnmrFkQA1KdHHnunJBLAeNB+7UQdnDdvg0bdTVHVs7Wma/XMLKlgQ5
99YI1poLLeTVISKnN9Bj89S6gx3ZOfBpim90Zw3lj7JG6/xWFUwroPc0zq7E+eLFeEXduNWa1zjE
KX12WeiCS7+mQe4Ei5v7ZAza9Xj0Aj4ByCI4ozBI84S9Z9g00jsztN4JQQVzmMsYS3Y7vPCKzD11
SlXF8NbwfX5WnU+H7xQ86LzlmAELEVzi2113y2pswShjR8x58ao3Kbh/91TdjM/vgRs9n0hXL12C
8YsnXTs3sh5Le8MDw8xZnHghhJgXoeVk2sXgWriyvuVq7F2Or87N8GIJytSwctIbDJ+rNGgJmKgk
Pt+eUqBuEDBmlFnwHMx2efosbde0VoxIZ5diPU/NVe+uxzlTcIY4Thd81UC4Qim2Uqqlmts6a03+
cDTgKZAhK3csEQ6H41TP8MDvEoaZrQ5rVrpGVPdBBmJQYhPfsSXP+J4QvOK4yzn3G6zP7STWLim4
zwTLnJ0U85qlH3IquQJ3RYDADnWo8GRwjWxFZGlmNt6UWVHqBYX9oa1OmX4+fqLgwsAE90B9jiD8
VsSqpDodyWxENvuE7K01HHcA0CAKlNi80ZUGHvft+J4CXhA0MjQiZ/QbRzklliaZAR9BuGBRTOZi
C3h3XuAftxJqeP6rvmCzle99fjK/dTkEBUMe1uVplRUg7+g3/DDUQ+JKB8mZJkyHphXTvHrWo1kP
AN/xTWodDyXcStAF3WCt4qCrlqpH1vh57r9asiL2vRmgDhJQf7ga8MSFGShMpwvMQszAem7O/cGG
rdy1h0kA9AyK8X+TqW13Y2FOV9tqivOUBcjzXQt2uB7ltwSEjSADwDLx8lDqahnHLjeiRX/W23/S
spYo9t4K8cD2/wQIhkcxMaOnNQSoU5g824vkvO4oNS9sRoIBSsfvp+0KKRWztEZb9Ii5L/r6lPbP
3SgxbfZmcCtCuDfqUatXa8IpVauv/Qe0oD98Z2xmILyh61DWjeFNepQN3w3n+/Gw5mZ0wX6xmlob
Eb/RI/2bNfehnRrh/9/nCxpgmEOxoJwPGzBfwfnj4wp8xwlCA0ROrQnyN2RKhC2mekpTB+G0Wjst
YSpjD+DbJ954yN0BRwI76b67UTvVRZaXsxU13auaxVX10rVXwtx33ES44ziEE7SOd1Q8tG4KJ08N
KyqMwJ79Wr0+3oc9RbAQFOLkLGBhE1+3sely2kydFbH6zem/risaF0jspd2V4j1ckD9HUMUUzpLZ
oE+knWKlKhTGfWrSsMxPktO0KwLhM+CZeYxZE3StS9rMBDrJiuzk5DAAvvGKsvzXWP94x2rdyBGm
gsJHo6oA9Yu86UxMH7wX6TvwlShGRdoN5ZYg5RXhqLpGGpRQrxCxpr5ZfeKRA6C9Hs9j726CWc/Z
4WEX3MF2dXXp9bVGcNY2z3XzOXmHWwc75r/x9a3uOdU0U9NJzChbXvFXQXxZP3tEsuuyWQjGX2au
ptHzWTA7KD8NjmSR9lQD5jGSq5xoBiGJ7SRmOFiramESa+/P9pe+/Jo1EhG7M3DhTKBFKLZCdCWq
zp57trRWZCVfrA/G9Oc7tvlmeOERNaxeHd0Zw2uar73oMn6Q3a9H7Ad3LDYbIKvtApnr4lWWWVkA
xzyZ7TWXhZ72x0dkC7SILlJTwv7qdlnD1MTFsTxXSuq36T/vWB7kPf83Ppd/44Z2+lKqoAjD6qOl
9gevkrhxu+fnZnj++5vhe7XXp9bE8OMf7uJb6qWYJTfrngQHXqKKCjPUvoooQ7J0XbKuOKG1+1Rr
F6Oml6GuJUL2duFWiLDLebJYqWVAiF2+NAGdJZbG7hyQtnM5HBM5VGH4unQSkHfUVmS4H/XqtdOD
xTwd32f+gIIABj3bIWu7EeC7QN5ucq2odZ/soK7eMwMkohDHAhQTvUm2wyfa2tHFru1ILcOFfCXV
23qYjJfDooFjQIIZkdi7ZJpRDE5f1dSO8v7Z9Z6Pt4Lk4yNvijpFWNwIWm2nAH5ToycWHh21CQYz
HA/zswnjC6qw6i1NSx3jW/rrOL5ZejzIWv/cnyOePMPbD/AZElEi3qawZlejDObeqvqJBRi5nZ+6
w3VfyF/fChHWaS0YwCAFhOTthbEglbWLu9e17fjCOrmkZkbCx1f/HdvPtPt8VBEAOAPzGNwSFOEj
vLfd5olQo8jX3oj67om41+PvMYaH/w/6HYCR76iKO6Zkbc4Qt0rcUC3noOyW8B0TuJEgPMmjMmaj
kTpGlH1ZULmuP/3/DS88OEn/vwnka+7PdVCUMowCX+Gt17BdIuEAVbWWO+pqGwhdZEHRnLXuNCMF
8cMZj7s/kMSje4jLYL9FD71eKpqVIzMjy/vpPmXaYewThufNH3mqFKdJOEoMTbCaNhuhbr9KE4bR
p+M7gWQZB1uA8kIV8wKp1xCWDKUVzWqk5H9osuDknqLxRDLoTYHeQtp6qwl06py8w40eTelT6XfV
8YOEYTl5Kh4ETh+wHV5dalNxVyCcDH9sGr+ejqMLkX2Fw4b3jBNSi/G2BlT/9VApYPpvvv1aZBxO
O3cpj3fywlNe8yOi83qC9sa0XMAqk/j6GJbGX9745fAGb0QIj2bFWJ5aE0RYZ4VFRitpN7OjZwgI
81gqdhnmtXBR8CoSguanLFayEzgEFRYoP5zsQ28cv1GRGcWTzJ9m5BtENZiXRWFpB0IntDDynUEy
jZ1jCgAguPdQ5AHfWaSvg+nnzrbFWJxNz/XJOUxqiuSnDbcDjeAs+IEinUlbaU2N9u44RXOgDqpv
ZUPweJt3ThIvh4c/C9uCwwy3ilCo7TiNxCjibAxyLaAkXGWqfO/7A790I0J4M2mjlqxhEJEUIVre
IuZsob+QDEq6KwV8ZhYyujy2KkQYDOb1qNXVwJ6ahcQJcnJGbzVNtt8aDywL7wNKn5B748oBScJk
SnhrtVkjG133F9t5VT0fKthp54wEjvfiOn92ueSIcUW7lwjyKGSDkO+7wyegqbKT8D4MXV/4q+57
KEOeA33xp+HU6+fElBVu76wkOj/icuHvOA6GcCSo5VEN0Ewa60XYkSCZLvka2IcpB5F3BdQQSTRk
X1E0LNzA6NbUNlWuULDd/qupXzVwV8oKdHbO9kaEcMeUU4X+wRVEVO15IL9ydlLnX4fVx1FNvEO4
7JHtEDOBijaCbNWd0YTDeimTy2iqfimrh9udxo0MwSRhRdfRflhxsougrP2+Ckv1+C0ABDZnyUY2
lndj294CpUaJmwFtE8/Zp6JE6v3zJAub7Z0qoGw4DJu3xhUZxftp0YHPRAsiTwkG8qQ312r8mMyH
2+PiWCGjArsEJjTvALudCbrJjQjejTS20Fh7vDJVYvfsbcbt+MJ7gmq+yZryhca2E+bDGyOhFJay
IwJQEZgmHBOP0K+gGcwe7DSxuibW+udGu5rN05IdjnxwqCE8Yg6IRmJT2G+z70GqY/dtXH1TVTyL
cYKY7GPN2HkZUXMHAA/4yjiIR1iovCUV0cekitunPH3NPckMZMMLUYmly9J6JqD7bq0fr1758/HH
7xxWLArYN3hhJQws4eaYa2LXlKVVvHYnxvyMfsiWID/c+ga4Nk5SAsceXgAeru1ZtUaoXMZATz98
s8CDQiVKvbdEDsAJSItzQWIdbZu7RU9UrYxzFix2kMl8vZ1z6t2OL6gaqeqqK0yMb7pBvoYLC3RZ
25i9fbgVIazQrFdmoSZGGU+IABrXIn8uaLhOkkTgrhTUNKNiB2Dru5YioDdKGrDTl/FaBLkeaPWF
Dr7lnB6fqd3lAoQfGC1QZaCkZrvbdoIM2jxgtzt2AqjGa85VJwl07U3EhbahbMM0kGQR1BqNlDo4
Hh1a7ZGP5nwxgnW+tLkEbnF/rNDYmlcGISEFDlMxM6vqfTYqLcnjyg0Q119GybG9X6ft+HySN1FZ
ZD36bC4xvm75q3v25pNXHr48IAJOAZYKeRxDzDzOVl5SxQPpdNY7YQfq0ux4yBG7DKcAiFIY7shg
byfB7FoFKqUkceO+kPxSliFlEua1vXW6FSHoxpgqFD4JI/E4BHoVUOuUHndit7MQztMCDFtvZJiF
3Z17dmIy/nXJFFzhmnWbGnmXAuMPTaAul8J4No9fUnwKOKwoezV5y/ntRnjG2CWllmTxqoeDfnaz
0JZZNnuzcFBFBqoCvBgoc9iKUJJxWuoeDHXuFKLWckw+t/nl6N0Bq+lGBNfJG51w2nF0KM1IXGGh
0qehvyrHvbStCD7LGxFJZnat0kIEcb5rwGqVV6cJbEsykb3L43YiwnbwXggp/HGsVXLqpmujnt+x
UKDO4uXgsMjFmhmEyBeU6RhI96tPTX6qy4uUK313CjcihL0wcrcfu0LPYqf3Actzy+vjKeyOzwvK
4FIAqSV65J2i0aYndhantq+oQSczC/gSb/1JbPTN+ML3ezwuNWYYf/DeUubn5ZsLZK8M4rmrFDdS
hONUIjRIWoT5Y6s46/kLxR3lxo8XSjYR4SxNS2+3LQMbu/PdBRbdDbz8uZwkQmS7Idyy6FmnZUgP
Z/G8nBPnlMvuJ9n4whU7GoB/2TMfH7zEwINRySshGV9MYCuk9FziYHwQUHb/FLJwuWx4wVcx+txp
2xyHCYGJ5rstMcNlowvvg057w8XNl8V9/2w151HWe3z3BHEKPMTwgB8QX+l+6lxnMZYsBm2S1VwY
eSODXxp/PD6nu7O4kSIcoXnKnElvcSdRN7DYNfHCx+PvqtrN+MIR6kAzVqUOIE7d+jRGOXuaZXwF
OxLgBCFHAW+FG07CLjc9BRp9TtO4r/wG1R71Ze4lUa6dRUJdKCjeUQKAO0+EKixjT8w6G0AqliS+
5/zdqPP56DIBQAWnF2hqBCFcMeCUNA1bF5qokWVf7TRwyrd+kOzE/SS4CFj4Jiqb7+1vO82MajJK
LSr1wEnNU5/JDAGJBDFptLpF3rHfEsifnh1MMg9ib3xw7XJnCL3HYRtvrQBqGK2VV5kWed1Tv36s
ZQwku+PbyEgBMbcDS7Xs0dIQGNAian4m5FcB1/HxLu8KAKUoEuWonL9TabQxATBSwQRMuwv7ZAks
WQ3i/aXBqyhhSSIIzJO0gjLoZBjVYR4BPTaC5puigeo1amT9lfamgdAPMkh4Q++ZWqg3paPaqVpE
ANpJv4wgCTm+TrcChFm4dTKOAHxokZO/kvnlOCMdFunm+4WbuzWtlKJbihatiT9loYyHXbY8wjFt
1tEaKxXDK851rJ8qVXJl7+4xOCMAlQdIG51Atmow1HNJ2WBqUW0GaGPWeR897VU/bgxjkW6kCIuE
vkeoSURlceQ1OThMSfjv8T0Gqwa6OANBBW4CwQar+hW8B427Rq5bhiQtw8OWKrIgYNYCdBedZAxV
3AVdSZoJqLlIt9CV2AvUVcZ4vLfPqDfEjYTYDLha+O9vnBJjXWqiuYsaFagmtupLpsmiDTsSoGBw
3BDtA8eCGIOjQKQQR6FGxMzvqfdPITMx7p9OwIJQ2c0b7fDjJKwRkstaBR6PNSJo0tl/tL8DSPV4
l/ckgEQFtwRnfwQb8XaNaq013cUlarQqH9S1C5w1D9paElnaWSZewA+CKN62HjDnrZBqLlejBy1n
lFRv6vJW/PN4DnvDc11DCoITaYjPWrZ6czJoxRp5RpDOfiHLb+yNz+vG8fCjvPCuSpJOK6oM1mUB
z8yYvjmqxHjZuS5A2oUu5kg3cf5bZ7s6+upkXpm0S/SiO3+cAyU9fh2Bww5IBf4aAEElrP7QmGtf
0n6J+msKrH/2tupvJDsf3gPObYZtRlt5G0z720kgsDE7zbgA1wxWsC95+/U9wwPJyRUB3B/iGpnp
YCsU9CIl+6sEf7l3HDLN6+RgxqOYk5v0wm2aUXdaVFIARAhEQXphEg3ga7x1m9F4HWXWNohFcN3d
9VGYxrbs2t6JqtQnOEZxmYePV0gmQbDjB5LqHUSgrD45adpJbcNOco72JSAHhwwc/oigFCMxrIoz
MUVZ9wwDrKKvuowBYkcVsEz/ieCfcHNjK2WjLt2yOFE5ez5TuCqb9K/y6+Ol2tHnjRT+FTdSrMLV
13bFRIh6dYqLLote8MN4t9ngj0PaCgkyEE9vx/fsqpz7sXAiK/thV8/ufKnJD/PPdpVFQPcF4eqA
a4UrSNTsvpt1Mo4VCLA0JI+vSRaa9Jz89IbT4wXb3RbcT7zlGCc7E5Rb9yxlgVtkR4r1s1CCzv1I
QTzxjl3BNYXkLnBbcISEt26u0sLtFrADKJW/NGGaHFcQsMGiFv03d+FdUV6zekSblxFUp97FYk/D
30563KJB0zS4oMgD8XZI4jKZ3dhPaCcdDaCb/kWIZBfujy36c8E34R26QBYlDm9PeDzMOdejbg4W
w/cOtwEDKMXCMwowEmKH6IuzPbaaUZldXphzlFufsrOZfXp8iPj/vtUK3lEOXKp45nAJGsLwfd3V
epZieOcPOry22YfieEHBVoKgd5YzsJklxhwllPpD/3mRXU87O6CBGAWAfA//uSv7VzPXIYZeLlFO
lqDubX9Mjafjq3QrQrjG0ZYdfdMbiDBw9/VrCJ4dp5ChnX73mxb3AnATTAaIZ+y4sBdptRj6OMxz
NHZPYC0pDb9swBF3SZXA0XxrOQ12aMtCxzurB09ChRWLKxG0fcIbno7t/6HuS5brRrIsfyUt1oUo
zENbZS4ceANHPUrUuIFpoAC4A/AZ07f1rn+sD5RRnSJI42tWWS86LSzDFBTd4dMdzz23Y8oY95T5
Y55qW4znNu+5GRBAiWEgIGnzZFnMoVCxPV9OgalIlJvyx6sPB0YsTKi1mxME3iYWx2O0Bo1FOZ94
c+NKRiZOydC8OuYKABoiA9CDYEyHon38DMdyShnIS+ZTizbeVC15d06cP7NNj2bY3LFZLw4dPMwg
0zz9bM8RqT3VFnAZIeYAzVxRYFtbJyjjObRzbdE1dySRvp6dwzSSINu9fBjPTgPNh9eyFn1sxSHY
PVFYHzB76pv3zsLy1l7OFhGbVpOXJ3puu8BIhP8htohz32wXCO2ahIp2BG/5R4eRxDtz4OuBbh4j
nAvoDVCxgA5iC2Zd9OCNNqT21PyMK32jvgdfzMhv5Pf89euANZLAHwYE8Qn9leG0awMxmRMbCkNC
eeY8ntumtQ8jHgaOHYr88b2N4Qn7I+BHp4XVxUPlvbppDvoXApeFsaP1am3D7cCEZVEfs/kUuje9
d/C+vnp3UOcL23ZlXgUod/PseO2Dzkf406nhmoiP0fz6mBkKicEACN5K5OaecFnA5QC+uHKnUxTu
VFZM5yivVpm9uUYh7Ka1H48PHzvZaL9WRuG0ZPFwElNJblP/vSzPODHPnDC+G4imla0SQdiN1vBj
wEOsVsMJHX+W6LrU968/Aigl5BcBwQN8dKMgslootx3VeLI1bj9aeP33ht+csEoDS/mix5OciiXJ
2bkH8NQaXxl1/vX5GznhNhpBjhHjp+F+NKTsD553KcRufL3Z/2iibfXEqHjs0RATBbpQLWnTu2xG
41bo8FdXgWCiFdEJKAjqQLfE5XJgZYuQESbixRLhzTX24uUzee7SovIdOhvhLYDYNlcqmhmMgglp
FV6+89zLYCqG1ycNMmTCERxa/3kaQ4sn2ced9t1TD3h1Yd3Xyg2oHhSkwbNY+0Cgv8VjsQfwKw0F
7Qw6d1z589XPl/fniZJbAYQr+ASUp9ClWw5MnrW2A1TBnLzpWocecdC4jb/X57DOT172ZprN00im
xAz+hGmCPirckKHV5udXLwSyKVkxkdANKH5/vE1+JecMNY4KNsduSS+i5aiH49R+e3mWp+tAkypc
WUhABFnQyPXxLLUIQIze+t2pDnIwwBDHezUwFdcIKghZuhURBEqixzMsmZA6NZiB/1RX7WvBcZvB
N59PTdqnbMbgzL+avWIo3768PU9v0+OP36hogCEnphuvOznppbyf42OHBnHi+PIkT570r0WkKwQ5
w/9vabOrOHOqSAfdiSaXlbqe66s4OmMxPXPMqxZCzGMtSAQv0eND0H3Wo3ND3Z1cYCrIQHcvr+CZ
4ddULwqjwpVmZ1su2yxhwrwx6k/WPT6g4fbLoz9zCI9G32g5qZSasLL+FFlSB0XlHEFc3Z1jJ3zm
FNZIO+BrYDNeodqPt6ia8OB40ogT9+6H8tBMHyPn9dv0aIrNbbIGvT9S1YqTl37z/WvVF6/eqEfj
r8f0W5huMMoVLsP4o3vTjocqvZhByHGuccYzhw3jG04EEtZoF7BNHsx+UNGhEuJkzTVNiEnPrGIV
nY/MsrUtdoy4OBw6IBO2KRyHaha6ZSxOLCY2zvVy7D0i6EeH58u5ANRzc2HLQNiAOnXYgZurhf9e
i0b2YBmOiCeKsdsBohUA+gJe4+ZM1uKJtYN1IQICUpaViQ+a7/HpyLLkbulirugdGwsx5BXfl/Zi
me5fvgVPzmf1ilDog9wR1Ac4ch7PY9lUl8uwdGDIKeAMm1cL9M34G8W0CF6G/YzxXToUy+IQj7/2
wf+aAXFHEKSjvGRr1lI3ldEQQyBavZfDXRUdaUnac1R5z+4TShTB1rpyYG4TGEDbjoZ1WXtaPjk0
H85xWD+RJ1gEfGAUdgFlAx94c7XccPRUVpr+VGeHMd3NGhmGM/v03AoQu0GBDdJIqFncTBHXnS79
ccIUqClZiDiHr3kieNcl/Db+5iZFIQurZBj706SKdHjLwT2s7nV0fPm+PrtR/5rlVwngb1JL9MsY
dw5mYTLX8u0gP5Thmad3ZiG/onu/TRGYaIyTBVPIn15KGL92bOGf4yo4N8lGgaQJ41E74zTakjTB
3mvetCqP3W//vd3a6JAFlPt1Ntp+bY0U0TzkxDkX7Hz+QPAqwB31Cw7zWIAgYemXfe31p7HOU547
E+Fu8fIqnr25KONDLxvEBp/EhSfjzg4bBtzcpmANqTzyXxj/F9UwSoIh1jcvo1fW+BOve8j1gbxx
EVZ7efz19x/pqPVl/Db+5mXQsjRUaNafBD6+P0zpvixGe+md8QGe3abfptmIWjcoR24rLMN230p6
HWU/X17Gs+MjeIrgPFQtmno9Pmm/mqPSrwUsq6UAG+l4rp7o2ZuEyAdkE/xh2LePx5/tInxdYZtA
Q4ZqgGY4nEMynJth8+gqd2n07PX9CVU+049a7c2rqWZw1DAIUTMGYkcQlm/OYJrjyY487k9ZdDnN
UENnimPWPd5epbWJJHKS8IhRq/R4j8bRQ5v0CK/NT66oLqKGOF+rQ/DV988AV5477N8nWn/+uxBs
qBipj4nQQKMGnceye/1lQgYBkWXYHgiDrEf12/gIhjCP99nqShJRvU/aHy+P/9yb+338Vf7+Nj7r
YjDa9SXsGgTTnLzv8inbM/lGsP/KQoD9QMYQJZVP/LEsplU787k7CSf/yM7Fop67sStoFeR/MXZp
64qNTbJ4sjYdzA6/fhfBho7PHPS5GTbCzx1mGS0CMzA09AXblr1OXx3YXB8F3jVim2v7021FF9hI
eel4Y4c8+iXrvorhtf4qxgfMfyV4RLoNBV2PzzqurGUtqgRPjPjLIQr2L1+l554CwnBgF17ro5+w
nZpu8BsD8wlcMPeRffNqknh8/SpREbRZ4VXbGN3QAUVvwTVz0i3pJsLOQWKf+/zfx9+8BGcSLW0r
XFAUe6Q9iV9bh4ZkR4xyQ8g6NFNDaHkjVHtPebqOR3NTO2g8m35D/cqZJ7Z+4e9CbzvDRugFFPRj
HjIrN2w8uuI2zt6ra7QZf90pY/sRAFwfcgh4Fe7r40uU2XIJ0qVVN/pDV10G1T/LWP/9+/Q/qgd+
+ufn6n/8B/78nYtZNVVtNn/8x03zXXHNf5r/WH/t//y1x7/0jy8PvWr67V959BsY+K+Ji6/m66M/
7HrTmPnOPqj57YO2rfk1Oj5x/Zv/tz/828OvUe5n8fD3P75z25t1tKrh/R9//ejix9//QH3mb1u8
jv/XD2+/dvi9G7587b410j48+aWHr9r8/Y/Q/RNYC7ifaACGzA0Ci3/8bXxYfxK4fyK4CDcIMVn8
C9CYP/7Wc2Xqv//heO6fSHqubC5rDhSqEB+huf31Mz/+c+V5BcBspVZCkVb0x38u/9EJ/evE/tZb
xBKb3ui//7GRjB4+am2rgCJUXA3gTTbXzk1ohFAbG8nkeg6pHB5ddzaldzLWeEe/bc1fc/8+1+aK
/5oL5agILECto/xhI8IYYj2oWxMjSbOhHPJSpYNHqimov2teDldByqpzNYUbubBOiWQZ4jJrGA4n
sDHnIpZ2lPpyJA4ebzEEs7PrUWJ48eqFIU+NDDKi7Ii0b/21Fs9NltE8krpCO76L1YOAm5NGdl/7
aM9GEAfs+/zlOZ85OPB2gf0fBStrMnYDuq3bViSRSUZS2jkjVTh3Zd7WC0WTq8RWZ+TGMyeHydDX
CjhlbOKWFY6WgfR8wBvJoHtxG/RZ9CPkaDognUFc2kZl53hDNyYgHCA0HVw7oiA6u7Z62QgqXEh3
4IxPZBjrK1fP3xDBEVfWRqCNj7Lrro+vaqnPiODtZVknRb0jZlyzJNE2+1ybcuLxRCcyUW8mbhdP
uW55e+ayPJ0Fpv+qwdfSCh8u02MZPEjROYvbTkR6YrhtEtHcSJ18e93tQIIYbKsIGSJJj8Dt1o2Z
5j4F9F7MRESeep+NSHkzP+YX2rPd8dVT/SoxB53H2v14ux4dVrSmYzQTlL26S952HFQJTTCPn4Kx
tudM6lVG/KYmcTFWjC04EhDJCyFENrs3Nlx2XIN0z6FpeaTZXH6sxWA/Kkmrm86bEfdBP+Zz6O3t
/f81K7rZZqgyQ0nMFo1ZmVhKkdYLab3Y3DXlMl3RFKQAgRAqn8ER+8ruAr+WifQ4QAqAikHEr5fo
N8t+oqlM3Y4vpCmR7MqaoDyiUPAcOewzV3ElkELlIeQjsKYbgdxEoTM1nVhI4AufGOpVxZQBy/Xy
BXlm8wA6RIwEDL2Ajmxtp7IFOH1x9UJG5csDZ5FzW8omufSbRP6sLcK/L8/3VHagDn41xaFaUYSV
bvZuVjruuJALiYLliPUPJF0ySbixn0TnvaGpMoVR3hkKj608xhUBtB90Uiv/JxTBRtMAzeJ3qp8W
kpo52Skb8T0HivRYOot9//ICnxzbKqN8AMHXYLaPPM/jyyFj4dg2mEMYooG+GZdqpXeQr2xAsZIe
AmmJfwFKgYG2GawFfWtp6HUBYXMDIIvTOVMhjPHevXIxq5QC4ShuOTT0EzozKtMmSw0cgjkWnACg
mkJD+6/EXwFsB8MDRX+w3EFghiLSx1sGjJxJGKA5BIVOTgFWoDrXvD/XaO3JHcCL/RU5WiUhyp02
s8zIkA9piubsiCs5l4otKHxKwimnsab7V27br6mASljBtuAs2MSR3Klq5pH2IVFRHSxk7qwbXqBW
KfF3L0+0CtRHAhfVVTBY0BQLoH2gLjcGohpSy8EEnxAr4tKDTJ9NcmzCTju5n8wjsin+zOY8lklr
iBNOIK5JR5qeq519cufRpwSgYiBmgSOBdt5sLd5rQKsmSQidhqm6nEuRuQc/6AQ/s96nZwhUKWhL
157QCJNuyaadknaVirKEtBPv93UmE7LYxR6rQPj3L2/tM2vCBPC6ETmFlbMFs8aLF0nVTSnRwyLe
JE7YHzlL6zPi95lZEHuCk7HiiiDr1wX/pkrmvorHoJ1TQtO+2nEWoNeYHc+5r0BJby4KYBlr8z+s
CPh4gGQ2NzJqKF2GZKxyCq9x2rXQX0jwjLX8kaSmVJ8d3VCgQhIJ+7QwjShjME6pMgRiWIOH9l2s
dNLt/UlKiE/HAYJfoZenV/hlx9zrhnXLjwTtXEVPQH6mHsqy5Qj2l6HuwB2hXfWuCvSQ7EtoY7VD
P4kJFaseIITq0p1KMKATXQeybS51NiSmJLOHSqOEjLxmYXYLIV3N6YX0adbc0XoKh/2o0yoOCugz
JNyiqZwHQvHjcLf0vfXukqQxDBlSageSCJZluaTRnBzmgKr6ylItPkQ1dw8BH1iXS6xOvCnDzEk+
12qc2xtXd0hQoW9tEuXDEJdu7s7cZEfWZAhILlnE54tJzwu7c8qwWWmAnWm6hr09gw6sT+wErNZI
RXYY+rGbeoLQSwmdylBfs0PTlCZ6y/VU1vtamzTM0S3CCe9YFylkF/xS3lFv8TISNghHo6xRjwth
GsYVsSwV0d5G2u8/+VVZuZfcRCx4D1R2vVS5mFTTfm1rZIl3Iu3R3nGpgromoPazXWH6VJqjCoek
g3XLeUJUPFZfGB3TKm/U5LOim7zmvVs3znKRZsLxi3CmYZ0rX/HmlMx1/D6t/XY+chSajxeDSoKf
ALdObgHY6ZJVpE24wqkNs0JxUtPVIkfdHphKLEt4DiqOzitiztoedihGv6udoUH4uItHSoIuape8
bmMgiWPbteaW1Sg1uOyF356stEF8P4coH7nQOuyjEsKsG7Nup4aKhlUxu22Fcv1x0rXzLaXKhiC3
CtxJ3yoadupqbJwo2AmgotWPppvRUzyY0zIPRIuQF9BjcMxCyGoOAs0GTLH7qUuNeieMtM03tHcQ
QZD3vZuqbBcFwgT6yACC8atCI0fu9wQEpkg87irZZmNS+LJyhx9ZgG7Z12EqW/1gJVWizzNm0BRk
H86Bd+t2aV9falHV025QsScB1Rn0d+amfXQos6Q5pZ0rfzpoK+yRjDfGuarGLJksgYHd8ZP0HM+E
cPmCYPi+0JLiVK1yMucim5Z4+OaOnd8fKpu1pvAzyXzisKiLSc+pGYuMKhoR5S5Vmqs+dqYLNTRt
ki91I6u7qQ2ShngmG7KbydRCH+qq4z9QG2HQLtbgDX/vdFCHeerI/soslTtft1PptPsxFUN6EaCp
qbub8XjGoq2j4RZFM1V1NdnUtG/TlqNpieqo7+9qR0p/5wV1BcAmuMc5KbMSvRa8kg1ixygofHYy
YF16qGnZiRySFBpsQv21Jc6cLTBJeBm/mdjofZhb8AUfEgwZ7kLt4NrrpK7ZLg2ngR+N3wRVbgLX
8jzUQpZ5ClAII6VO2MNikgYGcA3WHiI6HnrHyI79+DliodQXNTye7Ng4qguuhO6q8GSzaow/cm5t
83Z0s15cxGmbLgefj7bCFaraaJ/1JvsoI9PcuAJ4qZ3fUv7gAl1b3dRCorpnMWHf7FgpOACkVZi2
76RKQcDiuNxbD8iOX8MhMwnpGK/v+UjbLO9VktGc4fnfsqkfVW69tJmPScUDmnsa+DwCLLvKjiOr
vahA6nXo0KhdqU88cfS6Z213p60CQSibWueWzUy+g+BP/LwNUgdpHH+A1Oh7bZBz6QS7FwydpHK/
Aq/toZpAO7lf0pSKN3PpuzXOz4D6Szcq6vImcNJ0JyIqmtz0k0r3oSekyvlEVfmpglUD150DYHwd
ZGhaf+uNWXPBIS/CI0e3YJrPid/0n01la7rr0e/uc9xCceagWRjjn1LOtUsAVunNVaJrNZByrke/
kDbtnOtYug1S/n3bxpfL6OmIVKOLinMo8dklruml3YW+NfPeHQZvKerSJEMudOCgr0o2c04qF+Xw
lzVei7dXDnV1nlrU+F3KoVINuseIqNulsw7ohXTRZZpUbUv998YoVRdTElbZpQtVPpNp7OD+TggK
wUaJZ7D4BT0CNzvmi+QbxJp0b2KeVHtbRaHM8ViEuxdofMTQ95yHyZeBtkOWT07nMhQ7VFVNcJIc
8Y7aIigh5gUrGSvLeSHCuaE5eA6iZZepsPo0lx5CaejHyty89IYRWSeRBG3ujCNXiOT58ZwvnoBR
KLJYPXBHlWoXNjOKj3ChYtj4WTAep0Grjgxz7UvCRxZVewMd8KWZ1fiOek1o8s6J8RTbVjng/yhR
TeQLOoykbZNKFD4dQLPUMt9RxZw5zQTZFSq6T+pB+sUg0VaoQKiR/vQ7X3W5ybwxybXt5m8pcJfg
mA4DgE+YkhayPa5Sh4yup9MiE562O99t/fbodsKGBOyh8FcHofvc+mPr5xC6Gfobl0P8MTV93V80
Xe/Yna69ThHej2WcJ7yZ7xD1m/s81sJtYcQ4It3zmLZXpo2cNI9jHX5IlqH3Sac9OKa6al1aBIOd
3bxj5bgUieDmrl4WluB76gjVVMiHNmiXGHcMdFkMUO2kXbqG6JHB4wTslyNz1nl48qiS78kgVeIj
6iiDH3WieijAEfkFmJm9ZgRAaukT1g3SQVNbKINCpRTEvs3C+q+zClFdLIIV8ZdmFVRB68tL5Spa
555Dx3YX9zTZJdWgk9tAe6BHRGxhSmEgtTJHkKQqM2KB7vR3QiaM7v1ZlPJUla6s3sx1K7LcVGln
AqLoMIxXsqdLsHMg38Fe7fa8vmGsnXzSypFO7/ylG6Kcg8OC3oY0XIYDCw2djgtw1JJ09Rx7V6Vh
GbsSsCXMfU8zv8NLa8KyuYwDWwnAd2uNlCPhUTm5y75zmjS84HLhprr2g7mJvqsRpgL0qy+TqsgU
FClq8hJEgVgunCAUX2C2+By4Ma0loXIsyyJ0OntsoBD1YYirODo2lTNTItquNHkF51AQ21vdQHf0
w5Sjw/PySTpzZS9Vm9YGkykPUWGezHepbWRWNDbzWpI5dcP2qoztXCwpMhUFAj9KFDC6goHUkvrY
fokt2OFkokujA60PNjTtnevwYSGxipaPvI4qDhtcWtS/KhW+Vd04XEaaBU0ONLK9BnF/SPNqVrHJ
gwoV8aTkWqndaMps+GQrP/g0w7fFdfMz6+1dALYSkrkdM/uhmU21w99bwC4UGsACq/gHYv1xTPg0
W53PbiBPNUC3JYIvSggIQKhG4tjeuXWVm8S48n2Jz+MzQuQDYgrVTnsN/VS6NSSI45TdTGwAI5EE
uhkE6Txqvyoo9TG30vEB1PU7g5a6bTl+lDQNF4hhH60ThCfie02Xtt31HohMiN8y1Fa2vGvcHIar
Gnazn6rhOHdeS0m7yP4+cvzAIfPgRGYPsy85oR9m7JKgbacqD5qafvL9RtE8jYYpIGna9ke0mwKh
j2qRnCHSTulbb6ROV4QdbWWxuFVHSV3L4aE1flyRahZ4hlRSrQpLbYL/EiTmg0Zh23fOFEKmC/DP
bgGfbfzZp7P4GDc0PoZlCVvKZR68JfgCXOcg2kQJXKLwViPlTKu+MZNC+zoEQclgE9GRGO7Q19Ex
ydXShxP4XSvaxrupjerTBEkn3meNknE+1YnGVbIzmk5LtHfcd2gL4uxVHbN47zJgqUBLFY2WUN77
Jh98Ca3HZrrc2Z5WhmRQpteJM1TVJVobOu/RtS9x34vUL0eiFBveLDJE5xJtXZDJ1aHztqFZ7exi
d4j3WW3ttXSH0BKD1iAppJrg38K+4kjIw2WEic1aOMOoEVry0NbljOPv0dQQ6qAsD35o6XRBYzga
d4h5jA+V7PufrRiiqOgcDe3ZRMxXReZN/dcJDBMhVG6oJp335TB7Zc6qyMANTuZ+iSDjVA8xjevD
qb5KIG2yzw4gnOqOuU614BNrZud90qQuex/0XW86Ivy58mFjB8o3b+reafEqHeFqKXMYQPhJ4pbJ
h05Ny/sxwfPatW0fDXsrglYXo4miT5Wmw30IV1DlKbzQoPCWnqe4SnQ2OTdTmu5nMLpfTQuMdvCo
LHBD8FobXDrXxuiEvvNDUz8o6eiQCJ4uXyep7Q8qwYib8wxaB/fUCWBjOtJqeDwV0wQio7+K4rKu
9x1aPBn0e+2APmqVhgW8dH7wgTeB+2GgkN4Qtq3bHbKktUfa9wHbyXZyb/swaDucg4hrksBS/1HZ
kmeHJK0Z6GTaoC6M6ds9E2GDHpT+kn2KJuuIk8/isYTnBQZc8c02cOTu2w5Jsi/Y29nbMWeU866e
YHoTNtn4Paq3MlbwwfHBPCkT0xRl0A3DvgqXJbzqEhvdA0hsp8MEU7BvIaelye4chDPoVZ84aVLE
CXPCnT9o94CArPzuzVEI2RZTGCuJsQA1hx6bhh2CTTDIuQkrkSsp4CkMeoqO0bi0MZGwNzUKP6bl
Hmhe+6WKMx0QzlzvUzpH8U0/Y5BcNgaqohnj4cPYKFfjcbgy2uHGwXZA+DSCrrXC5yCTQwyNIDws
TCEVoDQHqUXCSNwO/fcuGxZIPmRpJxJHdPRyaxJ9GfTcTru5zhIQG6Vd56HZArdfnbFWzfUYcc8g
DJIm6oD0J/jqYGrYt0p3DYeaTqfb3tNdtvO5dDIoeTm9XUzjscPSD0zCe3ac5oCwX4Cl2jQRuIZj
fEySEZT1w4DAM4kc15O3vGkymN1piz4TQ+dVn3qV8rJoYiEMSaLOv3d43PWQoTB2iZ5QZJR3LVVX
TYfC8CJZHPoBJt8MA7SGDs1Bx4nHD8YmVuUq7LuWRMbrXMLSzCb5YEP1PeHVqAniuQPiPInH2sME
XS0K3EuIQz5llbdzqi6rirZam6sz27RfJFo8Z0TPIczsxV3a9w44p96UtJoeVCcXvPKpUeZyFMPw
A/eyCnbADifNT7DxoWbdhW3sXJZeYzxizVIjPz0orz2mypr+gOZG0JzSS22wh9frul+6LlwYSBrR
FXWnXLN8m2QDuWO72gPQtRn5BXMW9RkQDAWjaWgU0GXBwmanvHHmdPK7d/VsQ7wvaWd6GAVMEnvr
inT2CyYX3yv4Ak/1OwIHtPvi0njw8grwE3PQlUCYikgKX/2ewYyTUHyjHzuf2tBt6ndIKiYhJaVY
GN5pHbmtftsGbZTlUTwh4SLZ2IibtIzHn2i+6cz53E8Mctov4S0nDP5Kk8TNNVvS8iGSQ/cTxq39
LIas9j8OpbDtTzrB+t6DYCcYiRdz37uYtaD8XQ0ufHnw29TU97FBshpRAEk/msq87dmcKjgRxqtJ
hKsR9ALGLnV6uEVRXZQi8o/Y5y+6865lr970PPwJf5cVtUh+9K0/faZZCg78tMrQ7mS81KvJ6aCV
YdpNJkeNjR9+r9IQJUL/JvCUSobCHlIrx+uLQTfOyYn7QO8in1ooSREiZkgdbT4jLBHBlQEfCr5b
j9Gbf0v5VCoF9w8Oeg8KqIpTF0XOito3mQ28d/DM0GQ1tTXM03lM9UlkfIKOkZa9f11cGN4akiFI
7CDnjp6EWx6kaAomEKeNJfGcht1U0E1FaObplXlozIJaRlCDrwgTwFw2EXUdR6HhNXWIDRN1Cc+k
vwba5Bydwi/sw+/5A0wDYjPEt5GuWmH/m4StrowKfaMdko1OW+4Vgyog5RD2cpegKeJtY8L0dkxc
GPqsks57UHJXP9HtE/bIy7v6JD6NWizkmVBkibYWa0Osx3HwPhtAzcxiB24dBfgEgd98EqBC1a5z
DiD73FQoMkfAfU14hslmzQM6wnqOg6lgKNt8NEmWO65GYxbp/JWu+H8AuXojHvp3Rj08mJuv4v8D
5NWv2vB//09o0xPk1f3/+p+KNfPD77irX7/yF+4q/DPFnQNIAOQROHYfZ/RP3JUf/YmTQaoiBasl
ct4xLv5fuKvQ//NXtj1B4ZOPSqcVXfAX7CqIMB54Bn/xVoPaJgxfg7pa39a/HgVQ/qjmitGPFR8H
HJ4bbsA7SWY1ZFEQ5uhf/9nW4/XQZledhL8zjV9fvvbo1vXMZIA/gXMEsBYkxjeZaWa1j/AUVLtB
N7jlXUfhLF3q3mtqqDvwxCC6MvneTR1l9KdaVJ8eOpjXww7hkPTo6s5B+5EO0gKxMVuKOyeVNrpg
VUX1yZcR2Mf7hpt6HyF+4FxIDdjMlS9LI48Q18lN0LSSv2G18a8j3Zjqtq/BfFOMmZrkVR3Nldwv
od/WBTCi1Vz4ZkEE0HNcRFQ8MJfsmPSXvphUu/5S5E8NCcsoYAdjDeqlTZx4+wGd6IJLKzo0MGl7
2XXHcAzLNhf+8AZON0YyUz/QPBad+JyxNEbciS2BkwN3I5FBHWpsBbU6OFFepTQXbIxqeNMo1CUS
A+Sj3w7VPuOLi4JaF2oBJX5u7dyM04S2xnHGbaHMODZdjsgEk4c+5l53PYgm6sOitRD0hC5xaS78
rKdl3s02ysgoGsvAYeNl6lAvUOnEGx0XkKMKh0hSlyIHGWlbfRhRNNBfLHwIP8LhC0mIxgvfKvSS
8jznDu5PXKCgCxGMBXKs9gdnNzYlQmZ6kaQNHXgBCOrD1yr7ArgBlg9pcmjQuSt0ei9vYVcUUGkV
iU10m4nkbYX6v8IrzYfMCRiZ3Qpl+wqZ3dr/VNvkPp7pW6c3DCk6/82KP7rRwk/hUKOHDIKOQxki
iOXqLMfVv5BzGl1kHZyYpuoiopHAyRm+gdBGXjaxvczAl4c6M38fwM2C1WcOHI3acidqcpo4b4Zp
PA7DMhbNGB5b3cMVZeOdH9RXjY8yGSiv/a/QgDQd4tnISRbyfxN2Jkuy6tjSfiKZ0TdTmmgzmuwz
90SWu0OAhJAACfT0v+f5J7fONbs1KSurY6cyggC0lvvna+HHFi39TS2mk2gUr76vThb8d7HS6SDQ
7VyCNX6KhgDfLWi+2BSctrS5jBkfq35KTKUcFXt/mHaRiu+Z4VUHM6DqfHI1/gJpWj9tfnPtnSaH
cZpPxkfBlaEq81Ko332nL4Taag3iy0SsLNZh26d2O7htuPkOn2CUyYNMzD0O2B+wdmXDtH7Ri3kO
F6+Oh+26hZwVYqGv4WzOXkQPJOpcveQI7EyOHtfE0Woj8wf6NFYEKbblwX8vPOyZx2dr0URa6Dzz
ViTNOhybFO7yMDtd+hlJiqhHf6/xnFR8YO+RbkhB8uVmsk2WKRRzyDxQI+BrDCT/7ZMcUlq+XtNW
dXsWT38wKo5D1FhMldGuBguJyRFuR50P2bifLqMvXhI4CUWs8rMN3MPg2rtEoqZApLE0zruudGgK
7AW1+EN9tBNDN5RwJ9YdDaUoQF+/BWPOqzabIeq6aZ9xbMFJ5g980AeM/86KfPZ+5QRNKeSiu2vZ
X40Sl4rMoZg0ewgc54EvH0m4HuawVUU0EFa08fST6dyUCw2X3RK1UbkB1a82HV5IHpzTDV864CIv
qJp+hiSFrUPdsYva6WEGRlRtSXcPRxnt83G855D44PgZKFHKHRaC7j1k6R9MvdsJmcnz1jdPo4/I
DVsTWyP+Co9XQdpatM5KObiHqAl1KQLpyjDs/zZtP0OXzd/QH5Qz1IBzuoyfEOJoTYcYStP4R8IQ
LpqAQIQj8Q4NVB2vqNqMgPKts7ziLYMQnAY340L8L3N7npg37luS7ELRMpgeGSv4kt+iyT+xLTw2
tD97Hdq2Pp9rz9DHqf9uWBWe0CAVjzD6dKHbGBMmY44KO4zfGuxNxj8zDIqogSaMhNQuVckPPzbn
AIztnQK+qedxCOpOpi+rStIjlNIDWuDjpLArcG7UoWO6zixWiTn8tVDDKgj6qC0xKds99TimCxmJ
yzooit1HmB8r+/Tgr90xEelvqxlWztltT0ASoelv+jplS1iGlJEKL4tfjvvVCBekiHLs5B36ZYZT
GuwwlmR9gD4Tl1FkuuNgyGnNQGfNwNqhqqnee2OCssOSLjssOKwjiI5l1NFHGA3XROhfSI3sqDS8
kC2L6zxTtZggxKfZP3Z9+yK8vEL3kIJbmmFix1ANkO66TmD2tk2ndSLgveKQGK6412Xte1b7l5W7
vPTtRG5eKKYqX1gD0bFTRTgq/K6m3/FkOqU5WWtNIVh0uTlLxU9qDKdS5+nf0PZ4G/h9j3OxgSbc
Zj4i585Tx2wgJ9UN3jnOMCgfMnh/WOTKDgE23DRcfyLeeJHCf5lDAfdBpnsNcN2WzqXvQ67CP+g4
yXVAEV84yy8pl5eBLWMhgQ9gOMwGmVT9zEf2ElgZ/dkE96o4UbcUgvVjrzb06mG7w+H306Xycx6l
KnKhtmNHvAMN+FrFdDwA+IMmOoxZrdEpwxjGLu6U/tzW5mBV/NdIjN0IzJgdgAWMdyM6e/aTMax7
PwtxRA7iBRaD3i+gQ8uFY2EPRjq53eCtr0PaoYFHMCOfLCb4JuNTEG9hFbX+xUn+F67ZtMuXcSzW
Lby2PR4oEU2IjLaDKokTc9FiKqyTerkt+dQEeNNhHEEjhvcBtVo5jlOGB79HvZAvbzCRYfD0Kax9
FhMI+nQ7pZh5vDS5PnooXMtctOcO90YxNJ5XsLT7HOZhOY5eDA1pzGtPuh/NiO2zeD2hXQhBR+b6
Eog4qMK2jx68ECshsK6rLUykSCWi7uBYf8pk+xhLfcnS4TnO2rD2tyb5PvtsHbMgenIgYqH7ebxs
ABk/Z4n7hBSHjtVEeyq5wG/ptQfSEFX5RiyPUKK6cxSQyziNeYXFBZ8Nnoii9b3lIcm7DW/zJK1z
K8hvUES/IOvIq7+2T/E3/UJTlDx5Rvw3zITcDTZu99EoSSld8ukGMe7Qfaa7mUED8wV+dngg4S3U
UDLcChfE9bY2Hj1iyUadCXaEO3EDmfVlo/WCOzx6SIwwFZTt3YINtAWJ8ytsPDwnGzK4/YzDQfQ+
SmYYoXPfVBAJz36P7h+my2/p8ToP/TM2pUN9yfuvpA9vTue3bm5fRhNVvscvmnldgcWmv3rYcIQ2
ON1k4lWt8w6uje/ANB5nJ/ZbEH2sjuProrpAIcfKGXhusXLva87AzEhg6fi2ssjU+tPY4NVLYW63
qT3D53nJcSOKwNOnaElMCaqFVItu2psQsJ3WXEO4ndTn2JG1WBwNrhIfBjq3xviNIho3vuwzvY7s
sc067OBlGUnX0iR2+NPaIO2P335DUPaw3Z8aL+jXi8DB45ctUAwG0yqOz2MrvGRPfDqQQnbIgxwi
kFzDV69d/2477OJRgC+huJUwmcML1EsPJSFG0pcdFEXMg03h1t88HcLa+797k+8m7F99ELJggBgx
cAeos//vRa+jnuFehMlSRr4kMG1GEn1nbmcF9zfLAIUSladQbGD0BaAoBa7/gNoNbMGWTxV2SPTP
6MDNnigefvTfx5LFOkCvSMXcVK6fM15lG5FQGDsXn5mHI1OEfdoBUxhCeCw69l4WLaEBN8Ss/4VD
/k9U/bvJQ4eZIBQNHBhj3eN/ZcbUkLKUm3QpZ6H52xTn/M14/EAEBhkdyEbSDyjzmVf/39f0H/Lz
P3tLDHbF8AAMrwT7jGDPf+oc0B7nsPGsVyad4W0VDWP4ivhGNO30itGmMKQNvEoZt7ijhVhR7a9b
RuLv55yXuPfy/zY8639fhxzwM+QQpAuRrwi+AcX/ASA2Q4CHhDOvlAI5lqIzcFMlXi0Pg2G0KUEX
r7rsYjr9lxEH/8mBf19/DPv7btjBgmPYkv+vC2GaPIaRoL1ywd0M82DIzhhdRC6IK7R3Mo7komSK
HBKx5L+x0/+rv/9HdAC3/w3yx9AN/vMr+4xkC9ZczSUHEPnTNNmI18XgNHzFoPt2HFKX/LchMf9+
lhCKwMhBAMjfy+bA6v7rb9pg1WkKnLJauDuJ9DDQpV7kx/99d/3zyf/n3fU93hwjbjBnLfmOU8X/
woFjGzqAi1JU/nO+45U73kRS7afi5w9zGnbyIyr8Rxwavqq8oCyzA176u//7I+Cv/VvRgAPhYYsO
pFHMKMGUrn99iL5DiwciiZYzU+e8ly+gbVCb9uhMwhRT4FZmdcUJ0umsv40iPo4zXr0ia6fDxr/j
DlP7fS6zoVAzXnMyzafTmrK/CVmOtFl4X4q5QwElQ6yg1o5V/gTTONTsff72bTIVjfso4VWas9JN
yW6CaBBv8lny+JS2yX3sbJX4ukqIvM46OMx8hA1HNMCDUBZj948FtxWzyXBeh2ELqNmD+pr0QY0m
nhVW2PsS0g/t0TqPxTPylr9cKM6ZwfZANC9Xnth3Ha+nmOMqx5t5p4v9DKb10zPjOw2DUxcOZ4Ln
rurmrk5HtJSrr45GEFWsJH+BaV6JBr8R9XZ9m+xltB5h+NxyE6XnKct+dQHZuVnz0jZQpdw0owzh
3bPPxHWMkt3W2v2UZicRZhVwygprLX5Yqp7ZnHy1ij7YvjlsNnxqZV4ucEDwcpk+hY/iMNTvuCov
0ixLgXmBOwyw3XdbexIk/kCFhq65uTKxVRsmqg+kmQs9Lu8mRbPSQZlHPwYvkOxjRn71OF8DvxU4
JM0fGckXnA85Nly4vW3tiSKDXOLprIikr0PWwMAf59qxCQvm0ycWBh9xz0q7iDeXy9MiIl4kXu8V
4zrt0kyVbEyKjvZHqcEUjfnnsMbHxuE10qlrsHXvtmm/a+NDb+yupeYLqKgBuSCfwtY+c/iZ2Ddf
e5P/gyTpIZty1K/4YQ13t2niL6zxTyJSvJrNVLoIbBOupJS7xg3oZbrhM2kh5jQdlIcEZRqMZfaM
gvLVzpOqoMipEsjQXGKIsf+4ECgKdr7N4fDSLJvdKbVOyA1p/muQYbrTnv9AO7l3wXBOMAdYeuAl
ROiJipL2IXLpac0dYDeB3xgZAFcr6BSOZXuiN1lg6cN+5O5hi+HsLuEEszWcr8OKGPQwd9cwm85o
hG9ETbjlN5HtCItOXTKe0ZqecofnbNnSbgevpCt849L9ojmAnyZoD0z0262X44Pp+j2li4NA0Zm5
8Gx34AYd5gK0m4RuO0aavEZQx46RWsgjxJm/YNhcaWbyPvP5h4xmcKVw70tPiPm44GmrseLpc87n
l0RQTEXYkrWacC281O3xPpiR2ZJxwfDSAOj6QIYEc577G65rNUiMbmWIQYLsW00RbNIUSq4J8GXU
fV4A2E9tgNp4e0kneuDSBW/bioUn27a85CNOVrXRSgCae89GHMIKMtuDtjktAXPikB1nXvHZZiHg
1+U8reovDeLTsDQKootktfLhLaY6uuQsf7LT8k4m+wTTt2wm5sqUgsJMQ0hkmCKCITQ0+ohgOp+I
YgeXDZiQzOIyEPll7DZAr9mL54U1D/y0SiUGRFB8euy/unmJucZr8zmBM1l8tQdof/BFvB8pKunp
//sz707CnFn8G83jXYA7BYD2lxznE6i8OsC0IAN9gqh1N2Z+OWz9bdnan2Lwa0Dvh5ZH9zXxSp25
87Q1mCTG+c7L5V5l/ufivnzmv2MSSnfKuznS+0hwwt4nDbp2tulUpDDA0A/JahoWUkv7D0kUNPhw
raqXNN/7IvmTEJtzNPzAG7m/pUXbte5I42+3L1lG8pUOwIWobmyZ6G545imQ+MV2GpIwLjp2ElZN
MJ59YoZHbLscrx5Qwj2IXxj7U/8WoTfEzb/1b3kKRxgc01oOQdC9+Hmv7hCRf8/EPzpDQC7kfhVb
8pcsSQwt0KwYChW2sz26ntLa6vkOni8r/TX0/q4OIsmJzQsETsqhv62Zd5E9OoWsz6EyAEyJGwM0
BvTfZWy91zgw/pPndROFrpm+Li14w26KJtCRNrgPnQ9mN8CXPGdaoowGX/SzAVN86rpxgxTpgbLm
TY/x7Cns5Sabb8geDHsQ48ckb8+D8aKSzHQuwJK40lF0V5tNLtgIoWrLyUNms/tsg6ikaI8qzEaY
SnA5rGgWbLps/KhALeBD/UBJzXr9BiTtQ60rL2aN8flxOgWlThQ5hZm6Tqt9BCjwEG2wlYs0neWv
YJt/h2K2e58mfmkUgQgsFIW65bd0/syRAS7XdODkJxIHGXIeMzRP42bknaT69Ow4nkwbOb9gGdrz
J+G7FlKH4O0NWlX0x4frsJt8bKSuOxX5IBSSIYai2DPlzhtIwrCa3LbICpsY+FvQ0ptGs0KOeLUy
AzUm90U18SwGZzLQtS0bGq0/Whb9WhoPaxTz1PrXORfLbs3YUKVE0B1Wy+LsB2bPpl2LcABWLvUj
u0A/AYyG/yxcGz5uo9U7SSn6Lm2xwrzGs9zWIPignWKviLxtblo+gPqrq1h8LLFQGZmqDllRaOUy
+wmYNa17w8endRT02LSYg0RRzCCNcM2YacnRxKFRJer9/MmgvniZSaNPOuBuKfO5FY/Ab3Ajd361
QreqsIqtf8DNOAOKWnfRxO6bWdN9RiSgIH1ZM2BymQtoFXjgybt1Q2JlG/cZI30pW2LfWayf/Bzc
O7N4AbbGJo/YdchL5HHyDzKzEAJXS6O/yItEL2Csoq3eQjBea3cT2P+SgyiNRuXV2OOJ/0eVvSk5
Yk4tbscS+OpYKr12hzwA4QN9U/JnlCKYwqEwA5bZmD/lYmCvHga3by9AgRvkPU1zBNe2Xmyrovdh
YQpcv0d3gYga7PLO4dB04IyAKGKJQECxrQKjOve9y+0hypd+PsQIUOzRPigkjDqDF7ofIUYS4nk+
GExvrTHrShdrYx6GbLUf8MWSanXLM7xEd9Yz2AbMNaTQR/o8e8F7/6ZTq04YITCyQqLAK3WvbLRD
id3tMwm9L/TOfTx+4dJ8riy/dpgMBe/rqN2477BB3W8m4HqA1HaADRogir5GBg/u5h8Ts+GBNm7X
pcMIVT32kLNYNN03uC+/T0/joh2Qe35eA+CYA+mRHoAjhrgKVQWbAGe1nZFVZA0COVn8SPsE5BMg
qFIBY70DUd1ntJ0ehxgUlRP+ITV5LVs+HmGJeIWNuDwv1l3whGwYl7vomigLSVv3Xzj9xWHxLCgm
le1a2X/NDX6cOedxpQJ7n7DNm2X+tyOQgsNb/oCkfUoCMqF10adg6B5sYG0JxfsOQOiX6nJXkW4p
NmgzlYmxngEuzAZryQdK01U6hPRLwCoWpLEXb8BU687mp46MDdyr+aKy7N70BJzz1B+Qe1AlkoT7
NWpNvQLsLuBl4DRs9aEZsOqNLM69Zj59jZokKGHbLYUe7Aun4Bawwwjn7sAxhNPPUUP4UDiKaVqC
HxZFWF98V5Sh7dxBwoTxjl3rW9DQkcO1zuP2vlh4rpMLQT+Nlhd9nN3Bs4aXdCHRnpjY+4BcOZ/o
xEswUimww5zXs0L9CiqzQeuu+LDADFgVCEEdp0dchaHII7WV05Ae7Johhb847xeSA8w0Bbyj3203
8T2BTHKbh/CRY0PLtR+y8Nmz4H/Vmt3HiYtdLKLhR2Kni1mFAazP9jYk7hHTQHmFISGvKu/e5rjd
iph2CzTT6JZST5fDdyqgDzeM6oX+21j9I0tmIDvejBVba5ZON7ls5u+AoEeFN8tn15n0hDQiXsie
+Rh6imbB9e2DwIKuCqT4doihQ+yU3saSTihZbQOfawraroqozHYiXFwhTHPfQCIjIZRepSf572kU
62MQgGz107EO/1E5qDw6ED493nmosmFDi3k3dOTNDemjNBqXe9w1+VImzeZD/52yEgTe+NROrhxm
Xk/eCu6TUjbvV7JkP2dMj4GKSXNUc99FSbMlR8ZN11YxTr225EnUPCMuxZ+3KLZviZmHcf+Noy93
k0jZF+M8kGqdOUWKEOX8skErRAKFQ0nHix4+KQ7LwFJEV7p6Mfke9fV4cGH7CPuyYHK6JU7dVt0B
nRyfsPABhowI9p6Es6VTWCp6yv9qRPjArw7ze2SJKe2K+INg3lkjP7Xb/HYEfo05XsvW8N3UDbQM
JEKVzAHZb6zYNzNpD0mHfcRs+DL+1BW9F1xkEJ39RZ6gaP2ClYEAFHYTtU0a1VmC89pCnCySdAQQ
a5G8Z6u+Y772eZlwB0jTPfNBPoRwOkUWOOQ1bI/c8lAGI3y0tNFXNQf6vkb5OU91/xR9R+YCbLDV
NOVHo+ydY6kFcGd1VbAiFEKK61KK0XsHj463ZBMeV+MhWUUHv9JB8KV48BoTGj/BeUdBFc32M/W3
oEiRQcSFAX3YWfFOBcJMiDN/SsKyAgZFdGxb94LUl3zMG2SBgDJntY0zWczbQHd4fI7xlMuyDZpx
F3aQBADVKniviCdC3/SvKV7uZcfYhydRLgJhhFUUdw/hRkW9xKix7XLBwRdg84ECYDDQ5BwkJtwh
EYgHug0emyl/ogSXXaV/deBjb0+XP6Zr0tStilELYfRhGRG06PFwBe0b7EHc9TX3LFC++Y4lhuB8
pTgiQ4N6LEdD1IWNO/Gx3Wpk0boTnl0Mx9Jz/icEGidQiS8uBp3nD1/hlJyV6PS9l9AGTPo24whG
SxEeNVzoI5/CE4YKkpMfNhkeXv2mtmAsZng3T1HW3Xv4TBfTiAwispVlaJcHQ5Z4jyWsurDfo9DL
JXfpWSFSJic2nrYEB2S0jQ6n8jaVkx74oVmC7UBN8wx3gxTRDB0eRciOjsnc7LyOPCIGdlyIER95
jErZdNKUGwnxfQdaaQYncwTmO3vmeVYabEUzXTmfshcTdzDFe9dU4DLaeuTA9zuLbJ+Kpjfguuth
yZbklPcMPdW0DQcdA0djAz0Esv0ZuWH9LS3mitohzk9r7356OshOucTGBNZ9KhVBBkrHTxHqu/PG
oZ4RqzimAmmZ3rKpEv34AurmD217Vji8Y+tBhF9x2w/lmM1+ucIan5hN66xbYelNqnRje2ITYjrB
2mC434AQQo+faSZkh7nyV0wCMeW38hBE5jlblxuuUFuZRCBbtRymBX4Pi5NzGDDssqGq3yu8jiF4
3zpDJSrsMb9BIP7hbU4XLspet8X/C78R6T0pj14Q3ZlvokPQtx8cOuAe/S+p20UjUCKSoVzjINlb
y+9b08F14S475ILhnGphhIae+jlOUOvnuUe4ArmPKYruUMhVCajzNmH6TdEB0QNhHP+M0w5/Io3Y
0SUIF6txfOpNmJVAhnjlL955EIj8cIYh56gAT8z6w28w9cF+xr9iku5jCfBwNjZ9kHhUL3xcn3sG
jV9l6NqXabwGa4RP4tq1YsH4qpT3isjovRHICbYyxAcJ1orGRJcgF1/8uL0tIx5o4vFH2N4/YkQP
izzuzmO4bqUN1VbopT3764w8SNJzjQcmYGW8+rd47H83EZ6cNiYV68MRdw9KRKE8wEdtCJHZ5GuB
zA3anCwm5WZNhPqc1pvDibLpfEYQ2pqC0+1h2sZXpvizS4FHYFzFy2T4u4zYAVcxRtgL/2Xj93Uc
PlD8HnOFDhe9B+REvfbVBowD90i+VirEVibIaPBWZlLHanw2Vr/yDTIPmRAAbznK1FGfO9VcQs8e
FiSXDxQZ0oJ5y51S/4ypGZcsn56Gjo+FnuK3aBJzqQkTZeeJd0y9gdLKb51jrykmyeAGMLvoO7ZO
+VeUra9d5+0TBIMR3BQfiebd2z9RIWu8HcOFeYBLMUHSQ2IrwaldNHP3sC4DsrmQGfGLR93Ri6Nf
ah27ks3dLsTk6HZJ8XfNR4wCdep6tBii84qml2WgEgzmDSJoaFCU1ngP2/yGfeglcknAZxpEx6P1
y2h52IhB5dGNcmd5jkQQgTgrR+/ZjOxNMfcHD3d0jiTvKvgTvG6oqnsMKINClj323DynuHNzH16z
TX2zy8x88JfulqyoKEmskXxaCfpAeAqov+Dno7HfAdq/ozFs0RE5ANcku2+RUJCYuNzBMa3FnPQf
eRfYQoVcVhavoOg7IcORMACrLlS9EVDkgAi+eDM9AN4ze7S5uxHxwEoM2G89rOauEiUKPsVXSAhP
Nos/VA6W75ubx9OFcH5euUTs+Ap9T7b4F7scEh22h6F0xqAayUFc2EjrH/Gqf3GWx3t0WA5vxZWU
kWsgyfAwoEHFhhgsPV7FVRCuPUp9D0FyH6o6RVKRUHrbYv6weeYBVtulUZCnQr0IEFLIS6Xx9mpX
q+uQL5+Y69DDnwv3XkJPYPq6wnM4CKWPgp4uKSZwZezKnMkB5yVf2eJvODrwZwUdaZ0t9hHDxjG2
COPOipirGZlIecLe8jdPNi8SyVsMexEP2EvdVq3Xv0RbRHFDDAcuku88Fo1LuK+QRe2l8dR1tNl1
pOHZkySsGG85oDzza0Y4HnEp/swGb88j+I/OZCiYlDnayIGon1BDMXjAhiKRwxGcr5z03uYIpzrL
AlTsGKtZ2k1BKg94hcgsEolZT6oGgyOQ0ATsEMHnXaHQePl0WAlYE1Agj4GTGKEBB+nihcPzpizC
JFGTHRofDUHYIgDsuSCuabbimeIlpsx8ZRgH9+EpCGeRFHihhfcmZ1GxTYP3NEU46Yo+aMlpW+lv
owE/BMqJn6vwySWdR14uXl77lmIKHxAblgzbk4+pGYXKl7PUOSKR6MnLdfLyM5M83A8jGUur29vU
eZDHaAzdscV7ZkuXl4lCSuB8IeAIR39HNMFkBh/jL3C3YuREklTblCLfwTIQfRinML6BlJ1eEuQQ
7xsWjNwt8WWNgNayPtAECIXv90uIOmvBmELM8WHnBks7Mrw59zMEUfTlZodtvnj3oIyT6mecLJh4
Ab/vIWR5vtMyjApYvU5UqdHYJqLZU4swaKlE9MW7bDsYJB4OKPnQ5nsfw0p/Tci1HFUcvyI602JL
JnplP+O/e9G0JdMQnJBr+nSYZFU4ltz71dsqP1jegDW8t3mCQSEoIDAZ4/uRGce2hmX2WzSjX/sL
hvMmKEa8qAsOMOSbvU/WtJqnFVLgFvzgDaYwIlMu62SeD5atT5q04REzoII6CYM/ee9jMH+A9M/E
+JkgOoRBZMCuPJAiReqrd8V6FH2prL0mO29h4E4jaV4j9PA7IIe16t1QwykEHemjYl+CtdurfxAX
6GITBYBM0xBdBLkMjtvvwAuaUAM2huf+EdM23uCe4+UYdm29QNEBpYd6TidehqVIEbjBNP6J4N41
ijAHBoJsWoGZiq+zP48XL84tLsymiwmhxH7FXqtMsSuBDFaFSKqWTbgZUJn90CNdGmucDYDxMBSj
mUBrjOqm7PCayNjixcs56Sp8No64rFMT9NZGyTJJWvg7PvInYh8bZLNrPYFTLnz9bSQlaMsFyp04
OU1xikyNr0B9fSvYzJ/QsfbjQQXjdXAIccY0kbVTGvAeh+8xJ+FdjXCs8MI5miFFnAkFeGio2+UY
eZJjgWMsdiHSxqMPRcX4aG1TNITVQrY6EPYE+/HdkOQnYuW4XVOJXL7MXwOFpFOWPxOo57x5hf6A
pIng1w2QbbUg2X/AO74Hohkd1sH3wGQRlLEskt9fpmcag4BRBnY+hfhEkJl26jjnI9QM8RlTLKgd
EATEAP7LEEcYFdCmcZGS+SgcKLWcrgC+7V7L/EWH6FN6F3wSa95yO1xMgqYiQZsEwWJbaLnhes3A
oZp3ysyHsQ5tHKR3TDDxdr7LX9Nwera4b9MRwWVI71Bv83od8HQylJPN9EMw48HmGqKa2nSokPgo
uyjbSkXlG2CVejbDcevoZTHerzUMnvTqP4whDSAxTLTKETrG8AhzHcAX5Sn2mUZhvYxaFrHsn7iY
dN3PoCvxif8Clr16HZv2nJrH3tqgxLo/r3Ji5fiTvFZ5eGhcdqYacFrcoTrre/MVCmTEmPGrEMws
VSEMtxXC02juIfshQsVKaDMnMuR1RniFT/YOv/mFTn8shgJhYeidEYGU96+mm3Fq5cFWkpYdZBp9
IGXyJFMF060JKxzPZ8yXxyyE6YSG8rCs+ofvXC0nVyPZBQlphumaPSGCjpjljFHAiCNjxMhthTKA
u+aIlmUfj+2P1E1jEYBhOSLxdZhjH5TmemR+dMQEHLbPWfrs/h91Z7IcN9Jm2Vcpqz1+A9wBB7Co
TQRiIIPzJEobGEWKmCfHjKfvA+Xf1hKVLVX2pq0s09IylWQgMLl/w73nm9A9taI6dQCR9g3yK7LH
BTlIkn7Lw+gd2sS70SxMA7Cvicc/ZUl+supoLWPLp8jM0ZW6YY+KzCZqXwzEMus8owvPVYh3HYI9
W4yPaTHfEn91GxFbe5KNk1/kgd1Q5TTdqlL7dFQeF4aq7xY05LWwk/7S6mbKa8UwfG6EIiHo++bO
ierwnjWK7jQWtWyLvfI8qzWd+Q55dSJrLNapQZl/8nRQGm6f73KjU+9tLqJHP9LRPlsaCnSi67Zl
bxbjGVNltotTyZ2Yy0eRLAt6WQuZHO1e3aOLGE1cjxIeTlBiwQ4EACqs/LUZrNl74sXhNgzd1zAa
m/uqpEC66WMFzCfHH7rFd9LvhsXZ4RvgdNMay2u8nHV6QPDtOG5SblHlYN+F1rHNMR0epG1+oVAK
I4Lg3WNvvV5cvMNubVoHYrrXNnf9a0/Wz4tNN8cMk6subssN2yi4Ht9L92bX7yJ89XdMaHcCOauL
BZkBKojdTNens1001rWu75NGYe2PC948e8RCjvxZ1sabqBMvKBXCdL9FpjY5dXUV1xYeW88/II0+
mNMy7FyxxEhqISKQLF0Nkf3ghvFt6BLE6eWVIqazs6rG2C127HLGEYW/Nf2RbvTGRAYdGK0bnc0x
toA0enJn+yz36/u2dvBd9lu4VOsyaRYvZUG2nLUnMZn5IWd92qClTza1rZfAz/1XYhMMIDhwUdd6
b1FuhF9TfOnU7UWzrxsowZumMRKkdIzk28z4CXdUyW7tfOYrRF15gkxzzE0jC2hUXWB+aPCB1wej
QmGbhio7xh0Ok4pkcNun3jOkscdF1dfm7I7bSdDlw7tK81E5W6eaLC4WuAv8mDQCfIZ6jpkOHEGG
sfi3RAkBnZV+k8TyvgDMRHtmYBhX+Skq29cmKwjXKlqD7kWx2JswYjiJlfHO2t0NXl6xc3PX2Ld5
v8sXdnUK7/0mSpXeeA6tTuLQU1rj8pDR7IKoKdjSbX2+GOMuXsq9Bax21wlavmCxln3b9GezJ4sd
9/08nZvmTEO44HyNKz2k54YtP2FqVEFr+OY+aaObRfYDdtT0s066x2p057OuBVdVe2m0jXvQBLXT
3blZuffzuNrmLXb0HvAILSC8ojVgEodqCT0/my01RG/QD83JtPrnJV141PgYQEucXuBZjHwZ7WLZ
lPAyTmln7Ou+VBtkq0xr9Nx+9dk8I6bpt8TcN2lu7cdMhah67OnN7I1Pc9vzjXsHCSltls0cSpfc
MIkPXA2dYndPnyfb/BZr2d3bQ4mRoYRwYGRioSWPOmSeiO1Lrq9ZFycnRdosC0zRc7bcJHEk7wQe
gA74mcNuQ/t6q9Hsbyed+Jsuqp9Qnl84DPpEAUncXXlPbaF72mSkq2BH6KJjUt80VDDoOc19QLnz
LGcMLGKv5lwZizqbEyKVvs8e3FHAX1NFkPi5OPSdiZplzCiUoC1a9e59yfRNs40h5vRDbSLfM5g6
c0CNKQA2cE7RiXu/+PukdlE0e5Zu3WsZNxhZxjmKws3YMI75NNhuRHXVA1R6yuO12mX2WR9IFO/z
NssKLa5FbjrZ5QzXSu/KZcI1Y0Q2rKKmN5OHSVCg3GEL7oZzuv2+u7Ocstsmg+lLXhpJjzzDDhUH
hEPziyvcudp1FfSNnaXImnbOOKQ8DbPqdyBMqux6yIzi29AT2xhNzfLddHzoReK4jH9igl20Gm0y
XsjWJ8wgjUrTbyqZ0vKpnHjLgbygLQo6pob234q8ZdOH+e0cZ8te9CdNuTWnIfhEcZSrH/Xd+s+o
Q/BZSqiU1J/BSWK7tAx5nAqfeWnU/t7sXgq6OGCk2Hpp/4ZDVRQXU+wN+pzGEDfGimb/c6RLvtek
hoUPRev+tbG6dH4dxTB4rxPik6d4DM1kZ/Mm8LVsUx2XiCD1bhityg6A12SX0hrceWuleXWYsFrM
lzCjcjvwCNfLA2w82exQBIPsQY2FZMMjX8q2ls4z896xhu4gQrfXe/AYHlMWk37iui/mGO4zrWb3
Bqqv758yID79Z6I+zP8tutJqG+YsnRtQqqPxnLZJbYKXorfI69opk2JDTBHOaJdKEj3TEw4SFPY7
G90YZBWawURnWi6HaM6R9IftaD3YbugnOwwe1nIY8tJggtrQ9sllrVwjPvP7EdaNhw2weKMmE0+H
mNoMKqNU9YS48djXkmpsVg7hOa31LN1O+djoawffVHHfGkoRXNEvnm6rgs70OUjpogzyBvL5eQTK
R1yOLj45aiM0PMIaZOwm09Iwt8ZsTs5ussbhlSpWORJyQbu6jMFCTHvTzFLq1mYmzDtLzc5zF+lx
3smmR7EgWxrAt0IbeYmYLh33sB41DdG4BUWmgZ0H/aodPTd7SGD4lfM5JMXr6wq6qT0IF58HuYa4
tlC0D3cqX5R9bKOEO0O7GJFtX3uVe+GSzp0tqID1lkspSP2neh4CnMGVR48rT43rBGSwcZEJV/FZ
2p1PlVku4swxYHhdLSpnE2FZRzbrW9UwHrMFCMDWHFqKq0aMGmCTVCHLBzLC+N7OFsowZqbqx1JH
sUPLLF8YAm7W3ilF3/NmzHXPvgkg6EhjYbxAsX+Zgoz0IO8YqE4GY+hui7po4201lTX9RGfuHhej
sgkXMgRtlPoMBP1Ru2DFoHZ9PtTFgDEujNI9ZJ+V3rK2Lb0pYVNkWgnj7eOO3iz6iJKAyInSZOBZ
tIqvKEasr0nKxrKR+PSRYxJbGYHNYDL7qXYGU+/J1Pz6UmRpMsHGHHIIYzVX56ZgKVvLkPW7LNul
PJQwWsztaE5I1VIEvfLMa5X4ZDg4GTbJ4uLxiMcJoU7Uen16hqqUBD4VRY6yL+0G51h7Cc6GHkbh
naPihyyZEOdOYjTmcQPYRtTn8BvH94jjZlclZRPKbXFO3gIsawhJi2lX4c60H1rqHQ1KrczpdqKe
jQVzRKKpXDh2/OpOjQcWIWVn6UvLeynWsZTT4Lc3DjwpNjWR0pWjhkWNaYrmRzedeJX9NuvE9QR4
YdzS6MrPQIR4KkhTu3uthEDrrqc+F5cDUr+jnRcYdRbA+hjgnKI7J2zI6Mi0JosnyODsvI91NhKy
SQRcBM9Gu0WfT//VTgTXFwEJS6eFrgqfw3e1vUqQacNMQqcAuIneh17F9HM49QFFqeYKbzNLJK0V
QHUtrhcpWrVrqyZrjslscVv8elpvrtcZDw6moShIpZRHqC7xRUfR96YysUDZpAnu1kKE0Ow7t7Ae
xOz3A1/WTLCpGPlZG47zfR9X1g0lDQrmdUO1cqvNsgi8PKmjs8qSvJoDVUCAlQ1ltoPqS1a2poiG
a4RZ1TNiW5YQKksg0PzFbuejNJe4C5YxYn0kjwrrbVHM8hvuE3g2UuMT7JLMGoI0nA2fEgVy7j6h
nUfdp9T72lTVhU4WDygSfL+zwlLDswKaRvrrWOxDeqK4XFUVG27lcZ+YLTB+0apKi62yCw+4F5HG
uMGV115CMjO/onMi+q8NgE+WHUfX6Gv4NZtVArfLZMI2KYmP400TDuZ7ge546ydYy0EZWDh1vRSy
2SZaqGnuWF4mvU9K7GObGVslwKveH9SuLolGzk14hkhIeBsg/7XGS87QiM9tOiHl9cbpBquz5wVE
+vkTLcN83kE7RO1pGshF6fNG9lXWK9Zwy5zsMKjbyns327q7GnwsYwTANZqolo1TWnNXYuYovM9D
NdUPSKD6y8TFu6wbHoQtzgiepULkmFWTqFX3bakQfCIAxMZnz95LuCT2Mwo7frYURBA3HvlWHDBc
IaPzEhrxna9rwIVO6+YPYdxeQEJrO4iRBdF6200PZTfHz37bUO0y3cJGaZLFefnSwlO9nQzT/Ork
qA7yoWfCi7IaynYOtm0js0inAHBQ/WFy9h3dE9R2plHLAGWTWW2gHA1nIC7Ve1LXBFKzSVSCA1ns
qcLlT0hTY3xIThxxZxakOYU5mDIYrcm57/OmNY6ArIYrqjBQiMa64YxkPN6R7z4ACIQXQQiPkLlz
5vRh1mH5rR/yl96l2quoxC27Zbgj7I9uBLvRrUffMDulrkYcPiXwcVXsY8TVSm8bOqMoTFanrtvE
N01c9Reyqvwgy90UMm9ndFdLkvfIzWMrfk0iP0Q3YrfVY5InJJgL2p4trb4MA/CAw9a0Fn2LTMJ7
47SjW1uGCIy6qDIu4Aebj7p3k9cKxYmBra73vf1AW5g2H1VpG4pT1Z8lHmVzogEj2ccRtV3khHDr
tmm+MpiEXD25uZ5VgYpl0VcpaQUcZ3TQ0yGnvMEL9d00sXj90B+kZOgJdHrrRqiF55Joj+feYu6F
QiBapFvp5bQc5taPxLnRlc47DXrj2orylKK+OVD+/v57Q+LTvMUQ0gSoKZYT6i7/Sw8J6NVcsKQF
lOfquzjufY1BXmqKKGiO4PuYrBnJVLDC5CUUXqCybnyQoURu07oI+tu0YfOp2KHRHDn8mLm+T3lU
VugxxeycCZPu/tgOFA/RO6K7Agy1icKJgDtuo55Pp1aA6r2yHKQoaZp91YhqAsdKnZPZKFbdwc79
eRNTGDuHK+IRtaLYep3mQbb7rndAIBd4Br6RXoSXFc7jwE0m6KSRmwVMl+i3hA20At2FkiPDfzIP
N5AxrYk4MXNDnbRMD4UPSGvTYs4td/gy869jSfYe0FfAzzQDtt0DDjXAEVL0hiM8CrWRkaWeRl5k
ljILiuOhtFy73pIoxNN9K1xBC0+WGj1pg0fEH81BvHXfL1YHeml5opqSP/ECO4gRSUWiDVj5ieJr
iBmsXKyevZP4WYHCw6SYc0U6i+IW/+pBV5KLEZijl2xL359utJnMaQpjr8SFwHcDM5AxpC3aFmlU
+o/Ki6IDLnP7XlQ0Tqd+cp5iJQkuC6Iuc5OS0T3bwOQwNtoeyiXVxbdxOy1XKKzE7bioSAdmV66K
ddyjya1CJxtuwL2DB4bHS4ik5zi+dWE7ynPZFcu+b3T9nNMzeop9F1tBoh91hUpZe032Zi1NxG6M
ipoKr7qkB0DEnphoVnGracFvK6y6DX76fF/CVKBWZg48LuWc8/4APuLHq4qO4KZaqv7OKmZ9Xms7
uaLL+WpB/ui3ZsSgpF00QN14qkQ2qx2mDW5oXmTsI5nuhH004fXp3V+7/wiX8sBwpfXVShC4B7U9
TzdLH4Pd9kLNEz5QZxlOdsRTuvEnh4zS/e6389et5rJsjVbuC54UvYE4QJn5+wdQCeeNqHDnIjlI
wZTfKECSXiD9NXNTvcMmNYqKP7GniRc/y8C80v6SlrmdVBUb3RZdlvk1W58VVPZYHB3TnPedWlJx
qZhxl11C+pvC/WLZzsnpO19hlRm4QFnY8CHYPtmgRphK2VHqvPF3EEQcZBlLT2YsunHIjnU88fN/
rQI0ZUJ17kESgFvmZc20RcOa4ff8voBhM3Bnh0rUkHjbsBtRzPWxHVIiyROsijESWQQxVcUhletk
y8hLRwun33plX9nmEQ0nenr0CkaHCG2kspadL0xACvcD8joTJ6QqZhtwNmxvrvv3gLBl8TEfi27J
6hMlAgZDo08D3Nz1KBK3+GNFto8c1/aPfqw6fbDUqoeEh+wflrBk8ZoX3guUznn2ZBRJ026p/Sqa
uah7eKrRaX6D+NtR5EfLASFk6JQLmI5AajM34WJuS4Bu5jZRCXdyNuu8vKjnyUqPfc6xN9rIyjiA
4a8/8QwpCpvV5ETgKKeeylSoUaFIRSkJIqkf3XctzFOEyV10XidlgjVCtSY+a5j/HUh+Mee0jNBF
b5aldIxDbCV40TcIA0X36JCBeDvCIsyLfaNQSrnGGr6n7pA//XUPNYX4dp8zdbU/DmXGrJ6Gn662
5Kv+K13KQR6oBNETNuGp3kDOz5lPYHmdtzVj00TE0k8Yg/I4dLx9yojGYDTxr9+SL4TuAbCaCeZ0
LIpXqShysubPc7EVy0zJ1Rk78yEqtd3cT6hzwnMyex4/W0/0YRBFZU+t9HnkEyovZVC4WYhqKB3F
NTqLMCdPjAFzUFwEH0l0jY/f76fSP7aTJb8Q5XvPWRPuUs9AQ5Vgr1nVvEYU3Rk1z94YlU9RIpi1
WOVXw2hj9JCkPZQiwHUX0V2U0sXGadahVurehfY/Yx9kRXQcNut9Z06fvtv2/hGo6qEq+Psje+qn
MYH/vfGBh2/VOn+v/fhR67d5/WEy4b+/3QqP+v81QNBmDsb/nWK1jV/efiRYrT/9F8BKyH8xJhge
p+M4uIeFicnxL4CVJRkOqAQRgqSXZK6/8m9+Fb/D9oLLFuOraWGSxHKM5nwdG+j+C/4T1lD+jNEm
0vTUP+FX8as4WH/0ga5fy2YltS2fv7zv//8HUy8O/95uLHXeG1lj1KChQrouSIP8+swLY4tqjyjQ
h6NPLLIHHnL868TzbMYrXqanMgAgBcH9g29Fjn1UsLLVPikI404LVHTzRNeluRMQULHvRAhV9ik8
Hkbew+MkXzCzIqn3aAaFfowtBM74txOLhz1CiysRV0SsC5sOPPo6mqZPKiq/NJTbMwd0OeolScsh
wKA0kPji6oBN32QIfWsb+WDsVesQ7lofygKWP6R189AmUiKGNgDGighqZm+Xc6Ay5DZWQWvvatKk
alfADqwQDi4G9QvAFhnJS+UXxwziu3oGVxq/RF2Nhn3qgDWbTSlulLDbHfR8v9JXtcvIaYTgj30Z
zzVRSOiiuUKL71jGJ8lHBJlLtekOzyLhMd2FynjWWoVKbiM/ugPo0noaqZWspwzxct/kF2blFk68
DaNCXjP20IvvTGPuEcqmoVXWbxPZ7Dd6KeyG4GgpuAeDWSJgjmK/c+6Qxdnl5zrS1byfF4QqqODG
N8vExr8E1AG+xo07v3f5bCP4zXvpgj6tc3VtI+E4IiWgh6lkWCT7tnX6Sw9zZ3rtKJtegdEKcd20
SWgcgSkYCJGi0pofPZyJ31JhZfVtHioKFSjCKPyBMo7qhybxw3NtzG5gzp46mvaQ3JbLmB1HBrmA
EZ3niaC7nXYJFAB5P49Fa9a4jOxi2idkncQewMcZP7yF1V74l34T+yyXzE7xAfNNpWgJqOJ8Ktjz
ohhs4qmS/ki1TOkEnvbciYbN2ZOeRuPsL7WPVNQ0ZLd0gVuGNdcXwlUO+tzO3d2EEtA7dRGJVYAQ
Z5rPIku67a6uRmWc+kQVoFJC5d2IsIOCtUxpGp8rakfobcIOF3Mb953eh7RH8iOK6KY8a5mqR6+c
EJHRKVNQVRPs8Q5+5CrnZDCIWav6gtEwCCqKggTAsdmqSVuKq54GUgn+ajEuweW4VJOZHXY/6znV
u8qZ9XGisngbxfV8nRKf0AudJ+MK0kt/O1ZE74h+RMngliiPnizDKI8irhyuFWaeeNfOhXGwh74G
S4bjlFDah1iCsbI5qxth307CrV8iOk+f6cjaUI9dA69kS1eUQMKEbwywLTIAYeeVrM8cQMsowpDJ
UqCQPrCopM0y4yLFk/NJhU78MM2NfeVlXGkNmzpsu7NZxG3RPHZY+xLGnSNoCXFQhihEXcocDWac
eB63vJdNN7yyKtiy32Fza1x/M6Uylm0U4BsAsUutwszW3oyvy8mzDihZu4lszBqj5YuwQLmIEyx5
s7v3oThb246gA4tjHRmpWHYkqwvK68zHsli913qUQ4qLJAvdOMWx2yfjhTmVKUKplds8aIJNkF6U
zaGISL84hV5Pe4GIspkKtmU0pvTZSrydiMMkXqEaYYaf44bj4m+WDj0bs3n4mpdybJ1xfALagpJu
a3t6ZSw4dZybB/wMhmCQRG1HaA0HEUqSU6ALj1VE1wRinFBj/EIE1pZPfkdX7vOS21X24Il8nPY9
cn996Wddoi9V2C7Jjj4HXFxmNgC3v9HxhByLIS/UK7tsLIJSM2gBw6WjXvrGWfV+WeMeCz+xD52M
BLmJWXyJubkbx0ftNHL1g9jJ63PsEsa9B4uWoDIvgOYXabZXE+vCLBzsNIIPukQxr8+9THl3cdkw
jWdY1E5DxydC9bzeOPi9WR5RbbSfpUT1QZ+LlJ2EEJ8qfH8aiIPv0V4rrQN9IPKv2XGvI2T9dMkr
lG+ias1AdvRdUTLbZ3g/jGvi1hGJm8iOoSrVYa4j78xEYA6Bd56cL/T73G03kj4VGKAC5HvFUcdD
deGznKPmapb5Acg7jVMMT92uSB1Jp6nIqSmLSRwEHUWNAF74e1vq9ADRznp0suJuASm8qaKiP697
813ZhvXg1lRsSUhXhZXW8syP6/Ipn0nSTjPX+kBP9GtnZY3+EkesxOfUl4bmLcxlW2EipYvNoBuX
G65cF727GGK6zRWb7eekUF6VBGVZQUPYYP8JLyEt2tFblrTpCxgGYTyrCc/ZhS7xC+3pzhkIctjh
AhrrHZKVSIAN9ul8UGZOWupqLs7ARJv5DBZHlVcqW1Z3RGlTU4D0UM573DA0ASz0aZc5XqwywKaJ
ZLuYqd4LmpSU6+i6R34Kn9Ev5pvOWexlJ9F1+Gjjs9Q/Uw1TWLLdQsN7bxSIugwrpuztM60DyaT3
xcH8FGCwI7M2eTtvi7ZxscBn6q7TC+O22gzNyEba5fQ1N+R4kcisfqFDQFpD6SdDFDbOkNGdObuf
kEMqyHFx9zIok3t/LOlttVCAkmx5bWMnjq/CDAX6fi6waB3CJJlPMlfioqiRgjATNYmhDBvx+7zY
0Qz4qNS89BiAGdn8zwPs/170/D+OBKt+G0N//lZ8+2lmN+z2/x1FO/a/HDir5ELQSsRf+OG/omjb
WoGuJj0I16Q/5Hr/J4xeGcX/DpstARHWW0Nqi7GDnhT/JGoWH1GsUrhQEb01XAZeAor1Awqn7hCm
M6UA1h2zPoyDhIlX3yyZDcyyjjofdyTDJwqk4xF14uRC0MJyDo5bLNfuQjPxTLkzvmrPFgbUasnM
IdybC3T0nFk3VuAWZfF5FoN0t00czZ+yPnM/4y9doOyFGUACaaTOph/H0qoZS1EZKF76qOq8L90g
gY6zeHs2nFStnXWN9bN55kPicBgeLUUvfx/lTSzrbdLq1HjP8h499NYeYmIbxN3MLqE2zmZonc9G
InjKKTcx72aEnZhdQIwEoN60JX0fZB3jZT4mlAgWACbj3mUtKzaOXDyaYWai7LOIyhldcQwqznxe
z01WvXidSWXPo0THy1symCHeWa6REQm4GeKNmTw3FgeMXWN4QfjUhQiozETPZOG98xJWzBR+oIvt
MByY7vGC/ipxEqKD07qHFU8lHvXhyzy1E0W5bJysLWbogshpLEMUoT71jhTOCWVQ1IHgsuarJW9E
fOsvof9lKoqpPmN89BBf4ixRiloLJJ1UB9Ix5tDZR5xCCsKKD7OibcRw5sI+AKRBuwp4sIj2GkmC
KKiKjR5PBtbVWtMb92crtWdujAu/AVaZWJawHt7NxJgdOHeY1wXa2LKO40djDAvVHJY0ZqhaEMmi
dIcNLtlJdhcQeDP+qwKumL1iBh6mo1OnpUBe0XV2cUyVp5P3prcNcR/ZUXlYEhd2vWP42WNo1t1L
6aIrc4gpysAvu9DYmCHzjJq8r9Ozqst1cQkkAfN+igD4GRiTRmXpo6o6J762omMbixkAxsJInQX9
w+0YzlQ0bL+5RUVCQUJRI4O6SUXkVhJTn3ViGHeNV/SPoh79584s6q+pSq+Frt1PZpQSMIJzs28r
qYtX4UXwWgjrMGgJs9fPskkSTcvUzp9rczLvm2iYgnIA4rJEIrqM2LKYo1JbGN8ah8yLjarcM77v
XtbkZejc89O8lpbZnJ3uy+hM5CPxaH8RTJmaVv0t0yPLPokCK1/kHkKCtemMkfEYo0hOWck4lRZt
Aro0tKQxw1rKtkEdAf1hw9v8vtgaxcyAjK9dzIchx5nl9UJdqI7GYGELfRd5SEgoxDHDxp7eqxpo
PrgSsavK0KbiZmc7O0XUc98WbUWDeHIYLWiKpp7wm6eF2uXUuNTJRaUfQ8lj3ztvnMT1T0li+TLw
9NjRnPHDNrvCBzfRHlJ1XDzzHKTjm1AOkyyLFmHL1UCw0oAyiQz1GdgzlNl0ntxk24M5ggAQU0gM
UIlDjFxwpy6oMXTiXvvMoFE7aqg4HCtUyu+ZVCjiKaDWd4Ma/JtpSvRXgKJIZeNMuTFqgY4SI7DY
6tHH5aIIAwwmlBWa3vyzj7kfHbc5MO5PAPdhEsSMdv6mBVzAyJTU6lrK2qZ4Hq01qLYs2aCLHqkz
85anmbunmJ6UL0gaGASa2Ux7ORr1whAJZlqExb5Y0ICR4/tjPHySqvEmHItDJbayZ6z5BYqligbr
pFfBgw4blX9zR7giN3aNWW3fyUprWIGNnpd7aIOdsfWbRuQnzbgYrk7rSWyKchgg6f5QJbr5q9Dy
HyUxAF+ua//rP38e6upK6Hs+pRf6JTbVF3amnwFjpDnINtwemhuKOig2bmoyr63W3ev/w3GY4AUB
QwI99z+QthDbT6tUNcS2aGHsg+/w1SLI3f7+KB8Icd/PxrH9dcj0SvRSH9BlGCUGiFZYp5BDyCOy
3ATYdl7etSojMlzZwnPIS/H7g34sYX0/qrIJFtjeLSE+TibISag87lC4EbApt50xSXTJZtTtbHfB
fc3YnQNVOfzxVeM3O7Oi27CpTdt9+v33+MBt+/41XGEpSVzA0qg+XGI/r9xUttS2SJM/eWYaXbDV
Rhvfm/XZ74/060NDVdDmjIXvMkFFfBhL4LFuJpW1GHRtS//BWUJrv7SzdfH7o/x6PoJjMAxdSNsh
7PrwaJZUsIdl9cspn/eh9UUb0O4NL+Zuqv/xW4BEQmJu4so5lvIpd/5IFlxmJ40cbNQbbHfVyZut
NwY2Rn/gzf3N+az2ZI9uCbMcmArw80FyIFsd8jt/9f0T/CBIgzsXeh3DjVbpwu8v3t/cIkUtYX2z
Idd71ocAMW1jBbfQ9HFbNM8GisFgibLkD8/B350Rcahlr8+Arz6CEWunkUZij0B+ZQpyxuz7Ljtl
A113Zre2zRD883OSwjctILAQgiSB9o93Sc1U3XgJYbOptt8L3Oe7EMLI7vdHWW/DDwVpDkA4T3l7
XRE5iL0WrH8oSLv+6I+kmT7OZ3rs7RBnJwVDj1bU0J9Xpfn2jw9HWqAkxW9HOLb34V1yO08mdavw
1aRG8mlqbHkycmjiuverKznP9un3x/t1iTShOkrTodu65jIfLmK0jKnZMKRu41J1whcavdAgIKMf
LOxCmrL0UPzhiL8+JRwRJCsbPsuc/A5h/OGCRkkkk6HkiI2ATLe4zUTK7DFOinLMP17/OdS6aEjl
MZjN+fDUOzby5jydXLqN07SH8T/uGVrTP7hArfaRlSaPbgt48g/v2t+dIA8/b4ElObr1YeHVKo9Y
QfCZMr0GhGydAGJiGO2+ZfLS4fd3bz2BHx/Odbsm5WPHBrhmcyM/PJwRCyBBb7ixhqg/JQaTv4em
HY6/P8rHV2A9isRrx9wSYipS2p+PUnb0hieXrrxGgvQ10xllMYw/u27Oh+sCIMYfVsa/PZ5rKxPK
LMOaPq4jKcDk2UspWsPonYOYMZeHPrHn54Flpd8gRC/+cBl/fQmIDSTwUQUUhWVyvaM/PJJJvxiD
y8QkJIo47JgoS+gtYhdvr5jGc+37I94h1YzmH56Uvz0uq4q5nicMtfVC/HDcbhosPfcA2pqxsB/y
eoZ4l0MJKZGpvCJzHO6NKtF/OOivz4xQHj02JBlc41/iAjvxqRu1PkqwRDNjuaVO/FWADgp+/9D8
+hYI5uCsg5HYC1g9P5xbTuxlObbw4ZPG8gxlyBtrUIV7fgr/cEJ/eyRuCQUXDgYV+eerOOC2mxuN
AaNC+/SZdFrXGxv9zdFhskb2h4P9+mwSG1MIWbugRDzyw2mBTNE9MgIOFuYHZNBqa7TuK4J7Jo3L
+vz31/DXW2WjViBKQEQmGar1YSWhtqppr5QIe2EboE0JK6YS4Hf6/VG+L0g/ryLrYSBumITJEuXc
zxcQ1c2UxyXDZOZwGcOgV6PPoNlZ4LpEUV76UNloTwFYduNn5Nz4qRoq3j022tit9zOvBybtMMay
00el6f7hQfrbi7CGFCbXADnih2/nkGmGreSs3VrRbgix7cB4mf5wEX59FWmHu7bDbm/zXH6vsP3w
KqL2odHRFx7sMhpD1TJXNxGo/MAClHQ/u13znNhKXv7+yv96as4aMzuuD/R4Pb+fL/xoYIUclgx1
O5f1wNAiuID4ov6wuq3L80+3d+3nu2zyDm+YoOP/81HcvDYyY2oVsrFSv4LqQeOf5BmVqEQUTRNo
SKHGFWOAC/vCAceq/nBpf3llEIBAK8dGbrNHwc3+cPylTeBQwL3VdaEv+mihbGFra8J8zBB3mk5J
sfv9dV0/8cMZ42GyXNjcCLR+GUHX+2GdxCzzOKhiu3wE7hUuCML6yD7DETf6f9gff7mNliTbk6gj
aMTbQoifT1DUsvNQVkAjBWkZ+CHyR/qo/3iTWo/CikoQj9zC8j7swrkeB6+OpbPJswwVdFlZBycD
2GkxLnErs6J+a0LoAL+/kr8ms+twMjoKgvCJw38c8lUuXagHCBHY0nC8l9b0jKT5qfRdiJDtg1MM
X+0wZijT8BBXMDb+cPQ1+vz5RqJUQFeCUkUS4Xx8QYpKFMxqw8Cm/hd757Fct7Jl23+5fSiAhEtE
vKrGxrb0FI0odRAkJcLbhP/6N0Cdd0vc0iVD3RfVPHEk5YZLs9acY6J820rypA65cmc/ne1F3EcZ
za3b5LpW3bCj+6/2ZGqldv/8/s84er7sHw3TWn4GOzqxbITePt/EKIvCM2f0HbAfQK0NBBibpCX8
/SgOsPXlfCtsaR1NBlkaTnO15KLaI8S9uAagL2dyKN4f5Wies3h/bFYTdgBsUcnTPJoM4kIMTETA
FWAze+EWVJj32CqiWOFXdw364Ib8Zbl1eiXrb+8PffRVLkNjPXjVCLHw83m+vY02dDMZzbgdzCTU
PrNo9DRvMTQLSB7An//uMMpoJiYFtpCIiQxWteWh/jKhO1THwmIki7wN6UCk3HV0I2mCKJn4OJms
37+21y3iL28qw1n0e/hQHOkhvbCOJrnRmIMmNqre103QYkwF+P0GPKjKHXZEu40tzVPXE2uFhn66
rT1+ECgEivI7x8u0+oJQsRnCa0dTxHmEzw5a2epVW69dERq3QP7QLsOZc6v0Oi2Gkawp9EnuWtAr
+oYFrNE3SWpU3tYJjLmNVi2b5vIhSOCBPL5e6V/p7f4/bQeaHLb/s6Tu9rGYH4uY2/WjaON2Onz/
r3+J5a/8Ewypo4QDlKUDSvPY7tosgz87gsL7ZFLmYb8tWJCYQ1kf/hHWafon4iKpMHlAVRENLf27
f/cINcP45C6bP86wvJ6sn/JvuoRvZzHOmi5tdRfiEiURcMPHZ8U+TgUIRuCCAY62fON5dbmN62IM
P9huvF3ul3FQgpAS4iFmIi/EPaooEIA6y9GGR9K5WKISsnfvdUrz90Rtl1/SWqbbX57C1c9v7D+X
rH+OR3YERzfhWC5RFW8/9BSJaVmXA2DCibCwggI6zvEu+6D6+Kercpk7l+0a2ymDZ/jrdBIhqCWU
i85/PGni2lb1gkrFq3mZyjlCp6jg3r9/XW+nS67LY6XnpVleGLaki+by1xFTJHwSXT+3EHIyoJx4
oc2ZxMfRmw3HD7YwHw12dBNrfZqHyeR5EUg9YYwRpXmXhkQ6reuRJM33r+y3N5EaLnU7WIqEpS67
irdXFrW6XnQ2TB5zQVIlFW2zcLCbD0b5wyXRmsfqL9l66oSYvB0Fn4LTiogDoISef5rGhEBir599
HPnWXy3dr49KmMtYjitxjx7vcNGNm900Yo+PgFsebC7G56MePviw/nTbqEhTh2FDz6t+tHRnOeYb
OucgTivLIMyONdsI7OSDM6e5POr/Wcl+XgwOWLYIHucSXA1v7xuBgLmLFQ6AcAj+fN2o0cF/Cwgd
WC35Ax0J7XPbq/Oqt+vHsNEI3Ek7rPC7EUBLsiILs2luxcjX7hfKq4stps5AQu8usvMJgyoanTbo
jFVfYpTx27F17J1DQwaEeF3ilQ5cEBWrZjDCF3RsZrBuTbjFJH0n3qOTucAS58KMMS/ZufrsUb2s
F7zqQofoSvdraNnGR9vQ5YqP7wgvKjtvNoLsvY82LswGhCRo4O68KZUw9DFVUpoqs+uyadPPTu9q
FE47Y6tGfcHAa7H3QeLQH548dVITqz8bi+UFe/tIWtVT/hhAtY26JulCNmhEzUH74C3+wwdjuuhW
aErQU6QM9nYUtklUwYi+WnV1N/mCVvKp2RJVrtep8/z+DPDbbMqUpiOSWfKS0Y0f73UTx25jm74/
yaFN8d0de9IqC3QaFJ5BPd8UNkfSi/eH/MM9tHS+Tkr4lGSpJLy9Og2/cIm2IwP3kXCJ1gjbLZbT
B8vE8ShCp5tjCdciwYjzoH40SowFLTYNCLRNpRnpurNj4jSgtPcfpTL9PhA6H1aFZUGijH6832zo
eWBYQt2SwMc4MRBzr3CjjDd/d9MEquufmwYkSrx6y3P8ZRONWb/GeIkcXXqgSTtkGWtT9vEHL94f
roWyHdtm6r10IPSjiS0fDKstBDvzaUB5COAJljzazav3r2W59b9+xcJA8MpyY9MvWrKzjtaDxIu7
OoxJ/PHUXF3HRp6vtU5M3438u+gUUu1IbN4fEZX58Zjs2yRaMDLTGNH5rWdJudDGtLj4YRoNsqhe
FNAycoIqNrIy4uIgO8/5YvV9QAgCljlye1nrSYC0BZKbvOqIvdIzke0jli/gUBQ4ySJ2QqmhkK27
fBNb5iA3akjaHtRLPj0pD7UsWnTR5Ggxm/RlrgeMjb3TEjgkS6QmW8ecE3JwTexRa0cvwuyEOgKn
TbNKepiIqKXQSaKVAOgyE5JQzK6F9Qv56w0CW+tbqHhA2w4gEznQIW49VA7msG8om5ursm3ygTgA
vFgbWBzqx2RUoK00bJITtuUBVcxUuWbmewZm+tXIoon3LjAAvVdBFj1ksnbmjeFVCQkJsq5KcB1G
022UjPJxlUT4QslXHhCVeo1p4GfrwsFD68069i0bjSXmgSqJvs0RxC0c1CjawhNs9HM5W+4TsYda
fefpnURB2Q44/+A6FiDF/MYo0PWs8ap184mO7x6Gs43N4YuIIvJ5RqQaI+seBH8f/oBd7VALQ+UK
s3HAgJ4raGS5A4fV6achwFY2FFKtRSeltg6qRk8IpiP6Yh8qMypgFxTms8lLgBVL9s5TG+XRcK+V
efDoktbRIvvh016Ztpw+e5mjfR+xjpPimOf1bd8llvZUOfp8a7EliX2Sm2S+Lx1juAmlTUAFIWFI
V60kwtPdaF6t3dWSlKmVxMny0Doq+gauQ4dY44nqK3QTUqZWqnXRqyfD4KZbS5As4pMyqNCZAxm0
/NoYQ0oCSZRFkS/qrjZP0n7qk62Fye0bTlW9+ubiqbM2Wk81aJtkHA925PCY01ZzMtTF9KRMbauh
6oVIQ9z0BN1uSMTOimqKAJ6uud+0klz4VQEgHpJHBEQAnaBpfiaNOnYwKjt1+92KNTGdqjwwtYO0
a9S+tZ6FrQ97qs22KQzKK+67kXwRLHLEFGRB1t5NTamoC9VGliwQBEjuIFfcB1KsA2cd9lVykyNf
MA/FVHFj0cKDYMVZSh5rkvehvrX1ITUxvac59haYN+6Lk+t5yj2DGvMMIgBTQ1/qON8F6Of4RHpU
pM7qrgsN36LrXj0pDZgwtbOmmxekI0w3OhN9QL1Ox5ZILs/QQC7t5nHGZg9G/3pCNVSQ05zjTh0c
xOro7SIbv6qROTkSMYqnqwhVnVrXU17fGSK06jWK97w49cZeBqsKInq4sc2Y/IiGziBSE4u0znOH
cxRQiBgDJNwziwxBa6fMfHAQjXGohXpUxqXOO+712TiRdUUHdc2dTtMTFDZ5QliDi708bOfy29SH
4pAn7thdMeUQSyP6xogmcmshfNVgIwK7+YpnHcXkj4bSUkUpS9iJXWJjcbxQwktrinhO7xOZIl0c
hzG+7OnWQjyqEgvYLdjRJAy9zTyn9TCsetFERns6O3kIZTubs8eA2yrpCjTduKkqgecrZD1bheCM
XNhVbX0/yh6fw5CPId6G0swIEhyyHi+s5YBxb3ILQrfFMQHLv2YSA2eh9yAMPGrooypiSEhxWQBe
e631bNC+qMO778PcTJlv9nWnTtsUdT06vNjUd6DTw+DcCtmnbiqKlrZfkSYOlmvOUaxJulTQNkkl
BpzVq+RCG0uWbNsc7GGTtKFdgTHAROHXpayweQ6md4VeHlla3eJkY5U3mLMrleQ37WjL4bPuhBxj
6jKox52DaRs2lrDAFE50mkffqSr9Wsv0OTipiiGo+FCq8CpxsvwyhgZTsJsO4hv+DQckXQezFuMV
lpjTMiOxyDemRWZDUx3x/ZDICNaQwmSyNXCY3HCn8H6YCBMfyil0A+rPqNdajC8xrieBvz5DuRr7
TDpFfALaLHjSpLt4vDlJmCszcR3Nr3qtetJER7xTm0QY+YykJe4o7mv90BpGDeTN1uDIDcECZVdx
2HMakShvES572dZlVrlv3Vav1nrSiNtxLDhDVkZPvFJThxwlVO5YBkr+2XmsWDoXAZaI8UxrovyW
Q3/E82saNZDzGLOqUJyEYJh2zNb0FOZ7zWU3vhVtFA0II9vhlI8Da1KiF9W5lbhE9lAp7fQN2UUK
nj9mGpTXlQRGNTa54iJbO7zrEoWcEYh2U9O6g7P+Iy75Ru74mXZ5aIhCyHiBUE4/zGBaqtM21116
+KrNAcYYbp1tqMcWBXg8EQXfLP5atyZzyq0OhsI7hJpazoAXnc5aRJMtToWk1kV4040WGl4zR+7p
uw2J2qD64X6d09dyFagRBGN+KTUCAqs6FeWJJEPDhWJHBNCmFLXWYVTCPLydI5yV4FM9jziitDST
U8nEE29GYU3Jpgy8CZK9IFIacE+PrfyQEzRtbl2vnuL7TrewENe420gqIwE+uMAMRUIGjQrMR2ee
QvbBGl6MSl7bREE2TwH9g+ZlANDd7gqTlOF9yOpAbgITc7yflTFBHksrIYBLYjPcU7+KEFRDUeep
OsPkz3AGy00WJ5oFZ9fTMj8OJ0w1eJGmdjVPLTjv2nLybKXBGFcnwOdZjdxWwFeMkN2i9iqcggWV
vZN5G+smQfBiLEBLF/DJjX1BiyBmaV5I6yR8dOKQDDqB0baWDv26joaBzCWTOTSuOQ1ucL2zhnFI
LtnDxGXYn6AJZrqPRzZlU6SB34gKiuD0qBzjoomJvtn0bFvIf5pZt3ZdWsJzRrxSvkxMs9KXmMnv
XEMjWypmpghOpek2znbJYcCerQP+XbPSeedh7wgyDygU1f5g5AFC7slJ7iLdGMz1jCIQNj4gCuIq
8Phwf7Nau89z1P4rmWUGi5ydYfxmbZihi8WavbOatj4zQ42wES8CA7Iph9HsfLLApvtO9dqlqmvQ
URijnBcwPgSc2DW+u03rOIG+6QMRxEDuKRqMLxw27K+BRk7g7RiNo7bTA/afPjkp07TqQ7shDIqt
3xcSseznmFyr4iwFbSxXs04ilo8+a5yIQCo6QYSRlu5AH6EIyYlaBzhlGzL17Qz8sN9VyrtLGrra
AKajWFsRhKY/JJ0LCcllKWX/OTYi32pF51JxCErzxsqJ2TiEqDRwHzXg0IHGuBzq3TxDMg1f37ZX
rXIRiZREVTJQGdm3IN7KJyB2A7TrMJipMDGjEkiczvCiJLA1d4O+bJTXbkFdZ+uEvXIv7IJcstFI
x2xjdngS0XyI+oQwCfIoSrM0bh1MdCHBOSmBLS0xdSTpjd7rQgzxPBV1I7gei2Jd0zQIWTkT4EKl
GmN+BwQC5aiIM6tYEXZgYMzryuqhGdJxXkGTwwUXQ9ukvSQxXsFDmO2YE0bEUsTxH/omKgB13Zm8
5GvQSJMOSyIyknWmDHCnPe8kHkBHQVLr9NCDgYxav+dsQ96qqnTi+ax+5PRSxtP1+0epV13Fm9Mb
B0NqbFjNFwUSnoq3J1EdPNlAZwNPVsum58Ti4yA2sw3ItbA0Hcz6RGwj2NoqsBYizUCPuUvn6Wo2
WmB2Nb7ilHRZJhNiBrLZ3skxt8hBd6q2vIJbaRSfabeA4I84sc1Q+/CbHDB9i69tqRX9ZsaGElxz
1AbUjnkjblcmboyv9Aoj99ZAynyw28Jx17KrwnsMYuN9MpNrfjllsaHvkpT3YkeEgYaMULPgYeQN
HuCv79+j46KKoDpNl9ZjsaKsQr//7S2K6BgGIbgRiImGcQcLJdgHZD/gi4SlfJdZBIm+P+Bxweh1
QKRLrotZDXHGUXWAICxXB/aCCTjTs+dZa/I1hw72yeVM+sxfj4VGluaZi3KJTslRcSp1zL7NLAIR
7Ea3NnVNjxLPfniYnbT44Nj++6EdFQhtWNuxDcqt4qiG4xXk0uEzhc4oqwcvTqfzScbNB/fu90Eg
JlivvaKl8+Mu//+XykqCBbF2epTLedQlL3kioqsmr4bD+3ftT6OAQKIpxTdDu/foCeWy4WjDIYfQ
pqzfGzEkPQO43e79UYzfX4Tl36ekgoROAIo4GgZhUerZConQ8pDKDUHeOqJOzSA5xSFYQ/Nlp6v6
SlXUEu6cETHSTcJRbt5wZCcOWyBrFWesTDVcW9I4XJDjYer6gZuP3vr93/qnO0JNS1IDpK1GX//t
fTe9SqNdvNx3t/1sVoZ2gLbsftBN+eMgAi0IdVQq6cdVQKP3etFWE9VMiJI1+9qqkeupquRHsu7f
brxJPZq3lEYbTTcyVd5eTYoXC1trSLSQ07ZbbYjalKg3qQHFHwgueP/W/T4YDU48d9TqkIKiEng7
WES+Y8G2BWIZmIvNnC34uk7eN6LUP3hIv5XqmL8spF5QHgWN9eOJBUOUG9OSwoVohgg+p3I4sJol
l3FUhueBszCUO0//289+mTQXtR2VaVo49tG9hE/UCSVpHsR5FcCzz0tisHibX2/i/7bP/7Uo4/9z
99x/zJ/K72+758vf+Nk8R7v5Cc07cy59OlYvXr1/mDS6+AS4Uy4dUPrKWIX+3Ts3rE+Op79yYlBe
sPb9u3HufUJ5zSpIo3ap9jMB/k3f/FgCRQN2Keh7rw10DDXH8i6vVjDOACvvC9tWpyPuxLUHencT
j+wg2bM0F2EPykOQVrtNAbqCxsyi+19u1tXPjc6vTe7X5sv/7H/c5UcgUOZyEAsKArmOPr5CVqTg
ICPZZ7DHB3PS2RWSqmfBzyMax6/iTP881FX/JLDOAVZpB32f99Dd/aYlETJf0Bbv/yRcWnzwv/4m
PtJXRSGdCL5R5oa3E4JnhyP96xQ8cuVmOiU9OTirqhqpiQDqyB/GoQuvOk6X+IQzWngpuGnSMCkP
DOsRR2J1mLxxqP3eEO6wTTVNxQSYkSryONh1+MJ+3tVXIskpqBYgFKqd60AC8q12nB8yAgrOGhF2
zwO4O8pOVtWS2WSahdy3oYw/j6Kkbs7youpzM0gJttNa03uYlCbPMrf5YZkiesE3wBFheZHsawuD
L3mI2UJpnfVwGDcT5VvnhLMvpHT0N3Wyj41aXuhen0ClGwz4gGMqx/DUCGlc7Ep77AuOFHNXrxQp
QijJZ62qT1KC0r+7MqB/R+iGxyU1k4o3QP1ytWnzxoRXyLZxWEWBZmjbnr1+DUy5zQxCA0sy2dsp
Hb5jCubo0bv1V4yFEDIEUazBlmlxBpefkx+xIhu7OyOWvnzQKgeHj0cvAHcthA182AAgiSQpY1oR
jcB0pIURv8cO4VfsjK7KzZWV69VBUH4fAW0KsDcursVHzSZBHO1kocqNHIBScg2j1XPG0HD+hqMF
LzHnmx435IQ3T7PqLfQXRtvEe6AaY3WWmEZebRRF/4hszsY61BZ10CtV27iuvaAh9A0siLhECjuR
ZGi21m6cRv0LjbSQrWwwaGA+w4C6UEOF/AwmvfV1aOYe5l7fN2cWQqd1LAuHAG8cUPeFgqmwbQLw
DDPI5ueGwPWLCdlLto7NIb+zopQkI+U1uuHbTkhQGN5T7SL29NzyYbwIzBoWUJBtkQ0DgcSkGfnt
KAjUtFqdEgG/gSNPkI82vuOOQpVDrY1a8VI18MmXmZ86qpXSp5xLqI7VMegK8z7N7cgdbitwd1y1
Hmg7m1ZBs6PLSsYRLaKC93pOiltmM7BXHtWQEW+vCzm95fULk41WWC0h11UWijPSNjFtQ3PHWRii
Jwt8xcGyO5UU+yys3skUUqioMD4m9Zhe0DigYqzCub2pnJGaFk2FSPhRJqcXiskz5GHQF+sJppa7
0QvYwgcatL27ZsWHzg9MtYFNNCLZwKs2NWftZIc2CJ4+nVbWmFMzMSoU4vze0v7CgYisdz26r3IK
dcnwg0ncDTHjRpvOxvIdaf1Nwvmds8PBlt5TNdn9wZxn/XwoxTMHOshIJx3srPPUbYZoNVKt5AR9
F07jC6XD2hdKjygh58228RbKSkFBf5jilc03FafU9L38u16N5wuJJ+QGTXZ8MrdqWzQuBFs4IMxx
a4dIX7ftzxK3PYkD47Zs4PFpFOnhVfI7qEpa6daELmOUcYc1iWSmKl5H8S04ls9dSj8H9MoYpfmZ
O84EGgxYkWko4O3uHQzcQ2m8tLE1Pki9PhUGVyBJaLHLk7Ij97bBdgHCYEPZyGrdkX8nOfMcjCZu
Yq3NwoSFk9vWrQwDGNAEQCHp8nM8KCv2ewsJ0OUu6x2HdQtu44Lyg9ByavR6trYbUKK99lkvSZPQ
YC20xImUciClM56w7efQbZNx/Nbkxo84kdW1URpUGib7i8pTgO7ZJTafblUPbUqESkc9U1UY7It0
PqX8dVmIB5t8zig29jP0riY19O9z+FILCvgTZis/K+VJPRKYDQMoSU4jt1PnXcbLB8gnvqetdxdU
9oVHuJ2GR5CwvLKDj4sKCPRVm67FAmoGrrihCDpAbSoDvwH7ngJauVZRfhc0JtKr4iR0m8ceSWWo
J9VLEBTpxgjiGRTUqGBgx2LzWvqYBuKclV5nO9POvQ2U88951w4r01H0l6cbFWrNOgvkrYYEdcor
k0Rlu7wBKrcSJekaS8K4Qbz4NhaAQc3qJezCdO1a02eKsVu0IKNfAWYnjLSuV3VldgdvnC4Vft8V
Gpp153nXVTx/GbDRL9sFybRyRsvu3nDym4AZe2XyIstxNnkuoe0DEG8f5zm+cCqIBJS3ttH0LJvv
RuRtawUxSRH4Bzx/pwKvhHthlgS5Ja3HZKbwdA7GaVKKittn7b0quFSv1XWEMv3TkldCKZjAMQeg
MhjrneqLCwyF07fRqPRNVunmWdGxqScCs7kPyOi2lkClzg8zuNQLKniF0nahaZHd5kEigOtvfOnD
+qs3hmeuvMYP6lL8cUjXCs+yjFB5lVl+BNup1LHHC2NVudZXUx/PVAp0Zy4SGSPjodg50y70CvKE
4g4HfUSzMs3OBje8nDDKn8yW92CMZg3FqCH3wYIfutVTVW0JU66v9bhtfrSVRRk3idviLAnKrW0E
mc8UthtL9y4gf+mcw/GZMPFuunp1h4Bu9luTcJmQPxfGs7UjXTTe1USsSqyCn2trKEiqoZiBcFjd
FlVrg0cfJ1rbMshuCb73qyR8mDXvUFTxV4KKDn0vSVFy4KDb5UIjamyYIwizNN9xOnE96upK9jmm
C6kD+94zsZq7DlOP2dx74C8MI0a7AdFg02AXrEWRQyj1dqwoBKaGoFRBsw/BPaKj6dDVas+JkDgW
Td15pSR0d/bWhPzROUX1m2lGddW4JFBCCD/V+N82NfyVqtibruDDrHRnPE8CvUxPc5qbODDtW8NN
iJp0YkLWLcsP6W58n9zwtGtoIpvzsNPhJq4HS4YEj5yUbmrFfgUCbSdmN0IRpSut81GVn4spZ02C
xY8QIZ/BbIREA1rKMZ65wEunyfOdR2wga7l9V3CsY+siX2oNxPlkdiBfQ3M8SctgRwJdvEud4pQm
9YmRKOOUrtkl2zH3CwS5H2JoTlE+BLuihzsXuvJqLLtxXw8zkY4tQa52VT8TbUUZPQsuZWZXK/gN
Wzw4EG6be6UJGhsj8ZWh553pIXMD+1BEA92exavxew8rkxsQGzNJRUPgRalsPboPutWfYflkU5RV
pU/AST+GazNFzNFVt3HB+TRxEDMVLCxieoSsn17RqrrC+5mIdVMNvGs48fHafp+MYWOFz0Cfz9wk
2gzwuJyyuScShpQDq99PSfF9svNp1xrWbvDMkI9+PlG5cVk1XvSA9I3liN2MWxXqVK8EGZi0Nwhi
Dx87S5L2ptkHvbWn07qd7ROVytNJDzeaxWo+5OmdG0n7ZlLw5pjkVHWfjTXYEVGPCviIqJMfmipN
Wl1aFiTbNo+T6wHaNAmduYbPIw+TljWaxvzOUhzBSSatEwKkexe0fVRp9S1CdfmVrnD8lRC9UPmT
ruRlA7z4JalBCO11xRcvvLhtV53ZDfiOhZZaKAUTezxADRvZ9mSxrHap7tI2sIFaw3Ep1Qzossof
pDNyDKD7+DUUS35ZUmZPTqtnPyjqjnc1McMcQLpMrcgSmgnpMvMeqk5jneuV6ZIWV8UVeW4j4gNq
VTTWuJcySteQlq3HkKRqGtdZQH62MzvmIW01mwyBWXlsMamad7vJHKoD2O8GLCG2xoiUIDpWK61p
o43Lra3OaURmfC9uJEKwR4kLH7dS9Q3qCKfZulbRh9s6GOtHi3Du50RnBJZXN/5ihJYESSobj2Z9
nuuHItHSy6n3msvEg0LgdwbhlBe5J6tsi0lcit3cteMNjV7vrm9HZBBxoBPoFZqpOJ0Af9PZ1fI+
wqoCNNm3l3Ye+DNhHtjBknySIgbn7sMYAw6VvgafdhKl16jL9gpEU8UuWROhgGqmyeu4I4wLt0g5
IOAJPDTWGkTxk5AtEswbW+O9K6OEd7k1o/mLVQZDRW/H0H4AEWpsH2pzdz0lND3Wik0gOZNuESfr
WeRIcIyKSEt/Tui/ruNo1G6azKQdaOZwRj1v3Q3WYSRagpgJWrRXGRH33/nSu8432QcEfk77dfb1
RiZPXc686NcocXbtFOY/ZonsZ+UOY9ddcCZxmKnyPA82MRhskCrGkIq1lRpasq9biEKrWKQDFElg
cNUas9h0YeLHEOuhGCbOp2lDSzlnM/xUe3an/BTUpXZZJcDCC3pcSKdqApVWBYxlvB2tQvNhOgR/
r2TrgGsNDCf4mg+0AGYFo2plk2NFcoTFFtsfwF0TrBHV8RNB4yJGqRUQNgFxBzeePlgcGspA2g9D
50TuJki80t6kgqQ1lfVFAQcjQpI6wDOCERQYMiaEquvmB1tP7RunRqBDnAAkW7/uzQJOcyTzdq/1
9QiGh+3SLZKP6KZGHvCUj4P9lQg/KE0a6VX9ITQDHQlF09U/6ljG+hoxS/CtMfuJb9sIm5eMTiFI
p7jsv8W0ap01VbbsKzNU0pIe2wvPTzMda2gUjexOelvWz31WBj/CDOu334CZ5EAURQGrEVEaxbrR
Gq/Y9KKGXZYPIUyuMIoRGk/pdOu1zQTVeimec3QlLuUKhi+H4Bl+30rr5vi6kX1LO9cd4th3lVI9
hFWnvrcTpyGLyU1SFMt26vl13XundjRPRABlS75iNzv6V8afE1SIHxNF3tZOkaBTopV4uxzKizQW
5FGF3BQwN9K2U3s7E8GhhDW2Ciht7Zibwg+Kp2+Lz/8MBbACiyAub3ksdB3iFu5T6ah9wh9Z20ab
kpKAHeP96s/vo9jGYnShKOVSCj6WJCcE3oi8mat92KDsYhEldkMyw7w/yttC8HItNqUldo9UvlAK
H2v4NXQAlM61ar9Ux1bK64DAGqXdXc1WbN3FHB9uTU8f/0pu/Toq2jqujVq3x478qJGWsVnIgZ0V
UIQ51ukNrxov3as16N8F0D/U9P5wCzH16HhkKG6a7mIl+rUFVE4S7HoKXjSO6Ma7okjOO3tMP1Ak
/+EWWrTncMFaVLXhobwdhcDCSLq9QAIno2FbQL4kENvoF2EHe0WQ2uCGg/QDE8HvrzvoEgM5GWIS
jvev3dxfuluerEsW1kntcRPwSbN1xlcNOmserPZnQR3gevij/MNdXMryvxYheUUWeyp+kgUBQ3P4
7fXZiRVwflnOQplW/sDhR/3JshSaK2V52nWPc5SNLHTN7SRyOf79x4Ygn7Isvj8T3NPRq0J8YN9q
LI17fc7iE+AG1ELINv6g8/L7m2JxP6FE8EFbsFCWZ/zL7axBnYq6RsY4NYmxlRPcNC/9yG/0h0Ho
reO3dRhicTq8HSTknNQlCCn2CTzh04hS6hdJ3N5fvxnMGpTl6VQDf8DK/HaUVmFudc1Gwb61qHrk
rX3ZAYg7AFNPP+jC/VYzZ9J1YWu4uD9tmLLHVxS7aaUjYFd7g1PosELrRWUoAewNDrlqbzRLI2lc
uKVzF02owVYjtajvZrIwI5G4uLWfut74kQH39/eVZ0grgxyKVzPe0bOck7Y1YzdWe5a8JzkR0toj
VHbk8+SEP7CAI5DVakyI7800xh8HpXWO9YF2Ie3mt3dddLlR2Z3bEElHTiu5SPM5APP+RIBtOBkT
Ja4bJVNoxTCU0igimr7K5lPwj+LSNDP3BEIwwme3Hi4yt6RiL3IUj2yxhm2N6u2DL3p5BY6/aFrA
QNtYLuVvPI8xo1ZlK75oTCT92kHTcJkjkcUu1gbV+eLCjz5YZn6frgDb4ElzLGhS9JSOZmKbnY6w
47HfF/gQdkVdelsD8dF+4k///JT/t//3L+7eL2/lEo3xj1F2SdT4r399i/Onx6fhxxv77PJXfnYA
TfMTSxTzqMeKSDtvUa/8Y5+1PwnOZngovMWx/vo+/D/7rGF/Akr06pDEsMa6zIv/D2FXE+ITihEc
tYtJhgfLMv7f/+fNsqKO/vvXBhwnqDevJS1hiDkuXq8FE8RW5PUb+3USloWcvB4GEIJXu9vTfwra
4iasil5Bt545v+zID04MCizKIRndLJGNGs3tyHmR+MqaEydKPyy3SennHBdKyoV6c8qB1F4XbYVo
NdaNz5Mrv9iefeoqMe5UFQ+7Wtq4zZZQNCnrxM+1hmJsFPb7oZpXYefZz+DJSuoB6pZvU267brzX
dUwgTaBH2jXByyXiYPSW/Qp6ZfFs6l12mCzd2DecTtCoz8Uh4efvK/7ITUWlp9sM6HZPKYI6BMVa
BpVtyJVFSO2ZjsmwAu8ZrVGUk2LVPnV2dGo6+TWPVEchRhsgkykRZfSU9tIK+lMGvepYtrypuHYb
eVGbeDvMOOpO3Yly0xpHY4HZJeII9WKOOmTcPCSqaIUG2dhZ5agfSn1W7Ql8MOcs7gz7se4HSNkj
2stRt26WFN7DQItsh+oWA80gvU2RF9kWrOw+Jg4ULA1z37YxCKxvBjSwMPQBh4o43hJP/pzLdriu
xFRd1hNqAz1PvAvHGpy1TOduoy+BYKla0jNaIj+qCvp+W9pEnJeEuWeRupq9tjq0mjkeENKpS6OO
MROpvjzVNBvE9wjVzIAAf0i0ltzIIjRukegX5arqi/YZm+O8HWJlPMx5b51OTmR+yxpP29Hbzfek
PfUH2XbkkQMQ1zdOvFAMqraooNwGDm0iS6xR5pxR1kbjk+b07oaALrTBkYlz4zDtK0/nBNomFSEJ
KT4J3wZGezvEOZkJ9EZP0HDZ1zmRkHuE9PEaYae9odeRQj1U+opCkrUD/c49dATFdZtE+WdCIMsH
meQkkEgiiWYavgdrNJNbAEEj5FMU1anTw5rO0/IkCkVz6gWOccBAjRCPq76QscQPmlhLuHTVevki
htS2XWRYZ0Opa6dO4hmKYAjAvatsso0dCRDl4zQM/W6yNX1XU6qmRj8Pzt6spd4DlAD6OlCV8TNC
R8/M5v+ydx5NdiINuv4vdz1M4BO2B8455a2kMhuiSqXCmyQhMb/+PvQ3MVcqKVTR+9uL7o5WSxSQ
pHntsJ7amZwY1wGidrV46O5y4o4JlUaXBC0ISfJqLZy/moUuy0JNxrew4vTJAjgfk7ENX2A85VfD
zdx7Bs7KSKHfTnnlfOtyADnMCoNCJgb1PV1d44x0TX3Xl6sReX3+0NSuOHqNByZiBsTIZjOxzavO
LiacNJFKaufQGauFBd/pD15qGvsZ5Ji6N2q6613pZOKdDlR5DMPGPScC7TatQQps9PS3jTcf9Wxc
92MWHvu6PVEQtNTE+GcdTPIFjsSTgSyve7HaQGhWdsWR4B6A/aW1e4U0qD+ZCASO+6bbHhi51HZo
XK5teudq93WF1tvhL+qPmVwosgqd8t4ycLrunNy6CnrrEerX/0ameUH+jDme2L17okX9Uia2ebBJ
pLmaq8qJCmP97pCP+Drp6rpMwi8wikfCzShV9emoTtLrbF2/UpBCCXR5W9P3Tbrm46IB7Os+Vo1R
HwKqFXfEX+2Vr/a+MKFL+3fkSSk9xt6jVenvwgYywISV0P6Vvia2vA7oXX3OPYEWf63EbrXn7MeW
DgzzeqXaWp5j1XmA0T3gZsCbTOUnsPd5PeenlMU8GnoSN7ZrYHvJJdxGEPm5u+ucrbO4y25gNc8c
AKhD05hnxth0+KSsC2JWjshGUVQ7cBI5NK2EKSiVICldde69P9jqWBULU6OwVlrQpee9d66E/xLp
vUMw0WbwOQ8qnh+l3xTQNuFVOriQkQ1CWrHCvCxi8vauNdPx60Czr2OwD+o3l26BgyPznmC67JJ9
JJYJI6zOqF+3z+Dvr0LaZnadwcmLhOr1pK+8Cww+qATW6jvnlB/5CgeNCG/nu9llWMizvChQcrqw
z8LLvqcD7ItMvwQcg32TruHMpQOHMkSnlX2cTawpQy9+JBvnif3uFvn7l7oKz2e+jB3nTftxNPie
xry4xumgTmbymJBe27eT7ezNcLqpUM69YzHHBFMO/oF0cYDP3rgqclbPwi/TSPAHHFZZb7rv9iig
6BEpD9Z+cPEJu95m/9KNCS0hzotZQztk61ezFh3ZxWjGOfNhpyQE+T6T/Yh/cX0elaUBz4LqR1Cp
6i40eGlUZCANsdtmpuZnGI6gGhLWLZx3eQ9NgHOif0PUsMYtd3oMt4D8VmBowTo2ZcX5RP5QeDsK
nwG+Up9CyeoQTgdbhMlVu6Aa3iU696xIVlP1Og46v+8kf4+pGK4o6stGurfHpS0OuABo98PAQN0e
pP5m5xhD6aECN5szu1IJjc1S72ti9HMcehcUQwpS7ug2LUMoGd/DaM/L9q7o4DzaBh+cQaN0ZNmS
zpOlF3t00POLNGs/j4vBMfdmD3xJdbXsmp2/dPZ8pgYsYLHOlZ6/1JSlhGfYFkq5t2ufDLadP49G
dzMXub3T5bqvO9lFaLLrQ9FQfZMn+UlKpEM+ti/emO0luJYdtjR00z3dlU8mvUy7TJsQxaX7MBfj
cMqDuTHxzwiJoKo1Kaj15H7Ky30ypleJCypfQeNkHAbIzJ8JwHNz65wCkNdOLxfooIc4mc3broAA
zzr/BpppiujxpjM3Sado1WQr98jAWxos3wOTbEXR5iUOu4aaI2GQKj+t4RyPyzTHFH+8FP4CWJ/4
QeS2BDLLeV/MPSryxv7S46HiKTkA5kQRHCgUf13aubiGl+gpM3Ue27Zm5qQUNrI96EPKPzAzc67M
5XKZVQlHGUkaeEsPXlSBbxLBgiYmqRilbpmG+FoWiDFv0adlkDsndW5qHDke1fClm06XJWKdcyug
lKoKycLUy8KvquYJ7IVqXUH3E0WxbY6jYxqSi9YNEuKEqgrnnlF8w31D/awOh3stvGeRSXlAPG1c
LHp4l3V5kJIfxWRIGvWkKZW3/WdIN7EPaQKHJ6fd7NjCQFt9eyR5i2FEe6Y/P9DVLQ/VVKbw6jLD
FDuch4b/6Llomsx0Kb7UNR9835oJQ6AlNMF3t+4CAO5RJvkZvsWljHw8phHafP0CixQPhLywuRnK
PQtb1yx7RCpb9bvO7S7ceYKXagxrzQNoqYA5IZ7EEPuChvl6b09zSbZ1k+LvvbUku2kwnwoPWOy6
3dqft8Ps+LGzWDNKlnyRFSnuw5JTMOaU7RwcpjmrlwNqskcsQ5zJIaKdPq6zwKgvA6PB7UnVspWe
inwxb80CayCR+kib6WCm6vjGSMEPnpVjzqck/ztQhn2+1O23rFAFif1U1WVXEO00UDDBLuJH18Bn
EtqWOUl3FoKgD0dZqumtReWmjdi3qyJ0dyb2qAez99P32UodzKGk6BjYlzJdbM5rG8AJfkKFcY9w
tTtTCZ1tKA9M/7wxzYxUdYBghHaG5yDXyFfKeajmWPOvtNGxXfBHOCCD+WwHv57lJwlh4dFqKves
TyjZGSsaUs9VrxOPJlhy+599LnCem2hx0l01ob26mty6VOc9gMEXjLHUrZObtFcQ6CPFAjqfz8Yc
DdvSO0FPuRfJlae492rueHRzlv12o/1XLvGCP7CUGiJzxK7pS7+cLqy1KxR75Dqxrzx/0ZxMbKNH
KWQm9Zew9LzXsKhTk9XPIqSkW/1i3DuUYUCCr8sWTjm668AfRuqQfVPoIt14+oJRNs0dzO6QNeq5
WQycr60f5AZGq85yT5Yx74j8T5Uhzpre95mPaLMY4y2+tYRUVGSLnqQzPZt3dFbRIVjPMlB3Te7L
8MESiNo45C25eTAr+gqOfGMmYYD+OOE4An6iA65gadsqiNPcoDuil8YRsULTsAUYUv9SWHXunM2W
nVX71MqHKoYd9dkFM3P0b6jrJ1afzIA2TarZuyidZGXdS8L0GwkK1ssQMP3imEv6r0FekSbJ0lBP
J/Si3pkD1pp4XShrvpy8VZ3kc7tab4FDff3RnBdTk8ViWRxZdnIZl/NVF+2VQUTsfOQTQ5zUDsnW
xhIYBa5taJZvhtr8lwVyoubGlFPHYlsvHI8dtBjkoXRKRC7dzXRlW95+1MkjzLB/l1OxeJpXtRcN
25pDaVHNaZZIiV5Tluw3RbgvqIM4Uc52vLPt8TRYHfNGSLO8sc1eRxX9UCnxGkmN4gRY9CmcEuuG
YAL3KaGuhHMT49MaTTTxWQNlTYJgBnka1o+TpurDyuHoMA5RhUIa5qBjYGxkVhmSwxdkce4SU9uD
yLETQ3gi2Ys/cOIbjLiXs1BnXYUkNYY2Gs/l3Pi71FbyECYUTUS+tGBpy4QY8jM6wZoqRoRZfvHn
9GUobf+SUtge6hdAaQzcq9XWIH+8gCYdL+1C0HiWFbcqRTQTFF1xVosRTjSdrOq6T4v3RRYqFuT3
h4elowB+cnwLEwx6BK1tLNOgGeOL4br/Azz/f7Tq//jAO/8Lof4GVp32P6qX5u1nrGr7Df+BqgyP
BlUXKIjUVmBl4rfBE/+DVRmW+d9MOPihwHeBnggc+V+9uuf9N6w8RA/eky3wVfC7/ger8iygKhP+
ALoEI8f2Sx+gqb9BVb/ip4S0EGKN6wTwOxDkXnyM7LTSjfhcULVI237yEW8dwo6al2KlUtGjRiH+
6cn8gYD5J7fx/+G1/7kePzmMGSEuwhf2r+ByaQcr4SlcTzUl51QjWeuICc4+6NBuDoOv2TcnOK6B
6Tk5ZL73WHhyk8y67WmnmuVsmOa72evKsxykYQtlKfdFpZrPKMtfUd5/fk4ih3hlRPNYsEYfqAc6
luh5xvULkN0/y3bKzjJHhmxdpPyE5Pj9DQhseGTP8qKhET9mX1scNICsuk1OlMnjNM/gaEUg9roI
2mcxh94n+PWvHN92Z6TLgk9C2gj4MHeDLn+CJnO2AhQTtn2EfoHGqmJlGimR5ToZ5rVxInMmd4zP
Eoj+cJNwKlzNsojZtT/Slyiqa0R+HEAbRxgI/Gu0h7RqshtZ5InTGu9/H2b2Nox+HWaMLYcL+RZu
DPSGv94kaTWpU+Wgae7awFCovNR09Ja0ebHpV4+FjTuTvliLviXRWWGcrL1/L6vAeyNQrGKTveXb
0H9B1MueZiKPCk6DQKOIe6D4NClc/0tlbdDQ1JjPMveI7+zsNbgvalR9J3+/mT89OwYInDaZcVsU
1q/30ufEkXhZJyOONcEF3YvlsVbzelGnZbvH3ezv/349/Iu/Pz1S2+Aot5x0gVH01yuunj84svpH
1MM6lqQo+neBtMebPAcgJFpE5ceWUIMGxzApu75TOY+kjobnrUxHipHd2imu3CXQZFGgUyfBGT0W
B2cD5aBRpD6wifB5LTJslh9OLb1HAkqMGkN1ml3SpJoCipZEGh47CnjPSpUWzr5frObb2NPpRLkG
4b7HjL4gVj3X8y4bHLtqL5rBPuucPr0tklCjABB+3hAMlAXUhdoWCFDA4fluHtfuulPafJHB4vLe
rGrTc4d9zjF+UeEdUrjG3jtDg+cQkgsvijZn/BSzS0pISFUSlbUdUqhN7q0P0g6hmPy+C8kNKBLp
nbhjZ3xP8tn7xpxGxSyDTT5W3apuylF5bUT4hThhj+LeroU5YeSfUrqKCZHwLvK5rp7alt3ODvmM
fE2qPvjq9qFYOV+kIWC0Mxu4EZPBjZHYz2M8UZL1fXKk/YQlxahupJ05Is4WxaFmasvFQBFIdy5F
zisxRWmd03GW+b1JDAQaAFwWlofGEGGeJfdWl+FRaLopuxSNsL/2dYdSz8j1tNAVWFl55BG2sOyX
ZSLDiKTl4NKwixmpry7Bj9oKK83JqDtDxOhH856KsKRYiNAS49fJ7pg+szkDMhpRuz8p8hBS4CZz
0wYpog/2i9L9cw1doAhjAG3GXRMW+0yLNqH5wyVbIbctELY1k91VR2YSTwIdhAsmMLGVTJvVdQ/K
GYbpUAwK8QedBmlFnYbjZTH+UnTNku/525RPOo2Doijq2O9C+qvqqXX4d9dsHsKuIyiDcArjqWpC
FFoM8CkAHxrZwIeidC6GehxH5LnF/IBW0w3Jxwgl+faLOT1NGmf+rg+L+UV0HujS1AzyJvMUmR07
oP9g3Y3BmmYHl77qqyWDrtpT7MN0W7CFO2YjyUWRBFLWkQZwH2N/SZMTf1kX/zAWkyKGw5Ni2FpO
rRu7ovJ0X+oBh06SZEu6H7N8usynqnzXa0dLs2Pp6oHuoOnGX82xZgJZyfMoljK9sqsGxf7CuJ4O
aYKIcOcNsrruatv5ak5Mdhia7O40q52aCmxlEpygwYAPoT9PRTxRr/aamd76pexcj4myH5XCPNHk
b0KPFlSTpYanMuDEGdNn3Q5AZxS5gJJ6BDSZhgxJJQjkfLoFvId8l7PX7PEYGJSnF5n5ziPvCNcY
OtrI12Wy3heUbiYCMG0M+2GsljBeBbj+3kPzhl3GswxECAEY4uRSNB6TxLGuUZ3lYPm2bvjKMy93
wYFKMH1Nc7CKcdazaR7qypXRCKw+xEhjQZwaz5jSfWNUaO7V0C2vheNNDg0+Mr8ZjGCYsZOqaaAU
uobdornWf6QpDnFvUVY9XXStPe1FxXY7IqAmfButkR82yXLjSzOUy209dQDUuvPRwU2wXhz0k7vt
e3aP/tJIP2Jm0k+G24UPCuEhCqY0b63duDQTIjXmNfoouzr8EQZDRlP7aE4cLiwK3kjFsF2EczJn
1E022yqVpu19PozwV5z0iMl0Fltd0BflLeybzMrfLX7v36pmYjbw56ZUGCiy9qs9rCVRgabpvXnD
OjwP7Bba46SVN5wmfNKxlRICgTBehyTyiGUGxC/b8Y48FBLg0qGZx8OkaXaE3BOcFKdpNvVppmRy
jSDcVXz0cDaRJ8jC2fneNj1bGaEYmUicIQagdx4QbgdfuiUxh6NHtcQzEVWyOnVgK3BvYPJ6XLIW
/AcSy+v3tI6uDcK/UV4OgJckC62q/JHhnrvkS+yeM720331qfacYpYA9MuOLqdrqSvX5rCdjOWfP
lF2bgazKvek3JGYwJXtvq2f0AKhGZz+PZc9BKlNhd10M0hl3GvSoiSy2+JcW2aqa1vZalQfte8pB
Q+zOwTuvc2ruMMd4VpygoxnisnZJLlFDar9ttTUr3p6yj2evFl+VYVTPayYIV8oMa8ZLU02jiYQ+
IE6vGjLw7gHly2MQpGXCCrJ615T4Zg6ztYDYATcO0Dqai65Ath3IOBn280VXBlRCWvR9f9dBWFR0
jvMx7ErpJ3YMeEGExRTM7F1qTCXiFANoT/YVWmLgI3MxTqVusfZNcl456FvEjYCdGhg2k2LFQOFP
ytxzgMiBK0RGQIYWa4aBQDaGcbTp8L5GVwwsKfu8wrMDd/Z1YWeqIoIi24LEE6d6YNEamHknr9t3
bBKziHLy9ZWYBpXtGaHLfc3hnKdR9yzfi6W79LD6rUMhX2u6aTzSf97zq3474IsppQNSRwFpvKCS
Pq2h1tedqEvxGghk6KwBEwnJiTsxrVsgMuuOd2tftECHPXXw2y2wa+y/SVe2WZxXgprbPKNQNQqN
hY8y1UNArEu7Pjr+2vE9uZVJeB4Spfcal5/C1dvh3ICBZjodjap5MumupuYap9N3C44lu1gn0T3T
NCNrOtUW985Fl00SSu4UF+ytepo9E219F1KYP3yjcWJhsoHamUon76kOWlCMwB4BA+o2eehNm3fh
Ok7nxaj1k4s8GJ03Z50G2jcJXYMr864p/ySMZS2d/qYCwbs0gKJJcnSrJ/xx8w1oFhmDGD9IYctn
c9gzwZQHcBEWFtPJDiU4wmneFuTuibaYIuk0etilpNr8aPErPXle5n4xWnc6t4XMSRKyVZ8RDDOq
p0ktADcyo0+WED7Pv3SdxkUwtnrTw0SzRhfx4MzLFt/iEllFMD5oNkkv8xgq6zSTK+XybWMzr9o9
5s8JLH+fuBXpQtITxaPrJS3Rc7IhS06WmmfYlFW+SzWnBJplcj4sYonHs74TXRohMMBNAk9YViRw
hcs7ComaTZFFqENUaFBvWG9t3WNUS5yYGvD1QbbU2cRq9pargu5FCknKWaXRyBDCFjfMYX83g162
O5204guQFjMzrLdPRg6hQW0WKYKAQ/iOZJgJCFiTl9F2+jc1KXAeYte7XWWNiJxxJaivdRaGxUlC
/MUjg1Z8ybqpO2OdS8UurMVsxBai9iZmOyjD2AUaFjtZ4c+NxRRQVA6yNWT0onddsi+sCmI2zKo8
OzOroD2Vypzzo1EYTo4PGK7NWAQLol/jL4qkQZAPK4qdXdiZ6dAa4JX2KwlWOB8sE2vRnpKJ4hVz
r/JobV3oHZa+Z3EsrmV+7i4muUSwB+GdOUo/PHGV3UI+m566HxJ+YxSG2fTVWr3iZDSJgEFmWdAO
3Xr2nRsE4VtXmwumogFGQxc5OSCNmZdsvzqxLjgKzOQpqbSGWSOzUQLS4zE4ycOpuVU50YNxJWpS
tgozc65R7rlWlNDwjBBhSpnfA51OX3MyOmlWzRb2aUOxIcZot1jxWy80bvoCnzgQst2c6jZlSnIM
o3xzS5MN3zosZCtaiU25nmXrs67vUJOLUW8GZ8fDczWLYtumYQSXe3qAgzBuwm69oZu+r9gdiO4N
STURwq2FWCUiJmZddl2qrdMg9f0Tv6XfDUO4jb9nIepMk7t10g6jxZsZR30zL0SJwgcSg7JrZwXB
ZdpquQZchbxcbOwnt65H/OouWTP4o16v1g+XLeIPlRk9XG5gb/7SVIIrzNi8iRJzp1JRQ91mWPCp
lgZ7H/J571cVYIwY5fjU92JxIlObPNOEyfSHDFIRa3dE7dgV5UqolKhzY9/WVu4ffKBRiM0mAcXx
ymbBAmdjOQXBT9oXzWaIBrikTDTCAGbmqOktekSqPhOXhVQl0W96npkH2BHuehJglsiwekDdZK2c
ghZf07x182SB189l60RrMALxVMuwuDFqh+FSOMuK5TDsWUZLReKfw3rPrpz/GyuNNxEihv3uh09G
1yYuIbOJ3XDNK5z7tce+NfVVnPVOghVYCwsxkg+RWQT1dEHdX+kQUyvKU0oylnKnOSifbr6InA+w
c+9GTc8bugbrQVsm0uGRT9Nhdy/n58Qm7tAmvkvCRbMfBF7p7ANZNcNGELFU70mUmW8TQZnTbvBL
8WXxfYMM0zaw2ihocenvLcAmxDM1c05ksC9oI7PQ8x1qLGa2NXetm7RdvR8D/UG02iSkqPdOXb+H
DvqSMkuD+apQa/dEcBiBwJmAzDhym0MfUXzQ1bejqp3HkagfPG4IVjAahhYhwnmPoG6XmYovJ4Vf
LbHFIviOG6cwZZyobn1QQ+/O53aPL+igitm5sqrGqzC7FszElTDkCWmXnOZmhr1PVZxwE7y5JQra
ASfNYQp6DOrhvOUJG/PSfzPQk+iYl29d4/qF4fN0r+MK0/Mad3C9ZwCivhvZhc648SbMSAJMWysm
+49EQ/64zbVE3c6X0sv8IK6HufwuMYpczkUzXAxdi1lJyt5faWjuqqdJ9PPtlCbGD1jvIsfB7SFl
d3SJ+m2qtb1xIfN4uUI7kaSaFBOguZ9sB5UygI7k0BkcbSnUU4hrS52gPctPB0fNb2G4OMuRptzR
jxXBuWm84olhx0Pv8qs7QkikG2uzBQyvTgQHVFEJVOEn2otk5YEiSRMclaVJinE5EOfAz5Q6B1bE
EMEC5b9460IvQOAlkYBgEChfVr5iL16Msb6o4Ht5cbAiVyhg3feiX9wfCgvseZALoU/YvHGCm6cw
/4b4wftqQyci0EpqzPNd1hSkjjVrGPHiKhU1sslO+4Hy+J1f+O47RGMxxq7AMva0kLUxxwGZJyRE
q948A5vwiIxtyf7bIfpi6ziXxXLakiLgcmT0Te8A+dhtObGqqI6srNDMw0SzNUIFZF17PPvG+ezm
pDpxHCqYewicxCwWsFyyheu+U8lQEFbbptNV6ZTr8zwMw4WiVONZzrXxjFWIqEN3JrsDZ3vYOGep
lLTjhqycBP1OXU+eRjEuBFBXS/dCHzasFN//YkckuREliOwwDa4w8pj3OMzEstfBhAAOfNR8G+YA
I9IQbsfk1smSu0qpFkbeqsS4K3ur+OoNk/tIO7TAizhI98eST+uddAMCFUNyjAtOU6mPXbSwyDlt
vQSHbSo5geCgW4zzkkmY/1y2wVfHxHJ+zNFjt7HTjkwpGV/Bpj7gYtHkLro8RYYYXIRNmfPEdZad
Oj0tY5FL6iVb0mZ0XoVf1D02TVc1p2hfPY3Isy/wdDboNpu+TRS9upUA6EcIIRCRorffghvZ9Kqi
IEKyCv06Ggt/rOMem9wV+DFyjMqtF++IPVR9S4Tqr2XuSFRqpD4nIEB+4x5qCUIDnWf3b/nCRnO3
stmj2mE2x9t6TY0s9tOyfKSsgpNpPg2hc9rzMbPGtAQs7c2RENozyG+2kjS9cb4knMEij3thsaHj
iDPMcD0VrfeaW71mJRoWg8WwGQvitocGBpAye4GVNqmmXQqn3zIksdQeLYC+92kpgouVrb3a8VnX
ryxx2Mqt2s/iDZLEgGdOHqGKkgTi2OJv+5TApyZ2h7YOd0xLidja7pMbiaqQ40FhB/IM/KQ450Cx
KHxkHCiRb7n+emHk6+RE0LjQ7qXucOCHHd7VaisUt8r7mXtrDtNouJGFyGnXD47P4QgyDie1o7Np
T3qzfmX9HYdDKOzsci7xP5/WLU1ip3hXCZVFFIyZjyZrBiUOvPS6aov58b+8uiGpjRCPSIIi3nRa
rndTkA5X/9UkqEWIGQIIrxq7ik0WbeRdYCSHv4PGf2AVmKjxTgALeMThfIj3WUpScwgXlVFn+unZ
imsxMtKqOLdEDYq0YhXAUSA+sbr8Cad2gOVonIUKwwLwK05NGDXuQz4BcD22rqNmWzIV0j/2XvMK
e7rESrBAJaX4rOfZ2m7nA7+Amw0mxbGZ8Vz/AyaPC2oDU4ptrrYn8jBRbAECB513jnTDuSAkAmDA
R/7bd/2IqFT4ZiRXxAerkXafPIUPho1/GB105g7N044nyCL8ANd7qgak7nkMJiaWu1LNKAE0SMI0
rz/QjOmL2kCuoVaqLFZj0KcawQ8mOYWmI9u2rTrvDl3a2bFohbyBm7FPk9QC83Ua/98PE+YNBw7K
szFRfHxuvuwVtaEtMbylgWMdKO7CMJwxVoUoryS28fukIHHj72PzT28LUtsl5dLHZ2aKjWH5ifLS
fp6qdCTiFvcm0ipvIepoKqr+2Luy2JvY10/RvuWHCsYgzhsSPpwKB35KpPkn/OfvtOI/nkvTNAnn
wkeCceHnn8TwAhzzBHhH6zzaZ7kcreOSB/O9bw7rv+ow+WdUwIBsRogtgNr+6FOxx943epfl0AX0
PXfLDEE1AQT/KjTyf65CKQv01MZfOh/MQsrLlCUFB0IntYhoJAD1vmnL/hOOdKPrfv3cOK+Q+ECm
G2+P1evXxwbEDFhPpFM0yrU9NE5iQyCTUG3/69cTeLwXi2/bpYBji4n7+fU0yO8cchERk/A/ncjt
RtrUBUlG//XvL+XzWqiQZR5BD/bhUh6bZmFmIeALZ5Zzo03EKUouc99L9Vmz+R+eniAFjlkKZyed
ituv/zT8Q6uaA4VKLmI1JG98gxrAEZvPpqHf5kSEDBb7UYw0oYtE4aMxygsMu+q5jOkjPS460GFW
1OB11o61J02s55yYzHGTeeveq1q2HF0L7mIn/icj/7e1KAD5ImADipuSmN/i79It+W30SEY3dOLs
Ar2tSk3jIenuu1jlsxM7aWh98iH8thZxUWcrQ+IvnMAfG/PExOYEyd2mFecA67CH3CXSIHp62Owp
tp/S7IgcssohNv7t9MalPRupAnF/NMgEH4aStdSOZ+Tcb7YZn00rCaOiyGxOwLV90Rt0S0yUrF1h
a7fPR92yiS8EZGhif2Zw/dODZ4yZ6CX4Vi33wybAGhNjIIm8I4QpV5GRtxc1ycu4eWHtaGcwzlYT
dd/f7/735+4GGHnx1LL1QELzYUb1OWw7jQSZY6nvENHZMkJa7Z01BZnTiWgVx2qH+HQKPj95478v
K0wWGMk2r75pW+xCfv2uhsSAeczIrW19AdRV9+TyjxbH7SbNv80k7MVLWTW7wSCuJ/eJK09Hl6gn
ggiPf38Gv60q2w9C0iPbP6p+adf49QeZacWo+xoNHLYW5G5UfnKWZpteTEH9yVr621zCpXBOm1yF
zYb3sd62miRptR4b/rKhlQMpdEJ1iLns/35Dv1+FUcTnhAOVNEvWlV9vaLGyzB3niYYL0yT3Lq/z
u9mQfvz3q/z+2HxmLOYqvKEIsD5qnwZrQp66qibqOs6ROkMtnLnE1JmEvXxyQ79/Gb69LfjYeW0s
gb/1XBZSZ6PDpYw+M7HMda5xGPLA39eFD0S2Eh0SVakqP+kM//3jYF1mC+Ba5OOCqH7Y+GDhMVRj
6zZSwiDS3DOcc5KOmgttTcuFGmxzV7cjASvDZ7PhH14gF2Y7gNmeuWDTw/285FjVZCZ40dpI2PP8
pQrnLF4c8zPT9p+uQlk2mwJCI0l3/TDxeXjpO78jttSt7eCS7NDHuTC627+Pkj9eRBC6sHlGQ3zY
v96KHtkK4IIEnnNK92SyZHWj1zb4ZIB8iMVmIxWg50OrxD/pPWf9/PUyo4PavG6Shlc1ulfOpGET
2RNdACDRSADPvbPIoTyQp5/djqZdUGExlgSIeWRGZbhxTmr6Nc4D4r2+tp4OXv7+EKw/PYWQZjIb
g7xr2pt39ucXaus5txOQvqirvXczJ81t7OSdP63tuROCM1QKZ8XqjWD8YhLjZRC4zd4S43Tlpwsh
7y79DTZ16g9//7n+NMDpGfcZ5khtrY9tcH04LoTgZphkO8wlKY1EsdJWGoe1T9+X1CTHNPUB897b
36/7h6ljy+Hg8Mfstu0Uf30cwGsBrl8GRekDrOgkABlJIBQnPDPx3y/1IVL4n5HBtTapp2e6WJs/
fMRQl9pYEYRjfqhRC3WVGdfV4uzrClkUca9mpNM8vGpVQ11EuNa0WKzGJ+c2/M8fduAMy63Q1t6k
g2T4f1jaKwy5I9BLE2nXTiJUl/a+YuNBTh7FcBWv/dRa5vAMwmJ+6YzBfsZ+9t4PvsUGBD5E2sbW
fquaPZ4ScYPmFPcp7in/PtvcaGnXGxZqhm62I7kUHgA95gGomU+Lcv8wYDz0rltoP73GzscXB1O4
mJ01srJY7vjDS/PgjgKieu8NXnO3isR4sFAPXOIA+eyYvr2mX84wAQcXMhk2tIBR83G3kLnm0JlQ
BVHNlV+nIDGPJsLXO7YR5p2kxuuTT+MPXywFKTjeA7KPwSk+TCgNUiLbzOw6qhAQ3rHLHq+XxnU+
2Xz+4UMQPE86MgksQqv8YV5ghcHFHqItanix92bjSGasNL8Oys76JGnnnwiOD0+Q9cTh5XGWQUj9
YQzO+IuZYegq7Acrwydd08zSoa63tIE4Y0hRo0ymBV2NY1PiAzr2U/3NypML0Kjk3NbyXz9hCp7Q
SXLW2M6K7oeVoatkWo66ps7PsDA6KLaZHeLFTz6938cNewakmIwepgG2K79ONaGdLpXDN0S+5oxd
uAeo1ITZnjTIdK+wb7Sf7PB+f6Ncz2OLh+QU4bn9ISPHNUqT3SbXIyozPyiSWjHYWskha5X5rwcP
lxKUO2//YKh+uDXiJqtKzl0ViXHsiXBlf7SSkX3q5UHxyaV+/xq4Bp0HtDhwSGOz/uEplmg1RMWI
0fQrHTzcXsdMW5+14v7xXYU+iyRFtUAIH24osDKznCduKEE6w2vy+vMGpiMaZgqBE7/UJ39fG/74
rn663odlSMzSpJxHclf0Bd5LP6Bp0DKLQzbXn4EIf7qUw1rHQvt/2TuP5bi1Ldv+S/VxAt5EvNdJ
mPRkMunVQVAO3tuNr38DOqdeSZRKqtOvzr1xr0giE9jYZq05x9SgwpjvppPW6UIwXnw15mobaJKl
uF2ft0cJ9t0fDla/uhQLHcmrbP9pO653+bt6RaRO9ayMSDUw0+j7sYcQoc2FclPhxPF+fwOVn58Y
Gngqx6DPaJj8lMFbGCWaKIyCbqmoysfGrDin66l9qcmwSYOqaqEyFPrwmKkLAq6uFcFa1r2YcRO6
KfhQIhab0PZ6BOZ0/fu68XBT/AkD9PPgXT8kg0pBlg1g/t1EI/fsG+uBSdacs9qblTAMIpqnwe/v
xc+3HewGjgeVDRXH6feHLtrRlI4ImnPBWxTbOCzyfQPhHeghhPPfX+rn4xBuF5X9LuvwWml7N5jA
ZJs59gOCupOlzDzEAtbTbCOsETiPy42cW0CiR1v8aRf7i6dNYYqvaNg47mXn3XWJoVuEzmbaJXnV
hGEaAR3lWv1uVMIjN7668vA73JHTcqOO+ngUmVVt47iL4ElSsgJEPiaPECguMrKBBwWS7L+efSnF
mOy1ZEqq9FLffcLIASeIDRAZn2oP95IcVecBprobR6DNf/8Qfr4Za247Y4oqJA/hfXY7fl6Zpk2S
4TJ2nA+qmuGeRZI1e20vqksjYvGHl+3nYexQXGQoE9GwxkG8W1nSGv1BU1MqqRq9e7QJprja7WK2
f/hea3Hgx20CGztNYQYBk6cS7vHj9FGDU67sbKYIRyPxsMwF4uyBfh6qaZso475GHzNO9rSX6D9u
nBzx1+9v7C++J2d9dso6BRIOwOu/fzd/Zd2iOGpBj4FttOM71ZDCyZqj+99f5efX1WEnCbNxPYPY
3xxi31+FObJFbddj1A218dqL8Y7KbPFi5Cw1v7/Sr76Pg/lEwbfDIv0e3ygaaKCTBEwgk50wCOti
/GjJTv3w+6v84gRM5YoCKvVDaj6q9W54LFWNIQebuztLhDinao8uIOuh8FkiTFembuSbXS48Xe2R
UeQ4r2dz+tQbnb2t0e4GiL8QwqeiJ5MUMcHvP92vBhXDaj2A2dA530fKIdMM2XR1SJMSuD0demC3
zOjXL92McIS3maO4GZZBbeboySnV/uH6Pz0D7gujhlkZXxNP4t28wOTYhoOhgZ9Jx+wxlpzsbAGH
+cNVfj7ms7Vmf0QVYq0ks+F8N3SlifQ+kxBrGY0euA9STbfpFKJAL3N61maW2TsntZGAKoiv/SJe
3nQlHrcZOnNfSobeb6XcegTQoXjfHsD/ukv/g3Xou7H4k710N5TRWyu+t5d++42//aWAy0A8Uvwg
TI3WL0vHf9pLFfMvRWFigHjGWrc2yP+/u1S3/yI6aV0EaYvyD+tZ9B93qW78RfNrjQejfs8UxkH/
X7hLAQb+uMrAYUW9wnbRwfDJlZinfhxRVZV28OudxkUa9SGct9TP7mPSL3cdioadhg8F6m4hB1Su
kDiGN6RXyzurWBovtWJkggQKUGuucMhkZDqoGGGsadFREwBelFbfD3gsLZhTKPID5INzran9rjbM
N81O0ouVWvUBsTZqu2oFS+Tmq5iMz6O1LYbwre3UHC+XPRyjKlwuqq01B5uekau2ZXxUE0nygbIr
yIptahsc0qLLHFWzS2QvRO003Pc10BZVMS6G5HxIBfQv7EOnZJpPq4gfbFgP582UwHdgNQxGWt1n
APUwbaSmbTYxKm2PWcsKKKOz45K77DoDTZvdgXfsIYorqCR9l/lNIdtPa1j3TgNhqnhahydr05qJ
pnpmMsgPqPJZ5Wi+PtQ2rSeShRucb2o0PqMGQGmMvnvaJGxwdvbA7j1ajVGbuRnkZV9bjvQw8BPr
7az7CbxUrPmD3BuyX5IuC2FN5/SMTlzx0MOtB+8VU2BFRJeQFTEVXtQhDFsN9NWLw1RQWpXkx5Wo
PyzZHAWSIrDzAfCSmD5GK7vXI3LfNxKBOJ2PdFI9CIBYji/xRdPNEibSSdOdDulrXgigRpBKwp5H
pydmhgC3XaMYcBih9a5tBRfaYKnPo5iHfRqLYo8CRew4UX7ShPalypdznyymn1e6+IpK2dhkOJtQ
/6Zpc56WBbHGnRLtUgUPwpwZ68YkH5Em9OUmHAaQ3FY8iBe6ESR56bb1Jg3yUSGwYannnjyITtsu
eJMLbIT3IqrKfTcan5qm3oIZeZ0tsGJW+BGw/W3WLttylneFUlwx8/EFcsAlTSTMy8BhFc2uqaNa
WtpDa/D0EMNh7+uRQ9u54qlRVvtmMx5xBedbhHbORS96z0bLPON+EeHOSazhFNVasbUVqfFKo/2I
AmO3lJr8NjsSxJ80biNSqEDpB8kol3tK6XDryNSYMcGq4gmPDX+OAr0UYMPOT7k5t76cEaSCDdRF
FGc/CJLN7mYxmG45IvtTMM7sej0bb5zWwgSBFdePdItV0YzFMStRlc/R1rFadT9PVcRynpAdkubz
I5nbSKiNPjkNdW7R75bDPet6tFfD3H4ZpUo7T2MF7SMd8IxSNHtMy/bVGvBXznVnQp5IYcENIwGq
pUw8eJOxLdfTl3oCGae1jbJ1Ug056MpBL4zqcVza5kZmq78f1LDhrIHwr+oxFszIuE9WM34S+TD3
CJf5XGwfAEAIao9GJ2OPqfQQrwjvNXALnb2iDL2mUpBl5pV5BtQXXbFuzycDrfouHwwSiGPHfKVS
di/FquV2VXqfxOUBqT0GRcV2XM0pbeaPMb5OuSGTIF6Xe9znt1XpgM7hW4Oa2YTZqlA8LxpYc222
zCNsluZMMj3v8H3Vkk+DARm3Fp4YU8++Ggv+DFWaSi8bYYMZdlTdho18whxmUmPUZyKTLOuaaAow
W6bpQ83czxjUI/xzhXVu+o6zq8k8G0kuYnR/mmpcETYidfXsKASe2OWWsgkzhAlisNTOYc/71k2f
UAJoru4YgUB3tSlw84UuSVpeacUno74jvnbA/kn+4+BkfpQUlstGxjwh0F75OgjMJ2nD1zmQblW4
TjlF3hjn9WNbklIpd+a1qIvkzikXI8iVLD/UoQ1cD8DXZ2PGGoFDeboYxE7s6NjVD4ZMzB68JnKd
Ehdtt4s89omkodVnRaiQQU94zImTUV6FIjNV2Naxz1Hjyas0Abexs58NlOCoF5OHuKBPtgHf1gPp
KQ6zDYKfHBrYQTL6hgxTB5t7+B8qHLq5LPnzOGl8OtU8gyxF8jp0Mfe/POM6S9yMA+5ONxbT1cTn
ji7IFtUjqShEau8SbXkexwEAgmRE3iSaAaRn4Y1ahXsadiXYGMMZLxAe3wwyhQKBO9hPR+A5+JQB
oUzzIQ7LhqwRKFJOjWR1UW+EUHY9KdwXRXTiEjYc8mqlvC1wqNthfGTjygcjzszqkosU1q+TNgOE
6mMwSuigXowIqBU0GL4ks4+LhI+ckwLvxMDg0bp+vDUBusBBaTx9qTjctNqNqZraVkzaAh9OmZ/I
+yF+MF/29pRmWyNOiaka5MGL1Xo4aDHGMUIAiaAjOcXcpOgvgXfZNfRGgeI6blDJ1izBOM93MVKy
TVrUL2MnyHPv6/uia+1DKaxlEyusm1E7h/upTWBPDQUBVE07eXla3pV0Gxy0twRPlNui6vIdokz5
gNlEf+iVG1goyEuX0fSMfOn9WEd8A4JRP3Xp62KXkifk0LJIs+uvGskbuxDKHkdj6TnuMjStZG+v
Jm7nMmTkifWUfvasEfqOKBThVhHVGZnMH3QPaWVuTWzaDb1fGQ2MFKX89rhiWDCBGcNZLng0Q2s9
AsPZambvczq28SZRW6riWycqPrfqt5Ak1o04/JRzL/Ac9K95VPOz6Ty59OvCwFyS8KWBTHiNbBY+
jDC4OguhbBcnnk+9XMOMHM3mQ0xAG5bnpQ19i41Y4qdMNx6C7B1qXc2Np3raOBWjaSZ3h2n9eWr6
QPSrUE06Alo6zdlLVLBgpi9On9+YRg4LtfORYW+NlKxD/IdXuGlupz3PlbgvU+Muyj46hY7yKA8i
Sg0ouTwlOzth4pGFjXX0RR1YXMfOw/R8S8Nz1xSjt5oXGQmz7csiZV7U+uuEdPnQlMS2webaQObY
m2n0rMvS6CWyeaXH3u/iiUguu9Uu1YyZd4SRNwKw68ex85N6q01OUJn5QU9eRGMEg+y026ko37I5
v5WRk+W1ei8500stxwdDH266Xr9tq+bSM2AWjONwDOHUUenv/M7C4R5OFRwA2dhLbFupISITC0eO
oYaiRDd5HO2WWkVzJPGM7BGXRFF+sDMO6HFif5Dgb/hdx3CxYextxgrQacO7Nm+IsykCVjLMZdBk
/RDF4B5dq7qbsnKblfLrAohvdT0vbjijTbakZKebpeIN8FQ2zazfYx3DCylzRra0pLnWLX/LbOro
UyK1HzALpL6q5qzYbWYcDeBaW2fA2wjg1DXjNgySNj4XQvoSO9Z5NdMEmBE9rWk/C0y1Qm0I+Is9
B88ZdktXNJrua0nbudr6saymfWHDxt8gp4l6aGKzY5KwYL3kCrFTWToWLww02pRS/Zxn081gm5/K
Qb4HRKncSMTzsDurD5VhqC9aq90V8srSzdXNFCOxle71QrmzR1LhInUMb5Vuujaxch3CctsyGXSV
WG+iFgzGXG4FF9rJFNHeBLGI904ezfsk/TJU2EoKOwhFX54XfJFBm1Pn1TvxQdZjKG5jpqLcrZ3b
IscDSkx5c+WduthF/nlSUr/SFWyeEsE7I8FuPlUaCFGjqulea2vmSQshWQ0ASP1GhkFKRMyyyXXr
Hvt4LCOCEwLiVm19RNFDhnw1ZaewSWMviljgAd4j/G/s3otHwr36Ct4hOhVtY1gaYSxWSwJpRl4J
gfK3MtVMP8withgrsYxAt1NVZQi9smLw+yp7HcLwit4geSU582Sx0vf16Pj4kLJ7M86bY6GQjraW
FjCe8Blx+MIvnQb9TatqdVdMprSxQlXaVzZenY2iKUyH0cj/mU7NET3Xg6TiW9lQVy+OKqHhRwLw
Urr+1NoINhsO1VS393O8dLdjCM4OEVfxIAlyfUyrKaghFNyO0oqcPatlc5RbJwrwrCgbRUiOr+VR
MvhO5nyABRAFuKaRsTCnb5dJr/DdpZ3LPAl7YKoquJbVAHArodOsq29KPTmfBe8HvrAovZZ5I/tp
A0l6tnqib+T4NbaxoElmhBvPsMsDKpgFFbdFF6ptI4UKL3XvQcfdSW20/YQptwmyThzLOqKZTeHH
eWwH1uERjKFLY9c6aIsK5touhE+MkNhYxSjcgU/1JAEoQZiFafV2pgjoIhe3dpnV6bvBxIgzkgoo
7ajShu7Ui+dJzIoXWTWGI5NaGHFOtdhF2fwaLwVRUQ1hZT0dB9GcDWGGt21GH77NLbEVzJR+Dyn4
nIGW9CDiNVvRLdoHh4TKYDD7iXw0NgOYvpiJyYeVXbRiyUbKCCMezYnwx3IMBjjGh85BqeeMnIrV
bnm0lEx+nkYVw343TE/Y2vqnWayawmVoN8zuxVaxy2JnYUpwqzjJr/JsjJBoo0Y+hg2kBaUsCXwl
J+2cizDzZvjet42jinUctV9HXP1u42TqudX6baKU19l5zstYIlezeLKsqnpTYmKYMquRWMlDlZgQ
RHVLSXJb2aEhJ5yt3oTEeuKujMn7kmftlAqDaNBO0SHWGK+NIxmP1ahghVxINOp5z56FWnOwwepx
wgsBxTmuyQ4yJeOcxc1D2sK0aCfd2NOVwZ5uFa9QP9h+ElxDqkZ3MPMh36gdW3nRyvZRXd/IOXOe
MAxmdzi+5gDXuuLVenLRou5rOfds7bSiPBHHOZ85nc+XZqQ23A/ly2h0IT2nKD7VY9Z7pTotTEfR
dEQePJ8ovqWQXDMDp2K1pI8yoNibXOBybWP2+p1UT1tWkCV2ZtceVf1mUtrwxR6qZjcaveknMBkD
p2LJkScL7AwHQ5fwMWUzmQ5eMrs/SArfJRzN/jAi+duHY2beoY8Vu8YaySkW7HY96LDGi9o44q5S
UvXKRs34CKixv5nlAeIhCvPptmFOZyaK9c9S2bqm9i0Pqm78JgyLu8L8FDe7KKkvTa98iibHK5q9
2lxjeio2ZO6+/ChY0w+EZ8euQ59g5wBIxAbTOGw7p1Q6OY0h3eVqZWxwE41Pms5SS2hp+YkROVNI
aKVdgeX3JA2Jp0vpck0LLXrhxqfHWbOyL3qoz66QWmNLnyl/yA3BxJri+mvk5UHtS44LeTg/xYXi
vJRTz7llUpvXeUzKPc619EOrDzZbqVBh2hnbuXWJ7axgQCpeBqoVqEiTf66clIGATEHumJaUJXPh
Ww0yhNDKQg5sa0v8ChqJ8D8z6o99TCCab9qSrGz7FosvVjZdugI/Xs91Yxu96HokZez/8+E1mhtM
vLE8V9fSLKtLxndcU1fx1BiRyE5C0yfLN+Db39Zs/fYJWCWohXZT4KoyYuWszrX2bCYpAPBcBRft
KDrpYjlGNaBcUzjdD4AgFk/jkjE8IPNGTpT8ScJfsy8UabkWXcfJVCHScA+js3K8mRboQwyRiBm1
qayLvmTGl3CIZ+RAGbZZ0Ci4LLoMO8dopNbRgsK8xS0lcCk1se1xEFU/GrmlbuQ5lIKsgYLEvFT7
RiNpnlAWMEZqxZGJSLvNZFX9Qa4H6B5UNJrsCPazklyO8M7HyFkuRdioj1XG2aJADIxJNaRkw9EK
J13jWPA31MiElmi2HpRdTtVKvnTEFdhvRlztR9JNXXmoSCiUStpEFAIOMX51V8ur+hzVKYqEYTzM
KQemVIJAqT20Lea7hgp5FzVBz3FkiLrwbgiteqez93KbEuHx0GHCHBA6AQtoSUxetmQLYnnPXJiW
kB7UO77FXjX6Fx1DfyJ0PyV3yQMCtLfb0k0xnJnjSzONtB2VLaG+LsRhFz0BOpebiK3rVdgkFBiG
tDHSxVlDO2FNNFC4UKAbSc4SQ3Yc0P+4LPyW/o08P2W5eVdjt1eLKUiE/aDLhZ80qE+nmVCkL1nH
gjaueIDEvEL+rB44GY5bUJ5f6bYRqgr2iMas0UM/JpaBMlCzHM3YNA/OkJkuWPDAlqNPpLx90RQh
TnqS7QxhTJiv0UkLlVzhRM+fqF5km5rC4iYN9RhQk9gac1JuwQbCowUIU8TG0daMTzY9DgJoE4zI
OOzZwct0Kzl60nQo7rLVT5uW8hehsvkG2FxcWYF9qyaoTUkpBFoY+SWjpt6hrlQGXQ3YRN0W64Rn
5Gnmhk4q8AEq+saks7GRDftNq4lvTNWA6p5fOC15fAvuWRAHNHkgsNWhNwDHEZFxNcrRI5bAx4S2
uvs/q7N1u9jKmaR7XIvOYxkudItSPb62HAEDBuhbhR9ns47HSlE6LiduqkhwNrEjbqxgVJTwZrQv
3XAHaz3Qp5rIP1g7vEqzn2uVT3fuXjfIVsf0rXbGcXaiD5a9a0idXhqSGS3nYZHW2ph9VHDAO4MK
c4adrFUfF3tMPVg7a6bytZEUZOItVI1euiXSbDtU85scZ+co5Rv36sxRwPR1MX8AmoWJQwQzRtQq
Lm7S8NTGMfjzJDxMeXtlp3qT6RSJq9xM/TK0X4HhTTCb1jk9uo7lQEhm4mibOlT3QlQoQe3QSyaj
d0lO9/IGpC0s4dVQ62wcjjCbqm30Pav+UxrWJNPWtjfO3SmV6+u8eFGu7hXO/ZwRvUo2gJWNFVBG
OhwbY14ocesao7Hwo9E6UKoheLOlazW2ZIcBZt71UX8wHULASxmnJw5xF3M18zVEBbvaTVZ5MuVi
J7QLlUe2/dMc1BWrSUiyuJjKkthclUI3K2VOSCZhA6R74OyDMlvOu1YQ7lzLVLBmy3Ap/l0mm6zc
rOddI0+2H51xQw1iQ6FsP66uW2m6Aqvdmo3kRebbhCDQh73LYu58tiqiZlPQv3n2hWB2Cvb60p/l
UpWJXhI4e2NQhCjxAeOkdvTkFFiyK11NdnUIkw91QU0ginjL1YHXJmZ0V9LZLJjw8hnuzojpPvLD
hRLbUB6Q7XnC0V/b9kmxEV04zi26CfRzuIMbvXbHIQsWGNVAIDT9PkxOTmJ71QjsHNSWZwJonhSQ
DM+18sVOlDc253CzlKb1pc6+ZFi19pExH6u84YUniwPiku5ZoXzBMn1O17A8JvmPJbF8nED2xTQ9
d3N7ksWzo4JKXrkrVJgsf+rYEnRa9pwmgKI4ppg1D6WOkW+E7YG+IwsuymcAN/Ca6GnMbisPRxnQ
ul2AEEsRtci9ZxQn8mP2UmLvynaJji0/Nw17jaCNjDUkEkE1bqUWBaMXswnSD7ZTbsP8kbrDJgsf
SbQaTWYUa7lX1IFKfx/AASEPClMykGUBI4YiC+5qNyzsMy0VAn+PafPMVLRhz7GhBrEhqZMmxjVh
RzrrkydM4aqLdjGNR5uUUEV9NcTHrHuk3cJhj+Mg60G3UisBBbS9W1p10NkvnSy5PeQahXqHvG4W
+vKml6i5DWvsO3Ma58nnWeoUvC/5EfQbQJDEmR9I1dO8ATKwr9KtcXPVfhhjRw9wPF51axDnpiMj
dVJhEy/9F322DqSy+Lo63OYc8QIngcao1/Qa2L94UmwrR7JbH+q6u2lSaQ8/fx3VkI712Ck4NPYd
4ZrVctLD1lu0SANyZ+1imWOoimhaFvYd3m3TNyVBII3Zc74j1uyoKsOH0tCACSEDsM5a0T/Ikx7t
bLhlJ8pZen6n5f0XliCqHxY7GT0eTiZTIwS2dSbvhX0bAujZTh2J90tG4YPpl47GC6iSseY0391N
8qMllTeZkkEn13iXY828TRbH3NcCiFs23OsZ1WGTY01DKoA1L4q3hNFL3+viZE2ADYyeft34Utfw
DdFuB11VnVT1srSstCrt8Ezsuml2AlsDr6jMIH0WlhpHO8qpfFvXT9jFqHAXDxkxAd3Ye2oPvL6U
lcOU6sFEYAMUs29FU1VEhwSgDWGgdhhQCk93hVPXlACX+qzLs0nycH1OZINibu3FcnytKeRSZonG
jVM6WPCJOW4nY+Z32YpJVNxlrd5ZYUFNyQGkQRaAsZEz+hxdx05LwAk7R+ExVcmtykcRcQ4Jm50z
VO2d4lgvaRIl+65rUk8BD3RbWmF4IDyPPAZOFoZVW2enKfZFUt3GcdBoBHJoiv2x4tc2hprLW1h5
kAMsA4YX91ghRU0ytoozQaMvnXZX4cAdTAahlVTkrot+o5nSK7k3u8yR4h2bh96XLJz39A9yd3bG
OWhsNkdAr2Q2FvbQ30RsmuGqlBZLNZZnTm/XOXXeikknsGM8TSDct4tePgsikiklPGZGtpOMeafU
NkTOSPd6WIkbCTaJOhqHJbbvNLZ1Q0evNh/INiGSzy+a/rFoikul2parLcgUV46FCzVnOitdr/qG
Po0+romvAC8VmGr43pYq+xiLkB0iOnEqe+yrBjl5S+03a2nuLCPJKDnwOsninET6o81JEd5Rtk00
dk0RdIiAs/y+yRuYADNRucQ0EUldN/cIMyvggPaSH+CtEJ3exZ9ym1ZeTK1AYSWM5PvFjvdwPuh9
FuyEZcFo+0Z1nRndYeXJUXaSLA3tTAmVkFTBMj6YY3qgxBYGxLSL7diEJiEb3Ypc1bbQkV0wovwM
tg+S6ydU143kLvkiP0aFrQAcMW9GGWNYD2LTXU8oYxwqm65ELgO83XATRCSibe5Yacn6qFWCfUFI
bZty+lKjuNwMJmYTIAtrAk8ESyMDUBoJo73Jcu02SSciQYBeQlGwi33f1gXsD0zuMdFoXji0SL46
zdqZSv8hjJc6oGBBNPMKtCGSOJgl5Z6X79ImlGqoY8XsrlRwL0tPb3ehEhYi430xc7aPLWnOnNTa
5jjlcvrZbOFQ203cHshBYmM/Am+g160GiQKj30A6TV70kAStGU/7Zja6vWTaKS8iCCTcxOv2LlU2
apoOrkQWmKfNM9SVCrWDTCCyOyRlQ0aG/Bld3rMEWYN4mnSr4Nl0VQ25JMbWxOvt+iWiZXRROW54
NsWoqz3jtqFslLpqk0veZA/SWVvAtbQVcc5FCjS2c9J7MbQPwgpfcySFgd4uzomtYb1BzsAHa+Ep
OVC5SZYzzxUHYJTFyHsjqd3DL08fqwUCSTfUxr4dqGcTv0eFWcgXRIzOzVLnt5WpltvE6avP6FWH
3ay28kltIuejmDqylLJyfknkctnq1SCoe0ZU/4vmgyKVJked5aY241sRq1dpVNeiLB/Arpbqfm60
ieInHYsU6345EygEueRzVmteDKzOt9SW7E3C53c1EjEkCmwZCvbiy6ZK9Xyv5zaqAXUyr1FC/hmJ
P4+mw34GkAfqAiLT/G62l11UOuKhJ8Jlh5Wye1Sl7lwocvKBJgq0qAgottLO58LkHlZauh2TpCbf
IzTctCWIt0TJElrJuNFqTEhx7dOHw5/Tl8U+7gXGFm1K9kSeBxVcrbXqda5Aud1O0/AWGl3uI31g
RusWtXOnNXl9qLvOc+r24MgnEclvPdWDWFICqYu9HgIfo5K3J9aXWd0Mg6ZtaMHed3I3bKs8r3Zq
nWjHf6++uq2/lPd9++VLf36r/88q3PpUsRwmUdx/kwj91/86J58ALldf+/c/9cMvgan/R/21ap5+
+B8+4R+9uBu+tOLKcSf/+wJk/K4/+T/9x38SJR9ETaLkp2oAzMxfA5dafq+lWuNN/3u2f5CU79n+
6y/8E0OpIKMykTo6+G5R4dvIqP6JoZT/oj1B6UNGsU1LXUfOV1ZtH//f/7Dkv9g/4z36R5T1nfbK
cP7CxYxC1tbX0FugAP9Ge/WjPhShOH5FDMGIFdHako+6CrO+U6FqdBPBCxixb84JlVq2D9OhR1ry
6FRav//uplz+Ftf+EHjJ3/ovye16LYt4A6QqOnY1jG/aj9diH59nfY9UR6Yr/hGlOk3db4k6UwHd
zzUkdpsLxF5oa2X+70yu/1ycMGLkbDp4j/d4AzigfUpSIjFSupQcSynD+EOEkqdDZgRlxKV7OywO
5pTOfxDGvg8N/vt745HBW2LrfIJ34jatG6UGwUrs11oiiLJTEl+0QtoCd5hu5qm2xo3J1HykShRv
RQF3NMosda9W1EqGgmb/nz7Qqs/86UEQoq1ABEDdZ72TicLQkzMlsmMf7uR4yvUqPixobXYMySXg
yFd9LRy8i4DyKMyTcJUFKgn3d2SCK3+IEn8nJf32WCxAACreeIYfHqkfx8QSKi3xjhU6BSGl57Qs
TU7qcePsTTmmADNIcXGRps6OAwne6quTg2tiaxWZm6GNnHhjyaI9mTFaSC91MgQYvx+y72yVf38+
XOwyfjxM8z+p0WeAOh3HL1L47Cm56vJIXF6x0GpsbcNH/0cWH1aOI0DYMuga1t0mqro/kCreIQT+
/hCQAlcTOppiJosfb5ItxUYchjaYc72dgWvVuqctbX6TDJ20ByNN4qkRsaIJOrVoizKo5rNZjm+W
mdt/C2x/CLH9/h3+eb6wwEcYKr4DmZHzHiLgOPJAQyXK/LJL1c8tMnJUlVa/7SOqEr+/9+81oUwX
31/KePet65A464b9rq/KTTcSWigNh0YKww9GIcRlyBUr+P0Ff1RPf7vN691lqibvxLHex/EmipNK
ed2lvhY7MsqEpjzqeqn9YRZc3/Z3Lx8vCrYDC8LRKnb98WGWRqFKci8zoibqhH0Ge2dZDLHRQSFS
4zTerEy3/vDU3qnm//lqODCRzjMFKdq7e5lKQkrmaE59s8iLYCgycSGSLcYdLPUf9GaIA6Oey4AX
YA0TWqCPTBEv04TG4JIVlbpV+tRcpT2O8bhQavt3dsL18zEBYBnGWYQVg9jmH28K81ROfbLK/Q7R
HXHZFPTmnKRirUEF+vun/POwslcIgEEyNP8lm+9mnIqJbmorfX3KlPSkOoExxwd7iFB1wou3oj8Y
Un9+Y7geVn1CqNE5W8b679+tsAWhWB1mY9wdOlII4O0GabDEupm17Pi//2q/uhRQFZ3vxkKLmvvH
S8EfZxYFWejbowMssq1zT0vjPJiJnv+TB+DnYUxsto03WlU0yvLvFduZjrKFSDjezsyZDbfQJXGo
0JlBFc5D4gMmPLcbe4gAgFatOA2ZTpNE6mMooaFDTKAyPCeD7lyaREwveUdHp5L6mXpyMWh/4EL9
6qPC8DBMlXGmMnn9eFusSSWhPQxJgayVKph62ijKEOUB05vmyWYvB2S0T3+4Qb++KDdIg/LDo2fX
9/1jB45PQFEpMj/pqg7VbJHZdwYv1a6VlvJrLawYWqUmffz3IwDsyn9e9b0BpbHVBS/yymV1ev2Y
2ONdHufmTloo1v/+Sj9PlsxiOMcZZYD1vqVSff/9bFNkSsh/+BonKBZBRz+n+mL/faL4b5ebX0xc
P17m3W2cjDppFSCufhY2OWVowgUjLUp2pAsovq2lA0kYVkUYK4fZ59XUtUAoX81cFiyzA92K5k6a
y9BDsFKfjElYl9/fhl/NJvjwWKhMGxb9e8fwaCW2GGNqpSOb251GDggKSdu8J0y5ep4okv7By/uL
DRM3xDANzeItt23t3WCuUOghyVYyfzEa62MvOzS2RouovBHnu0krFV0awuHyUk6GfWf3+jDvYyXR
BcCHbCHSWw3lNxJIqISaiW50f1hpfnU/MAVR0FqnBvYrPw77iTbrbMcjqIShn+7FMkm0HSn6PDHZ
ZsfSFNW/Xk6JH+JgAXMEwBJcsR8vOEy9BkpkLvw0+n+cncmO3EazhZ+IAOdhW8UautVSy7KswRtC
0i9znqckn/5+2V7cJosoor0xDDfgqExmRsZw4hwtyY+5xvsR6076tXP4N1RPaMInAyXO+99dnrvl
K+4y1S95GjSWCSZ7aTaNNMhx8i4/pRy6A8in4FQLvTyrjVs+Wxrd11mn9KgZ1H/KkArmffMbnh7z
5BIvbg0C26V5HWxPDlkbMqWIyfu2p8IcXSHFlBl0Nd9uSjc5cwbEnRy41XtplcTFWTfyNDOy4bfl
0L5LaGgdcqRhwx2nsuE0NdiPeE5gdYKtZ/UxHTrXsDmn2ckDRHOg5+qe08y0/JnMwYejQVz6ftwb
mtvYS+TbeKItmFN4iVdGB6MFjA547BQhgf6pDRzZepynd32qNuf7eyk/y+rUoI7HXjJKCx3NzeCc
a4XaqIf01frEeBAaXbBA9t+siCJsRpbjx6LLkcxN/3m7YYQFX+Iepras2+M6BrhyxYdiTgCxjNpv
RaRDQkYQdGj7Hi0/103/ktHvXgq14RGIFFRq9cR4prmmb8hMk2poXIUnxfSiZ9gw/plbKFghXC4o
LhvjTgy0ZQ5rFDXwBoTyq9lE0mxylECjXZp50XsISp2v6TxXX+qoyD4xE6/v7OymPU/V4Qgjw79h
9KttpTaYqlB8pn1adNc099CaRJfhMCNOknc7ueDtCaJRxPVgYtiR31P+nFfRZOJYIRxhQ3SaA9D3
ZL/dY5dSHJwztb8oUfMxjaCplrLX9w/QCz3s8ujKDhVDekyew5Ghroo3cU5lFqrx6MRkgj74dpb3
z6mobHFxEuH9gdpKUZxEyK0+uNCbw3nUKlP6rnJs8eAkhIDH1lIZl1MBjINKU5v/ZWXQlP4IcueL
kxjeM3Mh9MkceiLQrocdIjhRXaiSL9xSP06jBxOtCZm84sehof6NXk3iIhwyuSet8kJzxxNtBB4w
osG9iYu1oPNa8ykB5LL0AjD3qe7U7JhVogKyalY+IsaJn7ogMYe5G07oImc+mhUG/02hH1Sa2VnP
au2opPn0jnKsfVJQGd7xyRsVAX4bZ9zSeXrwmKtjoMdjEo/QY58q5LXBJsz6p1Lr1WPKmOEVcTT7
oOnQayN8A4aZCvJl6oXCLLLt7XDH3TpPD+AuvGqQHHuQNawSyxz8jomAFkPXGgz5oYC5qCvn8CEf
KnPnzdv6JPBpyJSZgBN43OpqtwwSdBq8XSfQDcwJapPRPA5GhY5cGlsag2sddOutUL1DXYfDL0WJ
jO4witH1bXt2H6E6gtt3ZooU2XLnnIR5Ge+cmtv3S9Ks2LwltmzP3bDA0eCIqi6kUwSzJjMmesqo
Utw8VVbFVBAc/AcoGPdigU2jcleIxh2qaKubGQJvVhm+RNhNcDcpmVXRlRl8hOkbaDO+jS6Xcc6d
vS8vn8WVQ6CI+/9mV88mCvGjUCJIK9VkTB4y14Bbuymm832/s7U4A8Yoy4WZ0CZRW/q70NTLiHkc
qDFLw36wZlDofUrTlAEl5pqSwjoJoVY7n3Gj6getEUzCzEyT4TAcvbSqo8GQaaUZnbQC9rasYLzJ
CPvMty0wjt4QkzvK0D4tTHxBSbOSioazd9zld1tvMH6HMpFDiwBSneWP8KqAxEX+CCBrxrNpihD4
dNZ8sLOu+4NPO3x1GhRnLTzNQxeHYCkyq3xi+EN5lERf7y1rKvZIsm/DXlicNeoZBNwWsMnVFdRs
MszGoXBEIF7RFGuKd4rnABIULuiRpOqeuiTPL108uqeesqx//zRslNKxb1DNhdtLknXL5/HV89dr
gskCxotPrV2354EE+5xDSPgEBm88zooOhmhCSO4Yalnys4Xw7D0ybw7AkiAyKTBUxs5zvOX+oBgj
zmAskpreej/QcxnqBjGrLoynqzb041mE7hc3RODp/tI3d55T+VKZNHiXlisnw8sRjxRchDS1rlNj
mt8HKmmXykPF8wB7bAA4dTSuWqFFH4JB6N/v298IPOgSwcuiS041mJOX9jUjpvWaEXhkJtW/qQ5+
G0XRfxbN2F+dKkoedGDDx5HBiB/3DW/5GQtqDFJKqJ5IeZaG8zkSzPKzxZkKir0ovOydE1ABv29F
bt/6stGLg79QdungSFhasZHWodCBnlxfFeqJDvSIkB/i0h6w7c9GU+Q7hY0tv2bJm0QhXYNGTf79
1UFWZggDhhx7c6xPj9bcoBBfMI6bgH/zlL+IbbKzmsM+v3OMtuza7KKBsIpF+Xm1m2ivzGoSKTEC
QlN8GXTnZ4SM0rM9xv8YSgybuW38c39ntw4Or4Tk2Kb0bNgrDx4hYiT5c+NTY6KN5M11R4w6Ob3P
tIj9FcHVgSZX5n1s0YbZuzRb19OWATM1UVgc1+9x7LiMmDMJdXKTAk7lvAQQWjbRFVZac8cTbB2g
16ZWz2FRZCIf+jw+KW7O2KbdoJ0LveOxy4vu3MJ9sXNgNz8kqQy68UQczlrvmSKLEntaDe9BRhzc
zK77HvSscewF4rAxpE2HfMrGy/1vubWfmKI3QujJEVq5XxNGzjHQWeSMHhmoBiVGlMQ1zuTo485B
3br2uFVJz2R6kJqu9jPtk9QjbKIxSIntDAXmfJ6qMDndX9BKFUM2HnhhIZsibMO5UQdY3sO0S+vO
ZAtP6Mg0jxMjAWc61zTQlLiurpkbPg1q0nyH0rL65Jgl6Kq66v7p6rm/6G1dXwkCR98YKuOUMiLz
WKPi5ptIjoA4saodF7z1yWG6o1MPxxt17FWg5yDRlKJwl5xmFMyOSl1YftVYxqmB3u84QJN/MXPb
+HNnh2QEv/KMQAPgFLKpeHGPVhH+JJwS5WykHnPdK0Av9l8N6DK+TIEyo8DGCUenMrs2MP0c3Rm8
la2PO03ijXXTqgY0YBpAHmiELr8RSP4MvVj653pc9CfQjLDNSRCOZyimr8HgcFHnUuxs9laKRZFG
p8IGWMGGjGxptTVKK4waso1qcJsLmp05XI1O5KDQVUgBWqiXZ/Cu77WuGz4oWoH8Nfy7yRktUPQE
7n+EjXvHb4HRlKoqvmyd+fRQdokcOPipgPjljALU9IxmLgoFgP522lXywK8/twU+g0IYbUKUJ5bL
DgHPexnaRSetAyj7mAdd9N3I7VzqnDGCVIRR+jsxnPaC0riXoxveNA/3F7v1uSkB8uEI8UwGYJe/
QJhV2Im+jE60nsx3RV8aD6Pdxw9ZqP1TK5ZxGKKhP9+3ueG9qYqxbAJu6JHWEA1UoISSRCndGi1O
QdWHA/jv3n1wVDu7oi4Vfblvb+NRhG5dssLKlxHxgeUaHWEGVWFBohGDXzjBSF2c7Q6iUXDcv/rK
FE/prBY7L8bGIeKt4AJRFiOI9lYH2rMUkYiCVgqP8XSszdG6ZIYanw1hpX/cX97NdpKwqDz4dLgt
qO3Wpmr6bDNZfHpKFBMCNqG2F7XEWxamovhKoNY7S7u9rBxVHibY56jfGphc7qemotOMMLPiR2bf
PlCLsE6B4jEBWsFP82ecatNDpzreKbQH7Zz2Rfk5SrwcyqQ827k/G0unka2jpEJbiIbjylm1o1Uj
4UGVCoFfVHVU6CVgnUMm0IWS5Xx/m2/eSLlq5kI8HmNKQWua6qTGa4UqtnI1GNSDBpGDfZyqyoh2
/M/mosAvvRiCkFP+/VW0GoIXJimDVzVJFZfinKSpKJh+DbTBg+DDTo/3F3b7LJPhcFQ5pFAKQpO7
enRKVevg1wkC3+yb6mI1aGI1kHe8BxkX/a5bOriJnpjvhCrEd3Bj3bMZCfN7rlbWOWwHJrgKTzDp
G4fXGlqa73XhNE8pgm+/Bzhwdw77zV2Wv5WAiHY4nSB97a+8UGReUAHsDWJRPOqKEf2cB7X/rqVh
CNez1TTfS3QKT26T7zEJ31xpadqA1k16a5Kk1bG3wP6OBbLVvtp10wM6ivrnVoFoB0Xzvfdw46yB
NiQiQ7WGmUt3dQTE7KX2aCqyk8qsQZ8x4UeVPf5y/8NvWaGb9dLLc2TGsDxoM0wZIG4SxUd3pnwg
Wejf9VW115vfsEKTiQaMbhD3QWS4tJJogVFSYA58kTMKVteFdwDEv1fA2bLyUrUia0d0ZV2riD0Q
NK4zBr4XdowS1Sh0ukPR7OQdG0eA1Ir8GFpMmtBrWTelV3pqWJ3sWcX5Ayhc4zxYLqNYVb9HMHxj
inI4+EXZ5bBANLirj2Ojf5JTE7L8cIL4S5hG/JXhyoIyXB7+un8Obu4UDKLU/HCjpBq0zFamRhNp
V6bbMdUk2mOjIRILCUlEQK7ZzOG0gMAD6zPzHG/T9iIfkHkxXImSFJFLba4eyabr0w6djMAf4Wp6
zhAu9s2qd9GP1N2dOGdjO20CLEmizs0irl+ewipUQzdsNc+3GJw9Jt1QVjQCJ+cdvH7pnlbOxobS
36PxB3QPhYg1bGCw7Tq0YL3xXQEC+lgnLqNiARieg9K2zg8oHaqvzNkl8JtI6rP7X3NrpZSNVJcI
kc7ROqZMA6Ooci0NIEZy/44ZlHzMw5xBpwB8yn1LW8tE25bCHo+wfRM7zkZiwrUzAQYVut0f2k5M
vgYFzSezn0P3mIvIfDRzr/gaBlXy/b7trVXCvAoIhGIgyYr8+6tHMrYGJfEG2/MzlOwPeeM4J2Po
4DDTkMC+b+rGtSDRBpjMs+ns05f3VuFjAPDUKLLA89sRiTKhzsNjr9jtzoJuXn3ZYgJ2alBhgNTB
XllxhRaOOWAPn0C/gM1iCo9iMooPoLX0a4iK/duPCWTILA3ifXDia2QeWmwA8xodVr4YfV0nAolJ
t1y5wvRg7bwzW0sDcQ9Kji7xLVIuHWOGwZXe9RVqzY9dmeTXhGatnN8mZvfNsRvi6/1vthKmeHEt
ZO+yeUqdCNrc1avTFxTHJEjQdzrKQbBol3BKZ1OmncopHD7lmj1ahyRj7B6uJBcmiFxxHxVv1o7I
GpuMdZcG1MZq/Nf937VxbPlZkjiYpIBm58oNDUpjQECYM647RgXMRgrMfIxAQhbjivnjm22BAZD7
Ti1Zkjgvr4gFUeIkitCjYwdFByKXjp8XOROwRq6f75va8AQApQgeyUD4ZExJLG4jEvJQtnSQ7jft
kJ+jROsP+HCpn64yvRQZzcAY4PxH6+Xl7/uWNzYUy7xaOk5A+tqlZbR+k8qFb4aB4k471ANzkRWg
XyidhnrvTMkNW2Tr1OBU4nE+HQkzY6JLW2mCnimkFVzRHJBlbbbaQ2Pm4yUdTe3BhtfjPBlDcKlN
wJi6w4h+6Jl7Cndb6yVtlhgIvJK7BrgmMzpsVae5kugVcvh5NB+zQtN8qA/Mb/e3duujAp+hTkee
ZwPWXi4XRpgRjc3a9XXTUZ4HqCkgu4utc2Amoa8miUVuq8M/kaQM9N43vbVKC6QZQvfymqwHZRqI
xqkaN64f5NXvfHbGS2hgmUbLvFPu2rRE5ANcGPABJdDlImvTq6ewRwXSrBgHn20ajUNa/oQd0NuJ
QG69ICgAxnGJdeh9wPK/tDQCzBM0ymBNRs2XEV+n8K0RBlMX3tInuOKzHXu3K8OeiVgMroaAZ41a
6+0yndBwcvxubH/DWADXYh8/i9oUl7d+LDJfug3Ig8hGrr5ytSX5ntVB7+xrIGGuaohPhaVT9Wtn
7yHZWhLuk44Yl12l07DcwmLyDDFmmg0gRoOSMrasa1gzzkxdTPkPi+LNIuWXWgzeuveaaFXCNHNj
w/mWkewB4gfeOOTHuPP6N7/EtPlIkDjpvMcUcZarYihL1kUr2zcCKOdS1OSg21dgXox0+/TmT8VQ
AdmYTjBMO0xe+VdRU6UwmA1RM/yasHsqDCoG2rXSi/K5hxDm531bG+ddFt3o6MtlAUlb2urh82iZ
EbL9anC+AZ0Vz0Oo9ahtMyFKjG7teOfbKA10KFg/1iVbly+k56+WljkQ1BbayEA0JPynRIVVL3Gy
+K0FJxw/n+pfZBY3a7UoKDMZyO4gKA1impZ5C3naEDXtA+wGDHlaLr2M+7soU6Dlm7M0uDryjMS0
fEfOoZai2QdBlHuiyFFDujqbH+KRuffWK6qdvZQ3dm0UCARi6nw/bvQqcphFEAikFWy/L3L7vecJ
5QTLQnZ1RYQiN8VUhNOF88AUEkxUxTR+ub/mrZPDoCZ1D0IJ2OpXPpk0sK+T2LR9BbLz4wjNMKTP
XX7O+apXML/aW2FVfFQDsn76HVRDANovTyqz9Nw8Y+ICqo31PQk6BeaDerQeXQRc96p78oTc7C2q
EUC4ZKN9XUasSVBTo2Vxosjo6YzQX2ZOOUEaoiVvbXuzLu6EQw8N8Ygb9ecCqUfUINBoHdW4Y/rI
0GXA0Ppq5jafeMCTj1ld/odnTo7fyIeHd4dy6XIzuxDSWDfhhsBAm17pFXW+J0Jmp0WjHYcueZtg
mTygLBIzyBZZlGXWUa7p4pv1mEVWXV6dB2gswT6ayoOnltFOvntb+Ja25OAUBWCqM2sfg5JeRl2U
g2JD1AbpFqxVJnzPcwAFSxx+cOBD/Es0BEYqsI2r0Bq0N2JkzSYyjJ1HY8vdcXj4OYDfXIKK5TaT
r6bBMBgsu5oSOrYwPJVOZOxER1veB8GJF9wjactanEmpW5TBm8HyMyd0fTIqyGwiYziYxTSc7cAa
0O4unJ2n9zbulBhHusO0agg+1xgGs3YbYP42uXwl8ouZIAjhjcI+zwk9m26qRj9Mh+HBi2CpeLvj
kZkEyn5g0ajzLzd1ynkbm9qwfMuN8ucUDmyTzDGmbkOXeUCUlyrj25R8/j2/pKg0fcnVbA7Y0iYy
CEreGpPlgziCSlyHQs/JOnVnKmvL67y2snq3ApDZMdQalPgKtI4npR0O0F/NxxjlB//+Jm6ZojwP
kIBAQ8qfLBc0GrXqzrFmUSY3wIKpAbQk9AZORWXFp/umbqGD7BcTzWSd+DdGU+T5ffXozyLLQreD
aAdyj171hUh1mLmswP2WGnGRPCRppCMronnI/5lUgwN7BLkxuqHYWfTWdaQRxry9JAogRFj+kLgw
egjkKKFaBiMTQ9c576Pcnb/eX+/WuyxDRJqnwKQJTZdWmjwIQk8NbR/CeR3K2MEO3jFmB+3W2I1K
dDTrqP8pihoBl2QO2kfhVcR293+DtLF+v4gL5FC/lG9cK4bxLsLxP6e2n3kQUBedmM+2M4yND/Cq
urS6Fv8DhStc0vfNbsUE4IT+pTQAj7zaYCOxyi50KYcLMav43KaHasurqVwNBpxweqDsMQlsWQSa
Bq5Y5f0EArLc7KLURYySi+0XpWp/hN8LUs0SPx6afXDqYkY/d5a4dYYkrJgpMgvn83LYXx1mRRlg
yYk7G7o6tKQnMyw/jJ4I/r6/kVvXE7ksm1oG+GW+4XJZdYYkyGTwXgJqNI4ITrgnZF1yaMlS7/N9
U1s7SMUS6SpkskBsrgoIhl7mxjDiyO0oYCLXUnTmcBXo7ioQ/I1AS+a+vVvAKu7gtcFVIFfqkTYx
fWb5XZ0O7zS39nyjN1Fv6d0MhtPaQxhjTM+q1rrv6yr92x0buM68IDzaXR9f3v5reJ8pxIOkobi7
1miDGKgpPJtka66L+u8YlCwMtU0FUQ9Uc/nvEmGG7BTZYcrIVarlCqc4zp+grYC5fC6USlynuWvf
jG6hwQO6h6hexqAISi2/f9kaveZCBeVPjDaeREcttGvsp0lA6Xd/AzbO88LS6gLVCbLUdoMlTdG+
Vg08+WJW7J1UZeM4Y4QQRbaDWdDqtdGmYFaNTJCQNVZ2NZuJcDMLRr8N472Qa9MU+EYk95iHIF1Y
7txsFeXQ9yrfs4DxO6XL8lil9efZENVO2LVxcXDwtFZgVscjrPOvMfHQ6LKoCDiN2Z2zUXfOKrC3
q+sW0Poj6bBjb8OnA8ehxYGfo7W+Vk3uE8VFqgjPMzoM3cQtNFKTVqjXKIFX65iVafqXA/P1XpVv
c5lMjrmUWBg5WNdutdHrIAsknLbK2X0C3jJ9pDxBcpnOwQezseadG7nxfNJupHUvKzouPbLlB4Tz
sSnMcCb1Qu+FGks5n6wGmeMDN6I4ukWfX5pwct+PsQltGewnO/Y3t/mVfXnAXjn4ZOi7asYh+qNp
zlc9VdJTC+HjY9cA6jfAkh+tKdkbItiIpmnrMlVBdELbYR0zQP0rChOuWD8p2wrlFkc/piV6ZkHt
Rdc2aLMHQ0urI1xN+s7931ouMRFxPK6GB0D+/dVyp6SCBh+3glotkoW8RGgG97FxjKey+TCnfX3t
8/rNuCvcG+EJBTP6n3zslXsDwJHySHNJE5fCIMlC7ndw+D7hSPcYTLb8ASUSBkY4wkjprD5nPjWZ
MUzUPWc7ZAIZ/snjBH/PeaCLsLOVWzfltamVl5sGWxvg5Sbwm9lKt060a6bB3TdVsBdbBELn+677
dvpLwgDYrJfnlCroqgLkhBFcsYVNehkEyu96tM1HL228k1MHVGOCOUJ/SG1apz8m0zC8Kw2FuS9U
d+DaTUaIZmOz+ZqGSG4afTL/aYyK8+3+L9x4XDhWUvdaFmyYU1weLteY6gz6BccP86B/IjKG4Lqu
H+4b2fjCPCs84S9VKGr2SyOmWveVM/aQlY/M9wUW/O6oPQ8wtzp7w8q3VAMUSl/bWtVN4qkTXh/A
LmRPjVOiBDE7mq/YxfRLj7z2d1yLTntmaMDJEeCI0+/22JrhsQrrVDmmCBrCD017wTnlooeMvFLs
5s0vreQhohlEnZoHcO1I0CRU+wBUjG8nSvc4Ko04Zk2snaKxdney1duPS3bBi8TIE1UdYv7lviv9
nKpuklk+Alz6hzGx0UT05m4n3r71jFSZiRpkti8DlVV4Cmm0Ec1KQqJKkHZ2RVU+EI1R10kzMTH2
WBWf23E0EJbT7LfiiEifyOAIv2jN0kpcXa+mY06FTp7lB1DmXlsNQSKw8QJNpyz133qGMUWzDPdP
1kZysdzLoA4yI4Gg1He8IkNKI1Gvc4BuORnMl/9giYxCjiy50ujSksRjC/hX+Gqe0gGe7iXhUktY
K7Q96d/bp4X/P/ERMQMRy80ggVqWwMizQNJWF8k1bOPv+LPu7IgkIeJPR9RUUL25v7xbH7ywaa6+
WT0pcHq02BwtxK1UN4yPwO/rYyyq6Byn457w79YleLXG9fGchdeN9HKwB5/daXb0Gh5Lw9u51Zur
4pWWlXbyzjU73dw4s1EEFtD+YUyPo1e7jF8P9qFMZ3GFKDW8/IddpFYjNcfx3MYqKBjHzB6gZTKh
RU6gCJha9+zq8BjVORXM0Gr36gabl5y2JDUZYkzQ2MtD2Xd5FlMn5aSkbn5WrRYCqmgSz8yYR0dd
792jotjZRW+MZOfx2NpZOb5JzEUH7CYzsZs2QZzaM6Gg7cJrkwjyUKUrro1QoW+dlO/3N3ajFsbs
Ki1znmw8CsnQcqV1M0A0i/Kvr0dK8ADcpnwMrG5GnXqEmQrBklMA5+GBt1v56RrFN0SE9kp/W0sG
tCoHZmzJfrby27ykU6M5gvwbPatTjcQI8piuYj20EFA8TEq6B/O5faBZswYAzKGjToKwWnNfeWNE
R9vy+5abP7vMfHd2NZ2aoPxxf3s3l4YxqkGSfmidItVZbPd1RS0DYrHqpKJBcxgciL56W2TvSk0P
d07PRq8Ba+TpqEXjuuG7WH5OQ28QaYVGBb8toVnhoJ5zyG6ppfb6AdXY6iFToI3WptF8hvCsRYwE
xQ3DhnD3/sqloWXBjx9C/UsWjFQAWtJPvQrjdcChHd1Gi4jaCUhBQ/7RqZo/1BLgg3SGc2V6R+l2
zG6fZ1ncdWXLH3jy0m6W9lka6j3ftuk8CslNq38aLSN76CiT/DJ6RfmfNcGzkDmx+RG1xf4iRmXY
K8ptnjDQDXI0DsaF9SSujaKwmMOKuqOX9te8TKPvUI7/GWazdr6/z5uWZHkBIJXLNMPqgzOhSjUg
IBzJO9f4FEy999SbSvswU+DY2dstUwT18oZSbqRbvtzaWrXDSVExpU/mdI2hEzg6fdKcpzjbe6k3
TUnvC0iUQH09Vx9WioncKl4pkUoqEZPV32bkWP3AHuJf9zdQHsT1QZUAFGIPgC9Q/S5XlWWd28yW
ZvrMSjU/9B7dM82M9kZBNxwBtDqgXYGDQvu3RkU1s9ZpPT15Pxmj5mT3jfPdFc3wpNj6p64Pp51F
bewfdFASyctAGhXb1afSs1EMmmKafjZVDISlSCxzDd0fSomQ0E5AvGmLIRAAvZi8IYRi4HQ08yLm
WPQNBCyl7jx2lvnT8Ob0r/ufauNV5j0mfSNBl8jE1afqCvqHjkMslfWVYZ57ywj/sLUQmncoZxvD
H3M3BraI6B2zvePO6d/yLCbwbFmV5TPSzF0elNZK9aqdiAlG1UnOqDs079u4M33FVbrPWZpBqeAk
bQINvYZAcTJAHl7CcXZ/C7Y2W14KThG8SZCsLH+EKIPJbQTRcqeYnXqs9bh6TNDlrEEhVO2Ob9k6
tJJr9d/qHnXSpTEa0/qoIi/hq6lHmIVGUnkYrbE7N/0wpL4118r0Hw7Ta5PyCLx6NhAXHdxuai3f
M4fuodVyceq0CB0QLd6jx9w8TUz4QZXrkJuucZmGKNUoq0kXRYm+75F0q74I5pSQ0nYd5UChO/0r
EE7zRbFHbSfs2rINk4ErG0TywV4tkw7HWNY4DL/MY+3J82BLCXUN5Wy7MU7UNsdTH+Y/4rDKdj7p
1vnh8PA00Weluuat9nfu5oH6rOkXjaNenDhCzCYzzEsppvn09qPKYDmjYS8jyfbKBxUmrCezTTna
Lrv/FU5qfcztrL0w+GLtLGrrnJoaxXVCdQ/i2FWOpVDbhgGvtH0UvBp/aAfz4yCQJoY1QTLuOD/v
L2wryAIhQ6OfOW9at+sCjwA6nGQSIePWQfQjw+09RHWCilegFz89irWfJ6b0fLQ8IMJSRuuPfKJ1
nJZxu9NV3Sj/MH2LO5Qlf7n4lTuIvUHv7Yb40iVbOCiNMj1VJfD1udG+V9VcUZq343c1QngPRQCo
01Nz5EJtu6LGmcIQFmY0RC1jD5soHcPqTcVFMo3AEBLguvUgWoDkbx+MPN+pAtuKxwihr6qhgcYe
McOA6OgjFJR7FNwbD/nC6MpbVRm0hwE1XjmrMxxLR28vAcjznWdg66xJFI+hAW8BPyR/xSsHlQeI
XY9jbPtxpX9BxdC6zB04AUtNnrRALf64f9TkdVxvJPUKWQnHIOWdpbVJ0UdG5DTbV4NSO6hxiAZc
bo8fYm3Ir6FaiVOYjCjdo850HIM8/njf/Ja3sCwOAJghZj3WYGDLSwYH/AyorBgKy6CN20Pf6CGS
hFFx+S+mgEEAGSduWecLM0xfrSlBulUZiStk6sWJjL9+TjQU1u6b2vyETJVQcfJe5jKXm2oFaZXD
OUovGx3wI7MO+nPdo30GUR/0UVW5h9XZ3MVX9lYHE/rGqh1hqEcIRMnOM9MnR1K4+eQp7l7bZnNp
dM4l7RIdx3X247pTLFoKen4ICcg76hSZOKDBnYWHrKiH95YZv5l6FK4DimlM4uGGGJmRi391H+yc
gl3UUfJntts55n2sH9AXmg9eErx5lHplSi7+lam69eKeJYF0mEf7EGt977d1MexUkbeuHAUmuu9U
kamKrC542w5ak3ChfEPxWkkz7/ZIxmneY4b60sWKCACzygvelfFc/dA90c47x3PzB0gwpKzzwkS6
es3aIJhayO1tHyIRF13NFMCFMQze77w0FeQguO+2MShnRQkzX3PjPWKAreOKBAfNMJ5SOHlWb0pp
wotMgCc9XF8gilZV+XhwI9f4U8xxEhzvX8bN1cpJI3YbNos1OJLR0aywEC329VYTKFiNPdqbhupH
HaRVdhznUDUq4ZNTafb72RJ7vZqtQIxOAaVu+lYUhFZninagVvQW7lzzojw5qGPxvVcT5U/NCrqz
PvJx06Hqjg2iuTsObzOfkHT/VL5InsCfL4+zcNpebQRIIU/r51+DKbozhfjy6paDd61hUXtylBK5
IkodYFMZ+aCaUu11M7YeTSlywJfmm9vrwSBDaRmMn2guU8N6rrMAfsww2Jcz2fJLtDzhfJWkFoyX
LteaJXCFJCp4dEtt/zGzVjtHVZUcRGZ2JyoVezP3m6t6eUiAR9KrWR/hInPjoAMd2Zoodc2CzpM9
T3ull62jKyMAam0MdhMMLhelhK2Xip7Et9ZDgep010zvmwyey/MEGVqMCp8eVicuOnyrpMgaarJO
Jv4DmpHnGbw7TRoogKD0WP4MSIGRPdGotAXaHH5TeWkOwzgWj0rpZD7aZg5CI311Vt0SeakcVSmj
6oMdLPzW9339G9ZOU03qOG1Bb8YTnWZljponrc31a9ojzKgCiL/e9xpbHxgP5TDSxpzSzbSy3QuE
lkNKxmZZjtfS6vSrh0jBn/etbHlCSg1w+TJmg53VDR0jqpY0HC1/RG3jV9DVZo4KaTbEB28Ihj1c
y5Yrck1Zi2fKBlaj1R5qvdNNxUz8qhhJw5Sp5emPVTxm0dGNDGSYOi1mrKCwuyQ8dBBI71VsN1dL
3AA9Kc4ADsPlOTKbcUCRuaG0YI3uucrb6TqDWWKcQYw7eYvcuHVYy7GU40TwYoAoW5pKR0QdZ3o3
/mypeXjQ0s47OspU+B1YzlMMM6ufTuid3/+cm1ZfOsM6/ZWbQ1MXkBblsnOb2ln5UNrpZ0Sb54sK
KcM71E7zd0XITb1vc2tTKcJRCH4BmKzb36VJMvpSHItK0b9HEHD+Sxvi7srE6a5m1NalkAEtZXdD
ow63/oA6Y26hA+NYhk71uYRW5/2oleHO1ds6pjJjAwsFOshdr2jIGrOHUNjyo1I3/rGKthj9BvL5
yxQXps9cYfzYwb0GXCgbdyZTNjcTFniiYx4SitDLY2P2oR5ZDL75oo+GhzbK9EPAbjyGTbhHP7Jt
ihEGIiA4ttZkU55Wg9sLKQPDJZefJqf70QokBiFG6HYCoA1L5JPIRsHdz0u8djLNKNCUQszdd/rY
PMIVEzwOo2tlB9PujcubTyO863S/mQSmeLh2MW2oDQItENvvJkQbO1NTIGl1p/dRSnZ539TGi4Ap
ME4cEfps61lc22QgykiokYRlr/xOUHs4GLoe/d03tQOoNt8DqG48xrS7pP+E85awSh7bV8mBo40p
cpe4FK10C+V5zBX1cxVAk4YucFuNj0lcZe5ZuI3J1OLsZAdFjNO3+2veuIAv0khUwkGHkIEtf4Ob
hQbBMpWf3kRmc/D6+dQypvn7vpWtA0Nhn/FOCiu0FFbvfTOTvcKBSHCjBajkdWP8q+6V8oAufbiT
C22ZYk6IugO5Mj5stalZ6bWIDwoTveOouRpubX8sQiIbW91ld9s0xYvg0jWki7WuZE0q1WXBgJjv
DNV8Cr0gekh7Rrl7J4x3gpWNzyT7FB6U8VwE0FPLz2TbTc84KbpCgxGLcxRnziV2qGrc/0wbF4Bg
DNdPB0uy/qzSOLN3gZTI14YUuTshM159dYcx/+Up7U9Xj7uf981t7J/k5MDvw4XPolafqnGdLCgp
rcJs0lbPaCXBw+v140nXxr1AZWv/oByRrSw0s7Q1DInHp7O0meZS3Oja1a2H/lSHqbmzf9tWTCZz
PWIS8tHlVwpq1LBp4ZpEAmVxJSTRn1wm567/Ydvo+gHxYOSANHBpJfWQBmeckQknVNbOSjzMZPeD
+n5wkh9vt8TgC06e5xly/NV6CrUpO1hnqLy3pvlBLSb9KqYoPqY2Hc77pjZ8oQ2hH7wEMKOTdK1M
5UVBL6clkiy0TDsYYWUctADNbSVyvhlKFpkH9FTUa9ML6IWtlnj2vv2tswi7IAOW+GLZml5uKjEW
g1cF0TlzwOqFEc6/SrOkdBkZ8/TlvqmtU4INJFgZFKJ6uCqQqkGR5jmUAb5ZN60km5+glqg9PdtZ
0taWvrajL5eUVvpYMwjHbZ7a/ruDvOXDPLk1E45Jdq6dubsMeWWdIqUMUMxu96Q9NndU5joglKk7
r51Jl1T22LX4/HkssicdHYs/HRXJayvQPt/f0C1LSGjKMJLZkxu6OjHPdE1inQZcn6ZXpHC9T1FL
lg5prr2zpxvxOOuBJoRYUkL/5Ld99WQLT7hl1tLrg3Ei+5/Xm+qj1anpjxBAwyPsZvkHSxjDf7jw
NCXo33o0KKx1A6wFJpEl0Gn6U5JKCXiaIkMRdFcPpIF/fyuly11lOfJ9kZUViB85oqv1GVrVzAaT
knUnSGbSoO8ucVlm7yLDCc5NZ1UfYYxX/vHUdK+ss/X48LrRGAJUxejxynSj69WgRBG9zVRnlLGk
4VM4c3rgjTBOrVo0O4Hl1lIJ86hlyCE0pouXS1Viu5tsgnNA+7r1MMDsc9BF0PiFEbayt6gfyq5o
TnHU9af7m/x/nJ3ZjtRIt4WfyJLn4dZOZ9ZEQdEMDTdW09Ceh/BsP/35Auk/Il1WWoBafYPEzghH
7NjDWmvvOQDIjXRBpE4b+rvXlkf4CGLl6p2wJwJvnpPSV71KHHjvPTPEsrJWR8HtlZqXKM0sLRvZ
d89L85+a+QqXptCWg8hk70YQMkhNVroTrOh6MW0CkSSO0CNbTfGuLnPr0nSlcnEapQKtbTVBFin1
wYXYXRnPEecUsZ5Xo7X6xuh0M2VldAWL06TDPh9X7/vtr7S3MB4j9N7QeKcet/1KtZJ4dJJQldFV
Wi711PuIdHYB8Xnnp0XZ+EOdDgf+ZWdl8vGTaF+I968EfBG+Vmt1UaA/WMMwMq1dbR7bOZ0PUNn7
ZiScmJAfROFmbWkSMzq6oF7PbALlR7NYxUetcY666btW6BqD+8adgFm4PhpJadCUyGHuO42t3Nmx
smS+GAbz4ATuvHPoeMtpfVTVgJNtFmOWY61mA204y8nM50pTvkVo+SJbbzwUILLe9u34VZ2Z76CP
7lF9ZufpQdORXpKUrUeKcLNErQEUUUaxFF+LvceqEyjKmrk9+602m87B4dg1hhyv5HXxBm07qwK1
6tZMZZunXLx3atQ7oW6VtIvVoann8Pbx3zXGbvL1YOoSAV5/vLGL4wWMpXOqRfMD5yj+YvYoww7W
9IhdtHdMYLOyHgJagEIbS2anVEgjRPQzStGe0SSZVn9hZtdRT3NHKQ8ILUUmSdTFcWzJFsWkUrsT
fCy1RbGyWfTkaWyqLkwXZ7wravh7p2JajZOwU2YszmOsvxsR6D+n1ObjoJ0KARnSRsX7dHurdw8w
WGIKKYx6oaRwvdUaiv/KOsDw0Xlav+ZtMjyQIjeDL+YhOrMfroc0DVp0vjDUPA3svGzEQfy997kp
MYKykZVc6O7Xv6HOBHT3vAVuQSLwBmr/8JS19nxuJ/0w1t7xrODw0U0Bl0ldbBtra6kVDQYFDaq2
iXtf97VyWayhDWyO3GfUAudAj9PuD84zOboEoRHJv9LaUDO7c5QSUGHe2csnfWJyracVw9eShOYP
7in1aCpwLrPbgEpd72ULyLlAPRqnoKPO7Ud65PyX60VZXQbRqub59unZuz4I9EJolQN0ACNcWxsZ
mZHFMacnAZydvyvcBrVqUzjLH9A0SDjRYgBAxAHZeoQB+ReFDAqO2Nq8dVrN/Vcg7/Pf7dXIX7sJ
QJlyBk8J7UFZf96sJu5tr40ifJxKLfgRKXvtXQQdMEhSfWBw+JweZUl7B9+krijrD9RqtjpXzG+O
PUCDiB94rX02SmB0Wd4P56GKjuTHd01RwiGwpgFKfeD6S9GaHjUmacDgVhg61vVGfteOYgxrNzlC
M+25FBrU/29qc52N1nTqVniIuhnwE3qbPoU99196pmmi6Dx7/rRqa5iYbe+XmdMc9Er2jiRgPbTQ
wAPicDfJdN1nlm7R7jqZnWm95DBOzuVU9gdR4N52kosRKlG65BNKN/NrLlaQQ08Z2Ip8idu7JVoY
uw5E8Qk58el8+1TuPh2QiiWJ7mdKu/l0WVyDmRcxqCKhRdZ9W5DFBro6tp6vIMqJ7KqI8c9zTPn4
2V5jJqcwWqMWvr3Y2hcQ/fNFr8T0fepNpT74cXu7DacdMAC8JjKozbfuIDEVmiHr/mbZfFxqMB6A
fP8ANMOQeUpoQJ1kfmhc73acNJGbazDnh1aLQsfs/qlVodzF2von7lNSIgkcQSBRHr+2REQ+W5MO
NBL9YUZZ2GWLwEGhagwmzakhHSgC7J4iSnWahrAWWZn8+19OkT5Wc6PlUnbOEslXjzLhXVao+oc8
KuyD0vTeuyflTqgcIECAtOq1KRVeRdKXEiUDkzTUyXhPlTtRn9aX2J+caX5Q7ET5ePvoyn9061Cl
zBPClXLY37YmqS1VYkKk4S62ffI0W43j41qbyhdep56abjxCxe0aJBohcfoJEdlsaMSABbesZzTt
GKaOAIjmfRMOxJ6xM5LPSW0cNYh2d/Wn8jEnQ9q93lUEchRvUemwxQwwfC6M3vqoKeVwHlejQPNE
pGrQI3p3FE3u3rpfzG48ggWztWdmEx52UvWgTYuGRlhzROrb30zeJuAuNDW2df/SsBU9kUIOFYkG
GaelMb/WQmM6gNrCiDNyQ/TPb5+YvRsh1bK1nzkbHuV6Q/M270ZQPrQsE9N+7pbSCOPJdN7krpse
RJ17mwgWFFoAgRK92Y2pWGXAyEz76WQNaZ74pQqOy0cr4TBP2zsk1LUYukT8ChloY2ih21RpJfz2
bqyZ8lHb/XqOtEk04axXDFovPDf0BtH/fXsr955hBwwsIQ2AKTLU660cwPTEObnVKYHKcsncvv9n
bTOwGElqPFqGYp9tcBMBmvItvFfTO3A4e6hvus74NniZ1EteZeB1oU0rCBw6jAJZOwg29TsrYVSf
z5R1rT216zg99WbDVHRzmABeTkDjJ78ZXBOZEFfURz3qve8ACB13JIM8xsxdbwhK2XzcQkZbdWE8
geeOz6TM+cnr1SrzV0doJ1SB6oN92LUKdoM/eEBAptdWYdmP09ATVGaGKiuKtfEjy+fsEQHH9blO
Kb9BrzySFt3dfN4VKXWnSmLj5uPTiWKqFJp6pwTE1xmVti7oqjZ5h/qLEyRgh794YPSeKh475kCo
NrFClH52O+S3bp/CvVsm6UecBCBX5jZA0J3EHpmyw6aPSXQhV0CiTjWOMsh9K1Dv0RCmnLplOilz
AXR3II23pzW7N/SpeLIzSzlwTtKtbp8zKWjDGaJhDqbj+lPOmWIYrcwPvKnoqLrY9iWb8/kyZfp6
3w9O7dcR0vd21qiX27u4o7klW+SQqMhNgOht01Zn0FCibXIXq/nwTncVNYiKcvmEHvw0hAps7+GS
54be+KPlTk9MNs3RcJMfvJytd6bQsiPY7e5m0PFA5ExFGnMrQFhHAlmHznGIXaLlmzGregrYy2VC
i94gbftgajEaOK1hPiFJeqQxtPc0kQdSGqWKTW9/c5WZFKwZ8SpnHUTlkD0rTVeckkpX3sZmLsYv
ahKbR+vdu8cyq9BVKjhyXOT1xye2Sq1uYr1TFHnWG713nBedeYXqiz4L/V2+9G3YWcI4SGd2VgrA
H4cF6FYSdOXJ/yVExD0uGZwylNMdLXtb6FxfbS3L712rfF6tsTowt/NoMM2AdJT5GJpUBr42t+R1
LihAcc4Gw35XLC0DhSCWfrWjyliCZfTMRxRrtA9eJWfEr8qRvvTecinN/CQacMy3Op1L0caKXpiu
bMVGja+MyBb4OQXUr2s7eDKkctfvB3dLZoSba032jcSFlDezXt2ttlwQXGl75zR3TfKpE6N+caY8
fgf7xv6e5kPpL3bf1H5qKd+MxehPSPPrB25y5zbxGwDjIOYLunvb7e7sjOkK80LF06nWS2s3aAvA
R7uLVqf0bRvqHWx0pzznbZkdeLWdkIv0jZ4+vBmSrK0CxlBaNkBpTC9lurwXfeN+grnq3mur5/53
sNXytL7aarDTdDRkv2YLkCkNSh4J4ian0WuyZ8IA74fD7NU58BKdEbNRpuk10UDePjtTrDT+olaq
fk5jfp9fqVlXhylNJQQVuzLB1bV6c/Qh9n8hJ4HSAQ/ntnNsK0NSDnmKDG/kLAUjb/ryieqxcXd7
J/bMUC6TiBD+Y1bB9T0TVl2qdcqZ06IkqU9LWoOWE8Va/HXbzt59YrdBeIEuIM3cRB/WUGe9Z6BL
BtwrjwNtyMQHtdMjvydZQdclfn/b3u66oLag4MBYa/zl9bo0I68W1yWoTt2l+hu0gfrdsYcjrMvu
qiTwCbAxa9qqX3dNZaqLg4pTua7Ts1ln9DyQ4D4JxelfkKs4uiI7vh9tApN7SZkD2MTG99cuPb8s
m51TMw1KEahoblRnw0r6OEjWoYwvtQZ4PWQYdPL59n7uWqZOTT7ryP9tHjq7ca3F68gdXCXPPixm
FH/greBg6o3Nu19qVAxrZTndtrr3CtDnkdIx9AFfFQtHQRCuZATtzegZA8CotXvT5Hr8FgIfrFst
MxRxTlMj+ZG0qZcEtF6XP6jEIEsN7EDK8IJv2+y5vWoVQt/UzM1OEzSb1Cr+4lW5t/jmLI5YNXsH
ijIWECCQsgxR2FyTzrMGgjjCq75I8jPzNnM/shfxVMXRt5WE/mB/974q6l4Umgmd6D5tXlnXmCad
pq4Lx9V4WiOjvasG9a21VOLiLYDW20Ec4T33TZLrIgdAPrAlrkSFYpcUCJkdhLwY+KZJwIbv3QWV
xtX7WttZ+ciEJOsAgbxnVaoCAalgW7mr1+5AL1zGviUq3SWD8kSpJEqoWHF/H6+Z981mmknAXKhD
UZe9r/mL1W2wbCMpjJgZXQll6dR3Hgpg57lUl69LZTZqQOgz6f4w6NQx7NR+VvTBPAt0G09aP602
wkygHO1ENT6yjd1fcVYvzwwR6N/dvmN7nhJtLTnpiHGAvPnXW2MoS9zVNCFOyRyvl9qroudumJvL
bSt7jzu63fIyuzw128SoXSI1t+gBnZiAAIK5rMxAzW31RAzXn3/fFGwMKoy016iLy6/yS6SqqUxp
8noiVc0bGSatZKafUQG7ID6VHtyfvb0DoiCRjgiavpqcUdoEaVXuAunNivzMOCrlXOjOeHB49/ZO
ErB+AjdBEMhf8cuC5ixnILYhq2zl8gNAXnynt+tXasFHkJI9Q6STRFW6HDG8nbLXqNrQFAK0mtLS
OItyYwrMCj2nPCba/+2PxJAi2Ai07Eibti2uas2zYpRQxxpS6COK+HmogzsPoCq2ByHtzqqI8Qhv
2EIyl62egannJhx2wPNrmkbo0g/5uaa0/m1FP/4PTJGRg4mjCUGbYPOl4hHVgAkiL1GO01wo7Ceh
k6Jq0GXaUcV3rxtD/id5OBK7ghDO9akgD0q0PGucU5Gp9UXThRKkjJcMlzEe/IoaczDnjgg7d1z8
aImh05WauCTrXPmJOiz3XWUVB4iaHX9Hw4spplICnObv5jlZ3Kpo9Yrlq0MqTr09wsCqNeJj3U4D
axqOJGd37aEBQo/Uhhy9DV55shmQJoBnJJOigB/VrDVc2tn4tBiRcRclrX4Qxe4dJY8ag8k0c1ja
2wEZQ2cgezgSBSlTM/3Isjq+n4gEwqn0xAGg52eHZ5OiUEQyZVFYk5nwZjPzqYgA7fFkKVo92kHd
s7XPitZ2qHDRW39hXLT9X6p37XBScKeRvxJZo/aCZpWAL5jNo79YJIwn5qVAPZ46p3lPLKw5YbK2
pep3lre+ayYwjkGz6uPHDBZE5a9xAcMdvk7S+gWxfBKUplI9Z4VUHFHVodf9OGZMyPdam1XLZ6L9
YJ8TgvoYwq0YqekJ0b4UazP80Oe2UPy+sZExW5ZKFYHa9vUSGInIX6a1HpoLUnqGGmZNpysnuy3b
v7JMt/5dRW2/T8rYe98mUbueOuTGjnoKryNL2cNjEhdzFeh7b9lQ5oD4iKWNwBNcvfm7EwsTc1Kr
vwjLqi6egy5n4xHd9lmk8RyqH257v9cHV1rndSIEkkIrmydqYORR1OTy7nZR/Ia5DX3nk45ab2xr
7MxgSnT3+x9YBFnEEDDUi3mBr71FvnBuNAfSsotDfrZBgQSLbdTvNCdpwq7p3QNP+Drgos5KooJ6
LCulqHFtr/asRF9G2nw9893QMEn6s6G7fVAzG4AMWlvOGbypg219fT0xSocIhXHovcA0ro16eRaX
Bl7vZHd28alfU51a5Gg9RyCHD95k6cmvbyem0P+h8EgxGeTntak4G5RpicgvEy5jUKZK9DbOVOug
Zr93Tn61In/FLy9/uhhzWtlUz5tVcR4KUQ1PTm4UQTKqVuYb6B/9yWejBwWcD6INz+a1wcjVCmXC
w5PB9n1Y62sRACyfL0XWgveE5XqfMYnyt2MB9lKCMCX4TfaIro3C3jQsKD30pfqke2+baeQP0Vi+
m8QhOWXvhCAFBscCSVKqEZtkrhZD3ykW134wK9RKzFEEaEnaPuowR6rGezeASclSGAUlJZ7q61WR
WUjhCwBecc/M5Gq0vICmXPQRifbmjb1Olm+75RG1fe/A/GSVUzWlO7ANq9JVGO2qs5Up4MHpMmtp
+zIWrh6iFSD6QBgVegS3PcvuOqWKCK8iilyu/PtfzqiKnkffuQAKhUj1eybAjie4iuKpXCD9GAzg
uKBLUF/+xCgpuSToUivdXD+zd1M0kIC9dIVaQ97vvw4ecXeiKH2gLPkU5JV2tNDt3sJ6lsQYQjuY
3rjtzdlBZAaGYp6vIZXY6tTlMePLoyoJmrKZT3rprQelue0T9dMeQStUAPwnsev1xkZ556nLmK7h
lPfti+w5XbJ8Gr7m0SIewA66lyaL1RdP1FGgawKNn9t7vLdelszrKBV3XnlTpxnoZNgz63WSr07W
zi8ptHLfNqf70kimH7et7a2WIg/zMPHfgIk3u9uQmq4JzaUwjnRmHS0ieciaSq3OTbeIv1SlgYun
Le2XaJiLp3529a+37e+ulh4x/FqocUTw17vN6D9lbLtxDSlQuEhPWPnJTPrijT1omq8swxFF85WM
iPy8CAKiR0Yhj7a8/EG/3JuJMYtjZMKZzPtKu1un1fkuk7JLN/RaaC7ldFIaRQ+HRaiPppYnfyVg
1g6igq075DdwdxwAAcjcAkPdPJgzXY2Oj7yGZuEtpwkYRZBZWRFkcJTC2/u7a4qTRH4AQou6/fVy
1yku9ZqmSYg2yvBsJoV67iu1+TjO1RHPcccU14VLSn5Jx3mLZlz71HK7jnEfwBrt97ZRkhpMefZY
5srB/m19H/tHxQRFKt4ScEXbsbFjnCnAN2I11As7OSnqiv7fvCjfYsL65wypScOvzLI7iAr21meT
pBOa8odn83orDSqgesW4sdDpVCeIUKHxI7qg9yI7nDu4d0pBFHEvQE/ASdyuMOpZoqUpazh6ku0x
O/NCYSCz70oaH18WIy/+Xd3FQYzX0s/a2rgqYjgoMh74op2NlnqokpYLRuYVV4PJH4Pb9ooa9vn0
SYlN5cGihoYoa7Wck3WkQdPD2TowurPPxK+yiIQQInwU+fe/3NC1tApdLWItJD3RLlocK+fEmtP3
M5nvwXu24/1IpugjABmg9rul1JUVlXfNzrUw0oQbuvzv4mqITqelvoTCaIYnz0UikUEc1ake5vwg
cX+9UimsAWuQiebSD2wup6HUs6pYlRa2zDY5zWWc/B17RXta4nW9v+0HXvtZyXYm6ZJTJahbbNxe
WrZZywwRLSyBIwVOWQwPg6qvD03jNb7Rdv3H2/Ze76ymMqAATDj+QHJUrj+i67awCRFKD2d4YH6r
TuNd5/T/GkOTv7O0unlUOk97UPnS/tpUxem29Z2NlfKWRJtw8Sl3b141PSqiuDbHKUQZvnpU0uS/
0hLxO6fL1fNtSzvrJDpBjYoqByO/tqpUiz0s7uLiiuZWn8Pa0/P3iO8v97FVUfBe+u6xjplsqehZ
fTKzyTsoV/zkZ/yaENEAw9cizsJJBbO6xaQMgs58V41LaOd6YlwMO8pVn4xPR7TcjpM3HcUIL2BM
l/6v22jddJYtwSxI1T57KUidyrct0zgzP9Fjrwl6K2Wej2SbLI89sXrzONhlTw0Lsar0vuiyqPWF
cKl05c4QXYpyqpqDT/fa5dCcoENMG4u10a24Pjh0x4UW9zW3P3Lri9m6c6g1qtw86iZF3KR4w6i2
f9z+jPtWuYG6lFN8NdCobAs0rVWspuWgX2DZTZd+GeZnb6n6/9qZtL0cq+Sf20Z3TilYY1dqfqKk
TWHieqn2pFTewjSF0Cqi3meghnHvWNUczp1rHxzTXVMOrTQX2UGVyuW1KfB9Rmv3jhqmXWNeGhDQ
AT5YCdCRLA8+oHRa2xNJ9ExOgh2wORtTCC2XVZ3kaljabh4YabZc7MhNfVVx7bde5CmhnbaP1O/b
8Pe3k3iO6A6cHeiCTVQ1MUVtacD9heoMndDW+Zpa4jDUTbPig2u38z5z23ig5RNF/2Y7g6HBowOe
yYhAINXcA6/7sqxeey4reh25Oou7vu3bh9kAFe9XbSYC8Jb9wXp3XDo3nuwdTDx50dbFpk5sQ6Ns
OT4qM66zoRwe0jFL/m2BhD3VAnGXg4d5x6BUUZFCvgCEAMlfHyLDjWPdEGIJB3OuP8R1RoU7jqv7
lElwoUIKemDv9aWUzEYaSkQu9Eq3szZym3ocnXc1dO00flQqdwDOZkTIMSR2d66LefywdI7+4fYx
en1+CXbksDyHuIfOpfT4v4Qf5tAbblKzrQOAo0AWtphAr1SfkqqtHiGVfKtqCTyzlIOG4Osrii+g
y8Tm8jlJP6/tGjlB3dLyYupW573kfU6DNk+LhzQvkoMrurOxV6Y2VzSeBzPLa7yB52YlgDZUKovY
ct+qrTGd16hpAs1Y+4MIZHd9wIxU2NpSUGwDDVFr5qEmDV9Tq83sb5DX5XfH4j2ZktI7uBmvTZFP
4uSkLhxc5m30PDV2bPXd0oYDcV+wUCh6s+rJe7NxlN/2q+AjOC4gu7mGKBtefzQENFK7a1egf1Fb
BCXKnOe6c03fSRXl/e1z+TrSkFAMfA13XspabF6LJkUSEd4aphx9uG+msfcVpy3P2pxRDOE8+kvF
cDw0cyC/L78/aBWtIdVEs5bKDzAY2HjXS52Gcq0Zad2F6pqK+76a7U/J6Bg+xSLtudb7KiBI6u6q
ohleeETXcw+R8jQCNyiCeKbjceAd9j4y2HZNxrUS1r3xRi7Czm2EQnpYNuuEYEupfqQ5QtdLc4+G
sr2+L67Gu0lKi1OgZLo5ujYToEtjjaowtowqQMjy+2Q33kM29l1Yj8b6Pln6I7T6azckbRJZyvhV
xpfX260WTiQKgrswV6JYjoHWfVsZlzdLXgynVE4CFMuin70uOZoo+9rNo4OBzD5fG2obDdxryysY
x7is9Dqsi8QictW0+yZz54syMAtxJVB6uX2w93aX9BJfT8ggca7X9oqsiupeM+vQKic3TFUnD5AC
S0N37cy7rM0/U808arnvrZGiIuRyKYmJ4722mRO0E/KpdRjVsx5kjkjAGSVcJnXOgrh27d92ftyc
X+xt/MRkOZ1Xp1odzmaT+rponDf10lcX1W3sg9hkd2kUuZjRwMNJbnC9tFrJuybqpjo0hTn6iH5S
RKga5W2OWAbqxN7vV/BYGukPorwEItCFru0tdVck5Chs5ZzHd25e/xjzminELdKU7WB5Bzu5dy9+
ogoYBUHcvPW4nW63Ru4OVYjQmfUppuMfeE6anmpmf506oTlvrK7NgzwzyoNXRS7kOrClSYdGP4tB
4I3WwvVCTXjORQFlJ0yipHsLN315sssxP6gyvQIY4Gd/MQMi5NpM3DTGoi1WFdLWT1Fz7uOTYbbd
kxvFLxGjiR8Sp0zCBJB00MbwspKM3TanYXpijlxPWD+bBzTFvRNFf4jQj94b0vqbL9y6Dbl276Aw
vy5TKLJehGvHMHNVrNPZTfqjmuWuPY8QAWK0LJVuTnA32IwyhZQTtrqbfy/V0fm70fVJDcalK3M/
Sevx39suaN8iSQsvuCwsblyQnXU9aTqfdhad6bfU9sIhjcRZM5cYKLp7RGffebsQGbJkWQ3ZENLc
62/cLyb4X9usQq109RNDkN3AXb3qvmlEf3Ce9ryrLJPymNAsgm91bcod6hkhEpeP5ybeG3NappOo
auevqCunJ+S/8HnLAPjt9obuWEV3i7YUyqpSzGmzoSPFSGcejTpEJbe7r+dRuStH4LI1AX8w1LYW
ZHSrDozKC7i5oFLHAp3Cnx2qrdJjBjo3W71ChL3mjFQ0zOhNXpnfrdEYToxRmR4SS49/Dqp57Cat
OLglO0tGyImCE68JGf1WzbJDjWidDKTMtCkagkrAG5i8GEF0fcw/OHarBampHw16fEX04pVGhYgi
kCE1bF9tdFVRWbONxj0BFG7skE7KiiywGK1vxMbmfdwb0RKWjI57W87ghh+XrI/+9uo4bU6zrSgH
b892D+Svkd4ReSkggAxyuz5si0m7s8x1V86YXO6zbhjCtRVZaPVtRz8NFdOoLo9oWVu/jFFibyai
UrkBErCVD0ENVrGSvIhOTpJUn9jt6vPSHjLDt4frpxUASCB2KaG+AulpkUcNbCwjBHBK40lXFPNL
6XndKTLi4X5ux+LcGY3l92laP1aje+Cgtg5DWqeiKWvEptQdkBv/S1JqDIPFaHjTO8VDsz4llfFg
xOr40EwUq2/f3D1LRETUbQAiSELMtaW5rY0JUQqw32Q9k29VlKR86Jjii1qt1QGcY9cYWBxJnv5J
ctoYE541rasOvN1a8y4wI7sNJjqjWWDo6/Lh9sr2zomk3/7P2Ob97rx1WJQBRHnbNw2QZ7e9OMBk
Ln9gRWaDNEcIi7YthcpeDC0aJeIWZs1ZTzvrLnF75/1tK7sbByCEDjXvBOf/euOcqWG+Krj5EzKH
5Us0xR/Bww3nhYm8B+t5VeqSR0+KY4LtIQF91YpC6cLRs8aAwApKlYKoUXwVZuUFPCLDY9MmWiAi
VLORoe0uRju67wiUfhe9/vM3/MRzgG2iZrqJCKZGlKnbgc9HLzJ9mPVc81VN2PcIWy8nLVbWB6U3
p4OXcxsUYJToC8IHAHZc+pZA3duZmahphjOzm+FUqm03BVmFJ40ivb0opLQHH3XPICG0bC5SOEWl
4fqjQmuJ0hzVJzrQEXwnAbWU7dZP7morD1p2OHN05xBhDRgVQqCEWlt5hjEummwwPUSDe62+c5py
fEjMxT47RO0He7lriheK6g+uhcmb10urorHwqsl1T5E+VSfNaFRfUI4+CxOW329fDeqhUrBb8syA
al6b6mabLKAYWVUmpvukib81kAFetI5E6LalnScBYjNKN6hJoRa0DXL6TBk1Zr+gINAW9ssy6u1n
+sEpZDar+kAaaz9W0RoHajxF1Lyn+MD83p4y4pn3CEgjaO6ND4jaRQDbBqlaUlk7a10rLpObd6d2
mb/dXuiO56SYRgmWuhMa9luQSMJsImee8WleCb9ZmIr3Rc+95uAx2Dv+QNG4c1B6Jbro+sM1dmVb
LZIsp76dyr/6tkzu0zgbA7Mb3DuN1l1we1V7nw8UqOxSwKtGvePa3sCAUWe1aLwW3ThcliZWvpeL
XbyoWmVmTPBJuos9utWbyB7E58rp4qOxK69SPelhpD6m5LtyAV+VmtPJsyn0eico+Gp8nqw2CiIx
FN+Alqsf26SpzpkWT92pb2xzZqBN14cMO/T+op1bMv3HS51PqRePf3CwHFJrBgfIfOiVUEJEg6+v
Vg/N19U4w59ZfNdAeUjQETy4rDsBoxT1glkndb9fgZ3MWHUzVCm80yrQHsDTNd7Lkgyu5luxNTw3
WWeEg7CODvTuzgN3AucsW/8gOq6/PX7WcDtI16eiTtKPmdCTO0Srmrciie0LmVE9+casy1npjRr7
sWpVH9Oeae2g/seV8q461N9Uq4yOMDQ7+8FFo6gJPojXZ1vdKGKzGIZIeCe31Wq/Z9/u1g6DyUKh
s9H6OvVbprqeb9+EHU+Cb2bCiCxwyirO9W5YjcjjnG7+CVblSrZg9OFkWSODhOf1dNvUzqWjeAK6
w2ZODOdf/pRfAtnJAq2ulbxxU6q0IWO2wT3YXQO5Ou+DnjTh3i6qj6Yoi7Bc0bK8bX3HkXHMoFHi
x0hMtx2sOu76zPYS7wRg0bhrmeFOrjglB45lbzsZ4onYh1SXIS+4XqM52qsR5byrUOf/qawq/hhz
Bh8Zk3pEhNpxmQCuJExQauASqF1bEqmI56pkD0eQa0EtULCpUVcNnLWTs7xFdnd7//bsQZTnASfV
hI66eVvVVJStanQeWJW+hKuef+iYdn9RRF0FTVEctZJ/dvh+zeg5IIx7lR1AZPopPG3W141xzkdq
vdNQJdU5TdIRSWanC4SuNw9Lp6x3iXBHv2WcpC/H/PoporlvCoNj602dfTdY9ncE9vRgtimiM3tv
OtiQvU+N+3C4O3wB+jLXH0AfwKZ6XuFBq0wNjnNsv7SlWfgAF6Pw9t4fmdrsRcGr2ZUVpqZCLe8z
zSlp2hnpOwspioNLunNNiPUJeaEN0u/deqEkToZsQvnjJMw8vphrRct3VeqDa7JzmMiRUI5EfgC1
rq2iRgzkt28YEIrKq8J3rVY39p2408LGnOAt9a793+0d3JaOpbsB//Cz4KYChdgkgHRe18i20ayK
mLT7UXOpRzlR8UZp0uXvhfLfM2ILvV+taXGw0p1PR5RGme8nQgda0eaU1Hape5PFSuUEAxetA9+j
mf5sxqI8qELtrlHqLWFQDgiUm/6Lf02WhdKpHkenEdGdHxAwUFtLFLUSqEiL7O/FivVnp1Wi+1b0
7fn2/u4uk4HCkhoHymRLdpHDbQwHjRCC/Ez/JBZwRotrRYXv1eMRkWjPFn5Pgi/QPgbLe73OOnOM
xZ5tPINb6j6TUN2HLM8f3BV60++visKLzATpKROqXVtiMMNMrtlEyKClQgkp9wBNHMayHoIkH9Pl
4Inay7cBPcg5ISj+SAWna3uqlTKI2E2i0zTWlCu90uq/2Ho2MPHLVX1lzaH0RPantRcFw1hKM6iq
rjk4sDsOgN8gIRdQ1GUh/vo3JFFsQgSrWDMzcz6j/Cw+CvKLg6XuBDtU92kPU7z7ye27tsLDqdR2
7VC4G0s1C90yqWHWwbARg3YyEReyzorWab87FxU3QNGEM0pJg4hzq7qo6nWep6YanVattb5Y6mR/
yKb4w2+fmisjm6/oZUm1NhpGZqOLoJxw2fQ6ic+lmKb/bpvaC2axJTm2KLcjfLhxL3lXRrljDBEi
5Ev5kMez1/qD0xcfdT1f/9EUO31YlDm/iMnIPsV6NgdA7JrkoXPbuvR7FTD8OC710SGSS9w83gQK
VE8oBIMJ3zY5lCkxBnPVotOQaNmFEu58ZkieHLwUCb8QR5Iqe6dJKoyRo8pO/TZrcRdttBgxgDk9
TqLcb6EcDT5lsnW8p2PmvptHqlXPQCi6ozhlxxkB4CNw575QuXnVTa7M2YOpoZzcyASYhPT9X6ko
BEOz8sX8/YjjZ58cCXGJO9lW/hTFKabJ6JnWXmh10OVCpRycinDSyvT+9sHa+4CyJf8/UxsvoEGu
d+tuUpDWKo1TMXvDGXnS8ewpQx9UJGkH9va20ULhDJwJ4hjgD6/9geaJaBLWoiCHI+iUR5r5XU/n
z6U22J9ur2z3yshSOqK6PPuvMOajk8S9pvPFFq9e/lkN9EF9Q23/GQTSxLNu63/JtB1N3yLxEc5w
7tE8MX2hgo7tqCRRhzTF6fZv2tttCXilFmdAU90ODzeiXikcRVVOneNB4YJ5OL4VTGfzK/Qd7qHt
Dr87m106Qkdiesg2yfe3QI+laISiLrVCQTzviaSd7ps5jE3INKzn1bPKP3CJVDtQIaKISzVp83nT
IaKhoGXsuVuVd1k5ME/Ghf+SyvnXt/dy7yQ5sHy4k6CIXzU9CcnzfMrwiJDGo49FVv8NgMU7a078
J2cWDCbkCLpwxFsb36t52Vqm9qyc1ll3/l7G5KU12+mUpvoReVn+S1t3CroCMD2oILCncs2/RHaL
k+TN/3F2XU1y6ur2F1FFEEGv0HSY6JlxfqE8DhIgEEKB8OvvYt8Xu6fLXT51qvZ52N5WA9KnL6yw
UOyPdg71bmiJzitvvvbmLu1CtIJBTcKLy97ox6PEXNHlwRkkyTIeMj1NnwAPrHJPmHbPWhCm//6l
Lj4VesKgYAA0nJ5X5J6f2mXapBptK/3dnDbqyS4NAOl/X+bthkAhAzQBIE0gc73pq/gr1Ap7SBqV
MU/kJzECQFwM/SKfWr4O+kr2dGExZE0gQuEywv+d74nZhDNsNyUr16Bbi8hQevDjKi1cGk5X0v0t
+fxzU0CiDO4LAGdseuvnYJEBcgNgYBCcqSlKX8FeY4d+mHydwzfSnjhwvMdAxTbO15jQOa+iZbpy
qt9+QPyCjTwDDst/rLY/tyUsT0I+KertgnkSt7Ppgpumh2j+37/f2225rbJRbDdu+xtee+TMoptR
MGBvGASovLr7AllR0ZRcDd57L+jrcPf3FS9+ROSlkD/eMCHnjapqGWDL1BqGNtRIT81aV9CCUKTk
mHH885WOh/ttqe3hfzvZdmGTpGRk5ShbsTNxb+6GCmVTyJLq+e9PdfFrJZCsx6YJkUecNRFgMRBm
Dbes1HMG4+lA6xef0e5/eCBMlrZYvzVFznlNVhHaJxxSr7Ie6YHHw3fWMbevUxhC//15Ln0lNJAx
Zt1y3zegi7GK1iiaKwa+Zs1OSVD5z/1QdzL3a7Rw/30tIP03Si5uTdxhf36mIKsbfzaet1OJb3cc
oLqjXvRcJkD2/fO4DMoqW9GJbwQ5gHM5SNJFA188w7dWSHdcWcSOY6BgNxXP10Azl3YELmSAev9r
UJwbwPjJxAJpQ16CkmpKo+dgU7NT+39/d5u8wdbnB2D6nIZKWJ+Sqla8nMY2Be0/MXkCT4NTpNi1
6HshVGwwUrSY0WPemKJ/fiY3Uz5hwl+XGPezOwNXnX3kTWmpuk4cgEpK3v390S68QBBB0MnCEBBc
jHOgLgDobZComAPkQqZH2OiwB3g5R1cC4NvqZuMmwdICVLoNyHXWaCSex1Q00rqUQRUVdoxckQA0
DMJ9470LG1aXNdLnK7fLhVf5x6Jn0YK1nWKOp3WZjFICXNC7d+3cjrdpt06v2TCbK3zIC68S+srg
XeA6wzj63LvDTqEOQ4ao3mkdFfiS9ARxx2uWRxc6LJvq3mbdAVU6bPuzHdLITXYCGtzl6q9eWdFM
F3M6VqVENCmSxgtPru/ZwYAdeoMPDtfssJ3Kv++aC4EL5G/UHil0Vzd/0z93Kf1/ezzWlks88J1Y
pTtkxqswcezp539fCtU1YjHuZ8AZzr6i0Bi/gR/QlJXfjadh9up8DYa10GOWXdmlGX71WTqyWXah
1wmWKSaH27//7SYDqS/sJBcwznDZcoNtMj7BiKQ9GNymj8rfWg9Oihp5Xgf1hL8/5oXNirUBDsL/
YHx0/lUhnpsGLO7a0mNeUkbrLHPIygdFpHCJh8N0TRT00hf8fb3txP72rIpV3RITrAfCsC6yZpJF
xsh4G9pIXCmMLxx+dHc2GAqgjUjnwj+XyqbO+CKiTRmu3P82dxjyz0Q0T6omaZ8LdAK/orrrDn9/
oRcfEAUixoIIOm9ItBZnPm4gvVGqGNhJ/DlxBGAkuKHK8isPeGkphM9NswgTZ5RRfz6gr7diRFF8
u6medhVr6o+hBzzDCPnlK0tdepfIfcC6RnMcOK0tBv322eTYiVFj2ljC6KEHU1bJPfNhicIXRx7X
qZWHBGSFK2nXpb35+6Lb8/+2aGriyIMjCM5F6g83iWFBMdRC3khr65vMmWsiONvdg7/y/Chiygr6
+ib4iS7rn0tqN2nWVjOEjOE04KIckSiA08sAb5lc86CDdEvlV7yoonnRBXoMVO0sU5LsvLkJdwzO
GHMemXVOctV46iVAd6KComOkZD5NEzl1wNKpogdLZchT4Hp/jV4C1me/EPa6pEAcFymdaZdrSRWM
fykUy/OBpAamZPC3moqlXlQPARdeY52az9MR0MZ+wG4z0VcnWtWdZldl0y40NjKFHfAnsVALxTne
AbeUT+PQHv247XTRDSz8XEPEc9wZw5cHMExZc7DMel/jJabHPmGtzoO5rrMDw1OXoa2BnzdytmGB
3JTrklDD4QUB/63d4DUaVAk9Bhgg4hWefC1Zl4P3DImkiYJBnWtoiNzrmpNfDTTYxsI0EHIGFN8N
6tTD5pvnmfK8Jhe1v966mnsROPdN4588TNYw/XGI//kiUcgcqiUTL44F0ESqGUsPLTFw/9LZQH+Q
0NPfMXJtt9LAiBvbmJTcDiqreT6FiZuKinju1A6RCh6yJfHv2sSfols+r+wjYkP45NZ6+tZ3tfgC
AcvxGwZrg8s9nfkUvZeovaMSHa6y0jEGuFXsJd+CFCGmGNNsYnt/RLTRgb88AmU1Dge11PWTr8FH
KtrKqSOBKgWkKk2diMKFrlM7p6BbmfsgSPJ87Ubvu/L6xsI2eKhCTPyn9aSGSIw5BdFxKDwoELwz
ESaNx3WtxFQYYaO0nKO0Rz8A9loQNyYzQAAaSgJZDl69+RhwXT0ES2vq3TgQ87nh3rwhYdqUFdns
xL1C1PoZNjRc8noAZvDoAPZ49e3E20LJOYruQ8saGHEwARmvOGt7uwtq2X2Cn1Yli4Wu7mbUzAw7
MBTlyUV9QnLPr0DbGVbbfxCOQWZDq2o2RWUUvgQTCr4lGKOQn8hzBSaIYBaNeWLZ/CmBL3t102Gx
70DVRl0BtWiMHXFzVnGOOdzyOkHs4bbtVfIDYhsAwrS0Woey66A5VLbQUGjLKLXynaaRl+bap6Of
s8TwvUbRm+ZNFdtfIWqgH9yn080UV604+N4avjdpBwMGT/aJxjup/GKQMFaB4wkMc/FaWb0U6SAo
gxKuV+s9424ed1PXBfV+8V0vIUAYtl0BwRO5PK11syalmFjSQfxDJnejmGyWIyv1v7HJ79FtB9jm
NEVhK/NwaNvvTsGxK1+6zoN9s2Ov4H0vL7EJkWGRZl6CQqDQv9MaA4ECfJ6afPfTmqbvlhZaQAMq
crcjqTIg9pFhVsVarVHTw55ZDny/NNBJxNfABVz0zGEgZm0C50iMzegXMngBearCOYIouDbADOQm
nSZxcmEwQM3H04qbHNjV+FtnYeKwH9JEyF8YIALoM4L26peDDOmjDRrr9wURvCIFfkQlbxhkINu8
Tg2fHlgbrC7HjGy6S8fWIxBclAAcTN44Np9jj2DcMgd9P+EoeekJLPvR5TbwtS5SUVX6vZtJtBzk
yGybT94a/4T7F7uHPk/CI0g9Bss71kIioVCT9lieDdPMVJ6Krv1GATEfc6hL2ubRQBY7G3OpUh48
txkSg2JNmvrDYAOP5impXQu/n8BhDgKdAagbDN4EuISejdxxJqIozxa+1AcaOfspjlmV5GnLsvA4
rx6VeaumlO+7pZ6D/bqCa7tfoH4b3i1g9Xc/3Rqw6iUaea+fZSXJywqwGmSeKTHyIW7CsL43GZSz
fgivCvpb0B0pf0j9WYSfIW8TZveZG9pgh3zbex4GPggEBEYSwDw0tPaiZA6jgixtUx+0n7Q/qUjt
XTy1kzmqAOFmnw5QlDvSVKruoGrLFYQrlFyLPmkSfMTa09C5TiZziHg1Nfu4HcBH7arU/uRB7Uf3
U9J1v2ZYOa8A3CZGIaj1NrxvulV8GLzZVDcJA/NpNyR19pxaP+hKdNa6cb8QK38lNu0TjGP58sEz
1onCssmr77ip52RP8Xui3Wop3GjIEgzsxk8ql+WzUF59FB6B+K7NwN+HAIPWtxGpY/ZtMU42u7GP
13VHhBiG3De6DZ+1qnv+DhtQtUViIuGpovOx3R7S1iWQoK1TAE/FIkJ6SIY2UXkzksiAxcTS9BlT
Ds9XRaJtV+2lqb1556ALB0kS3Y6L3gs8jLofNAM+xq9ta7oCrNYpyuvRJrconlx3pG5N6b72O9ji
Cm+2yKkr+O2QMmOqNj/qaGVfTBQ3umC9ytJS2jj6IFJ/Gu8aFmawzaSwc3gB4Ctpdj1JIBwPUUMb
Ac2YhdyuM8QLqF6RnWQct+m9S4fOA/AQDpyUQZqHz/RXEAnuPwoR+O5TUHmMl41YwdCa0XyMo33S
d2u2H3UyiQ2qkowlhNpAmdUGQlHpfuqCRX32GeS+vJxjMNnuPe05CHz0BOazB9M07ZAToO+an3A1
gBIa7mfUuAr2OuqA1vRk3ieePy6FHhRHVISAWLCb0l4CM8fXFndetFiKIx/IaN9kNlUY3I/jkEtM
Z6c8XdPB/0rrrJH5pl4RQWt0HiiqBpDOCkSvfsohxzgPxQx1ZJSjcJ9ICz9sEQGMD4cO+JNRs9wB
FAvC/uIq/mhd0i0lt9XC78N5kLejJ0Szq0cl7gLaet2xg9KnXwSTYK+uwTeE6EvWCiDtMB4tmlqF
dWmEsTQHHCRedtx2dL4xBEEuX0M2rcUsZv15AcH50fULBX5qTOeqsH1t/bwCqvk0MzYRSPLVBsHN
heaTdZxaiIsnLMqb2SyPvTOxdwBzJ2TFgpD6kU4j3Bqgsi8eoYGKkNthWsp3AUJBm8eWhPU7aNP4
PuI+LJ/zlpmawmo9sLFCDDMhKUYSrt3eaF+2O+NNfbhfKmHhjgxFEbGLomV51HM/RkWA5LrOJU9m
AulTI1yBCjQJsRlXxx4YgLP8h+4aM4tCuqoFgg05el/EIkNCHDRQ2spxILJmL+QcL3ewYtDkpAmP
wqPo4Yt+jHVghgPzKoPfjkFTt0BIe+xo8l4NS6JapEBWVxSQNZWynDRxT+8VkcLcDw0nFr9tANkl
D9N1IVm+kNRTn5GuquFTqgZZPVYdZYiBPvL4ieVe3Nrh1k3hisI2nI05BlXSPTAMctguVS03J1Jl
mo07/MOr4ZvNuhh1cK/dzkFgqi8TD35MedNkyM4QHDqSszFAOx0UYV3nC+2g6zM7m8ljhJ6tt4MS
bzQ9w1CRfAjwt62HFZMals9eOI5lh3Mw7EN/yb7JZB2qHP6cMj0qzaBYbKIZJsoRrSp3OxGq36cr
ip6SpFMKTG3PoIPcxNqMj4MRnp/PSfofds9AmT5FgOB5I2KNSORBw/N+RvoMgSJcLW4XjFX9PZ7T
bMF5aeKv4VTFqphSyp40cpJwh5kMOXqJD22SRVC04VDecAMN8qAKYXpC9B32X+UdogaclpyiXfGo
IyrnQ6/x7/qMk3bXAkH1C0rpcLQa0Dl9rsk0fzFT1zwoEaForFsw6e7aQRDkH6picS7pZNWR+5oB
WirBUwkrXrldErQRL6FRQkRJBxd8iFuejrkhC+bboIz1jxDuBqvEE2SkBeCM4Ts1A++YA3dNzQEl
mPqxrqa7pTbLhuPciekzNIPofbNQyOtbB0QbsocA/0Xi6KKPdZvudRt5jz3pLUIwj7KThTvZjxb+
bv1TNtnwERszGlE4MO8F04+UI8UT7Q0GINUH0nmdzltUE89VWzF/R+pRvsdjEX6b8p5hmTrzH2dv
oUHRe4G5p8nsh0h49VrdJnImn7SPLBaPUi3m2CyJjHY6ikHdRfW2foJ+Nk58RO1CDnqEudRJZUqk
+dzh++wyWY2PzaLGNG9tw8ChlA5v28ddd+tPof+9J6zFPQt1plc4dIQ/PMkgEbUY2tzPRuFmy6zz
61w4hJ8SR4F8bmCb3pcKVDl44po4FkWNiifOl7oB4p9kZs0DVgenbAyZLMIpY5A/iYQu6Oy7sIiI
sWnZRi64kzX2KEQ446rLGy3WrhhdWvVHOhHSg3kIHc0yDhvvBvWEx/aJHJPv3HqY+q1u7GrU06to
ccMMuEPWqKf6AZkYXKVZr+Ngr3EDgHGHlsRPs8gZvkMOsgiHNm6rV7PaBrWCbaK4BHovSXIZYnAZ
oc5lwP3ycCunvGR5iXQWIN8E9fZ2CDX+bszAfQElxL5PinZdxGG11TTnfd1FzbN1gf8dFk2JLZhK
237fxTPO/4hSusH5hawJ7oUk+N6mVLCdjAMk+W2V9AEK+hizFdlLOhcmEaHYNfDXbPMAUPop53Pv
SCEkUEd5ql0LG+JpAlzN6wlAuUon3xy341zi2mYaF7NQQR5QX5GDhHNzW/azalxp4xRs6FoaWni9
qxZ8YKivHHmTyCYPxtFmRUIYHx/mSgwPHdQyTA7mPM3uKxS7Rye66BNGtJXN5aSlhr46jV4aDqxT
GXv1uuNiuxsiG8LVzPdHpPVhAyRyMdvUPidEhzy3CSfNTa/QbsxBBSPv4dGkl6MeGvoJtJsIHvUs
+Opr0Yu7tYYWCe7UVQ3F1IvoKezhnvqu6ZPhW0M80e9XZLU/5xWXcSHwE39JwGsRSeBEfz916D/l
yBJNfVxCafE+I6+WOSBOoQGXV9Y019lGXAxrgoylX5OvQz87diN0D1OnZMqIK4C6j9E6I3GXQuVh
1timsADFFZZoQR9sPy0p2jlotzxCzK21OYCH+ilkXbXuJ3+WP7t2hol1Fs8U2dRcxegJBYS/bhUJ
LjdE7GmPctf9wEUQ1JA/6msIzgiLF5Jkc72P1Qx/UfQD1l3HpEdvieHhI6BQwUs/UJ8XvlvsCf1N
jqopTZunnsSLy4cQoiZ5AhVJkmex0B+CitSvYTSSn2Y2FJ3qapCH2UCRpEDJhlKcoPqNcQSpummz
1enc9Bn0tWo5iArxPFh+IvZnEtaDdvoaSd8TePeWoQVs2uyx25SmMFjl3XdJJjMd4Fmi1Q7vFPro
CUvC52qVIcy05zXqck9CBfYQCeQCOd7x+G3wm97mjUvsnGNII9+nmTR3MeCDMu+xEx5H2YhPNYRZ
ftY8ro7IZL0JenVdg9xDJ6d2WtXnyQE2mg+KoknQR6qrcgZfNPRxU+N1SBjb4MbUoq4PURcy9NbG
tcLt3wUzRDUoQ5hrpnGqTwm8TIdC6W2qJo2PSsDvZPhgunSB/D+3bsSDk+CIl9EziPlHZCjxd7gX
eNvEuGG7SLU7tkwSu57ycUYaYIZXNFxSH7kIm58bJO89TAagVZA3U+L/iNHoZjkfGpEBvyz0awd8
eJIP44iadR7n7GEcRwllua4JXiLPD75SwaegmM0YfjeCyqcGG34tYhW6GziXD2nhGWQgp8RCnxC9
yVjewLGGZoXXGLLnC+paWMD56ZS3QTYnZTpUk4cEbeoWBKeh/gw+v/ikaNB+1o2P1oP2FxbvTTVM
r9px+UwbmEHnmiY63MVDnHyp+AyzZIVm04o2c+S/1qSN7iYMxafC5x5MM9bUsR/ZJJEPWtROiANh
7H9JIj6gpcUcQ+o0KX2XQMzFQ6HernfwZFx54eiKKW1IZfI+0A05ha1rP/cxJDpKruPkJ9KtBafR
U8mLhsv4sOP+0n7CKKN5DUS8WGDDpfsWgPMSoq2wIgdK4E7LAc+0mPnC11S+LgHwWrkxdP4IOEdn
CjC1E+xSuAqEJRtkgOyp6lC7DXp2h66Csx40fGJyVGnN/Fy0ckFPJLMe37XVuEVsOOs9KhHMDL2y
OPs+c6V/OuDEdd5nGVTgIzPWAMlDt+AZlJZUFItW6ruvEXVLbKv454Kw/BGgMfmxjnWI7kMdI4Oo
PIkAKoQaxiKtW28q1yiAl4RMG/zqdtR+hiYEYKNQF6LO2800UdtVmA2nwU0IBZON6kfqMShbJamZ
dq2DjlThSI1LaEJB9DMwSKLA8ejjU2c7uACizCEfTYMx3kPcojAscGGbFMfDdNBTNVzMkHKDXtXJ
r+s5fNeTFHtodbCfKvg0xY/arFCmiCyvs+OIbi+qO5kQfhOhyShKwxtxM0Szc/vO9wzNg86P58Im
bgiKDCrZbTnMJHF5qJP0G0YxIz7LUtkQLZseojgBWswH2gRTVLBqnUGrb3l7K2CX4t1HDar8nYuo
N+SZidC3oSwmmH20UYCs3GUSPXHdqJfJ+W29s5LMJjcdtfwRvXv21YTQ7gSetjXvTBcHGKyvffLY
9YNgJ4Fb/llK7oBd5Ej+SxDdpM01MO0a3LYZ6WofSDIWEBMODkbbRpRqcd3LaFKUqnZOkcxXyDpG
zO0Sei+hhwl1MWOmB8D70SeiYB+teWgT3GuxiFOF5DmCzXGnJzXkAbqNL2E/efxIddN8QT6EOtCr
hhTyohRNGfA9Oo2AhKHwE+sj+aXOSPXBLvOUbF1kyMQazCWyYmpQ0RSr1vFN2reDKzqmLHJq6GfK
fEaC1h3mLs7mk0Sn7gtcE8gT89K2LhRue5qDxReLnT8FgYW7ZGXvWTSn0MJA8yXIwUBGh63PYu/L
jPLika+xea/c0r6T7YDkqs9k9h7HCh9pyKr2Vk4VqnvgpbPw2aeeV5/gjBcBrWOGfqsrEoc/47lb
zTBvWQIB4qY2BDUhQRHROGRxS4yqcldlDvN7eAYOTUFFEx8IcyEsH/qWSFyRiXxC9OjfyV7MDW4F
wKl3YxUHZRSrPkIfywX3SN8cjhLg1XF2Nw7okd6NqNmgEASBj2M8ze4pnoLlq+2tqW+o0QiDzOrw
qLuEp8W0CaEXsoqzn56Kg0eGUIMjPDDTliKd6QfQ7gP0Yes+/bJUCpCDiZoMG6yy6Uurx76BJnUC
vH7fjUOa1xTs9Txrh5Qf6im0wd7P0A/A7aYY4Be96Cr082LW5tGYWr2lsdlBSLTvdnOjgveWEPEh
ZpY8wJxugc/G6KPzK9m8wL0cjcEcNgrNAG0wj0Jng3L+eTS20kegYxg08qn4vtSASOZqTVEQAVno
d/tsrIRfJj2NH3tjcTj43GCIkzAyo7GJXNPfuYQPTynGYr9IqFwDPUIkQojs6LPmGessLcTK4ldB
TPMKWxvFIFjc2CODo1N7J3uLSjPEFYDSJUnnG7TeoLs5slTXT320wd3jfpT/DjnZWOfgL6RoRoEo
8udsz4SB7LiC6RSIPv0dqkf5XkVdfQX9cXFSChQGQJkpyCDnqHbC4QvSVlyUUPu877oJwCDLD8Bw
JYcKQseFpNk1MNKlJYFxASd3w50AEvrng7lw8RNFp7pcIFm09bxouFMmrnYQc0bOIoFjONRj9u+E
Tbi9BhjQ4KWConUOHcDYknkYGKEf1mtbuhHO8B5NzZ2x8Y9/n6lDyYUA4rIZv6ZnMB6vwWihqfy6
hPZ2fGzghlvUc2QxnPH04X9YCgIuwEABmvlGyCW0FSpUpIelwB3+GGMydYr9eDkuLrrGH36L2wEI
Fdo0AHZtQgjJ2WezOJ64P9OmhKpF/w76OfKOGAx3//5Ab4foeGsRqAFQ5CAbafvPzQGRelfZTYUR
3akdFMXtPslwOpn0XzGZjK6stqH5/pyfg3UKO2bgGJGIwAz4z9V0sPa0HiDnlPYc84VVZHsoBDzG
FhVtyt101NQIzP5MdYjIfI0F9vYg4ICDyQOrsU2p9ZzSw+3U2WCGvGRbYVAoqFtuYGgvXwhFp7NK
FKozScenv7/gt5ABGNuFwM1D5Aj2Oeds26xtUtJnVJfAUbqibbVG57b1cN+Dj/DPS0FRDkhKrAeR
sHOXnrmi3HnUdSWUVa1DqcrgScx0j6FTmKTNFVmqt7AkuhGQfKDMMTMD6OPsW26j/WRsYdJXRepm
gnbFDjUVGj4pBq5d1j93VRSdwHa/8pSX1sXB26zFoaSJAvzPdfsRgrAouUUZNV1673zRPE7Jmuww
KXrhXWgOfQO/63DBVv7315uBshhSOPWAEXa2cO2P6+bcK0o2jtMpcO16ClNroWqRCfTW/77YxafM
gM5O4ZQJTPF2kn4Dt6DXqxKrZ1Fq3MGgPNlAo/PT+fvWLo8YIar3PcWkFsOqawIaFzYsiOEbQBso
e1xUZ9+VzC4Eh8dD8h37AJV1LjoopNdAYPjdlS10cSmou0FdDvELR+TsIZsYUbTW2xvNItDpIEAZ
eyN7JGrorxzDS+8TCgXoZ+FuB1n5PPKoBumgJ0XZZhBchRapPgyek5AYDoOPLhrCwxLGdgddOXdl
v76NsBRJxUa+wuI4J2cwrMpXo4JwOParJWjpUO7vB18HsLDk8fuG6fnD33fOBSQmFiSwicg2MU8o
nP35VrUwkDaA2QfsOvvlIar0XLQaJRnT8O6qghZjOjQrT53Q0457ju5t11yTcL4goYcfAQTmBovf
5N3Obi8k0QYqArwDhrwab1fkni+WmvZHvQ6pKaHejg4VZ9Dizt3KUdeCVabYLobM3w10WzD5/ftL
ubDTwN+GEuXGIYGu9Pk7WYgGEmLtSp9BSg44pQkpfxLfsn7lV1KEt/c2Lm2w/AnuVfS9zr83BxxK
CUb7kgpHc8uH6Ra4Bv/K0blwl22sVOgT4B6F9eK2636LD7Iza5TNHR5Ij8j6u1T8lKsa38dVAibq
Cl+70VPzy7+/RUAa4gAg382LYHvLvy2KCfSElCfrypWrqZDZHB0JldVec9lfQRRe3MX/RSCKF4kN
dPaAHgzRViDo+5Jw9nGwgPJGzukC2J3+DkYc1TGEYOIeopf6o4zWsRAilNcURS99yt9/w9kmZqHH
oslQPO8M8SA0UER/xz0R/nts2rzYodYMaCFEVM4ihJ/CEnnB9KPEWhhEaL95xWQYprOrI6+AX6AB
0LSOf8F1eE1C+VJwwgveFPxg/Awh2j+/KEiRKyJF05e9IPauThUwlAsfgSOEmp/xABn7+w66uB5k
eBLgpiGvEm5h+rcdVA/g5ntihAqtL5YSs/mpiL022bsY8Bu7yfL+fb0LnFSUc9Ck2bxRUwTF7RP/
tiAYmsxfYtGXVScGfmoXrFTIMK7ulilpHsY5Ms9aA5DTw9sGvs0TcGJR661JHhKXlUx28U1n2/DT
33/XxZ0FdTPIekKMPDmXwbN9HNUVdCZLGCy3Xz0LSrkHqecrScTFtw2TbaC3ceehC//nw3M7G/R8
QySEK7r+NfXkYxtMwKKhr3s/oo9wJcpeCEpwekGghcgTRsLnoHieKBU7NAFLmKLSU2it2QPIFGNO
hnTNr0z8tKajdP/6lMhBQX/BFo6hoxyeS5Wuqg0I+lR9qfuh+pnGTfsRpKjlYQjm9bQQEHKvPObb
2PTfiuBUww0JOf05a5R3EAOoFy7LNDYNhHhj8p4IimFZtqZFDYx30Qts72UxGNQFKUCTHRCwf99B
bxKa7TdAMTVB4YuS5hxybUZHmmbxsLH9NIGU1ZrdtGRjujlM2HvBwn3mD1nRKGH/VVIOK4OhgVcO
nQf8gLNdBeBMZKpGQ5scrttHaxQrAT3V+bBM8IZy5JpE+JtdvK0HwhZs6RGn3uQzuEEXtqydhPdN
2HzLeDKIXYrG6esKvVVVhOt4zVXjzT7Gihv1eLNIAYL7XGRh7ihgP2jQgMbi4EeXJvrRccBRa9jw
3ALMmD4AMZleCQlvUpRtUcDgU+gyoUQ+9+OuresziMHJ0g5Zn1O6ghsJrBJSfHEtRbn0fNv1jVU2
hOJb0XUvJMBF9GWd+kLlsdep7gjZsCDLo9U3B7QK2689Xu7h73v2v4PxR/2PZ4SkMLpfOKiQDTrb
OtIBOgoA8FB6oIw9GzSuMQWjcAQXzRRBJA16tR8x3WtKNbDsE1oJPfAlrmJ3HOhrgBAA5S45qtEX
zoMqy0UIiNP/EE1AldpyRLR43pB/0fKLHE8qWWaD7I8exmclWgbDIaOY9vB1cY9/fyeXdjcmqGiT
IZ3bruE/YzSjynQEff1ymNRSxIvg+9nj5BaadS20r5prvNj/Nu/5N8BtuBHefIgun6v0DUkH7FNn
hrKaCAbNfrW+Q3LB5tsKBlaP6ZKsphwXHn0xXpg+NH7fvUtCN1Z5N67kadDoV/37K4fSJsI3biq0
DM8vQ2cG5XRfDSVccLuSajkcMWnhJYS5gn0KfOOV+H3hpAWQ34BJBQyBwGo6y7cwn4h69n/snVlz
28rZrf9Kat/DH+bh1JdUHYCkqMmSLdmSfYPyIGEGGo2hAfz680A7g0Uz5nGuU9kXcckWCLDRw/uu
9Sxd8chzK9sPsv/qzG6y9SHm7H795f60zLOdwxfPAQiwG1W8gystdpzaiYk+Imez3IWunllPkPJO
AQ5/XgvW8QOFi690rUwcnG4SRW4L2V/ttqiFvkPTC1zasrQLfylBLjooMtvYs845MZyiU/18zlsr
vJyrmUmwh4H9fD18SUAPGk9Z7dZCe8TBtkCF6XnppodnNW7FYLvnfaOGrZmyz7H7QNyk7dA9ckI6
Fbr787dKOKJFLcpwDN6kQ8Z2oaje6ygwAQT48V6b1PQcUGy/Vb3TDidG7NFrsa/keE2LH8Lj67tG
ZeRTuuBafqv3YTlZQHeNfAmneS62vx5Cxy6FqTIgTNzAdHTIV6sHRzSL77Rbfe7sDUOsPDfj6kNh
tPmJ2fnnwbq+hVgvYQkDrDyciRBHWDhbAr7KqVi6kD4wJpC0S0Ry4un9VAVmzMCUN3h8pIGxHrx+
erjFWmUPOUlScv7Y9e69RuFys4x5t3Vc8qcXi4aTt6oNW60tTrySx54nt0hRYmXwsOC+vnjX6Nac
Ltyl0spgJ9FknCM/zvaFXMSJS/28zL6kApJczvvPXuLgPikYGgI9rNx6udPvSqG7tzM7p63uxQIl
LWckB3FNIE+0mI6+kx5KmX9c96CCZ7ptqhdErKIZZ05Q7ZicV5Vv7MxadLuaNMoNoEN5XuVBwArT
y7vFlv6XmszqUzP7kYfNQY/aDXtCiiGHxe/FTgAOF7UkAmRwIzxo+oVXYc1tZXCqy3Vk9DJkGb5w
m12+2oOHXRGOkHI+l9sZGdWGJl9/2dDQ/vzbb+NKX1iNo1yIusvr0QOD1GB9bOWWzK76TIxzuiW5
zgyn2phOrFI/bwwwF3Oi4fRG84cp9vWlGsh5id+avCVtKbd+SUZn0ln108RLFfoThJwTr+XRCxIB
rXMPNGgOqTGpPxkoQD2JrgSco8JNvSkL5zv6QfyGTlGeeDuOjQ0mT6hi4GMwMh2sjaQxp2TANB2M
hMSKstrRQ7CGejTzUE+8EcfGhkOMK01CVgcYwK8fJQYpbyoD0jIkT/udoUgA2wRuTj/m16Pj2HXY
VXNugNriwhJ7fR3y4URaFAkI3t73t0Hcv8X6eSo37dhze0nJ5LXy6A0eXGTgQKslsZJblQbgYpEH
7BJvWDZOzXv+6/s5MoER5bVmVrC14MYOJpLOcPpRToI0ONtaY39B7cVZh6p1zKZr2PNuNGTjb6Mh
Gfa0BKgvrhVY7zC5jKitVIy56rZGxck9kEruMabeirkzTix4R54k84Dur1HK7J8OcQEGDcFaBXW3
9XNiP1RBxF2ObThSPjKbXz/JIyODxwgZyFvZBPQCX4+MbrV8s3/qtiVhLrfoTrzQ7p3xxDg/8gaz
rBlsTMB3Bs5htqdbA/2aFptxXhbzNk+bdF8LU5K1gNCHUvJ/sA2il0s5GKosk+Fh89iMO8so56Hf
NimO74GI2LCt2QbmVTr9WXT4n2/T/0memts/Dyjd3/6XP39rxEzfJ+0P/vi36+ybbLrmuf/f9Z/9
86+9/kd/uxFP9V0vn5766y/i8G+++of8/r9ff/Ol//LqD9u6z/r53fAk5/dPHYXHl4vwSde/+f/7
w788vfyW+1k8/fWPb81Q9+tvo8FQ//H3H51//+sfaw30f3789X//2dsvFf8sfKqzn/7605eu/+sf
1htYezDF1rcTmBJ9lj/+op7Wn+hvAP5BTqP0SYgYfN6Aa9SN7NO//mGYb9Z3GiAAXDwOnR6DqGuG
9UfuG9DEvHzU7piRUaj4f/zjc736gv71hf2lHqrbJqv7jo9jHBxLEC+gyUC8gPqDzRZD5PWgN2cM
zT4uEyXWqPmz0ZGYZUMDJwTS7dl0d900qDYa06VFDm0oKkDbMVbNE97N0ggL1U3f7MpQM+6ybvY2
lpDwYZ0pxnbesSASsKrlxJyrug1Smh6t6WwlEksD7ZQBPc6sfeO+nxz3bWpJLd0WKllKkNqsqpdy
kqhB1TAU9XWh7MVGgdqgndUVv3K/pDEWWofIbtR0SGObS+T5WOrtAW/pOTIkM73NW43ulehzDL2Y
I0hS8LTUF1Hn6emDmSbFEHUBcc0X4N6mAEFvh8Vd9RKzjybG3WQInFWTwYcP48meL6ekA+jbmG5e
YJTKsmcEpjgKcs6mW36F3UVDaw5OlKzZpLvWstt7uzYCEba2jD+QnscGQaI0N8IWeapENSm7O4r+
QovmpJ/L0BY4SEKOE+pL1kq0wW1soF6cdL2u0XctpbXJ7M54BgIkEez4Q2JtnAW3x1mqVdSlphyH
II9gmJB812OOg9eJfRHiFsqHXSe89mtQmAAO6qLDKC6LOcd9KgbxsaeqguAcq67Aojwm9tZZxgab
oJn7URI4SE80e9SWiJNsbWLmncnXMiXKujPTn4sM1hC6pl1AWsbnvB3UdZabw9Oo12Z56RAE3d/A
tsQpOZmyXJG+TjmfB+3o9XuQwhShrUXJbFPHOkRzZCGziTYi9Qi5GShRnRGBHD/PYP/Ms4kn+jib
a6U6G9Pqc+M4KsN1OOa1Hwq99aYPaurw+3WgkrOz3uzzBHmuB8avyLo4J9A8oxLa22N1i6EKWU3a
BPknBns3YgJepfYDMhecJx08hmYW3pec+dU5Qxnf3qKmGsmZ791VSR74iwLqIF4YCUVTbapsdK/8
0aH6qcNw59hpFrj+Y99eMKu0RA/jEEpKrECDZ8Voapz+GyD58k5PYv2u5gGh0e/H9APK+uEOm1MT
7Ga/SDy6hwW5auU0+d/zsbMfMKNjVDSlF2dhTDvoK/Yj7S3UIgzvAQZ8tIbjSMJnMBr147iY1mPR
5pjH8eH6OuRv2oK9kcXPKinTS3ssk+91O5vve2pRX/oRin+o6hoPjlZbz1kp5CdzGNuLDiLyhxgz
zCdOaF27t3L4Dbw2aTJDf23NfCvBRuP57bQZXazrVG1o68nsU/L2IIravJAqmpIm+0R1eNZ2ZjwR
94AIPhUbP0HHHzYonqdQUxUybc6XrojiLuef+pq/4H1z22GMDCNb5Y5BLs48IATRWrYipgmX1W0m
a2vcKMuq0o0w3PRrk/rjo+Vn/Qcc1MldOgScrdpUmqutch6e3Jfvujfa7m1SKfOWr7dm7Bj9eZUK
+VVyLKw25mTLr1reclMyy5XB2LBoHEulaXhZ4TU/JbPV15tUNrzhqZgC3GRjZnzuraa/7M0Ox0EK
uFKPUjAEHh84wVhcGA5KXeUNwz3WT0SiLs7t+KqeZOqHXYuSZWPkOclgzFkTD0/rMZb6/WRVyw5I
rMTxa9h5mkQjjfPsFmqTdYbQrrjBNp4NKLC7ud2ptJNfYaHSgNAcQXlCa/ICh0SSVNcoSm33qkv4
5dLGiRIpbE75+6wNGmPnwBUWZ26TagO0soXpkaKwYW0xqpltjhutKaat3dUjTVC0XDs5mnmxjRPD
/VAZogn4WDl8sA/+0lb6Bg1Ceq5l4E6u224M0jOR4cZEqz9L40GQtTt/m6kYfbJaSSnOxBc47CkN
NrdBI2oZYvHvPDiEWrxEBR6mm5RsozQsuhHxON4Il9gozWyt0AnG/kuS6BTOFwfdLD+kgo31q071
LaGp4kNGge5zAtvzo0nM8C1DnZcFhUn1rLw5fcuaCwZ/mUbPuDLT0fmT9PXfPdIfVJD+/Rbp/9Ka
Lb/8uKXir/+5RTLtN2zv2e1wFmMTQm30H1skw3izyo7WVovr8HfWutrfd0ia/Ya+GqTAtZcITAyQ
7z+3SJrhvyFRh9YbJawXxq/1O3ukl0Lhv4rxKzaVy4CN5DPqFp2Y9QT2Q3u6SfV+BVTtvNzs9TPS
kwmDCisxZANYPavUb5GkO3dzl+XOJp+Ij5/QaWuR2Qbzd4hcHn7O1K++tDO785DT+/Qol1TdzM6o
fe4z22w2pkrVg8y91o7IaVFv7d5N/Uu83bKKbFovNrYLmDKjraHvDrQcoOlQ1ajQWw1ZbyhziMZR
WQzBXe5Mgww9pNNT5NvNPLJHINTxLMbhGTzomQY6ZTEG+75xCl3u7CKNn9kWJdWmSKpp3hrloIII
b1/2cZ5zzLqZlnEFD63+PXmIisxhzXGaTVOWJfblGGkdHmuyozcT2n6bic1s2sgXrT5SLjD6j4B3
kulCqKKutvTwsyJsk8ahD+tNSiXXGLPLM0+vx2baqNkXC9mhmplnZJuDPXn+Ycj9fff742739QGP
L9IxV4HXeu5aOxmHe10lxGLOrnue6bV3U+CueojjKThFf399YuW3U8RA18VBct2oc2J7PVyCEr39
aBo3uN0s64WXXWGsGbp0PyYL0/Sv74nSD7/vh+FJQZ2xyajkgrSK0Ki8vh78B6Sy2fCVswab1dYq
yscaI86XjNiUZr9kWpNeBE1tIujFeVRHppsGLVXwRaptOmXiEqMB8+QC3OVTzu4/3aR8afihQCT4
RvOYJHNAGa00ktupGDDR9Env60D75ti/JLEZVI0LzQZfIPYISe52gNfeaq2SlrqcpgtLUngLkXak
q18iEdfkamn9rUX03gP7vAwUy9hbarOgHd8uS2KDyEEWRcDFopwqTFRmYENRFkaLcjUZbBdvsSQW
CyE3sAQ6Kvqil2JfSkuB3suwJoE1qSxWsLwZvutVCp6asVVEnG2o/8PpGtN9l+nufljkLPZt5mj+
GR5p56n3UweWkMByogoEH2FeaNkY9PiQJjyeG7MVkxgHmr5zXkd5ajg3EtdhFsrFpHckEFF8Ldim
Axhoe0BXZPJp+EgsMXlnATiL24nMiuAigwRC02fhEYQ51aivPf66eueOuMyjxfQK/GyOgZfLwYLI
PoWewxeDPZaKhqICIeRqMrOBmWlxBcekqM33y8IhNPLLFMsgTIzhbWdVnXPl9hV6LH1Esdc5cQL7
io5lcCnN0jejJbCHh9QKSJaepSdqxGJ8zgtbWEtOkzNvrxaVliTuSG24l6WTcShKECjtMHRbD8to
dn4Yy0GbI44Ibr9NWaKxn9qkWXBXfiHDqWtVf9FrPo+Cqt50J5LYzCKIBlYW6kOv2+Fs1f4EPgQQ
TKjGPCbiyG8BhWWSYJoLqy68KwBgFVsry5q087Qv8nSTLCITZ3mLgSVCpa5nUU47vGY7lHN6wDds
fCySsX1SyVw8pbaPU2sE3Z/yNi5ueyGoeJ9LU+OgVvidQJZcTcu+1x3vyg+yUYULyqeoW5y3xLnU
9YXIZG7sfCsvLpZ2svWomxfnwfIXThqaLy6wCPdboKDqafLM4SHjKZobz5Z4djhNZA2yZ6swQ9Rj
QxUJhMuUmOjW3rp+MVPJKpe63qp6zjHzDQh+Nr3p+De9sdjfXJ7xQwkC1bkEixZkbPiNwo/meR61
syWRqRbSOOudKM4Svo3SzHwPmg2BbqHEfnY3g+0ZdsIiYSS0izkbIK3V9SbWB4Uaz8c2tOuV55/3
7tJCgrJJvCVUXRmr90R+WHxtMra1Zcp7Iy2mJ2eAcxUqy+3OncnQkrPA8aQTwc8on/gWC28TQ3Sm
K1Voqdj68whTr53d+F1Tpla+zxcxptBhFq2LmrmE4J64WS83o9n4X31zIJBonifjcgBn9TxReLxR
eiKe0qUR1PJbi5aBLssS82kroY+ViuSkiJ5G8SFdBnntiWV6BuXSYYzTqvgRasZaGagxNm4SPOZ8
rYYy7wK7E+9nKpVNyEtkJXj4gmwmeUF4+MBwtG1oe0pvV/aeVu980hG/1YktHqy0wMbae0tfINs0
iaNafKtHGseJC4eeX2X7zlpGY9foTfCevHq9CmsvAxKhRtJaQ3hDOn5rpMYfYpbHAr24HT+5i+Pi
vwahiKgwKPUZ7tboI560Gn/4VuO06iOtbfMKayku8NXUX/lXqYlJDjMqaLa0nVq5D8pKJ1UgSRa7
ObOaujCXy9hcqJOmQ9804aI72njRDobTADIyW20Dad9Bt1GNHlXOKiCkrZxBBNFlEu/MWag6spgG
RpA2ZoZx3lEichstucZFhr5D0Hb9XHBe8/cadNynDPCEs3MTmFCy1YBpGb5GkSD1ZbbHWtTVoeUW
YMyaBPyVBDliCQJ1x8HbuF2dwWqQMzbMsgB1EoGycsVFarEX2MRp0SQbFWcwkobU1z+qrjeeZNz6
353K4an2c5Le0KHRHqcROBqeRi17zjmMIQlyy3agYlwFTuR1rc2B0e8qXiF/cIYIWuvwXGOCsTc4
LIdm51c2tnR7njgMlVDU2m1pt90Q+rSQawTQMe1WNbVYEo3Stc1wjF2yascgYPbH3F3fE7iqfZN5
YH8Klr6/wcjsPTRSQu+IY3JfgrQT7HosDKe8p35N46YzVB8ZUh+djYCtR9gkzx1Omozzh9wjaDty
ccRmG3scYaxaOv6pEAEtfebMtq2vKeFaZujgomALN3OebTW9h52D0DfCnsMey05zW790qsb5mOh9
dtcz3iGgYMN8JwuTeV+UenwDbqBUm6AfOFBp2aQZHFVL9UkkxMpEA6CvBsh+vKQbuxLVhTPxdoV+
gGiCmMy6uFV5N7DokCfiRBkwnltjYS9J78Yov1VWLWRIM0F/boF+PBZjEn/3C71EZ5En/qM/Dnz5
Rq3p7iaNIQSGJnWB72XqdOwiJzHbITyY2tyWxeTeL6TNfumTIflU9bx0gAf6Igl1hPP9jiA8PYVv
sKRTlEHng+OF5iPdjGM9PlYU3R8p/C7OLkiLwNMWPOHtVF4WSglF/SFLGrYHo948w8vyDBaxznw7
8ZZ9pt5ofXM8BTAlZb2lQsS5M9n8CRGAH+ON8JG8UrKmq1Tedn6QP44cAupQZEW+rwzwIxu0Q0N7
7gF1KaKpHctu58UDrpyg8KFTdYQYUYSCzEytw0ELCEgwW4wrhzQ/74w4I62/DJZOiIcZXoIdwTHW
xvdTWgcjxThV3zmaFZtvldZN7V5qS8+IpGw3gZMZmiW2QQ87dm+MkXClY3wFXJrg9gRMNTt1hJJc
Z2PmtnPtDGfUiMy5xfnvUZPkYwAOeygytpQXrSOqOWZF95MiDetEOWo31CPHhbCiLZ99zZw0tfdz
UlpT1DSYt65K6i8I8uoKt1HCrnGMq1sO6krMkcY2AspM6ThwbsqyKKAQVOxaoYW6ZWZqt/MyLMUV
LreVuTnp3ZJ+N6VTalhX7dy7LWRKwCG1fO7Hj+sss2naMDOeY7zFiRdCTiv0IVpUjV0TWUyT7QBx
SrFp2om7cDJ/5ihTZOPsnXXe0GYfCElPsUrnrZ8PH5e5XZoPkPUqc1eSvxvfDzm4LsrdFsCTHVsR
U+4TnN2IVpxK+ua7DA6O6YUUD6T7Pls4fCQRtQ723qHKPVZRrebTgnFc6JyFzJBN92HGxRu0UZe6
OvNjoi3e1tATu7vWaArVV3UrR3Xdea3XN6HQ/MKDBTVx8D2PbdnqN0NrO0VU0UtV74QYY/PO7ITv
XlcyKc1otubxY6AtzGlGEeMhLuaK7Y2vAPgYcW5bD6vd97kzJLgpvZAw+jzIaOW+Rk7/2BliiLcU
qsfL1p0zqlGQuNieWJLVsPY7kifYW1NFznXwmBmYD4MNHvF7V3iBO52Jcl50fLKFOqsMmnqR8JX5
mC6maDfU2IFztKldLqAUFkecU1wOzAtDIYmIiJGWaHYtHj7jK6bnIHqv49Bqz4gLl2pqhpu2h0a1
RaUxQhGXbMk3WaXZ4iK3KnDweSCS5wayjhmmZFRiIa87+V53qmzZz50DMcKOdbb2ONT72wnBljKb
y3ysEpul28N4xJY945hAw4EDdpySAEU9unyvDGf4ZuaB9X3h3Js8QhfMHqmMJu+SpqZemjQAOUMX
jdUE+mhS302ditgtfEgmbAdtVRsyxOHGtJAI0MkarN41Q/tJMiTS0NCmbO/LBbhmIX2Hw4QOxyvE
lCWn8zH1hg8TcMOPDqtgHs5LW6+8pwymS5N16p3fNF0ewozVzbMUiiQkEU67WQii1Lkxcg8ylx4k
yb0u3erTwnbJDQNWCAgU0MDKXZsiZ9yWoM6+4mYljlJMKaLTpoupI4z6lIH1AIn9DYla8i52syne
5GIp5hBzIdidMrB0FiW8fjGvCPbNP2UI/y2a/bFaZv591ew+ffrL2Zfqa/aqcrb+mz9LZ5phvaEG
Zq+dXYoAFLv40Z/tRc1w31D7omQFT4mf4RX8Z/GMf+UjDEcXjxiRBuDqAfh7e5EfIUVfPc0YwkGP
09n/jfYizcpXxQmUbrjcTIRciCHIQ0Fz8bo4IUjVmKeyfGdOmWLeA53xGWaC8448ljILWyePa3Fj
G1kf3Htj0MURR8aAUeqo74tgSieB2s8vOBDAkuxKv3ywZt2fON/nwXnZNdYDkGMTUlGr25sgzZb3
IPno9enCVulFKyHEXLUeGYt7hfDjAyfO9rM0lD+ecV5X7Bpk3LXXmZbiDU2AFUNSRQkDyFgf35GX
OpibqW39lV/ZsAfMEjqhmSdgjPpDMxrwkBaXCl2mIHG7FRFDobnSx0OqavbWDejJRr7UIDLOw5jx
1vpBGW9hfct+x69kTytai7lftj4QqEaPv3UL+AkI17DHwiXHVbVNwJTwslkDdJTZB6wR0IesQ3du
q3HXuX1cRnGiQCo61MLbSDOVJ6J+pBm21YppvBd6b78F5kZJom0Xh+liGKkULHaQQkp1pAWyxGBR
3BiA5PJzy07nrab7cw8zK6geCsDbVOYqu32AoA5VkKw6jViMCZ5SJGSeGdtFmCViLmsEEOH50nub
actKBYkFfUddMYPsZy8vWJJU6uRR4sti2mvEj89RPLI8j/ZifncM9pM7Nh1TuUk4+09hazVsNEav
yZEbCTY3W6cs2E74lQ7xui2GrNz4k7bc93M+68ZHyGWUkgaBTprdukOum7ECM0Pp0oYIabKUV6UC
zcnWq4IdNuieqLZl1U7vx0xPLirSFcsNlL4JTFcaLP62awDMREWOBIV9lKKJ8PIq/3dS+2O1I//7
SW0rOdQ/vZrR1n/w54xmW2/ADlDYh4KxKur+1Qyw3DfIV5jjmESIh0Vl+6/5jHo/njQq/mshlMgG
Sq7/mM9QUiBpXDX04DVWddRvTGevJzOPSxp4anxOd0xm/PGgEUCZsKxSjXe1h7C7Iz7I3RaT1p9Q
PDFl/1DP5ddCNuE/roOiGO3YgQwp7YrG7JXDjFCU7SNns2kPbne8SCva0iFQqN8M8VwvyAJCqCYe
Q4rEh4o4Dhlt5a0o36ntBPOLJ877jLpdAU9688M3fbIC/3JvLDjr7bk8QAxor5cDzFZ5WWsgT4e2
qD939SyiRBPp/a+vcmifWO/ohTXCMGEkWSbD68eOjeFSFTAmwt+sIhC3tRc3WWhCKL8zNRjSKeid
p5jSB+UCOIioPLxhVxpd/dhhld4RBFj+niL15fMgX+N/PGDsDAcDp7Mycs4GPk8OsARWlhdrUdP1
3ZdkMH/TOPHntej0Ijz0+cOhQjSpoQfXOfKFjmSUG9Gq4V6gathkXqkZJxRzhzH1LxdDpOSv/Q7a
K6tO6ccHrZip50YJvG1dbl0YBAncu07iE9qgNdfOODa3BV3YCzpoU6TkmhTR6kZPZ4hqxajlblTp
oE0Q1OTjZd6X8w7cfH/CCvfTW8sz54zBZ6QZg3lnVUD90L6b+aIXo6igKFWrE89K2lCYzfD7I9ul
t7S6+l3EN4chvDpsaI+aNxj51oUqx3p7X3huXp544gdyrfWBM4KYzdjYYVY5dJFksLUVy5dLyXDp
d7ivk/OcgK5vDdGR51Y1aysUyw62K+/k7vffKtqzvk5Hdh1bh45K0xYqRxBsh8RjNCLMexcIPTVA
bwcQ1rhx8gQobzKaDng4P0WrgZqXABIPKsbgohgbne43BeXr42DU4cbzePbI2A70yYlPfATcSOZK
gCPvClFMG9H5p/Jbj8zIZMoDLUIjr1MRPJi1tNRStb1yh3sDuriqFsMkZk/aXli5zrLDsh1/+/Wz
PjJmGa+GYUKCYsk57FQSLaPTxUgcONUSSBqxHGyTnFMxuMeugoaCUwPhYxwTDqZJZWaEntDRoWC/
5gYsKJUIxfV3v38vtOkDjgHrwnZojlkqmqFT1Tph1onx1iAFC0fO0p6w6L3uur6sLKtckq6AvfIs
DmWumrkYpaDQSbCRbZ8ZqaInMmvNBoWO9/s3xIlq7aFjC8eieTDpebUhXA3iIKw6Qrfpe5AWDzz1
xJu+ton/1dZ9uaEA7zDCBt5XXMQH05YOT53wK4ivVQepmBYTrmWDTJTY3TTSvEuJpIkIh7kFNHdi
wjzyKEEGcS7k3tDhH05lFBwQiQn6cbbKSRuBR74bFvyfpqxPcWzWhe/wJk2QS8Z6GPWIjH09N3tV
4fUTS3k45s2uHMg+Caw6go4/hPQPLqi/n+JLHRnzSHFBZq0kB1aFg90VhC6/B/5PXZkKWUjNsNt0
Vm6cMBkce4SY3X1qgqtZ43CfY7pVu3ASs2Hgjda+iW2KWfA436qBdIxfv17HxglnE2I5HZZgfCGv
H2FiV2p0FTksk+4m5wEZJuf0gtQZkXHGFRUxhChaUd5LEK47jsX6icsfu1Mga4HFs2SgHlq1mqa3
a7c3mUMql2VPs8trdAj9NXKBU8KKY4Nl1SmvdnpiY52D965W+gJpCqKnJdXNFNfv5yyWG4rPz26c
X/kEypz4Fn8eK57OJokiCvZBgn4PHi3oaPqpNDFRz1aEWxSxeUkzyNn++gs8dhUfT9S6P4HAd+g/
neg1DFCQ7TAzRLVBdGrumjL2TtgOfv6eMFFg6DNd5uFV6f16mGC8qpH8CTuUcI7u6JUE3zjU9t/L
eFlOHGBeDgyv32pPZ+5i3x1Q4Te99Y5/2HGZRSq5VU4w7A09EjMyXwwbi7QUxMvG6NwEAOAnmoNq
hPfpjBZHe/5vuTFapferyjj7vJA8CQg4gEYcZnoxnycJp7INzgX5UWStkW4n1XpdlBtDZYaoPatP
hUoTVAVu2Y87EHHZ9QzQpdggpwUMnJHk9j1IIZRTltcxpKPNh0/aN6ZzD7HfBvFek3aCTtCuyh1B
Q87X2DX6Z4uV8cZx6vyh8RU6LArtlL0rHrO6hAxv34POYF8P47kmSopP/SnVlqHamnXmXNHPSLhP
t00uYuSPhKyxmSlDFRB4QMCH7VCGsFDdb/Sysv0TSbpHhpWBzY7N2grmQeD/+kuAneplaUIfbOwc
87oaxGdIt/H5r8fukVFFjZGpBwMclejDpaIQaQPT2SFbAzrOZW6Z9R6dAjp/wFWnRhWf92BQ4WGh
IIAhfn0fDwZV3mLVbJzMDhfSIM4Kd837oZNJOMs4l86JxffICXK1Dq5+NN58jpAHy0RdggtWJaeo
2hPeNzU4EImLUgS3chKoU9igoavxAjS79G8DOH6+OX+30PefIb0mnxKF24lHfchlYK+7PkkoBC/R
6s5h9WEQhDI07HNpiJjlxSRLyI+Z0xKZbS/FN0TL/jVhvDwVAok8ZCXIet+2PhEIoe1zboiSzKG2
iNSLsxgBGfG7dvLRG/x6QPw8R/Mh7bV6g7HFoVzzetSBBm66emLXEreV+bVrjWlTCM155uBvPqnZ
cN8maT48/fqix0YhBwBOJBYGOPPQqwyqOdPTZubJgN2/WiMSN5WeGXukGtqJoN5j94eJHu4EdXcM
7Otq/MPUVqDH5oxVO6GTcpjVfRhEgTe9k1nzNDv5W08Rw/X7N+cj7rN8KvZkKh+MeyuunCpHMklc
nWr3nXDMj+Czq2gZpumUu/TYg6TkBAiWDQXetMNRX1PVzpuOrTr9v3NDafiBEd5dae3ym7a0l9HM
FVaGBwU6XrXXD9JnxcNewrYFEZzaU6JndJSc3qCbn3iXj94UYxG5MK8PnZLXV6LhSYF45Cxlz7q1
a1hbexQJpBs1HFBP0ZyOzbqr2YvBDzqYG3t9sdSD+FnHzEeU4YvrebIJmeCg/PXXY+LIVVCmcKZC
a7r2WA62zUQXGaPRMTulrVHdFLJA54nS6z+4GZyDrOUOsAGkpevL8MNgD3SkHZpiOEBD98/r1LSg
/0+nYCfHboadCRsTmk6wOA5uRrgdVTBAZKHTd+O7CRzxJmkD88SLu048B8sHaEcTmAiFZeq3B/fi
KL1xUFI4Iad51kS7eo6N4ZYIuStUTe7vDzlmIdAtFKtZPA5hx/kCUHGyuBjri/VoNJ6/IwlEncnU
/P3qFuVUDvBY+HAaQl96/R1Ntua7uXJxK+mJf9Utk7/z0+4U5/jI03th30HSMuklHhYVyftKmnzh
PANF1dv7mhzOp2qy79reZ2EhyPREwfSQ3rVOD1TRgKoy8ri/Qyoa/hlv5mlRaxJ1nCHyhO7mGHZ/
oVGUfrcIY/meFYtxRyBq44ZjMox7xec7+/V7duy2Qc9QTgCg4nPif/1wF4s8mJgdXthmYtmjjRFg
IjTzI1G7eTTHvdr//vVWMCWMIdO1UEW9vl7FOxKXC3edSL0+R1dCoKJK0w896rOQCVt79+vrHZka
6YroRDTR8QWmdTAJSwxiZPUyj3RaN+xQ2xgbY0zcLeW2x//gSlTQmE5cD6iU+frOMnRopGhM7JT1
1IwUdrooyMcaj8Oofrt8QSyHh62V5fllHn59qSRoNCMhLIdSs30LjMH7qCXtck1Yz6lOzfr1H8wp
LFxYxukvrfiQg8neIb0hN2OuJM2xuGVVuPM9bd7gXaJRk3pExo7oLfZqxHTx68d5ZM6kzEWdy6LS
D8L04K2X/YQT3mPOHNPJ/8BaFIdmmS4nhseR4Y9sgCWLignn0kM+LGWNwNfA14Y+aAYMeMujt0qz
EyN96mL1+xM0NQwmS4oIgG0O6xitBdlkNJkz3SQnnrgP9MhJadTCQVRbQUXlxDA59gjptqzdxNWZ
fdgjKpdFW090DmobesBl4pVnakhPvdHHruKxeAGYAg8E2/L1YGSzVQqzZtyXS/qBFLFhq/KTR4Oj
F4EIBLqYFh4EotcXqeK4IZaZYyg66/naFYPzVkLz2P56zB2bLKj8U2F98WIdrjR1gydca30y5DjM
ntmZa19MrZ1vGiPX/oPhTT0Efjhz77rmvL6h1O5d9mZs6IlXzDkpT8FVPmjOiZLx+pIcvr7s4qnv
0JGjznow20rpY9UYGAFE4Wb7BNP3FitnsxutZTlHhexsPE1cSV0xCJGVnFhbjj1Odm9sD1i3mD8O
7jHJjDkZkP6GY1XoH0uCaL9kQ2De1IEV//YRwl/JY1Sw/h97Z7Ybt7Gt4SfiAefh8pA9Si3Lki3Z
1g0h2zLneebTn49K9o6aIppQrg92gB0giVcXq2pV1Vr/QKrH2nCWLURE5gOQb1wXWxMjVxgtX4Cg
xfsef+qVUb1PiYSiBS9RiZvy7+xE6bDZwQlppGottIXvdID2ocQX2jP+u0aNeQwFc5QTp7bh7vLy
XIjMu2UiX3EQ8k1nxboS1o0umBVsIlNz9xGP4C9RppkPvEFNDOozJdhy2ws28Lzp5FyO/X4ueRBy
AaNVQyedPtH5erXSOBwSXhd2HUBvmR5mB3gq3nHIjHEl1Pu9buHfgjUCL0KYka9aum/u5K5rlhoG
bgql1gYcbNrVR7duP36+8Lig7US3VGLPz9MWhdY87GMGpA6e5WgDdEZ+yxrwYGEsYG9pl3IpmLwC
ZlvABAJEYuY6LgNxPuhFMgI6SsTthyeHpU8WoXXKs33eSNH0DC5YbipQ0EZxq9TwtpFC9ZyqUsfj
5VDTI+I8owB0lFFHpPA2FSRmGWVAfzTpqJXbsaSlzzGGwTeDXzfPqhsMt3CP4x0SpdKHDzKC0pjk
MKNZQ3I+X3z42eJTWfbUOLGyfgJ4C6y0Fbyfl4e2MFdcM4ClIApqTpJp51GkQVADQx5ZETyjd9U4
oHNXJcPm30QhJfN84s03j5JneoQDHlGwWHK3TBtX0yQeV6IsbFcS1PQ0m7qrfzEq3+whKOuCH0Gx
sWmdjFuqlqOD4MrooH/VraTehaod2ZCHIPhHanfIvZx/t47O2TBQKLMLI4NHEmTQ1DDoamBJcbE8
9pwAP4JORT5EEspN18nJb56qlmVDNCv3sYALEaj97j6sUnnTaYP64TLxlK0hY0wGKNzn5mlTzwa1
575sK12THNTMEPklwJ8vz+v7myRR2A8UfGiZ8jHPv4JXwlCF7ABDyfD0b4phpFdRNaLBHIuYinNA
BitTvLBcAZ3SUJyCcizMNsVg1paXF0xx7uniTRcr4w7w4bDSVFmKwmVoKijwalPmTRUZQYYGQoBi
R0aiPPAzvuOxtrbzFmrRUyKGrkx/mxqWNGWdN8u1Z8kMWj01MbJcvUngWh5xusu/VGWNKyAOh+m3
JII7UiZpdgOXO/4NyaCJNtApqxvN8JOVLLewfag0TGgxak+UeGdLZgCdHiH1wmTyuLxXEyPYZ3pR
f1HrUV451BdCcfhQu5vSASLps2lUY8MTSxl8B/aJ/m2C//BJH6DPdKNbrmyEpVCUoYCjgBTkSTUL
pWRG+lcbrsjM4qepp9V+CN0CAlEMdPfD20Gb7ukUA7mUUeY4n9GmwyIRMAzVDcktDwXOBZ98wbA2
qMcIu2oI1pq0C+uUvimFVnLe9CyczZil8gIxJWzP3cLV0LkNgoMuDuVKrpt/Qb4ZlvW0TCErToj0
2agmDdfaKIkyNPSBitrXN6LpBV9DFKA+uL2RYRAnhALlfqZKni9BfaDrh8QPTW+ado4QiSEi/fWa
INyrPvvb83wKQykYFUd6C6iMz5I3klojlrWEQYIHoo+2x57bVgAej73iNKWxHcEv91GOYhEEYQsH
xxGbb3i5m0TOPvx1+S0c8VTlUbxW5xUUOR7aEczyBCmIIQPSDuWYr819ZilrsvXz5TLh5Pi+VFFA
ZiD9OJ9IPa2jJACVYSZ5eGXpfnVdyShMXN4ES1HoNdBnfe2yzwUfFVxSk4CtbxeV3j9J2lB9K9T0
+4eDsCR1xNK4kCFwOru2DAXK9E0FzxyKKxzyCKdWVYPu+8Eo0/pgeUi8vik86bPjTc+7Ou07Plik
mMUWyZzhWkutaC2KOn34s/VIHIAIk3sYyZf27nnekBEf6+hpKzZkeu1XBqrxqYVI8TTqmZHYo2zk
f+rc6h+i3LWelU4qnpUAc3Eb4B4MAR8IW2u7UoKeTpEZw2cSnlYcxC42ruK2F42viAvkkaOnuVHu
IXUJRw/utXdA/aP+3EitAbWyoh905A4MPy1FQtDW+1b5NcS4cWwDbxAOKHko0kYYB7z9UrYKZuqy
KFfbPimNZlPKXXHytckiFfJ+/UOB6upuk7hvvEPetbjmcoaYSDlUwnPVWBjHt22CiFkv64G2S0UY
wrBzzWHAWtaFNIrZrSF7t73VRJ/iwRgeW1VCfq7WMu3WZ+NWuzjCamwXo4uOK6uI6MVRVOMCImOW
JN+yuvG/wIKHkWjpYwB1rlC+imYtPeedrGLmFRdY1laxlGCzytXF3ZpaX99wIYieOrMu+p3n96q0
K61esm6K0CXv+YGchccQkSIZrahO9fauGar5DicgS7AjKAmjjd1ymmzqXk/NTR5qfruXgVx5D37R
9bVT6jmcKs9q4+ukp4+/QcEQYSy3aLCAzwWhhIqtF91zLubSI6STAss630XTAx0B66uq9fDz/Sob
f8FJBHZXWX0jI0QglXeaH0ef1bbMEbhy++Q71xYEWbqwzFxnKFHhsWtMTJGdCMoOQowZFzeyoKiP
MhQ6WPWaHj2K/D3rvG71QyVEuMRavVk0uxGDV5j8lkv6D0E243GBLgkXgxEotp1mXVeB48gLwYZk
qP90w1R+hLpTZgevSfk34HlgJVgYWvE7RdbAvQFdNcJuVATlK6x8sd/KSeh+M/DodQ+GlPv3RtuY
n3M3Uo7h0FjHwFfLK3FoS0cBOmd3cAmeBniWj5TwK90GhopCrgBhH/7zqIS0gIICNg8CZkJmA01L
+n1FZeO32OOeu8mTrmexm2YgkARL4SdnW/QdIihqMSFavw1SGwidOZbld/el1o75pkBGOrcroyiS
K5S7Pbhx0lQe4/Ub4SvutcZjW2VQUUb++19os8XJfnTN/pRaZlnZRW2Fh1icvNxZelgQu2EpWXjw
Fv3vuo+Nnx2Sc5zdveiWOyUP/W89xQakHDo9Q0gCAS7IK1mpQGvsYcTacZqr+NSHeQNTsvbHU4kI
R38LjEJ/9ssAqiuqqlqxqyO9Rhu01gE4qEVq6icY+mF3q1WlonzVYgmHbx3LcjZDgfWPA/0WQmSs
Wx1OszrE5TtgEtUPf2pR7aFPBDJwHDQRfoRKhRddgNJR67RCGX0vkY5EHrkvtNFJi2D4NsmTZTFK
hBmssGIUxp1kBX12SvUk6g456MOUbl3V/ih9OOgsjiEmP9RpCz9by330Jfu2/I6iaXvvIWzQo4au
Z8dUCU3co6vKDK5yrZHHTS15ho5gU6x2tqhyfQauE/dcviB8dBuz9OC3ynCyDFscW7c9ab6YSIcw
aNJTVpRJabfYaz+2Y6w+JYkufiH/V095ndAtMZVCO4DxQ35XQ17oR94OlYUSIl6umHXKWBQrXRmV
6Cd29W04hJo2kZlT2NDwjUzEyuL+0Q8i73M7IIVhYyo+NhBJY1hdUOUgYQldqf3BQH7nqUb8LAWq
9zlyC5QbgkTMhr0Lt44/XQxTyx54HqCciZtBvylGM/OcxOoLd1t7gXJbJ4Usb+p4REjAGmQsO8Zg
sLpNDeDXOyRGFQ8eHhp5Ix+pi8ZeiDpM2n0dSre986QGe2PDL031sVDbwbRDrZaeXEmVnsqGVHCF
rkSvPOt6ylP42LoKrc7ctNybgf3bOV1ayj8ECSY++T+QDQfUZ6RtK2QIPlNPY20WSlkFu0gTdD42
gtMu2n5xdRcYflgBsogacy9XvG5QzbSsaNtJ4fCptMYWQeWW66iDAXzRb4s+VT8JgZt/DUYDgQ3A
cIZ2pftN+wKCaywcnB26L9HQg9b41qRx4R+LGj3DJNnkealfNaKS/Bm8EmlB19fGqyhqO3jAlgtl
Y2o0yVu2RtU4De956P2SwHvWckUzcFpFiq4wZ7WwdUtl86jVgihtUrEQn7qRLLAJhcH8KaAFPY2v
j19y1ZWxItJ6ud9VFLtHsowKujfI2uFZsDL/IdYyfOM7xYzVrceGohYexwF+5Xgws4CTONC3wI+N
+zGga240kuJtgOW7V4ogRpFTiDC9bdULBwu9fj3/GXRIN+1NsDjpRleRvIZL3QTHoDY7f6cUSUVx
VvVbSrPWKPkoqFgJRERkXPdFFwV3aEV20LXRdkL/yRy0Q2sV1hdTjBKPidR7wRbpP2kbySNlbCGm
i3d5H0iZ40dNruKhrqDT51nG2Dr4JAnXETJKgp2PmJkftNC37ka37VWI6EXxqYn78lNTG6rvqP7o
bkWw8JZTZJX+mYU+9g5Uei37JSm+j682Vfz209AD8rup+ihzb0dX6tCWwSHb+KPGmiDsmj43xVuU
2tGnrKCZqE99rNfxnmVt1Lcilo/kDolVeoM2ViiDhNd9WPwqqgNOoOvNsPMDKPTfKzlCIk1thKbY
o2JaswsRCQpvcJsbpHvL6jR5L2AcLR958mTN0R+NON9JftBpO8yYvA7dg7h7LtGiaW6HsFHu8xFt
kMHuE181D1nct9LWNVyW6uRVmf5AuVv5c/mq+u6RhnbwZNUHZo//e0eNUjC3JZ0PcBmGLtv6coIG
kupFt4beeZ8vh5peR7Pb6tRcmR4tgP/pPJzfVgWI4IavQDw1QJpyLun6Ri8V1joWI/2uRC3sCtUi
GWuHYUQbDmPRy/EXhwrMmwLfhIOcYwi6SPQjNKl4xuCRvitqTXkoXKXfmHG5Zpr07i0zKTLzDGWU
nLRcaM+Hin3C5OkONDlzaQALkjrsi7zuP1iiABGAiJ2KR4NFewWw23kUAZ0I1+g4ueQqi7ahwe2r
adQa0JRYrFQoFuYOOOdULwDGRLdhVg0ZRTMe6xEIbxxhJSQnCthYLQiQqPF15ROJLNiFY+7fNKGR
I5jmmr8uz93SB31t5gB5kCkAzeIXoWCkXOGAlZtusR8GjIc6jTbq5ShLKwTqC1UL6ENAkGbv+7xJ
Rl5SnWoLJX5Xag/JWDW4WCB3Y+0vh3o/oIkHTzUS9+dJz3L2RCxrtYnK1ATaEVgh3px1c6NXmvny
b6LAbeBko7r0ytd7UyrEeIMbDBUnWw7AVsstVPmuD+uVz/a+LiJNtBAA8fwFDXai776tSAaBCfrA
I4xQxd3tZIuzDbUENZrRzQUEPnLzU49uODeNtv+kJ5KwzYYoQqsMsMnRrLDvVTMvoL1qpSvNkGkL
nOccOvl4RtE3BpVBIfn8lyVDUalwtVVbHXXxGQUjYSdyAO8alyu6CU8NhY7GXwOCLE0unjyU1gBB
A8mYTa5rDU3GkTplOil1qiTjEt/7yko+W4wC746WHL1+BFPPx4b4YleTOZGnThNzVyXdN1Hs1xoW
70sM8FMhg8GjhnnEcM6DcKAFpqdzPoDhRy6wlprvKW6ntoTryF2GZPtfg/p/Fjwi/m/27mRJcOYZ
8L9NVZfP8bmyx/Sf/MWDB1H0P3CwJn+hSf8WB9L/CHtACvwfynNMkvJfR4H/iOLy37D86RTo6IGC
xp+W/99EeAFmPU4kCHEAaucdxtvmI1T48/NhclinqIZTNoVITgdgSOfLZPRcNTK0Vj5FpsTDfusF
V3psj9zEP5XFtQCo4s3H+fzXDn4r3Xq+LP+KB9QJ3ampMQ3T6TxerqqhJhSDdOK02oTxk5z8KqVw
T1t/JdD0w/9JIH8H4iyH6slXomR4HigxyqAHLSyf0so8AvtzUKl2onxzeTgLUYwJ9kxRkv8Z4ixN
xS2QoSzJ1BNyE91XlFSR7xUDYxPFlXK4HOo8a7wOiFATgJzW8ERoOB+Q0Zdh6iGceio62XQMg25q
r1JguRxlYX5AN00QCIVDgZrueZQ2k/MpH6untCuCjdJqXxuv89EGMfOboeUOdjncq1HcbJo44aZG
MQxFYGOzUbWmBxQJqO+Jyx/VLSExkoesA4oEmKf3YEZSRI3tQCvbwIZnJPKY88rnpkz6aFNlVqWh
Ba65nS2oiMo5LSSP5ybscm+HnY7g26Mfhl+zvh6dANm9P35RdsEG1nr7w6Pg2PBc76xDmEc8Y6Oe
f7gyvJk72F+TBgZ/YrvBQ3l3jjdVJ6oe2KSTArNhizj9JzUKPJzgTfUg4l/bu8JtojZPsOXHqxj0
pl2UprLS3ZyBcF9/BVg8EhBK2hOHfrbJ9dwt9LrlI8sKooByL9qqVd9Qlwjsagh3CGBttRyxHEs8
+uW41iRb+gj0o9ki4Ny5Bc5b51Mv2q2VUTupUT51PPLhLpXuq7IatyoczhOgUhpMiGpiE3WMkNm5
heCir9y5F34FCDSgAqROgE2UAM9Xds2jMamDRjvJUlR819EkO+DM9wOFnehAsavbDjFGzQ2CdXuh
wLFTcmGeVH0sHC8v+Xf7mEOAnA+YkEU/iTOd/45csSqlMzPhWo8GfT/AOvkyap27kpjezzlhNHEy
hcGgDQSych4GQnKlVHIjXJfehpfoVW/kv9FzBZmjY14QIl7XwZ1guQU33pePj5DuFqfKhGOn8nMe
uqef0ZXeKFyb0lUpwZPTny4HmJLCWdLgbqYgQ8Xrl641KfE8QBYbUmNVlnWNwYXkSIH2RRXKHeYT
4SYM3ehAwdvfXg75Li/OQs5mrTLLMuHmZF0bt3HxQ5IfzOihUh4uB3l3msyCzOasi3wPqQ3duvao
N6XPmnTs4rvLIRbGMSF/ZFq88OJ0Y3b+8u6tIhBA/knAAQblTseSG3w87lpljWqwsM7PIs0mqavC
VJJH3z81kouniLlvgv7b5cEsrIPpUqVzAkMJoX18vg4Ks5URJAj9U0d1fN+OxZH+brVNPf06wkvl
pvKDNZPFpVFxDMMHoUE4wU3PQ7aTAxcVAUJ65b4Yuh+lbny+PKq1ELOl1pYe5XS67qcS5oStGCXy
YmA+Lwd5d++b3lT8fLID6I93xsTSiMR77jb+SZbvXK+9MoX9wEFbswxS69osvtTmGsF9aemBYMc7
C78rnumztNCI+I3ECiE9+Ub06Ld7d0J3FyCzdnloi9/vnzjzJS7lVmi0Wuef9Kjcq50EhH+gBno5
yPRGm6Wg6c5H7nlVIZgzLsTYpffSEkS61dMtVdhmiG/bcNibdKeKtWvS4my9iTZb6KCCjDHIsGpM
vGQvN8kVZNXfCdIsgAY2Lr0onuqO1hkrSe/1TLw0ytntTBr0ljoocUv/XizqfWU1cLquwEn4svy9
LQbcJjRIeKUdNGhbRNd+/OL5hwT9v0B46sqbJPjVUU0bvfrG61qbSmWoRzssgfaVghFTVm9S00My
E9T28C8y3dsZmr2yMY4vzARY2gkTgJ3Eac8n3PQCzjLJ8+W1sJSG3kaaLexOq/VGQxTv5Dd3mN58
KhC59cpvXuDLttBUzuVo8rT/300KcHpIg9B9wEPMUpDV4Gg4Kv6p1RBSNQ+Y+FnVk4Qx1Tg0P5TW
/OrxiuuL76B1YBm78V2Yp5QBhk02GpsmvQrRRAwHR4FsYho7Cv0re2PhGEN18p8fOPvyLn5fYomw
9KnJcP3FdGX81PQiTYARB9fLH2Npr6MBAoqNR9FUuT3/FoHY6zBcJf8UZ3G5aabOd6Oqa0C5pcz1
Nsrsiw+t7uNS1rMNAtAM5U2H3wsAzkROVr7c4nDAb0KtAl/5DmQaxli/8mz1T5GIDHmGov4agHNp
bkCd/B2B5//8g4XYs7UMpRZiO7JK2yzv/s09BtYHAhV0NxC+mwPImqwGn0HH+ORKd0i4HzIRQUsl
X3kQLw5Fmy7RrwIt89IyBl2pktcuKZilL7SP+fjU5SuvhsUYr6asILJh6k7//E0dFuFwUQ9C3T+F
6Q1wAyeq9qFWbC4v4vdPEw5j6oAAhf+KMlvFCPQzQgSTT72cinZSq/KmQoP/OLpejhqvfKMr+fc8
6JzK035oVZ3QSSz7lV+xlMXe/ojZIu+1SZOcvtlp7CuBBq1qbYY+AKw6UK43BW8rIhD3b2KiZwJ6
myIAEL3zzwuaXkQAlCk8JkNrt7T+zVF1VPl2uL/8iRd38JtAU059M49AaZqyNaaU1KJIpDxrVGw4
pMahWxnRWqDZFT6cXi1tb/qnzPpSI0/Sm5hoKldmnm8vj2hxZSLtNKktGdxIZxuZs81SOkocp1R4
8EJjWw4PQrB2AVgczcSGgavCBEmzNdHIBbAHIQzAkvwxaPhF4SfLRAa/9lcOtVknghLFtAXAW/Fm
5X1OWfR8gvomFQywA8GpVSB8DvXGTPZFd5P+xIjATtND76CWPVobMd1VVmALK9O28DUhQ4DJpPKv
olY6Cx91cRgYWGKcQuuhVh583l9rqWTpRX4WY7Y05FIEXKgRQ1eFPbdg4wpF9m2+wy70QLtjL8S/
BVNeWSYq3212WTBp3JK7KH5QD5illsaQcePUvOBkut1dWNDYF3Xf/vBS5J3PypZp2ED0ni1F12hq
oUqT4AR1ccfTWFCibYnp0eUoiyN5E2WWKxodQgmiJ8HJd2O7QYTdon728RDUh4BmApdlHU4/4U2W
yApYuKJVB6fRvGnScuchlnY5wsKG4qFK3Rs0LkBufbYGrNaPPXxUAtiIj4F80/XZvS/fKGK8UvJb
Ws+kBnjT9JloNM0+VqC4FbrvGutZf1GTe6F7ACq1Mu0LjxL6Bv/EmO2ZrKJlEMZqcALc0Vx5kVI4
Tabme4rtV0lufAutKroTzeKuC6O159fa+GbfsR7FQmhaYlfmZ6t9DLUftfXn8lS9MvDmW+ft+Gar
YTQDqe8rPTgJ15Wk77UD3pSI+rse0PEXGpS2Ie1VbDN4ehkYCV6OvrRQ3gafPsCbpQipaSIxK8Ep
amJ7SLeF9g2kGAKPv/5FHLojONxNncg54xGbUHQ0RoNjBBTZVquCe73ET7gqIwS2etX8F+tfgcVD
h5W3C2Sb82EZkSoAYCMdofVjV16+0euruEg3gbz2AReuM5O+D8wMaG6UamZJqVfVAmA/2bYEBcU9
VMaZBDPVjQqoNGlWutVLx9dZtNl+kwacgZqQaGO5Mb4lQmmX8R0qqjRMAN03wFRzPMYykpax9eAg
ANxZ+bKLu3FCeShcu9Hwm+3GtM8jV8Is+9R7vLKh5+vg2zrTLsVW3YBAdXEMVsZNOWDlkbl5dX95
HS1uyDfhZxvSKmSplqbPLViD3QQGNlcPq8XL11vAfEsCm5n6lQYkyTmNaEx8UxCbckprQCqF26IN
WKU3YfI94FCwym/Gg5QduUts6A+tPAUWKj4mQAk4dq/6p3MdtkbUKSX5TXB6HLLK9gMMuFrfyaJr
o1d2ivEvXjdn4WYHdxaG+BiUhBORbNCMu7h8GcPHj0/a2yHNrneeCpdb7omRt1dZBm39btBWvtri
rQcSGV9tUlNCCuZ8x7uu1ComnqqnysejPQjszLv3cnGDDsBvOB0nMR1dJ22PdRStCFEsh0bCmb7T
dKbPQ+ewBVGp5ZBIck+BapcEIIsbTGZgEe8NMW5tzy3KPdUq6QRwtdvrSeKtjX9a+O+WLEQc2usT
T9WcFUNCIQ6QyhYZv3yHU3a2i5piM7bK7yQobxS+vSKMx6kIpuTiNhb2bXcMUnGlq7u0O3kq/PdH
zCpUYl0Cjlb74FRIN1ZZ2mJ1t9qUWdwfcGYmzV7u8fOyq6lVMKzqjOsA1oZO6lr6UdM9vBzjUTtG
eYNi5TBci1qu/rq8ipcy/SR+DFd7kk6at6z1Tk2yNiZwjQvaldSq+1CSRsdMUaE1PM3cBNhiHC/H
XLwc8FyAro2+Ecy1Wbpt8qENY/ymTr0m3DTFQ9QeZAX4fb2ThI1Fda0xH91I3QYS7mCquG1/XP4B
S7dhhG8pAYIhQvhitqy62nQbvZ3u3KF7Y9TqhmbLyomyuGjehJgtGjMEMlt2XLjF7HHMC2cUb+Ch
rNxzFlfNP0HmRZzS91Fo9gkiJPl37lph9KU3GrSSg7s2+BXHK2tl6VrF4pwE+CZJhPmtAJSuWg5W
zpiSq3HAwC++onbqJyun4eKSnJwRxL8E+GZJr5VGs8AajNWBSWCNjqahPcUAtqVgfd8tDskALDdx
isHlz1aiFIclgnvECnvTCQLZqbM/uTzAY1hLZYsLwuCBJzNhpPTZhdjq4rzOK1J5Bhusd3/7w05G
bUq7HmPXOVpm7tA6CnDMU3XH5eajp+2uG35fXvhrP2L6528uxmltcJhIbLwwnPgvTh1cYVp3Ocbi
oqTmMT1pQUbNBfITM8foICA3W1ybNPPQoyvtF589f2fkO3dcibY8on+izRaL507WCiWvTg1XhRLK
aSXZuX93eUiL+eLNkOZHfarGESQ+kqRcOLr7BKnevhxh7aPNMpKhAKPJKj5aCm9Pv/cSd+v74w5C
omM9olq9kp1mggyvFSOTUs1/J2mWnpreCMvebakYha4j97dRVMBYu82C49TYaCAN9RncEfEeROte
U5qNn8HUYEVGa9CSlW87TyqRLnVhAAnj5MehExp3LiZyl7/t4hJB9BA4B0Aeqiznix6JK8s34oEs
GTR/KkygjuCdv6e9kq3cmRaTyZtAs90Fk06DUsFH7aNnKYmcOOWqm6CT21YrQ1qLNFv18OVVsFhE
SkftUMjZFY0ImvabNHu+/O0WZ+fNkGYrH+HcJocuSMIYvc4O9JcoKNfW/tr8zNb+gHZ7VjbEGI2H
BLxwWv2E07u9PJC1ILMFD3jTUHyRZWYyKZH7h/756iVueVYmTYOJzI3C0vlCE0O1StSehZZIyKil
MFxhUon9qQ5WFtryYP4JNJt+xUt9S8US/oTNynWivJiDuRVKc2WRLZ7D6CWoQDSR1ZmLLMHPMbJB
5vLde5pxjcyVYQPJxdVc0rboLkvXpid9zLfn77z0JuZsr2ZxAUxRI2bTPovSsGXF4TW/kv0Wk+0k
IwKGhyvGPCHg5+rz4h55VWR/cHOzdZD4wUsrwjne9al4/PjKg2P3iknWYXPMVkVah01o9RaVaz8V
9wVqvxv03Lo9DlfxSqjXlsL8vUQvQNVAJlMqnWO7KtgV2Iq6AQCb8VBZkm1yaGGxW/nZPsv3Vr2b
HpFdVG2jdtgY451mNF/qRr2qxNqJ4MwhRDzsL49/aVegCqkAm5KBLGuz7S1j7ouAPb8pCPoNVzkp
/ZPWApoV28txllIVQhiAZGgFgpubbYouHOAamXF4ir37wftDS+fyn7+0at7++bNUGPouFSEhCU9Z
Ck5Ft2E7Isr3LR8ap+SATNeEDhZf4GCIJ0E1CeGXOVTBjzS1GOtpQFZX7MoiUndjhMxO2GfGwcvl
CE4+BruFHlkI/PTJ9wFpg83lQS9lmgmtBdCJciBEqPOUphhRnWk6g5a8R9kTHRo7gv54OcbSxMHN
Rn4JiD9pZrbno3Rs0DvIwlMaJw8Vr30bsNOaislSMiMlo31BHQGdV+V8IEVQILY3pOGpqFIV30O/
dUSwLZs2z3/hyMNhben9v8gzNBh1blooiEIAOo9JvbYc4CeHp0G88aqHyUg8yn5IyJYnyQ1O4Sv5
epqL+eafdA0tmdcMmiKzom0QW1Tc/QYTEIjaOXpyzY9QPvTpAaPaz1L+mffnyupYjIg4nYwALN4r
8wZ/pohBLMR6eGqRtoieMxNRBH2onUz1KGWi3lD03wttzUrpVXfvfKBIOIKwB9lOZ44Wzfl3rTDh
zv3eA7vwC6O6eFMk1xIe7T/dFyo0veRY/akY9mrngHhvo6tRrxwfsIa3WiZfKKnyS6BJTMrTPIvn
quqDLxbIt4HKizqeBDW6igehdD/jS3oUtYeufxnS3OlKmKyC+2lo1hS236ckwtMHQ2eSZhUaCucf
osgNffDHyj9xFthehOAD/d9WQh9gW6s/6GKtrLD3mwjuDOf8JBeK3Jc220Sxkadl2iQ+brKVE7RP
VY4vcvcrxgw8CVeOjaVYGtQTRKdRgqazfT62OBcSH216/6S0ObIXX8avgjECvLUT9cP1PRRpJROM
0uRxAR72PJLV+IYfZRzQgvonCrnkxFdSFKzkgvdbZSKTAYKRJ9Uacul5kETCj35MKNXU6CyUyUPR
42j2POjPQvoif7O6lRfrwsqYuGuUtjh1py7mebgykXutGqj1499BN0HYKO431d3J0dHMLC48vy+n
8KWNcBZPPo8ngH8I0opnuKTHmMxLTptrx9g39qbUPiqgVL3+z1g/CccYgYe1isNCPfGVqfff0c4+
bumbfWcOlDUEXzgYZm9no7tz4eRWwRWGRTdWg9BCbh5czI5lMdvkrYZl/FrTbOHA5mdMjRU4K4iT
viMZia6JNwtvDN3qj3ItQ/J/GsLHIQ72VVw5ivJjaDy7VdbOtveHNJsSA2wqx5CozDkNyE1ECb3v
2D9ZGMWb+LDQ+qCruraEF4oGgLaB1k3wd+p/8zVMOTXQhhhs9Tj8Fve+uMlxL44QKPBVyR4S+0E7
6vuxPaQCnukrTcKFdECapTiOdCkdrLkW65QgisELqCoZv6S+suPwa1m+WOHnMPy1spanzDI7Xs5C
ze48ptGoptARCnWhcHjJtE+T8JDu3RvjXtWvXBP7jG8rMaf9cSHmvAqijqj50Oxgv0YounzytUOQ
XYfuvv9Zl/c+DHT+UpHDLFey7NKaBd/C1WsqSvIInt3OPbfkc/dsHT8+qe2LWDxHL5WoOF6Euk/9
VTW9XSKsPcanjDofLQ6FXIomphyX9fNs4WZS2Qw979e+RMvHdFzTgjM5OnK6kgYXWsug7t5Emt0t
TfQ1ZW+qcyVj48BmE6pvKFxseRIpFtxJJxPQmBGv/dz/LMvJ3rfu3aH/MJyE3zChYuA9sE9fp+BN
0bWv3DGEokytTRAkpxSwgHexerF1JVyTx1vcorwZEMcDlsAqnn3ZwUWtI5GGAEpl5qhKfYjzWy+h
BXooVOy9VPNRUmFZGu7GUJPt1MWT4+jkh+O2lN2VB9PCkce4//kts2+vy22oNBl9s5SSXo42D3Js
kVHaKPoj/5TYoR84q9XnpVz4NujsSmRBApqe2+RgKXqwcnPTpcbO7F4u79fFoVm0mNXJM5pXxfkC
rnJdg7JgsV1H6VCae6WxNnWtb0y1fAnNzagqCGR9zCJmqo3A8MQZBo1VnhSUZc6DZmnb6KIvURuJ
AeW3KFuhDKasWRIt7c23UaZE/Ga1yighmUVHcUQW4n3ty4emuFM6CgNr/fPFQBKJe7JNRrx5Npyk
11p0YgWWB4WuLeCxfJ9piNWwAXdS5Zkrt7xptc1zzlQVwDTRpKk95x4h42GiZq/C2RlAlox3w6r5
8eKAJmod12P8MOaFnqipwO0J5PCksBxFu5HEbCt4V6vVv8WcPXWr/hNo9uWaQUD/Zwok+drJSPxt
gZtI2LdHqvgbqWp1Oxj7nWiFvygL/Li88tcGOVsevaJ5JVpa7K/xEI67Iv6co8c3Cb1djrM4Xbyr
KBnRp33ntWPmMNNcDZ4G9ykHaoiSjNvLERauyCD5J9nU11v/XNZUicsOEywNnD0CcjQxXW7KuvQ9
roNdTjvY6FeO2qXMBHMA4WcQ27yhZrM2CEobwugLTkN9H7b9pvJiWx7W+MKL8/Mmymx+cBoQZSED
FN79yWp0kY07kP1j/nz5201/yrvN9CbK7NaQcxOFFs5YetR3orhAdQwxq0992Dh5uDJPayOaXccS
K6WbCsL41OTVjRkOV5n/0hff5LC8vzyoxUCoQ1CiBHAjvr5x3mS+JhJaqRZZ2oU4bNTiURoQ0xI3
vfcxieC/E/mbQLPTA2wSLhvTW7CSci7O0vQ8s7QnN0VG7/KQFudpcgEChD6RBmdHcJnkkpVGzBPk
bWdQriJabF/rkJ6Umvl/Lsda3E9vYk3r/83nk0BD9mMIqMJAMuy2S11xnwzmbW1IL2WFOnaaDD91
ccxWttXirKHlgSEut8l320qq5ET1Gzr4hlhnW8ODNpCl7pdU1eBn+2H/b/KSRa3AwGWbvDQbZTWK
g1pohIsNCpVaFnESw+ZaWfPTnzLfX5R9TR6SiJ7wN+ffcizd/yPtTHvcNpqu/YsIcF++ktQyksb2
2B7H8RfCdhzu+85f/16cG08scQgRnjdIgAAGXOru6mJ11alzCqMokv/h17jDjfK0HWK3jCwuVhib
aWfOEJVYOjVaxTjkow5F2X2vWIvjM4YeTUrqK2QttyvxihKYNjq0l9pQyk9SV5Yz/1G+8TpcaXyg
7XJlZnEskd+qzZiR9kmWlR+zqJxFdpNvSRWl+ySxIqCyEop61dTuoMnVdwjrim7nCYGb6bq+6yZ4
UftEV47w1FlkppN/gt9jc4phLru8PtffuzE789UdGXxZ/x+CppKdXO9nktjdAGFqr2hHUz213lmx
YoenWLNZgFoLBVS5kP5QDZNpoYVpRYMMJJyo0JAsnIHPmbtKzXaw16SURoL36hRuXMzVNGXO7VDE
fmFrXpxJP9KO8hHiuGhFYe2KFh36FFUHNM37eAdpbmyXrZ85mcmDqGjy4m80XTLnvvut+jgXlWxJ
fbm0txueRD1EV57Mx0P6xpSbFVV2EP+4b2Mt8FGJZpAOEjW4ohYunvmx3MteTIPLcEXk2pXaFXg1
Z9/oxvv1Ruv3pXL3yoWurC12VbJyCPAUQkMoi3vDc8RxJMscn2hw7Lqm2AvVt1QZSWjanSnXD/eX
unqb4aGbVTyYQl+muB60p5YoEDIGL3UlOZ/5UzcCxhx1Xq3vysTCT4VhEkYEZEFClv0+lsM9UjH1
2B4j8XOufNEGezMxW70ZVxbnP7+6lI3WR4IysahI/ZkMgmlbiFTDauPWY/ALRvv7W7jqkVfWFqE9
FQUZUlK8JQI4O5XV+znmtn71hqIDn0QVQSIqDrj+7aI8yezE6AXRHn8vox9RdNqeElj1RdJzUMJz
7ZEP4q2Rlt56EohUV5KoPTd57kTp50kHxdnodmJAOan0TIyjgGCG7WFM4Yj9872kekRLD40CWl6L
vZT0Ug3zniekJv+bAH+hct9i+r6RlevN384e8jWmmbNssqCqHopZjpGqo4+j1HbRHpJIcXkpuzmM
zH22cclWbgAGZ6lZBGnUV1KwYAlGw5NoVYKLciIveq+KfClk6MVG64umhadWPDXGVi9vvleLewf8
kcFjUNZojS4/1BWsw2Wrl9GlsigY6brwuQ7jx0YoPSh8jeTPT44oAs4ZlCDUDEstjlyNh0RFI3xu
1if0xQrpsTc3in8r9/rGhnzrnVqUgQz3oujS0BUbVe8UG6MdDI99+6UKTfcNXjIXx6FqogK/bI15
sN4qit9FF3V6ae6mjV1qarCXPTHZ52L/XSj9nEel/uu+3ZVwQneHdyyTK5zd8lWZk9iL0OlGF6s3
H32vOVND7YYN8OpK2CcNnSXdKLMze7T4wtV614qWjxFDBlfxKze2JljXnA84OAN31iy5vYxWg1Rr
DGgZ0QU6EJMR8XCvg5nLvI/3N2vNI67NLL4tyKB6vBboV4fI/uXJHpJq+RhWqatGX+9bWgsa15YW
3xQKMbB5jyzIGPdCV8FEL4pfB62k/SNBZ79LlD8fDlPhrPq9hYtYmKnUlVEziS6K9V0zHvVwh/Sg
zWjE/9/C5uB19bG0jLGpyYGiiy89qD3MLUJ+mSsM8Ze4rOykqDaC4ap//17WsngedYrWGJ6Cf0/0
7QyvduqZ/a1N/72/rrVvGftHa4lREwo0S+jUFGtWnAkeWIYMTI2R/i0r8oPYV++ivPlZdvtO/FX9
0gKKRFMubhFLrLoLvW5Qg9Ax0Ya+3VX45SuvVgSwRSawrLqAnVzKGAOOErsw5F2JcEHw8/6Ct0wq
tyYh+vGmPsVkL0nvkzZwhwzaNjTi7bp+UJNiF/j5GwLy3NH/v1UuwghMflnRyXF8ifXIKQLd31ep
ktt5Lwl2FSTHtO/iDZOr7kMONL8O4dJYdpqKCSrJaoZ9ysmupfEaUROr9Y3S8qqRWSeScRamJZfc
TBAmF4wWUJhX2++g7IL2ebORtXpaPKbmiRUIW5bEyUkRRNBl8o4Je9mJIaatxB9ewVsKIJp8lLe0
Utdvw5W9xTWPhTzIshJ7RRg9+WVvT8XJnB6lcN8hYyN6sp0qD3Hyd7H1alzdy9+Gl4NQllCKDJIr
VEmlh0xlqkw3d7SDP9x3/nUrgMHmTyb3bREszSb16nDQQWNQhDXyU5VAIr6lm7721YQqDv5w+LRm
7q7bGwZ9mBE2KUYiTbrEVXLuVO/7n69jhkBR4YN2ATLaWxO6HPTzU58SDqjmMfuuWs+wgr3BBtQq
oMD5xa/al5mW5i2k56Sj6M4zm5WOlR1R8r1vZS0DACH6nxXpdiWm38GVgej1xaqeMmVChQNmq/Sk
CdrGB+VluGuZ6F5bWsRafUg8P80bPpSBXz0IiZai82BMR1SQhl0VFpXrK43xJAowupVqqn+I5OSp
7vu/jd4IbMGfhkMu+aFdqGbuBmNYIpjSTvYQiBCuVuZfpu4zsIygpFMrvvVQIqFip2ESHIyhaS8N
YGuoA3mldH69xfKw5tbQE2kzsJkO8BJF4BUKVBgUPS9TFDlG0uxIq0Nj62P1gid5tYMMRDI+wlAq
aLDbs1I8iPFNH2CqluwBqJ4sZXRMNZ2R+/oOYeFnOfkko4A05OB+qqdAj75IUel0+gcl+9FGgYv+
ykPdv4MxNTWfgEHvRfnZF5BnynZNgngJbCU49f6+h63VCJU5iYW+lOYpOcXtz04jZvXFoCDJLM5R
nz6FHXjMKX/QgsgVx+kyRsFjk4LqzcrAQlMeglXEQsq6tnMUk2VDOY2hvPPKUXzDY+j6hy1ucazo
UVFrgGz1dnAGdN/DU616x/vLX41GDHoCfp25TJbzZ2U5lhxmReI2fIysyBHFjVi0eoOvDMzOeZUZ
BnVZj0KIgT5x4UXk7GX5U+x/ub+MtQ+hfGVlkVhXiM9xAtxeWXtnCO4wS4QpbiVYVHj/4djuW1ur
YQKrZP4Z9AZes9y1djIh+C45GvKHWSG3NxgTHFJwIx/r2o0q6cyzFZ3hDbvzDXp1w67MLvYS/Qwp
n3pKAFWwM+GeU8kC0YkZHCkw7FqxHH2Q7FYqtyDEaw+k6+XOZ3x1hmEfmkk8P8sV770IgISFScz9
aNauIg29v7erthgknWcVZka1RcQfawD1KLqScCO818SeHUsMHyfdsfZCaotbnJ2rsfHK3CLsR4YW
dmpFfcPyv9MBYJ76OU83PpWraRN4b/jIgMhBnb6IjFaVqkhwAcGWvUF3EGg7TaYjTd89BkvRc4K+
5lCkwheYLrMqen7Lfv5nexn8kXZKu6HHdp988Mb62Ki1A6DCLsxfVviW+s3VQuXF4QVomeWFAbRd
4OlALp/khxb04VMWT+kb4I1Q3sOyMg920BNbxG1VCvIqR8b3ci600pELaELFYaOsvuqMVzYWIXhq
oQRLUdS61CLSTo3pjOl3vYrcHpZnGjP3T2rVFa+MzX9+dcu4DmMO+210SY3iL0kId55m/INGqHvf
zHrwYsgT6giGqcWlgqneln4TVEzeFEplj1ryvvC0c5Geujx/EOLpXZGdCstJf2yYnc/+VfAyZ5am
mZGPxvPt8oZWzIx0wmzp1W4eoXRWPKvl56b7PCC5qCDJotANOqB6tRE1Vz9xJvk8HwHoBV5u59W+
Cnz1ownSekjKU8MxwmF46D2xPtxf35aVxfI8iXHOSp6tQDLpCEYxul5M+LpvZfVrSs9+5jaECnzZ
Z1ZLANzpQNatRIE8V4I1Z0pEPkBj4AyMRbzJHAQ4dOuoJS5VquJ20AJl5DsnQquv/KtBMNR8jrL0
DXs312TB88wazOYibIyo4IZ9TxBOmolu7MMYqLv7+7Z2t64tLE5H9iMlluWa3NT4mdc0db33ZbmZ
Fqz5AIg1gCLAAGAaXcR5IRyEROj5Tlb1iUnFwXfNKHYtKXRVcv/RGZJHKT0KYrXP/I9p9i7zqo0D
WwtYjMDQJ4B0DyKN+Rde+foYTx1qAxyYCncwfM3wBrXqrtU1Nwt1d9Li5zfs65W9RcxSE6uxmhR7
Qmo+MNvqKG3xKOTjRpa6BuVntEdB6h1aS/KtxdhH6Sdhkg4Mg7Vd4VbGo9WPdlGeKOE4ktFBGxaY
dsprQclcYYCM93O7xbS96kFXv2Dho2EkFl028gvM7EtbafsptRwz2mKgXPUg5EChsYMnAd682/Pr
5E7Q4obHiOkpPwJfN52gkCb3LYf228ji0CImnjNvHnrj6Y7i7MnUfjZetnFk6/v128giZ4y1OlP6
aU6swuLo+Wj5DtJxEy26auUFRAIlGbPG87vgyt/NroxyUyThyPWSifoW2qi6SwZ7EoR0f3/XVq8W
A6szxTvQU3PhgoWUFyOSkdEFOded8VUYY3SSj1rv79Q37R14DNxt1iRakj8mQa5RgJjmVp/oZP63
GTJapxvlybVPyQz6+D8jC4dW1EYj8JNuWHKo29LUoxjUj8ZeUdMM3h1lC7C3un/arM3EQ3tG994e
VWiYFZIuIq6tCxKloiZyQL8He0GKKzezVIrbYZ9uvKHXhgIVphD/s7oIyWqQFlNT0SiY6uok15OD
TuFhlKCNybPd1FkPxti58ne1s/ZDaP0DsvudofkXPfowxRF6oU8zWmJma7jvTKt+y/walWHgadKy
0khHtZQnyyTXo04SG4dK9R1zkw9iy8pi8VpSoyNbWnwNRB4Y9LSsZ9TLNj7eq35Eu/ZFkIsRtoWR
3s/ElPQqvuSy6cJ45onQGlmjM3UbDru+mv8zhPDMrQN5OQD/URCil6pm3Kkn0WhshKLeEh3/Ww/d
/VszvFzEqO5YD2LxruxbR12N3WSTjHJ292U6PHe5/7dtDIremlHrSJjxA0wee/Ke1tkHRlKtKHTa
5nEe9gGvvfGWWds+KNuYpWYSmDG0xael6PugnESCStB/CqZfY/fYhls1wFUbdGupOgN0p212uyg5
L2IT0lLSrCw6Brl6ZIIRCfeNE1rbOpBbzDGSks5jzbdWBMGo/TaO4ktYjzZ8ojvEI+eqsCRkjlBO
dhRtbN1a6NJmnbB5ys3Q1HnZV18ZhTk6ZfKaGGR9G9pZO3r/+FNoOGbZmU5hQREte9Jb4iXgFQq3
M9Adztlbo6hXW2bXp/FFVb8W2Z5P3UH4oiG6WxUbN3h1P68sLTxDQ4N6QFg+vnhdv5+nuwJvX5kd
g9tEJKvs/SPizxsBcN0mDwtmPGYR04WndGUv58rUx5e2BPBIgys/FI2SPExWjLZIPIg73nO7MI70
DQTU6vMXwob/LC/i1Zh7Q5FBrHcZq5HhOckHbzg+tq2EeJMDBCawZRQ5qugHsMyNr9Ha9SB1mMta
UKIwEnp7pFnC0JmcazFs1fFfQzaOD+oYfw1H3d8IlauLZKLFgmIAlUQ0cW8tjWVg5klIHqn0xS73
tH0YOF2c77UftaKfu+JL2ltubf5z/6u2dk+urC6Hs+XRM7tUJbHMpcegOWeFAA7x0+CfEFzc2Mq1
r861qUWUTnsZGriI9DKl9V6D2ymrxzr0aa4831/TCwJ2GaivLS0CtcCaxHhGuVS5nYXJrgwBagzp
L1A8sUfRwuj2sZjY6kg/x+u/tukhGk55/33Ku3f91lWdr+KrHwMegYFimBxoH9+ea2v4qRHkVPP0
qnDRKRnSYn9/vWs+CmP8fxYWGxvSYoBGAQuw7bltbOzY2M20fd0/mbCh3UIm+GoCQfQMMr5wIMMN
tEPCrGcuMglARuh5bj91dq4Mst207VlItoYhV530yvTiEpqVFObeRB5fJXuJ+O2jb55W0Bk3Tq9v
klLMB/L6wH4vdPGtMo1UI9Em6w2sZ0B6ju6H+6aO0aCSxUOtHvoBKjdLfN9EwkaEXXUVxpjoQCko
AbxCQXpoYPvaDJHxv5vev76/cTFWb+DV378IMUWIukBcgSxCx6CoqvdGdtCCfAcv6sZC1g3NkmSz
oioJzK3PR2NsDclIEVaV892QTAgPSYcp2wugge/7/qprkB/BlTLzJC375poakffNKKYmFZ06CWd9
011Ym7tS0dxqCyC+etOurC0cMVDqmJ4VGyhYj55JBx12Z/3b/RWt7h2pC10H9B9eyUROspXVHax+
FzX61IiuonyL4D7Y8IT5pF/5+H9GKCnfHpCJQkJQCDxm8DQBAl44QGWdCe5fNImOghLZybBV/F+b
4Iali9YkPsHUpjYf5VVKFnlZUPUKuKx2+NxrHwSlcmcSXlCsewW1TdgYBuSZjGKn5YrhBI2TZuWu
gOXtVKR/ruiBW0KxAOb5Rfd7cZCeEElxU/NbQtiQmyl8zF8iGdRZ5ltq2demFuGkGPs2bmNedJEY
HGqxsmtJOtx3mdVLwJsUNiQepq9AZzC5Br0+8P5R6kc5MF0InO1Sn5wkjOxNkqdVY+CwwFEzikFO
dHuMltl2QlNgrKqDL+iTNmq1F3zUQmEkKdABuL+01Rv3QoiBTzIGv/iUK3yrmxgYP9XKJ8+InSo7
JQgQ3TeyGneRzQLuC7gM5Ortkqq+qGPNCGOG64RvWmSMH0SGcd/fN7J2r4F8gW5n3gKK5oUfMC9a
arFSxBdxyuwofaSI1AAdAXeetRum1o4IuipgxMgxU/9aZOq9lhYo05fxxZBccVIOWRK4ZjKeCopS
SLzs7y9s7YgMaiKwhgAs4r11u3tWmXRa1hJLBlG30xxp1chyumzr+bGagFzbWbhCJo6+QGeZlkNy
gWLVDmC6M+q/ShA8MHHtJbOyh+JXHW8FrtWD4wVOlwBabaiFbtfXJUmK0iWxIutOdQ8DVflXkP6T
TJH7hn1kPBT+LQZywQzc2kGzE1BsyBsZ7qsirnbMQATWlsLPqmtcGZn//CoId0Eeh3KJq8cZzS5w
FsknKdZr0L+nvtniW395HS0/M4zq/7ekhSN6adb37TjHinGfCajvaVB2+o70d1Ef9Fy+jJP5PhE/
6cnk+P1T0IC0qssHZsymQHZD/1taPaXtA0gNS+Lj/pGRs3auIA2l9vH+3q99D4H6oy+mQLaBLsft
toSZ5Om1yt5niWMJ32Rd2GnNPwgMIq/wwAPFfwuc9drgYmfMvlZDvQVBK1ae21iFO+NZs3GjP716
2lfLWrguLRZjCEWsNO2vDBJ6IT6K1mctcpNiS/FrLYbSCeddoMC8RbH5dgcV8HPCMBLeOsP7acXH
rh5+3j+j1ThzZWHx4Ym8QWrMkipAX+S7okojqLAKJ2q0cHff0OqFZwZKh4aKGstyGCpIazOsZWpH
VvTNo74X96feg3Rm68W/ejpXdhYXXszD3tcEijhUlIeuR/7hPIRnyC0ORdWhw+14yY9Afm7bzBmH
s9UXj0bkP8E9fszGgU5GvbHBW79ncQmqEurYBmHkC+yeQXTsNeNTPkuxl+3Bb8ItZNTqcZIYUS6j
h0xaeOswMUB5XehyrpwFNr48Vd1k91tzuvM1ehWAQLpSlaOswjfq1gjKiFY/DVNME7n/WgbqkxLW
ezqCeu5SxdpH4Ho3cok1AjXFhDeYujqLg1Pm1uQUz/pujCFffFNxeuHYpScPEVKD5m551vPcVVUI
mZiJaR3d+PvPPZc0xqQFxQv91dsh760xFZIM28IHYeoerJyp5KR1MnFL6mftjvy29OoBgXZbLVQi
pydN5SnIhD281b2lfSDzt/9/1gT6/nY/KRk1hq5jyUoahqrH92CvHoW0dcQw3uL5XPPJ61UtfNKK
4zQMBHiUwgm9duFbZX4Ysu9vWM9LAZVZL9A8SxsS1aAUEfVL0x9UNTj79WOcl04y1Rv5xCq617yy
tAjJWiUIvih33OfRdCjdWMBfd5bnCsxJSbX+j9+Pj8lQHaw0/TBGspMa2ZOR5B9mEilpEo/197pN
nuOo2/u+RNneOMT930E/HUextmym/h4CoZls8JY8ocSttGv9IsGypRkoVqI+sAiPfeYnsMnz87N+
eo40BTL7QzX+lMzAMTWnFuIzQrfvtNQ8B35jM/K5EZ9XXdygEwkmfy7/LsJhm7dFDxc9lyn14oMU
mfpDl6fKF2WSyneV8AYpSzL1WcidV5XIyOjsnFepGcoWQ4TkBM5HE9BVxVbfNxnThxCSysf7Pria
SzMhBSkPDFQIZy6csNNHusUCtnLvQycUh8kwcydPik8Uwk+iOT6bfrXTvW6vpPWH+7bXEoVr0wuv
bIJmKMZSii8JE/AognTglDp5q+q6epNNg2LX/EZlX283UwY8Rq5H3V6DzpWbTI9uuyOy5iG8uEG5
UH21+MDcGpk8ZP3q3CO9zZqHycgegrg6xm1b28CNNgpda9sGhAF2FKQpKaMssp88VurSyAQewnL8
yaD8Kud1tBFq1zbt2sbCA+VGyPSgn9fjwwo7PDZT5m7mpKubNqdWJsQ5zIkujJgletFaYhGVmmGf
+N8KWg5B2O4jCFv/3NOsK0uL4xktjkLzTCwp/6J/YIvdv/cNrO7XlYGFkxWl6sUBwiWXUDxQzrJj
sB+bKczWfi3yCThtI49JZb4XwqOSUGSpHscO8tNs/4bFAG4AIc+APCiTW2fWelSbxILFMLeT0zsH
Vr3ZRFh14isbi3QMTFE8JgFOjFpvV6Nag6rt/VWs7hYq6Jw7QH/enrer6OqGyZ00Ti5lnO+qujk0
ylMZNzufMdr7ltYYGnnrwNb8Mnj2ioeFqR2/zKyWEFOHvS0HJHSCEPeupHXw9beyH5873xMhgakE
V/War8roPbboFJ21Lg7dXISN09B6uzIF/c8d8+anLRzTEIYhQh+I12VXOf1wahLd3pzKX9+AGZ07
V82glV+EJMHv0nZowUPAWuv6QAci/7lHM1vx7dz7QqtWH06C0dmqXzihTn2BYR3RDt4g5s4HmlK5
RqYBEE9dZIihIXWikVNlMCph3wg7K5YdJX++f9wrd/3GyOKLOWa++dJruMyyh6GCoIUZ242xRQ25
4r9MNDG6zDQFn2V1cXJJMITkCEAIhMhwUXCE5sAVcGVY8/78pkD4Qb1jBmfyDlucnpdqdaULWOJ3
7Er4k4K22EvGWYPE5/7Wzb958QhTLeZpwa5DNAOv8e2dRHNEaYSG9zQVZcavGvVkZGDHJ6H+m8pR
7nRh4W9czrXTuja5CANWoaeNJlGNAP5pF974MVEj148k9/7K1k5rHteE2GsmglmmUXEl+dkkjZxW
L/d2hy7mseyOQfte05ItZdOV2MmwF/nhTPzEM2r+LdfpYdYlrcaU6yUJ9MzONFlzBqvaer6ubNyN
lYX/iUmBTCM9c1Ka/dAOdjzLWA1bLF+rVtg0pkGghEfK6XYt6HyVaBNGyQVF2qCZPtKwNptyI9Gc
3Wrhdhriuv8ZWSxFToIwNVEPvZS50e8ArnyCBEBzg6gx7VDNk10jtKYbTdHGA299cZSKZ5ZgFIQW
CW4UtC0oRYrUojSErljW6CH2vWu0f/4+YX2/7SwucCJYfqgjv3jJiuhoZV8Co7etfHCM7njfy1fu
L4ZA782zloC3Fpepr0o4xaoquaBfcPTgKXFl9Z2cyMdOkGA9jIOH+/ZWN5DRghfJUojCF/YUq60C
o8rgTkvlPe9WV0DtKzE23GNtihQOFJVwOoPS+J9bJ2QSf5KTmmX1oP7pLPg24uA7IxYfA0ZHx9Z7
15s/+sj46jee00ynQAc2Ao9D/BmWW5gCns1sa+Ur8eTmJy1WrlmB5lHeSGY67Y4XS4zkB5+ZDtqD
+1u8eqS/176E/Uh5Z45jVyeXznsePPUo1chCG7mTDfu0zTf8Z+0lDxMMaonMxs7p8uK6B3LdsLVF
cslHofnSpkn0UPYS8CYAV46QptmTWZjtxwzand0UxZGLZOV3OEmip7LLrK/3l77qXTryEDPjM22d
xbXRkQvIownvggXusyCWfB8MEdEff+PbsIZC4q0GMRKveZRV5MVhmpPcTJbAHntT0tvUqloCj5ZV
tlo8wdG9B7N68NT20MEx7YkHNf43pccZf4qTpyHYcPa1RV/9liUISZm6OBlkHCuqeXTRdQ+GfLc5
NbnmVddWFonYjPdHmYdzFuO/hNxWVRsVWkX7e6spvHZNru0sIqyq1GmtmNxcsVB2KfXyNKqdMn2m
VbeRuqy6Lo11asdzBIR+9TZINJFu+YLIxnXlk1G7dP+IDZN2kqIHuXYD4ZNg7GLJibpP9710rUJD
av3b8CLfLJSeT1vY0+ocPIiHTn27mxQ7H/Z689I6Az9kd2Wy4bSrfnJldbGzRVslfmC23NRItwWw
pLOI4+bLYdUKVI4GNS3w9MpiU/06HetuKklloALya3j6+m22i1VnpGUL0EMEerdkhWa0T6j0mOsH
YWSgVIeYN0EN+wmCZckWcGttXJhPI5xaM9pJov916yagt1OhU7P0YqrtrpGlB/AYR3/aN/onuBG8
vtv55U4rv0XNGw4MqCOvHobagdfMu3CVFYZkur4R1unFK971Pk0qtO6TLSNrWzlbmCddZ+jCwohW
SaleG1Z6qQz9n7YXP6OztR9S+XMBUmhA3+K+788f3pvEjZgJTgimHzo3sFMsPhfjQE1WiPzhDFkd
zT1BlPYBqWgtnX1FPfj1sLGHa/ZYGvF+FmeDAvF2D80UabahH/qz3Fr5z8wIK4fA7ruoCUX7LtO+
0+gxj3nEKMr9hb52G1YKpzBPB8ZD4UdfrFQsdW+oxL4/Ny3jK6kWxB+HWP8rVCfrmMXxe1Ep/2kb
Ub4oWdRdApQiHiwlkzeC3Kvj5VcQ25hNna/LK7Ren8HK2QjBcE5bhcrltyzT7MQqD1ZxFmmJ31/z
q9jNSxOIjcajE3ZCJOlvN7vqtLjwY4PDHd7Bo76LVe0RaMcxzPQNN1qxRO2eKiN1Aaqar755wjSk
FRpC5xGM19jnjmXGO1mI7TTYQlWsmeL44LenXcxGLs5xnGqzhcBvPA9A4a3yhLTOTISYxV/ub968
OYubwQQF6PBZt2uGet1unpHmujRG7XiWo7/88isU6vf//jWHhNULyN1MWSG+imMW7aBUic3xnFfh
XjC+RFLmgFlyojy7mAns+hmpb2E4k/wV5O3hvvW11QHknLMyqhK8dG9Xp4jthH69NZx5AUOz4KdA
AJNyi/d75azgPaRoRYGO8cNl/tcMUljFDQ31WtR2eiM+VaH4mNdVZFeUW+6vaCWywB9BLQfXkJCs
WPiFLE+QOdQ+26kXndt06PZ1Rc/sXC6nP0IjFC/wOtBoS+s/5h2Hm41CLtk2kCywzPMvu/ouBJMR
jmOqDecCZZhAamZ3LP+YLm02wvw38YOSBJOJt0ZERcilRA7Gs8jUfF1qDkZkeeM5vXpe8KfyBOWz
AD/trZERJn8lbsPx3Ca/4rixJTJ2q3fM3f2jWgmCs5aIYqovnfNleSWXfbVq0Qs4J/pPQ9hrdHKS
5KRaIIq7LejD7MiLa8zVmt8eqgEnwLLTpylC44VNOJ0phh/Swv/cTelpVP6NRNmRZUeqnlt9eLq/
vlc5F2elaEAPaYeB41gS0Q99JpT8lOHc6JHtqU+ZmbgUEDYcfm0XCbcM3M7DZK8I9CxwMkEeGuO5
ANQRC7uiVn4lY/GuLYxzn2QbZ7YSMOZWGCxIL3R6S4q5XFSrKq6m6ZyFbfXLTJO2s8GSmR/vb92a
B0JsA98U0Z1TW6Sr9ZDoeaRq4zkMaiR/dYuYoWjK+y4m2udSI28gwNeixkzdy39UtSlr33q80qi9
5RnKdJay9CgWZyUQfnaVXRnxvi6nPQyrG3nIij/yVZ5LVXCLsMpFmKqj1kLiNBDPk9bsAmnaZYwz
lsoXvT6k8m5QXToqGyZX9hSTkNBBEqsTohYmmzaqBXi8EOwqg31jpTthgK3rl1Ju7OWKQ0LPJzEi
DFEWH7X5WlzFwXEyqOzorXj2agm1rjFSv+Ww3u4LPTAPQqIm78XJKw/3HWblAOfSPVDYWS2W2vrC
qK6FdWbI0zkcnsy63XvJOZY02/I0HnCBzbD2fXtri7y2Jy/sjYlZebk6nTvtwUie+qbfWfJBTx6L
JtlY2koYoas+9wtA/BrUcm5NZZpmZPmYjmdwOQehBqWadruq9zbGN1fcg4cGkWqGUWFtcQWaoWyy
US3G8zhIkR161RPjhVHbnZtiq1e2ZupF2ADuDZO0dOEhaRxXYZZmfF8KJ27iZ0FF0U2rZddkqPz+
Oa1t3rWphdPnxigrrYSpRPsoxZJN1PemjWC14gvgv2jraJzSTEpxe0AajxyxiYbxrLe5Lanv1Z9t
R38d9qitAtdK9CXsUuGeSVn5lC28Dn49VKtiwiJshbYAYlGeft3fr9dFEB5WJE7MPvNBmfF0t4sR
UC2TBlViMX7xlIcfPP/IsGshPlT9/1iRQ+MUi5/vW107JYZUiEuzLpK4TEPxSYi/A5lwrwmjjdjr
UVHi0Pb99s8/yYx7UlfnvCDrWd6lSIkUvzdYHe7geyUkdLx3ra2h5PVN1DAxP/Gws7iypt5Xoy5w
Tuh7uaPwb+x97/fh+8xpHzrh3biFulgJfvQIZv5PSnQzEf3tmTU+ZStDSKYzHXPXFwE/prYAX0Ik
n6pxPAWKsLt/XisXeB6Pn0V2mIEBV3Jr0BPzKUjqYjqrKOWi6Jk/hwENeI9pzH0xyT/vW3vNa8Mc
MogpE7UxcgJs3pqzZD8w2qGezmWp9ifFQFFvoM3lGHHfHwtGWGCoj0o7RMv2HIeDckRbO3uvG4le
2eFoNec4nbbEUVauIq1cEhRgtBAGLKdkZAmpDblpSITaQCR/hBWyK4utqb6VNIHJ75mVC70kcvE5
9Fx9SxvR9FUx78lLPOgvPAY9PprJz8SIIedKRID9TfygDPnGdVwJaOgfz/xIFKAY8Fu8CoWWu64b
I2vTB9urM7cbIWIiVteT204/Nk53dY303/mXe0nwuV2jN5Qce80aK6M5F7J4ZAjqWHr657H9mSTv
Ne+ZwY9HhGGMyS2LcynuZOaMy5QcxndS7WMqBuIxVGL7/u9a83FqYgZwNkItAeP2ZwWTPjEU2E5n
Rfmoyo9RH9nq9C76c8Y3RLqhamKOjGFlGB0XMd034V2RNS6v3j+r1ieDvmyZPObVv5rUfIlC1TGt
955+Erw/fxJh+EXfFSZnqlEL3/JRdZ35ObnE9Y8S4WOfbM3sHF37VX0LNDuAAOz+jr4+aMblaErx
YYFq5hXIfxShD4bofjprYvaOsEKTreUEi0srg3jvH6JC6t1EGzfy3tcfl9ksVM44l8581uKL1luQ
gRoN0UNP/hKUQ2N9msKNCPU6AGMC4KMF78Vc/l5sZdUmjPgEmIAuZxxDd+wVSBO+WKhlil2+9/4Y
aonPzO005r+o2ajLXK01klrQVC6omMjyMVfp7pGQB9+kItzoeL9u2b6Ygn+CKiVSOK9eDeOkDkTf
6Vz8zMrskAqt26r1pWoGuykDF9b5fe1nzLgE56F+1zflUzrB3JA4eet3tHR7R02kjRNdcyQc1uS+
gIPin9urGVMbkWbKorOU/g3s3x73LX0v+Vj7l4a62UYK+TrS80zjigIEnqENy/hE0b3yYlViB/q/
uumH8uf5PcMSTC3QeGIS6hU7FyzneoZgp3gGobuH0YV7EbRfBCPcqDS+jurYYQFA9ag6kJnc7tpk
opqjlKF4lgPZjqR2b1mhy8TEefQD17M2zmjt1gGIYTiRJ6dMn+TWWjVqqdaY865lkeslhVvQIxnG
TbL9OTzeFnZYFdQoPGnBA/GlvLUzFFrFF5KHn4D766HdKy0SdGMGp3jp9sE/mVV9kobifR/7B0WA
BGOTz3Det3u/YOGN+GHm8bEkrDXRXgjqyxwBLN86jfGeJDYRmy+QjOxDz4UHOW6cQdxCsK3uNVrg
7DNQEWn5APHaWu27hj0Qi3cmDdn/R9p5LUeqLVv7iYjAm1soK+TbqFffEL3a4L3n6c+H/ohzVBR/
Eb33vVTJdDlzZo4cI9fuhWajwXXVBtSTXIkkSKgVXc6zJnRJ0XQ8ePX+Rza90kKxmdtcO9aE5Ixj
bmkDtXZpQpyVm5rC40LS5QchmJ4SL/5Ne+pXRT55XvcZ+jIDwYGNdMXawHi5sVU5HHN6+tJqJCRd
3Iux6BZx7UTVgyA/Ib+5cRpWh/bByCKYgNqCAroWie7QWV8Lv93nQ3egu9YpTNkxYxmKaOOQ5vHx
9o27di8RmlInVcF9MbrLsYWoCAZ5X5LyqT7rxrMOa6yiPjGzEULbY/V229raTNLZQDaXSgL1psVB
kJNipJSCNasZvtWC7wpDfY9Kyvk/MDOHw5QtAFIuC79jqerwIuHHNJnETuAjvPJm4WBuW7kO/+a2
dGQAqNBRGlkWYK02K2uwtqJrhqcR2H+nPBmkwbt4I+2yNmnwB8CKwHvRou/mcokqT/Gjqu7w/lHl
qAEUXX5gS9G/fz+aj1YWS1NlSlq2QS+6/Utb/5ZmYsajvAUEX7tgcMCkM2nPoHYwD/XDY0VgXYpx
VESahB4zfl1ta2fwHasb99sJ/ZVbeRaNRBqEk0tec/EmzAaZt+cgdO4EXZvbwLtuRzB0fbo9b9ft
1KQykdGGqQ23RElpcXD5drGKRq9zy9QtjW99dvByKJvuTfkfQfpalTsvuht/q8/wQqaZG9LVnYz3
5qdQuAtOaNypse056r9Ku6uTw+1PW3kVX37a4oaNYivzzIBPa2gWnR56P7KVfGdY+0w5B1CS/dPH
L6pyCr6woW6bfnf2iyvvYlYWnjpmSZS+w3SVn0PxrHhHLSNbY8vSnVaf0uhNhXH2mwDf/ugdvNQJ
P+fCc3Ggm78SEtt6nXQSFP59fJrUvWz9buRjpd9X04PPP+e2fAi+RK+Fb2dNeaqFu8ykf26yvWzj
iL93Fd8axmIPmUbfVUpndW5N62F4B6u86Um23H9pJN2OSU4ahh3x3myDw9Q7AeJtD3WaH3zhNYyO
MSjBKD+bwzetCM6qq/nfpPI5y3aamtlNodKUsEum2NFaNMu+RMKfuvftkMbeaONueU+o3xrG4mrW
g8GwysHvXTV7Jtc9wHmFaJ/un+b+/8nunPxL8DO1q7Ph7SY8TJvZ8ZOWOzqrULoJJd/gFBqPghP7
b6O5g+6z6YJdHH3NRafU3eYpfBnO/p28VyGpsdo9k2azLNWdlH7KD/mzMDjy+KS+mNZLGn2JhccB
Ik27/zR8LSU7jJ+6Rz22c9ke6LyQ70XvyUp3EA5YwcZErJTSOREU6qE/RqeDXrtLB1SMplAPPDlc
SD/AkoxpvdercjqnZQ5x6JDJbpQnqe0r+lMypv3ntG4h0xrGrV6/9877yxWRJYJpiTiG8ink+5cf
IiVd2XZ92LsT2wVwjyNp3eeOFFHVys5UNa75u0Tis6IumJfSPrH0vSKerfE7Qmp21Cv7QbNH3liN
LcCvlCD5C03KaU6/JAHKvyJkfILTHFu9OplzMoxWJTN1m1o/iVvcSJtjWUyq3OZyWVgBgBnhDv50
45t2EjgW+ZPi+jECzCbgrv0wnKADDBHUSgO4H8nm5+dYeoqeFMNWhVO4D7tjHjuevOvyX/khuCPB
YCgveWvjxu0tmaIV18j8g6YgPiBByfPgcv5DJSBWTtLe9WiWLWEST+VjY4JZzJ05RydIj1Y37Zsx
/adV7uvCf5j0YCu98t4eeLUJADlDMk5MSwh2+RFmVEVi2kY9NczxSRCFZ1hN0GsLnvNYu8tgFS3k
CuAaniYnyzbKO7F0PC855rL12prTp6Abf/LEfggqEwnErn7oSu9ELvIVCSbm3QklZefT4SEcLEij
s6nfN8pBMV2jfe0zoHCG7vjCxhG7joqYWLAHNJfIFmXgxZ1TiEqXJmbWu2iDg7qJdnnakSHceyQK
b98x77Hp1fR9MLU4Q0UlqWXlVz3Xrv5a+RmtTVRJc/2F3ukvihbukkwA84dstDI+dH3yrYuLXfba
BL+TurHpyT91pmi3yo++ulNS1ZG14Sinp42vvA5DmJC5bkZ8QLp/qV/t+Z2Z18HUu3CvG4dR6A5Z
JtW71Nf1XSYg0JIL3iN4QdxyDMW8gD5no3bRTqhHyy6TTHKmWlA5G217KClhHlSade8DP6NFd8iy
fViaNo4s5fk46bwaGv1Qy2rzensY1wTQ9NNAy4XsxOxB6ay93KuAXulbturezaGWMmSopVrYyIRc
O6tTd6y1s2keh/GHKjhW8ABX8sG07EyCB1UazwXBRh//kMstBvbrRxPc7rT50OpGKzoIh8uPkgFk
zVPbu73pvWbWsclfJF89tHV6AghVdm4wNRtB1cpyYpJ2HB1+3pmD+9LkUNKVZcUiJuPKmaI7SKo2
go7VQaEAPlPXI5W5FGQpGqMXmgTkY8YdHQTHRn405MSpu2NCJaW9y8cNTN7Krcg0kvCZe0zJZy9B
eZUlDH0yMCbJOEV5dCI6edAeffGx/ll97RLv4G8JYszudXF0oW6aCQKBUlElWcxi66sxVLVS75qF
Z6fjd8sTDmH6qgTduU2/d1sJtBWndGFu4WhHWR3LeGSAHeppOfrL/i9DuIeTY2NzXD/VZum7/x3W
EgqYlYOVq8bYk+g5de1jPWBwq+qwaoNuMzJaIJVo3bjcgMIQZgipsj2Ay90lNRsDsapsC3O+vidm
FKw4d4jQjHhppqGzMqZ3kKEQhnfydGq/WVq+NzLXjFFUF0FvFv/Al+D0qrdxAN6xO8vdMTevgtme
UXrL4CiZmrpoPI17sQxe1ORY629G0h3V7H4SnzQ0TVv/30q11YhOeBnVTHRBfLetj331eZw/zvpH
tA6+evp7gigEymmAIqMEDpNC1MIJemHeQQ+VAOALX4v+jzB9H/uvtx3t2vKC+qF1EdzqtaylKGSG
X0iYGIcftfw45EfVeLltYs3BfDSxWFqNtmsunngAvPfJsGJbj4TjlFCP0I+VeK6b09+3y8/zRp53
rn9AxL2Ed9ZK2htRkwIiTXt6Jconafg3ELpHer2Ot8e2On1kyOHagckFkOfltpUjT23kGEsaRGaP
iaDZUpFtBB7z/Cy3J6gs6iqI1rETFrsgzqYk1K1scHs49fo9BTsnLT/H7fPtoWyYeYcQfEiWpOKQ
tbmOmc48CdWnbnqa1Mdx8214ezDvvTYfrIx+TnNzWzIY/Zs4HINAsuNqgEhm41DPLvZ60mYSFSAj
1KUWV3VqwE/j8fhyByuicvgo6eXGssy/cG2B30a0B4zXUgsi9QVdrbRicE1ADfrX1P9UPkPfYm9m
sVb9E11H9GCDY4erZTEWmOPlsiOFSV2Ul7Tl34vKTqnP0dOgiI6J2K05vmTW2U/eAv1fKwhsKz54
/TlsfsZ+9uZnX6Khe2xG5TRu4TxWj/aHL1s8a0oa+nK1aNkz1ZsqC7aS7CfDln9m4Ys/y3GOG3N+
3Yo1n+z/M7i88SRPRRMMvRg3Ks/JczX6gI7e9Orgd58r6VeZfO+kDlr6l2YzxbS6oT5YXoQQDTr3
odeLg+ububQrhQE0lScoG7HR6iH8YEVh0304HqEsJUiu9gNNF6dKtqVuXsw7dcvrr163H+dxHu0H
O9qYx7HfsqUI/7uz3P2Tik+thMqrZyuFPudGcuFJQT78to9Zc5cAMGEIJJ7VKbtfmk29KogQCxvc
fIRTezh2KNb14+t/YIRiPmggGsuwdGlkQG0zi2qFK02+swrJKZsXGVng/87I4kwGOb0TmicPbqJ8
9VvTFvVzk20MZG3LaR8GsjhdUaGiKixjw/Q+edG/Aky+twdxTcfMcZrxAWCYyAjwoLqcqt40zb4x
JIgFwy+0lZCw9u4ao3TaVNuZNa0/9W/62LLxU1FWpM5FOtir1h79fza+Y8WXUmmev4JYxwKeePkd
leerTWSoLFkSIvbXaUrxwzTD4C6SxwSlpkTTRzvsRZK6UiKmn7ygUAFDR5I0nOPKsE4d0LpkJ6il
GNNvl5p3mpYN90gltT5p2mKr9rj2vTwj5pCY3XyFQTAjMxGanpVRa5BtWZsKP/OyTI7ozoxO5mmB
a0yKcLw9S6tG5/0MsSYgg+WzaZAHMYT0ZnDL7ovc/7Dqc1mo3G2/CvXTbUsrx3SGPhL00ws3K+Nd
LkcHPV3SJ1iKB0XdqWWgnyK5QkG2aa2NqGNlUNAMQRwDqQCw2OXK+0ohtKpIHQj6O7GMwVNN9/CS
esLDqKefbw9r5RVIEYhMERq1oH6WoM7RqlQPnQQKq534RtBLqtN6nCExSv4oRtMOXPZG6LvizkFR
wIo8A6XR7ZQXE8nrDUSmJLpZZfmHdIqtnQm/77mlt6+G4m1jh6yamyeSWB7Y2jK4CjIzy/tMpN5J
L7TC+1No1GMsmr99o9pygCsLN+tzUX9XQF1edbaHZgqtbJ9Irpp7EDRUTjBMDvJxB12dPlfN1gNx
be1ozIFBhi2Jb1049bIIDL2hBEtrznQIx1NTV9YujIS96Rt3tZF9K3Xp9+3tsjabc78AM0kllM7v
xeIZvih6qSm68R8lVf6kTQnj1k+0jP/8B3ZYMjJKEvDNZU28CSsDUvxWcrP4S6bGzuT2jWTXf68n
TyJt7kxkf9AKQTXicjySXGpZ3HR00ObBN8MqDv2k7ehr39iEK1jjGb0HvA2YsULEuliqvI5rnWyj
5MpCMb1oWtrsUqLSgzRIw960OmM/Dk3927QiASqCzj93mrnVzruyO2eVgbm3Sps7FBZXZyvHgx8K
suSalIeauDskZnEwff+hseR9EP+6vYJr4dSFucU9KqmIZsHgJblGJKKfrB0Lo9ypw7+4UCuJjzoX
kI5U3JDphwCu9I1rfP71xUsE61AdUWGgAL3kJxhGySszGu3dXMptw+PKm7xjb5mUKx+K4piI6q9E
KDZAaCsHkvua9owZVwEn4aKAb0LAUDP7kptmwWdI+bO3rFPOgvg515KDohcboJi1BdUoWoC5xqC2
PP+mlAWe1VEwo09ol0UUd73iPizjQ1r7cL5r3gY2bW14xF6g7GaeRXFJTyDHkyzmeiq7fuBMIgkh
cv1++dD5sHNU9xFJvdtbaHV8MMkRj0F2c/XIb8ax1fOmk918au2Z0cK615LwlFIVTeWtXq8VzwaG
5H+NLZ/6+tQPZmnUstt2oFU6qXSjjPdMGobBc9NtUUqvhLH0lAPTAlSo01m/uAQDPZFjAwlkUAp0
rxE1U7CG8Gl3ewLXrQAOZ1dyyS+9jhjXXouwjezWfUNdJdT/6Fm4pXh8TXc3FyPgsZktwCfxTrf7
4d0EqGNqG7VlmVBaK+yqiabnTKzGZ57m9Z5XAS/vVNv7BUIEhQfBr5DD+xINsOkGA5dy4JfKXSFO
us3VssVcfM028/51sBHOPA20uy+8nhkOU1XKvewGwUSroAwhoXWMdevco5yZJq6npT/asHXr6kU0
j1lp2P70tUqPkPfSELcB1F3b0XTsooFIKAkx4MInCoIYpYKGg6DU3dY/rJTm6vzooTKjxxum1tae
yjaaqPAXyLApXN5sgT9pdS4LkgsIuT3F7DUniYFY3t5ha/VTnTwfB/T9vbTsEkuyqki71meLpRBf
5ZOsnnov6E7awPSGZia+Tjxjdrnpv+Ue66yBbzoC/zxDEfpZV/X23Jr9cKhGQ9pLTVkeBnnynarv
FEfll+2o8kDJZDBFmk0iH8bey3e1JyV70wS5g5ahfuq0QrOzrJR2TY+soBKn56CTPKZV/Fa3g3qI
2zTY3x73mis0ofV6p6pG+3Rxfksjj7t+UmW39KLg1Jqi56pFEf9Ug/qfPiVbqEuVuRuSStkIjFYN
k/ac8ZfUppav0yC2lLzxLdmdBP1QQW6SBdmhqNGsgitC8ce7PJE2Xj5rO4k6G/A3Qhdye4sYSaCH
eAjURHEDIl7bD++GGojB7flce3VDzD6rQxKbgN9eGKkzdRiAX7OPUPsGKBVBBNrvNfHNjPaoYNu5
xYvkayQKdhL9ARKzYX7N+1s4SNhVSCdS+Lg8LUPucbv1nuwKgjkBQVCrNy8pjclRYco7p3nRHzpR
n/aTKVGQ84XyUPpGfpf7qrnTrPJTJkCTpktNvO/DrLqvNzFuK89PGLDBJ4DthXJm6cZCSxB1WYgU
VyrM6TUHFLOXlUY75kq/lb9f22L/Z+qqFSMex8xSEl9xJ2WvI7aoq2dL9sDM5WfurXt5S6V2LYH5
YWxEwZeT38ejXskxY2vV4m4su4cxFQ+9UD7yrjhEvLEL2ZWU5CDooxP0JVpHP24v/+qI30HNM7se
YoSXHwA4pUPdL1RIXZg5HRP1t0IUd7IxfS90mBWiyT9m4VYRce1mmp/cCEVTJQEUv8go6KI3CH7E
WypU7uLBPHqa76ij/GhNv5o3/6VsyGgPD75RuMgz7SY+pDT64wjrQrVFZLR2hyOtwz3BNUlX2TKd
7vkWKmQTL1djRjFon71acMtQd8J90j2OrWjLhXgnFk++fqrSVz3znn3zu+j5G95t5X7kuqajjTWg
0d9YTElg+HWiqL3kevkjK/3cBd5+nDxgiL9j+iBur/rqAswkm/QdzRfyEpGfDX3ZF978ICJc1iQo
/rLxaBbxW69rAAxBTBa7sEn2idwSTbuG4e+y1H8Zqvo5zJq9sJkKXnszGRAp6NBR0CAKGvxyI3aj
HqS5wKulEsuvk/wlUD3bS9JPVpfutRHu6cH0bcsfzo3yJmdbiIC12YcKY85yUSJiJ1xab2Ndby1S
xW4nCId0vJPqeJ+hSUqBVbJeNyZ/5VYh+0NAhsz2XC1a3KARy2EmRSy7qtKR0x8dGkjt4NdLVAFD
Te0eIVm9GZ2xCRxaqEvvZaRd6fY3rH3CzOdDTpySKExIl+O19DaK1dZi0/tms4Pj3XMsI/EPt628
9yYsnqJAjwgWKLyC7FjmKMHOhXSIhsT6nXeU/H8lQ/uskDrWK2r5SnCXD5XbeTv03M5imdkeycx2
OhRF8ScYpaOFV0j60An9X3nWOcOUnqUiOHaleI78rQrhtSMkcTXT9vJqhqRk+WpO1AKm4phHUFO1
PcH6vvS/hM2+Vs6ih+6U8fv21KyYI4ShLYh2Q9TJl12VClVvqRqIzQu/m4seVmlX2qnifRd2SFk0
cy1L77dU7VaAh3g46uDksMhkkf25XHfJCjLcjyS7iQ8OW/83RS4ptXaWFqGdfKfD7jT9TMpfKk0L
KWrRcbOVifn/fIHGi4TuK2rYixsPQLgl9LQmo2vUR0495bRVevet6P0ZzX9T6U8gRJ/8HtIKof7t
hTJ3b+Z0Q3e8Pf3XOZJ5Hui3BCloQRWzOO9DkGQ+yXzZ1b+kmrEPgN+N6aFF8aS1tFMZv4xbYfOK
g7s0uXDwWZX7KbrKMpCWFihqrJQHY5qUV7mJ+r05GulOjdTsV6226aFKlMRp0tC0hbb4+26syw+Z
A8IPj9Yc1ZIQRyu7lhAJhyEJyufRmpKDWnXiy+1pXnEA2KKqRG8Cx58Vv7SlC2T0cp1BV4F6iFQV
8JMafo2sXdZpjlA/hdYLpJU56u+FB+A7BzNhT18b3dG9p3Q4mMNPgwITZJogcWeQNnRtt79w5Sa8
/MLFbPh+EDdVI5PZyb1fKuBgvzkoFlpbYF694a5IPsmSegjFN888p9Ad5o4vPYbWZLfS1qesbkpQ
qyTSCQLEJXokKBKrQUZedkWl7u2+f0JTfervq8K0I006y+avMipOUn4cNBQim0MlfR7D8tgEBoHb
YQSEFDumv1GCfsciX/pwhTiNTBQKbrOE1GIJS7koc6HgDVS3XfJZHsN6n/ndsBPH6YHuIOFp0iIE
UwFuvkZdbeFOMnHvN9ILlACJDSPJP0bb9DvL002nzINkF1omhOhW/YM/ciGrFFGIkr9JjRFTbEyy
lzyW08e2SdrdQNHYUad0PHdtvaWQujbbIPG1Odia22cW7575Ata7Tnh/x/adTZJnfMklq3JMNRec
3NSfFcs3MjsXJcs2SErvbu+8tRuAnqo5HT0nj5ZMaSock7IyYV/v1F1JwQS8pVmENg0QwqjblZVu
Ib5XULSwpZHzBzjEpc96Lk6jIRheGWSKm+otXR+dWH0awAfv2jAJfmqZMd4rajdCrlPDMq3lYuwU
k3Lvx1J1kpNw3FWVb/3oi0Zy/LBMfls57HhZUgb3QukpG6dhPneLbcdFzNMbepK5gWpxT5CwT6JS
6hRX9KdjqcpQ1pWtvGuHuHVkoBd/nTOCHofdjWA0zWHEoZdTkw2dFLX0j1Ij+yarIbXAv79xqMZS
3QOyBQ/PEoHUhX6l+kmvul5W051Q7krTtBX9RQ89x0/aUxLb9dvtHXYd1ELIgTTQLJYFWHiJ1czT
vDOKJlJdBKS1U6qI0UPS0hujBKbkiG0U7YtW31KeX6n3gEky4Z6ae9+JMBYzqePEGjUJNbea8m+6
r55LJfjshdZpatsnQNG+PxzrKbxD/mTDVa2cKF5yFFh5RZESWCZSBiuzSq0zVdeqZHqE1CnYR7k2
7K1u0A9hLID56oTwd5X51cbizj5wsVnnSw4hWIqSBHWLiN4z9Nb0eNO5SWfRLpGyV79W48Zleh2z
oybBm2HG+HIuljBGs5BI1ZCMduNKiPb+GBq2JZTKRj5obRKpc5A3B2VPdXDh7odUyKNo1DRXbDq3
h4fcCH4M3jnwg31Bs1xRT5/+epcSGlDnAC4JH+aSahcHXbdFnuoz6CRLD2J8DIH0j37qZPGwkbNd
ORFUIMHlkxPXaBGZB/8h9JGH0m9Jyuv0oMjHEEVXqZTggBWOCtrEVvDt9sjWjsJ74KOrM+cG0MBL
c61Ul5TcEVBBp0md7mDSy8JjniuBLccvXWveW+qOpmrnttnrFYSnhhkFS0+DMLQtl1arEqSMNnqG
m3r93s+kDgANgbSlV7Y49DtdQdfcqoYt8aPr7YlZDVk1Ihia3JaEQ7UVTDkPOdOVq3g8FBKItTjy
z7fHtpKtubSyuMJGAcxIrmam25bBN8WHeF0KXzkPO8/MD0rtAcUrn/s3xadpLXDBfEJW8auLwn0x
bJz5673El+BeSZ9AfEcC93KaDaGMBLH1TbegAzMNH8jPFiP9YrQNBv7Gkl5fhpe25ljmw771rLrs
dNy2mwXR82QOvE/pyEueCoTPN87/yqadbZELJDaheXnJDUbrh1pqVWVC6cSUCl34I4zrwRHjIt61
fkVpN6/kOz/VB0g5DONBL+P+7fYqr20lhYiIVAx4bQA6l8Md4pyO5r424czowNI1TQ8MUVU3FnB1
pDCF0qPPdoXpdbGX6HdVEV5vTdePPg1FYQcpJNfKU1pmYNvSY+SV9uQjB7PFxrO2mmRDIGzhIa4B
8rgcnmxA21T4zHBepuWZ6uvwovnigxEM4oOi9+LGmVkzp2r413d2/Su11FiorayLJ/P9chKEp776
Hga8I6St7MLasn00tLgFrUHJx7IcTbdLC4e3ZGRugazXLLBWcxMEjDfUgi5nLjSrPh0T3XTT2Gsc
oEaVU0iQDN/efte3ORgsqnq01lP2ueLq7Bq9HaqqNlwk6fJBdEaEMJMtXu0tI4u7oYgtCNLCxnAj
WCLqTpzZmP9rI8sVUdrM9IqWkSS+IxePoGN24VZld2UkJE15VcxEOjK6l5eLYkk8B+URfqAx9E99
4tE3EzulWu1ur8rKtUZkzpkhRffeFXRpppL7XguFVHR1Om4sP38qaNBXd1Wivs3tI3o9bEBaVs4N
HdLg64HCcnaWqpRjNqUTrgd8oHHUtc+GkyuVbUUbQeva7NGdArcS4c81D1Em+kM7ppPoEo91JzNM
djFNOIdg+HuwNfp/uIH/h0AkkrycPwPNErGRmb9Iy79XeulkgfXcVf2GV10bD3W6mQ8QD3KVWQOW
pMu5hxklzu3AeAiiT6325e+3wtwoOOdI2Avq7CY+XIdBEYuFatWim5aNPVbwNnT7rvjdZW9mY2/V
BGdvfBnbQ2M+Qw2VOXFKfH1pLCPQBh3DNvAfG++hKfNdqeuwwt1t6WevODco02f6VNwOb/R5P34Y
VST7kxgZjegK+r+q96fP//qJy0A+/P7i2qklGULnnt+fxkcz//Gf/T4BA2XaOf58v24/fL8CLW+i
lzDFtEjg4jTpPYyt6nR76de214wjm6nVeEsvQ4NSS4OqiIDQxvnvRCmdgZq5lP28bWR1yT8YWfhm
D60R6vwyI+lC1LG7J/axrwU/FPF7DknGbWNrbubjiBY+Wq59P+4aULpArY6K/CMbWjvW4522BRhf
c6C4aI0r+p1hdrG/lFFHrZKlcyF9yWmK/zpMryom9UO69R5e3cozhhVWPo7MkozLg/HVUmoLX11T
85ls/T9gv3xn4GKfUbelC3+xRKrWS5PespmzNP0hN+qrOJZ3SM8k/lZX7dr6kLCZ82WzCsayRB8I
2mQElLZcXTmkqq2VvKvsHB2k29tgbXVm70wRFPowSg+Xp98EVBOkRD6u1lp2+9ggqkHeUUIKWxQD
u1c3gsK1c0S9cwai83YhbXJprgjjIFd4C7uGJzxF1CL5m30e/3N7UCv4hnekH7cNT3uqugtPnUaA
NzQjnOuq5UOGfk8IOzR9Jeah0e50q7Wb0Lelqn1tcv9+EJMdFLK3P2FtXuHpt2ZRSeqdS/4qjx6M
sIKX2h1hK1Hbr7n5PAtNiyOUPrs8efnvrC225aQXOnrJKdCzNLArtdjXvtjbZGpM/wAh7x5kQ74R
ra45K3ILSCjPKQYARJcrKWZxUkmNRpjiHVV6gsy+O8JZNDNHd2CO/358EB3zMmQ/gNxYBOBI48Ud
zfPwdBUs42C5LckE0x930BsDzrK1cAvNvDq8mfqBUjWZvaVFPfIVacjZqDKIQTlF+TArbSU9kckk
yNyqi69U6bjrQb3QyjOLfizR9+kU5pYWU5gYCMuBwHA2VKcxP/eStBtV2VaRX6z3XfizaTc26tpA
cZm8CxELYriLRy/XXSvXfSXNyaIJbsjc/9nrgjOMR2LBw+1lXDv9M8etAWvG3Ky6uAqkoFPa0ceW
Xnp7L9a+ZmXhNHW6sTXXzSCCRgEHkptlRDPrgYyxRCuDlb8orV2zen1SbBhZ888s1My+je/kGX+5
/8l2lQJRouT2fun08dGHob0yn6dhAwK+cqdBlgQScCbxvOaAz/QCIpQ5UIckeLIH6jMnOa/l/e2V
WRnNfIbnlAR5CRoWLkczqdI45NkArV+bDntfUeu9Mkl25w9QoRbChrtaWSAeHqSwALK+A8AvreV9
rilBT6CjRp8i42GqX4vpeHtA6yZgimBnQyywvD49XjOt13J9JiBsbNHXHzKU/pygrDfWZ8vQ4gId
zDouSgbr6sWfNnSL4GXUNiLoVROk3ufUFHoKy1R1Q5FTDuexjFNGl/Udl4udbU3Y6j6jXwb6AJLU
V21pqRAKYdAHkqtIXvOQjpZ6pkz2dntVVrfZ3BCjKrgBUVxMVg8qXYulQnITtW92hafFjqBq3qmZ
aCAMLdCGt+2t+dU5FITihXaja9TwVFu9lreZ5IpT2Z57QZh2qlZGDnkYkUSOEOyNMNWOUlyy0bsI
MLQkF7tO6LcAKGsjn7OaUCbD4Ep+8XLLN1ZIQCJExAPIgPvyQ215X7tspwvt6+0hzyd18W6EWmvG
2FBYpKa/CH0Gcsad0ZeSCxbG1oqTN3Iho/BhFMVBVb/cNrYS5cxVXfBcyqx4vxTvLfx+HMSa6c1T
OnBcwQQ4qH+f2mJnKl9bc8NtrM0h3hzvBGJvRkst5rCJ8JIpQ+skWzD+LdLvvYZYcPYfHLcPZpah
W9JbdPT1XP21+dbplSMGP1JrYyhrq0Q4A/HQTAkKG9vlUCbLLDv4zbgJlQJ9l3rK9ipqj2fCn9bJ
EOJ6mlAc2d9erXl+LrYGCCsiGZB31P4pmiy2Rh1GIp1hpuXK02TLnn/u/e5b0x4Gyzp3amGH068+
Dr7eNnrlvEhhzF6FKxLADbDby5GKVah2VScLrpDmT0J5hvzt1dLqDbrY66T6bAYk3Vzpnh8zy3A0
KVLBUj3BTdJyJ1mf9V9qaZeA8+n38A9tWJ6HbCNRtzIyPBnVLmQQAcov34JZPAFTVsXgPgYygYJy
003IwW1slC0ji3HB7ywrKYy+SG7Wtk56hk1fbFxha5NHBRdUNO1RZFCWinNdmFhiZjCSPnsk32pr
b5bxTzIc/OGuyf/46Yjy3N9vizmnCgwO3T46W+dxf8jalLpa5E06BfezHGZoVTZtWc7QbRzlK4/B
249qB8SXc/KBK/TSSu8HpOkbPbgnxHIEMbYL5MQkFO66P7d3+dV5vjS0jKLFzNSFWlaC+y7yeJi8
peG9B7EQMEdxC9FxvSN4pdMVMsMIGdOVg4fuI9crLb0P2XbldGwS+FP/2gfywx+NLJanq1UerxNG
hMC7Ey0sCPUBUfDbs7Y6FJo256gGyYYlHNIbtajrIjW9n8wf6lA7WXKXBRsrc126nYfywchiKHC2
xqRylPTe8AFIpP2+S41dVcTfRrN7sKJUsnuvsuVW3QcjqCOlamFPKu/BJTlDVQDP33paro1an58/
7yJ35FYuN6U6ocoTSEF4P1jfK9Fy5vNV0i7793P70Yq0sBIHFlKiYXhf6V+0urBT6VMrb+nwbA1l
EdXMer1FOBux/NdQLBxpbHZa6G/4p3f6hcuLi+QhtVKK/Gx8ciqXY6nlMMyrVEzv6w4tRzM4jai+
xKpNxdRs4wexLfY5GmO0Wt5L+Vuo/1aS6tDV6UECSxYnv1nYk1irZzks7Knqd7dn+trJ8HSiXMcX
knekTffy6ywx6AuAHPl9odbA+JD5O7SSDrtzA9HuqLTh8ba9q0idGuFHe4uVNVAtlmIjyO9L8Afq
VO+89r+0sFjWOGmhkOzj/H6IfUfXf4dbceN1JHI5hMWt1oneGGgaQ6AO1LUzhwp2hN+S/lLl+o50
0l4fNuLirVlbBj9xTLRfJPm9kmtwUD90hrgxayuH4WJdFo7G6vMqbz10VlrpOEwWEpZ3WhxuQIlW
jUCdq6OoQ1pg2QY5amHgJ0OR34/koh0KXt+6Ah/iZdXvv99l893M64kDRzXyclfHIeohxlTm92kw
zSzmYag+0jexhYZYOTwGV7OChAy5Bxg8Ls3UDczZIbHAPRKtaSG+lLn4R63PIDu3yusrG4A5o9UD
7k2ysv9D2nntxq1sW/uJCDCHW7KTJMqSZcvphrC9ZOac+fT/R/84cDebpwn77IuFDRjQ7KqarJph
zDGWA1dZz0Bbp2e5a01Z/uDpgXywwvrT7V1bOZ65gQPnBDXRmTPxcjkiOOpCTdXcjUS/vhukyv8B
zWhkN9Q8ti7fta07t7XYuh59DOpp2AqnV7Gs7jTt68BLpkKee3tRK/Hh3Cmi+MAdRwN0SY/TdCOc
mZ3Ot4MeccI76kxxeyyqylGUZNeJqZOX/lMS6PAoPt+2vXJTXJhebCiZOAKIsoW/z/KbeKW8Swjg
gnzfJP9ZUWUj8OeiybxVv189SKQXGXgkxKLmfHmQniIz0dzh/mJv7rzitY0CmCyMbquMvuaVZLSU
KZn+ol65WB/oKhSJ2hGHaQL1XsnzYTduK41fh6ccIAwyM84RTfOl78tmpcWq5xeEHDQhhPRhMNp3
lBF+hkxJ2ZYqb6Rjq7sHmhlXgZQDnoLL3VPyVs0Ug1MzQ6S/4nHK90JSmYdcRGPptoOsbSDimHNR
WZ9JkZexQdxqeqXEhWuV3rGWa6aoPK2lIX/bzNqKwDDwXQPcAuS7yCSoJqf8grxwa/N5RDw9ILSv
EZy9bWVlMWSTM84EUAbZ2HyOZ1lREybmpJRN4ariUZZELPxDsEKmTBwFzxqD5cv3I2gQ9gmqrnTj
sHg28+QhD6Y3VQ7etEz56/eQ4WlQ4IS6kArRKrpcTJukcSZZYepG0Xch/4yEs2q8v71f16dyaWJx
+E3a9m2XR6lL82LoQhuUsJS93rZxfQNhA5QwVS44jq84X6Yg9DoUCVIX9YI7T38og9eyfzT9FxTP
RLSRxL/2NKCdfKcwMVEZYu8ut02O+R+VwtQtasjEff0hCR9V5mJvr+p653jbNQZxGQL5bejSihnl
vi5kQ+oOg7ofxpdOzXabhYXrrcMIAsBo2FJZ4OG9NFKWXGqlThbZl5OTD2geoMowdb/CYHCY4smP
db7F0HX9KF6aXNynzSg3RtuRUkaa4Ej9JwOoDgfVb9UiV/fPQgUJSmowgcv3AXRBqA+ijJ1e3adA
7y0GSjeBdCurof1IF5lgj36JtvDvseBxiHUjdeUicZABI8VIyU7FD5tHdX3zcHueWVrcb+OUikWj
YclqP4fDo9VvET5cGwCWoXDhMHSEqueyWiabgkTlYvRQDDoh6n4Ywy2MzvVmzeD6GQFGZRUE2OLR
ibNAkYo6tx4Qat3HwieUPJnhy+4zudj4RK+n92ZABggGxuaB15PLXDr2OElFpSilR7v2v6zZWeIn
6sWHyfBsGZ3mST51wj1TdII5/ihIi4vG9as7pQn3iC387Xf8W+uS6ip0MHAkLhZdRFY7Kd0EGcpo
9m5hdHDf9tRzK0vcEnW4RlWQBuCITBJRgddRQ79cdVBFAODixqNo3RwL860Jor3S5KdBkO+HNHnW
ETgpx9rukh9hMb3mcvTXyc8MG5mLyehuMt+5eFF6iFhqEgPhoVC6nay4of+aIa90e0fnP3JZbGCZ
TB4StvAW09q4XOWQW4rSN5TyStU7WFApczv6o3UYg2+oZty2dX2LAI+eK9ZznxIyrMUFaWpVqRSd
H7owOv1IjG+Z9D7OtE+3jax8eVwgPGG8XcwILSmQ0Gtr4lKLfTccynY3dYbMaLu61Q9f2TaLyBLA
DXglxm4XS5GTtpxGqqBAbh4Zvn+n1O8i9b2Udvfq+OP2guZb7/KESBTppCGpB7Uu7crLE5LTAI4C
T6DqZHa7NICBdDp6Sn1A9cZJil+bAozXp4Q9pjXnU+ILWxI7tQGh7BRYoat640kNJlcrhAeLeenb
y1ru4FwGJddmHHAWe+T/Xi4rVIfJCOOWil2YIqxWC+VOMdPsIOYCMS2sYk7EbvzlJ8UgCVUEYMbg
C/jvb5mjs4gzjfxEJXGL3Dq7F6TXub3Q/Lq9rqX/YWLWNZj5+Wh3XXWAai80MjkOYzcwWh96U/+D
r6Vb83/Xm4e22kwpgaOjw7nsJ4S9GVnx2MSuB1TGpIfrGfJ+7PqfeeghHbXl7UuXmNfErBPMLYAy
DJa1OKtOyUQNCh3XqKk3RjaVuND4envfltHTbxto58zCQrj6snlhtGYYVdYQuxka4yOE/qBn9eGZ
IVl7aD+mld1V3/7eInNqvCWEnSRVi7LcBMdfWphx4haV9LNqw+k5ytX+yeRi35V1Fd0Fnj4eh7Kv
j3FZb5GhLD/reb28KhB3kPEzir7wf5j/xaoSo8RVLQajo8Y8Fa32pTH7XdsPR2W63wx61nYYLBJ8
lXzdMG0tHrShatRQhuXFNSe53jG/pjhe3xxUsTTsRIgjR0uUfJ9WInItDJlvfO9XUQQLJj8GoMg1
RvlrCaETWqE1By1B4KM1CVbDsjpqaKQhd0mJ0qj74ig2RbmP5aI9SYUVDbY/RNZdNgytYmd6Nu6h
1e5e8sZLHsK0yl+SVAyfb7vEysfL4KcxQzZ/Y08Wd23na16UKlLiDokR7xNBrb4lmlBt1Auu6Dl+
b8Ws68JkPJit5fQubDGZKZVm4nqvefEregJXlR/1j3BgeY+x7BSDU7wpwun22lbujBlbC7iKcIZP
bPERW4pnypPE8RfSr6p7C97Jwn36IXq9bWXFrS+sLCI0tTXylOZF4sbZg09wFBe2ZHyE9qTUElvc
YnPQF2/j/9/IP2tafMKa0qCkEimJ26Ta4PRy5UOKoIl7L1GgDq0bf3d7dSsXIU195sr5dGETWAYX
nR/HgFDkxB1ziLJ47+9TdaOJu3ZMLAtCj3kgn792eddqSdzWfEGJm7dF4KAZbD2SFAX3mZQYz7mc
oBhXbUWaa4cGmoDLkLCagvHCJpWdsIlT/LH1nse9ZU+2NP0Myl/R2+3tW7mBYDenHkPGolJXWtgZ
zaAUjYo0vO4EJst8X31Bt6B+LLys3I+9oN1RoQzejbnwA3TeVp9n1fpMwjfnzIyuL5xFiJm1hG8h
dcshPkC2PtpF+dUowYFW+w71lakOvmXxhseseSjBNXVBixIWAf3lcfZqX4KX06k8eEjU08iD79yr
Ppj72zu75pi80GgUE8zDcDb/+1lgk4UakmIVZpLmvoblQPEfi63e8m8c+XkkOn9tSEiDpZnzBdCT
l0bCzld7Ky0ydyyewxCFR190IM6M6veKaIsZdEf5IW1pKn+rPEQri6fcglTe2le6b/cRkjCeAsiy
MZxsCJ/q/osUnLwuuC+mrYx1bTfOf+j8jZ3tRlvw87uozlwFXkG6ovakHKY43djz66MlyYDow5jH
FuC3X3iz2JZjP8YAbeTuNX5RyIUnKTlBKLr1XFwvZyaW51WANI2Z+uXn2ZQtIK1CzNwBXVwJkg5B
+lG2kS1OuTNPnms9gJImeJXiD6YokH/HQOGQfG21QyD8d9vRVp7xmQsaiXm8lrhpmcRlPZMao+4B
yKgObbb33iVo8k3/hek9D/chaPpTOskxI74P5vBfoYXvS6VyRv1XHx5u/5LrS4sfQujL9s+h/FIw
oRyqqIT6LHPLOK4OsTLhcqZROVLStkdRi5R9HejePsuarXB45eCxPKfLsyg0XAeX7qVMSaTLUZS5
8SQg8nssW6dK7Lq5u73ANTMwRIDjnOcAqH1dmkkFXghxKDNX1JKEIBh6YTV/rJLACbcy87W91AlE
NeB5IK+l+eo8+2CskVaAVfDBDBWEQBoAr7ZzFe8BthZwBuVXbUvwfCUEAobPQzqz4wGPXaIbJzMZ
gYYEmZuUd5pYHoT+zWBh0TekIhT0l5NjAi+c72rSqd8YBr2CyXIPn9teJu8Mx3gNSLYMsemfVnCs
JWqZ/tekbHZeaJf5+3b4mXcHf0vsa9Pu4sLwpiKKoxy7lqkfjN7apfVzHtxJ9xZ+lCvO1MIxNX7L
IZG+7UlrFwjKmXSN5mYLFcPL443kfMq6seJTEarICeIsoo1J+UCq8602yJon0UEDHwhVN9u88KRA
HXsGaJDxCzWI/ZAgEI4t4/9Q5PfTIbeaaB/pRgvlUVZufC5Xkl3zsZ6ZXupU9Wk5JWBPM9fXNUeJ
1VdL/9b0Bwmh0k5t7qRGt4E9TXB5fbDGHalGP9yH8uehSh49vTqOzTM125P8rJckHLcP4KqYuPxt
i6M31FAxmEPn6K172djV0skPQEbPJCUHf3y20E52UMocLOe24Xm7L59s9oSEnRLmDHnUFndIUzW6
JcQ9V1V2bMPcycenKT3kSXYM7DKy7GqqNyxe+9qsQsFRgEOjzrJsHUKvPcgtBDBulEzIO1f+g2eJ
SIYF5en20q6vx3ND1EkXTl0ptazGDcCgznzwYuOzDyNIpZpOJe5vW7rOCmdLMwgRZZ65NXFpCdb4
ntSVrrXVBj9I6VunS9JgI1BccZFLKwsXqVu9DRq9A4JiWLzwDVQCb1ZZOoTRzphPdqBVe6mFzFfY
QyNc24WmbhREVo+OUuPMmwps//cvPHsFNLWfhGHeUcN6pTpWSY+i/Hp7K6+zGxYJHefcT9DI2+at
PjMxxopaRq2IiUbD+T5L0Qerbp2wujdhgbtta9VBzmzNyz2zFXhNaRY+thpoDJT9KAWOX+7/IWG7
XNIi2DR9s0rTUcpdPfxlBhH1jJeEsoGgbw7JX3/Ml5YW1/jYxmlWJDIojTY/tkb2GBlDZSNWZssg
/rrs4I3S06j4G8jvrTNbXOl1Dwl/orPAalIfE089GVG30/oTqQ3y7Rvox/U1cm0YqFMBop8P9ezQ
amnwwRBqGBt+eeF/GsqO6MjhH1IaOsbzIPUbXrK+uj8GF8eXTbSlx5JNlbQfKPHVZunUd576pL/c
9sb17xu6r/9Z2eL09I5nOIC9xY1Ct/2kCebHsdn30bex6o5Tf7KI8ay4vSON6JBY2TC+eoWdGV+c
IXxxiUSKULjANzM7LOrYFrSYAmAFwMn29fGLIY3UOEE7GfsotmB0Usrws6fr0U5Po+zebAR4rgSY
JTd+2Xx5Xr5QOPU85jUT89NbXNwImpLWVjhy6QTmMVS/oPyreIOjf6h7pxG/yqjem8Xxn2yiTA0l
sDqPpFw6mZUg+VprAzfDYRS1vWd96coPsnnUlRehf/Wnt6HcuPfW9h/WFiR/qQIwcrC43AtJqr0u
5S6aiuw5sKzHRhr3t1e19uVQyqZNO5ePrsZNezEZ2j4z8S/j1PBp9ulD0PZOLz6nXmIHzbdS3eim
rLr0ucnFt6NMUEZGqcc+tl/EZnCkyiPSkyCUt6CdTkU4JOudasGjGr6Y9Uswen/LVwNFBbIwfxa9
+KgsvwybUBVAoaoHo7mPYy2A16G2YyN9oFyxm7b4HeZHY+muMghOEn44s7RleKOKlBd1jyWryant
PCdIT9RVN2KotZeL4Vf4wQBYUwlcRG3DlGXm0IGtHbT/0NT0UHNBvcbXtr6D2euWi/m9ENJoxmCX
GabY+cFEG4nAxk92pvzFchIpdyQElWFLP8o/uvxDA1nvbT9dqSCQhZC68jTTd2GQ6fLrE0e1qIRJ
zV3/kyDc04tL7eijCEFGlu2U4ygNdvmfFx7K8liOzqDu6nbjNpydYrlsdS7hMsw/l1kXb4zSDkqP
3GLhJsTfTfIUtqqNqK6ThkdZeSz8LQXdNXtQg5LEU6vgWBfHmfa11gm+Urjm0Lzm1auah49Z8iUr
AvCc1mmom/e3t3jNSYn6ibR+F/qX2BCp0IrcyoPSlVFMetfLY3uX9MZ9Uo3S6balK7Ds/AGi2zKn
GLRMGKi6PEypmuLMhEQWoPnXXIgcz/wSeY+RZ6DoLhyKUruPsoYXbeM+XXWic7uLZ6NWzWkeqClB
dA0HNd11qekIFuT2r+yqBEVziXqP/8VPDtIL5P96/lT5jdNuudJ8wy1ciW4v9HZMk1szc9Hl8js9
Qum052fEVr9juDtCV1uCW0aZtTbyjdho7b6FjQnxCtCfv4fkL63FY5eO9YA1lWIQcTOV+vDrpNEl
NaY7MYIbcXoUTCZ/43E/asmpKY2Nn7Cy3pkfFSgQrzWN2sW3G6tJlpp9Wrtt/zK7L1oh410gPUVQ
e972rJWPhiYV3wzwppkVSr5ca6gG4oTSUe325rtGGHZK8liLjZNN99VwaoK729au/Xjm0QL5D8aN
Hil1qUtzaFkFcZ0WgZv43+Sk28Un03Qs6LET2bBDBJuL4p0nbXjx1ZM9G5VkYhCAFqTLi90MhTiz
tKYPXDEW4/3UyZkrjIC9ja6KH7NUzh2m7GKnVeqnOp7CjTrY1VlSeZsLJtCvzRyJS2BJkHj6lA/z
UGKSRm7PVKETq6m3t0qjuvd7X7fjsU034r2rQIgYCIE/RiAI+IBWLT6YaChUM8nAG+Wy6JSe9HWo
u61RgZWFAcKeEfzAv+k1z/9+lkMosWlOZsEcJOf3IVRKWx+f6RwLpfosbelFrzkO0Ck43yQCL5KW
xQXYteJoapnELkafq1Yn/XtnlMfkwY93yUPaTKeheNvw1flPXlw68x6emVzcfb7cCUzJzntYDC9M
69J4aZxw0Hb62DCOSTodNofWG96LA/oWhjOpb2kcH2//ivmgrn4ED/k8NYCo1XKasaujqRhlNrkO
RjtJJyc03k9wdty2cn3lzWs9M7PwlzFusozCNWdZH+W8grY4ty1knqXwfbh7lNpdlr9Ukw0R0G3D
VyHYwu7iPsjltBdg02cSWX4LTIS5BtXpQzuttvi0/5cVMsQNFAoOcW2xQmsS/SabmCqMTRRBwgJe
dGKg0LGm/IMUSaEDsPyrVIw/8yZMHSW3gMcE2Ud4pfTnv18zxRkDYlooJq9G++IqGLKxZM1gMO61
cG+a3d7qJ1vYsLN2B0BQCDOWYsyP52JvWwvlpzo3A1eLi/rY5vJno1fLjYvm6v3gAM+NLC6BKM2l
SBk1FlPFb3rv5D8LdH59CTaMsNjpRRs5/7B7lAjJ8WYmQ2XxYLV1rISDzKos8Tkev1pG4Ri608gf
bpu57iKwsN9MPAx18RIvgUOm5uugv/rQzbtdYBwpaztRdN+JSHh8mEp7lB3hWWY64LbZte0kgZ0x
j0w5MKB6eaf6aphlGnzWbiyeguFAKdn4UXmOmNt9/rcEtPQ66av+sbXwj74NvDhMsSXlhdNDc7sJ
hVrzwHMLC+fwvUEehxELFmNWAnNVSbsB41i7Hufe8MwxCdZgOXmSoPBgjvMpMavmDPo3TSucrP7b
gu3vjfpjZPEQiHKlCaLAMgL/VW3Jl8TSZh5mf/vo1zfrj5XF0SeelWSjOobuFGt22L7frKBuGVic
t6fqORMaEyQCsg9h6vsamfj/2xIW561UTcMaWEJr8IVYTCiGG036+Tcun0OZYI7Lk9eQwOry+xAk
KYhlk6MoJcMp5XGfRebeqr+VxcZprH6Ic+aM6i5wj+WcUafBVlCm8+y3qd4hCvPJUp5q5YVbnexG
euzi8XR771Y9+czgYmW9OBqRTsrqSsarD4iirB57fWsw8Iq3YP7miQlFNEjAmELVe7l/cPing1zr
oZuMh/799DPd6eWD5d1PxXstUd1R+UR/PX4SfvpBQdV5d3uN8/kvT+/c+sLF6yCB24cOnSvW35XO
ZJhdhMri0ezf0vFfbjeKLgTewIHgp1nYsoI80DJPnb1dt+w87tMd83H6xorWvime8JmvRccT9EWJ
UwNqI2mFErpIQZ0sK7ofEQG+vWlrLs+ICxOCwNTmYtXlkWVN3WoIS4RuKIq2isD0F338BM36bSsr
ORJwEwXQogrFE4j7Syu9qYRy43tYQaMys4lRDohBO7SP0Hmxp7FzlGCToHDenaU/nBtdLA3ZMK1Q
dYym4zfKl70n2qBVP+vSm+6PBxp1d94WRcxqIjFXEHQQPlDfLSFcsYYSQF4HkWsMA2HuEUk2Ywxh
dQ1onr6nc2BH0Hj2WxWMK72i+ctjxJOZd6oYZKOLuzGv6xIVdHxf4V4MVToDbSo7BupX1DBK/934
WZCeSq+8l2eNREf+kd515aF6i/SPdEs3fGrttGdWHkjDmAi8AqLIdV2HYsnGy/1rOUuHKCZtQqeC
BhC6bgClUM9umFy7UOfhU74V8I9XaJ7Cj+IQNE/kIvNwr6NNZ7SPcJWVgXXwn9Mft715NXpjdGme
SZ2Xuby+Q6lthbxNIrdTIPJMdUfTm1++19mjikh5XD7Pz7lixY++9zWst6Z9VpMN6p7SXEUCg7lE
lwZ1EQuDX0du1QwnsX/PaOfPED2NHBG8/rWpHG33ukW5vbrB7CsUMBRdabpcfsFMZGZFF/WRq2mf
rMk7IVydWa6qfhfuumpTj33tuZoR3PAsEKVSpbq0Bpu8BR1iF7l5mjhDcCgheHLK4BSae/2u+zQo
R+CR+afaeJSpiMIgcPuAVx34zPy8GWe1h9iwvElDdNGVH9URORhGJbNHw/hIKFDoml1u+dPaTXW+
3MXrHA1mL8X0CtysVt6iyDhmRXrXmM9erjueducN73zFlpOtKGRjl035cply1xVTV7NMPw5tUfjW
dU9VuRHdrvoNrwtlqpnUailiKar5LGs6Rm6cH1P1/QSO06pflP5RG58AQm+kb2sP5jzt/j/WFgc3
9aWeJSYr8tS03ceaUXEPtltVzTUrM/Z5Zh+b/XNxXHUR0HpAfdNFDM6Zp+r/mjBrvs7pakBHgOrz
THN7eTIaIieqGlpcZ+pbmzwrxa90K1pafTLObSyfDKWCDLb2OH0TEaK2cNAkP+Recmz88VR4073Q
1qewb96jI/dkWsG7rkfUKhl2wjQeFanc+5L5OrVPwlacv+aWDG8oFBcgaLxiQKvjWhyF1I+Z9692
lXRMjdyJtoZQr8Qaf2/xHyu/X/Kzb1ztvFqDXid2peoujH5JQ3AyzJPF9z6M3fMA7VKgW47cFU6U
gRVS+lMgOak3IjZa2MmUfuwFw87a5qh4+WEqGvI29RSXwt6Pqn1jKE+WWD16ZfLBij27q8v97Stq
JW5j9oTpPuJCkoglv0kh9bSG0gaauGICLAyHihI4MsOlW2x+ayENk8P0+HjPaZUuQ920GdRhgLzJ
FZvylJvJU10hEbe3oHuIX1tlV3cIpiTG7vb6VpwA/2cSn1kjJtauvrExqWQ9rUPXp6JddcFB0UF0
5NNGFWvDzDLCHn01rtu0IWNp7oMu2s34ogZy9b9fDH0J8jzIbxDKmS+UM1/jIFspAubs1vjPvhXf
NrPvFXeg7fHHwrzOMwulYOWNWpMbJ1P2AFfxfWoOh6oaP02teLi9mJUbHdFCOFmp6RLqLhmxvWpi
alYm0ZeTfdyFO3OUlH0yTLs22g96nRw71Ldum1zJ7DBJajnPFBJuLfKgsIdxT7LYv37YZyClqrjf
Ry3YLCs7UfzZeES2rC2eRbon6OwJcug2xjQcPd+wdkJqgdBPh7dWQ0IWdd6t1Hkl4pjnkMHrEcDO
ZMaX51cXaiH7OZlzWckvWR8cJN9zhEY4DZO0LwshnMuDwrBF3LHqNkyE8tLMM31L7qdETitPqzWq
QlH/c9CmoyUHuz5Ocieml3/7ENc+NSaEmRrHeaiuLHJAkcqjasZkmlokHqP8vpnifVputDbXYmMG
Ov5YWXxqfdkBlZ3YyEBtj0xKHvLvQXfUTVdSviXpMTNQDdID269Hp/5bLQ+eFEgWZsYVdFF5WhZu
imiIoGslbThlepv893+PP1r8/UUMbihe3XQ9f98Pf2nit81LZN6bRcLMVw2gE5g5r++Syqcza8Ma
0dJ266L8ngaMrw6ytUWov+Zy50YWIVqjpUmuFcDnQumOkmocqHxPz2b767a3rX3EdENh8oHgjjH4
hZkRrcwsaVnLELl6NR5FX7BlAFVM+wnRVsTyG992tXNn1hYRYRAbrWfGlNeioIcvRvLyZjcGvsQM
Y4PMaSt3+1SMm485Y1aTUXUzsqF/17aZtuultN71Wf9qxiiL396E1QP987OWEDlzqnIDqCBVv9AX
nJ5hyENcidWGlbW7C2QMHM3cXGz2wi27Nhuapi050UL9kCfxQRg8O5R7W2/haFbtQlbvmy1GyZXz
RfiB6SXiRKjxltPsUhNIcwmCmwvlh6aLH+q6eG5bxiGaGdIQ+KfbW7lye13YWzwKhpkOZVlij1O2
A7rdhv84lv9wH19YWdyRAQONeSBhpbAe1QEN4l8wKbX6Rk62uhauKNBM884t+cdUWF5jsaR4ieTd
KdGiO9kWzQ2nuJ4NkiC3RgwIZmsRnjhrsWEtLOJ6rHIR11EbHTI/vKuFwH+um3w/RqFkh3GWH3Ij
/xV3cexGekmlWPE/j5Uy3dVDu4Ux/I0XWHyi/B64IaESYwhgWcDQfS1U04Tnx7eSh0wv70X/exF7
n8MwPliBbuuFcoyV7I6ZO8Z7bJIi20wOKKwfjTieyf+/ipH+47ZTrToxNVw01bV5FnNxbSCbWTTi
aPFYFfl9l8gncersMtDuJKjcqyg/3janX9/vvEozdxYwlbn3cBlkSJHWeKhxELkhQ8/cTL9LlC9K
t1HrXbl0sEKcBqoMVMFSvrusVTVqJ0qgyHa3KN9ohsOA5VaNcSUKvbCyuN8BppiZKkOoUln3htk7
aq0cvem5FiNbg4ezCTcCi/Wj+rOqxVEpRh0RY4eUaLTmIdKL1zj5ViTPog4FdFBtRKA3F8eo7iKQ
SKVKJTGnmhkpMpP3sR2CKxe/tPlTLAfOZor3mzXg6tsA/MLTj/QUlahLx+hUc8irEntW44f7KDVK
JFSC3BnLWLDHLos+tnCHoAkVJ/syAtjum+WXQal7ZLVDFXav2oNzl61Xm/LXOFDx9AOIKaawSx2c
znKmof+uJTUiVlL2KQjGeGekkfdAuci060CBECkePSptUzh+strCczrJD56m3pd2iEDHTlEmUFmW
HcMz1pA76qAPrhSAeVUhgd9Lfi/YmVrpYE0VZeMiW/1oQHVQ9AQmA2/A5d7wMZktZYKIAc73ku8q
4ykRO9Sb/uXbPDOz8Ge9ayo9HzHjR96+Ul6r3nB8+XmIPt2+A1bv/j92lqIDsq+Miidjx0BHZAjR
fH7MqcndNrL6sVCT0LjYABgu71q17tuGgV7KcNWLlYgIbLRMKpi28aZvwSlXTRnMzM95NWxHi+NJ
gAEKIfIoLpwrCkiDrDbs1EAGrrgv9X+52UiVyEOZGQeVdukK8tSlntpT9m9botY6Vg1knr3X23u3
ekBnRhaOgEx9WhkiQX42vGu0Ny2/L8Jg435Z3TT0mWaJS5OB0sWm+WTaBAZExgyoBVNlT4lkM5Js
56Lbb+m8rdWPEJ0CVowICgGBtnh1/ALOmInbhQn7SIXfaHpn9KV49NFg2fljGzo0wh9Vc1R3YzsU
9mBKxT/4/FxLBNZDMZV60uW56WZQZHFFv6T0m10W67aR/SiVjXNba34z68RuIklF42/Z/FZKULUB
hHlu0T8kIjN/ZLtu0zwPbWKncgkTL7NPueoobHicvo9a89BrjT1ozwZadH/vRFy49J4Bps7fxuWK
2zzSvSHgt0hQQe4Ii0snT5Knrt5ixljzVobowRNZzJ2TNl4agrrQk5kCD91ukt8mL7P2Sii0u5Dv
Yn97SStZBo/TTAhhwdd2DbPNmyEoDKjGvDx+7YrWLcanTLwLJtmp6y958CxMW6Jsa88wO/hb1Hgm
BF3soja08VDVA4lN7B/SU2VlNqOBoy873ujb3haIcO2lOTe3cNMgbXK5kiRSjNC4k6z0IwIxVKel
0q7E8O4fdvPP0pYCAJ2cg6vrWJqZfwL0Zgc97BMWYm1QYLxXgmknbjUQ15qmgGuJMSgAAVRe+mTW
lGE0hSJZx3DQpBhJd1p3L6Y07E0rtZNoF6BX/VSGW7OBa/Eog9PQCNJQmLF2ly6aSbLeoUpCkF2G
/i8KBo0zSyX9wx1zbmWRBMPwM/Vdz+rgLDkVyq4IosPUbFHGrbnIuZVFUpUmkDy0iKG7hjx+k2tb
kad7RjScUN3qj6x92HT+GVHgUSVrWrx1Nc4RqCLxrkdMfKrT9AegJdGBBvcfihRMIhBfAXDhtV6S
SAylmXbeHPnok9ns0ykOdkldbg3vr3rBHyvLErI8+oagqGQlgvIGWZljaMLGnbuaYdKyAP5Lo8S8
YhBvMi+WlIbKllbuLfPoN4f8VRTelT60EA9W89YOd+N/IOO08UvkZ04yOWl+J9fPt7/stbcdYnYu
SZoNePvsQmedAGUS2sYoC1BQ8V3Y+4cgvyvDd50+HpRgC5+05o4gPLghGR0CAry4sQSjqpqiohXQ
eemxq52vaeI7Yadv7OzqkmCYZuKcCVNpyflUlY2eoDQNkIda/yS6hvYlrqjAaF8r73R799bcHjlJ
mC9gfpyj18vdS1H8CuIZcZUN1Yteai9B3pw04e0frFCHAMIBLIrhtUsrY8BfbUCFu2kDfwSJVf/B
GLdU7FcrMEw30nX6TV5sLZ6vto/FekjoYwzVvqSkoUClqlkfY9100syyk/FkpUc9OAJ9tTPlXhCN
w+1lrrkHLCgwkALNMSEevlxmLFaR3I1splFFLaAv64DczLhjAL6yfcEPNkbcr83NrFaEIjMmj778
YlenVvDSwiJybobS6RpmuMoeCdpHUSs2Xs9VS9zDNBpMJKeM2YvOvrGptQy/rMBrdD2VlKQFeyyG
1X4ACOP9rdoI1SERSRNGYUCVMQ64vPJNochqjVg97ulJR5ISnbI8hZRPDy3bNGLz+LeHdmlvEdFN
M6d33bU0MQRAZNYvJfuF/29Cba8/tNkMRG7MD5AbLCnVmqr0804FF8L6vtNhf87q5J3gJ1uQ95WG
EGR1VIl5x7hC1OUckZeZqZn5rEdKMlv2A8dIRVsnEC79iJgRaiQrOiU1II76e1vcNYWxv72hK4EP
v2BmZYL9WVeu2HTErFYRWsNbknDfVAVyqIRb0c4vUz7JwPbUwOmQq1HLvbbZvF/bZmQZyPTmTb4S
adYMVlsMDZWkVthr1cn8WgCOo6oDfHUXjD+HcVdqncOQtcJOtDFzFd59lMqfN/ZgDrIuK0xUgUk0
wUXOc4dLPVjRSvPeyzgFP2uAxKlODUn1EO/nJqDu3bcdStWtG0wbie7q6VPphLABIl9QmYtMF/F2
0JICX48qaLZY/YT8ZR8Ew1G2hkMb5I9Rkz0n4UGWOown37Rs3FLhuH68WDkp0owVpH+9RIRWReeV
USCSfI79O9hiD7JV/+BF+wxb8mPdqV83dnq+5a52mvIEPVCIWhV5cem2EwxKFjqPbiXmO/AV96HQ
+/ZYmC/aqxk5tfi5Gu40xgPtWPxx2/bqUucOKIg9vuvlWKDBle55hsSnFuxMFKxhHEEY3BbC1im3
2ojX8dzcVvhja76iz67gVJ8UfzRUBs9b82djqXYoCS+3lzPv1NVOgnScaRLZzGVpacyqjjSWk5t4
IJVG2JvDMe+YnpDeQuHRFFo7z/86/GBVbB9SWcyd4LCXq1L0aRSDSedh0fg+9G/A1yW53d1e1+ox
nRmZ//1s66IqLya1MAiFUyvfR5bu7ztLtKc6juzCaAK7+n+kndeO3Eiwbb+IAL15Zbk21VK37Egv
hGYk0XvPrz8rG/fOVFGJ4pHOYN4EdFQyIyMjI3bsXW8SI8luTHri6itkVQcBfm2zSRC9U3IrOU/6
p0KNfDf95ExfS/qfv782BnGp8xiw7pExXtuJGQ+p9Abvn1jJngbxcJ4Da0Bzboh3+ph+B1qqbdiU
VLgob1EbZr5C3DS/pANBNMy5B+pwRGrl8zQ/2xEYlTjcGYW3m7IHt37JnY3RJNkHNWlwoleEm+Cd
1wuF/W0YDFdPzlA7KMouSCguKc9muSWkJXOWSzsrZ1lSG7pniBLPw9T8rZbv2zQ6eZ8Z7jrOSuBt
JPrCC9YnjiFUWsmi0GO7q91DV1ifijFPz/XydQwDSHInv1Le98qD3kW7efpx21lkl+OludU3rLgT
aYwXQABHyy/HF5cxkc0pNVkUuTSy+oCth55M1ogW5+ABxn8OxmyvTS/WtPfcQ4q+p7qJgZFdtpcm
V4etULppagpMhuWpaO6S8BNTof5AeUdpPnftSbP+Shbz5fbHlDrkxd6t7p2KCbMp77KURxpDB9o7
hxte094u/VZz4VfWCCGZ7NHFFUyIZPqrgk7f6mnQLWXKyMqpsRmu6DI/HL3a53J/OyvxKbbsw4RG
b5PeI9t41PLlUL63mIdY1PJRDfqNJEPmRkxmodcuQHG/aC1MWtZZitWk51l9csyPJMybyB/Zx319
zVPFRnZtvWQTneh4yqz0zPvJ14afYlQ7bG1f17a+rsxdqWJTw3ZQL2Ve5zquQGruKfVip+cy883o
Phy0x64IkajO/KZ4MJb0wyaFv/iT61MvBonFf0LaYfXiGBxjVlvDTM+NMfkJGfpmg1OCzxHzm+Iu
52FIvFwFlqbxgjGuqce74VsbndNEeRLI3nGPeMTyqFXdTjWoCn4E8nhox2Nvb3SPpUvkYn+laRBA
zeuvWkfKVOUhN0Tau8UxqpSPhRdsgd9lfsj74l8jqxNoRvEcMgRErh8UR6NJ/caZdttjmBtmXm/D
i/QhbGuvcw1S+azV78PphTrK3bYfSq3QxBcT9YDR1slXVXmjq+UGi1kAcRWaC6FQoX1TvH5r2EN2
6fCwBuDMlK/AX17vTeX19BxcUpNKyXYjRMiRRxvKtCKeZJ526ttQ9cMq2qDdkp5oqAIYIcQdIWq8
thrGFtVhVdzfzf2sOGinvCw921X/0fIEiwajcCqDEav6gcF2NYVYHpCfu8Rw7piosRKeBrFxzMsZ
qoutfEi6dRcWV+dZBeqMGgRJbJ3O90Z96md4bayN/Ee6aw4vAAYEBHX36hIQKkRBN+Afqf0XuLr2
aAX32viprrh8mufbV5v09IqirkE1zSUsXu9VF2VNTsWVlqwzds9hritvy7zuD7etSD0C9BdCIrji
L/z9gwXfah25lK/0ekdhfwfwHmqp53JLwtyQxXhGdBG5g/RDDLFcr0fF4RedhPzstqP7pVNSaz8H
sNbSkY0eAoEyTpaQ92q4nJM60XcMo0S+afb2YzUoB0ps9l7NcvOunrSPkaI5TEfp2RG1j+xemw1G
A4Jq2aO9gs5MN1lH5klU340ptZRL9m7Im9F30j7am5FevR0Sfkc49Rr8LlV8N2VjvCttgAlqac8H
esrpaSjz6DHkL/tGQsvdY1h24wYXh219Awn2Jx5fzJqRUlx/EAaja7e0FqEzmr6fO/M9b2j7JUtR
iq2rMPoSKc2WtK/cpBAU4N0ARHPlv3GupaqRoJRT7UuvfZicL2HzQzHC+9H6eNuvZN4LX4AHopeK
G4Mc14tLLaDsbcnizNqNaSWmH5qg3viA0icQXYfXEQQGUtblPKocjdYrM8I/rn43dZ9Tr3lW6W57
06n27vJi9NWs9vv4w+21SWrcxOYLu6s7L+avKoNH7hCVSuWPavpxQZTmbWXBQJ5PYfESFmECi+I4
70fXUu4DXfurCDVjP815dU/H6fcpZ/hBMK8AcKfaBrfg9ddW2lbrUN/CpxNgqM19loMGzw89q7+9
dFm4IN1GglpFhJon07WhODLn1Gud9Aw3kEoZUes63/kW/bhtRZo5CZQIkz9CR2xNDZdZTpoM45Ce
B+ef5kAhJDP7L0rR3aH7AIsP5Z3ZfbIGCD9hSnAyfyi22INkkZ6HOvV8Yixoq9XhHIyBuRc9IFqh
yJkwfNXAi1LVn2ZELFubZLHc+LKy+4tbmYc1g/EkwqtwT2khNrUcUScthivDU+PvoFff5OnW01pi
R+NGRn2Bthaasys7rTk4he0N2TmvfgLzYWKgGjduSYmT0GICBY8B8L5rbsgwTlNXsYVcUOYc5+FJ
AF1b9cc2yEdcGasIKhqAaMAhZEYbd+WNVEcGI2rpaCXJR2d8MMZ5t9DV92CCVaN9Ye+zeNeUhzFD
gvafP0h8r4yLD32RkcILsiQV5/6cjcGpsQ6jqp/c5Xj7JEgC9pWR1W5NPfSadoURq/pA2M6Vd+r0
GVJvb+MdLWsX0HzEz3lsWCgTrj5lFKi9kylMz1cAlA0fpvcgBd/afWqzQ1j7VeY7dv42dzZA4TJX
uTS7Sgp0W2kzK6ZB7iTOsZtAg6WTftbs/ps9RFsEcpIzzRoh0xRveDHkfb1jNhsWGhZrTHX7PmlP
5NpaER6zO886ts7p93eOe5bUnkMNO8CqL2jGQWBVAsHZov6eIHHDC/fQli+xOjGSvHHipCu7MLba
vTyDDiAYwE0Y0fzGctqnsP9iO8M+bmqUs9LjaG4x+0g3DtpKYPuiv7AumrkhmX9VgEpMWpqRc1V3
p94G0Fc0puYngLPubn9OuT2eZajigiNfoyC9RMlMbwDPF2r3X++ThBA5bYmzyO51qjx0O0U5lZx4
ddrUeAr11il5lGmf1KpC+wGRhfi9Xv8Vmfdjfx/qkZ9lAYnkj9q8y5vPt9coC82X5lc501zE85IF
FWwHiEr4oPaQvlje0/N9d9uOJBNnmUL/hscnievq0FVIkIdgAcBGGl9M1Xo0ku6uyWGx/lZrz1mS
H4but6UdNEgqL0yujl4IvoE+DWBIAEvtnjG/H2ZH3zO36421yQLmpaFVVA6NXFm0nC2ck+aEgsW+
Qmytc9FDM+zaV+A1uP0txQ9fX0GX9lYus8RKACpT+CWzTrH5rne/3zYgd4r/NmvlFOrYe1ogDFQf
rD7aVeV709oIwlv+IKLLxU1WJ2Ckhhq/K3oIkrL4xezbvao+M/xppBkUMj+NaKviJ10WjxBenDak
A9bKIYJaTYNFE2Wj1vl7DoZ0F2jB0zRtDUFL98cgCxHTkQIcfr02q84st+hEK3b6aPd3ivX+D7aH
8QU0H+FLgp30+u/HUV+S7NOuGxlDyy0aPzTa1aE83jYjKz8DGfzPzirDD9Q5VeyRyoOiYSo45inj
wWD1f/LAOI2OTtepNndZ434Bdtj5RftspeBD9Omci9FNYN23f5AsHlN0FmUDMXm67roqkEkq1sLv
SbyPbfV3R4pnjs9mupGXSN3kwszqeOWhPXYMVlFwKQ5gYndopu2ybKtbvmVldcacyZyLqGQxBuR7
+1ixX/q4GPzN8VDpQYPUD1/hTUPx+dpZ8NBgWThLEMwE3mMye+7OyCFfrVMUKsp+bE6N17r3pV7v
Fa3ZWqUsSeBuo6oJ7BEq5lWSkER0MIycLmWWzYfG6e5jq9uN7XDMqw96eyp/f+BPVMj+s7e6ZryJ
eR1HwZ4DX5GppLuSMpldfb7tiOKbrQPwpZVVICmrViug0OMysye+ofe0tN5bu+seBq+6S9LfL8rR
mWeGAdpaAe5dhROwe96c8P+5MRd1V+bhtDMmbdnfXpOssEFdiHkIWI49hKdWZqqypKmlElVqq0Rl
904p942+a9zxtNjFfs6yPXP1e4bDNsKM7FRf2l0dtwqOGQU4AKjY/I03nLq8PXoMuFJYu71A2YG7
tLOKmoo3Ft0g1qe3mZ8o39RQPbip5v+BFQhVBZ89RNnrN81YQfI+WQpdZK86jQCX7dzcbrVKHfDC
ytrNPcgZ1AXiGEv7ZEPL0yFhOGbqoZx/tMbH2yuS2oJHFcI1Bo8ASF8HEAVopTlTTDvTFrRgiofk
xUhjdY96bXIi7bHIxNP2dNuobLOYEhVBixtIW0PZwyLQcARkyTXzB1WmXTYwC/cngd4ktRd8gJDz
r6FaActFUZuu+GRqbwZLfRN21ptp9jbSQ+lagMQJeiOqV+tXWTgaU191Fb1+NRfIGhgq4frf6LtJ
jcA9z+ARdPAs6XqXjMGkY6mOrIXaVf0myQu0PuLd7V155dpZBz740Ll8oU6AIGflC+rcmq1jxNlZ
bZA8z4Zl3DWL9kWbS7X1l8AOSBBySsl2Gx2moHd3ILSrXWmCIFK74IEuTLUznLk4JeaoABG0PT/k
AbQfjAXWkWlgamo2lg+3f7XsDmIOGJyYyjUIPO3603RDkoRDQ9oX2o99/5Fx8Ld6O/jeIFiNfoxG
c7htT7YVDDkzRSno6omk1/ZqNSzLXqMFmqMfuB9QYHk0ACn4XpNsSaLITTEeLMZZVWCz16aWbOw1
kOlcr2jWtbmzi+BI8rawlbIIDV/8v1ZEhLjI1RuD/khmYqXVi72bQrY9Zzuv/7bY/fs/+HTslM3H
w+AaPNXqGszhgg2vi79ZELSHL5sFPOliGBmgdgeLCb3y68XYWV/PWcdtaiUfZyg5HVg6be9lMxOR
5V1wCP5rZ3UgTa9NFX3hWst742BV8c5U6l2tQMYyubtoVnceBExTtPEBpbc4cyxAKJjMEBqa18ub
49Bq55FbbobBOcrejtCKhdVuGsY7u4jhcPtHD50dtD9b9KriD/8SGkjxgJ+SnqONdW24KvUEnRoi
dpYkKCX8RNDlD65WoRDz/y2Iw3DhhqCezSZqyWSn4CMz/QHKO2P/6bYDyi47EC60qwF2AjFYraKl
/j/HCojBtHKPSzn6k/k2CE+OCZoVRfjbxqSfDBwNtQ9mMACxXi8oshkCD2fuHzdUUaTOi+eyzDZG
BV6ZFdb7wp8mpaPVSlRaGXEmuxm7JqFNY7146DBCIdnGD8fJ/aboh678ZL5PzJ2afQ6aQzL7Vkvv
EXeZ9hXsLqleHG8vWfZ9GdLEQaGDR1Vjdfp6pVvmKQP3NqjFochf9KHcz17qu/nLuKkmKouO8LkZ
oAMRvKAjeP19ywBSFehZccl7dNT92ntirGZjD2XHXBw2IZUEe9s6OZ81rwomxtnPfYc4VALQPc8O
VaP66aA1LCvbGzntYEuZNgzLnAf4ktBn4ztS9b1eXGennVbTWD2rY/G+YM/GKb3/g826MLEKYWkP
m5sS8BBW3R2EtO816ykxmmOBgPTkGLv/m7HVyctdhrwUC/SGkR3TsTo3oW808TE0pzOsDRvGZCnB
5cdbhRKln7Q2CQRUhNlaK1v2NuQO2ZgfnOBNmxWHTNcPt5f36gi/nEOK8tSSX2fqV1lIXnoNKICW
fkrLM84v5rzsd62Skx+pka58LuyiSfzMRVbMV3sNkF+itd2+nEv9bzPvIIKPoUGsGOiI+n8YnG+f
8zmNEyYp5vhYLczYlUEz/gi9Jo99pw3UD9HkxIEYdQie+0xzAw730MRPSppNGy9U6UFD6x3UM2hu
e52GAFlK0x616HOIoDxPqrC7G7WtUoLUiAlZF8190NVrZu0gXEJ1ngkdSpD6+gJAvfZV89vtbZKe
KsDNonpHLv3aJL64Y3IlK2wrBVCqj0H8GDvLfCgn6/cJ4oDHOSpmXIZBERa6PruJ66Uxyp0837yP
afLGiRq/izZuMulKLmysgp+KyqBZxLw62jGHWLcsFL+O3XZ/+3vJ4rlguUNEBCDAL/wK0zxHs50B
oszifEYAvW93mVMs98qwlI/KqJ51i0n52zZljnBpU/z7xR5pvVokbQcSoi7G46JWTzm1pbaZ/mhp
jHAz7U8jYd201uK2bcYR2EFkGvvATfZ1Yu51tXj2ehVhnQ3iR9miqLwgLQ8aFTaR1aKcqQjDrONl
VZfPoNApUFgHJSkPtz+dbLtgmqENDyKKC3hlpYqNwsoHhU9nMZ3IsAxihoX3OKj5uSq3BI2lSwKx
RutMgJd/uX6XmPfCAkAkQIBXQ8d8dPze/pMVXRhZXYOKbQc8SXXu33LaJQPSKPFxMZhODNy90b/c
/nzyFdG+AmMoZi7E2+LC88qZWYQ6wiUGtREw+ilu/GH6g5c8U2z/GhF7eGEkKb10hOsHUmDoNJIl
OMWDtbfUeMO9t9ayuo+GfJnbsAFoPVrJrmLYx83bU7w1vCGLQheL+ZV11kIguWYxrtXuhr6FHX+j
kSRdh+Co4fCoOkf1+nNZY2CVgSNcOoHuxPs7SVKYT7bSPKkVm9koBowFYmb1pteKukPGi3VY6s+i
eQoZ9CJf30jptoystqSKM7gVMxe4v8C+W09CzGNzSkP46DoPAWfMpB4YJ/1XHXqkPNw2B2SUR5+N
/mdhnBD0q7e02besrG4fbXbjKBojwpn2VOybRCOzeR6GjfMot8KwFTAcKiDrOehm4DGBFkJ2bq3i
To8e0s47GtnJK7/dPvfiw//6zf6zs/Kx0I0hCqvS7CzU3HRvp1YoO4zQ5jlIUBh/Z9BFbN7fsoFO
wWrAxaOJu1VdJQldDskqwqjZuVieF4E1hCFNae+zbvc6wKr6rfmjWj7UkOzUhnm4vWJpHYGHNnAm
ALqANoWvXkQhO1W11kuo+lZmAN22mp3MeH7jDO0hB9k0v+2t0AeKQU5ZbAQmyabSMkWZiCsK2My6
gr5EWjRPU52dk9G6451v9vUxS++K5HR7iXI7Lo1gqD/gq16tsF6UKqm1Jju7pvJxMttvw+jcF3P4
UJLnbpxsyb3Lmv6ztYrpep1ac+lga6iJg3ncDb5uJM9Nlr6kE1igeovQRxJ3QQiIeXBRdaYhdr19
uWHUbWmyfWr0eXF6302Ot7+e5EhcGVitKHOz1pg6LvcFcvj+gITUKczv3WdQF0e7aU/mlgq6fEUU
eRg/onK3puytms7SMl3cV6H9Q9GtZwYwP9xek9QE89MACRHvoV95/dGmVg1qReWYF1N+N7jWMZo2
MFNbFsS/X5wqtBO9oIbi8OzSu6bA2QXVhqdJ7hBC4X9rWHl1FNtGDqInO9v6S027MGu+U7HfMCLb
fGqnANuoogp4/fUy1EYdTEr54DnVQQyQoPc9e3dCelZIAJnjizar7y09uru9P7ITe2l25XPT3GVj
AQDsHAVPavtDMannQOkWbpUyZcGPtPW/9a1u+4lyT2LrrC8RNKpBoUO82zHNOFjxc2a9zWbt7Rx7
X4vRtGl4BPnGW0BSnbgyv8oDQm3oTb3CfBO8XbIPwzj6i9/PFSLJSOwGG9bkX5UCGe83QQWz8vp4
aKOsMrBmQo61tL5u7pXsobC2YNwyzySgI90E2JgH1WpVWeS0TijiOvMVBKTU+exQfHGLrUAhtSOm
+sRsLetZO2dFExvKkuzcuR/d0N333v1YbY0ByA6ykKBHfJmpEkaTr0+ANitNoHQsxlCUYp/XVKuU
xNqSrZFdG/DKkm8iX0Ixf3WY567QSw1G0HOr2ftgfAnU51p7aPJhr29hK2ULInBQZHNUxFjWBL25
MhZO3mnZ2avKZg++HX7pMp036m6yvQGggfYwsCJO2MrXlEW3hjgApZ3E2eQbwZdFj/eZx5j87Ugh
+3Ag+Y3XSg4ah6vcaTYyO+p0VpNrD1WT3AEIt8OTpjo7L916U8u+HMOWgB/YJ/K0tV8bcVov1pCf
2zo80t4V1Yjbq5Fa4L3ON9N15gJWq8l0hQw0IqYLohqlmv1iq3ssiwEII/9rYZWu59UwWUaa09dt
v7Vp/lD0P9XsY+hkGxFctv+Xdlb7n/SGNzbidhIrET2cBr6AjQehbC0gSEGJoamNo62+lpv2c58y
KX3WA+OkNMiCt9Fx6b4G5dbAodQSRJ8A2Kl5mq/COxe3eZ2XjdNrRBpD/VTWzx55eWzEvpc7G+4s
+2yA5IHIv3KZrzvKkdcFaHhO2dnpHtrYuGdv0s24KfOySyMrPy6bLq2SjrMZ2hap/UPbbbGbSZdh
wJ/Gf4hHr9kjErMPhn7AwgirU8f8Z2v92ByX3DKyCv9GqCm2nvOtzBilyv6nOC/eOO5vH8ktK6tU
ZDSHMG0ZVD9XRVjus8F1dpNbt7BTJN5GzJTFMqafLKF7KHhgxE+58LJMDTylWJL87DWLjaZkM35v
w8r1o0hVXuai+DbYvb7hcFLPBr8AY5ugOl3XCaGZZvQtS3PiNKLJTOs2KRSMxbC3xx+3P6TMEmR3
Ol6ButMvShyxEil1WTA7plmIcRSwSb5A6AJ9w8YUsvDe1RMe7KMYQASRK/R8Vl9xmKeisvJcPIim
8TH9Vo6PoEJ2vSE0U3ebZRbZaQLrTv8fYjoIkVYRFSaGuTDcOscNZ3+xTb/falXLskQ6j8Qdmkrc
das4p7cQtoYNK0rrwO/T+lDYf8VfoF1yURHbnuGSJsX0zET3CpJMDvH1F8wXcoIqL7EXtM9tHr2U
lHRCFY74xFb8Kfs7LH6O8VGDm/73XeTS8OpTNgOjjHmL4TZqTkiy+XM8HIP8JdvCucgONfQMAlkM
dQLfdLVCtVqmFhgk0GVWEu/m/mEIf95ejNyG6PlQ4jCwc23DsJLIBWabMwcRLkchI7hrDOenNWvh
4bYlmccLzhw8hEIKPCLXliDerLRiwJI7dSOYMG0gc7TAfXjNpEKhE3ZPfWDXd0vdaV+XQd+qzEtX
KhgNcBkSyrW/dKGSuVRU2Ta32rlwlJTLztwCQMnCB2PM/xpZ+YbijsRMJEvOcTiewnDaj8NL7OrP
m/OFsihso1rF6Ar83toaNpSlEO7VVsCMa4S4bvPUutAIq4p/2LhYZHaIGaKcCZWevcbvWJ3dFu5g
Eqf0cB8VH4P6p5kNx66FI2jYyMYkRN66Dv+WaGU4ACTWAMghj4cYrQwxuNufncGGeaIpd26BRkgX
HWYwREAYptPo/Ujb9BiN+kPXW395+rSr0y3iEOnCYadwuXQYdLZWB0MNhrHXk6g49+rDGBnHHqUF
p3jsrPfBaN7fPhoSW6Qh1FVhSaYvte7yxtY0u7UKf61SefbbelZhPQvzHE1ZUI1Om5ewaJXZxnnU
pFbB4IjgyXC6tXozWrnTxUbYxGcQbrvgU2kdc9ufPL/W3zLLdvCM+FlLnjJlYIL86zTy5Nc+a2V/
6JiFKbZ0lCUHx6AyiHIQbA+M060Ojj16Sm8NkOfqXncsjlYb+bZyiuutEWO5HVHMJQIRW1e3RmFZ
kVrokJlPQVIfgd61Pnqf0wHc5HgHVrTeOD+SexfuCmZ8YCXmhbm+FRWlHRePD32ee5D/SxoU+36y
9A0rkth2ZWX19ZhOjB0m2JA+nt+PiIlG8bGwsw0vlRqBkVr0zwD1rqtsY+W0kdmMqPM1xcnRn/OK
qf4t1lDp/lwYEU57kV1WeUGe7w5UuQAlJx8C4wfiCMbvP8mo+Qh+V2BusBqvPB8+vKXSHFYy6MZD
qh5+LPPObdKNQtZrTrXK8a7MrEJIPFuoNQZQvYdptEu1h9R+G5vKqbLm3diZ7+HEgRb1RSs+zuq9
x0C91077oG73pv4Gdk6/OXgTM8HfUJ5HH7Ux7jjLZyVt78sxAYzz1roH7HDoK+UQtE/ulryHbLeh
ghOyNMCr4Ze43oi81MOhM6EQVvoTl/ouTckZO/P3HxOGmA2GuAFU3C+FkSnXqG8LK4WxC7IHb4Fd
6znoPpvOh98PsQRycKBUVWiYCL+78CttcmDn7qmeWtYCosENvzddrO+XIFdOFjQpe1dI6dy2Kf2E
FzZXvrxEypi1PYsjmO/s/NukPcR/wF3DACuUn4J13AL1d70uq5tGXc+YeqbM6Hf5E5OEpXMKj7dX
IotiIBcJzbyUKWWI3P/i6w0ztIOxw4h6XAR+1v4dGafbBmTdRePSwio7VKahzfRATG/b6Ylq6tGe
On9QP2R6fZhyg4bRQ2O9mMPecUq/GH6/D4J193WMAMDYunISms2gJhkTs04dMkeQFdU+gtBlwx8k
ws/ij/PmI3oCTfNWYdoOipo7omFgUDlayVeY0Q7M9d1VvZ/6ZhsjOOX41FSLeQ8NwDtzvKOMa6fD
EWQxsk77ebP+JUsBLn/Qynu8fAraMARJ78AD0ICMmrTdpDs7E0moZdq4P+TLF7Mt+BDMrvbqDFpR
lKtRX7DHaIBWQbpfmCVPg78iF6HGJ+Op+HvSoTMZjlA2H6cn7Z06H0NN0DBlyFnddjjpyi9+y+ps
1smsoPrKjtv23ln+GRUG+Mu70vardKs7JWNyAdkLjwtFcyhH1sNDmUGJ2xoZwAjUlyJxwdZ1fqo9
KfVDMDvHIIxRNNk73ocqPkzV3SwG7sdho94gi0WXv2G10xFdKTMX3HFzmO8Fv61l7zZlWMUhXV94
vO5AdlN/9oB0XIcJL27meloYl4B9h2xH1x/a4mHM/1aN8zB8s4OtJoH4e7/YI2cmxopH3Zqgxlqq
wissPix1yDqmTJwhd4nCBJMNt71FVmyACg/hAFHfIBc0rlcWJlWg0PJlPDwdkJ17V2vOTtRyg7ja
eQPILoIVL4N3G2ZFQPhlgZAT8PbnVUAeeW02N9LEQdpIkOp6x3rJdgiVBs33sfG1c5p4T97yUSuW
h2QjP5KRQMBRBvmDLVIAqm7XdjU1qoxshCPP0/9JkH2OjfJgWUgXlo9FFO6byKTDOvtdCCvRsvh2
3N6RWG88B6W7e/EjVt40BUWctBajI6rzmTbybmRABWDxfbLFEy+73aiIAXET1Chwb65WO9kQJgjl
4iC2fpRVM+4iJXE2XEhSHqN6QqVZ46UlOOCujThJ6SZumBAEHPV+NkVJ259ewklj4mfwg3bj48nO
OwT/jgAG4kDr9M1x40S0zziKoxHvijp48rLsZ9AEW0FdFkhhlof8kpowp351p812GHqpyvxSZzR3
ljbs8/xxgQil3mnRYzafw7rwY/uN7n2Cr6QZj5lq37UD4mcfQm2rnSfbSPRXqErzi4i0K7edylFt
IL1h2NWo0nvX6ZJDHLbaRl4vi3K4CfJtMNuDhVr5ZVEuxlxNJuzkQ3CKMuVQxCCConaPTrrfFQ9t
PbwkTvUHARx0HFJqjIGSha38h9E6IFmU687R4O6YVHGqFKa/0+2AI/uAl0bEv1/keZpWmtoIEui8
NC/V8smMtijFXjlq1hHt0sJqi4KFt59V8vEi721p9/uAIQMrLx9UBmIKZ/HzULwDcoino/xtkj4p
ZCJwgSF9earybgSvafo8S+Czih+s0nmTjIcwW46mcWoh3tGau04/OvEW1l/m5Je/erXl6dwogNfF
lsM1XB7CyfWD7Guc7br0D3prPE+gTIJZAtTPGpbAgIuVlh6hlymGvcgNFKoTmXb8g40GV0StkrsF
WNb1Ri/Mfgxp8EqC6oLJiXdKulEllwUgODX/tbDaaKXVlmnq+GSlBrpitHdudC6Rn7m9DrkVqIV5
OooEfrWOPjSzvG85Fc7k7AemzsVzeJo3joUsdkN7/a+V1VryOKgjz+JY5MuTHlh7b/xBeXpAZEHX
94Ua/j6vCEJ7YO9prkO/56y8rRznycw95pzi4g2lgXxKn3oIEGjGh3/y+WjVUgmDDZMew7UbxE2Q
Fm0AM4zgIJi587zx4zajsPi9v5z5Cyur9bDUpXQE6UbUV4esn1/cQdT7H5Z2CxYtC82iWkHpWNDu
muIcX8Qvx06bzgnYqAx28oK+U23trOwvUG2VmR604UCx5bYDSiPDhUXhOhcW48IJlSjmILXlsA90
/Th7yI65Q3hXdtHnJtiq2kpdEXE4hFeFtucvO1ameZ0Kzpm0aDx/ihrrbrLb+6JIK7/Owng/4k+n
bEq2UmDpSbswvNrECAqEKS64520xzdA/6eYP4KJ/4o+QMsOXKOR61ljbmEZ8sAQQmQSecQL0kfI6
bu2XP9gyJpFpmhD9flGmCYOoBfFKzKC34fdGcj999oaFW6U8eekWRb2spwFPMpVf+G1NAda/dhCz
CIa2U4iDboV8vbbcwbngkb8PtIcyHz286El9yH14SrOTYx+cLTIwyeEDfQK6iZXyLnulULhw0Cg0
FM3KUAdIlIzHdVj9VUc1FFqoHAdhuZGkSI0B2QKsSpUN8Z/rxTp9M2WpwrjaqM7FfmqyYVd2ubF3
GcRG3RplsNtbKbUHYyPYWrGf64QvTl1rtMaOaZvJAHY+aA/53O7UpTjocfTPbVuSAwCYCsm9VyF3
97WdcvEh89rVK5XDRycMYF2YTZQLmPTYm1WQbLwVtkytgko7l0mkMPZ31gLelXHva1PiN1p6uL0i
4XqruIxoisg2mC4XnJDXu6Vk85D3DqDsZhxmim3usY7GL7dtSCIykZ+BKNPjOYIOwLWNaAwLp7KA
SZs10izMZT2qYXpYyoPRaocyzr8wHdopP28blX0/OpaQ2EMsz0zJ6szNKEUjXu6SrgFVTZuvGbVE
Rbm/bUQSiYX0jHiXU9IDdnW9stxunKTjnXHuwnaXevpRDd9ZDxGcwMrHZatAKblmwFWIM8WAJuy4
q8+Yz72tqAvGyuJTDlVn/NVIAn9M8h3Ag9vrkn48cKSA1QRDyS+D3FXVqAx8sa6kNPwwUNQTXf18
VzXzvL9tSrqqC1OrN42yZDwFKvw8pg2ndl/H8d3svm16x6+rrftL5uxAMIUgGXQK1LKvt6sfqj7L
R5blhe8GG0QK1JK3VyMrEhHhBcmGi4o3M/DXJpJ0jJzRINQyMuCHXk1qONPBnndppvhxu5zi/LtF
7c9Tt1D2sjiI2DQUIrjGrzpI9LIi1KQYe23n7EPWT+hjlQ9x4h3iP2gL0aX9z5L4JRdRcEDqok9s
hl3Drql2WmyjjBhM+s61MnXDO2SOeGlqFZ6MxU2msmTGrY5+VvlP1E9c8+H2lsm/G7czB4u65ZqM
orFzLysdVqOaya6ETNApH4oyPMb9RrCQeR/D1YIKCaZYxAyuP1tjpH2SFrAXD7BiwXehJPnp9lJe
cfHraA65D69Gj5IP6dO1Ca8aFbi6xUBK5rdGe9APZbkD4xLeOcv7Mf65FPcJ/RQkeUYEWKrPHTwz
y67OvqKg5ScPSXgPIX4EbHzjh8m2EfIcUNyABelSr7ZxnpWuaV1+l+PC4KH8mP4XbNuyz0tdllIw
s1MErpVXjrUxOYPjEUiKmQq+BrBnqyQqC/eXJlbLCEIdzTZkMs9dntyF+tOcjDsbKakifxsk4UNg
BKqvgdmY6g9d4/r1+7TcW7NzKrV0b0TvrPixqbaaf9LfRLhh1+kokeBdb/lsVEOKUh4QWad80u33
0fxdS+pHvTDeNIZ5D3/fFohLrPIXJ6MJKHItgZldfehMXfSBIX7GecpnTauPlfO9F1Ww/NHOP952
aFnbxBRQMZyZYjTX+PXqJiXX7DBl/DTQ8VczuSNd2CE5cBer7imd231XUfjpn6bZ3Llx/FK007Pb
uZ/BBB1v/xRZmGC5IKqZroBWZXV6zSCt9EkhvPbGixWNvj59Hio4f97dNiMjIDep71H94elK6BNH
6SK4ao2JropDIbqvzfee1Xz3wu7RzFBzWOIPrrlP00MR+nHQOHutse9uW5edU7Jbkgwxvk4MuTbe
9kqu11B0nFPjFCzOru6i41TmG5ekzIFeGbPJOy1e6fq1ldCYDQuyXaAX6eDbSa2AbSjAqAOZqwbz
n6hVNqq10mXBCAHvDvtHkL82qOljCAWKSROeSqKY+K69r7q74SC3jVjr9pCnpAGRx4rpJj6q+cNo
32nuRj1NFuJACv+/dfDprteh2Es/ZgJMoAwPiE/42/JS0q25sLDyviUKov8h7cx240aWbv1EBDgP
t2RNGi3ZltvWDeG2Lc7zzKc/X3pj766i+BfRPui7FuCoTEZGRkasWItyBt5nIiahMfENDdLPpLuF
d3fDCbbWsoilseyjLkNf4n62HwoozKdwI1qvvTrONus32uDsIOl9CNrTZylz51KrLaJDY7j9Lp/e
NPtT2G1Y2/j6y2LqGEr6GKni00i7KiwPqNfsK3MDorBaSAA/K+BKFBLe0VfUYR6aQcz5lCWqz6Pq
OrOKkq917B1K5PUEqdNXBADDNHuOOoumdnpE5/Fom1nvtslWM3/1E579msU5tkc1bCcbj7eiHmn4
0fqol9pW53zLyMIjiyFRnFFmyUWu7KfqZcqk/fWgt2VhcZ91utFWmYMFJ3/NhrtC3qpIrsf0s41a
+DqwotAYOixI2pe40/d+fDPFHdzVe2qt0XCrhP2uyGLPhnf8+tr+D4/53ZsTjc3lKagjZNEdIcA9
qEkre3lnmKoXdUkXeeWY5crOlovJIAon0+DC+Dw8x4oNR3E1WzP0ToVWnjpVyaOjn0NSv3faiEK0
k2tb03Fr1yuwAQrQPF8Y+Vlc9KYyq6YmsD914nsAcVx/OvhDteulXxs7Irxymb6cW1pc5HIfaXYw
BbSUm9SLTdA1zkMsfR4/tmDsXnTHVUwOC7xzmvLpuunVNUJ4jaAxSFCKIZfh22icVMo1QUOuZm4U
a4rb2w4C3Not2x9s1I/W8kLzzJj4+1n401Db7LsRcEsYza/TEGg3Vj6KZ2goe1UPi8cE1d/Bnuqt
XH817sK7C0cu5R7dWBhGbaE2woyuc+v/7ZD4RsOHSb0PhkMdfIgpTlPjvL6tqys9M7h4cqeGIqEB
jMGpGY5QAFD+fhyZbgkV3nOGsQvnjRfjaqy3wYJQOwaOtfyOcwVnEZViztRbrOW3k9J8MRVgQ9eX
tVpKgOBY7CTgbHi2L7/gQF9osgrM5IDgEaIJ1R9FdJyk1FXqJxCTblHRMt3qPa45KaPQfDcAmVS2
FgfRr1U/SxyclKmMun0uy1ulCNxu+LKxOvEuWR7DczuLd0s8I8tex9iZ8i811eEH3StDN0qhgPKi
x3wnW3/DDW9yr103vLo+QDzi8WLwrFjsqjNHcmzN7KpTP4OBcsZX2KmtbuOmFkf53erASOtwgwJy
W6KSJiAIgZ+1tIQMlDM7z4SI0dnNARKXG6W61QgPnARAISBQ1rSIKgUTanmm0b/TPllwENiHgZ60
HX0ZFeXQ26rH68nt6Ipanc4wgecnD0b2PQNmfH1fV59qFtNy1AvBJii2iLtnASeWM3OMfZaswKZf
/gzMQ1Xu+87Lv0bya828hDmProOqSmbcz9rtVil2DT0KPR7dFai5kRp593bJotQ2RtE3KnWvS37o
0+jqjNHlw2l4y+LDAMHhcKOMt6Pzc2Ppq1+bMRwB6aG8vRy3lu0QEaCQ/o5q9y7OPBbfIkThQAlI
+qno5EObHQHOCDglB91r9We5rdx5Kl3BvrJF2bQWgMGoCfZPhqeB615+iNzRUqNMBUokyW03rZHw
LpxPUQupmpMkwz5OEccb6MswR5N829gKcXu+c/wz44vbNWnLupZKeqHwXe3CWvmsa9/64J7u880c
649NV7lhFuyLt3CLy2H1YDORgCQpcHLmDy+XTX4VFG1HxxxqmdZ+iGz0QT6MW7Nya5srWstI8lHe
5Tl5aSUvotpETofwWPd3QZTfqmXHyqrPVahy8bTf51r5KmnZj+v7uuZh52YX0dJvZjr/M2bVY0vL
MCizveTnrm9VD+3UbRzltfuNdhqeDHu3QG9crnEyNalsZ3YyKd9glCvgtrSijfi/dmkz3MAUqjiz
6jJLaPQ0DCVSbTwj8ArtG1eNXuS7JN5PULQnxZYGwppwDEPxYI6B4YpJtkWYlNWq+E/TvDQqL2q+
BxWMFVWDUNezc+pS6VCGPHmrPbTmbjNFp0rledXOe7u0v5ehvPGSX91ietzA3aHqoKx0ucWdJKe6
FPI9Nb12JeUl0cDKWVvImNWHB4MBaP6A/iM6LlKjYYpLFQ1CzkREl/umaxNXTiwQS/2uj/fA3PXS
i3K0tzcu2dXlgXAXg8a0xpb8Lai7GFnYQr6a9bYgCTFGczf4G266ujoQxig4M7+GlcXqVKVVU63s
aIhFUXFn56iIJxos/44vxzftrLYHXl7a3VTyvwr7mzZUkO3zJv50/WyuDdFRo6R9IArctOZEZDq7
+dq6jx2JN9V9Pz0Fya6OBvT0KmQpTpa1L+a9IWkPEFFVc7ML8vCbqp98/UGCzrcQDLltcLr+e9Y2
//znLDwdxl2jphUODZYVnzpg9vP4kktbvrUWCBkJBVwKRBg06yLQz62UD0PFLZM11t5yXqexviss
YHsmk5pN8GiplVsVfzBgLgZR/2d1EX7T1EynBHbI+9J6y9Tes0EXzF+sUXOzbPaIkN71vVy7VMAm
UXKDCoBrZXGXTs1ot4EK97qTvDCdfUAKzK5Cr7M3srjVbwZTC5jV3xC2xTcLosYP7Il4IOlvoQRB
ECx+rbpV6Vi1QlkZ4CoUbKS/l44aUHBr+5b+Z9GkD0b3i1LSIZh/Xd+ytasKsdP/GRE/4uw0TFVW
VZ1oU+tW403Vmww/lP40Z7t8qDciwKoPnpla7FreJFEnxwUqvIP2l8IQdGZ2+7HWb6wUoQFZv7H9
cR/Fm3F11SvO7C4uSMjVEXUCbnUfNP7PlkKsEY0/Z1O6m2Xi+PXtXL24/qP3aMG4BADgcj9rBrKs
QCjC9O1eD5/l0ZPNpzw72P2HPPhuwx5vzw+WFaIG/BDIXwNKfQV5/phuPexXvYdnITjL3z9kceKN
0lEHXXTPyyj2FPVFNRO3nI/XlytccJk/cgQYZONNY/C8vlytk4BKCnq8RwmCHXMP1DLNDa9Z/Xpn
JhZfb5r7yZR6vCZowsfaNHZW3RxCS/8pBI2vr2Z1y85MLW4ovyr0oReriZo3uQSBGP4qtyYX1m0w
6g+PGZONy+liowSuLQv8Uy3nni39qu3C5U7/k4X8Y2Tx7VOnzcqO83Zvz8+C61zuH/ppazxiNXKY
/xhZBPchmyY9QqPknjYrImnHUvqs0L+e0Vkqgm9/siD4sXi0UWFZAvhVuZ9AL+AEtQJorH4pLd2t
kw1PW/00Nlwogg4FhJpw9rNQ2EfZ0IciQYH7fnCZUupP9lj4B4SXnP9PU+KnnJkailRR/IK98/Mv
eZfthup5AjN/fdPE7313OOmug6ExAXItR4KmOso7XxuAmNTWyzDbv6TNednVcoYjOr2/+VYZ5Lhc
SGaFpp41iFdkVsBMZNg/Knp2lyNaEbTdIcrap5ZjynTgg1RSpu73JvrgwCnCXaIF94Ppb1RyVr/h
2e9ZfEOQ0L0fmqA2GtFeGZ7hhyqTL9f3dSUi0U/XeK+jn0axbxH06rxnnR1+knfdaZTt+AjTY7EL
U2tyB3mLynFtsuvC3CIAlqpT9MHIZ8zK4ZDXhIvhb2WWX2x5+EsIPoTpTWLdSA2yK1m2h91yFykb
8USYWHgSEweMsDCWZIKIWXxlafR1M58Qti9i1DlhfDekzqvleY8441M8Pofjv79XLgwuPmNihvIE
WRWINvi6AWhY0173c3vDykoEu7CyOIUNQit6rrOsqXiDnb88KIiS0mIot2Cba9WuC0vCpc7OO3lG
F7c0x+CU+Biaz2U07DrtYT4lxhOceTu9QFTnoQV/2/UbQeD/MA1+SbxcIWJefDtIuGw5aaDZjcxP
CbdzUDJtw7vymCjR3obYAPLzB3v6OJrqY1ZtwX1XziMLN5k1AwLpvBtqy8cYWHECuf7cZ7ukvU1A
uknpx+sHciWxpIEPMByIL8RS2uLetssUMLVN1yx6gw+lfvb1u9RA83q+V8n2MvPXdXO/caLvjsM/
9vRFjgcvclDLPUOzYXYY8pvwPjmFz12664YPcp24yMFb1KnVzxMDgwqzR+Dum5+K8cFPvdzYBYNb
jnvlg3RUtubcViI+MAMOqmjJiULCpZuNwFvRpJt4b+lvVMsLe2PlqweGOQ06DSo6Ku/kc+OObx2K
MtCo3IXDlwgS6nAXGG9AlTdw6Wuj56yF1BX4DmNVzsJvSzWgYBDxdlQUMGh/DdlO0b+o7exONURy
2We4W3apbt3bReD15iEfP4TGoaq7nUS2bZqvWwo16z/IYE5a8DfRcVn8oIgfGo4OPwh6IVRGzXKX
PDJ6egjU1y7/mKZ3leXQItxBqxjpL+qu7F5n/RTCcO5kf6D7Re8AHQ6+hMMkp/hQZ/HEksNkniLm
c0ZwsYbxzdkq+K0eqTMDi0tnrjUld0Y8yW++dPZ0HKrxRrNvjepHrdvfRu1LykTE9WO1GirOTC5O
sRLjB2WPyTx90aPbIO7pL2m760bW2nQcDcSuLNoONPnFrzjbOUJUocQZQPO8RBslpXC6TxzHOqgy
Ejqy07YHcEGzG8gjvVBd8o+9EvUb987q5sKLCFUVPX74bC5/Q2YO1UA9lXhVftf+wov2PBNzGYSQ
Nnu29Xx9yauXN+eIVguKsu94x3pZ84MM9Zl7Rpg/JEa3Q3LHbYaT0ee3ydMot93Gh1yNQmcGFwfF
l4uw1kaqI337EAhtAWXL/Vc3UBT0mZKhgrcslCZRqRiJjVKgIIGN0+9Z5ymNl/9tJns/Lz1EwDaW
tG7QAIVOaQkM5SLix2XMu0SM8loGSrKlfh+P816P032QSV5s7HR5H+pbmIC1iilK8yo1WUY+mQRa
nPKqjcMuDkL0gwR1eJUpkWeNpbnr1NQ/Zh3EX+2szXBtW8facOKTak31x8kJog1/XT00gNThjwWr
y/2ySF8sOW3oQrHf3KrmUSnkvaK99cZwyOrnuntV/Psw3Uiy15wIjn7xEqO0AOX35RkZfKfVRwhE
76H5dsPqTTW/XT8Wax1QKBr+awF2l0sL7SR3td0wylD2bqzn39VhP97JXf8tL/qbsf2g0rgZvwT5
S8CowywDAjc3TuZqbsbIKFVxEOBUTxY/Qa8aYpHQ9TXb8lfS56VrTcqBURhPascPqZUivLkzQmZ9
g1MTqLdqrp42dkHEmmUuA3aV6XRU16iHL3xsitOxDBpKppISfslRHwTcsvdnyctM9aTWsidDJmHk
0JzCgDNCgnDd/trBOje/+MzonrABNrECLhY4bErGPytX/alAV0F/QK53mhVvXAFr98y5SfGTzm4A
JY6NaixF9O2+55G1Ew2zYBMwubowTi4YLpSrAOleWonytpAnxQc9NKduKzPHGu7r4asWvMrFfWZU
B1pJG2/f1WOqMWAq5hVg4V+iGpPESYywkTmmVsNd8rUdHVp0X6PMh/R39nhi+MP8nPWDd/0jrp1V
MU4lkNDMpi3tWmGvVpPF2EeQmILtMdK3nhFrT264wASXFdmXvKya9YMyIYZLNCidB02K3Sz60o2V
u9kvFt6+PA3ndpY3c6i2oRRQNM31cZe2fuRpqUaGpXbzfiIUk3gmW923tfv53KZ66SntzPSWXVLb
mpODXX0Zf9rFa4c2+uCmffMHX4p7BPUE5p14zi8CDmS/mjzENJu64k3yK9fcGrpYO1wkyPyHqgdj
iovFOONYS9ZMeXP+FDcPEsLcUdtsxIw1DXFAeSA4QC4oKDctgkYso3TnpDwq26hVT5FvT7spKtpd
7vQSgpiacgJBB6lAHjme1qfdzhpaSHKNynBVuy5f0x7RHMfeFYHvewyAiWt1qvdjUduej6Cm56TB
ljjp2sZweZI88Kvp1C82Jum0MI5kRMYYqfVgBLRt1+y3QGhrB5HbhAPCnDljbQv3jTofkFMYpfcp
ZVKlf8uLrXHvNWflLcYxZ2YH/1lcF2PTlHoooyfBA9uTyCCzJvAa84FYKlBLm6S5q9t2Zm/xqfWc
V4jNOxoQ5nOd6Ye+GLzNgt7aosjfoJekKg9FzOJUhEZv5KrVoCmhmu6UcN4V2sDyuHfk+tAV8Ulv
itO/D5nnJhdfyuilpkBrEPb34DvFvZ0MvfF1C6vJxbmJhcc5MlMotT+kjKb01tGsB5DEcjjcOVUV
HHPyc/iU2/lYykzQSVHJE1rDXbIwVZ6RqpO3JqTXfPP85yxeBemcSp1lsOKQnF2g3IY/6MqKFhQk
BA6Tk+/I6iAh9dOsR4bG6O9U9VnpYGWTXq7v6tpFBBEByDmapqiQiFWeJQ9JaNS1r4hNLRyvzwc3
BqehOGhdb1zma/kDWBvYThn05mmx+HpdrZVTn+voaSA5Mo/zUZdfY+M1zI1bPyx29WTtw2TrXbXq
MwRW5uG5aeEzWSwPiLAkwbOK8gXsIvJgPBf54EWpjqLZ56Gf99r0V2YlnoVEQREOO98BN3d9g9du
YAcwq0PNELrFJR8Bgbv3ldkX64bKSBS+mXnMY68d7dvJyvfSplrcyuk34WkTak020sD2IsTM+lAU
6ogqcC2J4co7q9z1+odpTjwTwqCtC3JlfbBlMAAIZBeytuUEv593TOynfNdQvVeTv/LxR/29LB7n
rSbFmh1LIC8UilUmUIWFo+aJRUPLRCkjv9P9+8Q0PkxN82J0cL+pyvfrH23tpcpVDHZIaP29p/FK
nMi2emGtsTLVnXul3JUNclNJHTs06pzPqZP1t0NqtV4BChe9an04JoAdj9d/yMrxhGcFGC8QKpEY
LFZdlUotKx2KBlJdeX35Y+52NvlbtzUTt3I6QetTZBWcT5TWF2+IFmGjfBzL7L7WqR8NrdvYN9WN
5njKDDn1rzz5gwQYiCgipQQ40YNZhIMyjrIxEuITsUkSKn+SyminOGLyYYvva+042BTqhTKbRYhb
bCHqJ4OV90Z6X/h7SY4PSazmrmGGh6FwkFCsMqpk6pb/iOC/yLt/81pRXACJAgj70lvVXAoD20dp
wFKG+BEZvW+Kz/Cm7/ih4w5pAf1/mWQHH8zwYxfM5VG1x/xlTPIQyulh3peawivuui+tpB7MRAj+
F/CjQmvq8jfpA6ptto+CSR702WHO0s6LQs6p1atb/fq1w0pC9Tsm0KtdwijqBIUp6ABQ55l/mfV0
20Ngv+NVcOylrc7zGkCF0CoUhwyAIY6+WFapaJHSRzlyKXU9PPah5e99AOJgf8Jgb6hKdCrywt5H
tPy8SRlo6hI89+MgiKCGutkrAyIuYSoPd+Ocjwe52SR8X90NUIJMfjqCgET8/eyObbU8Q6a9zmiv
FMUxKUrtaOShc0gKM93Phh496b6f31z/2muRA6CVAMwATnz3dm4g1p9b0FDA8LrHwNKepulrbcqF
K/tbhPYrmZDJFQdrHoBkQT9xuT4ljZCayHH2sr41zOe02DrCK2tBug6k5W8ZSnKISwO5FtjtHPCJ
S+NjH32UoB1RFK/ST9e3bOU7WVSvTB2KQ7puS6hTGzGxmSgT3ynkmrEfU3t2jVFyJ7W9qcYf142t
bBoMeyQ7tJ1gJJAXbqvkmROYocJpzD/E7UOWbwmsrhlAzoAXGvcfkXaxaWOTJ6kSs5qmKO19oimS
2zatdby+jJWgYmmQBP6W3IFqfuHbE19+gk8tu++axNXG2VPGF4pHG6FrdS20Q+kRQT5DO/DSAZgX
Y6wtZ0Db0Wk/1bQL95SG1Q0ra26Ggjm1JlpQjAEuLsEmG7uCHlTBaJ7/3fGf/NA6DIl9CtI/EGSk
tUvlhwQNStblFBA8pZFWzUiaSGVl3dV607hWqGenSA+0/fUPtLIo2mqYEMBOimmLZ0pV22OYSw6a
N1K6Y4AVGhMN0juoTK7bWUu16WCAxKXqKoiKF/5mZHlpQVKQ3YsayUdJ/9KZf9fzfW7I7iDd2d4M
fW77JLW7DbviMbu4apk9EkLnAl9P8nLpG+HoiwtMQx6maE9TmOz1/qOTD3eDwmzlGDwURs2D/s4y
pQ3LazsrBLTo0yPoAzHHpeGgc3zK7TileFu0OkRFxbcRgin15foKV44YmR8sugCAEShfhqWgAXdX
dlF+n6pv1fDAyJgS/vuRQkzQUXPgkjXeqWp2M7mKbGX5/Si95tZrSNN/c1Js5QwDyRcU0rDEvu+5
hNloh7FZ/F6GQS+i2WLrWP0eZwYWoago5bGGziG/r50H4Hsz+hVV/bBZUl0zw4MHZVhUzExACZef
HUKlvjaVOL9X+rvSRts3+bsPvkbF1+tffdUMhSJKbNSlwAxcmpEmVa6rrsvR4taO2b4JWI3aes7W
3NLa+ADTRP8z9LsIf5adTFaS1FLR8+07x9Xsdo9B1MWjZ67ypr8T2Wg0VG5qfI7TXXSYA/Pebpzb
GUKz/pfsfP7Xy6at+ztpoZ/N9Xi5bGNWyqkNKYzn+avef/PNj5L5FG1pZK0cqQsrizdBUHZDoeT0
qVJnuHX2RoLWQLlFHrXWvmAoD0Apl4lQEl2EXvD2amTpFKfpMhaT5Q5H9rKSZUEvbBjHOTJdVcvv
r2/g6tKoyRpUS+mOL6dS4qxUqhhm3ftIPoZl5cbSk9JuxPoV34QaE1J2bnJYFpe8c3RjLCvvAEnq
+rTrh8CbiuKQgHP3k3AjyAo3X0T3C1OL0+bUoAIrG1OT/GDG/V2Uttz/NzzQPSn/FTb5Kdii9Bcu
ds2kWP3ZgfC1XG7GFsilPb5AoFbcWZbpNsa8U5iYvP6xtla38PawnmVVsjBVGnv/y1QVT7F5l3ev
tflUJd98p9zYzbW6BuRzwFtJdB0H1Mjl2jgUfj0p4BDn5jmWVbeWmBNFaWvWtd0Uhq4uCPY91Qpo
SVX2BqnwmmueG1+cB14OmaKWfEsVMUFVcRXt2ex+Xt9RfeXjndtY+AsviGAacmwofbGDcG8XmNXG
MtZNcBuTW2uA8xYJRwzbcznovOYFq9hjE/jN3lck6+b6QtZcQ2BpEISBVIz5+8svRbFNy+vOgEtN
CJI4gxeENpRLVEnUr017k3Qf82nrIbdlU/z9zPMlearrpsJmQZsAonya+W4dH5qpOzG928m/nK2x
6bWzBtyaVyM8Wzy8FgdAjcgoJd0BMKB+U4oHtAtOsHiRe6Tx0x/s55mlxdrIPHpcwsfzo9EbhtIb
jbu5uQuSFzVXQKuKRsm/f7bwwKNfbpD4kKQtp0xzNYhsyaB91dCxOCjK8DzUcvTvz7SwwoMVUg/R
KFv4ozml1ailKEjX1YgYhnSIe6/SjKPaK24T/Jg6sP9jdNd/8Y2b63v6/h7AMrWF3y9Mis2LPpPZ
lBE3DQ0KXX0Y0lSkW432wnThdTMroPxLO4sVpmMkp7NK0yyt5FMRfI0hqtFhIkvAU9TtX2r1opCC
I1U2fYbUsM8t2hgKMjZSucHk9f7o80N4HlJaRy+HafvLA2JLtWbWGQs2s0etDT1jfrm+1A0DSySu
ljk14vYF7Rircv38Nd4Coq8kJSxBDBMKbIOobl8uIbG1Lqst9lIN9VPSGIeyecrlhz5/iqcOAabb
dIQ5dNoiIRLh6vJSxaxAPtHGJZ4tw9lkoC7XK6hDq+me5KT+qUpPWZTtW9nebTbtV3cR3RjR+REn
Y+EvY6ygkTMKY6HlWtITaebGxf3+KmM5olgElJdkazlhHPuGGs4hFpIQoUzANh3A7KLYSs63zIiF
ngVkHn3gG4SZjPalmOBq8ofJ6P5oMQKyISh3ec9eWolrRTU6f/6PCDkzJuC7oca/7tgrUx+QK+Fy
hngq08FZXP5xSplWl6FtzB71zJ04rg0J1WPcHXX11Wg0L/BbL5wSBiYDMFob52o1hJybX+xkAuIm
8jMOlj15ZK+PmflJRc/Ylh+kVHGzfieVzG92r3Zs7Fu1OlnwkGYSjPbm5ozh+ztP0ExR/uFtB03q
kr/Hbgrbz3ROoH6s6h9BVDPf8itm1GV709/XRi5NLZKIMUgNKa5YdYxepl8dwuBxipID8g5eFu0K
O3OVwct/XP/Ua6fvfH2LCFP6ZttPU5aKYoKlvxT91rUq/oFlLKGPA7yPlIHrdbGqqpYLWZ7pvMsy
X9DaV9HHIHgJ9JN5HF8kaeN0rEUupvuJ92gZMRi6WE46y2WuT1iLgj48KCXjgP4kodZpNcmN2VnQ
NnRMDFlWuru+jxuGl2BKq9Zyww4wnIni2SkYdqnyYzSORvIpBGFx3djaVX62yiXOKU4BUTQZOJi+
sF1DfwmMwJ3yHCaBw3VD64FApR8uHqmwCS5SPotxV0se+/R+4v07tG9Z0D6W4UPzo5BuVe2HpKH1
6e9lVM16mMm2cCprEZUuBS9Xyq+wZC/igFpZcamV4B3G7JWJkqh5yMO36ytcNUGplYuHRgJ+ehlO
5RmGG21S03vNuInbR3k4yNWn6yZWXYOegZiUoCC+TCzNWA7UoNK4fmA8CB+04a1mqiw/adVP2tbe
dWOr6zkztjgA81jbsy+QG8YYuK2PGkDoDVt6uOtGmCCAlcRAB36xaboPOZ3dYcQKXwQpiSl9aep+
y/fE8/Zd5IDW9r9WFr4HObISxSpwEAsluajbdf5J0+8H41tvvWrWrmptjwn6JP0otC6v76JYwDvT
yE5CtASCgTGJS6/QCrTkJJ9PFindeAxmTXcnu1Z2SlZDwVTZ2laHfQUPTvCnoEue+vukLVwd5uV2
iHKbrFmfdxAfKb0LvVm3M7SHAb1P7gUP+SDHeE4CCg4JxfItad1VNz37BeKjn6UvCvPUgdTxC2Rv
MP6qk8CN82N6S43eirfC9Pr+/rPahQM5Zjhwx/u8gmbmq8JfY/JJ8plfir9c/45rlw9DSnCgAjAn
l1meBsugS9jG2b3xNaxuCmvXWH/l0fRkBB/Utt2rlXS4bvB3o27pOVCA8DEBQYoB3ctdHFWDkco0
pM/g1PptM2iZ22pCV67vByaPk4xRUnM+kHxHN91UhHvwpNLJaZvuw5CUmqcUfXk7tL70uXD877mV
dZR4KSYYFUIlOVBnN2coZS+EOI5m3tm3SVjDcK2PzoOtRM4dDfHg5vqa1j4WFM+ieGLxJl+2NNKg
kBqa0em9ZDcHSwNn2UZeKyf72v73U1jw6sP6+BtER/4pQsKZD/ZGNCQmvC33RjO6ag3rUOVK8sY3
Wn1VMUAoeNBho6ErcGlF1hGVCwScZQ5U35uHKdiVdv9Nz+fIc4rhe5x06UGpU0/XM4ge+ml/fUPX
fwCNfsaUABGjL3H5AyLdLJtqkHD/esdc8XzXZodUfwi1Z/uvJHf7b9ftreWwAlfwX3OLQBqPaQTo
gNNGzfJnnb4oPmJCark3s3jXthujk2Lz3h0AGDkUYIoyFH8LY2MLq5tjAVzRJG/OD9KPtBkfY/vG
sOMPU+b/NRZbbOurywN3TJWNVg93+eVuThCb9U3YZ/dJ1u6C6k6oBDrglPKdFCZ/cL1CVCXIGpkK
kn+/XM4ctO4SdVISgBpFVR8qqdzLhXNblFvXwfqS/jGzcBBr5imSxZ0wA7qrCI89o040WnaqP99G
s72lV7hSaqbbLPANNBQtUdy73EM59GGcsICUqcWXsT3F0CjUeX3SA0AVslfnxZEyX1h9bZstFZS1
a+fc8uLaUdOQwqlZZPd9sGuMdCdnOyMYj20j3eJ2CMw9Xz8Ma7kLo70qhVruWnWpq6qkUqxWOvge
pXnOTaROo4eo2CLiWft+50YW22mO1KUsHzdJrVMIP10cF7uh85zk2GX/Hp7ApyMy6+AsgcMsIVWK
WRd6FxpgBsxM93plyr1ZgoQBssetZa3unQnN328yhndT0dbcKFbXD7il1pt3sTJPu0K2b9Tc2Er+
1u4csDYCPUr6B03npT8WGozDU+mDE7BLV+rGXRd+kZnMTcqNWLzmfjg9a8EXiFoL94sTuWewH2RP
ZBykOdkN/UdZd6sX28/3dtd/vu58q8s6s7Y41yFMWJDKASUhOx/3c6QBDu0sbyyt8KBb5LjXza0s
jv1TqDIDaEZkaGHOjAcjj3VicYOW1jSjM/A3FAVqe5tXj1mycbBW1kaFhDYwLUDe+cuZSafoinLo
xEGuTlNzDwY+NKHntjc+2IoPUvbi1qRN+/sUX3pGAvAoyGlO3csgwA3bq7pbY1O/e+X8gkAlGpKC
sKKlGrI2GfPkJLgf1c8w0PfS+GrCpdyZr2AJNj7SCiZS1EcAnyIBhcFlhaSTKoaD6iS/z1SKudpn
2y4OWacT+K3i3mn0e615k8D0ytSwA91+S2T9GB59Shmhcqfl09bvWXl3MTxFC4RpOqF4uEjC2nxq
cx2gJXWofTiGrm3TWJXqB8HtHAZPeuppzq7rvwYOpKKp8uu6z/6en1okEJinU007Hji1oV9+YF1q
pzFogDjkSXQs/dthuKmkuzqUKPX1zwSeQ9BMvP4arx472TPyl0GuoDF7GE1mIu4M6ZdvHbrkOHSP
OV3uQbnttV85TyZJvYvUY9be2FuDbSszYUxjiCYDCE5IUJc6lHUmS104N/l9Ze3SiJqMGZxSR/dA
iYWe9TMz3DKY9pIyo2Pau/yqXkZk4jEZHoRSXzNbR5LhD0OzlU+LvXq3lwhAAPnXEWdbwqnl0ezJ
qIEtSGoR7EfypGOpV+1WuXglzlCfEfk6QYbeljhOZ1lRp/iNbtQMMTifwuG2D39Y+Te0ld1Ciz1k
vuphvhub4IPzPa5/tdmvMOo/dWrtEl5REzz1tb+Rpa2EIlEvAtJMnw3M3uL3DHwiC9CDIOxKvDbt
3rpZPc6x9XEot67ENVPwPYKnpUQmWD0vl9770exXguwsi5KdHd6oRuwWY+w5+VYX47cc3OJjMv9P
0gnqi0ixbB1S7pTyoUNQMlLtXeo7npT+Ldm5ZwTGozX+bI6xwZNl6g+21n4K/WYX+qdW6w8BFRq2
moamhEbf0/Xjurb+34hVqnMC/LTY6liyzbqcIfiZ66+Kf0Cgwiy/jVu4wZWgz8ECF01mCm51WY+Z
GJKjisyML4VAey5duoau//H6SlZtEIChodVsxhy0yy9p1qAtoGqk5qN+Nub7LMigTt6IrWu7JUCx
/7WxiG2TnGZ+VWODYoWrk67FyQEvdqNpC2m/cvJtAIhc/fQO6eAtvgtHoC/NkF59VDzqEYy+MEFf
36+1Q39uQfz97ND7DuCNLMPCNJ/kkdadc2CWT5NdwCkoKfyBMZp3VCGorMCgcmnMykkSrU40Ql8l
+uSuiUSzIX+WrY/NVjBfecASyiHKFG0RuuWLb1SoeWDPObiKPG0+WHrzyQnkx9SkCGfH5mcFeUug
4CBvsvHt+hpXnOPCsHDQsw1FbrdMo5KjpAbjrtFVijwNAiOGq8v1RoBcWyPZBgTEaO8KLOmlqUCf
kaHu4V2Yudpn5cYZfpYfICFTXjS58VJTPVxf2gp9EaMU/xhcJlS8erokbbkh/KJSngyrDQ7IYSSP
wdhC8l938aFO1dbtEkXyJqRdPI2mg+eMiGFGjFu6Qx/1h8lvws/ZkEYmyEojLw4qw+sHOGTHDeTA
2nP44ucunh8apBAIv0AMYWfafei8hFX0FPvOXvPvIii/KeDFWbDrxsm1jX+fRkMiTNoFXhWfXqIW
EiCViRqyU0aS71sFDTLlb1umxm5KGwFPFRFtcaEItkluSBuWCADFl17g53lllSp3F0TYh7Ha23Hr
joa9g8ThpDV3WnYXQC1MYdhr7PyIEIBiHfLqRx6dWt/ZyeXRMb1ipNADy87UurFTftW6LZjTClQd
1/nfr3zHGtBOTZD6BYSHTbb/f6Sd15LcRtK2rwgR8OYU6O6ZafaQHDqJPEGQ0hDee1z9/xS/WHG6
iL8RomIVqwPuMrsKZbIyXzN2n3nb+svyZjSGk4J4BxCaP+Jp/bNsH7rxtTFkO/fbxikHGggDHtB2
aNDIfT19rZUmzoCF5oKf+WSHKKDjY4r/cRQaB1AH/zGetPLyesqUdeKb9MklzHXfwAwj8h7qvvBH
KsDKb4WjWYrED0WEH2+TF2dOosT4OjhMLtIJvuJ+VIzOt0HkKIjEKfqHIep2DvIfBs6/LLofPBoB
xecyvF50NYdZaS2IEVoTpf8xA0uZYnRu9OdWsQ81pGajvF/Kj23a3ueTekpCJ3Cb9WOxhA+h9q5Y
L/iGIdaSvumrU+WdIsP9dPuw2jqHha0Ut6cQAJL7da7dRE6bmJzD40iTTsEdV3f6U60vR3s1lh2A
4tZRzNSL6Se7o0N4PR9x7Qx6hd7XJauqo5kbSL+y2YvnwojeNjjCdJ3+vJb2/e0xbiQ74puDHxEK
MXyH66h9X0LuA8ABD++D4pS4jdw765+3Y2zOI3hjAYoEuiS/ayu1AeLfkLQ56de+twXgTKg0JHsS
Y1txyD0h3opmISKh12MJi6j9P3ELPT3XeACpRoR32cmO9l7qW2fBy0DSeanonVFGNtlbF2PI1kQf
ZvcJCb7R7O/mNjwaXXR3ewZFkibvFTipmLFRFwAfJa0NOpzV2P8AZ4Qf58h8LM1HdQxq1zkXuIL9
RiwEKKDUCa8jWUanUqcx6jXQcm5ioj01DccKpYbae91nyT1Kr3s6Kpt3LL39fwJKS7AN+3wpbOAu
uFyvyimPzY+a+g3JsUM1BJj+YgFzCNnmqKTcHukWqAFTNXr++GVRrJIfUqi3WF1qAtRqHS+6HxUB
KOqaFQvEwaRG6yp3pR3mr8qsiV7ZdjMfU3d8irUIY5xGtx41+BY7p+LWdsQbwRRsG+Rx5JJL54yx
1+QTKKMOdJr33cVvKtpL+jZnnJq3KAfwL5C81xul6R17HAyNDq85vZ7Qlq5m52CNxVmLbP7d3+mJ
d+gU82wNT1m/nn5n2kWbAeQaB50pPUnK1SideXLI4aMcEd9QHw/NkuRHFcsU35yaMeBU6gMzK8ND
OswuaNG5DHqbh9g41MpFeAnvLIXNeQcWTjXARntbfiWpxVzliSX6/EPuZ6mDz9KXbNgTxtnaxnxZ
zNZZ7eg2Sy8K1yu7oZqE6kLXHFb6jUc1rT0/TIb0rhmK112xk0NuBaQcwToSOhZcstcf2rORUBlH
QMZdaj8W02dNPVMfM9f2bCfZw+3PKn68fEa9jCUtqtWzw3kVENUuFhr/eqgco8V0du6rzbXrqHSg
kVZBSFgmLFamm0+Rx55NvaY+QU9Lj3HshifYv4jyL9N8b6nDcjRmrTza+eppflmG7WVxC/vu9oC3
bgEBJkVyjBI03/N6co2qXewxB+llrjVCJMKTK0Ku5zRG2RzkRtyjeuZ9mJJ+3Dkktu45MjR4qEDv
HR4I14HLqME2LGSmR+N7S8nTMx+7IT24/94BmbsGcRkhMK4Jh+frOLgAdbMZMsCxX8k/XDO7p9La
HPol2ntrbw4J/ik2S+ii8qi6DrWMqKR2NZeOZSS+1faPGWahcfadl/nO6bO10ymdQYMS0qec+teR
zNoMp25g/RTtO6ggfoKCrF4sv3GeIApqIH3CyqAqeB0FNkZXNiMNl4oE+pFM/mNvxM796kXhznW9
NXOkb1Qd9R+QCWmL61XsRZZLtyUVx3njO9XrOf/LindewpvT9iKMtLuXtRyxyoPMTztHT75Hk+V7
e2jjzaGIei3lc+EiJn2auTKy/ge+BJfFOKwPpvvgoFkcF19vb9zNsfyMIz/laHeUrVty/SVdKzxJ
YvQC62zndNg6DnlN0zwSOlCWTBbnYKozLhKOQ82AflkcQhbb7XFsz9fPEOLPX7zZpkUplb4EJFOH
d2XoHkz9LRBs9TdAfuTsP8NIa9klNWv1lpHk4UOpfRy8hzZ8vj2SvcmSjtK5bYcqAot70WLXV5om
iFRn59Dc/ug/RyEtrjCPB8VshDaQ5lRB0sYHF5guwlm/c8B4JDdcuTgm0Ti7/iqgA73ICQk0mNnJ
0L8aWf2gud9vT9jWp6frCXUfYQUqEmJCX3z6yo7LKJvAFbAdPedLZyl+PNeHOe13lrGYFvlWF0xm
3qUeSDb5uEzseglXD56+TWaYPyXjV82jx1YEsfJHO0dHbf7XKQs4PWAFoE/4h9TlemRNRsvXmdic
2Ww/OMvb1e18FdO5Rs8epvbzv51GODXImv1QjqCuI32rbG7g6pV0XLsSEfXvS3Wppy8R/NvbYX6d
RMR7yLRBkKJI+YshmFo5hee1tJAn85TYKvbZxakda+6eJXAiO+Bwx8tiub8ddSNVEppBaB0g9IFr
rkwqtoxpmYqYAjb6IWlyZxnfjSlMfcAbgQIHMjMzf06qIFuXi7rns/frdiM25To2HPo5UFGuP2OS
q9ROcpoC3HsPtYFWzzSDh99bnr/ug+sw0hFoVklvujX8QESM/bTAM5WylfbOdk+351Kccdfb4DqO
dAbaVqOVK8ySizsVx6wBXjY9TkYfzMuHSd1Th9+eO/p6wF4w75LdbLRmTVNlikmGyjd5/kbreqhd
/5pwLgaE0zYwS/EMlI7DRW3X2tUi7o5UfWc0nu/2zaM+7VX5tofyTxhbyk6aUQkLVSWMzbsq7x5r
7cl2/r79bbbWAMctgqYmuBOyx+ulNtiOOsUIY13U9F792n3xhgji/vN/CyLNV99N5pgbBCmM0ben
d1qBMJ+ZBbv9uq2zwoajT8WflgzSzdejaRhOPQou4SSWcvYwAyIYnyfNOjsKtL9CD/Ki2Lkbt2YQ
vB8Pch2oxy+iQ1prO/MqJCudVPW55Ws3OiVjekBR9fYsbi2Hl4GkbWTYkz7pRUdtqcuDjMdo8jdN
iZ3RbAahPewgk09WLHtKe9YKWU4E0WNU8ovnXr/bTVU3YuC4RAHF5b8F7O76K3UGPi9qp6IUZ6a0
Qs6AhPyCR9Lt6dr4Lho9daEiqHIFyzqYLabcUDBBiZWT8mTP1cHtXOB8n3f5pSJdkI43AgnrGvAh
cLqlRReO7lAqDliqfpjFcGgH7eQRGweogDVBYuU9iYiBtH9QqmnTqQZeB9oyg8dN7hXkyWPjRadu
T9xy6+P8E0tM3fXHmRc7G1OVj1Pm3nFKj71p7iujbgcRJjSiQYiqzHWQKI+1MaxJjDrb6S+I1uYn
pR1VCndjtHP5bIbipAasQgkHWPx1qLSEGaCPeSnEQfq+OJCBJ+3eY2IrCJBpOP2iCQQD9zpIAl3J
6EsEcqLkqW/Qbe57Hym0f/0upp+C7JgQ4sG/Ri5k905qLplQ+0FTxaRZl5/d4fvtTbM5EKoViFlh
48IL/HogWaqoam0QIqnXQMHOpBBKn9bOSba1NS1RguJ6BlQp9zTSUivCnJIPzwlcihMDUNkTDjhO
muzM2NbGQZsLQBH7R0hWXQ/HGbvGzDO9vHjROxh+HRIBQoJGhb2MSO7x9txtjUoMiYyfD+TJB07u
8HpxWg9VoaR8SM00YKlpOGzH6x6ud2NYumDHUG9lWKCgr4cF1xuJ8Brmw5rjAjw8aOX9qib3RW4h
ArBTu9gY1VUsaUWoi+0qsUKs6WwuyaFXgw5p8r0PtRWFA44qKwc2corSiFq9UyqkyMGj9mXkN0qU
+H3z10pefnDUItz5UhtIQ7TLXoSTBrUuaZw5Ai6vfulifBa6d13RnkzqS317ZzYfrPlv+ofG4hfp
yY1gLaOk1k0Xj54YO+SgLvfK3gxs7LyrnyQlYkVUpUXqMQPx+AoJrHV6E++1KzcuKkIgCEuHj8tE
7lyseWt4qyvoCUvhZ9E7rf14ewdsj+FnAOkmrHL8ZGIRwMG8AlXtsn07eaf/FkMM8sXjvYEjvHQK
zIPBfT9GHyc39Lti53za4BGK9fFzIGKgL4Jogzmm8BWZKcseAgRV+/cIgAnZhjkKZugkb4w6Qv/J
xhFkzbMKkXJVOyVmnz30s5f7aaxbwYDJ5Lvbg9/7gtI2iYrIdTIxwa77vlz+VsZv/+3vl/ZFovaL
GeIwcaH4f/Ss7tWAc9FvhKBaQLpEkqnK9fcRoESkZEJLjn6VHp/nbm8nbU7SiwjSJI1GUjrhgnhg
NbRw/lWcIe5uj2FznZOGAZYU+aucvhhrNES2sqJlmX5N5rNafkGU63YI8SOlpBLHpJ8hpEEsxoxb
Z0uIoUaXqg4G/aS+Xyjn3A6zNVfUcOB1UujwflF3MdVuTJtBEDeGr2r/pdul5G5N1YsAsrrLEg6T
piZk4Z5Z3ynT8FjY6mMaZd9vj2MvjPyksLMonbCxvZij4/fOoxYrwV4RdGeuTP36UFgm01DmVWco
2ORq7gfd/fv2ILa+OQp2goGkCxMeafeV42Cpo5irctLvETJ7tpXXtQN5rF/3ILSbY6F/DPARguEv
dhlaaTpxrDKWrv4042FSWXvS2+K+khewYO/+L4L0RZTa8mYh8HoJ1+Z7ieKiDwWharoPjvnnnD2u
TrwXcW9M0vdpi3EdHF2MKccuO/+YD3vXgvjNv47JEHI+JlV9T9qUQ5FqjTE5gmWXj4dWi589vT2s
mfDttQNchZBjOaSr9Se+UQ9q+Bt1NFgIgKrBJGMnJ4NLyqVelxlKI2lfPflhHJ+b0Tw75ad1Mu9a
lTb/7fW4PaE/40m3IBrtpO42t+BofUzr53F8uv33b25aofHPoxl3PBnKYA0oyFIMQD5XOVnIii7q
q3zX7UZsml++mXj4of8kDHWkVWFEJPyVE8ELWtJvTb76K5wxu7vPdfOwV0zbAOiaaHaDO4UvRmlQ
Lhpr2RBNfcJjc8pHyEXmEoE3jNb71V3GQLOUMFChXr13e/gNsVGlp7Rrnuo0/Ty6Sh9AAYB6GEUR
tgCpd5+B7YGZVaPZ4w3z3htic/J5EbviF3PRSPnmnFem0xYl93AUYnkgevCWP+9JB9yKAuJApvQg
OG0qUUyUZvi21B/H9vXQ/sZlDMcXAWaKb8BvpYPGLKsqdeO2vIRu+BrOWYL8lRqj9bAHXNs8nj0y
Z9CzcGLkxyRI1WZVSnLzyWxP2pz4ZawBKA6PoHdvb4yNMqYu3kGC2M7zWL4I1LSHkdCzjJweoGx0
cqeDG/6tLH9NbnpPR3dx9joOW1v9ZURpNeTuMq11hxqyqyp+5n0Kdx0B9sYk17DGemoLhQgKKJN2
fNsgPtXb58bV/a69mP0xSz/fnsWtMYneDZQqmin8R7qviwLdytUsL7XzbKSwxdLj7QBbi5sHOFpo
HMq2Jzcru0GzU6fmaEFuvPjs5E0b2E4RX9IRh5bboTbEDoD4AbfDfun/VN6uB+MYfdgrKxvJWmHl
V09dqZ6iNDmq+qVWtadVaMRaz4W7l0xvjZHB0Y+l5oTsofjzFy+hJq2cuouhMTrNcqzTOPCS53Td
ob5tBIGGClcEzSmSEdm8y4nTadZj0LuOldvv2zqaT8ZszOe6H8O9O3wjL+ECB/8jSkKYOkpv1Dpp
hykS6rpVEp6aOHljxKCO9P6wNnezcw6rmYNandAb+ajDhXS88Qm8n18+uuhQ95lW+LqX0CMJhx3J
h43j5eqHieX8YqbtaUQNxKPPqWne5xhfmIRWqp2k96mzc7xsQDeBabyYA+mj9kvpxNYAXj0blhMu
DE2MHMLHwUUM23ijGfdhfbHn/GAnxzlLz+u6B9TcHiooIjS+2UCyHlZljWoe8hK8ZGXnL9F3PYPI
aT3o+Z+3d83muqLG/7840qlGIXtBg5EebjEt4Zt+KooHK1k+QIvdk37YjISYBSxxYZAmw9lca1Ws
qUZk2AAvbeHxhRN1Ndun2+PZIDnz4V6EkY60sQFRW+u4JtprAMEvweFV9dcyPK3a+C0bTc6A5ggO
6HGMzNdqNZ0cr78z9bn2C3U9utEQqNOeau9GggXSDfC7oNoA5ZM2FJ5w1UJ/hA2lusk9eheH3Jo/
2m3zVKjDp9md90TGNwOC9OeyFxVq2b9tDqcmthUYXhGklco6qKtffR6y6ZDtcck2z4oXkaR9glk0
1euGSMvyQdc+KGnmaziX2i6VwOWkTB92Pu/GjQWgGAUrQCmUFuSRpZmXxk1Ko3xK1TVQmyI9WvUU
H3JDjYJ+zkN/brL+oMXh7KOuMz6UY9TcmzVqvmucfQvrfj7Ebe3uXD6bixuqlqC3QICWBeTcSZ9H
S/heduUZbK7frK2vD+9vD37jTAC2zdbB0Qh5JFkfCdGusU41eA7p0noHc3kaxCs7qp9iqvXH27E2
5vmHIQOVUGGwIwOWy5Dwc825YJXGl7bt7+Oh26EEbXgM8OSgVwqhmDoOYa6P87QaR9UpAVf0a/OA
j4sfjqT7NhqgWVDqNHCbT1X2aS0qH1zVZ31Kg2ieDw7Fw0mrgnKh5Nzv/aaND3n1m6S3ELB7iuyu
C8M8M/5ck/U+pxNmFgnayf40vy90yy+18TD2r9u2Y62pX1O9+mJyzmRmsnMRb+ziq98iHRt9mOqL
GgFuiOLcfAAL7PhqttRnZ6hDP1+V4jQX67TzVtj88BiwCcwGh4crfZQyieupn/gojZV2QR13JLua
uj7cXl5byRqGSj/DSGObks7L3ZqxFdNHjKJ8naRCbb+70fdQdYMWBlrsGPdKs8vJ2B6fC/6TZEqF
4Xu96OoqbtbVRNZWSSydrtrcH/M8AXlc9xpOFqO2YgrjtX+kGAg/1MOsvOY9mh0VpYkCTQnTwE27
wa/SMNxJOTZXnv7zh0kzYg/dErK/gZmoJcYCzWGZn3+DwsSWexFEzM6LDGoyM6NrXaZ9iKJjFDn+
sHzvYrC2bvzvT8SrSOIwexGp77IJig0q5/NwbuC32+GDm++pZG3uEFJuPAqBMvHEvQ6SDQ3VFwH/
6dMwsIYTmzTtvnn5uay+3l6wm8vmZyRZfkEv+pXvwgGvOdN5Hd6lib2zJcRvlaowFGD+GYvceoqK
MU37lLFoYJ8z7VxgOlo4b1P1g7hMhLYC1Nfbg9qePvhAcLPBf8iFH7vCuT1eQLKsMMDv1i6Mnroi
vIu80C+GKSEtGtKPt0NurnKLZwU1M49bTNp+ld6WfC/Ss8b8nKEiaKcgE/ewBhuEY5b5iyjSKb7a
7jIXs81raYov5hxU6WEqc382VYgjMyxEs/OVtXs/kDRMbhv7U9b5eF0i+DDXZ6/ojohF+ZMVBWY7
Hww61L11KIeQx+vw3tHKPe7xRhbF7xX9HjD9sLGlWRnnUbR3+b1JHfs2qjNT/JdhnHP1z/7Rdvbe
FpvfwCaBwAxGYH+kQyDpU4YyiBzKbR/Vcpju+kHHOG/ydhrje4HEn784A0ZnVvui4jKl1xRYzpPT
kx1Gy84q3sKhmmBQua4wVdAY2HUYvHJdL20J05RnrSkDrXzIyiFAAIbNUyb2IeqP751yL8nePBJ4
9P+g74I7ErvrxeiqvKg7sgXou/qT6USPzujtXAmby+JFBOlxljvQ2Ex4EZfBq/zZcHw9Ub8k0Sv8
4XLfjS+zuZf+iIX2yyH0IqJ0oC5lmNSLgG3msXKPrgeMuPGIHgb5WOR3sXdvTw+pph7WOP+ja8IP
tw+H2zOK+Nv1jKamnquZw3hbu3zQ++K+anbKKJsp9D/jww75OgLsUlICob3STIY/rNFbSKhvetP2
zXQPJri9LMEHomZNnfIXB44xUappzYhVNUPQpuPdWNmHeFkfEMLAGcyYAsrX71tveB+38SUe9mBq
m7OJHhu1GORsHFl7w50UR9EE0rNb8s7XwV++K5t2/nb7m20BRah70TVCkEkowEm7z0NDwshT2GJU
TIKVHsVcaIfVImOO9KCqX9H67zGOMM/m9CHp12M2qjjcxvd9Zvg0uk+L1jy0qYYuRHKZYvvr7Z+3
NQkvf52UhtR9WaTJzK9T8QKJOhcizqfbEbbubQ2TAgFDd0k3pGPAGFCqrRvArUX+EOEcmybNaZxg
h99zCfKWGe9LMz3cjrl1cb+MKR0Mme2WFWx65jz6mo5mEGVDUNQfQqYz677fjrW5juHBAd6jhQBH
XEpMRzNvUwcrlYtjfCoAPhSN91BF8+dstBBetR/N8ai1iH7F1pckq/ZylA01KqBiL8KLL/zimHWr
NC7caEE4ffQR7snuaMqAv27uxkZ97Pt3kRIfZhvAUfuqobJcTvHotzycUHI8xEN7Anxy8kgx1nAN
zFLZOaI3HzLodcAvF9YNABuvf16W2UZbebwnqiYP8jAOxu6dZlVBEanvOlcL2jA8ogMXIse2813E
vMtn9cvI0lmm5R3MZl2FZjatfgKfO55el/3zXD8387NhrL5a0hdvXinkNlpoHru9rf//GTtgcvRc
kaWTxXZUPUI3ABrGZVDrwGmeKrcUMJ9gXNZg1UHCecU56l+1yXh/e+yb65+3qVBioDsvF9T6wprG
MZqEe7d+KazyzsQqZKha33G7uwZy+e1wW3mMeAr/L5y0BHMNhloiDFfy6B2sqDslfvJ+B4hJe+ln
EOkcXZPW1hBY5WFqIHPTeI+t9lUrzoUHvQs179sj2pxAIL8/BB8AU0h72q2mBlA2a0dvvSCZjq2V
Bqn6pabEsCY7N8ReLGn2IC67ZSte3El5TDseFd23RfEHUnDbbPa887YueHyN/xmYNIt1NnPii2Bx
MZ4U5+xq+gmQUpCzF25P4fa5+CKUdLUYyahGqqLz+ETttK1eZfqr0IKUnlbB4nwjPRtTEHjNpa7H
nSxmcz1Cm+bRK2xZZbnVVUFDzis5EjU3DnpsHpImmOqdIJv3Gk8EQMHkD3Qhrg82N/cqrR+YSTiT
d2507tLikI0cteGpHz8Meuv3mhrcntPNr/ciplhKL856x66xHJiI6bUPhf4FewkfUswdHLR3vxGI
qaNT6HC7/DjZXgQCJe4iAdFwgebzclct40iSUq8oUkWe3w/VTl69+cHw0sXnVjSVZMm/uI/app+4
QnM0JmAEjwnSO3vyND8yrV8uBCA3ZJwmGaesXWer6Vj1wsVk8vJD73bDQ+jQZLFqLSgGFzWxHLEj
vN7Xv9IuR3El9kfthALY/YoUyuLu1cQ3P6bH1YgXHGnDj/LvizluezUfBo9V2g6vm65YfbcafNNc
j0bKFX37e25NMBLbFBWEXiW92OuFE1kId4W6MArRv5uEGseP4+6OFweVPL8vg0irE8mNvktmC7JZ
XB/wRCsAN9wextZR+TKClNdpUzrpfQy3d6ryQB/+1sY7Ozb8ngaRDiD/drCt74MAnPC7oWEBvOh6
zhaP12REckVLuQqaEk2jeXnoYrTN2A23Q21+Hlj3BoKX4LJ0/TpUTWOYJMCFdGunQasfys49IMD1
34JId1rhoGAU20ye5X0sx85PkmMOvf+/BZEuMzPUJicxHHiN49lVtMAuH5V2b+eIz/zLQgM/J3zk
SKxkZeJ1SFPLWyEUjHbzgSJc0K7Zx2Ewz7Ou3nVV/VcUezvj2lx5AMx+aOZgZCIthlEflczgKXdJ
kuZi2XS0jYekpukAPItS2O1J3NxIsKGRnKJnxnkvLQfDDJuuR71CU3suS9WZ7tzUqHcuk81Fh4Kt
0NwBRi0vurEwyliZC+gCmVcGQow/MO1B48KcyrvbA9rcSnBphfCO4B9JZZNZST2rVWEmeDCwa/NT
G0enech8J90Rcdse0z+B5BZgD7bKCSvQ7TW23O04H73pY7arI7QzHJl9iOQ1j5oV9r/lhOiPut9a
922cN8fCjo63J25rJSBmDLKFMhqKHPLraanyzkR46RL1K0AH2xyyvypb2VtwW6vb5O79oWgD4lYK
k4+GOQw218O0jK8WhTuwjurneNDemVhkwZ55f3tYWxPIkYqkAeQt8HDSAofEHUWNCnmmadugdJ9T
nO0jpTuV09PtQFs0DAb1M5J0HhUO2MlJ7ZBncSs30BcEYx2vs54600W/XHWzoF7a/sGMshHwqPc8
2GEUDIaqBKgcXVKlsYMOBcDf2A8vf5V0mihJmuC0yX6ojU+O+7emfqUnExfDb+xw3OKETDXURZzT
r88RfSoL/J16zhHsGuz+LI77qY92Tqut0xjKojDrtbF+kRNhO3ex4dLhGegVgsAu5tFD9cXpm3On
K8d0oDCa7JmNb60f9gRwUKTCWEXS0761or50F3Da1bAafjy+1Q030IZc9edh75jci6VfTyJQkd61
BAqdRv2fZXIc8vQQ8WIPw/Vwe7Fu7UKqZJDx6PXrKD5dRyK1qVRlwUDE0OdLammXMFWOqA/c5bl9
qvNsp32+9YABJYJYPNhDU5fTYVNrzbrowR4uhVf49mC/7mZ0Y71XsSXcDO74f5292d45oTdkZMFq
C1sDQNuIUspPazPO7VmJYe9YMWWfuH8Kk+5NySu+cI07w6LguZZBUaWPajO9stfQT6buN44fD19K
3Geg8CFBeD3R+pImi+5A7/GW5jw1zh9FagR1Nt47zV6LYnP1UPgFK8inBS1yHYo1mVWaBQ63ROVj
9qbXDrCfcbEe3d3keCOU8O8x0YxEhwH7j+tQJVJEnof75MUtP7ntGrS4tTSlQ9P34+11uhmIpxpI
SyQfgN5fB9K12kKwmC/YaI/4MLwti+/lclZs59+/CtGVAKtI1RxNVhktbXVuRt0KvK+pqA8RgKVC
7e5+h4l1FUXadY05x507VmB8qSulzlOCh2da7al6bhySV1GkU8RY+7iOBfh2HJU3I2grW3mvK73o
UpV9cgidfufs39pnRIQHhH+HuAOkr1Qv02QltcCaO/bg4+WGouaTbX1aELtR62PVVn4VjX6j/hFN
kQ+U/OH2KtlIxSwWBxVxCMbsd2nlV16pjFOlss/N2a+L77wEzGqnBrMXQ3oPdjaNBX0gRmEiQ+88
Ga7pW/9erkxoB9FO4JnOnSOjAJI8pyFWwwBP9e9OSa2gfUoRrbs9W1t7SkdRnwMZ60lg+9d7algb
dWyqvLqsiVndDYtd+2FhPNdq8waFhXbnptmMhh075EkacISToiG6aqGvCiQ7Wh9a9N6jpnk/GPGh
LIedgW19Ip3rhSoHpRdPBmY3ql7XdqiUF7upjmXYn6mrPmaj8e72/InVLD0JYTT9DCPtL93t5tIy
0uoyjTmend+HZk9EansgKEAIXUFeTWJOX5Rrhi5GR2rIKgbyiQC291Edv98exMaNLGhZ/4SQFoEz
9+6aQKu5aDCN8KIYW9/rV/rKxyyZXzmzeVCa+pVS2J9ux93KkilkAmfH1gHcl4wTqksSqt6x4LtW
rXHn1Xij1Ykx+EnYl5y6LscVycndPOvWp8lw4BrVTpCVqYFUvWM+0G0TRusLwj+3f9jWOoVzhS4s
P0qQf67nvG6nePIoRV70ZrlDpJ8Efj0txmO17hV7tsCW6FGiIyJSIa418flffN5ZGzuSaNaplloP
i9uc1uzBaNyjM3mB2wcq3bsp8e4hxQfRW6+3TqEzHZYqeTu5c6C3721zD4aytaThCGL1yfApD0oX
U7tA5IySqrqUjdX4bmtGQWyG/155l7fliyjSxmmnSa9GgzU3z13LmdNagY5die+GS326/TU3ryTu
JPguBg7uVDeu59ioKj3R1rKigPLdabRgAsBTJ6LzNqmQ/V/V2v2sv1pKcJWe84Dg886xt7WFeaeg
3QpNmRRJmtFlKpuiHxpmtFMOSX63tuEhnnfS6r0g0oRacwHD0mmrSwWoh3zCXRofserbU7kZhMcz
/kPIElE9vp5JTw07I3dmgsRPvHGDpn0sx3/vbs51J/gIXN/CNF5KKL2pWCuu8PpSR13lO/ljPabP
ugWxJf+d6w/YCfKzPBaRhxUHwYvd16XRYPd9U2N1hn1SqXxb9L+0InnFxro9cWKJSfcEp7cJa5Dz
BIVD4zrQkqqJ0mU9fm4mptxerZyUPjq7DqlyOh2s4o/b4Ta+01U4scdfjMvpw4K6Tldd3GHxw+qr
ltHY2HW53IqCOZ7obLgkKjJoMJyLBuNQlXUNErLsu7voPrGyHXLRFuUH03TeMHwfE0KM+BUvxhKq
MSt6rutLp7h3k2e+jaOP9ZA82rCg1q4+VNVXAIRBmbZ+FxZ3YAnwBO93Fv7Gocgof7iowTkFUXD9
I0Atl3kydPXFreqHqm3P5Z4K7sYKgYqiCpt4KrA0v64jUCYf8iHN60uL6UMTvo7Nuwj9S6OI/RCf
mdvrY2M4FF+58mnMGNgCS8Nx8EZwnXypeeprxnpg9TdfrDjmCXI7ztagaONiqAVVAQySdChN5hCu
66JzXnh9jmWCXj7YU5meRgwG/bCGkeKu8Z6R+cbgyC1paTA6hAFdaVMXNJqmEa2Ri5XXx0xo+nep
/hsMSqYOp29TEHngtl9/rl5zLcWbvRrEtufe9bWSnZPYU85mNXc7O2BjEsVXQgOKnNmxZB2wslUH
ipTU/xP+B6fZGo2z2QyJb6+2cSpLDImcqjd2HsFbk0hAqkJIeaLPLU3i3HuDUoRlg/pv+1WJBTDX
C+9ur46N8wOoMbxJKk9wdGRodRJaajvHZoMu/qML6bn1ajjDvyEYAc8VRVksQnQPN0DpS42L3rlT
0nKdpPfu2j4X6e+Q6JA2gLng8qVE8/86htFrVjsYdXtJRvsucpSD1kTHYQjvb0+YmPTrW4RBoPlN
Q4h8GSG16zBl1XaI8ka81uzo0ppfbDwW26L3x2RPcGkvkjxpaZ1zLcYVSO33Tvq5CKGC2G8y5fPt
Af26yhgQG4hPwwuE/Xo9oBrZgGjgrr8oGU4UzqHM7MPtCL+uMXJYxCS52znxUBy7jkB7dulrmwht
eOdgWNr3n9x4Z4NuxqDwJUyE+TgyelVtSqpskcPl3j65ySfE09Djvj2MrYkCMPpPCGmBWXrbRc1s
8+XdxS9H4YV8O8CvHxxFBXa7WFqc1vLSMks1XnJTqy5ZhxNUbKsD5pk1Lc66ToNZmdadOtFePOnL
R2Vpziq9mItdhUbgmk34MBfK51IFFWe0RbtTsfn1iSuGB7EUAgIWErqY3xdJRBEqcTkYK8tAMaZD
ibGIb3InaFN71Me/G6M/zFql+OEy7WzZXw9vEViI9HPV4nEg1s6LwGO4Jo4RkjGDGSgwrigjDGIf
MbILkuzp9ifcGqOojQoFRCgEsjYh5Il0KHUuW89pLwVyJNgxhuiUusVJR/+5ch3f3rvgf12XQuxc
OEWQQINmlua1yiqDC0/tLobx3JuP3Z7/wMb0Xf390vSVeurgX8vfP80JD8TXoZ9Gb6rEz9ydydtY
j5zdTBu3EUAVmcAqVI08Y9U7Ery/p/w1awFHF7Rd9zKvzQGJMOgFcufJOr9F0VnOOofdJbat+9qB
av1hUKpgbcZzbu30PMTkXF8XfBwqh2h74pvyCwa2QgZ81dWk57pI/AqmvBmTWe4c4ZtB0NwV9SlB
H5dSybZS1sg1CRIxX1X6aRxOeffpX69snAh+xpByY0VDpgID0x6Ouhq4eXpuQNbhHHlYEvUY18/G
hKR5ryc72evm4sYZEfnNH3mKtPja0QztZSl6ONPvyvJpmvZqe5uLjpeNwV9PLUR2msvdCrZK1fUX
tXmbzyHv9fnAiTTr+vH2BG6MhN6XQ8tJVHQQfrs+hdqyUQ08coZLArP1aOC19ND1ibdzpm881Wj1
CLw9XT3QHfIl0it9HHqDOVyWcg1yL/9Uxe7jqGmnKevxtJveLUPxzlzLs5X8P87OazdyZNmiX0SA
3rySZWQoqaW20y9EW3rv+fV3pS5wRsUqFKE5mDMP00BHZTIyMjJi7x1HM71T7C/m8P36Ss+DIJAS
oAtCwIs3wDrQc13RtTG1AcZ3UOwjuqaHRFKp3qlj4DZqmu2jkLYjMr63xjTnt9etn39QrIOgYWig
Ql1hfbq7ikynq+3Bh9HiDc7iZvKR29atzI30/ALGm+Ye9wkNDlTXSAdPv2gbB43dmsPod2NSp8gR
ZvWdrBX2vkACzIuXzjk4Th54IFIbt5pC5SDJbXm8vlxh5DTA8CNA2PMmIe+lVXH6I2IlN5MOx/Lz
JdhNIbzdZHKlRt84hxd2ldIZzST8lz7Fun43BUExGyNaRfa4Tz60oaAI+VFVbJg5dx3xvEJXCn1a
0mxD/Iw3V3VL6Tmz0kb2FaOW7yutXx4iCXaCNmQ/Ogt9QXOW2xs9mz8CTtU28oQLczFtPIc+qig5
a9Z6kdUyLPZUWopvoIIw6+ixL5+q7CH7PSa79N5ZXmY1cZn+F/QHI73rXviLjnPwafhb6B/T4FY2
Y29LbeV8321B33P4sFyLHOzTDcnVwoBJF6l+PLXVfm7kxnp2imSoPSMySqg0FQXxjUh1wbGR0UF2
QICo+dTrjtTQq9nQZQuK2tbgapBFcqeHkGS7yHG5eu3syszaz0uyb8z3R0lgkKgTQxaiVgGv5nS9
oZJkZZspiq/lEpMRUtPw27irP10/NBd2FfwB4BGSbDFqcXVy66wZwMSG7GoRK7fyYDaSW0KgcXuN
J90IR3YjVpyfUq6W10yARh8rFCnJG7+uk2WyrWpWffhQKuI8JsIcP7PGaPKHZCpje8OTXytVp1GB
5oHzKj5CU/Gse1I2lJ6TslV82dzltadbDBRwK22HECgzBpzHHGj+9O7Ae2pzlSHISWA0o10qryzt
avzQ70qj9lBTvP7tLoQIJNTwSuA/sNtt9XQr05pcn2KM4lu5PjTeYnRK7mVlU/CcyNK69IAIolBs
V92yC6MFWkouIdJ0/Uecp5CkxMpr2RVyMq3U0x+Bdr4tTdLAj5AU9Ug1w95NCKgclKSxbo0lPoy9
Hm8cy0s2RWqMwgsvdSjcpzaR/FwmjaaAP822P5vRw0wDxS01p0FUWPYZlb2xyEs7TYPYIZEAsXM2
+jRjELHeoVrkF8X4K4ogMKErpeaguhCYuimS1JPK1q3TZsN7LxwWbgGOP7crnfc1RFBpIrWJJ2Ie
wCRpb09j96NUc8frknaYN/KlC5EAZrkYfKcIpPdaRdLJc/I/dFl9XQ5fugHiaVrvexN5CVKG6z5z
ngByq+lglqmhi6t05TPpKFXNgHwNmqZ69KM2m+GgSo28sXmXrVDLA0fGuV9DgUIjLheFCOQD5Yzd
fK76m7Qat8Cplz4Rj2r+ItyC3o3Y1jfxbBy7csysRPPtjGnQstb/1aOw82rAWxtR5bIlQR8E7Uf1
erVrFSctTdJMYxK38XMajY+z0T1Kw9YYtItmuPVJPsicUXg5XRAdQzpcGZPm20VFWWIKnaMoYtxU
tbxslKrEFbaKzaxFTAUlO+ZiX5XDlkg2pDY0Vd8YsjuwGJ5Wf60b2cuHD5okHfnnut9dWBpNE6KG
ApOBoYirpdWWpUY9LGW/n/4plsx1ILyoW3oG525HoxCPA/RFhc+yV0ZknRmuqGeayCUye82p5n8S
c0o3AtJFI6BJqIULyVd7dcOUcYM/TyFG9LaXd3Vd0pkZ7cqO/4shlDM55AYF/zUK3+nTqiyM2hRK
XbWnFjl5T7gU3e/3fhk+Py0tRJsJ63CBTp1OXho9Yc6MyUyeNpf3rWMN9c0wkwK5fVErycv7zeF3
Mu0SavC8d0/N9V3QtGUUWX5mNb07WMNHPbJvzPeT64Et/H/yIRhk2srM0tcjcpOx5UdS7Qsr6Oq8
u6riAC+j4IXuuBjFt/I2JxNDq6XQYjxq/JlHS0AjxvpdZ/YWO+f8ehCGkJZ8rR0StE+3TGeK5BzY
qUXf53ubSp9KxNpzJskpW+/2S4YMWo7cDMyNs9dDepqxl4MqQqzRLB0vHNHiC6G6ymg4bn2e65bO
ps2MoMLkXubzoOeyV7vvml3txh7tLnvrbj1PWEhU/remsxnfUVc7PEixpAUPStk8okFSSe2jEtY8
Ujf0VC6viqDAUA+EOddv8bHmGC81+6cmceQVoRodmir+UOZlcV/Y7cbBvRCIwOaIeUAA9ygprw5u
j0Rrn8sjWUNE89SVlPCLBbjy1/XzetGK6MmQZ5KBrZmYcaoaQaHWKoocSVW7haY2R4Xk7891M+Kw
nN5HjLV/RYqyfeSWKx+vK6ULqxwp2M7Ksl3iwBTIJFnzalOZ9tdNXVwRqHPEEoCeA+89PU5lrCrF
2HZkdno8eAgODmgCWPZGo+GyFTF/jPBAABd//iY5QSRwse1ogP6e5M4L8iPJwSwie3d9LWfejc4g
QRslZ8bM8v9V0VUaUYgKkSnx+zx0m0B/aWmctRrXuaV/1Mp2Y+vOHBxzPFgR8QUTTZYivuKbRRnl
0k1z0PV+isZyRvxxCsfLmTqzdWrPdg/MrlBSdIDDvfISTw0FE2C4RFF7BpINX9C6zSliSVvDqF7j
2YnTCSsiR0UdgqR47XS9Oldl2LeL3whVQc/U5iyEiT7oPzNESrudkUiF9jhJ9pDdJ0nSvzhaZDvH
dDAz66EMSt0AFqfZi0u+E/W7Vp/M31pXGdU+MKz4u4345qcykBVGdE8CSDm1vf6ojWPa72pJqV/y
pkhR5K1K50s5Rdrfci7rX0anLk9ZYqefilRtnrNulvZZGOQJD2it+jigZEndi3lj5a5a+vEloZb6
NObJ0oEed6R+P1DW/aUWZfozn4P4UxJEWeEaRVU+B+miZ161GOaDBrI32oPwjDhjiCd8i1KVQB8M
o0wvIhrng7q0g3MER5cZh3wo0/iTXhZR6WqZMz80eiPphyhWJTiPhvbTDBK5cyPgB/KDUsfZ85Aj
9fxYxBLv4kWeUXiK6oDGQJaP0qdQjtNvizWU30ertW4TuZ6/4eVp5sp0rkpPYz7zjyLJoLS1eTko
OykoM9iiQ99/DCldyIfJ1hJllxtKnXhdV/DIyKKuzd26V83P7aJN/b4tkjJwOf7OjyhmOMRNP82J
Q9lskZ4HOalzt4/rrtw5baQg3V0nqKotTP/5Jy7Ccrnt2TuT0Yuj1t3OU5grG2++10fdyvloRFNg
NHnXCnrBqYvHahK16jiNPrPMChSb54F3rF6aY3SQF2fMdkFiyS99g76Km2dO/LErOytmQ7RCd4e+
5FMotTO0njYr+Y+gyibwH2miglVN2HRDKZqEXaG8tlOZgjDsM9k2oJuZcW65Smp1D6QUcg7MFw6E
F2ikfR6KgfID5cl8j5B//QvQTlPvHGXp/kiIhKe7YrDRgrRHgDB7JVWj+7Fygo9WnOfSDVSTvD9Y
7dBMx85p+nmngVwvXPAs1svUjrK8g1wUZvthWuYydI2W6QxuX2tW7BUNtaKN9OxCrOIpRYlCoIpF
rnm6v8k8VFFhUpMezQpO6dHUosNQ/5GyLVH9824HgFKYDpBE6N3QzFu9Dm2pGCaU6ihLJ6HygvrD
5DqINh/mpJL3RY6GRtxPXeLWhc0kH4lI0QeWdCgtkJk8OcP9qNfJli7PhQhqi/4DlwOPIfACp8tH
ezw1Oz2ffB4PM9eBhPqNaf597/UDqY/tZSYFTbmzSvnU923Zx/ri86Q9QGJBFLS761szFwNYHcR2
3m+OOiKPBirDQhX/dE3LYg56uYSyXwIUfOpFT9uqcN4crDJZ1mJ5WjzJ777zuIJgakEtpLtirS+J
zG6tsZ2kBe2/xNmjOZ7ftE3Z3xmtXlJcNLY0BsQdehoXhD0+GVk4L5c1QnRop5KPGsl+lMSWF4Z6
9eAM0rAz5kHayFHOigAwFmhzMNOCUg03+jpHGTXqdmoi+7IRzLeGWfxQO3s8TrHDZQNg77Ewlc7L
FKk+XP+QF46MQMBSPOWGB+S7plbJUhGHpaotoL5rz6nVvWwPN2PvPPdCnQU9LnX6NHQpE6Nv47Kd
3FiMDKiC5Pn673j9eKvNBnhEIoNAIazAtUeBg2mdoSsUXyfN8oaSwrlrjebgJlNR7yN6qPu+akyP
UDl58xJXnpMM7SGPe0ZOM0nNzcfhTx1butcrXXGf97L0IMvL8hk1kfEAX7/Z0fHNGCM3OTdFHVUf
i7nu3LmYgwPKZ/WjHZbdx+uLOj/5GgwekluIqVT6TPHV3yRpchWrVQsrydem+bFS669dpW114i44
KXxewLgy3w7Yx+okVjMzCMhoJn+BuPGgqlOww5/jn5baOxu1xHNTYu6NwauUkZ40F1eBjHnLcRlp
leqXaa27jtHNN4iV5J4+ddPGeRB/1ak3sB4uYwAs3HloXp/uHGWriDU7mt/IcX2vdu28lwfDfCly
rb3nujYFS7XzjMkMPWeZhy1N3nOCArcIoYtRzPwDQnx1kzQO3Rgt0DRfmWjuIVIXOCijpj8lJtg6
8761q6O+tG4lj4chFBLbt9dd5/IPcKhqcTxZ7ppkZMOBdXJqRYAKmTM7hfu0n7xMrhFNX74o8uca
McDC0iCm20/y2AI43HpiXPjcopON89JPFpOITr9B3WN/HhRiUpkPnxsFzh71D1v3oiAA5Xh9vRc+
uLi6eakLX6aPc2oMKhGSvnon+7mMShz584IKzqDrByttxy+jFAf7Vh3SQ2EluactTrm/bv88R6Fw
JObvMUMYp1uT0+xokgK8SfaHVnHujTke9maZtCScZva9KKRyIzScB3zsGULsh+EhvDlXOVGgSPJS
0xug5ZiYNwjlFndhYGcMCFWHD1ka5I9SMOpPdolY3PWVnrdzVfaXfabjCb/pLFVQs8Ae7YGlZmrk
BaXzPCfzlxLdv6QfPSNxnqMy+tQmSBbqW+iaC6vGtFCatsVts77m4lCPJlti1bVciBvbC4Z/ysTX
zdStrMqL2+N/Wuu/BoWPv4nAWhxQHuox6NSjK9X/pHZ6gEj8ZFcSQqYtAPH4rqjrwh0tZcP2heMD
ZgD8AOvkXl9Pq1poUjBZgnKNmdv5Tk1DxUvzgU7kYKQbps6VRaFeA4qiMCS6MHjU6TIh95oTT2bV
n0o0RCu3QErcRnByCbLfctw+MqRlJ6X1bVXHL+MS7dWf4zh8TZx2jy7bPmBiSsTgiyX5C7tuH45b
0JgLhwtECqURkBRixPAqktjUwqoENJhvaKg+mqUX19+TguZasxVGtiyJP3/zvelxmXJtUIlLEWCT
h4fO7A6BQYt7a37jRUM0oIiPQjdgfRdCN3baKWhUCGTO49h8T7qKyVqGa7x7ZDKflusHrRwImcxO
WgVGI5kmgY9Q/SzJdoX5o6zMG00b98CzN3L682wFS3SGCPqiq6ytQpITWNZg6KHmG0lX3IRW/plb
eEuP8sK9RrOa9VjsG8tZdx2UVDJRTU5BdCCijqR4P94C8GAuJeARpgXExrI3zam9aQBI3NKu7Pcz
GdbDaDvdZ/q1w0ah+HzR0F1FHBTzSITG46nDdJGkD1GTyn7bqoihtUt7VOsh3V2PQ+exgGE2QEwE
+YUy5Pp2SwHLaBof0ke6/nYxA9RY+9vQ3EiazqMruRmBRoP7woN7jUJA1EtK5WhR/FRt98iJH+rK
EMCs+1mefgS1+qxtza49PwU0LWlUCS4RWeWaCJbrzugMEKd8Hbz9s1K1wy4tAvPONoGDSaM5vdtF
eSCQ+Ahsm5heuUoLJWoZdrk0JEWdWtxHpdki/BWhZnr9c507BYxAAHTUe+jHnr1FAG2UeixPul/m
urHr9LQ9jmX4/vNGd58k1xBnzsEvTl0vk5p0iFqsICljMG+IYkXZ5/bGlp27HlYcbAiwPbnsqri1
WHkRTJ2m+/YU1MjPSspPzr7zXLettr++bSInPk3acWOsUb1Ct+aM2NHmyhInWWL4UtUlR6PKuUvk
QmaUvKod52SYv0RSv3X3XVqfxgOWMEkBGd3I012cAivIi7Iz/LjRhxwd4yQBBkfxVHf1tgy39LHO
XQP8G2A4Yj5BkqfBqbmymPtqGWvDX/La8GymxB76tpMO13fy0qKo3Ak9LJ7CgJFPrTgo0Cw1opyo
MhRuuTw5aXijJOpGVLr0vXiYghLnKMH6WrWtUMroDLTjTT+2Y7Cxg57dmpk23thBGd04HXVucLPv
hopwatk3Ml+agVCwV0srdXMaACQbCBxWw86Ooume91XlzorTbfjjhUxX2ALowOoEo231sbTZSBs9
cAy/hlp5LPNZus/gM91A0ur93mrC2yKL+ptZMjVPH9XkPp9mZUv24sKNR3MQ7UiFFjXsxDVCLZ6G
UB6CAvSAXJBTT3edHu714h/0F03kX9COdUOTojzE0o/WZsp9wZUoPFAKpQIrkBLiz99kRFXjyGGw
yAbaflbMzJdo2unRHLlkrtXGfl80xUuV1hRYODL8U1PhhIx+39vgF8zIlu8NDTb/h2SOM9V1pGHS
NgTFz4+iTSoJeoohdojTroEzeZZFNapApi+VQfCpyaz2TzUF8kZufb4oYYXsQGiMCZLI6aLaxZSI
rrKJ/rPd/FAHRztkGp0cN07bfuNAXlwReR5cF8RvKVie2iotycgyKbN8p4vGxqUkNpaHsYSQv3Ep
XDREE1mIMPJGsVaHUKlto2gHvhSXdfElC6z8RpbkaoOhfQ6gFlgMUfIWZHGO4Go9bUIvo4QU7huh
U35DTAQIb9JKT83YDHf9aMj34bQod8UkzfsEcvQhTeT82OZ5/1Ir2a2eJBkzjoNsbyV1cLSlQf8u
d2n3Nanm6smKRnM3NF3626JrtpEBXPjqKAShF8inEARwETrfnBprbHg4x20AqpSJxmVIpdDMjY9G
Nm988gsxisOJdwnCvsGrfJV199ZEc9FQA7/j+lJcRY6ibyZ3dban6hD/qkshbBr19bDTzCEqDnY6
ll+G1FC2lnwuiqzaJKikw3gE3d51n6LMUA+Uk8hm9nGS7KpEnj41UuR0OztMD2ApgpuBsV67NCet
a0ap2Xdz8BjnTvOENkv6kKX2F71BuyMj8H94733IuBqqcNQdhULyWhVaVvrB6frQRjzBnD+ZIR23
Mg+r54VSxcbROL8Uec0BwgKrIgY5rHnDXS9qREWVPoxO7pn5Lw2VxAaB0rJyoMe/O7iAMuXFjuoq
eTv/PnWzWQvb3iit/KG0HwUrRFkQu/7+3r0T1XRqaxSIiVPrUipLoXGUqunDUtB0zCflt64Mi2eG
m8Okzl4D6E/RekMhhHNzLi2tIR6rRWGZPQRcpk9ZGovCZWQx68FI7jg6W1PHz2qGvFJpBonnt5DH
XTMdI9nKy57G8UORy/rHmQLIbtB7dPmj8c8SdIY36oC+lUhzXlQG2m/kaCJGnmS7WCdxp0xMfKDw
vroY+jrotKYbyochDfWHpFiWPROzpmMbdX9SiVnAZSQ3HgI6ysfrH/TMQ4VhIZBONsFdsW5LaT0q
pEvulA9TLfhMmhZWyEEFQai4s0or5JAvXfMnqaZ3sxYwTICiTstbTyi2nnprLAG4LpSoeugXFMOh
xMl73Cl27WzsNg7GeVgUtkBSgbckAkOePbWVGAVKsFpePRj1GOyKpnJgKJCmKaWifAAzG/21h0S/
C7opyVwrjNUPijMVN9d3+vVdvv7GXO4URFDmgFuwOp+jHUZ06avqYVEa8yM0NgTzjEk05i2NDYCO
lIxzcZDlsv+YGz2COHGWzs9z2WXu4qTmXScZ1qELnJ8qeNHD4syHCXKJF6Rd9eP6bz27scSGCYYf
bQuKbevoXcWD4TCPunpIg0TfZ6r9WJBlH6vC1n5et3SWPGBJEJq5GDUxEG9VbKRpkioID5cPi6PE
u5ppm+jlTvlGHD4PJuJ0Cd67baiiw3XqALHdBnVs1hrNvaBLd/VQqNROGzN/7lo5GZET74wtysr5
HgK91UB4ksCKssbqrcxbfM441SYj95Zw+VjU6RS5yHlI9VM1lckWsercHCQuEFykrrptO2sKqNFr
44LEjO0zABIMkUVD0n6QHUDIbixHYftuIIJAVnGi+BscbrF1ravSm7aWZtvyQzXVYpfxoclwQCo0
Cjcy80sLo20lOHvUe88AH7jM0qRFbPsT6DUP4V60lkFBpR/HIGLc1XvdEXznG2PCXd+kalTwIoPR
xbbfA11xeVGVrjkl9rujPU838GmUhACWoMJ2asUGKb3kgwTytx7Uo7Y0iETjRXC39Chxx9EiWTA6
vXQbzUw38DPnAZ80lIoXbQwBEljDm9uAKcajETkoTUy7agju4ymm8d1+WgblWEuf3r2fDDo0wUsC
PUYHZPU2CLu5HBMyRL+vs9lyZ0POJK+zzdR5b47NNB3eOEiNgy8UJaPTLdXtWuENUpWQ0tKb2OK+
VntF2jvqVtfpzB1XhlY3tVnbWlAYyOdl5rBTi7/l+GxV8cZdcRYVMcILETa3kAzETU5XEwRzG8VC
VaI0OwjOZfmpkPt8o8J70cgrkojCOQMBVr7eRFImBTayJv0Qg9Ezwj5+lBHuKN57psRiEHrj2wid
nrPI5GSUjBwbKcAwDm7HnKHNdGXbDStrv+ZWx6dJY8AryTStVuE26nK76Xka3ZuzVymp1/eJG8Ai
tebjFN5e9+q1D2ALBBpclNfZe1DJTj/PaM6WURmBcZ/JH+xu8uqd1XW76zbO0oVXI3C/6ddTAAEh
cWpkhrtBpcIx7+XElIBnRsmXRbeKLwNPort6dsJvHW/VuwX42THUltizodR9lXszfDanJjv2EmPB
UHds74oqg8aX67/K0tFQ+0/0cGve32vYeJvc8GupP5MxIHLGzqxf55W2zI2dZ/Y9kLLcC/SivFXQ
y/JoxzRHhKamXTE39b6banuX2HH6aLbtdJQ6swip1vXBXana9T6wyujRatvgwZLi8lMjl91LlgsS
wTxKx2WJgmSHUo686zqImhC2e6Pd6xaoYjdSwJFuBJV12sCi4LkKNihIQ0qaq7MOpDdfpsW07yGF
82Y7Kmp7K/XfU0oP1z/2lqFValjJM4AFwOr3w3JPz97TRs3N46d0+PIf7HDDCdy/uLRXjruoRdfF
TNS7t4yZSbzm3ini75Ve76fFOlw3deE88nL719QqIM9mX8p5ZNv3KI19CNCWtepDNz90huyq6rgR
yi7tn8M1Aq2T/JrizulZUbM+1uA2OffZgMr7iLj3bQtP+cae+0fdmpWNbRTbtHJ2GOxiAB+7SE6y
MicPWhQoJebGxpnc1Cz6XaPGW3oFr1yCEzNU7AWSWIHTjQ+uMTMplaLEserIH9W4qj0UxINqP0Td
8LUNB4vZKtao/mjhPBCB5iyavKmd+96TJ7WbvbR0+k+9LRfRrkGJO3SpRmtIK8xlqmuuFs7Lz8HM
s2ezkBVtX6S6yphlI9SUX3LVaEC2574Z7R2tEh6BsRrWW72kM3Vg7jWk8nnci4HUQvrq9KMpcx8H
ljKFvpMAmRjsZ9DQN3pjRExQlJhy9n2oGZClMcO0zb8u/KcEp9X7YT9LW7i3M2c9/SnW6hWSUw9Q
yngM/U66y+WE3KE+ZurRGm0X7d7jO0/GqzEEewwAts4Z3BV662xE3Rz6cfY11qT9MP8dok9MjL0f
pm/XTZ1dVMKU6IzAzUSFeN0flxj2CpR3CVEfrndqcDeBEZ+35NHODh+CKDyrCZI8sETOcvodHaMc
VDSsY7/J7Yc++BIo6XFkhLHeb6SuZ8gUPAZLgmdKpQJ8vfglb7LzwXGCIMonMD6KdG9Y5bjXSGS7
Wis/jrU2H9OpnPaZwrAHM1TSD1Nkt4c5QnphjOzhCJdBfZZHIL+lQu5WczV+CMgbn/pCeykHx3oB
3Ilm/fVPcNax4UcLzqLIfoVG2JrLM8eAYmstSfw6+R2FNeOd5p266EcIUwcLqZp6vkfNcld85TBm
1rJR7Lxonp4c2GKaMDToVq5dQyhoZtlIEP9mkGsNd4iRB3edMbiQH2ABTsQV44Nh/BM2X/tW30UJ
sKLrW3DhdEFD/fcnrBykVNLUSA2TsYzzjzCBzda5gbQbOtnTtgAu4j2xCplksgLtSXtFvK5OPSSa
LB11b1YbzDdj/XcKFjccvueMKVXDzwbjeq+v7Nz1IW+ys6LwytWzZviPhYZmsdpHvhL7dEC8xo53
hWPsjfzndUPnB5kKAi1c6pI0xKkln64Ler9sl7oW8bpXBbDazaXPebsBX7m0GhEvxLOUeoUsvuOb
45VkBbSsLIz9uvwjSV74XDj3XfPj/SsBLWiDuOByY3TgqZG0ng016duYQ9h6WbXLGJWozFvVkAuX
CyBTUlLOHHx4KFSnZiQr1KzANGLQ0l8tLf8gh+WxtKIXu0kP1cLwVdTAG/2bE1aTa3fN0zJLfwUl
Vuo3nnKXNpXPZvNkoLnIjzr9Ics0V44AMiBYdVeprzNKm7p3x2lLu+SSi+AdhEaSEnJVcTTefL0s
riNIymPim1LiFWPs9sbkhsmGwMCl5YAHgv8I5hOa5fqA6aUULbqe+KHcuxLRErKayzNk0DeC/VmO
RYcZcBPofVpZlEBXQUNWBjUKA/CcbdJ9KJV8dEWE3V13xkureWtEPd0zQPCKuUxN4gtpZLPqniqt
dFPnOWzs/7IcMabcIecRquenllS9nhwn7RM/sfLEbaTkSZbGrZrcWaEbygWMD2BNCuJKFF1WVqa6
rJomwwdmdZiOTaSM+8lZjF0DnItikv1rljSZCreR7bticvbB6CTvDvZcdgAyhG6ykAtc3TekkROK
hXLiW7ER7STHvm/gw+0jWfs7t5Wxm3Qu6utf8ZLnM02T+j4dFGLj6oghedJMQSp8MnGOPBKWGzLJ
1EuYhraxuAv+QvylKQX6AlLYumlhVnJfj0WYIiH2t2T/CJBa2niC0fPuJZ0YWn3IMOr7Sk+kxDfU
bA+i8C4YDR9m7v66mXXTC38RiRtIX9RWBBfj1CtD6IJDHqcps8ydel8FRTi68+L8NJO89SgdR25i
B4rLVLQxhG44bjasL3y6kx+w+nSLFDOzsS5Tv1Xkb8wwP/ay8ZTN0k0gm6M72fpjYmpf67C+mXum
wFGQBu2SMPI9T5AOm7JcdlHT0XbXt+XSr+JtR9ihKQGJaPWrihLkBDTT1I8aw7WmZJ8tL1ZlvPfR
yuZTHKVHQJlBNdaAojrRoh7EgVh7+1DXPyLtSVHjG4dXz/uX8zr+BSI+b601HSGuWjOWnYzlaM1e
0eEpWT/b+t0FOLEcXjW406uVdcDuNWsM2jz1+71JxyoqPivtnxKy1+frqxE+eZriMX2K8AYICqgt
nINTnx21wUnGhmHVksp80WaoSjLZcX/dyCUPYOQZKYoQTT6bdJ+Hjda2RkW4br+p2ZdEvWmSv9dN
XIolQv8KlhU4Cep8p+tQ6jyAeVpjInzMg5cpve2DnbmlWHlpt4AUcRnQooHlv/oqdY9w2mQQsbRy
qf4A0m89Zh2Y5UZgPGP+iUjy1s7qJm3aqkS1IEr96luWFq7EVAOlgHceuDLaTU0tH4M8u8uq2mVg
XWZFj4Wib5yn82cGP4HcRAhh0VtZJ0BtXMatMSapX0r+HOdPU9Z5ZnszphEaslvQ8wsOwvud7F8I
71EHXmVbfcMQHStRUj+fFrcz/4Zt4WaWseGGF3wEiDLoIHoa4vG48pFBqqMxaGZ21f4pZ50rhQco
5GzrFl7n4nKoRYB+pyNvrpW9ktDu63ZSudj6xlXL0FuWu7l4LxQaJyHMcW513JHNWy1nrIu4TSyL
QGSb+EfoyW3zH3aMT09Nnt4kU+pWfpiNzHxhjm7KCNhf8fI8DDEXWu2mzcd3n15BPIBUhauR6qyK
V2YS6OCeHJZC5qiNERT/0NOyIyobG0fr0qfh6ApsCpVZBl+cxglKcs0EXIn52jnSTfpXB5K99V6J
G/FlRHeVfwuO8hrDlw71EORDixGkpEN774RPSvRQZ1vdswsJB+hx0akWTQIQRKvFgJqd2hw7bcoE
zjjdN018m5r1rgN8X4Z3UW/fAfQ8Xv9Y51WBV2QPqTEfipO0Oqypsch5PsyZvygf0sll3ldF4//w
W6++Xjd06bwSz3k8g/c7Vxcs5KqWeMWzjUMI3usn0w/cQW69zaf6JacQytXAtgXsf92ZGOQm6p05
y/22S36XQDrbBYys2b4/c+A+/9fM6sBKrTxFs8Qs76o1booiul2y+bulJ1vXx6XlcBW+QqDIhtbu
RwM10IqFyeQj3Bq3B7R5SMdQ1FGMfqPIceFCRIGPqj2IE3x9PZSEhgdtNUXMDNcS01MC6B+mtVXx
uuAHALnIHEEn8IBdx+0pbBxnXHC4to29yLBcqVU96qF0Wjeiw6VCB/wSAVlG7UZM2zg9UZZd21lv
T5mf9HcME3RRMFSzrzXDHis6E7/k4W6Of+bhD+rNtWJ4c7cV1C+uVRCreXQKbvMqw0iCptSmUcv8
Ur6xSC4rBEqD2Av/wxWF+B90HYd8ieKU+LBv6huKUhrOgBYgYo35sURbgBKYFG2US4VDr5JL6KS6
EKIQS1kTpXuzAmjXBZmfasifLsclU7xGe+6CL9LW2J8LQYl7FhIjo5mpU62BGF1Na8dIccQCrq47
5GGCvEiSH/NZn26rnpQzB/T+EAN5f/+pFuBXVBqorJCtr8Ih7y1Vzfmfb+nMjf3T+8nw/oYK+F4A
Qog8CfmqdblDG4KyisIo8vvuZwXuSTbAnvd3OVwBZ1O+6kL0oKhCI4WupsDzro4AegitKS1z7C9R
5RUMCA+RuJuf3x3aua5elTVBF5DtnrofgkG5mhp6jMT+c770O9n4azJv5j90UwSw9l87YrFv3Dy2
onkZdQqXlvFiBtaul34k5Qsomo3AccHTCX9USEXUwAdXCQzClFODBFaM4m+yt8lgdrGhUJRXUnfO
0+/LUL13ujo5xhuLgDROV6a3ilaBvYqR8cw8nReCmrwwOdE15WxjbRcd4n9rO5PQi7IqKZQioPjb
BrQWR5kFmj+m3tq4S7bsqKcrcnpG9rCzsZ8jDT1rCYP+yGu3mJgXbizueF5wOvwt3tgrzwMwHKSG
XdA+aYzp6CjpzaAxReK6e182QlMbdCQN7fXHScfWkFECTES9fDHDv1Y6/75u4UK8Yxn/WljdE0MY
pn2mYCGV232m/0ANzGtk60ZSHiCK7cg1vesGLy2J1Jw+w+ubY81I650EzoWJQaryTwVUNHluvlw3
ce4AGjOHFCBaAgfA5p06ACTrYFJyYrhU2V4ZpW7X/Zy2ypvnGyeMoGTB4wx3Osv1Woshd5S6/LIK
DpljPCba59jU76NpeoryDn6sdXN9WedX+v9xdm3NcfLY9hdRJe7wCnS32+6240tsxy9UYicCJCEh
QAh+/VnkPEzcdrlr5mHmmynXzG4haWtf1l4LWCo8EGi14srCp75fli6dIAUyRxwwFZMZPET2G00e
zDmNvXNmTvx2rcqh0q3CCxhtOA/rrO5RHhAdz3T6++sVffR2WNFatUVpPMag5clN9VKHJw2ZBLp0
N2WtHgeM+SrbXy8KwIjqnCjZZzuGqStUpxD9rSNl779fSUYHVTiEf1WDVkyNPNqxj10ADms9/AH0
83z+9uEgrvcK9WiEYCte+5RLFnS1gyWLGg8Bb3TRA0xQgLRAXvijPTc2/YkpvOoYYkOjaZWIPckJ
YvQ75Vy55sDqMjgKy59tQ73tEofj7utN+3CB0clAH2uddlxRnadFCV1GntN1xhzQryicWBUV339t
4UM6+t7C337KP4+tKHnUa4W14B452TiScQOLeru0bLhAQ73JHaK9bRD2aWGZdb9/bf7DqVzNQ38R
mAk0mlBwfn9OTFdWAIl7BnRZWwox5th7oIX2r6Gc/rWhDzdtNQTeOCTeKPODS/u9IakaEP8kWGcf
XXEw4pTQIG1iMF+9fm3n07Pxj52TBS1Dx9zKxYIG8sj8Y0AfuX9mDvCciZO7JcuazHUTYMv8b8b+
mpKj9F++XsVn5w6MFRgYWAmacQTffy0QtDU+mGXMgdQ2I5BGtL46syHnTKwe5J+DB57Gtq98mBia
F2+4aczd10v47Cv9s4RTIjY+0LmvYzodeNsV0u1yiYZwG51pan7wczhWGGeF2wH+Ica83/tVYFxv
4v3ApkP7hr5D3oQPvdgZs9H1LjiHo/lkRZgYRGwCBA2c56kHT8Z4An4NK1L6tm0eOCQqmoevP9on
y3ln4uQ9klKpmIEV5OC5PyR/w7508qYHUP6bK8/szycX8p2p9Xz8s//eqADPBc3nQfAeAepPP/lh
wSLpnosdPreDqiFqen95Dt/bwVBFMxm/xlfz83RK8jZBAgZ20CBdiq8/3ie+DCv6j6WTE72Oirhz
jLMwyCZn4GyFUPOG+blTQljpzNf75PaAmgiqhKCpXSUfvferomT25kTx6VADfNAGSzYha/l6OZ9+
OPC3/g1/MPh/4slCyCYPIOoHzSi5FB3dglsgC6KLwIqLrw199t1QaMCAxDqehMfg/VqSzoZTwEcL
dPyY1XbP1VPS/ljzInc889p99tlSoIf+cgiiDHpiymsknUjQ2wPo7jBI6TdVPur2vw5+MG2+Drzi
XygdgtLl/YKmRMTSsVhQ5bOr6M3xaFHPTx7duO4OMIj/cjoItbx31k7u7IysK7XMWFRcm0JISDqW
t+bcKP0nYQKMILJC9R1n/BRMpF2Uc/tB28PcXUGYDQKtYMvtfmiwLJRv4FkLxnPFrk+2CmUTlDQw
ygsirtOKNYgIjOPU1h4m/yjRhtfnpIY/WdI7A+vf/3FAvkw4CcYJZ4HZzcSaHOXCEryA4PjhXpw1
mTor1PyJB//X5GmwZaduYaMDk24HZxQeK8TGyJe/vk4fITArgQIUAFF+R23jgwRBAz6aRCHqPbBm
b2aaLX6EsLvfmDHKWFMQ3LIYmm8kejxj+PMt+4/hk3MPqFSDQVrcrqQ/8L4A9Yc31WsU/tKNz34t
N8SGmUx/BSzMZpNkiZdN7Bxrxsc5jJPln9zxUrbaSyLcPuoFwGclx4B5BfScBvycBuMYmGpb4qIU
d6AJ9+0D5kh7laEry9Oc8KIbd6bbSlPuA6bQA9wly3ZIr3vX/k/bhOkAVI2BgQAp5vvzl7h0DADI
tYcabWLLVaZRmOYoRoowj21myutm2I7QPv96lz5x60DU/8fsybFHZWMORTXD25L7lMqMP9GgRFv1
jFP/QH8At/SPHYxyvV9eBRYLogPY8dOfCd/xb47Zzd+hfbxuQvXD0Je+UMbPlsHDP+t8OrPOT6/3
SuGKihvwSqfxn6dC2vAInzepQRhbO5tJ/YFU1XZx+tyrzdax351y//W3/YgBWBf9j9GTsgEfJzCN
cBjFdO1tAtXbEDMJjbzENEEYXlGTJ95jEPM9wZGrIN65yDP1uI8A8fUX4IKDfzhe61gnp99dkm7y
FheXPxTtzh8eRp9thrJ/cbttQMxmjOd9N3UZ9YuKDeAnV1eYqDeVA+1huWf0Si8vcXoceXkp6DkH
sS7/XW/h5MedhBSTbqAs5+PH0SjchqUohvRbOe58W5T6CNKi6s6d96o8h1lbb9IHs2DhWBER+Dqn
sw2tkKJcptUsKPIWuhv8nAt61E76c7HhJkmcM1nB3/zoK4snuwAtBQZRbFhUbbhflvGCdrkfell4
iJpdVR37wMWfHn0CqlsEbtTJNNubhex6/V8judZvjiYcVr92/YKTIwnlHkcq6uGnjDvPHEPvQfln
lvvxqgE8hwY9eL3xH0CX9/6qL3Pv17Ny55Ve68HReY9cXiwY5d1AQwrR6Q9Pmbevb9pHLwZLKwAX
tGggETqleUnLrm8jHs0HELyViHYwOec2RX8WUvzx6Ly3c7KRDCPliw7C+dA8kChr9c4BivRJk9sR
QOavl/QxOHhval3yP/FIx1LJXJHMf8NgiPqWUQ998//JCFC4cFLIVv1TI9Zwn04wEgVbEJt284KP
dnZwc/Xt74//upT/WFkj/n+Wki6yU5EDK0Hz1GKoZNdCSgV+l/sv0MpLMR7p2/DMyj5mERjuAD0s
OjnoOoMo/L1NSAXNxoOgyiFm2yZ9nZpdPFwrCLkI/8zL8slGYTQZs+PAba7MkCcv2+Amc8p6thzA
6YPFjDcg01jqbvP1cfggMgpJPnQPwY6Hi7siNk4e6lENg52WZjnE8kbe6YMqWSYU6plgM7ixSTZA
2IXjv31t9uOBh1UoEKP5i1IqaM7ef8ZIyGVSIRbXBxggl1cths9sHvoPFIXcob742tonD+Z7cyeL
xMgWyk8DzC1sW1bHQPNs0g9muizvGAZ4Y2cT+BsnmC/myiLp+PW1+Y9n5p3105HdoUO7VIJq89CC
/z4gz130ND+jx5pP05//xRKaJAGgbMhxT+4dBPU4PIkzA1123zjfSflS6T9++Rvp2teGPv+iAMUA
IhBiB097ZUlqRsxXVQvQEHHRNTUEYOoMvtlB1tGbLdp0qgSxDwCCrnOrXgxgR1//go+vAT7qyh8E
VCAKuqcuxhNkICnFls5glY+y0du5yzYI0BjieRdfendfm/sk3Xlv78TZeGIchE5wT2ZydJb7/idk
dp59UkR1gtGMvcUw8dcW1716791gEMkweNVXTZTTsfR4Bg6REZyaYcFIKhgG+0VnaLBVZ0nrP3qa
95a895fRS6PBDSUsBWQXoIoQiaUIly0jD5I/t+WDqsKNNjuP0Fwpd48Cez73+2E8c03WR+6rBfvv
f4buIfFmU7kc0vJHnf5i9swWfnoN//mgJ49ssvjNUFXdAty0UHdJiZL5jdcVLKh2X+/cx1FA+FR0
wUC2sDLuIAV5vxLVt3zm/QJNVcqPEP4W+eD3yYVDCAfb1OIcxTT2mQ8yv1xGasNj2e2FHhtkrtTf
fv1jPvuqQMKtAzYA68LPv/8tAzHu3NUe5Fe617i6ac91dj56cswNQW8OfCABUoLo5F4klVuWyovK
AxWsSBy89d9C51vDIJGUTf+tsDhqXbjqCGHBB4HS9GmInVYLiyWj5aFquywYIDL1X5+RlXUNgCTQ
K4D4/JRBMJkUxl4TuC3rYa6ruxYbn90GYLk4R5V1ehhXWsq12hmBqhDo2dPOrysiYzvlOwcHdRJa
v7XKZBxS8IDD57I7cyA/MwbkEyIx9PbQnjoJWkqUcSO5NPQ49Pv2G07ghQB1d4KORbWcwYafHod1
Xf+aOvElw6y1pzijR78s97VNMLvWOduuRzBGqcga0HUTzL58fcY/OOf/t4pGMCCaKLWfHsIIunDN
ODoOsIY2G+lDtOym6YIe671Vf+jiAiv39rXJ0+fnr0WwGq6cajgw4ckVn6VXxr2DT+oOOy8sOksy
8oy6bxaXd/M+rs8k3H+Z6f91jn/t4cCjyIDzjxv3/hpLjKPyheG7LjW/51au1FqZ21PETHv/eyXu
vfo7LTHIc4VWSrMOOKu8NzvTVlk1Z0b99pZziMjTBwo/CX1+FNN9VIbh5dZn5Z/wWwY4wOMU0CNt
d2K86atbW35Db+LM5p46sL9mALtci+mYNzjVIUNLt27hZHB4E/OjrPWeQjvo683820o/+bqI5QHO
QsaC6fro5NTyNunGyB2RMetHk7wgHQSpdzHMr/pH0n2f+yKsQJ65cfRbf2BAGndZLb6HZ1l/P7k8
737GyQuYpDXYWDxTHXlZZilGqlP/NnAKNl76bNecw7t/CP3xZcFMArBGAE/kB6e1qwmyuBC7mOpj
au89aMf61xPVeYxebHXBbhDWHMNzFEUfyHZWm2jBAGOPgTjgkE+W6FoMsNt0ro+iP8Tbzsos3ur4
soEc7y2YAP10G3RFVD7w+o1uRQZeU1IWMjlzpj6Er6c/4yQWcLgA7Dla6qNPf06Yj4YUB3r1NwIE
Ks+TvRrVg6cK1W6iYMyd8Onr4/aJ78AUwNpxAHBlnaN5f3EsJvGYwlDLkUVPSRVnZQi1wTJjLzJu
stotNy2YC742eRri4e0HJRQySQy3g7/rdCBkURiJHVEzPxr1UEMHW2nUDC++tvHhoq42Vop1dG5W
2uCTZfGqMpgjNvY4xiqbMKbDmnNp44cvBxNgo1g5glZdjdNhkEQTz0wznY/zbukfQqcgr7btsx66
mPE+bc/lxmfMnRLYmiqqm3SCuUHvwRcHGdD5z/jbeY3GjRRZW+Xeftn0V8ENr28dlZGifT7bjv/o
m96v+bRv2SdJ7aIxOh+l+kZQ4d7Gmccy6B2mFXiZHqo3p7ySwHT1zhVF7QjpJcbCRnXmXf94cTEj
B1TAKnSOkOWDIkFpTDqDrpIfhYfqyr7vv/eyLbqXun1yIVfYoylIDhSsDPNxKjFvhBZHnw19hg5N
CrLPr4/aJ78G01OgIUNEC+ZtDMi/v0KIKdrebSugtluJArfs6BHHmxWlApV46pXDxgtpt3NnO2wG
vQyvQeul+zaV4pqtAsl8bqttm3g1JotnsZt6Cd25OKKbpSbkzL34ePfwWwNMBa4hMtQcTnyN9YIl
ll7TH5X8Mfp9YcR9Y88NhYIXf3Wd7x6xNbwH9QxIEJCRY7vefxMrPdn52rEPfhxXQcZRUFyysay9
22Ck7k8amOZ1qSwnOeYczLF0nOH3PCcR3w0iADX6NIv2oCdM/xe1Fu6Lhnr99Tw79R/JWRRmaNKn
l4sPbdgtV7YG1bIsb5ZpiB91OwHex6aQeZnRBsJMRjuGXvjIaXYTGtN254J99qEafQhUNVFl/awr
OaowIWHjbl6wxRlY+Bx3z0ODoQozJW3BMY+FuegpGN46UEM+atlV/l61jj/m7mBqiBzGfHkkXd/3
LI87IWd1CFVvO5q1tUuaPxWoKSg6yEmZxiazTT8tW4gOgzKthkzavK1ZAv2ADDPgza95dEC0zHyw
AxdNaBb0DuvZwWAjHcC4ls3g3tSIo1jQZ25UYZCK93UTXgcykWLfpy36ua6qFctKfxynIgr5UgL3
1aBWzEzvE8gKw7HlfscSsfOWaKwv8FNQEHKgYPg2UMTuKNAHkudh2bvojBBUFDFU0IaZaaLhSSal
bQoWDnV0FYBbB/TJvVvtK2jf3nWcacjxylAdKh4NpgCmvL+1gtCnpRHDL2DSPAJkkg6PXsPSASWu
JbmHVEXa7RrQ4EKLeg6GqYCGbliEkhmWU9U3/c6qhNG8GSf927qYeS3ABaR5kSSkgzv056bZzrXP
QC+OcfK9GoT3uwvT0tm1AKVchk3rsE0tE7tAAW7dbuuPMTSfuRiqvB+dge7A3CQeypigC+qBd8vL
AJbQTjHUcQ9xIZ9NQT6kLRGbtSF25H2aUJTumLrBkBS/DwcAMDMa1D6oNTVgrhh65foW2DW3uVqq
QGNNqhp29aRKN5cO8eaLuEuHq8mS2c0tuqO/WSRrZ+/LUiBh0YPXb6HSjVMxSxK+NRKqMtkwSZ5u
PMfnfqYt8W+1P5VNXhmgki9GPcZg5uh64kLDkVWvUiTja+qbCURaTj90Kz8IOqCyTQYMt7imyWy0
YL8oHUaS08jTNeL2xYgNV9W4FFFgUiSBAdPfGQNsOOsw6TkXjuhrv9BpRE02GWQY4GB253yeTQ3l
6pVbOUSXH6OeegaBcAPtzdx3YgmTBKW5pMZubEHvIUHvXYO8N/MXd5wvJwhROscYyIvk2DshhJvc
tpZ6O4RLAAKcODI/LcjXHiDREN1O+Iy3IxnSHW81bLeNsW8GCLgm82pkn7kL6U6EMJCxBoVi3XwX
YNT+TsOoKjPPQoU1Gw3F+mWJI5bFdoyeiJhi7Kgbd7/9uWqnrNH+ckmbGld/QJWTZf6ANjMaV0PP
86WUcsiQd6Sgjwb4Fm1eO7FHd2QYf7cz1b9sa+3edcSM6UoRVldtXK2EC4mhaQ50eXQxNW0Dg+ig
QoOyLkmuG0h3Z2Oi4menA1Yeki0jN8jjmnIpllJUG9Lp9YmToQMoHGRKM8ZE912pUIyAOXscX4vV
Dlxa6ok3PkxdDVLMET+0XiKe5EMo3Dp3ICtK80CSdEZNPSkfQOrRkSwo0TcDIDZEUBZDUegt1OXU
F+1UpVh0BOK4DIPJ7vcYwIa5QMge/dIxpEiypZdsySsogT+0tbA/1dQxwIxUE6sLUa2bCm4Ocg3l
RdVDZRU65eshg0NIvUFfOqUGoou1ERzW4PGw3SzxQvyLhmj2a7QqxSQdLUm48d0OPEVoU/SXhM1l
eVEh8JuyifjMzYNgxkaYKZ0igI6aOSxQ8Z9AfBksg8pJKfznyB1kgMmuUZosBT8WqDws9TRGUvsE
YrUtIpqG0XHfRqDdrEQXO7t4bMUTSOkdvU/SXu4WYke1E2En3Qx74rAtlyJNjlUFvp9bYH6pVzi9
WHXIlma6siMFzd08o/ueaR7xY79AjmG3WGe4h0SPc41yMuP3k+f0zcEho3RRuw78HZrdFMgIeP1n
zC1CO9SHbvevfoyhcINCbf3TomdxP0Ne0s88k4S34xgPXZ60sX5YBs6azFcW4oipCny0nGNBzC5B
1LRseDou/ramdhT7IFghwTahqt05NahtswZjYg9gHvHJhRuNTrTrw7m8sS5emjwCtNzNnEDEv2wP
YuubJezMkIP+0/fvSahR7Qj8slNH26vkqDCDgb5hB27PAvr2HoNQWzeMhTeFdL5yhqmqioq4Jsr6
2W/bTUuH1AXPP3597uJ8qjxCgRSfEQoe5bcRIk0PiDQmN+NwGMuVqLoZ9nSQzIAuDVTlrof0P698
3f9Auyq+A7Nf9aMR09TggXZBVh2mtdWHfiq78YIJx94ytA2abVcTVM15mMoog5i5syFkHEAXtRor
dJUAlm1ZEu49Oqgp96GwnD4uoF51slVokxZhq0eTJc6wvFAwddusxIcGybszYdrFKMcH/DL2j5VR
wttWbRV4GIInpd2HnU5NjspbXSNEHWd6rxRNWSEw0DnlpgJJCdySjPglnRmNb02d4hQpQeIhN4qY
PqNrD62APw/LdaimagGwwOHOy7RXjwmNiAImE2rXW5dTyGkFgwraDaGa/rEhs2ojmjC+Aa/QmiKB
x4MVfHLAN9BHU4cLWqMYXZToCerCmaQ3cghsOmTIqQ8ru5F2YHTzHIQ0VutquMRekBsnaubyqndH
UV2EI/66s2Vqop1x5fAQ15hnyk2perLtIsG6K1rXzpVTUvXWNiG/m0Mz22KoOCq2EVVjjYn0YUqQ
hcug36dgoMI4DOjHgb2jbZziRFqUCqTvGXdLrWtueTAYei991mnoc/YVfQiHwfsuBpmkGSTq3f4q
GrzZ4DWfwYYGYERH6scWUxQym4ISZSpEHnA3IKydpyKAsF+D2dllGDIyqPFJTi75sxiu2nxGn366
QD+ophni6dTdlkPHEeshBkUhHULHoH2HupzZjsytwbxH2nQDJdZEgVdnmMIL6nkdvVva1KuKRIEj
oWjZ6PL70oIioSBz2XwfCMgOC0pKHhxiEy9NsfSjorul0jLcgxWsTffIM5ByuQBDtj8dmsb0vsQd
EpnjANRXTGMyEURYDPETooUknuZ7ycDceN3iV8nCxNZ/GnA6XrwyctW2XPBvUzVQcStr5FhADQ/k
2XcdW+U+2v93vUOX13AgSbVxy0TcClQeL6VJkEKYmrN7Cp2Obq9HQe4Apkd9dX10EVZCTOAN6Wv1
MlZsnu9EyRIKzWzaIXzAgFu1JVW7qLwa3arOQyVpA64201WZRMRwTCmxrwE3SZJNmBZKCzbUZb9x
Io091HjE/AxiMgH+6lHxBpZWwNmg66H/CC7L711s3H7TwTVySMqHyZD5CaAqKBNqWm9KEftVZsDM
fvDm1ogtHBlm9+smptdN7fUIXEjnfcMbEvGMJXP7Q84IczJIjSOpmOsJ98iyZZkzQfGVs2SqqxT5
Bzfzb3eIm1uXlQtwLoN4hbiCKjddb+AY66argAFHTffJa8MIQYADQln0nf35mNZ9hdyF+IvYeA1e
AzVUEFO3sXhU1i13rPX4MYWm1I4tJHmiDkbojdOaW6JJWeY8KN1g4xvtvqQVQZ0A0j8NtmNIgoI0
YcAuEr+KsaFyjKpdTEk3QDpstO2lNxJlNnU4lSTDYBHwrSihQ626DwY9XeMTIf6uE40yFE+1wy/T
TjmXNES+ugkt6x5Lb0TRqEoQ5meYoU5DMMLYyWb94CUWLNAsjTdMS4Cqp04YD8FIGdRFCM5gWSCZ
WVqE7gvqmShAAXMCvhhV5U4Tp93veYrxzf0eFFmIkWrR7AxYbQa4LTw/R6RfUu90E4p9SHXNLjBj
EXiFR7Tqb+O+WwQuJt4sjgEFB4hhQPTMto+5z3MwrDc30gSoJRC6RhqezxGjEQsC/zzWKJhBXS2x
dYa3M3oe2zZ88ocGCYcKJrDMO0nTsawdzHTtjBq8nlME2kvUzNDpQgfaWJ3PkiY8k1QtmxCe2s09
jYJ9FkFygORs6kBwBSai8YqGAMmJUGBVaTDJgzdi0gKRlZtcdvVo6zyNeq6zJXHUkjGSWtSg6/iZ
ejXY63qIClrMts3CzcOgTW+sLwOV8Y5GkBkbQxatfLqM5QmvPUDzg3F+LWnMSQZiJd4U1RAZCdSe
am8hsuC8EUxeoKKTGjFjOljzNh+jpE1xKHkrEarW1b0NdXDbQ7cl2QS9jvusc6iF0JGA1Co0nyDS
MAcoLGbA2aGe2A01ItGpp9MfjVIn0KeBCa46/G3JiQn5DSA6SNuFz8Rv403s2mUVbTeJ0riSTdQm
dc4RNdGc18yPC+rFIbr6TYvfFAZm/kZI1egt8eBo4FG6+AEnr7o3oICVGf5GncJNuaxQNvP0jbWS
atB7VZ0tLDhgkfoHcvomKBjsNrRjNVIokzSX/uIxyIdFCkLD0TS212OEKiJ1G6i0IHBbKNJYa8Ks
glYkOBjQlX8afN7cQTItQvkHTCcPRDIid5jCirysUqSbMw+3AcoZATiQM+Ep9rsR2iWYNqNwg5VJ
IA2fRkv1Cuqz5W6op2Au/BIlDvxPmuYKX1aDesaN5DVYMpwBXz127mcPo7Wu9CXZEN1EQIW5zI8K
D7wKNHMNhdx7mVhRMNpgxK3EtHlUJMjsfiS8DMhmaiJxI+rFghrc4dWPGdlqkkVjOIRZB/a7IeMV
T8CW2bcAkULSAcSq2qnTuwkCJHIX1KziBcAZGKSbxrDegA7QNRcCBX807rXkbgZqUPrDDQLTXiKZ
kC5CwhGFuzpxkK620M31kIfxTm5A203dDfWh56CmZo4308Sr144b8U2i+lldeB3zu4tO9J26Vynl
eKxH0st8Mi2aULwTgj5It9U1hjeWISgSCcns/eAK/WyZTPAy9mH6SIVQS74+oXEWLEQhDSYKKQuF
oqV7sXDbsZ0sw8HfuhXi3aS2LoeGmxkhloSydpj3juveRLSB57Yt6W+050oE18zxcO8F3tislI5X
HaR29XgV6hEJI4QsUBwOqjBFrB8E9KKcobULdLY7rp7SA6ZPVUGLIHYQvsoiHEEUdm1T4nN5AaQu
obwYJLmukQcUKI4+4v/O7gA7QcWpouH4tCRS2nzotEQy5qC0fyMcAkFdAyVfvOW2WtSlH7qQ/gi6
QScFuGeBuq5xErzchWiAm/UMsIcsjpse/GpInzt4qB46uVHjlaSQZOLXfipSlSE5grdbSBv4YF6n
QZP7MfXmjPVUxptSLtD6GETbARJZzqML11f7m8ltGDRxJolYsh1922ezXzod5AIiVKwDOqO/lCA9
+U0W6fxYunBwtxGi6wGP5spfXuKsA1wZjUN6A6KJtERpmcU3ClTnKcqE1m0RXUIlHSFhBRC51NRL
LrgfipfU7ZZHz/FmAEqMY/94oPhHLuOPLiuCwCZ5Us7lXdo5OPGTx/D+xT7FMz6i8fXkNIlBfgHa
jjBLUbLqcJPbeasSuOgsBeweXm8BGm6LfFrVecSDPjqOGB8pd+PMY545Xg0fOzLs6IaD3xE9rTke
+3xqLEnypgRkO69sNPzw+9bKTdVQHUBOHlCMrJrG5Wcyjf5bO/sRyjdt6N2bbu6nrOoRG+VxG+Ay
g+RWguU9kgxvaOqLV8PAUwEyIkT4KA5qAQfe01XzW8uxzSGk0F5NPOXwY1ON5KkERZODvMusIqce
kzflNCfLJiFW0YI3wgdLoYUIcM7gDn5zxVKSmYDIo9Stj9JgLfsnzw25v2vJMhyTpJN1MUvUabK6
6kl7TBmLqosoNr279ebJ97aNY9D4qZhoccnAyGO26CxMgI+H/gAot6cJLRzj+s2FgW//loYNdwqv
jlBgQikprvNuCWV9E85OU19NfgNJid51AXrXk1RexuakDvK5G4dXvxpcVYSKCFBceXKYcuWKOtmY
LvB+gQ8yxt4srDN5jWjH2yyQ1NO50d70lJjYXItZGrwCnpIj+KQ7/eKMToroFbp7Y2FaHiIAqBqO
181V0fMUriVIC5DBXqaOnPZKkqrLFXj45cZpx/AiRTVnLgRQOW7Wgo77Ih6RgGzSlIt6185CJNk6
EQlfSp3kuhscaF50FaIqmRkL11DEAPwAPDjjwXZm1GdGqvldJxhHyXiSUbxrBjCkYzBzRK/SzIkF
1zIDXc+2ArJKoqgZJGXuCkpQXBZGTtu006gMd8jLqoJTqDGyLnRYAZyEQE1PV8FVH3SxvqCQgQV1
ObO4YhhiTspiQUGzQmVY6CF3Oxt3xdh69qXBKZO54Zwh6FWgx3ZVWkHPw3jNpTNGwgFQ2vFRhMFH
ZJc9wwuIMCtQV9IwlHIsiqXXAQkmnafI2i40pGT6gklLQFTKhDwM1UjwE8IRnUMAtDFRscj6NakS
+EA6k0cUddhcuHL2ETC1gCEilOkkqHYAABxyD+qUHSpFQ/LHrdMIc/rS9GTnKcj5Zs1cEVMAv07a
CwQiQubgN8R9wnYhKpiDKt7FGD+rnkdflz8Rkc1VXjW2BvW96pTXX0jo2dUo7BLhXDZu203bxeAf
GRo8aEIl/thhbB7PRLqOKCQoC83jHBc+UjW9haRqdM86l11OlEMjM4RKR8jzEajNR2osU7cON9Ql
2bSQ2oMSagpCNcuADeqsnWd0ksbyqllQVclRX/HDjHBplkKz0qoiRon4ea4tIiQpm+mORqJ8Dqsl
fO3KZmmfIbc12m89npDwwcOjPe+XEoPd3/ArbVUspA/xtJWp8q5IWHrlyyT1gg1rO3Vw1SRM3qac
yhz3y2DsyY87VlDr0x+auAkOQ9AmD92UAIlVEiMQnBBbtvezYhPcmhA9aqxeP9NkyvkgBduppF8Z
RSExFsibKbC93FNvkC5IRiFo2t6DL9bFXigTQTKl+T+KzmtJUhwLw09EBN7cAunK++qqG6K6exor
AUKA4Onny8vd2djJygTpnN82jZXTKhfyS6u+fum6vvaZ85xi+Uuoq44ByCELWPPhc6mrVp6k4KKo
iIg70i5gJRn33opyf15oRLrRjRW5HNiysnKLaXW9WfTuvIOO6/sxYoE7tUwR1aFUSxPcE92jfpdd
rDbUwtLXD15nIzL3qk2AYLMtsnonfRxlE/9P4iLaZRnPOjSmy+cpMsvNAlvFMW05Xc3k5sz3YlLb
8DFtYVeDPPRhlV8ReD+PpsE/d2a2xZnayMqy0iA2ujghDGqdw9gUsYPJNxLVzdDu/FzzYtlfzLph
Q6RvS5ekH4sAPgif6/Uz+fxc62BjXxD9ysebRRjdAthN04HJNKBbW84o8n1HoYaw6GR1s1Yv4fCi
2JG6Qx1zjuZe2RbjMWicsjghvfPe/Ygpha8trq281kTHVdhGmSHnoSiWw47mQp+cdemai04mX94a
h0pWGggiKmPDVov6c905Ei9NwXhTgPFtpAukXBM6+M8jxXK7tXcnvOjS1yG5UlcTNQDQL2FNw/a3
1mVU/AGpM9Ez16vHErLJq4BGCYakyhlvdr/vI7irumOKlSA1jPaVdZ58vwfoUlVPbUYBtAUrgKZm
M4BjCuP0mZNK2dmeyH77p5Z+F7dWUIn1WA2RfJxqZ0RGYu0eU5qa9vluqJTbZfU4yP2lZQ75sBoG
vGwLw+4NOQZUTtZa/WbdJHWyxJ9D5+6nbtyZJXa8TN2FQGbgzCG2xZCXE00bp1CsffCYrE6NlW9o
p99O7dERRUlS16aD49vhOZ47/RiRhhmm26SdA6VP+31BSY1LzDMj38HrxX5reluFaVkkqHh8qZq/
btXa0f3Sj7MNFgUQxpAamjDjwJmqG89blHoJetfAc/TCro510zLslq3wgaRNLEA4dVyxirgDY4EU
+8Ud4+atgjdDUGqFqJSoGNAvIxkiLwvTdX2B0wdekNyNYToMPRtRVdjuB19m/MSGYe5bvYbfS8KP
lfZ+tZyiei/oZQnF9LUHiaYpKSD8/liNoVfyFESjix641gCkqwqfHXBMAV4QRltajGNsUkCArU+d
NbTeWiB3Ky17Q8hDIwvughXU36TJsEUCULr2FZ+GAoss4o7mLRrd7RBxWr+t2yB/FPDdU7No5jBy
QvrM3/fgUndgT4dhY9PLnFbzmWq/U2Mu/MX+J4Xj6dQfRudXV1n9D+WJ1pwOixEvPgOWn88s3eYw
uUo9r5g3ihQn8P45d7Sy6SGWwWGvttFk/XXAhL8I248q3FnKRVhB9YRuVXy03RQgQLgC9ZrF+2DQ
ItTMsmOz5pVZ6jVf2i5MeB989ZrAQYNR6XoLswkgRWZTNSS/tgol0qVj+H/Y0fC+lvUCh1c4Iz2/
xbpsj52lgKCdrVp+yiJi3K/qTprUATm7mWTThsfVkc2lmNYNSg1OCAMDUCa/I4s8zygJQ2cooICB
phHh0wYG8MHl4P1BVQIzRKV4D8dGtPub1XC7szHNw4fHF0kzkeBOTy0lrA3IvXZ/wnmKH6ZuHGAw
nHFsMyvWC4eY56oPndjFs+PjCIj1nrxtcdHaUDvLZqVOrQD6u7kDsTO1o55RDAdkobXc10B4ZfA5
u2tVn8bIVKeK3rk6VfBQd2YlqjK12q2+8UyiYWd6v1lUFjIBXkziE9O6w878LSM4kBTwU7xTRyMB
wgANXzAnyPWA6WVK6GjabJyITjV5WdAxRLNDLAW/dLV5NxEuvSYdTb38qWypfYKEZoBaJ1jH9cwM
ufiA9FDZGWJ8AWk2+KY5DlNhP43FSLfsasC5srg3/L6zb9Oqq4YeiELXyG3N6lJDsC2deW+Xovm3
Dskos1LqCBap0eGbtGTv3U3C6z9g+3eZJis7cCanLu5P/NXuQ1n59Z5Oa52cGo+JAQ6i0MdJ1PWL
Gnea0sZW81D59cYKLMa6u77kW38exqaD2tiK9rUap13QqUzZ7iGYsbRltrfFf/bGQ0s9i2J9QSDQ
Pgk+5uNcBitPxHRlNViK9a/e0v0dwED5d1uqidWRqe2HLqD9XrQuEE68hTfCuWpfF50Er15VBXZq
yS78J83uJoelmUP5ajyoNp7BbbjMmsdK2b77yW5xhcyXCEXTUsr+dpwrcjr22J2Yh2z3UnVbER0m
L9jQPYVt9ZN0Rj+3A7hCqtmWtyP4pCkycjHNj+XTqXikTmv4hUqCqScugzrMGSutAHnAPN2s7oYL
mu6hZQSGrMfx0optHY4NI+9rVHn7+FVVKEHQYQc9ESuehVguE5E1Hi2yRsfbeUpgmkNvuz5lzbjs
53B1K/8MX+FW0OXE317mYaFd2ITG806Vtnb33HSJ+Gx41XyQWhV4v8FitfPeRaunvpgtS9QVK14r
+G+vOrpW0zsZB7fzBQAvw5M2U20fup5Cq5S1IaTJirQmNBUiQl01zw7GECSDOniy0QUwDtbFMN4E
O5Ns7sIIf4USajwvOKPsg+xaH8kE9D7SS7aP+sxeVqxZbNYiOe67xtjmt8BTp6RxuhHp9jYCUkRr
/1+cQECBvDX6I2Ipi3naQ77IBZlcm/FC6D9dHAuBmHJHDp3Mq+XQn1jZ6uiJGRA8Fc0o32UJSfMn
5h9Ht0NtW3WmBi/h4kRBMENHlMLLd1UPFoHSUB9RrojbwkqxFX5yOxRT897N4OecJ0X0FGyh/28e
N7s46NgZnLTc6ug7ls4EFmHPNmwwTPwxDBprPTcV8mF0jyykiJlscgu2yV9aKFPdAxnEVWtNh2A1
HLLGAp48UswQTgceO1ABuGpfp2iBJFGRi8WLKgnsffL6tq4fp6AHGw1BT1BC+Khrbphb/RnitCeV
Zal9FEQFV67IOpItZeYpd2NyHePg1XaSfYE03lglg2ls4e1FNK4se0kFlObZbXdEBtP56eYjOYL1
jCRU3Rw7763rXHmODtfXxWxrEaV9vIQO53YS6KyrEpafmYk+Tq0IiHRN4Hgz4Pj4N++xQTQyzBpG
0uiJzgmcF9u72ypu/Fis2jognRqaG1XbDQ/mXkGLLcgowsMSsrVmHKjRfITu27ycVI6aL2hrRJ+3
wvXMY7lODgyvgp/bD5Y7NfthHsgkfTKqDMujnmCgngIPPV7FebpE89MKmrbm9L3u1U0/LKJ9VKFd
2afF79z1kqgVuF5MjW09Iaky1bkOuyRi3TTynpbfUjOEW8nSvAPgtdTF2oPqXzy1kWEF4+MP9ZtT
BG1yifsI0mXurCDgGwZm/qQr3BlP0hFg9Mlur28e69m15VJt17yEaupysyXrdkqKPgK/a6yOv94a
zF+0YsBhttdEyzGpxto6gVZ6/bFtd+rQig2ytfe39ffiWfN8dKxC9rns481k1q6KKlv9HoHexueC
YGG7exLVMpdkTtoJ95NcC3OL8E6LDI0eeFFF8ArAOhAUyKVYZZLNtESQNNT6RE51wq3JZNE7iGys
1TC8lKICqeeiXfeD0wbojMc6uQqL7DWkwW2M9RdbTvkcmfJa+BHVJCdP6BhGkA+8mQfdyuVewfPv
R2GNZYmHicHiV7NEek39eoiLIz8yQjjZwf6mAkmzzod16BNUFe6eAH3IYqRzsKrb1Cf4tDnU1HHH
fEjPICpTY29+dUgViWNT7rR87PyV/fNUoMw7zIHwqpdlhj3/VcZW6yNCK4j2CJy+Y+YmpHF5VCiE
70dL1PrTcYlRzXtkebxtC5dvRg05fv/SmUgfGMqx5qsotqGpX4WAoaE31Vo7YGDIXUCtai/uN9n7
0EWE5lcpPEYoL2gljX8jp8DaDwDWtTkOc4KXZBkS4xyZUOPwAIgjl7TiJy8uW12qRwsSqz9TMm03
r3MCmPVhx0Pl3kiunurvLKNY3zobjiBi4ezAnLe1De+cPtLVibo4sWey2hwM+iFClPvCdNiPUFXi
npz3HXSusuKdfRtSoX6n196b7lwEasmDTqx4/vIHr+Hp8svVvdmZc8Ictk+R/skfK/Jdrw10JIKR
GYdk53BrtUUU39HaFSWn2cAvnrtOJy1Yacg0l+mJ9+cEEzzNKaG8vnMkM4w+9ZE0zoSnTEcIMoLJ
r26oreGpXBFZmdPY26H8zxltmnL3wkPopockEXBiU2+s99hvRXBoZqtoTqg0TJtbweIMj5zK3dMg
HK7B3omG9anjz0vOUpmu+JCzZZYXm+QXPjrXVXHfrgXjrRFL+cexsDzdXZPegOjBqK1b2ENSdjrw
3jUnHtlp/q4mdIkUmnqKWUrT+7Cn4PDFheYibrB22g2MFAe36Q67WTvnaHM26zcLSkdfaRv4PubN
GE0iIHVRXebSLf+ARKy0ZSK68bZcqq0gwxMOr7vMMAGwyYkg0tCSibUeAzsg+GVzm7i8Ca1eu6dg
d/a3iOzc/WxtjVsR5wb/nU7KL/60Ie3QhxlDVwdLwrXdp2AxALtIXlg22I9pHwWYH+YcZhztt7Xo
kOsj4bJGnKbcq5RkivTZ6mdL3fKaI2SId+G3v2XHPkYJOhHlhzVZ3DD3F9qc30bHHUKMvEY2t2Ef
LbcUprACbtrC9an9najsxTQO4LXwrfpobS2CES/ofT9zpwDFL7ck16o9bKwFqmCWHqlVjU892mOT
CoYeldpLrK1cSElOyVzQOgblb0XQGAi0/JQbCAlkI8ew+Wp7bX9Lf1xGMAeFDg/dRaJStUbRFwyx
H52CuHde2Y8Chuux8Tn6mmmsHyBNxHoyEqrn0kjv+i5r2/DuN8KE0Fah4ZpWfjhmY6tUcGvttq1Z
3HCQ3Vil5fIQ7AHgthu0zZ7SDMV+pWbX29CtSCe+SBTw29na+wZKVpQMZJYfeNcJYmIXvSZkJLks
kE2wBnbxcHHnnYxsioGmf6J3939l2DThQcCtPO99CFqTzNIeD4wy+wcnR/joj+yhz14CGXoai8m8
r1aFdy7p5fQCoD88JvFYUyC7TNtrjTNzPdWjVPuxY7nfUROO3n+SpylIgXmYbGrH23woU7qVcUnT
G5MXSaz/Bda0+ecynB3++CAqWtAhwh5ZpwLrBxJF16juhvBl2mDaMgJ+FVXTUqMoU6W93Buu2u3i
M6E4Z2dLEnpn9LZR/mF09WnXifvFdjY8LMR+qnReE7vNFtTGzllBuxFU5jcDwvFQqMzegrbM4V2p
yxmiZrzvna00WUw0JHXVEAfvEULA/hxtaIR+K+DuGWkgBRs5+nFR3wBT+CP5BGKx09n0Maqykmf+
gGaM0jc2CB64llIc0IUpNP9FS7ePmF+mwTrqckFVYarJ2anH3u27hbenzWmVXBlhr9mvaRJ4DK9q
qt0TMQ0J0gAZC/cgPbC1fEayyz3je1tNiVZP2Gftt1qeZF/rKud1xRIX0SoPpBNX9mX3Yot7M/K6
BSck9em2fa3jVUPZFdwFXFooDExFo+rcEPG4uAwdvGCTHA7adpEjmhAClxXrqh8MXXKKs7VHtwSr
sDobcVvUwdFXs7HwMBvZ5jyJZnmoUIpLoDgmiNTtGkymCmh5PTAaN2eLTN3hHgo9eUvg/7tD5M8W
OvlJhEE2W93uXRrkqOYG5oC3wdqRVR8E7b0l/OMo0bE2wEJZWJejYIiPzHscsh9loJxOeVrDDg6/
nRJVH1QofCez98WG5RPz+KIam0EjiEjgW8NgQFK7LUV4dueYz6zIC/Z0G/8X9I31iiQneloKhdZg
IDvbu+HDgH+Zxu26bAjXBbX5GGOlZg3Y/miy/uUvowZ7SCO5uVPahk0ZPEFWeFWf18IiXT4nuN5x
Lx0cHY8d5LKDCh+t8UHZU7C/VzHwbQoCVdPdrT2vylp/mLvjFO7Bg8Ovk2R9oOrx7qql+QESF9Sk
7WM9ZZ7sy5eiUUz0gifrBqKEZ98L2CmPVPJMrxUZc34abJCJJ61LC7RzsotfnPd7fGQE3YtcFAPQ
nJp4w7OIfFz7Xkbedvb2qURru2nJqF1r4GX+8tb6FUW7YvNsa7wsy+r5xbeGCTpfc78ChBo8wtsp
sMWExl+15tWyfDqrlxjI41tqT7GvDCP+ftJGLIfAJE5ioIx2exbFJtF4hYrIsGjAV3KkjEWZG8ER
9wYPE/9RAerGSxdP8/eIhqLKx8Dn7XLRF6/nWkUCS2E0bctzT8qeuXOrbao+I3+t1iPfLVHUDILW
xzKNUXhoSs7hbOx0YG7WvixUhLbD9+5W3BwLYizl4e+q6XlOQRH25Ri1RRIel7rtr7BMm3xHgxP/
lrNrBlTA0nuzhJp++aNl41GCmGoOMizmLZvrPX6ehrbhvuWkUccubBwLn2U5VEzJHlmXsEatVzwg
yKynXC/xQi5CMwfjK2xK2OVRzyCaRWtImpI9DCDaVD7a37O/VE/NVHlU/XobUGPXsa49uMk+qHwo
a4MaZrVGlSdSx25+dXqMIBhGfbirdMcMfUjxtq4FrKmq6rrkSuAgO7AZi1sR6ZhLzS9BoZmrMGAA
J3eflODov8zPrbnvWwVmE63LHB8s5fbVpeZX+E8HQ9t++zZ2EDApTp58mVfQCk8prtBksHaTT0FZ
6UNYTWX7ww9ISWzNhjrnBsso0SjcxiIPPb/9GbgeH+3VNt9ocNsgi/cA/dLoLMGU7ZMd/szGG4Oj
5uSsWQzD0Xp32qtNDOqZW1r2RbL99vAwPLYDWrPfSjXGukyoou0cvV493jYLx8zrXkJlZnXYgCrA
8oIHHzDRiO4CmlxMfxmDfPuo49C4N60xcni0HKU418y+eimB/fAjgVKeg9LBKVrvVm/BVOQIBLF4
UpG2+C/BYHzr0jQcAuede4G8tHKt0eIN7lKd1D6t7bHyp7E7B1MpopuFK9q6gBFDgDr9CA9PA612
cm7Hyj6WbgA/XrKMgXnEpX6pp4Rt3Q788WOthnBLhzCG8XXQTL2Gia4pf2D8Jj7ExQaKtKKCDtUi
Hjnc93B4GDYLLXkI97QckWA7fOpiQxZPcJpBYLd7HBqQ4Ys8jcrq/Tsex6g8GM0en5UOQHhK3K3l
nzgH9zkTTknJY2I7qPg0qjC+3naYs5J67m+8xuNrp7San5Op8/xDv9rF73BCcVJ3QVfkqyyqv6Xx
Cy8ttVfX9ybaLAAZLFnVnUtezm+QjeT30keswK2xg/ilY9unZkKiaGtPLXQZEmOYwvm1wP+EFKMS
E+NnEBjexT0q7ONU6626rAHyX84pu1pzW3njdqRgLC7ubLtwubnW2B2eSLSr6nxWNCpCIoTRFH/7
FrsCD2m3fa40IDonx1EI3uNiSJy7Jdxhf4zcN+++8BHAHJ3I3Rk0HIKzo+EgMVmMMwqfDoEbKJg0
Q3UK6i0YEDT0zgAeQBjznDEJbvybLETGUiS+de84wLIlb68T0MIDET28CShHeRQAAns2ToXL2ZCI
9m/N84aeEu40Yv1x9EyXjmwt7rlr9GNjN6v3E7UeIb5l4q241wKwlRy0ttrBn5nF1nVRvwd4sP+S
zZdhyyWORM0ym6T2Z7DiDhhj2NRb25CGwxBuuVZ/q+225YjqyuFTYXqDPFrs/msfzPKm7G32XhJT
EkDZD7P85Sox+9ki9GqngZRO+IsctAHlaI2aN3UrI3gA93UESmwYptxsNcEWH70Y4zhenWjvj2ab
zK3rkyKfIlPbq8cVpMphZa5BaGbyePo//rADHOu41xSd4d7wxGFa4/1jq5L4SWBWUszLbhPd28CV
4qbwC13e0UvcxAdUXHV779tKls+G7ipPMT4ltUDJwHi1IaDsTfy8IXFe3iHGna/JhiE64Hm3ukOl
0bpwTFcRFy34wpqWct7Bx52geiNppF3Oi4PKGprHGPHoFe7Vb4PnbmUBJIfuUHQWt0bRVc0fiHUb
eA/RwJw8hcoeyGGIyWvJeBK5X5BXx196asRbG8Hx4KQRAliW/dU5Tm0S8jQVlaacCkvqHdQv2+vU
++IB/fPVyGvo7qV1dQu+VGTv4gn+k+nJEDlU5pEziW9wK49bDC4S7c8c9DgnHID3JWxoFg72OsQz
Ia8CZ7t21vgOPQJUWzdH9GKFLGFdVrZ1m3AvD3D/RcA//Qf8W5aXEBSpP9YhUiWmDoT2nGLaGXOM
n464L5yucg41Ey8imLhbEEV2tifWx5KJsb6sUbPPJ9uW6ruBvXbycPe2hb3foYAraqrxPxOY8Luy
x4FjQjpN1ixx+9QXa/zLwQryHVmNQohYOpgLnSieglzOPfZQ5fTtt1pny7mlLgefBFL2ejm4ZTJd
2lUHcVqglQvuPL3W869GBXOR8gpHTop8s1B5RBNrn8++hfp3SDxy0xrZeXDho4k/GauppQgxJVQp
Vgh8aSj+0UMmxWb4haK5MFfPBh1KfPXMW0urgzHD/6xthvRAbfkwCWf9micPeLATvSnPsT/4eEaT
q/MOMomBPrOgkCr8j5tw8cfF6jlQi3cPWqFnMNZO/5EmjvDbBCChwE3YaPb/mJfMh4Fsm4/lMDCO
HssI/awkbrlbczesOgJU2O9Yvv3WzFlcF6T3TWMv3byoFDYL6VfitU/CakA6IkKV6aUZ7UPvLFaP
XqOQz/g2edgSd7FvGNSLOLepv3wlh863bndXOCpvzFxsD1NYCWZfNSR+ngDyl4xgIWcVLwXiDqUc
/Un66RRmcwTjVxDtsMDQxeazqOdq/dzNDhit3LCekXZdH9O1bP3/gGv4HRr8l8XZnueR2ZvXml/J
7J6bQR4G/JL+QgaijzIrj0bfilOzXgGOYr+OSmPp4dSdElhNBPW1fbvVSSFSV9T+GwXGY4EdyEWI
E5blBJ5WWtacb/s8v0H8SjQ5HR4E8P+6KPLIVeutRoIMLMo3+ch23j6GusBSBBLViyzo53U+xHtj
L+k8XV3SgWVD6dbYPem+6kP3Fmxk/l5aZ1lTszTbvWDpowKgLQpzkstVsgkLbT8bmy/lYdEwFhdo
tWUgf2eSfxDPD6zpVMU+8AU2BpQObSs0SO2po5O0PTzD4jsYjJA14pHod/U0WfPQ5WXXs/FbCR/i
EPgq/vG8GbsBUCgqdOG7M6N4SfYTwdM7nm9eBzGiTrhKO1eLNpHMjqWNfReRYAasmXyG1Ff/lnbT
859BtT91Z9t0zTEyZz2s00dZMDJn/rr3WAfmon2eMLE5aYxqEZQXcC5FTg6+wqWE5ncAZv7D6Uuk
O0p6LIP8JMY7mrowThp43cb7XiYkjTEtzdF9vdv6qayt7alyHWnnUNRiPIUiMf/ofLKmtAk0/CFB
6PM7PMbwjgWJayr2ujY4OxMq/FsFc/lHtAWuhb31luBQhVX7QmLVwso/evNDMEDTX+UAXMNmGsWr
b1TnHoi3QTlZ7qa5KYjWxZEn7fbShUMQsfw7XiElR3A9JPecwRbiryJwY7QEjlUP3z56JKIucPlM
zU+NIhLBIk+EuHF8a1xzFQQJxpGSBMBn22YPf/JHGasbzq7lH2EAxLSzaM3VaRSB/KTfxQrQdzX9
9NYMfm8da9nFDzX4JHdrbfPD8ocgqltsoJF07z2kCEPjQ+ixpmr/1sETOWJ36oy/HoQEyfzYRVA+
rQZijwq60X5p7bhTt01CkdtBe4NXP6zRFKjbQnpXYfacONWhM0zvGJHa/Q82Yvgj9hwGG9ZAiGeI
4vIrnpid+F8UwT8vAtfl1636KHX410DtakSHZ7WvcZLJzi0eyYSp58Nikul5tYzjXQLYYudXoQrv
zdfN9LP7zjqiU5oHwv+7gZUVwUKiIwQUoqXAbG4ToqOjqAi3i7I7e7/FDdPHz/irt1dPtggiTDNi
u78OZvpmGiJyHDnwsfnh9oBNM10TW3kzqBEBZb16xcG1BZcFQqriDFWwvGtXep9AL02TooQisR9F
cRzTrliq750qZETei73ZKaaP+kftif5KmOR4AY2PHcUgPv3rMiFBI07gOBnyaLN8rlY7Q+XNnIpH
mB/Pp4LcsBfjKdI0htgdFrmk5DhiiW/zZOuNTymsQDK9AET03Ak7FOFMnSeuCTlU4dG3mfOfk3VN
kqcI1xAqv2gtXyxQw+XRhGtCOIPHaiNB3S0Etxg6C50ZSyKqEZhUdWaPvfLOvlehRGvZKaJ8g9hL
stEvpzfZBgv+uRmbEMxvVBwW37P9yzj1A5RNFamvQVnTdFpEh5e1mucud1QdhpzehRxR5xMBzbhl
fw3EDMNHy6EHcG08cXbAe682NiUOIBPBxPtjdpEtjcseN/tudV6pUClv8MMX6Nvr1lp/Me0IDyBg
lfVDi4BG/8caJ5M97QpBShEYaRdxr1fbw4CL4GN1NeJZqZklUs911/F1I/0IPd+OppSPGwfdBzPp
XF/GoV3+thUGpRTB0sj5METeVyCt7aG1Nx7Cvu6H9riM8/BuGiNeo7rbgSTWcfueuaz/LshUwqtR
an6SVW0NOXUqm4u630bVG8UmeA2KDQ1hoGLvs6uG61GwRYXIMN3Jjt+DUQ8dINrKtB41uS3aRxaW
J3zOKN04iz4CsiZQXKm6/NBF1davHnou+H/O1e51dE313orYbGgV9fwEOqwGHsUdM81c2vFyhhAC
iA9KLYKj7WDXTQcAyP+ijTkzn7y9edBbgUMXx9mE4gVr3FtHZlOBRtclUYV0+A2TDZWY33ofYgyX
q4Vclavxx+b1VjkiUvkdgb8TvYMXcckxc5BjIFc7yqCo108SlTYfL2LTPApZJOROx7ZlnzQj5j3a
iOoTNRKK+mDYG+LZiO74xOK1qCPpe+V4KlA9lQjFp3b82bnHmcHs1ntlz4yrTHgSbb9dT+oZ7Ymp
b9AtlfzX4WrkJSTzpb/bOzGfx10pnhIopZpn1w8RQkMMfG4T+qEsmvTy0O69/61cRKdpRGEB+XRq
Beq2Egw9CIpCVFNAw9Obz5L+B6eH0CdRKOcfuR30ohoSeomMhaMn6Hwpr7/G7NYo7Mkv2mcYPnsP
MIsMAwTvOLi9l0XtsFVH9h9pPURq7z8AyKB+ymKVnxy68sEwE9gZOG3MtDTVs0ojv6r/cALMToop
zCR3G6kVEMZuk9yAF3vBGSmsaF98UgEW/sweNFDNOmZMTNr1PvJRZ3HkDStTxshIldZtx4GzdMEU
vi+O61c/2FbK6iTDpblDPuUl4ItE+/DQos0YACzNGXBlHM9TNROrEDSIKLPQbQqoF9+O3GwfohVv
QCCTv1eF1f0Ci2Cf9ileAwb2cVO3Vyz5pyawokWiEHnvbeAmYOdmreLH3lmn8QW2Co+ZiK/RBlbd
Ouqh86RuD3Mkg1+6KbcmxejcPBYwT8zyCJ9+Dc6GqWVx5Q5pbtWbpFhhY0VOlnaBAejLToIcXbUb
oPA8CLwKlL109qKY96Nxcx7ktJePNtabu9kJ8WGnHHCqfRXY9pKHMFqlw5SmG5zfme3blmM/EMLC
GnHsmzEoYqS9czD93gXp4SoHvUUum4rYj1ZzJKJ/seZn5PjO6DzF24y/6uRUbi3w9OAHFOVLspGw
MN7GHspgNkX2La88hDjqgwiDCu7w+kL2eGzRFhE4ncWcqqrxJxzC3WYDRPWUt/UyYEyXYVQc64Ik
WZn3ynX7Gukx03ebjYst/w1TOaLMhLVe13urp0/vFY36Hh/cfl2ZvOyaGAWv1/+Tdl47jiPBmn4i
AvTmVl6qEqWy3dU3xFQbeu/59PuxFzinRGlFzOzNzAADVCiTaSIjfmM4i1qR+t8K2i3pYXBIOGgx
qFny2vpOnB08TkJtVUdm8sNCU0k8l/TzR7Y2h7z5S2ji1j3LRm/RuTHl0ELRrfOjeh8KsTFssYWs
EmSs9YbCS+vikzz0ehHv+6z1lF1FzdM9Wq0s6ofI8jgz5XLw4lUrBkb3UrGn8Y5IDF2Hm4Eiwnte
y8HwUJqh5hxhGMG3knmgwuKiJwoYQmL3V/ICQB60rEXC7tLIW6GQrKl8FMIzxROoO11IA/cgIEmH
+RgaMOyeAY0CdIwiwDluZfX8WVrpzYKXdzsW+nK05ts4ARKHVeW57s0QZH3dSQNUYos2AbiL4E1r
Cv0fGRIN90XWWs9SNiR4UMiUPHsajJCFojggs+HeSXiIW462CA2nP6uOpjYnGlTcYexI9a1UTOTt
Xfa43QhNg+ABn9s6CFph/ey83P0MmYBh7QEMFyk0UNlZ14Ve/oy9lvSxVX0KoQbOYSgStfxN3xla
mHOqPHxkgys4OznMhGJHE697bxKj3SS6LpfbqnS6xk66AukVE1TBS2NR6AM8ARN41zkZrFPUf1rW
ihGiFtiwAu0h5YZ98AwAQIAnOR0QDAqcNe3uYjfEQ5Wv0ypPn/v+732nSN1brtCKWxWyRy8TAk2i
Lz3iGkuvtaSOSrkWwjXJa7XbOWnofUN0xOfVUMfWI3RWFE9wckrxNpVw/AZvAVbV1wCjLyjg1umO
4z3jzFIb1H8Gz3ui2CUVC57tlOtKkRfYWLiSlHUJE/OFRj4NaiWPhFPveRRuCzeGuu40Vv2nbfWK
5ykbKFsHoCp4qlMvTikSwkuzXSiiDsIPKf5RHTWUB3OogE53OMNgToCGj/xQK5kJ2NotQVCINGhz
NlTcBWtPyUqG5jrV8CgbFEMhpxdOs2xLatOoi0gDD5JSlaVzVCidvzVL0xtpWnkuPsoN7AIaCAJ1
u6zomm4lxry4lrx/RRAUfQAiy0hLCCVug9ACfblg4Zaykq7k0G1/A6Dn7ecAO7UWkmfU6jYtDRci
Cff1NkVDcFijDqY9ezmaCSuUO5onsTVpdNeOw8MJlB7rLAL19lY5uUrL2CrLlaFScQZAJxZPCMD4
1LMgLhSPBkJj733ado6d4ujwzcQYdhXKct189AqNb6rpvRWQ99K1Z3/TrYUui/YfKMeisRY0d8Rk
iSIgAi9SQClyDfIEpKuCxACwC55mEozNQvuWjc+elaMZucsv1rN4b6mD81aIBqxn2rfai5GJ/Qpq
eXPKmyLaDMBdXdD0evULEj8IHvghVOERquOxMVD8Fde84sUTcjPWyFemW7qgAhnCWIfCLa0FWE5I
d4BGBkkIcgJyaTbQbpfjIvoWxm3kPJhRJHQgvSNxFQc6cgGWZPLfVqahctZq7XDMebT/TCEbQFUX
2uDZGwpNhkoHOWYBDrlW6FaCMN4EqOgrrDOrfEhFyZEzqkxF8pypLnWUREzKP4nUZJ8ppWF+QZGY
PNKpGPSfjRYXxtq08u4UU9pqF37iKNZvXRRoJCl06LeuFFrxEsRR9YKIhJ7BHDdjXkVVlmAXrefK
oVMLOillonnuPtVLc1hZNKKytVnLyFqbYO8fpFFoaN2nXnPiYG3CNe0msGgSx4GwVeLUUOwsrvv2
AT4AtIkWBRJpn/swxCwe1aABxbL81A3DwvYrES39TP3aUmHHQuwwOgtBqUbAtDaEa+gJwU6Pa6hg
vmp4/8AbCMAFl1ZbnTy308ujUncjOq2R/KMKh8I7hXUcq0excTraJhBa/HADmsFk4bYhxEAJDvBP
nxrwP5ibZWfQQ2C+SSgaA5kgC8Yj/y2nRwOCg7Dn1dLIsIOrNFrn9KJSFCEg0lCU8EGqLRxyKWFp
IWEeboqIhxM7y6c3uPQLRcAbKnJM58Aph26kpggjlAhxPdRomqGtz8Dy0bdl4WcmkibuAO6vWmq+
Wisnt6Rn4C3gE/stl5oHQ6NYShzW8TM1oAGGJsrm2qat8FnaWVoIPZGWW61sBpQg1Ye+pfU2VoJl
Fi/X74qn6eAt/UiqfrV1rpxjFR3YaGnVVHmOPZL7SFEluoj9GrJBVf4A1CZWv0sIStAK1gShfaJE
5RXvYCY9CNUGWAJ1FQB6ARMj0ySkNoiuSvLuG43+M+KgAQOi0KMwhkal69PqaDICbDOiVVsARgcT
Tvt1E2dh5eyjVm+MLVo9Rbm1WhIWLkSQHHhmBUWYgXjWLSQluyKoD2kSw0n2mkI5dp0ruhZVak9S
PodELR7lhOr+dwNYl3SuACAi8zX0lfkcZFXuPFpQJaleZIKAnO9AmG0O7Vb4Lqllk2KHwl97iQzq
/TsrL2jpw4GRAeFBEg/VeCU7bv5UCVUi72tqCyYSTLL8Esi+a60GUSa5zsMWfI8wEiITmhHigZzX
Dfady47deXyV56qQeGVaRYXUQGyY3g8emF25Rc2yPjeykZdrv9XrBrByJbh7mMWuuMyatIfTBRVB
Eh5MiveIdjmW5zw5YSb/DDLBzfeZmWOQrSsWrxAIvvoPjpQKfaGKlh1qTq7ZhBQbDMWkhVYCjMm/
pwMXYAaLLvbCg+cFYvXDFMm3qQ3Ag1+nfp8rtoY6nbdLA/AICKOhHrXQKOThrxIFbvgNoZbWHZG6
mvic5mWWnrBQQaK6UNSyPJdWDuht4JOJe9hCLjm7LGhK/qrWmU6jui4pejQtim+ruPTU+EzZvOsO
ig74R2gUHT6AoaYOZLa6UckUsXE8oi47/FLNRvMB51bB54y66LWSrYyEIVgSTcQKXJMneulhE0sm
+KfqCHq49l/kKF7HIPEICMRJXAyC++oO0aZOpb25q5ZLvtSc9OwoYDoV8zQVGaV7BL/hD05EQwVi
NJHh1sc2yvt1UyBnXoCKokXbZjue5JQCyeSVbdjl9UbQjY8EFtlebDz55MIacGYEV6+0viUZi14I
bXSxRxHTUWH+i9a3ViNt46VpfaQXsW76XRD/ttzvaGbNzPyVUv3fOPjdAK9CiMeczDz2WbUMXag+
mk9d9Zou+25vHDVhXS0N6dVPjsVKcbcx2gjLFOeGUzwns34zPnW90Uxc5hdM4xu+IadiVR/hTi+H
2h4QkiD/d8UtpHyLu0PLgNr/4SVGJXadjVjcat8rf+RW2GRpOLMKrpVjqUmJ4jjpeORcWYAUFczH
BjGvIw2Pk5tv6Codg/z5/pzfDCKh/80qM3Rp+mlpWypdBLL/KKnxEyC3B6V+DtSX/xCE1xuVcZIV
WZ1o04aJq1S66jRH9F3fLV36DZ37yfSUGZXi6VhYnNzK8OQMi1KbNtVK1gWrFE0tQ17I/1ZIz7Lx
ZuYzIaY7gRCSCOoCgV2NNEqarBCSPa0yyR9OQfZUhc+h80e2Pov69O/maxplPB6+7DcfGe0hKqTg
VBafsv/LtE7DnFPDjbm6GMjkhMmEzvE6XwlOhv/maLaj/lLTGeXjubkaf8KXUaDl1alWwyha56y5
NnMlBs99+S/X1nSuxl/xJYrXKHB1RKIgRbeMJNQWzO+q/vT/90EmB6AP3FwFRxicFBgMofAbFTr4
ezNffXrv/N+RkJkoo5OkKE1GQoM5EzJRD06jmNWCzstBrOBz3h/JzY9i0s3VOMh1wFKX08VLAFgs
CvQnLzuZSJIGaFZK/q+inbNel6aH6TgcWWM7KgYvcUWZLGKjSSTR68Po5FePPI/98tGs0QMGhjZk
H71G2YdGCTKLm0E+Ocb3EIVoBaO9jtK+B4TPQk3q/tBHBfqvl+r0BymXQ++qQe0Fhx/kDfI6QkXL
12R6he6qEDKYWe0i/HY/4K25/joDkz0mNKmjl1QVTo21lf9JECiMTRpjszM9dcKbDmyy0QYjp+qW
u9EpRAYzBvoKYQt4Caph1hZVNgsGX9htDCD098f3d0VOZ9RUDO4IRQItPF2xtRlKIvSC6GQlwgn+
HcCsMxptAMrRfxNewmfjk6dG8xgf9McY1R/qqHMq/bfm2FRNmjpjgqLqkzkOFE+reyBgp2zl1WtP
0BZQ8RD5nhvqeLBfDVWTdBmguoYZyWSOe8l0wK5V0SmvnqkZLhDdisjypQ9nYTypG3SZQIRFy5kJ
nloQGDJWGVz+ukg6osv65EgIwQgVVCj6s4wehMhDqERcQF1lQfOst69S+kBlKeDFXxtbU/7s8ug8
fgsQFD0qU9mOZ/NGa+KZX3W1sSc/anIYVr7fdyiH9eca/l7fvfrw6S0Uqmqev1K6uT8FV4fiGIx8
UEGfxZJxH7jctBkiklrsMAOG+0zpYFEUv/99AJ2/P3pxoOOjTm50al5gVLSsP7e0gRQFpWfh436E
K3+i8St+DTEZg9B0msnbrj9nlLV089FTfzFmWw3XLerP9FX3KEk0uTXznf4fcXk9GIZGumJN9gZF
QyT0kqY/h4ndZB+o6q2Ekf1lnQQTNZ3Prka1MJ/ZKVcbksEyjQbeQFhFkPBdfrASRkROU3g4C2gS
VzEIe/Yk0IejOmfefisS1mYSLySV8pk4Oc/N3HGK1s3Fs+qi4I0ykRPskZ8GaXO8/wHnAk3n0Uq6
UHUj8VxDUreRixWodyHAysaN9lVvmav/EM+QKfD+Tf3NyR3d8zrlFdeJZ7kMF1H1YpE/IbKex/v7
ca4uRBk/XU1XZZn6miHLk0+luYBbAE6I8KiNU6WF2yp/dfMCZR6V+r58blLx5X5E+frsIKRBboPy
Ain69ECLoUiXatuLZyNFnjNShc/S0c23eKBXECMb9aCpSnoo6fsc1HKQflEuyncqZbQVkqOlHQf0
RAYJmunCcYP4oasASyMCph0QpFjUVfajgjgBw1erdg36BouK2vlSaAU7NrVgjzSk9wFT2ZvZabcm
UhmNjyWTFS9rk5UIGiOFxyCLZ6l9ST6CkHNwOTSrqrCzmaV4Y0/zEkRqkNoAx6E0dQKjni+kZWax
vRCfDjNpk+n62h8OitktM0RaOqge7YA80NCv73+76083HiMWAtcckgaJ3eXGTstQxvehG86GLmwg
0SMiIWya+OABgCqVH/eD/X1IXdy3MtFUxcTzT+Mf8rgnv6T1IfoygCyN4eyWqOBAUnnwdG2nBvF3
KaZ9hmAuIlvVZwrlFPLNqlKG7//lF1jUqviyssKj8vIXdLIGoBgBh3NZCiyv4p3S197pVm2g7WH8
/oBvCpxZN8NFTWZ3P/ituebOxxhQw0qS5Ooydu27Q1DSOD0rSflqHkpjaSXJSzz8MbPt/1ekqQuY
R+MSBoD+96umCxXyMS3NQzxEe6GFKmIm7/fjXZ+lY5mBrJjylMYFMfmuiQJyxApd8cwID7XubFDT
hVyfPZvNTKSbW0WnjMeqxbGI187lJFK38wZVjNmVp1xPwc7/DMpXjJwCWEOCgy91JK7z1JjboTdH
+CXsZN0g0qbEYUFYwSg3RbP1qwIOQHaMAufVcWRguWvPLY9uViC2u0IuqRbag2+F64wCZzFnjjjm
pdN9xHlLRcvQULnSJyupk9MmRehSPCdt5G+tpvuDY0u760KY1ve/7K01yxtAEy0JLxhtupJiOdEA
BDJulRZGOKB0uwN7lrVvGjTQ+6H+ut9OR/U11iRpG4ouy9UoFM+tVkOcwZxjSQdvpwrJG31pu5UV
YRmo3eOQF0/0BR7iQX2JI+yKkQVaItUbrMsYPKmGTvnCsJA9SiQFVox4ctHb9YbqyfUlhOCEYlil
VJwQCaC27Ui/PFPbyiDElrnsrPWmBdcql3NH33XKS7cL+QDTEmWqZdZkcAZ+yiD4Cq5lWUMaVqns
Oqy/idoQLOMoyZZA0D7RlN2nufqD9srRN71DVKQyVExlB7R1mLndbv4eRdN0imuaxa+63EckX1RM
nVo8V9ymi1aTgyXwRHUmyvW2MbkhNfxDsDumBjt5YBXQkwVFceWzWQAKz+TH2LAHfKOAo4q7+8vn
ZigN21pZJMWyxEkocJeDX1PlY/XwakG6zUOmkX4miP/7ga43H2Mi0eG0s6jlT/MCFEyiQe8JNNQl
4hByPmwrTHS2bqq4M7nczVC6SH/OQp1Bl8cU5ct9KUh9nNWkyeeCNtsfmCn+0vXb5Kfu6z/vD+p6
nzOoMWkEUSRjlzs53xTUbzXLJVJC35fO8DJqDnRtYwR70mim3CqNmdPlRicYrr8mNspYxk9fE2Gk
hiXuCDK92QzlUcA9xhseNjvVeK2MHzG9St9/h2yFruMuhE6meDPmoNeLn+6cTq7KkWbS/JislcSD
qJS3+BGYPYhZ0oCYpl6s/4eFQq5vqFz3EhCxSRSUlCQ6YK18JvUTacCrwJbkZCk/3/90txb+1zDj
//+ySNQC3i9WkPI5jTgoDoL/hHgkkJP7UW7kbszZeM0zItb9tHuVlUMmOChfnQPldw8ESwhfK3Qb
k3gXRr/BRSzU+FuVACV9uh/41h74Gncyi31GlVYxevns0ppSY/XBaHdSVm3uR5HkG2vya5jJLCp6
prRDLMnnJIVAbTrKKsXyaF0W1IhH8BnGAVWzJ1cubDSD/QM6d/ExNEL/sYcJPfNrxmCTDWJy/Koq
5zNn59T7WK0S2MWta5x7AAK8SHkfIeaxcAtDWaN0Wq/vD35MFybhLIMXnMUZzZedhnMotuuhitZY
E/xQEC+morJ0uyc5Y8VWEAjc+sHLy5k9eB3UEuH1aqqpUwQiFb9ctiD2G9gyoXH2c2knJIvhJVLO
bS89hsGzqR8sfSbejS8MMV61SJfwNzYxbbwMqDhBB3Srtc6yVK9zhAZK/ykP9+hFo3xVLPKG7nb9
pirS0oBayOExM8t/c6XLaQYLacL8Gk8+crdxCX7ZqBZIfTNQe+8prv/RrBPMuIUabCWQN2G3rEER
dIi9MeWIqQvxEzCpoT8akDPQncnRKKr1GP+7X5aWz1Qmbs2MYZK5Wwp+haMf8+UPSyFoghiQnHMI
sh/EhliSYx3Avzbgbz0MHCkfwGn8rm/8WQ/ScdYnk8LXGJtuGtm8aUyuuGZQKgB+rvvU1vJ7Vuwz
fNnrDWUoxLaPRt2tLXQgCwGtG2vYpvFR88+SsHP9cmbL3biUaE2T6PKAwVKFh+rlJADyh4shhe4T
1KyVor2LA2/v4iX9KdOVPoITFFN3iaTHqs0+DHfm+h1HOZ2Fr8Ens5AlGiR2HzpsmJibvEdNGW63
pf5AW3qZAS6SnHTmo9+ad1qeisL9JCJsPNkNPp4JsFYU9wmlGPhNPuAZVOusHdoMc9X8Gzt9TC7Y
dgCYVGNazccmaOiN3nCf9CMadqq/TzrbaK1FpIfrNP8QzLmNdpXMKPTXATZQY+CZKE5LYKB4ZB0F
hOBp6G13F6n73j2qwZ+GOQ2D11qlPYoidrbpddeOWmp/S6n7GaxQZRGWsrC1hIcSOVQHBcU8E5Z5
u4Uj5KFlHAX+TH58lYhc/tK/T6IvR0KLhSMeYm3wVLYfCn639e/7J/vVRTL5+5MjB4kno9Qd/r7a
QP038yV0vdz/p6k//n0cU9YplelcH8o0ozObokr6oQ+eqvabWpS2mbFjY71/8t1WmJmzW1/XVFlO
5FVcW+Lk5ZLkWlsJocOYjDjZil0aIQSY84wasnRX9nWzh301k4RI1x+KDhGZqkWryNJUbTKRVcl1
X5WhdIxjsKMeT239SQtW7vehfdLcQxk/ydTNlFecPzB3FBaGoM8M+8YvkCVx/BG6QZ4+PaRLP6xk
q8tl6B+1HefFG0YF23/7Ffm7WFOTBVjsHHH8CV9WY41xQ11LhXwMdAwfkR0RP4z4j27M9d1uDUUW
OfY5ERTAUJOzR4FdLUBglxFaBnMebkptZtn//QsX5ynwvK8RJjcaRGTXUEMiCED8Rpj9qPX9IDow
ftN10thlsy2yzzoR9pn2zcxXmEQaM/nGzUFypo9IXkNUprgVWRUMP/Y1+aihazuIuAoHq/uf67oW
No6SmgJesaIugVC5/F5KBL4w1QLlGAfOpvEeubGtJsF+LoXb/cvybRNvCiWLZ67Kq/N8DMsNSftJ
xnt+2qIpsUczByWGFBQvAz8Bwf0bzm9l7nPvUQge8vTb/XFeXY481QAy6ZS6RI4YbbLhvXYI8ZU0
rSPea8sghJ0WZWs5w6Ed1ZQcQY58ZoDXuYCiW6aqqvRnFXoaf99CXzZCmAeZKdHoP2pQ+YUC4xwH
nTgJXei+XiUYZRjJAabJQkAwTyroIAlIK6j+4v64x21wuYgvf8XkzOEIrV0E8p2jIf/uMVJKTrkx
s+PnQiiXK0iQDXhVfeQcYWtugmhvtYcWBbX/MI5RFovvR91k2h4i++8p2TTOsXRLlDbPVf5YWzMo
v+s1aUjjZtDGJ4UE0OZyICr+NVI0DJ5thgftu3TKlLUY/CqtU5RgjVr86719GW3ydumx7BjLpZ7t
Ym+0rGMo80IJgvv+vEnXC39MjcnIFUVnSNMandd6cZAZPrzOIdnH6YuPA7yzxB27z3uIz+8xRivw
4dewZ4th3yo4KhnZSAY8wW9bB3qzdnpz5kddZxSXv2ky9FzOhCps3cAOVOuAf4jSWns3emrQMJ8Z
/bj2Lpe/CamScasG1wS54+UnjZCXNtU2DGzTr1a58S3DMs9bOCfXW1lPJGQ2kmrdb0s734+r3Bih
ZIDvBp3BM4OnwGXcwQoqnKqayI7Q+/RQmVtgv7HQEcJI6odG+pTCZJn8UrRtgBcJInUIai6EaIcI
kSwgUr4If8DSMusHQVi36OEF3yKaPB5sFzg7J7wMgvwEDzf6oRR0nJam+M1C/+P+GK7vHrAzYw1U
QXGdCttkNwRUKOS80CM7j9JfJvANFcrd/RDXJ8dliMk6wITPUitcuWwXkEza7Dt91RczhcK5GOMK
+XIMK42v9XJPDA3FR/Gh9NeyPAPPuy5rcTODnTdgQeFCqU4PDhHlQ80psWoQinxTGmepeFF5EEFW
h765irQ91JJFW4Zbbw4Pep3HXkaezKDTdrUypBUOhObLDyWlcRTh8LorIYTc/1Q38oTLSJMVXdKI
TTK3Tm3474a0ck08bhY+LWVzWx0R0/Zm7s+bI+NZaZqkqeM+uvxumRLHgQVvzo7VD6EqFg2iwnL2
kUNP89GxvT+6G9tVJT/4n2CTY0Ls1Hi0vWBwcCtgEyv1P0a6BVw/l22NszQ5jwgEdUCVqFxdwbZQ
Mh2KsOZ7eS2GCdJe9w4wuo0KUFxwRIWt0894INDATxv7/hBvf0BqI+ClyCghMlxOKBYStZQKeWqj
DV946O2+YTlapBA73wzxXDiPXTBzCt66eyiEAImmn0s2ZI3f+MveE0vfBFNhZHZf/6P+jrE29Bws
+Mp1KTwO6U5v185PGTNs89ie+tBCpH3ZdR9Gs9Z1d31/+DeuQX6ETr9e5m43xMnoA1xwRCNJMjvN
YA9ozTLs3SXYx0DeyW62cJV+ZkndDKirBsAP8hVDmwRs+8r1KFhmdql9B8G/FNtj4LirQLfLtAWL
ORPuxgoGukuuyaMWXMSUmpIbg4BejJxhkecBqMZEnpIXQkVBPQceu3EvaKxeHZG7sR83LfQi4k2b
PI9zG1Iz+mjBsi1n0oNbEci/qCexWKm2jv//y7KRsxpCuZLkdunH0kMHDWqNoMbcAXM7CuVKjmxy
SnWy50dHwCxBDcnOzLJAFCeTztCO57AxN6MA1xiXACUNZTIWMJpxVIZ9jqQECp7xw6iifn9l39rY
lD0pu1ra2OETJ7vMR/O99Cw/t7HsWSjA6k5INIrV1tom7lHiZjXxDr0f8+pSRfOLdqxGIY7Nzbvq
8gvhCl5nZcIagCmTLgvEynY6VizrQjWa1f1Q8nhBXxyZk1iTjYSFOHrIbpjbcfcaB79+Y2LWLKuV
UD30uIKa6qmE4J89OckKq2utOgU/+Hf/iSRt8+buSxQjXXlm+NelgclvGl8SX1Zoi6SUlJv8Jl35
3rkI1O096UXwPrAMoNi9QNQk3MLld5EM6bdDC0lpc39WrlOOi1/Ao+jyFyiW0gG05BdU7R9n5zh/
RoWb/DQoqLgMG814T4d3KbdmTtGrS3nMZjVWG/m7zMk2+e5KJlb4UNW1bbbxOtOfGukgG8ky6kbX
nV/3h3i1xmi0GJwzIIHouVAAuRyhbyh1nut6Yedx9D0L3U2SYURR1+/3w1wdnGM/x/oLOoKtSWXg
MkwCbVCjF1/YGB6uU+XF17Jtmx5bLD3vB7o1nq+BJudNWDK1cU0gcBKv2HtDkraOg5rOTNuN8WhU
HHh0wJTj7T/JCNF1yaB3+4wHyViMHE3vzcg2KSKg/3o4LAROTi4vnuXTCzVDYNvEGaOwDZpMZXD2
1wOv5Psxrle5xmqDk2KNFXieIPLlx6kCNL80CXinpAv9MW1yhR6fVEAU6bH1CJBaCksHj6EmRIYR
SZkR5AjPHHXPzf1fcmPhgwSnu0X/mn9MwVJiDNMyg5xqi0azwKtnK/o/QzVZOoa/Uq25Z+v1mce4
YeCoI7+P4tH0Ng+SYLQJcGkTZx+D+zPN4Wp4K0WmNLYcHpU23QnZGQ/1ty7bWD/ayt3iRYtwjSfu
NLlZUn3RjXoBhDxqThZWsDPf5boL+ff38Tgc0bp03CaLLCxCtI9pBdh1Ye0qrPH0nx7mDYryQzqg
mRi+ZsYC+RZBPEQh7t/KPuuOpQcVAfEP9VhYCy96v/+Bxnv04pYYfxHiEZIKpIYWwmSl1LgGV6hm
cpv3+TdYL0so2TPloRsbGOg1xEtdBSHEZXu5GGG6eF3S5pWdSQPux4cOea5Qn9m+NxbaSAoASavo
VLevLvO6NPIhLCs7DQ/S8Ce3rFUQWEvZGx1G5kA0N86Ki2CTqzVCbE9P9KKykSNbyjXMr59N9tvX
Z3BrV6mwpvBNuDAU6F4Wd8flxFFT6pBcSGtbrz4FLIFM+EYSyHzq2rL4plF8ur8W5PFjTxaDCYmN
55xCDYYFcRlQad1MUfW2tj1zq1TBmucqmjfl9wrxH8Wyy32CMIyx7n+mr+JDuE9frebNCg+sVFt/
KNXd/Z9zvW7GzjQZJmRaIDzauHS/JAtRjD1upPo0XJJzpf8248cA7al/H4M3pcSSQZb3qrXkqWkk
oB5W2wVeUL57StJoWTUzdY7rPaaCz2UHUBcC4/V32r8MxFNaNaOwVdu1gjZoJXUnGVOLmZH8xW9f
fjxV5pVqctojJ0oX6XK6fMNKi1rBoyJS42P7qrdkcBVOX/nS899i72mos+9ih0JU6RxwEesd7JBU
PBhU4I9r99XL1i36ddExxU4tf0Gw7xF/zg3WWYLzfH/Sb8wHv5ReHvwrTp7puka8SyI5zRvbMUth
X0UNTgtl//t+kL89uev5+N8ok7M2KwpcK5CysuPhWCPIo+Lgxi2g/uOd1RhfakzVsLS20nMnJu/Z
H93b4KrmytHMKr4xWFgMrK6xkAwdfPIzmlR3sD8tezuQsfptkDyaGeiNbYLbEamEMl712rRkKniI
Ywil3Nsl9vE6AsOQ2KKyWt2fzusjD59QnZwP4UWO178375c1rCMyng4dIsZS0u0QoFxouC0nyTc5
mwn0946+/G5c3YgFUAOAjcHyuFzHgzkYOI6nso0FX7hMDH/hCN8CPEzV35q4jjFqAv5tOO0iek7l
96LcoNC3CZP25DtAj3kmIui2a5As7NfyHCL7+kSmMzXqB1AzIEmc9qYKL/Z1wDqqPaDAt0wHSV0N
aEjjZ53hmKDGOtIRImiVAHG6+/N/OzL3qEHazbUweUEYZsobuSRyQeW9pTqOc85CRA1xn5bffRx7
74e7XrWU/RVQBXRAyA+syWFiGmIgDEGg2n4BcETINpXgz5yKN24bAE9AfuCacjZy111+aAmnYmpc
lmpX3jo7B9A+q/2AW+I2/h3Z8WNmo/ofyov2EYSoom4qxOGks7TxV9IShfH7471xWlz+mMmqCxwr
QerYVO3+SUQSW3+Q1CW9d0C/frcv8X/ZxPnr8A5zpq928saq9zM/4DqBGeFfwNOAHPMqmBY8UjNv
e8BRqo0+N23cpSI9+Q+OkbxlgbzQ60PkHeX6EJoHTULd1kQVehNon0H93H7e/yXKmFZMNiC/hINT
xrsO+tV44HzZ6oKWG7mOFrxt/DQjWtgLtcL++yQs/bPmnzCbq4VtnB/zB/ngHVQ7eNJPxSF6Hn7D
w5AX8jfJ2NGQsqC6LDP2yMz5MK686a/jbUN11OJIpbd/+evCopTTLODX9dXPGnH9ynqKlT9/1GZV
oLGcZt9mZkO+FW8kvaBhAixUm5zfLhw6GfcNzVZO7ShGvKjO3bBxn/11qG3QOIu2KBa13TO9SCyr
3If83ZI28rH5GJBzPQqbQV3L1WYwnjR9l6BglrnDGvfbra/OcTiuL4KRE/u/v3QcyZfvVoUF5tF6
rNHTaBY6Is1IXGjqXG16HO/V/FOTU3UaNvRvJuUF2ZM61yhbBC6QNCrQHFPJaJ59GQtrXCegpKpq
tcBZbaOv73+Ja6TkyPklbzBBrahUoyeRLUwG+lhoNNvPf2oPgrNKpBVKkA0m6f2u8k89GrO1+Dz4
M0O+Oa9f4o5n5Zd51XpHqrWy0jiP3gv/NeGLZ//p25kggBgeBfW/e/JLjKJq0WFNB83GisoejHDX
mNUWgfeZp9itQ4Yi9/+EmSxmiqg4UXadZmuRttXaSF8affazoNARjWaByItmMxfJjXtrvD6oQ/Ht
ZHCul5MnobgX0dLR7Cj7CIsHH6PtUMOuzEHi0wd1K8ysklsj1GFrUAHgJQNi6zJeqodYpri6ZqNd
DHj6mya328B5GU3ZO5SI7y/JW7fkCA7g8UxKdM299YvOF+EU2SZVJfzcLGOdJrAY70e5UdWgAU+5
gBo15x5Z/uWYvFoYPcZl1dbR3k7MdqmFz3H0riKZIqprnYUCUldcdOsW/UIDC9zPMNnk1r4a7Sw2
lvKB1tuiErVFHa/NYmZJ3bzG/wLlaTZaytWMa/gZ1HKoq3YSRAcsmBcOMD1k/Vt8GDxdXiAdv9Qc
Yek4iKsP/0Tg6etyG0tLRXl1rR0YMEtdOC/YWTT1I940MwviuubMsQH7yaCyZ3CzTvkmRT9UCsr5
qi0BNNcU7DUXbVHunBUSg/84K2Actfbsn1vBXPXiGzpu97/ezQX5JfxkQXYqT22WOyljF+NQ5vXt
2g/yHMs8P14wmzkv616ZGfSthQlKxgCDa3FGT4HdSK0ZrdFzaTky4vI0v4IVxlLR5t8PDaQilzFP
gxEBdLkuwfM3VYlhOBAZJPGDN6N/aI1800gnyQ9mpvEaBMpn/Bpscvo7sTuUZq+qNsr866w40OuV
jTc12UifuMmr6jp+Uw7mY5A9OEhI3h/oeEhN77yvsSc3APVNpcT9lNjRh4p0a1us6v+S16BJxlej
34V62PgbvtwAIcqUeG9wULr9j7TbNeNFgyfWcPLLB1HbFAiI3h/UrTVCOQ4wIcfXiNW+DJhXZo4o
PH3V3MGqKjy43kz56vrJSL2X3jFFOfJWChOXATDmRhu5GQNoD72NaDLZ9A9aUjPH462PYwFNhEkJ
RPeK/zzknpn4qOPbDbZqdX9olF2Km9X9ybo5li9BJkewoFWF5cmlbnesO5MusWSiZLgw0n/ux7n5
Ub7EmWS3pUFlBAMC3cblN0GEpgT4lIf9zL31fzg7r924sWBdPxEB5nBLdlTolmTZsnxDODLnzKff
H332ntNNEU3MXMwMMAZczRVrVf1heciMCdyFATdP2uuZEUsT04e210+KhkmT+oAAoaSsPamWbn6Y
NqJlcXfp4Dmvg2AR0XqYM+inAQHT7AvQnvyz0WPkxlMu+3F72Ban5yLW7HCQoUmrJQYIJ8+6H3+K
0AlgzUjVWjKz9PaAo/m3iD9xCmd7VGobdGv9Qj/lObKhyrGqRCiuxabvn7nkMPy2Levl9pctXB/M
E88OzldYm/Nuu5mnoYcppn6yMDm9NyW/wEpO2o+5/ljxpoZHHaxEXFiC0IYxXcJrgA08B2Dgi2ck
nsC2VUrpTQp5D7fV6+2PWpiuqxCz6oIRZHIqNrF+kiLVRjFPQH1THXdJ8q+JNijnANshOUPIUAYV
d70G4xHDwEgiUFH8otfmF1Bq+xU86sJmuooxWxRjLRqeURKjjr7xLY1xkPoVBYTF8aL0o8JdY1Ln
0BFLH9oYV1ROn1hPcbUcXnWdp5cqVLEdgYa6PTtLSw7wIiAFTTdEUrrrQZO9NMmqsdNPAsan23aS
9pdGRDncyhf3WhL4e2SqVjbwYkxAgFBbgdvSTr6OmeAQkoKoZ6Ks+rUOetOJzAarWSqMqjXYrQYd
8vZXLk0bn/hPRPk6IprVugSQUj+Z4GjLlxD74mAFOrYYgp0LW4YlyHBeh+jSPkFBU9JP6njuvE8j
wL/OXNlKS7uVvvU/Maalc5E2WF5VCkGtciSN3c9eqn8iZrO9PVJLc4Np4fSowl0LGN51iLbCYnHI
DEZK89Sd7MX63kuyrznGa3IjJ2cdiNzmdsilBU8lA6U2mvGwyWYhSZMiqTNi46QZn4f4SNaXhaEj
Z9G/vwihNsCaQhAHVMa8zJkMyKiXUmBw3YKTElNE/eOWjkiH18rKelscxX9CUUK/HsU41cpC0wQW
Q1V+CtX2i9rLb0Yg1fjqDRoGdX27uz2IS8uPqxfCK7Waj9C9FHuDPlZL42QJd4L+LIq/LW7G2zEW
v4rG1kQw5J6fy+oIRqQNrZcZp8JHTIN68lOVNTyoNCpBytMY7m+HW/wkc2pxKYgIUSe5HkTaLKMc
uDVKbwkmnQM2Sub3evx8O8hCJw18HtVPdIIUYAv67DAyBl/F/qYxTqU72H53j/N9y6k+/OnrJ7x4
W3NnmSBQxacCd5waZ+DGwaAgHSs7PQTCS99GdtHhJ4qWwuB2jx7OkW68qZoncQ2E8xHDxgUHWIXU
R6bB/oHI3fV1WZX1YJxcPwE0pez8+h4NFWxI8X7AqlOvBvCysvUf5sFgElRUsxAWmVdZyk4x4QUp
xknqJl9So34WhDTZu5QIVroESzMOVRb+BXg5Gd3C6xmnoJRqMeyfUzDqr1w+r3ppFDgdyeLKSv6b
Sc0eeX8l29C/AwfxQfxOKvCDyz3LOMVYTKvNxvo6ZL+Ebq/Veze915NT6OOPqfPStUAJ/hAkQFWZ
XVbHIduqney0Y78LKtOWCiA9wr2lHMG8bHL9fqgOSnhvhjwc4Ffj56dAkvHvEqxfm+hcNbtKQNSH
PB+xAVs8BTo11KTadLprI2qi5YODo/btJb50a0zydP/3rdOfX9waQtjX/dgbrPBWssMAFtlaA2np
BKeFQB9jyl4pEVxHqKIoZ7165snon2qsYOPg1VRSJ2tWDrmFVwbaPhIHHKVhXdFnD6a2kGtDwdf4
pHjfxeH75ECHF1KRfoeqv1XNZHt74D4SVNhwl/FmqWtY9IVS58QzzB+i9+hC6Y0PetWdDB+Udl7Y
YuEkOGbEG+s+CDvsK3ZuevSxIIGQW8uYbpQ9ospbZcC1Mb8nv3dciAHJp6rYxNL7gMyd6zkJdizF
S9x+MdtPkYtLTnSIkGm4/S2Lh8c0bhPojS7cXBapb7rMK7TEPMVHs39H/s/2KSQe1UMb3Y/qqV+p
oy+VcIzLeLOUyzci3fIL4rV17YxZ8qZZb2LjO/oZhVnPes7Nws7gKYzBVo+eMaNxtTVyzt8Lab7L
L3/D/Abx4QxMGDGI52fRx7fnkyHjFoQvnITk6h5Mnqw+c885CjLKWLl0/dYQv4tB+VL6h9x3bWkV
tr3wqqSnAUqPpgqof2PaShebsUbUqAwillTH/J+Ugldk9jPPHR3vLu8AuXpl2qet92EICEe3kayA
isl1PAwl8CPzcvOUaMCet9qTNp7g6vfvOIonlY3UYZWtPCk+kjrZNhNH/X9jzt8Ug44Fe+Vl5knr
d3Wl37do5OhJ6wC71au9P1ROXSEFDpz8Hn3lKlsDXi/lKZfxZ0uv6b2w1jriF1Z+pwhfMQAyxKOI
L7Hmr2lULc4n+QmOB9ReqXxdj2+o+ji6uyXbapBsWISOVW1i8obQuBf0J1kpnGiteLi8lS9izg70
WMmVUgFoclKUrbrvjMQxGFyK7HSVsFR4yz9L7p/b62jpZqavQeoMyw202OwzUf8sFMHssNPVxE2d
fhXpdGbR6+0gi/NGvQXNNrRjaCBdjyWceEnNStM4hWHiBPLB7eINLqq1WjmCt8J4W5w38lieOoT7
kKH7AnZtacfxpPkpxoSsiyG6j5oNGdguGvpvUYktZfr19gcu3V8UtmVafhOAR5sG4GLzi1LWUMEn
qFkpmFwnNtre+8aC2JrhfSh9vh1tcc4uos1uy6Iuo7DQWCY6Gz2Xf6jyr4FM9XaQxfyZWxKQMx4n
rI7ZyhisJEplwedAE74kDf5C+o+2Ojbdq+d9jesD9jkNAAEx4Ix9DNNTIh16fOcSEXUA40doPQ4T
5aMZYSPk21LJ32qv3pfBPjf3eXe4/VsXN87U2IeoKfHCnSvXedJYozPSmifJ2/raNsv2yQvCxxrv
Cx+0kfRSrZ2/SzN+GXF23BuJ6oUhIminICBl90bh3UvRYsGQJzB+llH3tePOuf2VayFni6xxsyaM
B0IOUbRFsx85rdc+PmfA9r2426qCtrKV1gJOf36xqnFMNMeq7aeAd+5dUgUPkfur8F6MQN+kQXu4
/XlLG5eyLJkmfZNJO+A6mtbISoU6F8AHnTdQeS+Zh06wdSAImS2hy70mgjLN0OwCNXkdWoQCyg0P
6jqe5LWDJUsURFg8W8P7IefVoTZMPH2rla20cPxdRZqNYyzkeMEVRIrdb7VY2lOCiUPaJo54mAor
w7j4WQB/LNDGnOh/07eLSfNazNrC1jdwaqUh5Ic7VcbUSkejT1wrhiyB/MzpbODFOskGWNNBdREr
ws7aKwoKL3S7gvAInm00jnr2c9y0wnvUbyM/30SfG8Guf6BKFlT4h8qOXN81R6V/HfS9HK2VipdO
An4SvWIem+TCf3/yxU8qIkwAhQSNzARrX3X8XEovqonn/bdcSI5G9qR42RdFebu9dBcn+CLoLC+J
KKbpfUpQPHbxm/5Nq39TZ78b4I4UlldW07QPPqxbzmMq4Vw4FG2uB13E1DwNGoKJQSI7cUzLXYiL
NeLZ4jK6iDLbHc0YYAk85rzYpTskNBE+D8wWwkcX2QE+sLfHbzEYHzMZFNHKmpsZjFIRxmlYUeMK
382ao0z9UVVvsrDW/1saOp0rmh7jBMT/kIcgWqW0CXWW3nwNxpNZ/7r9HUvrYAKJkOqg/arOaRil
0bo1sDvjhPSJrRXvvRrbVvoFD3nkYb/fjjUdGvNlAIBzGi4wnh/4GIXShWEoyhQ61O0ol3Ymf4pH
wW6fK2o58crV87dvfSPaXA6B4mAsAwEyMIc2j0r2KGaSo4bvpXCU0u++sotcp9Q4a/z4Poz9TV5K
21gc7/q43KIHhZvMW191jlgdTf+L0Se2a53d7tnPtq3r4IMQ9HjwBvdRcSeJxwlVP1Z3kJ6OSOOY
6MVnLyDuIY3ZqQAkMX1AM6YZbCF5MbAVlIfN7ZFduIhAevwzsvPCIUorbgDzyjhhQv7S1XtTFxxQ
XUB078GSdsdaWqu/Lq1LEwL+RFyjCzWvKncWfrYRhftTYoROmIqPppAfb3/U0hZjSYLEnnwoEL6+
PjXQKW4GiPHGKcpUjAVj2XJwX5RtMeHhnHuesXINfWS/U1KEg0LplXIf1dfZMeUjvaJ0skuRt98q
jY04faLfR/5Bb47ieGz7yOlOdYWazZ1IM35EDwx4BH3Ewa7XCFtL23JS3gbfNRHg595OkaqMfjeQ
nXvVYOv9u+q+QGLD0fqpxI769jgvQZDpQcDcmFCOcIPnd6JlDBnzybuRuiHFmOLg+/vROAx8HL7r
QOG5E6JN1OCua/cj/xNV0vBV615XfsgUaL5lL3/IbAIsE+N0ySzMk1Ac9Do4CMVW58OHlwzlCmvP
AzYN/7iKU5La/4YzN6y1ZZbKBVdDMbtDCqnvYyxOzZMff8uMXVU1xxbDakHbGZrdds8TUHL8neN+
m2THfq1vt/SAmbB2QPypx7D0ZzNhNnErZG1tonID8amUd00yflJphtbxp1A5y+6jjNtx+LNO/mgK
1uDH4eeIvJJGkT98F4PB6XNbUiq7lDU6AZUtyb/q9+RTb6wcrktLhsI4+B1quSLwqNnebFRcLb2i
Mk+u9ZUnlJe4mxa0vImGuTZgJ6xGeDDf43zrPylW6uTuYRg3gE030tqYLRxEiKuT9PIv4KX67M3X
elIS5J3Emw8PRxS64jUhsgVO61/59sm3aLoj/07aRX7me0qW65Vmnmpz3xgb6yDUz5L2ONEmi+dc
V+2iug/W0I0LW2HSjP8n6Gwhdk1QFW6qmicrfdWsH1NNvlZ2K/ttGpvZfpuUcXmhgNaD9zKN7cWX
sUra3MwEThkxLDZ6gqQUWsvFTi+zz2ntGk7r9+GuB2tFq6UPD+gulI9i2JjPOlKHtpRb/6FcxgkM
pooJxWturn1eyUWaSDWzWQuPUrF3nwTtPqYmmrzc/vSFVITCDjgTpK1pkM9Zm1VdhGoRMbwR9QiR
nF+O7tEdpwbsjR6tt5WTbWk2L8NNP+dioAdMvN2qVCi2BI+1/D0PULSNVo7xtU+abUlLiPJmHPik
sKGcmtlmvsN525aLrfEQ/odcG44U04SvES/fuWikiRdx1KiZdUpgxETSq9Lodi58beS1BbEEvr+K
NDsSVVjcWZSmkEDl/C0GMDvEdlqq+8rdGR1G6pZtFN+rhmfcpl5Dki0ec0gUIx6N7QYtpVkzScqU
ymqCwjrJe3XcR9FTbLyk+G4p8jmSLFolR615qa27XHkVkIoJPytwhZqVvGQhD/r7qqcQiboliPbr
xaMOqhJUWmWdWmhpNYzCEU88s/ScylypnixkHXTmQOBM1Hkd3Pd1pDSTgzocBQv0brrRvIchaew6
PErBs9l9ub0Bl3bE/w/1QQ4jRW6tt1rPPSUiVupw7GA90cO8HWQho+Nck8loIDdAb5ojSDI3CAch
ZPEE8adC26SxozVfpYqnR/DodceYpmlw7JJvhkCnvEB1+uA2e8AetXBYUwb9OIuUNyRSS/7DRTIv
csSgSupWZ8fEufieScVXIVSQmTS6XaxUaw/uhZoCJCXIMhQX0VACkH09k2Ihgc3pJGZS0hxI1Hk5
JXQajwEzyJ0h3om2mm9vj/bHKSUmsF7eqhj/yrp8HbOLKDP3deieatJhr941su90K1355Q+7CDK7
7qtaHkRcUtxTFf8Jwxdrl6Y2ii36sRx/Coq4Sce1F/jHcxWdOOQqIT9SL0cw//qz4IINokv1/uQr
gLXc9yzQT6Wn7lv/V5w+0EL/96M4zRq8beTp8MO7DtequQ9vMbROIqSGYbwrJvuBFerE4iheBpkd
qpUCka9UfOukas1WUh4wkagMy5ZreZ+Gz731pru/BiFf2fMLmRRDyX0BOhvvON6O19+Wch9X0cge
6NJTJod3rlVs0Puzy2MzIRqMXecj0esFiFavXMALZIzr0LNhtZKstkyhtE4lfak++vzcY9906HEa
td1wn27MXxZ6j2a7M7KtoK1F/9j5nKLDW6PTynfPzyFDRVct9qfxltLGTrvfIeCLR0U+pCO32Uih
01E873O1asWztHipqlKangSsP2jyhEWitF7K3aF/1jp1y+Uh69uWOqMkv6+6RC8wcnCoRDsL/T8a
yqSV1/OLPn+T6WbN2jVRigt4fwTavhC/dq61K0vfMcudq3I2SKZTujwtB7tXHo1+5DWlVc4QbMTm
l1jujJiiECIq1d5Yo9RN03yd8U6/EAksqGjo24nTKX2RiJmSEnm6P1qnVNeffMH37LL0VnLLj7co
MZDYR94BFvMHgeZMiusKSwvrZKHXV8ENDfuXKmvtgqfkqrDV4gRTJJhaEHB4jVmGAhktMxGzZF1X
ihNJRx5gHrAx08zsSk7tEK6RIpzFaB9g1iLIvWPqe/wagY1H28rE5sN89YY1Kb2Fuw7kvWJBpIfn
AVjrepTVuPRVI3C5fZSdrt27VMwk+RhU9cpZuRZndjQ3clmNhUi+IjTqYxWkB6gSdyovpXAFULu4
bC4+aJYYBVKW5FbFraO30XfTj9CgRYXx9sG/tGwQbJhwyNgffyA1xWqvTqAY92Rovp2SF0DzUNI3
sZJtv13BdS9d1ZexZgcx5ClJaJOUq7rbG+q3InkutJUQSwtzkocwyAWoY81LkkHlxq5V8zl+D9Jl
Y4V4mfT3rnKUlDvd2N0eu2n859sa1C6RAKrjbTabH71IgVSPlXvCXvSBi8sBwrsRfOG3Tjm2NOUH
uftZdivZ8krQuZpIHdRBruNUdGqGFPAddULrvhR5FSDdVY9xYg+G5fiyv5aQLE4eatcosaO1hmj/
9e5q1DRPQpGP9dI/efRqqr8K4b8kCJOi9v/FmO3gxK08QQ1L96RhCpDcycdyq+JIOnwLo0fUSjJP
W0vVp+zwwxReRJztZUWp0ZGRiai7/bmtse4wbNHEFKx/9LKXnBogyj+69NB3ya6U/cPtBbRQ+OOV
gECejDzZ1I6fraAs0fNxSAhv0qOwJX07JD9y6TtWKVb+SUoOVq3YomLH0V00KJv0P1wZF9H/5msX
19I4Tl3yvHYBLkh2AR5B642D0W2SR941K4fm4rKF6QV439IR2ZjhwQd2j9Zo7P2A+9ox6mrTB5rh
ZK27b9tt/7WeTNel/cr4Lh3V2vRXA6jlN8+vhKorLDNPJKY3qJ0s2VM2i4RDP25i5F3V4mtt7vBi
DLxvAbj0XZg5RfHWSKvi6ksH+eXPmK0yUczAAnb8jKhRUFvFXunTmG+97bDT9v0G9QuXzj3yHwWj
IqxM8tKJiJUa0Fcwj9Ndfb1vKzPw+izgRBzCQx29o0ILCs7OsdSsJCfT1miWi0v6r1KqMWU7FFGu
42FGjiqdyETTB3d6PfncqkecyVVXd7L0oa4DbH/JvUXsSilui+oxXXPbXvxiqFwy5A3kp+biAmk+
hKIwckJCuXCkcGfle2DJbrGR5QdzzVRq6ViceGP/F2yWCZkYSnWaNAUbP09I9PIRQd//ckpdBplO
sYuNasbj4CUCZy93tFuWm0j+FiuIeElvgZs4UucdErg9dtONOyza0z5e20fTpM2PSRYP4ykapArz
m85tlCr2E8M9hRSDYtUBzbABpQsEhApGcl+3uyb+YeaPaWAd5GBnCF9ub+Sl0+Mi/vzSQ18Ixkes
uyinb+OK50QfvxTOIO5yrf0k8poKVtHCS3uWzjRbB+ALqMbZxA5iGAqtbLFvOn2fRCdN/jmWb6V7
L2bx3lU7ji5jE8WOVP8ovHCLXM+jbq2WApeecBQBuG8hYFKant2Ici3WOSpmAscmWOXhk98czQLJ
AyRPvBq5mb61DVhxhRKeskz6dHvUlx7sJpcxJTko0zwtZmPgN11VRrIqTOtOj6ONH+wS9aXdRmcr
snF8kNcg09MtMFtnBETxCfIDrnXzF2vvGkkcxbJwqgzRqQthCzygGTB/qbBJ3Bv5H9HqHGV1eS+M
8lXY6US52F9SIqk5wyecsvhTj74zPkGRge07+oMxGle9Q7ZVbUp/TcRueYCB4dBtxbvnQ3lO8gNf
GfPGxf8BZ9LABkqfjNvaBIpp1/eNihTSmojHwpWIKu9kiY48H5qhs7MkYK33ZknIQUAOTnFCH0FO
T7uH5Hi8vXwWzmGTrAYiIPp8OszU61Gts6bTQ4Fbr83Mo8lD0Azuk8Q8mHrgSMqbgZDQ7YALaHc0
RmFgQ4FFSBG7p+uIedhXxaDKnJMChV1K5ahPgGHv9WNgJjANnrGGcVBZ3EoZMhgGumqgdFQeyeSd
m1D+mnqfZO+zsnYFL3QT+F3YBqBUzGB8YIf4nhbIShoKpzZG/FnYain/PIQKJwcvFSm1sRLbe9Ve
TjoMxf99V/86+mweNMnzmqrxhZPhjoldVUAztJOOfXmroe2wBixbnHUYmtQ7wPcgeXg9B0Fcyii+
5kRDNd8PWdZJcxgUnPga4L5xjtSwtFpZXDisYTmg6UqtdKpJzB4nad0IDfMp0MEeALrIOCedrXqX
uecUn3YwxyhZUZrwEVDK7uXinCb3Wb9yRy1+uD5p4+CPRdV/NsyYoseNEKTCqdf3ZlHvjCLYGDTB
2M2l8gv965XVvpB5II+D9D1KPKjrqrO3Q6UjytdjlIvThi5urJySdCBI6aY1sjXy8OI5JTG4eLyw
jymyXE9q3YuuF3kVsXhhO6zlg+CL/bH1I7rvcfboWZD/ojjT7rrMHxxf0tduwsXRpXrL24HeKSX/
618gDH48NL4onFxWrhXz1vUpwt83sKXD+t2P31aOkqWbiGg41CHKD+p/dpSMVjf0bsJsVsm9G0ab
6o+qO1qtnRHRNLTI5oEqrvVPplR8fvtdxpzNaIRKQaNIxExKWx9zO982IF/iH65z++OWxhJjj0lV
jhaYOv+2rmzbWtAs4VTq7ntaZLs8RjEHhn38Dfi3WnsrkgFL8Wjv0fTm8cdlN3v7ZZEkN0nE3DWG
E9bBXjhXe6mRHbF47ZPD7W9bOgkuY83WSRQEoptN66TrRztowA+vHadLF+hlhNk+L7ApTut8EE5f
/Fre6lj7CtvJnO32dyxkvOZkDjvpAZN8zWXt9VKvpcQi9dIL/bE3D17/arrHvEAUUiq4QLb+8+2A
i58FrgbKEsVjyrrXG0zDM7Ca2rCndERLWrAw50VbVxH34pqjxtLBRYsQIDnaBwrS5deRikbK5TQh
ycu1L53+kBpf/TWyzuKNexljtpWKmNVYUm48ucjXudvqy2geDByw3GNqG5tA+W39Ns3d7RFc+S5j
tsx7s47dsSWmJf+Jmz+mdc7b99shFg/ii++aH4O6IlDJ0FneCmeQGN9L6J8pJ9E9UOUsf3tvY7km
BrW0oWB1AboEIQPtaVY/sIquDhpT9M5G3ImbUdEGe0zTNd++pdVH1Q8Zfx7s8geGdVG5uSsptMwx
bkIsbdtaP9pSQmrRWlnmSy05Exo3YEsqt2AOZt9j5n5tmoFOb8pqNhGsiWD8XtxB6U874MA5XouP
vrUbOfIHiSqu+6CH78n4sjKPS0f95a+Y7QEt861R8A0gHsnvBl7tXf21tD7zGAC929toE4pI6+L+
euoDx5Uf+CVC8zBGa4i6pWGflG8QUtZlAFCzbRKLiPx1cu+eEAew8wiYWfhYjJbdRvXKebZUF6JM
8k+o+SWge6OZxOZICx0DDVO1sUU271I9PMDQOndWS3XmJUqR9TOlR019Kdcs0JbWMRqqE4V/Eqae
Py2rMK+0NOU1UomPg+DD/V3ZmwtTyjaZUCwThoXr7vpYa3UjM8wx9c6VhXZH4LE9uYGib37BA6ta
S8mmmbnKFfDSmCRhJzt7lCjmlWNviEOlaA0fZ1LamZup3ani8Y61TfCQG7uiW7nDV+L9PZgunsjF
MKZdnRFPClKcGb75Mg5dw9mqviDovynTu3LNFuzDePKFBjUnvs/CiVidbZFGqr2sc1Xv3FbxtkjV
Q9nt4+i5sNTPrrC5vR8/7IMpFviAyanoL/T5eu6SIv/fWKAtaInvC1Q9akPYrzar1wLNHipmnzRe
GJneuXGfik5BZAhLnES2izUm6WIgHiEya2MSc50Hom5Tkkd7575VNiGsA1N9CkfrmMk/bg/dx409
jZ3FBHFsi6DHp413sTLiUET3rPP9M5oRZYeLQjhsePpv1CS765XgPo7BsGBvCTmANSJm31a/dWlt
Xv6C2bdORNOs6SP/TOO3d6Oj0N5VenA01WQTVZHTxslG8n7f/uyl8UU0w5B4eFFUn/czDCWvYsVK
/LPIkws6sIpRn+4eV3tiy3EMJCcB5rAXpj+/GN22gsyo9bl/VuOD6P2eGOuwjv1/rbvGJPJo/SfM
7PAKC+hwek2Y1hu2eYBsf6TZXVQ5VSGu05w/pjFTuAlWSNuZCuucX5QXmA/xNiFcPTgSZ9h7GHS2
i8mt2W61z4PwNQqllT0+nRfzE9OcbNWhOiOxZMzWaZHXbe9LnY/8GgDxB4/F+egGnwV5768tjumv
+hBqmi744hMablqwF5MWKWOgtFnvnz0v5KbTG51r3Vu7Aj7a60yjCIYa6BuJO+n0dRh0bvQyQsnp
LGmhrWffW2yh/QhwyfATS51RDRw56ffY81ITKbpDPZYO4kuOGL2W+kuK9nEnZNALlA2Qhv3t7bE4
Akgk8ZjA2xp45/VP04U+DkJp9M8RWjJRDJNzJYNaCgAhShVRW0EbfV7xabpIbbvMYjZjjS1esGT9
Acfb25+xNMQgtaf6LJLEJA3z56QbUI6oTf88EY5GP0EMU9oa9Zl6p20cfufGqylt9OCLkMQI4tm9
uskHO8qPovTHj2OO9/8AJqKLevmTZkPb1o1WmANf3raJejZzTToqbvft9ocv7VBKqBRS+T4Im9Ys
it+mbUCNnjM18kFzIzp+wE4kVJ4x5ols0tQ1auNHFsr0XRcRpxm/2DRQqOvIV1z/rEQPotmTQsGS
pQAy1amLWAcl96gO4SbGscpozHtJ8fd9DfjoXjB/1dgLasOPXH73vdeuh7Kyb8NNo6FC4QcOK5zd
83R7hBaOk6ufO7t0wqTrWk8XWBkFsjbiJgQ408BZtuK3LC7g7WXb2wEX8qGrgLObIEq8SkxUxofW
wJNvuZtKvLdcfyNkK3O/cJ0SCAMiKtXwg+eCKUpXyYHfRCjMi+9FW9tqulGkgbW8SRQU1LV3bfx6
+9M+SuVMc89Cm9SAJxD47Oms6mUallkcnJXyq2RyKkk1Bru+vJeFzBFc64jyxtYS+qMefFYFwWnq
p1Gmo9+tCSQsHCsA3nGDQDh7Qm/PFmEVlGKVeXx7b0g+CkUDakRJ/q957tPnXkSZrZ06FYe0RhH7
3Ibf1H2o7Rv/S51uUcq7Pa5LMwl9l2ggeiHvz1LooCFrq7HWPdcjePdT5t25bYomU/sjTXzbgnnj
kBnejrm0Ly5jzu4+V3cDIRGIaR26Z+g/W3XrNY+Zrzlohv77UODJoGHhIwApbJa06MUQkENn4Vmq
nXayf9rWdDXUJ7d+FFYfsH+51bNLHUgZlFC4inRz5pd627YS5NCaaIm4FXB+aMOpp9C9Cvne9aTH
oMVIBVsc/Vnwd0W0N0sw4lbw2ocMededivZ3Jyg/kx/qA/7tZf8du54ieGtoUPRc3GF19PWDAfu/
Pobyt1BdEyFYOj8wyGS8yIFIrmbnR6CPzSiERXgOxnpPAR0Eip48JBIySGudv6VdhLAA5nTIqcKA
mE2MWwdRLFhxeJaDXxSmwrXy3tK61mn1gKn5+6Cf/f1VEQyaFTEVFkmV0I7HcHws4geksW3ARF3d
gSn/15YV7CIe3NAO6WuRCcwuxNCo0BVB3/uc6oCnldYOwztKOCu7Z3HkLqLMUjqV/JRacsfI6aFl
J7X5iwrfmkfA4vBdBJkdcgxaqktWE57F7E+fPGrWRkq/iObB1zHdy97DNR7awhsG5S3xbxt4sjad
fZTUKQN5FEMneRs/eohFrMxV9B/SNbmzpSV+GWj2YXWvVfhTEEg2PolatZUM7v9zYFS7VN3cPnsW
Q1G+JmGZij1zkBF8qT4QxordVJcbuX2xGhpEgmOVX0Jh5an5kcBATYKCPAM3GYRRqLvOjMTIMjD6
IM+XPe0pGdKDWYr2JFXtRsM2cseNoqGZ55jC5yBYQ0guzB2xJ/FEcoJJ/eo6thqrXSzIxG6Vlzw/
pCidcqSv2X0tjOZVlNnZpHu9YFFz9M+NKWV2DmRMDx8U3Kf6UX+J1OPtuftYA55ou3zOJBYLb8Ca
hRvkQMVs0Q/OTSiL924UFxsxNgYHp+9m64lxvNW6btz3UpHbZW6490YVhI++brg7UO8p7ZEs+zJ0
vJpqowlWVtbC7kTDmzIlZ/T08JgdNJXuSS6pMOmX5e0rKL/odPyq1cTuE0hxiruRqvob3mjfbw/K
NJGz603+K4/B5U1fZg6V1AXMydSey7Tr89coSj6lyOIoyloWu/SwUHi3TQhtWsnKvJCoyZVXh0YU
n7HfG/ZDYhV2M4ZYlXgnXGtVufZI+DIbUe6GzDNfM8xZ+EzMJthD/0/eZH4LtjjJJ0XSxucSgdKo
d/T3EZ+r20O5sJqJAfcGUgoiCvN3eSimgeuCxT6XpRltmTrxsTIlC+BL6n81pKp48tRkTU9hHpRy
ChiiSVORFjJX1eyQ8HXRTQLouOdOboHD7Q3vpAElKXRjHyprQO3pxL5cLFMwYNqoVUPymwBi16eC
Ivj6WCsE88T3vOl3oiTYco5ZHKx782wZm1Z6b8pNl4i2a0hOpK8Q8uazOMXXEALGYncy8527ovW6
a/Vp6cZnxY1tqm89zd5I+y9BJlY404hq6LwFm1CstSKAl+dSq2xde+vL2hZWnV4WP+UiyuzO8saE
mzoKkvNAvblj/LKJU4xC5O01+eGJNQ0Z/4DgnJ4CTN/1lPVqV4VdLcXnKJJ2lYkzhY/ZXvSqugfp
zpD2opYepcTcqUJt+1aF5g9+Uv9yY0y/YRKvJW2bSKnzHhCNES8xY6Ytq/0XVG8oXrFS3J0UbzNx
rYP+oTD9N9p0cYIOpc83b24ZkeyLSsn8JSOyw/mmJe2gTDS1uWIe61XUHwOrtwty9RFV29z/kyDC
d3vYl3YlZapprygoqszf0mg5u0WJWPVZ5Gx1zI7rxiNt2A4GdCk3r1w7zvrgcDvoBwI5X45nJw8i
io+QoeblVbiio9uZRNXgawvut2w8yH32HsuO1cH+RWi126D3pVg/RC3ZYPEYQl3hsNdWKgkfvn5q
hAEmmJw8TN4e059flHTEJnNjH+zXs6kI4lZ0RUfH6MUZh9GjcKMhk5Ul1f72x0/75epoIib+xlSy
QTfSbpwlm4LmC32kWMFzVg/+pvJlCZyqPG5vR/m4uKYw6ABxj+Dy/aEtrpaTZAeW7s9Qu+vud50X
jjJIu7QOdnpubbrurajv/aBFqQsDv1Md1yun04fSJJo5V79gduD3IES0rjaDZz2Gyx5vhOG+jR40
NX+njt60kk1jIu4T5NB/9luB93561+TIoeh2LT8K7gG8uLL2mz7cC3+f49x55C04t85x4vkotEbS
MOFdImXHIAu7fRRL0p3iQlwrvFKxx7CSAInhAxB1mv4Y5Vm9qatA3okY2jypvjkxtuq6uxtrCbfF
yI0dIcfLROQa3eRJ/cXX1B9Cg9ka7u3h1vcpEt2e2nnGO1HY+f10Jjg0kOybLVo8fIr/4ey8duNG
ui38RASYwy07SnJTluQw9g3hMC7mnJ/+fNQBfqgpognPwBjMWICKVbWraoe110pGM2kuyDa3h0yX
TTQX7eEUDZHYp0j/bHmjqwMCsECGHGw9dnN9SowpCCSpKZtLIDw9S5/t5lktEQGpnrtqcK3ue9Ur
d1LWn/yv9V0fPLTGT66vKbA2nojXfMnbozPPnE5hh4ottQvujusPEU6H2l5eNxeYje+Ect/0X+Ew
R/yrDHZChAe9hPTHf3A6yy0lKK27jyI4+B+T9qcwumMhLplunvPqG800AX8hAKZ39eP4xZSUU79F
PvZ6kN99LZItfAwePGwD1187hOSymmRoLqQ67ofcdVodYkXLHRN0AJtPIm6RRPrXBMRN2vRey6ZD
3Rh76JZT864v7tNqpj31gtrYZTDcGc6LMQ4zv9pG4fw1Elx+J9jfV4gFDu+Sdlyuqgb2uaS9JFZa
TG7VG8VTpsxaSuoUtKAghBzq+6QyE8dthRU8qGMS+m45oOsmh9TIbJq0IDbSkUL+VBbAEl2z1e37
qPSH7NCmleJFcUvTUulHGbgGyU5/TZEADlqINvpVlkYvYNGsisuAo/09iCuZpKZaRcNezxp7OmZa
rFFbnNItupb5Bno3c/JAvPZg3GkKut4hXQ8hpjDIxtUwqRV+uDe6P5nyHVFA+p8/2H+LPOat4a0H
KgC/LfHFkh3GVAY4JINcuojQv6SJj2FU95YxPcTSRY8b3H1f+fqXdwVDUh1ScNEsDRLRxWMTTEKr
KKBJFzO6p7R21zeXgagm1D//7TikGWhRQKWDO4nA8Hol28GBFXXEpZcmJHjt6lyV9zDZH7pi3PAd
lu7o/Ka8HWlR8EqLPqvqxBQewuQ7VZpkV+qb31Jjb5RP5lv0yjYW4yxOb1KXnaAAwTh6+wE/bV9k
4sEQKa1h0a+k+tusNNOafbCZTQfnCIqL6wXstFxrg5YFDBL/vn/WyoPfXuL0O14LL+KGVbyz+8Vg
i+hIUnJLp0TF3LLw3obdGfZXt0gNOt9ARtSTC3XXbftYWc2301tmo0zRTlCQMKKevoQx2XDb3080
kdIhFYg/t8d691xdz27ZGNWZraTHhSM8mQJy2O/07kOG9zyaG3mQFUu8mtPCQoawtjo9YZwp/0YJ
FmZJ9agUx9uTeQcUXRjG8gTjHw56FjNKL30NTftr56dfMl99UD8lT6W+l0T4rGb0SRhTi0TJRi/3
0lddDr6I/aa8cLRK8bFK67PT/zumf+l/v/7+GY5G8wne2CtR0Rv/28x9v08nSXiJQ3/toBjhS2uq
/U4oVXHsyiL3ynbYyhiu7Rudn5SOAR/B1rW4q7pUmsY+bAKvT+TejcBb3qfWmPHMyFtDLVNl8/wI
zmeHhficysb1qUYVLsTRrQOv0ctIOtBAjIeW1ykoOAKEj0mdigpWpTIfTuVUtgdfFt0Wc87KcZgj
ADS6aI7Q6Y+8/oY04WoRYxh7ou/Df7TQAUXa+v1BGRppNxZVvVH0epdAY9JoQSEBiroEnXLLynxu
Jc40OE3sDR3qHaoP4xFpLGRWRNUf4ilG/9nftWboqXCfbJyWee8WtzbMVvARkUtA5G1JAlDWo25M
hhJ7sPolXyInl0+jViJi4WjxbkgKhYZeRTqUjvRPo/T9vixzsfFArVyuuKbkusiQwt29rMM0VhGp
0qDFXu50ZXocpsl4qbsKsIXtBHl5DExdTnZaVmbh3g/jYAvlvTY+bxes2XwG3TeL/W4sP5PMbIo8
edSQnojK5GS0dfdZVkWxi4k5H+RAak4o06tbUOwVUwMhTf1u9iJ1DODa1MpJHpW4bVPoYBXxmEOk
cnKaCmH43D52Vamfbu/22nBEchwuGlCh3VycrjFq1dqqyswTUwbzCCFanrY7hHR3YNC3BJTe5acw
a/pskDRif+aWm3nd39xVWSfbVR9Muac29t4Srdsn5p0fhudYvSCGvIOcAc1qt1XMXapIjzp1xTrV
HlrE3G9Pe2WDoaY2+IcaAX7/YpXjOmgC3SwLryRrUlg0ngb5yYnt+6Ia2l0Utc+qFB5uj/muxMPs
X1uNadGfiU2XmbFojnZrtS29KrfPnfghlU9l+tXyHx10t6gOG1FzDscXoW5xz67c1qBDLbKpKjv9
zjGyx5zWRCUrPUXP/jSWOERGT/dRtCWevTYOVfM5Hw7fBeCK6+3tYz/ufNspvDjmhtST1HTNL35i
mBu7N/+exQ1FBD03bnNENNq3rseJKC4iWZWX3liHh7Si25Bck9GHRz35pBkfb2/byvttE7XTD4fo
F8Xh+QS9sVkRtr5Ezx3pHRQinxQpy04CIqoNR2htSqS0EMWdqxa4/9ej5GA+fcsJK6/QdtzOZ3tU
TmUkLl39uZe3YFgr5xALnJXneE7nZ3wxGoYqOT3ypB6if4iZSLRO3o8twVPzaJzSg1l896cPGQpS
qfU9crbM8f1cCaNolKWAMR+FJZhYlvt8NLWo8JKOPjvxXdYEebU7HoO9E2ru327f9WCzzb7ZvjbO
pTEu4sLLGpjVKwCvW+wQ82JdW6MGIxnJbp0GC+LSxRUa22YPn7Ide4qcHAYIN2J6AqLa/5BaxUZj
y/sDdj3UIhRtkfOZSbZjr4CVOUTF5zlOtiAkW2Ms/FWpiqQKiq2EXpmMBsiuCBMoZVN7b+ZN8+X2
5qxYwtXSLTaHOkGfFrITe6ko3Sm/KxMswX6QtXw32RusUVtjLWyeXK6RhRbbJD/l5tEYvjQ/Ee/a
JelWv81KuHG9S/OXvDE5g3p2EaWMRONLPu0Gmu+dhOTVqAUvQVDtC+kljT70CQK64IJ6Zct7WZ0p
zxu4PhBumrbYQafx24C8MgbZZ7tMVF+juj/KY+Amwkc+4PPtPXzvn5OQ4VnB7gi+6SG6nm1jjZM5
yHHiJSXKR5e2OOnxvjHOUnzx6ydd/n17uJVX9Go8ffF0q1OdOFVMw0EjDnL+kAZImKIuNe4gPhQV
nHR14zokBIthS2FybV3JPYEQmleVTojrmcbVaGuTBgi4GqR96Ards22yXNmveKt78h14gY6fOc31
v6EWxhrEpaVXOUMN01dEaCfFd1W1O/o5AoznPB5PmrUXUw/tHirjKMuF/tGsB7dGku32cq/u7psP
WewubOulQMsr8XTxj/KgT//ADwNXRvsp/SVnG5Hy1ljzz9+cGz/BbejtIvEsccoQmCWFqEvHsnTT
39C6Gd1WK/a7EtrrKs+4egrctAssqU/mvnBfsdrEm6TjdKxR3ZB+pgCW0umsTM9S+1u776ZLaKL4
le6n6jC2R3MrabUS6nFCOT4Q83OKMKzrWVeSFKdWk6Sw91aa4hIVDsLNIlh2dyLqlDkjYZUNJYI2
/5OS8kWgQJaB9pWIxv6H6xgcOP7FHHu960Opo2Fo5DJPPEOvj3J6VjHvMXlI88chGTYMa+2ZeTvW
4pIs5cgUFu+sR6Zc1J8T6aPkbGTl3zv5rCwM8pRkeRWJI69XNtbMom1rbiYn7vdo7RGn7gMb3hVo
XoZvdrSVqVgbD+oz1g/WckipFo6A2cj6lHVl4vnTRcyKRP+a5p3oHkbze++cb5/L1UcGNmQLKkwN
vOoyggmD0M5HWWKw+ssYuSkqe3ChRN0As6PiypKbCXMnlcZBnX6NWzmttZlCmaRR8EBgnPzp9crm
WpWFQRennoTeaJoGF0kcUwtdnzbeSfYBjbvbs10bb44qqPfyrBnLdGQlNC0clIHes1C+N6QHpZJ2
vv8s9L2V0cTeQgFwe8C1qwgqg/kcsLTQM19PUE86uWxTPfVitzAjt/Gf/h0D/vuLqD8JbQtAsDY9
e+YtxnYINJZdS4PVTjRfOyn3kO8Kuv9NQZdytjNCQuLsJQ/8jZjmXV2ZvSNRhiokjFP0Fi3b2K1E
KEpVS5k3TdSWyWS1ueaN5WetfWi0T53TPyW2f6F3sTC0A0D2nfpBUAkE5FRMHf1ixn4Kf0nhffv1
9rq/Y/d5/TBSwpwgWqrovLteeEcUaAX7Se7ZWXQXdsZD1ZQ/Naf4bYCIhKGqx+AMWgD1Wj6Vkrqr
iFgCVwS4V6hqHv3K3MnV9FGKTiRDN75t5f3XERaGmoSvmwXir79NM6teMwcp9yzz38EfHyc1cm34
hPNpL6TnjG7y6smc4n3bBe7gn3W73UmkKaXubvIHdyJRevuD5vEWgQetrCRUCKFm3Mnie6K00n2p
F6nn2/7O0On10q3sEvaRui/Ey+2xVuf+ZqzFdV11mWz6kz6/zXupPVHG2pUsfJ3sU2uLRnJrXovD
l4owscl78TRowUGjs019keTmmPUb0dTa04v50wVj42zxAC8cjojkgp07XGNVDzt5rBdUkXPkgKAF
iOVdG8v7INGOE/03VrrVu7vy/jE2qlDgtMgrL1PKNJ2OUdqFqSeQ5sxD6y4eq8/OJsXIOwzLfKBm
0VIS9RAmc79cG60Sd5JV+3XqaaBbq3o4yGH/oRUvrfUzEc6+Md3J1Pe9H55F3f/Q9c/JpvLKfGaX
dgoNjTwDQuniW4pAlW2lTZOfcb2ZerJT7RxBGMf897aBrj2IuFEzRSPABpNa/PVEQQnEgVEx0TD7
YyfiLg3SgzGYv8dsuDeA3FmhtTNE9sHojYst7+t22N/+gjWz5UHkUQQLpb/jtVOLztDLpExpwWG0
BqAC/POCRoJajBv395rxYLMQ+c+te9QkrueqZhqb1TczskFWXLt1JBgTHfWg+Iit357V6lCvrwRC
fqQ3FrXiGsi6SafYPFR2GISGR1jXH0KC2v800LyDaLtBWbeYE0Fd2YRWz/5pOryHn8MeiGS8UVhZ
mw1IftBq9KvCq7UIHjVaetLcwZGQIDA7dJb6u69y2TUbcwu6smb0c+WKfChQTEC011vkp3khFz4e
RCX1JDOe8nDYWLAVH8WYTzVtqzJSEfrC4I2us52hzDOvmrocRdqhIWHvk+U/FdLY+HeBpBE2Sv7o
RHuJUtOJh0pOD39tHqQsyWsjBDBXixYfASflWAVNlwFPQVrUOQLodpCvuz3IWr4SVinqmyi72xyu
xbY5hZ3qUVrmXlxXe4hmYcQeoJYf8/pQRXeNsxs6WE0Ovn4u4i9VeC9BRHj7E1ZcNEOFbFxXgTmq
8nKeXZ7QaaDFmQeyxjxaYeAfKqD0kDnSKWFrxbEyEZmYtGIrWbp2gUMPRZPVDNgH7rk4F2k45GrA
vzwekeJHKTc9orKDvoNwuL8LG3veXCU6FWOI8HtamrveofobKlH6RAeQtEu0rD7+/WJQG0N1Ao1G
ADELx2NAXyYp4NT2Sim2H6rcUQ41Lsq9WpTyvSgdcaj6YtwbeiA/3x555fwCsp11iknEsx/zz9+k
CORg7GCXzApPMqajX3TnLNqNpXy6PcqKs0OmfwavsOAEcgtzk51gGpopz73WP5TlD7U7f+2NP5uZ
s7VhQCwjZsGdR/5hsbNU2oY6lyuWsYjZxSTCixvku37SHvNuMvbkA7aaUlfuDPL+OBxzpMGpXXg8
UxoMaRbnBez82r2S0eYINUliXXJN2RvJuTvJMMzfXsy1w/t2zCVCLCu0BloGam1N/2KLSyh/7+zn
NpHv0mzAOh915O5q9eMEQC7NPlUiPxVbKdmVy3gud8ydBPCichtfm42j+FJFX19BiDPtpOF7nW+5
kvM9t/BxYN+m4ZeiIk//8rqXgUHEWdlTUIzPSnSQQQcXxG+HrvvSJ1+UsXVF8imJD1uqRStOBxBW
nmUSSFzDyy6nbjQH39cI5NpErQ+p3vzQ4B/fxVYou2lhF/vbm7lmP/AxzE0o5D9xQK4XUpbivE3H
McfHaafSNUO5cAVcfE9KR6mgc+5KlFvvqi4qkW6T5A23Z+USxn/ExQKPCwPosiMlJ91qRaFE4cgB
pFoHOxQD4uRYaedeyuareAPqvGI2dBrikoBsRxlpWYvX/DHutKKidtR+VdrGjbZ0HlYmROJRmbto
AZkD3rlezigBQNCBEPIiTa/OYoQ4NTeG8WOtJbHn5CpIF0kVMI0Ka6MasnKRzkkjNGRsilbv8Mi9
NvS1XU2FB9kPqSOn+dC14zma/kP5jbtm5h3DE6K1cRE3guptlX6MKdVOwy4Qpiu0w22TXHP8KW2D
+6P6MFcUF68Rze5prjqU1UUm3SOY/dJNza609rZfuaLLnwOrhs4C/dm+tF2/SY5NuiWpuWYoKoEW
moV0b9KufL2Po6kLxPwosPtxSMXlU93+e3uSWwMslrGr7YlekKT06uxhkL8Oub9xS6+8RagX4RkD
iif9u2zfzYIyjcJRlF46M0IG8sWCElU/5Br8dMe/nwu9FHPnBruGN369WOlUyHaR16WXWwhj5/Uk
70QSbtQS1uaDo6BAPaQT9i53xJRjNa8LvfT0otq1k7qXYYM268iFRuWJSHHDF1+5hgltAdXqaHFx
LS48BiixBnvs8grtOGQ2xHBvtfpJ47p0g42JrR1c1o6AYk6/8uQsVi8NZLz9uPLiyC4PulM+9nGb
n7Nww+LWFnDW1JhhD3O/wPzgvfG0Jph4h7rVKzyt5NhLgacUJxqaKM8Wz5tsoSvmDbc/rj0QlVn6
c2HeZlEFcWQmNQot+ZfJGRBjLjeKAWtD4PKAeYCAhBzywvOJ037sqWUBvqk7evstPzp0bbJVAlix
Axsfg1mQcMENWFwEjs9llCggU9TKfuisyJUm+EzMdN+Fp9unaGUkPEdEeujBeS0CXO+PZOZJotFY
48EfsNfD303+RYaHapOb7P26AeaZ6bbB2pC+WWJtVCktMr0DRWpOsv04GHb/HXXmZH97Nu/9Ckah
DAeOgmQV98L1bORQjXpF4FdkQfdB77OMdntf2Wuice78iHbhYbAL1M5q6WA3o3O4Pfr7tcSlwUEE
4cmFAar1enR6Pouc5yv36r6Apz2JjCfdt5K9nw/kjgYr2JjtSg17xr+RdqRCT6Zv6bUNKpyngV4U
ntYL8JST1Cgfajmy3USRrA9DnUWPU827bFcpOE+z9s1/zK5AJyGjseR4e/LvDzqby43PF2FIbMP1
5EMz7QPTJ6QKlfELNFwfNPkbgghtXe4sa+taXolmGQ1aD/gKZ2LL18f8zbXS1HHQQx4/Q8TUPN3X
dVF+44YxelfvEvVpyHNyvlJWwleRSaH+D5wwuvqhp6kSxc+4gspM66QSTYzJKv76CcSlnOm/oKid
E6aLhYgqYURd6uMS1bV5HkXunww/VA5JHBl7yQ9fIFZRN9ywNcubM3gcLlDF9jI26kY5i/QI96ip
gqMsSems1nNvlVGxK836x+2dfu9tzulCasy4Kfizy9YvJW2MPFMZrM5Hd87gOxB8TeNu9FEWjp0D
OdqNZ3HtWOPVQgJAgMKVuHgWc7xMXmeuwzp+UeXvhXIIrHtNuM19rf+OzK3b9/3byATfDLfYwb6t
HRkCl9Lro+YjSgHnwfwGJGRL0WPtxMCdMjP/2QDCl9lXPRJFaWWEBfz41CfiWA/jZehwo9UExHD0
H+zS5CUmCuEGfpd6agcpbItRLjw7Vk5hAEx2ctp/J83+KY+/Ahryb1vJ2iJSF5wz9dQFAXNe3wdx
3Ep1V+sFcDYaE2uQuLSIO+MWseGa5UPsA1ULFz5rufAvAuGXjtWOuMxIDWW1XOxHQ3wbJv1F0s0v
t6e0AvSgOY+GT+DUQPhpI7iek1JbfiDFKoORP0Sl4Rz0+XFQd3Q+hRqi14QmxVEdv1jOixzrSGfg
5/SPsnUZw/9w23LMaWmcFYfe5UuzZsi1pLRLrxwPqunV4UNdfbLE2ZA3BlopbjFnUqUky2hbg0j4
es5hM8UFT17pTWh0KWQNoey6S6r+TvYNN3EU6lrD56hIPk/FVli7Al8iFYwsCJHQDDBdZkOqFPKh
JJpKrwO3hEMMTL8qL031LbV0N48uifJsqD9kOiUb/yHOYfFLpY9IP/y1r8yJmQHeM5fTXOi+XgK4
mqck8KXSa1XLa+TQDdUHJK4+3baueSGvUz/XoywOzJiXkxrShOJFSXJvmju42lyi6kOTbWzpysl8
DTB5qqkb8npeT6cXeWgYYVl5dtceZDuh1Vu9a7Th9+35rA5jmVD1ze3KYFqvh5FaUQ7+xHwSSXNo
nFNBtJZJcwpIjW/cNSvvw+xU/m+ohd8vyUh7QcRXeUHXu3Z8MSKxCyLpJWygByydyI1LuDL8rcrJ
6o4BuSJzDUkatd/rGRp+jodVBnNsE7mgkQ85jo4eOYc437DAtZEoZaHBQbDGoZ/X+o2705Z1PY5R
VXmC4nKYmHstvqdh8Fg2/97etLXjjjA6riQgclABy8qWU6MtOIi+8pRcaZ/ifKyOSjFOPzNDbU5V
kUduoegPXWhNx0lW75sw3+LeXXkW57YVRBdmPXM8jeu5RnDPVfQDVR7EP3szRThu+CSkYyjpx7I9
3p7u2rpSBkBphJFolVm8HlIOYZMfT5WXxZ9FAoX3d9BjvvL59igrDhNtWGA+VDr2Iaxc+BOmU0tm
E/NGwYWTPgZ8x7dUyu/liP8r7dA+JA06zIg5/X1bJJUVsrpUKGnZoNPheilFV0uD2dNzkLSHwvlm
BE92vZFLXTt6b4dYWGbVJW0WGHLpxQnJ2gxqEJkiUjY+605zkOWPiXxQy9Pt9VyzkDlpgW9tkXtc
hvltTaKQn5UeBtgZ3b5DH9hxp67d6ZXY6JZdPRDQe+LD4H5SUF6Yo9yJUOlss/KqQv0hhbJy7Cxb
7CrdKPdg9pUjgt2zXqjI9rUAMtMmvbPhcK/NFwk2SsCEetTLFp/gpJ2AT4IcSlPfF6HzAYfyRYTh
SRHKY2NuJDjmDVs+QzT5kBmCoB3TWRyJiBxv1YVhg9ZYcuAqhQwk8ZWNC3vt3L0dZHFzijoDeqcG
jdcgxthHp8n5KPVuMf2HaxMhSio2JMWpcS+GkWgiCvy2wF9zBvmiKukuHa37OnL0fZBr0f62Wa5N
ygF7Z87k6Ahfztv45pL2mwwINapyHmZQ0poOHW6jVP0+McqzbzbNxnArG0WxZi4nvFbMl/lPObIo
wSV+7VVNg+2Zdrkjgx2DwQm2JA/Wwm1qiw7tdhgFQoBLx1fzYyeo2sazgqIASv0nQzbVDYWu7ccB
rfoG7P7RniT9nLSydqzVNHvsUXc9Bmlgg6Qruo2dXZk8KVkIDkAMsNRLqsEytMfaGqKaRwLgirBd
rWv3prZx0awdflLZNBrOkS7+7yLwdNShbIMqaD3z5JT3vn0Iy4fGqqkH3OV5flStkJN/d9uMVqZG
ekQmxEByBs97cdozPx24A+ru1ZlpjedC0dyolXe3R1kx1qtRFsZaJ6LUqqnqvH5yi/FL2+xz5WNP
9e32MGuTwTeakWNETCzh9ZlQh8hPmizsPTP/3Qf3gbLTml+3h1iZCdkvqg2zKeCjLy4seuJzmRRp
76XTJQo/F6Am/Vg9ONAz3h7o1coXVyNZPSr6ZBjnUGDhONejPEC5WvdeG4GuHYPiQ1V+Jb8Hd5TW
pzTngKkn26Y55zxVniuLVudvndi1KgT6P3vz+2Q+5lnklmxopRNDfkyyR7P7bIbmLuxBnjTx2YzK
p9tfvbY8oHrIhiONAmH24qPDlM7oyVd6zwqjfebs4YN3a+NzaIYb99H6QBgtbI1z2mvh5YxjUiSm
1fZeXaQnWBG6UnsWYf5xFKjB3p7TbDXvNoJADEot0l2wc15b1TDJwxDHWu+NJxHd9aZxIuUUmb1b
bfb9vffdUCrhHBp0qVOXWfoaYZcMgxzRi2p21N65zJuHaB8Gv0rlTyH9uT0t/d20aCSGcHneKgpo
y75XDTXGiRQ2EaAxuAMX7LDVhPr+OCKaBWbDJg9EzmlpDNVUmqJO59Qd0pt7EhxuryOupOh/KwGE
rdEQg9gCLFWUbJdvYVRPJp5ZRB0wMRtXDtDkbe2THML5FKOumshe/9jFyYaztrKAJArQPwaFy32z
TIP6g5XU00hApujlBZak74qTbVwCKzl3SsSzeJM2r+K7nv5Brm0zDvEHW+gE9smkIExvpY9mEyR7
p4QdD2UNVLcrEu5qYCPSPqU7n9bpjSOwNtVXvBz937xPzuJYt0VS2LlMEI9i4iGWsoPu/7xtjfNv
uD5klJ9oeSFjiO2DLLo+ZGSZ/S6ordIrisJNQw0p+rhLd2rlXwpdafbC1v/4Kjgxudx4m94fb/xs
8vvzxAAVLIn1pc4wSP1YFULWydkgpDeDi5gBMbH4oOkvt6f5/toCz0PvPnxqVG3o77mepqoDeKQz
rUO7e9LuCg32Z9UOon3QNOOdpeXyxsatTI7lBDYFbgq/wli4UtAj50ra5YyXN2dwKF8LH/IHCTUB
Vx+7ez3Wj7cn+P4GY4JvBlxYShWPqSjUsvMyxzqrtGQE5d4CsTFhobGvnmgWOd0ecbGkPPbgaog2
iXYR0XkXQii60PoBEd1LGSlwrJlDdmf0ib3TlWh6SBpjq+62uNVexyM5CPxd4fkHtn29hQj12IYv
58XFooFHpwYUknwtre+3Z7UEiLwOAzMZrVkQ9pJpnqf9xr+39NpOqLIwTAT0HEkf4x7WPzhlo6LY
TVav/WrGJH7uesi9lHG0HnxFH/Zq1vf3Y+inG3Hawo7mrwHzAFILgQG8nmVS0iko7oSqWl8kfayP
yhR+zqzok2nQhO+IVL+TfChebq/Ayjrz3FLcpHzAOi/TCVlaC8SKtPqiYcH0FkoBtH9Bj5szBRsm
tGzgeZ0eLyD5SWiKeUcWi63nqQYDpYo6Q6DE1hEOfx88X0t/mhOHEh54aMYl4K2q+hrkcWcfJAVC
bjfXJPHLR5Dqn7bupKe4HSvbTdupgggPwT0NVtckrw4VHDCDC++dHLg0EBYbSZFloeD169HL0GaN
LN7bdz5pz7thlXZ9qZSk6N1YROVZWFO6z3ML6Z+66yVS1iI71q2Zn2JpkH8Ao2pUN2hL6SiVERRI
stTeRyGieboPFWdX+NXGdi6jm9evnFPrMzsO6ZTlfsbxFIxBZtUXi7Zy+q6j6qmWBBiXIZl2wk7K
o1S3yc4wA4fMPzLNAkWjjY1+PTVvnhk+Yo5gSTa8NsnR/n19qvLRLyxBpuoy+TH6SKnqG2KvDtPc
/+dbA+SVeVh/4Xz77TEAwNQeK/BmjZuNg/jZd74GTqZvSjwzpSsf7XQ0dpVhRPdwAmSCTL09FgSI
AxSHdhCY2c9wHLpml0G2S5zQCe2TAVGT5MqaP02HZGj9Gt6YQf70t0dnlpmHi0lDAG6GPF7Psgqn
0Yz7sbnkqpIfsqpW6DokdOgMZzOFOzvayxXlXcE/5gYm775Y0ba0rIhyI2PBsLr3RaJqu6aOUP9x
fHufC9//PFi5v9elYDxXWstBUKdvKNRFGwY2D7T8EG4L+ANmclToSK4nLfIqLCQD+8qtwYEmP/zk
m0l8RjyVPEyE1llU/93j+mpMZHNpZZsF41CLux7RqnWjivWpuZhTAcunhdvVTDqMxa0pDthZfwLR
09zd3tuFo/T/gwLXIjgwZ4LxhaMUdgKJrUhpLshgVU/AQkJYNbJ8b5XteMAbrE+tEuinYByDnT+Z
2X8ZHnebczy3ny3LyDIMHmnbst1mYVY73Uj7bxBJKxBz67/jtE7vTF2qd3FXqTsSp1ul+WWNbp49
pQJ8NV7EGeG6CPsMmVKk7UvdxZTr8CUxa2QQdBneQhtt+xBmrYM2hONhaPN2J/Dej3VTSjvcnGcN
lMSuKdVyn2e9+Gp1zVZdaOH6vH4bkTpgOpBH6jthbLkdaPdQ+uIiBJkHuwEZ3unoiteT4pZk1Z7s
zvI/FomjbXiw719K3kiytXTN0dbyjsGIOknRUZSqLh2CPoNbiZpeLkcyW/mESqlubZjAe4eLHgMI
xshSkXFmK67NfrLaoI/Apl9yitNPiU4fiW7W4842ChDjcWGEX2+b/PwLFycb6DY34yt1OMRy1wOG
IgqiKXSqi6RG01GaDY/E9FYlaHVac/KIXAtJ1WVvIxWVvnY6UV/awTdTBJ47rYp3pK0K6WPoJxOe
nuRr/bQRRa4MS7EXKtqZ9wTyhsVqmuEElGmenDp+VwwwO2BYU6mD37HZCLFW7BM3ypitE9QU+czr
ZbQKxamIJutLiTBMkxg7y2wOJsJ1LeCWwspPdbbV7LvixeKUkGGgQkLjC8mT6zGLvsrirm27CzeT
81UYydfBTPJDkaTGPjAQiXEGLdl1uK1ujHbJjnwYRb9QN5Ce6vwtCq4VQ4LrnR5EQmnu62VH1hDl
hV9DR3qhW09/DgYxHZOu3kqVr9zQpAbhaEOeEKDXsqezIPtfhqHaXWI9fWwd/xhb8n6UIAOZ7vIK
RhtL+9TrwYaHvmJHZI1oRASoxmovL+ZBQfvc6qvuUom2c4O8R6ku/S7XwbnUz7fP44q7DGx9ps1B
fYK3dsmFleZE4bVvdBdZacIXzZda85xKUefsosaPHs2ozZ5j3y4cN9C4p/dyUQN/a6oy/a0JPT72
cm65Mc/YoyjC4SMVv29lXCtnfNz6rool5WOnIct2+6vXFghdLlKqCA/MKOtrUxRgd9qhEP2lAWnf
G04H3qH7oQ1lsSuq5HR7sJWzRqZz5v7GJ5/TedeDFWavpVU2v1ND1e3GarLcJEl+N0L9HnTNvi5A
sOnNlt+3Nuos/UsjL7tCxH89atSardUWYX+pTOOlTj9M5a8uOcU+fkhzmEVtb09yxdC5s+aU22sX
0TIotPuokIYm7y91Z54HYUEx9yWDn6+ID46WnbLffj9uZPiXtaH5kaVQ8freUSEl7Xc9RXukiyCW
k/5iTTbUFulo33WJCaU7pImnRpe7E6SE+VmEY7xPDfsf/MzmoJDrdFMnOBmjvdXmuWJW8yPINTf/
eQcCVoTliyit+wuyFtEDPHnNaSQzfVK5GO6kZNpqRFgbD2I/AAucP97E2Qbe5AWmdlCklmf+oujT
Pgfs63Lyfggt/wdftPn7MwPyDG+GlBxZCHlhUGnjNCYSSMMFbfBvJSkcZ/pTGONnYZYbmNJXnpnF
I0/ujWYwilBE/Ev+r4hHKJKdsL2Mpjp+gs7tc1tH3+SyK/ZyNE0PQk2cfVBp1ifg9vku6evqEcGS
+GDJYYhkZGhEqTsW2b9oGo8l0GuneKmZ2NEng+sGka+6UR4PJ8gR1GNP1mHjxC/rNVgmbxy4jhkg
TRSy9B/qXLLsqo77S6RbEQ3FUpvcETrYL0Jox7jrorNIm+opCW1xDiyIOhUViG5vZkS6YWodi0Ab
YFsztX1D1eRUlZFzbB2jOeddNqINozT/x9mZ7biNZN36iQiQDI63JDXkIGXaTo83hKvs4jzPfPrz
0f/FSVGCCHejUZVAA70VwYgde1h7LRRwDN+RU+tjmMWSF9odeQ4Ey26GF/KSMn2M+h5kYN9ujbnf
+DrojtJrsYi+AEOs8ZUjYyl2nbXDqUrQqwE0E32K+yZ4i+i57YahrzMnbMRnxhUnt53FsM/Nadyp
Ux17fTfMu27yO2ds+vYRKlX/0cJBuTUNroOtB8Yhn3TfyeUIsR2BqnfcFdrGQb5++fn9C4HrMkOP
z1pC6He3ppbVpPN1fTj5c+kzEieVkLAgI3bfIV7fTawQQPLo4xZhQ760YjGnKic5vkBrpdbLE2V+
DtRi2Kem3Hvm2Kkbq7r295TjQZ8sNULCmfWYg2I0opnncDwZWa+6iWUOz/DTzI4Win5nJkXota1V
QHetb7Ge3bIMmQxVFEhTwU6t4rqkhyvTL/FCzVj6h0gNPsczjIFDr8MEKqvTc9uKQ9mMW/Xs6yeH
hotYhg6p3SBcsfqORtYZCO7W86lvD0RgHgQg4wfdaB4V6TCVbrNFcrQUDS690mIP+oE/hUjdWv73
d+fGpKk05XE0n4ZyOKhR5AgFOaLgQ6Vo7pwbG+fn5urogCjMSbG4q6Zmt2y43s0nJsY7r7YrQBa2
JLjpuu0ok3mWAAd6U7VUnQxj3jhNN04vhXQSICY7oXZZw9PaUqRFPsEdVyvtj0bJvCj9MRi/Q0RV
7l+TG5uKIRvyHziMgRys3nBGY0xlkJv5xNhCWL/I8VnvPsvJ5MLNc9/SjfxjgReyGDZmAW2ql98v
HH3JkFN7OgU1aYUAhLqLQi9O3Ib6gOa2X9s2dWr10Bu6t2F6uQKro7OocC6DSCR4DEtcmvb9om/V
YJ5PNEF7lwpaO7g8D9aeD6k/2WNYOZIeUTfTw8ybTKhJwqqPNrKCW1vNrBUIS7aAqHcVhwZNF1qV
xo/ootnTUmemBqI86mno4pE3NvuGTyCppKhCJZB8ds13NiujOo6FJp+oUjxTLrcGoiCdfwsYsNpv
allvxJ/XdQ+qEHiCBYpLCLrGCVGpHoukmhA41tMHiRj7DWnGyClzaQt3eL2NWIKYH7k2wA1s5+W3
NMqwbJrBV04NPIvqB6v61RuPkFo4TJ9u7OKtReHaqLARA9H4WMV3ai1q004j9YTiUfuU11aIZIAk
9l3ZSt/vH9HrRxGO/v97OCjKX2kltpVSm4E+iVPc5+WO3kjnjrO1taBrtwJkiko04dFyD9ew+tHM
80weZPXU9donFcZyubadCFXYOt3ihV8+w+WVwxS3XOBXVNLg1ftLHG4YU2SqJyiFXoXsKfIz1PT7
YJIPjDofamocjLhuFHCuP9iCviMRogQHQNRa5ZUwrwyJ3fYCvmEffj9K/xKk3j2kcBsn40bug6WF
GhLfTOC4BqLk9RykccbySqNVTnrf/uhb5oS63Cj3WRG8Khr6bpUEfUpvojeRKNXsUMUNnXmuXqqo
/Uu2ICJeSv6AVegIEgdQN7u8FRTG+kH4sjiVSe7U2W/hf7l/QG+Ue/80FZaIky2+Ip+39KC25kYR
6DTJcewonWjgFfBhk9Um/JfcqPWXqIqG3CMqJwsQep0CigVv1rpNJHXjbujaUXJDVS9CN5VDmFfs
rs02LtKN3hY8j0T/i9oHwxtrxLxdjWEZj4Y4mWWjOWmSmocuqfunIrArbwLS7+ozp14IH+mvyvqn
k7pp4xjeuGbQ/HAEacYsDZCVixr0xOyGutNOsfVTdAuhzTG3s33mqxte98Ylg5EEdTMuNRPD6+LP
5CMqEneNBmnyBBCkR0stNSUDOeK0OOhyGe/Kakz3UtqGh34Um9Sz116L2JoiJkwQSLgzAHt56gKp
jGulH7UTgyVPWoE+vRy/Tm1zHOXoKUiYWhYPWvQzUiKq7tDR6grqfK89Kjn3D+eNew9Ii0iJCMNk
N9ahoa+PHXm6dsJdMyugZA5U+E9Mj77dt3Prwy7qLUuorYNuXIUwtpy0dayW+smGDdZu5sMEY/vQ
B0iwbVi6uaJ3llbuU41qqwisQj8ldQ307GuURY+N/PP+cq6fUrIvJoLoV9CxINi8/Hx1WdJyRQ/9
pGtUBvVhHFyEyT5DdcEgccck0qSgz3vf5q2FwdsAghft42tcqJb7De+IpZ/GgWLoMJkAJaxU25dt
taUmceNr0amgL0cayBTbukGVhsJo+Id2Csry1bBBn4Xys17/qiCavb+o63ALtWjm5ICI0IcjCbvc
yKmMQrtAQ++EVMWjZD6WIvJCGYpl5R9R/87V/X1zN0oA2KNEAyEaXUVMX9oDoNaXXTvpp0yfZdRx
iRxUjrwyHZRuHmt3rEL7KYCZ8puV5bD6trTwDqaUMxU8aVXRHAdl0s+VYkey0xt9MrupLhYZDMa2
4MHR2/CXpmYhkHIzHQpHCmb5eTLN0nBEbEb/3F/NjcSA1RAVsyTiYkq1q9X4ioEaqKqf0KlQq8gx
/clJpeRQMs5pyW6swHgvv3TgvadhdFj5xtdbI/uWxxNfTXUN6/yxLq1pguhrKYOczABx8cL/OKRM
OzVfRRif26+m/Jh1g9O2+zRUtxBvt54r6od8R2JmPPi6VT5WCfA0uFlO6vgzmnUXlN2PpHmFpZLG
GvOzInYNdSwZpD3c3/YbbweJDuVS4NnE02vsVJYsMHq9Mk5+DzDFH4N+F2atdMx7G/ZyVS52Vm0p
iSOVI2TC9IZ29+3fcARocwMTgyCNefl1GaiC0pP4qicWhd7TC8Yi9XTgtm4ViS1Z6z9rWQWjvA0Q
sjG9zlzUGhjhh7MuppBoLZ7jHRyOXmx/ryL/JQHg6At3Chsm9xATCvq9Ub8F2sK5e5zyY6mfy+B3
Oh3sMHIUOHgbSg5pyNCBsjdbxt/Fw/1NuXUcyNvoWy+gY2haVi+Zb1JrEUYqTpry3a8ir2rsX/Tt
PEt9XsoAXdnv61Ecm2SLku8Gcmnpx/0ZDIUfm626vIX+XEhWTOBERBscVREcfNR/Nf2bVY4u+umG
9Syjf60l+sEUred3xzBqj34+7ms9PKah8fH+Tly/TfwcTjnFApo211VCM5n1EKrEE/KPhYtmcPSY
xLW2I60kiwC9StnA+utHdyH2BEy4SOjgXVfpwyRiq/T9CDa7ZkZIt/FLL1bVzMn6KT7eX9717Vto
ZIiiZViMSC5X73stl4ZRtxraxrXtlqn4UEeNO2TFeR7F3go6MjKDd799vW/2+knErADYvsSl3L3l
Ur6roZWhHoLIMoyTlL9N9Ws4/psG1A233sObq3tnZuXRVSlPJzmwjJOIiz316t8KuAuRdy/xwPgD
MSJEXt4gbYwG3TgyLA5CZCI9oPTrAksfdnVlGpARVvVS7giN4Ckcy+ohTfPMs6Sy3VklnG/3d/Ta
jS07+v+Nrna0DWfDDBPo1XrG0TxaEZR8++JbUPnt7r6lG74BU4wHkG1SzLoqSeatP+lDwpnJ7Z8R
7PWmfeQ+u2oqH3P1Kakf+/AYllvf8uYCiRBhRgPTf0U1Y5QagJIeFW5yCidFMln5YvhbFBVbRlZu
T03rJpe65cCMilebhuPH+nOp/XXsyQYCl6KFhvqvtS4dBXZsQHtk41PsINg1lKvcLst/UW7qNyK0
xVlePjhY4nkjouGLkSNd3rOgL8dKlULzFOvg3gwlrtySXvr/YAUGr6UZRLYLI8ulFauS62Qh4TgN
OULq1qDQn7MIGO6fu+vgFvZC+qmEmgvKTKxOeGLM4ED91jrlcgZdblbJbmqnFlondvMIS8XsDEX1
TxqaWxoKtwyD6KPJBYciNavFy7xzVvDCT5Mkj9bJH2aUXIzM2DPylaH7F827MTbTo9KqzUFP8mLj
qv0Rbll9P4Z/oNXhSeQtXvN9CDEAEJYG66SXb7P8BbG/fRYNxzmD+Sv6MQKYTJSjpku7Xn/sl0IC
/StGhZ1Ymxy7KY7MfzxakLtEcvRoNgvmbLMNuDxG65/IEVtiBIp58C9d7k6QpXFpRpJxMto0/g23
Q/nWSbJPpOBXL5qkFa5VicQjb9cOpTFTfYOmHcq30IUYS/KsUHT7Shn0F9pUslvHmvU5tgcDqJ5R
eZ0i/TNmc/IxkqVh49TeeByA7MPSRrRN3L3W5iy7UrPSCTdmzoobT7on517Rfw3lh7n4t61eFf37
/QN84zLy0PKyg1QEO7+GaU7RZJeTn0PGokvdTknNH34L5um+kRs9Z5I/rvoiCck9WbNImlVfwEno
G6d0qk6FvcvMJyrHLSzyTjI7gR3u5+kfw/+dx6GThS8BcyB++xQYZ0HrRcmHfWQNTw3xd+0kw662
3jrrWKnPRcPs3i4J6Xf1Rr0RDvyRIVkdIjaFJj/IMIa21ry2kkYt3ccrnuRZKTjbaGp/Uozafota
o83cMRHyQe3MPkP+RuOCa2poB0A38+m/TosYjKvo9cx7mH4ius5hVXz3azsKHFP1ZdhdzTQHhDpA
4BKaidp6agaXSqhn7b/jrM9IzAxJJDwlmbV/Y/rroaeKKJfdJkyR2Okjv2eeqmi7dCfp8O95ZRh3
GTDAeBFWyCf7h141puXoUladFtnIBLylzwS2murwHrSlOqf066bmkVDI/4gwlPJNCxOfnLdRSZgL
PVE6fJkvmU6XKknsQr5nH1Jr0L4Gs6gHxx71+nMbZnLs1H2Tf01h5W+doCkComTd7qBbC8rEA1pH
v91XpcCV7IjHscmmpvOmAW6nR6M3SWjqmqrgTu8KIzpA9WKUD03bdD/kXlLUnQSZhnYw9Kn6UVB8
/W4EfZYjWqv7gWt2+TwcEZozhZPOql7uYO3LP8kdvYmNPHgdPwFUh9OecW+eyGUmahW1IaVtt3Mj
UZqJ5PJQKFDnKeUYe3bR+0/RoLY7P5S3sHK3jQIEJP3XFd1cBcJyrURy0UfGaUqO3Rer0Ly52CnN
vo3+NuFclgcTJa8l8S9zD6vl1XLIBJEoiX1t4fih8cWuugcy+40odPm/eX+laDHia4ivmRVc5kdX
j3IWlVopZzIJvcQN0D3Vh9FnOAixBXm/Klsslriz+GdyFiYf1csXIM1Lf+77Vj9N8a+xaV5EXB2G
/jnKM6ft9ZfREgc5/9Am9s9k2KIwWztxbAOxAVS3nBVWurKtV/YszT6hlD8txD7xnl6Zk+f6oxnX
jsJIm4I+bLcRiayjxMUoJ5MlQ/rGH6uzktpGkwBMMk5dFTthG3s1+PYAEv0NV75+WrGDxi3QNshw
yAPXnequC31FrRXrpBS5dUgbi6FVkKwuIzLKXu1a1QtSI3DhCGge4tCavzVGU+6t3v6WmGr3NGWD
cpp8woK0hm1x0ltxkgxUoKQ2iR+0HvZgX8+Nva+EW8SQa10mJsIgtKHfBh0jM9+ci8szEc3oMGlN
7J+iNHBEgiZzKGWf+0Dey/6zbx0q7cmuTVdeqAx86XmY6l1eTgB+OrfMPF36ZA7Brg4Up6YJHltb
v++q1kdxjSIMtGH8NPATV8LYdRLIVCv9k6L8DvmIcbVXmg/JTqsCL5dneP8pNQgcudI8F/XWl11H
Aot1gEcIHSzJt76GA6stggaiSf1TxviNU0SS7IS+sRFu3Fwj5GxUZpf7QZv68htISmiWcEHyqA7V
f8KknRurR/+35LtCOkV+86YHw14PlD1skUj0bSFPr2+JgF5doIJCdQF+11W8HhYqpXXitpOl5U4g
Z3uZodYG/Pz9W7JlZuVOheGHgdVP0kmNJqfVD1L5S0Eh576Rq5yXL/YHRw2xNKkbEdblXjYpzNiJ
b0un2koO6tA7sCQaA81d/Xvdw7WaNr5rla2bTukGXOMKWb2YXpQiyHqAKDP/eWk6i1sJMHwcnH0F
/ivTkzTziHXdePWVFs7L2pmF/k8q+k9S174i9vbvADFlqxGPjI9qblAefI1S15o+3t+Tq0jzzw8D
x0J5lM2hA3f5w0IKkIlRZcG5b3ZQIcBO7gojOlfFPtUfTOZuGVkI8o8Z0p5QL7ewoKnFx0UkAcEX
T8mOCgjBLv4cFzvb/tjVezXOd+V4jOOeKl/tRuWj1WgbujnX7wWxMRkVLxZ7ecWmAP4mFr5a8pul
/QS2FEs0FroI6rTYdC2ZrSsthjoY2ry/W9fP8WJ4oe7gyac5uN6sMNZ0pkmDsx2p58EcnInBdvSf
dkkWPvytqT9dNNiaEEPHvy3e512+mipmoKSoGp4r37K81oz3jabMuyD/Aeh8f9/WH/qJyzBjMQZs
iyAArMMa8A3ERkgSSSBasvHcOkYS1KnjNwz+uKoaK6OTdLRZBTx4oyNJxCFaaKevpoTOtBPO9vRU
VFBnyLOl7kUPetxRemX4Zddp8CXLimbjMl1/BUgh0GQiWoBeimrCamuoKiiZNqcoldCjptlzDHL/
kcbPMra2cT+uj9qlrVUV11TTsmIeBFHWKV2Gf/3BK6bJs5ni3ueh9S2WtHkfykn0EMhxc7z/XW4u
1CbuA4pJrX4dQ1c+p5+qQnqW4mc52BvFc1pHnt1ttTRuBH+AIZdClgLefRlZutxRCqh1ZmdxdiZv
crsAVsz6c6n9R1FgN9P2S3tnCA9VLnl6YW5EuNevqA5r+J9JgyXfXUsZCWtMfRsx+zO/rP2UVpry
lOmJ+HB/J9fVH8hdbKJn3lF486A2Xl3cCpYCyxzR1tN7P3ocade4wB9L0CWjGrE4WXzOqPGhuVvX
/sbtumV7YR/FXSDHQHvqcnNTiIXyUUIKzocEbUCNRasSN5Sg+IDtJ1HFh1KU3/5+uYA9KTlxdhY9
j0uTldKpkt0J5PzQnYxmzqw4mPE39nmfNC1TnF/u27vOuwAw0H5j9gF3BZnzpT1LnYpcjHp2zntm
hilJDGEgeWUxDvlrPRaxerATa66PQE8S69d927cO0MIUhMgep5fq3qXtdirSqmlm9PwyRrDmqaWV
JrTc+3srCyKR6QwcAmjzSysqUjMAVGQkWNs8wxXLyotdKtPuvpUb0R5ABlCWjHnBf87TdmkmyAY5
S1o/O9PMckw9dNuBqZP+KAO/DsNxL+nBDpHEMLM+SX53Sq2tQOxGzM/YBEhPYuqFjnR9WmUzyLhK
E8J3INwd2YjbfWVmZ9nMfqp65+/hqwmdpDBxR2Pru7k2/zSr9hjX8rT3oSo/5G36Bq9S5ibkdc4C
WHODVu12psi0faT8Lw8lUAnK4+T8oHHX41/VjPpvAjvJubWlPZw6LyMBSVO/1v6WDvotdwwgYxl3
hC6DRvPlx2E0RO1kuc/OaucnX9A59D2E2MbXIbU1ToOubpyGW7eKZJh7BROKirLqpT2zE3ZuZJxs
Of1t24kDOCMjHhge82BLV/GPSNoqArBt8JVkfKTDV+PfBix7wIklPjuKRh+SHj4ONVDko44Q8HPI
+LHXt0znyJlU7+xMwnPC2OkBCIoPsVEXeyEy+5lkIXZBhArXHKLeS4Na+pAFAbPDSmMdJ7s1vaYJ
9adAr5IDXbyXoCqlnRbn5WGIRfAoi8Fw1Lbqf2sWcutSW6QukmQVlI6ifpjUhly5MK09VTCfSbCk
3Xhvb3lqwiCGdbnjRMOrD9ynAA4pwSFfJc2/yR/eQtl3FCXZc65drQncSQZ0ef/K3zxUdBmXsQDY
Adf15EyyfLUe6/zM4PNTrUzILzxrYX4y2+/3DV2fJrwKPpJ0lVk7zu/laUraNpIQbEAQlEAGAdtM
Sb2WC53M5kvWz2/3rV3HTTy00Eoy8kBFBxKTS2v+TFpqG2V+Fsa/vXlcBh6y2qmH/7QgfQJM/BFt
1/sW/4CAL48wJqFDogcOiBEJg0uTwdhGg6xAhK+HaNKAKZ3awkmkyP7Vwu0yOwXTguR6wq4Ll7IF
IO8BfZwXgVrzVzkp9M8qXCuTY/bl3DlmYYjOKeVEPMxtrn4vOr/8ZId69TMATNB7cpYFTHXppf6j
QfRsr4Gw21jQrQ8GdhtYxB/YwvrJ6YO8Arg05GepZSSllB3qxwCJprfEGly9i7dIFm99MhJBemNs
If9ZuZsxDJqE7K2gp248TIyanoJ82qdI8IW+fLRFwtTalhzf9Y3DaQLcg1nKYmxkPZoy9QbKp1OQ
nw0YkEp7nxs/Kqt4pAPehOHOJh+/f0huRLoYXIZoGS5Y0HXLdXyXVlmZGplAaBGQlaWW2j3jzt8y
ENSPwVD6nxlIsHo3E4n1KQQObBA3pVQ7x76A7SrUR0Cp93/PzfXDTcAFYVwG/Pflz5nn1CbXqnKe
lCRxtZiuWpj3yFz1SU7LzS4+BBpkRSgG2huWF1+2vi2UXMkgENpaYtNLyx1dBVlOuKDWqHm9IblJ
chCh/NeZOttM8E3jhq3jXbm04isjuk3+lJ8H5chwuJPGH3taI0Mxu6Y8ANxPdlRGNhDT1xHhYhQi
ANhbQMSsa1aqnfSpPM34ngHaBe2FBHsjGry1eTCvLeNcDOpSHr1cVpUHth/Yi9gtM+8F8VhySjdb
5bfuv1jgtDTk6cuu09zQ9BVBHJWfA2QiE0DwlfRx9D/5QDCDeSPNvX6FloFvKFgWlDtp9SrubIOx
EtMo2DKR7uZeI+jsXJHPO7VvtgjQlm++PnnAgiAVIqVb7uFq86KpbsNqkc+Viic/+CSXn2XN0QIE
EQhtfk7Wj8beIqm6dSQAKXEImeaFAX9lkynKBrgaGqp0/vx9Y+qzF8N1sL9/m28UGJlhh9uNK8UU
N3H05dKmfmwY8WiKsxKWyBTQZX0N88r1p7f8iF6uV1q6k2xFELcOI7NwXGGmA3huVy6tF21izuiY
nzXzqczeUv2xlrcqBLf81Hsbq7eB2krehz0au008wcP5MJfM9sJfDBuWYOJs4zTeOvnvrS2/5p2T
hvWzNkUdIGmjp7suUd3cLB1Rfomb9qiLLVWEW2cDOArgGsh/eRtWl1keujiWenIuXQdcEbfEeVBB
bzXYbtwwBpjgQrUJUkBurdaUjkrVznlSngMjz3fNbIoKbHKnHqYxi445bDsbm3hjWayJjJUJMIYL
1jNTsx2nZZ52iBMXZbgP6BM7kJf8paImLSJaWuA7l7zBouu/ulijZUXxZPX1WRtV/6XvYJ6xSsn0
Ni7WjROxjAYzkwzRB5ZWZiRQxwms6IvCAoXd4a0cw+dEftPqgaSzfE1pLLdielj+DaXQTkDWEKI0
Adu9U2T9nm6A54faRunqD/DqwpNR+aPCQg2OH8Vk7+qbVjBt6g1rPvdmN35PpySK3TJmOtQbJq04
tpWIZLejsxB7Ikokr49146AJZpw8pcsq3UEt1/yZgCX42U4+KgRB1aoOp7Bu3CmetA+wI9WAyGs7
3Pkog5g7rQ2H0a3qBmTgpFctCHY4UH9JnaoFe4kBXMNl7n74HXfWOO5Twx+6j0VutMOxLutEOBV0
LI1jDrYa7QKzX6qJuZ/wZzAZ4A9KOEQ3vtzi8q72iLIXFXMO/ZXqjZrY5WCXoUEUW4kHIysffDmj
cN4M8kMOCtA159acnCgMG9VpaigVelteRKWG6NkqqnSDjuI6AOTVXsZFgKgARKOUcelbEFohFwWl
cuYztU6Riociaz1hH5RUwMYZPMLFu5+ZxgmS+MM8+BsB0ZWz/mOeAhTpJeDLNW9rlKeK1ZmpcR6a
YJ9XhkKeErmhX0Qbke6Vx14MUTVYtNxo3q1nsasq7uJ+Lo1zYeWAR6DQSGsyiMypWwaV2+fB37ij
GwbXLFR2ZQtgUYVxBorvdNAT2lCcNqWn6JpjJr8l+8vGyVpiktXJ4kEH2w7ymMd23bmKLDNsB5nb
Bz643+GpiicRaf/NHcD7LEzRCYuKWXtrKiDlfS6KfTkMxkFaVEbu/5Jb3xSAMB8VX4id1ZHKslDr
kbgBfFUrXmcfNGVHAW3je942ArKFj0pQuw4tCNAyA44849wCBGxoktJWx+9vXNctK6usILMp2QR+
jpXmsaXQaOYHTd8IAK8PCkef4jS9Ruod/Hl5A+GrZB6+0ATyxJnHsJaqHP3kAaomV6BNHlkb5/JP
l+TynHDTwP/T2Vhuw7rwEcqog9R6rJ0JoTIX3OwM0e6ky7ss+qAmr5P2XVa/yJSNZS13W+pWdT/t
0Rc9BRrzHenWi3lr+e9+zjolao1gFEHDzxHiWfNhLTSeW/tLq+7H+GnIN/oe1xEpKCSCDpAIC3s/
u3252Zz9JDZ1yUSYVTaexyQ3naAEPugTze1BZ9ZnNQt4C3hSPvR6ObkVWrT7+/fjKhLhN6D3Ai8E
nTn4uVaFGVWECUhK0zynvI90n7wk+/b3FqjK8wYDNYPRaNnzdwGjtTDz2HNjnUtZ0tyEy+7Jabkl
dnHjy1GiAI5JPQbKmbVLbYqmKxA6xKV2w14SvwHMPkvRSXtQo9QjTf9rt0JFhK4G2A+QbGJNUdJH
aAT2UsK2WfKjrlLWzpEG1ApjS/zw+tLTeSNx4Z8gTcGcXu4eIpylosLRjlpk/5Q3bUSLP/qg+PbG
TbwKgcHKv7ezvvhqQ/NAxk4yzI4FVUUSfQG8uyuHv3/kF0ugVmgI8NefNsu78xBxxK1+4VXJcQp7
q2uEIwdB6nRgdz0/9aWHvp39IxyrEDX5o7TvulzH/eTW7v7BvBp0J53WkOwiv9DFEoSvAlcZ3jzJ
DHy0FSfJGZB4yrIvobrLM+3NZx6wOpizV5XjS6znn8pxfKNntwBE06Ta+CVX1b1lQIjHcgk9cILr
IQIjqECQNqp9Jkehx6vkzUOVmsNxEnmyI/DumQ70lX3VBuaDP6nKw/2NuGWeSV2ITPkigjLD5RkL
jaqM7Rzz0mDDEBk0XmkSBuaxicKv/TDDnWzkqDPqG8u+ShxITegv05ZE5ZJiw8r/xbw04P317qxN
L370TafKFs2/rfzB1zeygesVahScINMADgYlyxqM5k9SAsNPPZ5nG7pLqUPnYHQl/ys1w2rQKOZJ
Lty2G+/19ZXC6IJmQiwKRdv1VMM0iHDQA3U8K/pHMFQ8p7Bwv+bGtBF93NhGkrvFFmN0C3P75edr
OhnZmtAczxVTZfCLOJ2VMxgMNlv5pETVRoSwOJzLF1tjoIy5xQUQyqlZHpR317cM5K7xh3g6Mwvy
PNCgLyUkWvIt0uFbi6LsxegEQr3XqcBoxbVEV2s6Nw2TqcNrGAKTzp0WFtq/HwteUsX3xlbOr7PA
uiNhMJ3NOeQguHJRe7YcnESa/ZdrP+vmuZfK56I8RtLGt7u1m7xXy3z8Aj5bDyLKkqz1ftJO59B4
iEzpIU8cA0DJ/ft9cy/fGVndszkvmEKUq+lM4e9gapGTDtNT9xyEu1na+m43Dj2CBfyXUgrsIWt2
tJERMttM6vksYiCX0XfRqK4s/2OKjffqRvDETDwPCOz7gG/o+l+ew9rkhOdGN5+lGnSTebC+yS2j
Q15BeAjR7i5PN5786/4/1LLvLa7cZDKoCfP/WDS7eW9pxcfudYZoyaWUgULmWDwjPH/MR0ft/yfL
tAOomZPHcPsu1xon9WgYwTCf9Rc/z3Z1ecjIz/cULI3kZ/0B/E8zf8z+tlK/9LcYCANizIzs1aME
M/AwVQoyPnFMoS+SdkmZ/L1bZlSHki/j4cSY64aPMsVJZCqFTBNd7HSpJHhDZjWq2wbnHO2aKTqL
hvF0Td64ETdOKQMQPHUEb+C/17gEhd6dMolaPpt999oXxzx7aKx/Eq37fv/mXb87f5SlmIBaTirk
xJcfDkBTPdVxoJyhImzaZ7vsnaxEI9Sb1N7NFbEzm1/3Ld64F0zwCQFPPceVGYh1ljhraaskhnKG
BEebMyduFFeN/xtSqFLyJ6N7TPrhAe7L1w27y1Iu34VlchCwPrWkhYlsdUaF3llEv7pyzp8l6zhr
CmU1OOGnf6H8Ze6rzT9VRr5TzL+OIRazPEXAPiixrwvscdpxbTpLOccNE/7JUyL9aFFljF4iaSOP
uc4wLi2tntm+VFslHk2+ZRs73U85eFPlL3mVeOGjDwHaxnYu7ut6O2kww8BEdiivsia5N1vIVVlX
M+3mFxunzWi+r6N/FiuQrfkwjvwK8Hj3zd5aI/tFm4kGkEZwfHleIxuKG13L1bNlMslk78P21UTP
z3e76Kckb2zoraPKEaWDttCUQ0WwPI7vQolajpI5tgr1nIFlHQYvahy0j6Fq2mWVE1UnqU+cFG2P
+2u8vvvLlOtCDkF5Q+BNL62WbWhMc5yq50o+geDqkmaXT29BN2w87Tf2EjvL8hZ0PtHSpZ3KT0VU
GbV6HsvGtYqfIUJJcVSCoUFdztYf4YK/v7ArnRXymAuLq6+X5mM/62bD1ysSJ0nhIy+cvP9Ge1wS
bjVWh17ytMZGtMx0yNcdKbQBjXsFf7bjv41ePfn2oc2coUJMgmPWROYhD4xDqpquLkC7b4G2bp4A
sFq4i4W/i1N3uUdFnKmd0VXquZT2sZ84alx7+R6op1JBIFc5vslw6xZl4o0yM7QBRA1kOrhKAA6X
VsNJKelN95y7UP+FeIo72tFOFl5JYiD/ImKH2Lh2OhPe3Mw+3v9Iy//36l7zJHDaKXIDHV4PjSl6
Pcxd3anER5YOH0RT7Gc/Tfb3rdx4d9ChIVaAagaCBHv17gx1NVtZ6HMS4vyTP87nahZuEXWeZOQM
BMt8TkFNq9lwxrd2duHeJLEGyMTnXH1PI6yHWqLedS76f2GAG7AwSajjOmL0JstBCVj8biTVu7/a
m2YX8pA/14y+/yrADftKLZtaoooI2h0580aavNHIHGt8MJRvZVJ+NqS9Gj3D6vXXQRKcke8sr17b
AnByYiaBfi7GqmbqdSByaZFGub/AW5+TZ4D5eKRnEOxbbatII5HHfqifY58+WsK4avvfVD1IMDYH
fb8bPlSxebhv8tbVpGm9kDSBPWSuYhVfy7NOr4crew4aR9610ycVer8qPgzFZzk198OcOMpGDHF9
N4jjCeaWotpC67fazInZXwmC+fmcqrHYdV1kPDSSWT/cX9ktK3SUCY0WTq2rGziF2iyKsJzP6kxA
O0Xo1UCX+7eqF8QjPKNkr5QIQU6vI7/ah5M6qar5bEhztrcimFesUUQb3uT6Lbu0sjr4RWYbtKxJ
DHpETJ9NRFt26NC10KVa0oPta8PG3t2wx7tJ9k+vl6GpNexttGc19ZNEOfuxMH4Uuj3tld4iPND9
sHbABmwJbl/nx8Sxfwjk/i+iXTmyRZesJg8h6KLZDXzZb0Mmr6DLkoqq7Teu2XKNLn0zXMWIQIOH
Urlm66JumI/gvRDUOteZ7JhT4ITjxJP0UQ9+z9aTiDeu2PVmXppb3eqxkobMBuEJUCl29XRyuXAu
ur3131dcLw0t7uVdnKVSP9baQDb/H2nntSM3FmzZLyJAb17JtOWYJS+9EJJaoveeXz+LNcBMJZlI
QvcKDTQgARk8Lk6ciB17A0LJfyPh+xSE0WS3si0bgS0Yj4KgzQydrat633uUYe6ftznqWM3qnNWk
35yn1pK+wjAL3YqJc19SGmn/G/2z/r1I/sRwc923sz7X4P/ntoqZLhhu1MUokzoMSgGBuZep8n+l
IM+56Lx044Zb70eM0PNFRZP3Kmm366mUkDkbzDw1X6wkDR3geYyJihGg+6b/n4znnalFNKenmakX
0K9QBDIz21CLbB8OUH7+D2btnZXFJuz9KerykQGZXnpomgktvi1eoVsb4P2cLRYGNuU663wWJjV2
mVBkTko9rzU+mXoCG0n0+f6Abp2qd9aWSf2ZBCPXPaZN0pL6YLVeu/On5uNo+U9xNU4b++Ht55a7
mxQGjyZY5+YE+vWGUKe6CjulNF/GMdvJkF15Tf1cW9JejMzd1D1YTXtEmO2syq0jPsRjYoetdJTy
9ocVed+KD3Fn/LFiz1amoyLx+CHhH8SSmyq6PXo7A6IfdsFxBFKfq3YXd4SkH+5P2Hp55n0sk4Ah
sOBGXNwhUxVC6wsmBkKyYQIBx90u75php3rnTDW3fOyNLJqJrjDHlAwyyf9l37o6JAXK1bFC8P01
sk60oqY5miGCHVRwEIbt6HhD81cRLkEq220q/HNnOP16MwcjQQ2hBhjH6wWrhRk4KhTKSwep345K
l2KrkbiF8LgRPoGbNrFF7DCTFC9iGb8UBLpfQv2lVAo7q1Fi3PPmM74gjld96t0sqDbc7Hrfk/yH
Q8mEzgDW2rcmkndO3srp2/C9CqBDBwO3YJZfi5Skkxh/F0qr2wh7102pgGt5WtB+Tv2MWVy4DbWN
oZEJdZBDsbwvs4n6nJwdgW/wvrXkX0CgInRYTdpVu+ScepyLpomPWvFn8MKzIhcKjAlJ9aBK3fgw
Vtqv+1v6BqwA7C8yAEReYOCIJ68X2WwlWmO8wHjxTemxF/SnqvE+0kpt59YXmWcQQrE7vW5PXp0c
oINM1SdNeaglcy91rryFAX2LW699xPw1cwseONa51n/9Nb0w9JbnUSyWvwwEFiY90d8tOGodmri0
9lf4W+od62K0p/uzsDrYEIYBrmC+uV3hilj43VaP5RoGHetl6rL9GHxDb9cR8osxfYJl9L6pebmv
RjibIl0MBzwVXaqp1yMEnKymWdRY4Cb0fZ1/hP7bFtBmTeBDyr+pH+5bW231hbXFJaxInV/gT62X
TP/bjLVN5xTdv99nscD7hla3PYbQQaN9be5RZSddD0uq9FFIrMB7SfTRLrkY5eCH1W6x8dyyQj6K
Ij8oRQqhi3USoxbFaSHyCKorWCJ2UvZLSTdOxCo4IgE1o5DhiCM04u1zPRIZDLIuFr7woulpveu1
XLCVXk7P9+dr7fVkenjJbEhvyDYawK/NAJSvhEwRhRexeooo2Y2aZtfxD5QduyazVW8nF4AxpI1l
Wm90XiImx51nGqDaJZUqki1CqBWK79KFaHfTf1ZT2137y5C+IfWxYWu908nikzlkkwOrZc2uR1hG
XRQL2RS4ffZnCKVPZvssxu0OZAZUWOqu35L9WzFAc1WR1qOYBuAEbO3yvmyroK4mFDZclTOV1j9b
JxZdNEsA5NP4Pj012u8eQq+2/QByHr01kMRC8wh1zTGciw3f0EgwCphNrcTxK3LxW3wPNyYfCAxp
gvlO59W0OIzTOOmeFfaha3pPceGTZtHQlP5TeN/Q4toIiVdsfUwGeUL2FV2ebONlKwSI3r734Nx2
s+5jlH33+s/T+DRqne3p9b6XjpP2XynYIVEszYnZ76xyZajM1K9docBcMom2AmN8M2Nt/S103vqE
EVOw72caQ7ycutgYIvLL45gqkSuFQOfqjPxrMnjWxi2/IjhmBtjiHGby5cANlxnTafRIF9Kk7mqy
b9NPvUvE+Dy/RQp4mHzh0uTluS3EnfHVG3Kb97gcUFIGc5X6FICSr/TGOQJR6ljsx+jQvAH7Bug5
tF0abp3L2XFd3wpgy2bC7TfxenmJKwHB4xnBKMZuGzh19lHNq0M5ky/rv1q5P3kp2gwbDujGZgSL
xXOG8gVVvSXONchkKZkMM3Yr6yGoPkntJfQfmvoJgOaGH1jHsVQP5j90AKLPxuV37QgCPy0hyPQy
N8i7AxA6O4xHu2KkvazZhV+5PEXZht4uHr9IXvZcDt0/D5a5pRGWQgYIPhDF11/QhrFR9F6pvQiC
5YTjuIf4JSFrIcnJ0dwoQa8nFsrDuWoCpn6OLhcBla+PcSWbIfdHpjWHMBUCexw0+cnLJVD9aq26
arvJ5n3bKARrUJdTgF6pLibBlIZmLLyEhQR3txr0ppNZvrSfElCg4ljXTgO0/cv9S2zt4UG1kLGj
JM1xXp0wKdc7qZAHgTyCWU1OVoSajmovhDl4+Lz27Hr0LGpwoViLewAc6ZbA3I2t9cbbTJ1/prGD
/f96YclypKrUT3yB5we5PSR06AMCC54yEsxOl3FQuyTNdgJUiHaWxvC46NWJ8Es+ag3kOvfnYx2e
mGCXkDpAWoFi1jLURycZjVtTTNxAHKR9JsiDg00Ky0W7VcG6YYrUG61SbyK+5hL/n/XkSavAit16
UJRdPMOyhoq2h3IYt/im1lwKjAnWEUB3cB3jVOfN9+69lAvgs8I2St0CsaeG/gKzrCELrJzuUSdW
wW/Iw2fO8RNOpBt3WWWcmiQ9FvXB0HK7qobDmJa/ajrI5I2ztn4vzAT2xBaQKIEMWs24pHRJEDRp
6oqehc4jV7107MZ05xVgon9IVesY2kFBZqg5NsZjkgr/vOKQKJlzaxJyDfiXxWHHu6qNnBup64kP
aqZy5pJdulVgWB1uwMZw78FnYM4Cnm+h5Lv599UW+iCUKohr1IdAlZ22frWgKGg1lzrm4f4eXgem
C2uLIWmq0Lb+6OfuZHZns+xt0TsXw+5zBH0eZAbai6xsRYpvRC5X199sE8IOnkPzsTEWNgnH6s4a
qtytYS6wA6nL95GcvdJz9LNSx/rAZRU+Rl0IO2+bjjtlrKMHmoEh3xStfFd4kfAzyISt6ueteScX
C0sK/ERAfBb3lt8pYzN2Y+5Sf2EXhQYNg01ngH+NfgR9Uu4ndZthTeYwLaeCqgGcfKRdCNIXRisz
0uu+1nM361FT0GpVPvsqfYNln/okRGr/ZPo+t5cgCDs9Tr1HBFq/55JRnvuyMf9ubIZ54ldfw1eg
ZYy8HJCV66NfiLDdGqWau8OUn0pJt/3Xaix2dVejTh3asf7QWkiA7JB5uW/55tzPDxWa+EV0KhaO
3QpHus0nv3DFtvlct2O090pak2VtUo9RJhoQ3k3Zr/s2Vz51BvXjuefbm+TQ0n1rAhAoYZpyNyTR
BzI+QpiraAWnApa/v29qFQLPpqgXgqoiCOM1cD2v+jTWBD1S4RreD0X+rFuf7//+vEsW60YfwQyV
5g1GSWMe6juX0UsIUCSWUria5RrmOe92TewM9Yfxo6DtUOq9b+3GYl1Z06+thfKk90liFK6afNQQ
DtZeg59++gnllvt2VvEGD8n5xQBb/f/9/7WdEqWSWDPHAnru3QjtYP+35JYX/Y/QmznxUO7um7ux
SFfmFpvftISRwAVzE5Jl0ad2q4h7a5HAKwEgoO2SwGGR+LQE08xCkp5uIle2UH/Sx4fY++uVZ6l0
dAQIO3rJ/31EqBbApkX7B1xXC4sySRoaF1goM3sMBH+volryv7Mwz+m7jVcHIsQzJhboTBD2aezD
XTKSRrxvZd5Qy+1NhUyH0JULkRzDtRU9SkYrDvPS9fVDACVt8iqnmT0YG9jHWxvgvZnFdHVQ2uR1
PZtBxrDJHgL5dH8ctwwAQwf7C0ECKoLzhn83W0OjjwURbOmaZu1I6XO2HbzduE9mWnkELnkWAEJY
nM0EqSuNxEPlGu0DvOCtauvnfhcTsynGQQwvknxCE3vYDyer/hwG6h4d8tjunardadKBbGu61Ut7
Y/Guvmh5rLKoTOvBqNxBaE5iLM4bxM6Cv524lZS84ZcIy+bgicbRuWnjenqjtG1gcTRgge5HR+z+
6uZjSPggRT4s66/3l3L+rcWWpC+EVxB1BWiJluoIg6gnZZEWjdvCL+mQ2kHCto6SUxJR+Px3U2wZ
JCPp86eGsbg8er0jlR/UjTv1kqOiJhrxzhuP943cWCW6QOfAh1IdR2yxNbE7mpPRNG4KV2Sc0oge
xz+NfHwo+2Ljrl+/4uYElTUz7pMcIG21CP+ivsYrwSHtoinxKNXH0WBrqh8V46MR606qRocYVkxP
UE+1oB+DZIvacD1WWvtIhtJEARILeqnrfaLC1AhNd1m7fAgguj+J/MkTdgNinvfndL1HeKYAp3tj
Q2NDLvYjHNphhBpe7UoCRNJZDj+lfBTyrYTL+poETsOASLbMKpRL7rsGnmU566bGzdTI7qVPeXRG
jHtUYHceM6dUz/dHdcMcCQeUVgDB8mdZPBkaRWn6WGkIm/QvQnsAWdPVjth+qpypFLfqJzfeJ3Di
/H9zy/yKBFMiXNxj4+rZ7zHqkKZ+rMrvEmJD3i4MzXPkqXYT/Xd/jDdWDuWtNwobEg00UlzvEC9O
qrRCA80NEd5Su8f5MesVG9tj7a5mAgqOGhkVkqPL+FNK0qIYc69xk4JeTDqXezIoXgbI9NUzig1/
dWPPz6TfCP5QCuX9uDjfTUeiyAz71h2j7L+J5v0IbEY1SUhebsXyNyYPBNkM7qKOzdjmT3l3y0m9
GBWNIrZuo362/PLXZMU/Bv/fa4e80ajJk4niGUlGZGGm1XT04aOydfvo2YtcTfE/VtpeEB706q/e
0yztk9i3pFM0oVOq5B8y/3R/k6y7JOcvoLcMKjCaNeEtuB7oJHqwDrZ561pmAvWa3YuKHfiPcn7w
tMs07aYkc1CoGANoBy8NL93CetrCEN04jVffMG+yd5Mty7k3TkPXcvhJiDRPrZI8majP1vAPIsT1
fRK3SMFvLS81OZ6sVFA5/wvvnbdy3YOsa115PAXjn6wI7CI/bEzt7IKvr1em9p2RRcTXZbCImvHQ
ukn/2BmgYSRn0Gi/FT8owzHxz5X+Nfx43+a8WiuTAKTYUxTvV5FTLiPXncL8xbYNHQX9IORHsq+e
tpXEvGkHOjeYe3jzA8u6XrFJt4I00ZXWDSPrZ4/IixkIv9Lo66hu9ezfuGiZRR0Ncqhu2KPLdNXU
RdIkFpiyovwpjJ+bNtuXdHaSuNz1ibHvJ4o/bW9LnQfNxPBZzOoNdeZ1xHv9BYt1FOqh0kNkltyk
qy6R3HzWgq35vLkf3w1yMZ9tZFp9RtHbhfl1X0uBbXVPqv6/HMf8Ee+OmeIFYe63Ku5TznadtDf6
rWGs066zN4GXB/Q9WCP6Lq9NtH0oIuhlzd5E/ZSUz6FPu6oTBk7RPJCyOWuJ/pCFjgq8GcjzS2xq
T77u29pQn8WCwora2aow2hoiK2a/8TJaP12vv21xeyQl92FvMvxyj0gxz4lX/VWKP9MGYQ/6Zazk
jRjj5s4FtMMTCXEviM/mffVuvoM6bmtF8Du3bT6II5VJK3z2wrlELj9Pw4eMhM00Fc+pWB8rTTyh
d77VRnnrmHK1gE4Bnsl9tggSdYgYRl2eelfoKxsp0FrubaX6rW5RF9/avjN3PfzJ4IYRa74eaVbT
vhxbUs8FxrOoOBe/pnK077u2W5cE4iz00tLlPZNqXNtQIBquZCMa3HIq95H4ZMj7obkMg7crhv2W
CtitvUJ3D90jRG3kNBdHPrVawZP1dHCFuHP6IDpqtNngZMome+wiwy6hbBTH3f0R3oql3htdOIFK
oA6SpPFAlPgniA+GQVH7m56fCRjvG1qXmd9QPLD4z3AOUEuL9eo76C1zHUtG7juzYmlmVqdWbD7R
Bbfz4l9q9j1r7DKs3ZAOFiTljrr0vQh/5kL3Qw/N4wSjgl5l+0FKnELxDiWKA+3HpoR5WkyP9z92
jfbiY4Gkk+GcWWSA9l8vvKQFAaTXrEUqntp8p39D8sUf9taYOGnyq9mnv0Na2f5AIDF4v4PS7jae
evPvL+7UK/sLtwkh3VBT9WcvRPK5NISP5pBvRWHz5l3ZoFFWxEWRA11mPIwqlBKtLAd3GoIdikM/
TOVF15rnNHeDybRrYNt5+xfU296YtK0Jnjfz0jgMjXPFAIwX7/PrCU5arVUVrx/dpLV6RzbHk4gi
Eg1hivdJCLtfogIdgN8Ix7CUy30gIubWGtFumKR+Yx5unHGNNnkWnCwZNZXZn73zmJ1AQNykEV+i
it/L/I9otRdUwJxeAMD+Q7S2cI43/BZwE8okJBh5CC5fL7CRaWrfdKMrG4Uj+cNJLfad0TtDkNhT
AEuR/wC2Yix+purXqrTc6mfrew9JtMW6cHOP06sI1yiJb4a+uDfNrDYTv55Gt8ncCB6LNrBl5dHo
jqaxH5tDZ1jHgq5+6ADPc2uOGB5EiKKkP5nmb+z2W7cWPSAU7qidQO0uLlxfh46m34rj6Nb5Y1s4
0Z9iZ3X2BPLlRe72xvNkfjP8jU7xm0bpRyLbB8IMVOfijHnCNMLQkk5ugczSgBJY0EJcDe36RGoP
dItJykG2Y3+yC5QMPcPafKKvr0pwlNTkwd/AG0MIfb319DAfKkNTJreMvkIy9FT/ZIoey8gqnbIv
4WEuHEF0kNgC9VoJJ7+tbcn/r8uy/4L4132Pt3Y4MKaQUYKCiHWg8+X6U0xlRPJFFie3HcAz6eV0
pkH4n+lLKBIC46Mzk2ZurtPFZRN0vaZUTSW6WuQ7uSHbdJD/TbpP/z4UeomYUeBT3KTzgX93oM0I
pR5NKEUXCdjHXjZCW0nNjazAjewKfWW8n3mPAIy2ljtWqECX0HQgukH74A2o9D6EwnMTvSRebU/E
VApSl4G61Xdza5XedM1xH5TfliSfchHBZ+1hFQWX0YbpJt6jZb0FZLi1LeFSopsUOPbMAnM9gUFs
aAk+Q3Rzfr+KvSPIho9I5/0sgnD/72v13tRiR0xWlohNoomupE77bnyG9dP531lYnDETpTGlLFUs
iCOoizK3LSXZiLrXLp2H7xuGkCwze24R8gZRKBuVlopzlTJGh0JExFWa/nkgPOxVHqSwMFAUXZZC
jaDuJKzIrg+faFMdEwS57k/Vehj8NFcyeSGqbEBmrtfdqgWhjupEcUVkNKOk2vdg2lNK2PfNrLcX
QQdvk7mWg7NfvteGikRX3kyqOyK6GovnZgrtSXsI460y6A1DHE4wynPHJBH84oIzhFTu+lhS3awp
D5EeXgrP/KvU4F6b9Ov9Ma0PJuyGlFyBtM2g2mWpgadOlkL3a7hcKnYg/ijwbPctrDuSZ9wW+C1y
7xROIMG8Xp1mVLVsanLTNRRnSJ+acnytPQk32lt2HbUZgFXhpxb2NSDRZwve640PWM8m1VBcAtDc
+cQu09chwP9hUkPLDernthVhpX3WKzQewg2s0oadZbfVMHZ+HXSB5QpB5HhhZHfgkmTr3CW/7s/o
OvCbB4SODLNJLWoZiA2jKFdjF1tuYT2P8gNvatuDV6vNfkq+dKYF68N9e+sOl3l7zG9VAKXg2Y3F
Cua6lsW0lAuuFjQqUlCnWnoQ8/5SmSJtSZ1D6zcMGXRJPVvT65QEdi38V/QKdz790sB9wo0I6MYE
UFWf5R5piKXYvbgoFXjq5kpPcDFyYTcJP+NWOVVCuQ89CHp7oBCbMLDV2mKIroRZdo46CDWX6z1s
aj0ay345k8Z+tEaIeAW/anadIfztEfG7P923bc0+hqieBZavbTVVW6WB2esvramND2FdfzZrVCeq
sjIOkaYkh/vmZmdy9aCZm4phcwJnR0hHIHttrirQO2oqDVbFble0UFPqx67qPqq690Xv4i1rq1zB
3Bsz40mpSoDAEReuzS8Ktanpk35pjW+68bUr/UfUQhpUtjM0dPEkjtpuTeh6hNhUIfLnzYIy6LId
DHnvnEwCTZdVN0GKVTYXgq9j1XmlnSaj5mgWAPX7k7o+MvM4OTUzOJ2M+dKv9nEmFW3cmC9lBR8c
Nk+5odfH3BelE4XKR6X1oqcgFppjnGffc17LDkQoaFcGk/4xt0rkReoLhW/P9XQEvctuk6BidWnO
MorcLfO6w6yzrP8aPard9H+bL5GAuncKKYbfpjTKpR83pmIOha43GIYg/yP0w33Q0Hi9wVJB6hDT
8WF0fGa8X6bmCHldhzJT8xk4rR1+VP6OZ9JhKnqq902vLjeGODN/8Daj24eewGvLdWWpQdcWkDlG
SX+QKpoe6BgwN4KoNbgRM7wCiZ8IrJnORfihWX7hVYlqvRhipf8Y/RbfLwWq9c2Qp/pX2aQ4zbH3
rW8TPZKl3Xph7NsCvqY4DGNPb2wbBkZyCqa8O6aV2W/xwd6aBoiYkWqDc5YSzvzv798Vfi2m7UwR
Xk3+9ASHem4H8thvTPataUAWe8Y0At4in72YBj2nE7KWPe8FVEHxOBEdW7ZUxRSJ0SSy9UnPj7Ex
mns17rUXSQGylumF7zR92u4FMzL2RSsniHbFW+xDK58DhmhmxZsTUzNjyMLD1eVQxGIUp24qy8mr
GgbS0feS5tXzpdoJQvokQBXDImWWI5huejPv78LVQXszj2rOrFcCDGw5/UEbim0RAGE2UmuXdWK4
jycvJB9X/jPyRsfbmERyGiUtGYrh65UeyzCBjMIMLpAM9/8lKQF3F0rVaawTEeht0P68P7T1axKD
8+TOSMf5Xbe4iWM909ok9MOLXv9Wh089Wl1QPB3Cz4UM8X9QHjzBEdQtJozVDYl0Fi6LTQaAFA+7
2Gl+gCBAGZvhJVNUxBpL2T9UU6PuY70u7HDMtlTnVvHGwt7iRu5RJih41zJK47HsP6BvE4Nb1Ugv
Oink/PfndHZKV+6Sa38ONIjraKVBxe96DQUJ9ZCWrqZLqpHIydBXijo6ZFXtFzRav2L0pzcCgBuz
SSwF4+DMuTlvm2uDcquqQtkmyUUJn6QJzbXp8nmst3rNb22VKzOLUyiVtQpVdJpAX+ofgXIbmf8o
+eExj/e57zkJRbxWMU+FZG68P1fHnwl9P755/O/cH9TuyWDEQnwRUQfUhscoccsBEpULdQsbakwd
9dh/X8L3Fhf3Ti/EjcqpSC7V+CJY1Q41GP9ZKA4VYoH3Ld1YO7KgSAGSBjZ4xS0m1RCQ8ZBDOb2o
CCFPXXhMwy9K2r9M8pYuzI31w7vDKjX3kBPcLDtLzSqymkmO88uYG9BWaA7zGA4OHO1RGkFR7WR5
Y2sRSPb7Q1ynO4EDzwJ9b127BCyL9eurPJR7Y6Jbu25+lIMzTnZNqtc6yMG+Sc9SUtqVeJTC5KRv
Eqms5/fa9mIlraSBCEKUsD18DGCISbJT2qKv+HVjjCv0w9sYkQAjHUOVaUlxmEV5Y0ZxmV8E6VKj
oZrX/nHwniLrEf0LsnW0N1404fd9q2u3Ng/u/xl9W/F3ByOdX6xNW+cXqRF2QmxxOFQnrc6SCLnw
VDmIsny/b3F9FK8tLhx3FQyRL04Ms6tffTHZSdNzVh/KcBf2L8g5AF493je4unsJRqiss2XnxC2d
stdnv0mLrONizi+VqDudJOx8Uz6l2QYP9DrFMcc8rB2KF+Q4QAddm/H8IePNGJQXwUOViVRxt+tR
h7EVpVb2Tcnf1UMs7vIBHZlEGdKv4JtTp/aN4nx/vDf2KxUhujBpVnqL7K8/JBu9kKtTKy6h2vNo
mKVbHsDOwpS51XF5Y2Z5olJ/gz+QOuMS85UXFLrI1RSXvB3tTBwuaLPbEVDc+wOaZ+76NuRWIuNO
zo3gmILb9YAsNY21qUvLi5kl3aEMRPj62mlLEO3GvqRRg6IW9B0kipZW6mAq4yocywtlv4Pm9Q/0
Wr5Gj0I4fpcE8+eYTMfS3zgLt/zaldH5o94dv6D3xzY36/IyCvk5jr6UFamS6iEVOjurBtvQWoCI
56FwMkH47Ffh5f7M3lpAmlNmkRbKV4hFXJvvZGMI0k4qL16joZbcOF3X7hsh3/0PzMwPffKllBaW
3tubSKxYhVpeAoGCWKmWyOWah7HQ/7tv54YzAxT4/+0sPLUZhFpPvbi8aMZZLiu6uT5JGcyVT3ni
0li2AY+Zf225Lc2Z32PuVAHfv1g7v23TONCq6jLUWfOq5pH+pc1jy6G2A0F6Lhf7SIr+XRSUEI2q
N6eNzog1/4GRkH8r1bS6aFFwQho3o+qnSb9JuMXKB+glCPLbKTsKyRaFz43JhfaQ4hcAD+pTy4qr
RInXLGjrv0xajiiE+alD/XQ3ZPGrRndL2JiGYwnUq+4v6frszxljGaM0PfOQXwQ3MUXcNBHq+jIa
FRVnKQm+1Loevd63ciOwmTVfCG40nsjkExd3RFamohCmKoNLx/hUB6P+oJVWuFMQMaeXXKw/5GU/
fImE1tyVeiscYh5hp42PmG++6w3FR5CkQLQAKlTKJdenUY/NJk4kq74oVSnbCLmR+KmsnxKsaudp
BBlmdHMDrKelTp60+R7NaouUYPTPDStzHoMUGU86EvZAXq6/I69h7OTlXl9ansN7iu/NaYrScuNa
vrWy760s4oDOrKhkhGS4YOLq98TvsIaMdbO/P6nrQzqPhYt3ZuGnwXFhxaO1qw5T5lRqy0el8SK4
CPTfkRwcfd/XnEBvNyASa5eKQY4oJgFhcl6uJ08uw1QRLAxq4ohQWyD9liUPMXK/2hIaXN/zPA51
KkRzM+1cM762RJrNoCmkai519V83fFHan2X6ufI2fOqNCbyysniKZqQfB6XMmwv5I4ia4a62A3SX
oMuBjyxTYxDXmbHVcb3cG4QjVArngjviGrArLIY2VvRQWK1WXcAd9E5RlBVZ2kDdeBSuQralmcXY
5KbIpqE0waiaCA3KdPMj8tX/8Tp6UOtXI/gzjvUZEHn+j3tkaXdx7U59MSTkK6uLpX/po2Mzfh6i
L/f3/ewr3vuSNxPzHBKJku9eOjRfpVyY1H59MeIfco2SHnA8hOX2IMWhNAS4rmo2IlQb3nq5WWTw
zfgN6pZkLubk/vWWHBGg8DyP5HqY2NrvrA/OkanvShQtddXaiF1W0NmlsYW7LJJADlJfai5WQkbj
IGaqWNp1NooPVQfpP+L08fgwDLiHk5oNhr4X5KwOnKatYHvSDM0Lj+gTd3O7XCEnJ6+sDdNJ4pD2
CD1E/mtXdLU4nWQ9AQ6hFHqdOOXUTX/vL9TyFDMKEGyzQgFZLHCv85S+iwB5dvl6k0zdRRm76ChQ
BDjGY/AIwD46eWOVbV0yN5ZoPlncdWSWqCsv9nxY5L2SJkl/oTVEfg7TRvhcj6lx1sMe4U6hqznf
xRSD3ak7R4kLYVcUCuxletQ5lMVkJ5/kU1QUkqMJgnyOMEbsk9Zb37l8DTMvM6UPkrAzJgFfej0v
vjCqA+Ii/SVqPcvW5fxRs6r6O4qX1RP61Yo9kLPal3oengHCSw8VRMkbyK71GZpBMnPRE5QM19zC
C2V9phR5LveXsFf7B3IQLwK9m9/Uqmj2oTDkbht6nw1feZGKbosX8q0gdX2A50ICrpecKs/KJXo3
kcckQf5kuES+XLpV4g0HTVZGigjB5BAkiIdYod2llYTuyZpQOtLTDu3I0ir2qV/0P6Mkyl7iRpGd
qBcgeEq0nvc9yhMKus923KObgrYhjq6ojAfEOsrHqOjiFwh0eqexVM/mRQJNWe5pji6OH/Rwsg6d
2PknodM/VnnZOc0o7gUCNLtPG9jwsyzfePfd8M/U5CBig7BuDrKXOKXMj6skEMPhEli/2lze+SP6
PMEX6PxPZixfBg/QinwgEvvIF94/ljeOyZXphYumVAgv9ojQUiZrL1rsfax06dtgxS919xALfbTh
OFcB6LzdKcDOrXzUReHIvN7udQF7yiAmw0WKItQR1F0ELRwQPyeRFTsXGkdp8rNQACbw1cP9oa6K
Nkvbi32uZl1rVEY2XDpjROWgpLNgknddcmyFn6lnOLLl7caMhmG1jo99eDBE0wHzqSRbCLFbk/72
vIDPDGj8MnayInHqEE5mvaPWpsNK5CLukB4Y67/U3Tdu/3WMAZMSHpfWcg45lHLXM26MVq3U3cQB
iwQqUJ4mnbTKqv59H0EUNCdJFB4wgP2vrZhKkFpmZA4XPdVeuwAxJpWmm/9Ui17zzxvreGP6KMWo
YN/wV/jO+d/fXSW54TeQHerjJWzKUxhodmV+KcezSmfB2Au2ZE0PWm25GVomAdVHxjpagZ0bp9r4
nYFczarkeP+TlsEwvpuXIq9+MJlkxpZzPA6VpxVlOF18T+V52A41vGtJ8xCOXMT3Ta2XE1MYmQfP
5b18nlrICinZlE6XeFaFCYm+916uZLv7Vm4EHVxFuCOa7UH68gpfzHGnZYIfVtIl9rtmnyRhcy5E
NbcLU+2P/SjIryPlW2gFff/gl4qx03vV2MHPZu60bupQbvaMp9jKs4MfpOVzkyfS0RB7wwmqFhWb
QGqVVwsquI2I80239Po6IVOBa9HIhAITX7YLd0WC8rkZKZfRT3ekDNR9gPzvX7W19eKgGXY1OpGN
1gmdveEOip7s2zSfu8outrJ5N/bE3ENMsQkxGGjq539/t0unNhd9XcqUS0MomhVfkECqrC24xzqq
eqMbniGBLBRgimsj0FF1QR2lyqWKP0PRcojGep/0SMAEW3HKfICXE0tXNO+vGV8CMuraUqhAdt3o
uXJJvuvCydiXxzE6ZtWB9I/wMOVOf9IkO90i9rux20nZQScI1BG0wZJAKOpDljOctEul6Q9jOaqO
psXW/v5mv7FSeKxZr2dGNaDLez00Re5DdYgr89JIXbUz4iaxx6p6mppwS5HvpiWcBXUl+A6I+a4t
qXKXyIMvm5dIE8KdZoTNTm3VdGfl9LTfH9SNmaO5TAQBDDUKnSMLty8qdZMGkWFehFJFM5rsE/o6
w5aWwc0BzV4PliEQR0srhlArTTEI5iWtlercEa+F+Ns2+tpAQvx6f0QrW0SIM5syZWJe/GTiryfP
EPwiKcLEutSymL/Gnp8rB0E2Bw41fThbgoar/ud504H4B0Uxd4GAZrg2F9LpYhaGIRAVJ7YFwbXl
/TCUHjGuY9+mthJPl7E8qG1Hw1Np+5V35K/2nYDcjb+BtlytJZ8yS5i+0UmAglyspYQ8a1h3if86
5jQ/T3X1N578LULXt5fG1Qmn8CByDOj6AsoFwff1gI2mzVOagYLXMfzKmTxrqit8Qy81qyFOSaaD
op61+FMRvGT+6MjVsy+Lj4PuVKa1EaitnBofAuiYiScaBve4WGhRSus6wq29Nmp0CsIEfHvVFPST
GZkdh8rGQblhjeQL//H4oB657HcQPElI6LCNXstustniwJm6nYhGZrK/v39vGoLomcgPVww65np+
8V5F3FZe9GqawuM09Scr/T+cndeO3Eiwbb+IAL15Jcu2k9jqlnshNDL03vPrz2Lfe850sYgiNMAA
I0CAojKZGRlmx97TP5EZO4a/NW57Bcnj8IIRn8E4CkQgZFeXtrQ0UU0m0yI3jIKPQ/EtnY5i96lN
jt3wj0ZwIup2JEF5Dqh7olACTo26sF2hiBj91oXk4+2VXzEbvv0ciIIp4lFpJXi5/DlZ2kpjLXax
OxJwHMM6yhTbsvrCLvrgzkKE+HkYUNiTLUqVkZQzsKfFwbnvtP6erQwcX6s3pwevHjQcsARScp7p
mYnSZnfz7n1mUghBsEGNXa9PXpC0+RCb7X4UO1t+ySvFUfJjRi+RiKUzxQCGyMlOtkLz62xoJqOh
KCLSaKDft1RNhUo1CRoY8d1cvydteopit4yPgXrOjXMtcwwFGv1ivJGEXTtS6sNzVYShPsCKb826
dyuH/sM3yeRjl5jNDmd+0+JPG2wBQ1ac1iyySW0d2BTPwyKC7AJfrDRAWm4omYNTZiKpTmcKu42j
NTuDhddCHBvPSENhFmRfOIsiMlRPM/vE9eQUhbtDpVGzDZpzph0VIYO8YXSSjjHzfLClJtxV5n2X
/ALntatAxKjCY+rFG/f8qtnJaae+xSsPNQF/Uhcr1wOt0LwG+F0SJJ8szzx3efVT6w9aZv0si84Z
Pc8WRlS+fyNW08Tj4faWrG08AeHM+jf3IZczKILQZ3qXB6mbDSAQpWEcD5oPC9ttKyvejKHuGR+D
ogeFq8WVjiI166W0Sd20SxylDM/j9DKl0Sch/U/rAXDA5CfQO6pFlxe1o2HVBarOdmY5Em/nxh82
DtHahaDuxYw6HRTWsgjLQmnqFTkMU7cCs+zUvf7TG1pIGoVsa3pn7caDPmPahc3jJVhGgHECIqQt
i8wdjyLsB71+iMfToLte+NzKH4XxpRT//rbDwQNygeUBEFnS5BmKOaUpwFw37mQNoZVOsC1BOYvy
6+0DcVVF5JYjF8eTDXmyJC8PRGHl/pirUeaqyktzhhRapIhlvTbtQ1Q9V3K5sayVe39hbhGeeVVk
TMmYZa6o5YzEj0q3a4vmdzgOiId2VnWnmP6WavfKmccmiTd1f3SglqrdeldLnjRhM5J+T21y0NTC
0SY3/GsQJh4EZm+Ve0WwAPH90ql5XiqoSZ25fug0kXWQUNR9ZfAkI3MVSSdvf7k3jvqFD8Uc/8G3
TcPbXHQYvMyMINlOczdKJv9BCdVw7zVx91Gus2EnTmZ97H1x2DU+raOqkNVDWcmyYwg6/Mh+PBxU
CqZOriHyUAlKfYBwX2E6VbWcISr0czkM4sxtG+zkXtfsKIjyezGtpZPl9VAI+agUZHrTHir81SG0
hnFfFGN8rqIieqjLULM7cMuviTQZjsemAIDrceJ+kD3H6FQfqxSNva6lwySUzc4X5OCOcmpxJ1NS
/VBPFTTSRtseb2/Z7MKXO6bQaZ1l6km8l1Kilcxrw1/m7qim6VHxpOwgoPfiaAZlzSFNpENXGdWr
lbRb5/66WMzZQN6ZSJzO+exILt1hMFlKnapkQC2zzqrkdJJ8NKdzH7qDdoyraFeK83NXHLq0Pd9e
9dr5Z4iCMBm7dJsXpgvBnMyyiXK3N00GNz53YeEas0/eeFvWXMl7O4sHVNZaOUdZMHe98qDEr9kH
URVsw/tqzryY3T/NFjXm/LuXX/O9vcX5bxg99UFc5G4Vfje75x6qUusuTqh2cXpub+HKU0MRBQTd
TGbLn+bH+13slSMaCoTEytxSDtVzZ4ZU+01UxPqk+X3b0uomQu9GtQa+yCvNDK9L8yRLWZTaPeSD
5ph0R/UogCbpJ6XVL0CF6q3q2xsT73IjKQEze0HMBxfo4sMJVkfg2Qk4yGAnFciNB7ZZ/QjVl15u
bS2J9n56MrX4YOZO7gW7noA7srUTWakdC3d+6xBly+GusR5GMbnTOxQqNDAF5svfbw31CqJ/PsXc
fLr8CEY7maGnxbmbNaZTTPqhLuLdRNFfMPtD4ZV7sQw+MwWzcazXjhkTKZDGEThRrVscM7NMpUCJ
itw1AWfXXeoE2Z/Q+qknL5H1fHuFa/7pnallDNgWeVZVMh5dq5QK/wyzkpT0j6YOxE6Z5GrP9Dgi
dUn6tyyl88v13vDiWR5oNmRCneMYh+zTpLf2KD0UZbEbwq9J/Ov2ItdOOFPQ5sxNIjE/vNjPWMna
Se+q3A280C7KDzkDmfEH0Yz2shU+9cmjWP11eZnloYpLK3uGliJ7c3lySHfkQm/jwp0ko4b0pzxl
WpraklKqToJs6L3VaSi+xpNwDIZpODVBkB9KK4MHQJmgXNPDX1Nvtbu6VJuTKXXJKfOK7iTzznpS
kO5ub9Cav4Y8hPo93Wkeq2XkbIke9TGeCm+wOmZw0vRsJowF+rng20NQbUFL1zIfrv1c5YcVlKLK
4mJNSYLWrZcWrmLWB6n/FKffEu3seXBJfKDh3+Y/OtPfFSaQ9o3i4NvkxtL1oFWBWAWwZOTWFvlI
W2TWyDkv3GYq9l58T37/qVEsRw3NfSm3n9r4F4wP+nA3VM9l0trWxym5H7XEIaUkKu7vA/EoxGg9
9HddksCHeedHdips0Tasb9FcbqWOTjF9Oc8bqENtWeLA7+z87hhUA6lqwkQBEgGTE1Vychfgre1B
HspTo2njkxyN6TFUWmtH40TemC5ejSYMbg+jDnN1dQk/UNtSamOhKFy18PeldKoRX/fPmXGXCc70
rBgjaiNP8c/b5/K6u8Q1QlNElOnVMJC/dMDUdcZmMrPCFUPpAAY4Z8ja/5UEhW362u+qGFKnHMzv
cXaIMzR/Tf+x73unLybeLOGrDwOPWvqnQvhTK7FtbpIfrDkWhjfpTpOjScDLL295AXm+Lg5t4fZF
/534ynKEmnFr1Uybs1wwyq/EJkCaTlD3QpvXh9u78/ZKLo8yX4LaPRwvMwPopfnGbDPBzMoCEroJ
drhySKmURabffrOI0h/6Uvdm4P2EEgyn+9R1Jbw4VqfU5yaK5MIeDb+4F9Xa/1JkLQ1RDlT3MMhq
0c/dE1hEUyX+tvGbZ79+9ZtnvCzeBmT5cu5Yj0S/LFSRcySPd7mGAHvp2VFGsNb7+/STot8HnjNV
qgMfysazunqGeVIRZIftGP+8eAeaeIiNyJILV0//GN5jYM70ys9J8W2qTIcO7N7Sbcmsn6ytuPE6
mOP0zgSlM+XCrDl5+aHKpC4zI+UYhwCq4HIwgl/pJhB6y8jiRTWHxKIaik+VXX/K7e6l9h793rS7
qthF0SlNXpVvhvYQUyYECrPLC3KgjWdvftUuPy65BkAFOvxA6PHui3Vqpac2Y1+4g5oclLR76cQt
dpaVwgh5BdS9VJRQpuDSXdqAUVTshiotXWkMnBjofILwLWj0c5g+BD4cS8bolOLn3NtY29r2UvqZ
0WngLxnevrSb5oqJYmVWurVmESAHrecImlIy9eVv4jDn87DcR403Cu9BXo+WxaWtahBayAOr0s3Q
Fwob9bFAsdBgJFfw8e5lcSoi4V72IPazso8bF3R+669s4+h5nkk8KAVd2i69aSwHxj5cCxweg6u8
koYY6ICaIttiFmoox3xX61AYRnWd7LMhrBxz7OtzXlfwNqIvZ9/+RdchKh98jqaogdOuX+axHs5B
G3uxdJVM/gTs7lnvMvbf+JlrIwrE2ckYthzF/C2XezCXbTAKwyFn+nIPNLljFLrPS7ero70RwJys
F+exd6mVyuWIPKZvU213YrgOsxGVGm/aWPPaYWM4ZK7FzdMo6uIHKC1IcFoMHDa9JSxKdDtIdB5a
9D+21nod+zGl/M7U/FPeJZpRk+ZTLMG23eXT92GIeFn/+H3yxy+ku8monErpH0LdckR1tIc4va87
1fEDg+dePI7aaSi2ICVra6cbgIgm4bp4RYvVxqVVxkZSukzm22IiotgJM0K2scNry4Ytby7RAXsi
5r1cdqwm8CqT0Lu61x3rQrZr0fpdqMWJmdz97QO85rIoxICNmT+oqi7JdtRSVMKhtSrX9IR9KRaO
2Jlu0lT2kFKCmTrhJc8FKDTL+FEPDreNr7hkQK2zNi0QKGK3xdNDaTk3IOaqANG85PrP0dh40Ff2
kUSeEQ2UhBkVW7qLQhazQZzaymVyUZBpgE+PcvLob+E7Vg4FSB1wOm8FEZqWl5+rqkelndqpchPw
72KyH2FVRa3g9l6tGiGUoqZKnw/oxaWRWjTCpABv505q5ZQB7PA0QvutaZLVHfvXyrL+LYZdo6st
Oxal3cFIBEdU/pTyDzP4L1/mnZ1lPOCLYZn02Jmas+lBruFXthUdi3jLWa10bfHLtEdlmJtxmMsi
p5C1UR/lMuc7oU8MwYHSUWlNEZoF9mBbEEFCDpgdiayC164zj7e/2vp+/mt9cTSSMIv7EjEhFwZ4
R1EqG8QfsT5jrfBc3jY1B4iLd2Fm2WfkmxmCGe5xeUCyQQ29vE5qDoguHpRSSI6C3EH6SWM+6aUC
/ixZnHUJ00cdEM3+tvW146nAl0GvnjcJzYRL62BMcikHsu+O1TNI+EPSRfY05htWVhLPeQoJGMkb
oT/I+EszgpTVrawXtVuGEtNBZXfIFfmArMK9JrcHyxceivQEjcXZ0ttdNCkHTRNOt1e6AjGZfwNd
yTd6eDoNl79BNqAckcyqdqEn/VaYjxqoW6Q096OV2OjZtKTcRSag2iDbslFndimVD8KknILKP3Ta
ixRspeOzwasvT/BO3AeZyxX/lJ8j3QtnT+0KwnQcEYo3xyel+mH6z5LItP3GN1j90u+szTHauzfZ
DCJZSIDwuEJTMFjUxvaou6mcb53ntaszpyT/u6plmJGIQkSsWbuNZ6vZi2VOdiN/zTY9xHVBk89J
E5N6tgLp3TKe7cRCDVqGBl2Cc6j25b0fnCHusGtJ3Y/axuatL+pfY4uzE6a5lmo+xlB/t6xvvvlK
602h+Hb7jK75grnjxmQ50DnUrS+/0VDmPIrD2Lgl8b+Y/ey0rx14p344ivGL7N/H+dfbBq8v5gy3
mvNmi3wfKaLFUx4q3SRrvpATlZZO2Ge7WivtEsQyyFRLPMUPUVsetTi0NeACfzvGBxHi3FWfx2SA
wMjL4Tpz9P0wzil1JNYrAUtUNXbdyX+7p0DcoaxlPoVwCZ6wxafzm1ETJ10nT26fh7N/bvWD4R0l
4V5JOlSEN9ByV7dsYW3+wu9uWRILbTyKWgHYyJW81unV0C7lLXzlNT5wNkOEPYON+XrW4qAYmeVF
nmUWLir085yAXjqJUd4NvijY5Bjqx16JQB+TSJ1SM8uPsiALezNplUM1Nvc8ZKVNZaHfBXPL8PaR
urqX808DEjNntYCKloXxMYkQ5oiQja1DspkiOyh4s0Sz+1p8VPwNY9fll0try8CnLTW/amusJQWT
VXCFqlHjoFvhxLn5KOadXVEKaqLA5u6WhnS6vdarQHhhffEZhKafkmYyClcTPLi+9MlzQqPY6kjO
J/TincAK6BAq2zgGDR6RyzNlEh2YnccazfQ4FadIO3UCA0HnlMaGsXFbVm1RSJsJESWodRavhDhF
eh5EAuUsY0RArHQG79HsHmpRPJV59ALidytpWv2EzPcjBaETIVDTulyeUoxRaw1x6WoMhDNC+cuo
PpW9tC9ilJR2lSHt67Fv5h7GnjFs9/YXvM6j5s1FcIBXBCJBesuX1rMR5pa04hMGKuzm+R8g0btc
bV4CLXeHSHjsDJSCe/9Zn7bY0q7elDfL88AAw3fUtxah15TnqaTFfuk2pXhsoGcRflS1dYRm6Hx7
jWs+CaSAhNYGAigw6F0uMQoqeDUqEn8xQYvQL03FCcyK3i/dmY37eH0huM1g5eEvmmnLl8Xrrh07
1cyl0k2mZHIGo9SJMpotnbSVI0O57I34ibyKps/iRghJovMeGaUbvNRtZOeDaffJEebZMVAc3TsM
5cFMnxLh8+2NfGNZu7yJ2OWggNbnTWEq4HInhwb9WqkOSQsqmQZ9QASpDQQ4oVgIR2gFZLpvesR8
a9zvegblGSpDt8AymaoWu+QVtCBEWH5VPCtqMOyrTHyZYOM8jUhdOb3Yp4dUKA+lJxLFqOJzrvrB
YzwaCnQeSQ8ngdodwsqUbMEQqo0PdxV5QLHBaM/csCNOv2rYT1PZmUoSkNIr1T6qgj3Y9EMO8+pH
6lEtqnS23Hb729u5dlhoDVo6zHJ0pJYBuQbmOTbTgvx7skC6igzENpNYbnSZ3ijPlx8NOlmg+3S+
Cf4X/kXIqhxyi7xyZe3eD5Ivw1g7gDNnzlzKDMemiHa6YEGp0+9ENOl8f3oKJuZ0kHcww5+KnvIV
mS7JnYK6YJx8KHqGYenXFeXX2/tx7RAUkLhMWEFFTVS7fMtiJS3oYKaVm8afpuHef/UYeJE25j2v
n2eM8LZT50ZT44p3gr7pMFkmtRvZ+1g200MUdk4bqHfUJndWsDHce+15MMbABIBUpuNh9L68L5ln
MfsfVxRyDNGR4/IkRh5Byhbx9KoZ+i9MAM7V+2UZPWi4OnItVm4D1cVuys2Qir0inhjv3eKYXN0+
krVZogB6/2UiWymQhQyqVLm1fBdaItQsJwTM7cT/4jcbm7d2JekNMLjO/CQl+4WTC8Oy9CMYWdw2
FH6lM8FzYAeIyFd0sCVqqmLxRSy3sGWrRmkTMJMAkJJJjMsvlk+5D+KZwofRHj0PDr8utCH4yR2F
eCM1jnH76/ahX9tQnqT/bxAI56VBr9ebIp0ENlTwhE+aVf4IpGZXVGVqG2mfMWetmBvtiFWTcFpT
jsAdEFpdmqyM0s+iuRBQxmd1n+DgGgmY9NFPN+d45n9q6XtgYoNmEgaE+cBcmoIMXaLJQ4o/Dt9D
glMnUg9yrO8k7RyY2qEUn61qi9R+za2CLSKtImaEu3yxPDOQG0XKy9qlu0tTv9lJf8suR+ec+cx5
sHcuadJ3vVwV+p15pkpDTcz0HGXfh/qUgBy2gj0Th/vAzxw12KpeXMelmISK5W2cmCd4/qbv8ipT
iCN1rJTaDX3tzvga5e1Rek6gfIQa4DO5yMZzuGVu/vt35mo/aQ3PU2tXrEfbg2G9KyG/iLMflfIo
yfcFCfLta7BqkJ4UfRMgzFfIjMTPDaEtpJpyvjYdfDM2CS/M+Iicbnqy+qHZ5w0NBQ+xmQ03s+Y8
CWXmCgBNKbK2y6WalRJB9qSzs3U7R05BffCNKN3lfpPsbi9y7WTOIwnzIDg9sGVy0QXlMFZe2LjJ
mJf7ppcz2/BxoretrD2j763Mv+Ldt1OkSYpFK2pcPfHsMNL2avDs+68q/Db/wRBvzowhgZlv2abQ
m06zGq9t3EosHVkIdkr3GkpfGmvL0Mq+oYpmzeMUIEUBr1yuKCysKm6MoEObPZr2YtxmT4bnx3/b
jGZUax7K0dCemmGCC1/VJV4f+B10zbjcVzAN7hQg6KQFx9u7tnLeqPbMIyJQIjC3ucgw0ySzKqUw
GrcLM5t+pM2uKdIWtceKjwecxxwaYiUchuWAVSeq3miFaesGOrKYQptFTtHXfzpAVYeUEZ2Hotfr
DaexujIqMgQz1D1g1Lr8THGUylIpBNgM/2mCD0r6JIQbGcjK2SbBoikG0xbz5ebCBGx+9WACrHFr
keZH0mvyTihAjbUo8uxqoC8bR3zl5Cl0x8kb6ZLB+rc4E8AhrFEOtNbNaqs8jI0+wVsBM93tI7H2
sbhDMELCo0TDb3EkNG8yPD3uWwoc0K541UM+aY7yLJXFwUyy59vG1pJHRihwaW8oMGYpLj9TXXRi
4Ida71po0j4FTartLKGSXWaVtJNA4uUEpQVZWinIh0QM5btO1rtDFcONcvuXrC0bIDvzf8QhMxvH
5Q8p1Yj+oxH1rtTo2VEVAKxW0rDTm+xF1uMPI8d744SulHuBDFFGYhCSiQt4Bi9NWnVR15YqdK4+
hbydIOF2lRSGB6uIG/pbRf7UNpm4I7YQnnhvivvUt8itRSDVoiFsCXSuBJsXv2bx9AhUJYau1zt3
aMRipyDYve90S3Cg88h2Q6yEd22hMOXS1u2d1PlbkIyVNxc4BsEEKMuZA21h3iqbME/TtHczHlqj
Mr8b9WOT6s7U/JnK6RR44pby6eqC31lcOHLGlCx0G7GYBEhUdN/K19irTvOcAVRLxsMYfLl9wlbc
BRVDZhMpL9HdWz64OVDgzNPzwZ1gOMzc3hpsb6RIsaURuuL5VIo9DP0x0no9kaIYnaZBWz24EYyx
bQnlRDzdZdLX26tZsUL7DhVpoKsUmZZpnglgqUrkfnQRUXlAwnbY+WqyF5p6i5Nhxevx2qILByaM
cbllZU7sG3+Cr2dyo04X7qDhrndlIZcbgde1lbm5jQouHkDh/4u7WOr9WMK/17lCmAM4q2x1C4dz
vWFYoElGLgdmnNT+8raXgS/4vsdxq8dyb5XgoQ0jchC+23Irc5J2mebMhoiBaCUT2y2VW2PC0k4a
mt4Vx0dBCR7KHKqsKXqeO0iyXUzfsuC31/9EiHnjfVpb4YzA1ylvspfa4kIpfhdIzIMNbjWW6DE2
TN/lTmP+uX3wVr4UWFxK71ADwDa5VHuoOwH1SYQwXdH/UBSR3U7/3DZw7Yn4SkDH+dchlycDuPxQ
UtdFlZ75olsZeb8vIlEl29eHjyCWdlk66wWhnbEfei3deAzXDJvU30isQBLxJlwaNmpNSuIpFEH7
mtDTHPQB/RDBGUQn7OhHJ1tMoSvfi54fX4pBLmpyy+ZQaHpxr3bB5JZDa4v9SY87exiPt3dzvjiL
08gAANUt7vA8n7G4WDHFFK5rOrn5eErrfwJFRQD4w1wW1vINU9cOlsl4EnuqaWieXbHXjUU29IpV
TYC1zcOQdM9Tr+969HUMYTrfXtXKIVTRjqJQygbC3LmIFqhcVmYodqLbpYnlGK0Y7KqqLDau8soH
ogfDfB/UBuTbSzoaz0ggebcG0fXT3skSd/JLx9gibpmP8+IDAbaFHpEzDw/NUg0xDiuh8QRFdMt0
P06oWSPG7ieoYR4VBcq71NvL4o/bu7fyocB6wbYLLw1EG0uaQfCtXhxrgui2g4aQQp1Cvhj1kx3r
5bmJLXHjY60cQRp1UPpATwN7+3LS2pNKVS31UnLTp0rLnNIwDp50bwIvGbKtEfU1W7BIyBoukDR+
CYTIW9kqak+XXGrGYTjs6iF0wjj4UMj3/afbu3hN7cGkOlO6UCerCM3Su7r0F8ootVGV1LJbCOrR
Gx4DwYfyqbJ1WM0K8Z+xtmH8hdlAOqhZ/ph03l4Msv3UF+c2kJ4KvzuInvXl9o9a8WHvf9OS/6zV
GDjLh0J24yLcT+Fu8A6Cfteox9R8bdVm44KsNAznyheFL1CkfN3lXNMQmBOtu1h0Bf2U+KntKS9h
leyg4zHSp1h4pZHHdNPh9hpXLj/PA3Igs9jZtbRjmFdq3xiZ5DbpGNi90Q2MmXnKhjdbOUkXVuZL
9K5yYqRqZ0x1JLnzunKN4Q2pgSJ/cnx5tJVoAyqxZm3WisQRkJQwlHNpLaUaFcRlJ7k1esLwjsve
I6N0Q7NL640TsnL555Rn1lCmwKwtKxuyFhei56uSG1bGXou6GHblqIOSFkRhlmwVfVfOI1UNGW+D
Aq/CY3e5rlLrs14bPcm1+nrn6f4Tg+aR9iJ13yUBdZrevX00VnI6QjvGF2Cmom9HfejSXl8ZcZIl
dMZlal1l9zLlf5SscTJpPGvafsiFg+nB7Bk/WLH10HnDxqG5Zr3Dv819CjSU5mB2+WRERpPopl9y
/9JfY+R/GWH7gur9LDT6XWEo9gj0JK6UI5HTIZLEH/UwOr7encvcheHqNTwED8UzU5q3t+V6zGv+
WRr+nnszx8ALV9UmiFmUBnl93lQ7JcGm+rEyXak/JOa3KAr2AcVWWirx79aykfDuKlCzyWsH/Wct
/oaN9iFinMWztn7YmgPhh4G5BE5mwSyy+F5JBt09MCH2i7xiRIsi8sddFBa2YbR7vzXtUYWZIBmP
9aZKy4obMQhVKMHOsu6QeV0eFansE7Uxe9ltWzTjOqErAQoLW4ola9eNIRPYTGApmOfILq30vSZl
gGJkVy0/D3200+qJKoNy8LItmp8VFzL/++B0QRxd++I6CpUAlW3ZzSZlF6f+DkQDHBW+HcIaUZj7
20dq3RpRsikTMpOHXq4r9QeFQX0+XBqZxqHUQmvvMw13GOCgsweqCX+EPsj+PpJAgA0GGtpIb0Do
S6OhrseBYYwyjfnPWmbsQKvuW+Gxb9qjnm0VZFZwZbwuZIuEz3O+s5yhV6ugbRB9lV1JmPY5AlAt
5Ae6r+wncdwxfOx4enHSwyc//GEV0V3b/yqkU68wOz/2Gxd47RRRs2Cal9SYObfFbg96L5WTPMmu
OZ6t+kvfvUTGp3GLqnvViko1wQDyxIuz8BJSN1rG0MAoKkbJR6kbHpUqzY+a2fzjWfoW4OEagoxP
mqc14IqiZXA1hjLqUZrHeCw3rSlKV0crPoACPmh1fDeI9Sc/fM66n4W1b1rVnixxLyfNLkkN/mzs
jHKLD3ll7dxQdc4mRLL2pRjPlPVDFmWJ6ubp0Rp62C1SWxteIGC5fW+usfxggd4bWmyy72lKlgwx
htR7oQdL4ce7sUUN1RoelCz+NJrPcAFU0jmTkd6Yks9pLWzoyKzkNUxpEmjwLpPdLBPPyOimAvCa
6k6Z5+/DJu9OXlSJTq6C7r693BUn+97UEsaBEmcoltGgumkuPghD8hJD/3XbxNqXm0cFwHQBCiTv
XDgF2IaLNFRVV8wa7bmW6b6mfS6cB2ROD+p2gX7NHp+QIg9ZITNzC3sZ6jBaz+1xuzHbV1qz043X
QlN3frPRg1rbu/eG5h/yLgKVWjGO8AfsXQmrQhbavene3rq1g8BVBw+HhwM4Pv+CdxbMtkq6Qa41
lz5NiX6nAVR2A2Kzds2pzf9rY7FdCFoUhphWGgaG/Vg4QX22hPhe8urDKJ4LGYTqVDxZya4dPlpa
d9dWH4r2tRcPFTMIt5e79uXe/5TFhoozg20KxoAXMtnncu3MmxrCX29tvfqrG8sjRSAPFTWIrsuN
HbV6JGdkY5MEEpsMha1XOdooma7FutSYiepoIs/j6Qsjll6WzBobmuulTZLYsVQTZxYaVUej6na5
p/gPstQ9d2pqJCCcw7PiMYaQt0bxYKrBFrR8dXN5mJn2g1oThPnlkmFD8sYSCi03l1XbmO694GPi
Rc5/29p3dhZVurAFqCV2luZWcWGn0XcVFq5O2Ag01q4eXcX/W8ziYuStn/lBhREWUqs/e3ML6Lu2
W+wU+lKQgzK5uHgFPAvUiGhVuhtYPytpAvD3bVJasr0/f33k6Q28uUWY0iipXn4VD2KWLlQz7ATQ
pNRIJuxRear2eRyWj4zZbK1rrSgyVxlprzCxBlZr8XmMom6qSAx1txe/yTUM/saT0d9ndfaUBL6j
w34Yj/rHUD9Gup1qxslszt2rGkP8sc+2WD1XNhnpvP/32KKxtyyttWo+RRn8Qq5H1pPmz0Ll7Yzq
yRq3kPcrx+XC0OLst1VrFmAWOC66b9NMhL/1759sDgrFjnk2n0hwUfCM6UmLkzd/R3mwi4hydO1q
3vPtw7LitTgk5IjUc4DALDsXkFU2ple0OvQNR3rCdhg8QyO74YRXWs4aHWfiapEegn7FXdYVTaCN
ZO9umUTjQ695rwIkNruuBFlkJJkInbEVQIWqasVZ6kzzGE8xvK8AgOLD36+XMgjYCJznDPK7vBwK
SMkx7xLDlaxXQ0M4Uz+U/6UrA7iDsR44G2ZWjuX7F/ZDXxqNQRH5DImJIt979QaGb+2cvzexXEfr
F7GUY8JSqBkF0o+2+NomIPalDfjwlqE5KXwXLwRSMDACUBquUn2LA3M3da9+63btVs9xy87yZRM8
XTTbFjv1eeq1T6k/PhVh+LsTN0KstRP/fucWbljLzKSrvNzgxDOgN9h1YMLY/+c/HLN/T8AyBg77
PvGkvDDcSKSviVBVF96l3u62kXlLLtsIVPPoNhLS05TgOF9+GqNtPD0ZLQpt6Jvt8Uiyo8ejsq/y
yXJCsOxB6AenwGy2KnzXWzjP+IOChPWFYHRZ8ZqUJmlRl1Bc1PWcIPpg0OREuPDvV8dAHsyYhN1Q
ti3cnxINiuGpleKa/Q8DMFZPbT18iL1z0++7fAs0d13bIPnh7WICGbp+IqvLvRTrquwMeVBcuoGM
kEXhXm6Teq+Gxq6ACHtquo3q7/V5xyD+lv/m7HCpGWgNQ0UDRlLcfthHrVsBs8+SO9/aUtS8fqdm
O7RHaIFTjVryISs+5Io5nS63Am3jkAKatuJLW7Dp9dX8a2VxqYqw1wDSywpsHp2t1ce5cD748MiM
G+5o7ejR16QLDXkVZc3Fs5vUaRlFEAO5qiA6ad7aYa7Znr5hZX05/1pZRDT+UJZa2rAc2kGHPn6q
FIQGpMou9Y2Afms5i0MuBOTsOUPjLqfPbrPnoPxsGt9vX6S1E6DPhOMk/7x4y3hwGqdQaxQuEtLQ
6n2Uht2Hmaljoy+05ozIxBkwJ00mRFh8mNxq+0SeGtVtrU+m/0Fj9vDZgs6kkLtPvqCUdigPw0bI
vnZpYTKbcw98kbjEqShl0UYdqgIufIt7s/oN8dSUQh/ajTsELQ+3t3HtTLw3tvAQpjfUSVQInAn5
sQi/qcU5QLlc2zgQa0uCq3/OICHKoSp36YeErmkm5OZUV+6jz9qwnyzU0x4kPTg1tBFur2jN1lsB
HkEZZoOWn0xJyrDFB6lMkYXddz1PbV/5lTbdPio29m7lCHL0wAkQZ4qQxc/X4F0QIav+qJpDpLu+
N1XnPkE2JEri6u/XM3s5BkZALeHqFre2YjSsav2YsCtrAXl1mttJlZPrEEAKXvSPFvpfb2/gypEA
+AxBy9wNptq/+FjapMY6qFfDLbh9MLWkmmOU2n1Cq93RRvH0H6wBYnujd6WOtziATdxD7VljbWw0
6JM6n07lDhGDoXUGeTL/0YFEbOlzzCtYhBgzlSRCShAmcdEWfr1tQ2VUJ14poWR4WXGm1Bayc5SZ
T7kXfaj8rT7vij+U8SJAfBnRgqdxscYSEXYrrTXF9aR+p+c/0mBwpmELqLz63d5ZWXy3TGmmsszx
G/J0UjrJzlqfqfEO4o+Nd2RrOYvti8Qh1iImcFxJndpDKuU/9D6h0eWVW8pkK0k42A4+FVQC+HhJ
XO6c0gd5G/kqtLrDUZ1cYQw/ln53n1ErSZonS3HkMbfL+H84u7IduXEg+UUCdB+vUt19luxue/wi
+BQpUvdBSV+/wV7sThVLKMGDwcwY8EMWKTKZR2REcWj8AdybLxakGtMIWlVzziOnrq2VpE+u7ebo
YFwFE32S/VQdOyzMvNGTKrGAvXzqguTPxM2IPhN3PyfnqkW9m4n0P9wQwANkswiELuA3u3YzoI/A
bFFeoQRnmaGnF7uBfcqn3wRkJvev4sJ3RQEHpFOSQRPFFunvLvwZ9F89vdNQypm0Z187o2MwuCvZ
/8IZvTIhf8KFiWyeqqy1OmT/80z3fuEeUfgbNkkGKgF4m3JlRQseWiJXJVYHBON4xa/NpYMAP4qf
4N0pafoQoLweWkWyxoOztG+mgbK9B7oX+BPlPvjQfKHdwJxz2mWI5jM0nUEPscqpv/CwodWBqFqi
D6TCzPViWhdB/DQUqHHb2wzz87wAn4dWopn3po/N/v5ZWDjnEraPcWjAgtDUUnYuB1CW2xwV5iQY
9hgaisSw6ZofxfTWcrLTobHO3v+DxQ8KeCljAVLB6+VVgUgHu4TFKTXfLELYqc+tt7bpvAjTEXiD
OCXHYdI0jIKCQ/a+8aVzCdYS1PexwdCXUYzXCF4SXetwxyD4mpvfxp6EPGkjFpzvG1r8iJj5geIW
0jJMZV+v0sXQl2vPqORpHd92+u/O+u41cdeLnRArG7oASXBxj1G5x5EBMtNVLlvnexk3GEpt/jDt
MlG/pW4LKbXfZZFHqF1FrTbu2zR5Rb995d4tbSc66WjzQoccI7XKsGIP/GRaBjOYiNwCYtnQcjRF
Ejld8OIb9M/9Hb3VYIXi0qUx5dt10JTEvD1oj1zwXFJooLi6vs0dXj16gxH8NADePFCLuq8BG05D
PldPWtuzbxN01XbE8Oc+TBC6plHLzDUQ2+I+oBVroj8MSKl6pjMiDDH6HFosdflz6r6ZaQ+mgPxb
nqx2Y+UqlYcJNQsgoUC9DDFFdWwtS+r6fz1rOUHYYN5oxiYpvEPXgQvSCElRh6AV/t2N+c40vt//
Akv+D95PB9rdBYBflYPp/LmdgLnxzn75nBLQgJun/5LuWSAUAkQPrUqUwJVAgDu8Q0UV9a0kfygB
RuzX5rIXbwu8DibkIAoE5ID8lhdP02QUuT8O0M3RtXQPrPGRB9As8bWIgfy9TqNm1I+0EVEGtsv7
+7d0SjD7hZgb1Gj4dIpjR1ENGaa8LWWyxbzFxmi9sLNPoGZY8XLSaatn5MLQxxZcLDHgg8YGMLad
XQKWhCEynEfNQOVEAxMeNJMDa6UatHQwgIcAUAs04BJaer2lvdVMvlEF7rmqnFAPSkzAJiFr/kPh
DpRh/29Gnfw2utkS2QwzpPH8l7w1xGEU408wFa08ikvhBLizMQOIcB7YB8XTaGCMqVEl9M6dl4Z5
l0Wi4bu/PwuYOQX2HKkyGGzM6y2bZgvDtHOKu6QBOynaCFCZ3ARvRaH9vY/GcUP3AiNq+DgqYG2q
RqIh3HPPnv4uEBjNzUNihHOxJgW08OJd2VEOQdKNc59nWBFvjp4f+2Bt6r1845nnyetXyjULB+5f
WxgnUt6dQPTQ/5EHTu+s0BwPmg9FcPvw158ITB4Sl4aEDhMWyoLmiQwBGC8+HAVYhawCTOpkbiKj
AVC6Mb01VuOFUwcok4Hjhv4n5h+UUCzoDD/xTWTIdfezNFxAQD/dX9Dirl0YUBaUpfOsJ+itQ1bv
H8afW4vgkTret7Hg47AI9PdRVwDDrFrVZ+C+bqup8M5OdzScP9X8CF2FlgUrHk7+VMXDXZlRnLg9
WIbW9FgKd2mydZqS7YMcxduiNGjUttP3vuydY+2WwSfCqxV3t9AQBIwGs4coGGKVN0r0VtCTZC5G
/+xkbWQO06EYQnt+Q2oQ+lZzIOSTmX/vHQAZ1jSAFiAU16YV12TWWj1TD6Yt2DSs7tQ0894gbIPR
MPGzsHmUJuM2texDEUCmJ+ErFb7ltUPuC51BcNCASuXacQmW6WY9MB9Y9nLXj+lp4uSEbHXboTVq
Jw+mSx4yOWaV+WVcsq/3j9fSHcEjg9gHNVM51XxtveY2gyLi5J/NAXLBnJssorq+FmQtvJ/o2QRS
HgZ038DcXlvBhAAv8xpwY8lBMDb/ZCXfCZBlZOB5ojvR/7m/qKXIFhVgkCkitsKMgJrxOZnLtDHR
AW8GBnb8xPxNWUJC8ADc+wHsqpvObTaz/1kbxreqDhvIoQ3BWgV8yX0D1wHoD5KyAE/59ZqZAznY
dEKRUxPuVgTDIUV03afbynWP6drs9JKXAJYSCRgsotGseCKvr13WCnTU+ViJnV+go8NbyznmZuXu
TD9fe5uWPB/yPUA8UAWUM5XXi5smLdUg/4s8JQDWQXcqK0RVFMJzmbnSrlhcGdRhkQ1J1IOjvEz+
wKEHO2Bl09AdutYDFlyURlinj4S6Kw/UAkgex/PCmHIXnQ7Aphah5nk0qJOFYuLuoXJKn4UAjpSb
WZ8HUJ/Y7cZKabk1xnzrmFkZWh10apNSD4sZ8FVhgWJBJJ7x6rdVvR15bZ0Q5hcHbcoyKPq1K1Hw
0hWWW4PekA72MJVkjqDlpTe5CzRFOb3plnnEbq046GUTiHgC8HrIuZvrz81IXUzolrpnyt3flVF/
m/RpjdVj6b7IPjJg1pIqUx0kMlPWjl3nYO8dEaFdvkf7/2H0kyg1mn1nkpW+/9K5QlVQZg9oQUDq
+HpJoMLKaQkSmPOcC+PJsTjaHVMg9rZJph98HIfzfZ+0aA/0blIKGm9coLiDoJ9adwgQNRLLDZ1p
3tG2DNvyqQ2K3X1LSx8L9wVTfVgYYi3lEOcaqJ6AfkV8Onh0B5zNELluvcZIvrgeRNuWBItjNFzx
AFXrTKVbydinEHtmlsduMKO5QnrEg5UQaHFBF6aUOM53KDVGF40cEIwOGwrGnNDP3TWKlCWXhigR
CZEDtJyj5nimbFinhAJCk4BZSHMhB0K8edj5QbKWq6yZUr4Q0CAD+lIy2i7dvchdP+wp5GT4OK8E
qEu5Oeb2MQyJLgCoAlQ29aTqRubaGbKi4jUb/mgesMp8z8cd9VgIsdZtQF/TNSDK4tFABRQdS8St
0IJWrpYR1FmQwahTlae8l3NG5atN7AfHbeP/cNbxzEt+XSmHoxwNUidiGjjgSLrNny2CpoperjwK
S6tB2oqoFFg1DHsqT2vHU7cJ8tE7D3V3FEGzy5L0vSL6IzTpftxfzZILvDDlKhvHhc/q2YcpZrcn
x/1NrS9mX+8CDJ5k+YqtpWWBWQt000j8ML8q//6ipIFhXaMycngJs88fKT2ZKUbTxjrSgAi5v6oF
SyiFy5EShH+I/xRLKYRKQXiPCLuq5iJCBvHVwGSq34Eu3A/qtUx2YQ8RdaEShZIUvppaOgGs1pqs
hgTnsaX7Yg7waoMDNpq0MhpZ/zu3Er5yQBbcExSdJRmVhSqirT5cBTBEdT+Wwdlx+e+a5jTKRy2I
7m/igsvASCPeRrSx8D5+RLwXnys38Dj6tA/OBrDyoZ6Zadi69HNlO/v7hpb2D4Ua8L8A+wzOQ+UM
JgGpZ2I1gdRVbotT0Gg7F8Z4CZFh68t9W4uLClCEliTv+K9yMhBZVlPQTME57WOgXQrjifUrkcvS
4UMe8P8m5HIv9o1lhGK0f8C+BXaE8u8OWsUgkyg2VKxx1i3tHGJ6GYajbodI8dqUOdK8FjVWM3g/
hsw6lW8Nb8K5+o5Y5z9cKTSs0WgCST2Kn8pHElD3BgmrHpw9+ti0D2b9OH5x9V/3v85CSQDcZ2CK
hy8AjkKtqGFgU2t9DDGchfjW0nfDfsuDjWihNpK+mDYDI9HKt1rcwAuDSog0OMLxU3MOgJ+AbqfL
t7rxlc2vGBsa6nbl0i4dPVCGIQAE4O6WbKocdGNyEic4u/a5FZ+H8lXUa7PxS2cPYZg82Tog6KqU
/eyCWjcHj9x5MEUEviGnhLKo/cc0v9//UEtrwWi1hHwGSAFVcreC8rYzWiM4J6RjG0CvKtBo6vlT
YRb7+5YWV4QRdYSVIGjBXOT1EU871KBnO8G5s9512whLGucBItqVg7AwQw1UODoiqHmZaD7feLu8
g0SurifgKHayHZbeHn2ja6PGBnFdV5Pi0eDZFxDqNVtUG+ZIeEI7FaVX7Pvc0F6yyRg29kzmfU4s
fWsNDDADC2Q8JjQ+w84x3O39fZFhhlI9++h+YjQT07COivypbW8aO0xVnDGY8pQ06WuhPRbJJz4M
ewfF+yn45769pbju0qBK8qBrWIjhJMmZOOavIDG8UHJUNsgt0agNKTMQ3CXg9WBhY69lTkvHDSAH
2ZdA4ejmuPkzZxOz/OBMxXcwOoVa98Ov1rLBpZMGrkIJZkYYiS7g9UnzBPct2mXJOZ88Lgn+2d5g
1j8dtHpD1N6rFYe64HrAMiqZK8EuDOYu+XMunglDgD6iI7iqjhOb9E/dQweVxi4B31C2clYW3Cri
VdnUxDkB66Piu4NqBvKs4toZQ+8bu8z2JJ8iY3icBgyNZJHNoM1Zrj0YC98MoSuWiCYdBt1VF1E3
Gsj7J1s7Z8LcDwAXJ4W5C9jK0m6tSKgISl54kT5EOK93MTVqZxwrfDQzaKE/Y4dWMISmvVIRuo23
rq0o2VNlJ0aAtnRydgsRJXa5IWuDybeHT1pANwlM7CipqRFroktYiigSCMhhmvsriEA3WveUD6/3
b/Hydv1rRh7Ki0PXCz1PLFrijBda80ADez4ZSXEoC4w337d0e7xRWkbfBXkguMdxwq8t5bTFYzeY
gQTP54kf6frOQ+M+a7OQWSsv60JB2wNtJWxhpAaDCCp7V2ONXW5UFb5Pt8v7F30aIsd+nEQeaXzn
sldufk6FtuNBuVIIW3g2pGXJZPlBdaHCBRFKVm3l4LuV7Q8je2ussPDmsMp3lbs3rXgmu7YGkIP6
L8lr0ex0bat5GLp+0Qn7aif+5yZfmyO4vez4RdgMHVTG2H51vJYkg2NR1A4Bt/9WDGNI3WgoT3DZ
45vZkyhd+c4LVwNdnA9hPSB5cQevvzOKFk2HaC45pxyupBlAwgvWjjXt1IVzK0NC8IhgpAUk3vLv
L86t0PR0FqLFNkMROWFbhB8QRn6/f2QXdg4AYXhkxBEOEBJyqRdGSo8yoWlwk3M97oI24sM7AX4K
7001babpZ+79um9w4U2F6BLqZh5aUWCpUmslhiXsruga7eyV7dhsa82QarAAMUPWeu7GH5C3z8wQ
SNz8s4aCdx/VAFZBoqntgr/vXMoDDL42WdKHqpGyeKcdaqhOO9rZyB104+r6+wg99ZWUcoGHAFak
q0augkbJTRYxDWMwlRYW7PPQNPOj7RUbDKyG1uRHQbfjxbbtnnyLvQBMuus1IOnF9v6mLx0lsEoC
8woEPhgTlYVWzcScJPC0s1Z9bf1XaypAj/jXQSvSS0yIuCiFQoNFzctm0RtiNvI0zlLwh7sbVj0F
cxb1bCUoW1rLpR3FyXrQkW07l6cxyQANmepTLccQqhX3uuDKr1ajPBp0rtvUcRlWk82oUp4kc4Pj
hgXk+Ia1nVs8IZ5kwYYbR3lNHQetR4xUQK07jefyH25tub3JDP8Alb5Xxz6Sim+y5tXhdTieQbpw
7Md6DaGy8BI7YB5FsImaB/Q5FIcmNMcsk9lOY5m+axaY1axnj5P96uTNkruBPBdwWEBLyxDm2t0E
eeF7hDYk7l4nemrp77F56CpowKXfQUeQ6HSt7SvDvOuUAQy7/xpUw8Bidhq70TsSF64L+d3ftZZt
C7nABHK1+mNpQH6JxhXP2pVQ9zZXgWEUdyBrg8wX8fX1SmXh3utnGGZNtWO+g/fwi0AfYrJRFH7y
oR90/4ovfcJLe0rOWHY5HKTXkjjojbCdzjNLQsjKTquozaWbgbcPqSncN/6gLKx2TGtsC0Fikx2c
6UvVPhD3p/DLsPEeASZAzFOmT2Yr56qM+dtYfGo1EHMNe1qvOJwlR3D5Q5QVe5ToQKuaJG6GB55+
a813Mq4cn2UTUMySEl2eacq/v3gdeZCNMzEtElc4J11iRjorw25YK90unRUUiEFhgTwFkybKSsbe
tLLABQ9PRzZG+W2s6ncjP2Rx53Xfmf/57w/KpTHlrkMVqmGi8wniNB/xhP3AjFdMgZvtGuvq0om8
NKQ8OnVuoHXdeiSmlG2q6bcBzju7NZBXrjG5q/sHEDjeHYm7RD4c4HNdfyavw222ElCa18U2yPRd
a2yqegdAyobM2yBZeRpuIm/VnPI29IadAenOxNmGp0bR2yw2Bvkxez9TNzZdY+NPvya6c+hKK1W9
eGg6Y4Ae8eDHuABUe69XaVYOdZzE0s9zU++4Zmeh7Yu4GbU8Klt27Kj+5/5JWTKIsBoptGxdAKp9
bTA3mmZwWW4AExWEdQHiSf3d61iYODQaaLriwJasIapGDUKSwOKFv7ZmitIDMUFlnEdGi8hpvR9J
oe+Sxv/aDxMEWOy16E99izxcazlLAgJxJOuAsVwbhAZY2VYAt55nnUXgEn8srPld18oTxnUjSLG8
WnWy7eo1HSD5mS5fJMWs2n2aqJe6E4NZVDP/BIRFgd6+3/9wayYUF51h7BT5BEnOgpmnnHc7tBq2
902onlH2zwAxRGEQ1wjjeMrXaqqUVL1H0zhI893sBeDQNQ60+XLfyu0nurYiz8yF/wW9PB0SjphS
H8HuDt3Awgqi3PjEOTsSJJ9d8IQWwKf7RteWJr3NhVFO88QcOhi1eoyVpIASlaAxN1Zus9yg62OA
pUm2TuCIgI3wlPrUxOy5Gh1YsYs2tBrwHbciEv2JZ2t9/cX1gL0efH4o8QG6e70e4RT92FZFGjug
KywCDD3Xm9WX8iatw4FAFUc2bnGhULJUrNRapfv2aKWxGD1AGVMtbD1M5vDXdlcw8jEQxAyXbzBQ
eb7/vW5POyzjeCGgREEC/FfX6wOVqt0WfYCdJGaOsAOqEWNme7v7VhZ2EYki4jlEARjNVEt7bmGn
oDtOEF+ZxREDhmFnpEfmrpB4LZyKKyvKtUo1YjKC5mBs+D6EdN8q90S6aqfVK3NuNymH/FyojCLl
QPaPzF8u9+KQj1aVWXaOkMNKvrM+3/kgGXGKczX+qZvnvP3W60Y4OUcxAgo77Nv8b6eGP+yj/AeQ
DjYVowXX9gFgBMYpLSjeL2NDHLopxrfpE1CRa3Hx0neTqEuJhwThg0rBbaa53wYEMX6WzPti8J70
QTt49uv907H03TCZ4aPyixY1KlDXyxkBC/E5GWlsOBRjzx5ohV9aHdC2aqX4tmjI15FWYNQOE0yK
c4JkS+P1/kRjx9+33D2O+pboVeSNyUrZYulWQeQUhUxwgUjSHmVFaZ2yYtBpnFjkW5LmLDR0ECje
37abUErSsDsf3Q3sHk6h8lJhgq/QiqJicd6/5dMZjGmb2eiO3N75rNz5TRrNIKBEcrEGxP4oeVz7
Xwmxwz9Q4f240dfrM/tJ91PLymIp5O6AOW7297qL8bOXUZsPtUf3XhX19MH22p3e1ZuGf20ye239
t58TQH2Zd6MB93Fyrn9FYYtKy7yUx2kOJOkxKI8sice+f6QDO4CKkwHJQZ89Vu19sg+K8SUghxIc
t3AKK9/79p5IaR6QLEJLA6dY5WBtbIrh8GHK44n/tKpfwbCtxYrTUSM8fGyMl0vACDA+EHZSfA4h
3CnNpszjxHFCrX6oQgMyd85Thmrj/XO1tBhwX6FrD5l59FCVHGfKki7vRZ3Hoh+PIjm4JVjR7DXu
uoWPJ1eCUBWNWiC/lIenmbsGZMlGHhNISNso0pr8h57Ur/n06/5yFh5XkP9iw2TWjQRRLSZ4tNLT
KTHzGCz4EYXSTf+1KzDHy05l30bGlEWujQApWcNa3HBKyk92aVjJTOfU9Sctg2G3iomow6F8o/ap
Gu09z6uIDdqmwv9YBK5lC667n/4gLHPbfRfE97dATfE+fgiKxZJ7CdgPS/mi4DwAwm1287ge+jDN
0jAVn0txdHF5bQ/8evnKCVq09xHbAuAJ7JaycI9w30PCj+tgTG921dlNyKuiifJ6dI/CMjJMLRZ8
l5X2cLi/0qVbgoQrkBQXeKRVrB0vB23EoDZYaez+5HJEud7G1zfUt7+M2rhibMkNgmoiwFMiyzkg
M7h2QDV3mrqB7hBuSo7nHh3nFzur6Kavkk2miSrKO9rtnNyGZFdAtH3pe/wxqUVzNMqcHNJuYht/
LPgKNGFp+9FhkoTFeFSh8nP9swTGNYqproq4CYpHO3HecpcfLZ4cpyp5rouXJtPWuqqLZ93DZAim
q5HaoK12bdMxWjL21C1iz3gevxKxHyx437Heo3tVp/uhJmE5vLreyTTaUPbH2Ts/VWuEN/JdVd4l
9CKAzJYqHsA5KAe9BFm6nyZFGTcp0P6zVftbY8im/+DtoRzjSsEpSC9+jOtchH+WAynxWYcVgieW
mr+gjWOvfMKPo6OsBCULKZ0q8XpAal3vZys6U6CwUMSzHoSoZ9vaV0isiJ/23p8g8FBt7ORgEj2E
3G7jnjj/DoIM8ZCA2yz/M5Vfi2eMfM7jVnR7gYzCMXe9Hv5twx5uBRsAYRGA8DAVZCvXvNP6rBgN
TPy42bSfuvZXZYNwijRrFb6b+acPQx/kbfgT6EKUAz3nTm8U9lAgqbShMVz5G5rpEVCA29456T8q
+l6hAVc5EUs22mp/dOGlQrsNEzogBpHW5d9ffG7oYc+iIKjI6iAr8J9n8awZJ0a/3/dcC68u0M+I
5gNU46QQ0rUV6gZsAiQIlzbREMizsKvZJiNrEf1HOU85WCiSyiQTQ6gYdlKCRr0IEk0juKjpfGgr
Emrpy4CqcxuAsZxtRfbUVPtsFsjQyijw44Lu2vQ7ODCgBZ6H1D9lb5S+pOOuGyOj6kMejPvCf4QC
5EkTK+H6wm1G5I+6JEbPEV6pxFK0Ex6D0y1iXoLQwPExztFXbFwJI5c+L4AgGK2Hmi5mLeSvuPi8
VTDO4+DaRVyL7ynE5Sno+soZRJ5/7n/g23IMIC2S4wkAbTC+qDP8OlS7fNbxMq69TwEgYrT9A2mt
aAIKJfgh+Fkk7sozvPAYXllUfHI2djwjKLrHPshE6mJTZ8WmYn/MOt8M2pqs2+IlBUEBwIrAEQKh
pBxgg1i5NduijKcpykqBT/Veeq9B20LzqotS6r6z/tgMNnJy+1zTldx/KRnCey8JCuD9gQVVfQQH
3AZlBkRaZRWCJj/UKXlK/GFXe9qrqKZvRQmVo374nI9tmMztvPIoLB1W3CrUX9EBRACiOGwy0WQg
E6/iQk+0XdvVxZep1fSVVHnBiqQjA/Utkg08dcrtDVzCM16zKh7r1tsKfx6PedYYK4HNwlFF1o/Q
BpmrjxBO2ctWc+vAG+wq7u2vPH2mhbZPdONgUAOqo17kCfSOh79ETMG3AokDSBPwwnjyXOUaNnXp
Nr1R1nHOOh8MzKUVDYO9xjm1cCVgAKcD0/coRn2IaVxcdj6TItW0to4xdP1Z51uaDgcvFRF1f+f1
ivta8OhXtpR3o7Izvy6R/cbOhMbXbD+Qdjo5gVg5+bcfC4deR0kI0HsgeFTclAOxQdrWRRPr9q7v
R+tgm7W9a8bslGXVs0mbb12nmzvPJ2tTJ7dxJiyD8UwGQkDCqqAFjoswQbqhiaf8VGZIYIJnVDq0
jG2sINaTtTHo2/2U5tD7lrNCqPqqJ2QwAW7x3CbO3U07PGjlM2AGKy5zYTPxi4GPQTaPPoo6MdbA
thHwoosNUT8AY/Pit98YfaAZ6imu/62kW2s1vLm908GHyBXCZuSLGM64foBEI8zaa7MOW1Y5u0lk
UvwaGLD7z8/C7mGAUKr7YLZPFhKurQxuU3CDu33ceD81aAs4JWjpv963sbR7QJKD6l+S7+HNvrYR
CFZTr3L6OLOMjU6hFoLq9WloeXSCiNkfVkF5zm73940uVGPBXA2pMAB9kd7j32urpSjclrGui53c
eim7AIAo6xgMaYi2Q02cx5nSkLHsa8/Ixk3oZsieM96uOOaFKoP8FVKVWDYZkXtc/4p85jRL+rKL
QYu7ccctHsqw59t2+se2ng1ND8tyiGqAdVdWv/Bdr+zKb3Lh0SDEWAsBJaO4/yP8jW+HTIsrEAHM
G+eZvHvbiWxH9EWsMCgiby1NWXh1r1atctfn6ezg0YV1nerfm+GXEPs0tcPRaLfw4lN7AEEH5uo3
Nh7d+wu/9eSyTwKNISBgkW6q7EsjsDheNjSwXPxynKMpjqxCL60P57bd3jf1Ub67jpmvbZnXewxa
K8aQAeCESZ6HfZW8dPZ7ITCBCQZk0AJOtRZWP/6xxEvRpqg3PObBT7S/GrEdV47Z2qqVBNee0FFu
06GLTTIcoQcGjZ49d77npv842XTF2EKuINeNUi/cEvZTTULBwOuBOCnv4srl5i/fEvoJ1ZxgCudS
b/70cy+aiE5JN28Z5lL70E8y3TiypinKnT2IfjsnWV691h1aMGnu2D/aIqt4SEfufSrzwqwwU8qE
s51dk57trDHbDfhJmbY3dF7le1I6vX4cWzezHnytIC/UEsUaXeii+0ChBJU60GijZKI4LQosMPQ+
5y7uvkLtzg7Ts7nN2cM4/pz1Q1b3oXds6g0zVuLF27QDewtrEraGlr0q4+tXImM9mXBvac+jyk2S
sDeL/DB6yfDFy5M0XjnEOg7pzSG+MKgeHVaUTQCCgjgb6zCn9cEEAMMzj8wrNx1Kcvn4nttzpK2N
LSw8byjPA1aM/6L8qNI+4JpwvzLMLqa5aUUsZSJ0hnlNwWnJDQITC/8LHk2kV8ojoDld0+ke7+M6
f+joP4n52/xrjSCgDFEF+NeG4uK9JPX0FDzyset81Ye45qeh2YptWT8KDG62D0BAtG9u2D+Y7VNT
f08p3698Q3kW1W94+QsUZ1+YYk57wXoEySeS9k9NCw295jdhmLDbdg++1T00ov/csbWJ1aWPiAII
jqscUwTDwrUHrEhrBlpT97E2+/qnMkP0AOxv8nZ/fYtWkNGjTC0FkwNleZhuT6EC3fSx45T6kZtN
fXQwl7aCSzPlSVd3EUOjGPwGkw/EmZXFEGvo+oqafSwohrYcOjIws439N1u4ZDNXWf9YNdr8gpkX
LyKWUTxYboK6iOFDM496EKyd026DHF9/xnReho5l7h/5WEAol8xi12qY5LLNpH6vWcCfS33uDyKl
a6j924ADUGGJeEWtG53gG2LSCamA3VJ/iHOtIr+smpOoEI3xWorUeJxbiCeDvopjuhPEtZilr+bu
ZICx7ef9T3Zz7/ArkHagTAmCQDD3KUlOb3lDO2VcxDazjhTj0g1Jj123RnxwczKkGZwL1KwsiDap
rU6NTIDMmL3A1XP419Tv3DGqSgG09P3l3HjlDzsot4KLUBZrFCdpaQVLxdSIuAaL7oZb+Z9iAOuO
zSdQ9tNyc9/a4uaBn+b/rMlVX8RuZuY7RYoAInaDIokCl2vbmYO/s0HhYPdfTKEpIsfhULJWXrmC
1c2Y1K2IUSAPazM58XzYeHRe6VIuf6d/zSiRUg2QR2aBAiMmvvMZw5HJyRwCspLxLm4b5jtB1mdK
n6y4Car3oqJkwLZlzb4wxq1bNyfhG9v7W7Z4Fv41o4Jy+sBm/oAZq7gzf3fDSQRTNGSfanNcsbOy
HEv5NB6bK0dz8Gl8jNR5qO5nmF92uzXlM+nVrrwe6iq4QyjPAc2BeR/lhawCZlKWjCLWs5r8U3oJ
WMNIkwyh0KGaaQOtu0moOW2gs7CWVS+sEMwX6EVh0hhwFdXh8gr8tF7Ox7jX2sjnSIzcZgtl5ZWU
YGmFICmDp9Dl2LmKMiIGxa4Z5YjizrayY7OdQspHI2oIltb7AOzmf4v9BxAfUtjwE4AEotWrdgDN
qgUdkDmPgCBYeVg3fRl6evabkhIo+bGbDn99JK/MKS+X31jWkLlijIUQu8Cb27DDoGtYJfm4cRJ/
5aFcuMzgLMGBQbUAY3I3cJnObAqL6GNc8Pxg68MezZ6/BfLJ/bswoVxluzcFqF/MMXb5F7sVm1Z7
Yvb3JFnjCl88gf/a+XhMLzxt0fTAx5rWGDP+BVzQW4NB4S2Y/t4xwb8isoA4BYAGKiN50Ge+13Ye
DiA4ta3ul9G+JfNKHL+0kksbyo5VPRlFUWpjPLZTRGoW9Q0qpcn7/YMmnYHqLMBJ+QGrQVFddRaF
VgFk25ApRnKnfyIdiLkRkmWHujLyrdZQ89lNJrFSAl66vxj8RVkWLTAgzuTSLz5SHXR9j0mwEX1V
2xUbNKpy3FlST9Nupnbz0/Go/aUsx2oniJa0x/tLXgqogFUAOAwQZR0BqHwPLs1r86zlGnZWoG7q
zwfNenQ46jbDcRjmUJhZ3DuHQET3zS7tNNolKOZ/1NrVupHrgK0gE9kU231saxCKxhxv/024J0E+
37e08J5hTAIlVMkH62KU7Xp9lKFrQgIyxl6AWNFPml1SMjf0ylyPrMRe6w4vfU1PjkMFCFNlYe7a
nJezSRSaNcVTarVx0IqRhk7WuMMuINMMebHGt8ZwSiewVyduma41ZJY2Fi8OOEEAv8dXVZ5Vm8/M
KAZzjueqeRQ13fh5cMDY72+ujf/Aj665mBt7SORtB8zBNiAQaIYr2zvoNgZ1ALCJCbQPJ+gSgkEr
aoYfGvlZFN//8lNKWyg1QvcAnQwExdd7a1gzsEyaj0yUil0BGAUZIToypEfTXDmet7cCptCYgfwB
5D8BKlGWVTIxeK3VDLHr9ltXPOG47u1k3PXJL+5VYdqjiEPo595dozCWa7hyQTbK8LJmABwL6sk3
sK0crx0TGNLgVRqN9IdPThhaijje8H+GxNn3fx3vYdYMTwTm3QDuAL+GEvtzEILNZUH1uDEeKxBo
J6Q6m2O2K/naUP3NTfywBMpzUGFC4kpdmo8hvoaVmQ4ahy/gcaunfZaaYbUaEC1sIXhqgVo3kbGj
OapcgdSg4wjFWx1jdN5zZXZbN89QiAtrrwk78DxWY/ajzFeihqXFXRpVUgAjBSAZA5l6nLaAspOj
nv7C/Z+sH399BTBziQab5MJAGq+EQlnRkR5ERnpMful6H5rZu2vW0WStvAo3XgwODCAfKIRBbBQB
tPIoVGA2FgZrjbgi5B9zssOu3OS28WyT4ZGZUU/WaFpuS+oACGBqCCJ7yEURRygLSwcj1a3RtmPc
xt3cTZFVOnufB1Fh8jDTTPBNjpHeV59qHVVK+vP+tt4CuUAZLrUmsauSBlJNrqAzqZWOO/tx1/b7
jjwXYFku/oe0L+uNmweW/UUCtC+v0mh227FlJ3FehKwSKVKi9uXX35Jxz80MR2eELxcBggABpsWt
2eyurqqADuFhoUYe+SOGdzo957vS2FOShbb9Tfnk/lfVFVwXqCu68G/o+MG3SGfRG3NIuTA7fmFK
BcJqO1dOPfIQmAttLa1367fn1mvMN5qvEfF8JMEvrn3ijnNdTE8jroIM5OwpT6i9jYkI4uxtZW7n
r752aZhV7CRsWFzAN4/wHh0K3BlbEhk1s45JUn7te6I9ZiOITqxc4V88pmubUTVYUDN1OpSa/VRD
Q+uY5Q2SUMoab+3su6++B6BYZAOA18CbEHBJybdbwkC5TsP3dO5T3b32eR9mjrFdGfVN4nmG3gKP
CWAggDzg+Li+rISuxYi8OxIN4Khtp1eHRxByB1NcmOl/ClGFut750AC9b/bm8TJbhQLYR9cJbi9p
B6l64hQ6w9iyMgmt0QwaK9/8/5mQfINpKVmhtA2JQFzjx8Yvkq6pEN/szQ/UMi55RIioR8uCVARq
uXamwwKF557xVpvUAQls2bgvEED4xvVkJX9z47wlg9KOYCwFPC3BrEFZ3OdecqT6j8r+aotuxdDS
1sO9Dgga8my43qXlqUnFMt0aSETQELrp7FjxGSKMoHfV/wzX/BjTX1PzTrk44EAj6wovYGpk0ai4
0KqIfUSnK8mHW789m0GoibT17LLkS93mSTZMeozDpP5OCm1np81zzY0HgvIrEwfjew/6AZCFPGbO
Wi30toYl2ZbuXBYblQ5uLxKZTjCxgLgbsdXaoIp/lMpDCWGx7JB0/mD5CIPvn4GFDQMOPzRUzTgh
lM+kdUwqi9hah8OtOmi/KMcXzxw8n+XaMxoA18CLC5sGwAzAYuFEgAyUjQEGqGQ9wUpWBksCvC5e
FIvlu841Vka1cO6QXJ+RDEhlzq0u11sm712GD8Faak9WG5VmCBElUoV8WrGzOCAABtAFgboV5u/a
DrOc1MiJQiJEcHvFe4NAA3W1lazETRSIYBbU/YjJgJoBSkfa/23SVmlbMRpBv36iZwKVeUV7oRrg
6Jk/iGZjrPV2LFucmWHwNMErRdoUNbVKkBpyGnXt0fsi2DOAymhLNstQt3bKr/s7cM2YNLy8GpWG
oiMvoqkXihhxdOIGzrBxlIh76MFzEaQlwX2bS4cdc/p3hJKf7KyKtoxihEkMpKP5Wqr+gD59A6zg
xhBm8e+k31Z49VprbUC3MMuP1fxrWbp0mM0MdRixmtpPiCceOmDDlbcyGSPanLshgSt1ArdLA48+
tnW3Eg3PcykFDFfDns/NhSs1WVeqvMJcg6YtD5noppAU4A1Ymd2FiAGhL9wKGgJRVJIjhooLCN7T
nEbgUDRtX3d2rDgQHbrnYQWl6+nUrzjvxT10YVBaTpE2Fs8UGKzihxl0aEU9Qn0Nj2pQdRSvlJLt
/SEuuU3gzIDBBp8r2pIkg4rWFSAhwP7pxePQb7X8D/tWFStG5h+5Wa0LI9JWKY2EjklR0ygudb5t
J/tHqlcaEBsAANwfztIFhBWb5aeQLpih8tcbI0fHSV3iUEQNCqKacxy38cE4t/WbZR8T+rOs9uNr
lUEfZFBXjuJH5ep2lH9NS6N0at3KDdHQyB2eYva7tk9GE9Qlmo0Sf1RPtb6pyp/2a/udtoFZf07M
1I9/MjH6dflseV9Md0vFmtjm8vL+/SbpnHAOolaITsA9UCXeWGUG0m9U5TaKZ0bKtEZQtToF0jWC
HA10ApwCLrBOt5XZw8+zDtD8H4nVfWoaAneIZqhAiOPwJ6XaoXf3g7al2R4Kr6IAtH+Ce342jEPL
0s39nbHoMf5uDLm/3EI23LKL+dOsCk3RY0U2tYkS530rtwit2SuCfWnOF8088vMBv3BMStoqTdKg
PGfzUPUe45Htiu61MCp/1Lel98YOtHqD4NZJ/HLr09iCAuQANhXt/f53LK/E3++QPReaOIZWNXHk
QPhRTIG1bXMo2z4we8SpeOL2o003jah93dpASMIfCmiAdUloOuesflbifat8Rzee+bLyWTdZjOvp
keMZ2k3CYDamp+vSdygj5vV+TPesfEKQWLPi2WzLYLLFsRL7zPup03eoKhHtBYmp0QDlU2v6abwX
4zYvN8wiQGY8JByk5ZVzMnqfuWPIyVr6b9F5XcykFEMwYwSK29VRcI2TaTvW7uCbZVwFjdOvyVfd
cDKi1DA7rbk8CfcFiaHr3cN4hbqhAxeSG4lPCx4QnhyA8DG8jVD3TToh3/JqTFu7CSa382P+OiZz
+63JgxqRjdP4PFnZSbd5V+mbJBcCfIqliKZE1OYqu3p6N8FUQyjZFMq0NZqfGXN90X1D6mt7f68s
uvLLyZCcSW/ok1k22MJpciryyCiob5Anp4RwzFNBtkhqx8debIRzJmtt80th96Vp6RSLvjQcOsG0
UJUvWAqFJmcuIHD51dXXuueXHNOFLbkiaIvKow3+RBWUekyV+MPaDl66BC4tSI8I06Roimyxglwf
92zUDxwM4RM46lUnXWk1WN4t4PEAtfPcmCi3JE6T01Rl19OoBpU0AxXKpnPESYSxXvlZu1emr6O9
Jph12/46b9ELo9IRVWyUIWoUpCO94/4oIAG7r/SgeoUQ7HgsEuLjjQHMVFk8O8rnmq9s1CUHcWl9
XuALl58PNXP0epijG7fYJXitbbzBhGeHttHa9TK/n+UY49KWFN6kaF7Oi3S+z4uTPQVcfdBUdDpy
UNH5ynDuehIk1RN6BNSVwGre8fcMS55JG5xhykYYTp39YPwp8YTygsHPmnhHnF/O6/2zv3RNXA5T
8jmZ4lmVQOQdkfyxgrobbfsgMb7FnQjSZEJctblvb3l0wMvjLQ/PK6tCdYOiK2iCht89WOUB2LnO
DES/483GjYxqLUuyeOLx0kbqFd3ByDldbxigkltexS6N0Irt+UZPJn+y8KS4P6aPFqKbJbswI/lP
neSA4RBcXJQ9pYavTVunfGrbI46Lbw5+b/02462hhHbuF2PqG9CsWBNiv03izyfz4hskRzoIj00W
xTf0EEveGSdN81UoQwei/lL9Mj6JjZ09Mu3VFcdayVHSWCMA+KBs+d8nATw113OdpB1RWKvh9lKR
vD4mb13uW+5bi353vivF1sz2TfaS9Wf3ufgCgg5PORIGrhKQMXQ63XGH+LX+iZTvvftC+bj7/1oj
wIWuPy9nbVvGHj6PqztGt137mDa7tvkxZVswQ1TudoqflezcqN1BVaYNnTrfLdcQ4ItJBPAuoR8U
m3ImZrj+CqZDOEdNdBJ5p4wia6ePoUl+ceecN99o1aKDUttUbmh17/eHv3QxGQBkge0ZoGxcGtd2
RTOmvMxrJEQtir7tJ5W/ga81AKnRivdaOnGXhqSjQNjUAFxUIn099L4gfWC5n+8PZcljXVqQNnrc
lZbT1BhKZkFRF7DnqT9n7KmnP8p8a3VrMNRFcyDSgPweHu3okLyeOa4RU7H6kUSNVgZgWNjEGfN5
PW5ix6JBAT6TjUGrlYtuabnQf67CLogVgGW4NqoRnvd2j2QkZXFgdycIrjfJs+2tOP/FGMKcm+sA
Y4AEstxBi8qU2Y0GchJ21qoI9ZRhQ3RSvFWkOuugTnoGEfLo87L0zobGmk9mZtHD/eWc5092G5ef
ME/FxZ3u1a6h8JbSyNE2ZtX4aXvo8tHP3ZNi/sPeBMIA1TgT6Xpwn1+batVmyNUSD9PELd0jF5Xl
42msrNxwiw9TB2EZFs6BUI3cQuPUXYELAUGgM0ZdcuzLz9iUxvSn/J0DUmE+a23mk1+TtaU/YnXT
e/tYhP2T++P+vC4dxMuvkI5JMWpAXtYIrJNEtXd2Af3NXGVr+MvF3CRwIiilAtgANmRpTqfW7uKa
IiRjaWg4SjB0emgp6NT8FOP5ZrlB6T5AKKf5NahrgdJHXVreOpe2pa3TTEPvVN6cARiecmiFxY1y
bAt+4GCxV4+dagcio+jSeNfFT9KxYNS2GQQtFOT1D139Y7TQF7i3tENdgP+/3STxd0XQQ6bRvUl4
kHDlQNEnQLrd/ZX5X+YMUTTQNcBkyXNm2yyvmhExUM/DpPlRqA/TZO0VEPPE/vQ5zQ6kA6+W2Dqf
7xue1+J2voDsNNFFPutPX+//ZvK8WsVdG9WpWfuCeeixMtJyNyqGvb1vanH3zYIH/9eUfm3KZj3S
Uf1EowEIvxDsW9NeaNqK+5q38L3xSI+RDjLajteoeIwIbY/umGoM7CTz0ySO4uR73Luhk7hrsd48
SfeMziO/8Fcd8O66yrF4LvgMk9gKLBA7OAYeIS3ZJAZkP4BesKczuh9VOm7uT+vSCromWuYR6KH+
J0fPzAa8re8Rz5rD0IZ6YeVbJUuVTUbt/B/8MiIUkAmByBY3nzROBXjrwmu8OSfAQeHcHkm3AWNl
qHZ2mOTP/zAutP/AMaOjF+n/60lFZqm0R5pmkRGntY8y6hiQvgarUj6tPQkWp/DClOQXzXxEAZHz
LCobZu8yPHLCLEvIVuXuuHLfLDooFN/+Z1gyda3aZkqsU5tFqqjAU9+4VcP8xKuddluRbiof4knr
+XhULCQNArU3TOH3pAcVIpQBrDBDKYGEAp2Sxt6gcaYd+OQk7anx9EHf6ITi34mRG2XQ9o7Cn52k
INUfTU1LJGxsfdiN6FUqfCuv7PHk9joIXxJ7qMt9pYq6AteCCoWMaUyLWVYBvDHOyviXbkIEMYi1
gdYCvklu2C2njOEENiyq3F+aXR1BkR/GJljXhkyNlOJ3DfnwVEHSjU3ndswfehKa2WvexxAr/j0o
UWz98kj96/5eWwjoDLx40TIAYIp1w6eRez1rBpHwyJxZvNGlnav51mZj6IkthD980b/fN7iw41DR
QjAH3CaEp2SxlSKFfr3eER41oMoNUtf5nYr0u6XxtSO7ON+XluYvufBNVh/HEGmEpfHYZ/u22CFV
GY9vRlFsoDJeKA95qODBYYUxeH0+u+oXq9/TbkPF2/0R/y8fAvQhmiUgKizfNNzNhSN4yaOhehj0
MBsCpg6hB1H1N/1r9VKWYf4MsUOKrlR19Bl5yXU/HSBK9nL/QxaCy7mY+P++Q7qGKqecaKkUPEJH
s++NG608ofAxDUGyRoyxVAaYYV5zb96stCjjcxtmosnQbjD38afqYLuPog2GjQpdn9av3qsu0Pqf
zedkOOZozzPCov1Udr62c6rt9C1fgyktZSTwNR80v7PsqKzxx/OpY3qJr2mPAxPBFL93yom7SOOO
Yt8oJxSCUuvdtJ+GFmpIXe0zhRytdIXSbCmxjFY38IUDDY6WN7kI0UzZoGhGxyPINH6fcnSQupXv
dCGzwESx0aERokWm8o7+j95Y8z7zBSVd1DM/H25KkNQBVijlI9S0q3JhTjwSboZSVH3ioFW7v72W
IjlcxOgDwp0F8jmZJ8xiYw1BIBWLPh1tEYCGtUZm8JzagfW5evOggeCElbWSmrx1YMB14GqecSrI
/cqZDL0uHWqaYxUxsG0YauZ76RaZ8xb7jBMfBPDhyihva/MgN0Ka2Zj5UcBUJsWNVm+6HLjPJnLJ
IUX9owWn87nvTd8ZxEbJDmiYH60VBMscu1+vHmyCWGl+Ac9831JsV4PMoyyKoolMap00Chy6l/6q
OmPb6eLP/fHdbhSwSIFECo9gRKv6hzO78JrxwE3iWqKJklo9g9sS8QdZCflv/dC1CSnocGmfC3ss
m8hBXy6rBfKd+7IER6WGitrKoVsZjkxfno+Z3VoEtobGfElYtjXiNUTKmglpQ6jCpoXWzsMBP5uV
WD5Nvtxfk9s9jsVHgIuePvyNBuDrmyyt46LsLIY1EWPs61q7qUG4PaEd12JFSMv+j6dWKyj2NZvS
ZYFyoInuVd5EPKaBYZeHEX2zOf/UAKjfdigFmvv7g1yaRrQAoT1nlmCDHPD1IKlBndzMMY3WNNrh
6FDLr2z1630jS1vvrxG0OV0b0Xr8ZNLgIFm1GSpTZHkdroOId0G7JsC2dGYvTUmL1mcCxd0JB8mt
fwpQy9ds+6asEi8vW3FQ8ocQBc6s5Bk0s0xrQmBlGpQNFzuiGdvKoD+ado2Ecs3SvH4XjsHzUjoU
etNERe7lfqwnLwTMAKjxfVbKYqUr8jZInBt0gQtEDyG0+WTsstU0Q0atsYnGMtnkKSrf2o8JF8j9
zbBwYc1msAzgW5ihE9KW63trEtoEM2n1kEBmUdOrUPHyg3CJ76Sh7iSPaWwERWJ8tcQUDsnwn4Nh
fMDcjgY8PLoMZS1EknD0UeVqE7HsvfAwTHZO0jUEyuJkXhiZT/rFwtktiOV4qmGUnrJN+/TElP4T
V1bFsma3fX1JgZkPdz9aRbAPke67thMnntI6ZowNwn/HeMsALBygFKsCR11R8N1yn02/IdSC9B8H
tCykHQ/bAimpgj5ZWRHoZAxK8iqmdMWzfDj5e18mzQAKXyVpKwf+EyHnRqk28UsFLNSfeAr5o7Pv
NQBiNs6b82h1W/uXG7lx7Vtm1K7s6lvngwlCzQERMei6kMu+nqC2MXM3HjrgaTMvSPVPg66dGD+C
+tuyV/Ous3+Wxwy2M9CIoC0EOW1pzIqiWGNtinYG4kzEH/mhyr4XXmh9S8rviIh9oCoU/hsNnyuj
vPXjKGei7fFD+hzMPvLtLgb0cTlADafON8s+VdmPlVN7G4DBwNxCYiKji84A6WaqwORdMJN2UVP3
HTj3RaZqD12GSsiZt65Hdvi390NT3NbYmNydHN/OSmevKyjAbu5/y+3RQofFzCKLwBOAbJkhQc2m
JHPjdIiQp9DIBo1SYEwabVVsQKS71hJ064BhDPoh4LNGbzWAXtL2UbiW6GU+RApjB5OPdSA0+IyB
DqM/5Gtx4OLQINSKBhLUXuAmr63Fw1S0bi2GCFU59Tjasf04mKpxAHkN/fQPs4jGUQgpAYWEQFcy
RWw1A7sxBjaiuxhwcLbXrcI4GTFQzPdNLc4hmp1mxa85kpaOYOUSEHHH+hDRgtR+ou/TTFhA5Q0g
Uh6n8L6xBXzI3PqLBz9KZTMWUppDFF96hIZijNRB8T55iV1DsdpK0HyMnk9vChJnFNknJB0ZaKGS
auvwxqmOpHTYD9F2wPs6RcwG6ONq3WvTc8Y/3//A26OK78NzEO2eYCvEo+164qu2LaYcWOMoBlDn
xB0zn8G/a/pqt3OOlplZxRAvtLljUQpRnClxlNJQxqgE5veExpfxaIOBGSTDNXlVzX5VnebWz8Kg
jb5FFCnRuvBBf3Rx4VmcGm1mmCNwDmfWnFi9075Q+9tQ7QZgC13zZQD/QeOrB0HTAMlIvx+eq/RX
aa71hiy8+K+/RDqyk7CtRAwGsOlJaLQn+7stHnS8j8vvdAsZTjW3fLbz2qfv99d1oZJ5bVfa5mDx
UiYk4Mao9b4KqI9k+3ra8niLnPyX5OcaK9fSAgPBPcNKoPAJHqTrbWR0EFDndT5FJNNRZSjICGRQ
/OSRMvY7vahWXvwLsAFEhLhZEGJARxlyDtf2SN2wEXfAFLWGvrHJ74z45Wt8eJ+0fdu5AUht3e39
CV04KCiRotcWoQ06JD3pMh09rSZGr06Ife16S1UqtqPTrKEF5l+5vrLR0XphRZrHknkp6Gm6KXKr
Iqi0eFeIXfuQGcBrn1yPrjzwlk4J1FpAuorHFi4x6RplDcupJrwp8tyEP6oIhn3WOOVBU2pjV5tF
1FFaHP5hHi9sSivXaVXfwxPBptpRFEPFsONl4e7/xQpKDUhhAF1yg0FGQAntS4Kkum42D8ydvvao
ya4YWdr0M8mBh9cqghzZqw0ZFBhaFZl7vRmSh0RztnpsvDDHzTcjgfDu/SHd3sbYGmhlB9nTXLGX
bxIknJQiFlyNJvhxv3fb5iemOX+EOlu5dmvdxlezLbB4I20LJgeZmDHpzMmsY3eKJnCAHQbIc6BC
URcBJLDHIM/U5HPXIE/t9AIExBUbj07v2SshweLsoiQB/ShoBCJivj7iM6xSc3o80Cdkuo40cxuf
GO0Irj8LofPk/ro/vYvn2wUUZ74KYU3al1Omc9BOor3b6YZ6O3FN9d1KKCuOa8kKcHfOLImJ97oh
eRGLK3pp9SnoA53+Oc+yEoTR7ct/H8mlDWniSq9VHMKw9zOuaD7pmiTovFWcw5KnQgQO0hYD1BQI
3a6Xx8mc3DX4ACsdmMfQ31CfHHf0DvEw83mqEGTL3NoLq8RBK6RZAUeTjLavxckYllOfhRZRvG1f
95WvleO0aRWbvCbCZEHKIOx8f0aWjg56C5EdBr4dmmTSXYjSS5l7XFeBc4njDcg+0aDaoJG4pSyL
/sUUqJ9RuAXhiszfA6mjPKkzT4VocTsGOku7t6IGI7E1osB239TiXoLcDKiW5q5bWwrdBssihNUG
9pLaJo8TdMZDU2/Uf9lNF1akO6KpuOEQeOxId1tzm7aiONisNXf3x7K4QrN+OUqjc85H2rOuzoYu
sxMt0jh0VCjIKUMx6fQReRd75QgulIKAMvlry5qd30VsKEzUNqniqhHHsxk5e7fKu7M2jEW/T4xJ
bc/dSIzRV+qpq8DiXvJxbxAPhSsNZGOoYjGrRR4IzO+QV7DqxG8qC60thUnVxv+XWXFAAaOCthwM
89df2qpFqzRarALenYmj1jjW11Ht62dwbHsrSfJ5guXAAzSgACwgSAcSTDoiKP07ovEyDSgO/W2Y
rB9Vqb+kVpRoAGUiep5rkc1KSLW06Ghinu8YDxQmsmp1lZpTOdSw2VezCItVtoFQ0nSLeuIaNe5S
pANSslmk1wadhnxVjwgHOq0QWpTS3Cenxt4McdjV26pfiQmWDuWlofn/LzZXHMcZKC2LeSPnn3hK
ApbwlezKwsWI6wm1TCR1QGsjkyz15vyenHdFUifHvKl3FF2OvtXzwCne7m/ApTgb5BhwmehDNRzs
juvhjF2VekOH4ajgXAv0pNvYTQoB+qEaHl2zUoKGFP25qUwziC33wYay5BeuGGJlVhfA3MgJAB2M
WBV7BTqt198hGJpxkoFqqFvaflKwh8FE75X+uXKZDzBnUB7NBu2xib7pBZ6xo/1YszZsWffEi+Kg
5MmwcjQXzsvVB0nXn6gKT+n1+bykkM4jW50Vpxiz0I69n/Uj+IzO5hrYaWFvzTVAjB7uAG8syRW7
gzDVlNSwmfCNST+pIEy9v97Lo/prwbie5gFPLg+ahKhBV2m8ZajBeEPU9uSt6iq82AnkXeNz6a2x
ES9lSa5GJm2zCblLwapGi8b8l519UR4TD2mSaXylqrkrKPGLBgLwJPCMMkQ/yCO0RIi3wry3UArA
5ILmHXTvCLM9mawtn3LE1Ap8BIAKRgxGSaUPMscCo7AGDEzOkWGLj9RutrE22H5OjbMxrPFvzdtG
csNX3yBtK6fGjeKNuAcrMFx/VxUVL7+869ovQ4dIaQLp2LnPOn0z8bxe8caLbuVi+NIVbPdurpF5
+A5Ql4r7E9FrYDo/JvbfM6bzPEOlHUUPA9GLtI2rmIC4FoI9kd2cTSNS6q05rjCrLLj7KxPSPu46
nbGxL+Eu7J8s9kEnofPvSe/ifjncPzHLs/Z3MNLObXhv9baNncunoJv43nK5X9jFEzQJ7htagBBd
T5t0QyMIHEWi4my2yAqW2aHiW7s2A8P8raM6pqT9RtMChRqfpoxvB3cnuv4J6azKHLdjZ38xufHb
Iuqv+1+16DAu1nKenovrTsNjSeMWJtrV3lOygXqLb07HnnyrladcezLS6L69pbQW6mXI69kgbEIr
gGQwbymhSBrgIu/8KvbRrjGK7/Yvrvuu7lfipV7DMS27hQuL0tXDi0kdh3ne6zQORVn6zuTtRPZM
xmRnKt+L7Ny3+k4UauHX3WerWcnRLDr9C/OSR2h5OaZ23M6wIK/apa5G/TopaXh/XhcPDOqQyC6A
JgU37fU6Ngo4uBQX29gEzecIwvTW1UNFe+ci3TTT1/vG5h+7cXIXxqQ1TNpGkMnDjIpCfKtblgcu
1TSfM5b9y312YUlau94ZnX4cYGmympBbz5kbVsa+ts/gsRZiCpCrWbG46A8uLErL5fGe096BRafL
d268H7uvNQd2vtven8P5d+7NoeStzUrXmPWxYBX306inO7WBboeZ+BkpNxr/z8JToNJHmP4/G0RO
qMWDSbPGwrigXluDOtGMIXitrkS2KxtDxlVxrSDxSLAL9d4LgcbIvMmP1bf7M7ewQqjBGvqc6cFb
Uw6fee8ZbQyew6ioKuvsASH6EheW+iMdKrpJes/673msuSgOzDOidc+QkTsmNdwmLWGvc3ajdRrQ
aq3o+XZUnP39gS35xitL0sXae2pRIWGmoUM3hNpt6Wl+nj/QjVm+1+wJYBpkXv97GIycmWOBTHd+
wcltdNCv0IYCCmiRyKf+oFaCvQBlmG89vMPCplWnF9DdMnRMmeawTwZzjZpyYcfM0jzoXgIlFohL
JVeidKyxCyRIopoI4BmrkDWQkxybcGVq1+xIjoR7TiGMAnZQbt5YafLUlu4mcadjaRxFowUZ6CEs
bik+WlmeRO8d3Cw7qmm2y/Ak0ca1jpmFa/dq2JKX4VDkSNLewrCT6TUxj1oxPRDQeY+acSLMDOpc
DRW6pgG1eHIuJlvyOTQjKH0UsNqzdtvYyTZGv3kG3samG1cmfGW+P7b6RVwxKAX1nF7T0GRI/N6c
vjr142SCgGFlXedAUHKjlxP58f69sNN1tIe+Aoak8j/c+dpV7AjeVn/SCpA6Icxiyj6FX0W9Ylug
/Q6J3cDOxMpgV1bzIwK5+AirLroCKXctUrjwSW8d3aF6NKl9spoOxDntAQomYWOszfHS4x6DR2l6
ltpFlVQ6PCXt7BIVB0xy6oLZBC8eAhw2gHADNNlxqIJpgkCe5QSDoQa1t8b/tJSIA2MedAzNGft0
g8n2vMxqys7VorztIfpAH3q0PqtG9zjVNlLW/Q71eDyo7VM9nc06i0Zq+hPZ28rkt2sMqItrcPEt
80a5WINq0JpBo9gIBtv2Kg1qUF9tnDGkoNoCL0b2L5fCjOZF+Q08ifJTXk2UktW2ggfv8F4aQT9t
NdPP25XYUZ89/s32vjAjjarW3DrvwQEa5awGrp4TqN6KqklB9kE7Bc3VEOUKaI8+GDRGxgG3BuHX
jehDwy28Te1O2RH0EvEO1EJD2OnjO3EGaEJ6dXzkLTfDSZ8aECsW04bUZveYcLQL3j+hC+HvnE6b
2T9BKalZks/pkQiwTTPRoywun5qqiJLWXSMpWXI2oHSb8SAznkhuziAubTtHo5glexz3xEicg1tD
+hnloDUE5RIcABlUAHhB9oA8pNzYVYBTrdaI0CMnM76hSw2NNrtef9QN6ltelBF9w9TvaYm8YVaH
1lAkQQ7E1v05vQn2QVSJLCjyebgxZyTR9V4HSH2KiVPXr6olfBV9oCaJN7HxR9jJJtFf7hu7CVRd
QJaQvUa7A8qJELq4NqYQZTQ1patfu0xESqk/k6HYJqJpfQF2X2US2Pdqr+7uW731LbNZtKjP3Isz
va+U5E9KpZ+4MdSv9TRu3abbCXausmccNOT1t834tWJnob4mTdhp3a6vwbyxM601co8PNs6rA4jP
AFYf4KlZbwgditejz2qa9qPr1a8TeZueINwHAQDW7ZzWjy3fDMddooROfm7/QJh5FCdib7kWts9C
hKl1hHSK2vvlOdV24N5sszMkQTS+aYeTxvxWeaqjNQLXhZ2BTh2UkhBLIeErFxx4O5WJBzDqK5Bs
g10Erf7FgcyZVsBXwGusrNHN5TvX4yDICjYSS8NySZNT1mMfA+Zbv9JO7J28es2zd7T5ogex2TVJ
ci4ydANoFrpH+z+N8rt1v/RM26x8xI2LnD/CBGoFnWgu/kj7k8aN3inCrl8z4MABkz0YJX1Onq1i
Q009GBuQTUEsyuvCuOwdHzjDrysfsHBAZuQM+nFQ/QKJuxRaxgR0+25OmleTfon7xu+L32DCPxg8
91tH9R3xJLL0MHyuq0MvHgRL9lUKcj9jYyVfiZYFQjdXWk1u07GYE9ScDHS74t0CxtTrXYvEttWW
3GheDfDDVcYZ+B0l2Q2Ii0DyXHjgbWv/kGFn00+lOvguF2Fm6CtvwXnepZNjQM9WBaB9PkOyyrfd
g24IRDXta1KUmk+90fDRsTkEK7M/D+XGDPoQjZmB0oDa2fVQUd8YVVXr2lcwXtZJwLMwcz8T49Ep
QaL0Ghcbtdi07a8Vq7ebzvvglceyY+tBMk6y6tE2UynKa5BYmfh2fByHwBw637JOUBbFXejb/jDs
p9W4+uaAzzrZLt5KICLHiZNbL8HC0OgD6bwoLV5d/aFUQKdfvRPxwJBkvz/ImwWEZA4SvHOLJ9T5
0Ah4PcZJSyejtUolcvTUL+kPviZ6fDsWHFr0fIEkHysH2Nm1AatEuaKqOvJqNMI3rNp3xdb1vAAe
LtCSNfXHJWsowYI1Cf3myIRIwbKpoDsAbwVYcwHGQsGteNe/mOBRXOMNWjQ070ZA6bDzZR/MzLEr
8sYgr7pbzooD/FXgqVnuS7JyzG9CXsh4w+OgkIiMH57u0ilv8XC3HIXQVycC7bifmiws4sYvlYCh
vKLq4VCunLalodmo5cxMD8C/fFzaF0G2TQFftlUGi/6I5LATmGh3Fqesiu5vvRuXipE5s/8CPBC+
Q94ZtTnadp419NXCg8rNU78OUPb2He25P7C1O3PRGDY6WipB8+w681m/GNTQN9jnxKSvXev51N03
7bRpSm0PbquZTYivATJuXuEYHKr0QJsjXgUdvmRPdzOPK12ZvRa1fcjBdF7EB1txzsra6+H2fShZ
mu/vi5FVbYn7coAlQL2MbVJuy3YbOydW7syNgoDlq7oGDlwbm3Sk0+r/kPZlO47ryLZfREAzpVdN
ttPOTMvlHKpehMoaNFCzqPHr72JenD5p2bBQfdDA3kBXYdOkyGAwYg1WpZKiwty62U7jYzc+9clo
r9XUr9vJuO1RjpPw0ZALg5FxObMkZ4VcMpKeFeo23T7PztHgIh2NVWarfQI1a8We5n1PtsOGfUPJ
vfrTWu79TXo9V/wGwT3CCURINsSr5MvqSvMQ6zJJ2NmYtg19DpN9WD8q8sf9Ua6PHMIvNiZgT0hE
0TO5HCXLogEmAyM7x8QPH7Wnlm2nUNjC/yt+RAj+oz+PTB8S7nhyXo5TVX3SQH+3OBNwcGczULNH
fXrWOsdqXoQieLqyeldvtsV4i9WrSE9HXcN4Uvik9Jmr1vtk1b5L/OiL5AD3C6AwgKig2oEkdXHU
EiOaVNpI8bltPiT5rVrLPm5MAhRpxCf4JeAuXuov9YVV9gBTx2ed/h75kRSbJFwr3F8ncwi4QG6Y
gBwCqYcG/uWXQTJXkLAq07Mcncoxs830KGeP0rQp9d+m4pdnLdprB/2n1ecOaj73t99yBXG4kODj
/QPeOWg6Vyr485C08DUrzxFUhpgOzMiaLuVyDf//CJANwvQwyvK6ZOVYV+OUludyztyRH7IY13P/
en8atwZBzIVEBorcgjBxuYa1xbAXDKk8Uz1B6+N3bexStvnnMaB9BHtpGKfhdb5MeKOCsLokpDmD
ypRmli2haxStifbfmIhILdDGQQUAPNvFZmBqlss9nKzPibxLQYBg8QYYZvv+TK4/Om4mkfchrQZB
frlaemY1NRCXqC9QCNemmUEgC5dl3v9tlMVUpI4UQylhFC0Gyru0S3Cg7o9wVUTAMmEiAi2IpBkQ
+UXw1EszSdsQQ3Tyw6wBjmH5huIYxmxHR4inTz53+tKBQwxR7brYFcUKjOHmQgoeJSQ7EFeX2brM
DKarUd6ex55bdk7rHE6Xk7w2zdvDoLmHBg7crpa1EmjthNMUoUTTyK6kQ4DSgWw3zN+U1kbZW3mX
2I9+/tG1bty78pp4w/IaFGuMSo0AQ4Owg2L05dGC3STKwyEqJNXUbHXpLTRSb1Je23RtV15v/cuB
xCp8uW9llEEn0Zo98wLvPE22++qorx3iW0sp+HkCngWC2ZKXEs+lnudyxc+QwYhPoA1a7jzH7fb+
xrwqK30uGnqUUKGA6gWS98u5zEM+DhI8ps+w+Sj5B30b24eQvvPYp2+p5sgxwnzrs9pu5U1BZqgr
WJ7qSsXvSa1RYDhAcM+g5SFhxIU3ggOuCdinuYX/dz510aYc/+gTTJHh7VZurTUb7ltrhMiD941Q
7cK3v/zxVQfd4JpI3VnqfvbwY5GHNdLVrT2FgoouMCJQdTPEn3/51JAI1+iYsu4ct2n2MPKy2DWF
2UDB3LJAWpBrd+V7iETga6IgvgcySWFDiY4yqmeXA0pNO+tWl3fI5Wxm7lOKStFJin0LmTOxCQrl
Qf4yb4zqDJXD7r1gdonHgT1Qt4YIvau1Hn9R0738l0N8T/mwXAXKB4dwcuO1vOnz2X3vpy7WRhl7
iShh2Z2HfDOxDZobpfSBykfUOMJ+J2j1BysP8uG5rmZbHfawbUqkjwrWCfCsRnoMMINK3mfTYY+0
cS3DnaxTj54J8zQgR7SHQfHzwSHD32rXDLZc2DLZNOy5ZB5caCzmydCZhd9HeExbe6haJwQrAH8x
a+3+D8s33cGsvNnw1V3yK42SvQlkK1S6xnAt6C0LP/hkAkSJrASxHaJcy9dv0+QgfEyIrXSXSdKv
xOgetbf0JyVbw/KLhp/N7jX9ZyHTz2E1BXUL3CeI6SJKfdmaaplkoUAjnwcdSJt2rn9oqfUupdGj
lczSyr68QgSI0WAdCjFTKHuJl/5itLRJis5AcFXUDKjYc6u3biVpLkVGbryn6jM8Dtp1UV8RfhZ7
DMoNIqUVycaVZdtAk0ojPWp3UJ1MbMv0lTRy+Qvon1A6A2JL9pDfPGvVSgZ1I7DgofPp7wuLJ3Ck
L2cLDcJca6SoOxP9sVQiqCev1Wau2jdiQb8OsTg9JK5NZR5Dfq7lTYVFjAvQG+NNH/mMPFROCSNY
e/joN9Hwej/EfDaBr9ZUJJ+oyKKLsuTbQIgNimla3J0r1aOZE27a7CnfMmmfw3dPscNnqfak4ffK
qCKJuh4VBkSCTAt3kcVFYxIpLNQWgU3+Ne4MQB8iW/sheZrqJ9GOOaF0lKcDBOC7b1p27lqbuIrD
2crb8sbNLZo4//kRi+g6tLCgjg1sJzPrBi8GK8wZErV0eqN6uz/fmztI8L9QIzTBHF6MZEWjpZSV
jv4HZCrKR6nhzv0BrlTRsIFEriNoU8DvXxlspwVa3gVEms+8fsR9HBvNRk9fGu2lqectH72yPFe1
bWUow4HSL20BKYcBvR2jF1M+NHkI9l2xLQsfpin3f9mtrX3xy0Ql4Utk6oZGleEZg0p4ulXqvY6C
f3+Mle8Fc7X5KSR+/Z0/zg9Z+nF/4KstJqNJh7KqQB4iHi+Lgo0ZD7yr1TpA88tifmU4ihaduukI
pxNPHkLAedZK09eJPQqDgkWJLwDwKr7I5VyTqNVGzajaICbP0RSEFnFH7bng1AaXbXqDXJlqHMrO
Vwc4JbpgJEndn/uzvmrNm/gJePJr4DZCjg5FoMufUFZmHCcWb4OOAuNgE+5M0o8M/sRxKfmyThyD
4lJ+SqZdVu9o7Nb5USF/5wmY+L5+tuBH+zsitgpnN7LyQZYFzc9fhqYP9KbQulSvkkuddw2a1G2g
trHba4ea/OXteZjeuWFt1XCNSXF1usVCGBpcylE9RTV/cRFDeJ8ArAdWE6RqHS3eW2PiGO3x/nJf
7+7FKCKD+7K7S+Cyswlan8GQ/6W8tzmnrtXXLrxCDAJzaOanyrYIc6futsX8MibJyvm6/cG/zHMR
SkGg0fUIWIsAyqZpXGwo4dDtKhxKpl07l66cOBqr4E5o5+z797E+aOwH5y8AXXph7IblgwbPTCs9
ot0nR8XKi+LmRxDWP+hB6hCcXRyIEgpEiZHObTCjQNNF2zFsnWzNOe/WIMjK0WcDKxtS7otBOtNM
Gk7DNuhN8gHB+mbL6JyB7Wet4bquH0j43PBpR+FLHC70AS4/d6t2MYd1AA96if8wktCLxsc5aV2u
bZQIflMactm9rG6L3G3VU9+d1PFB77bJsd6n4bSpcn6Ys28xTOXRGPmROKk3oPkORYO+3pX9pqT2
ANAf9O/rtXrWzX0iLltRGIaT6lIiqByZYc4W5QEj8p4NukcGWAPH0ymJDFsrNSc3j6T9G+JDxWAf
5vQDuabdJschQcchz2yW+cp7F7kWr9xMk1yCXX3/NN0I2YJACddxlJQhhrCIXVxOI91oBh7ETp8/
digckvGkTkFvOHLxc1htl4qNcZGF4GuKij36EaiPXWnsJAhWeCZEXdD95RyoGCj+nPLwNB2HsbGR
BWwT/R8Zw4iBqGHL4ENCEFcUzC73z6iibF7oEAXB62GGqNoQe1akMKdd9y0SKeNiciLSUjxFAG9C
+no5lFRaTSxP8xgAIOFWCkzSrMgp620XrRCcbhy/i4HEn38JgXKvRE3FpTHo+YZmlc3Th25aAwRf
ZVBi4b7MZpEgm22L+67FbAb2FqUfVbiSB1+vFtBE4mhLIMQaGOlyEprSZYxCbikoy6TcxHrF9nyQ
JtecpxKtHCVy72/168sQBQqgD/BaAw4Bks+X480QjO6Z0oxBlNAtf84AsA/D1suhFgYt18aO0jVE
yvUKogQM6xrwx2EDgUN2OWKvAU7dS8oYZKYVeVB9AKQf8j8r8/qUYrvcdoos4zWDUrPwZVhGyAks
5thMdCxkX9Ndk+Wmj0qw4gxSxdwO9qPbkRC2zRqjtdup+Nub3eQlI+3tKB8jD9jmyO4b1vuo7Eee
ycZso0Zg5NxffjHZq18pmK7iMQkdj8V2Sno9sWo1ngKrGmzLShwph3DcYLrm4KeraoC3lh4h5j+j
LZa+hR2ArkxICPu6dKNW32ptsdJ0vzUhSL9BAphCPhZq0Jdfd8LLuBs0NgUqmgnhS6JjGz0a6qsk
n+6v3KfE0XLpIIAEaRcoTQBgtAhhLAuhQZJ3UxBXpR9nP6TGN0llp9wZn5sjjUbfMt9ic3DrUXbi
6UeSnvJok8KHR3ZhH5D1v/TvRUJtUyDjxpUc8zoWAQ33WSMFIxuFmMUyDJTm1lQPU1Cz6JDoKKZb
NUizcZGtXFW3PikakiZeXJBNxRG+XG+j7KgyED4Fs8mfIq3ZKnn8cn+lbw4BqASWGcUkDHQ5BCVa
12oD5hLLMXL5QtYxGWlemch1AUAACNFCww0hMC9LeupUGnLdGPoUlCGk+0LEhU1EZe42IOY7sSBe
60nbbwsSN04+Ta1njHr+wJumdXKeKivx49YHxMOFKrB1AQBnqRCTZUNZNak8BXpLn3VsnKzLnwEy
3txf2xvhHk9CQNOBUQdOetkUyzKKvWFIU5DAhLgAQo/Nhdc0P6c1DP6tcykUpXC5wBXKWCbAMEEz
lFplc9D26Z+GWW6Bf9goErrKbJ3hBblWm7vOofDY/TLg4gRwrkSqOUQYsOObQU4dufqlFedM2iWV
rZi/1N67v5Q3NxDkirCLDLSaEfQv9+kMIlKeo9UT5OmDDGFERX4I4Uti99yO8N6MtN8TFD6mOXqG
vt+uLaLt/R9w65xAEQXUH1QjoUAvVuRL/jGkcq2CczUHlGaz06hRtSGKuuY9d6X0CXi1TNGxE5pW
FE+NxXGcmpjkdULxqqdsK1duP7lNYivcDXPDTr+pdAM2E7Dwm4qAx9nVrjore+BrWxS3E/ZjMLZp
Xj80XP12f/rXxVjxwwCNAOVMBu7vinimtLwpdPywkTwb1Qn1CScmngID2he18hP9x7BWzrp1SLEQ
aBMBtCZURC5XXNEggsA0dcbpiTwSqj66IrsiW9MluHVIBd4KZC9IM0DWdDGMUlhjJs1zMI59BhxZ
KqMuUTeQDQeMeYh/31/HGxkZMmEgqlG6wUZeCgPzuGLWyCMpkEsubcqEvZgZ0aExq/JDXqT5Jm9k
6vUwhFmJwDdWEwOD6aYBAQhRrEV2kEu5KlcpBrZgVFHrhg93Pz+e6PHf54dqqyAJCFjQ5zH+ckwm
yCppYVlOQcN8y/iDpqXTSAEDkk0yz+0aj/RGGIKAk9ggKlTMrrgAUVxJQ2o1U0ClzKNxhEYg/NtM
dwKPXZJORYV6dnj+9xkigReNXyH2vYTVKM0MmiUMYYMG7rpaMBHQLTy9AMXJ79MVGPGtcADyATAV
8PoTMJvF5oQsCM3NWpuCyaIe7crncihcfUz9MDV2LDukxGvQiRqOejJsipm/Ejxiw9+W8STpToLq
azCZv7v51/0luHFkLn7VIq+FCcRASILLfIwAdDP7nZIO7gDEPTSvV1LoW+fl6wIstm1oYtNKHV7n
kaJldlt0tqJEv1FEty3sqXTA4jcrQ964TIX6LyhdKsg5V7f2VETwcpwTxB0uBWG0qULJs+Jdn33o
hnd/IW8dSkHaURB6EIGWBlChPLO+Ucs5QJO32w6hOflEw4MmVed6d3+oG1VjtPYxJ3geYl6Qqr2M
c+VktLE0V3PAYOCjvObsT0Z/8WczdZP5iTevGXkrqj3PXXTbhz1PN/fHvzVVXJ/omANohwbXIppL
JmkHiKNhVbWRbSAA8stM5sibW/gv3h/pVlBA7QwxTjy6UJe/nKgS09qaZNwbw+jkJ/VbOT2r+1lJ
gGv1o3htg96c15fRFhu0GecqIqUxB3o92Bws6dlMvLqLVl5eyq0zhxc8OJpo0qNotcg/+IQ0M4Iq
aqD1LtQ6IOhlVYFlfS+aCv6ViT1XXqpve9I4Q/q7ad0Qb3x2DFU7ZQ91u6uV1E4PEcxjlPlJH89J
ZULphz4aa141tw4sqmvw3QDqEM/zxXcOx1obTT2cA6BJJFtt1GMH7r3Ts0Z2rBiuYy2Izk5p8v+i
1gGsEeoOKLVBUvVzAb/cPPXUVi0FGyWg7wwMf6V1zQjwFXh2j27+dn+L3fjoyBUgm4mMCDiZJZye
kS6a8ISRAihaWJ4c59DY4WXiNV22Jh71+aZevITRxdA1RIlP+xux4F/mlabWMBh0kAOTRmcjk3K3
DJH/ZaOsOPPUSPBnBIJ0bEjqz7ORe7M+y37XSPk2QiA7NclYHJiRQH+nM9jeRA7n074ffDVJIrvJ
rO4xVbTCNTO5OVSsNL2i6arMno1Qfld7+NKhgKl6aF7mx2yS4tMYR6YtZX3pZl0Ur0SpG7sckGbx
LEMlDn2VxS6vOl6ncVeoQdkdct485tPRhO8EnsgrL8Bb4fDrSMt4BHGzsoarkhrk1J+bAkCSGTlK
48VFuZWTJ5qBW9InDouhjRf56Y8p3HcwMqUj+X5/L914WAhGI142EqRYUe6//L4dWjuNZeGHSHLh
thpqtmvIgivAOM7ExRBiO3/ZQpzk82gVTA2YvjfKJ9qUNkEuIZRf6AhrwycquTJKg9l04AZ0Hxs7
S4UJfZie/pu5IqlHSoNLb4mtlFnLWm7UaqBL5KCS3qEsWXmo3F7O/wyx/K5KD9RjlmOIpO8cHQ5K
ACXdn8SNp5AKYLAlGr+wCLvapOrYVLNZEC1ox91o/G21N25r058u9PNfNYRn/PvjXQcbDAckJwrs
IggsVSJarsxNrBd6gI3iJ8XzmG+lbE0/63rZYCMtURXQDNQQgaO83CLw92gNBppaMMQGt6eCg3CN
voF7fyri+F7GMmC4EctEtwD/WIp+kjaHqSEx9ID7Rs3tfj4QB7psjf7+Iqdr1JYb6wbulrAGBvQD
OgiLmzljPbRMk0gPjDo/1IBeELdQ+xWS+o3WLIiGqEig1g0g1lXppRmpNKi0xZTCqvFbmTcQDeGg
OUoTOxRjnHiGNpt+zQZ5O1Q0d7KOxk9U5eWmVuBbN+gsXdkwYmLLVQYYFlUK3MG4oRY3RjOn4If0
lR60nknfYYlYa78GfauTzf2veR2sAXvFzjAAGQQV64rLw2cDbPNWDubY1SXVLn8Zo69Pa6C/6+8I
Nw68KZEkA0eMEuXl1owFCWXKDRlPrTrbgIFV2kqjWh6KNM32/oxuvLfEWOJcq+j0ANhwOZaFG03S
W10O5Pktaa03dUw9mJwwBmfn1utp4nS0tYEk5uYMkMsmMZQt02yoNCYEcJhzo7kMaIf+9/3fdSWf
hm4K0PXYyGKlkdWKT/ElgtcGGP0JGiLBACoTD+22G45V/d7W80cPAZcahbCsBxszkhw1fYY3BLpJ
z039VkrDGeqrtlEov9XZXHkHXh9noE80LBSiIcrHy6Ah98PQQMVbCWTyQPPSHqbSLlrHbGK/nF9H
YlfT+8pC3NoMSLygcYilELfa5UKMQ1TIKf4kyE9TD0+qOnTTMkvtSGIO4bjGpdS0+6fagmeK+hwP
ngRb97Cnu6jpVo7ZZ8nx8pzBdQIEWIEFBkV0uf/NumT9MMVaMDShBbMlKNfVUFfc9lPdBqVWSXZV
khDYHK23Q7M0tkSLCsDDh/7vyqqI6Hz1S3DcZR2ZE4Bfi7cda9rciEiiBVSGS3fsUfKdgxjRmrCE
Yh7Pnrgj7evUr6h3f+TrHYAl+DKwuFa+7EuJM6q2GpaAWbCldCdQ7XmOh6WTWw+EHdt45Rl0owys
g1QqTgNKWDgQYn98GTA0iQzISWME8aGMz9ArBcN9Q4IUBTUy2AUvICVrt5bqS9VKU/1GbMDQCHfQ
8hBEgyWakKl5SKK+MwJISttJrtqW9mMIG6gZSi6UTZ0kI7biN5WnwpjlF8JE2XhVtrXCajtpj0m6
i6LMs8xx5XddR3vxsxDswSEyhbnO5YrAIJYXqTYYAdGVrdruqgic71l2i1L3YQN1/3vfuO5gQAql
ETBkNGy1JS+6j2VtUPWJBl1mh/WhAc9WlN3SyU/Tb1Ns58/N8Fhquzid9lReye1uJLLQtMbpRyED
3x+Qzsu5dkOBurvV04Cr3gBmrBHC5OGQdt+y/ndWn+jr6HG7GNPNLODZb8DJTOMKq0XcNoujdvET
FomSFENlYUwGGsAgVCa+wl6B9EOV8dHk+xQk+PvrfR3uLie8ONiqKc8FITMN8Bo1nKGCOhatJjBb
zHLt/Xzz06LrgDwQWSYqnIvFHQo+xzzXaDDGlTNVrzH6OcZenu1+r5V8h2JBim4+dbPwkXXH+/O8
TiUwzy9jL1YVsk0pl7hKA4tukupYhrC6PAwrwePzhC6+HeACKo4JqKsgoCyCB/rietFmanrSiIQd
UmchJEYjGvagJxVtWrtWKqM7yWsVQIGEM1Y+1q08viVVVNVQ6yQ83I5Sm/ysoUX0RiwLgkGo3BdP
aT6CZNWXE2SoLPxleP5JGXDNfRIX4ZazVIJ465zNJnRQgJx0+2igf7q+SyoHbPMyd5JRbl5MqGC/
a/EEWc5ZPM5xCma6SdUct7s+zNR4YF1EOl/TKlTt5AQILIcUmviPcpI5A+PZTz63kJ0CEa94GNUQ
ClhZo8voZbDxbZC6cHCLxOjBnlDl3IEIMIzsSl7TwmFGXr6ndOxCN9NLAnu9QVHsFl033Zmga2ge
xwa5+x+5LaEeAN9TFBSAt50+mnxoC3vMQ714mhHr3jpoYs62BtjzgclZVjtVE+auUaYDc/XOhB3U
UHNymCU1YvaAglfrGlgb5sLMcPgwjLiFJ23eo+vVKUppbcisa9HP3IJ0vS11eln7SamB5TzlZa++
wCIuO0whMEgrpfcbJ0+4EkC6SSi8A7NzGWpwA7WxAtuSE0j/xxQ1vYj9JHRcSexEcF7sSBT18d+H
yJAB9OLizOV6DnZmZKUnoutvJORP5pAYKzHkxtlCL0bYG4FShKMt/vzrlanKfaSNBKWgPHV66IsP
D6Y1uk1//uczDEYYJNlEhLbA3Lgch6ghB/k9Yyeeoh4Vxb6Z7LUQ8N9k5dPcXLQvA4mk5MuExhE5
IPwZwVHiH2HxMjcv9yey8t/XFjlmn1QgSU4lO1mUfVgSsS2j+2c0GyyL/ncKy4QtMkhvYOey0wim
mwSHH5snnT9aEKS5P5cb2xgDCRAgqmnC9PlyraJEQ75JanbqtOowzfW2ypXaZl24uz/OjWsRlXak
R3hqY15LJZqwrtAvDakZIOwdZ4XZYaVD5854mHjA8++Q+lmZ2K2PhIameH4gDYEz/eXEwJIrQhQg
rUAdvsnmA/Sy/5sBMBHsZmAC1eVLQ5F6gCqiHpwy66CZz3OUrgxwa8mEmA1eMYaQ0lls407nY9bQ
MAxKrjih/EzmyU7a3O9USPa9aLW0Vqq4kSmKxgvq42DUw3J8MaAMlVNVqWMicrd8gtin5nbJazO8
Vv20g+buWLtd980qfXN6lVAQ1XI7tHy9rpx0zZrheluiKiPK9IKYjEbB4oiVZc9KMN9JAMiFozYj
IImgWqUr1BsxocvoCmHVzz6EibaJ9JnxfAkUVJsKLdaz5GRwvMshNVzPm+KY/Y0T2Y8KP5FWvuiN
yiBF7EPv8LMooi7DOSUS3KYYLg2I0zhtnG806836paM8IjudnD3MNH6c8Uy4f/ZuDQsFATxLkNUo
AAEtInxK1bI04Ld4aqE34AKAnfs5smQvVJvhBDxIsaPWMCIzGeIdBJblF4sVaw5z119UOJOgQAmA
DKCtSz0e0ueo37RzcqqSyQTJkmIz85LsKj1cI6xef1YhiydcJKAOAoOvxaUJXaYwK/q0OFEZJrAQ
6rVRf7MLM5jnbA+FMVAKvfsrfGtE8dgBuwDvDsS4y2DTR0luJlJWnBoFXSV7tuxCPUSWW3ZOr8Fh
nq580bXxxJ9/2biqXsgq0zGeZrq5NENmyFN0D3qWCKNmdlZO96d3oxkCjcr/nd/n0/fLeGFWzQlL
MB6RHZP/NGAD3+1jgNV4tc1BVQudPtnxusRR1Zw44IkD1bT7v+HG8xrgIh2cMtilobKzZHvmbSb1
AEcXJ1EZ1g/N9NSTn2H0KHfnvNx31a+2+rDgfvl3lNEuR5uqlJ02yWx1TPasRKIb5Q9zs0b3vvEl
8KtwgVJdFMaXxceUZ3JNjbQ8ydBH4nD6QqTajBXuN3aos0e68rq8ztWwCMIeBw1MoL+WD9yi61Kj
gYjQKQaajp0UE3d2/hJVa0z/GwBqJJ0WXrLgmUMXZCkc2LYNn1LYvpwG/lPTgKYI94OLnZ173//W
nvU3CeE7eG71A01KYO339UoOd108UxAnQH2AYIhgMC/xZLo5jjWKutoJqsx2335L6sSGQU8lU/zr
SOESYaTP1lTYRh+ubLXreCnGBjcFkp54CqJ+dXm8BuBbYxJhbEN+1KqfmvKgktJWpR1K5Gp54rqP
983Kkb66fEEcwmUnlEXg6ooWy+WYDGBUFmXMOikQh+93GdnXmgPmnLoGSLg5EBDDQGeKS2+5sGzK
gM0KM+s0xX/DAFT2MWpscCbixr9/Yq+jhpjSl5EW107eNVELByzrVMGQvHyDGKi+rQ27OzXSYdQc
a3pV4h+xrmFlt10OHsCa9sfVaREUVPzPMoGZxJouwqRRsiKZCWPwkmL2+Lvsv03Qb5pWtT6vck0N
jQd0A1BdE1LtqnL57eIR0NohYsM3k8TpcwcanKvU6JneX8+rDwcjQgAR0U8UY6HItRhF4qQe4kKD
86Hb656OgLfn5XHWgvvjXN3UYhy0hAUWGznYkias6VOWpaTTIOJ7kDme2cRJzO/3x7hmCn8OAho9
kCBYtc+98+VGKdDjh4zjrH3j/sh+aD+K3kYgt9RfeXhkbKdXo52x/ZA7AC7bcgBQl90IkVBLtw0U
rg+rgjs3VxdFsv/5QYvNiuKCnE6ZrH2rX/PJK6FfkWqHIVN8WILfn/vVbkHpzMC5k1GHB3lv+Q7W
GB/RNtIM+MdDHqR6QyXr/gBXDwcdiDj09VCEBcMV4PLLjQKlMvS1oaF/btElOTclgmQzjNBajmnq
mxCVdMBa0E69Fa8Z/F4dODEyzgKsM3FFoVt8OXKsJlE/g0BzpuXO7LZS/Wgd/wvC3OcouJRwKyCT
Xh63MASuM00xP72OAVPxYHpuc7SV0o3WzjuDMjfbyDza/PuqCisGYLnwNgKS6HJuKooXHCiN6Iyi
jDMbELNTnaqAYmy8kdNfKmpa98e7OoYQT0XNEwRP9MKhLbZ4wBIl4VPLobxY6Ic2PU7673D650cy
xsBtgzMOlCFaA4tNP1k8UuGymZ0NQFdGtbfZmkfN9V68HEEcuy/nPOvStE6VJjv3JoMG9FNuFg50
X4lQIjyhyb2yaNeNUMyICk9d8G6AirAWXylVaNq1usbOrRqMncMJ3nReNJyIetAK2dORTIS5tCsB
bWl0P20nu9A6t2yCsToYMXRrSv/fPyNOBJDV+F3QIl18xkbJu0FBJnU2QniyIp6CcAkrIA/Azp/3
R7rSwkONAGkxiIOgQ+HcL7U6K5byiid1fkYleYK6cxlVf7ShS4jTxaT8QznQwm5M+XxQKW3fJ2Wc
DDg4hsOjIXP4QZjESnGaWpL9As+xq1cO0HUDYfH7FksBCvYURTXPz6zcj8UEdxpix7O2i6TEVbLf
pewDw13YUwTWwks8IuMaVq6269CLFTIACEe5BgTkZc1GlxIy5HMmRGchBDT2sGfT1oS/b4wB8D4q
TwCew05kmchVYKFEcPbKz6ZUVRsk0ZEDIURrZVvd+tjIA6jwrpTx7lw+h6xwpMXUVMU5RK//2SKN
8g5oRROQquucWPw+W5Z6w7SVkVZY2aqVY1vB4x4q7QbC54abOdxPW5hPoroUW2288guvr3jougHE
g24Rig6o+okA9+Xo85BOUWXS/ixVjokcM26SwannoI7+8NQfSl+xTkO/S5XkG4ktu+5id2rPURc7
cJSJQlclHsyM7ApdxDW7uc+PcFH5Eb8N1y/yQwWLtyx1SbNUQ7ivGc4E0sOR7FfhB/xooVp1gvOM
E87bqWg9ptcgoPsJSXZhn22g9lfktU1KJ38frXf0KJC6lplv6F6cb7P4bwczF/MZRsIe/nbXPMLQ
I0EjwgJwEPaixsTtsvII9YiE/LB6J5rf6o911cJY7lchlV78lPzJe+hJfRjpu4U2NQps90PEdTQG
wlrgV4AREcDURXREKOBpL+vDOa+Hwi6M3vCkLpN8LU3+tlotXDDM331H2MqL6vMiWaw3nsnQIxE3
JxK+xTUgJ6EBtLw5nPXxLdQBi5P8MtqVxWkqT1JyVKmdhK/W+JoQ1UF6XlmyVz2rH8ZOIQ/5QfqW
Ujc1YebxNMLaLHJ0+Tlu8dzeaXvN9HXDlR+nhLryGMDUpPKSo2L5NOV21djjY2lsANSs1Rfrj2K5
9xf0uiqBmwZ1LRxDE6wzaFpfbvJCbwcaNmQ4SwxyAdA3bbRnS4MJm0O1TTw/djXANYlLA92B4030
zaCPdTPaNN2YT3lsx2yt2KeKO3u51F9/0eLRMzbAz09xOJx7KCbI/lBDKe/ILOi/c6eyIItmHKbI
1VC/PRg7I/7Zv4ax3ZCjLoFJ+U56l5ZOaG6xGR+n2Jupq+SPhYbLwYVpiBpuWVZj58A7YA/Vq3il
z3uV9KBCCCIZ5HLQ2AM3cvHyZgpNtKoY2DkNib4bgQJ2mnk03QFon5WzcBWnxVBApyCZBGwKnIfL
L9ea8EdHRY/BGgFlOtyKnaOYPHXub5DPZPTic2AYHDRBqxDPt2UaB5H3KqdKW0JldyTbItJKxamk
JGQbuTZK3Sknilp6xrVmM2dd1ziZliUmmrUTUOp9DfCgTebErJwC3NzJKcIJLgVhTIfeHaukTTdp
1/VQ0iHwlrZHlMxBT1ND5VtdqRY+JMSleic3pjazq26eCgfU9gExCYikxAeWc/iZWSQN/W4uYtUB
mKD/kZQpVNKlZqJkJQxcZwAi6KKNCSgKogD+fbnm3dSwSo1ikQw9cX9ofZRVhsHu/Pb/kXZdu5Ej
WfaLCNCb1wiaZDpJKaakqhdClt4z6L5+DzVYjJKZEFG7PV0DTKMng+Fv3HtMZ7X5k7xrPgCUAY5m
Za6/JQoXswBIMVLvSEggf7iUow4QMfGDipxZFtL0ozYjsymtzqxDJ7MCecPqXVHRDtiULTygIQkw
mJ1EeQtaoQEZ/hQZ0WZj7QlK61/ZVrOqrWQDZqjXJDvoB3ELiF/wWSWkhrzNWy0B7Uvil36fw3HG
h9QFRAUPaWYQYcO/+roDWwL5WU9oOLziyohqr52cLrfi1G1V0gUr+J9bg4768YzBw+hD2WTeCD/u
YYUDeSysWjDyAfdS+s6WpM9RfjCA6c95s4aSYW2q3aZvHYO9VmW38hqdz5vF0M9n48zqhmbuFe8C
y3AoeNiTe5LuNM1Tye711lHOfHrmmZ2tlVhutgY5axwf0HgCAumysyPyPbmRy9husOXbBJBiJD67
65tN0B/XKEvf0KnLruHwQP0fAEeA/KBXf9lYnmRtZAQKlDipemoA8SvOD+mptVMoxe0/9myj03G3
l55ahWqHEB6MoNjEq2v7xgRffMbyZdqLxqT1ULzwKuKaBnEHk3tLyEdiFbTZcMSt7c60AeSoiIwy
1/FghkRxOcsN7Z070sBEbkV6u1OOL21OmbjzBpN0drHJrINCeKipW0FpbaYNc14a507nLeldfRDw
XHDkYOs7xl7Cq4mEOomobg7byjmgCHEQTiHNSAAZn/vURUGxvVe/oEpruthM+BfgqbUbCIzXSOWk
++cvOEQNpn6sTeGxyc34vvPd6njK92VrFU+aXdAWn8u9669KTGCfRmB03zuSPZ6GhhZ7f6uRzBGc
0D7cF7oT0s8D77a2U9qfBlHMgrhY5ZTfVtYBmmc0SjaDGTMAEqlPlTfemnbDXUW6xzvdCqmZ25ZB
VRqapQ2w6ItbEbiCEmjRQlsCVm42coiurTgQoDUgKk4AryXwb3ndOxvs7BMASpalIdWZHIyHYFfm
JCAP+jazEvK3t0vSURAF8SSDnqgJbQrjU9uJroySRkZK53gfmsVAXDVCzQoRA5SfH4DNPPW++aHQ
nuik6un+lX/LnO1ztTtWpvJ0J3ZWRx4DCzs683IquZz54G/Ls+bBAcvqyUdv4/62uAffcnoCbWAY
sBy73oQBk+Wy7bmAewlVnNCkOnMjN7K1Y0qo1QJKRkMAuuCXQbBGYki1TGZHfdcqN489kVye5F8f
vSnebT7O/bMiERJuTZT0Xf00WMFWJuGG1J9qT5ytSkQyAfx5oAS+7gG8Maj0jmjJ0yRi17bvxJ8a
Ndz4KEPskViPoJhYlZmY+8LuqESfO+ghUm2bmF9MgG3dpibuVjrQ6eEY2TwRTvU5JCnxMsyvQLvj
0cX/2e4JRO17QpBywLeYAcXob9SPo0JKQnX8KEaCoy+hmb9Njq2SY47/KVi7jNgIe5651Np8+Fbx
1tvIRpKMyKQ3o9IyUuu4eabpp+zcFbsjo+hplVKNpqYTNZbmlY5xLwg72FiZyfnThcAVVv7e39N2
Wx4+nA3oICX54DcAUG0mzd466bYgJ+MjyEn4FZnji2+ftfvXwi7PrDDzbdGS2MRG48lgDXTcEMnZ
ulxuwupAp6HFaH44isShysdrQk+gbp0A2CJbZjYNJZuUYGjfbeCf3WOK9Pdds0utOiFk41rQ+DIN
09JoYIn34FqYyV1JNiP1MTZfnyFJHITZu/PHS3b3BN/th/AQv5r5YE8bHpuBpYetiv7/HjJ9n1fL
Y3WuN86qibMY0uLCGiG0ITSS3nkC6tSjWWiW6NM/gcs3lvE0+qY2r73f27x6GOGmAE8AOQERySNt
KRKegnki+jKQbyNtzow9IQoISlMNrc7/+r2l76fOonfAGILJBfYpCDXLN1gedmKZhkHv6YMZRc+R
hFUKt2Gtt4tuE6oOA1FCMiOEgwqJhbtoJJNCQ0hK8DTNLD/GLAO2B4mQODTjaVuXD03l8OXjymfO
odjyM2drA6SCoGSDAPnybusSFMvrpMCLDUxQqbEkiPmBfZaVEun410G3Vc6AowIE4mGfUhz99E/G
bUbtNQ4Bayy3BfhiUt51RAVdLgxMnV9bJfMH/PaBi3eOGuedhLRC70mP3F21TRvsoQbyu4iX/RdV
dY/TwcgpFOw6DF9r8mtv6WuwsQ5GA5iX+Bs1Gci3XY6QGqVJVjQifLSc9gM0ufAoam5T2PhPZYWb
9DCcFWeyRtKvoWFv7RAUTcCogdAJ/iwLW1KiQr1Kw6sTLlHYyTrjugnkxGS6UzNFxruBFUZr4uEx
SniUVlFF2rQWwHoddaZaPhPbLyAwhPff14x0HXxhRBB5QTRHgaGluJgSfkq4QuiTwUtFyIJTgSHH
uE0lMjAUkEPghmD8CKmmxJxpCLF+iqd3aLVX0gMcYMv0BS4dKS4lpXpLUfHJiTg+G1NhNfWhkL4A
S6NgJ0fiG+gqCagTAwqGFAKzY+PGeFCrK2HrjRMBfUECD1UGRM3LvhRKzGu9FA9emdJY/ewe8yIk
0mvyKJ1/H7Xbk/nflpZnT6UJQS2KaCl2DZkiJR4Gb+OwTUTKY/b+RqETT7TsV0486db+AQJprrFD
9eNKsEZHSTtB2DigVkMS6KcQdbRGq4bk82O0nfaDQToXbs8yVV7E0E1Dxy8RzykkRUVw2OAp0VAR
qvtA+w79gWfQdsAkTwCGu3rgcFs8Mjv1mOomKzfGGjTuOk2ART8TiwTwBeH1tgi8Wy4ps7GTe0/u
/BQpbRxFQ9SmlJvwovl9em6t6Z9NLc7BfvRh4seQueId6QUwokozNcRAXAZpbHuSV1q7TpThUEHN
Z7ZqBf0VbJLLQ6Wu+kbiJPQshezk1FJBDs0Umh2hwybAu80yT630Y8gOUAikjJmt1U8vMfChfXIf
51tJPhiQ2vBTkm+jxlWCgABhDWqTD6+iv8zw0mLnq8hPvrfhS1MejPBjSjZSvhkTO0zu5QAOyT2p
fWXfy3d8c4yHjZ+u4AyvtdvmPqLaBFjHXBS5MgZKlbridWSoxrMUkpZz1S0XwVmAgh6h8i/FPazZ
oj/tU/tVjeCO4IlsG94E+fojdPpzWq9pNF8n8b4/COrjsF1CRnh519WqmhkQk8deNznF8jUer/CO
DKIraIhwH4dwk1ek3MIcAJqIFWJwGOREtN4Gsa2t1YtuveYwOtADh4g20hXLjKI6MV6TK3zMUJv6
68B29T1AVVVNW0v1igfFhg+GLHYrC+92s3PZFuk3+Od8Hxc/sgTQZZW6JsE6T5JNEzxo7WP8kQWS
I2VWDiIdv1dCFDmprJTuWlXm1lE724n8b9OLHKpe5lEtj1gPvXHkGOq4ZBhNQ9mNpSmskUWvsT3z
XAOlgTgPnkc4di83WMIAhZzmhC0ubimmQ0LbO3l02mw7jnutOAO+9/sBcuucBbAebiAILKHRJ102
OIZ84ndzPrZVPqDTcC7/5hPtzkZbrYRstw5FKCthxQAxBe/txTD2QttI8piMXst3kpXwfm12EWRE
u7I3VvokzCH4MvhSZVzzULVGlLgUelTUEezXMhs8Vuzk6W/q41owR3i5W7pvJvy9CoHlxJ1hMCYv
O78P6K22UdtFTRXFJVQ5l1FGLUgMc4jdGp6kWc4RN+XvLczXx7J3qPLjagG4AKO5uF6CIinleICj
RN6DE8l6quDVHagbKF+sDOSNFBIKZPDoVSEUIAJDuJg0oW9qyQdN0VMdhSf+FgRQgEcfJxN7zSDG
G0xooVBPy31u4ElC2tfgPQcUpiFydeie4jWy4I1g5PJ7FoPLtVPLpxOCkSIxlA5vr8pwBabA8IQv
8WhtBA112VqoKs8YO/04c9vBqe2ZGBFfhkMe6eUMiv6/z8eNTQtyAup0oNsYs7PmYg8pIw+kdleP
HsqewzYvJUCGkkpGbRB8lToG7drXs9Du+Kx25LKUN36frElU3rglLj9iXpc/Tkgoq0ZdUOkDHhyx
4aY5hdB6J9POZgo4Ubb/RxspuFYpLZ8yEx4Hia3oKO1RZU1pXLiOSS6/ZD4JfnwJAwAHpQINoVtl
cnt5oIXkaMVGTqhq8sP2EKOEOh61wI3aXUpFh6fjmyat3RjXx/blVyyWLrwe+ioRDIyHSBDki0JJ
+s6K3EajI7IlWULk6V4wnpnxEXe2Gp3gAg34edU+ZApboe59b/rLLYuPAQoXL2vEY3iQXQ4J148J
A2EfQ4IEoYa0p7HRHrX8b2tA3hWKv7aS2l3ncHaWgA0PmRtb0kktniVhy8VEyp4RZoSNjaorP+20
EmnJ9tAmblnTYOWYvjFsgH7hRQEwMzSXv5G3PyYvEaRRqcdh9Jj4kHMNSY2jXAuEtSgOwR25XGES
3VgrF80tZqlqAjwFYzQnYWA4XSNy/sDmUqpQIH357BuMltHT7/v1+oSGfsd/u7gMYgGyzIw06Ucv
DGqAPUKzHsPN/6+JxeNbhrb3KKZoImMRzes3FE/+Dw3gfYGAEFhETNflgjK0ognYPE16glws3khN
sbKBru9rjNKPFhZLNpV0JgEJOHqR+JcTExNvXRIhHfp7P67Dj8tWFmdFw7Ey0OaBUuBSqjO8qn2E
PLlBjfRdaVa24VqXFo8lnxOHIo6E0eMnWC9J732ngC3rr1zPN5fXj4FbLOkmVXK1SvnRQzCE92iA
9Kwqvv0+bDfbmCHSMwYPp8pi+uUoY6hooSc+XsS69BGytcrwzbH60cJi+lGGrZRYQy+M+kWpnvPc
WvUQv3nU4PNnIgzMTpYRIYxDFdihR5MniuO7GEcmMwYaDM0Hq/jWEhK84f1+XJmdm/0CpAbqPdAA
gOLw5caRKwi8gS0yeXV18JNj3d4L3JoE41obixXAilaIiiadvFh/K1hHDHHLrfLv1hpZhEKykfop
b8STlwIxK0luVwpWBUL07wvt5hzNKlHAGuARtJwjfeK4gfH15HXlgxw89nm158uzr4DR0+FW8Neo
SjcXNuqxSPjMDk1LOYhW7oMwG3O0J34W3KmWvd/7s/b786j+uN6CqJe5siswNdnfRD+r3Aox5Nbv
wyQBLypoB/LGMutaxyIY9606eZpavEhh/WIU/yyFC74l6DXggAAwABD8Itrsk26aKmhhesicEmN0
mfJUjObvw3Qr0IakAZ6EsFwDgmgZBvBanIkFwwHTx+Be096AqDkscQ3k/+RernxQbZrIp5k0MWGn
joYBhRBBQx116GSfQBkgtau0mNYoE9fXBQitKNWjqA34LBLMl9MHCbE2ZWIOHyZGU/9PS+rxDomu
UFqhXt7IN8wNoeeo74BFu3zFjaURSSVfIAzKTB7sPAhTK5t02KfGo1SZ8qGSnbwFPIyghrUy9Ncb
G02DaSOBEAlXriUkt4/TnktwFHpxCponnPQ6aPkpjti5MkqJwjYyJXXnty9nbrqHam+vr4QW1+Qq
0E1/fsBikKcMXhKQNxw8OXJ1HiithDJHfK+fGEAnAA1WZHC24sewmywlfIHe2soAzAv4Mli+aH+Z
YsKLNoWFMV4ytck0c4SK4Qlotdq3OqS5noxDExK2KdZOnuuTDq1qAIMi8wLlseXSSgc8DXsxHT24
gaWKVRWWgodD7MblLltzoru1jDXADIHLmJGn8nyK/DiFMPFc4ffy6FWSE7UO51ujyz8b7Uoq80Ye
BFSHGa0GH2WofS4B9FqcBDWIarznP4x4/2RzRdb/ykxkBsPitfdJMJl4XwCJZ2xHeSW0v9FJFfLW
KrJYM1tnmabgGMeAPkTj6WgbJO2Pqv/K77R/1nCCExIIeFA+RxgEcvhiLFEoyOoq1XivxutWsMZT
NDy04mswY8QcY43heI3gn5sDDwcDipoapvBy6qqSF+seaqMeoz1crDblfZnRsgJy1jDDbDdMVocM
Ncz0TGxRscS0SrFVrJXYbixWiNNCr2DmnGJqF1tUawV+HLBcvZpteycS7RZitY6e7HVtBZN+4ybQ
IKqIMiug+98EsssOF1zWFJk/iZ7SWnz9lMSONpCQozVAq4A/wg/TFM1y8H4/BK5zXFADw/UPSOJc
4VrGAYGcjyCi15JnCBCWtwrAQnr+sVoDyN5I3QDyi0Q2xHDBDUKp6bJ3cOkwAr+beG/0m8lKcfT9
CZK2DElc8gbpp0jcF7oxbiID7kZwARGPTTPWK7fN9YmPj0BECno2lBQQZl1+RJ3CtoTjRN6DKWKc
zpVpSy+efx/QeRtcHqo6LjIccNiPENNYCk5oEMHhi6YSvSHxIE5HIiavXFw3WwAqFrgB1AWuuMZJ
IUZKzkoRnvBgUeKWVJo1UOyNgULlFpwjZAHnyswi5g10MZBZLUqeJAOG0G06wKtWXz43VjziixkX
O1cf5xr25XTECt9OI5/JnlS7sbFhvUr5fdLQ+ATkjLpnI2UaEdci7evjEiJoeBHCD2oOtfnFwSIw
eeBTyE14Y2fmoRmlu2Enu5GykvyYh2ixDi6aWay1uJWzgMG3D+VcNlkGA1wCisyv7TBjzVY28Y20
F3ig0KGHVw1gCPIyS8E1IOsUvW94kimR3Mn32WBOzkSDM3fXut2z4jTnGLrFCtGUAxwo1dwGxStg
lLnTqfybkrqFo54XKI7/+ft2uD5AofIN0U/EdrM6rbyYY74dgqwIQ9+bKiBq962WuYUMCCy0Alia
2ppq/t7e9eZAe8ifo6IDMgw24eWayoAITaba8D0ZWOlYxZN65Qy5nldISeAEA2xH5nmQhy4bkH2I
XXcNL3sJATwxR+WDKhqBvnai3qlrtLnrtYrGZqUOHlohOgpyl43VowS9H4BOvCR8ELN9x8yRowpH
VtbqNcseW+JnO/Oo/oiTsrYoxM5XZK+FHVB5p3912RmScmTIrcYbd0zfroqgXF88l00ublZDH7u8
QfTrRV8vTfpUcFumr1ypN9YCAgfcbKCxAqD7ff786FXAVyW8jSTFk1VowSqQy+k3v6+2G6sbJH1w
y+fnC8h9i3OShz59Cxc5xQNrQK+Omb+dXsPUMcw1cecbEaaBmwunJS4uAOKWIqJ47CmiD16cNwKV
95qVtuh1Gz6kQfYqA4OnkiImj2PlSJHzexdv4JsuW16sDT3uAzUNFcUr36HiWHuy6Kq4Oxk8A3KA
Pv/ofwyD8v4OEugGAIyP/coz5RsHcHmSwr0YZTgDnFu8RL/hRj+msSk0fTD6hvN0GJAPgF9qnv5W
c04d3SsF8YVy20t/ikkjKE9lhZ2wB9iMRMZAIr4kpQgs+0GJaxJjmNJtI2+SeA9USpbfdTrtBhcG
N2B8eDV3DCcL3u3pJ/TPVsZw3qe/dEFenEpjWYxtqdacB1jzl9S6Ilz9MpcZB+R1ygfORW60Y95K
o/OP/tbo4vBIw0wLUwON5gwH/mOS8mZwr0on1NOLqiYldxLzNZLBjQ3xc66WOZMKlkjwdSg5TxFp
1di+ToEQN9hntwOZzZI+q9pl7z551xQyySQxK9gorXR7vlEuuo11ghgTNWmQepC0XxzQCl8MquqL
vlc9GRHRIfnQvfG0fasyszYeOZ6RdeX8q6Ge1yaILIiVYG+K8PLy/Byh9c75DEu0STdK+zzw0Gvc
9Y+BQIBJ6/ec+3sfr64FPIpQbMfLREVFAuLal81lPFSUDZXz8VRAje2pzHecjtv8aKwtoRtjaSA5
iNAC/wXJiTmD8GPrFXoFM6E84bwKrrzH2NiqviXSQYef93tLoQVW9v/8lJ77Nj/9QHXHDbFEBQlC
kbCuUjgvDSxWPhXqjg/uypaEhs0MR0+pOhyjP0hg953TrNFpr26MuXH8AaIM8k2AXl32N4+hEgIz
Rc4rhLtOgJBkka8cBdflY/w8lBxBgAFZEPnLxVIRSj8YRsbCs6gfcf3RLHal5KHkXlQZlgq5zdHM
goU39YOnXPqj76SJorNjuVXEnRJb0M5cOeCvg8e5wwqWLkJxhPzfZeYfkwzL+rqIfC08T9xD2LpD
9SD352F4bnCpgLJbULF6EsFalZqXTgTWGL5jE5me4v5V02gHHCAEP+EvR8r0k+tpBP/SqbB79YBS
c9fj+bqat7oKHeYPnh1M8ZiD0cFS2CvQSh/kuC44w+vNNwU7fZE1qhGIOk8M5tFUl2BO4lQBHXHk
wI4k+Pp9+30n4xdHDEy2wCCboS8ocC6CWq3tIUNVKeEZcrCkvIeLWGuGINK6/SsU5PrXqQWxpXma
yoNQ/WnLkgC6h9D7rShArSNQQjAVO5NJbustBc4bBBjZKrjX6VSdM4MCMs2rJwTJkQWJBF6xQD4G
BFRw/L2hUwNCKa76XE50OkYu8yE8ATNls9iGqu2ndvTh427z2gPYFXhcZ0TikCU2w9c+MGP/4/eB
uEYgQMAN4y8Cggypa9DqLvdLJoayFowyFvN0QN4rAkD1ngE3p9TBpgIy5RABvpiS4lEHf4HbKP4j
SK/dqVUpW4MDXUNo5m8BTAfwPQNB0hIMOqIWnE9jHJ1bPCtKdxTM9BVDWX0qsT0mAykTrw6oKADb
t51PZRCr49lznJRBZImpzUFUhuaJJXTP/Vq14sauB9MRf2HR4shGrLgYqDKuAKLPonPoci+Qvffv
m3jDf8HaPDj6yLbiRQT4Lfc+fWbJ35g/ACrLPYAZsvJ4uQ7mMEgzoBR1+VnYeKkJUwyDWrd9HZ3T
8d54xDpV9tkZYSQbH7iZtz7ZIOoguJtMXneqR61bOd6vaQ/4AHiczlwCfhayXQxEBI+ZWgi5+Awn
3KGjzUQLjRafjf9cWNy466scqj4dqdkRlydXn4bCrgKr10nxFtwlysHncOPZDcwLTm1NlfvfF/TV
427xdYvzvx7CZpLmr0P5BZSBGJimAmcdKATFyQcctDV/b++6BABmC/wIJbBcVKQklsZ9VT2xEXra
2TkW92Voqq+8b7HYrPhdcfB9G3s58vh6I0gkPBcxnSo4GKwETHOfLg+z2eYeb1p4ByMjf7U01bId
/DjJzzn/ZeCYx/NypZNzoHndAvLG83UOVZLFqAp+FCdqUOfnTnfZw7CT7HZnbBGSB/WmMOUdx1ZW
2XyHLhuE6gZqdgDygna9OJ8hsdJykhQWZ7/+Akx2aJ+64l95AZDFgy/nt+gzSuvGok++kQVi27XF
GVcOPMPFieSxJzeW8MStQTeu82SLthYhQ9lVcapMTXHW3nsoGYCutgvDfRI/ce2d+tIwCsPMtLB+
n7XvN8lyEFGiQdYbuh0C9CIuj6yYVVJuRFp5DkG6m3DPwDAtdzvOLjsaSvuuMbPE4u+lrwqaRwjj
2wSiHRvuITD2nPI3EmJAwUgFmc2CqBAmjyEgQNN8o2mQzHhijTvBdqZxuwgEyu2ICwxuYSPCiZgW
7NFf87a6XhFIluLonRchoq6lLV4JR58w6vvqHEamovwt8oO85vNxfXagCXDGkPcFhPPK7C3NG5/z
jak6B01LhuGxBtMxOvFw1Bnd/EE9/T491/URqHdg36qzgs2s4rdYFKBDSCPPN9VZ8sHzIdB479yw
dkJ2BEvVrE/CSbFKYiQJwpIPtXK4lQ1wq7vGHIBhD6C6ttwAZdP5ktC31VmZzNIn/aA7ySCZqQFX
6deopUqzRvVSrl9Z6DIKtXj7QGIDOfzLFZkaUutXbKzOnSkNdoHXfQ6tQEG09K/qiSGxCiaulXPU
5800t4TIZpAVkOl0SkW4Hu+gcjRLP71WMWktEdDyGGzOhNY63NtondIpoM398JmXdIDWHHPL8g1M
JTYdAPyvs436Jja04zYoQZUI5+6LlVzSNRMHsTdwrXhIooiHnPjc/R9xuDCIkT51CiisEuHBYknr
5zijQWXXyUilHoIMDg91lNBO/ozKaZBNuX+UPjXkPRSzj2lukGYCnNEysk0MB5FGJ3LtopQ7iSaP
6F2ksbaBoHuo7ZhgFoaNf6i0a7fJN1L58ti47MXi7BWqtISkplqfITAQGaY2PUraAVLVxrRvvqY3
ZKHxCPed/LNISfBn0t04tgXN8Ueq6Zsmhvf5VuSd0RxVM243fe4Y033K72UOYnx27dPwpEh3xb32
NzpJkHiRnoM+RKBA4tEK7uT31re0Yp/CdeB54Ha1A2lx1XjQEAd/VrEDp3MuekoMp0nuEsGeuI2f
2KJC62OBZ0p5HOMSilwVhRrU5CDrGeJXwi0HBqZKYV9d75sKtTlb6OjY34dvkCqqDBEvUfx93yPH
GK6pdF5nZrEowBmYL+jZRGiZzRjrQkoaTqvPPIjgefMF1yKiPuYnxcE3gqyz8hi8ESBetLdkoUk5
r2ZYh/VZfEiegl2nnKY/8qHXadNAcfHPNLo41wsTbqGFgveF+Pj7sfZd81kuH3WGQaHyO2OhFqkN
JRXzPsvQX2NXvaoPDR12uVlPtqgiJtxBdwkETigruODKsi/+uQRJyKzwUD+2H3xMjXdtk2UZUSA/
UHQWvOJ8AmytUVEQtQxYYmDMkjvIPQlOP+192prQ0DwGImFv8UOHBQFmub+m0nxd+5znEJIvsFoD
pgaSvYuN3Y+pkWlRc4YNUTjgUvxSC4Pqebph4p7nKwqhlWOt/XMsi1ZxNyDShx87Iv7LVnW+y5RI
8euzIFsggrGnYQCL/2+4C7pHdQ2LeZ2fnvuoz6qPOkLZK/eIShaR5OTi5hzizdV8hq1oq+2hLp6R
apXLzRS/Kx3kGQHDCLZgCebpGlnjKvO4+IA5Z/bj9IQdaNjzRdKc5cRNhVmHAtIPCXyfd6uqYfil
qyX6o6uLJYpiiTRmMrrKJ64A4esYyt7DyvV+48GIGw7PaoQSqP1c7QM1V3lfbYPvNRM3fyrFS5WN
cpclqIhqZ3XcVczhSlsbCQAYeH1XUBULrXb4M6CYNzp8tALpvfFSmT9IQzSIz0F6bnE7VXqQjp2K
8dVw4LHwONiwUhBwx4D+kMKnpaQcpKN0AFBqMK/vU/DT022u0N/Ph1uzjKAUpURIpyLuWASlzG/V
slJazLKMinRl++HTVLz7zRYJj3+2cMKKQs1NA1YJKV15+TCqyiSBpW7YnmNIer/j2OeQQsEjGQku
pFZ+79eNGB+NISuIKhXcgpEXvFy+odZ0QzFV7Vnqd7rwon9xnQi8uS0gSx44kgJd08CqmmQrJiuP
pVuR5EXTi50jqGVWRlA1PdfvwlsiSVQaTRmKVK1OYMNNG8Jks3hUFWc4NjJQ9lECy7Kdvhai3zxC
fg7BYl91MhyReKFpzz4UWnozEQ8Vh7RNjBTbQwsHd0Yha88LVOs2mmd0Kyvr5k1rQIb3W2wcR+Zi
Bgxp8guuZe2ZwQ02K3elbMkV9YdD2SpWbcS0EcgIsRdf9Vbm/jqfiaTrj5YXEzDmoKw0qCSe4wYi
WLNfmZbRDHqlPFK/n0ljTu1rXr1n42PDdqLhBuMzkHLDn5XPmJtZnmt4aQoy8gASQB+LaypMIiZV
Bc61Lvk7HjqIF9iDPj8sxn6bW9MrV+wS2dVCGr0Idzoc9cq1CHi+kq6+AIV7vCmA/sLGu9wEoppE
kthkzVl4ASrwvsd7uhWhksVbfLSLrVx2/MZBoa8Z7HHnk9rxUyjTxJ8tArRtXRPejF44ZzjAak4Z
qBY5qPl0/0xTxbEwowv+9yPnI+rHRVP6lWjECoYJ9sgjGMqgBmW7qkQyPKCr6hI3lwZ0RGdJeCyR
pUoI0/IkVADvOMMcjBaIO0P/mMdmrK3EXbfOVUDtAHeGhvnsXnjZqTRPO61kXXPWt8JdH6SQ27Ny
GrO7dA3YN5/QV3P8o6VFWCJMfWmkIVpqc+B9+pxT7KCpnlfW8rxWf2tlsZYDKRY6GTiNM16lZ+5N
/YqrTd7borRXc8IXbnhofPP3Nm+kGIAhhq4l+GUKTKsX5wfro0DWOgVAmza0YmzQpPyjSP8+T5ii
WUUYYtCzwenlPBm1kvVZzDXntH+ONOgNdQ8QGYWGn4T4vO+G/0uffjS3mKw+CtNq4vzmXOWfDFaC
hf5WJtHKyXtz4IAnxd2Hpw64cJd9QgwUT62KPjGDJkDNQgwgTf4ZzI8tC88pHGs8MJa4zy8bKYWB
cWMcs3PgQ+lPIUMLjNSaHsWtqxT5RgMpoBkme1V71pLJYLmcs7MmnCKVFumO67ewTDFBZg9kCGeB
pMI1dgY5XqnfTi+io9LIflLHleTMjU0GRDBYEbCcBdxxmVb2pUrvEr5g5wHp4kk4tGDr/r7ab1wW
sy7BXIkDNQqo1cvxHCe5KbOJsbME0TBckm2589kmbe5l3/69peXRhIwIJD6QWQNAEO+LpUZvlzIf
zr0i86AeJ/bZtuz5QxgbkLFvH2IYUiVrWJvl4P2nQUC85kIJbLcWS0WNeDFua515nIiXdqd5ndys
7KubTcxggZl6gEL3csnzU5onRtRB3gPZUTEETOEfN9V3JyAsNcsSzYnqRTClGiGXZ1EN8axJtTnj
vpISAtXtlX58Zxl/nrNzMxAzgNk0klbQKVk0I0x6M+Fe6TykQaKNKpt6RaDBx1mJsAv5Db8XC5e9
FbvGWo2Yl8cGmob7xZwqAH1mdni7XIGMT2O9NqAypCIzElnjoeBpER/ZKZEflcaTmduJB1W8VyCp
eayhePb7slxugO/mUfyE7gGOLKBXF80bZVjFRTV4URTSClwGpp+RK2pkEJ9XIjNJwm8tRhkAPZC1
9BkaDjWCy7Z0cKn6IGBoC7XV2ocD2oPcwZKGGPCNngtUyE1pXWZCXx6xo5PJULtqP/zGUqWajPVz
2GyT8qmH4BswY9IuEZwih4QYKVuqClvgCh6FdqsWoAKKgLHJK4fRVWT9n6H67+cvZkqp/Z6rNQxV
q7niiIiSIB8XnBLjK03+h7Tv7HGcV7r8QytAOXxVtq12J3dP93wRekIr56xfv4e+7+LatNbE7OK5
9wkYwCWSRbJYdeoc05DQ+mzljJ6ILcfElAElAK5RIKXpUyOJ5TCL43E+Zbrddz6Iy4ZDfRj3ouzU
PyrhdcmtwdiN2VH5HFCFve8b29YBxUUci5sAWIHrBUvbudf4tQcvRvsiQ3+g7Q7xEoKJXTNDlJcl
wRRrvyS8sfWOSx3Qp1XTu6CzVB1vjxmohuK9jowMyJSBVrj+DLQZGogbZx7U6xln1SKIxPNsKRmH
AB2jopKLqiEQAMha40KgU4ZNJXLLrOjoP4G2g5Q/LIs78U9C6tyf1Jt74GyG6KdDkoo8ka8HM2oj
D6CJwZ+UIJofksmpk89RkEzlDDxYGdZuEqHnUaE9CxBtqG+gUn1tbhnUGbEPzAn1qRF8rfE7tOZK
hYX++QTcBv1a+7G8Wl1RP6TD8JU03RdQ5Va6eMzuic0ZRn0YlESknkknRaU1g4oZ+ZYZDAHRnHtr
+gCq7kxijppM4tVJg0lGHRjt7qBRwPFKTfKqNDJSwIlwUjpHXp7Lk1xaOvdSvIgk+x0jYmoXOxoe
Cb80yl12lhWMdMTWMhNtesS3eIbIZwDBxfNK1cNag4C1cMqn79Xw+vxZHGCSzx05h9ILS7hta2ox
reB9REsTtgo14ELqRCOCTsIpn49D994eGgB5QMR833dv2hyJN2F7kB4x0F3hX6+9qZxQ55+zTjhp
ndO9FUCx5mprSUgppOCUEqESL+Kqfh7Xz0Ir98YTw/zWsmooF+IcBEoZt9a1eZCkReiHaYWTFIO2
FMiJ1m/jHAWkZ2P8OU+FiefsDOnAXoFAVmZLYBQsSIfA/c8gwQDtXATKLmJDQVKOLnBpgNZlsTwL
J1F1K/C6TkhNf9XvYuaO01uC++u+uXNenbYHlAv2DTqbkDCkgpN2UPSuzgThpFbHTPCJ3jvo7MLx
uMZ2PwFcsyq+BA3i0DVCu6vf0ncEoqaaebN6QoO3GgWqYs1lYqarA/p09E0U7S8U2/JdNT+skLNe
CqeuGJN0c2YjX4/3voHth1Q6DqDrpWomrZXqZpVx7oy1RaCEFrrFatYNRVacmhuI8KLzGw3gaFOi
cThtB36GVdfWU901prL8SPvXJfUaWfF+zHli8YQlsmQ5wE0lBK6HHCdOMCjr4Z86tSK53Nej2Iz8
KVW+oy+QfI26p61uPv9Z/vRhZ2kxazpvEquIr+FuBNqC+w+toFSonRVjrkkrPLpeURTMJddY37sY
5xhS11Fp1WP7imdzJ4Mj/y0WGW+XjQFfW6cGXPfNMDejANrA0V6RuGnQSBxWiVnLu7qXLVXz20w8
ANZz3/VvsvXnUYN/E0hodN3wdLPmlC+DvugVQq7Fzcc9p3XmWq2+gPqmnB3j5bs13DQCBG0+KEqH
Kqb2gner10MqYPzTD4yduL0IQGyS+hcBm1IBrBxFopYZLWh5foM8dm2fm9WvuJ/jtzqi4PsKEs/B
n1mH3u1Ngrm/MEp22sVNksiAEAgywk4OLBe60Dmg7RrnoNHQ45L6y/LB9QDr7PRq+lXZS/o4CcCQ
goFwLb8W+aEv3xhrQmc3z2ty8T3UzuabcUrg/TNphVrKg5YJplE5aonCyXMkPC2mmFY2Mwa8wUX+
xyzpwsLLASB1au7XfKoaYZzmE7+HBpEmv2jd7EUiWsLqn6n+KWluoxbHFMIQ3KuB3P5cPdTdLlt3
0vgA9rGieZqFyezjk7R4qvyoJw3jxLu9nMg6/fcDqXUaYyBdOh6vm3SSPmqDi71kiA9cKa6M3XhT
VKOngloBDYIoHLDX8ylCf234qkG7QRB7VI2z2uXUk4bE/2JLCCkxBcW+bSwxfOC6l1R4bvNXARqA
0SfDJ8SbY1ghfFUkbYiLCinlax9VkrXWpUiYTwbUPmanLGq05cmZ/GUs+uqWSvO3RxbmsVWa0OGF
+cCBKsZEv+fXlOsF4512e/OQbyFpd7gJHi/USZka3FymHQj18qzEaiulDApXNWecBVu78tIKdSIi
n50nUo4RKx/p5I3QkxVMXsKj/YubPhizu+VZF7bomqWatlLBgSfklHEBV3zqxd81/Kn+FMsgkawI
hcs489NjNb+KyxGs9ApjqBsBCGYULSgC4ln0FNDR9Ig/VDtFnE86/5nrjz3fmFU5OlXqoytlSg+a
ClZoIXkcst5uq0+1/1og/7SWOx6Bh45yS/wXHNJq4crzoa9R4V1f1tLLOuWoc6Hf6ZNVc09d30Aw
RNhP8gSZifszeJPkwOWJiA05BwBjwVJOPYLqxVAyReRAQgqwhmzXVZM6OgDfQArXfQqoxAJpo3Vp
GRMnbm6LC7vkzy+O7rmJelXO1PnUQfkgHO0EuXulliw5fNJyK5PB6c/9EGovGh/wip8i6D0DLg8t
4EmxY/WjyCpQFKMXAdu3PLAIu27zGWRW0IqGvALSTzfSbrmODbiO4N1rZahQJH/y+qjkdo6kbrqD
TKk2cWa7D0G4e38xxK0LhFCHIq2H5mx8wvWs5Jw8KWmE1VDi0U1VAHJU/aCGi1nrEAEAAXsU5SCM
BInzoUWzr/BQ16e0swXQTqyoWxerdNAit1SflgpZVGZIufF5yNTKYM8lCVvk868/b1SnEshb5E3b
+YgqhVknL2JszSgZZyPkKJZTBGbAJVB296dlw0eheIhyJQAoOLTodG2uNWWud9x4Wvn3Tqi8VfW6
qnHnsnCkibEE5HC6jprRWQBSCqQc0VSKntLrIRpGoU+RDEkCeQYldmyO0zvSz6oYjPoBcEL55f7Q
tsJHvF4IXhXlC8TL1N09ylwJQVppPIHWsHqd50h0ath14SVg3UDmSMLwnxMs5qsYTdo+L0tWAL1x
Xutg3ARtLT4CWrXUkGs5z8U2McbTiw5K/2GQTb7yKu5PvkKjiiWlc1aGpSdYBT0EVBhIOwmNKs1R
P0HeWgX9sLqUx1VWuJdc60Gd0mQRqoVQCt3PAzxeqkkeoodkWYkOjnIxBidZVjHgVr35y6nSYi3h
UCDrCdDgoKW6NSASPwyJ/paJsWRrIsCgq5ap/hjWUAcANaKNqlHvSK3+BdWJ2uOGWHC5KU+QBull
c0AK2JX5RWnMbpBw3ihSs/77YQuSWXQCgHAKjUUytb3nmG+ipMim05iXPxSxf5a5X9r0PDbHTnpj
ONbGAavjVUwIuJHsuXGsXO8BSour6SSHjiHv0ircGchCljE6ZqfvMa/srih+LN1kFRpnLmtuMj7g
Nu+CxCRa9BGSYRuhIeR6J9XjEK0ahKxPjeyGwA4P0PAVcT/WaCWb1kO77spkX3DAQsi/+eG1GtAs
1ahghP4o04jxUthyceh1I9ekgE4QsKLrb1HKVRllpQYsMPzZDL8X4xHaAq1qatWxKhkD3zpBUGbH
u0xGvweKkde2Fg0F3LgcppPYp79WEHllmmoKa/Ko/h65GjKs1iCyoFubi31hk5prUBOJNfr7QXQd
cr8hv5WGXlXjCo32Vd553Aqw7TC7CcQYwnK1RWh9MxZ7Iw7DgDHF8GuwGZxzrRfX+Vr3/ZALPfQm
IdSY7pohUPKHbHjkH4TeScBbC+Gotj4IKY7Q1S4fVlYLxeYKX3wAtbXaoWjkhXgbmnscJS/MWSnd
8An8at6QZEetlBmhJ2vE5IMuRowrXE1TFcucLsJxFrpdUxiBMqisfq6tO/dyZqlomgN+ojJSzOzC
db6QgWa7wcWr7hIgp0oNTYPLaupj7KaKWSje/WXdnlTQK+D2RaqKZtPhwlbnxg5j1IrPhvf77LXU
TG55kQBSZwSEWyEX2PiQyJCINbxQrucziSOg4/l2Ok3l3yl5UGPNConuNnpQgrwzq9D9rvrv++Pb
yloQCkDIfmB8pJ/82uhY9SXfj9g3YKJZ9MmRXEX2cohHDRYHWQzF14d+B8Le+O99w+cc980teGGY
uvbrxtDzSpmwX9adEL8k4fy28plJOklbHE2xWkMfJDX5BLQZ0SFH3+kElJruG4i3JmhXrkm9S+VT
3Dw1/KsINdJZ9ICdm0PkWUSoe8u+Pr7f/+bN8/zik6kwoWumfh4qzJU6Ij+qoysqmvyeY5W1t6YG
VQnSbYqmdKIwf70m8TxVwyp1SBYYD4obO+A2kDowrr2HiofGxRwyGRE2QPGc/+rejPbEgVAVyD6z
MsInkXvAW0+tHtA7s2+P6vA0r94k+TNegvdnY2NroC8fRQwc8OBkoynZ0JoWCzVHZsMr1v0cPivS
rkmgaiM/NgqLPH7bGICLgAXhAuOpsyZM1jnjCgX7EC3IpR9J0D6DtFv2m4eGRzmyyCwY5s4x68XR
ls6KUq8Nj4Rq3lkNrzpL+RXtI09Ba3MOWcn7M7mVySQUB/9ndHSgINdSn5WjjAszfQ0h/SVqnQeZ
1F0JMEMr93bXP0KIT+t3OpwtnHnA61Hm1NrHNmz3YtI/QEGVsbpbYTm+Ceq6qC8D9EAXMpRyFKHt
jW9S+erJ0MIaGdUc4rhjL2qWDg5yFCYVCIFG2h5AQTAHK0B1MoKWjWcPXiDwsDMIgqfbnYGWHYxY
wqrXzXMsvvDWFEJ+MoKknsh4YG2dg1emqNszbebKaCUVDtZoj03p9x8NYSJKuoDn9snvVrFToK/R
a8GqLJNDgzoHySsLaWNyYeL0v97sUhaGbStApAMsFLrJGZNsGnPKIomkHBq8VCgq6xBfQFFKRyhM
WQE/ldYb8SQG2mOJHRSbiEimj6q20Qx+35mpQ/LGEnV4zcKKOqY0iqDBeoSAzG7M7ZAJQrsxoqAZ
kDR9kCY5lJGoq3JZo5bPRLSwi+JzsezHlgAdeIVRpt2wQgzgUQT5dCQMqUMH3qdnfKzEgfChzl8g
/JcbsPq//ON84T0PDAU6DCXEj2D/uV7/apbVFHQycSBpUDXwEkvQDjkLJEFtJHCDgvgCnckCqYOh
LkWNRIdgcgN/ToLalsWHUnQazteXv53AyB1Qzgw7MuR08LaDLAspxVJ2pngp8jpq4sBYgoG3BRaz
CBVykt8HbwpRPtDxN0AcrydLyqHCIGlxEqS9s6jot0NExjj4tkygTQG9TBB3M4AUuDYhNCHaO5Mu
CYAsAnXi4rJqJBtzBM5hdLuRGjlBPV8bMISkjlGHSoJy9NCXOf/7WgM1i4cehPqIpAu9N/LcyIZ2
6ZMAFeA5+zqVut10p/kf6RPJUuA0EXH3A6iCVyU1jF7W81Xn6jQALEyOHnj9i8levLEUBLGAlcAl
oOIZT83UnBpSLlVp0KFay7036FvVGfWA242BuF4mXT/oPEQgQ51WVTpWZQeykmDWd+W4n+Z9Doav
Y9q793f55lCQNJQAVsWZQs+WKo5DPrdFGmhmhjyOMQxofmDkVlg2qLH0vJyqagcbUrjXpy8BwJX6
3/e3JEGIjgiWCgS+cr0iVZZks4awHKABN9FMnWe89baGcPn71KNAQv0amwO/P7THBV2+qj1xrOzE
lg2ZpFGBvcGdaFA2ijBLeS6b0iDmj/OLUNh4Kv/7YiPbw4sEy4SeKiqW6Iw1rNO0zQJ5L4RW+fMf
6VfPWw8s4kgeoqiIi4O6/dqRq3olMtKgLB7b5LGLnX/+fnDloloJdDfCUrpPK1wmvYnSEN+/vPV+
rpzSt/sG6DYoMgJ8tobziZzoAEtQfjQX8RQpTR5k5gC1t9b7W3fWIgJZZy6vWg3iPfs7/GIYvbnO
YRblcICDkP4ip/u10byM4mzRNJSZPuT99MBBxTh5i96yB/kpPXL7FuLQ3a/l5b7VDaOg6ECiF/BB
IK1pmo666LCbSmk9gJqxcNbQ6b2URT5y49EoleAiARIUkBosG+UPRdqVgD0P62Ha88/Ln5DhznRi
ApEPEC1ITICfkHRqnjkLLl5DUzsAVVmO60Heax/N+5wQVidIN6Nbrdqx1EhuB4MEPGaL5CKQqaRh
pWvU6GqqQpkorI4T9w26RSZnJlnoi5Ab40GZEr9NuptggD7F+gFY2ixKwDDCWUSFGFlvqB8dgRhQ
n++vPssSdUnK2ZAIywhLKbf/iyp8JFnK4tScd9/MTUhBBgSaXxn9Jbhh6BLKxJc9aonGegAbmd8y
NuutB1//ODWGQha7aNXx4z23z6qXOn5YQTIxOveHcHMRkyEgNCWdRQKpDFxvTjHi4rlOwvVQtn4I
ulnuAK6BFHH95N43tDUcxCsoawqgI0IX07Wh0oj7polr/pCUjjKCmu6Qlk6Zvd+3QqXAzy6Gyx4v
ByQsUOKhtmRkZBKA7i1/iPxcOKJgqi7u6IScXXrMvtqtERloVkZGBw4NGOD1iCAGm6OYwfMHKBAv
kHfkrXAAvIRxNdMJATIkEE6iWYSQj8kyHXvzS9cZsxqOh+pr3OX2y+ot7ie0Mj/vz9ztaMCbRd7B
6NEkzN/U5RnXSLBJajEdfsq7J+np/o/fehkyVoi70dCDdx0OmuupKuu0VKpqng7T7ICvAx1Ls+It
ijOygvDbjU8MoXWDPOrRaEqVQMJcDws8hKdDAhyEVf3GRbNDefr+aG6dDEbAIQH6yvMNQEUypVys
dRXDSL6DLLFq6Y8dkPaQw+0YkeXG2l9bIof2xQ0wdLlaaPo6HaSPwhv+hp+FJX3LfqKbHYtdlcr2
w82uTRH/uDCVi2uPBwFMpU/tk8SbnDO4ha26kKAtTc2+P4MbznY1g5SzrTjXam2GscUqXuTUnh4n
FlkMDYu+GRAVdqSQPQu1lszdY/w09mb/a/wx2PGed4cdCKSGH/eHtHFbX08g8ZqLCUQvbdtVJez1
bpu4YFv0JI8PwB+zA6o/XBk+SLcD0sOjeSKTceiNhBemA1rXmsQqfCSXUGFbDyLki/c47ABz83SX
N21tdOKfLM8kPn59l2O05IUIzMIZ2XU9WiMtioTjsAeiwyrZ1d++sucKptxxcg30SC8NdnnsLJCX
8O9P9G2gcm2ZWleNE1HLy2BZzhw99WLF09eFNbubDop7CrheYLzBjXM9vLoYorQfRZyG5U728LQ7
gFJItdJHkNmrg1lBhZZHu+Wz3Fr3R3fOc9ATC0jxf4gokAihbrBUTOK+hSj8IQ0U1ddjy80P8RHV
aZ97kJ7VV3PaSd59m1uHJrJUCM6BhiTwvOvBasgaNoORz4fwDYxWfm8ax3kfs45mmtDz7LHAtpC2
JeBcgFy7NiPWU1GuIszkgepUfuR0kNE8Ng/K3rBaf9zPe+0p+bW6qhc9Srv7Q9xaz0vb1HpqRakr
61rOB9UbQY8NObe9+nbfxO3jCicoEjMAvEMwARl8ykaRA6Ynd7DR2oK5+vou8Xo/8zSr9uQXqIK6
OiM0ILfmjatcGKTuoYLP5LmvYXCywGXB2ALi5pRd/DrlFXMbLuE84te5V7d5qU+dE31V5robTX23
+sm+sbO9umt2s5f74kd61D7D43LonlgX09ZJg5QXYYdBqQYJ9Wu30dW1qyUySsNN3vpXea87mT/6
SdAeu93wrzWh/3jphTnqeJFSNauqsp4P3XfnG689fFVyE0c41P70NH3Ex/zrtXhlEbTRqETa7Pl2
ubg9lpWwZ2rVfBgbsEzZulfv1MY0S1u3VVvYd6+yiR6D7AmiVpb0PO6Fvf7/cK6eW+2ACEP6hOYo
iVfEOlXXz4dm9fTRQsy88A5ji5AtcOOxpJ3vf2xQk1sl9ZguOmwUz2D4KT8VqHOVD+X4AiHjvypv
Qhs3YQk50sjs/5na/xqlLmZVi1Qh7zsYVU3o8vxag+VL91qfMwF2e+B/4/ZQf6f+XvrErcnVZsW6
K++PGg/6aw+W+2HOjK7FByyPAFbuO0v9gwbbbkIUbAIX/jXUjE1D9ub/fZ5vkUBdO/IJuFeR/XB0
zksSp+sZh89mvAOXBFxR0+CbN/oUYTN1YdfMh+wdHC47QKx2tR/6tdV6mcvwG7LHb8aDKwr4ceRA
bzrpIOsU8yrA9QeQhD9KI/pNTOljOq4/jMhUA20//VEHK/xNuOPMMmJdyZsn0IV1clJe7M0oRN0A
XS64kgtLA73hN+H+30V/M9EUc0t/bf6gX4sFPaWbRP/jthdWKbetEmRMV2HE/IYOhJgEHEWNtRsP
7WFKTYCQSz+oCzs5GYyrcvse+69hOrIcOCOJgfuZD/xz+EBo8jTHsGpnsnWzsed9a7KYozfjjwuD
1E2DUw/ox3yCFqHbZ5ZxDF3dB1lww4jQyYTRTqQQMRVwZUO3heain9oJ6S1BhCJTZurQfyodrnbU
ZtegXlNZ0Ia677RbtzMKDsCuI0WIpyLlNWndCYNQwRzasK2ScZJubfDLH6cuxTlWUnQ84sczH+yh
Hxzjvb4ZhV7+PnVQk7gYmoP4ffGhMJ/nx9kGNql5Tr+E5+jUW9/4D9Ye33iAQgxVg1AA6AyBbKHC
p0aRa6B3JfEwlN7SuY0Xv3efxmomIID9o/5irs/WA/HKINn2F9u673lhEEMYxFPRjApH+MVlZv6l
vkKNW/qKniLJJhT4rHFunCbgkQcsVQHZHUp4VBgs15kmtKMmHqbwaQSk6DF7UINRdiEeIhwVz3gf
nloWF/iG6wNKh7otWvZANydSO0xqq1jvW044CN1+eYeYAUE7/FADtd8nnXff7zeSFqR4DwyVgRIi
sPOUb66tqhgr/vwwQDnhdVxcgbdGaTeNPtoWitpu03+/YOEzSC0TzTVQctM48pET1KGvdeUwR3b0
AuoDdDrVIKeJzH4xm8Jqf36DSeb+MG+395mYBPwcIHUjJKrX3qMkyTJMxaIfeBm8ae8Liy319lCU
gR6AnyDPhMcSPaZ5mFqZ63n9MHOrGf4Zn4dHafX6GjhBRjLm1jlg6ZySx3seJAuUQ5ZFphRgMEKX
QfUZluARsobIzhfHKqFkoPxzZIJ6DPKLOBiBcELT+vW0ocawtr3YIZxOXmp1jyY4JWVFJiSeuj7o
kZLA5jozZhNo57UNceIB8EfmAfdJG6zgb5T8ODe97MTHJkuedWOZ0EyNauO5MCjT2tpCPahN3MJW
K9ho2Z5dFNTkPw2egCrjQbaxTJeW6IpWNE9T1o2wpJg6MNbeoDnHfrWGP1POwN/cXC6gESDlU/S3
A2qAgu31/C1DKYwNehmChN/FiROhaV//+MfdQ5kgu+vi7OUagy+zaYkDdV+67cv9H7/9ftSZSUiK
ZyPAa7SEURz3FR6uSRIYcVArmql2XrMyNg25va98TJdRRgU8+pw3uUHcCBDOnrghr4ICmGQA8z6m
roVIGGO3bFkBKwc0ahG1INAmPnExTUIWdkLWVlXQmRBGynkzjn1t3N2fLnIeXw/lDIKTJPTGIDVD
P7DVMCT9vWkRGLMb8Q+LBb0GCFLzLKA1bQeFJhCHkZcfeTRAbu56MJOkDNMCCuiAyPr4iNxn8G22
5sR8S9P7HwA1tEIDiYPlIfIX1Bmzqk3NiVxYBKpmy1C5sbjHwUFmEtTO8ZO+H3fSSwWk8mh2uVtX
xzUzGxZg4+YSpL+B2kO11LVJG3FF0NsfkxNbmWMOH/2RNdazL18uHm2HuoaStue4ojeKoHEGR3DH
oN/JjnAy3Gpf4K/sOdmvh/HQ+5rzhCK/y3mqDyb/PfobH7/94hXk5qbujx40dJzCTVxWpp9W2EOx
50xTBHwa4DcKxK+oVVf7xmhKHbKhL+DV3j1GYEp4Vyvrb2sKVmnqJpS6HRHpqx+fkdVamS2ailWD
uQ6CfPj3zDbs0Amd+y5Pn9pEkBIMbKhDApSJfkd61hq9K0N+qoLpWev3jVVDMi62wo8sZhzatz5/
bYjyeV1sylRbYAjil/Jgc7U3qq5y4llpY/pyOA/oPL+gmyFKBteznA4tJ4f6XAWLZkVIFo8uSKqh
bYM+Nmf+V+YJrClGpYLuBSEsHlM0HWURGSMXTgYOv2NyAP85WjPesqfhFXq6K+slsjWDhCQJzVw8
4led2kj8KtehxIF3f9o/QoPBJP8H0Yb5UZmuCLWFff2VfLCeijfJTzJC+AY6E6GELCOovJ5PITNU
tdWSJiDGIr/fRX7kt7sJWyzqTEgM7Oqdvo8O/S7zQe8BxpuHKA94e3amIGZB/s7d8debHN2RaBNB
Rxv2EVLo119jRFovc2rdBAeNzMB7H4y2AoHyylfw3z9/Id1sxnYEUt3//JVZf0drtRZbcCAPbykW
IKHW7CzYT5AYZ6wQfUdhqtBlpwpYI+AHACq6/rhUm8R6HNcOaEFT9FCBKsA8xthGN/sV6lYoGIC0
HFALQOAo9w7lbphBfh8HMboyFAf9Kprhhq6c/4xYRME3/kaZIp9yceVW4lAMyCHEgImaEVpfP6I/
4bjX/5Hijyh2QdkERyJg1Eig0RjLsetbTeGEOKg0u+pcPOMfNO6JY8QP5Hi5chxYAYYTcb2Oeitm
7nowOtZGzLs1CRIztFlKkbd3HPXr1Mojyo9LdSS/3prrDyjK+b91N3dU079/WtNNAufJQj8psFDk
SseWvB7GKsqNUkeA7sZPHLacDD6R1/yw2IjtBMiPmiOrMfn8DKEnDhsNlGiE2RWoxWuLWVt2bdPx
SSA+q+ihPPBgin6LHICWnOxQ/FSeZTc30YH3pe3TyNw1qctqv7s50TG50HAnIsOEXe8GLBVmghqm
RhJA2oDDERQ5a6A/gTort+7P7k1+nLgitNhR88DdQdK512PldCPvZiT9gsWZX+X38llHEW54iZ6n
F3Unu5q/ermdBeNzC3L6X0xSqpvSB22fWt0ETFEGJ8E+KFPwHLSV3/PTbIMG4hmJiuSn4K0Hw+Ec
NByN4RGV5UO5y31W9W5r28O3wJdCWkJwnl1PgpFMqFpnaRos+8RPXwcRk86sKpOR0F4FSTawppIX
Pf52baSqozbsWmgEL0SrMXuuUrt8TT/W3py86amN3OQRtOyf1Sv3yX1OrPj7JmN/nmiVRxoIBOO3
9F+aOKBJRAFQWX2edwnUSN6h4NR8hE+h2ZQff+671ab/kmw9ZhOxAs36rXUiinbGCEjxl+YPb5lV
PQJN3h1YAebmKUTEt/6PIeqqVsWBq8DhkSLS/p5l6xTaQ7Aex+PEOrJvLjqyTwAtA+YebF8QNb1e
vZJbp7AmAGZ3/iV5ABX+uj9j9LP1vDz//X2d8o5RmIFsLjBjkpsFe5UR8m5vs4ufp+6CqkxSlGvw
+aO7OOFX78qIwHfdO/dhoNwY7ZEiwQNz+R1+aj9lwcRD0M0VU2y8+6O8KS+ch4lqJgGyI3Kgh8ml
MbyQrNdqR/tPzV8s5dD/SCwQizwnr43D4n3YdvsLg5SDKFw7GpK+pIG9iiZkOYtn2Vtruwm0zFLq
p5YpM0zuvZttfmGQuhfRPJfycoQRguHAWZ4NN9p3wZ/VwovX6XYh4/ze3GgX1qgnRiWpI3bf2Vod
iJYMLMD4rVjf95dt0/kvrFAXojRAi1Vv5zQofP0JGh4H1kv2pt5F+wV1AoNovCxjCRaGL5Q1zOEB
9VKndlJbQj2x9wZ79paXjNWVcE4G3FssalevRQnVtBjeIXuQQMh+QjrX7uzOzBA6Z3vDQQNwc1rs
2P7BebwvfYKQ2at8/oBAwAchkBlai8tKKm5+FGho0SiBhi4Csro+ahCY1HKWoNNAc0cOlwNw81Cd
Gv/kXh7Mr9GhDAzEHx1gM11Qe/139dF5xUlyemfYDXZ9jH7XHisg2YzCLj+KOOJFZCyFYhLlMz6K
e2xdkMXYndVDRzj+Iu912b3vbzfVGeIOF9Zo5t9FTGqgH0NyXMlWYiV4+P0uzQIpg9xbTM6+b46m
wT6HmJfmqNNxFResRYHBDU5pT/788UdwYzhC/Dh9SY+80/9af7ROsVc8wQ8faxyO6QMYpkVz8iOv
f9MJPssr8CJjfNdWBH/5XdThleQQTgl5fJfNP3CP3E62pJ2EJiYoMQGMc0r8DAUdyS+/OEfYq+Bg
MrXn2AHm6C94PTsEUafot2TxT3wAEOKRVaTYPMwvP4866rq1ULgqwypJeIi+N+R/mvW5Iizf/80Y
a8RyQLqZVo/qvJFTGOP3YOQyJc/9EEzZTJ0vZqS2ddxdjos6jAaOT+VMJ96HoyB+5MwRebLYXdzI
npGjkszUe/++v9SbB+ClTWrTQ7k9NboFNo3XDM/7xZH8wSk8SFxbnDU6wON8lPuaNakkqqDPv0ur
1K4eIFwaTyscjPeSl9UfrORZtgu3sfuf98e3dU9dGKKh+aBwD1V+wPAmRwnQ02IaXupMZvx838xG
FEUo80kZEGAxxJ7Xp5QAnIYmVFMSyJPdq19Z+CtkbcqNtwJ6PQjZDB4LYA8ge/biIBTituO4XE4C
obf4+AEkUKgvuOBavj+SjdcCiouAzGt4g8rAR1ybUatOnJpexfNa2AH0xVsNWElWFN6ZCrYsS9Sc
cbK6SB0EeQPILgrRWxuZELNJnaU/lIzob3PqLsZEHWc6xAyqQdDPlrLS6ZK9Xlph9jb9o2IOOc/R
Ykg4ecGihxQeda2DWGtKVCEDStB4yLK/rfivzV9nA2j1BdGVhAQB/ZZru2bpR7VJgkyaLcwY28LG
0Y/CD4r16GJDGzmFw7nvSxvzDpEHoCqQRkWm7owmv3BZKTL6IpfgSxxnJ6ujHJrxVEh2zDqjN87N
Szv0q49Hv4IyDVoSgGt2gkBWaIfhvmHV3llWKH/tNK0ulhheVJh8+PSRae+hxLh4t02c2zyxwDdF
sSbW4mzMsSXQbjtDAyQwMqdh9ShsnFVkPQBYIOxV2OXUDkdb4ZK3CY7E2urqp+5zYnV8blsAhh0l
AaSz6d7LWG+ytQYZMwTgJ7uOR5uLGCnGrfc3BoG2LjDLiRK6ualBDLmWVjySGuq+MJwcoqiKFcrH
YQB9B7eTWPiZzV1xYY4s3IUnV2uqG7GGRE38ZA6MrvTNRb/4berQQM9sL4boLggqZL/kx3a/ft7f
hiwD1GVb5pIE2m7MVZjv0X2rz17SPfDi2/+XFbqVc6gGXigkDCN8G476U3KaGQCBjfvicsmpk+l/
adxY5Q2yZQiWhcSEGLce+fGvqXeM9P3+UDbPrf+uiEHfF1osiWsBS0LuAvQ56A6OWlDE8qy0/+ZG
QV838DwoCqLb9tqtOi4qqxIcxYHMe7mO4BIyCg0rB7M5b3jVITgBf/oNDMtowrCoKiTgusJJEwdV
ugpCXoW1xE7NykJs7pMLW9SAkmmcUm6ALcChAGiLGdt+a75EdD0CkocHKtrtrucrVTpS1qjQC7/+
SaPTzCoubE0VstECWgYhT40Fuf79WNCLWuNJGPc2ZODeNfU//GeYPmasrN5GWApqq/8aou6SeZQU
MLQsuMe/20+YymbzZeUcNbRZifatKUM8R6q0oGy+ATjqSUemUkiCx/Z12E0MENztrxMKdiyJgj4J
4KSp9V6BNu3qFNnD4l3NUc02JdG7vxfJL1y/FEg3PSBBZ+r7mxiCK8RJXdcuDVLjTVAeMvQjOUzw
xtYwCEkEgh7kqG/UjapI0sOO5M5KZANzr4SOB8t1b1rnEAahGVXVz6VdABGpR6ua11PTdn0aZO9/
gcXft7YS/Ao/Y7d+N/aNy+3Vp+JVO0X2/fnbSERe2yVb9uLqappFWBTQngTRe4TeZ9mSZRO0e/yu
FveQEUBuq2Sx6mw8KmGT1DOAuiOETWS+L2yqbT+uhYCxVub/Ju26diNHluwXEaA3r7RlWCWvbvUL
IbXU9N7z6/ek7u6dYha3EjMzDgM0wKh0kZER55zgSvNuUL3Ilu/rl4k3B9XsHmsdvUigVW6OP+aP
2+Pd2i+wCh0zUMrAyKaGi65cS5T0It6zdxhlcScVDgupdu3kQFBCaIziOPRksKLr0dXg4aZcF6e+
9kNANvvvl51RNYWAE+kcTMo2lG9Q1BKyFTE+3/+RUK+ZzHk00ckHecjbM7W16S/tULcc32ppPOtR
6ovOG28y8sMbORpo7KDbNO4dokdFt+trQrVSY2kisiImcIlImVjGD+FZ+5F+8b/zT0Gzwfdv/25n
erzAYBbrD9tYIuhSrddGHxK55mQp9WeUa33tIxRc8ffwzps9OlG05u0ZvI4TYAz9FCH6iy52V7zv
dm6Vomp6bATzA/lv65AxnN/2LF5YoNZo7pseZDhYyF/BYM8fut1iVTvJ+YzQ14GzdWSGbg/p+gZc
D4na21nYK/NEhjQiB67bxR4iZZDdZEzcdxdF2qtfzhzlIKBcmwdJCzMToS0qwLZANMGLzfAX3IPp
tv5htGP7R+igtwDSrvU+vBucl6+FicnaOgRoOQTqK+Ij1Nmo8c5NXhi4iTNfaB+m6iDre6NlpKA2
TECMDZJWAAWj3ecV0bVdsqwuRwB1HOUHaLWsRrAbuxDaBuDRQlAQEvrfrIoLZwvv3ldxOWUAznro
7z3s6uGEsyWylGE2xwHuAuIFQqWlAc5RaHB81quZPwqe0p7GxNFYchAsE5TrC/VMn5oEJqbGaYsD
THCsTN1GPldEaAe6LAFQA9lF2VhSteOyHgFR4CnHwE1caPgDDjjvPl9Y96C0cRmtbFF3fhz2BVcT
W5D9Nn7rgEIew/Pg8y+LqyDBmh0/hF1nQ6PIid3e7p8SK9vVdvnSe4UtHWdX3jXOQMoQKOE9zW7F
PIfXedj1ZFDbv1CbCu1u8QNfBZt3JhBt0fUUyXTVbKzA/lHe80jGvRomS3Tqu1sl5QBWM0M29cWm
nWK9lNEIANlMuzfrc38QXH2vWhKuidKKrGQv7NJz5S62dlTt2hLOv9pDs4+Qk/YkGxV9m7dlt3SB
RH/iS1N0swcB2LNoB1YlfqwEBGcM7jMrB0umg/7VSGShC7GGkBTnef2rKyOYa1GOENcANbqbWfDu
rZMsCpARw2UC7U46qTG3TcKJEl5P1f2EdQitdNylktlV77ed/Na2hIgfkcQBQwxB2noYEjfVc4rO
G36V+pGyBwQMaGSdhfzYmiwi1ADMOhLiCGjWVtI5T4Ow1lDN8I0PNOu9PYatr0MumWRZAZ2BW11/
XclSQSxrHlksBEhP4+7217dWAiQ6oC6IiBgkJ9ZfH/J8mMW0xs0+u2nzrsl+EdpI2dlMQtiWy7u0
RJ3AcQBQmBOxEGJr7qPIBKjr9lC2FlvGwwavPFQP8P5fD0XNOL7n+zL1q9YJUqcMD1rhLQMjObNl
BYxfA3Qo6JKhR+vaSrqUAerKSuo3kSNPJyOwDPkhFZ3bY9marAsrV+lvoaoA1IOVcfCF2kO3UEG9
v21ia18hWY20IrKjIgSd1gNp0AFnQld1ZEsczWFV+DaiK9SXEWyADwf0G61GGMWqOqoJjoReeDzA
J5wpCY7RuslsoZfj7YFsrQgKBGCngZeANy01kASK5Y0uYN3rxuxHO4AenXLohP1tK1vThYbskM3F
W4jHSVxPVzS1BRLjOChLbBpW/3z761vxL/whvAewY4A/0R5x6bhgURayeRcXEf1P/TSbQ2iJy66J
0fn3UdnxeWLxvae8MCwT70S7ek2FJ8Y1hVfeFe6KHyFIHQ4YmGEKwxktVupDUzgqd+hVr/u5MxhD
3drayA0YqLkBDomhricS2qdlh5dL6ncQt4885DlYcrpbGwLvMGyJ77YVdCk0rWJSdNVSXxcO9XsW
HIXMYT0fNm0QVUIokyH5r1B+s+zRXqpLc8S6v5Cv6c9ABqQyqxn11lShm44KSCEOO66A9VTJaDuZ
5AaeluCjIZldNyctfr29/BsHFYqe0CQkGTNUF6jbZSx5KetDDqtfviGDAdkIBblz3soy+89tSxuD
gTAFLCBngfBdJTN6EQiFfFnnadFlPigh0E2AJm00MB4gG4tCMgowoOE9fgUAncCL5aYZb+Kut4rP
qjuGxi5klfS3xiEAKa0DYorcBQ2TUBLUv8OszPxcO1YfEOhmsWc2PA3O4l8GyA+4mCh1rGYZXaMz
XwJgVzJHVivXrVkSoPUC5htwyVeahKoaCJFsFN9vj6U/KOWhyA6ov/395Qa6mjRNllBhp/cup8lJ
Ey7QQoWJYHzgYGJ8uG1ieyD/NUFjmFLN4EJebyC3WpALPx+tpXYNVgOaLSuIVTFVkDMnnOv1clRD
p5dKJmW+7KCmlCJVLlmxxhjK1qYi8tlg02G6oH63NpIJZdOFIBP4Czbv8NryyOEwMtgblUTkYg1o
gIMcigiFpvpEoRaLcpFlJMILwsMM6N+D8qKK5gwM2Gw3IyNwJb+Zulig20mSzXiBgl9C3Zj1LBdR
r2NMw0/1T/ZUIPTeQcevbX78gyuFaAUi+wYdRxA/KEvT2FSDERY5CmZBbX00un17o22tzuX3qRNZ
FQOnN3mW+7x27EsfYWU4MKKxLRMqSBjw8+BUKnSqtYsVBa3QMASu97TyAKnLYfrbNSUs+4UJstEv
/UotJeHE5znJACHhkMUnbWKEYqxRULeJmkWB0egwgVEg/sYo5PKfjALvIQBPcGXxdHKmymI1UbQa
7FP+F0YBcMs/G4WuoS0SKj5gIFMPiSxAFm3OlZz4lU5MTfgujZUr27p3NRnIYdxScC50kSQuFkNr
OenbBieacm1GT/rzEJ1GlljRVl0Eb2DkgEihAPJIlAMbRSWTseFg6g9U9ha/FSGoew+V4zkws18q
SyacrDF17PEAEwkgAmELULbrbQZVv7qMBOmbb9Jwx3qPlipfVcJwLt/lDdoMWHEQ1AMJHQVGaqsJ
SVaJYQ5wR+3I3uBzO/Dj0EpzX92X1ugVCbSoQF8iuSczB28vdd5efjSWdHgZHGUX3iMlD3DpXvMK
K0UKKN2n9isKRFbiZfvh67b72KoSgVf1399Kw3aCMQ0LuUc2RXzQfmqx2S9m+wsSjumLfje8Bz+7
9+lcQ1LyAe6RYXprNbDyaEKpQcMDyijr1VCrOBQ4AXXLcrFG6DuZuCTbU2jGaLP63P0xJlv4lZhz
aM7P7bNu3ba+cQPgMsODCQIeUL2m4TEo8it6L4apb4i23rnLe5eZ4WDFv3XYY1xvGweK8MmQ5iTt
UwQ629mm45KHHVAZk+KI00NUO9J7Gfm9bvas2svWnF6aovxDoopplUAKHwSE8lXws6cKgSZr4Tae
ZavxUKdWLqMlBRsGGHXR/tWPZpWj7pIsaFQLQB8T1rm1RUEZQXEAT1C8neieRGMYV7OiIPqo1MfY
jK3STp/TPW8Gd6VfWYOrHDioorNgCBszubJKHeJlmhIu52F1RipUM780j4WY27iRoLrHk54CIBpe
9yHi1HQMEzwJKsls34ba6hLn9ibftIBGrwQTi3IcjSPt6wr9VCu8NiG+PJREhKf6+88axFF/WaDO
sC5VYQuCMt6zs/VhdG5wzFlbmjUIaksHS1/3YYRBBOIbGok2w/vyj1biYhTUhh6WuYjyBiaWCrRH
xXCM3e2F2NpMwIqKhPFLxEipiqhazZExx3gth0CM9pUZ1Kc02I/6w+dtOySapG4emeRhURiH+Bja
3a5dqh4oRqlNIjKAgq1BSk16vf39DXoK9GEINhVPJ1D7dOoGrYKlLCtRx3qfoN/i8zv9JNmdqxyH
nWgrDyloT+pTfOrulg+ktW2gHMBF57zQRcsaYMs1Dy3kKu/2j9pKUF3+KPoiQbGgC1oZm5C7y3cc
ahb5IXCFH8GO90U/8fp9/HTb4oZDl8HhBrwYb3qQ4KktmRP4MRdhFqbhSaytuHRwvtJduK+6x9uW
tjYO3g0gVBMukEwnK5Eb7bpJBXo32ut7BeUUq3lgNhDb2jWXRsgJvIi+l2hAbKYqse+y+Nvf8mL0
hrz8NBXY9xUADhX59Oxkdm6mR8lLwE75Jdudz3+1D8X9chR+Sm4CektuoeQCbocwvXRAhwsMZ7hB
9BHRiuuvuaQOh8E3cLYGfosBxYRj9BlZyk8FtccJl2XmBAfJF9w8R6cNCDl0x8lDJ+70Xj7mb5NT
3gW/87vunLrod/liIFRgPOO+g+pbE0W23MUaDNHCB1GIhcbudZDnxK5yQiTunBkK36GpH6o3ozMB
TzSseR/vJ+48fqJiCRrCTtv/uz1HnXENhKh4IXsux8WavcZ2so/+fqXiYimudFE5vuoiANliH0J7
JyjNnxjTeXtHX6mgxgq6Mygclpp3HJYo6O0jieTBeqUKORhLhayUuljQHV0gscF6F30L5f3/u+Gq
06cA2dVw0GHDRk8W0foDzc+3xE7PovMcHseXuDa/oAksuum9eJwhTeqlP4eXbMdqLrf1PlutE7Ur
F4EPm7oH30XG+4UUdIXXzktP/R03muhryHDkWzf9XwcUoi/rmR3RTFFqMlAIChCtf/SshtWMz9PR
kKRGbROSwXSf85mzpqfUyxB5zaZoVU9jZsa7pjqP5WlmPTs3I9iLgX1P88XhFqOmnIUaAyvNyjbw
Hx9k5HAnvrVQ0R4941yo5ugzG8aR+bqxi76Jlhdma22CTn8Bs42NTMHPYZfuQ0uwWDiCTTNo8UHA
O6jW0YDdTOuNSlrAyWjgV6EvlZuSA4ANGr0fA8ZLags4QjR5/muLitQ0eR4DPsDBCE6ZvUChgncl
X/fhF2OofLFyRptH/cIacTMXE6jP0qSCCQY3BdwXHt97DVQKzb3tblnTR52xMlMTviVDyv+gN71X
QXCce5F5MPRv29kKWgAzgM4b3rs6uDrrwUQDXlcIo7BMkM+ZcKM0lemE4v00MgxtzhrKz5CeEUBu
oasQZYwKqz4B7OpqKK5Onig6iWyGrLz0d5qe3t5I3yNBhBQRHjfU6sR9VA4z6b4nPkz+vFMPkTee
wl/jozaa/UP+gH7lZvwB+tcCBffiYXZLxKL9U92baDxmowuNeXuCr6RzgXuEGORfP4iKo7ox0dOQ
/KDZ0lzDSUHGLb3mmLjpi+ymd9Jb8rAwsyhk2W7NAhVhRdksjSAXEGps5CX3H4HdOJy3WIL/O79n
eeitpb0cIfnziwOhNV2uNdz3lBfuFxTcTJa88YZYxXoSqeOwtDIEVkeYqOzybACLcTZay5ft9Cje
N481VMZ7CEekrnAI3sJ9c+j3/A/GOm4AslbrSE7sxSizHNADlRAosr1iy1566ExI1+F2ZXnOrRvp
Yjrpe6HN40UcgwwZMAeobMliNT797nt4Y3N8u9OLkQzh0uhqgZFIdzUoxROeaoFVvckHtN8oz/Ie
0kKHyZOeFGt0Zzv2ssKUneIjcZfzbE/nyAc2HMLfEOP7iHaFxVQ638gkXc7098vu4vdNbaj+hxYj
WqPFm4mlgR2s2/leNHXn9qpuub/LuaYO51IMdZ5XmIreUfbNPe5/aJvPDNfHcgHfkcDFgEK5kwae
dB09TZ/36X4yW3NwBiztFwrke+MuZwQ1rFFRB3IQurmOI9jrbNUxgF8k42KRFYkLubWLqCMp85Ue
GwOMLILJnZdDChu3F2dDiWp16mmFdmWIBQwDJCxU4PHcqe7w7CkPoqPaymt1x6PbhzWcivP0WsK9
9Z/vGsuPbr0YQFTQUBtA3RzyhuszDynNemqnAlB5EQVOtFIubcYQNywo362a0fsWoDYaioce0UKX
KgA1EZIOGm++BV6Aphc7tG5+qp5DpN49/UGIHM4w+dqC6LoSOTx/XwS5tSvM8I2l9r/hfEhLRoFI
UoHcQ1+fUmGAPtFHgLWbkOcEnofhRq+VFKFde2mAOnGhxI3CVIJDoQIumr9Dk9ITfuY7zY1+d7zp
PZfIGTuzr3jRo2JJklk76TnZp0gP3GWMytxW3Lj6LdQ5mZaBK4AtSP0T4ST8PC2NPS9OEdvjfdem
ZhuRf24v+FZaCjYheU6KW0QUfb2lyoaT1DQiHBIrcieos6DFgYBQ0o0hNGZA46ENzHiOGWa3lhWl
VNDnoFLMQ2RwbZUDbHyIUwJuiJGYd4vpl9wxCsLkE5Q/QMkZssQaJJDFKzC9oo9yrZWAy3TlQ21O
gS0kELIvfUL/ZSh6k3WhTKEvOOpT38RJyECuRzOWbVFHQpX7TW0jzZZCrfUH3x2AmmIs1oYjJVJi
8ELoEAH8CZXIjjM5GJoA5eE22RWxKf6p7gMkqSJLR6OaxxCL92Pxpj9qDI3aXZbYE2NON3wstBpR
CkDDRwU4C+qwpCr6JA7BnPu/ytIycjNMzIwl974xmSsblI9TC1Tc6gk2QEJFFTIHLqWw0MuYZ5Gz
WIaoC4NvhzkPShhCrR2EDkLcReeoEolSxrlmGaI2eyCqNTfKMDTO3sKjQ2L1a5xtdWGcqY3FIQ1M
AVAACAatvqjxVFyjTrVg5H5YJyawzmV76JsTMw+7ZQb4YAG4PaiLGHQ4WIVCVSTQzvNr4VSOD5Jm
Y58zJT+2fCHAgSJRMSG6sjRcVOsiJdJ1VLbgIcTEVt85qHGjPRJv6mBIQAiOM4vMqyGxefuMbRyx
lV1q+83dEoR8wKd+G6EMjvyVCgpBu2dhezbu2ZUZsmcuQjBIEmZJFAooeh1cFk5l+9tQUAQzGY0n
6PJHaUwtMNZz6oMRKPosrNA3MIDydvjp//08Td8vW3UQggzlm2w/v8he/pUfDCt7gtryXeMcSs6a
HWPfWSxQ6hb8amVXXE9ZbrRZk+Ww25pgOtiTSZSHZDNzWETojZsDOw6IXiBXkIagtVm4gu+EMAV2
PDi1hc2RdtBpa4OOqp9ZpjaX6i9TdMktFCMOZwBYXjCl0s7jRuv2bt5K6gG6ACFD3BrQwqadAtrm
tkERoHyrSZbhP1bH9MA52kfpteZvqQbBlt/Jbmzftrpxu6+MUg5PL9B6YNBgtIHo82PHGNOGAyK9
bYG5RSJIRSFxvQ8CLRKEKAHiVgMBKp7MjxqnVM7d22O4toLmDKJEoEWIOzGDayuyGKu9XiBCGQQD
St7oWiolNqvCcL38SBYT/LMCpUn0HaDuc70RK/Tza0CUiz/1/BTMjIW4dmb4PpplQJ8HgPsrUMIi
j2WOtmRAwg5mHO7hLIXH1u6sevy6PVvXV9zaEOXOhoRD3yAFzMVm+hpkS/XRPLvtzQwPhn9niFr8
JJ+nfukwogR8+GgGtzW2F5ar2Vp7IElBUtEgaQqI8nrt9RI9x40cwMvW4SDpJ1isd9zmdF0YIPvi
wvsPSCekE0GrVnvBRpIdAoI8Iwn9Dd5du2ksyYUNKlbjeC2bSgk2yoNqvsgQiwRR7HBvONUOvQ0y
KzB7s3Ua67OAJ7As3UKBs3bQvZlj/JLvo3Lrl1CbI63KJmlL/JLGF2ezPdbH9D36Lf1pJ7AVG6dy
B0tBT6RH7kkHp5FVUdmoqK4ngtoyfapHuYDGrsipaNBMhraxmR8g/pRXFpF540BiLN3cR3CRvFZO
Y8bYUuAa38Wu4BXvy6v4kX8IjoBsD8tPbh5PDdvMID2arrgDfZ5KSc8BGQ0NR1tB0O4LO3Wvxbvb
Z2bj5iR9ciAQiasEmCgaUUgeW0EbaQCs/+5/4X1XelUNCqfwuLwycZlbZ+fCFk2rL7tEjlNR/+b+
FjUBxyvCnlcYpdmNmh+GhPGAJg3mDZoprU9QCVT5MghpjgQsP5uZHz2LUA0YPkJ0PR7tgUV/vb7R
iDlQbnCJYhLph4+o13IZEuhvnu3w9JkJ/Ob2Im1ZQMiBrhUo5aC9MuVzqiID1lsScn9OD6VsNvw+
/gc32qUFyul0fdGhViTmftSeytQZGisP9gVLb2vDteEBjD0mQfAazBiyPy5cW5gpkyJxeIUA+9s3
1jycdNSFa79gdZ3Y2GggewHtDRvkNUL5N1Gccy4JOLyqBA/khaQ8DLr9D9iK0soKNRytUlKhXWAl
Fw5KYSIlJKLNIGt7bUwaeu0B4onlJ2RCykOGk9xERoUkTJkd+MnkpHcC79Lue8btuTFnwPABYwf6
Aozx1KkJ5SXW5apJ/Z+d4Y31uVJ/zqx0+UZMAwwpXADwXYTiSbnbgq+UTlQR/M1etWOEflvzBLYl
TocK2ZarVgCKMLRLF+AJ0LUHvNohd2scG/345/ZR3JolBckNYKaQBUWuZb2FpanJg3pIIZPwCJ7V
LJtic2AVVbZGoshgWQFUjKwRLa3HpVUjzgFsCD81/aN+1PqXOvRBUL89lA0zBqQLCFkFimhA/a+H
UmTG0E59gIRxYaNFhAQpLzs3/naUiVaDhKmEpYFYgko9zLhMXBaxwa4SvRjtn0OoYgtW9nV7JNeP
MhghMoTosUKyT9S2yoNs4pMwAosIWJOFJJ+494RziDrZs8xKAjCM0ezhvNFLHQDizA8gvrCYC9IN
oxlkFvJdDdDxIWOVrn0/RDnAfcebBk1QAFpcr5Ic5ir6X9aFb3Pt7kNI97enbvPzyNmhcoAEOnQ5
1p8fjBFoTjQNJ4xrCGOBffMPSCUYASFjwLUgzqBfS2oGAG8bCoU/l44hExND8X57FNd+BV3z8CIz
wOMnyvyUv+8FrlrCXi18wXxjZWOuT/z62+TPLy6tWM0XOaq0wsd55+QTso1tfoKyyO0RbKyDCDAm
5FLR9I/AAdZWFq5N1Z5PCn/qvOGJEw4Pt7+/MQqgW5DwgXgf3Bdd1mvFfilVQolxxT/yzzfG17d+
PUgYkC0GCQq98qg7KlehX1R3KeZoUMz2K+F7NDBl7NTNESDvgjgLpLcrJrrR9VIOil3hV6HdjV4s
n5fmRf99e5q2B/IfI4T1Th2HBEzeGXzBglTxOsONx6cuYZi4NQ5igrpBeDUBYyXHOBAEIbVcyKcK
HADWiWANhHIbSsJJ2jgSK+IDvJQhHJbFuT1X1/cHsixkLSCQ9t1eZL1lszBBH0wDczXxvgAlKbCB
IPX0Sw6eb9vZmjDSOwuVKEgM4hpZ25HGctGquin8Rd9VyV127Bc3TRlGNuYLYHOE19hY0G34Vpq5
OOWNqi61NiIvGg+dKe4D0EASBtNg0wTCBnQYRsYNwo3UOOa+R/sQ3LetqQW2jNjUuj1RGwYQ8OIB
gpQR0FE0B5UPp0rvQwPJr8gzkju13RfB620TG2sBE8h4oSII2hFdzUp7sSn6McZNy3tqDpL5e/fC
sySSN7z5yggVM2RtGRVjmZAUy3DP/fl3I6BWgS86Iyo4XN8LOoaKp2U3QAVCYlR1NlcC+UHU/RBh
oRCyXmo1RI1+FrESdsGfheG+ZLV82pwiwjdFOQekZlryNRJLbshU5DlTfpdaau/dnqTtz5PHBsIp
0ECpFeijfjJSIUSUC9dx6p/+3dcp39SjNfSSTdhENaA7jHzG1syDGU/E+wTETLS2khB1Y5QrLWJn
oOXic/6csqjeW3OD6jRKnBC3B/ue2kBFOstB1SCJwY8WclIsqO2GV8XzC8VplBegD6lRU88riGVj
OSz9yHhpAnPJ9wlaY4w7iZVn3Jgp0l+PdD0Es/uqdfaU4L0pSin68y4W7lMtN42Rge3Z8BYKcAOk
AQCCfyRL18egCvNEzYumBBjlMIuH/FcLMU3Ged4YBnomAKiJ4B+0niuPpARJUWpJ40uIYLXlZRhe
Gs65vWFZNqjjDGa32EpJ2qDLm2R5NdgTQsrwGNe7ChUltLH7LitBOoKKoNpEU7tZGkqIXAmz2bEW
m/V58qi5uN7kWo3DqMfnR6e1ekZktpFwQ1xmIKMMjRv0pKWLYtU05pOKe9pvBkvH0x7tdV6GGnLX
0KONi5Pwd7s+g+36nXsHlZ8ot9PqrMKgF0EYaIOfAuqQuWPljoq1hCdOZdyoZFpW2Wl0SIAYIm47
tAklj3Fq2qIWiHuoR/hZ5ir17tecesGulaxRdmJWue9qk6EUA10b3N0IQ6AcTR0WvlDLZGoXyTcU
Rx2tNvBGlm+52gWoikFOF8cd64XtRu2COY6jXqoL0XcX0Npun5Erv0W+Tdo9EJUwFXthPVX9EuZB
MXYigg+n4uwEfXXvo+z4ctsKmYTLBcFCqAoRStWBwCaqwGsrVcIHkKQq1GP4qlWOi45GznAa3m4b
oYcCI8jmCvB+uLsBpCNu7eKwcFra92Kp6ccUzZpC+8Q1j7uOpXxyNRJw1vFeQmIfyX0ihrA2kkvy
tCiJwqEZV1u/DOj0vuMFi0u8gKUve5XiB4FfwUUCV/zdIpLOh1ctoDk6IkMip9659bk2i4+5sQ/5
HUu+56qkDFNEIh4vcATReO5TO0wGniWPRwgHRIEpyHshBGN8z8tmfm8cBHQGem8/g8B2g4fiS0jv
by8bfVj/YxspADhR0hmbsq0WQdQKMkjdfW5zgdWW/vJQCqaReNNo1qzCFXkJrnYiZCXghIj2ivYt
9L5ePz2IQzHRQIIHfRv8m/qUmbUVqaDHsAKOK/eK7SHB42F8yAhCloPajwmSzM3YhDGc9+QHB9V6
VGVobnGoRLHk3r5LCfSw8KzTsYhQF0B4sx6WmsxtXBYtmsd69aP0k3eSyDQbzX2oPzIkn+9ZAO/r
RSMxyF/2iMu6OGupMrcJ18IeOrvEjpsr6PvcPBhfMqM9xhVmiEwirlXIAEHbD3uUMlSjM2al5YAA
a3fCnfqqf6o2uG/8rrFC/H17J16BqIkxJIfJVYi/rmnro8KHRbsQULP+kNyrhxB1xcf8cXgW/BqS
qCX00uddz9qTJA6hFw8ZGEgQQW4S1QIqe6ElpLEBIeKAFarOYI2M9xmIoe1eclg8is35vLRFxUTV
kkxCxsHWaBmkkXdr/sDrHzSDzmJl4Ohri8zmpSlqT7YNL3Yd4RK2joKuW7fXir528XEZ1yHSk2g4
gRQDNY5Z6SpE2zyqhJklOWLBlDDfcBS41InQHOkAj2VZ7/CyzXp0gwBwV0/N4rPWbfVLf6tQmrCj
0vnbusQYDhE5JDwBpNvBb19by/K+mZdRwHCIHopv9CbvFXd68S7a/eeQmjMLWn99j60NUl634pNG
HlJi8FkEQ5p7ASjZkfa3F2njCkN3CNI/njwmSC+o9bCSRC9rdUA1XFfN3NGLx9RFB0PtdfkKUwsC
KwxzZE2og7QyRzmLpQyFSOFkoq92XLRsN/0KAVobnQ4tT1JrSI9x4raV3deH1L1t+ir2wPpdDpQK
oyoopeWTAUCCeqoiH4LNn4DK6B//zgh1oYBUs8ShhtmcWu9X8p6+AdkaPN62sREKIAzErYVrEsko
pAjXSxaBRrbg3xyUUQltMBf7Iz9M5heYJKFVOAo6EbIaYV7h1bH5VyapXbKk4ZzKY5zj8hpc/jA6
vIPuMZ15D6nK/QQ1IsW+PUgyUet9gveOCti1Bm0XqFZQBuXeyDquL6GXNVtC52j9eanOas+AkF/7
WjxAkFzHKx0PXJLeo6ZSL4UCjSQGf/gtiw+ytRc0M9wXj+VgQtcbakuM43Z1pr/tYRviTYq6Cl2M
0PNSTWtdGLA/rPILcsJmaVe9vXDm7em7vicpQ9RGlHo5EQMDhsrMrl9zS97HX4YDspoTWy9/eDt1
Ge+Hq+NFGaSi7jCMo3rgYfC0/L6PbOHAuvqvdgQxgI4VqKYhorhCQPOqHLZjLQ7+8ruMoSVeirbD
mLSr65AyQV0ofInXSa1Igx/Fj0lrx829LJvdzg8Gs8rM4TX8MaHtsPLJuf/SMOUVK6UOlyyEYeVO
NND7BZS7qLZ+jK7E75TDW/MOOi7D5NXlSY2VWq8SoW+ek+lMI3Tky20jsuSfFToc292jUXiByNiR
5CStDjTsScinopSI2gYO3fqktRGAf0kYj76IHoB79chCdV27KMoAdV1GksC1tRyNfjDtq2pfTk4d
naX38RlYmDN/fInvoN7/cHsWNweFzAzQKnicy3ThoYoLMc8KDCqYLNFEiNOw4t2tLQnuB+BjpDRw
VZuLiiwQByTt/Vn4xZMMhitYjRmZfzJgB+VfGBLDIpmmq3X6P4OkirZep2hIp67RiEGrQovg2NI+
Os1cQG5fUJRnePktd/jf0cEYdZPxap+OelKOuMnmP4ZpTn/eGR5+wwIAZAgSNSCj8GygjnRWJmMc
S+WEx8nw3IK9IDhVbbXo25MzXPt1JGUAR2YgDkVsCLoQ3ReIi3DzK/Ew+R06skJdJCg9nttNqrmA
MbEvWT3KmfYop9FM02jMUjf5YnMW0JbO0gxrOPP5KWpNDp2BWW+gDQ+/Gh85DBcPyjEQ1HFU+gmM
5MFtreSufNHOtR2A6S2Qlr3mZw6o9t+VxyJFUKKIDU1LHuk1Opuz1E2a9cWIWbXrU2W+H1gb/vph
vrbwnSS4GNccQjmzkrFugJ+6EvC43YevHOafHXq9B1b547bLuJI9+s+AvokcQCVAc2E9jV0jd7k8
YhpHK7ofvWGPI41+1YrXIukm25D2ObZe45T+eZmwj7ijss/t0v28/TM2zgWm9f9+BQAk618xZ3yT
hgN+RbavnkcneOv9CqyE20Y23OPKCHX4AmQaawVIeP/53mKB6jZ2I74N9D4pKkNbhApwUEUd5s7A
vuh5r51syLa2htlBUZmlDcUyRP78Yns0aqI31Thje7gjZ+4P/Y6F3du6ulZjIYt1YYKbxGFMo4ns
cdFKsB0EF5wBO3ofMkgmout3wnDy14kvsueBfgZqCM4R/7e2KM2R2Cy9MPnKE7d7DhDGg8l/X9vG
Pmbs9+3BXZiiInkxj7OonmAKzELBfQ5s8La9swO36GVnn6VCvuUVVyOj9lxRx0WC2HvyOQE0XktY
bNXn/nC5XT0UFqvT/fUpQukNIA0kUfCEhn9aT2PZVpMUlsLs/8zczrGgLcKImjYNAFSEwBd0FbwY
1gaCmQfiOpRmX/oJbuGUWMib3/d3Catby5XGGJjeEL39yxC1IUS+k/l5hiFcXqLVfYRQW9vNrxK6
f8UHDRp28b51vxpHU80aYY5t3I8fT+rfvqzJj9AVoIsBx4Ma6nq0BuTlJ6XBdIoqnrKNJR85O2Bs
/SuZwu+RAsJMSin4oExdY5yQxVXHa7M/QbBNdzq3Izoe5njQrflsLpbiAAQM/YfGKcBRSCG6o5qH
wjw04KNo+Dn/YIlJiQ+pRWA4wban9tAs5LJUtTXyz1D0fQ7A7T0GaDJs3N/2xVcEQlS/AEAGDAcw
ONAe6IYZ2iguWlqkC+QZOfOu2Hcu75TOAm/DOV+9K0XW7AtMVt/G7boyS5dIwlTlxqLLF7/7rb+M
qpWUO05zd53VEOXHyYw5dAthnJrrDAkZK57zpNSPmMWgLoclW8Rq7rIF0oil00V2Ge0qxM1O8BQ9
GofAeuqfiofoK2X5uus36jdvFoBZ0ECRtKAceaVJealV5YLSxeCqzqm5S0Eywt972QzMT3RCYaoD
XnuItUlq++i9BKWUsVp83hKOsq0d0C/KZKVyr5R3vjcPJvJ/B0b3LGi0MIUMIaz0TnEnWs+LGVnL
7u7xYzDfQluwCk+yMq8Eh0eyGJHKlf4HsY0KMakSo68XTwOdi0YJwEGF7cnFG/V12U1mtet2ma25
d4UpHQR0Q1Pd4qBApP8Hy8NvOMa1deo+GcO+HbgE1tUDUv9WDSnKyI1PzU5DJmWy8AOswGps+ZSc
uL18hFK1yQq8yRKun2T4CShO4dpCFwTog6zdYg51ijJsaxwhF9S4u8nVndBV7Nap9mB2CTZq2nii
IfwRUbE3C2QcHYbv2NpkwLiimCQAYIeH/PoXpIo0t0M0LH75ih4l6WPzXNyL79pgF+fxh3jsLMka
4C6L43jH5J2Sb1+P/i/b1DNHUzK9kPl+gWJ6bc6e6DWQ6Jn2wZ/Bbx9wvct2BWHQ0Hp/q6xXBS66
tz5nM3FevPPLiw5NaMN6zMz30HrzntHCC53JQT5rLefdD6FV45+bs+gqVuc9vYxH9ZHl3bc8wuXM
UbdNv2SaWOaYuRw8s+6Y+xmLkUNWfz0/AB2AioNWWOSBS/u6DJ1WAzlSdL+Trf8h7bt6Xdetbn+R
APXyShXLTfbq5UVYVd3qkqVffwed7yY2bSwiOdgHydkJ4CmSk5OzjrEHoMjmsOJhNtx4O1D8pWy6
0AD4OScexTMHNZFbNTfGNNyYT/Wz6MaAS2vt3DvaoicvAapA3BgT4SPHnN64+RCLpgR0m6GpAsnu
S7XTYnE4tHITbrwqdueXoibL4VN9hCnPW3tRkWmpvkwdEUMH2GnCnoe7ccPqQT5mAzD/AHJQ4MFf
yheKSBn7ogs3aysHI7T8LATZ++Eb8/1L693ajk75WO+7Req3PlBq9mLAG4k9Af8wh4smR2An0oIn
9p15UKSukqxSM0IEi+BZ3SUfAM3zrJ28GF3NS+5bknvZQsdU/kwS8nivOxHZBy86eQkku9iPSwA+
ObI3AFo5JbMr43ZwLMN1iIfsCqXjwVAg4I7ZQCIRqzzsjoK1UReCp722i/KpctGj9IIeu6B8OCyk
fcxzVm/4+JdCGT8RUCwhRtCjcNPed+t5Ad1wKR/CweZ1XdzSQAsDSTh9A4vD8NalBoRlN3aYfBc2
xUTCbbwflsoaoAvbSiTqUlyGfhwApehJXUe7MBA2vF4I1vIjJYbQAvgBVDxiAMbuHqeoagDRFm2b
x52ZOslWX2bQdCz2k3OOtyWhfE+L3JTa43KhFSYYDlUsYAlIdG+AeurlTuo0a7i/QD/FC4uZYYKB
3Z21b32ObNaCnVaJmVKkOKFJMGSXsnPp2IACAqsEpB+c01246rfZE2Z/1CVm8zZpkAf9stomIuHm
tNiHjYpGe51F2TjoeB7ztKKn9QCYqyraakRqtulX9RK+VTtw2djor1nNigfoJ2GjPE2esOR1hJxw
g84vNyucvdxj3U9mBeG127uFC5rZXfGBOqidbZONFoMC5GNaD674EAj7QSDcpjX2bYJ8TBmgoUdB
4hJhEXPmymEE8myvRtv2d1jNNqfv8moUnv68gqw4nU0Diwdb/48xdwC3Ddww6dJcVJ65mp1i1W41
fyu4+jemYcEQuLKceVvdpSBsCOE6+j5iIARk+dZCKuJvNbvy5PA9lLkPs5HobURbArPcpoiNOiqP
yTYGYZwNvK2XDr0iaOaISaKiHRh5zMpVd0cXntzvtBYd0GqX67C1Ofp+UqqLc0c4j3w06o0Aq8W2
M0onaXJdZXl93BakhDfS2gC7AeCNjJ583Z5f8T+/f+7fJifDR87kpUFNJkbzx9EFYD4CVJ38CPZA
XmYUwZCi9HtiOSPsu+2IMILryKnglQKLiHDt7on7iv1yeKAiZs5AfI+en8ub2nfCmFtxPG0n+327
Hhzffm2c+at3Ix++uWyDZf0lIe8Acyevqkt23sFZ6EsN0/+7xx14GglZvj8uvwYSOy8DapEPd3cK
cVabwX77Lchq9FSik31hd3jActunGZVAWuBfG+d3sD9+ezcjGlAURvtX32FC1FPw12/aJ7Ya7cZ7
MMnRNkm2zEkAV1DbIRxZbJTFy+i8HcjTJidub/+tVafm0T+2hI1vhaEce9WIpu16+74VbaApP5dk
uf1+Xy7ut852t2xc/LNxV6uPxeanWbz6nCf4BCbz1xcwXlKRHNNilPAF+nvnNBvdXr7vvB/P27sO
Cr4VeXAHstDJgri+G2zsZ3/jErInK7L4cExuOuPKmEO5z1SEHZXRJ1WNjBlfkwG079UAjNPfG35q
ef5ruYxHfRjCELREEOA9H6Ba29ddiYLpOiNbC3r2iCKSbWPdr5533+FKbxbufrXYPLwAbWP9dAc9
+Ob5+KdJUeaT0D+AbidK60SB7y6vhSEY6agJc759FcjgON0yWgPBKMh3R+dgEs0HPLtdO9Ki8c0l
PqlbmBEJcUmcBumA2vtNt93T4chJglw9bejoOTXui+B+BVAe4zvUhoWCvJW2Wz1DU/2jhYFaoKyZ
ROehV171GqAdFYMCGhjnMfIMZ5lZfq0fjOpoVd0WIekEKxC5mW06oVNsiyUeVTvyeLb8lkiUkWFF
IVUyQNR3ueNaNceyIZT9tvhAxqzqkF3RXDhl07e2Hb2QiL6VkljyYouzq6x6I0+P/gP4R5jLw/DF
yTU9i4QkMPZ1wiCnuwFvWuc2Pel1v8n9rufoOU8Qc3xanOVHNH1jKk+1236nYLRtchvZ0xtOeuHK
x0VtFIlfRDqY60F3I8sUWUyx1ByGYd43XxawFt7mb+lBXFlgv8As3VJeDhERR2J9AOLusX8EZJ/3
942+Qqo5fQDaYul+arRr8PIwVWGOJ9U8zvtxFd2rSGPhORYCDdHMvKieg2RfwPuylq2fbguNc56n
Azu/u0jSobKIcQcMNqFhnO3IqXrrWIiZIO1LPFr1alyUo5vuwPiV1l7ObcuhruyVNBTydczuoBeC
TeUokxQr1RxKe6lxRt1LHeMdEUTuiZvh6ciTxvr0lGIU3ZEYeAAGDahrGUsJouwmng9WdFcBtCHC
m4tZ994p0LhYOSrXOWAjQUwtIkGHziYURE4TN5enqFlJKJpZn96Vz/FbWRNzX//UT0e3X+Yr0++e
Qor0ztGcq+1EWgzlPzSmg8UeTh3jSYkTDrRW9Hnb2707AkQWyeSlBDChXcG5JVd7CUm0c5uSp6Pt
2GD2stDKwkiGSNwq5Ogcl0KQ2KYn+rwuFtYlx4DKhRjGR50sA4DNgoAFrY5O5mdAYeR4n1f1uH+J
sGhXHcjFkNy4PCcrMQpRUBNx2y1xx5EwMEnrfEV7ewUQ6s333yd0ez3/FsZ6R7GlJGk5Y9syP3Ys
W97wmAuuzORpw/4jgHl78jA9KpN4OpfRBSLrRnZ4QBtXFXtmx9jHphatuR3HWNwaD11JitqmhCD3
xw227yXcgSYeKxudZB+v42D8su5CNDiByNEzgO7793aybzr7Jcyj0GmRXBdjKm5bAHpTsdYqcbg5
HbpnF0aK2VPGHo+5ZrYF1fXOGZFz1TzTUb+IjMEm3npu36r/nB5zq8ooLPohxXomO1qnACg37mRf
QAb37227NvLMiphrJeStemgOOEHMPTuzEyONLy8PH8OCp46nwcu/9o6xSOjXHittgKTwzjqh6me+
RKK77KlaW4G8VOzak19CESEbb+yJdxOY2Cyq2jhJZEiWQUpYrRXMsXD3kad/jO2Ygc9TF0ec1+xZ
XnH0lc9wn9kH4LnRrrTG1gNrr7a21TsRd31XPQsn5afhO9Ld1GNh0kT1ARhnWpxTtQRh8ip35GXt
GAsTQJrcY6T+49UxnslizIosh1N7MDMR7Uy9O7mZb/ihc/BjX3FLhwcwff1ywuifCaMfc+ZTHoBq
MLcpFra89+84ms9bCGMxGjVrayXCbw94ThK3gN6PztFFt2LkcFs9bj3H8DcMpEuRMQcew+VCLGUo
BOFQi1uQCqE+B0iidbavtqHN7V/hSWJMlCoMcBoVSKKvZEtCB32KqwMqu7xbddt0nK2JMVFSWihi
Tdc0usOyJWjP2vaAmGgW5f/iYZwJYmxUFYpyHk0VtVFHR7Xpc2msun++dayFOvRTaWpY0OAMy+My
ddC+92uDkvqeo3q8M2IMknUcLAmQ1dAGryQ1El1WgKSbrfq8Dr6br8jZzjFWqc/1/BBmWFGPVzFH
4Akf0O7uRM6Cbhq//4hhZ8DCSujBe4n1HB36+MpLhEI2z/LcsOIS4iBTx/i1oSN9enmFKnMA17p1
UuzYTiFk2hQv//3BXMhgDmZOVS3qzZNKtyR1kJEglCOX91rc2K8LMcyxVFamgbmjocfSYoJTxOM3
+lxLQG86Y6nPpbAdUpGYT8mctOK2pm3zdofahYTKxcFP7ElGHoD2SXP2j5qxv0Qyj0OfNcDU6bEw
ZaffUbsq2Ac/z0nviM7ql2cXbr17QMO2EN2gxItkPbOPUthFaTkY9N1DZzsG3I64RcZH4uRcf+w6
F4ABxzNZbClmtNLMqLqTrCIYBju6x2Ss0yJ2RCvURn4Id5JdfoP2YCWuw3uusb15mP9ZKptJKoq2
sZToJJ6a9dxpt/+6zbU3bBs7RpzHOcsbvi4tr2l0sJrOcDN3ARU/KU8HE5ubEBVuEyoASCAqaD7L
bV4MedWWBA+GRqtoEEdoDhBN5n2U4jrJEj2V8JbIdu6A2+9Trsj4RvmjKttEARH9xp+iyFnkVaGJ
lcu8lvNREw7KCLm0fcSy0L6XIPM7b8YAj9pGfqY0oouxBwVauOs+aJtbyykGXed46NJp/zbtxYdr
wCjxIMngUplAXtCvtF0VO/Fjcp/cUxNnuC1wgKeSJCgL3B8CWu7gWYmben0mnrXdQptHcZdl0jbG
iE3nbJuNuuo2ie95UrA42vGHZEu/M86dO817S6VRW0MBHyUnBf99adAlbSxlcWpx5ndgl/LbbYwH
N/TpHZaJjGoNT6Wv6m6n0z6TyGy1qA9TpCQdeCJiW4fxHW3jYVxQf+Lgt6AJQFSHbIlElPURBJM0
igx9QDvqJPwKv5D4qj1+cHLVSsF8FAu5nwpJ3AkztsHytZ15h+zXXb+aPRl9JLGTi8BNaL8mZ1hU
KG8NiKZrLjz+Vc6Y/QTGbI9hkvalik84OrkTw00ot+FeXs42oE62Ai6E8Mh7za/mC1mZjGuPWKnV
hamH2rsA6Ml85RTlts7kaBiDeuANS9zyVilp0//XNtbCGI2ijYrZSNt3ZR3DKaZjSZWNYqrPsZs3
4ooLQYxJ6WawK+YiFqbgOpVBawso2oHAPCeYFOJ6RbeSVhfiGC+86QsrnOm6RpTKjzi7FLXkAcsr
9iHsBVoQl/9wgYw7jiDHAFcbPTlcFhoDooHdNu4P/uSA/JnnwnIVhfH7LOMYqkII5QTshVMElvev
0xsxXiOseIgyV3VcVi0Zo3TslEnoDZiIHg/RsExNYnmz0zkCiVxA9PkhjIBwp8G/rWwDyhM5ORJN
3D2mloh1pM61lbFUZiQnUaPjVPtVd0rKhCiUDTtqrFRH2Ep2u6d2wHIEbibtqmbHbAHrN+qYSrAK
ejPNu3BVBzCFrkL0IHrpMAVUYdd3yLHtUHXxLRtzusMqf9ZR67Y7tx6IseqdHG0pkV39jwm4c21n
OyeKejQtbYAylO5zC1ip0NkvtDvKgchR8lveDx0qlICOBM4utsGtAn1EihE8aatjatc4WYxhNaCp
IPW5WVSeLEbDG6Ef9TYZqBMyONLD0aOzT4ND7f/Bj/YdMTAPQp/FFBfa4KaPqEpf69p/lsqovDGX
fZJEEN+vLLRcIGuLRy/9bwHy/6VV/5HCaHSqK2FyOGBDRxtus33YJXfULALlYPc/hSFnh8c+qbD1
0vEARApkW2hSc3gMnYG+njg+maj/W6QFbihg6QJzDnjGzPuZKzmyO5P0r9uaYoxgxnBI5OLwlgPu
g+nx0Lpvem1wGQGXB2wtyGTOrBgNwLmOgoQOoun36MjPSrd8pIX0eiNMblIRv9qWXrwtEeUJC43n
s97SWLyl6NFBhRAZRybh2E+hZRVVLG8t3AwTGkoBFhI8NvDSOcmfmw/3uSxmc+veFPNOB2zmtEC4
vLXsI7oX0MnLD0LoPWMvwrkkxiWRk+LYqilWBbger/0YHg30J4Tgtex+m49DUHvgIsEKJ0725Kb7
dS6XCX5gZ9K6H7DCxgnvymCAT6qtwUj8awAqQPkRSYdWgf/BvgFwjE7j6sAKZY18GIZS1mi9jHcO
nRm7chWhM0RZzEcirnnB6y0Dcy6LOUFJL7uknjtoi08rkclPuxwWvPrgrRfzXAhzeIOG8aisxoLo
naemE279QoOD9/fG8cQwZ6U17RhG5WnfMiS+h9XoyCR0dfdvMTdTG+fLYbzIZqpkozgMMqqqw669
U9aRWyJNNCzUl4SDmMlbEuNBdvIoG3M+UlHw/8FtCHq5I7Sdd0LcNTGOY4I3ztTQuYE3lfr7kUvN
8hHEP9K2/l8yeef7x7ypWSHUpRRhUY1zdMYgcWPk9mMfzts/VAjGEpeHucVYExYFYLQNTQhRu49F
8cwgPYUr43R2YZn3swQsBXA+sKB+Rd+0zFc/poAGqR2K1D3CprlcWN8cLbyRqEb7y7+tBAt0qgyh
1LUxhNJ6p4jETGHPq8lpMNjzt6Rbfjf6TkEOBkwCAMGZzHkZxdzHuTrJqNGNQeajk2CjOF8dSvDo
UAzJxxMumls/PETO3R1va2/YpwvZzBG2ArgwRW2Wt+vXai+72Rp4DmgwResleqeAG5S6hZcveHtL
LQVzoBdSmQPtjFqp5CNWjPkdW84QZ4Q4x3ZT7I+BDidTefx7i2/l2M4FspmetjMHWcP839YgW8mJ
1pW3W+7dKmj3T/43Z09v2JQLWYzJT2cTnKopFte7KjJZCVKkKcF8OOfy3fKDLuQwVt86HpNObbCm
15pUb6ItoCY/L5c/tC//7U32SucEPRKi/ZezmzdcILAOABkMYzBo82PxYBN0xEiY/aL38YgIDY2M
22rdBbR+zW07UG+oyrksxkJrbaYcpIrKsk/5UQwDpOgi6sA2NyxQrXQsgR8BUWvM6ieAJTB+i7FY
wK8zL11f9Fkhpaq8VRcDwl/U3ZCRWt5niPNkDwk6R8S7x9nUWzfxXCbdiLN6r5apBxVmQN5Ku/Cu
uO/Rxyq6ivM4kNPU8XMOcO0uUNzR5wi+pa/nghnzE4JCFKO4kow+5XCVrT8zN3LFLbV3AwEFnDM6
sX8M4hGtA1xN4i2aMT+D3IsgRFPk07BDFmCQBpQiQgCcLTCKHimloO4pIMbD9eGZBJ5oxgapUiUf
OoNavs/tp+LQQanFYo9E83HxgJF9npG/dWfOdvl0m8+OFxBfpVodsMuTrS8AzlaT3XvuLDHqDGOr
w9I3ND5bj+T7n27yqRBwJjruFGOQwDaGcZYJRTeBzMvd42JPo+qP0tGQDLzjhaEcnTolfs9Eqo1s
HFELoxYCCNgkxUBgj+wtzyO9GkFEZC0DRZI2qlL4VJOxtUYjJHV50Kj+5CVJMWG983YJ+QEmQePq
Eh3w/OVcF2pWr2zDmUjG7CqdpKRJhN1E4Q218nJVI23QrZp73a9sboXklvk7XyBjiY7S1PVxjQXG
MTKc3vYxOl0N+VX80laCwxttu/lQnstjzK01APmxDP9PV1QbuNtuaWM3qX7mAG/97YG4+/eO3ryI
aLS1JLCUoYmasT8CAuq6E3R5e3iNQGM+ONULOhxrxdV5OJM3tfJMEmNtsr4cLaWGJEUiBUZmNES4
CYz5V/+d8ICYbj4hZ7IY8yLqTdPIB1PeJhg73tyPFYaZ/tG+sQ5q20azqidYTdXbR5lMGVG/TYvy
wFc8E8LZOHaeU0uiXDNig0YvSUHaLUi4qokokT35Mu+QTo/r1QUD7AUGlzHdDsTuy4dQb8eDVZip
sm1rVCP1mhSRXSdE9Ez8QaJwN77wVPBWoh28DJYoGphKA/gNc800ccwrKYuV7Ti5hT/CHqt4dtuv
GhiJMmI0640n8uaWqhYYSyhsIQbtLlfZpnWj9mmmbK3aMXMiqs5BI8n39Jg+HXlsBLeiTyDrYy4C
U2TAdGXRpcqkNQGXVSnb/je6L/zBFwIlOD5nj5mnGhzv8ObC/i0L7d+XCxuHftZG64CtxPRkSaRH
XSHRY/RdOv8trOrJ+J9JYoy/EAF63xghyTRtDeBjX8ffqia57P19z27lqM52Dw36lyvK1EaXMypH
IOI2eYf/qeOOFahIZvvJb57aT2M5AlD+6W+5vI1kHMIY4EJVmENs2ZCwQXu+Z6AKvk/vm5Ww/2ei
mCsnJhYGD1Poh/CQ3WfIh4UHUj4Cu7h0/5kgajXP/IJQABho1JWnNZnP0ksokCQhwp0U2RIv9Xaj
5E0pI2mTL8WYBFDSpTAFDUAd0DsxJ+xOi8kuXIJKnZN60SJyJUdwW8d0UJwkzaKAS495z4XuAejS
e5K+TQ6G0Q2jBqRGGBiQQGPCFYg7l9+iGkOk562RB+JC++oXM/AJUvd48JXt7Fqa3YMEq3In3l28
4R/BltG5JMo3CYvK7LfRZtVoxnoVJB+zd9h/Cva4VzEe6ZpYsbyGX50/GQ7vlG9kNC7FMg9td4w6
FdDKVSD4oq1gZih7kpfJ4ri23Cy3uxQe04zcV4zpcTqSCkBptLeYbvmithxrdKPF5PJTGDs7T1U0
iRV2IF3O4GIANxvefvQ8DLb4am3rTer/+gdb2Jtglf5b129k7zFLATQ1zL6gknbV3TIrYoFOt6QO
ANaOGiZg/DBuGu1kTnnplp6fy2GTG5GugOcshZzByx+7xxn5AImkO8GtnQHgP4ILhd/G6NcPgc3x
MZHoIXZNv/AOi/4zerCWvNGtk3d/+YIDrQvqjmFmE+PVLJiWBUZoqak7cNouwdQAOOrMF13V1dZH
AngV3Z/d/L6yn0b0aT/lXHiGG/b6UjzjUKraWDR9A/Hy6vAovCbotRdQJnUWaDPdoDE8JeUbJ+dz
oxUBMmU60W7QPiaFsaBapNVmlx3rwPLlVfo11SR8053GbYGeFa71z8gpPjnqRZdxtctnIpm7jbYZ
NSnbqQ7ipfalvGK5z8Bm+Dysk+WUEGuV3tPiG7o8eJHzdWaUgrFRcH2ABAIggV3roY3NDA5MAIw0
zKd7+xxR84o3P3vTduHiUAUCETMIAy5NZg6uXEGZwIyMCvwCneOe4KIlKAbTyEZBObhfK98UX/Q3
5U3I3TLWKA39W/LpYp+9Uk1xmMBSD8kaZnUbxOjafb5Wd7P9YTn92uDs59U5agrAk3BRQDaCYpTI
qKuUqFmqjlMTTM8qeIHtZl+rbm9xvJhrKShZoksYLQQaal4G401UB1Fv074CYrqHcSXlQCLEdqgJ
xxw5V9EcTNG5HEY5AFeitWoHOeYEyy+6ZrpIi8UwE5M3onpDEp52zN1SjKNrHKC2jqIZ7YVDcHA8
mrFOicp5ta88MOABnktgHu1er6001iABnqxXA4IjWZreHc9PuW7EhIUUwR9JFQB8uqx3PqALU6yK
YcJFPshEec3u08f+Gbif+9YugOOTk2if7E2U9WZwi8jkm1txu7GVCAzArAMub8RBbEJ37A662LXN
HEzgDTgCzaZ6oC0/R7TcHdxpPZFkj0RKupgf/rZhVBkuTBhWfi6XUZakSPqDKNRz8OrsOQm365iH
+W3GPKpyijnpBr9tEXXxOaw7ZBQ1+y4DvuPfi7iCEAHw/MUqmAs8NYYA6ixImuzPYpGig9BcqsuD
Py/a19b5aP0JKEh6gOcWCCOoc7ul//cXXL8+mK05kbNhPICi4jGmUlAP9agXqRYch4WxGjcB4AzJ
00fw8O38Lcmgu3Z5YkAN0OhktIbgHLm3S6NsVIpuZKOiBt1jdiQu+qLvLXtzHxHv3SLe1yIhSCMv
8VcjEBzbdTerF/eHfGw+nh76NYBKvmOy8h/cxebN9+98//Xx9+4B0BjO2omC1zVGddZ3E+98rrX7
8psZLYtCsaq6o6EG69cSQFmIBDAUMDslkRc5YBFrgrqXeyQmutn3EZG7VbuBmhiOxs13n1iP2O0D
zSMGkCUJqIlsbmOyogMAI3I98JZLwV4CMfFHd1TyZbiG/RM6P/sEkBAATgNMAXnwjWX++gyIODLd
f/Oiy5MT9tenMFrb6lE8HQx8SkGmVUFeXy3yufvEPA5pNq+f3uPSdH4KG5AUaAXef42vB6ApVAR2
Ft2j3geFnsm8u3Xp9uvnnkv0cRopYL4O14rSfKgKTBKbReirMO6lQtSDo1cQVO0M8pwuntEg7NKp
IaQH7V1Efgx3cb/fv+1N555M3oFs0D7t2CMy6f4vH+nmFKRdfRTQcCkvMmCMDGbLOkVs+gQwQkG7
mlbowesxRdLh+zQg/PYACmhe14BOWb0qgCuCqj3+lCjK4ePBnEMQA5T2/c8SqIPZUkcEltgqcv+G
HcZoBVMBe5Mt02fwmZGXwW49IhJUDO+4turaDQCeAWAqJEobSClbL+9vlJtaUyeFEbzS9HUD9X9O
kJbPMVGGIBh1rhzdjeiKAdySiR7xVxkt4UCX8AvN/duSqDSlxm4maCUB9I8ACQ4ls5nN2FetkCpG
0NuDd8QfDdZxAqAd7iWCBnT+3x+WRwc0qTjwHU77SDLgbw0uRTjKyT5a/EQu2SR2K5MY3Ziru7ve
tjg0Zgq1Z1dfCRg7SrOOXCSb+4nnvMqnwjLgAhgkX2ZAcpE8WkUBvkzkSw4tNgzkKyebclmhYk/7
7Eb4/JodE3wPZ8+u30sg9CpAjgT2PaIrds+AqgVClQO+psG+lOQVOSjHgPoVRCE4MCQ5LERbuo2v
ug83kfvzZZKvLwqfVGPjgEUtflENm4BwfJc5B8D8YKiCV7K9Dv/Afgj+MBGUjqDRw3t0qWNou6pC
PSpN3F2ACQMYNbaPvgBqoCPZm+TlgC+g4xzAzgsQjDq8gZorLCBMmgLbRlSByYJ5U4zQXsrXhQF8
xW1qBhVl7FumSxHwMy3AECNgxwkwaY8WNi+WsXklmVHf/YzA56Jv9qBrpQ0XTx8hKZabJ9Tichvw
4LiLyMABV+rp++/zlG/dRorPiVBDNE3gZFx+6diMB7xOuhbQ4quJYjp4hvxqr3hIT5F3FWP2Oupn
SKKSRwoZPJDH1p4NR+zcA2/c+Ia/ROF6QPEJLnDkqFjAl1FJra4QSyPIXzvR+ZwjooQIXdHSeR89
5+9/r/y60Rp33qQ4mkhJA9ebtUOUoK3ou9AItq8acWYYUXkBcC6DvL5vP1Pns4RWv+I/IwJzadOb
peLPQs/t4YnzKdTkXV5xrBljSBjPw/jVFWqQrlVdkxxaK8Cw1/1jbEsw1F+GrSM7KNgUQxPpcjci
7zPBX3EKi+bemdYUXe2A+oedmZwI6trFwvegMRETdzIlTmTUN2liTUobwQqmo6uBvaBYxDG/4fMq
iAeA8pkUto1VnSc1mytImUM7BKeguogUO3v6MgD+0e8ng7OoG04y5JkG2sohlkY6l6quGamYS1MR
BhkRHkTYqfgRvbu4lo+IrzucrQE0MphRYxUM8Fv/PuPrQM5C7QOAPhi0wyFbzD0LsdIya5oQFgET
XhX2lMyTHUqYaNN6jjNOf4tVJxDa4h9g4QFhh5EFer4DqNzTMMhjsPI6POjp64QmDBpMK7qtkdXG
BWJ+XzbHutVFSQjSDU3qHjFGLRDJb1EkszFLvTCXiSsUrjx6B7v2ecb1OrkG8dhGpCwo8SwSF5fn
WCShHDVVZQWDUwPuu4VtSojhVu7bUwWPUPR5j951SRrt7Cjk4MUDyhYajhhHAYW5NuqVPN4VvyrQ
IoVdvjRXhZttj/cAiwwfIniqqMdwyz5XTz9yMTSph4QGDXXYlP1hmuounyC3dAFj6493YNldxm2g
LHQeoZN15QxRWYYM0igoKuIDZo2RoJkgLhni3fr1HaDd7m4nEUAjfnvoU/NgHNHVQO7dewRW5P4+
dbwf9AGU8JJi5/HH3T++A973p0NnwAYv6iqw3wJ3P9tB7H7/3j1by7v1ZPsGXNQVHOQ3/+HuG6HF
nf1wZ7sr5++bdvWiMQthjFdeVkgK04VEgboHsZwPDE1efu7KCzrJsEAVDWBagH6wN6A+6EMmNPFO
XEnO4YOTyr0yv7g8yMJAuTHVj0QZ473oJSgNpdCEut2TPW2O+XuDThzmF/aB/j6CCFEFMS6q3FQV
zpKLIzLIuRRa8W7+wtNCHk3n8XMHvJQMLWZACqR+7kC61cvmzT3a7rdpr8iHrxwXf3/GdcUbDacq
rCEa3JBhBXzV5Wdks2EIndXnu3Ei9QQPUgUNVgAw7RQ9Qe2LzJ3buALBAUi4DNOBVaMPCkwezAsg
SY0w9GZU7NBBYDpdiKZkxe7wttNhtofv799iN3KhqFl9RD4EbJEKrbEDwFg7pXrPdluap16PjLDb
AsE4BGoRyLBJoS//3kyqcOdHivSjAqAzoMWBLAWuBFWpcyF9NAzZnEZAsiD/bScVpobwbqEP4oSy
jnj48renSs2MqDKioNrIs7s9oum5WGhPJm67xHmjr2y7hZINKK/BKofkPuqljG0XmqQrjMHMkMiy
vHIF5ohl/YPpZAo+DLcZ9JdSvKq5RUrWAaNi0WWJq4zEEtSSyV4ZuVxOhZbl1DUgontwdvdfFYDJ
UaHiBFBXqdaTKHDI6ABvh0w2gIpDde41vcyDw7KmY+6OICFwwvjo/WEX7+S3aDvuO3dGP0ZCMmQ7
Dke7LjgWQGJdL/oRcO4wjgu9RDWYuQit2CRTqhdo6ETzs4KqaPFayKTAeOU3ZlAiLhIn6/1AHqpx
JzZfANWh0epShYoyj029rssgKZwXyx1oxIpUV/D04k7ITTz3KMLqvEWyryeEwslDLGFQn+u6o6YS
YqUA/kpwyL3DAHoGC7iRTtn64FUoHAlIgLx9ZQ03aEgQ89H1ARoJTyljuFtrABhfLYIQFrTL0V2X
3jWJ3YycautVnETFIKpFoITQUgEay+VuSpgKA9KHVAXNJst+ewDpg1o6+2pBGwy4gCdOdHIyUJe2
BeERYAJ0uM4muI4YcZmWh2UYG3WQNUQ3MHVckvxLS8ghJstyJGFPktaZeVw5V2YTg594olC/lYGN
jUj6cpFykoM0s4DUYtKR8ABA1IjlKQ7HW2BfcuylBKBWFY84hZhn8R+SwQgxm542gTU9a7mffIW8
ctQtCTAt4OjGWVG6hMuF6EIRgqthaAJzMYAIfGcMn/+t7adpDpDmgQPcBNcnIwCNcdXYKlITzN2i
rBaK8vb379/QalShQJYOdYMesOhZrWGkSlnnfZCQGTC9SZCXH5xTYESAHQTJGpR90G4Hrm94PZd7
dFT6Y2LMzbwdZW8C9lO8HZp33jvG3puTFGQVJIuiDsvg1b6Ukqt9c2yNed4eZEd5CR9Vp0CmW3ZM
Yqc8VmBGfSEL4RdSZTryT7g97EOWgNasiPNJ36aJOyKMDwJ5eikr9786GioFZ68B4BjYpngymX0z
VPVQ9Ei3biULIA5HY2uszJiTgGT0918y4IxSoBCIOrlxZ65FXQ1acexUfRujA9IS7aM2kGjmuLyM
//J/QlDTQZsKUiEs33Ul6UIcFZq+1WGZZ5/74rEKJkG7RFBu4SWQDFr3uDx6RYv0LAcMzFaJP+L8
SYhtLYntvw+DeeTAhIfAFGwReHNObQnMIwc4zsyqMcwUJI2nS6sWPV7JuEoPi4NbipzHjVUvCRVu
vDGQhcwVDfIv19M2paileB2C/qPO0LhFwvVRJbxQ+2pFjBRm1xK1KNBnDininWgP+/5pSEFWZv3U
EmfrWB1jl0PV40zHpKPcqcUMQUpJVCd+zn/+Phq2QQm1LpW2niKWxn7hpJiX2TrGYVaJ2YScweRW
b2ZNjug/Q/yqkl4lmQ6YEIDRv6FE+NIshFX+DijMbpF4MTi9fo4/1V21ornqv7/qBNB69rLSrwLo
EqreMKqqrrEArppQ9Ikojyg+v24T4m1RzCLvyJwj7i5ONSZAwkw0xkZiJXKXGfDL8S8k9j4/KW6d
RBPK7v7+ZfNYvoJfYHBp6jhGcl1GR2HpVWCgQUaEJBiSvQODhYDZqAeX3C82m9Xv3RqNK9+/f6/o
1GT014oYjWks82gAk3ZGsaJEymC9HjwZGCUpZoItD13b685Pd5YbbnTHem833ULT7GTX3dn+iP4d
lPl9hXBMCxv10V3GfLcMq4LnHf4Eo1xhZ4pZqJUiyIhLlMdRzbHQipWggvPyhCqiSAL1nrMNV+aG
EUn1/Uyfi0Qd5tGCSFV5022KOUlhaAr7EfWSmrwnODqAS70qi2IZ2L9moCxjNCHqbk8HuzwpBxg+
kYGx7L2NHUfpWN8f3VIIf0GMhH4m1A+B9n35bfUMwKF+znDXMFr1HP42uyPCbSeWF7UJXuG/d+Jq
IyBMgWYjvKd1EJH+/2cboY9R+v9Iu67d2JEl+UUE6M0rbXsv6UgvhKQj0XvPr98oLXBXLPZt4mAh
zGCAATpZLisrMzICAPTAPSi8GWkmUoSJv1WXkOx3xwQ0AK51ZCZRyqOWuERY0cUKzIyoy57HVQ0B
gwT8SSiWxYZ3fTwmGutAZhCengBz8ORWgGqdDqoOYzFCvyxzcJ/KE3cTOVsFfvYL9YphsDfyRWot
DkgVaWEu6TQkolsitAdGOAgoQHCQnkxW7TqlyvnsKF0VwtiUmzXJuPXfgtHjlK8zSDjY3NKLleTL
JkcaVpH+xAtOQduoQHdecIwvyaC4zY88VEafw9rgFL0sjBSyikt7c3bfEFcIGjbQ0CEonxHux4gA
QzdW8mP0na/zUwQdVLMAz9HNX2RoJ46IGhVCcoRnuDxBsEe/oaLMa2svwqgqSNdAw6kwclQHd4Eu
/3Vv6aBn6jpENWAJDHxnMlHhQlkFawgKfHoy0WDJxki/5UcJAPBbLK4FsAlGqxDsGo39eJvO7lTg
vJHLwGsQcQ/eidSZ8JgMoomcUkGXMVSf4m6XL+WMZ0EIemzhU0FxD0eCqjDtSXq3H/2Qq4/Ft3eu
xIPi208t+CYfj2PmQogVBFaYM3JX0u+nLqt6jUnE+ig6gqlcml349NjAfNdNDVAJY8RyGjhAYIBH
9VpG8U2GOg8kQxfWg35H4/giGYGnACC60NWFMCLlNgZW7kSPb47+Grm0dfvJbsqb59SbCBQn7p/W
eTysuVOk7FGXEJu4DCixueYIKeG1t+Fv4jq3BEta193CEt0dGoCj0I5AXgvYDmpozajEnV+JzTG3
BdQLzVrVc7DrZnYDfGxsBuhwANjjtVo9HuKPbu30FANOKsMnabhmIOpF2U2aYggiBlMqrIK3Ck3o
fz98VIMs6DSL6NqC+9+2qxhOEr0xf3hPr1b5V/aBlJqM2xiyrKoOLfvwK1hyZPcnRMGDAPLYP1CX
6Vpz46gpmYAJCdFSC3YBvfcBdfnke7tpkd+O1vxCyHHnlEAk5f8Mkv//66INhIZLAxkGh028BurB
6ISF62duAVlg5NIgUK1qBPQ6tcBFqeQr0jge43qDNEOS7zlIa7rm4yWdPdKhKEt60fBEUxQknmV6
IFmbNLlSsscUtJuGhg6ZBlq6vJlu6n36tsQ49/N6ne4gFLtY5GFBeoFE/Q/a8Ne8aWrNK5AqZY78
Gfl55o9U62u3NrxbugGz656xHw+PLkIThTcRFPHw/BC0QfBFzWJV135cVVxw6oBNbleaFYMwhzMF
lPpj0FYxCPEZw+6wN1/5z+TUcIaUGt3S3TB/DwGBhaQE6ZGQ8GhnqbfqMAS9kmZZdmphNnoqr9JH
dIZ4EJo1iDRt5shGsstsdpuAenXYoXfFip3xxF74y+DUtrReSs7MbisC+8VNAjHTn2QTua9/r0NV
AL+ajUCegJAGC/G2fCZpP497kDyVQRWGxDsUHSlnUYwJqsbgzz8Noh0egyf+Vb4F+3bj7tJv6Cpu
AJUDCg7KYOvY24SL5S5yG/7eaSgUoosABHnk1QfRG8o8MhQKIyWhcJI3spGCR/FUgtI2sIsFpzjb
0sQQIY2ByDj6E4HrmU6loHVgzhNS4STgrZFYBUqUof0pbNwt9Dmvj/cz+ejJoMgeRvYOeU0oBaDU
NbWlFiHTMZrqn4/WwjCWfpmf/jLLaJDfRBH0DGiBsfQkpHcbslmoA8KXgZEUOBe6EFj7quaHWpKd
c9OrAMXlZT0rDTbCc5pdAzKd61mj++h41JuFCbtnGdcVcnUQgSeluumwWnXM45FJ8nNvA9y+xAw3
22MYF9SQfzpHEGrQxHRc7FVZ1PP5mfsTbWNAllRww4UYxuNVpwM/RGI/SUdkUrDF8M90EEBOdTkn
JMVZlrdjuek5R9ScUDGEpbbh+WzhuBCcKx6s5MVDGfLFpsklrinP5R/BFE/N7fE45nsMP094ZFAY
JlJNlBcsGk/lhqbHz5uivjBH9z6ddGJJSDuCJJDmhfBdWc16r6nOQayPqJa0sa/748KCz4zgMsZD
nhdJ4h+1Xyp01Qq1ivzWzc8QoI/+luMNcc0/ThHy8WhuQWiBMgycM+WXs5SR2jqQi3PPm2iVLQrz
8e+TL5w4EPw+ueXRfYSH2EwpS3A7bYhHrzwzL8lT9KahFJiY0mKAOvP9MIOGKiD9CPYY6A1qx45s
xjOpXJ55SOvEjAnVRdEe0GvbAl2eAVRX6hDNc4SruixSP9tlpKQBGh+ikwxyrZ84/dfVlnsVdmHg
V2eJM7O34il7Gp7CowscqAJ8xfCHR16uXT+eVjpYw2LhgUmSIXg0yWj5nY5XDGJedOOqP/efAeqt
yD81JrfUNnTHCDJqMrwZ6S/Fm2ZqREKLfQbZS+ncN07abNsKitOden48kvkWR9HplxFqAyKhmwRR
CSNy4vD9KvAvbbTQZHVnHEhPgXSBeDXyxKTGUQdq5XuFfC753aDslGTbgfhMWFiS+U4HkRNWgiPQ
fbT2kYH+2gbpEHlg+s4wENGW3HcBKUG2WXXNJqwXgsyZe8YxhYeGO0C6RgO3+9SSVnGCEsmJfOb0
aI+sFJ47S7Q38z0NDRC8vRBngP5mpqEsBukg54Ern7vIcuLOerzm8wWZ/jp190uuxHByjF/3SErN
iYx4dOKnf7eBWhCCQrwfkR6mXGcw9J7CFYVyLn1Lao0BqGduHzQLW2u+e/HrCt76iPoJ8JRa9EF2
s6gaemwt2fER610Xz8edxUZYiZtGBngPkAMyl7+2VV41rdjUiXbee7Xtsqu2NFTGjGPzn6cLaBHy
WEDdCYETddbjPm/dsVaVc5dZHrttEkNrrZhx/n9WqOho5NguBG5GOXOghx8vOcgjXSPPFs7H/DJA
qxqQnICGEEQDfTVXSSklXVdr57Ix+Fgv1zDlVtaI/MHbYon2njFAzAkhHcJ+PACm6xOXmay1Laed
20APFMMvrEO4AXaqu3pL9aTZ2xmNW0R39j+2yLf82gtDpJbeULLamQM/72b84GpduwRrCFhYTGSp
S0q+dzY3cmN4riMdjUSjRq1WLtZgM2JL91yCWwAZcFStlNvjDXFnd6MshpMD6AQwFDRwyA19L2sz
xj13vaVVlgtvU3nv3lIB4c5IEBXgUf4TS2GlphPnpipgtrninusRpEKR7jPeIsnUfCjAtQE/IaP9
GSOagerBboy6S+qelVSXUG8xJUdz+v6fz6mCVz1iKbgdvP9+ElO/toCUKrKHBwJz7kACUL64jaNW
hrT0mJ3fZbCCTCbAhgSzQUOwG6YuudKLvIvXXILYcZTuKczM4ZrJCwHurOYBfVi0iQHdCEAT4Zqk
HKic+B4CqNq7PAfoGwKTgy53ZnJutoGi+xGS9jhRRukaOyMpFmzfWTDygBYJqxtikJ/T9msqCz5W
fbdtvQsSeC5qmJVTg5+wcfphwevNdx/GiCY0pNYwp/iP6e4bGZ5TGVnwLnF5zHNLbRy/e318jugb
FahNFnlIQlaOZy+EoqcmXG1ImWhIvUvNbHCIetbqMyeSFgZCjsnvYB74I6Q7yXWEWh/euNRdVAYu
xMgCN7pk5/SyxOlBzxJ+nJROFLwWOJVg4qdDCPiRazVwvV/KP0Vz5Pbi0tfP5wieBg4UHcyIzpDF
nhqoOTHhMU/ZRXVCo3mO0eW0EA3Q4E+UfH5aFvBoI1gtJGemJqpGw+tcGuqLBJRp5vQohgtEwnHD
WvkaRES83jWOvL1mH2Cek9amsoDlmeWGyAfIBFxO0jZzMJpbtqGbR0JzGQzOFt9V5PkySC/mz8BB
H9LFKhvtJ+AlgEkmClYQrCL/mo434hKR84cmuAposvtWjq35gTF/B0b3moF8CNpSemxByCPU+5O7
hCCcXYc/1lHlBswdhwtB3tQ6L/RpO/iw3v7pUUwHS6xmBZnefud6/rQ4tWTtJpufjPWXNcpTMUGc
8i1bB1coG0Gqm0H7FuRGDa4x0dCkWo/PMw2UhuMl1hDjo4gnA/9D7STB1ZLG69rgWun5Otp6Z7zy
Nk0IDAhrlvtuxdxqU8oXkgGzyjesEoIQdE/hasGzjxpjJPi8N6R+eM2+u9zw0f+ZmurrF/+XQ7ea
zmu6vKqWQLXzPftjFBh6PJNxNCXKPXLpiBYCyE9fR8FIvrNDgrbEzhnXspFH66Q11IXsIB2x/QxS
gSMDZB8PQjo8TBADVxoLe7IxrkIfoBFZj1J9ePn7eA3n3oAM7JchamCFC1gqz8FQ8Dx851dlq34l
742nd1Z85BLS0itsXnc8OkR7I70QaO/jD7g/s78+gHpbV6zYh0MdYznRBXsZeh2UeTZrQ+XqVjvK
2lwwR3YHdUIm46XOY9qhetT2MAfKZtF4479O4hEVSfTmOjvtZIZfSwTV91cSIBcAIXGx0tFjJZZq
id7K8MomWx5Z9z5Zg8v4yTuxSxnR/zKV/zFF53UzUfPVvIMpTXviFSvatWgwFpDLUl/Cjf+1MJNk
YWYziVgBvZlgwYBa+tSzdbEYRynfh1fxKXuLr9G52CdOb3U38cU/R1dmKdNzz5UCC4h0ApLKuCHp
u9ELZEgisBhelVojCqzMu2LkEEXr9+1+iS3jvxiTwQ2A7BW8N7UtPSGqkk5tMZfxDvGQt+cuiiEN
ugzslmgG12GpNH/nmkJUgegcfScozLHUdI5uL7YdL4fXwdF8M0GH7/kaL6H2yY/QayYAvyMjXQKW
WYl6CI5dBDhnNwRXN3pu/O/kdmBkfcPWujf8ZUAm9XFe2CSzeAbuhXAPini1w9Hw1Gsw5BglZzgt
uKIe/8lcs95E79EpQSp6VZjRXwFiy62xGk8LZu/cg7/N0qnHqM9HdixgtjFi0FAcvTfhwtrjG/vC
LLXh3buP0PT0k/nGRsEzcXoOtCGJg4IXItgqrI8RZOFfkFDSPz0DtH5GtOTASLhCLSFSeHjuIIom
7oSKbzu5y6uBCZIrEBWcnpotY+hfwvv41FwTX1+Yx3vGCF71B96LTBt1CsImUfC8hrFy3V4Tpyn0
9jneGMkx3BQLNx5xvPS4cNEhy4/sNLL9lCk5T+UOcMXkmtrBOVviIab7hUmsQu7R//w85fcVLxiG
1C2SazAYSmaGpRNGtzDWh236VXxkEDH7GkOsF/syrNIn9dCB295bmM57ly3CJDTL/PSWzSiu+sIt
SlXtkyuI7S+iBXqk8aNwAiAwlXNrPWlObbAfGkL+bFVtm4UJntXbyRQQGCQesMjPAOE13ahSJYCM
mR2Ta45yf4cGsyDSYxuYJsMd0G7ZmNGJ2QjW67o+Srv+5qSX9gDG+5X0jWe1Ll6Cj8e7i+be+VmT
3x9EeSMfNatKzfBBks5vqvfc/iACA+FfyBUDmgQhewkikJ3hfhWrc7YFfkUvt8zls4IsqudoTyoK
J8G6Xnn7WH8VrNpBO1U+ooO+uYWLIoQ/wSy9P39/LHXM66yoPb7Fx8YI42M9OQeyEV9rgzH5F4u7
SFazcg/sS7OujdXjeZpHEET1F90VSDoihtCodcuFKG2LMq+v6hMMt+tPPNHK52RRBe5O/IDuKvBQ
yKRxDLliylDnlWJccDAEYPfTiK7qaIfkjT5u0Khg9gs+en7fTY1Rix/UaQawfVpfB2MAs9q79lYP
YCZ7fjx383BvaoVatUQrMUwXVnrbv/nPS3DYudMCJQ62KYoPpPGVegH966dOf4t+p7IJD74YcbjK
Z+ED5Egvj3/+TkQz/X0SG/xKJcm877lMgN/nfSN6i7b+da1VegTOgKcEbExLZfN79lD8Q5oBxSyZ
ZO2n9oqyCD3Fy7grd40hmhhC0GJU9PC5uHVH8WMxHJ2vNLrDkPBBPh2vQ7zRpuaUrMebKW24q6wa
/NNahCUCht7x0E6LER8a7GVhQsmETT3CxCIdAPOMP4RdWXNX9ly9p2bhXNy/5eozPBSR4S4Zm9/E
pJBKKkXIDyEdSIb/a/V4zw9rwodxTZ7Dv0Wl9zfp0P1JTuwOOZOlpPodT0CsoVkcjY8aNjZlzSsi
kVEChrvmr32tI4Xf6qOxaZ30DFL9Tm9fH0/lTxg4mUqSQwCiA89dwh9LZx/R2ClUUeFWt3ytfCRf
gdWiySSxRuir1Vv2VFoCjFer0q7tbtXsSiu5dtvaHI/sYViF1uOvmccK1NdQoQiTiRGjBlp146E3
WFgV2k09sN6EAGgQvubPrwFMG9+eueDnZ4BNBYhcpBfRJYw+oTn3EBP2wD4WvHo1mZW9/gjAx4fJ
Nwx5u2CJ5h1CVX5qiTosMS/VElfC0uDku3Kdmr3+lQLoPoJ4VTRqNPzYHFp8avBD+6vWChzVlEES
zlmB6W8SQPI8ezwtvZRpWsDZV1G7LpOEhqRCVETSAyRCw7/qJl2nUDMhTM7ClgP5bQygxJcORg3Q
lnf4Y6GMwzi8rTiQftBjJ0LDUbyQg5/dv9RkURH3GAsscjGYrM4AeAKACULdRfqYFrbd7Eak7FDX
L1dlWpaFP3ayZ8INRMJ7MJx8vrwT4q1q5wJE9fex0XlYQ4wC8oInxU9jNbUTNJbpEimV1OtoE1lW
YSWtxlVgcJvwMKA1tQQj3hFEeOYG8+o8tn1nXuGxofeGRDTiUVr7oRNa2S/DnEFIrmeF0bO6h/xd
riPthN54dqm+xs/8NQQmIGqBWiuiKEIFMHWhahRleRh54a0GdV2z/xA3g/EN2axjgjYsDxV+9K6x
Zu0gp4CmtSW0wgwKDyQxOlgIBwBgvqj8ks/75cFVsWbrXojDm/wERQ+wkOeryjaahWueJ4dk4kop
M5Tz6rgiLENkKm+J7joS+MMG8Kf5Bh6m/LpE3Czq/qEBI1wAtkNBJ3RFHig+H68sP3v2Ux9BTXUM
1IZSBfiI/I+3YsBnASVtPDAyA3kbNFf24OVBJxrU0PXcUXVs79iQjhC6Nx5/x0+MQU8GmAiQoYKq
DsF0T+e8aJog69wqvFXvkYWUiq2B6c4Fxz4PLjzFTix8lZ2D3LGHoOLHpQZZLUSCjcDJdpJRQgcT
0oqvst6swX3nsA7uA+Mbr3qIwOJlD523nuiCL+KQf5q3Zp+tolONlDVxMKnP9sOwLSNeDG+tLYC8
fo0WS0JcdB7RyMiD+mAwWIiC5+vCgYzD+dLYnQ3w6Jq1BdC76O8JgOp9r18DkzktEm/Nlxa4LhZg
OTSeAUVOpzt6vs/kko2iW29rR+G1sJLv/BSaPDpDFadelRZYQ0BOuvBamNVgUeP/ZRZQyelKdsDO
e9kAs/WuccRzdobkpa1Z46ZBsjjfKCbW9sh/PN4/s94OWEUsySK+JxU5ma7esAESI7nHxrdxV53/
EJJc+OPACu0Rj9GLc9rtXpyv09eX+6c7Rkcm19ulMJo4/elWICEf+hFQMgP5AZ0+ThItRNm2SG/u
W2oz75wVLZ7WebyDUQKthTwPIg9MM/VIGnKucNuyT2/DRnxu3sBa9eYTBeIVcxn+1lZ3dV+wpfYR
hFByc1EWnDik2QhBHUDwtTxakal3T9kJdVL4QnrLofgpWuPWc144FOVSuAME7kuhD9koj8xRbpgb
ojaO0E2IUDNZJeeeMxKDXWuHciuv0YawEsziSTpUdm0hHeME1/RJu7kWCN1eFCguHpjX+GnJXd4J
/LAAv6aA8tmsFoRMrpFvMlGEBXNp4fi2BLUx3sxsF5TZj7f1nT2FG4g0zWFDkZbk6VnqpUTrRTkL
b0cAmq0Lr1cLmlyzdmecm18WZqdV6rOE5wdYEN+8wuieoy+Icm7jj8709rqwGkJLXAdor3wClGJJ
2PqOg8K4ANdAmos8BilPIaap0Ah4fN6SRO9w9a3K8yIieXZkoFMA3B6sIJtHmhyoCy5tXKX2Ei+7
pbvum/mEsefimX9PNv4VhWVT2kSuPn6D2+jU3diFLTx7nf2vcWDtCJaLR3Joun5t2ZWZOoQwfgNH
/Ytv+Fd5F1vMKXUCX186oHRYSqyBmhVaf0jYAVlBXUZhq41FI7IZNqcq28VTlBj9iLxpt5CfnAVI
tCFqWEVXJ0lejNlNANTF8LbZU7zlNvlBXS05gUVT5IT8isXkkc1VHnjsG7N19/k6PkIbZudfkDb8
14rLz6BQHgOvDNw3gCNTS+AUESKX47JbtxEtH2nmj/xFewqJ4NBJChfZMmZZF9hDggAJZgTWKEmL
1CSWeGTlxKHehCOShd2lOqvH6OZvhe/guHTS7uyMiS1qFuuRaTyfiYtbtA02te5CW7t5WWL1p50V
PSDKWfmy2oNQAUb8dXwSVuwR+OiFA3V3HEipoA8DcStIyaZrFLhtxEd5UdzGz+5dOPgfQqnzL+77
Y687y/5jJChBIM0B+g+Sz6UcEw9uNzQBZ8Ut/oNy8/bi2Ha/1XHPHVz9xTiviDzyY5N35u4HPIC2
LvDoovlgOrAEXViNx1bFLbl44Pc/1kAwL2FOZq92ZNwA/SDNV+AzAsEgZYSRuEz2M7m6Ed7iDxBs
9B/eV1oZMrQfRIyOBfdH7qyUDqIDpXnm9Y2vN7pkkrcJUS6+Etb4x+OePfV+vkkFHJT0hM9zj8o4
jL6qMjUeQSoI/JKLiW7U1Oa2UBhwkMmKV/IW2QKw5GvrBTfGE9f/O8CgbVPxTFO0aGPRYBuMtC8g
Twkh7VSu5U17rGyE53a2fs/sxHxmTdWOrSWO39n7jzZPOZy4zQWu8bzmNtrghHDQ5Y+olXXytRvr
ePDYEhBfitEBYJFf+F1/SDdL+ZI73hXhDHKVpMMURUpacU7qQtkPmra5ebkR5LvKs2Rmy6yql3Sv
7Zb2+B2PRzjTVJS20EoHiBc14GqIlJiJkwb3k6Tvw6u0X0EjfvX9eEv9UHHTy/rbDBWjobtcSZkQ
ZgYn3PEb6Sp9clvbho66fCpX7s6R3nQHvLStfllrVvhuMevzGUJNb+cGmalrDtWP7399ZpO1/v1N
1NErk6pO6ypubny0rdq9kBsrWPFAGKkR/YcOXDbfAzQ0QgjYl47BX8xzvESX+fM6oCYGVBl4XaOL
EREl/TKrtKr1R7mpbn/ejh/IFTF6vS709ARC+UCv8N4nb368lhiIi3hg4SF/6Hb6oXhlkEs7HDbW
htU37/HqSbCgUAaPAWk2H7nGAU+A//3riDrd+vx4Te8dVdIAjZgG6Fp2FkgVQsGWPEn0asdnTc9P
InQzrxB+fJLNDilFwYKQhs6sWZNDTMesq23qFCt/IUS4cy9A3gPvLsCyAWdDMmzqpeU85DVAjJsb
mrDtEnLnyO7/yClApQAdU9CnLrGDPBMaZuaSEsbsXY0tNDFOXa+86KVj4/vNTdyLm/aaQxHL8jbg
7EZrsMX/Qbq/dwp7UJY8NP0Mo+1Sb84OlIeeyrj1rbJKJFF8QnqBzGO0k5BrFxLcG66e2Sn0GbSb
ovMLINgZaIMyT9/FWuJ6bSbAPLPNd8xBOWiX/kU5KPveaT60k79fojH7L6tMRMcQuANgTa1yieKx
7PVhc3N7PXmOLvnVt8eVZmSf4LWXfR2YGOZVuF0ri/UA2XIPS3DNeZSDlSZ9eHDIhMaHchaakDdK
qLD1rd+BYmAlRToaZ5/kpZm9u7C/zFABKDeWKSBGHISRvoVP5k/0hUL9TrwWxzRbyO7deQdNR0RN
6Tik+RgIMDWCs+ptxBzuY9CUIV29ZXf9Xuv0+vWxx6DV+Ij0CWoz+JdMGuiAJ5meVYUduaRIsG/A
1FO+umv5NdlI0qYzISMMvgSo4iUvXqrLS5w9sxQBZZjucxQrliGKi/VNxFVe7mRH+6Ntiz036Mx3
YgenRZwRuTYnbh0pU7Q8gCWA0IcgtJuOVByGsEikrj4XnelzSIxkKVRmYtcCqLC4Kn+RbRsW7rP5
VQ4+fwBsETWAJ0+bszy7nByE3tijS1XnlFXbGP5gI1EL1RLZhLJY+9wubFeyXtNRElUltAkQAiE0
YVOjRMiuikPls2fuyoMJp3P4zhhB8/HNNQtb554lxMfI46GgimQeFRaKSTxqwDwMZ3UfGyUowp4v
mWQAeLrIyzg76ASTid4yhOUEzEGreMeeqrqxxg3gSwSSCC9O1df5bbYQ595ZLB7HAScdzTcIAETq
KIRlw3J1nQvnwUgFM5adxMhiQ3HKTVRahWvGfxbO3iywxp5AMhakBahJE4bO6Y7MpSFDMSmBNLOu
7ktUJvHHbX1b7pDA6yEmZRQiwoQFqzN/Rlmlwku3kGJGYLLoIr9BNO3LPYnraNfs3JfxnzcIGR60
DwCXEIFxpYZHOiZqpGEhexijOAF5bb7TSxDS71IHyLSFURFnP933U2PUqFpfSsMxhLFcPSbv3QG9
ZlVhxhq0eaVNDUht6gy6uRirkyB5ahaCREhZoRsVgTpKcdMljJlCKdw09C7bj+ES/pHkzehIvZWt
g08RiqY5jD4e6OwFTND64ENFgzCw+zPOTaUdupZjw/SiXL1Kt3vIwVZL/Sx3bOAUoJ8fuBOCAaIu
1qaMo0AVtfQC3ljG28nqLnnl3gXDV3QWysJoRigdad+tK5vfLapAzOMKUNTjDIKmGtYFDHM6pUMj
sIEMFP2lsPJddojX4lk+o+8ObFvqejxrb/6lu0mOa4so5mrrJdHMWamPUOT/tk950DL30h4rIF54
I13ndrRJnHqbrsCxiewGeuUdby3b4co7Smv+LJwiO7P5FSQHnaX67jwcIJo2GsjPwaMBt0e3Bxdy
nvdFUEgXwAm/8wzF82Tv7ZKdd0IoeVyqXs/9H9ro8ZKHIBpcERDi1F5mB1WuGp6RL3+QPnwTQc0K
/vhjvldHfQwX27bmkQcELYFLwWuFuD4Ynq5z1RZV2WSxdmlXIBR7Sa/Fnn917W6nrqJj6FSWv0u/
FoXDZ3cJvBHe8HghgdCStAZOrbo5GyqD0LuXRtID8D1CAMFzDvLT41M680aUFcobcbGbJx04QS+J
br/8swOnfpz4pF+5XrXJGJYd8OPNYUCK6njrTgA15jqAYc7jYcyDNGIKdKZoesUNDC66qakiDvme
6QT3Aq7iUmc+NTu9uq/sWpD0MDDcF+20iHQnx2viUdFtj+4rtNIR7mcoSExNugPriY3EeVdm5W2D
1oS4vGb1wOhcmxX7Ue7VQ/aCXNtSpDa7FWEW+wFsEmj8IORLU7NSV0ijL/r+NRHtmNErA2xhAgrm
ANtbhV0txBp3diFos0AphcMNOSk6xQjQtFZ0aeBfUxR/FZR1BJSsXOiXvv3rApKeCLBIQm4TnhSH
ezqsMnPlwqv8+OqBuMiRv0okcF78FwYeZQci5i/pb79QKpsNjbJITWTPux5EFrz4yn2mKB+/QJCr
2qUgDVyin5ndUpQhaqOIXV94rIehBURbR7ogqOaF1eP5m51jygblowa+hahPhMG0J81C6uDxr8+P
F/Xz1EULAnhwfQn4ef+WHQAUN5VDJK+aP8ApScg6hQAqLjkP8sWT40WZpG631hVcrxphsrM+uqeY
R0OldLbUGhK9f8+usOBAZm8EyhpZw1+uSmPbUSnJAEEDqCJXfAobG2Dvca+dxCUpunu2QP+Fqxst
zaSPcmqL4xut4CoeawWtUcAbQQr9OUDKdcVAfmix/YIcnOk84m5GcATHiMsSvUBTa0kyikXR9eL1
T/SOwQUX345f0mf5s32PXh5vk3nyH81GgBEQFgqAZcGtMbUl5GNTsZEkXredATlfb4VezREdlD74
tnvjtbq9vyMrirLDUofa/CxPDVMvIrD3pFHtCyKA+pEMNGX47q39hSM2j3Imo0OVezo6VkyhWTXy
MLLPr/n6w11HjrZh1iA/s5Z60n4c62zZ/jOVgApOjaEdwQ84H1PZlis2M9qjchE8pLnrTbCTocfe
HmTX/PdOP0TLv1YQ2Mqp2TgbtZENMZHRs3DjgUgNLO6s7Jk94J7W490yuz8pU5Rb1PIi5kJs2qtZ
nNftM7P0OFj6fcolKlzfRLXLiVf+DJ2jkDf905CYzWh4kAusICWFPo6N/DkOlhgs+cs7hw7HG9yv
qMYQ/SxqP+YC0/Ve6kvXcsfoytbd1ZZ7xD5xqu0SfcQ8Giapxf+zRaMuQnRuFbLkilfW6XehqX9C
NK60st1S28gMWoK9MTFEbcnKD0aRCRTxqlzLmy2AbnzLvoqndAtAGHhDBaN8AngTAN1TtdS/decC
mtqm9mVb9MIgJpp4BV+Tt3VPJ310mDfJGcF+7vn6osE7DmUyVmpzFr7mReAdE9EgNUJEGFStDpEM
fnwC5rlwakapLZrk0B0rekYEvjlcp6dij1qxa5aYUMFon/xN87LEmTyPRabzSN0GANqV6MXDxlSd
TN/11sKZnvtICW9xYC1AccNJIMqn1inQ4oSEyso1/8N+KzZ6TxSLqaCNHiP2AYLOXwpNZgNC7vWH
mpAQ0gAcSS1ULQh+KQy8DwQdi/KJt+asf4fHEBt4U+C9qYEiiKZPSZg+0IJWRBvTWtz0ux54tWoH
FllrCQ4xrwlRlqjpc4ViUCJR8m+lzayYFbSPN8W+XIHpxnJX3DlYAx2+KRdzUuRnJ5cNZZaaxIgN
g6YbYbbb+KdgJRrpiTu/op1mrdrMemHTzx4wlDFq06d+MzIMgAu36HDzIl28jiBjDPfFagm/cmcz
TteN2uwFz3outD/8G7NSHcX2Nu5fyZI2HDCF/iK3892N+GuTUPFql6iCH6cYVnA4ci8pkAZL45nF
jT8TR8jjFYA1wY89vZtTQYuliBX8G+i9LXnjrfqV4LhHPFkWVmjm/GCIAEIJ9BVhI73fkePJ5Egu
g1tmAfcMxHxsStt2K5vRejQIoyyhx++AmXleMDzfGkSTEFh9tMiDTIiOjJsM2l1uzoc/29+7SMhh
xd+KI26X8FNzoIQ0tUStltiDwCpuYak2W4C80RJgvQhWtc2WHCLZzdOjNTVEts2vh4XfZYE7kiGB
Gd87vLWnT1s1pf1g+xfvFWnBpahnaQrJ2v6ylw/hyOQ17A3wVIRjtLEbE0kJ7t+PMQaGWgfoeUkb
Jk1oEMSJWECjKgQOsyEdq9xBPXKWjwrVkp7OHFhDFuuXKWrjZwEgIMhqh7fCKnexXRix+dZClDhZ
BVa/6nJ9OPFH9VisJYOFsPBw6T//FihjG4+359J3yNQDIEwA7S1qfEcHln0OJ6PeqWekO1ljsFIb
1XsnWHd28ydax8/hQXOIumxkK+vFTTULbacTIlORmK8WKkIHfAg0YEyU6CqDudQvn6+hXu5L6Fa5
lmstgVHnaVAYBVQd/geyxyCcpI5MlPBZK3XYWa0tl7qw841xC+121WSPxa5+3xjhOd8XL9wS7dDc
sU7tUicoAbESwG+w672LQJTxHLLpSx2lc9c6tUGdmj73AwKzI6eGAWrmQzbda2L/M/0/MrmQ+gKx
EOjHAV2mOehzl8vLZkB3CeuIG9dhNxCIQ7WgsgOUKBrHdSqnXHGbEVA52c6AQO9WSzy08+cCvgEt
wSRCAzwP3zN1EN2oqpnc5cmt+a4OAOgZO29dfHJP4Z47PT4v8/CWUCj9kEWBnJq000xNoZKIptMx
SW8laA9Gk8OFpa5lqLCmurZBVni1CIEgH095W9C5i2BCRWYWpF/UjZ+CcQx0eml6q/QCT1fP0oyT
9U4wkKelK+SOY4cpMMbglUcErKkwRlLaIq/dLL1FxmnpaTxfJNC4g5ocqFiCHkUBcjpzURfl/cj3
EZCdJsgHBwiHmNYVXfrAxzxepNnOJ5aQOgfDAQILdCZMLRWu2sbFOEa3SDeVwW4NZFxLwjnx2Mx8
L8AO6EVQ6CeccGDWmtphxTLtEo2L0bwEkNpBMCs0WkAe1woP7+IqBgnGUhQz2wuURWr3yW3Tjq3H
x2g6zHf7QNgknQE2VKMYbcId4V4Wy2Czu5dIIeEqRPEfbW9gqp2OkctVd+CCJAGyStHFzR7oonVt
Dbf/Ie3LliPHYS1/6CpC+/JKLbmnl0xn2X5RuMpl7fuur58jz9y2klYnp6teqjvCEXkEEgBBEDiw
bq/lN4dIwVCCxZo/JHUTw4LN5Onl9MHKV38PjigAyuNWRu7HXg4Ad6XtarI/SnZIzP/+kkHBUE6X
19oxz6tJDvRJhlA9nRx9ZAcZx/b33AGFQ4UPSjC6lZFgW2qndyCS43hE3ujEM7VtiPq+27uzZLsY
iIXixqm/Fi+0lEW1Ja+XgTTBgeql3oi/KwvcPRiezGKQ+xamT3LNgCh18/sxHLo8SM7PBUHvFmpN
E4ehat+vUBMGCH7xwIXLALT6WqVR4oIL6ZABw7nDsm320f70wIwlF0z1CkW8Rgn1okAFAVDAKSgQ
R1ijbBV5zie0yH483N6epUVDIgsvTHDdqGihlKEXdPQCBF565nzynPWomgk9sl7fBllwqhN3H6Ya
TM0noHK4licrDamQpQZnA3FfpbsUvHN8vTIrRnv8oqHOcaZ1nQX7KPTmOC4FzvPoEuNAvHMdk+2J
SfW8tGhzHEqls1jqJSMAjvsggidIvcMl0Gao2uS1ro5uaNocg9JmufAx7UOt0/POnaaHxu89q/lu
0TLnEJRf4yota42mwnLFG3HFm5zNvUrmifFkunTUXUkyreZsV/ixlpRAgCQheg+ccq+QVN9o5aOc
orr6iXVbXzoN5kJRCi0IYBcfKgiVkOgtCojJqnWfFv7GxtD1j7GcCmoJkrBzvZGtcMvY9kXvPPt+
ugk1T+Wpzh4/r27dnCi2So6luX4f0CJf/LhtliwFoN/OtVL12tJHS+9gNqZGki1nFlayF9AhwAx+
l4KBuVyUbRo937ZZW077gkDAEUMSOYHDWQxtY5gmHYaGndpz5Qhlw4S9UzsVAZqB5bE2iaUDlHFm
cT90Q4SFKz5CR978NnYbA1wRdnQa1uJO3HnW5fZWscSiYpwu5BQvHwBoBY+/k/12zRKJYTY041bm
xrwr8QB4llH+Lv8CJcPmtggsBMoNdHnBNSMPw9QPu9HpCUpfWLbPOGfow8yXvREd1dj8DnWLxaq0
0eDlE8aJuRgDfGkyiryu/dnQxJyoVe2kyYPZ7gsyvHfOdq2jLeT99pIxnAFaX6+hSm+Uk1KC0aAt
ITQe9vYTuFo7Iv+ofDSksIpbGOcnBkJcwzVS5Qk8N7k2x1J0PFTnYHCIt7nJWsKlAGe+hJQz8ERP
cL380xkooHTRzdIZLWVd7mTMyzTN2GSs47RO/+6zUbxzLZhX6XJWSpP5ROQVs4LBIbR/iu5YRnT7
zP421KZ2i7CrB6wfplvImwpcHWuGILe9KGqqrwXhO74XgxK6h/tifdLv/Z1pmzqrJ4apCJMtz47s
NK/qjhMgCP9BMJt7NM1pjjrLi972CJg4do3SppKAwTkIozoT6R/dxHP0nW8GGDvYvqWgQ9E+mj23
Sm3WhW4Zd3qZQ0oBU7CoRYy8svc4zof3RsfPoZoaXi6392nZEX0hUOuXKEHH81mcnoVT9ohh51sJ
CaxwdRuEJQa1fEKhdCXvAgQ6bTx2zlq6/zsAKpTi1T5A8gIAyUhi9EHpv8Kn2wj/omj/LBSdQsao
4bEbBkAcOhB7mePRllJ7i/lDjFvotBbfHcAXDuVIXb9FXJVGKXIE/AUE9HdPsc2wTcae092f0DVd
LmpoVQfCLHT+/OjtbX5ggPxLyPYlCOU5w7xVhlIL4WLQUpvgMZ4j0aqywmO8Zpnn5O1vrRnlNOOu
TKSkxtUw3O/AgOroEgiJXsZDaq5Zyallx/klFRVPCUXddqESIE+5fcbQ8RNDlO8vFZ+Xqa/fpyw+
NapAKBvsjVBtNSKIlqAQ4cgdK4sniVMSUAX51uNj9DswtZ6IiK4YDmFZ0UF4jW4KPBfwNOWtqLRK
7jdTehQMVP1GINoaDyToqzBZZ92kAd+2bYZEuQUUkzZxriDLLP4uwPyMlI4Pfqhdf0BPLiPYXr7a
zbAoD6ElaZwELaQaUIPlmd3+zbTj9fbjIiFKERm6vxh0f4HRVfXIjXVjygHM3/gns3Buu6JFbzr7
dcpD6IWRuXAQ6fky9e89Jr9Ot39/0T0gFTp1BWD6FT1hrUAlgwKWYZzcvWUlaww9TAgiq9sg095+
2/sZCLUfeQ52XqFHnKOvcJCunlCA9HcIEhX8lhzq4XwPIbb/DIpGqFa94teM8HBxo7+koOfRoj30
/0W9j6sHhsYu7vLsp6kIVxwCvD1XWCDxAlqpLcaRrxn7zEKQsEWz0CmvcyNC7SxcGd4Da/vkPv6l
CJRbdvEyp3MGAOL7Fs3gNvMKveyrZotEeWM0TnWDr0FVGzt5/JmZ92C33JcmQw6Grn5Sz80WKjZK
CUhAGR6efxpviDDf/8oYaJfrg/lCaEQA+Ge0c68wwLtc3UZYPLZmC0W52mGok0zBS8453nhPYBdh
ppsX7y0zAMqe9Sznini6J8mrS2lJO/RPwmcEYPL4K0Fo16rJ3RhGBcyiOHokOmMy9n+Pv1ADDdp3
WUInq0Y/dyWFiwtFLWUIW3Azz8zBIanH0qil4OgKhTrmc1SsG/gnw4OT5PwUyCba9HiqGVjh/YKN
X+FMf5+prpAVac9P0uD+v5kWbGDp7oJmofsYI4bB0YMrCl35E8lS6oOoLcNN3AF7Ekj+CsaWf6+o
Rp3gHIJarBEjTHSBA4T7ihlNl7vcqZ5yzEsSLmb07hOGtS8cf1do1JIZeSaMda5m52f34PCFKaNx
pkX0U/6+rcksHMokwSTc1XE14aAuBiN8jqZ7ZF28WBiUVeIM4RS1xcoNprrClESc6Kj3QTP6+bYs
C+fgfM3oTHNUa50WTThW2ZKsZSYTFrwLCBhwAUb1AwoEeGqtjLoTBG7EWgWXDlQf+ibYYMZSiMwS
y/yXEllXUNSSuVynhpkIKAUl2RouLY4PtkNogG8PhP/BSvgs7tCXZJ8n3MxAq1BqonCSTCGGw5mt
eYycD8bxsuxtZiBUxAjCkr5peoBEJNzsBns8Ik/yxIiFmChUxDIotaH5PFAKW14dol1hek/Cx9Pw
gwHEWjIqbsGcmgjVCp9L1rwJa/Vkp68ft/VZXMheoR92YjFF/Quo4ajQJeuEruw0eboiu4fomG+G
bXJ0V2fXCg7BARUJ+5f+MuwzC+UI9m3shWgDY7PBeYaub9T70LbUpim69ksBN0DBynejQp4Cy/o7
CEofWg3XO8noprywaDrq/u3EKphaisyupKCUQeJEdRBrPj1nJXkuwB0seSRVkA9+YHUQLVnsFRSl
D00tZ7paQprKDjd5bD6jh7s0i9ic3h60DYuVZsHXXcFRqmH4otB6CeB2/O8uIMLL7b1ZMqOr35/w
Zx4BpBtxPaJ18zze4aVbK03ws6RkfcnW4uNtqIXg4AqJOlcLvN5LngCkYSWah2ql/1r/HQB1lMqR
UoaSOk4PKbz5E5xfDAEWPMGVANSx0IP+PU1DmArSoxvZLmPytv5ghAMsc5y+YbYdRReIXRNBkQPU
yjpDYw/SmpVzub0RYEW4xigjt1QzDRjNxyFbyVZ+cf8rZ8vUAvSPU8HQ52uESMIMcJfHTrhPYDc5
dwYxM8tknDMsMSibdwu1FfQCYuxaJKufuv/a9kvJQNl5LFQ9yMfwopCRQ0BC69GwI9b0LpYIlHE3
cp56fTUg98HjYS62CqtllO0txMtXO0GZt8thZpcQT+4j2Bom+C2YczenvaRSK1cIlFn3UVCJrgsE
bsdvD9PLAbpVe+cJbGiMmvXbtoHpotdaxSNPPVYadqQoiE5MD6/xxZrp3xfO4it5KCvPMwyzjmrs
yTPuF6LJ25pZ7LXLlhFW3PbroDC/FgZjCDIplSHMeVMTViDOWCk6zINlykYY48f51gIROsa1HOqC
mVBlrNTn0TLzVVmSyFXnwx92puS8TvXQKgnuQ9aV77bbBVvl9Uq5suYrbgYFU4jj8CfzPbMZTncR
AbMHQGAP1jf5W7yv6uhraiUYiYaKomwkygPp3hlRkDR95zdDmaFQO16l0hh4hghDWWvEquJ1gRu4
U4MEBXQ0Gcj0arNd8ahvzRBYREd1ta7RQtP8+LDf+LstK5e46Hq+voZWEfDBBBLHQ+aIZK+F9YJG
HcaqLirhDIE6BDIxy7zCBUJdE8Pk7ncdzPX2ib/o3WYQlGpEbZmnYgqIC7ZNBUrmktsILCGoUyDE
Awkn19DxuLScgOh7H/PlTYZqMPTv8zVhZkhx4xdi1wFEIX5LKru1jDsn1KzsfFsYFg51GMiNXgVF
jeUazNdydAyzHE1beboNwlox6jwoez2oVOzKeVfuHdTnWeWlNG9DsHSXOgiCtuujrAOEdue0u3DN
8mwstZpEnO1HpWqZUVTYjzrD2JEavDqn2wKwAChXYKQj3nbh/8/j6VnBcBBmbfGia/4yjM8L50wC
Oez9KPFxoQSz1cYgz9GxJ3jai7eec1sSxlZ8cl/NgJpeymtYSHpOf2XkDpYevDNs/DuR/xSIzWSh
jLzimkZtBOx2YdegX+VNBW8r4JrFY2uATpG2NLUHuySnd1ZBOEOTRcr2FdlvwLyEXUqIYFUh+bHt
iPJ+e/0YJklzRg1jkQ95AYxw09n65ZewAvv177/zL5+vwLNN6vXGyEH5OR3USoZGazDWvpTHvwSh
7F5yiyFGuyTsvrjAgR2TDVhxTVaJytLL6pU2ULYPRamHdlI4qzdWTYMU1qY+F8+RI//cyWsW3Oce
3zi06dfJsHLbrq2gfM/tXlDtYH84D3Z+H/XoGeq30sU0+96CnEJkf3CZ+YeZjZn2U64ibLxYEUN8
AMpDvbW3lU86OWmW/ic3ti8Y+vlSbvsu9afD+plf7YbPQo3Bs7Kft7V9OU8zg6FigtHX0rxwsXs9
jgbUgr2/uWa6YtjUUgZ/riOfkdhM3zHYKx00H2uGesrOVnzL1S2k0vC44osHTNOE92D1fDIlo5xF
4AZaNkw2ZtUpyULyhjxa4KxBLfiXSyhfH05+FxaDHGAJcStNnoLVj7fU1O5ZGTWG76PfpWKec7VE
UD7LXkEEvmltVislc8Uoh4E2sz5RekAckrXjhO8pZq2xGEkXxQBP7VRdgtkon1QlM03AiMiixyQW
RArgTXrJQPqgroM/cXwzDMpC8yhQOSEGRilaEeiLhK38POxYSdTFg+IL5duJXmBuRSOqU+wWvkgP
qEWfCl41hizL6cAZDGWgqt4lo4b47WwNpn9vYNgk5ltu6yPjUP82tgsNhCAY+WdjPhmiZhsD0kLd
qzPgRPkKEx9eMX4WbAHEtEFqstkeq/Mu3HCOvq0IpqrBYtGzxC5Ynmzym3OffQRlsxnIW9Q8mIQV
s5330BiosMIZ8sMn3CqxWGfJssLP4CjLHX0377kBirI7iCWqe4V2KhQRV4zMAhOHCvODJOuSrNKm
q12C5XtuLW87fnzc9kMMy6LJp8ukjQOPBwhasYrLTuwIbkZoyLiNMvmAWztEnfZBb/gu2LRQljLN
P+/AGPpHsf5sUyY5Z4o4pIk/FO2kiCrGHvIBK3vBkoDyDoFYo8Wnw+/36Ic4psyn/Sn6vbFC9MEt
6vUwRApW6POp0vnp2cHGfAvZwzFZQJRn8DsRWTEOgkxv+6J5N05zcdLHklkDz9As+vRue9XNXA8S
JQRMXGZD/IdLg0ZZ7s6/B7E6v2rxMorWFe18W9cYHpbm6eT0Lp2eYqdbuHHi7tqzjhETqs+aIbwo
HkgCpno3FFrTRVzowSrhXw04neZS76LNU8SeU7t4/ZthTHs5V+ouiLiuA8ZOXaV7fitgevAgmW9/
ds/U0cMKnhlwBNBd4aIWRoEXBBn26oIRjA5/wfBFBeweLOe5eM+cAVE+TW2Tpip4DFSDRwOVKTrk
WKW2S+0r4JP5koWKR7xUGIV4jKZSHAHR6YCp0r97E2e55RNWlnlR12ZYlF/r634AFTLWrY3MI9g4
cIMIMDuEdZov68GXSJRzM0Z9zLUQMM+jNe7v1btm/8BkmV90DAYPfmsD2iyrlIer2nGIQy6dnvtb
J3vr3hCXYi7rkBHZETEg5raVLkcoX3DaJPNMt6sQrM4cn2Ncmzk6wwXsIuQeM7+fBZtxwi2fozMk
yuMVRmq0oQIkHjT2d74lg5I4gUAsZVjU7RkOZa19nzacVBcoZwEXJodzjvuD/l9DQ5UCSESnNm36
kb/p5DbqkhLqBhYY1ZzijindzK7mXjrt5kDUkqWu26uYvTGZaXQMQBbdYnTM/mdPCkv8BY2o9sW5
Nv9ko+ao1ALyXO3K44AFlMj4nOBeWYP1r0VOiAW0pOpzICpg7IWW64ekyc4a8oLxi2xW5DElo10e
8+2JoecsLCpajEPeS+sCe1Y7iOAGW5isyqkwkBm+wrkNtuSO5nJR3lUZGiihim1rJ5YrjJR/ySzw
J7LcEUs7pr/PTFerJCNXfcBgiOonWxj4iO5AHQqVb83aBgG3BzfIJHthwVLOFnWiglYb1eSgRkxv
ApuNJb/JNup3azs+9q/CRWUPpVgy6vmSUq43ilHCG9WfljBmpLkMtuZojvHcvfmmh4cyTTd5xU7u
me02i+fYHJnyx0Er9bpSQtwSq4wmLjPfgc0EnE/5iknIMCkhHX1+YX2jupWSWBVjeVIcR5wYD/eO
sFfNRLHJcGJpz9JhNseifAuu2SFXo1UEShq/i7ZHfnVWs3F3D7dtYfGAmeNQ3qTr8q5WY+BUMfmZ
2L7zu7bTowhWz/88cH66Bc+hKH9ijFHudRmgRkfG83+PbjJMVUblHzO4WV48WVZAf4mpwvRzc6wF
QelXw1T4p+FNBlOFiZ3jxs0axrKs9v/gfJ6pMxNHxKtwXvOJU712jmCnqz+oYTQwy07EOQbuQQxb
uPYinC5zdaz1kx6g/25aM+6gvLEJ9Cd9onVbB/0H3soxsBXzM69xvM7gKk+CbtewIyfF7twrq6fI
eWfo25Kjn+NQ8ihCNfitBhzwT/6qSEuCzeAYKwGPv57FLDhdUoQZGr1BfSDLiSsCDaNIyM9+92u8
bFmMPZ+vFjeWjq4MGN2uLPzJLXRgYU8IpozdtZaKCXm4Yt89jpaD2+O9t5Flu/8I11tjw6KvXXwm
mItJGXEc8GLS8viCsd0q2e5p9+AdG4wtPHYbhD26eXsPl06YORplx+7YRBo3Ak1B5zsSCc1z/XYb
Ycmu5giTI57ZVS8PPZQUTt17Q21b65va5jbA9ykx8EVzBCoG0MSBr5UKMpSWOBGrjFaKWmSNKJuE
PB+8B0wWI51zL3tW/2Rbb9vU/GB5qaWr8fwTqPig4TRj9JQp5EHPe4REqkg+WJyILAwqGNCCBNMy
plCnuWxyu7bfPIslxmKJ6FwOynMUVVoPuvKpDhoGb5wDEtiu1aLa44nfGfe3N44lEOU+/JgXsmRy
H9KdM8H05oCHh9sY02/csGc6+Vx7mVsNNc4pJGLEN5kk4LIHJynjhGfoOP2WLA6jGPQBUDqoXQ8N
9M3jx98JQrmFVO4rneOwWFaAYJNE5mhGqFhi1fUt+gMMQdFVsNjJCn0lNsJcyLIWw8tfJWfcRPfy
+rYY3zk2J2P9AqAvwTkXpUIwDWK3Ut921K1q9iAiwECyjJQ41Y9paTL54ycX800JZphU/BVKsRdq
Bc7dCE4uIyoahqfoUrVak3fM4u5vZaT2SiyyvIwSLCLiZ9nkMCVCfIqdyFTPrfnmY3gvPzVZtiuG
Fn6egN/lnHo/YMMY0T6doDNX23YYz1yomAePTKMVvlSmz5PsvA17woo0F89izAH8XyRqRTkZzmiQ
gKRggiKpHQxH7jNrXDUis6WFBUUtZqepWS/44nRCOaEVHfbbaXIv8xV0+plba0cdhBgYGeiJhD2r
ojXStRg7JBP5l2Cb3eiw9IOFRR2JCGjTPIwh0ui04PEMfdCaSWZ19xCgTYKVo1l8U9Zne0Udj1Wn
pAnYHNFuAhYgyU72RomLeL2abgUo2dtlazxXmf6KYeiTCnxf0Im5XsNwFvUz0popY5RrPMdHEjIO
dxsHBWjdYd+jnupP3jCRjvwHhpKOl6UchHfylLcxSCMTYZe/qj9ZlsUShjrfoxoUqYIHYVDlVhD/
eWoR3LtEu4Dz7va6LR5YM3moU77ha26sDFxDeDuxf8dkP12qWFHf4k1xvmrT0TzbnNLIG6+YNseK
94fUApMszl7JZin68mnytTn0Ce9qMqf6gEnvLae3Grt6Kjb8qX/rSGiWVvMHdZszqegXJS6uMy1z
YVfPY0ryY456x5TJPPTpRb8ptozBWaCmnGYbUV5W4EBJ6RfQuIlgTXCeA8u8NIEZraW174hn1Kpv
2sfYdllKuKgZM1zK56IgQFbzGLglcvyvxdN9cf9wW/emXb8lGeVqc9T1hUoFhJ17QEuaCU/L2CGW
DJTnU9LSGwoeCJITW8IjT9LVA6svbLL4aykUzFhDNy9m1oGamU4Zy7JXx5khN2drwzqMps+79dPX
W3B7sb/HjNefSS22MjaD741SA+6LykkOnWOyngVZC0EdaR3IejtPxkL8fLxnVU+yfpvaSLWvE7XR
8NuJyWShX7iFXC8N7dM9g2sEBT8uWY+VBWIVe+/hiDq9ny6392Chsv0aifLrObwT105LFJEN+GU7
soMRn1SLOObpMV3tXi3YgG3ZaJCzGXVrn8+lt5SJ8vQu+v6isoUCHJzX7il40u3E/A2a4IPV3j36
FgcqZ3MdnGyzsU7rI6a2m55jbN5vrwBrH6mDANNsQr4t8RHOIzJ4jLPsu/u/Xl3K/TetPmCSKX68
J79ZVr6QLJ7/+LdeML1RlMrzlOZ8iWzumKzynzEB6XX4ZHEsfv7bZk83hf3Ngn8b4ykK7lgq4rTg
94ytZH0lZe4FV7luUECX//qXJ+RZtNCOjWS4k6sCyy8r8L6tgCo9vG/g+CToBny1QghhtF19n9an
X+sIZWKd4A6aPmk3pk+ZEokwTcPZT3nXiqTrwnl+GshqbX/85UZQNjVoWtpyPETqicn4aYm1yZRJ
9TkKAyMVv41LQ1SQ6CFbbe27/UAeTeuhIfv1m/l+anbmypr4r7ZSaBWsqI7xCVQe9rY1fGZG/t0J
fptcH/gCyv1HyLN7bQheQEPLObibkojE/g2m9NtorC+/tpC/+60Ja2YTvZSJYZvjw61HRtT8PUa6
UtrP+9zsl32vEkotwC+jmodEtnJUwHnaEdasJZGFQ519YG/IuCoGzrMDLgpCDnec+Xo4e7aMp5w1
eOovO5snp8uaRU3DMPnPFNFMQC+qCiGZ3AlyMCx3wjIQum5W0/u84yZ/ctm1juNb5xDPHyn5cd5g
RPsjWdsbZbW9+MQEy+b7YG49i/XK81k6dEunKRt1ZTEu6h7yPVvW4fH97m5dkJdzQZxdRhIbb++O
A/LXzMTAKdcCSz+oMzxijcjpmR+rh960T/ZW3p3iw5bcB9bjR0jWm+3v9e8jT1bmD4kcDj4G8qx1
+7ZGi7cjUpVOH3FGW6HPDyeq4Ny51mFzsDp86qujrCt4E9Q4J45E9pjSkd2xEs8My6QTqOEoVJg4
gV1LTJulbp9URzf2g67YVTs/7YvJx1hnjxw200qvTPvnGS85PkHhborhjtZ7gCNiQJCF5jWiWOav
Bk/d8KiMC9AnA+qtj7n2Qf8j5WrMRSI+BpS11ub58Yf3IG+eVwdrU5j6fU3s9cokJ/wXBZfIhqu2
jQ80V+tTuNLRXblmaSvDGOk0DedrutpOmw4yGkZ0vRjHG7gjY6y2iFIumZJV9AcvqROtRW7mUAoY
ptk962t0F3BWxZx3tuTN5liUP1Z8PIfyvdrCawYYZvnLJadpL2+byELeRJHmKNNqzlzX4AZJ1KsK
iAHMQ/T4MzHjNxTBMckzFzrHrnEo32zEepUZCnA0VFt39qv0swSbMojCUnA+cqjk8pEtt58+Sue2
gKxVpAKmpgqRmIw/VxGzJl81nD0nrfsDVu9r8agIyQ+NYQxyiGfFLpES4v5KoBQxLPC2OIsBIOo7
JczrND7n1lzvl+JrUeb2ent+Pgio+cV5UK45sBH7eNMq1zWK4jxMoNI28e+pMa9gGPuSQ52jU/ov
5FI+BMWE3jw+VpvUfr8t3uIdaOpE4KcRhopGH3b86EbcYMDADgY6zNVtiFtjbY+2mT79JRJ1pnGa
JDVSCFEs9xKOVmVtIyuymvU0jY4513haF9pHzsSiDyIwIaZlG0Cs3FJIh9E5AnE3PIpNwUSqobGc
MIT7/sQwqeM/y0ifPpHcj14iQLj4ZVwrx5UpInPob73TbZyF4oJrHCrlI7h+5cqB0Z69XZ6tZUtq
Hc7Od8jGi7sEcwbig4sz3szJFoNXiXosNMIy8IU3outvoHTSB4l15U8bOaCOLbLrtb4X7FPx868X
lXLIbshxaDDCJg6gAkcJIBjBnSf9+AfNWNcCUS45FMXCaIdPgSYikgS9cp2DIQErpkSTV7qllpRT
DjDSc4h7SDSNPTLAftCiwwgF0MepABrjCOG+IhKgJp6JzFJQyi2nPFdiGvFk5w7Yh+5Vi1t5QBTu
byvosvf/sgPKLYeyn3K+53U4r5tLtIpBHfcWMB+kFjpTr3eM8iWNpBtgjseOyQ+db6ILB6qxOiD7
liPINEzXCcAWtWpd82UbH7iNd1etWU/CC5KCOEyVRRGhCdjDqAVNuiEvMw6f0DrPFdgXSpSUnVin
jzApBKUwVyjUeqqNMY4exs+dLwbxzagnPaiwPFJZIt5aYjtwvNPwk4m64D2vUKnllZNYkhMZytI6
n1EXbnOCTUzd2TJpfRcsYgb1rYiycsXAKyaLSAiPpgPFFq0Tq7ZCYoFcJ93/BwPoC88Dew6q5oxd
+pI6wbZey3bxYDyOD7E+9YbgIdPMcZRn64/yQVzv4VNTsn3KV2hMQG2/hbZgi18bzOqppTjtagFo
j54lQ5pOO4y15nWzMA08Cf109/e/892PHE+7RF0PhNsMLtJPt411yZMrAl75DRlVkRomsV3HNqnC
e1EYwloHE0XW7n7/ljMDqM/WoW8qPAOhjoukCzs89AOksJOjcZTvmidvq26KlWIHDxGaJaaT6pja
613vdOSjwbveR/rAWfi/ARV0rOv9UgB+JTR1qhiR0heVhu8pnYNo8zJZ9XZ7rPHOx+rbYa4vdbAk
nJY3agUoy11NqTaQyz2djBfWnWLRFc1WmDpVeBRSxIoPmMNPb3uvQ2U6wpq2uWhCMwzK3YlNwRfy
AIz83t2Xtuw84JbLCHZZclDOLlKF0ONrF2dUeB/Yv7hViUvKn5yEV/tPOTfUZ4phyUOSwq7szG5s
VNfg0E3Y09qWgus5FF2pFHtCr+A47ECjhl7enbTzbM0+Zk79lB9Yci2lBa7AKCdnjChykTmsnnAn
PPNwJIeNRvSVYDmo4n6Vt8PB28aWCn9ivTQbM31T1pnJmXtbkglcm0vMYrP1DxJKY0S0dbjOcbtu
X257nKXb1NVHUs4gxCeqdc21aCtyt8oPb9fXREnIyuZ3oDRbY4ImkH++F2jhDJwLA3xZh1VNQlka
pt/q1Ar1qjoomY8VGszu7dnfosu5tqYoLNh2h1hHY9Bo5iOxg7N8hyOhwV8j0u0MizUEdSlnDRoy
FIQjftDFb0NueJGTPA7zYBAHhi1ytAIpVqmV/C429/06QPHnC3Lzp5DIO9QNW6wy0GUXiOI8TZZk
EH/xlAtMpdI1/Ba3CKkxo98YF5RsoP2spoVFc56hUN7Pi3JVSD0sN2+W75wZvSAhzGLyWnaxMxDK
98VoYhf1ECA4oi8qyhoDXH66M08ebivPwkVcASfyP0tG+b+GL/hSzoEDlrRH8SThwrO+jbDsLWYQ
lPsby0RP6kk9cVq0d79f4nVmfTAwFq4BV2JQzk9S0AxRpsAYzPhdWOe7dlu9m+GKxdy6aGpfsnxu
2yzL5fktKBs+NQza3W+4R9VpkR65Lc3SbXguzaeez1BUP9Q4LoA0vSM5TgZq79fgODUbxVadEP1O
daYxf8bGFOxtAGtnJE+Y+FT8JIyVVMYy7OjyKiSmsAvOZ4SWnNk4cKD32SbHe7t0b6CHNj0wnBnL
hj8zp3PZEz/kUx3YxUBezwYYOgPTJagAZKnlZEHf4rfZVlLOguc9DVSHcNnPVmAfDuJWOhbPiJUU
jJj//7ioTk74FhztNfQ6HtUSe5rn5MeLcAnJTnDW7KLQ6Xe+40gYmYvMsvo9s5y3vti6OJsNgk6a
lHcKSwFNZHYPHocQfOfFPXNCwL84qy9MaimjImwSTwcmHm9SH64Ks3sD56NjbNnSMwzsQpNkzFbG
4fL5wjXTjUDmg7TJow6ZbHQJuxcjMqVdZta4x+lOvDZfpmu5SDhLRrJIuZSrd+u2ZS7famZfQO2i
jNnY9Sj53fm5TwlIgbxtuzPs4rNAPyT8Lj3oRzBKYY5gumJeXyez+761X+JTZ8JgSDLXRwDvG7R7
bVLi7m3S2vbptpBLpT+oEdNURcYYLwyhp4QMQr+RfKXscPbIW3D9BvB1aIs1+xSTRQ7BWt4WRBmt
+kcTkuqMmTi7vMBxzoegfVJ/RCf8u85Z7/uLp+7soyjh8fqmjWrcIlDHBII4MuXzE6h7qx+3ZV9W
ZV2QUJgryJJAs7Z7ip4GMajAz8N2xOPei/nEfPtZtFAd4RHPq6iSpAd3uqA37n23nyRJn9XXnfwQ
36mb/rFPSIrJc68PrGKjpbSSguY6CduJXK6sURuaoRNO4dy4Owcf0WWaojYl+wNz7/z4dcTDmke0
g/AwmhiH7K/ykHUbn2JfWm1BD4bHLl3EzHB6NM2Q8Vkf8kmHEGNAXWh5jmywT+15jCLrVydWz9NC
l5gCYb/gqHAjyIQ80KOiQ+M4WJ6Lo9ODjNclg2VyK4VFbLIY8YqiyquKpsFc6JJKLy27ItWhL6XV
O+G5TkxPM1WgxWvb3L+8jLh9ZC88eqsYh/RC8TrknCFTUX/tjm4WtFX3fwlu3VW4n1JpGOj2Ljoi
KZDoZYSKSxY4B6SiAm+Q3IxrIKrvkoO0j4kSE96pGcHPslzI3UiaNm2jSu1fJWaBlE/KCk3VnGjr
Ee/w20Vv64tn8uu4+BN+LKwkLJ43VNVQVI0KHv2Ak7QhhGAKeJX2jwbKCnvzyDGT1ct2+AWkT1Hs
7PzSu3IY62kFL2AgRanyc0Rk23DSkwCOza2MIbfW8U3c5WaTknBr3NcHVspw8aI6k5W+K0qt2EZ8
gU/YTbyb7ab7XRzyH+luXCWbN3RbYBTp2g7tdbhyj6y83LRz3xyBrKroeRA08Rtx2xi7YhznAzIU
xZSE9O2GWUCz0ESFvZxhUHsp6zFG8WbAONT3aWROqaktjuXVE9K8BDU7nMXKIC0r7Bck/SbnCkXe
Dd3Y4eVb2SW4e6+jg2Hfg1jUP3CWsCl+sqZLfwbBN1aSfpZz3Sgf3BBHiDWN36geMF0R3BhoyYHW
sJumFx24ImGglaLKhqxTa8qPcQs2bRkH1sYJeDO10Kav3nX7+jXcDoxc2WL8j6eH/wWjHarbJOgz
rgB20ZC6wmO0gDEDIhroY1acs7yKMyjKoRlNPKhdIiJb4WjkLhRtUN2iOiJ+qFGJoYTMot/F4GIu
27TQM/tP0iKJQG495c1CAWlTeBlwchAOdwFGGLMUY4iKOk1/kXRNVKloKcJ1eEgMZYox0HeLIqop
TO3NX6K19m12NcGyZGg1RpSB7no08F9LNjlzT9PDHtXiAqqi8G4kmduamXleylZMM8LwoG9gGJFG
nQ1hL408h5fGc4CpPeOxumemkJZibKiExEuygDIShdYJqeOjJIcxl1bycWg5U93k4Ca2zfx3e+CZ
xJ9LLnEOR2nEmMpdycndpIJTbHQ4p2jf1+z/Q9qXLTeOK9t+kSIoznwFR83WYFv2C6OqbHOmSHGQ
yK+/Czr7tCmYJdzTux0d0f2iJBKJnHPlK0116/bXHuk6bhgxxsQhTSZa63zlWiHyvWDPHjJYG0zu
n4CFrM4yDNotE+tkwf54Cm98dtT4DckyTmheNFnU9yB7Au4bJsU2GK6SAPUgX2DgZYtqZ8G7oIur
XJwWZytenWwUrjgB3JgPQ8MaNL6oGtbNMarspDR+plcCreP+Ti3N7s1fqcvDmB6NEgdUbq9l8M7z
GG5SUEoXvIaS/N5MCLLiJtZa1KTeJ8t4oZW8lM2oERqSZB7gqRZTjHPjYJ0tf/YHy3m32qVsBU+t
K3vJn9DmKJgxmzCkx7yT6yQX0L4GeqsCWORRYX726wSL4ZBjpy7aBy/xNppFVIDaIWvAI9NR0r/X
MEGtRn4owy5YsELV7jT3LWS1d+oi5vYOjSnPISlGyzRtN5liQzMtH9L1xV1JfAt1VeS+ctuq9pMZ
yqU8ftL7YS36kCYjmELZXyM0P1IfVDCbdWD/aaweReOcW7gcNXvUSdIlUdc1sPOek0rV6Ccj9uEC
opoSkGYdostZdAIztM/bq/v1WFLG2o6pHv2HHCMptdALuVqC3IUOmF/JSk1Jht4QWzKnL8LSFt/W
Z2ySOBNzqZn2M80bYU11YqFG+vhLbj1fP3g8+BJG2Z5Op1y5dBPIrK5Z7/pnsjWcq092WrEwn7/q
X93S/P+oy42q+AFVRt0aaVO3WQGqVrBzMlJ5FE9EtMOctF9Eik2xxahfuNI4Ex6jmm5AlvEAkEIO
k6oCWUC15MQVHB05mYIHVSrTr3/EU+ZZVth/V7VnkGmtpDfzmTDXGhKskd781doU0FHZXFDr2dGH
1BPN1N4jN1uJx7XguG/GL8xbu6jQme2X4Fys9ZvgSOaWB10z6p1ABpETEFV4RSpz8X6aJUkuBNQ7
aZGiBFiX3SIuD7iAK1xKzGVHPlB6iw6Uese6osE+JclTbSYOz78bVReDEzHGVJOxkcOPo+uhOZP3
dlYsZFJFBJ2H3r8AFwLrBqQYQZK6qimUFEdSscWwWTerfm24aOCA3SSPH+hoMgWU4PzT1LXO6ngj
xxSMqEGYiuVK7wEPUe2mKBiunrSOnJwv3UMVtZrFi/Pq4nEcg9FXqqoiukV1WUAugFGKAfzaawvS
tdPMeyutSTnLrI/HB+QRYTSvbPjACD1DFYpz3zUWKUEdIOMchF7Hjwc5OAgj671xxlR5AxqlXXxI
86kp8UzVWK0Nj+gfVjEyXveGeE5rUFCIVe7QyQMpv9pXN3Eec2vcpxkQYoTcL6RKTiUQ0l1FRO96
lyMxYr6JaAJtrOaVesi8VOlo9hBxE3QECg2IdRlrlQEOIgHiJbVWgJf3v5SIhG+J/ZT+yotFZv27
IHRIkOFmaMhSkrfh9XD8HVwJ8AtlCxXSi1d516fH/Bz1+wdHY9hp5Ejs67EBQ6S8RthNtfPN6v8O
SgpVMaDBKgsMsMs11bTCV/IcYg8WUJ2bRWBNOC9pNE0wJMTYnSw+i3XfgW3R1zGzc2dWAt0XeYIF
5zmNa3QNUMhTgcqDxpyoQ1ewn/unKyLpZB14G818zQ4YbHh8N+Oqb0CGOU8rBXId6yDTKEQPTSVF
lv7kqofX5KO2s2M1IepyiV2hrTuZfxkhKRf/9/2OuLrBF1DlNQha2v4sBmcFXxDDTUMeuXKmrk4A
pfX4pOM3N6DDeLroyytqvSwoQ0Mzdvwn3ZJnb+n24v2Lpt3hiVidDvCTWPIrUDrZwTo0d76XYH6S
51aOOlrf52Ezqv0pjePmDCrSPjyoSFmVluBwofnHFdOADKOYhNCPsbUYZPxPaQPwUTf7NGysQHEm
29QuVsg2cu6JGoofhmRAkDEkp6yoAjUDwZZmx06r2gtcab5GS+lswcMc5fGQUYJCIlymTQBahpcA
S/VKFHspHwXOkXhUGAWoRNjTrNGnLK4mDWqaARH22koHthaHdWN2XpUVUQH2Dqput/nSwVPKlb5N
hTC7ouIVLNqnYmMUVowKhuZObWyz84mK6sxC983w/V+5awPaLNKLpiuYFkxB20k34cYPn1q7eRVo
xOpzk2X0WlgRGdJiZLL2tTw1KqTjTl/+amGp5sVFLRGYgle7RvepseXwdcy3GdJjRLITsP8STdxX
WmwL7GNkT0xhpmzzReojnkR96Ovkm7xp4FE3RKX1UxQvBQHe6b1iLHU/auKUqubdysEKX9ncYSdm
a6Kje/814cnOmHc1pMbYm0jKkikQG6+H1OrWBfqI3QAR0rzveKZ67H0PCTEW53wK4kRV8+vBknrr
bIsEvSjel2+rwNTk3BuVgx9yMuAgY1qwGOY8jSqc6ZgvNYCIy7+kDAm/1uYJCO9MjG1J1Ci8TCnz
FoC5bF+1RTSr3z2MrjbcZP6YMhmw7zZaO3zjQTDtig6kgpegBAb6xOLWC0fziEMaTLzQVWEapRfQ
eLmYx0WyfpfQ9GpFz8CYLoi5R3T98vimbrmfBzclMy+6D3SgJLfQHotNZSb2798lmQGERQrtg2zF
nd0sTWGxDyzPvK5MAGxvldkHN0FNH9Sjj2CeuR9mieRP6S2uCicJzGB27YjpeYHz4bW8ZrtRf2TI
ZMb2nMuzdG56HLkzj4BR3qiWippTjDIzr/jKExlGkSh+WgtlCUoJsaI1krOYcP/gFVlHtjDBA9do
cQR9UohlGQWiX4o0Lc9TvGv5V71JRbt5a3+rRFwiXtpJaKD3rH212ZuXBUJrp0OhAXzl5SdGr3Dw
EYxyqa/n6UkL8REv1uq8DJ+mjtP8Kkk7271maJHgQd2N5jSHh2Y0THJqz5UWg15hvQBZvzTLP2vT
3PLONWrYdQnoWZgtURSWt1nXVVKBBWdYVHjQ7MsMYAm8oYdxczOgwbCuSOKoO6WURvYr0zCwbdiq
tZw+zzFxvzrFJi8sHE3hYUfKP4dieGfUxvkqRCAovL9rRJwnAeqFu92uJ6UZzDN3MzuEVhlYxbzc
f3nb0+8taojmswmc59YO0CBl7rfQfTxBpuf8oQUGn8Xo8jTRSzUtZRgN1b0uutljTTdaTxicmq3R
pOFJ0bICPy+eSeDK+zm2MW+3HGs++uK/z3DTPQMjkbXatDzrIGJlpSlbZ+AwQSo5JxljFKactalm
KLIESMl7/wTderqeYonF4bh4F1TzdCGSbW4N66sw00+LOyA4aiOG9JiL8QXpVLWSj0MdO0wgG3Bo
XzBnYM12s51mPtmvb0jXmYqZevPa7UiWEy/YAJPj4/G5b54sKyAaJrwwnyxKiiYz33FK/FLN9Ut3
OB7RStMD/x6wzL2HgaQr4FPIkti/YswMte4eiW/3K0AxEShmHO7zvoLFPGzFsqlUlBUwpCSpbkQ0
jM5/7jIzdAxbfnIBp7EXXr/O78kf84yNd18XrMzuW5vXmTraGzvghsL4Ck0dtk3ZXsENa4XtbWST
zAFRLRN8ykQwAY+CbbqAE8bfV7q6kGtr81gx/emeq+juEwEsqMl0hJSx25dYDVvZry+HSUjSpThv
l5ktY0XFIlrWtoGAoHZFzPzxcnY/H9k9WcaA++q57S8KyCrExwXos6VOUv6utJ/PDGR0VRGQmlZV
4ArcP7NMi0Vf0FDxpH2FE+APzc8CkdbiBk1bX7n53K72qFm/PhbynwbnnijDUkGSWtXXpsgYu+Vz
5fibPdwS7zGNMf7Joiwa6B/W9R+onVjIcJmopUb519mJHVqKi5klTI4+JjPiaKEdfUCHkdA0q6Oq
LECnMWsnQnff+XWKjcIFlhbxkhe3FuV73XBPi7msadJpsXECrcs8Xx6MjGxKVB81K0xsaXbEw5gD
0xC7s81moZu1pc5FLIGyT7uZG4RW/KvHICDWqEdLw459S9teACOmYHwd2mRlcUN2KqCPPpa55Oaa
yGnXoN4skXRW2issqdNscaaSeeH6JucaxiRqeAvMazkLvZKiOYLeNtWZK2ya5R7oZ7x3z33G0fXj
pjcmMrhP7/mC8ecAaAqaOVlNgNPyf8+/3RNj/N1S68rwcrlxj24rX/gOlhxVHId2TLUNuUaVw8CQ
w9Kc0PwEIuVq6qJsyCtRjr9BFOMxdC9q+KX730+DS33pslu1dhN82r++qsXL4+fHo8CwqamwpjS5
ggK6sO3YKjydQrxYPK9txBOn1/F9EoZTXaNq5wngVQ+KszmmJkyzo7+1L5nDdZSpvvj5bL4pMX5P
4GNG4ZreTrSJ3Bj4FvA0MO3Mbyodf6DflChvB7dfCUIsGSUoVXYMtDI4xhci71XgkWDELLDKBW+Q
cqTqcMdFNovXlVmhxAa4+FJtS/TWmOtsE1jmY5EY8YHvqTAaOQ7lpDVUVGsULNH6HVrCm48dxGjB
0KyEY8i4J2I0MjbyhoJPbwsIGjaWWnQftMPa+3ecQ+RLgX8EWRQYZaoKk6BSsHMCkeB7sIV9LjAd
NLESgfA6LEYiNbBvQIpRpZf8qpXJ9EYKmQPM6YWvvhU7k3WAMWQ3q9DyxbmwUZEfUGTURKUGYlDk
qHrFs6v1O1ld5z1aVgIHaGyPKY1qiwEhRltofpVXcoJMa2kfrxrBnqzU5HUxU03w4/0OaLCaYtKe
o9hIrii1HlO8pnTOYRfvEIyCUE7iWfMLZDgXKV2AR5IZqhe8zq0REI57KWCUw1TqlWbSgFX58Ywm
zvdwv6pMdMPA2wD2x1wwp1i2cwZ0XoEGGPFDfqPzIbKjO/ab2uA/sFXzKZnNldkl4FwiPd8DBrMh
bjNVw1NZQlpW8rxHkIsdMlxIxxGszLvjsyGuca2bOpNB5KXNyerdN1P4LJihtFb6ky9jkEIgob2e
7wgGOV0Bu00+U5f76Dk3fVN0AwUNUFA/TYybIjOIsALmF6APCu8tm62fzdMMYIE7nmc+QhIZIICn
oSSsYWcZI1xGeq2wzbHBJGAPME2zxrDYac/xOsY0DC0h4R9FmuoCey7tGqSRTzsgMrRVT63CaRew
BRhkSu2QfPm8GbuRhDPKKxgGo0gCEmboGYNQJrk86XLI8qLCxj8EUyv0BrcWHNIgwqajqZlZuavv
sprwwKrkEdV2R5qxDxMxj5RchjItv1prgtTTdanHFv2CY7iCLsciBjJZl4D3N0NLMy+O+CTvr+av
ZH9dywsMuC6xcoxKXuCkrvbE8Z5GegfvOcOYFVFpz0pGS08UgWKK0CHB1yj2BZhrzl5f22t/rcx4
ZdGRrgBKVUE7ClwqTM0wFiZXqnOZR9BgEijSfdnJGjPggY22QQ1Yfdp8fyH5fGIpQGXruD3FI27P
HXXG2ijZVLuefeSrBVd0gSkz9eDF29d5QbT33D298nBSxvwRGG7aagEvWDZUpgkr8Yu28WUcVyHn
2dRqXMQNRJlPgPIbOLy4QaQ2jFGPsjql241FAzpMYRT3OW2ubaKhzICQS1s4GLUXsf4o3pwXADxd
T9zCtr0tWjOJbb4BVvKZ6ypT/j34APa4cCpPYU3rHDVizyk8B0C1L5IVEnjreV4SCWg3a25vOn1H
LFFNQC8k3f8gTNk80bVXs7CQdGTvxHlnA14AKav1EyqMwZ/HLsRIIUKVh5SYF10pmhBHNE+YeFf0
K6Qwgb1TIjUnUTSL4JCjN7I3gYhjT95jLPATAwKUa9PTDlP+XMeIs3H3MYxDc67FpME0LmwhDm1h
v5VNlnR9W2uqCxirLS+rPmYehodnnJs8O8uxnmv0bk8wvq9vLVKhFofDvEMxEpwIqPanOb1LrNNa
ZaRvTABFxLNVPotn5w+KylNoVjTT3MbKyZviipatZyZ3Qkz8WbTGVSP3DNAtQZwqLODWxK8FX4mC
DoONx3d99Y4qpYHBirVF4OtQf4eiVDw+/Mik3z1NRiMXfoz5gxg0ha0CsZnu6WS6DcjUpxDd+hfM
IaCv3Oe2z4/yXBEUHb3VGHhi8fEqQUWatYw67GnBAjPTmK95gS2PAuNZ9EWFZP4l7A6ZF1uGma5N
4+Mx78Y0nzY4AyM3U6HpDOFMz0Ck3+bV5d3NqPD/8/tomoAOGrhjfiycxLrDCSy6A7fY1OTN9H8/
PsPN9jGKDEtsMEQvakg1T2++04BIWlKwAF3sDtVcdGVbAaVdsjTMTxUNNu2Wq61HruWOHqNBernG
PMwE9Iw9TWAioVih2UudBe4Fm101dNgLqOYeOKccUdcK7TxE8wmmNfSbxzY4ZYCtdSHKuR3C2dNL
4zarDK7mn2opYUSRF8qM2CMFy7qAl4f6poYpvvtr0ycRNgr7XXcI0HoYWhfOjY1Mgqh3v89wMJ1i
KrHPpt1hsVjdahRIpRzSP4eTSWbkz7K1l8mSvGEMwMzt+f68yoHp/IFUBEdzSKM8HZyTEf/YiLDM
GPtX0F+wci67CGAaATHWVxLvdzupgnFaYmqY7KOcZJv9l777WhiHjwUPaXMsJTLgh84+E21SJ+01
Q8lG2IZP11m2azdTL/sIkLE4cc48ZowBUDZFrQyeDtXT93erxHqkZh14f3boItjVpp8dcudwXSBM
cl17ebEKNADV8Hb2xuzr44UjxiOuJCBFDGAkCAp2PN+uZCDGvVb0zbQ/9bdM00J3J4AGmwDPNCcT
9wTQbl7+Ysy5U6Ya/Gasv4E9Uhnf9ZL0HV140EPFrVq4OgZpl+eD+PJ7c9o6pLSW2pm8nXfZ05l0
s31u8gC8xhk++ABG2GXlWpdZWvWHxfEakQDzEk+dvfpdOE5m7iKztOzGKkrA1dlzEYhDQM3ZIHHJ
a9G7JY5ZLTnkA9VqA8ZXch+oUlX2h5eXVbF8r8jv7mQGxJ2YLpqzgyfsQG+x75Cu0YhhBzj3zr0G
5qldBcPHCmKQX6Dc0NnvG8P5Xa2uZPYZma4dI246m6f9HrCYW+4zH1Vn3zfAohQqTdJkokFpL466
+x5/vMvPPTTbDLB8rX2x3ua/9vOL9zUHsPQbYHSeY8IN4MeMBraNAlUCg1CaeOu9GLC/l40qjpUe
7Fcc1RRSdFaf94fXTMRkZm1fAIGybzKicazGCMoDKpQyIBamKMRiZIG59Ui9nHPkdad4bhPRDFFX
cspVtsJeh3gzeUYeKCZzY47hq7nnNd6Lx3ntIwoWiCgSZnUwbSWoLGCApEdZFmBzBToEVrIZzUsL
Cv1ryxGusYLikAwLFVDqyVlXepwSCKwEhYbs/WwHb/z0/4g7c0eHyYr4Shp22QV0Jh4052rz+4qZ
QbN3bUgv2W893qMdc22Qv0ZumaowAwDy949WCoKya0tletBy6OpwM3PxWgCYY8/Nxzf1M0OoQTrQ
p4xpaEP4AZiop6pYRk0CR82pSPe2NHsu+s/P0OCeBKOIfb3Lr5dzCiM37xfEXs7X+45j3EYE4Z4G
o2uDMuonpYZjUFCV0pyRZWfZHFaNJCfuiTBvSoygz8MaB1lMiPy2Rl7ztleKp7ZGvIJ7Ooz7PxFQ
OT1VoPOyktDIlu94Iy28S2d0st/Vp6I500uvtt1xr+6s/0qobgcc6DwDq0b6/oTfr+BS5QT7dPeP
CYzUGO9YxOacI6lFmrIFBQWIR7ETmaHneR+8m+DwiU2+BkWfla2Ci0h+Gb8wlsxrDhvJ7t4fg3nm
YTzJ6h6tCvBDgVnrglVzSFVHtrzhxhFAx3tK1D0bXIkSnxDxyaDUb1bHxjwe30PT25zM35uVU6Db
74p27A3M8JZzUT8NwT1d5vELRXCuFPr4p8f3pxZb7Gw7Js+cl/lTPVMiaDoyECNBWzIPJo/VOvLP
J3RgIUMMxQyPjvRvj08ygl5xT4R5NL1RipNqmt805fNuQ3dnebtdsGpqa7fcJr1lFIDACyhsDIcy
53gyE0yHwGvyzyIoh8tmh0T8sgJ4hhO52E8Blk53S/Jqn2bo339G8Vt7+wp6NGPqpsR9DyNZnjse
3FL4AykqJqJmnAUw+kV/fsG+BeLMyJNmAjb71V6bPKH9iyL8517ZXvRKr4wgzEGuxJIwbMe+LLbW
v1JV3ySYF3iVVbS+0ujaAor5yXwFWHoscy5wpKhyzzbm8Rk1YPEuNS5wZTmO8yk+uU9Lm/aBxuYL
DyaDe0fMi7tqoaZ1BZiG2LZ3Ns4Ul+SevdxbIiuCJUlYlcXrv/vpZ9+fj7G+rZCeL4UCJvaLxjGN
w2P5/4uW/L4jxu4qbS7lXVbhRMdkvcJYwgEZRRJ6xRqrDTi06KfeR0v3R2FUSYKCXyyewD1rdcXE
VuygE8sk9j5C2cuweAZgpGfznhyjVE6xXPmCDMlYLDJirXBds9lTa7qftbeDdznHBIKBrjOeYfuL
v/QPS9me1U6o5Cyf4JhZYCrvc4iijupV5XHKl+MG9JsM4zefsJtBwRwHcg4nIszUjeVduCnwn2XD
OxayeE1d1kVnI6Tybh2dykSJHcEtthRjOdy+cNHSzQs6eIdiVIbShZekK8vuoD4riOacGVYTy5aL
nlNghZo8FnKvilEekjqttZMCEcmBGWYFq+o4x/jNdsu5qpH65j0fGb0xDaUCK4NBB2IInYF8GMr1
LjbseQbgbriDRjx7qjBKI9bK3hAABnh4wQa895stOXySP8hEIaYysVSah73AMycKo0cMgAdFagCK
CcH6xlXlwKZsOPaEp+sVRoHEPnJfTQHpOFoorB3IDNk19PxjuGCh27x3PJJdub80Rn9USSVepjqO
tAC5d9ALnR32STuunaNoiXf9tf34EDjbuUfVvSjqyOcBwFa+Ba8DLwCdnRX8e0iK1pDTEeAtj3Ww
OPqiB7/PSCKwFHNfafGiJfKCtqr3980MGRusM2kwMmhiDIz3oumL/aH0BwQZUbxijGk6jUCQAhti
vJ8G9qaj27wlEfSpPqLDCGCqiILSNmCcggVnl9fHbBsph0EWBqdgJK9Qz5k2SW9ss/RfmDxYTufA
4POMJ+DD8yRvVAkOiDGC12hdpbaTDJWCFGkDJMt5iYlxffRN4ebnDKQsaILJSYtxnAI5pA3U+idV
R0geYOaQp/tGUxQDWoydaqUOSIA+LsZw4k3hIesP7NwPnnPBeTe3nN3gRHX6v9cv7SNXcR9f/0i6
+e76b/p28OtBJbRNSp3lF6zSpWX298RzDqU7c5FpXfbmxbLX68zKHA9RHu9oI/nGe+qMldL0rq5F
AxxcoJOin6VTDH2cMWsCdGCz+g2cEe/D2z8LC26fIkcQbxpycGwjn+RJAMSlg7bRZwqymRzZGPen
B7LBPNrztJ8k9YmezEISGd7nBjFPjQzyxTLnnfcvEsb3nGSe8bkFThXAqmgqC3CQjvM/ys+yFXNu
bR/LzHhGa3A25hUrRi5ruY5XDMVna+bUfTPn2239xiHDeV5sL/NZkbUioSyMrkR4q1Fp8LEJyxQ1
XqDFUeQssN3FKOu0oZHywhJsxfPnm/L43L6j55Gn/3hGiq1nXaPpaZqVlFRGXkpSLx1lCWuvIU2L
yWw7Oc654fBoLuX7ttikcAfIJQDv4LaQLSJWhY15572xElpS8fpGx72YASnmOVel2GRKjFeFqIQG
JZ+AIYBTYZve12LLGz8aT04NqDEGX9DjXlR8HMxCDn/lZDYKwrNdZblvc3vekb2HsGHx8Vgox/1P
ZIswOSjrgP1mdL7YXtW6mCKqlAAEsin2hxniBnFGsO3Q9DBD8PV1uWXiOGTHjcA3WXrJA31VhNKk
0MUb2eNxg2FNwP/ZcLZN7FaFs21+GRdSoFNI8FAumXCU2UhdgSqXb+pM7BI1jZaK57pDx3W9jA/v
qxm5mqB/WK95Y/V/eSHftBgZiqWkDpQetBYvgBqn9f4IW+ZdrO9eQnfacIgfs/YvQvtNkBGjMpCx
yogGtTQShNoErpBquchLbdU1hxZXehiXUcqMSlU1am0F94gG4BV1Un3n1bXXv2x4qbblcU5Hf/Gn
8/h9OsYOtXobx1fqFcPCkgwigxq2++vscvH+/mLLvykxFqjMhKooJlBtL/UfjUh4HTM393p44K8A
6Oyxqxbz3pzj/cXMfhNlTJEWVv9JclZ2bS1ClOr1JXHRGN+Y5ocy2wbWxwsXZ4KK4N95ik6i+8dY
16HcGtTHPFsWNsutNG+DDqLKuroN53x/8c7/93yawKqbUMuyjMYY78bGt2ZERi7cvEW6vFYLibLq
0akYFVNHF8xFhTQotBxrQ13nXeY60eIdyUdkRnC+5dL2pqa59ywAJHiRtU2feamt8azdP6pGY8dw
oNK17KzdbDGabA4RQZ6E9HPE9VzeUt49OjCjadqJhv0NZyqwGGNCV3buIfDV1xyLofLIMPpFlwLp
cr6AjJ4QI0Sr6rEzpT8ZlumlEf6P9snD7a7ILNfxGbM/rrt8m88Rr+xtm8xCx7f+/HlFP+QRXU7G
9rQ0P3wEs/O5jbC2OfHC6PHE0eACGBU1Uf0q9mnW2QIeRjHDSMQEbsOWo5bGfbtvuWbUUoSW7atP
kwEn9Oebk3fBMbceb7adapxHF8xoJG2an/SAhrb9rLR8QkGKHh9jPJEyYBajftpArMXqimMkBEm9
7RG9GhT0Yoc+YVLjqa5tM3oCJsx+u+DCS417rf+wkC2XxoXiGwKN3FagWpmGLfwx50HNcY45al27
ycvA80j0KomvNFcERBbqY8FbdVsKkmCfzT0myHilFY5K19jy6am7IiKNkQpbvJd0bgMO1u4JaPpE
JF9zYHjuY04MzBP5W9l4cMSmuIZCf6vRqXP/QqZb6AHlgnjDeiwuXEKMxqlDoehqGu6eXP8N5h5w
nd6eKxiPfUWNbXCNhWuiS1cIxsuiwMCksRbeon1qbm++4eMTjbSJDT1DjJrcm8J2IgaRMqHS8bJa
TWHyM4Dwudie4qFmuzc9Cct9OVzk2Cm2RylR9MvUyMHERYhVoVh9Exy2PPX02GsCtO/9sQJAM9ZY
50BLbxGWQp432fGrfAWIK0IKLm7VbZHVAz1181AH8hfW0iWf5pD4q2O9L9CGv9ocZrto9XlINzv0
DHUS+fwkxKzQZAnYAWO52Cf7zvN4nOW4whqbPIsrRKc5fXpna3F83ziHpzbDPSL1o81Sk+MM817D
LRIYHLuToj4t6bEnnlOExPcAP0NBpTiXybECbP5MieJAARgrjdhULKZb6QXpU0vgSOVfEo//qGM2
kRY3/n8KIQ72mKDAbZg7Yv6ao7aOt8dzQTlv4BYaD1jXB/+rSBYrVKD9J6BLPH7YPMfz9vAHFNoa
WZ5KxSvrXAsJpc0sdurFH2h92urLa3rlaCw2G3dNC6XXr5CEaP5Z8jF/eRLAOBtKkUlBSWvbFvpY
qTlBH61r05tBRezlv2QcozrCa3qBtcRZMLb0fkA+E2vkb+WHRfabl07iHIzNkOVtMhXaKWgtLl/i
23n9xXk6I0O6d+qdzYw1TZTGOfVds18r9N4mpjtzVrLrQB52gYvaLFnb6HbHmnp0H3FEkEucCUiK
CXpjzxVOd7KPyOUf3h1rIa+mpXUx+8L2m62+MbtXa+t97dNVfILuWPyXKorNndVNrPY62gigOyxA
msFVRS9Eij/OWceLjN+O5G0EYvDczrk0xXIdepPRL/RYaaZ4REsXhwpPXJhIBKFVfLrSYLI8mYWn
ktOh6zgkOIpJYvyBLtT0SEjQ04HQOJprrsdTFZxclMZuhZzmRqwEFSgcV9laMN9JgcQQ4PTcyYzz
kjlaie0PayS5btQWlC4mcGOXAUncnfu0Pu9Q1uaQmj6OVG6x+eD6g6RJLhfo9INlXVTSo8Ga/EI6
MeR4uhwBkJnERTopmzrqcSJEdCcAUSFikDlVXk6KC4Be966TNBEKPe2QqbyYGEW1NthXEpBPBLUE
AzprLLRHjb4CBj8PYnE8bpAAv29gvaWo3wRnwEMxmPpaQO284b04iX1QrU9kS2yUtGnKosHg9eNL
G/URB/SY1+RfJ2EV57gzhSyunvGc/H78++OR14AA85ZqrLlMMcMFSccMhPP+G5EXSnIpIW9rFKy2
i38nhQOCjJ3MJS3RG59ykMxmru+gpYj4drd7fK7RZzWgwhhIvcjy6ymivnVvAdmBp7JHMwuDn6ca
aiAGYZCmoVHSp6RuIzclt7w8R8vxZI11lIHH+h+P/bjAXD3tHP9ETLw0z6a3R3qGd6bRUP/7TKyn
fOklPbzQFHW4/I2r0bAFaaFiPtewpm8Vrxw2qsIHxMR7BiqCkYvi/xCzVqkj/PEs3nlG1d2ABFNP
SNXEMKJbqlE2p7tXpNoRJfJ85BFYQTgvAyry/UGatK2ySALXUusdYNifVwysEzuaob8lKOzHQs0l
xmiDMrh0naSDmHU8npcZWVxMGW2Tjvwm6Jty5lWNw6FIP/9H1Dg4HqseylwE8AUo0mVxJ5cgRUtQ
tfCUGU/aedfF6AUA1sOfpd2uqGRjigX9Qq6Cuu8SFQvEhsbsgjG8l8en4wkhoyQm6KzITzV9xfKZ
TBIMZnDrPjz+MYpCioyiNagQ5rNodV0Y5hXNtV/UuYvxL0fkxxMl37fFuupNf1VLwwC1lxWS62Ah
UJ+sHXAE8IfyDx1eBcRlQ7AqksPK8TrpgDRjkRMxmcSdAUHBakoknLFpC8nKi2nsi01Auqc/F6ed
93NpFSRwoT3v8UWONwsMqLPqJClPbUabORfv2WflKJDQrW6/cMesOULKuupy3wXiqQeDJeIDhHKN
hbricu7tI15GdDxLMjgRo1cisTYusUxlc0V754D9mOAtzFHcAlgth3ujHtuAFqNW5EzKFCGED3C2
jo2NWhMMc00Ai4oZMtRhONQ4r+6H934KsFaIqn4LfYG/Azhusx2qEajfYwEcVz9zLDXrySuq4k/q
DtQac1WSwJ66gIfmvLvxetKAgYwi0XCgpqTp62aeLgFU+iUtlIwE2Na7BgL1F9eH4h2K0SrXxheE
SAO92+xoahnvk6fHt8TzC1kvvk8keiiQcDaZjUxTS/6g/1Una+Rbt550eEyOIxOsP6/rwEqWfHog
QDVP1zlRdzxPmndJ7MRGE106saZMQwsa2X3SPn0bYYK9PXOMJn0uD2wmizR8Uo1K0woQWmEv0iza
PGYV79cZxVDEkijpNGu8UIFAVM0e/zpPk96waweebSoaRV6J+PnGvMytK90196eflzNzwXPRx7WO
ikhKNug2M0ZnRwralMoYMZz+2VhYow30Vd6+Euoz/LyJbxKMC+hPVPGk5yDhTBfiU0pErnrhHYK5
jarHMGzmw2tBP/Bq1bzHllTY4muHrZnYY4CWJOSLODc0boO+D8Voa11PLmepA0nxPcVyquWT/TY3
vcdExmMPWRAoABWgrtghjGmvh9O2aKjfl2Ej6Ar+GJpWaoLhIAzJwQxx/IdRBTCgx7gP04uU1XQO
8ND/weZjU5pDbz4+0rhFHZBg5E06t1HZGi29Kgy1o5drg0GCGbKNyLfBsCa8ksC4NwZEbsmQDMCj
GQxBperkU09RlhozI1FFeo+CG1Cv7D209Gjh/5nvMcAQOflKihdbXhfZqGgOyDPC36l+3jYhyG+C
LVwUQMw/Zuh4EmZAgJH9Sajq7dQHapVEwuUqNDdObDXPM7ITPtCOd3X3mExKn3kpmPEs5oAsI/9g
thZ0vXo9XK2eZM+Ri2bXqoZXyznfqEgO6Kj3kV1uXCdCpmPzxMuLhlvTrW5Tvj5mIfcsTNBD+/xq
rcRZFpY/nwToQUHtWXn74JChN/FDDw6OQkVloNSx3egcynRrR7mLAK+8uzUSom6073gHojL9iBJl
6oASakaXVMtwoLgFcE1dmcRJPgM3UGa80OpWr/k7KZFtkBIVPSzVHuK3QGem+pmIQKiTI/ccIHt+
CgmwlikuX+gI6w9rq8UYXF4oHBEZ9yn+YazIdk7lUV1V3ZSuQ7HSghB02eUk3+33XIBsjqSIAqNM
iqTtE8PHso5F0S5QvsqgOzxttv2vJOUn5oJUh30eU6auBLN4q6J1CmyMTkOKzre1ghc2jhroAf+Y
N2ZcNF+9yMCIy76ihERP84BnycbV/oAE88QCbP7SqhhXhJlTYLwkC1gyAtRlbf7/SLuy3sZxpfuL
BGhfXqnFsh3H8ZLEyYvQ6XS0Wpu1Wb/+O/S9d6Jma8wPM/PSAwRwqcjiYbGWUz8U9+BwG3Z4KjFn
LdXyUDQyuoJO/wMDqmh0uHcGtya+zTnXMk8Wc9q6ECzPZgxZLw4lJi1ckBU7xePmvR1t80CK5cND
6baevtVqNLZj/jLnTuXIvxnt5LTHtX7W2guMMneaj0cXKHzfHHkKsnVB7bkqeyulGHw6Batl7AK+
PHmJvBV94TuFv/ZXuufbDvelTy3vDrqwBUID+PviwqLDcTbl53Igx/ZXSLzSD1QbbIG+dryv6bzf
/W2mbHkQpoGiymW4yStI70Ygck0fdC9HlIgj6f69JrMpjDLWMPSnhdFQt+RqY37RQ+n/zAit+nz8
UWB6msNx7uaLMCbKMVd2UehFqcY45oX7on41qzIjK26fz31/R74FTyfGmFnxpVVH+DvojhZ+qvaw
OncYKnZ/9WZfXxNNGDQZOnMsE3q6vf3X/V/mWgBzmM1KKPKuwfdHEZwNsgBuoBAIASZeBwXHtNm8
QqvUw5DShUp/JIfxx7/DBDaNoOR6rIhXrNAmWHiGd+ZgHmeX2UIb00irWKWrhCKwFAnmNzBU3d8I
zhazNTbaVZDCsoACwRKtABfOZEvOqwBMwr97SFLXdlejp2Z62vQrWprbPOSxd8ls0Kyh7nB3sG33
7XG/KDXeyZ99OX4bL1tuAwJr2dIaevJXJ3MHj73snU9ew+L803EihZrf5ByqZYdeoDMUBJGi5L3T
LvQFeBMRxgdTss0tJ6PrdQeob1fIRBz4HeI+Tul6Zk7dEFsmWEdELZEg47p7vAWkxjmRJQkhmnIE
4FhbE8z1Oh9KP3kZg0PEe3vwEJMd0psKelO3FGdq77IJ8OiuF3y2gNkw4vdOsekCWSqCUGmxdFdQ
dL9Wm6ojNsbM8dCfc2TZ+p58uMhmK+NN0K82um0+pXaHPBKae64OVm6tPHGLHXl+OdsBJ6aKmJ1V
iDR8RC5dgtJ238YkSV750DzZ02QJmUe2pYkJBuJin3rNKTCA6fHwqX0isUPzVTzfnANMbPmO1ivi
WDWwvhSJlfilwzyHzulAQn8FEVdNzGblit59LLw5A3dOl8Lc3GmcFmGQQabSguFhn5GfDfh0wA/D
uTV4ujGgUbSKrAoJ6LithsQBufBAfb7UUEM1A9hFTUtlWz6quOty2aIk0GgbzD1hn27ebEwMWB1i
z+GS5M2HzyfiGJRvjcJsMfWOBrRpe9kuXR/NpfozxpALy/FXCfEP/o5zNf7NZn3ryGxWW4qSdabc
zON27S09wR73GPD3xUV4atR/GsW3HGazLtdzp3QCXcs1GBS3y8BB/TClDarB8w+yM65A+ri9J5Dx
uhrwDZZRAIE1yvJoMxS69SjLIXVZca/gWkFvtcMx/fnHzbeWDNiLaFBpFRMm+bKGSG/T95jS8hQc
ZEckWWjvqjVv5szfoP63SMYFrMSqiXoRGwgWkAsxnx4oHxmYmDiazV+Zf4lhn20RaM/Gmr4AXrKH
zdUePcQtis01pgOquL2BHGO56Ty5M62LoGhyggGgysHz3vOj+iNNSeD9KFqXoxfv0LFvtjAVm1yl
NPpoIgnXmuehD9lfkhVy3ofnx3apwDPglZlQW79jmuy7TSilQDULWMnZcAIMLotijlY85GLfa0aA
oWVGR6EEU3pkclIXyDC+9OZC9xDWdTi3DM82GAwprDTskQQCEK/R9xW/3je9211/b7kY6OgCJcxT
7QZRzkleYf4axtN8UF6kAe0Hsd2g1/jhvESNSQaOJCdbcKckc9eTAZOyUcs4HaBh+XB+/MgdYMjl
4eH1AdeBzyvvnH1rGxgBi+4OjMhhnf0KA3rkskxQp3gByVTunjHSmlIo3l/V2SJmTcd0U3AMYqoC
yyeNVvEq0q+0ndkBbnQfhQ3eJ2Cy9fhLd55Quhp67Tr09MfPEEyRpstJSc2dgal4ZlNzrTKRA4F4
TMQpULUT/eLoN4chUwHMlklBfB2rCNmh9cb78H7py8anxZ5Ie+UwkM8XwbsvcDbaOhXIYL9knHO9
PyNXBIKXteqWfvzk82Ye0t9gj8JUBgP2w9ColhhDxunkOQOIfZKK85KdDSlMRLAk02lT94lCNwaz
6g/Ja/UTufvwYn9yR1zN3ZVTQfThNAH5rpU6M6b99ChhD1aB84TikYw8UD/R192X+7vDMTd21q05
tIMSDxB2cdFP6/IQffbxgFmXmozQMHKfbARDClsJfL0iTYEbaJmVGmKCsaqGLjuhxFRWXnhszhCm
8qj3M108GSW+fQx5SkyS14xEuxyEkvfXbDZZNxVCj9hESCjV/dDJEFJ7pzU8qNZ9z99iV367WCRe
Nhoi4j10+/IDEWMjK27n/i38xpr79APoxTP5gD5sYl0TRoBEipjH5qNaEDzNpAUZXd+XOOUr3D1k
rrFLL2iI+kNdCHM3Dkix9SMNqF2hJQf9Zt1uQ5WRd5R0Q5FN+syeaKbIkjBWPd0/KHaS/guCySO5
vvIw4/Yk/2MVJ7KYg3ZF8fk5uEDWyxpDHd/LJ8NPtkNILk4NnivnELgoEDvYugeCNVw03CDr/MJO
PoAx1jRFi1Mv4QOc03sAAjl4/T48VIPnh8wd8umiMvaqh+dCOZeQswY5R/kaHu6fh9kzN1GDscYi
FYZgqPHzGd4u4rJ1XL/mkuPOxVemOjBG2EZFAbYDCWuFSqD3JYkXna06D6852h3tlkjLnuO8zYYj
phLpqk5McQyLogoKSKQhgpPnCe7FI4cDtz+GpxlzIQ+x2suYnUA5eNCQa0GKvVL397do9vaaKsNc
wqpxHaQMsWTq1aCnDuMFVSK/coBx1h2cSmGu4b6UxhDJZUgpUbk6whwwqne9cJ9XfujxoIKejj+O
L3w0FNSYJlpIGGF6kaMHR1MgrKHTB1wJWUEfgMhZOWpYd8SwgT0rsBJVlFSIobUup8ExHlWCymMk
rv7R8n1rxAb3LkOmBeZoUI28Te4M67G2n2wSwc39HP4fNdvzaDsRyABQGMmprIUybf1Be9HpQ3FU
J0NV4hdPtdmSZmMiiYGgcyZiAGyKVcRRQgQgerqg7XxEecH6SURaF/gaH8Q15H7qLu8gcwyFjfUV
ZnkxMdcb3ORO8DQuHg4r/0tbmjZv++h9cc9SGIgCdbeVjh3krPuVdRsSPO4ke6ehnO2+Tc47IJPV
ZKApjuX0UllYzZcUsXMUX3kDet0se7FYPOKsfe18HvUz11QYlCr1phiqFKbi1I52K/oaPMWRl/mL
7Kx4KzkLiRP9GLRSIjk0owYHweloo7nyWJwEDSjPLf7lHW4GQ9RRr/LEBMaLCAR0S+ExW19+Pn71
iCdW3PEivG1TGeemE6QyOQ9Yw+pdeUVPkKqQxiXPLgZQZvg/FKGY6mKH4DegpuJGbWev6e9FZeuC
yyFRY6mG9JeLixGC4aO3aRfKmVQxGXdv4uvuhVeVOn/rTEQy+BKAszEXJQrRpwKguX8Dan6BP/+F
u5GcM87WCWdn9BFWFw1L61JezLIhgqu++p/3D96sI4UiWwyjUzCvVWTOHTxW0xxlE+Wii/HR5/fz
zWvx/fvMIUsbUdY7Hb9fuQ4YcSn9f+tdHTQP3tdj3vOcKMIcsBjt+11gQRAqk20n3YercDOKtt6S
erNDmvxROw6cWuu/QZBv5ZizZnR1lkgKZGqgEyaii/l2yNj+NMkqqsjnJ7cVfO4dbegK7EuUsG4m
s5hq2l+7gJoEJlQLH/n2/KyhGL5B3LJ5LjGFtH/l98lRHf64AnTLNFGGjUDVjVpq4jPKqCVvrCAe
aQc8GI0FovmRZMvLocbIjytJPX+X2bJoc7ZT5YhlzllUj50Vy8kIFxLGLyX267Ptt2tf4SKmRi/q
exoyF7nSYLqInECUo78XRPFyB+MUvD0q219/IRv55L6+0fHRAXlerVYoEzzRNwd8C6SKPj/BgmU/
vuGRswMCcC7FefuarD1dpMnah4iOp2aBL9sovgaoecTML3Ac8EY1c+Uw13wrgqBKpHsM1TbFRlZI
uLRL+0t5Kta6y9nZ2QtqohSDOL3a6ZWcQSm4hCfMccEr/1HCAmY2rxZ4lk4OQ6j+sl3mvARj1Jn6
lYoCf4i5OClg2Q9TN3jwKSeK79ugBW2I3qM7G/3Z1GHDqBzU5LdrPJS5gaNZqJ18DYtQRhRqmZhi
lZ33ca20nmXf7uXoWQ0Jt83k5gPeM2sGnBrBaCRZgTia0hydyFvul9HWzG2Eq+LE8QGKgW3Kfgkq
AZjxYUVn6OxeeK7q7B39rTUbZBR7JZLSGLaFLejdd8wd9YIHZYGWaCQD6WSiz3/2vpmIpF7t5NiM
l8S8ZldoHqTEq1ZiQgQ4Bws3xvwBX3trual3zs6yIccwiNAjIUDgWl3AK5DOSFCsxHWMmTogGfjk
hXnm3/ETBRnEUpM6kceOykNtc3K4bn0fNIgc9OEAv8GAT1rGQ6EZEIJs4xnki8hpcgPDHOg1GOBB
DF1O2iakky7XnuVpou3iIgNjJo/IgAdxBoM6rYC7U7hAmxc4ipgSMZAQzOK0U5mzbLf4751zZzCg
c+6NDjWpAU2z93byYKCZBKiDUKr0KIL0+LL82iHHEti6y3UZOZemwSCMFrQXUaixnCnGDzjxTtnT
Zjn0DNi5QP4djBsMvCSqHuJgU1k1WZ82cm6LnyXy0RjKSDTnnz3Wvk2ejaKWed4YeUov6ffLIn0O
N6CuO4BzpyfCAy8MM+9m/XVtmAx+xHl0LvsCkLUBZnkfOZ6i+RrskPHBX/9DD3miGePpoJHymgqg
RKEVf9F2xFsXK8jr9uHZv8lAxjBYslmEFIaddDcYSFigmtDBQ57Hp8+VxOBG28um3Nawf/TF3OJ/
IK15QBR/zcX52bfFZOUY9DDSMFUSNRqR6UGhCfiEKH0x/BZegQkPb00GPOS8zIREga2vT5dNR3K/
JCCRkblNqLMlChOHhXXwA7XI83OHtbsuooLAGYtdwTUsO3jIG1JenbImOrk8wFv6XEfxo9XZ90/1
rfLtDniZDIIIhlUEyRVmgigM+vp0W1kLoCJwYhfcV8ugsgPQxHo9qijl2A1t08eNGsKXoO8dPr0N
15YYkGkl+ZzqFU79deV5lW1dMW0YrLTCEqkLzIm7r/x8rPfbntiZrOmIKc+KCHtC5HCDEThLcONu
9q8mwTQma/nJkUaNhl1qU8UAAV0xZQyBZ6y3amWtG40M7qDiFBsF3V0LP97m9mey+cQzhyNt7qxM
pTEmPCK6VnQWpKEXhORObL9e4Z1wX6hzAcOpGObyG7OiQwnH+eY0CCQFk55//eAlf2bNYiqFsdI8
yuO8127+D6rhYxBvgdYbaSZu5nq2WnkqiTHAa5VIaRdAnxp5u2bEECs0I9u0KhDvhy+8WSwMUOTt
1dwLaSL09lET/zXT8uAaaXSvTk4n0pHuESW3wwPpk2eEPFHMVaeZYw5eDIiiUdeTYyF80ZPLST1D
2stndvp3VsiW5xsSohc13bhgER2UkehnJFxpGiDhkS7MlhJNF5G58GrwR4fmBZpdFxUan9Ye2kFN
zAxAYWBINMupUHJui2sq3lgaqMcNbtFYLinIrD84/RDmPkwjuYsaevKcjdM0BNIxeBn/fSFmgMjo
5wvHAZ2tTjFV08LrTsPcbpY4NjoLWiyUmN6uoO0V1vo/ehzOXtLv/hO/vsUwRyO0mlYwuxz4hY4k
dEmD4+yZ5ll43hhHDnsaVGmUGpMeQbxDwl2IQS8xGOoIFu6+QrOX72Tdbhs5OXZGhEx9qEAh3Lse
pccZ/AEM2ojm0TsHYYE1L/g62304FUlReyKy1DAByMwgElXA4B953yjeeaVt2qWIFFmMe9W5r+Ns
CelUIHMqlK4TzL6nOmbbCgS0/u664Ijg7Rf9+0Sn/qqOWduW0Ok0PqQVsXYJvCVaZOl88uavSPOX
6F9GyPasZKqeimIHW385AbIcHal6cNL4aJfnaEWt+Y6139qNJ1ppphjqclzR96Mj2tvILipS++rR
WH0djDc66fL/MeuSpx1zmwqarIN8B0LH7QuY8GmIOXHKdfqQHkGGwasTnKUPnhoHc62GTRHnmUSt
8eR1hyRw4OZh2BGSta+fX19cyvN5l+R77xgAES8hUsMqxFESiZMDX9M37P7IBZBZn8RUZHBJW/C3
RMYgr5fzoNeqiVAyKKf6neZqKzuRvWzBfX/PajSRxLh0rZyqoQmlsIDaa4JuI3QaCUs0l3Ogai4L
paFcVFIN1J+ZGL73+xmTo3PeBI2KY6wujuWHte/f6gr1POvw477dzyX4fpPEOAhDrQtCbmqQtD5t
vY9j87q33F8/CV76oP/O7J5oXM945qyhZ0YSJdPSaXKF2bBAjIqqCK3xqCNW8yKQwq562wQDqls5
z4dyUy7+2/j4yQOvOX8POTAJdDOGooqo8Pt9YePr9SylaiHSGvFgdaQDe8nb1Xn8gfkJXEK2Gx8Y
Ayq/SWPgPyxzzBcfWvEWoi0wzAkn/IflXchHSBJvD/KR7Dat7e1H/Wh66I8rbZBm+Gs8te5v89zT
R5ehuAzqAMnQb2Ywgbe408o27yMR2bP1RnYrFRlqeNUiJPpf1pKOsOFIpGDC6P6bRGaTG/EaDwOG
HhyzJ2RsDQMkmQgHoxjp+rqDX/3CD7TM+Lq/SWRO57UTknAMEpGmIjeKExwpXRXCLdxxrXOexG+S
KK5PVjPPziOYWVNYUYf47HYcHfnz1bdb3zp+4h6UKSucjTJO3i2lzlwYuizJFlhOwMsDE/5dcF3I
Cp55GQxKI4PXwYjHB3CguBjebRDckIlNs6OIyqCsvlqYbybS9R/Zq7Wwk8Hu1z7GhIDH2I5eyr19
3h6cjhc2nKtF/+0LmU3oonNfY5gQvrBdITEBkv8N7G2sF40LgjcsjU1s8+GsEo1OKTQ/QKPX8QrS
5+Dzt49g9qdK1fQciVgmcBBrBJ2uyEl4Jkm47hZd7z+MfLIfzAWeJKFV1FYObfHq7g7y2/noPn9V
H7zn/Vym6zeNmKu7H0e4dhE0aleO41sN2KKRrQ12m7VGFBKhC7D00o2Fcn94tAsMpd1gwgMMQngx
Ut/mZo3nHj2/fQ9zt8spbmK9o9vsOB/q2/ihOzmRQFHYkA79gTRmtA4sTgBn7s03lcpWowiXQL5k
EpW63lwf451cgcstcp7U5SJ8GBAmwEyjyL0SUO6jru6y/gyd67r94EHbLNB87zpblpIYYTRYJj7j
iiQioiCYYR94A+ZTYgz7JwdGqcN+x8JYmrQ+LDJLzyoR9zOOe5A43d5HYILbFTaPaROlmJeD3EZq
LbQ3QR7C4plCpBBh8cEW0GeBTgsbyoU5d0rTbbHuKchAWgoGHbHoSihYkKubrgp79EPysfWikmio
iXnMMlI4cFLLxWE1LOxHEO3YbQwOI4qw9FGPlL1pp6//JHn1m7UxUFZeitGKdJw54OkJ2Ss0RGEq
Gf/emvEqf5PDgEhRWmonBlgBhINEW4g99VONUUA5Fh7Pcjn3h8rACPrjslwy6GI7dOihG6K5/IE+
qFo/WvBAax6GFUUXLVOSNUNkFDMGKYBaMKkXzwkSggCCiHpXumX/5JBMBDFq9crQW9GlpmrRuy9d
td5bBKC8L2auIhSe07c+DOghmNZoQQAxrd043vVRWQcgq3sgP5cA3Zz4zeb2qM823DjCrIl8S2Zb
NhPVDLuuheQBs5ZeMUU9/EzIONgZziZ3ttPspTYRxvjIrQ5OBcmiSCC7FzsGpAc4gZjIcuAmumee
btMVvVnQxJHKyi7CuAjopZDNWkLxtea+1Qve2563egy0aUagaWoJKcIWjscbumpRCoLKBM71NBft
+U0bFsqsGoyW1N51w3bkX4EDfmC1RLdruxQc/5NWgcTb3e6+Vc4Vxv0mlYEpU86rrI/pGnZ2tjUf
Wk8+NY9O+fwlOJ/RgjsTdy46/5tAxrs6m2epLg0IRHO75Fw2bUsOX+0HQIQ7y1iaBayJLTIQcrnk
onnWqCxMunmviLcMSQbyrgM3dDZHKPebWgyIiGOCwvkzRJVO49HRiXFlo0HVIrqdusL+HK9Hu959
jc/+IV98GbSqhgPPVMIfV+FEWQZfMDUlsixqP/SJVtj6zxdecdbc+3eq5O3vkwNngs3hXDUQ0dq3
saJ4iAojWqS/fPAB2p88ypR5rwIhGROPTlGSTOZInFNNuPTorzjqq7ok/ab4lW7Ozz8jf9WkzqHd
4jm4prk+zkrOH4qJXOZQDEabSGUDudHD+lQfEatRVnjj2wfU13EO4Ew0Q5cnopjjIIZDHV8EiEpJ
dpQekQk/fHKO+CwiT0QwpyANwro0TYgonc22ezVctHcd/GzBC6XNv94mgpgzYFZiprXqFY/22kfM
7kzSLyRM0GtGy+tktzaJtK/d1kmPrluil9kTdj1ewOSZV+47dxQUSRcNBTaDWStMACw2IjHQ9JHG
acrUViricL0TumjsaVNkGQ8VCf+oLDX4JU3Di9iY9LR5+6BzA9S71gv7a9ejPgNtq5w95IljllbR
iuR6LSAuJc77+0i2C7DpZuTx2ecW08y+zqaqMUAiXAVc4heqGp6Hm9P26IG+dxH4KpgyEFfm+l+z
u/W9lOy7LENM1NSy/yylbg9nOEN4hB7DxeCuYnBMRbwww+3Zc2fz2CdYpgRjkoYGzndMlI90XAmS
G2MA9Mpcr9wFWtJ+kYeAPK4IZavR9dXOQZTrU9+DXutHCJYLh7O7cyAwWXH2mSabtVBJdMXFs1tf
1ovFPgIf6c83+4oqwS+7kb1/1HiqT2Uybo1wVRItu2AN1qdThPgpeX1cyX7AHSg+56RN5TBYaih6
GKIcDGfxGBI6asm1Enu5WBDUKwtw6+3kF1C14jKwzN39iozqCUmikUud0a9D4gyTCQI8HwRwt5IT
6MTQM1cMZKhs5BF4WzjnJU7FURCeXI3nDvfF5QJxcGu6hyGxE9/eBWiGWt63lfnD8q0Ws5yBURTd
hZqKsT+gmg59h/d/f/bumyrCXEhykMWgUhKgiDPIdnSQFvpppX5gvLUfbrktQrNe71QcczmFjawn
Jj38mH2ZOU6p+lcvtN2r91YtV827z21CnuPQg+F/ryADpeekN1HPDwWRVc0dDBjBlBNKBrh4ouzk
Nk3l9sR0W6K7vLWdPwvfohlkvcppKJtZJB1frgtckBgPl/ZE55k+x0TYmuq6MC9KUWJJm0PvgOIA
2XDOm2j2LTtZQ4MqOrH26tKX1xGDJOBSUBJCUCjbtCVvbz6AggDTv34cMJH1k7t3cwnq6d6xpdRK
F18HTMzGAjqtK2DnEGJa8BzpuUznb1IY6MhHWau7HBby4rxnCcE41vBJJM8iQaI/dOj8HZ7DSX/x
zwvpL8Ngc1qDOZRKbWE925pIJFiOZ1pYgHA3EoRfnM2bDawoYOZHEkBFGQhL+JKMtV4N2lk6tlfb
EZ8lmlx5LJ5s0+MRs82VRupTUQyYdE0jd7qVSfSSccRwGaP1zm23q6vkcuuiZhF4ohaDJKacNWDo
z2EbJyd1a1+xHTBScdz1WT9sIoQBD70fevnSQohjVkT8qfuH8ysHgOlN8YctTEQwINGp5ZilNban
hy34oXu8kMo2l8a7ZK8anUsgcvNU78hjz3Kegw5fQWDvuL646FQuOxxn2vDahuQlWKASnuQf+z1S
jk7iaWAH0o/xCZ1Gy5VbLfWCtEs4vNzKjVmk/F4E9qDr57xstWsiHUuTpL0/jjaiLlfypZ859ynP
RA3msFuVBhsVYKK57EQWmg/9aOevnldVSbh0ZnTr7i014yRoWWuc4yuWmoYINptlAv6ojiweHt5W
Ky7x3Vyl1/Twse0TsTCeEdWEtM0QE4yxS2z1FLzyWLlmH+mKZih4poOaQJfZI9GGjdImBezVDh8V
p1oES2Wf+8NepfM0a7zvkFVBlF35TIn+fP+wzF9EE+HMYYmTTg/UvJLgPoAxdrPV7S3czH2DME/t
DjbN4fqOuv9HeP0tluVIKDOpajDoRjpqpZ/7j/YQ2uoayXc6N+AfpQknC3zLa00u2yGQGiXA3HNk
El42nVcQTNaxOgeh8DWXu2rWQnUV8RZQjqG0g1lPTQF3QHCtKWB7sqvbePvtMVP7slwdvsA9eX/3
5m+ib2nsMsZyULbn60VCnIWmbsLV8EEbGdPSQbaZI2sWuSeyGJfFOlvlqCnQbLNJQkfvXVVGqWXl
PTfvhxQTHxa8q2K2agJd0/9bS5ZHNqmDXBtraKeQzstl+2EFxlB3cGULeQznczzc15CzdbdykomZ
JHUZFKPSS0evX+S+6h1EzuBc7nYx8BWf01HIekioBef61ICyM8VwjOWa11s2j8mTlWMeOXmUqEqb
Y+UcRKxiF6lENMuhpprPN03B6Q9EnkhiHJTmgg537TJIiKucHPpEPErkWD0X9tJ8WPyw7XTrHzL3
ALePV40xj5sT0ay/0mp9KvcNlFy/b96947UiGJJG7MyPiHgbV+7zYIt3BhioHtNzGagNtMW6apIt
ViR+zte0R/xwbcghWbUfxcd9q5yNwU9PAYMokWRESmlBprjA0xhFTL0bb6zaFhb2pVxlNj+eNOsI
fi8sG09qlT43Ig1m+gLulchGVfW4qJaXD5P3nrsdqTvWw8aRkvp/66kV4C5AsN+j6PzSvaF2ZZN7
1l7b/9ofMTCufR58IUIZSbHUeyRyeA9Laqb3PoQuyeTsy0Wj1oNEbQm9//U283Iwsp1um0pZI5Hx
5+wq59yw9BNGWNdFluCENqjv9t6bpUUuiGCve3ga3kr/QMKKI3H2iTTZVQZ8srqNLWVo6UmVtphd
e70VKqlHjCLnPW8V3nIy+CNfIks0R8iq3NqjPPun/OFqm6C7LQharaQFOLjeBtd9XahghEEHBmZd
IgtiOc6at9A8Y2YASpNVXY9CHJ/8gdrYx8XWtzUOLPepRnW6Z0IMHEkolD4HFnQGN7i6AOsdSLOS
1xJ3ZO7a/9ZeGSBqAknCLG8ISzJ7s/Y+Ks0uy4X56KB2MbHjf0JarE9ASGVAqKDUe7oIc13DO8SD
KiaWjRvSDxDmuW+nN3f3zjqyw+/Ky1XVipjeKC9OsYq2lwS9QcvlNscQbkEjzcKGk7jO7GgDwsRs
88mtnbwNLbj3BYynE56DRNfbK65pb7PGII3N9mJ/xCRdLSnPtpv5q5LI3tvzgdubxHFBNAaGwvNg
5l0IGNo4qNq8vPIusDkyjuk+3v4+wbmgkzCVUeqwj523QUWT4pVe8dxbruWivgavtkP/kdt2t1ih
UHDxs7Of9k/nRYu6xecITC/gcViMC3H72LkYZpzZ/svQL4an+xYwG9LEhEWdvoZQ7i0yRza+NIZQ
XUWKVIKPNtdsOTiX1NFiT8hIv7ReVjUmKa93vMDObHp2Kpg5wkMXWY0U3gSLO43kMUFbwGkjXtGi
v2rfxGqDBmweWM56hVOpzFmuwsySKlDSHBGSO203530a2tIZNVcq52jNuoVTScwpPseNDj4dKslC
NbRq543dYS1XiittjLf7uzhbLTgRxhbNgBa5VYsUwtZoVAkrL32PtvrxHDnt0i4M3DmV62Pc0dl5
dB8Ve5W7Pg62bhDevUdzlexpnn4Hc5rFCA/voqZK15Ej7LMrscsV5bq5r+/sS3oqhzm7UphXw9ka
oS+ajbbbyt5jkNDCsF2ywt1Gu3gTm5dFncOLqUwm9tI2RRdVI3QbWvvDSxCFR1nv6tzY93Xjmeit
JmUCG5Wa/tdE181BWbyBMW5n2rybmjog9zaKcRrOyRjq2CwsoLXdbFJ07KKuM7Jo8eMnP31Ht+Oe
NAZkkq6o9CiAtADT5xN7teoWP8rVjmN9c27edIMYRLHirsmbUJKOcroU9kjNjpEdCLy+4Lk2En0q
hoEQrbXkLjep7b2gSmeLKp3lnjy9YoQ4mmkPaz6fMG+vGCQZBym5JBndq3XjOBroAZ5RhbutvEhD
lSY3qjLnu070Y+sRhj7L0CcMceDasbx8jUJ6jPBAnQDHzud8OF1Hb4yuqbKksb6HNGqRpICA7liM
vkHDuIk9fvSR87xCNjuB78GN4Mx5ylOJDDo1UiFEhaTAa1zXAQkF5O7xmEQkbLcTHu5rN2uLE+VY
gCqjsW17aiRYRTW3NSziy30Rs3g0EcHgUa13AsjiZekotKTaaK/gZWnt2EPh8n058zfZRBC1zwkg
5aOYJXEHXXrbyZ4Ku64J7bZcc7m7eBbBgFITRkYXxNifdRcQeNmrRwxuTbe7A+WY4aZgZu18ohYD
SoIiNMkgqLirjJ/lmwQ+/7PkpKKD4AmXXY9neQw0RVHXqMbNHNbe+3YkFcwBqVs0wXNfDzy1GHiq
xMJCGzwWsXTAZTM6xcJ4FlaACV5mjp6WP0B9sn4MLIng9y3MRqMRw013lPYr2XmmN+9965uNPE0O
rc6URxVlXJtxDjEIKKuL0+b9fbtEsT7GOD64SAU+2+tocV/kbFXBVCSDE10q5J2YwjLAE7ip8ZSV
3aj2ksd1mRA8hv7lQuoMVvRm3SqWCHEvJ4GoS6T1USpxXyUOHLH1JZFRDY2UQESUkP6XiHIFu5N5
FjF/MyJVa9DOW0OzGEQKr+deTkHYihdVsMDduPSWv55ie4GLERQ9NmY88uNnsx7nRCYDThiKpzZR
qOMUo0novXu4PgpgaOf5fjen609j/1aNgaahGeSoulAxdKJ6746k9FoFFXQom+FVtVAwuCeLAaZz
3XfmGa+HI7jUpX1AVtxH37w5fGvDwFEs15oUVQaFPrxNTpvK3QwROFmVjXo6b8vFl8/3YubB/Vsm
g0sYG1ODfhxaIdx4qmXSRMRwsx9hSQ6IV3Puxnm8/RbGYNMoN3rUZFCQCtvEy/unaTZMrP9ldDo7
kHto+yRJFehieB+oKt7vl7lPo+EogSswMsvmiJt1nyfiGDwqTbUPRg3iBHgTp94tD9m6fgHjh8MR
NAfpBpKjlEJXRR0jYxdiH+XZFWUQaPZ0grenswOqFnS3caTM3VBTKYwlDCioT88tpCCVYCGorxJX
cTFijKPNbGnoVA5jBElW9cq1gpzbGBBQUhyXKA1FV+iPHxgSzauLnK3TnIhjL6pUHsGifoY4MLQ4
Xgh/4uhtDdKieGRz3aFYwSBbWtVP9pe361OpkSf3+lBjDiUaR/18s6tewYpzf6lngyzTb2Is54wp
u1V0oRs6OJsj+rAJJmyiWgeIDMrKT+uBc+7UOeyaCmTuMm0wUgU5dhneh7xIr0R9h3dw/kKGoXc3
WxJv9oWdecflfg829MFOXhDj02wQbJ8t1HS6kuvm5NFG7ozH5TaHCNMPY+6mUhsEuS7wYS81ykAs
PivdHL5NBTAX0TVvi3Yo6VJ7m4udiURZ/If/Tnrj3Uaz4Y+pLOY26qwhv4j0nKJaFM1tiIDkzvII
WlTx7WfyqmMceomm7Jcq4NV+8VaR/n3yFFCbftA6auMK5mlbj5l7315no5FTxRgAks9ZdLnedml9
eo8wT3dvuA+w1gRTtPlhifktsyzZwjQxNJkz2nRi21xz9Gwc1+CHe3/PHTCSuNbi7KDrlAN6czeu
YXyLYhQDbWw0aDlEiYuXzYd6TD0O2s0W0EwlMKg6ag1ahjNIKA+di9J3SgbA2Z154P5WggFUi5Kr
GyFEOPQ0YzLlEmUz/JLQWZd/ogpbEzqMpaokVketzPOum2O0/UV+0rojNFV+XX0/WfC252+A8i/V
2LqyEfwtgzi2uCtOGw98eUCoxRMcV9pZxotDzGZdpvoxIBnIZqcPEvQDqcGx2IUkXGURas0JMnQL
zLCzD2VFvkBaLTzR4t5Pji3ORhin8hkspG0oyShD/nWBOgJAFWo34ZvzbkRqDqwfOxXDIKKhNUYw
NjAXNGZcSLhpaBaDY5N/A4XfG8dAYWaCKSCpoAuCExgPTNIWhIAJOXtOuWjs1Rf6vHZfMZjdOWdh
ziebKsdgRwkPum4LyIW5AHnNt84XPy4fPDG8NWRw4zr8DxDXjrk7WWTT/mh8tUGtWIJdA2vs/7H2
Zbut41qUXyRA8/BKDZZnO3ESJy9CclKRrNGSrPHre9FA32MzKvPidp9CFapQgLdIbm7uca0Z7Wnh
rG0qprpdG2NKMqmPUvmEtQGwfg0GtYJEn7yF8faPsSW6HiTnM33CCpLuVNQlrpNVPO2Ydkf+ox0s
1K5WVUljKlBB6Lnmzb+SBZroxxWcMMvG9Y6eNgu7WapLeYmRAc4uclbIQu/quSbA4sOkLD1pGS4s
u/RO3hIweRw502/y3zUy1gQFXLmRRuzkEvXF/kI6gbY2OMgwAf7wK7ugRs0nuZscTLjRERaEd7R6
UbQarI4iXqEj6AoyB0IpTCf82c1W727kXmcTam74wLkS7JyleNYGFIzpvvaj483R8AfEhGdhR9vd
gTbMrZHzzpGxMEk3DkahYH/RMAFSTsUH4XRto+n9neLshx76rUC2+/hQee8RC9ObysYZOQcsEsOr
gPDDW3v4Zwa4k5WLmXHelk5KMyXR1BRVQpypq4xbZ8WZECR0ievRQ+IGPQCkdN602QIrRDMs4axu
aktv5f3a0ouppjQsAYrZAim9mhzQsO0MCtHsjegtbEzSWWhP4WVWprwwjOcasqZQj09jwiE5PUft
APJaKK3XfBhoGz/zrv2Udt6KYG6jFpcnSaklaKfjbL8675ljnCedo1sB7OM9WqGspRCATBR1/dEs
gagW40AuRjDARcORN2VBb8UxqiEUbXkRTtgysyJtiA7wfzgCJjtPbyUwytBoUY9pCEhALRf1tC+S
UQ8IAHCPlY4rh3mxASXVBk0LOYi3j0A9jOzDzNjD9cGAPUcU/WTW87ldEvNqR6chRfLpuiQHhjH1
pBkQz3CVeHmuyYDpVhLzVDdVGYGsc6TGCT18Ug14bfVCLX9EFkBldfhI5VPOwa1E5uE2jbaokOrA
cZVEPcCh479onGvKZlKKyzlKtA4iGto2B98R3jjyyG/oXNj/vD4+K45+s5xA+blUYuPUYwMHNzp5
psRl2eVYBDb3XlSDlXd0NcB1iIHts/BtHiT+ZKrr5lBYA57mWVVCwWlC4HjUbdU+ENiElXs6bMA5
y1W7yUz/rTzmzqpNkpgttQrOUTqKPwWp5ls0cmYztbNHTN/4i0IiL2VE9s/fXJ2ffj3+Y8XZsF2r
R3XsBirc6UCAQ2HveBd4yqe6XR97gftySGUR1wqTBfVTDar2nGS7jQ+iTDQBc1SQZ5l05hK3QzDI
aUQ15LjugW/nHUznaUb62cs3x6+YzBLcLoy5vfU5ByenAnUHRLbi13+09+/H92nSMbyRwAbvYwvc
eTDnYjFrPICKfyIYWn1+ooMZqOqjsW323IFKcskrfHJsLhvB51o/jlKMTTzN9txeQZ6dZUe8JKVN
SrHBr7862p9lNEc6F8W69qBqdpoCMwz5Fm7R6V/csv8oOjvtFaWBqQnh1bgjQQVeCKBpfoXuO9A9
Pl27nvOeSI4tZAc7FeA390ZMXYtqd9o980B5eVaKnfFKJKNK0cdC9bzAQ5+4mV+TNTmFRAmJ2gJ0
u0nwGvNuM3cfmZf/nCS9AvAAqpLg8B39yKG0xJ+gUvX3aGz5f7zOLGuO2PaZPp5xA+BorD3JOZRg
U9XAgzyHqfrmmSrOY8kS5QRap5WxfL1vmrf+iL7DfbJLDsUctur/w0VgDMhZl8Os7Kk4B97acf0q
zo6WF0t2WJDgCfWiE6j7HpsU3uVjo3ijCkbgbF6tMVIg3vZpph5m7mJxnV/jYoJxnhc2bi/NkzLk
BlbYoefkuF4HqMIWrm/F7p5HIsBxDUwmWCizy2VUlevZBbtihTidV/aYLFzfmGM2Tm/NAhV5Go8A
chtRK2Cp31H6eUY2nfe2TKY1b0UxoUKSledBzXHN0PIECCsEycijhmCS3JkrQlbvIJsA5QkITyi7
Cg90hmdcTMYlQbNtFMoSFgqgAi91Kn82s100ECGUoI0HnGjiCj/7wMVnA/RWi1stGSCusZExRo4a
/Lc9wQTibkbeVvkn/K7n4e053Z8pvDl3IGsSXOB2sxkPJc0MvTcMyE9IjgYV1QlO5AfeOGedPIeB
ZdEBGspJEBRqO1F6ztwIrei8PDFXRxmbMuiCAaoaqqPw9Udfmb2gscLhPuI814QlxZGQczxJJeRU
3hG9FQgADykKtYHzNL8Q1SGoPdqu7SeCzcsK8NTFYjIPLVAjx0SB6CNtU/G+5mCSwqvQ+5Sec9bv
A2+mkx7EEyt7g7kAUi+F1XfaEW7qZaqGc6M3FmNygF6WVGl71Rsklto5pnTmB5rtAa7C+0bDqA5V
V44B58SMbGOQoEhnSy4gNJpfHOe0qH4WQP5+LITjsluM9elNXY0VeiGcjzf/8U9PFkxuN42xLdLF
OCUBzbl4636+DdGihW6mwOWI4Zkwi/FTWkEOakuDmNe1htzOtkcQ92e3AvgQGnAdzn7xEkkWY0Eu
wVhVBj2UJYI472PdPW3nTxjqFGabi93PgAjEUQPu/WPinMFM9KS8pq4wvFrNRwclXrRkkLPvohW3
dRX7BfP3FL2Kc370dj0w1hZjYEZVHBKxorrROu3bCCUHhzhvdY+FGGxTUKD/39Ut0xVeQO+A2w3Q
hKfdn7fBs23hnfvgTnoqGNmGnTeRt2UbB826bwCPIsCoXFBJrMn2CehAMwRaZ0I5foEE9srrDp/W
0RuZTPqxGbo8COJAPuRzcZxthtU7YAvcwqm31B17fgbuDK/ReTo+vpGp3qenT2nXK1YDmU40X59b
eyTqt7QogAtLGdsopiJHXybt1Y1A5r4HXYNNHy3qAoYqkVEBDsBlZj+WMhmw3ghhbnscKsB2kiFE
tcVd8PQ/RSE3P89cb6PQ89jU8fMU9chJRrc99F9DvKJYii929UKJCR4vaBKKyLwRydxvpcuE00WB
SIyepqQZj39sO18bc0CU2NXZ23O1ka7h172+Ecjc68Rqqkg+hQrorr/9n9f/qSH9ZkFsLsMYh0oV
T1C8JdyFGrSMhT17lx3kcn2Hpw7T7vPfxbAJjCoJRbDo4TYnpLPBFoKuni0Snzp6aHfwSz4/IXZB
yaJ4nfC8O80mNyIhqhVBguTlEW1itO1mviMrk7yHmEHkAVZNR+M362QsCEbV6l4TcWjAKwU8JAhl
wWS20w+zC6bFwAYZfnG3dtI034hkDEhVKQCiE3UscImZ9237nDr1LHLkmEiIWAHfkdBKnoO+Et6j
wLnkbMqjMgslRcFNBojO63od7daJ78HlROOMM1sZs5UN/nkQQfq8tADnZhiMcQmTRC+SDFfx60AT
cJf146vOPUTGuqinS5Xm9OlZo7PQ84AaMNsRWoMCFxzPU5l2v26Oj7ErhpmdwryDxiw/6r1lFzvQ
PfJG9v/lEsBLBMqYpYrXoYCb1rbxFEuxIiUKVvSB+HGEUs53eEsXMYhj9iC447ni02GP+lcic0ZS
DXCLgUpcpvOPdo4pIThe7ZqWiXhpgGln70YWc17VqcFY/gWyMEXhfCAn5T3BsvwBsGXqYrZ6//39
WEEmgbowBvCf7WTOLFClPCz1GKbZ+WqeMPKSNU4IbLCyB4/FnMhzsiK9+wkec/8Z9fOfiKR7Gnr4
4y4heKM4cSwV9/ul+Ps5zEthdWdVSmqs30n8oSPZPHt2eNmcf9HT/wi5XpobFbqUeYCOW6y5SPzz
m1Z5xMf05iuaEh5vLmcxV1W+kQNOYuMyFliM9gX2NEoyoHHs1uTM183xXfXpRsRZrcIszCIF+e6t
HtNB14XTEb9F2ujxWqYTGX8V5VpqupGUpXk0nnNsGor/+Avt7YixpM5xeN7JtLf893TUey+yBe12
HJ0haCk8R89BAxRkP3zen0TCw/r/l6f8ryjGfzz3qZycYqr862vf92BjWUiJie5H9pIuwwOyQh3G
BdINekhinm2mC3mg6zJjV7rGzAKxPtGrd/Q+vDkwXWgkSdD5vqDIdBQylKcv0+/c3xUz9qU1wno0
qMzGftUXNRq6FnBXhN3ymztJ8i9vz19ZjGkphqaMkzN0c0n7dj0BTaLzGZDpXASQQMvnLI132RjL
0ZVdOcQWpDlRQKT95dX/4TlgPMPBQotpktnIIYbnD0vaEIPmWpC1nZcp0ExUnu3gymIyUVohjn0v
0Zu99nS7isGpGnrCgRdD8d5TFlBsuAT6Wb+eEti39dn644scMCb9/t45gKrinRJ3WYxXaQ15FukJ
VXoJLp6J2BBNRLQ74bG5msQruTGM10TfjblqrCjNxetDclyf5x9fAkGMD4cOw0wzDFagNAfwjrM9
oJ2Wl3Oe9Ok0EzSCoiYCvpBZoqbAHitqoSBAqN0RvR2cZ4Vq8i+7cfP7jIHUlV7J6iGFY24hAgEk
x4WI3wNvLGc6o3wjhjGOKmxwoNFlvMIZNtZIlCO4fnxKkxOc5o0MxgS25imoEwtLAbmFR2un6KBr
l+YJaP7xOpqdHe5I3aQBvJHIGMA+CQOQhef0cOTZxUGdykqQ0L3OcvJeMnoQjw6KMYCn5mLEiZUp
yGNXDj2pflWloJP0gdLC20m6U49kMebPHMOsU1XsZAM5jhc5OkqnCNN4byZH+a5ac3OvKOvEqIIi
9hCfnfrwjN5RHv8nT/GunsiNCO2cG905g4hXlNLLl5akg12aHteac47naqpu5MhJ2ZlxCDnDbHnU
Zx/ZQuhJjuaRkrdp087TX627unE3oiyzyopAw+kAJxIEly68io7Qbl9u3m8yJXYjiS76RlIaCGXW
mJBUukdne8XPvg5hu/Bw7eUrrwo7/XzcyGOsxFgHo9SesYnKlVF3jVmTJ8PeXcAk8Y4xArCg8ZJ+
k/7hjUTGZiTl2F9AGaMcTq+6gNk0NE7trUP2lpD/7W28EcUYiyIFy0CtYDMT6vEa4PFCCydmaVCF
wWQe5Xzm2MNJJ+ZGIGMxyiI4DYIOgeJM/1iutx4KXuOm/gNG1P+iR+D3TprA85BVC5QmsqyycVAb
WIGGsWy4M1nij55B1H1UOq28uGSO+cZZ2m/DcS+M8We6qlVbKSlxqwHb3TtI7ICvwdqjZoI/nBdy
IhN9L4yu/OYWWEJbZmC+gjCKrjeuqohEzhydTXVDS0I8cb+N77045sUva7Vqxw7i6mp1cQZbXpSU
Qdgx1quTje7pnjK5OJwN/e1m3Atlbl6Un7K0B0gWevsQsnQWaNHqwQNmFLjzRoHrj/42LPfimGsn
xYIldU0FZQH4l07yTxEdff7jNfF0hLlvedWewi5vYLw6xwPKproTwWtn24+lTCR07pfC3LKhAty/
amApmAAW7SR3ixATEcNWbexGgifAUw96/Pdv87085m02zPiiCzXkOcp2XR0SgYxrJKq45oOjhmx4
MowA76nk6xFl/1QvPIX7bZzulsFCRp/x9o96idPBvDDG70TcLLg0fwAHp7pZ9GRw5HH0mw1MBEzS
jGe6a+vX02fkdbucZ20553JFYr2xEm2Y1NK5wYIw9r2MD2rn6IKXvp4R8fOQ0CY83fvNY95lQTsZ
2WhC1uvaEdBMF8xbjL9dyb84+zbhP92LYgyDEQFVwQywcYJFwDLW7CLI4aVpJhKH91IYexBlhXop
TEh5XR+b14/Btch4XjROpdOI7tm1dfIO2o6N8L5cL4XteunY5ZZii/jO/+AS3H8LYzf0U9GhN5wq
/kknzeyfZK6kBEh6vDLBRLrtXhBjORIxNZtxwItJGa2dLp4btmXYuU4cbisKxxZe6ZdvlLOR4rC+
hC2Sh2TpnFtiroY/CW9KhfdQqtTq30gZa0lVuo6qJYY/HXNmgdJweyCzWayjB/iVY3h/B19328dC
G+dVAIZyEed07ENXI9UKmIshGq9cbd9Ga35Bgl6qB4aXpcCqZYxARAX2EC3OUblYocxp2I60szCA
xrl1E5n7+7UxPoBYyrWY0p3EoxJ8oAkLEMZAQHqagaBkvkLTDve15L1jKmNTjCa4hGWH5Tkwx9s1
ydbd3Ob6pBw7rDLmJKxLM7iMkAIe90U2EGSjLhkhwos2g6VEBYBnljmehspYlnoYrLRVoCXj9tXc
l6ghNdwczUREdn9cjMmoouISdF1NPe2jMyIV1QMLaZ1E7mOV520eYzDGXA4vnUWtJGAOlznn13mm
noUgzs5RJbYtVpG9FjoxF6ezXZtzUDUXnvVu+Y/XwpPGIgHm4MW2tOq6Z60jvlqe/N3IRPZrPoMX
5+ayE4Bg7zIsRYEoSgqNOpgnrmuvfMdLxsvWTUym32kCiy/cDNVJA1y/ctBRzD/qFZCWLLJF+akm
83AhPle5289KXF+gLXE8Q57RYKGHy1yvleGM90RB/WENcgw0Wp0QqmRrAwAXDVrtZfJiN4Cuytcc
Y8x5XzTGeMh50iQZfcrSi6uO9kGwU9PRRm6YwjtJxnxIAVzSpoIcCmIwRg7iotRDMhEuFmdFEjUM
D8y9xhgOqR6HTAHpFVppXtcWpkaftM34gSxYiJoYNxPGcwZYFCa57RFm0gAM3Qrr85dJnqkUbvmZ
tyrGhJiGmmWiBjGd/Xo0tp4ju13joko0uq5/0XjBEf25R5vIBCuVXAyJTmPZV02Cf78cz0ScAbSh
B7tW5dvAM/B9g8sPyrPH7CxhmKpZO8h0M6OWnAMbECKJ84PRCOexEZs2yMC8U2TgZols919S9HHV
JQOc44aC/wh7tbY5t/pf1vJXBpPqaC2pGaJLR43Xsn9zkXsg/NG36fv7VwiT4ijNrOrHAEKOtD2z
tueZjW6gDVqBFjlYeHm2n17T32rxVxzj3hhJp4j1AC9guQbF4NquHUr3y9s6nhTGKOl6rugj4MAO
r2eRBOAKe3z4E9Unauv/roIxRu1FNhOpwu8nYD1SHGmDUTc09XDEXCu3jzaLMURl0fZB318VoP60
vBHjRfiD7s/Lt2Xnm/JEupU9gJKF0uP9xC+cVU47UH9Xyfg2g5EFatVAvLcFy+4M5MjctC/voBij
dMoBFK1qdIVHPNDoEN4egNq2C4Gu9449fV6At+KHd68m43VwgYmajOurszZCSNTucjFGhEQRiVfJ
Jn0X/1G3zTx3Eww1Pcc+r7FQmVgmWh5MWQLgviqjzRO34iY8MjW0q8tlJcMVxYxROkcK+COs7G2K
glW42c6l5ZNggxhp9aaDl+xM0hAkCM2qXm3cl3b2zNuAiadAE1VRlERDA8+ixux6mmmiEV5CuAsX
+zg6cUQsgFyeQWYH3muwvXV+Hzv6JuC9CRMbr0nYdUuVNZCUsL0fl75Nw7KwcNrb8qN9C1bCYvGj
xETbcazz1Jt6J4kxABgnD8dzBEmVB4rv+GC5CcB+gW3YENOuvMcXZcr1Q5u+ZknYUcwcGcxbV6Sl
iscAWpxg0mld5m4rkzFEEKygVeGptVW0u9fjRlj3OmlnL6gzcOd2Jt4jtA2IAHEErYOqaMwnDGHf
V2ogwD1ayJuv3r+cyMmHM2aIs2wOmGiwTY7bjmfN6QvEGCgs2pRFBdgwonSd5LvRa7FLMsEIJOuA
bKTbLuV5OY+I/LbnXaAJ9nbTkkD6hs0VRRhexhRlQqznfalAkDOAGLT8FGm1tXpNyVbHbM1IBJJ9
tvg3ZS1F9lt8QtZcWYgUg8E0iLTjGa6J3uf7D2KuUCxZ+SUVZOtQu+FmnXqnRW1/hL5AjE2aknYT
uwWm4Xl9WvRXf+33zTYwpxx0UaCFIrYhPRHrKVlBo595ZzphHG62WhcZr8NsrLqWQs06LON54w6W
3XaetVFJfQBuY+5QxvpFXPBMw+OV6WyzQx4mmlqedXrA8qL7VJyuJrGX2ZoOqnPFdvVj4XATSTyh
jJWIulSIxwxLdaq5AEbGDcUUemwbfrtXloguDVPVVRU3hQUv6DEfeSnKJDgcRfdwiGwkFI+8fucr
3MO9WtwLYW6HjhYp61xByOtx+4/nLU2bTu9hFFlqSeYXs7WHyWS07W7nmAEL/Wi7A6cnZvs+N5uN
ssh2cJL3oBImi8XJA1sDiOR5MdU1y/7oE+lR3FiK8AQCikDDJzroSP36omO9LaZGjx2mig+zzQJN
BuNiIdmjiwntRQiIp8fnMOGyYY8007RMGGoNaNX3HzCeQk2uqiBAkn702pZo/uh37+eBpH6xFd55
Nd+JIPJOHgs0EpbKpehaK8ALlM9PNQHMkuiWi9K27GgTvp9J/1rZMufyTniMlmgBUdNQNNDWY633
qzyVZ7PPi1ylQ16Ukku1gUcDGFiAg7yvcNovKADzznaiQQ+PAF51NP+iVQme8b3QsE6DuD516gFu
jeSgPwrV5tIJtpvPjhRu4xp4FZ8/H5/nxITlvVDGN9bzKJCAT6rCYECpwQcGHsZ/AmfurY9LgEl9
fxe+07V+CealxQK0S3s9I9aZ7F8ff8fUOd8tnrl7piC1wqXEd6gUwLRYpM5pH+6D3ZwMx9zV39Qv
4fBY5G+rdb9y5irJwPUa4rJRD+BQ+jiDmn5ehR7PRaSKwtzXu2Ux1yWM5TotNAhxrO2H/s/TmAKf
BKnn/eO1/HZb7tbCtg5EdW70ldyqB3MWbZ92ykL4fiyAp5xs8/RwOhuBaEHCuBU/LgifFAcNsmiP
VZ1Vv+iOKWAoOo6xmWgIxrJA027IpiWLBouskQxZIYzpgN3D5CNacilR9vpABDr7snwCcdHM1uxn
cQn4hBwEiMqcs+jJbb2Rz9xIQQV8fab19HJkFK+PjueXNgChs/U8sXdvdGRw8/IcLSIXuSbOmU7g
N9yvnrmaWdjkpzjB6tvj6VNf4Gb2fk+eYHPd3duqmG8wdxzxindTpu9uz5mLiIAG/5vuOZ2ncryt
5h/muoBWaGAKU6z2xc/wRXccyI/c3O/kbbnZb+ZKKkOt5w3QEGgRM0QC/TV9npNx77rZ7lNdURgc
2/pfqoj3+8zcUVUxWmM0cMq16+XOAcYPgLLEfTd4+jxR3oMkQ5RUODLIdbETY7p1ivPQlHCiuD5f
0nI+Ax0H5mqB4umfnIHwavYTgFP3AmkkeeMuFKfQuEgjBAJ2BHCBc+jQE0CSdAd47shl57PcRijH
zZFOmtabdTIOYYEiH3pVIRZV2fXZk9R5upFX38ZhuU8/aA8/L4045Rfd7SxzU40xKwwQ0KqoigFF
PvHLWev3b4VtPf2DmjsgIIn7+fJSrRPssjXfa1tjbrqpq244Bn/6+twsnbm08iUCR0SGD0lQJ157
7bwHZRLs5Gm1WikgZVwUDurx4n9RvZh+Qm9EMze3jPVM0hKILt1XdIGgTbiYVQP8URF4PTw7MZEa
uFct5tbIIAIqzmcRCx3tNodpEp/fFzX6dfY0vc9x/3lrY7FstAiITkEwQpHXcMhN0iJVjJ5x2jGO
mXSO5Z3oorxbG4tlY1Yg3VAq2CFzXS6AI0DIDP3qGJegqKm5e3IMzkszUcu7l8g4nEWUJKfkAoka
MqEf3iyZ+4/fMp7tYRFt6vGSmWkHCWfH0/yQSBtKaIsAAc4IL5Mz/XT9VUWTMQAnRasULcdxtY65
qIlsO4frk70D3aAwS/3MExzB4eGUTvsLN2IZKxBZWSxLCcRSBGaK/AUXxZubDiF/yKpzEByB5dD7
9nnt3rxbz8LapIphpkMBwa9HyizgeRIuffEiAJv8z8pFHLZ4FpzcTu3Y5unq72TgveYwtz6+pHWn
dhANuOmdbksU1hT2fYV+HxdwZ89In+xNHks8tWK/3NqbjWYe6mwwYyTqIFSkTfs42wMgjOczwLFs
ZLQHcFSXt0TG1MRRklpqA1OzXOqdDTAkn5ZUuEA3U7Ht7SPCAt1ctMpMIlNWD9F79Cx/6ygGCO/g
T+AC6l77eB7sH4tr01vguBUTBfoSrbRtssH03rp5rVaS8zUH7NmFPD3hyVptZAx7bnQCD3vlGrP3
gFQnOluefP2/7TALbxOHnTQ29L7KrgTwKQKUHWAmK3bkqk+PRU3U2O/0lQW1uYCTTAdCM7XkQAcQ
P715Twg52VDXF0A3Ql1/eFfkdwHmXiRjjVo0LqRiriGMOHvpVrtsxDkKcz4QpiynWwIMHhVp611Y
1Rl5vNhry8+jc2YMUhyHWpVesNgEDOYGEe2L4Dx5B8VpZmVA0KiGBjya7Ea7F+7R0lk++8/2+/sb
vIXRfgejC+8qUYGPPohxTyK1rKKziFdAB3vVl4BgYi7NWhA2+D8N+X68ep5TxmabTfFcR0ONfU8A
ddq4SFF5QFuZn2ZSRuQ/73QgxlghvwCK3U+kDWEoH38Ab7GMldKjpMmHWMWj+vUn4fI7SpytZKxS
rRRKB1YP9RDj2hIgAAE2zX28AI7/Dn72e/+9Hy8n8GvA8mnh0gNLwwjU/8hGf7SAmohAumaGuOjy
BO7r0vJFkr9wrg7doV/qYomGLqLqBuhxugc38YMYNOEptixc1nylfal/gEvCkTDt2d2IYEIUoQ2M
SBmhJKKt26I72729SQDbozyPDtdpnQzob4Qx6l9FcR1ImaliPOZIoULojO/TCxizuXC7vJ1jnmWx
v4R6PWBZy1PujEvVGU3H4fpZvPUwGp6DNzCNJIM6PEe0ffdgUfvqXYwQn5yfzrcA+PBq2o91ctqR
tAyE6boCurNrjelWJ2ILxlSNNLTPO+kWVxmm9Kdbwg33v7n1OOr3/lbA/whje+grrRWKLok1+MXO
2klNpJtMYmO+lytp8pH4uyy2nb40gUoYhift2q2ERtjiyMW6mo6ZbmTQ1d5s3VBZKgD2g2tc/NGC
u2ZmzSj6vOCks1fOMfF2jrlXxXiRzCGALMtfOwoq9J48793sfdPwxumUSW/wZlnM+4qKbV6KskBj
XmdNyxEf23XjnudObXuHJ3CWWSD9XoHdolltMOm7+PkBihK35Xc6hrr5DOax7a0gCoMKign6ZTpp
F8y9Zi4vef0cE3hscCdu5DBGJDmpTRMHIS7AsnVKmGIkJjHJnC+RZEBBAtCZub3fOzwwkomZhXu5
jEmRujYNlAHrez2uj4bXrMf95oWqj83176esF63C66YuqrLMjmu3TVsqQZdqh3qBElhB9AEBvvB6
mqtHuApwl755JIr0tWQvugJCMV1GyUURLebwtDwMCkOkEslZIuD3+5T+ETnu2ORzeiuEObm2iVLB
bAvtSi/9UX8mG+BRL7Of9fGEJgOkEpxh9V8A+E1dxVuxzMGpaqEH55GKXV+c6ERHFwHy6gaHC6md
GeAsXFAuQWU4/tdkFH4rl3kd1KIZhW7IqEkzCOB5KNwDULFW7guQebhv65S39VfaL1/lUmttIMt0
lUf0cilvyWrRvgDWiCdoMjtzK4hxStos0aKGCqIcOoAm9JDZBGwgyDwI2n00PkgC/cF/1030ptyb
7Vg1L2pD9xH8JyntUrN/vvnjrZP3+3ZdjMWurHOb1ohTIKZyjubMQOHRQEfEeRk9hTFxHN5OXodW
Hi2MMdxjHDaaIkMisqbHtYak4VHwxZKMlqP/sR3/lYLgDQv8PdtjUujlZeGO9lueoqnMxtw873sm
38fbHWCMgKKUfTso+B7k/73MLWb9E0j5lI7wHsepE1UxIKfRXDxKvcyJVgCaafqsgyAhJ2vrKAOn
zguRqX3m3cEpD+1WEnOoaiuYVtxA0vgMn1NIbVAHey0MAFqbYOVo/pJAmTiP/5T9vpXKHKwlD5nR
l712iC0yJE42Ey/ImIzgxdtTmA0ZSb9vXuab/iarTKpOWfDQySvJ7DRR22D+pRo0DVi9EnAcCvQO
EYlEnmY5Z7+snICAshRUJHbjZwGAyIbZ40VPWvfbD2C2Oq56QehTfEBeO+UrKlbiu2WvVg3yfngl
iTF7s0U0+kT7Mebt99QpG7RdDCuXDImlHBCtHHLHyEASDpAZ2/Vr8RTuo5S8vHRvEcosHK2agFOx
4NX/lcecb5ahKbMxIG8Zn+HZRZKtOy0QmQv7/IY+NeT+Bm+16Ii10oALVrjRbED/tq/8D+3poAFV
ZFUFLZQlG2yIH3ZiQqFxjEOK5mNRJZGx7zxtcaF55cHvvvZ7dSSUlIpz1hMKfieXedqyyogCtKgb
COSA+ojJ1yOIiqXD1wiFe1Ln6uFPDly9xfixuKx9Yf4DcvPHXzDRuXa/cib8B0EywHNkfEHoa2+Y
JfrCYMr+9agujst68R16g8859KlImbZ8GhqaQxCSX7Pft9HDGcOxGbpWDl2yOx1kB8nsYZl5NFLe
18topr0/XuJ14Ja50XcCmSUOaX4K01aAlqFXUMpA/bTtnZMvtq7wks0/F8/B5nnhkuj1mltHDRMV
zAvgIBM0hz7+lKk3X5Wh8paOAQsZtcP7J3gYdakzs1I4CKJT4SH04m9BcrXliLfJs4m5taW1eHgR
USLec3uQJjybO+HMbRtTwUI0DOGKbMey/c/TlubZz24vuGjuB3yvz1ktfX7uNh7L1BXFlNDbK6HT
mUn7mI0pCmLVB4fQtL11sTk/q27sGQZJkfzeuHbromJsZ1vOLv9OSzNymV2uzmasRTLk1tL88lYt
QbEKzM3aVnzEVM5hLSI7nHpkVnuzQ+54s3AWwymIo/lz6lo6moPyWWoru8e78Tuuu34V2OewERiZ
ZxMOZnsJ8khV0PNm/FGW1l6zFy+80a/fucp7Ib8SDQVgj0wRQhC7Zj4sikGOy7PTRq6+S2bojDV3
RuBqAxExOO3BvCF7/INBO3nkvSW/tI1+CbocZV3SFAn/ca/qVjm0qZzrWK4SoJK0/dpSDvS4dvIA
7bCLqOec+u+EDiOQueZiqVVR1mrBoa/8ywWNde13szbWo1ttNtlhdEHAiaBd9jlyfz9i93JZmOC8
PecBdjw4LJOf5THZFARECTlJPgLvLTnRxgiUr6h/ZO32YIR45lnwyVv2d6MNRtvNtEjBOWgGh0Ij
Yk0uIrm4wj7b4cmAFXmsxL87r+liddVQJeDWSgZbIWzCxrqIaiQcluos2Me7fBW4A4ldFMttdQGE
Q/QUAc83nI3oEX7PWlr4QeP188/j7/j9iDDfwcSiErrfi0ISAgxczZKSFIYrr+zEOTkn7yd2LyBQ
XvI4Rn6PbTAyGY02IwEEI2YoHJy0ABhWv/LSPwfvlICgbk26D1Uhn7rny8vF8Lb3/dQ1Pj8H5/MF
LgTPbaCqzBpWQ1PRSqZI1FljLLkVlmEdDLWACXTvNUT0Px7abXTMNqqdLMxZt+4kskjdGs6q6luL
y0cM7pVFKRGH14IuUVHMp1hA+YGjRr8FTab31/xsdhcgmePWUVLNDeya2wMzF6nbCHlUnuswsW4L
iRVJAoGngtUzwi6nuKlKIxZoGjV7aj7aBPkHfav9fMpO6rYvPjJWBncs6Xc8ZwEp/a9YtmujTYzi
UmWJgASEk2CNakxWpad78Bx4KOpTF8ySNSC/K/iHjEfzfj+TvrOKuICslhbX9q3vKX73knwc6L0i
qKYC3d99Vt+KLdKtqGt+Qb26ZWPzeq5+B9V00TcfwuhYch7EfkzwIa9L0NKdvz3v42O9XC79M0Aq
6m0O1dPt7fDPoS5J8+JmB4nGCeU73pScn7ugd+uXmsHyII5HEQczJvfbAgYRNWqaDnfPIME6Rxvz
yQ5jp/NkoFh9FxQFlwfqN7kDlmKpJmpGlmaxQUFUN4EmBnr0IsR2tC1JfJRtcxHZqeMB1M1O8Ya6
KPjmZLdVndRPHPf8tEi8T+PTN+aac/Esvwu5PuTv8r6F4RqFDmuJCFMlVkOCvIrFVknyl2YG7h9z
F7yjeKE6HZi3mnn6Ioacl/z31lN5Km4dOuZ1je246bNcMkIrz18wwR6CreOn+/oveu1+1S2wKsUy
DQCGIXeKVtn7Ay5OlOOhjIqX8/x4kYkYL/WDMBOX1YD4j/N4KL+UyUSuREWLuo4o/9fEXxxnXSad
+vIlpBw8mHcL4ZaiuNWRdh3UtrVr/LPqPBb6eyrMuhfKPNNG34koMEDouj/IL1/eV/ycjk66lGaj
vbigeu65tjHD7MWzNrfj1ueIpznh+wuETnxM2Rka5pNliWULOV1qRa9MtXqRF/F8LRz/D2nXtRw7
kmO/iBH05jXpy0plZO4LQ7qS6L3n1++hZnemKqu2uDMb3X27IzqiwMxEAkjg4GDf2mlJkkZHUsWY
zCQgckhYMn0X4ARHmcXM7MrGRNSFaOmXYoH+DhkVNygwoOncbzR18forOyZAS5FanYV9/6P8zXfl
rnEDiwMs1z+lGwuTNmFV9MmKdz5RtpId7UDRDCd6Tsirjg5IcJ6xIDkE1ITVX0AWfnYkm7fCfbSQ
h7l9GWsYq3LxpZSzKYtBECofX8rtK6tGlDNTVE8ATqtGYHmuZ3E7cZ+ArLxdOqs7+nkpma7h9bHs
lchSVGfN4fXQ1we4ACQI3jBkjyehhUjSENx8nenSu6fXq9zM14I7v1cf68wdA4gdANUs7J+gyECv
X99JecqqQFCj+syutsw+Ok0W+7EHcFzWU6eZa86wfc2MENNfWwC5UxcXliR6pjfmR0FK6ydxHbBN
SMA6+dYiOvfeLqlz0gZPDAV6TX1dnvU5qGTr5gw+V/cUHSWf1O+KfVTx3NsrBn94vBu3qDzogwa1
FWTcZFb4zdtdaG7MBYOUKG1zHqGZT+iIFQ0+08vtGBHtXPz5UXfPEsx+aHH6WXLTtWpGZktqR3L5
BY7v2xT7/CkaryJJyWoc5lpdH4zEpeDpq6v6POrZqZUJhinl+mS3xvgWn0Y3MDUjX4g5b6swlMz5
OC6WX7VRDtLZX5kaEEDFpkXZQjDgEUyk7OYen40wky6bGTjpH2/976uVMhpoKhU5TuY0iedEKtpv
vUENgYmsz/1q1EWz/S4JK5HCaJ3SbIzkyV8LnwNJCKezVqeH+FPQe7czWXdAWWrYxcelZMrdT0Is
ghwpJmzzKj3mk6lkkRGkuj1XRuIOBmeI3wH6DCYUPCok4E3VDfXUVfex24N65YBGP0CYdWGPUMIU
HUz9IAtPojuRI9Is8GksgCzodqYtq9Z7qlbmeXvmMlLa5Zn7ZDF0wdT02mpgNRW9IBlKWSILVIUh
bdbIZiqWqK87ZFsHUq6TJS29jdbxQYKGFC98rIwW82uNGbihUruuas/rdCITMIBut8cIysO4H1He
mnw4mpR0G6NYcdtq6aE6X4FLldHQz45MG4cGNESM+I9r4WHHqUor+v3Z743mbTTZyBTs/LvOAHze
Io8+bnzgWFS9NxxuMY9OBzPwsyLSPAga5/5+hX4wTEMuTkVSdqc8ct8maEPz6e3Re9Zv8uPjq3ED
2Z1FIQyUcOLIpbI0DrGVW66bwqpDb49sVxvVVlfqqn9RV77DGZnBmIoZog+7dDlds3O32LVu4PCY
eqMtBTg3O45K+5zLR2cIL8BQUv5SQjdlHOJ/n4a9dswrUq8Gt9ZLXTx5G5UhlU+6VbrZvPfuuA5W
IbdgJG7sM1AF8JqKiicCGlNkGqzd5mMWD57CAkSEsg0BIeyM4NhjvmEH4PTmtTUmXIFjgEzM4kj0
m5Tjr3BVQnMvx4nAGszh14V1bKM07Bsl405bSAUmS7TfeFQ+OWJhaBT6Nmw7BrLYPXEkNicCDMlZ
MPH3x5zpHcnPYg3yxj7944OgGygLAt9ED0TsFC9KStljMfQOUNxcP/3Z/gGfW6xPemv1dmkku8pe
O8fjbgfO0Pj1sVrepAVm8XNrLauyIgcjQIXz49DkilphP9SKBG/TOrSHnehwqLsewTm8oHp0qhHC
FFBX4PkAj4jQlooEEPDGCSPVgMO94SkEQOr349XQhoz+fUqzJ9kvMyFsAKj+UkFPgfyK261VyV6I
+2YvdmWyrpdB5261ViijbsQy/nDrwBiNduFQFraJDitTZfTLksHvc4ZnaFvu/fEu3RAUUdv0m5u+
uAONNGLKVoffn6E2Cv7pd+Kqc0kQ6vmCLPo1Q4uighFN6Aul0CDK236GprSNFtzH0lZRrqsIPUkY
59/nfwJL1Qi/1HmwJGD+/xd7FY5x20qzSs0c4Aq4pFVMfTXaDXKl80wy/PWycDoLSvyLfruQOHlB
1rMKllSbNbqwQUaHYej4yyd/8bIyR2vYLc82mW/eI5WmArdoUoQqTbFMdLLIOvPhqIevhXXNR02J
gI2Bv0WMIcgiTRURM3IdD3Nz65bdZkdOz1cdyGkjNHmv+4UY+M4FvRJFaUUUhoMiZkCdZ+/xWjFB
iMivlzBrSzIoxdA6RcW4GchgS9BvkWDXLm3YTXAC4gmUXpU59yHgIUPdnSBR2IZJuFn18J7U8Vqy
gfYbyZKcO/HAlRxqt9AWwouMDGC5j/eS+OH6rmDHTxXxdkuZ+fmXblTgYkXUnjFx4VVZiBUBmu8t
PILvnsfFb1OOPZwmCTPU8dtpTZAp6TeLVBRL+0TdETGXqqKe+x1P6WAc0LIiWgIasrPD0nv+jgW4
OhDKTcpZxlVTAEFr/2B9xrqAwV4LQdid+34lYv6ECyPjS8iqRQyA/vJq6689ozN7l11wk3ds/6WM
31DsQkYEzJyMEbTiKTy0dvKiGUu0GXcFIG5CqRaBk0IX9JTI5z0WzF0ngXCGjzTYY4u19POzPlx8
PxoYi1xM8fP1T/SU29MIEqjHEu5FXyp7sQIq+lI9jm88GIA5Wz5z0B4OA/leafbMrfdY1NJiKGOi
jHnWDWC7ORnSaPWtnp8e//69oAIoEUkTReQ6gCaYrdnFbiVxGnSYxwulnSnhQvJdG/xi3/Udb3wl
hDqSJhvLLukhJDAKU9v8P5dAnQarlFI5tvj1HA8TXrdQIpXQsboUBd8UBhAUXa2COgs/Cru4zgCV
B9rx5fklcyWLczBLb2kazF07cnEklGHvJ6GH0cJ65tglBeXWqbCNhT27a3YvZFAmHefB5mGEtby8
KJDB6ohXwP/UgAlv8/x/mMZ513BdyJv1/ELNNDlswK2INYWOu1UOgIWiYXL9tjM255/HS1uSRJn7
fCqqPozRi8Q/J5bobiZgYJZyo0u7N3/DxWrEIM4jtcFqIrcm4Wa11Iq4eCspOz9WUwuaGxzPdu3v
Mvd0Qp+nmJPnx1t1X9E0AFaAlQIzIyVlitWsaiRpZg7JPJJ/t4FxzpdQSveEAC4ggQ0KFTU0CVzv
VZe3SqTmaEcYddUeTQ4vIx9Ay2ohjrhnKC/F0JemaEcYATSXqHboeJZm+/vHm3VPry4FUDfGq32F
aSYIQI70pzzzb3+j1bh0Le/FKpdCqGvi5X0zDiyEsAmJnmoiPOeuvOdWvlE7S6R6SztGXZSoRN1d
HiCLt7mN5+TuUjh/XwAoTBTkKZE1paw+avDA+g5olZowZCIkohtNiIken8pN2nw2yqD5RPUULxRU
9alVNHIXxZUnzLPo3gSjes3Wkj7oBWaovTwLMDHtf/LQA7UoYHcCElHIfFKKMLH+2OQYznQCX/uW
+Kt8sIdVt9MdNp0pCL8Yq9WH/dJp3bQT/S70QiylGmPuRR4TqSDZfTMklkRHDBAsgEgyfp6Byfn5
SUAbkOi1o6IoIgGHshTd3mZC552++ABqp8GsF3RKjg/ATk8WXODLS2PEoDwnT0+HA7c7/gRmYP4s
4VlvOsF/Fz7nuVFSnmtl1M3OOq9P2SKa3SEkR6menmWASAtglVc73eRw3N4p2klowW/J4qrvveZ+
s+z/LZ06banjw6jhIf0FswDe1hYX654LEkz7fYWi6bGceygze6n8cTfWuBRLnTZakLhGriHWA0RF
/cpWYC+Zm+Ee3557tvlSCnWkQ1iIrF9BCisb+xnFiUm2vgtKz8dibgA+9BFS/lKpm5ZJOsipMecY
A4i2/aHdSomBusjz14IN/S1W0a/Vy0VRXi1u4oaREggTMRkASbKECI73pB0+AbD505vRq2cgXJ+R
CQNW3K1T+SnnZlByoYcF+mEbDNbNvgHb9I3jz+r8cUb+eMHxSrPTu/lGUMdiaBzy6RJNV4ghFrIU
q/0/Qry3X4piBWkq1Z4xnIMzHwWImcWnkUPtE8OuUpP8/RsDvQ+ansopzAbFuNqITBXqv3K+AO3u
iQ/W2Z/C/vn5WrR5940PiiACGG9FCZ782okLvJ/kY4okUG3yz8VmQF/hKbcDK3itXKu2a+K73t/M
FvRVuAcmzsgNoK7dBS2ar9rNpl18BKVF0ZDm8ZTgI4R9shEAbUiO6TY+a9sS0nwrWJdPzJLMew5Z
4AQW0RF6bgEau1540au5ynYl2mPfaj1zJ7cXyVgZq6I3F3TiBg8xX5JLUdSV53tGkFMlF0+opk2u
9Jq5gc6VtvbnRwFbKEImD7lL1fJBFf14Y+9FNpeCqcPtVMBbhakAfd0mNHEv0BcSrZZMzR0hwBII
PHDZKCBBj643MhvEMeqajj2tNcmsbe+vB/e5X2ByuGNoJHGOMnFi6AEAluBaShCqpTBl0gCKWZ5w
k5F2JtEqIrnRdiSiar083rk7vulaHu2b5EwJOUkcTqKdNEdpMjpnHC1cwpkyDZh/Z/zEP06INo8R
/SWJbSzl5m6wChp+X0EJRhWBoENGhdJQr5Hltg0UgJ4CndU9e/6rcgVr/negD5U18HawWjCyd/wT
gF0CAi7UwudMDpU28AZeAUlU25+axNrKMhq3tUBX38zpfKydBWGz4l/fe/QMQWWAxZgpqWkIrMxl
XJq3Yn/SMHvKsy1lXHCD8yk9EPD7Grt4zpVM0Yv1CAFriXRLvu/WauHrhfnpqyJnxNLnUw9ZEY2q
15/Y0VHD0erqda4PRUXad7+1q3bfrlXwdQBeMWIMW/axSOZ9e/OuP4CyK03BRVUiBcMJOAqrO7Ux
sjyx2dq13jztJUuw/mCyoTFPuB2NXZc4jT7Yc2OWnC/Rj960EEBXEUaJovxLE4IE2vX19L0xbUcl
hq4CNdLoSY34dSQMIB7VWxTZchSRWjyUb03dEGHSvWmntYdGb733hXt798QvPoR6mpRxnk9pmA8n
ad+hnoz95w41QFdoZ+DsFMnhBCdyUCK988FB02+m+MBVVjPpddwaTWlNiK/3AefrgG0+/rS76oIb
rYhzFxMnU9e5jiLAo1AIOQldjnbz8mts1kH68VjIbNFvFF5CNI+bOyNPKZVQhWaUuAjnkA0cQ/Is
1FWPDQ0ZvWm512y0aKl55O5+A6KiAkoGED87//+LG5YNcdenbTRgRGgWrYR6ij/GIMoWzP/dvbuQ
Qu3doAleonAl9i5uxY3Xi/66EILAyqVGOz7eQfE2goMqK5KgsYgKgFujZKktm1Vhgy2UO6OzMAZ9
xdu8zdrembEwAv0N2mINf43IZVfANo773PY3r7E7Wtqf1vLdwmwtzu6t7Cf4kBS9bl382ZnH0JrJ
3x5/651s0vW3UsctiIMgygUsQMQHJAdHAyeTwdv6xXPM80QtHc8/NNslCq+bhqzf236xRVRc4ZWR
EMpgJjoxxTZk/+TesRNcNdtLYOxPnwoOVubxQu+e/4VAKsbIY5UDMVsynJQuHPEuHyozb7vKldVQ
WnAZv1fk5gopgK6Di0LGPaUWV/FZk/phNZxys181Fm9nT5zB/JWP8+lmP/lGtjK7dh4v8O69vRBK
LbBjBhntvhnsJ9N768gTQr2ocnFT1YFEglzwSRyjafyx0Hu+Hqr+r6VSD6o0z2o1C7BUvs/NwZEa
zH8Y9pXT51aV4Rln8h7pepNJl6zG/fP8p2C6UMS1gyR5Aqw0KzV7HlNaxtxUmX7BGP4v1+NfYmhn
AGxL0jbFcFK1pzF/ijVV79hV6BFe+fLfuywgCndklgIDfv7ZGw3CcBoZHYtA/mvUrUw9PuZaH2JD
1vFTTVcakTShzZehAWPsSsOkN57VsggSMt8AftgQuac6e9fqj1JxmQ+f+eGHtZgzuiwuRev3okrg
X//1cZR6cxXTZbGAq5R6ph/ZdfvcRCdVNMbeTU2l1dXYyg0pXketShrMsdH+bSgATNaFfErTmVDL
+obB0ReZjx6kNN/EitkUla4USwxt8z7fngNgvkC1ofD5a+kvfBMjZF0nVvAanvjGj47cvstMQgL7
8S36X477X2IoF+jJfgaGthpGmLFE8RX9NniQHJt0X0uYVBAZEkIeoM8H1UigaxIUQhUB/Ub8kSoO
m+8HBoOKwjUXdzofcgt3fGkPKG8WMmKp8l0znDq8IsQ40DPPkpj8uR2WEmr3DSemufzPdlNqP4C/
p+PYFl4hzq0o3MTariyj90J70iIn84v1xL4L0yFlV1HjeG1rREy9YtRNqTH/waJF0HZLABWyskKP
kAzVoBmkfIR5UcrhQwy7WY44GEMhc5suTTFJ77EOzEpLa9qlwDmmuNC0utHEKCjxOvV3tfwksA2J
Mbs8tMJ8lfLJgrB7vgIgWfQw4dXN3fTyqRgSyQ+5hxv84eefdeCyvUraUrH7z8eruicIz8/5cQ9w
tCJSB+oxUq/yRT+ehrI0kEYgDdOeUYRzpjzcq+KStb5NyGIekYqJGyjAi4CiUpZhjJNG9DphPE25
YsftuR9SK506XW1XgrbWCm4lhD9aVpuPV3nPF12KpZygzzUC+ISU8RTyz0q9Csu3OLYei7inHhci
6EGtkzSg2s/I46mr3/puX1WAvQdWmIhEjU9VvORd750bIKQc0ANz/USi7jwTeiW4uZnx1ASAEcd4
9inPfOuofesE1VJl61aYDNQyYmUOwTKv0NhFtPkMURCwSJQgE1JZHf8h/Ml5osQLfuPWkF3Loa+Y
CqbD0IccBm25yp9JeStyfTw8Pqjb18y1EMqUN10iJWPEI/YX+VLnRY9dMfnILqjDHcA1xGDSGasA
czszbFybCy3mRraLBDxSBxQ51E9EPwOQ5YM5MYZfE2bq3PyND7+Y8SWV1sr4NSKDUASMIfnoDhIj
J2j+BuG36M1NfplaOLzo8rnhw9P0ba+XS9tyq7/X30vtfd6HoaT0EyxO/jROz41TG51Mct6Q/X87
Y3ktiTqA1Jf6ui8hqVLcQHVjqTRj/xUlSJ2NWCuTFxAmd9J8kAcHgXS9Ag2mu2OxKCaIBw0ri5Ot
0AVOXZhVdxwE9HX07TFj7Uy1+polPahXNfTri6zu+0i0eHbDum2nc9lHlH0EQk9StCsFC6XpW9uE
nl2kAdHDg4lL2m8Af+FX+k5V5aHmx1M7cp6pViVYfAo01XZx9P1Y8+8UAWdrgbFwc5cQWsQpMyjk
nForoAI8iRVc9KBzg+XnpjIeNekwyWZR7js5IDFzrHxJx8QcKX8umGc0nMrhTyStoyD6m6pfCv8s
Zu9y+yYLOtP6Vt4sKMgdM3D5mXSDiM9hxPboifypE2Pe4uTJbJQyXGmSGj8FYxMaj7flF9N57dnh
/wDER8clC6dETwKo4JXSWBFBaoeeCAaEbKB++fz8FPXPp83r6+v7+/tu97E6zxPyUKtJ9K/H8u8c
C+Qjj8PN9wJGfd6PCw0oAlnuNW6STsEmBWhItgdLsmo93fp2aDdrAZTrwiG1J0d2OTPfyyZro6iQ
rKJz6zz+lDuvfhUT2OaSP0wWCwDs9aeEmq/KiZbI4BAoQHPVlKbnm5nJvNfOYu77NhZQBbSs4Q3O
ow0IQINrWVwQKWHVKvKJXQXvmNjqoCS+wxgop1rILNyBGUAS2tHQC6iI6NqknOXICpGAsW8yMGbo
nm3BJvWGgum3iMlbmPUFOoZFQPmdOiZECthAXGjEb3TXhdIqfVEAiwn+0G31dNpjshGobfVR10Ly
ablziz45WQRm5VA/OY6jOyvTtEmExWPkzoJfvfMgvP4a6uIHU58xbF7IJ4WEZt4Z9RksDeEpcnS9
BO98gmzSarFF+NawXQmlwYnQaE4bBmwBHpwv+p/xs0xM4VXYTLsMlduXBgjro398rMB3MnvXQql0
ABtGeIIHJfYdVMJ/tntrvweJ0T7QmXmq3Oe86UDKqQLJ3WpnYN+PIFn64FHNcp6lp5b82wPfNG7+
IDTf4JWiYawhpXtVlsj+ONQymjHaw9aqNklobV55SzPtCQhj7hvIgPhnXCnFwhNiPlPaql0KpqxK
ACwSx/AQPHEGr+db7Vh1dhnj/W81wtvjbb+TZcIqQSMLWgywArL0M2LQ2jIP2QY3LEW7Rqed+4l4
8tPgb71XJdSjQ7COx5fHQm+jUlTNwNk1Q67wN93SqQwR04eDr56KefaleS7sJdjOvXtzJWIOmi4s
cxZqQ9Z7noIRGOJKw92JrNBk9I68vvq66IA+ZsEXLUqkburExq2Q+KBjG0B62uuYkrqr1vGZO/BG
bkFBnWy71ED8a/4oTRE14AJQC0QSBTXB61XKXDkCIlBjlQCSdutA18xS/wyMwJh5PAqSWjmYBw5o
m12Vdr3tMe1p3oPU9glrHTDEz4kM0BpJdgVmhAjkkxGQPPPXt/ivwkbbM6a5vY6Gr/dryU22jNug
5d3TA7c0QazGLPIo3NWMiwVRqi+nVRoySqXMsyD853O+XwJ237Ad4VbPDH1AX4IgHb3fVLSsoKrZ
gJlQOTWGqAtr74k5FBY4GtFSOjnxn8CYHH9V29xrbVVEXefANwSksRs7xiF6Bx77wIIawdv1y351
lk0d5wwGR5sl8mEzVeX1cUZqF2ZqEqpA6I/oZfpTuYo1bXiT+BiFq3uvj2/hndQYtuJCHHVHIC5N
pixST63ZbWpUrS3FRB6IaOZHjn7/yA5mDqzFsWd3YPzXcqmb4nt1IFYClimjq7dx810IWFBHKvO1
dDu723nm44XesaczggZPCLwlkMCgQqOpCtU6Sgb15NmRITjNGgdrsU65EIItiaEcmKCWHLKmEIMw
0Blc/1kD/16hK++PV3Onmgvs0sVyqPdpouKdUPa9enrL0AIcWPGz52oHfytvZqqEjChwkUhqvi82
Qs4/TKunoKHuAqoITUMu8Vo9ZYTyeSKN6qnZlCsZMw8TozJFQ7HHY/xXenq8zFn5aGFgGkf2QgTk
U6Eb3dnIK0GpHmgnoTRDkcBCoYjmZ2RapM25E83OnOb/lETtp98IQT75kXbSMCdSlwJfx0x6wYjb
o2z2nM4vhHSzCbtdmAzqJWGmb1cp7a/BN9ZMaaadsk10lI+8Mf1HO/dPAXS1v8lHbvRmAfKWcTiL
Ofgb1hIXlP3ee0MS8dAAgknSYEQoOyr7vqZ0cqkB7sd+lCv+q/qJDpnJHxZ7Su+dD6IEYFEUFY88
mr23TT2xVZoeQ7Mx6/cQ/VUagix5QvqATB/KwubdNU6X0qgcRxPLXSh5rYb0HOFYwpckx6RbMDms
lR0b69UfISJ8SpZe+Hcc3xwK/XORlCePWkb1eA5itX2zj47iF/fdLhHs3zNQlzIo56rlhcKFcach
oA060n9IO3Vf/eRWs8SQcU/FMYT6F4AOygIadsCFHjo00wwcmXGNkTj92eWfRgPDYOsNZwKqmJwf
24o7iSLgE1H3BmsYqKDwFr+2TAnbZYzaQCC7Ai07AJKTI61b+M8AVWHAo0E8nwIDIICUtdDbdf+5
1Dt076F69QXU3mZN4w8jGDPBV5ET/5koZmAJn7Utu6873kgxwCo5R3b5b9sS4CDm4hkwJeBroXsG
R7VKuUkBS6HCTpbHu2XFraYfpumtxxt8e6DaPOgXe6uCwgw1m+v9reSyrtsCxIysVqwQh/4tJ19x
0gw4v4If2IVQev61KwsJ5g+NQxYDLwQOWkSFQaMQyyFbxPwpYWCE477KjNyTKpMXWkF/vDDx5k4g
DS/DkAl46COKpotRGCDcRuMkSCdm2nHlii3WauQWGlEwsthjXj3vKwwdLdqygJn4x2l4ksBmzZ8R
pemKYA9frP/ROop3LBJ9OnOoYOPf39VHnjuaeuwrnS2fQ389DiFpPcvzjbY2Gsw+AZK+qs0kJe1r
nJCmM+USgXmKGth5iNeCv4DQuXGmWCVcKOJK8PcLNz5HbKsmzeYXZRaonlnWIyajKEgjRkXLmEkY
lU7AF75ZtqO3oDn3JIOtAwBCtIvM1H7XmiNKgyB5YBU6oeWFs/khBomQwBduPWCTQauS2kodZ8+S
Ni4V+u8drTQDABH2aaBppkGpPVOVfoSsGOA3wElwhPE8wsYrKTsLoIfepoHV5isf6O5oO/mrSN1n
WqyXIKrudZZzAkafAiJ9auN6mqy6Ir78xLWBLhd/eN+JVVPoQkwlYPKX5Ccst2nj6Ug7t8m7n+qd
RNpYV9f8W7aSxGdWnWaOXq+3KnUj4L8e6/BtHP+rweCcw3R6UQKp2fUey2IoIaRAOi5i+Se8nypA
NRMMsSsL3ynqZjQqUBYbcSWAMkWqn5tEZo14LI++nLYGz3mqLmme0afZTzqvUPTzXG+EVAEPgJAK
pNQkkXQYYe4+/u5bAMiMtdOATEM8O6O8qXhSCPhennw1OYPmN3E1nkt3PCO7QZKUmBje6t0AynzB
GyytwF1DSFxYUhrVC9t3G8kAxyuBchaPwTmTTBu3LhfqIqom71REaU4aLn+OcGXFqieYoEtKnGQs
N0+B8rLI7XObfIFoFS93jJsWwXJEx4KiJwslW7H+Oc1trweRd89ZHWv3jRGe+2YFOKbkfYv8Qt3i
Fq49i8WaObCtAd9Lc1jLcS6waKn1z1GrqSbLoFzUeywYj/MusOsQZDNlV9fOBBL/FR8wnSUHCmmj
qTBUIfBMrS+bpXDy5m0hom8bGHUwavMisumUDotdk4VyVPvnKhaRaYtqHRM4JV1SNMmqhHy0WkAK
jbgpVVvz2UmPojqzQJwbueqI8SCPNfM2SYCv0aCT8D0g+cIgkusb5UdsWLSA/5y5oxroabwdf9ga
8/10NrcjvLNAS9qbWWgK3p4Tzdq3AM3JxZKw6T7J//IbXtDFwkkjM0E/IapjX2NnS9Eql0yFW0uC
oWkvytkXdYVZ2sc5PL32nfhyzO7GrAfkN5DnuP7yVJI6P097aNSLJ5PAx3tX2KTPrbIrRY3UzVve
f4/raLJTeYka/Zdo50Y2Xp+oUOFPsOxeyx6Fnu/8qfDPvLqD8fAM/zAygMaRoFi16KTonFh8aiSL
9QwQxX0kz+yhfxHNcTCkaM3pYB7hifAknVLV6MGxwMyk9Uuw7NtAbT7ai4+kHVJbSkpQ5v55gF3Z
M7U9CKagrPythLphs+dMcZ2+Tm+C7yjPDKx+ZYB9T1o4pt/CELVVaBrALZxBrDN+43qrhAwzXVtJ
9c91H5v581i+ZKU5+LaX67L33TCbrrDL9j3DLBRB3ATj34o1ZM5WgAsaJMJlNnIMIKGINiWeI2xh
Jp0hMvY0rqRolyRm5D3lINyoTCZ2Wo1wiSk9C1+okHpH7dBEblXHwLzpEfMtys/oqiYtt21XU/Ou
aGTwdT90w2M8toTNVmhUXrhd8h0dvVo8ZfdFJu3ENBT9s7ytZWtkSlIPh9Dfah1ovsPotSxJ5qTx
a5+3cNqkCN+zpyh3YsmYgo3fWLL0yg/G+CX7rs8cRCDD85UCXilYbK3eyx46z6oDrA3JhrPPm2jm
KkU97J8U2RJEovzxRFfpzknsltkeKMMA5m7cyCANnLZZsU6AKw1Jx7iY7lCgcJy/ZJVRKGY5rMEc
qzwXb365EPDe8eAoNMkA6CNEQ25FoiNedOr5LCP75ya25FIHNr70XfBvdgbAWgnhQ1tt9HGbNzYX
mz04W/TMSPyVrOryuBXrhc+555auPmcO6i6S50mm5X5fe/553KYiiRWrjo0eRfSAJXnw0oCrUjRF
NjZUvloQfRuOX28EZb7ahB+mVGT8MwY/pSk6L6tC12qFSLJVZ6TKQKyYZAsyb5/8iI0R/cPYo8ll
ZqG+Xm7rT4JYVX5wbtgdA88TTcM28FVSF8BTZGQQCjOuRwJauBWHoLlTcR2D0dXUJUrqW5AevkT4
xW/zc36NHuiaRgVfiq0QnHNV6gmPKsZOavnBLjuF0/uxzja1kqinnOuf/IZt1pnmD0aejgORA45/
y+VW00c2iQ2+5PKvgvGWoN53vxCdk2DO5lmQxSiUavReoIRpHYTn1hOcKowMTal0QNlrxS5qK2g7
s2bcLOqMID9EzEtSbbTKihXAlT8f++jbeguK3XN78txNAfiWTBlyuRCFUUZr4lm2Y0CauFfFGrcw
VrGo857LSw4yhu/xHj1o58eSbwFCs2QNwuFhAWGUqFilAxaDr7UgOcvlLtOsyl8rspPHmEByFuS/
kbIFp5KHdgt218hmrc6jQdi3gj8NRW4EGacjngHQ9K0HpfmYeLpahCuIygjT6IL0Fai23wULD8Cb
9BL1yeK1inNiIjKIu+IzL6fCeYAZsqK+roHiSXgzraJMF4c8WAjw5xOgnBzqfIhE0LiKJC6dnWAy
YHxDtkrOFSARmzpfuLezqj36ecqNhHxfAaeOn+fGnTK+9F+KsCp2naovJfbvxMvIQqBfB2CkmYuN
7rpTqtTLBYy5P4/JtPKjrTiuuErZeu2mPJeTaPb5ezE6nY7YwmBE7/RY3+48UPB2BvgB8zfn3L5K
xVUpZre2XuAF54qb+ysjDCUfSdJbXbIFaT5JK5td6l251ZdrkdTlSkaV8bhOC85TUOgx35JE4NCA
9Q7asG8GSabHK5wXcH2SgJyD6lJUWLTrYeLGtXaiwXhAdVoJz0LQJ0bQTjVhc1ZneiXWH0v6Paob
UXjp/XJWIFVI7WVe1v7AKVF0zrP1KD/73aQPInrN+O//Iu07dlwHliW/iAC92VaRlFcbNdttiLb0
3vPrJ9gDzJFKHPHd+3AWAs6ik+WysjIjI5DRUT7a1opTSOqAO7fbq/qdUdvjoce101QkFXfRUgV3
JhydSDqQ+IW7B5svK6yq1XkYilwcOjV36Hqa5SJNuEflwbW5keTpJrnTUZIcSHUvOYZ6X6JJPUea
rydaujA113UlZBFBXofULJC+yJsw5ynn+6TM8jp0Svk7z5/a8qHi7qVEoYNveQFR3XrThI7SmxJq
xfLWNRCdRWuxEYmYWbeXaW77TQ4D+EvUfnDZXG6IKCv6TuA7wKQgOklbowFrvxTWwOVm4zrUithE
kLD0fpkzCqJfsCpPMHlQ/V4aVaLKBwF5EDmxr+trua34Tde8CXW7AwppxBMvNBYi4ZkMCEBjExAC
QG4eQ2WO2VC4AQRvMKuj/CUPm0EDd2WC94ZckeTUIxivAktoLH0JFjx34BQFUhEohk7ZMSbMErsm
D/EIDx1NbceDEB+iKEGvS12OC75rulfY46YJU0iDEAu/zAClpuMHTfcjJDh8wksBnNfCJTPnnMVz
E9OyngWrLnwzlyhh5PiVQAQdyq/gQ+6+wUzOPfPp2yARqLNW0T5Ei/0C3HFux5ybZoIh1ZMMhENF
5Oi5oh21tOdoGAuAJOUanrsgbaFxmCSr//xsQKdq6l0CJTCug8vxjr4vjLxRRU49hGiYfXKlwvQl
j4Z9jvOYLG3R61sWKX+06KDwC5zQFQWFm7WRP2YYI9pVBTtDzwGpIfexHYXxkQtKjjSNFpkeYtW1
0ORAhoVo1YWoTWDWXInOcX1MrQgYe7up1G8tHKRdE3ABqNNFcWknTA7qarOh3IRENzqo0CJ/OTM1
iBDyZBSwHMmuUZB2Rase0aVjlaGreYvWVL5aRUucZLP7D1MEropJhgTptEurfKYMkjwokWMklekN
1dooTtxIk/QJuW6ptBu80Ht9V/Emen55bykKmo4qO2j00E21UYOHkoB4ab7mXTEfxRwCOVkbHLhM
Rwu1Hsf3oew7kRvwd+mYjStFdxM65N3bf7wXkb9A3Q0ITRCU/MXoZ2dPkbwo7/M6dpogQrftTlLM
rrBkyGfk77ct/dENMeO8MMV4Eq5PDTeSqtgRD+i53LxqsV271kvzGlAZiJXYRhPmNo+oBiL85C6M
yLD27tTFavRkhv2MSRYBN+WfcgNz+lo3kcYoiBMH6enKzESBDGNEYu0/vwABZ/5nZlr1s4kt9CxO
wi5KnGQM0aW8lUfTF3cj1KCWcp0z7yhgmP+ZYoNbsfB8vtFhSjqJqxEM1y/6GzRHdJPTIHiCFFhg
92C5OY2nhRWddubVVCLqQSO3BmKCv6TI2Rh9iQvbMsgTB3AzCwn3j8GpDqH9E95BMDw0dYBLOrO6
V3cech873B9LwdfM5QSw9L8PYI6OMqgBMIRp4pR8CiFm1YgtLxpS+/Y4Z7IpmOAzM0xc4ckZkPt5
lkDQRXXvm84sSC5aekpy3ebEdfUklls1XS9YnbmbLqwyzlDVq1KRDQxOu/suv0Afv2oiU37tKTLB
m5JKW2oNnw+3jc7cFbAJHU4BqHzoozI2eU/0wGFQJw4X4UXZF94nLo105TaToF0bcKumE3sqp9kS
oHQm9Tw9x4GpAaANOVWDOZao4HgoFDWxEzeFfxfWfS7gKvbkhno5JwCMpRSjfppyb88eHw016eOs
VPZ5ltUZBWt58ux7YfsdcUbVfuO9Vw1IRbcNB0oOQy99tI8UoMUuBTkvTT5UtfHgKSN4RIKyylUU
Izrji5MQK9t9lIEw0k/AtiPEvf8p9YEXmE0fltGhreI+pVmq4kaQlTrtzNvTP3uUAZWaWLAnjT0W
6CZmraIUeRE7yCTUXGvqFRE80CO4D5pBu72CgrVOod0Z+x1Ffy86W29/wJVWC15v0vkHME8I4IXS
MAbtiTOE60bhASFtApUk0bbyiCTRqCDaly7avQ29gRylEduviLLjGlD31L8l9+o/Y5bj+hF8qIkS
ECM5FeoB1Zb/4jMBdVZQdESgD/6nS+/aofF1yMMxdkb+J/jg1+Ge82USiKUdNGbb2WpJWp3gkUQL
r6Gl8sq5xwRI7JYaZUx7BOfRxnUtlCkjkZbRpu03JWRxoE+jQeHtaeFr506yjPI5ML5Aa+Jldvm1
DRLk3NgLsZMN60LdNQVE1aDb3qEyAMCu9NN0gVUjt9+GAmmj1wEare42EHt8HFFRwCw2uvRsDFTt
0M32MoSPA+ANiVkWHOmWiu5zHgBvKDzk8Z6fnm6X38r5ZdANoRE7qOq3pteouVkkg0sMTLmFcqpK
4jjJ1mXJLZEJzTxpJqQgcCpTQw7obi4tx2XmFpEqY5ZU3ltXvQRyNGkYj0pS5AuX81wMgMKjhnox
WOtxdV6ayrXCU8oxgEOXBBlUT81ghUb2jDLPlo+KpXLJ7P2BoFYEog8pIJDTXJrjEF8GDXhcHD5B
m5Ng2GFD6oq69ZM6gBfRCl6i0Rz8pWvrCnaHs3xulrkdXd0P3LBoEqdQiVrca8qh4Xe6jQPKRbu8
Xw1LBOLXKK7J4nR3ADimAgTOLGGvFJXg+2PiDC1yEEAWEbf6FAFWr0gjvqAYot/7iIZCixvMtqKa
zeMmBajfCDfi+CsMW1deeGvNBNf4IlTLVQ3QGVSoL6eeLwQuaDgOsZFvtNtuAFRBqJWTyFXKAdSr
/k7ICo/yXBLQBojdheflXHoAirBguVGRrkJigilMRJrrR4oISUyuKogavmoDqnvymtO2krRK+3oV
ew+lXllBveTIp4GxsRmMgjRqUmCC0vnlwGUhAYqoheVOIX3xUPGpaYwACYRW1Ca05DNaqS9tvUcv
P/ESW1EhLzm9BXMLbfajgEKeb8fGXZEe++BZj03epdp/TCABdQxslylbg9cXEgyX38gNtRIKiZA6
tRtTTtp4VQtOjIOxhK+ZqQ/BEF7cxpSeVAESuTRUFI2q55GUOvG+PHEbyMTSibIT5KuPXyURK3rb
4c/lBC/sMbuuG9O2hkJh6oCx07fl36lp4/FnPN5He5W85ESiThX+D27vmRN/YZe5aKCjUOljKKZO
+4V3QCTvUv8j1VZKloMyI1jJpU5c5QCOLr4/VdzOxefkZhxZPVqHml2WW9mS1trM+bv4oskTnz0R
uFFWXTw7UwdF8qlLAIrvfIJd3xPB/6n6RbKQWXuAqvEKNLcm1a1Le8MQB1qVw97Qo31yPTGCbsC3
eeqx5kDWU57QHOrjIbHagtJ1R8zvZOdW5Pn2Drjm/Zy29tl3MMcvadFy7BvYATvQkIBdX0JBmFQQ
pETvY/O2qsx9Ckgr5E2cU/f58LCUfp1LBV/YZ67xKm2lQiimeSeAs7o+Lfd4tWQhGJczF8MH+64d
mA/e5+1xz1U6zu2yzEPB0IBlIsC4GzooBE32eGTT2LX8cQVp0NvGprVkXNyFLfZalbsg1n2MUdd2
rRCRsL53h+fe+1kExsyliC5MMVdpokdyNkgYlnQHyUADmRh0Bre7qsPTlpTyMXzvAFE8uEsZ7XnP
9W8fsYUVxfMQVPg40YOwzqBnnVH+wD/z4zb6ATJnjEwOtCuZVZxEdSFfMxMjXQyZ8WHYPl0Xj5hd
XnpQBUDpQrvvqbgYHM/6rCmVDZJKACdYNo2yUzlZ9YDpVLjdhHlU7ERAs4MICQIOYn3aVNuJ7PJD
fOGVhvK6bYRH5CcTFAmNcglXN22Z6y3172MYd5U2Quz3AtY5zA+tb/V413A04my0wcfA7ewSk1vK
i83v4n8mGY81PXpBLoN5lpS9ENr1EBH5FbhiYZFKZCa0x4r+s8T4JFEcy9BIsZfs1ERbIzhP7+jo
rm8fyrn6HGgqURGZOOUBJWOmsOPjXIhyOXWe7YyEd75ZHYKe1Amh28ntTHyu3fpEO2CgFq7dGRAO
nO6ZaWYqDU7zvFibnK5pNz+ouqFrNLVHorebdJ2OlP7Gh+yzy8F5HFXUvD3w+Uv/zDozvWrTdVFa
Y+DlV2Xl0FZVcKk+UemZN7dGY5X2Q0cekGg3l2he550EavTAgSJ7g3b7y0svkDgfKo94zsQgd0au
WspMFfzqIbQDgkddf67Aq1jHaIzawEuVMRhUw4WDM4Oo0PFkBH8BULAosLNwOE2OuyHly8TpWxLq
K4Bt6urgWcBu4fjS4SeJ7CE0+Wg1yhtjFR3Ku7IAz69sq/om3Qs/Y2IhkVbvwmCdLjWizXkysA8g
rwRHiqICsy260GvFLuITxxBqdIlmyF8UQwrTYQ6mj3oJoDjzjpXB64tzJoOJjWdhLQNyTIVqKMj8
9sN6TOKUAJv0gCb11e0N96fQwDorzDqONGwBRsucNGlApqpV69RR0aP42eYk4+4TjxgoPz4Lb25B
+J8q72nVkTzfRpvStwEsHwNaf/X9is9NLTRxM4+JGctbD8UfcRu9iHvQyIr3oNNz4ex/vcTCHeN3
D7c/ffY+Pf90ZkncTorqxm9wdasmeKho0VE1AyLiwJfo7uHCTVqQbN3dLYlFX/N9IC7Tp82gQbUZ
voK51YJo0FxPgw90VartDYGgxmMGrXmfUZkq4Phc1QQpreI7WFWOG5KhtURguOlXXJFqH8ibRllY
xrlH88UnMUE7Yljfb3t8Um2bgwU07Y+9Ue9XKRpqv/JfeY0O1MSGHOuqoeLj7XWQpuFebaGz6WC2
ELQSAKUVRtx3G/Uh+niVf++CR22nbpJ9QMsdCAxr65dWJt0mYFhVNkeBendUovh/WzSDBS8y91yW
4b+MSTsYfRB/2cmz1wIPMqh6KJLMkf0hKjah1oDRr3al5LUF9d1zHUx9L1IwFCV1xSA9NWPCPw+1
nrxmkhF7C/fJnN8AeYQCSnQF8J2/hTv7mgEgAgXvqcxpah8K81WW0khOvqqaV05tyffk9mJMe55Z
CxTzUQeUka9AOysTshu9FjZKpWWOJmnyRg8EvA+QvzA1zlCoVOgJict4KT9yTZ4PuA5I+ifFcOCi
4IUu7w5xECIhb+rMEWNTVUgJaQTVLLO19FiiS3MlDI+yWRxKdScJay0nUYnYTF+Y6LnXChTtAHsH
JBEUZ2yrsDT4g6jkTeZwa1U4iCXpwA+zL9CwP4BkmTYmv6lkK9UtsbHHnORf2sJTYm7nwYmKGjDv
KGcBen85DbLviZqvFJnz+RmBgSF5z55qWtjB5+01nkFf6rBjQBQBmQ/t6nLIU1EaeR8jBeyNYKDV
+FT4BamxmwqkouWCJCo6WBQaeUjGlB4dR0t5joyGFkqwNO0zNxWouZA+B/WSpghXg1a1FhWWFGsP
0uVs62xPnLkFWJ0gSPl+Xuh0nPP5IAoBSAbcRqqG2/FyisvWB2OIMmR4kiIwQQiwKxOiplQ5Fi4E
aLQUsTZZCspmXhfoqUJfDiJR9FeyrwtkwDih4fnM6fgcgnPFoBGxEeR1rrjgT8/SgWit5FkADD11
hueuxnYRifdHhsIcbBwuLDZCDx2i18xl1wpF6OLk4xtcl39BOYn7Tnugl8xUdFFIEsrMNwgCKPD0
d12QEyMDVdjRjRTDXxVuG0UmABwpsFp97I1gn2uacG9IASDd/BCJL2kuyS9aD41xyvtVVxEZ0gq4
M7RM2HtdzBvEEDv/2c1F5blMq7ayE42THalNc926vb3n7jIAKCZ9J1EAtJblmIwhMlK6Rp47mU9D
1RJyTO9oZuhVyFPKFZ/iGz6H24ogOLjvoDvfCFT97F4LWwWKFgDpEBRcYPe8/VVz8THapPA9KGkg
DJQZzzoh0kvoAnmOIecrzYLUOajNjqq26n1ab71NZ3aaC956a5QWEsB/+abLtYfIA5omEZyDmR7l
hstNXzSerEd9Gjjm6/tgpZvDaNYb8CGB7QwTQe4mHfpJBd03dVBBfBFCT9CleqBbl3Tmfj/RZLUg
gnlDrgrqgg8Q2zmdUnrKITOQQqxru93S09J74vrew4GZZKNQjMG3s/ceGJ2TQjJc90ko3tLOQ8/R
JvLv/X4h8Lm+7y7NSJdT47uZoqM05j41vGJ58bECEhbspTQZd1KypHI3k5C7tMZ4Hy8rcPFEsOZ1
5kDzjQaWnOo33x8OByjy0M3PF4pq/banZD/+RvfKAkB25mRc2meiPAEJ4Y6f7Jvqqg7Iwf6cctDI
Tsr39y88MoEqAio0vNCGNAt+/trNX5pmgjxdjHQtmkxrri3nv0J0Fynqgo3rQPLSBrPPPS/3ErgV
9wmg+qJB9+cSMeHMzQkLaAdGdXoqFyjMAnJd70LgM+OeEohS/SCP2W6PaBf6PkCsTjGXipHXuZLJ
GiLjqRiO/gRmzvhC9VqpbLgn8D2Qvt6AFZQM3FErPmv1pVMWAt/ZFZo6FXFNTR21TPThiqU8ckML
awroFqpVoj1LQ7bkBq+TWwY/NchPHSr4ZUnhhrEDBi3lODDvR1ay0vc62UKrC4CCBUtzDgTzIiva
xDWAh9blyVaLTteq3uWeelSWetDbVRKpqkOBvvnbnn3OhZwbYuZNqiD3GuQwBNJzvN0k0so8kXow
7fFfcbyYjF0yx3isqmrkyi0NbpK7iR47KHpxOMF4X38JFEyNdKvuFh7Kc8cKISkAMYiXAE5kZrKU
CikeZQwwNsAwwKGdHe/223M4s/cQAApTvQIaCCjHXS5WHld1IwaJ58Rq+VIG5b5AswLxg8S6bWfm
RKEdClhlDAdPjr8i+dlrStfCLmxH9AenVbYVPeHOVaJXIw0+JbCuFklrg8934VjNZKWmFqx/NpkF
6+Xe9yUdraIHG6SToekR/EBx+mdDVhuCyxYacO4xxpv2tBDt/rXGMBf/hWnGXQklKqp1B9Ovrzx9
Vq3njg4gyVOIadsbw8InfD5N/h/5htIj6U42VdKYtF4hS1itd7lp/i5kZmd278UXTRvhbAE0TjJC
pS48JwiMtTq6Vqvw+6IXzKSsaVUt9ajPmoOTmV5VQFqyoIdQyMGHk3ieEyGJL1pBo1BVX0f1DkC6
BTcwd7mCaEQAbgXoJRS9maGJkJeuexnNuM220GnlYUIlkuqk34R39X1qKi6tXFLHuGA9FOIgtOeC
j1T+6IqSZG8o/93e6jOAD6AFz76HuT2AwheKghM9x2ws4fUQyjS0pUP/C+oDj7oLMeYUvbI77dzY
tBBn69p7pRK1lYFO5HFVPLZ7Xth9KEgkKYchX4hiZvBpGJiIHiYFLdiTsOelLa6v+aSIYn8qax5G
IgjW8P29e46Rm/ru1tIStHUuaruwx+TUQ9dXWj6AvS7ctPVO0Jxo57c2etOhuhW4a+QHghEA9tiM
fcmU5F0b3An8a2JsxHrXWTwAbNxWSy1N4cw+3UeuthD3/D0gr2b/bEaYt8Xgx6MLsnHfARlhQQwb
RQ/wyxCEl9/elh6FdzE0a1JbP093d/bjnlvFR3p6MF8Pu/VJ/gzuIIJK1671rZmTFOW6eLm9FeeP
xr/vY7nxU0nLR8hu+44IEmkg/18qdHxCexuYR20bKptsCz0pZCI2ohk/DOqheEITRv9RP3IpHdAr
7d/f/qCZhNPFFlKY+wa5kSDoKiypoh9q903gIHhprCU3N7vacJTMzirSScg98aVZAneYm5KpGT+l
ftBbj8TuYsvuzB0LRAgS9nijo4OS5SjnB7UvUj7xIReqb8EFsRpfxPuA8q8dWJ9cF9rA/MKJnbsK
zy0y19KQikZS+5nvaOUazeJDZcdmOrwjNQ/quv9mulGIkCaacw3pzMsT2yDD2yoDpruQbSmhYmLK
p/LoA+xoWN0xJqmp+XdobdDC1WiBdTAeqfG08A1TGHZ1RqDVCrz9BPX5S8qfeahmUMvEyBoseb0a
VXAa8NI29D46jxYi8rtpuEGBfSW6Gon5iipLJcmZ5N4feBuaY4hvcBUxXktp1TaNU9gfVgopfjMg
sUgGIB6lkb1w7896SEw2cj1oQZsUzi7nux19D9tp8J2ES2yveo5GK3F9oF4exGAXqjJuexpIYKB6
K3LicSavgSLleWHC52K6849g4uIxN3i/T0bfabQTeDsMfS2Ee70nemYOD5H/MAyVKWSBKaMqtxHx
xFfRlXr7G2aKsaAjnrhpVFwXkx7S5URE+SjEY41vQCnUTmJTqMmbRNNjenQcJ7EjcOr6E6f7olbi
7OCnTDLa8QAmZ5uW+0rRwcWgwuNRKC6hD4Gj7nrVWtaHQr+zzyV13dk7CkHO/7PHrHgAWv+iV2Cv
2Zr9vnxK7yOr3mvr7KCa/ke5lo7jllsdwX6Q0xiE582nBzbypSWfO2PoIIJgAd6raPRiznnplY2Y
xFXgcO0p5s3gQSstISOit9WMYxLtvW9uKy3BxWej3HOrzO0X+ErYly2s+hK1X98P/tckj4nuj+ke
fMXLPN0MVAMXrhpY90ChkgHKBvToHHU095fEOQ0vuyUJrjnvCqy1osgIOifZ3MuNZ+RRbSQAXjpB
vvLrp7LZpeKbJu38PluCec3ktCeaO2TyoToJEiy2+TeC7NIYSzzSe50VQNJ+OAQERB/0CIUWhQr/
zd0JxwLO4wnWCfYGZmhlUpRSxAVO1niWIn95GpFEKwee3TDsRr0HqjOoLC77rYufYp+Epg8xC1Wm
aDCPjaXH92SM8eqYXQW5XnRh46XPzDPKYEUReGhBNeqVGq8F/qEDPa+ycIFNvvnKioRMDAwICtjv
LofcQz5AigcpdNp6y0m0Bq2rNfj3+vh9219Nf4exA7gK+iQBmYZWLltMF2XAf2uFi52oyc0ebH9I
+MjNJjiU0joQ0fwgh+ZtizPzBwpriF+A0BpQQZ71GwIEP6IeSHuR3tXbwV5SlZnbnBcGGA9cVuHg
pg0MZMdxl5riD6hxSoJ4jxim8bRMoTk/oImXDGoaSLYzS1WkCAFqGfZktDJUL2ioTcct1FtuT9tM
OQWJabA4wLeDhAj9XZc7QkiSUqyKMHGeKwsAsdrUSAhC43ZfEGGPN/VIHlugyu9T6AykqVU/Q+l9
e1rf/orJCLtdzj+CeXH6ADh5bYOPANmLJY899OY+b1uYmc2JTggbA7Hp1JNzOcxObDShq9C2K/S4
uMdNEIAwt3jwFnbhzEAm+jrEKiDHgEbC9BlnsVmZunE+ZBhI2SbPGl/rtlCWS/0WcxHYhRVmMK0h
yL5cTwgl465tt9LeDSDXmrzGwmHIXqVxBSgwqZZiseviH9qZzsbG3IlNKZf+mPvou6CRBpHx32p8
CMH44j0JFd5Dm8VW9hkngggX8shIeyAPwYYeZRYYUH9EJyZA9w1ENsLocejfSgjaig3J/Yel9/jV
HoFDhCF0sEw0jODDv1y8VhPjIlOz1AmGEIpCMZg+vBV6bAIaR+LCRrlyxIwtZgllMNX2kD5OHaHS
zLA1wCVlJ1W7CtzebPiv25v/alfCGILoKS1poGnDYFxJlmpDpQXAB7VwVl772ZbV920L10XBycQE
fEALPnL9bKkyF+KwFYQWOEUAK3zUhNrXV8GloWJ79+Juxy1txquwFAgHHC9ALMCrDHg6s1ZSXoRB
FMs5yt9wWJvW5IAHBxpcJdpqpJ2JYPj2CK+f/oxFZsVQh1f7iJNyB80+u0+PBKuWBvQntFsyDhZ9
aMj3mkZf5iL4fGb1pqQfLjWwoky8mJfbMgvcIAq9oHDwujHfjZ3Lge+beKL5Ua+M0PxeqjdcHTsM
FGAKHYllgOHw2Li05wWZqrt9VzjyKkOxG8TNik/R1J3/9AsZ5avYkrHEvNzDxECaUYOlJviOVfPU
8OQ0LHF7LA1nmt4zl6yEnJi2k5GEyANN5bVqEEd3zYfb+2PJDHuFqVwklq4AAiQLWqleiES0YUXg
TH9TnoLAvm3sOhiZZg79digy6HBYf7f62aAQJyoRjkeB7a++6+928m5Ux2bz0a5O0PVqrf/C3EQ1
z0MiRAY5LTM4FdKMdQ7cpQPcq0Z2wUeR2ZVsvoCk6+SZKujfF+LU67wWBghL8CciAkk4lstV4105
rwKvKx1U1wYC1rk8tnkQeN5pyFqhUVZ+gq5bZmouGKZPNfcY/4xLEeV13pn5BmbntEEy4glYlw4Y
FhrvAA3YPCG1T2kOoECvmLcnec6jnY+YmeNc01q3MPrSKW1vHe/ipTWccyPnf5/xmHzl61KmVqVT
BBuca2IebL0gfPXWR+ZauteeyqVNOoXcF1EdM3+Mx1SqKBIzrymd1Dgo6qp95UTsnjB5KNytUQE2
S5ZSgYvbholRQi1XolrCtpGyg8CZYwL46QtaJxM7/MpFIrd3WdKQBHKZKYCBROAiKr0BKqMsHpmr
aAmDB5gYPRhI2iCyZu7cuouAQOSSyhG8x6Q3Y/AbaCCjd2ndrcPuYbSWauzXiHncgvxEHAFQNs7+
Xy7tzCcghh9AO+JWTl++gkRddOIXBSnJZIKph0edaId013Vk3Oq2hETR7d07E8+gORb+CDxZMrpD
mbPC860UxoZROXnzGoILxFTbU5ITXV6wM3NlqDwIQaFEh4jmiu0HYL9EF7KkdsLwcZTWYA0uD9hI
4OLsF6ozf2RTzPb9490HwBDVGZ29d5ETKRoOuXOHt8B2Zn8CZ6TZ3jZwng4hFHPIx1ZE9oWCb5ak
K+8updR6PJU/u9eCmBHpFgY+F3/gc5CL4oGnhMdnzu9YDIbidmoNSgfqJzZnJ4WV7oOd1v9iZdcx
aVajsYvqjTKuRQgBIt/OmfJR/41fy2jBmVynI7HXzj+GOdreGIRtV+o1LlWwROw+O6sFzJWMNii6
CCoeBNqboMq2NIKeLnO3lLqZ8WXQWsQeQKCJXleeCVGEKldbLh8ap1Q5qAcYEviFcnlxlNMlw+4A
IB3xKp6QhgjwLi+hskskt+EmM2NJhDUngr9zE6yMllSJFYKheQ3dEE0j3mjJ3aoAmBr0DWgZaT/0
7sUH3ZK8a0CE7b/dPmvX7B6gaUB/lzhpfU6/zFWBx3zYaInYgwCRqI8uZw2rtrSkr8jU1jH62LwV
6BuGnHbFfhTNLrME6S4GMSK/1lKzi3YAgzerQTDz6tsFC5MFJuwws9zxOxLHhYv8j6j8cg4vv5WZ
wySOskjw+N6p0LyLc1qb76gaTMiBEf2bgfWU7vKjQk8xRSTxfXuirvk3mIlitimyjIGeFWOPJ+t7
TA+DhZwlGKPNzyl5+nQwyPtLQN4+lJVAHXp8+Viwf43Ehn20iyOrh0I6nl9MUooz5D7VC6VHmNbF
JIKiWgL4YVSid9azPVOBfqeLfwtmpyllp/zcKnM6EsmodVkxeqfuj4OC+CwGM5OxTtDUeXt+petz
eDk+JkoTlVGWgwrjsxNi35nvAwWvmTWiVawG/MKie2SpP0VksJOVQUsClnP0DO8ovDVZylNf96Iw
cz1969n1B2qfXi0EtwfTe7qXXmTwrY/rxximfPijgtbYcN43uuHNB5QNTGuRFfX6xr+cDOZUQiNU
gmIRPsArvgVwEUMmT95HjQze4rcozCfgZ+wt3fqz5ws9/3CEwJ6DEXX6qrNhc4GXibzAYdhE+LL9
0/37hvuqN6GtkvzjQ9KAhnXv3KNE4hX4dTng027vgWtU0DTv4HNCOnKSLGD3uOIFhjjq3uDA/BCT
AwRhn6KtRx5/5O/V4yY+rdArqFDxUz5+r39pSZeK8tedW9MXAJoERoqJxIblyeBAFyq7STI4z7vX
u0Ow+5Ts4niHUlVAHvPdarU6WqeBbLcf1ebobGPIHwH0+7Ckjzot79WpO/sKZvmFuBYzV4wxDyJt
yxcQvpCsCRZO3NyBw3KC5WFSAQYu/HK1AT3INVAsDU4wWm6lWbFgWLfX8zrAmmrp/ywwR7qs3Ez1
ywLcYwn4cSArJkk4uNHKEzRTgXaBOiwJzinXseOlSebkCkPYG2CHHEAI9nw4oFiQkd3w8Pp6ePfp
3VNxeMIVb4In+rEnm5Fs3I1HnqTdJqErQizLyQTi+FvcdsS4X59CsrXSI5pjnd+Ufpu3J2fOs0oS
ejzQkon2UDZDKHNTgTbBYetAad0pD+H4nstWkOgLyzxrB/yFeDsALgt988tlDt1xDJPpTOXIhU+p
Tx3BFa8CQFH/3h7R3K6dCutooQHQC1xhl5ZyV8rbwYgG9EsbHVEUNAyqYkdaZED/V4ZYUvmqw9zF
0yE1kjdX3NU8qGNeb5uYnbV/Y2EJe5HjqfJGDgdHi6AD6e0TPAyE6MXLl2p1C5PGAozbRvEM3KaD
08g9HlgpzmGajWg58je3RzR33M9W54qCF9qF3KDBkNvhTWWgzp8tMdjPjQWadAhx4TqnjqLLDdDo
opzxcTk4LXhKhRjgUe8I+ZHb4/gDQ7PO8dwKEwh1Wt+JRQorSBVBGh6Pk9fDHW/d2ff5uiWP/e7x
saVvrfX2IYvkgycm+jNuf8JsLHj+CYzrBHaideUSGzA3X8EbBTJh0MnY9t0jrqoVyGSkh5TsP6zM
PK2Bo4jpguuYW0qk3w208Yg68A3MkR5EdA7+7f+mB0g8S4keLVBMzK/kPwuTZz+LBCDapHphjwFW
ETALvql6z7mwhND7/6zkPyusw1ASUatiWAnCdUKeD9mETrjbPIIiM3Aeu/svmYAwjkCMxTwi2pvm
Ej0YC/5xYah/vClnQ9W60OB5HR9RT/7R+FGc2LNv75c5Eyji4e33f9mUmXMhtH3RaN6Ac4Hu7SpV
bLfQN4WxhBefeUmjWAhMD8i9kdZAo9DlqsVRKEuN2I7Au9TglsmAskXzubmJDsTai1CaLrfaR07X
S81lM9nNC8NsdW2i01GVGoYlUvor9SOIdtU7f1+04LdZFRAEv88+b0/pXGiBIJGfujVxqf1Fkmer
xgtlWEtZNToJQExDaskABYTNI97J71G4kL2Zpo11OLCDXn60oPJ4JF9OazoUaVF14ujo4P9r4lMj
5GYuEf6VCx8MKd8mxVLPzuxj79wks5JhnWZZUkkjHnu7ARSugAtB9fxdMp9szyFJA4pJIi1hhv62
+tVAURtSkaFATwObC+jENIJwtT46Y2QbsV30PAHnpplILwH4DPl900DOaQmlNVN/EBAy/LM6XcVn
S+k1kJM3Cnd0WjATqSRt/w9n17UbubIkv4gAvXktumZbtVqUeyEkzYjeFD359RvUYu90U0QTe3EM
Bkc4SpbLysqMjDABIlZEvW2+OV1LH8IHDhQA6avHb+7vocV1vTI8c6Nl0lKWL2CY1x7CLceTJH5j
87dAsMstCCfvG1sKTK9HOdtEueKB9jCbjPnnjvGJ9LfI7aQ/r2FLhCmo/r2IkzLsJCEjzasdMRpr
/VSQRvdwqPSdhSzSpn2iLmPa6GLUQ4s1XE7/Gizz45zCRTSbwv6OzGZ3XrmkFgcMto1Jfw8Hdd5b
y1FPCDtNG11k6gXVqjdCoGf6amVlcRGvzMzntcobURtgJgMv0GmgpIMjyIimq9pzza8dkcUnMngi
2UnqHrkYZbqarzZr1XAhkGUB63LEcRjz0TefTp/vEC59P306zqMDchXLZ1Zxyb9vfAVgNpTMkKND
GVWdvaRo02RNA9pZlx15l5EKXRLWvNxvYT5sQKTbUXxHPXBSIbodWg6VJlo2UeciosFNLOvaJ7fD
TUyyk/M323y9QCAc+LlJOfGycT0SbD62oGk7K4b/cv+sLORfbj9lNstAGBRK4sed+ywQ4QTyD8JZ
eMABQpTaQEo7rGO/vKFH7lidLme6hlP9jWOazcR0n18tssooaTbEMK+6r8M3ev/1E0dAgg66TPIo
779exJNM3o5HcGeT4P0b1fr7419e7X8rMfOIYyxWclxjJYrhJa1PVFmplS/s4tv5nXm+Gvxhii9i
gIVRGq31aon6OHVf1T55MKEO5uy3+mbzRzW1FZe74OxvLc+Oq9qwnVLmSYfAsgL1FIsXqaH5Rgp5
2ARELgoo/hM74E6l9JBku7RY7Tb+7R5vP2B2s461yo5djLkVyGt8fEcxJjCehI3jENGwTdbaFtsL
POJalLkQm93Y/RVmBmMfc5PdXYvQDDxfifX09zF6MT2y1QNzwzxs0Cx7fx8tJPdvjc6eSimjRCmf
w2inSw0xeuP98NlenuLzU751HFsyXxIkrzPCWm8IDknDTSV4MC+uRaYLl9Lth8weTIPUZXn441uo
OR3nznx/r580Ap1fvJxk/SkyHu1sR9L9/g1Knkf4cAL0Ad5O9p+VLbh2un+26NXp5rWG5nmGzc9s
nl/Bd0ERW8m65XhGvQuMx7+KuTcVdPlD98zdnjXjvHK6Vz9gOv5XH9D07ZCmAVaFP9QGmMgQ3eH+
wCSExOmJXWweIA/wYppbzEByOAf2ygv69818uxgz9zYMqpS2DOwHaC/0up1auByoTbxMj+jKO/I3
59ytK/3pHb8aa6RqTa9NrpSaKUp6B9E8OSbvPJjc9qjzuEiMtU2/Or0z5wa++qKBWkrnApUgWZzh
BBeftFNcgHflI+BO+31qwHFv0dH/8gfanfLjWl//Qhr5dopnbk6JPSYM+em0g9RgNwEVgFZgt+Ue
Cx3v4Gt3k5rGw8tLY6igkDCFgUx6ttBFPxUEEHUs/Wazsuw/DFq3keHtR81cX5yl1C/b6aMOnXlC
rhF3O9Kfj/YXgeMLH+Dzfez2NTLQn2fDHbs/e+RqD4xawKTxZBf8iYeUGPX+YCnotfWMx8f+cU+Y
M7YCUHZ4l64ctZWd/uOUryx7YNbxYhaWBTC1I19lDUW+C2sI+sSjlbe8ed/fLsAmbmZ4DncryyoP
0gL2SuOVfhyEPeJBYncWSnQPGOLFt4yVRV14s92anEdtoCBl4gQmC8M7eLZkhVtvI5683bDmN39n
MW4tzdxWkv7fDTb1ah0O7R5ExqdTZqS6T7y9/YCUWyaTo2BesI12a1pAa0s5c1q11le5Np0oObXr
yvbQcZ+WejI6TLx2Wy2UoW5HOou/YtUrilKDrcE2opC84oqixEL5CQN1Hh8U/Uu9vOXwY4b7fQa9
wW5l2wqTe/h1YsCILUB2SJZAOXZ7Q6hDUkVRhihJPOxeG6Q2qW49xodH9SnsdDtARufsBFa9Ex5R
tYDwJSiD9ew8XVYbdZwwe6tAzgXICObk6pNmq0/9UC3rCJ80nEXogOkHuHLiKCPwo571RY5I0V10
vAVWpmJx2a/MzpYdrYEpTQUsBeipDFkv1Lc0LHSP2pByu394f1BU9yZ9tuo5ZPuSVsO9IZHh3ELW
BWUSBP+8/pmhCxRLj3+43VOJXeDgVB+PvIHiL7RzUCfirfJ5/yIAxsuCLKglf8uaPPLOS2O9RUdp
a4IkyDijTYA/MHt5WJukae7vffnsxuOTgO9FMe0gHMsfm5h1GU5Yq88vv8mwFSdAO1Ro5hUR6mU0
1NQpbEJGSpkiFmSjPJx+xRyPQKShq8NED8smQ/Fs539u6Gr72O+9ACE/VpMVCAiiz2peXxopX7UQ
dUSphE2MqK6dxmNKnfXSIzSYSMYqiXF/S3BTfHw7sTcW54UmmrVcFwXZ4BoMT+K/UaRH0DA/MwY2
44qp39711tQsVB/AUxVDEHRAqM7a0mm3U/XdAVxYiFkCg66cqmkr/xoX6rLwMFP+a46w49q8Ltse
4wL9eEgJ+l2NldO0gJ7EeOC8JpioBhrDWc47rNDtN4woxIJeY2q6f3/3N6AlGMnLcFIbctTP45oa
1IKPAnJ+0moDtytkduf1Jw01uz6q/RFz2JgdAGOfp8dxIxuVBZxv7hDdjcyOfEf6Wry3cAsDTS+i
MQI0QWhbmPcxezFeFEwjDW7UbIfOLBQZ1ETHqgakC7yvSv0FwgaSFWtJxd/3xK3ZWZjZ8nzAhxRm
kTk18dsZBJn7COpDzv3d+ZtLQbo1NAsdI1oqbYBudfcZSbbMOCEfEu+ewJOHnj9tV+mflX0KzUrn
kG1MwCt9cvYmv9uGhgu6YdvNLXnT2tttax+pdal1/L3NrQtLWDKg93YNyLK0vUFxhHTZ1GUM8pHb
61OuoT9USMEI9eJLtqPU1UIr7oKVLb7w0MCkXJmZ3PJVdMmJFdXKDtuN3zZnCpEj+yshtmkep0LV
9yUx9U1tbS6bj9hI7PsLsuQKkQ+EKxYhBYb9fmuap0VapEI2ur7n67V28gTg0aIdI6Roh1RXjC08
HKDawEMNHCJgIEmUZq93zYtQhcxRF8j2zK4ASR62AIPHw6Oif6JG96JiFT3CHJA9Ke01LNS0tea+
6tr4bDF5ryrLJkGC10828nMhI9hRkOXlvyu4rZIiAKlXiSeW/P61zdnKQpxZa/0UA+b2PVp4i42i
6CED/uNSIAOqoS9UOd9f0CUPggYkaNFMpGZ4iswCHa7LklZIuNZVXuDyQWmcW1Q0RO3Qul7q4E6/
b29hVm/MzYKdpkwZ6vds64rbyEBPHDg3uVRnqgc/sL16hVVjYbfeGJt+fnVQxGSU6qTC2ERdYawh
M2j5Sk+1v1KnW5xDRAYTkhclWzQm39rR2lqO1Lzu3J6FSqcsxQe1gzRD4A2S2dCScboo5YgIBuu0
CTRbEgdm7RqfdsZst+KgQDEB/GoTonZ2jQOhKkOJSWvdsIeYnS0VE5Mls01f+Mf8k34KHUk/76+k
vBA53JicjToNZa5oPZgUWbso35pPhvsUQ70Id2xGOGqEMQk5J+jfWCxzb0jFgWbnAjy2md1rh8R7
TodTDTilBM7bv7FWg+91q/Z6Pxxy71HE/w3tRuibsVg86Ty8g7pA7q1gNFIIFVE9VO0ks5uCdJdx
K6AqWf+JwJq7zVid1i9B8iVLX1n3KDe60DlSBbV6D9I2Zq844ZZGLThOah3ErvKwvz8tv1kJJVAN
8HBWaGpCb5808xtt36BGUqJkIha78VJxOmM14ikeppaqPNg2PYicTUEFN/tDhhbsFwhx3v+Chcv5
5gNmTgSJhyERshBpj84QB5J+D8E3StRpazfyys5f6C/AYEV04qM5BEHXzx65OmECW9R8jcvI5akl
kWLfGsVeMKzo1FqlldmJs1MDPbDGXep61ggZ24Oge1aKJ+xFee/1EoLO9pFZuTeWYsCbr5o5maTo
mZYb8FWgt3yVPHIAbHaCzzLmKwOivircNYGtF+6KL11wN+DUgZ4f6Mqh4/yTpbmajFQuZNAJJ72b
jTK2KKtnDYIjpJQp2vai1/urvHDgBYjLAzKrovcdMga3PgcFWDXJO9q7Ss2Ezy1ep0SUe29lNy+U
D1SBgyI1OGsB/ga449aMpOUB76mA6StJPmllWolnaH1ggKqpaEmpuCPKq6jSQ0WsS40QauBDpyed
oovDRS63VQXuupLZFIHJCdb9GVg6aeir0wBGwllDh8vMAUWqzw3xqPRuhC6o3irTvSgV5EyDvzy4
MFCsBKMw3tKV4TE6pbbPrhy0hacp5BCvPmB+1NMohEMGdDx9BsOX9d6Zr4b/GZPz9waVlQ14XaEk
x7+1LEmHHf7LWg5u4aSDBWACTAOLBSan2f3G0xb67CWeUyWw68gWeZ1xiDfWaSTsST51+/ChcqLt
5v60L4DQMOorq7MtUXcj+Jx4AJd2tZUAMUHiIyWCdbKeHlP7b032nbX/UnTAWjtn2x9cfeUDll7H
Nx8wexRgLhCeitPrGPcAZ4HSpzX6D94HROuycq8uzTAK39BKB+wNYn2za3XIWUb2BxYRKPrPJBQq
+udsfBrTzaA5irp22BZuVEiyQ7EFrwf0R82fxzJChazqudENUl14bT5iwCiQfHsgsvH18nJsTbTH
gjrx76WMMdK1aV2zPv38yn0pAUPVToH1mh7AwQm/KaDxh2iQsBoEkM2bDYhd4o0S6PxTQI+BeX9f
LZRowcwE2DYka5RJoHF2byVxLMdFPQBapVj0EHBE9b8BBNgFeMkm3t6XTmO78WsysCuWFxb5xvB8
4GWngK+px3sq2vDc1pcJr+4VsSU5rwf5yutt4Y2IThpojQCUKkEHcnY3abRoGLXEs6IW9u2nqH2X
/ZO2JjW+AEfHy2hKC6gKFHEhfne7lhQvRK7WcDsI5HnQO1N6jf7I3/2es8B2r0sWJe+j1RqsPu5V
u/vgrMOTDWjDqBcfuKXpvjX3b2hz2Jr2fm9+DA5nipBtcl5Gff+23X6fVzzZ0gqICsj4IfcM5qC5
ppmStWwX5fzgJsUZdJUaNbQYnTY1BGcQNN/fZwtlIUiJXBmb7bMSTa2sEsLY7nCSPxIDdOsuUR7r
zZdtm+iKBoEkA851/qVbddgLr58b07Od1mpCAwgmN7i8TREWheTT2v15PkwqgMmzZm8/GEda8WBL
3vLG5mzDdVWRebUEmymhzwp5jZwDdyyeoxX3sfRYF4HAhuw7KJMAVJrZScS6YsYW05ojAZYZuS7j
zQFKadbBA7ZC/OVZtam+pgY9MY7y8Ed6Au3F05qcz0IpDKt79RmzO7H1Im8IOnwGCOM58Pgea0wu
vx1fTfHEuO0nei17NO+B89W5cOgnlFa217R7Zg8xQNDxl4wWC9ANzJZY9Kocs4CTN+R/q+hYqY/3
t+8PmPa3ATwueHRn/0agjtGIYmpf9S7gHO+tIxjjXnxWt8Duy4ATJAbKBXZpxg4tDcV2LyiNaMb3
JBIAcjXmoUUDYw31oAGpk7VTvDz0f182u5fxBKZs2te9GypstYt9ST1KanK5P/5p/u4M/wfbfXVL
1Z1WC1xRwojHv/G83zzTDNElupayw31Li8NBuxug7pMk9Dy36g9oXGgoJjqIggtV0WsvrF34ayYm
v3g1GEGqpDbymt59bgY9hQAElvRUWD+YoH3qoP1QFvS37QU16vtjWzyt0tXg5mvF98zI/Vh+5bcH
S0CfWW4/hjYCd4Ma5huP/bH51pwEVZW1zNriEv6zPU+Xy5mgtrRpe7eVpU0H7Urtk5VH8/4Il+7Z
qwEqs8iNrZke/ETYjH7+t/YMpX/hQisKUuO/MIOWEyThsVN+Kcn1FQh8WqHv3aLwdbX+9AWrLS4V
nt737Sw9dhAv/DM02yrpGINHhR96V+UqM83QrS15JcEOykmGxu0AwOE4RDIt4r+FSNELMO+1LcpT
niRaVOkdnxeftT5d2cGT1V+n8eqrZttIkACG11gs5Ygi5hNfqbEVJCWAkjXwJ0FA4/PQip8lowor
UMKFtzamA1UP9BCib1OaTtbVyUkhDeJJDLqiq6I+d3xoUnoexmcp43fQ8F6J2RZg8ajuoNWAxwsY
7aHzRHSfMXj1U+RlvQpgmdCQS5JpQIyTCiJ64x+xRmvfNnmpweQCuo7+W071UQDz4Uo+c/Eun4gx
pvoZ7tj5yZGkVoNwDVDA9Dv1Xz1ONBLBzNtDJHwoohX1ENGBqs6ova5svilcnC/zRGI2FdVUEfW7
29kOAr5lvdZnAfZg9Rxp4gNzLEj64L0EKzmUpVwqaCyRN4OKLYqEc4qIbOhbP+PT0TW4Fw6kJp92
g2J3RqqXZsUHLgRjuEEhxIMioYQ4eRawCLE8ll6GWkbk1I3eGxUQcP1Akse1lw2Io3/PH9DT6HiV
wMIgItF+O39NXIl1XCDo16BYctD60ZPNqkYy2AK9MaeShNZ8oNPRE3sr4RXmk/ai9zrkfcvYrJr1
MvGnhyGJAxwJPRcCCTSyrczkf3shqOOnJoOwIXokVNEnrA/wu56L0Jh/VGS/AuiopMhDhEleJHu1
VkLZlAtRy808Rfb2T5zEHmtBTY5RkWBV81BXRYkdjFJs2ezUB6k0SY6hY9mcWkozK2uAZCW8UIN0
QYMohED8eBhCo+/8SHa6sdPOQtomwilX8j7ZiUPO+4cyCEvGkAPGE0jK8QVrjznqKDsQK/DRKc1q
qXxVcqXNH9ooLDWnr4GWtMsqEQpc7XIIjOjYJaKl9YnAQZZ8GMotn8reVEPgPfnAcyxFc0rnCZyV
JZX/BB8Y9Jd0CJPqEEhSoOjlxAhNSomCcDYvwwivPE0E6bkmi2H9EKddEVkjEGONneaaWhriWAxo
zRhSqN+FHhODiYdP2MaUPF4INlyp9iFonSgbu7mYtNmXJKVAspNgRJbsM+ULHlpmsZczwRH1AbE4
y2mniRulBzH/WaFNgJ6yoRQYwtc8zc2kUpIBU1/24airXZqn7xkYq2QzRMKg+qpV3i+/xKpJfbBX
jRWTbZpc1LqtzzBS9AxGmyAyA3TBJk95HPExJWWFTjooGqSRfGxbRQpdyC/4aGNDDQhN9FrcF6j3
lK2GpLzvN8okyy1n3KOfd81oJPgzrQmVGvy70DKohmvQ8DW7wm/9XVUiMfKd+FyYdNuqTaTgyDSN
LL3h1xSAR6RK177XQl3XkK/LtKdkTIaB9BAz5E3apElueBSEzCaPmcYXaZHSH+uSCQKzGSJetv08
CaN9w2sBdMJ40YulPRI0TLjzSo/NDkyChJgNB6Lil6LDfCeMYsOQtG3z3hzCPPNNNvcqmupVmUux
rlL0A4P+qsqG8smHuqEQQTlF67JLURTKuM8UCsGRhO8TRhcZtEdthCzmBVNWMEkcKZCs6Ax8S+07
NfRVM7B1ZxlnNkwppDuasxkmL+hqCWqpiGo4tL7VsdoTNEtqDGmrLqVOmnYcfQADQaIA3jvQYdh4
IVOxF0ntAZkZNblU3/1OUaLPMS8LyfYHRq5Q+JDD1my9RBt0ng/bwOJkPxawVEIvHkcZLEk4Gw3d
csEgg7Si4BvWTqoyycDYQjnti8lSCCKwfuNLxgi9t78aUjyBBRVLPzgFZREwR67MuNhMUp/WJqOG
fW5xIc8WJWlZJhkNH80o6neXZYwJupbxpQe1jw/Vo67/e/+SWejKhBrvRDOCNl4e/mSWTU1omOZ9
jU4lJHoa4nmmugXSL7kk+3YzvjLUrp5VRza4Xarq8qGChobd94aC4pJvq9W2Rod5YT4HFp500Xnt
slgIdABYAVkPROMUlZOmn1/FG37eA+YTtqzrUbnUu5Yiu8zF4KfAFBK+96CDOYL6L+wZuhLILlUz
IBAJvlcJXJGgFedvTWsjjbOO61i8Qwh/HtXHvkJ/8fCpbMvY1jgrFPX+u7e7Qkcqvj6GT0G4Encs
XV+TUB6SVmCY/sUhJPK0jGM86txESjpjbNOB8BRtuYXXrnWLcwtPIkjEoKKBCEDi0RJ0O1pWgmsE
5JL9ed4iTQUY4nv1WpBtYd/fbwtoy0nI9Z+ladRXS1o1YAEV2JRFYqQFjQ2oLsj0p8bsDX8j2xBg
1FFLJChnhS3ZAmgm2eDCaJ4G4/v+lyyu8PWXzCKRMFEyuZbwJcjhTx9xQJOX/YCup8rYbyN0r62k
25aSJDdDnyVJihqHPRP+1+DElmy0LUEebBpfa/q6rkP/cCUv8lsGASt6PcjZCYoqnxf8BgsLeNnn
p3a0t76hgyxzNck2+YlZsHpjaPYmCTulaXq4ZXS8WMa4KyzR0VOjPRhroerSVkWdT+NxLsFzMe94
lKK0UFtgV92c+KH+HpRm+TI+xqhTe2Tq0GqMP9GKk1xyQzIHoIaIEgvKHLOFSyIv58uqZ11LYnTu
kRn17ZlfUzVbMzJbKRnBvkQTGEkcCCDuNZwKHSV9zVjZ9gtvOBDu/BvMbKEShal6noNPhRBJ/pK8
QeL4OdLOwQnIQNBR7CDIgZs1icxaNQOFiGunYGmjyApuG6TjNdRtZw6gyzVc4EPHuWiGqT0SQ1oT
lGOJpb4eXT1ea0dY2i0qkqMgA8UDQJqTlMuUqmrniYPL5JyTVzsuZa37E7qU2UYb/j8TswFRRU6l
kREGd7x4MVjCPt4t9A865Q70vo8QciHaAUJuGTmiOHlGEPhnxf50E81P3rX9mR/LY0aFqBuGqLpS
ib4b4/0pNHNbNUI77rZTwxecy4aBb/FM6c9aq9vaBM/OBsv1XZqowAoWSX9U5XzTMHit3x/iNIJ7
I5wdjarAsexKBQl83wKfLOSkHLWgVuXRp//CEEpEMigK0cQ8F6iVykASRyECEiyYytta/Z2Plig6
960ISyuGhz0y1UBwTO3wt3dgmIR9mqse8JUCwT3AvQ76a/lqvAJnCcaiVOfQudS9hbppFgQCs8Pu
4lYP+prLnvblfFavv2K2cjRW0qiMGJDeFOdAOjDyrluj7llauGsTs4VLQg54fnCIA6yUk1gZgAoa
SNmAW1BYSxZNmcVfo0HVDShkEF4DDHI7p3Uo8Dn0fae8gvSabrgdMPnRZ+qASjQBWPNzZQkXcjNQ
GfmPuV85IdqpAbRcQfKBpxSw2wBn9Ab6PJ1cRzZ3Dw4T033zTi9fCNigeHM5N2RVzmntG2bJ1i4N
/VQcA1RQhwNVQFxUnFnV8FGT6NDbKVUfYWMy8apa+dIFgucviywRBBEAT7mdaXFsY+Tt8tENa/iZ
SNu1kYsTqYQuUI1Ekw599t6qTzT+BIKf0CD87vvC0Ly/YQplCO37/kospq5+uHIFcD4DIjs7TGU6
ZoCmT+BY32JqAplrzgYARSWcZKjUvm9tYUMDh4t7CygzjH5Oq5RpnMdAqYF1M1lNLYFRnyU1tDK2
iYyIHVLrvrUF34okGYRvES8jKp5LtAnllLJvQXsyRBI1sjr0TSDt3+4bWYr9kdQE4AgQepA7/rQn
XUXkQt2oERuA8CRhQEmFAl5THLkG01cDziM9SSNat2uCUk1tJj5I+LTSyFXVkFcZbZay7ShhIrDD
RQ3x3XkXAYCyfhxzSPimR/nZn1AmzVYpd7kVjQ4YCNAnzHS6to9LMqyBgJdKMxOVDrwHKvgySny3
u1pJkkSOaMO6rf/R85c8eQlrETcAEcePNIReWvcQVPE2iMVLHbZOxHg2nZiZXxtA29JaV8MNRX9M
/UGD3JD8b2kEHmitv3bh4kAACkyYwCF1ioaO248cRznhYxGYCfFweAU0832HiKP/6i28hBNEwTn4
QY8AP0G9HL2dzysbZcHfXFuf51MHH/J9yOaMbl9tm8dOIanywjJWL5zDCi225Zrq5ALREKRdsCQS
ctPIT/zKSudq27acjAJATwYl0ntfM73QM4f4yCLHIwYHoAK37FPKmzyw8CvDXbgfwcABrAjeGhOZ
08yxRDIbNkHNTPxKlfnaW0Y+2AljgrYZOIUWjYDmfYNLDS03BmcX8jhkY69KPuv2FKhOoGvrTs9b
uLLY6D+beCRqopdANhbtl+/bRXFkuBMjGDJezrLdiXYZmkjsib2m+2u1mAWfL6OzByloMHVPqt+3
Gw/SJkzNpKDeQzr8XQWNwEcVrxS1Fk0AQ4BYGkgkyIbdmihrL9LKFgcwJYxGxo3m9s+JuzLFC48s
5A3/GZmtKRRTm1pGug5df6XBg+E03KY2rmxZN6zRKvaZI+2tTtahkYENVdtwAfQSbNlddgittezW
8v6GFjg67KBVALaw2yGjot7yvlKwrq+IX1ETmnzllF1sMsk3hHHlzoqYv01oQX+IZKsIlYV3mAx/
x4MFGqW1X5AJJc/6SBgp63Y9Q/rmNSRsw+qsTOIEcOmRIOlEgoyz8mAkTPGcRA/312KpvCeLoCNF
9xaKqLjmbkffJGOqZgHWwosujfxaIFlvN8+qrwcBRBrEi4CykFixkOW0qwBCDkbdnARwKd3/jMll
zuJGIDnxGIVOCosOosnlXt1+CHQKOUxk1uVlIrAP9LnUjNCpAkOE7Omwgtye9vBvY8hkCuJE5jfn
MVPUahQ7ZPBdTgVMH+dIEJEgX3lhT3v4npHZJTFQyvdRCyNaZffyMxjnOdzr7ev9eVuKuzBx/xnL
/MKMW1rxIsNg/wyKrmhvdfucRrsgOKvSIenNFjEY59y3uTh9U4wnQD0Upf/ZyPJe4ZAcDzgXYnva
sfVXfv2PGMmvmfv3++dDqmOKPgI2513B9+WBVKwYnllWKXjLZ+UkI6E/ZgPJomz84LoyvTCQUhAJ
ajMZNSJkCFB90JC/J6IPaW+rG4rEjCQPRJ+dhsyOmTWxtu/BY4cbLOIQG3t1g7fyCKVWibAqhVZ2
4YFt0kw7Jv7Tp0nzHqAW35G+HHEjIFk5+kTtU/WjHoYRcC9/iCMSVh2X2ZzUdrVe4PkKLn0GKRY9
K1LpxLaITcxUSMTnnMtU0RhAGgtSbSmsc7sYxsCK5BFUvZ5EmdeyK/veur9ky9vkak5nPq5q81RD
yRXpnrpCYkvZgNMJ+c5RHwKIH9w3tpSKQfr6Pxvk5+F9dZjZThgo00acW+45w6ogJpE4oxVu1L8W
r9en8RHCy8dhr4IWLdg1TxE6I1a+YClGuv6CyetefUHDiujtpdMWZR9UBgq7KEWdJGFPE7MYH1B9
64uNmqlGUlosfRVlzWjlzBC98xBYcQ1OBfVBS9a6uZduveuPmt4ZVx8V5BKKnTI8QlKZcDzsqCfe
C7+KMFq6wa/NzG7woapRvC1gBlzlkbBXArPVbAE5zLRaOamL0Tpgq+LUcgM6uPk7TBsnJWEOCy0R
CWJaqBfs0I4BbYIUDjUClJbdi5uA8JtkG527Twi+0qmWsZpeX8g6YMP9+47ZzMZFkOVoSefctDXq
hxqKlTt1n43ERE355f7WWkrlT+hGlE4mYspfeotskPTNkGecy0LG1UZ/JNeiGmZoZ/91631VpwJS
FpfNitGlF8e10dmaeiNNh0HOOTdwEJVVJJOnKS4BRjHUU+uWhZWsiWcs3l8C1DmUCUj9C6vN+4EH
5eCCQz6V3+aZ0VQmH6zc+osn4srGLPbw/aJKCw42IGXKnuXMZDM3x7OWDGudaYt3FuR8cFvhvYZG
pduzhzXLpApdoK6a2F7yKck7Nl+JKqZr79e1pQqTACyC518Y4DofO6HHc9HNc5NCtgC9T/6+kAn7
IPVOuMbguWZtNnVD4DeJkMNa6dk9cO0nb0qwxWjzLlZyeov+5Gpc0yJeuS12rGOfb2FJTYwaIXDw
QCOzbT/RcXh/ly/tBsD4FITDE1Bojjnly8EPaoRNbvgd++BCrEMg+t5yFiTg8n9zH17bmg0qR861
y5qSd8cTi2BCCwnDfQlo3dJyPT+V22ItX7e0Aa8NTut5NYtyE0rKoMFgjN6KKNsI0mvy9/78LW2J
KxPzZKg6gmJC8GCiAXOrOe7f2132rHJGsJL/WHwwXRuaBRNFBzI1yYchiYIKyFf1YHz2QDpffoxY
M/CP9+KludCgIX0oO/cHuRjJXBufvRTUPvfbJM94N9CgxmVg8SAlzqG+cgY2ZU1RdHWos0DCAwNS
1fIYalVaSa3nieMXD0y1LfZh/jiyvZ7UVthsqlWJ2OX9MjFbgFQDOhHTz6/2i1iJNOWTindTaDdO
2R1DBeenuCmLU/+UWFIGmJhvqoUBFJJsjauQ26WkpyKATgTa6T8CQLf2+SpnPJxRJOJqvawvGQgj
jF6XTCHfcpHNyvtKdHrR0B60cOXhtFSXAd3MP9Ozo8LwQ1nXeLC60pcVbyRrdHA8yz10kcDfaEG+
PtOpHoOQyFHO4gZcQMmW3/Es4fEXYzO2uB914CZr+/7OW7oQ/30WcKi3MxJJENRA2QO6BxDfQ2If
zQX3DSydX3SQAEcNrOkEOLk14DO06L2u5NwOmVW7CIyuIGhk95+QdF0JkJf6zdBqhmbBKQuDNqmZ
/xtykAP4Yo9Y1OA+PQOsqlvUJs+TmNH/f1C4PFD3BWuGrMyJH/uhTGK/4zgXmKYubjeelhs9X5ld
GxtlSQngh6ANWTG6mExHK4wkoObKcr90PgpPYduhUPH4Bsf9CBTiYFYP0rMH2K4ZX3b5bi22X0In
yygPQPYe9XTUEqfdc3VeW0FoxwE4wYk8vNwfOjtRCLV03xAf70/oYgCKQjPIgvGWZZH7v7VE+zIG
uNzjoHL83jF/GcXp/D9y5WRmYZeRzgcGy5plqYdvUbej3MolvbRJr63PxsmI1aB5+WRd3jW5LX5Q
/yVWndI/ScgKr3YZL7ghdMYhLYQub2R/5yT3fVjhR0PIgxUuHnUemmgaoeOrkJlo4AACHXkiszxk
8Sb9qqh5ERMTPLcAgm8kB/KRvf+d+RMB9tv9NVj4qkm0GI0xKIYA+Tu7AKsRNE/51Mqm4RU/0hDE
7WsF/aUTemNjds81/8Pcdy03jm3J/kpHvaMvvJmYPhEXllYiJVHuBUE5eLvhv/4m1H2myE0MMVXz
ck+/dLVOaWH7ZXJl9kkj8ylsMES0WyaxRUbcyOTQ1ouu3IbetmNMv1SNPGvtrLjlyv/1F1BvH9Q+
+HqIgKjIehS8GqccEKkT0ergnXHMunK9dVMAde9WOmk7W9SSZUFm0HeTMw2KBbAKKCJiEWq7gYeH
dHXH9odeaF47VzGYMJxZzAliZkhQn9igXGlVyXKlGDDTvdM74cZf+ktivULgDv84ld7dIbm0/Gaf
Xt3X+lwGeKreAPMoYwIW832yzs8zgMGQKu8A3YBe0puHhj3GANviIjIcQEYOI1ETaAQWvrOfU/6a
eNBODdN1vr4CAkjWgFipITgv3yj1sU2fY3mmoDBnhTorajZkbVNiF1VJkBhaUe9Ioi6GECk3tmbs
6wfzv5lMwNY5DVgjCLadT2bu/3sya6Myt9vb1CZOYA36nY7ZBHt5vQQX1v5jjr1yapsi8APeDd33
o6LzudmwY6UeTF1ArMiryLvjoat8fWDfFx0VXSIm+i8LtHPPCV1YIquFoqze9oa6hRwveiBvH7A5
Iaf8qG21bWdU+ntidNi34I83eatbgr4dZZXPJ51ZVY5kcAay6wYj6O1c/n6KGOHs+6hlZuJK8tIA
3wcYJ/KLyPrFdmhnTrZ1d+4o9WXdgAgusksnsWML6Vv01jF2asDpuD5TUy/x2ZdQWyBRWw2AmgFN
NN5CNEDK8YqG3O1w04e/s9lO14S6IGWl5NBrjjpwgiGTcdIxZHXpm40OuBfYvcGnDS+xXYMMZsbD
+XYGr+2HcUee+BsRbpNEk79tvz4MsA1+Jd1fJjrcDh2L3um799rOrUavFp+bJ7B26eikTI1465lk
PYs/m3yuUMDhuLFwD/JB6ntEkQiC6w9jp3WJNoxFtlfNtrwRhfuE40yAM2pVj8BhuZxZ7YlMLzTW
ftqlvCFI4NRqFcMu70BA8Zl8upqOFt+F+b+0M15zJ/PdBK3QehHsRHplsytTGsBs2OofM2ambksF
nAUgNFRQx6cZyRrod/CF3LIwI73fQjzPgVgeG5rDI9rAIPrs3sxEW5PH5dQiNbABHVMC18Jike9S
CW0votHGSCeiGb/Z+FtNunHn8GhTMbwKjw6NDjz61VF2PJ9MhhXlQuwAst02JlJ/rwHkCZearNfo
V7FmZnRqg5zaoiKdAHlhlY96hG21vn1uVTTnK8PWtGYVwyeI/xFtYES8ilPAwVs5H5Xq965WtBzQ
+6xq1E6hbDScQm6VLB39bpTLtYltfKVbFZQezn4tPDyKN4+amRFchXOrOh43+nqAEA1oVMDJBlAQ
HaySYUg5EaPehs/eXjG4lVE5o3zvFw7/zKYVJjKEGPhPY9Td3yqx23rluJzrwX57tV9rp3XUlY2t
e3enGY0er3cPn9aTdSyMp9LpDrGxiC3N9O7n480peL+Kb2FHdWtVkmiMRNupUawxqAVUjZiu+ygx
Sy1WseYD2g7Rs7GS+No3taHLblnGGyleemUdpXL2GMgpu5RQmnNCdlBumiwY283y1kGLlXJL8D89
qD1t5gabdFlUFcQ96LGV4LdQNxgzBH4+MO6YVzBdR2F1EaLCrBkuTLyN2nKfvX0xJnQqlrWuGnNo
l6mlUzXAHlDBAdqDhvGDPkD12wwZeDJYA/cmcA89Y/t6LvUzD9acoXHDntyfapgIvotk/6FRDq9i
nRtBs88xofkcpfSkO386JGo+Q1nIMCSkUZRUh1Ig/JEapV+rfPFVXUITH0Qy9WinrnODYfSPxePM
fTN18kbu3bFmAh5UejkTdBV6cQLzeekZsbKVhE8xBHl3EKC/7uubPBmddk2BiqNO8hXnWZE4PFz/
iMk9hfzA2HYLzD3axM9nu0pzN1ajijuknjNKH2jHJ2I7FZRmQJXqvdysVnvlBbcON6fVxE08YOBP
B20UMKm4DmlPWE0YQRlKgAfrVaRDsJu01tBjvsGns9gLu1qfcfemlhu6UArSLuOkoz33fKhdpMZi
MM73WkCvdKc/lV+jZhIUHXSUQlJDM4t1agjLx8Xi+iSPPj11xWpI0iHQGEnv0K51brjocP8IJQ8Q
amtr6WvhvVftJoa4Djo3hNAED8pMDDCO5JpB6ghJfIqGSSTaDuE7l20VrjRldQ7sN3FMEWhzLAgz
0dCMC+l8UAkPzq+sgI2k2faNNRjBAMTrDH/BFObozAq1PUU5I7kfwMpADG91G+yjBWuBx+6d1zxI
AskLvImLpH1kc2tmu0xlBsdMAlJ0wE3zeCbOBxjIvhhoDW5bNYUQh3qvcZsssRI0gaZ60dVmyRR6
9wkq6Z4xYnKYk1CcGDouB3A9jZ1T8Fpp7oYgF7mkGSoe2FF+r7yPUIzIcjjlhn12A30BFAKxXGvY
Xd+rE5Iw52apdR1En0nB0sof0nIv957JpwDVbTVbbRdlo6tgyc8VWzPxCYl/lO5Y5DkkU9w0j1oE
4tgZ7+TyjsDH8GhLx/hRSKeF1RqvJRFiWR7u3zLQ/fVMIXYiFjn//dRBQQpdaOMaom2AS+qyshQD
30Bq0ZCGdVreizKk4shWC82iX2bDtmrm9tjlQT23T002khBdk4zj43s9e+p2RHpwI9NN7iL3OBwj
+VZpDeUjA8sM8KvXF3rCtT63TR2tXOkboZAw9jhGB7jdkFxnsl33VJBFCZy0JZK5UsLoQJ9fS7Ao
AqGHygUwjHRbXs1XfSSB2OsgRFUMtCbbJIqu1DFac5VWFu8jl2fvaxI0ZtEMg2S0qS9Bzb4Ep4su
FiyghU0iCb3dFWqwHpIoz0H33HZv0dD2x4xNho9M8YrEuj5Rlxfd+VdTYcEAcgRek4EQKkUfNJny
QgBuO/LXUkeMUI1nrE3sCLTDjLjdEet5wSHCcVWuZmjDOwTSk1gs1fAhqe3rA7p8jiAkCHVEYKVH
5hC6xa6O1VZI+2bEwEDeisRGX5Al40emkj8KsdnGiZFlcymQS2cH6S6AV0eScjT80CqtilZrdS2K
AIlEZQgenvjYNT4z4zpO+BSwwqOmAmYU0Pl9xx8nvmPaionnBj5/kAng/fGKlHogbmsf8hCxazdN
EeqkHEy1toPkuYydOtknoM6Twvc59qaJ4gs+RRAkUDQiI412kPPnwyNRLUdNwh/cbf4A8jxTssCp
nK+Jaan6YKWiLsz4chMlaJgcEd/oh8OjQacEGF/ta1ZCqa7fZzqonCHGKJrcTWfcRKb0G/4bstBo
9R859jnw/lDnAkGTogRtDBABJAUswBjzD/bIG4kBfg4OysJ6/SzjP961T6FzfQNPRG6oRmJmgTgC
vRsa0M/nNuhlxmXgfBz8TEcdC1SEC3dZrRWw2EGmrrJWn8USsPsDQsflddMTV9ipZVosCw2/Sezx
uXDgmshgcocFe18L6KY1gFJujhFnbpw85YIw/NBmDINxsl+5WdwI5tJbJQb6jN3b0hLReOgigVg5
ka8Xc/W0yaN0MsffgcPJUarUQUzcCLbzXVfptZOa3lpAN6fB+pbBgJZljfk1kqffSPmcLS7tLVfw
4OtIgWElN6OjaMS3UreRDPYBDkY8J1c/9QoirwTZHKQG0YaoUFsprZBcU7UOCJVu3TVGo+kfnmTn
mglsdOsfBzIHiZm64E8M0pyj/MBp0Kdv8OwCwA9mFh7ULaa8AXmCtGo3R/dpFSMGmYve56xSOwmJ
7q4qOlgFtxmbGqQGy/lvjQyEJDLCOQic01c80/J1FYUC8Db8Y8WIS4EbzArkkRJ/KARdZZYJq75y
6Rdxwd5k8+GCcRctmXkCxvWifAwJLY6AeOIV5cDIfX41xH6U5WyQCofW6JbxW730bMznnO80Vgau
WKEXMQdlE1pNYWVUzBNfO7N2uNfiOVuijD+XwJ+IW/HeI3AdCRTAr0yH6H2FZyYGHSCGZCYLsKjx
qdFBbOy9fVffD7yucbq85rfDLVrJfVsAw/ldOhftTdx7Z98wOkknt0FHBinKJHxDhPYbzQiCnbBy
IRT6Nsv8OxF3nQ+XeleCmA2VehwuCLrlD8dz9CddWH1lULslc8WoiWMxsoKL31M7pmPPh8WUvRt2
o62tZH3M7pLp344YTpZHoOI3KPpk0mpe9jJNyAQQj6cPvGEnC1BHEpO1rewF28S8/jRNBTMYzE9z
4+ecmCsjRQUQd1wjvbTJV+sAWI3nkL2tN/f1ogl/6xCII54b+BkWgNlze5LKFXmU1gIUUEK9XTWC
xavb8C3YgxxIF3dNeccOG5LOanFN7kWoSKGtEk3NoB09t1tD7oZro5Y/mCDlHBCqhMaNr3eH9h6J
o/0cXmcCZDbmqPAKQCod1OYiFSNWalT3fpUDWJJYOWtGmuHWgRmzMXoYI8uLVRMNxpiDTZ4Heptn
ui/sOQUOmN9aTX/g4rU/rGKQZJNsUQEEkm8iHroa9y1niKUhvwoQEOtNtvmIUUeZUyKaIM3B16PK
oI1lbmS5qcnyc6CmW6nmD48gZtObxTIymgWLyxERHrhv0zt+bRIF+WJQNV3fjxPMQeemqYMctoUU
JR7enH7PQ8y+NCvT3TempkuBLjyxpWW9IPdmiIH+8uLcNFto081RJky5xGMgwKNChr45hAbne6Xz
0NSl8XjeBR1SkV5muByIfdEPum9/I5Y/M0XNtOwGwAkPMPVoms/iqvD0iNG5LQsHbbEQZ9AuExqU
mFxkFbVRSQ3xFGUN2TfFKyM8rdIzObKPyrozmwfhJrIeFMPZcCAnAsnevjzc3wuHQwkdyqd0sYEq
+up+D5nT6ys9kaU5+xZqoZWuF1K01gOOjUZTkH3ZkojlFucyFlPnHjSmIHEAdg7qYVSlqpEKJerV
QThU0l2o6UnqeFYH1zC1guhwfURTnjcIL3/aoh6Gnul4F+x9uLpNNMdo91BgfwsOjNXbm/QIafvV
Ije+jBmrU7m3M6vUjdqg2kHClhcOYwkALLUbdyWvmgcIG+yszaaEjuVxGAx/IRnk4/qAp54qMCUh
KyCDLAGQ2vNzErhVOtSRjEhDNZrG09v7sH25bmJql4DwAQlNHtAX6TtgPn2ehgCMeQSDi3uAcjWw
8tabMFn5MynDiZ6yMWwBTQvy0mOWidqNfOWpSsJgKC3ayfpH7wmtwzsCqo9moUPB/B0bFCHxO1RA
GetNILrfO9zMbMpT03n6DZQXSiTRB+2jKhwyCdSWOh+RWHJSYdCetMIvDlWU9aBYlJRP2dXk2sxq
F93iIuMr284b0AuoFU2VWFXbg0CxiIte0KUILoYu5xH7xicigDlZg6KSXhQMkQzBAysk+kjcFH23
XBgjT+VJ6Xssi0lsy26iWCVTvw1oObnp/TqH2nY51C/A49fLgevqwkw0RjooPJEfwIwb7/isbJCy
qPi8MEA1W2SGkMqCZxEgmjz8u9+/hJlSIlfK5fmCERM4ZpWiAXDuh+o2koR4kcfKsPBz2fvgJdR8
jVqUwN6fVimnD0lTrdSUZ5ZxDlJIPeZypTFyPq5TtMvHbGulJdowdVAJADqd+uWRjduS1eW2rV0D
jbrRW4KpIvqo1db8jlfzc+kgZnJ+EtqgQWMnlDcO4UOhAuQs3Wtg5eQznVn6a9fSPNvzZxJyky7v
qU36tlFl0qcouR78jWz497eh6e05hwMvRGzFjjRzECdqfjghqCCjgRqn/aJjQG3jVAtTF7vT8jdm
Y28hh1MAmJTpz9ItuPWOWQ5GUlOODYPJHHPmtZgerYzcJmoqI30HdTgkMXB7uUvEg9iYDbMfsn30
KKJRqNTZJfaUIoAKi2zr7qafw8aNv5kO24SflukXxMv4JB+kQDxoz3xuRLpQOny2yRqHNLsZd2Dy
BoBvASZo3KkSDfFATyh4brtURMD9rPXbugFoYKZ6MX3TndgQz7dqkvd8ILGwUdrbNchFwEblm3ef
ru1tGggLrRb3Xwtl+ajOxr+TgwNkUuSAqUbsNP785CpnhIHpOW8QD+sAZq4/E6PjcrFGJ7+b8thq
pI4VYfzd/cFaHXwAAK///kmXcMR7/vvjKc9JkboQVDgwoIYL1/EBLHzOGpT0RJTzlFwfhH1Wy7qW
bdpqxmn79javjY16mgpQwyZ5AdOZtd2+3tpAa+ltAbwPeCw3m2J5c7PidfNeCXVItF8f9qQ3fjps
6tR1XpiHns+KY9vBtv96RTyiixYahJZ38drJv55ekoeb1QEIkv0COYTfOvQ/Z51GpTJczgptiKE3
z9zmdgwAXBMCpf3tfQX0oxPO7KLJSwYBG/x+hKcA2VNT3YE4m+MCXKkR0I5byEZIZmX1Dyvw7Hy4
c0yhU57pqTFqbrWuDb2hl5BGEK1opRjx3YJ7ub5+E+g7eKPAaIBWCnyr4NE8P3NpE3mVW8ciUhV2
vmZtY7H/WMwpJU/mmhDSI18BOS+JZ2kPFOdClRTckEFpuF/2W6GnLt6FN219u3xpLP8OlN83BriY
D80hMu+vj3HKQwTQbyTQgpItvuB8iLFSJwLE2sRDKL8V/bHPHhLm2PPWdSsTgFjM5IkZaoyMIKSx
TATcXs/jrekbzS4EYqrQ3x6g5o3zIOr6htmrersxKkOOQIsaQAmGgUIMWOFqVByuf9Dk7gE2BOhU
DogK+j3Mfb5g+V4RD+wrcxu3jlwvM95EB4U8U9ufNiRDOE1D2IjlPZ9fhQfXdab60qEyVdkW3lh3
kaZWEy3yOZI3QZi4xUHrAObtUXcPmnDnphjPY/IkganMIhA6Yu4HexCMePm6hZxTfo+m3U9vTE7F
OrePvyyocjyApDXZoSs5MEEaebg+xVPVDNSbwYOkCEgNg5vt/HvchNE4z8fWMretsS03mY6yvlE+
xetkI618GZrjcyd2QoAau/jEJvU8q5LrM1UMm3A0kP0A/Zb+ijfm3sY20513fWNVhWEtRnLfvfk4
M+CpBUDTEeArQDsBPktdF6QSR6YD3LfMfR5rthA/q/6dAJqgLrXAexZ2OQjfHbhfDHb3XBJ+8o09
tU69sWLQDJmo9uPQt2a5054UFq2/uhoaX+BVXMyMddxM9LMKr0AeccLIj9MZukF1O44JZPGQoB2m
WkLDsjRSXzGjsEFfuGp2oVn579eNTr7lp0YpH6gO+pTkcG/hsz8+u1tAufTtLdGXn+1ut3vKNhvB
uDEWC+Nx7rqYcJDAGQB8APx38KzJ1CmOitANZZJIB/4LJCUt0rwmuGq6OXnY8fupST0zQ52YTPTi
qIL6AbItQ+4MoYo5ZYLQ6F1UIK7P5VS2BdBueLKgEQTTMR2ye1A0lIamkA7IReojF++ds3OMUvdH
/cb1zNEYj93ZwPC4wRrOBQRU8MhQr0w0sEUbS157SNXYM/0aA6tbv555ZS4Tr6MZSORBVGJ8Tul+
tBaZeKn01ObQ3UY3nCkski3S4p+g63ICQ9o+VZZoElNr9jPD0y5OA2WYOntSIIUpGG3agyffuOWa
ua+WQrIMfBuo1qY6KvxH0hu+IW/QdJPZkW+/acdYtKAXHWsvPAF5pJncQZd6Wxz6ehkFT+CniHkj
3vhO6eqkQXcGMQncZst7yG6z2Gg22oELn9TE8E2IUJbxbZc7UmGQAHRgi/xeLnYlV+klGtQYPVyk
R+gW7olmezziXHGRo813FQAEGm4Szmx5MzEi1CghHeTpkmq1AuAofAX51G7s3t8WUqKjMQjF9op5
ApsJ8gKi5W/Ft5DMtraPR+liq5ys4fignsQ5mhugGK0qzUFCQ/8jZFSFCkTbGw5kfvgYZS8xFvGt
Oe26i2f6ewFRk+JQCAe9J/1uRH7fKOMCcrZ/qyBX5UKzdebOnLNB3V5NhuI+dC3aw1p00P2Wr/m5
Mz29DX+OgnqAQCHbq4WHYwYZBDO9hbhY8xhhi+jF2j3O3B8XdxU1Y9SWb/silRputKWjWVDKFkJs
SfsbV891zijsds0Z99ovi3qNRgGBQQwM5w1c+uebI+nlglRsBKMVqe3ajWO956LOytplmQBx1FVQ
wfXZOcaqS1zot134r+hxBTRVpCY2ycIESqBYujB8ZQf0q/HohrlJA27EExNWF8A42TnyR8Bv8k/2
tlRNCFboYr27PukXuRTqM6g5B26yT9k0bMdqf2ozKIOXGLJrBajnFLeJMqdj/V0tvTiMKOL8e9zU
YQylbBC7CvMtFnbl65IGLYogXJaiWb1nkq4MkKbIQPlmyDtIxyfLSFlk79xnA4U1hNgW+8EBRZg9
XZ+F2dWgQj/iB3WmQOAHWy+LF1F9J3GG/+blD5qRQFdoWT+3wSbClECbSzYjZh30d9c/4TKyx0oo
YGeAqwdJGBRXzzciZMAgeJRL7YHI60BGjniX7jTBqKBEnr9Ibqp3CynV42UhQbUDLSOhrt1xwVMn
2D00tdD8ieYXCbncVhdCR2i3sriUZnE2U1fp+A6OBJZwwunsf4/qmMinMj6y1OVV2GEB5X0qLuXK
8TonDlaR9Eq0nSTcX5+dy0QAjIICYWTKEBRIwlELJCCqJIwMhUMfF3dwR4bOGDoQmxfBLhReO5kF
pc+q5G0O2uwMFLRk7bWsZ5CvdCiAJkcoX6jo1YPWKYvwltq7EeMqRKrRZPUsOs/YIWqoqy8ILJ3M
SZygNoBU6xeRjTaQrXsHZJUpb1NASaTvf65PyHg9nByji0+h5oMBpAxo/oE9sIC1C1GrR+wNwNxu
MjNmOgagDXHU/SiAgqGJGBgqwXAYcB+du1OLXAe3nSWVkl0lRrIWaoijV699ndrXR0ndThfGKSfP
C4ZGzAjLHqrsITu6yf3AroJmEXAmV9kyM5Nco17TC2uUS86xjFoxPZY3QjFHfgjaFoJMtZmUtwk0
xq6PbHZeqeMOlSu2yyS0YaZL1vKIXbCLFMJ8INwJjQq3/0Kyull6je/VorcN8BYgVuBkcKV8B/wn
rhAXlL0y8FhNlEMb1YHwjx2CThs6JEBfcm9zDDeToxwpjXBVQNIJMM/zS60OWZCiAop/CEVLig2p
WoRLTVgU/Q5OpB9/Ec0p8eJy7vvM9E6tJXLMLNKGYKMBfvfc8BAVCrSR0X4m1L77KNd963Q8KmrQ
S+N1IfH71z5okkdodYZLjlX6RcL0aMOLs5dkKL8iLmkdoojZPgYW7nbIeOCWWOmY92G2uP6lUwcZ
hXB0Mgm8LGo01rlLWD+LXXxoQOwar6HPOZkpqKlx3QydLvve3KOnAQSJPGKlKHe0aVzSopwBQtDS
RJ3ICHdg6dwle9kKP1qngoACY0nWRrGDpeS0ZrJk7QKlMpCb7iNTW0IOA/56YDNzDuZ4hOkdefpd
9A7JON4VBHyXwn/KSbxo7IoEVoe0jue9Ki3CGCE1pL+t/p/37j+8z2z39+8n//pP/Pkd+ohlACI5
6o//+r81qcpjHBzTP/S6/DzWf2Rff9xXxyogVfBO/nP8Zf/1l/91/kf8rn9smcfqePYHC3oAVb+v
P8v+7pPUcfX9Ffiq8f/5P/3hH5/fv+Whzz//+vGe1Wk1/jYPan4//vnR8uOvH6CiOdkE4+//54c3
xwR/z6jL4/sxu/gbn0dS/fWDkdU/UTZEGy9mH48rtJ1+/NF+/v0j7U/wk+A/45kDJw3Ihn/8kWZl
5f/1g+P/FNA6Ct07/EwCJA77iGT194+4P/HrxngcjQnYYBr/499jP1uRnyv0R1onuyxIK/LXj28F
vJ8bY/zVPCInCCYB8sSiIk09PH3AopI+yLyJ1nnmYyga/yYq2ypfN3nJLqKGl81MVlI7z0XZSAf2
ZVD5cN2QTtEMEGy7g+7JhdmrGaeNbDZgy2dkOA2Q027RcUtS3xBzUt57XFPaYupqvt6gGr7gfI3E
i5QzhK+mYYPlkDauZGUqusj9JLDAcqvJ28oP1lGpRHrBBMOLKhYlug+0ligWSwZTUX1hIWZcIhmx
2ApoRm3qODFDr0ddtG9Kz4aHXc+USs7vkXG6RhoG4ZtHAF0TmPyzILcegBtgq5Q3mTpeZWraGm0j
P7JB3qHzts3/dgt+6QBtg/cyI9lXdX42zk/dv26bz7LC+fpje8zJH3adfuCEZSn9d85O2/8fxwto
u2vHa3v8OHpH8n4sT0/Y91/6+4RJ7J9jrwx0FFHAQql+fBz/PmCi8OdIGwbeNzyNYNFVcOn9c74Y
DqcIwBck3fEsorA/MrX9c8AYXvpTZkdIDPo1QD42tqD+ygk7v3nxICPLOn6CrKJl+CJdp+YuRAF9
H0hCUNwuBxVhl+hV6cwFPwaQP48xwDsoUQAohI+GoMM45vN9CYA3tKpImBoAfq19tjg0dfNUSwiw
tRgkJaAXm3npcAFRBgWQR2noi0JaULrI2HVQOXNDryuMCg/hrd/nrqMp7RyS+sIKaBpBDoinFMlb
Ds0r58MKIy9p+7CHLgvrQ4WDJbwDRhRxJjqnvBggnwB9B+k6mMdA1c9+Y4VP3LWQQbMzJEuJESUd
sGtlqVeJZ0disAlU8tCF4XvdxaV+so3/uYlPb97zm2SEW0ELGGwk2BsQ4BBoT6EfPK9qCUMMkHZ4
JlfLla3kPbwDEDVuMvCyz+wQKu3zTSADJBlEP+GXAN1JeQAKPG5XlYsKPEXKs+JmCjrY+swQvWgu
Q325aGDrBUUESkeQNkXu/XzR3L7M+BAtFEYq+d2qH8TI4HP0PV2fvykroIrmBeA5AY+ha9ZN1IZy
oNaV4QMkFq3CvnAZbMaCdDOGLo4WD5F2nGEw58KzRrn3fDghWO+9wdeQzIxrQLPaCAqpTSYZqhsI
ds5k/BepqmTGX51YLYDx0CoJdRhcRjTdBqu48pDVMei2eDG1ZDHt7FIUwexU5NrMRqQnEuBwHDDE
25CiB8UWvftRXZbrthAEI4TatpNlqrB0W3dOcIaaRbAX4YbCXofbMvo6dCGhlCIfgjdDZES9eydJ
lei4XrPJWzihoAfRIs2bWTbqfI0GgQAYm9JlcK3CBTtfNgTtaY68amywdQ8OA03CqmnKKs75bFlE
fjyzYFPmePREjd2a2CP0cS5IK6pFzcUGHD6JWFBYR8ag8Yt43cQNwwHSB0XWX1s5DJGHFDVuduCy
0d5HJzcBMwyJGgXR2BDMLKG/fh8VEvnlgfGYwLFNUgWY4mLhfM4riEQyGOlasvTYBGm6uIIyuFtw
VtcK5cy6Udvxe1Dj9fR30QkP9Pm6iep46ScMOhUFDqo0CmQmYs1jfmNUEJlCzQntZdj6VGInFeIA
YStKrF2UQSAiZWIzK/neyKoETXtVxFm/dFuNo8I7hq2I9QLhJj0qRWTqAUc6Mgb0fxi4OsGMwMFp
/FUrWCI4GSO1Md5mlZo7rc9i0OUBhFHkgWxWDUEQWpPMvm6FupswFuw1OBwIxSEgBQ3n8xWqZI0E
6tDHUAHwPZ3Hv1rEA4llBaqymQFNmQKPLnA86MnAXqdN8ZynDCBCMrohBtizFrt7wiH3qvF9ePz1
UWHmEIXhNEEjetyXJ05APSB6yActNlzZe8hrt1s3AV/red/OVTsvdziKESAhA5sOO+KuqUG5LFeB
8MhP8D56CG4auWaMLsiU3xgQ7nZprBSP+uLwi08H5AuZ0lYE/elyyJDtwLADd8PXhevdsKk2x+g9
NSaQf7Co/6HUjoN1bqwN00JFpJYYbDxWVSBrvmUzT11eX6MJKyADRjwt4KIFJzR1ahOGbaUeR9Ro
y7y0QjK8iH2szGzvSSPoRYcXjZ0ObPz5UIKGC32XgxGmTmMrSEvx1quKdibjO7GzIQX20wq1Onzu
RUGalGgAd1t/oeaxoA9VUVsx3yr312ft0hQ6zr5ZWQDkgrQQFeJLLdP1RSNEhtTyqPvgKYzMiJfC
p1itmZkVmrAlg30FOxupDZAVUSukRVHEtyILwjkpFNeRoqSbqvWCI2IJceZuuFwnEXhovE1AaMF1
odF3rcszGbpOIiPDvYosOVKdEc/NoXMu33UAR1AmQi0CXbqI/M93QxoqbaymSmT4Xu41W77OsufY
i9Rq3aieAFw0z8TqzA68tIkgBPlcuBMSGgPpYmmL4IpvMy82ck4QdDdiS5OJQBwD3no47EI5Rz5N
Q0pwo0vjTQQIhoYKLcrQ54PMsDqcnxWx4dWaSwAqzzXPAe6XoFNB69VHppW1yJFxH4JCvalID4mn
nAX+ISfPFac2suGGtccbecq7BEUhv74Vay1BR5ccdbFT4baVnXAgzHoQBe/1V7c3+inhLI+hLzRI
6B6EEirwHifgOWqHJEfpbgA5C4KCwX1jYjee40C/3OA4S4ix0aKK6w5Tdj5VpIzzrszh57WhUvV2
MnaVlWJRlUaJPu85ZcKJnQAxHFQSRiIY4NOop4J3gzCoE7x/ohARvRN9ObTSBtTviOKkDAT2Qjd3
k4+/8iSTMO4FDuU3dkR9QpqLxuKznjz4TIR2BqKx0GCQP/uBBciE9c0AHay6KLYz19PUGHF6QagG
hwUCqcL5jNasSAhT4DkMRq2+2hOetA54mjhwjShG9+Mv7xZMJjJF4OL4VsE+tybEjaAwpZgYUCVk
IU9SkfyB6YtoGYqBMEPINbFXILyHWiqOz6i6Ot5gJy6Fmktl26N/xJBU0lm+nDHrpPHCVZyAFvD6
sCZWDZCwMRIGugLOOnXvpn7qyaoLoNGg5WC/gPz1gVcJawFYyFkIIUMr7ntv5g27XDkVWbVvYUEJ
8GeNuhszFUTmQcDiLMiEbMmQQIKdbTnoSoQcGu1F0f7VQY4qDnDax8AYBSfqmmJ4xit8FS5a3XZg
wgSTZAgCQChux37LrkI36nYMj8L9dauXq6hio4wIYOBzoQxAnUEi9mKm1LBatkPsDAUesiIqEkiU
gJTiuin14uzh/hpZfuHioDednlAh1JS4gbSdEfJp3ehDLyY7KBID3yWkQ/oYD1F8H5Fi8PWgr+ts
5kG93ENIN2C/Aun3nSWiBhoH8IYCNKkbSllW2yxGYr0QkbnUtaENbxgpDh9cKZHmfPyLd1xEQgoU
Szj/LEJMugIRNUXfp1mI1w7Uy8tO9eKNJgB+d31qp6zgDoW69VhuAdD4/CwOzcD3bBEgPk+k3FQi
KDloaOmb2aEXewWJLxyEcQbRcYy39NxKVXUl+vDgO3JlD6wbNK10rgf+JvDb4XdMIaeCWFEG5xb9
EMVDXVaJVCcYUCsveIA2TBEi3RYbMp3zy3MHB0vCKySC9gG9cOejStCcqQR8Bw70nAEwm8VtY7pl
nP1iThmpPMweGJrH7T9SJFDnu+VJHSbpgMCItDn4mV0/fgUXY93PnOiLjf5tB3TQwP+AgYUOVjym
K4nkSSNtPh/kOlH/H3Vftly3rXb5KucBGmnOw2Vz2Htrti3Jsn3Dkm0F4AAQAwkQfPpeOyenfltO
R5W/qqu6U7lInNgUSfDDh/WtobOkLmSp6xHc6IttJpE5LOdUjP/Gc0Tdy+DpezbeelWkx3hIh0x4
Xuu0VJe6I8NzOsZR/9+6DFgHOPQh2+O1VSpFoITOM8drHEDWFDBvbzF2Bhz2xrL4A7P7qVXAc0SC
NT6mM7ET5mg/r4sxH+d53fG+wGajBXL7GH2YGBgsPJ0uoAc/yR7gjXAR9CLFesxLEb3xEfzFV/3j
T/BaKFVOm4H9SYgD4UoyWxewQnlakz398M9f3A83mr/a6OCPtnmDj6u28bbd8LJ4jPls34Ck/vpe
zuUDMsFz9//z04ys3Ynrzr2Wp6M+FAGFlS6kGMEbr+2vVj/AhwxWZFj+wFV+vo7QvR1XFfE6HVRW
OaQVfTBJ5IBKoeNLqjlX3XWIbOR/XoDPwznMcHJ0e79YZ/s1nUukz2Kx7D0oOGwf9qeJrvH7v39V
f1WBEXGPgxGg+hAxuj/fXWY9AWKJ/q6DlX8lZ58cfL4AZsGIuHtLHvnrK8PHDH58eUbQUb1ebSpR
vybWpbgnIt1S7TNDvl3c6/mff9G4DppIHOIhxcQ++fNNpbEM12RGwYr3AqG4xib0mG66f6Of+/XZ
4eQO870ANRG0g9cnqXzeEhkl1GIleCi3duMby/KyKsKZv1Gjzov559KBlgrik/MEESjiH7SEH1rj
yW+WZDhK1szx7jDMRB2l9vyOZeF8GgU3b8ztX1OyYMWN0zus/kJ0cGeI71WtGlJ4b0dk3ephiMA1
ktOUzs8TTkMaZ6tSL+9ZKoMnkS/l3I4yn6KP+eDX/AI9A5H3/3CNgmaBPv3M70zRbb2uWlpEA5Oz
3Wo4t5FDnwf8GADMeM9iCPz//lJYJq+eNAyzwevATBhxZJhzv26aOyVEt3Q9dJaIuUel9ILY8i73
SWI+iVgGw9SMhVNQ8e6IQupcjZPvvt9py4rlCG3SPNQTYNgHNW5j/zx4o0XTczqbyuxzejvhpPUh
xWQxvRy3YDOg0bpwa73O408w6F6yq03xcq6UjsELifSm6CPB/vTHdKR3C/DPHe0e7JCWxC6wKd7m
KC4qDtN4vBp4za3utp8B931AaGCygLW3bl33kQcTHK44S7axosPYd18ThEVlvMUuVcCMHE7zfQEv
idnHA1Kkw1zGX7vI89zXPkOTgUTikeSqnikJJ8hoCs2BwJU6N/xqHikWwYqsvEFXCDSP4xvTD/BQ
rPbMQPuiYk/ya27HjsIzsdR866shTcVOQVXd1+H7lpJuu8zTYurqQcR++xYXlPdA+JhyKWIqNwsC
OkW6U9+IYOfDU7zF7Cyp7n2XfcjtXJYXutMifTevrswPymexuVjwghH07OcybDOJFALceiLgiOTm
clDHxEMOfjvuky9rZ+wmr+FIqPyd2/VEHgnlkbnq7KLtQ+HnOG3CPgwuLWUirciGXIMXBReXl2Fe
SXQdr46LumB9ll+qPJ528JzHQV9EWji4xNG5020/AAj+VHZqTGG87jKEAdCOfk/QVBV9tdMxCapB
JQJOiG6jPW0ABrL+iSSsiyqKojxXNkm0/yZ8jJl+FYcdG77gaxu7plOp6O47uK1nl2EqCwTfjDAm
+sy3sB/aWAidPW8aegFRWdlziG78Eil4vgtT8GpkSE34ALLa2sEnRJvsToyRci3fVYD7caL8XcPo
6EXPk3EVVEmcnuIVEcRoCCWCnd2Yd8mBzgG5MziQjpU0rt8e4lV3Idyrk5Q3EXKJ9Ivqu+BzHDN4
Qk0ZfrZqj+SCjUD1Qh30KNx14DMOUXXkgv1JE6uWKtc9rMaCzuVLHXI0L1Wox/5TpCO4/IZmTpPK
pB1sRlaAjKCqMjrTdkpEgLW9j3ncsGCLv4WWcwEy1E5gxY7xGDJoym0osA7n4c4sQ/gtiMzYN7P1
e3x0I9keyk4U+iINVmdaBu7ZVrPEzEk9GrhpNHySKj0IGUQvdIiXoSlolNvjjoN4Wplw39yhc+Py
OUfiQHJDfYEL+z3LWA0iSFYgrp34udXjHD5IlzCkKCVz6S5zmeLMpdkox8ui84E/JE7Qb27GMaWN
eATWoQiz5Uu+D+ny2KMZXmtNicOJd8zQBQEAVvewRQv8TY683KVWjm0M2Ou+lLCqsXA5upUIqYZl
TTqmvpp4wQIYZVje3TDZFXFNu6Uwl4NaaVLTfogfdvCs2dOOWAq8jGEYwLjsBebrwxImjyj87EmW
W/cBtTsaW2GybHgkQgqUm0IF+8mhZv6ug2T5nFqutyuABsPn0pqeX/nArWPVGZVtDXrwjjTBOvKX
IEKuH4MDbFZhgoWs3xTBv8jTLLFia7d1c/bFzrYP3m8zD80TnCqCD4Emy124hwCPHCmT/Qp1SNzZ
PV2nC8JlOZ/STiO6D1iQupeLHad65qT43SIsZb7wC3xqjuWwRv21ZGHwmbAghQ7LDxM5ghlEX2IX
hrJaC1O6C16qdG0WMUiQhdExFoewV8NwTYUrw8vEBelTxuDlXJE1iT4NAQ7sBfp9RhQ+9q3oLz0N
iqvQe75fy5UJeK2n80jawtF4rrOOOVsjDoRlrnKzid/xjrCwGZXhtgpGaOhbhEu59WuHcb66MXzO
wcxeGSzyUEvATe1y7rfakGF/P+2A1L5ouFt/KbKOjo+gPI3h1QTRQnLyCUPJVzSNTV2u4RLV4TqS
8YhaYqMDL4yMaOW7PQsbSnoPX6h44/TTFG7jV2lV9JRNc9EdkpBwkCHiKURt6LEH6HZbnVXAY2Kq
PnRkMvxhGmNdPtFR9vSInJYVtXvGUaTicxx9iEH9Tupo6JLhKuzKWFU4FXFdB4HrhiZXqWaNhlMe
Ynb1PIg7KqycnjIxxdFxRKrKfp1T0MYeYaQHjNdJiV1yZBbkxhFjwgILcdBLXTLtEMdqBxIcYc24
FJ/JtEKcPSx2vUwI3dxFsuPltWXRB3C/93rsqrKc/XgSHJYPv2tM+5F5tlr+7Fiev6gyK/S3bXQh
CFAWVIK2J/MYVohRUWgSJM/SjygbU6wrCLiC8j2qlTGnmcd0u5T4RuO69wsEt9W6LYiXjuiku6dI
Zaq/J8UahFjsReabPtgKfTzP+e2HMUwku+eyW5KLcA4lljQvVuQsFzYX/KGAZguUUcOKFatkH/r5
RjPnxksjET9zojQpQazbi8R3FaScSj/Bm35Yxrpcdl7aatzj0H5ZSkz1n9OFGvqht5Kbb/GGwONT
2ncsvVWcFi/J3MFSxwXlkkL6wBRCx4bQ7xc+s6Rvuxll+dhlyziCMZAVeMK1mLdefURnpLCMJRE2
P23ZFCYPCVKRwjvNgSU+Zeto6P2GJ70evYWU9k4nuwoPGC8yewRVNWZ1Ea/Tk8uixH+AybwgDW5/
UF8xbYXZRzn6ZL1I+0gFFxBO7K6exZojutvn8WVqem8+SbYDk4vCgWu4xxb7FWJ2XHES+QDwfAtL
ARa6sSGvUCQCe9LeRnETFn0o74zXcJtyEgaRYW2SBR9mxYJVkC+cj8QdQ6aoO5AAV7hOot7lB5wr
p/BmDHux1dDs8axSNhiiA2gog6g43aPtHTVkjD7aLCa3SkPwdW0xzl2+yTKw7jahfgbako9JaO5Z
BP5IxY2LlsNCchm+y8UwFMdgScpnsgSB+Zh3zglw5GQZTdW2kjVtsT0BESVkmBNSj13mg7laHCuC
Z0m9I5/UTHtspZ77xz+a6f8bdFz5Iu4X/fKygI/7/wEJF5aPP5wrfuG43z+DPf6v08v0Ip7/x7/+
l/n2IgzYxf96Ft//9aDB5Ae7//vzv+pVsOcfabp//LF/EuGT30CzwfnyHCsHyg0AsP/wdEmY/JYi
oB7cM2j0Af2dOfL/IermvyFrC4qNvASjEODgOQH4P0TdJPgNSFoK1np6Jtan/4Sm++qAiAMvEOjz
6RcG1gj2il9zC/YNbTyf2WVwrrQHk89BNDVix/kJCQ9otx6TNJXzV7S1m8TgjcTafo3DFZKVIcoZ
e9MP9wxU/NcJGQfVczefnm8a/FDAu+fD+g8nZKQP+bEo0aNMDN+7ALlMd7UdJIfjXRb7uf9GrCkW
dgAuYNcYp7G0NCd4D8fgMvX5DE5Tu2V7lFUdys8b6aOvoD8MQNGdAObOij80y7/EA9GST2Vu47Wa
lyHakAvEASldjkvOpqNfvCVrBS+6hA11h3lzstdLOhXq3SCmrTwAmCL5+5DSInjr5/p5gnJmS4IU
AGeEAooKkPRf8/OjWKGCZtAoihT4dLsHoAxdk7FcM9Oi/JIir3R23p6rNRiF+ggCW2IvxrDs86IO
7YBWto4d8XsOnoRQYZNk3iBWIpzyJ7jYT5ttEMnQs6TWNl1NJbvQYwD2f6vOPMwcf78uMD9Jav6P
+oH/F7UA56/yf/6HbP9LGbr49jKh5PxYYWCAgX/9t9QmjH87T12gjIFyFMZ150iHP6U2ESoM5gkA
O3OYgQAXxLr5s8Jk+W8hVg2gUBC/wXMs8J/+LDBZ/BsGjXD6xO9B5Tlrd/7zs/1J8P632umvpTY/
466wowJbBX9hwl2U0O68NhTy2qdBt862zWd2p2ec6vygtqMqNjhb+H2qp0CaN+Cfn2G28zXPrE2I
I2B9i2/i9TxqzVLWdUyaFsBG/2zdJg6hC9+LorDvLHrDNy73M4D478thIIXvF3UaflivoOUlWLp5
jJVpBWQXR5NISA8ihD0Eg8yaH978n0/3R/r8X14Kc3xAebgaxB8/l0eYe8lgDUfT0pCg18xLlkK2
j9NPFcwgV/79xX7G0P68L5DOEgShgQH7+jEariEzCmfTzrEeb1ms12M/TvEXNYz8fgE7ptFTJF0V
Zau+AR0geeP6f/UazxoLFNyzmOw1qG2DoMu2iegWQ35+JVcDdyBMMK8XoE2NUzA4/fv7/cvrYRYM
r3cMI/DR/Pxwy87JKOKxbveuUx+KXambbIvtVeCK4qqc3lJ5/PXlMBgDCwSp9H/YN/+w1Sm+li6l
iW5lTvKmJJNqcPKB5x6W2smVxT/jav/7dZ63CsyCwXaKzy3Fj1ur8bIXvfO69cWWHRaahe8CN5U3
PKLqDo7Cb6W/vF6rCSDeFHmsZ0Eo2vbivNX/cH9TWqwQQWy6FfD0ezcaNhwMVLINHF37z3//5l5t
zLApfXWtVyOJMnIZIEel21UIcwGJNaTxk8HZE3TDCk5j6y2l0bstnLf3RUfWW+m25LqTXRm9sYb+
6qaxYMErC8DULl6PmdzgcWCd8IP4kovG58QhFBSCPrsq9/Xvb/rnTf+Pe44gYcxRqzFMwEj35+eL
7lDSFNhqm7ISAusedskprHrvAZVOZW0W943iN/KWUdUd/v7SrysDUjNAr4VnAtYtSGivWcM0WVak
6xSsHd1YYHYWpvXSwY+mznMSt7yk+UUxAt0mk8VJbZnWN4Z5v1wf3EdseQXYMHFZggjw863LcCyV
VxRRex/7ltwmUb1+IkdMzPc3Zha/PONzqB7KAWiQaN0xW/v5QhbukEADNG2TyfbQU2TBCWDUdl0w
Cro5Db87liwXdBf5G7XvlzsExzxJ0Q5jLYHh91q3tAL6DJVhU2snoU+4iEaxL4ZLr3zQQJ8FydtM
7FFZkTUx7d6Kpvr18hi3gYmDwRtKL9qHn+9bQZkSDh2Mi9Bf74eIxnsVdwhzjuWSgVk1ZfCniH06
V9myFKcZ7cX8xof065M/S1jgzYmDDr6m13R7M4k+YIuS7WYkfKKK4XufzHGtMiaOobZzo0pRHlwY
6DfW9l9f+KzWSc4W8q95BBIk9TCbpWyzIeQHIEdlO5JJHPcgFrd0WJPHzdsPwFv7N/b2153SOeX5
7FkPS2pwLLG///zMA9/BjRSS4jYfCtOAvSyBO5x1GRxHsk3gQ5Pzvv7zx3ymS5wVgBhZZa+lhlDQ
ADjTwLCF2ui1A0v6YLLIXkgAOfVmovCDK0xxL8q0f2OF//qc0X8W6A7L/Oxr+VqLEjuXbyZwvI15
6ptuJPNnGowfpU/iE7CwGLbj5maiQfqGw+7rbRfyKFCU8F5BoQDl4PUn7SJFphlbQpsqnUP9BaZg
sKfxVeFjHM7Kt6jhr2wlUT3Omy2klucNARyY12TWHrSaUg2GNPEQ7s+2h79IHgHjrJCMFpyKrdPX
HYIaYHlpB3ZN97K/yQmJvy5wnWtB3cKoEFy8C+mkeSCJhkFJVLo33sVZxYLV9V8H73ORi8oCEMC5
/UHD99oDB7kwaqFTmDVdvgkIGlKr9y8hkmmm35Nx4eo2L2exXQMuIMEVXTBSaIF57tnRpiyejnJ3
0XDc3LZN9wBRdp1iFpYECWYBXdR/Wbs1CG6hd0nC+46tvAR5xkAIFKs5jTFCFcycugQWXV9s5Gdx
Cui4j40HUofQzWEOaNCCD9ztl1C/w8dhheDI1T6SZjmQYZr4bezi4hkcQZ49dYth9EYmVsumm2Pf
1yPt7VQNZFm+Blvmo0vCqP24exMFtSQaeSwCq66vg0jtH2i8ITmebTFeCY/GMWm3eEoiDDjm7p2K
2UTh2oQ+7SBKHIIf1sIlLyPSnk4iFf6Th6G3rguPk3i9Irz5EWeVoK9zviAr3kpX1LoriXi3sxgj
RcJUGTRy4plFpZXkWuF7pAdyBm7LxMbywID8H3mJHf5C0SHHwAtE7/W458x/WnkSvNcqB2yrAYZ+
8c4pe0k12YB6bhq2cMVGaONwLOGVR/CPBM7eSdDqNwYXa5bEZG7mYhJRFVj8v+3WR+NRR76PYcwX
mWcB+D5sk5wsH4tVm6jWA/dxTRbYll8MZtiet0LYW4CdmTs4snT2ztpNjXW/Sob8xJ6HpPahXB3s
EhDuNS19eh3uGAcC2daqjoohvxU7m38HU38Rx+hMJgf4TDABxH33st4d2+mpK/roIu/0Lq4x9me+
WVkg1SWjAWkDPpbkqKGtpIcQnuNDJaKeJ3CD8VnS6A4Oh/lU4hcyvai+kYDCBswGrLYNc1EuasVY
ER1ctuXjZZ8MFN5cxBu4NoRx1w7or+gx5nxzTejZPMKDwburLaEra4ka6HIBn01h6zVUMDWb0GGu
F2U4Z/0BRLrupSyJu81MECz1UI7atUVMaAkGxG4fYlA/gN9LiZ6YuwgOZONCOt50mZ2fphHIc5vo
JRQNQ2ERByjAx4dY0B6vQS8drb3plkO898v8IVoHwF+Y/dDhfeBi00bpuPGrwO89Eh6jYSnulnkv
7EWM49ytc11MrxQ6n/sNcDXGX3M5w13iLJXGVE3oa7lvKm5Lls+4AtjcRbMMdg0xufUUrotIW9YY
voTuGIh1mI9rmnTvkkkbRI/lwTBXkxwsPidlFHpSLgOLOW2Ww9lvGxbUesR3PYam7D5iaxko+AFB
0VVx2ZXvwHIQ8Ndasgyw+jRBnpvJaMVEHfj51wzcAd6iKyVJlbvS9wcRDMq+Y/DlCt5HbOIKDAw/
vU8impFjPAfygAhMwdsJ7KQFjyNYy3deZqp8hzNIqWpp+ljeuDzf7mcZheNlyYP1utch0y2ASIGx
UD+6GnNF2zVpMXcXot/Cvd7QPQ11CYIFfnmMMGCzU4AYO0TXQtXWdfE2N6Lkq4dl5pQiCFE5Syph
EXUxLFGwtxR+IjdkwrC46feSnawHeFItexHcLRro4WD6d4xphdlSl2JsJlKcYxhPMD3H9D8t65UP
oX7CQC/DMEwaYQ92lKDcFipf2N0qw75vQ80kuxy5k3DgmR0+czaDMnPwwiISm0aTc4cUetCgmXiZ
3q6gYvnH0Y6JRTdA8V6HBfTHD0mqUtskUwAaivdp8cID261Vn+G02vaZ6uIqA/Og2jBv4fUSy/1+
GUkxVpkIt8M+GgJ7OZev0UFpF8AaFNwdON2Jcof5Ys5kcAHd/HAnPGJFmgmq1/huDZIVQzedByeK
yf17zPrZQ1f47BMXHIcdKwz0djggdKcxnKBXzOwfQ5xthE7coEfrGwehm2qzfHNj5TexZ43lJIRR
pu3ljn3HgSma+V48jrRLfdt3YniX6UEg4kIx8MAKvuQ4mquC329z4VFAfRbe5wJjfFNaKWv0aoCw
Mg2bndGjtbuYMzP7ixHfOT0IWvrxuK+LNRcY1hUHN7PcNaBUrtiOip6+cDoqXc9FgFGqWsL8EfIP
htw+F44xCqPvuirnncVgMN1XCDInf9zMIi6ztRM70J5uuZfbjMAqw4i72sFlRNLx0E0GZQABMUff
gVmBcV1OPmmz778LHm9DGw7gYJ4gyi1qY9YorXvBwDnmXkOEAiyHw4Spz1CWaLQPN3upnaki15GX
kKXLey65lxfedrKF9jLBlhrKAK6OwxAi0owE0WWyA1hu+tF0UwNdbKEO3dDhw3AmTrcajRJ2olXM
3mIoGuasKZxOLcbvMSzkE37Gz2mPpgPfh4++OjaZazhglF9Tlo7qwDZRFlVnJ3XwUsOxGcyBRFZj
2e9f4bRDZI1cx3FraOb2GT6KeXanIuV3BDVkNm3zYCwY/qOXC06rbu9qzswlm+fvNEFb0cb5nN+C
XmweMOEbn1c6sUuTMhE08MNLaI3uRHxN7QShAgEV8Qa7oAEubn3+dU6UQciiCmVRb6AfUFgyTMle
+ZEvW7WBvhhc9wtU6i1cPcxNEvb7A8039XnyS7BWbDeFvve568qjBOlSgVMU0u9kpUV2JCuMVB65
3se7eZ8nh/DxaDcVhAkRWkMyjd/8nPgLndE1a7usi/nRzrR88FjWCdJQoSKrFpBiRLWPo250Zsdv
XTcoXoFeCSWzKbLRXYKXd245Y7Q+IKqrsQJ/Kr3y+QrmBU82Mx3cXo6XwRJunx1CRU6yGBHhOyQb
moUJL5w30gsMX2xY0Ee65fYAbYmXrYOq9KVbAgeVOVmka4Bzle+2vk/Zac9tCDxoCoqtMiBr5JDS
5X5q0DEVl+DtLQFsSQL6XiYT3pYpQo01FO46vAE91ZjDtEr4y+06LmmLZLthrZMpFPQYZsj+aTbI
PeQVCY3oUWRt9Dyn46Rqvm2oXlOmRXJSUQifiRIfdFBFu/XsEK1UegSzTeVHN8uq7Iqv6CaT+AZ2
lT2ocAyIUbyQGH9iwOp0k0823PqPIul3WlE90xEgXm6Gyi7J9kiCdW4T2xcPYseYvilV590lQ//9
3aERBTaTsegB1ET64J1A+B/ZJv60y9khKBmY7LFMlj0+lGbb+I3osmGqbAlhab1P0YYQ+Jmq5drA
nel6XUwq78DOUlAEFVYeZC4kqhiRsYP9DmR7Vck9P+2EZ1M1j4BPKojCENvrU5uJS73PMwyfc4lD
PnHKUIgC+kkfWLcQfqttYNmhIIbttcuMXU/SqU1WykwjO3k6uLjaVJJwxDUVYMbDv2YKa2Bh7vNE
0y6vNiZ0AUbcuvSnQZc7kmyhAd3rPSqW5xIERXz+nRW86uHYdwV/18AcR6o5Opuioyd4hMV5sxsJ
V2q3wQCLuHjGtu6QoF2NYWi+kngNv8mFWvRFtMvqvU913LhV7CUsiBD5XQPgCR+Coe99le2EECiZ
GD7RPehDWuN7njDaR7rEIU+VuyWqjMJq0wUWLOg5DoGEyY4fj0WsxB8Y7AbVZ0SXW0fLWNh2810B
j3Uph/eDWlATkaMgTpHBxniSG5O2wikQ1xQ+Kr4vfZJ7LE8wJAlLVoNeV6Hy5Ylb+oaBrrRVfHAz
Ok7Wq/600JlzEA4Ixnew03BL43gUdJXOYU4ai354tiNwmaPxpsfcdC3FTT91Jfg7Mgf7crbx9DQA
7BDNMmp8obCPyUeARi660DJe0HbCYKlDOxkmSHjKszWpFs0xfYW1hyoPxBSgIkTDyPiZbacEGmGE
b10Ue5gfA1MiZg9xW+lyh9w9OEskcunlCTRbgi7EOXTZaZ/RBhMGCf2sJ0HaqGUen8Cw7beG6TCv
MKzMINUI5UQrePP1a2UgBhCXG4gbSRuh1XNg4xS2gppbvWN8zR/oFpjLHLojchgdXKpRMkDVm5OU
BO2KT1tjKNGvAZozsiQNSZFoALozrNeIiWwFPsX6cQQ8kVd5LteoBgcss8cZcSd4oXisWJi5n1mV
b7vMWgni2vfBAQgEwUiY4GrolYm/F8XiT4kt57Udpl58LZDClsDkeePfBqxSfCnJCqESEXmMlGqH
KRxomdjpGjWHYqwQlDYl1RgvOyQiyxK1GZ4TOQqkwkFyJLbhIKJ1Ig049vMF8dm0nyxC677hmdq9
SkEZ0WAd4+xbicmWl37ewKRJ4hUb+D6gOUoyfGUhgUXmHdlLe6EjXsIdXdH9SqWF79GUxsSdiIXV
RDsN2/xhtBKC3sKl4B6lK94HKILGIZWCJ/vdrMcEGmmcux/tgD4Bv92XA34ku74L0Xh8JNmU6tpi
ahNUZ9/F92sSdHktFHbMtt9VvDeC7mh92YYg1BXgQVxDd5UjLjjosUxogvIHqHWtcI7poyqaYB0D
z9Is16dyihfEoroFLR2TAnbvNhDoWCDCjja051lxMAu2HLCkorUBm3HqoTbq2X3KFVqGAnLNx6ng
tLGKzkW7emP3Y9KZBP+IdLxL00PMelH0KJBzwQNV03Trt8MimT6sFPqvKtiWKG1DMKgQVt3HQH8x
FHNDlccOfOqEjftp4JlR+K4SxL1iih5+zdaNuYMC6/S+MFZc98ni+fuAs6KrGRs2dHizL8EYC4sl
asCCx64XAxahdxgNZQ/JusM1lGga3yRmzRMUtmgpIRUuENaXEQAXV4RPHsZqbIWZaz8RpMnOHlRn
QEmLvGVlvvoLKSNHD2fQR8GpMBNY8iIq6FWkGNhZKPq7rcEDnZMjHzJWVhMtsxZPtOvuYWYA7lwv
57SvIVFLzCGVu9R3a0ZM/zL1A01HLBTU6mbFXWHkAmIrb1cOr/UKQ8qxvFBDDjNYDV6lP6X7ovt6
GZJAwe8hTPcjndFeAwKTxUOmoal6ULYLezTFq/9YwDY9OqRh5y66WSC6kGxo6OoNlOQv4BuT0wZ7
OV5ldMCeBCfC9SUZzX5N4TiDMpKkvbvu94yB4MUiAX38iLCnpkfbsV3PERjINTD7dWmD0GAGPRco
w40BwRuGQnB6XNsYAs33HZj9aw0ffGruBMEOXqXxGve3IG2x8gA6YkkqCR4MhbsuxXRSjaRUhwm9
sW2yucz7Zkd8dFB3ZuRozRIaH+zqU9UQUDB/TyaS34DgtUeHGBm09CrQELgA9lFZk+GIxaqQAiyu
Ywq8sMIyMJ9zwGFFW4whNkJ8mhaZEeXiokvQO9WXYs/RoUEtT7LHbedriqN3FF5u606LGnTJ7X3u
Y8ruNwb6eZ2uIH80MJNaJtBsZoC/ZbZF32auk65CKR50DbCAr+DSQQsA0rT+3+ydR3PcSN7mv8rG
3NEBmwAOewFQhqRoVIYyF4QoivDe49PvD+yZbVZRywrNXt+ICcVEz6iz0iDzbx5Tj59aA46zOxY8
5o49SLa65rXCz6Fv/ZiMoi2Do0wEJrl63oP2RJuz5HMB0U0/DHReuMGzKmycKLPa3AkqaajdOZOl
2psnPzRXAE3ihtSiVoMtgmNWsFIIPa8Sjb/qxfHQ3VJLMHE3Hf0BDgHQpNFTyrxueapAVaN5FaH0
QdMt+jHCqrwLCWr5UAtNABennBY4VDdgT4dZnc5A5ebgUckicnVfwSS2RuBCuKUcmp/ghICmjEXp
v0TcvE9ZK6xjLTXo5GWVHzEDvaf5MVtlvWdIY7qe7ap41IqwHh1NhP5ziBzcvC3tSVK3IZkkLwr4
9tTNy8q8J0Kcp63oo2x8aOo5GB3ahBDYYz2zJrB9ec3dM1u1yb3cNndIPYSDm3VF/WQqkRm5GZHZ
LwkNmCe5rYp7fW46qhajZRHN56LNCKmputwUFG7ClRYaxqc4oN27bcEARVdVVcqPNU/OF73PwNJO
7QCi2Izk58pURvWurHJKZH0YtZon6/zFqzkdgk1RVoFYh2kVb3Wg3HSQqZUBWZ71n7QJNyXPjer2
gSbwaouraNM1GjlsURPYO6OkzA9iiPUrZA2TZ60KFZuXQVKeuD66akcMHYpt40+m5QiTAMKjzpBw
3knHwhXCDUQjlIYmKov0hJ6BWvoj3qMKrG0qZPLKaDQqNo05s9H6LKTvDakhCbNt8ac51XpxE81p
JTu6DGjMsweCKJTHy8bjIZ810tNGAkkth/Kq7KIy9mQtHSknavW0NqKMWgO1x75ZlRnsAHdIZihc
ZmS2XzMtkXpUKXiN173Sy08d+lTQMoREhwqWa7WPoZBYN349Dpaj6m1ZYzeUDpxYFCqzGwExfB1U
XU5ToA2QlZUDs+29Wlu+2Umq+2sepixZcxZosxVlOqLapSX3qTaPxDFFC+00DhrV36hQE7R1GNsd
BirAt1Kvp1z8nasuyZfzENwlqM39MqUghLAhN3G5og4ds2WV2Q2bktaPDJKVz8GFSjqFrlRNUkEr
PeODQczN7lY0t2GJsY0ubJms2iqVRj6llZmfrjCjtRUnqdGCI8WugI1nqVm7KPAU37AE0mc8Zvth
l5tZP4GTmUXtNIGlwLoPx/EKYDC+MUElsmyLD24GQ6lruIeSPCkfA5k21JXdc+nvKdjUNpBoXRD2
UMbU1/3cGQ3kiTakUm0XCXY1SjhFGyohZO7cFMC6Nb0oTCfG9hevNlDrJC55GWD3LfW4qXPo2nu5
ICFWjNQmNYyUam2b84wjhl/2CHDOYUPl1gKU7UYwilqHAm92F4L6pxQVGvMjtRz6WJaMqFo4+9Q1
ZDMevjYIpKBkKMIvnd31BsxT0YduSx5SOYEmgRye0mZit6ka+47VA5V2y6DUnmMuLIpKpj5t/DnW
8I0yMOIakro6sjpK6QJ2DG9gpQe2Y/ZzewOHETJKo+bGhguBTKYf5rEDnphahWcVs5Q6ZHxluEpL
m89RKkXt029RzWJLZAFqf5qrTlmPSknlPSd8JqOxYguuDC6bEArmTDFdmpF996lNouleinzfXk+p
YjRrLvq++CQXXOoba4bPuR17OVtw8K2VeKMR1e1aVcrqG/XchAxoBpTqBX1ebSeT4wIOG/m2jVSp
6aGNpzDbGuiDbUOQOIpjkv59S6jm6q4vyc1nodVGcROncnDL2sP9j0Fz3PtGobUO7JXBd8sklIlf
gjin/tz4+ie4ZYiyCyMi+1L1KkpWVLnwGWtRla8ci/637UALhvmUygW49CgIkp0dZCFZSGoNP8Ko
yAwnyn1TctJB6x/HyJJmb56bmVeWbpBXtlb9VQoK0u2JuoO/CmgJ5h46fHnjxdMATasURtptW87H
93qqFdKhvsnz2zaeOYWFPas/1b4MCzpaufVTJJV60KEgJc5S6+0cXx3tks9cxf1hCrVfJnI8PYzG
rvoiag2h/cqilGj7kkR/A9ZIzAOJ1fw6ClFFXdFW1uCRaMNXYAb90zgM1En8yC88qRmqdJNVCG5Q
Zve5nX1KIBpu1yn5P9ofqVgVeREmq1aiw7UppAwPDmHCfLODubK2WTMZO5vMKOYeBWv6ANHPhisW
NcFnCtzzDmxuHK5KPSyizQQMWb0l+iNjSSnI+Te6VvT+LqI/0XgpNjjDSwVmFclZezQb80i7xUb9
aaIVuSkqvtcbaRrj8LOamZl2141jP91bcVzau0KtE/OTnoio/W4kNtaTiRJTXaZL2TwoRpJpDo3H
UlxCOL1rJWsINgBTQO3YWuTf1NOOvQ5nSZA0jp6GdcnV2GriXh5Ve8Ulp63VmUP5MezmHUIAKAbI
44U6zMjvlCKSKaoR4jaoI5chFzTtBE+3h2Ir9DSmdBT2LpCR9m+szf/A//8FKfrN+r/D3d79Gv6X
+yP99Vzk0Qm+//Xv/Y2+VUz1LxQN0YNe1AsWHe7/gG8Vw/oLoQ2gK5D/AZMsyIr/oPsV6y9twYgB
Jke6epEL/r/gW0lV/wJraS3UZVlVdQEi/w/Qt6dwNHCbaG6CDRcIzFBPw6/i9IQWFlGFDqtql5VP
Q0xa8SUsLoDPTw/lv4dgnvxidIkRqD8dQqq7dIKQ7O+0SF7F5dfWpm9p/4A73fb6hQ/gDOf392Ck
wzoChTqAZsgPJ5hCP7IBRmqKtBsmB7n7O7tajdWGQvQSFetbWsjmhSF/Nz11KTguAHsIHGdQMxl+
ZKlDudl1L8X34qjvKZlfHOT0Ivl7WtD0UXmUwfaCCD2dllECQ9Fyw9+VkFl7k4YM9pS6Ea9nQAhv
zvDD34iOtwji38zHAtXFobCA8L2Dzvkg+gJZE/4ONpEr6ccy/SoALKs2CnbQsz8ebDle/4BKXucF
r2URiqBYjcjTggF6AwE16xGkRNVG+5AaqajvtfqSetP5AQcfx+kG/IjFCX+c6wHBpA/zMZyCfenL
nyz1Tg4MT+ou4WNOsUqL6+7pKMuivpmHXqlEZ8Ec7P1+5UuOwJn6Xqx7C1DeJS+V8yVbhkKqDQ8z
vlybHTodSmmCzrdod+6bskeZJ1lXEHLdj7flDJP093wWpy1AxzYa8yD8T+YD/QMHuDIL9/UzMRo0
U7BmdX41PhVX6hNABEKRkAjuC9mhHDqDvf54/PPj/jpHhP3gNwEfRfnodHi1hMreqkW479PjpFf7
kDesUJKfA3C/j0c64zf9e6Zvhjq7MHBjiU1lqMI9tEgExMydvM7uq7X6CUGbCw5Pv925N0Od7VxT
94aZRQylCKqtVKWC9hK6+PzjZeHMxRgF1hj0Ie6/04WTRacQltXMRg4cazJuqHGuYlw1W0XZhtT2
Pl699x/Xsj/wNrhoNfrlZyjQpkGCZdJUqJyhukpsLtfWszXvzwfhuyWP5TVcmCync+pCylZyzR1B
oPlCtWQ24iPuWBeO/PvNgQyCnv0COLSUd6J9+FDB26B7s69aIz7oCs4UhOrkQh9P5rfDAOgnInjV
lDk7A/I41VppGeHeokJOUgW7itzswlx+ty02EiqEFjqjnOsyNXYa98R+3KoDgPf0Lkyjhz6MN388
lQXmjYOIDDIVTPvpvpAWiNkwhmiP6iccMMWtdemS9Jn6/iag8fRmkLPNb6uspEjDIN7t/UHbqrpj
f+nvNQ/Rgu3T7mF2J0/2Cq+81m+orBV79WZyPv8X8yTSQqJ/MRF5DTne3O1JLYowpKC91wIJ4dek
uAvy9sI19JtjgXL4P2Ocfbdhk0a2j6bOPtTTrTWNq3q4oPRzaYQz8DBlNakFVBrtB7LRVbgoG9R1
7P03S2UQry58DtCzp0diaPpisLIu2udJvY3pQof59v9vhLOHth3jIgNezQhccI0cuGF+YaFeQ8S3
MYmxALvVfyZxHpMgaknGOkb7eq1uxrXYzF7kHJCN86JfPqjcXXR8+GniUnY3OdPTIDv+znL1CyDk
324XBC4MKMgcrXParYE4RFvLc7TvEoRlgLoG6Oz8F0v5zxCvL+Obcx1EVSGF0RTt7XvLijZNLq0/
HuCdqejrSuooxHEWuL7P/Tp1VGNif9D4eJ9Sr9tk23LdbIrb5Na48w/m6ue3663psY9il94ma3Vb
rOtNuJqc549/x2/X8s3PODuVYUZ9PIKbv7fEPu+WMPaSFuorg+/dmXkzxNmxTBVlHvLEjPaT62/8
6+lXk6wqQAatE6xMVziTl6/SVblJOy8BuAgl5j5YXzJ1/+08aXcKYoAlcjub59zGUjQORrQPBMXA
rsp+IPvq//p4MZd/ybuZLtKGEMzRKLOXH/Hm1LTUNInjRbSPijsft8hUupk6zaU/9N8czzcDLY/c
m4FoElG56FlSWtGuZtFrvjjEbw/owj3VKZrgenvOqAB0ks4aL+P+9im7TtfKjfKFXku/NVeVBwbQ
zbzcxc9h1d0EHvK6Tud8HrZw4W+2/8UbQ0CPHwtkf37N2WS7PCImQPFqj+HonRZnd1R8LzwxxvLv
ON05ipXUhaDKUCAiyjldUFHQ/IrNpNmjq2L+amap3yvYEdVOoWnN4Br6MH7rK2N+Kcch/TrNRvuj
SbT0CFA+vhXaqO4ixPmva20KMGifJC13irj3f1pjhewvxe9MB5bSVrcdaNuXMVCmn72gde8IAMy3
g4x6ExGPAnaitrgXnLDucXxO1UY/pJVaJE6aSvlnkRvyrSogzDpGPWvw1LKxAIICbgjDO3nSR4Sd
GgTVANfmeNODh8JhY9Z3c5WFtxaKN3QvwKprq7E1ksKx0hrdHHXose6JapW2oJ5gP+PY3WhQANT9
GSyOoRRfJwtLVP6rMEET48eJu+7YWC8ffz3v4nN0jCkFIejN54MdydknmuU6uOIo7veq4d9N5Q5A
youdTs4Q3vEW/OkbAjeNZEBBRGJ5i89tT9CgToCZBDKDyY5JK06qf308HX2JS07OFAoMnFrO1SKp
Cl3j9EzJJUjqrNCjg5Vq7M/UpuU3YQ3ac4HyTuNa6HPtkISQgHONi0A/EBDzuo7D+CWLkuChsytC
KhBSau3k9CvrYxf0TexGo24+Is9HpolmZvHs0719kLAtemk7IT+rzdx9n1APsx3f77XIaY2xGWmA
WmUFV6fLS2RqjGQHjtuo6MVoyoRW1xjcBIhSfrYSezxaoUUt36QPiVxYqOFoIfm5mjt1Uua3QZ3T
9E4zJTE2Y0Qa7HQEaPKFC+41GTtdPCp/iFloBpyCpaJ3unimtBRjqz46SFY53cpWqTuy0tUuwNLF
hHzA1FiYjXRt+YUMIDXQdgHg4mBAsi20RXEhnFdPKX1kwgsJX19KZ5hrL7TRs59TFnZXVUVySOSk
XFcZXQgkBa2tNMnlqmgVICEm3XJo4Nq+LktgWZNWHDUQ9gDhgEesmsrq72oDjT+/KUFmFqm0t8sg
XNtWklOGG8xFum4tDVNxq/lqt5ZHNH/Sie44N1LhNUM33/apaUO80HtQw6126Q5ccpLTJYczSLUO
gXZyPJLk0zkOrRzQ2FbkA4riyyVQ6O1Lb/UBWnZAkm7gYunfsrKf4UHU0oAbe6t/HrQpRh8I/sk9
wkSgMSHv/OjEPD3MSR4+8q4oB7jTGghwiIEIKQLOfGizjFdxIiTQerfskX+b4qH6bETQ2MBtd8mt
kGsFPcDK92VaKWgt0UQYv4Z1U5vImufRr77AW8MVVtjJME6qKr2XBKATN5IBgTp8A8Gv0i/sLxKI
8oeQ9grtoLhXW6fPzOSr2kfVz2mU/AGwBv38igrmfoDMd6smHQi+XtgSRIvEhJXy8aXwrgbLgYay
RxCNs+Oi1nK2yJMpoopern3oGjuwvVbEBTL4EIvAoqddf+gmGhVeFS7Yj7mjPud2VWPpm3moEzpP
k989fvyLlgFPdx11cyoIKoEJXTvjLDqbEx3ZML1PDghp21seCgNZN9N8+HiUdy7xBgQ5WSWUoELH
n+fZjxwokQQYID/4OCo71dCJTz4dZK8McIztkEPJ6ExPgdhAeGt5MNvxfsj8HKAOzvZOOBgPDd/g
+uNf9Zu521SCEAtaLBzJpE9PfNEGoZFpQ37IESlY121hrJCmni/s+ftIin4FbiXcZAjl8uyc5elZ
0iho1JbFIc3q5gYatH9nSYHYWku6XE7JvqV//gnbKn2F3Az7LkXwwAO0ewF3JqupAwYPAhA8X6pW
zqL3vFVkUNRzluysRkU7bRizrRC+se1wz90iZVjetEZVoS2aNKAxVWXFGx+5ja/9W3cGOZjfK5S8
C5yWufFiKxSQKXOcEzQDKzAqs6mKw1AFgdcIU3IbXaa0mxjhhUv43R3MUCwexTROEd2EszsY4Qq9
16u5OFiijW9sPxYrs4T4M9LxX8P0Nt0Mm5ODjXyeW2I9ffWHh2UZHnOshclOjco4KxIIlP78SbTl
gZAQ8y0x+ndyGHUXGkLqu6iBYWgsLJEJBHb6YqdnsiwR3ivttjqUcxe6QxvaEZJ07bxKYG9v1Cxq
1zol912Q+cg0+cptDTXW7RVd2gL6nK6zDrpNOSbKddqOKrSFyHyJJEy7k7lCE4r4NeT1ziIXsXB1
PZb5H3pfWtyVWNwoVNdQeV+8WE8nIElZLuVRXx1swHOuYtS6QwoPhLwx9m1phI4qtRcW7V2H4XXI
xYyIYS1cdk6HDDU/5N2eq0MiGZqjRoq/tYD+r1AVZo2kznS4X0k0E3D1Hx+KZTIntycjmwxJVEBL
mUfzdORWBVkTVHN9sBMQFxaKij6qWnMK+TAHtyzr3R7Lkz80BXhdYpOWISoHGJsgW346qlzDXW0U
rT7ETdG604jtjT4hZvPx3N5/2iSyJH7Ir2lEseLs2lJQP21LDhd48RgJyjF8atvlPRoQ2/14pPer
iEYBK2nxCJGBnZtFAP/sSxEa2iHI+bRsO/ZXvPXQsOBbuAJtCc+QtODCoXk1KT3dO44oMuL0nZGE
Aq9zuooqVh6yGArpAJYeoolkXEHBi2GtQExrh+vWRqA07A61Wq1byFjO2Bu71ocz5Sfhhdjr3UME
d3spR6vLp0OUuVwKb/L5WmtwEhKjdAgX2I8Smy9j1BUXVnk5i2fzpc+3KGOgKEHle/kRbwZJNTlr
2jAOjrVZ2SuhFiixqUHkaaC2cU/3g83Hu/o+hifWeW3Gk9fhHvDOy2jSLRgLrXloIvG9qLRNgP4s
+Lrw8+jvDaiFDfUexKEBCCEZGhrqOkmqCx/o+0kbVPuxIQHlRUHmPKilIETKCXsA8q9tuLk6zdcT
4Qn1+GLa4CovX3glfhvgCRSOyfiAH2BacLrKWc7zxWtpHcJInhQvnFX1Ww6K4aGBFNg7Nc2UnT7N
C1ROG43ZldRiCNd+lOrPLe/+pULm+x4em4BfOXVSYAac9bO7oodMiKdtbB8SMbXrpkJpqyLe0hxY
OtJtV5v6PYUwXKbCeL5F3bZwyiazv3x8FN6fb/qlvNmmgc24gWfc2aJUiOCZRmkfxBihthUAJ5tT
5eXjQV4RQ6cHnGY2CB/Kb3SAiRBOR5lqucYBTM+OEchD6gZ9xum24nZb1jO8YyPt2yt5ChV90+qd
PrhJZU4IbSMVTS81ioVTZ1b/JJe2okBKCMeFeDNg4lRGKr0uEuh7OS2MNTl78nXOTLMAv19S4w4V
I5Ag6fvWAyli/gXiwzAC5xS17Q0qPNfJGJOHmNToXp3zWvbadOpIw6Wov4J8DqY7TXzpkURezd04
auxvkS5pOJYqZpm7hSHKDDO/Strp9aweQbwBGq/tXJagr/o5v8wvu8CDzg2gsIkjbXLKxLbvJ7WK
R5ebQMIGtSx2qVzJzx8v+W9Ou2nwApkquljAxI2zJQ+1HkJb1ZbHwDa6NXoMpWsvapIOwjwwVGIb
yxA/LbaIZl8bYDTXQVwmx8pvL7X13p8wiyIQJ5w+JS5fCzjp7eUGxC0zS6WMj7KZBjeTCNDz10V9
6Up7lyPTNiT/FzqRDTCD8+hMNhoZ6XU/Pg6BGW+rSLZuArTgqSDFeGXqfrLILTSrqJPCndINkJY6
vfE+XvT3V9qihEoJG2gSQkfWshRv7vHCT4U+I5JwlO3avqWZPR6HsZbvssI+YBxQ/6HrPK8/JTkF
KTvM2XmezgPfEu/bpJjH6JgliuQt6h9bmIe8h4Y8rg3Q9ReaTO8BFsuAGG4QbtMNJkE7nSCFBmls
AJIfwaG326lpUYhodDRnkGVzm7yqKJWiDGbATHZGYafrAtF2T/J7FSoDRMzRjPL9MLbNVRgEcB9I
XS78xPcB5/ILeU3I58gez5ck182woz4XH2HV2rdGbQOnYniXgFPftskMG7LvqiN6B39c+Wdt2HSQ
TqTsIOfOnhe5MioYdlZ8pHAWbgdCXVx/zEsN/9883QyDUOsiUkb0d96dQrt91HsLGfvIpJgmYC6v
6ZKC56dgsQm6xcW+NzUnSUT9aTK65NoIYtMDhgptFOTGhRO/bPjpxU7WhV4jDr46mBvz7JaplLGq
pTxPjlFm34/J9CKs4oCW+zffjO+aon/6+AN7H/gSjWJ1ZGKMbaAwc3aXWLyUZlQUyXGYjfJGSIGx
Q0b7K4VU5cLE3qe0wB9JoC2LQIHI7OxThrRgZBnI86Mx29+TQG4fbJyr7+JBn9xaATev+DCQs1Zp
kC2LxIWo8zfzJG+hIoHSno0q8tlZsjqriBI6nUdzNuXrDPOJVSmLCgSucQl7qL36Gp3uIY5z6JEB
I1l6+YuU89tbCyWSIp5tvz6WfKLlVu4jCDJWhYdHETcZMGdQ0giVa8P32Zg0eYNCHtFhhULKj7xI
4+7G9KFrboaoV2HLzyUWGSrkur1iVcHDpEhzsBLawgYTRUqrIhrqw4BBzqqXu0VLT8/TOxGxE55a
C/mH0g/6S5xSMemVstav4f+HP8bER1kqkk0yazMjXHJgueU+3zIRgRfUVvQNvuqEK9kA9g8aTPiE
naVOM6SL9Iexm/SnPEBQAUKAFa8y8Pa128I5/qRhBTEsgca080P+f05PoWFn57F2SEl2OsdO/erY
BPLk5HyOXrjg2K7lEhK/YzC1xql0o+8czUBBDnpCau6bwqhuTaMzLGgrTdijc6762q2ocix0UXdO
t1PJNjhLo4P6GSHeFXIE6nVAvfVQVJL/QhqOOks0drIJv0Hqv84KxBRnhue/6opOnsHPmRj4RXnB
P5GBzEAklhdogdwhOrOBRzeUblC0YefKOJ6XztxOIWFuMZgbW6LZxC7QpIiVZMIbKEikb5XVouWT
6wpa+KFZafAxRwN9nKGIVfo9hoYRJ/22UHWyKtWRjpBgHIjcL7+g0CTU1dST5roj+yYeJIjALbFq
rKowq2WsLy0bI0oPMpPwvSQUC9unr/Mv3NRt4XXqmJrQRBSpXRVUxCynHarpxkdr5CmirPzk93p2
i99pKPMvqguxMqQgrxx5gC8DlQZbXa+DGHkVwRECZprp0ZE3QkUsCpoIWSPK1nc2wWXumGlBhszB
yL/huBiv24KauTyOzYorwFgkpqLDbCstPFlI3OoMIQzLFn+e0C8Z7/j45PJeNEmtQWpHu8jDvyFZ
qH51tLNp6e1VOYxbLxdzcB1Cq78F6jT9iCnkCldFktzaxkY3y2hCmFrsBN2krBslz35ZRobNwkiV
/1CjFsQ2WkH4ueXD+9Ylvvmt7KzqQWqn9BeyFemnWheQ/Rdi8c0oV6rtSaIJnqq2Cb7QspSEZ5W5
/DADai6cpomO+qAnGyWFQAMBCyifS/aXPZqF3t1UYgo3VoWqlaOriO5TIZGjDLh9OT1CuQ1zliiZ
BZYveoM/kZqL6wlZA5hvxDVf4qasdkWiyt+rpkamE1mmelfVtYlvVEOQ7sx+b9zaLVQZN7bmcF3q
QspXcauv6qlNjpOq93dI+gySI+VBW95HeKRArARaxghiiL7nkiXukaEMnvJIYGplSkJLr9MkWjba
vu9zS3z16YbXhDySQilEmsfvdFGpHMzwb51BBFqMnG8qbApqSlF5vpT0wgnGYnquLLu96cdY3VrN
wDJMCH3C7kVZDPuWT8kgi+ewtiDZhkWnfZG1ebhnOzh5kLJsYzWi2B46RVBojxH/G7LPcmFbbpSK
7jCPhPmHZJiVwW1ae34elUS573C7fQ5Uu4ByI8pybwepecDtZn4yjVGn7wd72G1xhN5MgRnAt9Fw
e2B35pfeEE6TSXd9bF/ZcjZtE1jez4LuiadnCb1I0ABfApgilcvBVgu0PCztVgrIbMCP+9V1luit
THoX1bQdLQV29Rj0Wrso8sgval/5D0Rrwz7wpekxU6rp2s6J1uFv+oJwkiohxaywwlDKsmeWr+pg
sY0Gtz6KcSMGEBius2V+GukO7GcYicQvMTSOmbPHHRchJcU9GaNVnUSf5CEuFI+9yy0nslr9S60Y
/nShiPQeEEXCQZGWiBxAKQnQWayqY3GlYhxTH1UVif8unsTnodV/ZLZW3+HYiZtyXeQoJuXRJtYg
TtaoobkDcnwr3kP2QSBK1VWt9kkfeq7vdEq3ZWPaDjh29Q4uRb8pAW5jwBOrq0GfrSv0icod1Yvg
WqfKeiEeeR8RLBULzYb5IJuoSp6V2GNu2XGyjfrYzxGst2nh7IVSh2CWuGSKvoQ2Z/HAm6HeBVm2
ivdLIJn1cUJHZ6VFg+HZ82z/cQ3TxuwWxL5K1Yui+lmANcp6OOWykR99qfwxwMO8DywL2qUkGReq
D7+ZDwAVUPR0ugDKnjdCSmDZXRCJ4li3I5ItFDnhbuvphQT0N6MQQS0BOcEUlc+zSDiCKV6JPiiP
4cgV26aowyQCIujHAfD79MZGv4PQkJL2K8/mNFbDDUdSqmSqjj76fNdBY6iQ/K3U40LyHfygbA9z
o2nbBcalXPO10nl2LHAMpR5G919AoD+LvetRaEkwpd1x8U1Ay41gchtiCLdKENwaPBkvo4y2R4uy
5zjhIuaUEGsRetCy0k0RNrtvfDm5VfUY65fBoIwrIxf4gwiuuZrMBpWLfFACHdUItS422FW39zbB
BwrihtwBlhnq6JgGbT65aJ9yqyom3wENpTTchAh/S9zaqPa4cArbyml9JfjciRQX2Y/X/3yXUf0W
BgAYKhTcYO9MyydZ8umZ99VjwksBm1eP3LIFBvLxKK9J3Nu1ZgQOK0JOJg0nCC1nd9dctOg8qn7/
WDjfvcpBI8QpXGSknJdwlbsXIR3nl8v5cGdnV4gy8qFW9o+yaziqS6jmoj+94i5nrHh1jQrH+uMZ
LgnM+QRpKwDdwD2GE33WwSAQAN2jB8MjVkD3rUZkrpXxU5p0v6SmuFD4fb9nlAHejHWW3/ixnTaq
LvWPffZJN35G8eHjubwiAz6ajHb6UarKQBVxZPlu4Nw66B163ar3rp50N3WwDHd3obvhafHUdegk
nuxcIGiclwTI3mQaTvDglvXExeXstEAFKUSuauMxqXJ8ufykmCjzTZalwBtWm2sFvz6Kx3ncyquk
iNQSMNmE5qoxyqm+Imcw7lO5mfMLSaxydlm9/i7ud2Jh2qXmO2SnXEchPpvVdPSh33/tlBZRK4NU
1pTC+aqrdB8dP83fmQVaa7Ct2qu2UKHLw9+9n/JSrDu7ru/h3H8elCb91E51602VHHiRniS7j/fw
7Iy8/lQNaXD6XAqMiXOPhJn8kqhOjEd7NvHsmtCenUdSy49HOTv1fMqg5XnESeph+4lzP5sGrQ4J
sjkcYGLtz1EmyS5iDZ2bUFra+mL4N5H3fziu/1o6CP9vaxmnq7v8OXprLbP8hb+5rZr8F/xR/kNR
mooV9aT/cFtV+y9AMEuEYCwoK1r8/3BbVaity9/gHuFrk7XlI2zQZwv/978k/S+MemnfQYmlnYPr
vfkn3FY6fyeXo8EHzA9boK78qS4YxdP7JK47xKi18nGCLPO5wbkvQ27XSaRIvgbbuYXHrl+HIC2c
gQyvGr7Blc/oNmvquO5a0nJj32v7kWZDTMuStNF21WhyZ5u/QCXUknbtvC+ncU23+rrIbqrW/1R0
FDEE6NcvWnCN6aEi/UhbsVVbf6XVggut66XHQnku0eZpUdpScaTTAA48SVV90wF3ucprPfVMBfnj
IpZb/FJRlVPalYl2GuqNHsSLX3jgOjk+jFbXLGqhlJc8QLeSS5EWo8f7ONXsFZJQVymFGzszXBEj
9VzvjHkXYVfglCKApYrATj9cIxt3jbolvnG2a+D2iC4TWVXWtl7VNRqAREoDdUwDKOo3fl1tkV5G
ATrzzCbdhIZ8U5HO+v333uxrLxgamn3gykJ0bIvMQt8nvh30WzzDEI24AsKASpGsOqmNRvasddcN
/qBugzxaaLjoMoL7o/4Sm8DdpPUQWR6wSzS3p9XQvkgFYqDZy1LoojOwKeqjZT+HGvbMf4tR2rte
V+5ahYyp4bBt0D5246S7TQxxnEchtppC43ukILC2DVYFe18D6BuGmr/CZnCwDPIyY6idxIwfQeqt
K0R88jyGjGOVKAGVCQJ9ZnUrRxHlszi4lrJPqv4jGY2vQiSgkVXp25w9xfboIdo0YDbaDwmSoXhb
IOiiPvndnG9SOepuhKY3d91MZpkbj53SOz55h01/JSTSrABEhYEhHyrMc/ANflSQvFUiQ4Wx80VE
86Zohrusg9zl6GZzPRnzA5aO4SaybvICZSzJvkoDyTMQVUSDGldgp0qRpkQlD6nFNfULb8SFOpyr
m0JBSjXuflV+yoku6utR5Cu5KK/wVwSbV7/Q7XGQx9no9Lf8LlorVYEEva7ULmp5oxPgNIB+K+lc
fD0kk1OVvmf6ZANuUksbyexIl00kkGXUNvvJlSbMa3Jra3byil1GbqpcKengjbC2wo6Y04q9Ofnc
2VgnLm4l6FO5ljVtpNJaqXp0TxV8ZSb9OuuVz/QMXNna6xTr5HpQ3YAepNTckiNdySgR1rjjAFip
qHHgWaljWeqlElLQzc+mODTmKpQfqVA6qj5eTQjTFDqy0or9f9g7s964kbRL/5VB37PAJbgBMwMM
mbsyJaWs/YaQZIk7GQzu/PXzpF3dVW2gvvnqcoAG+qIb5bLVaSYj3vOec5622tuGxQFCpGzWriSR
ccyCYdW/TvgWnerc23JPLT/PKZUZoyNvrFLRMZPMu0kf7xD5tsZC1ZI0QhtvmCVShRYDadnT78b6
KUq1A1xQJgt7dcEA+5QG4X+9zvDfe3pP26V+RV/62h2/tOUp1Z/N0aAlO2rOY5mvZJ10SJLjxtSO
1QTx+g5+JojhUvSbrj8bWc8ystyY3WES47e+yfZLe6758qcDRz3km2OGey6ljSZyb8whppU5CnuT
ytqLTDTn7x39msnIJT9CbDJTuaazZYv7bG9JxaZVu63zF5pIvyKqRQvBOna4n6L0ObL5NnhLxVP1
XjFLuCOPiFWvmA/pVH7vaMKtonxdJnzTcGxQpd5SVvJQjl1A8RtVWkYwN2M4LZ+R9lVxtRoKO5T2
3eCY246mzCziFXE92Kl/tVjGM8xkHm3IJkb8bsw0exbtQ+3YoD5cKp60/MisEyzZIaHqa2oof1Nz
cvDEeKtUTqMJ8nTHTk275GDdhGpCQafLTAMl08lEkSkvQDpBetDpHS2hTX7uliffe/Op3hxxcOiI
eDVdUjx3/jpGtcAsDRd+IhxJF1IehbR6fFHkdVg87bhM3/RkT9eG3gvvLCx5T9KYDkP1IoW7TWJt
lxvRENRl5eyLuuEdH8f+cmTXJlamSLBRp911h98rALpavFMzfKuZNsKr39y6pf868K1Nq+6sGyKm
UEx/aTlrVJVPr9TiZ3RK+sYxBgPWDDTGWTUZK4GvsgOxVpb2mf3ARYUXGAjG9Epl+bWKyvnVz/RQ
b4x9VLankUJsaStnQ13ncE2zFF2R9ZgdcnzbzdLpu0YY/brG1gLHob0jfGGE3Cv57NhO75uRcosL
X9VmMZBM1NCk7TYmmfxgVUZopRyyOiWBn7iEzSdDb/MdU3GLKbmlmL8282dVzRWFz/IQsYFdxVW0
6iKu2EPbRltK3sEo+sZG1MNONN5HKTGna62K9wTRJMgOP2WG7/tDMbj9Q2R73cpTS5pfKpTCOqWs
PO06HvjBe8L6H6QJS+zYTx/bkapVg8Pfd8czVU98I5NTMxkoK9Ga6TnOUCndKvCMR3/ms1PiDttP
vM3Vcgttd9wXi7nKdPHEkjBisWNOcjN1V3EsvwRwX9oc9erdIBWH3hDpwMqIa2NY9bMl5MFaghyO
Bd+nxHggHnLIh/4KdvNu8pcnspqraJk+UspkV/w/EBuTHq7Zdva+K2nH8tJVW/EXTD/tCh1uzVo9
Dy1bo86qK9JNnBD3bJInvRqfa9t8kqZcxzkKZl0N+6RsbkupNlrdPil33CaKZj7HnNTqYmXbsCHY
1fHNdGmN4+ynQ+1yvLAmoc/YsZsxCYWm7WicC5Ds+TBTrdstbFDo3brqJsf7Ktk1XMH0alE2uupR
svXaIGtMq8ZurbXRa9zb/cKfOVe71Oq2wmm7Mw3KclWKVtwUrhstmzylJnYFSK+/r0SdrEWWxq+O
aHAEapVSzGeJQIttHTtwam4NMK2tIpAzL22ZUqxuy5kcXi/N2yoSXIgo/jlVAO23CnbK2QM1f3GU
Jv1jJB2R7J1OyHNkWzXBEQs7RwCCOKV5DN92PlZbfKa5ooA0dgteoV5CQyKyVYUPs/YPria5UdKZ
5hfkRvLykEO2doIy0Vzi+F17kxPRehGzxoTblt1RlMbU8wpr7ddKp4B/Bek6fUeAUxun0frnmodh
PfRdR1tZgxzDNCepo8Yg6R68oSuO+C9c7op5t+edaK/FEM+bHH4IWo/pcorm87bU8uWqs+L4TNkn
FWM09J60bsF2Kz4U+ro7AmxPl8e+yud9J0a5mXMjDurEsY4WvVnfaHaeXgQ//bWTcCCNWURLXua7
a69tnXO9zN6JVFZ95keJ9mk23QFjGVYl8m9KD+0jBfj+HvnAY2/XizbgB1g++tFMt4Xh7mVkFyu/
9KJbDmN90yYWvViTFXEf1K9yCTC5N+qKzYVePSZuXR/tsXP46mUmGRSPP69a5nhVt5I2XYtCQ5El
D/QVUvApwb0bclX41hpGU7nJLFdjxeg1B72q4JzY+QM07id2q9HWBwXCV1KjnpCqQDszXl251Ie4
gLOhKnu+15a8fiuxTT+moo3WbM/HXatzUy6MpF1FUBZhenjOg1v5CSmX2tz5TmSETTNqOX9d3K1m
TyMNk8dnPzPg33h9dBKq6a9qa8juROF8pHUEo7V7YnGySb3z0rQvSXzf1DTw6tGQn/JE7kdw31zh
DAZdm+7TOEpuusjP12Ic7lPKsINGtT3fUT85iknca103hovenIiCMADh3QlZEsCaSNPPZmRoqNJZ
Dyz6scxm+qYoIyCO/ONuuHNzPlxpqPZI6RlutvQDTo7khu48G737mA26Haqp2wyZfRuJsT04gzhm
+Rc4FW81F+kdmIruVs84iaMsrVYq1fJ1Fi9PtmY+VfbE1TaLs6suoU/X7FLmEf+u8OKQ1+DV7C+U
slrjGTbyUzV0t53Vtoeu7ZkOSO7ERmVu/aZ9YF/6Ul/mFpMhJQbRYpiNCtJZQwgZ89PgTIwhPpV1
gS8m+qRdHhTHP3itW0Ch8LgUK2PZ0Fw2EzDt7Y3SzMc4ndSpTIW5xw3sZ7eu38oV1vz2M7MTGnyB
h+6VprmYrzXvRO1kBRXBrps9hyxwcQA+44YvfXvKi76/zgn8baHJgz0p8c7xzSiBelx6smPl0ipb
F6UbFMDqeJ8mAxVd/mCsyy5dmKO80jzOC2oOn0mrvkMq1cawkLW+Knm+V6Oqk/e2a/i0reQgZ61t
jx0+v2CpANAE9ah2tABH/Ubmup1eOS2d3cuO0o7lWdMXIsoQ4pzZ+Mx0uVV947JTrlk4G84LQ3EW
sAN8iynfC0eYND+1xP8oKrSGocH+taRynfaff9ZTfvzyn4KKRpjyNyw5nvCoK6K34wLd/R3Ve/lH
7Kxc27xkOfmX2Fv9qS7Mt5F5kTkuMD6k9T8kFcOH44slRceuggMbj9HfkVTMi5z8h0LLuoRNO0Ye
F8+Qixz5K5RtsQsX9IEmH3TtYk8ZEl0l68myDsXCfjWIFre57mClYG8w4eMwKDgAl5RpbHFXLmMw
p1NGhK1cYMkpPx5YuJbj9zmnRI/7AzsfvaHzl1r99iRbPXknq5Sffnzc/3ny/oHZ5b968h5iKNFv
f372fvwLv4t59kWyw1/KmExqGCP5Px89xDwbbe9ixiThi9v9Xw+eoMAOmxNmVJIabFNN9Ld/SnnG
b3hlkfLo66F9FxOH8Xeeu5+mvz8ePBp5IM4hK9s/irxQ837Zc4zFnLWm4981jbtUe5V2Hp3r7FVH
/BuTdppj9a1xxkqGWl1EzKzSNk/UflLAPRd18qKNdI0FpTPqWaAMJ023HeX5dpjMhhuHmuvPY1Bk
xkipSBmzmOd13tYr/OLj88UQPe8RKGbMNTGR3oAGu+h+6LphWpuNRyMbzLHybXZKygPiWCzNsaHD
PIm2VqJ3SFq5sQzRmdUvX/mCIblqjQ1r/gpIUO6YSmyTSErTCImbNvO3EYNOQVS5BWZJgF5MgT3O
/KijTImKuH1GM4mI8f3qiq8YVqlhuPBzqMtaT9gy422cctcP9aEEMwFhrXwee3wynK6V3nPQcmaF
iRllX3pviueGsOY1LLDK4h9FcxIMacxqkIPWxNy0FJ4T6nWtmg3pkskPZuVwxSZ5wSxkYj+o1iVZ
3x1WlgrBwMnyj8wFurBS8tJMN7LENDYDw+CrlZnNg+zpDU28uFYbb4kad13HyLbBKGSGOCb4PBqP
ZBj8BHoVt6rwjPQFz1f+YUfZBQy8NEv7RPfT6L+YvIBesqnI81UWE/ldzckAiWY2xEjyv7SfqrRb
3txLGetl4p/NsChTYw51ag6mUJOF5BZrZ6toNDvsLmXF6E8PaH5UrlHiCwBnQIbTbZY49MwGxmez
+O3NSAYLRA5PfQI/aELQKQk6HF36+cWqGcsp31kWwttqaAwmzCoxpipw2hanuxtTRUt5tTWluN4r
b+F9hx1tk5d5bTOwa2i70h+siKmKctfAama9QEXBjr1CJYBSkE81yoNRWVQZZHObfBrE0DQk1YXA
OwGgpgjHiPcthAasgoFP+/4YtOPoXSvTZD4bfc1XSDVZl5wqK8vfqUY3bhl6cJ8Uk5Z+92ACm9iB
4LcxaTtcJ0vXvBsRh0ZrZeWlYmzMU74BJPv7CNZGkBR5E73MOaP9V4yhzQYSNToLlTVpzNMBxm/K
63DpkepZr/t+DtMs9z6IJTFy9xhwW7SQaiYNi0h4Ka22nAvaSdlMJ7wOQgxDw7PyLOfk16Uht/oi
gRVURpWCayo1WrYrVygdsXhOD2bpTd9nB6IAnsrO5h7n0ka/ZUJOAHsYwrD3IB3nLQvS7j3qEvc+
WdKxC5e2LM7wxYcxgFHR+esakE1+1blan5JM1aadyTjJxEUjPslVe7r2ptTJN2UuqTov8guA0YuX
+3EE2RHgSfS/dBnn135Ecy6sTq9p8YuZzjewFeMLoBzFq6vx+3mtzCR5HFnfM+qYUDRAKzXrnqip
Cg2macZYPZHHusoa7GEQbS5ST+bYNLpV8oUaZPxJbTNYL0nlZE9NyRUgLIsJUCWmZaIbXqQ7t6Nj
8txdWKarYpI2AVb/MvX4kYiuM5lBYsBxVhxUnXpyu8w8vpvCcxUrV5yJc2hI5r2t0XXzl6ytamqP
du9yqm/oAqgvQbFqLO+oxE+boJf5+AaBvr5xC9vheutS3RYiT5P29rq+PGW9iDE3JS2vPBxZ803c
5R2zQa8juNt+ZSH+RKqNQiQbbvNRlSoiJALz51noiaOtVSogry1e1LKSAeIKBXdsy4yosOD3KcHX
DK+TsgsZtIM38aoXqH7vYJFFt3G6ZPpoeM8/c6uhGL8qjTunSryN1RZ6sfYntbS3tS0FeM7WUjCF
tJpwtkMz14eNrmyvancBhOWhIVJkEgMg5vHPqhEZfJBokVSn7Ax/iPy1TRQTs9eUqZiIzOA4azYR
y2vnlhcgiJ+Yy4+Oh2plOgu7B9zEbg8hCPLjhjaUJCaXTxMD3g4/WsIKO+cVMXkCO22tj48EZ5GS
SGnAArl8BIFtQxIIwNW3v7dz/uem9I/L9eGvr+jBZxGnfflvNyX+hZ8XJee3S7Ee8Te2ihRj4gD5
eUM3f6MQiVs6G3CPewptDf+6J9nGb3gwLs5XrkqXi/0f93Ph/yb8SzXuP8t8xd+5Jl38CX9cki5r
WGwuNmcQlhqHxNIv+05dcCA2+NhwB8z6OhqrVVn3T7DCr7AJ07K+tNs/fS63P3/rP5fF/jIP/P4n
Omz7EQVY2f4aa01xbY6ZJ+ygb8wHYeRvlyVDpmX3bdR/wzV49iSuac6PJ7+3P3RL3WWpfJ/LBmer
Zm1Ub38m4Cfyjm9a0z7X1lysW9ZbrC+9/0cdDn89v3w8Bk4gk/stuZJLO+KvRsb+Av7So8jkyByp
d+JViWDY5NdJ6ids6Wyj2iD+ZbuO4/xeiXw5Q/fcKqJu22xZHuAOO+BvYEdxSqehGFQbWBM3TMc0
2+vCSl6AcNLDbkUzb5DGevV6/6wER6dzWff1iclq4CbGqLlucmvTjhOrVWrmEffi4aGqOGRt2tlX
dZTu8KdkVMnG8/tkdtfTwMGiMTSx0zLUyroQVEyF87nVpjtTSRH2ymq23FC43ZoXTjdb1JXeO4xS
bv1aojStBtKIA2k6+AuV00IgQuE6N92gnWOEr41vImL4lbSAP3ocoAs8oYJlna911y6B3k1UNuyt
qmy2PmFx558t+yXYR9q06rBkExMEtetp2Gyp7IJWWGySEmN6J/w9dUjPi5Df7JauqRhTeMu17ZAL
ZJGs1/Mtl6zleLn/77ORjSd+WmhKYI+aiQ+IWL1aMWpo216lAM9rwp0xO2t/aB7iudTvlkGOAB+G
am1og3bKx8J890WfbaPZ2vL35++ausYTyYU8LIbKPqWl2JME/Q6vq7wt/Cg92lyMsdH6FovUFJkm
L5N8m8l0O8yjxeK/0e0972IvDTSOTUDg2OzTYqEr1KzMdR21is1WtqZ/TQSpGaGvDgidsy4e0rzc
AjTBa7yYb5WvypVRE9Oc4aSBtoOFZBTWrY3be913rNGqVpEUTlR9bWsSCT2vmzXcl4X/ZnerBJzh
qZiHKay86AsYU/w9nuy3ltalEE5FSW+Sk5AEdcr6vERltipjeKYaRS/4F4zLlkxxyTcEPu4hiTfY
oD4AbaRvkEEeQWlaN1ab5sclMdqtKTXrKjHiN5cWH2aEVv+WgwANE901sK/b5MclIKuT6i1tbbo+
VB0bphm3MQkqMJLXvh7J12aK3F0GxhOAUFyuWnpp9loqq5U2G+iVKh1DJZ2bJDOs+y51Mz4cu9yX
ipoL2dTZNR5IuckL3353obOAU55tED6T2ogp4aguMEXYFa+bEqYE7774odGnu1pf4JFYcbFR4Nco
tGDvSVGUdNS4UkaHUAsUbU1obqdUOa29ZozuwHfn1wRd7a3JduFa0/3lZcYc+QIIVZyL2VDrUSWX
xtaBqY79KGlI/9xWbX+lnFkFpT2PJ+HPAhZD4q0K0422XY+9NbC0/r2Y7BvHUFUoC7XWu6RmBzqf
0tF9ELP1XRCMP/oVgZIWrtXazmEHImZ23XkoIwsbr9xYinYccvwe6zqXiwGeGtqWUiC2eT8134cJ
70ZMmOElitrHcgahOCcwLeP0Aru1qYUI4zGqH0XVvy1mKa+N3BM7VzlPmWVmD1B72nNr9dF13Rrx
iVcQhK2hNdZ57FXr1rDNm6rz61DVs3nr0a32OsOF2ZIo6c+ykfIo06q4hf83hG6NlIufYV6bac5o
mrLsMyP5Bg+O4ses7r6o9DJQZ934xhYS3E6KUYAJrH4mOkGl18Rn2Xd33awb26S1xVVpDwwKGtTj
eLzXTPFEIvPRzjFrM+vIGIW1SfDwK5NgSDYYdy2r3APkU2PPFRJqBC/IT2Yw98rgC7yTRtQziSFp
u9SEXHB3QxYb+9JlCa2GPr1yuySaL+abYme5ku91Ww7srtvG2ulWNW+bTDPMoIny1A7quZE3srEp
wLamRq7I5/Yvbker06agbgjaV5JAS61gm97Xcz3xyarqS7Ck2C2daa11A1PDEZDrlgFr5RGP/27i
VV2ljVdfCUnl9eQLFsO+G7nvthHXGwusymrwuUAGU2GkiMSWOmBQNsKqwLUB7dM+eayrzpEq8htB
VcounoS2jyMmA2Iy5gdRqWZa20xvOCFYPqZ9gg+pnuV4HTVTcuiWtjpjCzHWPNZ7w/OJ/OatxAdk
QzrS9HoBrT6Zm9ixhnpd2q69Kv1FW3eJ7d/WKgIzwjB16LNxVUnfZulF3sLya28zJGZ2gr4cfTW1
GG4VJj1/g4gfABehCazXgBGaGWKJKRgnAZD2CaXzS+Ef+yj5GrXWfwQV5a/BZIq3bnDrK9JH+Pwa
jT0jY1Qur2XvyO1YZJiTamZ4uoOG8kZmkXiH1844YY3LbhLDN7OpokMyu7Q62pZYyzRb1tLvP5My
Lq7bqazXjjuSKCrGAwkcNhZW3pH5Ev6mtcsnpagmhEcpZ06DOtlBHNLDuCjkqgKJcyp0fJUAtB1e
EyBbA/Yw+rnWzG6dTxrmihwq5MqSQP+AXk0vNjNdYRNE6wt/45fNTdIu6XU+jt1+yKMjC+vxxM0A
QsxklyxEBg7JPsvyVaFImQBzkRutS8ccYMzSXrMGuutQjEK+ENGREdp6srh3hHKpqhu2XmI39/au
HHKVhFk3zgngFj3ZkWbzjhiFjH0ujOirh4kd4Hmt2aknamcIqXa1mX2lrWftU9upQcODv01bHlJe
2Rp1O6sWp6c66JkcpruUjgI79Ih6HijM8HZwePo4jKykuNjXxWaBRwur1ZlOomEJajpfZqEE7Rj1
4m8KkGezTQI6KIzWXRHlOqnEYCtekM9Ckxg2WpnNgcgvGCtpC44kx74eFdC8otfk85JO0Y4GJcBF
YoyukilSx5hs0gWFvmxaSTKCkSy5UsOEWYEpfNp4jcoO0CLlu6Bb4WrMnfZTo/quDMYyrtdmWY+n
MZ6drWUn6k4447kbe+B1VfxtJHa2H0yPDRsxb5wW1RDWEZsce7R1JBOz23m8ftZ93DUrN6szfFea
deONyGpeZ4kjFIb2UPlzt11s9zaNwJ4VUx1mwss/bdFEG2wt+s6lRxmbX7rpe401WYcRsVKwtkry
R6veAp08Dk21G9DNro2peMqxzBwTEd1RxeDejyUALF4v1UEM5veqHutDKzpkptJ6lMPQneNh2RUJ
f2ytq+8q7lb1QlcjFW5wcugC5EzLzq6GiSyVQ3/ucR1ysC0euhIYwMeh5/Bsrbjm7dg0yCZZkOlj
fKz8zPmMrFae2kmZj2ka+09eB/LNzmY/XOLRm1Yyq5xb+IvjLS17hDiHeEpWyKT4GOuRvCMwPnll
+1kb1Gn27CpMfa05gg738BWbVqGuDSbxdawVGe/u+jYyynvRam1oYtOCOJzZW6u3D6ZGzXEunVNT
4A2wTbVG3CmOljU/Eyx1go7M1j4z+mFT0/aNaW2AZOl+400HNcRNmehdTjKiYV9S9cuKKe973jtv
ZdTdz7U8L8xip4uuJR3rDW9Ycl/7CZDE2DzlXnkvuWQfyjR5LsTUORcD2Sr1DfzrI7tYXwNjGpQ8
fGPbxqwNh3GfpVGDEQU5FC5bv0ujzt6U81yuiHGA3wasfEOFG7vaCntGgtmgaCdk2tjg8xK3/E0C
Xp/VSRa6vJOmSXAfg/SN6MF4iDr6riF/kyoFQDtw3Zw9xR87J3AVMbiEDQdYkOF1XcUWulFStfIe
Ql1yzJ1I29rIXpQcBnbcDHu9bctTQXZtH8uaZEWPlmS1qFjD4Jm3egq9liIcsRlZSRLb7Hax4Y6b
TI7epohL+26c5HeaxM0gmoG3spoPOwoMScORkRsd6zAUnX5NonwMqpKmKzd22chr7W5S6XQjQE1l
VGTStuEtV5UURFsqTSVHpPJVNQoGrlbZYQ4gN55d40xgdeXVjli5QhNHqazyNknpjoUlGwdZVnSH
dnJ7b6PlRf3UtRjKq3Q55tPkffe7+mkpqne9WcaV1TDgBJYLwGw09eE9zi93X9cis9rFfR0U0EGf
3clWu0oqr9/PfS3IfEOdnYuOxpZOWJiX7Ljf9Y2/I2i7w6Ffk4PV+6q/YJ0ljx4j5hJ1XzFb2zUO
eF7HKWUY1EnbnImDNq9Uq7807dcYT9N+KMktBTKFu0766wYUg/+B3WNZwf4bQ4LNF59JAfDXiKcN
cmy5xT9015ZOFwppnVXuv1PY8g3aNXk7HB9BCrw66Gb3W4oGuaO/1HieKifdUtJ4PZXOA61RNeJU
+loWzXytX950Liww9Oxo2sIb6tcYE2FOsM1kq85Vvz76pbH3ZlmE5JCqFcG47y1e5285yDKIlLa+
FTHMQr58K04WIjrKzve4vGBYp/xkTe8f+JlenPmxmDG3VEZ9w7CO4c2dtqNTVAu7+/nOrt0S6Krb
vuAgY0r2qFrsKbLa6t1sUCd6GTUnvL+ACCmXoW055OcbNjokbcRpvrBS0ohPN+MlZ8X/gbWKswNb
znLDA7R2kizf+hNXYH06jmaRbVrm8NCN7vw5z09jFXFk+cBsiVI+1G6xE3HHX3rkLHBmmVwXop+B
x3txGTTxDRKo9siduz8OljPvy6qMPtyJed3xiv5gAcFeZI4fK+8PJKMn6kmTOXT92lqBwfUwrozy
kDmZNEO8hfpDiy8DoqGunRb0jX03GO3GVbVN606ZfC7WLD8WS2UblTVz8PfXqfd1yX/+50VY/ODi
o1LeOj+gVH/8r1P6oViZfXX/5a/aftbXb+Vn++sv+rffuf3fP/4x5Y0XJNe//Y911aXdfO4/1Xz3
2fbFz5/i91/53/2H/+Pzx+9yP8vP//WPj7qvusvvFqd19WdFkEjKXyuI/6d4f/sFCsav/ykgmsZv
bEQtg7YoAZ73R0Tmp4TIrt6kbwVt8UIiQaZCv/t9xy/M32jpuPSLmpfOLVqm/rVqtfzf2Mz6FwoL
JV8Gu/m/IyHy+/xZQrykaaAKCWppTEHq90d345+ad5q+SZuKsuEwypLhnFOEjKtwyLR1TcdW9fPZ
+ctmTcoxfv3jWBujWFJKQa822eZfFEv87pmI5xzJRNXieSHi/q67DZUKRdvXJ08TfbcZPRYBWGXN
8b212LSgwZnDNV0tjrUrqwIoatrb2Q0+nJjBniZcf+X3Mjvji3NoJ+voxOD26ZdX3HrKOiwrOe6H
HgNYmLIKMbjM695zHgF3DsQc2RTAs5SdwzgyKD1wzax85N5XkgJQmXWmDaamwaQc+FmajMsY5ZND
KLpCDCtNeOkz6kfM+qvXuPvbvU+BucjGJYhSVtKBrirTD7s8Ml99SwMMPhMfe2Qj4xihzquvCKaq
RN63bY0TaNE6C8WIwlFsfLkcrmPF4dSCRwfdKzPqoF2V7TJrFkMIVZklBIUPfcTqV5hsPdkh3A6D
a0JJ5gU4fFL+3oC+NJbuNYaceJNEyWJtaFOyn72216jsUAVLX79ghRdqS9U86pT9pDuNIRg4EpnV
s4tQSyn+TC1J6EmteWEqip5SfyrqFaYCbjJoaaw0Yn1p5tDSx/FV6CmLCTMxvCcT7cpipdmV72U5
p+OmFogVSMfcfMJW97whnGLfOGM3Kq2d6KjTXLnsSM/ZaDnapVG37EKrv6x0O1cM+nacnB4e6ai8
K55a9ARPzf49BhZmR/In9hLElayGwIEM/grzUmBLYVP7ppWtxkIYdCqNKtx91IbrdHM7c1N5z9TY
i6D3lw4DVYqvnyBDOzSBIF76IJiDKQ1BBNkMTUPwAlkCfnc9jvNDJ0cqDuxKZBK3tTPcQOiGIk3h
IlGeKKltGh59d1NBhJy2VifUZyr1uloLsxtXuUkpztGDT0/GSHnO9xgRHXc8dMv7KjZbvK/4cpf1
LIdWZ9+l2jVK7tA/i9HOWdTPjNd0FaSduabTeXyNoeY2AVlUC6G9VlSSxI2bkhrpZ9MOMOv5CG1z
Kwo8a+D5Qh4T7d3LHNC0pqa13eWpi+wA03rC32wS0caRezP3fmjfsg56Cqm/WWzaEKMUGIWNwdab
vH+OSSCM3Cpm8dyM07s3ImHggMyZtXBkqHw9LFZD1kpLWzPQKQbOgx4SfInO64xffg90LBi9gm8z
P8a9bU1js3PShNgGnhABC1WDUhuO+uzTlVAWdDaZ/thjrlc0rfDqUvXaoome2pga1YIVvXddTpWW
YJi0m+/AHi59rZHR4/Rs/JoNrJt2b5IgWcpvGtekQ7yxeB3nrqNgp5cRtus0pUJCAGL9HC277E4Z
VuKWEgzV1lvE0tQ++Kzb75NiRIg2J6yGIKGb7qNIFq5YGP9069TNLbWP9TR42ExU0rPIpUJVBYJk
9eviaKQ0rEyZN3QlzI9u2ur3Eq36LvYTyo0Zp4db2y9sYw0wymwu3Gi3XP39Y/y/d0bfyM/qW6c+
P7vTm/z/4KC+HJV/fVKHy+dH8u/4zsu/8POohsOJEYp3GNHBy2Lvj4SjAdaT9R90LV1ctncO1qff
j2q2fVAXUM9BLrBnci4mvt9dUcL7DR4DBr7L9olDm1K1v8HuNN3LtvHPp/WlIIEAps1vxJ+DzeqX
KoE5zj2NwC8nmaq9bxgFbhjr/B0hy4es0tp9M/s0yWUX0xNA31D17ptVSu82LXXY8VQmr5T3rov8
nDbpOqYJKZeiPQ6XgUTrxGmp7eqafeOVW2ZVmE/oUE7lXrs9DUI28fIF6gJRXMkiaroqVLuT9EQG
i7/O7OzSrn9ScX1CLA6ypD75dvnqlPpHPUa829VXq/knt7XogHLvEnPY9GKdFI+J/1lPV4P/2C36
jhREPB6qLD0aHpls67rN6I9qCJnp6P7RvPUlMQvL/vDlOz8ddPmT7uA6jIxlXablbUccTzfztcdB
nTaPfKWwyKP59xsriq9aZBGXFrJs+bYUJ5M7BgfzGNjaR5brD9DN9qO/XFO5hJBQ7jQfISXhdm/f
ZOplqQgqMVTJuQnQGYM4OVCFcwKUrJiUXOddJKu5f4xLueWzRC6CV3KarGsiWg1qX+dVWDfs/8vc
eexIzqRZ9onYII16S9LpWkR4yNwQkZERRq3108/xbmAwvZgBZlazqx9Vlfm7O2n2iXvP/VGk8sIW
QYCGp4s3bosSBZrSvbTyyzENqAxMFu8RvL9coHJo5nDRBOu76DbF68aMBb4W9Rwb9cNxQfoKdd0Z
kcJWMdtvnFyHjnAbb5xNEhynk61O15hlxbzEO8Tff7OWbvCrqjPOSbXwFzo4cJ2BENtE1k9Lqe3c
UWH/cDX6FAjWVPR79ITpk+SvjeXDKnfQGeSKtxR892Aufj3daKMJXEZcPoYLFZaXxy4uqKE6jZkm
/AxtPQKPZ5kngG5uUWluYht3XtvepDXeWwdLV2Mu2w5rJCpz/klZis+ZHbNnW8uTrJyjPiKKshOH
jdIaqv3q+rNqhPWkPncmX/KaZR/6jJ5ImJVvrNqvpv4YWm8HohrPS/qmdsVWMo3o7IKB/3utW9q+
rzOftJBATZFLNYt47SJKQLAbaAX9AtHfsu7dngSTvjwmRpP6Y1ddreWsW8MvYrcLcXtB2ZpIXKot
RkmQKERItME4TEHnFMeExCmjPC7xvW2moBFYgM2vZchfW+nuJDk4OZ4dUx1vXcp8pnJOHRHrjk7D
iTe2jP/FyNMNLX/vxXCPknIv8hFvDYrvpQfG9YL1gi2K+dTZNVqdHMuvspv06bxU6jdXxicCx++0
/XDXXafUQdSvGILbvVG92a19GEkhL8pra9r3QWcYMjN3K1QeQ2uE3B89RWPxix2VX6UnhMmYNI2n
fAhWYeJgHfsvW7TfgMQO8X/+GH2I7wnt/QgTSTEK1OzNwVnSz1iJ8NHxkkAu/+1c9Qf6wgivaHQ3
ucYxESXczulRKEDZWomcr7i5a7zBMfU0D0oTFuZa+2umUmVM891O5Sdl+xrIJrOvCokc6NSdfVwZ
7FXlsgQLwQPhHOfXmX450EbwO7xH7czZoOY7un18vZ9rvUlMk6q/3JHAAXxOvyf9txYtBL8Xa2Ax
Upjr+C/kvUtsL4jaHji34WGYye3KJyueIygy1ms+mPMz5yiDcHs5aSWvNZE5/ybV2TgV1Z8tjiK3
G7IrlVNCG4S91jW2kBxw2jAzFuOtkfYHY8vGGyvjntnCYyWLgavvoL3lbeOBtbovOIyA9Ykn+HrX
ps62K0rOEmvDwcmnIYQEu+6i1i42TJetcI15NfEfpZspS/7ArTgivYN3F12dEW83PkmHwvvFLNT3
Nl9uWZoeU9u8aCVTYuM4KHIN6jH56WPleZ0iVtqu9dNGIvXnLHWCbklj9J7iEeTgpIfWKGac0/Nt
HEzlU+/dMeeHdzLMaWLwOoIdaCvSBisThma6Hc9QolM0re0laYD1F6PscBXnJ9uMml3ULyw566Xs
L31jJKzqEWtk7rBxEpzeqq6Me+KAKgpH/dWuZbFPUbjtnd617kpLpCEa35jzWz0TIhJ99EPZhZY1
J28ttXloLnH9xAOSbrpeJifWnPNRoqUJZGcQkZ53FXt1AoQwUDdewQEbNIsVcSuyA2u09Wy3Ls7H
lh9PYQAzxFsJyJ1j7aEOGzwtbRdvSNTsjs6z2bRD69CL1tVeW2vSWqp/dS/vGk45vVGqcBHYlyr9
FBm9hNZYD0gBzepGNcprM7pWeWl1NGt6TEMSKwyO1txYtP1i6w/jN4u1wRTlxZ6cNZjWsbl2+jps
FusFa3a9n1Ob83EhSWiWv/rj+pPiD0lM+MccEbiTjiWt7udt7gR8yQSrsWegK8uyfW+XxsZiMhfE
S/bZz7EaMmjqH5q191yiRlX1k5zrYW88poMZJjI83tk3SdFABRTcoVG2km1XmFh907kOFo0BoNGg
XR2SXNtOTYVusEgoCyzxt0hTuiqmySEWfmKBqu5mApfZmLT0TCaBGJp10YdF8/jT9IEF3tgW17IU
X7qWz1sTTSZylnhXNM7LpIurqbKG0WFGngaVQsF+Q5fgblcye/w2ZditVMtfkdYDp8ScHB1zolHu
nGVXUHdtO35qXLznZUZjSrG0/so+0QJXaVU/t9p3Fmj/kCU9ZSa8M2w5nAYiP2sLkNqk23dyOceF
9rQqdkhy8q43hxfxEHswu26i9Xu2M+DwVGkKPhu+9iTJtyCJt5aD3GMOI+M0z4w+q0fNZB6Szty6
4BBjHKtI0oOqiPypiw9rgQKlaodtHjlcVM25MrODOxdX6Q5+Pl2bztyVpXJBMbKNENIqIxsVbIlM
ILSNkvFqGFp94bungrgrgKsPNYkin+hXxuM6rli83JjnP1ZH7ZorINE69IqMVm218xH/ugwkVAPG
JvCXLZPbmUToEfVPXCk6gwdQbZu+WdUiWHE+0jB1Nc1hN5o7aROCrSRscHx21e6hqXX7SJFs/c0U
Cki8stVxbDGsxrJXt1W9xk8YYB4JcaLKQ/pniMxrpG4tnCeheAjiWVqZG71DMt+tXEyl26zHMSaD
XcOutR2mlZSYONNOY1ulf5ZkRT3LbHIT06cZXpes0b2Jqodycykc7PfQk/2ymcerKVCoNLWp7tJ8
bt5bY149g9kDyUpjMvroHspdTdcKFHEhlcQ1QVgwpvgtNAKxq37qn1xV+TKnksFR3qT9xelthKCy
op4pGlW5pCiLwoF51gtufnWv89EfHhr7CUCKHaSjNPcYIms2/w3KH4WA7zUi0UnVYz2wJmYRkzYV
hzYR3B52oy8h54eu73RkW3NuycPoJh+i62Yj1HrVfNfwLvrrqLGfxTdwc62Z1bpbIPbgjEaWk9ZO
9GqNg7s3lHLlR2WBIduIMmUpJ19jSnIss2nBU//YJKdF9FGglj3o+gRnoShWSkWa4a91pDBWGo1c
QMPuhu1EwNWZrjv9aLF87mfNfFAFpoLxVpnX4781r43dzBjcV+L+j2n1KgeirgQIro2zqJxn5nJb
c8aKJqHbt4jPmlYEg6ocGkwMPkhRVFX4aT3oeueorC5OO78Z2RxMy3QRc8XIIR7n+Uj53gXNWK4+
6berB3Pyj25MYY6DCsNjeUpU7eTG3ICLk+/VgdSdqXjV8zVMe1yOBgMUo3rhXj3onbNRMSE+cBX5
Bg70pzJopNkpWjgndr1pEEZsprS74SmBHDCwFjAxArqcl+yWonMuqnOtxXu3++IZrPw8m+qNa8m3
KmO0X0TXrlEEBaDa7SvChg/gZlwvwxrl9Uoq/UIa7+ukis0wCr58m9h34fx1Z2vkHogxGCwJy7DF
qF+EgH+izavxgltz8IFJuZ6F9gdMvSbCKkU8WKft65qv7nOWZdB/5erA2LMOBbFrA5OOkIi26tq0
EHzrjAffkVnkgQuuN3OtHKSN87x2nxftDy50UGM90Jh2G6mIm3roFUXnG2XJN5POKkyU2kM9v51x
qUwZ394IO8CsUDE2HT9tqWyNopMXVxv/DfhtPYcKG5Gb2oZ5wqOumSpmxwroKZ+QD0wPMGVHdR3G
YB4rGah2NoDTWbkxaqU4lr08QI26QL0aDgj6bnUMQiPBbbfF/tt7SRdvMUMGZmdEQYd6jpls2c2b
fCweworWLkNuB/vM7pz6itCQnZno+rvaciSwI7Zg5GWdFRqFal7yvrQwvuTINfRk3GhangRFJJ0j
rRwvgRYJYBySFVEFF2wHfT4+KOzfX2coOxvD0eJbzgLJ72PdftfzYYE+3rbbHtm4Avlkdt8b/AQ3
a7TG19Ra8rttDmKnmmMfDqzAyTVCE/cuzD4/x2OD5oSs1HuZK7EPmpYZZ+dAs1Gh2Ow1NSneJzY2
LzIvi6/Zzvu/I/UFQp9BOagWWr9waLT+1R3tAShrmR6U2Mn/WDKbERVm47hFD8/a0nQL9+JOVg8i
XET3rE3lszYkXESP9I3Vgx1cvAz6ojPNMmJWrWwqSm8WDcAit553Qwogg+wH+8VsGxE6kCoumVmr
x1VLaMFQXAWWXWj3SDQKgINWOeNgZS/W2s3lobZiz2XVHPWgjfDB92tjnTj01+MKnRSxitmW733G
PamZy+KPamvcHx6dj9m1ISfo8dK9D67Zi9BYZ/HGAGHes9wzNg7mm41iwkshmGQ/Q3XtPbdvxfMM
kjqjjx3MQJRLxlczcjE7HdNZJ4nf8tQwNo1Vypsrxvh3MEZX8zq4scCQqnXg0bIRCjJyHNG/CS1c
8UwkiHfr5Zi5kjvBzZxDN4+wX5kAlw0ghHQqTzFPLcP0vTanPgNCDxhfFwDEmzyjt14Kpb1xz3bA
p6gOogencjDuahHTwkBjzqMp2Wmzgge+IctDL1ftn1vA6NXbKEBwnPjIYIqfZYAsMubpPomKcVPS
oG8GU/MA1jqbzM0+qkjkW2HHIaNbpE+c2XaWPJG74eLmmSi7ss+ymsEuLOKjLYpLbbL2R6EnXxyj
hZZnQnkaS4QFeIcmvy7X8ZhPtJXx78qshOgUj93L+xBHe3fINxMUEU907BdasR4c1Nkkh+iHuWwy
L5lW/n/5dKpEHo6Z3XouDZhOUgjd6KN/fHJsZt/uOo07K2Lrs4xP1vqaMvZfcqYNzJMcI2NhGr+o
Sc9wQK+qgAp1r9rVzgQaQaicJmn4tPos6p9eXNeKSstk3Y6I7MLUw/a1DDpTPKuVr0xMMmw8rpYT
uC77Bix8Tc47lPQeQeQ/KerxtLB/6jnJXyGUo3qZ2o3dsNpwi8jYaaKjyhb0U1laX+mk9nyV/xTC
OJCGR8pGdn2YyfmL9fGNQ44zvl8LPu2/BWmzWn9Eyrr4FuOSFGHOg/dHFn3zaMrS0eFAIKrUWlX+
9bWB41JR3np0MV3R0JO69XFoUcmpmaWFiBJhY1nupnXkDHKpGIOsYEhIhAnbKRkazknPEVWkn42l
XWVWfyuxOwXJwJ0pFQxBuRI5GNIqY8ut43htXmabtiqGMI4ZojRAPTdFVTS7hlfIL0TVPckHZAjx
AEcLkA2te8mq+RQNuMiyrHprZRO4tfPFinOE2QxEWINuOmZoI5hK9Aqkpmw9ay0IsgI4VuqeZYTP
iVVQtkNwJP066sxNp6NF69zlL0vw0+BG1oUze9rIsjsaybiyu8PCV7osSZj0+rkZn1TmQBtLGumX
XJH+eFaDyqOaf7UJtc36aDyZu6cb6YhL1huHR5Ilw4yvPAFpjf3yNHRs+DLWu9cBd955nvT5mkFZ
305VHYh4OVZ1tBkSePSOZv6qFrshok3PFs+BZ9t3t62rNxSJ9sbImd9OCksgt84nIrjSFtZQjc0U
4fBJYeJ013W+G/lgrfRdf2mzdWsl8qkoKen1Ubwt9NoPf+JFF+jxH2oZlZEMWNXOKCFmoUGt5GtW
6fnWLQfriCGMgr2M991ahU7EU9rG802DFPtSMF5MHF0JZbGuvpHH9raqGjsU1YJYH5K1Rx3vPClx
9t1M8gbY/cC/yRt34lnpJK88uKS8ZK61CI7ClLsRYtTeTAwEWRBeieJ7gJqqWxO5jBdNCO1grLci
ygffKvtmA1D96FLxNOW8/OGyQtnq4kVkFHTCAcUQVahpwPanvY2JBua8Lc9Iuo+Y1fVgnLBaOFP6
lLmKfegi+aONMQsna/22zER4liad+5yvvPZZ9aSQSgyObh5CACDVk5U1GbVHNeRepY1O2GWrONRm
baIncuUVAWey6zQXKgfB6hiPy8pvwJBxcd1yK6r9pLaQc2TbaUHeKey6vnHxbMtGdXfa6pjX3kxi
r+QMttlUa1ZxdxAsLqP+b6wJdOBW4heJYKTxiGZ+TmmD06J5NW0MpdLgRCXXCvcN+iAR9EPzplt/
wFOYVzmr+jXGbhlVgS2exjjf5OqXwhzu7lQm0a8WqBOtZdNE52XcFwzDW2IDx5cywrsK2X24puTR
bbQq27fRqp7NGFtikjqfg9NQGCbtW8NIjDH7A5WHENXTJ+A/uVuj0F/YFdpzfUrVOQtcjIDeIOLs
GEOCK9XrKMz5kEIt9doM47Q9blAuMSglodmqjA2xr6WXWmzteoKfKVQYyg7NPnOjvaop6C0RA5IU
VjszzMVXil6BWk3sCElJN6bZb9KVhpix67vqWN057gABGYVt+l0zaF7WjduWMzdLUY5GBppPQbev
F7u2ZyhSw13vPrIGWpHZVCbkPHgpUTIYu9JwYyYGlF1V33VnrkvzwYziHkzrX1aewVxlzSZxVPj2
9ZqGlhiQSuWxYsJgZjMRmTb4mr74FtI+wpA9zWDz99kAz2qR6nHEkHPIMtJOClnvUhXuxxCtI/lc
dR6ws1i9aei0H0fN++0khhPQJCwnBW+J3jWHMcHwoC3LZkQ8Lsb2r6tFmFWUaAb/ak4n1ITCSyL7
wJqmDQsHQYLeCnkotO57yO3uJY2snxgf4yiNw0NENMWlEo5DzI0k3ckfUriJXtmrWjBnRfe3ccyv
rG5cP8OV/FI70wuPwQ3lffLwfvxQ/YgTZsSDPlnmkdSAoxzTAhUiI2Bclsmm1GtJyRFt1DxTIb0Y
D9DftJdQxFED0kBWhX7O0vkmbO1qSfmuDPimCqPYmqtMEZOKA+Fm2FNZH3t5EZ+Qhx8MLPw+GnAg
XJS2HpPO4RGOylEF26YAT9bh9dDTc4xuqgBg81Jm575ur7SpgSPsMFpsi7vfykO7wTxcAahDXeGx
NxZBQffLzDB06vaM3/Q6GtrToDDPjNlb9+2Ka9d0r7ptzd6KiTx08x/SE5BlExStVgrr3QKSddLt
dLW/zX16N/tC7s1humptc2inavENsVyGjLURMWURECqm5Ym5bZL+AR2aMM4ObM4zqy/81QTslutL
kNt/1Fb9pdTeYSUug0UZQmVx7kQzncolgf0z/CuJVjw5neGiEyzqjZAm4F9FHtuFDq621/demogj
6oqL+1Io+ZMrSV2ZObZW96Doy67scQVhH9tas3uY3M4N+PoBBSFg75rlaXTUa82dN6mvqAgo75CP
F7ieM3xkwMA2ZP7e+Vk9CiVgkSNFElSz25I9XmCXkxnFqCR752pU6xEBAnb7+CQlA7Fy5dawo/if
iOVZK+l6BXzQGmTDXpruO6G8pdezg7RJlHPkzXrM5zXlfTAJClKX9DoSuBOQ5M5ANK1WYi94pfBJ
E44y2OaemcqH21RP1chnmWd3Xw4so+S2WZWaf1dlW5jup84fOfBM4/Ri5zn8G2EU2o0atGaYWxfX
LTA7xBDhxLlBlWs1cYjadlMPvPfaJ0YTcuetv1Mc/ZHcbRYSAPDPQmgvCHCtUjkb83BgH0wUrbIb
RvuaoDAnywsuVZmmlIAIjFVV27TM2u7E+oA/qwTmvKZh/Eb8iZer691lsfvSdLOJ4H8B7qdL7UXH
dxmzQpRQBBlYVUeaZeISHMSoblT4EqX4YTHAyes8xSn9BxNqYtpE0yuetuIJqRS5azTnB+sRbRPL
W6/EbhEAy+DixnbgpZg5LCJffRwZ3linjl8+mqB6KOH74S5zx+GaJbgQNdQY1IE5bMdKecqG9qDk
8qlNY+bpxjXG8X/APLVFyN57BkkhQjjxwTWUKZwd+Z7V8XVps72GuCmo8xmqElJ4UE5g4dIO+FCh
zseCGeJrWjW/qspIdbHpO9OVv0CZ3LvNCUiATM+Qq8yNraIb9RG/xS4Fo0sszXMhBLqgongaUWI9
xX3MAs1V+Ex1QjElXOVUxx1m/v66gpGKF7hHgFb75buPmqtqPpdYyIZi9M0ip49r2QjnVSg6sTWW
8tnBoS56l37uH8GjIWU97tGMk4WjCw5aGpbDuEXXFyaM2xrZsOXGa5kiZNFaLEgqDIpTqj2cU8ee
NN3YeIEme9U5zmXcXBKhBHNPB6bjdOFXMz5xGHQQAjLD74dMvCm9JX3dkvQy0xRFtr8OfDqgyGFi
vcRywevwhr4njExcroYMZbtPRzgAJ9OO0dx+u7ThA666hmoAkwyrGoFj5RfeAbftzKdC+p4lH1Y/
h3r/jZZb1euPPG2/okW5qdNDW6AHcoz9ldTcOkMy25/yTPhq8lVi96hpN1OO4aYPU6vDIMlVx1Am
tz6L4mGfH0FiAlmlBjzYIOBqW82DxgSugv0PK53G5A5HygPcl6v71aHVJuXYUp9TKET3VnbNrSwY
CNYravSuVdwtUg7hC71FRYhTc1sOPNHKwDnkt92EfKYYMe80jBbYPyaqcwRwZjy0BHzUJV7OdT10
h0gvp20/mvUGOqfxViaC5m3uOOpTDNSBizF4M8f11UhL7dO0eYPNeukZ3ObyFwCE3KsZR3RqqNX7
oCH5pl6N502bOvXzTKoTHLX0mksNnkeSglDC6rEcZjuF6SG6W0Y58DJT1PsS8q+udSzyzI8G75pd
VPe0VV5txJls+vNP8hM2kMDYeuUcopUYnjpkllxWbyzMISQvaOCxgEdeQZtQJgDRHLDBzKajg3Cd
Jsii/Fuk2C+c7E2MBnBbfFZmRotRx17f5owF6eQH67l3nAOJwcO2xsjo2sxy1Ui/qglvS+e6clOz
+aqjD055DInVwExYDxCZeKPJGhB2CE5elbdliol9iQ+GqOBs6P3TgnrPc6ri1k79bnX1i8yNa2Pa
fwCdPuuTckj1/rTm7TY14TKLDpOTMqzKTmbpLa8sm7pQ3oE8HAq9RwYHqnFp8Vn3Rmzu6lwJmY/C
VjBw6c76rVDBRytMpUk296eZfePAmkbLzlFUEcpgD3/N7LfVBsVXKe59ulSUJIx49WwG7jzYv/0j
9iqauNoAS6JeqAPH5T8QTM3EeDS9WIkvSPufnB5FY7TC/pmzP4Ob4dyS9Q8etr+6WlFeW8mhnUUJ
/0LZRRJe7RTPu1KBj2U0oU3elWux9onMio22PKaR+0ZheNE1JaVCSG4zYfB5vFxQI3r/qVVNiuKU
6lynle7w9rWSGcHjTNaKwIpi8DaASsuOCUnV8EGzKPuoV3vrxONBewCQbXgzJLcFkJ/zbW3SskT9
n6UurmnUcfc7MRhbS0HB57CXjJ4H8MhqLv6UxrI3+uHal2komVVEcf1LMoQaSuG+4FWAR0SiNIS8
lsiFwBiarVM6+s5eyiXsi1nfrCk62BhemTflxmWmUuwL/TYW3d5KCxDTnfzSYpYzqqX80UidY8yo
/aYaxqEy/c+tN0NkZ7jFs3aN3PkiVHklYimwuv5DKN21HOGZ2suz7f51hzDJ1Qvrwtq3gboDTkho
YNwgn8gmovfJ1HGXp8mPyTr0gYHH4JyqAIAFxFtFO+csqIER+KD49inDNQSQz8twd+z9khB4VRZP
c3EXmRL0vfWQApB0tqISJS+upW2Lsr1052Oz2Bnca6SXc0w8fFpiNV27fNNo0RWcI52QxtRqxbbm
V3S2TJQpbtW+m8O6sbep7eIwz+jcCWnx1TRHjlNY/5SVGI7EvJtgapRVKzxgOTg1mdb1JMR5SrqE
OJh4D7nTfE32H3m9HHLb+Cfb/mC52jOrNUxpzpkZx4F2dWEfxl6T/tKrUDn7cizsLRiiwC6r7YI5
enA7h11QqwVpP4htqQkG7MpY88ixgaQMy72mGk+Do/4z0sGDxPBKZu3fyC7AOY4/Q978UwBtqkMk
AwsZgS+G9rt30ifFBJnE3frsmFTbo7VP6gmllTzh/GINlfvzkLLR+1WVftwY9k+XOa/tjOtMWx4T
r0Jc2rw59X1/jadV9Yt2RMEAt9wFnChhrR+rmBFkNSNxqdP8gyJ3rzbtVz7EH1MX6ewh7OM8aW/L
2PyWLHI9rPkK42/lReXV1hhAQcb5Wc2O3I2KU1IKxx8c64vxMer4xBg2SdzcuIsPxIDdHCfG1mVs
H6oMG/4VS/2JdLF44SNmUH/5Rc1FnNKyuDKyg2cJddFzp/oEhLLnn5TKj7XlN0GqyoFfs1sF30Cy
MfI4OJRSkae2q0kiZWLmdViGWW0QNWcPTPCqRdk7zahi7uNvarT5kEgk76PB5BZtihbWlnvFCq2e
8MWg+nWL4rWzcr9C/bv2PYKo+AVY2FZLRv7EMQWmmjnxMYkXvr6arZgUesXzqB1LFg9+28jK72F9
eRHvKteDsq3R9mxbQKB+JJJfM3XvizEwnE4Fc7tiC/LvT28NpE6fypoVzNLyRcdpEthj+6dsZ2i4
bfbIt1sQ49dIMizzDVNAwJLUZMrRjYDssUAuZfyltOkraW/xsZxdgYA6N//qivprYZ6aYu1rmuiz
irr+FEl6ShY8cbOQj4XU374Tn5WKw47NadrD3uJdQE3UcMLhQEAmMeUUUbooTtHcIGRI9vAnbvxc
R8VFisZK6ZbmRlCrPE2CnQToQy+Pam+Jr0N3duPL3L9BMzCC3rL2pD4e5NruSF95dnAJ79WaV8vU
oheztxBHDIhgFg1RozsdLH3+MNPGuqizsAM2uPe1XiBTF0dtHi8QEl4awVeoi9BGsm4wEfOmwlK2
vUKVI/XPqHpqFbRutbuS4B2pbCLZZxXxc8NsmpGcZ8Tuk4ausZfzu7TyPyjY9W0/pfdOyb5HBIeR
/aNTNnQseSdTZ/+Bd7LfKtO2zvaLicEgYeua5efHa5FWIRJnX6avA3s9d3hOmAdMm8wIFvKZE5Ul
Rw0ui4mIviA1XJgZ9UUiDqU5qAdnyk6xjSTMUTevsetrV/OxYUeMJrOnJsZCmQDQe25RvfMwdOpB
4BT4sbNy3RUwJ34yO882eTyW9xX5468eO9wwog81CLm/xZTEl4Q4B+ImyUtj1br07xkirQsq2mJb
OuqComBIj4vSO/tlbfTQweh4WiiBYMhn8V8ix1uudPpWPWotWqdZDYtIbXeK7ZjexE70g0TEr8hF
y2KmX3bDLgmKATyYtmfRo9higxywPo3x2p7zNM4utl6oe60b37qHT0ONmIJudKV8s+vMZDkuBv2g
wb5loZn9a2Xrc+ZuwMSHq0ZmA+mEcaldqy5+XxxyT1XrDfxDTDJE2TyaqJtdQsBTSs43neX6S5Na
ClkKDD71r4rCgnh328sGFe16dmsyExZAtFMYQOyYIylbNsrFpjFWfZeM/a1J7Oc2dpJnQg5IHmAG
TnrvfGgRSgdzTlKjnQ+XytI+kqQ/VuIbhotPzgC1EnIdts09+3isctkisXJGXqQmH456niLXG6eT
ZsnQZucirVtljwAZ6Ioo7GztR5nYLcbKLiUNYtEbgIF/V9dlhvzGe+szD3YRC61/CJRfwkFh2ic7
7KmiQ0LjLOuXbkfHXkVyij/dIrlpqqkW7UOGdp9JyYVM9r0pWOIuEsGgSN7JB+0f3UvDqSKDNe02
xkzZlALlapVb5dAxcPCJJDDEviqKW4PhJHSSYaPnavSRoW8M9Ue6poLYcYJNOK/Ve1xuxzo5Vsny
lD6GSXNaRptJcbr90rl0uDOoiHa854N7ikbHxcjtlsHqJPNerCkxlemEHjvOmEmhm71FquK8MRmM
Q311qfvrOPPdSQ3H8rEHQLdGGBVSUDxmgWs7Gy171CwtsA+QlAiGZ8v28hyuhRmfMamG46y9r317
JGo8XEpzmywSsXLq/nMFRyTjFeXT1mYg/rEpz6nVMJpX1qNSTVuyBraZYq30xRk5k+k8UmcJXLnr
HCENi/5h4PaGHp2r4o7nZohPdv+DhwFhjkGJZJgLeIM5/+LK5dWZUL9V80e5VpuqROLqcKWzKs/A
E1a1NzYUZoX2baffbY3dhFHfebKp/wf+wUQy6pkU2XlNEGqtQoEjMDnlIJmcTULQAIb0gYgN7sXC
BpgUDdVGuvJl6bHxO1BMf4oW+ozKvC2QWn1g/X/GYPrGhjv2ByOfUFybxbLJ8g7YPVSQ/wer5P/R
PfHf/JP/WzfG/4dmSMha/yeTxfGnXP4bePY///f/5bEwtP/ASGFjBsZJTDP/iOj7LzukrvPf4KV3
LfbcArDZ/+Kx+A+sD0xbHWocW7VJkfqfHgtCpPBB4MwAToaD0gaa/H9jstD+e4aUrRsm5ZCJRkOA
vv0f7J3Jct06lkX/pebMAAE24PT2kmy1VucJQ7ZlkmDfN19fi3pZUbbssiPnlTl5kY147yUJHJyz
99parx/vx1DvMLYS4Kb2F3cqQls+gc+cPIYhMVj1J3xvlXvLSjJaZxb5pa/EQijQMgE0iQ80w1BS
Ef+x0JgQSDjmaJuGWPGef/gpr39lsL3zgLx9QO3xW0BkFthR+Cl+/ICMGpg0pv23KfbsdU8JnXzt
VUGisKe+8v9CfFsNmf+LmNO4VT0m0EqhQEepDM3u56sNy9Q0VB5Ey0Q2sbTtkj1UU1rd/Pk7/e4q
SmiBZpN4Ttt996PHyE8VqwqEs5kJb5qb9gyp4vA3Itxvvoti3kvOJdw87YPl+/GX06JEiyFrjuhk
Qx0GXASXATjUU+G50UWK7nbPHPbVQd35l6/38y3750dUiphz7UlBUNp71yuI9xZEAdE7Y0RGsT2P
Zw0l2MGesQr++Zd8l5T3dr94RLTjuQ6oJvHul1wKmJ+olgmDZm/bQhnrNvFSv0CI/S4UJ50/X+2X
L6bBqK7eZQopwvnWrLgff9EgR+ZrBJs6u/9j56CV1VDzZw/m2Z8vtH7snx5DjVFZB45vB0Qi81v+
fCG8/GlD+getFtu2dtIk+b5wxjdNzrhFkF1cBE04X/35or88ldqm/MfaRQqjs+bG/nzR0BnY/BAA
bNJxFdsvY9V/t3uqu7/8ir+9jseFfJuEWlu8c3UNgbQDz3CdxYnLJzdkjBIlpHr++dvYvzwafB3b
w7rGvwlUfJ9D6xozy45ePGgEvK5xRZysCQYH+0/6qWocOh8l5zbn2DYhDaDmxONySr3hbKGRNQfw
NhBVXMI2vP7z5/rdt7c102spBcHG7/N/h8QtyjhgOG8WtzizocVs0gEQ6p+v8psnNcCO7rOo2zbQ
/Hf3EkhcrkF7JTSkGzwHwi6BDbpti7GZqRvWoz9f7ne/9WqohwSzbifq3eVwSaeWNgzy0XOSbefo
z6gMLlrtwu8qo7+s0b+/2Orj9xWU0rc40R88/HAwbEDCXGx08uKEGqS7sZPS8fDDKrlHYlf/7VH6
9XWUvIW2r9goCTaW7957TPOML21exyEY60sT66fWpmmMLxqbGM6N5Wh1T0lArlsrd0tYLbCR4Fng
od5mnUWDjRQTDvXmIbbKv2UA//o8ScWdlp7L7Xbgxfz81tL1Jtec5tSmh4C24SMJJgT5fPbnG/zr
88RVHH4Fn7oEa+i7G2yHSbySXznOtMKbLzAPIa8aDKK8YxQm5m+h3/a6q/+8AHI9zwPBRpeN+/xu
AVRjKGowMoB8BLPD8wHKMG0crD/fnaZkRuYS9vNkkCozL2zaSO9rpa1HETNu2KHwLv8JVfg/SQ6/
+5GVtNeCSyjlOesj+cMjx9g80og10eth12lP47D002maVST/8iL97ULv9rPS9LE7rtr1ojbZqaRM
oFmKJ//Pd3N9Xt//umzODo0d4WH7fffMyG6UOPj5dYtiiO1dUygxIdBR3sM4mT45rSTvtQNuGJKF
dRn/bbn43dOkAqUkJOF1cXp3d0s78+ekYw1MfWvZzayHB0agHQqxwTr9+asCGn7/ZdddgHu2GuiD
NT/k53snWvoQjBDI6SDAsz6BiQ37jdMQTsXiWEQCXbgOPkkH9g8T3hbchZxmEDoLefTBN9z0+h6j
VsGATI2I5AG5VbgSpw3+BV1+ob6vi69NHPX+JaK3PsQhGcdqYqQ8RgQgmAWCfFfNvc3YuC1tHuiU
iXQ7yim9sUZkacBtwSDcxlPCxlOMdUvuYtQtYXEUDQQ4uYnoJlk7mzTMFYIolsu4mjjc9ligNSCL
AfRxIPu62w+T1w27sZkUxPbAsraM8ZNvdFSDDvaqFXkXqgyWaKftvIv5CF2aHtugQj3eoXgEs4DA
eWC4WcIF6MTU5ceGmC6kOcQ6fqYgUvmHtMkaecw9PyEfs4aQSI9PDWPmgWz0Y9rrUD1jKyK1IkGT
9HHt5EbZTWwNcxNciDJyGvNs4PJH62QkTjnwDnE+BJD7ArS98RYKBJGknNajpj/zy7B7cWrVXVd5
ltz4uvIBpLV5OexMI0SwrROnmndpZi93aHvr6Aihj45zXxXp56HL828NDWZ6nWnKQKudmUKSJ4F0
I1388DnJjc3uj3Ew2pApmUHYj0ElnCEW0JjKwHB55BipmB7JGAzxuReq5HmwPNFcYI9G5b6du1k1
dJ9r0TyJ0amhfEWZRVYhEWfocfjZyD0dAnLqNl3s1OfhiCvAQRBiOdcE8hX+eZ03SFWygjJr11eT
8XZGhxnd+IxmgSm6eU0+UNELCYprN8AJyW4oU8uO9wEu4+oiHqr5wXFzLN9h7SB27Sd0YVGdNORj
KxRIyPrLseYVR+mALkdV9rShtY/J0MT9dBs3Bb11y571lYEYcZMz/0QeCqQV88ToRBNo/1FWGQ5l
8jmmjySIW27AJMdqoOWYQEctF86KjCeONsZj1NvMJYquq24IKsFfPSuv+dAi3Vmd18L2PxVqmcTt
mBsUGTnwxuBYOTYcTHTpmF8epgmxGnmHNIdTDTBqr+U6PeQkSibHueOUVkEWLEGK6NkNWxWq9hiB
6gnxuCEf4i3sYTJaXPuWMF/GtzCIckoIhigIjiL4wsr0JbYAlKg+h4Rog3mJHFeWfuIl2reoCWC3
kOGSmQQKd87AJKZxO+HlfQupmN4CK4w0OHuhIxBkUSIfow34FnCRDhXG+UB2Ar0wjGm49UUxka/6
Fo6R2A5tJSiJ/HQ9roSQF24N06jGNVjD02vIBg2/5YN5i96oV4n/bsDCiasF8dIVZzlUvtVbaIf5
d4DHGuaBPDv74L1FfHRF5GCDfov/aAs1ThwuE2JBwreIELyimvDjNTnEDhb3EfLvGieyJosk9A3l
biiwpe9sQfYIKbbEkJAEuLSPzls8SbcmldRvoSXD0hBhirq4CC5KOFzqXDd+5e9t38+bQ+O1HKCb
LFefh7eElPotLUUFE+YHEOXma6yDbDjmcyxOklNHsce1EyGiRu/OPArICpMfXLX1gSrA97YxjRVv
4/NCQ4KseoY1wG9zta3WcJfWhqyUgVb5XnZeqLES9gs5MATpKCTVxMOkgUBpPuYSskpOLkNEbo1q
sQWMa7JMGoZTurW6Mu+OaIPc2wgBkIcpUqXkKC6VwY83mlJth7fcmuItw6bz7FTazEy72jlCIFyj
bqwubqCqpo2Ado0BAYbcOCVX1uLbEfhicHvpw+gFkU5PFP0Usfs66ZuKIUfjK+IPX7EEus1zHldu
V2/wddug5t0ZGcihp5bvr6chkmcWoubPY2TsdjuFbkG0i1un6Tn4HQez+5BN875ISpFUgBoC35q2
jcoRMDKQ8sfIOQZyFmn9T234/zkK/yXXbtP/DVe5T5uXpHj9EZv29v/4d+dP/IvOi+aYQttqbbHR
Q/yn8yflvyikOd9zVnLoW6wly//QVciP91FeCPyh/Jdy7cf9D13F+Rc1G0W2K5VN8cTf+w/oKj8X
mr7g+Gm/tTI4hNL08vlwP1a0ecyWx3x63JlUBhjfjHOeRu1/djj591XoYvAVOTVgafv5Kn5S6Typ
4EpaIZmFGxgU3Ym6Yv7LAe3nena9zFpF+sRWSE8oWHE/X6Zz84oKEH4/sTDQHGL8LFBqrVOA4xyF
UdHeW0W7XJTpGiX9wx2//qdo/jEiwv65lv3n2nRr4FTS0BP6/Xk+D2vokxklCXhqW3/J6pJ8U7wr
mhGbNWBW2GPnqaajkW427XwdRA+d3djPhcxxj8V5i6DG6lU2bSPmaqvYFGrWJXUzfpO/fNZf77kj
2C4EF5FuwO7488/k6GFIvV4MOztW3a3Et0KksJiJUP/zb/LzcXn9SVzhOC5NW1qbax/75+uQZKZH
YpIwT2cp6NNYSZRVssvr8aMuRw/zVNUPi3mKA7K8vP/0S9LL1tLzIXjZnuSB+PnirKTGrhUkB7+1
vB3pPP6Fgvp6+PNX/OWua5h1Eko07Ye1F/juKniTTRjZFFbGN+3zgA8BPZiqHtxkefrzlda/9L9n
NX5MwEc+/ThH+hyY7DdG0g9HT5fBMlYzVOsJegfOhR7csnoIqS+nybrAGIUy7M9X/OUxYaniWeZ0
5tu0jt93p5O+d3rpoXx08aucYg8/FkBw68Ofr/LLQ/J2FfpFHvgxSIXrO/3j9ypcp3EMV1GiCm8N
lsxD5jOoM1OizqTABFLO2V96b3+75rsHM08Qdjlg8XZSw4SQebjs7LT+WuWe94iuVWEH9v3z//R7
siTxXSFBMr/4pXPiR1PTtWaQXNMKOUot3bVNDXyODsahhjQjlTal6Rju/3zdX58bhiWeC60AF0yg
3q+JUcFk1tSd3NVTnd0ObhO/ZAvYH5Zfv4cBmad/aR//8kqwAvIvKJ2ceSX9zZ9vaInYFMuw66Ls
0NWVHVSEBvQi50zDxNY6+/O3Q7TzbtGXdC/YwCRAfAFu7Jeeo00gwezX6bBrvZBqsm8XU5xXhtzn
R4O+E4AJXzJcrV7oESUmcDglCOwz1HFecHIxLdgvUzbR7oJymQ7NeVuhUDifG3+2DlWz1P62hCwL
NghfF5NtesXl3m7c0NsXA8niR5Y1e1VrtxOpMr1fgtBuiL3YSN0nDSqtOa+uaF4tzsU8YBc+x++p
1KNeJr/edRHHjUWdoXgL7D2tZ3oSNW51eTJxMHVfnKRG0jPreSw/jCV0mdMg+sAGihtaX+0mH4Fs
g9t4Ar2ME8AzA4MPjguMhd2hRzMcdmVZbCNRujY+LFLs0D4HwzHJGvwAYV4BLFRZ1acfjaChtWEe
FsljhFX4ekSqAw7Tl3q4ttIxVocaw9dTNaeWdUCV7q6h7zU+SsfHNYazXGjQTChZrjTDO3XyItE+
hAw+gXrapLAjqCiqOfrK6khe8x6sCTTHLVAitHObapTpCMKROJ57Og5OAQl4XvgJUV7CSe5CKfeA
M1FILHBsH2aCHKNjgAQbrCnEVgYH0s84jwupT3LCFLB3SJtDxaccEimrbhRHQTb351D7HUFNJQo4
7wJsZ4PbFpe0tu9Gtgv7xqld03IgmXN5XGoHng7UpbKM9laQduNpWgi4QW04DNYHBK1kvlpWPshP
fgl9cYPlHwwl20Q07ktkktZe2SZD4C07L72WdlssZ0PdMbfEBsY/I7nBjtKPkQ+rDZX1ozGWTtGy
pu5F23LfsT1i4Wg/kCodfIrmjq4RJK1ebaBL1A86bCRuUSC/0MFU6KSIP4E2HsgrDc9Chw1wE8Rx
hjugq7y7pgljmnikGZYXrOsUG3kFxhmnWivzrUfy90tTtBRMtUbut0lpEeinuuucV0RCyQwhDMDG
QZAunmxlLmoc/GaqHwakpZ+krKf0oOivYRHKQhuNWDrYFph7g1I5j9LRbNfH5jtPfplsvZL2Hl6v
MHxI+9VFA94UQ7rkWEr+dCV5LRL8lOflQgt0Ow00EYrejoq91WdhvbN4iQgAbIJeHZEPRY9lVmBP
mFKL3l7UStVusVjVX1Q02MElQUec7nLpzf520kBQcZMPuUPrAjnFFjcB7nGrb8B4V3omrahnCkdK
Rdh9dXOJyFL7GZtR6wAd3/QWaQS7fFTkI3Lv0pnMHRrxELIL4mtmpatgS6Nu6a8qCqtx58cQQDDw
8N7gah+j6JZN0BBv4A20yNjf6ss5pKW0sYFxP+OJEk8WesMrRjmuc+yhQ5AAbto0OWtEhr48CCyp
76VS4pxXVzx3I4fRfVNZ8q6gZxEAwZp1hPfZcWmhpdpugs8qivP4WrVIscgLwmrA38kFKFL8NKFb
x8d6cNAzFYKujY0qsb1Wft+0F0w4+zvyhdz4TJSNpE/SdyHz6q1I2ZQPhEPJ6EzJTNBaKPrYfKgy
qrxDI+dWAvtK/PZ29EuJKEt3jTUwnqkRJLtFkjbfDH246ZNVJwbOTDcWqz++dfRr5C1JeMioTenE
oCUXm362ptX+Mi74zoqqLZA6W94eOaWTHSa8tBxs/Sg/LokvPtPUcIrtbHspn9lt0xttjbLZ2WGV
3lJEi4d4gYy8r3Xl7mC2A0EXY1afa88Wz8RuTq/4L+bvBOZ46gi+Ib6qJp1UaOrz+ouxiuqzW6rx
RqZVAP4jqvW96Dv3QTSda2N1jsTeD1gXtzbiOawbgfWtCsrlqcWohQeWI6LZV7B+/fMSveXRZvEc
dkwZMOI0wsXQFanInPKZGS+gm6y6tArcvgUK8mWrWzMOh2Zuy2kn0zjwMfUELT8humeY+DqsPqRB
3Hzy04gVC3FRlm4C8Cj7SMTjmvLr5g8jncnVm01H+dgBg2rJCXBdHLPgdV/HAHrxVgaN9QBvTl4X
Vg/tCLleRpBmo+QrTDQXckhdKtCHs4SbF6141z4qedvDTq8ziiRsztq+815GcJ0xLOSpZz6Wwb7P
HQuybmVmbDhOtdxkbWI12z6OIHhFrofYsoqUAGYpwsTe2AUgGW63KV/zDNmhSs0KQiD1DcxNXPHJ
MxcV03ZYZCMI1O1VdCgto28AZtXNp1F0QbS1ezW8rLf2a0adQoHVjVj7FU6qBLtwMibHmXwlRFeY
rrGATM4Ri43q9qVpo2vh5Gw+ppjjp5k4N/zWNJqKPbswllg5gfbYxWmjRuDZRXq9WEtNo7ztZn2C
4sSiHAZOzQ7uV7MB4pFYX5oiHCvc7yUS3AGRtrdPZ1V87kjQCi4R7YJ4oW07FZ/EPDi05sDLMQLo
bXsfA2vbF7CbsMa0RfIaZ15ltoXlA1yAH1l99YogaA9pb5DftPyi341GTr0L5xliCK+Iwx1VDfQY
r4vCIwRr/h563qtQg4A41oSawZaYkcMBNPOyRzmZpD0UYeAOO5cBGmiclJ4VOTqUzMyqbTc+2O5Y
rd3iMVxzPkvsGg2K6q1KSvuljURGyKBImCS55LOOpBtZ+iXLivCpFB0YiHQs8SiEzqTul9GGx01K
iEPcadeXL5ZVeBmYSOkQPtTIgSCJZAKA5jXt9FnLLIwOTZCA1jT+gtNFKDhnQIRQ7xWjbsW2qip/
2rmuzKY96V/iYKEc77e8IfW51zIO3dNOo4vtUPJ8QbsX3mo2Z/IjnbAhfk6PXgvui0bvBqZq1+07
TO3IJWOioSFx0KA7tA5z5rPB6kBr9jp1njM9tAoj5hISsxhJ0+/bcEbRieMZESkfENCan8r2NKVd
82nWsRFnYZH1ejvRMJh2QbJU4nLEJmrtkirlrqZdF9/61KXWbgxRP24n2cxI/fuk2qsG0cZhyVwI
3npA+h2VSdSh7TYeCCTkkoYIHM8qtk680IGf836grGrS6NIgchrxAvUm2xE5phSDrco+Swqk7OuF
42Qbh8X0nMWOV64Qing4jZ7f3Ya0dzta7sJlBxqd+KEaFEWZnpwqRLgYK1CNfUFyG1Jh74QA2HR7
ZWoK4MRuk8dxCYeXRo5G7ws70f6ORq//ndw+/OmtCld5Psv098EtgjsPzei5GCvP7Ka2ah4GJdIH
kksU7sMYsSuanpwcsaB1gZETGMaArPS8auv0c/Mw1kXPHu/31ZepjMu7IhmG+xbVvqYer6qTX3Z8
6aYi2mmburpJ6fxHoIFnQgcI0XJStuTUK24K0BQtKL4q7jZ1btePLe18/IKTKM5L9KGIlHvI5DR1
Kv8BRMQ6WJoj3UD5XALQ2LBoMK7w9NqkRQ6UEKhI64ocQDpTvGkBEYV+4cFSjBztX8icA9Im9mz1
cUmJY9/R32r8zTKB+NkOPkfhTUMZF266TrTjVrtDFZzP4TzAYwo9767wJyc9VrZbfHR1uDw1VHhm
rybk4xsBhbTEP4ZJb6uWejwj9614BBppURGh9oV0xDpFOJzGHgALR954XTt/jgEOENJI1OJdNxhx
J+Vc3LMDrVT6sQtfh2SqAVslc38dhBM99VqnDSOefNaXOuxg3QVgSB+CBVA5DfisXMOe9PSVCV+B
eWwNpKKEQdRLImTbMq20MA6CaQHAmkfAdziaiuKs0knHAcAtgZlUnqUwYfqTfCQqwSWDmTBgcAEL
QVx8/LI4c43HqxNSsN4srJANjwSm6UNAhP3qzGATySaIDvPsSMgGdl99t/mPSQCMpvqL40nIPF6s
mqvRhBwJQKpi9KjbBRJ01wXVnS1JIGMM6Qg4tgsVSDK1qoEP3CH/TXDgPUeRiz8kKGoQISNr+w7p
G05GkkNZnKvE4ZwRWQh869CJcsyXckQ3zlJ0j+U4/qKDAnpUBkAHT9eSxQjOq/y5nVVeYlyY9F0W
so1trKnsP3eN5/KP0aiOI2bpfOeUZfigeRDSM1yH+WMghnHlbBgbpF7nYPwF94uZ0ozBLfGZTrlz
GJiQ4ZNAMdoM1NNUTakRvLBTpMxmJDipZYtxibhqsHA+eW3cnrmZz3IfY+votgx/k2g/c1h8NfhE
/Y2QHFz3UySCaW/s3GtPi11W1DRWnR07MJzlDj8LHpABl9C08aDocwrypxzYoi/8I/HicbstWxLH
t2O/unabyAIbVaBE+WQ7JYuzO2r3mbrFkTvmJtVVGaIqQ2fedWT++VjNNpJK4KIeKsDTpgUIuUlG
uw1vegDW+Xb0+vF5UEHxKeWwlLGymuKyb2yvvqQtGLDANILao6kkk7RqKr1qD+SMZw8Bfg08CZLY
RFuorD8nckpavlkwJiyTHSCRwYwAN9yeECw7qpxPohco93Wn1V2cwi5Hbz9whIJ2hr8wADHlbQj4
Tl5i5lywooJsecmXgOOZzjVLeu/ypIO4CJgM9iGJdN7kxtw5UgwP4RCln/EOD6+V7KcCAHDC1sT9
sNzj1CaIyPC3cFdhZqLXGzvhffeMmMurYlYO9pthwWBQOoAykBDkEzBGOb9R3KR5jS2DQDw2cXa0
XQB95yGqiH1LB0lt8d4u6TZxZvOaWKsJFc9wBD/WluCafIhg3tYnVrXZyHEmcaxzyqe+z8CotsKH
jyQqDpwxMtEXaecWwMqpex4iAQfOb1hONqUy3W3dabw5mjB4VKoSgeUudd2MH3JmOHvwuir8QnkA
dZBiH91FaHl8DlOSq7IRDe8D6BtfX/p+6t9ZbmHd935Wv8D5W9jZVRJ96vP1NGPCsoetQTLj3UQR
hYctT+rwIwkrgToGQ8DfoTigazFzKPm2BpU/AR6o7kNfIqPriM4j4QtOn9h07WJX6/mpVQepvaXD
3A/HB8RXk/I9UqqOYzV2+aeUG52DknDdUxqVCAAY5kLSFF3UXTRL1O9iMRUXDCUwYzOYS8YTK+oy
bmu039Y2kpXCpJLW9j7pssFBQObWYA3HlefnKKA3NfEyFNLLAtLY798Et3jw5clCPXpThPhLICny
EFCosw7vLV0m4HCtwY2OvdtWV45lyeeg6wCZSdiB1o51GQ+17nvaSxU9lA99PpfWMfR9YuF6J8Y7
ujgF6Ee0UE5zCmFb65eCORf4yiWfiaQbS+cRLCnqBS/A14d7UcTYuBRYoKkHCrSniUXWbU3Ke7yr
8zw4S2b4xkiQ5mG1ek/DAwl7tGocQp5eeupTi1PQDCmtr3g2zws7taPTECSYkeSAprifePDAr84B
Ealp3lUX+Tg3/C9cTqia6cTTiP3WhapZDOrMbZiXgm6x4pd6SbkMzIc8uGjaoLRODYYXXKaBx4Pl
DD1XGOcKs2NcxJ57UiH8hFM/BwUupAbT3oETYfsRyGacQ9IHUbxpV2rXpgOvCfanimcLXE89Locm
6RjcO5ELnzgPVLSLuH0DHvoaZ5vX8qzsyVLS1RPmbNsc8iJmZSY+s9ObKXcrb8tsniBZvya62Dat
50HzgrvJohUC05D5ON3zBi/uQbX0TOKSuKBTwxHKO5C71QCvcCuxOmW86TW1S/XEYQPbdOl2y1en
8/DA2d5ks+1F3pML+vixMYDPo9wJyLjFUwc5bRrdV7rHGeWIA0UQQ5Py54M/yv7b6E84vCjU6+eg
gKmmuypaoUaRvmfXKiFipzynx2EYyhtmHML/qBunuif6B4dSK+rgOvOL9Im+RohRCmIqhTSJOf2u
tdu4RhOw7vsEnTRE3tV2Y22AisBWwnagvyK1pCVjYsaYbWXwBoVTOYM0JFazOgw6cr4oI8I7TFQk
guZ+KNyPi26h7prQBsClZrBMdge/j3VhUOMpbdIsuW4TeoW7ZiGoeqf81penpKsxqgK0mXfdqNB4
IPIsDPMt3l8oYZI3ok+96vuKWhpOCJKpIthSyQEYyjiBJiNgyN5bqSnv55pZDhl03YQIGTP/tkdy
WeygwKjuNPhvQN0R6fRumkz1oZxalnOH4DtWhYEJA32/iuhsz63xbyMI8D9g7IHWLsmTDTHPThFm
TT9JbhBoSCxlfbQMm84O05c4C/ExDryEJN0mbkkYEWqnR5EHUwRyCNTRpi+jgQuXZqYkaHPval60
dk6ZQ+eDhyiOHgOL5s62n0sJXisuabm1CY5rZg24pjNWAzTWTeWgtsFY94zHEYqqbI3Gy4ezxIBx
WFJ9YmkeniDzY5YTs1tQfwtaTzB03BB6xlT0hGiGdfWIp798dUJh35mCaE3Q3fHIzaR9te1lW9+z
Yg6XcvDdjpN8RtiuYYH+rrI2/SJnhe08ySYrOs45x569Mw/2U+jCO9/2fQOdbxiT/qNbaxFtkzQg
OmpM19aJVboJf4+h5czncsLwzKUFvAppVqRMMgN0gZSsoidI2PV1kFn4+WkJhDdzWqh5EwO3vA4m
Ix3adoU8RQqRGwkHQ34JXjBvD8ay8QrOTqjvfTPiA25I2tLQcNbTp+gyqQ+lF6JPoXUPpM74/awP
nKrCD7EoerwvUdS15yavyqeQNmu9JxEP63gQQZEspBXHxBzgkURE43LTjGt9Jl8zLFbikioPFa2/
aO+P+Bg2qgyK63ox+usYqMHexqSYPwrPmkPs5XZ6T9IBxkkbqimk+wm3PMA0y78fprRm12d9mA6E
6qZfGTbTRDJ5Elnbhmzc5UOZpvj9GyDunwssQ9RIiVD1l6FylnDf1T6NZlbKILouB1dkZ+Voja/K
7btvdu1MRCY5cdOfJ8gTh01rjVZwKOPMvsIKCOwvtccWyl4PW3hX1wFBGJKuxceGdcJiXeznk+/0
oDUc9udHjFdAdh3KlTNF4CpUqKpxvmYqgplW1yF9W8vTxaMRiQ53oVhlcB6WJ3wq8qugFUY/afKt
L3FbclLCzJAANQe0SovD9qvvMBhL4N1WHl0SvMzBy22VPDHUzqpzWXv6Ipp7RIG4tKlSO1q3r0Gw
WKxPvZV/sKzKD7dQdt2SA/ySfonGxky8TyXRrmSKMNAp6wRUkAoSKu3RKJbZmRJx2I5dl8ELjqWm
BCTIuDuVyvPPLQ8CgXEFikWgQQZZwTQmzj7X3KUDsdMuQCpa5kQSN6GdXMz0z5B8LX7yTA4EDwsn
tpH8OK/lLfbDtrtyXDl/nvCicdRTAa8vpWiybOjit/XRYlgLawkOxKe4ks6rLJYEXWbVTpdZrWww
PSRSN2wE5RpdhWbxVsU91QWxEi2okznGz6kiHoutYuEYABkKCtWZg7Y5Y8rmXo2qG1qOqgq/fzTS
Wdx7jaZDgGV5gQeZ5wTODWh+NR8lHqOt6Jc1wyaPIPGGNO43HjWjd1F5TeLucAtHgHhxJFwCsBTX
9vpsU2Kx4e7qrrJpyWaKxnPEUBgcLb63D2BUIALANl+sK2XlEliA8sJiM6YzbzRURSn2tqV5a1UD
NPQYx4wpMYqHcLT6YkrHfdVmtMaDkp4MySdlY46hoafxweOVpYyUbI8fU/qiIIHpvi273BuK51x7
q3I3SO1kF3LYvKEewUxNuUn15c9Ddp/VnAv2ZnbD9UCNFBdzbDqURyK3/Ox6lHUyQv5FeUSi5rQI
KB0VDZAwo7VzQPTRIh3W4M62JmpMuEVlCYptfVGw/VmIj7ZFAYQaeCwtry3/r+B7EMyeJsbdyhmD
lo1/FkIpJhias+lHu0wQDoZojFi9qrlpgaIOoDghobMNDEE4XPRp5fVnXSytK3onOR21WAPBbISC
3B3USfzqLE3e7hJGgtlBE3/rHTh5enoLWaixt+QUoqbrmmb+xHubg3N0OjZlwBdxdgCqFF4lmXIu
RanKLwPDgAUYmih8oOBpxckOfR8z34VSCA6Y8UoQ2RknpaxmJnUIwsqaWePm8NbNwqA5BnWcrqs4
kr+NHymOrmIIxIlqePIPlDKcokVmLRY+/8S3j8WQCPi7NLS7r4mgHDtUagYQbeWhJmcj5qrpVVkV
XnOk2KdJX9L1zC/GWDD9dKWjoTDLrHSAwnEsO1Rj21zoLh4e2TM7yUCgZr8tEk+0RL/WmTmpMush
bLp9f8kxIaxvBXgNijnWLSh0kT88IQmgi7wwBsOqL9FrAj4xaRLvMnZp55Awc9D7pezVgXIfR7Qn
shwoXWF1t6iWks9tmSDuXjLatZu6buETpwnVag8j+y7vggARsJmjjw5K02otZ2Pr0DIViA+5XZBy
YNVFQOzyVHN2Vy5IkB2qdEDqrQmykMVIYl8m2m+YTirOQ+8wqSV/tny/FaCMpcUQfRm854YobohZ
JiHab5AlcAVh8q4548rZczBY0CaBekX7KhXmezCX6ROkeg91/ZL1XwO3r5pvnGIQYx1ikbjOc8lq
ldebUdJAJqkOKSkoUS9giyB6xILXkk12tQ2Q1c7n9MZKEku8ngEiYX+A37wARcEGGCgrBOJuHpBG
AWj+XudxzOLWNjReIe5H4SdGEXHHmWpsXkbHZ/2wYh+vuQRO6RzHmLnMhrOmBjkUhItLALZBrm31
kU0nOUjA8DeIl/aGnfKu0Ib6l65Tfwbnu2g3LmichyXuW0z8KihbQj5iX+2Dxa6Tbc0GsdzNia2m
o0NgEcOI0IYe6CyWmOnZe9V/s3cey41j2bp+lY4zRwe8GdwJQSPKkPJS5gSRTvDe4+nPB1X3TRJk
E5Fd01NGWRGZxcXt917rN951WlCLXFZcgjxyt7oXLQshF8N1GNWKsM1azbo3uezFK0MoEXElMwYk
9Yq8TANLFcH3KPlmWVU9vGau5BfbVPcyVMR51NNRuSFnPN8dM977eQB7TjRYG2OaOoJnAluRjGsz
wEbjvpMg8ZEZdQpXU9E5VmDECcNaQnvWG1NMenvdtnUHygK2zdrJOMyoE2EFwTGi82joKq9EAUCw
UvRvhHaot/xIqCebyOuhpq+RFKHjegnxzNJT03GbbgbktzUPxY4IcDkvmpSiuU0Vx2TpZXr5s+KY
ehIwBOJNiGQk7GKvy1Q7QmRwqzptZayEKkcKSk2cDucTcr0FiVxR1ihoQ3pehOihkvBIO2qoWlKY
7Y2gNexvrVVlwwYt+cC6xitHvhv6ChOkYFTOgeOje6MIYY60WxCLqMDnNZQi34t6KANBQPq9LmR/
A0oMlSpS1enwkmHJGlx5qa54y1rK4ZzYLvOy2+ZhpP9IjdT6IeVVi9gqmAXUQhtDSPU73g6j/CfY
hVG3RDTiF8wTKu9+FMLPPsxELTZoiyILDisjjreIwkKX9DtqAqtKNbw9KaayWpFHgduBg5uJShqA
mjp57Xm+piTJh9LYjo5E3aMjd224hWZToVaIApC+9gvgA6tOMkn6V7VGZVf1sSO8lVyFq/xAfkvc
KFQUvT2kC9VaeaqRZ+8yh2JyrwhWLthaB/TDJnVBFlDx9fwvXNj/IZj/xwRx+58BzOtfP38V36pf
P//xVPFL+Y/04x+fugzJr/LYNHL8nH+ZRurKP0e8lamM7pB/WTX/BWvmzf9PVea5qmuGDB9RBwH2
L1izJKJoIKLjbZGj5j8kfutfsGbsJCHcQ6q2VF6+ug4Y+g9gzccIP5MPsHQdlOunkTR5xQnE1VeC
lMIKqrgi2huSyZQNwaOMVn2cca71fNBbZ8C/x0jJf0UzVA4WywSDLE5QoIPfU8cMmvAOLthVUfPI
FGdQkicRDGDaPCx0AyifBb3zGFTXQSGlyBard+gdybYXt6h++RhIXW7HSa8hTmExphLPFlQPprz2
2DRICppRdZdpUYaSjgbTvIhxuqkzD+X1NLPNXFJn5AmmHE/YPqC1CYimEJEVefxWBwjQyk/8DOu2
8q40auFWcpKPzOgjNBYtc1skqBuh6e1uNQ+wVD9wtVxkHnLZkH/mMNyf/N3fGFvGcfwmTD9FBLyo
gtg//iYwqXlkVkpxVyU+z+8BwJVDxfVdQF/nis0fkZ1IVtfIEDvICAvUN2JKFS1+c8tcbKRth7vY
Chx1eIPPm7FofCSskz7PrtyuAaLHnbFO23KZ5LW5kWKkoBa+rjY3ulQ4jw7wJTjqHuWV3DH1WzyT
9Bk9hs9Zcto+TYWfrcoAJyc9jZEdcsmIEd/lnlWskV99S02d56qODlfqVu4aNzPloU57cxFj7bHT
mBHYbOfO3uHZuZRkv18Zcv+Mq0H6XuRqf+8gKLvUO46vPG2qGXDnMXR1HA6YmmDHmfbAq0/w4zE5
gzpmh7mTQA9jt1Qb6w5GxJhmQbC1oCR4efqfLjKAznAq2Jp0SFXGpHs0HArCIcSQT/Txk+Kt7nbV
8nKITzjz8RAcx5jAnZVKJ5msKf5duYp35OS0dWlHSwCGNvNiIdlont8W1zwuFnOz+7Q3UZFgfnOx
NvnHGFt/sMwyUdDdbtD8O79CgdO7hXeI1FB/01ObvNxIhV38AKs+DhyhSG+ynYvsV/qkkXIFOibs
Zf+uWusb/zF4tvbJrX7NfJfeg1vuhBs04/fyxlhn6/LF/WXdWQ+7bJdu5T1XKBVHpw/gdrznZnp/
XL/Tzj/8XpP1zast8fNw8O+U9qaXwhXvsZVQVBuMGteBT1I1Nu3Am2FBnMwqk+IP9GaNXUXUNI0T
9LDfuXjnMoap3V2VJx+ABjcaTrczPX4ytp8xDNDdKEPDbh5p9AdjK9VlJiaUuO8oCCwkcyxGsv2o
91346/LQnm7Wk0jj0B9ECgLeAnpBJPAjy/RauwqWPzS7sMt9NnMYnQwWkQxuC2Aicaw35InUgNvH
Ip4TRKI+YitOu27z3pb6b83w5iOQGAXKIjdmsOvHWHIm7mdMrJ65ipiSaE2uDWo0KA7kx+4Oew+E
ilGo5Y1seHem9VRGko3p4uXunIs3vTgIFZYnEvE8B/uxKL1rBiQMpQ+9chBUze7kcCbgucnIxQye
JFej8Zfj4RPJkne5nnZ3EvjlbUt/2AYs5ZnpeDJ0aFlBdEAfAt1BFYLhcRR3NBhptTLfIX2x8Dxg
ez5uQoJipxTW3Nq1zdTbdk05M2NOevMzLDc/VAtkSTQmc3OIEgV1uzzfCZb/IFIUrBz2caNc8ZD/
OmIiXZ5clwfwTEuhHYxcM1WB3TdedQ+XQ24IkuqMLc0TCSFtigQKeGDNWA8icsFy/FBryXVpbS9H
PVnuFmIeHMrIdCHnRPDjqLFP3RGUVL/zMXnr1X7lFBsjIPeeJT8uR5qq57D+ZA3WHowjDln+ngwl
7r6F6imDcqfeYZF93e7Ca6yi5GcSoDDfpQ3gxBXyxogjKtrMcI4ffbhb/xV6DIp4lWYhcHbUtx2s
CxmoF8CoTrc5NpfIrC56H2tL8NsFES839Ww4Dn9RgrTGI2TSUos6kNK5goJOsGgH7b0pa5uo7W98
ZRXK+bfLwabr8LNtB8EmI6j7pgkp8jPYjYn2s/P4p5+vcr0b/2KRgyObNEY2skrxqeHc5S3AHKoI
OtgnpCsuRzmm+phMDuh9XNj5lyoi9KLjEVLhL/pynLq7BKkv0hjl1zQKoyvgusr6cqTT/sIyDToR
Z6jCvmJMDtEU+GE8eIO/g0PlYwWfmOBoAeBejjJdV+z6UAUVReUdwEVJmvSaK/WDrwl9gpuDom8i
z1SehyaTvvteZ21yMfp6Odx0vyIc3ERQEVxtVQno0qT7CpSHkTwo9kFnwcX09m0MaI9KBBj6p5ac
dd3MLOczDeSZ+jlcvMu5oR1HzHJE0YK8wXpBAQVbSe1Wc0kRIroCcMqYmYMns4Pmcc+UIZzoBvSs
yRwvYR65nVOU+4rtWFUwWA1U4zq2tJvL3XgyNzhsFMRjdK7t6OhNmZ5AZJPIV8pyX0cpPvQ3sWht
/l6EybzoqzDAnpAIuWEie77H13Fm5p3pKwSNWU7MOg2NyMlKytLGkBsKunuDy5uADnC5FWDDXG7G
p9rX0Y469tTvKMpkFWGRNDgQmcq9+pLtDXExvIU4/qH8/+D/QJo0+oW2fBrMNG3snEtBJ3dTo4so
aWA0hY0ZaO6FIK0cZQkpWps7L84sJ9auaMAHVPgxPRVLS8gBBTDfUjy59S69Vx0BnY0QgbCkIG0r
kfdvfl7u0nFcpo0zDE5gk/MYXazJEvZcKXJKayj2Zm/LiKTvlOCqVEhTL8hhl/XMLnjygGfHsKDP
IYaF0JcFl+h4/eqD04eWphUMIO4P9y6I07VyM9yEd+4GY+Otcm1dIx78s0Wm/Ff6drmt59bZYfDJ
5qHCNiwGCKR7MZZxIL/HqnJmgp4bQRNxtXEX5sw/yT85KVocMRE4T5aelqzCWF3CQfLZOYad0ydf
08Sf2YTPLApt3KKoTCqWSvprMj9J6OG4AjFk30lgV4bmHnWBW0BHGJWr1JxwVwzVdRF+7cRwpacW
ch4aMi/by317uv41BbLPKJ3HOcoN5HhghSJpegM/9r0k4aqMk2nVbTXr5+Ug55rKiSPie4Lml0pa
9DhKXoCvpev7vSRTB15Ykq3C8vlhvne7dgEu47V4weL+ctDTI4eWHcSczJoSYjXkF5eWJdR6MWqM
0dtKSHxo95cDjbnjyVocGf+kV7ipMnmmamb54JPRzKRhT2m5As8NPBVU3E/jK95mSbwsbyGcGKvL
QU/XxHHMcVwPnsMOauEulngDDsnSUuzeRkLt5Qif79zjLeY4xNjBByEUTAq8SBWHPeQTG4DzXbcQ
Vo3Ne/EGOd4lykcLyEwtnmgLiIKb+MPbWM84qF3+GnMNnRyBKEa6PBK6YW95CGR1V4aezTxNPy/Y
Jw0dUyQGdwbDECcLccCVvla6ctj312K00Dfpq/ezKTCIwddq0W6iJ/NpJ62EB/EHJGnhQXgIdsVr
+Iyv6grFtpt65lpxkuqgdEFCRVZHHQvDVKY1hIEsrAFkUdyHr2QdSM1lK9Se6icF1PKXuSfd2bV5
GG0yzGEWy5UhjtE+mp8aEFW808oFhlWgMjibATX1VwAVnJmHyES3hDv8pJWTgcVSAJhUS9z4w3/U
1t5aXYZb/d648Z78W+9myBfiWzezVE/3+bFnLUQluPpqJ4ldHCG93hWIKX6oxm0IO3QbKU8c1spM
oM8b+3ROWWztDCIKFugfHC+eOtdSTi2933fv1dr/ZjwPP5CqegzdhX8jvvTFsowpNS90aGTv9dWf
LxnqQajqUNdAuGMyoprgQD+BqrMfZOQWBNwg526NZ+4DPIoOQkwGzwCgZIgDG7p4jeHlslv3H9lt
citvyutkG2zVDebB6krZJfhgYwoyc7M7tyccRh+H+WBn6lsvluPCG/bREEHh7IR1XqOZ9V/0IlI+
47WVrMdUhcSMEF/BZ3vYCyrLocXtN5+515w7e62DCJNmwOAH1Rux75TF6+CHN1FvXOWxODMbzpyD
ZIrQqeB2Q5ZxVJQ67CywNEPVj9t4jcM83g7tW5GsIM9e7q1xwCfzHZF55MSpiMCWUCbzfTBzdOV6
Z9i5rrrr3XUdvCRe9dAPt1j1zJx9p3ff8baEshW1Qh01tsn8NocAlLqVaDsZczup8V5GvyH/xnIc
CpTdoqhwfWjmUg5n9kkdIRPuLoyYQilrMlp5H1ZIwo2wp1oCjjVsewu/U1P4qAV8vqpVXOlo9CVr
nGMbUPFIn/LSadaXu/l0MCmhgYGzRuFU3u6TYx+qWAaBUOx2+JX2N3Jv4Bgo5rafl8+lKcyVLU5v
NqNyL4UUfqISTz7seO5giVEKLTzYvcNTFNyLugKDvK2iZGtGzsYjX9U7wVdR9ram+9gU9Qpph5mJ
dbJIqOigwquPyQpq++Z4+TpY6w4suwHZTgQV4KbYpZpROdFyjNRD158pCJ8NhSyVOR5OPIcnIwyc
Grwql/Wdow3aCmhUC5MRMY8gLcM/ncK8tMkoIRRNUR0ZmclyiWAa+rUr9vsWkpBIJajzfvndy6AF
tyJemIW096qZEsPJqhlDju98hnOskE22bGRM5QIgQb8vIVGSHb7q4IT7qnJPBsXu5QoTFWy42nrm
/jZ22tHGMGb9VQ2tNzJbBiny4/GD8QOpxmoLDKtzGeB609yAwxtQffTAywfiDrSltG30Pp1ZKmcm
L5FJO4wqXKjcTcERVLxy14zyksjhJvWNKy3RyALwLAdG9J3CDo4w2L24SybeBuCYtNCbOTGwM62n
Tzk+kJDmZTmVrY7KousB4BX7EBhcAwgEc8sIyVubenL5E416l+0qk+4bEMcz55c8Ls5Jz5MbYPmy
bfG0MyZzTMPTqwZZV+wLTcAd3dKFaJMaobXXjBRf91rubwzLG256hILsrMbDoK0GaUk7SFqA3LXb
Hj8kAbWqoegVW3AwHcO1Ylj7KejZoai7bVhg1mxkcb65vM2dHPDGKE/IFvep+c2sPZ40zpBAfomc
Yu+3Vr1CrNVfdtiIzayITwX+aQ+RuOPZS5GBKJMeUtEF7RKLDFEQWFyTKilbAWx9D/E1v4GTj/Du
MDy4SVTYgBvNVWAW+R/WaNFUA30C9EMDy8Qvk6Ns8BMHEKpY7vUmq7dDEcGsbM1opjtPlz4J0XER
INo4Jiqn7bSALJiOUu7LUkcXxhzib62TWLbe9+1TiAiEjXSyf4V8Z7tLczV6vDya5xYB6xBzF7ad
sShwPJqF2uYVvuYlJGdV3ehJriwRx1E2GcU4KWvxeR895wRV6GeWwPjBk/FlO8fkAJV+dLmneW70
zrqRva/vwooKTm0p+UYu29p2mPe2EIjKVRFaPy439iQm4g8IQmGbwYGJl8ukr2OqWpIHcJtV910Q
7tBVQ3UJf/boFW+mPz0bJ7Emy6RrsVGs4eDtLUSUQZLeWEN5kyLe/t80aaw0SpxZij6ZpMhLmVId
qjJ8jIX+C/YtotvSXf12OcrJ6fvZmN9RJrNEt2BUiwG3pibvrtLUwPTs2nOHmcf1yVwkisWOCD4E
1wJrWp/ibRQ6iEvL+7ZY68NVr1x3cESqlZTeo+lzuUUnlzWSlsjR8eSUuKZy+h3Pe6HqEeY0Olr0
Huu2Fq26V1eZyd+dLO0xBiYeFGRBMAKJPI4hhTA/Kzpu76nYPzhl+BJWaGSAKRnU0nYkTGnLXt4m
hTtzrp8er8eRp/ASkkM1uhO5yPuoJuuc+lfck5CD/1HE/mMKt77EzVlGjKwavlq1uMQM7o+UDbmk
jd8AHUyQNRLYuemNhtPdDN0ukzBNjtaG4K48661vg1UdP1SuMrMITu//Y7RxlwYqyP1/+h4suJwa
HhqYe5D6y9bQN1idrkpPXqLg9qp2704kv6P+gUTNshXgKdfFtofp+edTigsctkaUnaQT2c8kltIw
8GRpDyloWZZfldhfGOVPsRRm5u65eQVOgxsUG5bGY+V4Xg2hhZpPUUh75SmAe1F8zTHe+xk5j7m6
B+Lz560CKou30ajbSmnyOBgU5r5EmktBg8J8NAbxpu3Cu6qI34vQmFkvZ3YZMBq/Q03WJDSnzrc6
WaFWIz+6uryuq+6m69qZ1TF+zNHJw2QZHy2AlLnJ0IfHLUJWv1YDaWBnDtQQD0/r3RnZMJVavyoh
NHsdGtvlPjxNyfA25ZaHZqrO7OQVfhwyi5PaD0He4xwem+9IqyPrWcTDtSJ7ve3GcbFlO/wViaGx
MkKUJNukXjVec6vBa8dFkqPK8ePlkPr5XR8N3l0Wlj8wyvA3vlY2bzNf9nQYxkeWggojww30cTLi
Wtgi3FFFFadko9iqmXyBkY8jPL7waJWzJatcRW8a2cKDUqzEVWRkWNPmA+I1TQJn2WuVRVzHArJ/
ljyzxk7HDlIxrzPM8SRuDfqkWFlwPCAzFXFbakxrJVfBbVB46rKBY7BSdOHGdIJsdbk/PgGwx/OF
fBa1PNCmABh5Jh0PnuXJVeuPeNfW6Y2vrll7P9FljZ76th4JD37Tfu1iODf2MMTxl7T2cf2pAgFi
WU395qmDN7UbVehKWPUU9vHKdYKXMAqEr1kuYl0tSAa4YKG3/K+KDw1k0TJJcMhE3/Ih8CoRaKQn
D9ctfr0PaobFt124UYloiBx5gS1aofNsqqHAB3fykNiarpU7tAdJZ2KlHX4he46cHOprxlc1kNuH
UOpDhAiyuv3elzqV3SYO4meRtDZ43UhvXgGPxN8h2RQNRjOxu+9ayhkzK2Lss8M+pSQLoIIDWBoT
6Vi0HfepmLlQ+Cw937N1L91uNWrR4CtoS+3m8uhNJ/M00GSxt4LYQqEmEM7cy0pobDPaI1A005zx
615qzmSKYJED0jkhCgTbW5jtq7RMZ3ataY+RICB3xxmHYAmKDtNUoWoKUpWgGbNHrWeHfuO28a0A
7lSg2zE+BTNHzLRBlFpBOrLKTDy7QO5Oug33GLyDIeLtoWOGdi9mkPlN8P6XB+fkICOBS4KF95UB
vhqRsuNZ0Oh610iCD0jDa1ZF2XqLpjIgGrbr1FAWPaJHC8tEh8gP/3BW8M4iMNrLMihyUI+ThwCS
bl2V5jGPS5zBUmhhRo5/lznTvLGTDmfFZxSq86Q36E6Oz+Pm8Z4DxKYkJDmEZinXe1PycRKf8x08
HSrachBlOlRozyBvmfJMDaJkFVvOG7WHdn15pD4xCydtGZ+IROIJNc0h19qAzCGCh3vEvnDGM/Z5
Ogog/aKOa4dDtgp09SqzWvYu5Fggy0M+7tBFGNqrTJhbCqfThrsP1WPKb5StKRcd92sfRzWOdY53
3yFukVj6dZiiERsCkZIr29HUdV49lLI1syROjp7R8nMk25BuJWMPFeko2an2FvpMqCzd6xTerLXf
XWs4gKvb+O1yV5+OJ0cbqYcRFT4meCfjOcqtIqsg+PeRVAlrcYBrGWvyXOrvJL/CC4vnj/zJT/rE
HB43Bwt0A/alzEmK9wo6LLIEyqft142kLsTWEG3OLZX0Tvmt7Hmx+Gk2B6ybNpRv8Fn44MYnkgFT
Jw1NWj+vk0Sq9igfyXbaxy16j3E6c6mcizLZYyQhBN+MyOS+s9y9FgPwN2DkzMyNc0Hw6vjsU3LG
8mRudG0cRR053L3i6hyboZhkL8IgiTOrcPyuh4tw7DEOS426gciFcjoFDS49yDR9LkIjQfcDsZ3Y
E4qljCbtOi/zfPVnU5HDE6328cqjsFFR1TmeI4hyI/CqSPne1RGUqT5y7eVygHGIjxr0GQC0MhOB
/Xi6krmb66nYaPk+MtyF5XOPoUTkvf69IJNCSVckzACJIH7S2kGO+ORTbhR/OgMmLZnMgCTUCqTL
uAFIWPAAo/SHOeeF6a7312D87qvJmRXnnp51npLv09zutjHGkSzUgCo1Cl4rlID/XqeNM/6gtIMc
McogLp0WK89SiNRFe0MCY6bTplvqtEmTHUBCDiEJxuHPftCeYZurqCzyQp8Jc7I6J2MzLquDtphx
U1dQkvJ933xXABwimfr3Omts50EAxYe/KnRqvjfJ5QvxvaE9S+bH34sxWYsRWkI+9u6sxR48sPlN
iV+1eibjPbccxyl40A4/1bEla5hi8M0XqKuDgniLZsvRM8MxBZy2A5rNGWLI+8b0bVXFNlT1Z0Z8
HNEL+8oUvheVNCLL5XxvSMFVbrTQEvatjFJu9v3yqJydwdADSHdB+CCTeNxjIvLngB9Z9jwtkIJG
gan9avQKqt+PjjZTEjk7OgexJqvFxGgSafvxKVNYdm3cSs2LHnvLyw2aCzJZK4Ug+lErj/tYky0i
5UpEjgKnhsXlKGfH56ApkwVTtaGFxcAYRfZsZKfsUpAXhEYb58+nNABKyhskIimWK5P26IKMmacg
svmPksBZveC9vEi6mShn9maSSaCJeNCqPJcmN9K8LgMnK8p8j5wRKsBIe6DggtYvIpkI/Zlzz80z
g0Q43jBg4khKnJTgcsWhHt8yvfMvA6mrUEEXy1hfHqOTpOrn0/kgynS+4TQQkQzK9zlCX7xcdtl9
+ICYqJgtymaR/xjuvAd57uF5tmn4uYy3UyoaUzZyWPky8tE142VFS8dpf6G0slSjZCY9fTbMQf5h
clwbJhlyKhFcPIJvHVivSNiF9c/LHXhmkh/lOCYHtowmU6UJxAicaC2qD4X0gp/XZkBL9nKg8yN1
0JrJclJGJ4AKQel9i7CBTDlvMZjdXdHK7yla/UpqUsWrNxSkHzUjsyMruG4MZdPgnHL5i8y1eHJG
GXioIStCi2uU/XMELZUK9roob8wsmQl18iD9nJ0HbZ6cVZIZphIUlXyP3AsmmAnqk8/lo3EVvjiR
rcRL6mBpbKdr9MAvN/LM8XU4rNZkrYeSEIXYs7B3IZpeoXrZ9A+XI5y+zY6zY9b0xlonpEzG7Bhi
B9Z7PSyk72G+CCs4Z0vLXcfaTJNmxs2arAZXktLeAgqxVzptGfZ3sh8CL03WlfBf7Vy/R20KvfS1
kN3TJ5KP5LbqX2PRtJbC18v9N7O4rcmhHMe1i+33OEJJd6XVNwpK1WKwvhzkzMl/NA0mu6ODiYCK
sl4O8aHdSE2xGHR3Jdd4A4W7QpqztT97wBz02ziCBzczKSt8AU0x7kwSt//QAQO8yYZ0aakvRsWa
hylca3NvmrlpMdlWmuHfQcGxs63svfbF7N6GcoZsMe4Kk8saPUnNDGL3yLCetM2CuJdgmsIdKknX
IY5bpKIXOiBnwxrtpNJdPbxdHrvzEQ1ubOOtDfzlcW+m1OnyOBo4PzNr6QT41CT9qGwH2sh8DFFG
zqs5sNEJcPyv/ep3zMlpULm+1eoeb+lEFexWee8KXPpw1B5af52mCC/IW8laKeW1MktiPRlH2J4g
E3WZeqxJamnSXC819KiUBW1XZV+UCH8xWLkprgJg61d/2LGTSJNGWlZgqm3s6rtCvHdycauUNDDg
qVr5L1VmLCkvrC9H/EytHM2eScjJYld6vdUlh5DqZilfl68441Azw1cZPXaAJAvjCttMm4rMq3bd
648mtKEbfzl3oT2p8OEyrI7yRVBoJAnO0ORUyIVkiJqBr+G/lt/aj2KJ7c1j8eQ+GI/ZKvpWb+un
9J7glNCWs+XvswN8EHxyXvQdfhq6THD9riVljn6IhKyfjQJvc1Mu4/tuE72geNv9mpMPOZ3VY7NH
7O1oYyiDYDpeSaESK2ZpefquQ8+xwVts2VcIxyFKvkKMDTXTO31mip3su5OIk3NfjNCMDVMi5r31
ICfP0uDjMdAsCwf5u7lhPTlJjoNNy42ilXi5h/Q1O/oyws3DxIass8TN5Tk8F2UyfChGJk4R0qS0
XLsBJiKU7lLpx+UgJ3vepCmTTaAFmazEmLHsfC/G8RCh5sS6UopuVcSI9eQFotnFzIP17LQEcc7E
QPSF2unx5DDzoaAu5mi7yHQWMSa2GtqX0bU3R/I633+/40y2AD+KZCT8UG/1XWhPyi4TN3I+82CY
a8v4HQ4O4DaNEEdNLfbQ9DmK66ViCHgQtItEm9nQTi+2nwP1uzXjNzmINDiikpbUy3YYJ4gP1o/q
Cc1f/1beRt/rH+074hlmvEBD8fL0mOvDyVmP7VMnFtTBd0m5QjJ9EQ6NLQsvfy/IZLdAot0NMo2D
SBWslen76yD+VQby6nKU/7Ap/e7ByRYhiMBwLJl5hz1Xo+4FtDu/mT95+ehvgris/bWezazgy7MD
q9PjMUtLENw8BbRdnm4U6yYynksIB+EcjmQuzGSjGPpM9SKXQdLczJYNFxTwe4L7m1XMdOHJdfNo
Dp7UukRoWIHSM1CZv/TdBfvRSAzfoFmC9wQuFZcHbK5Zk32iEgVxNIhlbak/kEK9zvLvvP7tFo+1
y4FOH8qgmDBdly1Nhzd0wsyO1QStVPxxdh38vaCx48cOjbKF/9PCHnzxFG3mmHTj1jO5nQBugL8P
H4RC95TupfbAyAtqwztLWfUZJues3cttOrNwiTDWCTmBkVycTHYLrLgiCEQQPYxcIwTu1z0WG7YR
anNH70yo6R1HQIJa9SAZ7WIdt7l8hRME/m4ff6s9U5yDaUain4Nh2YnYCIRlMXpgYM8wN8Pn2jI5
DuUAXJPS0BYDx0+VwoPof0ubOYLM+QkH0IWS7kg0nKazdGuIkyoXtZ30FO+c1xwzUZHXvIp9NmWI
RYHeerVAKue/6cPfUSf7bDr0Yqp0RE1HaNJzpb3rczJ85+7dzLvfMSbzbiRADQZurDuQareavFBX
yZOx85bFEzLdy3LZfATftA2erGv5u4jr7Jf0e3r1t5o5RbmqDvAKKe+1XS/VvE+tJU9TzLMuBzm/
gv9/O7XJnptKuRNil4M0vPDae9+G6suffb7G0jV5gwJ5lsDB6ONEPTjuw1x0Kt/N6/syGKIlZMFf
QifO8QxP+Cbj5jDiDtGCA4Z4AkUxAQxKUSk196GQ4C9odo7w1TSL5j3sh/qLKqM2jAFYXbwFUUw6
tPZUn4eDEzdIT7vdK6ZZQMuxd22/IhatdTYQDBdLLNisb0qGprPdkazGAAqBrQQXobISYNvn1cwd
dnr3H1sBeFM2WE4AP6ZiHpj7ZpWrRtW9J0fDc5PkDY4iOf4x+NTZiRRvRxnPmbU0vTd/xgQvynlh
odk3PdqVqI7T3FKqe/by5pfUBhgEd6G/SPDFsLVMGb6EYvPSKdr28ryYHorENcayhQQ+bsSbTC61
hNSkXBTb+8IZwisv6L95fSsv2pqaAhJm3swN5kzXjr3KDESZkdfcZJr3EXjKFm/lewdl8YXnNL8E
FpSqiM+VMtw5ddT84aE/tu8w4GQDxoqi9HPFaO+pnXirNhKerVjHGLSHilWWzh8+RYhGo9A31UGI
i4gdHa8yycQ+0sWpCHNCT7bDvggedad9TfGv+1kWzZxmyZnBA7pjgM4mHgiKyQbM4SLrER5p9xr2
RbbS19XSRQQOCfDQWQppbs6M3smVFwodMDpQqiDaKA1NoWauppWZJ5gKfkkfvuI+auh3hpl6FYrc
2xx52WnmjdzGd0Ge3arBXDL+ZI2AoKPohYII+BR0nyd7mFWYmhDAsrvHuPhrp5buthcxIG1xZbcy
Bbn1zMM5N5tTYDqhOdDqo7jjMBzsna2jt1HfKbQ6kN66Xl17mnLTCjJ81GwxICFfAsUtSmcbtFja
4PEHESeZ2R+m54M2aqbAQAeNNuqnTjEyRWSKgj8Y+j1m0uYyVTRMQMp+rix2NgqThnSlytX1sycO
WioxusVIUbuPBCffJLESccGDv3F5zzkR9htFdan4wQRFc1vDMuq4Qw0zVeq0FvyHDvv1FznG4th2
WkfcW3hapYscW6ZvSVBCbIj8FG/CKKpMyc6MJHt2Uch8EPHn2AR9tXXLNFwPrphfD4EQ/HUM/J8i
+/+M4tL/WZF9U6PDHn+LviG3nlR+1W9//r/P/+Uv8XXBNP/Jk2aUnRIBybMOmUV/qa8LlvxPkFw6
9Gl+oqY0/ta/5deNf45QWGC+4wOFP8Dq/rf8uvJP5GNhL40IbUnUVe1P5NdZE0yf36+hkdlFElrm
IEVQeyzKT/YJ3AnDRhmScKPmnb9KMsS3MJoLl9yR73FZileVpEGWC9wPM5DwvTYKYV01wkPnGFdB
gDCH7GXlWu0Sd5FAkd06Wuhu5dBojYVZGisnRHcbBiNWSC5a6KmkfJchkS57zEgWdd9+TQMKWy41
ySHR6lvTV8nH4mpjs6E+hGbznsQxkGqn/SZlLXY/YeN+GJ3ZrHKsBm25zT9w3YpgJuPZWyk6KqJZ
uGmyCL9dQVujH6l42Pz1pNTwkeMOVcsJO1DlUL+LvOwqKWt3XbXisysF5Gdhsy9REzTfKoha1TJy
0SHeRAXWTFDTwx89vii3vdQra35bv5Obrn/Iggx1L8q90ZXjK5i1I4Wl260DFLf2/Z2RSbuOvrwz
2zJBkDy7bnLD3ygm1uSBU9i6gL/XQmmz8gY/LECdZDfTjacU2tfcqZVlAZvjLpCKXRZILyIOIYsY
s+7NkAjuh6XhgrfILGuXup5r16Qi3KUVyF/MMBpVsUr21xicmK8mwlUbsv+Gbvvuxv6dWhbDWo1V
7QUz4JfxrnOVt6J7l3h1vC0TU/4GAJsydd5X6tLHvehr1JKeTCglo80WNuW11kVfMJLuf2pGXt76
aqRvsSDp39NcKL/Laf5NHPpEHc873JkNJaeEJOM7sgmHHn9W4I2j4UXcGnaAhcS21QRrb0UeSsFa
ml9j4Is1WJzkzxUuRzZ2HwLm44ldZnL0PqhOvDVDqV4idYD5TtnqP93CrBdJoYc//QLnjkWVN7X8
4OkYR95VbR5UV1XHo66twi6+RR9eCFaa5oXXqKQFmt10TlPYQA6iJRuwY9cdJt9XTSo42ZtjRmGA
i6ScPHoYqgQLuauQOWiNgXKNUd0O3CFu66R+5M7RrbQGY9YkMZoFboTYIRXmG8fhzgJtggVdb8cZ
xu1Vmy7jPnstHatcKkX/JOSqCq14VKNPsQtcSHkYkxPjxKpxVDL6/i3jCMrfGwHhYS1XzKuqaKoV
RnzlWydQq/Il3/hhdkGQLUNLGJ70MnSuY6DES9fV+zfRaUto0nH1FLRVchtj2/csYruwCQRSL3bx
eREpqNDUWJWvMdyUH8O0iPb41MbvSs+SBdwt3iJgEygrv+6DdC/3rcB8iBV/jaG78IYlfXdfY2eX
LXo5r1j7QQN1QI+FYIP5T3qVaeVDUXQfotMggtGmkm1UlrHQTVyDBglBN0TBsJAzRexnvXgfOc47
sh1LPI/FKyTf8tSouTCpKB4Vun+F2cEvjEQ7m6MT0G0jrrFLtpAri8gCJ7AJQchaWL+o3bMU9YvE
CezSKORVEo9KK67w6PguaijlTxK71a/KK7J1jc+TFwHgDB2huVFR+RReQggxnn+LxXEUlbv/Ze68
duNYujT7KoO+7jhIb4DpucgsX7QiRYq6SVAu0ruItE8/q6SDbokHLc0/F4MBBEGiSpVVaSK2+fa3
WqfI3GUrJ4Whylb5jpuFO89NrLDZqKkdnpCOn2n62J/tvii+aGhbH9ym9u6AAzqnrjMj3eu7FaBc
PEhQoaHGDEAEa3noOqfCIqUH4cI4sX+fZ+5nrRcV5fOFkpq0+zodw21Jeh8lMh2fVJrgFSTeeZ1a
gGh6frtxWB+vh24GF13TPQ2DIn3JIRPf2t06XjOqJq+HoS67rWXXyS7thXdTDUp3WyXsndusV3h5
XOnEP8PepFc31xck45FpFAZAFPzOoSWfZxjwmCT9wyxLcwO0/N5d53PS1ghEW73iLNxhOZLP804U
XXFqupcOdkxmu2Mk21KfQSwEd/gUZFvolyOzfnAFRWXnT5VvDBH4Z+axQGSlUQtUmGxV9+7OKMCo
NcYMaRmsbbVHF9Fk26SacFlYP5eucz+3sBgjw57GY1u11qbOUvsbZaStKAcvEgx83V/WzBgnnuvV
8ceDy6gc18uOie2aI1QL8IBdh2Z3TptH+L07P/PM26AU9aGejfmL5RblbsIL4C6Ui3madfagmB6O
/X5pHkHMlTGkYh235PibpffhyFm9PFQjE7bcv22M965pRLU2HsA/N+9GNXugeroPhgjKs+5yBgyl
/MI6tZu7BtIUI1qf4BLlkT+EODgWabc+aDN8cmXj7+o63REdFFj2lM+yzSCUOS79S09f8JdLfyet
mftxnnVcWjAd++TKzeTyUa9VtgkkuFGo2gaz3NO+8ssakh22+uZUbtMqnG61ic2WVbx3ylHuuwsQ
qu+6eccsW7BT7JWPvpbvE6fDRz5XhNYgnMdp/bCOU/EwqrzbJLBPr8rRrQ7OiAqomWFhD0YCAcvy
lth1YAiC1TOzurmR83CjQgshW2cF55BcJHKyeTlqq17OaWCZh3IASJg47GNGAm6+mZDZ1qGfb7Ml
ixR9/ZiPSCOmE/eBAevJ1wtcrzy5LRLzpvAJP5pBjbvCgb0b+GN/tryEOsnMwtQz04dHT/I4zCAF
BucDg4IUTkfRde/SeVAQrz1lublzssfUGVMm4cj0SIVNJq5SyLT+kyhlsRd2MFobq0gD/Yr3Xn27
hDC8TWtnEWIUZf3E0u1GjNhmsR61uZ0zUW91DznbSayDrkfn2dQYWE8qxWAmvLb87r6pKWiY43Jt
Nw7VXNDXreddN7C1vGzZXEbTcwYQU5EdZV/3EOqYx8J7a5dPdSSzZ7bV13GUlIJnur9hcXGU7u+C
GaLwQk9R4ru0GPoGi1nQWUl69sLlWKd0bBsPEWH/eWhlei3HcMboLb0jFH2XjWa6SxmkhVTdGBtL
gc1WNrudtwEAPUTc86xcQVJ87prUfMBbceeXlzgtzQdA44n7ninvdAMjdtnIZggfJtIY/iH86oao
SwfAwdE4O5/xFKx2DUywe9EPI5tIotvbtsivPMxW9QBndJysdBMuS8bUekngvW0HimyQN8H2rtd9
LxnK0cHcFDfAvm33uhhUlUBOdefcP4KMmaYozZJFHJ0lzcfnAjZ8+HlZGPlPfuSg/1JC9NhU/Pqf
l//zuQF4k8lUf2cl/dffvtObVPNN//ZV+6/NzSt9t7cv+uWd1f/6/s/ya7N51a+//GX7PTW5H772
y7uvaih/fIq/X/l/+o9/JziPS/v1P/7tczPU+vJuEr7pz7mPeSGp/Pf50lG/lss/Xv83qSr4y6GC
6GDPT1X+B4/qR67k/UXNhhwFxzRQBTgEkQT/nSo5/l8UNy6yW8ZhXLo5pGt/p0q2+5dDBeBiQkAc
8D3B+r8mVaHz8pBDOZeBe4P52H8MezZu1a0akSw3kJ7OuW+8Qkw341Jb9mEllohT1/wTkgSZyqXI
91/5GfIrzBcZYwLdykCOyUzOr+m/5VRF75jaiNoEjv37dgry+liJAOVOmOQhUTDrrnfVJEvb3uR5
0Pi3QPFMNyocp+7OTI26/clOrBKO0NgH9jZRvjnHo7Fm6wWU12+hy1lfTMmA+SYvZM9u1qdhs8tL
fzFegrLB9qUN+649UR2soHHa0Au2fjfOm6IoEvvcFpVCwdNa7bOUw/JFjDmQ2FUZ2QbL1bBj31bj
h5EG8LibnGy1YitMp/4uZ4T1AZwg5bdxalfvRC1eA9lUZWIfyzV0PrhiWOVeBF668NHmaSATpP9h
bxV+d5Cl8swEeVl4I7oa1xSkeuFSTBS+i4WF0kQrhzvmOIJB2Wi/7AtSEMx1jpB95+qdCjOKcBC0
w31lDgNj3aZ5a7FBpjFZt/FSYXspiF/URqxyum4z8re0v1heefbkf6jqSjmRS5u5uUuAbFe7smxm
8cCyw6yBnuyhvDIQDlgRDNyZLS81i5cJ4ubzbIhkW1u951CrrtqXAIu6W6MOpk+DosQfuS6N101C
AcveNqxPBBD+YlWfjEZV09bpXL407Ns0jwJhmUGsYd2aBwNirwXmMg030IpB7WaQInE1Ie2WAC7s
hzEpfIjzdWm3RIwS0lrr6O0KdJNqoACoPdxlyzKOD4pJ98tLqu7FcBt4h6TabKvKdkjUZ3895RkC
wEIp4ZyCpsoefacx0Q1INdXbRSX5Z6MCTIrei8nMbSFKy9vPtm77uFtXx2Dfreqi368jDYM0XgNQ
Lrd9LsbpS4D2xcQaO+zyesVPdTXa02JQ7N9pRw1VPHQM2t1VRtO+GGPOHwvhcO1HeoVqp7MSiH00
+lnTgLR0ly7f9QnEyIs5V9Lf0W2xi7vOHnSxT5ZqRv5szXWa77W2ub+ochjqHgqqkExWLU09TJvJ
QtF/ZzASmb8nskzLK5fbnrvQKy6vJixVg20QPH7/YbDiO8AmbuXFJiVuhh68zr5fbPoi8JQdl60M
cK8z2Q/HdUM+KwdQ5YnvfXSkkMtmkXg+wdn0UvHcdylnbU1H7mY7W9uXMRs9eyu6Cc9kTA741rUN
/xGUZBvc1/Cq02gYVadeFnd26k3iZc2GJ6VxN1Pg63k7LJIEmnCD/y+GXhv7xp9hho9lz6NitPOS
x84ABP4JymRf3E0eXNFHnTWVQo2UsW5oFXBD5lilZpvcy9Vj5nSEIN1CFYhCATWrz1ih5/7GI3wC
HOV39VetRPat7M3wHfDk1n1JaxA2+dCYeoft0wkPk34n5Bo82dh+hDtQNM6j7DL/phlM47pbykMq
YVmTFM4slHHa9fnGgnUZ5aa/zyBY5qOlPw7+0u9Nb6C46b63F2xqXcmlIriK7K6UBF6DT+jelHeU
IUQ8VEGGoHXN5rNdmMnTuJLyIOOm+nLvoV6r7eobEqmJqILSx94otXkc1rEOozobOPuomVIW4xIk
rDM91CYLYZlZzRdI1CYFbcO7L5vqUMxZv/Ol+zzmIZ2pGkeMYTWf2qD5WnGdr/1Od5vUMQ9Av9Ue
9lxy9OvhU62rW6yXgy1lgnRjJOKBKj5Oc8pfNuHlwoRLF2kRdKd+CTedmN9Pmd632kh3Ks3SOMgm
/3pUCP2GcdwPfYKJRWZuQ8W0iDc0N35ds7BSrmznaMARMszTp6Airce6LWb2WG/9BmVYkWftB1Oa
VOeLp9pZzgyHeLFhytOwglRH13DSHoJKr3Dw9eygaydXK9VF8mf2AntYz7JRJar4NY+GJMx2Rgcn
HkHOGU0Oi9iQv2MHmzZ9wyMrnepktSyj+RrsWKrc59VfHu3SCyJd1cYhVVYVJdbaH+k9HKHBKkaf
16skGT/C4m4wK8cWkBxaR3gqNhEeT0Echj2h7mDvh4zJizBg4mLY4Iz9BeuzozDLQw3zL2pVtbwk
Ra/TOEm5SulEbwb65K41xZWVy0co6jt2fvKoEMOOde7BnoHM7ZwNIWhaxBN4350x2sF9Z4QCtqzu
AC17J1nU4c2QuPdGO04XDKSOknB4Hkf/3shTEZFgXOnQPYwBKW9YUIzIEhbuOYRx7uR72S751i4o
py5LeeeKFIKtsrbwt2x5CkUBLtdVbFR0drOjaMNPOUklGHSd0UdyRs/AJJP1MeLZmu6pPpmRydqz
dafy3uxXkW+kNjqcFJUe4zlY6lecDFmaINxXYtPOY7nNVhfj+bwbu23rldN+NGvIwrWXv18oJ1V8
VBlwqvspy8hu5IdwWSnxZqvC8Rt4brtJraE4wfJuH2vtm68hriUfQwG6N/b8Piy25tJesXIstz1Z
06Yp3eCDH9TmyVmL+jVNVG/uqnRZN0OVM2Rx0ekMM5mP9N3iIL2CEZI+t1vSAJLHR9UOIo/SfErb
KFkdsVVT2GwT9ovrVBYla6Nc8a2EZPUyp9o89JTVPrYe8w5NU2b3BdEj20QxjjtvXrzbwQxfDbcr
t4EUDjXJDFoOhQfZeJ/cItTmVaj5b1EwSAmThWDBiJheavctIz0UGQcvlqsA2WzK+Ru8dAZEkLdD
sV5E9uwG7RoXVoJHSNc3hdwMpquMqEg6K9s6ie2NG+UlaRpZyGonKNp58AxHWt9UmcSKr7ZSI9jV
RmHcy0rjwySMmi9NkiU2MlfiBvoOhvpMvvn7YaztS0aX3lbCVPvEmvxPoTEWh9WYjFNQFH4c4ryH
y4e+1LrTvIy9uYKPMYOXpJtUdiy9XkeEEbr3PhW8OlqG1Ub9Q3nn2rTCLC7TkcGAplDtzu2L7qHr
lvWAB844x0HSmNgMz9amNRVV6EXK8bMZuMueYrn5oWtNu2RJLMs1pk4HOZviXXqQTe58UIM3gpQY
tLWTowhVVHWZ8eRPsH1CN4+yqtOHBMzF0aiMOY96wZrTqMSNXTk512be+ScJ7ughmP3nrOwNnL9G
HOGNUR2Koa2hceHEq2sP8Zwy9660mOHpbWE+0pe08Ffoa9CedRuvGNzu6dHY91npZAfEGM1BdxYe
3VDdd5SjXJbDzI1oZKuz34l+Xw92SLBTjkfdDzUNhcK7H4m174eeMZRadt5Zu+43qkrlscWkaY66
YMQlH9vRZptXwKCjsJHmdV4MxslTw3qTWllZbUQIWX0rk6r63AVKVdtcjZgKh2N9s87hbmj6ZO8X
PY3tdB0Uj7atC1xbBGXoWHp5sjfFqjdBk4tPS6nSD0avehKWsC2PzE+GycEfzXAztyVlSVGVuJV6
zVn5FZYT7ZR+ZU9VZhRoPe39ae5PS0pSEYDIiO1pcqJqcad7lh7GHtmE3H1qtAtxb9oPhxW2PRXg
dQjiVuGNoG2froTCqSMpC7HLrVW/17aNCVCRi+WQKyM/a5nrXWVN9ktIotN8dZrEMzAd9MLhPHqr
vi1UOD21lyHMXVt5Xh+BhG/HaPET/RCMXXBt9z7IDAQS78goQbivwp/2lJ5J0iBhN5EqBxbrxVlR
4JeGmh8nw0QqHwxB+s2rDG7pvFqsj9I33Vj1nixiY0Fa0jl9O+0GUZpZPE7Qi9oa66nImwMoV11V
xJ09Lp/a6UJWD4uUXkDvWfOtN6ECOBUyyPqDp91yiuacUt5Zre59qdfUjeYibPo9mgf/lJp29Yhv
oROnZaVOQ2HPp7qi8aCaIMfXK//cdtrsNqs20Xg1oRAxh+ruxbxMJ6whEvyH7HJrZbrG86KQIirl
ZO5wN0xQPYws6o3ozCYCEZsv8ZCM0tmOhDvyFn56KaOp9YJ4yUnTI9dCvE/jocr21uBbm4Q784BJ
yqsam+Vd5umy2E1TrtwNoZjGgqwtr/FJFUfNSn1Frw3jsTF7Srw0O7Oqm+egQrM1Zr0Z9aya+5Am
2G4c3OTaYRW/dafa31pBJogBZEbJqIOw0q0YNy1Wej2SYm9Ubjufg2Ftn+mrqitaNuO9SIxiXzfB
+9wuu6PBJMKV61b1+37u1G5taWpqQ6q9cOrmgH1XL3esQTRK6qErEUd5zAUH1nRdaIuNegmNZttk
GYH+ZYh3QIhY0xh9t46zt3fri/9w1nRpv0nBCQ1nl4Rymy7duGEWxaTTxpa/n61uPBr1aOsrI02w
i6HacQpqTxcxj4zAsn5qdnZfzxEaNCag0yUjQmzDtsliWv3uk6cCB9Q9eXcueWoHV1ts4qu6ZJUU
wynfFvtCm/IumT1vV6GwuS672n+SybJ+w5nXZ9rZwMC+MvpbEkjF7BSfFiQyhsTGCOg9KjpRxLNG
TnROcmJF4enGOAdBjXcZ40JcrTaL+6xf3+Hh7m50TWQPY08Ud57fjCHes7LgpbplAZNuiHmkb5vp
CZhkM8e9j/GbRdONLmiZfcGUaNlWg9PuljRz+t1UiVTv6s5j0KpxrcsNSZp5nugYwyYgtbwSuvZx
166SqPPQOLUNjzwqMueTtwwuFm/LeiqpxlPzHxSjntkAWNFYcgtgOAkGDaQ+uJQ/G6PYzJYtn21Z
dC9uKTUtQsd+Z9pDt3UXmRyhm2SnmgotN6Qqq8dhUrSNvHp2lngFa/3NZSl6NAz/ayVndt1REgSn
Fk4GMVc+dCNFCeF5kUGfRVbe2p/p1vobW7PBEQaU5J9zOpOf6qI9p6tVHFWfjTvRp11FbTiQ264z
ZCyynCq+VLrZceQ0LjKz2lg6kZEDonwjXNp8bG40ZqfeZvBu1odedM1l6DtsrRhX2/IhzGVxjdA4
e6y8heLnMnfRSEuGsx+cfS7LKcn7YtfZywzWy6MsSgLUEyj0CPO/lAqF8ljikvd5GezitawEXAC5
+J8QPMyn1m3bfV7XzZFxhMzFSKGnWY4DZYZgtpLTve4Tv4rK1K/m4zCa7sPqT9Z4aC1dP+uRi06D
pLCvpgJZTkQ2jZkjC6B3xnHcKHdrqUPanQWOYlaXdllMXT67zy1yIuQDlvexNGU5ULavcFaw1lbJ
PFpyXR58q1jNXamV/2lqg6m7Ktxp9eNgWWf7mKq0fi3pOL2inF/fz8aw4sjfCHT5eiIu5exh03M9
OfUi47Gga38uimWikRikz9i6EPywhxrroSfi/EZwprhR/RQBtMhEdm0pQ9JrdHnEZrsyX6hOGTLS
7iTPPtTx567yH9m/DXaOSTVfpsE3KOPXYedyZy3qtcBf6TSlNek4+BrqD2458ufKgAzKvjCmx0kI
/z6w8XzYsFr277NiAC9jpXaOJyAll8NKX6iPddaOJ7qI3TY1jekx08LfZpXbEz/S0Hwe2qA85aVZ
mXGfuPJVtw2FBWx9sSeLklFQa5in1i6Pgx3Uz6NnVaBlaMjOsdA+lYFiSWe5NX2l0Atru0w3cxbw
e8eiTpkiRRkV68rMkJiVbDA9vrZIFUM6IIzEpNYcW71rtifYa7qNmyntP/O/CfrdkVDDLMr2Raci
OdeqTSZSh7xoiy25G2/SumxRGyE7oBDQUxwi+0WVWweo6PsAQF7MzsTLeCZtbt5wXHmGbGwTLzsW
P8+/153cS+3Eyir7GATyJGUtlyjMPas8ZolrMPVfTD27deQl1WCgaafusB4YzERNGlMabJvbSuac
DMvMVwzU0tVbq3MJgtS3onaZKDvZfivWnY+KEHPNuZLqzltDyjNLOLcvteNyrlos4nGHDxJ+N3NQ
LGdq1kbz3rZqZQWkv3b5vjcXLj/e9gFahXRgFxJ5iataNE+dXVwr+FXdp6oGcbetaFBT/vleyqF+
xUnCc5NS0FD1WXmV5iJzIdf7SbMNK3vKDwaGi3TK3SGfUe107Ytwbd6A5han6UdtxwYaVZ2FSF1F
o9PgGnit5Mt59sxrwmbqiq1ypentF3ftKHlNfciJGoqer6SVzfujqOdN57atm1uBuZgVUWgzq3OH
GFi9lD5KJ5rAydq8N6yhnO9ZLmW+Vwimimvh9NyUKel6cV0tMw5X8RLkQ3FjsvRUV+NQDM8E/ko/
1R6gyvemMtZ2NzU+4DdjlIneD3g+d3Ef0KO/rtTKB+0nnD1vgH3zqdD0Dt6RMqDo0CzQKGVLV/VN
3itWlJHPMJ8Der8hdS2bsh2SysSJJ9Hi+Jp5DV9xpvVuRRaj5DMBUi/32YBcoldOdSW8RdNlnZ2n
bA4sstQgP1SuuStqf60enWScvOjfDSutKbc5btToxEXkY4B+YbPDdOfWmWqzOQaNcl9+aqzc/egR
/I96qO6arNbqP/7tV8ErFnwXSlWArJXhGvSJbx1J8kniX5nZ3LUW9kH1jJEp9ZQR0UGIiivb2eZQ
6T8oiL8b8P/UruBYQCssWFX45dGVeeuqSzDdXObGVwbGRftC9Q65R8Ld8BU90YDh4uqenEV1DMyN
AslYOdRC7BZKLREGNN19CbuA0bDRcGlf1mh6ZqPaLciHPnZToKeNm06kxt3astkv2q5rEhcdvHc8
MT74HV3K0OzMk26E2W9CL+//NNnzq6qWc3qx37Q9JHk4vSHpvWhCP7++y2rJBTD/fRVWa7J9LDSH
Rca93fRHmRbdRtFhvOsnZ7pGPl3HeSO7x3/xaiLMxoLChgiIYw6tqF+P3PGojVm9rNGYWwSWBYIr
qsbp19RtSSBCOlB/4oG+GZS5fFmCVpzS3UtDDtThG2lgX2dqwIhWsUiUyc3qIO5Hmxee5nx126hL
wuCqKjr/Vrhje6qDPoyo3ysZG0OgxE7oZjIR89jWn3BWl+P+eo8BDoVXy53GvAF2ob+eirpDodCx
oUdlYs13QVXNd3naEy72Rk5s8Pvzfrmibw/mGHB0QBZCg3rrihsuidc0yhyiMaxIrtKytYc4nDGZ
/P1x3n4p08KK+gJFvNxZF4LPr18KY9U855lqeDgV1XaDWlG57Zt0RHZTNewNvz/c2xuZwzF3AW6B
Dil9gPCNqrhekGCwHjVIbS4bD8Ieeg/LQhFoTx+fRb9Uy6UIxcZAZXklxtr8/gPAsXhzZi9mQjR1
LVgzuLH++PefnqVsQk5U0BeKiO+74TlV5Sq2EC+0RwdSyFtiDmfcCiVbugWpKl6StUQe4zKYQ0HP
x3d6MxiSiommqXijZNok8D79oN1qq/AQVQZ5hlRa204TO0j8KLJp1o+4kyidhF6t9TDbOTrVRqRL
QwG49suIKS3LOLSyFegVBs3a/6Mt446ajZZGwiUGdWxaTBa16Z6WgNPncSVm9TGQi5OdawJZ64ZO
hNcyWO0ty6EvtaHvymnmPIdqNpv35BZsqHRu6A52+cymq0eDNw5qgzOvhqSudrORXbbeibGSqBlF
U2wLxrbPHS6l9zJc+GkHkd2N+sn2h8hhxTP3EwokduI8JRqwxooP3/S4G2ksf3irwJavsp3bZJfl
ZnDC05RCsKP94SoPivCbYadslZzjjBggoc1wGrSXJM91mJREJmmaPq29Xu99sWg2U8vhI7glcret
Rf29vMr6lg299EeCEB2IeT2k7rIMX90LE/PQhOkgHubcTjQ2/yPbvRpc3Mp5nHJcTlec1HaNHfA+
dkYlaWutXb1ETkhIFS99ShRVMIikdtRpsr2Yc85lQjdnPSRKCn3U1cwGXSHBoJ/3PR5BihZmp7nB
BHCX2ZpSqqqZpz5oczKq8+xPODLprKN8PYRL223H7+8wZA4HucBX8k2jps6PZpll4YHe3veT4POl
fdrgqG5Ew4ddifHzeKrGVMHDCNsXtIGa5k07J1SaJyxpgUg/W3bPXZMb9DkWMXU3idZ1tU1aPGPa
RASvSTFfq7ymt+DV+XJjehfJU6nyRZx+RGnzlI8NF3Z0ItGN1cahsvkNtIF1v8jCdCLJFIS7SSoM
L06kTfWftr3LavDzImiCICfB9iH9opL7x6hD6BVFa5u1hYFHRkwv6Sne8x1ZpwLYzUZsdulNHgxc
gt8vEm8XX0hQDtssyiJmaCApvxU/TOSHKL/od5ch67sUlJY3Ddnt3e+P8zZUwmwXkQiaenQDng/T
9NfFl1YUw+lUD6PaCfKzbRLm8/Beur5l3b+MEgHUH5a/y3L+yxllquuyvTIfdIHuvj0ilVxn1OiX
I8cW/lMamtVX+Dp9x1RZ6OJTh3ydgY7VMIJzsprNB81j+O33X/ofOw4OmCgZQjDVLtKS4M142cRT
NFcFDdk1zcLbeUkgccjZ/houPQ/174/1jxuIY7mc48A1EWiY/ptZr3SQtdM7/hrNa1N8ct0k6yLm
5vlBODZt5AM8/vJD8fCvHxeoEEgJG3Kk9T3E+WmPgbhpibryaIdNwXzXLCRHFPD8e9jESE1sd/lS
yYU76/dH5YF8c3kZz2ciCJApYwqcYPvNDcVeVHsKWSUhiS5vDUOp0+IYCGuLpazbLTZV3pfML+Zv
btaYX1yhxzK28gBj59TGp0UES/fFanIky0hI3DMWfDTZ2yQs7/1qtN+juK2uwpmiI+L+MX8K6RG/
VpnFzEKTBAHZL0U3dsBxob6YZe20seQ4vpZZcFHSAPQ4MRl9cRuawuUVea7qwDuJLr9i0aTz03nN
JzzFRbdfTWs+Ipmog7vZ9NlFlqyX2YcmDCqt49TpGLCOPOFX9t7/nvYO7NcibulvgUgYKz85akpV
w9cQWpgVQQdc29PUIMOly1WP4oAOhsU0dXLkfT1TTmB0v6fvYd/y8/p7zUfYhPvXFSl4cOeMC+8g
yzarbwzdJO8KX5p0V9cJKMNp8JI82KpAM9dWDVVFKmqpives08ZiPwvXO6nsFbVH4KAhWVuW85K2
33UH+iPYZavD+lJPuYBlkYcP8/f6TCr7FTNCuX7JdX0pfGWhcavcSvNFUM9QCl7Yu7FZmvcIhZ0u
tmvkNmY9fivLy+iZx8wK+/ESGBj2X+ZwrhRTBzJyC0dv2r4dnEOD2RWFR+Emz1nK/MBuqYbwMK/S
/qCQ+D65ARv+JhCe254E82xnRKBIadEwBszshIHa9/nl1taI5A50kQMvzpqEnWnJHe1gdjkhflXF
imasndzzj6XapWiHnQmdw+LqR60md7JavbTpdLlUIerLYyszwqQfr6dBE8izkcFgvsp0HzhXPpXE
D7Pb2Bs/8Ob2oJc19DYMn4gXQdvk0UH9QlHHMZL1I2qV4lyboqkoTIqOYjbR595dQnc3LeGkd2U4
J1VsrMOQXOc1deEdLjiq2yLOqCq4YGoZ43L2HHPjorsRDAi53Mw/VClrv/CR61rLdu9VAYXkcmFH
oyrdpkbU84xUNMYuFzfvM3tFT9s34IWXed7//sn/53PvEtVCJUEf6JloFn/dSGpkcqGe8y6SIcWP
iDpiIe4b3a71p+8H+n8mL/3/UDl6Sa3+e+Horn+tP3/9WTl6ef0P4Wj4FxSOkPE6xwXxhOEGccLf
Q3buXyRNF7xcYHBfeuTQ/6kcdc2/jAAtJ4pSk3IFmch/Kkcd8y+8IUAq4tFmXrSo3r8yZPdrdOE6
vgPD75Jskbrzt+BNFFN0btIzJIHmKEUFc5hZyJ6cwg1PdV+pq4JWr/GHMsw/jghRmM2Obd1nrC98
m90ZlWi1anCEJXxBupdCsGSFnEwDQX7PsAul1fX+p6tx9yN0+bna9MYjie8FRSkgZeRSXH693eIb
xH4NrbghmqmR9lE+XvZVNSe5HZFq+fEsW3+L2UJCF5PRpA8DOYuDKsD5Ntt9SQUfJEBMMXd+ps48
Bbvff7xfA5DLp6NPHxpMZDvsxjga/vpgov7xEiBnTGA3y6qisVbesklW5d26ZsPKuZZTsKldtqrN
7w/8porCkT1cZdmJHYbBDYYtL0vGTyFINng+1QnRwE5xESs1TAntZWmvfQTPcTCOWUMbK8o8SAWD
bHvz3GVD2MWlowQ1exQDRbR0Q1a+c/GuFX+KVH4NAr9/OgZPMYyjTnipMPEM/PzpnNmBu06Fg0QE
wlckiI/vekfNEFjQgDH9UQGCFb0I6o3r9Yu3x9ah+dYEjKbGBaYSH+lOZvfVUBfiOlWZFJvFE8QQ
fziJPMd8kJ8DZkpQBFWG78F8cumLvrFzQrPnhbPLycjdxD1mMum3fJucpk1pHHyj/4J2cd2azv9m
77x2LEeyLPsrjXmaBoYFKqN4mBeKq11rfyFcBbXW/Ppe9KrpjvDKTseURGGmEhVI4RFXkDQ7ds7a
e9vNfQQF8loXSUh1nZlkZllFdpqTUDwZHSYaDltzy7zc1NxkzlIa1eSUGvt6CMWjFqPH9CgLlNlr
B6G84Os9d24yUp/Z6YyYtQ7RKXqTRQPhko2LTrZux8rrEpRr2ooa9Aw0CYct0suFDmboSHapaVeJ
nS+qrzWdFuPFwSRfZQBPxxmWj/guBhyKsiSXkTGi1Q5h9BJ0XqnerriEFQpn6AyzuzEbUSlcqMl6
NaVezrwG5Uu77zOp2wwzM+9tN1RJSssDAa1DhBDxICLhnoP9oFHZ9FWr4rdfBPN+MUwzcOSyk1on
a1BHuIY5SA1SgXF6Cc2IgJOlsHkYsMfU49McC8Yr2pKS1GHI/IlLhYQEUm5YxzJVrl417Rx6WQcX
6yYckM/0xdSbMzqIBCqq8sSv0pRhbizRmRndsAQdx5V73ZG7ckE+X9tTh8PeonIkyoc4mbazJMuv
Ifq6mFSthR8MRd67WVY1vcOYrT5UQajom24poux2aLt2lYJqEvJUjDkuemQ3iaOUdXavmDpSJTu0
rfdsZjLpCChpF+abMJzcXsxXVFMM98wqsTKGMdl0aegd6/Rn5S0N3cRoU4pU4cjWOpOuSkt+s5oo
TTfAsMGZFVr6xpgr6u08HDTdl0SB2U5pLy5wdTf40wzoqy9SyD2oYiQ6dhN0c5D00dViadZ7XI6j
RGGNLcLSFmhwckW5Yt7TNQxtU2pbJRH2dNvrQ0n6sVZGNmQcEn+A3vpShBNdqHqdtEqsLMMu0CLj
hrFJOe2FNGBtlawTWivVGdYOE90CoL11iFs0Q7mvBZNdCZbgoGXWS/459jXoNWGpo0vqW2UEzaZd
J8RzImAOpc/BcfM5RBY9blMxIXrHeTGQ0zFrVrJeZrzbtVstVoc3UarJmdwkMqIxOWdeZyPscoZ1
fk0LXTtnEpLvQ4Pptljn3IiymQess2+ChCI3Wufhohv4/GSozVx45uVh+zk6l8ph5WsQhhdC597V
q07ZTDnG/05rJazjzPHfSGFlLN+tE3qliALBtLHAp6UckmbXCNGj92Of2ChM9411zC+hIP1RS4Dj
bvfJAbQrElB+0gG0ReKD0kySO6eW6emFVvliaaubhBDezKk5FzygjEq9+BM9GGvVZJn5RBKqOQ1l
Xw6hBfJPaGFZ+QVzJRn0JRGvKN6Ki2aiq2LUmIWFPexDvVIQZQks4lQrG8EodMUk6k9kokuho4yk
EM0m+6QqakX6KC27OatX8KJXgDLcogyiw4jISXMsZu8/ynaJ3SXQoDbmSILgSFeYA0zHAlczocRh
s5ZrecU+lBUAScOWYR48YXQ2f2Ii2UqMwHIBj5AAabitKqMc+YRLCmbglDDLBdpj0JMKSuyxopMd
OsgMNCblkblp+zq8BO+Mt0kKleRIiFn8YQVb0hVx4ZvRduaKvcCgi/v6k4VB5AcXE5WMV+2GtBgn
VtVy09eJtUui0EzdHjXJYe7reSvXmehONOT0vcZsbZtw3EPcJq3AV1b0N+z82atlxNoqpR82TAyC
4KpTFhBrHEQQ0dcI269zWbObHaxaf8XpIZJdOQ6MoxjQ0h6Hroj8YZ6WS6kAORQyoVqOJWesZRGn
Z+5ijjhhqzOyKnVjswBWsvuEpW5dpX2ZS1c48PbVnnzuxd6xIUvBfuBRyL2xnaJNzR3Ls53q5y1Q
g4sr8egPqjwykIwI2k6T3pNa0R6mTFwStL0nFeuWg756Sod53oxStwVh3Nam8oaF8nWFYVWrVNdK
aftGqr5CXl40y7jRl/gyljp9L9ZYBF1rlLXND8Cm9SFraqTcZJVx1ilyvGnjwUHiPx6mvObvUi2H
OYAmRTCk+ApP810w2tOmxtliU1R2shvmVvHWCIE9O53J2D5OPoJKiXydCf6We9D0U2PsXtFqTMeB
lzDZfUoDWwa+R2YU9T3djoA4QFnagf1OdHoby8gcoXVFfGjE3M8kn9jVsU+UIaWtklVuUzJJJiar
f0nqZaNMdM/PjDxFuKFIkYyKd2xAxflCg/BFElPfw6Ra0k0Vh+GG9TkK9zEDX0otLc/ELghC2Tob
rRT43mbecEtAVfEA1qPwDae5Py51H1xjZbF4eqgFo8NNWLlAFkF4yBnkU+t24kQmJTRAF0/tllJj
dG3U9RESjnE6R5lkjw6j6LE5aXM1+TFgKAaYmpwMnl0PnIlBGoedYjWYVho15fus6ZXplqjrI3ee
0GM5MqD2dQKcyiPMHB/KMcrFU93TwPTVPEJPU8uL4iSg/Ej5qaNQeCj1Ca0VHfBCspBRN6Qiesmc
V2jRE7FJNGnGk7MNs3cr7LT1OzL9uWFQ5WnVLHSnJt7qFksGmUkL2WO6O2NaS37AKOkMA+LAzRI7
/VEpoXRX91Xc+2kWF/s2CsPQX/S0cVPTbF07TNW7ydCsxwhNW3+oSxsFTtLFernvIGbYOYZ5BB0t
651eDIU3DaGNlruGYcvzItqxm2QXlmRPT72aV9dAAnCouWxdDfznM/RfD4OVtAeT4O2zUsvCezwK
MGWNaDw9M+EURxtedRcGmfIjaTXzLuwbpC10Sd74ZsVTpwTykQvHHcPHC0jxalSpc+NMNA9GXcLd
GdOCYaSEYcFcNK+TWk7+wlnOTbW+2rVqylQ4rfLJ49mnCgBJ1cYdjmzKc0X7zrGa1D4o+BhUjL55
n+nI9Bpp8gA9kJaFu6zePTMBfQcjb1Fu1GOKqL4cfNqy8UOCj4izgGYe5DysMU+oVkF8b2vzRgcQ
o7hC9XBCInSMw2Q45EFjAMIb/IJVxSsaKiCIisetD/p9oCXhVreWWfisXSTYKxg0zVl53WfwU8y7
tGE/TlA/tVRZl6PolNs0EsUxBzs9n81qvpyrHLHFkhX2Jh3Lwv+EiRZ52kvzkD5zNI1cCN3pymbX
2FrE1QS+mevLRaQVHdxVMjK70jgRcWas3wtVD065MijHBpD7TuOsvktmvT7kdhedqWMZXqJkOwK3
X5g4Hp2quZdVHFCDQ2hK+wKs7dEIyvFFBH1511PsbLPMuJJT5l7oAB05KtutTtrMqgDPTk0vWpT6
RFtFZJ9toAX6s0XKTU8wQWdDy8i5zGCgssbufEwIODDWeXWrIQxxS0vLtnMx4/Nq0QqNiQ/ejsgY
zKxCYRN2/bmdmoU7kgB0VNEbwsSgiFEIe73QUEruR4PBpdaP83Fuq+6AMkS6peRSvEYU0hG/DGIa
cbohD7tahU51FJn4Cejq/RzW2dbSquU4FsXoFb14jSo0IToMqz/a+eDnaYy3SqB9gCiX8ODpkvtx
oAfHWkKBE0Ut4qVoVi+kHMsCJWqLM4Q1kCB6GJv+RILZoZoJllj6dNxYZtQdZ3Ro7iQxvkwx0vEq
qZ+PWLW2t9GS/rBHq33PR0wIwmGySwATbAXMWB0BYMdgyxww22ZyJ1HuR4XtGUV5yqP8fQ7KYEPt
XRx1YyFKQO3IvNVq7TnVAiKXqypk3Wnbc3MSa1BxSfyYbMQuxFvDYIzKI1g4qQ9GwiUGFmz1FK7e
6lQEiFGym+qh2GQjcK5TFbV91iftgiVRs2BVUHMf4DuwkVl332wqww+zyTDoGRT2mSBQiW4LpDNM
xdLt3OrWna0HnJ06pEpHKat6Pxqye2sJWXNBiwFwC/hvW20elLLzpC5IIE5sa3BGzeBopQxs/Vkt
5xxcxvCER49Yq2LZj+sJ1VJlKJuxC2+4JpNDt1/zAuQum94e7/HbJVl1nrL9NMuXLXYfPqqEiGNM
MW+y3NyCChc+A4K8cuuKW2QwSsR7KtouK58HrFgYeKcpxxiUiPJtHMfaTgIr3lvUFxzoCu0tMwBq
8n68ZvCO32kz2NGDHEuXWRgvG0m1PgxZqAeutsJoj0Rb1H5bu+pnv6m78zmbxiNrAUe3UcpvqNeW
HU3sDCZWZS+dcMTumfk6Ra5buRvYZu/bdTbD/5eoL2y295DHe0frK9hQHD/l5hhtSVXRHnKAc/R+
A5UVPvKOKJZ+Y44A5G1qv9KKvlGHClMzIFa3qnAWVZSs3BjqvJN4gPB91LXTlFrJe5FlIwYIONYy
uJ2mvTU2jjYvBW50WZ67o4lhxaqU3hBqm0Pu5zJFjYgCPEGWx1hEy6bVtZ7DmOhnhw0s92vMpNwF
LKffW5MxIXbo+445TjdwCaHTGS6AvTpMQij5rZDiQ86K16ArH7Jpst5xUEqAy4wcnKGPjH1Q9wKF
WJUUYMqN/hj2pX4whnI4lzIxvyDibS5HpZpaJxjneicL8aJXstG5htVUZ6Tz6i/M06tLI5GTQ61L
+lmjFtrlSkW6ckl7ZFRi+YoDpTgEVlqgUOirAwFZZF+FUqTsiybrDxJi47MubqarMsqa85oYjLMO
Kt3pe0m7YZYu0drQx+dGH5RXtGu5J0td3wDAj0iK0zadd3ZapIiL6HjtYTxafgEzb7V69GvKuruK
VPr3QNIX3+6t+V3jDt+Owpo2jblSQW2kZMc8wHxISH21nTIOQb4dpPg+00xVOk9mekps34SGGMwu
1+5MlLi9H5SCohMZ/kO5rCIMBCriY5DavkPJUNdXbYWAVVt4JS+phv4qAFY4TA1+TFmaNm9BPdm7
FD3PY1mCRIeFeIeyKSDS7NaViOu4pWy/wb0kPtUJJ1rH0JarEUofIJhSNqqmfiejJ3lNdSv9qKqK
9U01KLOabluCvh2GfLFPXVNQI8F8365alCtYu8JPuGl2diLL3ojG3pkqjK4JWFG35YwbkToWV9OM
Q4Yu+qu+VJW3rJ1wSslLdAnD+KTIdqaxYeEFBmMqVa+MHAd5y4oEWZ2WYedxShIRfslTsMt7qSLJ
RNTeCJN6RP2TYroYoU6AlmGKBsljYG1TO3GSGAetmEbNYcxGI4cqVt9geMX93k196OKdjNXU3MzB
dZURUL4bNJv426VhbFKps/Fhjsbi1/ivnlVheZNrwVS+Rd2kD5kzqKJQkKiZA5lPtDUuhjQTgT+K
Gs+EqZGVg9I3NdV5v6iW37Cw6H6opFN0X9N9IhzQqORXxa6MeRNkY/9sU3ilm6Gp7W3Q9RJ3obmo
R4OG9NWQNrSXCPqjdzbr2NivoCnjWQzS5ySNd1pjhtGGDh7VcT6jKj2KeghGyOR0tnZ2Edjdvlho
uJwqFZZkg+/XoGLCJdTEwydc8iA6OGXhkRNu2flmtGaj3V+ynBbpS00OPW3u1MB1bL1pxeMYcRQ6
j9IhM37QgUurhvcxkAfNF96xeDpSpvfBRsspuZ3UaCrlQjewPGBhwclhk1C1vA+rCEjlQACxkPXX
Nlt1cDT1MbvvsAK+5/SEdiWQc/15aVKj38aFJZZzeSjVeBsDBOJuNurnPU+ZjUuCKuC1pyjO/ZlT
61nI3Kvd5/QSZzoXQXvZEFVUHEy172qnLNTYQyuTn4qskoClrWgtN8tsKrYFZliUmkN4FTE7zByW
hBRdUhRPFaZnVfbDxlur8daxmLhTbLPLtmXcsKZHiprh0adWdA5VS1lNp8ZxJB0MdWV5rshTAYht
YuzlLDQm0x3h8EwQGlXl54sFofa2zW3mJ0tbT5cDpm2WR2qGPlxHsdqp+JS1/DgZO1HhprTyboOK
23OjDDK4ZDUim/BT5FKdu4SRPrhmsLKC0dBQTBSzBFEpKYa8KcO1O5Ko0nSGnA9/t1Ax+wcGHuNu
SKNMXBuIB0AOBRCxJgJUZxwSOTOTxmudUZXjmRMygEDCMzEOxpSHv18zI2Q3pvrE6C5Mx9Q1ez3B
AwB3LtnJxoQu+h+5wkVJlx43HXB+t6MCQzIaj+bVosW6WWCEExt7bYg1mhoVlgShYMheLEXdIT9F
WuUaSYcfwUTRBpeeFNNtEukotuLF0EPHAAPo3AFzJWO/FGPQeYFKwEg0ldV7pDdYPiEqaZ9QRUSX
2FcU75hl9PcGcAA98Kq90FtZaR21NNG8imUKnKTIEUb2JB7qO2EESruPMkRw+7Jp6NNGjV6OzoCY
/9TWGQgoZdUlTgozvmdDkd1r1O8Pszot53ZpIniumJlqbKglNkHyLGduY08gbRTL5stSw1BJdMrZ
pafCMhxQnSF/QNwWrJkbrRn/AP2nZa9EZp/u2lGn5Kf/DEBHG6a1T8CCYmuLBo1sbAXztOGda9gj
2ZgGaVJgccfPuFT0k8ndp6XqeGimJX5Ul7K5tUKtO1eaNET+lnHLkP9sWh4QQRjuuk4s6XGZU3l0
S6bkq81smGderOc8ysmSa+o2x+kDc1hJUS9FDSJxhP2AIusMgf5AUuOidyXcINm4g3AKPJNu/OxG
Sm4fJxIR1AtrlljYurTN3Gzu0JrGnZYfZIMqEfcjwc09JtT7Hmi//ByLteyMST670buo0IiEQBDg
yBzceeb6XEJRNbDUjxkCPh2qlcZgHNncLV1s+G1koKG1g6nJd0uTp+cwFLaKEwGIIg0JhdKqmg2E
oZKpryAcT+XgGpW0au4/73fZgkWe0kQ1fJ1j3jmEuKp51cCU02qVMnQnFK7PrRi11qlHAwFi0HbZ
Df1c6yWuu/QZ28AIn1qkKPcIi3kKljDV7heZXoDTg4HTXDexi6u6abiwePzQbIDUPyhz2o5ea9Nc
QWw8FhysW4l3aOYwoH5UZp1Aa7TSKCjB5HO9KcRrgD3ZHosSHlCM+Lh0kTLJEcpWUWVOPFB284pI
Tz1NDwoFqZhWbVIL46swqaX8xAwT/aBN6tS5btd8tD6T5e3YNShvjEAyfNnUQs3D71haBZAKGIWs
qu24hfPXpq0sFgIK2yZiujKg4sgwecnm1s2HaiwJKGFpdFi4MtPvcxVu37ZZ89iEe48+xxRsOODk
xalPxvHU6ovFOdHszOXR0PPybUaS3Hps4+p8xEsjna5QQYWUp/mo1u7cLjOWC1ZZ342dWZVunZfM
OWYJ28frzynWnCs5quolRvWOpYjyCgNpnw+J1cybdlIxapbZI5na2lV4k2K+oe7WxdM3eNhMR4p6
+z7VZzPmPGp113ZM32RvNWNR+rEdfmD2hsKxDKnpyli397DNFUt+Z3X3EGHL5DV9oy2oyXOBNLBm
q3OKWh9PSONJnavawka4ZNHk7+jyY9DZAhBvI0y9SycsilOgqEVwTC08y997s43mS/wP6/C8wVUo
cEQ+LXDz04AFWkejRIWHMRPA1KFjlMj5GQ2UwC9x8bCAqVouUN78aEoJz2xpkdJ7PLPl+YjNvBo8
qfCBte2oU5DttVZpuhc5ltPlXg3W6sBSRtPyRTrYJgYCplTf6EEyo4oi5x71gN27RmlhB0IHKPbA
xOj7DEHNnsEQJY72Nt/SKi+u+rQjZIOd4lWH0MOeYRqbvL+kK5+0Vyji1bulX0rTb/Glnza4A4XC
tWrRi4tekpC2FiGGf4N8RHmrXgPgpRuQaeXBJAPnLYzl4EwspcLxV4gjzmXLAzwOxopl216b4YJj
52wJR4QG05zOsHYp5dIFMjgMfytFrgj3XMwTxRyvpFZyj7mbMG90bAjf0hxTAXz6YnMrR1F9yRw7
+1CqZvjRLuEU81TNgUcyW30dJ1ViH0cMWY5GVeMnIqXjGLuSStzfiJr1wZSneNcmK9FtdyTERYuJ
0MwOnlq0AXeY0YWe2XErmCigvUQKxUce55bu2Jqpng2IBPfmUMgXEayQuYtgF9DcBTNWAFlZNV5c
YgzLYiB2HKuayqFVUr5WUWWwgPfgkZtZ1sC3+jp60RY92UnZRAfAGu0jil4QOugN11AQRMwRQq1w
SsnaQJHpowjqLHfKlyD19EnoEoOQQNnmWbTcoJozEPK3hQy1i+/ImbXo0y6jQ/iidhgmKqadXvAE
VZJnRhlFpRm1RExpdkbfEKEqQ+8hOXXYjmMMSRulZiwdY00TctJFBVfjrFHCqF8s9FvRKlcto1UR
zoWDPyhRKmod5DcLorQfzLJZ7JSBE1uUyzKCMtSkmtsg2nNRrncj8vhU96lri8PYVTgb16ssoMYK
lsuqpG4yxAHeLzj/JZbVPxkQ0l5f981JXZZwr5QZwzEleBAWza39LAIpcU28O4W/JGPzMI/KD8ye
k/OqH+4w7Z/ZCmHcZzpaJ+an88VURSkiRL2Jr8tuFB6IaI8vqcm4rwlacYC2ZuyiSf1tNOvWy4zG
9aSAWFzSTOXGX1CPb2SB98Mkau4NG5DNaQK4F5e3ZuOTXKrBPjNhN11kkOPGNCqD7M5crqPXXGul
A4M31xoabKukJG620TIigZR4QejrMTGckdOxm07iRp6s/ARJgjIUXNfE6TfRdyrfGdNqDvqXej/P
o1OJsTzDctHec0DO7pk45F6X9uh3JWxnXBFYsebqo21j2daXz1M8sIuNc1TeoW01z2M8Z5/sqlZ9
HNB6B+Nt5QGabqSji9wYprWhYaGl6Ac2/Ugja9XsHIXETj4j3g43oaw2HpK2H5KJMlcUVYcnGoiQ
+7+g/WYuNS6Ji2TTF+31TvX52k3sOuNm9aoNSiy/aEq1yLTczMLl6/fpjl/ZHFNlLk0GBFoexVSJ
XvmaB96wXspFFbHmEgGKU6cG4LgE/fA2CpV5m5ybF8m4kt+//7K/QlKfL4ud/qpUA9gz4Np/RV9w
q5jEMnfImwrJtAjDm/XAy+h5s6TmFocDsxisb15T+Ux9+IVjwarSQLRkMteBEvyac9q0ht2R1NKz
CelrNxOZOnMomcXLgSDqmk2Ez93tFHQMcRVqamAIFIUM/TnxDSnuF/gNGPLq4mEPHKBimcOr2U44
IqidkPaEq5OLR2MmKcUrGnlq6EroyY88zXD4KgfkZTshF9QHc6J0b6ZdMgLqhWEr7Mx2ke9EVhZ4
4akGRrTZop0PStXfWZxyRzfHQ1a7KhsDeaUq91W3wy586H3Up/Psp2NAEqPSCcZzCQej+tWe9ZUg
kSryZwweOlplROHc2nHPBBV/AGkvBzOyWVw5a8KxjGHZC60wrlHlIPtPOSu8jphjXeXRZNGDpbTa
aBLFJQoeXdM9fJwXykIpDwgzBUsxvCaSFbHH3Wsg87It5r2RyZzZJiHofgD5VAclNWrmJpyvH7DM
rAuvEqX0keMasMLGk2lumVjFT0ZW4MkaJ4PV4cmjzG+ZNcWyKzVTT+bzMLWynwwTtgE1imCvq+hE
c9AsMV+W6I5JmChofb3P8q5CEo29k+3YZtMc7SVlm7GWkZTqyWoAXkKznFOvwl+R85gUF9swx+PC
KQ1Nw+PF6PqBZkOEk0CipDbLN9gMviW4xRx0JZPtTT3Ny76yZ/lPIOs/jC/9xfL0X8i+dFWp/fcQ
qlu+le2//c/jxwcjzPDf/23fZi/Fe/szlbr+AX+iUo0/ENuhkRfEoqZoNDb+D5VqG2u8AwkOaGmQ
YKhAeX9yM0Wl9YdVZ4hYAQQdyQ2/p0UxG/3v/8Ex8Q8slfwGJKjCVEw0I/8XdqarL+pPQJ1lrMo7
eql4mrIdoO35QqVS0CTUMxxTjQHTzeGYhLsYO331ghNAx6EyJwLiJqPrQqqAo8s7sB3Gi8bCVJqe
eR0dyGauM5fuFxQF3MiwoDR3NePQWBu99w2dAYLbVl7d3gzJVpO2UrBrUr8wXVGfchU4i4MXzdPk
0BR7jSrf2I8Rnl2uyDyj4/B8rBbgyE0w7OL5Nof6as+io3nf3ubv0wseSi8Fpi7nc47z0NOs7/Pg
+NOl/Q2iVf91g/jzb+iLJFO1ypCWiM6oG0Ox5/nDfCif62fVcMWD/IEltPmqVJ75Wj6Xz/1HETkg
bcvr1DnRDS5uwaafP+bYKzFC4IGmQC53YwK+8GbQOF/qbbKcYQo5J5uZATj2YuFO9E+ZRGGmcFyL
8AiiCf/N9vOJc/7X7vNnH8n6QlEyqWy1IOSi42BaNVdWtkNgJKS7Sr3UDed8+YGT9mN/ym+X+/QJ
v0n6ck9kmdd0q5Hq1K6cuzZ84zXNu5keWuM2jMv5jb//zX/7Nr/Quv+kt/ndDWJ9gWf/BW6Q71YF
64tQ6/+9VeE3FgVbMyxE8ajZZMQFv1aNuZLVuZEbGj13PG6BazI30YSbBghfZqSfv/8kfPdqXxbp
v/LVvkYSrnsC8D7Im6DAMJi8/vrhGgzRQh3Dni09iu3sYtTpJl7i8dC7ts8S78K0usLF2HmDFaMn
vlmekMj8+ab08xswv6xPOb2JKsgjfatvR1/2qXmX3tUbBz4X1Es8wmaeZCYPujvcWi9oBgnrvFNJ
M5s42joSBzRU3ofqxgYnCnFh3DbkHbzGh3xytcBT+Ld3+UcI+ufmmDSWbnonnWum0x3jOxnAGSht
dNKPYZfJf/oHxmKTCRFEq5WJMgkpDiAb1h+Bn7Z+0jld4Bq34an7AY4h3UlnyfWICV7paIfwMnxa
XqrJ63W3OB+94TrE1StzT4HTn5p7I3PpNp5M0IZH5b59B9+4mB/GY+jl17UD+RZfYxmJY4gsnFtt
Q2kZYqqNOTcwAYrjaLM8JXsl8iRAlB9MocMf1VvxVr0RGzHi4ob4r3KM83f5XGPbHXzm+WnratVd
ZjCJcPGzRErfCI+Bdm85xbN6jL3WckgQoFMFMLkNKi9msH/EPS/7Rp3y/WX+sr7//8v8r3iZv1tN
Vn3Vz9qSv/Vq8mtb4bPWocSWqZUF2hYW7V9fvh4mBblrpjOrDj9GVb/EFA0g3GyXHRaJqitpGJr/
/nL93Ut+2Rz+Fi+p/OaSidbQ4LNiHiK+bBGpwAyFFCR92/okwHite/uw+NG523/z2b59oS+bw1/8
Ql88hP544Uj04FCiczrhaPLrhcNLO1Kttta3QxAErmYxTSzMhNExPVha/tOmraZwZ9qtgdQW3FZa
1thmPNnxYZrpvCtS7SE1yPezFlWHCP2pq8fMXAwc01BqsPLCvFQD6K3FkpyQJewF6e2k6hlpQ132
zfem/tZN8fPH+XKBihUOwJcCv0uSl92I6Q6J05yaFocYHcw26XWEBRbiHpvZ4MgEkj9OsTvVl2wc
wYB22TGnM7zscsckcMf9btP9zcf05/f35boytZRJYuL9oWSo9vSkqj1qgww496a5sB6NnbVTHyvO
BtbF+DqcTdvmLP4mCva7S/41Nvpf/JKLL/vbP/qSr3fcl1Mgtd1/PmDiy8JcRsCfqkSZV7/U9KCY
qr7g2x2dfZdB+92tJb6cJv4et9Z3n1X/dTH5iz/rF/3rH1ctc02Flmns8r8vq1Y70KZbxlTfPj7K
7sUFhmbO09Pdzc03XYnPi/P14v38Ol+WkxAn2cFeX2c+hNfdHjNIRz4EW5CE/Wu1xyOfst1wKZD3
ACHOVtoy4HDoOjrjqTovnJeXg+dLW/9g8C8VKtPKedAdwymccwxbHfvbov5rKv3noeLnN/x1fWkm
i0Ew6wuRmOk161/AyPzK3kSXMHV4JpeuvIfShaktrqpDfdEgvNFx/nWCO3P/+/vzd+9F+XK+QGv5
d3sv390wn/vtT8Lgv/SG+c19+6fvX/nytIsopBWZc8MMm45N8NA+79lkyi2BiVXmT+M31f233/GX
hx4mpZWR/enbzpve0EPYF9ktrq5C9TTgoNhbLX016jAn2WkxkOFtOtA8dGsP+VvGcan95g1998R8
Xoifvuh/+hPz7RVbRds/veG/9op93gG/s6QoXyrl1ujtAftdnRBrl+kux2I32Om6p/wAI0qdHDOk
v/ou+bJc/t3vkm+/hC/r6t/iS/itBqK9tlxUev70k7QvS6OWpGgQ20rfet5z6Tzjabo9e86dznvc
JJ7zEfoOnueedfHkXrW+5uxubs4RaDmztzvO7uPO290lzu73l0ikq79RHfz0pvQva2TWd0QlL7wp
eWs6jcdG4xpXeNRvoltjy5R58KKBf2oPJAQceJAfjbNmI1+RcffGT8JE72Ye/W6jOffS5r3eaU/C
wzJxF7j1jgwY37ojYte5Cvyr+8xVLkkjPNAv2e0lV3IBO/c00txpZ3kIeBzT5f9+52wvQyfZTMdo
87G4g4+mw6v8j+YIp6TfXtKaknxq54/yLPD0y875kNztPt2a/sAXaDiu/9Q5KX88DuzvlveRsdv5
buMcWo8o1Fe26tdw225i/lTDUbax+3Ypzpz8dGl5pi/8vc0OZbpQKA6Bh46PXZ8j7wFJ+dc6P9Fu
bDfeBqfiIeYlDU9cm+dru0zZyvuH5Ed36DcP5Kwc+DxvqftmeKen0Xs4t5wH2lvuw+V17m7RFZwK
p9yj7mEz3j7wn04QeeJw8C2HH9cO5GQsLpjqvnAO5zdXV1iIOxgjOoZ/bP31r8fRTZ3j+3SBPHLT
u43X+p137N33e5WlHykcm3vivpMM5+T8rsYjCtgZNo/H3jmDfeKuY4PwRvfx7JjsGw+PdG+6iE7/
wd53NkduZNn+lYn5jg54s/H2RbxMuPJVLNr+gqCF9x6//p2s1oZIdA+x2tWMpJhWicVm2USae8+1
Z4NkM3wYulDbwapfd/fl24gSm5z0dFxH22gFTqSeIvJD2nVEOXs4inAfRttxLR3Y17IRetTDzy3Y
BHCLycv+QXG8g04e3beW3N7yJ1BKoSM3IeUW1dSY48KqTf7eeohXjaWSzspXD7XZmiB9XSNVY4dp
5uhAVj5xRjISN6Nuj+tbOAkMGn4nFn89nSwW914MFy2oVAR2OtHo3UpwpbiAnb3KnZAcdqjzs7Nt
b5lHzUG9zfqhXlnCGkO0R9ui5gLqW5IU8kyJ/0skxdL8zBR91ZQlmB4u88M2lbfTDr214wgyPOlX
MDqbYGSm68dxSy3wMNl3yB60/eN2vT6fFqZnWWjNYP5PofVTaP17Cq0ZdvxnHsol+TCDlf9M+Smy
nIrvhDnCWirqeAC3UMv1UZgjU91DsR6EFVNmlck7TD+iB4Xd2a3VWpM94Xd6O9iDjdgTZc+N6xJa
srm8jkWk2HMgBrHzx2wl2IKtrydTpOhHZ4sWSous2AqtyOSsztWuOrdzOaqaADQmOvuZIRC1ckLE
B92wtcrObkFnT1WybU2rs5R1Zz0iJdHULaZJVSda9RZ3HqFFOxPVongU3AQm4jSw2YEYkN9lQpru
UVlDbh4l+ggOm4uJD9DgvKZUP+bQjlexc7ySTbTpwe0qpyjOJPHW2JfPkjPRLTRtRrbH7d2DCqdA
QNwE8OEW/afJdNHaUNMvm1t0LSHwZ2gECBAJgeTUkhc2N29sQOc3qG883+N5BipeXl4QDV3TyIpt
306cFOAVyeJ2axcWm5bArG9Kc7RBWmMWDgMFOtXMxPlcb2M9F9Z6BuVDNPPP/CqH5x+r12L20PkB
P2zlUbNosZXcdCaLcLJllNdgbF+BTcspVoM5WpKNfi0W0nhpARQeWoqb2L4V2EjCMjP411MLzYix
4Oh6aCNh9/JY6QQ2B2dGZIdWTRM8j1fbOQ2tyU2dGM8ObryDzVsYJn9AR8rO4u0JEBScLNvxngMp
J9qFHASnsnq7Xk3WaALpexbaRNmDpVAfaLoABsPF4CZgVEjVxmWAWdUeLaA3UwPiLi3QpGxKSzqo
DjK74QhKVp1dmB7FO+E4rrDBYhtsqlR0C0oz5NNYgUvKa3417ZHZty1X4rZxaGD5JshCKVJCMRxh
nbkhIYDnVulkdmrZ/arZN3ve5s1sjU/ancyW6DRYp3hXvtGxhRn0RBUnTQAkAQxpeNvhb5Q6mAM+
sUM0uSEhBYu42VgNpmIDvxMAKOohLd1S8aPhggDa2eGBY8DVtsY2tF2DdkS9Hg+tTUB+vqJodOoE
S9tnUVTMrLKfouIvKyoEnomCOcZ/pxbmxq7Xylwc6hAVnV1DUNSW6oCA0Rps7zT8ohhAnmejbuDy
jHLvOUw+CCZvjTiBnsPTEVkSmRnZqcPR5w4GKzatBYpAmt/XMAdac7JSM8R+1nAIUcrlrM1s1+z6
lXoPHm4iEw9+2Gk9HpB2YOJU+FZmS0DPsC9wekeK4D8+Uj7wZC/eB1cNTdbGqnEaB4fPlhxkX62C
fb5CUJ/ql5MDabeUhqItqM+5LYQqTh1p6pXsSHAJsBPdUljyOzRJwGy1lvI82Z1ZQC1OtnKfrCZI
JRkSUjKZnGQ3lQpEpa2TmClmr6bokGLWTmQHmDcf/0avGNe3wHttDvjtW7njr0MrsWundIQnJntB
QUMzyFd0ZneCM3sfes3hfb4VnsAzDeGEWqgd3gfZKzyxT0AjERv1D05gYm0sdCQwOUx4t0kd9qpv
r6xf2Sty3AKb3fvrxEavL7d08BvfGFolrZ0U40anXTux0S4I9zFGFlupVdgYE64xgxZI7BYjYFLf
MwNcR+rgZ5c67HqY58JfRybqjdh4bPYb48SV5HgV++bLz4HpCfY+CNt956YQuUzsagAQYHWiIT3G
qxSYYTtRhh8SYpyUdb1KrqIr+R7t3FYidGuzr6+FdW8ONph6nfYCcgZY9gzMKLgJZutkWAUwDFIQ
/dDWgsaA/FYt1OteZHRuNvvJgnSnTLuIWC/fZfsRjO/QjD30EopUaUV5E7WgVwoVEFAA57XFHUM7
tlEob5nRCQVPhDM5qHemukoohMr2rNFNHB8qbbRHM8VzjQ1PAgMUMsYKfnjsK7SEgJ9Cx/7SzMjK
rtCtmW51u3hTACw8Guw8gIaRKEfEdte+ec6R9eMk8PJkjn4VOaEJNe9Br3kUoGTE2bIqzJyCmURI
xoAXCA0Rd5qjUNCJrlCjutWc866EqqygxnaoqKDog2mibZF5L9gKLrrGBNVWgW3PzpdnhUh+im2J
+kiE2rgbY9WTW3aFOiYGQ8bwTbd1Ec+Fym1xQDBas7JaM4drq7C0k4ERGI5hEai+jhANXoOJ3rge
9DxwmQtX+KpeSet6KzjivfysPtfm+OxjZ9YmOjVvO3cFuxo9GJmhTUQK+JWSDVw55m6y721QZuyw
tECevoMstSO3HpzEom8Z5MPbW0JPLwin0/PN/jEiNzc9eQHq87BgtHWjG3VvbhjaQ7MhcsVcLDW5
Zt9S4h/gjKRIZCca3D0M690abmXCDWKybYY+NK5x9LHCOmaqBJ4esbXYkiqmjpdXNvxNTu/mG7Aw
Yv00PAqfEJamxD4Aj5yJuBBQzxaJV3Dv9ba0Dtw1VpLB8RzT31O2mRAtxxbyaEQBlrEdRuzXFAK2
BM6kmpOvNEfAxElr9Z6DayhzcFl0L5oglMLEbGngMvcesQzHApHWwT+85RbKFRwPex8F7tia7BKY
oEYNGBaSDRVlpPgYbsFloVzSXz5TPTOXjlzooG4basRJLt660hIvNgk7sAyhskOBCMrFPhnume3B
DnS+h/KxfVe0FHsyq2vFFkyZClsBArbdg3wOf6PeFE1iiO/KlJ1dle4YTFW2hf0kkPYGUszMDhek
CqnG5BgQq41eVOvWKSHvgF5P403rVGcUdO1qB6TmeIxJQ0jiTe5ATkMyR5DA6NcLiY0cNCuGbxN9
6y43mBlGQeXDcBLP4jnctg/CXtnFW38F8s+73BkIh3cZFnORwrN6NGAbMFnI5LBAMDYmZaEZQHKJ
c6tCFn77bA5/+VuZVLCY0PcT9sfogswTh4ytEnMwAltvBGugwW1v41Vw53Z4T39EqfJq2EAyO8nZ
t9goGxcOWxOOu8YCgs1u0LsUGBt+6bv+rnJaswTuDCHfYnw+doEFVhyIF7BNmyOUNppk2Y8VpYDV
FbYn1gkrGDj1UwKjpjDFE+w4nH9mAkUOyOOxXVuA4pGhW/zubLbSKMcC3GgBNRpgXwY22JozwF4i
kaeCMxbWKTYiMIMTHkb4OMHwbGdOgnOjQzziZqFtK2QTc6tCdmEyAuxqAf7xFrCah4Q1nB7mVvG2
Ry6krW2Zk1a7iDEf2B1PmSLJcQ9zw2ZIvIWLdcCssbejuRlsBQM2B0rvcdbYcTUgsA2YqT5mJMGc
J1Q6pncQcyuPpjBnsFbYCSlEGzN4YXgiY5QFMMDfbTNzp13xhEKC4zih4RZul5lxOXyk9oBWS6sA
h/lys5N15zTUWKHLP5Ils9tureywXMzpToJH7gRFbnlnFcEBbKW9Z+or/Fy2oo501W8KdSDFXYwh
MCNC2eumhB+mXOMbb8VdQTFv0pvOHTZMMbMNxz4BbLr4RAYqAErszAxdZgxOOERPsLzrFWvKFxLo
IdzYakQQ2qK9FW3NemYbGaXPFrrYwQQE6MAUoDJw1x4Kxw3tjNLktYWjWsfqtgiElFg/wwyxlRsn
QKkzoS/Yx5ggNtvyFSrSMc/MQi7v2GxDK8LYwV6/ZmqIu2avZY/qtHbZv5VV5IhXTHMyazBwYEbB
GsSrKbbdAiBctLHlmfP3p43908b+lZpQWDInZu56dPlu0HEd3rgI4Jcpjhog75GJSXG3lJSJUs4F
I489/y6e/tN4+Wm8/DRefhovP42X4T/81/z4zUh5T/bBPKCfmS6zyI7ApalvMPGNVAP4pFeOBky8
UAS49B2zgM3/6DuWjbBZqOCnEfbTCPtphAF3/TTC/ngjbBFFzwJV/ysUrS3I43mJBs+XcWoMiJT0
VL7EPYoVC5xnW+nAAqsscwzxRwJnBaK7yiWGWMA21eA3Rsd8S0QcQ4GvaYIfhvm3v3mNkKenm8+v
zC8b01dw+fIvd9Ma7m3US1qK08NtgC5pdEDSY26CWRruZeaovriG4YrYMPt4Ke9r8UpneV9/3Std
DH9dIunvLKN/0/CXMGOf+lbcgaQRECqIoAoAX9ZHC7KvOlEQu4Ztfnjr4K9jPrfb25fbkT7BqZoj
+eEWDxQmvOkbpAn2uJeYa535++CHWk3m09VEDiVeChZIcn3NkQNSCdbZITvUjn5s7sSjtJd2oJO6
LqwCDu0SmSMawlU1XEvkeDw+g+qCHOHVTMgRrqhpPa35FXJS15NTmgpc/a2dwzsa2ALNVyOSWUuT
VX0MMK4Dm+DdHZnWD+A5Or29nQNyRhgAY+XMl9A8vSEGgAa0eAAJBMjzuGVpm5y9ud3A8b0FUw59
eYkocj8Q+YP3/7Yyb+G8g19QYReMFE5khbTsN3uGXf3pFnNxmSN8cmPjDq9gSQWnl8+TPX7sRX+3
MjPbHo3gjViPWxm5yuy2QciHfu2twczJvUbsaxTi3HXEJ1cDub7UsjtIXibWliD/ZYsMmhvUyFig
qjHRiZCwsF2H4IqN7txw8oUITOBawGpNb1+QajNeZu0NuS+R9TYupJteQqjfgep3VzID1YM0gqRE
RDxA/Vrce69Is3b6tXYOH8FmcBJPw7G20Ap2AJM0UixVMI+QQUBvQqLt9DOKA2URLUNYNc3wlD+r
CPKZHHKxI1qDVChGm2gqnlSrQ2PWh89XQGKevs/GPQPqRltrXeHhbIC5OkSc9pWFQFP6jDbfxEQP
ul3o0xs0nbcTizPjc3wGqwNhkTt0P3SYT5vlB38+pkuB3WdjmsH6pkKHqLhgsRVEqGSKSBRCIZLd
bHXkcbF4HhJiSO1eck3Q5580goVeiLJw19tr5C6hYgqRTUQB60tQBl1TaYShIicGMaIeIcxkh5gR
UFPmKA8oUV3YCugFtDCnM80eZQGvhRzGz6IFOsbLgrSIG+xYys+IkC2LDrD4UIbEpd7yr1j6UodI
nHeL2A/y0ZoDy0arbxL8ZuFtFmRG10WXhdNZOhMLf7Mke7bfQ5oi+u5UheXLpnTyrytjU8pmiSaO
cDyPboT06xoRzNoMtwO8dI/qYbJclvKj0wLqHoFfrKKOwGmNuF9nX8JpcEKzEYPK4JKWZJgx8tfk
A8tX6CxpzQMiZAgUvxVOv3l58ay3t5vta+pcHbMYRK4E5w8yKjRxF+AMnt/QixgZasw7znzeTO+z
+x6eb8StEShoXfY3iwIxXznCi3CuV5d4MkK2/8vtJc5KJFo5C71RwpYHyfElBwH1ui6b3v5GckvC
omdgrqIhRAkE73oNiXEu6EgKesOTm9S8uTnnZmpfrhAy8fTyAtqQi4z8/Bz8GCH+KlMuBZrv9Ds6
a4ed1GKg5VWCNuNAXcg0czonZ1lgToVFmrbi3cKXLmnLS4XYu2/9qS3/VdpycT/Moja/y35YEsbi
DDz9cadlSexeMgPfbdyfYvfPJXZnCOlPptWXgNKlUcS73fWvAEpLoFOcAaU/C+hcgv3iDCD9eWG/
9qP+LbqmiayjmAIbcyYdlbz00XQEUE8/fe2QuXPIB3d1yM71TnCR5G2+IpPCSshrvAMjG2BFZLY3
SKOn4Rrwwk3XyO0hSPaBefc8UMWpkUuGnlUOOCh3OTwxEUGiXreLL3kVGWVVBsENiPWcMKbBqXDy
jESnqiQn9PbfolhzAcouXt7MPvuLXZ76w9CyzmuCwKso5Z23AAQFRRo2DGDxI82uwXdlyneaec+g
OcuFHUyAcVpdw/yAARK78Ua95IqWtN2xPNDIZmUiHbrXkGYkIMlMWN4eKx4wowOSrOx0Z8DkZylH
LSLkLOESqTwUfbpxD6poVBDkAulVRxFso7U+B3KLFzdDC3+pi5N+mPn9buVm527kYx/Ugx36dWhw
dmxOt/Br3N7DjkbuHQ8viOMcZXhcOnrxTh6d46lAuYxAYY8smBNMbX1nrL4byeyIlB46GSUKRnKw
V+vz52u4eJkznflPvEyFzehn1zlzFChSHqptBVdNabFc0ng/wUljh5BeT8z58rTai+TxYev4qB8N
16s9XDboToNnDk9IdsTLcgofGnMrjNZXyalXsp0exa3qqhvdTc9+Q3L389ljI/psxDPtOIHCLtcH
jBi9be0NHHqff7z8QzP/3crPtFgT53IuapAelYFmUCQeaXz7xIrJhC1YYfA7QwYmCPOQocky0RNT
cG1hw9LGmQUf2IF5VadUegP1KNgR0eFFoujjDe+FRJOryQJFEXKZu97yrj4f+MK8GHP7dwAJfDBh
XtLTA0rHTksG9o+1xq8TY8xc8AXoqsAMiS/YNKginpAVim5ZNIdvDy5UjlyznTHB9n6CX9VeEQeV
bBkeUOwn0GSQV/z/ekSvm5uKPBTAtBXBKFHQxjyEAazwdUWuoAtR4HSGH+8NtLpIy3tbWF2JzcIn
u2fe6p0rJi7iA1wEpMqIwd8b5L6EA5h5i7/u2COdCXo7yHdWBLV9YIvHORUxP1+spXNnzMT4n//c
GUySvEPKv/XcLW3fmcBtf/ftOxO6f83tOxPX/6ztu6AdjZkM/k3acUkAXzxZ7zban0YA/7Bhnq4j
EMUYStD5cSaBMxCF1oray85TgPKk2snRuAfOxjvIOnoGRLmBvDNRS8GCVAuVCwLPBMb3gu3XL59J
52RqxJyTBtTXghZ+H6GiaEIt7GjtLp29DqkluRmS7Vk6v4FiqgHNppDneVZQCPW0qc5+RcC7FoA6
EMZMiZouJuHRU0NyOxPkSiS393se1yGabxGuonP0DXgvYcmkqMrJTYmeQftgjiuQP8GDHMFhH9q8
C/5F4qOKBEEa5miNLNGNYf+kdmSlSLHGk6j+EAGgRZM3RfOR4egST3wubNF3c2FyxI+yayxDdKH0
sDKmhkrqEcU0TOJvwGwKJYAejvgDVNJk95W/VNOw2hpUG+MRjdz/VxSLVWEPqC2XbKYjwMuK2oCv
Bt5Z4mGGmlglDqtUZJ/2tSR47tstOLLXoH8wjMJrlIAhiZ+l+RcIZiBkaIHwGpF0VBvSAeVdLMqO
llvsb6T7oyIJZeEaKga6S4FFj3ehdiojhvMtex+UnVBQA/rRfD5l/0A//bqdZvop9YW0zWNsJx5W
UkmefLIq6dW1D6gHaFiTzLTZA2yPpFa2+vr1bjTvJIrOdQVAz+PjCzrYQIdH5OX0tg6x6wsKLlRs
kaW1Xdz4M73077Txf9g26r1EminVsvKyrkixihc4zzwV7MYWjcG3yL5eXaOGCLVEKCC/gP4Q63v9
9ARCFXJ6u71F64HXVx29n2LYw96KITzU027Xb29vqCU8u/SNQziWLe5aJOw80zNK9EAKZheow8sc
FLixeG20PgfWSBZk3uLVzTT6X+vqloXWTNf/FFqLQmsGS/4wobWIFGY25u+KFH4ItA0B/FqGIYjS
xTnxDl55nhomI6idHWipGsfdhwkPbZVDJKwfVRsUuOsFGf3DlrP6u6+cXW4oco0aifjKQBNeBl5H
Vwq9AgFL8yQHKD/thM5JI6Ey4zhN7WxCj1RZQKtROSYg1b7vezTaL0GETTmQrKedCD7AknbZCPJz
La6J0Xf80oh/CBh+HbE8g3JpBE4nr4bgRCeSDnW4SMkJaLGSyLiDf7BBYa9boA3IzSNLSljvffTn
X9DAFy//d4Du3RBmgC6tNHlUZQwBhjUT0Ve+xQrlWDu7hLC2MKxu0Eee0Ano6vyWIBficwwgMlT0
2QhmqCkd2hocjhjBjlnHL6cda4h4sNHTrwFC2d6sI3Ja+MqleZ/Djt9/3i+dzD+76hmeqIu26TkO
Vy3YJZAc8sJKCt8XXB0l0gpKB2SoKLGdXHTy6Uhv7lHHx6BhSk4ZsglCEwkSo4slYehXgdsfXg4k
Kb3dfj5TP5Z177bHTLUPesdxYoZh3kJbPzGECVQG2AmXBoO096bTUfQjKsiRNVl8ltFYiLVtdPYV
s0NYYbfrXjMkwIbeM38MRSH67e3b+e3zkS5uZLbm7wTO77+RF5d0pkn/oCVdEpOMtez9RP3xYnLp
tM7kego26D4usAdTsjtu3c/3zcKHz3Obf9uHX4gmPjnll/yId5syGiSF93qoJJyWGgdYQJsSNCah
8S66a8iWVcGHNNnnSKlq0XIM/TXQ7qsgezRnYBlPLyzi8GB9fsVLZ3qe+fvHnWlhAUTMm8j/HiBi
QRtdJu/div0O2mhxk8xkbDqFqlZUbJPwFK3EfCTyAi1BA9SUtb5lOoEjXwcTNr+jIIluhAMktr09
chEd5DKeUZtPF5DJ4pjm0vTPMKaZfP09D9NvIsv8f23dVI9J+Jj9jbTV62P7t/ztb+fmsQnrJnyu
/w/7sOe8GEGlHTT/9+Of9be/UXtnPjaPH/6wQEPajKf2tRqvXus2wVvxQb+88r/75N9eL59yPRav
//n357zNGvZpfphn75krGT/lP6a+REOL/PVHhJfsbd8ILzn1i6ioum7oSJI3dCQ1/BfhJad9AdMl
+lsbMmh+wVEDoPML46UqfpHAMqniQUXkQcgLTfQL46Uq4CnwYxqqJoAtV1eM30J4KTAN8asYVmRF
kBVeQv9HXZN0pOvPTliUZ4Egt5lMQy2sT3VkCCu58q89vQmtrhu9lVGFyPdtpwmEGJziiHoU7iMv
EddhFGe2UPWmXqjB2edj2Z3CYK/3GtjIuCY+DYJ2fDe5x2/Del9heelHOR8t5gU8nwY6g4uXVLV3
IqjXCy/KuUyigyfUt16WCOhAnVf6dSHlak9yuVAhF4yVKIJ4lvRyW14FXZUOaKwfCasmDOvaMgQJ
7s9A0l1JSSSSBEkD+Gi0UUCUcGoN0Ehzr/EQoZdfmTb7qNTAFAEu6ICAamc6BarImW0+KedC93zw
YCMox4PJV2meVSXWvpZjnt4HYJyPCOiC46MgejwNE60QaVZ5yVcjTvNwwVQRGDD5OC9YSVHl4WrS
FFm+MMi9m5emTyZZSUsR7G0aMVqj3gZx3m07wQ9rN+j5gAZFqMHg03tpFfpiypO6CvqrotBy0HJm
YUUnvMBK+DEQrEwtxBN4gI2UcIoCp7IslQsjvhAwzUasyGhKICsS8kSwoh+hFjhea70GDTWtJJ87
N5mXrPhcEZ+bRM8qUoVKsObFwrsJFV9BCLudVDAV+RWYUVtQvql+qXGkl/jxli+l5tZLC5Cttl7c
1yCfq4OrrqiH09C17UCraRTIMHZjQRXN8BS8bYi+TlGsViTxEs5qRAFM10rTCxXBvghe8GVgX4g6
WUFz5j5DMdXYjCAnLsf+xueNYt2q3OR0pY9md1zRllTjxngwey241rLeu28lIaKdGqRXTagVjy2P
K4iUKRLNySiQHj/4wUAHsGk/BGJbuaOg1y91UoDzeUgCXEaeVqPZTaqxkxSNO/aGVhzydExgKjRC
uGDxMck03zuKDiIwHjd2smaglyvTqvJ4TqC9VIZOpXkhuJUiTI6U6B5SuH2QSFm96KFxWabqVib4
hq21rXwV9VKiUI7DytQ87eSqO4ZapMmWDm7x67LzB/g4dak8+GAiq0FL3wQK0Xs/2hljIfaknLwq
sHqhGHetl7tFkFU9qYoQy8XLHvJ76tanvdBtRw9mMBhwWxlv4hjz6hgkVhDE4CHOuPY26fIJ5TRx
jnq42gdjT5VMAfHVODo3qiqh3McbKyrxILUideej6mPwxxHd9npu3GplTIRCLiKie2NuSYGEWgG+
hse1FtMNB+rpndbmimqLiQi+J27gzabrg3UOr0hEwqFJYnNK5HIbpHgBbdVQOoaieuBqfTCzNmsD
t4xPYlvyKTGmwOaLES1yCk+7U8dUqW1IjuBc6UOVmChu2PC536ZUUIpDNGjRg1omw1ZOpeRKnAx9
WMAyPxAbkPyaoSo6DxLl7/IFxSlWeaERaZtgc4VjxW9jyVD3pWrwztRL6NSrJPVTPgX87nNJPuN5
YXpHUQwoRUGSQEMn8jPEkvqT7qV9JNJaLHJL4YrhIdIlbVMp4qbWu2QlN23pKEqHYoIenYMMDi2k
wjbYcUYpWwZAIelrPlvwaM88LpdhqYKhGDgHuHJpjnGFQc4HPRkFavShZAWy1jlRUVfEC7WWTFE/
2VIhges4rkC82XExjr6f3Pi519A8qCWiSh3vtJWH5o6pH63GUgKFVMdJdhVoudnzyZCCREx6BiiA
O6NWhgW5euECnclVdHMGnABCMPjvnItjK6dVHIC43uPkaKtm0ThYniCOmevFwjnzgqamUVQZ93yS
cg2N4uoQFwWIOiNPJLESdAXR+laLCPjPRNynKX+QY6GMbHUofEsMq8FO+ilCht2oIVbWQ8MQL+vR
R1EQWmsMp3oPuvrS9OSxsBRM5l2iaOgpbPSC1eeChzNT8MUmr8bxReS7yiDBMPWbuuIOkdcfJrUC
rQqvauG12Kg+Vj82qkOKw/3QC8IU0TAqhl07JVDvaTtspEj2rpQkGfZpFmL78iORIbFIXvnChlPH
iSNcb+gbA7TfEQUuCO1ajyaQbkNcyVI93ouNHpwTLxLu01AQ4eoTgw6crpwYO1Pd8SSLggmzKVUd
0cbEMIWxVk3voj66McBzCyfjB4dSw/lSQZmlMawz83y2kZzFAv6jUh9612IryK7WqwhWKmrm1GBq
pMpUR9QfS34jDVPoCnwAflcf7Nlh2+Z2kvKPYyOgiWgZoC9cKodmlShI8CnGZsFBOUvmuRwXMK5D
TSPLU+G/NZJ4hztqvxulNuChO7o0vitLSd9wXEokXxbsLFJVG7tIcng1F6w2UJGYWZYPZRf3a0Pv
0ZdrCg3sM1miDRchrUsVxFXTduVmEtDVu/YjG1yV8k05TopZT41m+WoxHosg4iwDWVwPcZdH+yZV
AyfV2tStuJJbWgzma/xwnEC2CK0ogq0VCFkRpY8whQtDT0/LHhcoxOIxLwT0Dcun/k4cGmNbpbFm
CXkJkg6UiKGW1BhCS1U7DL5VEFpv1RceOm3pjAvfaWwMyjCYFpVAbsnPMXuhp17GqykCz5kcHWUt
Q3fLsWqpoHWrWBcSUNZnBmnAUshDTQryemh7w/58mzK7YDYxSLIwdJmHCxS0yDPUEIZRM5SywdOi
6J+VUFbdzugEOxX9aUEmSz+4XCSCS8D8oANiZsrHNRjqMeISPhFo7Q/JsUs14xYXBstf07CHWo/7
Gk5A2rTJlOJYi1n9Ndck/1ZQVR89T1E8SjpF4TaiJIdwwBqJ8BTnKIybGh/+g0TuVDKNfEOmNJmc
KJdUMM50Uhw5KWTlTlQBhyqplkGmORpFRuK8eswSDYyYAh+Wa803Bt2SpWiB/FH5wQTrYJsWFRnp
76o65xyHydbxYNNGv3JAHjMbxpTKogpylUCfbtpRli3JHzok/EV+1JC6lw95J2toLu+XeKkSVbvK
n1BYGDX+W5tKHao9R4F78vuwPgtcseHbKr9Oq6yuSVJ0IFAeERJ6LOVJvwVeUOyO89FDVkhiwG2l
Q4Gz4OmCFfWqDMr7sDVloTBoFIT9QUqn4qWvOO6FN9Lwwc9V/T7pY30jcaL21DcycHUBUtptXIpq
Tri8VTdaixx4UgfxSpiapCRpprUyEfWHVOyS+2IQssQy8huYY53gFEENYjYhwjfx6Acb1GL4bTf/
Jl/FLnyu8hqETB/dEBfXwq8+ikPxmp2b6vW12T0W81d+cGf8OfwXggr98Y8dGLvHtgqbsK3f+zwu
7/nmvVClL0ijgtNC0qGOBJ4lHfavdfOff1fUL8w5AS2FXSrAIQF34S/eC07gv0gSFIMBKYV70QC6
+8V9wYn8F0VUFBFMm8z1ALD1m/wXH4UDGMIMpnd0QZSBY0UB3pAPLvspKpMsjrWBZrEmrLlSG27U
MqoCQO8hpVPTt3Zdl6oZlQ2Chk0+RY8932tvZRmMq3czd/wm/N57Jz4q7stQBAWKAthWUmV5LpYz
Y6w5XQtHKuZ+7cJcR/4XF7auViSaT1M5aE6x7nvPCOhNC7Bv5qoXZQncHTr4ybAQcAvJMzWllj7X
19KUmwYX3OqNMAGSDa/RoNuVj4rlz6/zo07U2ZcpBlS+Ihv4tzzPnIU3T1W4WC/MhJPhcA3aR6ng
Yud/8iW6Dh+Yhj02F39Bl1V+ArPAFIHKVlwedeakSdL582/56P3CpWj4fKwUPHAilJk+2z1F3TV5
JrSNCShxUkCZDDr78trQpldfmB7iqVjpXXpMKsP6/HsvzFS/qs/LF+uAPqIOVx4K3S92yDvglKtG
xfmN2pqJknMGbcswG+2418s7T4/lxvbEaYDbKOcfJW+adgOXG9eB7MUSKbvcS80W3MSmp5RhQqSy
12/GkQORcoFeNHeh1BUTGh9wIKnnUgG9EOAY6mTTUKeG6vUgXTe1jk+rgpD0bTfltIrV2FuV2Tjt
xwEgbwV3XyISUaxFZOlVkOKka33dWBl1pU1EquQWfcLTkLvNIum2wpT5rlS1KgzpptUES4GzwydS
UQOFjKrSLAGg7zYgFlqA8w/IA7ATUPjjmc+VIufizm9NpCTEO473WqsKDW1hm393pjToWJCkSxLO
M3y0szPVhEOdCo2AFj58g87HTSWSifcGKg8db3eTuMQLzCzej1tCYqanJCgaBK7C/MTvg48qlxZK
G1QokdJ0rFybocGCio4DfhHxpIxz9Kgfy6U0wx9cJIrrJEhvRZcANmbGhmEEmqypHtqxx+2xrorY
bYK6gYvMOGZjmNCFbf/9JerMmy0LCiS2yLPRvNv1EzZHVwl6a2pBhJ4qVY+GHMZQLSycwFbmw0wa
KqoGIZ9kyCfmJf/4NY1QiGEPwWX2Spx91eH4UMxML2KUk+Shfq13xZZrK9U3J1+MUzqWGpJeQrlq
CSwB7VodO+UQ1pKuf7v8nyjj79iz73YCi9f8El3ZP6aIruwQAvoAMNjLvwEM+YsILmTgeh6eYBn5
UDjM3wAGJ4hfRJkZONCqEqIdOhTuLwhDVL4wNun/z96XNFfKa9n+l5rrC5AAwfABp/dxm24ninSm
EyTRC4HEr3/L93716lZF1IuoeQ0z7HQcY6S992r2SrCDKILOG/X//zUY6D2g/8blCsIFyBLet/9J
f5H+g1L4l5cJsBg+GaAUcC1RzFn0X97ZNCRzZbXZR8YF8bFXyiDUwgVyfmMrPtmUSzKl3U622ZYW
MnPhWhL0zOMly4jNDnEyDssjcwPl11aBhjgFlZiXP/VIe3Phq1h2WcsHezIN1eZElWXdvhqTxp2i
tBrqPNyCWuyHuOnsC9fEjIVj24oojm3qwzJ0ts7eRi574LPCy259Sscw1r/T1aEryJnjdVIGXdua
36rW8q5lOOVl3Ter/O0MnbEPJJmm7KR8hBGilhPCmWoddoUNVMQfZL25Onfd1qjSxHUofgR8zbAM
vreulJ78mNfsV5+t14WjKrFJP4iI3ExMMiyAIY3CsqU4mtNDa+eQ1kUwz4O5pn2WviAN+cNmQ1id
XCQYRM4JGJYt4M+RrF+jcc7O25iZbjfEgIdKora0PVhhU2SNDWwBSVFxk5Ma8O5L1BsBiI5BM7Rv
hmGuLmumMZqlsjYvEVEA6xNTm2KTbllfNj1tTZXjN5i6k3Y9u+sJFzcWnazZ95q4U9Nj9sm7cGhP
hiaNKepxCn8YE2XYoo/OBIGpVqTitKF0I9dkjMJH1kZ9VoTS9akqwr52nyp10u17IVxwcGBQqvuN
jAIWtCozn9SE4pYJtfGHad3qChzM1DR5qz19p6P1P7VJp4dVYthSTX1dRZyURjOS5jIdk8eMLM9b
N9OTlyH7akxYY3KtEZqr8sEldb3vHKbdX5GzcVVEtcEwG0fe2eugnAKpM2fLmwRnOeSBN0jiqpup
+VASBMdBjCGqgZqRYLnz8zqKR0CD6Z2bw0CxMlwqzb+kjZvwS288cU/az+N68pPJpluAm0EHa93Q
MIq1dKGe2/nA0LahBe1NuGl2NLxX6E44VRp7ugIn6a+ECz5WBfHBqnaBndv6dZjjjb/zwAfyvp1i
Yb8kIWpO8pTV05Yv09J3ywFdjOh7eITHNOpL2rAKuCAVCJILJhzKne9ohtC13pj+MxOrRdTC4kb+
NLh5ks+sMiZYc6lkM9Z5uvVmzWc6zubeBJlsbue04c1Y1gGQh6MIJwy/GJJi7P2XNsRUWjCuqhQ2
5Zq1aJmSfu0vWiXpQcfLdKCr6W7TMYMVxLBrHS8bkAOr/NO8Vfxj0GN1AeJI9xWPlw/dJabIMq4/
29UDgBwxJuRzYIci3La1wCfL9puuuyOBPvOgMvCeRRDwBJZPbXskkhGQi2J124UuaeMAU3b6B9pq
cIHKW7y+2toXb+10wR2njsm8JedO9boU2fpHqai6dYP40aAyP/Z6q85Bw/Hc+2o0+MygYWGWxHmY
QEnftQP6x7ShvM1lh+CjADfheU1RZ3Mr1Lr3ZPH7KnTJcxBP20M2eHNuyDzfTH5aCm+mpKyylBzm
hoEDAy21vEZtNMBcMbIMS5cyXKb7dZuCw0hXmc+owpcgtbbOl9EjWECny3EbfP9OuwGSeCrBNi3R
sOd1GiE1CgqufGAiLcPZYyndAM4loIacaCPJ1S7mPpxrPC9rkLnarUiLGbe4WIROktxNSQp8OHI/
eDzYMlOzvbjJZTtAGWu+hW1QJIu/ekfcJ5D/9RjH4/Q4GyePJJCIJojCoCALdXsaaVGQiISXSKbz
2ddr/VZ5zQvSr4gkCBKwmM6Kk2zHJ80nsU8ShfVwaVIdthjdUNVYdSvbuL9RZJoeJRnkaZGJf2+n
QCBIixHyY6yHT4w101661b5VKbcP4zy53FY9y8PRN3gi64HqqL4EnaK7tA0ygNjtckpU87PaFgnF
Fb75+5UPr9XW4ltSCq9oYmTpnKX7djC+iKZe7zBZZMeaJuvJOo5lWzWJ3qiiySVCJ3VaJjmcZ9Fc
FjphzUKCvWEoWfGun2x3jExmyjFe1qtNKnZ2SyyuVV8jLozE9OhA3f/0Ypl2oWHjKRmUKEG6/QOb
++T4E+5iSenjuCIxuW3qG12p7hgmnl2iTaTvTZAMOg/ajO8jTSTwMTEjQyjMgvuha9SPNaHRO5XS
NaAhx+owy7g79Xxm92HtEXdUiTQ4pRWzYe6rtXuJmvihJwoVkQT0kUQpK4mpx30SDL4ktG0eFh48
LVPMj6xVyccUAKRv0Wnu5Tdf6DVLz2vUsdfM87hUFP7jKna/SGNxtUg2Ufy8WShRJBlhSd74aCmg
Z2BPAVg4YF8OCdLohuwjjGR8h1yxKcfVhVwMTKi7UQCHI/1ArnOVIidjCjaWI85xvq3D7yoeBXFX
Y7OdaJCjuTH+MFbJeEOhY/izbhUzNzaolYyRYU+YlSG4jN5KnMe9X4ewnu1hrVXDhihPUpSd6s2m
1RRW93LCiDjkozEiIbu6IsBboDCIpZ5WcNwNFA0Y9dKac2ExGabgz4PvP/hUB08BDakJ3Gm1ibDF
ouH6vU0TYtqvCOyb+EkT63WQpyD4P2YTIqlrGwO8vF22d00/F7qdP5qxhVksW9VRmVjep4bURZLU
zQ8dd016IHJjSFzkDBR1tkwgVrtVtYVN2/5xJvgrdFqEV5Ul826a4iHJ4cXx+3g2UA9vtilXtoBi
5oMvPNdYJbkYWxdzyqZTKO1yIsTLm62O25dvNEkDKOX9L1DhaKzivq4LJ/u+FF3H92xsnjug9rmM
CD8zCVXFFGt1JbxSP4exZc/EDiu0BnNs95Ne5zNINJ0BPd9SHP3MvxqT9ce21+3erVv8pbzHhj4q
yaHa+M9VDOjiKh4+gBrNzmmbzI9gpXFt4AfitVGW21OmZE3yKOUd2jOKGEmdPA0mTctYqSXLY0/S
X9SBrsvmlT+PcfsmhJ+fOvQ1WEhYK/5g6ML24/elFRA6rvlgBXLd5jWeL0NvpqyEGIA+rZFoocQm
TacOG+vY1Y5b/eFc9hS2dXo/oPvdJzWENKGv1f2oyIokn8WIoWzFAKyXdVaVyZS0H26J2qtUCT1u
GOqvzFfIgQWocWhq3hz7eqE051Nqf6QycTey4nNRk43GeUji5ZQqi31x8ZigYGyfJIO6YF5Cmsdd
1L3N3MuCiyUbcqZ7F+cb7R0yvmQY++NsJEbsscnYQ7KlAQQb4wJNYTjYBTfokrwCiIl+bW1gnlEZ
l66Y3Qa+11t9W3c17nDHwpNKVPij9im9xmStXtpeqE89+cqVle3d80IDJHRC5YFS3q71rvOEXn3V
mGuduODahq04a/yIrIjIENxs7Zb86MJ5vESeAdXJjI6iMtzQxwyxr595FlbXyEiHxcGMzE9LuNLD
HE9xlevNOQTDZa0wH1WyyLHUtI/WL9d26SM+6etERJ+rXqwaK1IGkJyfKULK4+s0msnfeRG46nWE
d5beKRsuKfQSSbo5WD/Yan+EkCsNV0J68MMRcDpT1pU1HW40TDAR+Lteq+WctSPquZ0cia/hEmxm
V7Us0EXbAMs/R9XKuz1fsJQ0X2iqq2MaL80uEWbLSdg0kHpIcZzC9gS5CAoy5oJCmfEVvxfWL66L
wcfGiaoJCmCOfm04tWwdbwj0G5fVxp9aaHcFS5g9mDFSl1abOm/bLMzndR3yxMY8b3mEaMAQMoc5
JFUZD+pSx37Ned0MwDxke0p4lZwgd3pfdPNg6TKWTYSiz/3yLig69AGnunS6IYcorrJTYmn9GweU
PVW4uotoXun7vLr6ORwzfQbbLQ6Sj8kVl2nyraMKtz1hgfxpIOm4OLGwn8EQ8fl2DXr3y5mEb8do
Ih5cpnVreFo8xsEybJJJ3aKLTz6AgwXbeV3ClhSRaubxDmCbal5b6R3QygilT8LZ0xzbMFnGU90I
fLJu4PQ4Liv/sJVsux2LRCb2USttcApYg7WpPovi0zoAZLoQ2WOE3dpwmHbB6hdVNFqRAI1d0o9H
YLQD26W8l1hvDQFTcOUtOrOTVegyztTFq7nzqR/dz6iKBNZ1WCt+yWRic+7GfvW5YSg9eTrwNr2x
nef1Tz63EbmKOuXtA+ELHl1aVci30pbhOo+T2p23LOtJnoSBq4t+kIKXkRugRouZrfhDI0SIbOXV
DNVDGDdcXKNlGkAWLwK8PNTDKwIO8Ut9LUnc9bcpRr+kSDXZ4j2ATyOOWjVpVG6E4K9NeB3d1D0e
Xw7wkWNYNXScjmMoPRKrrMc2eGVfYmmas4iibMe8FXupsuBuqHu5h5opOlKhpl/BNtcfdmF1zrcm
eSWz2nbDFnYHQcRwUF2HgomlSU0+gtLATt3WNZ9+EZXKO8aaYxQ09JK6LtuNQfLWTJDAFHXAsdNq
MuRcrRTRx7rdck00chU7/LeqG/vPhbbtCDZ9Y79auSTIQKRNtmt9C6WE7pvpSOJp/u2brT8Hayw+
ByAouAPjgWELabBFex8OHcQfaTBiadO81RsWn2IIVAEbDiTYEFANHITkQdUjgbGi80MrQnHxYbUc
OMnovQ86+Kr7Ldzzan7hvfd73iThLhB6uiy9wcnbOnqTek2vlVaQmJhhSt8y2WJBKg3mT9YTe2mC
CXGflOPq0Cn9TYZ5utTAaB4rT8MoD8Z03QvPVZeHqDa5jW2jCiRbuwJYIOZ3HPh93CZ4KFuQ4gmL
B+ah1WkdE5c18lGJ8VqfeM3MvBM6ym7m2X8j6SJ+6n2ln+eq0qfO4IGULXqaUyxGD/khDU/ej6ps
rBOXeu3XktIQYGn4rRqtZiynXuR8DZo0FUchxuFdyVlr2NaWzmZ3gWm6+TwTqCnRSMaVO5OYDfxu
GOssPuhwijLMxE2fzf9kkf8Xcfy3/y/e+H+m9quTP/8VcvwPwDH5K2EMwmnMY2DpgLf/O+AYsb8i
yGfjjEHzAWLm21PxN94YQXSNbp6mLOWg98LvzXt/E5os/QsiiCgNgGBGEciC/5keOwjwo/4Fvebf
MkyweKCjQOjFGeip/4xeT4mZPeFW7dKpQ6iqGeoSgt8FV0jNMWVCRRND8oqOjc/PbG3TA22TD/B0
pZL6WhOdFI6/tJs6VX54ZT45mxoJmL0v9RQe54kd+2E8rqtEBj0DYAb0LZ+qrn0BtlgDwRhO2lS5
aTMAeBPG9RBgyAdrM8ihK2xdb7YHkQyipB2jZ6fDK5qHn6GWiN6cwO0Dj8zruFO54+6zEv2QR8DS
CjJSYJF1+zRifpcqzXabNS/orgFPDet6GmNF7+sphBZh2x7R0x6qBTpRGaGDSVRrH1YF6Vcwzs0O
nWR4dNOIfNsE25cF6e9s/2RE/xxEXc4iEjxQXc1IDlRY0W4dFpsD5sgNKvysVb9XgnV5BzDj2QTD
XSWGeJ+1+nawbD76pRr2m2PNJ4RfGMtDdVo45pq6BYoSdgKXEpGnVfn3kVIk/DJgg1vrbrAHH1dR
aPYq1Nm+ket8cCmUbnar7GUC7zCI9NlEZLfyFrGdRj07T6cjVBnhAzU22WWsyoBw4BLz5NGI937x
WH/nJGyuSuZgO3gZzP40b/x1IOaLUbsUHS7dArIK7KQeOoiPIX8P5kO8sreuhS4EmOCH4AOI56YB
gjsMU97F9okCIs45xFV97vrpmWNszGPSZChJc/BGINLNQxM8Z+kdXMK3fl7KRJu3bsgepyQ5Z6FY
j2BObpLZIM3UREArKmCvqlPF7IOpiFY55htZ55elSbNbQGzdPtiGDzBp6yfWepljR5rnZeKPACFR
o2O13bffGsUexTmHlAuAt1Mubwm9ocb5kgEqxApAtPab4DfQLALopUu/qzpyDzHhV5c1B+2dBveZ
nFnfmjxVM9ZiTfpWBE1B186VSttPFbz0k3qZUiBVANmXz7pbZ8g6NdqTaU3yaFzFHa1EU7RBS/Ya
fDq693p5WbxnZwid/A6KZoXZTT8OK3C/MW2qe9a1dakWHhdjoGOIf1fxJRu8MVK4Z1QttpNqYrco
666A6G8stoZAVNtt9FitED8PkfCPUFmMeRW0bl81uoNyM6m+pTBSXbLRjb80iuEVc80u2iSSBtCW
LeLER59dG5NIHNLmeWMhVt8DjWiwNa1G+X3YnB3eOofGtEE/8cwXgOt1H+LlDAFweIzO8Rq3Rccq
xJIQ+7hM6XiNq6orPR/bh5j6zyzS6xXIantGHm9XBqGSO5TjETL6Zm7m/ZSgu8m9XRvwC3y8yhiV
shXUPFsZ1cVa0frMedy9aohBAKrWY1j4esK0BkNQjnHe/iIQCx597YaumFTcXF2/bA+4MVUpQ4hW
iohv6jkkIrzT3ciXsvWCohfbLHqgPk3co66Vu5u7ZL00mDAeeYSOF/AnprdcZ+NU5xL6VPgCknpC
DoCFaB/T424d+fqcdTXuKsNF9AELhzzbYZyGXC8dDpKttqyMuwmoWMYm9lNWafU6QcfB9qGPELyc
ztsu9EAavNLYn0M03voodeALEgcYs+uDbBc6U7+0Fr/MlvIwX4KA3CSN90nOBB49gOf4qtJxvXd0
2X4ZBg2LbJw9bbGcPxWYylx3swCkarvsFPY4xJaM+jMCiVrMfNpuQ0eAiyaVltBXbYm4TqxFiHps
M58TmiwvXYiTauIJT7LahC55tPEcaq1oHw49IKAOc3PJ2BReJmvaEkYZegowxz2wzSWPbgymS1TH
69eYoY3PM44p1k8AUYKs889cDuS0egqVDZ97nCqM47wYSffbAzQ7BtwC9GWB2LeYVDHjptme1Gq8
dCHhZYur+JbGJH2rBKT8pJvXg1y7qsqHNa66nKi2L2jTip8jXBY0b6Nm+VBrkt5RWs0Q1IfmoWro
uq8xRx4ErriCjhWWF9lw2NfAh56hmiQ7u4X2lMQr5ohBi71GXT1MceS6wvlwkZC8zfFXm6nwxtZg
imfcNVBLhFKWbROPz6SDbUFjYM2pgYmnAqRR1x3WrQxdcjOnzlwF8Cg0l5mPcUt3ND35NtmKrN+m
HNYOc4jreTsAOu0Lncm4cJGE82bso7q0pKI7SEnNTa/rLR+WOoH2n9vXtJbbQxUH+kGK6ucsagRb
e0BwYZNORef6bu8gES7NQBDqPPf8bdS1+fREqh8VS/2ZWUov3/LiHTAAeBuwaWLY2yQeTjUAX5x9
qfvjGMTD3gxDc08qm+77bVlv43F9jhM5HyETgG2ewymD9QftA1oiXs5qXQ+OR3PZt7jtoBgcb7T1
TQ5VOWJ1140f0f7bcoKr5Qg4EMyG7tmH33q8e5AmY/ad0z0j4nVMK/8nAvxxY2k77NiUPRDXLs8x
AQhqjNk7tkJUO78LgrI9+AyRwc0eIIw7LSI4TWx5qiDN92xEdoMKFgCWn1M377YMEd2YD8FdfvaO
nx1WSACNa8poNkAuRFh+m50gW1GmjCqIOqGKaXIy0RSDTXyol+StWhi2ciULMGrdF2ls34wHvgca
rcxsgmCIgTZfi9n0Y4dB72V2HkuojDRvIoENjZPurvUJuA0Vsqv2a7BveCRfU7dkj17NcR5AtbCD
Tw2Qj6xXQIgqOKOHeIwyuE1W9FsyhmDTdbuQk6V0it9BNLZvJwzlOIylXiXWgNUQVSfkMWkngcEa
gcgkevfw273FlXpviQtv4maUR4lGC14jJig8HGCvQWKf4OcpB5ZuRefXBjs0PGivGgj+WP2BC6is
v8XsY8eBqdsKMRc1iMDWdEUCziial3ZvkhUrx6IR/qsxluAUxh8g6YcjJ4hgibXYaY/EhnbA3OXH
rxTnFgTio2ufLF+PaZS8ZxLpFozdBksDS1ZS7TjGynaMDzb77Xr/OE263Y1rluQZLv1yCTQK+Xpb
p8MtuLN3K1PkSAfLvUElBeqEyI7OwKbkDvOIXGfG3A6oDC8lMNCLbNo93ADQdJjsmWxbWFDu/wSm
n3dLAq51XCIsE2sqhw5VyTKO+HtK40O6JLsOXfQ5XqoylO2fsaL44vo0LI1BThAdxtuIURDy7o9L
kGkRxAjyouGG3gg4eVUdYhKbmyRusSlkGYaiA6Z8hAZiypORQg8Ae0GO2kfegjmUByBjKDcGzE+X
HHqP5InMMzgY9AZWaYsfU8kvg7EIRY/EQ0+bFIwNC4IDMFlsRo6WByHD/q6K0+4cGzyubgCxI310
GacZYfA1LvQUtADHvOrTsN+FY/NjI30Nl1zvnzydF7zwFs1bXd00sBasINoPWSD/zE7HZUWX5DR3
iuS+ARHB1y4CURauKB3J9vqtfC4yxkErB8rCHoM5BELxS0ZUepyzil8AXSC1RKekf4U+eM4r166n
eEqbMz46ckG4Zad+mqbDNHUETspQPAci7MErZPzO1jX8KanuzxP1dZlRR/JULiD4RkYKaMCiQ/Vt
3Rz7+o4HfXBMmpneh+DGrzBWLF+ThftTdHH9BmWP2dM52C4NfEdAX5K0velJgJoGXTW8rkAUd3T5
xviyMSs4BALFkHA40JiI0Eg7eRutS3o2XkegxNCMmtA3Ok+4Wr7gD7QHZTuXi3G7B4Whg5LRLrzF
NJ/u+DAo8KMivPRMYIPB2NliXgP6auG9uqFNou67b/Y67Ob5dhhiRFdhPWoOyFc9gCrnOWUNecMV
kH5YbMS5OI+OPuORvaQzHs9KmS281z8FQwuctASUGx/JsRpXDUfj77bqjuk3+2KH8CUdQKDWcsfp
wW/yFXuHz+n2R6xjAWfwHxpIEODDGOaWDjv4KW6mWRypqq6C4iLWDmk/vTikAMI1SX/M7fKFbtuc
+rAOcx6t71Mk5H5S812t7324gahDP7X0/gBo+PuYeq3KSajlMK1A1EW6IZ0+a8BxTairy6qXu8QC
0Qm3paDzeN/My8x2VbYBJ54q0K2Dq976Rs7ntd2q3aL6dNe4+H6SEkBbpFGWgxrNeN2TH4tolEBh
SKrfgdTDDi71rdTJ0vfowvWACablOya35gGOsuROkuUH8EGYgSfCADKBqRvfLY36NW9nNxSiGcdP
yyy8w13QFr0045shWeBy1ovuMIADPjTGTrs5bNcv2hLMz3D44T3wq7mJCD6bHsB8Esgv9kpX/cug
eXNDx/5ZB2p+onp05RgSoGtd5cwNaiKKRdWnZzCHmP+gcFMwKWAjdpX7iEMiUI1BlTdVFPyUxgYh
7mo2H8ZwSMs2Dfp9AknoH5dGZJ/aiGJrJEnkUfPWwN65Zrt4gCAEzN1000lw2w5896Fu1+7E57p/
IZhv81D1/AncB5wF27Ic9TIvhzmbh72SQhxHGCA+iYfQpuqC6ZH2FpJBGoWXBVqK6bzEbXNIcG+c
QqPYUfthPI1r8sYWekgDiccWMMPLeG2G3IDw342ZWt+WPgFpl/TbzrYRazDYGLPCd2MJJuZl+7lV
qZnKSXN2W6sW/TnjHjezXl4Nboo9mcyANmURe7Ba4BXapVv2Mpkt5C5oJptBpjc9+i9M7OswFcD9
X22SLd8nNHwnKfrYvK8SmRMBWrSYgCZiKBOrem5R4s4+auy5Bov+G6BgG+bBbDOA3opf2i02OhdT
RW6XQPQ7McH5tptUIs4Adq+J58MXHZuvaJiwbnKK2V7jiwVreHeVY7KczdSpncMyACibmmkpZdz7
fUcn8iOLGvUHCDMvAl5th06k8XvTtygGZG4eusbSCw2M3NkqsM+KfjtZLEximPTUgmPeGviOhQ7M
IQMFAPPwZpP3NtzAXqZrpx4SgbYCzne6A3K0oMleU+BNem3OWsTrpXdzfGQLWz+GoML11gdeQ/kE
59NHTYcvHVh6P66sOgAMH69Z5vXOVehB1MaaDYUokngR6vWKJQe+zLz/CWvQOwQA95V0uCxJf0HA
Q+lb+7dw939Bz3+jDGDhf2/m+NFX/b9inv/49n/KLMO/4PL9XjURYtNDiLRGKN3/lll+6yWxjA5e
jW+1ZEaT71U8f+OeYfgXtM8xvoz+Bwf4W535N+6Z/AU8FK7xbxlmiA0SWPn671s4/vZKwADzz60c
f//7X70T9B+i3P/QWcK68A2swmkPu1MAZvG/GjkGMAwxV3+41FFy6NaG3ADkj2ANtz3UURPPpu0n
GngPdymYvZvaONUUq8zqW0LD9g+vqUO0YpPg/WqdeFGUBR81liM99xK5cTtKLavyANApGJcqoN0O
h3/+2YPnZnCIwikKpVBd4TyEI4TzEHHZu2EmYitMVs+8AEmFvQQgfvp71qChOIIbCoadJyN7D1cT
+V8dTObha2iVqA+TWbL6UIGQd3j/tTxl29gG5arCZHyGsLDPIHirwuQZFimtd0NI0n3k9TqWC/hU
t1v4DBdL0cFwyHZ8xRQEvUZNMMxibgWHNGYI5nNJF6pHONOmqJgryDSFJVFyE1RVewWfp6e94v0c
wdvgU7RttZk+iXKYxdJkBjaKGUff9XHEDqvhUt4vYaTqqvDQusF7NTsABftVTou/Q/vkQXMwnkzF
PG5LVm62lmnuR+zou/Fy6EQRjdz++L/sncd23UiTrd+lxxe9gEQmzOBOjqMTRVKUq5pgSaoSPJBw
CfP090vy3L+LVDe1/nnXhCWaA5MuYsfeOyqYpxg3iYZkf+tWdwBra2sz/IVkwUn3nhPoT2pY1Pu8
WSARnoYsp1C1wRacHizn/684zRH+u3JufsqxSW9MHS74IfdyPnajjqp9ByjVnrTxVL2L6vQvmSSg
HUHIHgwBRLo5fKDKi05r+3QmNUX/GJVoiC4o2Zr10Hdt4u9MTsF47wjk+FcYQmzuxVoU3btxqzOa
YhoNJgic51R7tSaI55Ih1bupHJkF/Vol/R75i1l2QREXw64l4vtrMNFAX8pYgVUOYwG0HrqZFYy7
A4WqoSMDKaoeMLddc4LYol43q9ubIcPpLvmK94PJgTsK+S1U0Q0k4kZfsCIlcXYylY9IPngwCAFl
h0kDFTymZ1i9j5XjfhERmrabsjJDtjdqgP0n/Dn8FPjTXO7nNUT9mIxhtnKcpvVfQRcM5iA2sW6H
IU6IbUSEzuY4Bjp4v+Vd/veWR0W4H5q8fRB5TaLdDlv7vYrS+SbNsrg8JkiMYPrWkGiOK+Krr4sS
4FVpKTck8HX4tzDYrFytW1x8T+Miu1/Lps6xl5kLQNPSn6qdyHDOgyYawFwJzbRg2cJp4e9KJMJX
pkxzEnNYa8XNTGwHIwgmIa2Ry8a5E42SJONLMa+Hwh/nq2ITtFNM+wyDRMK/EYxsgeah8xU1jD+6
eGpMA6PajQFVjNgp/4CMCLdoyUuQRHTK/fdqhby7k3UE7RUERuzWkMrfZdQKUx/jdGkoGecidg6b
V3CrI9Dao1Wdwwfc9Pi936KYzsvSFLS2iZP+Il5MpvY8Q0g2Obu92K+x6w37JCHJ2i3j6HwauwSp
8mzy5O/KDePutPpF2r/bNldW8I79UdvMpH7YJie7lZV2mkMBA/vvJZPlp6yKoflo5n1PvF7XVEaH
GCRTr8EFHiOm2pverb7Bmez+ZMYs7tEty6i9RJRfxDxyoq/DoZZi5y9p8AmKLESfjYYewR6/E8ie
tdc4N9Ik6u8ZbhsGpRBi3rXeZCHOqtJilw9Zkx511fRA5Bvg364NjZnYUHt50cRZZQ6+WbKLSlVB
CTGWbOxZ4fG/JzxCCg7m//mEv2379sePF4f801+craY8q4pAnBejBEYf9Y/apuOF/+m5ApFgJBWF
8khSVjwf8r76T3SDMuIE5uj1Q5TI5zMerWYYEiy41Dcj4gYkja/O9LfOeBm8FG6hHIttaVOhH/RA
/mnt9bK0GW1x6jRr+o12N852U8MEqN9rWazU1Zqp666A5QpJ2y54IcTyC52nlSW0xwPbxRZRISDP
ykUTuHsO82Za7+dl7HXyrkRqROLu9v7EJHXr/ic0v62EDtuk0fixmH3YYTvd+q1MrlD642Sxq/0n
yXHA5tx9QQdE+icPiaeypT90Il9KGqGAESxDhAQRsVn00VYy2ZKzOHPH5jaWC+jJadrwpXnss2Kq
7qGvTeqrL1Uljrpd/PYeG4ukJhFF2P4NhUhdXEuV4YaBmGOh6lcvbbgvw7TEA7xOXfc6hawMrGdG
tzsiGuh/JpkzoLaQwvSPirxQf4gn9Gh3OqirP5wO5cJVOIuhv3Rr47aonIL0W1HPeBIls9BA0ziA
0N8ljRZ3p/Dbgf859wJM1OmGgxoaggGnWun1NEWkS43gOLkLOW7wHze6CE8xUYlD1RgHmoe28Jt+
H5luCg7o1BRdblWnLgeJvc9+RLJBU5l0CsyurEonOyywwr8OUbne+onnQrOEn/xTw/mafkiYJM17
jTTCu/HyIf3oDL7FyCM/+UGsORQX/pLr+ZNWbh7jvpUWK+d77kZb/o1t3pfXft1X0d+dhmH4NUZP
299R6oyHG9fwSeT7bdweMxMa/7peO/lgSDWJsKJ++V7Dk0mPGE5xyhe+dD84rQqzo/QMW6IDhJQc
8w0QdK8hOZW73tKQ9nnnAbdu8P//VE3ePG71kPoHlI/m48hSo6VCYSLaMvRpeB+KZAE1ksGwHteo
XPwDP6IVddq24ifFBHC50jXmMafzEzbwYaPcfZm5/R25OdS4XT5RmSyO8FEHDZGyqTIQiNKHTZx1
XUuv5XyNTngPwAOFvM0hULq5oO/x0FXb7dhEMAY3VFWQmhfHU8csb+LyPcQ+XZ6MV62f9OTq2yys
k+K6BlTZdkUe5eldOOQiPaRRA0F01IH3ZxVNHaiD620/XaMjbDwGOVkGDuTl2woMVB7W0a0+1Hr2
oqt5htxyYSrBSLupXNOLQObQ06u8UIccvdGHKpxDtBvA+mKX5r0DTBHIjc5ECEC23TqWCad+vLgQ
LTEV7C9atUX0wVAA6xcTlP/ockpI1XPCbsNAtTEBh4Ce41+hSsX4QInSMGyCsGY4TBNxOCw2Q724
QkIT7xiUjto9bkv9Sfbb/KmTIqsvHOhrD1kGsfoA5xFoG0YUnAE5BXWxy8KgSWGtLmTPVU1KUgk/
BTWPOmj6XYnbFayAlApQGa1DtF8WDW2ya0PvI9tt+iibKSTTjSYgDpEks/xYVq1LpWsC+nifO+6U
HdLEcrm2OZnohVd7LhwCJwOzNGZB5OTOusyZj8itD9tSe994yzMVwzaQD8U4gkDNs3CcRxJ8c8mD
U/JqmuibN3etvpJzDVxrIOuWhyKSCBDwBdHNkfhq8U+m8YNwN09AQIRfXrkB4QxL01+iYTLDCXaJ
VwGaQvfOd1pQlD1sdST0n6Jum5snKsw9JntDewILrdVOLiNq325x8m+AHOqhNtQ+dmIJpvCi3fQM
qF2k3c9wkOLSsMvrL/U0e9kx8vIuusg7ksN35dg0BGX4/KQX0yTir2uStB9lOvC2itnROGGFKGKO
QLMm3APwRNTjIR4y4WvCqH1uCgjquxheefZ+NlqK26JywpXO8DoQnycdht8iOZTTlwFu+HjyeTUa
Mm9Wlo8qWWKL/7l+fjkHsISv5BIs5oT9nNO+p+7motXwUcRAbgmK60yOrnvK4fF9RwAECTcu5xB4
HXqAf+fWGWZHrqOH9tD7JRQBuYaOYFvaNvqsTOOK5W1Hb4+/MTKTtXUyAvWkIaVXpsu6I1WJqJC7
Wdmt91khJwLypB7yCYR3y5OJ9bmt4YJAO09gpu36bHLMNXKlNLuR5Zbn4x5frzF8pwroEt/hVCap
vyc07am6rFU/+3tH1an+S4xLRIHQHVr5Iyhb9xOis7Wgn5gyBULn2LHVfHJR0YV3fYrnyGU7VzW0
vrIbbTIrTXZZrHBJDpx8JboaA1Xn3qgoXC/yZuV8PGAKNxVAlbggNgcik8Jgj+CX4kMdRNO4xwZu
AzZaFs87pM6itvfFkHlIH4vcWwnE5ZRetBPn2Z70UDxIyiHY6ZS136XoKJ3No8VjJiDmr8Wg3uGG
lU0XW5pG5VfsDzeyMcxRciOwD2vBuHfZlEXwVuICa5e/89RZ25uhxF4iPLaJXqrmlFCSHr9FWw11
YoevytggeaOcZJO4VTSfiwqrVXGotyjAWwlqQKmvKsp9+OzoZJ0TGsaMY7beNksSWqeSrDY3cpgG
agfOSkNKiZsBA7dlvSvRNWCpuxwlp9yQ7NkgIjxdAlckZJUuXHT6eMTu1FB08r1FTbtlavDpX4Wz
rJC+J6ieV0xdDF12Yo3D7LaqfSf4E2L3OsAXcfV0N+M+RILtO3nSf9HC1+rd6CGbvRUTkPBNhqau
vI/o99Qc4m4Ow2oX9NSC73XQOOvHLuld8we1fRdqjtN32AcQF6351SpSJNNs4jgHflBJGGja0YSp
/7PtZZHcVMPsNEep+ir5I4nxeTkiCwg/Av7Et7y4cMPJQTbfdTghnUSCtRTmz5nUNbYlx3S9iXUZ
yOucaKD8CGEkM9+An+vvHWwIfVm1pjLvloBlfJW4xZwfmziQ831ZawNznCA3uLSiuOxmTX1ZXycO
WOdlWDbb+BU+P08KSJD2XygPq8e+npo/AuF74hN2SuBJTbSSw+jN1fllWqrV7OelMYBCgajoj2Tm
frryEMg4H6uqaucPc9yqGiPKmv5GVDgzawI1Zh43NXbzh8xl0392jvjf1Oc//Dczn/235ttfLxid
9vfPeY8SltMZubgJYioYYKvxL3QTbPNfiU7kA3Vaj1Rr58D/Wcuac6YDwTMI+QwX6qf9wb+V6ARc
4h8UTtTn0sN3AB8WhVuiF1rU9p8+BzV+x7ohAvgCAaeZof9tgwnIwwWUz2YPlwmiFQ4Pc9J9t5ve
gvtuJqpmOWHFN+WfEfvNrdjNCrHveBhrL2lw/CAybeC9dQv1mSuDKj3GJ9XfFOBFNE5R3BM/J34q
LgP0DwOl5YB9u9rpqp59DQkjbAkXqpQ8i1a62VxxX6lrTWWPmMeILL7AcI0oHHcntn1D8SLRZQvh
H+/GB3imaAz3Jehj+BeaQK/9JPGD4u4ax7UfyL7hcuklS01dwRvBxjXcI6ZIR3HpDPAyHh2/DIfh
EHbJSNS/+RvB0UVJGUCqU4Qvhga0bHSh/+pd35vmE9Y90DgOHH9JCK8oiQyf33XU6sy7iL2alwAk
l/AvWbQFV+uUbHjsTntAgLu+w2bHuaiW3HPgK0yuvX/88XIeOyuE6r7/Iw//bwBsm7r+F3xthzz0
0BNiiIa5Ba4Tr4a8L0cVVMXcf9580oLwCmvJZJuv2aHQHhy6rA3G7EgFBF7IVYt9sN4enREdWHHp
1ai7y8u3b+elFxG3o0LlRUr4eDQF2Lu+uh3sc0cRL0sCyTUGl9kvhQtCfPCCeXXqo4Zkwqsyc1br
7MERlQ7YU0k8IMu9fR8ePOuX7wVrUev0ZI2ueTuvW6lvbJbFpIfwU9hiYVK/N/3QGKqPfZkTw8YM
SBLglMd8pGgkyq1r+53TGY+pRZ4j5/WU0FKVL2Ze4xku0KTV6N1ReV99544Km4m+t/44pSXswcQv
b6O69IKHt5/ipUsKbxNcxMPuTvkumwQSiJfrGS8kslul10+L6ApkZoFBg1Uf5TS38XqBlqDzkUA5
zdDSKOftS5Pevn6DoYfXH+as7CrCJa16efG6x5872/yUI4rANvk4YbUY0qMPIRFjmPiVvXhI7MsE
l21f46nqOtQfutuG0mTjv9d4CbEisjy1K9UYmMGWcwIblHmROtZyps+8sIjvCLXgNV8EEwB+Dz6Z
tXxm0HfAyDsoLiGSFsIqE/+R1GWx6A+6iSH9XcisrxrcbWG1yPjkV8zrmJC7SAKQTdEqu3CHoeI2
12WlkANpRE/sO6vpJ+6oHiK7KvFatHtS4mBcMR4AqiS/2ZulxLE0xxKnh2PVTXZtY5q58rPo+VMM
Zhl8tAvuznMtcrAby6Iz2NXXEWIb+3hLY5+5yGPW/dLiB+YeZet5MvuRQNed15vBXxKkYm3QuN13
NlEIradm2NipSaYH6p0HLM8D/DZ07mYrjoBgOT7qSy8KUWcjH/aC8KHQecmQILpKTfKgy6kJHCpM
Txsk0XnH4C1Q2Bf9h/EwvUuREIG4qC9uGcEZe1cVoi3LS4xY24L8kqRvsxvsZkZ+dUY5yV1HMsH9
4jouUuM8SoMWmETo+T47J5+dx0YPzNUDmEaa4XcKzbz2Tms1uwN9Ayc6ahNlYZg0uEc9zH73HX9A
h2E6f1RqffeDO/W8oy5j2i4fasImyi8pRXjITVBUR/Fxajs7uLmCIl99wQ85IpEow9krEDVmjZ1n
MxXyYKJAvaJgeGiQ0PFK314bTzXBF5tuGEjWHkcQRy2L49XSyILEJaWKxs/tJPMNbGvb4q7Zn/c8
p+sXXllgSqwdd1S8Pb60TTdzd+df8SlVdN3BL+rReaByag9rv0XInsOwCvsZtXfi1sAJVV8yq+JM
2FWm+8CjuXxdpAOtJ4FmlHwsCNHzlPJTPOhWPY54mY/bB3cphvQDRtFqCd51sN1AU3YKDlk43fjP
B6jwB1XetlT4ucDzP8gn7Pxun2e7Z1av994XUWH3bCUNmQQmFLVhHvSr6gbnXkMPdiHmNoNpx+zL
+bTzFoH6a+dQC5ximLmxC9XH0WvDeHA8FjxrH+a40exTcnPSWZxuoc+9A+vshx+uVbWKS29UgjPW
97YJiAR8rBuCa1XKNEFcRtraLBe18sASTqWX2EWtNArd4re74MtN0LoZc6i67H8+sATwwstNUMMI
YU9S5WMYbLJ1T3ViVkqNomFyin2hQvuKqM7WRY5YN6467LzRZnnqxl99275sazs3l//m6WZdhjjU
rNOyiMWvgd6Wa6HyNe8/qVHMPPxmWvulGrpkiG9HUhL9gc03atmvR3dY5h8x1Da9XiwimjPnB76j
blHfxshm/ADTkNZ00R4vfMPpUi/NiBKCJouFDG+dqAjkVZ8WCOl+Y7D66oi2sD5+wyH+XzY7Aut/
+W4BUNCmi048emuPkSAwyrKlOWgmsS2+z01SUDW/Eog6Zn3Rr0iXxMe3F/KraIU7YB17VAWgLtrF
bH/+49uHvEmH//sf3v/Z+t5T89bNj2mLjaP6MrvLotaTE3vAHhfgLpSwd1nQw+Tde5G0owvi5yMb
+Xfvw3KbEWBRJJHylzdRdkLWQdfpx+e9UajBbsisfI7905i4C8MyVyK2C4JVTzgyZrWNe9++jVfh
BlmM6wOay8AaZeJh9mpAkKuMfRb4AwMyOG3d47WNYwQAAE1MRPST6n09lDeFXMIw/Y0v+y8jwYWJ
dEJsfUP7Fl7Fjdva9tACNv2YOXmgm3s2i5DjxFD15ct580HA36/tlY9P9voZCa6q2t+8AULnVwue
spanWFVYL2PxR1T9ckrMMF2Hso71Y5tNC2vbf15gWYHzcXRZgcwU3gXk0J7ldg5i6nptZoOEFyMa
DLEbtfk4SCMRYcsuAfbK23zKOfIy3IXYF8Fdnp7p+YN9AslsuJormg1Qq8gW1UcA7toZl4+YD7VT
cTcm9dg6RzcsMXS8ItuXZXAjGmMDjTmRQfcd9MgGDn24tk5/qAQ88/4DaJ6dxdrt4TBfkyFVKA+0
kxB00obExVcE84WndGyM+9oGQsE825PqefsvLP72fcCzissM8dwVwzujFj9PEI669tDwRJ7iJwK5
h9LgSUBQbz81y9ZzxnjNJjnjn0/A1u3XMdQ71ZUjPyubquZmJTj7ON9sm00TT66HSNn7ApZfle+b
pB295TaplOA4GouUZzwpHy2AedfreuuR9ALRuvkJNyysFnazLDVKavAyMJ1dVE3BChZZBI7+xHtp
OWm33A72iXyy5BY2RTWsO7XPMcuM/kQ5u3x74iuw4ef8bBMjO97F3Ep7XmmzudxKPm2SG6simmqs
V0GEuf50oxacduKdeE5VYcJgj7M//4HHsmaiNJy5JJPEbPYFJ/hN8NFE/zkxYp15hFRmlL2PoKmA
HV5fctDbCLCZCReIRfUS80U8z6ihCWygNS5BxXlawQfnAp5K2EKPBAT2rEagg0c1hpGZ6PvTlvOu
spNfUwFVMLVrCWvj6xKKck1vYDnl42Q5IGHSHfOpJR5xx1ht5WkwqGN+dphk8ckEjivvyCnatphh
kpSJ69O/xYwkU07aMMcDH33lAIn5aWlsI11TxOWI95Ye3V0CIBk57yDQ9jl2nemwdi6MQwjb2c+a
fECYHTVcPx4eZDVuqCj6GB53d4KJtYXpZR01VTuMu9jk7B2fHeluprt2Co4lj7YGbkGQ3S+D706n
ZIBqfRO0qJP0+zpZl3h9ZMVs7dZRUMGGILtwqwAAfV8L2W35wUlIZesr73k9ueE48j5BqWtF+0/j
tzwnYRo0ycOa+yUXCrH5ZwDO2c15vL0gs+FR8xxOYehnP+V8KjuTY3fumIIAr+Q5hH574/5l96SQ
K1wYcy6hisJS9uWm1VWdhwFQm314Pj9ADAjtfJ5oeVAzwlV0UMFsMxE4wRl5JLwJ1vbb9/DL4RFh
U4+ImcgkYqisaeI/z9IuhzZuesc8uGKqlofMbYPydm1IJj7TOIlc52QpGhxrb1/2qSHrP2LxiG62
ASpoNCxRiOr09bNHgKZOG87pY+jH27Z+h5TbZPJgSPe78VMdqYnWTCHoFSznqqUc2dwXaRYzglWR
8r5OxlWKzGoUBo9FzBtqPM2vZOqkIXKHgL38G4ml3QuwdRh1ewfdq2ccfVd7MRt3n1PuuIXeUkbN
PtpCpxIPgdii/NFdPbtSVemsoC5JM8nhlPSTsEH1TOqd7c7xY2qo+Ob7820N0Go49mXh2R2hcpy4
h0yGi4ugf0w3dW0Fa38oaDiB2/4gvWaHHwLkqWOxRRsscieHG5385nx+eo0vXjNj6gmE4YCYHrDz
KyiiCOpZ5ZjRfsjyJI7SC6+Oc1zuMGTQVP9muczZcOt12YA1v+dlHUUptrxyVTdxmYzb9gnyUD+l
l7PeWFTHmvpepE9eist8fDkI5fOmsg0dc05pc0twlsKgpTOQjBS6311XYCM1Xwgt+xJhWhZqxCM4
WXZedZFzQmj/UPmJn7m/SfUkJJR/4kgsLIAqYJiIU8wPUdq/nNbwJmk1ElTTh7jZAq//ViyyJ5zO
e6orYu/TWIRxBJpHj2Ur5MKOYys3ehrnbGvRx3FJJd8DLLOAAHVW1gPkKZdfaPUyh8XBXZNuLIEa
JovtFM8fLNEsFv31OHkLHETc6Zhsu6B02cZusOQJ6vyYjSlh4lUAIYvpAtux42WPjWMPfc9HGkqZ
L3SCRd14W86dpFovWX+gnqfVfL3oeS0rioVlL6OdN3PYIxPJhLfoetclbjzlDziegI9eAqTExjnR
YsrgcgRvZcIvBRUZgQXyywUZCBfWY7I9PfuYe5jcoXSgn8HbS/11vkCeDWOFCrbnooj6Bd0ukDvE
yTrFDzRUMEZ/BTgpl4ct81O2NBsackjCQFe8jUVIu6Levv7rHQ7AGS96EEVls5VfovS240hbyzp6
YLFV22f1vKWuMOqZAgL6GVckT2Lr/bev68OdwogxxBwCpvTLKag0deFZbvLBlQ7XldqSVtA9tPYY
wlebbSWs4En/FgJ8hQDSlo9qgmVn4bVu0dRXWzo9wRo06tv2YDymPs84YiiW789ZAedAJtprdJlh
6EDJ7Bet7ruK1Djf9UW2onhoO1mE/RW2pB1lVTEQbn4FyYnmefpNBvWqrxNZi4BmxrCQ0uEIxGn4
8iXB36iRf/vZwwLvgWQ8KjM7ESS2FtGfhFpFGh9EUSf9p8IMQGP7Jl2X4gdp9kRKcc74Ej3Hm95n
+VgVDQpl7XTzodehfdFvj+kr2J7bJd2kASJvNwoEgPnL2x06F5/Wplb3al0XNpIgz+wsWqS/8i/9
dD7nM/qUgxKTqNcLrEVTDvBS+Anp39s388vEFiLAjZpk3P4Xvq4h2GgMbmpiHppgyllL7iRtDOur
Aen1YaAsvTzgvJVvn9++7qsmkHbQZChJOiHlsbR+QVcguabk4JKdBvHYeNX0xqLcTbN08KQFlnVE
nhuMajrbEOJnbflwDm3TwbcHxhgPVL93c7Ta/EV5+cZtn4HPWncBKszIWyzeLAxUgfy9l2Ybkizs
0VriM4RWpcp/vv1Qyp4I/zwpBWZkHJSMLSVti8+8HFqYa9kGkcE8nIHvGNZ9cDd53RplxzzcAq0v
cdfYtgaXwKDDlCxvxDDqPc1lbFgC7QQp6m7shUfEbUgPq5Z5DCr4YcO5K3HgEUwBUkR3HEAIsB5Z
YlGeugAKk7ML60yVE4oqGZT+BXw7coxPxkeagY3iU0wmZmWxcLwSbIEG+/ynHGMCcxj+yKiTKyDg
cCjS5RiuLtYDF4GTS7XS2SFwTXOsyozuAtdTZ0bncWvHSo7fz8Ox0eyQ/GbDs4qBG4YGCu4FhdI2
5eFSTND6k3mG/wEya2bzGbLHD4wj8DBRi6OVnoZws67vKjprcn94AGCXdkE6HdVQhXQZyca5SmsX
JwGSjYWkYx8aL8do4e1x/OW0oRzrU1SDwy/QbLw++AOVpZsMy/EBwpJdoRj1ktJWWRLbwI2mldxc
6FXJeDXkpfrt5vvr5e2iwDOUhnWc59GruINYKy+opuiHM2IsReNyvpRTFHD9/KmSKBVd83qcneGV
qN88vvjlBmizQf8fepxIAopfnj8bZVGg2TL3aZDa5BVGU2+haD+d8NBXMyIuDLwmIt7ppgPZYQDF
JpkjRzrlteRu5xTYEbOFZyc2ZL6ZaKwzyZOeSy/nrGlFsuo8JjhGuOEO+QXUHYzrnq56nln4MNhS
EmSgsVaXa2iwmsEnECO64DDSEM7R0N0Sdg34cshuauc3O+Qv23UA5Or74FK2TO+9LqwvEMoFtgXT
/XmLIuuTDPk5cPdBBbrv5ZqxhwVB4zNb1gBrsIe57n+bZ70OSGleGjEfqMyFIpIQY19uL4m3VCpd
q+Vj3YxOqnbsZVxjhpfDVh1HzMe314FnT85/7mcytBFAqCxJ24tBSl9eEOZfQJ/BKbV9QHLf33su
RVDMfulk6RAytllsvs10gEp24zAmNCWr2OvwnYG+w6a1yzR1sd8tzl+yPmqjvAIbD1KC+fXIGpZq
RGpTZx/TOLU7yeqXPsd9SamS8Pc5QJupxS0P2pl4JzWUXwZsezpnONZkeasyVLKcvEBBvMZgU4AY
Q+7Y0XveKOsUKdLnsBhEoS+gDglrCQyluN4P6Lmpaj8HoB2xM6twCOjF+nAuH+b+YKd5UNPr8KpC
G4f7eTYYfBviOqAeutOhi61QFzeju+5TJ7TmgfDXWdp46k+kl82U03zw0szdE5zUxzae9fCv4PYi
eHd8Qa1jV93bw/06FmDRU7uH90DbA5j87qvpNWEO4MaUYx7PCXzdh7DN29xF4AoCgGBphwT+99d9
eWoqW02TVO1cZjeb7S8xiNBrHiVhu9yvDmRcmmElFLkqXJC8uoSe8y/pwv3z1P2n5g9Y+8WUVswZ
IcIA+hrzx7Ow+8spLZcNvjlH6n2GjzsmSCUAs+9iIIZbVXNQmTQLnrhitLBgqTC/vkpT7RVqn6jJ
ftFV0vKLCeVjRsx3sR99fMZ1jOev9vee6qRwO2f+gcyRHJ5RlkHwZ4AekO8V7DJke6C+Nn+cRhkn
kCgJRgv/epz9BdrrZGL7URyNG7cRUYVwHr2B+le/94ppMp9nLy82NHvFpgs8FxwQRFxKn2/UySb7
YLA17R8nqYtuK6tI3cVVPfcA4AeN6sc+HrAQHP1l8YeYaz7XVxvqR/iDqz6NY/yFn1/ETFa0rF/q
BSBG7oU3Tq5/R4Hc5Os15iZBMJ3GeFGyuwnoYDNgJgOqzAM0susGCVOnzHhn+VBbJkgWkzDhpYj/
bb5crnj881iG+D2oL9UyaJlR0AsoYu7RkLpVfvQV7W/EIcMEeSrfpRRTGbDNYqjuVUYYsCX3lYQ/
W5xoR1chnxwJW0GuswpH1PAhoegc/Jngx82t5H6jKJMhF7CEhvMYlFsJgLgjxOqa5MN5HcdYZIM9
N+U8ZPrY+f6Gi8jkjpGGpkrPQQAgv/Twzrhw+tTe3wYYCt3Ji6u5TghoRzvkECdtZh8Nc0HvORcs
2T/QHMFh5NnqbSDRqpYa+vMUorGrDfywcogn55iMq1zrQ0sN0vp24YLCS5Qe2v/2cpgqv3Yuy2RN
+ea5TrT0rucm17lL2L1cwpegcIYzsBMO6a1rhHUB7RNaXImLcs3NFL7Xbrcs2ccsEfXQf6YdhuLq
GjSctwFXUs3rFcVaZuZVrjs737EutT8z/hojAM316L07BykQKwiZbpexQJ/hFPGSHlMhcQu7K7qs
5B6nXGn+9Dfr+ekI+q8jivWMPJEyPPEaOl7ymFchN1eHDYR3970hEpD9YYOghOdrX6u0a3Zd0y6E
jv4YUMTYP5MxzqyN6JmftWYTwk4g4RaLNqrhgYZo+tmBnRKlX+eEqYNrvR9gDHQ4A9OQQyjFd+6K
V9S+jwHk2gMZjtOEu0pmcDuuFj24vF1D3c+WkYbOHghn/lvsZoCji0o4hnI2ZPb77Zmxp/gIfi8z
Q0QPDi/JF6+jHTBNDmvY8AYmRDrT5sXZU8iJSX3IG3xKEbSQrviz2jEWNa9GBDbp8VzA74qmoti+
a3twPSD13DaBPlKknvV4U3l0pY///x+uouqcaJ+MzFg6SHQmXLsDnmOSL8qXY1TTkAA3li/nMC71
tak1zkmqRphKV5InIs1ziAc92iasz5WgM/FGRIkl16itT/o7rLEgq9H9utQQVJoi7jD+2fnPVY4W
iW5b3/R2J86IplYbPJ5jyGFLEweyuVNPFlNj76RnxF0QjHXP7NTIq6nRnOPHMymkUIPcuvtCbsrr
MIZAuQFFpENFPR5Icvw+OSgDopVfABGs/PmZ25I8B69ds/gM4rmAd2YYCU24xLnvUiLRez9LIOfR
PaMLij8GD0SyOYpB0S/4qikJYML9uW4QM+Ww2tGbA2/h+u2VABb2+mQDqWFDRNpIPRs9+6tgjV5/
2DzDn7lraHeAuwwnU9S0J04l3sBxAI3gFVFUtJvOVlFDen9ezXGb6Rpp9cBmVl+JCIk1TV1c9Czv
RtjpUNQDVfC3vLkFpNk3GaaXkKS3z3Qr2wi9AGRBvqYKD2B1mFcrnN/b6uHygCDDZgAB/Yb4Xizx
SGZeJIWt2uh2zGuJsQRR5Ho0E4gjBKuptx8STJokFROOzOu+SzESjNWypmfBsWMfAZloIlTasDDI
e0H1IRVa9h7MKJ9QqZsLC144swsQRBb9RD4j0eIeC5fVfsdKoc6+w1moXN9hiAwh9iZynJ69vDLV
E8VtSfFatt1fk3zCiMYQYp8wqbE4n6sGKF10CCfZf8B2x5SPGtEPyeBTGLjUpS3d55agQkefGq7O
dppQQrdIe5/rB+UIxSzfr5MzUDVeGAZ98xy3aunax1fIqPiMqO6DvL02M1sfsg6cjZYH2tBFGYIE
dwPPmG5oo2GD26GgORkqcVjs5a38f5yd13LcRrSunwhVyOF2EjlMEhVoWzco0ZaRM9AIT7+/Rrd2
WVSVtM+5spU4GKDRvdb6E+ER/J5fmpQRANb7NEzPKnuikKktB6tM/AA/+U4Ws+Nim5xSwdLVuNk0
bhnd1lFsRetdbpHoyuhJXXDQWSGXNWINxN0e4ErymaZZDPLG4VcXuISqlmVPCZs2a+wePWJg0FGi
4kuS6Z1n1nB1pUA5L+2LTVQ0w+O5cOXsOwuWhOta1c3DflBwchdZsUh7fjiImXGxs3KVk/YmWBnb
jRN/Zt/myTRHyXMm5jbpibJq/PSawkzmjG+3aeIDWJQLt9Qkm5x/zebfURqskQF2LlpAWhMTc3Qd
ff/SE/XMmtIHWuiIuivu1yAm7PPWathf7Vt9MyGmuFt/DoGUthHvaeylmiuKcVkN6H9um9OAO63D
H7oZxtJr0rwjJwhoPyqxccZEEw0D17WElcQLx0XOmI/L6AfthzWrFt8/qSYmqNFYVRRBLktM/6Ip
t4F/S7srn/roEvsE3W2n8GggpcDeITFvsRfeyEKcMNpu04vAa9j8iHV4UVBOeXYvsSnflgyGxmi6
2rn3EqvG46lQKJl+GckEDkRwaLuEEN9Tg/Mb70uiHhiqCLnIVCcateBCxW0/YROD09ug1hq25y6u
jflQhfe2u/kiWU9NkewHkz5MSoEmhx5nhD16EaXJhnRh0IvW8zikuRN/BMCwZvOuY8K8+liCQldA
eaq+MWKsFg3XMi2wH5+appZbEs1gMdpHjMam+rXct5GZ15L9gGOgXZb3nMlBgDEA2zXBLvdlywG2
3ARpAtx2yJBTFXetbbiItdDPJSJ6GulHWJOj8OTzykO/A4Of1YDIWDtJn4o81iJtOVo9ME9j5jG9
mONmFT4JIgqrEcKUQ2eN/tkYkLCxMkqUY2ayKzZgpjrq5E69givxjDUHuegnufcYBXgnnGq+Ixeh
7942EtGWX/B1MLHybIfwPUwMUrjEXMvLsdA3870xYGdvIA5D/kvc2SaLWiOoO9s8N1YJxxN+LhEB
qJSNPquLA6q5MG8/BgmPzDwXlg1z9EyqUxJMd98n10wHue44NOQbWcR9K19oBU50uEiyCTl1aa0o
jfEo/eoWvc3uZBcRGsHRX7tE4MmKHWrAbBczRGxm9Ws2GzPG/d4hm/uNcRM+qn1mle9b/hot6cFS
77IIMx/8NcMJlBXsMO33gmu2kFZmnqHPmpBee5sq3vxOvcQ5wARKPXglnrCwUUWUyaWPBcOYXYKM
djeJ0EFl6XTtvAlWLlJaOSEt1g5B433Ct2ULUZ19n5HzUdz7lGRd/T6ONrlhdRbhOtXjQu/En+nK
TIM2eE0W2Oo3wiYA4GUNgnC8ppRyPCF9PZU60+wdKFxiw22dD/p5TSUcG4ho2HDSItERGnLDxonW
lbKJHLr6eJmrlLnQoyaLlYnTyW1SMchEm8oFijiLiudDE3Wd4V2yDvLqt2Q2GSLFmQSvUuEwyFj2
0VXaY77BslFTiAFuNGua7Xm/yWz9/CrMk0bMD1U1bX1+2y60PCbaPYyaxyPiqnyeb/y0ki8dZiMy
hzuRsPhrSWvYva7R1oTob9Vror/gGII3sWpMhPrSnqSW28IA7aF71VsMA2xeACfK5QBMH5dxOctP
hjLkcvf1jl1Ns89XVpSEQg1tuzaUbxERNyaXL3wIpvV74dY5h6BoKvnaWQpsKUtHfk67kKFSnSd1
QPY1MlUOiK2R9YtGrrM+lnhEsqWSFqqbx67AX6c6e7WQIEWCfIBfNT6FA695XsnTfwoHeQxoKLFQ
O+C2zw77vZBYFbq5udO+6gJM2FAATw6D+ouNZpDNwZtmyU/UAGhuJynrs1hcZl+2In9U6Bz5lLxD
ANpcseXGZPAa+KXgTa1cDFWYgoHuby/ZEg+xdx3YNc3ljqy8GN6K/t56Eembod9sz20k4j0oiCxc
gpqVpb++3oRRCNqtcxgpxPz8lBAjX1HGWJCWMTdCtT1dsQ7h/l1mVfzVk7dxcK9oNqvmfhlbA8s6
r6+KeYLp38Xky5TQE+wTIRwjNa09dAE+9Pwmtawap3QidpzhXCCOiYNDPXpy0JG4k+yEPQ4PhhIh
IzC56U5lyD+LJ/lo7ISh65dBwjuYA5H/x39EGMx8CKu6p291sd0bo0e8xnM5yiA2g5/Ye6X8T+Rm
kNiYgbrx8tURkFi/SGopX8zBBIEf33shlwhSxeWOzkSvdYIuU3Y2jj42flHllMmRjdOHcmQzYIXM
P1ITBAqIgV/omUGiJkJt38qDf8oyOaYa3VhOD3/dT7ztJoBUQQGYN+PgYfNyv5mTEc/Yo4xunKc5
45hpDmUZLPl4cnDWpiJX625ASttksO1E7uT3at39+ip+RCJAviFfk4AQ4CyC2Anvrx+ndb2cdxcY
Mj4lZSN5sQodNUuKP6B4TiYqbIX+B6n5e9j/x9k/H29DNaAJDyzYDvZPk0khjKWpMNl+smsM54Cp
OjfgTmsIgCEVdReSVJPLiGpf1fvBvjf8HyDTPaD7v6MOxgxwlmEsuw6L3Hk7n4VgElCYeTnNKAu6
eiwxxFzw78qYcZjGcaoGJ5/Pom0aJgDRPPKg0qyVfTnwjaQe6R4c/mAc5O9BnSl/EShjLAE3LS4k
sTHfSatJsNNBJ4Nm++vUhEklPhRFLRs0zRvNGCv6FXEtVrv+Dnb46a5D8yCeHLwF9Akg6g3+hY+V
4bvGYD+GTsUeoffLImULoNfc8fF8EbLsrNUuXSlkHPKXfCt+vQJ/HIqzBADpwRpM3yQDm+rgzXuQ
w0ftBi8Wj6m3SJ79IiitOVb2JnCbs33/rWcpwvn1B//0AnomaQ8OrR1jcYsZ149L3x5DJGqROxH1
tVdZAf6QULA1hDu5SKU/6wJQZFOUuiQy7c3ary/j7feX3AqO9AA5HdP5n9gKGCaIIanm8hH1kZpa
ppg6XRhhkxl6zwuCqOBUV/uq//Un75nq/13vvH6wOnC9hHrFlOTtQKMTWQKnNzYe0mqQcwPClmh2
z2Hetf14wNAKYjVcTwmLkGMoBwxT2MlDmJdWHuVuHCTxJ6vNc/jsv762t0sU4QX3wuOVjixAk7e0
CX/YoAEEsfmgxyqeIleOU0STppYo1vJsUhoNqnxfVg7e/2WT2lfCj/cpMiGr2JYFWAtX7+0m6UtF
pmv3D4XAEQ1urron0hXL/LAmY+dOp8kaA/NrWfiynLGcvra+dkjWcRyKOoQwjKET3BzzW7ztU8f+
DUPn7VL2Ldv1QvyhgC09cmbeTqaiAPM8RCiP30VxaqG2BqUTIymsaraXMMNM5RGRKpQma6s8LvPX
j0xG6fwHzAS+tR0w9TDgVYYR9ROliVJAyGnu+pj3ZFPFF9GRdNk/RiIq45dkWQwfi2pjRcb3vCkl
oBY3Zz7ccQxXQADdpzHw1rZAr9+Zzb+Y1SbF19SwUDM5B3+wBFSLcKJERwu9GhIRb5IQjvds2Qn7
MKNNkBwXyhZ3XFfvXcUeji7PDCTRVE9LmwRDJnjzNTPe7hUeBASx73wNvad3iJL4kdOMUnM+GKHw
cN8LwwYN86kLOzudgWERZG+shzCkCtWbBXkQk/ExQdmUpUeEfUEvzsyYnQHHCSADKc0UBSG/wY0p
OqNN+AbkqpHY7DSS6pCEg1zJpY11u3kOPGrZ9oT/1jCOd32XwlY7MwVJzZdfPz3rpzWEVIh3DkIu
kyyL3vPH7TAI2eFmkMJHPSVu1den9KMhvuMwMmPM/su5jEDxiLHhnniKiq0Prk5JUgvSzrn5+EtI
5v7mjpI6qDRw+muT4baQ7LPYiTmfui4kNvQ33+UtBonsH3oHuwcKJEhCb98HB8k5A2Czf6AZbL36
b7T5KRHsCIHojrQGU6vlttqQIgSknLSjasvDY0oymH5zTW8rLZ9EXThZAM3SljUM3mwiJsk1wmBN
PcxViEX/H47Xj21xhVfhGuS7BxhQHgKI0dWfNpsYC3YReUTziQvobERP5DRU80xKHyY800Ff/Fw2
suGB7ouXOD20M1w3NlRWEcrK2Bgvv/4OP9IjqM9gqvjIugiFJszVf0vbESv8pQCo7SHYjLGHGDDE
lZOcjIW5FwbF/z/VQYBTC5ZwoMmBlGtjSPsD8x3MpKMn96oHDSjqCr5T9Tk+AtgfnToforP9G27G
2+fFNkZqWBRaHowz56f6vBCdJG7M7YNMUWWzrGi+/S/fPx9ffcd/H5DoyefHlkAkfvvrm/3T50MJ
Dx1vL0dd1/HefPO6XNMRe388T5Q0YmZTkz31D6qtyvIgPlw7G2Xw71hKP10AjxnCE8oQlFwmR8yP
t95nfIwZ5jbcwaTbd0B3b7L14ZcYo5yssf7wSbkhj2YI/vj1DZBf8L+nbkgkG3WJ5AUxV/jpUMOc
3kWKindMzga5fQpDLHcu6eDHDHm46N4YLr6NWPg3L6q0P37zuZT+QQQTicqQNffmexce/thb1fT3
KIvSbnoK3LZZX6Kqz7erBtNrzDKcP0arl6g2741sd+HLy9Yli+1czr9JKqNxHQKIetsRqQwjv0tv
k9gNiKDQejoBeUqBTVasIYRYJgU3aSUtdLvclYIvUFXJiPj1bX1bWUEMZWFDMoV7R/X/tskhFbFd
GtvK78dIOPupa2dFQJBU2BcdVmOF8PLv2i/ihYGHJkR0wpQ9NoTG3zzkt1tKyL3mMeNEabNl/9SK
zCWZEg5pjffBTufJEshoDH1lZafGgL/+8j9/HDsX6B1CSEixlHQ/rmnimTwwzM27w5YkYFCW23La
SxARBezodr9vcL03ZhncYwaNMG94k0PPRFDz5iMJ2V66iBrxThOA812vuCRVu70QBSCxNqmjF+V9
upJmbhEN7g9u+2RP49aWF0TSsUlmUwtPQjzoaaUWVHkJrHVmKxFuYdeljJkyaWYRucARSe8Nyq73
3jaNJckJ/FR5MKzwMlDGxauEsDB7kz0HlYpcu6VfSXAsjcFuEGFB62AquPPxS0Xx8iYh4ayA2FmO
f6xve/56qBhTTT3LDiGHMchotolLZmSZqkPromvAMkUlZVyVsKlGAyuTpSkLSr4RaS+yzTyWcQfE
h3EiYPU1U8CbIBKPv4GlorxQlC1yLNmjjeNDdFPQJLXHWFK0k/xK0iXiu0RqyH05oNeTNFyh5QvX
EFNBgUVWghwdqo6ilC3g65pU/nAJe8NNMM7rjR733aFCkRNd825DcK6GM6Y5z3zvHIxkczCTQ2L/
Xt0s3azo7ThXGmM9ONNgARai9faipy3MNWV3Z+8zHzUbZrgm58Q7B9XERnLNb2LUgSup9DtlTneC
2HPKmxl0QkqVNRZKOJT0+Mj2IfN/eXa6LXBrN3Ofy5CVhMaBCadLZcYYs/2XChmry37DAeTr6BLM
+ALGTy7HAamWh7CoSvmWzEazfbnWls0NNCZbCiLhB/T1peW1ivy7ym7n6D6bgmH6lOMRgRQQfMEj
eU2VVsiBagoxE+u7CjwUewBc7PLedRkUdij9v0J8yoIjfsqD352F2coJeZKhS32Z1jEFsQb1MBLI
9BAziYmyPAab5wZvUtip/BYTTFLITO+G9EuJq9aMFKLyAJ9k8f7cFKpB0tLovEsKH10wnqf7EF6P
ukiAksMlPYaOJ2iJr1XpClmaMYJwn3qTEJb02G1TsX2e+5XrcjrDmr+RFA6DAheiLfVeFn7O9gK2
Pk1/M8yw3BdAcbznscepWvtiGK2xvgTuthjjO9R7Dfu+t7kSNi6QzA/QGfPNGsrToHBgjRDgLiD5
l0iKdrQpzGSnGTCvZrHSK/sWZWGbN6A5Abjjhs3rTgZgN2QvuNkqAt/EcxAWowH2pCbs7Lxy1tKr
XUAXcNGKy+cfVeha+bNa1uRk8coW+4srTGbsyWkToT00Z4EbN8tQkRViA7zjtjVsQxTkGe7MHtWq
F4hCWZiK05nbdu6RmIYlLXIBvNI9MAJUdRK/0IouPy/mhMDqrvLwQvTLNEkRivaxeAoKJ5khemk+
Z72kHLb6m6olFq4+MjCzBMtGmrk4G94vapqqXvUijELjD+H1wjlHauvS2J/j4ZXN9rcz+cedx2ru
ekt9m7RnQJ+XUiZScFTx2Qo1YdTLXEIP7kvyULYXTV11YQ8zxcfOJjFflpHqAuxMux4kSTd+bCsb
q9rG8UTFCF+BHAqh8sNFrsZp3koeINMaeYe2BZ0F7ATuTJScFIq22SYxU/euEk1V3ST5ShEABn9f
0gS7V230M84gu96J6J2dnLMv04BRO2yL1JIgS2fhU/roZY2/4TejNsqMjBI2UXyNPV7GoklNMpDr
yMB64xAZLiyVTr1ss/p5O9rRO+safsYjjKd7iPM1bjzSCpiFsQoUh0k9mu9re9/1Bu4Cm3wAN55b
pnZKhBpcnoWjPX0zh6w8BfIxlZiXgu81qUBRZNy6l91PskhkWEz+frip0ZHG2p29B9TbgxoyTrkl
X0EXqwieq6+oIT2zX9Zl3Q1xWSbHts14plFnBDhfwuLoEXbXRi81MRaED+632sTRQrtU6TgdyBYS
Z0rZy3/XXu7o+/8utl0ANK/bwHsv6kL+fUcNLjQsV6uKMilJgrvqB2Saixx62FuZbtmHfFhzuEL6
mHODkZpmDjd5runZT9GQVA6Upubqq4xxmQ/CTQCAHh3KDMCqQlkUjWpfaa0SJt9lkgi0cYaT6JkN
LIdRYp3U6QB6f7bxJGf1pQ2DjTJB/cpSA/xFfbqq3eATycZBD/CJbJBk8IINlacbTzV7JJpUSSgK
lDqHjrOyHnMjXM2Hzt+htnZswy896qr0jwRwuSazwWmMb2Xuh1ppXZZCnuoalGzBLDgQ9Uh7dhPK
SWnnAH0jn6QzgLAFK1bLryIQOgMZGEI8BnVxEtWFczF8OIDN0VUUdhJ+5SnntrM8T5gZu2V4RIoT
E6tKJqUgQGoyiUqLzqMirqtlGykfAl0J6OMewyR2gGvW2RNMQHzitjo6Jvg/Q8MjmMExtkvZN/L5
8oS4cL0h68JRL3SGAXJmX6ySBKXx2brn4H7WHWLpVavEjhUtKTIwNUCO1aKDsqWj9w6NqqJKc7yQ
6Ei6UTQTOgCjQ42aQcx477zaJljqHg8/uc86+TixYKDGpMvHEfx5bLCB3kU7vbKki226ueaQWwCf
2GOQRJueNPcEEpisKl39E6kP+Ymc6HI2inWrpPtpbljbCbqOULF4TI4CrmoAo+bNV+dRZJOk8GzA
CQaAUbuTKp56VR7CDpG7hUZ+E3XEY90E90Uhv3p5bpiGwnHsZmmxoApSNagaVGUL79jHPU+kVmXD
qoORxJ1kk2fudc0rvhfECyOUrkBqNU8JtFC4J+qdyyXBuTsAbThwO/sB7lhwDceaFNhLZsa++1qp
h934cM1fxhxXBJwMUjiGz45vSsDdEUkyiE9xImqvQZMgBf+YMEo6GC2AJBwoRg9hh3JI7ylImglN
VUIk5J7amIy4VNNHjcGvg1cKuHMx+q/0OA2uRHy02CVXHDSL8oKV3g2kpTbvzTmT6WlVBpQA462A
UQuyu+/W+h2DNr/10ykMiV7zr3pYYSTzWFjHBGOK1D90udgnWZySOAqPgs1oPq4mQC4ovSI1OqXH
epWfw7TjEKxJWY7sUztxQFevxWLItWhxJLNy9E3WEkROaPSwR0k3S5enQVGIEKTWxPXRhCxNe3Kz
Mhnyv37dT76dUWB+iL0nIrbQw4LUfTto3Dx/abKkLu+qsoWcDRFb1fObxItXhWRpmcn/0wejFKKF
ZzzD2N8DvHo7iisLZ+zCZkvv8EHvwteVTiGA5E8G3YQTRUf6an2uOSrY5n/9wW/BEEb8NLShC24G
6kFG9huswTBCzDCrOr2t57UN3SuD1dFP7iI8ZqBwQ3GYgvBms92erGTkiulQ1kSjrg5uNj5nam+T
MSu3ltHEeaR4ByNwmtv3v77It0gu8G0YMsQm9yLifxkh/djnr7BdgqAVzo0mCyo64qLt4vpcjnzN
cGlLg7AHt02DHC/5MAg/LqNo2/amKTF5w4O56hnl901mNDjgU/kEAbHFru3gE6l8+rqUnGJ8h7LS
wNR5wh8Zk+mUStVJzxV2Lsxx1dvi7ajAr7+mtY8//zMjAzu3fJTze5YXcsa3SK4JA461KezL6KWb
EVI6JbWLZx6ZYR02diOWBh1OUxm1PxF50RInZ8x20+adrXzkfIeKm/4x6C3j1ZrYVDCm2gEVbYun
+djMN6HgHqoAHnh6MvEBMcYj0bJN/0g8wryaxypIUzdHN2tK3QdZX1OAJwhuN3R28zRi1l/Tuaxs
hN3uUgd9SgLnrmgFAsMIBYPN4S7PiFftC9SUbS0Tdepos8RNi6XOkIHpDF772FAGFvj8R5xpXzEY
hbtwXr3KCV6KLfYQ2QauMZEuEYsNRvB9Z8fU1TfbhMfBE2ystaKBgalDlkZNuFWT35RrVMePluy6
4d16kTH3BA+LNlqf1n4IHZJLokxODTwj3BJotAQRAuabA9q35eTMcWYUZ11recMQLsYf64p9UHMc
nB5nViJ+SzIs3dk0PWwLm4jQqQvu7Iyeb7KQTB3zPK+IARBab+NaJudMDAOwwM4xqBSiEqN0Cv7G
bifNCUmN546hXVEjzjv13Tiz7DZlxKnRtBmOc47S2yCpyDyJZQi65Dg6K538kZ0R1ue1wrZo6j/B
G9qQRpldhJnFM51hnnW4JTWBOWD3O7XF1yldZvOV6pc07Knt8fI/FktcTuBbUB5AzrR7p2qaMhzb
eSB9EU9r8SDCVtonKa2CtjTVtQAhmtLUWPVtYmukwHksWllNC4RAmOK3xuxN1cGmwhP/qBcpyWvw
PlIcZmQGJDG6Zn+anYYEtT4PjfzlN68YNhA/zoOZATMEZmvHhtqFMvAWGEOyV8MjaL2raNLMEQeY
rEmTf7KgVeKLyU4Y3wb445ApggdOXUZ9i2+HHQe3c4kV6mmxyKW6BzWUadXYIz3M89gym5usBMPx
CVucyK2S+dEm23E4povr35ncg4mXmfMyKe4guzLHK/C7HwfzNPX8WXpT2YXRvMsLbHXujBbXqxss
+dvslDaZ+BoPxZpfHC+bUcHZVv8BG4SsOXct0R7Hfgu9FW2Ab89XHw5neSHFNmpPXZwE4zEbFwip
J2ssFus+iur2iayFQBCyh2rnQJbrfJrpBsmCTMOWdGmvie4SD0UNnjp18IBpQB2dZ9jEIV+2CD4S
imM9Tr0rZpQpjv3F8qPsjojXwT8wJcqf+ioiYHzMrJelIoirGPuvfpp2L4ZlF0+lS3zwYRtdSCAH
0MK4Eth9pRiTPjCuAgs/LZ67ZdExd/pqMB/Q4Bj/RCJxiNXMq9PK/OMMrzk5Bt4Q3vJdZYBDyh4k
888+EZXJIAQCCEZd0UZSXOwS+VAG62ezdLcLqL5LarFVDu9E1rXvY6ftyRBPtkuxjt6HMTScmzgy
m3OTt9LJkOHBPWBefWPSOZwsZrfSWiZ4xHkouW0xNP1ktp7312qH6ed4GPvnFXT+IcF+7FoO/Vgc
YCG6pyZrLOqlmUCMJXdhPW35cjWdcbpv4EK9a+zBOm9zn5+L3LWxLROkHkHsWv9pw5lQucmd31eu
Od5hUkZcRmBW0uU/785l1W/3KKqij7hulXdWEnvvQ9jR7iHHzfUAWzy8NyG/fi69qf8cYWt3A+PG
ODIniW+9fmo5TRi6EfeHFpKhaejeEk1af2zHuSaAFw7+xVmF8TWxs+YhalomHjSNH2Fm29Dse/II
g4aIAicxTvMmtm9FHzevRLPizbPGxqkRBaHBW2y9Wjio3RIJWdySnL6+22xjfPSTob2xUiGu6Zwj
Y4q3FT45oXaEnzTue5yKw+WMz3HNp1jx2aB3vW9bdz3kYdgHl7As4n9hGr9EfjO9WhxvN/AUo0OB
0QMiL4/9MCvMTy4b8NlYivCdlwTBrbNlDfZkA1+AsbD3KaSYRzo/o7M9NWFTf51IG8gOKKObB5Ym
bULUzrwndo24C1My6ovCekgwmPm6ZK4BtZ7M95h25+qxnTw3DdlrnJn1Cx4z24GEhvxrWhcZ+Zd2
DXvem8lTbmMLUTNWcLCEhYMOdS7rVzbUyjnY/Cc/cPAQIILg0DmQIdH9uRrBdPHQrF6LibCJI1OC
4hmLwvF55rABjR9qUli65hAyhv7oQ7a0D3HVWITAGplI6ZCZn5OQUibV8JcVjPVTSrF2NmZQ51Ms
AiILCZNNzug/X+YcP8Blav5IN3u84mj/NzlNLz5zf7y/i+ViTCT3bJHdXWh8WuNqjV0RPTCrq275
YqVzpDxqn6go0ugCtBkLuAAy3iolwQLxZtyyvdZwYA+AVeZXGBTLkTRGAlDd1vjLSEYy19s+c2ty
GbPyH3+rvds8Ndz7Zlu7L8jWjLuCloaXy10eE9eZ76ZsyGF8EON+wtmi+2vm7Li3Vs//jE1d91zF
neme6rQYLz65Hi+2NVT9KY6N/i4YPcKIJgribwQlpiucyHbE38PGSOycekP22C3OhKlNTF5xW3hB
fYgCVMfhn4D24dEe+hVzQO7w3SQq0mKaGWr65g8fGkzczpNNgveFKYb5gXwK7PrqsIr5QuRCmZB5
PyDHN54tPOC+Nc7K9hNlzgPKDEKkufHm3Ywf2jl0puoT8kymbMsWEh3eJJ8LKA3EjkiKyoG70H60
oty75IuFKzvhIeVN0oTZF9efiPwz1vTVHeAPuCRL4ogy0x36G5mNS1zHvJpIbi8Y/HV3mZ3VJ0y2
mIK5RXzKszb7J2zT7kjhGz73TNKwh3OT25LkJRr6YURYYyckKov2vsvWJy7873zwq7+7zaoBP3EJ
bAqHvbtzxjP03Ix/BUZ3V7hj9IRoyT2vmddfnG5OqoM3Z+0p9wzvwW0X/xC05he8ddz7pVjQAJbk
Zc+RJSnvvLunrG/LPzcCofD+9poB7s0Y3bau6D/5eBDhpFYU2ZORGPaRQ7j5UPeLuPUjYyOEhryQ
eV3jW5fPzk+BcI0PaSgE5n7MPcvLkhdZfVMkYZp/U+x6poSSUUzQJk4RxWZJz5Bs6+QgTknG2o1C
jcRMHMapIm0yUdFr6XZROUuoqYe2HdGstmGW/KQPmslesKHQz6mxJwkvRBzdosvDIPU84v5XRsel
TOYtewkQzlLHEpw081c85WlFcSWbUoXnbfjFTPXBbCeEUweGCOBzSzYm3R+xR4Kd+D5o2WqoHZT9
qNKuUe3V7t969gp0gRXocahwtT2tkxDbI+yapL/tY+AN3KmSdm0PvHV+/USA0CjIpo08ItAmzPzS
MwF4Tn8yjJqBhhHXa/jNxHI1vsOy3qoQMRWUeAb5BvOlA36vn925i/M/Ry9pxhb7kqHJPmDmGVsW
g9mitM17QN/F82+wP0i67DBhKYvZ8YyB/noeYTiGWN50RXPA+CFBp0UEOAfXAfMNKYcivLZ41Ahn
HpVI9CaLSuekJkbR7oTWbZsM7KUFqcZvGA4XpKOPCBK8f76b0NltWDzO4MvJ3Wr6vGJh0LQ3cRED
sjN3Kzb/KwVZkJ2nfJ6MG3gtRf1eu/JXG9B4w+NIwAYVShJBgAvpQVJuY5AKa/iXnlXSbMx1lu3C
4lVyFIPuAu3xkyqNM9OQYzQNL8DqBwE6oFLrhmdtIacVXVHslr5/jh0Ov/6JWopp+azFTAo4cSZ7
q/LjFhqDjH2jtuQzFbBobFgIXtV8UIIg+FftWInmCkNDkvxV1rmkiMEdl9JSBUmk6vc0HKOFV81s
S0/y1JwlIKyY56qP0HIIJXQVSgjWZbUcsdEFydG1OaNWkbnvuwZGY0jqagon5NnWirisp4ca2RGW
RM4QjMZ1KTefcLGuaSA8YVzB+pwM95uAW9Pc0H2vvf0uFiR4/jtGftDn9/TFSNEOAgTYbO+2hAgO
cbQRgraoWPCh5yVXmRU1Vu0DDMNU6aXCBlgcmaNJILN3iAMYKAytY4v05kNvCxgZOJ4XSEJvtGqk
6cifI/oknRn3aghUzet8M+SmawnhaFcpkHxi0x2M5zDDwvEbBu5JA2QZh7VHUGTqy/HizpyVTIQ0
vNKsYzV6aEgMwZZgmzeMV26spp9WjPbVpLVz7YWY2T4whI0t3j49FkrpK2x7gw1tNAXj20PtUBOh
11MCGD1EJlRS4jBkXUsM6juHVz2m72NZwGoGqFXcbEBSIo3kA40pWErvIS/clvmfnjoGO0tdS2np
LOTY0F9Sa8lvqhm9NbVPXBBydsywheRSXBu9F7I8gp/4cLBNADC0pXI5dpL98LoqB8OJnNugQVE0
p0klDWc69zNWgNI3coQ/Y6bHLKdzQG3mLeGEceMuuNM4tBb9+Z0Q9CiLS4BoeyjxVVteyMvrh1ct
42yiDFWgZlYMTKUyrmIeupXwYMVHiLI1Wk84P67Ll5xtwfxk4uDbsjtHaV5dkJYK8YWuLftaS5fh
Gbw8sooPZlpOWA4vTs8wbei73H1JtyQvHzIfc/dLTz/mP6u9ZPRB9gHU9rn6mFRoDgwP0Wh6AL/9
30m6euk0zKiFGGQ/SgCrEpm8o3Y5slFoobOWLIudJU5CE0uybieJ12PjgKYNskTlY8qjeMdEjjfe
lzlYrOjvJqWUfi28UTb6vaKu6Zd2F0eoKdAQm5LVgeReAkFji0j9Q7USOv61tbEom8iHm5bVPKwu
hsrZUe1H2opIcWywMJaXg4BdbDdrFcKIiYPabekHd1+nNpohfahbRMZfW8lhfbjGrAXax+VPhYxa
Q5Nwp1zlDb/tNpEKP1AndgHRio2rXlx52tvhrpB3GKjwm3NsStRI8ZnUHq2P+TUAsGmjYnW+DR68
jQqZN8kAz1q7jDJI8lwUDGSvgQwUKHFmtZdTArna+6S2MoyJpbJOo+EKdx7UAMXEHhF6wax4+9U4
yL847VBHTGgPrC4ltmfuJS/RWlb5prYCd7npnTbf6SsEMw2T0Z3fyeBHagbVMmFsJo+fpmvll1dW
xCQeyONHazaa2l4awBBhVwuJJ2oj9qEL8LYjEZa0H/j2UhmTCaw40lMEq5nHpdbLqGC3PJslecEh
fGt78cWKl/11WYG7cAMtGABX1PNNkfvBWaNeBM8htrgKv5Q7AaNBWfMoBHVtI6kjqiEDNN3BKklq
ZaKpdAPKh/G7z+oaS1xXoKLlIJsV0UI9Ny2C0g9bCfsazO75uV2fyO3Gn2N5PGdKURE0wQ4I7Agk
7gkTO16NyZ+BHT2C1ojid7d26HczB3crxNTfxlk9ONMZ05imLO8Yf4Zdf2MNpF2BR0f+suBY6Vcs
/hvcuwoT1WrANEfcEUopVYcCa1Eo9hOMBOyEDoVTouK91ZiYpgc7bi/xHHjRsipFou8QSFvWZTv+
PZQWAZQfnd6t3OzkmWIN5otlrdICzMQakjujMPRGRFIL8p1DRwEv0fOS8vHZ348coxzkQatcGxIa
UCmJ3HnWWtNISSx/Km6E8gZijiArgHZHw2JoiNwrU7llqsMLlMxHPu1IPS1AojLtEw3BvijGMO5o
2lv4HJjJ3TU4+3Jp206Jc0dzk1rnCuC5PAmDlvIE7YAMpicyMWhNT4mTLkFx0rkIWssVhfhW2J9z
vI7KCNrt/ibrZaxe6DoVoxM/JpmxbHCCsORsui+DBZfq3BAGI9YT8LnLt9CVjqOef1YZgTO+kniy
L6+drpYQJMzSLiKoRtXZD4aMe2W6vdx1tYZZGwEoTVymGBDYo0hClr6BRZ9Lqpw3l5Ig1Ey9fEPz
OJXAWrYE8pht+90FdAA94Rb2Ro5VDk6UQw4/EA8klku6m+xObjQjt9Y0CY1Da5oQwKcE3LViT7s/
aMM3Y8B3FLmS8jrVvJwW5QCPmVxmWpfnosCyynlqKPoIx6tzlBGIgjmC+XdJU23YbRV5OTGiX8gk
kKWBSdQpPHgIk9yi2seQiQCTkeoIt7YFqbFBNCqkLibOsBIrYqb2MlpTCxF5kiZ0FYaTBcPpu6Md
YVg8F0vFS3UULVyYksmoE1FECK+8ewPZBVegRdPeUEmweiULCBwyX93C7r8Whbf7DajSliFMzwNU
jMymXwcWmV4zfStDzs+QeaTdzRj3uOffhFEMxnCTIc/axeE15RhVmXxtFIksLE35kun7ivW3fFMg
F8jXcIlH+faaM9uJd4gGbDzM09K3c1Ud1dnGKF1yLVaGkfM5cMytbqAtOjm+qHrN6M4Ds/+9ARlw
gbzqbT9TdpiaZEmuhBTa6jZpxcZ3sE414mLwD9WRJs0g+Wljno7cM3XI63eaPDj13emJ80unDPdW
KyB+hjMuxvXlolwB9IZtKL05X176B+j0sEqREDRbJ1D0hnB15K6rMVZ3JdYHaxx1tCnrSDS28sjR
WzZMJLm3TyYeblA4lSi8zLE18U7KVxJCg9veQLois/ja7tW3ZgcarUNy0n2aWex85wnHMr6MutFq
yUUwFLlH6rdsRQtSni+20tt/f5qKOZn0g3z4prswbyLVVrZS/8PZeTU3jmRt+q9s9D1m4c3G13MB
gqS8L7kbhCy89/j1+6TInhWpCmlroiuiSyWJiUykOXnOa2ZcjFnRWieIqAAROapxlg87yXSn2QG5
6crouOWlG1DZIo1PyklGdGwDo928Bw33cjEtDKGiU9uB4PBu0NXBJuTeHuQOdyeacjYSDNuvSB+I
V7TFaAGeFQe00hihjeWCrQcG0habRVE1MKfi1T8S4RsEB0I+YrrmG1J8uIH/1qipE0GB25Ro7x8U
3eaR23IkBbAFXG5ghCHCOLyiLdZrA+HB5UBM9c05YG4SGuQoPzy95lkAlhqtEmMvT6OQixCDKQAr
G3Y4OEKx1TrQHBjvQC3ETWxrYtcrlsijoPcltDXmGlEF5FVJbyAh3HejeBkTWzQfVpDB5lO2YuRb
LYntpXc2QEvwEBut/W7Dtu8wGuEzxXVNPMtHDLONFntnAKznCVFfgHGtPwQN9MsNyJr7F7gWDGXE
5r8Bp2ySNoFmk8FcGGQHLWwXOG54N1xGhf7AVt4gk5i2qCp86HIOoyqwX5tgd3t0481JlKlv+FtV
iH8UYdgGWAqWnOi+IqvBhDE/UiMbHOJWRGUTRTUf6OBsE+kHeimgkPFmp0jirsfjOie88aUjZWPj
hfAd958tMmZ7LlBq+8iWbeb6duykUBvF3vaRbtmuuE2sOQIJoR9buYYtGgTEh4CubsInH2519QzM
nCu/xUYmXu8m3SVH5UeabKMDsvUBkMukzwnwkkaaGwRHwy45Q6pGnodFJY+OQtQjrjNFXAvA2ibU
pqYgYDdb5ps24+YtZLlkJIiA/orTFEq3CGMV4O3iZNrk5wwtFjFx4mPGfrvBKHKQT0LXOcCT6Xar
s7GVdQAXKvb3zVXA3uzy26GGRyGO85AsFm/dMj/A/Nboh+p4apNONPWFuXGwVFRiecPbiuRsEZFb
iOh2A8LqQMQlm/zX5gIkjQAHTvG4UQxyxJ02FPb2EMkaVTCR/1Gl+Gy2AGjtY9FtQIngjMQQNVoC
ATOnvgdsNV8iIy4o3P/wdDdAIu5iItbfXvAFK5of+Qfns8Ejsky5JW6mwzaFiZ3jhIwUNgFwWLMP
zNs25VLi622pq1Ed5VVoSuI83OL3NhN5IyaNkVvL4CHAJN7Jhg1InGgAmdekptmKLNUwrpvTjO27
gIPSZ9N5WqHsbrsbxOpc1wI8u6X7bE/HjR/M1iBhK9oWVVxTlCU4xrnuj5QyI1ZZwXarexxxpEDA
Prf7njUUAmO4VaqqNhJl/+BaP2K0AL4lq3ybTym41Imwsu7FUt1elTRzEGFDsTGC2W5WWzmrLdch
30RuhWELRbAQcAsBlSq3Qv8CXy7NbjhI4ZeVayAL4okQWhP0AsWww3ZEScVPyDFtn7ZxIrjY51u4
LJVl0aHAnEa5XqPtbyuTR45O6GqnQIlYlxtUryku/wzfRmAL2y1mHbkxXrWGah+9YhELz40NuH6T
FtiiNTeLyIpJ/XMprXQRZtSyKQR+4NiLT7WynPKOt4U5VxVbGQd180Gy2fLWyJfOdNeYazEVtoFJ
v5GKmTeRFCDcj+QVhD/xmbLd8QvNJqzZ0i8knEMtKmJtjGbxYkML8WeUt9SDwWgtQsftXXKLKd/E
B8rHFb/rgBMGy7BS9Da5ZrsTgTmay2LAbVkXr1SZKIyQDMVE1PZBeViwZLf7eJhCzuEHW6h7ZCU2
0gVbbreuiyC6THChK1zgbmJz38LQt4vCCtDxe3bI6bL6toBnfyOs0WygoXUeThYrM9Ea8uXbBMRG
RWuLL3fGJuiWmd3C+aPu9BGKblPOW9S9IOfyCsNN1GdvlGuGTfIw34AutwoCA+wFXV4UQ95M/a0U
kuTlRmnnijIezQq2LphNmFnazaclsP/ROIMuhvScyJXOfpmGb2MtE0Ot8IJX46s2AV1jrkPV7A0b
ipMSdNgMWUgquwZZ5K5bxGY7VW+BWhb96MFgnJMzrtpK6pklFsPdXYNciW57KoQX5GSNedasZemT
HFrPvVWanshGKadNjKzXcV8BigrXTspN/GIK+047zKe8SG9zptG7IVHWvU3NzulXaO3O1DXjbDJJ
xwOdOiqGqruXy6ouzmDF+dna73k+UFQaiO6CdYfil7FEBEFfk/MLu4uxZm6tMtWf5HVZyMN8rKIK
4yVFrIKoL1SLuCBg+wVuojvF5LawvDtPHkbwX1oTDke10ZsFmRrud8pJPuf5AMGrjM0V4jYO6j/q
PBTHdpTOcr3SG6dtKZbY+J9FKz0dJLyYokLqTiUrGdNpATYXRL8bUQIcJdfI/SHREJOSc82iWiuh
Ebjo5nqYgDrZcdNjSgawTB8XRYTTT+xG+EqB3w7ZH0xPZhloEOp12TjxgRmrhSuFSW85RyhFRa3p
ar0ij7PXU7MaztPCzOqnwshBtTh9aAzHsEi7YoWQr5rjRJfKBxFyFCg7w3Y5L7HSLQ8rMp76qZM2
hXRsFOhgvthsyuVLKZtmTA5UgqP+mM3gnZJl2I293rsNMPOSzDBqB89mOlBzQoD8DhoK5SvX2Epu
faCbmSICUm9wcIctuUZzjtyhs7Ti0ZgJrwTFbSQO35rmbBKHlhIE0gnIGNW8ACTDyLi17kyFhj9F
Qi0KqX+KUNGUGfpBINROJzeDTYp6w2ZblgCxsK9uwd/bQHkT4m9YCBHUjf7OJtPO5WATIhWBoASu
N/Iz6sZaaaPLvkFTj7DXk9MNnHjzIfGmfsnuJ1LAm09RlNmiT3gqUdXZ1jLiTBtsVhjrwJ+8DUh5
e+BsUp6bEqmP8tPH3oy+FpPVAkkvL7qCVDb4f6RPMIpR59n45fdVLdvnoz7nkr1MWoXiRRRZ4oo0
KyD93hpcogpgxB+B6H/ubCI4GpWK3a2Be1HctKXt589Rm5j+64BDPARJuZezyzZtdXQlGsFt3PR2
2uadPv5pg66PpiEiw2ykcqtSDGrSW4uTbFoWZBc7G5lHKRg1D1lakZ9INho50UdUEtBJFQwH3tRR
fmJ0cWmvp7EFmunLKo5755XSBSk8X6rRuOF0BteJBntiZWgIKWDfnpta7s/3HYEHnmQmQMp+ATOM
fMFSaxOYIU9qqsaKtC6aNEId7spq+HirOgDqozj9cVh3bH8SXMopLBzEsKMowLRyUZU96tRjJhvl
squrunIBTakSVDbsSM/K0akAP01DEBMCGHayQviqXhntEKZrp52AJ6EHYDkA10P1OpGlSj5rYFh5
vVGNlIzS9CGBvHqLeHdyUKh298Lh05aeNcvT0ncMH+7OFNJoaoXtMUlEFO/rvhze+ogc3AH3uuIq
JIt5lsW9dmTHfb/sBoeF2JJf1l9L3Itzr8GYsl6HfTq+1DqQMtee1SFaDE1XPldBiT7LBAbIg9Vt
XdeQlY/RQdVPEPHQcnce4nBaqUZWnZnGGD8DF6/O2d1S3nKshwgoZtqvsKylA8tnn4cxOvUHaqoM
cLG5ZMuPwKLZ1dKyaO+I5YOjhpef1q5fdJrlBWA9D1Wy368wL8YjxFhDUB+1A1+FEgSDl5SN+kwJ
IjFOVa55OeLfQ6wsQgralVvXERlyxezNdWAR6bkRZS3z0DDmKIHkYgcxYDC1eZ7zDARSoJoaamnU
78BRpIiQTCpELDWWq1OsE6gW51aqJl7MBYm6XVUcWlmkebGiDSexHyj3tlxYj6gORS9RmHRHIB+1
82FUmGWO6a+cUpXBL6X6kTo0ib1oyduPrir79RFSG8UDZxsnQw9p6UFS9HwVBqw7rnq/OpD39z73
Idyoh/gil51s1aqtszYMeVxpqO4/qpka3vqRYS4MJ4lWgzT7V2EMdsca1JRKbKeOCyRdqrNc19hS
IynsPRB2WbXWMit6HQtJuW7sJhyXSS/XL2BfR8sD2UgCUA+lvnTLJGBn8VGxXFQ1PEi8l9DOSqWk
PLPbsW6Wcqdmmdc7uQbQVI76NTTx4Sl2uIt5+BbLC1X3e4Aho34cI8x8anDGH89BB24wnIxrJa/S
VRf7GMej1H+I3F0AJrIdBv8Q7GYXLNmXimu7m4ITxF4be1kSwV0OQTS8qmUbcHvrbSryWlw2tUdH
tGtNuJ5eyCO2RFSiY1telCgin9IspNXAn1dV32YvqYTE9E1s9zh+8xsrW9QH3iPOzKdcknP/QJZ6
s/vlTICZjFN7GC0YhVy/Z8e8MWze0JgsxI9EwRoBdQC9ANYpoEJykrpQ7cjXFL6iLeeJVDA8yzYb
z+FDJe2pOkAhOQSeUyqH5NES5Xma8CGIF7Yz2MZtAM8i7lxLYbWxt6ikjFtvxD47O5dlNUMtCcQo
kv2Zl0yS6cwaFEAs9OLzCEMAkEQtNxriwSPEfzjf03oavCz3O+t0lGOZSnQhy/LJMAWUdvMeHuta
naL5okB6xHLlxGguotiB446NgRo6NQBFIGluLFNgP5ig0xV4SVAr8vA6aSHMdEElHzINUu0i7lJj
/tHOcBcnjKIKKh0a6QULkAqW13uqaoiQTIoBkutA+6Asbi+ILSfc1g70f7+M/yd4K7YuG82//4ev
X4qSvFAQtntf/vumyPjzP+J3/vMzu7/x79PopS4akAnf/tT6rTh7yt6a/R/a+WRa3z6d99Q+7Xyx
zNuonS67t3q6esMVof14CvohfvL/95v/6+3jU26m8u3vv16wvG7FpwVRkf+1/dbh699/qTpiFv9x
IxGfv/2m6MDff92+5W9z95aiFrT5uP/8zttT0/79l2Q4/7KJ6TTTRvZQRtWFVwReUHzL0v6loTWC
JATlWjg1AgWeF3Ub4lVu/Mu0UO4BsYd9OJpCKCM1BZSFv/+S/2UK9Tr0fJBNwmtOx+npn+7vvMb/
91o/m6eoe/IUhknYI9ROVBW6jmLua77IOXUPCWFv7/Z8djP39TFyLyL3PHDPQvfs4m396+j9/vXo
+tMgbZ/ic6t7fj+IrO21KoRgPju1Z75vZFz8vcfKvb0s3Buwfe49Xzy/nbCsxddv6+XD3dPZ8e3Z
ydOv9+tfx6+Xg/vTc+ytn/3H2BOgkjN1lOaEzhcFoeVzHV5+309nj6z1pZ9CGeVTP9VRb1VD9LNw
728vQYG7j7f3t8fPbxF/vefPIxYM7s3z+dXh+ePNYeAeXrkXh1dXhydnV1cni7PlyfrqcH11dST+
tjw6Wh4/Xp+dLI6ujxYP12eL6+vj88vF0fvx9dnRpXd8/P7D83+Qlj6Rffaf39xjXuEtXlhSx/Of
Pp7eXx4dnD6ePx7f36/XN8en94G7PLk6Wa6PTpZXV+dX56tz8YhHl9eXx9fLs6MfxImcPRWZL88i
RHQ+jSUwdUIaeC+M5bOYNozl8/PN20Xg3pAQZRiv3m4ixpJghr9yVXSv1m83bwzvzShm8x0/eVe6
Fw+h+/70cPb++vB0GbpHT5fMroeLd2bX5fX77fsrXG7+u718v61YEPeXJycPT6/H79ehe/n6w/hq
e4JHX/q0RxrTUeY1DYDInrc69Q5OPfH/lesuD1er9cJduMsFX7gH3oH3/cTUxGB992KFsN6nwSyD
YsQ+aPQ9esg0vHx9P34+z+jvM3uke3XGWOXuycPR7dPF09kPb1Ksqu/a3ju1WuorCeJ1vieZB5V5
F8mPQXIRQSpvyw6p7p/oNL+bNybOQWBidEWz983ejETu0iCJfXKD1Wk0nHSNhgO5oKS/Vxb62Vry
OI9POIUt8/5K7+90PeN7R9L8NCW/hvEm6G4CLTr7/gX8dt81bcPQ4YzAhnL2ZnOSzpiLD6GYzTfP
wCLcq8h9fr54Orl4erg4e72W3dvXn5bznvfbZtv93OjedJu5DtlmT6ONjMSwcWdZ8DCU43G6Jp/v
1q2PB8ex0p5/39cvRwxOy2QRUdUkXkF+eG8TxOq6C6Sumj00bBsPGZ65du1sCLyp7eeXP2sLoqgh
TB41zkjSZh++sp/mdd0PbV20gY35tNWfNsOkPfX6oF7VcZT9wPjc79ZHU6ZCdpSD3dA+9qtPTRWR
Bk+rj20vrdr52pgDTK4nqU0RD5mzX993SyyJz0tGtGWQUMYIBt0qgoXd5WoRvnQYnFme3hbGuYN4
7dJGZeaHSfm7VhDohdMpco7Qz3Zb6et6DLEWtTwSefPaHyxrnVsI6Xzfly+zUHQGB0yU1hDgNam8
7TZTGhTXrEm1PLUZzVWoa9odEAVUeYCO4nSFUn1JgauNvSqxDU81beclzhFNcL9/jt/21rERAtMd
0yFG230MqwvJJRaT5cXSbHoY1qju0Mzt4g9bQd4SZSTCOxVJLtPZi3QoY9dURDrN65qa6gb5A7eg
aL7+01Z0tNpUEvBws7EM2lvYwQCsIDSt0RupG2FglatuGCLW8n0rX2Y8pG9FZTGj7IPA3Iee56cZ
bzZmE5PTHb2cS9oR1QRn0bUa9ccg+kmqfJ9OTXy429bepoFRnZMpNm1NdYzYT3JF9XtRNe1B1/mH
sdUsUym7K+zWrXprEczlAfNsKVXmShm7A8UcDiz0CIxxfkIAjoKKCjocTytUH3+N8R9uBA57m0b8
rOGrySVzX70vVJyhC9oWQV5KbOWCXOB4GeuTVhzIhd/0y//iJWiySTad0MDZ300RpUcRXGVgtDwu
Vq2t3Wt2iL2JkLD/vqUvC0S8AnSaUa1DEo27yu4CSfAHA7KjjR58AvMUU0X5BCCG9cMC2Q+RxYtm
aXD9oC+O8+G//GlSFZi81mOlj15k99YS+fVhlQ69emZOM5wQOzQOv+/Vl5lli7VOpzSZG4/BDXq3
W1ErocOo1BAmT+oL47y7zU/re+dVPyMN1t7Vx/HtdDGfhU/ze3ThHPlLuL4/BED7eo/G/iOIkf/U
Z0okKXgjHqG41a7lK+tcPyveScUdaZcDHJILoN/SL/kintzqsDnQzrUb/Yetfn/U959gbw/uQ42s
jFRNXkB+D4WQgzrQyVUOR8AIV98P+P40YnmgtCAozQ6uu6BsdzsrxUZJvbcdPAU1Plex5/oakJ98
/0Mrv2lGF2qHJsKpyBPs6xIEpeYrpTVPnh5mh3ZVDt7Uk3oEkAKcEYJbreC0cxSWvzRlWI+t7nbO
LyurFmHpq0gtz6Bbjg2nup8HlIgiFxXUtB4OMr3xMukUYABGuRBsHIlc2pMDH29qntvhQVEeoMWg
w3yoTCieya8qL1CW7izSfYkpKtc450avcIgeOa9XRp2of3iMMbzwP1HIJbpCLsIW0fanuVTEupNS
mCSPVczO8wg95rHI0h82nd8MLhEcySZ2f9VCAWS3kVgxu1ZVSZZhXikLFMCllRbjT3Z3fMjnIIee
0AjRAdkxU+Q2dhsBklY3lDAHz2gpPzkJ4tVpa8f/RVcYL6GIzGzhL7utmA6mSZYaDxRRGu3EsHSI
8VNn/7DL7F/sRF/QzmCHQW5UUzWx/j69FQDDJkqu/eCNSdK5LRLW1w5pztMRHb91EUQaBkSj+oNQ
ingL+wNIIhDTP51xZHPbbdTHjy5FFWaADmkXR1ZdP1UgQTHzSCVJRpDLSVxlDhOsVjrlz2ehjWQB
a5zwwECkcLdpA+NSbPGo8KI2l3htLfkehFb14IdF/psOspfgEUsnxbVptxXNniJcqCWK0KTBVzH1
vyOFM/74+1aU/c1RvDxdJN+4mxk6qum7zUhp0ZPlzAYPwrvmAlE3FtWkBheAqu0j7FmpIydjtmrM
XOVHNGXZDEXz4IwpBPVBYzqRLI5TyLGDtYx05eSHxxNjuf+aTRNVbISSLVWx9uZWoApXNE5LT9GA
SmLvWefPxqiU5zWGT+xFiX8FxSA/gOFHjjxXguayGTMgR3AEKfBJs5q/fP9IYkD2noiSrcFORCwt
5Jt3Bwzij1naStcBSOv0g2yiJk+gEK7Sbvhp+YqP2m2KncHCO8PhDRG37y1fo7SDUtH7zusjW3FV
5M3cNoK635ulYK/n0cmsyQfhqF5RCRl/iFW+9FORKb+juwSA0hITfbefLT6nWMzGleegRgunRwcb
sKgR0lXXVC1rZfn9sH6Zh8zzD1cYtLeEf/demCAr0GfTSS69Ka7OU6m9LzVcIn1rekyb6ifb3S+b
B6gFBe9dBzsatixjL9rDkTYfaxtOgh9bLaBWqT/Nu7k7xPmrv2pQUeGAGdI1Vtj26vtuftkrP1oW
EQnDy9LbazmVnK6vGyfxTHR8XVUqTxB/CBZzGT7WTnmQF3nww3v8cpzRIiG0hVI/exY+RLvvEWAg
JmuWyUZF4X9RIv3lwkdOve/7tff6THFfR3ICVwqS/Jr+EQV+OgOQy1TS1pqxV0RSWzvJgLo0Vya2
edoCfp9jrwuqZOUPZ8DeFKVRiyyXrIk2bZvE0m7XcsjAOTipzLPKsnmJ0jZZZ5w5QGuMUHv6voN7
wyjaApYqahecNTon6m5baHmbPn7ZmdeipnLpx6V/g4Ry+Wcv66MVRRRKVJMQhATIbisob7SAMYfM
g3YIKEoJ46captufjhvzAcsVznsL2Wx9f8+PsD8wi5lxMyCo2ytQUfkdMiXIYQNdaH6IvvcvACQ9
cK9wOMiYZdBu7b0JOM0oylU9gjEYrmv2oVUCyF/lABgAn9VGql/KyACAkQLNPZvn5VDnD3NpS72L
+uoUL1MlL1r0Gym6PmZ1Wj9LQZLHbzbyoKdFGsLOD/MIIAUiYaoee6Nvm81xP6uN7QVx4lz+4TQg
7Maq1CLqJkcF7nH3BUlN19V16NsLuQ3DlT2T4gCvMPywmvZ2CQxeaIXEkYM5APmp/RCUenmFI7WG
EuZQ5VfgPaLHSrL7ByXSQfoH4H5dqmXmzR/2jRdlUxdj/lElU/ZDqmpwIgltEybfHDuLAryZm8WF
/0Nc82WnAEnNwcmeg5wbEKy9Q82cnKpHmyf1HKdSTfTe2jH3Bq5LoCHkSnoU2F3jz6JtpqCiGJyg
2A4wol96Bj6oR54yzzzSjdVyiJ0JTXbUw74fP0Xj5X86rz+awfKKiJD+kU/Y2yMSZej83oHsXCES
gsxIGJwB0AMc0FfzkTLY5XWVzuoiCKNg1XRjuGztZnQVpcK4tWqCA4xnlLvvn+nLtkXPTYMrBjIk
HDf2XhQJjFRHFCPMPCclZItiY1jFUq390PPftkKMiiSgCBhUMTCfdn8okwB80Orz4tqIrm2sdS6G
WKr+LO7+GF62RpE6wa+CkGi3Famx4anUkAzLSJ1RQZe6tYo0+38xV4h2VFUh6lSJjXdbScLCkISb
LjE9Up72OGC8iH7Lf9MXekJai4bg4+62Mkv9hEKLlrJfKel7ocnDsgkQLPmhmS8bCa8f1zedN0O2
icvsbjPEBI3UimYEOvMSwTrwSzCQPKUN2zU5x+TQipKfbi5fjmXRqE5oTNZUoWt7IzgjdFJEAvUL
urrzgPvIB3oiaIRxnd386fRmAyE+Jpajl8zy3f4lBiws1QGVTaaYaxgIovwknlMsnb5v52uXmAvo
IwMtYRA5NHfbGZpJl5uCJDPWGeZ9OXDlQCW9QTIc02RAXG/fN/f1tWHXQWTKXRrdXeKN3eZSpTYb
QhGaK3rrqGaXMFZA3xyAbbmvr5NpSA5kXu36T5sVuwWmTtR5SOTLYuv+tIzjKY81aUolGMtIbSxN
pZGqtVGhhNciNAINgD0LEfUsq3/IKouVu7txiinDbNSE4DUx+W7DY6307YhtIjvl4B+HhZUdJlYQ
r5FcnBZBPlVrCQ+Cs0rRYk/O8uGHfn89ksgnyZi1CO1VmUBlt3kQK/WYppKPULYgrSPDHWarLFPi
3p3g6I9eiQio8sOUEu9wv88k0vF6Ag2DmqqYA58G2+5lrDlN30enwpaWUpdULviq8YdWvk5cusbO
qSoaqRmm1G4rTtzGyGWq/gKE+zycYJNDNrANgcF4SczE+uEg+NIcEaWKYir1GbGvWXvbWtCNutHZ
M4jBYZbXSLjdYjCrH0Aoj37Y2b60xDzhFPi4mjJr9luiIuloYHFtuF9jjvlLartNrwAHrOtg9f2y
2LstimhMZTHwjri1WZgl7Y6hGfFPuLUJz1+rvrUcdewvzQ5PExTwAO8Fp9xoLR1mLtofDnh69GH+
NGDn0iHyM6R6+SSgeLtPgLpYTa0qNRbawHEEUTYfXZCb7S0qNvqfXnREW4ZqUOLhP7QVdtuapC7O
Cjsz0ILtyqMOHcxTFf3dP52XtCJ0P22Ghn7tx9ExCq+wBmR9kRUyvkiSLjm4sZJnBR6rBNZPKbuv
s0WsAkBfKnu3iK53OwWknZo1J8gi7sz+OEbEYOHno3JuZfqPPo181M66BqnIdYfsIB3jgr+34oJE
y8N0aukZKO5JILj1h6lCW3tVdar0QzD9ZRPZa2xvaipRmfigL/VFMPTDCgo8Gvp5lf2wP/5u9EiF
c6ZTmGfZie9/2qrYqCZ1Unsdi17LShdxW1tXqKXYJ1ptG+3y+9X228bYtCwOdW72HzCzT43BMaE6
3TF+oeYbKx0puSVWGNKJOpnzD/36su8bZA848ExDJPupy+32CyOHJlZjmoLj0lyGs2Z7s53IKBli
XQPY+Cdx79+8LbIVWK05qo7hoLw3jnCVai0qGh2iTmvd9JkcHDgWluLfD+BvWzGFfLlD7u5LyrRR
nLIYkHhCr0mPz/M4VQ+zLo7/+CLM2JF/pxRPlprr/e7YjWGrFo6VMs2tYnSTJg/XyjBPP0yG37wh
Hd0OHWMv6pSclbut8NFzo+eytpDawHrlDcKuMAOAPFVDBRODpP6HwfvN7KOyhk8n+RfCc2OvwdIP
EJjgmoH7SN7k2GwirgVUopLfSHRTqvz+VYkzfm+v0AFKyAjJKOwV+zn+qE8t3H5ozYAftIAt1cZu
3g/OaTCUsYcvx3kPxeiHhAxXX9GLnXaFIzI4anC3BFtIrewOa9vHszonak/9vmpvMPOshoNWi9oT
4Dxa46kl3gQummTSgwbj7hQ5nIHcO3r0SxjwsYVGZl6jfFa00RXKFgj3NboyAjbDHWTRgVYfFhAP
s+uk9CtsZeNibBatWWvpijCuLRc4FITXPksB7zCYcMd2KaX1IkBKL0KfxjRI4Emj+kutjOYhw8Yj
WihBWfaLri3UVWDNPkiaVtdfdH75NCn1GSU/zYoxeUdUBr+5QEDwEUJoe0iSxXSToax2WIcCYVFA
CTkC/m69OZID6h5VxHadoH54YkRTQP4QseZgETZGfA6UJcvxDxnSgxqlx2DZ4jT8XOgks9yuI1Xs
tnA4T5oSyXU3jCrJWkEcVmH+xHHwUPly2XkGrIfIbeRYO55M9IGPBnysyIT1yMsuSriId0nY+wFj
5Hc3XAiTh65vUdjMOB6h9UmKctUVZTyB8Oe4d8lIRfeGaqNoSwaxQGJlHpvXAEpg7BoQSm4ctBCm
Q+St7LtamvNLEE16Ag9c0m96rYjuxiZto+OuNBFmi3sLOXrEYoqDNJgTB2ohRmAL1W8RqJTLSrow
mjm+DxDNgw6GgWG3rMzGphQQG2NLGRm6mMtiGU5xLIFFYrWBXwII04bZHUb4wK4+l8OBpJb16Noh
YpXLwAyjh0kxwwdNqtDcqJtRNQ6lxGYdd+AfAMDn3QmxMIOGuEtxKsN/ggUkz8GJ8LzIllps2U+x
rKcqosq4uS5a7p/aIm0iK4GqnbbPVjkYIV1O9Lu+nuqnAVOO09RvzceKyrZ1jJR5iHBib1UXidoN
qotzV68gJ9w2V4EvDYFgqVQxqrJTOS5n00IkuCirGaHSqc/sZY8wx6ERzaHktUTQ1NJltMvQy6Ix
qMq2dghhKntO1DG9cIa+eO3C1LlDTS4eFzMJ3uOgrLNHpdSbOypp0q8IovJLgLuf5fozIjnoDAxV
tbSsXj4MI51AzIx6fVrqXa5Tbtc6bVwgjSSft848mAvEyZQbu5026qntRdNHJWKtTBJzVSlFw5Ux
NNNjjQn0jvQv0NAxkBpZCGkVvC38vq57dvibHpW8e8mWO3hqTTcJ/bcRYmaq2+2wCK1KXaoTRrEr
bo9BvCqojpYMYjjfp6Sah9U0S83aUSdJYE0TKydSRcN3Meg68pRpXx0H3CajpaSV+utk9UW8sBRE
oVCE7atlrY2Gj9yvgRVK4ODm6SJ16lxJIX5IRzLppDuySbOxyntNOoW7Yz5KCLO1h2AX8mO0oRFm
n0ytvYxsO9VXCCIEhwhWxLFHKdBukW2Vu2Qlge7pDweViGI1Qxg+bazeeEtxAbsyq3yGOhz3terW
DEHj6givyh5CjOkNXPvwVup1/RzKlsqinLI+AEaSteaiTSP7cVbGCmKdEPya8ChyltQsCwMBBSU7
6rUR6dyywSVgGWkqG5VmjVbstqZf125U9HksmGk5YEfiEMbO6I3nfg6GGj7zPN5yCJnWuoO93UG/
lFB0UiQVeXgV1bd8NdpJfKFOiMd4Q2cYN53SN1i+QQVEZ7qtu7NmzpCL7pGlThYlSoA6XEepSVyd
Ra8sBmTTA3fI0ET0cCiqjy05DF6jFgUU10rD9qFrmuZi1srgsshz6VHlIv4+m3HFrjGmHRk4JUPx
a3KSZIk+QT0tIt3P3yJ4y5pbF1hAnKNvIAEJmKfpOs4y8CBtGQcv5RBl7yVTCz4rQXl/oEwhItxj
iP6TG7b9rdp2Dbr3EgLJcTPGN3rVmE8E8FW0Qoh5OKP6r7z72KScS7FjjEt7moonON89fLGk0Z6R
py7Hg45bZ+kmQ5I+hmk1yIBbHGsdjFy7PSxSiuyojaLuRfP1OHHLWRqfwSqhcOEw3qdGXDg+Q5cx
a/HprVZmRql+6eM0W7pKIOFUYEvOkKzVLOovw9iXLqnKSk8TMidnojjwOBR+zxmRacotMr9ZRyE1
6qhkmGj6rMZoJD8aGiNVEH2uqDWmyH0eaXmGp2GTtzfD2DHZTDvvr+Uo1l/CUONEGIehFir6SvUU
mP3E1hj7nCQGkgcczehFsS03Yb7o5U5YnXaqf1vNOCzIxzOKvcW4bqEWX2py6yNlMTUaWtNjWsZI
gjnJRa037WsPP/ZwHNvmJcRhIl3gI5bhEEGuanbLWm1vONjMZyfUDPwQUWODpabFD2VqlqhIcxLl
qNUb2bs01uajg2pyvwqSsu5drdPLiEq51D9CSdbmxSjJ5pJ1NYNAR3PxJMFcJXBDa1BadyqGmtGx
hsbmzpEkv5LZZr9xWgnZYR+wre/KFTvfQg317jZFXm5YlD5PiqYA+scrIx1HXmk9B9XREE6V4cpj
mc/eRDCrrmYzgKpvWzMc1zmBLO46Ua+GKx2VgmHB/m7cYs1nTAem1HXXqgSYbxlIYSEvfBB2M1D+
Iqhcf0A3DX36pn/U7Ipe1Bi/FOtqyqxmofejU7Dp6vYdDrUIf0BPdGqvy3s6oIORjd0p6rN2oROP
yJS+nO4XSk3WK2p+FsrNga1oDEvjjAsnHuyXdMjVu6oarWO9n+JHMlP1uYQz1Ms4FOWLFCoBxFAk
tOGOhr6vrDn349Mql/xugVl7Irk1gjBnvh4RAqlqF00rFAAjZ6WiXShDFiiTG5wHR4xMaqlEiVQZ
EsT49UJ67tpUfS5bRAs9zLjjhoEfbTadVL+TQRXD5cf9dlqbKCQxDyFVAmlMkzF0wWkpvu1F/5e5
81iSG0nW9aucF8AYtNgCyMwSFEXN4gbGbpIIaAQ08PTnA3tsDhOZN2E1qztmPRuy2zMCITzcf0HC
B22QYnqX/K17aNf43iQz5ZgN8MifPd5fSQjBWq9CdPKsD4llxPjaW7HgXxKalQUGTNXq1JVD/HN0
1QZ0K7LJC/r3RfGVtBNGEw+EfDm18LdX0A+trVdOVCXR3TQsNttOrudhX/ViPkyGWSusZrf5Ox0s
tT/SY8yXgGupR0GiSBFUTRAQTB8GKrBmOI2A4MjOOEYdChN4dj1QSGwZdA4P8rFv8d5LgNvBfu6D
ROlr771bV5pyMMeudL5Osog/IunQjAHl0yaLw6pu7PieHoeyfHaVRtpvO3puyz1WPEv+4JQ5ONAs
6ckuggRzrPxRye0KCfu+6sQJ8a85eycMMTzEqTJ3CCuqivqAMkasP1iFlXU/TEGSOfhao2R5gHu5
mh/6qujnoOy7dD6NvYuBNkmE5+HjoCZqHIqhHpIH3FHd+Tleljqa7mi0yHpVF49m7wH4TdG+arSZ
xI/jxOw/5OQ3/eM0iNl8Z3Tck6qfALZpUEcGrnucq3j0Pi2oQc7BaA2udzdyRJjvDVKeKBjp0aUf
qjpuik/uiOlQyuNbzeIvTo+YmN85iat+TcupTSFhl7iXcXlaPBn4m5Z7j4jKIP0SPzv05WMQQzC/
iw7KL/eoFth6hkA/SVqh8kDsB+uYOFyXp6bgnP6oST7cq34phP3gJG0znPA4i9RwlokzfNIQkFqe
sMuztfoec8AaQN4IJj9xENdAIPynG0Vl76PHP5ZHib6PCjC8E8pnR2+T/K0EXIxbLPJ+1hLatRWt
vgGzgbBljyvit66m/12QE/Fs0QLHhP0YWAgtfq5Gs5gPcQ/44CNMYqVHJTQylJNo7Fl5nSB7beIM
EiOv6A9oWH5te42tNVhCy474dDRkera1PsjajiPNqKeYwHy+5L6uexjkq9S21PDWS7v2Ta2WA4cr
BI9cHoeqGJbHLqKG8MtDty0/GFNq6N/tsmxclDCKbnhfu7llnBCiydessZXDZ7gUznr9Qymev8xa
N5SY4zp91LwtlpKSvS+VtGqCMhcNTz4vqbofiOxkpGodrX4qEpZ4U6Ug9+BEG/l9NSTDcq+nymrr
MWAIgWOwIsv8mAiRpa+8ViQtxJbUGZ40daowEbfN/tkZoDK8NRoK577RNGr/AyKHVR5cDP6+TKnO
Ee0imS5D08W3BnnaxXtPk0grD8ac2FUgZgDBB6mmI24dUmg6Hi8drH4fg6JGPS5TMzmdryWTKw64
4sqalE4ug/MrqvA/eTOh6GAdEcs1PkXTkIwBghLzfOy7LInfF3rhGGGnYz78CDoAioVaGGqxOrmi
RN5i1ad/7PiI5RE7yEJbpZBL9S/Ny037Dgep0eigJiGbfVoktkTv5tbVGn+22q54DX89Sl6jGgJ6
aEauZDh0yrjUH6jlT/K5R4MVy+6hTrtPo1mVqe1nSGOlPgZ2jXbywOgn9xiHcM4lxmgox25s6l+R
NbVfNWdZUHxCmNW5t2cLIwhUqaz0bojH+L3nCRyTY5PmHeptxpg/xgoiaUFSx7DYemreD7RkMU/x
ip5nFJU0RXtqSxo3PkppvFlrN5k4csoxskNECVEeqF2GeJ93Fbs1n2OMWoSX2qsNlZ4mGIhP8/DX
NGel95SB+ov+ShatxImPl6X72A6zm32ZMDt1H5NUnctXqN7r1puBH768UUx9HF8XFR7fCVkSHgwH
cloTCrsAtfnboqjz27E27SdRWE4KqT2dDIfcbomLz1YvlPrbksrpZzKNGA7d4Sjque+dGGWMALid
VhwKrVAfHLdZOLjIgdz5Uy+MSv6aY9VA9jPBoUl7stW8+KwNLJfD1KvRE/ruvNWTvowOfZ3C22DC
0l8xW8o7pFXqGkdRTjW2aqLrk5Chu4+5mrrdo9eoPN8RQDEfoildPXUmq39lWw0ebF1buuVBWqjm
+EA19F/dqAHrosDAzYBKtfzbGpA0xmLHmZ5S3LRQLbJzZF4qO4vwiUV3Wxz574GyWwVOv/LErZbT
0k/5J83QsXYqZtcsAhc52cg3rc58NadxhRs4YvrtqV35Tj4PkLw/oTOY64BGHF0cmiFzfi1NehoQ
gETn066HV1Wvublfe6L/xt1crEIzY9QeZiopij9lafbolEmThPjHZeMh0Wt50OSg/oXma6nfVUhF
uH6jyoacLXW85EiHcg4TKFsf6VNQRSBtiN5j0UG9Tlgjgk2pnIe/7VGzf+C2VeaBMkzL+7orZmps
qiZfO42BF5e36NaXrkl7i+cy4D85FdoSdDiwfJcRZdqjTIbJPfGmxKarUdTajv1EndTYj/Jk/uGg
IsxhbqBxlgaKbWXfraWwXuleNC6BN/VomFpqOnygQiK1A042zYfcRTM1LPTVhWXU6v4zwsk5oNsR
cG84AqB7blxMfAN7RD86mJOsRUjbqNVfEs1a8zBp9CyCeVS75S5VNMqueE/VP/lwuePPs1INAVSz
+BuGdwqFAVxmBh/SffpVSzCODxy94/KMvbr8VrUYAx/rQZkjf5WzeR7RjVJEkKFBod11Vq9rh9lA
Iy1IeSTiQ9IiGeYP04CnjJhakwo2Wnl/OUZaoeauRAKr7wkRBD1BZ3Oo+q8IDvdOgKEFrkKzoZCY
C54Mn+DxjZmPGpxlhm1psnI9RGI+qkmDbkfXma4V6PPwS5QUeBACzpb65KE1+qMx4hJ1GNbOW/RS
QDDaZMZUL1GBRPzFK/tHZOq1H4qV9pM/ek7/URsBlk3ov5NfSMp9d3mvekuA212tPej5KMrQG+Pq
R9llTsVjtUm+IqGAo1JfkvSHSoqYL1m8OVcH0XjDc4Q5jMx4KZBvmAm4Y3eAVYFK3eNiNAaWdFGM
YVBsaNTOOFg6HsCFVz1PutbgdRwpNc0TJON4nxkdUipZUdhL2IwKh602kdWiehW7OufsiLQapaSx
CaAkJXaQLHP0Y+ol5/kQmV7BqZ6ujo6IDD6RDJHN5m40LT7JYftTonRj+GZVxEWQuNzbgOIaUAtd
p8XZfWaOCCXZRZLah6aOkl9K0etWYLmp9XXC9qhFd6WXbPasH5WwR3h9CKQcGvFmQEIeu0eOtPE1
HjwI83SFm49B1tQ6eVdW16/IFaUIRDG4qMep7fLFNJBsPzpz0w8YPUg2Sdb1sg9jSF3uWl1yfsY9
8qYBjfZCv/MseqmPZtNAbUN4qf2Oc/dErXGoNYRpzU6QVXRG2/kZzbURgso4LYGg0kJFxjLzD3j/
zcUbpLvc7IBcSfKNxbhKqXHlajhJR9EJDfa0vx+k3SkHl0L/auxNDgE+VYv10KnqIj6NeKsthyhy
o+bYt2bCc0d1SiuMu6lukXTCmpwrzhk4ikqPkkU/NZhLIxCvvfGaQleRfO8aE589ZIjCnlZaeVCU
JkHm0Otsw68yUzR3OPKY3n1fKdbPPukUXu6CQlXouXH8fuz06YNXFA+UoWSN3HQFplEmUQtN1Gty
zTd7a8biatCK5lDriBSHel81UahLc4hCF7VD7K2tOflVDNLFLGVaDHGfQ7CL7ZDXyjB9aJCZ7IMB
KBxlo9Zw3uBjwgsFWKD6E+1brHVq0sXHulCn9mQsXYQEDa8vLewMfXjf9Y7xie3RdEFDl/hV1lQa
eoZK3r+B1kodQ0GYhgaXoh4qK63jUMMm6Dmi6vUJ4VEdpVJkeJ4j+ErJASU9SkICwew6aL00z0+J
NvFvT3gd0hNZUirhWuVY6LcJzHdCN48o7VItwTQ2LZKYy71S/9aiBLU7hcqMuF/GLp9OCd0P19eH
sn47lVQBXtP0VXteDEgHIfA0eI/pAkf7sRhJyAMev2p5V3dWEQcIDHJWxW7rfnJrT+H6I59KwgXE
Xhe/p7EhiqeG1wbWWWT/IT6oVIqiufq7VhwzDopO5r88KZePaL/Oi9+jJKRRW0uwDckGDdwVumtQ
7S3xlYoexOasb0oksVwr4UJjkqkpze3bqe9XMZ9yJkFSJ5E9Nl0uPTQhbdJea3IeODmXr9KCy+Yv
cQ1VmhxvRG5Jm5S7bjJ6nCMmr6FwhdGq+Acf9yJ1nLf1z/JD1/z82b3+Xm+Vbc4kc94OPxvAQT//
h7/Y/s+xL39875Cd2f47/x+q4azaCf9vMRy/+U4n+k8lnPXv/1sIR3f/BeV71a7R6SMCvQTv9H9C
ONhIUdS0PJC2DjiB/wjhWP8CN2CtpHfHAEoJjfA/QjiKYfwLqLYGZwAotWoC5X+JEM62yQlxCQwl
zVtHB6JHqf68/WcocZnqcQPj0uowClwEr3h8C3EDfIgXK+128DOX4WDTUbDSoIfRHkDE5ww+wNaI
+qxDhVHL2tn6MeXZ2jkqMfU1P8Sm1+zpImwb4NBloOegvUBTFXPqdR7P4ApJyQWay4nHqFq+75CU
+iipc53++N5P/3RLz3R9+K/8Xw8V8jkT54KSXslJwMGdTQN8WBYvVtngvqtD0pp54gcoIu2hIc4b
4P+OYgCpWlvgOoWp87HAqa4j1+AVS3XTO0S9sqrWT/m3eALFmWSestMcPp+7NZ6F3fXaAId1dole
yRGgtLzJbXAW88xjgtjZUeS86146dxYUdVrQLhxW2NCbUWmUodIG0TsfbUD9i5rI4r6rESG9HeVy
7ojiWZbDamcdbNnjjcxV0eEDxhvDFKC3vKnqfUpEVK4r5EBbX5Oj+Hg75vla/z1/1Brorq3cqZXQ
dP69kL6TdbEW5lGo0x8QcsRgo83S12rv2jvDuxKKI4YN5QFKXaHK56F0LmhKexmhcjJKVPeWY530
3KRpke9goq/MpG16cNdXOqzDEXQeyqrtEux10fgDCvn3PQnkHWWnDvFHw3s7NpXzIljT71n8M94W
3DdjrF7ZA/GaEqffu0LDMOGQorC3E+faFIJT9ABBMDz7gm5TuMsMCkFSK5BiCNJ0odXeIRr4zYgH
uRPs2iRaDqgclQvAhdl3PomebGy3TWeeYDMCktDA9DeUG6MAYMgc2pNrvgiL+c8k8gpwbJ19hunt
Bog2mH3k8prlCZn3pm95qX5IOp16ZrLEO/v52jyCYjFQHgJQAk/zfGiaYlmZMqnSnxs1p/qV229a
ICaruW6zs8HWw/v82GUof4TabLBhcWraTozKWqq3Qjjxyc1m+RmZZ/PViOT2Z1iLX2/vaXMn5MVE
4kA08vyDJ68Wgcmb4Zi03Z7gyNUoGqxSUOzINWzXYuvVolkU0fh14vVPGagPOjqlsaNPdDUKi53N
DEQMtPP5l4qsyJTCc6QP5xd35amyj8lQ2Tt347Wlbq/MbMopUIu9TZTGc6jnoNhIgQIKLXKWefaA
R1/0q6hb8dHjvOp2NtfVFbiyD2HmQZo2NxEpXuRNYhsSDIhjn/Khf7ZM8y9d6s7h5YvBAbClrzeX
S13+fAJB9YmY2iA1y0hxgrGAZmbmVNVvR9HOEVrr5rU52GG3wxRdL5LNiSsUF38H3EN9SXnBb0tj
NXgX6aGu6/hUjpUBUMo6YcyRnQwLQX6kYWhPLKopdk6RywWzMpogJoK+WH/W+ud/wDG9pFCHYbUP
18out9+VrSnae0EXvt35ghv21D9DhjSykoDhWUJaPY+E7L0rtLXIL1DOfVCxRjxKWRsfIai/jm1l
esDPBxOqrNJ8g/gBdVIR8A06reM1PStyJxW6PGmgB8OFIOGGQAOB5Pz3wH83YSFO0q9VdzT8MfYK
29e7MTZCQHnoNiXNYL9ve/Rcd77+5ZwTGYCOCe8fBPY2PZp1Yyp6jZtiMrAJaSooZIvRlztf9ur4
/oiyWWLzUHv0xzm0R6EBv0LGOsAGWDkVZuzP3jP24TK8vaqvjosPzMTZaLh6m7ObpkxpkFFK35hd
+tXeZAaDyRv2dpTLw4fZQ6dMRR4Fya0tgL2sdAocTicBiHn2+8qd5cHI2vSk9nn6V5c0y/F2vGvz
yJIFXk6slSZ8vk6we+SlaHEj2elo1iFlF+VRj9Q4cN2ifa2Dj0G1NyYL3BnnXtxNPmH3Me4DlYno
d1Gi5DPiBlkLrBzSXmkee7DpgZrhn357sNcmd802gTGTwAMIPx8sfdFC5g3kJ7xXrK+d0k/9gSpU
esLeWMWNt1S6L7cjrv/F8wsfFK4GfYUnENfiNhekuT2W4Aok5c+2DG0pm9BAxtwHDPXytJNUmgzG
hoSkroJT54PLzGXJRtusQSv0+UHNlv44ddbLk2moeOgP8MiHY0V14DxKObdVZeooiStAFU9gRKjp
ps47VWa0w+g/3p6+K3vuLNq6iv44v7EBtNsJ3LSv0sVd2xV4woBjoYG1szLcy+8EbwSwI6vDXOVm
zgOxj3HUEguQQSrRD8JVihMIevWhKiyUuh17+DiNigIYdR7BX94e5JWtgEAKZRHyax7kv6VH/xgk
EAt3yTpu/0XpvA+5tPS3ULfBvuiWvK8amzZoLSJrZ8RXViZCdzyUybBRP9hyq3iT2B0CS6SiGjXS
2vBocmk4XiQqBgEvH+Dvt7JG9ovA3vpT/higW7dzC6yZhEpUw6NNHf2+wF38ITE9/a5DF5weoGz3
4OlXPiklDuoOJCIrI3ZdW39EbYTUl64jqtHbNMnzJHFDjEraB6sy+jeTCeq4dL02oFG2R++6WLbr
pWvDP9LQkuAO3CxbKxrLWkpOlDh10cnA+uRILWZ4Ea+KlIMoXK8A/VUUjC7OliaajGYE9OLDWdUw
0u5ThNKTNr8zaqfckbK5NiJOF9JPOPbQGTYZamYmZmLVHb0fj2avL3tl+TaAcNzTmLtYleuYUCHj
k1EZgD96/tGSBU+MUe1rVmWG73U9m4+4vhe0N/t252y5FgohBPTl7PWidTahujEqq6rAJBgSQwtm
fVbCepmfQcrNO8nhtckjF2ILgFmCN7Y5XGThClAEde03ppocGoVcV4xCHm7vsitR1muGq5HJgwW3
eca2Mb7tMgHfiXz95Kt2ixVLVbg7e/nKrJFQr/U8YiCXuYkyw2XQ0xZ/H9BRJJccVBifuOm7SMbL
8+0BXQ3FcbGSv6lFW5sU1tEh5SOXAZZL9tGxy7o2yIwBbLvm7ehIXZs66qH/ibT++R9HBfgGCQom
pTFpD59dp0RgWI/qnfW23oxnqQDyDZQn1/OPc5da8nkQrQNQB7oOAy+7Ul/JdJIfMMep7vHRNBek
RqfpdHv+tDUjvYio/aPnoBF1s8JpNaX5CAHaN8GlHzupCRx4AFNHcNQADFqRuCunIT6sCianUpX6
L2VWHlqrrI/CGLP3t3/OtUnmQ0JXg8SoUbs/Hz9QhqIHh4bfqDcAQ62V9ECJ4OfLgzgW8iFoP1E9
3UpG2hKPUiCwGEYnjY657Zja4ElUr7Z39sG1r7lq/nPIQ+yi9XE+msjMwG3OqyIBeL8AayrbV0fl
qFnDHfbs8060a3Pngt6D7ATlim1+Hq2fWnsqBigPTmdFjxnyC/c1p2j48smDY+SZ5EDkkduXm5MD
LZljTsS0LRqALwKjYctIdsqxV8bCtPGI4kTkQ21nLisrhXa9WPNUR7zJRw8GI8i6l5aKaDQhGUIt
yuBt425l/dxlUDpYOhWpvlG8LuZJD8FYu4fbM3ZZ6VjD0Iiy4KOhTrVVsQYHUVkqJEI/7aPklTKD
htJkjoWb5fm2OrxxR+t9rajRQQoneqTe/WB7db1zv1wkkPwIaHLwTS2qLe72kbFItfe6OCcRsAew
L90k2vLJnLBnx2RqROduGr08uW8GmJ07C/PKNuA1QNNvFXsgzdpsA6US4JDBiiA1kBpZIFR7Dsc6
eWWY0DX6NuL/b8/4tdWztuL4pAYtsu2tDdZ0KhaVU8QUAjO11miOTrHs7YT1Z5+fnOgkwVlHmNxA
yGj7HKDmHE+Nw2eF8hXjOehU93O5OPfY4YmdJXQ5g4RyDdJE3h+6un1QcVbaamMxg1VmJUo4Vzl2
juoitE9ea1g/xFigv397Dtdzfzs6dt5aaeT4Qj7x/DQRmbSmWBoVehyFEpqetD5LPK3/kr2Th5pW
6n9RBpkea7CBd2h8t99uh79crppBAQXNNbqcqyrBefiihFczjAidqXkTh7nt/Mgb5xsCR7YvvbLw
e3Mvq7xcNGtEHq10035rvJ1HbMckTXRtZYUqOo9W2fd3bJVy50tePDiQu1pFFVf1kfXu2aR5cAEM
rME6AFmIFC2BWybJV7nMhRmCVzKfZDZg/5fhllpCUMrbvTviypq1VHSt1xyQ6tG2Ud0sNUaXkNN8
JY/k0YqzGZRgpImPVdsAJLv9Da8cfLRKeCo79iqbxJvgfEoNXQGQ1alsfLt94lwEor5CewcTmE9o
tsL6kBkFT2VsedvuqEdR5PjY6MpPojFxKL/9a67MPP1YwACrbPGKTjj/MXreds0iRw57KdiuQ9/9
NQJBh1oxeYC1oux1637WZPxvNMmZ1dLNLjq9N5JgnrUkNKQd67r7I29UCw9n75qVbAEHrQIopMZy
8gAHvUyZZH3qAQYA8gCPnOfkhYYBzrVQbPsSw5O2jz5BosF6dNa86LFLzN453Z7NawsJee9VoNnD
MmErFtiZuo4NKQavC5X1hxryzJuxdJQQj9Dx4+1QVw4/ew2B8j5pDXWI8wnUItOanZJxYWIe/Ug7
bf7kds5wyso8v6OhKb7cjndlaNTogbeghKhj9LR5xuZY4sInqTjXsc4LFUEDE8UVOur8Ozs75Eoo
l5YzVyJDWzUTzoeW2EUdtx20bm82GzD6wKJwB11K416D+b+nAH/lTEXsi4FxyqlrwfE8WjqhIRP3
SulrRZHi+SpaGFCSxl8Af0v/0c3NoJ4kd83Oy+laXMqNhDR+g0k2O6/vAP6iRE1cXHphefaJ+UaH
7R00ZSI+jZVZvXIHoewkd9fmdhW05Khb5V62UhRQv6G4KjFHXUeVAFyxh72frAJQzfbO0XJlhWKi
AHAAwQi0/9zNxC4wgZ1hLGAYtMsSYDasn2Z7cO/6JkrDscSq9cUrFN8QeCucZYj+bYVrcWSO5eSi
lYXShn2vIwEcFrFVvV/QJN1ZoVduRQS8UddnDhnYtmBg2lLv4jkqIUwk+RuzoXyUmpY43h7Q1Sjc
u4jy0A1Ev/B8ZapFnRXgyzHOSXN5gH/pPgpFjC+uha2yu1QkXIq41oWzA76PFErnmig5EMMAZFs+
35kpfbUQ6pUqd47Ia6uCCtX6jiGpQEB8Myh1sZs+4dxSuu4D6ozvikqOPhRauMcylTsf6lo0anwr
hIoyMe+682h12aa2UbO5m1nGD7ANjGObxc69Ok314zKiU/7iT8aJTCXaQ+aI1unmlMwcvR4huMIh
G2qMnhah6kMYYwu8l0Vc2ceEWAtj1GjRYtmckVNtaqIDLw3+e3CKsAA7EDpZ5WIMlkTNh9ujujKL
TCKtSUAKq8XBJlg0wVvCbwjxUU9YZcjPkX+XjWlFkIco5FL5N8XLT0dubKql5CRAIrfSQwgiFBMC
16WfDkkUZEocmnqEokZvQbKMEJaYJm1PffXanJJUW2sJeq0zrdPwR06CCItSI05FjtnmDzrdxENe
GLGfmfpegX0v0no3/BHJroGFgQpCo6HvkuGeo7rLD+WcDXWQZDWf8vb3u3LVeM7aGF1zE+6UzcDQ
NHBz0WqYj01Ld8J1Xnla7MgL0VlBgmvy5gcHqPmX/yIonmS/IUi8ljZBV/Kllrh4BLcjk5gABfmE
UfsnYZfNUbWlcRxbYe7EvPI84+Anq0bVD9jC1s2ldZeqTY0G/dpSangElw8ePPcvcyTSv6vCKL5Z
hdqElqI29/o4FTuHzWUuvXaFOELJqAH4bje/ilTcZOQJ7Dhn0t71yCZAwmvi70ok+9dwl6NDG8n2
tVK3Ozff5UWxLld2Cnk0BYXtdYS0n5egplv6kQ5wiJZGfEiNVH93+4NengK8OtGkBPXK3Ud6dr5o
B6fsk0QXFGyiXnyDJDSIsMMotTya0VR963or/n474uWEru9cSmqQWRGm2547oisUoTZkEEWHd7Mv
k9J68no8dP2GtsrRMkrLd8pYHfAmiVCsf3n031k8rCQEhLdizINSqQkEWh7bdS3y0FHYmNTuK7yh
vTFPND+BADqG9aRizk2xWPt5O/7lIYETGguZW5JaA5XS8/m26UiQJnNI6FNm3PPP96w2x5Mu3D1x
+iuRKJFSGaKV87vAfh6JtwPSlzm3ZBl5ThmWizuu3iT09I82nBKxM7GXuxRpL54R5IV8U8oK5+Ha
VMlQcUGhBkt3+YMLJMzQLUMwNqIC15XVKS5m+VyPTn1Koex+vj2tl5uF6JTSATyjvkVB7Dx619t2
1kNs80GOpY9abatYlZf6i7fkGoV8lMSX23lrKsoOcUFpj2SIo+I9pLP5ZnAn5f6/GIqLVCOAbext
t7ga+Hi2AiqNiYQP/AQoPZppQqvDHhbsys6nuI3mJuJ8QAe37ST6p1Yxlj2u66ppoasApt7Tivge
vN/0ABlPeXFKCuBMXZsdDpSFC0QYhh/4yK+fSFFS45APbv7Gou51KOLJfLo9hdfWIshLBEXXgiW4
9PPVUKSJyntr5s5HdOQe2wsTgSITwfB5zO/rtlEfJP32dxaEy2fhiD194SsnHGkcU0rVCUD8Fhts
5Rn+3CrJN+xGRfclFcUn081hMamT03zUdcWCV2gm8qOZxPOe/O5lXrCqorMTSYxd1BA3J0yF6jst
5Zy+2lKpz3yMxEb9jc0Y9CLOW6COWfY+VibrvzhwCAy+gI/MsbOt/SO/08p44BEwa7INFH7h/eAu
AkZ6n+3krpvtzs5btbaRb2UnroKu65//kWpFgygLSPBJqI6tFUJIbk9ahcD37WW0Ler9O8xqcI0t
BYf2Zh3BIS3UxDCSMKVH0Xnweod4UQ6VmioB6mnqG/qJ5UNmKE8Y0k5HSbfzXdR3L1zOFz9jc7iZ
tQqR0NRhlTVN4U+W05xIDMcTyspGmHnLoUIvy2c3U3gDzHi4PQube+R3dAB+HpgKKqlUcM7nusG+
OEkdqOwwGvsHS9rzQY374VhBCN65Q6591j9Drfv6j89qL4Yz464NedzzkkNn5G6oT22181k3B9/v
ASFxySclm+Phs9kgyiCg7CWpCKOkccYHFRRsFKAPlzX3xpx66gen7qIXZnNrUJD07EbITCrp7Lpr
/xiaMZuysVbN8TES8WsLeBN+sqq2k6xeGRqiHVwewGf43zZVRuw3j1AOEqE3zW7xiGy7kaEFWTj6
HbywFg6QU3Pi314gmwPn99BoXa5ILWLzGDkfWhU5kUhmMwmLSU0jGsA1kjeBs7QjahfZ5Ewe7Gcx
jKe4l3Tbbwe/WDL081n7oBUA23PWbt7mzdBB24SCG1iyi+/UJpoh3MtoJ8rmRDcxwwEkThpFm3b1
w9lEQbkGAkula0GMruQACT6v3qIs4R0Ue1IO7cxtXZR1eURXK965yy62H6Fdms/g4VaXhK2DgZdW
apSlhQFJuhLak27Vg/ycdJ2umD4Yl7bb6UZdi8e+4M4nlwOuvtmDYkGNEYY7igUZilr5iMod/MIc
sv3S7Gz3K6Go3aNHiGsTUP9tu6CG0YWroKcFEa+OQ4RuXzhxL3OkyWbnA24ygvUDgoKgxc4/jsXl
dL5G08yW2Kuiezq3avUoorI+KdFSBLrixO+7gR5/NPZpkBaT8Wo0rHHnI17syzU8rRGSOpA7rNTz
8LrieeTAQg9YpO5JWTrdN+2GwrSKFpA0K/XdS3cFdg30oLmI6WmCkziPV8dThpYcx5qeZ+ZdlpfD
QSawo29HuRzVWZStkHmGAQDqMQZqKoqKla2LGk8+gbzThPduGAxr55y5Fo7q7ArOhkjB+M4HZZXU
ThPXjrEeQvwoPdZmMyeoFFi5kfdQ+M1ZLw8zKo7m8fY4L88YqsJYX6xWZnRJtiZxglIjGH5dCQy3
sp9FRhuzal8IB+IjQasFFE1Fhw4QO/58dHk158LGzyCYGc6zp1ZlSBej3qnAXQ4FAgQOjistwyEX
38xhivYDlsteim4cXR/LTaqDkiTa/UsnjChrjYiWKIWpbWmqrdDGwvQpDWsTdRkNyusxUdu99XB5
fNgciTxxoWjScbXXP//jSqVUH82GdNNQGVB6E0Llehu19G6KaNbfHtDFFbcimsipDB4vkIW2Vxyq
CHy1JMlCfJzjvxdU1D5aViyPMrWmsHUr5SGmiLqz3q+NDySEQf8WWADU1/PxNQsTHCPBFaaJkLSM
gbK3eun4k6KNOzv5Wih2FPcL7xXqIptlYeUC/UC03MJxMbq3taiKoEL749kEYPjizbSy98AgUVFf
y3qbda4uMpnr3s3Celyqk9fmvxrD3oMeXH4v1gPtCHD/67W5PW/RaYCiDrOVBejMn/pqWcJFMcUr
eK/ta1XU+etyUZq93tjl5jqPujl1I3uuoGxFSWhow3I31El3qtphz5DnMhehqUkFjWsTCjr9zfNl
YWHPlEmFR4mCk9hTkfWLPztTGRRmrT/iMRcVfjJGxp0puuj77W1wbYBcYrxsdXIggNbnoZFvrxVl
mngP2UhP2miavso6da+SdDXK6qfNa5L7ctu7RfYHuG2EiIajD8PRqKsMDJm2V9e9XPK8aTgIcaCi
BILJ/flYKgfrGYyTsKDplwhn27FuERNNm6y4k4WOpNntqVuX9R8YI4ZBOAgpKDXwiuI1eR5uiEsT
JRHkX6JFmqc4k8u70sKII23WWhU+kt7d7YBXtgBVPyA4a92c9HjzrVZJdWVwxhT1PLINNIPoWTlK
5WI15HTHAVz5q8Fp25cZZqyfC9AWTP3VOWZ1wjLOx9nhs44o14CxEJfP0SrT5T5CK83yKx7ze6T5
K5NK8m/TkmPj8araTCpKuLPj4QMeth0uVdDPSP0C0AcuSks2eoN3mVklxYuPZQqN+FStFxx6FFvb
atMZx7bt+yIsaYaiTmZGH+2xM+4Woxr+vv0Nr+wEGlds89UXa22Bbyazd+gCiKEIwdE7SCoOVoD8
4Y//JgiVaOocUMG2z2FVq2PwfF0RAoBe7RfVVQzT27MmvthulE+4xuj7UbNZga7nQ5l4vNFcTKsQ
brl8l1N2RyG2GU8CAfkvtwd0cUCy3nEAIfVgf5u8185DlU2JS3teyDCtLONjBDIrukd4C5JrWEWN
6qHjL0dX4GpUy+xbOvaesbNEaKFefDreT0AlSZBXJAhk+vMfwXMug/SJGc5sqRk8cGUxcj1/GvKl
jbMA+em2WHw7KZbc8+FPtmmOaH2h2lmg0bqL5MFLVK3QPiwFAuDfE5yJPPN+zDFX+CyckgrFl2jO
0jK9c5ShVX6URargY6kkaqSkPvJEZZYe1DFWIwOFzHKQarjKe+LC1XlpY3wcJgSRqsAWYlz/vlik
8SwdUXS/tE6txy84StjGm6ZwmuKHzMyuD/R+TrRDqlSJTP1U69LiAfnD5EF1UjulOZYO89dJlB0N
8rKPG2RMMRoq+2DWEBP2fDpsbvMaWS/UElJD5O5nyju6+WjHQ6v+8FDf8z5lPAiN1K+gRSFNx8wU
TjjkStqX/Phqih5qhKJQWdb7cvygzYoNXbLq0igKC5rkWZDOndd8mkyjSd82GP8ZdznSuBQIGUtl
Pf8vSeexHbmOBNEvwjk0oNuSZWRbpmV7wyP1U9OA3oAgv34ua3azmH6SqkggMyMybl+tM2mibr+Y
wLsa+i3b3CP0DCOmpLKqSAZXQz6K5TzVWK3ikZofqqO9kpHmJHXUE9e2rh0hs22euutzO5Nk+V/V
Nb5TnCciad77kXZWH6qh7cQv/LJt+msqog2z82yPBY2KHvlVfZwlH/acWSy1ulvTbL87v8PTGmVE
RxzNaPVTMgdeVT6New5NfRAkyUbvBFMF459uHirSiRkyNfPvsSXOqoiJy62GnFY2jeyr3HUmMvCJ
jlN0ERnJWOiVpUVgaUyq77y9+yaostfCC3UvTiQILLq6rmY9509BPneakMGcqu1pWYK2gj9UZcue
6ouaR41drL5p3wciuy36rqaLprdtdZfUxIX2NvEUjm5W/ZXc2A7xWUKE2XjYlqF0QhR/y5t/t35u
eT/OtslM7UiSPreSPNNBSUJyqAd7TNa5bwfCkKN2yfjxvMjRS5muNZ71ufPD7bxmXtN8hp6yyHnH
L5GDsmurOVj+cFZqh9ThWartsZ8JXB7PYowIRo+dshm8LFHZ5M4k9Yebk/6MQ0MuKrqnT75mLNbV
tj5CSVAdO+vSbINOyGXu188OcIF9sziQSV5lM8zZbzci3euF7VZTHbwIykTCWsQWxCFJ7M1Bt8Vq
3ddhlrLwzzB+e6sE7pHp0M4+P3xY+uBuXUtfvk1lOG+nMG05gRJsd2NuHVglIo/+ql8rlFeixOW6
fjay5kU91dZKTEMcKAAaWHdL0QzWrTs4dRcluwQeWYd8Evmoj1YeMgaMN4fMRed2FmxyRomt63n7
z8sFKtYhzUdcQOSxrVYrT1iEmpCNOVtsqx3vaYnLJw5LURKRuPF33DlOJnCpkvODLZlA9zAjILMf
TFcQEG9t1rOfd4QnsLWzplEZbxMWmTnmgPXmv+Rwl3keCyeLhjnZ/RDjeBPYVS+nX6q1vGq4JhEt
7+bzYFgNHhNNUxD4kA/81Ltr3NKvZ7KLirzJrydO6xKPtB1NXUy8PqgORwrRqaSYIbI615tbc3y9
ppW3zvNzo9xeRcexiYLFfh3Slt6H6i703HLXJEVwb6bNGLJ9l210jl22QW1YonW2j+O4Egt0iMRS
Do912a/9VU+eB4Hvdj215KkDvFqi/8LaQfM4Ecft/5u6YglubUuN1p+gcMb2pQ7YyMf1h1kJ4yGL
pO1/jsuZHDuaaiFZDOiYW8vvgvRlpUGe3yxidKtzVWW+czuG5FElHF/WdzCRghsX89pdD+lWnRcv
tQmJWPrMBq6xwKxLnfwhYvPg5FSRekBX69B76iAavZew8Gp1ZNw0GCdG9G7zB7/TC8u7ndtL8eG4
zL7/8jcV7sfklyNjgVmI6MyvheRg54rAcXwIlXvGbm1Vt+PapN7BXyjTd9KA03+4sxMKC3pM3Xd3
wlNR9eyoourvbG7g9LGXhVnvOO+6j00Ch3jLmqhP/wZbEdZPpRJh8DT11hZ94AXq2xNs04IMPLvT
65ladZ2IKm0wjR57Uac/LZG8wyO21aI+maww0TePbMszl9rYXZ4G32ma/yIgEKRiioHP4dhuenB/
CqmZTseiHRyeap4RyzyRIow8JZp18n836wbWF6aK3IkaBoDDW5qFE1mCchn9MThZ3pAZ+8rQKKSw
X0ABD/90SH7rj1ayB9WWT7acRTJO5BZ/O4Mxs8sGfWOIBmVDQ49koE5tlsH6i/LCY1ejzXdX6pC7
PUQlf4V2+hPMtWVVcRv2I9uyeeZM0VcvS6t7C4DHFFQMsFihY+MMIxmfhNfV9XCm2HM9keWahWY4
h6Gu2EFH9+jvC+EtboxRhsigsDWc51gPxvkTqIE/xOxQFTNHo63sROEDwWNptwIhybSAeGNLFTJ8
I09T1m/pIur/sqYrQ6aVlVZMgzv7zRZMzBKXZ9FNiLse6r/jvIXPGLy4saPays2T3yzmKuP9Su8U
WfdNwunTf4Q2wi8XrFafI6ae52pty//8wptIdW6N+9Qti//E4mk2Xa6FTwAKg2HPcfRvmqXP599U
CiEj6dyL6jNJx+VyJtAknY5WkEqTuIRrelfbaGFrwe5bv7V2wJcF1eZ6GFaLnO4yza0470g8SDDi
EUfg9VVVnkrfS+/obtY67upq+yoE9/d1Nzm9PHb5uGDBnsAWDT2B7X642vIkrSY703yQGtKtqrMw
taV9fujqBsCExjR+GFAv5vPC9fYJ89FUSZ9yxySe0nwpxbrzOjSu1ilZh2VW12OhyXaWOsQ7Rlpc
lJEgZBZ9KFYxmpuM2As4lSRqXql6mAgerpfQPliCayi29x+VzK2j8HzYcyqTwW59cXCNY2xMdln+
zHHnvIOLIZvSWaPxVZZB9uplJv2Xo+w82QPxJ3wiQlinHJ5NfrCCweJ9aMtoiaNwpFglOKbz77q0
NuqpbbdmPDtyLLtr07Kjc5pdIk9fFZvmBLb3gSji0hvh36iWR5Oc31oe0zW04FXxbx7274FJ+KoI
O57SlDxRapQWfM5GLYIvca25RMqg1rHfzM5XtHj1bea2mzngbN7ZrhYJuWeYCz1b5VtR/mn5aoqk
WCpxctn89vhtGyxFntc12P5A1iQ0O/WplBX/kzEsNXimQmJg3dLO3gYFUelKQr1w4oBKBQtGGUZt
EtlV96CAC+WnwCERf2cq+dPJbUcLST/aaVvtNrZrkmucvbHw7Fzy6teWd9yIKH5egrH2ftcqA2uw
+KKc4toEJNCqvDfm3guyjlXrzAVV1mRLYB9avs/uF6gX8rKzsvauSdc3Kf9ISKrLYLYBhrEZpAEs
TBxm41bI6tTUWjw4WKvab7tVK+gYzsy4980MFiLr+c+6KojUUUeais8PCi/DKd4Et1FVwjulxg2B
+1RRo37U5prlxyd45aMGnq0eyrwo3EMzRtFwmiD38LfY5HNTLUmiHxfsHiSaD96b4xFxfwPU2CGg
z9XZ80ZitxV3OO9BTKQUl3pZKPL01kXOwW9lZhKCpyJiF3NTPK694/wZZZTfFRU43Xiy3GziMIzK
glh+zcG4bLZ8HRxr/SNalUYxxJnCfnbmicgCD4tD/aGGXjMbU+M0N794LcltxQ/PzeenhM4+5tS1
L9ssiHaxWqe4Je52jpKWiEkKfgKzs0OW5aF7xVfl6dM258vIo9pEz5p1kxJgUDGlRBTXOr8qFkH4
u8Kqo2LNGlNwSicS+Bk0pnUe562xP4ho3g1RbHOWJ4aQ4zFyNW7Q1OTpeXO0RQ6Rl2X1GXZq3r3n
pbvH6QeqSMZs5uxC2QhUHS+sSNZXA/uuj8zenOqAfgQCrw8mmw0xQc/C++UXQp9J0jTlVQMpobul
VqFrA1dC9j9DBv47Vjl7IxQtyTo8Cyz5O7J+/ePYW/Zf3rXLf8S/5F9Lpqq7xsObd3Lp0h+3clYv
TSpIQIYrIT9mt7HGswUX9WVQwuLMJGfdPQXGrygKrDQSB4+Cwj37trHVtVvV4ws6u5dtCf0+3ds2
Ne7zwI7dSi581h3ytPS5CwS3VoKNl3ysFJZUQTHY0KDqyvUfUeUJp9hYZopOePSt4SSCITCvZRPB
PJ+kohyetBUctwoQHC9E0bjTsSOvroh9QqQ/y4zN+RjTmlW/lPO6jAdd96l75ihu7zFRpKz4uhvI
r2COfEB3JVkBGCmif9bgmH/WJKJ/o/TobHWZ9msyX3hM3CzcZxjs4DTJHdmUerTn+F72wEhj1/3X
sux8p+zCehqjzf2LWEIPNEW2okQWw2uYBu133azCvXF3bJRt+aQ8M84e4KKETIFPbK4Qp0wkPt6T
PO/tN33hUIXtlv3xm2755W8y/YqmVTzNrjM/wUGEYtVR8WCfnDy2ioML6aooy/60XPhXkW3CNM7B
Bt0vF0JWJRfzHRBJqmIPEM1fgrGhabV14/qH1DjBubIGbTG4ybav0ZKaVXmAKuZKq9H9XhYWrtjp
AdnVcXhsR9Av5b1TOtY/Z4d7acEc/ARYyf/SWVW+5BcO2Cyr8Qb2JyWSh5gCmRuPj74CoBmsh34H
ipneEt8NuDCH8w3gGPARYlnGC4esvDDJerCKP/aFVLZcqGWrkFWFcxOYmah3AoO7I84yX6Z/1h17
NnOFP/o7Ci2fPKhomk/tb9BPw625UNOihu88JoPF2AmAcurAqsr3tV25E9csuVaE3ub5TDg4bXhc
GjXRVV2AbeytFI+2s2PcOqvwmMhf8G76gnor+8ILziiX9qc/Kc8nn2QUD3LweN2dCy6uvKDjDGvt
QywJ16YrveDl+gtqbrlg55Qx7Q1UBleeFofG/giGG9mTMPXpHJR81gC1dopdOztQ/+Yx4CFLd9Bd
uiPvcF5UL4szMwei8ZtH6DJRb8UpCQx+XO/YPFVl3o9uo+p+GYsxuzG5cOUxCiliTsOFvKfmXVGx
Uju7tvugmk7GRNELd3pbHPQO7yvZ8J6uwX/5f9od7mcunD97R/5lFKzzTZABAswvTEA+XnYMmLHA
ClxzEImhvRMEe0LWyySTgAXD3jWYgJq0upXbsL3JZYZBOHij3xB5tLMJV76Zc40UuZz0Di9MM7Oa
O04LyIaRo4hiv/AOeywTlLNdRnOX8sfz6ex4RJpu98XbkYlqYNE3LqbeI7P/QlUEUGT9q4qyvmXd
bz/CmV75p+FCY2SLZnoMLoxGvkKbD2CD3LixlvVArhs8x7zb/CbWofD7Y3ZhPopKWteeXvgzowsV
UtQLhEjeZ2CRvUhfrU6O7xI7/R9kAqCSF74kEIzoPdyhk0wCq8dhB1GW3uZew1QxA/ALl/bXoBKR
loHnHx/cEqXXbjNWEM5oFsuDEem0HFPL1U5sXziY1PAwMZXjjc8V4R40+85OzZw4Nx81XeoSE+Rb
2rfdKrw/eodtBn45fFWFku9ugIQGHLaavtWF0Gkq5p/JWMMX4tgDTRwP8xh+oTBTJM95lN1t3k78
XPkQ70mNhgNqZWa+6+aMIsWyZ/uwpkHVsta180NX+o5PgTXrMyx8ye99YY1i3GjPsitTBQxqgI3g
X8ik7la0/TndgaXphV3qI8VOcZ8DRkzGC9+UqgnWqdyxp9j000dn9hcd1/RHW1JfGKm91O1V45NJ
GOsLRTWDK73ehDtp1NGrfPEvxNVxh6+2O4bVgwmxXkcqUy8du4x/JyzW98RH7EAYv4hM3JKC8UHK
O6gchxuY5X+IoM+V3gGwaU50JkesHzyZxgreZ7ejlcNFLN9yvSNkl3Zl68cflKlupp0yW400ydS+
Lrw2t7HFRxG2RNPRM6Q0pKEkzGncqbXgmgDYdv+H2fYQ/YRYquyY77RbVgYarqlMqYfmgsO1GfyV
52qn5A4bQQmE/MPODUcFwqGWzQ3+daqYSlNi2FNoXpgsBz2wuzRdEhOKMD+EXrfjeS+oXsne/H2x
83uXaor8ExBf5+T5moq+ucB+nWEYP61+iR59zH147RsiSWLl1UCCI/Ifb5EyWy9GeCt+Z/UOFO6m
xgEaNWpqr5DgKDeedv7wHAnAgPXSgRucJIRiGWbAisOdWxySxBvEdQf04+SGs33iO+42KjdWneud
fIy5iHV3lt6d8eBV3nhXsR23XClUopfgkqtPciRwyJyyGhzEHr0f5ZbRZ+uSyD9c0vnB2G0fkmHZ
TWpX2wOsPHL8tz3Sf72k+9uDt7rAoQj9LxafW62Bnlgcqh0LUAQIRcdthwV4abd99ZGx+gPfobqb
zeTYAExGHu5KpfX7JFQH9bKCQeDvOAJEhvW+vDAK6JmbX5NZRfVo/R9jEF2YBqZ1JyLg07kYPm13
rSk7ilnOv2TqgIoIm7Bfv9UmrDFu1MRbIMKJb8GiVKczHF3lnncDACvOEEb++l4xACMaxm35hEBk
/w4RDq9WbeW8OJueP9p6if7Wc1vlp9BumjfC0+U7CAyoUsCo6k+r4NaNLTru1w2mJ8FLftSe7MHn
KY38eamOYpzhMJo57YorWGKQCJ1G2ttdVkXULBtt8W9fjowXbeOQDAAaT1aHolOhgTAxt0BCwxJY
CBYkwNSG4ATi07cGANGQm89JlpShTmA3wbGu+GUOre750Sbsg/Fgbau5p3ju6WXXau0h61HtHtnO
B43Zowl9iVX7Yfa3gpYxHVer75/CUoTh0SGuBwze0q9LshUetDQdzMDrxGpAbjGdG7qkRdP+56wB
EJiO76Fwrrxo6f70KQQWYJdz7ybMmGlr1sCF3tWCn+xuRumIiphO12U6RLgeU+Khy8GqbZv3OJeL
utOWWJqDmRZaoWzDtge5Z8eh5cPULSfHocbAAZNhA667elAINKZ5LofZsfi/6/aX7ZbUbWu5WfVp
Y+orE78p/Ke6wjUQm3XumLipOvhFLB0cvqnz5/9YiDdzzDDE6g4+X3N3qAcBx3HoouxRrwTjxAxK
lHXWuHaXg2dI6GQOHYUDj44joTSn4zOiSk1vv7aNvR/f1Vdh4OXFPRlu/POCahrWh61fnE1GD11t
JnPGrl/CHMts5+CREfE0RQQ4kuk9kfre+IuDXGXnM5WANTq2OM0RI6O3Oi8zPB5lpu2kbZtiu1dS
0ap5XIM1fN8ZrixQWMI7RbWBPSuG0L4aum7ScYf+/wKQlV/LiCrMmVXINuMwLnihCrwyWWywe9GI
+l52njM33A6EE3dImSnAtDhM6zBN/Dk1X7KpJuuc06VeM1N1H9pg8f/lAL9mzi24Y8nIAxTEXlVt
1kltmYIalDr6ZfHgSsW2Xawj2RgSAFSQF+Cwuxq6dLySjWVCTBfutjDmxQ+rfi1kqHkJOu3SU+0v
4T0i0fCaYpGD/sulwYdEFh5TP3tCCCiWfhPJmo74R8FHTXFly+pb5MXGUFJG6iVFoe+OdSCiNRH0
B4+RKeHysF0Ep8sCAMScea3Udeo67PVOBlkm9khmaA4B6tOQzGh8Nd8k0LFjYKQ3JNBi5O8I0uQW
2yxdPiP52IwwenumEJpn8N4qRJNag6l7nAtK3sOOZLqu4eaCRMyE7g96yfW3k65WRb23dHelqiv7
2plS8TJs0n3C+7vBiIV6yITVaobhWKP23W+txwAsz7zp9SIyxBHgxR9nHsyDaNLpTaRtXx2joS9/
PFdxnXYAxb6XVQwP7trkP31LhAfNgZs+dGvjcwSlrfOmK0lmr2b6dBVAvvmbzhx5/Kk8Y+ii23yY
TTP8CRrBYH7b9E69D/OKlWSiXMhrK70j95x8QEEbn2lVty5xM2/9wCQt/jQoE1xkETCuuJptUd6T
WIqelE29/t2tYb7i999AH0B9Hn4Gi8wWqnX/RxDkaCU0o+Evx1lKJr2DGV8F5DPGT9Ns3VflftKY
PE+fGq5PCN6TrW8RR9i+xcgciDgtRtu/Nx7RFkgzdfVk7JV6lx/ZPDhG+EQbau67MNAcVkPgW899
2JT97ZgGjkFgqjU4paBiTEmMduhczb0kKssjYcU7THaz/uMT2g8rSk2g1YxT34CJMSxVM91W7EnG
HhnRJN4Vl6DNXLtOEcKdrW6f1J40cIoaZ73j2HObRJFBtMZ+KNp/YImgljUm75kcabd9Lk00gpGq
SRo5RbIh9MUxhf00UIJYiY/L53Gk/IfLxZeC+MT6yMxmvLHgcuWZIQE+rTtYrZx1rCfpIlivJRuB
P6FXljKu7Rl0Hg/J+qHnUrxkdjlAtF+H4atRO4lPQy1R0KN09+gTT/p34OZ5YNJsP5LZ2zqPPV74
lJFdrcBv7AoxSCR7eE+Z/Fnn0l3nx9oCl3mb+tO2xT2vl39iGRH9rxR76PGeN3ysx5Fa3g2LqMDN
M4oiwWKbfzeK2SxLlOCbyGdXCpmoU/mjwzbsfBwmPRyzdETiN1j5+HxXh6JiqCz/SdlK9XzUGbVC
ixv021II08dm5ChO1tLwxIatFfybXGt9luusx9su9LlyVnZuwJ5qz3wxBw9kMmJCPvtE3+bXhcQe
v19zZGJ2XesWidNmzO2IoXFS0NjB9lHCnftcVRWCoHOUuGXpvf3xg4XBM0HPBK6WSMDvcxXoABJi
jYbvZUF/XY+C/3I96J6SVgaVl/Qq9P6he3ioHbgIdrG4ZueqkSNtFsHx1l9mJ4zFGw41nSjkQ+du
HWrrtRKyd44COE6RLEUV7nPkFDE+gFJaHsiSa5/V4q7fBifXJ38QlBaajQr6JNshfiJ7PU5n0FT+
DQMfCwQjj9BvqqWmguGbCitpQ1CAZ4Cq7ick0+INl2r+Z2Y2+0mcp52f0anrt74svJ9hg9MM0zSy
mPmjzX13bS/vTRT2y3D0dGT/xTjeQYhPS0IAoFFIdW2panlvtmzwbpy8SYfDhBuEB5nFzn+8j6Zn
etijExe6WinxcN70R1+JvDuOQyFvR9ImkJtMI39St2YSYLdhesiHxV9OQbHhJixmzxJ0DC1M6vvM
K2v+ZpQBkcBftNZTO88uOGK+u5vGbi20ZBYyf1S3TE9QuSlqRToCYlsZV7tHr/FMmYBzc4GWp9WQ
xgQTeZ/CMShCDZC86VTSwD4HSthdEnlCrNfFkDsv2GFJBrDsnNogaMlwaSeb6Uy21wFxlqbdQ9W4
XcXhvjS/xYA8xi0N8QMcZRc8WaOvs9MipvpP0FEdJUXDsDquQGNynzlV9zL1xvuPnQuNXUXNbRAP
U8PyxYckydC+d9fV2aChyULErkrlDuz1gge8up06wH1cNqT2sOdQEt7Mep0mHeKUAXDZ0e99UN46
HB9MnvN+ghYJvOulVBm0TsdbRHFs8SVJxnkOY+Vu8jcwiTPuYaDF6o29LuCpNXkWkClhSBz8xtmm
mCsSjWPmpvkZCdGVBxQf+8Zf6lSRYRn5N74KhWGgv5jfOR/lW7dtLBmbEmpvIhRnX6JzJydyuGn7
7sRIKHsc8z2fo1p8+01Y+fzOvgevXzOnGFDWujPjIZfhKJNMdFgxZBo612PJ+/eFT4ADUgYNQpfj
ctgqyixezsYZOki7jBgIN8EcSW7iSBNb+P0EG6i23XM1kfvGbRCkR2loIqATrtGp0ZMo77wVqGwM
N9qAXtQkE0FPZqB6Fa6+99N5ff7ecKTkfAjBfN3alESHEA+UfN7Alt6t0mqLO6oz/27poPydPQ2e
PfG8GlMNlYPm87W1PRxq7QhgHJDW9shPr/3U68wf0rtF9lTTdL0begJWfERLwMEGWvBVhVkH/3bb
giBh8I8MgNQ73HYdZcqpZqaukqqDjMj6rDv8suel/Ssq4RW3xvE9qLPR/NfXlXe0nHzufzG6R/Oa
WIpcOZR6eM26Lv5b0VZ/IKFOb7LzsU6kHYk+iasyqreppzQ/FLqTDxN2DxxiaLDkKOnVIDloqZLV
IYac0M1l+ArKlkNwzpmWc5NMAfxUVYx8FUvAoz+FXSPjJh/lW4T16CuvbPNm9UE4x7XTmK+GkGj7
UOZaPFFPbDhUen75IKxfpZyHN2VaK4o5q+2SHSh8JzjH5EDRsmZdQeSR32z0bts4xQUBMFlikyDP
mKsLhjC2ZyO/PHuSr64VzE9S0KDGY6jHv46VNdQjNEHdIUXWvK75Aynp0tm9LShJ/aQq9NjiWSG3
mrBPl2Ba3WGy4NWvuzN3Yf4dgNqciJeG40zOU1/4Bym8oDikfIB2gi034F1NeQ6SwnELbMtkhqGf
dxi24v1MZmmFL1jGA1ipuyaswwlFTnVvBExV/ymjhxYX/lY9wHSX7nHVWYeshbwL6LHU0pxMiazd
G7/ukzVQkr8sZUv0uKVcMGjjofkDl1B90RCwxw2Tfntx7NVia0X0y4vM1vIZVKrN0MheUOG4Ptou
wa+BMl2FU/ugp7T/VUvHfR1AbU9PjJ1cmfQ4r/6sbNZ9Zu1a/x59RYmNA7zEEwa9/S331pYN/LVw
YSmHMr9qm6z/ynW7OxDpQVS8EOM2nWerUSLWc8R9Ida5RE5CTHzxfUwtZU7MJfD0ZvrRLFz88WlB
AYMXLu+nS5FANYHGFR1bfymmpB+37NWebMxEHYrOTtXI9Rh77cLnXNTET8fz7NhPxl3MUw2cDBCm
J8svHHU0Ieuk/zM4i+HLjvtTPMLsbK+2TjUfLYIwD3RUmSIRDAasGO0gj2KGToyiNl/l9/nUNUEy
SGfgHl74R6c+l3MO3iNnOF5ZYq2uZJ1iHBozMz1lY4rFotyN9rGUS77iR5vFB715BZaRUTeffCke
umHKwJU7hOemdiOvHXvq+Cm7RYkXzvMIiFTtHB4ChmpvDBW7TytbHO8YWBVzWT0U9i88k42fsFfC
4Ip+zUeVLu1gTThnMW9QejVP6wwi5iB6ly88n5CSD7wCbHlkOPY+RA4K/uDmq3W1COR3zvDMfIVw
6V88qhg+J1/M37a7ofKzEF+AmbG9lUZdLPkbPE0vvSGSdXloehJjTrwKHGxY87grWw/oHgqs7jMq
d3dg3lR3PlfF2g53QnK2xMGUTeowVbLfYuGv6QP7FvpZO+H0reUkhyubzJDbpkKKp3JrU2RJ6X0x
x1s4/oIhu2pdNuyPlILt2Vp6nD1Giu6WP3XE2gBkOk9WVq5+Cp4ffgIZ7qfRqv1/ncwr/ygG3Xzt
xwNdGpoHWd5UEtdBaqB7Vuiln3242Ow75CCFuaFEyHiGGcWvamC5AHuMn/7aggqi38YgDi9CvrX6
EKVt1lESyeJm8xom2F2KT50BBu6PUy9W9UtFLZdn3deLw+MzuDfKQ3Mi88ZqK3ooXz1bkyn/Lu0W
/Mnxg2PIzF3rfdx6miKvInVHmhy3TeZY7BhmUMMpy33tvvMUlndY8f+adKz6xG06qr2goD4PttAh
EbKprKvS6fAzmQ2RkwO77OHWh5TssRZ0onGJXIfZKFqca0w5eXgk6Q42k98I96vBDMdp5XINl422
rvKx55Vg8B89jk7nPnZMoJtDurjLZ+9wa/LwyeXbacANxaUq/Vs94v2Km6gt3pYVuYyZ1OLds4O9
8IRjrsyPM8a+gWyoTtLNBwoVwx9s62YHtuLVUEa8qMhkGNl2A2LrQRw6614XHLhp8zmwRPqxuGP7
q7EK416VVWedGmEmeeZw7VUSTO2US1wTjATBATFPqPSNatA/7V1JxFMXxgEbpfrKRF6N3gBUeeQE
chj2Akph0YGsfORt7SreJ76EdMDHNHl+kjU6vFdLAdFsdBmP37NUxvSgMcoPYMsM+HMZSzCt4N7I
p6Pugso9QQpipF3O7vDRls7yszTcQSRyoTgfymntfweRLao7jL7FbclpUSfBsndVaMz8EthliiwO
qL0+yCEVt2wtImMH21J+yVwuP2h8/NRBjSo6MLeqwodB1gyEIRxu9APk36K6NqE3vLMH13m3udcW
r5gOJrDJnu5mLDOFwDNiWGVRydDhwLrKGKmNd6zTjvcao/mchIy7tisIiV2RP6C1GucFh8X2TeGl
8cObQKbj25QpVkGOAxFcwbVAyv8i5Xv5MJlr5jOafNgeIrpiPBazIB2S/prhdhZs4jMiEo3YrtCP
fuWzinLcYHlIcd22v0dkfIxVVmF9C+wRzWErFJBczCER1iha0/ogRzxCKN37CyDnlbBCpwl1n4Tc
KT4VdoDTDKUvepnaPnzaZnexECs3/kw2lPszTtvlftPjxvht42Q4IIzMzxmm6Rlnta16ZpqheiuI
R3AhYLcDqT+4ACkyVb0yKx49jpzBBhjMwANjCpaxaZrwpYhcITEIHhvAvsQ4qm4L0iuY9ZSm6BQN
Y17LQTJEgmv8E7FjHdlMRKmFJyb3irvJdZDmJDZyMuOGjXa5GbSDYxVY62+Kx0UfcxJUbwiTsZmw
WI0QNMcjj+9iLFIV+rKG5a5Wjnd0RAY+16SC00xjOAnwdm2l/eUpR7E/3BCjSdqqVuZQu1r+l28N
Z6AooNEAJ4ccHkclHuB45rB+Hqq+esWY6HZHunrzprO8zq8FhXcTe0XnPgWZQ8KWsTueyMlvJhvV
0LbvF4qbr77U4W/igiPMR9CK0mMVbax0bq4z/RrCwvmTt07gHcryf5ydV3fcWLKl/0qvescdeDPr
9n2ASUcmk04SxRcsysEkvAd+/Xxg9UwrwVyZo251VZFKc3BcnDgRe+8YxO2kBXlxqKy8eujHTBPB
bpgg2PPZtU995Vg5qtiCCsMjp/q5n+n1lyxMuOfGyIJi5AFx+i6RcfUBczBRMZwjXPKULBEEwG9C
e4+ZmjqHUtNgHIsYRaO+fD8H1Mbq7FzMmz2mkTwxOCL/BSZGshlRVh1cAA+kB4H5lF9H+HG1WwJ4
K3fUTRF/BUNmKmtRIMbnECaQOEpEnQqSGBfB9KRe4fqJ8HjzIw3kusehPgaf0djtHsaw6jhhCj14
K5tx/BUYwOxWx8o6frM4pCtPZ2ORiShjs0SCJjbAhY64nA4rnmS3GgrsG1gMOH5cvY/fidFnb3lh
RL0tIQ3/mSwuMZq+bsZ9nvfWG9ovoHnIGGslWYApBrKsCOaPJE6nbxF3K3olJWDa2tToVCeOYq2Z
03la54iRkbxGaLtSuEeaoNurROpyRA1mTkfdWYBFs3xKAZ+IIpMfkLbb1f0oN7ZoyL3GPlCFEJRR
HFQUXbeAXXO2UFLJDNQpcEjIlndUHhNH1xB18VYLMooNRFKf5Gv8x+OXMscq48QBPWrlAtMP4DH9
Dtw0vofX2oAzjORU8ECE+/cN9il0cPMlrmlR3j7JYMU/FeRunjWdPILK6Xib5onyGCeKmj2Ucd8i
tWNF3biRTQqj12FdI4M6VQoyQEXS+OsxV+LHtlBqIk/9CGllFCeijfguiKZOsnk0PW5Jgu5Fas51
cahLvXLlhl3jBU00YB+tvsq2mTrILXTcXjUtYqsa9kFTGl4OofN8L6KpEBy01nIUDWJpjL+ZOcCJ
NRIZnb/vuOMA6DL87nEAN/dT5WrAVEuzmEsWEGv31RA42QgCBnhDIybf+mrwn308/R+IQs1h1nHo
VQwBPqAHFUf5Ch8EpEcKPehrGQ0c5FUjWesy6Y9kWWEIpZsBfOcjd5WCwsaxXAOf1yAH9dJUSk6d
wES0j7KcJGDFCJK4vg9NBj/SMO6JTeNtarACbuIK+J0bUWLSJHnQcjwBrlE+y2MZfRtMkL1Okhh4
ubD/qtIpRdO/z2IVnBGeP04uadfwuMqVVH8SUhkgT4toyH0tSM3klKbf9jb0N9BMBTXgn49GNL6a
rS496SS0RE/yJ8rFh5ZFcoLaUEHkHKsU1zQRlOxBMhvzkeqN+VdRqDUAS3keyA72kPAh1eGyWyhp
QgavuVLe0JMH8AkcN91WEK86T0L3vXF4HvHZh/O8m6Y+ByNCAPVHfYyCrzLRNBC15ZBGZGJZYras
pMIIUrCbcZcA3I52DQT+i5+NoeqCSJpIwxtmsQZhzycVsHU55x7ZN5xjIPl2q6CT5gVVY9w1sSYM
mOpE0oj9xfFLVRyjZ8s/WvekDYm49L4/CXOAa8htUxegtgyRirs/YtnecBq4asigLO0mh+xgQ6zy
v+khoYpVbZWx6o5gISxwXs24Uyc9RetCnE+YWCyTyFO7kLBsAqJD8aTUNA7zvVPDqLTTts7roHL8
tiO2h36TfFt3k/opOGLFbAQuIyoQcS1ZmVWBO4N4c/Wrh/B3G5VpI7tdhbquG5mwChhpFqSjNWWQ
2N00Ci8QEJnjYUQS3Ywm6VkZDKRaSnCXMqExXDS7P+YyxJtjZj00R3/SbC7rIU6DL0lsCFEWPvWR
Mn3yo66VAITPcWbE4No3Na6V0pl64jDORAUKf9YVHEm4ETO6T8ciEIDPcq22R8WQ9tDFqjvTCgAc
G1KKZx+oRkOxKKvoByw96Xm5Hkn1TsOx91cARdVgk0i19SBkISoalkXG/kbperIZpMNr18fs11As
OOu3cqxagl031FJuskrgLtqQdve4rGYxNMQ4zx/kUQIWAGashkTji+S74Mi1XjmEY+FW4iCpjjlB
gXYGsW3fOqUXeq9vKyleWaF1ZE+Flo6nBQB1Aj4XBLErERKMfgwBgRmvnQSpc9IcAjyO2XgEcmGV
crRDf8xK930XmfdadExKV+mmBJpWDsbuAOWHpHYLT4HBKJX0h3TMpHo1hpM/uONAyGoVhDjGrsQo
Vu6EEce3iMlSMbBJIUhEhWT/MSoNfImS0hcCQM8OJ2Rkr/5MsoGC6hG8j8e8GVF4KSkDsKcgQvMC
ZlYlCZnX+r7UyDs7yjQWQIvNIkaLUfUlkLdYLlsgkXIn+RKQl4FIKki8Hli2m8Af+pH7xfgpT6T4
oIJKF2fAILFjorEGF9G8+GX6HZc/4rrECoke4nHFGgmbxkjEVzy+vnG4omS4oF1lHqRCKaW1r5rT
ayD04h6KaSfeQCZTfvSapMzBmQR4JrWEgi2B4XAiPypmB8gFigSGX2lD0uwUOHAAAbGjjCEWH0KK
HhydXBWZsE4Utee2rkgrl61Oevco1tZ2FIKmX/fM99PECT5sVKIZ25joyUOjdMSQ0DhrbwFEcErm
oE/u8A44LhKxzjt7qglirM2orAhgybAJnohJJrggeSeDl8qO5oOe5oBhOW6CQ5mAJLY7RvkLCPXu
MF/0gOKICXwwQcjre3iS/vdjQQTZ6ZSBG4Y6mAkwEUqqfLXCkc0cFOFogM9KCFekMcK6Hmp46veE
YBvKsHIRPodq1nDzFa3yKzpDekKQLUu+B1JZgYLwj4SUYHMnBZj0rHiWchAAGFnwF6qG5rEd1RQl
d9nF46s16lOHH6+ABekJ1Wq2FuA2gpNWk0c1gsvgkIXSv2lmZTxwBtXKKvcD8tws3coTm6DCxa8K
pXBm6zyu5JjgjhcPDWFszZwARoZmepgxqKMbDuWwx3PJan0TkNEevVCVzBJpuVLY1x2n5uaY58rW
JCYi2yYC81zh86GQDjVkwB+VL04HHbZoY/cAK9pNMxF/u4d75qNtKhg5YxOqWu5RxasxbqdGT4rP
3AuEz4JFYJQ0UCGCz9djvNymL6SvSTapIj4g16PvVhB3gs31C4yiL0GaWhclqPEvBlVDLVIuVqZh
JBRCY+BsA4LwAICi8VPHzZN6GxbUpZVSwOWx83akFu1lxvWsJfC7uAHFA5D+RK5BROSMKOSC3J1I
o2aVAH9ICKvyq9Dmvt0ey3ZtHPvhXhASxF4FP2DqmtZNjq20vtz8kvA9N0+tVuj4JjK2ZMFOudZw
WKsG2EpqQ73iOpQAZW43YuAXCuzO4kCOwrInTQ1uqiEBFny58WVVMQrM0bosimQdFX3WTzltnTph
ukbqLrOPPkeuV0k+GymlLKB35FYRAWsiihbAzCZ/HnGjgiPqHTPQJjgxBLxLvXm58kRL7vnyiRYS
KwCe/bJKmY4gV7HDpDDdOLBkB1fpc4krjOEhF17BRvOSptfQ9zLHdZYRAZD7AGj4SMgBPIl1ZaSW
EgDvj0URw1n1VlI+KIuVAxa6VbkSZ2lAuBXuXACwIyEaeaxzPXcvj8JSG2JubVb4MGZ1UzAxC5mU
olczyryDBAEObH5TI0MBHgddCrdw0IZvFPqVr4jonFuGSO5JujavQUlbSF8AkKzzY00eHjqgfK8D
M8HNlcDiNuKwBT1nrYsM7nau6H9W/mEucaiDNNbnFUj70mIFmjkMRPAvpPsQwoNyRfg3Kj6lKmfB
lkgQqe3LQ/uxo6ftLdbXqAsQU4oC4mEm9txo+3E/0u4NeAwFrHjZuKVZlo+WlgSryy1/XNm0jPiM
hqixQT2q+cl+k3yqRy2XIpWVTYUkcReAbeXgLfI/1Gp5H09LQewSFwTLsphImo4Uq2RHK73U7LQZ
+mam0o6kfP9kgLe+sm4+7gvUtzEfZI9JCDKbp50yVcu3UoGVWjWcZg2hYYeI4xfINdLm8vB93BMq
OhsG1chJ96DvOw/vb8MHlauqhoizwS/lcosHAxcL+nDkAPCElVwRzr1Sdv1siwpCTDDgoSYs1Qsl
bthl2rLni1Dov/sjgS6riedIYhUe71FrNK8odZ1bIZROMCFCmMg/LdXFeypCqGRuyQagc9E7cT82
plMYdZf9B0uREkRowkuqyqwtxjICTI5HwVhOpVGCdW4sMEdDeaWVc+OHXLkEeIoqKGDiT2esN8Dp
HkNaaUAI6FALrWkTh3LlDcRYyeATC7u8RM4tRku0QA/glmHNFjtMzystGM15iUid9dBnCIM4QxAY
gtcmODVXLMlSpGjeaZZiiIyiimqEIZ92L7faBB8Y5nElBelbREIPfOgR6MpU3Jp1NpckFpru8+Uu
njFfHAyIkEnYSio9LxqdfHNSNECiNpoCMDolw1/XI/FWJY1XZeKbRCEUda0qAB6vdPfMbCICS7YZ
TSaMi7pwVDo5ykOzZKfXfmt+lSFex5zFUrehWFm7CuBHe5e7emY3zA4ZpVkUiSNpaVrq3mrA2CXk
soCHupDBtVUrKNeqkp+ZRUNG0U2XUClC+nnRLeRqgjib95wvH6UB1PuxjtdKXUviSspE0MhRLI4H
CfxveMWgnW2ZgwDdRIoFopd+un58cP9DQzUwOzZb7tGQYXzXr9kbBElq6Ru2HbBrD5XTv9LwmW1C
eyLeBWLX4NvmB/vNklZQ3g0YpgzssRh2dSZ2HkqwwoNFBOWKRTvTR+T/FAqYsFXmcuGnTZWJKE+9
lsLOh/vnChXQskGrIN5GJJAeCmDKL0fJuqZXfKaD1qwNT/0gjQiKuJhTCNNoMHdskkhCQEesgCNB
bfHXgQhL4Y8XqQXmw6LKBmVvEME87WAM6Zx4Eh30EQRyrQYcU19q1/TePm6FueKCSJFVDcU3fSkJ
KHYmVTxK6sAICAgcjv0RPF8Yd1dcsTOtzNp4/MF6IqG/MJ8tfJU00yyOHwOMaCFlGmidUP/jbY0X
zZaT0VCURdTPTkdsEMNuwH0HZAFoJD1UiOvkbl4JzbX9daY7GGYJNXuRQ46VcNoQGSU1yIif2lOP
MmmUypUDYPGK4vBHq/heUhS9LErE4/4seiPjsPRDRpCT7h53GM9o9KIa/EcxwPr3YFgX49c/XXKI
8VKsEYg6dQRx2U/7FQHrJn6Ax6woBVe20CxWxTgM7uVWznTMMLGLqsjhpnPPO22lR781qI4lV3Gr
JGWYhMYtxWTqlWm0oVMMwbXiPOfb4wpAIVP8u6UqfieLrWEQ1wGCINTk/ygnSnbVD2DaxGKcP7RD
pXy/3MUzC4QuUsaMUwbN/w9Xb/TxYa0wkGOYRTB3c7ILeTP9+XpHk4fAmKbMVtdayG9btQ7HHdKB
3Saif28OTeTW8XG8Uoj5o19AKErjKDE4K6HEL/aur4fITc3ymQql7UBqo8oCa6Z/ArJvra3eNJzj
MRhI4dVNur48jGdmDncLvUCNWoUSsZTTldJFYlSWFCyxc10NXqAAaS9Ta6n1KsmR7bD1I5Ci1eUm
Px4rFKZgKOdMDqfn8tAOezmzeqpo276STWsNVNZrIpCRvBVkruf3Pgxeyc7LkHju5YbPLBkTnUiT
DWiy/5Zas9S9xIFFb9DuUKu6izU1teui6P/Yj6V7FrqXMoQrJL8X51deDHD5TYBfVmJma3iNPiJv
QmawFZIk1a4s0HNLh6OZaOA8ooDmTuevVSiJBU6Ve6k5RGu0vcDWJZGAKr1vxHv0CMe9RtBureBc
P//5cBoMI9VGTJaPNi+t3zwRIyJ2Hega6H/ATPcSmk9ejqbilTvquQVqyNyJ8SE1rqoLnxnNp0JB
cR5ksn407BrAwqsyoOoJ/rbcwBOpN/9Br7hKI3TLtQdTfdqrCTmVHIogq1PNi8iF5V7owLwQybqy
Gs92jFv+7Hzwb3Nx10eZClgoCg0ouPhwCKgMTMKkzq0h2RxTTawfJ5g/1yJhZxqdi6Rw72EwOcIX
B8MkA1MuJng2IxXbyFFB4RrBwefo2gRp6l4eyo+eHIuDG6rGPZVTQVnYlrQ/wrJFVgdKVAO5yImm
oUxe4H4Z5QBDfOzla7e697oop/HguWQKNyuTccV7WMzekFphoJOasC22XepFXSPu+wEFMStqso1v
kjqSorJehyAjqQEokJ6yg9EgIZiikXdl6Z6xNxbCJ5h0Rce2L93LsAeZSXWoHGxNFXgU0gXCF6AU
f3mUz/f5t2bmafhtH8Z6k3SiT/Ubf5oG3a7aWVyLUpGq5qSK1Ry0NBS2Yk9+zUxQrC0SUtEIl5tU
5YnFK3Wqzq0vZvzvwgpYhsVuzRGT8w2VLgdgxx0VtOpPpSqPQMLEYNfV3NEud/7cEBP85izh5JyL
up32XdUnalMgy2gbmlKiuwaDyBjT/kqvzi1kg0LiEuL4CnM59/q3EQYZrCZDyz0BCb3yqx8H5BFL
OXij8PY1V+Bsh7hzzQrlYHvFxQCijgxAQMLhqCgi7voViEASNeEVh+NsK5BKMDzEPrDfpx2C1+QX
MmVTKRMcROYKmSK1dblpwYC+PD/nRo7yPRytBN4JPizc+Arn3oTUSkNCI64EkOmukXfGQwFj+Ok/
aQrhZ2t2rKkBftqntB7qxhKYpGJoioPpNyEZThMYL2iiPv70HzRGtStCcLjY0vIWjpxNiDo0Dm9H
AmbVtg2FL0GIu12TpKvLTZ2bK1w0DkDkmDnhF/0Cw6TqdUrohkoR6QNSFuadbnbmFVs1f8vScCKS
bMzhIU6IpRZzlnT6GE2su6wGN2m3YEW3GMf+c0iEalW0sH0ud+vcyiDYB0QRtBI5rMXxpzSQxlOd
1Bl6WpkTT9DjqpgiYfj14ZXJ+tg3oiUqi4KDj0jGsm+9KllJDaZ6ZlNX69AvH3Kz2gGV0zdiFXVX
OnamNRPdZconUPNlhpudrsO+VQSqjZNe13pB3wWpJTxT2gnqjtRO90j0+Vf8zY/rg8i6ROEc/AgZ
putiL0eiDmBfyCG1k2P/WkjTSMxN7h8vT9fZVqhyyDYmlEHO87RXgtDpw4Q6E4g2FFjVLqjugHBe
q6l0ZuxmX4hEC5cDgs7z678ZWsL1sKNMcPVZN3b3kuTPkAlYvzs17fUvcuknv/64WyxBgkwyavVk
eBbdUvSkioKQKwEKYzjrqfwjyow/rFFNYIH7gIpZwqBzeCxdSllAbCKbOq53uYKKbo12DNFlNXOA
YkBQE5mzK7v542xh1zXKb3KnxMVcJgTLroCB01ng+ZKyvTWm2N+Lba/0f2zdoVSIBjVqDKy7bC6s
u5mC9wEAckQZo8m99Jj+nGaoWaXH18pgfeiQrkjcwA2RK7JM9fLFpkLptxJaESKiVI7R1zQXCu/Y
hH8cn6cVrqa4E3OxBDp0uvwAgoL2NpAbrqDhlvYxM5HC6cf+qOy7tgC2F9cWIDp48mx+lC7Lq3my
c/2czQY3ciwIGcfTJ0i46cyEX9BLVQJWJqqU8FaNtPRPz3+Ok7nGFgczJzOm8bQZEXn4Vp3DeNDC
TNdS+p8ZIOPN5b01+9onRwoRz7lcyJwLt+b/nzZSRVldNbX+2sIRLnLhQY82qWisckm2qXiDgwPp
i3oNV9bkh+jC3CpkI8K66iwYtJhDsISo9Q7669DurNC8TTtPzn0n0WN3ml4ud3DZFLFjkewDRXKI
uMKAXhiPCF2JCWgorGB9CO5QO/Gdtk+7GwG9dc9MfcBknKbu5UaXK+S9UXL85DRlXIxlaC9GdUjr
8yG00e84PsAPSLzJHM0rrSxP579bMfF5FWUurLfYbyShA+SA6VoIzakHVCLMoVhUlBx45dcAE2ca
m4uFwEMj402JjIXVr/KcMmXajEYMfdrqC/ORA40Tc2j8P1z49OukqcXC13TfN6aSpuAm9pAYUn+N
uMqfumxzK0R+qI1BXA1LsrCLbSuFIO9RZ8TIaOuerDHJtslY/elKIDsLCwI7RbSJ+Mjp/oJxMMWa
DjnRj4qCW2wdegAT/9Tykvk5aWWxi7mQoAkwcHlEENS30c36Kh6lr5d78nEBEI5AmpXiHHO2yVjM
ypAIjRxME6JEdaf/kAb0HBIIurOuhHGtVNL70v3dLOFg0BghArIl5JeWFep6NBLUsSOLRRYdFRl8
RgGytlHfVkJa3gG+zVeN3rYbxF9lZ4hieYtKbnLFNn7YxdyRqXkigd4yZw7nosdpicJ6GhovVgQD
oERm0Rn04zVv6mwjIDwYUzI2urhsBNkXZISDr8exTC1PKRVtl1Grzlr/0ezNiBiVixApFBqi/snC
VrRJMlihPvQ2xfBCkMuF+QndFCikahxeueMtevR3U3i5lGolh005w9Mlr/hGdMxwbm09hfxd00G3
TQTpmpEQT9shoUtyi2FTFSaIU3KZXOCvJEEKpYeb7WF12LirlW2vbvarleuu9g6/713+7bqOveEn
d3+z2tpb3rPf8+vOdXlt4+54zdvxI+9ebbcHd8Orez685a2Os+XbVmubr+Tr57escj6/fV4dtlu+
zebrbG9+ebVdOa+8hUewnflv+JlfPNt2Ns6Gdnkv33i/PvD1N67LV73yN1vP9jy+8cXd29vts731
HD7jeZ7jOY4zv83j83zf/GXOLT/s6QlP9Dg3v944u8/ebn6rt9vannPnuPxMrzfrnM47PN3K29w6
zmq7X80PyrOt+eSj88a3bnjr7u5ps3mah4mBmj/t7vepPTf75PDXl9fge+Dy37v6w4wtEzVpXNUq
sKWH/erwul090ynPeXM2O+fpSkvvwZ5LLS2Me1NXidywNlbuw8u3Q2AfbO/rnSPaV9pR5m1zqZ2F
d1GXdQF/mXaYopft4yPz7DDeTMnmZu/eOM6VbP8ijvhxCBc3cl9qyhgl9Ye9+/rMamGeLs8RCJcr
XZq33W/XO/DZ8I9QR9o/3Kxu5gW92r//4b+H1xV748Ba3b/uV6/7Q2mzcfavr8ylfbtmYW0f19v1
eu2t17f2HSts59xsWM5fb2/fl+Ot7dxtmG92HtvCdR5uHJv96e0enJsbVt9uc8WEX10IC19dFSlp
GTNe7ov7zL5hxK6t6nd3/9IaWNg7pHYgMdLEzer1EHhsS7b7Yd7wDNsj/9vaa36ad3Vg08Pdrw1a
nvYvd7PZ/Orth6drS+Q9I37pgZZHSmMqcTovysP2+bByfm22kb1ar+ZB36+wce7TfjaTTAwT4dnY
QGf+1T2snt3n7ePefcmxbWv75ebbii+gK4e1vX6+7xg+FyvyuF2z7rwd67ywvbu32N49MdWuK9vu
Awvi1bI/eXdYkpVrb1zvATu0288G5vJSfb8gX+rnwrc65sKgSKxUDPbefsHmdjbP/XW9sh//tsx0
DyN647g3Kx7Cw+5efgLl3Q+59AgLx2tC2nDs56F+wbzvGYX9bNf2T+7BdW62W6z15pXdgrHG4nNK
rD2vxLyuVow5R89mPgXcFyZn9epuDwcMNuvm8BjY9hdW0Yo54ZTwduzCF6z2zn63Zdv19rB9/LkN
7J+P85d+ez68RvbzZH8L7C3GDjt0eOTXnz9Zjdj8jXP3hI3lvw+bJ+9p88vB5G+e7GdOkcG2A3vN
Vv1ye3f35W638T5td5sfTw+cFM4Dx4HjeU+u/XbLQbR5uHGf2KK2t9vdYrN3G4beZVTfh5me/2K4
OVxpkbNls+dc3t84G++Orf7+xs9P/PVsFJ7cm4eXFxai8+PKjFy2Xnhup9aLskq5YHDEcEre8A9r
d713OfLY+rbj7v4+5Jwr64BSdReNJsXsTps9dobR5TRLmwzH/sD+Z6vNrc6nd2mzi+xv81mPuWRf
bG3eiHVYPc6nMhPNxPPTIx/Y2nc4BCt+mj+73a7v+O/miUFzd87Du2PDsK7mU5MddcfO3b67C5vd
jg05L/XVvAYPq9mchvaGJcTwY61XLvb4Zp5Gd/Oyx9NxNweXz1yegPl0+PeG0N+dPxA57z4mlcmX
ANEpz1H3zEII0KFsuBVCNbeKOF3DUS1ZFX83A+hjrolMFkFbTDNyhh2wJgF2Y6dVm3gox1vEfds7
rQ20dUgeA8L9oKGPAa2+P1LbDv2aNthqyOk5eNrX7l+Lu9H74+ggNOabEXHKD2liM5NRNkbBKx+H
xK7VY3IzoDK1ipAc2F8e4He4/nKEYS/I+PNgKglZni41VU2pyDHiXodx9dzCuUbRVFlP/nFDJYmN
llevbdS/thJVDVX/KdPalwFg4EgwrmyOW8oFXUsfzWZ28UDEV0ziLJYMu2EJ4ob5iliKSeUiUaos
5WeKLP9xl9WAz+6RNM+Oq2M0pfIjUr3R9ymiSMgVEPmZwdd1XRFBkINjRRP5dED8apJbKrN0Noh9
Sivoee5C6yrcMoyTKxv9zOo+aWrhTZTSKIfjvOzCRhe2RxbELTHC9ooPdr4Vi6sTBIM5RHHaoQq1
ET9L2EPtFIQr2RqEVSEjAXp5IZ1thWi3BDILbIi+WEcWxa8SFHFZR3kcvyJWU98JnaA/Xm7l3OIA
gcuWIG0FpG7hHIGDDYouRezmGEnxuktxlyHqSoEXqEFzKxaIbcltUeyULu4+/XnTpsyCAMctf9wo
KN5kUp+i+KCQM90Pkta/Ua5K2KLAo92niP2iaKvr91zJr1E2Pg4tfEbC4KDIiXFiEk4nUOhB3AhV
jKyaqZb7+Jjlm9Cqr4FgPg6tCTCLqRNNkbj7EkYRimWni0U62qglPIq69tap5rM/6bsOYT2k9JuN
oVZXnMvZdTzd6ySKZUScyH7LMKcWriW08J5sSDYiCIKG1ItVUK9lU0hKpDso/xchUtp1ADYG5fT4
8+XpPD3Z55PFlAgnADMFFQPSedE0mGY4/keaNnV4csrgx15ehKVHCUo4qE11LSF0rqsqOBUIU4Bp
CWecTuIoTb4ayMgU1j0qVPKQxl+SIPBX0N9iNCeMYkOJiGtlmT/ashmlBXIctg8rZwliCCkBjV4N
stfoTArOUcwF96jW1qpA9tS9PJ5nmyKVgjYHEtOc2Kf9Qz93oow22n8IOvcyB4h4FD3firJ0JcWT
pG8uN/dhT1AKGYyrrrJkZwjl4sQWBiRtTA1irDYgqSZUyI4WR+rZXm7lwyKZCYQ0MSMzNCrVz3vm
t8ur5XODnpAGdTiEpt6LG4Si3EQPtR9Q9k0kaotYXV1u8sM4LppcjmOCLoNJoSkHBY7CldTjz9iQ
Gjctk+5K5z4M4Ts7EuQp3hVwQn1xLoTTGIooVUZOMJbtFgm51IGynV1ZFx9bId0EOBL8GUcqJXVO
hxCx9y42SsRjrGOteWXYTQhp6tP68qgtdxe+C7uKfcUql00E4k9bgTAvUYoTAHLr++LjYHXUsgza
7agYnU1dyOGxy8crEcMPTTJixJNnNt1MpluG4hPJUAalht8a1ZXkDpSV0Rwrb4R7CcHLg2U2s4zw
2HiXOzpP/+8Wk1wl4UlINu97mpjkaUeToW878Uh9zmYV2a3Te/la2ctueKWZRWBIx2ictrM4c/AW
W71MaKdwXz9nLjvA/rG7f7vcmfcw8aXeKKe9GfQ6RJCBVuQ1OE+bEmuedIf6nktZOkfzQETZN5W9
a23kc75cbnuZE/jQw3nh/r63q2OiVnOlU2GjOr0DN9H+buyN3Z+eq8uRnDf8b+0MSYZMV0Y76oO/
LlE7+gzPbOdfmbDl6b1sZXG8oJIUJ8Lcm2lFyTYHPWcnc4ore/nDPWnZyrwnfuuLElWSGs/ztS+9
b0fn+ae2fvv8dK2guTRP+6VlsTC78MuSUYpopvRgAznIQtmf0UA/TI7xCVn17ZWVMK/lS80tTK5F
IXHMB831zje0+O3vmb375Tx9vtLMGYPx+9Zd5kzSOqsNFNrnXiFM6pDDcyjl6Jiu7r6tv9buJyQc
r03YFXOx5KUTuiuscG6zc7nYscEi78tkf/90F9r3tfvGncAO7fjKwXJt/pacRwXtNDmZ5290vk0r
cU2hUq9ehXfR1reTdWtfGdjTqPkHWyUvrMhRRdoC1Ye5k6GT8ke1EWInPH9t/c9b9cJCWSKpVYEK
kSGAMnsmGtqdD0M1r9pddzSu9enaWlkYDdOIazObN5qpvbT+JqKERSFTgzY7ohB3DQe4CDt+HMCF
8YhNQdbQgf17AJMD5bNcY0VpXudT5EYuUeURQyzav671chFO/9jwwp70QUqJp5KGlSd5V3/O78qd
8s2/JwtMNZTibXzOdtFBudeer6yYa8O7MDBBM0R6Pq8YhTWDIBbrs9tEDqq7tuEUXuYFrumYjn7F
SH8Itizsp7ywNKOcHZN63hjgwlbRRnKfU4fAqm8XDG++ku2r5/g5AwBOC27lLGIAve7UYtdHM83E
ecmWHiUw2R+Ka+E5qI51kzpUVn6o7yk0sq7W6q21vTLK5+zq720vRhmZvzEBt4Kv4vae/jlZhat+
NbrHVb2VN9diZuemFJgHWBK4DmAVFxeCmPoh8VgVtV1RlEeUEEVBNVQdf7ZZ5cbTw+WuLQ3BnDiD
xyQDjIR7CZb0dFT1JpL9MFEnR1AaZYVsJcUupCqi9O04XTHh6sLm0BSEG/CXUMNNA7nS06YSU9YH
uaOgqY940E1uZRk0LSW5YkOXoze3ogIs4jYwi5gs4yqqNFKPqUaFskEs5YAWuLGruqR2xFFOD3GR
pp9gmEv3fzyKRHC4VuG0g03T5/XzmzeRo19V1QUltKkDXnjI5WNT1SZ9oIpQcm0tzibsd9NNB7nD
EbiBH6nBil/sA4okVpNlCKNjZF1mOUiS1Z/Q5EXastJy5ficSF2DDn9qFL0N4KAWbCSr0/skHv3P
WpM1ObpOXddty1SXHwD5lpR+rKLCtAuRcpaXx+WD8w0UDsgSGARQ5pYCpOh0YFRqm2WNYVBbXOq6
BhJxEoxYQ0oJhO5Q6z4EFl3rhnhF4fnurQIQ9j2orcB0JUBb0youFP2a8NDSv5wfSWF9gDpCgZ/y
kqePJKCdGYlSMThUvjpS/0GRbWqEpV/BY2gIyRaduRsLmWM36oYrVvPjZlOYNFgDxIOJ0L9nmH9b
JgjsC/0IadepGvO1BFP7qUET8oAQ+jXyzpmWZoKzDjqSqAIQ69NOBvVcidiSJ1SOYx2EKxR0Nx9j
RNyBD/28PMkf9zUhTGJeqDlBoRWXSMnAEIc0R2HUMVAo9JpqoO5mGVy5o3645DBtiF0oMGXA9XEE
zD3+bewCkhNKPLWd4wuhbw8UerfjNFBsFlS6i9op94zETzxZjNU9IMvkp5aO0hUL9nHr8QzAoWcS
Oej/ZaRtnLo+yEt2l0mJDd0Lcl94Uo8iVA2rQaJwS1UJFPb+eHRnOwbvGgS2RKT+tN+pFqZKnvjo
H9U5woSjelylqaFs/rwVOGdzsgAoKAImp60EfUduaow71Pcos45AJcUf8vEa+vPj+KmiQkckImsz
PGmx9Y6jcjQa8LpO1BfZPlFryY0ERAF7RN3dtB381Z/2aobSQnQhA8LKURdrRh7FOpnkhrI9UxTs
4lyYtj6l8q5cEj4aFFPWkNKgU6TcPnBBEGMhpTeatWMIUeaKIrKECbVzNqKpCQBptR7B/qHutr5Q
/wsp/7++D/87+Jnf/2326//5b37/nqPBOaP5F7/+zz76XjH3v5r/nj/2/952+qH/OXQ/q6atfv5j
/1bU/1i12Y+3Jsqz5WdOvoKW/vUk7lvzdvKLlzVRMz60P6vx8WfdJs17czzz/M7/3xf/8fP9W57H
4uc///qet1kzf1vAY/31r5e2P/751+wn/K/fv/5fr929pXzM/pm8VW29/MDPt7r551+K/F8YJciF
WAxg/sBM//pH/3N+RVb+CycENXbWOlE9dWZ3ZnnVhP/8S9N5aT5XYWECf2W///UPttb7S9J/zVBE
9FJMFu+swfPX/32wk7n699z9I2vT+zyijCxtEjtkW/37LCfcps3Uyjk1qqADyA4/3XbdoATHyJcp
QQwcWvWiKrFW0lBSOhzA7SaoOZWRtVxrJiV/K2pdkKIJDh3lIBQ79KfkBklaY52p2WspTrotWRMI
xlxrnHgUttY0JI5cyGgx0xG7rcWHLGjHTWrmyZMhSIaX9Opkh121K6Hs2iYC4XYtoriN/0ltmrql
JP0Y1Dszq9Z6Og2ffHNO8E2irfh6DQU21qnLQcmYxo8Hx6Jo3mpsIqq9m3PprdSQuJEbkL6G6f9w
dB5LjiNJEP0imEGLKwRBXXqqqy+wrhbIhEpo9fX7uNedNSs2CWRGeHj4y5cjA66v1h5eckxH8TwN
bAfmwwML859TLiQtZkK/GubexQ+QRKgvvkh0bzz4XUsoMGETJNAuw6WeoT+0QZAfFL8Qiav5cqnl
9mcRjZ8or3nPcXNGTNVuJmmUzwzCu9QmhekAN06dm7yxTpaYrEMDuvXoQuC+8Izkca93eoQurR3L
bJBHU0ktashOv6wlzK6w9Mg78u1mStWSmXjXLaiQgTBd4vi74j8SZ7tQBxfwXnXKvUitJYNeTCpm
+LeeZguUhT/vVyI6p3/j5B/HQO6vTT6fbXckibw2qPR941p0O1hqZV6xNG/nAkIVXWxPMmK+eIAV
Sv9v15o1udve3EYTi/phIJr1oyvtP0Ep+8voDeoQ9L173tusPWLu/+Vo+1Mz5CS+26V5mBtC4zUA
R0+i6fVEW4EtLs5C0umurAQ00/NqzeWNwM2fth4cV3uVPAZWRcpqp8ZYDIUXrZkXHKGdnSyupJDo
9Tl80ATitiwdYhMr4kJHCSXU+BmITktaTcbKBmVt7IHJL1jHuya09y0vxufCD/qfhg5UWubA6dg3
zi55ByKZIEpGvJsPRHh0fxWGHdtQZSDDQ7k1YpuroiwVcFF+R6cdrovIiTJ1r0I557ypP10N9GD7
xW/xKMKJ/eqNj5XAeDJSAeqyTQwYtA/r3D7OFGpPdSO3yOiN/QjWrUvIxW2eGnaQLRI/e4fXgt0Q
Xk8b2sNaOeSveko/V5BBL3IFHTpDVK327qHRb2k5shbFt3/p+55V0d2Iup2E+GIy07lf+AZbI/I7
2z8OjfSfBiu3fhPCT1VsmQX0uYksZDgcB5uNTwPK+TZG7BaMV0NfrTOp9XaHg73zEmV4eVLroAtg
jTp6SSYv9HfjbA+8E5CO5a3ILPelGofF5iFx/yzldg/qMZmKIVXSUjFEACNufZCKulPosZlRzVTu
Dq5KGSok87b/MbZ58Vy3LXvXprOdl5Ig2Wwm8XaxpjUt98kjlRsFn4TQcX3m4b56g0kKb56bISQI
NSTBUPwws2GIhmI8jsV0rti2ig21Zandaay1dCDFsZ9Uzpm8RxWV+8OEvSwpXMBHRC8R42IuxrPl
/fLczrvMc6cf6WiAIwLsvPX9xNBsY4Xn4NltE09GX0JJ3rUXaQ4T/peCk0iYTSSWNUt66X64Yvva
ByFCy/TTgIWAUz57ZIpC8SKY8tUlTheeAIb6OoDQujq1d9gY2aVNseZXCQ0yKf0sOHdQ9OrQzQ3n
rtpMezUFx4WAtfLM2PXOmA1Hvo4aKl1iOkTwj5ACHkjSAmdZ/nR614K9sRL8Yro33Vuc4+CJx9+d
navmZ9KKEL/RqB4pETbenKe5dtW1cJrxCEYDhaOr78U4a3EQDN1d+E71YXgs1GqGDwElGz2Wldvl
3AcevpbealOL4P7rThhSCsTDogEAw5LM9TgxYrK9PKT7T+yCVfto3rxBQjJQY2jTMx+qbPg11HVo
LjVpQsYTmLevbZtOYt/fS+6JvPfOa6snBQH2RjAn9uRxhW3Rg/ZYQO2tV+FHM1DYyR2+qTlDqPV8
bHnN8p6/bd6r1X/OA3l2nMcuFXwc+KVZoXXxaGqo40aRx62BEWMCK2CN01cttadx/lxs8eZUQURL
+2JP/fhbbSah7L7mEMoCljmonnOY3I9Gy9aaCKYVqLfJ/qMX7akwvufCv4EpRBUUI7gZ0Unx4sEh
egrwC11ZSUIsqNSmIsucRkK86yWCbladNncJ3tvc/6PqtY5H3fnI2nVJnS6Y+bCsToXNYq7p5nTz
ZTZmKKS0CwkMjn88Yf4xcIrygWZu5V3T9DoB5ViE2WhvoI/GVfvEf5TFBWnxT0ZFSn8+8MkHrFq1
1RmA0sebKTLXCo1hIVR9LOXN7B5JeySR1anAaxl7S+e/tsrPf2kQzf5zgYtw4BWAypgOsRWd1Z68
YQwtz8RLdLedzv3HWFjHddysb+FteZQPhfvdP4CnwyR4coKFmoEoay8hAd85au7E6VzqS3Bqe207
dk3VvS9NE9zhdrdPw1BwWgjgbryGbpOWbd3xzD3+NwB0f1W/QJwK3FNPPkmOA024z2Xh/DC1YTvV
rlNCt57Pgi3XLzUNdqzyVR43IXg5yc1/6ft2T9jujstR23+TFeFVnEx9Tccy1VdhDPLnwtEPLMF/
U9kmogzUVtbkY7jD7SNsvdxCc4Ywnfttd/BU0Cea69bf8yyCGw/WT+UQ5clPlHcUUo5+6mTFDlTv
gEkgEf1e0dNH28DW9azLe+aLrzozx9Pa7l+gVI/VOoKM7SfSivvNiZat1N8JstJPYxlUx2lD7ALp
qT7rWjlRxeXMjy66m7bMFsQ0uWenfVr8K2aAINHIFyB7s9cOclvGkCcoT9pmhPKu6j5ddhJWJ7d9
KgIwlGOZQwWapsUN7SDn3ZNOWDhtfxyBfABAAj7iBDxD5Ah42y9YGuqrCWR/sFt/PWej21axP2xl
NIiAtGPgYpg3HNpoy38pR08cepb308lhO4uyi5T+qpHphHvov9oAOOCM3F7zUvtklfRZPHRtnQZw
5KR+psTrb0OuEflOYRkvtnPTRuhq+yg+CAeMkQrf2Mj+yRz9rSJ8XrJcOY7zczXkySrc7DkHwXbi
RwRAadsiNhiLQ//Z3ve9dD6nlXiQTW5pUKnit9/lblw7U0OioJif1eA/uZuCeVOCfIlqOX4XEAXv
OwDOBTqNUSVO6zeQ0PLnsZ/LT3AOzodVK+PJbWsJ/NtaqZx1oqZlrt4rvsUr0AOYLI7eESdItMU0
b5hdzAWqpBPMlJdCi8c5W/+Uma9fOl87WLtthOODZkY01m+IUOFoziJ0gvZAvPe9D8w4WLPQdZfI
lO5RAVgOycN+9db9BGTqh8rzkwurj2rATgbXB8Vqn83C/yHX9XNx2rR39PviQaex1jzVoaTxZkKv
8QH0APkL0k2o+Vhn4r/CdZJt70AiddML5hbqtno4Exh/BqWIhWHJYugGc7rv06vfuknpVIdh0ZKu
+U0wWjwI/YK7qAr5MP3PWvN/klN+AjvEL++rj9mv//mbecgKFwgqb2uz+HerLZZoH7RbM6+p5Y9n
SFyJIDd7b9RbAQKRnFE3aneDUH7zFZ9S/XdeKvfB1VrP3TQ517ac9GQXbnEBU6nuw7LBNwKzUsgM
imVBNKeWexRJHsQuLXclEpf7BGf3iyYb4m4NosK2TX4tzjo+kqyOKrc/G4naMBicYnuwcZdKdS4N
ldZ7p4eNsz1Xa0eSanXyWpk0ehNQx8N9KVH/bx4TyOPcSuO5bWRxbLy2fF530jPy5a4tztXKA+PL
WGb1k+jQe76uYPOW1UwzcgZ4jpolrQwrf63rRf+1sB992MsiIF9u+msJrUugkWXE3OdTbPSTycUA
eHArgy0JCnC5we5YT3Vt3y1/elkrNv4VnIdfHjbaAwWU+FtI6YUcN8V3g11xBWIHUJBXZ54/9aZo
PgKjPSx2ARVXpEYDdUbxoWqZw8EAl+iV7Xqvve6P2xhtQi7deG92blJLlyWY37lOesf9KwxFvTWr
INJb57B0lnfbFKTZ0G475+KYmXWWjfqbTYMX74CAkeHyj8HsL5IwqkhOw3dRbOMZ2C/sFMSOVBrl
zRyL/FdQ+C2Q1WUodmgPfQYy0neSimCwX4QVDxcHHuRh9vekBN6RUHo+SDWVeFoH77B4tauhWPn1
cevt4+Comwsr7g3O+IvrA6v1GhIzHPEmcvHDq8ab249rmOXy2xEl0I5cJosWHOFknLneRKjpkzyz
vm7ffLZH2eTM5eX/mER/GB9sBTBoa1Fds4HKLeiIgLNnsspl4VufYOD0uLaV+6vprPGrt43YAgK5
W1pczAGm72lMVLdFonX+q4G+RLRBR3t5oLpF1Ex9cOy5f9LK4aVeAnsOJ19d7CX/mBGOzzBJXphF
fxNT3yR67ZepOwMtUIAhJuev75S/WFscyEe0vHdJhP7BcSijh5ajKMNYZk/kqhuyXq+6W7phV1bP
GuckJiMvNEfraGi/ZpIdam0+OIvtHqXZntdae3bgJP4a15loJrOoTj6hQfyfeP/y3HFDZ5/Lo1wc
652ZHRBVp/cPrjVe+mHk4fIgInetAUreMn9Psj9ZXldf2E0o7vZerUngQdormsm/LGb/FpS0NU42
YCXw2p/+kgVHkmLcYxlACK/HABx6YXC2BvszzIQP8sW9ZLbbm9y8Oebfc7Zk999kK9iA2twfUTdU
GUmausueuw/MzAPiCJKniwxezzCw+sIPfb2mWK7tD1TL6oPB0UD5ZWqncaiGTxs201XznC7uB7hI
o1ePL+O0dW1s7zso5lkwLgNEZMfAiIaoqU3xLNscQgmej3gRlBygSuer4pr/G2x1cYRNVYSuLrdr
7bgfHWkNR8us6u9MGf17qblm0u2y+dvXFm5Ve2sOHrnO8WZmmAGsWsDgnOoYtTPjzLEgQwEp+QFS
JfhqiQD7xY7yHEr46IU56acSogZykNcdtKJFUwHccxCMqVlU19VxsGtAEyu3jlpEe9Z9NoezyiqT
vd7371K0Wtpp7ho58JcyIma19pWfZo6HKmijPJOCiZoLpmiaOi3Um9l7s6cChKNrCxjIynodLU/2
ca+t9XGcV1qpaSUzRAM0ROba9GzNHYQhoflXRRp+qAejd1k1sUUVkPuo9BmJbAVk1m4dKECU2mNQ
7OSQ7f12qDxXnnyp6e+zb8gb+bdZXGteeStMGW+1MUZ+VgznIst9wZ+s5x9waubruAbwt3Wlnzbd
eZNVl8qJpyVnXnbwc7fl3Vk4WpvVXi5TYz6ZvceFjaRvJ6NXFHyF20jb3O3LN/bCNqWEIXHI0MXR
AzL0Cjz6h6XXt3wBV61XrZ9YquTJzL01XcCw/+mynoQAo+D6Z1ugBhfcZA09/jpUb2u1frelBum2
7vK3arAAIG2EzMRBnn0Zmkmkt5ahIZj01o+evktJhq+TulEbGuGABLNmi3ffCHGPzRIEl/Qzym1v
xlHXyVugeYBSHM3qQwWS8yubquGYu+PMCdXyvdnyy65bHICZ/p2BPw5Nvp4L9SZUHnuXv8a2ehPZ
9qUt/TWAKoVwBIeym82B+IjtrDXWHuuDZ1GKznA7RJfv5w0+1nH2Cv3TLzUSR+wVGA9AF3s9dUuV
AyH2Fz8kj0zGxmDkGA9RLsZZ94+umqpPixyCYyNr0B+FsV96Hu4LsVjyCSr7+ioJH/z0K/2p71ob
plibcTB3+0o6+aAjSeaNTDSnzbD9ZeZ1YdOGp3Df7gCMHHq6RrywkFOf9d3KQjvXrIMITO5EJyhA
vSzjX1SaLN6hNp1B9zHjh5IaF9pycQtLS3Vo309MWO8+ZWgHvtKyyjVUK8g5/HH/FGVanE3UCeTo
l3B0AuGkLGPAmNpy+JnlhOtfH7RTD3Ai/L86HboPDpep5U20DlmbbIFBI7niVl+UTMvGIe9Bjv5y
tYLgkPWkH6IMRoXFv1n3qLdxAEYdCcC8Bu36VhlZfh3WzCS1PMtPu1ktB9iU1ZdbDKBLrP3YN6K/
1EAmQ0pfnP7GvRRe9d46MMj3lgS+sV38k+tUFJ6rZ90yt7Mupp1xfa6Dfh7Hbb3JSm5PaqOQpAk1
U7Md67gwAaGU4I0nbR+3cFHegShPfuB6/oXv9U+2ocwJSYXbgCQljs6oLO3YBi5v01oTNEHOFP7J
bHDTYgYTVJWVG1q2+LmaDsC5d82ATb6f80XFM8GNA3fxbrzYqzqtMLQPCs5d2HRBkOLvBvBsdC9E
JyJLj0+d29z0vX0C6pWzaJEndgf+0kZqCToNvJvbTolbT//xSNM7CucFlPcYZoFOouxyDhaKcDCd
HDdzqnyp/qFhxOTpvDW1l1O3dvmfzOWH8Cv30AiSL/e9Z5rMEf5J5tt5nO1X3WnhRNrlPyGo/NDc
m/9qGO8hDJIudnfgTEQpfBtE6R6ypXwlgHhO+ipbPt3eLO+j2elVRMaYF851HruG+GqRU5bWfn3Q
o6z6zKz9omt8kUEV/OtMdUAbibRyNyN9ck0yFYeL51o9bX07393RcGPSkeqz1YN+852rL8i6DIpJ
i7ppe9t2Y0y2fPth946I6Sz+Gf1wUOQIpxLG77XasPhoi58uyNFHWTTdZW0bLSG76bx523Tbhno5
QvXiTJny5lIG3pfngmM0UTmXbP8w0Lbfc7eSjxvUMi5LPXzTmhthVaATDKXHXbJJ49A5W6Sof5vI
nqUN+iLgP/dSCiBYmtNs12HSyx7xtmh/0wZrKrS8UT7pcufI6TfDGm7jpqvDMPcbjCMPSiLF42Tg
ImpnUX+7flMOkaoLBflTTZYZbVbuu/xx2LUI0nO+RnKWe5pZjkZXsGROFu1d1f5xx8C+qyLXyjOB
+sWUZL70v4zZGmCzImj+XoM+8OPO7OX3WDTrGYbkEkGjBuKzTiY9fdmM/23Ohs1vX3+OeUGwix58
6p6aDOwHhTj7mvXqqJ30kklcOTLQ2nAXXAGnBW8kfT0QY5aellqp866OwT3Ph/ptaUpx2WsZjCHB
NCJhXq7HczZPkaXZTG+asjAOk9q858CgzfP1XFz0dizS1i3cEy6O2BEEb4SatF+A4l0I0PhJIleF
orKfd+b/IdCodPP+jDav0mootDDcSbKoPyck5SdvgHGtaRTj1tR4h3Yk5trdmi4NYC3y9mpBtPec
Z4Fo/QjEoEj1Yfm5BM7LaMzFaW9rlYCqy1+J7YnZSfJCR+MY0pq9/MiygmKkHb1DxpTMpALjdF2K
dHeGpPSac1/aFS5GOj0jx5oKfDdmOoxfLKuKdDWZc1Q1CncxZn7sFN2r0blobuLFWPXg9zwP669h
04q73Ln/wmJ3ZqJmC5W4oJdicxl3P5ybbHqpp+25dgqODetRrJTufRv7JbHVwlu8qGqhljNTS+7i
NOTFB/3NBw+pGfVQWZWlfwkzSzw/f5/8/dTDbGQv1PqH6EWemkacUax3vEECi10yaTWPReb07/62
eid2Df/kC9FTFXzjMlys4qhsyb8q081w9dp7sTp/7Z3buNMm6wlHUGi77CAtrY4ADRCUomDjiZ58
Z/+J6t4kxtpsPNvlFCuqkXAwoX66k2BkUxrOceoJyHeHNRKwMKNJqlfS8k/ZkDErCmiaOe4tsCPk
VLUrAPJ694pUW3ZZh53y3eexhvFeZ/V0cKGrfaGCl5G/9uXBXj33R6AplzNGz/5NZQWyeai1H3q/
ZdwnXOfs33iyeSXrq/rB2A0ONgUtLXJzG1b5b2/7iIHdb6NVTmL5jfzSq+In0vyUtqr54/N0c62H
ZqGFe+cykJdMT9g3646Zoo8eITGmtP7vhCjDX+8pfZT0/3D9VYkEQgjmN6n8rLmBvdsuqO9r0utD
/2a7pXl7/IKjl4vI6S07HLvqVdd1dhi63Q4XDVlyqTIzzLVKgSl98FKy/akG5Je2wzDE3uzKZM/n
0+AWD9pi+Xu2vQ93bc4LUMRKK4+55SBnCxxdY+VXh67u//OZDiUlXzYlc9EdrCBjNttpz56tasB2
rV0/sYg102rLo8OyBmROuF177y8/h0X33gyAsP8tReE+om292KRBeG3qEhBvWUKE9Zlt2KYQV0aN
4rXbij4yGFG96KYFPXFUHutrwRE6eUDaam5EldQ11J69rd4HCkV2erIgJr5Yg/EXFG+jXwwHnjtg
bRakkQiXxnaovbqNOfesWF/c8pK78K4obH9zW5opjFjud7J27dBvkT8ClaVjJ98sX3MvVu0cNLcv
r60gyWlpBfVsNfyX7w/1zWzjwe3+msZ4Mqqdu76G4QWZ4DbqgxX7ivoFjrPZarHK+pDlvV8TO7NJ
v/pxDcjpbua6+s0ysBNOnlVFOYFAcePRC46trk48jM2dvTrnkm1c+C1mabvOXzM++BmjWrSVjxnW
MFRmrDM7pr1s7EtQ9aSB1UWESPM5dg1vKzvPkW2NN7Vq9rlzu+XYKhDZ69i80xYOkb2Y79oIg6x1
1DMEUZX4kvFAHgxO5NFNhdPGtEoQMmX3EB8sK0PbraeEFqkRXDEZPZK2/nYnU45h04zZi6uyNWy1
Rk97NN/S1f5oU17zTyvIzZsw+RRFF9yg0MIx9lkOYkYMxdHumOO62/LfOE1/IXxCzWzo0YeKlkCp
Hywzb1z7KLHw54ZnsZP81ItzkC3JOGTJPBgiJtuojlRnvneihu9UXLrODSRF/LK/4ER071z6KtnN
3ooKvQVRuVy7wZAAUzhPs34owrHOT6Y/Yd12ecrKkXlEr6Fya9ZwGueK3mx6CWa3PMtBXclxv+ed
K28Sbw5T0UfWbNuheixLzSDYsz9mhiXHfNGKp6xrtNjrC6RbrexRRRvLP48rmnJAe7TK7atmZJHz
hp74hp78xTYiz29QdnUrkmYdhMFj9GczpDkuQ2anhiimP9jqaKfXfHwtg72lZp2dLWFTC8XUzMaE
xDlvDxejWEOyw386CIIXg6QwJA33MDR2uPLIIGxbkZBUH77q7TdfiYLp9drCM1VuuORNc/HFVNw7
aYxUSEMZ7XDOkMAbI2Td1QpHkMnHtjaeuyboL9PGfSWctYoDWZGprwaYxF5jj9/E6dvHoHC/4KJX
SZlVeeh6EwMLl3lj3Zj1yVZVn5BglV8yrz+DO9fShm1SaKhfQzsCYl0FN2sxJ4CGge9KTtly06zb
QpZfvYtjLvo/g+nxjeDBXbuUVcNXz53Ccr4gsEVYpd6tjldcMu41XEiO7Q+DH0jukuqzujl+ZUat
8aNq0ZP97k1zUFHkxvOpDfRnqL+ju6O8F4fFRF3tzHRUVejOxn1kXfOg5llFZrB88rqeF318230y
5jB0nsrBRVCbE32b43puYJkqWoUyac0xXRdCgz2LYXAlEpDr26GsLZQE7rGh5ZTeJ4V1wDy1QRNJ
DUAS/jiTN6XwGQ7mBPL1hLZjf01gqnIs8snF2KX7Imkr56jxrRPtAPKCdhaG5zF/rtH2GRBmVWpQ
aJ52ZRtPZj2BDZ9qJT/AnZThpI0yqSqlRwilzzPNclqW1XoXYwZwsp2OhcN0CFmJ71DXP/ZFS4Va
m2eYmWNkTD7Hle2LJ3PqVNwGgxXivdlic5z0o5uhRZXIijdjMX/C7cMYoozyxLthl1eZ192zhZkh
GmWRncZuovJX3Gb6MHyvbHCnHI1PeyPNWGMoyr1tf4w+g5NWiuoHtwUmgUbhPS2yIBVk7mFfq3kp
RZVUervH3qD/9Ylye5Jea0YQ4ieaR7nFbOrlSNae+7nXEy9wxVwPLb3b9NRVxJoWHi249WXRooAh
SwOzD036CwgSZ81a2njqPObqm0mQRbEmIA+PmdfFtuvydfjyD31L0ncq9awtOOZyOBut1yV+ue5x
Lqd5p+0kM8+1spIlajH8CDbjZEmTyfQSF2qig/LbIK5mWse+xPT1OBeLv1sXHASU4mV2BUet3KNd
t27gnNGgKIiGQbzhQnFSszMbkuvlfMO0e3B0lH1lvnoktb0MdHV0N/5rWfk/NLtcompFlc0mKgyD
cU3hULL2Mnjml9CeWhqFL8sYaLTHrPfTyW5w3NiDNO8Les9jCsNQfoo9HF/tP4u2jhFivfrHedaH
SNs2+1QWejQ5AuV/DaR6DIA/mIRfhpwhvmlwrZEGMiWi8vNroFVvwZLVlylj89VxsTkiztCbZVKj
ihHIF9Ulp8NXpObqBakBq3zyZPe6a/K/VpvTdchT6OfP0vZeTVlb4Y7oF+nzIOPcCN5ys2NcNc5u
YhRBzYRN7JfG7vA56fxe4eoI/R9L0wXLr5rXfxpK1IluCCuIWKcuPhqDuyydSeMuDgyip+Be+6je
e2fddQZ9iNTeC1j2KNuGQ91OCDIGt16g8yMuhYNpmBI0YGvd0RGhvU4JOyTBV6T+zBsZ72a3u+8B
MVaxEoM49XOuf6xyLYqYPt8JYv44r7OjMv/VqUredN1tD864qxe2VfIzlSTWs8B6aFg659JsGPlf
4WXY9TKfkNw9VmNlnmhKq3ju7DrxHsKmgccgIjPFiTR7vjuDV0WDbjx5LGiFuHBa0pf1WAXZW9m6
jyPWGokYMPOTJ/L+JnA7Jp4MNnSk4hNv3GPLe/zEPkZLYEGpV32dv2xsSDc+U4fCaxLMXX/1oYv3
BTe+rflbYg0dIv9uWaEbzG3iu4UWmUOrp7XhvG9KPOscQ6QkvhQ8cJHI+nNbqbu+mk9eqT4e+udh
8Ax1sn0jiKxFrw7YgonfnEZmXEoGHzCj+thbtXtfmhwKLhLDxCSPAXr/is2MceYOqZF4dQUK1c73
J7/Mo919jIbn3YqVYZGxuiXIoh5em+q9bLAr6I56U1q2MyUG5uJpThaaVofERcvec4cjmNXdoN3b
YRSpJoKJzQgellio7bvWVtgS3hZEHUk5kSVQ1oqxu86YfuOm28skH/AgLt6mXqkn3Ys36RO3T6Nd
jZq3uzL//0rN+aG1O/OgmiKPpmB9aza6t1FHafbXNfFAHMOtmDH2mSj1LVTqt262A16pBccTuwCR
Z8k2rnbLPGxyPVOXdJe2VVoKi2S88o2A4bWq+iufhBl5e+tfG0nF17XLj9a1lmNh622kZYOK9XzB
Jrj3e8q0zr/Lofs7M0wImzZfkhma6bM2D4QOcD4nzN+TIch+181ETSfyuMG2ddTmYDnU86NytanK
EGiya6AvPxm8Dkc8nVyfnmbFmjUHcdMQwLzsLtr8vuTPE3psXJADHJcT85ZM2fodM10fQR1Y36Hi
GGf+1odk5SLexaY9lZuvuE6bLnveNZud34LzoTd7/eB6c/lOpb8CicfZZyLrPPdC9i+dqioudkoh
ug/7O+/15eLA/LsFIML2yJ0qmQQEOZxst6U0ApmZFsY0MfqvixercswLsT3LrX1EtIQr/haX2bk3
xr7b9RHK1/ZSD+X4Z6mdlv65yPx3ZzafKSN3P27GGUrIKkeGpHrObOTHJvp1TKD6aFVcbZUeawyF
GVcwA2XPsVzjuXdY/Qb59U+1puh+tpm/aVGFKfifOXcOhxpWrlAEGx6+1rFx8gqxGpfBGhT1UTvc
MC/P8jBuD9dHxUPqhxJg63Npqv2lBUoVhL7tUoypNQ9ElHeCDbImcHHTWqakkCFrSPcfRzTe1Z6M
Cav1DrzPfTwF++/W2cbU2cX8P/bOZMltJFvT79J7T4MDDsCx6QUJzgzGHFJoA4vQgHme8fT3Y6X6
3gyVldJy1b3oVWVWlQQSIIBz/nHV5C6aDRUztakoafe2E/oEYtyZBa43l30Fr4V33zuy9RG+GifV
wI9tVFwM1oFGEemxTaIHIVu98b10OgWW+VSVXnYbjYxD85CeR+VV93Iw+22S9W9lrW6VYMNJFCxx
rs36SBS72NPJzP1amsx6IbBZhHWNp5H72pWLvJFdfAgFCeCBlndWMs37oSw3VuHeFhro3R0+R8y0
gddvLG/att1wMrg6cVK/lV74KWmgsKOo9UECzoHjHaY+2+Cm4QU2A2Qkk9Ot5CDSbc/bsV2hugqP
dYj1xJ3smCVnFqelDWs/6SK1YwrSGycbrVOY2BwTBe+VMxq+kKuxrUojWCgBdLcympi0Q0YgDw7w
OEyh/VBHEKCrMgrkW+smPbqGKhhelkS4N2MRJG9dmrAfzZ3nkBeGt6WxjH7dMdySuhI3wVlmVfeZ
Aeze0iTyMrSEei/CdtilbC64Y4gvWrE0fHfyON0AcD+UlppYgefbyDS+l7YJE023TjKcabnb8iO9
1NWwbscGFZ86i7J5DAr7nW4kXtGFYm8kxUptIx2I7ZSI6tkx4YZXaLgvaRK3a7NOG6S6ebJLKAqr
cHUNK0T2jun3esr0G93TEAPYDJt1sxTWWyOa/HXqmOyiMFZEqpuDYsnLDtZY2BvTLKa7spC3/dj0
o++BQJ6dEeh5xXIfvkbL9Vealc5LOtrLKp2K7ABiQvlhbDEP8050x+42jwzzOU8zBvsoRuxT99HJ
jTwFuSCDrSWE+QrM+mDABR3djNuDBUF8y3tboHyOS++ZWKbWT0ssRmalk/1k47gLcmv5HMUmsAec
8XcUFOWNyufkKUYuCy0hxKEwa85HJd8G2/xaeUy/VAMnt2ZQvNLcq25YV+ZPBCsHeyTUzf2M+GfX
omJ5d9gRDn1V17eGUak71PXmyXSS5Nxycm95KsNdNDQxAXFOq7QpxoObpOl713goglFmeJNMuAag
fNbc9OfCXKJLLuZ8E+aNPzthsmka6e3LzjM+JZP7nkRDdxpG8GYnQ9U9ccKplps9357Ufd6F6bhP
68z6EhIb47vU8D5yv65hSQs2S8c4oI4+p/n4o7DHw9KF3Wk2hgBVyZDM+6yvmmFjq+n7WKAAi7O5
AGSat2XQN77dz9+EO3SbNq7Ke6+vkPSnXcwbS2b37jCDLRpaboMy80Cs69l5TEr+4hHRwTozytY3
3fQTUk37S6dSUqirNvHbTvffXB5w9WpBgMwqze0FyA9I1S6y2sWuaV6qkcFVWsl7GQqIhFHpIy2J
39ssDro9AFS+LUXvPrKBmRvphMO2TDg7cVx9SQYoxlHE3DZaGz4BU8+lsBbEjjF5KbZ9MIUuL+BB
6mSx+SAt4N6fk+XVjRBkQh57mODN4tGVKa+CNnPmfTs6XyIKY8/5lebQU1E855mjVkuIaWAZuKhF
SquN64Y8v+Phe+kQ0zeY+QvQKSDwUhjmFmTvWik/oxyxAhoeCwvj5NgaqO7zKHP3XWkDvxDwQnEr
pO3eGgYbQl3CTrmL+8ruAWPcOQdp9aeuNtFZVYHq945hByeZ1mrndiI90DE9gH4QnjfnKln3sh+2
tZec8HrpC7WEGnyiwoc9uru2oPKxMoB17DRNV04S6btg6SQyE1fsuCMWKKgleDIzRo5Ce91RR8gq
GRey/bLoZD1SALczGLje0ACihDTBel1QdeY+OZ9r9FIbu8F0l4Xy0xA44c4yPdS8Iygjz20j/AJm
wmDkNMZjDnm/DkXorVvHaR+y1jvSu1mui3i6Kd3oa0yB9BoyMjlDhnprSXPGJkEtUa3AQ+q15TbO
XlOrvamQRayHKf1qZ+NLFbMH9yH275G8odb2pn0nVL+ZFltuy3Z+whA7v0yRuEWBDSDtes99bNK2
XBqvg7fw2mI2WMfGVTxcewenKC5Fph49T7bomdrC5w3YrgdMQGDr9jOtQOGuKAJjM9Tlg8lr+n5s
03aXCxVsZGQke0s4pbHSSKH8FPfLs1lU96gNbDyuXotq9srAzqCxRjJ7q9BKL1AIm7HO1FP9rx9H
UdgPFqoNEoDmZUMnWbPGwQY1SlUIa6bWYr3M7egbjbEWButr3Di+11vuSkqjO6DhjPfM2jx2nEW/
4MRSvMtq4LxS1Pt6jPXac9ICrWGMj0QI0hibxD7jdSs2OsRegOKWovaV21jFV/Qz7j5O1WuYt6xM
ZXpjiNi49L2Q66hWAefFnHc5756tZ2CxKG0mGmQhrOVdz/MGCe5k1akfLtiq+oEd12kNMiFldTea
tXVLNP9VrTdD3Ytu6l+QjY/7ZqimM6NXA6Mmvi5DdMWGpLXmR31bEWbN6UtycKXrrBXm085brPHs
tMn8Z2TjTxvdB5PYfzv1fjX03Vbfi8eu+f69w6v3q0Hvg8XvP1r/rsf769//8/j/V218Bua7/+zj
exjfsCR+sPFd/8BPH5/xB502BimJuOQoerXIRfnp49N/MECQ9YePDpefvmZs/vTxCfmHQXGj8jyP
+Ev8ptdA0J9GPmH+wf8b4x2ZAw7qBhvH/j9w8mH0/2DkA/bA/U8Mn6bHioxb+pg+GvlKuj+Y09zH
Lo3sFpV7ptkLAu/AYta8mGaHesBzskvk6PK+WGZ9M0p7ejeKzl4PmHV8N8r5xfZWe2kQS72aiHke
ZxzeT1j6q20/IpG3syx5WWaJBiKEPh/hn0CpwvuAx8RJYUfYsEhNhDoO4bx1av69SNLuYGHyWPOi
zc5WHOlj3gV4drostsJtItCr+xWDL2lm3fA51fXM3BghSvApkrK/2Lmcej9UC1a3zLFaFFGlPiU1
JhYY7jZHMTkiy2tq52o7qapFb3MKnTL8E14KUzK2wkfxEu8N1lLMObZVEpDYqeoeQboTHTqj719a
B1XiqlYzA8eYujs+SnuTB/Q/1mUg71Q1u+tOyRH/ul0dgJeweUCcy2ZVG4hs2bT9rpLHtgcSDKz4
ohwEywnoDTFq091IS4XV3wFk8ioW08qp6x+19cVGu3AfjiOtjhrHw3y2inYDyrWU8XEcumc3N9Z2
2jebcXJXhtE8GlHwTQTecKwbVu0yyJnSBvO2UZqoufTqCUT1amKfMI1JQ5nVR07VrY7U40SJ9QYn
zzaqx3kzB1GIDtbOfNjvrzYP2XVku9ObkXffeEOl6ypHRzzZ7WvMm2E0xTFvQgz8YZA9jDyEeGNM
5TdwpkenaH6oRT4TDvkY2MaeSvNN2jTbNkDzXgj+qTaxUfSxhZJUxVfKICgbIhV0tZ/xLtA3qR7Q
uz81uazPiTm+2dY8h0jA9vUwc057VPtNupBNqizzZPUI4KYyfmoTkr3ZKe0Qx+lomJtgbIwfJXBV
bQrYZgbStYimCBtYhu2gTsudLUD2hv6AKjZ5GVUwH6F/1ykkczZ8HrLM6b+JuH+kdtsPi9fa7lje
uqFVIMuU+KBwa9FFVpiJYM+ayA+iBkYFOAEQDUmbLPjMc38sPGHikLfqfDhTbtW+CVi3u5aW3422
rhnHkQk631QkhKy6CVYO1YofR23+IsK6xhxSgYbkgClhf5ljm39zvTsXlmw1zu1+VO0naDKWsJxX
5eznofmYQGHU2azwK1X3fZjFWyRbBiKytD31ZOqtM3R1xpxsMSljRgO7XBmOd0Raam76ivEcM9oe
VPJsEUqBbZYMhVzpc+qYetVi892qwthGrd1e8rQxjouV6jUGldLH7W5jRBC86lwUHZNakBGllctr
sb2FgwDYmergTF6OWrd5dhYddqe8wC3TooYEGys8H1cLOaxl+JhHsT4U8wQDmdvhPbGtwbpKOZWW
o+et545ZRL5B/y2LQwDF5iCyH92cyqdML/Umrx3xUjiqPQCs7qOq/lQVytxmucPjyZJ7wlj83tH9
bpw4HwY07wab0IQtDDFj0GpQdwFPuMDWoszXvbNeLLVXU6C3shjlzmqV+84U6G77aBzWmIDM13ny
HsKUQlxh0NleJXt8sO9hnt6XEXuvg/wvSvwkKrvHdmCom/MUGYeBosXOgwS8PFzrNvkacOr8lqwY
vwrsr9GQYnNN/SyKXsKq/armPn1Pi3afNAgHmpEynbpn9VOxr6YUa5h9G6v+Ukj7QVAavzbEYK1N
5uZJG4gYuB0Nr2SM6Vcl3Cr6zMlPMd+siibbM8rZl8TNqju+ToPnd4kvuW31m0QmwZ5BkixEbR3D
bg43TjDu3VC6exXFL8CiIMam+erF5sgVd6PgqaN08NjmMtrmsQmf78TlauiC8Jk0jE8J4zv2Icu3
nFdX6xwaEh/zvjJjK9jwsFWfkKp5d5ZVWc/V2PNU1+G7jE3uXRVx4mZnRekuLorFHXYqDjHdoIz/
ShsvCmipI0Z6W8CKwSJajLsnyxiM/i1Lu/wEmdO9l5NDIAbaPftrgbBE+W6A3t2XMfXOK50arNAL
Op4YVd2ljJtU35hlKZ971F/rSSVC7HLDxnqV9BcoO1h1iqmsu6lB4duxyPo8ub1tiKb4MAKvnVwZ
9BoVHbRE6bXZhf042o6FkyODGzNuTPrMEhGyDQ0YoxBfxnvMRPNuAuP4xNy5UXl+QeS4b/pwV+X7
chqyvTSTYm8t2dDjO2GdwU99GEq0bZnzQ3hlfbImw/DDKXOGVTvpfhvXSux1B0NZognYunwXhNMo
WPNa3rViWofOyCngOwyTg6sYXAwosXpYWhuTXvs2LEm8DYbKfRaw/tvJzVsUVl2HI669IrwQ7YGu
nZeQ9Mw3YWXLU6jdeDMFQ37D4Ju8iHiMDnMKcassci+Y66NjanriIrJmvhexrl5jsACxihhFeHvO
OgC6Q0eixs556BpRnPELFi+dLIv3SDrLYzyRH2Mg/fQLFRhbAL7gjgbgDD+JERxaOS9f/zX8/aM5
+D9Ot38dbv/3b6fl/xfn4Gt03H+egx/L/C2LPw7C1z/x5yBsyz+UtGymYNJniNq5xlb8OQgr4w8C
ryCP8c5pFHkmOTE/B2Ep+Z80jaQWsek2vTYkRv2fOVj+4VzTUdksHdTqku7hfzQHf5iCadKULo3C
jiRxRRNqzFD9IaPHKb2xZUg2V240N+/xaLV43w005H85Iz93pL8GZ/D1/5qa8edhSLo2wXs9Wxm/
HMaMkzYIFnUdMJIW03QbHpoRZT6rf7XByOo+/v54proG0/xPTgfJ3i5hP4oCaJPgGspWf8npCNJu
GYMGMUrtlYnR8eKalwmEqshxb0b5jHRn5Rp1HyJPyitgV039UX2MHfc6jNF1V0I+FbnT3TeqyPVR
0RLnbZUa5hJSX6M9N9edV6S8DYZOBGJYx3EydjZ6Yi8E0xEKf3LgT+4cFNY6DbNmZCqpiF9odh3C
Gfrg5qVX+NfBG6DzV25lx+54wtw4j1+lrCj7WU0k5YzdOiehHVECkpYJc0DmIQRd1qP2mNxfmwJT
5ejXsaFCwh4Mg/JXnpqZ59Cgp1xsDuzAsc5JhyiycAJeTgsr+GxjU11e3FpmiHqmVlrGvkOiq3OC
rqhO3xmqdix0PcPievgrUqsMYmyjzByGb7ti0rw/8Q/CaJdAdtN1tiNrAQBtdNNDtkCYgzxYToGH
cMqg1nEn5DbWaD6Lh2JGKCsg3iFqekU0RG1qaEydieZeN7ERYTgbBKxEyhcPVnkMAXq6Aref6ItA
GRgmpGdsEryIZQWg68rwSxsaeXtgeZyRqbhNbpY/0Pg0TzLvCvNA7EmMXX1CweSTSYUYprDl6K2L
GvLiScmWZI6QqBFe57C5ybcyTByIL0O4xIdippZIZpVutoR0eNHXMTW19R21BL4lpE44Dta8b6wc
KM6SAu+YyW29sgrkAe8pJdvpFqVEhyvUzGdWrMxEbCLWkKIyv8QKP+iqcdMgOJHeMeQP1SIEvjaX
dSBFbj9UyIXqEI7qbE1F3z9WsGbOTVb1Rf0wJzMHTAVk4CUbDQgN4DYPZ7AdiylGiW+irFoWUVmb
XLcWIpzZHAdw+9w24nIbQyA6J6dDi3U7UcXeSybPoipPOOs87PmxjVn4wOxtAEsNhJyqDQnQTtVs
VIiAFGl2YlYR4R915pbbsJna5dUbLJPMEkS9vfGQI+BJee1rld7UOZftzkJl5l2asKsE8hWd5o8C
RpGuE01T7pNqWidP16YuxAFWGHugY7AvOJW3jiS26U1BNnlYrhClZ8Ulxsca3wzxjJN4sa6bZs2L
N6xvhlCNfbrOGsODF3TH2Mh2Wi/VTIAecevHxGFsv8yLijQSosqR/tj2A2SOTSdklPlLXZPmsYvp
rnApBKic5tWr25btczDwW/mL1xTDY5NOijHbEDVwM6RNluJHT/LuJIY01c8JinS8SPUigy7we8uo
MTbOTmKiQYl6ldfLwziwNC6M0/0UlsOjypVoqsfZ66zYu/DMKrFVMsaGWX8fCK+Y+lMN393o96Wr
O3uBsoDHf+qrUokZY/akoKNiy5p8p2wqRD7J4MIe1M5ioLzHPV+3G6D2BPWPS84BZTKRExGII6vR
grbnUerdApjEA5ZRfnxoLETuuWSBpEY4YSC0APyXBoxy57adS/aCm4jkuIhCCOQHHeabRtsBNGAX
oi9tEhHPnB2jBwHgwSGfRSpqe1egDkcypRkrj2lXNacCNWdKMwCXY+UKxmlWMDgH7c8g0IJ0pKUq
PLUvrSQcvBWhjVPorhaswU3yGgpM3d6JlWEIs3uv0M0Y3IQDFmq0yWPmRn8X0vfxPfbzrULVtcXL
nPg845e3ipvEunYDLISiFuQiLPl0qo360DZ2c1aRGszt799j17/vw1sMs6w0iWP0LBvi7dcOgKB0
w2lxCIWwlqlf4TPsc9JbaIVB79r6YR6S3Kpm4y0NqnH9+0N/zCPkq5JdJ11uu+tmKoHcPk4GJcSq
E6RclM6GyMQVlW27ujS2QCuj//tDXaG2X76lNC0SCRUszDX46+OheLvZdAFwKNmRpUHMSnpmKwj/
5gv9+7m8fpFrQYTL6KR/jSPs5xknjrVEzMwLm2uN5GqLuN7+rFSH9KtseC2g/dgPqDX+5jL++xek
S5zZj2ITTqW2fjmXjomumtBHLmNvh80mz/FyrEjviT/90xPJcTQlHw4jFtmwv6bnYUTosmsgbJlW
GD2qrBog4ZqfdTv/f9T/X/zO/3LGr+D7h+i6m+9T/LX8K+T9rz/w56QvtPMHKXSW4zC6U5ZjXpN5
/xz1BXfTH9QAK4I9bSBn6jz+e9a/Jt7RZWuwBzDLa8/gE/yc9aX6g3oYbn6TpwCrgPuPRv2Pv3+M
YZiMLccwKJNl1zD0L4B3Yw0yLtAF30SjF7t+XZqzvEX+kppfBd3e4AY0HKlTx9Yh8BU3yfLyl3N1
9+cN/dclQMoP9zmfgO/Nbf4v4J2a51/DVGMyHSKe+bir27o2fXNoHO9RhZakLMPGW3ScZm7hu6Bh
lCAKBFWHOma51ZX5OpRNCHTntHmAtvxvPtf1+fI/zx8+l+a2IavTdtmr/v1zXaP+Ojlm8oxfKGtx
IDhxuG5iDXqVJmlIgl6yNM6lnSzVIjOmfdjXFmM3iXtDnNzVc4oAlMQT4R7tsu3l5m8+38dHsY0/
y7ZpSZPash3eBs4vVy61MmVWll2dYydeeh87tDWfrEroOzEZefVjIoS3g/m17HY74F0bgRfdQr/P
ZNo1fujZzYPH0DqcSETJ6WiwBy++G4shtu/+5pN+3Lp4vCC9IiQTulCSTEr06scnOUlhUonJlKfF
wB59GIquCg41sCMDdo1iaxM5efG9LKP+Pk2BgvxkrFt7X6uJDLrff5brof5yUSVLtWTt1kRC8sPj
Hz5+lCKOAgAeOZ5MxEWEGsi8zW7GcQHGWtI+AVDBzkJMz++P+gurdD2qy9emaMuAodK/JoEXSymc
gsyMUwmFNSDDagCjbSc1SCvsFrt+WuBRjRXAWjztSjPnv8e9poeH33+MX34xfAy2bNKSidB0LCIr
f/nF5ARMDm0x1oioEgiJ2hqc/qDyhEWtrsq4PP/+cB/fb1x2eDwanvh1wqNJUI2P59qaK0DYuiIo
oimRdqyvMyn4fO0V0bT7/aF4UH64rIR1X+8BTQk9jxMejR8PVQeho0NlTsc0EfRIVX+eQhk51glg
mJAJFmK1HGY0FGr/Dw+tlHIxPnE+CUXnPz4eWjgqs7y5rY8OY+q0006OuT+tTOe2xDY47ciAD5oN
XIRo/uZX9evltBUkDG8Ah7YyeW1W/+XIBqGeEO3VEQ0b2Rx1l3On//k4ipyRX9LvvygDwy+PRIYU
JkAifa6jhHcdBD8eEYnPhBKgGnZtKWbMnSR+/cCFPg97UnOUveG+Lgti45BYNHhTNgkg8ynP3MDe
BFU93+LoxQ2TKpIoqznz3Vo510WePIAmNjejWYwADZOzqiBPj5nKrU+154z72qC1b0Seg0mpkBur
7y6THaDHJ1ynwvXmBbUntnU8oTY4GmKZOvEdNoolpan7Hx7q+veqbwcAZom4zFpsAOX8Pe+JxrCN
tLuREwbWyjaatWcGcp8thP2u0PnrU5PKbqcXTz+RsqlvUZIV6zws8fpUOOLZoPIzNq6a9GODETIp
MvTFgqhCXqrPliObh8g1U7J2ciI+ejs5OkWJAiTIn8cqXe4HYuY2hHY2/iB7fHJe65AVW0ZvVd/9
cLvFMTCep/RUXcMHglEsPshTuvM82CC428HbcRqwokequnSaMyFFwphXVXLfWaD9o21ULwEhXxvT
mVINZVY0ZLOTYhnMNoJ2OyifwrrVG+ykhX/lxd/1aMLUEawJw1mG842y0zswAvfe1h1hAk4n73UR
pZRXGcOPIbHxBCa2Vxw9GrdW6WyPxT2wn2JnS3DQypDkZipCHIbcnjxwTFMyLMFQvPpsQgOTOtgt
azsK0KzOjrcDRnhM8sI6lpEzbXhakHxf0mUaEfBHsA5s7MYRniVOZtgu5yTJ+ydwueg1GYosQMbq
JbdpNzuPCFqtWxFGw0uu5IIyc8Cn36fiVDuK3IZYX9kkKuOgnnMtd/hncFdn+TVSPzUUiphhTr6m
k33CRJG1jq9dA5xii6A2sfPHGkdo1l5AZuz+SETdV1tWJL467dXzPrcHUYTTaWDh+DygMiOYsMGk
g1oGoxAVrt2+NJoX3IrZN+AJeah0O+4S8H7S9bLhUrtX8yCcg+ESkNkb9U0/sztzUe3i+RrhAdDA
FcKK4m4xw5prZM3pNulRyJlmC244zsuNwhvr80weNgChiHkqYpPA/CCHcX/PbvnNgZIHdwzxKMz5
o7SjTzNk4yrVSbdFvENqK0bqVxlrZF65RQVDX53nEFm7ivvboBzGHWrlaWNlKVrKcBo2sUk2oxTB
zK9OYd8apGjX45Asl7FzvR0ipGpv5hWeSGtuH50lAOXCcnYXB+F8TkKr3jQ1UIaoHIEbxx1sa72g
F61XnSe5LytzwOlhuznWT3dmgSHZIZq+W1Vs2uuyx/8ayym7kVGXpAjYxiz7HOGJE6/xAEXOX6JH
RNkz4ER0U3lVkXyTQSJ/1Fw582UprOahoOLc8cei7rqLTlCbfPLcJg5eGtJVjavoOk7i4+AYZvpD
403r18KcW8h75oxvjc4IgcFC2Cx3VFSG086MNRSVFbYSy8S/BrNCOH2Bv02TIHHAYs2naufEAjsz
UoNqvWmkYE8TboC2Wgw4htIkYqpr+37Ktl5SmtFhbLPgaijJ+RsGS8C6izlObyIZogwZpqrX57Aw
FlhKSPH0aM+cgmJNlEbZnCeZ4UEh2omXCkYRjbp/JRueKy99lOJRQ0fgos800JCv2XRDYpZ4jjrr
0i1HdbarzAasA/1e7tTV0+6bmMOD76hYGJ/yKlVvZsPgeKwIVnwuPH5iIQ4dMowvjhPyVnLrOLA/
TzWBTbtW8+yAv86642KWFbp6YqgNnrjVYg1Xg9k0L9mCqld27kDOWh2mxz5yquWuKybtPOVobzKU
n97o9Wt+nWSK1qO+9l54RMRAG/KmL74XSxYRbEOVYnky27iJDgYWmBCrpcCR62wXgysUbdwiJmp5
G7ukijjdaF4jpWsLYYDH9T7XRjErZy2yuk7yG5m1WRqe7D5HkrSuRywsmJcQNK31fDXHrLjCdQGi
a3jFLjYoCuXeH9j7N4U2EpwDdYrTh/yOpcUFL1PD/ebliUZMUMrZTYhgGLpZgMaRUbWzwzrblnEU
uuiAB5X2OxtfiCZiONLl2c5kGh69CVDqxcMu2VBKPHJZhDaqob2S34DbmB0cpgDWz4QuyrBEO3M2
C2zAXwgYI0EPa7+RETY7w2er7yo3OnJNrCWwO8tP2IpCDFtWU90vzKbLgYekah/CgAfmuigY2/cl
OU7xc9WZrXMZIFI4U5GsreC1wGjFIyvo8zh4qE1poEbC250pl6ADZEPFKqObMPkRM7aQKRFlxVAT
1hsoHEw+skuTKXEG2UyeRO1Fn8Ar5UbE2KAJHq6vTrS0PoQkqrTrHsfIpbPs6YtdtMGznAfvWBXg
l2MsK7xd0nlhLP9UE/524OsVkMjsQESGEbNZZumJDLYRY35vzBQe5WV35/XTWz10mHgaFe+IA9Gk
XebBmgAYfmdm1SJcoizCKINit5jEowOwQgoot+SQk3Ff8VzxvdZz8UQiJIDXcHzZRzbhTbUE0tcO
2baei992GcptKmzvSIlKv6m8cLHW5HD1YE4TWXMDmM2DrUNiPcWCZ1Gwik4+St3siGo5w0hu1+WN
a4dZSkK8Mg7mMtDKladyb8kh2iT5GGzjaHyRuF9dHBdhu/YK6B8jV/ZpmJr5qBK7Ppn5OF6lXNmJ
EhpMWB3nOqrQ3eI+r+x3M6yyHSpoe5VNqFjbvC8OXaFJ4oPhWGl0YIdmidtNgYNSLXnzUIdkabXS
JYZioexCTmX0UCb8dSRDuc921ku9LpSuzo1RFITBo1G7TUaMHHZhoaXtr0pQr+lgwGxYMcywVZNv
4q7EDDgMFrFipJENxqbpRvnDC0gdS2ZlvRB8DY2YFSUWu0qgOfcMuPc+brsBZLTBJhNFgf2SSnO2
t65HyderQmqfXIZxJiMfmwW21cRuUXF5aHn8wqbwfFUBHTMMmX2DRJvxALckWvjHmJf1kbxB892i
OeSUWqN5MKeshIvzwmFnVbjlaEkz533ahbPwmxLdA7g7vWyYy8dPZdeUd51NzcOKb68fAFCxzVeO
mz4VxNdMSO0G81OMWvI5dpPpGGFKfujiwDpE18XeJ2m4PRj1BNTQwEZslhQ9M0SjrbaGUxH8OQ9j
F6x7lQbfSLnzXmwZ11SH9VWHOxrjKASVYgvDjD/VCLs0ItkMn/yevxhxTU0uboYGX/XraXI7ImZQ
URxzqoDJi7F4b+EJwJiEcyVGcn2VP81x03wZdJw+ymwK8AfW/fLJstCVFUaVJYT00oh70Z0w6Kkz
8hpfbFMmNzbGZXHUem6fOxb+ex7oUCckySfUPQXZvuvxAk+Tkc3os4cx3oRJDfsosiFbA287/dbL
5+kmtJwQeY+HL4nzO2MG8KbUFqtgTrKTiWwRafUyvWGAoxGhieXj0OOMJc6fRPHUDrdtM5HqFYRE
CwV5jAUxe5Ml5nq+IPmNJSvWJ05tTdrYUmFXKGPp+sbiOVtBVfoujNqCLEOmSAsnuE+YplWvpiaL
hovHfHgHBTs+O3C4pEAnwfg8WQU6+aROzylasZuqyG8EAfFfx7oLbpys1reky3ZbY5rtvSoDBwPI
6Da7Gf0HRACdCzpV5tpLk+a8oALfIxFr2amMjvQtJ29uSRkSb+RaedM6E8vylZvVzH0D0vWVmK/q
zVYkmKpefzMLBky+Tq/7jUCr1TOujCxXsZfsVcw6ljeaBG8Zh99rnThHQUm03xSx3CWUsexQKTbs
V0V7Y3bkDEi7eu+7dNTbiQRLX9iDfHTYgv0hz6M9OzkVdrP93SYZ0JdtjtO4D7c10ZD3RmAaTx07
wNFgiiU7xBsv3RgqsqxwYNHLi9+Lvt7PNmFiF5GQuK4Fvs+SJgSo7Mo92NChu1xR5StRu/iZpoxB
qPos6d5i+mnrdT2N7borTf5o6mRHyh+4R+pCvqoxMTB6hsYhK5SBSz4jU0q3+wCrGNPYfzF3Xr1x
I2m4/kVcVBXzzbnoqFayJAfJviGcxJzJYvj156FngFW3dNTwXh1gMLvYhV3Nil94g658c2faRFRw
Ia2dF+dIyYn0Z2O6MG4zw99qbeQEOt10UThBBjGnJx016EnmtPvr/SjN4ec0WJ8rmOaX9D3DSxuk
3ooo6wFQpftMjlV+1OSRtwmZR7udoPkV28EzhofAIkDeeG1ffVCtKNBozTldK0OF3lWUj4LetUtr
rUdoqLPxmy4nuNmFbXyySa88iM8B6rYJMiHwU70u+EbsIzeouswwj5z8QZhCPU10/zASqODJeWFK
UiZl+gWOl7np7KzZIGtoP4jUHqiN+dkhLtXXftDVwxCNxFF1oO+Kqh4up9kPubNdeRU4WB0ExAkf
A+GhhV9CL4pHSUgHyfuxdhpvjSCi8SFO1Jekk+oCJX+KgCKLnE3hZze94A7zGhQk68jiR+gq/8lV
hjZhZIyPJUhdQBiDmx3QLJg2U0cUtC4cx0DiR0NkbtzpmrOdrUy4uNdjHdHVDSBVeVWyiGD7wE5r
dY96BnudFwrsg3J2IWATgoEUZWxoBekhL8dkiw59/DFZ9NUwchIVUuGoEQh4Gd8ghlZP8LrqWwsg
+1qijX6RxbXxncIpl/icFbSP4DRdeAr6ztL9ntahGcjnZrBQ8XTdbFtZVrjNqGNtWx87AwSaGuTg
y9RF47DiZkR+qtBsRuCUbVo+Rh0qBSrNmgf0btJ1ZGpSRWMCMomN740fE5uJYmgvqkr/ipE0AY5W
t04JfSc2VxWSwN8Qc7JWwo5JUAEoSPbf2NcovIXfbf7afB2jz7ZKhLxDr6a8DJa3VtSqvUJJxrsB
XGLdUlY071sNogHav6sugMlf5UUIJbicM3dNVgOpekykCYrFGNBsIAD8GCVe8aE3Zfzdx8KCD5rF
M8DOlMg+IF0dxgotrlwEHy3RidvS0YBnRmLCa4Cn3a6JKy3WUhbOJSJSKNfP/rAPLeOgBeJycHXF
DnynjbAHkimoDbmi+91TK1+ySb0pRl3usxJfnBlHum90q9X3mVpMu3J77jHifSbMQ3a4IWTdMgG/
M8sHOrh40ueW/wAqstrKAQTOFORgB4darmUNV2eom+RAm7leh4jPTgiGQGUyMiUlcbRtQwasu/tR
u5qSiA2fvHSvSGntz0Yzjd+dti12VIBzMBMmqgHKcKuvOTpgdyD20SgzAO4iaEv7395QbuxXU5dm
37I5G1oMGzjlREeolMuCxjgI1NL6iQL/+JvHEqARC3vdaiPZmKW/ACSGyfrYoykGedMT5XVmuAM3
pupxnTG9cNjEpU7jK0pGaEwGDo36NqVy9EMMYeVemFx2/Ya0y35UNi9YlprNAERmjnwwx6tEOpDq
ezZ23z2OjgTj7KxiOt1mHa876XUVsivYzkSQ5WEcDjeTjORjogG2isp6bHhpb0ST5r+plRByVLTs
rbu0k/VYBhvllWlZrWlCgyTQf3KYJqIycFukNbkkTMfM2lOB6RxYSqPP0+ASJl3VKub/VVVVFTd1
6jWQB6eA/2Vqo6AwiBvtueaECRdLjFVTCv927t14RhVAW/pT6HfWTdYZhXMD1UM43/rCVOnNPAwT
ME0n81xok6IrgCrgnpSiTOHxpyb0A1FrievUv/ZrFvxhUuZIZ6oQOSZsMT+MHCGuTAjG0EdJn7m4
g/EnqgVphyolWhzB5yZ1Wiw7aQS0O28Ivfx37Lfd/AAiPKOoBxuDFDN1FqXtuc+b6MqDVphcQefQ
7p1pdKpBUziKqbDjn4FW8dqS9UQKJUKv5jJEjtMND94U98kF2GEcEGyTHzJjdBJ/m0sYHKReM8lj
P8F9oEusWhc1pcRQ4wdltiT+KVhFBcxEjil3a4ZuFGCQtqQ8QT9Zkf76WO7cDUCKxK50rZYqSEos
fUDxbcqvPCOk9C38wbUuem4aehtQS8dHO0wKz1pLXaCSRZsAGSZPdoj4EJpSLAjTUcjDFINDRJiv
6fxwZSGxeIlkIr8V6BvwoaEYy+TZiJuKJAgsUneoJHSv3dwLx0hW1Ji76Rl8cwNVzw1nz3l2bTMp
k/WIsIFzK9EfoWVWlky8aTT8G2KIox9QolDkpegT0dlzAiRZrrNI1MlVjgRhD8qC0PaJyzhRd8RC
SUOEjECpKjP5PUVwwsbplWytIYc3m3Ebh6TGnJyKDkmwxDLCmbZ1jI4Fhd3GBphn+obzjKKF1J+G
1DdZOlQBBf/h2s6yWezJQtSgQz2G4Cl3wdzNVQCTNAoIMT+1oOopD48TCu7uPCSXCJ+61q4JEi4p
2XSzCaVhLstdHSAvsCNMnhCJGxU6UQjuz8VdkoBFhp5QphQWUbeNCnyRQvkUYDmCqQlil8h6aPJE
xBjYGhc8gYN/PRPqAvGh8WXdoFUPuJ6Hf1b3kQURYDXEDQ3SIHdIBiecfdK0z7sd7mZ8NcUO/wp1
/NFbWZleKmcoAac3mF8iYxh0RAS72HQGmDt5UuBp0Mo0Wg91RWzFxTfWlwC++FOWq12PmI+e22U7
eLN3aQd9ER2IeDREz3+6ooCnWNbGBGr+UWUYlqxrdInqA5xKJDym1MDQy4DCqxHwq5CPnnrAf1t/
Bpt0O7R1m22SsTeu2FyGf9s3VnmYGbF5sBK0HL77rUTacnKddE8hO6kuSTXVdEUPrnd3SeM5xUWm
+lw8YKaC9gwXoT1vfENoBMBmdGcoK8i2uBktaBx2m1fBDomBhhgWvQf/msSoxsRCpGO+RSSay9Du
VExx1/KbR+3nGCIIbO+orqEK6K/BW5bwHRKUMzfS0vWPqbf1XZizRBeTQvX1FwQ7KyUoLVnuPmzy
aQPdTj26Wc55K6uKZErNYfXLZKm/UyNKzYsOxxxYaKPvYYMWlzDcYF8hermcMK5oj6T+IiuWrdEl
2QQRbjmcXYPlBz+88esL0c3uYpyg2mG+KLTMpk3kKAqDoF3mFiOM3B6wD85hgXYNlUSaQhX40DRp
kyupQV+ik2J2xSYCbjZdOpNqwg9AaIHrJ0YBFYBQ9I8aTVQm5JVgaD0tN8UwU390StD0CRvX3bmd
D8IuXJR1gYXV4cEVsnp2WzFEz2aJOBOVZxU4CROHKj+C6cp0L2mK5PmT1fR8EioBdPHSJl/MrfBH
ozUHwYWPu1NKswSVa2XpXs15uB9UgxVdm+kOUkweQrvf251bTpdk7LSHV4obN3lOqO2klzwDTnpj
ay9BRRBLyrHZ0f6lsm4gVlLsqsSfvqB8M12rKaUpTiOi4f6EJ8ntNaYFcXfSDMjHosrr5Jf2nIh6
11mxAbGrq0oVfIndyEaw1bA9WLdlT6TNPZ0HwwdMO8P4gz/GUbnzEp8dobouNvdjpulnITnX9+06
a1EyX+VVbkBrSmOEWmCoeAZqxQIRhRnYrn0ho6xLDqQb/meEP4BrcYKraRN6ouO8gjNCSRBk1Q+h
QZauuzaW9k5SEntqaixLNlaaoBP3zxvxT6t0hO2ebMs4kR9tPNHDGybJLu9BtCFriqpo032ppqhz
bv+5Md1apfKzbkSZ7EYpoPBPZBbQ+UET62hvtD0L54P8go2E+MhyA2OvcqHmEaNXOFjZAWUBmPBT
b3btL6dB6m+jefG4ffArcvYTcdjn1AKuuhFF1n6tpCv0Vk/eXPRrt6wGhb3ZCDXqZmSRBTFbiFEO
viId20JOATGxIbH5uxss2hdUPvGI2gt46/4Hg8pngPpL2HvfsKSzsxsoSc5Pygw1cshGZ2GTwrOo
PxER2foBoClF8EBpU39yw77m+I6lPkCvcfR1BmJyfmgwK9afHKBFQAJ9dhLOO0YTWT+x9pqE3AF6
BYtqzvNU/+Y9yVIeFBHnaORSv56N25Z+frUfkkyIC9tql4Kw0Ss8ujek0MGIfIsOa+dn8IfL6Flh
VF57jZ0jucw1JZH2F145R8hoKwOtYunTUBiuirqcKr2yvRLLiRr7A711NC/9twZ8H+SxwVlAPDQH
fFoEsQ8OZSUpmxMPo9sPprZtMl3dk0xMMVKvne1du1k/WOskUXl+USGB9zVFIDphiyKWt9SwR7oc
F0Vee/KW+hNugGR6HUQsmqYU2zHnmL/8GyPZojeJukALYzkSQ7VBp1IIrLYG/u75NhSp/iVjzNI2
BkrdBoYEBJXVt8aGCkwtYNDZTZgsUu1eVcXhJg579lmBKJ7+JBLfLg+ULqrqwjCMsFlnNpLxH2dB
THMhMrKeC4D0xhcaTdASBzFVawt96eQaCzkIBdCL9DQC3THC3y7g2vo7OatRPIWACn+4hkrqn2KS
PnnggM8SupdDHYHAX9GzjATMyFyFP3zdDtHT4EMi/G5PAXsjoLzpP9NgGWtMLKJAH5opiTfmjMA4
NeyIVsSVCbI/xfOJQH4baFj3HyfqWRWCA0zshdnGeBlCMKiL2wAsRrWb8UBJH236/Fz0KbKZeLZF
kdNmO9OzYM11IUHXryiKHe1hFISg8LqYalqK0D7IqBAbhck353dmDeSJ/uTs6/3ET4ZP1ZtpMt9X
AW3pqzLu8J9Db6qZAFaFQwxmhy5Uf9WgLFFeNGDs4I7UaTxfz023SIRQKUcY3830NK3KgfQsWARF
OkyZ7KyOqY4gd3KT111hPWjJ43iRN8i2P+NEQDyS+IMzX2qdFYttl+g8d4R+NrXxIW6D0r/DYdDC
OWDuMD+n+A8CkKJIhX8IobxpTFfkDKhUCUlN5NG1jdjfUgbOUU3PkI9o1bof7IZaYRbmQb3pO0ov
i4R96YTIb4KpMKoPpqE76d8gqhQDqI8zAt1+OzNsXJwBu52gAJf03VbE/pYNtcgH0XIM7EANZ2oc
3Yx7XUIf+dhZaJw8FolVpd/HyKZp50s67ndzxgo9IUvP8/MHXPJX4NFPZc4//5tQws8XOgn/Z/+7
XEyF29O/6v9HFpkAY/P/ZpE99G17QiJb/sC/0FLwOP9ZAOc2xmVAwl0PaOU/0FLp/8cxPQfRMZeU
Duwd2Kt/WWSe/I8H7wxQI41ISsbLWv+LLLXkf4ChSoEpu21JH7LS35DI/kCn/4u1s4CYARJiQ4Er
tUD+2Qvw84XTe2CWqOEm/kwiBg0JK2uBgHnYJ03/NFoYkawgSFZptyvrbG7uBMGU8xB4KPCja9v4
010DLsek1mVCn8s32OTk+iLJG1AaPKLEo1XQiPu09Msv6E55FopnwC9WxZDGNtInTuDcW5EdBDuj
zLGcWcmCdo61pkSKUcuuxYeeAhsyashkgTvtH2x6bopH0xB3XtG0P31q6tNdZfhkVNUoUY1paeWv
pzJ2rL0f1oNYo69jP8klcECgnK4SiticMESsKvRvh+X+SuMYIU9Kf5T4ir4A5EcvIGp32PulDwaQ
NTwqE12BElBaOgchkzmzdk47MVWkHBSpAS80IY4HL7bRG6jbY+zYP2tje6aJIjQLTWZ1vDa1UWgw
Chberwa8pgZLX1pJLEjlX9FCbOLN+8OdgHyX8WwFJdkifuYf6xTMH8Rhy5brLEx0Ed5D/k+Hqt1A
FbOGH0LlKMDOXVxHV2VRTtnPmcTqk66G9mkacHheTTGp05kZOMZk8otgrrimL3xkQ4iOFymSl7sT
R8M5CcOCzltLRu5v0K5D4IzuiVrbiTnMezcZULL0MlBZG1VTadguFiHnfsafmX55SjxLcOECNoIP
Ck721Docg028GTKMLkmXu8U6Lw5K9SEt0tjHta4bxM4KjABZA6pA6dUYOuZvjA9pzIwG6GwQBWr+
boa69b+w5QnJ9tmoI9p6Nl5AGGGijVYcEgRM8YqFWp/f49kxBT9tPbaAloTqBhw53l/sY9wn9lt8
DhBBLhfUQCl8nuASQRtEU9zZeLBBHSypPptuvnUiM0vO7KpjMO8yEJbwzBwQeFfB3zjZxHSMIbhQ
SmTq3LEDp6Hp+CPhNqYdJE1kwNeDnWfn2D6nR4dROTgm8EepfGm5J1jT3KMUgegJImYeioYUL6pp
Z6LSDrnJb86AS1994UIMITXhG+kzWN4Jcjo0hZ9R+kdSiRLkWG2kmaI1102F9i6nukP7kibpOP5L
5eCRfNvR/hhOy8TSIoKYAkcWJoMl7ZNhkZYByd6GDiW3ELuIUbbpHZILNaaQftACKcBCpsud6vv7
G+fVzDIsZTOEHaBK4N18ciRnsAgTKgs2w4oZL25pD+MNuEGs6GOKFj/fH+045lk+EgYRpAffYlhe
vZOPdLtU6ZnWSEhMmPYXTYPsRtCbpGtB5t+1RNlbYqH5Etvp8cwJAZ7L7XJ06h3QtbYvpOsSWILJ
Pr59ggB6a4zAAWYZAX47SwZvtcUDDdU5/U4uaLWoZIb87j0GH8T2lMjSJiMvwrGvQz0YHDl+V5TA
ZUSPs3GmOxeZxuJm0mbrrEXRZ+pDPRoO4q4QPruErkI/I3o1lO1Y7gMWOAfCUTTdzhkk5ryrPhjq
6QGEwCLKHjiGcz8HuOU848VXoasl4GxOEq6vK+bPdawN/TsU9Rx+HqxBezQEJi9Jb6whplkUF4Jy
aAERGYkEMmzi4iEzQ/cKxNOi6j3IwQvW04A3820LmDbfjt4I4nQXzrGa+3WPZYV6TAjUHX3wrTCH
wog+s599xjdh4WkjCyvHTeVGVoNxC4n8E341YBZCbS9m22lFNrcWNHoM71Bl2ZBcdaEwo9tGe0Wy
dybkQkEtzqE/7+grlgGEDkZOfhDpd8G1oruTbVJQ7VwdeJAtYoCRm3gJWu/CccdhU4326G+6Wec4
0Q9U5tCQ7V0FyjmrVT7i7SFHFJieC7ruQ3NBbZvQfVOaRNlqW9Cbjtx1bwYTkJVw0lNxCGNQab99
mJX9ZwUqb3pOHbvC0xv0jFv9oBi06KtHRV3jgzi2UbddHH/a38Q3CN260xwlv30/ywr00wMikxU4
klpdG2NRgfiJwzkqN64U44CwLQhJbOYHZJYgKHtF9mipWQ6rxpHlcKl6B074EC7FVzukIHogATeM
WwesOW8QrZ+o/RjRfKVqjLLOM24oGK6HDeAAXGUqTAmeWrzII172TNBmcVJqXjfEhrF6mJC2NUEe
0TnYmT1cTjauA2YQZ2CCJISqyDM+T1UzXoQ+mSSaqxZlrEai+rmO0fod7MvILZpPscilvy27oUDN
DruZ3pl/wA0OYLEjYILAf5J5oAP2g2zBWiC4qZC+2GPihszqBih1NE90u225nY2uRcqmLearwfE0
tS88krPDUPGugJ5wuxi64aUXGjby8i41suQTotxYi2HcTL9kTSdQRIfRpN7N1vVkPu5SZS4tm1Zg
W4XPpD2Y9aPqektcljrUgDk05GqaETO0+BI/dKtQLlAu5Doc5LkMqAONOVnJAUp/Zaw7wDxOSNea
7uWd50zM7KrEttD6QRVUxgcWN0KSKpAddqUhEtyXeBkQlophGJNvo0qEtwMlVve3FUDL4nqePDnd
YI42YNwbk13WqBANtXsxBEIjm1e6EsX0Aer8DQoTYfzFpQ+Q9jc6yemVbgeqA7jBszlw/qtohgXe
j6wJg/ZzEGPNga5+k2SLr4g7dIVeeWPgR59byNnxhWO1yNJc4uLhOAeqaymqZd5YdA3KW1OGISKw
NGqk96XnQfLaIGXJTbGaA2llX6eBEtsj/knIAcSzIcWX3O1Ff+UKWvUHozEBzhhB1D1YYGitn1Nn
u9m5B/FVSEOs4QnCGg8SjylOSR4yNFFbAb/zHE2heYmQqDrYLu3191+kV48CfTRhm3QiEca0bX95
H18mTEY/47KTNc8p9zBM7ArA1L7MCDf2QObCboO1bBufGfQ0DvZcyBweJUFXkf6rU06HE0wLl6EL
nkEFg9nILBCi+0YBWN2RwA36kMYpaLKORhLJC+p4Bzw5xfT0t5+u6FJQ3lEmvDppnjBLRtupA8+M
lvcwCojW92h/N3m/pttqNjewwXgGVmZtYq74/sDHUYBDH0VYEv0RNrSCTmkvK/9izhUCkkrVlAtN
HTvYNUcjAtqe6uVDwaEBZ4QRMU2xWTs0F+zYPBPgHYc8JOgCPgHhqwsFE4KocxLygOYBMoTEx24C
536Rmahmh2qIbgNMEPIzK/3GWGT9UKqXJB/S5ckcZ4pWYEIOsyP08q9xZqM3bMPvwC5u3L4/q8c7
efkstEHQtoEsRITuOsusv5hV5Kaj1PAwTagnA4wIznyHNqevMLpgM6vR1WdW8fV4CsSOkB7RFFmr
d5JyJIKP7uns7NJgwGw0KtuL0hUlAFWCmhl235nxTneNJyB8IZEjfE7Nwh0//j4jcLTu0FrBjRNj
Km7vcTdGwMEtwErXXu9J2ok40xmOWZ7JeU4y6WVqleMSHUP/XaR+rJPIEc/2pEYthLJGj5XFZcrT
iqT+mAVXQkT1o6BofMiAoNvrqkGhIwQInO8SZPRSFCDQ639/oV/vKX7Ncm9waZlQBE6OT9YLELR2
jckLSHXAiVhq4zZr0LcUZledIRQepyV/Pp0Hlr4opSuXitdJ5jVBd7HtIgz34HS9A4g5FECsogGW
3QdgWhBTXJUYy5z5xDdGRaaJtARNJKnIT47XOoQn0FLfMGDIZt19qdRwcBwaAmoU6mNmoAskDW03
Zw7rnyz5vxkCH+vAZRRkDpbp+spayn4vj5BXuIQhdNj2uE6lOHYkeiCwVzi1U+HPF83cEE/YtZzL
Hou7DPT6up2EOwB9bpKwO/NzXq0zBRJKw/wmizSUx+L41yCaHwCTI6rqE2kM66rPmuyL7mvaOhNY
hr+d8j8vEgmvhb0rK31yfSSAsjrVt/Xe8xoNOyPN6zUQW6r+U5rTBM3bX72DReuZU/3qFkG6gwSU
54ezRW52Miw9c6BvdUBLAuzJx8RUw4Mo2qFc94gWr6jgOOdGPH58WWQXbwrePcGBRlPjtJZAz8ww
e8K//QK9VTi6fCgMbFPoVlWPbOonZSXFA/Lt43VIOHf//tl9dYkR8kuf40RhjlfolJY9VpZAOAnu
3VSSdKYZ+pv0eNtPQOkxvyxauRsMFGTHJB3PrK88jqeW70aIglCKp4Gil+Us2+3l+xAWCztv1HsN
NGUfo5gJaDv3fzazHsH8WAhJ4lm39mWFc5buhwus7p19KmhEujHO56DYoFEH8DHObIFX+5xtBCBi
4alTkHPsk31eVphsJl0z7Y161IjB9xUd5Pk7xpjnnshXs89IFjUOkEpIklmnxQ47rkFAgA7dZ3ED
7rFQ6IJGbXdIE9v4isRNe41eiUP3Kuza7fsL/9ZHOoooCuYyOddp5aO0wqKxoBHuqarxZtkae0Az
C7/7zO2v94f6c2aOrrGlq0Qs4FNoEZhEnKy0ZbQjnfxBQkMy222fwRoR8B/2qKelaAA42FBB3kDd
qQ5vsXWX+65NnDXYEfGxmid4WlmNwJfCqp5EDdy7zG/yNI1+w6c7d+scrwjRAx0+nlTLt6l+ESCd
lBM7qGYM5CUbG1lLeZkZyLF+M4zM4AIIg/SDW7ntQ66FU2ITMA3izKqcDs/VCkfaV+wGiqdcQ8dn
Auw8KpWAFHeYbetDYVTFvV3r76mMNBqWeEW00eBfFpjC7d5fo+MHjjdmGdglq4FL7lriz2F9cRjt
vAV1MEZi51qy+AV8fcg3ETCkEVihW+HlbTn6S0zT6PP74x5ft8u4S4BI1wpJ8MU/ZLkcX4yLBloZ
us0k4Ol4CieDWW0KkAP7LIJE7rdDdvgfxmONOdgEi1T9jserJnOk2ENBHSdzLLRnb7hBA87C0T35
EcF3PXO9vvV5aqmC+5BseTtPrhKUsZqs92qcj6zS/1DQ7EUMGTsb3CTLirIbwMIzj/SbI1KulRa3
Oqu57LAXE1p2ph8DIxXYoYtwA8la7SfKhlsz0MkqH63yjJjGsiP/e7b/WUDWDSFIpA8UMdLxeJmF
89RYKSYUATYw+pNGvQx/Ee1M3v8wlIm8A4MRCr2SaUJchDxJBfNuxk5o204T4uFlOXo4X8LH+6tH
4J/v4nZE1QG9TUeok5OI6ks4WR6e5ckw2tetHXnXTt3g10a17uH9Pfl6CpdCMEePuJaH0D3Zk/ng
OEA2bbFT2ne3PlAngPpB/Tlta/evouflqxybDJtLXwpy7dNYo/NtFC2lI3bAjautbSGy2ISJt44G
shdhR+WW+yXd/f33UTpZVm6hwton39c70SC01yE1W8auj9GhVX4arcHMDsRF+bmH7fUVCuJQmlwo
ROpcSCdHTvl9qiMdq13sGn39QZYu/ndxgY0xrrBNa9YwYxU8Uqqg3vQpCavRjM988OvLlFLR0u3m
e5FvOs1E7VQZ06x7uVOzgdvEmI/rAsUtoK8uGRlKkltrTrK/X9olpeeyMXm7HP/k5XIhJyob859d
7QB5XGo9h5DX7mqKXbmtzcneoBHe/PWRXNwSFPKZy6sJg+z49DO5Pb6Ao7mLE+dJi2wA7VZYaxtR
yQ/vb6K35nQJlNi+9Evc0+ax0cZjb4KC2QmTYBwDs/5A3kSMmC2q9gZ2PKZR2WcS7TdOJooUoMuB
ZXMqTjPbGBQBxpIA8/vFe7FzAPVjDJ5etBkmb+9/3zJTx/coSyZoKIDx47043TOxSSHXcCbgeXmO
KVFsmLcwT4brALbcQ6by9Mx4b3waO5S4z3UXhIh9klrmDorzAyqhO1WGiHjP3XhnRfmvdCF1v/9l
x3H+nzuH7eGBfeJMOkgWHu8RekcDyO9p3lV+3D2JvkCWX2RFcuZlfz0MlQfKs3TSHCIK/2QYf25z
lGFCuYPSj3cQrzzULFUq8/H9z3l9v1BAA1dDkES1kLfh+HM83xiNFkuKHbx59gQXEdi3sv4lorxa
60A3WwqZepf49bmC0+stsgB2bBuRIwJEjt3xyDOcx6xEVXanrcHYFbX57NEbuDa0+joHtbN5/zvf
Go0SNA1Kh+QboZDj0QryBhnSEdrBVq3JuCBrbjvY3UhDZO5lHU+I7f/diEu10ELCiaIOpVgCwuMR
A6NGsiSE61kYcIu1L3/3yr0cnSpY0Yb+OxXLpcoO6gPEANnPAo6yTmazkLn2IQB1297Q4gDQUOyN
vAyyVZ55UNz++tMcElOyfIqT5Nsnk2mTqpZRx2BVryIMkn2Bt1NfX846HNcCqv2ZM3dcU/j347iX
F1gY7QR18gh6oD4Cra1uO8rOPhRhNd33fhbAX8bS74rx2ptgboKDah37if9W/+XtskzuonjG/nEJ
7E+3apsSOg2J0W1RfB3XFM6T3UR/F1FkGG/vT+3pRUaOvigqLtgP8BjAMo53zejrAPyDWW2H1pm+
6iSroruq7luEluIqvfv7wXybkisdAwLQPy39F9G1CW4NLqNFmIR+zBW6Q8XWL+mQIttU/f13UW5c
ShE2mxPJ95PvglaH0rZVbWcZ1YhDIyuAOlyAATIw1rr49tcfxkPN4ePtYTTv5DSkvRMAB+PsQfyL
dmRJ3pcUoYlNFxXWx/eHOn3JWTBeA8Az7AuS7VNIYOK2eE4HbrfNg667dFrnQGphbRHPJC2azGSN
91B5Zj/KZRe8fF4ZlMIlcS8VNrbL6d0SeyYN6qxE57jyizvDZpugtdR0F/NAfzdIpbyCFhnswMEJ
rENNc9rGI+zrFd6U+T3McJoXWRnNZ+6FN+YCoToK5+TBPI2vym8wAAvp0stXFlSPYpz9bF1b5bRF
y865gMsf7xq46dnfDstfh7I/4bG5pG3myXXUJUhrghQZtqAlJhB/QAutBrklMFsQibuGooPszrzP
r87pMuYCNmQlyATE6e0ejsYIBWrYWlOWPsdm7+9a4oVDWYn2zGa2Thd7GcqifMuqU9I5jTjMpMf1
Du377WDZxsoGmfA57/3p4f19/NYopPWcT7E4hZ32g+N5rufacYZtaxkWFjANwvciGM6clremjYSN
6GnJDsH3HV8DkBNBsffusHXNWl+OKq13OkI4adUa9blE7dVuZN78pcnBqQSTtACGX9YOkOXpzboK
x62qccr27RmhRnA691EVBzDUUUzK+r7423tuubkXIN3yeWSIS7z14kqNg3SUMukZ1EF1TUDXvuXm
mbZS5fXu/RV74/vo33ALsO3p35+GNKqauqJHJWALk8D8hSjTiHCDWQTrsYq7T/haj/uAjPTH+6O+
sYJ/EJBAzZbK2qvuciSixmzksI1t/Wxi1nndA1uhrmZN9//LSAAihcvrxDceT6UFgc6UtskRi3Hw
nh2DywQdok1OK/DMDXIaBXOJ8lH/HerkBnHRUQ+sYhq2npdW14mbFn8cj9u1k5odSLAgujM0SltG
g7vO+195gpsjuFnGBpsOKHKhlp4GF03ixW7Vz8O26/xhJYiGD34YRneZO46ginGIwpopbu2H0nH8
Gbm1yb/DyXb8INpmETQAWzP5QYUVcI4VelCBciCLFcaZKXrjfqAxzBPH240E3Om6B+SNvkWBcSu7
7lkW2fRJK9c7cz2cRunLXPCS0oUGq0kuvrx7L07P7EDfGpCy2qIXll5WXLxoZwTmtacjcyvHSZ6p
MrwKLJfxHBul8iUvMN3lo1+MB5qqyvJMM16NM1iLliE4LiveUXdCWcTrYUGGY7iG6In7QzUW+/fX
/q0TbJIokyazDwgLjofvLQR6gxgMW+0sUn+11GLfOt5445bN7OHKlvUfOruzrZv3x31zmskpgccs
nbJTVA4+xii9CbZcZmYLSX72rnA6UBsnRyJFp965PsAbe9wBB8Ou4xibpEIn50u3gBlnB/HGqq6z
YBW1ToLEg2F/gg4xdiuNNNluAn77SyeD3lRNHNYQ76z6NzrLCFygJtPBrQiybqsxVsTenuIFfMzR
+/7+xLy+3NgM5IdUnVgPoFHHC9KWOqcMrfVWafLRak4rubUbWaKUQWUlOBN+v16GJYSgbUgNCOli
d/k1L3Yfh810KpBtWzMVmGMSj32FoMEtE6DWpgNDnrlQ3xrPoj0J05MjTCh+PJ6skN3QswfVM0wx
n+2cKcg+l1mMQXvbJz7YEtapPDPoG1Pq/snvqT2bYB1OXuEOhYO6Rwdp21Zxup/prD2KEJx1oMIk
Wb+/fK/vKASQKCiQKPKZ7LXjDwQ8N3kT4lpIo/Xtb6VxgMlSd3h8f5QTvMpyYx8PczKPrTU0AwLl
01YDeNu0bhc9yUYkEN8Ijp9rs3WNG2mWMkBoLRS/wzkb7wUMt481NLt+8/6veTW/BDkmaQ4VFIrg
FEKPvzkjqzNLQoSdhAe5yQG1oWIYCOROUWl8f6hX+4divgdGiMie94q46niosA7nAN0KGxFH3d8B
GbTwbgfVJ+BNIm+Y9uOZt/GNASVi9WibYyWE6MHJAYmGtO8iV6qd19rFtWDJv5gefB7Pj+ybqMee
6cwj9+o9IHijj8a/qL1JZvb4C8nXsg5vDLUbA1F+UHHooCqVms8hlkXRKgcNSilO0DS5DHtf5PBr
IZO/P8mvQpFldBzKuC+Rw+cZPP4JxHk+GrQYrIRYGHxFD2m4FZQEnkTblROKCHjKtigVQM1Q9ZmN
/XorMZfKJxejhsrxOQm43GjoLfSu1I5GysJnsjHoxg2xP4T5ZPlnNtOrt4/vtKluCgBBiibYyb6t
8OK1rblSOz0aSGoBOX5gRp/zKYw3NpS6i2yQf39W6BNw1/qUkCDynBKk7EpUA6+Q2pXVZFylk4Fv
eI1ZClIRIfJeZ17ZNzYTYDalgB6SWL0qt49ooPxfzs6st22k69a/iADn4ZaabEmeYidxckNkapLF
mVUcf/156Pcmknws5EMD6Qa60RRZ0669116PYw/K2nJnBc1pTuMBix0IRYZVP1tY8mz1OMsBO9Ho
l+tm9efjiXSxGTJRUNTRfkUlg4DtbPHEYo7mrs6xjnGzYh91XnQ7B0JdGcYzURefkfCBycowUh1C
xna2KSDtw7kE+5ItiIboazOWw61M7egVtiu8KtVFXO6yRObJJp+dsV4Mffrv5Jo9+8oveed9HXpA
l84TY0lnnf0QByWCrKmIbccsdr40aMxu+1w2Vwo3l1vSIi9id6BhhTjh/Mx229GntxpT3bxN/4N0
Rv5KDxhZdOLFMcIq/8p28M5bcVRzVyT9SKR6vkyszI17Lib2lkDhV+Jb5trR/GvVmmUqnKSTGDjC
gYCcGecvVdvTPUdqnBizkvbWnjAsrZqqDrl9yZvAVNnu41l58f1ILtCNy7sgbCQWXLaFv2IeVbbc
6uhR3KZYFvZhHCMIcnEXeMSo7SkSWb/++HkXr8bzmJQBmlaOEUpDZ8/zzFR5M5afpGuizzpquDVi
/1Ku7ba1oiuDdbGn8TBM7nysN5Yut/MCm+YVdiWFMLaTWU7Pc6Dk5wJbgq0FjWnPxYzyezXPV4Ke
dx66ZIxtyJpIrml+PX3DAgoD/Qu8IZLO+lj3gX7AJgafNqoTGzeQ8LId2mE//qyXyx7rFt0mQEUL
haDxvN6gtDrw5pJXpcc/fjRMrcVI3WrXhuukcNo1fVNh+hL2hl1tO71y9m2Jd8zHP+KdsV2WxFKF
J0GPoPT0zbEIjDXNrRnbInE2jd73KBvmPMwTWkM/ftTFMuR1qdJyV8NrkprH2TSqOxyCWjpUtmYU
YNI1TvFhFjRuffyUd4aSEJllQVLRo/53dvZrI2Q3PCYoeleJvU3SSOCZ3iZbTU/tQ+wW9gEZ+rXy
/ntf8a1GhSQYJcr5JdTtvDn1fEZyZKRXXV7me1QpKSpYenc+fr93Fv9CgMWOgbq3z+F4OmB+VOiB
pORArCr0daNZ2srAG3yd1k161GLzWsH7ve/JaUCkiwCWfNzZqFkROvlFGLeF1mI+mKqi8FDil4MY
NlhZuEKGnZuJ7ccv+e73pLBJzpZ1weZ9+pKFCfywofdhO+BSHjYKD4zExFhVp2ftyqPe+Z6kSggt
aKdFdXvOiEGmPMKWSsytkwMvAYNGSBOiyQm+0WBpr2PHa68cf+98UZ64dO/y1yKSOns5V8zDYrq2
HfCKXMewsxA0m8DdnaTF0Sn5PuESfeUW8M4HXShvFBTQltJYfrbMEw9jsY5RZgvP45Xb22I7eD7A
bVHI3cdjdxF8O29hv8WdCSuJ4FyWUeujbWYBGGmL7s1tZtUACGFWri1MTJeOvXkLFr7eRBE2zh8/
+b2XXITh5Ei4XZLnP/2wdutPZYqv2jZLo2KNhFCFEu+pTRz48/9h1pBzWEI3IguETKePCjpf4bqK
QEvUMSomcLEr0fXFg5lIevI1dS3D+d6rWdzHl2z40l1+tiAy9NhxN7HBxMvEcScEE5EdFTfoGn7/
+0ckTGJv4UxYwt7TNxPUEDw9K3mpZCrN38NUdO6ToSU6TqZmPL9+/LTL1cdVmOOHA2jRaJwfvPPc
mlYWsFHX3Ju3mh1kMENSWjmmNN/jPXUt1L78jovVBOlRd2lht8+ZnArpAFYOpb3tEh0nbZhf28Sc
m+8YnSafPn61d4735VmI2pmLCM8WZPffYVqHhwP3/w7fjhFes1q5WBTnmBanXtvsMFoQ8dZR9Kve
uy2YlAL3SbPoX2qfBukb8mpRfPvxD7rcd2CccTVFXb9U3YKzOVtTy20qLSMdHC8OoyEHYhb/HF0M
+tfOhA3Ehiw6ik2vTzPjyrPfGWeuxJQ0F60KKubl3/8VsjqGh00oBlbbOKNvgRPEN/dlYvrYsFbN
ykNnfCWiu9yF3jZYSprEdA6Ku9MH5uk8EIGUwbbDwHLbTX36Gvl9eUtaUN+IRpN3hYUn/RD11ZXt
/bKwvPDbLbQHXAeY3OcJ0MRTFm5UI+LNpMZqw4kZ+75B8QeYqP4x99aISTK9qCkEpKOOk/1T09fV
DnLO8GJ7zYhL+GxemYyX35/sFknL5dK1uNqdBbg9rd4WrnlERXaVHBxTdptsastDUlXzfe34Tx9P
tfceh0YOkT8lGZpnlmX413Cj2itcgTJ3q1EAeG5MzAZWgOsy7HY8TDhhfgT5lWPncmWTBllulchJ
CaXPEy8Mpl8btOFurSwpZVhgRFvRNepW296AonHlqDGWxXty3UPvQeBsMrPITXAdO33DGbohzacc
qDg1tWvIFSO8yc78NKq5XLuyV2tnzuhQL/LiJ5vnKwYZ3qoAirRxKly4P/7cS8x3/mPY0NAgUIog
i7ms/L8+d5EhuOyM1qTSUqhdroIpW9HslVRXFtXlsEIcZVZzw8W2xz+PrbEnw/csIbmVllPygoFw
ip2ZAW8d5WDo5P7Pf34txAhooJect/U/t4y/XktmbhknNlLSbOQbY9vg3AOl0B8/fso7E4e34URY
LtM0EJ7NVVzw43oudRJaubBf1JjkeCRmw3AA2wNh5eOHXe7BVIyWXBKcYrRQ5x2wUwMMTTci0oMY
7v1ItMD5QdtRPN+SDdbkhmMCG8i0xaziytC985YkI9kOOdIXxeUyn//6lsrw1BKsLTeiuTs4eGSk
ISaYDd2Bmv7545d8Z5rwLOpx3GqXQPdsOvoGGYLRJp0Fa6rAzNQBHGThf0DLR7JJvCy5Ijl+93lL
8ZdhZPGfH+rSd0ecdV0O2myObnLh53uPWOXWbzJ7bZL42fwf3o9rOwHgoqo+bwgkom3dVk321iqg
GQagcbdVFnmrbLmHTZGrrp0oF5sN5zWLm7iFPpWlL+d08CwcmC2/8e1t085eu61L5T2DkMMKGvtZ
uYFZ5eHU77V2HGq17JK1l8tgN08UgfUSIAdK4mtbzsV84ichZ2fDZVZZSGtOf9KM1rR1kFdvS25/
VNDNaVOOyDNyb8qu7LUXw8ujFrmbS8MrSdLzsysRoISoh9pbaq71fVx34w5yS7JRgoaFnq72K9Pp
YjfleSjLlhyly/5z3hHhpFGEN5xlb7FQp6lQYsxbh/NkKPfKZnDxDdkFuCIhQkNgQ8bw7FDOsKTy
YFeYO5am2KrRFrspaM0NO/nXj2fsxSuhJmPfYaCok2J4eRYNjb4GZASB986iieWZSePsaUlIrvRv
Xj6F/zXV8GWD0Zf+rdM5gbeJiZJbOjuj0izwTJkwTXhfwH2l/8+fjm2RSzj9uC6NkucVnhnKsRor
5YOsjLNflJfcm6iccMLK9OGflboefamLYpYn0UN1vvpyz2idymr8HRxRqkd6q9Y4IVnHyFKHXNei
/3le/n9dti6/IldYNGToIxYns/NZ0QMAylz4gjvbnWAp4sp7wEJdu/l4Rrwlif+OGegfX5oYlhY7
kmU0/5wOVu96CH8rVa0HbTDc0DLavGxvaWvuAF2K2oz7sO8cb7hjhfBJTbo4oh1l0sTa04ng5hgQ
ZnAbNCk9bILbMlcraBDAKOJRTi0witj43nRO8QccXPs8gCt4oOPXenQinMiJh/PpM4LZ7hBlrvk8
jJ3Sw7grocjR5W+m4SBi55cYVd3BOHD1u9HXxx/JYGL52JAYPihBKm/tYYBNTbE1g3lPCov9L7Nr
ZYalh6tt6NKt+BQPJj0agUm/5j3wPdUfo9qzwIjmmfs7sCRNxWZiJy9Rmw8/CnNOEEl45EaOsbTx
NmLzadRN5Kj4vpL9oLZd4Wn91nUaGBFI2Ipq62FC0oRxpgtv4w5mbDz6bS1/Dx325TsKvLjlYlmD
S5YzzsNvC+t1bx2PrEbEiFY6dKupdaCLrKBDZfk6t8VY1PuuHLAQEC61aKyrusFNdoYj8CELlR+3
cFlNrMuLh1LmcbKJ29iJ/lg2bLwNgQd2lqmeWsWtqsfZX4ESbAy5SjG9b/iENpb7IeFo2mwLgIYF
7A2f2oW2BXEmxtuqVOP4p6gbpyH7ZgXAQrE6n75C1bXgzQKlb4OdhEVpr6/MSCbcyYQkvcFKQ98C
UZba01nUQFVjNmqMpCEjiGonalutC1QjeZiAtNh2lCZwWMe5utTKatMqyCQfP//8mCGgJwBcbBVo
qSCqX3brvyKkfpbVRKexAOsxVnvlyR9R35VbF9zV1jMr9fLx496EvH+/L3d/di4OtaXvnSrj2fs6
ZpTkMw5i+9haLP4HfLnb7Ty2JjalJXXC9ZwU6XBrm7Xp3Hqy8dUGdy7zMM56F+y80TGdnWeLdN72
UaNHuJW28F2KxsYiKZapn32vID4kIeq2Ub/D5D2LnmlSo1XKwnK0uZ/GWN9TWrUWLkXAnxpr4akg
DO+/qtgzqo3ZDKZaA6Aja+FY2eiBtXEVFmDFYEQPRV9Vco1hZwm0Bxijiw8+HeTfJEokD3MGLaEk
S+PdS23StP+QIV4/GlrdVOFy6P7E+L23N20jRHkf4Oxg7QalJ8aNKWCpGvAKAAbqDVeskF1DBI+D
Z9afpOjjb4xU4a4MXPruhCHTHtyhNm+GoVHp84BXl37gt47pz8yhfPMFH+54Pqp5ktYushqvwlSh
8FBblmD/MhwEUJuPhpTDYzpiBbubtABcYJCN1l2A63X625rhdnKfRXWSUYQJ7I1DPUwLRUc1Olm5
Do2ToWuItp3WWdoW5muj4masb4Y0SeobHxvbFNdQERsotfAwUyGg0dnZm9xNtXUPDSF+tCahj8/Y
Chq/FWGdcSBnZsS4HdXwTXTfzItNFOALuLJbLMleP56JXN3Olt7i1cIli7QA1rwk+s+mvkzSwWTL
q/bYwhiNXDXkcrwtjcMs+ESrqliFDsu+3eKx4b4A8xv/C2K2hce6jDjaswqVcChbSBD4i5OovJkB
qP7UQULfxxUH+QY2LXZ6lmHW9iZlQcRWiJcUHbpYEE4msO/ELB+Y44PAoVPH9rWeZhDbkaVX1WOv
xQO40QbZ/dbxi6ja6PrgpCuoqlarYzyGrdqxBzSGu/mkY3yy0pMSBScMziG70wqRppsSonOPpyvO
ef5Xe5L2/M3VZt95Ndu8+unLxMJ7D7MgeeuncQ4KC+8grOjYD8z8PpgwRvyTTlFQsxG5Ukz3ys0r
Yz91WbcpSuAo2yDJIcbymSwQcR6aQPmd0p63gkoMablP6kDtxZw4NXyWGM91AFINILcU3ueMLbqI
I8ggZnZvm1Ug8Uosy+ib6xY9sEQbbdBt2oER2IqY1X0X5XGN4I3JCFYttcQ+kq3WcX5Cep+ecDsL
utDUR1DQDlSDMHPIxDy1wF1vIDTChERH1+m3U4kV00EjxH/SnCKB+Oq3CxEP/VU7aauk9ZT4nJme
+Tq3RdThmtqy+rCT0ZqkXRe5KvS1bgGVWEd5nTlrr/IdbUVhI6nclTQ568ISVZW/2C1NxYxmo6/7
IXSTKtUfYC1E3i9vtrT5RkxWVWxU0naDHqLzFPkTgYvzBQqlzF5IPAMQKA0ByEX48a82z41PdRf3
UIC6TJ/WDRaXr4r1E9/g48UgC1TXjbaOnNncWboQ4GXdii57vMOs10haGMQnUZfC4oitZpdi9Df9
KFOayx4kLivTjzqQFsNkAO+EppHkaUhzyvgCjsETK1NXwxopMXVZhQf8TVxhB7aegGYzj6M0cejU
xgkN6igOuvnnUpui77ZWK+shBUjGgItBT3ByrosbZ9Am88XD3C09QqoJyBvVfZW+RJYshLkbcjrs
boOW2d+FbaqstlmT/8mKzWwP5fSC2aXzB7/7DnGIPaN2DS3sUPMpDESm5A7wA/CCuDGSBWtot3Ih
I9Sz+OGBHbK/DlFkawTnLjYPh8TXhL1P5sQH/25k1rHVPDncTDU9vnA2Gs86zJFWGGuYHnVPVRrf
Udpg/DHYQIo089/Uz/rgwP/LIViNLLCOutd4gNunGHfFOE1GC8Gkls6riraJILQyKevvvdFY+UZK
1/ylRxQCfvXQEuQ6KWYVP2md1X4Bx0A3SumO1rSbBtOuVkGdpIeuG7PprqVTaiQBxemyyZWh3ZLT
AHsV9j0xdNg1QdCJECBet9WXFoaRBHyRvNK3kVd3Yii6z02Jrfd/xGBWiYlcVNV7/PwGA2KdbvyO
9URccxAwlhvQyZmPngFFN4f9UiS7uLYMmP7XPjCxPSViAcbOq6tq7ffEJQevtoR/j6ATj80+Tv29
ZnKLgiQ3md68MiC5R2ZoYfXnPWW9nKFayDzvXwQQXYHOzcHwahw6yO8cfvm9yz/V98CQEb5fOS3O
7ydLL/1Sf0buvdxbz3XINvehbKS6vfcNWBCbzqq6/BZnvKBd448O711UmNcD3fU/26XTFJum8Grv
0bcnizh8pPZwBO+W6svFwrCbsKL8G33iigPZHC2LaWGSVhbWBouVyvgqMyX2dlUbznNpZ/ZX31GG
Co0US89btwbLdEVw9qZCOB2ipROJLPnSMnHZfBIoNKJRbPX7AUlSvc1LXb/rXO6xtWrLBzHpWbAB
givSMIjHKEFiLb8Btq5AIOETu9f86ZtNZeUPYrQcQWcx9Z/trv8N1Ma81tJ5cWyTE0H/Z9JyzJlJ
WvE0YrUpd7aenIY982qqYaXUUlRhLGoqweGYpUKu/FTo954+jNV2UaD9q3cKBULc0peyMhoW7uNL
TP1XzGx3CUVIMO17RcbxMyUktWnQf+NdKtjwx7ggcvx4+p1H6bQZLJIZFCQo5RijsxyDsDuz1xqp
7zWmeb4z5miaw8yjuj2GwpGGsVJdq2nPHz/1rQ55OivQBxM4IdAjBeee1/LiCZlOMtbOPuPGVT6B
jgNFsCK32P6yTKAm907bzxFGWch2NlrXFuOuTgoCAnvUnPkxGHGJBDM7zP850zQ7KwnLE9Bz5OCc
u5u1SP4cBtln8JmGQfcwpzD8ox14jbku+q7rsyv1meVucfI6JLeWe///Ut4X1gJdHnuZY43+Ppb+
cFsTED2Qhw+ObTN6f7p20Fb8B+W1RMrlU0nCkhO2EJczZ893jsCCy252pH/r3BPAlQVQ35tq8Hr/
Mc5hybxAuVP+0Tfwe74W4y5r4fSN2XaX3nychXi6eTZTQddo5Ibq4iAzHYba4GM3rGhMip9SyqKP
WtMMdSgay4ZFjQW++ZBk2Itu7XjBS2UtTrg37MDp/SREDwRwalon342Fmb+OMQS5tSVqug6435T/
Sd7RwgIyqoMrXYwXx8ebmpm6Je2Fbyrr0+UWS5l0pl5qew/K9RSk8Y/BUdMfFoLzyFkYb+Bpdg94
kzp/JmeOrqT33oyCTr8hDiqIcrgtsBjwPjx9vNmndYmtdnboZ6sx1kkQD8dcNS7ZGkKPArJnhuX1
CNWyefZIlzac/I58xE/dGVdRnRXeNyt2qnhjegS40aoHOVb89IsuvZu8yAd8P3PlXFVj5ckxTNCm
gfDllGin0MbKWz0OaNaP+D3aYzhCZNPoZKnpjwzLpLZ/245mL/jYCd+aWBkugOgG69gDFavAPHST
OfjgKbNa+1Yrrsri1rYG11+Rsgr0JHQMRf+vnkRS3328d1zoAEgbLvJei0wvOl/+dvrZoM4FJMZ0
cRjceJzBOk5qb8h5uCeDXu3IA4hDQG081I34dz36xp6GIvXj4x9xPnM4prGdQPdAKhOR03m6PqjA
UEVu1x/KlkrQbR6xkYascQOKSd+T27Qs4epr22gHa6s5lZ4e7LTS8+0//wwq4kuvHhuBjwzh9FOM
8zwYfp6oQ+ZNrbUZXOBJHa7148oxk8IIEz9VGwfc7l0/Fjno3Ly6Monf0ip/T2K+BCJPnbQLMkQ0
j2ej0QYJKbk0aQ4QL2J/t1gwzKHsfaxDZ9XB/QDE2jdHrljtT7tRYB8LnLruMzV2LfS4vsHpIo/x
nqh7pQFMbNO+XbdG42YqVLo5qRu/1zuxFQinj9Wsl+OPiDEO9v1Q+YfSjjAagj1V72UQt/jw+21T
u1sH2scuAjhQbj7+4uc1Bl6XKvzyohzvi9XS6RcfFuZdrHnVQfPdX6MOpHYtkuxr0qjavlJivKiJ
L88if4DAgPGl7nf2LCGUn8O1qQ79oP0aaTqzwygvwO70DYy2uiM3Gqat5VXbtlTF5yECuTwDFP5G
Rq6/RRN3de2dRwts9DrVFaY+qhOCpLMKy0RCcwBk1h40lK8giFUfhxhZN2qlO6QwV6ZM52t9sG9K
g9MZtphMERcxv9k8zmMFthNXHxvVHfCv87kVOXlt3fTwc/ubIVOYaNpVU/TpQeogcJ+hruf1QwPa
Yp0Bps1f54QE1WtAouMhBascb0CgtwdBLG22YWaioj167pxHO0HiXoWzG3vpuswy4X7r4ZpwXFll
Ojj3NLdkwxNtXpy3XGnVq2ZXqSa2DW5C1aqHbtiQs7FH/572oSa+Mu8uckp8eiRWWHcjVVoUnGeT
oR4izS7jvjpYrqXup8TRYyQnsoaaTXHSx/MrM+I1GNYGZnWn6l/0dYz+1hBimFa+ZH7uaYvQ1yla
jxSLLDf5ktdxNd2MMwDodQ1R+bYH7XpVlb3MibPho92EO87S4UJVzjxdMaqk9p8MVXsAyl6kD7Li
UL9LExLDhoHN7qHJDOden1sn2mlm7iQPQKozueosN8PuGUCP9/XjJfzOukLOQqIYBQ9F54v2P7PV
Jz9DCMGuadWH0e1RT3bwJAyjeugaH3bnEESPXDDM29ZxGhHqOJhB/Avs8WvcIpf8xxicocVHwV/k
JosI+VzdMyaQQocutw6SHDKpntkdQs8o553dUOqfdSrQV554cYYitFwUs5RJ2VgWo8bTQam6Pjci
TQdSOfQgE4faK8eVpYpUXzOYRQ0C1B5M+ckQ/EcbkJIuSSPSRchtstxyrozI5bbC6/MjcGCgP+ji
1wyeHcV67bYHR3puepvP1L/Wemz37k8PAGG9lrBEtNuPp8HbvnE6MWntpgC+lEjwtDrXDZsig+Fh
1epQkuW27iAsRMAQeoHKlnpBGj3Wma1Bsne8olhF+ez+qhmm4YgQKLkPtJlcNnCb5gsW8qB3g65P
th2uJ/peH4Nc27GSZRVWSTENh9rK++/CpCFnk06ato2mzCqv1DkvWkAZU5M6O9Yyy9jSD386phBe
8fbUfMVxkWfyRQWN8SByt5HhCCFKhFkk5nRPA3//0JayK58sNZgdCjJY1F8II8srocFFjMS9gB17
MYHCkxaR7envsWM8prB6zo4ZX7nNCATmbF5hxiwtiiCKlA5Eeq/6YqbwW9YwiQyKANpcWFfkHm8B
4clAO29tfVysl1oUhfTTHyKdNphxDBNHEdljA+2gGuQAnLIyg1VJUz/Vy8lrlX2TSq6qYSkp5q7n
0lDHyY47dRj8VsHmRpqVRMYKxZ+v56HWBUYL7NcqdP8PxpwjSfo4qo5eDWqDq3OMu6ob9VP7++Np
u3y1k5dB9UnHK6W9BRlFe+3pyyTUnQYVR+YxkHgBfNUrCCVmzdEFDKavRbdK6ilytnM7q/Lzx49+
U1OdP3tpbjHsZeXwA06frfcBJeVO2geqUfZYghcdQQzpSUo0TCUTC/wXgblRwm+hSuCElgRTmq7y
aGilDBsISVhxGSJC/qHc+JUoj0NM9rHvgCJPhLXuHZUdik4f/U8mpbsVuBJX08PByAvtoKKy+Wb6
XfVJU1RgsfcKVHvUImi7VRiZE9hfu82s5zFVhQyTbhxhWwWl9aAAH2m7vBNTfCQN2e59kO7Nhspw
rFZWD+1r49GT5b4WspvKLe5k4x1V7rLaqaxv4i2yxHr8bJJv/aJ66utrRQXvl+bNunespJ0YKyEr
/5ef4g6yL4q2/11EEwcGinDphvh3WcWuwo943LmeVh/yyqF4DzjW3kkAdM0NZZXcXHsR1IgFk0fz
5bF2PUksI+nG3bq5MwUHbfH73w2NZ9xmdVDBZ+rsfroSZbzt+2cjzFG0mNMsKdULXWuhTw7CFi05
mm2txO0AKLc2uEkh0Qox4BK3iTlE6T5ouioQITztxCywthajf1tGCY4B6IqUual8VQn8IlHrfMWC
O3hwRL9I12wzh3Y2mHmc3SOnml6amsTJpg3sfBtYbFN7xAnZM5woo9wx5nQczI7bztl6lDCOwlET
VB6h6kQmNDpp504Ywbn3YXWZgUA48fGEP08ILm4HC6gVTxd8u1j7p/O9w92jiVUQHLyhGP7U6Ex2
Lgir19mwo0ddo6sw7K0B2uKYlMGV3fOt8fd0KBCVkxlmNyeHDibu9OGBN8HOKlz/MBRRxEmixODI
FS4V5U8PDHv8mVtZ7pFXD4wfsaec9LMkGHZ/Ov4A0zAlm9mvXM00fpDEUKoNccGaHqwh9npjb4hs
Ep+53WCcHOY+3u/jilqa9oVZNpPzdKIivo+aRE/XlFN9WpLnth+2qd1kwZfYSIIHP5otuVINq7SF
V0OqXaNkUd0jnahw7xzb5udojBWlq4+H5O2bn30WGhuAWyIcIqo8/ywzdqGmW+vOYeyAMRCpU98L
7g2n6TZjMTdya3lNv3MKAV8ncTTI8hqLvQpRSDRzTRpXiuBP0yZuutdhJadhib2F9i1oG0odooC5
tfUI/s21UTf6CGsY/FT3aWz9RmmbijI6R2hp0ooaGkXOaeH4wm52drtwSaNhDNzvTgEE69loRr+6
8zOQnGtPCskIOv5EyXkUqX3bWlrZPCOHLK3HDPlSf1TYiYF5SMa5Xg2wsJ0NwpIqHeDCm8ba7ACh
79pycb+i9Mtntb3ee2oLbkD3gZeJT2XpNVEXju6ES5Yv6yb6WgldLOaHUzNgP+Fntnh1gVMD/2Hl
aJ9VY88HS5UQ7UK2ueAGzio/FoAY+LgQZ/T2vzTNfMpzdarFXz4ex8tbHeI54m8HgTn65wtTwTTX
0eZ2nXHIa5kWmBq1/g/irRgsqcR79peBRWQSKiOaNyicpnQz0d4wbHqPBbDuQGjFbdhGkzTvprbP
jIfWA8zyJFplfY5RlC7J4ILE9fcKTyjvOU4yzgpHHxqLY2lO+tda5l7yq0lwEy2Xywfc6EbawSpQ
guPLj+fxOWgKIyW1LIptnRA7rT/+BO/sLvwmeptdfJ6geS5R8V/JftQ5fu4XwXRwtciXe3wmu0dL
s63ujjVn6ge77ZGFBH2Xyjuh9Dm91vp4GUqgWSNxQy5rkcidg14GCo70RPfGoXN1Gd9lSo/vWrtT
/crIIz3ZTADJigPKoLndfvzqSyh6uoiJIJY8yuJHT/HhLFRN8orZ0VXiSNF1yDaz0sqn0czpvdSd
2ruyk16UoN6y5B4XLHRQzLdz50Xl6K1F079/MOKib4nl/diKbyJsWLC0sYayeu0aJL2rwRrqbEU6
VHPYCDXN2Ba6Mn25zrtJDodmEuPOp1XNDvU5Fv1TWZe5ect0HQpIhhhgx1c+0+UAMSsWseSicede
tMygv2aIbmS+SNJeO+Rj6hs7KoN6EXozLU2fKgcdsnSd/ovRLX2IH4/PMvXOxoe4nXxAwN2QmuTy
7/96cIGrn2V2c3KkDlcPa9oDuxsb0193R2PBfKMwlPv68RMvg3TaU3kgnrekwi/j2rJo8QTlJnJs
qtTufgf9YH6nEcPvdzjYxDVNx7h0cuBEsPzCgCTNilIQwi4u58IZSNuUiAQSxMZzOHAwx/ssS41p
N8eVM65tUZkuNfog/QLxfUjvndivvJuusdtrHKN3pjbWcMwyKoj8aZ3HyHArRk2J9OgnWO69zHh3
mZ/1LkakFxL/Ov01nN3lNoL+gowkX07nmmWc5YDjse+aRKTiqLBLwi5BR5K47gmfo0ciaT998PXI
qEOpZPKzo41IPn08cu/MlaWMsZC6yArSVnI6V7hdeWJ0ZHBoAG/vx2h2GR8v0586TJHuzDya+yth
2RnXhmSzi2yd89BZaqyUA85e2fYDQEw6qNN+MDwyzOCw+qe0L/Ce0/SqbV7zWKVylY1tijyI2pRa
gSxN/EcjnopvbmzEEXq1HmXdc9FPSDxMfSrca4nLd6a0g4qSDlqyprSJnLvy69rg1YHbxscmiAi5
w0nrs/kXotfuXptIhYRtkc4o5krLC7M8qR+W3q9Fh6Ui4yEpa1XGW4Q7mjq6itRa6JpFot0HZe6m
q3aqfHmjjZbzU4sMDZR4xxiU29gr+vhKZuFyG8LIkQ2Zpm42bIqcpyNcdk09Sy1LjtVoGHuBgSua
Xj1NtJs0yQ2o7Bqy33xheJf1NXnEWw/U6VZEigY38IXWQoPPeY9UUiWtb2ipdxiEGF8dv5SEXo1b
krz16iFm450VAE5bqihaHIhwSFlZOsKskGxiJFe9mPC9mFC2tQQ+WKP/mO28aD8LNBnzFwTV3bSR
WhpU35pmsm4cN+vjiLJxslzjVUx+fRP4pGtW41yU2bpCCyU3csCj/NgYRVf+ahutTtuHBIy5bDeJ
1osyDieIdVqwGnq39I6jRb/qS4/w+ZZyUW1vZUEJLeS84yVm+gZliDii/MEy7di9nAAYdJyN2vfB
0uMx30IFtdj4P1627wyqs7TSerRq0Tp1bgqaIfVaLuHx0WebKtbY+3Ob8ZOZvmQKDcNulq6/xlgL
AdY/P3jpBCFVvyTzGdLT2USNmutTjOSchqcu49qBcLrtQedqgdZqIck2caRieu0u9859CoYC9yma
zFElX7SReklB5N1H88Gn08fzVqjv3HY7IRnKwyr3+z/6WIsohMJqBPvI9ue7VpWl2kRysLXQ7Wzk
TEMq/IMQk7/piUy9JY9mRFssjNJ0NetBgeBOpyr+FUsy0vBSFpO8I9g2/JuI+/90SIJJuId+ggX1
I58Q/N5rHpnnT3NjZz/6EZQ0RKwhdldOhJZt2HQ+UlJ3Le0sKvs1eeFrkpe30+F0eS2qHIJwDg9K
u+ZZiKHMQvOsUg8OjlEJ4xY+ldeuLZWV06emrMovLBXCmkLEwQt3meobMsPeH3GoErP0yJY6CdTU
Umi/R1wrr3WXv/PrWPcWjkbIVJYa2Hnmrm81J4n8/Djm3RzhOSrqIbm1jZR7UTBnvreLjUreDQnm
2p/NegTPGyLVT3HzHo0ueQmK/0fZeTXJiXRb9BcRgTevUL6rrdwnvRAyLWwCiUvg19+F7ou6StEV
M/MozWTh0pyz99oUTTeUlzP7+zjDcLyVBXT9FVFwZXumr2iU1YL49mXuVx7qZInmPDoqP+l+HstN
27KZSY5EQOfzHkIKRAhbDXnV3tjXXi+86xEY+8YaJ4t59GJaVnO/FCMKUlTgnf8bF4hCN95mh7ag
MBgabpPZu/c/3esSM2Z3aqgcGvxVsnzZijM9jCx5bIqzM7k554YyztxDECt/32bVs0FG4u+CzkWI
9m7+6LYKIoZUQf2s07JrbtTvr8rLLPw0IynPrIwh//LWe7nXdIS7U6R1F11FhW9iJGpNTXxJEjSB
kexTOls7CJOg8bLaq77ntWFrw42fcaVBXJ88NTzOF4QaXleXi2TyG7Ps+nO+jNqcRebY6OOG7bUP
jX92JsN+cmhuPA6IY7QIoapTPg+LHDHXZGLWFg21x+SnaLf1LvM/yFqNthsuftxrn7pSs+NnJkMt
PXZLuTSHVYaWPhEpL91bpw336oViLUC4jpCIHu+6g337MpcsmsKCB3lOKr/Iv+WWlVYvbjr6iE3z
wDzZ3pzVCK6YttFU0KvcjE2Zqc+wnopd5mro9lm6DFlExOnFFXJM6mYRU7v3NTY8UX0gvaZ60bOZ
9aYsl/hbXIxkbcvabspN3Qj/ExEYNXwaY2bVyS079vZQfcucwFFoPHZJC8q21cmpi8yKtDSeLILF
c7YH/abHASYO8RALf7co00m+udiqxo1NqrezLWqjplscp1QFFrPDsEPC6SAeEqe0iJivA/tbrHJD
O/WT6XYvWjmBhi8qtw/NtCV6FhWJmR16p81aXGuI6Y4Dn4cMDWX3fdjoSRZsCXhR5tFF0RAf0smg
beiUJts6hA0eVKY+WJbv5Cs6FCtBjTRJE0JvMt2odAtfFCGK5VL74qJsQwOZWi1iqfc/3qupCpDi
evpl1wwZD9HI26cLks91MJQkZ82tjOFH6ox+BMVR4T9Tg7YJBrLlE5ISrO374153rhmYFYaGgcdx
krnq7cB92tAH8d3kPC+p8qLa0dJD5ypT/kaMnXWnTBqNd2hR2NbRzIz2w1GV+5VEwgKvlj4Vwfw1
cThBBRzjRnrwocrqajgWLpLmU2IbsCnCHr3bj5SV7JYX+rpZ7IEHo6WGxpicsqtNvDkViyXMKj8H
GnWjvZHP3oaoJ/vBs9r4TKcGbSiIEQA5canKvaD2lEZ2blghZUQPUTxyzhuFo+tpmN+0OnR1Oqbo
RC8N0wnnur4thTjzzhMVT9iATaaDUbfeuUuSTIswZ7BdwEBg7bpEtj8qLw6+Iu/Hiq9ZtRo+v/+I
rycONpKEKrFjW0+gl9qEpPfYTJG+cGYvQ3x5QHdx65WF4VGj9/yjDrH8Rhn4j87mzb7FQ39IogMn
X+QfSLDevlQlG5eyIKX5rBV+kyIVkpiWkP3rxZYCpm1FFH2zgp2dXbbpGM2D4j5s/BI1mx2KRJPj
k5E5bnXHbjtBFoFGOUC1ZVPqUUCuk0WkN76Dq3M6Fug/AehUcmgpXKYnITmgTTco5+xNdnUaitr7
4Jf93IamWw8f4GtMRQg4T3usxtS70QL9Q7x8c7twvwKLW2UGSJdYqt7eLvhGSPiWwDrz1vhVcdQ6
o/nc23qNpYZ4DnwKvWelDi29Zs6EuXWyLnficJpbPC1ebox+iMjEGUJWfF0PU8wAP9Len+v7plRF
+2zreTfva3MujZAWYWVGLdqoZyXHiRI9wkErjXwtGJZia3RFNn/Qdc32fxZGW7zaRZVh9TKzkYxn
Yc1pZNJG/5g1szeF85w53ja2vSHf4DXqg7tKn8gy3amxI5AqtBMajVFtm9LJN0wzmrGZdWi4X82h
bs8qT2WiwhILpDVECYrz58kySv/W23g5tzI9MDWATHdWVPxVxi+NP4rZUq9OUzvWTtiQAY/1ZvH0
vTNXw4ufZXjrnNVcxablbnYGsVOxVx/0Bssa8zXhwHZrnGwj9V/ySiG7dHEThphJbx2Drn6pDcde
X49A7BjZUl9MxikasXy0RHuSC8AmvyyzXzXtgcMsNW3bmBCGy0K7MT38Y0zEiUCCqXJTGbtsWVM5
qFXcaepUylE/ZFMzRrFuVhHJWOpgsCcJM8sbb7zy6+737zeeueGPLtpga0Z9/ZJB3eQNml9fDofK
XsRHx4u9Ikxpt8Aw0+mB3HgDLmfAP6MxF4GDoo5+RfXz+kCDU6QPhwZ3NuWvKtNxzHRes5mNKeUF
DUbrlmzo6rZyhWthBEkDbx22hbffdGKOSkp074ehDJwvhCQR/NT4SVE92FPe43nT2vKj6Nlo3TjB
/+vWshxyWFw7OJzM3g5MHlQA8MoYDnXftRtPOfWy84su60JEFN4tlfvVraV8TSMaVoC3loUvleYt
8UVZxcn7KGxAqVPh5ttA9OYOANCPtuGw8f5a9qfw8ebFYbwA6iwL7EpfuOJti0ANQbW4hxbtXInp
Ss7JMER2lYn8SeaGrSJvWNzl0c3m5tQWWuOeS+xHzZMULad+uRjJN0wbZrZphaZh9e8t9CJ5wNy+
Md3c+eobpf5dMqORyDLbdb5xVZ1/rIC0FlsWvCA4ZH5lPqs5heRbVOZUn6s2cNUhyEqRfgrIRnDS
XdXHszS3vHB2/DPDq2h8T2mkM3mgtusXFUl96MufLdWnWYQyccZ6I3JHppuSbn6JbjOL+8heTNxi
Vd6nd7pGNtIOB4qXfCk4dA9HUF/NRmKYTI74UEcZEagCNrpiljXPim3wFoAqWvRWWqMbYXkda4ne
wTI4/0Ajs0/VnFTDSkAb249eHhS3eNL/eDdWHSoFLJRzeMEuljXNsDkJ5WV6nOvEWD6aaW6EdSH0
VzW1y/BQznCybrwel9MKQgBKuVChqECj2b+odgfZyGbPKbNj0Rrlgzf4BshswrC+ERid3crUutwy
4K74/8YPtBqsOX96qH+3Yeq6p4oxI/DBo29R2aBqiD522vgxZAMtaZtt1fk6xy5NNLe+g+sLRV8E
wpMNLBKwSwSrkynQqPng8JFPMQ0XgtMTo7HueWHGn+/f07UlcvHFrUH1PspJ9ifmpaaa0LyFo1rr
HjhEqFCadY4fAVvjf41i4HYC22LK/LN1hGv5dt4yAjjIdJf8Q5I0mv1l1EflnERr68OtGfJqakZW
SpYJ6BYUy0wlFzNklpmo2/HsHAZiAh/pXqsXPfEN0BpVs0CuKOk2Bmosb7RiriZmqqoEi3MYXYWU
V0I3jsKp4zRLcPAEYas7b0b6uRutuLsfNdpSL+8/tn+NhvsSbQqF3NUN9PZ20m4SiIBi7UDdNe/v
Z11SN7eRVjzAuPz2X8fi9YC2g0GOsw9jvh3Lk44sa2TpKJL07qeaRLwdkLhZYerN+tN/HcvFTIpr
kdhKRrxMBxFJqfmJp9KTHztoYcYJW7iF8Kjd9I0/3tqQXU9hfOSU71hJccLBJH17ZWt7zEX7Fh+b
MrAPZTB3T3o+y80yBD5aXNHdiBf6x3i0dKn3cpLnlgYXFUsM1LrI7dQ90mAYQYhN6WHUa6oRmHiC
fd5l2XRjJvn3iOTBIxw0of5fXCEpY/a0DAshmdL5nPnSeNJbozsxr6ioddS4f//xrXP+29kE1Rb3
E2E3/cErZ1oBL4Hiue4wQ2vLhoKUHWqOXm+toTDCWNfmQyb6ZZOQ1rmPA0vs3h/+6nC+2nCQvXJ7
8XaBW75YIQR2V48YWf+oEFB9TeFV3CXVpH/VhS2++qPWH5w6MAuMUpV/FsAI1kQ0+yQWW7/xU66X
D37JqtNk0lu7pBcfjWMJYMxUT48V8qUNlpj5J2cmb9fS9HrMjR5Xd4Pi5lAge3h9/y5czw1Ms6gI
+QF/IGMXC/PC1rvLnNI9aiz7px5WxjYDv/LBq+Wt1eNfr1cA2t5lkeSxX8Y6iyAu8I0yVFPZzQ7L
dr2RfuWHGlrtvTvDbnj/0q7ndqYEIjwpZ9GYpJz29oOlxg9eaDZ4nY3ZtkIl8+7OrznTGJ2Oc2km
MCDirt7yUVxfJocnzG7UO3hkV23+oWo51saTffTAoPxvNFoRusuAQ8Lq9IiuqHGjyHR9mWy6EYFS
8adaAdz37WUGS2a7oBIwhZT2FPUqMzeBnfYvcVzFDpy8pHzSBrMb//P+imFRgND24UohZ7wdNqli
fZ11babDMdsbiXSOPh20MKlM98Zq+a8rJGsN09C6IeC0+HaofMhiuKLCPmI+1X93sd9+AQFveyHm
GHAUrELLfSVQsN+4sxwK+T+/naLoGv01svV2ZAG0AQl6R0PRtdSLgFs7HpvW5VRqCPol4dQGRRDa
cd86D3UtGv2HJ9LuKPmO+qNejVOMbi9z2CWNpuLEYc3IDCJzofuJ/NEkbqCrcjFvhdO3L15l1t/9
xrG/JrlnqQ3Ncf0ja83URSZ6CA2ZcqKMY4aTdHjSLSyk22WMhfxiUqSdz0porf801rTat14aNFCe
iVZqNzPOO/N/DcqkMbJ9buNpMWuv3Fkj0QqbsW2W8XMHBc76wFxsoP4WaHpDvcWfFVZFGX+q7aoy
92aF/WBbQ+f5XGEASDamyIaHxgLYEhlc8MOYuUbzRAaQd9TyaSrDLHNLbwvsSH4AneB+90zhfejt
eAGkRLzNQbWJ9dtEkf1Dd8ZOixDsVnWo2VqWQ6OnJxf2VsNrPaBU3qXNUMgtjaFsID6pw/qzCNN9
IDOFbWJriPnRI+jxZTUMfa3Y23B24/aFHnrPUw7FLI0sVKJ1RMfEF58MoyrGUBXK/h+N1DZFc2ss
covnubf2/lBNd4OYNBQDdmlulSYJ9FuIBFUh/91wh6zLp5UpWngeY102d5lHiCK8rsKCyTQGEnoa
rQv33o+bOo84emh4VNzUhCmSK27rgmbzwyDbJN6LsUjvW4W2INT9Rv0kfsY5G5U9DhzZEu1nDo8q
C0lHK78mK+BzRc61Un/WQM+kZ4cAwvIJ4Jat/SgsuZw6kfjBDxUUIt9NqSnFZhy1sY6UbKbgBCNT
P4PTVXHYzbMUYQLyjFO6MxvyscL4TmHTbEp7Z7g1i0GrG9h008AIHpMm8x3gdaOkfw6rrNjjFeum
KPMBWvxsjDFv7rGeoriQNhiB3x0e7TRyMOlgyxa9tWyBfTm/aQpTevcEFT84K1luhWATDecxJtwH
DI+7gKz2qFNuOC7Gw2e9bIltjOzess894rduCBHASIVObJ60VyGD5dnG87F8HzynnitilAfxo4F9
038151j73qier0eSwjeCVopxseEA6BcO1TJrzAquWjvUPd6QVIcOCQup2hQa5ts7D7BFMoWFq88F
E0xW6FG/LHgj9LQotA98jWP7Upo1tAx6dajH0q71fha9qQGSWUZYpZhV+jnAU6+nXwpQXGlYzAHR
fLzMzk9dsec4lL2i8onxaDVxJeaH3sVffgDp2j3l7WB4BEKDDYvqbC5fW5lJG2JKI7WtVfly5Ld1
Zf+FrovqoRlkApt+n1KunB3stklNMPahWoxgiZi7sfg3yG/muxIlXffLyygb/xo1u2me0qJJHbiE
RjzC7Oqd2olsMbTHCmWu3FfzqOaQdiyyFi1QOqXbXnMa4tSowD8WaippiFnW/Iu+fjBtyow+MB2y
OdPCsaPxu+XOmt0TgmXb31DHN760raqeMkdz/V3S+lMdzmYN02owi5wPo1uGD5WrT8905+qA8Ium
G5L7bvWFUJ3o6e4YFsydV17/1L8rEt2795Man4oLQCg45p2ZfKpoJ7t02BP+QmCpLhw8N1kZerwq
OyRF5am1ZYOUmrrBndBWMauo+lJEXae1EHWwGOabuZf650AsWrtROD0ohGbTQDqMl4mjb7WWtemx
cUkARAsSlaZbTSLI1n37LGXifqvE5D9yXp1GNCHDoIVzaY/51hu5Dz9alU8klzewnKJprCda0XTP
0JO5E/DGFt1SsmucdiBNKW8zFSU4BMxQpip/1RCx/VZlEvyYXD2lc29JJ1qPYwR4GMH0axxyZh+S
Bea7vE/Sl8Wt0bONgWLiKNM0+KxpowW1JiVxcE+RaTmCmpyhk8d1/GVKSlkifh+ybxNZCPeerHCq
aksz3Kdm4SdRSjr2uPUHbToGQVf/r9QQOoZqNhsv9Hut/5wgIv7daibI79rtpNzGorGHaJi87Bea
8SoL29qrAyscEUFQrKjol++bEczh0hh9sJ+AXBE51I6aQSqAzkNaOhB6aTr5WcTGYH420cin4Tw4
Q/kYpMX0ubeS8jnPYnCAWuDK+tHOpWY/W7YWzGnI/i7ujhNKr9/9vNpwWquQxXM5Lc7d3CsPY7s2
V9+auJ++6ql0ip1OBY9cOTI7zilRYTC0yt5+6ObCNUI1uJKiQNs6yV4ai3v2KkMzQ2+qq49ll2iv
tAoMeQRApqjqyY6nYqPH45yI+T8ijtAVEa70uiSjJ+FQF/cNbk4Vo206WH+ixwsEM/cmTCAoiJYt
7lGruPjFGx2djHSCk1uwQIBZt3NxbGOpuqPFQaXf5n0+6Nu2JjUujHNAqlGZd/JsZTAJ4YhmKTk5
ddmjV+rA8YZu1jvq3kEw/6g4pMlNrlcdVLNO2CAyLTc7l0ESTDu/JnDrbNO++5W38YqkROeEvlGJ
Pg+HzOpefIG/gX18VuZbzqnD64Ap9WtvUYzcAhXtQZM5ekWDBHF5GEMJexZZ3AwEPurlGBoY/2m/
BzysfabG4aXwF6xCq9Hmca4bj31WxokM4Kq3PFal7asQgxINAoMtdhVOHVsYVpyqpiGNCUODGGr0
HtNQYPz0CM1UiAFVf99rfvtdS3RVnC1dda+GoPwRLjUSxQ+6KPOEZ1r5Xyw82V1kKDG+5poxFccB
Z2Z1MI0mTu74G1YQNRpoybAzoY34UD/yOz/t1C9vTAwZpa50+s9G3RfNNulafYho/VrGgbTP1Xuz
zDThMtvozX22+P2Lk8JS4gI5wmw6K/Z9fJdxG3PcB2A1D43bnNIWTkXYuxjTXifg19neX8y42ABO
GLdB3UFDrZFBvo6sJ/2u9ieUV4rMYfveKZRL9y/xkv8FdqfaULrSzDe8z2MQOQnpQ6FJWS09TrWY
872m+zOQy0GXMMYA3tqokqy4OpSFSrd0A7F8l15nfQYfsdTbHg8ICu9hZl8WBMu8RpNOAOUmtpFb
06xcaiTs06hva5PjHUQQFC9apgHYSOig+lGzeP4TWEhjRkJrGPdNYNXJqTMkkZzWbNjFYSgS/zUN
KgBwaA1HdyemKq8jkaaxZH1FQbQpmoGnHtRp1Z/Afggq2b1RpV8k+p82rOPB2OvVQlIUKLYWMLhp
rtczQ9QGF+Ua4j5GoxLvZYO7OszqOMuPRZyYfIgKqwP4NImcpJozNydGW0vrFw7whjqlvPSQBSsZ
A7BLNZrCWkLUZI3T7xcOluIFOB1bQcdjtTkpE3nKoEo+gAKGzp1eujwheGauF7I7HWDABYkGQRL6
0BI61cKWrpQI0EJ7jgvszd7AS79xs2nU15c6Fxg+EsAItp/qH7Kp9oynYFlDjn0lMhnqQa+Ahzhp
cVdMy+RvpqUrHl1Ife0d8IN+081MHDgT6p7vt2uWqf/o9EPQbfy04Rd4iyM+VQIb8Ee9MWIVzVbV
8wGYBPzuVKvVEB2tLjWOHEQHqJNT3fTTo6ngzxxNIr+CsKszkTKBpw0omrFVQDxNHZ/T2oVil+2Z
6OvCgCbjlxroYsuh3B+TjTGWeb0rMbcH204O2nMRwCH/5qf8n8MmM9sYnpd0NcKdjVJ7guBhsDVg
5mo2EIcZlrwCUd/Tme/YpohSe5H1oj76bVBmd44c+oKeNh0ire2Zv302p1NUaH1Vn026KsXRtkfd
Co2g5snVhpqHBxpOXhDlVd+oe7sTbGeoieUaIJ6CrZeTyMr7gOxd+4qh2Yq/LUq2Dz2Cun6vdVL3
b4DZ/3UAJs6Fkgn1TtoyF2dtp6BsMPSJfUzG7rSMZf/BNKQZxYNm73Qx/+5Gzdy/Xzz5c36/PPoi
WQRygCyeg/5a5virpaGAFUuMk9YRb6iXn616nKyNYAOPVAa4SEb7pukdCJ6tNE9xyjQUNmo0D4Wj
kceBNwmRAPF6waciSVdSM1O4F1J6zGBPU1oMXSNJz3qbDu3GTDL3I+xOuzoj0TN+UguqduSBzSmE
24KH18/I7jbDOIDGgcLZWy+Nl2fmnTkpMZ1bhVoL0mM5cjO6Io9Kva4efTUyKYYafr/pW9E0thPW
i2//xp8R20cD7ucnnZr/fK7l5Hxxe/w1YcUS8jtjRrH2gRtr2a63FyCTFCaa7I5vVPacG1ofMQPW
7nJn12ULz2MignKPz7bpT5mHd/E4p5ne76hkLHcz8qlqZ+DsNLbp7Baf5sAf0k+NFs9iw5GQjo09
FFbO6tD/14RwlJ9IQCmvmnQbVv7Y2yeI22DSnaqA8ptB95kR39/R/J2jphXexzgub1Tj/1FPZTxq
ULQ2CCygo/J2PDxKDRXd2Dm6TZAdyGzPn7RF+cumbN35s9nimPC4h3dmNuD9AavN9mgYG/ukE4R8
o6x5XVFdMWtM6lCtDdpjF9fOjskM+spzjhhfx0PbDOYO67MNgTkATggHpv1GaM2PPI1j70bV6F9D
r5GraDdoKjmXJgwDVgtNH909gvxiy8POfscq2u4Cqt3s4uJq+J/HbbrzCnDq73+0/3oEFHNRNaDZ
pyP5R1r/10dr2dJPhDe7Rwrb8cYkq8IL+WriBr2BNkSUDOAOKCoPRmj0iGFwEEy0rgml9R/QJpTT
jYnrH7VQ1AD8i3eBXuwl2tzCTwEn26Nyt4zdvlFVIDfapOmnYSqbjCJTPo3b9+/BP24/Q67BxWgD
KE9eFLS7AHVdUSvniHbH3GRDmuyVQ0M/zez0BMx/2ncthg9rscXL+yP/Y5YmlxLFNfYbcgX+PJy/
bn5nTAgJJ+rNQd/7uzJO8u8lCuNwBmZ0HDBgr5JWIsfeH/Vf10u6GDo1Pj0+uvXP/xrVMkWcrKUl
ZMfQbL+XZWCluxFIfqRMT5FyoGLo2QPkgl06L8Etbfs/h6d/wD8rVuxy+Fmblt4bNC66mLpdhYr/
zp9m9SRV71VRl7bxzySru0PFBlfcWKOuq7MoPwIafwbBQmw5LpbFaqLKyNmfDtnAIRyIIZNSxBkW
E3nQqSoPc38gXc7kMOFmo3uP9qP8z1VwvmSAknQaVm3D5ZwHnsciPcB3jtjGzZ2AQnDEB3UuvGq5
IZO6/rYJrAA6ijMWexWt/osFufMUMvqFeWWg3DnurAqtwYoHpKYkUruU51GUWRGu9ilvF8gil88B
Zeh0txS5f1ajMd5qsFzZ+1amHm5dY2Wf0Ui/7J4D8KoMDLb+MW2kszdb9rehzYZ475bBcgdypM1B
SUzLk1fKvrwbdBSFd3blYrARiyk2aE44zBdG1m410cW3Hs7VB8nP41vEuYRGCJDUxaeBIQe2MUrE
o5tW6b00qQ1HFclT517MxpnAXAQxvpsd3v8gr+a8dVTK5avOBcrPZbeC4qboxDD6R8Tq3hPAB3Ss
ZqPy77aN0DcUhe3fGPGqh8eWkJ0hmzWqaxwGLxpdU+L7sT8RlgDE24RlU4n0kM0k8KXMP/WNwdab
9mZfiAF9NY9imKRxe6XNoKnU4Za00pMWVPaL6qzlXIjMFKFayok+beL9nPu63afT8PH9G3t9mY6F
wgwBCyYehOrr4/5rpkvoF+B+r/NT0Lsn3xPxK1aFYGcZgKdufNbXbw5DURddqR48pStqJLlSfI1D
fiqbkSK3m487mqJyYySe+brYNWA/KoM3Bv3HnV3bhmhTUWkgz754jEtndzR1iuLkCGJHw9ZNzIfW
K+RdmiTlcuzKzBgoTM15ekigu7v/dSFB2MDrg+UaXibsoPXn/XV7HV2a7NZszFGKwKeeRBq8yDTe
qNmVhjzkvVztlk48brXEHT+8/2yvrx3/2J8TDgYyYkEuJjfmDGUudKKPcdJiNDAbQ4Bx44CfdIk6
6dpQH1u3VzJCK6f/fn/sK+wA2yUUiwHka1ihzBMX6wgQfmtuBOotHQfqJ5A3bbXXjX7iOAuW69gp
umnnqZJoTLpU9PFnbCsoFpphBT73LniTjd3XY5VECxbc8rvhT415h0co0feFaK2DOxTT/97/0dez
DPsMVMHrd/8nzOjt02pAxFJQtRs22/HZpfLzvxl1/c502l/jFNi33L3X3x7DEdCHTIE5xr4UuBnj
RHtWus2xTJAy2lSrf/fmUuz6yujy/9q3X7dQtOd4FTFlM+DbSwOUha6sls0xsbPupRh6bCP6/ycv
GZCHtgrO6Mcsm8cbm9XrFZY7ipqIidtCvkRx9+3AAxpT1lTyFdpAjNOJUrW57a1qvM/YtH+VKbWA
FlllFXpBCcMqr7Xuta1HqvhoG5Ib8p+rOw5nD30YdnNaKYC8Lu5CM2tUr3ppHY3anb909KEfbSux
gqMI7PEWAe5qvgN/sNKhdXDmMOAurxz5NaENNVIcKoYmgRdF3xqHjBfPPxIa3MGnddsijmbCq8ob
nvWrF9lnliV+MkATyXulX5zUZF/LrKJycFzcqTRDk2/n3qpo+NXm+Og23g3M/fVtZTgkC6CzMOlf
nZASiA8Thcrx2Oau2jT9nD+BRM73kypv7cyvbypmfHQ1VFBQvWA2ePs6OXYrwAZU49HM9HwvbDPe
5gV6IpFQP8Z8YT4II+lveE3/NShiHmTm3E//6sSFFAR1u2OPx2AN0tqklVuO0UhaWxLSDbbLQ7JI
+ZqTynsLiX81heOgYvYM1pMXpsRLBldDCczzi2A5IiGLv9hLYj5TAyfUyYpHvTvNGYZ8AFRCM6Ms
iDNz9/6EeH3hf3Rc7A4wEqBBv1i+BnBuGuda+4jRNpBhr3tpWNpglHtVmNuiE6/SiPsbU9X124TW
0WO+4NwFn/KyMJdNhZbPrKXHOmuKU2k4oxVhavTaSKNoFx/ev8SrTwUCEApld5Uzo6y8KskFKV0W
w2vvGtkoEfpZQ1swSVKasoAZXymXc4f/85CYEVeFnmkzB13uubIKJ49P0MgdEj2D9rEqaWiWORsE
l0Sd5NQkhMS9P+Q6y77ZYEIrXhkSq5jZYlG+mPgQn1cxL9Jwp4P/MeBUe/1wbHq6sK/vD3RlWqcC
h2CKCc8yuT5cem8/0BY9hZvn+nSXS3Rhx4ysyCrKqIdnv5Jucj/4TjfNQUQ8dVZEXZX5X3XeX3FP
kyp/ovWtsp915Sk3BCXjqRu7weuH7a1zP+d6qhmwn6y3P07rvHEyk0G/awQV39DE4xCaiDOefYxv
B9HNN8p3V58vXANOSWuWBQRQkp3fjof/Fe7tBDBelNPknTrSch7w6v2GJJLuQagbw3MuLf2Qjyrf
v/8grr6iAPATuRZUMWyL7ef653/tPI0UmL/A1naHd3l0h1DAZO/vnYmMnjOutVsJ6dcv2HqpiGop
ja5ulYsrXUj38pu4AtDs1639GUY4uHdinZzmxpt8fUupyazMNBqYK6Np/fO/rsuvHJrd7gqSZEeT
zdu+qUcASPpQfBHO7E9HQsLj9plcRTH+dGO7/vr+fWWHxgh/f0t/fPccZLi5/BJWvre/YKjYV7tt
tZxaFeQP7kTk5UZTKPRCEaS+GWZ9ZZ0cnHt5hCSinJ5Ia0t+d4MFhbbKi8r71PLdfKxM2b0iCVKf
QD8m5UHLTVfDDsk3cQ5QvGVfa6HKaReDu4zPwkogtYw0Ks9oNUTyOZV2+jpla4CMV7nqs9X34wha
12wPM61AxK1Nov1Om3gy7iWt0HSmyp838pFj6HDGxNIuVUh5q8o3XTcM3ceZ/m6xIy+ucYinKRfd
3KOjto2Q7CdHfBe1NAgzpGv3TS5y7h7gxxL43PbIKCLM1dbTMFVj/anunQQmzmwMxPkIq3P0g21V
9Wuqe8ajkS7Dt2oyXCA2OLg+JbQuQNUs2fS7V0ajoQZsC4m52WJDHPBkwZvbfXanydixt0PpqV0d
O5RiFuwEO9NK/fgUkJQGZQaiM+GdYzCWH2sEE/lja/S6OliD0z4oiEq0tL0hdQ7KWfp0T0blFEd5
O3naNmtlIe7bsoiPNjahicgrVw7PsysnIzJquqEsekipdglapWQjPUgpxEpy7NlkulCfVB+L6tHO
DOLM6mrBuaj7o3s3246MI2cYqJoGxIIALu3qPpzrabzr8SmPYY2V6VsFT8BD6i6nYpPTLRs2CYbr
rzjvbT3MVd/N9D3T6ceg4VwOM2RHr74ydOdhLCyAMX1pmi/BMLfJQ4X/dL5v2p6A1XqUggjpZULj
IObeunNzgSkTSBwJzxlF9G8uoZ3PKl0IGsBfOpMbk2ReGtH/TS3wvlaw88hHtfdGbPOKoDCeW1RU
XbGjdTyiSOVNM4mvpV6zkxaZbgclVp4tEziWJwOK069xTuRPXW+cfEvonlE+2R6xHefFj21jr42O
NO6DWFocPwfX/7wMztIcgxGZhOM5aiBJpbSMM2W28qc3Af4NF5LxUkD1Y9PxrrHv/QCRuxlfBzkl
zV1D9AJ6ssES35AG+MlvOuZp8ewQzzj9dugSFaDvAy/eEB7nxgcrkQ0chKGoaG5zCN8rNlhsxidr
fhosSJhb24J+epzJmBLbPFlQGAq+gWZT2LLrNgQv4EkCfDvaR5jS1KHpWOvGCx+uZn0gpZjWvzdC
2Pw/ys5jx22kXcNXRIA5bEkqt9wOHWxvCNu/p5hTMV/9eeizsaRGCwbGm5mBS6z4hTcEuTGav2jl
jXkohhUtg1aeqftLn3fdMyAa/RUb+nL6KMcUT84qV7WnJO7BKUWaq9jhDILV/prO0UjGgCKz7R11
sZj/g7fPfgAporaBky3Fp2VJ7OcCA9cs7GPVeqbiMGXPOmEqxnGmM0k/pzQoD5VIjHmLf1reKoFr
VqMGMQAc1RBiKOSVPwjN5A+qQct3bPLU/6lJQY9piIFtfO9k1lY0GKS7gwrmIUJsRMiNRtoY4Ttr
wG8OJwv0Ltjsgf/R9DrRYk5CyokcpVQ/59m0VkGmznoY1QJ2jpx6qwkljoDlqYGrtwQmguyhu0gD
WWEH29kAyY7+cZINtd9GbZfim0KrARAhtDzOhzXgvsB5aOsHKmVRv1EbJ7ICdbIpMehIlR8hh/H6
GVMx/kDUpcaxAURT5yPU6p203pzazYJpkLWNytpCYkcbM9x80yX6KhP8mALqN2iXAqOqvg7mXDfB
kIzt19mrObQRYfurkQjvW9oPpnl2dFQa0Am0+qPSRtHOq0xltV+TfbEnMa7y1M+pVR3rRU+yHehE
oo+iVmp9ClLTsoELdnX6WYvL2TxWUHjjg45P6KGxlr76VNP+rHUfdR0EpoHhJWfPzPr52EPmOSqU
ozUM06LS3qx46hcvB8sX9rLApiaS2qhwI1fGN1xRGoxAPZC0OwLT1AldgA1qEE+If2PaJJUI9S7w
ACqS7kNZffEKnrdXM8n18mPdS0ceW7cFYpLWel08Ntw7yr7Ck/l3JC1twS6u0fFh7QrNnEJj7ICu
zsDoYH7Sw3W/ekL3XqFa49yH5FzhoAGCoEIIhNNGE0UAvj4AhXZHlNVMA56fpnRgb9KeFPdx7rqo
+iCR+R5PZPg4XQbFSrZM/SopZfcNI8Q6OYyeLh9y18uyB8Qup2Ohxrn6efAmE4VRs9T8pNGVPpzt
DmHnRR2ag6EhIBiSxujFoR6GLg1G+LZeaBGefZlE6z2bCEKa+7aanfg1qtR0/LgCkb5xgVQ/OyNW
zkuSGPkxxt2z/WqRzI0bvHi5jJQ/LodujbzVE8gfrTn2bhTvGvQzk42KSLr2gwhJQTtFbypkZyL1
oPQF9FGkdSt8YPB11C3wI8nioOjtJEu9Q/Z3qTnJk5l1D4s+C+cDSudj+7u3Y+c3yqJVtSXZN7u9
unTd/2YpwJJWdY14Hoc8pVeq0SGtwrUHDyCGAGq3WDiL/aQgNNah7ebmbw8x/Aiz0inWtuCLNTOc
bGFpv+rY1soHb/GaCMw2gN78NWrYpwdIkVr8H+ozuuln9GJfpxx2z14kSysCNy+GvcYaugdDSayX
HGuHFJ/TWSX1odAVnxxrnlDBLlvF2M+K05jBmCCVfUKvZfyROMnQhamlqMopbuxcnMzeyUXgicR0
HqLBVXcJ5Lx8WyEfrj6rk+phuouehA9gQS22cMer8if030agfN+Y4HQc7KGCCTyCvcNgxtS263La
wSQRyEQoslN2lQnECpw+yf0HbiiRhKoQ1SYeOgoPhTIvWY21gezssNYUtd4J0y1eFCMF0VcrvRlt
i9LgwW/QCduCyNDHUE9KPd45yzSnW2JEPDcEDp6pP2iins/lDM42UEbR9hsNw9g+tLvOep28cRYB
IkP09FGLd9LNWHn5z2ZuEm2bewOgty7Jna1rxgNhjFtFRGheA+LTUDwU22dH/nRSbFowaRVq/59T
OcCMqi6FhYWCIWWSIdbdFNXbRdM73y6W9JyVdW4dEBVPwjxa3XaUZTJadFNKe0bwx5EWIhm1EW0I
gWeQU05mowDeK07yHZmJnFg3HqfHjEqRDKymtvswKd3B/UDaKeNHrJLT/ss8KOWuQHqEkI7CvbdT
OumUwO4qMQO7auRKq/ZrL5uVzgcF6HyEC5LVZ1S2nPEziXL6UpMulvvJazF6J8LQm3A06vmrUg3g
o/3azgs9GOgp13tFqoMTtkluKRtoNyC/sRWpw6G0piEYoZJP0ACBJJX4ssbK+AvbYTQznLoyzA2b
G4CTqxcz9RdKdmg2GIX9PcvMrN1ETTpm3FRUMMJJd6S9b7ByOAl8nETQjIY8J4Yt7Q9ODdUGW3Sg
pvWpQv/B3NgKmNIgJi5DlkNJNZC6uWlQkB1drzyDUq5b6kuR0qRBRXBcPOARAudhAtkLCgGY7hpx
U8v81NAQsggezUZxVrxow82M5NoMALeVT1NbWlmoVW6JDbqDYtXGmMr+0V5SZf41LkqFfGSRjodG
zVqQWgXOHfiA4D8iA4OXQP9Ye6P8tKiizx6A5nu4WEjpoaIEC6VS1Yel0OLvNhp17SHqvZl7iwRQ
/4wJB07PQPWJPSHcSUwO0H+OB1+g8YQ6atXQWM/FEhtbXtS+CN2U0m/YYYUowlKM+d6OUOg/x+pg
/QTEXdN/7jwn3in4KewTw5vw1muzDINmcCrqw7iMihGAE0/aEO0XrdgWCfFaMIFDeWJo7L27Zl4q
pJZae9yxiRoL6ks6qUEkPSN7nHOJXxZ2jwWFkTpuAn2YBu8D0tOES2Ycl9pLsax4wxxTzuwYR+0c
P09ZL5HCRLF5b4s8UTf4mJLgaSBKzaDKAO6FVlWptGKpeGPT4FsNQuzcZI1XBgPWwAWhSJeNP12F
gMTPO9eaNsLzcjxoNGHVPi7Kcj4Qj+jdfll5o0vj2ajNU4yMQE/SMvF5qTqPrSBLfSMTQOtWhmjy
ufTwuN8wy9AwY7Ul0+jqxX4qbJ3oc+UwiJOcC9nAVLHhxfTdBGUkL6aEywo/vTF3l/jJHGS09Yjy
BYLjo9e+OJE+pEf8P5InBNqdeZPPUADRHkph99KM7dNqMyVlPgVD27f5XmJuZtG5pi6CvKKGc7Zf
tEDCAWb2VhxEUwZyukhs61u0zGAEI31R3A24QiJndGPqCaPrbukskkgl0YI4446o0Eqx8uxhSmxH
nhVbR2NexzdxL6Tr4uMH2YU4F3Rah05WPKmsWzFnwTC00VfbBR/j23CXwiUnK4SBQvE0qMepdI4i
pj+6yaZh+D73JkYdg6FPckMEEjH7gHXtF+QoarCV9jhkR550d6MY01KGGvppv1tukCwCJmB37a8u
q9JvTaGa00uRV9C51Ah+Wjkmxi84BM18diRIyN2oleJ7bCzDfFQL18V8R6my7pOM2u5YoIdThfFY
GOM+63R9i1q6B0ZwjpvkWFSOqFTA3liC74YFF8NQWHPFQ2YkPWABih6K+6Sibd4eR/KvH80itP/q
xIaHkLtma+6MnrWdeMiKjTdZeIWVvaFgDl4bSdPEPnq3UEiIz4HQ6RKOGF7gEwKHqIGpW8CE+XIs
KaR1W2ep6ikkqbHGALBE9TwXDYBDwAe2B/+uybhJVWsxXzGsz6fNPKDxutEALWthY2Au3NN3LF6r
jI/YFrGu2F90cK/yuVHwgcTNvCjMUCxWbCJUmriObyZ4hwQ69KXleyTtafrAIzx2ITd3YR0GanBk
vpYKBKvJFCyawTc72BoAf8+OZsfPh2fALSYC9MvtfpehcSf9NAUX7C8AMWLTb4qsKD+MpdBGgkR7
6TYkOio2lKI1x3OftfITHAOZ7mw0eK3dilE/jjaIAB+TFigfFjrdzW7RUMChuV2q9Tnj8PxoEy4K
/LZxitimDaK8ANAR6Eo2kYEw6wfPbjrnhYdWc55FohHu+yBu2h9aZMn0YwOmQntwZcsTgKxCs5wh
zWhgh+e5UDeG03g/uVl5x8pqimsUJIgmfbWZgfm2EkbFJu+VJtlOqVBfJZhGNWj7GPBthKgJSMl5
FL9tkXYqeZytdMI3MRhRyvD9stk1rIiimWnCR1/hVLQgr5thKu0gLJnM6ChVvdlG0ayFwH8qahFG
G8yyccKBt2/HPqQsM3TJ5v3hrwu/6/CIjqGXTe9TQwbwsmaXRrkcK8MjdzaycleV9N4zrWDvum78
OrSxd2e86yol4wFSBFiBch6Vwmtc0ZAItaVhFp8moRTfjEw3Efez9E2qk5MFEUv5Y8T1emcqQy7u
TPV10+bP2Ct6jS6ZSY3yqgKfTY0iI52xyVVSLBLj5gj6HDKHUy9fu7EoX6a4nV7/eYJBd6AaRJdK
XxnilxNMSyB157xNTklEc8BPoJN+NscGRaBuQt8xhdok7rRRbmzc+FC8k9HrdNFzZLesE/FXKRhi
tK55YklPKGnGG1nHEbaPWffRcJIutCc736PfVgc98sEahUq4wk5ve3dm+42VXrFqZNmoI1L/vmop
pFAKGwlR4IQ7rPHqRb32qFRTcaIwBDfYitLp6DlUiC0Pkvz7c36jLblOAHAFC/wOggM33pAS8qS2
GF16oopb5fsM8g3epwIeAUVbUT+3OVRaTniLFutSL8uhnmPOVyYUOEvdOCCc1Orztp8htqLtQRxb
oLFcI+twAsWd/hhk/K/aMCuqDTk0avcI5pl0iy/XrNWWjDOutict1/PhMbU1QdDk5vBC4OTWu9ah
Lvm54AWT+/dn6/ZYAOpAJMkCWg/Q70/j6q/dYhupdNMMy0WjUstt25QEJIoCj9h3krTbyarJh2Nq
tvY9i4IbCATdRajsjgsCgp4mNgGX39xlkNMEBu4nQDCkclTccoX6d60DARBChdXnFD/FlEEC0hGt
8O1Wt4OeYuv/NEzQ7/Tq3/w19DyBNAMhpmt91b6QzmRhcKHgNOaCNiHsX5YjrQNcxKy+rp8b0Gbd
ac5aenSwh76nDpJ5IWgdqJgaTJ73F+Xm9BBE8A8ZOrmXpelXR1iZMOr29E48JIOVv+j5kh4k/msI
V8LJ8YesnvZ650DOqYx78to3T4IBJAw4M43YVRPyWpcPoTJiFUA3Ryeriq9630Zb7GdgD5nGcILA
e09/6eZT2fgIogK/QToOut/VtayhxbiUxpwdR3wBg3gcrUerqbTzwm9kC6w16bF75VGO7634zdvL
yKv8jIZyNTzxawmaCQU52ZpefpQTrAh8U902/WRY/TzB4v2D2uiFE9gzEKDAjacyDoeZTGfr4BW7
m9UWjpk997O3abOh9F5TZVKXXUaUYm4tO0/jHQ7ws3nIXS0rwwiu2r2b/ubo8gGgdFefIHUFEV3t
knqJnLZUlvw4Ez7bBOujbn+GkOqq643myF/YGBRIbKKVXN9BCL819GoVihucjhT7H7TuX7dGvcxZ
VHUipylfqB9YpiIJDJzRnhUS6jRAU+A/TPXuOdHdHlK+GNCiyXLRR7L1q1eliNBgaN25oICpzoZv
jFm1c+cy/YyYZEluA2psZ7dOkkDQ090PGUYe6Dsopv3LbnkG3z+kb/4ari0dLCFANZC/lxeYpYMo
dhc7P3ZSiUEyrQJUA5atT6bCC+1DOtHX3NFbXrBnxIgGarxMAxi3S/qIf3t3B8X11klabccByq6d
4GsOjl2P/aAWanHs8KVLbDlsVh08v6giePK9gLrm6NSc1VgnDXx/KtbL8aL3C2MMBgSRFRQ0OCFX
V3kOsUNtKcYcldhq9nasVbPfjM5PU1bi+f2hbqTVAYzygfyBPwP+5jpmJd0qYWdlFbCBuDgYRq5Y
YZnL5NMcZ1X1hMtc9W2GhuF+6Qe7ezZWbWNfBdi2Q8m8NEe/7jTxVUF62zyZuavryDCk6LMmXtv8
Hu3Bee6NONO2qjaq85f3f/xb8wScGOgt+mgo/l6Fg3mzdEOSofEyUiR4ko14See2PxuRHd0Jgt4c
ibgLRDpRENfE1d6kTYvevaiPQlH17epfTeMnRhuwqFdh9vc/642dxxW0AorhP4EfWf/7X7eBJyVN
JkOrjxD1DapQTjFOB4A74sOotBrdYsRlv8wY+NVoGBTueGfjv/Gt4CvolfBkoWt1jX1AgmPB6yGr
j11TpI99XNgf5SLHb5o6Gvt//VIGQrDMRbaZopl7deUqVTuYci6Ho4DIGGYdFDOlhJHSGnp+VhQ7
Pqvd8tzr4h5u5RpIshoacNEQqpGrkTFerWdTDqoTURynheYmD0XvgNoGtm7emcqbex3GB8Rsi4NF
MQI7tsuV7NzETnS17Y+Lk2ubqUNxoBTtskMhDS+CtpX7STSv78/p+tMvLg8U0UxQ6C49S3DZ1tWl
bksnc2rbQjZVVxPYt13ebCo6EE/qBOWH9L1yPlZ1a9EtjQRhcdbm3f/e/wlvfDbhB7gZl+CHmOfq
J0jKyTElVe8gHCSFqHSjEKPpy3JK8c3MggoIsZ/3qOq+P+ztotrEPZj2wmdi5GvDbbXMUmsk1j1W
KADEvjYo2SejA0zx/jC3DxV7hyBSBd8FWZIL9HJVlaSmPwb5+Rh7YNCekYGBcLzQRaxe2sXTENRO
8J9MfC/RlAOeGWW3HYnOhe+6Odos+7qH1vn5/R91u+orYhQgI4AlwHHOOjd/3RltPXvoVCnDMe/t
ydc7q4F+bWbTgVumNHwUXrLfURqNG4Bp9cHoqBK8/wNuJ58fAKMLzBvTAovv8gcoPb2n3srHI75w
xv+MWTF6X8nN5Z9PlOsCpQRZDWcLves13v7rO3N7bGdZO8NxWHU/ciN/gWLmbgC21A9uB7xubWIc
3v+0/xd+uzxTFFjwfrM1JGlXX+bLUZO6o+1h69NxZtd+BK1f1wGLoeLs3ay1VwVg31PidAblN0jF
BIzaqnYAtngOI8sQuo+NhpZ8sBIlPpaDGWGzC2YL/RcsbQj1MimdsNCmSA2o/VODbOEUg8OB9WwS
hkmIYg76/19U5IiqYCo67dStOhpwsSZ3wH9tifLHAoen+kvmzh6seho3S+AMXf8kMEDlryLKrr/Q
PGvpG4xJYj6ZdMz7Rw6Uu0cbPtO+ayCcvN/LgHh8MCngSTZ9Moz2A34m6I60k93adBIbWr2JHavF
hqpzxyZTqu61i0T9gjaIVx8bqzJ+UE+RM8XdssHllPtBK0N7xcsHdQPzAExnn+/qCfO1V2JQ5XdJ
t9bbr9QZysJMC1bTbkcZcSim/+Jq8h6QMQNiwN7rXLAEzuLtBrUnoaFhPDx4U6KvlkRR+2ymc/aU
DZjlwfOOPKA3g7QGIBRtNu0qOJ5PyGXQpKbmzfmgAN1T0QE6Gr8u+hTpOxrI6fQ7SxHL2EyTOuTU
cAG/HHCqghEqrREsS+sYypkW9vAlpTPSfEtGb/gYQT2Pwta0AE8MziKWxxrHGuR89NYZP+p1nCk+
WOTkS0TqlQXCxhlzA26vcQ8osEFXadICULtMsFnySysp2v+YJFpsTV3GZdCn7qoPUjju9yjP++pO
dHNDo6FQgmo8erXEG9QurKusEbnhySbWxLXbGNUXlGJEjKQJ3QDceqXxVQeqMQdKisTM2cidSY8C
VN7XDVb36mNueQKIXtT1E3wj8MHbouPrD2m8GOjB4XWt0jj1jHq5dxGvcfDVsVx/LZxsah7wpq+e
18xNxDCr2Js4PcAUGx7iAEE8rQCL9P1zlDjTZ9LQCuBrW3yQsGD2wGC0Y4cP7nerUJb5X+P2P4bJ
PPU8QCYhzdW7h4pjWXS63YLAgNeWRiZlllkZrdAT2nznsbutS/Lpq8TD+v08QupVkgCHHZSKU8oj
x5uF4v1B+6QypfcLyu3wsdCAV7QuJWgnr4rP8dTE2ygHQXln76xX39UaAFHlyuTiJ2e5Tl09Esd+
iCQsATnbO5BOwxmPyGSTG5V2Z6ibWspa+qS8QBWHOBxexuUtrFM/IuQY0XFt9eZTnpVgewYxczPk
VdxowVDH9df3r/6bSAbgCXkFkwy5jGz5+rmpSwfqmt6sthHWJ0SXqkOhpspZr4rlt6IIICJZnd3b
12umezGnq+SDqRODU+kF5Xz13KRDqZceolcnkKdApQA72N8X6Hv0fOy0+4U4ADJjVmLJNiC4nX+O
aM7F4bx0SrJi+NQ7b+7NvFP+RQ7V1cB6kxRcVxaXHFtTIRzrJMViHBYSlm2Xm0qo6b1Cnwwmw/uT
vh7bq8+HPQb34g9BmaDicp2XwXZas43NUztY1ob3YPyV5nqrbRdIGtVGdWX6ScRJnSIdmqHs9P7o
N0sO2nttqNC65PHDX/ZydHOWOEuBHj1FFoe4h0ICo7IdT9g0AjKghFx8NL1KuSck/MYkuyBDdWsl
VcFgvRrWaibDHXpXP4EA84JCc5P2JSdQ/JXHolRfUlv3Pr//oTcho036A+8HR0LQ2BT4Lz90juHH
KV6knZxk1l9QL0XtBIjOTs6O8QtWigdQFXgrDUxT35k0zuo7/LE31tlzMBCxUPjl/r5W+hCjzOjT
GdqpTUT1tZh64wt2GkoI2F7ZZ8WkHnJbNGeI0F1zZ5Fvbi2w2KwvbSTKpNTcrs613ncF/9LTTtnc
zdKH8bQ86a1Hw1tQsbxD7Lq9qhkNfgQsDMazidEvZ9o0jLHquYtPHNa19KxUm6xRO7yUiXHDkntt
r3h1+bsB//EFtow+HiZ9Sv95ui9/xdU3m0Mio2VUNTCwkXi1KpsrE+koAyxmNC3fKLubQV0I0frC
K8U98vlbMw7LQfPYdZyw6zmYCyAm5cSMT33kBA0wFqCVuqLuV+n25M7y3u4sbEzoTaokQiTB10R+
UdiFajdoRMYIxxmoF7gg9apCHOhL2glAKrP7FSnZkpzzqOrvUTJvjzI1O1hX8FBJVTCVuFxuI43n
ClqRfVKWCPSzABIwh3OfIHRbO0kY17p1p3785oiADNmy1I1ITS9HdAFpexW105NRFvUmh8+M3Kla
ap9qr7XBxev6/v27443VJL+nxMSLvLbZ1kv0rzTM7LVIHfPROTVa7p2MZTSKTaFkkQowuGvuDPbG
aho8g4giebS76XBdDmYrqgV53dFPmW17j5OR2V9AWyxHfVgaP1PLEWF9K0tQcoucO6nfzXcSWsEv
s4lr4OLcFHDGAUBHWyzVKa2EKbdqNqlExtlSV6GjN2D13p/Wm3Wk8s2O5ULQbTbwta69Ctaa0EZt
+NLVFUaLkgPU3+yEuVd8yMHV/evMOhAYbERACHA0m5fnambb1IFukrUnC4W0bd1wMhGA6jAMNpyN
VmXaa6bEybOWD8an97/0dmKBZK1WBWvDknvxagN5g2INlj63py7t9E+qvRiPmVJkQQqc657Nys2L
zle6RG/cvHifIK11+ZVxwc3uJWZ7ohPnHizRZceW1xzk6FD6C6KRja+nzb0q7htr6aGShAikbaO2
YVyNijBaUZRiQk2ggKwUoJmsPLUIgX4ZgBFtgCD3dzbP7TMDixV0BL0TrgIYcuuc/3UolzhxbUXR
upMSmflnsE9R+8tWkaFmy9olZT7EQ830JbKs4pssorQ9oA4fxR51qaSis/OvK2yQAtlErzAgqUZe
/Rqw1Ryt2J1PLZrlyLutkAUx/yJsu3ff3hbkHKi8pK5EzOj5sMiXH151RR+3SMmfBDWE4qAviFyk
gxo1O30sqeyWE1XycDKEs2kWW2mf1IVwBrBkZc6zD7ajTp/f//ibK4tfBDxFgyOAJseNs0+Nop0Z
A00/1VMnXGRINJmjQ0yKdAIJjy9bDGAxCURcJt2uJPN2n97/Abd7nouSW4s2pkPocR1Dz4U7C5pn
08kEifYyuUZfBvCTcnu/NIlubhNIo+N3q3ONu8WENfH8K3zn0UOGASUdMrU/3TzjcjW4sDqLfEE8
ArtullPusATOCSArWANfgZXUlEExViL7MfVosm+EWCoIKXAIvC9a2rq9F9bY9QHY4NMc7c6Nfr1Z
WBJMQ4jaTWzK+Y3X3P5pHcIcovFRIPJtStRBFBJHP4mBh+/dShkfkepClonS/CRsbbNEFHhzf2mc
pjooXdz1fsedsdw7vldbhtliyxAgcWMQNOBtcjlt0VJ6CjxAyGgU8mZ/pIQt93HeQ9FobWc8DbM1
ny0N7uK2HmYkmN7fMLfzwhWlWn+yeMJxNLEux5d0VzXmRX9oXKPeFSyDzWOASNivoXTETkdOJ996
c55lhZ9rY1mjtZGqc+h10RRoRn1XA8q82kdMiEN2giACz6HOsb78QSUmiVGspPhpQrrYo0nWzH4M
nv7e83CVBzHxWAPRKUG6hlvk5tHNO29Gj712HpxcgcED8wOX0MHKEAfPS8Bmm6EoKzsoYVcW/rzY
URI0k3SKf7sv//9nrL0LKg5vcJvx3l0ao1Lch8wC1u0XCj/aRzteDohtYx9xZ7jb7cZX07tAq4QW
IxC+y9n1cnwrosl2H3pTRy06m7XqYCoR5MgqzoImT6bQUTQbYWnMqe+8VG+NjaE6/U2KOWjSrE/n
Xw9V0jdFPQ25i00yVe1DSemKPlQ06oc4a4WyR7pHeH6czOWXFeZ1DyNzdTeuMw3OAM4obQSCuuu2
sQmzdphJSB8UWVhHUwxlyI1lbRdFk0E7z8pexsm9cOCNb0aOCqk1+pw8DfbV8dK48K1M7bwH0vG0
CXN48gi/9/Uc2maSnoSEBAG+xfpktKOm3zncb30x2S5ILLQuqExeDQ4NGF0uik0PHNN64wxevp/T
yDjbqvYqy3jYUEF3t3culJtzheYOuEnCkbVxzmpfrjKoNzEtSGef1UwYyPKnpnR/GmqkPVWWiRws
dCmv8BNtGOynUs1m8XVqazqU9GGSj4WbW1/gJeb552UZcMfJLTFDl5onpxSvKDdFbQ21btH6wFPr
1d9ptWR5/wtuPwCVnDXq9xBGXQUWLj9gipcc76bYPve48yLCUmvSwS4CZrsaOKlR1E9dYagdLZto
ohWE3EEH20P2Bl4i7/+S681DEomNC1kI24dQx1l/6V8HpvIm+DFUwc8zZBS4256yIGKF3jH62qjg
j7u6cUa5xwdXLb7rSe1Ba3j/F/xpG//9qlMPQyKW3iJ5kEoGf7WaqC+VkIMb9cEDzi7CXk1qsV9S
cGx+2jeOEkZiyU4pxsDiQFVTe8YsgkvEnw0prJexgiNgBJlHv+tDG3FAkHItK2cJpNrgdOojkDLh
Ixs1evkIvN+eIJww0FMt4tje5BoQU5wx1dj4VETjYu2maZi+WrXWTwcn6lUVc5C2H3bCKqphI8wY
L+ROV8WjJACOt6YJSzfocg9HJ9dYctn6ZTToakP7qnBDqCRl5xNdI8psFD2T5+GQ8lSTj3W1T7st
y0LFkg70rcGwYGyY45hrn3JVTIdWoFL8qBlSbzdIBRhmiD1W73xLx2V5UmNwXQgtoxy4f389rk80
2g1Ii/A4Ei5Qq7xWXYMz5sR4qccPAvq0trX0oXkUjaF8kJBpQqvAUwlX3rs1w6ukBvgxJ3ndguDc
aYg660b9ayPigDAW0qq9BxfLmqBSMnmQZcU3lvNkf8qgzfxjf4ERCYfI69friTDgWhS29FJDyfTU
e+hLyw0jh6JGjwNCSDwGRfX9Sb2JgRjMcsi8PT4O3ezrzn420TySbR2fQYUtGoLYCVivmFar4S80
/mYqVmrlhk06dytHyoFr7XSzmoWJFcen9RTnd07+7YTzi8AB0WRd58C5OnY4ZtEcFqM4l25r/ZwR
OHgmgaURLVd8J44J94rva5h5ec4ZkGsPv2NaakiqXa4wsdCUIFYpzpVldCedYbc0/JKjPU7WnVfp
ZiiYCyCVV2vLtSp6faX08RCRhWBp34L4+9DryfQBHagEHh1uQe+v7O1QlHPX1uZqOLmacl9+VYtp
OXKimvEAF7DazF6qpYHhtd6Ze2xW7gx2czZXhU1qnaQ/Ku/e9S5SdRRSS7obJwFhdYPKHpB4rRqP
aFEuKECk2ud+sO5VtK8fK0QnKcXRNyANphl3HS0PaHP0AJrsU+4lGA11svE2QxehY40bWJf5So2a
6qjovd+a8fTNK2fn4/tzvM7hxc4hpPpjJ0elBSCIfZXATGPb102b92c1Rh88zKXh5Q+imYv5x/sD
6Wtsej2Sy5Ps/n9N0LpazUZkdpMhx0A6hHZjIBcDaZYxNqKwLiLj41xhfeQ3s1bHJHHwHAMxYgSx
ZbGogfsyyW3lSevtuj0X+qCRW+T9CF/JrCDCu6lFjx7SpO29dOTrpW8AaHmJhGcMzp04+OZwM2MI
KKFHStEP3tDVd2ht21OaFfJMdaQ79hLtmjZLtGME9+W/HjOezfsT98Z4PN8rIJ27lCbq1WWiDVJr
NTuW535YqiA3o+IHb7E+Q6MtPhZ1Zd95pG5OHZVoHQQr4AKYMwS+l6cOJSBrIBztzu7SzEeZ2Lg9
TXa2/CDz65/e/7abQ7eOxYMIoo/bi87p5VjgYLzUlW53VptWP2vppGyxzI1O2BvqW9lb0396PM13
FvBm0FXVdgXQQvzCrf1aW3M1qhphGqtn4SxLgNkK5uL6mO20vgZfB8THCYasyu4Y9d4ctHVU4lK0
oSgt0Zy+/FS80HR47Z16rrUFRKFiJfM3UIbx4f0ZvVk9kFNEfeyWVaeUJ+hymJoemWkolnZ2/ph9
6aVZnLj07E/66Gj/ujMZa92QVPj5Kmp4l2OZKhF0AgH3PCVmeeQMIPq/MkCt5I8tkl3WL//+cWvN
UAcuCF7yOn6q1YQ6WDrA/56lp/rsXojxOFbFiLGL8d4+uXajpOZEHZgIGjU+B2baNTxvdssmc2Yr
+7BEAju1tKU8HE5e2tPuXe1VlqYxPCShrPalqu3sKwAgNAoQfMQCrPLQoFSoNqqBLqbuswFSqQ4K
rGUeMf3JR586m6N8H6j0Ym8RVXX+S04FW3FunXz4TmiKctQ272t4yEPeFy+YJ7qf0cEhCsaCBPw/
lPOkfgUUqyz3tB2vdcz4cjiKbAsIeyTdN6lL1MYTeAahnXH6UKVHltS6yxjYpGszzoKxi83L6JmP
1NoE3A8hzI+pUSO1kJpkN3RIUeQ+thgr6YcswUwu0FLLmfyiyCRmmZLydeA2OMG8VGNRxOWmpYs+
PhT5MCEwgDYUfke+lehV/7nCYW76RqyvJWEku0m5c9utse/Fq7S2spEihAbjUMC7vu24CeSY1cQU
cxY3X8zUbnAbwodl30AfZAEQrmr3kbNWf1se6mX7rzuagJVmJ07g/AbbWy//v0JzAHcuHh51dOZ1
q8DX6j0uQMMKVyANB0Xy/mi3H0sqSEwFRoMOEh3Ay9EazVkBRpV+rhHGwcErjzeOiYehp6TJ3nKz
6oA4EIoYeXbPtuC6zbHWb7HIMCnc0O5YSwyXQ/8fZ+fV3DjOrOFfxCrmcCtRkm3Zlj155gY1aZlz
5q8/D3xuRpRKLH+7tXszWwsBBBqN7jfYHXozXTjrT3YbxEdYh9G9nobIL8SI5m/CasCepWz1J2wA
0W+e3HZDS71ZKw5c3KXUNEz5t8lzCN0k/fxX5NjwmV3cm48o56mnpkvjVxFZCHYkxbTVQUJqKyt+
cdcQpaSNEJ06PATAXJ0P2HuF0xdTiyJTlsx/qzr+PkhqEmJXYovAj7mN5/id8vTEZDAQGKHgigxG
nnbW+ZhR6+J+2Yj4aSiU6Bh0o/0LkYIfkeetEQYvlpORqAiiT8+VBgtlsZ8mQ5hqPajJ04yuAVxt
TZSVb+TDZHN6g+4HBrdtvrKiFxccY4LpQnwWrg0pw+Ie7cq+wcdVJE+IveT3c9Ap4JqGYgZ9qgQr
6cnVsTgwBsUwC9DLYiX7EIflMLaTpxFJtw3qqNpPAznHX0Ye9cnKZXptLMItFUyq2Xy7xVoWjJ4F
ppZwNktCKhRxX7hqdx9rSrwivH3ts5lcbWRBkIQvpoXeCh1tkaUEnVJu+059igY0mS1sGwsE7bR2
jbR2eQyINkQcxiRXwN3qfEuiFhE4AFmSJ0RA4i9WFLtfsFBoBADguOX04x62CaaSt/rtgHcZdtgt
HEFwgBSQNdy1zgee1DRNESblC3p9+BPNG3PXp42UmIzddl9Ok4NKjadF2yw2UbVDwPGLDq1v5dvK
b3d2ychfQaJkyroIBdZF8OtSy+pxwmPBO3V8wQHxyQqrP0kw9up9jSjqBiGX2cCBEmgi9a21KvbF
96aUK9synBoUFmCMnS/C7IyegqjwdDLbtEBhEmxYi5oKxp0WlT4VlYE67S3h+iuLf/HVSQkpFVD+
pEwIFX1Rim1bLHRrpHdOThJVrr3JKyX5aBgVyKVtVZd90YOSDAGhtM6kfdAk+PSIhmeWbm2U+bTt
JNz4D+h5pDF7fLY9a8M72hkenMxKp0cHTWsTOp/T/Vr53fJYn30uRJCpFZGcySo4paXz9Rqcktp3
X3XPEbQIv5imjl5wCF0e80MDQi4WqVsHFaRj6GnKxygpvANKumW7HUCBqFvk/MJPrWiDlV20tH/R
gJfQWpNMXdJGCa05/12z1XqiUPoe6284txs0n9Jwi0qcLe2iMSUF91J/JjtDHGiDQ0G1b0vbbPyx
qd0YY8+yHF9xi5O/MNK9+KSNsaKtRMyLnQ4uhcDMa5U8HWFymYH8k89ERWcWahsnz+o0lu42NHRe
8J0VP2cN7Di/iIfGRDqoc+GoosXbHOwQd/WVK+Ji30GK5QqkOgU/gZVa/AjXKoYqTuv22c7oPnah
Hv2y4kpFs8fLtU8TojI+qpfz19vb5nLqPJYpb8Cnpjp20aJura7GR9dun4u66RDLFf29PcWjFLVM
0BHQt4WVxb4yle5raTtrZgpXRgc1AGwDBBLJjb6IsIWg1NepXvccoHj3GQUHtdvzBB4wP+X1Hfzs
i7B9oWhbBtuhT0e8FivKoa+3l+Ai0JDLgoJ1OPWSA7ksVRR03k1ugPYZvR6xd5Ww2rCNpz9uo4kt
6or193ePJyF7UHxsxwWDtTgQtdPNKW4O8alBfDHYjFNtRlsvT8oXDXmlv7aYyuRwe8iliDmHENCr
DXEVyQbSyGX+MblxQYusy08Baa6LZq+YAmVDUqkYmFZ2Ao6gbYQ1x65EgHWXjYrd7Ul96xL3PZBy
Xyw90PtHA62LCKaIWYXquBIoLlIJGCH0SZGtp28JTFfulX8O4VQgyaBXQ3TS0fJCprCZcJLJ6058
ScQ4VfvbK3K588CrsMpcLOw/ypnnozF8bI1DVZ48J5+gzynomnmR9TXAV/Vj1brfqUtDUw97+wF1
QlVdOexvxNqzaE0iDwaCHpdEYlMYOB+/jrMacMgQngqIK6cE20xja8O4il5GW1TiKRzNqfsSwqbP
fQSV4/I57BMTR3qC+/emTiZx58DY+EJAQ5MSqV8vAPfJc2yfYm+JAeaE4wBqQGWMCtYYwxXCbFYf
D26iFy/MPScLBYGtbRoVYcDnnH3+RNkgfs28WtFwbY7y1xYfYe9QgfisfWdEhNhvqiTPd6IwUsTe
SqOBCpCWGsaYjVA+Isyox694g7S/vB6t4k+AU7MZ6wH02h9nzZqJI1Wif0IzT3wBIegZD7bUj9w5
qSPSv0HXNeUx0abS+IzaVDttPSOtDR+1rED4DcQhZH9aHMH3KOXx8FEgSpf7ifLD+BAPwPiPFZCL
79QaymhrYZXb3CvQm4z7PoaqfWILFdp+7GcDEypUJ6G5KUHjfEgHtQyV9+8unqtYsIL9QRrjIi1W
gfEjYROdrLYdHqa6GD/pwJIfBY4FnD6zqf4qSWVNVGe0CLfcMHXefaWhoEPBkyccv0BdGsOoidpx
usliKL50H2olDT+FYdb6taOmYosyYbONFNV8NqNS7CmrqCtp1OX54hTTQ4KSzC7yluXKtHZmela6
eBZWGNX7uPBmfeO5g5VudTeZa0TJ69k2v8VuVz118HtT30MmM1lZhjf+yvk548FFjOV3EPrAgJyf
s9SyEUr09OgU5fOM/7wwI/WjWxvN4zD0jQtXOMseuZedbzmcloc8L9JvAMYD98PM5W9/TeOyjD9p
Iivs71ZKD+wYp41irfVxZLhZ/Ewea7J8TdZJLXQRjhp0pXhf0FjVgIs9THos6m2YcTVtlBBl6w3X
VvH7dgS87EAiD02bn/YbhRwJezpfmigDbOUhinzqG5CpO0Ud8k+R2+T1rugzKR8aWrAl0b5rovjz
HHpGttVzZXgatLgCya8YQWKtXI1vF/7ZOsg0kTWQOgu0zpa1HmvOMVcaMu2lLurUey5F2LUvE494
/RE3s2bwUXDyEJfMTS98nazRUp6cpJzAyalFH270Og7TTwCpi2Grtj2dNx3pvWTX11OefAGrMJQH
bP0G79NYdlOwK+gYPdfapI4fpm7Oxn0pjEBdebjqMvNeTEpqWhnIxHEmKSedL7RRdYnb5abxAudz
vlenYP7tdkVufHR0ERyMtvLir+gUci69cIi8By+zmvTebLv2q2FXiJqGoLMfbTM1za91GlaPzkC5
4gDKtlMetTzps8+ehdXVh8zpdWVb5072NRV6tEZ6f2NfnU3E5aVicKAoDXFDqosnRmhjl+lkaXdS
G6dBLB9H9tG3VWRuP/RD40SbDGXJ8A6V3QHeadphsJNO4uMcmIGxS0Sc8F+Pdlu+N9bwW6jlgyqn
JyN7r+frG6Hn1OV4cZ1wZna0OyU0guc5qooHATxqm+Rp9r0SKEFuWJ/x0zy47xTjg/Ut6xIURHlD
UChYBplexAWNCm88mR048w3AGfNPZteRtR0QIP2otuGwMuXLEgFav7JYBjYD3YMLlRAj9EgbQXmd
1CwyfqlD/zDhsbmXMJJNzLMc/3o3EdVWc0Tx0vDQfaJ0ku5XQsjFm0X+CpsKIaVC+jfeYuXHUa+M
lkfJKdFnZHK6qjJbX8lHKeDuIWqNLrI23qs9NfbCmvr8aCApi1EbZg4GkvcEZ+3rqMxG/GTZbW/i
OoLqq695aYwkECiYYWNN2hqD5TLw8atJv2BZ8mImAC5yL60REIhh856apoT7kOr9L+6PbN4VnT4/
i3b+jW840v9qXzs7pZHCm/CvXxVcWtbMR+XRPz9RMFtQlCHrRi0MPOb51jUjE42ERC5gaTr7MHb/
mEWrf1JhRT0naVN6K3nnRS0doPZbi8Sgj4gG1eI6nCNHHfXWnU6Ec3jfYTO/lCgKH9xIDz6G3Wxt
5tHjfDhdbX27vVmu7BUqOdK0EoonV/FiaEr2NWXs3j7NTd9+6UXSRDRNEMPeCcQrXowm/S8qvO7L
7VGvLDC6U4D1obqQCi1fmDASRq9sLOeEsXDWb5QoTPa9Y8/fs7aJn7oq+u/2eBevGMoHZPQAXh3Z
YlxqHDVOXzcD/PbTjMzrXVbp46eurTskQPM1pOVFirUYavF4nu2kVtwitk52ngEUdsMamI5qFa0f
VuGAzY4THRIvS3ejMcan2LDWKESXyRV8Ggr31O1RyEAGZVGyQAUQuW3hqafRrNzk3szKsrmrRT0n
NAqr+s7NsdPeIaSZ/c7bAaUmhYf4fJ+2lfnc0zn6Zcx9/FoBIey2sEmifZ6E01r35HLf4VAA+JgQ
BeXcWNaflF4rR5JQ/VQqKOu66tj5ql0PnwYxjd2TjgrbQQQ4J74XTQXwENyIxMFKIY9lD4V2wFjH
ZOgnaFzocrtOic+16bwWVFrvKDQE97c33pswyHkoAaFHKVFGNgpZy3TOa6LRLMveOaHLamuHhLQC
MZYktbVNqQap8xC2atuxAPZ4r3WDPe3boPEUbuSoBTtgVLmyjSOo34eEu/bEK2ocHo25U8AgTqb6
t9Qjdzo4bd7edZo6iW3gFFWyqdzRKVCA1dXYL3Qj9XYzj2nr0LUasEl8QXqpR2m6CRLfORIdmUCz
wm90rO9erc4yDwIaRvgtV5XhIwXBOv8xaY3+BfV4hchAH8fd9FE53IdtP4mHmu75t2yo8lekzDvx
OPBMxksA9mMwbfKhtf7eXtXL4yzpgEQQiNq0H5fPKAvD7q6oNefU0i8LfZFZQtnlwBWlqhD+EGuV
/8v4zHigXvGXojgENO78PmgDQ0GNWbVOuE2BmzEKk+wvoTWBFLelHpzKaeaDNkUdtg823k47oydc
35e4jN6FkaO3P4YiIwWJixnRaNn79TtwrtiEeGCM9xgFa5T1moy87fZCLaVb2etSDFSXAH+Zjyw1
IrKyzkf0ydoTSk8OPzTTQ1+fMWFxqJhanwJTEvjTUdH/y5Iu2SW0r9wXBEly7B7z0NB20VTjIVNS
LNgqalf0yUZNdaf7qUiD30Z38/QjKx7Ma+3lyzBKa5kiNa1etITQCDtf8iCJOrsCrHDiSMwQp4pw
o+aO8dAURbmpPcXz87H64fVqsucOeXerlWVjc6GlBF6B3FreX/9UvcCTuXkydO1p4uZ81TwR/oCV
7+ykbs5hnrr6S930QMxuf60r20w6SCMbRG1eNkPPR1XaVJl7xylOzTgUwoeEJHyndI27EtMQf8RT
q70nPGZ3WVAAS709+OWVzBOClgCXo2SCLgcvzMKKXCutT1me6ndqNRbRVnVx3YwpQ37DnC35eXvA
KzcAUC0uKQAxYHCWWxMmVGFnU9yfispoen8UxajdZ10W+FEZDtuwLwOeClny+fawVxaZuodk5SGX
hWGi/Fn/fNo2qebZDbvhhN+pkX7jB8BEcBwg2/4QNGXzp5aS20/5jKnuR0dM7Ursujo+YCppNE+D
Y5nmAurLScOK7uQqOjpLdQSPrDOw8TtMXo2I02TYk4qNUuNGh0Kx8Dq7Pf9ryy4hKnxhWpncvufz
NyBql6mWoImsJ1q1Mds4cvem24tXI9f7DTIR2M2OoxKtFDau7C+ZZFJFIBghFLbIi2h0eT0aZcx7
roZ7fYjsYBPinfNLFxHRdBDeWopxJfihtgCkQKIYYDktRbtyOzEqdu9wGl0nGh/y0cj/I8YjQJ04
dtIcO2CxfxLZQjxAYhe/h9rpFb+uxl5sdYwKzKMx6IlyUPAMAjMcQMmmPuZg0YZ0VhccWtONP9dZ
H9kr3+gtKzjPGqROBIUgKuFSvmARCQY91otiwoss1qLhVce72fDLJg3o5RsCP/MgiV/CgPL0dsYT
KNwpmDA0/oyvVH1swjAqaIbiPb0pRlVJfPSl1GozefSEt5Fbld5dWWZFs6E8WxqYIxV68q1E8HHY
Funo/Ielk/YVaxzOH34CNCQR/CySzTAHkOBub8bLTQGuHW1VCe+XmKXFQ2tMHa00HKU9sVXju5pL
6XPA6/Mpi/XI51T0K+nYlUcm7QyQjChNglfgSj/f/a0Gp9BT6x7ZsypJ582sUz7ctIXWimYbdtFw
5Ogg028FOda8em7BQ7Eg33/VC62LXjV7tn+9dwkkOo7wR60P8aJlgqggVxWPjTmfdC/UDHRlzRAM
nxdJfbtun8QqwOTbI15GAEakDk37l+NICDxfg3osPaxshvnUmsjZDmaqPwSj8km4JfGowCvjd07g
Odwe9PJLUxdBZphCIuVNEvDzQTEwzNy6bdVToReTn+eJ9PCqw29uqt4No1N/uj2cxf/u/ACdD7eI
NgP9SDRgB/XUo9iMX4vX/jBC61sWT/rn2yNdJioAhyDgUCigaoHmx/nEEtcctbQu1VOZTc3e6Qfh
7Ck1WekvJP1IfxO9GWliGWYDkHNO3GSL8zRWG5vbP+PKhHlGs7MpIEDcWL6oO+wTnSkU1snRpnre
0JrXgf0F6q4BMbpyiq58S5l4E8lB4hFh5W/55wo1Q7cq8qHgNdKn8wEExWRuTCuFQVU39j1PnEzb
357dtRG5L6F7y74NOf/5iFghmTDbRpxdKyX/EDtJePBGc0SdL+sCf0ZHaCU5ubKcshJFQkTJgBx0
ESfqoMGkELPdU97P47wzM6t3X9TU9KYNEDZhrjxLZZxbbFeIKWRCvIhptC4bwUBUda+vPe1URASY
TDG8+AD6u9ZXit6XyYcED9LMIO+QD5rFKVTCcgYjlOinoS26rdaY9H1Sa9hnkPkwkVDUezTeYoT0
WsrG7/6EnBDeT7BTwG8tNVz6wDDGikrsKUkrzK36SNwbAqAJVODOz1HoWNNcknNZrqlGqiZVDeEZ
q4tPGFXUEkFd67DichOXrhgBSK/Bkxjv0kdNxN7Wg1f22qLG86SIyttGdYfbFGova0IYVwIuClMQ
cySWBTEIGUL+OS+8qavciAftxA2cfpxrLfkD4zm9Mwm7A16gmTn7mqK7yso5vbaJKUY73KskPxdl
xW4op0itKu1Ek9c4eIPbRxtFRiBcIp1ftz/v1bEsaFzILVGWXT6RqTeZScGfn6yi6n9UWEAi5WCB
f+41tE/+h7EkbIKnraQ/LrKGQokxOxyZV2lk459ewN9Gr1TvzZ9Fh8jYypm59vUQjEDDhDoOqIDF
PtJi05trCqcnBLi9O3Mywp0Z583ea9T5O739eVPVc/T5/VMEEAL8520LL+tURWl2XVfP2gn+IWlH
kKgPmV6l2ZY+Cw3T/2Ew2bQAoE99dLk/28Yt0Qy09FORoIRyVOGR7wxXgX4QKam1spxXQjmFGOBw
No9MItBiOYvB7YYBG9kTzsKx5ydwrVTe1Z7+o6oGxe/6qF8zjb/2BUkvCQGkH1Ka+Pz8zSFiHoWS
GidHcSs/cgoD/y7HjX0tpomr1YazZ0trKwHoyokANUbhiAuSTsKy/zU5dYfZs0n8iUr9O9d2qv2k
dNLcccmZ5uvtT3hlVeECcRmjuOOCbJA/5p8Qg15r782TTTk1qtP7Ie//lg2yo6g0Oir7MzHWlE6v
rCkDoiwjjwQJ7OIzOi7OeRElrJNtlGr3u296b7ij5Gh1B/a0oNqtQ7fwET4K5hUZu2tDk3s4cJLA
87Oy53PFYjPucAM1ToqjlC+AtbLk4BgI3hzAqCU/eBAN+XZGMv9/yHtsyViFHsuphINwPrAdJG0e
EsNPs2Info0CCD6q0Sye5sCtTmqXFrV/+7Ne20NSwwf5QF4GADfORwwQlFCNxtBPVImVl8hwBP6b
mI8m+8Ses2RlYa+8jmxHHkkJzgCYsex7jVoJA8pUs5e55vHnhl5m+07WUiXAFuWBBC3a95ivbIY2
QzjfcILoOSyV4IHyifbh9swvsXGSEgnaiH/4F9yD86m7RhokjYbVaxTYfOuibw0TEesx+lDU83jk
Vmnvm3gqn7rJHgRi3GPv2+VY/wEmSYk6TtHJdpEOWRHau8ygKClTx+DZRKpGCDv/WRr+wZ1jtfWL
gPqBELYoSSvAZj0C+KH8iwL7x0Taj0YTvNeVe+8tNp6nNGw+Hq+S4cOpW+pRAFpLQhy0WzZ9+VdT
JgD3oWU9VnnoHEItyT7kdd7vWj0yN3YXYMtoxf1KoLk8fK6OAgAtJsnn5EF3Pn8q4VCxcnd8IaGJ
u+0YAXkbqYa8tpodIySmZ9jVVyicrNxRlwGO/UgtFvQSHS3IBufj5mWb9rFXDi+TMPq/s+u191CA
GuUzaH2uYMsMnODdNxWAUopVJOXS82NZoDSnrA6wSXJPWaAdwjrRdWybcR+1jMz9kM2V+Hl7y18e
dvmMRKAF2QHugLfT+U8MD+doQPNddU68k4u/fd9blENt8XWAG/nx9lCXpwtFE/A85E+YFHLTLq5E
Mwu4bPOkfra6bL7Hnz6/7yr00XfekIkHM0Udqw87dRe2CcaJ1RDony2jDVF0t7ToW2hMxe8o0Yp2
ZYdfvIMgWAA1RbyO70wMWtwqei2qFoRL/Zx1evV39NQRahOtizUt0ovdJPV3eEci6wL1+oIH3XpR
bmqim54hcbjDwczx5LTNlic6Er/5X2x97f3tFV8bcbHgIrZblAfG6bmDmNFs0XZK70TQNo8R8JdD
FOmH2+MtNxPnUzZ8JC+ZK4t6w/l5qexGgcMUZU9lbib3XMvGU2GIk4YeyVqrZhkS34ZyebXiXUsp
b9ksSatswhgny54iR9DSMjP8gVyRFt/AzEK9dFv7p1YU+bRNtMBYOTPLcCTHplNiwQ7gXUtJ63ya
XWON+tC56dM40oKK0sqG9Ze5m8Du8ICFLmr8zdvM/X57cZcf821UGf7YpEjmL4NRklemVyphihrP
rB71wv2qmU0IrmZ+HLIyWTmsV+dI35B+Na8B2p7nc8TxAadBq80QaxqgwAU0h/TNBBhQ7EotqLdN
GZgPEIWNbiX7uByYFw8vR1IC3OSgmp8PXIUijRJzzJ5iEU4PQVx87rpqbmgZC+0uSsboBEV7vHvv
2jpU7MmZ8U5k73qLL5r1aimsPMifAsyKs02RGl6zTyNzHPzcEgZEhKEpVi6XaxOVpEOqIuSVQGPP
J9pXgdBjNcqfsIbD3jhtvDvVAAEcgAJ/QQIi3dIHXxv08oRi0QOiEmQ/h4YW5/mgQdhPtNfL/KlC
IWnXR7NmooTYzU9xDZ3tnYFVKrpQY6TCxHME3MUim2qqCC/cwPJ2gZYPhuzhiniTZur43oo+A3kw
tGCqGjT1ULY4n1VlaCLts8bbhYLbREym+QFadL+ReONT67bF+6TpaR8yniwp0VMiNVoeRWzgNGUo
HW8XF6Wzb3J2JiaOdGqNYdxSR1sZbvnR3oaTzw5mJmHki92p0cVyQ0X3dqlbVj8ipa12ZWtHhzCN
q5VsfHkXvg2FfqoLMIvywrIHpKGyhEm3CXIjKyy/CHR0xvQ2W0lylsFbbgiAklRTQKggeiR/xT9J
h1UNyMAhy403FVZQgVnYOzME3aFreba3FV4ahTdgIDzi/X77oF/Oj5EphwHC5XHM/jwfGeJEpgu7
R6QmNry9rQ0ddIJgTc1obZTFxtcR5+qqrvV2xDENoQHN3oc2oIfbc1leCG+ryOpJ11l66G8aCP+s
IlI0RpkbtbejSi15H4O5DYpw2rtW2+2iFtWD2+NdmxXlKIQ5MAChCr/YhiR1VW2C3t81sxPvoxly
lD6ka9IN12YlydFvEpFAwBejqEIt6zYL3F09u/ZdQjUu3NR67uzmwph2tl1Bun3nvLBbQNBE5qQS
eL/sEqnOLLqx1ZL93LvFU2tP1RNOwrF/e5SLQwwgGFwOyh+EKra8/PN/vlaAb3xrJOByq1mvtqrN
HTrWebxzpypfGeoCnC3Bx4RbbjMYs7zaFvtPsUtFwSgw2TdBFX9OQSkeLK/DOSdDK+OHiezPC/E/
2hmNi/dRW1ji1NqN/TfImg5gJGVhc2WvLi87+YvICem2ssb0lxezL+cU5IPAsxCJu+w+M5r8YSzD
3EeTlva2PWsPE/3HlWB2bcn/HVRutX+WPMHfoS5hQ++ptNf7VquFLxCk2vYx9OH3f12K0BJnQCZB
8nI+lIWk0ox9aLI3wyIiJ4SDBUW4nfK73o3z8n8YDcDOGxwNuuKyDtaJpMPoLAWF1ESIBNc6R2VL
PtXYe1Q6qrUSzcWRlFh20iPZNQfSvnx+96CfpjbLk32FHsOzyitmq86whuIsLPZZ7Awrm+Xad8OM
hJlREuKKlYHon+8WWLHoTZ1bYDIrndLpMO6MyMn9KiAru/3dLm4iKlxIavCXfOIDXT0fSg9NPci9
XuxM1Ibdz8hymdmdlYRFfY+tqGNscUUVqJeROoJB7CtEIFeiz5XJ2iZYEa5cqQaxpJyqWotAeNwp
O10M1h9R23hKjZlRvmAEUxQrkeHKl7QRg6U8DNsQoIdxPl01mAfuJZVMIilGG6WLCPRf65QhMEEq
5B4PqXou33vbo1XFEw3kLYeDtH7xlEBRuaXw3aT7CSuxLTJ1rV8OerefkVV/Yc92fhvU4XZOyjXP
xOXX5TX6/6eEBym9x2WbvBU2oNXZ6I4ZOJP5IAEuqIgYzTOS9f3kQ8FpPDSBsvoYJyEFndt7a/ll
5VtY6u5KQ13kY5aGHNLlwBGwlo5q5ro1Vo1e9RuAlbHrO21Nr1Lu03+LdG9jUSGEMM7DGw7U+YeN
Iq9JMjSTUfTt9XBX95mJs6mYKvwbIr31vSqJ4w+uHQz3LSIZziMpgxccbk94GeT5EWAsaCQQAKmf
LvNUI1SQ6fZiRMNVp7gTnh68evHkfojLxnudR6XdI0K/5ie03NKMBAOJ6qjcXC5lyvOZt/yaGU3O
8RhW6lj/bYrES9W9h3Zru1NibW5/5oSR8OX2VNdGlX/+T4hyE4QB6CINx6GO5+SLhtOq5Q8TpYGv
pg1ZZcuzevh0e8zL/USnE5DFm4w8cL3FN1aVwur1Jp2OudLM7i43or73gWkn2saNmmEN3HFlipC7
yPbeMM+89s+n2JeoEGDHNB2Bg9uH3mqDz4nJvY0KfIhD1RRHaynS5f4BJIlRD0UdPMlBo56PqKCQ
Wrkh9gXaTKTYWFqLx0rVtNq9GqiKfddzHTy3uu2tNM0uWhDsIRIy/IHeLMdofJwPDJ6jtkQ0Dcc2
0JTPbi06rCuzyNH8es5fdLdy7rQeeNiLaIQd75Gy1D4LxXLS+9gM2jV2zGXUkkJTUqUcRhWLsXij
eKhgFHkfjscq7oLv4LSDh6RQ/3aoIX3kUDknOjLxB66raiVgXQYRmTLSkOUwgQxZOpbMcZc1lVIN
RzHm416PjMAPUIP5Ulqt9piHYfw69FS9TDE3J0Tas3pl/KsTp9NBs0GCNr3FRSH6Xqsth89AXasH
smB7NWX9HlvNoK/teYu1RfqlMqr0rz01xZfbp+vK5oO3hr4NGTrAv6V8akgprxMjk0/DWdkBjkue
am/UnU039a0/WG0DJ0GtV572V0eF9CX7ezBsl5n6SCeAfhI+C2ERRrvJdKajA1jC19WkrBGNbvMD
MXMNjnzR02HD00uUfTe0hSgvLU5aoqmh1ULqOLoCPMHkjapvVXGEtK8dei+ZGLEfKEbc/hLrpMjM
TwMVf/gfFlx61OAhx7rri69N34WoSV/+qISi/4ng8o8wVEOcO+tM+SDCqPrQKqG3vz2oTB3P70km
jkCVfIdIVOBiUHWK2llr3ZELv7YPClSGEtHVUPy5Pcy1z0paifwobVSWd7G+CIbKphg+KBpO9kQv
Z0o2rqqo5RZRYyfYGk2inSbojuU7U2f5YSknujKe0c1YHmFzwsM9iTJ2sVOWe1xfxctQ1Z/yJstX
du61w8o4SIiQqYNzkCv9zw3IE1Ht9KYfjxLd9amppumzXiTunRKk+rB3nKk7BXrt8fYChLoSsK/c
hNz1cCSkhQYk6sVXFDN0G2q201GnXbzhAA1HvY+L+sGYNW2N6nwlKlKdJSAYFExBdS2uegQZ3DnA
Q+eo1b3OG6Q0/NBs9Xue2N2hj7I/qJcb/9lj/Mk04vL3uzfSWxGcpiewHDSBzlfZ5hE/95ozH/FI
mcSenLLL1U2EZ1awHafOCx/zPupU3xmiec2h5MoXRjwUAACC0hK6u7gVOyNuYjcZuY5B0Cl4BYtw
fjTnKTq6rUttoY7hwKqtAsw7jvp8TQfhglLIXiYswoHiVQ3harnwHV7KQ1orfGXPxRNZzT1L8QPD
6punXI/mfDsoExas6PLoTr4NZidQ7/NZi0ufAoSto4gWY6hsys74DxVXAPzNorTwO31w1H7l6roS
V6Bg0keERgykaZlBzJXrQb7WxyNygtM31xTm1lGreE078EpOJq00SAM5d+SBi+3Qgxu30PWfjpQW
YrzSZgyxTaPzuo2wszg/jFa3JllwZfu7tNfIyYDCUghYZCNtEpRxrE/zEakwHY5IjXzXHDvqM8K8
xalttSAHqeEY1X0S2sPPqFbBON0+BFeOO2BpbJPePEqpGp8fAjPDo6i1YpWf0Df7Rk266JOAn1Bt
QqtP03dWjeS2I3KS90rBFF5T56PFk9e6tZqpx9QupqfS6KCwTrCYtPs8yDJnJYxeuSl4r5H1/v9o
S1gzgJEoFVGuHl0jGA4xwO4PERiPL6rRqXcIz/bQZ5Np5fVy7Zs6MAoJ3LyeeFWcT5Ebcyy0LFSP
MXiebVN75kNTTuFGK/VsN9pYf4+6AssdP+mTMKpg5RK+NmcIjRKX+1a8XgwfDg4ypkLDEnQynN9Z
NzuPdIbCB/SDtGJLhh0Wvj1JHNDtfXTt9JBq/L+E9WWh11X0MEjqXjvapTGIaFPkc9o919zUzV46
wqNmqmOVKf67Pey1OIpqDbcHgYGbcnFoR0PNI13hYIZKYvgabh0f3UnFRBmTFx9IRryrR7qLRjqm
K7iha3kerTep6wICGmjVYi9bKt0OFOvmY0/5Ktp28ug01AWgsX5KvaSLN3EPS+Z722WDNPUonC1m
k7q2yQyhvRscLc8wjUDpBERKBJ7mfNuZuckB6sv5GOY11J4EhHQlENua1HLwp6FGMhedhcMwmN59
F9eZLwpT3TToAa5shGsPPixL6YPyjIYIvuTDgQtAPtPil+DCVv2cOrv8CT9C2TZNEN1F02jgQmUX
ysbtaqroczQVD15LGUUbkLxcuTqunAaaiTy0Ed5xZDfnfFVCbsDYHXS+UTa1dxaVuR3RZh58xejL
Zz1RC7hgebimenZlV6KMLUWGaAPLbOp8WKSLi5zu+nScPKVRt1qNfcE2obKDFI7tIjS6zRvIFq4Y
S0SxNaqGK/O+EtWpQUq8DTUrUBSLH2Ao1Le7idd+OKkmaju4qqKCln9zM0dbCbJX50qYpXYii71L
Xq9Z4A9P6487DJ7hcWri8ehyIsvNQMB70htoVptmipPstcRGqTrcPv9XTyGYAo6hhMWgO3C+1Epe
mA2K3HxhnCC2vTlZz5qGcBmCvGX0MCpF5cPhL09WZvLEHqmtb6yqEGvP62sLLllfvPegBYDnO/8Z
qVpUmtXITW9qMADyKfKDEhp+jkfoypSvpEOUcugh0x4HV7yUqTZAyeF+7KhHHlv6a2WnzQ6fP+31
9sJeucbORlmcnKCqgWW0jNLaqfa1HVPxLUdgb6/VbrsTWud+dHKR3jt2VfsGgKGvt4dfHlygR2xR
/ocw27jNlqhMMsHIGt15Oia18J5cJ62+JdUYf1WnLEJtqtS9fNM1KOrdHnY5a8C3gBHpjPCsMMEf
LFpN/8fZlTTHqavtX0QVg5i2DN1ut504ceI42VAZToQQQhIghPTrv4e7usdxxXW/zdkkJzRC0js9
g8DMZ4blU35NeuGHmgKpU1aQNHJnLlZlGpcxhUar0o96LWDjCIPL8i3q0MutdPyGI/0Eng/V9B93
VhnZpXQ8yq9Qk9yK5piZkiaaB6A8Rr7k/I2r4s+VxjQTgpCgUGNWi8e+2LklbMk1dDNgbePGz0IM
uhawF7hmvrQfHFhnbc6KqP77Or/MFo53PHrLWOtDROPlvUwLMygyTQU8RGE6VarCpdW6rvmjJIAw
enBMl/bvT3zlNQHeP1iix+DrDwFWrRZ8ul4VV9c5XodmNR/6PYRNMoQ3WDMHi3yMSju9JeH/6mNx
LQHKDzYYMsJ/ry43KZzxYIl0pUOcXqLEgOGLHLT8YHoTN1DqyCFknO9vXUcv7wis7wG2OsbCGBAh
+P37sRCOzMKNldhDKjO8grNYWTYiIwDy/X1ZX9mseBDGA1D3BLz7ZR1LoBu6UjoWV5GjATPx0px0
l8YXAfLCl//HowCOOGQ8wd15aV6ySE1YaYfimnrT3y9zGkOBS6vaxtAl/98fhXj2HyUSNK5fhs8F
LMJ80H15VSbV91EIMUzAoNIvdsvfgp+/chLwLsf898BHYMDz7y+ForD0AbieVxPQ7f3s4eiBOU53
tR3tHxa1l5e/v9prOwPgSsBl0V2Gks2xYf+rtbRHchqGfI6uA+Pr87J6/rOLYRf596e8tu0Bo8TQ
Fw0o6G68iB6wxgTMBFndtchhE1g7Aan8as7X9AL1i7A7J2k3nbeEFW/BM165wGFThW4S8Cb/adP9
+/XybtlobHhyVfEa+QrkDndLgMO+WdIAMsMAIMZnkYXuzoBGHNRdKvq3LtSXCdFx9jCtQ/wAHBlL
8KIkgeBgPpQ0i6/WaLJUnuQSEupyPM1i30xdZKNCljAwGBDHI+ZL//vKQwgJHhro/aI8eXHhWFwH
mkAH8Jr3CzgMu5pv4NUiWxb086NjQVEtYCk2f3/oa5vquFmPlwZ9+OV5AfYmQDurj65JsoqGYWz3
g61Sf/37U/7I9bCywCOjtQyRkQijrBe3WjjJoodXb3yd4CF4O2FI02brArR3sMYtZuw5oG2Beqcp
GOLjCkHSZmFl8fT3X/HK1gZTA9oGANnhGniJtonTqYi9KKPrnpKN0Bbc3oXUMwdHuhaQAOOQWsf8
ikLSe5twRt6InK/sLtCX0RfG8BtCWy+rK5Zs0HZbQnI1ltJ7JoroE5UrNO2kGdfa+V38k8Ceuykg
hflGpv/KVYWewtHcB6bi+BD/PluIJ3JxXJMrY8kib5iRJq0XHpfPybKnqm81hMXjt+RNXokwUJPA
Nwc2Bo8tXqRkHdVlaOOVXHeQVNsu9ctH6LkUAKQnb5mbvXJ5oI5BLQNmbXY03//9grkfqbJKxdcg
GSZ5WufYZs02U0VgLgAQLDzeUVCk7y0JJvaowVK9TFaVb+lsvnKawNXCx8VS40O/XGdRQLNawZwM
vM1yLKuVkbGFrhnxb2ylV74nGF74kqBkwfnn5XEqnI2LhbDkurKS/pZoSM2VT/XS0qWABVW/LW+M
Fl45OkhF0PAEfQH50Mu7yRce92A8JdfNhv77aDnGgIv/wDZVnIEutnd+KMUb7bjXXhLnBfqdaBL9
iXci8WbAWOyT67iA7FvYjQBvBExslBrSojB+CwT+6vMw4MUOQgGO/se/99BARmSv25xc2UBYk3fw
OWbhPNU6EeMZCYy5/P06euU+QHMDUnSHLivkh47f81/xnCMSDMYrmETC/VbKCj3jcv/a964wLRix
0U5vuqXEsLdTYx/sJwvd8rdAnq9czOj6A19VQpr08FN5kVSsPJeqX8fsWmhSKFVHIurVZytMjhRj
ZrAYTodh2+J2LYdp+ATgiDPQ6YNwCDyWu52/lf7+uSgom+C/iMY6+syQ/vr3okCKMudO6uw6ocM+
tlQu5pbDubCmCeEfeM7XD8XCy6cimf4f4R/PBrwbAyV0RACYf/Fs40FSxOa62tFve41YAk0+aiTP
obcm1XZni5VtNdpvMKBegHX/5+8b4s/7Epv9sLc4ILE5lO///XwfQ/uGBR25gnctSeUnYc+b8NlQ
6TAZ3wj8f96Yx8PgwXoAYYGnOH7Mf+2+dYgRCcmUXvOJubYY+unEdZ/fJHZ5RALSPZUpqJ5T0k9n
b7ZheuMGe/XxWGO0O6GKgFbbvx/PDFMpNcsh67S4OyDSMEmDdOBH20euAQUeav4GcNjG5qOCCznU
7eI30q1XVxsqH8cq4KZ+OZsq4SmR5z5HOIZB8yc4Cn1cYisvbN/fOuivPSnFQwD3w9AzezlXmL0c
dNYX5Bro/makWfeTMhKeyLb3b8T5104PyiywFtG7xJd9cYUh3EKjMplTQFXKRT1A/2LKoXPaM7E/
iN5Q2zfgTpbPwHOG9Op3+A/+71sYSQbqSeiLAHL08rMmfBhTnaVX7m1yncdl/xj22sAKKn9LGPjP
WHsM/IDoxszk8KQ5/vy/NjB3PIEGYpleYVKQ6VoioWctzZLpy99f6c+wQLCSqBsR/45P+PJUBmRV
ROn8inq5P0XF/mFbOiip8w5G1LLzbzWyXtsth/vJfxoAaLa8OJhUIRZqg+d1ZHN7tSyHG+Zqp+km
2yb1xoY5vsd/Az8AKALJ9RiEwEkel9uLiifQ8KFEmZNfZTFmTzB9tPO19JkRv1yxk/l7bJNxq+Zu
leTyvy8rLpi4AFvxsM96sVOK1dg05F12nUOMzKsiDYpayTStAzEOvIok//H/eCBa6jh/h5Tky4nt
nOi4kLTIrlDiVetNMcI7A5J7I32/zaK0LehSb/XKXltdAGuwfZB2A8704lNueiuSzQUZMn6lH/Q2
bTd9rrP3qTLjjWc0XOqxYNP/XsYCKgYeMQRHkVWAHP/vk4F7k4NoiR2Uz0TVK1CRKFhnPt4NTEFo
I12da20X+MfdhG/x4l85LRFuVNyp0KNAIvUi549lHCSsZ8V16gJT934MWiZ6drI67Gog6ac3ttEr
pwX0CWgYltAnxaF5ceOZOJRLFOJ5aOqmFwD0irvNSPHNwhHhDWGo114NQP+DrIyV/aO7m+8oYol2
6MxlKmnDbQxbAG5I7cdoA7sof4tY9Orz0HlEenb4Xr3EDQ/b2GV5hwbktG76stugfOczoX740C3v
BN/egoW/tpToJUOnGlqU2LPH7/mvC5XlGzjD8IwBwHKamgVWlh8tXAo/74kL3oL3/zFqRHqHGIXY
DzL/QeF9sUeHSUBDsaTltdt0eloFCz6JYvDtMml3gvPuXJMg4bhlc7c10YieVJV3afQFTdnkjdrm
z6CJn3JM/LB9EDRfAkszhhwbc5AS4Spg8IYY+i+TS6MNMs3reMkilzwRoqk8zR2fvv/9UvqD/H+s
A8ZBR6P3wJgmL6JYPBcUOhVLeR19HIJiO02HFmS5fF9Cto3VTsR2ISXETQJYxJkqhe8oxmAlXH4a
R7biy+Gic2jpvHWOcU292H9xiBwY1+V/ztYhSP/iaFGtFIecxtbKKAZASKacJzXaY+ta95xCWyIT
XTg2G8wWP8wpCv1qneEOV1kjg+W8BXaemjQozWeYDqVJa3rgAOoyMairklGmc5NFM7nteNKl7eHt
ktT7TrovfbCiywXeifNPx5znJlJjENQ27YbE1QMS132th6HMDKkFiccIyhed2aiBKqaIBl9D/4Z1
7wYfTvwLpl3z9p2GsYZ0eoYc4Qb8laFfKrg+pd1TYOJ5jatOJPlu62IMHIVTeDHP9p9NHosMy9rN
BlnVrcLaTwROUgyu2NBNOvUeQe0rWgvSQehHTuySKBKUz6nt8+Kmg4eJctWCEBBtVam3bjlDT66f
web0tBS3CtaMpsoHGC1fslARWi9b0UUPaaGBeOXKbKruGd0z6GmAl6We4SeGFfIcdrOGhW40VUSg
EHVxcwzuVumKmZ0XarW4c4XayPueQgbt6oDYZeeYLGNRlzwWOZwl3CRuIDwajpcJjNP9M6AZu6gn
KCd2bVy6jDwvfHb8BhLE3dQmpktdtVKUa6dgXrqiXUUSiRrjH6qbOaPx8sGaKPa/OjSUknsom0f7
PWjAo2VVmUK4410A9XpYPUJ8YHwwWdb7X2kwc3YqhoH19yv0EoPTDnPm9UNOJ6gYcvgiyQZU/oNN
FQmQCK5At210vwD+6st6Hse9eF4llfs/GGvvUXZI5fL1dsxWsfz0HUbLqrGrhZJva8G3JjV02Euc
rCjxehyrop9oD33wRCcmrmHnENKiYhKcrc+xWTvMdBAeV3lfjk51De1R9q0VbCxpMFRl0JPizmdQ
s2sDua/2JgZpCH/Nj0zCVwsToaxn951f8/meBaCgjbXKXDJGDdNT5G92zLPGCC+Bc/+OwkgR9XSy
8oz2tbIi018cxJfHW0jnkO40JSMAfy005gd6k+4Scgctcml4YtVosxarrSKnbW/BEfZA1jVwKuew
75qWTmW3U5mDTOwxJJEXKIov5UOkWDJkdWSikb2DWBtdftHOc1bv4TAsUdtnwixLbf0C0A8pNczP
swBShKIqrcUSQ60u6ZmtI9ljXteY1EdTmw6HLOMUAJFa7SYo8++BAOkP+MRI3s+bG2TVRXwtq4Nu
JJ447EJMuyq1qPsSdS4a3GJW/Ak9GajuUdGt6uQ1hntxncR9Fr/LMeL0TbctJL4zaabTiytylFLN
KAEgOceuE/pbJzAkuJ1EVvhHO25672F/tpioGqzn9BekuOD2hf5Rx0rks4MOPQzcgzBbzqDfT0A9
BbkMZOW9DzvcVYWh6mYIdW4uoIYN0LQIl9g9LKlbYLGkKe3K6z7T1FdCDjn5xWW8UJjWD3YbKpaU
wQFH3fKw+9UREbjviZJqfopov6vbma89/0gZ1eFBxaHBN1hiJAR9d3imV7r0pHzo5tCEtz0Ylf46
BNkSx5cequedqhaJ4UETU8jt85NIM+Al9KhE9q1PdEB/MrPNKRBCGF22fWwGc+ZKhfoUmy2mt/i4
s/qpIDUx32d7GkDdOiM8xFmAj1Rvfxg6cX8CNawYxioy6bbdUAtBCoSZYo1+or8fUlrNEINxH4Nu
xl9KCtbxmzl2WX7i6NbR92rRZnsX9TrYLqFaxP6EDZJnNUQAtKmzmSzqvGXRrm/6eAv7G7eqY7tP
8779cDLPB3+dV4rRU7aN0XCB/o7trswxteGSUgEGQjGdWfR9A4BhuQyFnuDKuUKX5/ukEFDqAmCk
dawyWaybbxM6DzukQBQsn598KUm61p0mYG6EtCfhN9BCVXo79c659TTugm7PcTJD/sEWCArRCWFH
mHOpMnikVOg8g3Hdg3ABPwjlh0HWQ2etukEM1PoThDHk8gykXOhkm5lu0d92h+2DYLEvU44iB/gl
9T6OWOouvAAE7V2e9ehtgn7fdTeY++5TWfcrzeRFhIYFFzw7zx69dZZ97ilO9QUq7vl+o4KYAWKe
ptKxCkqo7G5bs25FZboU4/c0CzJ7NZiDwJiUrNylT5gAcAisj8pmcYNAAKUoSMVCNQhBE9JeZ65T
Zyxcg8FYPBtAftaP6DET2SBjl+hNzipVmaoAU0O1UmoABR8c+tpTO8G6BCKdIhUSVnFWsvxhUMii
7/UgvGj5VgTJWgGxTFkjQLkO6ikosgV2ZNCDCSsDYRF500PFH8FCA75b49vGkOAQjGQ3FGZbvjIc
sNRrOYWyb3ngZP81zWTpbpNsn4lt90TAOxjA96L8apYtYB+hvxebNgNre05u5jnvYPW0rGAUVdCk
UXBaCnFOp3c5sf1nEwIxfAdtwC44b35irG+BGGa5qrzJmP/OF6vG38usQ/xCiU53+eDorP2THHrC
h1qhYva1I6JD7rhDwd2+S8wCoyu/lok7jQs0VeHiAjMBTWrEyb177CBbcPIi0CvgZRAkPk/gJcbv
KHO9vGJ2BoJrA84HDGvK6FiREQjKX7iVpr1dpRgb6BqAlOliP88VLPtG/TDoAJ/K2XGChiwWCjYy
qkx/jz1nj/k89xsidwLZGGO2BfkZbE6vfHfdT80WTOEDhbShdT0U/OoY87uv6VAU7J1SU8HP41LM
09lMHAl4CA0M8JxprE8gdqbiZFQHL4pOqx4Crggq0zs7d2mOpwHufHZygQaR2tbtFyuMSauioOwb
RNPp05y4ELBGmm/RiQkzwj2aQi95H70dWoBADFR1OAzryjPILoSfjMu1uds5VMBuosAAuakZwuit
GCf7CGPQbn/QugjKr93EI1aBM5x9JGggBx8DqMfZn1qI7DGS0QYL0bTrHpxP8Tn3ZINCaRgK84tn
BNFtJIo8LqtMHubIe1KVU1zqq4PieuMOItAlhMLhUKl8X4dGRGuGTFiTFKldDAF4eDW5SJ5x29L0
RsXLTiqwIpZHhSkAQ1DAMv0zS6LnGrrQ3jVF1kEwWRLVP3YbNmQd5YF4ZFKrX7wo1u4cl0a6b17k
yfjLeZiT1S7nGXZzr6IQRnEwP+7a3mJy+Q0Jpik/wDFT2qc1XtIVyF0KdwoP2ZypDkUwiDvkSQqd
7IUjmZkRzOE9B42v/APCGwtvLYaTpCkLR0w1z3sRnhi2q4f1Jh3y3x2wWyjOSpSHZwrsijrDiTlw
tYVPLgcmYCPmIZ4xQryD1pO1zyTA2KpS0tipzWhByxsOCUqJJMpTeh5MRpO0gQNKhu2TJnverqTP
b8nuMmTLEa7Bu20zITtHhAYZQ3pXZrDZ3dLw48jH/Z8hhJtdk+KXfOJJUK4tQhiJq6zYNvfedy4q
UUURpAnQR/SuZA1clNAKSUetecPdtvW3GC+Lvhk0vBuhAEZzdSPBLy+/InyKtB0QpYIzhmm77yof
hnPQWAlCGGbVhZjOPIHJ/Tvo0CX0C8/nfGqtCpfkPFgSytr1aTqfoFrD7P3iZoOJkpoW+R1dEzO2
Qc4R4miC6+yrHryMLwcGkIGkYPfyhsIUQn5JyJaddadmQH9E4iBmKPjOeyjCZcw+oLLIbYOcsYBk
vNLwi4oViKOoFuEZxrtrKIuB4lgnQ36LG+QwCErnYs7qgWt4FgPKD3lGWwqFFY1XzL7jHe4mZBxt
XoNq1+uzB1FrrUhBufgi5zDZoEqdKN/kZjeu4YXstsqVEMS/7B7VfRtDdX1sBgUlzDrhKXXwEISP
6rNRI3xoJwlB8hBHCCkWvUFd5fb1k0cXFUAKILRLC2jvEq3CVMGQ0ZFd027PI/0QbAlCLexHJlSg
aMxnmEeMWxHe5usYkabTeil2lMQw1EUCC9r5nfZbBD0uXEWsnsiu/mHQzNMgDMbO3WcC3s/vUDtP
5EePLyoasxc99tsWrajhKMGjlnICzDTaTfboOqBPmwGOOlO7Q37ruQBIHmdvDpJnRxIGjyjdjRjW
xL1NLhE163yr4Imc1X3hIMzJwqV8zHKWfuZJ5r6lyGXDaoePzgo7abiFg5sSubHFKYaqH88cLb6P
Ux4OdWAwcwEjFZYI8LfjySXxI/kgUG+hUbJEpb64KdDyrCO4l1QQDnFFo2a5rBXbA1o2XQG7sCbY
3Q5PeyW394ZHgAlF/Q5kwzh08XrlkjjcB6CIVQP6k0PjomTuK9j3henNzjhN6h66x8/oeJTsJFmx
JpB3V5OuoZ49q3bwChiupOhzUu0QwpyqqRCZO8eBQJiDsdJ+WpYpzCoCK73f5bbQr1Mfh2EFj7vs
dziX9Efmcy9qO0CKKilnBQss0rn7NDiQCeGYbjlyjnIIWlUSOlbwN0+fLQbCv/t9ExsM6I12dVZu
4hvPR4LSieEaaAAal6h+1DB1Fz+ERteFBII4TkaWAvGJjkqzEoZsPy8piaoEWgs/Ugh/6wpWgtle
aShcfMpmFCcVi/dsaHc+5gEQcvnIawuSITi31sARMQjWJcBdmpsPkxVzWXfoYtwF244ezSZMtLSa
OAoHaSSZQZUszsBNmbjO1BKi5ocNqJmimqE46Wsr5zKvxmDv3097CGuqTJvdnzfUIO8z3h+Q8w6K
qieQ6w2kYTq23kX5APbtTox/BhEYdZ/ttEd3QO8zlKIhE/LJxANMoWxO+E+UZxIs4WB2881+nL27
Tc9DVEeasa3qthJM4tIt0UOReA55hLDcHgJCuGmYc5nBQSqKOws1mnvQJkZVl7ggLS7fRf2OlyEL
2242IwT+1kCeV4E7ugFaaljqnI8hguXe9bQaKcriKthLTE59OcGeYIGi/u+ATfDMjRbIqNTYZeNc
b1yuHwl+WdQC60X7dg3d7pueOUjqcTQt8gp2VOKTmuId0oa7QnToFyT0Dc1Y9FMkIbRnjYyioRnQ
eMRvoQN8Q6CKKB8MXP5wL2RB/13G68RB6+VhUKGgBdo9NaOF0xtKj5NHcXIPqBW6oIUdUhR0OxgP
LcSrsq1Jeg7KSJGv2RcrUWSvBawdUPdm6xPm5FNaJalPYtzOPtmhlRcCX2kHQAO7fYFUWbmsh/fY
UiDBKXyPmiBKBtNhjY8MLt7hONLINfsFHxZQVEXsWB3zXP+jrMO5CaMn3i/FUdmmPxQbom87L2xT
zg6yOmE3De/MhmYLbpOu+KSpm9lpTjIE3B6IH13B4jVDD0T65HntymgElSKFf6ZA7+AGx2xKcFHq
SFSLXfakGhJN8maKvaP4t61oIc6kwPJPoFRXAbgEx9YINjQjVgdholr2KOrAgxNQ4i0mlyEHhX1W
egDqM1t1mm/godJo01WuhphCQFAK0URTEb7L2LKGCM5hDKczp8sY1rhD+YskEo60PS6+Zxb3Kauy
Dt56VT5v8gPynxU2bYmA/bLLJEieMbIB+wHgxQ4AAYefpXFyNToryTg1YnUBkh6ltK1zNu7kfdYB
0YsVieIT2P3ocEUiTLsmZRP7gYwhBvNGm+CXlQtP232cs8cJQVnU0vQK9XVY9L/DYZVri/aT+yZi
mOA1wqBqq9YezLTaw8lseQRwmYr3fb7uyzsZJvo23zL2yAYY+lWyj2CviSA9nXwBmO8tTB/xIyeT
RxLTBdOplsK28rfP7TrUw67GFMl9gskj9Oi3G45mYl7zETascMAus67C3oIhnkBDoj8BzjbKE0Hf
yZ3QP0TRIrMxrJRePOK63Lq+JiTga01TcHhbJBfzcB3RZ2ZtiIlK+SncfIe+ZmZHFIpieHY2YEWr
oXeJml+tgrexCYcPGQtIeIlxYmwNYuxkfo5BCGS0HGdi7iKNFv+lM+Ag3HTMD+OlRC6gmg5Z0aNK
/IC2C1SaALKYYo2uMKrktdZuyVGjq5jcO0zTo2qfoPEArHWWxme6L5lr3GZ6/JU1J/SCXGQP60IE
fq/CBAoZNQammDVFkxt6uLVBIa4uWLqG+DAEfzoau6nTmFgn7oPAT2uzEYITHBsxhDfhABAgm1XG
zzJchwFjEGCOalAew7JGRQ7XBgzY++UstJlQfpWzTZ/zdMi3U76gH1TDcXoQFdqh6/oT/pApBgoB
as96oEUumgmubjAe9rD9LLABQhkd7eD/JE3Gf/KoafiHwsf2CfA1uIAoleFR07r2y30/oLt+nqgJ
Hld0eONKz2JmmEBtMpf15oMIZCzZZb9JrBDgJqi/iEqzEiXwZKD/XkWA9gStRVW01z5e4osqV63P
E2AXTxSYS1FvFHRuDS84f+pSMz/NvORr5bDThmZEvSegPYKBTotIj5ZhIpc+b0ku8vciyNGvSXu7
hhBDH3Hb4bpXbV6ygNcYLbiPMBkvnkMaFMNtQb2JHmKtBfKbGMlbC3byMleIKjq5P7q2uomZ8/6S
A5D1kYGzsTR2gdFNywUO5SnyW5fVONLGwg4cte8FJJTuQYcr1a1RafQRMbeksKIMp+fFmlRX/pBt
ubLQpKSdiEbpU9ok+TiiW8oqFU3BD55PeqqAzU07EKiNQjuCwfgQFVwfJzU07vWFDGDY15QI8xvf
PvjHmHJSFUc+8Bt6lyhuJjn4sQpnsmMWoSk7dKMwQziVw0iHduVbSdsBZj1FPebL+FMmXi2tguIJ
4q932zu5pskPchQ+1eJRPpxRDAiKQfEob6cCtXbjij7uGqs285UJmX3PMA/83UVMfqdlAEXArgvm
qArhdLC3CC7IqoZFoBm2CAiy3PFUuFaobZENRz8A74yqrlIpd+/HbZlFvQ4u/YBvmzscZjI9EZ1L
DsWT/lC27bf0SaDYiepCeUOQvma5qfHbhDxRDm+ek4dPMhxAIdIBTwfi+701uKHvj1P5GQJY3VwX
YJuJtsMow5/g/h0/6j0/VBJS+3kudrY3jEPM+8bFu3kEjmXqGzKv/kEviHBtMUnjrwxNYdeizMLn
YhBwKGuxBRgFwUd1olj2jQx1BiWEuV47ndhaoUUytTMMuteqNECSVek+9ijVCu6xzv2UsdqvxB8y
14B7CeS+8N22Q6nRKlhY3uSzLpph3CC6k0GA8YReQkxPJFz2nxFietZSJ+hlg0wYhw8mhiMYzC3Q
xLFdj+7HQGR/MmTCCk7QrZWV1Kx/NDJDTx17d3qW0b4jV7KZ5bWAyKOqVjjfP3jNtG50HAyfMWoP
WY0pt/+n21AYNXQc57RWnBWPu9Q6P2sIoH8rYatxa4N5NXc0I/2Fpf2SIb2P7OchtWtcD0BW7Bgt
rZNrwCsa7HmFMfyFe52Xp6KDx3adYnIUoLJb+1v0WuxawZipvNUEGPEqnv1s6y1c+itAJXyuxyzu
VMMRaG5RDWsoDuRzsjZiUULXswPgpNaz6o+uWylDcAjQ10QLdZMY5XJqwKnVnn5eINSk2xRzJ+Rj
yMSGhtNgfUQ+LbdqSzb459meww3RgHL+O+kKUIR5LP09Xtz392ka9PaWuQ2lfixS+r2ADlNQzRua
0DXBlrovJLCptSlj+VW5Ah30gu1dUQ16NM9+dkFXOVHorjboTbgTBXnuKdzB8Qwxlfva9VnwmdCw
+w5fowVa1pKjV+18CaIu2q9wcRZWhrdzQqWt46hPrwly0q1OiJs++5l2v3fcwK5CEc3fE/BIkwp9
f2mqHUKrUU3DKPg67AGfWl6iBKwBo/ZDG5TJhPleIvfDDXgqxlqY4ADo8RjtJ65KaBxtGTZiYzew
CFuyeoZUz6k0qzKjoM4jS5rDtc/nZmngUYJhIkpjnI99mC0mI0E6wTixxFyysXOKWiCce5fcpkYH
Ub2ZBR0iRbbpIU/swbjdV11UkBETMHQoJ2CSOrE/55uy9OTSMtga9Iu27hLQeYrfBQCPjieaodmL
cM3yOwhj2xgtHMGeIwMNQyS+sRToFhwGvHLXbjtFBDaYNeSvECnVFuFs5Npp5J1uZ18She13yvse
5hfST/0/hS68x8RrZfhnad6TJsC4FP+/iG1xw1DRFCeT9uig7RGD2RLpx/4cjBgunGc1qe3dCjZp
XsWTRRMQc48NdfKMTLYFc0gXNbLZgaF+wx19Au6rszddtBqNPCSOPg173vszetdIZBfRW97k0K7Z
3zMQgnFyxsNn/NjoH8F0mqd2G+0cIUjQfhxx4HUfoBMIyz8LVfTMqjNbl7iFJY5eT1IZomtnCsUr
dBDK8CYjY/oFdyo2Z4FGAHbfaOFil2QmDRDgkZSAlj67q+Lzig6lDVZXBehYsWrFlA99ejrsA1QE
16KsbZgxXcdDj/yxRLE8Vt1UQnRPojP9JcZphantHGfHBzHlUGHr4b+aRvxWDEv56OFCmNX/x9F5
LceNY2H4iVDFHG7ZZCdlyZIt37BkW8MMEiQIhqffr/dma6tm7Gm1SOCcPyJ5A3009LFi4PLW+muD
wmGqkcgWsrLYHPtc2+O2M9X5+ZfbxYTSums776kVivIakr7zU5clKmY7GtkTUJfEbVYHix4Y65Fc
oHOzCOBujKmo2o6YTDDn1uZAfEGzp/PseL+kKlbCbZQbPRDQyOBu2ct4D3/RFydIQ7u7RqGfNw+C
CsDiBy4zJc6ITbjy7d0zEP+DvX3G1azgxDoiF+58VdX6J0/ERIW0rwnOqJkcwOZzZ6kPMgoMhJ/b
uXVWlUPIcR9WJjoWSw7JJXz3labY0snWVQr+7SaoLKKhi54B3cKN+nAT2G2PCwBM98FrWHZNkseL
sz200q67t4U7/yMvnG57Iz6Qr5xIrKjLXLIe/nijO3VHPtZaYsojb/1p0jj6PpvV1uohR9Y9nxan
nLLIMN2fe9lxJQ47NfSJN3rB77V3NTHSHS/duSdx3T1byyCtNw/5wp5uW+dN2RQFI4cyuTEbx6De
X6yq67YzWiB4o2S3x9I/SYArO1ESQud+G0AeEo+RVb/03cr/NiDfO0s5sU/+xYFRD3+1IYIUHEux
WZ+HVfMLXVXkaPDS2u/f6qkU3WE39MHemZqN5ji4IoyfdxMYcdRBb4aMFMWuvysjax8Tl4o/wkd3
aRmoZrfSh156S39fVi2u19uXtNzJePeDHwtR9eujzRNWMMtA5vlvuz8ttp8hfRxVnXkVizHD5E5B
QrMO21+5ddxbhmvnPEZO/rGAO2E9MitcGMx7FCZqHkeT5k0x/pkNtF8GN9b83hEIlRkdPG2cmmCT
+I112T4aP9i6SyHm+QAcZA7KKl9YqEfOtOaJ++YjD6L8EAfj+Kdd5pHGduX/qm599Wk+LNXvHc+d
eLQXj2V3wgHAGxN9NQTlfoSL/7MhpYPosXZ4L0xU0SrLSu/Sudi3KX1v8lSNRfth69ULjtbQaqCC
cv0demscc1e1+fyvde3mMbBGwLyGCWROPKV2cZ3jKqJIffbAQutxJLhGGz/+3mcNVYGbvDoXyo8f
UVsAXOV5Ef5Vrld4R27/2Hvtw21wjiXT2pp2ddEQvWg1QeLTxOucC9/ZT5Dm7h14F7ie13evDlLU
I/hGJBNRleav55BuPiGN4Lzxap2N0VCb4yJ7vR5dusgo3u3IDSp9IkIyGH+ZWX5JJBv2MT+N2Eog
csLa/6plCQwQzbfjpSi2/A809vAV1dsTQvNYpg0lViDeY0yfunGw1yUTrStlIpQTZmOhAUenKt9m
Kiy1OU1e7Y2HQFudPjktd1RSzmFlpTw6MY2+QTO2DJKsFnrdjcVr67EsUDgxv5h8mS5ThcOXpSlu
fjMgdI8oXS1WsGD0zyPPpMs2NrtoM4eiiY5tW5X/kdYV3Jq2+/CTpp/YZj2Ltr99gdLzsORD9R2W
/FJ8fy/1C37TMEE+15SQb7N8rP01bI/G9KP7S22R/F6GtQFstjTIdKjL7SfJuQXrwX4DgHzbEvdN
F4/xrw0FkPtYu9L8KvdxliCN3SrOeTu3NcKckR6xXqJeSXZfLGHaKcHbH2kHvnBETXxy8z3Mj8oK
q/FBiXYJoPtK/7uMeusfkthiSnDjW9brxlSEfcetlvptay2sk11kom+x57w5+Vo3mZTrVJ78JYR5
HRnC7pFUNVc0VjZ5JwVqDo/flYDHWKdM+00/vPIIsgAO3drYR0tb03KoglqN2cLwq1JMSb3+1kM5
G7Q4DpeN4Py3zzY+JiBNBciWurAl5n4bV2Xzn1Mx8nEu6OJU1ZFbAg4vumRGl/50LKm4opEZZjiW
hxYJSJPmoU2nQhuvjPDjHvCpgpztrw2RnR3nePPYtdk5hpupeqIPumwGcbBre/hJ6TV//VJ5M/ki
aq+jxMxFjrghdkFHXYIuYoYbj8sgEmU4JSNaf8RgS9BU12K0qatdh8H/FtrI6XEThuHO20mJRIpi
xQn9lsFfV8y6P0zeuOpU7AXymSVCtJpukl77JN/qYb62+745x9tmAPhl8RQFC4h7wq3r5ZneuL2S
eA0rwJlhVxm0A8qPWNcxkiNvrhgcBUDKQc4BipcadRGL9KagMoZ2Ksdr0Jd7cA7x/GmK58Ziu9Ah
5pVZxQ/jH81Kyzmkjy/LJJC1/1CudfsylOv4k4UmZ+EWlnwtctu/cNdoK433WbGJ7vIG1c+tuIzd
XnQJTuu+zvJqlK8bNO6fet3iR29wh4U5Zqz+04yUAM4wsP2hmCH0Abp345zDzWX2Qt72VFub+bZE
1ZhkRTznJp2Ku7u6r/VFATSSwALXdZtM7TGxutb5ZmnvEB66TvejD7umTkdlQ701U9HaCSouKzzY
kV4/27JbL9z3+10IQg+36ZVFm3I6vRS7xf+DOlmwVAs7Stuo3YhhXkq++DC3kLNRSr/4CfTHFmc6
8sarU7fLh0dKvH/o87xfs2rZ2usKM9dfSRxtPRK5xexjalT1s1MsjbkzM/tSJZFRJrjyyaZ1IMDc
ZPPs8WNz+uA44fJBTeCQrHmUTNS3oKuqZjURagqBTJq8TfQeM4w7azW8+1HdfXMeIgBpirZ8tiKr
zG5X/Z5Gsxvl3xGSwGMU5RCtte23qEVUPn7kpGBAxjIYR6Tt536bNp3kLOAmJ6TQKREQ8dK0Hhfa
unFHrN64zNQ24I5FjFEsR4Nm/z7eV+4X0Op2OpB2vFcZEg9oY0EXXftKhaX89DoQisPi2Z17aaxW
t/dhX3SwWs48DFtalU4JiYa+MoP70e1p4udEcqp9v0tAm6SEv+cxzvyxrIa0DZQHv+DWLA3rTgr2
SbFGyEcdz9ZyyQGLIEnVfFJqq18n6PIm02VRt29t3uBnqvm4zA4dPyLlRBAgRYEd66yrXDf8Iki7
vNJFQ2eXvzce+KJApXA/FaxKKfcfHWeUoROXbPxFIFnopAPeFwj6uRtE9+z+G4k1B+0Ql5PoupVz
2oZa/1ubpsj50FHbZsD8yHVnlp8/QdiXTgpF7JeHuBWudWitPPzy/ZUwhhXiOl0Lhdm+b+LyGHZB
eN96y/iXb1V8W8M2DJliCbXOrgypIg6RUMJOUZilHsLaGWcUhnU//UFizcaOgNx56MN9/zHxOvWH
KhfmbmMWXzNb1tYfcs2X+428rfK0CCt6XTCbeInTtvN4DuadadbvdOMceFHqFtMuaYUHtzMEY2lU
pCBZKu8ZFHpimlgQ8vBj9zdgG+0Yl0LYIR/y56n1iuqyIegIDqFnlo7UqtCdD6KpfOdYicHiApjt
eU7VTq4urHkbW6ctCOD4RrudHnfighQNWfnU84SizveT3AoX6IIxjs3Jy9c1Py/OiOKJDjo2iCFi
IGnqqHYvLEFY2Wbedv/AWUmL6lQB/x33tnYfyQ1FIGI7Q2Wn1rQDrgLGzmFS+Ks1MIvLtfxZVlUk
fu8sUMWpBxRrDzyhvbET2Be5XLggfZOiUQXPW5EehelS9iiyPbKpwuMcgnkelsUPlvNC3g8dtY2z
c2Wjkit4pgeukz7orK8YUet37Wun5SPkk3+yWULC25/kbq43Xsc3uFRKBUeRR/xJVXBSI7SxXqmA
XBAoY4GqE0/Arazh1P2qc7RlD8TmFuXRXeT6s2n0WB2Wqg7co8duBk0jJe/LPI8rR0AcNvZlEtzX
p6YicffeA/sSR/avUCcOdFZ4YsYCxawB8awzHhYhUrWY8c7VM6UOMucciKKGr1cI9c+0QTCfokrn
HhNI1ewcOMIb74OVX96hU5V50R1qTnAhf3STeLzJ7AW0rjz6+V4XT3vr6jgNZtebjwF3RPifEw7h
B5bYfD2ucJjhtY6j6Y/Lew3+0TkgckNAOVZiAdiSk9cVqFX2UXYHhqfxwR6s+q62J+/YCLM8xENp
Ey7AlfDY02TwjkRyCrK9xdKAKDCa3AcEvtBkYnTdl4Fa4eIwKrJLr7lavB/+qOKnzlNbk8L1d0tm
G1++YQJ0u7sC+Qc1k01pwY9FuTjPsQJWCdbesbIQypGdxqs/trnQ+3tX90Fz3vmJH7GENgS5BQhi
TlRvD/f4gZC6KIND4qYTqRXXNk5dLvWgCFJUnkuReIv2mHV3n8U4dCfs5oLqPgKoCb2ESYpzDYpG
FOqBUNTiPxIi4+0U4jna0pre5r+oYtECl2DbGmrD248LXmxaW8v8ShyuHjLjrtX7NgU8azc283Xb
CvZ2SNWbfLwotXXQpqo+VwHsmwTcwwhd899tN4X3ENXrC1KU7d+tdRifATA3CA0iV9JLyqbr703l
oXuRi/GyufLrj3mwgWEWbsLUQnS7JQPMzis6mfnvalBOshjU4bMblCZPZElE2Q3TH+7mYo2uU9nH
P3oo40eaYdrvKZ7ZpqbS09daNf5z5Rjz1I/2/Msa3JihIzbLk+LDAfQPfvuzVgz1u/bnNdHD6H13
O28qsi2y3prC7+46tVvMXdjwUo/exQfVWVCJ3CWdH8qV9PUu2P/aM8D7YG7ifO13v3TE9rPVLXNN
C+XlFIF1UJG3ZjfgOKvmQB2bVQ6n3Q7l97C27kXnfnCZZku+T/Zk3xXeJKBRPVYiXw5lGvdQff7k
PCCgnDP26OUF6em/UpqC74MPI2uSiURrM1mQzISSpcv3c1vGX/jviPiob/zToE5WOOgndHDB++2F
PjUOlJ5Y+djL7lVn6Rb6FMnovhgAwB1v8xKifCGYfdV+IuSNH+F+j3Hcvsg2cqA3uWsPfewda7NN
dwVZD9Ka6RmOvrt5QYogt7seiWLCP12BsYL1fhqm/kc+Epx5qAaUOMt7NQjWK9I+54OOBtOnKOWC
9+jWgZX54eQeJLvmg18GIRrxQY//gmB3gmNjt+HDPrXqskzBVAD9jgolfNQjHqnMI751nm4wA9Te
kZyn496bfs7KutkIsxns8BBEjf9LO7t42TGAfowRppCyL8anXsji34JenNGKFIevoPOsnzMLxW8x
Cu+HFJ39BJvdP1tT211VIZYptcrGPRbcFfd2b7osBoi+g9VnSp43p/uPgskCoU2/lknkDUE2oxyC
f3fix037N6WR0Rk4a/vbbtBGJW1s19cWvvgUoZGGMCNt/SOQW/SlufWvDnTpf3GH4ih8tOFJFFr+
GcyaOUcdUUqsD6RWyvfC1kzxkVJ3QGXY1rtiH96cXFtfPs6TjDEA8tYo8Lp4dz7F6CEV3Rsnm6fR
e494V87NYiroDAOQWTVvBff2s03tNC/jGDp/qvhmulj9Ar2fv105c1vYQ0dOSN3jyj5CroUfcbF3
94zIPW80qvRnu/Han1zOIdRd7lwtQegnIogt7+mkq6zTukTtnSVRZiMcEhJ6xe7WP64nypc1wJfT
VrV4DGWzvu716KyJOynnaAan+i1M7n5Wy6hWDBfjdmFYEwbriJe/kR3Qfa7E+SAatr3qeyxzl7+/
yCugEWWc3wAC+hVD0oBaZQt45ta+5e+pIcifUYBTIsCMXcQXu/MEWGSMgYljhNCaLSqwDZiF963o
8ccMsquypVfuA2LK4U4jj7xzEHAkOpT700puWHlAnmeL1F8kQsio5Khr2SMzoML+OR6aDUYfBPE9
L6bqpYH0RlpqiRW4ueiL3/OWyxm/FRIivYv+XzlPRTohjYuSQPsxS4NPbWpi1+VGNzXB5A8xY+Tj
IDS2pAD/1194FRSIrhft772M8fTHOLwwjgU3J9a1EML5w3jV0bCFWlRf9sHLb8TK7pTqzFBiey+u
tirnyjYGUrTHQszffacWKwFjsz7cUk0BsnEc7Z+5QQx/blSxdH/N7IXzSeM/bH437dZZLHxRPmbs
Lbt/iGbR/EAJ6beIUxppdxk6k6VO1dQOO8uUDGySiPZhxJaz7rLxe364pXGu2D2a7cKuoRHy3Vo5
8fwANpCgpLBlDThtB0En8ai2Vr+LoERvd4DBr/ZjFao8fNZRHjkPRYc4OvP9Irrgidn/EY9ddYdy
6+byXLIL9M+yY2g4ogtaV+tYjnYX7Y+9CFQ4HCf2jLo4TSFYXZVEygwGM148bNWbUuhyDfee3qNP
CfUQZH5V9frH7HY3uUfrDtuGa8FHtzyd3BFVR4WLbqdJtN/gHjKEshEyBr3nCtewQEph3bc9Kkaa
56Bk2G57q3amAY035JI6rEjt1iJ1l6C0HyVMU3R2uknnfJ+QOeovh5wDmLrsyjb64uRUdvzspt2I
E1K0Ss9JZNDyugzw+UxtlhVN0TZRRcbObB3DqFqKHzPd8u5rNBM7+YgsZpzBNCbXaigHxULwHtjt
LC8Gp10IKcLcffWQDMSstOuyHLzCyck/bxFmZhWqv+a+9EKdp/zc1WTBojnR+ovfSIkMP1jWrxnD
rfVjGzkpf0+h1a3sB1sN9JcUU9FZnwRkOyTP7EyuzUswa3t8HGB0nQtW6t45kaAxopT3RsgZnoRm
wBi1tl31GAxweogiJ8vNPKib8NT2udT/BYFsJpgaFMhvuBpy+bN3ZxseenEcEBJ3Vcyrphrs6nHt
cMECnNMx4xwqjEj5aV+DFZaNJY2rw7WEZvDtUJ+mRUTc0Z2FciPf8XtEbnUUjlu5v0pdheIBxnPj
1ztOYtoecyiu6AfOFgwGlix78m73Pq6fW6TDlKeT+pOfcVOGeUK6/LZfug2D3tMUV1MO2x+67Be7
4D9aJnxbUXEW0byt26ECK/PkETS3r15I6/HrJ9o8OJD3yEJSIYPBBwOiwWwcn0RpgEKSQqimiA8a
3sL3T/yAcXi2rbBBqYwzeW4vWNln2ONwhEpPgqUvCoKd2KD9X1YbzfaXV1NznDWLxrOS4SwecihP
zFC36KB8jOdTXzAEZQOf0LHTVtPffnI3OjbdC2d7xJQ9VyNYkXQG1/09WIJHJJwa4YjDTTHP8Cvw
bilDdlbO/IrPxl/vcwNym3DSiT7N+XWGM+q/GxhycIUc0GMAyef2R231rnr2UQzVT7kdwYsrQIrx
PzSfXXH1Iv4a3Eol0u3EBUMproMOFnNCw7jkXyRyL+N/o+r96SIdANsMlW+Z88wWmzrN4bx09yQt
iBi0nWr2s1arNHdC5nme2iGC0EO8eK73G9epV2fE6C/Lc42eSRwnEEE8rRIbdrKFERAZbmQY7FKy
lIMGFmrPROEMAQ+pQ+pOajXl4qR23fLsHyMQ7+InM6NWEv5brK519WNVzcuR68WBQBirsBJ3FN2a
iFOAKgiI7YaUda6PQKJvZ+hZl5bdTs7jneeZeIB0nXTtpSr0xKZBS/Rmv4kV+gGWiaX8LdjxiSC+
tV3zIJpNhie/hRN6X9aOxjaMDfzzGz2MrmAd8X3dLciEzE2WvNUHSgKV+sRtXC+Xorddn1MOV2tP
Mp1fY26IB11nG1/KvJ1znxzbt1710AuO23v1XZ8PFjpht7BgALIIVFg96bCu69+DXRe8quz6zt6m
fYhVNj8yAHWOPs613Q/DRWIz6sZTy1eyDR+BBq//tPCuOBsgLa/9cx/5Uxu8O7mLvzkpKWcIUrua
o4qNqlBtdJVDIf8znCTxQbSmjo9+oQ0GZrT51n7KV7dZ7okoxwq7s1GZ5xAvKc5WcmlewsXYLERu
062HpSXWhzdjcp3pT0/yuo1b0YdkCI5VT4fI0xz3Y9MdQERFfR/6jfA+w72nC5SSo1ke5eBT6JAM
HMWlhV0dC95FBV6c33dhYINJtFTqeVeB97rNXM5LDlp0jfHdBgHQX5AuzBDYypH9g3KGprmG3LOQ
OQtkR58gI1hiHqZ9sY+BBJk9t+5K0yL+GHcsfrqioYMejDIWztnY2+Da76PhvP1bhm5f/pQNSV4u
elQctDqBd9wn1Ex0V8nETE2AOqjWaIRWGhrKzDfgCw5r5DLp6+TGAFXZQpvTcC+1jeGGjKQmnA4T
GanVi4wgqmXSRmuP6BhKsE02MVbx10ho4FQAzouyKgkPJDP76I21tzgZgf2Ba54if5b7BYf1IP/g
j4Dw4KdwxcswgHre2xFi6jIdRMG+1i3rnL9i3NYUDiygFnmCVxiBc+/QjX3H8+U2UEZ74ReYRXOx
nkYm2H/+Hih99XROGIUwwQxjEqp4eNutMh5/lQJZgce51sTDFUJICyBJCLJ+xP3h5ew5Dd9TmZbR
At3JwKOCw1pETXNiWR+wQbR+1/5tCRIrnwNCL7r/UE2q8j93uXV6JpMmnhyFO2K2jTmtshTGLeXj
4cRD6KbCKTofOLYyxQceh7a+zMhU+6cAPUL50tr4ro577YXysmy1ZhDaSYBqL27V+6zMIa5CLJ7R
7ltQyEjtvozU3ElE7WkGH7NMQ2eO7aBFjXdcx5s5lb5lF31aG7iCMzZOSPn81tp2Z81NIDPVjfb3
Jtu2eUGm708GjSrv3rVDz3WtHYBSRnXswL/6OY7yv6jU50Uk7YyiOlWowsIoDfIhHP5Ya5Pv23kr
inD+8CV5FjIpHYKdkoLUEjJe4HQA8iNTND5Rvn7EvrU6axCmqiuMOQ5Qr+qzGwHbcUda9voTyYWR
mC24f+wfLhIbbibhVf2YSg/52ePgbBGs12ZbxckiHAw1jDcsAizJbvIjlz8HqwE8h62KlIBiNBr2
89g69U04BkXqQqhbq3OxnXWsTznz0nzuQ8b9mgmwbsTnDtSBsrWqrPinN/cEOByAJ3O9JnPo1e0/
RvwC4S7xs2wtPnxsfr+5OlSkdAC2vkIBze6hRrvNwAWHKp8LBFjbR4EGjMwKwXWd9pEIvL/cL8o6
LXjMiFrNKwBtUxIIUCWu8nN1rOLKUY/YLkWVRXobvH95aIVmOnhW5y3HmvSumpEE/fLKByyC8Qvw
itJgj+Sr+mALD0QowXmHF3fzWwedd1EJ8gTmCEZDWEYTLDdJM1BCncvJv83MxfAuQrMiuvfnqu6O
etRh+Z/OOc5QjBZru/zAfh1tJ854cs1ZgNaCwHHmQ/vmIcPYiFiQvcSxB1f+2XaZL1Y6tIZZYh4N
L0ggzRb+IPd+qe8R2+Dqrs1NHzCGc9Wdq3620KDQtUFag54ad/vh6dh4N6oiGO6wFbNSibDe6pUZ
Eh/Xb7JFxvGkfHxoZx2vba95kgexvhExAYN3HLYJYGbzDS6jk2TqKVNaVR17O4oFhfGpiQoWXn7V
i3/q/DlATYmQyXHxlU1rjkC+3wqMdkvutP493/u+Pc5r6Q5HTxsT/8GTyomVWpHWdKMUlbP9GGi/
/UQN5n0Onr1yiw2Ii6r7evYBAzNkpiQz+M5sl3e2IwUGMJ7zekQ/osGgUoqL2v1el6Mz/WT6nNRP
Z8GOTWcwV9Vy31oCAyiDWDim24x5vL3wvMspSjemKly1JuQCFexRRkc/rAavRXRSopkL1KN5vVNM
1Uoyw6MhXqejaqZNvzlup5cFcelSSg/yYUC9SWcPWqPpPOESqzWxRfvcP9khb7YE5p92HuFhrMv1
DQ2+KJ931uftd4NCRXz5JM2tf5qCwsZLz8Fa7ShNLTv+4mvtt9M2BuihME+udZFa3aBX5HYqYqW2
jLftf8kvw+rEsGY8hzc1jNGIQ4aVlXATX2sAAJ5DZYRKyMDwRAz7iEqb25sLN1D3OxHG05gBN4a9
RN8wmcBNPXIjuvrsGXeo3+lW6FGWo3bw13/xXozbXyABS/+FuAuc1xkHa/hfOTeL822tajJNAinq
tc5Di5J6mbLckkaelFVNvN/TEpsw4pIqFu2n9tqTKHEI1TjgbmktXbWnFryfWAYHT/sZtr3yTqsp
ZPTSF+Si3BFxqvRrI4fIfxyVyOXrCMVa/1I90q5juezx8GjBxgWJK7yaDh72++rLB/zPLz7yae4R
blE7NZRoVwer9KhmtKGAvPcd/D94tTZmVtJPXHn7G+C471ezRe54k1BuFHaNXCEQnr1rvO4uL6y9
/en7rR+/4mnDv8+a3DgytQdO5HOc14F9ViBcXhb2nEB3mudCnQh/clH6DBYhwlFJP0W6rXjOr1ul
rOUWMrCzg/jEMqwcSpvy3Gd0Obt3Dmwinyq+FHee9WmMYnQz0N7LjpPH38LqanjAgiDFRBB2F2gp
5ezkUHsgO3OxVyLrIG98zZ2LmkyltHeUyL96PxLjH/JiunY+LJgnSefflFi9u2Gx5SrSHR7r/5va
ih0ZvW+NDxM38O7XW4Ja0xXfi8s4MtAtGeTrCRnlUj36CusNNde7Wx6Ldir8s/aArkpiKNgtrtO6
Y/LCp97PN3lqgBH7gd+atbEU292AJGAplHPBiS29o9xFpxk+up0QgB4HW/TADCbtZ4Nrbhsz7PiE
SzicrPODrlUgj6VaZ39ASRJbwRejekmuGC5gVrKpCyR7JhoZ+GpUV+KTBcJfeaIRL60Hz0PaPqVI
LwvSuyuMHKa+j9eykuzmstHupwCr8l5Uw4F1KVcojjuJFhiTIHeWIamkse10kkFUgiXWhayvM0xp
TWbRzmFGMIsC4yYuRpXHnT8Yv5gy2MbTROTV9GNEQHI733o3DD66je39m+CEaHifA9li5sqdNcR+
J6FQPzDUWCSZBGhpP0wfu+NRsT73n0gGthwdHmkl1d9lsMzwgvBRMMhhUeQ1Rn3hmBexkWQMj2aX
e4rcsu1eom6+SVhsZTP+j9GMY9IE7SLCJO5VroL7sm8R148Fso7jrmsznzZiXqrMI/TCJ6NhRH9x
3xQhLuDYW9furfe8IX4amh32cdEzP+sSMb3ZKaVu8/JrKfl6B2Yfn7P31NXATNcWbLzJfL77OD40
axF7pyKMxs/pFgaAxzPekJIY116+olmT5ngF64NwYpcj1YV5mhLB+3DACfg7j7wKbJ4db2Dmd+Ad
6o+ddIKFiQ3xbMNgH6DoRLeWYyREKzGIz5ZsU/0DakrLdzhj+NGkn6dyeUCJsOy3/zAQar/EOE8c
qUG0KzuW2/hkl2PRhNkW9zYgdK5dqkKQs+JpMdJy8bQrR2+P3Js9pJTQ+DuQW/bNZErI9tJjJ6gb
f+rQD7vICGpwreoxjz0lDhhC9fi1btM+nNFt99WhqAICECLGHZRGVbEQCEr3zOz7UQIo0EK0qDha
xwevdNv4fR36GFWvN0SWl3B8lYr9wyGrJwEaW328MJHiI0e4TNMKD1z0vkuc9lgtq5xjLavsmial
0e81dvJehQKDmV/Yck97K28j77GwHSaPS+MpupsD1Tvb8IwGZy79VxYrl+5qWllD70cdW+5yWceW
AGoQW0DootviEJyprtwjIXmW89J2stIv/gYC/q7JTrB/WREk6DEnqKS9w0tMnquxTB/lSVD6eUC0
QjhEj8usm+7aVFOPRbSoPFpdTuXmLZQpji7J+zUS3a1EadvfGkvhxp26Y7X3ZVvr3308D3wZpW1f
lygW1ROOuIFVcOwZZVKJKUSehBkgiBPEiZj8UkKXEALA3JXkFHSoMEpMHs0YsrZiK8jHPYMBBkON
0PCzh4kq8MaMTCcTP4HsdtWZ0wZGCrxPONFnPzD1/tpG5YAa8u2h+8eICCKGC9j23mexMS4n2NiR
dhHHCLgMJRRafGRWr/piMJ96ac09pepDVUjwzJASJue1zVEq6UMo62L/1ERhEAxHR1SPXgHRd86j
5XpyNlms0JgiDCxr28kIC0I111kmmp53WCnwf0QrMRI0MZN7GW4FYnOSKdrq7FRad+XDLfZmzNpx
/x9HZ7LkKLIF0S/CDAKCgK1mKeexMmuD5VDNPAYBBF//jt6urc2quiUxxL3uftziZNKMYc1DyVLA
zc/mei7LOUgQCmx2ZhpbPEp4N0MTpReWVMx+990cE1fAcS9H8x+TMGnJLarP1XnVhEW1vAyzBxLs
QCO719ww9Vv336r7uPep8hsy4RxEsJSGwiDT8o2uKxrEjrxuYp+qLnPrZwAvUTif1eoHXXUhdTIW
9wR0ikPL8F3+Y4vOhgnZChPeSAwVmIjwzKs3h4bxtRvnn4WAGO/LdJ2f2UtE6ui2bf6bpfhRN+si
ja/YurraqTcrjy//4Jh4/RNwU/wmE8gmGoTAi20YKf2bMliG+T+O995jGjQ5gqbJYm8nDXElAlC9
eFg0O6pD5SRZeXYi0RzqymY+Sc1FP03e1daBcXlSfz1Wqi2kkRmkDM4hjJUzgeXiZYA42NxnvIXL
74lcp+sxlcfZxNJJaH9+4zmrIn/jhm1o34fJcsLYMCp51aFlNXe1pQqz3uuOfCKJxXWYtt7gaQaf
YLpOBEEraW8mD4SbNusxL4mFjDm+a2zzB80rHjSGSrV64sXjfldVhgOc0I9/maXK2iNuZwbzCTSY
4BptmWi3phQk4DMyYAnLnhxp3a/tKnZods2/STQw8BU2qVeMOz5GBzCo4kPXETUbVYvv7CRN15eX
Imp8D/p5XIt9o3VhbnOcjP2TpBLN/4MBdwz+pHVgxEMSscy4ceg4HW5yTAdQYqqwFsMfVpiBPMPH
qi6d7hfW7WETx3hvwLwe4yQDpMuHdcpzUSXJiCk1bUP/G6deM7jboQAMd8aTo4pD5q9kt0LPjZ17
nVcTy+7aMvFskHyj9T0rZT3fYSQCCjH/nxYPZzt7DLCKQpyoxni9xLUTjp8Ob8to5LjIUpOtSpPx
36D/xjNY3uBtTVhQkOqQFKY+5QrkXnkqXXatK2eHMc8blrBxrZY9P9wS10QkcE0g77VVHZdbGawl
9i9wbGxIsekmzfTHZ2Ea4D6LWN97pXaCG45RoXuT4sUzNw5xqACfaNmW5k8gZe9c3BiXPut3uQhc
cLGehpNghy+/nLgHB0eBgpzPY1mSOu3itnzAdLo0nLh8Ve49OXBg4Fwz81SJ5jWE8QJEpsTzHsY8
p3KPv5mpBoNyUS9Bt4+qZgkPFVvq4EUAQSREWBBw7Xb4RMYvhuZl3kVM4QRKi9m+LE5RsEEVsw9s
KcUqeS/6eW2vIY3wkSryadpXdZrOe40EWTzOyRz7O5c3enZvK3sNI8zF35y8zn2KNZFEnof9eR9W
0j73BR7rW98ByHWz8IhE0yoHcanIMnFE5tDBqnxVRKaeWNKR5oTY5PrHXpCcxnjOxvxx8MvkXPHI
I5pkcMk/8O7J9SbiQRadrvaXYANuovO4EiKCY4EJQwJOKp/HB8yzpf8zw5dISY4G1P04OFvtQKhr
6jWmY1BpWQ+oOKgwlwzbmBlbshPrOPVSUKKLwc572nspKEhdxn2ejHMAlHZbDO44QbJwnJjzdev9
x/O0wpzUE6Krm0uaY2YNjgTJMrPz2Iate73YNGCtKervaLGi09sl6ttPmJ4EiXNl6ujadTg6MRcp
GwzSYgRdO4yNXTZdKGGs+NETATrluMpGhZDc28xpT+viVvYJiAdpKmZrbd9shsUYMk1TBPahbUv/
v973239kQl15jGWU3vsJR8x9kRtOVW7DjMKozEiIPVzTsEwqLB8/JDbW6ZBy2DqrNIcgPSZOBYBi
zX3+36AqXHfWdTiWhwQPyzO2+ILwFiniWxCCLelxPNvegc/hPxP1ar48T5T5qeDHqQ/VMEh2ChAa
7UZxSHEu/OXLoXDUmr90cvl/pIvj2CVxKYTdgTzAEcTQyo3LXilErJizH78Kp1fFE+7HEUFkb/N+
VMP92Lr9G59IB59pXWrzLTNWQCy1x7I5efk0tOesGhBG+7ZLkz0iMnyUNNbkEjxLGB5VpC33HbQJ
LOhZXpsngaXdnhxW06BMvKpMb7m0mm/qkKvwsA558mxYBfq7LuB0va8xRk1cBUQvWRfILNqBQ8Va
ndIwgptl0K7bfNlylOmWi5tTUc5o2O8FdQzld9lUQKVYbCW6IiDdSFGInesgE26iGF8libO+msIT
aOIUAEdUcCwkTdBxI9k9TWNtt0WJ6evdMrEj/+vkQbecRQ8y5NF108ReKVEUrGLl7ioFtKH3OGCu
PYbWTeFqFLhNTO6u2Jsyd3CggYWT96mrx3/s6xz5ayCbfgzay4sXZGCcIAq1+R59EHBstM7ijFbG
Wz7tXeuc2HJGv6yeqkvsQOwilRFk3T5QSj3hER+LQ6hn4CzkPz3Yy+CBawAClElvqwGMHaAWwtT4
aMlrPPikXFkDJn0OfKBcHVJ8cuzEdkLq79/Ijg7HhKW35YhVgtcAUti59wncnOLcxhKDceKnq7z0
Mbc/MrwXPaTu1LTbcUFfubAxnCpOVB2Yvqn1sDl2vGh2xDzHDhiBne8F7sxp24IA87BNReplZhzr
DgMXzH8OMNUriaC1zKh4U91DXCZ1csx05J7rruqDW1aW5Ct1ecW+MFplryUrH5h/TAtiC4Q1OloE
Rtb7svJIgDtUGN71jeofXAqSqy11YM3vzIWDJjtRIh6yxaM4An3dobSkRrjdeHnjhWxEMIPsykaV
9BhPsVYnTgIIo9NculjOkI/otprX4ZmnAWbeNc/0soNltOK1RHj246Md+/W+UbJ7HJM5qI7hVRAP
EW3UMVw6DbE1JhuQ37RUdgX+oeGHKk/IIClDMrOWt+8dLdVwiTrWLt671zly7PeECzOsACRN6r+z
Cb3ittTEd4+c2uqRAtYw+bUobDeJ8aLuOM4FtDuf4MFHhi8coZSZ+T2E68Hox/GJjoyQ94RzWoAK
j19TRZTmyElzbXZpIXkUspYnEp6WoeAW4+wc3KRwDN39yqLLfoFCQdP/tn3bEKV2kzqrAA52iUst
KrHcKMUj0Uc3Ln9S1a8obx1vGtXzyMAfwhM8f/KMrZEzvSz3UrxEbZYs1uJjTtP6vdLxemq1Z9KP
yl0TsIoCQNJ0yAfbDCQtcOruzBwCpNDC8/yN8Kf4HsKuQU3qcYkcsOGiGTmOA1Yo8rjfcGEPtCmR
OC0JS/P6WrHXL6P5yMHXLlCC2qXc+QDD4j26P9TeYRbgc7hCLi5xzOE00V15H9lcLTtV24lCmWwy
ufdMFclU/i5936MgJFEHxAfYjOf/wURFBcJeMBq1ZzEoUFNj08afPcpLvGclxxY8rzphTl09EhOP
ktRcCKLJ6CeyYB8+eMbb7BboxLBbYnzjqClmOed8lSxG6gheNPaM/FeUIcXTvEWlRX/o5wdm+KV5
rWDO/acN+T9yyV0FfkDIlcekbnRZ7/p8xlNMQsimtwFWUNY5xQzyQ9SYdM4CqDzck7y21XEu40Ue
bDtU9iUXFIYipMZRd+nhmma4hETSH6OhliRtO9a6m2LFUssuGP5ryUoSRePUzdmCHysCLpFipS8O
+HWYNtW8VE8hkni3y0dRdoclEwYgSlXy7kyjeDZ3S1d0l45rnayZWp1j3V3L9EzTu09JXzjRvvCl
uV371cMHvnJn31Q4S0lMt705Fz5R/F0qTEkAwObYQpPEQwLd0P3VYTQclb5dCKEzQa3OcNukPRm6
ZuLA9jo4vBmPYmKQ2SgrC/m3HklcbUoW/r+8YtPHSJPAPxIdK56c2QngIFzFIvbOwzLgaEKDdzZw
PNCmZm+Rf1V4TaxwrTC5kzKEttKTNN1Zr88eBwAF/PlpSv9oyuTmHbkKr/rLnt34G4yB6z1UozHd
sj1S+E3Z3MHlqiQW8liJAFPvSMTo4BHI7raRnZy/oXbGBWuFxwhnCpBuxO7H78VOBLauuAYMSSEd
bjTITfew7JmVPVoC35ZWjUBAPB+rFRTj+W/IZjV/qAo3NUSWHeCGPDLrYXxsh0EQeid3VBwzN+Qc
a5yJOALFXg06wkrVyLBoYgRLDEiauF2dH4fW78xdz0nXnPpyTr+ngocwm1V3eU3tNPt7Y1dwTjnq
Xb9jIcSZBpq2228rGmFOgMMntvVZYV7jNJfhofbn2RzmYu5/spiD9nUoHp+bwpEAqg3mPIg7oQ9Z
BxvtTJZ4Df5UmPyrfVlav9wsWcFFHFS8+DdM8vNHnHaq2VVN4xc7oA8TWlcnomOztjmBwC6/rVNb
vY0gJzBJNk35F6NhWt10sHDfPQFH5wZ8kf+Ezl+9g9hZUfNEqi9RNBkS5hhxML+tdiZMmSyrX91j
T4v+oaim6hyAfZsvmOza/j4OZXM2usNTCjAifiN4DVR9qohVY7wqOnsf1CkR+7xEgsumqfD3iApm
j6/Qkg/rTcVKhxKo7ortSjD3AjKK/4XTVNv5EDDPT4eikygPiYDHfegoLEi2QCjiS5lgZNmRUyzn
Uzn54RlA4ngEYTgSPpizGOf2zOHknmxl7e7z1jqkuju6LAjDYUoX2G2PuZ/RnDNitWPyW23Js6dU
bngATLa+eUkhnLusRay6ItAHMomQAriBE3DZ85h/or+6XLK2m2J1X4VF4jwjTaEeRYscxosb9r4+
L31aDYccI7izKZw4/rv0CSiKihMf8N1FEMcK9ZK6J9KRTL9xgyDy2peRRHR3FiU/CJsXEW8PjWHC
LaE277RRXtJiIbcFCyLfKnTDVTVNvesSyNpAx9PRfHoiZtzYJDob3yY6wdj9euOwM6Oj8ufqahbe
jE3s9A/lQIfUcawoKzwTCXXscSxcBSZs6jHurH3JPKs1u4vtis+OwZG+q+HWTFHT/GiIBw/zyNR9
mwwgY7Gg4tNnEROACd+MugibWzb8gMXg3E09rgmXh/9sSUDu2nUtnspAVT8Jn/FFFww7ZPz5Illa
TtMreNBxYOFYrei/ygLdh3mOPNBJ/OB+1yhW4WlXNrtcrVF3Ci2eLR5rZexdBhWry6Kt/y6jvL6n
vhiwjoel7T1zBUSuQAlIpSwxlxfL8Qn+CwFzfYdpEs08XTBwEko3XrvzMqdRX+tMW8aF9sEoO+aa
mZwpk93wroNfR4jYgYoIFoXHTTESzdiKALbrRoHDeUO75QcubJPwXMimZTxwuqyiXSknH7Bx6xQf
WobzGxhzdogdyLd3vBJJeUu1naM/w1RRludO2XBgZ1G59wCY5V3jIzegVObFj3XT5jYbqqH4p4Xv
DnS0sJbmoB9BO6XkAdGK8zDwymmyIwrXHKz9x0w0jihLze92wrpfvI2UJpRv47j2dxHqb/0VyUD2
j/ih5v9GqH3FtvJW7y+nqa65wKgearwQc/ndSad8rLVbYtALBWQ5W7oxxnVvtPOdkC5ZIiYaNidj
7A7DU5xJxEbFr31rpyL/MX7iOt8uUVkCi2qw6sBlkTDLMH5VO08ockFIhMFp0awCztBupuAJHU65
z/XKSYSHb93K5aZyMxE9KXLz/g5H/1JevLYefycvdrujmeOqvaEwskLKySXyZDPjO9v0Ub9MLO+s
dnezCNkubUbprP1L1QV1/Ij/Viz8Jxv3X1vmcXARMhLuB3lW89yOVTJfdF5PikiE52l4r3hzH5lN
quS1I5+QbCd868t+AA/7vGAHbJEcjD7HBTv3lxZAL10bvpHHstHwwDnfQ1winlDgjPjEphbKuwjy
br6ZIvyetIpRunAqY5yXJO+KuDxoN8IUFiPPbAM40Xug41Rymjxw/MdhpmXwNrFixHrVl2bZooKx
VqzneHnKbEqpF0f3cdpaP5ef5TJ4bbptU6+eN3WX1PizJdw7PCp9RtKHQwFIxCHx/wUtK4M7F+fV
H4h7hXtMECYUFCExPsuZl9QuzFqxUi7SFeOvBI6G1BezmYFNy5e9r/mdMdfo3GO1supW7vICmfk2
61nsCVmb4EONvfG/I06fZ01BAmtAWmrKHz+wvt5y0GmJGXBHYIdIxvjCqsFjrF/r7jYfqZzcEYtL
4Ky2TFXbzEXP2kDNGz6bwMvQ69tBSpLEqv+OywZIxLAGQ44iNWL+B+e7/jqJzwQBFjr4XWvSGnfp
bCwiV1QmaAAtI02vjWBUYxRuNzR6cFyDxItrYBoqh6m1maDTgeFUXEtVUOkHulZY2CDcpmory9lC
MtX0PA6YzwdISSU9I4xZ7RU6iBnqhB0iYSlmcEx4Ofw9pKcu1Fu6a5ueDY4n3jixh5D4/QayWFlC
ZvEzaTaC19J/nsVUDh13aH8oDEgprWCk4FGcsKfbuFMyPpL6NLy9eUFmgCOj+XXGZvID8h1aQ5xP
s2V0cOGDkXvG6SytXE4eh+Nlwx6GtGcPt+lJY1/FK1jBUNn0OIb8HUxI85mVK0zRks0VVStBHRZ3
+apAZyiSCth65dR+rBrB/WovUsCl5vq5Wq05csUA5IF54Dz1eGYSDmxFf/Hj2CVWKR0BLbg0wX9+
7LLWcHy/OuS2dL6x1+PykkNcPJil4yGXgPLq2P5WwztOCwCxqqCLjF2o0Nuyu+6MPcIO17gI/NBd
7C/ivROZ+6LrqW32CNL4r0tTC36JaVp+WZTUb5IgoATJhVSzEbVvaOBhc0J2AvJeDQYulMRU6/Wz
Lfvqew1FBk0UkYayvDog1ZaMY8LmrgxDNujsVjeeH9XP2axwIVUzhls+2hT+WJiqJ3600G4zKB49
Obg8dw5uFnb0g9ur2bYus+6xrzuREvDMWThgdRuzrW9jQLw0xq7V1mM8ezVN2D/y6qwAFEqe6OQZ
G4rtQ1zX77U745lfsnb9Y+oQEyB3Zp1t1RRGD7k3cVBg0jYEI4Vjq43xBCZRSJstvJ2EkN0hIfkS
bel0rj0mhIINON7/7n3SYv2CIVAoApu4p1MEQ+Dycsr+u87HIOtXd3lRqpTg3DBbcYzj++bMlrL7
tA01H0FrHHJulpyyS6PGQy/UAmsXXm+0udotj9TONDEZ24Fwe8E2JN8W3M9n+HZRf7EVcvAmg2tB
XjaL8LfO5F4+Z1HOmOBBwD5NpUBXqpok+qkI08IwCQn+HlQXRu+erVmcV5xhn9lx8o84Wa8FNrnm
xnRG06n92ipYHxrq3roXUVI95amXfXXmSh4kceccGl472XboNFcXNJzkPvRq8sScHhAL+SJ4G9sk
5jCt0nhpt0t+HUXqpuGUVImwTfft5GuWfkXeY6agO+wNdylqO0GYaxTbxsN58rCG7EaMBv+c1Un/
0QQ0CJT8SJyTsF7/TDwHzTbWlfpYFmfIEJ3y/I1w8PxR1VJExMAC8xABS3K3rT/D3ptc3lqbnFH2
JdZewgI3NLCDkLAZ+v0CyzqLCGyI5KpKeSmUbv/Elq3WJeHL+8FGCEcEmBwj/lpm6qKwseaHqoWO
gAlgNPvGJOohlNYxey3r7FbUC49kf0mKDFaH7B4m3UQ/Nud2ORDIiJ0NHUqi3gOPRGCckCnYQ6P+
UkcQMoeu3YLoZOQy+zspByCriFHer5cpD0dfsEh9yo1OnsraB4sxYfDPdgvs4nbbtuMMlWrI3aDa
zL4QXCzuHFxInDlfMeunmDP4Ut7zXaJbayohz0hffAJSQKk5NLQ5MWPppbtpC/bduyj2Lf+GVf+L
nyCm9RskHo8zI6B+wu4EqcmnsACqvVs/cxJACh3MrT8F7ih1iDSwfqJA7EyGx2rAGruhUYm7t1l7
oBOozGl0k8o8+nbFgOnbb4f+v3nCeUBFSDuPFH+OgD1/Vg8ySrCpvW6I7q90ANxoXFYtpjdW1D5O
fhwdjTjOsL3NR0UGYCCMTMPCApkI5xL9Mkl+wlvdsUvAxDCNNMG6HHU/lLTs6A+WKVKewKUiaaKo
wR9GyeaV02fRckJvJnTVToM9FRQjcDZUZUZ5V0wmW2Z+/5UP4RDto8yrgCz3Yfbd8WD6UmCE0e3H
Ns6YsDPWdkszklgd2E/+xnEXrsm2zno1tpd18P3ozCK4I28bY6vl6x/kYILbiRdR/Y96HstUO2rR
XCuhhusoA8atZqToYhP/VR6GsR1L2VQSMkOSOYquyW79Gtvx9nqYg9hfLcTRLCEAEp3VoIvtmrNz
MFXmkfn3k/kLTTrAeuB1zXJrAZzHoOMF3fJ8uW09YxuC2Tr1z5KURR+S7FF0feQc3Qkyp+xozmYd
hrfSLfhz1FHY7iFfWIhsVOVEX3EC1YpTGRmDTYPnunyc01LTyFIm5bdi5RqfjBqjN2eIZovfMCRO
49et+a+3ARmxGnokP4wDmpeWaKb6PZy+aDjGum9fsS0OcmM49oKtaFRNV046LOptpOHwdYbdjZnA
j7U9eYsP1zqlVMceY4LV3V62jVvvRjX692g+ZuRRwN412pDXKvub2Rvy8TtFZnX/OfjVBW8JXcHb
Ifh9nP0lfExnNq5/unxGdi58t5vPbRnVBMJBp7XVlmVWXn0Z9M5R75qMvDFnCpsSx914pP6cW4Yb
bi5c0up3MiMIQD6KU93mzerHgFm0RE5Oil7e6AgLJqVKeVJsxkB2VEtBddLiIUqux8COAoAVIGcW
4oTzy7LAAjLPdovslgHnwhpSL/vOrZIBarco/fmBR0tW/5MI3cMpYHFL8Ydhq7+BIpQ2L+TbW/vs
FaF9tlhYWVUtU8QN3obQC7lW8xkq/FqIl5Xte8ZrPJ6yN9jO8fIn08XU3rreKMRdRhU4j7uiCIAp
kBdIbgxePuqNauJwexUSTyJ9XP5fgCqGBzYJBcSjriiHXUeVN0dVicKyYdee6IfIDNae+qodbni9
86ohbzdPv6zEqDeS+I8wHdgEg5lpxPCW2qJRd3MpY7lzDf/HfypTtMEHqVJPPSnYrnzbWJJZu0LK
wjxEM5Z54CHecrTuYNPt0YoS9zAbkx45jedqW80CoZ3Lz7SbGiev/sITziIUzhGex8TOLO+A9gCR
TKtl6t9ISwHCSKMhMfdIAq3ct4Yd+6dZuUcqfjM4vgc8DVX+BG8MhSQITfWOabIPN2Nv54dMzxCO
mnVasYjCc1Unv5LdcoOo24v3VnfrtHPkQA3kBt2bTPecuF7xH2LB4p8HMhfjo6YAr3tv/ZDLhF0K
aw+JI5uL/ndG18VPpGrsGKunFTRRg9eemswZuw5DSUO9AjD6gOgM8lF3w0TK2FXj9AmeaKcYojcf
WBfJV6wYyWckwsx9hm04gf9iyr0ApRnUvcGBom8r5Noju4+mwYWPeeFMtASIz+qxlfwGxilRczA+
C+ecT05YvHJgxCgPmL8a3GlbFwRZXiM1NMErITAfnCB7OCJ8GCGdrQZgQWCQSLIL6xyGwGuOFyI8
ctx3T1gjqugV8Y9OLg9fZb7rQise5zrP7EkCP7id59R7TeKSAKJDWmBfmia/yMZl94ZmkYJXyWsO
S/HIpb9d/Km6XfproiQ0aGdPtYOWfhnJ35DqJS5C1mCy0HmwFY7OecUTmZFidGETPvg6pTnSX/Vs
75GRsGrS8J37f0sP1faTe6qQe4yeWD6YVCSvcFPh4fxLczzGS8VKgS63Sg1TTWm9ZWPBIVeRitio
gHfzRbDk6u+aFvWeZFgy3vWxE+MIdIHwKRJpMfHUAfmeBAJY6SxGDx4xS935fty/YnJqvphhVfIV
8zG/jNJsNEshSpSUfG3+I+c2ROzLKoGGtCxLlp2XNs2ecGGv6W4Ef6C3Bswr9BLkgzu2vQPCHL9S
Xm17UVwfR5I017Z3arGTRdDXz4nttHcI1po5dVzwroJPmVdL/5erHmRUy+hQxg2LAhllKBHNtIDz
SOo+3gWISlx1eT63u4n3sfMuWemGH+PovKUkbghTtM4xULwqgoZveEMxhIjuaHhZJ1Y3fstrfSBg
JDiyxp1T3LfBshIyHssceXLoUdQiq5bbUVBTzTENlDklHHFtupX4QtTetZU7vNl+6K44t9VzHwu2
xc7dACI9eIScXwZHw90+HCPLHffeCo5Xm9GDNwd0Lp7KYzHK+DPLIvUvwkLMgWCNp9+yDmvKHrTp
QBIAdH8ZxrCmfJPunQY7TrO8M9fi6bD55N0GDVYpGr7mjMNIT1TrlLDBJHlNXUl29joJXAiHBDHS
Nad94ZgTwfhSGBfsy5VxYB9iTKegTntE3X1t8zTfhjgLi2Pl9jlVn3X/U8WV2zJnOx3GSSee/VPK
Ya3dS0z+t32MrL9js+7OLBU7MYNYJe2Nz7msHibbSxQkSCnuO0QcqHTQqhkBJ1WL9XZZC2C9nh93
5lSHuusP1mXpjjmnF9WW1lfPOZVktxnQ/QJGlwhxeG6pZnTZCCpSTrsEGexJco6EKAr7WGvMqybn
OrROY/8E/2+bKfolJ2orqH27w2K/nDkJBdmdEG33wWRa66PwQgkUQRsA7anI9I6YVkcqB4LawQ+b
+eAoSkI2dOna5VDreMjPdY7nHRKKF7Px5KZhyxfOajkm6Ev1vccJYb2RMpzkfkyUuPZ85FPRnoTM
gsfETEH3KXNqpCkPsdocUXPVe0KJGDS2Cr2TVHYElA2wPHUFuXDGmXFJCBgHihNVEPYhx+04S8Pu
KbBedQ7CKnfA3Pp6PXgsx7rHcFr1vxjfKxKGtZFX3+g2tTsjrixstkvrbnJY1t+wrUXecFoCDo8T
eH6KbwhcPFYi6vKDx4Hj2mTSFsFHj2me8PmSO1+e75JvQ+kJ6j1uPOPn2wn4RHVCflifV5H28XIU
xJECDthE9AU/x+yjzPur49xgacIfUtcJR800dNBhYeoR+xzK4sDjxHnEwdh523Ykah3T7leG9T4K
AzVtmwxJAXf14DOZmsb8tToqb+SCUWsbs3uPj6Hxwx56EmyfkKOk4oS7tXU48AYnDqDODNPegrc/
5EUwN+CKkURWsAMremaYxXhfm3ApnT8ZHsSbwVRq2YbwcuyBJkGKUHsH3wAnSk7CgI3W8c9KKKg+
YMUDkTwaEEX4h9snHnDuCxUhyfo09IoDHtpm23BWWsicVd2VwSxl7QBCqMYPiuswdXj4iHDENslb
ghPuL2KiKPgNFxYYmKOEf2rrqH7w+qD9apsrPWTtYSb3cWz928LRvPzHVSxwlYrWvak7z5rv2s3j
7sklwHjgwNwx01sZNq9eV8v0ohC6q4vLouwY5P6ApWJphPvUIR/i+fBC8RV41yslj8RM718rWzgo
fkTM0wI/nPch1SQJJxPjsfz2vLTbrV0K5ZuiSMqD0BD87MUuUxLsauwQarfwK5T7K0s14BFPleeB
Cco2vOnHoXgerDu5x8BQwLmBg8GSBV0NkMYkXII67MyNkxwRk0OEQ50mSh6TqTNXMUT763OQDcsv
TRfhv54j0S1UyAyDgqC9+qgHNa1vmMk5bUhvSX4H06Xj3eA5ySMPHAhZGJdHsGI+6NaNP3LKP/+/
I+TDnS0vSDzwQyJ+RpXS/ez2BEr2kMp5ctZd1jhfjibZK8RQRg9llst3wh6t+4m42kTPc8NzEisl
r0KXIuW1k1tPuuv46S+T66AaXa0PuyzrowQ3CNHlzcwEgEO+zrrhnAPmVa94dALQWIiizqdeg+AG
1JUdAAgWHnGpuDRQyI304ae7/AtwqpKwDhSr5jJ7Kp13AUeeW6x+Or3jJ6o+iXSWlG7oTk3UPbT6
zmiQnjBuu2m6Gb2MUrlN5tcpNzQ/efOVshcKP4JOa8Hg0JRUdLFyxavOTMTPYvh9OeGB1Ap49tT0
cEf16NwS/gMbMxJk+QvrII54BrjJdB6GaGlOlcKvewgUD9xLxglPnlxfJncVk+T6GHQrpg+t1iWl
MCQT6ZkpGDf2xkWoTC79tYv7EU/Buh7dXHbug/GBkNfA0rACeDVcq6HqDafUhk9L/rGMhXxq/HK4
XEOy6769CgTAMvzHEJDVP2HZpe0mXFK4hekV35EA9C7EgkNEuDZKU/1aTrOefkan1s2I8WtQ9rmN
ssrZD/NyvdCFCBkdOEm9pqKkGXozcyF9ocg54vPqcPD30BAT/9GbcxOf445h7a6uVXhZqbaQt7gr
2QpG3OLjH5aYpjrGle8s20zHIzQYO+gd6JRq3GuWFrxNo2sMdluFQbh82STR8Im5fJdx3cZqnd8c
QN7+gwTrhfxMvzTr/l1nHULw15ntDlf70N+zSwz1oWWowIWRVQzuGBrL5Wu0jWGxOHTzTzF3iX2U
09IT3h6nmOIcnrdE2+Qspyc2KZ6H/+7qr+KVk93DwFQ1GzgWaoj5lGpthbRz80Rhp66O2YSguJ3p
ELm49RjSdzGPPEXLvOjaHfg+9XCN5DIu0c8YbMLFq53Hhk4yu5G+pmpl7OEvHtyZODgEMArhd7N0
0hc6QIR3weGr+BgmnerDAEbgdekB7G8hqCv6U5YpQ35bJpWqQ517zoUmJTwrooDKs0cK5TTVjZHX
bwuqPUnhFFibKOgoCq+2UIRTd9itYHTCg8/W7duNC5sgR8T6nnXQ1ZwJjXaXksZe+TYWeH0EP/7H
0XksyY1rQfSLGAGCflvetPfShtEtaegdSBAgv/6deruJidGou4oErsk8SQVicg0ejIFF0x4YwLBi
hzJ+I59JciS30QRr3Bt6q0ii8XqzY6jbPWUlfuztkI50CijcFbkIt4TgxQU4t40nZxZs9abgT9Q3
unufcH7LR1a+Qm6HMHORfgIsvEd3WF0VtMV1u5YYy0hJa0pzIWiv/OeCBsoOGeizqxepIoN74A32
vS0HB3nzlDjXklSl8K4Q3ppciiLoaoBZvv2XyF4Xnxxl83OTFFF3YVeLV3YTsSB7LhPX3kjFwjBJ
jGc0pB6hlgSZ257mwrAyZRDlUua4esJBS471tE+7vPvChLjWj3ybbXvBQ0dQ21KAQzuzQ8RUwGPu
LX9LSh7uDB2OzRZfnySpQDLC3nHRsJ93+tQQ090SSURBndYB6SMVuvYe/328cTXeqhhwrkBkW3SX
Gpg0CB+mYadoIIICliDDrJ1GC0UCOgvTlxVlYHRiSxja93qKMKGMkBtOyldVtkXKfsugJAine5ky
9DthYhrnNbZYKzneWPY9MT7wn52OucBTxidEXHqeMuLxMbAeI6dEpNqz8fruGiKHN71RGm1B5Nuj
szTFPXt76R9LTpCLEdbkSEOAcT4kfqBJTuEALj28r0HcPmKcFceQVBuQlV2rxsOSI+h/ZV2ZvRGk
2vantoqdo2km0kjEEKtLFTNvfLasO8tvbPIazl0crsVfVToEosIF5cFnQeoNnzOSjUvkDILMTItr
fR6crLkzK67cjVWVB+c4wli/jXE995dFQ8dmC5YE9SHSjoW0sxDfwL8xkHVcfs+dQ8YDU4mZbRq5
KkH2OIPAsxdIPgDZc2if/wE/1GiZ2Ou98P3n/H5xVET7ygNFgJ5gqvVnXacdfuqInaEko5gJJPuW
ds91qPzjxK2DM4dgJ3ejlhoQKVYLfde07KqehMIFxewC/zCJqEW3N0MJd5AFyEr5C8aXVEszpus+
NQZ0bsBIJrrzoZk+5TMZdts+z6vPqYlL7xATO1+Qrr4Gj0vrTuken9IQ4Fa8QbhXVjnPiGhYcDDT
9ZBDlG7yGxMSwBtAItPw0DEUjzboavrfMOlyJk/pjXRYUsqxGJtx0DhhXRLYV9LibYIFTMJzYgRa
QinK/rmjKhMnGgX5GYzaZT1cxuZE/mi7PlmBOgsNGlps3NSruKI6InjMqj5OXvKoidV+laViLDzJ
/5iIGto7nry/lNTmglAUBbLgLAaNMivx3038TAIlsYreZQh7/RzDMwq2jmOQ/6BOwze6EPx1o2MP
ZBTpqv7rjgUK9i2VXXwA2eKnbzoe84sL4rL+h3/Jgz+H/VWi5CvGASChYTJPYLdnxXzU8Cfsh08z
K/6mrjcUpxi9E0NBDMwg8932bU4D9DOrX2T4f7OBLNAd67J5ugLEiCHLYyfar9D4sSq0/vI6AgKh
0kryJflFFmAEYUcCBoRs0uYPhCwsvNKLh/godyJZgK20BUmMBVrSaxoX5X9jFKIxC8GfTQxl4tLF
pHDL2sS8TlEUzSp7tWqd78zCsnjbEUqbbsXULEQmYjR7lNw141vQxmm3GYepLY7t7PggIRKbPbBS
4xeXShOu17qdvCYTTMCNSlc8AwYFK+cUYpcfKmyd8Rf7zN03SpOBeIpqaB8nPTrDsfNx6R+JKbhV
hg6L9vPQDNXJKhT+26WOVkx9mauugGXtD+qepiZAgkrrYSm0n+7ysYthF2v07ztgiAF21BDYASJ7
IhxOQsVLRhyBn5LN5zZV+h/jIo4MWCE62dExO9/oouke806Ackx9Xzcf1ZKurJkCrOuv9PWgU52I
lnGLQgLtmCwjeSJCTy+HcO3C/mLqPOjuKPUs/6F0gv9g7E0Qq0YZHdMkjgk4DBv0txl2+uFMniCu
uQXWWMoonQ/sI54K7w3sesyGOMRXBZcmk/A2SoSCKy4MdWK60U9fWdxHUXj1KJOXX+1qlXO2RHHe
j2GDFYlJo/8RImIJt8XoE7UFw2AlhME43YgEMMx7RIFkYQICEIkKj7w/uX80SQW7r0S08zYq4slO
INBzeHSq1PIWbeBDhBUjAz0WdTTtcq5oDd1EVw5mB6tvtiER7301LI+ghKSPOjYZb30Xduq9LL10
PsA4ICcGBT5c7m4WsdoQLguTlAtX3xFneQNaoc6lN1msA6TJK9cdawStdolZ1OdsyHSihkGQtmeC
hfsgjqR+h6U7kTtJG/BLq45lco+YmGMd0ppAyE9s1SalnUmIWB6nF5BWZFPQkzrY1oTsL2o0oboT
NMM32uIUmaMr2uGB1zRfr0s1+79Lp6JrJ6VjXO+qchHfI8FE/TZd++h9NFVLV46Xn2RSTtJ8i3+6
WVjw0w7sYTiG7zTHGTkKpecMJIyI5MFWYorvx9pwQYPNcN9zMyQPTKqrgjsvr5mTt8bctbIjHApu
ynxQK2i0+8oUxaN1TZxth06RteeUus0vXDzVY0PbShSkGyXxvWXMilXbm7z/SugbRzdaKvT6MCQP
TEGc8AIR03JYyDR/4jITZsMiO3T3Zi3QYOYdsDmJEobHaRicL+z88k9cD8Rr4lQejsQB1f966XQ/
7UR4GiKklEE8nWxZtlBnM/cpIL8SwpAvHaSY8PVohuXClGI7uhM69NQdWeum3kRya8f09m4mzE1u
eamhQE39ipxvE/HwLrtsXQK97X2oPTvXONWhY5DnbZu+8PxntuiV3luinG4r+Fml+3UF9Y1a1Wn6
e4oGUv82M4mGrzwwLcmHTC/porx0+girjlJMlMRKYflOUI26My/Fvo0Rpe+gH+AUH3H5/vPlHL9X
lLWkM9u8/4EuiVpEWrPo+950cvj02PjtI1XrgJGhw+IEhvv0SaQHgKYQLeOj6HNU62Q1o9gBrfXZ
kAWVbLFeQI4oOO0DNlXzdAma2IpdJT0WJBU5zk+Lz7D7NJaTnc5mLOIXkAbMDXymFgk/uiZxuOAz
J28JnM6GgAq6/DZJyVDEEZrHp3gIIqQ8EtflmahwxMhAyCRRf0RIfnj0EM4PGuMULpdR6t4GJsue
vTlCU83c7guhD4KfIMBWuWfylLNkz2q/HT+DLk3WM92anuGLdglo9ThdxUnxSTP/Jg1Q3KhJQf1C
EsfyuOiINiXHcHbG45Y1h57EzO6BVVd8hcQb8NCFmHZALnRwp1dya+prA5rNPabq/3x2G8fgSTtg
+BMZWftkTX11LHywHr9R6ctHYykKdy6RGHorFeQuqq8F2MYWAUhOWIk1fVSrTQ9xoDriE5wxQgaO
K7m8fLcmh8Bbn2fpRUx/KzM+N/DbmBhPAR6uj0CQC/DdgKgIrwmcWWBiSZRpt3+Kcx9N9Y6/rV0c
ruvKZXTBzNNjGcqFaGAgxTXRxyucAR7sYma27yKueQWpYLqDsSZ+prD0u/202vbaj7WYd4Hr413v
VgqSL9qiPDuyNZgZhVdyvCQe1LwdxYaX7OspHN/bRdMe9LkwUIeWIjh1ETPnvVQy/ItJWHM4aq6P
Td+28rOcZXwFPVl+xR0hFxsiWjR5eSocvjsl6KiHjrgFonBRzGwCFmR0OO4UPCHmTEnLi7ox3k9q
bDtMj1119hDZ6NPSddY/Mp4hOYgSksWtrVBaH0ls6H6tZHg6X0IsZK07UPFq+pl0PpFeap8STL4I
LJyh6r4dB5nuNgF7QA0bdkgJCeFzGH3kqvF+w7Jdq/NEoMD9CGDFbmS6TP9BtSjD3ep72GXXEEf3
iRwKE+6ZnnXNZTbrzboAgAnZKilwCes9jOxo3YLxT+RmwU/eD1i9Y2eqV+x1xD/nc4tXApdqnZ/z
1nWecbcrTGkxkos78hlScaU+T5FCL3IwwbEjRCs7E9Jb7xqdItfYQj5Km1OSACS5Gm8BQwOPACGb
z0B7S0fT5Fc2t8tzWvCQnrBzLtzNYU7ipwq4QpH0wdE5UNkjj1sjMwSv2OKI7WwynXt77EfYCBCq
GgMawyeJCbIanUsxMj+HiO7pvNhHUx2SngGnaLG3FgJ/CZgStX4lszbB2RH1WPypqgqLotMoSfgK
OH60fBvqx5XKnj8HZ+/AhrVS7q7E0OHtiYkify/sfBrahnZuBQSBPZDkKP7HO4xVSPYBREx7qv3k
n0ZGOiE/HlgEdT7twiag7WeOo+rsM/NaRpqPIWuY9JW8OHyWQBoTjJu8JAhhrks99t4/qpC1PMxc
UP86snB+9RMh2uckHqBZGRY0K8IGydaEJ7BNLtgr1IVUgiy99MPovk5J2PBasq1wDzV+KnMhO8L+
Ryqz+NMyBapvL0wd7zHfhCxBp7hfd0pA6EZL6IwP4NqM8y5nrFDpUjBlYN5YeTTKWYFki+lYpd8a
ADPiPs2YZf/tK+ICjguSRD5TMFb+Fw8g5ovtCOkpPeV8+fJHhZNwz0uBmo/5Vm+d+hRFnqgwr0r/
P5roAQG/5Su6pDYkSXbnuP6EPtJnCvfXCUoK8Jh3j7CEdFTiDAELQ7GDlDc9uQsP5SXF7YqlQyIe
5USS0OjTQPh9RJIrcuttmDLK1TtpocWCToFzwibOcwKuMe1xCYk0d8L7HjCzc+XOy9d9lgBf34Pd
CMMX1x3YO2N3mYuDmPmJH1BHI84yY6DOoeOE3nmNgpqZnB9i1ZohdXn0Mk4wHLIhqh94TlMSzmam
9ECPKwA00dSE+wI6ls9HyjLZXkSOCI8ZcRBH7w0eB0BxtYo8FsSd/hJFL78HtDPJ24g7ETA+C8JL
YkZN2m5YRi+c8w4JZ4th1AqboL2be58gzmFt0OpDsElOI0sqcu3dybtqsMH2SIlJs907ccx0EV9L
swti6wcHJAZR/emVrD7OuaEkf0tyECYbPWV5eE/UBCJouNJhgbqgbML8lZFsQPNeMSgIj9MAxZvR
bnMDUyQBfFbQ6RG7m92aOfSsm2gg1fQVgZXfPKxwqooDk7T0p+2AlOJZRI52aCYyMreNa1hI0SKR
42ej3n4562y/8siEzqkP+si/Z6aGlw8pZbVTQEr+trr3kTOGpQfPdXRdZ9Pg7TZoC0MGTStahWqz
zALPfKm1NfuG4JuEXCu/b0+TQ47lPlAxma4CCItz7sJZ6Qs3kzufYo/u6wUnzXzzFja0ulMGk71I
WNZvVpwGhJL5gridWKTBb4oHTpSxpRI7yoWBxSZF0IC0tibO6NgkPjHzGDxBncopME9or+P6PWJs
d4sQ1vLKL7B4nIzIRXZVmkDY9DwYvUndL/WvBKP6AmGgL2bnJRxbZC6FBrKCyxe9xgfA3hCUIM4d
FPcGeUC4V7oci2tKpjMiXMfPq+vSG7/9tYbk9n3zQ6n0uw/kELnf7cju9IQbPUsOnTd6D1NM/4Ll
O8+c7VwBtbhw36zQJykB+TvdsHVeSlhVjGfWflinV9OJrkL9rSEOXDR8svCgA0ZgFzYTevnOZTV/
3UimoGbMOjN3TFOxA9OQ+4xs3CbLz7ioIwcCcB+hAp2yWVwdJcJ4a0kf7O/CeiZZMWEExwC58LPW
EH7G2QnGAvJcvnUrFT/cti6olsqigSypAXptEPZG11KmGRniEG2QvZMeTk+MGArA66176eY1Ko82
bkp/T/oNL084AnmBnMiD8MqcOYYttCSc7eBLHLO1GZo1tK6Jzy3WTVn6BwvLnDz3ipv3rrJryOcT
8meTxzLUy/hGFp4qn0P0OTd1jnZTqgZycnAvs8w8t3CvQPFB5sNbXy5FCNEKU/IhsomkXYBc3yPr
K9L02IU5sP6Na/mcsFAUUFTXXWM9JQkIj/z2k0bXPovQa11AtAU+BAZk4UWwSHJo4h0fYXxUyVfS
t1eyukwNuGOPdbGJd5JjFUdN0XdHHQ5D9O4nBV0ly8j1gA0bl8MA82dC9s2mhu2TYYtfRDJ653hF
DY5zOOR9UpEmDhHS1u9xjuTfHJwcuiKOSjikCeMiZBZCfOYMXomkRDFINLnog9+2qEitphQhGZ4u
k6DJtCeIB7YJ1+UTKiCSvDy39R6HJQxIVIM2Tr3YjRHn2GZIIfhgO1fwHmSVFGK/IGu6hZ6EgTiu
AFrfWDSzR2nRVFfHkJEGMrDs/5HIQPtwhWglxcW3Mimhz4eECKiGSoYF4URC6aSs/xsVCrQSNmZ4
DJeYuTyk1SGor0mjgoPHkIJYl6EO7Y7SUXKykkWHsjwsLUs3rRF6cf70cNlxRzB85npOt1A1sn/F
JAYCF7sZtHSyen91QQpfVqfFDz0QWAs0iH+hx5Lt4OIRP3sNo7INAeSl88M5jJQ/HXkI9xSJRH/W
jhshKauhD951nQ+Pzvf00J4KiyoWERyg8oecdvt3w6yq3EUqKt9E7z9abZP6UZVW3kWRrux2UYFH
RswSgXFMFkd4pyG0PqgP1oHMxME+FBwRaDVf6dOn8MBudSXNYNWUOXW9lFSizUh9BeVvNS32y4b+
EUoRAkAI9m31HPVyLu61XKs/7tr57r5psDZofjOHtmdL/77+VAsawmOzer3dok4lejvT9IQXl9Hf
uG0jt+w3ThV2SB7aRnyquTKfgztEw6GJjZvsVek63rXLkvSLZ2IejnBMg+xzrgFybyNnZEAeRUt4
3yz0FLsYvR8x0bbPiHkaUrlww6byLYkN4XR9Mq3zhxoMCE6TBOKuI+Gk2QEqIRmUwZdnd53r5x/t
InBeeRWYDKxG7BeTnU3Q222FHcfmHm9JR0Xbtqh2FncRV7EEhFX3OE+BY8SZFqjdyoba703g/BMv
Mxas4kpAWt/+Zmw+wYVWOVaphSfRpvULnW/2BX6P4RpWLGZaOkozfxtkwsGLmDWofZvdSMwAIrsu
hCO3VXnnTHdrG+l+u9D3FK9zMCgOMRsFyS5BYoaRcGbMB9YMT4pFZqyGtPY51LXAGzc6mp/xpjHB
lMKAFRQUD/jsjtmx7Ubcr33d9AnMdNhMPWuMISuZnZU9/p2hNwwn2yLUCH2NE7vIw7Hh0VTUo+d2
4pgTaGLWe1zHOQvZwcFur55kXwzugc6r7z6WVqwkd3lePyWHqkhHfORhjkd5DPE4vzS9r/lgIcsB
nUBkrHFbssxOlotakTEeLHE5zf0Qt2F4VxYT5+PVzfyOZBWU2vEMzo5zzod70Af6yFpe6x/2UDb4
StmQlh8qb9AyE4ECK2HrjoTa7krVr+2dYFiPmqxhggsmLE4ncFFDhDt+ZoReH92WP/6a1/idQKyx
qkCo2+vAuZSaOfVxFU1ePA01Ws0NDf/Af9QYkwOxy8gLQPM+q7vJtbX9VWadJIDNWXxiGkTdbpPe
H69k0fjrq4Az5136uQYO5bjLHJ01jbDdFJSgxIeSR8GMoQ0Xyl1/AMN0NKwP/tD/GLwBVeQiMqOI
REnFJd1CAcrABtFJQQ+9KFaqeptqT670xyC1dy6ET0gIoTDtburQEO8S6ej6RZRk/qnNEBKee68W
Li7kXhPApnvWD6F+KaU3tvcUUsv4ERi6X2abVZbtAsfiGvQQ4sIuCbvpzxR4a/6Aa17eta5Wb8i8
RXPyBgkdLMQMIhgYdMTZLB6VYN1KZkGd2wo2QcUw3ZVWw0GuTWrRmgzzjQjWAYr61ZaoY7EBVfFP
xftl9oBFw5pIFkrOzZQDEkOKKhII6HwxfnT0hgRVdwGKNzwtyTqybiMxs96i2CIMFVQzbqSEMpAA
2QhoH6t2Y/p720na9HYAJk3UrkU7WBG6kpyrydfxl8vY9rND+YvmBRHOfV6XxfrgzLNofoMYUcUT
iQecBGz4zYocXNVJ9Krp04YdrAXz3Y0OJXsXUJmc0MOnX2iD+zO0MlT36OIELz3t1N3cDKgYp1uh
RqwjE6c3Fg5DdAWoi69AIL50t2awrj1pdAVyPzTuFD7lPLwYwmoIHw+OJtNhZ7n2fmKFnP4ow0Dn
OCAZLm6UG4flzm37OrnwRJNOAeHvls9g+l9sRmq1C0J6AUgi43KxfN9iawIGy3cDugJUG7Bnp6vq
+2zVp0CvbvN3DeLFufA3RM1r4Q72ieRXK+4cKYJPKkO/qUlvtiW4TegMaEu2fTnG7qdtfLtUR76L
KmMRjX0wYLJIxOnvPvd0eqi9qPwoWKUSs1bx8mHbuwHUX1lYJjnr76Sd3tMyyxQWe6kwUYLCq91D
QIVW37N+TtPfvLyrBwyXhT7ahSHPxI4O8+bbnxpDXDL+JhU1YABkWX5PFcDO21lJB1QGUt5YJ1UQ
yZ2MawZ7uk5HNJS6KPzh1fCP9bkKOIU5Q5k8+2/dOtlLnpQgGAbuFtJtyg6Lch/CjAcSHNwetaoM
v2nD/PGzwVh64QkzqOjnGGeW7EMaQRLVfSi/GRDiH3xYgX+K4pKM+hyyff9ZsznpSZziW8fMv7gI
zQYQgweJSvwzIC7+ASkDUYGwrkZzIGlMTogs0t4yComaiRFV7H+AiAyJbKtnx3tHo+93R4PwyD1X
NwIQ5RQZRi9hgJ9Hm2muTzXw83xfBm6P7xNx3NXkfZYQpYTLYu+5OP8oXZz0LHqLx2hcy+qHl1z9
NtjcocmGwvtif0Qu3QIVMTnmoSS0mS1a/9VGqUuE7TxmH+vQ6CcwU0yuO9wOyNsIlsbh0flz+0NV
lph/leNxv/QBsZi7TKvCXjCXNC9touP/cvAjhkx2aWLEsDFkrDKf2mqLNNyuH5H15XkkH83bOh5b
y+3ERLZnhcNVdGShmiIFbjWUlKIN/NcuVkuF2woilXLrW8XUu43H4uIWqY7mvLSMC4kZPcfTjKym
6eemORSTDdXOUJkRBQmRnURhhMbk/dqetXGeZB0SGVUwuwRPiZiR2sxVJJRoedDElDv7KgiCe1k5
Gs3H6pWPXC9s4udESljyKgpY3Hc2HKJt4XA6HUhRsfExtdGNDQ5cu5w+0+pGG6pVnCl0OwIj5piZ
8btyC7BrMQAhDL+kIcz4D0bmptJr3lqEObznFHL+xmBUgRqLPVqOL0YnyAE2aO1XeT9jJf5vLUCF
b5XxnWrbLMxyICKQhdNAdcteXenhrOKZXz7Y7FFBwwCkG2cOMcInLdwOCW9knH9jORRXv+mS6tKt
WZ+fnDBr79uK4GxMf8M8y40tVo/sbp+pzm7GUPbL4pDLLkUIke+DyqG8aqHa8mahTbp7Q3KE+LME
kuQpfLopyB1Hqi8eG7jcGSaFYcv8OABvFJbZh+dirjkOjURpeQbs3dhfM94A5Ks2SOqjZnL2AiEw
/jsj40OHPzeu/8ukk7b3xPwQ5Yk+FmAzLP6OELAJE/4mzmXPptFt/+CyiO+JykXA4OHyeI2MJH8Y
zYQvHmOHoddwdlexst8EwKIfWjeYyI0RqnGfgtUW3jHgNkqQgjt+pfqDnqvaDIjQSU3QwMMQEFLB
t0EslmtC5ReBJHMjf95AhK4cmhVW+KwLBxH/xRUV+/wQ5D+f0OPMEXHHSHM3TTEyfsDPaMDhiHHB
Ll24IyD7dgmhSPl0SzjuGtwuVJ72LulJ5j74RsQXyBLpzxyB1Nzp2vX6L+rIuSTTnrPiWwLJ+ABj
ookFydp/kZrNsfWt94ElI/qXcyMTdeHSEeARJ5mLoPOHBG2B2ckBFh7GFNv9R389LycrSnB9PQEg
H2iyOfQx1HEbD6lgExINkilNbsIgvYIJXn+jSlm/sWV6v8Ea88vImLUOEzwsdYcICdEtSgfTXUGY
y3paNSXDFj8J1qWEUvCLiGh35ZNPEnsiiUPfnII054/MjcvwCfVUK5C5UHEN90Ehw/UOWqGz7HAL
RvjJiVCB/efeuFuqpUvi3Y4AAyp0Vc3P0IdmPPcAmmAbRF5ZX1N4Vg5AZmJRXgLBnyo3KapMhsFo
7Tk+QUa49wBcK2yFs4pe1n4iZQOZfkGCtcbXxttAInLBFfru9cL5ixHe9U4RfDLxbPMp5fZGTUBo
Cr60bqe8pikfbur2d94S8mTGsl62YHBKySp2qU7SHSqQ1VVKPNcfvCyIP6dU+idNLAoL0tK3d2FS
jv65JJQTJhs1PzR7LEekqxQJa/vuw6nLhkasoGsmyxZD/N6bG8J2fD3LCe5abvrfVkkV7bzBndYj
i9tqucTMtdi9Q1xu/6IjTvggSt7v7lcTAhI84ivwzOEWDrR8BJUzT9uyurE/gVuQJsJaa0iTF6/k
Pady9UM8Y9j7gSwRo7ZVVU9a7aZEq7IRnUN2bpZRTl3CpBkHQLxoztPD7ToHBlOTpCX96aZu9Vz5
1rIuy9mCLmO79Qhal9uVgM75taaSzw9wtMRLl4He3Ijbt8xgs5mKI/aeKmHE0XGi1tlkUBKZRtwJ
ETcnYifJqqBFWocT4B6EAiWl/a9yiTAzJJy0pxmVK78v8rMngDRh+gN7rMA7k4UDJU+qyANkvbTc
s78guSLNAwf25RxA6oo5ct+NXBDdad9lX2pDT0FqnJxlL6Q3eE/5Mq/cNjj5EQOhn36bcrngRFyL
4X4WXM+J7E1yyH2XyRQL2XZF6Vv75N2i+VAv9BMKEy8+on9xM3jDlYwBQ1aBLfQd730TocsV/RvC
DIK/0XPQvyinMilAwkXne90FwWPJnnCFn4lhtFDD+tPxvmd0VxquMWP5wMW1yaIPEApM2xRqAs5X
ogqiE54bduCAZGDuDbR/SK68RJZHj1OnPY90YfNeQVpu9YHlSSH3fK8uZvfcxOyWau2t+4H5TjLu
VMemJTyi6pg4H0UBktJ9kVVJlzeowHGOU+ct6hjIkU9BFuwSeBQz9CGls4h37QemptlyUCL0gpnT
ThRFGv2z8F1SUqBI7UBoNgDOa+Fgo7EyduQVY7JavyBcXJaHssdexbMMxrbTc89lSlLCPctQzUBU
c7odASQE3yw5JEJY+urpOLQg589IJlFYFRVEhW2AU+PtZgTLuZ+dAZtEO4/3pUOBS7bjwm7HsXJi
NpxNVI1TLRH7EXKQ4RRCzzBdjMOFscMEw9FJ3lqbXULyb4HVj3H2yFQdBpDBp2P2Ueyv9n0uJzJT
KBty8HQZqZRfcSXq+ySDY0AiM84ZDNtIwSfP3zIs5ThPnSH+8RGUQMQb0PDuRubljBjaXD+v2UjC
CZOH+ELyBumLfZVmV7dy4uRjEFqfajJAqk0Yz0gjSAJbUJMxlr9pA4xafdEeYXZKc8f2NY9egB9B
8GVKHz80riCoqsOb9m8l5XLaIaA0/lbcbAqnsMktTKMgoQt3kK4adFWef+rzBYqrDkgboABq4/hA
/aLNY08q0r6mQY/2GSAO726MEzXsFUEm/mbW4AgOVSmpuGby1MqzBYv2b8gsCjvsiIA2yQX8T63k
x53yMALrDbGFRJUTy6diPQ+zAUhYlBTsvMk+wepgslR2nNjcsNKNBq7ohx49SeTxbYz9fKqqcfw9
lnYKUDSR93xL+QbnwL2t9Fj0d3hnh3g+haTxjZdKyNpFx8N1+uUOPe6DxsAcQpI1NHw1Rlo2mwOe
xS1CdwCOijbme4j6akZxsAzLjDATvMuvVNTdEZxYIz58xODVC/yOVD1YQFgr5z61hbEwF8NbUGqR
YrOTrJ6ZLa6QFtCr4RneDAzaytewiVAfRORqxyzucyriktodn1KVjeEDnglygNgA3BgtK+FCy7aT
I1uGqprHm2+lqci0KyoGim4ShM9LQe7AKcpjzqxNWDM7J8luIuoGlS7HP5vxemE1m+79Om5po3gq
/bQ8yJyQS/gsGtzwS9UIN7kBWJzRviRI9JFZDEHfTJuKCMslO9Bg1P6wW5cu+R04dZXvBtdZx/ee
5LZqV6NIfsByZl8LJy3NBr8rgx5LFx9vR8jF9y0DyZdGUSizmxzNxYs9VJoBxv2XzMkKuhlDSPuB
0MzyHCGaXo49pFr/l0O3XpLRgvqn3M5OmYH3W4saLuU4j+uv1TcIcbe83DUgXSFNj3oWDtnPVOjm
ln+VmHB48BhvcR8yAEXDHgdVnbIuRVK6TJsm7dGziKiAx+bnjIgfdIS85BpDkWMj2KToI3fcdYF/
IKPbiUmzIJ68e+AATH1EnVnA/hEjPWCtreJY8skXjzLIMoCpoIHu6N86LTeShSPkdnRsRf0n9lCh
cVpyLqPDJ2sLgFpFdCOSROqA3LlzBiuXe91mQf+XYaBlepO6IsS83snCPbbgj1Dp1RjaMchDfl7j
aY/8vsq+OzdO5N63uc2uEtSKJtnStXm6flmuq785ajhLGTWK+plwF/wIux6FiKXYHWv3oSySm3eK
5vdDNfj0Xtg7ev5X700OEA/pz25x14lVBXtrwbnskQtX+p9PD+GnLFVz2Bhq5vINHtjbBg1axi6F
Y0ul4+WPMfHoLoqmolSY7eplVg+4OedqzzlYt48Aony0hCDusrsiQLrxpFwa7J/UjnCf9u7o25Tl
MbLOHK88S5rwT0A5IW/S37T+8rjZ8HhopliXRMBc/lqw5iGBb8ZeFOzdOnZFxrDa63cS03ayp8iH
fcP/Edzwd2L1GmZvPvYGloqsWIro2LFann9GP3YVzty8dw6mU6F7jIeJmnkFC5hDIorI2NiNKMIS
wq/i1AhM0w0l1lY6ZKiw586j7g4VeJIRrlasPgsXVC1zdh5dFQi4XUNolp+O2ODoOPshK1KIvDiT
f1UldTPCS5lnu9nv+gVxpUmaO1sNsiM3PaeDnlMYID+uCeDYGEZRE8IHLoH0EeYHtwOePZdVVpIL
qLttP2M/HQtQltHcA3UBzBz38riWq7IPMGgjn4kbhBwEP8Im75aRR70fm2SJjhqPzXjo0WaXdtsE
U0PiPaQb8Up2EMmaDKekOguvH8kVLvyq5szD0uMBMOnSmcEzqEknIjnc0pthplhlAUgQMRCa/IT6
BhouPIYDVMGhrU4NkAe/w4DBYUh62vw/ys5kOW4k3dKvUlbrC2sH4O4ArvXtRczBeRIHbWAkJWKe
Bwfw9P2hVqlUm9K6FrmQMitIBOD4h3O+49k8tUQHpWIzsxuv37K+7/WTbhDKkrfUamKJjEfq5bZK
Tex2WMnpaNkfMwkL6p2XYi3hD9lWfJTDnJVb3Had2UxRKORb5sdtGl/y3HgutugMXX6FlwBk/oa4
EE5pRsKCDL9ItCHUMg0ibuOnjYaC2UryGliHTQCe4BXhLaBjrvllWl7crxOzD/eKfUUmfuoSZT1S
3MkCX4xYWvqESWRMQ6EWk2auBbJ5sI2ePLl1NLhIDGdWCheFZtJ6MtJPVrejcDnViQoh8wrzDBq8
npn/ViHl+J5Tx40/0Dcw9iPCyPEH0lAaKCkSQkvHK88Y66EnBIOuShpuemk3Wmv83+zVrz3Q4/LO
dyHoDDB1ATrhBK3i4WGg/GqCC6bZHaC4La7PBPxOid03T248iEEmvQFOWBn/UAFZa5o9vl+nALFY
Ck/4W7D5+KRnsg8M6nU/XcZDVqZe/hZSB4yXPndefzRlSzZFEQWJYY1edsFpnOzeHGthk8BndRJc
EWMLjK7GnmfSlVbK6Jlxfz8iA47RcbZd4YAHM75PonoE7WtfDHo65/RWqEG5SMWuQK/GIhm1AgOz
NE8eUMo2zPnVmJFs1NA2bGd8EPWuLKn5d5YJekoj5hd0a3FJOh3KaWfTuXMfnxjYqPnksfkTO1Za
4snhBgpOglDlD055hoxFquVV5faE2Drt8tLkwhn2oshKgy28w70lMYswU1IhKgLcBsxF6ykez0RE
hT+7yiVOuVah3/1EHqLUO62NXfOVoIDbamQs6kS4cmPuUc8RezNMLnSFKu0K78BcDwZy1nTWtiJa
jXWfO1ojyzxOpG5X4+kzGE0WX35kvqku0YakAPWyhS7KpmqnIMrVhMkjcjCz+SBJMYw3WXLZdW0V
XAJdGCvczDk6togQe2fPaopSzYsiIku8NOHG8qwqRb1ZTWrhUITciJTXj1+tvkqWUwGysePetsvw
klMAmVQ/+v1nzNbxSeRiYuWL4wylvF1RD5cS+QezKeoEhuI0bBs/8yu1mbDLAZWYNc+ABfKUeKVA
B99tIAHqbnYpRPZUNxoBCg1KfEG6jDfeIhVPk3MXqF5celM+qz3JEPG3bpS+j/qXHvAafnnznPqI
K991GTGVKxU4rV2o2Asc6sy2vke+yn/2OMpLvg27+zZYy4ylisy/YmtQen0Ai8HiTw4vK4Q6XPM3
Ry2aByzJhXNeSG77zCNdV6CcIIyj56uXhMTAyDis+VJz2UHf/NmPaMCgkQbBck9uVnxbQXyaj2FR
qGbLhncNr6mEV+090pwJmWm98oTKOJY7u66ChhkoIsf73mHXdOhbYqlul57J/iPbKlI4uD5xxXFL
PNKGhYE60iJBy4u77BmEgvulqiQ9IakGc49xK3mSzRA1F6l2QV+QswMXXfuWuJmjEecv0aLFwyjk
WB0KPds+CUuBJEoP1G2zkTrpHptyyhhOcxgdUsTN5dFPqujWl6y2T6PLtIvYnTzAljoSFbm3ukYD
j5JxKDauxwD6Ni4Lo0GNDxJzQ9f7DGSi1NpqO8GCQAaA9M7MWKazZ9k4vQfjSdqEMsLcQwZ0cwOX
l7gdS3s4Tm3EQ4TUYo0hhiLQ1rFsQ1IxMpQCGdNn2RLV0ybsoQkWte4qfwJKCNcmdTeI0iJUmTid
1tMaU9uh0TzG72GEkW3nhZZ6QHcEtH4oTXTfFCL9Ia1UXJWMyRnE/QfSZQUK2X62LOuBiPceUWIx
9zDY+5RRGjje8kqBqUAf1ndi1UlPYUAGEjizbIUW9pewBjzkZt3C20Znhfm0bWpgjyQDKBtelZxH
ogjWORPuP6SAoySby1qKfid03cyXaNuj+gpxGpaIKY3fqPpmTYhXHT0NeD3UhVExiVc4G7KX0urr
j5Tw+B8plE37Yk1yfrJaJJdbtozlRcOvlOxirOSMa2zyNp4quwueI87RBzVldY7+i8NXoMFvxVMB
Urc+k8YzHtj7cZX90COI0K2V2XqIzzuKG8CxE/Dn8IOxlYucA0pZfhQqdZ2TaPzkcxFi+eGzXCJx
cVjSYwDBFleelQv/RKk3s6YM+O1JqBYRVlUenYAmVxhvVyD+INorUt1VD0hQsh3nTmFuUinInTJj
ZkYC03JhhtGDv4XQ/hqpVR+d+QZdoM022uddKVTGoqMO6OgmKwuBdPd5Z1/2eBiTzeBO+Kp485Y3
c5uYEXuCsaESOXa5cxfoOlfL0jbPg58Nr/gcwekElp9ley+ijtwOvb12iElUf28YBsE8SRiyvZXW
2P1oF4HxPugNYUiIRVLtX+ZOqccPnHeMZ4EP64/IzDyUgyObacNyT/wk9nT+yaa1HK6aJUSOudFl
GH3aSHgyOHVL5578hKTvTQVwh9MUNbxzQEbul9dD46vy0NHWuVvXa1T7KIuQRTixdsEBeeBAxgdR
rutD2/ZPJoLCsmeNuqIEEVEQkETdToIa/Be63bSMXRxHCN22ppcYJqI4dt4062B11ZEGNj2VuKeB
2rhxQWwvoiXMztYI1scNLfvsD0FOnEvWUhbrPlTlJbIyMkIBTlSfqbUwjU4o7B/9SmavOMmijxAO
ntmXM+9u1BwBnWk/ejjbE9nehjVV4jaKR6jpVd9Gb6C1sR+BbdKs5qqwYRgUscRD9KgA+6BrHHbK
c8nCIqgqL7aZxOVPwL23hhJKSz4g/mHhqBOCmCfiuf27wtbuD4ABI6Bz2brveYye5ITdgo7YrRD7
EPY1e3tNnFF562IbyXh/JyK7sQVGvRuTtGqloMI/wETl4y7f5cpfzlDXJxCFxQQyURRB7e6Sycbv
Upusk1TzzQAaE31hf2rGagJsBk3DPtoBCkF+qoLwoh4UyS7GViw2uDv84d60tDwbv8WqelF1Kj2V
A13C5dzEDYDwlgnAZqEBUvvYGlLvwNk9n2kpJGJgoly1dWMkNgzvJEKanj0GU3d8YSwai9uiZo/w
ha0Gn/Z+8Gpgo4cRMXUSXbP8I0T6yKLB7fp96uEppf9wRpVynbPo0ZqESoAxBeHQXpWDcr9xiHve
XsVx2m1nL4/eOhwT3Y9lxl8t98xye3urDd5tArulW7w3ca4vhx77APYSpAQFIVBojHfZLIfmGiHe
3B0GM1cICpHEWNNOUYmF3O2OhQuyCRndPbDjxRGhYOU2m2zOnQBGg+e0LxrOa3XEhVtXNzPOUAvb
ZAjveQuCq4zvSP5KHCbfC0MbVDcz4mEWp1Ad8JeTiAN1TOfbzJKLuTQcjMlp4YBG50VsYIQHGZHR
Gf1ITzMpvXENGtABhwaWt3y7KDF9i5eglbh9u6I9ICuyi72NIvFBRZjMdl5BfhDjFCv/lpIQ4FyH
taZ4ZSCB3JTJfiu/MZUbfgY8wNTKvhqJBJw0r2W8P1qwDSS4dstdsx7/XtUUR12r0TvVNqNltlog
bE4sd5zoB/FeiCHBFUp9qOoYobeHwTc+kaAzuyzOZSvKSxUP/fCDF7yTXAOF4HqlGPZWiE4lH521
Xn9ACRGFj1Cm1o3ivEjgBPnMbX1YHePxwSygvnjHRb5zkipCdEkVO7x4czwnxyjC9L9puglTGR05
knV6ecFgJbZpXjQlI2QanfvFNvWpebclCiX7QdHUs1soiFJPb2MfgypvABBS2QLZmaII6iPwBt9X
PmCier6j6nHIBfChQl0Dd1Q/OwAd8xVjDL97Gm1B6Bsz8QYBkWd55yIDknRvEkrf1xrHhD65EcMh
JFSlwXoeL+NmjpQ1vMSx8quLyiCo3TJZrQXxVk0b3LrV1Ik9g0rBu4F4yurLsVkJHpCvKRincRkz
AnXheD6ibx/z8xgbRmbMYwKkTxHSTnnvIkB9G/CDudctqcX9wQ4pMGAoONh95oyv6zCS3L7SItrJ
NFvMfTEJ2m2L6OSTCQm+b1IC5BViwMkGFk+UAbJUK6zjp7rw53fqinm8bwICnIkoMrY6ooBzsAxZ
tfSLDVrzsr6OorJLL0lr8NKbumL5swsAGLKyxutRMtwB2u1i2MQGCIDfcaGrMgD34TChx6qbgKgA
3GrdVYXypW/vp0KF6dOQjQn6fr4WDq05ZRnPayYIrbtE217bPtFpGKJHIzsq2EBZS08QRSPDXr/U
GFQmIBYDnnX+xneDl94P5u5HGtBGnzBCDeo0+spOXnjl2dYdE3MTPsgobboTZQzJgmbyXDzjrs0r
pVCdLO8mtNnxft352Ceh8LztdYJyi56adTa7JkEGSSixm4eFojilzOmImYV0YbWIjuSB2bShwnYI
M/Iv6gjDzV6rpCs+ARLAtZhiL3ltpInOk8TGwkDJIRcL0cj4zdFMOhDNNWY622OKJ0xGRn+G5K13
25bBNOlDmcVL1AtG54ZROFEkWcq9ulvfYHqduuqXwAEtxMAbThQLwAosDTIh4JtlZ7enZRTDSqtq
MFSJALknK5s5q4EK+KBI29JfLkIPKxMzrwlmZDP6ogEQaMjj6ZgLRdusR6DS5v703SqT/H6OgzjG
OBUrFJtIsSE3w8R7mWrej1gi2+ibiGG+MJ031rWFyQGnUscDtUWQRzWPaE2OawRv8ozeuv9KTI0a
yUKCz0a5ThT/CYQMBupWArKcAvAHxmssyAo1ccgOGa/fToUDVkjk30iTS7P4L5nO0mrXILd/RdfP
ci/RkyFnFp/hG5oah8AgslTOWhFftx8ZjD/3y7rj6Zxivmm5Sa9hGjLYzLPKH17Aiubvy+J0K1LN
hNY29gb3HlSQeTBO2L+RWVl+OZ3MPkLyZi8cxwxAHGuE+ZuJlzk2N6RF7wxHUV61c9PW+xYOg7UP
ijx9DYYSBJ6N/vktwaf2aKGNj5E3Iz/ZGSyLN0VMYNYmaCv0V0Dc2s8uo1phz+5k91hp3edAuM5X
liT/SWsaBm+7+EWLOnvQjYB8aWdEA6I+ZnsXlfZO2w7n4oT0NNuxRS4ufZSZkI+IOW42KBhhKhtw
pSWHXoN/cZYN6UXYI1lkpCHnGqkoLI4KX2MScmTKebukMzaKJka8tvE7QUdAt2flOPpk9dXKutNb
0jTbn9RZVbJ3TOklFDAl1M60dLzLHtGhwEkl2YT7Vc3v2hBuk9BWeEF+od28x1jEeTUQFoVw1Rdo
VNArpuF45DAofpqxkR+W4bxdgeCFdTHUuvn0WPEFaPiKkuTXgIH8PrIgX+2HRTY3vWv7j7xzIn0i
iY/4hhndLDCMkuu0GThX6d6sxGvPLSNQ8H5jlD+2TUcopcP7mkTfiqXt3mbl8iW7wXoyKIJPS1M7
tzCVV7oOWKaOnVkWIzjh1b41QeoUxySMMKHNce5ftvkSfCuhYAzbAY4D6saqwjaSOBQpqECw9wZs
BO8sRDPN2RS+8zCOfXzfhDbvwkgSoAV0IJpu7G4sAXMgJXc3MXCyS0x9y4cYqc63sUvW9UZPdOFs
WG0ctXKcpmcjZjiZNKPsPdlZt6iz3ZKZcBwUZ4XYadwOrervWas1T2k0V9dpSTzWBs0MgzPVed19
DvWRMU3kTV92lqIdYROmj27W59WhF+STHyyLBPotunMCLP1mWr5jn2oe/XaMEJGI1Rvcj3ZZHKib
SDTnua/GrbAop/alShazNYkP3goxndgw48vu0kzEH9iePGZEplLJDg9j+hDQ2HpUjWHxPriW9xmk
/ZjuuBPIyKppyR4CaD/8GDY+nj1LhOYyWG0K2yUqLCZtS519a4MZnUphGXUV1XbpHAIqp2bjdSkH
aNQySCI2iHN1EwAne22nycN8rPn+qRpCbg1eaAiEOBtgsw91Yt+Rhcg5BZDLfo/YE3FTVYM8dnOf
v6rByV8Bt5Rvfe8irLTFLK9YOKRPYalhQfcl4/rzWKTFMZ+g/e0m9tpvyHDokEKvQcpvFkRQ1A4p
Za/nVJA3HdTm8QnKA8vxDnvreJYl7bMfIvgG7zSz52p5GMEz1TXlAME2iKxsT0AzpnckTzJbvE+y
3FsDxky1rwXd5qOrLUKXMYD42IEa937GLTTtLZxY3/M4Hm+Nj0mP8tpRFG1jIZdViMUUDKRc/s0S
KL02WEcFmsgoCsyOaU+X7gUiIIScHXPgTTcEK36dbQvTnMqzn32eXxbqusxAjxua3U3URkO/ZTg0
1uzFUQLsEU7AeybXOHtRBH+JzZIZYs2ztvPByo0xyRBNF9KCRWDD5KHgqLzxvSW6RBhTTzv492n0
lnax+5UgddIbNFwd4/W8x4RRxNV7AqrhUiRmhf8bGzoxXUfkE6wyly9wf+35lmFtC/0DxdZ1PE1O
cbbTCZIJ0I4CVJHTQPZMaVyqU9mmq/ASBgXcp6YV0d4CvTxegqpkmShbFJ4MK2x1MzaF9XNAjH1U
648OrzUyWOdINP3Uc2Gjfh9WAbs7qlXymrUwCYO0bh6zqfA+grYzvEU5A/GpwgLZz8KRUJUYhV7J
QYLZpEED1eMDTcuPpB7CjeM92ZhN6zjFRPQBADnkodgI4eg0+ZHE4gqHUBOF8UnVFaQR31C972P4
Y4pDXZkvlwSjaG/TCvVssTtrNSXU3Rkrp/2qmp6RsTXyytta0F3YdmgQQNhgylkickrJl3MySKEb
EXT4jwDn1t96qIIAx9icX7ETZo0lxEhvJ2xTvuSE46bQ9avwGaE+ts4wMu6x7llc8uXgJ7fJJVwz
Myd/9VeX9G5OXby1eVHGlxQQ8pbvv0EVXqfxBxbk6lvhF4yf61BGxUUEYYPBvCWYECSskrpDO/rV
Y0hCDuVzFqlricsJ/M6kzVsU9byl2XHIdhfbTuTtR02O/UY4RY2uh4n1zrDp8jdjikMSoX7X3ro0
vnjzldV88KSTh6F1WH1NuH7Ik0VigVBVDum7H+Cgdgc6yUMpYjhQOPP6+4C4IUaNaVWeEbDXI/Mn
j9ixtehk2OFNzksOZJ59CLvi1ctMDA24Sr8851G8jv+7DL3ggEmYvAL2r7yNmhi1retO3KUEzJQ3
E8DtzwhOEWE3S5M027jPoucOOenEg1v2N35VTBZLDB7WjZMNuFdyt+1JOAjCn9zgjHMgDZcM11Px
yMlYPEZL2ZY71XfzdxvrxT0Lh15tGa83oL7hYd2ES7/eMWTWvXjebM4k1UqxXbpArDyqEHiGHY1Z
BJhkWl5tpM7XuAExVogBkAaXTzB289RYo9MnbNpAFY1hPHIx6PbnyYbdJVisUrRklqp2eWC51zZ3
I1ktSeFfkv6NVYmv06l2buuyOpwnl2KsJ2BSbC3TOuywqU6wAtlLYPZtZul2j0ibq88x5D3nMmFm
GyPuYe7R1O6J+59frS7s5kU7Pu1bMY3MMXoEz/dzsVqlKG79XQleP10HPdhiG0pafEO5pC0bMA2c
Wlw3BLYk4/iNUMPykcZ7/JjiNMNW1BGTYzFqqLclM8tiExMpLrbRUthHpyfskHp1Ne+2bpk9I1lv
nzvIeykvx9XJkFgzG+sAmDc8hpRAL3dMvC8OFd/b4T1J/b3Je/MeQ8V6WWr2rxvtMsXdExeX6FPj
Yyw7RtSst50/0HqhDk/Rfpk8eXYl7gVQnATTX8SdVT6gK4zR6mCQx6cVltNbXFNrbeOSSeUOVqN9
5uSioe8QoeQ7C7mAOWEliG4wc7HVcpl8QGVMeO2QTFaodIvXUAd48JOIdwCrbiDpUWU+ipyNzwFn
VLe3iQ5gS9ggtmHc2bbWji3+GD8wX44ot+rK2k04IcVNP6X2tAvKHJ3Z7LOmPfckjD7h5+1OAAMF
68EFuSPrWlasrLCddNinwxKCXuCWcHeQeNy3werhRrYkUPbn2MfMflhvF8Xl5Snas82GuUEDCq0S
3WBLJpfl6eZgYXumgSIOfIYlSOr4VDWUV7kvYUP4knADRErkvrJZ7QQIxKAyR982zbCl+OTVgU25
efDIKosOja2n710yrcSX1sEwzMpVomBA7kFsVz9U78xaJdgCBxvKxkJu/C0FaAMlxiZDb9OUiC93
Mstg8QiRIA5pIWqDqUsq+72vgUxvOcKd2wXeEDIZZciOGtFsEcTaSw5vP1ixsl2cmeVsT2nSHcpC
5y/+PMdqU0PZQoBBvZCf+q4OSJHGyRceyeqiDWF6CKq0pbX5SocUD6TTo+Y6F5bXQSuklGH2KI0M
TxGjEqztE/nX8Iby62UepcXrJRrLJ+0Rf7LDNhEGNynn8/chNjG7oqrx7V1Thob2lTzfDwYDsEaG
qasZKrHLc+9hw9TtDr9lepdkrWuQNfCXOwzLC88FVhIyt32KnJ2rrPh1kQWq7yhxo7t8LN1+T7qT
PI6eIFNpUtlwTb03JUeHljLZSF5Egqd/gKbTWZn9CeApfbcHWC/btrbK9glOu39fiIHNolmcVhzV
gDIU3XJLc8cOIYHfDYGKGY/TpO/YTsufmMvtapuLEM8G0ZP2srekji0cXbg7ONYTi5kKfQqkPYq7
mNTLcccLs6WSgez1OmY+oL526PW71Ivf4o1xbYSYUbymU+thPIWDkgghibArDz4V70+XAWS0S9GR
U2Bia7nDLsQLV1Ws7TBh9T99RjQtIwnHA6aEKy48jgLXPVgKVTyjGGJ1V3e93DNQQRHCRI9GLoe0
8MS8rb5qGMrhscrb0jwVAA29DYIcti1oc0hVRsbsMJZMvXTF9RM9GhUqOXVCFR53cTEDvWfcOvxY
UFal+65FYrGz0Wu8ZpzuP0qOo8cZBG2yLZVe9j4tJ3z8KlLP7pCWl6IjyWQnK5ctuquq74XnIqOB
IVXfATaLbxfXlxgNhnz+Yko7/RTYWd4oJ+sLn3lruqtB/EGtkn2xz6GNPsd8wQ8sqVAKZQOj/SSu
ANc3QSnRlBfrpC2oh25iiVMQO4WZJ7vhCYNpRK07mhrkO9HOww+KL2aoPJR1mt8jmok1GlW/Gh1G
ERzPOzueBw4R4agxeAzwopWHPh61t3Hs2WTYbVrhheOm8NlDD9vFnub+Ksmciv0yQqvuOzkAXCYv
Y8fMgLtLhHuO4PQPrG6quUF5xFiZPXu5OEy8trZVsAFOuD/XGI3eTY49cYETu+5Z8KQ0dhRkkrce
WtjziulwSX1vwIf0WeBOdw6yGbwUihOsuQsdz2F5A1tAk7+W6nyInh1ti8LfDnznOECbVAH+h5EF
xvIxJRQaSL6pveGS6LpAHuQwp+qoCTQsP/G0Oh68CKfuDAzGutJ7wA5AEi/cADIr9X9kD0Dn49zW
uHgZek79dewPXlee/IDMJX2JX58FxD6J/YQLMrk1xJ19l+GOkHtQhBMYlZjcuo1gvi/W7oEOH0/f
RKkWWMtdDqe/OCL5ZnUHwpNDspA9L3zeUJ13kZIfaG0nu6xInUDsROAqRquVBWYAtaekjy8Ac0gG
3sYxlnWQCw7HD+6f+CUNIIxt0hZdKpVFUtp4aLVy6c+p9XaSyNIbhbSevPsWqUjecT5t8F9b31sG
bl9ayvaZWW7bbVNQAxRUBUEt2z4J1QtLbRJ8hsqx0eApQs93SYWBZiciP3e346jbr1UyTAaAkemK
PWkVPnyk7GSdZy7IUQDkknZsmr98jdGaIOxiYiOErJ/KB0tDtseHJU5ICh3FCKJur+vBUvMG2nfw
4eVmPkB6ZzpPpEaP8mjomaJ50kUVZ4Y+eZuQ6H+PCMpL9lPplsydaNZIHGMvpk78HOzefUuK5YRh
iiofQDBFWT01INyjRQ2Sf1r+tSxqwN/0dR4ioKXHcThpqtUtBNCw3UM8IiC+UqSKJGMZvDJZR76C
FbbQF5oVPpLKLkMAGfSF9SC0ZD6j3LT5ihnCzttiUWq49NPWeaTmQ7kVBRTGm0WQHLo3Es3LRinA
SlIINz2TfYKfpC5ZqGwxP6I+ShyfDHdXWl5z0a+3yC7FNmMdhZmWBIKUjXg3DFMv2hJgloL8sBf/
m6ajZZmKjsIhO290MIKh/SRLpMlIUzcz+rCJNRY1nMPQp64xgHM8kH9GE4zAGxpBSXDIELe+PnVt
2V+kYRfpXTI6Ztz6KmQYAX6FfxuujtqkZRV+oCTqXgJUoRSpmCx+KrtxfwAIG7lN9MydXTs9sPgJ
bu0m6YGX7rC2yZdAMP09lEyp7xGMMV/id8tOAxr7exBL04cq3fra0QTaHhJ2OOGeqBoZ7DtC2Hhj
uivayG3ZW++kg/F4qxq+YPIZdJtvSdVgqgbLNRAbSFswC/wxnFmWpumPMi/JZi270roB6pTDfvNE
e1FmJXxlT/vNsUgIcDwHWO4vRd9mr17MgUxGKCDBHbwDNIiom9Ev2b2W3iZckuIFjYeNzw8Y10ec
ZPOngWBMf43apNuoOUqSDYNheh/aYaCzXA7e/B0z0W86dsybs/TVXaj4opgvlgwiSgtuPRFiLrjc
2Yj3tFAla/ohecjsdcKaFO48Aln3ud8kmXPY7yamNnR7mAgoXjEEeJFJ30UFtNXOkhHPggXIAd/T
krwEs+3pXYyWMDjULKjrDQUBmwKgygqTns3LGsC5iQFFELCF8xf7HMltnvmk+ZuJSW6m/pLvka48
tcNk7bqYxm0GjiJ69tpR/spU8N5UIFdb8lJAo6H3KpHDkUdxS4s1VTv8BGo4MZlsm+2gbXUHxmd6
x7/Yvqd0LJ/scqOBhm+ZXnO8xQ/sP/tXsN3t4wSjHMpQbIPXsV3NbwwEkgvxXzjfUF9S6e8b+KT1
qRFeDFijDUYyuIaaRdBFgq6feCqNj8DZ//tf/+v//O/P6b+jn9Vdlc+s2f9VDsVdlZR99z//lv/+
F1uF9U/PP/7n356rhJBKBqgqPQaeaFD5+8/3h6SM+Jft/4pFEndtx6K5dov+egSFX4fxePfnD1G/
fwh2Ed8hRMV2ULC5v37IyKXjdtMEaemZOSeJF8sTCtEeRU/AUGvz//1pPjW97SvX1S6/2K+fxq2A
2dD3UL4J6sk9niug77MTDBcu64avP3/Y79fPVmwXfE8HaPNIcfz1wzJA+KzRCfpCfNbiUyLIkzPK
cl///DG/X0Flo0sVVG+O9FDy/foxNaoqYFCBhDOGq+waQIeOXwxqfH2apR+Gj3/+OHv9//vLbSGD
wPMI9HIVpi3lwGL89fNmpokDiXr6voRrju+ggv1AKRcNDAA3k+oac2Q1i7i7sMexIdHBmSnDgyHM
Pyy2U87em1TMMc/RN46sYJZugQdURjBCRllzMOs0bSAq4PThTX38h5/e/u2n92WgefwcKT0y3tcv
7S839UyUKSKyRd+DfywIKHABAc3kPhZ4GuLrpdLFd1iEa/xlyuuCd1cObKQ2r7V00u7izz/M71eS
Wy3wbUFPqxXV9K8/yzBTUrMQiB/KyOvIqJKRpmCb7O+mjT1YVNiMBGueyz9/qv7tCgR8Fv/jiSPP
Uq3301+uQJnC2xzMON77pgx/EMtUPHGUshhZveIMhkZp5qs/f6T9+1XnM33HkbbLg2Cr9e//+pnF
GjA7CHE/890EZ5S+MyRQsrjZm5chKUVmjzxXH3kxF8xqg0nn9ZtF/u2ymwMTtTDcehhe/3AaBL9f
CW0Tw+wGrkZhocSvP1W9IDuexg6KFrm4vZdD+OLmOBsnlWrLiraEUig5iWD1lu4pnnkRb//hwqxf
8V8eJo5YwcGA0Bc9iwyU+/czwushysyhfV/SStDq1mOij/THi/XqEv13t/SlKZnuj7Dlu3juYoKF
hCku2G8GIrtw4wxXIY2cKgDFcBzJ3Z9/QPW3e5QfkIMC7AKvtyCw+UF/vUZt1YZehqX6PjKNvaQX
etAwoRhoxAShGgxO1pVs53E6L7GPUZdt2+LZ27TVgb4XvgngObcqY1NQAvDA1lESz/hILRl1l/jG
IbIz7jJfLRBnwlAbi33+tptNAR0wBRhEsz6k4FNn8qfCiYDotn8kgDTuG4wSNd0gMUyW3++cyLJP
pH0oc5hsypJbworr7EAzS0GJrm+c733YRwaMVB/3e1znsdmnOYqUiypMUGIgqTRPagRJvifZk435
Nqa/7m8GTl55X2f/WfHmVmr0HUG6gCtLesVlC5KIzDMHEdvRWjJhPfBT5a82g6J1CB/R3qjcJOPJ
4AotLoZmulksEGx3aNzw8P7D7fz3p2z9rmwpAik8MgU1L+9fvytCaUQJT9O+N3AsrwAks8dYszkI
aYVKsS0lURw7jCm4DBh5hGAyTcMyKfYOKgHH8PTnW2e9M369tR3uGt62bqAkB+7fTtq+MjICjtI8
9Et4a7opPgX4zbcm7+TEQ599+bIE6zmG1T+cNv/PD1bKsSksgvU8+fUyWEbWkI3q9gEgV3wSKXH2
XtkxeKud4i4FPvPKoIg/bNEQn/78O9vrkfG3X5rD1eNptpXnYyb/9bMRhHEvTHP8UCPjCnZUxKTj
TjXePWTOCDqQcebuUzLaCBEILXswaLxf8oBW588/yO/XwJWOEI5jK6VE4K8vgb8cuMB00MpWFv4V
jztdhrazsfNiviqAlh6FbJL3VOh4C13Zev7zJ/9+YEjNa0UHXHoimJy/nWjgCRaAo5V1j5lvSg/g
veP5ilY6lTspnXlna7bbmwqd/j8epv/5rX69+vyuiE+EDSIQ8/zfXjMiyacO1Wv+QCvqEXo0ujiT
DhOsNjsHZwOVl2VQzrse6SypR3Egy+VxmtTQbvoZP1G8QxSZIlizRkef8PiZ8N7huJu+ppbMovTn
XAC8vp7HsHGOJi1MfOwjJ2AnCkGOGNF6iFn9x1hwN7omBA/WT2s79y2ir0s2t4Qk5h1PIUuVRFwT
SOLQUQvBHonsIUQl+BpJYGOOO7bX4RJjCcLGUgHhjFqIDljfs6F7ojCr7rBlLt9DTsDwXlVNo4/T
ZDOsHXFjBIdGirQ7djhHWWr3mv481oPwPhc8rwULEhw2F0orCBBgSQz/rRun+o51aHFVpmawjjNs
INR90FFQ1i5csP6ihVZGCBUov2Hnja5PfnPnaEZbZH40j7HFrPiOdPq+uMRmSsoNIxY/izaVGkPy
FbEwJMlVNxVTdvDayX8AFAE61YvD9gU31JRibQSO+6Z0ob6DaYNcwDaqI17cK/VxSFj7o3OFyraN
DYCZQ+8Ic/ILxEvP/5ez82huG0nD8C9CVQPoRrgyU5IlkbJk2ReUI3LO+PX7wKchqSLLW7Xjw8yW
m93o8IU39HKsdgCEI7CkFskz/EZCvAV8qzFYW5EeQ2DFIrCuDEigtYx+VTR2cAtDzdjNtv5YyvKb
0/u29VwZsICe7agGeW3mgcIEeUQCfV0TEaH4CpgIgYayz8Qn+nJ2VG6mfgKSWuGQ4yyhCXGkhxya
6NfK0vv8wQaacK/jqG797sfUQewr7d+MfBzofStKLysfnzG8ONKiX8N+NYAEQWHbxYNNkrQE5xzU
Szp4o7YUyeTcBZCpx63qnfwbPgJgcHqoY18soRKkODULnU4LoQosgCbfqMat1RsiekfbNXK3aKwW
I7zhEqhylTuYQ0SOCtDnGfuefg6YVTfZj+aQiD017+5HmaQ+RTEExuFbSvSmXuvemsyHFpK/vQkM
oL/IfTWdnWLdHBmzkaXs7nU7teVLM+qo785K6Hq4kqlrjU9shCT9XkNn9h69wcj7vQZcE+l1TYuK
rU33CIan3sfpfRaHjfqspO93D1MpVL3ohsD4OaFCwuHqKX3c90YKd3mJ/kUJuTFAZWC2hCy2qQ0i
+7NWTtrkbywS1z0AWkAYmzmoIaJKbfE6aIUToDhtFbOri6fyTeTUxpA+IvDaFxo467EygYvG9QGu
aZQ8G5id4EIep5r3dP2SPIvBeanB59BGIZtHjEKKs4sKbKlW5WMRHbu29J+LECXgBSgPyoFDiJwP
cY648SD8vXfP7kZT8izRawXAZZtnwS6+H5xmyhWHOKQ2TEEGhdplYDn0JvG8i3VgODhATViZmZum
xI2W9fUCF3NMHemPh8Khkr/1Gz8v7+jpmNGsds2hQQBlQg04NTCm0GkQoaOQj6b7Cxdq9KdBkA9h
jm8D6GiagGHFXXsjQr186ZRiPqQygMUozZ/NK3UE5pGABw+cEn4qncahBSBLjd0EEBBachsAQeke
TTqjebCqYRME//7qK9vQJRKEfE1AUGevvlWnqNcOYXik0EjMhc5A/FS7GDzJtAS+AD1spxDK36FM
ax8GV6vXGvD7G6nt5Z7itFOnQVjY5dF3z6K/Adpd4upYoCUqRUMBJGo4+lsO7uCs/Z7sa08hzLJv
7KuPRqX6TqhF9cEyzvMDDK3hM2NGf7SFCA450IbfjYdIjAUC9Qnqjm7+e5RrCdsRBFg6r5RjnsWV
XdFgg25m+bHG0SnbadDrBpgWyPBVZZ7bKEEHjvM4lv0bDMZo2wH6hVxKmAgqPJDP1w/y5e6zhGNZ
FJXYfFR75mjoP3EW0oOTW+h6ceyrPPlWI578gMisQilwKu4BakxQxX2um37Q2hvx9WWgRaRjWVJR
rzDhFJ8HWjbPfzKU+dFs6+ixa02xGnrVfh9sBw3DRJE0Qzs7Xp/vB4PqFmgEqge4CRjibNAByFtW
W2Fz9OiIr+o2d9ZREYiHUeTBK6og8R2dKnljpheLTLRAjo52DzeXY8uz4xXbI26ChfCOcWK1G2wa
ws9O5OQ/kZ3DYzYnENHv4ZvB+G9cKtrXZ/zB4IY0bOYqWWZ1XjBCPDiHdNZFLyD6k2kFOKvc0ddV
W73AzM12w7xe2JSIxEpkWPBdH/ysQsGemmt6XC5EFPacVpxuL9qK0JaHInmRKugB8Au+LJHSgxgS
xOrQQQbQFptPJnCUOy2M9Jfrw/8tUZ48GoY+l8r4U0AtpOB3Oj41YtRzeIyOf5WTl1qUQEvJnU79
Hly87ahbSSAcwq63UWlln5FVhcjgcH5fRy9LFw3yZW/Xf9LFBuSKQadwrkZY8zY8fzlj+P1agjla
FIfJ0UxtbSccE1MxA+mHXRR33kM3YVBzfdSLW45mLycMoQk67wb1z9N1mFwTXTlfymPpaZ5zP8Lb
ffDKNF8beenGeJxo7c/rI55VdfnyhmPNywtAXXelfnabwzsDXA9/+QhMLf1clzhW2iCWt6jImjc2
2eWSmqauTFJ1i/fTcOXp5HwwcR2UWf8FPlP1Je+NryCMLQRkTWDfrdfGa0sron9N0oliJW+mIRT3
J4WL00GrXqdV1sCWDWvTvydnc5YCYyTCPE89Il1p35cZYd+CyKG7UQC9XFpGBmVuE4BRJDm/OCdj
yIc4aYOXnNoM5ic+4r56V/lP6LTAzb3+HVH8YCanZ8iEs+ZCnJCcIvbu6UxzNjM5VGgfiRLK6gAF
oy+5tCYIzGvk0mX9G1Cw130GbyGANfl6StmREJzWdd4OnUAewQX3XzeNnm0so9B+oTKBe1odhulz
j/GjtzFbDK6hKoERoQBXDsFd6cS1iXGDsLHkq1s0kfEKmvWzGyCC4cxZSKt936PL80w0rrc/gVa4
yWOsnFKQZSGrNDxBx8OCrtHMArG/vsZg2iSrfivSMH3FFDLAQTQMEd+ZoOJipIKk+U+dCyFe5VZU
+eBWarNDhySLH+uqdbwVgbXAwyvIqt+IbYxoHLR10XwCEql9jZTs2kc9Huq3oMq1dydr658JuoXR
2h/q6dlSqYeVYAe08UGYrTrKIZ1+9lThXoK0wpcj7igtAy4caNOHhoHIIZ2u4FNvGqG36AVK9XdN
GuXH1tPbZp9l9aRWOZ2JZYGkg3MHlB+PIRryIBUkSvApkOxh8ne030A/OhBQ39BQBqDV+nXxB3wg
5GUoNlW9TRzRBy8Zmbv2G/BZmT+PbRytiP7yYaPc2cjdo8zygDYR9GAKu80f/pHGgViw/+la4JPW
ssEMAHia6F61Hp7hlxy5UMz6eBfu8M00nXXYe220GgO9/QoRsMzXUTVl9YICXg3+kpKsuSjAShHf
8u+tlQFLAU10I85zC7NCn8Ym9lSG++yQLQ0bR+Rj9SCpXYSvqo6wz5jtpAYYRL6Z7IaBkGoR4Mdl
L5XM1a7KMxRSqTjm+aKFZiK3KkzT9lM5UjtBRArB0DdblbF3h9EmjEmcSr0QWV7yLbf4lhoz0lfB
r3lr7dGLV4DW2m2HY535gnZSLenbA5ze4EAOcJ4wcoStYbgkqJrhTQMYjdx5p3jvWj+BRYIBaJB9
fy1pnMOExpUyulf4k8x6LTqUgdRp03yfBV74HdtuDZamH2qk8t0MIl51RR/99HmmsGhqy29pkmHy
oqFbtendAEHkKPSdT001YUxbephPv1P+zosVpbvRnl2HUL2w2f/IOo7uGH7pwIv94vJv6kMLy/kR
ABtmC0WQ0jRoudxa+KUNXTGE4PV3pEIb8Yz0iEXf3g4t6+h4FP0fEsSlH/qqc8WOmIpbhJpADM4R
39ygHEHkhGX4BF1sGDbuDHR7zbvhr4KSLYN+wU8dBajWlBYS5BgtMzdD14Os9BDC7nYwJTS4Gl0M
ntK2a35RjWau+hQFVfMO6qz9OSG5+SvR2dyAUGYxz7pz629QVYfwARezKN8PYwa3ZRoRy5FhNCA3
UaNHvReDp3Vke1n4rlocZX55ldNISgItYkZGGxk/S9kM3i4uWuz6kpQAedVjNBEC4aIvuEcdL8Ei
BWdIeQhcdFCXsVn1zU+vBiJz14G0n16iVkEyhH3dUD1UlhZvS9D9MDuaQr0N7EcFrIXXYheP2kB7
EfM1ICFBF2+iIgyLpSj8Af06Amg06QaAfivROZ7cw3uM0BOyoSOygoigoWeUGh4VvCTUV41XyUd7
GmwwwhGEmnBDOmxRKJRJ8S5dPewXrfL6HGyUjafe14m/Hw8peKabjABCvTam17afOo9y2jLVnaza
DqkFXVD6hvUGVxAWlCer6lPLqrZqVc4ezPdmAfNiY3QUKRZS06N0MyhkX9Dzpo0QywxIuVORZx5d
qy25mF3MdKzlANK5WEHi0VAlykd3zV9glFsrb/Lf8Rj2v8HHZ68m0oTtrnP5QEBEALDt/FJg9ioA
QFGMt1X9vehMQz0KM8TK08DFDEM5szCDu7ERkAspFaJ6uCoHmA9bXAdC54BeT/Unh7yFiXiSa7/R
ffO7+7Z1VbkuMV0M/jlMkTQQ5yYHLTtSrbOIQZq9xIluNI/0d33kE1RUrIR04KOqsT5iL4uMkZ+3
/Y0H/DL0Y1ibrJocxJ4V706f76kC24nIpXmcCaPg6hB55ZJwHuNkSh8tK78Rcl8GY5xwSTpnOgoP
sPNyBozsMTON2jxqjlV/g608e3eCG8GxiCLeLA61K0uR/GsaS1fWUtTrbWrwCorT6STzAqnJqAuS
F2T5kdn13RKpvzztnjDjhE6pjSgSN/RLFsqtnfzGh71MchxdN0xCMUgfzgWgIExFRsmic45tXwCW
syR1cgx6QjA7Crp+G0tArxNVnWWhT94XlLvBkl6P0j74CSYVAEpyVJFILM6ibZrA1YCFR/bSDDEm
lH2MNFCPCRFwZ2w2aXqi1ekLvCphpmJ5ksSqe7z+Cy63GTK/NGrA2gj0rs7jYVJcgQ6XXb8QuJqz
2kc/O1Pp8g4udnasjSp7vT6g/sGcbdBfcz4FFIYazuk3t4uiKRDhg3mIKglSkn3m7INSp4wQT7GN
ip4qausPIlfhE7VjTbvzTR43pK4rurnAGqF9x1GM+03IxbxWpUx/z2x02iq9BwFKuaj4bKOw6h/s
EV3tG5vm8pw4Do1zskA00HTDPduxvmXXuC0H1cssOlIQ/rXuekh0B6Uj0WmA7INuxXWBcPX1Zbtc
NfI/w7XpcdGzZ8+erppbCY2Fa4oXE2oIkTLU43TbtA6SVBMOIAQwDd49YCvH/r2PW/hk8BL94cav
uNwtZKKGmnNSUkQUEU9/RUlfI0HXMH+Z8L/7UTIuvswBhLc2yLWlMUxif33aFwO6gmKPzRUhecDY
BGcDihp2ArZSLzrcuU9lL8ZVH0p1R2envDMjp7uRcF82UqnvgYdQFHa58q3zuqKdW9D1YoV9Zo6P
Ch2kv86/LsCRRatpPr6ysJJf+8mxP0urRccW/HD+BItZqhvp4mURZP4pzJsnh1dAyHkr/qfGZ6ui
Mcuo815k1vYbE8OkR0j2xTLk3qppq2bhBp0jbdX7wvuaGOiqhnplfgOnrh8LdB7dGx//gx+kqLTO
wDK+Bd3ms4wS33t0/ngNPyMPrPAkKoOvLZwCdKDVmAVLXNXCVQmSifK7MY13vg8ReRVjJ/xFGYX4
0XTIU13fHhenwlWUxnSLEjzfirrk6RIBn3XLSg+QyCphyC1QMHC+gzzuv8lgUg88Le+jQnQpb4XY
xyEGzTeW5Hx76kQGBvGJMw+veMZOx3cROFdJC+xWK8MiuIs9ZDuf7QKP6x2sbVTz7UIF1o0r+/wK
YlBOBRrwprIoTxpnnyHzszCNEsd5jhHm/9U0ZM3bmn9rbA1BxLC2BmRpNlg6ltXL9eU+r0nyWhoU
hoDfGQaF9PPnCogpkDUoxwdgLO4PXKjwNM0nHZaJ4fbuWk2R9hWCsoYLuQW+9cZdcIEzmYGaYBsE
kFIAgIA7TlcbxB6UMqX8Q56Vw/fB0Kw1zrhpsTThuHxNfLvZ4jSiHTCPjaBxxi0Cyd20cAjAb9Wu
Lu4Jfgs1cJoPSKSCLpNnF5NWerIG65Ac9DQc7xyktSCzG9EOOavpHkEfUMCt6/p49xLIbT1nit+6
avLM3fUv8sHv4EIiBwVZyrJQYj9dExgNZttTLD7gPJrtq3FMH2U12OSBQJR+VrGjf7flUL8A69d+
U6D01zDUbzzpl9vCoq4lOIhUtWgDna2FGyOSGiWdOrQdLc6llcGQXZEliNdKwFRbBRLnGkRnMR5c
wHJpbwGGLw8EoZMtKVyC+SH0Nk7XoE2mBp1ZMRwa00wPsT6km8meTSE92MeJ2Wt7luhWIDAv7H/L
a7z9jm7zIulAGSnpnZ1ClAfNrsA6+lA3E9Itlpdh1NcnSttT2Ylu3HMX9wzDsLaEygBcOAJn91wI
aqDCQEs/YMoGZ8yihLsI0tr7E2Jlt/FN6dwIc84v1nleEkgHiDGT9oNxNmCdDjW0MyBdcppc9Dim
7JMVgIx/BHbR7dnH8RudbLWmhosEnjMlgbO+vrM/mjK3OmGxLUylzl9+maNEWuFceYBl5mOz5VXd
+Ogj6b3xslDX9wmdtuRGe/xiIzNrheooFX7mTIx6upFC8CVpHY/ioPwWNL6CYbGjtNIi2+90tvlA
FQlaf+p5yMjmXvDr+ow/WPP5LeFKJxUjDTs7RlZTcmaQaTrwpuHdU5pB9aWQttgg/5I2O16vaJsF
VKmGILUxcPK6/fUfcLGlTcHxpdflEnDQZ5uX5z8BB82GQoyaAUec/k+zkhgUyj0sKm1RuR5uDddH
+5s4n5wgata64OIymDb947P51kFmUENy3UMWuQC0yrKDLrhCNL9/oKPXYBJbx/CrUy9Ang3zCWCZ
OZIl2g/AJKZJxbrrzF2L9vgaVaow3rQQVKF8dDIAvLQs0bhJ76G9iwIpu1wFG3plsKvySJFTFzaS
VoWBowoCatNYLyYLRCt0lzAFjQv1mJJ4WBSdBXPMweR2UHOK2LiyeQq7IWpuxXpz4Hy+FmRgOjt9
7vXJs51XdyFOH5NnHZJxoOTU5YfIlINc4LwhVxhYk/wFiNvft5jnrlFg67cSc/bv6KeP766PSwvY
UXHrR80f4OxHzTjlWcPPMQ0aNaf7IZBGpwIzng56RrF7Cw+sch8g72H6DV860/ABSgqqjJ1euuui
MVJt63OLhcdILzLtxna5uOQR5ndQkoIZLQzXOEdXgn0Lqgm3h4NhZAEme3ngrcJxGLulrRdq7czV
sSj2zNX1XfrRsC78HbIeYh7nPOZICt9upZHrB3RehdojPmCBVc8DqtZlWXTaQw0salOXTXOjUfXB
YeQ94xaYXzTqE/N//89hHCplBOD6xAEwWvzHqhwcCioNWcAI0b3yxiz/kjXOPjXoRQYksySyP3/N
eOwyFx8PcfDgjHz1abWjgURehux6mQQrGvpTdA98H6MSxHJwc/R7GhZ6FlV7HYzxA/T7sXsOO2G9
d3AWIbdrE9zYwa/EqrKaaFz3Bd2IlxaAdrBsgiq0V7ljl7twUvjZ5nGRuSvZ49S0G6tuxr7rY4N+
RGC6MMauf9IPbnnSl7kxBiOA5tbZWdOxlGmrbjAPReT661k3aWmZJU5aoMGLHSVmjDkmOrx/tCyQ
u+tj/+2fni80LfV5kYnhrfMcSoKbi+vaMw66C0CEqqkbe+Wydqau2o8Apc0XpDv6LY70pvhEtSP7
5JJyY4NFunrvB5MzIsvW9LNCqKbST/AS+6c4zhzjxo744Pml2jnXpujR0jQ6ewt0X03YqBMAVKMt
3iC3Y+0V10O7TJH+zVaVU4Uv15fm8rMAnaXdbwrwFiDGzkZMET/Q06QyDoYlJv+pRer+NTC0ZFwN
dqc3JFdC/wrWPvD3pl3Lt+ujXz6+FOEotfInTy+UkdPjNjadCc6Pt6+dqUI1uiU/bU91iOMCotJK
3MupBLr4bFEfrzWsKa8Pf7ncOtoQlMQ4esRb7nwN/ee0M0vJ5TqZB78Im3WH8OXCUamB+kgc6vQa
ZDPdiK8u7xcCV50OvPsX4nHeHgZA2SLlCC7PC30oDrEtaQJi4mAvsXE1nq9P7/IWZTBoP2QoLDKe
t6fTG0e0t+siU4dmDPBGGuxG+0MvBSqAZYrh0yji4HPaNP8e0EAicXT+Z5MuOudzZEkjLWWv4bei
xT80zaEcCLLFvsOIAVfpf5/jDJkByqDPJiZnO8igVYNYNIMVCMCgzj1o2sHqPPEEAtUvlgGpEHby
mNxcH/YyA2TPzjW5+U20rIuKpBGEQCxzTx4QGcFpfpSQ3KCvoJijQlzDsyytf9U0Yanna+E6m5S/
Jjkyvv4/P8OeU1HTJGDXzz4xUldIF2m2PHSmpgMUMuONBSUCMA6Sa/d4OMDzjsbi5xiEzmNd5x5V
mfDWa31ZIqCjxOXKzc4xtagdnm40C7kr5EcsnY9Qt5hZjnTDt7SYfHfNfQtqq6sC63mKBysjKMSg
Cmox8ilcKEEya+WU4+H6unxwsEFS6bB1wK+BmTv7QSgUZAmC6RJt+ji8E1UYbGCoGLMMc/zQoI19
496+PNbgpQRRM4A13nNnDjT/c5EEEeFurFrveSp5mBd1lRZfRIJ+TIYIanXjDrm8NGdgHBODp+Uo
1G1OB3O9OIClXMQHfUB++qmpEBbekjl2K9TqAtxOUTu3V1lQll8ta0reXdGBAvnnc0eCSJeMyxtA
5EXFtjFHpeVqzA95W6c/+D0tRneIryzjPHWmref5xn2MgNiNePTiw3JPs9tnOCi5IiXa07nrPEqd
39Mwiwd0uzcuREoKj2Bdm9mtZ3aZ/MeNJOnLEXHRiiQlB/N5Ol4O422cQsPDmAJPqX1jttlnWRR1
AoTAR9c7lsN0gyd6OUWGZEEdyZVGK/JsyAyOHLgFxz3Uqinafe6qcIsvj4sSm8qGHm9AVPxvLOtF
kZnjq+YSo+ISpbB7HokGVoIvb576xwRFN5SRJpFV77NxyvR5qAcZYTmju/WdUbrJJ5tKwLgeXR+u
GYSWdNiXTYkxXofGu3bjYF3sdfr8ECYFqsNUfi6T42BUBcmXe0jtpn2Nqz59Bwjh0Iuvw1o+dfiO
fy/7oE0OmC1ma1j34Y187IPPQb0XaUlBtY3SyFmA1OlpifL16B+7SOvvDD80vmJakEPwwkwXebTE
lzf23EVIxpxpTM7YcqjIQPhP9xw+GFiVsxwHiEeTdp+bSbpPCsfhNA8IVyBsX8gVXlgoRpJdQB+5
vuUv7jJJSZ32B2Qykj/alKfDYz7axAMolGNQNnjm9chqbWukxIKt6hA/uz7Y5Vwtrk3mSSmf4vp5
Bt6ZTYhkVRkfI01r9gVlv8+TKs1vZLTvLniqDRBULKLpKNJyuz705RM+f1NQtkBtaa9dZP9mDqQc
+W3GBl7wBoxdbnWMwPZNr1VfrUDl4LzCcNl4WoXUWBb+GUB03DjsHxy8Gd9OS4EC6gw2laerjbeF
hvV2Zx/MeoDLsyjMpnkJB19TTw6OcdMCdhHRS0i9Gb49wHJvJ7UM5SO97CM04ozAeKhmMe4b2/5v
P+MkZYLFCVVdATkH8H8R4GRNbmSdE7tEcTzt60bXVLkCqWZ3i6QSYwh5zkH/qgh8gUaMVaOaCNW8
Rias8v2dA6kZHAx+vBHeOw5SddiKpF/E6DjmHVB/TQKPGaGnRGBiN63tDn+AF3bPDfSr6Yi+eYFL
pSXKYh0UTfTjxpefSyjnc6P97urcr7iIWWeLHkXxpNtNxwmjbVKtQ9+0l5hy+vuGa4Z6cujDk9Ml
LQ569/fJaIzbya7iBxvB5Run7SJGZ5n5IWgUWJLWhnWWgrQ8O7ZFVRFlWVOlO/ii/hsufpW9rkXv
z8pWDlqXPi7YL9cX4YOBedSAHwDLJRc5J+wiwNnmHlfQwVWVDqHZSPz3EBxft4X2MiwpQHWfAz/Q
phvH7vJ6ISKDBq/o5ZhM/Ky89VcrCN6sf2wapaeQx/RyCcq61BcKOb0bpeXLyHSmpwJyBstNkifO
MzynqJqsgx9zbPHt+x14dh1vUUY2m6ce4Tq1HkFdzIxpS2se0gb7vBdgEigim3qMEF4tSu3Gufro
1iFdmZ+zGRNNnen0wGvIp8qys4JjiL7ma8Fr/tjmghaNbs4yh01YLtIkHvZpiqY/KN9uWOBU1Gyv
f/2/mIGzI/C3fUTLAVQFqf/pz8A4ARgMfnqHXmuzYi9DDWNW+IsGDHoAUtM6DfMO2BlKgSANO1u9
+6oGGVhggt7uhlzLvFcPdzjMpmQy/h56E3qs45b2k4HGxPOkBwE+LZ3oyqU3DtnLCPlQLR1cxJtH
wE4I/bUy9T9NfpD8tlsCD/jFmflQuYCgN35sRuGLI8I2WGpWjcsd3P2RwZ0Y/gU8Ac+601FWX6vW
D6sNthioB3ll5OhblTca5o0OLCDlwSKjsCU8d0WHOA9/RnpQ7ipADSj+op0YLWt0bpD+RhfI2bBj
0b50nTHW71u3x3uR+DZ7LseoGx8amNs9IvFaUN4hJiPM76ZK0GVC7M8Y1wMSFrBMAwd3HycspyfU
GM1vhZvp7gJVsvD1+sf7m9WdfzyIIrwcIOOAtpunHw/L80Qh8O8dGpmNv8asL6dt4GgWvq1gixEw
h+KIcdPYIHOb1k7a/jB4yv5KHCHRHddNhb9vVzaPEiQzYohO3v4EsFmGS3zf6+LGFfdX1uLs51KA
cOjXzgkDP/n054bZ0CG/5mqHYMrSbuW3GPUuc98bcf+g1h3cd0aXlE9+Uwtnq9Ecq+Cw92QydYqt
16IAQkxSVfUmcuTa0Aq5Zmu3uzapI/DoqDr+mDzBPjATUXzX+yh+sbEkQ8konATmdA2ArnU+GemT
KnoL6GZsKQau0wgXwQ6nBHZ5FyMg7NLD3Ccl67Uogm4s1w1SSLfOv8FkzxcDnAs5IpoB89t/uhiC
ggxSAK53CFOKct956ODlLnLwoP6iasZCvmeIpeOY14+ZeLSrxr3DA0/L74DAix4J964p7nKqPrdy
2MtAd2bxS4hPaJRAKTy7mK3GlqgymdkxDnAmecI8Z/oayaoLHyv4ZTt6NPWNd/hyRKqxlN0I7FGe
ss5rN8FgYi8Uu+kx9GtDwHg3CGhSu6sWfj0ecC6Kb7w9Hw1Iy5zrDhwFtej5v/8nTcftQbcNry6O
yPQ7O15A2Mtjm4S/Cg/bt62ovaLeXT+rl8+sDSNJUdykzXdZeU58LXUnvS2OkG5qrJRT+2udmBMe
K7g2L00E+spFBY//xrCXeRPxDTkrf4D1uwgr0hwjahXa2bF3cV58xIWuy5eRO5S/4PCDxDekM2EI
3EPuX0xK66xooaARtP++4Jx4sjcIdQDJ3LM91dnYOFREMEcwM/C4a6HW3IfBV0t6iDOUeXEjnP7g
A5uUcumb0a9y6GGffuBm8HsN2EN1zGHUb9Pc++ZiEvgAGrveIusTHK9/3A8ec6ZGB4dtA4jzQl8q
o0Pfj6NZHj3Ie9g5jRiUYIeA3SdBsjluKuKNYE2Moxv3QL1Rx1VdjhmrPiD6eSNV/mjuLlUvHDwQ
7kGC7HTuWBLE0La76uh7Xr/1jal4MGPdnABJ5E+YBNCpuz77v3zA06vMZlsTQ3KKgaGcFw3qKJIu
9fnsaIUSLSkvwG+YAtng7qYCK3lUPWdxxrH2GVpAuw9BFfv5kwBTlyFMbvYNHpOlA6lEZJoJAUrH
gtoFDIxuj4xJsUtTFqvaz7CNEu2EUVnLNYLEo9OaEGPyuNsEqMfik+tA0FhpEeZuz+6Aq/P1iX5w
htm/VPhcCfgLmOLpyroy0szBapJjWbXJZ4Ht2iZJtZQBzf6uKKZ4z7u3vz7mB4kh7RDyrzlUtBzu
kNNBUwPjzsqb7KMEMX3kc1YrFGXNb2VfGVtLq6MvRoDrVeC2rLTvW8VdCXXfQCgRdU9kfvTxn88W
XSIDyjlv1gxLPttfo9uENoZB9tEP9TjDvQcZvxSdimGNbKfxUMSgvm4s/OWWnsvJAsCyDVQbXsXp
GgQhpn9RF9vHpMOLFDYS0HgWYXwNIxHrqJZWw43Q6jI7YUQTIaG54DdTD05H7NEvcJKGEWNvmr7i
yiWXyTSFGHqXWbe+/olp6PO3nRwgiJ9AGOf3j2uLeZ6O5qm4JMgLXG5pe2q/B7KpO3xEoiSJflCG
wel3408BCqFl3oQG0jZ9DIEDNSdfvnKyE/cd7JVWiwUnCstTMLoalEO8PJKdyq0Ea92KpjIN4qhz
VnncO/53vAUQyVKofqplhABetRuCzL8bBJo9D8JpiLfgHg3wfdJefvYb05ePM8g6XhSz+TwLoUct
Zo/EeToxiVGMxPmgdPRkhfCjNt5BZTU+GX5aq3YJvEFAVZOqNcgoR9d41cjReAiKYADOigcuikES
sSqVmt4GiQqEE5WoZusMvCO+2J3ZPc4BfbyrrEhtIF0FzapE+iBb9ZzHhDa57yIFowmQwssegR/x
2pZmIxYxIae3LPpqOjha6drrRLndj0CiBLVyVI5zY9OLF31Q+oj9SSY7bx9FeeE9WAEufATxujqk
jldnQOcS/YvK4npclLnuPUf50MtVOpl1tcLx2vhNPKrMt4xjmN8jt42wWRdP5Q8UPKvvVUv5bNsK
vb7nPGvaIjJ8fDTiGB/yz1VOw9Xs2+QdCaXyEEq/HJFDjb0josAKjl0Rx8u0o0y3wnO9vgd/nEfL
sBzsowXb7Q0LkO5zbMfezy529WRB9T3DNMfw/ffCTd3flCZ1bw1CvfRfspw25zKNyQPwn4CruYTe
3iSPGbYy/WOEk9APu7HJokY9ovxbmoiWL7QEou4iaA2UJUbqhcUqdGvRwMrK6h84llTOfaAHEW6d
+KyE2CuFLo50GRr6n5zJa9yDDWEeiRCRWveOMfavlDux9qili7cp7Fl3WaFXi8RqFaDwOoZjebCm
DBcBAHJ+s4giqyhIzuYLAPvM2l4IrXW/oZCQf28Lo48fmVSwQhzfaddT7wV3HvQyYyF70fYvo4OH
5Qr313FYV15c/i48wKOEe6Kf8LK02+S1pXtowC3EZnUpu1q3PyNq6f3osUfRXloK2zi2ixjrS7to
vWAbpEi8UZAZuwoN2Xyc8IdPhWxwTVB4CRV0275XDe0Q7IcQ+l5HKCrNx8tHOy8MG6wXWtrt6NAM
gU4u5hadWODqjI1FJEq4BJbR6e9dBkHwq16U0njyIQS1LybL/04FJ+9+yAD/SSy23drI94Gf9A+i
06v8G7Z4eXugFTuB6ugrNIaQ5Kztn23tR/2fOgil9VgDGJ02qUyzcVGg83+Xi9AdFoiiFvjtCaC9
Kq7dpwLTBnWPAbIY7tukm20oKlQqlwgvkzWtPAi2j2ADVXrH/zFZN3BSB2sJFJHyZEKsNPNpiBV2
eP/p4Vuq4gCNHVE0+2QqMQKammbEIwnwDcLGPg4DeE/J0j4COvMxw9Hi2llhEIQ1RFOV/VOFyaC+
J/3RtlYXKRc71QKb0QbxJ4i/7Rh2m8xtEBMyymQEre87tb+3JnecPneywPWI+Xr5axRFA9lkUgEk
00vDepZN4+trmTbp70aDb/2vTyX4IdjRFBctKqf2uWhqmusReqIiedGLtvQ2IjKG3xoWHNi9o3Ff
36GqZNwI+C8rXTNSioiBPg4ZBwHp6VuCak9bSz7jsTbDfJEoyKsRTlmfyrrk8ka2pHjsUUl0VmOd
1D+K3Ju92SQK4Ojz42R4/Wm7eLhnRDIkCoJRogX3XJAuwpsn9Y1sOOJEqeCG681y0JpGIsTe2Ae3
0fwb/fiLd5sBkdTUZzAHbd9z6YosFPaUtOZ4VEUyLfoyULvUjPu3scm9W4yMi3BwHot3GcgKoAog
DqcrbVIMK5DlHI/CN9TBA4eNtTS3CxrjCHLfyUnq4dZLvPgWXOWDSZLaIOLqkkzNkMXTgYV0facj
fT9aSab9wtvhc0NBKlwZKC7VN4L7D74gZXgABXSzyc7PVViERI5CJaZzzDLM7vNiSn8EJK7lwhuV
OhpNNd5IXy5zKdpNbN55ZibIx3PG50TdMLFKA3Y9hJc1OGnxGA559qsNLP1Rr+rhTli1udUn1WHw
hrw95k+dfL++cc/zZiAMAJKoTPNmzy3ReVn+UyEI6WFjgGanL8Zo5sbCLOhx6m0e/sBLINpUIiJR
nlDbGeCN94BZq/9xdh67cSPtGr4iAsxh21myHCV1294QDmPmVMy8+vOUz8ZNNprQD4w3k6qLlb7w
BgwjVipE8+0lfwINfsohEnaJ1PP1T7BjV8EcMSieW0vowc4zGg+wZYXIlOfEzVPYCoHGd5H9d3/m
Lv/bf2NRhsUik64j4FNq03Ox7LAvEYsUevnswmjzP/p5znXFUtWXyQiDYxl0RbDLcvKt9was+8v9
0edbW44ueb4sPfA3er7zSVvYSoFVfKYIBKUqywvnc5Lq3YNdd3C67w8239sI3FDiQuCFiBw+lTEL
8p0pQX0gSZxnvW+k44HphRtwiyhn0UfTf5oBFt8rQy7aabTySctR1wHrCatsXgOFm90XofCqFyzC
YUhsMnW0DAQDcicmLKuy4AQ6stfOhToQqxPPT94OwIzxswh0Wp/CDfCuGerEmbDhUlWcL4fYjQ8+
H+nJMnybB9bAuA0hW3d4T4bd4V8vzUC2OL703W9VCYYLAuHat7QdBvv5/gddblkmB7WUxIkuLh/3
evXQJMdJzM2blxZppD8Sq/gkyA9ekmYYt8pQ2+9wsozP9wddgDoZkA4SOsegv3hoF9DFNnDLyc2L
F2Q6RbnNhI+hZetEwbvAah3rIUT0coeWUxYcslFYzqOLiNOprBVhHKGndOVGs9uxPJLODidMp9Ph
pGPyM3y5/zvlc3B9sCSQmHeQ6BbS0rxYH1kAYlD21J8xiy2hFVAraY4GXosrb+7yCDGOx2clB6fU
OMeNa02BriVt/eeuquPxkE/ObwvEGYa6nUqT4+2T4q1lPlK7iBvzesVhG+I8hsLQs5IrSDwkQR4+
OIhLjCthza1J/TvOLENuXS1OexUmKrlAhQenBw4Bk+Z69KUZOkCy+9O6NRxEEJTdyCKWTW80Dpxy
cCfjOaL7zaNeRu8sK0p/qZhAr9VGl/uCwjckRnnvMuQc+hDFeeOEkU6m4Sf9t14p8TTpqGq+vnVK
VPWltIA8n5Kpdb1SVaXqIqaH/BIMFXZaWttMRGX02qTjjf7z/mCLR4RaII8WkA6NrebNGVM2GtCa
i1zRi1EkLfaQWe79JPGDvuO25vgESix6saK4/DOZrtmvHIDFLSQHB4BokjOhWjfHnQIWMKaEesQL
WRMCO55eZ8YuR+kIt+Yg9Y9NmeQPmm9PK6W6W5NGEZEYCTAc4efs9otcjHprR8QvYSN8WjnIKewx
sg9eJmQBX4pEpvV9q9qYvliV/ebHDAADZRQQYyYwEn7C9fo6SMKg2VSlL1lMsdTok3yL55Xyw6yr
8qEN67Wa3OKIyPEIvti0gHutefQLttMPM2CFL/AQXOUxxH20PAz4PYCeSfLRW3k4F6cESw0JvUIH
EKoh+uvX09Nt4ehE9ghmiaDJqJxk5m9vKtco9gsqBs14ibaTeQtkP2OeseBohShvlY0vbkR55DtC
l4azmypcY3ex6Nr3dkol7aS3tufvDRpX1Fh7u6qqY25542PqRBaGUXZfTycU5ht711jl6O4RqKv7
kKx3FNNjZVepeHFdrF0KVRUa4gFKi1dSNyFJJnSFrB7jYzL65qgnaUSJpsxtZBZF/COM6mCN2rNY
SExReDEcolwJkpj3SgSRnNP4Yfsy2YoDGmNwvmrINB0ruxUr+fByKItIlg0jI7wl5gHDv6C3CH9e
oKE0L2GYeDq+1vUXhHCs9nD/ClpGWn/ZXKqE5oDuolR9vWPA20YkF7p4aSeEj4/+UKcn9II9PMX8
qBF/sG3CmBR8y2QdQ6Mtn0H8T9TNp4Fih+bXWQFsd5rCfKfWjvJ5VLMKY6WqHgANdIGJRo8ZTL/i
AFOwLapL+h+LaO1E72AsD0ojFa5iJayrjxVkxmwFz7K4aiQ31CNkJUshTF4UFujHJtizty+aU3f4
58AshvxVtp8GXRSXUccU3ERC8ojcu7Zyuy6CZrl6GnkvID3JgZ8dRM3LMENGu+ilDKnlbTWk36sN
umxmuxWRWtXHLMScaWXQxZUuTyPNQ4hDHFCAUtdr2VYElQ52Uy9apbXDES/QHEwKrvTGjnCt/5DD
xD5gYfbmp4RxaR+iQUo0ABln9mgKYeF5ZYjuRUdTG0d6tOweEX99cOHnfOsov6AhaOtrOffimMjo
EEFh2rWqQwQ3C3a6EBX/xvKVl7ylpomXFjCOjdcpaXbweyct9/dPyqJkRM/SATwC75XHg2t9Nkuw
RqDa8jF8HcGqv4sqWtFa2MdPVPreR6I42makfcT+vf5Aoc46tUz5QyX6emWRF5k/ag5MmJ8h1S95
wma/A6+QjO2exK91UE97M410/HnCWvpqos2F++wU1k9jWZX+Bk/bgYI9EBFIBXbtrXySxX7jlwB1
BJ1GBYIwcPaYNlFf0i4Y4leD9zqBdeenxz6awqNWTuKr143GnvB97Xpc9PrIQ7mupJWHLH2gPnu9
zWs06LpocNLXJI/KjxWClfGmVDPjQfS4gm58xVQiJPo6vB3NBv1/4ZbOexfYVLhty6ras4Y0V1d2
x+LAm1JUgIIMYtcU8+bvQ+x7Wq8GZfla4iHe4ELvYgZQGy2upbXp1puwap0GwcjUCXZlPorqNOBx
kOxT5MFe3KGKf1em4v7KlIZurxGSiG/1NGyPdZ/2K9W/v7D/qxyL/1q+Y+wibib7r4vVP2WbCovy
eqrC8RnEZ5XjVEOsBqonAsEGgqbuN10UcK3XfqqBPOpdabnuWekfs1Oyr6xNPb4by6I4Yz+jv7Vv
Skue8wUQAwkNKoamjHCufhtn3Wi9AbV8BxscFGK+6DUWLNL0NHtAKAXpxvtLt1w5RpRNTJe0k1bt
7AXMTa/ucqUdntPIzzzM7UP/CbcefEgzzOGiTTkY2EH8L2PCWSAmNCXB/HqWbdJleucMw3NEfvrF
sV18aZuyv2gjajQcevPP/fEWLyFflZoD600AQ/gi79J/vqqEfzSs4/BsTtZjUOd1sY3sdHzVS0ep
KJohkMcOrj9Vwi7f+ggzNPh4CmXcM5K7ez00Qi+RCypyfKacXp9aV7F2uD5bv4pSrQ9Ja5kPahe4
r1luNq/3Jy0nNd/mJBrg80EGyBLWbORM8123ZmQtm5LPZl9Wgj68pu2UQDfeGrMBMATuAISI3Mbm
XrweKygrD2/YcXpOWq3+qg1u8853lKbd4fxtrtUubuxYBoOtYIMo4WzO3nkC8i5BrW18BsJCVbVx
a6GBgG3bclOrbfheJJW3Rgq+OSb0SEnfc/gzOyV906Fx1TVMMLB+DcLFONulNakcikSYOk6ZyNWu
JDM31k86FbF7CCmoc86+qRbZWH/GgmkSiD6XevExrxPjnI7jz/sbZfmOcSr+GWh2Gl0BocVzp/GZ
6xkHXwMasSdGfSvazHn1wQGcKiu2ft0fdPFB4QnQDyEFB2otYX3XO8aq8GRA+Xh4sbDcFBsv7HF2
9hMUIg9RUab91vapVJ7uD/q3rPXvmaAjIun6ElLOrQce6XpUstwJF2ynfI0HQJTYdVIBBJCbEj1E
ZYwdZkWJ9AGRIP1UhVqtHNyp0tSHXIeJewxCo64eJ+3i2KW4QPR2PplI3qPwVU5PFcpuVYPknYPE
KrK7TggPe7BH9ThWBsKBk2JR+yJSRJq2BUEQPgemP5waP8AH0Q5rdHeCMg7CLT0d45OBaEt/AvUq
zl2UwoPl0em/xl5o+L/7cAimH1jjlL8LpHKfBr0zvC240LA+VqXuJisfbRH5yTYSvG9qJITzCE/O
lsosO8cfK7t8FZaSpIcQuWIstZtx8I8a2W62KUtLaXexMXU/h8bG2zy1egfna0tvTgLNyrciM8nu
VZXAh0oiRBykN69XUS3LsHZcv3nVcmAcuOwWALL9HO8ZP5umZJfVol85jIuoS45JSgEMlOIYMOrZ
zgmwcar6ouhe+1xre0R+xwwSY2emuBgj223uHS3pfntxiVp5han3+wDW6nCYys4EAa9Nhdjie4J5
8MpTOr8l5O/CP1HKHHHVA627/hZD2Te24fflq9N02ftgav0T6TUW2jxouMDfPz/zQ8tgFDv/CroR
6Llz/pGguwbqValf8Rwwfvp+6/4yA6MPdjXKhuhCO6hjr+y++eXEkDQU+d5gB1GR+wsX/+fpro0G
uJtTta+wxKet8PLqTMqrHmqYnL8EN2LxLrW7ol/pq8ktdHVR0I2n+sD7QogoD8D1Z81qlCuLzlRe
jNjL6qPe2M5Ho3Xrb5oTo/mScelzXeVO8Q7VjWJtUf9KRV4Pz8aWvXCqonzneZ1O+BGd6LFzXtRU
yhZbg5sO36Y4wF3QErbTvNYGsBg36y22XOG/Uk5RrNOIqbG61c0m+ZGhyOkde+xX3OOIVOqzO8bI
NCR6rdX7yewATzdjb+Y7Oqw6qq6DwFF+qltXnEwsj5We3MGr++EIMwPH8j1Y5xbv4UTr291QOq57
cFrVe3XHSI2Pk58LilKBFu8VswuTY1KwE6S1WNXu+wB/xiPiyUrzfhhCr/+o0YL5jzTOLf/r43E0
n0c6VeVnqx5Nxu0EssK4dFMKFe9tHz7g7zduYvYv9WaY+LJIQABxvbSR2jqVOwXeC5I5OH47phK8
ABLL3pV6VNp7ukPoxN8fcrGJwatDQGQ7kbaSVcye8kqfCrwkq+J1yKPK3jSISH1sxjxt91lg4++s
+cagftECPMEO/8PInFV6X7JVq8+uB7SoJ03xu/yVV6/npJTqRm309qOTayoFkZEaf4qz6sp8/4J5
/92/UF+J6y2aS7THZdPi+hs7IHMMl9fvdSAgtA+i1qwLyHbHe6xoxzgHEmtpsI6J+WGIFfUdvTml
2LaeWYeP9NntCA9zTLA2KqJLPzKlK9aCq/mKIGQs8R+ccLJpfu3sfONMrgLkKpTXNrGFiQmkXv6g
ESCKvT+aCBdao/9cjZ67RlGeX9d/x6WQSkiHaw2h3fWHCUVHvW7Ig7Ni+eUrSDpjl4nO/Rx1YbG/
v/SLSsn/j0UbkUcLNdg5gWHsNbesNEV5FUNZv2vqpvyB1kW2VyIdvRKtwtA0Q27D2mJjp8YIE2r2
Q2M59ZoM3/wulb+DAhV5iBTho856PefEHBUHNoH/ihesa5wmwIRf0xoCdgGdRWzMOjCjbR60k/6U
RTyVK5tx/mhRh6QjQPmKRjrU3blO3oTJXOn4Ij4PvorJxNSr7bbDWvaCkApGq56u+CtffjlhOaKU
4WVr8fVnEw6kCojihcnZr/r20UyscofDX/8hS12l3QiD11kN8DSngG/Xx/urLjfu1cmT5EXoBRDg
aVAgf3z9saMMu7sGUPK5ClIVkkqvPhVp6x9cs5F64aLv9k1sWB+BCIo92Id8pT633ODMW2KAyAQx
m53HIwlWyG6DSv85QOb4naIVztHKEYROWlNZeyZvfWf2tkyOiAJ1d1YKxMYyiXwtSs/DhE0DBiDZ
t9oxe3SeRXKEyTl9o3ILhatJk7UcdHl/yGovCkiqQRPRmi8x4s1YcgxecnYnOz1kwouf1bCV6vaZ
9TjVXnXxFc1bucxv7GTaaGjPwcCFSjIv+Q5DlrZKbaVnM9G0cuMNpsg2kWbS646iWNK8zUF7q7Y+
x0cm9ggOoilLlDm7sRTNkK97kZ0zL7Ifm3ZqXthZiNg4NBdIeQz7azMpa5jAG9tIdi/4sFRrAITP
7ue48fypNab87OrZoxO5qMP2VFf2eg/Xb+W43jgyEsdEdUYK6C23LC0t8lQrOxe+333P/MEDUIY4
BXSC8iF0K/1dSV3qGwAS7X1agpV584lleHruCPeSEs/BPnz8QKkam1VtcUF9N0CDyTduIajiZm3h
fKnGrt2Emq9au5CEdVfRkrJX7sgb2xnmOPUUqe4lbS+vb40mGqhW+0l+9ms9PPNv1LvEEd6mwUgj
wk5iDDYD8kFvrI3JrQWDgiAXygv1x9ki45biib6M8jMGIsHJxnjX3oMZq49FWdsBlqlNtVVzrw+3
FQnW/a9+6yyROv3FpDhoic62NRlrDGk7y8+4syrqti/yIdjh3/2fjwtqCgN0rNauxkUiLYVhuBc5
uhQhyCJn8w2hzoZOZMSXUtGxFyp6EcfHqG/CfWNhyrQporT/hCS38mHoiBSOBNDWoyNcO96yfeJ0
JcdZBgjy9wCFIm1Uqd3POwk6rqadaMLoMvqBkT2URd/5x4ijwt1iwocFH1ZHw95LysjZq0ODq4YA
Zt4iYa94a2Kyi1PILWr9f6Ciy37K7OOMauS7nW4ExIlx82vMCucJmKHvH9t4GIcjdF/ahrkohbVt
bT2OH3KUxFc2xc3fQDUYaCkPOK6C18fAGKEO4YUdXURtTbue+PGk4KT4I0m6H706Oa+RkeEOnvvh
tA2qJFy5CRankE9AR4tnmzOB5MHsPSv6si+sNA4uuRo4e85LFW/oo4pd1zTeN61VqiedovxbSxuW
fL+AgCGUTV2FFP961gWQ76mOhXIORIhDF1QtdYtUenJMdS96zczB2eduhVh8qDZPpijiUzMmoLUD
tf/YszFXasm3FgH/BFmq5xfx4lz/nIGERIBHCy7G0GndJswNbTeMxaQejByevZGNzlPgJ+JUjG6x
49yuye4twgq+h+xNyDYR+eE8+dYsjD5iewoviR0FL3mTeGfFy82n1DHTV1sByLaLoir9NUxgxt94
KzE0ZACbY0kKtFC4mfQRboTFDtCGujg1uVmzEhXFpAoFcwtS6Eq0eGPHkY7Ss6ImCg90niIYU6R1
mq1EFyKsHhZL2pCK6Sr6Jpa6m9BE+BQG7IY3T5K9jdCgzA4l1/96gRMXpOfQ6/HFax37o4pv3U5U
mv08qjUcDmVNNejWHP8KrxNNQEh05T//p4I0khrYNWXBS6wE7pOhKtNWp+qAAVfYeVs7ULMDLmPe
yuW6CGBw3+Atl0xXcEKLV10pe2j7g5tcctyFD/BOgdi2k3rUUM1YK8vdmiH4AwJRmLwyp72eodnW
PDZZqZw7B87RQLH6GbF7a9tNsXOqOyshqcUR4P4q3jgloKJli1LC92iCXw86hbZioHCjnJVWQVY9
8OLkYqBSsgtSq9sRrRvdNs8L/Z0T287KPX3jJSUWpQprIxFLcXre0MvLXtVjy/bPQQGGbaPDdBCb
BmXScFvWmv/dJgUA9GGl2cYjfm22JbhayrDDSIezSfvj/W+xWGwqhPTkyW9ZBBmhX3+LkMBxLBsj
PNv4sD7YIxpGm6gG+rFLG4AHK8HaInSRo7GvSEDkvrZn50cgtp7U+JqcXSXy9n6XqcfKTx7bPG+r
TViO3vP92a2NN3sVfb0aGvRfwnMbJNF/k+OjfILEfJ9tx9b+iZNOs+aMeWtEKXFFSsdfFJyvv6ea
xWUgajM8R1X5I1Da8dA1TvKCgofKBHGVe/sEZW/PsiRaiRjkejiawtA5kyA+q00dfTGFlz1mTiAO
Ct4lLgTy2o0f7o+43DCkjygB8MDJ5oo1z9JttJkbvYzPNlT1TeV1mr6JkYrZ4Fegrn3NxfUgRY1g
3sPTkNby8xqgC65Wo+Yan92Yu06JlcZ/RESsKXeDQFl95zq+8aCFmLIc7s9yuYwMzOUHH1teFcbs
JddGPbFq24rO4dAAQBtLL1V2ihkl2r6Lnfq117SpXPmyi2tJTpZ2IsQ2Dgi47Ou1VIFuTC7GtOem
aYpXP2ph0Fqj531wlMF98ad0/O0bAs9KMw2Rr7o/4WVETZWLji2FVpMCHyDU69EhXsOqTnBeILjx
v2fCTT5nWWgERyXzrZ9YEGKTRXld/2Q4Ibl7PdbDXs/rauV33NheYKMs0Pa87OAlZoGkD1Aza2sn
PtOYmrq9iK0k2KtJP9KkU5yX+5NexGtyzsSrMoKESzDfXoLHtPZKJTnzHuAF4OVD/VOM1G1d6laH
yKNkgGJNU37P88CnTZCUyfn+L7ixz8id/wbslFaR6bv+6phuTm4yUXNCMLnVP5dTGR6TgNbQduz6
4KBOaaq9NUiV5UyeIBrjnKtF202jqTEohpWcp6oV9Q5mOfVr2y2LZ6QJi5Mrau9XMCJDeYQADz05
qv1wBcckZ3VV6eMn8N5LsBWJO83Q61mnQ+IhL66k58qnTg2j2Enfd0LpfqmUlb09zYjevdhJX6yc
alm7X45LkgICgwx+3glNsHZIwK6n58yM43of550+nioEulZW9cb8aLmSmUjmyHJf2a3X2lmGNayH
D/RXq3GzBwkih83XuS98juDjkNrjytu66PNSp5b7mPRP5cakBHX9VStY/gE6hNkZ1PoQ/Eh8E0es
LtCxGOwVI3gmlBTmTuVZb3+qrdmjuZiIXGx9rWsf6qFCBFxBbHEtKbpxojHhligbMhOb1sr1z7IL
XQsyz8/OmgH7e18OurOhLeJ27xBhEsNKhH5jNIgZkoNGFZcB59eYCdShLVnRIkSi+XOQVo6zoebp
JL8tXzejlTv71nAk/0QyEBkhds7OLz0xUagCRJ3dNPizKgY51pZ6V/1HQdfs2/3L4sb25fuxd8Hx
wDme82K1uk2U0a6Kc5ZaBkpofpsPj36cJ6/3x7k5KbRISOahJHBMr1cMy9ci5moozmOZlN80T3E2
kVHTJS+0buUGvvHmAe+mfgP5ATfx+ebAnrGFcC/ys+1ObYfnQ9W9m1DSPqVTSu5e29pLr+fIo05G
u2KBcePq5Z2RVjwotfFndgnleoYHjjHmZ7XKbHVj2oL9n/jOsZ6C6LnFk2Jla964Fbjt5C4h+qU5
PxtwGAGHGqlTnB0I1V+8wE53NVnYKZjS5H3ol1Wwpx8FlPP+at6aJ6RFsCak99xIcrX/SSK1pmqi
0ajKc66P1RYBhWhfGkmxM8YaLQtlWssoFuOxnohygbPG9RR68Wz3YFBeU3JJtbNJa/hdoRc14BaT
zvsmpUqKB06jrfULFxuWUeRZpwRF0cads5kV06XMDqf6HExBfAjTsf6YhE2Gu89QA6a+/z2XkRIX
LU0bUJFAyj3QRdcfNDWaApi3pp9jbayfnbzqP7k93JJDlgFB2vZJaVWnTtPig5bCENXsynkALfBW
7D5RC9ELpxQ8EW2GORjAoO2Y8QoZ547M7eRN5nCxFJy7uFnzB7e2jojQxmJt8nJyV0+oHBU4KOeF
prwx91fNMegcg8TUz4Pbppc47OLj4NbOp3askdQMhqH6CaVo2AxqM13yUsS7Abrme1f1kfSbKrvZ
oLMx/Hd/SZZbjqePmAaYk6wHzetuRQJvQW0t46zkafSzq6PU39lR7+l7op0gOwn8Wtvd/TGXe44x
LcnZQACCrvhsmzck60jk2MYZP0bnR4wU5YeqT4YdBlFrDnSLe1++7JI3AFwfX8Z5Tql38SQfUPPc
IcnTbJsgyNOd6JU1H7jFBcU4snbLlUhwiAL99cYO3FbFoiCwzmqalk+09c3vQZeLTR1o9W/LCpN0
0xrG2hNwa/GwnAULBaBBupNcj2or41Ak/KJz06oJvoYWikYEnaLr6K87X4fWw6b47WtHjxlaGL42
Ut3iekjRVLQxAoGaUVSaT0rgmNUx7QexrYoOxZj7gy1Xj44JEyNK4HJitOvBiobWeQYT/wxfS1dQ
ugR3tm9Erdq/7g+0eEvJmgBnSMFhaLYLcwZg5ABmJss6R4Ya+KCgZD6OAZD6JeQuO+RuqNu73oDl
MWAJnu7vj77cPIzOvSh1zHjj5tx4qoZlHra2dS4jbTjWSpmeRF9VpyJH0S2oAaxsPHusDvdHXW6e
61H164+bJlWUprrCqOrYPYeTlz8UrWnCy9CtP3E1Tsf74936xkSxXLeE6cjkzRZTNFrca3Zhn5Vh
Svepq4d7SonRprKD+r3Wo6EU+6g91160xve7NVPmSnEA1wIeO7nN/nnG4w5BraGd7HOgWuneSU01
wj8Y09J94bX1l3AM+jUs1O0hOSF0/ZBHmZfYuwFZK7ym7XOVJuYJTVV/j+gkMHwghTb42MSuft7/
vLc2EU1GlYiQ7h7n5nqSyghEMUF35NyUtnvpxKBnBzT6W30bB3pj7bWsoKmLelzwZqMP5FjobzIs
qEkMqebVl4EZVdZoWmfQ+CFSab74FCYYie1RTK0flJA1D8Dou6f7M5ZXzdV7Kq26ZCZuUZCWcrTX
M07G0c3jJswuXRWoJ0sd7AGYW/GfS0ut2aRpZpE69s7O1pBHzzz7rfsZECF1aFw4YFYbi5pT2zWq
PQxKeWmjQN+MZt1ctEhr9/w9ZOW6zHjVxGi8czIRroy8WGrJf3DA5NLa4IPP0TZGMVjQTvvqEmMF
j8cuPr9V3xUoVkTRgzmVwWOEX9fKo33ja0txRzilLDSX5OxrV2XpQrqrxSVEPOwiiqB6svwY88GO
prCXRtreNsJyL4ax+mL2jbJyWy1DR7rnsjtIrxJIF8t+vdplHlhenhjiYk+t3m4aR/H+s0HlTh9V
A4Gwo0OwhKilbSk1oUuU5ydFaxL7IRl9ZeW+llO93nh0bBFKkBV5g2tldpOVQ2KyAEl9gTFVt5tg
MjbmNEY/Yq23Vl7ABVUZWWA8V9D4ROUHoMq8mopRlkfp3RSXNA5LbxsQ1iKU7rTaPje8+kmMrRLs
CWb9fZPFIYJd2kS5vMJvmvJTGEGNNAcFMnNiI3y35e6DWjIpaRChIak4n4zQUvzDKAY73LSQZqet
1xbYY3dosTdbN6sSZxsWyfSc1iL+fP/8Lrcx1waOKbLtK8vUsxtrSou+amq/vuhpY+3wtCk2ie2J
XRQq4qFpyw/EdeX7+2Mu7mU+J5IwNLDgk9E6m4UvQCIBYjpBczFTrFq9th0Ow0AvaZpEvVfd8u21
YTmgROpLzgKY8tmxAVvkCezqmgsCl+alrGk+cvkrh8BRlUcKhoBduraK91qM8Pk2dHEPQvsu+HJ/
2jc+NTOmDSqbAYj5z35F19V+MahlewHXFH7kl+IPHwXHDnL2Xm2FfvIbfQ3MtXjvXQpWgDq4nxG2
hp59fWCHIIY7NpjtJa08P9oWnGkwJJYwNu2omo+9k7lHQ0/8APXP7Ov9+f6luc2OKNUeci3+wtbB
mg+ulzXi3l16oTodvvaJmp3cQbTOtsKPHbpwVY+HIhjSZNNkYf80aJ74HjZa+EcRZdc9tLXWwpvD
eOU3eq/Dx9j300NrFcXJ1rB5NspPYXFQFd07xfD6jlEL1HtzfwrL+1YCpfh2koJNZj47HZgddyJL
o/RiJWP8rYGb9dSkZYh2JaLGe+x/0p3W0liAExxuqsnQH+6Pf+OkwHyhp0JJAiD5nPXhNX5dBGqR
XUrXCD9VvRp+CBWtesj0xgPIWjorNSX9xn5BAZyMnJIgCNb5krVpgoaHq+UXmujiqdad5FR0ebeJ
bPxPN4owi4/4tocvle6gvu93o6psc+QbPifQVj+kulM/j5MY2k2P+sKunJzqTKl+2oG993apZTc7
AIvKZ3qYSbsp6rRNtgNc/ZMw9OwZufV064yTjeyWwfsWZZX5lCQI664sqy4fh9nOlO0/0l/YyPTI
ZkdxUDxk80s9u3jgkO2N6Y9OvyttUeSbxqr77+AVvQevTRANpU9nBHvRIFnzMNhRbhzGOMTpIuvK
6Gc9lcpXxE1NcYCYZlqboaTmIYEyGGcgP2c8AtepwJDpof2+1JED3N7fIH8Z0/OZsEzUUSRehs7m
9QGv6PHgCNEnhD2RwI9Bjw1kUBH02eoUjU+j4xXjTqr5faCXEcv3RXMeMiPwXwKrGD/Xvdn/MFSa
Zzvbx05zF2eTfdBVJd1WYfbn/o+9cQFyDZC3kk/ybs+lLzuaI0AwRHmxU035OhZZ9wFcCBofPmFq
6NfJqbT87H+IWeTHIWyBsc87Ln/VP4nHoCe0OnGJunC+0oehMpRTZ0TtO5kIPalGPp0TehEQLVXr
cQjSbBuNRfztzTP/e+VzgxAtL+DDzZCpSMm04oI8Yruh704DuHfTb5T6hw8G9iw7YHn+WzGeqP5Q
5XMQj5BFl7knnmamFJ0qhAE75KP3/egPrHExPoSh/hqO7fRgoQCwyTNMou/PdnlrMSD3PVJLJEEL
cW6vsFS4yEV/4eP2D01tBA/+oCr7oVR/ZKVbr1ySyzuLaFhmlsiqMdF5W0EP4roJ8S65eIjfnhw7
xl95dIdd4YTGLjDS+HON+/bn3mvdlYkuwTASuczgwE8wL1qk02rMjTVEzXgp8SB/bKcs2zmK6W3j
KtVeVV9NDiUOyjwX6IcjN+OOuzrs9dOgvFmThDdWotaIhdnjVNtm90A4TFVW9M1w8YdR/68Bc3ay
DBFf6qqyVmb9Fwx5fefARiUBIFwER8HTfn2iki5S7BTO2MXrBq/YGtE0cZl3tH23yeS44SYtU+5C
/CQifHWscvrZUk6G8wsJpX4ICy98FZrtZdvWj6uPRkljGTv5wVAek6zPvlsWTWMUuLXcxH90bAJU
uXzr9f4elTf8fA6UC6mCcEiIDWdzcN2xMsnIhwvfFLLmWGpKge4EMoOU/cX3+4MtDwRSa9InGtSv
KxvG1x8MQZBianiHLo4T+VSz0LneT9kESR8sCFygSkd/93h/zGXogh4I7wLqA5DAGP16TCvokHk2
Wu2SQZfe6obS7bTGCUacvFT0wEWoHfMKUECT6FOwhacxfLr/A25MmpI2IEP5henGzQo+qaTiAN/R
L30gHV11u3jKslHd9KVq/4lwrXpzeA3TyoWAw+6nczrPKnRfVFNIceSiNK6/t50EfW8G3dua8A5K
UAY7NwTP+j9MkhiXZgYREy2q668MexwkmNnol5LX94iWdvqQtVnzwZqacp+znVbO3nLbwpSg3ADF
id1E5eN6PMDISjoRkVyCMU2+1lPd4LMVtNrncegsbSVMurWFqBNKuOhf23t58f7zchLyoVSf1MbF
yYUWnsrWazDdI5cSG+59v9wXTddvArOPqz3YbedTFinOm0kwf0WUyTLRIqGdO9/HpOMlZVHDvgi9
Qs7JBKZ6HBHC2FpBoY4bZNzJUa3VHHXxqDCsS0Pmb0Wa0GEWIWYKGA7LqsxLPvktCX2HQH4EC3wX
x4p1cajuv3Nq/AZdiOWnN+4pKP+QfWRzStaV5nJPnGhFQcTKugC3i7/D3o0fvdF3Ppulnu/7CL7V
/zCeJGTSD5N10tlN4Y6DO/KIWxczNnOubWco4w0w/+iD2xXhUaAXsTJDebleXb7MkKCE5A+oA8zy
2S6mXlhqPmf1ggt4/yql4j8agKEPiiaqXRrm3avIcnstVr4xKmkc8DQau2Q3lryw/tnOSTb1KTx6
5TJGzqsXBv620LR2l/k2OmlVY/yXAUJcc/tZHFiuYJo0NL6B1XMfz/YR4KQUXrauXNy0y36Ujc07
aFTla9c5zuv9dVxuWTkUOFgCbKLruYCRm6imwMJHufh2pL4r+7A8GkNofhUGFLneNClyNBiVEqP6
a9idm0OD2aeVKMuS8yyk6MpWG6Iw+GrQXB2/pHj+fvGsDLGMVM39ioqZYh2QpoN4mfcaiuD3Z754
amiZAh6VgCWQwHyC65Udq5hOhi7Cr2ZcFn/cfGwfh8GpPo/aqOLlhdH2W699OaCJBJhs+jlwLa8H
NAcPV8pSD7/iGpGFyMFS3hjK5v84O68luY1laz8RIuDNLdrNcDj0UoO6QVAiBW8KHnj68xX//5yY
xiAaMbrR1hYZkV2Fqqw0K9f6Tre+RKQBGbb7C9w4RbJXjyXJneqs5THzrjGKJTK861yjwUbcRDBx
UHrGW5EFwAXt7OeWOeYvJME4CDCqN7fLG2zm0mfDCa8tDCInS1DP8lU9VB/0ZszF2/eSbpCkFeJ2
8oau9hLFZEgIwiUKJgBW2gO6kua5g4fAO1gUd6yj3dbi8c3biUkSI0IxOLDWGOA6s2sC2AT9Fasv
4AmNB+UrwpPTdIAq4Od9Wxtnkza7Sf0IRDX7uYoQYkiNDAe226DJvPqYavDDl02OuuncpedCN379
B3PsI5N9EIsxgH776RSkqK0Ztx2IfgE90aad+U5Pm+4cadai+PEy7XExby6QfjujhHT26O/fWqQz
3KM1lMdBrldZd0A4IxnetWnp6MdmKdOMYZaM4aH7y9w4oRDJke0wi8szue5jDigELZlwlKuS5or6
LKAPKA8MNM7dGXCPtfckbzwdODcuH+UixrvXNYQaHGRceEUcwA7SxQcUdJTyjAaqclnSSdTPlJSf
M0Yudspxr1fJpCLxnrz7v6c1b7dWK5qE7LlIArfRAVOD97IOVTPxUmvz3jXctIXvhpqB7I6mwK0t
vdIyhqpEEkARrj9aZWecEQbpnwEEVjs3ftuUpIPCmER63ppqOtecjbphWcAFq+NUqfoJ3Lj92VPR
xHrzSWEPcdX/a0w+XS9efXWUTJGqGwc1mhHCr5xhhiRRt1PlwU1Le8dRvz4oWINFUIK/CW5+11df
WGsUrfcUg6XV3mDOB6jvqWii3FLCyeRWH5bGnZ9K3MW3t14H5pxIfIjiiGsoF98uEtWJGLiTnQRJ
OiQPWt57AXwP1UmNlV1xzo2vJzHBEr9JVYlyw62t2u50e4z1JOhZ1h9ejShTHjoMrqZVvqfot2mL
SIZZRNlmXhPpCX2eimZc4mAuDPM9k3LKc95B9zXO7V4mt2UKOkRa6L/niNawPw/IH6VRJQ6WGAVX
X7QtKlRWP7bRgYfBiXeO5WuvKVsKTEGDqKH3tj4oKHnVvQ6XatAAtPxkj9UfI2NdsrOhfUvGvv9y
/4C8DtBuza2ehdmuYiuK0jgoxwVpOhAMBY/POHp/ua0tPnpRrVbf2rG2XD/jB53uW99Z7DqjURLG
hj00rgJ7SAbqAfrgh0RPnxR034Bvm3ti7Vv2ZKOPgJv2FgXn2yNahqE7mrx/gQdd4FPmpcrXyHUG
xqln60czFdab58KIXcCc4a4AQYDd1m8NVp1elTwfSTDMXvhVnfTyuYJd6NAhuPW42EO/M4Cw9TkB
8aAB/Lu/tqbw88zeEENnEfBSUDb8tk8G9bmfYzGeStTSlgevF6qD0OC0pNDaWXuYsK0Npj8kEWhA
N0Gb3K53UJwOkmnpwWtzRESuJn6aHXEtSrX6yW4oO25163LaUoSBAT/Mrvs1ea4kRtyGSZDXzfAl
H3tqHYaZpI92tECUev+0bhpjAI5vShVbs1cR2+R6Qza5ahxUStj2H5tuEI96Vc/1hyk30p0i/esS
MgQ9YD4hJeDRoCS2OquAuLWxZ4QzKOBeDA9gAwr0EqfE8uGgXjp/ikT+l4vw4EGPR5SJnWJEk13X
svcTidhOYLzxfFmcZND5IK2h9F4VKsuyzIchr7k4WmVbH43Im1p0LEPvPIacbJ9Jizh5oLRW70Ea
X09/sA+MVho2eh4S0iG/youXM+yKxMj7LgvSEunLowi7+Q/TDmFobDOYBk38Pv/UYL73W2gqr4ip
l8QOneV9mIHePzPTVx3uHwT5oW/LFCARZdFJRhCywXD7k4y6cKReWBqUhVXMB7RNYbNGfDu63Lez
cZtgPXAkk7VLnXgN54wmoL5WvOSBbtYTCboKMnZZ2jzy3blYfvWidT7ft7jhP/CKJB50hZBtWZcR
9YznHUBsEeRRET7Ns51MME4s8HmH+vIzEZ7ypQ211k8y19mZzt5YLPkr3pIgEzD/q3TBjstsWgAb
GEMZiFbt4Ki3E8HsslJ+nmN71zdvfEXaf5ShaaITr6z5sQcVBfl+8NjdtOjHUyU8Dq9Ad7Xb8Rsb
KwOcRUkAlAcJ3zpJn3ItMtW4LoI6M1UkBNsGEt4mcYVfWAK6BLvd4/rfch5AEygxWUiXs0r5nV9c
mh46qSYXSxE0SaifEWq1kXFe9F9UF6N3nVkmDxTfugOjl6Z1kH25QwbHxznVlPmP+ydqw3NIlmfi
J7JqiZW6/SWD0COoZOIyiBvdUyiVQmWbVNwt3wYEnagOQ+FGpp7uW11vuWRzk6AsSaL9W7Hi1ipg
yt6hWjpfEWVtLzN/5zFNenxnPQ6/nMyL3goplQZhIaXHho8iEFq5hKUZeItYKX01w32a0qh7rEYA
D4hkDv17bfKSN0b20iCZvOyfyDzQWn3hosuigoEm/WqAJiwfYjBxv/QefN2xzZa9zp78SC8dnjRG
X4/ojwI00Dq53S+OU05lsGGCV72GS5anRwqpRftF8ZwoPhqizJcdL7T19eTYmUzz6BivQ+5edzsD
qcLlWs8Ak5+ZBC/y9+YErl3ybZ7EPDc7cZP8POsF8tRS8wGtysu++nxiiDVvKpnsQD1mgSWTrkaj
WuXTCGFAfKgWMnhVG4vvVG2WS59Iddv7B3Z9TeQOA+Wh+izjJsKL2x0WVl3XQ51qV52yVOHrvW58
sdHCfFhQZo/8QenTT4Pp5V/vm137wP9nlryUMWHqo+vbCTetNSzdrF1VIbTSr0tyLXRsLfN4387G
F5UiWTILJZ55VcuDiLx1kzpRrwtKLu3F6hiDOPbgQ5NLkurqt0Ef7bdC6FmbbF4QNnA9gPmtYhal
K6DD8Sr9CjzMNC9VVPXQ3Slp4rSPkIkNjU9ZrlK+31/pKygsZtlPEAeMnLCna4kXGJdHKl+jcU3b
pfoUq2ZxVMO6L8HNiJF/jU/maKZftGE2YwC54/KU6429Ez1uXFia47/L/czxoIV2e5xSA4hcxgAw
dWEnb5jPtcNHNQbC61u5vaf/sQ4a5IqZvIYTl4QVoYTVRjOgNQmYOIxrFs6L907VIPBnGvap87JG
O02WR+2mNZzqPTree0XGjQOMg+DKAO+Asmxd4EjqwqtpVJvXYTb64gimMTVPXhdVj/c/68YB5u1G
0/M3HBaY9e2GlrkuyF4ME7CQ1XhAuFOUido4NINxXtLv9MeE93Df5Oa2MvBLQERBwFtTajeZQi88
CVnaOEbzpY1qxBg7t9NMPzQM5X23eLl2HCYzDPJx2YOwbHhEScQGJElyNrwa4I+mpaTrMPG+IE75
owa21Vxg5NWzM8Dl8R10xOX8CGB2/GJ1EclAaiHk/PZXHOECMg45wcCEmPz4L56dOJzqobcy7Qrm
Ns2eZkWvSe+0pPY+FuBitfel7k57qc7mwqnVwYQPHT0qwbdGk6gWTg0y4Vo3sZ59UMKpOLYqPB0n
Ix9G54Cw0CID4LKC+Jm/LHx0DLXg/rffOm40Pv7vR6zqBoqejPGi1fpVqFr3EURV8b2gPHKyS6sF
+I2yzH17G88PXoL4hTYo/eV1V1s48YIavadfdQUkBq9yPhzpfurf0o4m4anuUP8+NGYCGf7bDfOe
EB7LiWVz3eTp5rxztSEzrnHVtD9iq9PD57hAL/ycoD2ObtKcun/pyLp8uW93a4N55knm4YOVtOK3
X1kZ2zAsatO4UmNuT0pqeOewh7fU1+0lOS3WtDdgtbXDTM9KaUXg1kCubw0CCqVF17Tm1a209n3m
jcNz5VSpC/dI5kIBU5ZxdIioW+1Ntm4aBtsOwpCRWlKQW8MZHCul01TGVRkr7ZwwW++PY9Y8e+oo
UJJPQmjww1mP850nf9MuY94gB6h/cYlv7cJRN2hm1BhXuzLaD1AUTl+GYqDhoyNpGft0ZafYt9PO
3tPl3Hr7wMHIFBL3BaL01jBqimpVC80Amy2W4VjPgzWd86geFR+GJjiO75+kzXWCM6FQQzOfjv6t
OavLoxG4j3m10b++ZrWyfFoYfgr9Ul9qLmsTG6cqlnJc9+1unWBePVjT8ZASPXZrd9GzGGbCirEF
2FwuStql0QHhoN72k8Qrx+OUU8z5D7eVkXuCKd5zUJzSd75wyHlpzpPVFOZVTcwPXR3p1070xoWE
0pLd7f6pMpT5+/11br3w5LKUn6DNITpf2VQAoxkx4fAV+d00OgNQy8/ItKfm+b6drWNDpgoMhJQR
BrzVfjoqovf14ABqEorzi7k4PYeYegAqas5qN+1Yk796lXDIBAdsGLUHAICr2xGF0CBpdmtfS80K
n/S6r4pjNVXPomkCpU7zi4ZXdN9pKBv6RRjWO+Y3Di2eCA5fnjjq4OtpdwBEjGg5lX1tZ6SfL8oQ
2hF6KCazY5A3Ng+20qjZ0SySeY+AamPhnFn4XEDiQU+x7hKF6ejYQ+5i2UJAdlFQAgxTPUGIrA7/
JcpAnz1CMTvyx6kCdT9Viam+3TOBaZdlTBCQpCOrE5XWbVqZhepcKxulhKHQmMNWJpobsWct8KhN
Znumj5rvXJ6NC0urCjQyqgNkyGs4lebS6etq17mK0VCTk7CMbPA14f2rpFGv+7U9GjtfeWuvJXxL
On4GjEx5Cl5c19lYVD5z4lx7ZYz6/pBPafx33adFfFSHPlRg75xb5eKZSwWXTOPo3xr+S72T2m6t
m1K2RApKZOL6IYD7cFbnJnWuaVM0SKmOto9EX9z4Vhp+gfEl3uMg3zrcLw2ugicGgVBNmkP7qvZK
lZ5gHVO/JBMDRw8hcBMUxQGR+VoKxfPpzS6EFF4O2xI6kzyupoIaHY3RvBR84TKua8iAWu2JdlOZ
Hsyo63eG5Tb8IuhZesoAPkk31wAyQ5/y3jZD6xpljRn6EOgkpl+6w54w3IZfhI0UKkXKlxI/svJU
JUlGStxCdufoYqn82iiHz/FUM+eUTMbcXN++hxK8IUleKUWvT4up5i2KQYZ1rea4798lseu0h7C2
6XymonR3Jjg3cixZbGEaghcNBNXa6ZtRquLqratdVh4UuwmwJsGI/5emYHTZ8nr1I9Lz5ZdUH6cd
L7RpGrg9rF2UfBitur2cdplTIBht8zrx3AJlN9T20czMMn3UQRw173QxoLs4xHPyU+H/77HnbH3W
37QYvOJczTVyBZrvoc26zrkaMXN2jFKlf6mDMA+zcJodwPfr+wiaCrJDjg/PDSHh7Ur1fGKaKNEo
xKhRMx4gLa9/xhZSJOc8N6z+5KpJnvqqKGnH3j9Mr10PPHCsj0eWCimFkFvLrjL13UgicS1LOzoK
Dc6UI/K7pv61RWvsYbG6ePj3vsnX+4pJeFC5lSC4KOrdmtQMZHZHawCkK4r+fQS1YnEQJLEHVUni
vfbyax8ABBt+KZcMmahsHRup3gLvYZ7YV32okn80Z9bac5R7on/z04UdmGxhtOUjEujeLmrSO82O
XOxY7tKU5yxzkuWYzo5iXWyjco6ZDa/uzuO1cWrAu1AOBVLJI7YucLu9Y7dW1nhXWq6GOLeioiuV
Cnj2geq04VMN59yv1tHEXq3y9atJGky9hXwYQivOzu1i2cSZpi6g0bCqLO8wIQZ5TmhvJme3jYwf
ResuR4Rc0EpW0Jcwj8XUZ3tFiI2D+/I3rHtTQm/Rv4uiJCgtNfsYtV2SnrIakoij2/fVAVlHCEPv
H9zX/khm/4DbZeUdJqTVN3ZHt+sHC6guT84SP8HpNRgHkXiZ4dswLz21MMA2fjoX3Z9h2vU7bn/b
OmPY6IpRZFtjsJOZzBm15CjQQ0v7NlMICA+EE/a3pjMB3Uxl+okQtfqaRIWx44g3biy3lQiJ8j+p
1Lq3bYjWznPTVq4T5ZgnU4FWvcgc5WsHIOhyf4+3PivzpYAhCWQ5XCtPmGdtvpRTFgWVNjb+WI3R
Jy8N52O/5F/1ybO+3Te3cYWQxWTMmnwGWZS1tCJAGLUY5ky55mUMF8Wi9dN8Ktj85GTC8jRFfjMD
Roucyd5p5m44JmAotFLoaeAM1VUI1vYRAkN2GAd9WM/2OYPz07l0TmL9hw2l+gvFB1kw5RX5O15E
uINRp5WIrSTQ4PS48MhM/qIxq5W7y9BeEkuhxn5/T7c+IU8KzTDaqyiwrK5JUwzIRU5GEnRMLY7n
BIRAefHmxoofGCNwmseissXn+za3viPdIQJ4GrqkLfI3vVhlkYVaGZpAhfXOcN6PizodCiVUD1bV
eZ/t3mpOrVnsMahsXQuKv1TH2F0a8yujysJ8iS7cKEA00pnQLqyqRx2xhc9tw8zi/QVu2oK0ijxf
Uo+94gCiPqcAKwI2n4/ik5qp9SEci9Y7Vj0apDtnZutsEnbx9Rj6ADZv3O5m6WhR7nhxEmR6V/xQ
tayKLl2eiPL49kUBEyFGZ/cYP5Au78VXa2NYK4ys8K5oqg7nrKqc8GB0XWQ8WvPS7lH+bm0hR4Ne
AXQdhM2rc2lYtZWgmuJdB3dUnZNoJd+I2allcmpTI/55f21be0gyS4edpYEIkX/+Ym1TWDtxTqRx
tejvfxB6CQYIVFSTne7b2XoWeIh/I65wm+sgWc5vuVmfh1faHlbx4EVO8kynxH1eNHCsKC255QAU
Km+SH8iBqs2O+a1QgOqIlB+Rgm1rEiNVhTVtWIRyzRbPpXdotMOp1kX1VLUDk+mTJ85scXKByyJr
T0XZln/cX//WzWc8AHA5cFCqH6tYRIvirA5TPHjc1+FzyGDbc0bO8r60lpzug01bqCmMndu40cLU
AdVJ7SO6plI6/vbrmqUGt0SYeFctmpvsuaqa0G+hKjAuOVUbHZHNsIhcPx0WXX+iYVZ8CC1ocIJS
Xdpf9zfgN8XhbaGMEhmwYvIH0kEqgLe/JaLsOtReFV6LPMcNNWz3A1PzdXgYcq17pw5edIm0rINE
YrYuCqDg4kBaqkHCP44z2r8iOwrkzh7u/66tZwCRA24bpGWAs1ZOJGp1CzrXNGSmqirM49TmYnys
MzVhxnuO+gcFyovH/2CSKy4Z8GR6vPoqhab0kV6ZznXqFtPgMIrumZ83uifDnAxCs7iw/rxv8pVo
pHxVgSNI7B34VXKp292vYaEri7G34XWqXe0aqx7ULJwMRTtTX25anyELHWrOVCmaQxwP0XsnN9Tv
2TKFn0NPTTp0R+Py0RPhVAaG0o/W8f4v3HAQ/Cw52UYOL5UXbn9g4lReaFhRSB+nToWP5HnvHWby
6Gs36Eo6+rVuFSfLyF3rk1W3xl4Wv3EOeBop4MLewKVZh1jTMmduC2NTME+t9UzlvT/aiIUdzJTU
AT74eQ8PueGSQFPJeSGXuI4p0NsFO63Wqfqkhtce4GDxt1nWQ6BXY/ggZqF6zynTQ8UXhs8s+5NG
1cI7iCXae9k2vJJkvSamJLSTXLi3v6EkTxzCZVGuSbqE8VGUnkqMLoBv/xwzQL+HrLRF6Ftz1NQ7
HnnLN4Ejwy/J8jHkFSvbsHym+gD4KUinYTi5fZQeajhYz1UcKt6DY2XOv4KZpA+tWTYXtezi9LTY
zR7J2OYOvPgVq2M3tO3YDi2DcLNRteNDboB38L3EWJrPdpJMv8bFTAnS0sbcG2mU61v5Qx5EdsDm
boOOX9UY87BgvCIzlKs+SwKJejaNz21NNRP9a6bH3n678Lkcb5f2+6vn10JySDTRGAcDU+zqF1Uv
dcWfNKaOj4OZRU9m27nZL3gUxktZl62+Y37rctHBow3+/0nWbs+ZswCAqhoRBWHDTJxXF+nHpSzF
98wrm6/Md5X2jjfZuly0BiTgGDDUK2oCmldeNFZOBGxydMfjQgR0Eqh0GsdOcRXzspiKAxNuinLz
AbLkOkNOJ1PEDhht6xMDLycT5QH2KE/eLnsRda9VEAUGUDCHD6PhhUc4ra2jsMs96M62KTpewL/g
ZFjfZMXKsb9YUaBNY/Zno8t8Sfcm29e6wdkbBt4yxlwAgEX0UDnEq+zX0PCRdsecNeOc07NC5pRD
gyJqSD60xNJ36hmb1nDIkliU1vd6FzvNGxcIu8NrLBpNOdqZEc/nUWmj5dRypp3z/auydVaZHofT
QnpnYPK3H01vuymqZK5tCboco6NnxwxWxk9zDH1pFM577d+t5UG3DjAHWKY8K7f2EhUx2UGtlavZ
26Ffew4l1HyIym+eGed7eOKNe+Gq0I2hJyIfn/Uraza0cBTm5a5OW8QH1rm8YyK/euyX+qGdB+9b
aSTO2cgUuPTdCsaJnXu5sVgJ1JbarlAvvApIa4YQQ/oAUdBpc/rQ9nP31MeF5gtThHsDWK+w00QR
GIMXilE90FfrgQOrMZyu6HqFF7Zqyg9OpDg/UThqkiN/X5yKMW2Sw5JJdtx+WdTqIFyvyE+lI5zh
KNr6zVNL8gfRqaRpyhwEJL3y67xItsIIDVKYbzhatTZe8sYx4EGLadnVU9e/09iDPVTd1veW2jFM
7eMaXu13kSVK06LdG5j68C/MnUtxDGVT89Di+x6cRUk+hk6Yn8LQcKFo2zO/9bll8VXyVP1m2rhd
cKQXppYnIch8KzX+yt0RSEW8mD9KHP/P+9d20xTYfMoOCAyS4t2asp2obw2vSYMeYsvwQMbHSCbN
urH2JzUXO2WxjWgVoAYMF3DfyLxhlcyY+pROXcO0Xb70RvOlqq1C/WSndj3+0SyJ4x0WbxiKf0JN
ay+NFXnmTiFpw0nBdUYeRbuJssR6PKsG9BRGuZsGdWSiHxvT7v7XBJz7zTFaazgX9hTvdb03N5jJ
Sfe3Jt0rgCZ1UMDHiDcGZmnP08GeLCcnYhvy5WOYTtoOodKWNVjSqK86YCteYX/CDpA4vMoZAyRT
CNfdJKLF+Vigqa7/nYyj+fY3huRPFpEgsZQF5NvTk/dFHVNtSYPKZGrFH/GS5bFrq+VBOFX89pYd
Mt4vrMmv+9IP6F5YQZ6bBkZXZMvnWSxN+JRUnvXT7eL59PaL8Xt0gvIDu7lempUmizkojJiXdRZ2
X6Y0T93D0jOj/BmOydDaqTls3QyKqSRx0ucgcnO7tqITlTIjURUAsh0K36pJnPTS1ioYHyM7vUSj
61WGrxdD+5MW8dj9h5vBTChHBp4U3IB5a7+GTqyCNhPqpLZxfrTO7FxgRM9OldIan5OSJvHOgrdO
KugbWVqlqAupz63BzrT7hPJqFoxaoy5HL1MK29dJocdDoQrnrbOL8g35LX1AfYYy8voNGep46GrQ
CYEdGyOTco22ZIdWdYpD547NDvpcbtYqRwFCJcXuAYbDhLKKTeawa8suT/PA60dXPKlzshhP49gm
h/tndMOdeVLixpCQSj7eyp0iuRANDYrRQVhMSL5riWmlk5+MzXy2hLIs7yoolfdKkptGaQ9S/Id6
Cqz/7YcbjRiSUjmP2E9hSRFsMmPPV/ppbI9dlRn2WaNFujdxuHFaGOil9kMxjLGGdZ8jopxt6ULN
AsVqYiZUNBigQYoKEdbJ0YpLqA3/w9byVsmRNaLZ9eDyrDdTtLRVFlhiHr8jIPcwR7pRHwBWFt0J
FFe3l+xtpNTMq0FPxCwBkz9r8kCti9p0ToYsWIqq/GIueNvDlCx2f7AEXvbZUzJbu6hq7xRvf5Xp
MdOXA7LD0+it7v4y2RDDhXUeUEMqxNmqu/kEgXhhPOdo1IpDPOnwgvpRHaruoVGKwf3z/mZvfV3N
pMgr4dcgteSfv3DslA4HNY/sItCLrPrpDp7ybA+GHR6mUUw7OfWWLf33iJqMQMAO3NryFJq3CWrO
gYiE9T7RyvIPUqMwROuy+3F/WVtugHkJ2f6gqUw4eWtKMZFT8IA/BWUYadOxmKEZPLUOodV9O5tL
gsmD9iy9I1zOrZ2qsfXR7JwyiGLX+rvvG5fZwr48VmnJSPR/sOXIk0ImhMHVWSnyzoafwSsCt7Xy
hxTk3CcG/B3H54TtQSU314X3pHsr69/rfBkZpLHvSzMPRMYQxGOWje0F/WndvmhNXH67v7Ct60d4
IedgKbNDZXO7icuixcyBMqSaDakN/hN+LFeN8o/ZWJqAA6fpVwM5++N9o5srpIwOhTbxPiX+W6ON
ky1Vn3Pwm6xFzLvL+5+z1QwQE3cKatf3jW05bjJzqALI0xw4Em6NFZPJJK7KyU/zMncuDSrQs59o
zVAe1EWPYIEo1X5P3WRrhSTpSObScGQYbXUHPDrv8EAyiOuippf40KKiNmfM7lMdOdaOH9u0RTAB
tFSjJmCubFH+s/VwCYvAs8axRPoS8GNljQwXaEb8VioNAgqGT5m9YmkSq7cylphO4tq5TVW/by3k
ugeBsHMaQzUNO1HsviMn3mPs2fqAL02uTosLUqJmMqcMilax+/dJbgx/MbfQiIMr1P7LKPq3jxGz
SI6KKmWHqAqsotJUdEM75l0V2CrTGW3sTR9CJdFSf4DW43HW0vLr288ogCfCCkl5AD3r7Rm1FojD
ocOrgtiJi8vI5/RtSPsOfdG0TzxPy44729zSF/ZWX3G0oiI3o7IKRiZQO1bIR6T0aP4i9i5/5Frt
7tQ25SVbh4aU7ak2AidjqHjlq+eW4xK1TRU4atEUx8ae9PrQVq7YCQ237gIRgoSegJfgf283skZd
qwdVzUY2vfiea5B7t1FRfe5m7804XBiepYOWMu+MYq8sLR3gPK0cqoDxsFQ/5V0Z/xBwVe6FgFuf
ShLG2YbLUAtB0u2KUEaAeRP/EaROE30uKhF+TZe2f9CG6UspGmPHmeyZW32o0VIE2Ly0ChpXzmEN
KFb7VSnJkCc4BOqj7bT/IeUEDwtEXp5+KYVxu0LiZg/1GLOE+gg+sqOTOsbZDotGfLUaPXN3noOt
k/ibIYEmEqia9eRZzGBJFsVjBUTJcj6lSp80fiZqa+eJ20hsCc2lqABDqkAn1/s4ofrWzlYZ9ACh
wieEtdT+kte2uNRkLu87CyzjoQnjSn0ul3qvlb/1FV9aX715qtPKcMUlNFoM9XOEonqLmqNWeX7m
eJN69Gpw+Pdd2Na+yg0FWwOaEOqS269YNnauFqlWInBXpONFV7RRnMtBdf6THTI/ZmiYLFg3AkVX
UNAnVQgKrVTqf7xEG+tPHuUfZcfQ5h7SRqD/DY8qR+Z2QakzzYju9NwEkRTKJS6ad+ZUgV0unQ9x
VYV7A2Xb9pgok7g2KG/kn7/IBpp6CRWywCowp3AQfj6G1XGO4NptRNfbh9hChef+J9s8o2g9As2G
bIF23a3FUhgZmitKFcC627xzq6VFu0M3/l1oC164re1nhkaQSNB5+e5b3oo6rReWV1e+6crRGPOs
DpY2dU/KNM4PudIWcKSU8WVhbPHq1aGys9xNo7AMw4cva9trP1NFdh3FeVsFIQ3qCfGS0IUXxM38
lFDmqOLG+wM8YXtP0ubFYFRD4mvBaq/ZDetsrOmURzgcl97JBZZWxz0tranuPH2by3thZ/U1vUWl
IpHaBC2jONliSP5hiExzEUGjKX9KQKo8Z1HXvZGSUsaDgFN4n6BvJr5eWU3Mua/VReYPS6FMl3Tq
S/UsjKk23idqas07bnXrfUdLAswnbyIpy+pSkjW0/dR4WWBama78zSxDnz0jlVrbUMjRLd4T6tj6
eKDqmJ+V4M9X7ESdidCQF3dl4OYNhTpNywkIRePZe3PCW7ef/gDFLNaGULX8ui9uv63BQASHQR44
WZX83VXQ5zxUNvfhXLt1i+CMZfQP9y/hpkmZ+UEzJQmYVk/Uos+GOntdETCYUcQfPas2in+HSuva
d1EHnPAAJa7R7MQXW8Au2XUGi+ExXPRqlpQeunDUBKbWtFki60e7xHp1JpoqtF+aOVTLEXbMXL/A
0GSrH/Mx15z0oDWdYeW0/ca4951qcppLI9o4eT8T7P1xf1e2Thh5KTRYciydIvjth2g7O+pFG3LC
6mj5Ws7eMvhzms+PUeF5X+/b2rqyEtUB5ylFS2qLt7bIfrsyMZQ86Ktqbo5qHNfjV70z09BXqcQf
vCz9y3WXwt6xu3WqpSYCs/eADOky3tqNO4rCAjqzYGj63PvT8cxOSQ6aOjXTjqWtMyZDIKYtbWDn
6xJXOTWdktZzEbRuX4VHPQnnfxm3V5+6LCz/slptvtzf0q2lURNmagUMABnO6mVx8sopujnhUCtF
N32Ou6XJL03llnty1VvnRF4etESBKb/CjPCCWUtWkpV2WW5A+a01Sf/gqnPfntt4Ht2dF3NzI9Fr
46qCUoGQ6faTFfUAK4idV0HZTdMl0Q31yV0YzvGTLnGcQxpPU/hfthJ6CNl8p5S1hp83GcAyVVfK
QEuZgDmhBUg3xOzz6tf9T7a5NGY6ZEDHmVzX1iAPnMq8I/m1lS6h/dPHzOAmsE6MB72bYvuYll2x
N0Ilz8E6IZWbSQcGRvNX5fwiM6psHg3CVQcQqaWmJfJl9tIencWds8NARw5CxTB8KNKs/sTsRP33
/VVv3X0K3xRjSVbJVFcfFGw93p2OQaDCKZL4Yadq9TlLu+gvkdbArdTWFumRKV77z/uGt7Ybrj8W
jtwTbm51Q9IZygDE2HjSKkU9Eazrpm8PnWcfaQa3f7Qg2JadIGFzrQRcTBxCCw5W5vbwqnVtIGyj
FEFXOmN6zrzO8d4pSt03P5R0iYGQNh1zBn6B/ttekLttG08gsWx4hNU+i7y2Ro2R8mAxqAhEVlo4
T+BSJTrHzcvvkxu3hj8YIOl2umFbDoKmAj1/qXYDlna1aHtu7VlpqbhDND3ABZG105Nr4/i+eAua
cXsl6i0AC4guBloBPnFt14I3dQvhgJul1N2bUfvTmuJHc9Spuqv9FL2PnSb7q0mH+F0K996felaC
2bUQ2dP62fp8/4S93vLfdNdEZ9DoQOO5el60ZKqcBdBgAF+qOOeG4jy5UgjVF00aNj7aWOCYW29q
P923+/pkY/c3LRTPDWTbq4AGTSkrGdCbCgxnqC96bobpiYtrdYccMUj5qetsJx7dwKVKm+hDSxYs
41VAqi6TMjDMn5Jpd5njD86SP+gURcc/JO9349Nasp13U+K1+XkOs5+kCa0XIacy1dpOaPXapfFT
SADgd6Bp8Gpy0nEYeLd6JwlSQWazJOX0C9XGJXlXCLDKp3Cyp+6iQFpChqAU7sHqMtO53P8EG4eQ
H+HSTJehEzMw63yA0kAJOWoSOCkRrK40VfdPafQwMGatfXKSJH9mxhLQGod4DhJ75D9COpoeyVLa
Jdp5NV9HAzAXMkwqx4BxO2vHU+tL10CQD4n35NqCVKjWijO1PADi99e9aQic2u+2KWXBlVOtZhXc
EmMbgYiVLmfEL0vGcw4H2x6uZsfQ+tlo9Ma2RCowZHjiIaFIkZ6cykrqnQ+5dZdA7QAeoL5JSiL/
/EU+4jaqmmXulARthl4KlHlUyy/mojjjWdhWXn7IclXszf7Kw3H7KHNqoJiBpQN/yQzKrVFBq1Yp
I2izo2qs4qclNaa/PS2PPkxVOeUXUBUxXOXjMlzKWdjZzjfcPLsshIBAqrO9YoPUE6vXDIHkQTf8
D2nntRs3Eq3rJyLAHG7JDpIsB8lB7bkh7AnMmSyGpz9feZ+D7aaIJuQzGMxcGHB1sapWrVrrD0P1
zTHwoBVxH1mnKeId4+ddbJgfoiq1l2NKtdb0tUmMmJO6oav9W9Zq/1YPBkozKhI4KHnQeeTf1RXS
m4jThB7yy+lold9ydWnptcBMOtoF5+jtO1iHywB/XQKb1pl6DJi805Y0u/RjH07vkcLSy/ulbSdv
r/iztYWhp8oqPRzV10DLRIRZH3fMKjLt+VCDnO3/y3ul3uuqvL6BUS4FTM2SSkNGbRWL0lzvGkfJ
APfo+Qd1iqvviuj/npfZ+ZM4A62WFr48CK8ss/JQof8G2//CzxhzDGS8AUEZ+gLdDvJsK8ajDydF
HqUS+do5sLDBwZcOxzKJY2d+9qoxT360upWkPtS8OvmQubEIfX1Um+EslD76iO5KaAe398rWBf/7
r1hd8KohVB3IRHrp+069E27uzueCxPnQj635YOWW/g5kxbDnI7o1rAwOjpQ1Q+FXbqzfYlJKE9ca
6ji9OPFYZocoisz7EuLsF3BWcJIQNQ0VHFy7Zc/nfmsjYS8D5ggMtJS4vx44GUa0Qho9vSTg498B
piR/0Z1xtgNrIjM43f66m6NJTr4sQQDHXWWsXjzbVjpO6UXAfTs28+R99pJ6poQ3JZ9vD7W1nYju
YLYkPp/+0vXEsHJuTKvGdQKr+RCAt45pla+TDKdB1EWWHnSOAQi3zrI88aMWq25Vi033+fav2Jqw
JbFwUntRulpd/4pWG4ZFmGV8cUMrois/JVr9VBXJ6PiGqKA+3x5u62pDOY3eNaIWPEdWk9bhp/fY
VuEAQ6HnX2Gp38YBI5E06e2vYLrTneG2Z/e/w612bdSYs4YRLCRn28ja49QA+H2qlwV4BY/bZO8W
2zokv0pKEjUuc57rj1l0vau3WhVd7MGs8sdCx0Mno2iGp/O5TT3lLydsRusYK629py62OVNKFAA6
uD9elc64BucJWhRwfcsenwWuUzDzUNU5uKXq/kGub6GqJfl/nJM1+KefR7C3LWPFjTYGbqRZ75p6
UH1g+vEhdibnzQ1sSbdAkoennIW+4CrBQ89lLu1MiS6LaZbTIS7syDsoyxDtBPitb0jyTjmdwgT3
yaok6Iw9eHtUny9d3yQf07YtZNFFyfB76HXkoXemtXUWKL1IrVkE8Kh4Xu8WrxBFODSk6xP9p9mf
FtP6ocyVcXRxoP22TIjABrdP3+YEfwEaMfxG6ml1HIyMYihev9JEIRKnXMReHShZ1f9HSSbsD38w
GI1l2VXjwlzzyOswjioHiP8l1o22ONqzWs2+nih571fofu8kkJsfEwgVHRH62K/QmujW9GGbOPFl
pEXxPnG7+r0GYvMACie1gkRNyBVvz29rRMqPIJsIaDqv3uvl02DnzOnA+8apmvIjJrP/WXgJP5UN
xgYaIoY7n3NnuPXN1Nq2MiDMhxOKVY2Hcpl4xtlRduR9nPy3UE3490+mJ7lwFhDtVw3KYdKURTHw
YIozx/4HINx7a7a1JCgHe8YxyBJ/EKqlMZgE20rk1upmaGzs/jQaCxdhl9oc1GjCfEEtK/TOZPp7
2rtbjx2OgEXCSG+J2sz12umV140jFYtLrjXqUafmd1cDs39nxyqGCa7RVfeoFXr+0ujKj7d/V4qf
EInRVyZvXW2bavRytRVKdpl743uuTGrq27h1vzO1SX/fR2r+cnu8rTuJWicflghDrXU1XpYVnVUq
E/QMx27+pbTal4eiysqjQCT2jnTWu/PCVl+Ot4fdCjWUvPgHxCaMwNVydk4Bs80ZAFIOk34/jRSi
gtaGxFSmtVLsnI3NwXhmSKY+KoRrgm7vVEkXqXEOSk10FxjQnBDLEcOxdcxhT0Z0ezAQlLQM6b2u
nWhyNSn7FFv0SxZBleh6r3hylZyGUWfFf5JQ/IL8IUcBun/NcCymqFhEq2WXSRma5c5xs+WHXcfl
pwSOvd/PmbP4uoj0PcbzVrAhIcQ8i/nxVFxdTXisOfhcQM3o06b9blau+4FEdjkviTHqdwWFdWdn
v2xu099GXL0XFzfB5Nm1eS8iuAGDs/QCT2miJ4ACZmBI8RbfLub4fHuXbsUBD81iqVvM6VgbBxQU
EN1hnmFNUMF7yq3U/mwYpaIcQQEnerDMXn5yc1s9G22Kz9HtwTc/sqS+0MGilW+uXnJOY2VdBkLu
knbt/FjlRuk+uW4dPoZKF5b3dUuKtff+3/zMSP5w/TMlCObXgU/DuCS2ezW/lCUvR4SbvPafMu6T
72LJPH+OtfGEKXBW7dyVG98ZHBZHxgGfhPfPKvFAVZFScJNkF7uZnotQqQ/CzRqEo4TQiiOqAvFL
plXWgGNOnns7WY/8y1eVLQaXLUkIplS3VsF+1ucxScsuwxS1ie8bHlr9Q6U4+V5Pf+PbgnCWZXey
Okn4u/62dotVI8MwScUujviGh8cRQFaD9rfov40eEI0ys8bvt3fRRjgi4YFpJAM8pLHVirrDVEKK
gQ/HJp8qP877cH6vJFKZw6z6On57qYrhqC5LPTUg5PLn/FYHmKrMwnC5JjK0aFx4Wmq9xIDC9nh3
G2cDVwuqOfJ8vOaGCW3pJlE0OYKAEwVrrUpb59RPs++kiHL5URPr4en2h9xaPgqp0pcKqBBb5Xpm
SqRgM5HA90lGU0+eASehF6cw0nyMxtqs/nKbSBXo6GJZuPPw2NqhwMc5IBTM6J2sgh/gXED5AvIt
ym2u5DfFdXPIkkjc/cEUfxtntUNdkS0utP+cJk3UBFPfRJ8hODTHoV6yuyJOtAPCXMnP24NuTs5k
i0qajyRxXH9X8MzLOBsG6Bqv6sXHLGt08WTHaXf4k3EojfEEILlau3i6XuvA2XZzQJCzoR7GTl2i
5wp8q7ezUTYnRGsRnANoqFfgRPi6NhLsZYGTVm6ds9KaoiOytc6eA9TmhqQejPOJZMWv+xp5boUY
/WHjZedO9LWovFg7UnT1coSUO0d/IOnqtKPtUKDeCddbp0/qtP3fkdeNDmKYQOeAkQHJqB81ByK8
T+jRVH8uC/dn16fLTozemqsOUpeiG6juV8q8ioqsDTEaosiA616oJvH7HnPQJzWeo2ORV8nBHhSR
7Yy6FTspKyI+T46Dc/XqyCeNudRjV5aXMEtpDGaA6X5irVLzpHPTv29vz61v+vtYqzOeTU1FEpew
monRf/OUvql9BFatu0mNnCdRdM3z/9+Aq8OOqgrdSnwSLwX4OSan2El5tIRbf9Y63fzelGP4B09i
iemQECBy41cWSDHMEL1OOIKUxs1zNlhW/95NPWB7C2JQxWFxUnuP3791GqGJmLLbTTlqfUpCL8/A
cvDQqJOlwzAlxHr5SN6s7HzOzR36v+Osz4RVpg1YHNJ+ZYl/4OsxB9BS4Sm7meV+KbNqTO7DJHT2
ErbNLfrbsKvo2auoYgunyy+C6rsWWG4Ren7YVFV2xqvHTHZi29ZwXH+/oCLwK9bid3GfinlJgHDV
AHBOWT9b92SG0YMYiz03va0PCjiN9hBlfdxW5cL+lklwTdVRFqukv7o5/Z3FZvdQGjpE9NyNzrbb
3AnsA3cWcesQEl7gwvCPlBy6HtMuMPK0Yi5A0EeZE1g4Wd2XoNDfjUMelaceUsdOWWMLpADCG9ws
hgA65jf69ZBzZle9rQAunVAM+OHk07kV4l4RlRPMnV4E0VzjA+F589T7reLW/ckay2EPoLy5rniT
wa0iPUXk4/pXLF7fWoWBCoWCN2LlqybGIRF4IDfgxVHvAbw2lxbqFsYDoOlZ2+vRrFRx9GimWRTa
Rn+/FENt+ZO96M92sagB+kPuC8qR5k6E3YoEUrla5m+wgtRVhDUzaPUzknRkwjH0rX4WGDMmWjwd
bgfWrW9JIkMG7NILg9J7PbscY7kmMmBNm4qOKA7CnMNpypZG872iCXeAJduDgSmRPWiZDl8PJqpx
KGNvxq4bBcIfSpgrDypo+q8gpofj7XltHQ7YvKAAeEigQ7Maqjdmu6Tkx6qhe56ii8J/priZP3Vj
Bu7Rs0Szs2Jb+wRlKhMqEDU/4CLXk2uKSi2cMobX37cGivjVNP4EuYXx+YCGQ39QaIG35x6i7F4m
vPVZOQ5S4JOnN2TD65HdDgsoxaawkoD664M5qbXjQgVwPKBx4uyk3b+EYNcvUNrTVEWkGcmrFyg3
YljOWZ9frKRrg9o04y+U5/tT5TQGNkKlciAIDGZAaXX8bA6DLYIktt1PXYOUg7fwVwfuDPnTz8Jo
+Yb6mX1/e+m34BfYfkrMA5xZoAirEzt3bpUPIb9wXtzxcQxt565Q2uXfDOGl/7RMyz4qoOCfBKrL
tR8PWj8ENe8+/RR7485v2TrGPJ//h8GOuNdqafpxVLXKBNWVV11R+VWsRklQjWoX/8Fd9/tAq92H
CebUZTV6C32hdn8t9ZLXBx0gm3Y/VB0ahrc/sYw+6z3gsHVB+3PlvQJnqXDX+9RFJieHHlIFi94p
CrQJoDjBMCFaJkuY75spTT6oCKAEbx8cO2B55cnn7RrMAm6PYO1F7otT6Ivtd6lq1J/6KjSVz3Wq
z+m5CQcrfd92ZdZ/iZ3c3lNh3zhvpPfsfyk3DfJ2FZuHeozbjt/1Yul9lB28HCOVO7MHWVNXiNy+
fbqEf+A73HSURdbv6VxkjkYJzXtRjaH93Exa1eP603jLycL9Mzk4ZeeqhzIa20elzeNdj4iNuCaZ
JPRIVagWtBSvo4s+oemfNSZivj0gr4MTAVcogzxsvKdZ80o/NJM4erbKfQHsrVADpgBJfxyfKNGs
2wthqvVNihzDiy3oBQRiAKBzxiXZ+1QXdWefWg/BuudF6TxCnTcis4wMwJOhYs53VEKvbQ9GL8bp
MTKpCQRLPQ/G+3kqQQzd3pHbP5QuK4VPGruwl66/kdFSzGoTPXzxJt2usKQtUww7LDF/Kk2ub6HM
ReZrgpp44PbTMtyHGMuOZzwhptHPa2GF56jhuop808ucM7vBPWu5+gcIAl4XEorH9YufySowtlHT
j2Gtui/ANsXJ9EJI8JhV/G2E47D4t7/J1rYhFWZFfsXgdW0tyxUlUosifDGwLmwOlrlYuAU2o/ZO
EWXUpH7TjbEZIFXpJTuAaTmNVXSSp5OGGDciD+HVNJdImSQKzsOJTeT2YejD/AH+Dy9+s1Tz9mPX
WtV/OenHX2DV8ucpV7R055bcmj16DXxrkCi0q1bhOFcr4ERN6L1EIrNeslKZQTvWlfl1CJcck0hk
8P6awzHbYwtvpD1kxfTjpBsmhYDV1PWoHNpc19A7H1MEhRCIasogBWJZnKIlS84F5fFyZ64y3K0/
9y94OleBS+dhlWotZpZ0og5D7HunNnmoBQazaVbp6CjznD3iWza0fr+UIOWNJRbfb++zrWD8C6v+
S3sHn6DV0fP0Uos1AQ2sUPT5YHtJjoik7jZGeifMvt0jmf9C9aymC4KDrwwSgIC41sAbBbunURR0
QalYdb7auM79EmaV9i1KJ/VZNNX8Oe3nJSjnpLlr3ElP71ylrBW/aKyQT1NW6lFxQ3WnmL2V9pDx
SNApb7TXl7LplL0iapR9Ef5LvkXtIt5nfBvsWBPdTg+iE8WHakFT52CUeWceFmL+pzwWuXFOcvm5
bi/MxlbkIlbhLFCBpjqzujdCmAz2OCMwmoe0DHgUWqn575Ini19SlYKk5pg0U2+PubEVeYWjdCkV
/wnGq81Q0FR1+yTyXobGMR6qUscIokZp0j14dpPVR3Mswu5M8SMK/WFM8vDb7fE30j2mSx2Vyjd4
8bUcrpYrRY22soNXalZ8nxvIxwH6pjjW3R5n69vStcBbg1Yfz8NVeAHJrDeGU0triKJw/HLW1Ecn
Flp47ry4e/DGSoin20NuRDSDmEL1hnGpfctz+FuFY9KEV8Wu4r14Ud29S6Fdx+c+0TMfymdlB0Wb
IjNSRai0HW4PvDnXX70TBBKJLnLNfxvYGoTdeuPovWCIAQWhDhvH1/XQPEvV3q9Ci9q3a5cxU0rv
hDOgb6jlX48oILHPXVKGL3mcQi9K9Oj7bGg0pynaqod6SCbtdHuOG0GMm4onuOx7cWms1rMdqjKO
w957yQimJ0iz+btMT75k7bTHSt3aoWSSRC6OJLqBq2W0UQToyeBc3FDN5CDa3laDqMEW4A9WDXtk
U1JZSDTWUVJENnX2QnFfzKbrzya2zIpfDXb6bChJkZ/KSnm7dCdRD8A/sHPZlF1fufakDUlF6ful
q8zGO8yENxtAWG1XD40wk36nlrG1LcGD8RmpL8pK1PUmmeI4STEyoPiTFtEBuvwyB4u6OH6KbcCh
0o3o7YIVTJDqGyA7Uk2yiusRUw2vel3HVcNlRx4tOjVFkFn5skd025zZb+OsinwoMU1I0SzeS5k6
4zNucE52qnDxrn3Kw14YuNje/PPm/S9bLngZSu0pErfrqWkzBmEzDiYviq7/MMPMe1mM5QXiqP10
e6CtCiYjSZgydEny7VWCVJTT3CYGTwooONm56Fv1/TImrJWltOW5VHpxzC0vr3GjSdwXa7TSg97V
+b+3f8bGJwbVRwoqpV1IVddlAd5zQxZPbB6Uoo9Gamtfx7GPA8YrPmh1Oe5MeyO+8FKmWkq5BkbK
mtBWxTUCJKGnvBRRSha+uNFTFsbaU1Po3p7X30aEkcknOGwsP+HWr6KnlzUI5+pm+KIspd37oRfO
zUlNZNn0zR8R6Q9Xo9pG1kkx4nrT6InTW2OKrLXpdt0U6NqQDX5bWEp3Z1Gj6r4iwLroO2+LjQyD
uCHPPB4qZFmr2TleEUZtv+DANtpG+TkuI/eo6ZNw7q2xW4yDNgs9fl/HUZLfFVOzt3G2kjzGh0QN
NYzX1Xr/Llpjt80Uou3fOpo46Wwkzx9bEXmBm4Xek2ZF+j21CeDgajk0foah7PdpbHNxjj0wusHb
14CfQvcYFSRJNLheAwwFMr10QDMnymxQD5icI51V5MXtbHKD1Fq0L7cH/CWbsEq/pU+LpMvDNEBe
9HrEOHJqiL5YLFSu0jj3FEesS8FLqLnDUzF2cHy2EUn55LiRER5w0U3Ni8iFWB7cpSzUkzpRIbqL
qj72Wt9dtOTDgGxS74+0xNoTXK4xQYDOjMIugPgYji8T1+h7eOuK9tHtkt7xuV7U7CvUtdFEl782
nWMNrgMSbBr27c/bs93abdSzkLdA0xgC7OrzRhnFu9FESr6ySWMzOPqNN30stLn8MonSeSo0p7if
ctt5FPgaHm8PvhU0eONIkU/S2VdgywZ7EulVh1OKp3XfwgR9K90py87PQLnsjCXD7npVicmSckyZ
ixfM9ariZT7pjTWHL2Vr8E7U1Shsg1DoQ+1HxfjeQdy14h3jat1RRKM6+gO5YrqzmTdSXNq8RC2i
FxyStWmmoXdDO/fyZWfGoQBPlhvR57CM1WcCeT4eBiPv38+9NRX/vf1Lc6fLLgwfgJri9ewRyFdR
Mukxg9Lq6mh3bhT5RObxqKKwfr491i/l3VefGvo6dw+oVYDz14M1jeU1gAPIbtXkYrc5UvxRlN8n
dRE+qsocVYE9ptMnJTWr6GR7uT4dkUWmPpRAg3ZOrWineq+vKKPm+jdJmTv6TyjhvVLPLtPZ0mL8
ll5S200eh8k0P+m1Z5/dWSuwr1fKz6jFga1T7fQjLlXGNzu3sHRtlYUj2JOaJ5hneDv3y9Z2YFHQ
L6baK3V9rz/UgJhJOwg3fKn1wnVPttGV6l2VjYnqC4QkNV91lCqYaZb+wT6ElmZJ2g0g4DWSI3K8
RqtRUnlJcjeOA6ebho9q7AI5iKjl43kP9OoIsbVzd07hRlqCcjLPAkSEYXGsWQ5xjJ5jPxvei5FZ
y8FdLBXOPxukTLV7YzbGnWXfHM41ZCEdsg+Tvf7A6lLZuMHGbHuvLb7aE9VQv04VPZgcfekeuAET
sUNT2YozBFIyaDq6oLhWiVdVLWPtpQNrKvS28ZMQ7xNVyeLsQ01fLvPbxsQf1sAy8Gtroplkxr37
+fYB3AqrzFa1wBtigbVWiq8Mbe7ayfZeEqtc7gTJUn8sBuefIY1FtfMK27o/5LVBokCxAPHH6y+c
ZJTV7YnpWuW43LkeRneYvIjpn0IF04J+TqQ82VgBs9g1kM+9UCO/5upYw4DGbEqK8sPEXr0kZqWK
RTdwg4wtpZ44L7tnO7LN9GjObmEe7Wzk7PRzeJkN9xTFhQAvUAH0vH/zFwfhBgAESVSppbw6yB1W
j31btMoLEv3WNwRDneZsjf0PocDR3vniG6vLExRZbBCCsIVfiQRnSzzg0Qm9q2iT+8wtRt138tw+
4fsz/gGyXbYcJJ0UXWKS4evlHYQ6DS5+YRfRuOmTxKP5c1jk70VZjwddqfaa6hun51dXFeiFZCiv
4R8IiOFNKOC1D0ZmdEGPnqhyGtu+zR/taF4GeAqz/VMtFri7eEDH7yZ1iIc/+MKyMiMLGA6NjFU9
yB0jJcOcFBCBIvvsIOGqLyPoz4vZqcZOhPrV3Frv4N8HW22dXlgGID6EBGIz9/5OACirZ8Qph3M7
o3VNyj2EwHhVc7QeLd7in/tKmICVp7RNUyxvs5JSNJo/P1ylWvRAM4d5Ty5za8PRzJHXFAgO8P/X
e8DITDD+Mb9wVs1pecjQTjbPhdFjG09FfFcIYyNmI63vcaph18jyzvVwVdJYoO48hkPGTj/lOlzq
01Q4WMbnoH7iR3wpdpLg7UWACicTfiqP6wZDGMdRBCQlupS6B8zKT1rLfq6zedb9vE/G6k6oQvHu
kebtHsvCs1O/95zMif0B66N7ldxlCZQmA5mkgPb+xx3MUdsBPW+tAjUZeXFSwaNqeP1Z8G4aihnA
HAQze0iDDGB3UBVhfae0w2zuJCabg8lmMDBPCUtarUEUG07RQT+6aG4IMR+aet+fllwU/Xlp4vK/
29FT3hHrIyC7CZRE6SjBqr6eWiOs2YmnKL0UTRljGtsBXnwu3HnZvS7kdfBqJDYxuBILrdv1gx6I
OloRRYH4QaM4SZBR9/5R2qPpHfVFKjwDf+qR8gJBS+U5ne5DI62PgFurYLSs5q6KDXG6Pfet3W6B
wObmpGrEs/t67nlfD9idqOnF/StNWvEA+az5oIVxEvpmanZ78XyrOsVdCaLtf8Z7ZflsdpFhl3Zy
Mc1UE/dzOg/FaUCStg1UO37XUG0JP41GFgW23WvOHS8hL8HLq6n2GJpbe8wGiEolHNgb6389c3mX
kEHl6UUvi2b21TBOD0spjH+gpu5J0Wx9ZS5N7BAAS5MLrvbz0o/egiMRTN7SSlW/m5wCU84BjJ+v
isYxA1IzdSc32ciMKKRyixgUj2RouZ7fpPVomiINcJF+7OV7L5yy/qxBo3w/4JGUnZJmjObzUBez
EUBKKf+ElQZGCcwWYFFcQ9bIIPgiAw6cBLXFBjpx6A0M0xFu5LceExHVqd/Riwn/IHJI50+XAijV
z7U1nYLsfahynC9GpYhvYz0/izL3uJigb19uH52tDUTthQQTEzZi1WoDIcyegCOEAhs305I+2J1q
HhMzM05FWQ3q3e3BtspiQGN4uMA/o4ywJhSPUz1AvqIWWOjkj1RwKi6H0lCXh7jPY8WnH0Hjr05j
RT3TOYseChfuJrBAq+Ke7JjFTuawtafZ0WhYkZxRUlhdCIkxlE6FPjAWRorzEC3kRUOD58GxRtKx
O9CGKT7d/gZyx66jJ4Uazg+5LkOvnjY1vnBe3rbRpdCz1goUJCWNYJ6rpHqsFQuxWcUV+aGbu3FP
XWh7ZHqD/zPyWulUDTO11QA6XxbXHYwjjV1LPDdZ54FgnxTnfeEV4LQ8UqA9qevNkaWQJahHbCTW
ImGmmdUK1wnuyfCYngAchg8oTFbmD8Ef+QLYj/uAglzz79s/9S+Ip0xJsCJdLa4GcJESZB8DztX6
k0BF3E8I3Hdx7sXfRD1OfWAqabZHQ96aLQqTlNYZlUR89ZprMtcapohia9UvxmcM093PXb40D406
5sYpK7I89CPkr/feNFuQB6IF97oM0qCc5Fn/rQVbMTD3bYKjpaqN8zsXP557TYWfHERq7zwvdVME
uZu0zjsQtlbQOc5BadgM6O0Oy3zy1Fr/2oOs/gONC9nDoRPOvsdFQX6w336XsdQkdy0bD3VPiHRc
rGnll1GI4k1rJ3tA8K0jTWkQPw+AnMSZ1Wj21IL4ts3oEuWjZgaVcCb8OlvoQ47QhkOe1ntV0c0F
R1RZVgognturBafQBXFJzdHAy6LqeVpcmm9JPf2HzZMw/YVKwkFFGC+4vbs352lSjZViwkTw1e6e
KMH1aR/Hl3RJlgu9nEH9NHqNsTyH4Jrag9lpuy33rduCjFbqzMjK5Jqjbc5ma0SWQDEt87rvbYpm
KdV5tw4co3CHnVtw87NaJOtQu2nCrQer9KJMWriDcGjjTveL2lmeeCnoUVBNRpsjt5ctlIKSSn+7
hRDXPY0/qj+UByh3rjdsihD4wv0b52r4Q2Sx++iOmTBONI3+avC9a3fWcuu7UujlUpRAVZbzesBQ
yfWwSg2ENqA46YEeup36kHVW3R8Fr+hkB4O0kVXRzMTXg4chnYN1d6pxjZrSAxs25mnePXbGWOHO
4kSzGxTF0s0fhiHTuzsnDxPNT5Rs/gPlIIQrUUoF4gg465Wj37Is1YJ2ymWINf1Q67WU/rXcf2Zg
jp/ffEx4D7GFJKwbOoz8Fr8FH22G3p2Z6M9M6PhMh2UxtfpBof4jDpo7gf8cPcQFd4ofG1uXagJ+
5pKZbb9CHdhD01BFMxOeSEI7eF4bewfM0Zz/EMKx3rVRnp9DDaDrzjbaeANKKVhElaUIBvXa67k6
kTYIxQLNAbIWVUrwwK146rHRzHbe0Zvz4/hLx3asPzT55799VBxOdDtCKvCFd2+oB3nuxB4PQdcJ
D26E9cBTVxl2F9CrB97/9vXkXEpuE2UGzV0FWzPWm0Kdc+AVWLg/2hAbTiKt+3ew//RDrynzThTa
+qbgRyTtRlpJrCnaELWaPF16QAYi1MZ7zcpAyTp1Pu4AVbbKJygkAK6gvWTwlF1l4pbZl4qXD+4L
gMTxPq2UOIAaM97PzqwEuN1mX3QcQ5Nz1FbHNh+VfyjvYIEX2b3d3UF4a79Ui9M3p2ow9oT4tuIF
REc8wKR8w6uGQ1MswzANnfsCXMhTH5rcTKM73enH4UuaCVvxG8UcngFRGM3Z1Kokun/7mpM3UIGD
acX/V2vuCGElzgJc1mkK91zG3XyYweyd5sm2gmYJ/4AZjBUA4Z9nASSoNaC9LbTYKDrG66CX/1Rr
Q0dGarTHbDwkNa7YPk6SxfhuWvQlebo91a3tBl6Ba13ePOAGr09WOMNdUrVCeQkdIFmBoTSDOBa9
0/39B+NwxwFVkgiQNR43NJyqcGLA18aSTHdZ3WLXbFKU20N/bNxs+E3gXY8+Nerr66JgFWsLIhvg
EfsO4zF8fIp3hmp3JxiBydfbU9oeiuIjiSZPzHWfqix6pQJWwpTQAL0ThfozC9vxa91xl/7BSGAa
gECR0FJ6uV4kfSjsVG+S8KVI4v6QlZXw21qoj+zhcOeq3poUVTaqD3KpXikZYAkp8IPg6GmJvfhz
0RXzwUnqEj2K2ht37sqtsE4WAlyVt6lUqb+eV5lP+LbpkfJixxGGs4k6Lonv1GIpg8zMq3uPVuPy
4BlLtbN0MratHsWkscRzVKogkKyrLEZODdYCEXzhcdL+4HzUn3NH/VkPuveopXF4pgOIg9WU1M1j
n/Xt6fZ6bszbVclHUP2gFvCq166EEGL7SPBAKbzyM8ZE0xzMwqvf6ZbI/7IbL/mMB02v7VzXGxk8
zzUuFtm55ipdlQKyhswjcjNs4h23/F4MTYYfUWeFvq1k5jNZQ7oTXDYHZMvKEM6beL1v+xCmRW3h
Sx9HS/WtWeLw09RFn7ViyDQukjzameDrYAYGisKkhLoz4hrn3eSW21YCIstMGec51EzuK5Iw48cb
lw/uCCsHFoSno5Tkut62RqoWpWLF9aUDJ/HZKzW398Xk1Ejyzkb/Tq0MN/G7wnqzWMZq3FUWhEwH
zvYRDl4QvLkUQsd6csexOhcUdY6pk6gDVvHhW+9COSgVHA2RQ/Cs68d0PrExY9OoL4LVPPD0Mw9Z
W5PG2rH+7NVD9dZYx3g8L6WOGxyvVwhhDRIk1VH0KWxI7AKiRG2oft/btfIxAWy0Z4b76ijK4WRp
kOKYFP1dpbBZwnPOGbPmYtFKOGQY9x3wUS3vqJW156o27cDETWLnXLwelOPP6534DN4TlND1BkLF
tC5Ma6ousoCC/5n3LguTLvbtkQo3uscKjqe77umvIrvBoLyibZ59RFtrtWuxe2vjQneqi+aNqnOI
qVE953Oqzoem330FbQ4GYJelhOpBg/16hlltzch95PWlId/5hv1Q/eTUdPWXXlGnt2bMcmK/jbXK
1kTitqM+l/Uln21rOvZZZOY+QMNsr8H2KpzJgSRogURN9lb160npS53SihqRTqlr92nMhvKEkXgW
hE6kP6STO+yk6FvbBBo6Io62lBhcJxgTt0ELXBELIDjX9z2b495wynn065xXnVN1ylOT9Mfbwe1V
7s0kfx90tU0QjCwp6mDQWbTV8sjOUIbASbCbPLpzW34bmjz6GXvoVYnCCncC69auQXMIXCMAQwRV
Vx/YQLBtQrABKzuj7MBw5a44TEJx7APt7Onl9kRfXRZyoqTbyP9JqYy1qFjo5ti5pJjwYknaPGWT
MjuHpirL6HB7nM0PKv3rQDFCw1ofdl0xHAVDVQxiZlqSXuH1fuQt/7Zq+BMfE3UOhsqKaaXVZb4T
ul9lOb9m+P9Gpod2vV+bRehROLQYn7Jfv9XSocJeALvqQ1Tf5YPwvixGPdV+6ZZ5KIHSypfbU986
MBq0J95R7F7kJK9/gDmMXl0nBpaTo/VO12vzg9663VHPh4ILUy//uj3cxnkBWwPbg5hK03BdZqo9
gjZnH6mjyuz9Wp2KxR9cipIEj+yLo7bu45iGe3LqG5OEWMcL4Je53isdyQw5k9Ib3PICVN95l6hV
eIZdVz7AetRjgNb28mbHRyBLXMQgq0FaoHC8CnhNPbadzBwvZd1nxylu9eau7bu8f/NVfD2OPK6/
VV3w+KbDiRn1ZR7aUASSaH4Wg9AdP+spftxevI3NymObdWMxQBWvc8WhSEgIkgonN6NuNEjd3nCv
DW33t0RRY1Wfwk32O3I+3W+ztnOfU3RlvfPtH7G5lugAk3oQ34FaXs+4HRotofjLWpbhTGkpW85R
H7p3JCQIg/Zg5m+PtxHwwJ65Gig8xnyV7AyaAt1ZGOWlzvTmqPREOb+j83q3LF5Z7mTHm5MDT4yk
oQqDbZ3J6VbTh1aIUegyJ0Mwx9XyTB9dvW+7WPuQzXm0cxw3J8cLS2LQOCFrWJjmRFM2LkyuykT7
OA2m8n84O6/etpVwXf8iAuzlllSx3JI4TmL7hrC9Vtj7DNuv3w9zzt6IKMGCF5BcBcFohlO+8pbO
r7E6KHEdGz1j9/FSnjv8iE9SHqT1Q195mf1fm9WudafNu6R64nSMfpoWKH+GjvpNc6X8yqM+b0Oj
c35/POi5KSL7BwIGMQ+KN6voMbLVMrPjiRNiau6dV2uqbwyp9VI6xSXJkHNfDz4F/k30mFSI+sfz
0yojbYYpxuNMpOV4WxhpolxXo9SmO2LkMXxRpUJ38cKeObuq0FbBdFGM5O/xqFbVUq6GufOU1qr6
CHoM516hjtmb1ujuYxNmd5UaO8qFUc88mbgqmdzjf2or63KvI0xgkkZXPOEtkPzw0qnxhdRrd+MO
iZYHYWl5sR9Prl5dxUqRxRcCyrOThgmGTsCi7LTGp9LrqUJNQbUrz6vcx44D+0Us3VxfEa22lfGM
X3HeG/WF0su5L4xLBYvMRcDds7rWUS4QcR2jSMgOLkAxuXPAG1lfpQ36EBEYmf8wzYVUAYSL6448
9vjbwmYzyrjGqA8mT/6sZFqzaSEof51V0R8sAYo0yLBkvwC1Pvdt2cOL/AN9Croyx6O6ihoaoFPR
CtPDJAgnhIEIg6JfmtqNu3GQylYapnjHwSf7/vFhPfdZCaNxWMAdCG2A1V4uZyzE6Y7nT00vnLuu
1EQQpZgD+XVdTxu9LeqNZ9WXxNHOvGvcLgsegFFp2q6flF5FwSOJmC/B3hWeRcPDgLPMppxgU26S
rrYHPyslz1rshdZD3PbO28fzXvbNUbFrkZcFFgA8kw1Nx+94xees19Sw4ReU+uym10mPGS/9E/fT
ouF/xlnyFLoWWBqvwk09jc22cdAaaiLHbQOZT1Ie2rnNqm3SVmV29fG0zty9bCPMQBa3UiT8V9uX
GoxOOd5On9C9YCdVcLf0Wzs0wxmeWZWj6Pf5W+lowNVlPw+zTb6MfLfkpt10nqOMvlS87lfdkgS2
fVddlWNSvmXNMH/9eK5nrgaGBkpDG3WhAq3mimG5nmUOwkpGJFzsNKV0s1056/Jn4w3eP1laWBc2
zZnDwogLkBopPWDyqxGRKR+F2ZnZU9u08RfViB1wWmOVvyZUJn6XSo9fWWX38YU1Pnda/h52tcay
b0pFw47kyYva16qunJvSFFnm21XfvNZhewOU6IslOnldqknVbP/DMlOOBlaBkhmB0vFJ6cpJD3XB
F577OnoCb3jTFNH0KlRzgqvuDJ+Pr0kXAO6QovFnvYPR7M6UdMhyrHTEW9dWEyFKpD1h+IgZ9ccz
O3PrguyjoI+gP9pca2yDJmVYeot7AM4M12FTF9dGG47S75RI7rH4FZijxqF7XUefx0Av18JfQ68+
qde4eBV2yFxr2IPiFNR4ztZTTOsXntDjhRU9t2t5J0GDA+Pgxls9oWDQ6f1nZvpUFbLvgnTWRX+t
N3nf7VrF8TaZojeh3zeaNV99vMDnbiMKXYujNxg7LPWOt04pI0/kCkhvEK3TzWhBQXMhA7ybspMX
4oSzQxEDkgX+AX2thgqRBZdarKRPwI7bg9vM3aGvYH3myIk//IdZ0UZlSlCxeMGOZ6VUk5VhJYuE
oF2ke3duEn/MpHmfODwk/2EoG4NTEHQU8deEBWdm42qLOUI7N33v99lk7uzYlP0uzp1qvHDPnDsP
qL7832irjYKrxIj+I9qIOp6tnS9roF13WjiYQZJjEtA4YxH6aAg7+9rqygsh0CmemyMBPBAlEZQN
2C+rZZ29UFGjntHx9NMgAsVDjoynrg9oKUANc8BVj/otZTjre5F0SHHMIPuv80zJLxkLnttLKJNx
5cHGIodZxQZ6IyctbdLiqRi6Ydfjg3NDY77d2lamXDL6ODsWfCZytMV6bp0s2ZmAYaXhRt82eD4k
hUy1oE46gNSNoPX88XY6t8bgcMxFjBLBTxoYx1s3t7pamcoqfaJvKiZAv1o2bCd1lts+b6W5N2xN
DgGWlPZ0rQmtuvfsGM8GUF/Nt49/yplLifyQuxcHDGwT1gDByMM8vctRl0uq3Lktk8HwAkcZfCt8
D4ts+eaFfml/nwkYaH67vGUu7xj14+PZ0wmz56kG4NWAOn2zgOZpO6ctEud5SNsGUYDELbPtx/M8
OyZJE1kqB5VX/HhMoVfIrs54R7qyTK/DeawkzZNhvIJaqt5Hvap8WosbhM+SmsJORYsbQdzjEZFz
UOPRBtepTAreyLriHjolzb9CV3UDO42GSwOeCaXBzPAhCRGQzVjTA4xBVKrTM2CqpXYghT5W20wb
NPXCUp7bMkhTkwCTdPOgrTZvp0X2GGkuS4mL0jc97ermUFTmEN0MtDijfVO71BZD9CXGz47MiaE1
teDXKBOBajhe0iQBLaFr0HrKwSOxxr3QjtFvMuocKG8WoUWiT3kbWF7p/PPx9jmZ87JveNZI0VB3
RMzheGTUh1S0hj35FGm0xwNHS9HtwGYkhsad2KMRaOUsdlOvXboqTu4lBl6qRoBSgChSXTkeOC1d
N6nGYkARX7R3VdVfRxIhYn+qiuGzJbElqFwkeWlyaDQbVxt2TKY2RIrLecrMbvpVSHN8SKIwDrx+
uiQLdDorhqIlzI0DwIFTcjyrph2ssddS50nS+hy2lQIeAONYa7wpSjPbfPztTo7+Mi2qYETN4G7A
TR0PVqdYhs+pmT+7MNO3WHvOv83Bnn7FnVr9WPbZpXj2dLMwOZ2iGtV+6I1rDfe5NvKuFVn5PMRW
sTXbro39GULBTe7V8wsqZOMBrU3vP0yTPB5Y2mLifIIvCENhlyOk9OfGa+1NWaqK6kM/yX1ECYqr
ukuF9p9GxNV3QcigdLrKqWtOYkozPH8u6nnwR3i9d4Ujo7t4SstdXbnDhfFO4iI+JHGzu6htLBq6
qw06GXY9KKNbPI9QgraTTJStUK3xB90WuWvjCMfNIhtTEgcv/KSHEQ8GWTysWvDI3OsnKWdRprHu
MrHvtdb6czkH4pJ70ZoPRIhDzEWPYbFQXiKe5dD8VSRGSkSRdmdor9rYTLuqrcUzpb4XfZpVSMlG
/FyPnbLL3Ez8oO7Q3aay+wYcSjx+fFz+yAH9VZLhdwD3+yNIuAAcuW+Pf0dZCZAi6ty8WHpuK7Vv
KPnY30QGJPEbKT1EpvwKTkGyRf9ChSmRpZHR+U7YpcOXOTdn8yqSbiXfhRD6vCmE5/50Qrt9czKA
XTBcRjgIByWpADKAbfX6+3awsaJVLOuXVITa+ZpZ9PdGbcvk/cLUlnvleGq4qYGMgUC3XHXre0fY
YqiTUEtexgG48z1IB/GSTomFEZYXgq2fHDXaZshEW1eJ0ZjGtrFHNTe2ZVLm882k1pr21UmUOPfn
2BnizVSm0QS7M5nrPc6hWXivAamuDmlE0eNgjOjrHOpCL7RvWcY/OnZvWBfEnVa3G289wAkO/EIu
XyQrl6LFX7tmBtAXOk4zvQI1rh506SXS9zS8FYTuoYVSXrKJJPxZL6JLhEy+RcmHQ6iuEUZ1MpRK
DhnvxcqT2tor3UQi5gOMb+xrTRl089YBEKPdtRLSmIey0bS1wkor/aVOU+zaNHJf1DhWtE3oTUXq
A/zq3aBJ8NXbpUrclg9Fl6mZP1Rz9MWSsD5uLVcYDkAbbyj3sdto5a/ODMPoxjQjo2q+NFU3qeJO
FFOxNw26Kw9zip7kVVbJwqJ5nSp14bdmO/Z7+jDttZqWRee3+aglX2ctGu5Ku9Vd38F69s3u4gQe
tNnOj2aJ8s6mU3pOY+7kzS6dprG/EoWShfsq7fUuGPOowjkub9J0J2tvlNejO7fU3gZjCu37Chfr
94yCWO87etg2W8dQyuR1Mie05Lssd9IgLzIr8kdkOM10Z+dDmHyHAZI/exNLdlPSIneCxiry9K5u
kOqWlAlMmvK+sBpLuTGa0HlxCIzirdF4+ZemnaVAUCFM7b2FcFq07bwpNw+jm2j1RuggJrdz3w71
1mVLC1/ko/eAsqpe++pgdd4ejF4W+pMFMT0Yo85oN1ltTGIHm0cmh1ahQoOOwaw8dDxj4VWFzkDh
A7wa40evGWp3W2p27G46Ca71tlTVOkdt2y68fouOh4pJIwqqzk1vVppD2wBNuaBpwhRi0DS6Pw0K
pPaNM+le80jeZMp7q7JKk+7/nF3rEtWA73XMab1ty3a8V61WSj+34sRDpnZuo0PT66PH09c21tY0
Kq3YK9Jz0js10zP7vsbjGlwvqvrzVZe4qecLNwa/XswldHxzVG4SSSsu6NV0KF8i9NBkMPLAv7l2
50xBY1f1Vy7OZdVSM0JhCOH06cZASSK/d6ph/ieaRYxMtqicOvNTRFOQesBrNHR0v+6TwQ14rexp
H+EbU9zPg6pouW9kXKv1RikQDLgzCUnCR1xuNHlomsjT7ky1VcpDWFTtWAWGbMriMSoKJdqNKB7G
r1pvY33bqU4uqk0n8lDfDqFeo0DlFIma/gyVWMa6P2idU+lBMSSF9V0FdGjfFBXgqoPTVFFFu4i8
IeDoSfGouopeRjt9Now6CoZEcXp/KGwzvB4Ge8SopE2irIXL3eduKnycRBB3bEM9ize6PYXU1PFU
eqqnOFJ/xFGrPsy0BSO/7cEHHhIuZW2H2r/+b4hdGJar6AJs4IZP/VbvW9V4nGNlGl41ozYAovSq
TH8MdW/dm4oRN7eW5FXyuZvQTHbdSG2vm3DwxiCydNFues8GljPoVaE+pE2R/isBuVr3qkpGNFHT
s/1RSYs5qNLU2s8oPGu+2jr2mz2Xxq8G8QuN7R1r7caeZhyLw9oYcgigTtf5FZpGUaA30YwEuNNV
HTpbLkISZlGPQI3mREMxd5bvrhZPRdBlSvG1A7Lo+rFdueNVSZtl8vsuCkffcsqquG5wo+p2aizi
w2zkhrZphZgU35vEJNC/U1KpbgmnqmKDOK37pccJuPE7E2PejRlaVbw3zFQ3sy1OOgqS8rBFs0MP
Z6kDhYB/o/WMDEnxHvYm5zqXeRdv0KPtzS8w8YS8zlukaG8Ro0/7Ypeqs2lfJ20Y/7LydOo2+WxY
MTr9ulkGThNZj5DO02GjzJPTuz5qj30V+Y1LBh3oSGZ/icwsFE+5B2YpoEGkp5gDqsvsqrpXNnT1
9XrH+4/BbS25or5Vvd5fqUOpk661sEiCYoyL+aYb8lB+gXyNPEIOO/eppW30m4fNjH5E5TTtRg0t
q3eB57IeWN0MyAuR/7zbW/VcflW9zLOCym5Ta2uMpqx3E82mPqjtxhx3Cm1NsNsZJpj+lIF5vMrp
j8SbMjSdXyXojulmEAvT2M0tUx6k8BYHVFjI/jALUd62GWivbW0no30otYH9DFlbt306iFX7YCZl
Uu9BMfX2NlRL0Ohd7Sjabd+jLqRtOgSqtLepQJTqXoViityfNaa5fhstJVRwABHr6fFmyCAkj6l/
yXSoq2QPSd1UnE1ex3MRXIiDzJMnHFznnxYKuA7osasKTNdGrkU7IX2NYqE8pFBYxB0Hvqo2GvBz
d2NF1N32pdVb3peigK+7bVTR9Ns2mnlJMyMFCA4FqDmEYKgfTcCbPVU54fW/wyF2EeaFWy2Tn4MS
q+oOWkChHhKv7f5pStvO2exuUd3MYNL6Kx7o0rgATTwNiehaLELyNDQX9P6qTNCno92h+mO9zoZO
tM4VrEVfMz1ubwalbxOfwmLVXihNrDJawjAko3gcF6Lbog22CppbWbqTTn3udblqpA+cfUiupUKm
61deJC8Jlq5aUTRtFzMroEjUK6kkrp0KAD6E0pswI04jq+uvqkjkjw0S4fJLaITc0i6BgOYTL9jj
rhLCqP2ilO4nZY2WX0F1lpiTShfSOmumJkYVmq3GtvYaGnnCunrNkya8rIQedElE9OSbMhR1F7oX
bFyqIcuO/ivMhXiSxpGo9VfetfKpm0R048RJ+yLqeer3teZkl9xpVtkmk7OpbwPnRkCTGsy65JMh
bZaRlMRvXm7Glq849XCv9YV2KxRk7aIaOwinqrG/GIVWXzigJ7vJW/TKKTT9yeetNTiytAa6eq2S
vglRj02QTXbyXFBO3Nhjnl/I96x1UsQ5oyiyVPzhvzLw6rhEAyKjc5yor2OKCdqurrVSfh2Vbphv
LFKYYWu12gyfh4vA2pR67r6Ay+j1gLYMPKkJ6+0x91O4nPn3uEFyz97DIZ3be70upXaVT5HtPczN
KOrETxdj5dKvDSOu/02mOrQIz3t4CSNC25hO/qh5yaJtiAhHce+5eVEEOqDFbKtLXXtGWXLQfNts
GlCTNf0z0ps67a6rIp7jR7OtrfZrVOqVLOGZj7LagO9Wo0CxW0VxA0Q6w/RQmMBJ/SoJdbyOoWsq
W0fPrLQPhN1rzg4N4HnGdcvsHJRy2GqUxrdFb/VjtZGVKGmfhWnddw/mzBP2ywujonxz4tbqPlm1
YqcvFEESOxVCDFWr1YZHezhNhnaYnukURNtkLjErihP33pmNN9wdlQsdrvWFYsN7IzWGxUUJVaeZ
dXy+RBuP2hAL9VmpyBV29pRFu0nJ9K9qbuXRXnXnfqO7uZH6WWw0kd/ZVWZeuEPXZ5zfgB4vB5zi
B422tZbpEKlKlHul/hzZkRHgtZ49lkMV+9TuTUIOSGz+x+/gScnlz4i8EQA1ADVREziedVZr0mrS
Tn92TKKKREDbz+M22Q1VGPrKYM97lDm0oEzETyVR0htNmlHgNvklLf0zM2fleT8Qq6DE9Cfl/ut2
K6y44K3IjedQJMlBhXO1Nft2+gbkSr2RQg5XFyZ+cuZB0VPd4XpbNFW5a44n3k6OHKzBNp+n1Ov+
cURu33vkPfYNRBpH9ROZut5GiGzO9zh/KaS4rdJupd7X8yYcQKbtQFmEF0oZq7opbRJ+FEqyMBio
1JprSkGE+46E5GY+AwCKAx1lpa1bNVL1574cXooKFYLd3Bqh+uvCaqwrGsvA9C4h2nDnnoqXdtkE
so2b8TmO3fAn6JK22CClWV81sTC8bVzF07zJwjR+zryq/UXfNN1CuVW1TwYuf34H4wNToiZNNfD4
q5heUqXWMFrPsuvdr2mrO0HoxbYgCGwcgk63yuT+47mfWXPMfqj5U8tZyLSry58+pKrMaNQ+10ny
Ox3M6kY1K4ynCghXGwp14icmRPrnEEPLh0YaBC6xiX7wIp9xPM9eoyShFtJ+7sdBvTLVGEuOYZ7H
B0rbpu9aWXSJhnPmekOyallUZB4AtKxW1iPGzvu6tJ7LtpvbbTm18w1WL87sI8Yd3oPMEllgpFY/
BDCBqkBtjelCY30dTyyTZqqUrmkJsN1W1XJpNELNOyatogOwF8A+ronwqmAkydqoGaTDIjHKzTRa
l8yO/lgR/F32XIYGMQo2C+QqNhPL9fPX9SINCmw4F7rPyRhmw11asiMe4ty0wIFkli63qIVl7T0k
b9SXbOka254MfghS1MnvKwTu4kORDspVb4dy/o3vvC4TX6XfkOy6ztHG99EchEwxyYm1hxlihRvU
0LhuIQV19acfCWqPNKlQ0advBDT9eC5NWyFOVeUsY80TnlpSpH48mjk4CS/L7jWwRBeCsdO9w4jA
2ugguXQf1vL5dmSGmqA6/dwP0I1mUxFPoyKmnYiL4hqtae2qM9RpX/O07XMe0guXwrI1jz8eX4+L
0SFIW87L6o3CjFCY5Mb2s9fHcq+7ldhEsTeiPTvOu48vgzPvIZcvRxLFWSCStDqOFzeuzXkKx9p+
tgdEtn2JdtNBeJqM/aqxTbHpXZlTxZLaHV7ypXclOG5bnY4WgLukrqJPX078HJ4pwOuqu/TRj39O
JkKzzyfNfm4mvf8W22Gzjesp3zlxrfkznNK9k5ufFCflcmJQFhwCFsLuKM8dDzq6CrzLWtjPhIjO
3q7U4S11HOAgHcydz7Vc//9YqHdQuscUaZ2HUyI2ujbN7Get0tOfA9qJfonW/6GrqvLCtz29fpZ5
IamxvPggx1d3buMByFL48s+53eNsxQuMwJzeBlNWHRIrUoJoRrdRt6Lkwv49PzAKXEDmYbSt5xgb
1ITM3rKflaHzNmPSl1c4UmAAVXpIZ8tq2w/ta2hpxYX7dq0hwuIip8OgpG/ElAicHn9Iq5eJZcZN
/mKOaJQ8giz2NN9wI42mr1Rzv7Lo8+ymwhjMXVOYjbNhb2Uavjj1UNyYsSbY8ENNFbnrjXRr4LNy
ySfzzIGjm0iEv6BnoTKve35JJaqsKkbjJa7FSxjm2c7q0zgw8lzfZBHug6AwzcDs5tpvojEPujHy
9imlu83HJ//0ksGlCvwl9hxIHdjrAFQkaifjuHefkemKgRz149eu6ZXXabCUS9Wn05AD7CM6ERRp
TPr6azAd0PK6sMnAnjM6EDehZrSHMLZS4Paq8nPWRIaaZnvpVC+n9vgWpU8E0p3KAV15goDjzZDO
kZPPdp+8tLpB84L2+7PEnaIjqTLlpm7l+M/HK3puQLTnFnOEpWixtnaiwjXEkammL31nTb+A7nZb
r9XVPVSG6UkK9e3j4f4Ex+sJEl9ASlmM3GhWH08Q1q1TS8eJXprEre3vVZHpdUA1plNv8lhNfKWm
NIq01j/dGIc3rYGroj85QtvXxLzb3u4yMJRDIvOdNWBC/1RDcr2wJGc+PILfHvc4MQi0y1UENHnj
ZCRh5z6HrVlvKovAKx1FTi0lG97NQrp+G6c8MB+vzJmtjTwrzDJyC8hea2K00uXNjLM2o6LuAlAp
029nb7SeVCXt0gsJ5eldx976IylJtElwsvyWvwItJbfSPDbm9EV1kjRouqrfF22X+yXh+40dq/Jh
0mQdRBl0ks/OktGgUAA5Wxy31nDtGkuCbpBx/oKYmGP44JPKYOjwAfGzwrwktHtmszEaODpAmZCT
UT9ezROXLTkNXfaCY6aqB6VoRkwLTWR38eDA03FrisqaNlGOztc2zwbXeYWkPX6p6cGGvqWH6m8V
EUTnZqr7ZtqiQemmj5no2KefXBZyKVDVDtZHlClPSsEJjph4lIj4LZl4dIIKp9ENUfIUbpGhvoSc
OPn6S6SCpCcpLBksMI7jVZmzosXcyYvfCj3Mbns7y/duUdAhZ3n8vlKMHyg83hpd3154Yk/umqVM
RAGB+BRhKrgYxwPH5UiljMLea8r78EqJbr7p+3r8VufN+Aop5JLZx/nxgG8Rh1OdOikWlY5RmWOm
v4ZdUV7pOSZd/Vjm2xKpvMaP0GC+UJ06NyAZDErxNGd4KlcTdMJ8SJJwNF+BYLivcz/aX8uc7piK
5eHG6M3ywnO4NpwBQrlgNnFEoMDNFnfWn1JT41ZauvLuFq20N9XQCDIePaYFHnpJeWO0cd6/5drk
WMohhupcPYCFFuJ7aUxNtMNQteJqLTM9DS/kzsTjfM2jm35h/8KS4BF1tNO4plOjtBVj0b+DCogV
e6N7XUwkBYo3cYJhLF0rvHWp3ewjxc3nL2ZLL4G2YEdyp6RW7N3XkV5skJ8pnc2oWcVwL2qJKEzp
mGp31ZbOUB5GJUJiKIdijfQicCjrau4SM7lqce3sd4PaF8qTCCXARwqVRr51pYjfDWKF2Cd2Jjof
ei0pH7Ic0fc4gPtZTunWro22afySzvEP+rfK9OTFwnk2LBLjO81MzGdi8zR/n80+ktvUK/M4ALCQ
v8VCOIlflw5mezVmoXsvatDUH/pxir82ekupQtQG/zWwVJIRdPfogg6HKrKt5MFJU/mASmU4Xill
WHwHMoKigbIgmDZT6tAGVLKxvpl0oT/OXie0l6mYMdqqsqxIv/R0k25s1CATf6ajmC8GIHbxozNH
VT24YwfKzZ87ENObzjbSWw+yq3ttRq4hfSdSWmxS8jbDPDmpPXGg6RY3/3YFlaOga7SWev6sVw8p
TGSTJn2S5be4Bxkqn88Lf1iOxM2l06rJ9i07MxEOGmJlk1SQAvbINCu3YVGMXpAMTtU+2s0Uq8NW
mk2dlVs7RI83xvknit3dCJj9aVZS1XzP4j4ddklBlXfnNYrx20zCuSqgMLkeBXN7AAw1XHiAT67F
pZy1QL2Jb2Gsrst6mhepSVGr0ztXhNjH+SB3iSmi3ZJV+y3IO4R3URNXkyG7kAKcjOxADwM+Sx+V
kgvPwPG9WNmIAhRTb/5jD2rRIi0Bo2gDdk77Rquy+tGCzsFsgupn5e0FjvE0Dj5+fk5KBwQeyLGg
MQVicKHIHf+AqRgTqyjK6LdAnS/6ZrjCfVIGbSYQK9ovsM3T9GZuwnabxrL4wes0XbjITkIuELbU
DmhkkXnRbV4FJHRutZLEJXsjvNf2CQ420aYup9LwUS65V7CRc2mme/UluOT6wqaaiCoMATch9xJ0
r3Kv3G3EWLeq/Tah375r5qk51Lpb73N0R9FGbPC7+HilzdWlSBMUvQkEGujbgbxdOzjKPEJp2Bm9
N7TanBkMUZ/7yvJGX9BIX0eTC94djC2vEEoeNiXF4y+qKko988p6b1SKEt8cu/7RqqLiX0A31icl
0RB+QppgiSeJXvTF+el4LH0ywynRh/BNxQPqKu1mcd0ljYoiLsIsTX9RRPlPAP73y/JnQGBJ0P44
LIQxxwMih53niVd5tDyt+JvTe/2X0IV+3KuDOEzYvUV+WFMzKNraPBhN/aqLWrn6+EOepMR/fgRs
LuIodi6d5eMf0fZaTVs0996KRurtJrRn10+I8H7Eop+uh8k1t7GdZu/DGIX/6vE8fMmtUi18q1Dd
3ce/ZX1//L+fQqma/hA14zU9Oi+lOs6i995qz5X2wev7svV7iRWp7w3o12wMrZlpP1bpN01O0beP
Rz/d0nx+FFT+d/TVQiDBZVoSoc+3ZiiTjd25UxQYMSJyF+7n07PKOC5hFeRzahBrmtVk6OPgiY4F
z/Xsu+nBxrFnYe15GocbO/HmC22ec+OBXYH5jAEQYNzVnVT1rj153uS+jYNloOM64nQ+TUOAH475
Ipo2uTC/c0cW2gaRMYcWYPyyzn8lZf2C4R2LyHvLo9b6qo9t9FzG7niYzTS/RCM7Nzc66ZQaFpoR
0ePxWFlLRNjid/yGR70z7nGPzm8qI3FnX8kVD7Pe3DJ+fHqbADvRyG4o2yBjtFpOUysHV0mr8E0J
NRkFHd2raKdmPOUXrtgzp2GxLOCj0amkUbtK+uqCQgbuBOFbp9ZVUJWhB8CmVrY2Nr1XejvlQVOF
7WOatt3+4yme+YJLlgFxH5IBdenVF9QF0ptm03pvGg7u3h7L6hSPKtOct+oI/O5C1LB+Mzn1CFGS
wCOfiNbXms9uJ7pQci1S3nJTMbulIDvlfqfb8XtYKzlRhCj8yPDCp48neWbrcMkj/UBljF16UnfG
RoUKs8Xyhm2ExETVX5EqjgcFE4OtlclLxj3nxoOlAiWGFI4xl9jlr2NBM7DNNXVS3hZ8xLUCH2fT
V/CntoqbpLcmq3Cp3X7uMy4KWMRBCzlGX31G2k6pFyJe8hahthlt4NOGgaLbaRmUcXrJNubM7clY
ZEoc/T/9r+Pp5dYQd3Xch2+lWUudRrIJOEkbZ/XC7XJutxB3kO/TvWe7rE6817eNkc1O+OYUkTzM
+jBtszxLrulbh7dOM+eHdprDC4/kuUEX23GK2jDwwGwcT26swsrLOhm9K2QKgZm3wxb3aMw8Yq25
krU072o9SS+cwtNBUUqjmKnTQEVHY800GMJeTULVjt5lEkOMLZBzp0MEHW3njlFzW+qtV/vwv83N
xwfj9Esy7hIBUdeCALR25aFi3Y5R7HAmMmG0fsOHICShZPT743FOtycXKOpMLCd4G/q0x4uKB5pd
dJWM38fB8W6NqZj8dHDsB1NXvO3nh1r4E+A9yA34wcdDFVGSpdgMJgw1FLeToqePOEmCbUbE4tPX
yh+7RXgvvLkLrOZ4qKjp4g5CB7PyjPKuUDrlME4aR6GPb924q3Yfz+zMJkGVg8eBO3SRsVndKmZY
O4VMYO50amdtEmcUT55i5IfCSxPgl4aO9mx1SZJ9nWaxiHRQUAindUGZbz1H8C1taZZV8q6qw7A3
KLpsDDxR/WTKjHsqzAKG4aj/BOQxbr1MtS88jOc2DqHFUgpbeFtrFf4waSanMZTknepcf+CZTAPT
KfMHZ+6Tw8fLe3ppkxVQyUYUnbPAbj3+mlbl9tZsN8V7N+ZGs1WLpMq+uojl6z+oUIlvUQ3d+pLk
1LlBqYVx0EgmCW1W37SoswwIe1W9awP0XhXX4m/UhYzbaSzjK+Q1xgu325nxqBOQOGPXSSq3DjRK
z55b4E/Vu9E6lg8QNkFVdOjEZpgG83dKmfjCi3/6AZdXkIYUhT6Kmut6JsCgtIzkmL+rkz7v3Cpy
fvSJgSmQ1s/6pzcL9DrEiulGgPGkWnz8BQkjqngY6uxdCekUPE5ZS/ofemGhHCroAo8f75eTmS15
nLbAoJfi98lSoi8Z1YORiPdF4OlFoHrkawSoPL6K0f+HscjMQEgspQ6KYcczAz1W2+qcyHdDrSxQ
AghabXkTIXh0SnKpBXFyz5CEU5tdciNmRp54PFhvwlZuQn1898auuzXCxA6QnrS+jH166L10m+hl
duHsnbxDoOXAlYNP0zkG3hqRWdVuWOZRqr+rmUr4Ipz/Ie28muPWznT9V1z7Hj7I4dR4LtCJ3STF
IImkdIOSqOZCzvnXnwfcnjEbrU0c2uWya/ZIuxewsMIX3pAW8kalVriQ951/s4nOh7U4nXqqdNq0
Pd4EZk7UVi15mvpc06OAV4u7yMHvvbZexbKzFAVO83SS8vO9JqwdzFOUl+kBnw6mVAacl8aJf8VG
owF+TI2vMELD1djHFgDQIF1BZHM2IlLTX+8vzbNqAwKhiCtM+tYoz8oglE6H1npTS5qyLV8omZo/
AiTOLsmshvsihG0Ul6L7lSMb+CXUlf6At6T9oCZDtzDXc5uwCe9saaiUUkgnruG/pw8RpFLvZaNR
HzUNmsBmNEOvdI2gEQV1saFB2CSQUT1C5l//KumJDyhu0JSLpDPKiJpxov6oI4gU+1hWMnm7MEPz
FTcB/LnOkKglS0a6YvZwWoB0SB0b6hGZIu2+1T3thwTS6omKd4l7mQKdrad6tCnIRC+LMG2tlWNI
ysRpzKZgQm8fyjHqH8HwN0taDGctkunhAJBO7mqsVODDpzOnlHZct8qoHuWydq4DOk9PiiHFhatW
tnbTwRHsXKdGUMntKNcnLt0J31+3Zd5d1LoPedbXC99Y+J7zq2N6KBJhIgGymomnffpQVkuc2Eam
chyHuD8ahZK9GDFVVZ2vdo9M2ZLb2W/WDxuUGjUizYhToJxwOmAPsSjxld46hlkp40PRpTV6iFZS
u4VfiZusylP5yvIH2dXjsLHXGVf1vZfqrQs/MPmVDsQzW1+tk3D9/uI5nwlKv1OyTgIEpnuel9hx
hqJEo3i/osb4IUWmR7s/bbsrz0K1MQnL4/vDzc9jKr301mHls9RISOa1Ss9pKlg1qjgKLgF3lHGH
qaRCuizzqt53Wtoe9M72N+8POj+8XgfFtYsKP7hdKr+nkw9dzodjxqDZCGS11nx9R8vLgRCYKbcN
iqe7HnWZfSVg9L4/8m9mlzOaujaF7gmsPPvs3egXhtFI4ohCUfctr+1s7YeBdqk3fbTubf/i/eHO
Zhf+CWqjnNLcdqiPzF6USEkOgjAMj2ycKnE1JLWee60ZKsQ5ks6lroU2r6G3S3nm/CpCBIRZnQoi
gArOC8IKfjUNfhHRsYzZOrC3srVwSs/A2Zd776MrlsFobcIpJxSbVKtPv2ZeWmprp010BFoRDG4B
p1XaxBrVD/D30gbJjjL/YDDG+1HHh7ikgQsilpidYZAkQxrlbXI0hEgvSs+2L2EDe/sxAML6/if8
zVQyFABcLhrka+aMrRFSdx7JeXL0YzXYJI4ibXtfVVNoiRQIFt7rbHlO74XXyJRhYosxVyChChkq
EoZjR9CL/iqIeu2ioRm1G4ZWuk1wm/t3xkOixibIBJg798qRa1BNoRJkxyA0BFoQeVbUe1ntjUtR
ppnk5rmuLUAnz/b+9Irshum4AR86/3SRT09eiqzkaIZhf+eFRb4ps9B0yyYCcCNXan1V6MZkipx3
S0HTb74l1wsKSKydKfGb/vxNhDYYJAwCqufRb/oMOhPt/ouq6MKATndi3r6/cH7zLRmMtIRznFh+
TtVIUy1IYq3KjmMaaZsMr/oNkMJ+16LHuOpgcS6cNb8dj5uT1umEJZtPbKKqjZ8nfXZsytC8oCAR
4RNYJrdcXOlFxTW/0A44n0x0lRTquuCjJ9uh2WQWfWKJLlGi42h18n0hmmJNgXm4pZC/hB0/DzkJ
ouA2kTi/Kp7Js3NUycF3EizFR2EXOfY7oxqjuWCbj06lhnf4w8MZC+UC5FSr3ZjQV7dVOxYLLcTz
CeYhaBBwe6BAQmXrdPVQlRzkcMjYnNYY7owoC5GbSLVfVp9HF5WTfRStw0i4cwGHpWhAqWlez0bR
uM1raUyP1aD/qJqivhAaF1c+WuuAVGn7/nI9/5xAw+jEUpacjMrnglVQhJpI86TmqEW69ymQRyRr
QifY61p7/PhIIAkJO2ju096exXqBg0FmLZXt0evU/GpUHX/TtSLYYi1f7t4fanb/AutCzBJ0LBAG
BQGwuRHPMFZIdUiJ+iLSTIdtWqkbqmriIReVuU9sQ6w9X66WSCu/HXWClHHOaQTY00J6c8x0ADW7
2q+VFwgPur6p7UJ9qPW62YHQ0Z61XI0fG0RWlI8d5tPLUgyhxUMyz/U/zz/pzIKIVmr1ZVAH3NzN
1NPuBWrcd35SeYobRmW7cPNP1+ybJPTPETHhovU8nQHzcqjZ4xyjilR78Xu6SKLJxgc1tKSFKs9s
3/05yvRWxBiww+fwvKSmMJmmivZSg+PZI7gCTLKToH5mUYq/5KDiGPox3BpDvlbnuaJIMYm3Z2eb
3Te9IyW69lJkOGxvpv9NdsUQQOEIGkBSIwHH+yt1tv3+HJHTG+4CVUJy29M1kxcp+oBqrL8AQQw2
lROa+8BHp1RqdWnz/lDn80myRR+ANhn/oS13OlTTOcHkyeULVxZDOYAQG4O1UWUe8uFyAnVCa35+
eEQ01UiINR3oBv89HVERdtYZIGeEq4eVc2hs5y4k63XWYalD9K2wbltYmedbELEx5pFrngsfDsPp
iIOH9WikI93hNgqKatcNRBSEQKThpYp7e4PTmfihgYZLf7z/ptNFdLojGG/SGySHhZo9BxI7keGb
TlwiqQrqU74WfePv0QezXa3IxaNIIuUWrRu8TqxKvzQH2Vrymz5fRyhWwnXipkRogik4ffFadVqz
lrNQuJGhAz7BzPGGWYbCrWdLDJGz7T8poAJzmcai7DW3+czTrJOkymoF/Rb0U0Bso+LT5onIP/o1
GQiSDesHGhX7cfrabw5Uqyv6oWzlnhXrJWO0cVDcV9dxjXzXXcqRaLog6mpxaFQUOBZOn1cQ7skn
ZXDiuKlySJ+Cc+50cK8w/S4fNZaSB31p2I5UEdVLP87FbZBoSJDFtlXLYMMBG64HqZCdg+IhSgYL
acxWRSjM1C3SbKhdNeoSssBeIVYJXTQ2Av02S1BUW6HaUesuSFkTW1w0IoIfRthk0p1Z5n56MEKp
lSHaY5PnaqY8EBcrPWJJuevBDQ36la4J+ydKRemTn/joMJqjVWrNxhtLW8vWFIFG+EIlWg9P76/2
s13GZTO5IhFNUzZGYPl0aqgoF1rca4pwTSep9mnlJdeaXiQr38/T7ySC/VNl2+USM2CWQtA1QmOB
M4wdTnpNGnE6bGsgNKNXiSpcHwpRte+KbChXXYsG32Wct1Z8gCvVXaLlliebgibIUh5xdoJCgZm0
hqfOHNzUOfLGhOYFvafTfJSoVGdwAb7W1LHB8surzEmbn6YujIVT++ylGRNRS1Q0iJymsu/pS4MU
R0inRU/J1Y3sV4aJ202KMjmN2845qH2v7wzQ/VuzH82FHfCbtyXqxqaaq3eiY8zOUtKjyHAiVBTd
oQwurFoU0YVQ1VHc14FW6VcZUXCyEGufrSx65BSjJulPiFaguk/fVhF6EzYUCkMQuLru1mgQ1iul
NJTETTqRr6Rccq5LACzewlHzWl872e5kNGAgJ2YfSBIov6cjI5aUOYmmQTGp5bZODz3pZFWu8kZT
4scarj8IY71R6gsbL8CgXlk28J2r3gzS5tpKO67wLRk1Ghclio83TTNKvquUKjD0REqafG07tb7z
CVbh8eUVytEE2Qi+uVB5hfXLj2KzWeuEx/Le0khWEVuiZ+ddOjW7WXWl1FICnLKkatzoSSIHn8yI
IssaZeoyX8eAHD8o5k10x5mH/ztZDwqXFPJP5yMifpbJe9THzmnWhvrViX03GT5/7CCZDzKb9Kjp
am1UfPVR+4xchuT2gxvcOAtrar6O54PMksjax/fbkIT6SOrmaspKSIcy2NtLyr/zpTsbRpudTqYF
JTuXXt9FXFj38udhv/Qm8yhjPsQsg8qEYZBE8E0QGvCvlNqVhrX5LL7UX9X79z/M/NSZjzQ7dQoo
5JZcMpJyEx1Q4TI2xrV/wIjl/WGW5mx2kahg/TN4d+qjd52uw7X8GY/62/9siNkpFnR67UleoD5y
UK/0tef6G2n7/hCv/iVvz475bM2CrwDzIS0veI3iR/Gp2G0DWAdu87UFp/8rkNzgydmLtbRHKs5Y
qojOtQLm+3Se/SWBVER1x/uFYlfqF5W3GpJbuardUjIOiuqiB/PJsDdC2yua5EpGASBnL8mXY7Xl
mdcdmh3mF8TZKgjG70/LPCSdz8rsBJEB74dxzxryrZ9Jd1el35py4fz47Ybgupjqz/RO5qRN1Sfy
Q4OD9RO5X5KD8t35LtZim128/ya/XaZvhpnthmwIA8ePGCZ7iS6y5+FJ2g+7/2yI2U6QzLzWEtqV
j81GbKZlOrgfjaZfv8ebt5jthFqDTj7G0xCH/Eoc1H2xj5Z2wnQCne2EN2PMdkLp67lV6oyh3KSO
216BycJvrfyZl26jraJf8s//bNpm8UIlHFmqE1Z/9jJeSg/aId0tffw5L/3PHfbmnWbr2IoUP5eQ
k370vudX6i77bt523NuHttzWD/5XfXTrJ3/BlmVpxc0uxjrK+tIPGHMYVtKjWaylfOV8Mb/+Z7M3
uxnTXMQoPDJ73aa/+HPRafv3h/jt5UvRlHgZ8S626WkYgbfOCEgvUh+t8pBJn239s9GNrtZ9+8+G
ma1tORNeHI4Mk/sbx9iF0SHPV4G+sElf29FvlzcpPnQjUh8TVwGwQLMLuLbgnZexPH5zKttPXSXo
mzsPeGMLTRxi+jZLM3TtUMIKLiRsOtJ1hNLfSxCVOmEHJggLVYf55ALIAHc1gViButA6np1LQ9eX
Wlh7yjc7ijF+k/v0piRCJlwrNJc0tF+IpKZZPH39SQyHDjdiQBRV5+wklNZ4nMjxvwsjcXTXC4MY
P2fPWgoL5zcH0T9JD3kAuFWAM3Oh+qb3EOTWVe9bW6l24a/AujXygcR4tJUVzarqg15dAGqAyRHj
gpSfuO6vl+ybQkMMXDUQZZx/14rEWLHvUnllS/hYWcaI+W9Y50v6k/MNTt7MlTXViRG90PCVOd0X
NXUqsFda8KNSpeBy9KPgxsTN8BpBY/tmzMbsKgawv1BsPPt+kzOYYjOpCNPQWpltxkSL5V5CeBn9
RxUUClWHHZYA6ur9vXj29dDDnzrtALmpwYH2On01KbeRWk+U9EcpFU6+QoI7++xMZso7ICbJwo1z
/kowYSZ3TfCHpKlzSUs7px6I5U3yIzfT5qrEsPEuLYyliZuHw0wWJdqpFYUUBunQbOJkbwQTR8fh
Kx12pGMl07hurUC5sIZJZCcwBxCkAgZ/TOnhy/uzOe+BAQqhiWiTk8K/YePNfa8NOY4KyRf218Ln
SoDm2tvlD6uXAY2nmd+gamuXQQDOeoTB+wVh01R1XFOISDpGMX9tYcJfwZUnhwCNMIScqHfSYwE/
Mlu5XIUeouy6eKgldI+RAYkqK90ZTd2KuwTZDuuyrFNdWdN9LquVQATZcWWdlfe5RGkhP+Lc2wze
qkI5L6pdEzK2WbhOXJnVIVErI1+T6tZtshoEha2LQa9CfcnQ6GzzkdsiuTChoVg7zOnpCi1iBzOD
LtK/Dq0pfQIhjKBwS2f2Ue89pd9Ss1Z+yZ0kFx90GuFb0tWjNsUepEsE8ul04JIV7NtmYn/NFWaO
qqfnooVhHRCZ1/YeQOFrPbOKhSt4+iCnH4xND66IVyaVB5B/Oqindm085pX31a98Ol9lqFcxJpqV
Bkm8qW1rF3eaMuyDpJVTqAFq6q3VDhLzwrFwvofox0HuBQ3ClgQoefoY7ZSH6XCsv5qjqMZPSKqI
co35uKntfWBnxXosKehtus7IrY2Q9Vy6e38nnZ1Lk6zI1GKhnAYLY15bksNcNwJZzR7GaAg6ugJh
32+Nwht8N21MsXQynQ3HXAO4Y4UBAQLxOtsntigtjDas6CEe45iiT5VCgZdCeOVuxLwvHBNnszsx
Wrgy0WzicgYfejq7XQSLzPAb6StOU8Nd3GjNKo+1dJdHonPtkeLSEIf9moqd7b4/recH1GuFENuc
6T9g+WaLmjKVgUBMXD5ofil9KhPHudLb0PmUDY2x4qX1Sy1K1DvF0/1PuuK/qEqdLARmZxuaK20i
DE6MQf6POWXQMZJIl0RBOM5tQ4k9j9uN10zqpyyn9KAX4luActnm/Tefzznq3jTqQUERCWHcPUft
GHo3xRSN8VDmWXpb0Qe965JOb+8QDx9fOtWqzXVijEX4yfNHb6njczY6wDLwV9P4zDtV+NMvjjZ6
EbV21z+YmWVfeTGFyJ9VrjrxKtDCkr4BeJ5kxwXV7bIBWdyPfvbXAjgXIm0A/vcM5+K1guKnGQwP
HemRsvJD1T6kkd1EB63FgMbNQK9/Sis1/xwWlXlI2yH4qWVebywcb/MgeHoOwPnQKyYsI8Xq03mQ
DKVzhqaQH4qq9gaXMCEvd51axyVSeEKALWqSfAEDcz4m0GOEAhj2z5bb6ZhNn+DzgFj/g4M5yrrW
W+dmLBzERyJpDc5nST18vrxBhuHyg7IJaYeM7NzsKImMelSrKi8fwhHJEL+tu2vkPcat5DhCdYtc
Jfin2f/r/eU9D600eAhcUQissrq48Wf7WkSGloOZNx60BkvpSegyfDT0QUsWVtLvxmHzoBvIYHSU
Zgs5aTo7KFH+4aBspeAwelJsrRK1LPWFgeYnMi8EJpPDmEhtIsZMf/4myq/qwUGorVEeRNRXbqR4
3DaowLu+7C3ZF55vToYirocSANgVwOnpUE4DeRKDJeUBtfzsShtL67LpdI/mLEsUPkK4rv1s/Bm3
iBy9/9XOlyacu8mDDggM32yOI1Yqx0K1VJUfME6ztmlcWvKhIOSw3SIyzS9ag4XSh0eE/E8zmCVK
WDgHTXRRKkdVK4sHy4+qrWda9dZRUmdjI3DiWlAqF0AaZ7sByCncLVQYwb1g8TWbW5HSvx/SZnwI
MzXelQOFpRSA70pmj+xFIpubPGue3n/HszUKanhCMOjTfT6pbZ5+T6WNoKCX6fgQZY50E8WavtWq
IVu4UH47ig0eCyo6FLk5pdgTqOI32AU+OEpfr4ci1jEd8vuFA5NH52nfRoRITk2oOpx48UeEtzJL
Z4w2HRvEMoKvnlRKSPqVA2alJs5M0c/eLIJKdv0IfoThAkUrnNDVwsBPn8ayNZJJEx4M9S+QFtVw
YXaxjdFKHfs43IYpfjOrGNiV85NmiDVEroMcg/ekOaHXFivJN7vScYFcN1LoJr1pjitt7LzkptKy
BkJx2le1uaP13VDqCuGgKKtuKH0jWnuYug490rtWnlyK3MOEwqU3T+13V1UsEn8V1qNmUm+3MQ3a
4+0Cmt+FnR3bwD/KpKUjr8V63hoXDQbA2HQMmVoopuuDkY4sapNoT7ptB03jygnxqPkEi0MruzWS
Qn0RbYyisqNLlMn87CkI1Sz7jEKcH4R7zN10+NCdKXv4Kg1pPwjfzRUVIx/XR8ymkFxVzWPsaRQt
a8l2pNqkI9gZRbGntqGEj2Oo4mfv+h6aFao7drlvNuRLVCwuEtkYxpu6QgxpR25nRy8gvRzMC3SB
1uONZwwNhU/sCsNtiTVW8AyrKk03AX4xCggQAIP8ErDz9tBxg3hb0m8zfMn6OpK3Bbo+3cooxtZ8
0JBPKlzNiNRk2wfZKN/aQvfrK1XERoCPjZY3kXBjzZ+E4sIaK1HX0qMm/lQrXgzkpW/wdb6ARG1J
F0JodXuvg4RJUC/mvN84vRMbt1GJS8s3WabU0q+UMEGIYwVvSddKFkmaib2iStkR3ex80q5V+2Dj
xVpnbA2Bx8vOcVJJXg9q1Vef806q0t1ArOvvcirzw943iffWea954bpNfVGtLVsS+qrzuri7bIRW
6juMWpxuVRYaxku61+blAZtJ0/4c2VJjPw3e4JTjKmwBvGx6Kc7EKigb39gh35L48BNMu90Sj8Fa
MOwKg914tMvWHfjtYN0qIFSilRPgeIHEDEBna3BVs7OjksWOidYGSYsCYz5cDuvhVvIlaTzQkxL1
Tdc2avCtVSvd2HUeeJKvYxtrOMWLuO/cBCW+8YcI8dfb4KXRJClBXTWZt1F+q+QvEHIAUFum5pv2
RrdylDjRJ9W1rWliN38N1FKfqK1mi3SLKyqjklNYLQOEcdduEJJytdiryi88gt3te9LW+CIsWkfe
NLrWJ/cZINT8WJDsR1jsIG5yO9hKYcirAF0swHBqh8iXyvLDdqcY9SFb5ZFlDOlKjpWyQqmeqDhZ
8+m0AC+4EfONT7nuW/gnx4HXet8LHglrHglzNc9Yx5WODEdXpF7/Q2/73oOcowlkm5OUg+A6jLxE
7CF4Bra5yvI6rCcfKTlVvtiJj1KmDmaAMChIRTgaLjzUhptVSYWkXLQtoPZfKfCJoL5A4Y35WKsF
KdEv2BJ2sEnhIDk/378vzm5hRDf+NPckHaNeOotpeJkQk7dY+qLEVQoKTAZUuIrLsr8244ADR07z
YOFanEc3kJUB1nJskwRCIJ0XNcD5ABAqpeRb6ChFsMoo4EbbRgq0/hlBFcN6ef8N5xGOPsWFgLII
ukFqACc8vRHTEGsEp4zKb6HfOc6q8fLSP0JcSO3LqGw5c9QotNqUDz/W1c5XjV759v4TnL0wmKfJ
+NwBagt3fY5PAdSf5xw88WOOcduj42v+r162qztVLzD0+/BYr9o+k2IjAN/5zaxVWBkOtRU+Nui2
XmS50atrKtN16/pJYRcLMdzZ3OLrQTJN4VtHHQvhqtO5VfVBwrutiR6VLsMvDdibc483bX3bBUmy
w5JQ/UaYG6nr3Iqzx/ff9KzHARacSgLqDYD70QSY51OBbkgYJyf1I4ry3pfcDKlfbCvR5zneyVKq
N5tYYGu/wj9Tfc7KQfQQnGAgNNZKHfVeuWstT+oXKtevrYW3IQvaiaQGTAcUGZbbfEqqJIAjKUr5
AdW5Vgt2PhpSKMenNpHJLWdW38fbGvizTkUnHC0qiqFf2k8itRLAeFUbVxmC4DLeNyunSG1xQVkw
NcUaEzbOGC3vFjUwz5YnOTF1fcS5Jn1X4GqnH9GRskFoXqo+9UgCmrvEKiL1ossdIiEiJH8p4zgr
w0xa80SORMWA+SeWy+l4QcFKDAZDfkrCUdc+UYBX+7Vna1W+DfoiAUHVCY6HnapKdai4FkeQuBW5
0Wnb0rDwn3x/HZ2tYUC/BMvAJ5GOnh7p9HH6QlZFrVvBU1V51kaJox7QHPq6RqhUa3X02603GsWq
l6J0oUs1P3uRVH6144V/Q+jL5J+OzMeXgpxb4Ym0jHizDtG32U21MQ/vP0n71kLjTj5YEGBMYumJ
RmFONKN5hp7UXTUmxL9P1mhFe2hlwd6sHOk+8OtwbzZq/EFUC+Oh/6Vw5nMWUfuYzW4qKWXtxX31
pNSZh+OR2SYPdZB45bouMrV0q9GAfKclnr4ACjxf1eRBk+T+tAnByM9KER3d3Om875+MAP+ZQxE6
UnrtB+kYrq0U1e6Fef3Nqp7uNXTwIbsjPj7XskjpkyVd25VPXRgGyVe0+zosXgs7xfhkEHp4oEyA
ul6GC0eyBgxc92sfschgZWdBtFSpOF9ZHMZTDYEqDLXkOY8siRLbj9rOf5pQquvBML19pX0qLW0l
KGxdvL+BzmeaFAM2IPVjghdGPF3Gvaci9F0NzpONcsJXmAjKbZibyG3LiGDevz/WGYKJL4k2Ea5i
VNImDc7pYd6URjwzrR2zKaWnpE4FyRUyuVYVrFChdWiIZnmcDHcZAX5yhbKVLGECiwbBQ17Q1bvK
NUmImj7Q5HVBUxitYWWbk4vIV9GQ+/EhAbWGhjr+YMZXv7e7z+8//NlEgfYnEqAMiioIDerpq715
9lpgJmulsvJIH8fyD6yH4ptNNugjTxCZ0vqjo6FigeQoKtWvXYzZTGlJKSORm5iPuhQZj3jZgigz
JWNT5Lm9sPinvXRy502CGUiaQbCZxDLnbfAB+TbcaE1jgp8qUxom1kExVhcJCulrmii6G/Ip99y3
4UaMevbRgHLSUp402LGBAAI8b3o2BoChKCjsR49EJKBX5KTRNhbYqFwKITvSQtBztrlg1k0KyRCY
pnHnrIIG2VNqPTISzkZTr/R21FZhI8SBKahAc6fhAsRmPh6rBmwzbWr671Rx59ixKMDN2ulk9Wer
mre23YpDGZnNly5LHkmFlmy4z0ajKTGV6qFJo5IDzPh0keZVV0c0E/pnOAO03cdSxgLXypxgp1p5
kG8GhImXSoHzMg9IFXMKzycuDKfonNoXt3XZNdEoPzuOl97CsEgvm9AqFjbEb96MsvSkfDJd9eQ6
p2+G02qQ6nYmP0uN1z4YrdFvcDGI19mAXqOrSsXxYxsQSyYZjDaVd4r9IDdm4zVYhROLetEz/uWy
Wzh+vGnbIXHbsBg/GEkwFP4rcOqm64cgZr7XYaA7pL/1c9qb5U7Ox25HNnKdEzleI6bUfjDJeAW+
A+WZKA4T4W02HNFrWAzmOCC02U2mGna9FbqIV2ZmLllMTT/19mgxiO4pTE97gKMTJdHTj9aHkR4x
uf1zZTUZFu3JuA8QZrjycUh+eP97na0PPhTOA6iacXESqcziUgRozUEbjeZ5qJ34yUaixRZWkGP5
WPsXpTAXrrIp8jl9s2l7UdakEM3lOV/0hjwCT4Ac8yys3HoyQtmgeNbLHZ7WjdWnGyQ2QLtOqCPx
wfOS9iOKBPTD2HKTdc4s4Ne7XB5GO02enYxbziVy89yR9HfVtxhCL6yV81nlPKGLTY+Z04vFefoB
S7NocRw1Bs4T07kQWdS+WJAOHu3YM742Ils6v85wxjBf6LBOwhIAUoAtzd6O2pYfw2+SfqJtY/c/
TdBt416ywsBTVnZcemm1ssYhytXNiINGt8/7AI+JtAgyfz94BmKEbhuwGN28setkXbdBmNb4gXVp
WF8Soiuqq8iBLDUYDWleorgNGkIWiBoUjiVMR8uGzgkKNPmSDNZ8JicoCLJG3AA0ryHRzdIFuVKS
ZDDR/B48ZbjPKF1exM5QbNBxir4ZytAtfLn51oM8RK3i1bSHc4yE7fTLyU0ueWpRat/RMQpXIEJ6
F4v7aBfR9lrKmuc3wKTVxNU9Qcw4UeCxnY6VBewBnRz4JyqPrXnMZSdEUUwMopHidYPFTrYVY0H9
WA0NbsNVG4B/7N2gmHiiK6eeXCJWMNVCLVxXwLl0rFj0snE5frEqWJiYs8qDiWIJoBgy/ImHC9Lq
9Gm5Of029vL4udGdujuqBR6zcFPbqMOimyKutNH8So6OrZC0GhtfROnvBD7XVBwjwlaxS7nuk6W4
ZHagUIWZhHmgI7G5cQeaxwmGp0uelyv1fSZJ/VrVWmc7xHW8R0miWUWoJFHc8pcEJ+d5z+uo8Fcd
C2Iw7mbz6kEiytAzY6O+T0Mfm4S0LwAEOsUhU6l6lEbXXhJAtNsixRiLKp1xwAF1CZM+2xnTMwBT
IvAENcgOmev6NfZYZp7uFPd5F+XhCnkzxV4lzWDvrLKyP9Ui4NHevyx+M9mU8yYBBFBZZFqzBQuE
t8v7TCnuo2bQbtOuz3cSRjRPvnDqtW1z5Iyeru7+jUEBRNJyA8lwJiQqBUCD6qQr7xNcePY+TYqd
TAn1GjU1bwWPsXWlLOw27w86OwZeJxe1MINFRWkLUNTpYi8MO6fsUlf3sNnLlUHre4Vn77iGRrkk
0f6770g0gQ0j+GWu4elR3iRIcSiVdDfU8t7PJDPdQ2LLCJzyoJXuMa43rJ2C4XrxsdsQzQ5ON677
CSsI+GkOWxwhsfX0O7L7rgk1OG12fFE7Mm0Sr48WFs3slPtzqOm2Z0QqX3OBDiRzarWTUyxd4kBc
S47SbprMX4qmZ9nY6yhQuzlNueC54Wf3RK0EnC5Fnt732eBfN1n1PCZS/xkYm4/IklFuNKQ6cOcK
iwsgkt8/tlqm2aQirE8SD5BP5zDXUBJW2Ao9uJdGJ7zjGpZWTja2B5TvsoXd8JvZnICC001PagS+
53S10FrqY8lIsnupRWFQVH19g7p/9OP9F/rNbE54DwoOIFpxQZtFhXESeZgBSfl9pMDEw/GsXIWe
Z641x7c2La4oF+2g04AuJs/yJLeWhODme2JSOoFZzo0DqnfKW07fMi6iTrOarr6H5ubfyF5O/1nW
Ajleo6+ff08N4S1dxtOOfhOZsoAm5CdJNRJvk2rWdPa92YbgNfLIL9TmHl9S6dLvRC823ShVvwD0
pGINdlj5lHp184xoXrfHhUR6bhw/eVbQ6vsZ8xr/NNv6P8/9/0VC7fbPsav//i/++TnLIekKv579
439fB89lVmUv9X9N/9r//rXTf+m/b/Jj+rkuj8f6+kc+/5sn/yK//8/x1z/qHyf/sElRtB3ummM5
3B+rJq5fB+FJp7/5//uHfzu+/sqXIT/+449nrOHr6ddEkKV//POP9r/+8QfyBG+W4/T7//zDTz8S
/r19+itgvf75U//7948/qvoffzjW38F6U36YTmYK6RO+uTtOf2Laf2epgsVGJRldHiLvP/6WZmXt
/+MPzfg7SelUhaKM5kzk8D/+hvT09Efm38GL8P+kXmrRMwOM8Mf/vPfJF/rXF/tb2iS3WZDW1T/+
ON2cELSIilAKm4cDlYfqZRQ4KIYra8e4qdqF0/qvfnd23yLc1hLJ99amNnwIvuM4DI++avYLVePf
/zzxxOmSRxMmgqSSWhu/LMryHoN2WXwR/Zi9vPl8/5ymt9Nyupv/Z1pof57+voMoBIBDz9yAE6rG
O7w/HbAr+EIrQCjkRHV1XJy97fuD/dXLzPZvBRcn7ERqbvoKMCJAQ03ACcepcOGsn37nX+fEv15m
esk354PlFHIeOoNJiprr14rS6cnnToZyczWgGN3vJGs0SzjYRX7/773QLC7IbRnRhGlAxNmt/gCZ
wGtWOs5DwUKsc3rY/+uNppl880Z2MHZy3WjGposqqztQB/BUQAKV6lNGBjB6rTRRE9GeK9KBnnis
K8VWTv22XCilz6Lpfz3A7JRH27yKkIU1NhQS6buRKO1I3F/ySCuosBSig6LbDJZ0lXVCiTYNyB47
dSVhq0vCBn+1aGZhXiyGpMXbgCmwVWOlldmLZXTBwvv91Y9z6ryd34ydCoCxNjbDUFlPcjZkrtc2
4UIZ+q9+fXY24PoWmKRdxibSguAoc4tcpVIQLYFb/+Ln5+jpTOoMONOGsYlrq31QukJ3e2+0/r2T
x56dDGXchXmuFsYGUcpx8h2R2nJt5tmiWttfPf7sNFB7odhA6jkNkIUIVwOYG90tCrbS+t/anfO2
hhoOUoocrbRDQ8Yyb6ug8usHGlzSwtn5Vy8w2/2VDaeu6w17N2ZKsqGXJpVuH0RoXrz//NPv/OY4
m8MznCzS40YdvF0m2WOy7UolbzdxNyjBugh8fcnB7K+GmW1xTc88u8sla1fXjVpfIHmaypsxVeJ+
kwd1t9SV+6vZmu3jImsLD1CUvft/nH1bk5u41vYvoorz4RZs0+50Oul0ZzLJDZVkZgRIAgESAv36
9/HUV1/F2vG4SrfZe5bVQkuHtZ6DCKl5gwRo+wHKXcWb21xZiQz2Rh5oXDvqEO4xR7agpfhEgKia
vtAkp/foT7f+Biuh2xzGvXkm8hr0rf3sceN/KEgw3yM53QhvE17GpgO0jJq0VhkAfKXfb/HX1Iz3
RCFvhbcyWq0ZeA4oq9UrwxeQABgeY+Vl9wQVboW38ll10bCzvc/reFmhxMb2fPPKxd+7e2WuWz9g
He+0gPYCOhd5XQR8Gs4iSAZ9nPvM6I//vYhu/YCV0Fm4R0vgbWkNf9Hujyxflo9bR6Z7tlKXcf4m
n+3qHC9WDXEqktWcLVPzKeN8Un9Ekyn8R+m1RfaykzFKz25/i5XVGdBsKIqhNCGiWHYPAPdukDyi
XPtuR6cN0N86dI9kOGc1XQjM8aAqteZlr2IoHf33X3BZlr+bLiuld9ITn2usJxDMxHy4UMGyj9wD
3vaRyIbT40bCffiT8Tz6pgbokN+ZuVt3HhuqzmCzl42AVdcjy5l4bD3gb3CzB227O+ZS97EsB9mb
FTTnVPAT3cDZPKRQtRpfV1+m6s7ff2M12jTRvUk98OC9BsAnTx0imJ7WeMpH5X/PrlUz/v83O1sc
Mlnl1k3hVNSRjyrlEbZ7qzwmjTHsQaDCvH8g8K35R0Ctiz/E6Mokzxs6G8N72Cvk/Z85hXL3naHc
+kOtjSMf+kSMGloDImtgs5Sa4m+xbfoeJvBWeGvbYDM61/vWZzWY/bomMogZgLE5+eu/J/JWeGvT
UAE4qX0PbjYRW/41wVH6vPgeP7pFv/zqLw+AKSJD73lZUScML5lKBWg0lqqb9+XOKruRZTZGAfaa
ewKHwLyWu27Ccx7Ps/9jEwEyDlV5fywH+B3zMjSpID8FN8s9svutebPuA5GGKzIN57RO84ajITKF
UPjbVXy30XfrB6z9w8SGTiqds6OakuCY7is5mHS8h2a5Fd26CqRN4Q/9tJkapmSyNgME16A52N/Z
g25Et0FiwHe03oajoe7DjlehDPpDA7So26KygY549Yw5tMtNHeLdWPpt8GUg8b1b662hW9kcpGKI
N5jT1iTbJeRDB8D32dQG/Z1b8a34Vjq3vZIigoB87TW8OIcr7AeaKL8nVHIrupXNEQguYAEgumxC
8B+ibIF9V3DPoPNW9Mu//5LN+RCafAWfq/YkGDcUxJIS5Jl7LL1b0a0jv/ehfaebxdRT0AFwXAyk
WiFlevrvnegyA785jm38zdAkrTGBp2vtJX/j2UnXUyypGGqps3v+Yrf+AitloxV4d/AU4GiGxP2E
3kd/DOKRuj3HbT1SOeAqpE0KNi9aWOe8SNSh3wfH26kNYAUlmzW56VVNFha/6xjP3ouNuQ3dLvbj
oG4oDSJZT2MPuMCchAALtBu9ZzJ1Y+JttkXSkIV6BmUeMXTbI5VEPkEhktX/vXRuRbdSFvVRb4Vc
gzzNiujlNdJ+zj4kc562bjeI2MpaGnTrRCAPjCuhMhUVyde92Ic7C//W6C///kvSQkOWAo/QrMeJ
tUEZgRoKzFRxj4x+K7qVtJG4yPT0+YqZ977OIe53Q7Hd0+a8Fdw6Y6kwM3SG0/839DicwjJZwY5z
+6x2tiZ5o/IWvcJCo2gcXqKDSuga3Tpgqb+KhoGudNz6oq1UTlUJUanebey2tWcLhyfQ+31Ej2E2
1cXsRDpyz4fgxrRHl7vWLyuGbhyQPoLghVG8Zlkx4+WV3mOh3opuHbCbjLKG7XQ9JrKBWVqwAvcj
Gul2vNpaJ7wV4TBGvjoOqxlK3XZ/q97cE9y/NXQrTxczSwEzQHXktI1LELG+ehCocvyklx/9Zdb9
JgGBC/TQYzb5w2HZoAylzOIY3ErTaSm2HjdhiM6mRVum0O0q1RzeE3y8NS/h9dChV+uRzisw9EIF
78HRjD42GWFOLSpA4q+jbyoOhxiRaxOgk1maAfLMB096dwVcbw3fStVw2goI9JIVWhkcfvFeJJJa
6FD+dNpnbC+ooGtA8N04TtZmYY9FvwSHhfb70S26laxqbkRE9kTVsoi+BX34ssTRi1toO1OXvef7
7sm6a71nbI9f9zBzrBXa9mNF1/EsGDJZ97rND2Davo20Gd02gdDK04EuALzkStVeJzsgCLOnLJzu
mWPfWC22wwDawloAmguTK7b91e3BlzDhd5ACt0JbWZp3mng4r/caYSHgCs2PNi33JSJuz7LQytOV
JKql8SxBpy78P2OJfQAufyZwu2nYInpqYqHPmlHVfJzNYdyyH20n7jlX3ZobK0mbvJuyFZzsOoF1
RcW5wNDpvc7rjeA2VqkYoIUgPC5rdPuL9/lCgvfMa8QXpzyy3WpDGcpZQrO89lqQmiOu/8zyez7D
t0Zu5ShIH9BWaKmq52SFPUq+fWVT/tFt3Na9N9bxprsIsb1+eYvV/j6JlzscjFvDtjJ01A3Y72B3
H/0LkglwqafO+I71gX/1XH85SYNAiMx4oXcEnewD37Ov+QyXGrc5sVIUOnwrdnPMCZxXX0Yynhp+
zyTx1pxY2RkLvUeginpH4LoeZh2+ixO3E/TfGuovEyL2RKajwNsu5eQpH7d6mBu3Nuu/RehfQnew
eoBiCQYtOKQLVNVnfzhNtO38xYp+FtBz9Y5xS3/MW/ECDTO3fcp2dFYTAKW7TmW9Q6DnzewyrHsV
LQe3gVsZGUG/YIBctKwXD1ACuBo/QPbhT7fYVkZS1i0XmSjvmHS43Xp++h1IfceDzbawwcKeJubj
SG67FOaUS+xBuyG7Z/1+Y3XbbMZ8WTMZJ6sH79vXGd4kqGK7zYmVkaAlTGAF7LJWOcAcGnTnMpjS
N7fgVk5q9Lv2fQD/DBLQD5qhtz9BcNdxpVgX21kpH5h/BAcv8mOkxM8OjA7HWbGOS0DUdn/Ki+U4
8+hjgtibWt1ig+R+fSEPdAeJxS1A2Rgo2SeVE9CA4y11mhWg7a6jt0u8MtxnsVASk8KYtv/MwOR0
+ZyB7WC9FSrWtEDmb9Eu+8qPGxikhrgBdU5bCwCB14OHW1jcoFcjaxKL755ev6D58Nlt7NaRuV78
rtMI86IUSQ6Tol0JTejM6Wr4P2J+cwsSKYC/GPi2fVSj/7itd8VPf5/6ANteT0rPL1yPNlpqmGK/
ZwAcHkF3Dh1n3MpQRWZgLtUqwc5jL7HHqn6+p8V+a9x2fibeAAUHvkAxIQkrWF7OVRD3/7h9TitB
d3QUlpxDGWVl6VeArB+7LHl1Cm0DqzYoA9A89OZ6D6AKziAoexp47wbDAD3y+muOIGwVK7BCNVpI
5jCY8TmDEprTtgWNgevgSoTQOwv0XI/A2rByUbP3Dh5Y+ye3mbHSU3sRdsVY4Yuu+18LbnDbkv9w
C22lp8TB04p0XGqakk/gp559zp0uy2CoXE/K2uQUIizxXJt1ao+rJuHBY8NPt3FbyQlrMUhAbXSp
i1ZUNN6f4Y5559p5+dP/t+US2BxT7aEevMIOom75mqhyztL+/ZSKrdR9qO4ZfN9IUlv1KKHDNtAR
HE/WRd9YG3/xBH1zmxorRTcgHlmaNTPyf10e1mUOymCN3Vp1ELe4/qokbJNujkIMPA6+8NWDNJcn
/nAauU25bbdJULjbL3UCFy19NJHa43LIWXvPbvHGrNtUBnhIklyB9VmbzXvpePgGmYA7KOhboa0c
ZV0y4cGM0JBke5F+96GJUqc2FFRAr6ec5XvDp3Wfa/BLQzjPh/IlILq7Qxq/NfDLv//yFAqz1U/W
Diux8Q1cT+aphluzGzoN9ITr4HxrPLkt7VwPq/DBhs1OkyZu1WFoVl8Hl3OswLjElGN7vOigv2PJ
9ua2Eq0ztNCEqX4ic501BKoiZn9XzJ1b3wyiLNfjLrBK/C2k4HeP68comJ4gquA2bhu9NHfoTsBP
eqqXNP/SBfMLRPidHnHgk12PutliTono5zrFzJQFQOjltPN79vU3VqEtuySjfvL6sZjQt2mnag7p
i/KKz04f01YG8328s4bEn2rSRRzS2ihUHCEGkzpOjJWefV8AldbvyJsCrqK5StNPDH7Ujl/0MmG/
pOfaQ60HWLuphthlWAVL/IyT1K17DqWI6+DKG/Ix2UYsl7GIfYq9dqdLW+bFSu8cpre+q5WjwAL7
BdkGzD1pdVYNKJ7VTRNPbn0EqLhf/wU7VSqfeSPq3FvoVK1a8H9UkWnHR6PNRA841KR04Yl6bvfl
wEnal5ih5OS0Mm3AUZZtW+6vvqgVS8PKTwFih5GN4/5oA44kAwJviQZRwyONyDIwIf1Oof9xz3Lx
xrdNrFvv1s3prDfMzdj2Y9lJ/nljgduZZ5sesHDU3MsU5n3IxcO++MtJs7F9cJt3K2XXaI12wbSo
+yYxX/yxIQ+QlxK0dAtv5WyEfTIJd3zWYmim5ZQpyF6XSTPCMMTtB6y8RTOOjoNYMfPRos/znH9u
J+ZWm4eK2XVKZTA9AMZ4FnUWy9eOLC+ayle3cVvZSppdQ8mcTHU2FN9gxxzAETe+h629tRytY3VC
yRyiuFzU0dzn3+CDtT0oyle3JWMDjaTvbbuJkrFGpsKnBtAXuFh696wZbozdRhpByBo9eoboyQqh
iyQQj3S4h2L6917xmweNDTOaug3wujwc6zWlpCnRLYZ3kp91ILQTXhD6wMWuXxVf2DlaIi+tZdtO
yRsobtn0EQY/y/xaZDx9oOhLjg/QGoih3ss6FOPJNuW+hp9wP82f9RR6qvL3aaDfx7b1pirFxTI8
BAlq7cdMQD/7wAJUyaoUXertrCYv7yEjtbXxuYFQwV5BSCVL/vSA7N1PQdQv2SHKNsTUrJPmRKCZ
tIBtFxp14mG4mcOy8mj4toEs3XyUcer1P5YACtV1bmArXs8b/t6DkCY59v6a5NUAOVhapXtG1AMJ
RlI8pfkAXpg/mfAVWiS6hKTWfBbdMpvaH4t8P2nO1viwzhd/5DXTkPJIWLvGFWGCj7jPFsVewcYo
yko+dnPwTg9NX5xZFEi4RmG2IVUd0fVsjMef52H140Psr6sp+2ZuzCsL+jFzu4XY9He+xSqlKhrr
NGlHVH0g4E2iwm2/sZFeUdzsuEgyUbcp/7uJ6WsDgUynLcGWxVrRidlYiHEnqqmXgj02SeBWHIyt
XTJZgUwJUEGC+FWxwaa3gLA7C0bHObG2ydknUUrRtKtJ2MNWkU7/pP385jYp1j7Zg966Dpk/1mpX
4hlssO5hjCR33MqsjbJNO18NYbrUZKbxU4z7K5D/Sn51GruN8Zo5WddVrGNNc6L+mPPJoJg/5NJt
2m2U1zR0EjSRYqwLFJXLJOyfWkPcmGZQTr4++nykMFSQxFjvI8T6D6Ov+xqKsJ3jK8eGeQVDFxgv
woqEbRP05sIFdhBl5iX0nrjdjXPElkyRfNKQ8JdjjUbVP1rEj4m3uDE6gujym7+8RITS8zrtGWTX
/AI4MrlkG6vgkRD+47ZwrHRdIeofrSoUNcw9TV5m4xShx55fzMbcfsDKWC0GdpG8xwXBD+JSZbo/
dl3neEGw8V4i0w10ZHGEo0czV0CUpZXwtF+7jd3KWe2DKp10wwhWLWOPabQm8KCb5tQN3w9x8uuP
u/QwvGrGEdvwoLLHdoj8b3jT7m6l4DC/jp5tkDrlC+6rKGVt5yZuVJ35Mjs4zY1txBNGTBXd5XSC
0i6pFj2RUkl+T0T3RkrZkC9oDG1qwzu59vYh+rsF2vxvw6EzXrkN3nqKQM4GSlk9FTVEblfvTIsh
qPwG9l93eoc3eHVQoLyee3BboU/D8qE2LIjmN0G7dayabAjFQS+j9wbC2bPnFaw/4BYHfXRS4DF6
ar0kGR2/vpXYIAWnvoL7SK33qc0rj/cQoOAwUGRuz2gbIAalPIM3y2VnamDt8Y53BLyzfdql7/iR
rPPY+GoGvTYcamiGd7TcdK8hYkvhn+W2Ndn6YSlUuOchxA/AGgWwZaO+AL3/02mF2SgxJjkULJWB
p94MscONRP8YmTgO3AaJEbh3LgvNeI277YmF9DEMF7cSQGAdxtzzfKKhIFLDp2ypqBej1aDNJ7dJ
scr1smUzCfQ61I2a86NqQ1JymMa4rRfbcBgGI+Mw4IvW3bx5P3ivo5+zh+PGbexWRsNYdBjjIeA1
7lrP2WresYm4dTFs22uyoc+YwtenXrawfQzYnJfQMNJuh9j/mj2mXb7SCFYQNB8JVKDz6bHN1NA6
TruVpnGxjVE6+LzOkqGvpiJ/oHGwu6WoDRmbBZQam6Ib6iJu9dMy87jKZL++/Pc3vWz3v3mj27ix
QtN91QHOd2biCVd+HxbxRwYzq/GY4lU3uN2xbAxZvqcNBLPJWPsqkqJsE9lfUssvRrez2Pa7gObm
AiueDmszCV/hlfqJBI3bsvetlIWShcz9GWNHdS05dDNK+UYFg9vntWFkAxajR4EKPAbZ3Hxa4Sz2
OsCsw+2EsmFkMLkMFHze2GUPzl8Ej5JadknuOOnR9REvUF3wGz4wNMNRlRin/MWLYen03yvzsqv8
bmWG18HVLodd7R0DQgASThXIh9NXAyfieyrSt+JbSQtBGsiUyplBWzz7gdrRe561X9yGbl2a49VH
txoMQZBW4TZRTota/9bR5Nbc/B+Phw7Pt6FtLtMu8gYFxyU/8zRRTssdRkHX8z6GvdrMjME3pEXZ
KQhFCUkVtxMKuvXX0YvUZHuyoP4WaBnsh6EDHqHqh6FfnYovkPO9/oF81Y24aMDWQZvuh5z4/scR
fL5PLl8WxifX0fe0Q4VLT96BBGQbH3s/8J9hWJeoO6P/98H8v6secuPXPwDvkhBGfwpLJ1VwXZmC
YFAPHV2n+YSHmApPMEBKl8OUsG188na8Cp5E1k/8K7TE45NKQ3POYm9PygIOulBX2D1KP/Ah2cKK
T9PeVYa0jfkxNnunTrASn8dKJf32M+Jx/G4VvXzcO3jNRI3SCAENjLb0eRebtzYAv+WFXnQq3oYu
F8sBD7bY4H+dddX6QH4+96L1zAH/76V7H4XNuDpdJOEQej0nwDVOMNlO2iNpgv55LWjxFHYhcTtg
4Zp0HX6EL8WI6iitw83/Ow2nlyIgH92Wi7XH4K25cy/VtI4McLYsjM/huNwT0ris6N8tFWuXUcrj
xCwbrSdY+UXneTFMH4odqIcDTJULcobyOmudqmu+DZILpiJJ4zWhtSe89BhTzU5GMPLZaZ5skFy7
NwpvxIjW6xi3B68xX2Qf3punS27+Zp5skFzgk07BTpHWKVPdK1DV8Ye8Jdv3rQ/uKQff+glr0/Gb
IiMh/KWPyxbRFI460zx15Tqj2H7uNBhtdx7VNz65bTsDeAJRa8rIkXSSwq0OJnFAh3mwp+cmDysg
ut2qSlCYvk4K0qJ20sDJsE6H0APQLf2CjcjxALP9VD0IjqAQMNAatrffZKRPMgrubNC3voSVzFkE
LKcBB/dAyZTJc8GW5DTmBfr+KVmZ74QugH3g9ewkiJ12sO+ETAeEBMF1J38WU+ZGbYVV8HV0eBhN
XbfPfZ1liYRB8JiXTRu4PVbgN3Ydfe1QioxU0NZdnMcnASuQQ150Tu84OGVcB4eXeMBYxpoDjCcf
/SYq4zF1m3MbQ7dHPjzpJEIbEx+bYjrx7p6w+e+vgnC6vh41PETGbiloc6Bd+A5WTu9gAF067Ww2
hg6wQngypl1zEL2eHvtlkbWXRK9uwa0kbZKsXffIw2IPyHIUAg7ge8Hik1t069j1Czo3ie91ddYt
4h1Qr18msruJw/o2ho6kGfHWUHU120N2UoUcHvyJuUFRfVv+29s39FP43NVd308H0eZPXjYvR7d5
sdJz6/1JwYG5OEged9spDPVnMVPqVlT0bShdOxawr4qH4jCs0zNlY93Po9shbkPp9nbbCCe4SDGp
unJQg18ZltzZeW8kkY2kW4HON2D4IYmWdSyBGqtECkVhpzm3oXQGIj3LKkUH1hLfq4GIcSqbeSjc
AGm+bSVU8B2cC5oUIFqNJizhCjO/GzfaufEg4Yx+vcOodGiGbIqKA9cGPdsXoADuzMy/NM3fXG9s
LF2cmgDiVKStg92LYHPR8QQEIwLh0DcoJY11lxQmKrNp5ckxRXVNV5OkyQo5TpHuJ/jS+dPRiICE
33mWhGsNC8wuc6rA+2l4/Wdv3hRAd0NenkuzJOcu8nN1bBe6DAe3dWEdxEMH+/I8aLPDNrcpNqi9
V0PVJjCScHt72Di8WVJl1kaoi0OCOPI81gdRxE6VZuiVXk8PrmxJJCKujsFF9wsm52Bqx5kTvhpO
p9fBRbbGcEJH8FVBuxkOy1M5stAN4wdlyevocavAhleDOoY9DNYjGvQlKhI/nL6qDcIbaZ7DyKmR
xzVseZl7HghcW+y7nWvJ5er4Sz+ZAGvqx3DEOY5A1pQjnckzyyL5h9vYrUyHq5WAPeAkj16BrkdM
DTnCZdZxYqwjuZt1MKIRK4/QqAw/DnyjP1LfZE5lct8G4Jmk1ZNU63IchpRVUK6GIkzcuKme+ImV
qqyQkYnyZDl22TafkkZCX9yjbj1231b7inQYGUblcow0DOihlPEGevU9V+sbR5uNwVN6gmRWti/H
PQtMSX06Vxl1vKvYEDz4g6ZeNGHWDYdci5b7P3DYcGP74gy7XuswpOdTwyJ1JGDPHArdthX2Y7fm
vW9jvwxoEE234mKVifDHwqNX3oZu9GoYe1+PvOUoKY8C7tmdP/vlJsLm2DSA0f13lt54JtroLxbQ
KaRjlJ/ShiXrx1bxjp/2NGTzKZ4FTsH//plbC8fK12aNmjjo8UfA49I7rGFCqmFTbkgwuKVcT5Fo
m0zKFNEJGbpDDhgYTG72v9yGbqUr7bEdAM84H8Um9qrjExzNeON28MXWFboQsS95Ag+glar1xNs8
LCFgfM+O8sas20iwncMr0sx6PsoWVuzBQj+boE/cPqmNAzMtj82IWs9R5G1Wcbb1FSCpbrB/OO1d
f9Ih2zOZ5Y04etyDw48RQxmJfbmz6m9NjPXObeKYzUGfimMnp7YyCWdVDpn8g9OKsTFgKthRcp5J
fur7wbwZH86YvT/c062/NfbLv/9yajeR1oECWPmYzAH4KJcLh4ABY+k2ditR4XCDcvVeFKfYQ+l8
9X6ObHhzC21lKYVNZAP/jOwEna+GlasBOlG2sCJ3C2/lacDGaDT+XJwSwQcAcPstbZ/SgA333JVv
TbyVq2LJFW7xojgVS1D2RfjIfMebmA3+ghDXJPcQoXmM4++ChxjcAIm+jfyCGUTXtNlUnMxF+ojq
IK7iNtduy8VGfvU+a6XZx/gAFa6HYRYfYVbllqM27As3G1yTOI8PKeAP/eA9xUP34rRUbJ2vBDJC
7RwN8SFMFQ/qWDDwrlvN1We3+FaKDiKYeqbG7BSPwQYJ9XiJHy9UvXt6gpdN8Dcv3dBK0s6jIs51
k5648JYH2awrf14yn5AjeKpZcybc6Pa9NM39xzX84278qJW+2Q4DSVglMzxbNz1sVcA6Foojpcg6
dmrhzsfKaeSwqymHaMLZvvX7PGTnkQnYnp/wsO4pL5mh635um91rvkcR7CHrwQeklZZRvxutS1xy
xPREYXQs3q9Lo4P0vHlxNtFyNox4XQmTtC6CJ6/MBC5CY4pPVybFNJLvYm65CsqYZh0/R4ZC7vmw
40GfkcM+rXqu6B712ysk5PTalQmFxQ9kvvduW4YyKJSXxiXsW8OJPgQCHsdtCcd2nM4leAVMYYBL
Ng6fRcjxkOmzPv+HC45/ntUUrwf4w0LCVGGGaLWuOuxqsyt4P+OOHC3D9xFF20yV2xz4gS7hekza
r0MX0+InJwpGPyBymnHmJdS++v3PC0jvQRi+b+UA0ail0rpbAnrIQJxsjgYtm/Dohc22VE2OlQb3
1VTvCT+Eq0n8d0G+psWpS5Th4IVN4/4Al4ChylKxpu97X3X5we8iHVVtlk64heU8P+QcArjlNpEU
nqiL7seWHGSB935WoUKykREjm4Y5K/MwzcAbWbu6iTNcG7GXpFw94muNbVfOOW52ZRF4jB8UH8Jv
k+TpQe9my36qzuzRScxjQp/NHObpH7C0y7LnSDZR9GSaNlewsjPgqMSnQqsAiggmzRR7D4ZGju8l
uk5gcMQ3BVEnH6rGuI1xfzT0YU+jTcNemHcjqcYVxeBzBgZS8RZs2bbsFRtiOImR3LvIQDLFBg1f
YGYA2oKCTqZWddzxLcfxHCYopIXnlA55W9KUFqeUtkM1ppvmM6opu7esl5vlurzz1UKPesYe9ZyO
RPVv2xaSIcdyGEN16qNk2aqRtHEIldh2Zwe8a9r8ay6jYXxXbAYPvzbx1TaXWkgU88sih4MjblBS
wnKwKmAZ3b8ENJ/TEwRW6PZuCHWAqrYvoa1m0GaWKwF3y9+XVALJmUJkzWfqR8g8cGbmNYvFa5bw
ID+0zZL0P/D2yRmShsfjelj6ZFyeqfJJ+gZ41sRP/Z6BJlSM/pg8msQL6VPQamr+6gY2KjBmZm+M
nyckbXscRLuHZ8GDfvrSejz3Q2xvlKRJmfG4EM++lDT4EcOSMd/LhhSc1Fqva/Loz108/tnrdE8q
aN77YKMTHQUFpJ2TlP1spCaUlHSi+Y8kSifxBexy01boLuHsAs9j3N8D1bfk+I9HL/459vNqzjwU
+/4Gp/ogqESLTPrZx1jmD4SG5hmuoeTkh1Pef8hnBSNIP+9E+2mi7WY+ahA8Qg+daOgG5IeLEnF6
XrQchn8oOjftuz6dor0ex5419QTv9vmdmmD3W/VxFIdf8zSMi78CTZtnUMi9R7SRzE9QW3jZ64Qc
CASCvMPWmVw/wkNiNQ8QD4r+ZEUXFwfBwHR8yfaWDc8BabrgrMdO7UdvavvtodhnP62zdKP+Fz9t
aPOpnQoiKrFLD5qIvV8sINHwFEZ+q1mS+f3iG+mfI5EK9hnGHc34QSVF1p78lo7ZQW79ir1TJ/nc
noCfDub3U7GmPxk0AYaqQclQf2g3f8ZW0o6bPqbJKGdy8NGtWt/RHgLHp4YoAXqNl63krc2XIj5z
IURaysab0x9tW/SiIsNCZV/mQ9D4MDqKo+28ML7Ig9Sh7x3kMoRBOTCjxddIFhjBIfFJADnDDaPo
PLLMZb95y3AcLpI8JQTtDH2eNIhpx0TM+lvo7zqFvRqBx2MFK4j0Pa5L5O8GKZxVPWtDXqVcJ+OX
fYI/IwSOOIfkWRlRY7qzlmDJvu3wp5ubsp0kzNxBxRV6HMte4pjWJSre6/JTqzVK/oAFx4wDgUKt
pvjEEOXyIYVU8zEpUnQ6j4MOeVKC+zkkNYN9LT2uK4nYXpJA5uad3hYYnpcbbKyKB7/ZcUcEk61t
zwtc1rzSzF3nvaYJncNDG6fKOyz+GhSHbDem/2P2YX/7sEqji1rx0WsOkw6b/SmCWc5HP1j67hWV
o3CnZceYLE5QjSfysaB4wTzvKInlp5h2OO9k0yQTcN5xuz1x4ve0Gs0cyCoWc+aBtzAvTafBnjNL
8En6lIOMMcRSfuw2NKgeRrSM++cRSnfdVMJNFQY60BUvJz0XwTmIikV+SJbJG76H3Zazp5RFC9bY
0HLW/hWx3GAlcEi2LceR5N16wl+29ceE03j5nNK1bR4XAmPwM0i0KXuv5hAGX0dsRyw9wJcpav42
kEqGpvnS9snDMnbw515hONZhjeTQUXpse7mLB9HzCJjhEBhi/7gIuB6Wq9yH8BW/mf+xBq3cvjGI
xoOTXoTtGFcT5BdJ5WF/aqqtEdtrH6YyesgLAa5LMgwAq/J1zr1qF0rCUm4e9QYCyZoFFRoKefsR
w02SD5veSffgDWGMzlHXUE+9cW7G4RHQ3dbgVjSY7SdOjWWg0EiFO+/LpVMT+VXUTpl5b4B04gt2
YrM357zHp4fQbAp3syeNDXn6APeLZT77si3kwybTIrmc3FsLTQCCaVyWUhbIch96dcQoUk2d3veX
CM67RQnXtDw9ZTHH/lbSSPfzB18G+fTdzIuI+5LBlT0573Hkb88xVn/7f8x9WXPcuNnuX0nNPfKR
AAEQp77JBdndau2yZMm2bliSreFOkCBIgPz156E9k1iaxD6Zq5NJlUtbkwSxvMuzfKxGDwsaPCTT
2XWNcpi7jWsM4tlKK+N3HZu4PeL8J32OwaXtDNtZKV2O4MnqFS/T5PNhdjVp72W42PZmxpjNZ0MF
WOh1NZdFmUZVocePvpeUf2qpXOI2gUJY0PUYKdbkXzpopgY3UK2P1JOOhKofB1jsUuRXEERkaVvR
Sh5b2F0viN+KIBY6Gci04ChsPI4PRHuQjBWEz3I3QqRBL8DoSfIMVfklSgMc6tXpOg31ezlhfu/r
wDUiLf2Kmmsru+gDp8BFpGyJM9iUFz6ScETUcjqhjeRiTpgP2uGqL4YClOMQ8p2HXlWNvmRt70iT
CDCwnio9WH/gYRnN12EXGOjvos+q3kdx54rD3MAp52agBfsYj3B52Y1RhlJAXBIrrpauz+QhMJWj
1+g/se62qeW4nodVN2hsmBHWBmDxAKrFJzVEVM1l1jaq9yl80PObBcgXknpRtvPtuLoBhGjwXqlL
IWOY1SlMlMv+uh5RY0qKNm+GPVvAq20OoKiF+zhjXbczQUbxJmDHHl5GU785uYpxC35iQCuLPFXx
zOmunYYgnJJ69cuHKm6gmpSsLViL73uQ29hDPgp9YboJEVda5BVJwwqqcEuK3X1OpBPMfqATZA+O
uXA9znvpA4TpDATe3iYLi4g9LXELwbtJd1amlIthVy/F1J3UHkv9Ew+Mmw9U1k0IZxIDybMwKlm8
Yw3gwcnIwvWgcBg5mxieVePVBOiU6tJWtLK5qMdsuY6XzQB1NSs7H+O4DvYxHGw8jlGEHDuzRtj2
XTOT/LQWHbfvpyYL59vOTGGKHslAH5cmc3OauSI6IlyDa2YNFo1GpT0xviqOhe0hrBGBV43DlqXr
alWfaJghiZ01AT3miAc+uFay8xxSSm0iVDWMaRFSkUOztaeJ1lElzmKXL18isH+qS4ql056s1biq
y4FQcxM4SLwiBWL2IofR+IrYKYzMzUx6wHatl6kAjfwS/RyQtWFeyqBGDhry5WJieq8dyfc1rUSd
tK2353PdqOvcQUF/V2Map9xPLqVFVh6jKFIXk8iXszz0zeOSz9WdYo1Jy0C8a7hp73mlOpXkQT8C
djI1dT0kPiiVG5Mc0e5yWGBVtxzFTPMHEfr+zFZLrHaYziJt12n1h85U/GwBfDG6dySWd3njGGTZ
qe0kOWatnF2TZJi5MWjySxF8KW222HvOhViSuWx9DChnOLtlV256AKfN4lfIpsQmXHo46w7DSJHH
lExXu1zMITmbwwhsbNBKXXBmijBTVyPxoz3M4PkHD6toqEjVEs32fIp6nj8icm2HPbeU0GNf9mV0
Ufm5gdlr3s1N4sLexA9savrgemAT6/eQaVg6SBKMojjVZFbNJ1LAS7hK+VLycheMVWGTiZcIRZWd
ZJmaBjGKSzJGGGuShS9T+dnHnA0Xs9fz+gxTKodwqLAxx+xusLZ4n1QgDFV7qOhk9MTETVm98yFy
/73uItYerMS+s0NGk8vTYYPf7QfZUnYNUk3Fz4GfZeEuVJ6r0xC0Kf9bCTB2ez2NNu6DdFH5XJyN
w8gCkUBQJEZ7dK1os7xDaiwpsmBANtfzcWxG7AtFJ1142bdYknc1klX3qea1Oo3gt40EuXXyUziy
mjy2aLAiTfaaw3ERRegixexAsJRk04zdfTST381tbuIPApx++xA77O0fx3FQtNpxORCcV1nHyXwn
3Fr5PCGUSpZYm5k2VRlr6NW4xn75LQLdv/liSrDZ9nEF28LbpSm8guAA1+YGHs+89vtuhrrriSoJ
1TcCqww7YsDMEGN7KrxEsbDoQGs+Viwo3JHVRR20u2g1CAGSRgiRQwZeI/9AxFcN6TL3WywCGxfr
3lXWmNydqDqvzUMzEj0fdEWsOh1HNXG8sVU5sxto4+fHWnFwkURRq/HRunqYD30etCRV9RSel0Oe
iXRAI9xeLFUV5XglsgQZcESVPTX9PCAoHQTkZB6mNVIxCNJDdqFzOpy4zMe3A6OLRXTA17W/Xpqm
SQy8QROQwvKJwV8srvRhcTFf0hx2qtPpykYkaIWaZDJap0mf2Mm68Z0MnSx+m2FtEu/XOgiKnXDb
uZrkIzwmjqto+fMCo7yySpgmKjuDHXMkonRs1oogHl0CcuJXzOATnPihPLPY7KsntZbFDmd8lF1r
Opp9SYZ1Qk+VZOQU8S2zaYA64piQ2A5ZCnklds9mC/zZ7Iq8P1XFdmJgtGwIdVetyxQnUt8+cJTw
g0NVFJ3d9YSXbj97EBmQ9BHw61ZZhOVVXLkACXO51FfAgU+nTVaKDisym850gELHpaK5padTZpvH
GMGKu+pqN57ZQXZNsYuXxaecY+NAKSbPHiF7UZW7vMXeWVamvrQ2QAC3QofEnTYyLtJ+XeBLAvZH
cCylYc3lYNnYXJpsGs+nvtfVEzU+rvc6rs17JJ1s3xIGzgjuR8SnyyphSNb4yD1wiJG8GCoC+JJD
fqPEJEackTROtgcG1+kpHRDe6zRGY3OGNV7sUd3Fvjmmw2B82kzIGBHY9MqnYLwseRIWmLzDUtMm
7QGUAUQX+iL0UqvOorxiyaraM+lmXnz0bh7WizXyS3UPmQ9NL1pRTuWYWjb35bmOAaOBhJr3Oxib
6wnW0dE1hYXhbtbSV+CNZ7Dq7XDOy3dhwZC8ZiNSo0TA+u5srTLiAS8cmnVXo+XI8ySzIBF9zjpY
c5zSGqFzkoGbH79oiyIEzizE/LDm8wE6zqvF9nZJYqXtHZoT1Fw40L6ba+NgGXkVTVDjSePY9O66
Re/oOVo7ApmbnNviQ6FzcItq2/cNYFNt9L6lypYJ3FqLxNWwlEDGDOs87H1z/6EokSOiIjce6nFa
wgR7hM/KZEXlju9qKYqiOV+cRJqZgI4TPiLA7liqkYjO10ufr+5d0A9EfnTZ0E3X01yq8iwuVN6W
+3bK6vJ0zgsfFthvKf+tdogmH+sldwiwV9VDVLjWw3qPOmsLrNCMhLz1icdZbo6+Gh1WNh0eKCvY
ASXx8BxcdBwkMYcidNI5Mcl7rAfX7FVhCwilxGHnL1w8dfUn1yKBTYxBje0yJFR0L/CNV/Wu1pmh
7wld2/lqCZCVXGUahljvYhSg6Ne0e7rqR8a633g3Knn0Yd4EaRRBV/gCB1mOwzr3nLpdJqSP+xSW
QkBJpmsIrMDdDBGY4ExA0CY4x8SS9dkkWNTD4Szw3aXqUY5KRM8cZKH7wrwEnJXFFV2zDvCLLKi7
I/S5Cb0BPUwKncLsZnUoc3dLf4BNnTMHAHr6NkXxmE/PnWtHAh+41canpEHW+DFo2gGhu0B8twuN
6itw7hBntlcTyiR1Chi5HacEkhMhPQdsiyOG5pZ0xxLt5PnZ0UWNeCqR2ROXl7HbGd739b5hLB52
FMYbFm7wpl2KA4LeRp1nEVSmgDFrNhckmELpXVWUyp9lFhDhFHD4XPEdCOfBCPnorEXbDh0fnZ+J
2bMVW7PtoyP2SY2m5IAjLEG5KawT8OLWaje03dQcIj+Fw4ssed0QhEhhZBlsPaHVAHP6tgFtpUYj
wI7p3OI4jFLSGHUiaE8Xf1qHMYsfII3b2ottzvkeD15GVZRWoWf6msuy8R8InkaRpAgt09NhE+1F
3D3H6xxdTVuicJ4RXXucMYAFQkdnyfL8emnDETGZmZgIZuRkSM1lipIyR1AejK3qPpcLtmxAmBbZ
Bi/GzmQ4TBDaRFyIZY6yOUw5tDkblZ7ia15Uc44TMa7WL3WBoutjVTldH6I86ojD6Pasg+WsMOW7
CFENjgaqZMQPPbb24aXoI+7ixEKrerlyMpri9yHKECVcLlDmtM8KqpX1Q08mTW50jrr2u3mLx0HM
XuKGpnIeIN8KdlBvmtOiRXkfkyTq2cFIxHdiD7u4aTgH0SnnLl1RKtcI6EsjS7kLuLDxuetRML9A
EBGLi3qKovGua6ranMmcOX1KJvhPP6LrkgWp6LwAd0G3ZEoaSR250AFEeN6RaZzKj2SF/VqqEAB0
+2VqY3NVjhZ4/pYHcn6/NkBupXEwopZdsqaDkobJif0ci7HP3jM3FintIONezesZWeFSbJAv6aI5
dX3OlgRhRoVihfR2Oi66U+xoUEx0J00t1uABxRPOz8oaDY+0D1r0OfegTQYm3s7wFSn8Vjggh8FQ
OqVMtBVJsOYuRT8uEVoqHCoAhwB6xHo4lCREWVt0qGQvSQMnqThZBt/znSkkj47WT2o99pEnQQfl
KuomhdJFDksoPamwuuChGccHPkI8+kXm0dReBCgBykPDi0ndOYcK9K7J4yoHCQu4m5uy6xpxnuVN
V9+5GANzvtC4Hs+CCc4hlzPulcK4eVn5TTXJNj/zlVH1PeLZMpvTYBJLOewqHbeozkWQoiqDdMJi
7kkKiQOx9Du0O2SsDjVQT5tSq/wEobZgDFOloPPX7ltUvMfpVLbOYGCtrHpz4w0GDa0hzAR4N1Op
ljuGYQeHRPGiXu9RJM78YcZKPqh1lRfIFQQ5pyRT6GyJACJddOtWxPQkqIToT+pKDvxibTQIpiFd
tP3kykmBm19PUEg4WPjxLkUSOsElWjkU2JJgGOM5Fcjfxsd2jmJ6o8EuH+lhU7QMkbp5Dg/r2Kxq
rlLVOlfvltZsxll2FFfcZFF3GoGw6I5D109sl89L313QEXIcqAQFaCvpxcjpUKJWGSZkDENyQCvG
lrsmzhWi634Ye5kI1pbsyUuYZZ9na175WzDPI4sSY5GZ9QvrOMuf+1oHzWnAwOg6DVDcGi5Bjjb2
fQPl3eJedzzyF2FExuW3ZeBVf7EsORlRx/A0ThHBoDiOMtqEEnI5jsA0DTa6nIJ2dKld4I94anAL
1W5aKa1TQIAFWoNRtKEI5/igAOC8amYYoN4Hrs7HS2PXsDuTcPdCXIAnzADpVnaBAfYoo+oZ1QzC
dhWPST9CkxKBWDp2mO3tHrX3GsUBbKRbNuO2eEQRM7N0ISQ0WCzxYIAK7/k2gqpHVp4ngeHqepRz
Q8CqLmX5ZdrOxy9yAksclFmenw5aIRQJsN81d8wYarH2ct4ONunjEeRRZNLww5FFUAY7RjkBioDl
Q3ZFC2ndAdsoJN/mpivnF1v53l/oVbb8A4IBEfmkGqrpbFnk6j/Esu3na5zaOTuOCFeSFpoeQwLP
k3yrCfZ+xpmLPs0NgmMlz8YCgOor1INb8Hqh8r4igx9qJOcc/nwRt0/g5w1xAv4EdXsv+hrFCTMU
t+gGh/lunuE9e1sBwIVzEVYCkKhTc5ypB9kHCoDaLkDZfj7pMjNom5SgNUWJjtEuZSlafGZ6Qb6c
o0aFvDSwT0jK1pIkwqJhXCUcu6xFqaTRALUn0OLuXX7wYMHBA6XzkSg+gUi6TCaZHLw6hpMWKUdZ
pW6ATLI7Qz7sebgzrEDHevfXgAFvMCpiibpWd2OzD9THKnov5r+G5H2rXsIbNqM2jM9l5W2M1Kfk
fxGv/1a7REMaTmWllAccVgEyVjUHlyP2zJ/5cP8HdRycCq/hTMi7qQX8BeE3wSoYCl3a89YRDcG1
0fTIbulcQYNcqoHe+BF1ohTeoSRINfFIPX78WjbY17/BU7wVOslRD/YlMfKgYZ3Y7OBv7y+BVBpS
RE3odaDwH5/++Er/AbkRvgGemWFcxogxcQD7eJB3dtHZtOtzRJugqiIhSwNwzRvEhn7pjj++5H+A
Lb2VQqkARsGeTvlBxDAAsNC42A8obP3kgf7Tp7+BuvSwDxtloTja1O1zbcIHF/fZX0MAvdVCQbA8
tH2e8cMCj4GkMMtpOTXsL374GziLDUPb6UnwAwpee3RtyiQLUeb4a2P+Zp1nfi4tV6U45AEZcbLO
GdJvnMF/7dPfANFo3TNAETAuSNggBGoVLO1WfffjD/8PM/StDoowYet6X2G6FFLRL2NXti4NxEJh
YhLTtk/6CdDPIxgVvP9LXmDBW02UIs6dhEAEP8B7kX+IBjNeVSGKND9+oK8T/d+s7uANlFRWCxPz
kkeHNlYFyl2qWxwqufjvZQmteIgQ/+I7XRR24qTsq/fVWr4PMdP4MRvLqUDGkBd7WMF98TODT2xi
JQKjb3f3P5/9/8lf9M23+xj/8b/4+rPuF1PmhX3z5T/e6xb//9/tb/75O6//4h8nL/rqqX0Z3/7S
q7/B5/5+3d2TfXr1xR7RsV3eTS9muX0Zp8Z+/Xzc4fab/68//NvL1095v/Qvv/7yGaVdu30aZIi6
X37/0emXX39RmPT/8/3H//6z7f5//eXEvHRPX57e/sHL02h//YWI8O9MxsjoQyl4yMTGinQvf/wI
oJIIUaqkEiDAjVnbwV6x+PWXkP6dUxlRxeNAxHG0MWNHPX39Ufh3hfoANCE4ABpcBuyXP27t1bv5
17v6Wze1N7rs7PjrL6/B8pwrKhg0A3CLVFHK37LPUciOu14CCA4D2yoFoQhpYQirD+5/Kqn3FZ/5
r1n77Vq4Xcrx0IBBv5XFCXVboBczIv3nilw200wSyLeLnRqXR1oXY0rrptgXnqK8m/c3cDNpdh1K
3Chdov0W8bxKa4tjFKv2nEI5eC/adTwgap5OXKsP7YxWCUw/VLJQ0u86JEsJeMVRiv6cS0SBoBZS
M+tl11j27rsX/vuofj+K28n+5skiITijgM/AceotmUR2Odq90B3erSRswHxXQRr6Ue+RsgwJIxFa
vJOCk9fU/ndq71/HFFeOJd+mmIA68euYQ/h1tirrqh1ERfI9n9tutwbRz2Q0voJf3zwgD0KObZJG
gv+JHK8d+liTUuXO8Wo2KB0FG86hmHaB6iTCasPMjlZx1qQhgECfbVbln5Z+/TA4ALKA7CbiTpIV
CUhNT5AkWJNwgJx/K5DYvvNqtYCxRM5MO+gJ5iqppqk693FYPVbGyx2VsYbInxbsnA21PZ0c9x++
vsD/as+6LD8DNad/s293pFeb2PWMms5kXv52+dSPfztM3Zcni+3i7d/8f7iLYaf5blZvu+Srbewe
arcvX/52Z5/sy/j9Zvb17/7YzcTfFZztkHDH2DZQ10TU9203CyW2rJAqyIgAlxRh0/rnZiaxBfII
yoyMxuGGUP5jJ4v/rrAbwD0vpBJOdJh1/8VOxtirRbhdMaTQBgpRkBMKq3BbpN+xCSCAbTrg2PhL
HKIOr/a0j3qYoQX9XK4PHAaA9RM8u/h46IYF1Z2dpZ4XPiU6C57zzqAgl2rqa3mmCrQykR+Tbjg6
1TbjZcPRolzAKwTI5BmIEXQDd0SIpmJpLmUUvkivl+kW7TrZPMUx7zOI77BBXOWiRIkPhX+Ar5oU
bVnTXhdhYF23y9GFrpFmOt62F6FcgJrY520bLucUSuTVbwBoavzNd6/032xUr0MhgE4ghQOVdYEa
B14ffasdJsMWUYAo4pfM6a4ajqC7N9GxgSiikcd1RKEDlcCyb8rfmiAr6c+UAb6q8v1rH8H1pWSS
ATUXM7ypP+nyrBWLRxGI8ksV1qwuU6sZZ0WiFCVDdTDe5cainmbzqEhIBKpbd+MigD3ADolW4diZ
FcAj1YAZDMyEVzg+0Sb/yRi9Tp0inFCMRTGmkAgj9HG3A/v7eeQLNFeBqSdfBAodAd3lq8zhH9fE
qE8HSWfQBH6sOfLxn+Qdb97Ndt1IRRKncEBVzN5et58A19GExV/yBXNOoOHZN+PHIsooXDYcmLnl
dZcV1tqkKDSl4idB5UZM/u7V4PIyAugMcUDEY7Sg3+RzOZ9LEviCfSGyAa095S4Q/AkLCaAWjTJO
c4UCqA4vWT0s0109BsFaJGNRNhiUH0/SP99JLGOBcyYOFDDwb5lkhSyyBt1X8yUSqJX7wxKCD18f
UNSdxmgPPEUkHjdwMkUlR0CJ41EHy2zUfi510LufvJXXARJmA6ciAkAB7TCBV8PezAYLgfNqqbvs
c6bWDs5WeujbDBDXrB3VcrLExmOK/Pj5v2aDr14FV0GEVYKFCosW9lYsJldrxVVvCczDjWwJ0HPF
tiBar4sR2l6uitYI9L0RPBugMynDQKDUWkx3bS8qSCmgMtfdKbAtTYdYSxt6285lNz7/+DZfBz2R
DEMWRFEQofeNPZz9Sf/AZbGB3YF/htuiwSQIpjrA+wkAZuMk8YbN5K6n9bAtGvTlt3/KPp9+8n7+
NFhhiLBHoISl4i0efnsbMRDYFthx/dw1cKskaYXdawWCcgnsws9ZxrHvj/lk6qe24h12VNO3kGY/
xqQiM1peBXbbbedfCvxVV67NfB75utftT7aVr/Wl799quA2SBKsA8T76J2+VOjxzXa+6lT2PGRWk
3Vd27JvpZlht2Xco1S0Dbo5I+OC1e70MrYbUXY1+/B3o59npqExT5YAercFy3hZDZ9HHV8BVW4i9
BaS5FbDfWNuUAkGJLZGSakHFFxSDBp9al5kbfmYYE26p//cPREFdUUgegpBx5CNvKf2Ymd0ww4zt
UXLNK47+CgC90PDIECkixV4lwdaewSJj2z2bKcLPpq/bCaSiYvzIOwt4/GECIOyna+grT/n1zTEE
I1yFIWXb2n0TGNe+BrW10P0juDSlAWJwrOPokqKLv5wzdMIxHCqbm/UBGFMUi5OpMA4ESmz4TtxC
ijgjR3AMqvXBoIclrmLUtTBNfDQDtnhST3x7PXpkcLdKllny+bY3Vb0+rI2oIc0QNM12aJUYfbwg
3Sn0/xOGXHp9iFvv8e4Yrxb8M65occa7no8MRX45be+u9nmJAAOgCFxexTlBSg/L8gofoRE84M5L
0m2xge0BRX7yo+iG/qBmE853EZiD9sKYOjNJ06D506YkRy36mINtkX/q4i6LHmbgtDHJZJwjzpiH
TiNE+fHe8HbXRFYpIYKELmyEVBXiCK/PUJYtXR6qvnlcw3YE8NPTQKK14HSlYQwzDQ4bxY+v+HY3
QrYcBTTEuR0izPjTFUcTjIVrmfvEVogf8tRNEAvqdnSUNaafmAcuHrOKrZiEjqJTnl9KbCyYpz++
jS2cfbUomBSCAlELP1ykuYiSXz/5ZjswECXahxYFcjS0rZ44edFDMWA3KqCSEu5NJnV5M48x0BVJ
X3AN7bfYUijswBQY3f3E0nw4b6Cue+eZgWVjMoI8Nt/amARlCk9or88xiYICHAqQ9dH6zgTSv7Og
gPvirZ4LRBenWVXbbeXPEWfXFOd9v4BEYJj/GQ/+7b4WAyAQINzAU+NpGXKC109ci6zo3DDK+xni
QwhiORo6CGLndZu3EYKs6Ag/W49p62uFUnSS26+RLRHQz8KqmIAZzu4yL7YpTYcS8uXHsqds2yKH
dQzCwwAP1RE8NL7UWHWZQ3tma4GDPfFgZDhgGf3kJb7Z2WJEQDGOTexqeINh+LaMN6ABuuqqo/ex
LaDxerB9vt2AJWzalu7XdUyDYMG9ZYXfljj2ym1LQZkfBw0pQoTxoefbt/RQj/VToyoZHUvXbOMw
LE6Lq2zw+K0SrtD4mCUHEeZQQ9IKzDJUWYH+WXBe4HF/8mhvokw8GkoUEQVDOQ54hHjv9duyvg4l
mCLLPcvnbacCagBTa23WUn+2QVzTLlksMDsPknbb+dgSHeKFeNE2+QI9CxFa4D8Zmdw9olT4LCdO
Vgyzj80rdpOuJApTLHJNv+1uE7bNY0l7h23NIiLBBQGDDfAVcqwQQ9Hm4OdcWSsByUs5jDKxJAog
J/HVt/HZtsIaxbd/1uf+TRb0Zo3GCBcQXQG1h6qcCv4U6oZujcQiBvJ+buVmDf0tvKUFUN51isyy
AMnwx1f8SvH97jjaLgnsdUADJMGQinqbeAGeh6i19/L9OIWYIXaxFhMKZz/GJ6r6SPN9hlYRkNHg
oKBlfUT3Ft5XUHDd9ntnfGNvpBgB7j9kNoqxGWBBzrem0fgt34I1cGt9h4Pq99eWD67DUHqYNWCt
YBVtryOv/fYiSFWG+EctlZpvAw2JkvKE1zXOplrYLU/98bNHX8VcXz/8dghgkwhDsO7/lFEhHBxJ
HvjlfVEsoskSO9UMUDoXZNUV1G0jswBeakQfJ6g/qaoArmsoh7OgmZgHPwnRDjkHcoxEIA0UkqWD
0z7/HJRNcHTZhApiDVRb8yWqmtXcok7Umie3wvj7Opph0rLu4qpTvE8HxI8jcECgkM1X6NtmXiei
DdrwggUGxKWuAysorYBoALtKe7gNVUAJw7DLp7mvZyyGGRIUCxhRhFdRdVA0nKI70dglytPAh5Ob
TnpwJKFSroElsqe2kIjMUgkR13VFWoup2J966O1OCWAEFQiR0BhlO94Sv753QtPyYYqaPNuxyNIw
BY4CDM1EAAOldgo9Z3is8SY/SsrsbtCBW88z1QXBCRoABT0APRAXgLfUuo3uFz7nNbkHEdL79956
Zi/RNe/ILU4MOX3hRghzv4II1+mk1zosxnfgckIbNCtR3TisOooB5VS1ZrRIpVnHIX6G/1XcfSlo
r2fgHoVdhhcFpK0L0rpxY1iBvt0NoCAiD+CNOMlaUosrFUrIFZ/MAr7mTfFSxB2zGGWPOqqJLlem
Z0zpFdiYvngHyJUVAaSKor4HNxfd2qK5gM5xDXorcFTWzRcOqj1lecii1k38NusoG05FBTPm+IC5
IlgNOhuISUCejoC0Ad9PIjFYcEfNWi2n8AsmRXnigL4HAK9WLsIGCyDoxD9qgg7aeIrJ4Qhwu/C8
R31hQvsIH2IXFntx3YDki3/st2+SsmzwM0gbR7jcqlE7fwY/R9H5rBKmz+kx9IRImS4V9IDkie+q
EH7uPJq3czHgBNzti5wBogckSbaIQKUVR/sREDTXAwt6A3hpBUleWTNC+9N6WkBhuRbg45YqGZTa
omppLIA3DxKy52Q9hxTIiJEiCxg37SV27aEAZp5lBuSRsBzKsLkB+gxV2j0UJRxA7boMGe4dW9Z2
S8tMmoDu0bbdoENBX1dASXUwK+TdR5pTaN0d2qpR6n7KwU5IDVJvjCyNpxInSBqKYvsQ3D9ClmQY
1BbTRwUEppEYFGGHRnEF9C9GjDW2xj96LCy561q5bflgLeSxTJWzGhNghX0JnAOVafF7/bdHBY5r
xfANlcT/cJaADOOSpgiRZHbACuO9AKJRUP4hbEAoaNADUxVqSWQiBq+CdHVcRC/DgIRmOIC4iEgr
dTFgdENaxgWfCN5gNA2Q8ai6qewwXqRYYQIDhHroL+NKbrcMzqvp1zuBmYUrMPxoeAYGeJtgwpDt
zaOZie81qt2GZp7hfAyLFxvDqJoe527EZdPfn8cYxoZnFNwKfI/7Xos78KIyxVJ4xKIAlPTAfGMs
fp892ToqfKSsyPZwmV2+DsaEWWPS32NcxVe+fcVGXl8y+I+Ru9+Hmnz79T8G+dvvoVJA60tJ+xY3
EHakmJ/rUvSlOSk7eN35y4GuHtfKKcvL4A4JeK5Vwr+9KNgeo6e9R+YNdZjTLlRLBoxMDelSca3a
SWOUZtputHRIgYS4K5Q5Mjjc1MGyBb1wLKP4ZiPzYHhW30ZQ91hB2Ne+PVNBQSQe0l53woVHgP63
7Dz49mq/TQ8QwxqMj4hK/MWey2Z7eC8WKIQcIE24XaYAxg3fBL8gkMX9Ssposmd4UrYN77eJtAI1
g7vEQ26fEpYG9DPkZpJhdo222G7924CS1W36l7phGtQ6Evxf9s5sOW4ky7ZfhDRMjuEVQESQQTI4
UyRfYKQoYZ4ckwNf3wuiurqk7JtZ+dhmt8yqZJVJKgIRcMfxc/ZeW9QFfjxTuIrUvq2JpO8QrzWs
aT9Pts5Hj9TpPZtcs3s3nKTm9ukFFSsXzwyd27Wnl739hSaMAxnaU+LxR1nr23KoVrG9/xoDUzo/
orMsk2xfJ6iH79POMlAzofxzjeHC+rxXsrz3B/fw8yP3GdHwdlSGaRgYnq4Y3wR5mxU85yejWx39
kcot96YIZfdQZyEBITEvLvAMcGQaypbeZknDgJYNX1OKChDFOct55PnKPysWQIHevqBYVMsREy3c
+rPBbvRqm7DZJRCIuEfBeW74xsjPoxXGkhNQNIryVHUj/7vgr3FehT4btIqwinjlaSrAJyBglzmv
bqRJMz1B2FScAuJl3e79GUo+TWJldSY7DC5wTKK7suIRW+2UVsd+f45dXK7qBblTzn6DWqopirOf
7WQM0qnM9yNm9ab9ioca8QrW25SP42D9WDNd4+HrDkB1FPH6ZKVeMw+POJzS2TkbPi9dIWLlI0I5
hqOEx2My9xA4Me2zy+Hy3z4+vGLbXUO/arvFP/unXl/MfALGaG7XO2QZmjb4CkvHz3cZ3UeUr+VK
X9m3GWz6AS2LxamurNaQ/ISzGNsZdhJjz3312WRZDVHKmPFUJ2PzPIk7YAfB+tl6izmW0zXsBFSO
5YBvmKNvVXF2qsMBOw3n0KpwtvU02HNGEz4pvIGt0nLihWcesh6fj5mz3vbhjZm1tQrM0Svoxecl
81hxgYCAq3yZKc9i7TjHvZTZybfyrUnZjDzurtwitpzh1qaNtcQ7FecaunJUhqIkY6DRDAAlLk0g
59VO8HkSf8uzmi9/1fAqxQi0qu2xUYl4u902VzU33+cnmQ8NnWgrg/sxHWfM4rF7W6zjrN1Limm6
Cmvb+c4r+y33lza3K59AbuvbNZAhobH5c7zculTEqm8NZOY7zdy+Ov6SdsAeFAbmkwOzASiybTb9
oH2fMyNX8Y4nmlWKoC/pf2uhVxLtQm/GJs/4AbNzniRhLBYrVXezS23TffgTsb7mSx97tCYOEiZa
5Yf4EvriabVHE3ExqX4cOFB3A4QoA7jgyCFH7vIKIFM48Q81dzOdMplS0c8r+fwuuzanQYyXx1q2
y/qx3ZTltO1//sIkWoZU/9vizfpq+4n6R/c+zs3tnwlD1/iJJVm2H4zxRfMTnNy32UZWYiZvzhKq
xfi0Dgtm9pyFuq1Kv9r+zc9blpqSncgXDHsYAfxowW/bqZaEEm8HAbaGKXXvZkzdZG6CWSfk99WG
JOab53OHFxoHOJJwPv2eORF/2JRlw3m36tzfts784UTfcnvnRcak8fXnCwnp80jruFW0+88TW53l
q1sEOVJe+7b43LCKz0Zj5xlbM1oru60J2ZMubttErldds4ETgBXcj5louWbsJTm3UmYmWxmX2orX
QLq6va3xx4LDIsBzJIjFuC3y1tzGjFGN55R70o3JQQfAk/Z1Ve3SvGQ17j8/EPrA26aHdH4rseze
0PKLlHhB1/ubxtdvB3p6OewP3MEmm5tj/KmtnA7MEOhXm/dp0zi8azdJFKthbthmMR9uK6icaLyk
mE677b3/zenu137X9vLONqshN0UYvP5vfVbcj4029y6tqs+tMacHzLvgHMBK+uuX+m0uxGrSXR0i
paBlxf/+DnSevaLzgObX/32P6IVqmrBr0aNfuz4zK3ZkZB78MWY533BjS5uv7Ofm+Nfv5dcWAnJb
7h/PEFw843Du89/GQlAgMSmy9O6xa7CNZQKDULfve8+1dmtD6fx3n/OfX5BkYRoHjodkh+/6t75i
kUrdKIlmuutUzYMiwQ0/nKOnYJv7ubL/+gJ/U7FuV0jvFgiwYXqmwTjqtxdUJc7Neiidu587xpyu
W9N+caxFiL2yEeLv8zZe5e04W0uOtb7e9nNLsjVo/WrzPPqbd/Trnc474ijlIUiyXF/YtOh+azQu
vq7N7mJ1d+Xnopqp61jjaixi9nXi4DK+gtQeF1amb/FwoLTQ0u2N5K3VjWs4dZzs96KyGgF+lK2F
+PCu7fhx1kdsnLLF4jwZzp/zrPZzm/3ri/j9a+SLQ/uE8wtetWEg2fm1/cZztxtMpU0niNnbzrT+
KITanqjUW9Aco/03pOj/7fUEjFh9+w8G398+M1dRjZiePp5+PvYUYt080Bt21iaQfZb8o9YaGjbD
MyA5szAw/th/2g6sOaYTPWX56fOxRJG8fRsAD1gXNT5gLvmvP9Btf/mf3hL9WZ/xE/o4RClMivn/
v36gG5Erk6soztxak4UI3Qo6wasjWTB/twT//FJ8dR4TPM/mpO/+vtVVsVktY+IkZ5+lyCTojnAf
mV3FH399VT+lGP92YfQKeSkfgcyPwbz3+7hQ15nLuFnaH+Rq6mmPlkxtaoQRZuzYfO/Xmhl62PQJ
vVU/qOKV02IwiGQwqgue1khwAIgVLZ2fS9Om96DfVLFIkuZsoTYQzSlWWWGoJYxNRk4vfddVHINk
btp1t6tKbCUYmRvd6UkSkYJW26WlDBIR4Zv8mOcVDocR6zquK6NDYZ6kk49khiCbDGc87p7ZOuOg
Ab4uwgWC4yr6WaC4Gr8GkeyzrKBC93hYOD+2sc+jRjHrbN1zWmH4DzkabmXADN+KgrYxPc4JtYkL
454SC3voCUPyVsxpn7VNy3CU1a63nrFiIe6HCqNtjcYflK7TumU+QsD7bHl0PDaJwfosZH5UUEzW
Zj7fdXO0xHu3m+gscbYoHBMsbMNLVjA8qBR0phVZgrO56jlP0c8v8/LRouz1rZNDOqrdnueOrm3N
gH6S9FmXz3OYP+N476K0GCvarnRgXKYMAUwFr4lDLHzJjKmws1APmTdwpTAD75LOsUX3IBZ/WpsH
5g3bRIsaUDedUzP0DBEespZucxIhQkJOsE9lZxh5CC2tl98Xjp69dxQg38xXQ6hl8E60zeL2Fh5U
Xpi7vO41nZMwG4caQnSpzNJ3dbPw3UazMle5YHWhMzGFlGaG8MLFXuL5EtP/0K8B4+g54zTte5K5
KNCT/mDr5TC/O3oF8yQimbmt6wA2TSWfazovWAO9z5Hbz70IC5afOJfA7hCg7uu0dPDg/ayzaHxv
deJSD9tD5/PWgG9GNVi7OPuoqH0UMW0wSd2pDHaypHF5G5iuTTzQ0Cse2MQb776tfQ1OTCYSEaRJ
Mt9vMIs8WrI5Jixnss4y3QK+JtV0RiejuXOlY4YKO9sJgyXOYIiI8gGymX9mk8fdB6y+9D2Xbfmc
6FkTKd+A/+qV1nDgsEtLyazFBSyK16ZgOdZz61w6c9ZGrp1CS+l0Te5zV9m7HE7a9ZqXg76jKh92
3qKD0Ch6p/qatuO9adjthbS15KKa+mEnelrQaF+SswkvYZT6s3frgvJhrt9mH1nfxVGZAjbCk1NH
ghydI5Rn2NcxXqOgboXNX+0tNQQjvOEzf+W5x3nsXWI7OaB7iD86vyCTURnlStgMgvk015v71qY3
H5S0aKAZWE3yOKvVeyu1Gi6iNVYP4DGznW4O+tEmxD0LGk2zLm3adHsJJe1bn7vxLc3DDL0SitgP
g1EP5xmjNe4mEyvxHtqItjP6arjrJ5uGA1tB1C9qPFq9BAsm4G+SLe2DU3zOJtNfzlEgjF97084N
LJXEPIYJrAxYKpbwvnmDcCtSxjR5rHzkCJFtDPktKveCc1LVXIh+MDogk2nzpud9e6lcW7/oHWO7
Q2OxzVCTaT4qytkrHYTaOd1vDduolZqRx+73YcyzhY9+JZiCY3OrvcxtN3/rNE2FZmasb32fNyaK
ghb54Lr23Llp2ZYBiilUre06F+rojAlp4rrRZqfFcNmIOVKF02yV1tH29LI9SkUioNmO5oUoscnT
6X0S8/JVH+P4ZBssn6kfh4jWop5hdKzgRImlsXa2O9SAnWyJ4hZDW64z3k76YCzQQMBOyhKoK9po
2W9MppvAMsv6AB/PCky9GoCv1MVtnwJgQls9JI+AWbpnqdrKDDqyysPYkCDzct4fE1ePnhsLTwEH
s5U33/hmn4IgWKf8La/aFXu9Xj3VDai1tp2MW58hwnlrSi8coTMd7ay233rPUZc5/f6JsYM98qLx
AElFA0aSjMml42GXCkC5+29So6iJPOoz7G9534E7wWLMRu+AuclW92wwmvQGnQ7ajjmVj2ZTt4dp
VMYhbyfnTVrx48w5+XHtyFE7dC2iaDIVk28LH8ghHdxx3FEGLveD9EUcSLtjYguCLtDTaTpHzt0e
OupQIwAA4D9ClvDfLdVaD7mMm/dpndZvIzd4NLmNeQW5xTroPCmiTnXDPfWlFmDznS412Revq04G
slUaMcos2smnFAsfzzLFjqTnmUc/SBTOmctgJmz7Oj8UYpSPaLss3v9kHg29tva5Y/Uv9OW6G79O
5ZmxlP59Vcn1IunzbqdctlyOwVV2qqGwH+Vozzd1H8sHibfgq1VMbA5mt0wnG3v7Du3kfG1Yw3ih
JLCPbMYxT9+GWPfYAVLM8RiFJW0P/3zVZHwZQxi+XU0vffRonbx0qzc88MBPzlhs7tVqaAMaJifb
l34sLplwG1Y4VH4ZeevmCdXRomER05qbghb8DQmbLRi7ttT3cs67F3CENtwMWC+X0rfHC4RKBd2B
qnlIIAVW7NmV2llu4Z0ZzPzCqV1J+gNSSGdeah9abKJBu1yEvQKYWSpFrRu5Iy1t77IQ1uQOO72R
RTkEsMbiyxn62w1dlvKk2Uv9VA7yjd9JaPRmxhPe/jHCSp2f1IbzCwT0iqPftObrqJGcGZbprF8h
9RkfM3OaukNqlpYd+qnhXthxIzHd6lXtHwHftxFzXGI0J+bd5LCtlbtRj/wpqKy4PjUa8/6LRQNs
BBBanwd5CUWSQY8BU3c+r+2uuraUrd26tZ+1oUMKTrNL/Vbe5Uk2VTtGvktKLn3RZJEma4EIkRAF
7eBOfb/eLR6wr/SwlR565HeqKRswvi2UleJYcCaXKPRdKpdQYIedruiWENoM8zN5mN21WUIsy84l
cr3YiGaDEvFi4CA+PImM059kH5FAwxwKp6RGVgTe0XGPwlR6nT+sFkinKVhUh6/3aLLZ6eeezUTg
0JVLLaN0wqJ672sJdtbZTEof76yGvb0INcK27zML1UxgpnZ52yyGth5mDpp5qLudqV/Ofo4r2JT0
8a/cku00QiC3Rg2drWNuAtJ0DGAcAxlhfX5dLprjw3XBC6GrKqJPUxWbSqs1CV8dBjv3hmhxcnhZ
NNj7hvXgMd4MR2Mxq52NWyoFecB0Nqhq2rwhhsoOIlS1MPhxx7w4g3Ysml3CoPCqyGiTRrCa1JmV
2DBqHU9P8WUR22CcF4lsGUeOwgVSMDP9dgZzOIHzUWQM5LHdB66NgzjE9+08Ga0mPyaf0sQCw2WC
a40NawfPyhzNkBIu1ZqQ2TxSNKgRqXO3aHbjUpiNHnHKITvpwA8AastU9pVNqPOcXQoLPCDW0IAh
VVT4k9JdCwJHCIApkzM+Msyt4rO88+y3ZJpeV2jMj0naviZ+K3LQBnMFlcDNd7EXy4POw0Nnk3Ak
4y+XmHgi3k7SInB2SqUftl27toGLTLOFzCaqewm8IJISUsIIl4P9dRqqr0MSr3u3gejUJSq+YsLo
/TDKzF208rCxb/w+taD9SilxgtDr4X7ghgnQw80f8OqLW7jJvbfrXTe57EnNuR+7fkh2o0qm+Jyu
ceIGWqX886ohIs6su3JfdLG4rwvd2PlD2lwUsdCuzELZF2bL0LJJeobXPseiyDTj6Y34W1AByjTL
QHd5CGNvgVa1aw2nOaEfnIfzVs5x4PezrsKuwJBEcO/UBr5RxWhIEUSO573Dxe0ApBr3ayyzj5i5
d3fIma9FkkU5B+tSyBNPeR7+mVPg0c2pL3gL8R1PnWw/ur4TjsCJn/IsMV7pvKk9oh3/0Oh+tXdb
N7/Rcl1CRXHSZ72uHsscJVjCwW3vmnH+AsxvAMJkNc2LpcfyOJpWrAhWU7kXZjRHj3FrctGJToc7
U1PIYde6zjmWHKfZyOB9Wu5rEYO0LQxrvpyY3Eai7Zpzi5bxE813s9j2NIArVq53V05MIGTBZH/e
bkL76wZM0SnbyRYJBGSG92bytGxXAj/mCVVxZDmvRZ01YS8zBVS3XEl969w5N7BpsY8Ejpbl4qps
exMgbwqTxix5D0FeuoAKC/7ekPYX90S6wEConNGEDJwi5AQTyOP7WLXN8KXl1JaGRWtZ+isP3lkG
vubN05k2EOQ64Lk+yzphPm66gb2xklcSZGS0Xwuh8vdx8loeD5w8980Yo4ZqYmFdMrqTF+2CqCSQ
CSXNperH9h3OqMowzUkK22wq1ddhWFgrLErOaWNLF/NjYmo1BUzkph152NaRJnWCZApuJ8U8stFv
NhLSeE9O+XABJVBylqUcGaIy7jSx07oKza++TuJp6MvyxQXIEha91UelrnX6aZxd457pGhwPRsJ8
WM4wE5M9U1Qd2f1qKAVdmpJWrnxKT1QcWnOy0tnQwjHelHhLpYt2J9sJhwGKFG4iKOgVGLRi2ieT
wyilKsK8oEiTu+0YCzly6TKAEwKk6fpc96CYrs3GmPuIU0WM4Y6bFw5kKI0xKZeDppt5bV+D7Ys9
kF4d0IwS2ahWh5PmqTzeMzArlH5VpI3T+CGnbWW3webK7cfQ5YErlihlfuWVwYia2yZcfFriqriA
cmoCou1HDmA4BSe6Q1YArnj0x70c2y57TpLCbpJoZqkwRsGNY9UymFTXOANWZuiY59jXtOo7uEA1
iR2Yi6yqd8S1GcV9rJvMXg4tQqkBsuhia3oOZaUt+B5sDbnUmKNkZgYwIXPn8r9Vmu/qfI59Xi+R
36ZKPAumTOn9Z7NWa7eBw1DC+brXiA5R7QVEpW10j15gm4OwDlf3I7FjXTkHdNUr660zej97Gds5
1dKg9mh0aZxs43x2eESwHQ9PY0pDwbscKCjVSc99HU7smPQwYg8r0y2+LR55eZO/WyCzpioSREQu
9YU1cnlrgKnNNHtYKr1VxffWINrM2TkIVTMLxszY4eePrGygxuHskHT7tvVy9mNtaKICFdKViZiL
0r3d4CrL5tsePPuQDW61wLNK7YlOahYiqRrL2d4lQCqyctfOKG4IeJR1412ulH7eLtZKJ2YKNgGJ
GXEBdr69gyBt2QfmftVT643lo4a6ZgjMBvNZAKtYrTvUJtWHXhdUWajfUwmFzun9NJokOhUVrGbH
8HF1YJHnqOyPfpZMNwJ17Bl94Aw2ETzewnTGq9xYlmrXWhVirclnENxq5X3uqxn8JCWcG1h1u0BQ
rueiPshBR8WovHauMedMxUe76nHB1mpXceDwHB0j8tCWuz7TZkWBQIYzFSgnxDhvhThIxx6qKK48
9a6tsVrawEjmzrjziqwQ0Qzv56vUGWCDJ5k4GtSrBj8coq6R7ignZH82pqKYPhJNbR0XKmqzDomG
SPb4tKZYA2JqeIhzzA5ibAz2vNnZi96fGX3jvpRTaRt96MZmAoJxNTPBCZX0s1PlweWJTF2MwzPS
B2QTgWxR2YVoOoDx1SMwMdumuXVKOHlXgU1ujLpSDNwULJfC3bmFUx7BnjdI2UeBuQJtXVsh3TCX
sY+8WviMpLQhPeBb4ItxVaIFFtq6s64tuzwcaZi9A6qT3BuxfztqesN1ru3eMVp1A1FURbYfe1Aw
0VZ80xAv0TzM2+RSYxvuXzlczumtm1cEOvTomLIzKhjnKG1XZO9skYDvrcnO75rZiq+QSSYfycZX
Dbx5VcjV4pHOCGB1RSaDPj96Sow3syxTLgEbG9Nht2rYTd0Ks0Ih/DuD9qEb+Xkznxs0LbDDoo35
MlvAyUNR9PZZbec58kQp7rs4afaDWevPjuyNwHfRIaayXFHo9+sCrUwsJzyVZhaZIzGonFBqBPJ+
NvnTeeJI1Gk9+G2IRvGseLs+PONZchqGRUZ+yZ4JEXNW3cJYCMTImth6NfwO0A9bF3mhlfQdRUG9
9FfW2I6XiWlMhGWIpHX3CCHah1m5A6rjgXyTADWA+2pL4AUBZCL7utO2irf3wD4H1NRLFjhF7CNH
KTrYlzzQc5RXtEtu1ooOQLA6bevsigmBXWTpcAHXTvE7iUBOh2ykaqPJar+D8ap3oBVVOA9ieXHZ
LaYLNRC0E5Xd5N3B7BpGXk5stHc0PUerMqFTl+SseyksaWRC8VIFEu7thaal5vtSZsVRASy6QauX
Q372zDdcMSPk/R4yVZiJnvA0d7azJRrnJScvQ3pDvBvTzCvZfyFaXuSGuYj94MziSYvTVp3oXBWg
kO2mAvFFNMRL5qN4CCqEGKcGhYm+c2excCjwN5x1F+sCUha8vIdCALslGpLn80R9HqWWhBTE5+Zc
z9ZMG9oym/jklZX13KGyAEI+li9gZptnOUDvT7Oa3iOKSoRSycQtX8qXRJt1YiR6pYUalceVHLH3
9PRdwECO2rnMWdSRzAr3ehiH5jiIDq+HdItL+gLumRbr3hMd48zlNkic99ZcrZ2y9f5uksReFH0z
EAExefNWrekV0pmaFo/b995Zb6W1E62+RuFUgfw71GTIlne4ZTMQ0yuMKm51KPSWGHeUL8ZFvTQp
2sDZeCZYQz378QDitB91rJOiIGC1jL8jK9YjiAbDo9fP3cGwY+O9QYH+rPMrItAUHxyS/2c8N96V
Ysh/aKeBVeeNbwiUh5t21Jc48IZGN1gH642faGRsSMOuDjwPJBhUD2onPvkLumja5dyZ8ktOsyPy
FAeVDjoCGb2p0TxpXmnf56llVyGoX+28bWuDURhKy8Kyvi4j3X+5K4jd7uQ7D6iimiJm4LiYnjnR
NlV7J6Ec2uJ6yNOOXR4I96ZNkh3+Z0QCcEarjlkDA8fm2l6Q0ixgf/BqmJHV6GpIz/UxrfL1HCE3
MOg4U7P4KqAkFmcbq22ww9iWOuG63iQwxLN5FahZmGmhj8jx4Dt6hPDOWCkbPX0BwVw4AMPOx0XR
xQwcU4m9bdez9+rU9cCm0rVFqYA9uyLVRUSdh04h0haHfKWus9FYIUemjEdVteCFZtEgY7cFUtC0
bb7pnba4fcRAE6HeDuQUsHAmlhmAYCC1SbyJyLkHO8YgSZ6sOvhByxs4wmSWcqR8asDBTXnEINbj
3IdlKFP5Kc8hEzVRPzueY+z01hr77n0s1slYAv6WNlvCubEpyTb2PDvDWYxNkmAgOtbbldhOovvl
geCgye2+jFqyEtOTxV7Bv0ML7zrqQht6DswX+dLHEPKVDk3j7+BUv1nfGP5hoPbxyjLkRKaH8OHX
qWNNqkGcq9b/que4SH5OvU2nEIyfJMQ31J6zN9VVqFeQ793AlSVGJCKjdJ7CJOco9zH/Mej667Hh
r9Ne3pbLnB67KqE6DA+ZFf36tjKxYE1KMvejaNrN21R9Cj+qwi+5EbWGcdnfDCp/nclvr+gYOp/G
5h1m5Ps7f4KmoTfo+CW+VZ+vOH2qaixRS0bz8JTsERHcpCsNy0eWM6zc/7jkf0Ru+A9oM/8Z3OH/
EJPG2NJT/2V6+RPN4TL79jUdvtX98C37hWXz4/c+aQ7+H1RE1ISuIMrO2KQs/w1z8P9gou4Zvs2g
2/Z102IU/pNMY7t/gCdHcMQKICKLEuVfPAf+lY5Rmi6iYeoOs/h/xHP4kdn8PwNwV9/URKhQIIDz
Ouw61q8386jPWE9l5wStWckIoGV/sQ72NeKaIpohPOwxQ1inVEjKBrujS6xWFyDtUkQ6+MsHdPOo
iWt7vNq0+Qd2mBA82zu1xbMHrj2kG2iTrCCufRybAJxB0w/F5YSpXcsK+aVwEM1ivuNR2boUjDkQ
aiqIfOa0AFUn6LKYuVhSNd9TUULTbKY+Qi4dkwE0ro80sMFwFaZ73uYg9x0MgwH63XrPBNu+Xrqe
hKGp6iNaNzcaqPXA0+ecE/LMUdXKcZrVdbr3jTo9xCje7+yO7Kr/v27+E5aTsfkT/2LdvIEIR/Py
yYXa4E8/fuFzwZjeH9inHSgWvu8hRNv210/6ianDRTGwwaO0MTHVbfvgzwUjvD9QijnGJtsi5AY5
678WjBB/bN51niPc5TjyIJT9AwAKajhWxL+vGNtmYbJe+K/l8kqbrfHfCCiFchdUITmrgMCF75U/
+C91ZWc0ypPxUFpa8q0AvU6tlCjvJcbtMzJ43iaeXd/Ze8Mv7SdHrkBJNINCMohzJ8l3i9WuB1Jr
lzSUnssgWlByIpVvTKMPGrsskST4XfMSGw71IPI/xzn6aiRrSI6TiZgEA24WFiJexgBpVrMHM0RR
b9GLm8NiTosHPjVaV5yN1FeFhFo7VNSJW/aM15Os1qDLCLUZ31XoWSqrg1SgY2SIlRl7lJk0VIWK
8cWSJ5M/k9nEOMl2OEUFPfLqdmcBFxeBherkrcxURw6hchDf4vaQ+hmWKu1Io30JRD+vNxMkJZQ1
qXYssoaj+tQBdkX4fRuLgigqfTV7tQcIXb5VReONXxaD/hcGVt2/IlJoOQlzYXA95/byBGxfpEjT
2vQcLDlB1Jn0jJelFhN+m9ae/D1C2PVZkgmQoj6r2zdVoFKFwa4RBVVYOkMKyF2Y5dJJk4Tc5IP7
IWcN5ckKC30b62fiyh2dlWNIVyIByWi1sBcl2RNsaTHtSjb8IuQspJErNm9BXqU+a1dG6rvrkTzL
5JHwCAm0tZrXL1NWNi2n/VSorZJeq4je8ziEJUbpp0EntiKUVeN3Bzl5Ogd6HE4yaB0E8seMCFzi
uFYeGTtyBgjGXApDx96HQukcGilsV8JXjI+RVKAj/ZXKg1gnky1cshhPfdmm5qEzuRy+XotK3IYh
DAB7nYC4VuZILzEeYz4SYr7s0CC5KY6GniongsTSyk0RYTz7WGz8QGGezYjXmCKA2Iu7M9qx4nRj
Q5uNdLMfL0fkAHVE44v3QPmYzGej4y7v+BLqZ1vmbMM9Pvt3u9UxYRv2oMkd1GtOPRwEVIyWP+ZW
kksGsdUc6/pS6pwaoxQBxq2tucWX3FhhPzelKD7mLQSAisd1Hqsqd8D1ezmzEbq/OSlrcw3Wl+fv
8zDR/EF7UDKMWNztqwdTCpnQ8keYBegztC9o6BkPE76UfMeeOy+Heh63KEqrz4prpReIARqfWUdU
E+p94FCCztygO1qGjinTJ/DEfk/WX05jmoGU7/GYs9YnaAU5oV+LSZMOfAZ4Wk3KOQ3RXZG4pxX2
WIaVzZA4wJ49XPZ5OUNfS2aQv07nD69q7KwvAEAkTUJjtUmLaGVMs8ErpjwwaAxVPHGLvDo2WzjV
OeONUZ5jra3yfY+y1AsrzirDAcp7lmN400asnK6xGiFDTL5zgxN+H9oy7jxiZvxVoKJCTL6dszzn
wBmOOE+MVAwFwX+s6kgCQfzgooZAsrQ2cxohjJluPek1xjHT7FKcKans+V61emG8YnCywR9ocN9D
tVkZoo7e+LPkRiBgqpknFVTgS4BpLLnsQqIFF4YnsFUKSUI1cYDtdVakIr5NZtPNgjSG1RSZCAnm
y5E2uXGoptpOTwX5rt8HZndTQFIK7qdalQnfLbKS/jBtdHIMj4SToDXIv3LOd4f9jL4buaTVwI+2
tcl+lc2afNDstT6IhNVJrK2Z7V9m47RuWam6/lQPJpHFLfvITjqGJg7g6Yovm1RvQJc+5RQxZLR+
IUWn7y5HQ89cgi/F8IXZX0ljhNnFQvtZFUw0Vc2gRYjcKzgam0OxswCVJLcmHVIEt229q/puffdh
R6hAzhZJOMqZR+QtnlhNOqWZ9bAiRuvDUTc44tHp17qgobdXEEKGAGRoGCYFvGz/pbPL/p3MXPox
soEdEAzxFtwSGxAsQ1wX2F6lGD3iLFU8Gjs6Kg2TsZUMF/rJRn6u4RL43vadIgItjy1CrCd28fPY
SX1rJ5hcJyFZ0Q3Y8L6Y9MCzO3fn+ZPFJtO2FR4sgnU23b4zD2eytlEY8QAwDhr18rvUW8YdBhNg
PZKmNvXHdAW+fJZSFvrnU9MOX3vZgepXQ7c+aEYcP/QQIPszVAcvGpEhgb2ROw5lmjhHRoDzu0Dd
dzFiCLLAzTN2D+inhGOjmgdpe8PV3PfVdxruROHoab2cDVo6sH/yEl/bXLTflaZ0ulecw3iYwIcA
huXQYwtwLiAT6spEvbJ9u/BTuUWfxWAb84OWG97d6jnDF49BQsOoUY03IDTkvCvWeP5SZFqT02wY
dTZidLNMHfhe6EMt5Tl5flhcFj1dmj31t4OG0s0V4SjFYpoRRTtAU2PA5C9Lcd+MpUqY/hC8saMS
1gm1w2ZToi7S/ZcJ77a7o4GbvpE+Qjhh05KzHayF3/R7j8hfG22CsuyA7Wj9zvVMkkwGz/cPC60p
+zLGDtdB6k/ngVayVNepTBcwhyhXuzBhUM2cVtZTGjakdeLkJKnQCIWWktaXznhqP53s/+is+Z8d
JK/bbzXKoW/fBjCB/wfYgMYG7/l/V8VXb+XbnP1SFW+/8FkVW+IPRPnCwePvUv66AEl/VsWWSX2L
XJpaVN8oUf8GONX8Pyy2Mp8mim0K2KP+f7F3Hruxc2mWfZVCz5ngoeeULhhONqSQNCFk6b3n09eK
qgIqO9GNRs17kpO8979SBHnOZ/Zem2K2/0/CqSTMf0AS1G0aSRMXE6Sp/0ldrFBo/m+FMRUnpAsE
fSAYNDrK//g5/rkwLqMsyzbsrI69WCaPvQ3g4tTziAbE0tavSSWT183vMPuJpXUB1AR9n1Rl/5Da
owFJVCmPPaZDFBypxTIekWEr5A04aSNOvS3Abxnx7MZbz8Bem9qBBM2iZrQ4rB4JeS54lGNnzEed
zIZflIzvpHOiqY2eho1Dle2QWzNVJ57qpjtYmldtkFd+kqVFtKUdCv71hgA/nPb3arfoHpEF7V5i
XgsPnpk5Eep2MK/TUe4ovrgD/iTFvo6kjMTb6GN4F/tVMPjB8u2MjSZhljSaA6u40UmytCanh1H2
1JOIkXfRpW0/15WV/pLq4aiAAog1g3+/Fc9xmQP+qO8GTdKCTS4vi1Hs4qbyCOkMkaaFQzZ4dreG
taDw5GCByMbRBmErub+FnVAfsAJhxQwU5KxJ+Usk+Zx8nJaE+BHBfk04i1qVBUGR+nWuEXvXfERI
qqH2IznKVOVX7vvknbDnypNZIoSrLiSP2fzmjm2h7snqsZwlst2FS5VszxKJJdP8tEpyIhCTo1ZD
AJXV8pjbluSjpWHL1bJv7kb5Wx20xBv0n9v2KJGlx6a8YIcFzRBQpZ5tlp5lMc+fnT6PO/b68ZPF
RgCyy6HhKs0P0Ur2UNaTyioDdkLuU+/nQbzxRFXuak1HApqeKqU6seQCwzMpyq4YjYetWn8700bz
01d7e0KDrFN+xvMa5kPe4i7LDzPLMBZ25U+ajt8xc+fN4FnqLMAsMqVblgIrKNf5j1jBkiqv2mOa
DNRyhhlEAG+AJiMLl6LwJJPUvS5bVof7UFachvTC+wwZF83gVByKfjuxOdUoLuc0YFn21BlF0FfC
wR13Q3qleUhS4l2Px5l01vabW/m7qjVvXNe9inYkM7kUIrtImcmLDoM6tN0mzh5Qof72qf4ouu1P
AdaBPW1Y/Fqkv/QeEDQW6rXVdvWGVF788S9AFl/yrL+LG/lZk/gTJRktLEYEAp0WTeGi+mZEPuHW
HhKj+gIws/nmFhufk9Z9adP0NtkqqtclE/fdTHSX3V3sWvVUi4QRCf+mSNh6RMNPPMDsIUEKW/tz
2i3VQ0uQL7OXqsYdM4owi5WbFEY5JNKNgoAkEL1qg9ZLKg5trn8qs+qTfMuzIxD07O2N7I/0YYuP
NGAuWxSvSi1nFWGUU4DZ4sdY9YMSxbtmPIxTsIkFLQI9zCgR9lHX5K+Sw2eU5b5i5o+Qvdw6r8aG
sC7dh2D7cOsWyHnlXbilPy2qfKqKq9o/1+BxO/TvGatZJeVn55V38/Zz1nboRVyzuU6W8ZMUBUq0
ejLxc6dgiFFgkupG6zfWZvMxD7Ngu8dOXhK0WRtQQeJwsxiPbK2PCco5NVmfLHmV1sNE6ioVrIqI
/hsSsGangcapk5GZLKWWtrcjsFQfcoZrv3RJSMqrRzwkWnWP7rts3+smLQWFFNSqg41XAcRIT0SH
GUYrrTPLYDXKj1uBAwHklQLjH48R8ghtSqDmG0OsfnVoO+9vcvPOE5I0PQ7JqEnM8nBdLFmNdVol
+QsvdrYkMeuizEpoiTT1WrAHwRmwyk2361vV+I5lBPzkyWWsxVi4T5zO2dYC7DK6uMWp22Wa4RcV
2w3XiNWMrPnpZkUZRqmAV8J9o3u9MrI4btmEUNrjn+0cjWCiBzYSpo8n2tol9OXvZQ+Pfy144S3d
lTG2x46hTdU56vp9wVuuo9t5Kza9+Ow3cVdlxb1mZdK57iv1UkdqDAMBgx8zjfVZBXHhMHYd3tGb
Vt4SRa8qdmE3nccfZrlNCJqkvKc049W5TVRg3lj2ElZKd5DKxD60G2Rt9g8Lsk7Ui1qKMomBQmkg
M8UeN8L9nrLMj/OJD75+oMV0JmqxXOV7l4RLanvpc9KuYbwdBD2sG8UBYaflebKXjATW4ZIi80qd
KXrv1dS/qeFPMx2uM/a/m1aEpkU/PhtJyFYynJnbtiCavAWVDYta4qPoSFtVq92CBFx/bsboICWF
RwW9U8dJ/4BXh2p9oceH9DIEG2/R3ojHV4PswG6aEKWnh35rPAIpIwdFze36TJ6MNDpbTRxsU4Gw
B+NfA8fsEq9JeVrWhU5epqWNl8eilso946xj2eXEs9wafkOnVp9wivBt7kY8B06z9kS1F39WnglH
7UQaInBtiCTNCxSgjKiQJqLQZYpCM+43C+8eITJEFCflw1yugZjKv26UTlo8ILbuvbyT76zkXdXW
Pojr9Fj2zcNQ6S5TKzdXR2dNs90Y3yOmnPzJsl8TaTk1zfZkFLQZ1BdoCruSS4fxwdDkO6SxoSl3
f/IKLQrKxQ0YW3qLtu160Vk+QJrTpI93ZjdkrA5tFq8jjdXF1pbPaL6PSCxEai/Zu7kUAbG9ro0q
2yg91EPeRLnEVWpNP7U+vCJzSN3G5PAfaL19qVSGIFnUwEyqym/W9mUwl8OWTNtdJJUhY3yk/eoa
6KnygEcNPZMNJEJayocS8NQOhcZlSz6rafDhEwfTNu/NaBbeKtN0NM0hWrL3ciPgVbXANaPjojci
AXbIjlatrT7pV/ws6RMmSs7jnWFyLqM7CBnm0AY2BoKBPPkz1c0naeyr6OrQqnmQGuHPS+HBWAMn
w+68a3kAwIHkuzxdXxulDVYEZLEswtgs3+OoOzd1ErYRL4hsOqtU/cIkcmeM38VELUa0Epqq/ArR
JzR03sWous8LlPSdDJzI0pdqr+rLjgDScGWMOCf215CbnpY+9NEpwYHSIMiTbvNDi8PYvvRLc9oW
mfrmZdIiP5Ih4szXVu1DGYjW69jI3IL3NrCjXTkgFwNYqShwVyXbRRDh6qZxldvPqZS+7ZzMh+xU
R5P8m+KFUXLF1fqIuelNZ2jvxlR6KVGw+nFmKjtIOciuZvtKznDxzDtpYYHglmNbf8YwsWNW9QeF
yJcHSprWJnWZiGeHq3JxsSY84VhsV6/XEzSozZW4JERuEfNLaHY7vdYiamjY1x1HoUVoq5wDiZPu
ygzRhf1BiLSSH/v0Eb+WjwgKZX7KlKFOt/hhbuqrbqV3YybnHj3ujkcNaUOCljWNxiNKdCqe+hP9
4LHB6GbnQtoTDtM55KKFOV5JMgnZXiF74gTzC/IwSzKp3+Z0qrhpPxqiATy00rFvz5MPrinuucgn
+Y4pILn17FrDSGkjtrZRaKdhUy1vsPAeC9EDZ6i1d7v9YhPujUrCRHId/BUuhdmksyerMidDP+Ec
Q7o05GOPmSMyvWSekaiseLJ4fghaNcDggbbcAf/tvVSnm9Xh1BITVhXofAxt+8aFaFecXuuEF5O9
+kjyd2ANZFUKRcrPfTUXHjaXCzG+RKQ2+gMiluWdmfX2l6ISSkcAOkJNzhnPkN+ND/Ywv2wrMqHM
Pphbuy/0qHUywlE6kbvIPL1sjU8AC4KpMYKumj29xYqmFYMrlab0uK1MmED6Ta9Fsl1KEiR5eo/t
MN/CLrvRJaHPxTh3lSLjSOBYqJbTHk8eQWpSgSvQPhFXespgWSV2didV1nUsl28UlHdJ9WiP+lcE
5ovL5Q1KopeUCAUx7GQW19McdcZFh1gUboaO7lAr9lLchcZQH0W2nZUsZjQzzfweEQRW9ECTLj8L
Q7kv5zZYIgISNHSEC40rQ4q2C3GLUobQ37lxBq1CNx8aS9ol8CLsdfie4MmFdA8JYykQcrh/sXq5
jVbPjC748NAakCg85WsorOVFlRle1qVFKvOQX2wu2aTEMqVEe3UeXygED2Qk1kHUEwrdtusBuww1
wbW1RtSvia7cV732radAVTi/MNd+2RWyfVLc0Vim/qA/cq1cdP4SyY9MclSFpHjIFg78P2eeovHQ
LOMVYJhrpFi+G7ygeif+5i79RYkVjHH2ikL2NCYIraFmvWn9ctbWiXfbDle+FiMCdLNScXxEJhsL
egKN8rbODO5X2R8KBTwezZ3P0ufaYkV8zdZxOOHaD7XSRBFfjIEm5HsikgkqN9sVyhI9YazOV6NR
Pyo0iJ5pp3fFIH22W+p3qNcTxGJudptZp+wIBtst1JYktum+VTAnm13Y4vpAGdx6c6M9WGbSPbdI
3bOuQEmvUJ2ynX0sWiuYN7Nltjr/xVvHrxgpNUcEaXeDwrkq25xY9jj57aJ8ItocnXJVf6LE6Mh5
S5AtLmWI+LgKOj332GeAoGEbgMCidFRzKmF59lSJ2qdmVpwjtkWHr6/PpAd/xV19ob1HiCS5JiKm
yA6GcQxgX+Ven5sBIuSneWwCPVKe5iz2J8VkQMn+alR/sCaH1rw8G1Hz1lC4F8jLx54eqSrc1jqy
jwu6oXiJ6lPVl4+40dqnSDexRkxhpw23Egd87Bc5X7t0vo5jZJ67ttWdYTOyD9xWna+hNa4dKWmf
YmMa6RQecBck33GSymzDU3h8sTpu59t2AGdiXYk9T5RU+0M28gVTkNym4eo+QZyL/ttSLr1Qmgfi
i+UTRlvkRVGruYWcjteyKkZXx8dIdrRBfOpK8xxt27ktKXG1xjTcnrTrgHo+oaPmAQa4IjzDnPvd
to09d4UczLb8FWkJkY+yHOOfKYUN7bZdQuLDCzZP0Qdg/uqF3aREQxcrXwiC2mtvCnOXdOUUgMRL
idcDI0nmTr/X8rF+oIUVj5EqzWEUGaQgtVPCZ1+2apAklvqC0k1nu5jILdG08ao86VtEiC/VL20O
mCL9EnGVHdBcEsItVVru2LHCMQ+dk6o+x3/JlCKvT1wtebsDZVcgTWDM0efDeE7g3t1XRjSjxbdY
ARLFuP4gKzLdbm2XPSdQvY/xXjJTjqXDLQTF6FCA1QCTGRikxODgpPIxFC3XHBfZXoe39dY3SGid
7ZZ1M/JjPhnLMv9F1FNeCidnV6lTFJI2udwvUbn+IFql6ZXLFUNKVTSkOoIZc29hnrua36w+5RmB
UFhrth2M+QXSY2ztJJ6Hzxir0c6GuPvFQX6Ybsk87TbJocVmcvG4qZZfEB0NGyzAQyT3GCoEy2F1
l7HSTqq6sOwCeYpFzCL/Tm41xStp1ZFklhyZ7OHcrWrof9vyYnEfYvRjjh+MfPjnsuoJUI2lBksW
q1U01JOuOLf5YsNRYqjPDGEi7KqbDjx0ML8WlkoXDJB8Xuhdsp0tN1KAxyW6ELleH2u0eKcynXKv
FPIxR9zRIlmVK1+VNP4zs1wPjyYrv49YT8b3xFRkztRh2B5N1swp0tuy+IoRZ5v4C2rJU6huQxN8
AHaWFciBttDElnqq/1RsDdmlYK5M3Cga8n2rp90RrWR+0Bm2nzLKozfQh+s+G1XAjGkad44Z2caN
Pq9EB5V/1cFcySq+qDudch2j5pX+CUKnxCUTyeY+TSt/iDbUmsYjssWMJaj9tIz1p3LznXTRYc67
eJcIjHhsrcyBgqO3yj1+kIG9bD8yASBkgjDeotTXI0g4jpFo4vZ3FjUhRjep7B10QzSPBL9dDGlW
vA7ZV+qY9PWQyAZTp/eoosAeCC5EX97sEO6YZIcaZoTKGsGKzKey6itwOd6BXR4NcQERdKTZiSFr
smJJCPqwGuGVmIdJlDPnT2Sd12myxYMkLxp1QHUs1PncSGblEAk1sB+3s0exbeZZ0synWivJP6se
16Wfduwyiaet23aKd908mme2aG3pIbcbn+Oq+cgrcXtT52TYl1DyNBduDwGuUtOlR8AveuEPOUdq
YW3drlm0L7w3kP9IuFvOsV7Zi7MWpXGiQhZ+tUpMW1n/s/NPUWEeRIN3aayHaGdgioYc3FTNT6Fs
zDw304j5RhdsYmPVPWIXg5Sp0EtRjIzTe4JCHjc5PD1Ov4ggYUlZMPGnQtbcra26F6kHQYafrrMP
UdyRiAwU67SZ2hRmSrwfiFnBQieP51lpLF8Vk3JRtdvetN6saT9romCmaEYromBNcL3mTX9ecBwG
I/Kwk9JESscRIuyATAKqUp3FK0OVYdgzlPHTkjawGmV/ikc4C+Y0fglcE16PmtO55fY6Q1v7Nomf
kBR3Yzuf6lGZn5ShpLsfVXn5Nosa0BiCWomGOdc3+msrcTMu8T3tVfurp30SbBZLZX4KpFiAHRLU
+cly3AygGo6iJBPsR7ZmB2OtH5CcNRQ/iLYeC3gpHyTBstZsxxbzvrSwe4Y1c1QFJzYL2uleMeNX
bWxf8rpnsDjEj2ISA6EYiuG1W+2qNQ094w4IdAZC9lp0PN3q86DsQM/N7zaZ4CcQzIi9zOKAS/vW
2qQfKhvpcEaVbZTZg1iGyxSJP44Rd+ajpCylD5fupg6lWLkCAtC02QNO9MYIjD+yRm9DJArfKKzZ
VTL4BfhfPLk2ULqzcaVkw1Cz8ZRG5ak135VawyVQiB1JsZpjF+oDan0W23ONMoaVZl5jYJv1174t
EiTW2vDInIm86CVIma1m8kXdhHmq9fxr4fwTRce8l802699Kah8liWF6D37W31a+SGDMTTDxJlmS
5AiTeV2yzkGiRMpHhKwbtIpmuPM2mS9pZ/hWL7n5KF9W5vOIs637pady0O3yu9CUO0wnjUuFPXqj
VbsaCQdBo8v1t86z0nAqe+pY3Mv51PtJG/lWqXqzOT8XhjbgDqmap2mULR9azanNlStJGd/9YHwO
2UvPtl+Oaj/dJnVXmNe6YAMxQhX08qEs4Bc2qyf0z41gZ4eE15cZQQ6K6NmRGAB0pBwzRdygbwiG
KfgAmgH/MLMxPa4fJqZ8pOmGS9P4/KqBzokQsX0pBzmgb35dVpN7vdRwvrXZwZ5BtqTZArdF055M
JDyMTbsLS/D7yB4xXGQMvDZ1RxhLgtlSkX32qb8JZmxmkebThNI6zKnTTswbwtqK03MuKPIsSw1U
CJYPqqAvgB75qxoUpFtdVw8MiJ+AOIGBnuiVo1l/Ngg0XxuG221q2v6AIL5P55CdjvY21hNdQfNa
GElAX9R6g1X+zmlGGnrSQHicAXvcp1klvaiKVe1nG8P/TjWkdyYHR7RMNoyH+dUCw4JRZwnlqX/E
B/bTjGPqsjWmRKtxzMUZ4y35D7kAy+Ux85AVo7nSMkyQsZ7uOivJAyYqL3PK1Bw44mMMTPjA+Hk7
S6gmgxIMcwAmtHFNwxw94KCnel0+jKLY27Hgk2Ma5swgAJjGS05fyofISIcdAg7NhU7J8ohlxl5f
SyynfWs6SqTXZ6zJqmfj79x61uhqJHuyaPnkIreeFDxDotCZ5Sxvq54jHZrsUw7jCCa2jOwSc+jj
MuKKHGS62MRegxV9GHiIZHWWccj5DTeLO3c7NW3xGDWp5S+xcjEVLB4iyyAE6MkcygQm3alVTJi5
DVsdVDP51xMSD8dis+Yuw4/V9fp+k/L+ecV1+s5FvhzrOvnapCh917bYuov6KKxGHpdYMmhPWPLL
Gw7QuGkPdEVRm0c+YvfUxaUeE+eg8k5Y/XrCOCwFqgpwuahP0Vjtxq3xUf5+Li0DO8YeEiMpFmO2
up4HHQfFMv8qnMttkb8l7GFq1kPutOThxhSHEy1yC6WW/SQZ9bNi8J42i/B7Lf8B3BJUK781ZZ5j
zlEADvOl7QZjXyAh0gSDaoK9/FmS+JIUamr6uEh9SeGkkLAy9Myjh7+sb9+QACQn24TEE5sCtQ2X
ChWGo8ZbtgOogqI3O1QQBHqSepB58a3Q4QJamT70FlnWFPWzE1XWyzar35OZHqUsO4jMDDMQ5nZO
XYUhyqj7MJlLR8+j9pRKcXs3yyK6+b1Z5igc1bYcbVgGsWMlFb44ObU51DJ+SWZXdXMCGbdXequg
ah31UNinStPLUGsKUAqRhAe50XTEfPkFS+pVUpc/tlj8utu9oVQ1R/utQkjebAZMIyIJTy2J/Z1m
+RnD98vSSSpWrmSvtdt+XaJjVImz3hm7jCWWw9bvmGrzgYuxZwYsMjBjt8ZSVxsv02hFTLYbWa4y
cZTtYyHQjSmbfu03ghXjebYcnGziwDrkItmlO41N77ZS+w5KR4NYEmnnnN8kqI1GcpvSQIusU7ep
r3X23s9/LWImtsZ8KGLLqFJS/XeISdwaUP2YkEtKVbDAqhj4Yv55qXW1POhY19jX3JEBcanT9LOW
u3esrI1bRo0/9lg64rt2KvhaW4gAW5FoQRaj7rHpMG0hOdCXyQKlPKNsiAEy8M/qvXic2qx0Sj6H
LJ2DKB4dRlRuK8tH8uHKsBk4HTaIPm4OethJJM3RKkjQAhVV6/bZFuJezpy+qWU3Ia7No+2/Kxc8
QYUu2HSlyMaIZNslWI5ezJz5MqEBiSflZn+vGer3yLZj6qXdbcU5SUmOng61XwuA0uub7QNn7WOW
nSD7+GXWyN5WaDQwRX1p+RROWy44wIVxETk/H+4zP9nkzsvFwDrttea50yf5z5C/swmB0MD+MNDN
nH/8QTYkvIyYze6Q6D92euzmJgZ9cOCsRMrXXMFwr9kbFff0LFFrhPBlOHDGz47nKwN0Mr+qDGSz
1mJIPRiPshKH22A6/LEdM1WWGonGhpyrfeEcl8WTbKQuAo3c2brspd3i2kln9c/YAuIkFMRMbZ17
VRK/KdCTZ/S1u16JHzcQC86yiEMbb08RJYgmJ+ydWZHE5V9sFEgfG3yD8jbv9JGylavmvuWQNxtY
OJbutaOCbBGZVpVFx3guj2pb0n5i2QUWWIZZpe7thruaSLHimwsF9IutNUEl9bsai0nY13Xn2aD3
2OACsI7K6p5XK0f5uT3RC7mGwVIuqjdiHnHzeTAnJkcx5wsTYMZdYxNGCctg8UPhH5aJdK4aevvM
BMTQz2ej6K6Ilnj1VFR2yQMbIXfiScbBvjiEPnmkvJ8qisLyWszjHrIPCmPrBi8Y09eSBFh1WxHk
DiLC3Nt8g3h66pH3E/Ur7zVjYPiYHu0GwYCI33KTDX4jmr+yRo6wSjHaf2DCCPVuq7KVob+OAVGZ
0nOZCIxSRn1WbvkUoteOcoz6Dl23L02Jb1fz+gF7rbumG+KsWWL4ZzIU8qgZw2GV3hct96ukZUSn
zx46kNlFdMX+NT9o5U+RRXdDNQEQTrgdl0uCohhPwnMtar9Thj9mnewz5YgXK1pfZitLP8apelhp
Vmek4nIz4QBF7od/7mgNA3iN8aHa3mN5cxurRDsgHFGYj4ztdmqi7cYo9W/KGOymMIi73SIY3tXm
yunck+RQzPuCZIOdut7AAundMFlOOeGwKK3hrm+4mvFMIle4Zz2Aw0IES61+Sy3nftwN52qSTx1n
vN1KjNMeJ6WnzkTSgW3yXkUoO6mv5Rg7MYs/W3uuTLyTq3xIklspoM2Ry51NBwh7quJGtKQ3KAzs
lcV07M0Z9c+6E+pCpdSfCHUJuGUx6439Xigkq0yhbJUUkTx7qbUb1uSbqFFnQFst1ygi+fhkzrgi
Ni9kdzto5ordqOHZQ/3MDvEJjeYVAJc75DE0YUTKetJ6XJDJnxpzysZqjeQy39PjO11p+NuGpCke
4j2clXMvUt4sZXbgklxlaTrkgtFK+Ui5OQcZW+IlKySnzD513JKxJl2GsvflKfabiNXuRt+g0lt0
grWBchw7bd8Y20CgMZLaphwYs+tBqXQloWdy4hIWGVYQX9RFc5CL70TUH0qsz9FmIPAsP/VCu07m
es/MrfAWZvtGdZy6NoQ86Gx6mzxKfRVJ7H/WxTfllTl91qy/SkTrFK3a35JULl45zvvmSbbz500/
QODy1kJ5TqvpbmZpwsHe0VE1vY+Sc/CBVCCLqHesGhO6c4k+2uLJXrkf/arN79Si3V56ylMOyISB
K+MULdbIa6h8CAP0oWL7hmaxS7v82caljUs1TEeLPXlpn7PNak+tPGZ3SJK2e+JPjuARKXWin39S
1f0fgon+Fbp7E6opAhOHRe6lIlv2vxj4GkCPEQB4pDS1qd+vN7DtTqvG/KfCQXht4RIgeK1W87RM
zUQFCIJB8eeCVa////hJbl6RuljjurqZXlDz3ZR3WEnA7Mo2KUk3Sd0/eUnSlEK7HBAEI9/rP+0i
4psWzASxEZRV/tSWkvTD2N66ECbVP1uDOgcsLnsSNzYj//2PH+b/6y7/l4ZW8v8uu3z6bcavIv3+
t/rv34bk998ICozrf1Zh3v76f4owhfUPA++nwI8q87+qjsvov4KZxT+EZpqET1rQizFqItz8L2uS
+g9Ttm4Sc3xLHE90l/+twdT/wUmkENYEbtm6iTH/JxJM07xxhv/7cWIoDLlCNkFJ8580DEP9l8dJ
kTD7gc0MDGOlEo7rNT7byqqqp6Vl4HVCXyLnDhyuvPBne0sozZSle0ugfaC/wTsPM26ULN7qFSs/
M/aRvhN3eUGo6AQ7xhuzFRkZuuLyeS1v5y9ObKZUeb+mr0oxzuyVIMmtfq2AlvXUPIn+Kj2XuwAP
j4Z+W65vEZDmeB7UOqrdTVY3NRxvRtudqdXr5GvLYCpUCBsuBFDny+ut+0YvMPVivVpmxzJPrDhG
vImhA5OmVGihIuqCwkVfqLCgDglgRsyYPrQhvalUklsPl7HkbeBKdmjAAIrGEGV0gltpSPT0bEsr
kgaoqKyxN7FuEtQAKf8qTcX8QPLB6ntRdWgWWYc0ZKOteGu7sVqDeLGHu5zkLxzzdiH+6oHxE7yP
jqWlrYFgov8bsJqkdfGQ1MKqfbVRaosBZgzSc9OQ34MvEQOCjzqNcHxtVnNh7NF1/Eop0dmG2kps
WYZ8e57TlClYVSE73GZWPD7u/K72hCgkA0smZ+hObsbuFiozfPRQkkog7ZX5YERGd0fACQCMtt+k
kka7sxun6Od8dDWZ+sRJCdj+BPrfPdVGnKJoTAdSm1j8TatnbqZ6YtmxjTuZGSKiUpFWiNMTC2il
iuxPBB3suHKntAb6XHhoWfa0dMgEnrayndMwnZhuMI6UiOTqxwwtZUn2RuLHZJZsSM6R2/ul3THd
UrDN40tpepp4o5N00FuTQuqLbqSITyAub9IOzKk8nPLCZh2a0viXQcKgdEEs38mWh4+8ag99rrDN
Lkwp+7LWTLkNwWaClkaJQtdB1NwKvxX5lIQxkkt46osWW27VqlvtF3j+BxeGkTye2KyRD9GnKo6n
dinWxm+bbulCCbjWGphTlguHyyEVlrOR0SNd6no2dCJxQAHAmpP67NDls3RNy3ZYUPmYeF46A7bg
KW1UYT6lMNXGF72g1fcWFMzzO4NzZjVJMQ3ppZCSOTuTh9wfuIzYjKbpoEx36J3t+b4b0BTswSJQ
wzUbbjKe11xl+KnYufbHzy3VO5s9ovAAF0l60K+rSD0ImnXzqM/ACZBorEoaJHQKqb+ss465JCEj
aS8yqwH+UZPH5JXG2hZ3elea1n1RAaTgZVkkvGW0LjYIWF0WO2Y4+p+pAzL0tDytch9Qh8yqHWkp
us20LOqgnYxE+Lk+l0lI4IXM4kgtaCatrVy6c4xYhhokgiV5xxCYkwsk2qD80JqCPoPDPw4P8Bh0
2R2XBa+u3sosdwc4EQaDRkgEbtIXMsnZEtplv8HHgLZFBbseAlhoy7NCYloWznLX13eK4OQJFw6L
ZN/3JCeGBak8OpNikC6HLpkma0exNbN873UWrqhxsF3lqSglT1eTRFCTkVuBXLNImRxnY45MBAEb
CsVltV41+5b8wrfPX6pMiNDRggvUI94me8eh3P21hDf9reB/G6/q1/oqz7d/veyRG3pg68BAL3Ik
q7xiZafBi4uaiPNN5v+dmHSsPENDzjehtbbfRlZRBJq0DPeKPgj0hVtj3qEDk38YltRtSAxN03F+
Zwmb99lMf4XSmnf5emv5C8DmV5w+3d8gQ1YKe+wqfythe3+ZIpB25m3Nbrai8+FlTYr6aonego5Y
9/UPlSOPD/UiL2kF9xGpe4SpBDkoqzmn2dZ3mxwSjFjki60u7y/lDK7GDPyevjFdlVXcRnsF07lG
NIzepXvQqdkYbEQQvc5srduTgLl5YeiQ5LtZx4q5n0DYQWWE9tqgGdDUNwhT7DzCWGEoYjpdSuaH
W1ZjjSsMZrczVAsqSy3jYWMgUU6Iriz1F1tjLmMTGNenyexbxG2LfDMTRIzZk0TX90ak6ERa1VJk
h0CcovOkaNjB4GoVKIwNev5OAFzGQoW8G+z2SG9Uk/x1UmpDr+gr1rIKEsRw4OJGReDwWlGWxkWH
vol1P9pVBQ6AS1ztv7N3JsuRI1mW/ZWW2iMFUAwKbA02G81I40xuIE7SXTFPivnr+1hkdldmSneJ
1L4WsfFguIfbAH16373ntndFHcHm66FdXltCy86uIwERrGQTZTyLsEvKtYVoUp6aKMB7AbFPPDf8
8ZDnitJlqdPP4hQB54AW5AU6gUeW4Qmnoml5hqeqr34+eW+pkSDJ0osijypKuFxE9hC/s6qzeZi1
k/oUPMt5vycY46t6RDMKZdAshBvsLn9GR8nuPLPx0y0u3fajwwtwHoPRKrk4RtmFIu3yre6K8a3M
DfHOTvE2TzsC84PXaBVCmrM4bhouRuiIamg2ImmLF6trcKHZyJecMX4B+ASRLwazk1aNsXNmImfQ
8YZbfknIhh3KUAuySPVSuNY681LhkUW05Y+IysrcTqM3XAdZ6mciXGW9YgCCV+PBFWV34I/+PUNA
1+4pLSbOpcqG4632oXkR0iXKRM4VuD3VKn+1viftY8fV6CvrfZu0hTf5HMy23WQhdMqUV6jAIczn
CsmeNiEsVw6lQd9saXkrnRaDoed4RrZTXaURA6uEULPtmF9CzclLngQJNnmftXVYTwnXeOCOwt6B
9akulJ3xykKS0muK3AuN79JtP33uVF9L7+bPwMTck4Xv87UK8j5bU59U/bhSsAcs8iSmu6+aSA8I
fmMqmAMcthAUXOet4TnccL1WtzfZs6x91ZogzXpfUDcgbgcHNqNBfydSktGAWRog8QCLn0gj+LfC
VPJ886bzULtX0uymJyPJawFAssCnbbCIeGjE4DgbPk/qt+v2aj7mIG0+SjX2xcogwg8aj0mKQXCe
/QQ7ocfWkeVT/K3xeyE2t4bz0I2wY8grVCW1hogL2XYBXMZ+Brsq5Qgq1+lmgh5GmJzD6FjVhlES
sqkXH+ZslW2sWzPNPqL594HMoBi3ecNXFiIMxyl4N7eewsUrx4+EssxTnwr7ZvsE4Ercg7gp22yy
KfTBV2RwoBBN9A5HqpFbt70hOG23zs8G7Z3Zlszk+OhgFMs3c5ZFD8RpYo0ctCju5pWnG6aQhL0S
Z616R7a2/7RmDBjXJNZNagDlnG8DyOUXBr/xHsJmRw466+ZzUM+ts6L8MuHHIvKdQM0buwgbmn4J
h9QJyKG4mAG6QUUtfwEXbXBQ9zY414H6TZQI0DufNTfHVyiEvbE24xSjbMor2iMK2CRfY3pbqWXK
sxF7nSac3FrT/Dvt+hFPKOJVCDh0fqTKSH/bORLAaq6m4V1WmuMDCEJBu0KQANZhaGZOTTzW6Div
+7RaS66vD602km/fKdwPy0+nkV2SRAGHOHmbs5WZ1lSTUd604uPviFPFrHlVRZEtbJ/YMbPMhgJx
M6R5V3w6LGZnXAoc7178Y8aODNZNOiwvlhlXL4tWo4NVndAQBHFtYrqJ2vonS2SPxWAeOYSCocpI
YeXKJwY69zb7DD+bP9NC5kANfCBQN0+eF22ANxSPims1xkLTHBw0OjODSm2j1DdmjOmw9WJQ/f5M
dxkefOV815Nb9SDXquG9Y58WrebUQnjsWgoARvLj6EWdqBZsn+aIo8/oRxSdxmcrP091AS+wnXmi
+a5pvFVOF3mP2tXxV4tL+3NeRvXgd3O2XF1PY9umV3j0CD0TTseCFPSM626HHSMgw7vOk7K2ON3a
wAxdLK93LXF7zNa0Kx6BqA4UzJbsPnhpcemtfRcpmQ2Z665GVeVQ3MYx/U7qyfwdixl3CBFvT63z
RU13nXFL81OkN81oRPhDOt8T+dazWael3px8J6XFpWSO8vHVq9v+bbLS5ksMlLCuoC3zjOpbgf7G
Pu9JV3m0hEHJUbGym4Hk/lJyIaKppAdJyKB6dcpAXGZp+x/Q8SYQ2ZT9ujvR+cOHtOeMZuWK4C3y
mIJ2PzQMLk2z4AGRtR1/BRV3BjAyvWuHagZfhZDndL9IgiRfeCbSL0150zsYLVpKcsMib92z0byD
isCNkF8uHwt040+uN/kQgv7s712oY+9BmrJSXuP1Svv3fkgUMQWb6xv49KKFf+sU2Us2Bd6Lyd70
yyTuTP6D8NU78HZlcAEWfOznyV9SQn1x/9hW2ZisSsad84yN/c8yTtPbNKjlS046jzbc6PVvkBDN
uOWDVRxlWU54/vIh7eDhRAhtSjvEKUdtDu95E1SfJMswKEgmv5RlXdzje7fQbUmikEBaFRPH7WbJ
Su+lE3Y7XuhEZ0eU4r32j33RYVKeR0bR0SC8szHx3PwkwBrzcAGunV7jBRdMKKrBvT3A8PvFJTV4
EOo8fgHmmeLqKXLrgnjIaliS2Xtz3J5pvYYZCL/MtNU3aXCr3Tk6zu4ZioW40OfOaxz1iWlvoqyr
liewa8zSgeqanKdP1/IJEbMWa8Fjuwxb4A9MkV7NdqCupNWfOFS9Df2LPrrjLU+19hsGxU0hlio6
B0upbRRZKrsfaU6ioJmwfWx+TKJLmaUM3RvWECpqGRdqp2iC2djLosRb4k7Jg6r9GboZltSu+Hst
1P8oav8BfOe/ktTukq/53/A+/Pw/8D4uSplH/4+FP/QmlKGJ/l1DI6wcWCbUH1Pc6GrC5b/5Pxqa
/TcLKIMJe1aYwH0Qtv4RY7agaIHxpbAHvemvf/vfkdBQ6f5JQCNgIHzLRuKzIWKhn/17+ZSeCXXE
wHlw/RbNKuj0BLyH0N2DtFT7JFtvevin1+X/oUXfFLn/VOxwv5tQvG4ZbP4KKNL/rti5Gn3MG2KH
qhHcZK3lGGstjK+hJJb4X/9J4pYd/+c/C+ERnBghcZ6njge76AY2+iex2XR8BruuS1ZcxfAFb/La
i2LzqQ5s1g9FyCOayx3WTGFZCDQTHbnxmixZ1ubWtmg9ol2wTICFJxaFJanaE00gKiThUv/YXI1x
5BvwtvF0m/Iu9+z6wtJNhJExKmxtGKWe+s53jW3uIwRQGe3l9l0wJXlziJE12GVadR9syIdZ1fdE
n8XE83CUiqTR4vGOCJPDgFoA7RKHS4larwvmMLI1DnSlUJNgdS6R7ImTV56XiE1n4Io7A7Gdvvs6
0SeeKbX8VaSM+2d/UfKBNQV0/Fkm3zicByjKroWZyRW6RjylEmfBkoVxV3dAEkmeVfcg4KNzxflj
ByvGIe2vYhysuKI8JhK7ALgzV/6dWwDICQ3Neg2hDBsYDnrKq3lh+Hh/KzVY+QftyJ0dcrst0uY0
zT0eosn0EGDDAPyqBYu1uZmR3KnygTM5mbWwEVDC05C6TY7ZhfpDi1lm2uUV23dsHQw5Scq+lw6K
9yZOx+bsKqMsn33kKuaIkkIChqq0MQfzVY5QkMgfCJsDiOqayA6CjT+649JtWVFUBiFZqn5b5sAI
I6m91VUzQvxgS9wuzjEtjLiWdDw0XqGviVE0knyX65p0oZmY67g30Ss11x3hFFcuD1hFqb9hUcuz
uLhfetmbj5Eum+JNpUG66M0MnEhR32OM+ldeGhWSG6iheb7yFxCBtWZD3XPFzgpHw4lx67jCBc+I
5rLmYl6YG25avSblBoPmPupcQ29Z04HiJpLXYrCnS23XDHoutjUccWPN+0i2nVaFwF2lCcrP2ktw
2KyXzkuL/ZC1sx+yKiV2Ocqi/V7SWi+bjqFlwEBX2+q1h9LUone0wuTYnYeO8CD0EEKeg2BHjg1w
IOckSrzIq0b63Nn6KmD1yj2E0gAKp/xgFwUuKtV4g0CZjWLLBC7JvqcUSfNu2ikvWEm6xP4ZLXes
j6MuaJOzsDbad/kwNfkp4arFGVkTGMa25yDmPyF5aI35vrn9aD7Z6J18K8SFaynCGGBWFMqN45OR
4CadZeY+nesBH4JiPvhtVrmTkYzvZ0VjExSgUAurJfrNFXSVucl0SLraMY+1kbCkZ2coTPKpbdMD
R9ho/NettfKjYCF3HU2d4WF8cQmQsmQdioEwvw/aq4P+a+20NrHlYogsp9tqrd5z8HsOlZc1V8Uo
cWfMoCJ24ZjVRlmtTLfR2bbAtcjZzS1/71tsW7YKnadAgCPOsLHJ4QYPWVAHeg+NanzOLKawc8QX
2d+5jeitJ8Ve3tQbI8+d9JXaj8nb291UT3FoO6XbpB9TaRg5Rp3AGrqz55dcTMyJMnNihKnLCE5P
Mf8vXmJ6oZ3GRn1XpmAFDxgH6Z2griL+AXdE/C2mLZmcGZnjm98jVpdZtbm9nipzeUqsfEDExBDE
rc0vm1O2TD6EGSR9gqdF78I34kAoMLAk/fTEp3KU6znGSvIy4l0GUW11dJSDsqJpYCg/hESvJfhU
B5BwPuaAHNEj1a1cjUvA/3P1GQPyF+LDMkoV8LkcU77NGo5MDcYM+6xlIl5tqm7x+/FHYfTlshIO
ThRV+mto3CghF23PrHnHn0nEumhe/jqS/mc++g/hcND//1eOq75FD//1v7a/9L9sGv/6z/4xJv2N
fBz4W18Glsue2uQ0//uYZLh/cy1b/LVQlBzjTBD/d06yWCj6PK4Dj75cSju9/8QgMidhbJdsLpmV
2DZz/P83MIiWdP51dy1tfjPGOP4JbG7oDC//Ok7kWVxYfSOAf1fUHXVDs1zsIrB/d4ZEtssJYzoL
D0CvDDxQXZlAGErZB8R7KojMUNAgA99ztjZx1HEJSqP1aMT9CmgIBQV1IE9LhDsO0WLTitnZekgQ
+zpHnmSriV4S0bzUUQcXls5L23bHeYTanouYFhRfNvteBx6XhvQpvpUckWGo15GK7pNqApQbeFuz
1at2jhT5B+iJvlWPFF7RlFYFN4M2ShfIjrbj8sZji5ry6zzPbxEB7ZSnbYc+VMTRCD0/Um9BEiH/
yvJutiCSI2uYsJg98V5MOt6hW9YheJkEwyzMFYwGAwkT/VIMqXs/cj875DauOukVf4ocn3HUjBpv
GpgmrOOfwp9zlDorZ3zK0oNIiJQW/KH3adA7J66s2ZW9s3Uo4KCHZaCHl0QiViDKYxlzI2xBG4ux
+dFRxOYa5V5vUdm59j4DXII/OFWIrmjkqXFdWrVJ1KMcFHtC9ASf1Rv7o8ohW9Yt9plLasnSUaXe
VhWR/wd/Hm0esd1nG7eTPje5ulAfTCt4JO1J6AfFzuMtx5XqUxO9zA/c44uLzbcCWaW4jTZK2gek
irF5gCxXnpNW/gk6NisrikeWYSM6EjyzG8jdNJfoDivdgaPYeYqTyQ5TSpBDgP5JyhZy5Inco2Su
YdEE7wLs3cTVX0Xc+xrzvi6YTWEjk6p8bqBR3OID19IznE2xWAnYuTwHRGCkRH86Kr157Zrsjix0
iz/SRgprqSBlTZ5790PAuxFTBrlhV7bcIzxdHGFSWtBAmr5wMtsrPEzzkdmSEasUGXXnDi2ArKjB
mZFxWiKWxqX4LAgUsCAxQUQsyVtCW8R6qdi8pDZmV9PdNYtrryOotn6AzXVGhjrOi6DdA3+UutYm
LDlqoC/R6NxxqN2lmVwNQCbSbn6n4vOslmKj/ORU9reaNiqqaJHb9LRzhYnixCXRGwN6iZkaa1+G
S9y6VLa4zVnK7N4e5C4vqCvKovVU6GeJLdo1Rb5jBdECtZkutESFGJE7+3GonhCqIcjP4Q3jQvB/
gi7i5ea7SZPgI2mkexozVpPT7Hgc0RgDut2ESZojd4KZPytkdprTgHvMUC5TJvayGDbB4u8TUmp7
Ao/h0hJIVUZw8pO6PPBWben/OeVoumCWxW7IXIvN4GyFo2cfUkLxx8FxlwfchxA902yirUHJDfNp
/cTX5s5KH2YlcAh+Jpn/Qjw3ZHG1Q5sOb6QDG7QASsJh7tJ7QbKizmQ4U/7nkFGOkz8OTxUJhuEA
dGN6GVsb+xpLFSb4HSVh7AvB2UWxfJF5BIiVeY3nnP6k5Ma6i1PSEVOW/MEg+ZAzTq6WVNLXaDbv
9FvSrxdEm4Zv40HQzTchGvcTDbwN03CS7OAALvvOtr5mSnzUOV8iAh2J7oG3lRE1bpnJlpJwPPsf
cjcj9FCsXom98kV96WicrWhBVQdqLnCgp3VkrNMhi0+aTk98ankKoVShYa2kEWwVy44uxh9LNGPW
+ZPK4t+JYX6VMy8VS//sWixjiKkeN9uwbEoP+0Aqe+ORxlrugEv7aBp0p7dFlAiuK8YljQeqMxHn
B+Q7pLIzfNqMcJ/R7iENsMRFt4VaWVuvgUXHRUWh8jvoCVKzThttjHIJHhmz2BpwA/qVtTo4O3ay
VRG1ybITCK21ZuqsUGwt1zl7wnyKo7aEneu/59R8IwOnE/mLAU/zza2Id+MY23Vw9JWPnirS+i4S
+Oy5f27S2g81PCorHx8A4q9jSB/sCLr8ronKlArmjmd//EIXfLSuzO6tIWDuZL+Syg7dWD1JIJ8r
WZm//cTbKy86lrraD0m2s7qEU4WkyYkdGOmXrPm2LHH2s/67mLDdEFK/WauzK0Snb0z3uAcUrn+M
FnuKFo1wlGJTEwYH+VWwtMR2sCxOvQGwNm0iorjEakviS3Ppr3IbOpVNSiyMI9TgYqm/I8vMtuy5
jxPZbGqycubhqvwJ2uqWYTS3EkJs4Tr404c+LE06cKLiMhfJfcP9CsfLLMOhBKsqSYk3NWFDhGnn
1Zpel+VDo7s2YGdo+nhHGcRBb6OhV2/BMN6Rhipu6YJN10971/hIDAzJ0H2x2Sxv0s92qfHh3cp2
mvEM7fhZ3VowyrYBORYMqwXiT0XMtjfLa5sPpLunw40+lSes/xw5PKiuvrdVf2KThjk/Lb+khLxL
SOMsFvPQ6/Ywls7NXnIOGuclauL3yDGOA7DbjA9xBTVDgTVhd0puEGXQVuYnQuvFK+qDQ+9IQeGm
7N+oKzsKw8bdTz5fkjyTQfl7GZ4gadJoNlBKNNYJUDeslF7kbuzU3UXil8N1D7SQRSZHhUB2CZm5
77P+wwJiPxTq7HU8ZlA3sFSn7P4soG4tjAQ/ofvKWYk+pvCVCA51LP7KnU2+5mLFyrojvxSfY/sE
NiylO/ybftqDqt0NesU6rYnxzvSfdM64DQBVkj1lN83CY3LtzSyscxANu5ub8OCbAJEAmxlccFLa
IEzigbF+iyfCffPbPMY7uO3bCVwAHVqskUxunybLQa6Jw+PQBPthma5DPNCKFJSbPgp++NKuY23v
opyAkkke8uA2NryQ0fjx6voQB8GWFwxmTxXOeC9upS8+XbFlS23UwLrKe3aN9lcb0wuVGuuFxwbM
KJwTXXuJQNOYZfeIIzaUsHZJ1h3mAcc1JIPIYeXWwBqtTAsTR3b2NUnWJS8+Mv3bz73LVOp3Yc1b
mJ97J3O3br2slxihKS+rtXnrb0sPSkIExANLTUncBjtuary9prcOsn6NiZ1HlXMnHXE3m2y3TUtd
US9eCOsDxBs/lqLHJpNXe3so5GnSBtRdOnGOXfHDW3nIWPBGAK6nvjjz1SLYnK6HzDl6mo1eMGSX
tiFTUI7y6g0FaKYeXoFNFKiWxOQXCLI6Fo+KxR7vhMYKylDdDQ8G1M0FWAdZqEO7xCbxGr0WBPwt
nCiAYlfwpJ4mW7jrqqNBK/FpBkJs6dcOdR/7RTvvAVmZZ9C5ZLNdHZwCg4+fB64OKLLhPrOHfLeq
Z7oHL11tP1XVRIZCbHuju8a4zj0h7mQ3rkZaScrACdZOqzF2W4RPwTO34tFPhv1ElHM0/YeuL7ZG
cCdGY00uYyeSaNXz2ueOvqN2+tmxHSBtJpg4Hujbwik4D6phlxN0DNvupSnFwUT4u82mW+oBgpXJ
qR3EwGx9B9d+sZZDt5Xzm8M2UJpOvsVQ0++w3mAMWvlNsh/6ON6YMrE2M3YM7PP+2gUEYwTiW7Vf
ZTwnO0Z1kq2OY7NK6F9Lu/iwZv9T5FN0dFn1olLzCIBcokT6ZkNdSgLvYEmGRWJ8m5TnAltaqBqu
4OSgYAyORfSrc+HODvnFrooV00koy+QGC9pEuHd15q2m4kxH7cVRlyj5LDFj+859ngErLo2Dq5sP
PQhOZqp/BJtpIvO2omET2zzyCQu8BR2u2riVj9+mNFhVtltQKGgrZEt4xvxqPHuHRWXDtvXquMaz
HJdDScVt7SU77p+4sPo1lgA+PCPJoRoUUUlgPGHHSSPhpsldWqYqGe06mI2NE5G/ZHnq06rsU2u+
OI82idIN8TAA45m/jSSLF4XXJ3GtQ2r6QyjlHRe8bQRXKMn6LPTz7LUZunUyy30yBRf0OvhS+VdA
R4tj/dLSeZgd+WWp79z0pp0XN9aKEGhvvdmV+OWyJu5htOEYj7fFIjm1ZbRKDRSkydHNqsK69xlH
VvThq4aDtPRT8gijmMkZc5FMbqoNXUNP7SSj1xgHx+3XFD7+qaaSKqmZIUDaHFDwODAB266Ew3xl
K3fhMeGdbCf7Mlz7feT5vFKU8RAZvH0kAYVBLnrAW/tVTDJZY714sia5xQW4kF/Vbzcm2ug61COZ
2Q9CEcvR7M7AgCmsccdG8gqQjlb6OrngQPrRjXHEL2eHXkklMrwq9n4/jTOGMx8haKrEA8Ulx2uh
88wIA7rmbvCMHSc/8XHjTnGUPtBMuGyEBaMI31l6qYMW2ox2BdNp3gbJZsjTPoBhSIvbhZuusR3K
wD70Y+Y+5Z3Q28Av4/fOk9lnZFDPkZcL+BBH6DsvZ6zvamP5NFjXheMwGBuwB/55WIxgH/jYUXHS
1INe6Wj0tpSNGnfsWZC/baMnN2tIcFhrq1gc8i1xTTt9Wo6XLLX7e+W2BjWXi+/zhaoagsUUK6pm
pawWHrzVR2O10YmA/1ox59JoVWYGUiotTlMPtZoAh/tamIXXhr5LxH2H5G+cI2ys1FUFBZVcCw6E
JGXuWBjBH2owDwAaeOSGMdmYS5DYBBclrU9d2wPU0yxAVjA4rKMv2kWFiG1xs2IdlHSsIcHq8GLh
tjMG7CqbAfkDiYPB4q3nOQrnOhNcRR0cufvF9gfNIEerHAkLnVJfGJRTvLIUbVVrgIXedswYNkaL
hzdDKiyzNKmdi6SuT5AY85IDLaKxv9JqZs/SyvYU9HlAQw8ngSZKXDKSVRSVIR3ziUYZx9hXTpW8
RB3Z8cQLaLPM+Zd7PNnA9dq4PPdq4S/fs/K+IiHls78ZtTGm975luJCnMr0sz64DWXBNqYLBDTII
wHjhvjwUDde1tUMz3GtTVuwDPIfvUpvNt7GT2JQHc1+fqKbiAJMyko0Kg0Aa1rfPsWweOsw11NYT
tWgze58umdnYK9dqrPpsDCR5rXXi80IdIhIZ+V2KH2hi2iWEGrKBsoabhE7nwCUnR09gaaF86ilF
lLZ+c4GLJcU8AY+fUZfOEVi8N71DQBnvus5Z9pTfFD0z2DSGU+sne5bFnvXYOCS7oBn01olSioAn
E40VAP+7FACU2/nEYEcHYxULZUB8eA1K/5x6vn9jY4reXQ/TdCMa8EuMBIEqsJcj/Baht6T67OkB
dwFB4QUDc5a5X5gUHfJ3eHb7myXULbcm5O8DC6M4YuVGBdeuUBGz3ty50A6r3pT39QSLAbOiZTx6
Ord/Y8rqv0gWiOsMIul31TGh5AF1ll1bx7uJ/sFjbQ7VR21Z2IfoUBTLYTRnejT7IAKdD3RcbLBC
ld2uFEvzeKuIOg7QiK5pRO88u3Sa5dn5qHbrJZM4lJhCQvJDyXuSp/o04H++9tqEdGSOksQqjwHI
J0vE/SFT1u+OFODBpQTrqe5c/7FJfNJzXe9eTfid3N3K0Tq2Gnv6xivc4K0bU/falKO4XbtTPEm5
q9k14RqcETbmdD6CaK1v7z4kJxR+N3jg/uSGEx4qksqqgHUsKxCdUSad7UT44o0WkO6P2cKeX40R
ztME4hCRM9u+L5PW2DYg1U+Fo7gvWHdQA1C9ZMYMUYBLPXjLzJNuak32JQAixBMW3uA94Pp8TK1K
PUU0DjAejjffVD+gtrkM45ciEcG77m8UiiIBlLGeo0n9AiMX79h3kPPS2vrOZO7klK5axWuazS4y
ozJwJbHAuiy21f62VHnP5yhf2V2d/qF20+KDCgWiwgKjOWJ4nb2tB47PBOzfbUqeLwztqu4f06aw
YGlr5XzYlcZ+lFP0Rklt7Xtv1lQzzShJsLK2Bwvpx+L6tjiiAxbUS3SLxp0ody+7eGSvEI+34nRz
IHpN4C2DNrzEzr3t4ZK0coK7NTF/ubIJVwODYL+EDGcf3Em5D63lwypZbFqrl0+ghCNxwDACZHOH
8jlLOT1JugCAeHvF0fbgJCeyq4BhYrJdFwZwYisDg8uqDYSKyFv1oJTvPI12yQXBWfRKsOx9Jq/O
xRcJGnRn705nGjocrq3145I588Vym4gvl+2f3IH7Fa93d7V5wjB2tCXgyWd8S9ZKIDHs86Bh5UGa
OVQxeW/KPxuuN7U5nTLbQn/x24GcfUr0GYbeyhtLk0xJhKLa4eiNz2bOceqmO75W+Rpv7Hszu08t
vTjwQowpOE2F+imdHCAwnLhbCazOD0Uw7/uAyKsAyZws0YYkfH83+lAhq4Qubvh2gg8nxlX/5k6z
qnY4YzOMjk47u1x+MvuHdJjxlio7BmxFwuD15vMdbQvA2UPUdMm7p9PT7Dft17QU8RkUof0HRyMx
2Nkxh1ODofQ9r+b5dw7q5IOyFYrJZ3oPp7iFCxfhsEKRkfS7xH4dHLqc3AIzYVZC0LTaIj4M1Cm8
57JMf2ySovdZBi7EWTxqxxsJ20RmTv7C4tr6wO5bX+yb+yccU238Um0DdEIa0yGOs/4Z9E1JNNcI
hnusB8t1lF2E7G523lfaOtlRJIyx/NCud0dzb06O91OTZL2LmZAAiIps+NXCDt+kY9fc22Ve7P3G
NXfJYkjuXHLZlYa5MuzyOk3oQ310mmdKi/MODvUQT/H7DL55RyZJhIHZl2FR3SuOwDWQCS/0aKZf
RSoJDhQWk5bQx8ak74eDHBNxcPtKTgkx/KU5DyPIz7SER8HC9nTznNKmo7yNk1tWOCg03qUPvFda
bzdTae9rYcQ/sJzSlVPpEyXm2Q2v2O2ryMMeCd14PRnyTgYo9soNngoDJ3fV6WGvZ84gC4ArjtQN
yRFB6CB68YST7jAZwxi18OiRGrk1Sc8s2HX1MSXt73SY1in+YSUItuROWR57pPgQcx5l0pY6Dl3x
yo6TwpHG/iXnHmEpTo2th1u3b/odxWnRofZThJjRe7E8PvjQ4OR9X6YoLUbRElWvNnPfMdL5RhMi
8Lb3Xu0+DaMCfG0u9Y0zHX3BPDmxjFiPbrfszMr4aGoUzArbtEPmahvUYPmpcmEDbFMXMvyksOFK
LlrgPnFOz91wjZQHjrrkdSHIJDe9P7xNGPb4HrsXRJv0lfEz21XuMGx4vO+iBP7rpDQ9TP786Nvp
mr3QVhEz2eIkpaDZqsDl24N7IKdnHQLE3v1ctsPHLHIyIl6LWGEr4yGnT9yvdrpvjwpp90YXxaru
zVcrC7rtoNJTP9tq3y0TSAgfT/LKbDsZTgWskyz3mX8dQXeAh0wMW8PK+C5VgFlzF6QXQp0/fvts
ehE8gN4sU02WmdL6Gd1wlJn1mMfdpjNlscE/OG0Mq9mwjfmcfcC5TVYzMfXdmwMPyGyCZhuNgl0a
EfMHw2eTmzOHhSzdMzL6km8gyGY9dfvcQXtMoXhfx5FPDHDuCyuFjmedl27zos8psc3qpyAyz0Gg
rUNvFLAH5zuhpp9pksemJma+yLu0Tl+Dv6S+sXtigsfgURX5tbbk9ENZ0YoQU3vRg298preiXM8k
A7VMbb/nudtvcCXmJ78oU4YP/jIj8ICrJ7KvrscSQXESrlwTqExAZNu/sf17rS5FG784iPhmWhXo
94LJvj9I0jFkF6+sCGmBkfs4TvNw8CdOJzjonl3scSFstNHfl263qacUbN4ir3PTh3Y7l1eIKO4v
nM3+I9WCOHsjnnRMSyY9xZ1irJiE8zxxEwjBGOjNCLuq9SriDjY6JvB1uRs68h6jtI8CES8czPGi
I92/Uj0W39NOtHVFlzxaIJU2c+fDJKsn0rzDTHQq8H81DWvFsKlmcR5HiJGhHqKDWTkIYta6y00s
wI21Lykt9pNAIASOu9FW1haE5XPPo2Q9qak99mXRfU3pLBlGqZBz+/LRxndCj/mdb3mPhra+hK3A
Ny07HxGQd/Ro4zQXwROG0EOnknHVjeKAseekMudAczacs+qznuHklsMJR1LHIE7zrFNjrqernO8r
HniP3zQMcqy3uqbGAdhKnfO3SdPmx7Ltx7rNTpWd3Odxu55Tir6R+L0dt6V578UgKwaRv86Ij0Ms
7Je+CI49Ql4JoHLVF3/JgnwRplhoQFCpfqNBfJM1bF38WFNMNlLEbWGrOMm2+QCkSMMEuT5Gb7mE
hOv6rZwajKzzjVBhju9Syzcan5+4ztJpX0Dk0+4I58w/jBTZZA6K8aRqoqzqznaPY1yfADHGD2Nv
0n00u/dp8kNsDCZhqtFlmnnY4sgNJy6EHwmJpq+2ndz7IRm7n0SNvQe2xp7W00QEJyySJohCg6+g
s6qgRVBBJJ3gWpQRprvMn4JXxRXEOLEhN+7t2S8/KuW6v2D5Je85/5ceP3T7Pvm1eQtqFNTRb2CG
NOv/zd6Z7EiOXVv2Vx40Z4K8bC4JlAooM1rfed9NCI9wd/Z9d8mvr8WUhCdpINSbF6BJKiIj0s3Y
nLvP3mtXuZaR2SjIofNchLrHNsXY2WJEdQ6guAqOJ75bRfoFF2U6+41kIWVl+vxbRowY6DH5N8No
yB4xgWEus54HWGaE4SkkZsSaLPjWsd20zEFxV447wWC2jrBDvZv9OI0XjN0T4iZcSbocCmWssxII
5f83g3TT37ot/5MX5P/0bdf8exnmP8yyhsT3qkvwFgaZCRyw/zCBeH/YFKAurchC6tg9KLX8h1fW
8v7gYGsvIXVPOrYj/tssazl/YAshcm5i3BA6D8z/iQdEUKP5r5ZSOmvxFzjO4iIwSMT/uweEPGsX
ubNK1qxtgmPbA7PPpg2Z1bcgjOTWlDUNFC3Uo51Z6ch/VkfE+0PGSb/mmeCsM8pXAThP/YQtLkqf
x6TcaHWNdIItKnqaFvQw8bxdQFzMy3kGEQZ11lS5YekXkPjiJyy7ls9gexiMYdNYNEuUUJvYuq3c
cDj0HNoYgbsFwmp63LvUHQp3VUQsbwhzEqZqY78McSfKIw9xwRpYOQPZMyEumA9xr6mHdmGuW68M
9asOqSHT5KHO5wQi7wzBiFcdVbKvkPyQxhTbOwkoprmMGo0kM+ecNDnq2fSuDLIgSZPukD22NYlF
qMwr8PBv9F3sRbqUsCf9JrYDvwk/yoKOsBGu1UdHcBAQ2hsLQIuXVW++98VXBealUK+D1gvahIS5
JyK/NAekq9Zpj4RPnjFb7Ip2fO5T6/cczdUq9dLncj6y7ARgm3pbN+3OGdZSjIYwtEx1QrHYS5Y6
FrhK+tjD48gDb+0l0d4aH0zU8JH474skv9a6T9K7ybrh57R5w+TGWpXq1tD2vi6MHBgpph/229F9
jVuEtc5eMyXdk/lZVx8RVXng3D39pazc+ok3Yn+BOfjS8WDTmu4DzC8RAv3N4KyKfvUurOrYgWYt
G9rk2zXZDqS8kPdGHnWh74QcrwOaBrJSbCRxOVe7oGOdukwBRlXV8v462sJy/XQyDwPy+cBa4KXp
AXWNOev+BE1Dd8s7nEAv4E7qX3Pdj99u9RowE9tq+mxSAAiBe9cn2V3DYjWr7zGn87wkCJIFvmcu
rWx5VXJokuRg6UQ4izkDmmI98eTnfdYXzxPaPpp/ke/jkqdonQS4H3UCjn1p7JRpwIszfcnS2y6e
KdXajMYlnrN74VQnJ9AGWmqIvwJliBLvyj6XsSX0aeTZ58golRfgZuQjJWKTghhCPQTuwFKIt2+Z
HwIALg4eJ4fOPqwyzIAkqvZKg6eMON6I/Bmjz9qWX0kI5q88pRh0cQaUKwhorn2yRb8ljHUS7DsY
EJ9E5D3G2W/6d8IpeRbVid96IRrUbwgC+s7wMYNSb+8dqHJmRPis3PVe5UcG+Jz0RLQH+gDI0sCY
mDO6Xwaygq5qxertPqD2IsBCnUDXXTctIAY6k0jRk8yPn+tJv2vm5HUC3afPtGJR4GVg+kGcZMFZ
r115zFykQy+GtedVT+Dj7yt5MFVGwcUAEtk29iwpnTWFvOQkk5qgKNTVVWWqvdZqPyoGbWe7EEfT
5mLW/Q+0hY+86aMNEcG3MpwhX0f6ph7MqycSujo11pNFYk+/jbkO3+aqcu9Hdk67bHEJ6Dw3NoVp
AHcahiMGz/aWz4v9hZbslWVyDiP6QvRSc9mle82daNERzPIhdcdL6jW7JEuKn3Se7JdMMigil1ir
WgRPtsnewYPiptbY2R/SMN6SHjuGesvpXbv0xJsbl6ok2X7MA5GzjsIZ3Oy/IJPus6A7NZOGluWy
PE3erXxcJ2HRbZQ74KZnoFhrLla8sHeJ8mvAXpmowvozUMTdykIudMdbsUgLuT8maKzYz8qZFUnV
D6+u2QFcd8Loa0TGXZm2oYnV3EyIH2Cc0Dxcgl2yQeWgXeRj7FNJBgvxMypAYsRt1yEj6N6uLbhM
wakhZ7cYbtv6BkZg8pPQ0jmeM7mSIXvLhfsUGY2+SzwNN28967+H2jXXHu7ldTuTV3WoBarrV8LD
b4DGbEq13oiNao23CJNf1IpyP2eS9iYkEm6yZD9wc1QUFju+Jm+xfrSIqPUeyOPfJVbBkFuDLZxZ
nya65vJw+MAjDnTdxaAUmse0ZTXJZViVXLLmJw4k1FEWq/G0JmGyYsL1g0lfl8q6ZKTA1HLckQYY
wOmt5XkmpPYOetKXNSpym1vpzp5LuckkC57JHR+MwEXyaM7CBYqZJw+R7VBPpGPBAn6QnWhpusoq
/mhRuFdRr84uP97QZAj+j7E4t7bfOzR/REdBjd7s3rtLURJB5JC+NMhZft+eLeux5vlaQzmJ9PDD
SlgmY/LAUL0LSyiVnkdzO8pNeWibcxu+BV39oeE4iOrjQPrezoCR5fjHDLnxcuxxEvqetmAIu50s
tYutsvdYUiBUP+dZ8+ZWSLw8BU8uNdjsMs1pU+iSgTeAc1fRhRZ5nbw6VQidFH4WVAQo4h1KZzsO
Zw27o+DvPlgz2YI8DOnDU4tZ40rimBYCD39bxJaM/suBb3nyvqypwdMkfNdt3FUCpBi8BiiwIT6p
pD7QIrIKq8USR5qO6N1w8AocDEjeE+C29L3UyqdgLH5ZWXVSDfHXMQfzloh1zhUMf2lbduXwiIFk
G6Xul1BQUUVofXUOErcBZGUMu6PFnc9OCy7uTIJmixNDo3rTClbE+MldFu5alzOvknfFTofUIEfH
nNZ6a8zejHCCXl8Tza4FJnFXm5NVzg+jD0+1Sg6l53Uc+eOtgW00kc0bCZSlJvXeqGdjW3cVfA/g
fENck/SYs3hn8aiKunlr8IZPS2+NrfNUOQq3/q43USrgWidO/9I5wwESLx9+VffYEGCf6YLJBD5K
6hqAVItbnxwAHeGPH4W+qyWfDh0UDv18hRz2GW7EwBpPMUU0lK71ZnzgJSZwxAVbLG67Ofd8R8W3
Etmi17XvwcT850laQOJ7I68fKzO/nzjCC0c9aFG5UWaQv7OGXVHl95jW3buu/+Q5ROzyx5jM49ie
jPAztPt1ZILa1XvWBONe1tkupe6Kvj2OUuwBaQm4DO5HII768GJwRweFtY5zWI/AyV5ZPG3Yce3T
ZO/9aTigTpBUiOa9EEJFt/kkXbSxG7UV6TXmXxwgKvJ18t0h4en2U5LZ66JU+9GIeF3kH6ygk3Wn
F+K1gYcLOBcDGLRQiKE2tvy9IEW5Ytg+GSwe5IBxT+sfkxGnJmEUeP7Jj+5yK/XpKVxaiEuWo7IZ
MNMdQFCdWMYQDcn1q1K1H/fW76YH26R0i/bycm902hYRlqduhVvaK9YIqH5tUzHolvcOlUQt7tii
qvfjjMusGbS14WJxiEHLhtmKkAKpK6d8dkFpdm79YOCookFsjsR9H/8QkPZnamu8kphxJGDBFHcY
9zA350Qumw44u+xfapphPKfbBDHrchMfX2GP2yr2XqyhOdCk2Fy1LKa4sIWIB2WbiLmNeAudNd2E
Q64wo8Dm03EcKb6LxC3dbYcNKG+Ppn3pc7UwzwFnBjM+HH4Ew7QQ9Hv5QPdIsHcIO62zROA3Vu5q
yO/tqvnloDP7HuujtaPKU5xoD1nhfSj6g2ZDu4nGuJG7PoxAFcraD2yODnlklUeK3DkHoNPYyWM/
PxdU3uPbIhrbHszUw9EicE2WLpuB9mg0zcuycYy96RVnzksqxSWLWTC6wXoUzDWlfsIU5UPkuGBJ
2AviHCtjxu3Z4qCnqR6ps+Ec7sh8CyiE2oyELGwqqk2VRKfa0TcVkC4aFSbcDAb6df9Er9Le01Kf
o87TxEeujbnfov4SqYL0VeD9bQm84uzpnt1cMev22PtGGpMTC/+1HtrkqrrPNuYUgPbxm9EV7HrB
8x9EjX4NcyI5uIph9bVmux56wyp8jQia7xipgYArxbTStPok0dBhsUy7ujJMeitM+5AlC5YzADlO
o1RGkmw9tE313MwNT9yozEd50yaV3tScKJpUcffQ1Jf7nr0gukAB5NUuYLXuGA5trYW3xSTK6F/z
YUSF9qrI795RP79pBhPlcwavNAXmAXtrtZe9/UQS/eouRfVcOVyRwDHcbaOB9bGBebFTQop2OfiV
A8lOGWmvsKwWUV/Se+J4d+Dz0TNtJnZDpLcJEtlWjCmWuRSgaIVPc+1aclOV5TH18MY0JrapsrpG
MUz2oijuUMyhmBZfcWJTf9UJ37HYxtUxtg2CzZ/g2ZK7mFDhl2HP7d7N3Gwt8K+NMaNbbZrkk2Wi
7dxSa8+dtIo1+18mgxjhkLjamaC0u2pAQbhK1472YD0JDTO56WBXzjhp2UXhS7p3BtGCmy76eo+D
Q/NH4nurGVTDSg6NeWD+2VVGw8OvSiigropVi+uaL2lLXylOrvnW1ekhls19q3u3nPEvwrkFNOtL
UmExUoHA9iwEDia+zSI9F7Nzkz3tvMvNAlGFaAfTY2donP5K9iszfRU35niNSp1J23UdX1swF866
svN2OzUmTds2O75Obz+qRryNjfEAKQ3zCnj9ut50ZgEAP29PGKhry31v9B7QrfwpCDymRfrdDPYq
boNPkjR7kf8G0haOxotptI9NZj3ZNB6w84p+a9L5tJv2A5Pxu9T6h9jkp9dQ7PMIxGUzO59VyK2g
x5vJixiZVXdoBcgh2ifi+Auu1XRa+tF9N0CiHQbWqHZrOyuqFlaEM/h4GSSSfn5tdAKqpUaSoSYv
AFHrqmkaBNj5HkJLtDezj8r4k4u6RO/s7laCuflTI/edvr1otmZfRZvl69wtsXJG67nUsXzAgQOI
TSrjSHffr0jht6UkqeIh4yi/zgDv4eMUqjuWYfiaFdEjRTTXwG6vbAB9O2OYquavgVpZkxfvOmqM
AHsDnGXK8VbKYWibxs3kgnPPEhzn8UNWDdsutagok9PnCHG1n1vtLN3wJ2bMMdiFYJK+K/Thy+uc
2i8XD96MzyabizdWBlvoHdXaW/YndbEpGhzCS4s6setuhZuBZCJrCin8MDE+4qS7i6Ngb0M1NZcX
iXBqQjxJtqFJncMqZAoxHzMLe2Zrc+UbRxBGJx2ro56BUBM5hNNc7gLsVwPQs9QYcXSkKxnjzGaU
XHk8qVJn2i9obZRZExVFvMJ7H6mfRN4wWo7Z1BOP3SFCzk2k/LTikgVDe+xj3oRddehNJA0VUN3l
UayBKSY7h4yoE+0Udw2+YTseAVRpL0A4hjWcqpo3buLq+GrHYR/ifDjLcooYRdVhoP+dU2vSda9M
RD0VBeK3xbuu02afIDWTdsTaCGCsfR2mkV4MEyj8IaIK9joSSca3a0YOieLKVfeULwPHGG1nZLWB
TwY149Gswdwlujm9dZU4jnjYR0XADBMCsFdqGX7VZEA99ZUoVpB59xTF6jrE5ndZ0FHjlmN9Dc1K
o7WBFfRzGDhjiiCVIzQBjmbE6Cd96nkBN+FWQn7cJ6D9HzDIk1huO7pH2ke49VwJ3CSbbgRHr0x1
G8puMxQtu003W/Gbbxnf/IJMH8v6EiG7p7lT7vSOslVX5w1jdctnTskT6aB1GIPwy6IX2gc2rrWs
KkfbPtuIOdeBW2NtcEQ2k+mtytxDUxEUK7AF+nY1Lkbb8qHp0xgwGH5IGRdb+n0FPY6UZpq8lFMl
1coukvSpbsCl5ROLLWNc8g8VYj1haq4Q2vLyst3YRtXhz4b8t6gUMJE5iezHTvrBMGzZxoZbPQhT
Wl0Ul303hM6Vh3z66gqEvYSzAM/r935iFxGOzC8dfRCNjcOI8Ox0xT2mnvHcT59apoc/aYHc2V8x
a+/jOvwNOyzehRWwmT614eaB5Bl4mB6zijyO5hyH7MWGHh2XAf0FA3TP3n7ssVvrnaKQ0XF2Azkr
Zf2YMdpHOmkbWpTu1bLWSuYtpBAOZEC/LlFPjaSpH3INHwc3MbSV6AHiSLAKYYV0UbNbZhTTGent
IM9y0gydDBNLBhvncZM9uSbl3gMdM3B4MvPBK6BH0v91wdX8JUYqcUVdgnJLTyTUMoxYwUNi1Zda
GDsI9ryFBv7fgTwf21I+lyiLSZHoFwoM1RaMEJYKnN6vGY23iTqL7sHLH2qn2IcjuORqNm4IU44d
onNmuypR9krK2viY2eVDqLfpJtQTvwJnaLXqEge/KvMxnvHHpDOaXGO+QXds7DeQYis0PYWVyx2S
a6w0OKiArLpI86kN2Vgg+5lF5jdEj6OU+t6gLAlbunGUJa+/zOAwYNSPQ0AhhRXb75qe99iEqbBy
mNAR6tkZuw9xRei8cz4w2VEV4ngbp8EIZXS5RFmpT4n91IbSt3mYdbxje8SEIoxPWYknkRwYLgW6
OvRkH+Jy0pj2RE7VsBDWgQTFngTwWsDthCaFJypgk28H2HRB1nCUXvqthpoK5fdWu4GnXBY+biWo
y8n8icpUBvAVbhLfkjPPoxmYi6+HanyLwvtc+ygXAnLRopGEP8sN5gwVS8d6pzX6WweenRN6ilw/
XcfwUUn32EqQehGeDJst4bAbvNeU60cF+n2flx+ppdOEMQQYYGkjoQ4aUtJjyeMimJ7oKfPL2abP
h7FZdZdhsHY1PWfN6O0KBRki+2i9yJ+DNwdhgrj5OLnfCaccDQE07XM/p8zUITjhSOIeCudGvin6
TSoeI/Ut8s/MfZvA1BPYprbl5DXDxujF2knf2/gZVUPP492StyFS76MrXNsMgmbLscEwrpanbdMB
xo5dtKc8/KHUlmRSfmkC8iqhvnOB+AUTabaotnwM6euIjmtDBx1UJS49Tq/SSbccdPnkrPAoog/W
oQfMLAdtuKPZA/uy0++b3NrHWopJy7mzi0fX/Mx60E5TtBlK8ZBTJbtqLPoSxNCtaAW/tXF6Cji3
raD5byAEAOhu/GJGpa61/t6Zx184375Kgzehaqu7zBWIN9YdpM7zzFOvLmLyIDPLiTwqjpQYvVYG
od36tR6uBZuQYHwxyFxV4Y9in0BArKE0aCS7SoYhf6FRhg8XIzcGyDuAV/pxtIqDph7SgXWEotzO
Ud0mS92jFQ9nHWStou13MN+g5x/ianzKxEeGAS0Z5MPQWrsEX7ejIt+grsB+t2J3X1QDzndPPvc2
fpBpzGhpTHYxBISyW+qASnz3EZqTtq8TiYVKcVL0fBnQ/xGchOmsoZbuTDFtE3uhIo3rVAhe/O66
o40+Iv+oEZ/LH0brqViWokLkFyfGeffRi+OE4NsdNAirsunW6Ziw8z+y5zGaM2cpyzjl1YX8ApY8
LieiRQeKdA9aeCyYkClATBkW401RvGTzLQOIYOsfGq/x5FyVRxXSosIMEaknaIeXkdiyPvESIbfI
ygy7R4ypxK1rP+OSWY6G4IL38fwVsGz2EkWPNjZI9epaS/iSAvGsvaAxl+MiPc/Y4jhGjuZWL8I7
FsibzCATYO4jKyZ0crFTtlhlqtYJ/Vkx6lrsDr5li4Os7VvNwBS88gpYBbLY6PXJLk42BgD9pdX2
ZYdctDVxt5TVtypeTIzurIwF78BKElHhtxrlBYbDUyKyfTY4W9zy0SrXXhqDLFjMsmPIY2IFYuPO
u6ky9yUhBDfrWfBcG8F1G+4oO343k3v6eSfiDUgsK4ucXlHQmNcTYiB5yoMl5jEltktBh6WMXxAP
HiNZLLj+O48RgmUFKxCX6gli5Jqg1TTMcxaBFh3qWeJhx5Cv0zSam3Lu9ylHMEYoQg/00BgOLYME
nyFrRXyJenStVIBNMNflJhKQSTHK4dfRe8l5nUEoOgQBhSu1Tv0ffUoc0LJzZSDaZv2ZnphyX2jV
rYuCz9EpP0yNA27XvwKmr1+TISuOHoQImMFpdZm85j2l7VjH96i37W8gs+cmn4nzLSCQnoZdMn+R
3+nuNtducG9Wi0juTdOukYCRifBU043i9ZUxfWgFSdUeWHNdxs+WpSNx7C0c/3vV7pQgSz2xtV0k
36eU80U9tzb2lniDH2iVV+epZuAvNrn3MhkvBAlM2kkY0VezVm9Krs/JzLaBOOfmcGe0v4lCHeKy
OQj308P8AtSNxtO7QO/YyjQbOU/MMvW2QUlOSzg/h6kn7/8mxlNhP6JyXxvi2afFTSOA1K1seI8Q
87rHOUuitdaZ7x4tGpn37g7VuVqqpxbabE3XoKxdHiX5IcnmC/6JryL8ZSEe+z06pbfwCSOMz9ta
Flf0AiKo0O7WeD/Og85/ZItVpBjtfW63KeXtTfqOmdnZ4hK+496i5oA9yWYmCYci4WnvnLO5nSRb
oLZ/T2cYSekMBNWEYhhROeHE3wFJlDYTFw+s2zFWtEem4R5CYIMwx5Tigq5NEq7kGq7WCjnU1wjD
DERuWSynbHgb7VepedcCGMyg6dY1Sz2XzHM3PA2z9eno3OG0JD4YqEPKa376jhhcEmirKQ071l4o
/h7y5Lrp2IkodU+Ro04KiSBCO/fu0eGIIudujftpYtVOHYehkIqQWMLByQ9E1i5tb9YbQ4JUL+DK
oglG9b1mBw9zz+mD3q1nT4QmbjZUjiighifM23Cf5IZ5T4d94JkR4/VtjGquLW0csUSbnx4kOWTU
cOLIqawbhm8yyTAa96WwWKOT8QteORh6XELefKKkpdu5o6cd87qHLeBMYbqVSO++lTf7inLWUPFt
1KOlNqRqaF/aa5H96Zn2NnVwjpmWeIF3wBFMbFtKi1NBQdRQH9gQb0OXK7ClwkTo587TrxJjTpZo
zqoEUHxMZn0FeCo6KwKxZAE1fedxJd1JZzrh/6YTJaMqBreSnW31SgKCH5IsexV9hS1MoJIAtLFE
5OuCKDTHJFNoPE/CJ8JPFZHgNkK8TCP+Xj+Zkt3oUHRVmd1RMwlascUxTz3JPII9yYRG26UB0QQ3
trdBUGFF1IsHmyrMh9JgQephSLwBj693ZpF0mxTK1bNsq0s6ksjiqAlQX+IeMirONgPGZj8vkSrI
CHaPNarLBkXfuBszPQrXCnbX3pwzdtW9ymdcEyKe7uuhZkcORsTYVoKzsW6hO+Sm8ZgG1e/e7Y30
WgS0HwA5LM33MZf1z7CIvCGhpnU1ojSBvWl+5piWAS+c+2/uQexWAUmfuWzkxkwb1BWsdPTyaPUl
59/DyTANHKtmjT+CbQxGMBYUasMq82uoaKjLokzcNY58GTwkMqsK9gnmjW1EKOydlTuL6bLqb72Y
NdIJBFZb0ga+XunZ1p5jD/xjxJybdeOH64rvqKitbl84o32u29H8bEKW3iF+h++qSIgCTTWTvU6D
QDRqe5ySMHO8mWyW7UQ9rIW5gCVuFWdHQ3Qqgz3fBXBIzhuUqDXf+Pyrm+1FnBxZR/K+VXJd8WoC
NqkNFnPdqB8ijblMb8ceQNNkvxHBIrRmAKr80WOKVVaWrg07vPBbZA/MXXFSEhfiRLOrIg3dl666
Vq7o9Go4B2eUHjaWTMGqBbQ6FqplgTKXfjzOHx2t5ls9n7Nvj/h/4xONnVnFDhUMhjwukntiVvSz
0gm9Nlgg8SV7nO4GGJkMFpik6xFqEACJWw2x4b3jXHOoUhuz7DjXO9HY4ppzfmDCqZioyomIrG8m
mKA7fHu8FceA/Sc9PA73tVGek8RDHhwjd1fVIOctt2j43jDSbYO0cnaFfkndSWOTqCz3q7IHGsEi
jR4vB3fLjcJs71fWaMYumTVY0lVjXwJp61soUtoRhZohinfprR009SoH8paiEc4dPtZ262RDgVhZ
2c6paUzv6qbgIIeqwwljcqQwgb3Aiq1B6fL8H35lI4G0HTV6nFmCTF83ZlPoxwYf4BnXuvFgdLhE
Gc5kuQk81rkcwCa/jLWSoBY1vKsQANcFS4gFdR1KzV2PALzpLWO4g27Kz9dhm35LDJqCaDCILhTC
cm2YROi5lTnK0fW9S4kehkvq89UNgrnZQrlUeyvP3I8h7UJCMWk+A/4F2/kgUmw/Umpf9HKRLUum
4AtyPHmUgqWTbQLxi7FTFUgUtJx5GA3PDc0Jfgd6gq8ltg9Ga9+poM55a4LE3QQV7OxCOqRdF+bm
q5UF5h0Cj9fgK6pAfsIM6zWCjAGIcNT+dYqJZKNpLrElwxDUc4/4NIYEipW0bOoYiHlgG3TvZRVO
OxWMyUlvkmFTjliGYI7JvVs23UOQqfi+4nxRC5lfAepKTB9j8BNXzTTCwg7dS1XGdwpO8i5K4VAU
cAt60uDUW82oxBWNUPFQhW8jcaBjMtqvI6HQmwUf7E4IwvYD0OcNPxZICjMI9ohI3YmKR+NteRRu
bY8zlKiK6ZkMDF8C18QD8BqwIA2htQFEA3G3hkYx+kmenN5BdVG5sXFNTDQx+sS93oj+HqWK4lUg
/vEIXmTwHJ8CBxq7Es0iyZV1+XPEJiFwR0JHWT6egnTqjhT51NwRIdZe4pTfVkxRWGK73bas2Ppy
D7FUqS0uD4Mx/ysZo4ls4/iLDA/fiFvtvBlWF93TyDGZmourLMnjYVtlvO+IBB6I6Ol7Rwku4dHc
TR7OGUJMBymJR7eurNelTuEl5+z7qrD6C0tLa2vUarpQCDZtNDzJWz1pCt+DU/VA4axzES6U3Imq
lX1e1ukL3QYoThW8gh6bguqvJlsSPN0xSJKEX7pThB4oLkCN7UT0MOWNeZv4bvsVw4m5YZ0k91mk
XuLEze5t4PznwZLBa6lNS8Fg+magLqyJRRj+rFS5b0rSAwOEA2NowDkxNT57dv+2VDxtKvpsEOKn
rH9xRzOSq7IOHbWqnQ45aZZdtW9qZa9tlYpLkgB8D0P48Yw/7JEythLuAhyhU0ncpG1gy8pRgdgk
n1Q6mte2JmHapPMHQg/6TDmqX0EA4sDKFN6L0QE04ghjo6qGvGnHJp0TwxQQr1A5gidIFLbFOdUz
QyHJzIxZ4TMwdLw0GESKtK22Uz8cctQ8wmIw2RBfPkSYGhYPbGeBe3AG8WndSD+Ngq8OXlB3hLRl
4+iHnkl2Axw6Ni88J12dB98kKt3zhOxX463xZ4rrQuAygDVKQIH6qB+5QNO9J0b5K089zJksJW+Y
OEz+ogb8zxyRvhgNOAy6iPi5y3QfdD39OU2onIM+Dn/2mIccnacuuHG1cS6PaUnG6xTEDx3GxoXi
NZQgVURMWgIViL/Wfc0ygB81zjriXfHA1xK6hqQEsxWRs0IWVDeR9rThaLjYrlLP0NbHQh0SESRY
Pvul1EG2yWvFGQHPVx0LvzJC9TPmdXyzstlZlw6gFzuNFAj90VNH/K9sdGisJDPl2fNgnF23qu/I
jQW/WiX56Eqn129TptVfE1DinzTLyqM361O6kaHGpsAclg3sUpVA1edN40m+FQhQRzEMUP9Hz6Zi
bYIKMNNachp7ZHIq0I39rIb2vQvn0A89m2nazKoHr6/jCxpWuclHQm9RpN7pSoq4E0sNwbDD5PEE
t2v+ydIkB9cRDNsymz0C40KDfmXTcN3rOP9mCGabaUKyAKC7lENEE37vucbHClOhuanQ26skzdc0
6XQHMqrGUUje8BC9i0vdVoUfU+J0UyV2niaWtEpWJiFKM3mH71M7a5tj66knZe1rytk0WjR/1IGq
nuBvYc9KyDtmUnUvestFRbZabxDoOnlyqAgBOwpmPHxDgceMoE9kdil7oGlR9De6TdhPkw7xnhun
r/alk40kJUm5aGXf3pva8mJQA7XQlaRwZeho3Vs1JJJYnE3udS4wXXHPaOcIzO2vJuTDjExyfdzH
NWt20jwbl9UQOa55vJ9hBvHd0YuJwcdJcO8TEqWEJjFel4BEz1bxwFrYW1GnXG3GUZtAR6jkEkwJ
90gQJtwLoz2Pn443eff0XmQBq4/o5Nl3ARGmoxOGzVcOYieoA1q05x16Ngy3jhGgCeatpIKDDirt
VIfolFZfsHAhn4jrkJirDg7MoonTKuKO/K4H2DQKZsVNT5SsYQ8UyD0Div2bnYT1zpsj2OFVzGKW
JdL+Tdli8NLnRbTPEDLYnrOiV9Q96BqDfeL4soK67GcQTla6VTdr4UY7YgT7MI1fqGupeop3jPDO
NY/SavZNgLxeNSPL47KZD1Sxo9GEjV/pFmjKpVcEiIOWzufA7V8o3Gp8M+JvEyj59vT9P7f/k1/n
f/9r4Uf+LitCbmHU/cko/O9/usS/G5D8P91//F277/L6mX+3//6b/uVPbv/3n78cfpf+Z/f5L/+w
Kbq4I9P83UwP3y1bmH+QEpff+f/6i//1/eef8jRV33/9y++yL7rlTwtZAv5zuZwQ/7Gcjmavbv5u
ss+CksO//YFLpODPf+vvnXQ6AGyI2v/cPPc3UKT9h0e+BAqucByd7bsFQvLvPG1L/uHqtqkjMNmO
bQkPFnRbMnT+9S+W/YcreNlCiRR0Ey4IyX/89H/nWfPB8Q3xuf39n/+r6PO7Mi669q9/cT1+nH+m
TuuGQ7WAzn+FtIgxEG77V0ykGfOkMGJEVwGk9i21PEJqIgmhp7Ez5jKt9RZD/xKXFzgvh0iC9Rk1
eZfXWXAgdYn1JULOs4ywvXptVz1Gpvqo2h5oR9Abt1yV3inVsvDM8DNcQrej60IQALwUMXpbPDvW
ZfCajU1jyqEKl/L6AtDDUcWUjbtp2G4cpu3/S96ZLEmuXEn2V+oDiCcADJNteuFzzGNmDBtIRGQk
5slgAAz4+j7wR2HxUaqqm8uWrkVIkZKMwR0O2NWrepSF9OhMVz7ECo6VQXGZK60PTt8sbybMnR0x
/ajHc4d1MRmFf+Xk5qmmV/kG3157xN0KEroeUTiSPlGvOvbNfn29Dm7bPpQ+9XLoQGoXluMI+6RK
k2M4A0soe5zfBcaecoNd1tkAvYD+5wqcPlVWmgfSyR73FTBVieTGq73OOxJGay9DradjmdSCstBw
/JpKUlBKeN8KWMbebjIcp9ITWyaE/DIoeeBOVqn3llDjjdMn46VTEikErOOEF9PIsXvPbMb9yRGJ
3pqyT19tOnI/XYtqUqeVBUYqiMs+pXSXGDFYFIeOsd4W5bif1UAdOOICeakm6OQbD8IClMncPiEp
JbvZG9nrYUn/TZV7cirq8WBiobd9OsxQEev6AiZLHO7qmueEsoH7Vm0LXK9ftgOlzDACl/CqpxzB
h4JNMrZJ+37ZuFnpXzVhA/yPIxfeHGndioxi8U1Q0X3WsO2j6gqHeyYqVOHFysi8l3QxN3Pb7wbf
/90kzKYouGzSqS9+4CDtP7i1CwQBT+0FrkV5jDpLHXG991cj5dyYBorgMmD7c4C/XJ/CCUE54U39
4ZbWtIt7h4oYl+1yV5NZM0mU7/wopoFZWM4zYPaS1njy5m5FgCHweVy0JmTESLHA4aK7nar22OPF
+JzCkH/VND4vXWlj5glfJH6aw7SW8hUhfQh2Tke9l0zeTQ1IihMd65oSxAo7D9ZaBT3EF1W0VBcp
FTOndq3FCNicVeNo44kRUJeCWB8m6cCWo5k93ZdApcG0gRtIm9x7ha2dYpWgxx1Gp1tfAS5JsXr2
84DrLCKK4PW588pGHv0+H8cvlrOw4RLhdhgcXXfXr36FqPd1B7krS48JhWh8IZA5radfF1wApLaQ
inFJ6cRGuBTZD+cj83w+Ps/rSVqfD9U+x2tSKDalNSmmRZjQyKHTe2HhPythE9w6arwq8QyyXOXM
LizfuZPrOb5fT/QAojhSkIk71BUvkR4D56ZbZ4C6rlrGIplCU8JRYjhcpQwM7To7YJRijIjXiSJm
tLDWGcM9Txvr3NEzgNjrJEJBtrNz1+kEN9wr2FN7P62TCx/VAbWDaaZirAljGZ6GddIJ3PVqxAIs
7oyXP7IlL+B9MBtZWVHcEwoHr3IenTilsfo/D1TyPFxBxSl+BuiUJ7HOXhpA53dnUofQPwp/5QQ9
NFQsAlvRxVO6dYytryvPNhawVsulxFoDM6iSiZWtCWR9m2J8v0rTyidbW6hj45FkiYflE/7ejEm2
WX51IbsHotrBfGzXOdR4mIT7yJrwK5by24lL9g58v6O1zrBsL6cr8kv0uYFaa0u6Uc4jL9ID469v
QeO+jIZslKB3Z+xtVjcULx0f9dsmtO2cGES9PDRWfRMlytvRMQbzy3fTGC9TF5fbqW+4QjHCPRvc
Bu2FbSf1Ef1vZd65BjwXZKWsAtMHFnZn2GswWXK7w5sE7I24JgSvzPpZDjq4gn6TP9OQc6jkFKFV
EGWkqtPdaZdLt2jS/GjYPMdNnPSI8DK5ELS3XCejHXCIpKPNbbUHF278Ep3miTXk1YUYZomf2mX+
m7mCgO2hn4W93BJ5zrcZxd831FSC9s6qI7az7CC9+iso1FvZr7L7+BqWeBLs9CmwMgBCKSyfAwQo
WCwIoyTkEtOeSPl+jLGYb2ihT659Z3VxCKFOdlb2+0Fo2mcSk0ARXLhTQtO/neUgXi1Mavuk9KpL
Ko/cDQGu9pmWpPk967Ay53NgCJUP5bajWZU18tK8uWX3Ksf5tpjkXaS5QalR/dKqUwftDkPDjRFP
cUrHdRGa28WCUJjwtl7AbrmishUzlBc9CCKlB9eaPuvJil9032JNLGryBvWy8NjGjdxPmPayiLXt
tkhh5MW4M7A0RfIRBlxyB0TX2w1jET2UZYaoNhTXQ7GOez4P4AYP/FSdvEzaT+0YFh+InfSylRGj
qMmy+GKcMCTQxGO42w3lyxwX5lJFDknos6O4z1ZpPWxeKUmADpmz9t+0YQPPzW3FZ+y07cEJIKWx
oxPhlQ8761eD+Hwny8p+ALQT5hheBZ1ySTGXGDMv3QhWDQ0VRLBG4+dXGUQRBLX4y5mm8lLFPMSC
xjwkoSOeLOGGcKgXuAQ9q/MuJKAkC3DMEVyNt27OfCqvWmG9kZ5oL+h5ZYlEexkrWZ4u3Jcjvvj+
kQuTPQJkfbJZJrgrsGMhm+MdeEjMEn7Ubnk/OoE9HjhWLfjMQJrd8BbHaI/hXN9Pyzz8FIX90jd8
oogmJUhnJfLlgtMsH+DMNapN9qT4xA83ZuOcdJSjb2sRkfXAtIGxDU2U1gFplbgK2+CVcCLPwVYo
PAhdTE68xAyLyveokt6gMBaAHInpbGcQci02eCQuFyv2F78joBTHNoBYqzEKb5Mudq6SNLIOMpnZ
bnqalaBy91Syx9dIEuKYlpZwNpNbFmaD9Jmy32TYkkN6JBRSn+hOuplWLZKgswR24REsJ4Ntgzyb
cRYWqPz7ELot6RBVxHtUKO+dPhJQmG6E84RKEby9UC9+1a4ypwiq1G0Tg1dakmi5NMpRz/kYoZJ1
DsSG0SHfPzl2dz92VgtpgSDuzvBh909pHohum5Wx8x655CxXmWPaulYVHQHx4puLI+sJkYIbFyAQ
izh+0P5cVN69KXy89nUZTfF3KdiCPYFxxctE2caCFoB4uYUK+a5YqZB/Mzh7D1iDLMCaHVmLII9+
gBn5rYT1u9GBeJpkTCa8Ckgk8dgnzqjbin1Zq88mz+5Y+Fresj+gOwXX5U86VixMUhpfcYgriw0g
LBudNk+e16sj5dX+oRuL5dHPuVS6iKidnsZtPmiFEK/yiLMWTVksDyqsBLhuNG/4HSvIF4+z5MH4
dnyASUSkDnrWdwTJj1QO7pcBO+QOW0xxsoeUFbdlupMZF+z2ZsE1WL3jFcDOFdeUftm8N2GG4Vhy
ElsTuKb0j071FtZopGGWXcN+fkpUAKxNW+NHrv3bnBTIPdC85IJzyoPyukMZtLdKpd9uQ+fJXD92
tvyuy+WRbPKXKABN0F5zmprFvaaz4pmy9YuyDO/jskXfm50L3GE9zluyuDD7uHOmwYVKAp490Bn2
3AjxxwDvLiY2iV56pF1tgdYQp9w20Vl3odR5fojToH+cTefIE+WRU3uRD1TnPDSh9sMHq8i+4Ajn
GAyFfg4dT+AlIYm/qenBfLCSvuOFKFm6hG6JLCqqp7iCXLVIs+yGTkdE0ko6upZpuZP+PNubAIsT
x9wsDq6iJWDrGaok2dEOMz3gY0jmgyxt+JyBymnD45/E0wb62nwD+NU69TLPTlG7MC3gyYN2TUcr
DpfSug9hqa35Hr3cerTnfNueShi5YAHS69rcplR+kgbJ/HvPVRgB2gzbpHEWTFLMi8eBU47JqK8p
e3x4IdyhfTqcEaeDSveCvS+npTY9FVNc78s4JyRT8wb7Gfcfnr3E8XK6HtlTJ+am0t6W6r/XoPF4
IXr8PivAjBNEFRxVPFBUPVSktxRlffftzMM1d6NHcgP1rh5e6yrZ8jAZnqDG2XvcfdUpELE6RBHM
z8QPL+FtTECjhT5OoIgf0s69Lr3uPuiGZd8HSfdCYEA8QhhDiHVJT9Rk1m+CbsEfNHU1YUui2AoC
4YXvgtlsbLnsZ47gd2EWuTdEYwFAEbU4+tQ6bogbdA95xeW9uNMEx7jCMjebmxHLZuijX3p4asFY
LCVSVUe9pV3LfB8AyCpgWY7VI2GIX9QyOicSHdNuJojZ4NdIVjbyYNVUE7Eg3sR972+z1GQ/QpdQ
OoZx+ejMU/ECdbyAwh6PiYcoZvfPbOczxodKErPOeBGvk8zjS5ElD1Dra7M1Qd3uZ4UNJ3W4I1gL
sdwkBWabevVrIjx561geVxuQyvHar7Oo3yWt9aqaCKIK8HGIkSV6tEM0fRkXBtZS4MdpcWZB6WeM
zJP7ZYrlnjtc9ej79BOlyob6EbAkquoAGMfoLLtcW1x2BBm6Xy0trS++9nEAaMN9aJMgMXhN1rBP
8WPx03SRcwS5VjyNpIp3U+hDAV1UeWHCpbjJcu+Zi4HDz6Bn+3KhQKDaI8ORjWZ9d6FhRu5De254
Pue8vyxjAYtzY1n/lpRQuDF3FeSXJ5W0nAndrI9eKy6Mq36KNHpH296APLJXGM38HC1+C/PXWJ/x
Ms/bvu6z344OiPpbc35R2L15/lvjV92iQdERFHDS9dPVb9M2FiefHt5tFtofFG5OV38bwnzJETpY
LQs5niAEkSWkweu2zYPbPKPgMwRyxWmBRRtyxq1jnPnPHrNVMPtPoedP4ecfYty//Mf/9f+jfBch
nP33PS/Hj8+/qn3rP/+7bOf94bvSpjwF5Smk2PIf/S7RH6GNWCd9N5BhiARH8crfZTv3DwEbwbNR
0fBeCPGfZA9LIPYFXijDiGdxwLPJ+XdkO77RP4t2dLsEYcDFQotC6Pp8t7+Kdt7aoUKN6yZVXf7g
NQ3VxBkTgOldcftPL8h/IRD+9SdFNhBGJAoiCGiRTujKtbTu6+MxqxPUROdvGkdNXM1Yg5w22/I5
pzBiXFYyGXUK//NP+iur5O8/SYBE4U/zoC9ATPnnnxRlKRkGHystwdidmyNjKW6uu//5h/wXf04Q
8XY6UegGjif/Re1M/IiRiXWLn1EXgWqX3AFzg93uIq5s/g8/KvqrtMpfBBEmcNwIw6BLUVD4L4V+
sWjTIfELGEAubbdDozmBy3MvZmfKiBWpn0vWbCS/9tymxHAlvQgFqTu3ayJz0rS5jIaQWsu7gX6T
aNo4BXgC+lzOLZ3yz8bOWVAJgpWAJs8kxTLHTtRVR03O9Ks7t3765wZQC0nuRQIUrLYJ2ybn1kJO
SeCZdcHv7Nwi2p8bRcVaLpqde0b5FnSOzlXHD3bWKlJK7bNk71GFR9RlIuqxLYixRpdxHlJiOrhC
Tbf22m066JHvLQCE49H7s/4UGNsXiP4QKJhLQSFoL0kwqijC+c2s5alpv/aoynOnKs9yPI3RuWtV
h6K6HM8NrHFIGStgqirGj2vmzzGOzYuBFfKbqm3/pjt3uRLBGR6Znmh4LVA1ScvTIL5imSmBjaqG
PullrYbthy78EXvUxdJJpxSm45gWWcrIOCdX53bZ6M+qWSet9Gu1yjtL1PBK1zB63/G31o/uuavW
1XiGAWbizkFlos2WDmf9qvyy+OSpkX3yqRk+0nMDbs6pTGzjBhwzzwK3/widnpDx4vDO2OcWXZaO
bBGjc7uuq7vpDX8wnbuc1glLLCFVvPSyiFtX9PJBqQTY/ugCeNi4nP5fDI1E3UYU5m5ppxS/2Vrz
Ww8KT3SN4+CnM5K+3DjD3H1m5NPJIFAT3BVWzHiwlgfDsOif+nOjsDvr6Uade4aNoTSGMAb1w5Fc
m4gdsH+MLWtBsb1WFY/n1mKXJQdPuFElDy4muIFOtrq3KG6Nzn3HuXPZsXthi60z67p0SwreKeHC
p2LOnclT5dcPmiIa+G6LEvFuULO7OsaTetxEy1ItD1BRk3vUwvG9mML0M1G4tB/hASevQ5BRatXp
tKactjs3Op/bnTvOWdh/z63P47kBetRrG7TBx/LV4wCNNxPl1K+AZmmOdsNJfBWNrieOMGu3dBAb
eqYBJKMt2LlV3FrL2kTN/EYrNZ6O6pHRO72OCw+QpZQ+5dUi6nGl5Wun9Zhn2OXKzuHDb4RP7XUb
l3T1lvzEcu+szdhOupZkW2otzK4Hi/JsPKzNDwb05UfBbV/u1NqzPXglCdG0p327EvRwu4ot67Yp
Q0oi+GVgsNeK1m57iH33aj6XeesC2/K+NGvJt90G0qPAUYChkGsPeH9uBCdwej9Tm9igxrdcN7JP
LOrDc5vTuC8FPjNBASngDBa/r0s1NXoz8fkj4jHMjyJ3XxuJNLrFWUUMY20sj3AbAuHt4JZihVtL
zWUBIaMAUULLdWtTe140+WDt2Fh7P0F+MC3HVgTk9FyXTrGxqi5kENOifi5U7znqc0UlzK+HpOmT
ZivitYA9xXJH2Uq7FrPDX55vmnNdu702t1PEXv1gXc0/cM7V7tzTaOwhDyh+L2v3u5GGMUQ2ayW8
ySjQpPt5rYrP8Os9uAvS4N4F8vqY8Adg7S84z0ZtQAelWhvnvXP7PH2IE8kr/DW47f2MkyKxuiI6
jmTRzXY1NE2bIBvh0wfOhFHPx93snBvv/Sii4aJtmY4OMSb/ez/mCH5ybWh+MmvtaIdpJWHt5kNF
IR9OA0XWONhpsozyNWg8hd5SguH/DuOYnAY+4yFSYg/fg8RpD5tbbpy5g/07Vk1GjFdlXx5XK/O3
O8hsV6YRoLq8GARByGQirpdirX0rW9wpl9Cvk2+6pn1vn/j5eO+VVT4SAS1bd0tE3zwNgVc2MBI8
OC5VHgUeCyPJlluw48tgdM463RbO2H9haRuw/dmDqHaYK7j59ha+C1knLtWsUw2fpw2V90LJxWoo
D7GZpBQZfQ9xgz9xZh+DQzakAjKa8Z5wCIKM5CH7nazF7S4KDxzptnOC9HpU6br6ib2refDLZ8CW
8tPqfPWO/kNxumf1qMWT0smNT2D0VuMqFEfpJA2rBwoY1m4g7E+7SpXZDyts7c+pycyj50xroYlH
Meex6XV2DyEQP4k3u+oLQ6XzkqTjbBBYKGnZxmOHytnlqFbbIQi7T3ZJ5b4cIuqzBjduEFvL6aFR
MDSxSjv3PBbC275V9rS1mC5dKwy/Jr7/vHH6FBDHFGDmYcqaojtgCet1nigy5h1KLMySsO6fYxBQ
JOzgXx2UK8JfhRfTu+O0ZYBUo9yFx27I/YuVbKsurWzFpyQBXhumcJunj3JX+KV2UsWG1rE+O14N
vZX4CnFAiXA5hW7GFF4lKqNlvffvDNTyhvm/XwPsDp/IMZXdUzKSxM06DK/beBmnm9YLVIw5yNVA
DzXqO8/e/lhhPKm3Nta5F65N56Oh8MdCznR4gJDXLDQgY0Y9tNQKTSECefC24JoHcj9n5OgzNfYz
3nrP3IXAkavrZvYXninunFOKBGn1zefiw4m+NOXDDFHzd2qL9nbgQcF1xKcPKuaY0NSn189HjlgT
7Bw7UdSzB6Km6cjJAAb1KTf20bdOXpv4B5aSMUE6JSYP3TpiCQY8j6fDhM3uB5salE+7Jr+xKWdP
h5tKmaGl5mTA1Z3nM3/XxGlSbvSSqOtZCYJ9lSWyBs5lYDu8pthQdLHHQSNTrNm4Gh8whFIw5XQI
NVe903UF3rDEJ8Madpj1SRfw3gnuUeRc/aSct9zhu88RN2hp4cveYDemKMgs5QhHeEwzlE8bZfOq
HsWE/IVGDhuHbazY6ykb7/PEdSF/Rb2w6DaWKK7wAC0CIR3enI0Thuq5zTh3bhAq8Jf7BdFaPeFp
2UdVhNe/BqWzNwiXAMz9nGIDNbDU42orWAJaEwHhOcLTmFsdDiTiulW29YohFXcsoTvBg8RyH9we
M8GhGXPCeFi9AIJoN+BM1Hcz3B17caNr1drheMiQ1gIgU3bg3aZhC1tlNj0HO3IPQXlbdYH5wGQO
OdznuViSMxNhircRbLGiKYQTZKoBjXhaALBLvQr52Q3X33kAVkbYUo7UyySLHi890/S/hmUkfgNg
pcZGmlhORZQMIxCuAdVPWyVtUpVWHwT91mjuwXYz2xdTWVqEk6eQjgAiD233gITa9zd6FLncyz4W
8Hx8+O3lWKVkr1OLGPCO7BWpCAdzxmc4OX3I4lUV3lrF5rJAVz7U0rtMlxT7SIu2ALLPBR+MNOAJ
tGS6vhQEYSy1LwZbV4csjqFwl0QOvRPtGtjNd30i64HwK2WDO5byQ/DhpBz/wW0xhPBcZk8XfPZt
CIRtk4YRj4MxKaR300UesBeWiO2rE+eUkM92n9s/Kfow7Qe9f3L15/VdeL8GEHhMtawFGViaoPg+
T0//lmDxf2cmumu/6yetvr/1zUf7/4CjyGPw/e8lid131XypD519/cfjdzt8lvw/ze//0On3f2yb
OvlLHe36nf5UK4Tzh7D9gLpZPAx/75X902TkuH84eHs4fAp2HBGlFP9QK/wVNip9GKV+GDihE6Ei
/N1kZDniD5xJq8IQRY5jC//fchk5aAZ/USzI7QfsBvnp6/+5Pi66v073Y1SPFhx+tiqzmSAzJlgk
WSDiRGl+N3ZPhrPHb1BvGlFh/JwR0OId1m33rQ0s8OFOMGEmrEC6a1JogpI/Wtng32uYYOu0Vqpd
XC1LdgTFGt57SdZ9BMOQPKUkTymgLjhbslIyREhzVaYZPkDbETzuWvvC94s83GYRBRebnE8JRJTG
jsSOtQEriyTHKTHKgQZwMAXui+XVuA8VTZE/empmkn3DmcLbBjGpgq0YzWIdZspFUpp7Rg2LEKb9
wuN3Cb7SNDZvvOg6umpInVsbwwn5Vwy5DHh506Q3g53jPtFFgFgpl1Bdrus4bL1zwIiooqmBxjYz
KG8m1VF8ILL6y2elMpwwP6EDz1mDR8mGKrRaoEmfWeDFI1b0Vv0+eMsc7EyPAcbWq+nezG1N7E9j
VZe+np6swkAdAmcK87sOp+6lE1K1WO3yjtsBQwpfAb3AjYmdaSaAwu6Cnfliw8ehp3sg+SWn16l2
mR28IjfryJaV75G30rNHV/FzcFd5v2e7WO4qdy4AnhRe8mh4hHknncn2dwi1HnJ5gWPyomsXqz5Z
sZ2xQZy7BCHEHmCTeNj8eTBpEi6HrLdg2dZuPjzZpiYuYgeW/dzmhf+ehWsKnOVS9NMf057IDmWx
PxuU9a/Ci1hA2aGxr9CV82/BDP1zFGaOuDJi0p3sGN2HtPG8X+Ewdg5wmcTm5E2FNwgtRH7SGC2x
iT01IGQd2b1HSMcjd/KHlM4E0JheTRXPRTWRTiyYcDEQAj0t2XN6LNgkoS/SqPsxjuwDlDCOo2Pl
W++AsudbOw8Qt49OW6f1KWDTi1Mi1vmlEvjiNtkIQ1tjxLAyQP7DSuD0ygFIZ47GAXUinNagISvJ
PnqIWTqywfQKwhjXyGqa/ZzpcJXcKu128X60Pb5GksX2z3V0FLim/GK6IGbGGpk5Vc7+++x6/J04
dgifNAUX49WSU05HtjqLl4tYYeQih0aKnd8Y28heYmsNtxxf3OayjSwalvIxECS5Cyvsd0FcFvaN
Vc+++ypqz0ueFmY5n87lwfO3PYGyaTfEaWn/GEvIVECasJm8l67Mqp9DF7joSikd9FdDYeX+a91k
sryqJwMJe9MOXSs/lwQO/iNlGHS4G5Rd79GucKls06mNqbiFwTjdtu0QjlcUaADtNsUQQjmMCRlx
J4CsKfZTzxH5yevEyGWd5yzDa9QokONTxo9xwgEbXayF/4anjGP2UHUOG6U+C8jwsw7b2XjFgreE
ciKXs+BU/qQWPuCcL5XhEGH5isbcasb9H/ScRtknEp+YSkdfOHWvvz3ar6IbygZIiSSVwMJRKBYb
d9KyI5zT3Gb0QcWUOn/Mqbc8xXkWsoQPopx+s1K22Y3TVV68J1ZZ9Y92HTCF4x3wHigAj0jkUTH5
EBh39dzIlJuSz5Sa8+f4MOzIrUy/gZ/rgxuPfJqBLHJezgRvKXrNxOk39i33iedTXj35eZY9ZoUC
J1XUS3KaZjuqCSKMybgauXDPHWjV9R8K+B5fSxYNr16Rtl9ZmNvDYfLN9FkkEeYiBihVtRtNMbB5
w1aJ0yXBv5ifsPK5PY0DiIkblB1+k0SXcJvVhKnmQdIZ1FI6RzMA0MFax1s9Z7xY0A2mjvJZWB18
Brv5jmsAZAEIvrWpoyNcnrrAHXZWkNJTxygaEp0ZyuYOl4EsCrFhnph/u21aUX864FaHVxkbuFuM
zCXeMkaBIy698rJo8w7+ooy9+LaodfEDV0Wt9mRMuOlS1hDcl0XAWasuDfWXnYTbwtYty151N4q3
MpzZ+tVw1d7oCoH2M8017AcM933HtjttrwEtaeRWp8IFBDkZoOEyL6lkY13UP51ODvOe2i38UYOb
TW+0todPlg5Uv0vJ+M03kCTAILZV/LtB8Qw3dZQsz02i++nY4UebWKDSZ7mJo5T0he8M1TM9tQg0
mRkQlhXPHLmZcZDS5eeM7bSpGWGO+B0kvtJ8/VWLssfvDiMpmw+en0CEpRqMS8nH47y65dty3Bex
QEgZkS0fUuqt3rqeG/U+LXKfw6du0EcyDprJZSTYtsMF6FtQQsL4LNDSIfxhkHApZp9DFsuCRTvE
EANIG+ya5PFsuJ+tqdWp2lPdrPmKK+C6am3GMS+XFD5iFe2DLRXEtH2gYUJ8QluhFYF+ZMvZeiOB
uZ1RcNYwPkQhmbs2ekbS5v2Dpy8fS8/WMRnkLP8seTLX2wkuP4y7eGnue9chA8yyWvzAxMaABES2
v+OasOFK+n2P0JVRKdHzanxyovGtwxRqwiT1VH2ylQD9M/Uuat4sYCFzGQvrGeE7fV2KTv5iVKMU
lCNAEWzBqfNL+N3c0KYsK5vHZhpd5AFlcduCHbcPr6PjLRycASJsaAc0kMpo9RXYpsI1iXAMJiBz
LP8p4jMz7eyamoYN/iWV7nrD/uiaViPA0nTvWN84rYPm0CJle4dEWy2FvvhFNw2+7gDEpiNfR6Kq
dwPtZfB3CriE21w26s5NoIdsiX7WmEdhpN/HYdzpIx1XTcaUxOGKRGJSS6LY+LTIJHJvUrqJu71I
8fHCSIIquhvGGrAbURf+eYzzG5G9oXtsk3Ut55TCmDQ+EBUuryd88e2pL5BXdlPAC43/Z4nrW7YV
8xvwvGo8+uO4/BYqxBIFPT4ye59IW3XdmwgUG9fech0o0f7yTWa9FLjanunwa4H/6El+tmh+lPy6
5fwNUiIedgsX5ltsLFkdpsUS1xgW1mqc2WPs4b/MTiPj6IdQAzQLnMZoAyoWFtdoZDNl9iy9fw5O
yPszu314W44DEY/McDPZogr5WEeUyq+EQaEGQtjFl7Y/dvAI1agfMOVlv6akaqmUzvrqqVdl9y5H
k/9KtJEFoNkQ76gZRfbeTckEHCJT9Y8hredv5Nz2Pp+ymKl+seUzG6+CJOE0fHB8jXn/ELi+eCqr
h6YNDNb+xgkpqFf0yGR+5vx21bw8yaZbTpOFML7NOst9H22rehws8p2I8iUl9zOWky+v1+jCHvPm
Z1eOycsM1PkjHBIEQTP09We7KDqzh2KW15qSMaJfaZwCIpUqequ4Um5MOKxaNl0xgNHEpCv6wlgA
bAy19gTVIKlR6TIDg5+THKKqbDAZbu0qbD+DrpvUdqZ6VmyohWlpqTbTCWevgcSdmOheeR57/smF
wIp8uMgnGqfhHYVEli4cbvl46qJieuGeZls8ekqF1MSNm3zvIkIOTKJfU3Je6StCZlwtbgG4m8wi
9uB9WClEsj5SwFPV3Orv1u3Vu2flPVDICUjsHtwCO0X0MOslNtX0FTSB/ZxzxyBdpiEDbzIO+T/m
vCB1hKQxgBPUwXJaKJDnsFA2EtEn6S1MkdoEM9KPHjH5tSkOyDi2oeq3/uLJjTvNFFlnjipAUVmF
liedK8GBmWzXGq3kPL1VeRFwr2f1hV6JExR1tWwthMRYY9KxgPjzP4l/drBXcbdzzqKCrK7nBqhk
lIi15272bgz49OqEmSRY0UXlxPEyGIMXtqwQ84Q/0vkQjZzYt6OuICsUET7uzVjlzbcxIyAtykcr
e+dGeNqw/EmeLFYg8g/NVVJtWmF4+LR6tN+NNTEBjmnb4wokwg1TMA51tG1tfiiZaYN9lkQlNHgg
XiqyaJ0YBtaOliVL+NcuttFwkRBCtBelP9Mq6aKVX5AuVODQi7RjAvMW9mHx9L3YeezxK7Ep2LZw
TZIDH5fhFDdy8Pexu5KPFsT7hmYrVDiejXbb7CLjMUC2sT9TVFY6tEyWXRmkB4895Lwb447BsncB
cABIKd0W5iptSdvG1zYlikUdWhsSzhOl236Zg7vPEsNbkyZWuit9Z80ZzLgZkYZ0dCAJi87sB9ow
dSQzSQ/kGcQugIsDmF5fY/MuZV/dhCanBDrHythsO2PFaI4+t7KdHmYYeiQiHMpzao/zZjg6GJML
lix0N5ZBFjxRqkf6QVgJIyllxFlyakTDY8qQ4EVxJrWZH6ulAOpiGjBVbB2qoL6AFRjV26QuGBHy
ceaBbrM74SwOmYxubp4sVGIJAxeIw0z/TPdVU1zGAeTkDRsBbJde4bTUZLYtd1lwiv6tXCoRrUwv
69FUHG2PvWI3tZmDoZA3wwzKauskkMh54Er5i6obOii7cJ2HyeS28aFl2gDp5Qf9fEl8nH5p2gZH
ujZIxR/boKV8spG96wL2ohb0hy07Gn7brJg6iMaEX7fsEnIFdZ544I7PCxouhLqoI+ShAG3KhMcQ
AmUmm2MHxTw9KNJ9Fi8ulcYH6uq4fj2RptCJCD8QkXQcfAxUFKIOqGEcQSulbAWI+/VljGON1My2
r8qC5sMuhB3thinMqYQHc3MbT6XKT6ApWpAOVZxlJ57/7N1rznnpnkDZrC9AaDQYtqkHDDaasnlG
c2Pq9ICkzdvs+lav7zlmEz3Gx9K5kKlCHNRtgNJ+myQemBwWzmV3azDPsWYtMWwec3+q0lOLKOrs
+QWL5lCohPXSAo2s3OrB10iOfY++mDAg/s7tiUrAcH287yhulOIy5VfDebo0fnQHN6Upb2kX1gvQ
vq6FIAt7LbvA9uhRcd3NoCasZXazgzdR7Msem6v/oR9dO6OurYj9QxvlobPDUh03Rw/2FvwWWXMY
pCK6U9EBx0Q/XUzU6rL2a2d7vC0Jd1dXDveI8kE2rcqeabstIT5m8Ti9jT6BICrXwQJCM1sYNq+l
KH0WBRCEzQHp13qZ21HllxNXNeEGt8V+JiTyKg1fY4Y7oI4GJORl6PDMdoy4ijEd5WTPBQXR2OT8
/dtqBk31v9k7syU7kTXNPhHHGJzpsvcck6QIKUIh3WAaAWd0cMan77XzdFVJZOZJK7/u2zRLRLD5
HR++f637QisHCr7yAB6Vs0ijPWv4VgKgCXR2Id5CYNUtNTTQmI5udeiz3OmPATxl+bVoG+s1CqtK
3bZNv0YH9vzwvC884uoU0bim7zuvXzRf1PxK7F2uoP6rGqU9B17FKhM9p2Q3qh1rZ+86YZwy285t
mmAmjx/DXRHCHXvy//k+UHPQ3uRFNfQ3fODRlkAq6oInRXeFfBrC2iFP4K9tdQ4LTzknf8pJbI5O
XrsHFMApX26PR3n2OFW9t6J5WA60btIL1V4b3ndkE7onGZQSZFXqW7u2b+lUW4aOqS9NZFa1awb2
HA7wK/o3UVCH7+yZAMRuGcvhc6Sd7rzO/RidXSoqOM4gqptDzR03x4YM/on0IO/6VIvlfe4gsuDA
8wpOXWiW4JdZo/ZDYDfxzBaAo2lcn+N6OUo2BPNjV4TA/TlaxXEh0Lm8Y3uAFAUtTcENW2/Y1ulQ
Czgy62X1KaKniKOtKdZv4OxXy8liofuaE798icd6IQsb8Nbuk6EJPzs5SvLFWTilUhKABjiphR4K
Iri09Qkn52DB5TkzWrKHyOe8Yi07ZwMnfKIrl/bgVnH8ueS0tNiR1mS2AqCl5FMiOa9GHsIhBcXP
gUMcdmq5HUc4Kh+7nPXBzRKn88swVGPOw+86Vo1pNDMVLUaUfuyGpcUgHyimGtjwQqxoeoMeJB9K
3PKcbnTQJlg5e/uhzsBMBda1w3FntQHrNhhhztzR6lJx0s/ulkw/VLTCh8W7zgka+AuWE49wgAcM
GS2+jarVAIYHn71ay4ev+94uYjLxPhtKoJQTstbQilbX4XhG+Ne2ZVKjcHX8JFcsI+thtusPTlP5
6hh5cwC0KSgEXSqcqObtqVk6O1loQBjgN+/A3LfCOpHYZaszQ+mWn8YutyBLJnEZkPv3OO0YVRO0
t6wFEf/SpuiyS8FBIO0aonYIhJ2lDlfnC+jfeHwqU7uKLiJLfMGPHRAwqQt7mX/0sDyYoXb0Krnr
HaERvzmzMcAR967isI4vDwvkjOGiaKdo+JbFGWeidtuxsusIlY4OLHqHdDb7dHCV6F+nGQ8sNaHq
RX0FBboknzkCQ8VaJJVm8xJGB6sEQmMBG2PI13stF4LtZExemVBn/Qc/XZHFrC4t5N/d3Jo4CGfw
noP3YRsz+Y45/+foUug4J55KEEW+TXk1mic+SBwfcmwpWxJojsL4tZbqVnrp8ky/4yzPY+Q1GtLx
EL6xu+sGr6TjgLN0+Pks/VVwUK414ExISWvQnRkodIG0Lh/oAoQmNc1Zia0uUT/Awjgv2pHs9OST
stGuKMH0MOdsumVwnWV7TnUhs0OMk9G6gaQCHr2zNM7VVncOCN14bnZTSyaOXg6QraRo6mg+R17u
CNLfLfNkh3U4oxhi+fe9FRFin3o1gd9YhxJtCc+bOawqwK8rhfzqgDS9QMG0OD1U/5jdJLaHbBqr
nDb7bqGJQLuxFNZ7DNBxw2FAW7nHhR0mTFsFhX2Dwj17N7pcaZ+gSHpgmyjFMKwmuu+IxwCTpLvJ
f4dHE1ge2/+wpTr6QuiHyabyexOh6OrXeIK0TvwP/4GVIfCxph6STRcmBIzZBeVPAHtf8AP5M5sA
LpnOA6cXKXazJhq/KU8jOmC3jBaHKNFQhOQyda8EqwAOR+XoPuHgnUe0A4sDpVCkWJ3L4gllcDbt
pyjj8F0H6pnoiqz2w+oTvdDa7Vk7uNezFWecZASfK0pPU6+hjfE2sxpHg4UIam3X8HMzT34LqNvt
fozhEOiDAlfyuIQ2lqFoDXnNRlSzl4L3/ympw6gngJ6OZCq6ojmwyMt+0L0WP7EdwtMhjTW91/Ey
sBlodUjfRqv331l52kLDhlfCqCup5D2zBwnktIuGq8kk58y6tJrpY+XbAWuMVqwPcZiTuO/mlQmm
Rc4KYMMoWTVyAA3steLzVxzzgnTdvpBd9IWGvmlmyGsreo1LjeYkzQ9QCO3Dohgo7q3E5/OddxUw
nIyNaD5lOTyrHZzK4pNgNrwcVMOxMJ3by/SBdEic3cQlUDCOofI5AsGu5LQXVjg9zLGFn0tjsfzB
OipHMNs20T3iuck61iAhD/QtBS7CuRYbs5uLSO3LuMx/+jXowr3UNcc1fks6n9glPWZvJH1NhOo5
HmdMKQtBw54IlLiSBZm2dYx+GZK5tGGKrNlAakhZssC0C+QOxPZzewcxzfmQpiU47Ubmtj7FZGMS
iHCuJ3atlTLT5yysJrfKkTGTYxJ27a7trk5gFr3B+2Ty7JdIJ/F6Ak2XPXqdrXiLyLjT7cdO0/eC
wZ3tEFL1BKPovSN+kNL0etu1rfpmsch/iVnkcKiHd/MeSDsU/KEioxgGjfVYrmlODwhE9quZR3P0
NZTotTrhJAO7tp6zENC3WNGrmJMQ2jOTiNR8M0B3pjH2uj/fQzNL2fwNL2tQBfZhKFX2Gqs5tWhl
84LLiv+mpYOE7WFQB0qxnxPQogEXXA7VDQtA9z3Lt/A2SZknH3sh/fmAr4W4dYdEiAXyKJ0VGQ9i
hb2nvE5+6tdG/5RqrNAsVyUeBrFWxVOggbIcXPu6C8xeDKdBdK0MT7pdY+suCElxavAz4Q7mnXwN
qtJ+nFiE6bNoRZff99zfvYpkHOL/SNYXwdlTS2M+ZDQ2fer2JwbYddjbEySTXQ+OjRwW6qqnEZXa
l8DzFRkaW/UvwO5wKNlt2Xz7/yf0+t9CUM7I//6E/v906RX0UX/5Ffjh8L/8+yje8r1/BTAYryBb
5jM23I//koJaofcvn3gcp/BeJP5wf/73YbzlOv/iNJ7eAccGfBTZ9i+n8b7/L5suhP/Xb2BflaEb
xsd/Yn5cj9qbciFleUWT8A+Rrg8d37vG1X+J8gs1NLRPZyWNx8PHNV6+JsPLLw/iL5oF/u7K7u9X
Lv3U1mLgyvRn7q5+4RUPitmlec6/3nQOxEqo2SuOS8ziwMMC7niW4bU3zQCcBbp1UuA1sidvfWh8
DrSSpQwORnfubvoZEugdnJNEBYc1J7vxMSX87zom/vuHdDfdHw0zKs6rnYJmzXq8XWt7AOy5xO/N
7nvTteAmHUYYIAMw28jJ5UKurAbER7OLb9pJQvrwJ4AFBWenRXBBcfhlsovof9VJ8j/P5dr88csL
vkZ9LhTdl+xdQLlL1/u8Sy9m972Jr/g1/QRs4BHsjM9x/6XMzSrnChv69Zb52do2FvSIEFR13/R+
PXwjJmfPe7Pb3hRmEo0hx8OkzYfFu4F/9KEgDGp26U1hEk1UwHLr8iijYb4j1u080Dn9D91HfzOg
uJvK9HUoiP/zWDL3m2rTfZD6ZjXvbKsyINNP3pAfkvOZoGW2KCwogEbPxNkUZg5JpxdNyEyzVW8T
JKYXkt/2yezim7q0PejOPSnfI+2JSF67Kr3ppRvfmF19U5iCw+W5Gfvy6L+uLVtHhk9kU5IJEKsl
l1yWRQ5JUWbFe7E6ZvW+zZTRexFAEOctSVm1dinHldU4m975pjLHwtGtIlFzHK9rLyComOKiQRk+
7k1hZnWJanTi4xDFJQNKxBoW4pvhQ9+U5oo6eUrpK4KSCHdI+AEbPqHWhre+qc2AyBNkD67eyvt+
+NC0t0Zv4NWY/utQKFxRc4y8lFdfwUP1x2ZL3b41u/amMAMPymW8AgSPhHfTFFX1hZ1D77PZxTeF
qYKohzLqcQ4SBMXnLrDJK8Z9V5vVvb2pzJWdf8UKTx4TCDXr1IjL4ljz2ezeN/VZsspyUvtKSoet
SUNiXVzGQBt+I+zNV1PSyKFriZa1Y5fTFmA2xu9m972pTlpClMxyLY/9IHr6h8R3LxnNysfe1Cbr
bY5BM9QgtCwdqrn9nDlyMrz2pjTpngjV6il5JDAraG/oL1VYtQezh7KpTM6H9dJ13HgxpbeVB1qs
lMWjybX/1J3LwXdduT43Lrms7dXPfVW9M7v0pjjr2QvjqObSXahD/CHhLYvZ0Kh6xBWk+OuoUpRk
5bqei1dg0nz/0AnDu96U5dyLnuAMF16gfWQug3cAidDoNaHX/Pe7Bo/YLTT+8ZooC3F2htotiJdn
s+e9qcoysdoaERNkClmKEpcnZ3mfwmbCk2n2D2yKE4C1bjNdkvfCahGh8CRfanblTWkuiCHhE3Jl
GNS3OiUaU/XrB7Nrb0qz9TM5jCFgEFlNXy1ruE9o5jCaLP+p7RxmzcDuHBoOksbBk7TnZ4Jz7r3R
jUebD2eCbo6k5oAV6QqhsDTrHnvqjb7K4toj8Gv9xK5GeJJXGavBH116E9UXs5ve1GXvZUDgACwT
C7H3dgxjfSjMXr9oU5nEh1hSOgU23RqhLu6VyGxiJaJNWaIPd+Siyuxokys7eHX9iQVtZlbz0aYs
2R/ktqGNHXNNlCci6giuqTOaAIk/UAW/LI1ri32q3OHibf4pBuSUZbbRdBDSwe8viGW3UoKSyXj7
6LTqWgd/uIVUwuw12RSlLW2fEwiunqQtbOns0dWQVs2uvf1cdiAYB2ABxzn9wkeZ5OGADMvo2uGm
JssIb9cAdQaFjIsYM9UvJOQis9oJNzU5wSt0yV0i9QFVJ326G8ymPmJLrBh8l7XDwmsySb2nP+ia
vy6k2SAYburSYWNSZyPPu4poKpFV45KJsCaz9zDc1KakH04ulpsdXWSVO3tKiXTN+Wg0T2YD9fe3
nEzpMM70dR4bm3PzYvqhVlBdZu/K5nNJh0EyuhlDYWdF2ASEOAL3Tgwf+qY8CZ5MqEJJDQXKlQeS
bppOdJWZlWe4KU+3S4fUXrj1CCft2r4L2lezZ7KpzQ5Erk5TeHReDn1fTvH4OHISaXb1YFOdNKnS
JpSBLk1IK2WwyNLIbJocbEozbaZ6KhRXlgrIMZpqMPlGTyTYfDAJCMQTZzlUjwUpOfO+zgM7WGbX
3lQmstSrZIEBpZg655ARWNmjnXowu/imMFsVeYToe0pniOfduI4HVFGGY3iwqcusR9wIwJKL6/t8
OVej2bQn2NRk6ELOI9eUHXWz3Ldl+bCOR7PHsSlImyN+1AaaO4YSiTve7AMfbCqxFtPQZz1wPmYm
N4Gj72isOJjd8aYWyUnWUUa25uitwW01oZ/J74yu7G/qsFw8ewIDlx1VJuUTmcjnesBYb3bxTSnO
VZcW4cxPSArifYelSCVmw4e/KcVZeKHuyHoexfIhHY51ZvbS+ZsydEphdV1PGRIU+7Y4625dPcOp
q7+pQuwgqdYVr91M4PaM30hBkiIYaPasN2VY0QTS2/P1pW7oSl/dJjlEg2X2CfM3tehVobc0Cv4A
KKD2Sxi1zn0GBaI3vPdNQZZxgBQLivpxUCuZnGw+69TyDO99U5Ztqu1IgZ86+kWnPgKzB3DthQOA
YLMHv6nN1LZph0xb5g6lfCwcemOj5WJ0abEpzmYMs3KkMRt6onPJStLueQXMy+zim+JsVDCG3XQt
TpKlYnm7zK3Z50ZsinORAHmES3GSFYNPgw/P9mZ5MrvtTYUWpHaAEjHKLtpt0SKmKwrEUA4ojcz+
gU2Zdna1sErjH+iI290V5fBdKlc8mV18U6VDu7aeO/2hRv7ghz2QYrOzbiE2JTqQt5r4r0y+Ecxm
HoG9gMS64TNxf597h2hyyTZx8XJqLln+gC/CbFYvNtWJaxtIXs2wVUQ95m3LOQFrDc0+m2JTmuGy
OijrB5SIsR7vB2Cw94qzJLNphLepzgDyRlHpNTjlEg99N6L1XiblG159U55F7Ug+RTo4pSPR77jT
9HtrLIFG76G3KdGQeOfs6JyRMIFR7YXpcswCORve+7ZGrWhdprjDFxz3w6VLV+c0s8w3G9CviM9f
98NwOdLNXavgFA1t9SYmhXsoF2yvZk9mU6Fk2vMlSdLglBWk83yvL89W5vzT6359An8OAAEo/f3e
az50tU+S/ERTlvwWrvP6TqI3wcWn5Am+Z2A2BHubgg2gp2viiT4s9c654+tt09SZJmZ15W2Ktlky
d56W5iqKCOpHRbf+Ddivwmyw8TZVazNnVPPaBic9zMOjb6kZBWI4vzP6fbeZIMwKXuiLOjhNYCPA
I2gIxGIYzJ77NheEjzwDalAGJyDX8mIVmfduVFo/mt37tmqrKgYdwtvTAHjY1ZhOHybajMwmMu6m
aq3a8pQd8mQqQtUYTkF0P9hoKA1vflu2fSKsxeLykes0J2VFzoH8sVlIjZPq3wsrdECPBTkvzaSy
R2XN1X07RpPZyu5PESGPnUOZ8qsWeZXfehhxLjAGDCcc7qZWfdupwPIxnvliVh98ILI/syYPzarJ
3dRqDnuN3C0PZtZDdUjssLkMzPoM35lNrcZ2j+r3OlqCGdCnmVbFXQdpx+wrtU0KVSBYK0zJ/ikd
cFjMUSmOY2QXN0bVtI0KCfJ6sgPNeNKyQIk+epqkMc4qs6tvajWf2JAfMot799V80PZU3dHwYhZa
E86mVoMC6p8MK94Zf3QvTMci+lCW4mR275tSpVUw6KPBppjyfnib+fDpV89pzL6w28xQJbyIoNMU
nJCXPinLF7f0xQZmSyZn84EdiqJu3WkMTrZuviNBim8gITaGF99UalpFZWavkX8aSj844KUezpkF
ztfsqW8q1UN/uhbBHJyW2s6wepTeWWKFMDuSczaVSpNC55WVF5zoarbOVSLCW2vxgH4Z3fw2OlRn
VtxK0fNpUgO2M+jJOyyolVmpXoPZv075aIOmJ5jOq5MrIVhU9QIQY5WJ2TBjb0p1TNpWei6lKorK
eg++acbpF8WV4aPZ1GoEqBJEBK9kx9H2ncSjurereTSbDdubWnXLWFcomIMTut+A3ocCZVqUiX94
469X+Yv56jY+FEkXbCYY/tOQAZuc4TXfFZimbopGRWaTSXtTsXOYVSutHcFJOO7y2jp29xhXUIL+
4en/3V/g/v7qgCUKOZnnLwCWVb/pkrKmba7m5UcwNf/Dv3GdZPzVU9pUbtYiEQbRTethS/NqnFnp
K5/x6ZtZaW0qtx5z3PO0SZ4CNHGX1snDcw871ujxe1vmfxXK3LWQO55WmhnP9NlfDeJBYvQl8eJN
4bopN37t8zxFaR6yCEzCM7mA0mh/GXHB779t6RcDC0xenUzQmyx6Nz8S5naNKgsO4+9X9zPbUnAq
/NMSZNMRGMe09yAEGV59U7dAj7KgX1mBA0iuLk0OvxXfyWo02fbizXQ4u/axhHkZnhafsZK0YnQJ
o8jsIMyLNyXr6GTKUwS1fGSr9vsMJuRuSuvlg8n7jvfj9+eu/SKhz4pZn/Zc94gsL8a2mYdGM9Y/
1CG/fkpGW1HSFrNtqcelPFgy7H60KToAw3raVOscBt3kL1y/X2i2hsEYhudkRNpgNNbAn//96cwW
6Lyapu0TcQz9MbL7/H4tm/Efxvtr5fx5JPO2WSNStGMeXN/K3ivGdF9yAgdVv4nfVl7uHbBKrruB
o8rUrAiiTQGPnFBIeJXhyeM4+NCLrn3TTI58Z/QibVNILNpW9Ohs0AHZAPMiBfZP5N9Hs6tvCjhA
wDrbLZPkhUDCM1/1jtbUVbw3u/qmgH1emEXMzKd6ewJJ3WX6tHbaLB6Im/D3lyiKaQWeaZk/BSRk
nH2NUFztGYO8xOgczdtGkhwO3cuUoeekgK++DFEifiIbMNvDuYp8fpsOFrU3jaMfsj4Z5/n9WAvn
Lfir8h9q4PqI/6oGNhVc0TpeQELl0cNHeDdai7MPq7Ix+yJuY0k4x63MqvsQ1BSMqpsEXhDt12tk
mb2W22SSRXdXa4OwOPndEO8SGuBO1sJ8x+i13KaTpBJDRNcr6CTw2G8q6Av3cV+Er2ZX33xxReFH
dZZF8SnqaaizgIM+p107Ge3Nscv3+1vTw/uIHLzVp1AoedMuWYWWcx7NBpttPKkGwzBEVhCfEjS6
yCO86luWes0PsyezKdiFnoN4HFyeO/KzFwJhEDYl4c0ns8tvPrlBmBVxHqLqtQpX6YO/lgG4JRC0
RhtoNEH//uh9u+7nLGqS08KRzEMDIg0zH1Qjs7vfFKwPhlK7dZ2coHfNZ2UDt24gn5h90LdJpSb3
40bQNwxXRAOnrGzr0uoyNnvy27RS3ns5JCvm22xHl3eTzrxbwinarFy3iSUa2vFFF11yylrmxgHG
tDe6hsZqNhcJNvWaZwncgmxMTqoBbWThfPlSYYP8avSzBpt6vfKV0sGtrVM+ESeEgeae/JHzR7Or
bz6w4RxDCBS9BZW3cp4DnOsHhE39d7Orb+p1bQv47LqyTpjb5uMQOcl50pZj+LNuyrWqrU72cQl9
qS/LvdUtxbvQK7xvZve+KdYFm8d8PWQ7lV55FXBa6gNL9HJvdvVNsa74zXQwLNZpVOP86s4pTLrQ
Xo02irxtnAl7WesWAyg60J3uaWrlmzypmrPRrfvR76NYUk2OunLdT6FvtUdnmTHxrVlmNoptI03J
iCnUKkZISqPfHsn8y/OEGNasVLfBJhdWb+qvoHB1XabrDUg29d5LgtZwDN6Gm9JKc1KaetYJ1KpH
4GOa0Iq5yPHMCsrflKtEu4adhfuvbB0c2EJOPnoiz80KaptvKnxY1n3GUDMsnbrLFvyiIp3/aVF1
vce/mFD6m3LlO+2GSwQsLVuG8salX+6lCCYAwf/5tbyOtn91+U29ti0rtaWZrFOUDX4KA222z3S5
DadCZWifgZ6Gq1nx+pviJcIGcEvMCBb6cMKL67k0GDW92dW3cScUJnaZp+gbMm/2bm2BQKhjjW42
/ROb6sVOV8ZWlabnfvIncYtwI3hu2BjpzCb229RTFjcLohtbnfXgJCff86eLbHvD0UFsPrXawohW
wZ47N0VaHgZkNDVWuHz9+Z/fob95RcXmWysGH/ghze3nMJ47MGJ+f6hAhZsNbVdpyq97LhKabZC7
lXWGGKcPWVPCQZe+WWeXt00+JVls4ZDzkzM42DFjnW8FgPy71GzDSGyq16bpAKOnTi+Fa9k1IlCO
xYOim03f+k35jr1qmiQCkxG2wgbXOA73ui1Sw7dyU7Erm6a5sN3u0g9aWIe2TFtgIlll1hrtbUNQ
BfT0ChS4ukwF1Ms24let4ZWYvThbya7CpmMnRepfWgn1g/xA+1h4ejLbPt6GoJpimHgvZ+uSq/bj
Mvn1jzKc+k9GFeVtCraLRjlVedXejLjaP/uObL+3Gn/cf746Wt6/HvW3KSi0U+4CW7u9yRbtpXcQ
XecEEqxGiVzfY1gfrJgGH8xRd23UhOKhmCYrguLpLcmPCYLV9YCull2e4atpUFBixVrh6VkCe0e9
t4rFC09hYGXyq6qnpcJeiO3V21lLFbi3cOPhZu49MHL2SeajV3y1Zq+lL2wVweR8QvW2VDMTyFyt
T8G8dOVtnaAReQgzBAa3fhq16aehHtQAxrnp5+69rdQAJrZYtBZyxx+RpF8td3LSZFfYuGO+W9D+
phVT6TCnz8mSTUDDhLAyXjp4lMnbxhFyvq/0vAbdvnfGSB8czLLJUzsCqXhoOLddrYMkMyqfQlwp
DhKfObXn8AC41u9eyivT8UzPQd3exNEVJp/qscLnhm+ihIcaZsOqbtZOICxxbCtTr25bevWbqHFi
BV2sE4G+b+LRVdV+muYo+l4BmFVvwsxX9itASfikEImrnNVXA8om7FAkZGnKH6tRlQ43oAiVgkKL
/8v5upa2nyk8dkrm7X7x5gQfI5llF6lF7DJVhGoa4gk5psmUNG8kiET/sUv9nitEvmUBfyuRa/vL
MY34FL2FiV7IN7G7juUlZm0CCjhMRLOcdO+w7lyjKC8f5Vy1kwupb27Wc+Yvfv/QDx5o7V1ukTN4
vyLkRouBoShI1c6f17S9ZLbjWyhR9dLD9SVViAR2nCswjeyBzP6EZT5qp344kGdEJrKnJW/xvDvg
vuCYQ9tZQOslcx368gxVqkz7vVp7y+cwpI4S4HsOZxvtl9Hrp+l5yCFtPivYmWMHGQDeDV67wEWh
tAdB7mU3wdD4wee8d0v5U9uhhaWOIPnq1rsxACeo9kE2yvkiZ/4q57wgGSwtLDFV4uBWqkP+3WMd
E5OjJhCuRD/tHmcp6EypEnoTVTTU1qu1arCqkKpXb/3mwFaxvgs7ROlJF4VGdSPbuDp67aTm+q5e
imuBhUpn6kg/OSDcA07TMZ7vRN54TnfC9Bro+mjFGWLMPRLWLKkPIRTN6YfLfsPwFFXpAgxbNzqB
Izukn5AFNOFR9jpSO9igvOadAvD8zel5Rt+V7F38ICuK3uW2BjQd3tPE3rtPkeK809mxbiwfqyDI
byensN/FblyK7800NgXQcv4gd+3lwRNLCPbHQVoCInxKv6dB4IlzGsZZuO5whKAHh0Xf6OJ+0sUi
pmE/iyQukABnvFTFg8CV4ua30GzmHIhzEXfZx57RQTTHTs5hnh1cdDfNbSnTZVQHopCpVGhXl2D6
iEGqX39g1hvb56CPrRAu5dXghWXDE3p9zJyEz/Gh5Mvg1PsSVw+OIEYPa1Y7pGEpfNqRc/zOvYB8
hXCFt5k0S7KrribhnzSHtQsyG4gsuiVCDpgl2mmBLhF/xyCl+pQDG42808xkDjU2BKECfWRfx/gU
dqsllM1jX0BcvfoMpfFT59ZT8MlbLJ26uxiri+DepnESP0vdec1jnvWRep2bqnFw4syiHd4ktnTn
LxPi6PKK4bfb/FwmPvLSY69aSFE7G2VZ7pymNAiJCRQYLAv3vhidK8K2xKvjjYcuQlGAm8a1eud1
xphiH0NRBOLnYLEIK2/6BrN6eQoLNvpPwNn77o2CrViDbs9BxJ58DkLC9xlkBvsrP+uASzeaIx96
K5+GKX6H1McNSVs1ZFL4f8IaZZD0mg6PTyhn2+mQmNSzO5wL1WpLQRSCNv02yDxLHVz8Q/aNnQvN
9yIMRiCjaM6T70tRjtljEZZovLGP+O6ZZ5OKb2UkKlzkMvKj9JkP/dU6UkZFhTY5w+Q83URKrLBP
A9QqdrrjfIgz8L0W6KmmPR7nIX0WsdPoi925/fTal5Oorb3yYZROx1Jj9pj2LV7e8RHduC8fepkh
xglTO3f2Tkie7JCWaxzhwgOu/xhmQg+Ig5bclbtWwDH/aCVDsDaPzO0l9ssOnZ9s75YQFOsRcWQ7
33HSZ6Fnw73TD2fi2g5qjoS9MXyUFYbK6itQ6ys8t46zic3JTHVoIBDTQQSCSGml2VsZDh1DNi51
8QX4WFlXB+Cp2pl29N50uFFql2t87KMw7t9WRYFq/pzZMsN4XDtjF9lHJ3Ws/M5tartf3k4IvxEB
wfh00/XBW1d+qx009LIjQKAXO7EPjWtVsjrgqAohv6v2urgGG+9Z7WOro56yozNzcdVxndjkw4jT
+WkdvS0RnXxKrMZnSjBjMpt/OPzta7ILPVeO38U0xYTS0NyhjCqtudYX4UaTt08tOwHzD0twip7s
wSG6mqKDH2OA3wtL+p8IzcZFnVpOjuJnRkDbzXejyGMLkxUeweDcYScF11zXmbt8BRHbdneJWyxo
TlW4Th/qcu3HB2Hj6rH3WmGmgE3MTwQad9dSj2v2PKP9QSLq9jp0YLP7nkYpjFGwml8Y1aX1eQiX
EGywBPgfnlMZe9kPiX+r+wD11mvSs2i8LHL2uCZUfO/bKkLMMwxNgZgod2AtX5Z6zu34EI9O3Y4o
OhidniYrHBmShVCifucFUzDcJPGsg8fVLmychkGY+6vE4afTut93PBMspk7qkfJgSjpM+yJLG9qK
Qsf1yvcxHOq62DV+5uvPSDjG9EeLQaNviQNXE2zekdN4+SkuWkgxgI1L6X108AYhIlFdwwIG69Sw
Ws2VeF6BAevXui2ot4UJIVphpDLyzg9G+PMcznrx+3z1FfDaUbiozXZBoPKa7a8o4HrBmhbtbSQS
X76U6+DX39AWt+6yE7U3A60vY9jk33IfufGMZCMo8494fpIupdfXYu6zm1s/UTdVn0l4t8IjVf7S
lwpM8FW0l1k8wEBDKuZFzMP07OfMY909EP1IMg4iC3bo64ABMzCD6lgW73IExskN9qqeJ1gss3PP
nENEL17J2HhqV+eKEatXEHGvS+MVxWlW7tRhS+wrL/lUrXHTP3IrPoNcMpRVfzfZTe++CyoRYRUj
mQftt6qHBptcoZ1yL2HvJU9NIubuxplLVLHYYOqGCffYxM86zOaOlsc+XT4lAO2LAV2P5VUQnjO7
EQ/WSk082gvKvD/EZ2uBaDwN/BJTuCw1rgy8U6n0+WqMNUJ7exKA7Y8ejvjwR19ARwMJbPtwineY
wBNx8Su+Uh/XJQnD2xnwvf+aOown39aGB/aI48Yf32ZN5Y1vZoIt2S1RqJB2O5bPU3Sr677TP512
rcejbcchYqRxQMV5SZDoDq9FC3bjPfTwErztZHlDs2toVF5eirwv1IXzWAD/u8jG3fPS2ZyZfl+r
yKlxWHTjHEw7l0PC6UOBBYMJ/ZhOrX+zgGfOw0uF3ZzG0zyzUKE7STv4P7Bp4Rf0HUxVLxODCM+H
Hbkchr+NWIVfgXpW6m5eq3L9YhPee1xYavn34WCB4B31YL+DRkzTiZd3efycI80dqz0rpM5/sAqs
Q59c6FLybcEmhHvqJHX4Je0VNbkv/CT26cpyYpQb0BJ+jAnKh8cFQsDM4mmybP9S24B6bjiEjvSH
pnR19nVBpcSfz1BfLG/DqS7xgKly0fVDai1ywF2TTfUrjqmEX7pFBH4j27RV952dzdgnh7woPvj+
VXu3G4vFrS5lKxrFKNB7LwNprPbtkIxjce6ltizEPHYdoSxrVer+KEo9DWe+fGre1QTonB2fxZC3
0pEI/GyAyvZ9J4YkfqnbuhSM2UgxD04+RO3zXAv2I3nKiI/xH4WapoIhYEr2aPWTZut5KJJaHkdf
WcVhjEYdPlnYUdzbDutEeJEr4mVaEea4fOOVa7Fih10ZfT7M8TIDp6+7AUOSTpMeO4PshzvbnrLg
CY5fNRb/l7ov6ZEbx7r9K423V4OUKFJ8wNtoiCEjch6c9kZIT9Q8kKIo6de/E+4CupxVXUYX8C2+
RXlRdqYiJIq899wzJDAmby5+5TSy7AEwXGh2yCytsRM6Bie3HdtESPaDaSORkcHMSJGHRJm5DEYN
RXdG8SnmKxEpyrPWWKV2VYA39KpF/GOehUjfQLMrSjqe87kmFzNS25f1qWyZQ7QRnmQ9Hck6WfiE
o99tbmaQr8zRFhtmrLxo+hZhs/iE/CA6VfKbJYyi4IwIlqBJQ+5VAz4s5F8iDhTyik5Iwq37L4rD
xfvVCjrSW9qgikYDB4kSv1WDqXWmzaTnM3eI2T4y5G5hz6d2JseSabqcoSCFA0XMq4nJTzWSAxbk
jGxz91TjLYatQ7XRcY8cA2+75bNBTlsMX1FRzECMfNleNwjU3G5mjhvdwa/bQ3ZXdQxXxbwtBZ2v
7MoEMRhI28wanyNt869hiP8AGwbvgL0Q6ZteXzF1XHAiwr0FyapgwWBu/Onv/f4A4MfvPHNGP8d7
NSPKt1nIeMJ4nSDusf97AoDgvUjKbydEkdbI9g6Rz43YAjo+rdGQ3/+9z/4O1xPhpscu6N0RaWUU
iUdN9eFSMf9i0AXf6T9F/d+rpKowqHskVtXHHkEZXGUMEcVVTJEDfwzBRYJ0DWaOKp2472HZI70t
3BF4an8rZY1eq+pVeFNiISHKx0fptS0JGyTS1zym1wAHUQT5YcpsG+EfmIGpfO+PPSJjqnrwBZIf
Q6JuwGxGpIpCLE+BZW0wE6uQJv0rI5wLUPYnY433Qi2QpdcJeXPuKAXaB2SKyGk5mJw6hFUjmyWt
YaLyq1nwf1jH72Vby1gHCMtdLwE8evGuGoQJeGEaINGmR9zdBhgmDvONhSnQBC+yScEk8DNQ5BDt
CEhsI2uME8OZjIYIUdghp81oBEYFfnjmc+7VydBBMWczhiBeaQEI6KYzN6XfcBRk0zRcgpVzZcyg
b0EYdPYGFgEFmgdTROPVhV/We6nIa3TVGQLibB0i0KivROrrYnXYMbHv+PuaK3/Zz0pT99T2BrON
uOEzAknivMlhyIVuFv37uh+DkAKIGTdligRBLmOf+g6uQ1mL9D4zX7FokfNNG3EFP7DaGdeV6Y9X
4n8iWX7+pierv/0DwfLmHwhI+4pc9r77X5Ax718Q3/9sYf9k57fG/t6//scP/GZgj0Cof0o/xAmH
tgml9YWH+VuYvOD/JJz4IZchHOrFhfvW9XoqYCsfwvUemz3S5H2CP8mF9WuAWF7+jpJ/Ckk5uLo+
fswHZfe/sK9/t+nAB58EJIKHXoQPFyIG+d3eZgQbJgRiTM8WKwtxW5afFoSsPIatZYcS9fcRhJ92
z5Xu7/w5GK7YkA874DvbnQmWGQnSdZM0RbdXqiiSqB/rs5TT+ETp0p1FR8aM00UdYBu5nRAWRsDN
CE1+HgsMYaYw178YOP68h0YR8yUyEkEYhEaQIHXi3TFDUBjynAXsEYRylaq2i2CpHX0hrvJ+sV1f
hoz/3sx+u1JEqI9AY4Br75WEtjWycqhxEW/RhLCAW6LjBsrtHhGH7WmUBb8e7LBOSCSD98jv1tfd
vy7yj862dz0gKvP//s+ffElckYchR/gBAufezT+LaOiXqCX5Y1jKOes2o05NztgZNNA1+y8vhUUW
BRLNh6S4m+/vZ4V1MwMLG588xydMvflbywuSeAsNf/HkfpzRP93QwJfwYsEy5DREaMO7MYvoCVct
X8enWpBdq8wxgjwLzlXnbiTZuLS7UAqouI+dqpOZfRiJd0/helZVJ5W/teIbY1GCXJVDgciitb0j
COadZ3ZEmPiubR5DC9QAabsAYVCTm1PVlicUv3dTAXTC+vTur+/bz0cdVkeA8AkQg3y0ALhw9G5Y
Fy1rxQu/qZ9ojXG+wGAGEZAdPLXXqU+Q1vyrod0fVmMgIj+SoQwDIXysjJ/LK4BiQE9XzZ4QhsH3
GwLFDtJbQENr8+44LE7eI6E2THz9yxXy80F7+aYiwjHD8OYRHtD3BGQBrzguVcmerOAuQ9ZQnho/
/5VcjP5hzYN5jMgcOCsGjErynpRJB9ojbG7xn2xO+0OFcunAam/b162AKCJqUj+skYer0PMphMlm
5kcUNgMZump1iUycLsi8de/b8e2vn/Qf7jzjWHi+jwQKJE7L9wr6YRkb2yOV+bnMVZ/kzWRvBVJg
kxzhhzENFj9Dvt2DJzxx/9cX/iGE/umFYQgxAdMvxH8RZ+/rRgrDClLwUD9PLNt0Z9KwgH8mmtb7
0SDHLpifAHKuiUB8D4I4g88TUakLdCoQbA++rL0rXGDQj9M3WMzua+t/UzSYYoxpPvd8S1m0IXl6
zAC37v76k/9QKP70yUMCARFWLPdZJMl7XYg3yIgpgITPgI6vQevfu2ZI+0jeGOkgq2NJiEzyEjkZ
9Lci+3+iXhm+dY+T/vZtQsHyv6FKudAZ/nOVAtnC9O3rP05lp7727U/VyuUH/1WtIDUHp8llr0dy
DsV2jLfwX8WKF6EikZdiRHAqObaaf1crnPwz4tQXGD+iKAnDy2D7t2KFSfwVEvlQYaCIuRC1/5ta
hVyKkX+vm5DxiCENKCT4bfh4uODPu9xWT8VGgWUlEjSsEbhlr0W0c2uDNC1Q7qS3x2RCnjSwjT6t
EcD3gs6i3MFPkR0bkovyBl7+0fe87un3xXT9lVdydVybFYK2VpRPCKAbMgSKN/pxQyO1F9043BEI
CE4cCqDXzo16j9aJ1XE4DQiuB3ZOPpXLVH7itBIYHQ8e/xBMDfbAiHU+5gjLgjQvpOaiHxvLaA72
3Hns0dWVlbc1EMYqhUE6FvsmliWHDnke5qPEMUh3cEeKXn0Q0bu0n3yMSW2zbnbH81YiDBBDt8Ok
AMhmee6xIJMrAWFa16TCdmiwlSaaotzPuhnzgJ0a2yU8eoLN0YMvC4Ngr5IuC7CLViCVZjZtfYUh
a4PbZ9WYujZY9l3rIvmcsxAzS96M6gDK2IpLyKX9WCCx4NaN0Y+4VyS3HrqoMZCtR2ueDpGHE7Ud
VuQOhFGOlmaDoVnStM0i9m3AcmRBa5SKnVPiXPWj6BPKqWhwPs78wgtmBoR1oNdfp41getwMfA33
w9wLjQ0rp9NxrcjkUtYJqbFJrM1jj0nFre/DoTRbgClcY5KLmMCwaBa680cJ+JmXrPs4w8xquEJa
qguTdQOoaMwafEZOJ4/uG+lWvZuAX1dJaMwlxxGJVLuqIQ5tXV0Mt2JjnX3aeuCRSSvBHcqkaKU5
TsNEPhNq1z3Ji65EMCccfKHDqYQ7aaTjfSyYQv45Tgi3J8hAVocAZdbzRnV5OZv6CV6cA3ZlhFOW
T3ISiKsWvtd9AbDqvs4FH1/71ZFrJpryMIZKnKwHbXNs1SxECitPTLsKwjcE5iGEHC497YNc5tGm
DlB7GrTFeGIWCr8YEkL/cWhavctH5Apn0wpmfWycql96qsc73QcNj+GLaQ4RQvRIbFR1CRDd5vwt
RAzfl370TJTIyGx72/ckjwOh2zmtFsnHzFZiLJKxpTmmYGv3hgDk+sArL3gZqZUhhrx5/03noWHJ
UGGSGAO+3kiinXhTRehvSUBzjFh1OOwBa2JWRQshbkfZYQgBUHerEBmIyWBsiYLrU9c2DkHlQV69
wWcKs8uiQkWl3eKuUVsGdzW3ndu5sFgQMgrF7XVkQokp1grqVLwRBcya92Fz7S2YOu06vLaf+QqQ
Oq7bSy7c7/bZP6nWfy6QBKo/7HyXXg7zVi74e0ZqS+uJwJsCgw6dglyPkOP/LkfptysEPApQOzP2
B4moAW6vbY0rALLTmzgQVR3+xnf43RXebbxysC5oB1yhHS9jm4OYzN+5AuhrAq9V5Iv3nGkKCAPL
JaQQJaYwkjiMlf7FFX7kHP379Ih8GjK0hDJEjRqGPjrrn08PNZBiDKoc62Dq2XJd2IE8bkClP5TA
VumJ6HHo8M3UlPh11F13rMwzfxDNNQ3h/JFGgYFfz7jY9sMyYuaeGEXW7VXTmbQHcEQ03ech0qbO
BITvNqVII/+VfvldV+Ejozig0PuGaMZQOL0X34xA6Eek9NBYbvRMpq+RrK9YT7LesV8s2nfl9o8r
oaAPAwJBDOCBdw/cYxQ5CY1HY38dnsBprE5w87/voB74F4D0Zfm/6lv/J2/Hn18IkmzOQj/Ag//5
oWxNx9sSg+CYWZ62JYa5rn9BnujrXy/gP965S1ckEdUn8Oz/8BIuvOkjBEn7MeFNGsykT5ou+rh0
/OC5+hfX+pnHh3XGBSjsAFbwB/qx985gpagnRPN2QWzhHttVu7HCjHbYMK0+Fb9K4rhEI/6uJPpx
MXwplNMUjR8l7+1jat4ZoHwFxkFtkDT8hQQpzgiJsfAYvYn5QaurqD0HoHT99Q2lsMr+46XR8ABr
YcAgEKl4+Wi/g/QdGzTaPR0gQDe0T4LOFY9XLRuR9JFVt51DjHnSr4346jdec6WmbnvAeLHPJrMg
RpbpouwPOOjL26oH+Sup+dAVSYFURVR2ofVeB9c2e0goSJv4OBJPFbXD8yp9rJbQVtMTpskUA1kj
P+URr8rYRO04xAhWycuU8sZi7tZa1WUlZvVrytSgvaSSJDhXwzYdkSCMfz1yN39uBgc3K8Twumc+
RItI9IhhVBOa6CG0rTMPahKsSxTYK8sVgBcSnNTgyOdpGMq7ps6hpfaCfLSJ4952RQZhWByUsnyA
VOMbzge1xojhhohTLRJRxWpFbGmKnFr66Azo1CeM8Hx+JRc1Po6b0/0R83S9WwfPfC1XNd2FXdEf
W7/oEHCjGmDPLYbyRbUWfWqG2dcYPPLgOmDOzDiD5UCSQkQ9iTG99hgGB0ABd0tPh89V6WHIvNkN
Gm2EM7fL7bCNJh1ycB2vW73Ob+AU9KdRjQG4LSO5l4GJ7qj2+xTMU36OtrxIvBnlVKJakKxSTA/6
W1/2c7ub54nYR7U0Aomz42j8mNemX64NbBHcSXGDVPOE5gZBzOC81XZvQG0N47YWYk2DqnePQydU
kRjEPH6UmwQbpK8PYb9AbRHp4B6FoXx0HfbwPbikO0xmRUKsF2PZBeLF4zQ/exr+yglihtV5KOvO
XeFhwg9qFEu6RPl8ZXsFsgvRagGLY6i6J4e3JvNGePXsQMuR7GzlhSTm+4UIz5NyzX6LuPcygG05
xNJak828sgyrmuviDsWDSODeNEY7XnHwgAB46+uL13VmPGQtx1Ogy6OPAUD/YMHVGXZLvkp7anEr
byUGAkcH1m17uBhSIE0QayfYO/w6ruKCgos9xQ140/JpYiVCB8H/Oemp4+liBrceQtNjLcel30c7
iEYkuAZN6XYGbMnmasQUv9qH4+yQ3dyXPvFvXa1M9WUmAadZvuSTd1jBOHCPnITVm8FovD+BmyqO
Tbd1dQpNXQO3iVaGT7zukKA7BZ0BYRXjpxAR8rr6NIJnM0wYLBmZg1nr+3uGnmxJpmpqAsz/tfCO
nSZInAcXS3/oQB1kuxKsnTTIg2nXMWRsFqD17jDNn00MoHx68xtW7Jhn3QFB0PpuIZKjfGbDd0x5
2aEirQ+HThhgVFrbN+QeuCxUpcHLtTQRUroZeCppWY7WxSXG7AezRt6zySvfj5GQTUDRU7b4Cuf0
6CHP59JLPNdtAEoC18QCdKU3WVR+n4Q5ATPGzeEVGJgYhYMkx3ezyadXcGWit3UdaRfDDDvYe2C1
3M22wufwwnKLfT22VyXX1HsTpgjovjOll1kFlknasXwB+A2ZnJdxRhAgDuzGzvt6a8yZbeuHvhuK
t1a33Zkiu+1LVfI82jsYBfYZWuFxTVhbELdfPL8qEj3k5fOKSM4AoyVP78M293SKOQIrkZJB2u9u
gq1PPcCW+mHG1IHviRya8EQgj/JvC1EamtFgKNcUZH+E3ITI9AavzFMrTJnCRY4Hr9RganJ4KN2j
w3TjtaYg9L20NnQgto6kYWOZTuXAUtKVugCG6kMjWRWI2ywXf3nC5+7SC2PsDQGr8/BxQreUWGSH
s6TjYA/sQGhYvVNQiY4dQBkZSKzbat53I3V7P4dAby9E1X/lPdik4NH4+qodtecSKA63TDSyZKBP
GO+hIKJVO4Ks7Octb8Pnzi5htlbdcCUHWqi0B6UgHaNpfYmGgG9nakpyjUnfYp9GjSTvpCy77m7y
qmJvg0B8dpZGgIQlpvg7XsPlNyN9EQXPTTSVSQcDvlOjlRaHfmIRPY4YY+qs7tdN8hgBu4N7RO9X
bVcNKct+J6bNZ3diAjHpdcoR87ljJbR095zwNiOtJVcWPSD91NiCdmlUhiO7AzWlOo+0me/RgW3s
QEfn5wffqSJVs69uKOv4QzdYnyUbH1Y/gSZ1zkFunsDkzMZ14eqNazzXG8Hs2sUADpZoV9mNqsPi
xtV/mep+QKPF3XISAMEPPdzV1PU600Bd2nB9BAuyf2yHGWPizk1lc1KhDec0Ir28a5ANKbPFX9vh
al3aRiVMyBUD60nZNrE5AsIAxHqyKhO18mYHnjJBnheJtvoEfmFTxxXwi4dZ4m05zDX3+QFngz6A
ati3N/B2MvuSqPBDqy4sigqgg9vldJ4Om6PtB+W57XXDBiB2ioHBZrxorVLstjOUkBx55oBrTREj
oJ3uFdH2btrKWZzboVhowuZV0V0NlcIY96sMHti0dbizi9sPBm+fmkqM2/M1Lx8DeLCjJcgDBHv5
eQZHgHaNV1QVe9FWsLSi1YJyJMa4CS1/EWIHExvt98W2IbG52URwBHmK0nMtuZvgDt3n3QOD+nzI
ajBFHtsi9Lo9lL+wbTNES3ETBqsCKWfA3uOGjT1DjvqAbZpWaUFmOx7GHBkVr3WtpLtpvaZKhOnG
m3HwWHQulYGeqdeNtiewQUPAHrwCSDBB0rOi4dUrDlNMXADLVB5imavlaiaY2/UbSqulnpoWBMQG
Wi4fTpssXo2rm6wLygECiXphWTCCRYwYr5FmrdvIxTBvIAcWNrY+t7mrwkMZBWAWUV1Rh8oTSTRD
7MlxBWRDQ+NAoX1DJw8iIWWuenETLXGM6UZGN5xuVXvSSHHokOge+UOMOYk6VjnBr9Dg8rxuSM6p
YqT+9PsZ/Ocae62u6UGZrgyParN1d2VAo02jEZr7LGhNrR5ovtk5BcJXj7CXa3Xaep3ayZBvqKCG
9SkynZkfSRgmFJSyq0iNOu2AzaROBYcRgo2bgm31Pney2KmpGZOccrVTePvbeLSE4Qkvy2GBCj9r
olBvaa94dK5pQ8z30ZsFYu0NcLSxDPcQJngdzloYPUCoYVpkr7RurDPE1NTyYEMx3RSyIx/bcRlq
bCR2yDxA46cWdGSYDk2SNQkQ1mXdOW5Y8wolNIQZY9/6BjTnlZ79yWhUvSWbz6BB9f61rJnv4sXK
5nOFwxWFgSfVsavhNRH38Jc7LbPjd1W+tXfLKvrozUF2ql4k6YbUN5uscKRx8TEHwXNXBMOWNb1z
KCY88tFbMOtKgA6b+yXwwV5tWzhG+S2NADpEVZ9J6Vowtqsi8ncRtHwJiOnbchxgcGF3fT8s3RXb
vPxz69coBlt4AnxEG2W3hJXD6j2KrogEMKey7WPc+/VtqpCu8NUXXT5+prqn5c6K1rMp5KW6xZC3
wBYywQcqsVoWqLUA46Y9AsvaFFifzPwAmZyxmZciWXwTPNm1RZ/QDmS9WgESHj0KU7wYxFcvOuPE
mDHJlqqKYSsyfu9YjQoayGa8VPVxreuTBa+xW7uAQVsCKUa6bto7Ivyh3om+UIdKVvktWMPN02B2
E0p5A2QoxogWLwBZgqm93cIJSDWtJZJyUEduWxpsKke7UW/i3vnVGMRuM9ENtEJdhi4jvLFkRQ/F
Wvu9KcPmGa9ctBdDHZ2MHHzYAxrvO1V4sxJszevREZm7qzAvRnLaliG4RFV36gtng92P2zZ4zxbm
Asg16KPcT/oKtM5LjUp2dCvXJV1pFc4viNCm6MJkFcX1gpBuHXoGFPLN6FRPdX02jU+iTIioo2Bn
9/4ehMp8O5bbtqpj4xUMUh/Tkn3runFOXDO76uhxJ/yjrkbVnaOG90EcYtG+llpcKG7NMrhs2mzf
nWu7uVNf+MF6xLZYHNFUgZbQmICUGYJD1y84DaouqTe4WIH4TPwrBblZAnfTFleF+/yONzMIjQpK
gZ4M3EBvCMrmQ7QwAXCM+9UdBEvj51GAYo7JZrjPRS3TvIcYLfbHOu/P1ivdK5knjO8ExBLWTzvL
J2ybCpKozIGbNZ57oOjiasqHqn1CoAvgyQnPU2RjMNSvAZriOkEtMj8scxPce0tuPkWGkiUrFr6d
VEGm0xw27G1pfaUTxVrSXW8O4e14jSddPPAcg2Uck5AWxYH11pMHXbjLRkaWm1pM3cGwWbtLb1Iv
MfyGQ+i1Zv1l6Ep763kYBR6BOtafIbseQfjO0yns5LDbVprX1+FYbB8hGtHgHE0amiiEQqElXE31
ASoFHxbyOHabBFS9oonHeSvQxuD8AavJ+DL1uNYpdOgjjgAjhnNQOcePlUQdP5kQNYO0Tbo2YGRP
Us67sp6n3bpUzcMAFkhGyCgyCxOrLnYdifZyLtSnCuja07AOcAbp8mhJxqkp73ttyIumaFk7kOtv
Q2BRIEpxQ2KABvlHXw8CAB0Fk9Av9Q2U67gsaJzjkLHCzR8kH8rvDdTJqMkXuewlK9YbPq/oyycO
/i+DN+UKxUQ53a49A+EKnATz3LNwvSpMUaYbjfxth1cOKvyGMZ60jn/hxveua2DrVdwq0t2jJO0/
2pkiM7fElwdlFg6GCQtyBdXJqgYw+KcQnSaGQv4xCFm45/NiznUJ10SsaJrCCqja4aOP94Hf0yfH
GliWokwIgW7EVQD9AdZGQ00KyuT2HRsNvaqkk2yXw8bwuKJ+7+J667oPRtsBikdWsRv4lNdD2mok
UqCTDb5EBAnqTo/90W0CZLFuMOA3Vxq9SC6Y/BiNrXfolwEYFShjtkgC4+HIaIJ8WyBEKoYBhV0P
xi72gxcPnOudj07ylRcT64++8UaA5iPvrkp/iFIYmWgZz4rX9/AxXj56Gr5GfKQqCT21nBoMa85O
5z0WHabpN33E28O8BvWDzidwgzFQSsDU7W8nU8oDr+VcxhGa99ig32tTPnH3ydqwTSfhGw7xH55X
ikUAg4SiILXIBuLJfYADxYvdgg+QlGOXP498ifbIj/BSrnOK6d+K+hsBbqeiNNtBYUhw1BCj5nEv
gynt3GyuWmhwn6C5rCBSo5iwuHDJeVZCBAxSbHgh4gKHf7SNA9diNkuXLKDnQXtTrvWh93MgFj0b
kzG3hse9pW4HvjkOHrH20Efgf881RPmNTZgmq0gc7KvRppsK37dr6HLvQR2JNnnUZ2bnKY0GjA/z
Yi33ocO+FtIVnGGMHPBDRrbtCzIT/HpfY/8AeTFs1C4YVolRP0wBE8H9+dxRqU0yTzr8pkzdZzjp
u082NMlURtVDbmgwXw/QfaSX4vk5Wmvx2Nq+tShbha2/bJGEqhohKvPO2yLS3OF24PVZhnkVYNj3
QwL2NSS/09Z6t3QDcxmTUGCDqAOWiOyZ34v1UFYTWc+douFbXzKKzRi4aKoDNBa7svQ0TCh042dk
rS+yGzqKKil0Xu/GAvLSYhrnL3PObSYZv0NwqBoTM6CTiqnnkAcy49URHvETuAqxO9OF0Te+Apla
Wx+KpckvtlfZ5ew1N6t7AAiGXlJWYXeK8HZRwJXGRnE31mihC+tjGLdhYJO5cisfcwnpqQ5KkUna
5eVuwFy6ipcGiyDTmCcFcSSKMUy8kopzOGOImkSBVvdcr+DoD5iOo/rFyovRiC3zY77peHjxzhjk
Ve2e0IFA4IfB+w5u17E1Z9IMZSZb7+u02nyLNfrxb9CsQSDj5S3s/agrdmDNbSenRY/JJEhbxcF1
2rwJ1rI9POFZOoIfvx7WieLSziDuKfbIrO99b6C3S4MHJ2tis1q2LiVt6VAPwQb0hvWlHONxZD4i
ZDuzhddDaRBIbxESpefrLfLXBzZLeFSubMMuC52fvgr3kAFi+R3WfGqmRIPVYfdCh/Z1KzuIV2Cc
tGC37cf+Gpj8ivKwR9O0QEVxpBH6WPRPI39Bb+iuXNS5zK8dvFqUbaavA4rKKQ6h5kvnAUsjpg5O
chHQqXTLEX4J+KSeXybUwZ+bnuM5aI7WMasnhOGmcCiTKLcJerLrLuo7+I7qqrRxMSx2jlF2jtcF
klCrHUo2FiTVtnbPMI8qaFoCfb9diln2sbYBNo6RTT2EZBJxMzcBwvd2F/WEScDKrUeQDkL32beu
hPDTCHsEN9xIBIJV01ttK74vIHR786BcGlLhfHqVb9VCdmgeVrcvR3mL1/IeXGCOCEIG/Vy5hPlR
agtPUCjqmi5GTDh2XIF66HqoJwjaVD7ItBqUfh3KmUFjZjAEb2Sbf9BoeSR8eiK3xD0e2QsHCCsw
KUIqyUPQY1iczxU7QtiAI5k47xIkX0Uom4LZN2sKBzBn4qlhAAYDx/V1rtboKwDNb73f3uewnwlj
g9DO2zUse7rbMIpvMiXy5jGYmN2X2i+/B029DqgTECqNDMuWxZ3oMXEGxUi257WCFAivQqG2eDRh
hzkF79c3NYDJmKDtWV5YDr4FRG11daLBxf/D2oYGR38biN1D6WbnJHLICc9Yy20dW2anOmtUq6sd
+GBrnWnaYj45EW/On5YGKqhUwIRm3mHAnK8xBoL5daSkgEKmHGqzr7smOHvl5AexhDZbHooW+P5N
QZEODhJZCBmyidbyCwU4DvGu15bnCprdMM2ZWsUhgJLJ24Onwt9AcYC+c0DlxFOpGrsf+m6r7xUd
o6eBt2ROLFb22QqLzyEGheAD6WrPS3QIkAViG/hOV3c+6PEiBWZvAf3jlkGrbEb31hbG+ckYjOPb
DJhu+zqh0WoQRjLaY4c9cDl0IAxM4Pb7/j1VPa/h7trRJ+9S7R4UC6g5yD7Ik2nquox5Xnurc24e
odwMgZuPhH7byqDYLR1dII4LuxYYPCwgbHIJTT83uO+7JdAcCDQlO9Qm5TWbp3zbN57S90b59uBA
JUAbpeV2O+WkvENZ5266wMxFIugyAFAgAv+KL/nXbrVEJ14V1kGCWa0yse6qcNmTvnXsBMcLLy24
yV+gySIpyIs6OoM206/ohIHCP1gfLzay06L5BfoglIxqKzyUBhQCM20h2spquE8U2TZ7DgtIAT+N
raeql1IDDsDezL0ubpo83TgzZwUpfrwKZIzi3IVNqOgXGBT0dZ6B9DM+QiGgn5t2CDFZw4n1jbVV
dddAopdClF9M+xks5KzhfEIfHJmiPfWACx+ndWMuafo68M9laCXk4+hcY5JbuqVFbozbB2Rby50U
CgYZxQaRIRwqZHNYuhrcl//P2Xn1xs0ka/gPHQLNTN6SkzSSrGjJ9g3hyJwzf/156AOc1XAGQ3gv
Fvstdlc1zU7VVW/IEV64ydJYk/g0Xb6P/bj8mqLhcO+1UnEjUBt9EaqIuF2TLnG833ZRSE+pVKNB
YP8KTWe0dYxHaXRSORhIQBPXgOgm0Y6Rxe9a7u3S7WAVBhBwvUi9jXHLfY+8oKi2UNZ5momK9UxP
2f5MVfChC5JXT9bjfKMagQcPyq8LZjEHQdIMLQ+NIrpNUS451KhTAVOpx/Z2zCiE3AlPs/2dZo9l
dSyaviluMFnNaBkw1Z+0poSfmLUdnH/bizvFqZRJ8m9BftIhTDNwv5oH2WnHjIfUz3hSJA+w5YRT
ZDSGNmBaAo8fie6GM4x0rUCUVMVB0DN8LudL128sVp5hF3HlWuzubzT65MitM6UKHVaqtg0ha5Fg
ZpPyWqdR9tCZGZkgbPW5c8XrbTdQG41xbki4F7ISernTh9UYHWW5M7/IsRLeSn0KR7vKEYpy9EEt
FTcL5KMPMjzcpH1eKpD0w/JHLJdZuKuqKenfi4KehVPafRDuqwKpCFGFZr7tJK+nVUfV5qnou+k2
sKMhfspozzEyq/GTR7nRracwVJrsmEQjNJI0M6XPU12IB+H7U+mIlLKRHpep2GZiEjzqwF+S6MB3
vU/hT7+rYi6F+xJMIgz9EuOOteTtyKPEzoZAlx2HRtZ+kHHyhXRdLqoDva7Ped1O9HMStTGdOq3N
aa+kFmIVEYonymtJKoY8nCrLgF8BqBEPyppL48g36BIY1ugYFjyXmcAiveUoNxwikyvVScME8jei
ufehWUfxt5hhO0oaKtILTVEcM6QuDiYKd6b60mN0MRcdvRquUE1BQI+qPpp7T91Nk9p+fEDApKj2
fq1Pr5EedgnKDcPwGdmCcFOMvoqMzpg+0UWPvmVNWR0gpqTVjZkiz3QIqgwU2KArW7CD1ChTbzSr
rZbU0Usmj6Xl9EWcTxsKE/ZLKkgH7pMGNvZzk3um72IkMvE27ix53AFhKJJdUtU2hcTMTwTZiGn8
kQC9JDdNXzQ0a1LOR1e1k/omaMkhfhQ0ccbPkpEBEq69NO5Zsr6auOOoUdLXrar/3HWA1TfeEGaf
636AOCRqiyo63XUMS1CrrvPd1NlS8NR4TUHrK4zrr6rvpzeFmIKDFuSwwLQomd6QKNXAPQ7xS6AX
1JU0FGck5g6xFeiNCnoYUQnhzKUcU4i7pvfl8FOMyLF4DtC749XI2jJvda7smxRrxfAY0WXmTRrw
9R2EN9rvIDibT0DeSwBdtW08hQrnMASlJn20fLN+UXn2a44hdUV49BqjePJ9eWjvevQWdgksuK8G
iVCN7IxHrTESocoDpx6/l7FVmG7rw6h3/YrLxVW4t4dbiNdh68oI/NWbfGjDR9VP1OkmgYyev5dT
hLt4aAhe436cvGcCBIIj5Lp5bXSjeh0NU6UNbBQSxf4wP1pTCWVgsiUldWwVZpaDagJAkbSMUacg
EU7vKOglT/x2Sd7ApGm0n6j9VLf4wFWPskFiomjl9FaUY3Cf64q1UWm5b+Qp6Y4GZRPBdNI5MBy9
kkZ/Pxp6mTmjmlhVBsU4MofnKGrofJqiUp6irFV+aaKwg00Qqt0uTgB1fg3JAal9juAiHFqP5qFm
v9xUetTe0XMzv8nQz25VS9Mpq1ei3NhZ6cX7vhJhykMwVHeKFomnLle6PSx+1IDScNQ+o53DCdu1
HEhmU7bBoeVNTNcyreWD0qJM5YQZlB7kI3x7q9Oc+MOVJQNcLSprg2RA8r1uq+oeaGHwmA8xqEKW
FfokBvW/fJOhy987GYDZ9rlUSuWxDttwB3F4+CRsoXyRq0a+M+CTbEsUQ76XdO89NwtrPd2GJS1E
zDALRArzkVWiZanT9cLotmonRdaR1s/wTqUo25E5iwl2RdHcVmrg35t6Yb6J1ohoMyjtp6Jv7UPo
x/Q7E3rQvFdknwI+jbGMnJTG/y/2krdFccF+jKqWShU6LtvSN9Sdn8riQQ1bIJRF0liblOPkvRUk
94KluQXTaA1O4wVK+sfzyf3uwh6s49G3lDrYeBhblAeSdBCwQR+Jm6T30pdIrvtvahb6mUNhtCar
9+1KfQxCr6gP4PiyI9Rh4zDY5LmIagw5K1pI6fMIvoF2Jm7ov4XiTV+VWqczIui0VQfKlcDpJ9GI
+4AOIN9CS5FQ6NUWxG1vh+pvlW2494TmVRuMlKrGyaQ4efZ9i6oDQBb5uaeGSSZF1c2pY6XLdoFE
29NG8Epx/VC1PuPukutbo2vNcltHISC3Lk3bTRqpU4YSBhzWTdqaBaqPJLSVm9AjPMwapcnrGE7Q
+aW0v1PI62xnjDnldjlX2i24v1beJ1OaPeoWSc7oyapF5VWufZ43wiNvmSdu5yE7lD1Q57T8b91U
KmyUSp+bW3QRIHp1/n0b1oCl1TFrujcjJ82y/bGGMllK+nDTKpNG1dmikMYWL3lESpO8MTkmJbeu
DcUJaOlOuCRsjbHYc17Ejx6cmvAY+038HLQZbXmm4lbXzekz3XYf0qeQvYj6oeof6H/6r4UUsq/6
NvrkywZFaoB6PogS8vRoZyL0mzg86tkXEx+sdSWy580w4YnojENQ/ay6uE9dI2+6b3qkc2h5ZZA+
1nmD0lRMfwv1pSjLtxZdiey5JeqzNmbprccx9oknjPHQNkP1JIdjGDmKyOhYdGm9sz3Yr57VxJ07
tYU95/SJtovyWpt1ofT0gKA/YgmWKcQzjTMKvyV/K3d8XfNuRi6b7tgYRvvQlx34xqSsVH9X6Rby
BgOVhdQJPSNWQF60+aMaacr9kEmBegu2Lh9uVCOkxGVVIn+UmiymudOxVej0h7w1yurBrzSdvdFn
+4j85hY1qOm7V8X9S9UApHTaSe/vKrud6m2R+p7t6iYJ1q6Ay2g5cpF0N1SulTeDzPsdyPlIhV5X
aTtopfy9zb0p4e5IvPxxKIZ4q+kxYiw6TgzHPg4r+x0aenWX6dMQOwHTou4qLUXvrWqkonTQj6Lr
JZL4Ier4QDvSBNmitpTVBj1Ty8ie6EIE4wtIgqT6QtpT1UDN4DTqVRD/qdE1wZfLVrvgkae81e1b
8pkNqrpG6opOg8ZWabkFS5c2ru6UhjVQpQeG88wxEINcEjn3x4hXbDU1ymdTbge6hX2+5YuLr0D7
kHzrdO4/ZcNLhoSfmxsdQGfSKUfQM004ltMu8ugPoaC0t9HS2qpDIxmU1kkAYgp9d1gFaXewBcrI
TQHGfVYLX3vTVGFuYlMJflkKP+VQaRjC0IBAdYTXIp6m8y8egtvRqod3e4oxFwltoxJbTlwbIBaX
of9uW5X1yx8nJb7J+pwyEujEKtuSwA+xqxe5fI/GBqmNbPXjlwaFyR/hkKnfS6urJcBgmfUtANnU
uGpZpBXdfN/6FdC+sDni6b9QQu3NElHDRnB0oZd9g+ZM+hA1I1QIGVxG79jmWEwH2BP2EyVMYCCK
b4Uv6HmJ4lPsIWfMNox0EhatL7qHVAumYyB3w0/BvfpbzctgdJES4NzJbWVe55E1fFEKWXsZS0lO
6LKHoXeY0zOTbiGlpR31bGN0egVdvDuwaLD8PBRTxCZU7OYLcjbebTQEcXWT151nbloO6nFW/M8G
iBbKfFL7HdWDtIGntSm0Enqjoql6vJ0mj9p37Ev1m9oO2o8gI8F31STwuEy4Wptj6DW5cUPvfHiC
jt7m+/9philrs6rjCA9jNd/gB9X9sdoaXldABfoZlU9rLxttdDcOfv9diZqSGqwQK1KZ56hePIhM
cB+yQRYllqzivJe7OmgRDVPqZ+S37lM2rm2uSYNfANrSi4TRqOooimnaAtAtkEuSxiaiG69Af5ee
Qztw7PwTvdxCW+FzXsC62ppi2mDsdV0oM1f7I9YVfFaR1CkV3Qn2qxDea5yvqUtc+Ga2KQyqPCrj
EUtyk64W0tDGhFDR7TJfs2lLEf86aPccBW2JmZcKvgxXKm3JWY4xI8WIvtRoSvebEu2QMN4LYLJT
sCYjYp1hgy2ha+hYgVK3ZP0vnfMDNjgrsWrzwhwsSeE5EWW9PoSEaB2M4WdqHUN7FY48z/UJuN/g
k0GZByMCityY6WkfJygvprgCZ6s5dTK5HcVDIR+zah/a91F47/vbjnavscJjPJ+xGfYMhk3RLdnA
g/k0puLT1LTBxjl596zk7aHLmp3abq/P2fnKg1cr89wGZW0a2nJZFFbShpVBCi3bD0P71lgrkrl/
fTRPvhwTxIqDWQAS2WDLno6ipn5qDpVhIJ7VuqUs3C5/j3TDrcYgdBSclqRCctTuu1K/1TyMqS3e
hJG5IuV9tl5gGUDJ4LBQDEtWlHmrf1gvcp4C67YnildInOZBsWlF8wyHunZ7SX5UyggBpHTFP/Mv
Nn4xciZPQC8TiP5Q1j0NaiQ22MtApkge2Z+q8r3oyQZqrX+qpfxuzJRt2xufaMhRo9QrcI5a8zhY
qouhFpz06VD7/n3hD8/X5/vSfPCrVEjFgo8Bf+D0V1W4jaUKNB7Ha37khXYryMH0SEMsKr+3jNb1
BzTRsvazrSQPEkpaWar+UDR5hcRwcUJswYPd5nxVrMWEmArdOn8AM1umQC51aWOjltuX/oZKxyGm
BAP65+f1kZ8d5/Ma+BBy/kkf1oBSjTTwM0LiclLoVDxE4PQ029qqP+TByt4921aLYIu5H/RZVbMn
WAc6hgubRqbJc+L6iM4OCIKws0wdmrOqMJmnIwIQiWZYppqOGPUtTYN9EQOyJRe8HubsWId2bpqw
azkgbAtu7GkY35SaRmpUSN269Thm4o9h6dRG0vrzNJn52/Vg52OyNcGly8luaIjFLsZUpGopNbrp
OVKIOQHJkq92b6zilQv3fP0RBrK/UFTVgLUzj/nDYsgRYe2ayUaNUn5rol1KrzwDIQA6uf1iFmvi
E+dLj0QCAWKajib37/KQ7aUuaOzSp5xGVEcL0XD2um08pE+xPW27bM114cKMcTki8cLRw78vd1cY
WpT6ZMVztPxHZ8ifkqF5zsYEvcU1rfuzSFCEWBMMyuYj4upw+h2luUuVRYaJAKv5xP8yP/hdRQcu
Uq1N0IiVlTjvmpMTlStYUc05wYALDkXtNBqSS1ULEo8t3Lq19iLrf3p4IJmg+2du0+5L1vXbf1yO
c0TNZInYMM/15RZryzSNfVQOHcTLXD2EJq3/9sb4Xzcy8jjkTKx3tjJctcW4KDONip0ZNJkHBJ2+
6pXHm3zlCrwwU8SwmCuNLEYszQ9oZBUWVGGSMunO4hGvVUczeR/bt+sfTFbO54iB0CEC3qNYhr7I
mrtGHS05wdASpI98Bxe52ZRmOSDMpka3Y6v/8dS+AcNLranoskOMmKdT0b3ZKpE3rDgxnO07REtk
g1opKhBsB2M+pT/s8r4uE3swZR2hVq0HOEC/3cJV/FXVuuSGxy+FCK3NVjKe8w+NjgiaBLqJTAAi
MosLVmup5tDpoOmOeVlc/VTEtPPiO894vf6lzwenaip62jqEQJCESw6lP+rlhK4uCCA+dld00IP0
2xS8RRG6hf3nerBLg2JtagJfAY24i0GhBdqHMs5vTpwUj3A30fFLwP31d50iHa6HOjuaeQRxkiiC
gRmQaedxf5i02FejbsJ42UmTeJN7b7NSPW92F0TyNmt+0hS8Hu/sxiEZ4saCOo2+DCf0PPQP8QI5
Vgs1Ckxn6rTqFj+rZEPXMD8OUtqtnCbn5xehbFsX9kwSJRk5DRXWBnriCJzyPrfiGwyQQgRsRxTh
RyMPHBoSxtE3x+6WzvibSWN85ZiZl/vp8anqrJT5FDAV7WzFDN0YA1Jo0aJETdmQoKqVK7ZIS+kV
BMhOQyw+ZoFIJ5LJINTRJc8OOfquG33M2xucx+CyjfReVTn7FUtd6aJ++qC2Ys3c5cJKnXceibel
cPkpi1+QIo0daB2/QKZM7EK4v8uNnNt9/JKY5cp9dCkWKALV4NGr86pYZEaghEdKeWR5SRNsZOko
7PsU8Xa0cq4v0bU485n7YYlWUgdPUSYOXa9NL997dLVD1BLKf7M84i6fHwYySm02ifJc+zgNVHpJ
7LcyndgSgfOy8H9GprQylgvbDbId15zMaxC9uvm//zCWPojBuSW8iirAaE6tdq6uDLWD+cXKaj/n
LltMzIdIi5UwQGu1gpyv1mKX44WPEwsv+N1IGijG1JUq6hTt9xrsqSGthb5whhFa5wKgOMU/LAYZ
tXBwgdXw3pRfQ/+B9p8mDmX92Ct7QXNNC+/y7iiGfQFPrXoOqjua/S1OrDFWTd+vr52/tZDFrj/5
LYvPoEVNiBwLn4HfMuZ7v/mUi28eOgWqfgcJ0dD34fCSeLde1NEk3Rox3psrV+KFg4eMwEBgi3Nd
Ry/9dM7lDtdEo+JzFJWQqfgWXFhgKK4P9MImQZuPGwOxIKoNyzd+C0gUPjQ1XPgvf5Rc34Hf/Q1x
blsawb+HmiWHVI4ZhPJ4Vp6Op/T7UsO40XBoEr134fhU1PoteK+fXly0K7HO9wuZoUEio2k6padl
rVPqlbJE14NVrEr7srR+qrEC09j++q9fjzA8hBRBHVIGVnY6pLEDKDSiMumYTXcXDCkdaBDJ+bjl
9blSGPl7g5+uyPloQe9D0KY2/4/5/+EIsDWpLosO2VIp6k3rqaDqf+MrqtS/J01RRjs1ooeypTpu
vWtqM0Q0/CZuKymM+9GlChfeQNQ03hKI2ea9VxX9b9SX7AnVxwk8vElzLt3kqU6S20w0FDBAr5M/
owe1aYNluf6mQJR8FFViH1kyQ0Me2nevRVBBYxlUI6NUhQL2XlOxueEWCavPJgr2r3XYRF9pZjQ3
UTa0vz0zam7gLAzRygF5fnb8LWwi6UJqxy292K96kYxqGQIMScsfoR25kfWrDJE/Kj9F0Y2prDwL
zrPI+aWImqWpmLO45SIlIYFVwUw0zIU1IR3kPdG7c1Cbvte4ybBtcv95mSFdoVBwtJB8QGbkdJkJ
9OQaubYRk69lJ2i3utrvMB2UvWwl0PmRw19XbXrrCBbO6f9pIEWvulqPYtvJ8q+qdhsZK7N06e/z
6qWMxgYgm1scaQW6m5qfQ2Iap/xHQ4976s23f/9WH0MsvpUUSXjTAQd0BBwbepMOu8U1200Dcv56
pAuDAUJFHQ6BRR4syuK6mkCsR2adW5wxNX1bVFLUtRDnpzP9gA8hFqu6mbq+h7JlwbSUkk2Kqbwb
IVd8mCDqb+tcDK/Xh3Th2qOfyEIzmCEFfdxFKpNnQGRbK7MdAGqOoRbH2b2Cmhz6EmBHEOQBwfKK
nMEzbmCuFcACybPbHBK0Cb9AVqKn67/nfJ8ZtHagbOMTQw1IX6SKdjVFSWhKHvZR2rOm+fBBK5jf
NeL4wRdrklceNeczyrihU9A+MHUwD4sZxW/DkJRWSLR/Q+8uqs0//dRMKwf5+dU0S8Pw9KSaMNe5
Fy81+hFe7gMNc7Tue5gLoObmTlLzlZk8/3JEQQQTdi63BWW0050cFzCFhzDw3aKWfzZFtvdg2A6S
CROo6jNoedb++lRdGhbO4zh120LM6cRpwKnNxk5Crss189esgD8bmmjIrR1Q5xsCbV1TQ4wKGK+q
nXV3rCD2K9+m/2F2kRu2Gdq+WMNsFT9+NvVeXknBzp+eczgkMSkZzGn+Yq4STzIxAkNeJbCQVvO+
ALrcxjX7rx0OKsckdiKyYwT65vq3PJ+807CLXQjuCm0NoBdu1A5HoGg7KHpHC7mHYWh2HAgrBZ/z
qePEVxUZ0WmL5/xSnh3RggySYoDp09Ae6xLN9HjsbwtFWikfX4jDVUn+hz4RfWh1sURwsqlLuaJ5
FVmINc7yeuIuTr5c/3bnicB8H/8nyOIKgww2jgnJqzuEfezKPgDnOnFR4XExX8IJ7A+2MS/XQ154
MyGcOp8ZrExNPsvUu7DoAR0OIY+y8CnolR1G2S4mAT9l2X8a4g5UsHgHjEsBr9zgMrNya58tF5sn
u5iFmjkh6VLNq/hDZthCKsf6C4pvL7rSaXrzp43j3/dSbXHgohu1Scps/Hx9zGdzOccERMAzDelf
1IZPYw49RI/IyEO3ihAGNHRUgTiXw62PHd3KPavM2dRJ5kssUjqiWQbnsjr/lg/jC7AuA7qAKdno
79DLcIIMMPX05iWoycRvbTIAe76D5XUbJPOndlOwbcPeSKNdEYsbqf1Ueb9N80bvV66LpdgvRXx+
GPKn9FwQ4xbLQ3aqxj4uNWwUpwxuKgWwiIzMzmqwvaDN0vt4zEPDBWcK3D2UjLY55LmiPwb4ym1F
WLXeIQ0tPzhWHEL4HaDBswGaqDz14CAxoevGAha4NEi3FtJlmivjRiO58P7J18u0VL+0ZghijzZk
1K6cQGfnrC1UzgOea0jkkwqeHXxKN0iiityCcs0dD6hpU/Re4YqpEwcZH6XD9eV0MR4lNjYuVT7a
IqdTHFdTJ9cGwCc7SI5K89UPFZQddkJbSdwvLFta6nQmSHHZMMvnbphAakCdiHGN5Sd25k/0X/a+
ZK3cvpeGMxfRuQ0VNoi52JHM9xRwG0VuEn2T9V9dtzPUX0WwctRdjqLLrEGe1day6xeGQg4w7Yxc
X9w0068JJQR/eAy7X9fn5tI303gR0PkjZ+HwPp2bKGm4BrGXdSNuib0U6imiP5jDIzwV5SvJkTJP
9GKv/30ecBPx3Dnb6xH1+dwMY8x7gl68oRyBUVcWRPLTMApgmiMoUfQCJUX8qLPe3GXABD/PruZ3
KUhe8xEKNca53UTms6fDB3oemXfvV40cwusU+MlP06z1AzIJAFnHzjK/alEuf//370WVQ3Ak485q
GovHYdmyH3vhhW6rjRsvAM5u5wfb+2fcEFv0Y5jFlskUL6aqTBgAb9D5Dz7GfHocQ8R8uz6eS8vM
0Ch9G3Tb6cguzgJbK1Hc0iTGk5p0/7NB095lKy6feeiqPycj4AC8HvHChUYcUi5qOKztpcEBJg4q
EzlELq8R+Eiik+6ZvB9DVjfwHUS27aklraR6F0b5f49eHj+8ff7e8R8uGcmzpJInP9DLHi3CsndT
3gGjlR68Pl3Jg9ZCLVIUa6JGUsYUKeL8rYDyBdoWjPGXQFs5xC9s3JMhLe5oNGEbXc2IA3B149f1
1mzCQzv9sywpVW+UT0nK8dwg/1isDxGKSqtAXfPlrE0rV588yOfIj+2uLwrt/GTQbJ6dBqhCNNPM
RRi1q/IoamcuXvTeGxUJ5Mv1ABc+19xjskhMqbPR8jk957BQiQMD521sjPs/YZPucoQ4QOyuXEEX
Fvfc6kXZidONV+1i3woELAPJAFCKqMIdhTV6EgiOZb9ocUETGle20nluChxubhvI2Ar+zYxPR1Uh
nBePWYzYNcwx9C0Qap+MG5FxSO5MBdG4FhHFahtk/774iKtR8CSD0JBDPY07lUHmSQUUC0j1rhrr
m7yWUEGVt9cn7dKFAfhTpgZD3UKmdHEax6gHW0+rDPuRhKyrCCh4PtnWZw39N8QA6A004bb0jqq/
7/I3hAAG66VCirP7XhS3GCZb2nZoH6jcXv9ZFxYrxToBEofsGKzMYuvBgscgF44aW3wP4xKefL0y
sZeWEauIKYUwiGjE4hCxsewtk5wIFtf+CF2rfmhoaaMKUq+BIC5tDIvLn3SXuoWsL7IZ3zQMHx0C
5HP84gDJeOPH+g1SpisjuhxmLvjMTwt9mZtNvlarFgej6+eTa9DH1WPDsdSH6zNzKQrnFJcLyGHe
LYvBKF5gA5wA9t7Xd/qs0TXF6ESsDOXC9NNVIW+W6WMh/r1Y/GVcFkLNeH+abXvQYQQyfysZ84Vx
MASDNzuVJDyHFiusnXxc1ivGMXndG0oruxrIkkjMf60NAHSd0RLMP+1vY1mBw7UzayPVBNze2Bu5
PU4NvQJrXNkuF27EkyiLxTwinY0fM1G6EQ0SKgQtmqWjBPxPrDwmL302hJHBt9CCAsi5mH5ki2VM
CLFNN434RoLGg5XlzmvC/fVVdlaFmD8bG58NSuZ0lsGoleJpTRMkrqdV8CURgaATfhxt5IZ1PmRR
Npu2/fPfxASgCtCaKs7yxG28yht9k5gIwm7Djoz4ppCfqpzKVfqIbNr1aBfOH8Tt50oLvfy5QXl6
7lL51g1cftHBw4kDN4CbtDM3RsvFCSjWXHOnuTRt1PsocOCuZeKFchqtxKgyhRmVuP5kHWcHCtnS
t0q98vq4tAznAg7y6vJcoFqMqdXRf7AlFAlEbuzn2luUFk6P1gOCmytZwMUBfQg1/5QP6SZuUxFn
O6HUyn5N4JwnTqFP2J8bY/VP7p4z1JDzgU9HToMgObDqRaguDxk0oVALvLFG8wGRqpXFcOm8+xhi
MZpRDzq/8AhRFYP9PPlVRAnR95+vL7nL0/OfgcxL8sM3w+jMkiebKFYvORNvAo0u2LMq/RdXKx9s
/nDAm2iOL84IVHzElMEtQalKe5lBMZ3tHSYlQMY1vlcla61+d+mw+BDPXDwYRwt1HN/L2bgF1Mi6
CnI373zT8ZXyq+ehJB36+yCPd9e/5sWos28QtW0KPcsUpU98vfbDMnGnPDnSWyyS34o8OLB0UlV2
W2sl3DnIaV6GH+LNa+jD7Cl9ZqJMRjz0ct0R8SwJeTZZEwjSvvT6Q0qFXUeMKNpeH+Y5tHIRd7H8
NRlpF0wmEtql0x5JFa18GlV03fYNowXakdejizDSrq1vUOG+HvziIflhzIt9YXiz1n1KbLomrBw0
AbHYfhwTH/uKHm5g+u/Jzck3XuwQbUDpM8jnsSp3vowsao32InTk66O6uA8/jGpeWR9mEp16v8Uo
Bz0EG81hvfnW1y10Gz8CRLlmRfEXSLgoCBkWlXWYPGTUYERPgyVN4ne40CduoyM+G7RIdZXmT8xm
4C97r9Ehbx0NCTPUMVRxI9C+ir57huF2/pcuXzl/5pVy9lMsW5sBBmAelw/ETgHj1RYNb4iw/p1a
SC208MQTy1+5Gy5+3w9xFqtGRV6Pmj5DlhT0CCfFlRo0TKZvaEL+F3kqS49qKEVeMJaLJNIvKXmg
vsX6lEbbUXPExpAIXwly6bORAYEFB6J6AcekiiFFWh1NUaSMLL+40xPvrm2st39flSQ+Nq0fQAzW
kkdnFp0UAMFI3DgysldDjMlNherjXYBb65uexu/Xw116WGP0iW4hSwGY+/JVFHSz8GA4IoQ627c3
N9Rh8+6rQco3HlsJmU7zPuk3tbe7Hne+fJaLkLfYnHsxZxATT/dDjilG1/qCy0kK79Bf0vZxPQpH
5Hr9aDXHIHkb2hyV1FVE3PyHTwMDDpUpImCcO3fYFoFLG8PoUMUcwkfmFgmzxryTguGLVKuItNDS
cNLWekfye3pv+mLcNNGouXUcPvuq+q2X/TfVquJPkjFiD9khu+HDkFl5q5xnIfy+OdeZ3XMpByx+
YSKJWpq5TE6pvjbFe599uf7pz2/M07+/OPcy/KKR+5d5ZMv7WHozFQTNnpJ0r1ubwm//edecBlsk
IRqOi2isMRgv2Qg/QPwT2Sakg64P6cLtyALmNOMlhMegtkQjKHXT0VmkcACM3dHMNz3+pqqfpWxw
Sv0uVj6X/W3d7RBpU+K1Xr58Yb7mJhPwPEwN537M6VLOzC5PSrXRHUX+iuM4XsdO2aFv+gdTVFBO
VY2spt5v7f6zF9c7z75fLQZo57tp3kfgFmaOB43+xZKRUM21ho5FDT99izBMjJhWGR4x78SC1i2k
hxap3S5iGxsuBlNulu8wD51a5MA3vfaoFG4dHEpS3tFD3r7HaGPfQRMeXnoEPcRMgI7dUg92vaW5
o4eaafSiVYcRS7rBqpys/g65aBNL903xLdV+19WLbT1o9j4aBd7NrkmHI0lfWvOYZWvVzgv52OnQ
F6s5DE1vyhKGDrkdeTcUtalFYooTaFBaN8BNN2P0rKP7cn3FXdhEJ198MenRMEhS0hO2G3dtT5ec
7/jCS53F5t/xEF/JVVYmeOnHioBzbNU+4XK0PhtI/iI5xgPiMJ2ryFgajb8EOpDXh3h+4Z182SXO
ISyaDkW7TkfawnD9ArljcJghpiXXwyjK+Yk8XwK8UCj/zKSP0/3jjSNCHy1xxmlw0ZuEo/mSJb9t
/Si3T6YpOYhoTzFaW+99FSMis1PUX9TvnV43EPXqHYnCZKHe98O+RkZNkoqV7Pfvlbu4Mk5+4CLl
91KIG2iL8iFQ1WmsY4TQaqalhGPPo+zS/k5G2ZkVZk3/cQq/5QV44NRp8E3IBtsdQ6Sh7CfgdXAu
Hiw0GSvzk1Ib369/x3PQGwoCPDR04MKqSflxcQhQrRDjWPMd/UnZSKZrx5/D4AbrRAWMUYRumGY+
W5TIaeXZ5Tv18nb4hVbIyte6uGo+/IrFflTwkjBjj18hYBJo3q8SrCd+5Cvb79KBfzLYxf4TFlpF
idfrTl/Z6nM2yWJG++i3gz5VMKBQaG0xEnVjT6F6iezktm291olmP51aDa2VB8uF9J5vj3GsbQFs
hiW1/PbCngo0LnUnKZ9wEgqqG1VL0BNPHdPetPYXM/8qmH9exvzruz6gk2x/7StwQ6/XV8Hfo/5s
sX74JYvvD99FVdWaX1J3E5prhxZIbxbPYuZHG2F+ZIhlJOAk5UHUz0Ls/OnTMH7WJAxio0NL1TqK
RkdpjxXtjtrapnrjRkilDVoDJesLQl+8NYv99d98IQedv97M+DV0NEOX+HO0onoTk1QdYPAXT8Gb
56ukBk5Va/sBvIjXTW4DjgQUvNysHD4XVytTNotjoCWxvDgRqDLyLpx0jGwwF2kbvH1TqfuFUm2y
smLPX0PzGP8TaTEvvuWhBlwRCQQE7xQ4KMGuQTzKaI2VMa1FWmwNJWXSvJhIvio2Hjf3lFE7TR61
diWH/4uoO19r/z+m5a2EYK1ljgGnYFjOrsSIQvKPybFo0VYMn1op2ioclb7sTtInWewV9eiHt5pN
VvSW2F/U4s20Jv7Dt368px0Osfchs1M3Krc5PkLF+2g/rSy0i9M9VxAhwtGC/buNPzz5DTXxQE7w
gw3J+zQEiPhWJlK6OAQ3g7qLFW03iIlKjrlB2vJb7P2s8Ht28cPaT3aHV/IaJ/Dyyv/wgxbnxhRo
5QCbTXcyY9rlY+HKAjUd+64OFBejGyo6t7V47BvDMcN/v95pUc28Er4HkviLZZIqqdSHeDc7OFtQ
r5LuvS7ZNkmxAki4NETimPQp5jbSGYRXqmOQyiYXwqBLkSvhmOHgLoiPwIi2LbKb0o7/r7f34F4i
wMgNm8YjYJnOSlYGfClRn7VO5uoL9XdryWPFd2CMgpRjJkLTfPDVTW7Lb2pjbJQhd+1cf8FH+QYp
1jsbVWXEm56MXn4INW2nd/FKif7yV/nwWxY5RRvb6O7pfP12Loroe4yxhHGf/y9p57Urt6506ycS
oBxupQ4zB0/nG8HLQTlnPf355B9nu5ut3YLXXoDXhQ10iWSRLFaNGgNqDnhxtcGr5ewOncAu29gC
KzvgbA6Wfz/ZAX5FF2EOPAlZifg2tYZDNOf7ov37wrFt0BrBADnyKB0Lfp0CQVCiZXhJfAeBsue0
G9WA9Qk8sSCcp0qPuKecM5DMeQqsT6N222Q3yfBJG1+z4g7Uoq4+DMWWC11iOM/HJWwasEpBiCYq
oaD1QZk/+ZJ/TOU7KX+p0QRpQZWB9dvKbq0umbbAsEx6yqkbnS+Z0fKINidGqpvsC1+/yWDkLnJn
4w29TJhwmINU+2NGmNAaSZzJWswgROWVwzFERyqH3O1dQa8bxMsbR/ES1V8zJ8wkQb8KHx63VFK8
KNlBih8BiEfBT1SSSHzA0szN6BX5D0VHGXrYiDiuTykEhOdTmsZZqrQpx67WhDBYys8wcz/2qf1v
Ntt/ptSSlXMz6NGRcksZY2m8a9rn2Pw8+++uz+NyTvz3aaS76txEEcmh3I2sWjJLrjxAvy1tWNia
K+F5lhStDCcFFrowPGojb90xuFvkEK4PZPFicSBgbMCB0Bi4YNDPBxJUtNzbMkvS1BrsrKhC2Y9K
1YKDuZfMLYzGWpRMDLCUR8nZaJBsCdZQTTCamJVB96affhmhepO3N1UxemYMb7rzLM8QVo3EJFZK
o+dRtpqjPb45HapqPxz9SdZ+FNYPSUOF8sVp811TFDt9uJesb7ZZe0mrbsR0a8fd2QcvQd/Jub3o
aaXIiHJ3JWrzrMYTCZmi/a459JzyDwmg/Cz6CG12fh9Oc+RJg/xsh1268R0rq3T2GcIqkejilQnz
ohtWJCJUs5V5Y3T9bQLTF1wsKNkGbbzVAb8cBYJrnBkVTqYgU230JzGazfucRNaQT24d5Xtgol4H
RZ+sfbCtTda3ZXNeWCVE/J1TU+HuOZ9xvRi13BxxSGOo3eYuTmHplAB27+yn1HrOp/qXbmbvalO6
vb4R1p62HPP/MWwLh1PQa2nKLC9vyffd8EVRf/1mb7TfF/VtGwPzmeHwu68QFeuMjTvgN9T/ctCE
hUsuRr7IIVhdofjorxhuO5bZPrSdaodmjfyg+HBU9BBbuWk+DJ7uxG9hmsEpO8yhh36HSiQHgEux
ts63ldOHyfjzQcLah2rXkNhkMkza9rP+ywDOqc83jrgV9J19ZkVca9Osen/CSsxd16PfEU0f6R7n
2ttp9rcaTtgwd8mdWgXUxrI3J5B55ygeTm9l3O5gEC7az6pDBjV15/nzhj+sO+JSWV/aph0xD9fk
eZmVE2tSdB/G6T7VbrX00NN3NKIwNQEKv890D+a862bX0nLMyR+z6rn/JzONRg7K1e7gkGRc5CND
HnfRvgUHVjc7G9bawv/WxxB11fRWUiWyPGDtLvzjqfQO4mTV8uByi0lPtvZ9s/V9y8JfeCp9XsRE
8nJviCcRaK4qlJgVUx92i2pq0vbIaL8gM90kX6Z5w0WULXuCI0pFkCIWwXTE0XhDMkWJBjdUDmWJ
LuFdVH7o7TfDeIRkPRw7UpKPSH+gCf0zHneR8mqWmwQXy/RfG7/gsuZsZkofL8tjfM67+bZO5wMa
qW4XfVAlL+k+TrpKVuN9NfFFG3f1WtJ9YTf6/5MvQj0gHzNGhVZisq0twc1D6pcH03/0KYhlPJfK
H04Ie8hGuuG/WHVkkmwLdur3HXlyB0pcz7XVaoY7p1+cVHaN/DNk2q5VfTDt22psPMt6k3RpY7Di
wtNQCF0PfQOECirBiRD/9PJAy6Jkg2ORbyHZ9wYwCcaDpnys+3dFsXEAi7kbDPxmDgG/rcrwnAlx
iVYj7d2jO+j1HRDCDu5f1elcJzH2WrqFQxLv8mUwixnKsGB8L4jiDDjBc/ICUALnsl97xZQUEPEj
j9QQ+cAUdJytOboN6jzdCItXBmnSXgirBc0+kAsKg0S7tVp0bBJvhCPAxcu6Hcnaz8jQxHcIwivu
9ZNs1RykUnBoABDTfx/+J25TdwVC1JBxc31/1SuQ1Wi3Qv6nbGW+f2ePTrckE0pvCVXb5eJ0SCee
n5gBPLSLtCHtmjWQIBNhJlQC89CdqQhpMN5/DvwPTQ5B+SfVOlJTmdQ3pCdt83h9vBd5DvE7lgk5
GXCbjI7c+XyHGfuurfqHFJ2v7IVzUi8f4Zbw8wcr8jJlj0yOa0cPjrSR3bjYMsJECGdzM4OYn1Q+
QEck3RvswAUrjU4DkqO5nOxhXN/XqrGxT1fc+Wz2hQPaR1XKiGFZJZUX7uPyrobAIw0PUn8jjV+u
z/CqKe5Gisn0dl0w/DS+06mVw86BMJ2M1rFU92kd7dR+5/sbB8LiMxc+RRMW2DagsKbovHZSWHpQ
U8QYnee5BZ36ad5KpaybAG4LsyLAA/GVGst6n1cLfjxE6/e3VO+vNPh8fcYugtrfPgmS+P8bEaKJ
sA6RJzR5tcgNrWwUhuRmL2lB9znrnXRv2rF+EySz/JaPaXxIy3J4aAFI9XQ1SNFtglrqVv5BfDiL
HyQc61WI9luky4xa3VmyV4dAFOyd4d9bKCmGr050W8EL3zk7lKciw6uVrQ8QEyD/9wEW1yTVOgD8
QnJAbRN9tjI+wIoRy1S8TNpraOjJj2hnFmgUoMLk1NTOKdh/142N6O7iLhWtC+shTfpkIPpKG5J8
DNunGdJVNfoHRPwwfJLtQ1ofmnpjxOt+9mfAwoyjSlf1ec2ANf9rmrybysdM/3XdzVY3pvPHhJBV
LSp5RloKE1Rh5fo72LbMfu5nwAxbuPGtwSz/fnLG6hnKB2nB/Gnx9FR0XyVHPqib3UerB+nJeIST
3Ek0LYFwHystL09UUPXjgO4qTyHYsi1n49heQsbLs+bP7AnHduHkiWEsszfOL0gZ6M6TaT6M+TEC
UNLeUca5vlhrU0grLu1OBuA9muHOp9DUqhS9XifxyvI1Gr4FMVWIrbzJho3f2+BkmZBGVLKhxwby
21SkEcFGK5CM9/WRrEUYJyMRA1OVOt5gVljJUu29Omj7rt3J/ZC4iraxh9YcgoQiCB8dEV46ps7n
DACEjhg9NT0wBkF9yKhPTJ871Ec7437wj9eHtTp5J8aE3aSkhjn2CsYGf9ibwWtMI3Dd/3PdyOrc
nRhZPuJkhXwOIoIzjFjcPmr/mJkHVLGRNNw68VZHQ3EZXgtjaeQT3M1u8wAlcm7SEtxI8X3sB3dC
79lQ9nWl7u3wLaVcqqDHOudeV+8m7Tkcv9VbhKOrw/3zFb9JIk6GC4iqj6SSr8hjOlu+jcadhjL3
Fs/imhWYkgnroVzgASO4ieNwlZoJUHxof/Rk59hP0rizt7KoazNKlLu8vqnbG44woyY0bg0ihanX
BCgwOV8a4KJDvAGt+J2KFU8l2H9gH+DRsKgJnDvIBP+A7CxWFJn6YZdWi4xFWtg3CVRuaF+iV0c5
ZE7rfZDY3aNtz+VejoepeBxNq4HOyk7t6ucg0a0HBK4IHNWb4xC53yBVf8pNiqYYAFvgcIWRy9UB
ivwCpXc7a9uHvtdG+ZhmxkiAUOulvtO1PNgitl6dRggSaRZcAJ9iY3oVImI9NeCxpcp5GiLVU2jd
boNk//cbjQTSf8wI8XHaIKTUmszj5Gu9qw0IKVqFC/PGc9ylN/+bLcEz9ISUu9Rjq8+/2Ol9njym
5VO3BWRdDWKInOCHIjmmXaRoAyTmGo0l9Ewj/tlBh1HJnYukJg9nHeHb+gVaxl0Bk169Bfpc22CQ
pS1U5BbeL3JWpLmqSF3EmlWKusv9faYAkYFC7W/JM5cwjTwLg6R5kUeScCWXpQIlvsUIqzroDmVs
/UpLQ994IK+FwrCC26RUsASI/nyH+Z0eSmDReS8WzX0ESDfIw417a3W+UHtYOMNgXxBzmGYfdtU8
06+IJHKyG8evtVK75khD/1htdWGuDQehLkAedPSRrxHmDBmmopombpQEETG7eO3Tl+vevWpgYYvW
oZuC10GI3G2nN6Q0ZTDGAvrtbuP2+78xQP0clULOb7EF0gniMXB0WiDhFfxBpguhs3BLP+KiorS4
FqIEJPpZe8jthVUvajWr6hjtt7Hxj0q0d1SSAdkOMVTN+BjEi4jPw6KJC8XbvxndH8NCWNGXAe2x
KS2XVpV/oy/N0wN1A3Sy5m6nYxPuDKVJUf4OGVugfoGnZ6eNe8k2DpOxESEt55h4N4E2p4wInTFv
dMETKJVYdjwDXKktxUc46/tYk+8YPtV9/OKMgQn1dPogwxpwfQZXhweACWo8CKUcsZs5Mx299XvM
Tj0MYUql7ZLYQqpe+5hLP66bWncT7nY6UU067MS6LJToWW4uvVh9qXmm/2AVz5MJLd6tqv0sqhvD
eJXU91a/cYEse/RiYhdmCdKukFGLuDwd8lkCOUZoIvypgs7Jf1Tge+3kqA+H6yNc3c1IiXFUkBwE
rXJ++hV6H1qViqmq5ZXVKPWNH8RbddMtI8JzG06fnEseI7C5fRx8+b0FE/T1caxOGeceVJtLfCnK
iEmT5SD5yKk0Sd3PKohuSwhzwUbf2MPXqt7qZF57iECR+B9rwoA0mbf2ULDDUB4nkJa7PZlPF9k3
WEE++b3zpBifro9vNa1JkxdAcWAwdJUsE3ASOiPRKGWRhEk0nF6HOfNQDfyASvDHXEYij/4SI0c5
Ni+R3NE+a860Uzt919nl3kIi/fq3rM/1n08RYim/j6c0rTjCHGPwKoko6gkR285o9+m4YWplogGO
0Kq3gBV4KQvu2SBdjm4tnoM2065skAzfhcaNaWW7wP6KAPL1gW1ZE5Y16uy2Ry6Vfcd72Zw/VMHn
MVApQPBkcu7M/Oa6uZWDjI5Ik4FBVsQlJMSJTVkbszrQuAce5Ej6rZN+GO071JI3DsyVcxpRDpoL
iH9piBeZmPSxlqI6W5rqKJbV780BNou7XL9RUvS3VF7P5Ubadm0eFVK26tKLBAGtMDA760CE+5ya
6fwyVl6Yj/fqHo36fd82G22WK74IMSqJaLSFIAQR2ftkyawDeWnnbBBoHrmjXKT+8JEscP3EejH/
Go9G4IDBRcsI4i6KccLY5qAY/QT5Ty+G0b6TbLelsjCwz/7eN07MiHoZdaOWRruY8Qmx4+axbDy/
VOlb2jj/1244ZGAcqmH0jwMnE3ZY5RhdW840ds5lDeoWimLYdnK1up9S/VUam+jVjibtu1+Z7WHK
aWAPY7MLXT1EhHpj+635KTNLUY6lZE8In4IQs4IIqco1MX6N5K9QcKbzgou+M+gvdxo32srBrfrp
iUFhv8+NX0WFicECmpIuRdj8A/rDrlrE3pB9VcKN/b72YgNr/GeAQtAphbaatUgE8QR/KO0GbE0L
88sS58IbeZBkDmzKNk717bovbQ1zuZ5Prg5wUNnYhwyTtq3XquCgCc2PRWgfJWd+qdCBG/JNqOgy
FCGEORuqEIMa/uhrTa6lXqn+HMv9iH6zfhs4D5Zza+nPTvuhyw6VkSLcfjv4G8+t1TPBhroFyMii
Kypcld3QzkVQMM2tHEBQcNNa2qG3PZneo2GLbeQCM/T7POB9ijoQHe40155PbhKMfi9FTK5mljIp
6qjZD8MEUCTTM1o2/O96EJf01g7qHUyDbxIi3LvBQhmaBLDDJR5mt9dXe230VM8RSKK2zDNNOKCc
AR0BI9eZed9GwgCCrPgYNwdbSo5VNh+vG7vAySzDP7EmZvSKWAvaMjLIT+XPnYLselVXoLpfOby8
sNB3Qxbv8lp9rMJDqexUz7o1o/dl/MAhje46ogvxy7iTdkq88WErISfftZSjFwEJoL3nyyIhwUVK
jVkYKU8mVfnM1bAx0WvXN1hN+mp5q9qwjJybcBI/rKV22c1JZCW7qU+AAk3WcIvGZBWhquy0b9dn
e/UAOTW5fNLJTta7NlEJPYk7F0LA6lvffTDn/aBQXv80IgaMaKD05brN1YlkDzFZ+JMuEodCoBgk
cc0o08FBzbF5GPwt3N3qRKK/Sj6J17gjgpkUX0lmoBjosDcPcnpvje8k9egMr9cHsrovePMblJEV
JPuE5bILra7MYtkXQf6SaNJdFVZvkw3bcdc9hUjGXze3Om8ofJjwA2m8rARzchsMbQb+2dO6qrlv
zMJ5MOctuoTlR8RTFg/8jxHBH8qYxGDYY8Qwxp2TVMiKJLtK3bg/1t0OZkiq4+x2HOHc7VLirjxO
YEXo9ey1HhT6KcvbaAhvJNiE50S/6UrnfjB+Ws5WSPBfTC9CBgsDoia2x5ooGSF37BAjd9qujb4o
EupytXroQ98bu+yYGV+HYjwGylb5Z80pF2YsoJFwVSENdT7mvqJIbOdA+Oaojp+7oCG/Kc/JY9Ur
CKgGbbPx0llbSpK44J+ABdELKBxY5GwNCaQVyRQoFv3uduZ2CH9e98nVYO/UyOK0p+fHODfyEGKk
lxzHHUsIzgNpnxpMbbyILY/HmQxYHjuvo+Ug7BH9+B8/QNgVBdU9Kc34gEDKDnp+tOYvgf+kT8e2
CfZd/arK723tF9Xk63bXNuPpuIV90tStZmcai2nEBToNR9scd9ctrMVYC5UHRySQTF4+5zNbB0qg
Nc3EdocHVlP2Sv8hlo66dNNBg5zSQ3rd3Jp3khxClHbBApK7OTdnzD40tyFHpqI8KM7gxS08HfHX
Qor21w2tzdypISFEbkojD8CsQL5f5m/dnL/X8nljLGueT0VywSBzV1/Q7EW6n2p2TwQVtp9t8snV
S/5vHvanJpZRnvi9Ibdplf1+WQwfuC0tetJ5U3pd4LXVS7XFHb26OCcDEpzcSRy5inwWZ0rulLpH
5gICOjt2x60gZ8uQ4NajFKtdnzBzsX+n2B/69LFu3lnhRpyztj6kiamB0JhySd40xrM9m77Nnk3t
wu2lL2VZ3QxBvnE/r3maCRwTMV2VP+JD1A9lY9YtjgY7idHm9pWObgol/nDdn9fyaL8FqheudQhE
xYKq3MZW3iHAiO6I9LWrtKMqabTZyN4EzewwhnCw/qPBgVxN9cHpgn3AlrLLwEs7e8PvV09jhAdg
y4dl3kCP+dwrtdIcKO5lHPlzS5t61I9uMlKP1Quw9QX67I5XRBUt85FLt45XzFu90suhJIYPpx8g
bAvTqdLMypd8F2FD3h0S6z5HCQ+EQJDJ+64oeC951+d/zWVPTQp7w/CHOCgDavNOPR6i9p8mOhaD
tpvbf67bWYPcsc5/JlfYG0buTJG1ECZOxhjBd5675QC3pVXfBS0kZ7RG7az2H21OjsOQ72M1gpzn
r7toltfR6UcIgZOOUIE9LBPcZL6bqqTv0ci0f87G98r8Zwof0WrxEv3YdP8iAYdMH+VMEvsUaYVZ
trUpTCjWc6Qq8U1goQRV+A9q/Nbau9j8J+531yd7LbQ+NSfMdVUQlUkUe7wgnD/lU7XvdZM+eLKL
Sx5O+VtF3t+zSrMmCQaia8REzvdN1EaxYzdQO6JytZuqXVE+zTJ0O1sUMKvD4mGnUXteFFIEO2E0
F50eYafK3pZN0VfHUQl2dvVob6URVk1BSreQTYMJE+/zss5Cs44rjgJZQefvRpN2GYIA/rfob+Xf
l8lbylk0KJtkn8X6cDTZYwu6nsih3bcGhDKvffIsm4NnKQ9Nu7Hb166OU2NL1HRy7ypRUgahhbG8
b/JjHysyYns6NGsd2tjXfXDLlBCAJclc6ZmCKW14sqbvqfRCtL5hY+3wgjmNCE+FGBqwijCchrpq
EeMQZVe5SVd44E1cJJZc51+N5sSSEHbRZePMToGloKUJVKO3zH/q+y/Xp2zt+D8djuDfcdXrcpFj
xNAjuo7fNVXkKsZRUd5nU+U243NV7a9bXJ1AxA9R2yHXfMHUxWUTIDFGtn4Mn/TiUMq3Ufoezr3/
zYrgdROg6m6ssFLmiOApgfR1Tue7SFGf09DfusSXlRDu0IW0nhcb4+FAEo7aEIyEEtvkzyEJ3de0
xQ0Q65lV6nZQoKXSrY5oKdePcRfQKOqrimfY9cY3rLw9+ARYJuCzII0lbumxBPBRLp8A65pq7ft6
Vxq3PfyBsvW930TXrRxVS/kR6D+JNeiNhY2mNmPRzMuLIDN62J2kA/J173VzvKEd4D4LzK0GliUI
ESeYiaVbZqm4gvw833SzUo+dprGagPr2g2nvydBf95eVo2OB2C0C5VDjw6J7biFvmnSqNepjofS1
DJ6yaXTjdCMnvWVD8Ek9jWQrq7AxD9Bn2V8TS3pQ7PFwfSQr++tsJMLaDFFiaEGJJ9RxQXe/l1a3
kfamwEX1v9iBu/58xmbYfxXI3uHY1nu3kJ8BRHRx6W2DpNemjZwA2XX+tzD9nxtSqTJWWs2zeq4B
VrldPZUJ5HaKs/MVlBHBdhZhsc+6ytn75MRvw2EcbkdgDHDtaPmNTgsDQCjTWtKXIbI6djUc5zCM
D1jrftKOI0duHVY5rJuOjyxgHZOAjMYZ4uZsSgD+tuw666ajkgEOqWi0fZKWqmtI8/jJH2b5Sxw0
wYMTldPXMUgt/zXpVO2L3sGhU4QS+eBBtoKjnSrmDz9K5hcrVekNlew+P5ZlmQ+gwIIh9uYRHbFj
7bdW/+DUiVQdtCZRwqMSBOGn2uiHT1JdaRrMhUX4pZxsJXKlwEclzW7V/obCYH4Y4jp2Nu67tYMF
aBRQP17m4L2E+24uuQYzhZSpn7e71jjWhK+lfjNWD6W+z+x3151qba1Prannax3EXTTFKtasaqAm
TataG7o2yY3rZtb2yKkZwaWaZMZ9JswoEOllr4n/ru++V5sFsGVuxGMLah8QcsSo0HIuoz0JfWrf
CB0NRkavqb6X2k7Njpr+nITIqJT3UnwESORUL6a58Yhee1PSMP7H7DL6E7NDiz4W7wEyfNqPHtqh
InuXoklj9nvD6F1Zf26kfQtBwhay+4J/j7hyIe5VOT4pPQHbPDdsV3MrAczKPPTsvuvF17kfD8Cj
gv5DlzR3ZjDtbR4Ei+jISMNNYrxyld7OYXE3adbx+gqv3FBnnyLMQVvbKXUZPkUfFBNCZGMnGSXg
5TbwuiK5VYstvp+VQIqBc0MtEFLZEskSfNPPIz0bMi8tzLciRZDGLhPPyPynTip+UV+4aabmrdTt
H9cHuoYOPzUskiUYmZIMktIjllbMt76cEuzYmeW1kt4+ymYPXUmZJ/F9PDdWcZeEkn8vW2lEf23Z
hL/8SZMlr01MheR61r/I6hTfxJmNxKUOKZ1K/7/ffgkTY/zYB9Tl3VgPq7tw6I27SZbTFznmQs6D
YgNfuubCRKUUfAByGYhhCp4UB3PThv0Iwknqe88H1S7bjcGpoH9BpSXZ13XynozMi5Ee5yrRXGXc
EuFYOYnAkoC+W7BHYDyEIwJc4yxpkZwREGSfNC08Oo310VS2MGsrJxEyqkvyh2wDIbF4vA7xaBoV
qzcNs2tS06D3rQuPGfCK635y0b6/bE6KGYoKHkdeQGTnm7NRBipi9pR5lfpl5IGpw6u+q5VdNt/1
8geo8WCHDMMbrRrdlG4GWXtOo9swuJE1T+Xvrn/N5ewuCWte71BxcbeYQigkp/Es4T8Lbj0DzXbT
TbmXjn99ykNKbKCaAWocbxIpbrqwt7QRgAFaI+R6o91ofFXVj+NW9+hlcHpuRjhqCFq0qikwk8F7
MOhPk5NszNblYbZYINo2oeqB4FgITo10ipTMwEKhdftJ/pDPO3D9x3SGn+r2+sKsDUZblMN1OCWQ
RBeiR9OcfVYGtlJk7dqXNo8o9rZZtjGgFWekIqqBSMMIuDdR9MgKDAu9L8yY0wcDcdRQyT46Q057
SvrmNODvadVJpR556xrmkUULM3BbI3pr1Te9ix995f1olZ6kbXaFXl7ZS3uUSRkHsR/454WDh2qf
ptdylXlB7iDOqsFNF1nzM4lbFwKYfTlD9zP9M/bZIW0ARBlv16d/pdZ5bl9wpjiQjN5s64yihHPo
q96tJglFWSV8mv1fdRMdJkmnQYvwftxKqa15GeUkbq9FG5J9c35AFAWwlDlvWBNesFH/qGa7JVbx
x/s52ar3XB57DPOPLREyEg10BIcRtrS5BUALkcp4r0X39ha6a3VMtLtRu1iIycU0ISR8pJpNwgCa
mVxFLuiNOXTTU9p+zaXjxtKtus6JrWVrnYRdY683XWJhi7ckIfJPWSFEvjH9wtOtf2byzZF+KEAh
je+vG14ZIy8jEGWcD9COiNUM1bGjxtKLHLzaryCXXDXnoqR/ML6zNkVYVm3x6sc9yCDy3/kYpaHO
8rgrEUdWG8pnR1U9yiUk703ntn9f3wTnDKYTKwYoUjGaLNupUoOpwlZzNJXHGT3qZlTcuduYv5Vy
0LkhYc+V2lSb6YihLrtPwse5PI7aD9Xej+Qsrc7t83tKILL6sShu7WbfJa/X1+8ycsS8TmmN2xmC
QzF1kxtOGhAb5p5vDACiaIVHa3pYypPWW96UHmTfyVbbxsr+O7Mp3L8ax7ya6dic9fTgxAcl828s
7c5otwpcW4MTDhX00Yy4HOk+09DghNqRQU1ul3xXDH/X6r0XyYfI/nJ9Qi+frGcTqguZCWKOCVkR
BpdbpMDu2mY361/nRufN7Y1xffv31rjI0E8jjKGPe9kyJ9t+GuWeZheFd3gR7TVaeJP6QSLxllTj
oeoGEBbdxu25tglPLQqLZxhdhGQyyp+SUh6b8ZuU0aBsm4cozFxpM4patabyoKT6sVCyCVse1Fsc
JjXja8diN+UWdDXA/adipwY022y9mS/WDhoIzbA1EEYEwwSH57PpD+rQd50iUf300ANbWMdCU/Vi
+dGOX3lAXV+7i2hnsYY0GHgbwtCL6yGMjLxJfaxJzrcmo3FJ/3rdwIX7YwAQM5wiyDsSVqnnw+mL
xkJfCQb/HBgq+cu+fWqKj/GErBraBVlzUw5bvAxbJoUZTLOB55nKGgXT15TKH7TSBcyEKdjLb71t
eM5WX/lFLC+MUbj31G5u+5xcpjuOT7Z60NSCYPt4fR4vzivBhhCW+XMwZ1aIjZBz0Q8OzgDF2Lir
9I3NvOYQvMTIXpD8wyWEzQzKFd7pCDt1+T7VMq8uNxxifbL+GBD2rpm005wVi4HxjVe6orxucpNt
jWFxkJMDqTUmLU5aTNhhcED3w531LR/bMCF2JhRKTKZjmaYmNF09+Cg7G+uwPk2gqdXlDUJz4fkY
/FE1e1SQGUPcuHA01/U71Xx33acu4QGLU9kU8UCI00coLrbewmIIHmnRskp2QQXFTb2bnfu+82Ld
ck3rOZRqt+og1mt2crXh0atTSBMX2C3IGOBzOx+hEiRmAve65Fr+Y5U9281GsWF1x5z8vuBoQd/3
MTrvHG0TTZhav59sV54f061OzK1xCN5WmVpgTMvuL+rUzZQbX94qIF++iVinBRRpLf2XoIOFzU9/
6TgPI+s0QvJqGvSAuUH8VGueNt2Wxi72n6q/Lm4sJinb6YCQOAw0wf/MpmqrXmZUCX1tsjsp73Wg
QZVxc90F1ybv1IzgBFkE8X6kYkZWv1iwpZj9z+sGVrwAPDUVEmTWeSGIWuvqWIbIgdDZUjUfFHKS
1W7Sb0fn43UrK7sVK3jxUhKECUMIEbR4ATnXs+Sm+j4nSRjWCWWa0LtuZWWyeA2YsICTB6HaKnga
DH2W1uVIz8XOB8d6lcMN8p+LUZDygBUfbLgB4y3ZuPMdGS4Uu4DCQk+XnpLhPjH3mv+3640J5mdh
+6Gx3fmtYnVyNPcBqPR6yEOP7gc5fadrG7+/+MtZwWH5fVIXaAgZpkUp83wIUi8HUTYUoddqv5T6
bWjvhvCQD7sw2jB04VeCIWGuAsfH5xBp99RipvP0LrK+6ulerv92yREqgB8J8A2YGEJPYX9oWS4j
CT/Q4a3+aqNd128VllfGcWbAPp+wrI0VcwLF7hnW8+wfaMQpARJtlZtWloUsMsttkFejDUDw3MTP
FN9oFyvVY+ojQqzetH3hoe8wbh3HK058asoU3z6jU2jKiCkYrPTi2DV3vb1xs6yNhqhZ48G6tJKK
x3FahPrQtRqLon/XS9fO7/2GrgOSdcmGl13seJb/1NKyeifbJVfNmbIwlgpUxuKc4sMW8cfKdPHs
ZlFATFC4ElPE7TD0id4YoZfx3Eg+6OY+rjdqGSsuhglAzfAkLhRBgg8Dd/bt1oelINV+2roblFCu
x+8KBEevH4+rdmiAXUpw3FqWsPdte3AKq3RCT5J2sebFwc60n+etFoWVJSH/DG4HqUFVA+t+viRd
pKmROXeRhyySIr2Psg/XR7H1+8KS92qXh5nC75fJocle2vLX9d+/nKVFOZsU5+/32MUJHIWDozV1
AJggVtsbx2+fbH1ubtsCfEQ1hltVwVVzS9UcmAxt3uLic1SPsxNDSVBNe7MpIK07ROz6QNo4KC/3
JPl02nIYGhtSFUPZJp0R9+r8hLbZZyVsKDgfhvKlU5tDOXy7PoPLYXV+x2AK6SCT6hi4ADF1n1QG
NUAdUwiQOa9JLo+vQ9rcz1NS3xR9E3nqNPyjNdN4n0Tj9+u2L70DTXdIW+iUtyACF4FWQ6CNUm0z
ndDPeL6V75st3P5y4Iuj07m7CAUAU1GjOPfvIK7MNDcXigWj21uS4TpWe5+U0afWmryeZLWF5OO/
GBRvTdLTHBAM7dxkrHVRSPc6aPTqJbZLt92qha+tGLfnog1Oj7csGugtNYt/w6CNCgmVGAWB3ei8
UI2XYxSdBtffwoxcnqrkcBYgAKcQrXy6EA/2WVw7dgWo0M9fZmpV1Wu39QK9fLwt2XzOOtp7dbgR
xPdTqRZdaU8BPIDRJ8v3ZNhK+5sxQMM1gDj0pae5tIKq3kQVrzleX7DLTX1uWggaynZUENDFtGqN
t6NC76VJc/O7+a8BoOdDtITkkZK2w9gqIVyeduqayacwLw/tVtni0jnOBiNeG7UfDXEzMJhZAaMI
PAPWgXeNM7qonnwMFETv6sFtBmfjwLp0EcwuIRH8S0D6xHukHJpEnnXG5qc028fHuvjo/3WSe5k/
sgfcuVDbXKIUq6CX+sVG5Zj9zWA4P+kxfW6lqbwh7jhcd4rVAf0xJhLC946WEKtgLNR+GvJ+5pgI
9A3Hu3wJn49IrOFbocETWcOILj34+q43H2IYgvNMO9TqXaPs5/K7Kn2+PrBVbz8ZmOCFYTw7k+Jj
04nUfFen8aPRTzoP40La08u31UewNY/CAZzJfj5aBSIfsvYa+i9VD15nozNiy8Ryy5yElaETh7MV
RCyV/Q8RGUVP1wo2QtdLKvRlqRY6aZAWC0Rx+YgTI/QxGfpgMA7DeZTQ/6seC91tO3fUbvz01oje
W+jqBbKLGnRlPOspTRmu2m48aS9xNMJXLIt78hVOrpV0o/MVI+pqmquGo6vCm5t8C8fnDD3Xwd+Z
aN/1W8fzqtOcjF4IesMaeZeywe4Uv6km4hk3cE3vaPu/7purGwIzyLZTq6eBSpjlZu7gOfCxI+nk
6XTGoZjQV/lUJ3wgvOECd5GVHdrmd5AhXjd+GXMBzgeNAYrFtrmGhFcd7X3GpKjYTir7jq61XUrq
axi1r2Zh3QbdlkMtl+Z5ZHJqThfxtqNlV8WkIviTEt9ZP8tR2QW+qzfvStoK67zehcUhy4fbIdxd
H+faWv4ZJ7N97kNmJDeTGmA4R9eo0szbIKoPlgpmEqLE66ZWb3UdkQlel8SXF7d62jVjl0fYsinH
uL02u3Y3w5uf7iak34xy3C9/XzfaU6KkN3wrcN4NNqHVPXP6DcL1Ts2uzdOBb5Cs2H9Pina4z8yc
R9Vc9F4uQ2ExSMF8hI1quisjtX7OxvrY8v7aoPD7L5MBIv3/ilTi41RBX4jECB8im8Aw2l3f3cT/
j7Qr25EbV5ZfJEALRUqvqr16X93tF6FtjylRO7Xr62/QwBxXsYUSpi8wb8Z0FqlkMpmZEcF+Gs02
cbcc4vUAMPfYJBTbhqXw9TnRhrM5qLiCW0/N6WjfvHJEDOajAiGSj7eOUWHkeUk/fNatMDbu4j1J
FAHjuVvZo+9n4IzGNsffwWqXOL98BUP/Qp4BRAQUPjAUjxamdp0IY3CMopQqz3CPLS32UQt4xvhj
wW/n9guwCwQhhgb+JwUBlpax5QmVEnYIsUPoveYMWuFuAz6YsE3tlxDkPqLJQswy9j+Gsnira/ZQ
kRD0L5nzEjbEWYhOs6ERNIjAgqBuhuqDFoK71MDFJNEaTupsEzrhI+aY9s1UQRgNgk1h/EDabOMO
2YanCxnDn7KcHqrwSENBWInUYHRN+7QJGMcdkEitkvJe0mEXS/IjHZMgax4nq1lbPPoHsg6qjtuh
j9eV743ALdRL+1C7CRI1O6D+++UvpA6t/pPwXTzUdSn+08fYR1ZXVTPCoeMBEivdQ+aMO3AeBGE4
3BYAvIbJEm3FnH+fWtTyphKqDuM4wWIppgriYGRdm+l7jLqJu9g1Vxt6aXWal1tGMw12D1sJsmm/
jwNWvpb9wg00d9+dLkidgZNcQrpGVFs+jIwIwUJUQczBHnUMIzx+Npe/1tyj5NSU5kBF2rQROA6T
VY35uzrfQFWMxd/DhK9tiEqNvA3KdiHsz5sEpzymZBGNHO02F30ZJ5DCRrANK1gSK5nYh9E3g5b6
tyEFUVd2lxjTArf3XNxQSvUAYoKsARR253tqZNIdIwtB0CEYuWXebcyXcqS5z6bWAwiCqkHpExVF
acZgNW5wfVM2lvfZ2PUY7EPAcNdxWoI2gjfQ5qwhEbRwmc85JQRiQMGOCj5e6loAkmWGm9TsoAkw
3iXOtoEOUP+VSwTsXrhCfELQGtK+mtkMfR67PVQQ2w9juuXRS+y/UG972R1nVwLeGRtdQQ/XonYb
TmwYU9wk8A0vfmrb7lVIoFL6acHrZy98TKIw8L+gFv1pRBvwo5Cbw4gUz79xow1Nrvp8O8qdbO9N
d1NYGwdvBHptdc9fWN+JXS1URYPVRn00qfCRb/1EHJzqsciMhV2cC8Gnq9N8XfB44pmSJ4oYKVfS
Yf8oo3s/JvnKLnO2jcvWWld5vjByMW8XQz5o7oFSQj/Zbp9XTo1eP1h8slWceVcdo+txMu5CIw9y
y9hS+vvyfs6dahzmfy3qA2hhk8WdA2DZyin4yhO3frs0Gzl7u5+a0FwSjxtSUQ4TnhcCioyTtYn4
Pe+/lXSF9pINCbOwWTjQcyHyzzC9hXYyYOraYQvd0q0n4cJNOrSS3XdQBq6GpF87mGqK5XBsSHZt
9uPh8mYuWNU3E1MaQwIUE1Y63E0lqPrv7ehVGvc12ctqVS1NbM2d9ZNF6rVL3/HbBHPlmKgTgPFc
RQ4Qh9EXTsKpDe28QcSvoNyGDZLUUEoMXBIFNiraclyPDQToFswtLUk7eGPmJWNlwhyLPlLMdufD
ZlHV4881oqUgFA6vuv9qXkdvCzgJb6oad+iqBTFwvLXsjr9D6o/+jDG4u/ULK38aCi+5ZUMjp9Uo
uXGH7i7aYn3C++uoStOrxvVA2HzZe2bWrghvbaj7gd0U1eLzC9bLgcts8HpFAeYQ8mPNhsDrFgHg
qquqL169zvFgxU3u66PzUJ6UhdOhRtb3lXtteJV9zzP3Kh16PNmkvxs7u18jfbkZwJscRKKYFpY5
E3EURQWAYICaAwWrhQNa4OkDRmQs0wFmC/RTuCwub+RcxIEJCJgBZu5iOE67zvlUhY3LkZMV9Mpv
9kO98YpVyt5JZALFsxt6PIYXOs1zHw89RvAOKhrhT/x5KXWyhhQq4zSuU7ozkHcChHp5XTPhhZ7a
oOcOIi0TE0tNjlhdrUFNMfD1lN2E8QtoKQHab7+QSoDUHS1IQEtUpqntYl2PnLYO3qOxdSTRsRy+
e/FCTjm7a5hqxdMPng9Y2fmKsorEUTTBhGfB5X/22c3YLDwuQcg04/EqT1YkyOgD6zQYjRjkmICL
HCiduHpRgpA/XDPpXiEbU4IKMLS/p3XuH8JYGLcsF81RZFa2EQCF7MPCjA5cyOadDKH5UYki3JsW
n7bCcDleFbRwdkXHwy14t9ujSaeOBBPLp/dkBMMZ5UMaB91AzBJEo55cZ6Nob5o4NddjTctVXLf2
TT0y405W4dBAHWecdpVV8Q9bWOkNzdryISzr4ZqIuLlPDdnitRmVYLpLMh90RG3N19y0f3hTArLq
nNShDV24snlu2zjekKaLb10m3XoduzEImUp0SAHmjxi4ASeI2Lw2FGQ+2Lj+sSsnfrDcytr4IRKd
oG09so/KoShRcq7kdew46peF4tBBx2NtV20O7WASgSzVL/ptRV25NfPez3Ytr9o9qoz9gYZZzFfm
FDkvPJ28Y0/rARwPQ+7Em5CkYxmQzCTXdmmGe977YJIqa7OugxabuO0hzrV2MacF/B/NjH3XpjGg
um7nbwXt4l02+fQta6LsiOqj8SySrPs+hV54V5c92RhW5LSY1ydOGsTohpI1BFkJ5grNxPrmTLaP
tvZAr9KstT7aVNr/kCI273uWik0hrRgJMyAH6drIi/RbltC+Ap9zkf7KQ3c4ChDbvwqr6w5Fbk0r
2Y/ZDf739ibyPAyep8y5CY3RQmPFiQ7eYIsbO3artSymuAwqlHu/+ZVNH/qc+wISyNIpAcDx0n4b
ZpynOwDJ7UNh181DIpxqC1Sa36yE44xHDHz131kXmej1ShSLPagc73qA42RAwGh77wGacZuGlSjB
/q5iODQtnniS5Y9FPtFiLcqoPLRFVb1zQiM/qCzZf5BOYHA0tcbJPdpR2rwJzEduxZSWx7A1nee8
LZ3wAPnXGMyA9vQAtaN8myWjuzJCgz24rAoPjVW75q4jocM3VVuFVkBz1F1XRCRjt0vrenhIy27s
giH1w+veNTIgjYx2H8alYQVsqIofAOpEzw72JQoqsNQ+ccut83XOuvS5EGR4skGt9t0vwSLLU99s
AlGK/Dl3uurDTVFRAI6IAg4SJVH1rehT/yH0eU2DvHQccJ6T7MrrB76ZWmC806Lun+1qtGXADVn8
Hrp+2FhoKD7bNAagJfXQLAoyuwALdBb70ZOThBD/it2oDziS82d7tI1tEbZOFJiFmWLmPxz6V0fy
/hCmmfSDvKf0qi/t8JY7DQ5wYboDThGGGaOs7K76PjHfR0w+BXZSEfx01wszsPEW7DaTeGCDOscd
DlUYGwgdVCYjFP0meSTSSO5HMbVFALGZ6lB5NNnmboN6mTtFEtUHdwCWQyS/MNfVv5TMbw+Zl/po
bKMIeJfjjZYDoRStS1nID+6F0S2iYbs2ZDb+YJldbScCFieny4coqFkJQo5pHPlV3MVIXf2RhruK
iOxpQLjemqK2uwCG+KHwy2qLQY/khpSFeDTCMdrTyHFxHBJwIng0ajbcAaN+Ok7dFpxwyXvm10ZA
xqjdgLOC7UE5ASY5yt1uLeXIUPSzbMyEgECVb8nIIAlJqn4Ti5xsii5x+11JqfRXXkbcKQCMuPaD
HrxzzdqO6jTCo0yiO+yWoGgNOpCKbQDwb5wV4yzZUCtJnz3IxmOurR4MSMYTV44r4G2mcuWbdfIb
NPHAUg5F1bxWhR9uRkeW74yEzb6L0mQLHob63eFGs6+glbySRttsJJPl2lGbHuXG9I1Yrfm7J4kX
MJYUDxgMYNe88esryGRMBwuOCC5xI1oSuZhrBYAj8O8tp2WPUWyMEPIKBZgUHqd4a6IXYbF32/9m
op880ZVRBsm4JUvSIrPZnBoXVFQCKCZrZiVmoApL9ZKNeleBDT6VS4OVs1nPiQX1C05qebwtbQ5q
CjR12/F7af1SJPu+CcELBwWh+KefpvekWQJ9z6aQxAQQ20etHANk6qV+YrWqmWgHA0lDokYf44Pb
bdssDqBLFEf7If4Wkl+iWniLzyUqqOoxTCqipoKU69xmXEegLlbt6yK8jeOgp9um3PX1Tbj0qJtL
u04NaVsKRafR71RX2ZDPrXxz+KFdkhuc84tTE+onnOyfqEIZxeqrTewwZC4Yj53/3hqnKHDhJYcZ
L0V7fG6hwCAbsVX/ze+v+nHH/I3vLvSkVUKtv5XAkQ8QKUgP6KcxbqvOatPqVMt28q57Lz02cQLV
yRg6svb6cm4/90lOTOkzGZKxusxSrCb0njxyD8VEa2m09zOSHQyipza0l5eDLC/3I9gAI+EKDHRI
EUGZOZlrFkqwrBjXNiYLo45CuQLQQAdURBk4WHIrSMSwH6HON+DF1pjfGYYELq9+YaP18SGPJVVY
q0kKyTe+89q3qCwc+dIw1JxPQmIAcD2MAluflMBpl9YgesDL05a/E/kcyZcvrEJVXkESAAp6XQcL
WVAdjjVeM5m/qaqgAcoEdI9evjRBOesrCBGY/vcAONYFcnpboHiR4HnrhEfb+KfqwNi00GJYMqFF
CBNy05Bnh4nWe/K7GBCJtbkkl7hkQ/37SYgoEtl5xMOT2St+V8kmKe6G8vErX+TvTn16MYPEp+yx
jBLpWuV+84rvYbbq5VL/YNazTr6I9lSOLTvi1IWdHOovzovoFurCS1ul3UZGhQdSSLBVVbapIDVY
u6/WfybnV9HhZA1aPBWJDU65Emto6qNov0n/KQkfLn+OhW36c+mefHE/zDENLmHCJm9RCuEN+YU7
QYk+YDIV9TqkYOcuNZptMpoZelSZdYwhI4gb2/zPci1qn5C2AYYHPldfb9ObnmFXfoNTPmYYZunv
PeOhdW84BtjpQlScywdOLWmHsELeHOUAKK1Gc0eiPZdeQOgDKICL/z4Fq9ZEod2nOF1R8jnfN9sq
wyoXsNRZa4/cTmTb9V/59sBEYQ4ftVfMmZ+bkAOEi6wQjfamvHH9Imiyr5z1vwZcbQ1p3hTUi1R0
717yfkujqyLc0SXY0uxJxAQVANKYvcZ2nS+DmXFe1a2qwbFdz7dGlQRi6aKeuw3BOAocBtpAYNnV
8sCinACH7dFbiwApz/g2oWMAli5LbC4fx7kmHj01pDkYJJolyRplqG7KaxSVkmOOosaGNXV9D8Rn
uJIdqGM7Sr8PplWv6eRuUxo7K/AML2Xcc86Oe/mPH6J7bGvJSdo4UzHZOLos2Zr2ADj9IzevGkiK
DdZC1XEuDJ2a0noaeWlXqKvAlBrojZ2HHuIcl3d23gLIqxQaDAg3LQ45KYjKhSqdNvWuLG6dbuEw
zXoIKvj//n3tPvBzsHTJAX+/yn+JVqx5jmqJzzZOvEQq/YfeRs+B8bQD6AipI2b+NWeEI6KnBQ6z
lddRCNW5ePwYW5eDWRE1q2ZiGPVigc2hS5MU1xhYvh1R+5vqFpWxLhCgAnbAQxT3/r61btvQR+Fr
YS/m3oenP1BzYqDT2qlVe9Ea3zx6H9FjFm2iAgqhx6rcO0vDF7Nbf7IfWgBAzdH1QQeEziIaYnXc
BLQcAS3ccxSILjvRXKg5XZiWvOS+AHRkxMIEBiadl8a4Nc2FCDDrp4p2HXMJ6FvoftobuQtGCAxc
CPs6Siyk30vd39lj/deCDr+P89QvMNOBOQFoFqT1c822efqW1tdGtjSOvbAYXzvWoU9lX9lYTBSX
+0LE19DT2n/lk/xvv/QXeu3Y4yBCrMan7a5wetTV8iBl6cJnWdo0zaWrLpHECvHlR0CIQYrBcpBr
JWvSPfUiXf//lqT581iCRxE0Xrg2G7KmxUtGge32FvZt/oz+3TctHoamFTO/xr5xsTcxBCrrm7G/
qSgSKOj3WDvf2V5e1fzV5gNMDvpzsC/o09alGJOekBbXSXwdZ8dwuEsxe2xb3yAn2oLIhwTEWqET
HOCl+JVzqyazUHt3AN/TdjQfpgT1aZiO6mPeRisThf5oSUtF/ZFPYfnEiLajHclHg6qT63s7wXYy
qzGSv9A6mz1QJza0W6bK48mdXNgYwDeTK1KDdsH5lixoSSHvyzI2DFjAXgahUay6paHaWc9D4w/w
LvZHfuE8XyugEEOLDFNXuSeeBUJqkGXQbQOTK10xUCCB6WZ8ROfkA9Nfhy/4oFKVBJoW8u3A057b
rpK+Fl4zoIHq8ofMcwDuee7rCrXs8rqr2SofzAc5/JiaV8zFb4jxnwk78VIBtS4SVYUaZp/qBAY0
hKSFtWfCSsAhzUZzTzrDhUp9mVx7XmG9XF7xnFNiqyGiC4CDiXns8wUPcW8pKlQ4ZRRYCXjl87uJ
jwvHay44nhrRrkXYHuKSwEjk/IwZGjr71C3xlHyu29fLy1F/ST9jp5a0MzYM1ci7FulxOYD5D5SP
ABitbDSJnOb9sqWljdNOGm4SmqIRg3zR/+B8z5InxjaXTcwdBIWAB1ckOELwgjn/NrZdVXXcY7Qs
Dz9YDO0c9J9LdCTNoPc/HGNb8R+XDc6v6X8G9WEoL20xTVzDoF04GzpgXgGSvBmaoJfNzH+kv2bs
83WVhWtJO1cfKdnSfEPIOk+fHPKFQHWye/qj34UgPFjbYcWRb5nYdeVCpXkuEJ7+ffXvJ5URBqD6
ABEjPEkGiKNB+FUs3Uqz31/dhuCmAORVfx53ok5BCWdhTpk9yWZcieFVmgTNRPRBD/GINtESWHj2
oGLeFZAGQPCBsD1fE28KhpoVLPrWdRwCjyK2Oe+DvrWQN28ve8Hs/p3Y0rzABoW260rsXwQIqEEx
M78QCz4zL6pgemJBewfl3pgTOcBChYlMcSzlU8EfJVnl1a5Fgxi5szhafAt+a+C6Vnm+8KKcTWiY
+4cqHTMsnxKasM+o1YbwQCOyehFkrBtfSGyg4SyFVwAcHeZo/Q3VY8podkcBgipWagbhxgK+D8y0
hMuFPZ894IBrAKkAoptPxNfM5n1Vhw5+Ufck7E3dHxt/IWgtmVCH/+RYOJk/VnFKMM0s2G3Sgk8t
F7e5XOL4nT0bJyvRAj2ib+fFE8zUXdpcuawvkIxYRzHEdF274uj5KSTEBb8iVbH0yps9JSe2tbjc
N23sdqWy7RTgVtrK5KmIduDFAfzlC2fkryWdyFaIuvO4hKWocQNJzKBZUmdf+Fz6iWdOwZgsYCEl
SEfLrY2BH5IttCZmj/rJMrSj7g9WifEVuF1nvTIPNp4ub9PsB/EcsDYBH4XpQbXIE5/LhYD8TYVe
VIzqkOmCKnst0hsjvEcT7LKlP81xPcFAZot3AgILYAfaUpLUEqmjgBygBwhC56rrfqchKBBvDQhD
NcWmd/Ysex/Dm9K9R0vusvW5dSI3BPKJQBYHcIvzdYbUyAUEcbGPov6QEWbLh+8YLrsb3GcnqRcO
8twJA/oUmCZgE8gnhbeiwDPJU4N+NjHB93OViR+D4wVusYryqy5Z180/l1c3axDULwB0gJ/T1Zl/
DAiB2mXYoEzjFVdj/V6DrcIbbiOvh4Q9f56ycQ2h6IUtnfN/XKIeZNWVArXekmZ49rHcAowkIWCw
g3RDdzUu8kDNGgH1F8YtMMMM2uHz7+Z7Q4vSIt7SktTbOpwOVWTuak4XvtjsQAnIkyGHBFAe6pja
9S17W9H+qddDnN6M8m4CX2wk61uwqm0w67qNqugeIqaPo6hXfvpx+fPNHXLAlcE/BTCQh6Lw+SKp
P+W08pHkV1BCNIbrrvh12cDsLoIBF80IdIJRRz03kNikGkwH1ykLp53q3JWGueXcW/AIdUF9OuEn
ZrQLzHSgQcpUXgIV3qC1MaWbbVvxRL4AfFZa5P9bjnaYrcICFy3mQFchcroYczhJ9lFZwO8t9aRm
z9WJIe2lEnshbUsQ6KwKG/Ty/gfBGGf61JC7lq3zIt7X3hdaeh7GuCiCB9rqOpVe2be+KSsU63ly
HKc3k+4t+YXuKlSJ0bJHguXa+rVlOGDSEQYKNr4QKzaApAJX5FIhdM6jT41osZ4mE7iIchjJqHdv
0vbBzx8vu/SSBS0wOE6eFRCTw5mBdI413LnpwqeYzUHRu4NKJzjAEXu0XCUxx5j3Eqey9r6ZBbBC
V6P9ZLQvInoA6XJ0Y9ygmDZ95YV3YlV/uUTIPVNXPfj7ZMJ4zGsjWVB660VWfOW6+lk9taMFPC7N
fgBFVLKyKprvYnt86IZvcvLv6fQzA54vYMmPy19sLgidWtR9Ik+cIilwmBIXwAQlMdA+Jv9ZxBAP
l1Mjmltkdm1zGWJZnb8Di2wAWV5wkDpLlJRzke7UjPLOk7SpYHXvDAxmSrzA0mEMMvqj6feluQC0
mJ3MOzWkRW4yWimzFTYPYq0rPn5MIT7YTVg+QngPgk0goXdtJFRfaOkB5gsCPhSVgRTXKwC+4KK2
1XWYduaxydltt0jurz635oAw4SvCTVBRfdJOCd2iHzB/DxOsuq3UM7mcgjhqg0w4QMpUKNYcmZOv
e/dt4G92ucSkMPMJ0VGkHgWCBRBVncSBdq2VxTYuEROMQH2xE5jSML+7SwTZM15/Zka7EwH+5SRh
MNM0GAJvhruGVL+b3FxfPlwzx/nMjHYlNu1UdbHCUqa1uIESC2DZQfIwMP9GFmGAWZSFq37mZmR4
B6OLBuTt516asAyzEjWuekGrV2IXm6j9HYXAnfdPcCnMFP/w4373hTWe2NRuY4MYvVs1tgpZazk9
yeQhCBzob4tmoWU++83wTkBeS8FKqJMDlrXMeKwM9SOYOr1o203ZsZr4Ao/IkhltPc4gOetNmBma
XUXvRb1No/3lLVOf/dMhg74dnj4QfUTGdB6nmrCCxhiG51ddj1n9eONLVHEA0smC5gs9GshXYUYE
tMyKiVK7UCB1jSOlTA1Rv27p3oF8drpUP5jdMgyK4K9B6BcUTufrqTMHMAnXQxUGUDqwd4yY0XT5
ws0/d5YsE6O2SMWxbTo0kfPBNnhrAAUqrF0YoRQuCEjryLj2Ox+glwGFxLhY+FJzK7MAEQR5IlK/
T5A60dMImBnwX0YNJJZ8mVVr5nf9NnamheXNBb5TS1pEmiZGAUzA8iKfAKFMrvPOP3BwD+KmOVx2
v7lF2ei3Y3ATbCOfHsKgOglTP0FRtBwgD2uCTU7QzSj9hXrynJfbFO9QpVuFV5zm5RVr/bSIUYnx
kxwKGDvoR0beFWXBKLaXFzS3d6eWtHsfknMTEN5YUG5swewRUPaj8zed83TZzExyC87QvwtS+3qS
XliGbXL8K8y40x3r/V1RlAsBfH4liqxTyZp/4thPsxTyXw4KS1n+ewRE3P/G2k2/JNs16wCgi/rX
ihbi4sRyqkhVTdvyvmgPIyhJhoVbYc4EmGxQ2AG6WdGcn+9VnGV+2yvwezPeDu6rAYpas17YrCUb
WtiRQy9x18GGR7aEv/UWGMyWtOTmog56pz4I9aGxBRz/+TqG1E5AJYbbAOjFH2UWXXcOVI8csU3B
QOpWXuCBPza47Gdzt7jCE6i6GIbB9RzILaToG451xV0JkO2tQMCusiIAEe+KlhsgMKF/e9nk3Fk9
Nal9rq60U16aOKtVxm4x97Gy++xnV1qbzPe2HcsWwurSCrUvRyQm00KKXR2Lslg1ZPgIS6M+pF39
VnTmu+nzYhPG/m2GebCFzZ3/oH83V/N9iPUlQ1picydmDVDjQuEKlCzdGtoPH0MRvpuFdQMRgIUx
hrlzjZojaI1RB8RNqV3DkGOxx9JQsbC/wrPBGZJgilcy/H35M84VzDBHBQkdwFIABNfnPgiAjAPQ
7YgfNr0xE7oaU7qGouauMsRVlrw3XnZwgUN0+bjnbvvzsvlZL1KFLFRQQWmgswHTruskqJCRvBc/
mySD48Rbm3e40j4yQyx8yNktPTGmBX3HNeMQrGAoyoBbr6SvyZQc/BoSLsZXsmr8uf8tS4sBLpB4
gkosa4wAqDa9K5Yz5IXQuB6KO9GYaxk1gTctjsYurVD9+8l9k+MngSYPdiNR7u1UroTbBi5QHeDK
uhnGcYVxuXvegQ5GmPuwbZ6ykt6xuG8gA53uqqQNrEWmytlPTE2QBykUO6iYzn8T0LSp7Ft1fFC5
TqOtD950sgbVQbBEEjd7UE8saavvmQQLRoTVk+E7cYIs3adohlhiHfIcyh8Lrjt7l5xY0yJSMYKB
wFHrisFgYo5vIeqkFkQILx+QJSta8In6xDXcVHmSi3nUDZCfAbKxBSOzwfVkKerfT9zGadw2skb1
idrmzfGb66il6y58BRpuQ2i8iaOPHLO6l1c215tWaiP/OoaupCC6SFSlsjq46daJ4wMYK1dWl286
1uyRPaO9ItYgxXjsOmcbGeXG4x+mwe/T6HD5lyzssS4R3FQGDYH2U2Voe00iG9yY8a40lmR25pJB
qDrgYQDCQDAmaxGdpXXp+gnePJy5UJKnewDWd19ZyV8T9vmHxMRzDOp7RLi640fBIgyTRq/hNC2Y
mQ0zJytxzs0UTlN4zYiVkJEfZF3eWN2jlXsYA6ELnjnXbMQMHOQ3CSAYmALSNo34TW04kY+sEJx0
UHSbXEitB67zysjbMG3b8M7tg5x0IH/Y1EuI00Xr2n5GSFVrIrFQG7WlgjzQ6Bh5q768Asdv2v4A
IhvnETTsnY0xq35z+WPOhrOTpWu7XLO+aqV6IxcxGMrEaqI7Hrdrnr3kPsTDV5etzVUoz3Zaux05
j8oowytvFU23brcpMebqdrsplsirHh3jMbXXg1jois86kppwVAfC+YRtNPy0N/0CNsswOuSyAwl7
vck9Y9diiZfXN3sNKUIvAPwJqpWaI3Wjm42hjdeyG0EUE3mq0ZJdihfGRN5wbS2ElLmFqfl0H/I6
4PPR25BjwYlrkAIJv8PqQCbpr6byu5XNaRxMtvtyeW1zLQ70PE1AK6DlbkNW4fxA8sL3atOFOUyq
kV2dlNdNXRVrt+HDAYRIdNdS52cTV3UweG2xdgZw+Jfh9JTRcokTfi6YIqhjPIDg13zig7WzxhmQ
ZaUrkfpH0lYrUrGbdPGVNeOu6Hyp5yikCZSetnZnNYJ3tud0KCLGj17+UXYPBdh6R4jkUHTnN7UB
SS624EOfvypsojSG8VgHEi16+9Xw7CguQtgU2cqqn2JPgiP4UPRLdFdLdtS/n9zHzG4FVCVRUh/Z
qmmfxnwLhWxJvl32miUr6sScWClFDzp9D6tx0y6IPIC2rCdiojP+fNnOZ49Quwb3xJCr6TPdOas4
gtJBo1aTPvXdQ27eVUu8/Z8P97kJLXZFbjn5vjIxsB+cHSy55gXGGX5PS12Az3c4MCemDa23P0pm
+vhJA8ISY1SzwkP5wKX/aHrtQs161gIUZgjqbEofRfNrxxJRGIcoyLdy1YhvxPnPIVexeUIOEfx4
SgxF++ptVI718Kf4zl5qZ+uERZCEdzkgQZe/+px3ndrREld7yDGD16P0RbM1T9OAMxAqoRlEFtYz
t19oPaH5g8IRWNO0uN42SNxKisqU9O/s4p+0t5cuxhnnchFXkc4zVFaYLv8tgYTIxxzpYeuWEMh+
NqH4GbFMkb8Esrjx/d+EiofGabeJeDC7eo8Gx3NrO2vTkmDTKhAjqqVnwexvoiBKdRDzlUjY+dmV
LVTOAOVHykrTq3Bqr2Rs7ZzK3Y7w/XFa6l7OmYOWCFwfNUC4jTriJ6GiKMDx0DN8TFlP5fvIQhDF
ZBPERVdFmkKMXYwWAa9JC/3GHGLJPCCkY8E0sP7IIRKy8dsp9QIgQoscEg2eYtQSXf0Sooh07xYd
WRJpm/u96JNQiMwSjEbo03Dh1IWoI2N7RrwngjAx18Y0HL24uB6M5lcet0s+omC65/0ZB9JzUCC2
CVwRDdfzDRohnTtwTyWKhoRMQm2ue6e9BrZrzaZxLSsfZZwMuNt+h1HGpa+j/vgn4/AFAs4PxVCo
GQdypzbaCanN0Plr2Zt7w/S3zMQkretujdZ5meIeKQ/Gae3nruQLhaqZA6jU4yFWphQ9MZZ0vvQc
sWbKQuRwLv/RR15gg8PqP4cSDHL9aTyABgMg0XMLaceHyulCVG3DDYkOlXU1gCApf7tsZeaaOrOi
HakhjyzQL2IXO3aQAyC21Z3vbS7bmHlQODCiqHJwjlDu0jarllM8yRrdodwdtgnABgHnvrVijTXu
Gj9JoMTQJ+u0ABH3IJrhFpNmKN5YvXuss/aha6Zx4RfNnRS4rgteQFWw1ntkThz2BAOAoEa1f6OT
EGTebWga963fo1cxrBeWP+epcFHweOJFZ8Nlzr+k09Voa6snTWmFEEvJ6msfRF+bqCqq9y6mYotM
4a7hE7sF4fWN8AwGUYhkwWH/bLJ+XvABIHNq4bxiRuv8V4SuFw1dCEKKoaR9A4hw5pgrTjPybPig
yGmSVoLkfUjy6AozXHC6WCRoU1oAmR8YE/J5cBIQVTUGIx9ex501+GynFldblhzNasyjTTLhLwV1
Q+vnwo+tdRmWiu0sb8YNn2j2YtPGVTw21rPZEON3ldfVzheG/eqGYbVPmzFbi4hM11FMMnRCwjAK
OHjR7lsuh6VBpc/PTHx7JGZI15HXUF3GIBnw8La7PF15NvBeNrvP3Z8N2giJJcHO6WyHpSHGmZIz
LIIgQF0mqi+v7b/oKOlbhtdKO25878Hh67z9lrPnqPuA4F2MGgy9IYvyjXPnG5cBOrOgaAddpnb0
+tQeXchIpKs+ArmqpZRdkjsqycIwwEzegzsHclioZ+Og69O0fQq+vHjAJHTa+qByO8Tld+G9Uba9
fJTmzi2GXaBrTVVE0WtWfSGdFtiedEW8fmMP6YH6yTqqSZA673wgC/fb7N6dWLPPT8zU2Z0QEtaa
CQTitr1J2X01LOzcvBHQ4mMYWc2jaB/IjpKBMx/ag0PW/+wHOtx7rHspRFMstJnnHRDSGWjPoTsL
aNH5cgRGeGSvXudF2GPm9Ec9YrLmavIDPqAzuLHZsQMytVyiiVapux53iO/gsEHLCAhOLbX3SMNC
mmEXafMytU9DeeQC5ANBYryYcm8tvVVmqgJAAmBMX0kfAHyj4+RbCPhlmKKDjzQvwK0PzspM1mG8
aZKAiTcnXXFYpbdeubvsm3MZwaldLfUXNigFew/r9OpmF7Nh349LuLA591dvJGwm+lafaqmy6Rs7
BdGpgmaX9aHq92OVqbnhgk4L2cecW56a0nw/KTim3pABrzwO9SlO956bBmaWfuFAn5rRrkYuxmqS
EcyEABWXw/2QvPlZsQrHXxHYMy9/oLmQj1kiiPb4iPlEn1P/P86uazdyXdl+kQBJVKBe1erknMee
F2GSlQOVpa+/i3NxttU00cQY2Dg4wACuLrJUJKtWrcWr/W05dvjSMKrhPXip53v2fRM+9hCYdlSF
flMWDw6SPdSOCGjMxHxvMG1gDeGXHuA4O8P36kdzwc5tNXbfhi+YBdes6z76MVebgh5I9t7WN7Fb
o3Ozp8Olbv1uNOYX9WO+HEonSEoVB48smNa/T4hXh7UksyPcB0AZner+MO8a9560P7tEcfP4i8kW
MwBOPLDX4LWKU0hIPKShrRHbWInGjAHj2uczuhmcPNbvsnvmzEFsED/rym1e4fDNv9cEdECbnP2y
yUU2vZQUlKPTRnfup0iR4aU30/VPE8K8N2uCNi8WgRWXYKPC4m9RGmrSgHhPabFz0mDIDhU02KIi
KP99BItg3hLmgZcC15L4hmAMRQ9UoiAaDK5z1E790NqMKsk8WfpdG+En9+oRm7W1V2LAEBcA463r
fLvbu8WOxE+jfSjCW1MFkJBdBNbmeNStzDE221Eyw5xjpxvq+Ba5mTAs56leR7LoxVNfhzIAKr/o
8J7a6WfNdowK2ZZkAyYOj83yEIOYzjJ+5CrWDUnewHH5F0cMdBtqeqemMBibFokFU0n66EQNxjnB
R1zdRuBaJBsMhJ3PUpL9OrEm7NeYmlGuTbAGvZSFgfMR8/lJbPmO6RfWd/DsAvKiSIySXH9iUtiz
FIPIpT3ApNmQrd71wVhd66rAkGzYiREh3SxjmoYNv0xFY+Gz/AINRyyrD6b1gSmuVKZ0x/A9YWYW
pT40WU53rChTK7dmvob5YzIdx+SmKwmG9AI72lrlU5Jam3j43Za/E+cqXA4uaYLRcnyi7yioyJNj
F+2aMA+MfovJqs2U92Da3OFGkUEdL74dvX8/BNEt+fi5wtIgP/almeDvN8AoeAAvGc3eZT9HjW7d
3+ejS8IrypUWPmwJt7GGYkZn4beUkP2s7KDVviUoh3qdn8VHfd42ya4mV56xNau7DuxMc7lh5oNn
v+ZFvK9VR5As/a5+DUSkTzcKymXhqOv4NR6WGY3VCCKwGzvT/XY4gpjcD8fXvpn2tn1XFsE4faHj
APMYm3MIXmaYez81D/Jq0k78ahqyu8l7MhdARKqLKVYcgNLv68OMOMyrLaHmtQnMlO1r0oxBVB9K
Vn7lI14ZERKibWnxBFgTllL73oIXu0+2joooWJabOC6Lz1W4YKASviujn8Y8423p2PmZh8clh1Dk
sXFBNptdVtW36eV8sMrWDXO9kPtD0QhQZmF79E4Hvjea8d3NW40ebPq4fOEI5qPD/zMhbk1tjpBr
r2GiYdd59MacrVYqvm65F1Atx3wrik1irQn08UtHtBHHx3KYrW96etWopsmkJtA5cXSUCTFpKuxL
PJhGs7jwYpgegYKesyt0Xc/vhazzCB6+DxtCkpptaF1AZgTx1bwu3y3U3NuNZv8xk+/9cJ/jWLT7
QmFT7hbeOZiJwgtSLBuyuuutCkCqjd0co+g9QfGI/DjvluykQLvpPxPCaRsaOi1QigdLa7gdtQMu
4XaQljeLtzVbxftb5Y2wSd4c5bHVw5QH2fXIOIzJd8Cjz7vD/4Zw08YmfbgjbFLWz2Nr6LDBktlP
ct9yX2Za+J5xSVQNIr4y50wJH6fhsiY0apgaq1+GdpG37/WEh+L+vEOy1zzqZYbJ8dG4JIuPtiUd
oYQC7afNjNsdMJOQbDH8sB8uXeZsQrPBS66+cSnZz3Z4HbvRfcwUE6eypLf+BUKI1EDBgowBv4DQ
4zD/cYYnk6BFfQESnoruEl3lMU/UwsJissw2QUqGcW6wl54eSoO3xNNo2KgTNpBRif08eXarbR5e
TNbiT943ghJyh7fjv58fmD8Aah4z+FD4EQdrs6ZjIWhE/6YpSoOi2w/T9vxmSlYSgzVcRwqKVh5I
FE49qwu3nlgCQTKHJZuO7hx9HxMf3TffTgJctFJVyUsSo2uDf3Pa6jHimNCXqKcQW2elfp7WwBIf
l/4qJYpelOTTPrEjnL2DjmF0q/BQLIH4OnVRwJ789gsH/IkR4anq1r1dlriWbmIMQ3nhhnjfRhUn
syR/gD4AZUgOL0Ek8H9fLVjmaEtBMiffoC161VY91KvSy25MthWf3xxSxbpJsu+JOSFdgREH+hw6
Yi43f2cs8RPT8HNtC91zirVUTYWqrAnh19g9bgIlrJlO0KQ/gMT0reYwZYFt3mf9+/lY/xwSFpp3
SDy4WuIR4giu6XrolL0LTQq3ZaheQMRw8Mtqd97I5/iGEfTBIUKNnji4H063y14KdECnCP1XdKOt
PmBagtfpg6sdz9v5/OHCDgGMDM1eXJfE91S6RJVeJ7BjGO8ZmGshZsa+mZD8G8De5I6b2FbcmD/H
4alBYatyfawMyAHDsXDblIfBu2i7N4hZKWXaJNeatSUwhZ8uIfAi9Vh2sLRYDsGtOQyTnduF0bVB
0nSXeJDDqIum+m3FTvQQGzTeO72XPZ1fX6m70NHl0hWoaIhNmrDxGlLoCeCe7LoF5Dg376n7NtkB
axRfnHQnV5Z4RK0+8MJO9aZ0YSkb68DDDY45kPmagPI8xOO3wbq3OsW1RxqjK4tCSqFWiClwAosg
4a7G7WK6ALTehvUXuqzYSfTX0NvEaw4H56lr1hSX0NOFId3dJM7GNlp/GMDOpvtN/x5aD3ryNHk3
wMV/Ze/+M2sJAQRl3TRySu6fAe4hMHxpd463Lb2tPirKGtKU8uGgCHgwoga0AxUsadbWzq/H5c6Y
X887I/8cVjaEQ8bQtNrt4xhQas5LUW0LdIS6pYXUXAJc7POQ+tp8HFQ8ASrPhCuPnrj6MBvwbDCX
QAOwcJq+h4uK405lhRfsV7EfemVh1zxAEnIZp4899MwzlS6oNNqRJkHSRFGXtIRor5uiChcPNpjt
l0vqU0BOQQ4Qo9p1fqekKWNlSDhfMq/sQoN/yBNq6pb2K2LXHtkujc9UqlGSlOEYoFohrmkA2CqC
rrSwz73FjXAxHLd2eTskQec+DtUNcAtZFbjFv0c51HsAobXRMUDDQFjBNCbRQLMExZL0yjXucvu1
+PdbDtoxKxPC2iXg3EzHGUX/rLzrzLtmeGbVZplvzf7fjzH0fZCQcEKjbS0Od7IefQ93AMyEhne5
/piyDaUbC8dMOh/Oh4Pswz0xJSwbgGfUrR0sG83fO+3VgQj2pqpnv+2vDfZipNdR2CteDJJYPzEp
LGOuWRaIeuEdKtSj8bro+8a7KlXtY/5XTp9DvHf2sYZCWh/mrF1mCsc84/c8/IDuXeg9sPghTw6h
qYg9qUegPuOlGt6WEfNQP7YxNP/QOkbtcQAWI2khYnhFesVuSTIRhAY+7AiZKBsHk2Qd7ETLrWkH
Yf00qDBX/E+Iy4ZFwzeEPgjAR0I8lB2NKzMEID00AcXU34mqciY3AGIz8LahPic+5gjFu9hdMNwL
tTBIypuPi10pRv2lJlAw481uQBpFeGEWG/YIp/l3+ruqHxzMwpz/amT7zSty/zMgnHZxZ5jTUhYo
MBX3OjK1md26+UOs0gKWbffajBBWTcoGnNvwI26PS/niMj8NFRElOQ64wtR/nggRFUdtFE8ZPKHV
i5a8eRBSh9RmNmd+ruIilO4K5LgpJVz6Q1Tkppk1Gq2Olr2dXFldvWkLptgWlQXBmQxXt6riQBWo
GxFUQGqVVpx0Q1Yu8H9f3QSarkZbwAP4S4ufE+uJzCDyHRU7IrUBTA8f4UIfQSxcReFSsmwC8Kqa
bjUtoNUVKd7Ph6/sZEbr+D8TPLxXbuRN1GZWDRP1fANJ1d4LLMAm62umQSqZQZJVNU0ky8UmBdYW
7VDUxcWCLDBt0Aoi6DHE8445bWBCczifA825Qn5mYLo97580qFfmBP86iHeAYQbmaHM1GofEfXFJ
MDeHWoUllu/Vh19CshwHCvqhBYb66buT7hkqs5biGST1Bb1+PojFwSfCMUaZV2BUBD0+Uj+N9XMS
H60IiNfHNP3CncP8MCSKE7J+7IuCIfHr82EonnCHz+vNAASmoxhBkC7aypBQfIhMCvwuoK0bJ/6m
5ZWPKUzoASpCQJqhPZT/wcGC2RMx4nRA5VOwOyDEiW+hq9XQQO8xoau4TUszzsqMEGlGl6ZGHMGM
qd9r2ivTgvORLL2eAfiMLebs57jann6qVeqkZcixR2yBKpwWX9I0C0hiHox4vNTHm6ksAU8zS+aX
XqtoCsjWkOASwBlI+X+C7Q7MzGQpEXoTva2y3LfTw6gB93o876MsHgB04mcQqoNUJByMu4EsLUU8
VMbeDP8M8+3sqmqgEgwjyjAfRkR+QfDu92DegJG+3gCjFpj0OnTfLHfv2RsDgInyIfX2rUphURYe
a6tiqM8EqAhutS0vE+hw1v8+lAa3XIQFIh2EcmLtojGHpV5qhEc3aU6/sdy03RMMbrINczMH1KC9
7hWKmJTu14dNsXABgESbUW6TVT8KFyLVb32/Ox8S8rBf2RAWjo0DKLwW2DCcY9wa/tjYAFfd5d3d
goplGwaVttXN7XmrsmOR4PUN4j9MYQApfPqtTWQx0H+A0bCD8ooPqHA6gJ5PY9CX6ejeHk0zqNs6
uda6EIXFuTD253+ALNdz9QZO6YOnhIgtz3ONkj7HD7BwscjJluGjC73c1/IXs1RcM6QfN+8UocyM
UrPOd3l1B9AL0g+e1+N13iTBkpZbCF4zH+LEuDXZqklQacisjAlpcqnKPJwYen56fTdbQTc+Z1QR
MtK187juIADDnE/s1B8tit28zEdEDCtBzaH5Lv2BZyZArpjYi23F8SINlQ9rouIVc1gHkBkcmhPr
MaZvS/Maect9UeqXeklxcmI0xVKheKXZZGXUPHUxj5hmRgZcLIAM5Veo4Qs1SUzJYSgaoy24q4mV
wqKooZsewy0rfSeL5i+jT2zfK59t1RiFfLs+LAm+oH0zxS2PiF7HrE7rO96GJPfDgP7e2xc+Kgyw
o9Fh4xAV35uQcotI50yoAwAe5HY3ULof6BMQ5EOoUoiVhflf/Dha6QZnZDvdICejc0IKbNACRoCs
Hresx9vQfDnvkOzLBf0P1x/GWAbKa6dWKt0uQa854x3l/kjJ+wQcMAtvW0fxiJbtEMbUMGCAQSeQ
AgopuG/7MWpirFukXfXRUTdv8vHSrO57R9Enl57Na0tCLOgAUvRxx3fIqPdL412mHXBlpCQgVqr7
wBgwplGxvYmRjaltf9f26xcWFB4CZYOqxCdJ576hy9J5fEHBautpVhCxbYfMEb2ftyMNj5Ud/kpa
pVyqaTn6yTpWlF6m9qWV7rRWcTbL8pL1YYIITYVsciCCnMCVafg2eyjqTocUNL0ReZ/RnzLnG12l
lSqNRkBsbOCHHLT5hDBx6WyORginCvS6rHnjGO8xaPfNRHHTloYjCrsUwEygHGzBTjEnvZnaCJJs
OaAJWydP2rht61tbVTeUOsQfqfAHlyoxB+Z91FZRaiIac+3oNO/UG355Odj1Gqb4wlSWhLhv8jCZ
wwaWRvMeLHBW8Y1wwbAo256Pu794N7GmB83f/1wSLjZ4CQPxGhpwidHrZah84jSboUyf69Z6aLL+
KtFr8Jc+mfVLmcR3mH/ztWTZjvTNwvtsrpvt4iQbl6VHa1CxCakWgR96q4+iz23mWAy/Dey2rbet
rWs9Dhrt4fwSyAoQKAdDqg83O5wEQvREzBtNYwA2hk7f8/59GDZLetTZxVxvxt/nTclOaRDEgQYe
Vyubim0Pa06NkYICb5NNt5VxCwoE/7wB6YqtDAgrlhGtnjMGA8zJg5RczV2QM7IbvlJ9XDsinGau
WQ2F08OOnXxPisW3jXsj+3neF+lXvfKF+7rafYz+A6bJbcx94afZ61RHm8yIMRv/QFUtbOm6YZjR
gqoGhQi2cG6O0YAX4AxbTQ0ay9ep9XXIlKhaktJIW1kRkjzEM0YUvZGBY3w6TrrtQh8orF6/o+HO
ok/nl0+a7lfG+L+vlk+P8pEYHOSW6NchQN8tcOc7z3iKo03bHFiiuEopVlB8RJeuBlD0/PegfO2r
/VQDhvUUqTi9pcck7msctPeXFufUKaOuIAJVLXg0a3S/GKAgdrrrsHOP59dO+p2uzAgpwU7QhwjB
KbaJoX6dQITb/HbegPQRCxr5/xwR8jsjpMgsUDlsFvPd6nWfNYfRe7GsB5N9i4FYgvoUrVS5XvpF
rYwKuX6KB2jaZzBq18jtqAvhfhhkSezjchwQ9zeUqHZx+dA7uKF6b1MSb7T+W6WXTwNGpVlagfR5
fD6/ENKwWf0kIWFpvR7ZdYSfNKQjnmWPdY2ZiIdG2583I9tQTMwBf8bZD8AscRo3Rd0VQ9U5qIWY
QQJmo2JZFHcQmSMrC7awoV6UOU2RUFgYvk16MLn3hvsKQrXzfqisCDsYplgswlzkxPzPBIKIKPO7
6XvnvZ83I/vM0Buz+VAHhnvFwrIzVm06MThToL6BVoxt7RZIEJw3wtdcvHmsjIhFZWrWemw2MMIw
slNEjx4LvPQeRFBtetlWaVAPKs5iWf5dWxQ+a92MPMyuw6LDwFm86U18AaY/l1fj76xUtbQUa+gK
AUG9fjDnEca06inrg2l4JoqUa0ijwePwLjQ0gOMUoqHrNKuZe9SE7KZ9cjF8eZhmc+ey5RXsnZmf
jXTcT20zBwkYvi6ok7+OFUP5L916yS9wS1zZxbgj09IpAGGyPMM1JKAlwbUyXGGdPbO3Yp0D4Omg
odaRgBEiRKHqR+r4nUrWVLbMa1vCMjdAEWoFZPs2NRt99Pw3S/PLUqGkZAu9NiIsNI7tiM4cZl/O
gCVERlDlw02hgUf4Sy1wVKNNNMLwuAb5wWmmwtWExm004WAwAhtMxXH54/xnJ92clQHu6/pekNLI
cwsYiAwMAgJ2TvrED4eXytoapUpYUZZ3QVDiQv0AHG9EpHnrqTXryWTxhuX3evzFxt15Z2S7v/77
gjMs7i03CgleL0u8iUgbxO5TN6lmRmRLtrbC/321ZCWaMGGB8b9NlR4Hex/qGAkdNjnFa+jxC/6A
zgNDBzirULY/tZSPRQVZZpxTs5VuWLsjfbgzXUXekG7Kh5G/d5O1O3Y4mK0OIyEGxqi7jwfVXKbs
e3GBOSUmQhn4f8GNEkpK1ZTimCLssEAdrvTL6SH9ClpkZYUKBY3StVHxNOGHGe0K430Ctcv53ZDw
6uKRwyXoKN6HQJULfvS9jfwyw4KDzkJpHfEOdfrbZNqDBouGx7r5hi806/Z1BL0cfK94CZ3/BfKF
/O8HfCL21bS0AYSal7/iTUP90Hmu2tdpOJ43I/2MPvwUKVAiPYGAXAs/DSP2Kc6G/NFTXV2kH5HH
adg5lycEWE5DO5xJC+oTPOZLcPM0j3Zy1Mtj1W5TFUpJdsqDff0/Q2JOMKs5SmOUTlBxMsfrcXye
tYPVvTbFwVJ1SqSf0sqW8KIbq7TMZxe2UrRiFpBM1IniLFV4I25NZU5WO1Msm1nEfpuhfXFF+yvW
BVb2PXcUfX6ZMYguQm4FtU5UhYRzbok8K+95ZpiyapeY5qZ37WO/NIfW8EDpMPldUysaydJvjKut
AgDCR7LEUUbShUkS5rgnVckmJLqP9gghCSihbkN2tKmfhH9wcfNTdpOZV24WdCq1DOlbbP0L+Cav
8qFGm8FIBvyCqLoxp2CJAnvc1fl1HF03bB+lDyHeJuc/OLlNFBp49RxaAWIlCCiUrkug0bIpMIww
Wmjb3CX1ndZcxk4LJkJMs1eZj6lthVm+geKd+y97KMAPnCZCOMlySsuidGDWK4n2u86WFjVgyCL0
k1Ycy5aDSYG/2zMMVW3cNCW4HZvj8q7TRccvQ6Nz6MevAGXAuIdyGEhoMNYiJFmGGkXpLXyCS6/8
sntl9L1WsjzKPtSVEfHMm1D3tkYPg0607SGcqqOLpVhbWX7jDRFw82POyROfmHYGgp2oSwo8zWK/
in71YFrJvN9lfaccuJCl65UpsdZiWDMdkyQqNlOUB9BGuUqmODCnUVGDVpkRrvF9ulRZY8JM2Dy0
5FveEHyMKgId2Qm39kW4v5vlMndFGBcbS9vS+MKht7hUpaNic6Tb/7E5Ilwlnxd30HS4gteI7zLi
uyqwpMoPIYmEulHopQELdnY/Fqh/wYbl+fFX2rAeKP9ATs0zpnglyahesboBa7IWNS+p6901hgZJ
3ukSE6371uwO5zOGdOE+zIkXkKxIUnsJEdWD3e8nY7pfcCKcNyENM86UwNXYwKIkhJljhPYQFTDR
1r8IRlCzeDtGb/9sw+WyhtA9AG4S75HTFN87bWQzrS6ggzSHlj+Hun6HQYvUDayyzJPteWuSAWNg
y2yuq40CH2f0PDUH1d+QDBZotKwi9VMNudS+CtGY7120fjf1kvm0jw9GfkeabgcRE8XpIjnGT8wL
35Q+mCmkmxusqLXTUFoGFdsQeADtEv1W1xQXFNlRdmKNnzmr47PF/FCWJbBGyEOHp9jSbcHL6bvx
S09wzqA4cRV2X/igT4wKn5s9g2K3M7HCcX1bRyPuXqqrt8lXSTgrT0zwuF35FRFaFVoOvzTtPrR3
Ld2SOAos/doOXzNtm5Sa3/wmhbZL422cfIvTnkMi8eLduMDDJZej80uP3mb2RIdQFWD8afPptzk2
VGD+aoWK5AwYfSsYqBELQNZeChAMDD/sZTfWdF80T9YSIPgADlZNw0k+VLw1gDcEYzsKg2JZR5+t
kBlcpTac/JS8ONV12u3OfzmSQ/TvUD6gwCh/uOKceq7pZCIuSB9ak+zd6ZeZ7+ao3UzlflKJM0oS
9okpIYIY4EzUqWAqNoJcAwL04JX7WUUuKcmfJ1aEIMJseuexFlZotp/M2xbc8OdXTLopuKv/b8W4
m6sohcxbZdYJDKQmGLKfk2EXJwqYsQyEAQwhOt4Am5qf5z7iuAEV84BZAzfRtxiege7atsh+ZmGQ
GFcEM0HZLk8gjKarSsSy3HJiWcjbGsnBpUb4lAO7h4JrVQR6+hOFBDBBJ3UAblnlU1hqErNpYHpE
NxiFGOGKbHhpmJMBRdWu93OQzmJqtwexZOd3c++nRY9hRdwign/eRaCeP4yKfuo0nTOOmyyXu8q5
0413Z/p13sTfOXshZ6xtiPX2dujs0dBhg9Tjk92zizSc/RQA+xYjXVlHgo68N/mrYzziHs6cq2KK
twZFe5f6eoapQzs+JoOzmwtIAjjPZqhD5+xXgtFb4Fb8wS7vptG+TTEtfv53S77Tk58tnqXJEBt2
i5894BVoVrvRePGSQCsVKVVyZuKsBnxRxx0EFXXhQ42sOKzbGXDc2Vmsl8Tziu8RogPMbBaJL/FV
4PLQlU5TYTFiMBKfd/JzmgAvPuhncUEBM/wn0qgxZwUGxhMAA/LHSr8sc4V3n7PE//PucxM2RtEE
74qhTpowxd9v0WvxWLRJ9Wzn6a/nvZCASWAGWCmUylBqh63TZMQ7mjYE8MC9kDw0oPjMdjrZT1Ap
iyIAc2/tJWCD73pX3YY92ZbfbTbQqq13iypjydyFTi0w49DEAvOEEDNdXBvpbMJdVv2pMueqm7X9
3JsKcNrf0b3TLwrUxNCYBhMD0EdowZy6u+h6r9U6stPoOEvsa0CXvBtx4VzOlTlkvp53gBR2bIFK
TkVaqKrkGAFcCqMhgZEk1Z2BZ/UtGvVtgrFKr3UCMobmdmybYYJ6el+UvgZpyMrvWBY/hW7fPo1L
hRUkekYPZpiqDiu+PZ/8AcgNfAyoxbhi6mN9kTtW2qBlZUV4vtSQP829HJzqGqU+M4uruclxn8sx
aZZqX8CuYDVxVwabKiCmwIydrqZmTB4EIvAFVvl75FyGyX4Iv9nF/nyMSkNjZUUIDShcDKnNJ0xo
+5BlgdGA5MJ4Pm/j8y0GgCpMsVkOVEQ5ZPvUk74F1L4mAwfj1ndmb1/HHtk74YLjo/KpFioOD1ny
4OOlULSGMjMV24AtI1pk9HCpAabZa0zfjH+cd0hqAaUq3AC4EMSn9BFWYBqN+fHkOjvPCsEhoRj8
kS7ZyoJwjZkZOqV1BgtTdT+AQHp81NNLL2t9TyUk/DnRY3M8TmwCXmwD/yNsTjhATdIEEDddbgCB
1NkhjLfl6NsUko7b8+sm4SI8MfYJC96EUVNyWHbDgsK8Hud9wbY02xrRwbF2Ewmq9rZIgio8UKJS
z5VF+spRj79vVjdDaI8AKsAd1dlVg1K4d4hUqm6yhLE2ITz96tgLQ2OBiT4P+ukI1gCkeOgApN5O
o5tWJQguqRXz5cTJgsc8dk98V09lllklwDmbqN613Z2+vJrpgba3cwzdhz+UHHPre62NaOlD6k3/
0dqKipjsO0B2whEK+B5uh3zJV0saMidKewJ/C9CcYHbHH0xFepJacDm8yQQpDsCspxb0pa4z0+HI
I9L6RnGtJypOLklxAqkCqwhCLs6fLn4ADdN0Bh0XnFo2+kmXxfxgeActu466beUEkZf5rAVCAv8p
Sv2yL29lWPwYMneIumGAYaDSPW1vkJ9pd2PMz219Yfw7QPHESVGjLp3x7dfcyTqqdu38o17MCy1O
gvPft8oj8RNjZe7MHLUdg0DNWW7z8hL339D5qXcH4McU1mQf9Hr9hK+tB96jzXTuE5r27ve2u0jH
t/MOydIwRsV0PoftAmInJMe6tkGn22Hyh4YWep1N8icZTM0fK6ilxFO0bEEXo2IdkS0i6mScsR2Y
PkqFkJ+0mCQeR3AU2WPXgbd8o+nPleHP3sWoIkWSLKHBedr/jn5i4FjwD1SJRqU5sNV5qIqZlvNU
d86yy11QG55fSUlqNMAvgNI2FxPECPPphxzpkOUdwWewSaB3aczJTVTdATF9oxn1RU1uYp3sqI3r
4HmrEipeXJw+zH5qDUw9rgg28kcyeQeMVkF8xQ2i5IXM5kHTnIu2fmqi+HKI2wDnOIgcLG8zQ+si
XSAn5T5baXywemtjGYrXJ5HsMn4Ywgoz/rhBiEiQJkqHyi0RvLTCZIPWR9lFbFe6ucm9JH3Ba3J5
o17uHRPSj4fUmrOg6btx9Guzg8xrt4Q+W7L4W9nU+l0ZmmkY6GNn54ewzXowKI9Td1FOZIK26OyQ
wDXj+nefDtEYmFox/c7B3vwnDsFE3FrTPPlj4pg/3aGxj+U4Z5dzRPtpg7N6eei9xkBQ6Nlb2LLk
iDGXdgeAWltcaWXvXWf6UCmarp8fuNgyDKUBJ4EnE4TRTiMlTzvDimv0+I32Ak8Fjfyeq+s8VE1V
/dUGEG73mBRHf40PO2GQWrj54uE7dCy20PsbmlLfxHE8XGNNx/ek19qDbvUgq3CyevpJS6u/KacR
LQx9yOptNmXtxehOzUOeVajsdiD0e24SK7tjudb/rD1tUSyJLFjAC2QDKc85gcVgiXrdgmwI+tDu
rCV7zVnMrcO8Y103zZEQVIFmSkN/rqzh3w94iGMBj8rPR8jyCnuBxyuq+X/7o+09aAp919me/0Bl
m702IOTwzoo6qiHQNyA4Qdmk0mo/TPRN+u8FJQz+4rLOSRfxf8RErrGB9QlvR1GHbfs+uylJ7/dD
ozjSJdcVEDQgy+G1yAkchJdOWQwsHbMRdWg6BomGj3banF8wyYmEByEoAjHRZkFqSjgdxhhyeEMD
R8x504BCHJrWvQkizMFvDKKwJdkcdKFtB1AfrmgjdgkH3arzIUQnOq78ofzeTLddtU1VolmSNYMV
VCawaFyhR4ixzPYSk87cSvnm0OtU1bhQ/X3hKRXPwzLkvDtMp9LXtW00lYp1UlkQdj3VU6crTHhQ
mtnRGdJDVR/O77p8Jz7WiCeI1UWb1XHOlhk+sDLaeQSEMNM3ByXYfx/ogngLRdmNixlzrptTO/Zg
1PFQwE5h3C/25Ef0R0duvDRWrJjk3nFih6/oyh8oSrUzIFwFBibv5uG6Hb9p/dv5JZNU6U99Eb6U
zAnNdhpgY4ke0hDA8GJbuqkfjYduuTab+6Q86t6P+QsZ7cQ1Idwc0IhqCeXhbEHWs930TN/U1SVR
bZVqCcWgi6u583q4F9JHu75tosknWXB+DVU2hLCbqyUszA42muhhoYdq3ADJrLqiSb8eFAsxrYhH
LLh2TmOhp2YSWS0WjHnAoNuBB9Kx2eeVNVd/nsEtkLw0+WMbQm0TCN0+f8LU6Xk3JT0OhAq/c0MF
HgUdkZOsahkg0xXCvmc74t4PxQ7Qhd3ENmHh+Tqgf/p0lf87sawNSU1++8YHh1K7cCN2nWyZG8PF
1bQ4YJQPfCu0DZphe943ydVhbUUELDReQUHBBSt281rWgbVc06H2sxYZZBcWr+eNyeKFI+/52Bin
sBVicqmNrKI6UEV5EzQNpIdc1EofvmADJAwGTiaLv9pPw2XELcdjHsIlKd/L6KoD0YrqFJe6QXDg
QbgSt3MRrluNTTomE8KBwxVijv5DuV5F9i8Le+/DiIjWnWjspssCI139FKJ3nnyl4GWvLYgrhSvK
nBb4ejVW++hMOv1FqOJ7ll1HAC0AsBkM8rxVc7obxezimx4Bv+mMK30K+uFtcHckO87jyxe23cIj
HKUgQMr+KoGtTgxQ2hbgpMW2O/phCYOoOYbm83kTshODc4kAdflX81v8IvuqG/RuAfLGyN9q7QLv
n6AatrPzELo76u0z893Vd5WrKPVKznZYhUoVVtGABrywhHbchw5aukjkEJQwoZadhAeGh1ilAqbw
/RYePDCEiXDwrqG5Jn45Rt7nrVlkABM4/bYizA8pptkwAzMB/mVsAcsAolYDamqErvaS/Ty/upJ4
P7EuXPOGLNM1CpwGcK2TX9Ibgyn8k64jBmwwy4G2iSM2uXJ3aDtUzeEeEnamvU/TgxZfx6rDQpIc
YODDjOBHF5MuaTyYIdEVRBaH+GCHuy8s1cqEcAtbTI2yKCuAZwRV79gCAxw9nbegcoJv1upr0hrw
HBO+VihB+JX3Hg9QLasV/UBZtR+DO3hw4cmFMrH4bAVTVaaBXAxYDOiu1QmedjHGBohfljd4cMMe
2LfBe1xXz1P/HKpQX5KK04l1Hi8rH6GcO6SajoArhnTfeu6jPrBLTpcVEQeILMyDTwUCsd2fX1pJ
RjwxK5yBSZ5GeEzB6YU8tOFVbl9PxhtpvhPVhOXnPcQ70AWHigVhcPTWhPtD0Y6gB9TdFM1UPfaz
nt0UjubneqzIT5/XkTcXQKkHsQK8AT+9CbqedeXsZOjetb7VX9fT48jmzUiOOvQrIOr77zhbjjSB
LSgH4ysQC/JTXTh5XbvZBp1kzXjO4getfTu/SbK1W5kQS+9275ReWMFEDRhnY72S3gnaOThv5HPG
+4uYwWFFcQxD8uM0AGfQfI/jBElq5o5bJ22DUXWH+JzyYIFipBBvZ/Q5xVJZYWlOqSeQL3cHv9aO
trkdCGi4hpfzjkjMQH6dl00wFsCD+9QRRFkxeD3gA0X/bHuXZIIE/FNvKN6EMivAvIPbDo0s1Df4
nq2+V1ubHeP/SDuvHbmRZWs/EQF6c0uWaas2klrmhpA0Er33fPr/S53/SFVsoojW2XsGuhhAqyKZ
GRkZsWJF4gegpD7NI5X/nMrdu2GWmmtF9qWryza9PqY2L46/aOLXnKAllhHPksZM9jyqElcvv415
+kENvtizejW1vy6DrWw3VFwRUuAcobqtLRx6HJehX1VsZ6cIkFH4NkKdMsv3l0FWtpstPhFNprB6
kYs6twgycltYQqVshHdhuIQy1hM3pf3fZZgVd/BbZ9sWQ7ahJS7czhQ6mVIJPpjlH5L5c4gOUBzR
+rUrlAPkXxJFW02TFOH46eeRi80uJ+MFsURFrnwRyYazlDlhgJasVtrN7Mq6P9EoIvuPkCP5elbI
k9sN6eL3LLvvds4QDm6l2ETVvJHpO5DIzjSePkgDctNzM1wPg6S/ZH5DKBLJfXkVl1oy73oNbypn
ZhseuyFl1kCPZ71r6qG7I4Ncv6uUKehuSyvSH83Z5LzN03xQ2ym8NdVM/qpOhX07RnZz3bG9IprH
MhyzPusKxcMkkZAYChzzVyYX42HW7el7JE3GU9H42fuQStanMrG7W91JxoMBxlNpw/oo81wNd9no
9Dd6apqf+ypE3SmZQsUdu6Gddkog5e+KCELzLKdN4E213H8Tip7NAQG04rozZ9x2PVjZ45DX7XxL
lXXwHx2YpQ+0uti9NyCV2LpjHhbXlhFOL2VXhwcr6lECLRT0AUhomscw0pgV4NvIne+CbqIBaFZD
6SFVc/lzUs3+U9E2EfUTy6ius16Kdwx8Y3JOr+eNR94qzG/zMilu+IxasNecZPqpVmqRoZqWZB+Q
Kyp5ZyMYfsibJvrVtFWqHiSrznkTW1aX8C4Pus+qPrRfijlgpkwf2vF3hjVo+zrodEZr5Kl2p4cN
6bfW9CX38pZ//YYmJyYLpTwLmgSEj/OTFXFRhVKFVrKazZ6O9oMqtcc5lo8R0sx+n/2Mpa3C1dph
JiUhZl07CLItkyKGH1h6nnHKtORgQj7qxrdT7DDqBGHh1Ms8tYpWqKUGjI6V0skd8uvLy7Zlg1jW
ExfbTkqnT789Bfurid6N6tNlgJUAE4kijduCeVeUKJa+qIWvWuTtRHKjUKWvVm9ZX/IwGGqvsnPS
ow4CmIfMdwJOYWb2s9uGfqTu2kTN/qsDLeb7Rc1tGQ19tbv8y9ZMR2yU+Ax5O1L1C4efBv44BDrE
iKH7KCm9a4YbhYaVyxLL/wKIH3CytnbdJoX6W9hoUF8SFRlHGBjGVN7k6gbSlimLzW9EdhZbYrRi
TTkD9kW5OTNq7Xa0eJPy8EbCmyrAuS2RE+GfBTcBT7VTrRcHjcPQ2PgiqyAUFoknwaLefQ6iW2lU
DsxX9yT7qW8OabcztA2ItW+CDusfiMXL0IGyavoxVbpm/JoY5i7uoGTnAxXMLXXLLWMW20suuqIc
JIxppiulvmmIyLdYCCvxkU1GhwgJ3gMMn8V6Rf2k9vg9wULID6gOHrKj+T5EWFn33y7lihzCCdRi
3cZCzpJJIkXpl9EVw07zNDgY7a6V78Pw7VHfGdRi4UbFCvrEp7W1GP1da0Y7FFbT4kWXUXKXTO+y
E1i7NlDRRNSYQTWw2RdgVVD0XeOwhEPpRU3kliEz8q4YQ+UazEuOtzbF6vY7gVu4hEZJ9CmXgJsy
34363ST/8nu3T18uW7W294gzSbCouvq6korKWWekBpSRkOEHEBJsSBvKvKXNtIGynBk75YFsRhPB
bIzalB0+mvqzuaWcvLZgJ5YsG+2yuZ6r5Pfo09Iwj4OW1KT9lfsZSTyKRX78/vLCbcEttnk0Md68
SVk4TfuRWj/os/NKOofC+NNlnJVqBsp9xAzU7KkPQ+E/d3U1x6n2O1rke+7dzPAc47lT3ysTmY9o
FxaHdtouHK7tdUHZgOfOBDuUUM8xnRCN9aCATKEVuejo026LrnvfDWW2V+p3PTUcydkgRax5KAcV
fkyUHYsi9Tkk8eOgWQNaA9Kgd3tJezSSzketIZevS7v6jA7HVqlqFfG3FgC6YGKg9Tmi2bV6UyW4
3WJKLcptCtOGkyFSvqqJL4VepVd+eszGLttIpK1cwZCmNNOySYagObx4cvGJ88QcKKvkoXFddPeW
Xx0v75mV4/Y/IowmzCwqUgvLpJQ56HpH5ltOkmxvzOhKmnUzwsWwfv4DEu9gehEc0Qq6sGUuHZNE
MF4qLkiIqE+ddSzVan8ZZG3B6DwXmjH0pLxKqSuzHdZJLYTdzMkdacPStiaPrGwF5xRhsfmsmVEw
sjYRFVGTjx9j+aBoV1l2V0z/EKcLZi/1UagRiFqJT3cS6SX5mE/2JDiVCk2kneOV4Y/Lq7XimKg/
UoqCtA69aMkiTobYKrVSQyBEuVGHm1zfT/avwth6xq80XInyKtwbVOMt/r/49EaadVMkQoo2joqD
0wX9Vd479exauWEGO8sJ7ftIzsJ3gRN2xa4usurdMKTp+2jWops0U7Pi6NPeHbtV1el71fTT9yJV
fqfGI8K9KpPZYZEbSHA2w9D4blzQfbU3o2hSSRxExvvUQT7GowhiXsdNU9U8exQp34gChRXnuQrs
gw+NRjJJb3tZS/anJPBrCgS83Ax5Pw257+lNI10PrQCs2mmvqoN+NKZuONZ9ZXuXP+brkww8PSso
G1MkfTVGlEmhQ5SUlBWRK6kOrZUEn+0Jwkju128fug6UYHNC3oGAvnSHoxMrcR5TX0y7fnItJY+u
w9K0Xdp1tvRB1qziywm1L0dTeRGfHwLSM1IxpLTahlPZ3Ba2WT6pcWt/t0uNFM7lFXx9HESXFE7V
sKHfIpB/jkVs45hNTwdpWT5UGqUk5hr301EvpY1PtQpkweZi3p+pqUuhj0A1KytPesrMkBunSOG9
Gr1jGs++0avnyza9dojY9Bdq2Uvkl3ohzy1Qk4nGX5M/TF355TLE6idCu4VCpq05rxx7pWecuRKI
oQ92ma89JszgC5Np46ZaefNjCpRs6nzwZrHq/PN0kUMWL52orwyHbn6O0lspfgnUa4MW74jRmdXt
zIz0+F2ZQsf8cNnGtWVExUBM1uZqIcl6ji1LktVHiUGBmFHNWZd7WXS4jLC2irYgfhNCQVZ8lffp
jMI38b1eVL4w621Wn/7lLAkvbyNsJMQIl/WcKUiKeq5p3xySKzljcMF8FRFFXbZjZaUIAyng8JV0
rhTtfKVso6ii0laQ/5gUr0v29I9sIKycHjjyZAsEw0Dmn3OErKJtMPTD3Mvzez98F1X3lvNrUDce
jCt2iA4vhgTQAUgP58IZMCQzb5M8yb2BAY/6Z3Nr6s3K98ZxMmCa252ix9KH5k3XTvTw5F6Jsu6Q
7NT8Qes2Ji6u3Egm5AI+hchGsXfPV0pNfd0kxZV7lXJUsg+DfSysT7p5LRvPvsHEFJp6L3/8VaNg
aYgBAZDcVfFYOAlZlASmejAA2Md3hvESWl8SGsr+bxgLo6ZEDrrCBmPOH/zugZR1HL2/DLH67f+a
sRwQUI9zA7UbCH2eDoqSXk10CbwdgpYITgj/0su1cCjWoOcVKhK5J9G8GpkWOfrkH6w4hVj4yyay
QtI7QKRz7Tq0O/cbr5PXTz9CbFIB7DGHsG7pskyjR7qrqnPPLCJXzz/EnymskuLYmVRqxu+XF2xt
LxOsIhImKGBMEzvfWmw5J+3qNmcA1sPUMz6ZbmqZmpqJ/uBx8s2jvDW2bG0zYyCjhugRQKJ+4cm6
OCycsujxM2aEPTdZ/K3bEuJd82WnGGInnhyYWqslXmVgSLkb/eqbT3Kwi8ONjbCydBbZTzH/nGwU
9fxzkHBQ/bGWBi4t41YyYzcL35v0QYaOq5i3zIyq5g2/I3bWIhKG0kkkgDYTJWp1cUSHRmXA5DTx
rZz3s3SrMz/A9LQW0sW0JTa28pHo1+CJ7OhcB6+G8dh6nxOLy7lXdxMS4rwu9Q/VuFWUeYUiRANM
emWFliJX5+IoyTJdOcRoUA/bhB6mXankrhUdL+/wLZCF86xKxWn9ERDDh+CNvpiW/8OwNaFLIBRo
2dDQR5YxrqwMozmOCBPEKrl2bTcEpXfZjFdb+jcCGNRsRev34uJsu7KkVY6S91g5u7za2c6zkjqe
vOEPVlaLAINWb8Z0i7y++O8nJ8cv6pIwuiQTXrWMYaWTafoUvDkooxGfMb9kSPjqhH8LW6SmCI1a
TLDKQ+1J6/qdkTN+L9jwo2umnKKo56ZM6eB3sS9Q4E+asnxUou5Bs7b4SaswGuvFk1/nlbg4lf3I
m9GcacTrU+OuHbV7C/KImnVv38ZMRSZCE8wh0YG3sGaWVLM2RImCfLcF0azSXApIlzfZq6uHD4Mu
DTENKSuF+OkcRC2qnAenCSnUMA6DE+3pyzwOAVyeNH4epWEXhlsSPK+86AJy4QNiu6yssaVYkUU6
PdX7qPwW+O0uodNOTw96fUTp6rKR4m88c6PEBbyvReoPVgdKEOdGWnNhlkZLoda2G2J2C42aco9u
w9Gc7efez64uw71mwQo8UUdQUCsm8bTY7aGPyHInJnMNpBm7dF+alO2PRewV1sckeVGUpzD87AQ3
l2HXrKQVUmeKECEEjMFzK4mRhyirSVpr9U0QUp8RJePbZnTcot/Qb1pxTSSfKDRSwKCTylnumjxJ
56oAylTl60zz77o0Qcao+tU57dNlq9agRJFEhp3FlbF8rOp50QxGz24xzF52G6Xs7u1wau/KppLc
Npj+wVPRNOmQe6LiJDIz56s4qHaj+EICulbNPfVW5KzJlr2Z9M0OgSctuPGErK9ekA70DXYPKS5U
9a1dYgWWO6f5U6SkdJ7mxWHK88+X13Ftd8CRFraJ2335TKqsuk9rMYDB7o2f6TQeVaYwz0HduLGd
HBpzS0VsC28RKzVjA5cqBK/Mol9y2DKUdLwZycA3UvVk1m8OX34v6F/zFkd8ygurShMW1M5R2pU+
MKb3UGypMK44fgviMsE+VRPi5EUgmxeTgwYeNoyJel1pT21v7GHcvf3eP0NZrFyQdXUSi/z+GKoH
ufY/d211r80/gqjeqP+s2UMuUNAFCWZIDZ7vdW2e4niOJzxx/5wODq1kkhtuOd+VG4bkHGl3/kdC
d3n163Re1z6qQwhEKbtQ/iRHn/wmdnO/eaoiRrpu+ItVOItNDtUNpv5yXuE0hrALRO9zM5c3VnKX
av/VQ7U3f5bUxfst6RfxLZY3C7oGBAEENqziwueiSt/JTU/EkTjODylF0DGPNsjDaw6Q8Ezj8USY
hg7W+UfiEDG7vcHXkiW6lrt81w3TV14idFUZG/fk2n4gfrJ4pImM9PJpGCnQ83KLQklsXcElhAl9
1ajpRtrhteQKR/UUZXF5mHqU5Y6YwdamevafNBvmjT9q9SMKV9NHRZotOsfN8khRJSU3aTW3cUk2
xM3r2HlQnaF/b2Z7ddgSrH9d8138rMVhcKLJ8EMT4yX0e9LhSIeHOXuBETJXa1dUmqeHx2brHljb
rRSNuGpQ+9LV35HESfCtILlrzcgRemXdXkemdj1H3Z2fjlcTR9Gvu5tEr98e8Yk61R/IRZDcF+bk
5wGQ6HK4rW66o/2j9XcQrvZUEvNo4zyunRDB2iVJr6MUsOzN6dJyzlOhEaA4/qOGIvlYfbx8s60e
ENqemU8q3q5LkogaGLkz1QIBHnJ008uZEh9HTalCNy4N/1sb9uW/rCHpJmQ/ePmRaT4/k/009Xog
2ENtHh07S/6cy+VNUZJysNT7dkJMMNuaSrNqpchzoseFcubS04TVPBoxXRGeRVFAn2VUE/NbvXDo
vzA2sg6r8SsfSzg1AF9x71QrThiSyt3ttyktsYOrc+dZwSFOfoyWK2nvKv+9pR50a8M1rPofjgEH
QReczcWyhtS150QXZdTGchkd8whH7+AzTObyhlkLTcgX/i/MkhnT2FOgduLQyXWwD9oXiWJBVRzC
aWbG8YZLXftspG/5XqSNUG5ZmBQYksJ0TxHojVCJGt/+z6kGy5PaMUSOJjletmzVidEIp/PIoWzA
2+N8YwZOb1Pk42uZnfYuqp8L22IgdTEcUyM4qHP6ZZwNxlY8xOZWj8uqoSfIC7fit0y0aQz2TJRm
nwf505xoTyXJWY+C1uGylWvbhFwiBQ8CZ/JjizDMqvrcD2KgkspI3NLQfzltdkNhbWvg1prvomSK
S7HIwStL9cKo1ZgMONIxSdn9S1E5oattyvmurhsCETyiuHL5dudfLO7GbMhbMHILAjED0YsYBr2u
Ite48T5c3Ry89Unx4LFEF+g5FDI50zzMVJvNtrWVm9bRgvSeYLMcXZ1RBlDU+7ixXXNQk3d6a4TP
aqh2tzZk9rfnacg0IpXHq5wm5+WhMKKysx2JH5LU7Ufiadra1HiXoyK74adXTYZOJTJooui4rA7E
hhKmdoXXJAy+0ew4cBPGLftN+NXvh/9mR30JM81Ti/xR4Tl0eZu+/rI8WnHVrDeJoleSM4Y2GENJ
rONRfdsPJhLxxS5A4zLPny8DvfZnAMFXo+opXpPLCFHrB6PTHOoTfnOXm1/HLHDT/IoHOZWRDZte
H71zKGHzSbyCvFepjTpQysRUPWfvFASLWxf6FsgiEusNo6kUUdJhkknQfHek3k3ePCIAljG1D64Z
skL0yi18CN0etTwGpPIT+m7MtL/KrPSgSVupoBVT4BsRItCThcNaFg4nhaCyVMiq5431jar80fJx
yEEZbFwzGzhLJWaG9BYMZ53Za9nkhqV0aKRx7xtbPONVGNSexO1MHLKkgEtOP0lNZbJqk997sl3Y
rmMW6Hx1/tudlUKVhS5rUkiICCzfcUFV46lSxP4js3Qze29bXhLf20W0s+uvZhkebHqC5jf3qQin
BAOD3IsC681ebD0zasLYj0C10/QD2lAvaknYI0tMaKMHyKDZLQuc/eXju+InRMuZKVQokVda7pFe
C+K0m6OC1h/50Gvf02k4zkTkEzODLiO9zryyEf8iLXeJHxVBM44gtfZHGluISfaSb+zn8auhEuvt
q63a/BbgIhxJ28KHygVg2FSuNRAxvosHetw+RZa9b6TP1hZhfHUt0TyjP09wQJY3S2fpnTE2SeEp
0Ban8GlUp53su721ESK/frexkn9wKCWc+8G6KOXSNzEsVjQy1590Z/b82JOMz5nzyZa2Rtq8DkQU
TEJUiE2JXdpiHa05HMKgxo1U5q06la6G+vXlrbFyspGQEhK2VAFEWHVu0FilJBro6fVKW5XdSR7i
fdIi3cLcpi1d9DVjyB2bUI7FOVu+CKmopVKqWpTTg9I1jMfNkOp3AH+elWGwnuh7xoPAIFwGOl0N
B7f2OcWj0eRu6Ru3Vma0B2mKH0JZesga3bjx1eFOkaQb266vJbX4WFXzfakGATrwnMImfKSGpBM2
9zcFI3B8iYgskLV+40S+lk7luob0Ler/xCmsyfm6D3UPhSkJC3qDzEOpZFdyKATj5V3ZMx9thBId
+548/ghmYxcrgVDa20g3rnx5xAXosCZXRsJsWTZoSp8K5CQJPsBN0FtuUD8jbHV88/YChKZZRuVA
oFmeyyzNqqycAhwBcZjfyEcT6f3N2Xkr4R5lDx7HPO0saDPLYLqLq1zREmCKMdnn3UdrEtzYdrya
KyGn0+0mBk8pJWMPjWYr1lxdR56VAp2YYtniSBhYaZEBth6jiTW23lgqt2m4RQlYOT2CYf4HRnjA
0wgsr1Fh6oCJCuo7qfmuDbcGr694bVES1GFUEruid3IOYVeME8oknJtZP+v+uz7/jLBOOz7bzWdd
v+r8jdhlJd3AEKUTPOFsT0xqp9b2pyguvLnaFfW7ZHIjkt/KbphvdOmro7nt8FHqr96+I0niazxD
oFgRzpyD0otbZCVEPuoT8sOkFTdjYDxE0ue3o1C7ovlLZu+ry6wNEpOQLVOmOBrptK/b6bqqmx00
343raG1TaMwUhWoFx+5VGnqI7bAiHmJT0KKiNT+J/d9uh46DUFX4QVTiFuGyGtMQ0JsNm1v+oBg3
GjMF0g0b1s4PFDvR6gVFiM13/kF8OrILCqfsOsaB5LUpREbczbthbW9Ts4cpCPmU225xkwamXTjk
Q1gp87aj1QQRE2V4SsJd7v+sh11WbMSxYhstriL4IaJ3DfUHcubC6pO9nfZ1TT86Tc4ampxWN7rq
8NQWj5EduWkcudXW7KyVVaThUBRlZShrBNDneNLUGxUvm8JLctGta//oAy4XTd0iD67sOFG3hDUi
LnJydec4uaaUfhjJIpSspZt5UJFZ7o0tqc41FIqw5CBZP67IxerZScXqpVPBkJHbkYHSWy2aK7uB
BmCeGMjlQh9fpsvUzkJtLeTvl+p9KZNKTaiGflCaO3T71eA4bbHUVvFEkZL4FCWHZcENfooxtDKr
ZhXjTeeMRzLxrun80qzvxCyo81lH6sZvbT/Gw5kM9kOJzZG53xeLOPR5NSSEOFxM7ZUVDIwZ31J0
+v13LLc5ZilCOYrk7TKI0DstLJC6LbyA5APCEGl0Hcn3LRExszH7j+rk2vMjg32C6FvaHfv5Idzy
52tb5fQXqOcbMjHGfqxyvfBUf5ZumPilPuiV8ePNblBIKv8xc+Gjai1RWEjMjBN5L/EnI5CuLQTH
LsOsvGJ+l+Ag50NaoQHr3JbJkSfEtsXhIoxoS9tTRuaKRA9VsaWguOYuRLHv/yP9DqhO3JNRz1EU
Zkrhpdp8lenokTjxfh7M57cbRK8aZScqJuQ5F+uWJkoVd+S/vIDcs+UE38c6upeJeFFL2oomVhaP
QimyKkJvnn2/WDy4jVmqBWCpcXnbdcHjPJlHq84Yx2EfkqS9krVHBXptWqlImb9TlfemWd8FjeFW
2vc6STZMX4tuTn/Pconbimd30/F7ZsP/VPTKXq+VG6PMb+IkfGzIbKTwIC3iVapNISIiG1t25QJC
U5DRReirwPBaupyhV6dkaCEn5o3jZsr1qHiMFUzVyMskorovlz/0yn6y8deCAAdBiBba8507m0E9
ZeiUMXWM0c7GcUq/zf2GP9vCWJx0wy+S1PHD0quj3J39Yz4Fu2qzaXB1G51YstiyQVWOstJgiZ4c
7faLRF9Rugvj/eX12kIRXu3k/IWlQ0dshy0mI+ACyArXPPtU+8NllPUVM4WQBkOREeA/R7GVObbY
hqWXMoxdoYE+jSg+HS6DrJvyB2Q5JyBETEeea/Hppftcf8isq3jyxm6DDbG6nckb0LhEd96rOVxV
bvnxaLFgUqMRdrTXpVbddahs06aveoPiH9VhK9mztnwi8UKLCbEOROzz5UtjK0EElqZs247JfDp3
cpYfnVb5eHkBV24wVFjIAOLyAVqyBqukipWprNgLpnrPeOFj4X+/jCAebotbGuE8MVgMZWqhAnVu
SDg0nVprBIeWHWVoqSEMkIQD/eVN/nWY4g6/GGQb/u81JgK99Pkigs8QPG2ZaJ8zyWgdnRCrjXa9
80XX9n53M+hfO9l7q3EAIQ0tenRweEu/H/mK1jUFYU7ZfR7NL359HXQvtXozbzVtvv5OZ0BLh94U
SFOlA3emUn+2Elz21vh4cRzPPxMjv03KxbzlUIRdJsgavZ+LtjWJMsbbuX0086MUfqqDq2q4LdXb
oNkgc659oVM4cbBPfFAR5HFXd8Cl5eRN8jWaykc/+iqNV228Rf5ZxaLzDxYiVCZqVedY/cwMeU4a
l6H80trxlW7MT4VW76W6c6ksbcQCrw+u6GAXRD1U4/hzsd8NqY2DQtwUw5C5lnUY7I9+ub+87V67
PYGB8CxqBgxnWyoLFHFvT8XADOau+GlMz1V8F07QQDYex2t7DoY2fa4EhhRFFuumKExz1CyBojyZ
fkRG5OmyGa/9KgPAcao8D357hsVSdXJV5mUVl16R78ySWZw/Av1Bi68zZrMmW2TNtV1wCiZ+zMmO
y6oi7DrUhDx71t0ouTasJ8MoXUu+brZeXGtbADYlnDb4eTC8FlcfcrZDboQsXMXsjbQ+igFwRril
MLCKIsZJcCcJ/cDF6oV1YZA2TkuGUD1NDupmzrNkbamxru00rvA/IItVs6tBwtMCMnM4i+sm+jEr
N7KyNeRt9eNQYyBeJBfDdN7zj5OXZWMlETB2YtxmNOxe8TRFtjQYv1qdea8GfrZxhFYRGf5MmZRK
Ctzrc8TQCHND9rlf/ew/ccU2lldJ19JQ7trieHmbr67hHygoAedQiOm1TVwUbIfpCqm7aihdxyCs
24BZ3Q8nMIvjavpG1XUDMH66N/svXfhcRi+XLVldNJPxJaQXmY66pKAxUEKvodqUnqo+9fGhNW5k
x4c84plbDL5VY3A+MpRnvMMyCRPSWz9oGcYMTXQoJ82LYfiMDCW/bNDqpzmBEf/9xCmk2WCbTLMs
vaTLyI15Y7SfFNNti39wpaLb5X/NEQt7gkOLaKoiss/zgfHDWme/5HPwL5//BGJxUsmNBQzHAaIP
no3oIXIe5nEjr7j++f9asTgzje50lSE2MqJVhzC47ZJjhWRFqDNnZvNJLbbrMiA5WbJlaI8Ux9BU
OmBdHtKXOoiegfkoGV/Nzt61VrbvZ31XmV2MJE1/lczO/209l1GDadHUhRbYb/faqR96/eg3WwnN
jV2+nKGjpsgS2CUYae3srPBBbh3X2qLPbOzxJVW1MouBYXKAKMHOafe9fTDUG2srqbO6N2hAgvdE
FoTRu+c7XJOnMFRGUIbyBzM/qmnfp0+pH3hWshXPra4adGJEPmhTI6w7hwp1q0G4ucTRyR+0ap9m
P60tX7oamZxAiNDo5LzGQdpqto81Zv5i599H5VvieL393h5UF0LNZSe0vnR/7Vk4IauX0mLQeYPV
EpJHUbcLx5GOWHcwvhfGy2WsLcMWXqIJgl6uCtYurI0rajf9+MmA+qFoX9Tyvlf/IRamUeHPl1o4
DCrlSR3ooKm5/j21psilYnlgfMr1ZatW8l1Ekn+Blj3/0JNLau8sYRvsa/+Dke8syodzfDV2u8K8
KiK8e3jly1vkYWHAKyd1gru4c2dlRL6YRlbPr5OX3omvnfGD4QtMOtOc2FPIRlf1v4TNJ6CLXFTh
z00YJIB2Q33I1KeyGpjkelSbLwODmbPhx+XF3ThuyzIc7OgqkcVxyzvow/SE1m35nErWhlVbS7k4
cmjzGnOfASMXP4zYK9sbC124ybkKB29y3GYrst0yS/z3kyMepGUojRp4/nRvte+K4oNavb+8cmsP
qNNduTjYfZWWlSMg5uH9OH3Xpo37eIV6cL7tF053tP3AjHsA7LF9mSfpWXFit1TCJ5R2GIBi3Eb5
Q5nSIZCZWydOBK2Xdv7CkdS2WslxBLSpFy9a1t3FaXBrWdNNqkc3tSN7c5kjRG3ujVHe8JfrPoz4
k5koNFz9dgYnXy6nzbXTWpxzLOleKv+Q4/AYZvNBYcBMVsf3dN5uZCtW9wpXG3xXnnOvGO4aDQJj
GosTZzASoBr2uaIj+7JF3l29CE5gFgeb0ZW1E0+saRv1h8y2vXqIHnqkjzPtZ+hsdZSvLiO9oKRm
YVxQijw/AGbdaj09ksQFrRDOTDynO7bot8mzqxafkt69fBjWjfsLt7i1dYT7G+TcOW/FiwQXxv7U
FLu5OWhb7+ItuxaOhNyfH4wNQF3yXs5ppLppx9tWf5DkG13/+X8zauFEaBeTikxU2qfum6Ufc9Tr
xjslunfi3WWgLaMWrkTwUju9AKhFpct+F/sfHR+5rOcivxvVf3Er1G8EB5ZAytDFjzk5YI7s61lC
j74XRvZ1EX6SNcOLs8kzrRClIwos4w85SN/7zlZJV1ixdCoiD03LIfqgaKecAxtmY3TzAHAUydej
5NziPp/i2rzvw3DrsK3dN6dYCyNREMwLOceLjGpyDIPdUDx18xUZm70juUGoo7dm/8MROIUUP+lk
XfUsKKs0wrwm/ZXZt1L3a2yZk+Kjybslar22X8TDGQFKOEDUxc6h6q5vxxQxD29ODpZPg+1X1b7z
p+Kgqjs72FLpXr2ITuEWviQrLK3sGuAqYkpLv05D1UWx2w4oljl3drEvs5+daW4citXtcmLk0qWE
aWuVmviE0r09HvuCtCGMBnNLTWzN/Z9at/AoWkFvWkuOyiuGr4nsyeFjMm1EyuKveLXzyb0zR5Fi
Gapi59+L0kgXmBU3TGEX7/rSfybi2riytyAWLiRnSK9dtDUBVunfcfr3VbP1CFxdKNEQwtAH0bC+
2OAkjKqI0UwQj+iRUsIvjTy68ZaC3OrB/QPyigZNkotZHSOu0Jqmr3P7IXLC64hk7vi9kd7HkfJk
o/t22fuuLh0sMUqZQp15ye3NIRLYzNEmTTR9rZ1Hfau1c3Ujn/z9i08zyvnUSyLEjkzzynaihzCh
Th4U0t6f/iWvgYKgTWUeGpWmLb6RGfYR2sfYQr0zdQNLytyoa2+qcKs2tr4Z/gDpi7RnZ42pmhgA
ySWPsvLT/7TtbLjU9ZX7C7LwczKRpxWlgBgpnY6pa9Pk332Mwo3juepODfLgDAOy6FJd+LdcatrJ
1oCZBI83SEMvzBiMZoyRNzujWybp1cCT7/KuW4mYUC+iTwhFUwiWrwgsuRGH8NkL+kL2CMPrPVId
bl3sJOflMtDa81koi9E5htoWrbcL75Og/GFmpgNby+j2+pQdpXQ++IzPTOv5qtV/Uo1+Z5Cfiifz
Lja2yutrdsLTgakoOlb589z3mbM85EMMWUXvqm6nMZxmrwyJ43ZJ0TJIRs13cohE1GWbV440BHTo
pZS+6T5YEtTUvMsnX6H2lPpdioTr92Gi1fIyxorqgAptVSR9f2vtLrPY/Ww0ZtZRCDIn/THr4QOB
1t7azDi6kSamSUmj9EiyybpVCAE8dY6/0bgLc8jsEzcK0HKO3y7YI34SnFe61mkTXNZ5y0mVs1HD
7t74YVTvkyDZoTvMqk+ubzobfnPFBZyBLfxaR5VVLk3AxmCEMyMZk6ciL+VK4fT98lKvXAogUajk
ecYLanlW8oqMi9MQWtVTzwS6MOjdNIqknTJJ19UUGYc6dRQXgZif7Vh8uIy94oPOsMVWOwnrmLLX
oXtE8UqaTY9+GUvdla2217eGK6ydk1MbF6d0iskPNiXVl2Bq3lkEO1V+1Mqa0SiIwhZXl41aW1Bm
ENDLgogaRIoFWNjOtZqOGNU1zNCtNBWhLNkcXxjcY5ACzf+LUkSCi7qPP8p1l208uNeWFOqZjWQk
jUcoES6WdETAtRsluHtzWbvxXLePRttUu8hgMNU8j90G3trS0hZkCDkHTegEn+PR+dYHeoK1Fa2M
fffiNDedf6UE91G7cSTWQmX6Rf5ALfvh5iLTjUjHJ+ij4buK0XtTEX42WtNLVP9T0tXXcBR/TKV6
Pcn/8DQ+w17clnljkP4l88VrLn7sGcsdGMqDVNRe0qduOVuW2xvS4+WNtPYphfInChIKGZTlS8SO
K7scRJm64x9T9iT/oxIluynY8AArVzT05r846vknpPrZ9LEGju0Pu/t8V+Q0LlWPUnKw1f1lk1ah
NE3wSpE+g5p7DmVJXdJpBs6mQMEwiLIjSloVk29q5crQb+2tJoVVOCGNwRri4pYkI98oM+N3aaWT
g+iqmk0FuRhYMlNWTO+czFF2/4+0K9uNHAeSXySAusVXSVV2+WrfbveL0NfopG6Jkr5+g73Y6Sqa
KGK8mJmXMVCpJJPJZB4RVZ7cthVY8s7rKU6Z9CgBZBUyQ0DNBp6E3GFgdxbmKFdEPS37IqB5gKVL
dBQWSuWOZIi/HznPoqzthHDIWAr/xziX10meR4i2nxAZHfysD23Dj8+rpRLpA4pWEFeBv13uDpsZ
74JN9D9y89kwIpq++9th4M8MxR3tQ1zlR4+FSZdDM1kJGMPRduKjoyWbfzkFIFzREUns75WRhQm/
zt3/3KsK0kq8wFClR7oNgwynS9pm+UwKIdIwt/1ijlfbmO8n7u3PL6NijBByLDHvQbCQwAw9lbNN
3Tp04na3OHgx7ac0R4kMiCZosI6t9CcKMHj1G0HsMt2IhmpRgeYqGu5wHFwZL68gBZrLW5x1gkoZ
6Kl3LH8h/uvkXaX+Y23naEn4xB3/B0oFAyEChl26IDD8lhaDgTU1M+tpwtTixKxdhtmTHmyVmnVV
pNZx1PF6/l9ZcuU7WDK0jJRYV6f8lQGHlyVJHaGL6qVP811eNwdrXLqQtPRLQNLX88JVF6FAPERr
GXA5P9RWUeKZh4ngdqLVDE/6SHHvo8kopEYa1a2mK0InTDob24bhncKEsNn+SdMLa6ziqnjrut0C
lvPzeomfkl3ZsV5SQNFvA6ZzRS/bbL5a1XfgcXzi91HoRAclsumYNjg9CykZ06Cl+P2Bsiczm39Y
zIg/I4Ki/QJcBkBTlES0pLdpg5ISwETjCtCJBMRk5yWo/L3ohRSsNT7mmOUDnYwzL5DoinwyRm4d
rgMwgHUzMyrveyxEuqeBCGkHvcjx2vSl8w+siq0twLCYHbHlC/t5XiPlth9pZJ9uC/CP1s6tIcxa
jNAEbohjajZeuWY+posBbYMeZ7lPG1nk3Ld6pG7WFI1DGJzOo7R6MYvhU3IwC4lTCWA+eW/A0oHT
Itp7giDjFwRx8K5EL3VsmoMu76DcIQroWng6RG1yMGyQoqwGF/6Hkn43eldFHrvjb7ctQ1I/28nj
f98iAZyAPm30A3yY0qYbwH5rH6+adn0bkcExdOkF1Q79FYDJplMbWLstYFUAAR7/7kOJzr/KdD5b
J0M6ORmKoENdQMbq7WnxYLt3iHTPr5Mqjj5WQzo3LZkIUuwQweebrABa2aGdYmfQ+EmdItKBcYHH
bk02pPT2sGdduQcTc8jGXmPNKs8PEAbE0Oj3xDNTfMZR1OcbFh25cAKC7CgIM/pSoiuy9H7W9J/z
y6ZU6EiSWNYjSQWdVsS2kNQCl90Dpi7zLqpBE3EpEz3H+gh9j6R0mHdaW45lm/PtwQ2MkHe4NzMz
9pzyZTbHOKMjNm5FYcuLnW2cw7rJ91VV3PXdovsYVfxw/DHSRbE67mCtBVReAvrKMfyWb82+ArSR
32RXi+OEcCEXmJ6NM/aJvikBrvF/+xpIZy3DU29yRK9Zmt8uy48OGFh8B0CJFTzX5tP/a2flqeo6
S4IRc8ZI/frZoU4BYVmjdWrSwaBoDCiQzp1n1uvW+FhNDLL2FgudKQ1BVXxeF5XLPV43KRKqZ6/z
ctHs6K73phVZ88M4PFrlDVsvme7G0smSzl41d+a2DGKPFn5TT17YFyBZn4fdXGT3xUxB7Ddr1FMm
PQSyESDR8IaFlz89H303Nmsn+ukwq5McqtVme6zjV5+lhwJ0yCHYQdyodIunhtIr0q3t/j+vL557
eO8hqEFVW35Cz0GS2Q36lqK0yeDOfvImwHGMXH7hzFeF7jZQqQtxjociNrLLSKufqlt1vKAeeISj
IDPuHBORvDsilZRHI5hCSoDArZm3W8kQkrW6PK+pwlxPREv+rnL6cegraMrM26LdVd1rnWhEKJw3
RKD70v7DtSZntWuvTfJFdHIU3UMxxYazK+g+ma9HW9OIoNQFdF2YokASEJyvp8s4r6Xp5j6WcfYu
rfUqa14L/nx+uZS6HImQDl5leGmZ5BBR57tiuu0AyAcQs225pDqsX7Hw0gsEI1x/lZFsYus5XcoW
GwN4UZZfre23JUUT/Y/z+igCXuT3USwSDC5ooZAOml/Wfbb5sDjqgv4OFZxRR6Gp2pS/Ej6UX0sr
p4s5QQIx7uflJhgOLIn/uxLALQGiBA6RwGA43Xdgp1jzJqptKSMLmteAZIr4l2lCHdWGHEmRE7F+
O9mk5YjcJ+fr6ETMuq6Lt3G7OK+LwtuCn/NfXeT0p5Owychy6FJQACQCaH+5roq9UbxR+67eHs4L
U+2NmHhHflkAv8rzGcGEkXPAV6BxZ+0tZJu8IeRbm+18jMBpVk9laPDlqPRDEhrxpIjXmPDUgVsX
pR0eD9t4vRJdpVq1dCjo4EXtA/sPNn1qBm6QzcwCUGeUAQgbnMvg720uLCSTioY+ONmPwGaH8+un
8gaAIxMt7Bi5BXzmqcQRoS8HPxnKAAvwBecutIxHt0pDdzXC3NVMFeuESYFFZ6OToTJFDFzvwLoc
rcvVsBX71QQktub6Eysl+55jvSRHKjo/glIMO83LHQGUGyiewqTYMRYPyYhW8HsDQfj5pVSZ4rFI
ybH2vJzXeUREjDarq7KmX0cMGNtOpquxqowENoK8OJDw0QsqGcm84XGSGjjFC7oYrfK1818pejP9
g5lfJpkmtFav47/CZBDnZmRr41sQ1qbZJa9qjF1Ol+B9OuROHRr+9tvylikMDKIbFFH5qiMt5THt
jBTcK0TLd+MG4dS9LKkVbvktIIk122Zq1tOSrHJKMH87CxW51X7PTKcPyeBGTbne+O2yY8SOC5J9
WYJ34iVxE7wYpL0oBiscPf7Fap/TxUGVB4xroFv6hEEJKEmAZyEz8aEHxzYqu/VxNhcvvRwGOOx8
/Kfbeo2/Vp5KpD7/gOgK8qhTF2AOaIm1DbhQjzwPydNof+nri+1Xur59Qh0LoHamgIz8MFzLaTcb
3Qb/WRZOtOJBSH0MIerK4kptEAWAtlkAE8qlADDXs6xzIIV45QO+JSrBsJQA2IVVzdVo6i4FVSMJ
Otj+ypOsZ2u2Da4M4RSetVbYk19b9q1ZwE8+OXsUYm43c31OyIs/9JFX6ZCzlYfkSLjk5crFmKsy
neFQSXUduE+MJE9ltu19rOwnNu9IkuTcWtvcQByEZW3KS7RrrMW3STcOoVSGiiFLwDLYmE8/tcN2
4bMz1FAmz371dhzU+3zASL4O9Ufppv+KkcOTtsyZ25cQQwbMy7RNtIhZks8c3SMhklXQkc5W3osg
mz91/LIaHov08IkdORIh7b3RVClohKGH6UIBcBlZGdqVNc5RtVjAS8abDr4YNOHSnqSsnBK7gZCm
uwHXQt/dZDrGBeXTEYUfOCAB4Qd8vdN9z1tSlf5CEPQEP6f1Oc38EBwMmLG8m+AnliK0iqeAfaI8
AnT2v1KFHznKX+HhslJwvuBiA2nASCIPPdDnN0hhz1AIT380gYKOUe4n6VBIx9mEX3UW66W08TrJ
7fTHtLjo7hh1ORuF20NPl2MiK28i9pbjOL56mzcOOJ+G+QuTzLG3lgejXuPAHUK7+HleM4VVnAiT
rNtfUtPKOISx6mpaesQeIeeaSply9Y4UkswbfCabbc54cm/oidmsF6t6LDGNmhm/zuuiCHBOdJEc
Gx8MMrT4FzT0ywuGfff+iAwU7eI+oLfrZL8AvXznFTrz0y2h+PuR+XmbRWfOxH6h3OihtYE1gMfU
uAjx7VIQfKKbdLKCYEqBwgrdUgAZsAC8zaOujUinh3SMJqTwliqFHsViX6MDHzMEFIroWLoVMdqJ
JuLvR8uVgXqmAZshrMG/8MabYNwvvSXOU+iOLGo0NqFeN0AWAr8SzyL5JhqZyVw6wHu3axPbw3WX
6wiJVGEDFPpXhHwLuUMfiB5rZC2ycOIhNW8WNwJgiw8g5aUMJzNCedDTiVV7ib9SpYOb0dkYzQZS
q84NB/uBsfd2uZmzJUwXzfnVrKEvnV97ycuhE5ksD8DyfL0IDN1Frj65f5URX3BkE40xN+1AhQS8
7QIeLumOFxesFMD/AHG+4PXleVehWz3pzOYopS0bg0AA6GLwbtvuc15GUx5z+9t5SepT9Vc16eDy
mrKeEUgChPM6IeNkhrWpafBW3bsnJigd3c6ph3HKRSC0oo8z9vK3vv42YsxvJt/qIl6tcNZBLumM
QjrGmINCf7IDvWzzdUq+adNounWTwhWzm4FSvuD3R5p9N1Z+CQixt7F19+e3R7d0ctFnBDHCvAnj
blMHUz97QCwNKcAdgW2a3Xp1XFtXrg4PS3khAkEVCLcu2kM/5jlx+ScWXGDA0zhn5GAjReMbP320
5p9XT7lL/0r6kO/szZywaYKktcdoUd+E7fAZ+z6SID05G9+fJiLceQ8oWH/+CdakVAdJpLwyjmTI
vi7ohqK3sUdu9e6B1zu9Q5l6qUbMyaPnVLNkStcgAMl99EUDaV5yDabB/Q5TsjhL1oNtVqEZxMtw
M+VfWuPi/OYoTfxIkuQaCC2mqXTEqR0eiRu7ZEdbnWdQG8BfbSTPYKdW3mwc2nADMcO8M+xxV1s7
sx3DzoyanoMpBLjR6H17Ldl7M0d80pww3RdIjgL4fAgvR2g5NL88+yfKnOdXUXl3HK2i5Ci2im4J
W4SG9WvKH6kJmoz7ZHpe3JgN4GRodU3QGgOhUpnY3erEqcGQF6VAY/NJlGwRTwH+lUWzrlyhEyUd
Lo/31jaZwhaRMjPEfn3N169zeeXqYEh1kqQjZmNahfuDkMQNdK1e50YWmUPoLT+XQHPAlN4PiMBo
XgVAJFKfp5d9t61AeMV4Z0SCN2MESYT3Y3TvB11vrvJ0HYmRT5eVV0MqclSb/x2zITO/8RJNRlVp
2kcipMM1BrM5+eLxxIOnbPxndQ7nTVungnR03KLzgMuLlbLqIiRlGpPpwk7++f8Jkc7P6nQBn8U6
WbMHRjGG+f0LO/36/xIi37Ks74sRT2U8zXAPFdZuM9zQz3VAbJr1kl/O/WwXziASeKb/kjnf8vSi
+gSKFDb8X+MNpFi4C9CJGYiwBwPekTu/5nMX9c1Nmd+YGKU7v2hKz3YkS5jfUVRs5FZW+h1kpe33
BLQ8W1e9ksIGnS3ZjZTGXcf2rsfez0tVXrZHUqVzM46mV23ixZTyb077YgDmeu69fWWaqCp5QViX
pY5eUuMRZNTJJpsTHoj7fWyB75+FNNkBWyo0dJ0cOvuQzpPv1b25CNWs9RAsMeNvWlx3nQjpNI39
5hBcd7APuveXx7r6oW2x1oiQk/xdHRjrlP5ZredquqfDo5NrHJtaBFrFRTERcars2Cqbd0QcpHWb
wqy4LJMXNA+dtzPljWP/lSFtxuRZyWIGkJFX60vOxjBfnH25JGHbNu+1o2tAVpo16vFA3QJiMNIB
p4ep6130P9m44HzMLwBWLKTTfu7zuGuvsuJAdFljpUmjuuygKxTDHo50n/bJVtLVh7icvDvrVdAd
siZiweH8Gir36UiK5CHcskICvl5xcOwb9MuQ5S0zNCKEwX5IPGGOBmys0AMdtafrxvvK8liK5GqF
qTJyaZa7AWiD1hIP6YXjL+FWvn1CpyOBkv/pJ8sobQM6VcFq3XiIS6JkclGnIKsO1UW5fEeiJDPf
grYslm1DEwUtH7Y6i/LUv64WzXie0hSOpEiGbsGmh3SCFK+6CGwgOd8zcufqOtMVhBKiQezvRsme
xwPK+0Ihhm9pjEHDivShl9117W5pXmfMYefXGDTJk+t5eFwLgBzs6aceNL6YSgICikDZlGzFAcQm
90QiHhlye7lx12+ezm0o7fFIhrSaNirljotcqHg0ZXbM2A9//D5uOzP51Tm7TjdJqty8I3HSqg5G
OpI+gUqO89Vdf5rWs0evtVkIZSDpA8EcEJhI/cv4g8FauU0t9m5Yl2jufmSJxgaVln4kQFo17mRO
3voQ0I8XJbsCJBPATc6fW5WDxRsd6InCp6MwfLr5GBo1siCFx7PXpn5ss/GKumgH2abCvRoxWHKX
EhADWM6gYwxVbRHaxgL0DqF39wOZq7XUi0vrBQ7De/T9B3QnLdZ1qXvGqlbQBsq4jclzC/NFkiGA
rsdou8wWx8uKEyD8pO4G5jv74vwqKixBMPwBMwFzvAFKTaerOABj2MgD8KQTzIMCrCUhIXDYdFBF
4iBKTv1EinRvzLTzl8mDFAy137ctUFC7ag+I+6cBeWsPievzSinWDhw3NtAnBEYMgKVPlcrGqnKC
RTCxT9mu6Yef9rhEnkE0eWqlGBtZR/Bcg4xTDv99wCUDHgAs13PRfq1n9LGb/T3VoWmo2uWR2xSw
4jA22Jz4jKOw3M895joZ+KeToHZ3QVcWj8TLvm5lWuxye7phSXtXFt5bgybAcN682yRldkjGrQuX
pKOHcnB1qDKq/bRAnCwav0AhIgMIzLOF+eEO9NCicZLTZgvr0TNDH/FuBAKlLCw8HQCbUqTA+8GI
PdZbxrHLFj8FdSBj0bLs6XSVuD3++7aCFrXV9eWrcrSgu/srSwqmnNybC8+BrBWQrCy7rOciHPKI
bHfjFtv2wwo4gd7YnTdaS+FXTqRKVuuBMb0ZlgrwBKwU+CyLX9xaZjN8S5JgvQ3G3P5iJp77O+FL
0O7TcQJzZuWR5JASc37ga1WjrmCZHQqdCzlQc+7naOgH1O5aezJB5mlQ82c2pN6O5ykcy4i+6yWs
LLu9TMo8fclqZ63izhizfZ7MriZvq3DXmMXCiUSrIMZs5QZS22y4YQgA5M0FqZr9NNEDAAkz54L7
t/Ws6RZUncxjYVLwzVNYrjFBGCZiLSvkRk9+mxhkfpyMvHo/v286WdK2rblRNl0JWXb6ODqH1rxI
yugzIkSfKjqVHV+2fau1MQ4x4bhV7j9LfQ/Kdy2hlVILhHOChx0T2PL0+kSbIuc9nAxx14uSkxCl
BOQydV1HqjFoNFaB0xtspmhPk/MZVjWV1vRntfImXFfnR1r/ZFN1Y2Ewb1qrX73pR6ZTRC4rLzdw
xqRlfn9+MU2xIfJlZAuOU9wMrufK/rSsyGj2ttgwcA/swBzzRqjB9y7FjENXFWCSdp0n0gdVSEh+
vbi58e4X1SMzJ28HhBRDs7kqx3b8OcItHLl35rZmvglfOttZyEF8UG537hiZ5RWjz+dVV3kY6G1i
jgyXE6gITkXVGHPPhrJgEQaPMPAwpUmU1HjvmGuZ4NUzGKOu0KqUCJAisKGiTRDX8alEEtS8tIXE
wv49mjuOqnu3XXq6GopOjOSwE9DKcrOFmLK5S4q4TW6nAualwwpQWy8o31AK9HALUbGXR3s18arM
h65kUVr6xX5um7CgxU2xrs90esvq6ravpqgj+dvkGfu62g6u9fX8FiqtBZ27Ak3DF81up18wpwOb
HRdX0+iAieEVthwuzUWf/2K6Lhqlwz6SJMVsIKQEt5a4BPvRjWn5NcumsFxImOHNk0/80CZckwVS
xaKwTvDpAPofN4Skm5Guc2+LCxAB8RKyclnjfnJ0jQwqT+eIsAXtYsA++mCSa+6A4LHGCnZxUb4s
mKIlW3x+l5QRhOMQMfkDZlEi99+iV9V3OgOBLkmBNnS1rK9TsO+3mwAYf2CAMP3Y140Gq5qRQW/z
V6bkSNI8AccJhUwLlEcN6Ajhydrvs31nJ/vOijfvS9ZFKxyd8bWzogowFA2JR3bwmgNtdCG4guEb
w6ooR2EoWsAwyUeF1oN4tONreHOd0tB1fifLQ1uERhJy68lLwi3dmWCy6b+45bXdxAkGW7uradq1
/L3Kd02xP78lKuNCV+//0qaAZE96T5kJM3rbHFg0zcscEhGgjm0zaIawVI7IQccjqOBhW8DWOj2e
dGkQpFcTi1zyexu+tp4PELwAg/Sf6K7EZQ3QWeogt4ik36mgqRyGxXU4Q+f1gWK/t/w+0A1Rq04K
nB3aAkEaCugeyXkPedBMGMZhUb26l77b3fqNeWmYgyZYEysv38dAXcVrCcAoAoLlVBVeVk1aUfRi
8aGmebhxk3yZgXF31ZOOxXY/kod5sqYrto7Ei1aW1W/nTUOppy12C+VBG/+cfgB4m/LNm/ABRndI
53eSXDDddqmcKSbz/hUh/n50cXStveJlBxEdy3AEbjZvl29xOhM0vwWAKdx9QiPAkuBZj1XFP6fi
7K60h6AX4mYrchi9zRZ3t+bb43kxSq2OxEjX7tShcWHsYO2A4gM+td/3YW28ecMzNQ6tttlX/NoH
OzmSJtmJlebW5nBIw8N+rL5uwJHK2Avu3qx9G4Nd05Aw+E26A/AXw/N6/ol+z4mW7kKyDUnfrFjP
NruwyNXc7zJ6WxsR6y7SKg666qInV17bh4PzMwl2mfOe9Ydkus91OPwq/4J3t0Bz913M5kob63bo
bHUDrIFRiO7ty7aJ8/SVbprHmupEIGADXCTI5fHukE4E5VW3muCBANO3edEv5j4Yst2a2BozVV6T
oH/DlLEFZilUSU7tNHW9eeC9uCRWQOjsGM/cf4y5n8pwTawi2dN8SnbAkh0fK4SsfjTXqJXiTcCy
UXNjqzQGexsw8gXAAnJ7p19iFuPkJ+UMU+Z7an+rWUgMXaO16rgcy5AMuERXXpdt4nJI480PS+vS
qgBa2eyBNuB9ooEXA9XIfoFTTWyitLQTIEJxGUKhfsP1MFlFWEzFJxznsQw54mDGgmAUMpIAo0Xg
fjQP1pD98NnwmezPsSTJIFFq8I20xnVXPQ/NnTd+WbZbUnzJn84fdOUOHS2a5KZZwDt0dGOHkvIp
HZywAn+0E4NgbXMuEHVr3IrS5vCix4MM8fwHPszeHb2xMsXAj3sdFBeV9eDpoBJU/gJoqv8n4s8B
PLp3rNXuO96JdeNvG/9lDbHZR0w3BqaKrY6lSF7Jyq3SnjgUGcGIbU1DCASL8xujWip0eGLIGeyr
BGCCp8fTLVukHF0ToYh942LclKHpVJcKV8UhfzLhBN4VSSrpeNIF02cDio8oiiCveLFhHJPhzWO1
abi0F2NdxgXfnVdL6QCPZUoXi1eXpgcvCH+ebqFT34xpj1Haa8L2fI2G9A7YGWiZOy9UrJV0mQWC
JJe4NgGdn3yHGGNa9OiKxzsBzc+zgCtjv4sVldX+h61DP/iTUjgV5gI7V+T7UM3FnKDkhty0mmp/
xizm5KI2jSlIL5jDtdzNvgdGvF8BAP64+7U115CmGeLkfbmysKT/2MV2y5AimoZLZ7mh/tNIDl7w
mE41mEir2Afejq7r8+O6iE+lYMfG/rsgQj+1MZLTtd0YPrUadjl/NNk7Hm8zwRtl+X1+Bz6cFwDv
CkZS+GUC2Av5CTpQYN8OmVeBkRR88d3mjGFZbTre0w9nRkihrki5wsN82GcMvLdenaM8gTn37Wpo
hpeFWiCFq72X/64OqCgtINnbqCDJOb3ZHpOSbogWSJZ+Z0iXbVYanRfxwTFDF4Hjhbw/qlSm3CBS
j4ZdIeuBhG77vtpP4wao6yU00zSs81fX252Xplo5ZFTxjMMUh+XLyAB23a7l5vYoU+X9q2umN0HW
v9JUh+inMAME6GI6l2D2ispVWBPMYjlLG0Q/xH7z1+FhQGR7XhOVCMs1MYcnnOaHZyJZ+LRQHKko
aycvAkbpCE+jg8H6cHAw4OfgaOM9CpD8D+npPsegMTACWGRWCMH5s12PUeo+Go4dbbamsPzhQoMs
F6YAbBBH0J9KhzRP2EzXysGaBUgi/GOYMdvup+X1/LKppHhAvwF4hovUJRUGcnRtri5H8qtxRfpm
eSjsH5hUum3rAAyKm8YZf8xGQyEgiyMfJY4o0hOnojon9VjtQ1QPxOZlupptVGMuaXNpONemGy3b
zkOypODvhX+NpqX/rice9ijhuSjKADTmVDidgFPazqwGEHcTZf6FHxzwngxR0tAIUtkh2JNggOic
xuyyFCEENuhq6QpBaPCKwGN+t6TOw3ld1CIQ7qIeaQHlVNLFakifOYAvBHFsemgHjpnJuf15XobK
LkQXMd5eeCdggvZ0vdIMbBogW61RxPoRIJ3lv/cgLSb/mUQONoEtIbA8WDoee5KYqSg59XqslnPd
dPSWOX6MWXvNnii83IkUKdhFuYPbZg4pfYuh/bwHWYHzi9VMU29RrhneIQLXH7lQefhkzN2CNjPE
pN7XHOyQVRJ2Q6wd3v84FicW7V85uIxOF631xsYtOORU9RAb3cW2fLObqy2zwswDJSq9a5Cd6KJK
B1WkuJpO5EqmbXW0SudEyHXGHUbVonqmYVEFu3lxQsd+JMgT/GcrBIiw6aLHAeA+yJqdalovST4u
I3hb4LuAS9aE+cjDxH5NdIN4iq07ESSO3JEb9NCUb9orBA12xZ783LYOKO8212vffisBN63RS7GS
FGUptFK4PgbH5a6CycDIuGnDSQxt+Qpcs3hMpynEHFZYkPrWRlIucSyNTJWKIEXC+xixRfAhoVL6
JhCRi6mO7MUDyNkczllMa9A7dJrMsOK0wcP/wX4W14qc5cxn3neBD9eBHP1VwOos9EzUAmxfh/Gi
0gjBqw/Se7DVIXd7uml0Je3MS2i04t2fg4uXPtigROltzcopFTqSIxlHRgzHm/MZvjDxL3IzjSyf
xeWw7c8bu+qCpMf6SHfxkmTIVDHok2x1XJYbQBL3g7/z1qj1rsCtvgDZtzPiAcOb03ad2/+1yUe8
lTDsCAtBIO3KdYMaKMJimryOKMYITKPcWauzM63m8byaihjqWIw8sJA4k1kZFcSkGZ5ByTdud08O
aeLRMi+bVmeMSmniIhYpRBQRpWJIvnSLwYMNSsEsSNtcE+dHnv9O5yHO8Po5r5riYgbKM6pAqAe5
jiMbpGkMBN1CUM3O63uD2Td+9/28BKUpHkmQTLEja58yCgl+MUd1OoebOT6CoUJjikpFXBcYCWDf
QeAurdqY1yubQb8TDUH6QPzlyc5143PicJ48l/+8zMHQ5OEFSkETcHp4mxz/mzUujH1JHhPRV9U8
+0h2OG0YPNX1DliXvnPr/yYA5K/ZeHF+HVWuAww8gBUWIY4lY9TXztAl7goQ9SL4UiAXVfOf+bRL
yKZxHSpHbwvmNqgZABZfOtK9y7hp5WhJKmz/Fl3R8dJ4YbKWIaXVxRyYYc50V5mp1A0JCIoNpD5o
hk5XtgJTYs0dpwa6pP3mpMvBA4vcN7+yr9vRva2nwYs2J3v2ev8x5wsP3TIzD73DyVXCuoPr9Pa+
HTsWpqb9cn7VP1YXsOnoRkFYLCpQgCs//TTUv5B3BEVG1HVD6GZ2yD0n9GZUU/hSHKwm2bsc0FJG
N4VuUUYmOmbc+rbExMeMtvW542Hn/uN2uoG2D/kwfBauczx/XRxaS07dwP4TXmQIqOvRj1Erher/
lO1w0Zgv9RYZzW3L4vMroTrHvou+TVz+FNzokvW3vjGicl7Vkdmx4rIjlROVdrbcNnblfUYUFET0
RIGbKJ9lJ8iHpKZQrum3W7qiKL2QZ8/nT+c1+ti8CRk+pKCTFxWOD81GKHh6jIiodAMVqF9mL/OY
3w7z7zX5ZXN+CLIxC92JRKjlPpn5snMBjx4bFgG3zGRqAn7VhgKhHOuKOrjryh3TfeuaPF8TPDW5
GdpDBMDDtNuDdiJBS95Kn6dM4zBVZw4I7GBFxdUJMHb5HQOc2tzrU1iQlYbJ9MP393W7RbmuP06p
2JEc6SUTdH5mBI2BtP38Mi73c30gLsatUB6jt2a7b/knYjkAOQK5S7hp1FdOD2wOL2kkPMOBDYAt
juy6YfBw6E2Nm1Qdh2MxYnmPwm9nHIvBBCsoAIbuud+EIwYtAl1PmMoXw/Vgm4RjtOTiN84BY3TK
ceaWuyS7ZT0Qr/1LSvZjvct0HNxKjY6ESRuVkb4ZWFXgenNI2HXXVn4xALLy/JlTBTfHGkmevhzS
AZ1s0Gjt94Y/RTUGCbPmZsxfrPkzBv5XH5m1ccbwHa9SiErN9za4XMqH3nrudFykymN0JEW6HzzK
y2VwIYUGB9q+re0X9JrPXHP5Kw8RUhqwA7zBMHolWVtazUXO8NhL7TSm029i5ci2vvkDQByMfG/a
JApWXSCqMggBpUVBTINnkezx86KxWO/DIBDF72jVhUWf7gIdPNyfEXk5rDoWIwWIowm8HINCjIF0
+ctUujN6nod8LHaz669PDiYDkz3AqWs3RIvIxOLWpPN3XMk8XqmZYogvmCsjQkhgNo+BZYyvy2Tm
oplpoD5apnuY2pqh04n2jf+DrRt9nL2+apFwMIOnIinow+IBlWdmyfDe4VdQjUXnxteqAxPvmDVp
uU8NZx5RbAJ+RpiNqHc99BwJtRh30wAQ16IDCLdlk3LPs8Wud5xzZ9j7Q+UBtHaz46H32/s26TYQ
lBZVX4VTO/qRv7jtvkPfAktHzLkOTlNX4ZJNLQ1X1AXvaD+aW+h5S/3LADXo15WUYx7mPloYQ+CT
4FW1OBtC6qFLp8gpWsu7Kmffji0/JU+8m5fidnJW797MGF12AF3g6c5frOoLgI+nGH3LqRdmDubQ
nAo9TJi1Jclr1tLFv80YnotRwW3/i9mz/pClvb9fihlOe3Xaglw4NQXLG10L/4UXXTqG0zRXF2Y/
NnvmBG29L+g4oNqYO/waXZHL94RkxRTxxWhBNWS1lSZgUB3CYxOSfH6/8Q30fTgeDFWzIbmbkkcf
uaWgfD7vvT6WBBExoAglQImRJgA11ek5HAriZKbIY67Ll7q5BGheQfZr9wJQ2rAtrhP/YBuX52Uq
T+GRSOmiWYJ58GsDiZcebcit1WXIgrQPabu9n5ejXEPUHVGPRtsazvypanTotrmuIGdc+kuO3v+m
K14K23tsJ67ZLvUy/pUlV76XtQZxr8g4b96lGfwg68Po5NEafHfa3bbthhJU6TouGMUjQ7RVo27k
IZ+O+RHJU6PDI+3RIIxcIL1Nu/uG3/bLzzT7vjZR4e5XHNj8Gec8xFSr1Y5hY8V5+XWsfpxf5o+e
/PQrrNNlxhRSkIwZvmIu0emYPPVrGddkiZIs5u1blkf5oHm3fjQgSLRd0ZUsgIVlvWsXc615NtZg
JXCjtjP2Th4ceKITo8jxQg4eJKgme6hqyoW5hM9eW20NbkLuPTkUHL9z1l+OGb3ybBSLmVXyKLPx
yBvz/pA3IMcCJnfw301LfIUnEJTxWMMI4un6JiZ6lM0SMT3rXnP6u8zW0O6xqsa7wb7P6x3GiNdN
V6pRLvGRUOdUKGFJlfYONnVxt8vC9L6O2bRvekcTBSjODZQTVQek0zFzJmcgCGqESQMwVUCwA1mQ
3fX0meHmZ18C8F78D2nnsRw3srTtK0IEvNmi0Y5sepGitEFoRAnee1z9/0D/d850g4hGzJwFuc2u
QlVWVeZrym1S3SXuGlj4c16YYtI5nKaUc3C2bXDOaaymZPlUya+yipAsv3fdASzhr+sbY3EOz+LM
NoZrWdkQG4ytrG6y+K862Urd0/UQ02e4vGlcDmW2NkosdICpMJS6fBrFzO4REL8eYW2yZgvBlCtD
81MGEYGmJmsfo8B8MtDwhVezEmoxkZzN1zSfZw+QJDdDuioMJjUfBONDqHR77BEPc21XOnWSa1fI
6fzz0bGjJnQ+ViD4MlyGtJSi6TuTaq9cq1juPAzBfdoGO2VNV2VpKZzFmdPROr9SBtEnji+lt9jW
bGs9dsbYW8kVa2HmK7uPW7URCdMgLmJBN/KT0smTNdj5Z2IKBiNkIkPHM3YS3J3FAeKVB6JJBTQP
upG+SeeqOxmJvsHuo1pJ7iBdUb8yC+E+EIN2q5RD+t3skvZWriYHyK4E/3P9Qy6O/OwXyZcf0lBK
lYs0v8h025fMlT4qQ3WM7OV6lKUVej7u2XaT0mrMB5f5NbqvVp3jWgcBtXgCduCLI5ezd/rn1yMu
jsvkpUxJbLpezCJ6eRDlvkwROAhMdxcWonaTKW1EkzFeEwhfyiWwpiZMDdhJroOXU4i/W+1lU6im
UU6lmz0Gqb65PprFdE9balo9mLxidX4Zw3ejsB5FOgEFWvxeCZn+IIuHut2h2yZZj7Lu23WzwvNZ
ymBMH2B46p5ckmYxBcHCVqGn/Kv1nm1I9SYeh2Oiqls9rVe+1ufqBgIsFLInqBvR5pguI7KKcgzk
lNZeYo+CM7aeLenfSvku7W7S8vX6bC4O7CzarLxhJF09JgnRfOpdJn7jYk3lobKzNb2cxf3OOcld
kxItu36WJoWxjKt0GtegiQg11zvFSpwA5GVdCZvQkJxu+AqKezMU/Z0bGzs3HFZWztJY+QHUv4Bl
TavncuEkSZZjicUx5PMOdZOfjek7Ceh70QpWvuHneg6Jmvop7UwMdD/h8kYzsvJgarAHVXVHidzf
u4nZOPWALKw1DjTZNV/+cv1LLu1yQIAS5xARudVeji5vrdwKROC/no7hVpnE1cYrOnfb5NKv65GW
MtgEz0OpYDLEnKvTCSlOBJaQZPQXlfZdHMauxOdYMrC7qlTzR6YP1YMWeB3ALdqTPAe5l65M8OK1
2tCZYBEllck7+3K0WtDqXh8ZFMNT11aUjnbuS2HZffpdGx6C6CFXH3R9Pxb17vrYF2dZp+qDESz1
ozlGXTKNRvU6ncuS8ENQsRTiFZ96K2+ThRK8xE0C6DC1bwPS5izd6KWbyBpY0o0h+3Y57LPssQ+f
9ITaz97XD2J1kuXdGKibjnuG9C0RV+4AS1/YBF2gsp6AyM3THdwiMwUVOQGTHlqz202I2/pRM09K
eOz6wDaMcuXsXcp6dNdQg1LZOoz78nuafE2pihlxb/4YJR4mjwlg9gohKqN3vGpN9HVhg5IIePZN
CYnu6CwVyEWWw80qJui3WdwWg2riElf6yCqrYbBVKDLt69qs3JVRLiADOPrp3YBcQ9UWPNblMLNQ
buIkIW467Hr1odPs1mrgF7c8fPFUubO0TWP+Numj0aBwJO0fC7FP9CowovBVYRayfS/ju6ixCF2N
1FEi33TBT7V48r2P6ztkKdGfxVDmqKbB0FxNL4lRWeqTLDd2grNBL/4MtegEIuFAT/177Q3fqG/a
ciMd82hNfnRhMV38gllyoIzD1djkF2Q4AlvopVXVPWo7t3rdOxoouyEI1/LRtCNnjyiaZX/MIyAE
fgI4FbESNaOkZhsh90Z9L2hd+d6MnjtZAHb1s0/59qkQBS3ZyRo2r7arGZ53kjw1Ohh51iq7JlbF
m9AyuzWa0MKVDJVehaaoBn6b5/HlJ9f7NuuzqcCghdpeGM1dHqyhoBZDsJcgICCX8cm6p9WTaDAG
kjG6WsdCpuoLKuP6qlo4uyWI1pPB5PRi+PTGb4bCGhuN10KSHOTCw8XvVAaybfnuyqdcikSlb9Kk
Izd8ApjqWRhHskeGD8KOaq/nZNaNlj158r+Jwx0P6QpFmlqul9/FjE214gzguyTirST+FIviUPVk
2lBb02lZ3JIqPXEajsgJUiW5jCULSq76RjTJ69273Sv1GFv0D1IcYaXyIGSvenPbaDdJ++rrK+Dn
pa14Hnl2v2xTuQz8kluJONwZxZ2UHmVJ2GjKveG/SuPh+iJZuhUAtJ9QQgZPnU+mS6Hqe8kgZtkm
t9STmsnPQ/vFavOt52W7PKztWunuRDE6mYJ5U0nut+vhl8YKihcLBWMqF//5Cme1h6CptQZjuenU
tt4GzbflTMEt2sSATXxnsd7W3ppK1fKIuYnoU90dttFsdwv9oPiux4j7SPvSQ/QUBsnppTraRLp3
0qUO5gqOq7my0dyPRF2jHSzdVLCd4llJrxwEzvxAUVxfMtqa3ZJVJzPnLn80u4om8wD++2BaW9Pa
W+4uRoUupAy4i9bE55Zeg5KOE+uk1sHFd04NKq3ArRrs0jddeJRoRNUAA1Tht09u0IVDPBxV9w7P
o3/+pQHuIsfwB5gwh/SDPPYKfzpg4KCHp6guE0x86vzOSpBeb4J7I3R/tJFVrzTxl1IT7Bg0CqAu
ULWfn2tKmcaBXGcbtVDwKU5tQ+eyC/JHhPBxfYQLFySUIGitouMLDnpOc3VztRSNDG5cq/3EHGSP
pp1T8y606vJoIJJ/PdrSV+Q9AbCFUJRw/3QpzrZOE7vovFs8Kbj6vPyxsJYxOhGjrWQW+656bC1x
0zbuzqMNeT30wpxeRJ6lRiHD7aabHjOV+9i54aZOgS3F3k4x1vROl7IwoTi8JrdLluvsjisMI7SX
hPxQj8qNSi+Wk//kC56j5OU2SlQ7yf1dZj6Pun87dvq+Eteqo4uDNWTSE8VKNu0sW6RjUMh+ymBH
4TsQskqo7Lx+rugyX5/UhUwINYReAyqACu3n2Ugbk6Yxe5JrrtTclGa7JVVv9EL6KaT1QUj6Y+yu
mW0sQNImKygOVHpZPJ7mbxY1Nwxkf4kZBUcNvRftRvL2ZXzg7ZmaB390EuOrJpxSayeHr5hF2Tjn
asZD849VdLlX86BARIXTW8XZ9PKsbRSr94WB3xFSXYj2qvLF0O7M0qUVf2vFa+Yci1/072jajELQ
9kMR0GhnpjEmqMWv1BqcvlftfC3lLSUEihnMLxW3SUPyclhuLA9d04w8+sV6A7qCZkvznEr5ra9E
z71VPl1fQYubheQjQwWDR0ej5TJeJfZiwFsx20jWAIwvx5ZjFzWireZ3COGg5OsGz276FpiI3AVf
rgdfuM9Sqfo7tnwZGwNvSSxpmoNb9MCKhyfJX8OtTjtg9l4ANglmkNoHaqbz+gVWX7lvukhJxoK5
NUEBaOLALTA4Xh/J0vkM2mvC8kFlnTArl0PRGsjuak0ztyqtbB94vmqPauI9JaZnOa3Wx3u/ye5C
Qyc4IJpqUEPb9wYuhp72irx6fWyzZFi5zP85qOajBzf6x9wFnt8cMJAMXBrCho9bUslvY8nucLIu
tA94mbeqOHHZScDqDyvQ7Vwr92pTbtBWPwTJY2nqh0irbZfeaagHt66p731ZAFK/1uFbnjpNMdDv
oEKlzjkrbdWE3mCxCtIWM/nwponeQ9cGSoJW8Wuo5kc1eJcqxZb17oucxLswLO1SXGN7LC0Ulgcq
2TxHuNzOUikfRAoi2nKbQIGoE6hSfwCMDDK9Kleu6suRePeYf+iKf66aZ2cw9bsibqYnbKjKB1Py
D1Ubb/XY2F9fkksZi04tnXeNSjC09csV2YuKEEJUxdkHLEpeHYLoI4BSrK5JFSxmkAk8zXMA7aRP
Zcp0gMZVh5Cjs8J15a2Pz89OE8uai4TQvrbmYHyVGkk6JL6Rnyqjkk6mXkq3apojqidZ3lpGm1Lx
fNFbU/kFICtM0HmBFpNmWdEmq4qqtNvg5GYfjfBbrrcGssnyvkj38do+W5rq84izu83g52VlTaaZ
YfqtEDexTF14eOiUtUb/0tlwHmf2yHMTV8yqhjiCHO+EAtSZ1W+EvjpitY1Tir+SPpZuF+fhZiuo
U/ygDzomMq7fxxIVgPylC55FwcnczM6s3fX1KmlTuv/04Wga0OeflKvmN4sxTEIjVThjKYEAzkzK
vi/3VVGZ1ZYto9+UtVwoWw9Q9W7ArfpNzEv5UdCsQbmpjaSlV5lL/U6PFIw9Ggol3k4dh+FJHjLR
2CijosSPZJ9in3epahwCN+p/RBL8go02eMrWHz3SoGd60W1VWHXnyJBGS/T528zf9ppQ3sRiJmyD
adkqqewi8dOI0odVi9VBrrpocMTEEgKn9cPU2FS9a95rQhECG5TM/FHxVPFLIUvxuyYmyHEJkjly
y69ET9yogeRCRczq8NgkncK9dbDQaINFx28wm/vWcBXNjkXB+yGVQe5Q9SxflELpcmdoim7bhLX4
He4Ce10VAx1mUOL5+k7zC/nG67ANtuu8q+NNUnWav68SgAGAGCdVCSlWJ16WeLAKGWHPOm7k0bby
HnxH2KcFqQml+5su8i20C73Q/Mhw5NgMjWH9jrxcOiaKFeypEgyOFUPGugFUj9ZTjVifXWRMsu1V
4RA6OPY1G/CDOA82opr8KvKhudNHK6vQsgzdBlHZBjkNnFm034nl1j+koB7MTeRV5c+mktKXDOco
19aKwXRqU7B+xxrT+2xkhnePjYYYbrwhziBHqONJRdx425YRRgoSx37aWea+TV25h+deH5O6CW/G
rkuPFLrko1hTBi/6vAtsOfWxuy0rVphQAqO80bSB7niqZeZWFtrAcxBwTJGja907Uc6F8jCkkuE5
kSwKd0nD2rWHTM7e5XIABOOCF1Q35TAWhdNhu5Y95X3o3+rloKibIh8L6Dt9UUw2ZVmlbfvI93ah
31X3gjZKL2rZByMgaEzZbVnJZOkx19o03zad1Hh3Ql0qp76Tq63CJfgvSO/FHoENAKo5KyNZeWIs
pveJ6UGfjYyqzBnHZVmzehIcjUMk1lx57xd3cvctCu6VyE7Dg5L9LkdnUE66uUqAX0gIvGqo8UD7
nHTcZ3k1a2urqCJuBjCFT/DE7jXvI8L9A82XvUy4oWt3dMFviySwqxgUvJqtJKWFFIhqFlh+EGWo
ec/7CKkgjomvNxkgDcmWN3vt1HQqu1JE/2HNim8hu3MVpp/JP67i8/QX55WaDAb3giyqUGSgZO2i
LhFBbbTkmEqsUSrRLeyCMF/J80uBYT3BYoTApn0S6ZCEWKukWqC21QD4vc8TnX7qYXC/uEqwspqW
5pOqCuqEMv4dZPnLS0k+dOTrAtS0W6nU0Qo1u5HEvoltdG4RUSJ9Nc7oSVFqj43ercnbLNy86GSa
AGGo7aDOPoteK0MVjB3RVZygK7HhIHOPcbDmgblwHUAqEJa+ypMAMMM8DKVIM/dzrgNSvS21A1YU
nNhfjLWn4tL1HqgE91VmkgrAfHUOep8ruRfA92Ou3gv6tBTjBuhEmxpMOgapusev8MNoAMndqa5u
Dxxy3922aQs79rzolHqScetXrXXwPd3fum7u3fpBJ2wlNW4pWlR65DpR3dEXjXXkwuWy9dcoOktF
KWYLmL88QX/B/14uCqsNUk1ssLTOdaoF/mj7cbqNx+++ktqS/x0SjRw7iSqtLPul1XAedvaZoipN
5DIkbKN12zz5ogzDPl6zBJx+++xOg76KqgO8mqA088toHSvV0Ipcjlvq1J7iP0Res6KisBZiWo7n
74msZGN7hEiSiC/s+k9yHfzzN8vUo6YphH7pVIG+jFEWotHGFV5Sppg/p5Xww3PjHe4CK3f36Ub5
abbOwswKAk0Ql3ptEgb79Dx+yKAn+MFdaNmxtVXar4m+v37nXMh8DIshwWrV0fudLYGkoHqYaBWC
94PvZFn9EI7Gtu7VG7l2HSMZVk6TxXAIXUzk1qm7NgsXjnqhNxL3d5dqqzTGW63QoUKg66X4d/ma
XdJCrlXpQf832mxdQMHohXAgWik8jF1ly/JHFd3V2s6nQ5OuJaOlTwdRAwohOxilp9kKUSMkOP1u
snXRf6nG1jL2ffc7Dr9YnesUzUevrrXYlyYTMQgAThZIOEpUl0tSVXrq5l5UgLaDG5m5uT3Gam83
UbgZfGPYNHrz1/XVspAwqA5wh4UcP92HZp8v8fvMyiadhiwDKtbrD56n7WVux/b1OEsj43qo8G5H
B/mTxJA5DEbAXgNbW23b8RaBURsKjV9yOVzjfS6HopdG9kUUYo6pVVzUDcYYAJVRvmeiCBztdQDX
l7uHYa1eu7RAdEhk/xdqDqvVg4h7lARKHRqXXN53euHIo74x2H2x+SOpnHpNfmXp6soH+zvkbIkE
TYqSTU9IA4u9In+1uLeJfbJVhegRFKqdTRRbul2T1YW4jy1r07nyCsZo4TIwwabQ1be4dNBSulym
tCrbMhyZ4Ri71AD5akso72pBPJpApq+vm7VQU0I4OwhioZUVYdIGKvriYBaaI3BxrfsI2t7KkbOU
WoDkQ7bAiY0vOtsJSj9YpTkAPw3bdOviU+DIQvYi9N02NJKtGQvbvs9WjqClY+485iydGV6o+21I
zBhn+7RUqBC+XJ+/pf1toDmgUocEXTHfDC64PrUawC3mmoviYoymPYA7c0VAd3Hu/o4y3wcpVLR2
7MAlj41FsUJ4CyLrfoLvCgbGR566b701M7SlrXc2sHmNP6tzSR8jANe6/1WPH033t9wfg2o7xo9+
8qK3v67P4+I6PBvh7BQP60AWgymc796ZPYJl27F8WxXrX1wPZ1GUy9UeaHQTlWkeS4PORRdSUI98
ZWX3LuXH85mbfsTZlsro+0idRRAY17bcH6Tmo1SftOCnrm3/xaRN2nWA5Uzy/mw4TdjUhpQxaS1N
gVCsHSU44JtkuW/X4ywuv7M4sxGFldXQjGZEyrTcmuinmYubTgp3UWx901z1Jo+if5MtzkLOsoWR
dlo4joRMagqjruP7z9WAfiYtRO2n3641uReXH1RlqHYANehqXX6zwavMWDam5OQJdtze5yDR2uBJ
i9ZaBouLAyjEROlDvGy+rUa3HWQxIVAVf9WSOyHewVfepNa2oJ70L77aWajZlkopyRm9QqhBOImR
bMtJs43jG4/aSBSdtLW+8uLeOgs3W4xKoPiiVU5TKBa7yHdvvW7NT/yzJwVKExQc/jt7s4WYBFYS
qM00e8P3VH8esBT3e9scbmrk/ccddD3EDeP8UIcHrOE2evDaWc96/Tgg2VYJX67P7+JV4fzXzNYo
eFFE4lV+Dc5YTXlLN882QIy2lWfn+q3FFUwWd0V166fbVS2MPx2f+bMHCAi+gehhwF+c3VMEHZMo
sxrQPjDlbxEy5nLR3QsNdxMp2g9WZo9p6fTl99SKIV+7a66Fy/EpyqD7wT0FYPvljmnpiXaBANOj
kfSjorQ4mMV22ryKemuriYLeJLTfxP2h6uW7Kq5kh6X+HxhZKP708SfRutnoM6VpQZEy+rb72qW6
48qlM5iTFHrx5lrykTLvNu8jlka/9bTonert1tXrU5msWpMspY7znzLbZgBqMZmpmYjUguTub0Xr
Fy8zsfAOK8ttGtP8i58Hms14bSbiRMfiqmZw/Y3eFBPzgNyusi962+DluC+ovoS0Dfy1HtJStWUy
O5kIqrAzUKq8/NjACqK2sJhuT8lsJQcy8qGIT4m0DTGCiMIHf7hP/gUG8yLmdCidHaOjys5qCmIW
FPKLrRwMSuzoYdIBHAn6b1AquufrM7x0zJ2PcroSnUX0xyBPWomICFeGwm2UI8iQ2X6/UcS7MF6r
VE/Z4fPn/M+cQpa4jOZKxRDKOZ/TSLObIKsOOZB2w/p1fUxL583fY/qMZRhLwMvTmIa+2WRuwW0E
g7zgJbEY5rjW1FxMidiwQWSjgGVac4BNLEt61mCHtNF8DHjGjSg+aWps58YXU/8LzG6cDXagvmfu
Q5Ou7I/lffjf0HO0TdULWmQOhK6LftfJu6RpnASDsOBfSCpMplJ/sExkn0/dDaPsIUzJREqyN9/d
lcNG9u5ksbMl5SYOHWPcjKv2yIub/yzmbDcY4xinUkZMndJBZOxikfowtf5wJ2i3OvKk7lYXnED6
cX35LJEiLsY62xNBawpNLBE3TdpNaR3L+l7TSe7YPZ5AdIpC7VDV87NdI9uuvrZHFr8pgHIwTZPp
kzI7YSU6gSAPwcfHWfnadOFT0HWbzn+LhTVtqcXdeBZp+iVne7/u2xh1ayJlbuzkvu8o0IRzId1e
n8+lAVE/ZvUowE9Rsb0Mk0ltD3AHrmIsQH8wwhBin0ceTVX1eyQ1K8/fxWggN/GC4E+dt+HMokwk
QYQqJMgQ/V0FhKi/SYTiCX3IzfWBLc0f3MH/hpqtTyWXY4R+COULUJIjpab5DN3byXVtfz3SnwLr
PHGeh5rNoaGlftsmhMrS20r+LluPen7fFCc//xnhpzp+F6U3yT3I7dcsekaGylozdF3KqWc/4I9X
2dlaoQmrV7SUufpkH0lyI5qnyWLSlB+TYK37tHQknYea3XPawlUrC4T8phqN35H/FqWBnemtkwss
HBCprRqvTO/ih6RQCTwS7Ncn9XUh1IWoal0+ZKodQRe/NrnvFO2/YHKAtP07zOzWpJg+PTSVMNwi
b+tM3Y2ECHrtALZvxRBsYQ7hVaOFqAOEhhc5m0MsWv/vcxlWV21jV7WcTkxwwvCMx5CqmqOVPVS2
tipX7hMLLyLE3KAJmnRoKSpOU32+TtDI95PEzzZaFgjPSpMYmwTlp5UPNi332XagaUgndvLFQ1Rq
th3GQnGzROFhjHyI3jhigFoIikLfTSocMYZAUrnCt5aXxoUyP5V7bCuxPZ2Nq8haKobFBHuDVaBA
gY6bFrFcvOkaDVUC7YAvxDaQVTvShKOC7qBheFutDvb1GNql11G56hxX77ajbnwRM8k2zZhKaoQG
U+TkqbWJ5Mi5njQWMqGGYRpJcBKUoWJy+SmGHguqPgfUmFYVfp7cRkI7Dj+S+ul6nKW1pkF95Q+u
yyebQqNNBapY9OP7eq/hOun6Rw8EIsI5an0w2Mf/W7hZ1s2kchSNcQrnvWaWb0vWfdg++O5r2rX2
qrz/0jMAaWtggdjdgh2fE2yTvAj6StShMXdOjM+cVdthJDmVDNTXrrTjmN1la7TMpS83yXcD6iAl
feoienKj9X7cQXYonVqJN2n8Kx2+dOIaT24hqf+RCf9PnFlCQvCX7oLENtLMQ4sAkG5rgmpL4ybO
V9GP00ttvmXJrJOJhiLzApivRq8vSzUgliE99uqj0CPF1toI5DV1i7T8DsJ9lu+QXULRdm+ulVoX
P6MBam0iuk5tzGkqzvJSohuhngz9n0Vaiz+j4ruh7eQWeUuso9A1aPZxv7IvllLGecjZQvVrt08r
na+oV+VmHK2XRBFWsu3iBzwb1SwP+roydFpLCKHwT4WGWCNqpG0Z3GlR/LVd1Z5cKoCwxf87i39E
As9mUdbjKjdrZtEouo/SfzBwK4l974Ea2E2uNC+CZ+4sCpW1+l79K5jTRfTZoWZlVj3kFqP1q2NU
bIuwB8n4LDQfrvdm+qcsf5HMbal8ydWVO+XSi+Ai8myjBIIsp4NJZLwqHKFEw6f2T5oePpR69lrl
8W7oniG+7QWvdaLwZVDepHZNPW918me1kEjRh6zLmfyo+IjdJxCNTm1tkvCh/WPJkI68xb5Wa16/
i7kIDWMsTgDGS/Ojdhg8sU9VovqSk9YvRvXodrswXVnIS2cIArf/iTJXAZ3AjZmgEUVTOdMbTtfd
KB1k7btc2WX35foJsnB7oCggQg+GkokBzmzXBMaQQvonFVkmxJtor+dvgyW8lGJqQ7/Cw0O2Y81f
6ZCsBJ0/1VUYR/+f6d5mTta+au5tyIPS16iXngwvsPV05fifEuos4U5wPGgNSH5wE5ztFhTmLA8A
Hnck6SlHZEouj0O71oJfWB0XQWYbQ0v0xK0Vgoz9Y80rPbaQaOAOpq0c+muDma39QDAlEAVTHPMv
v+yohbu2+c9NmAAwAvCb3qh/2JSXZ0Ra4KCJmwWLMN6o8Rv9OHPcDhpCo/nax1mcN4hLHO8UUz4J
WlgyqOpMJFTuPoztr6J7MbwXrf7nrwAG9HeU6YQ6S9djREcpFogiGBRKY7swt7q7LZpvnlLQwl9Z
cEtnLGLOErR+nTNCnO8rOt1eJU/hjOSh9P7qlAKf6jddezLGg9RtuwYZgpV1sXAAUqA1DMjx4Gmo
mFyOENCxqcbTZTDWamxcUbMxthlgZ/NUqMHK+JZ2sEEWBGDLlQwo4WUs/Fsz2TUn3CkGxFl0tKRX
P3s3+97W6p+jsi3JwNcT1dIqYXkgW8WFCfjOLFENhR57YUdEDcCiULsbQUWjYXQdGYrS/xRq/r6n
5xBpRTSFErpN1EcHQf6qQMsfM3Otj7E8Kp5QFh719ARnV7HKk92897RsM9Rl/JHCFv/LzCXhHaR2
/lIZsovPchZ7t4Dw41M8jsZJH2SMGiTJ8o9RY2SZbfY40CNSnkgNJtB+0TqikrQr97eFMwl4gyxZ
E9SXdtNs9nOt7yvoEWCaacdSXNWrRy1r7RhqmJL5CL59u/4Jltby5L0FE5Y7v2rNcqmnN3mbV8Tz
68KOMlRfvvVcx3Xx0Qz+BWUFxBT8ETxuUB2dNzcEtcwaZRrbWJTS1172h61s5HclgrUO4LR7DBWC
A4NfwXQsPaMNdDMmZQ6eip/2qx8r0ENDkMVaqbtvZioOz0A5pJcx6GVpo7Rx/a3Tleggq4n2u9Aa
6wfs1XZbtY0S2j09n6OaVto7O94bbL1OzGczjLRoL2Rq1zl60fr+tmz16KvmC8jX60rloKMj/fZG
hXqHJHnS2sNm4WTC/4V6Mf1IahJzP7PW87GrH7CSRi32PvOyU5wqgGGMf57oUBsBfEnfD42gOegd
0qKJznSUUwu3YzgeovxC7duK/lK6lWW/kObIpuRvYxKskD/RDNPUz9Rg4sMVNoTWfMCdrbope4qo
/T7J/CPf4/rCX7rZEhJKHHR7eOxzQJEplGVe4OUI6fS3GO3JtLbUBHacbNo+2kXWtyx785S3MF0R
FVjiaJ8HnmOM+ryJxFohsIq2ZAGkvhKc0HrU3B9y3NpFB+Hmxir2yMUGFjbGj6XxHnjfxuy+WuMW
LHV3L37K7HTpa4xxGp2fIgjlRkNmq5PobyeOJv4IjWqjlAc5OXmjA1HcQ7AEbGz6L/QmkcvGTBPI
P6iuOaXaUFzYVwoAaRehjFB78H3dFrOVLLd0S+AUZctAY52kNmdpVTZqOXH1CelNkazbxfIPN9mb
00Iud+FwU+I/pBurstJTZ3F2G54kIPGihEYGLnXaxmdXITfnp3TRhJjOvsnqnWzFjqY/5fKTLPeO
399U6hbgwPV1vXCAXMScDsKzmKqB3LlqgtsU4NyMMYz/4cfUKdDiGAoZEH5AN9cjLq6i82HOztZ+
6LzeUKeQ5VbMdpm6T8b9hJSQjEMu1XaQHy3vjmpwXeAj8pRbb9d/wPKQJ5EFVhBP5tnH5YGRx20M
FVIU7/LMqepns6Z7Pm5BjKSk7OvRlt7lzPB/w80fVVFQRLkr8VVD0d8o8iGz7of22BQbIcEZGEKf
q7/l4oGGc6J/9KW6Fn95Vf0df7ZpM3QXIK4zXG88YiukBl9zOHbiZghefeXQ48rshSsxl86b8yHP
bgldwNkgTzMsy09++0sc79Xm9/VpXToBzkPMLtV528ZjLzKrPuz8DBSVKO00QBBWcsBHq5y+7MoJ
sHD1wZIYcjQkIJQc5wgxoZOsblQAxY/WDdxFsTVtq/wrcPfG6jdbCkVtFYUiQMbKJwcyq0xUd/C6
fNML37PU0UawVNFWgS3Xj2vAt4WbLvT1Sc0a3g4KHLPlodaaidZ0D20ioS+fnniPb8PwZ1scrn+w
pZyK0jj1E3Ibj5P5JURqRd1FtoBzrNEwQE4NFaqYGquo1Vc1FmhDJXKi9JaYnnTBhLObhE0XO4XX
JyuNksXpPfslU4I4y3no7apiq4gYlfv9UzX+zIL3GmTAENEbHdcOzcX5tVAQQ4dNRdR+Nr+mpngl
sg0gg0YsVlxDUB10qN8zy3gXYgBD12d5IRrXIpQ/oOQhCzSXthIDhGzMLCyQhEy+mnndHuTALOFD
59FT6w7l8Xq4hY0OEt6AAkgy1T45P/leG5iFBW9DDEfTbooINJckY9ZYq2vqk0sjo1mHx7yGDALW
oZcfLcB91cJYqNhISr73y3Sbtu2xD4xD3VQrV66p5DA7h4E0QDbg1Y5P3ryd0nQdTceKUGZYHxKj
3/vGmjTf0sRBCaHxycaTPim1uL4gFrqCT21Y80zG2OQDbyusVEbj1/UvtLTtUIzA95SEAnVhfpUp
KLrledkVYF9APovNLYCKrdW6x1w09mJd3kdygb9mvpNc82Ml9rS25xNpIDXLxR+TY+oul9+Mrk0T
+sZYbGR32NbuuM3qGMGxdqcX5V2n+5zzlZ0ICJ0l2j4d/HClGrKw0aePSPEKOCgqfrOTvmzSGmq9
WGzyTocX0g9IB3TtPW0ef6uGQmKLRiNtrw966cuexZwf98hksChbqeBgwl7J+C7yGEpjhKKvh1na
DpPKrTypdcAumuWwBAqfYLjyxJiy9mLX/ywk7aCN5UFXpN31UEtPH5xqOIxM8hc3mfnWK61YHTXK
cVknb1LglGqrOh7oTqj9TiQCbW0KJ2nfIm4Vbevt/8fws6GaPWgxryB81fTGFkVqCB1Bt+tyFWxJ
IAwbkvlD7wmDXYTeX4YWnlyz/GvlRyzcouAVKthKgo6gMj9L45AZR2AKWrGB8/Go40BNbaXfWW7x
Qxrkm9BV9g3g7ca3PJv0sXJJX/rYEAkmARQwfLBrL/dRapaDWVpGseFddNdV/TN6qc+CJ74Xo/Xt
+kCXlu9ZqD/p5OxsHIbcBMtiEqrO4VQPafIQtrq/0Ut1rRa7lGZN2pwAAJhXtM8uRyUPtamA7+fw
oCDKk+5bp2o/r4/mTyFgnoEs8BAGkNXJ1nf22RKUDcchkvPJU61QHbG4HYePJjrEsWKn1btf67e6
9zrkR7d/KaSP0Mo3RXwn5LtkPBjpXh0AY25zb4+/VqesHJ6fvyrG3jzpKJmYqI/PZSCrXvPUrIXx
Lf0/0s5rx22m6dZXRIA5nFLSjDQ5j+0TwpE5Z179fuiN/7PUQ4iwXx/4ZAAVu7u6u7pq1Vp0z6HP
1ab+ZlS/R87T+UlYtIMmJSrwM+mkKLsyOJ3WUROE0wdNdoOiRNRTvIJNb1VmYNESQ6KX7LcCsHDe
B1JReX2I0h9968gYPsHSM3r3Q/r1/IA+Og6tQr8z3DPwAAKgU8dxBlQ0bY88U9MnJqLQCIh5nrfW
yr40GHYCyfTfpLZivFq3klFXAS+MrhiSa8JS6TavVHp8wTn6Y1+v1EE+brw5i0uJjSbRObsqeKri
wV8yeaQcKssjfmovjdbamPkak9TS3MGiPfN+avSlim3L8KZocZLx+B6sfer9UJNP59dmPoxPNxzD
oLGcsdCtQ3R7ujZIn3ajmdKonBpQNLpeChFEcA2tmRvpB739ed7a8mj+WJv/fnRaKYoXakmMtbA3
dpMMeWtibc+bmM/WDwOC3sJRdIO6irhLS0cb/SnnfSS32p2U2Dsl/+wMT5b6pk4t9CUtT8ByjUft
vNEPGHQtsUvTaHgA9tK+bi8C43KEZmhIL0MTMAppx2KtS2jB/WaJXO42GKPJt89fdDST9hBETjdo
5J7qErmFC2mSt/Gq6tSCFcBetIeY+ty14AhO7g19PvotYW9ipFszH2jmlchLRBt1jN7HyHzp8jdD
Srax90iHy3c07q9pFqkcbVvCw3V+YRX148qefMz896Mh1z1ZcW+OwR3nUUIrrmjgPA63MVeg29jv
WZtfd0A4nEnaJf3tMIwrx9jCZPAgJJ/M5UenoNipow5QL0f5UEIbaL/wbvMh1u/qTVwnaxHcxzhY
1al1UsaFOBt6bmHa80IJQ8py1SYfEcfrUE11i0l+KC3/u2G293EZWytIgoWNCcQS5gAgztRvxFKA
0SCqqVZNhQNPNyDXrpus3J1fv4Xpg58AsDZ9VuxL8WHTh0ZoR6oKy2H+UoxPSXY5/j2uZKZbZFdA
WQQzq7j3J8OOSy82qg1kBNsBAhMIdqFG9v9eXxY7VMFnjBuck+JshW3S+X2CnRI2cdjMPW1fhgdb
ujg/Yws32vwMNLleZipBsWpSZTxIaXOsNr50Y2ZParmfkEpc6/dYWhd2NrqIMkEXjLmn28qBQW8o
Lb1ib7c0+Nn7tnEuwl7/60wHc4Yrz2A52kMt4aKJfT2lIsicpRPyGo+WV7r08drkyP5h0o7sCFfM
mMLLnQfY8VLtIphVCCzzFYqwzM3HlbzDwql/MqR5Zo8OpDA2tMhuMTVCK2AiVdsbzjYvYcxWurfK
/J5UiFyvERwt5KdPJ3L2miOrUpNpU1dhdQL1A9ueo/4cFQjLOIhy19IPMObxSG4aFST9AaKy89O7
cFAAHEAEDpDnXF4TjqbKqassyryKekq0AacDQvrvF5BGTIt6JHeO8kHwOCWvYQ5zwSpDGGUEFmd9
jpLncFqJE5YGQshDP4xm81gWuSE6NW6LPAvrTVg2NAJtesK481O1sLEI3P5YEN7B6ENMkAFioXAO
Rp24Ug3Y7V9GwZHKUTQrnMqCM5RaofUwpdabpENsmDKXsiaruXAXcV7/sSAcD9LQykNZYKF3HsJk
J2Ww4oFW9txMWyk0LVmi84UEJfTvIOjmFTtybG0YcGtINjdjel015J8IIn7k4bbx9ucXZs2QsDBN
mwZhlWPIwcN6BTlNnrPUlUAprJU/F5ps6LJWLVIQ+nz3GYItCviQEvdljd5ej5DbpzK/MyXYCr8b
4xaO56b/ruvfp/qO17pmVC4Q8NZe8cMlTz/6BHNOlRzNa5lWrTyOfMIEzrwzH/V8JT+/cE/BmUBt
3yR0mNHQpwYkOc9ixKLrTaOobk/YUnmuqlQu3fjnF27hwD02JJbWbWms29hmJPII5Bs2+2s9vJpf
x7yMDf1CC1bSEWv21NOB5bmkdL6JvTbaZ8W20gnBLlJjo0hukf6y1pxl6cA4mkfxirQN8FJGwzxO
SDzINJ1/85uH8zO4ZmL++5Ev1I1W68ius1SwcQ9vqXKXrCEvlr1hBnST3VJ4g52a6MsoDrOQUcxY
g/Km9XeBdjmsiREtOrVOHYxGHaBUopgCFShLmloGMkQyyOnUddYKsQsW4AqDw4KoGOSKiF6L48pL
SnUsNyYBuAtIZwuVeL0SFc3bX3itUlqj2RY+Hy498U2hW/HURI5eImNXbSXzsoo/UVaYUEUs2vtg
DSG6NCSySjwqbKoLH3BFZaKbUxWQwTMTeXo2m/J1DJzq7xMjpGH+GBFOPFovMiSpSH72YeWinnDV
mDoXhrk/78kLMzdDLpS5IjOXSoRDp4w8JcqQmd7Q6BZclJ0F2AZFQjfL8vuycuwnTy/LlzApjRXD
C4cCSTn0b3ic8UIzhC3UdIHX2kAuNqF88O1d6zxU5qUS3Zbxl7qBEeTx/DgXLqsTc8INr/sM39Ln
NrvR3LXyLpaKXVRWRHtbdENW3HHBQVDtoBnNBP5KYkEYm687RZs6HbFleejSeJOAKjk/nIXT4cSC
MBwrSQxUygaGUwAgyeJNHT3p6W1eD9vzhpbm7Xgo89+PTrqghwAV+XMCVfmx7nM38xGYL6+VHEZm
uvnOG1sbleDzhYlQby731aadpPI+DeJh10ql/1hMzqOcNerK2BZOcTbYXEVC8Gw+AU/HNiI2V4wG
5jrnMUsPVfjD6VY8YWn6ZsI9nXIxJAQimLMr4yEd1ana1OjbGm7f7vsYrNFz9/ddGnRoHBkSxuKp
HqDOGEN2tEceJpIfrG6rt9sxeAq6lUBlyb3/2CJiPp03u+0igIjYaobnsL+y/yHFQcEJGiluvbm7
T4gXRj8YBrPVOBr8ilrle0QPvCytpGoWynv0mKCwwxYlV/OBKq1vgnIiZGcL+Vtv2CZ1uvVNt5bf
1OZTk+zs4QYU1uT8Ou/iSz53ZFWMvVI4zNR6Hpud/ygS412t1J1dZ5/+mxXhednniVOkPWMjjLyM
aZFIk/xKs9f4EJcuD9qJ50ITZSaq7aeO4DkZ5EI6g7HkX3my79OnKY/drnKnnon8dn5Mv2MR4ZIH
9vrHmnDmqYGOVlmINcrD5hc7GuKD6Uy6Qs7dm8Dhaxok5FP10Ci+sTGyOr+xgG4eAADUO1lKwg1y
5fUhiFJz21eNvWvi4sf5T1xcXGCTv9PJsxLN6XxoYaI3vWPyhelDH98ltBPLT/9gAnoj9D0Mkkyi
ic5OfDtOmQRjQpi4i+m/rws39byV8ON3XCbO9kzjhvgn8QHZudOxhLmWjak5cofF6q5r3lveB22g
bqPIuejL76rluGXXboYCaIrc3TbaqLt9OV3U7efJfkiC6iAp+hXJh3tD9raFs6YCu3QIHX+fdvp9
fWCppRfRd5vH741+m64Bt5Z8+/j3Z/tHF1+uR3qs6xxyKoeQlh6mpttawVUUPXgdcLuVHNiS5xxb
E3YSggxSpIJjoEXry1jNyYE3Yw0AunS7HtsQ9o/Z2lNfFswYLG9R/KLx0ou36rjioAvIG5VCKPD0
mX6SArSwMD5M+0OaMJRJfet9i77MQwW8NbcOcG+Y9ZVOTrRce5Atje3YqLBataOVtmfgrX33msQv
RsJr6fYf+vYYGiHrzCNN2C+C2kKr7VJI+7FSxLuwTOlz696m7O+FME/NCPefndqeHJcsFFJSU751
RkRgpgmerdFFkdLVtZX7fHnJjsYlLBlds3Uv//aMsUEdEqQLaBJeBTepFm37WXokgfY7ByrtlGt8
EUuefzynwsqpAch2TWZOPfkxbD/H7WU1XJ0/M5eCsGMTwuaSVCuf5FghnhiSp85W3RH1+tqqXir6
JagMrCTglk4moM9ztQ+Cjw84unKSjLD2MGcm0s8x6r9lSJScH9HipGm81yDYoPtXxDb0vtehssL9
Hpb2ewibnpKbt3ZgrJhZSpLTuvfHjuCJCk18ZZVgJ0jD17p8DVvnYI4JFAvjRhvfh0m6VLv2uQ77
nd/PAoHhxh6T1/ODXXopHn+E4J26lSphL89X3qjdt16AslW9ixL9RjL9K4okOwM9ixzz582uzbHg
mF2sGjB+YzauNJeMj1sowLDMw3kra4MTfFML8waEJ1aqZGMzjOFVQ6ddA0DyNYmvPcrA5+0tHpRH
KypcAnJuxmVgzfb0XeBtgThlzjutXv9ghZYrXHOmmhElmLMkkNFM59WYaTfycGn427691ZSVKHcx
hKe/FJwlZT2ypkK8FfoWPYnzYML8rdJVN7yqflnm1lLvITqwku3QfR3XVGQXD5Mjm3PccBQX+E2t
WWOBTXSa4ujXYLRuP7470V2zynO4FIKg9gzKmJ5DsBjC8KD2tkgHs/sM+7bKbtvgttLvm+JNmx5B
Iv79ih3bEobVqtI0tjm29CRwA3NXeFsdRS6pX/H3tTHN++Fo+iBZCnMTUapN0Ca7fLARWfoRmiq0
BQ199tqGKGX3n0YmIlMRS2nLyp9nsbjP/Z9W9xrC++PIKxO45Bdz3R8cGLT6XKanA0NuV+4li3qi
YcHzmdyZ/dUEA6vXXKvF5fkRLZ1Mx6aEtRr0ZMhbE1MoRHn5V9k6GP7P/2ZCWKYsB2XK65lIR4EN
JnyQiu/l8Pdg3hmU8b8pE9/CTq3HqafMPhe2+i6SYYhVavQBQkqX94rjyZvzg1r0PYAGZM5o5iWD
cbpEZlPYINnm59mgvk30um4mc9hW/XgtJxmNGNo7PZ4rNpfOW9g5CBcpxc0Z9lObjh4oftVT6E1z
eOjmE71B22Gb6M/nx7ZsB/i+Ru0PLJowNh/uJZ0GiWrjZP0BsfYIHU9H8jfFuOJ88w+J70LAm0TA
NOrM6LDTAYFoiOp6YhLL7mtdABDUaLm+HOIdhEhatlPWxHoX99WRPeHCSovM79UBe+q0z3tXU7d+
89lSbrPir9HGVCcUCB9m6VoLvZnTgamppCRNGNWbXCE43PXNrYcomHr423XCCrwBKqEh2WERk5Tq
saGOU4LueUQT2g0o3GrYSmtPvY+TBu6JlP4sbk9aX5T5UHUnov9ep55dbZEzRvgrLWDFfCjW+ig/
HkWnhoTV6W0/ABGjUT/SvkNVnvJGrr+dn7ElE8CkdTK05Dc/9C0qNlB7qbNrXPqmVn6Z3fd8jb9n
xYTYXTs4bdyoEybU8RAZB02+RGn3/CjmaPF028wLMaPoSaaAyJ5X7OjeK6RylBvFJlUWItPRUJr3
85WUzdIojk0I14KvRfIwgZgHfAZ5VuHvoWbZlW32168pRqLJMokhCDCUD1BXLWmavOFEy3vjaxyk
BMc0C90CFnrq+8a+yAx1xQM+HjlY1DVAzxQSdVrpTudOH+EUh3mSmAGgQeLfTY552XV0dx2CQHOb
yk3XqkUfT9MTi5qQ4fZK6MTbbr5h6W7Py91Qhl9QYLyZzG6twevjpYQpWACh2yBxSJL+dHBqa8eh
N19KkLdcx37zZKYk9aTSfBl676mVu21ujq/nnXGhuf7UqOAqtVzCxSpzW1j+9NAV0DOk9nc7mjaO
9WW0LGQrw4uxshPAXtKjmdd3CKhcytarnHhbR++uMsO6KGJ/5dWw6MBHUyGscwmMyPNSvkpppguv
re4GoMB5UK6MfnHGORtJJWvcymJLnW6HbWsP7JN0+GI2uqsj5ID+JmQe07CvLck9P9lLZzGPlDk9
Tof7B8rrRoYUMbIZVZJ+brTswlbKx3T6lXXaNZ3vK+HG4tiOjKmn3lQ6pm9RxCWbUiNik8X7uD7I
DqIp13VzUOw1rpLFFTsyp52aq/wqNKqKqZw8z+07tHMMeTOEa7WatVEJT/FWMmWp89gjQ+O4kvY1
CLeS/FWJ3jv72pJ+nF+vxb1/NKZ5zEcndYdAvROSHaJvRHWHUN2WzQ9/yA4J+b7/Zkm4PGspq0J5
DqXM7FceU+pU3bh+yey/B8Sw2zlZAKfSCYMq1+mIaI7UrUhxCNk03SV3e9cMiRvU8f78cBavuCMz
wirR2ElUVXAxFE0sb708VPZwHmi781aWfeHPYITlyUJdru2WwZj1DY17F5r1qesPRXNpSpvS/nze
2LIvQFgPaAjFZlmI3o0hmxxPwr/hV95ILdGNWbtaablB9ve0wCwS3FX2XHCZY8PTRSrNQdE8k9lT
Q1hpzSetfLcGCZKnpzhTNkqx4ntLpxLvfTob6bkBVidOozZR1QuIdrPKcOPqrkKqIy8ex+5TtUbR
uDSJIKI1WvhoK/qg4p7p7WhHGSFv7tOs2VW+eq+qUXiZFcYDJFrNy/k1W3LDuSAJiRW8/+DXTydy
hs3oaePPvCzRLlX9u9EfLs6bWJg88EwMBggxUlviWuWGX9lTBCTVkR7D7jbS4PAotibZCztccfeF
HNfcY86jgd4RatXie6vKucnygoUKIvhXp+9OIW3RX3SLcLwIyWJYGozFcj+SA5ueMmMNIMbjkfkS
IldaL2nPomsDJmGx6BHldjoacQz0UqXYb0RR8Nnyx3inNL08oToXxy+ZJ/U7WfPzgxRq6fcmt81N
Bw/0c1fYwYvXEET4I1XYOJOaCzsKDZ4+tnTTa1V31zZKT4uBkeMRhRaX32nhrz/FyaBtjFopPoHp
t4PNoBQS3Df58E2WJOOpLm3rrkocD0bKNNgDLxx+hq2ZaneDp8NxbM1xWjLJ5i9zaPJ6qyWBeiim
Qdr1/pQcJjmwUhg6Y6ge9TiIboyCnJRL3cqQXaNr1HE7DqNpgTrQs96NzdxRL+FF1+nsmlI92EVK
gbBrLVs1MNs+6HcJOjM7y/O6X107OLUbWFEQbpyodbSNh0jKYVS04TpSpPSmTtL+xY6n4q2Wylf6
tx8w1e2HPLMAasvT1LmN5cANGajprDWlahdh1ydfWquxN5NSJE8tye69XzsKbQwqvJHZQPofQEFY
FTvdjPsO6K9sXupGou3MSI4OSpKpu0ThVWsiOXnFppHgEajqg1R15ZXRdfZhBIbRkbcagl3TSW3z
PfZaxb+CwS8Bp5kWNtL1ZpjvSr2ytKs+GFQ6EJhyl50A+V2byTT0JBUiJVSCi2e9CiOC15iLGlH1
t7So4NSRHOdi6DwgAqVltq6t1/KXYYxgFGoR4jC3uuODDFQiL7qgB5zOzbLo/Od2qhv7OUmGdtx0
tNe8Z32T7gsd/uyNOaXxBWxM4w/Z8gHWVDT971Ip7l6RHHLUrZJ5Zn45lTo21coI3pFNLO0r3S+d
FyLvdD9Co6B6blp62u0Ei5jjwiZG80amtM3NoBZWdkUpR9dR81HlXVbKQe7mDqVGV8vQiHfzzLFo
YQ2Lgo3Y591Fm2X6W5j6sYekVpZdSaks7wsvrvYDreobu5oKjvek0Hk2xaqVubHvvRidpmw7eF1u
W60ZLihtq1d1kJV7T2qcG61PQhXbfoyYh9z4+ybpoyfomKcDqHXS3tMQKrvcg9FcHybfrQqng4nK
MHp/WyRWd0BKHnWAIRyUbTlpyi8t7OC+qbuQSKpTB881/cG70SQpeZatvP/pTG24G50pfhz7vNmD
xlZ+wtlW9O4Q2dN1nEXeNvUN7bGsFWkTprBKuBpjvjDKLgZGKvnVFwisQ9W10sL/rEYR+dAiLOz+
wcuy9ApEqESOVG6SR72vnedGLf2HFLzB536sR+tCjjXncupVL9tPllTfBEpicdcbob9Lm9h87IoE
4evelhLlppGT4smgm+NalczoV24QJ7r95JBK1vW639l+1jquGdtd/9z0WbKJorK5Midr3BppGu1i
OobGtTN74cZDDAoGhpkwDdFkIeDqHSs17DrlbGBfbKUJaush3YyWswXQgXRQ9GqUP3U0S92A07N1
46tvo59vs/zWkIdv5++qhX4/XulHHyOEZbUsF7Ufz9dv4kNh8JJm6TayvgyDtp1a/1defi994ybw
iDwbWKjqtQfu4g12/AFCqJEgzm5nw5zy6qOrKGu3bZlts1oFcqojaaTsdb3ZmUmwTSkJQNfzvjIB
84UvXmCMn2zFzGEMo+JpQCBJZQRahQvMrL7Fgb4N6uBCy+ovbfKeI7LiVl2+a8zc3yZF4DrFsBKP
LDoDSQuL6JcnoJiLA3qGIJcFxBqg8L3htd/YKldddpVR9VgZ6ZyW+DDSI1Pzpxw9XXIJ1YOmBTMu
FeU2dHZyVO5yGnLQjB27NzO8HIKrVl0J+xcCcjpn54c0DDwoPwjTG8uJ7pESJpLkHjSm/g3BvP00
yfBEZdamqOInaa2FdCn+or0FghVauaHEE0K8wJekKWkxGdbhpkeW2VcDyPkOXrJp1tRVFsJJBe0o
MpAKDxhNZKfvsqDWC20k/tK+N37vWmu9R0v+cWxgnt+jReMYVMvcxkDblCE9inp6l/XepwTJex6G
Sbk97yTzbhN9RKPfDgLJ31luYblAdnCFAx7bZN1z1b8F0btvrmQIF6fsjwmxUyYYpbGQekwM2rA1
h3pbV5f/aRBijJ95k96bKhba6pvd7Vvr9R/qHGhKzCId1AQodYjsLxoojjGOFZ4RYQDQB0mRvKxd
SVE+ZWpx0wXN4xSgMl32a1Wxpf2kzexjaAnSwSU2+MZaQv+3rNabrlYgEvgmpztiNimYdnXyMsgr
MNgl76PfzUE2DIIyPPzU+5C0a2ttvqpi5aXMd8n0TbKuh7WTackKojcK7FzsV9INp1bagLemrLFe
UXZf0+jpDW6pcaX/PbpBAzb8x46wl4zCafowlhkNPNBybu3rKbnJCRyTTF4pFy05OUrxNtHPvJPE
YuIgVUjCBiwT1/9NYk838K3s/97LYWrk3phf6rxlT2dt7GSdq5sqjtRaPi1nmbUth9DbZCrFo38w
Nbs6qWjYdsRDvHeqOEksZw4SajccrrLsJ+JV520szhgN67MOHy3sxvz3o4NuVJK2dCKJ4QwPsWy4
nrqCY1s62swjA8J8+YEfds3o1RufSjI9Va5e9m6yJlGwQOTJZqFVFJgx/1G+Ph2HGYZlkMfm3M4m
l/s6i0naGM04bqUgkg5B3jc30VSSEC00I1U2vq1Hz1Mp1695j5KKlyrDPtem7LaoYM1fCT2X5vj4
24QN0Ex2BcMgLlNlHcjV4ZBL/cX5ZVxAC87jR2lpJi+igi/cIKUchVpvQ3wbTzoPRO1ZKT/3arCP
keQrMkpP6c+ikB87I1gJZZcH9z/DosQJcGi7Dkcm3ouUi94KLjJlTW5s/nbxdjwam0j03Ux5oBSm
Qe9gJr81hbr3vfpysoJNYem+G5c+1MvmQ13on89P6pLrHtsVXgyJVqGsJjO0VHook2+ldGUVr+dN
LJ3BIFdndVpkW1HnOnVbJBQG2/JYNpqgLB6Zxr0JcET+dN7K4hodWREcsIVwI85HrPThD7s4tGvY
l8Xf51bm6J3xlb8fG0eHyGRmnJQ5e7xT36T+JpZXvHtxIUxYQama09ok5sorIDzWoFIKbitU7qTB
HcvHbpJXsq/LViwLElquXV4fp2vR9wHnQ88oxvop73fl+FDFKxf7ognShVwdBHtwd5+a8BW76Zqe
07Ycf4cvd4DlocCq/8WrjswI621PKb9rMZIyOhh6TCfCXjff5HSltr3ovEdmhAlzEplsRuqDnRn3
aXETW4dWQs5nc95554/9sPv/WNGFsm/vhNmU+FhRrc0U3cjVF3iVHOVgDztljSB5cUTA+viHog1Q
mtP1gZLSHLQ6bDaRchNONKxE8SGqftCXuAJHXkwAoMT3f5bEURkkimwObUY1btriwjavjeJdGd+D
7BBnOWHSoYkeU5Sb/bXy4OJ8HlmeU8tHm7Uj1eA3WUw7ZwBa4CltbrT2bWjv0uhmKP8egMe1BP3W
TPsJAE/cuQkNnmYGZhJA632FXLL8UPWuhBb32h27uLPmOHbmIyCdMP/9aFQEFVEaeaxcCFN5rStu
73zrgsN5V1w8546MzO5zZCQ2q6Z1IhZNMjxXGZ7IGZ03MO9/0dfnchNMMvIMhhPe0HHRpfBjszYT
b+dmDDaTn9zmg7Pxi/oys6qVN+GSux+bE1zBbzTAdwXm2shzE92/aKvffINryOO1YQmLI9tVg7Il
dhz7axpc0YI1JiRl9210cX7+lrzgeEDCAjltb/RNgyGDCjFMaHlwqfZrjOILvBcapEJzI/icd/6I
cK7TFk7o+XjNdr6Eukpy7SfvlX6A07CNruXgSdJdWNpC/SZSX+Js4wUrQfXShB5/gXDAyx6dVn3D
FzTpfTI+k9l0ybGTDHKdKPyHa5E6AxuLlkxyLkIUZMlxOtkD52843qvSjzK90NbSOUvLdmxi3ndH
+0qq6k6VZhNjrjxmEQK9pnfRQKV33jsWk57HdgQ/jBHAKdoMO41z6SRfW2lHo6ef/9IMWuWybTBu
Uud+WNPlXjhwcRNNRVwMks0PMhETuqIEBFhVqtJVlG9dC9EwVITK8+BRIWxX9sDCpj4xJ2zqLg+T
hJoWORK/eiizbKs30UUHEJQIamVCF87DE1OCa0yEZHZvzuFMl+6qJr7ya3N3fs3WRiO4RtVJljY2
mOjS+0l5H5Vne3rO/iEuYyDwedvIeLBUwr1f9rpj5hPX1NA/UxwwwkPWrCzL0gvt2IYIX1PQo8qa
ghtqtJMtKOCt46cuDPWfGyt3Vb/cNfBAoesD3dr4eH4Sl17HJ7aFe2VEtMMxemzL+qeo2PXxVVLs
8/BtKnd18Oob+0Z7HstDX2x1+VEzV06QhdPqxLrgkbEW6Ho5MLupr28C+UeFCm0c+K6Xy295scbR
smZNdEonCZJ4juFgr1C0n3qH7HbWuXJ6TaV5ZV7nLxfua57bBDFzW6UOdPj04NKiQu1sj5EZY3ln
lNKNTIqrb/yHMgpId3mf84xCeKM89bF3b+sh0gmfzn/CwtF58gXCTZCntuQoMaONBiomtt0rFN4q
BQqhcq3xbHFijwYrbBLYfdJWzhhsGxrXgeRfFLpxpTmdG6sJvWg//mVgJMW5YSG+FyNH2Z+CJIPU
e2OUBxgPp5xi6uV5E8sD+mNCOFuSEOl0acCEQr16sNwinkgx3MTdZRS/nTe1eAfMcA16tmdGdsEp
ZcrhYWVgakz2yDHK2jXqdLq6C7OnwixX9tvydof4DSjMLPMnUpviBGWvygnHGRLFNQjA3Jzr9pMb
jd1tYtSuAXpUNf2dGfqbRFHdHDHt1vgOsGYlYl6c4qMvEbZ+EChDPXVzhAmss0dIJ6OhjqaiatsH
KwfsmilhNWW1dxozYNCShayhCTyribdV1bpR9xPGlLU5XijrqUgJ/G+OhViiiGAmNwrMjdL7gCxp
S0f1TGPswwv04pgPNC244RoJx+JtaEPahKo6eRYRdyRNqtnmFUa9NnZH8hS2WTzSQqDka6y/i+fK
kaX5S45CMsMo6XHTseST/wrpU+gkV7ZW3h/LRuB5QbrbBsUknCihXTexIafNpm8IT+ziIqrti0Be
E7hYnrX/mRFv3rgepCm2MDPQYy9tM+8BgqHeWcntrFkR7libxtRgSDJmLN4b46/GeYiyre/8vcYl
keTMjfP/5+w3MuxoYWzQL6NCU8yGq6c5yHX4Xeqy8j2Lo59KpwW78+fW2qCEcytNGtuJPabOi3+Z
484JXyALSPyL81bmrfnhGnUoeM0t/GAChL1kWLXtBCPv6sQPtJ1emP5WH8N/CiWPrMxjPZq5cHAC
QCqcRSGSSTzhLlVkrjy04YArnR/P4mnv6Lzi50o4jSWnlvIkDTVlPvVMC4khlVIRjK1fG1zDuZfA
Sf83a0IIMOltQKYJjxiq5lrzutotixpW5U4B16fJ6D72ZuimjpOvnIGLznE0TGH7trEOumPOVlTj
c5HSIgioJ5suE1XbnB/h/EOif8BohD4DNyf9GMJ86lbXNlnI1spscFENkrV56I6qtIvJAMpTvU1t
Z9Nryf682aVlhISPbn5QlpAhC85fhroPQQHO3wx3TroJqmdfOfjpt6AY3SpaU6xcfCAcmxMusBwu
rU7uMGcFUKEZd1YWubm897QHo38Nw4u03WTxP/jOsU1h53UFvJdJgk2/QYZYP2RV4g7GHaGBbD3a
awiBpQe4OlPxWzPxoMkhdroxhoG2dNvISQSFrzQlaM1lLZHv9N1Iu5kJrSE6HOyt5a+V739rz370
oD+Gxb3fl54pFRjuvGxOIUf217x4LXlXSugM2iX7Q5MOYxO7rVmAKq22udFedql2iYqx6zjthVdE
WznTLkxpjT16HvS5bxO8uylrP9MkvHsiN6p6T5n5KRpWdtBScARkAgEp4BPUeQUbVYV8bDViQwpo
zRqdTHLroO+oXyftDkDcHQK0/Qp9jrK4f46MCgdTl1qTPPgFIZKVv0ZDf2kF7bYAuxuG+QUdiptO
Bz1dfi7k8DoyfmnxdKsrr4ksuRo8aRkssro23VRednl+Xy+74dGHCQeXbPrt0MFdt9EGaGmld7Xd
d91lMn7XjdDNoM0obi3gYO3hvN3FhUbHa+YPRYVNBFxkEY9gQMrMx5DtDavZq7ZPqXqtGrd8kFBP
5MwCdvEhYwdSNAV5x6buqnGDzt2GnvddQweZQacOrJUvepBvOwsk6RSsTO3STT6XMv/PtHCG6T35
L2c+w1qzuwrL8oD0x4orL8/iHxPCGZL1M7t1zOI5oHLRqOQIid2CjP+/LNYfM8KOKTJwZQkZm00Y
D9vaiXaJWe966JvPm1m82o4mTNgjFOlaq56vNjs8GNOFnT85HP7xTdQiHLlv13oo1yZP9PwGVpN8
ZH0SZVv3t6Z5Yw4/zo9oxQVEoFkUeb1TzAGqlL8M2v1qGLf4+1BDGnRQA8YSOUoh+SVcnOYhZPdN
9Vw6+/Pfv3hqoX0DSxDtMRARnt5RCMbkVlKzSxs5vulj09WU6NkoXky92Fdmct0Na83U8y9+uACO
LAo+UKamXDoqFs3xYCLzDtpA2hv5D2gqzg9tcfWPDAmr3zuyDw4AQ4F939YG6pfAitYoehZHA6KW
1qK5Vi9eNXE/SRGqyBwBPRdMmgwHeYSkKpA/yRAON5O8sl5LUahig/lBjgyMgNg0pbe55+VpNQ9q
X+vvtrI1HYoHK2f3oldAc0jwiUoKqLxTr5ByD2UUk6nzzWRbNb0bJSW3J50R/j4LKlfKV94Qi9P4
x6CIqwmavAjTHoNlfmmrd1W1a/Kfsv2irJEdrRkS3q2+ZCNrWs4jk5CtaLYQm8XxN1XZONNK1Wpp
52oW1Nno983kEfPfjx5gfp04pWV3QIVUGny7neqs1e+XLFC4B/M8802zf08tFBBKOk5GvwolkM1U
0FjwD6BJICh8Py1OqOGaQiCp14o2KR4WnLjb+D2otm1AJCv1K9fP4iUOrAXGeShC7A/tbFHTRV7Z
Q+LgKG9WQuL4p2nddPFLrL5FxjaIr7q1lNbswsIxZBAswNvEo5ULXHAEr6rTYCgRsh/M1xyikvS+
0C95ZNl2QHbr3l47KBZOI5761E+hB0d6TsxSqiqMb6YC3bNcpt3l4Pw/0r5rO3Jk1/KLuBa9eY2g
SSvvSi9cLalE7z2/fnao53ZlRvImp3tUkqrqtE4hDAJAIIC9gVyMovUefildexde0AvAFChI9eLm
gfphdgZONC+NyqhHiyr6OC3RNcvpr1kVV5R7cTYnIjgjnkc9LJ8GEVJTEXAI2+1w26/hvCzYOhNI
RmAQgbFDizC3RXrVxUpUQsis4G4YoD0Z00lcPDRcdxRL2gdBuCkAJxt5DN7JBlKmNGg4Y1BDuxG8
GHix6VVP8QnwRHLU3qTHMny8LnNpj5BwhLqjLR9Fz9zcgJRRxknfAZXZzNzcL7epUa/Y1KXAH9P6
I0M+14NZC1G8n0BGUgJpANyzCjrKc9Ye59atPaNBa7bD1g2Df5/oREUREGwsVBXBf/B2ycrLyDKH
Gvh8N77/OxofizUS8kXVQGUZSq1xqC6SFeIIfswJz7y0LZ8qSyKB8mmkMczsy/VtWtJzcM/9I4cz
4mEeoUWrhZyipIkCMvUbqV2J8JeKo1DCLevIE6CaF1XJ59skGFE6goMQ2pcV93PslxsfmB/1rIDY
QVSDDVjwZq8Wy/xQSOEWlGy/rAEAiPkcZA/XZ/uTUeeMIoYC4FT00ODhhs8BSWqu+FIyAo48HYOU
NJbRvAxFGNwZ6Vh+TmqOnst4KA2QNOhaYvdNbt6ESahTpUNXIxi64nyDf7zw8sRAg38F53QYzWYw
wCSnBwWJ5vkuYNTDkVCOHoAHq0MZBu2zBgzLGnXS5SASMdCiu3xUtS/ADFuv7SQj8QsC4ZfIGqTS
DoHUdR/5iQQFrskILjdglMrxbdGxG4RfTia4KvrILZKp+B5CYQoIGh1EJwA21p2UVwhkKqmTdzIQ
OP5D8QiWD6BkjIfTAtPO+U4CQagIRBPagtf3QyrVnijkBz8I/oPxxdM94JtAkolhc/ZdG4NML+OZ
AdgZtyXgWSa8AhMNbI/X1WHJLoIXCokrvIOagL/h5jNX0tAbGTtlFigLrC5FkmjSK7sy+uqxDpqJ
zEEhUzmVBqIDQtyRUW/ydH0QCwGbhTQ548+G98Rz4vmahv5YpkAVAlpkgfhaeYzLhAD/uR+ex2Ba
sZgLVuVMFmcwVT/s1WmCLMHaWbWnhe0RzJapIayE14tykBJBqIP4+oJxNO5xBucA6xqFsnk/yXgj
1AQAS1k6IBBmXcufr6/hgrMBTBryYdB0HCWeDCIfkwhdypiXBaLbQUEZ5LB2s18wlGci2JRPYo6+
BVjfBJhgOoA1LQYTtiVNdtuvEcQvi0FSCXEUfCcfEgSRKRUTU321/qgzdBT7j7Hw+/pqLUDOMlS5
P0I4NciCUGtipgaV8ZOoQI/QmLzl4laSnpXU04COUvZ4xbvpUFi1phsLVy8IR1QKvBRUofGNhXMo
pHnyg12tNyCB2wxNBgj9m0Tf6aHdoNX++mQXwmALOO4iOiJBMI5VPd+3rAeJ71QzlS+HrR+rnjSO
73gG2BdBf1DVnIqzutWU4eW62B/IBs7TQC4rzEXIjz4OTu4gtAwnDPqSAzTFLJ7hjIDFmbmzNW8a
UyLKhBb/OPoItG+xah/NSSahHL/C9NqZBugYVJ7k9XsCdne1GTYlAPNSuV9J6S4pGxL4CD0ZYB5a
Fc/XJkWdr1hpWBu5jfYDHtWLYtyNxuv1pVjagVMp3MmJZjPv0HONw9mUw40KYFKgn5qJ0hBRj+at
mDfJQyJaXmD4GS3H4e66+CXbAJZQFX2zACqBkT+fZOkHAhqJcKLisfFaubhRtP9wWUBf1x8RXBCV
9nGm6OzQamJ034vZQxwOlNV/XZ/J0nbh3LC+UsQuGo+Uo05NMhtdjjtJbaGCZnblct5a2bQixlg6
oYzEGfc4tC0q/IpVht/XslqAIiaUqoKkFo4OQDK0wRazpNbcPtR01+yr8dHsyv6mTNPEToEehx8S
MEgSiVE7EUMMG5nEYwsoH8AUF7ao1cJE6zBO7kDEqxwBIdGgGRLQrWUzBID9EMXx4PfGvFNjPwPw
tRwHpLL86rX1LSBthVLWklZvo8PQ1PO9pQ7lUxNb867HQ7ndt+VskijTgfBRgKkqIEpZxjFFaI1y
WkDg9J+Klga9U8hFsRFyybKDMfTvzEGu4OFlY3BBxZoDwVbtPaUarZjIjVkjGxTe1T0Ao0Wp8rdC
7m+TQpC3hqA5Ujkrbl4akzsPpYU3bmu6BdLw7KmaoB60CjcTEqZdAc6+PEEh3ojaeQCiqcpmmpv5
Zap1KSODEZd3yozkOgEwSOuTCTg+Dno5+6cxHSWvq7LklxBEEoAOIh0PlgKohVds5GIcZIKHWoLL
Ad8tf1mTLaHJUwOXKJTGGQewTpc3Hfg7tirSPy94F/eBp5F3o10Ko3kjmV2cA6Zi+vecNwqehP+M
gnNLKfKP5aBhFIM1H8bEACpT510/Qku2yNQBDIreQlDW8xzlA8LpRu1rWGVTAnddiGt3GcAala6Q
Fh+FWKDvzdyW+lpWcynIM4HTCs5fGZXD/FuRZQEvUmmQHMmlgxzRQghQI5oj67gpxbVc01LwdSqL
S11kXTxmRo9lLI0KsC9dmrkAd3tq06p+aCzhPzAbYNtO5sZ5ugjnXOgKyAvndCRR2qJmchIOZhT9
TsL0OBlhaQPBI3fEHGgplTHU39c3dcku4h8AcgzqCjWkhc4tfDEBRCZtMQCp6nEZUqzC8afhwxea
tWLUJcsIPC9k1ZA0Zp2855LUsSpiBIJwZar/mqd9T60KBbitgoduDawRIkrCaw24J9cnuKQ9p2K5
HY2LsvAVllqraoNlWiPDVhPECDkSOGuE0cxX8XHLqSxuN/O6brRYwGICn4+kOTa03FyfzfJ2/bOI
PFshWnKFJoYcGpk3OgDdh2FfJx/XZSydgZNZ8IBaZidas99ixYL8O6oFgnsIii+C27bqV1q/1iRx
RguoBgDVZuvVovevmHqqDo+K6UzNShizogM8wzasvjKNGWZk1oFjzG5hJfY829XwCGipFX+wNiem
Iyd3nRx1VX2bYIfELCKdNZKwBLKmUzUr9+9FOQA+Q7U1ek1V/irQBVaryMwqKm1oF7lda8dSNYkh
rWjcshzkwJFixTWA14aqnwBIVLIEFBLhffddA6pK1ZzR//4PWscey/+vHE4X6gINKYqBdZPk1LX0
6iBq/kucmjs4tDXIn7U5cWFtkFVTkxrIHWuW/6Ej+UMClII0dWqSoTAe/v8mxinEhAaqqhkwMQFa
lwWk1hOnlJ/8cM13Lfln8AX+s4K8KZenJO1UCErGnBjd6ABnlYjWy6xMtImSu6wuASJfreRz16Sy
tT7Rd1xDQg294bCv8W5IRbvUD6CGJZMEdJUMcaQbtpl7fUUXj/PJRDlPIoaDIYIqDff8XrZxuyOR
1D0meYUoWaBtsdZzv6YtnAeJurpHAxzEpdpEFH+r9wAWA7/MGkXiohzAu4OTChXAF3Qaw1Tk0jQh
I69bxT70UaOCViIBGS09XyMAXVzBE1HclDI9sXrgCLIXGkRzf+njBqUdoB3Iaa3/h2J0C5lIvHIC
8B1wNZxT7GRzKLMchkpTwHk9FX8ZYbqrZBl4WnCPtTquGKyll41TgXyNs2YA7a8X4VVwsd6KpbrT
o2bfBOI2795AqnirazqRQqhpJuKYpNvryrnooXENlsD3K1l44jg/D9WYFiAUxi6mQmnHlQJExg9f
81eimkVdOZHCbWCRyUXXxpAiMqzhrt+KYex2CS6cWrFywBcvOCj/AJ4VLrXIOXF2xUTmoQ4yyBJa
R+5TO5EjBN+2DPS+WiVmYI+BQtT/0MVsIVmOKzRwK1km+3wd5U6vsnTAO1E1+e6oDyWRQPalC+1K
HmfRfv2Rw9OvTKEw+JnAHnESCzRi70hUD3lHetOL/Z5q9admqc51FWGbcxEmnojkstajKeeaoEBk
ig2zQhvRb5/RpnqPpRx5nZX9W5PGOdbZLBnsLRZSZSWVj4HwoFvHUH0M0bGrrsAgrC0m51gHPdfV
XIQsva+cWbCn3G1nhPYvQHupAO+YrHYgr0nkvGtSCqyiDBKlKXZbrbdjK3CGWbIDnGx/zJ7TaLzV
uzUmTfbPXttC7kxIaMfqzQJiA/BiZVWKlydtJZBcqhm1ENsBFBDt73hf4RZTzg1YlwhZ0Eg4hP1L
Xb21zV4JbEnexAVyCuDRdec5JX58b4oh0YFsru2NbquUoIyN6HWdXTRrJ4Ph1rmOsqafUky41x+y
bnLKZI8c9YqQxVU9EcKtaqoMsTZUmHGS7JR6BO7IfwCzw+OljH4hFdX6F9x3BrYqbXtkGwUsodR/
NapPxJwANGdl9xbX60QQM+AnYVGiKqiSriAIdUukQONloLxI+ortuhSiAr1TRAJaRrIc7DDnQmr0
qwEUixkSdaBCH3lFp+JyI/3rbTkXw1kQvEEHSqJg701Z7p3cFH1nitrUvq5hly7tXAqn7gIKgIAI
g8mYs2xn8UudRqTyPwbt/b/IAf42qz3GOw4nxxxLLU51xD5qC0J3U93UllESZWg9QPat8WtfmidM
ClgfqBwBPiP4Fc53SGY4yqOK/H0HNQinRwUduIYdAhQBSNi4yePUrije5Rk6l8htVhYqehKkIvyZ
Pt/gjkNaK7i/voKLavcDxqeD9kazON3ujbEwwISOQ6SkH3k+qK9of/E9P7HWAG8u41RQU6moZ2S1
23gK4oKptBTmUZpUvD8kxQ4QXn2LMgtkxqtfeNu5PqlLNwlRII0yNWBP6bLMGbhZrJquGzVYW2lX
16+S/iTFW/AkTwqs0coCLoRU58I4QxeJclAIM4TJqS2pR0UDeEZERNPta3RXPNa+M6/RRy0u5cn8
uE2bBpCiR5GOMDztidJFZAbaNuKP3t+sQoYuraWio7vFwkOIrvN8RShz8PtCMLBtBRkFhYwWUvN9
BQiX3u7qffZ6fesWIn5WR/lHHqfzeWSoZWxAXp48typJxZusfMcNg1rFUZjIOLpmRxtrxWAtnW1k
b1G4h+gUL5Wcco7lKIRJCnA9RBh+DGh5C+Q/jhRaJCk3svhsqtvr81w6d4AuA1wyMEhQ98YGdOJT
wPoxJ1MFgS2atOt3o3gZ/a/rIhaet1XxRAafYKw0uZTbWmBv6PXjnM921/0FFu93lWUuJulOKtV9
qYHv3hy8Cr1RyfyKOsMVh7NQ9XQ+Cs5sxmkUYhiY6TCUtNQ+Kj+/z8bClfycRuDGGwKEywdBiLy6
74Avnq4U0SwdltNV4BQqKSQtQ2MQi2MtpypLMquvs3TQ4jtjXMlNLmnRqSjOHRVIGFZGg6mKyE/X
ZU0Cw1a6L6VxEdAlzcbo/4vxOZXIWbpCU2KjmSExmZ7iygPyd1BkRABDRNs/N0bghCKtxX+fGz/f
Us7kjTWc3sykjsZzgYybuubX1xaSM3BmJmlNw+hdmnwOCWBJQQ7akyaPDr1SOIriv+So3pxz7eH6
kVkydqfLyZkBofHLEiW9MANKT7TxUU1aYrRAlg5/x/E2+vc3f7aOuIcbEoqFUSZ0bgTmtoob9IXh
5pF9D22PCz/JLTuTnq/PatnW/BHDKQlepHvJYCegneON30xHtVUdUa5WItiloO90NpxWAAYiEBsF
YsTmIR+YU2KvwtSI9c31+fwvJuXPhDj1UCp/ioHLjVIxJOTHtHW06FWfbdnwlAFdYS67Jmp0Dm08
8q6EFov+CVjgaM1AiRrjmTnfM3NspGJWA4BOptrwO0vU0dOTOd7i/dvEK2Pm9w9CqTavc69Wdl93
xU7Fa65Tx5ngXl+GRcOGR2eAdgECC8y95yMRwjJJzAQjEcTf4IwaarcU9gUSYeJaPLUmiVMgVqAV
hxkkmVZAC8PJy6dCfAuq0CnKZMVfLB79k1lxWhQgCaB2ZYhcZuqiDwo95pU6oXioJJkWoeX8VYpe
rq/jYgSHusN/FpJTJ3hnwZh1qJNmeKBkFDpHBFlArFO/tvvu3ppwR+/W9IjtznnWAWf/RChnaqzK
j7rWwJoq5b2BakBR26fNazpLTiMFbl63aE5A2uUeZa61tUvWKiDXtpRZwpP4Q0n1LjJqLHMGeucw
fmIgMbjGqKpjRCsvgz/tz9emysU6/qj1UdJgqkbd2dEwQyaEzfFzlei0tn5lCggyymHfaolXyfov
A9wIIoC1+3E4iP23gMJ52M5tKn5aUkjxBuMpo+DFkf9Q1fG+bQqaWmvcqT+Z0MtBM7xCBGfg/eH0
sFIm4Ne24F3SpAMcHh3AIqOGmzm+wTEHt6mJ4uZ+fABlsT48DdZOF1+Nbg2KYNEfgcfvfwbBKYlU
zX2NjQK6vaCDVWZ4x+U0Ah3MZHdiBQzUxh47zVhRzUV3cSKU265IzpIiDSE0qYlSYeZ4kyzXeOIA
W754AP6ZG3+d7kBzb/YaxASjhCKjGlDIrp+EEqi76vEZLKzSgxQO+UCNIWx3TReFDYmzqPutSrGq
ksSfrA8R5LN7YNdbR7HNzJYEuaVO9/Pot7+KPqkOUt/46GcztOYBmEKdO4GFLHTlIbHswsKlqY1G
oSNtWVodCYGTC9IXM612Qay1G9SOKPvCqJBUqgTpfgSI6mNRdxFyTaDO2vhhab5mzeDvkjpA7Xkx
+J09dSUSdsow3+SGlXqxMFpekzegMhJAuDeYXX7I4sawkRur7Qndfc8gIxp2vm6BdgrUDEgAWmZ+
TFEddAuCdOMvwP6Zx6yby440himjV7/oDd31NTXfKeGYuJpviHaOck/QB6KFfygb5VfUJt1d0UhR
ZltoVMcz2pzbc5uFT0Lc6yQNM/OuTfvJIIpaA7VPn2dpA8JqLUcB5KR/iljAfVgFrH3X6ERUElsl
qJcrKxw3poVXM5StGcA7Zew2nWXVL+bcT0+gGajuzHEMbxv0Y+7MPpG2FRpxnHToxe+okvv7oqjF
X6C8sragusC/6Jt15paTUU10nqR2WyOXvgsSgLUBCjJQbCTXzWeAR7THsJr0EtiXYv7lg6fHBdFT
59MAxRUbyczKDD4vrdVdF0+STuSwtXI3MSc0gta+rwGPzk+6kSCbLU/EjGXpYRqb4F715ZA1fKT+
TQPGrTvcAcHxqldm9m7Ugd+QIg7KCAtfCybwuA1rI6q5eif6SbsDF61wtPSWIdaIZuwAiGD61htd
pcUMfnnvuotadIog9FR1oESjW4Nz9VMKvQZqB0iD20Il7VQddXU2Hb8b/spi8zOpu4ORY9RaMW2v
S16OdyxkUn4q0gBjce4ookoBsdKYofdQalxfaRJamBa4eCvVrZU+QOOoAJuM93AipsCbECRc0osi
X7nEMRd8YY1PRsG76LYuTBF5a4qc8g3QzTxV2M6ZV8WDfX2+i1bpRBBncXsA/gpIjgOTu+o6kndJ
T8rYP2ii8KuLTNLPa+SIi9EHyrIVVrRlmkgtni+wkCYWMJZigJ4Oe0X6QfGpjUcJxqkNEDba/XiM
Deffz5LxSTCiP3zxvRYqem26dIJMsf5gVHCD9qqDm9HsXrW1l/Dl+SHLAa54E8BB/CUnCMEjhnIM
cBKJT8EIbIq9lh5hdm0TpVuG6kagD5KklQku+TDAM6MWGbQJ0gUFdm9FQdm3OTgm5pxoQK8N28gp
cfW5vo6LYlA5C3QJEYL4YqSgm7Kq9xHZFPOmTsD9JRzl9vu6DBZc86qvncjggm/cKxRLkSEjMMrK
lWr0gFcgcltZsKUDdiqFzfQkHvSnSekqCVL6oQZiYAWG3YQOsl2PwUqAv6wQCi68ePJC6p5vg4v0
vIwFAaK0oXbmQSMDjKhZzbRqiq1WtTrJkcMIa9MGGdLacfvZkj/Lidc3Ew8FQMxB2g1t9bLIAPBO
JgoM+QKszFlG3fgxO5bkhm7293v727I3a0U8P2b5jyxTlgD9BSGouEdQCr5tLpIaDaEYqgiusrQH
2jhgErdHWyACQZmLU9DQBsM11fGFmyJtnZEOtkR9EhORlFSwB+I7hq3Z3coOXNBs/oxL1vDEg45/
6eIlQ0gDcRBMayCVw8bV272N0m/aYFwz+TMug0YUESad3MH+e1SJndPA9qlhm7RcsbwXYEa4T4vo
lUJHM2CULmtmpAGOGJmfkZjTNkqJFNi1RWCj9MfGlW78jZDtddJhhZ5D8vi1tigyfwJ48dyNqBfj
vgDZx0iEkIAzSL43DZpv328LirhSAdgqiba+W24+e5qSnEBzJvINwAS69lACaDjuyAOAmxVnywhf
kHDF7fpcR6tsbnqlinVi2/beto/2/og/uezTdYm73RKC346u6+JPZEu8lmw9jzx4+PY/H7gw5x/k
gXj4z1v8/oCfw8867L/jG2WfFB82+0Ypsen9vb3B534DWTb7hi+KT/Yj7EfZX+yv/cv9y/5rX9ol
/rbf4/Nrz/4vGOd+RSMurgiM8FYUUWwEbVBkyeK3RAtzcUwzk2ikIO9/K6dy29oGmZyIRF7vombd
zujvwa2oqTj+47xLvWE/kI68lLZIvr9MGriGPe2ElbFJF+qCk8MoTkDzJwIQTucMZiqPdVYIaUj3
bxlJSMCW+vOVOvR+pTj0AvYUZxQ4CSrUQUeXN2Sda0MIwAZfy3FDkL3axqZ73qGxU4L9uO5ofmD4
z8wVJ4jzNIMij8kU+YD4JdmPyQKcKbRbdxT8TcEk2VeGX/u3N/toOcdbl2xHNnHv7lMlB5VUtuaU
juZ8kjuEqQTPN+TVcx7p5v7ra79GwHXhSNi9HBDjCqqZQPmMJTpfmG5EQ7jcIANVfsYqRQsb7mb9
bnobPsZf6Yqnv9gFqB900UIVBzYdG8HtN+BnpH4WipC+uR/u9vfdp3PzGKya5stCEVbAA5YvPEGB
i9m4eG4TSqUL5yyiLxrBXhNywOoS6mxWtOrnYfd0s9l8EB+B8ws0ywzC93zxZF9OCxnXGwrzcnTf
jn9/uLAqRxgX9vm3oWDGglkMj9mPLf539vXz4TjEycnhQGE27jff9xt7fw/j8PWyua6XF44BQwUd
us44i1gjrci50axqNdUvOtAv0obC6EU/Fotu1lokfx7EuDUBtBh6QgGShMQE76/FociSbMLiM2sG
W4tJO2TllC3tMPDqJGT/wCyEmIC7YdSKlWVVBPrFhOz3L3v7+O56rzg+r87KFkvs5nAxnRNJnPkU
80DyrRCS9scjtg226T9sDJqNJUT2IEkGEfq5DkWFVcRNNDMBtv12dH8TD+pANyu29hKtAApwKoeb
iNRnRZgUkHN8f/94enoKEKY8wfCwYGXGn/E3iHYODt08fpf08ftxIOzX90QmErLfVt7dfgpd+aVF
bQEKJkwYZJlHfKzRmwiyTgmawo7L9hYuGT4SjnKzgaO8vsyX+dOf6f8RxlzRScg6GPCCWsWEwf3D
8T/Ay2OqG+agr4u6cAHsqAHH2wTm+4+z4S6jItIiU2uB6ZRFHSza2LJjz84/CwF+woE1mctreSJT
Pp9eYCVj11QtZKLGnOAbcO/w/QWzTRCB/vZevbvD3eHgrGziZYqXmyznWLuql0MxgWBYwIK47pP3
i96sGZXF8366pJyhNQJJLuuITc8+GsSC9bzzoKnPa2py+SrGTYfzUHqU1hI6TiHozXa3Hm42K9px
cZ/50Q4dIToKNFDEw3fvKXGRC8n0907tDfIGCnLHduH8S+fzx1TSDTsDK0Wvy8f/RCx3/BPFz7JZ
glimHwl56+jbC0AL4Q4m2trs/oKI0H0g8JQs6mgRdRDvFYivP3eqlOBCiV9Y/xXH9ANWdmEFTgbG
OSYTLMQzMB3+Pi1QIvv48w0Hhx0e5lHhKtlhZd/wHR8H/P5zmH6Cb6wWjvHKGWbn5cqo+CpoofKr
TjwbFRsZBvS392ajYGNhlwDnx5OujUBhKs2PACADKMEC5AXiGG5disJKNbVGfycT/HNPYVcVdgt5
xexv6I6ZSfveXQtqfvJWZ4LRU6oBZ8PC3Ra1lApnKds4F+LQVOCQCnIbkIBkNKM9+Y0/zWTE94BF
Uw7GQDAU73BHH7YP3tZxMKTv7/svRFxbF7YHl5w97kL3Ly/7+01HvgPcxb9W49eLXKOMOADwOwCh
RXiP8qNzw1cJuhZ3gpiARYzMb/53Q5TN/JF+BNtiGz+UpPaSp8kePtYYLy4dCrolLBCEo+wAffRI
AJ4LFlI0y4/oUmXe6xb+9OmJuRSsweNEEFVt1vblMrBCTIVQE+IATgJoEk6gH6otOkZlgeje/Blt
0q07b34rnrArXyL6AaoNqhM8Y1BgVK3F7cyIn6kEC+fgpBFtAUgRQcr5XAc91AW9NyD6Wfbeejt5
SbfD4Eless29ZlOt2ISLe6HMyeNUsMq1TpRLyOtd6VF6699k+pBQv7Hlu8NwkA+GLXrGypH/X4Si
OB5tFiyDwiW1arUT4iGA0DSlRmC/R/fzod98NiAw+c73sIAu3lmeq7UAk78D/z3XP2K5aCHyrQg0
UBBryXR6uM++RQrEaRqJ++HX62Rn22dUs6zW0jPrcbGj2FQkrgDYge7j8x3tRJyZmU12tki10z5l
b/LMY/Xd2k93cUqm2xBrjOQRiZ/Fve5ct64Xl86fOZ9I56KVymrmSgXqNpk0MqMA4gUOB/BUviN4
8usa7vBPh9HlXPE8gLuujDw2p71FFqHaBLhEJD5U39WLDHOW7vWt5I0Pxdu4A5QWrUA/SNZMxKJg
BLY4OLhAIPvMCW4Sv+9KAYKzzEE9hIM2msrL99pDSobD5JqudT9sRi92VrNfTFf5KZ9K5qyiYPi+
7KtsezE3Iu9KV71rCQkOTWDrxCTPzSb37pWtdre2tz99tmeiAfMBim0NnI5IOgFw61yzepALARc9
Q05nRIIz2Fi3CkHvkO27wD50o33itPvsXqUBUrXANX+5GzyAysN65SS7a26hA3vfUW9uZi+nxVYm
gf2crty5ZDZ9fow/pxz3VJS9X5RRz02TKkUHHkVbfxmJ4YCh1FFu3kvEQKj+89pDtOtptg1JfKPd
pw/WNrNhBjzhqXC07cphuAg1wCAAw46KblZ+j1vg+YJZ6B8Qi1LF47VryCRqiOz4duk0gTfJRMAa
zl8rEi/MOSeR047AQv1VCkoSWgtu9CKg9pBWNN8HhwrHQf3U/h/y0sw5cSt+NkkummlBT4NabIjs
drlwLDMI/G3RkYpvUQaGLCJlNrqjvOsTvbwVqSAGhnO2FCythh0/X1pF0Oc+H/WQ9nZ1ExCDmDvj
NnsADgEd3Phbt1FygMx0cshvvhVnIDcpFYl5k5G/BhJ8XB/MZQaGGwzn1PBM32htAWrqCflAjfW5
qRMBsuQBxGcfreO7wEGpaIGXAZnoBfH/dQURJ5/bdXQMyFUzYzEm5CIz0tzUruykT0CReWg30mb2
noE34KYELCt2ewOwrl23yam1UuB4aRQxDBOQQ3gNR87joq+gDhB0Ri0SUe1no5EeNeLbaB845jb8
mG/EW80LaBY6jrWV1g4a221OB88kX2gD6ieqHpIbB0Ui/Zv63XnzbUNQLqMdhffq0EQ45WsG8TJu
Q7gmSYCiQZIblLa8EopTr8cCGMtofFDseJs5g2M52HoBgbTixd/Bk3HsTQqQI3v87GjXkuuKt3AK
zgfAKV5k6Znio8mYXf1cYTNHRDqY3+3h7ct0p91oB/txr37LjkpQe5XvkycVUEtU3N20eE70CdC6
10Z04Z6wJCyIRScfzqUhciNK07lMuh5xVqjQwUFbvJDCFA9/zcS0W9BFksmNyUvyhEgkoF8iCFNX
RnAR/rABMKxcANdBBX9uyyfZINUchcTQMIA+whFkNkC9De4Gshp7XNq9c0HcTCs1TlMZrJtUe0wP
BugWSJWSch9tM/oqf8quaRF/xbtdpmS4yXEOJclygA3rkIkHiCdxJ1L1V4f1/G3eRrRGRi/7yNdE
Lq0ngGzQ2oIohwVZ54bWaCuh7EWEyvr7eIsmlwrPSvD3/SbwDAvvn7PjDPYErcrsNWVasKuSouF2
gqYotpk651pMvR6lyGxTmmzijoyPuWtRFNw5DaBOqYBnYev3rNP5GLjjTJr92pvn4nKfyOfvDWIc
lYo6Qj6YnO6NrV7DnZr2TAtvcLYzq/yT6OP1I71gRM/mzNeeRGMfd6HKriYFQU09SXbGG9iGPxJa
fY6YvB06o+O/lse1yPKyHwZnFohFCFbQfqbBnJ3vdBvJ6DmZA7wXHZSv2p3fsp26VY41XJqDOpSc
dJvrc12wn2cS+fWN2waHCNVwVJyo+l5sRju+nY7BQ79JSXYcKaw3ze9FN3oG45OxW6VMucgwnM+Y
X+s8lnwx0iE/3Aq31mOAu2/1EtvJwXyaAmfeGAnJafUk38zCipW6vJJyopl1OTFToxQmia+wqXv9
QYw3uKvR6PdkkQ6t67eDPe7kPW4RtvJ0fc1/ICHOXSVgbHExNPB8DroL/jynfqcLclonVPWiVxW+
CXM8FEcFV6W94IA5ZmsdRluF0Ub5hz0T/+kNgMbbcRc9+W/Vl7qiAwtnDONhMMGMbBoxO2fSgIUz
a1qKujn/Xn2Q3GIXOL2FqgrZRbzgJnY5ELp2S7h8rVRlROV4FEU+DI8UP0npk9WvgUwo9VaeUOUR
oNmTp6G0Q/1VeNYN0MDjl+YAmL6VIO0y0c1kygAxQkIApRw/x+9EZuyHhtSMVQJj0tvi8xiRnqgo
bDEJFPxg3oqwosK+dfFCv6Zsl7cCiAaSHaPmYPQmXHxY5IkKQGKsMXIrJNoEjvzLP3Su5aGV/gFd
9nfXdeyiVgSv/mD0AnIrXmmxq6Z8rtyKmo71kAgsFoYtceu3dnsLfiWT6l58p9sGDXFNfmt3OrG8
8junJbWeQeWDCqNordLtMiGBsaDtBnlPBvh7gcXWxI3SSPHPWGSKflAtIPkGNepgvriNPq5P/PKN
gRPGmdCiBpZ9kUFYiDL0Tf2V7RJqUPVTtGNn9NbgjBdVCjE3Ak+kPvDCyJ0dVayqwBdgROT7GhFo
uv2IaHBET1aGa5B857vNFlCS5k1wu9ZccxkVsFX9I5nTKKuew8DXw4TWqQvM/u/gIH7WL7FnrNwp
fvr6OXN1Johb0dxKIr8OIQigE9Zj8eLOHnJoiK9Von9lR+0Bdwta3wAkUb+pn9eozhe8MeaJUjDW
fgbqTR7xsjGEWlZLbOixeGhvzTu1RMajoopPLRrQ+L24m/bDVkce73VFldgKXkz8RDJ3hjQrLKyQ
qVL79n84+67d1pWm2SciwBxuGUVlWc43hCOTmDOf/tQY+LGsEeE538YCfLMANSf19HRXV+mKeeBm
U/BUW9LM4gPKHJNbm7HdbOL3xOtzi/mgIr/+l3XiUX45q5iDNF2EaoFVPQLwGK4OAlj+Hge7XHNe
7DIDrSUHBTwB3gsIMZF4p7ZTL13Ac9XCN6qn7A3v+f284oD861y0NXZW+cbi2Vy8AH4bpLZVelH0
UMxgcLAEyFce59Wx36Br4ih5SMryW6YLvn0XYVwgbpfxKkLlhacMJpdMUfsM125wSg5A/cMN9WvI
jImO9BncMfYOeXrQq6eCmpegDiBhQPv7SS3kUUzg7zsLagRRZnX73AUdoFPZ6qHzIYb7Hd93Z511
xd0+iURcb//sUoPsZy3iyhh2c8DP9u0RFY1xnZif/FZEDkiAn2cWiZaOyS+TdJtMMARtGhmY14s/
b6WNZFeWsTes0on95oP/EE1tO60UnNq7mXHLLUUuv0dLc0MkzSA3kGtIrfTR2Mqn0TbcAPHy8NJu
Avey7u8mk2WTTODtwkKFwCCAKpF2+EKnxqNy6VJrfh72lZVu0+O8lqyY5XzIxXFjhwQKwOEQRS/q
bdsnWqpECew0yG7PZ6Ty3XhdPuWlE6IlbTP51Tl5gPoRIjb/771LAZCxXXGF/qC7NAkgixsKriww
xDlvR8Qq1uDFdxdbccGmsFIfXYgTWf1OfY7dCJtKd5vtw2Q2K+vvD1iKzK8+gBr7qMR6oYb4gNHe
AYD8EW9q/yvdqn6yl5C0VXNzzSIAY9qk/J8kxmOrVgP83y7qTZSojEPiql58yp+UHfKKnIc2csGJ
gdVkjJZUg+iV1gjfMEQRiNAudWRlNVQajoy20ki+0lHtbMt9KevhvtswUyZLtwrS4HC84AvHu54q
TaUjnphTNSNeWde9BVZuW/ysdatHxBu2ppDYtcsY3pIn1DToOyEahXYXHegPdSlMoial1t3FMJUD
8u8vjdnmK34jnTK7dsQ7GF+xjuli2AB8O6Bf4MOBBBU1q7mcRnNckOvlZLiyV9zNK8Il6rfOdrI1
RMXmFjw5aE1mhUsL49UkQPNIRVdFTEhla8qxz1I+UVIkiDrr8llu47tpfc+hKjauFLdGdkpb43l7
EM18H7rc5kReHazY5cfK9aZCqggFZYjzIWZCzxs23a/oQQXBAj/2KskkYBv7ryIS9HblBK+NNzlo
RjMfd+JachUH/nI2nzJsg34d2i3KV1xigjjtLXBCK9pNHovgcuE5AOpnstuhdaaCy4QKq6AswoFR
gIN7eSxFJ3yQ3vmXyRbVnRziHcjYfbfuGgB1HYUKCLIiFUkX17WMm+qgUEm6rnns3kDw/i7Z0WeB
PkSg5WvAoj/BQv/U7vQNSxNvoRAGSS3CHApaQXyFSlz8rzVACtSo0CKVWhssAnJ2KAd407r2G+Tj
DYt7iC3kRbfgFt9zr7VZOKWXbJEjRyOlEzKczE1DBcYOgCJoFdFQAQ09GskhNCTTEuBbpMNrbEnP
jXNGasvrnPsPAu2I7z6yxkHynuRsQR4l2/G2NC/r4hy6syM52jH3dIexNrcn5fc3AaV5PT/8JITD
QHI/AxR1zMEBg47Tvl948zjZJZDaMWZiw61YDle8jZGQziScpyBfAqyYlpQcK/S4FUZ8sern9E22
6hxwrP4RTaRuuJX2ZjVYshm9rTvMVbOG3tv3N//KzH8QN3B9QPERGtSEsD1BOkm7iQkMVPrYJRdL
gMIIGrc9fc2/IX2dPhbeZZNH1rwev8fGFU3GrN8G+mjPJNVjOGXksmlIbJJLsaa3KF0Xe2GTeVDR
snkOkDQFPeto55kTc2S0Ri4kGa9N0neroHXgEYFJ0cv9+O4+99GaLjyRrqLyG2vtRXvhJLxK6Ciq
0Xz0+feIl80bpMOJ8KLd6B3WuV7Jl3lAfeDAR1Z4R+ghMdF7w5n3sRX74b3hgQxrsElmN9gX/n/I
omMCfn0B5Y01js+4MYEg9OgKrnKO7iPIYNjyuvLKTZUApWFpayt84Z9r02DfwLd3Phgd8ajDLSsB
aaSRc/jLD8UR6AfFGuPnVsGueOMac7yTawciu7aCfmgzY+axb4NXWASWioeSDzbaT9Hsl8VMmOah
EbDg/Ek9CT4CKvHUfGXAKKzUc6vZ3EMAvJsFMlmb6VWWDhaOFoJmIugD6Nr1aKOMzICsXBA458/Y
cIeod8ELYoetjYW2+QTCEVbxznxAL47ZgBAPXpmERY4KOORykuZIImPONprbP0PnzeShWpGY0zE3
m6PiqefOfkN7NytcXlpfdEaq5I7DeGk4Za7EoV5EqH9Bm8kZTSk0A+TrZ69z009kJlLm8rIMUo5b
hbRcyOcwmGy779wP1v2mDU1Ius/fPNQyTFaqS1wyqKHLDElzBK43MH65MLraqETUMcG/5Wpnw4yh
vmKqkXncmk9Ps2UCWu+o5ordjbl0Wfw2TS1rkg3geB1hWjp0md3ccRa3R93LC3fkLV/5peWYoxOe
Bzt/kLchECV/e6+FQBZh5L+x07LeuQ6S7JkTLpb+KpzDffEo2Ligk/MX99ochdMaeuVmvWMV1hcS
m9jCROxUAp6FFHOvj1ERDkGYBygdI49aoaXqmzvEKGWXbr4R8dzdas4A67Oj7qM1E7VDfpy+HMHC
DJ090IXgCUxNujAUjV41YWahm6k3TIx5m+4goJD6qZ14XWj+PcdLNwRiUXQbqaAph9QZFall6qXu
kcmFvJk1u8gkWOE6/KpX0VN4Kt+xtaU7vTTFTxG+A34L0KncT5/+/oaFXAaeDDK6KdHrBJlPmkFB
ihVwmuj4hmnNf8kvFSnwolvNSu8Vq9uAqcKBIiWrqXppdyEoRHoBEm+kl5F6rUQJ1+acCMjQ6E6O
+Ba8is6MiDAr3PAr3wOVeTCQa/WTE8uJ3GaNZAOlL9xK8NIQlqCWuA7CWapIYRc1CX4ya81U/XAL
ynadsbgLQ1RQO1dVBFqoOCFpc72T20suVJe2QsAzmco9in02/5itg622AyUmMvW77DO3ss1lzQw0
b7cxLCPoIIg9vLnpjKMQQJBLrlFITnzxNXhDk+IWOMmzgWJeYBfPPQ7uahiA/F9nB3kffTH95u0k
Q5QWSSTwwxtIMNyk5rgMLzAZN3+1b048GocfDACUBu/zslPsHeR/IlvznoSVGfpgPEczZIlqZG7p
KPCjv52ZKby9mhF3akhyIPRE4EkzCJcQZTXkAldz0sECXMmq2IKjttwEq1BEIQpJwtyDk2MdrduQ
F5E+yuoGqXKiLEbtgDgrgZQB3Y0lnrpHbG5HgoSfzfvzunAh5cnfNyvGYb4NBoiyNgQuAWAHCJKG
k/fDUEF2K7hYk4ei9sUUreJO21wOwRHQrO88NNPYFAEb4WwW5HnhriSmCVcHGhvACkUNVpbSNkhT
OG7hrJzltexwTvIun96VfY+Et5X66BPvVlNmIvKVLDCHeQPLn/4AnK/99/U3UPFuwsfgTTLwDcqH
BAxQgOuaVFpj0eQjp3tXWVnvhX1+NWZyif+KN6P4EvVJhPsi8rtdgW4aO9hC3A3Bwjo3hRPnTU8d
8DGP0n37wljp2/jgeqiUA+Wgj3eRRQy1fgbFnh/rdv+ENmNwMJGFttq71GVtroVjBGA5T6Q7UFJF
7f56tC3EtOspxnauQdYQ+OX7jI60yoSggBkeFKvc8Xcjhw41xkgXTtGVWbIIvyY54aQEPbA6YEge
4tvV6IamWW9Gq3uuztWGWXa8jfkAC/g3StptC1w1zpWIILMxQw84OowPZZs9zk1iZl6A+/gZmhB2
dHeW1rV1SWxCF5+wLo+lnfX7K8hX/hp0MXZlG0SY6xl5EzPdQRLUis6G8yX6IBtCA0xZmd1mM7K2
1fJkA0KnkkeUQZfjoCmgpzXElNFw0tvKqttnFveW4cUWmCRdygyBFo8s0f/9P4PUfdyhYVRsBOIj
PeHiBt54H54A4J8tAY0v/wVGh9UFzQl5LfFokaD2cAdW2HAK4CA7a/xosY6ZqbnYxKZ4joHrKk+j
xdKwWqg4XtukNrCeg/JdDXFUR1f+TjeDAyCZV2wv+8oHFMFVfNaFR+aMdoO/B0nN6UVpa1XrYZD3
wrvsId6m/uiUFn/398lc3KP/5vInuv21R5UyjtShhpne1dwuMRtXwXB6xpZkWaHulSSPJkGqyOx9
zHZ4CrZigetL8v8eC2PKfm63X2NBSThoLwOsJNvAA9HLU2NDRc9leZeFJPTVXvipgf2y0wlyGyYj
7MgnAc6s3dQOWMOfgfw5/T2ghV33E+ACjI0sPCCU1AURCEZbRr2OgqGAV5ReWtm3AZBqI5GuHO2V
26nn1C5Wf1tdiAJglRCiIQzQkRSgVovknaO4ClBUcvJ7pJ6tzE2QfDO2F79RgcvPV1L+qHmldRpM
A9lpY8t8xN0uJXruMWRDgdq8hnbca9fJN6IBUZ0MQYCZ3aWPQm+GTiJYCATMeB17ARhCJAA4dr0T
utkZBIt/T8HCg+raPvm+X0tcQbC2MSQgdbv17Ar2xZVfhP3kiublQd99at7bJ8Pgrc++Mkifw46f
a3DdwWDwqgjmAELtx34jmIaj7Dok/r5RV2GN8TbOJLLteCrzKDQQdMz1GBN+4mplxDLXNndOjtW+
PyearW7BrdObs2e8ClZqV4ElKUyvs5BGB8cIlhcK6EhtIp9+bbvPqioK2w5pxXOPwH37XFjaDNCo
DPqDfb+JQYukICFV2d0xe48cHVsQuSGJNQW3VQR8BnnegPMYWp86ld2UhmAs9BYPSSNwlc4Ud5P1
nll4T4pHI7elU+XHW6RVfZbXXciQIMOI6wshmAHaQ7q80xtKHQ0lkrodKvTayjh/ofHmA1NQIxwD
+MzjV8PGWJXPg2GzbpalzQ2qHTAtgiwMguC0/0qqTBc4A5Mfvxn3UCBQzXmr2nhqhsjMIErq0Wmj
uyx03W1fLsnJoCkYuUbyZqfNqt0YglcSSU69tydH3kW26Et2vpnci01g2bodAThqFjkEHO3cs9/W
lu4wuu0XMOnXH0FF+7FWKrXMT+RxhYckTta7sQnsZhejK9nY6Wb1mX5tRTM9lLbOuGp/Bnh9pV/b
pndbVevgfYVtbDiwA8qvryivvnwoa/2A0NBUT+hue81OxX27n9/VGMzwluAEbwxPc/vouP4KyrVC
cSWHqgi+ApCwlwqafaNZvmcP2/6R+9ZX8l2bomL3t01xwdWgdRf98jhuiBN/ABS/3KkUx1BPnXmk
UaAicqgg4O21oIrTDveJZn7wZvSt3j/VJmdYtQPeSxsFVqDkOuxBdd9tEhZ8ewGWiEwwdj7wagKQ
lxrl3tVW0dIokDM86gcQeprjVved1Es99ByBVQXtnxz2w2DOnfnAecw+kNslgHmkSHEgoOwE93Pt
/eS4n9RMUHHklU062ECwub05nuLdfGovZsW5byKzdXsB1Uuy3yhtICm6gIWcS6VolUoBZ4DZmN0a
Vdw2MaFchIduB0jmASx5AFCXKwlkdPWEMnNmAf0KUXXEg8w+8tuA8PpjxOsZSGdIfF4afAy8LhB8
SY9XQghP1x4TF+vPP2t3wMKCli+29oyrdiG8ubZN3XudnsdCmsN2/5x+T2tbCJ3KlI/dy4f+OXsj
HmntatiqmpmcNK8gj3Hmc/j2FX79CZQX6tB9VNZkLQrHOEvPPboHpJ3iobncGh1udxJPJYsp4BbB
iBwWEBPQaUOaGpm96xnvACAawrpAaqf1JtJq2Ozgeg9N46THkWVsYXyAaUD5BTsc9zx9vQcB6IPy
QoNU4L7xoicZXI9bsTP58zF9jpwwWSF2bliX+cKeujJKuVeRi7Jcz2AURFpeuBJMHSKhq+alfNJ2
4ko8KKDhBgNDthFIyvZvD7dwr6DeAH+ik34nEWCs6+nVjHksg0zP0HgReNUu8fV1CLnwd/EYWuMp
f4xtxY9f0qf4nHisPNLSjkaDF9TVUC4VAJanHsQjujaHpqxwcVr5Pbi10YmjCHZ3QeqsSdBES3pY
023o6SCwuzhw80+5x4ylbiNYXOoouQDbCCgw+imvZ6Bv60vecviIyrlETnLMHvQt74vQGVqTTgUB
0jT/IYS9tknfZahNFJwCm/VWO4NCkHR4KXcyOukzsHri+WfpB22dW/z/njS8NkwtNxjCY2OMaqS7
T5djb5MK24uyEZGh1X3NQfuTazwKj/0usBSbsdMWDrLGw4fryJcBREo3oqBVmVCQQAA3eODX5Vkl
5kS30tEBNLF29aIt3FOgs0WBC0j66zWNs34CvciEVCQ051CT5t6M3gboCHl+5rgWfAYS7P9sUfuH
m9MEhOWwBfRxts92+mfkEgy56IoHC9WGHf/OMwT2Ft7XJKn/zyZ1cISimsRBgM3CiVDdKXAzRjah
5ZJ20b411zozu80aJbVjOV4gHYIoA2q4dz/4xzREGWnygYS1DTB8CtZl3fmsYtJCb+DVOGmh4SLr
FbUdMU7oCjUOSmZQq7Dkc75J7KN2akD1+PcmvW1TU8BgQjov0OIPn0S/b5qLPCeiEReIsBWX27+P
dvbWmDUq3FVjetNH/XRHzma+2aYH0Hw8nrn7aF2+gsvU+/tLbpcYXwIAKdjsgJgiBZXrLZz2pVGV
9QXo4xXXevqJBzWx+NIqpmrL4HDpvfSDEWDcthHBJLImGD3h7QSe89pkawzpqI8QoZ8P0XZ0ex9i
E5bwWmzlD5Afs1wRCZWuXhWUNercgGA2wA6GtdZFTL0C7NgTNvVm3qOdeUR0x5jPmw1MzBkqiSRB
kwZo0PXgNDygOj6rCksSQBDQggBoNn8wYCpEc7f9erbe8LBkVXxvH8wwi3QUrje81HG7UMsYKLUY
1OOA5JOfHPTdvfop+mj3W/NIgKEHr7EtnCkuZuzjW2T3j1kAklCNIy9m+Xq0Ux5qUV322D0HVIB7
OyS8FPo9YpnU03bFtn5UV9XG8FlMILfUAJRhag8pJTfkZdZhr3qvIwzPh3w7YPu60rkw069yW8FT
oSjXIrBJzOqJWzsdIMNvEwDBis+M18l9Rm8yos3wf/NAbTIVekEhr+Jz2sZRVtoZWM+NCi4U8VwW
duOODjouV9U2PqRPFlTFGHtuwTpos1GARwke3LEyFbEnkRaqGVTnLfVBf9W2hCK5sYKjEZu4IVBE
sue1KJjcTnfRSMawvbDfr2xTO6BK6qnqKtgGg/h39lhvL0dpAzSajmEbpTVbUmWWD/wTwyz5WWrC
wU2kAlOCjYccKHXMIH6F1G8Js9xGBeuNsNU288ZwuK/GnqAoYPIbZt35dqSA6hBEKQiZADlQqasp
EoZ41PqiJFUct1vH+2JfPGBtV0hLIZRN0V7VrbR7xkDJW/d6oMQqeKYFXkROiA4xgqi9CBcIF1ol
Xloo0L3kG6S2d+hTs6GE9Pm3tduHPxJQv61RbiRtxwYkSBXqKNMqc0Do9Uj4jrR9v65XqW88gOzL
6Z0WbXKSV9/FdsnMLJOTcjNe0s5ApOLR4kW9/dWkKGI5a0skekHFTvI9ql/t6lUInKMPs+tkNIWX
xGcu7+0hwrMEWV4sMKq/UOTGh/3KwfQXFBl6ODNrOinggD+B06RYqwnwfpmfP6FMus69yU79ANBt
lv+4BUkR7DjCSDSdIt0MrNC18bzkM/6SZtDLOxQx+gpGP/WmY/Usu+pZNd/KbyS6nMIBut1DXxKr
MPRTEaQmHSVIDB4sFNABpiuiF/7S5LKErd2tCVPAdELIbqYytI6AHOH9YDXZuZM86E//OwIPA/9l
Wadc15wacxgSy8oh218OrQv4oXPM3bE1Z7RVkEPVvPe7ujIV1otsYcHxIBWBHkbbOkAs1IJfMq5v
RKg6Q8sPAuIogedvktMhucnMZxFnRE0vwh0djStA+4EJgHzJr62Vxqp6KSKhtOTdtA7vpn2MEI/z
Qz+DtY71KLl1jVB2+GeNDma1AnpNEceX1mUboeuh3EZuvMNb0w292VO8mvm+XgjoYBHMweh7QkkW
jejX49O5WRugMkmOzmxP+wu6lT9rZ3KDp+iVc5nk++Tn6OnUQaWAQUIsAtiza3Nhm1zE4dKVUMtx
BDR+4g0fP/BHJSCP923J4oi5zUsrwLcDOYjLFaAQkbYH7eomh2QN9qgrrUA768gW5KQ23ANYn4YX
9DVY4j3E0nalFzhpbabv2XfK3EMLq/r7I25wVrU6Zp0KvziGyD3GDg9Q2SpHxxMYNWTRqg7c/Qg6
kdZm3AgLe5fEFdDK5HWSoKYuWrTgVJd0hl0N1bbVkKHN7FU8IsY8CvvKTp54H3IEpKkF/Yrocssr
s9owsXasj6CivSgociHpsAKtK2wFCMUBqSw6w3dmQQJK9QnSIECVOX/k3VP43qwfGZNArj1qx/2e
hB8q4F8HeJK0EopxsJ9sofbjCXcxWmrGo56aNer1yEzmSII+iW5wlzypT7w5rMR9Zxn2g+Rldsbc
CwsHAJEe0tSA2wMUTzcaZmreZGM2odx91zw20COBcNS2OnIoBh/lfcN8lC/cyVf2KCeNWzPXhwL2
uJV+mhx+F6+lwr48lWitEvzES9bpUbFY+FlpIeBCLQzCF6DBA+MGDWOdp6RXpA7IM5B/yWBuEcB3
hUDL+RBsZM3c7hQ60loDrQgSPLqZrBMfkb6TrSCl64+byck9SLI6Z3FbnXN0fv29JxYezvimf1+n
UQejzGZNzSp8nXqqI0fYiIC89Bbk2At3cvN94PD2998ml6KEK5PER/zahrJSqGUzwKR2fo6d2Qef
7atoRYetYJEW/8DMIlPexq6Eqv/fppmjpU6gMht1U4kw3X1r9/Nzf3hHGOZBm2V9zLzRSlk8ZwsP
WkwvVMoIMxd6/G6a6gSCOZRTjDW0o3tAxJPIvHxPTuUc0Hf/NNjhWUCexoeaIGR4GAn6nw5w6sCj
fRJlf1xqKL/T3lYzgjCq1Q4JeucCAAnIhJwfnMO2FwEdV9znwRRc7RCbxp4zG6/rATQurJfIkcDR
qpvjRnDAMLzX7aEwV+3zhEXpH2cvME+lHewih+GgbtPrAHsTlRxdIF25SK1c74w0CWNAbvC96SPS
SLNdv6N/Ao+vr85LwcXpR1vlCJiA063U/f+eBYVxYNxBF0u6QRE/XhuX0oSrMwU4d/RAvUJRc3wf
VVupXVz9uSkd/96Jt8l8WEP3Lwi+CS0MSvTX1jRVzaMk7FELqnHaNYLO1Mz+5bnwCG+K+ll4moYe
NLAqcdvZWiuf04rVxb8QOaoapGdI5AikHU2NIPdjLoY95Nbr5wzpjgivsmQd3E1oDnIYoyVzR21E
HWgAkA6C0AocLVToGF/SsIvrAJ0Llmz150EGJa85QaDtMd60vuRmSCjldwbo7lEYPRq+4XU5+txU
E2q+DQBAf3/Okhv4/Tl0w4xaBGlec0Zm5VvdU1FNCZ10F6yQW4g20jo+M4EgC2HPlUEqtAyHqSqL
BOOPwf4Lvjj0mp3alQZT42MAVozS+2QM8aZOoyB2/jfjKuXX5yELpD6FxcFqoWhpgilhnbhHdOqi
UCJ6qf23vSWnfmWPulyjbhj0rIK91m630nbuLcNMUXPPD7LFvxVgf4U6o73HEkdI62Cv/QfXfvUB
1IHKo7pQm+LnA5pdI7rYY6r7Ea6fcKkGmslDixrMXf/rqBFMGnBWxF3gWURTcMRJBynbFBHVZAl2
/YTSyd07TjKa9/EgiuBNj2v0bBw7iM2xapG3HoSIAOIsaegJMuCzKH8lGOhaHbS2xiYWXwlzZ+x8
vCToz48dcOW5oE0wc3jKhwHKY6f/XREE1kGpitYVpP3xh0qxyDoXKeLQ1VaD6wvkQ3vQ88AsSo/h
rrekRwlnGU272f0qZTb73b7UUPtCHgldUGjEIi07184zHNSRk4qmtsQdqMvAKqz7qfVUPBd+6rJ8
17IxgiIBDR1asWlA0ygFnRy3mGcO+dB5ZVgkUsj82UE9acV0TTdvBDK0X9aobRxdtHBWDQytctR1
uObM6HCx49hUDy/yJk8Yx/YW5EqZozYROl4qQUBRF2/e2i6BUIDChHZByw8yRtbfh+W2PEXZUq9X
TRUSABU72BrWnfM+blIPfQHPBDvOueOBmQ26uXMoc9QOFeQOHFZkaO1z50xv2qYHmRNgZzKIPcJz
69UPJ+aZvKmkUjap5CqyT/ogFLCpn7JVZJNa2GRFWwjmSBnoClpQdI4e4ivezT1W8HTj8YltGRTH
pP4FMQ7KAw/oJGumGraFD+MzfXODnYiiY+eOSF+vC5+5nDevScoetVOVuOPTkiynvOMALBoQqhAe
tAr87ch5EXrM1rrsdCv3/t5HN2ELZZfasu0wGRlXwS44x1w9Md/vFI///+g/WB4fCd7RJQWFBmr/
XCB5FAlGDw+3Fr3uK9uBFQRotgwER7XTv8X+W7TuNuiS+nt4t8HJz/j+2aX2kJFLUiInaFUh3BMq
UWUMtvV77QgADeUX8+HE6kuXFn0OagGCCsoqbB9qJfsZGNY8hi8n0ZmxbZyD4E/W4e45gGoA6avR
9qK/ix++VHN6AQOCGbpetInBvmncPzBzqcQNXMWKGD+klgmeCMgihRal5IpEKNJcrkFDjkbXeDUj
LpVN5YRW7mJACbDa8iCqmY8dz3JQS6cX3S3oEwMzABKB1M6KZJSAmomvUc7u9VV5RFRoOeoBRQqe
Ea0sjvGXJfL/v57AMQ9NjGyEpcrpobaOt1ZuMEZzG5GReURIBGA9IXz7QQr+spHqmdwEmgr/9zFC
AxNPDE8DuEP19S2YPWeUPyJzP5gFGB80X2SE2MvWESAo8EnozqbTt9C6yqpuxCpOazGze8kq8YCz
BA87+G7wwKuhmBHnwLwTEbZzA63FNrM367YQROYA0GsAMEU0itEcR10eR0JaoIlX3TVv+l2YAfge
I8MxfWgumrffpNmUXmsnvOeBVSs/YtfoGcuwdOtBARPa6GRTEZ3P66UuxRB5yS5urAz5ebc8oLHX
VXb8Z4sKVAn6JNH4D3f6lUVqc2ni1BlNDos/r35QjA5HA1jQFjRsNav6cNsURhR+fw2Petll5aiC
eCGCCrunniK7cxKbu4Bs/Dx52ifDMy6cT7BlCcDyIpONGaVuuDlrLnwNtUbccBgPxFUyE3t5RIud
uptfGMYWnCKeqoAPwxTKeDS8Y4zVqgzBeYzHknHgnRl0gWAshCDPW2ImHo4uwx5x65Tbu7JHXTdp
IOezJGaA7AAYfZI9wizuokcB6Sm7M8zWkU7k4inNYht/K/cM68TF/2WdunTGcKjUOYf1zirIA2L/
3rs8iu+6zZ+Lz9qKvhgGF25xZETBeAO+KQAOaFUGkROrmRMLKGPvAPwe1qqnOIfjAfWAcgWRM+9i
rtEK3CEV8R8aGYkM8S/b1AGZ61oTWwO2i1Nvoh5gBYfU653vTjNZJdGlVf1tilpViNyLlyEqGzCn
59vo0K64HXdiFX2X3BwGBGFZHhlGtPxSVlqtFQF2roiVGUw2LWhlUMsH04tfr14it3g2duJ9dDdt
EgQz6Xs6MTbvLY/Zz4z++wDKC9TZ3I0GTz4AmNjppAKbpHsjRJ74T4CvzNqJXEDfgU8V1qDEdTVo
C0XeeDDMRxD2O4ytRUZL72UkmDWUFEAigDTbtcdN67iaY74GeAXBC/wuMmrdPoLjDQmXgbyK7Q5k
grzHWuullyJoBP8Zpg5RzkH8qhlhGN0vs8/jcucBmyIcVjjAcfkf1C3ItP8zSDOw9GGTQPAdBl/D
dVOZX7kpYt1n4Cgnm0e+A8xNjLldcsG/LRI/8iuoUMYq6xQBFpMtb3Vfwf1lw72CZmcvseqVt6As
anDUKb2o6L9UWjKbbuQD9bvO7cwzgIXC4FK0VkNKYyU+yXd/j/DnOX+7e9AxBT481ErpUr6COmGr
atjKxlldaxvpCWwQaDA/ogcRc8u7pfWErWxdEI/zK94WXlhlwsWIAVsX6Q3kS4HSoa65yBgvfKdj
4KqHJICVfEbAVe/jI2dfHHSf+iwY5+Id/tsgtahdooP3HpUR0oaJtOxgPr2IZnOeVgXI3v/L9P4a
HBUONRVC1jqArcLhA0dFX1xq8ihEg3bzifA1keLPMTh+lHeh0+KlnqIuzf/vpUAAVhEVAnAFEQ1g
DamTOgaRAA2cGdGpF3jZ9+y2m/cZ8anmAFd+Do+lJ4cIK/4e+21HHqwqCllSMH8CQUGnrXJtDoRU
qoEYLUBp42S7wRuxoRUzhwAbOvd55LxxZlmEH7fAGGIYrCooAoGv9wbzJVXp2PQ5ngKaaI2bai3c
cVbsqD5IPOdT5/frDIIG44vwyRK9WjrEQJHqBng1eR4lMBJl/fIXY10Q+pOJBOCjm0BrLlxdcIzl
1gpW8hmQpHUkI5zqmK9oso+oYwwwtAF+FQBKMd/UPpPxvoqnWcAr2tZAX2kfGi/WHFOUnHIXODrc
MiFGZobDC3EUkNDIiILGFrlJ+tGlq2OrBxeYlc4g77u42rNk2MG5cWdr8hG5uc1kM3bVwnUHBQew
FkIYlGi+U36ymAU+NTgEpLzX3BFeHnQU4+bNTXkVbFHKtXmb3+CFx3CUi7sZESvwZGCVA/yI8hrT
jKp+1o4k/zM/A+cuvSfI5O3jdfuk+u2pvFNDU/hiwmYWAke0NwEzqYkK6UShbnco8g7aVGrIIu6M
/QBW/ad0Va7iXb2+PAhWA1UvPzwGTvBldKv0nemcb0ALOEq/zVOeQ2qihjeI+d4t9ui9ATdj/o5L
EEDGZhUVrMCK+PrrbSxBDwRhHV7QhH2MCqymQZjHrJcaPKM5xOUi/jYIrqS9uDZcxHmF10i4lBLg
hNeaj5RMYyExw3IgP4XXm88ATMkATJVHDpyadLXn9ZZL8eM8ulcrCzkEV/J6fAq4ilYdIFkRyNxT
L4fD5qCiofg8uGDl3X/Yc8DZAydL6MjwLbR4tzzNwcCPemOFj/WH6gjorjioHsouX5qTrxLwcAvr
iUHXvHAfXxulljxWDFBiE6Ptx4QmQc2cV/U2xo3VuGDl3U8rxoG+dV1X9miyxq4UiVAg7D2Wvg65
9ezEmQISnNsnAwXDdifsTn9bvD1S1wYpJz1lBfRKLzConaWnFi0TID6+z9kyIbfB47UdKrAZ+blN
ugl2Er8GDHjbo1/CBenCPXaRU/iTi2qV7uQ/r78gdlmZxYVXyrV9ymOFahjIDVnIwQmQlZf3rZu8
ZA481maEnBUJNzTsYt6P/f33eBQPIoTT4vcAS8zKuS7kx66/hbqfCj5PpKDFt4SPnYPMMji40REF
7TSQribvzXP5yHnJ/hztBivxWNwfCwHBtXXqzjCUSVFSshLTWnUCT7+YBpBGAropSVu8/pG+cCd9
xcxMkY1EuRG0iyIYwLsfCUmD8mZcNk6c2MKNqK+53YJm41A/CfvSyfzis0JczyrP3jprsNkizhJw
T6FISYd5kyFWnJIZJNgcnzXoKGXOpkVQLVszaCoJ/UTgggvhAe7UnAqzXueMNOjSRP/6AtQQr+Mf
Y6ikMZ3xBdwKIPPK2WVO+46uBu8CyvXiI7hvjsNT/cpspFm4N2AXRWkJyGQkYSmHrWhyV+ccFhi1
2VdopEFr6BU6m6F/rsC/uspSi3kz3sYhZLL/maTcpBTO85AGGCpv9b6wCjtbPfYtkPaCxb2ooBxI
1uKeO/IrJp8v2a30tgKVDf6RllR06F5PsqiUUyS1AbIP3rgVH4AjTGywx6xwHXlILoOI4Fx7w+bx
f/aaGO8/q9QJnvV+nJKQa9CVmkdmv0m+0f+LZhFT+Pzb0EJegczsP0vUac1ztUljGePLAMvdt885
cticU6DpDiKxrcfkGSV+8K/5/H+kXcdu5bq2/CIBypSmCjt6O8eeCG27W4HKouLX35LfO8cyLWwC
PuiBG/agRHJxkVyhilvJ2gpKonTAg7zcpYHnWeU/d1AE2Ad38uZ3sxMqmawcDF8GyPkF3RziriMA
1N7AFJCdJtlVe6d9bu7DSSiut5LzBu8hnl/oU8A18ltCH/WHyERXWLgx9dhzs1VfcH04WVcGqqwE
K7dmmQQ9kriozrUKfC4LumaVPWUhA+tgeKvddR6KytlF8gy13Vtd91uoB7LfoFYSXSFEuJzFxLmp
0ZACV3mjfvSYezE0l1WQehOUtLnqpf4LQVd5O7fJ/2TEqGYHA8jMSmdzb9zIVFtrTAnO2EN5obw3
kMaEC5IfUF4W/rmQTtPvFAzQmojrY+2ShjpHLCu6B5Fn4ats86TqZZBcw4Suhk3kViinu5SvIaX0
Vm3sfbsTStiu5GlhRqifQ4M29K1B3vrV60ip0el9BY3T9rfV+lXnDwfwZmrb9BCDshy5LBDggFtb
exHM8JprX+Jya6vkdaKY9Yx76LfkSrrF8XYqWpedmM9c9iISAF15w2OgM58ISrVRl8nXaWu10hO5
jZlrv426Yz9Fd8ptdqKzRN/g9uALlZDGko+FJxNHMNaVq/DMxo9mDHDKoBuVm2M5iZq+rgDdELD3
yIcgRxnb5I/X4CXbWXfpSSud7Er4zFi7N4CUDEXpCKujbYLzR1qRV9SYMMUMVJ2IIzvBXbh/iU62
WIRm9qW8r11A6dwFIektOwwmjLBElQoCfpfGK/1TnMYrcKWPG31jXNON/Ct8icRVVKuG9DnKb+s6
9lrRzqOc26QQ5YSoBLnMdy8PgVscxWu56pMWcNwrQ+kmlkKREJOK7igFUm5ufIKMkqvdzirT5CI9
ZT+g3J/15xHFRQoc7Y6IUnzdpGo9oKZYTRhS+qCohjDyznAGbzj2CohJ8Yo3frXQDwHB8s1wLbDd
tfvQEpp7bZSDneYQtWC4lRhvqp8XiELRWXr8Ct159g2k3rchqsgCPxc6w5UDHN53lvBA8AsBBG7b
KGrUq4MC6PGAK0NwUjYNiBZw0l0j/W4c9F16k2zPD/ejYJkzZGCicwpytajb4GvybGWgShcDk93P
SeACPcslbn4hRC5x//TnFpLBzzbIghzMS/zhInL6o3YtbvOYN+e5D+HsrKIowepTfIhxlbqP9JhG
Tma6KvMs6NWgUnP3G3q1lSPd5w/aPhIxj614rC/TwK16MdTU7ot5GjYQ5gXRwXMzuN0u8exb5Zb5
kUMQcnbPz/33unkL5YkoLkC1A4jSQef91cpjq6SQ0Ephaof84oTztrtOriGkcQ8bB/WXAzb+Tfsu
eTcJnns/wFawxyBiBGJ6y+COo97MZTUZM+ZWNaTc6Q5tBH9jCENmF/Uu3+WWe63eWXO0FSx4u/H2
PPpHyp9f7DlL8nGRQ58t56kzMobhGDG8r3IncuWDeTCx1c0RArozoTTdG6d+c5kcXq6hEgce4jsI
kHvp0dhWmxxci2AWF5IErRTmoj7h85t4l17KfV1rZoPE1dWz5IcHDdyhxU36hNY68DUkT2Cv9W+o
7BjX1TH0UG6Pjrfz07J2N/ngW5zl29BIz29GWpe5ltnQLgMHlH7QQI4czWxrHeIsYAq61hwVd7/z
mGsRjS+Y3L4b06CrTQuYryEogS+GJ/l6vJafK+8FNCgog4TH9aKDfsSs74RMoiuHyxdwbgf0tpbY
dt7NAY25z6Xwg9GlWwmCTT1kVRQnBoevJYworW68mdfyn3nmdnsIFougpICVdhO00wynOFCKjG/z
dlHd61dQSvPME0EEXhVmm1cd7hKbc/JsxI131DDf2pWymZBJx8X39dZExafpKQf5Wr6yXW2rgymC
Pt1BpNX5AV0H/M7yE7i93+Ws7s0An6CeNAUmxvzbyRk2kvux9fJN9lxuyUEDbcR5W1ufd4hTQfjS
hEw3/+IfOn1swg7zDvo2mFYDv9o63bMGbhSCuE55TCBSgJc/CEUD92dHDISxkIIA9Fwx+NXfKnna
J7E8fERXFK/ajXB9r5j141v+WDp/kIG4Hx0QzbvpoyXMXa6db9AEQ9MBBJtsFCh9BTe7uqbVBHBt
5hayHaRtr7Lf0AtwjRuc7jV4jTq3eKmh3j2Lpu8FU792wC3hOZPvqzjOzGEeOyhI3oZnekrQNVy6
IVQSIFxEf88i9dnV+3nYVadKIAgx84LMxYxcTILEWg8CfyRCanCs33SIVJKrHLSi5Z7uetD8aEiR
GxQeDl3UaKpJfHCERA+6kKTku6MBswGYZKGaoIFAk8/htk2horISqVQVHu15I98NEK4qYHGmZ1OU
ePfPodu+ggbt/Pg/DrKvB91XXM67Kk1MrdHE6hLn3jqkF9N1409X3eYGXFL4XQtZjBa/JiDBd+4N
H3eOp2YrodTR8Guf7ZJHxUWlPc7A4qLAPu2fhKQb8xec+0LOLq2iqNtSm7/wKtpG9+Djg1yfBb4r
fMGxREkguBAOlqPeQswkAjFdJzr1PrJQ/BcgpIOLPoRMZpK+rztDp2Nb9ioKH8nVlfmCwvtt7YFi
w6lRDeWyY2k4SLHvC/cNl1DnL3Tk5A31pE0K/yQqH1yxVx2Ju89v4ew1DUMURSr4FuSfEdZHCcef
XzakCYJ3uEn4Jtx+8dN06pl409hL4gDFSln3l0/g270Ls6uS1MAnIDGcoRNIhSi7uX+tvezVcLT3
EZQo5VMgzZ1DyMODDwVlLf2LdvuGPuxNsU/d3qOeqOH4Y4OcWSSbM2R9wsaiMr5KPcW36Gz+BXIy
egi8t9yJt+pVgSTmU4989bjBk1e0jVYuKV/nhDPSLGoKu5uXxdq+trDBXXSHHPJ0g8qplwmdpckN
QjbkglwFl2ReJBEr83fnjcoADUR7yNcThDY4E50Um7ZVH4EqTLrQ2ehpI31GP9BDIqW/lAATn6I9
hQnTAd8DrIDFy2ym1JhdF3dNNmgrV6WJytmy3gWaQ5VtB8lbkHqprjmh4ATeFJU/513W94MCmHOK
XkayFq6SS0Ho7Sjl6lwZbGu3hurV2QgvLTiNVjFm9gyEcfFP5pZzyKrJLkqMKzXDY6Vu1a7cleWf
8wNZqY/CSBYo3JGXMKtOWQ+UeCZWHdGHUNDbKhiuGt1ylaDuEJivPX2Wh6yNe/TliYoevocSvn7A
PA2LKpqgRIi5yGC1jI7PJhp6hil+k7RyJ7eVU7NCsHJrZ9xyvJyRGpnS9V2A8ebRlnWP8fDE4sdO
GFf8HvqaRzVLT9noX0RekBtVFmVK0VK8k1r6PsnWe6aOPiibHa0JLzr9rcOLMm5Ro9Rq8UFXUeyd
gTQ9rxroEZhRAt6799JSTjG643SWCxRJBR9ncXG5nJgsDgNMeT85VXycrC1o0WwDuWsZCtiiYsd1
O0a1KjwCgfgkZ8eqzZognKcit0anzNFLKhV7Pc8FpQyr3ge31n9gOEMedKVHqRRgku6JlVfthMuz
vrFSyx3Ryji5JGn883tHNDDOckemBFXUAVHOJpdZ0LmyRsUt2FAJbFYExNlsGJmlrjTzDJIHalyi
oN0pE1F51+r8IWuEZ50yRxM5i9UJLWOlQZV8AEbthj71yWU4Jl4T/J7irYEMdmOKSKRX9yK6eCzI
FoDXiiclSsu2NYO5Tj42NlZlbfsGKvOnsVU2P1goC2kbtIGB15hwC0XZqE4FBY7RjO6k76NJ8VuJ
+udRVh3ZAoVbpczSa5KgjwOU6OVF3ozpJmTSC2Gox1PV9qYIE1F8SoTInUKFFqjdUOYoOWiDTdG+
VAZq4GVceNrwoCZ0f358q15jMT7u1oee6cRsK6B11V5SHpL6YPTRzVT3XgGVV82Kt+fxRKPjDDLP
pi6Ja+ClzbDJiHZdmo2jW6kfs+RyKNRUsMvWrfFfK+G9osXUlJAYVtIpqOAc7uvmb0XeB+n2/LDW
T9zPeeSJS1BDGSdlDhxmq78aCtKUOsmlI9TAL9QsQ9PGMJh+DvZVVy4zlFSo3V+JlSJSA9Fo1a8H
VBPDVynzaGtpo1peierZNoWMABHFM1aXEc1y2HeoDAZH01cgWzUz1R6xjFF5yqrNQG+UEnHb+ikK
dudndtVAF0jcCdBLxM6nAUi2+shkzOMmRxQhr52WWg5oKn5iL3NP6cxxgnZOzqvoUp+yuJvXsQJS
rHgZhA3ZpJ7MtBdknlcXawHFuZakpqVcghTARe3CnaX2L4kxunlv7mvDFoxq9axZQHE+pUmkHEJh
mEQ9RB7HNtE0377qllCN7HsaEhekBQ7nTRId8rofzUM5KKImL8dLRY1KL4dtVOk9g1wOu54s12De
eSMRTSXnVSiJhraoMZWVpjtMtQsnrUGFC72WPjdELmWljngeJZqP5zbr+b9fjb/KihLCnEAzkuFP
ipyRrIZX1hDuWRY/B3mGXvKm/ZtAL4na6KGyoCOSNF5SBR5EeZ90hGLOj37G4x+oi+/hyWE6ieRl
36JlK0cISUFdtaWDiisyfaPYSKaX2j7Yq34w4yAcNEAHiDJfXeMsSipSQxvyGpgyepwhnO3rxehN
Jai0VV0QqF+pf9HlJRhnVmknFahdQodLVh217iibrh5f9JlXkAfQ06RI8MeiW8xKwPYrJrfIeKcx
SNzPDWLKIY+vMoaJLD2W3FHNMVtPL06hvKOJj9xVwE6jtVP6Q8RuSezX5jEORXGAtR28mAI+RSNJ
oxZpKT6nMcJfPW3eTZVuyyEQZANnb8qbEkJA4POARiMYWjj3p5RhocUFYBLSbgczf1Gs6ea8ta4d
HUsIzu3ZoYYAPOqFXT1pnEY/Njj8J+laoY+B/Pu/QXFGatrMIkzBxqgbxYmym0aqNiU5GlLuNoVg
5tYX6HPmOBtlTRRkKQS+XTgiVwYHgYQKTV3wHFoHmSV6IL6MlgJuQHSwrbiRsOtog27JJHKzMDiW
Wi5YorUz1wRF0D8w3FjqOC2CaprzgflpqO9NqXlu8ssiZRsTgssRyH0E59Pq9WmJyO22SdNzOWFA
bPPBjYqd/QeD0y7H0jnEkjuNbtvlmx8YBzoyUIH5f83ZX704wz2UtXPvoxyiwA09uxLp/ZRd2so9
00Rk+Kv7agE2/30RDynTMA8R2MSjqNT8oY9hjZIL/n83KDddqDhK5+vKY2HfVDVCJI8tOOxF76X1
OV58A7e3w3xKB7vGgE3TsYNfg34bURzIvi7hBCv9oK8dS79qyMv5eRbichu+JCQifQPceqIOlATl
7qYAhZy6KaHyJaWZU5pI9OqegpvBeejV7bIYMbdd8qyTknwEctn6qQwNAHPYdqIXzfrSzrpJuDhB
l3y+Ey2WVuonuZDCOaU4yV7DoOajsfb5/EBWigVxGkEu4h8Q7mLf2zUj9oCqAcW+gkwwU59se1tL
F5l+2cWQtnmy1W3DLq3ijYloOVadwQKau+pLFdWlDuEeV0O5RmvIzhTfSxHK2GrZNSEFKBFD4A3W
7jMIHaAOHOWR5FuJhFHmiRxOc4lEeT92J2Y7JN4EJQoyNAgTs51V+ILpXYs2LxD507Wz1LQZcyB2
ZMtU3yyuRzo5QQe9v4g5Gl4bTenIqagOfNU+wfCL4va5dZd/bGiKjXy8AVhbfszj2o9lVL6E3U4w
ulULXcBwG3BgNu3NArlnS3pjrVORC7hwxwoqVwL/Nvi9a3IHqjs58dXoV1gNjlEQwek4Q3y7Vyw+
gduJgxalaRLN6e8q8+TI2FD9dtSH67oVHF3rU2pDo1UHsfu3gFdSW5BQG5DTK6SLZrihwSkP9+fn
c306/4XgaanDNq+KtgVElSNnTkqvT38SG4SayT+j4NvkMyWAXPA8CgMdijUtvHA8RkJGi1Wrh8IB
WGZAjm7p3M6WQyWNJQsoKY1e8P+tUlu7mpR+Ekyn3NC2vXmTQ0QHb4lCcCCuOpUFNHceQlQ2m+IO
L6FUeSyHyLHTzunjdt8GL1r/q6kmwR5YdSkLvNlsFk66ihQj6bt5Qu1pq03DVu1lvyxUJ7O7q7Ay
t3NeIk4V77ypiIbJ7bxs6AZNnmFVW3qUgtcurSKHaeOm0H4pXeb3aikIKqw+TiGHAlpa5JiQVeYW
tY30zGYTZjZWoQusDg/KVJ5ipdxaFkq5lIdYGXdDiM8gIwgeAmgqO7b0hIZcx2qgTm32m/NTsLpb
oLAgo/oACjl8B5U+xGObGBZayKthm6rt7RCJcmqz8/jmXP6FAEPt18XtSrzxpwgQqC/pjUu8BxO6
tfSNNvzEiy2A+KO+NUhmDyjCDczAjQOoGLHIKem0yyNR3HnVjy2guANftdIiludl7NiuM2+s/okp
onN2/V29AOFsJTfZJI8M4yFZiACp5vSoPKJoBwiYm+Q+I746RxQaUbpOCMxt/zwAq3+kzD3JMjQA
g9CZ0OWu7zrUP9WDM5o7rbqsyE+OhsVoOR9gdQW1EgmgueoRSXeCcEuaTnB3WV23D7lHBEVRJs+B
aHmaDda8bjm1dkMMWobR9Imiued31arJL2A4x1Kp5mglJmAgDeG05WtdgHZvpmhINkEwCMBWD+8F
GHd4Q+ydFPUIsGrMnTG9LMEAN4a/m2ISuEsR0OxOF17aDJUaz04Axfl10m/BqucQZPpiQaZUtEbz
YbGAMUocADSBIcjo+snC7C6Sx01WNXfn12gdBpSdoAdHgpQvaQV/cpShKxr0lhpkC7QRqYG7QVV+
ZHCfKJyjyGlZh8hLgAKQGTvFju7HKt4muS2IPKyeZKA2/GcwnKtoY5KGrWXDxyKUMkVbPch9I94x
vNCr0JtEAQHR3HEOwqqDXm8LwIXFZaSCiq+D5K6otEU0Jm6vIv4V2eaAqcsQ7PVqlH6gFG/Kfsep
BbJBmSI+VWW95mvp1N6ft431RzGOKnT1QZAQlCJfbVBvpYj1fQC2D+YbUMVrfRahxqm4LIuDzTzI
T7coJggH0Zjnift2Vn7ifpQbLWw/D6dq7CjGPCnoZkapQjCIbiCr18oFBHdKjp3E0lQBBASNPQmj
KMnOhKNVE5cO1B1R7gtp9VCkYCUaGbcRSA4xp7SDyRgS2Q9l+zjV6fb8qq1a5WJk3CYwzLht5AaL
ZhenOstRXXNPYJ3nQVavqgsQzvRBZ2FJ44hxIKrv6NK+gResVc1psGDmABn0wyTtzkOKpo7bCGkv
Z3mrAjIPAgTV0wN0X36dh1h17YtRcQeWqQVIw1rwuRXKfPP6lAfFtjVPMXQ7fgKkgWZc1QwN3ZVf
N1ZiRn2gaxJIXkh/rWRJ6Ko5mhsH6ERY+tN5rNVTGDwy/2BxS1VXTcpMG/aQGUeEDQal9jTmaWjr
AJ/Oeah1q/iE4paoSVEGk5eAUrT2QgtHN9FvhwwEDHIbvnZ1ukc3u9+XgSqYznWT/8Tl1k2XKXRh
KaZThY9vQdBnhg/h0AsyPKueeDGR3A1DQwdSoM2js3SPpbelHqNqDaKOxqasbT+MNucnc90YPwc1
f87CCU5t19pKhkGlod8hQ9aVW635pZui0lERDufklbTvrErGsFRU2gzz26+KkZWjd22RiLzu7FW/
O/Z/xgQG0K9jyi0pC2ILWHb0EPd7kHFqFJyFrTv1UM6jd5P9d5DvC50JfMcKYQRCk/+uHdptvwIP
kpmaUwbguAH3ZvK3CexwYw2yw3Ahqai0zcq7rhsdu4MqC56cZRds1A6Kiho0FTpyO+jV9ZjJopT3
eZMCm+7Xz8oZ0ZsuxRqz5IF1R8O6YUV0SNJH0/xFa1OwTda3J3jDFAjNQX2W8zqaMpYQ88WZV6cy
iBPdrkD7utZAIWo/5L9HFF/ZkcAjrBoXQQcbURDBwVPj6wAHGqhqXMNpI3LpkMhv2Euj/alMwZt3
PfS8wJm/Y7FZpHZMkibA0Ei1L/N9FoOy6i2td1l3MypbRcVZ+163D1V6M+qBd36jri7iApvzC7pV
qcycz3St2qUmatEhs4Okfmtt2tCT2/4/TinnFyDypCQKA1yY/aniS710K2hBG4JBrZ62i0FxXqGx
EzMtNaB0dNobRvuutKrgtn7eNpDJ/bpmqZzYZR4DIq7Qwga/JiHIK12n1eb8+qyeDuAuAGe1DE0P
lbNBy+5UlmQhch9DcZJ07WRm8qNZk9vzMOu35QUOZ4MsKmkbaPAxWv+E7KCi+QnUthQQEYa+XHsS
5JUCJ2plwa5et/0FLmd/6ig1TTsBt0aVWt1Vh2DSHDwevSCHEiEFS6z9u8mjtzIBFVOFtom2uSAE
9dbnx7+6nIvP4OxSC6Zc69nsy9L2UOrlsUGdXDagkUeaBFCrV5oFFGecmW2UPV5f0CrI3g0YTp3g
cVdumv4JdI27/zQsnnGdNjTItflNGdabMIpdYNmjK+uCq+eqE4FGlgnJYrT/Wdwi6vpgJqSHkVbj
Vm/+oPipLDIvlj2DPdRyI9jdqyfBAo1bK7sllJEBayX3v9T6weyOqv3YBxHKfI95uRlZK9iDIkBu
xWgTSHpRzMPLEyeENpR0UmrVqYvLTPMN09dE4aBV//U5Qr5Lx4giFBuraJNASsEZEWmYEnZ/3jLW
q28WGNylImhQQZUPGJScyjd23KNpMC06p8hUUD+kw2XVJ1cya95qrUcRuD49NMG0l+aUVh1fxbUS
uXWdJn6RaoGbd8h2QaU7cxI7kARHxroH/Ne4+OagAIytRlThQxN5OkjIYqSlfhlWkFQ6PyMiHO6C
AVaXpEwIzAoxxZ0WFH5FGgeCEAKY9b1C5igp0q+gT+QODlMvULeG4RDzoTMnp8m8loHzAlRrw41s
ClXMV2+tYAAA5wOYAMAZ+RUv7MkQUB22lFI3JaNTtBcZkrxDdD+ASC7f2ShCltAukota71aNeAE8
/31xqwljW0qLudVsJNVWGvptL2qBWXXaCwTubEyjzMDBjqkcQFaXT5vSDDxKdoUu4pxZddkfTaaY
QAuP3q9DIUliD0UP08ijW6PyY1RUyLgj6X7ciQ6iVStcQHGzFgxqJ+f5DFXdoDXDMRvZycJE4NFE
KNzMZWEEjoD5zSnFFzYy/zHKOXNRs9eq20T1MphKwQL/rdA36lEMhrYdVFQoCJ3HF2PiFqBt1por
O/UTCp5UTXAOrdAS6aAiRT/bLHECtl1uc5VpRzNKAMlyh56M2/HavG8u1etgA8LbZ7Dn4IqxD//i
inHed6xt6gUuf86qNc0T5SMkMu0tEEajMja5VsNjq3hjcnMea7VbcgnGeW4QedEO17K5h9N2IGEf
Qg4I7IWOeZ0dsm15tCcHQr3pQ7UJPQr94gDEKuc/YW0/LL9A/bofkNLUYlOH+UzDpk2O44gYyb1V
e6by+zzQahpricTtPBA15mofAklNjnDJ7dh6mnw0DJSOaLva3FSgcalEwYvvCq04F5eo3Ca0rC5U
Owkz3DjFacKl805OnCF0EIqPnthDcHtkc0d77P0O/FCUa9VExsRtTnWisdyB5QpqidEmuDevk6fG
I34MispxG2JBbxLP8nS33hu3lSf9Qsvwfgt2UFh36TY7HOJgDAef6k57qTfyjXSMRbf2NddO0MEJ
ah+oo+s85W5qjhNNMjQDkuEyiAd3FB5baw6KQGVr7n8wFCgvfbWwOs9YKo84PPLAMUYUsWXbQNiJ
sPr4WKJw61yjExq9x0BBo6sMknWSnqD1qkfvWovMfiptbMWv5IdJ3vb2xhhlX2Dd8z7hI0pLfG6l
00BickaAn2qoAW3CrYwCMCMtyp2ayCjFpoeoY1u9pG6JV6aU9HtUGv0kvbX8iPmUXZzTOjKdqI/E
RyjFTS+ByBlVilkuSjyuPjCXMPwbgWWSllFYNZ7ktbVpmoupfzQlE+3Nz03yIBc7o9pX0+35KV67
IixRubeCVA4oK5+7ZPVKOtCJHPv0r6SkT80ovZ9HElksd/TUnVzkuYXxkfHaUB7G7o4Ff/8TBP8s
SNq0zUmIwah0ctVYdQNt2kxp7p2HES0Vz9c4WXZktP08afpGwosc153W2tfqVWf4vfKeKMdC8WQz
25/HFcwgf9EPo6FT5AiwofFcI2/WKTeG+nQeY923/utX+NuwYSVNmZVYpbhHzWpXIdwhPVtWf6wN
9TWx7hor3p1HXPeVn4icjxltWqd6AMS6OgUyLtogChHdtFYxUNwIPkZQoH+rSMobq0EX72wYbXRZ
2D3CI7ZetG/nR7I6d8qHmhDqvAx+7mRUAPXpTKWhVqY3Ss4on4J09FRJ8yrzKkS27r/hcTOXhdNI
k7nFnla3tX4V0A0dLxLrJQtuBrMW3OBWjW8xOM4VEzlOqDyzIYzdhPr7fU0bJ6KCmrxVb7QA4Vwt
DbseKW+ABH3lo+vblWMb72/rCoUeArMTLRbnbs0wT1QqA6pAlb+NkhWfTa/jcKepR4kJckurc6fO
PG8EFCvfQvOENWOZBrguQdDeGPuDAvaQSsRPvn7tXaBw5pDraimhjBI1tqfoqt5NO2Sv9tmpBE1H
4iBxC40yT9vnrnTKNnLmQGbUVwXrtyIEhIvh4hs4K2GtLuk1xRbo3q403LsfUdP3/nyvGiC1qbzO
NbYE0vTjE+ToXe0wGWD80wXfsFp+uPwGzogQGx2yJsQ8tOCz8rLeNW6HY7MFn+Br9RbdaD4tQX1V
Kf753bh+KV6MnbOoNFdHs6mAC8pMS4KM93BkO/U9eAdnCnJL8kZ1qldkSa9Aaq4R/wcswl/nfrb4
xT0l0HVK7Rj4xt3JznARDy561FMnQB4d67Y9BrfqZTA54ev5ga9u2sW4uYM9MZvSMGfpxAR0aYjS
QNpE8htREkiA8vEQWoyOULQ9oIYbB1P9mgRHI3Vp0jlTJXghzx/77cb5OZiPo38BoxpNAFa8eRLD
zE0j8kfDS8ZWIkfW/k6RjMeVjLitqGR21RktUOd78AIVKoZ11I1Abct3KdC9lO4C6I2O1r2JuGHc
bM6v2CrR0mKLfNz7F3hhmdlSO8dPR7dyCcHrmDzjB/pkyaXRQDfxRX5lrnwrXeRb9qAnbnojXYzb
818h8IoffIyLj2CgyYPHgt1UCvZKr2wK3YUU00/OrcXUch6pAPF1F812U9W5E5iVa0Cug4quhKIF
5HxOWudzmQJQ5OStUfym9arozaD+SCsnEQqQr4Usl8vHeRpDGuqMzF5W6hpnJGhmvpaJF3et1zZe
hMCbUW4Ie0QLqMDHiZaMczFqW8nQhsAwWbtFwGFI/6CUWrBgoqnk3AlK0wvI4ALDVp1+eu6zfTZt
LdT6QYByM5mCSI1gv/PFaMZYx203L1xm+VLrx1B+yrEFk/2kdu5oHwdJYPWiY/rj7wuzLy3YfFxj
8dI9yrfVAyRuywt2tP3UiU/NJnEazb0dNw/ptjv0jgHZ5vPbbvUu/LkhPnzDAh/dBwFymRixRJkf
EoJQoMC9zOb33Ycaqg3yfhAP8sQ8XSsZmq7iamUVj220J/aRVY9R6hNNMBQREHfjMQapKrKZc6kc
N1UEOqQDWjfT3mt/VEYDQoZ/h8R5EbPrs2hAt7ArF29oNsfNNEWutRB18K6vjUWQIQQvMRrPvp4D
Y6LJSmrOXEMocc0simKk/fnVX99dnwjcDh7lSJ0sE9Y3KYkzxhVOl8INiH7RFZKThobX9ERwpH5E
/7/bwycmt6OtOV1Xzex1cV49UZXgiZfm0Pm002xHmlLHARtmqgGuVTq+xK2eobcYbfZmSiSQjMeS
9qq2U/PWDmioqnVruJD7ofylsyi9RXelDjIr0A85qASId9nUoHK1RCtZ1TLrL8oKg8d2lMdXaFdC
bqsaQO1KNcl2R4Z6BGqG4S5kJNhkzNBwaytteiJd2J3IOIZ79MKBFJOxU8NiYxa70QevsrX4rbNG
qExR29hNpNH/RHKVQHuDZogNSYafaMOdXJJsSyvjThske6cXKvgcpfi6sGNJsKDrwQgYzP/bDE8v
MwYTQWkAZheEFxKK/YfJyZIWx9xzBWlE6WIqHpA7szsRgfb6WfCJy0XZ8zFSVBSRzRHICZwokhOk
pkt/dnx/onA3I4mkOSiWsCMq0JwZrRt0myj4c35PrE+hBvY2GXIJM4PO120XVrZO8xEgbXIXTlu5
f5iMLcWlD/0ZWbyRmtd6rmj7yUG3QOXuDPqs5FwPQA2a33H1GCsJ6PCOUrfX6B01RCGQ1eVaoHGu
JSWxAc5roEnSS6y96ei2moj/HyeS9y5DkYSBDZCkvAnaK9W+HOTCaYvDGHkNIvN54fbIuZSiFPjq
QaDZM6ch6EBAM/Z1AcvITtOJgSKL1MF2GgY3i6PLtg8vazL+Jk32kwNuAcetHCgaSd2q4LIJlRe9
ckYpdojm6PRiEM7oWiU72o//HRm3bGbd25YkYWR2ou5NKXEia1faLxLu5Ao50gg9wbqPjXd+Iddu
RQhgzQKooIuWP0ThFneECgSCUj5z3o1D5tRNuhlz6vZFC16gfBuFyW7MGjSay0/nYdeW0Zo1uVFQ
CFInvoQxh54RpO4gHx80OGDJTWckFE65wYPPPslIkp6HW9sSSzju+hBExJDkAXBUvunTxm+sh4SJ
3OTagbsE4UyT1JY9FR1AwuIP5Cxi6nUpKBbArlAc1cAU3IiU2R/yZy1afZDcNZVZWYCDi9OpLwcb
fCMmjZw0+N1bDuqXPS0AFdF9izOvgboYmobtkTmB8vqDCQW59owOngA+AJpKeplYBZrJifoOP+vG
0xMTPdBX53OBwS1alRlaTWfODBqpaJXZ9iFa6RLc2l/U9l0X0UmtmogFeknUNOgmSly/OhZLo0Vo
9NjpuYYgTgSKodfBKARvkLVbHwLT/4DwJzjtQb8rzTSCVdE8RrmxyVFx/pOV+YTgDmuznKS8lTCO
poz9CNGpamSu2b2fR1ndv7asKlCUAykib3y2xuw4TrA2nfLIqKuaCUwAuViQSJMuFZj6qiEswDgn
jLjMpBYUYHZ3F5jXioUueOMVTaueQfYR+0HDHrywjSpzSIZAIOerIQRtXpJAmYUD1HIbktpJBsPP
qWADzd/M794lyry7F34XNKlGYTTYQIV9GaA0wSRbql4nqQBmzb0vYbjkcdsP06jP7BbhlO9Spm+b
DmWWmrUpqeq04HDOhytZETGkre2lJSq3c20ahHbfzqjqi93+VdlBte/PG6Bo/njvB5WXRlUA0bIB
4TMbeZ7SUl+GHBxPyu15rNXhzO21ujXzF8jcyZyTNGOdDj6JHpYgK9ah142XGry652FWh4RUx4f7
Ac8hB1OyIhmVFjAGnm4o5LKv21L/q4XFFtW32/NYK/sXPKbqbOO4C/6PtOtajltXtl/EKhIkSPCV
YYKkUbBkBb+wbNkGc85ffxdd92xxIJxhbZ/ym1U1zQYajUaHtcATfW5+dRwZFVqKMb/GDncEjEtD
f6tHW+B1yz4LRn4mRTi4+WQUwEJoMPpSH8q5deqtK0Ji3hAA+jMVgOEEDDvnakzmFE1JAAE0abwM
c4yzZgDG9GmuwcsYKO9hkzkNCzaKPBJ/BIxbYqMxDIBOqgiMZQehqfO6xXiZBQ+uBs5oGg9WGTpx
ftPelHSrzUliGGfylu9Z+YqJoy0E/RFoUet3QB2Im+KQZse5STb0+pOH/bRfK8WEOzAPTTNtQgjS
MH1hHClxW3OfNH5iP1vDjlQ5ZnsOY7ync+e0HUNAutURLjlqa1VFuBMEaXQoCb5gmk4pmqkIOyT5
4bLtyzqpzoQIHj5bZovnZf8SZfKDEW0use1EY3PT2EhIWDF6q0In1IbHAuHXxiH/L8Ix4wtINULR
/H6+mWi8mKeBdJguwGOaYtxSYbs0esmNx0YpnMA6gkvKAf3kZZ2lBwUNm/+RKvgWpUzJoFo95mq6
nca9nLgIVHdqteeFU2YoJ29h6ss38kOgYLOYsMszZYaadXPCXIs9utW4EUxJlxI9VwDGNMFr+6n3
ajKsoOTlAHNVo/Z2tMPRU6sJ5PaaDjY1GxOtwN3vMAyFyhg1ZhO4X8UWNoJMT22hoKcAxTQRDp1v
Z2a2k5IMM8YKEGoHnGB08TYsvl/ePZm3XgsRbEZJ0R4299PSCcvdMXlNyV4FYZflDvXGvSAbsNPW
ogRDaVWAtgUp9DFHH/39Y/kQ0ZewfBzbvY358KH00+QUpj90dT93hyF10UAaRR7ZAnKT+bz1dwj2
00ZMZeBDhM8DWkipP+fq5CHngK76ceNoSHcQrBoLFzT6ZcWnTIKyEZrqCTTWKYDedxNR3LLYXd5B
WTsuulI+pAghUWiXYWqkkBLTzNMab5x+MPWqV6/Dah/Q694CFRO5iZKTZrlj90aT38H8o9lq51xW
TXTw668QrHUqVXVoO8wL65FvoZdwKNyuok4bWoBTRt6y3cguSNcW/L5AHQDbC8Zrzk+HyawgVSzI
m2e79NKGor5jke+0pVvZQ10Wa4Brli5cswvLrSAqjaswKUMsMAWRZOWPHnVQMXMTUEInDoo8YBcf
wGXfxU76uz5Mu+gmfvkFbvU7cht52h6X2UsK1nv1sAXuKl+Dfz5MbIhGXqfqxgEfVrHHJAgdfT4m
+sabReYgMAsKBmXVWl5jwr7O+jClaa5jNrx+rlT4iBhgGVd09jWyNRsiW+e1KMEXRROoLGcd6rSN
r6JukQAt4PJZ2ZIguKCsatMhmSGhACdKo1VOslVNkt4cayUE7xKPYxYZPURE8RGAGKHhD9n3UD3E
IJ1WroLmRttCc5JZAfgJ/pA+mwxZm/OTALr5bIq1xQqMncr8CsMGWyL+VDDF000ARLAQFCAkFgck
AyPEyyGGFYDI9arZNXvb9pr3aP8yed0OTMBe4AaA4HAyy0FvtL/VCi9z2WvxgmUoRUbTaVExAtSo
Cj+NyNgyrqJ5496XykGsD9oHjemw9/OlZOaAZq4Iak7jXWR6RvzDLO4oebxshdINW0kRHLZKlGHB
coXDBiqeqRxMjo7yrXE6Wds1QjJAR1hgH6IgzTvXZSBpZ/UFcoY2y24VdV9jzpI9B/y5mx2dFteJ
fZ9BvsF2GBSxt06aTDwBtQxDHg9PKCDTnotPJ5OHWjGhj3Fh6xm80Xqwwhc6vpP8SamccPbQ3cNw
KPQ7soXLJTnmS/qIoasduXyNCieisfD+BDsnukFV5ScrK483dAsgSyZjAU0HMx7euniwnevXJX3T
TraJfFvZl4420R0IdB4uG4rkTiVkyeghdEAm1Bb0UAfNTOoexM00ZIAr9WdgV9Tsdxf5DUiqI7a7
LE5i/WfiBNdlhoAviBaeaGUA/JbCTroyYpQHMT0dD5dF/bmaBIcCAksEl6YOrmSkPs6XLwS0ex3Y
aMQfrgoMYAwuAFscCtovr7sq9n2MSZvC/4F+P4d+6V2g/IFekHvvmZfc6K7qWBi6uPxFsrVefZB4
lyp2agyzgQ+aO3R9/5qs0IPLDoHy0vNTWU9/8SDGAhhoB8B4KXjBhOPZc4oJuhzytIUCHKy9hget
35vX8GAnztuQOYXlJJN7Wcs/HJWf1/1DrOB7SN0jPQm4F/c584FtwQFEuwe9khMcjfvoZj7Yu/46
dUbH9u1vKF1mznf7+L05ANpOd/iu+XELsLR2N7mBf/nDZFEs1sMC9ASerjp4w88NgrcRgLMDfFjw
VdmVN9xr3wFlybzghvsasJeWqTI3O/4F2tKZWHIuNuCpos0LIjBvQGSp9w57uayYrJv1TIKw0bo6
0L6yIGF87z39gHHG2+I2fm2+Rm7wSJEDdvij8VoinEQ7gncV+onz+3/8BGHTszKhPOVgigZhqwOE
rh/ajeEVX++z0/tbeaL74SVwsdOKxxzqTddb8NWybqWzJRBiSJtwjjoPlkA5nMa77DdzMYdiHtjx
/bXYY+gryB3lm/HIHu299TA5Py+rL3t4nolf/N4qyTXW6CMyIqhP7+6Ya+77H5o3orWWP4BwsQQz
s+4CrXELyEZyy4PuC7NV6ArBbSR6OBuMVWU2J8CaDvym3FESITueuqPpoUijtieFX6GlQo1dhibJ
b1Hoj1uFAOkdrFsG6mgEvBMoxJ4rPpVWaVoggnHnFo9rvXUS1XDglDGns9f1Y2HfscbhAGnP8tuZ
3ZZb71/ZhYKOWgP6Ux2jbMKZVkYwWxkd5A/0msUej4+5zZEPfr68wVtihDM8mBjKblTsb4BB27kq
bjAR/q7U4Ret3eKVkDGdEp0ZzARCjoUufEGlEDjaGl1sCfjlbuuF++CB+elxfGJP2l4/9NfjF+WU
/36kPxF17HCV7BrwQI9u87J1quQec/Upgtp13AANQsHqJuAD9nq8gfE0jXeZW2GM0h0xzen0e3U3
X1nHy+ste+MsMY+GRjKABCF5cW5X44QJIs2IsQgtKMusca8Q221BqDqMGeY6oukOCdbvmF/1SbOF
bSOLu5AaN2BXeIl/KmUACUmvqgnHinBM+vzqgy+XlZMdWxPkiECeMlU8psSYa6I2MDawqiScptHh
ZWHx3ajxFOxlGa/8y9KWXxOv47U0IeSKedVM1Qhpadsec4zato3uT6x3kwiYFOHbZWnStYNq6ApU
gSAiVpsaCzRe3VC0cDkRWtiam1FNN15QskQ/OKIBGYsOqD8Z1HPb4HExgS20bN2imBwwUDkzaE/t
mvlJUFz3eX4VDKCoMKKDVRvO3HRuoYHvttZdQunVZXWJzDGgBxLQ+3BBABwUrl7SZ1zvu7oFlgjz
y7F1DTu4zqZ0PwbjQUvJLs/TnTU8aoXpZqq+T7vpCKBwp2JgBaDxDSj73BB8kB0QmrrgW5x/T1DU
ol0JVNz0NEVsAKhDigKrtRGmSU8Y0CsQH+vUwA0inLDEIKHCVXy5Vr1aw41mO6R9K0GFGd7T0hnz
a1PdJNhe/IVoi2uZy2qurkkzoLWqNpDJm8SJUJ3OdcXlg5/pyk4t7kb7pKWpY3foqNl1f5E+JGvh
wrEL04CM8QTh3aB8bZv4ymRPjdb6McYix6ByjOnHZeOQRgVrieLRyxltxnZRF6xeDLmgMH9LkLg0
Dc/kpjNUng4OE8B76sDPalonVfegcMnTX8N0bdm/Nr5mMcVLiy+8h1A/Sbk64mvABOrZ482fzlLq
kdGfg8S3gvsqf1WVDGBNL1X6S2GPG/IlLWLEQpLPhEM3ULQVjgpNtLoKSYf1J081oiEjfMYrnZAj
BVO2tbMT9Mds1XBlT661TCEsNSJNK0ejb90mfQz7HYuuJgWULvoOvJFOwTc8k8TV2szCUxoFOg3V
NeFIUUsNc0tFO1rWpE6r2I9VzcDtCV7U6FtfbhU8l/0S9vNMmnCY6kCrTR4tLXc5h9GcMoCtB5ZX
mF+SoXGS5mToG7eyXCJy3CAyW7pQBf3QqmXkSYPY0opSsHkhJWe8xBi57zL9ceh+Y3QQQG1b/Qsy
d2/jyYZnPPpa0OYn2E1sxH1rUvQEgZayobcEwOuE5I5R++pwJKmvzKlrKOjb/E67AhQQx0o/XDZd
yaV29gWCFYXToCvcxkrrVvGaN2V5tFtSb1wlUuNZqSksrhENCi+WFq6o50fOI9ekD7UZuagk7Vrj
L5p6oRLKfhgzxsVliM4gbq1snLGVdqT6FpldFr1oUfTUFmw3xbBardwwnuX7P5nrh0QqAO0hbNPi
vlu6x9BbWJL0EDTcTTb5QOR7hf4dzDfjafTHJ6+uGMU02FDEaCxU8CRzSmX+pm5xpUmcCtbuQ4Tg
1gOilwNZ+uDUOD8gMQqs4d3SdpBzbwQ2G1FeL5uf1DJsAoYfGzBTcJ3nt6Y+RmggW5jmlNzpFX3X
BHd1tGepq+eTd1mU/LCtZAmm3uc2SKAGyLLmQr2f2vJkR+ZDN9v7skenpk6UR2JEwNNCRtkZm3S6
B0W67lc0vOrSLL5rWZZ93fimRb9PlrP6JuFk2H059HaEbwqy+BksoN8ytbxN0+Q9GJ4zFAATQDEP
SrCnSezMBqDdAv5OTNBRX/4OSahns9VnCP62KGgXs6VlFQRvvU2vNBDLBeOztcWdLpdD0ZoDZh6L
iWNJc5MXqFNBTsRdpu4tnhwLzF1tdofLwhMo9CFI2GuD9mOkd1jXnr2rYbc3pxYp0cD6ysP8oKdv
pg2qRqCp6FPrZc1LQ/r7jtov4JxytDy5jSeMmNpb4BHSw7X6KGGzCxTwRzXER6nUIdaNgTixYfvM
wtwBJlXGaWNTpV5pJU7YVEVROqUmWOxuQu679cbeK9BP8zeWg91cuMFAASpEnoMK+s8xRrtfVbpg
QdoBM9yhaL5KtI07RL54H4IEz1TEZtBPMbjzkvynQed7K3oAACzNvW5614Nhw6PLDfVDmnCH1EPY
RGg1xYHQdbxcHdVu9opW39rqhldafuizA/hHkHh1FBkg+GiGFtowemuQNU9VL2szYF6/VKFnseQa
oHSXd0w2nI+rEfEqQ+gBwjFhy5IAnYt/GpHnbDyMIPrS0M6QA5M5NYrbBECRilnuGP3Zdb9p/otg
fBYvQZC72p7ZZRsfI7PR9bcIuzpTUiV5hvumGeLcqdE/4A2VHnpGFCaHy3rLtnQtStjSkhYpiw2I
SgZ+THsNcG/dEaTuAAjbAu/f0EqcaJ26ciQjRotcqimnokLGXycH09qob0kvtJVG4hgrrCYtrABi
AiXdd5HxohTo+Katr3BAf7XETTR0sg3mfiErmvrYtyLUDQ3DiYYtDjvZ6YRXB1cfEDaQKhUSe0wd
OqWiMOOGD24KYkeztdzGpjdD+yPSxscBtJMbnmcxU/HkAFgRnRUMmbRPxCoDopQ6XKhW9Un/ateg
EGiKOIXQvPIqnUwe51tEXvJ9/RBJzqOVoAwwW7XQ71qsslyuzMyvowFcqD3dKnAtC/ZJO81EfcvC
QVXFmzLTBiWydCwosKFOEf9pA/OXqN1eBcdUnPy2aIwoEJSIpDsWar/h/Zbb8ZNwpH1NE03PS/L5
XE+mxbo+VBBeTvEuiumXpJ83EvzSpVyJEA4+icdYLWY42M5MdmjrP6hp6hXh1rS8LBUEPNEPVYRT
r+fYpXRx5HF6o4dfhzBEU/BDQ7ykujJDoCqorwqm4v7C1ejI2RNwsC3PkPP1yys7s5sGl6LZ4a2T
Bbs87vYWeOYUFm40GEm92kqUYJIdNTEma0BUyEx/RAwRTwOqzvYdKLvvL2slPeOoyei459GiLo5o
JuCNRd0VS6mkLqJVzKznwD5ATFVnPyjjf7WGH9KE6KXmSWOkS2ARaCeToYQZH+0wcpKtNKfUjay0
EmwdlIiqlU7QauLZfgyBn1L+ttXmagxfelDiXl5C+W59KCVYfREWFUmX6SylBUKrfUqsH20w3DVb
Zi+LKuyVUoLVkzxqEwKaGrefItureJCgGN0+tNbwyslw201D5HLMn1ynZmxs7ZxUOHo7UDqzjWUa
9Nz6e7QiqVoG4RRQDkrpjeO70hztLHKK5jEtf28ixUpX9UOgyHxfch0DdxUEFtp+qL53rWcnL5m6
Nasog6O27ZUc4VijClsFagNQttbDEeB+dAi8Dq24juHQ/XflNHnN3exnHn9Ubkz/suVI/eVKtnDO
e7uPJ6tYZIPxnabxziL2MdO3LlV5cLiSIzzIZwpCyryDnOS74ZtXxDeYT7+U/rTLv1SAFsVltwe4
6UYULKvGnS2t8F7jAx5zrFzEPhd+GnrKIfCN0/Bs/Mr2+WFKwRfl1r9BxUU3nJp0Xf8wZRpoA/7U
aIVhs6gIAghm5GRrGMisvMmqt9RbdufThbqSIuyeQtpI1xbLies9be4omHsyNInPjQfegpIXPp/2
Fd5muJDs/umy5UhPx0q2sKN5ZvVRqUA2b43rKYUQtboBAMq+jszDZVFSX7oSJewiICWAT84hKleG
vQLMGDLFIE9Dw4KZouOQfr0sbmvvlr+v8mFjGZRdmkOcZr+V2kOx9E1vObOt1Vv+vpJBUySNkCTF
6tURroaHrD1w64r9xXgNGtRQ+FN19HOh5HUupmn1NmSJilsov04Vry7fw01QNkmRAoMmFPUwNDTi
nyCjavsyYwRRHW1fNNZdDUNZe8P8NivNCYPofj+Xr7n2lOTF4+V9kgYOK8HCrRc1OX5zCRwiJPjs
yi1mOJI2cAb0RZkxiIZN+hfVirWqwhWUURZNJltCFRWDryOxdsBkHIP+QauWXjF1A+9usetPx/tD
QfECCnM1DPslVolbjCh0/Hs/YRDr8iJuyRAunxxMBjbgjAF4il3DyyBw1EndShlJrX2liOCnprSl
RtdASNeVALNSqRsQ5s+WhvCr2AqGZA02MMhl6hpdfGh2Fc5v1VTaRCYsWxUfinkfFfdx8IYeb4M/
tToSkNMLoccuvi/DY7NVzJcBjpwJFw72MLRFHi2jsEbqJ/TaICduvlDAKoxOioJadaNRh/Ubt400
NAIetWYQlSCyFDSeq9JqighCcyV7GUNMN8SRNxDil9RwmsYESWLsqpmyu2w7cmVXcgVlxyZko7nE
nTNafKYIZVqTOwGb/LF4BjaHq03POUjCCvZMk60M16Zwwe90TapbwARC6JL06F04FfmtRd/BJ+VF
1lVn7avA4/Uh2EqPSG15pbPgdRQ+cxvQ1PABxG9i9lB1pkODaqdZz5dXV3oNrQQJzkal6lC3IQSF
Vnic8JhkSr5bwF0ui9nQ589Ld3UTxS2Nx5IuYkY7cKphfAn12VFQ3de6buOdsrVnf/6+EhYmBur6
FYTF5LdW+qPuBvwYoJxfLcBNw07tdmMD9OMt5hF5IIiJboq5YRNArYKbK7IMYFAcsXxbDw4HYlIy
ckwSKHumZ45eFweSTvj/+miosW9goZXZekwxAJfaz5P+q8y64+Vl/y9L8fFFgk8sa4xLTjWmv/vy
AegTQ3/Xp5j3C68ooPYtfa+gVmK2vs03gilZkzeoPD4EC4FbAw4ZmjMsxVy91VzftyZxxtG8MycD
EziWXyrc0eKHNpuuejaiYqceaZgddfVRT8MrmwZPlfljYG95Q1y1IzCT8Kq3UEgaSLhvC+1Xk9Y+
54lTFZrq9A1qHwtiyFBtEXdJw8KVIkJYSEw7oROFIml/37dHHr9XaBMyVI+P08ZuyR3sx5oJDrYO
yt4OlrdnRcDF+dgE414tH7T2zsCbQrFQdnm6bB7yw/8hUPCsvFZT0xhgHaURAH7IPjSqhhHN0b8s
ZtMKRSeaY0K275dzkd2BvaNiALPJHK6i+euYJG7WdR5AoQdts1qwWNl5bEPBT0wByoUxNuR2hRUt
bXTzERUBcBndNEG0D4wrExaP50sX/0iQ1hpjt89vxsyru95B2XJD8c8LDPnaMqqIdknVEgtMitnr
DYrSCMArwOY0yG/tEvXaiIgXVMzL6ORaxX2tgnIxd+fmCwXSdxreqdO/R1Q8/w7hOiEY8+/CCt8R
tnO5Q3JlAP4I0GiNvL4LijhygEg17S4rL9UdZNvI1akUQYPgAYaZJDyhOsIx+zY1Drx6SrYgq5fP
/rS9aINl1MALWxVp0fq5QRl0wiBOYJaoEYDegYLChBkYygmJZwc3DeZaNm4ymVpoP9UXFnGk78Ve
IoVYMCgDao3TrQlI2Gza8fHX5aX7HC7jBlnJEM7laNocffMGHlShyxSYzWb/1ZYWwomMpioNxmVz
stDtkaOfbqv09bISy0eKm7NWQrC5DpkBW1EgwsrvFKsDmJRv8pu2+dc55PO1EgKYAfuhLcfMHauT
Pv4sMNCQPTB9o6Qh3xE0GSDLAmgAU5CSTebApxQ70pHBafkuaTe2XL5a/wgQISqCaGKTmkBAOT3W
9VJXD4NH0gcb1vv5isFqga4dAGkM6F5izxa3QCtkL6sV9ByAlWh3h+Ody4D+NOMuf+FUSX6CLLF9
moMYZO5NmgQbrwipon+mnzRVx9SVsJJ5bAxqYUBRwkOMiR8z1WmsxMm2gEqlFk4hAORYSBlYQiw2
WlU2NYDXxADdN9ZjuCcAoI/5cNnGPwcHWM6VECG8MkNLqdpFiJHuWXQ/D49p/4xLx+m6ZmPnpBa4
EiW404IHWjobEMWCGxNjm3mXuZeVkdrGSsLyBauwGV24Zqn0kDAYr1l0GMFCON1q5dfGPBjxazFs
FNFkzlvDRDH8N07UJ4SEdmxqEPXZCKyKp1wHYglGvuvwZ1i+G9a3KD9eVk66fCtponIYOBwQ/qOq
NR2q9IdSbiRtpIuHab4FRRVixPxUoid84L0Cc+tfWn6jq7dJidDafrOM1xgo6cP7ZX2k5r3QNCPj
Brg88TGe9+qUsZm3btwbIFLUnKaM0a69FThsiRFuotrK7GwoISalR8PGJKAOp7B1pRLp5qyUEW6j
OTYJmxZl6l1xC+SKI/9GudNQDP356TN1c9e8vZ5/6o+WN7wyjAPGbn0DxNjLSyppScBptg22oIAi
ZBTnEPVKn9E9F2FWIPXI1ehF38w3jLgfAie7SUDg6NtPSrkhVK76h0zBgzClN8LKxuAtIlSzfyL/
vpvjXCfBbdStEmtxgN8P9Zu6PJj2V3sLTl5uIx8qCEcri+xBMRhEmOxWoUfOEmcTR1F6a9gMl7mp
Lzlg4dboWTSDPAYysmoBxfmOjNOC29L8+zloioE5uCXAf5nLPXnuA9WkG3HxLZN7vQmXPif9Yxqw
EDMgrCM/xiQs/v3A+rlEwQDmSucKzzBQlQ8vfXml2l8vW7Vs5dYaCQYwJ1qZ9QS/rzWHsv896OBx
n/Z9tpXilV2FBM8cyAIuy6fuyEnTYkxVwQGqo6cNoUPJoVePbGgQ+B0uqyQzuLUoweCUMAfhUwV3
UepI48yJp4cvFYu8/03K8hWr61DpzZbHLaQAUSfTehdlWRNYWn8jBNgq5gLig36ZcyFzR2yztRdV
QPQCKg0D4Gjh1qCz1AQwqvcfIUIkXnM04/AQQiJMLM165JkYSE0SDXTjT5fVkUqyMG6FOS/VBN7p
uTqkRFYv1nB8LGPhxbyLx0Og+v0WcZWkMQahK+LXBegXxKd/kvOrvRmTKSIR8rJubxluRa3nGJS0
hj7XDibcHTC2uVOG2eaA78xmq+t7sS7xXbOWLVgfm1q9GFBKd0k+ux2t72db23htyIIJID8wXInI
JVoiwBEP5zCHvSxtHRz3bZf3ntEApzbubHROFcAnbesg8QirgfA2dBsFIdnxwhUIgwHoiwGHe76J
vUUCa44QKlkgyGEckNsluwlY+xcPAR0vqWU+DxgIIjRulyq2gZATEVngE0yX8b7wWqBy2dXuslFK
9fkQJMLjVlMxhKUJQbragPBXq4P2Mc/KQcVjDiyYGydabpsrccIVglRkMWUFwmgzGh0wjTpprB7Y
iAg3tUDmEuVua6M7drzrynnrkSCLqZFwwfgIEi4A3xa2Ts+1QBsjhucd8k2G/aUsQ2A7VjdhQjxD
+9kCpufy2sq8PnoPMAGk4jmnirNjlt2NRpsvXp8OtaO2IQe5YJQfSAXY2R5Vour1fxMonj5mJnpb
Q6CdFkgK/+am6sQFgkSrd6gxvlyWJjvrmMAEEyt41wAnI4QdaM6rBr3DY9UYgZfKTNQNtvjDpSsI
HBD0pFmIPcWzbs1qrGeLdWpk9HLTn2ji1BjLB8R++3hZmz9Rkui6MAOM0h3idOAKCqap4o2Qpk2L
YPBoH9pXctKBfueMr8Nt4gJDjLyz47Cbb03na34y76b76e4NvbcH+2ABAgRjvf7l75Gt7vpzhNCn
GmZ1Dkt8zrKJY1CgKPx8WYIEfoKi/fRDY+FAREWmE7Apt66+o7fBCZAT961nHazb7Kp7U7z+qjyZ
DphyoGV2k/vtVqgiuxDX8gVzbUlToaEM8g1gcqbpDYtug0LxCpQqLmsqAW5fNGXgfEE5etnfc68d
p2jlbAZMVOKYviq4AZMp98wRSFlmsE8zvOG7FjR+mCrDECl6Qjy16LZaR6W+z0JTPlBzgcyHgsv5
R6SBNldGgxdUnHRXAY2OmcmcuO52HQESQsqdfrqPQ0AVhj8vqy/z8WvBQoiDYnyF9xwEjzx3uuiQ
Y4K1HY+Xhcg204Jz1Uykf1FWEJZYLe06MU2E0oq1nwOgl+yZ+YPOGx5O0lmw3PmAmkCGDhTQInRH
0g2G0QERx9X4vQkiWkzVu1GSHnqtOfZJe4jo9GiWbxjbdWeeY0xcuyJ5uDGxItXVRlSKbllgeIkJ
T0UhREHzMfA72tRFd25ccCerfVAPXl5T2Y1lfcgR855jrjYMHTawmDz+okexX2nltzlQvZ5wp6x+
TtFWu54suGI4BKqBMRI0OAs+3ZgzzE+MQCkIIh2MKfqcHeoCycF4DO51vTiNQx+6pFACl2hki6BJ
5u3REL+QYiyJQ/GCBh1GE9cTYBh0+iMe7vvs1zy4Y7Mb//0c6TJaoINCy0IXsC6mWTG2oPCEwPGY
7KVsjnH81kTvSfnWqe9bsBmS8h5kGcC6oWgOxhNFcLLxkHcTrn+sKFLKXb+bUNMadlp4p9Ed03aM
gDmJvJCtfKU0X7OWKzjXMQETkwosNlc1dj9H90E5NPWOffuiPLPajxq/ft7wMtLdo8C3WOY98U9w
b+acohqzTMqzFIO59MZQHV37rsZfwy3URdnxYytJgj9L6VCwaJGE948DIrtS/T4krrGFOS71NWs5
wmHgo6WPbJGTt+iU1Q69kzr5lf7QIv3mVfdV4NKnywd+Q7M/V8jq6RYM8f+vYbTM4mNitngpEhBN
ZV8uy5FMUcIqkYoAmw8w5oiYzZsbqwAy84ird2+62kF72hUuqMLYnfaNP85uvK/uAeYxOPPbZcGy
q2gtV4hq2oV0vmADrLL5wfsjIOS4vbssgiy/IQZyaxnCievVVC8SBTL6XUoc8gwOcW88smPjBY/F
kzZ4uasDKo96/HvqXmP+wP2bdM/6C4Szl8aWoispVncm5D6Z1R0Ar1wTDR0zu++r+rih8NaiClfv
RK12MkcobD2a+8LX3hXQVYN2lN9irGIaPM1LvWiPfFPnzJNjvPL9fIXh2ffwme22EkP/ZfWXgB0Q
m5jUF1a/jSxuziGcuLqnu2If7I+Za2qOtdNuK7cBqJtveM2N/ks7YtY538d786v5F290AFH98wnC
8o9zAOJJimuzi6/Q/UrMI9sC7ZYeVPAowa2rBmgYBWeXNYZWqcWiZfmzq3/bRg+6nEez/315a6U+
dSVG8HTJWJXo6YYYNHc3/Q9ARwTFqSAj2M83w1O5LKCC2pjfBiqQYEXJnIxzGEAWB91A2qHSaaLR
5nvLqWsOaBowBxeJCrwrk1+tGXnW1J9s2nhzbZyUmO2U9H7kyYY/lMbMsKR/PmrZh5VDNJosCHq1
wqUCUucOvAhK5trTcQLZtvk6Vwem3upbebrFPD75D0BB6ejlxGKIzatqbU+FTnBzZkx9SDLzEef5
LwI7jOj+I0JQSw8TZZwqBAUk1/06dgdtryaYqOHHSbkK8y1/JHUQK3GCtTad3SrhgmCkI+My9Jjn
TpEIBLnaX1jrSoxgrYNZamMXYOHMRDvwZlfEqofsiKuMXrk1yChVCUkceBlEmvYfPM+VYXDEoXFf
wjC0BlColekYrf83BHFgOUBmHqBgBkFcLCycmddpi6gUtTftd6h7DTJxurGLAlcBbm4Wu6EJVJfD
5VWUmZ+tLeUczONpn/okrXk0K0axWWUGDMZav02HesNByrzXWoRwCysVwHWrCGopEVKm4V0aOzmg
nfTy62VVZC5lLUe4C6IKeF1gmEMAhSYG1tzljT+PuRMWfrvF1LklSvD5FSm0pDEgKiG5B1TgsiYY
43Xr9iaN3i9rJa3IrtUSPGWdJyYQgfF8UA7d5LTEYaf2aPi2S+7Ka9AjeqmTuJo/76/YXfjla+x+
5d7WQ205S6KTWn+D4EGyuhs6tV0ss8v9LPeHudgNne1Q7VrhaIj8eVln2XFbixMOQgXQjalgEAe0
9SdlQd4BciiQIYYtVyU1TQCDIi+k4RCISRJtqGZd6RBzG9Vu1m9K48T493nLWqSrt5IieCrbjtKM
dMgHRdl+YP1BUUCQG1yPTeaX7J5vYo4vL4VPu7WSJ7wk8grjAUEPrYD9x35byBa86p76oL+AiZT3
Tsld5Xny1AO5rXbtLjjxx7/YPqS9rKWtCBhDgsX2OljNwwn6KqhaJIBpigzX3KLzkzqulRDBJPlk
hsqfRQ2KyFPJSwSc4stqSPN4ILgxLUyfLq1rgkOZE/CTjMHyIlPuquI+52ifRp/qe2T8rPs7E+h4
5Ykr+0R9uixYav4ruYJ3CYg2J+Fy4puZg0oEBVwLEdHWq0xqJSspwi4pdZ/1MxKybpXfGsUvY7oh
XeaAD4mXOaDRUr8wv13WS3raVhKFLRuLsrLzcrGL5sqO36L+xJs3unVXS6QANRR9CWh1BeK9WAfp
1VKdWwIpZaC4saXv0qFwEnbXa9HGU0gy5AoRK1HCRvEEpEtWjqfQCPTwR6135kN0mvfKybivayc7
cne6tt+0jWqdxJ0shCuY80Ntf8EmO49Sy0bpdD4gKQnkKYYyEhiy5y50DG1h5PXB0Ht51yTWeCZO
ULLVh9QaEogryU2mfNHig6Z8uSxC21JJsEV0uw2sWvKsNf0y/B9pX7IcOY5l+ytluWc1ZxJtXb3g
4IPkkqghpIjY0JRKBQmQBCdwAL/+HarqdbnT3Zyd2ZVWizBF6BLAxcUdz8GkTRMU/V2XB0AqRW4w
1Ppfwtw07q3qPjb9rcWjlj60SdDBsKUru3sppMR6MU6GciiGG5epZa1VLWUaUDivguTeeAC91HP5
bvpP9NAfxC596jYFCLJ32YGjOnOTfmvXmLUuOBcnH7C4JjwGmZeV4QPGeBOPmyoNUvKjJ/dVulap
WF3r4qFtapXm1IIoIwkwPAc8qcQz/0g3n9nhg23YW6kFdJ9EoG4/dB59qbbva8nRtcUu3kbXLdEe
SnDyXREMZmAmrdcUIU1+Guz1upKtSVq8irlTSsFtrNWUfh/f1vmNzJ9a+RzTtYdjvhGL9/f4AJdj
nGgkMEzWQFKjg+T+p8hWHOpLWV4NbM4mQgXLhe++WEprVnpsziwJIEix4gdMM4z5pjY2E7+VY4DF
ocfEn0xr5UE0L1xTYKjjUgDJV0M776JomSZtW+WoMgNx2gga2DfQc6P0wgSAcYcwd2OPZX5C7F1R
3Sb9nZLeAhVKWre2cT9Y3+3hkXLq6RII1ck2iwNW9iHq7oN6m02boQycCZGP4Ulzz9z4touBXOyO
YY/mQ9S1/XZ87YHrIsS73s1VNN8Be1CV3crmwRHqZkxRh0brApiE1yzgBc3RgZ2uAdkOroC+fFGQ
kClLZbLgB8ACJmDfAeBG5hOU76y1Cf9LO3wsamFsywFcrrk+i6IHUN+0qW8MzKPgBEgCu1qx7BeF
YXrU1jBDqmNE7PQhSaYBeIQGhOU98QA+uVEB/Cq078pwKLt7VonN9Rt44WWeBf2PvIVh61rJKWJQ
RE3Kq+oA2Vd/SVp7M3XhdTlr61pYNXBpGlVrz+uy0C8KUEBX/yitrTGl28px9+4qhNQFgYaGsXtA
LCFsOUOfVPTUjQHH3fkaAFeTak+nnxLUArx+oFq4xkJ+YRfRnea6KFpZQOpcPv8Fd+qJJASg9lbs
y+qbjCdkBjYDX9GOC+/+iZyFKlaakZqt6nQ+Jw9jdpdrL3SNMuCCoTwRsVBAYzIINWrsm4hNXzcG
3/4LowcGfEDATyFzimLxQhX0ybATnmKzzLR7E3wK+ip94mzFZ7i4jiMps34cpYd6zVVsqkJKBvtm
CJDGrI1XXTyMIwkLi8+UlOjVBAl18VnVoQFcSQ1p0uv3ZkXIknzHtEojwQXp/BGNL8LaD64Jy7vS
nb+yV0tGKreoe8cssRK1sx7SXg/AARBcX8eletPxqRv66Xk0DUaOUdHrgIIx3VH7YMnMHwAoKaQR
VJQf5lYzng4IxlUPMyModHMfU/RB2gN0clC38fAssrU6wXxEC6/g5KMWbjvvGRdEwe4W3Te3fK7l
fZLc5u0tqlJaFvbd4/VNuGgm/q0xX3SKRzrJYrXnTJ91kg7bnoLciL6BVjTOVoa+1s5zcYe7nrht
ReY7nLGoa+rbgr9cX8mahMWzUdYJcUcVEjAME/OtLrQVvb+U9z85moWVsGk+gasMe5Vb6ovLGPPc
aXC9jsho7JWQZO5mpKUn2ieCMefrq1sVvjAeaTJpljvEuBDqSxE36AT26+6hmCIws42M+INyyxV9
RepFZUTWC08/ag5nVYe2ce3EVNLeL2CxYh5SE+PcaHoeMRz4bj+pf2GmzgBvJ4Df0WCqn7EjuqPZ
VuDv7TGB2v8qmvJlRC6s03igohlzZUP1CxftWNZiQwfh6kWd0d7XDi2miRMvO1Tvzl38/E1/aj7K
ldmpC0gDaPE6WtrCNLsx4OU0DnH9h3pPX53n7F5+1sSrbh3pG2Fg7V+tx2TNxKnXF2nNPz+63pWj
5+BHgVREp+Hwqy88687cp7mXAmJlRdglU3K0wjNQTq0qVT5CFgqdAWe1P6GljT255vb6yV16f47l
zAd7tKbUYnkmGOQUBtnbuXmbAl5ukGsJojUxC0PcaWljFGIWY6m+O9wwZNfWsvaXujmOtcKajdrR
WjBC6shuFqLsUIzYNt/ZCz9oAb8tv5vPzPboihm++OYdb97CDmOSSu2z+ZBa/pq8g+73pwhaTwkp
OiqF5Smf1a3+0qMr/zF//b8d28I+w27mDW0g2TA+BvdVN1qvVr9dl7G6vIWJ7mWmKeqsG/adge6m
n5onbunNDNs8YEnl9+lmjLIArCz61l0Lt1cMirUwKHi17XSsIRt18brwtAcThXjPntkxwh8q2gqc
FR/pQjvV3JcGCj4MFIIAdTnZHktMclVCQ7NzRRHbPxT5TcbAHRboRRtQ9izrOx7vum5by0Cp71m2
chMvZBjmDwDsIqYOUJhe9lVMI0Bvco5ua4Je8qzPg6ICdzZ6rEC5HIMxdS9TG5woYbGGOKk5826e
+kmnohc3p3QTtFs5mIvO7NvEQU2yAEzuLhv24M5WyENRHpr6e2lsG+eVWF6P+RmlDA31U9PebcQo
lqeO2SPaQz2SqKEBfMzhzq3j3dRnvlO9IEsC8oGibAKCBsq26j3R/AT+gi/EQzKBMqPaGXqKAuW+
N9sNKFhke2inDIWan+6khIowgTaw0fQdm8Kq2Fv1TanwsB72XNnGbG/zyRPFfnKBFL9t+udsvIsN
4PRxL2FJUPA/EnqbAMHShldRlAGZopw9cB1jQBuwv1fVbuQPDPyKcqMK+Kv8FaB3arxjzs4lr2X1
CHg3UBrc5vIR8DWOlgVus3PqZ1dsiszwqv5g2TcsebTLg9J/S503goL/dMia2xKkd3W2d8qnItvy
9j0eXlA34eTZ6Xel7TlyC85qjvuj9gBTox+tCYCKh2HaYAYlpIAkKb6r7Y/SoYC5jkGxEGb2XQoK
O+0bZ89K+W5IEObEwLIABZmdYLskamrmTasEhH7opeWbyQ9V3oP+QKmo36GQovdsV7gbqJ/Pym9x
vQO+7SR+idpn5KDGD0hj9e03N/t9AIIPcLT6et6QW3BeczL6Wb9JzLBV272CoQoB3ENLf8iNwVNL
d+tm39EttCloCPzctff+3HWaR1JnahdTRVloOe5bWEncWGk3N+P42t7ZNxsRdCH18kPrCdVTI+MO
ULYhNOxZTTAgu2IIL4i3kYsyCdFAqwsm9NOHpc6tsmvmNkF2wGisP/iZzx8a1Yu9t2cbhJ385gOF
o7c2rFcWfoFCE1WHI8mLi2mX0nYaPGpf7UEYFLqpvekN1KUFXFf/yQmduypsD3KX7p2gCtgWtLWA
5gnWXoIL9uHkMxYPXdq3pUgGfIbuA2kMouPA3sIYD5vy+zdgv3skcA6Z9538cX3nz72g0+UvnjmQ
EwEWwkG9DEBSafGzAhpYVXmdsba++fsX9u9kfYuXTs0KICdZqF8VXnFv+sZtusmwzjrotyKMb9td
56+llC4Usk7XtnjhitTQiXCxp8UrGLj2fFOD4jhE/jF4F3f3+dby1yAH1la58JpzAzg7X/27Drkx
rG083hvK7vqBXXpFj3aSqAsfOZUVRpSa+arYye+qtZtUvq+A/doO76g4BSQf38Wge06WAtbYxXgN
RtIG2j/O85jXP+UCB97xBp8heROS6xWZS/JwBh8JSGI2fM+C7D4Ofs+2YzA94VXzUGbx2o3r9f6w
Qbd/cGMx7/n6h5wpMTHQHY5mXAPTBGh+X1yeQUllruox3CjZbHS39msY19a50+XTdUFn5wtBGAxF
a4UNSDsMwJ2aKZJPeWWDsAmJN8CV2xw0Q6Ghb64LOT/hhZTFndR7Y8rHFlIAqgps7wn+mVcyIP2i
93Zv+Bz8siheFSuWcG1tixvKq6FwkpoNmP98FOylsjbDGqbl/CtOjMBiYYsLiYyl0qodFqYwVd3n
WV286YphMwAtyvLO6Vj+S+nYuJLHvKQdGF1yMG4PuG13GehlDG0y/ZQPKAdu1RZDYPrr0NzqxveV
Y1uTMzvcR8HRZOqAEpbYQAK/LtDGjb1NbvQfgARMDu4zf6purbtsb/ntWifkeVg276sOjjRUcawZ
8uRUcuJMZCA0A7fEHrdu76jeW+P1obHFXEY4zyv5K0udn+OzgzwSuDjILqk72nQQaN+JA0VmeEt8
69H5OWzGbXrj3q+mI84SA4sVLgyrYkk+OCkE1tZmDEq/93QNdPW+ueEg1Vixa+eF+1NpX8mto5Ps
eF72AEvC4EygPbjb/qPMvVaGuj/HZ9PWfmjhGKW+eIc2yd3au3XxIiIWAOQrGifPpsCkVpZcn4oB
jVVoae13w5zFsuy1RV5UVwMsoOY8Gmouiwi2cJ2KYFvhbHW/QJ3h26FyqG+q3+PICRukQ+6LKNmI
NY7dy8oKRiSULmZXb0n/0LlTl9gu5KKw9GE+orF+Ewf57/rL5Ft+/dD9vqKr87U709UjefPPjw7T
UvRcpGk5+I6OThYBsk3P8OkW84nBoHodor+VnT3vP5jV50jiwpl1uji3CwUrdH8m0quRp94AibP3
2MYONOm1DzJwtsoeAyK7X6Pv/KxulANbmfCf3dazVQMrWwPgDHZ62QPY5FXrlsZsjPKDqf1yu8/r
23p5kUcCFiYAnWUDwEhhy8Voo8u79GqT+Ux1n3iH9tSuIuh3QSm/wdybNJGCTkGZhiL3kO6SivkA
H/B0O/bIVD8M1bDPXMPThubZtXqk+hS6FmCcu/nzmRx97sKA9Jmb1ao+v2723v45vIPvzN6kz9Xu
qfLanftRbKYhYDfGzehrdjD6Mnj+0x0wp59AFo6boZhjk1vYsWLa1+pPpXt0qU/cN44Jm+uHc/Hw
kWABqSTu9RkXM+utmrIW9mtCrYtP1f04qtvrIs4TxPNqgBwBmDcM4lruQslH7iA8nS0ysLwtjJPf
d/cb6xYwtPKH8JIX60YAQt+nm2ZzXfBFs3UkdxGvsbjJDPB3QLGpvjer6YAqNdA+ZZimH9clXd7F
f69w4eyBUsKaRAJJLnmj9NWk4fXfP9+Q5RVFlwtaXtA8AKd10XfitFUKSK8aKplY2xZJjzgi49PA
txrP74u1do9LqzmWtjCDhV1NaZtDmiRvXbIpxVrP05qAhULYDrVGbRZgu88zFES/u75dl5zHGTkL
1R0LjTpLOA9Nl0D765sBkCy/t1ZQim1LN5hmIYl/XdBF//tIkru4qOWIsVongyRqqL3P0xQZ54zd
FckfoIrZJLqB5tJcBLwnbwPlmIPj4lXtMc1gueV9nLcrGn/esYurBpBTE+zC6DM9w0sBg1Ft9Bzf
k/3SPI0EAk1FrVce7tGkhISIUFcigUtXjLhoAAIzFEEHzcKdNKkBtK26Hfwk7sD3caiMAtM1YdkG
Xxv9Hx/jfyafZfRPXW//+7/w54+yQhklAc736R//+6H65H+L8vePz/a/5n/4P39x8fe2n+X9e3H+
l07+DX75v4Qjgn8/+UPIBRXysfts5NNn2+Xi6/fjM+e/+b/94d8+v37Li6w+//HbR9lxMf+2hJb8
t3/9aP/HP36bOwz+4/jX/+tn8/f/47fnMi+Lkv9t3+bv/I92+Q8/31vxj9/gw/8dFUUgXQHw6p+w
wsPn1w8s6+8WgFvneTkVvr6Fs+MlANT/8Zti/R0AtbPHOA+8YE4ax9YCYmH+kab/HXBJGElHuzdG
7VXT+O3/f+DJMf372P4GeMeopFy0+Jr5Kh9ZLmBAwKFA55ijo1MHtdaF5Wp4PsbSKWhUdKZ+01Zq
sbEbTQYMKYnAauP+RmuhOky0cZg7kxVmgo6bjJWGV9jI7zsIr1d0dllK+fom4BnAXGOiCZmAxaV1
imQUQB5lUSYq53tslhpgmK0xfzHKPAavet4OQc+KO2C4KOg9txzkkw0tBS6INUy9x4VmbMGVpL0w
mXMMtJq0Rp5zZGkJim2+hq649Ee+PhecPoBKBdaDZSxBAoysBrWbLmmUqwK0mWU/VC9NP3P90txR
IlemlevVsiJ7Tov+aZRWmSCABRxE1uv36qjp3/rKHV+s0ZgsD6fXfOZpGSM9acePUifZL+RD6Idl
ptM32WbVc6aPT2raK69Hyvsv3TjWhYXV/9c6vqCvCaziMiOipaJRzbShka0PbO8mcAJngIsVE7gI
iWYpUNoZZkC3ALbqzF9x5MMDbMGltRihcI2SBb2pDT44rerbhtF0xXdaGL9/inINMH/OwFHEmX9+
JKrPUKNybSxIoSA27y2KGXL9rlU0AQLOP8nR8yUM7hMaXmfkUJjaU2FDbZl6l5o0SivHOKi5ECHn
zL3TinZcqb5dOCikrNDpaQKuAQ/K4n7oJqHFNDUsYjylGwBMD+Ek6+GfJv3Eoq+oA9FhGcCcCmgP
DCqcLgigaCodbZVFOSAHN/gbTTi6ylqEdb4WTOHMBkgFRjY573/DHG08glU8QuiTeHVXd5vYZfrK
WpY9LDgdYH6js8PGr1Exn7xwmcRoUsrTDKow2WrA9SLdKbBpHh1Vz0kKbGCtI9Eq0c47IYPlGXk5
roRxCx/x6xMwmwkQCjjyGNlZfAKzOHPsHj1IQ6r/6ioQZBkYAtmm8BwDc6Kd3/foXhCls3bjLmwx
UH4cdGNii4EVM//86Bq4eR73ue6yqOEdRhLSvPPARL7Wm3d+2VB0Ala0AxAFzQSu30IKmlrwP8oi
tSYGkG2td13yN4ALgZVvXCl4X9pKPJg6ImKkyTAXeiqrZ24q0WPOItHkWtj0wgonripe7WIWwRhJ
fZhMjKCjB7tcU6SF6zqfInw3WBTkIGeGqYVD1acd8h1xm0fu+DNr+ztTGuFAE88FKUVXKC8MaEp6
EvsjjwPiqGExPaeSvTda4Y2g0egyJ8i6P/6s4QauIcbYZhT4uXtpsfV2X6e6VU5pRHKFvhKFkSdm
xWsz/suSO5YOuq6vGWNzPmp1oUexIXS37FI2v2hZQA2CnsXBFruBaNRv0xRQWaPCfthNV4boUic7
1sTtpgKuhn99vefHDyalr8m6OUGKYfjT4x80s3HjnrEoTbVsV1WooWdCHcO8UFM/Vrm5sehEn3Sn
SVcknys5JANxCas3QLu+jJQLQ1OKaoTijSmRYSmpGVAbQwKgQbUeOGVrofm8klPvDHkO+BaGPY92
u0t5utYOKOdipbQX9GUyZkTWdlQq4RWDYSke8HU4A3pXXeyVnG5SHifTypIvHTt8UaBH6HjsTbwG
p7tdSWpIUxQsciqN3BqiJaENn8WrulaHzcr4vosb8cxGB7yXqW37bk+lbxlpteIXfnXenu4GqDlA
DvHVL42s48JX7SpNil4WIqJU4LFIy8oRqKboZRd2vaY3IVOKHF2YpExuFQXlQdm7tYcCUln5pQmI
dzQnK31kxjmPwzIustbjHVNNtMnYerVz29Hu0U5hoBc1E7F7aATXf5QIGoNEosXTK0Yuvju9OT4V
DBi/fqs38lMdJ/qrdkn2MnSttAGCWTW/qk52a1nec92DTzzfQfyHy64uzoESkZhFmrVRqfS63+Zw
NVstjv3UQlVJ1tR4vn7Lzh01PP2qC0R8zbXhsC1223B612b12EZGU1c7K0War5YOcoAlOheui5ot
x+JgdROGCxlk1SE431MV07qqlkLV2ojiKb5RMiMOHCAE/xUpoFrCI0UAfLl8B2vZYVonVbAg1YCu
jNWbYqJL4y8sxQFWGOI9MErbi1c+rfsUDBOliDqpl5t8wriPJNMarMyFDQMtAgEw4/zcYsj8dMOk
Ule6xYSIzETPMX0Y/56lxtqLfkkI0o4afHR0CsLmnwoBeC1yABXtolzv2lCM/Wcvu8a7vl/n76lr
wO9DFArHGbHHwpcVeN2JQCdixEiT7xNLNjuFqPke4WcSThPSFdNgrz0gl1Y2B9foK8YZwcs9XZnt
1IBbkwaEqqL0M6vvwsIF6sP1pV24QPD5MaCJG2QBHG+h1QXXGouMTROh1Vf6pGZKoGADEKWiK/C6
qAthvAv0XyDVINgBSfYSgs8oWhel5rGJWCkVn6o54GHYqG2qzonvYl2Qg26mI4q1FlgpqV6HyFYa
z3ldstDunfGbPghjZTznwiYDFx2YWvBKTMwcLdTHttDtWaRcRHyayNZJnM9YcY1wZeEXNhnxg4v3
GA8UWG0XVlFUZpKrjSWirGTJqyKbrPHaxETFBlm/bVryER7BxIfQ7FUN0CjDIAtQvDFLB9LAkLDA
Bihcu5Eux4C+osPGkRL4Ede/8tJHIq2OLP58QK672AqKkZKh4lUXCWKj5DkNqZ/oRPFNt5V/QRPg
Kfxb1sI5cpxKL5A+6CKtSd2NJY0ElGAKyBLS1Niro5luyl6zDpVFlAdHBTFpgfSED+4WtmNaghrW
BO6368tfFpjwarnERLDq4jbMf1iYKy5kGkvNGqKqBJkGK4BRYzSV0wVD3A8ftkYtNPVMHIPKSq0A
OZeAaypCBqhS/bYHIitGNBP0lUo3BTQEyAdt3U8T2ejeQDqBDkw7L0lY2127SVEjHDyL51rmI0NS
RXapxnTFJfpC01m8VwBO1jDchkhufrdO7YfLpzEBY1EX0dpowyxt2KaXhgaEOECYOoVVIjfGPpmD
5FPctv1NLG6GbCs69PKw3G5CyfMEU4VOC/5bV3iG1JE2ynP9pSz0/o+BF27QlNzy0xYrpZb1KxWd
GYF/B8l+yvQDj0e+H9hAQCTjusGQtugyBN4AIH+YDHoCRMXrJ3iuwDCX4MVBeUPHm7YM7ipM2SF8
VocIoP0K+i5J82bbDVALVIM9Xhd1bjbQfIQ9RTEFIRYcgtO9rceuN+3JGSKlkcYWdY7POuu13V8Q
4gDH6Ov/zvJCKkYtGpimMUKObQhKJXV85PbWanez7TlVE2S6kACdZy8s8AotPCgpshJ47/YY9az9
pMJFIz8IJUUNDkJRGytKeemI/klfhMYYE/nh032LB9PKijIeI30u1NZTL9FxqyL7qdT5yn1eFgxx
hYFdgXFF3UbnN3yphSxCJYuBPS2jJrEqn6Afel/TTN/oda4DEkGpb4jM2neN2jrQO7LevnUHF6Vk
qy1bgtClIICaYY1BkPhICn0rnGz4xQBY3KxsygVl0lRMg2sIF/HPl7HL0DpQMDzCkSGHCgN9JPXt
JlkFF50PcnHQcFzhVc50X9Db+TOOMix1oStOoWE/pomhedhqM0xoaZkJyrfBbgT1Gkdtdiwp+84z
21Z7T7osSTZjnLTPcZdIbeURuKB4yMfN7SAIAFGUXJyPlSRGY9BqioaJaoALmhKot8Mi7jRtkI98
DU/gQnqNnAhcaDpVmVIXNQQKt4of5ETybWPq1M9zO7mRFFn6oavi71yV6rPIc2PTj2O+sugLFwBO
FnJcmAZAHWPJLJ4mjt2yYpyi2tHr7ZSDzY8PCmp7RmL+ac8Oy4VCIV9pQn2Wd62bYprRYpii2J6Q
BCEgqTS6ftiYQ7uG0r+sGM53DbKAujZXROY8wKlu5RRgbPZgTUg4uca2B6A3MCjM5DbLGneHATkA
bRVceimVXTiRuAl6A8V6ZinVS9xoa40P5wkJfI0Ljwt5YeBRLTnhlKpxucy6KZKwDl6r9da3suiY
T13e3mSZ23qAUJchVvTRNL2y4lJeOmJTM9H6h7FA3OqFs6d1mSVYqk6RPuXfRWI7wViUr63B1lAO
vnzz5Y0+lrTYdcnKmuuDokWFLfO7WGVEw0xFi8k1omEQA2CQYF7J4xyYToPRalGfoOU97KrC3k7C
HYlnIAH3kojcBAWVaum9R/pGYNSgIOVG4Xrz4YJ1vNs5ea2pB9xQ3fZQMmYHXpcG8YFzmdQr9+Pc
aoOAHBuPYASTAcihLK2Ck45cA21o1KCBZhPTStmStC2i1Ew04DcMlSQBUVH79YxRLx8JioFvMitV
AHLVLqrlZmdNW4cS51ecNYqKl2xQnjOl117/3OMMrkzXQXFTJWhGIZiDONV4Sl1bTqxso1hTLJ9p
xrQdCNr0/qyUmWrUJSihgJsTCn0qZbAxjyJAdRqZtqC7xgCPqu3K/sd1KUtLjLQZIkwT3Ii4Lij9
L6RwUvXV0DZDBDxaeUgQz3rVmJFvCuXOXmYqe74u76uKcKy46KaA04TCKVxtFDqWSMZVrgkDTpMa
xbXhfIgMjr1Xa06ieF3R94kP8E6k/ku42b2P36GjwSc30MZN4fz/0RqZavpNmzSYoOlT+ubUXauB
lZqTwSu1VgMlkNXRHDEDF5h6Eqn9oBU0h5dR2/Rni38N6jNDAXmAzbv296bRkru2qxwMSioKQ3rQ
UjvPnnoVDxKPkVijWtNSvyobkHQxkAGg/qln7YTwwOpRkq6aMUgHU7qehTQpxZxgapVBahnVHVVc
jFAxpHE+rm/hF4vG6RaCm+8LuAYWYI4sTzWj6zQ147ztIkI1IAYjXJ52BJP492b9oaSG8s3KJvlj
MhmAdDmweVS7y8sA5QpW+oXJyI1aTtUfXENxzsumTimCglEj95qsVN5k72gYURsc9SZtZFsdNMeY
9jSey9eTMMXvaepW9dZxBNnheHEyxUDSSG3s5iXNXVQXkty1/W5qAITNOlEZdx0zrNGLRSFuik4Y
3DNsqSIRKTPaeJgNTOqwM3rzteuSsvGSFhzjRWYlAIXEBF0d2kwf7lJwi5V+Wsr2tQIrE4gEGiRJ
fKTfnQwDm12H8RW3sx5RAKxICPKo9EZaApCpehxP4TQAucKjRE4ALxJOM90qA8v1G703xTc940nu
913bgcq5qVl669pFfAfa+v6xLN3J8fJE/QkNA7ibmnZa4/E8VlVfOvU8Leykg+uDMrHsMEAFliao
WlLuud6XLzTLauqPw+iCF5pU2RgWCUcD22hW24IXMt11FDUAr+Fx86qbCGG8rkyl5RWT8T22tXGa
bXPjbq8r0OztLfXHNubpp7kbTF3W0VvMRupdpXeR2oEuXeNINlYoSm7+tBQkzFCXddAigQbB+SuO
fM4qLyy95Bw+uAkSPcPIlDDPrLXA78yzm9mrkM40bSSV4Op8uSdHYgCAXHSx0skoB7TSTrXFFGbI
PvrMmIatdMZ3q9RGr5WGGpYdIu2WZO1KsDZH04v9tHAN58olai5IeZ6uNNWrWCrAH0DhVMOAMho4
QFKfekgQcz9PrGJXM2fjEPl5fYPP2lDmpcMSIHaAEw3PciG3FL1jKG6NgkHbJeDBGZX2rcA2CG9Q
CPnFBSjyCJyQDCB+k31f2VqxyZDrimxFMf2hyF81PnATE1hdH0pNNsJzh4RioFPo+UptZP6Wsz1C
QQp2Cwl79Fec7lELjs+JdWYPOIgeFW2uq3umszw0xajuxooIxF5O9Sejq68NQrp+fq9RDlwyHqkW
H90ut/uoG7TcH2Z4PIrk7YqUpcsJKcgizkMfBCk+OMKnS+NaKZxaVYZocBW6U/vJBNE1nXr0BMGd
+iF4AXxbLuv0l6AdrUFnFcu1jM+F7cUdQw0dzUgmbN7iSWA9JshzqSCSH9xpp42EbhOp00eL93uS
N/FLIRz9ZUX/5l+6OFMbji5S/KhV6O6yzKnauQ3mZU1GQO7ZAUzNg/92j8DxRUcFX9aqj7fvvc/N
IAPfWgWrnmu6n4OnZOU7LtgzfAfq7CqyJXM29/QABIC5YXMTRDsjaHLcVDdvQXhh3hRN7nilIQ1/
1NPY0yutChEWND63pINakYIRMeBfA45X1wBYbq7mfpdhNzQDMS4Ub7ZNiHcXqc68sahWZvgwt+9G
zynTX4A5GqOa0XLX6rCKtSXaEFzv2XvObHczlfEXUpu6YoovaAduAZgj5oOCJV9sECnjulTmcBtT
nzqmu3n3MPapGqjWWPugzgbetyKr/fVj+WpyWKjH7FHCVUbmf74ip8diWzmrjEoiGEI30Da2+3hj
V1m7HSYl3qM9jHuamTzXWt6FpmKqXsNybAbqBIGZCvcR8ZWz7TjXULrP6oPJLAkEngRDMQ1TNk03
OSAQssWHJHTYG2mse2PvYqC318ybXjVf5WSkIQwyYgacvIf3WLnVRYye3mkYQsp5gTRnY3i4Tiiu
iCxEKTEPNC6NO5P2a6BNSz8bqoBq2FxGwo7MXISnm9GaTsz6XAMmjWza0O1zMJdWTYE5WIxiM12a
K2/SMhKd5ZkqihvoYAYl9dy7efz61gJl+ayLoXp6N0QZ5o6DPEtFyNKm3F4/6AvXD82FyDZjfgiK
/lX6OXqBlcTE+ztlapSh/Ww3TKm57YmyFh1ekoJ8NsrKM4Tg2dwlukc1Vlq9GrUWnFmd9w4oWXGP
rq/lLJsx75uNotvcDIsy61ezwdFi+GTAY29TLYpzvK/okpn9PQP+9GNv8+wH8Br7N4ukqbiJsdKn
Mhm1wsdIuVNvlMxUaxCAN8paDfLS2pEKRm0GdROUZxY3qYp1ivZRokaEuGggyRrpU9jalYDzgj8x
1xzhwiAvR2AlFmaitFxmUDzNUWZNLCx7ksggUQsAQuQkz16NkqVvSN7KLoiTpAYlotEhOsso0F+G
qaU/UTw06c7qCv677abtvTHm6B137EEjvmkqyRq/8fm24HvJPHqCIBaTZYvvZT1BOk1aSG6oEs9q
bLkYecLY93WVOL+5M0Lw3MCEYN+Ef3d6kxDiu5PdlXrk2DAenZGmiLMMcZjaPN2xYRrWGMQvCkRO
eH7J0UOyvE946pJJtpMe2SBrDlwatx4amLRwQFTpjzQnwfUFfrlBp4b6/1F2XjtyG1EafiICzOGW
7DRR3SMrjG4IRYZizqyn34+zu4A6YAjd2AZku5pk1akT/sAT/rXgxfZaGBBF3Rv6sTBmP3KSdOMa
8j4xnUeaxclOw77pMChduE29MdzlbWLuadWITd+X9QudkGITFeN8X7b190m40ASYVNwVtlR2k7Xy
Ma7DGj8VxUawerQrnMtsvzCtFGQLPxUJ52TD9dr5FWDJIAk7sbLUzc/w11JL9vNXJIAA68qJAcHR
M/Nuw6iA3lJmar49zvFOydO1NPLWbuZ0wzkBaaDSGD9fLzLnlLos149GYkZ3UaLyVLi9rjzVciYu
vzUnmy+AtSJUoIvdHFZzOY0CmyMbEw4EvmvniKRvGpjkJLuJ4n8Lgsz78v4Ouy6QGMdwemCzk6UC
UDt/tELVBi93hXHspGEHmPD9USvL/Y8Zt/3YqrjXMUqV38NEcXbvL3zrGy4Pi3nz28Tu4tY1bH3m
hKXGcbKq5EDUnjeMnuWzmWfwAWd9zTjg1nouAYmzu7ShLzuDfWVZvR5NxlHpMhqvlpI8OV5TBXls
zpuSXvBKVXXjOLBdqDkwAAHZfQmBotudzFOP0h1FDklcOqPd1Bu/0yoSKyvd2J1gGUEnI2jEepd9
wjAZpjGxGnlMjVrdF7HzBPZ1DUB343EAACMSjCXdAkG++FyFMZmu4pIk9X2GV1An4o3Umc2EZROt
PM+NL8UUBpw1ZQNTyUuBS8/LtUapFMmXcvUP3VQaKBLb+S7rZ21PFzBbOXc31wMSSvFLAuNcPRpO
TTPdXPWYptLcYUbdf6mz/psC+esZJ6c1x8sbbRGPJGaxUIXYDVPn4sjNZatVVmKrRxsx/307es3J
iHM1qMNQ3XFa413k1ppfZe6ws7qmuG9HsebaceNz8hsg7sDhwrD9KlhrXT/nXOFHl17+LhnKnmlj
auwNGqwrr/fG9iRzUyk2oLJTgl9cYUkVdbYN2vY4JHqIhHeU0spr1JU4djWhQKP4zVmIsoaxF+nY
eSAr69LNhyXjmB23+onxCReyoehbqwjhJqlZ/KCirHOvOxLZGbNLcOLqlJ1R2fq+tMv8LjOS30pl
aIdxropdIcZ4837Au3WX0+9Y+FcLNuEqTXab1J1bNVePs9enh8gZ40drTIdD0iavExSuPUCw5D7L
UMOIiuLRmStrX020gIsqtb4oM2jxrnGBUAxgw+vRElulaJpNVwi6SisJ5639wVdbXNnpYDE0O3+b
blGLmRa/enQ6DN+Uqs9fBsdcyvNwjTp04wZaZpS06RbqyxUFSpdmaGdWpB2hvTD/ZuzwBEG6eO7s
tAUK7GkLX0vlhtC7X+9/kVsPyY1gL5PRBSd9kUaMid7ifCU1iB1dyBRUfmut0TqgeDls31/pCgi9
7E6u2WU0gEiopl5kEG7YSRSWWv0o3eq5ZAiw16K8+8HVUHzMjAxv6AYfMYsRzDdtKvVPVpvNB8NJ
VoagN1IM4hylrqprS3C9eOIpTpJSNoN+jHSkcQh3z8Xo2pueTslGpojMhJH28f1HfwufF2kNU3Wu
DByIMAO/VCWpnEERU2gZx0pLmoVnESNFMEGt8hlcZgLBInGfJzY8N7cUAw5QSWM5u3LMEG+17Fkc
i9r6w2SxiTc685StN6veFxvZwh8Kiaayi50Iz2s3qQBC9Y4o/qTpOMGuR7kXt/GhzfE5Vxwj3bqO
4krfrT39q9bn8/NsTeNezp1iP5lWG987NU0Kn21eB8LN84dQjDbDWJnWHfMJq0KcsAxNGVTKODxA
SRqYVMl2hoOmxlm+mbVIVr6lKfW86C3bH4yQqdmT5swaEAYKpRL4s+IyvbL6dgqyOZyUQ8dW2VuO
XTyoSlH81Bhg235LuvWh1W1AampdlXtJzxCNrM4tvxjKqOqbIpSuDPq4Gr5UEt0V2zPSX6HVlNVd
10fW0u1rvMrPo4ppTOchGuSEIa5k73/ZW5sasBDmUkvnBDrpRciVzKA8PW2NI8icD46skKRNHPlJ
FlP/x5zV8b6DuLhxGPe9FmqIYlo+Ve2zJsvs8P4vuXHFUAiBMOP61mD2XJyu0RT4SIejQYsVbUNG
iLAPHTfa//MqyxHWEfWgFtffvMz+qjoKp9XDVAmNY1Yn7g5NfLFFa+L7Py6i06nRAAOpngf667LU
mGy9nHBHso9JN9bb2rS9jUxQ53x/lavIxyoOQkELfQ79nstJLyqx5qSGmnOcUjvznTTSn5ci51A7
5lrouwrvzLE4+QsnmbSbDPL8JhlHYRpdIpRj6aSG32fVi1Bn1FdEodzjBtFtVC+eNq5ZriGrbiy8
AGAoMAi9OhXO+cJWKqVWjoZytJlGn5ymQhepzhEzlPkvV40t7Dxkt0mwiVjZjf/bBjgLeSDfKYKp
FfFPAoqwhOG/dkoN8FQqRiJObutQpNLViXdtKbOnvlUSuWH+pTAb1prhiTFgerBaq9pWiQR3nEMy
NSOVxgXSMd4Hs/O8n3mZOp8T2dcfBlUIM/DCtiz/o7GSSCxC5iLcadFotzvSn3JbFzIPKR4h7m8b
Q0cWtG2n8r62db32nQrAzYbw6nwQmtPh/tPbZR0oWevkQSPi4dDIKqrwGZHT0bO8KNkMIktOtuIN
pyznAAZzORRHrc695yYqsu9pqWUE7tZDfSnLwfsLxRZf0njGLwo+xvjbbmQvfbtr9d+ag5+TNY+o
zHaj9xCXptk+EUVTbd9q9fyls8bICDxwDtGubS0Lqc60nX5NvWX8yptI/VNC+6UqTVsdJU/ApN62
Ewlc59iK9bvZSoS1gWXa/hZ5dqcQmQj/UQiLx+jYDAdFiPFxTj3zY2dJhYdMMvtQj9KOYt+eHbnt
PRFtnRx8gt/G1hxvms7ofw3xZDVBMg7RNhp0Y9ipwsN8kZ55gldUpkcbWfY0U9yakb1T0EkPS73Y
qZHyrTcy8SU39Tzn25Se8vZUiMvAgzzSKEy/mG6NCYoSIg4d9EPcfu3Mtq63HvnW0e1lujM9fExr
T4jXrOkNsJ9VbzzHFowXP6aMDf1JFO2a8MVVkrDsXroQTI34xvQFznfv2NIyJTVITmobR/7kqcpW
S9py05tVhyzkbG0q253WLpMlRp+fGYif8A+JsGjzepfkSFWpzcLuXXFSUgZx1lhXn2EMzkGtKNVB
n8d07yK3sRclM/g4lfrBYJgrpdAenNZO/rUEhQdNyUIjhgnuYgp0/gpSm8/riTA/8TvirW6Gxiad
RtNvB1iw0Rx6K1fLdU1ILr2I0zGEYE24D+cL9lnmmaloy5OWit43HEXuUwHPXJR5+0EO7vygClvl
7aMFluTZ/KLNQn99/1K4ukVxcYGit+AyaDNT6p//BtVVYtfFVuHkRGH54M7Z8GDr2BC9v8oS78+/
M5qJtLLJhJeq8BLYrPduk9hdbB6lIfZoIZV+GOuof5UQQWM9fnYltkpu4w3bcU7WML3X9x6Lc93R
UoXzol+SfwlougNWzTxaZhM9OWao+VkRKZsQTYH3H/P69sFibWH5AqN6+6jnL9OKp0GqjeAxW3gi
MdOQuZgRb0STYzsOJbYcem8Qp23vH6nii7AHaQcdIYaK8LYvrr1ijkGXJq15bHSvCWzFab9HU23u
kAac74U94tk+h+XWkVJZ28TXR5gG+IJ1pxEMX9u5ODWtPls4oOTWMcznz7Po7P+c3k4BlVrxvSbi
fVfW8x0xJ97YmKQ8T1p659nZHkPlH//+8mluUNgRvhZ3nPOXb1e2nXm9ZR3RIOk/WJJ6GvnoRj+o
mfLKy4eACqkkJwMQ8tP7S9/a3rQ1Fzoi7R0gNudLc2emVZ4YFtBAibVrn+SPiTNFd/mcjR9KXP5S
TMa2WUpkjahS3l/8RhihnQpThlkcU3fAg+erG3HheOlE9jgkJfIgRVIdhmjGLXh03G9OKUw/Nlt0
BPlZ9QnATobkptWsqPVf9dPYgX//iItt4IVOP8githmSDGoweWa0i0YKbAu3xS00+zUBrber4Tyk
OIvcK5/aW2Yyl1iSCSbBiGukfWzUXAFyhtPCV+RE8+8WF8WLVQFZDTrVzaKgqzrjK/mE1m6YSiBM
l+hzjBliHI5REDlKke36sc0L3wav+pWEArhcks12h6xdb1V+mrTiQPpqAaKgIoIr0SXK1zZtdAXm
mOgPmaZh8ShAt/6cGnKele97fcLIopkaw3ZkaYCa59+3LidSMexNjvPEeLxsFeXOaxvvOc3Dfgde
GFbTPAFvAvznc2E8wETq/aqLm12r6eraVPL6Q/NryOyXPq0Kmf5it7V6OQ5jWdtHgHLNqSi83xzw
8eDEufsw6tPa8O36fmI5djYdfK5m6pfzh0/ACNaJNdlHTUuMR6vMUU5Phvhu5R1fR24Y68Cqkdtg
qgtp/XwZa8FnE7yco1kr1g/A8FT2c3zSEt37oJcZ51bplK/GrLT/Ddk8PRlT+tClnvILuhgptZ5H
1jbSQ1dg3Juj5RZ60UbNDJEEhTbMK3Iuy1m63PqL4vFCgSXoXGZNTqYmVe/O9nF0IgkYMkK4G7Ci
D5JuTY/4xnshsCwl6Ruo6PKUCbsa7aQynKMYS7mPkHDfj87sPURTiGhjKODtl6O3aQZX3b7/Sa4T
0sWantzEY89TGF8ElCIzOpk6cXTSZjkd5kGJ7noMYu76NkacTE3zLYPvYiWWXgdyesikf4yWieVg
ZM63AXYJyiKVH58Qhcge8qGu76n4qk1S66Y/yVH6Q+OBN9VH7w6Ev9y8/8zXH3ZZ3tKxDCQfpk9/
vnxpdpauliw/1KF9YJjU+5oEJNgDFf7nZJelyLtBpRBWGIScLyVUBJ/nzI1PaV+3e2fMmgNKUVog
MiX+NKJ+tvJmr8/xArSBA2NzM1vAzS/Ws0NDA6CRnAYmLHQ3ADRgCxv677/Aa8gEBQxtTng9Cy4F
8uH5Mj1AZibRWnLSw2n6OFuwAvw6zjPzKZoVfKjCIqv+gy4JklfonUP8H0okOGMggLB/oih1faSc
x9E3zGQ6ddI2fufxGKkbe27zD6mB/NnKT75xkfGTyVvAChKDmJec/2RXmxl9GVV6imdH2RRJzM0p
cv2rzGJlrxa40Vedqx0qreHXumF1J4zaAXNvKB+poN1tiMj1wXaFe0i03tnOPRInWlj1J6ctkvvO
mOcthO2jGrXCA7VvtPdO67YHW4uqez13tE1aINBaUPb++xZjxgQUmKEe+J3LmGp7oZWUrkhPOX2B
rqHnNCSJScVt4hZS6d/e//Q3zg6jElC/+C+SAL/tjL/aLxhYSKtzo/RkZR4m8XqfbnSrVQOPdvJK
zntjL7MUQF/05pZS+WKTZXTTc026ySnSS/GlVOM8iES7ZstxcxVenLdQuTj3S2j+64EGUStRM7Xp
yZA1Ju2qoWw60/xXybOl4l+wYv+/yhIR/1pF0fJGWimrxEbjBL2agQz0vBdXrbUdJJq1CHedPSwV
IMDwBTjGYPDi1anTODjuoKYnZ7bMj3VfyWCYZydwYsW778d4rS13fYuARsfr3kA0gg7u5bQnblTX
zAY4xzo4vx0U0m5TVna8H3UyQGuaw82c1PZKGL/1kMtIGQw8D0kz4fydOnMe9dAc0tPCkTlktRIH
SGbYqNQmP990md/f+TcuLao+oOeg7U2DjXC+XBxZSmx2ozilmlL4DmY63aR8zGvzjz4YJ29KH83c
ep7q4l/1Ptg7THao5jFeWKybLyqumMaIpWXE9LDnkkoix8BAaB5W3ualIjsHmot40bSkpiYhuPSG
7oqwDWOV1hQKJtA34E91XwpoM6o/CsKWLzPFulPJwzYMnWl49pA4Iz/EWvkh0Q0DKbrRVH/3E8Q1
KccycELZWlt3TOWuGzwkjFF7EGutrRt7AEoHpxb2+yLXeRHVJxFaMlToBjtjvoz1u3qf2CLZC5na
wQw/c+UauRH+FutcCCQMNQ1A4OebAHJgNrthSietGV4TWuB3aTv8hgWzJu90IywBMIeFvkCHWHJ5
8L8CRj2FXl4NTn6KogSGdJniqKo708pHv3FugWozPYQMR8fm0rLezmfNLHszPyHww2QNG+fNCFMt
KG1P4JZURpsGfdLt+wfpGk6woF2ASOicXTD7ly8xnxryzD4qTqOGvwA4ynzn5Vb94IIn2DfoyJ/y
yQRaXyLKlmae9b3SZbGh6LcgT9HOHRJl3PV1WDw3vVs/m3K1Z3jjM7vkw8vQi0YtLMHztz/2bh5F
9lyc0qwXD64qaamr4wRH0O1WPsGND81XpifIbIre5CWEo+vQbnIg4Z/0tJ6CplCEr2ZYT7//zq+I
s5xuGJUADrgQ3tKF8ydSnVFDZEmUJ6hLJvhww7rHjSr/Kuvh7UAzOWHE+ijTaMDQqy53ldDrJ4RH
6XJYVr2rZAeZR6l+N1WZ7MBKFdsmzKbdIEVyZw/Zq55acLrxGv4ZQagLMgW22fvPcOtNAUlgGIrK
HDnIRdWgjIv44+CW5NKqRgBubRQv4jVKyRt47LzsI1n3XMrUhbED+Ov8TUWQ/cD0edWp6EzBdkyH
ZF/hYqf4Sp8b2aY3quRHLCAFb2q9Mz7LOaocfzTN8DuTCO00TPr0KdSj6mMhbftHWMxtu/OcJj2V
lh7+hDynF/QOF4B1k3Za5Qs3zFeO2K1XtTS9l27zmyLi+TNIrzbqpBTVyTDLLNBQTYt92ebe6/tf
5EreaNlVDAIXqWT4kJQe5+tEnl1NU+clJyPEay4aP5cj0xOBs2KPW9LQbs1e26YYdcNPbYN+Gu/a
UX0qpXN4/4fcuJvpPDMHZahCe1Rd3sdf0dJAVIAPWqT411VQvMpqukstA2PJ1Gv3nhz/zIWz68Ou
+WRMRbYC/LjxFkhPqd9doIhoh19mPxq2Bynku+LUGIMDW1SbPhuxRGkCjsgeaxxd+JWhpoGllvHT
iODotrIHjP76LA3suLG2hWmUK1KcN65zwtfCEIQeBQLoUmEcZlyEshCtSMeYou9NK2bYu4C2Xmd7
UHJfqfXS9dXZjRCpM5OHtG6Mg2nAm/P7SFPDbcK/9SNzNOqiKUlhk3T19GecFqpqWoQqcz1VVdcG
GG852/nhA2tOE4R5NsMERFrOP2Qa5lMGj5SasDWbF6OO7U90I2gaRgwekIlCU7LcUHV4YeDAmL7j
i1R7hKcTJRiTyl3Ma8Je7OqiN3+Uoao9dTzcTi+mhnM2KQN4HLtPof2FSqkELbFw6ej1Okj9WRfH
QTEh4ziV0r5qSc6fwQh0R2RZh3ArzCn94M7J7G4qox6rrQYDWmw6L52frJ70cENfdoLKE7kwBVqv
KIIhrBR7Z9Sgcbej2yYR/oVGVm2kWjs02AAn3SlRH6v3CsYBexE7eu6TXxQnW2tM4MGNbH65sIMr
fh0qZdR+QZc6z+gXyWM1gsmQlrR/lujB1H5oKs1/faf3ItDVePyuNo4pAsCeRupXrSh+huFQvnaZ
tMctyXRx6Fx0VwLRhpYOVzfC5tFUhhDk0DQp6n0yCrun71pWTaAR39HlDR1gJnVeWKdOWLVOTzea
fwnoRjWGBy0D0xTBJNsXGWKTft+27p/ZrJjBrhz1q9i2HLUFzkaP1qZjdZHy4fFhJVBi5MmuBYgh
4gG6kHVZqZmvJW4G11g65H699Iq94mWj+ikF17ob9AK5P4AhmnhgBDjhSVI2xm99msL/rKFDS536
JQoaWdqcDmQP+4BkT/9WDTLEZEXpxgcY9irUVj7BS9JTz237yNRfE7eLseSQDZxw02jsTTpr04M+
dRL+bdzULJ3phj+D0/ue4Dr0uVQzDk491JWxCTM1O2poaTFE6maRbeHqZmFQIhtfbcVU5T9MJFX1
Tam7nb4ZOfGWb3rzCCMjc6nqnKEyXtVOzHdmPUWtL/raHfaeVhqj35gmjYop6/QmAH0V7Zx2BrZV
GoNn7dy+GjRfgSDRQVGfYdU4caFui3LONzBUvSwwMLf368iKf4VVVCbgI6M4C/JMs+N7qHwKuX9q
xH9UDDy+IOKZftTifnIfahjxB6VaiAmmocyqzzzG2465BI42ZmKGzWbk8kFAjy62XJDmK9K1IcGy
j6LvYR1Btx91uLINZlTwwBXQ5IGi1OFTLHJRPked0HFeDi112LszMLOdbMry4/t77Kody6BvwZcQ
PRYwz6V/UpyEaZb0XXsaUzcLrKpy7k29ObVqhOeXhRiplY0/2snwVjrOS3Q7i37QE+CSMaZm0LJo
Qp9HvzklB0vl3JwqkRlB2aOaXEY6eouhWe+7YZVcduM5F5I6jSMucYqZi4yqTQttcs2Q9bLwoV8M
hPrQcMH25g99U+zZW+W21Y1/LmhJG3hGMk16cUw1L5bV7UhzpT60p3ghQC9a8NvMRnv//Y94lcMz
y3AW5CnwJDogl3lcK3OOp5oPJ612TlMff89U03sczUZf2S03FiL1WYRREPlh3yx//lfyEXbo30R6
359KtK83FC1QMplj7ETdrKXxN5YC145oOAHQpiFwEftGDZAC+eN0KtAWDogJcguT0n2AsiZWnup6
3km3+u+1Lkrd1CiBJ/XTdBoFEkZdzfQvkuiGGUJH4YKLcI9thfPZsriRqzhtfNr95fb9b3gd6zHg
QEKSTUoHBG2j81friBy4iOtMJx1pvY3d2t59Mcs1Wa5rsCWPSh27pMpsFRoK58vYTSpqq1Gm06Rr
5V7J7eGhUWZGH+Y4P4B5cIM6GtMXNwMxlC26w0DQevyzLfdf2wv8ENjsCOEu7AzQg+c/ZJpTJHDr
bqQeNxt/GmtrC56j3AgvXn3oW3tpAQ6qnMXl8S/eLVovYHSyZjq1lrEXWfRtdN3kta5r3w3DvdHH
G4Gb4zzVd4AaHoBP/9ex+/zKMZQnp5lVOMP2Shp/4yfxAYA0MvSk7XFZTiS9kWBd500n5DizPQqR
44d0BMvY6LSS/j08LGJVlMMekCw6v+ev2quzYTbpepwaqwODJlL3Yzo6KEQaCES9v4uvZw+0imzm
nVheQD8DtnK+lg3aSYkjUzuNYHUp+1SnUHcmKVfhD54Hoy8Z00oJvCkn080X6cJPqqIpj0k7oYOb
8srw1XOs8lhzX47+3IfmQ0QanS6KqZAYujA3tmD97B8SOuiHLOHODZpp/DPJUvzksunnh3xU5B0s
X25kZwKB9iTDsfjn9hgPyq9bisI3XdHlA/8VCkEcDUY02/PJMkoDUkgl/ZhG1guThHql6rq1V5gh
/y+gir7lxVFRhn5QZqHMJ28e5k2B1XwQ5zm8/jle1W5dOqzn9zKPBW1qGZLSLXtznv/rsdB6K3Vp
s5bVJU5QdnUFdd9G0bxAsNxQ4id4MMpGwJ8/8D0eR90rVwLD9U0N1oYmN8oC1Jfgj85fbOYp1kTO
PZ/aDHA/2l4qqVmEoKki+Ue04F8ztSyYmMp87R69TkrAfsALtxDvW+S5L+4chnUS1/JMnizKGezc
c5So7LGmKDJZeFozsL3xXRkNw2uGhg7C91JLrrazZnCcWT15cHicRK8/GbnR3U0jhPP3j+WNsM9s
dmE0kXRRdRoXeUift62sssw6SWAfn0IP/EHquRyduobA5Q8o9d6VCpgJv7AzpEg96U36JqoE4KO6
dT6//3Ou77oF+07Tl+9LO/CS1FigVtuU2gIGnrxXkHMmorluvRJhrz8mXCAgZHS4lobN5U4udC+p
a722To0Zi904NDyybqZ3WufWWzF02kob4sZDubRErCULQx/wEthAAx6djagxTyqiPf5Y0PpqSq/b
vf/qbjwVtyWYNI9bfJm1n5+OvmobOuStfSoaq7gXMF4OfWTEe6qHCUyDqv4rCotwsDSuQb4vH+pS
Qjts60zO5myfGKVoQU42u+3VkcZ0lHmHrp7XONnXpx+GDzAspjOIW/L38+fLiwjhBy12TpoHAimE
eg7ppVPu8AhugS40bSAL19lLJf71/ot9+z7nkY/b+A12iKSsSQw8X9mOO7RCGt4sFljjH9MklY6U
rNlavfKJV9y+VMz7N0nrAq1XM5g3VWpvGOmaW5QQ5mcttrLAS40fLcmhj9x0cXLRK96FnWP6iWMV
K9v7DRZ1+XsBOCNmQcRiKH4RJ1uBh9fUG86pzpRia8MJCpy+TV/DElk2dUQc0gvHZEORNT+WbVFR
E0fJVusqZdM6duXHUO0DMQIoev9FXp8D4B/AMZZ+BSOdSxxIOPA6rGiKXkIdxPscdXqQoke5dktc
X1TwzAlIKK2wBmYu558LKNlopUyvXxT6kSevrhXq76n30JypuvF7OYXmyalpGgSSaYq7SyO0g4Ik
0bQSab9mFD7lS/kh47aDbhUn7g+8pnr93sUN6VCkkbeP0xTYmxvCwPanKolG+l1tLTez5XWnubaw
DbMLymtftdLGxATOyj8jIy4fbLtocnT3Yg/KA2hzoMmqKbdOnIpD6nlD/grgSaJn0de18DPHzra0
asovXg9hf2hi8cLtnP9yosTsDshOFZ/qxvSAt1SJ/hJKx9lRzOTf1bqMG3Q5winf2DzMb7AFqvSJ
QvJVNwS+XG03IyhhjE1zP1V9E25HrdbuAK+kv5JKS1UutkxEgZubTY1EnV09tH2T/qlJSVEw1yP5
pS51+0Na97lAM14Yz7mOsODecTC3QfN7GiK/R1aPYU5Yxdk+G4shyOLMZl/VtFeBeE3dVs8q61GJ
wGcDPDdHTEtSW2gr++GqLU4vgfye3QC+i7aZcb4duhkdVCfrkpe0Q27es0d9Y+RO97U1FXRbjKG7
bxzF2JY1Qy6JXtxKinYdtlj+rVvHXItJ5kXmkEisZ8wQx59CGF/zKYahEgs7cMbEpvXq9EfGJdIf
B+RL3z9ty//4LAqgo0qOBEacEgah5YvnthPMaHpQAy8Mc5qnqXSGTRPb2n1KM2xnhWn0RM6vrBzx
63TCIjPn9ubogUmgWj1/20rGueQ86S9dn5ePoUUvdcyVaZMzc7+rydserFKEuwqvMYYEsti6QhSP
MHPrlevpLXG5eH5wEWjKAulEH+Gy9dE1ujbyW8wXGduA6abetZRtqlvjh8mdtWctjen2hqVaGb5t
Rj2gpcF6NVpsD+CJ1gOC+U3ZPgxUR+NuKArzufFGlJuKXKrjpiJRQlSywkEjGLyw2I1p1IIBRprH
R1ivj7bgSM10Y5amdyeobEhLJer6G00rKuTI6IkXQdoApgcqXSNNGDkdN9j7O+AqI+AjEAr5C3Zg
aORcVAd2lzZjQ57z4tGnBX3m5QH8SLmrmrHYYvmRbN5f72qrLx20tz4a41WAFMvv+atCiJDZxgwy
NV5auxFP+BgZMI5DN/tUq+V/olH117ocrVcMD9sVTsLVzbKsjLjgMqfmhr4cPjWG0ra6MhsvYzOZ
fmYoWQDoZu3+urG5mW7RIllS06XzfvFCcy+fRr2qjZdkjsr7xMvwxbTy9JCLzOEqkxFSf3r6rPFx
v1mz+Op2ZnKHKPWapttVecDjglOAygEGx2BAe/6is8rs0yTqjReoEvN/6liUB69iyBd3SvT5/W96
683+vdRF1kVul5smkfMF6/WI7aPkARnSuH1/lasYDagIyA2sVBwc6FQuv+KvnZM4moq4Um+/xLOh
7YSa5HeA3Q1sOOfi0FeVdh/pBnZaai+fZqFpK6Hyus0HoIleN/gDYP68z4uUITFHrn07NF8qc3K3
qZvvkzjNfLOrHwDivg6F+tzK4a40mw+Dk6ytvrzD80gFcofUnaLashmrX7zjYXQUtSti60XKST71
QjNOCOjGT4Po5KZJwInCsG1+C0PNvzVZ9qkok0WztknXEsflSrj4IeS5Cz+Mz0DT/+LKaL3ekU6T
Ky9qQyHha87IJBs9lu5Dw58d7RwnWL8upsoIXFTt/oxRf+gIsjBIx3YOZFcl2qaWXvrj/e1xdfDM
pTMJqYtrBav5K9JLKyJw40DDTno/R/tJtR7daDYOjlkaJVY5+XyPam97tATYmTrNFfoRovjeRkay
dhwujx7MJ2h0NAHozpFlXgLENKdJYptu86mo9DretLNSia0ek8R7ohZFAD+GWYWF9Il89CoF/HiV
12i2RabXfXX5b8PNhBL7DHqt14yNNNxsGYCNuL43EjEmXzVbm7AJuhkl0UIWj6GTjY7flEI5NJlp
/azhDzwyWRgbOKBJ++pyl/Y+1Jdq9JEnH36YvTS/eGqVPNalymzBoHDygrKA6RfkzdI7SyMxfXaN
uQOjnOYPmARa6Gmlhe6TvVX6pqGUUVAtqeQUdDIrUvosjHt9bcqTNSOqKyDUUlCRMiz6lOw9etzn
Z1+NukIbq1p8jEzR6HeTBHPjd3GEqGMyuK3uE+/F70Ho2X+hord07qToPupdbxzIv7MfiZaaIKxp
FtM2TL0oDtDepYuhYbTzZ2UfLnHg7wPCb8VTBCQB3HbwSpelRSatss1TfiuEXDQshZt1wTDU2j43
1H5v6nF5F2tlvtfTRnycF61KwBfDRhuFCOh/romoaJcHFtsWpi5ATxYyCfffRbaFqG4yN7Wif1Tw
DUEf/UBzeqvZ32KXlkZr7xb5ltL+nmvpsyV5c+VwMCfxjwk2PwL2BLaqCONAE7n8gCirWL0V6urH
rOztwMZsM1DlbO8HMu/7vFVrv6ri8duIHDSinSs5xxVSiQSX/ie29bTJltUvit2u76zQsXPno9SP
SfbUah9KprKu0W+QptwsFmomarxp+mJ3Hp5tX2c4aoZZBZH1lJORNu7WLDTf07+kRbpX82blZru6
Wt5+H2DJ//t9l+ZnkztOyv9Qdl5LliNXlv2VtnoHG1qYDecB4urQIsULLFRCS4dw4OtnIcmeZkbR
KrtfaMwKgbiAw/2IfdYutNJ5QBq7ryL3OEWuL6PUv/vrtfn5CN2uA5iCRgark3rep/tgzq3EKoj7
UPh6AAUlmPw55BX6zf3+01b8+TqfgrzMiNtptvk8aqD5IkhDAJBhlPtoQ/6xrv7zF5Nn8dMf/q1p
AawkWPb9+s//e5W9EWU3P4b/s/3Y//+2T991037UD0P/8TFcvbSfv/OXH+T3//P64cvw8ss/onrI
huVu/OiX+w/BofZfzvXbd/5Pv/gfHz9/y+PSfvz9j7eG2ZXttyVZU//xzy8d3//+xxbf/Oe//vp/
fu36peLH9h999VIvn3/g40UMf/9Ds/6GwJf5dUTmHNL0Wv/4j/lj+4r1N6wicK5FgE4kg48GF6mb
fkj5Ej9E3Yy9FXjVxi9h8cB72r5kOn+j3U7ksZVLNktI64//+sNu/7Hz/eORJB/NP//9r7bcv+ac
Wx+NEe+NIEpPm5Dqs4vl6sQV4qQ1C+IlRhnjC7ueE38w8SgJM1Na/RVRtXzTZC2O/3KL/s2Vf809
fl6Zu4Kwk2IKzYHPjTxnxtZISRBCClFVMToOVX3t7CF2ogQO8Rh6oHaG4whX7kNUpKa/2QM/vebb
9annAG6h+uoQwRqfTrHBFK1obUwW2Kka5Bt5aRIk2aLZN0J6T8OilR8mptN6qBSrFmRDS5N1EKr5
m2Bye/3++4T6+XfYUKeRjVGr5EDdTrB/iaRbooB1UjCrg/RhTo9ujFLLwj9PuRrIFdD3NJa8/etb
/2tI9POSG8aAgJHPz4r8dAhNalPSK1DyALydBbeoSL+axjifRqD0vzNG+fMCI90hmaXGvUWDn82s
BH4Kw4jQcAtL5gxNl7SKY4m0HuRHpsh9LzO1vXZWob7+7z8kXSee82bmQRHj1/sqattZQEkXgYJf
g31tS+Q6J0NSBvYVpp1+s5z+zcfkPeb9Ib/icp/dTdtxMHDIwF+0kLZ1nnJZwAbR1LBMckglGiWF
7Vb/9Sdke/i8cjxCsc04kPtqfj7G5aqOdml0FbQpS321NKjhqAL1313mzy8qo7zECwgGeE8wn/n1
Rk5LVo2y6Eum/0rrLCrxnpvjMO5W1FfGpBU7BRUZToS0FX+zRfx5nRIobG1DmrNsnZ9NdWpDMPHR
SswALLYHXylS4cf1uL4zS179Dtv8E3D464vIg+My23QlqqLPG4KjaEXd6XoTTLmZPztTZSc0SYgS
GS7GsVa29qabLNMUn5gRjZg/D8PgYiwilajDX1HdfGzoMP71Q/7zPSBnYZdkbBFFCRHTr3e/cNWk
GeKlge3VGTA/ACkE9eAV81WWpb+Djvy7i20WuWwMCDnwq/n1YuuCsFQmJXtiO1vnoVOzPZ2wNPUF
0cq3v/5gf1692+FGbZ8pXlbV59IM6Z+Zs5AaFLCjtzfymdVbtbCGflNT+/PydYh24T7AMwcv8hmA
MMTQ87I6aQJqaNNVvijlHqS8FZZrNzY+nMPkTVVk9VjFyvQ7f7M/7+3USLjkZqWBw/LnQZUBEs9A
tR4rHEoYr92YrYtPkwJFra3nenE1tjpHz//6vgLxpJLMfrRVKT7VJjrNTTBDsivQKSCblLUsn9l5
3fCvr/Kn/c4mc2DzAVtPi53/++tKGcEB5Suf2K97Tbl1zRxf4M41T0U2xoE03fZB4+X9TYX4U/bE
wbVNUaAhAwm5gVQ+jxcBa5+o/8sxcEsv9c6xkbiHEoScX4h0xb+O/mayn0jyZiShIwtqwTHwPaur
+iCw+mAsW3UK41CMmyfRX9+QTz08/jYeNJQLKK4GiJc/xTPozpDCIu4IVgtAH7WRfNrntgVKStMn
fFxrByiArFNQKIkXLPlaH0U+JbzGa/GROV6HgxZiiSYiE/pdwern8fPL3gaTgVIZ06/bHke5/9fH
NclsBRdfgf7TcvdLP0zV95XRBDvCjy67ozOrqFdZiWEDqmmHMFBbe6lHy6o7lM9b44vlzPVBH53J
Cb1k0k+OE2PLYPajk4RoO+QStmvLllwAiZZRn48Tk3beDFeEx4hJMQDV4r3pWUzBpBfTulsYSZp3
eNPqLfREkwDQbJk48dVEqlezLd2PqdJqeRCxnec72XTlvGt1l+8DEu05ka4W5SkBm5rtku3d6tU8
QTGeSv4IXHzvZa9lt6pBnV+vsiKliSrLN0crl0Cd8dIJXMykEzjaBr8xUyZ52xSI46AkGu5ZT8wO
iVOLPzmSOVDY33I7l9eZatAB++tV83lzYlcnjqcMAFCA1ov7KQiVJTBhxm/qQLkup11VBwYmOxQA
xt9sCttpwSP+lyWAMoXfT6kQmRNjc8i6fl0CuRx7jHYxt9HNzE5fFB1sCPUh2MMo78H9+jTkU3+q
tSxa1bwdQmrIt3GG1CJWYWb6YuiNiy0T69qukxaKvI2R2EpzAqeKCxZ/CrPxto1aembojzMtvl+L
au1CgxcPa48KM6+1rsq9Ple6D3xy7XfzkH1HUasoWGjFbSDosEVNO5dRJlv1hQLloZFd/hVoEgpm
PAPnh8yc6sQn1IIwx90km231yReLtoJU6rq7bUvMdh1QzkMcO+1tt+rudMnQyQWt29j9Ph9UkHOD
m7L3J8iGT+wHTkj/vMfzzHHqNSizYlajeHadu7ntrSsGAwK9UFR7N6aK2ocxbhntXilae5+mi9xB
UMC6WBu19YuRZMfWbI31hYeuBdQFLT3sUlmKvWLQBvEFJ0+/U8pqemQ/8dBEjCIASur447DkdxrS
ZYY3+CvwvOxsxT54q6uc1GptwtwqBeCJpb3vTKd40PW0+sBJSlS+l6Lq8bXSElqQtLnc4wF7M3p0
PfZ96TJBogrh/ehBBDS8aor1NZ5quQQ0Mak5ZYbE8doQxuj3jqSnlsXdnWZN5ZGxjQz/yNg6KYOx
s3vP3fWGNM7cfPW6XiD/tqaS7zN3FEagaLQmo6Tuti63Zn3AUvquwPwjlRxn72vPirpPFXA5zTjS
J2+yufHLWTO+DWoHX9mDwopN27NVzzrIHiztplV/1/KkjnIsqWffXRVa9A2auZ3Xlwz3JpRvrhZ8
sc9VZVn3rafNvb+OCVwe+lmFz8X6H3JxGjdoFILi/eSCPrgu4/YNw++HLBeuP/b6vOwniX+bb67l
WlKE0p5b5oaTfZzo+q7NWwrYuUlpTrVkqFBShRG4vvXguoLRYu5CTD+Ji8Z475Sg8MrC65iQr1bs
FlLZ7M0mdwObhTiE7FqIQYuRO5grih0B6hk2fMhQgboo4hg5Q+88akn+mOJ5mpxIWsojLTgjDas6
E3vda608WmmOf0FeuXInC6tkx0gSjhHmfwJJMe+2WhV1X8oZ7q1mrlfJaMsTabbNy519m4BB+U3e
P8QG9k8DuoBuNHYYoD73ufWck6VSucWzvlfq4yJjGc2c4z5+IPjxpHMb2kpV7Mpu1KxoZRjjnXkL
lA9VM2hlKIxa3rSNmGJ/xUwdCqFBi9Sa1ygrZecDTe+jCadZ5gw15Ubv09umHNqAgUMjmKz0qUaH
cnS85KHthu5uBOvznk52dayb8pIP4tHLrCS0K51lymCtXF8Kpy9zX6Cg/E60847twxowKfXaQzb7
mi/4ADJJZFKcBng5TdW99JIbZWmg6nam8iWP1xtLOuA1k+ybtr73dfbETNl7OmsyWN3ltKjA4CDk
+pCrImcQ+27VutCzuzqSwvyWJB7qCEu/0RQMJwer3eX1+mQ4gwwqVZ4TW17VScwMo908JYpm7Gku
/hg3TqKrfwMc/Kqm2ZMHWtq37cYOKuZfApHIF3Q4Y+4X7fJGfHcvjfXRVQt1pwjqH7rGkK3VtjWd
gaqjWpxcqCDuS8yypl677+LEDVIO3ktTGX6PcgYXJWkjXMuTEBnBTWkuPKF1kkGaJxfCT8QsZUOZ
p7WZ0WkW5boaaDWM1cxIEhJErqBaJ2ljPaW7s+FXFdLJtFZQlTP3V2te7jtdPNPI2AZJB+Og1IWC
X2f+mMz2nlBnJUCwukjynmwzSD469AfGMgzfrZubYoG+McwVkXD2gVDHPBK94QnTA9MRfq5Z7wWB
B3wttAjvQ2kNX61Bq0/0VtqLiXAlMOtip6GiCSnXeozuTDeF0JRgUnT5wFDZEGhV/aQu05kGWR/1
3pZkJNkY6FaHBGg9Ek1crWIqfK+jXLdqbVjOnhmVenWeNPG1LuKT6Mt4n8m69hWTWQKTYhGlPi+w
LGmECX2lqKXfcV065RMCH3C11Ht5MJXz2MHSCzH9fGJUdqdYyV1J/OVTpZB+ac13yLbfGNSeAvbY
5IIif4joPL0JfcOr6uyIde0svrN5i9eKsPDEKpKrvG3f9LQ/dWnhnryBPposazzKxtTn2tkP0sM0
MDG7jNylSd+HeK3PfWlVOwZgywfTGsqnNe54KHqKShQ3hUhtoT4MoH/DIil2mELtiZr37awvPmvi
Q6+8lVVH5j+KJbvKqto99u1yn2rmQZunh6puL8PY3tdC5l+l7JD/Z1agpM4S6K37pi1lEjWMCx5X
QHsUl5Y8srO48LWujxjC7gGWZtcru/N93033qtWkvjfLvW0vgdlA0eq6lPVuPiE/uYpdjx5Bl9zm
BXNcinVZ5XSnpx0b3Thd62ZxXThYVK8QuDcuwaGYpx/NOjQ+dexLmmjsGwD0J320/DlJG99U1B+2
8NqFh6Ib58yoG0LV+Vw0tFGbStcDvZwvrkj2XYVCmSjDOcZC3hk1q3+ncSP9cnvg1fDNSSYROtLc
K2w4na/UaXGtJvB64X/4TJzXT95QvZHZpL7Zi1mBLdSA3KUKx1pczRETn+W6E8tp6L01MkZktHK2
Aui/32OYOEglEw5x6HXEKUpygTqmXpmybH29tAIcT8e7uWJRUrpgnq8oN/PuGN/cKZ78fh2UEBvW
OKjjfDd5WdSpxT7FlsowF74HjVWxMSFba1aDvq1esKJ0gmKt39VMGehsph4jdxhNmnWKwh+JmpiM
m5o4Opjn+NGuu4td5hRldJsRBK99SWYNAY4nb4oY9B1aHgBChuhCZVG+TK2dXZUVPBfM26+bpooj
jQJDWRVHlU6hkxzieQmXCZV6p50z2umo7CLV7TmN6xrZeowssCu6hsEBI5rK7h3U25vtZMdku7ep
vT5aal8z02g6x9nqwf5VPT+BqGrX66UWFilE+W61922a7ZW5zHdWr9+6sNgt9aGzzHgnoV3ZhvIc
k7XN+RhounlLpIFGb518s2hDKhrvejmdRNacV1XZI5FJGbCHnSQsBTLTsoNgc0tV+Umt4ve8NnfW
YDE3bUYg2KKmcR5mq7phLATr46r4hrdt2BnzU+NCOh05YUWjRXS/zB3Tj8WOVjNOz7LcyXFqIr0y
GBTenAHiOouJOHkcSDfDps7FNYR7Anb60HXK/m7E88GTrIKsNvBHmTCKmvuHbgNAw87dudTTfGva
Ah6leVYH12a4Qr2UinqvJw5+O5SbbKmc8crMo1IthpO94DhcT4wWg7s7K2ZW75ll5QYNSs3cqe19
z6j2QJtaUDEOBtRlb7ldlvy8uvWlsOV0PdXNG1gfBR1dnl828lNANP0FOuit4871zbja6cHScQtX
XY7uavUhKGYHg5HnJwz+tMfE9V5tLDzmDCtBtbt3beUR64lgEBQIkW79yGAHkYbiWIwS/7vqMduF
h0Dlzw7WKaOxXmUuOm6dQ4AQe/pGrftlHFzHj3unjezafcT6DNiXpu+aGtCRXGV+civjESnDQ5oq
DmWN7o7+DTBc2VxjBtYHa7N+N2cmfYZWD1Kb4aPScO5liZbSEXHMUG97qxRoP0QsS2qzzpEgbb/k
FmgF2Vs0PawypGh+k8WTE4jG7na0W+6aLn8t+tFmjjS9adqSeGuQJQxc0f0wtfKuEghfJXUkX7Xb
ZwFUMOiW9p3p2Tut9cxj6y7Gk6INla/PgxWUcbIEoybkaZrXm8GBeKHoCU4ySV7harlUju+m3Ute
jRf0nVcZB9ipw/YxNMh6Qs6rTPWpBRZXrLv1LLMJl1R0oVgis88RjqxsoRcHQ4I4rDS7PsRp86YM
hTwNgzcAb8puuiG+qUV2mqcR+CQ9/33bDJw6MM0ixZyLQOvRQmiYgQZNoSGp0Nc+yg2kF7Tl6fXm
1XO3igPAEbYzdhafSfRoqRR0iHC8feoe4TrWT02lfKxW5244s/RKdTtszpxO31UZj1k2Gp7G9pxc
GVMHsjs+prO+pzEE/7XmwnaJgX2FBV7tzvG+LpXb3K13rliek2l4brxMBPOSHB0H85Nl61N7mc8w
7aUZxF0z6iWOpd3FWOPIs5BpAGG3OLwIcooqvR8957HJpRlYa3/bqdbXpfZuPPQQY6Vq6M24TYrr
yrAc5whZ4pO5Kk9a1qnnDm7I7Cb3ndbcV+OyOYBn39Sp2xs4YkKnMC8TdJGgEfqpt7wTcqTI7dor
qfaA4MlgOKp36YD6XmmcnTn2+1nKiDrGsYT3wMEi6mvXanQtsN16uei9NUXd5B2zKr7TzDoJYMMV
VEziowftxqjm56qs3DAptUhqJLUYyJEpaz+GVm7vbqv5KRO7EWiY1vNLjcaa36MzIGdlwsolR9WL
JuzyebZ3CkrmMcBi2nvaprkfPDVmThtn3qIKFdkym67kedyWPlS39doqCaDv7aznmF4GrxQHq5jS
q04oxR1wh+6HaCY2PwXwXet3RmZc62WP/E3LBlM5xZKaT5AAMnmnkmM9K1MlDwq4gevBsJNhr0lH
Prdx3t60mavGgaplSrnLcAe7RfbJjH2vTbF9bIyyjIAwFm7IK+V2oSrmMWpH7bGZ0lG7jNbgPNqw
VW9R+CbhmCw3qx4/eu5yhxhEfZVSmmHnvrDf4Xi9vBr9ejM7UFsBSOYnG+IiZz1K9XIHo2L4hlIV
lIEUBuL/xibjTac7S6/GnUM9SxEkC3l6FSvJozQ1KFX83VKW9zHJc7mOt3ri3VEIroOlR6ZdedaN
TEtKH0uTX+kIHOIggZz1Cg+3uEnzNsJRAOfpRg2Y03DDpTNfUVrgtYqJxrGkScze3swmP4QwVVVY
u4HVc8r0c3LChTOJals2N03dn6dx+lIAh/dFp46PvaN/q932GZk5RbiyphTeps5rLoGozs0G22ZQ
65x5A5G+k35JQTRQfezV6VCxl/ilsJ5BS5QPVZt81SteWNZGY6FGH+E+NEaIThzG15R3K75j9eBS
OIAajuFlaoTp1M8hHu4HR0xHxejAHxg3w9pkYSrxnaK9/toUebNPsGV7SBFKTpdRjvULeVny2tW9
e1u2RbeT4Bnuk1ansptJXP4GxaKXMN9ToAyhZpzS2V4xyhZNoPTJskdSw36Wa2RSeZpf1DqxHnjB
X0QvbzOi+Zva6/PGd72miPJaKk8kwlRcYxo7D8vQr0eORYYtOVgf24ocr1zX/NZxxuXkrN6XFebj
Cb3rbWJgFsBzODdm3USp463Pig1MbCVoExEYC/WpbMjox7RIozkdqicPlB8BeGU9aMzgMQ2nQSqg
3XeUQ+eF0rLn23b10jckO/abNVnTM7P1hl8O5nOHXP8MRby8yZNNq2PJ/KqE8EAoQRcdbiSj1Z2U
m0nf2e2nEdmpBfVqFpGaajTxhXzLHXHFY6GDNvcvtJnLsLfauxl98UubUn3ijdlV0mM8vDBTKPM5
pKaurY5TPYxHtymrQ8Yg36FprQkazhLnQe/ZX3Vt0CP0dWNAKKXtTIzikBLoY1R4VRE5nhdllIZ8
E5YJ7gC2G0wSkEww0mNXl/UBx4Y0aBiwOK2qmHa8gIWfWd7kOxaBTO+Kr/My/8iNere4RhyVxIpB
Oep6lKWGAaB+Efl+mTq7eUg20HRY6XZ/xfgoFSvDmNQn04o5F/Q2w1vCy79RJFkoqNiqDLaps7Oe
SXUP04n6mbKMYKHG28Ugki4tu8QuOa7DgVl3kNK9nHaT2ooDBmBOKKsZClOrl8qxWez8uq/s9oSa
Tpn9Jl2aXWMbSQAiJ3lw1MK6qvPxolQ6gyWGVX5jriL9VovcQvYu5oWWm6O+6GnR7zAlMT6Y49Jo
EhhyAqiT9S+el6fmJRexibVYXIKd6YX21m6VZvKlLg+beCRQ4d1JzM24O2dBMlTj+guxIOGiXFrb
AMM1ThSQXGdoSrY0U3HuGhVTZ89HD1dZh6XvqVTg3UoSRe4zBgn45JdVnRab5IThGyJuN2njk5Zm
fXOc4iGFwqFS2z1pg5aZH8MwT7y9A4Mx2KSsdf8953fOXw2v5yyAJGUkr55eZ/IC+MPOjnM1iiRS
aSs8i2r42ZXAlT4aBa8Xo4VuqwYcEvQiF6L+gVhb1fZdFxvWkbPCbkiB7CR7UCvTfk0qMOMdCX9y
wM6GdkLfFSI/Ep4uJgFFLQ4jRGb3rpwI8k54ZzoGg2SimA/NUA1fGrtkUdWFzX+QkzTywV8k+gIK
IY6Sn1JdLn2QLuOmLhW6NOVp7peyujY6U96Wy5j3O2NUjUM6TbYXADqNya+oO1LP7qtFfYW+rwZV
pbrNx6ArwrxZJtusotyqTItWmaUmIZQARe562YzdgbJ8hZFyamPxQfOSeVJOLoVKz9R6xcnAuRW1
NVXVsFf0kHR7r63K3YJ1EKij7rVynL2hz3tvbu8xLp2/NjnlZ097UxgzrBpx0xftbmIwj7pwy3bj
ad0BmjGjrJRbQxcn5zNP+1tKVJtO44c7qGtUOOi5RZmFaAlbH8fxhiCI2h0ZF/WGCBuQORzkbIdL
TsFlS+LTndm0Dqnm9z6d4eKqtkLbKBHajiw+rvzJWIFC9O+Ztznlzt+1ZLCvGxt6S+HJXTIl3Q0/
Yj5QMi8eDVwDnlWtzQ+jJV+ZD+DoTiGBdUTbESlUOvplpzunhr8V9wDH5RFTpoxEb2xQvGLyvHJv
omq07+aydEEDehO7gewBzwqTATu/ZhyZV8TuKuMyOmr9mphzguFYnk3mqRNzhY633NqtO23W8/mQ
i4yE3rSK3oXdNJAXNMANnE01OWLOrpfevmncxbxkXb7Z/7SgQYO0b7M6MubOds51pojSb5hqrXYs
GFfsjGmS6tmphGLdxOPk2Ad81RSHcXEkBnG9WsWVNiWqfZ5b1WiOPN5sPWiTrq/4ZAz83Y7TIRtD
rUIXFjVHMu+abtCLOyJmmTwO5VIal0LCsNiB8eJ/F3YhOF4qQ7Wh0UKoIYCJL73pxcNO1p5ImSI2
W5XdxU1cv+mLxrhA1V2Mh4IROO3sDdjhHdSsXOeDW1lFi2T15zYxuflYfZ9su8tuTWHk1VXR0dYJ
1XkUbe4bbSJW37MrVbmCAqdnB34zls1xn5ZnpomZ9oRkcZOYPRmW7hTLCag8R6JZiBvW8Drs+skY
UKsjVJifmVD0IqNnoND3lFQcKoU0sCwpb9wWagszW3rz1vN57gahuX7cCmDoM93LhLjzek3q7Egv
7ofnrF84UkmyCMDPXW8sN2zewzkz7XMNAulQpZ69R66wKT9majmGNey36b0oXdMmEEpvBhoednul
NudjKvBg7bfmO9z/mpTDHo330UXZTM88/hrXutC2slr6FW/odN6JGeUOWX7PdAIlaGLLqR+WS923
KUFdxlqwhNGdS8egEMQ8oHeNjbc86JkrSLq83CINgSfAqOqS40u5ELlXohaPW1tlN0Ku+ip7QCAU
ht36DRzLEo29dUnioniVibbcKTCF7iaRzdl+dos+gHKVHFdVfRj1Gs2PpWY75Bk2hZzSyah5iThY
Ok/sQJDpJyhWIBokCdleH8uPMlFyqCNx96D3qI8DCnImn2RZZ9K//jvWSfNDSvvke5HVMwh+T+CV
aQLHcqxS89VG4Z4u2JNG9UJ5a+1V87AKHDhrLZa3DpnqrcO6C/As+mLWq55BHB3115IqAo0zB9QV
HY7lCRcJ7zktjOYOS62vxkxhBwyAG1Vyiu/ieGxlhPMjozKxys4A6dDR6/bK7UEs983g3hTeOMeU
8nhO6lIWdCdFMR17byj3rl14r/iTDXs0vc1Fm2txbcTq6DtUKMm+Ld23022369JncHjG2WnH1x4l
foSs8OhksbyARgEnpxrDtTc4xgl5UUuHqW9fnAzrrFDr9CUq+nqrkebG1OzoJhpRaTHyFiKyN19H
mCBjoHh1p0WiqFhhxWwvL51T5MwpIPgn7c+zW4/G3dfUXIavM661e81Q74CnGleGtto3o0FniACj
Xk8qnWMvXGiZXc+EIjuh1NO7aXXiroYud6v04ynHV0WhlTI7BwoKVK2s3qBQpOWWmQYwbI1vabe6
zGkDAzCapb4W+KUdegcdgO+idFwDbcyLPSbgDOci1EnYeNb0exrb7k5J4bX4A31tWrBty77qjgi5
WkmdONUHNGf6eU2pGWobzcRNK30O5tZSqe7Picar4rohiFrnwVBr0gHUm3sakh5NvTTW90CPyNkd
pVSDZK7X3Wqq3VWiTP2rs+TGdV5MH6Naex250nokp0kCp4mHjHFXRT3WVSOPnU0gauH7dNYyalnx
qlp7s5szxR/Aa91JzIu+taLVvTCeuuUKHx7rvk5mIo++LVHP1+41BRyX6eD4wMTqgfyNWWJ1hO2o
yns0IcrjYtfDXU9XjPAVW3HWP/IIT813XZkZX4RmbZkbbp1HoGq18CWDqfdYBNeh2+Tl0esn79Dm
Y3wYc4cKXeaFuas2J17ZY1GnjGIx7BEZCbVHNbf7O8WMRZgS9pPRipy5DGPWvs4MKF9bRTZxNusp
dRxbv9Gl91wwLY9+pqryPTDpLPwJFEaOlwYeAT65ndAPRbYa+zgtxtu13dCUmIWz/lPvw5hj8V4V
9UeZ13PQd+P4MuW6c901Zif8dkSB6oiR69DTo9ktwRWjCnKBfxPY5OVpccTOLbXJp7m9w/njION6
Olp2slIttU66PncBfqxt4DXLN6HneYSQ5KmqijdrQGbSgKvUlpZh8lq9NJbXmYQL6AVhrhATddvk
kKZXw06ptvhGUUpcmGociqnTXQqyceGvMr2nFF6fpVre40TgTy6MiLARpBPKSDuSWXrvhDkki9Va
SJmTSlnSs+i7bOdNU3JG5zHwINgTsXriAK6oYZXT+sA8LHAmNtFoYhEH5SyQUqlelIzmo6PmrxV6
sR1EjgSm/BwRe2lPA74BlNrzU+Ut31uhicjl3nwoDedRZsyZGdjG8oSV7QzPOpuRDFZiXSo/k256
UlZM6uMqrihYOkvGT2g5e+VUYYTlxiQG48xJ5ndWrZxLhbS6mWblUYp2OOkjLKuE49nv07FgZKtK
KcJLcSM6l4ISJKiANnF6dgunDlKEmtfgrqihU3ZeGB7cU1MkCSHtCmrXQPnn4T+Ud1X7mKkKciU2
1aguK2uHuey8M1c9jxalcsKW2stVotnUgtWKkmCmiUATjncGLMEpaCXWvRo7y2Vdxu7JikliKyqV
XxVbOS6LcmqWEU/WKW+aC1XsQB3679loVbfjaHlnbIiyEz5d2qHrFfEUu6Z27jvVvTRJ171TPFbP
mdIlZwaPJz82sPlQkly9QeGlxBH7GV0H2mQ0fZI6sIa8OrQLIkLP3WLGZs14QY0iWsra2+m6Yg30
LazhdrRr5drNaFskJP6PrdK6tzGK06jUqIWBB5Aba79s7lW9fXENUV9EyXG4E8vUHJy2saMMmGcw
yGV49Qa6/CWiap/kju250s+2JPW6Wihz3ydzSmcYoE+nBROl3pMyUWrcQkY6QM0UxZ1WhLHqyD01
E+2EuYgCbYlPUPcIsPKZyuauKIU42VJ6rd8vi3tqiiHbmtzN94WdRjK+W3sPDNjh35S3lQxTR4iF
TqaCpxoeYkGVlQNeFw5VJGcZ/h9zZ7YbN7Jl0S/iBecgX5PM1JiWbEuW5RfCkm3OQ5BBMsiv70VX
o2Gl3FLXWwOFwgVc18xkxnjO3mvv0SYw23Kv7x+SniMmtY8g7OPJnMphR+XOvNK94V6m1FTsyAE+
cO+mtvkrCxa4KD1nsmnJXPO+83zYiq5r3Df5aB/7RvSXOOIfIAXXR80V66NTeP1lnfjtJ6Ne6mzX
pbVz4Qs59pTR7bWOyIwMY6eZuNmbejlS2q/2HhdDchwp47cXld+wyvtTalG/TvvJjaHVk9nmb2DP
1uua58VpsnEf2mtyn0lV/nLKJKSnYrAXAEKrIqVMhs0QTgVDPsdOuIN8XdzZhDQSUtNTiCSzWHqc
ga3hSg1DecaCxpmt8lY0YNwbZyS/woI3sQJ7pdH+GQ2Dpp49trdbrGZwV8+sfv6CMi5KDCe4kRT0
YIiuVm99cdFUcHgq/PQygDIVcSP3nXO7odBgEoKmdjpraXm4egIClU2dtUSWO6Y/TVVM9EVBg+E8
Ky9tp7GenGGWlwoMchd7DoyWxFmvu5AeYFpNzbGdjeTBXtenTDcBHXl636XHOjbn+XVZCv3B0WZ5
ECQzg0fxt1uy2/5wg/lCmdj5ZVgcWzE+5gxyqok6t6O8zSaESV6wl9otudh0XV1HqK6aGw/FVLpH
hMaqx2mbABVD7nIArltfqQDeZSftlt4tiS5Z6pbvRMgeEqTA3U2+eKaMlx962ZwNnjfvs7EZjlUx
9VFflSbtKywKSLJBj1ioW4reCw/Z0tcXNpeGyNHBcyhSRA6IKc9qSbhBYVjpRdgm6RCTG9CfU46S
TCCEEFx2jd0CUPWW942OCD3eVakLjfZ0bqfDihHnUGYADIyVH8nIFEhfuhjGFdbX+o4QPLOJ/XoO
LP6wOa6utd4GYQdzQS6psV6yrtKjFXSPOUFR9KI/6tIM2oFoA7avc1VcDGnDGZ0/I5eSRZoGci1N
KmZIVLiQpOeT7zh97JnztE8Rlhwo/xlj1Mzup5k24wGfAf0h4SLC0t63yfGgl1ucgqKS7K9zbljq
69rk87nldBUHh6CZd81gdF+d0aOh2rWu+Np75KKgnFjqo0q84mo2NZ+DQ19Cz4v7cjqaU2xMQDwd
SppEqlMDHZt2vcgpwL4rukRS+VJyiUrH3+hY8I8EGnD+/A9rT4uhy53gvP4jp1+DftHRXPs+KeEs
chRjOCKwZm23TiWSiwU60nea9YJGsBrAzqiQW/D5nCQVI1Y3CFxZDYnhpSPJaazQTblbSeaxYxIk
MuNnreCJx+VIDNrZb5nqvzL23bU1/5x69V54/P5v3r+zn+1mmxtO/6r/j7Y/9Lpv2P7wLz7/fOH6
47//x/Vnh/9B/Y5+b2Pxbj5X5Lb/uP6s8D8gIFws8Z6N6fN32NV/u/5c6z+CKlaARJvj1oZE+h/X
n+P+B4kwkDBCHNGOO7hX/oXr71QMvJm/4CdQyQdyhhb11OM6U4zcwswMmiZLS3/MX29CU2bnhuZA
RPN1/OCKefrYpY5xpsYxp/jeeud/vCzkexA1mj+thydmk9+fQfiWh0YBQhhBHi9nh/bz2al7Sal6
dK3zdjXlB2EZ/VXHwe0dt8Kmbf5jIv5+FO+VbwsDgL39xK3AEXjwJjM0kPy21MHLBrFoIzEgvjPj
3RORNVA1uDXu5sjCqwByYNN7/zHjSSwI5sDkO8GsArS9tvocPIlE5aIm/8Ms6oL7QCILBygDtYvI
RMJqXEi6O89sYcWxX2bvLkFHu8SO33cyClY/vCtBc6OSnRpExRJ5BWCo1sqGnUKX7e98MZXlnrRk
9pBldvIckYzfPbKneaipRZMD07acYZ9KNf8Q2OL2mPKIP522dOEoCwTtfXvR3rJfgxHRkJUCj+qJ
kVgPvVEXbOJzJrJ9b66deymoHb7HRn/168APgWe1EWRx6oM+evnStGNXQNrNNMpS/eyzfx2SySjf
oTpZp8ONechsJGCKvBLPfKV/l3Kc7dwAkSWoBJ8bFFmvloSW/MLouQ8np99bBp37TRJTnIepZd3M
xKlEeY9cvbTUCBDJojUS0OSm18C56u3ZcGIVsilHmdQ/mf820GCYBS9fQm+XqqLdmEYrO2XcDX4J
INMwp4OUvbnPqsK4e/uBv5kzf04KnuhCRABIgJeHvf/Ue1BrD2/4YuzsdsrvrboMiggxcH2eYg99
TksXDGrDJe1B2FkHaC2YxifqAj7guSL3Jg6dhPjaKkzqw1TWPjqTHkF4VFTd8j1IVjs76+xyIRdm
GBAcml0n3+MO/+Wd0SczYRo6LtGcp6SucW0KhViNgWPW92tPVSx3UVCy6x6piPx4+329Hj/gJ7cI
FxZgB5zPNor/mNoG2oNqJYab+5SDHtFdOY811XLTGInzDlD9d+L1yU9DOQnaJXFN4JRD++WzMhTh
gFqp4zVTbrb7uurC/DAxwfdeaRnLuQz8ZNwloTUUO871KaqXPrzV6RKICFWmRdRrlZq0rn2jCC4s
LIv3Q6gFwjQUR5FXSsfemYruT2y6FQpzM1yqDyk3mBEtc4602RU1ve45n6Zbbh0Q8SYH+cCeir8y
oiUZzIWDzCSNXZs29q1y/SS84Q/pcayL96S9oKJ8qIzuEkUAZ2UKNSxUym/XIkrzDDYPgyQ7nzKZ
/fdR5QWC4M9d5QQvIbaJhGMbCxw8M85dp79TGYQSix0nYTdrExlZ9uZLCmxNHSDg2gGLp+q/ptTo
6JUPirr6ZFHppoUT3vThUnABH7xmh1Sgf4L5mXwlxoPcYln4t8KfIJZ4xVzahz6jxtu3eUkOsAzK
72+PtZOkyn++BCMAXxBYUOzx22D8Y7CpqocM7HG9BQJT1AdvaaYrx0jaOA3Rm5tNJqiC+nZwpjyp
4sG1Nl2xgczZl0m0Tg0oJJlO/iUt0vHe8Yls4LpEt7ZWJXLHtz/s6fK9vXBOtwCwMb+J1yD5oGed
2RbWgt5MbBXI3r1BFPu3n7LtnC+nhG1yTggxVBJhFpzCRLtc+2kiN0lPR4ezoX5wbUna8NRq234v
SvS2nZM6/FHg97dvP/vVcYlBxeGL8xrrDFPSOzk/DCR/TRny9UjV2QKlwKEWnnXLB9fL0vs2Hasm
Gtke2H4xO0SGY+g8htY0vvM5Xq93fIJgQ8iAq3bJEXk5KlDbe8bocowxsnU8ZEMhyTyW0I2Xpmx2
FKD9d0yNf3sgZsGNEIibilPpywfqtZkmxxzSaMvEpj7Z+ufKl/2u1fQmtBL1O3vS66FE4AGrHpAM
n7bP6bqnGDbZuKg0miuJltOammjgOPevByxP4RjoeT4Mcg4cL78VoGI8RDPfKutD95xopz5G9fBe
uNNfv8uW2wqnw2Lknvhw56AR1I/4LmEoCUI2SlTQJo96e2j+7SnChr7PkYbL86kPt05YoidMBBGB
oGvsSvSHnkqrdybfX58C45kVnAR5ChEv35iX1ti4Z5Yj2kkVOSLKqc5nNepPb3+Z13PcYZoJtjxc
itA/T16Zaevc89E8RUgH6CDjNjt0/KdnZVH6CCr65UtYIPXBp++88wV/f4OXywu+d3hWbOyMjeCU
+Nzp2ZF9wiK2SP5yE5XYHdkRJKhnS7Nv1xC/HGy3aFVjcxjd56EK7zgEJVGS5O07k25b208+CnS4
jezCtVFY8F1erP2etunLIhffXjaKetkKUngItAvdRb9DkPg91F8+i8sKN1HeNbFeHARfPgsneq8p
0iQUvtbwC7M9pNhdoACIuDm4FPUpt4hDPpvmJYL6HKFwVSTXtdNuAd9kQH2BzyuSm5q/5ZN2x1oD
0OVaSSUnK8mc68eVRXHNVR2FDrktO3daJvgbVknPfRj18I/WT22KFd5jVdDnHsyeSK+AzsQ70/71
e8W05Lk2TIntknZKItE0tOclsUPwcxyrm9SxIiNV4/nq+PU7s/L1usnxwfEZm1sEqu2crJvcFipE
mSrZGXVn/sRbpa6p46J9s8NfrWzUP+WZ//XM8/qbQfR2bWq3nFIYOycjJvTq2llnHrcs9EELo4PM
QROWoKTBMsU7r/GEJ7WdTfhS3NfZg9H+QOp9OWZqNDTIIQpaAPamMjZFc6mQAV4CpU8OmI7Mw4wK
HqVwYH8ah7C/ADBjxqUF9+XfLhckv4L334JtedWn90ZnClDISAavmJbuwU7nAbNWjz5I9hJF4egk
60VVmd6eUDTvnSP661e+resbzJNL6+s7K9o2upIjr1x1pRuhzsHcm/cyygyUSW9/zdPF13UsWkBc
O6jXQjB9dctJ6qwcDKqtdTE+Ww192kTY6TtD6PdW/udKwEXD4xbobpdQj+bTyRgqQJDbdWvixl/r
iRKxCJOzBcGbsZsWreed75Sec06OrJlfGECiOPEgcFpiNGuWFxONHuaRqzJ/iGg/0azoesxBNCho
4WSznsRHFgNvjBuU3BS9G4NuUBXi5V57UndvU1zB3QFHFVKat9/e6Q/F9+KKK2AVUlJjSp5ORfDo
lhwnGRVQCD8QVIXMU2fGNdXl9p13+PqHQou+oayY/EAxTnOpIJjT71mNLsKuqc61ga6hnax3I+G3
XfDlL+VANQS5yla83RFOfqklo4YzVhgcvWaSj7pCMb6j7GSASfBhJU9I+4LIDKfxsxoaEu6byWAp
yKpsQPGjRpo6AL8o+fgYyXbAB4wez16uKPO7c+3FGHrQxnRjgjB9dpxG0T5IVRaNa5G8d758dbBm
4lJ4oGhAkRxKi31yog3nXK2yKPpIVcWdFdb992FGTuouubh0B5etV3v2JwLl8rskw9rq253zDlTk
9a/GBGObRTS9sZeF/XI5G+tKTPSWMBYlE6L/JCEiMV/Td3aEvzyFY+BGUWIq86CTMycWEhxaCNQR
anFnwZrhoWKdzP3bg/03xOHl2IBxCsdNmCZH6PCUB5upNs/HBsZlLTSRPSkSbPqiouw/ow7Uj0DX
pps+0MOnTuT6Q1OU+r7TvjOf9V3YwSF07CCnAsZBaNN9zufDFHTd2VR15i85rf0xWZPKpz27mumh
L6CIJP00YzirbMD6pL149LK4nN9Tvyagd+mSDosQCheat2Th5YjBH1pCQkCMJ4ito3TQ+rhuoXpR
jjAbP/08VY8IHLW6QBCn6TA2cnrCCLw+43PJN86C66MFmMKGhM2yiem6YTJ5+y2+2uG2xCPwR8Cu
BP+27JMhUa4TFx9L9wiah/lBijr8NeaiOof7HdyNuVPGvT20eh/mYfZEiFEWN2wREvDIOr6XOveX
KUJ9i7K1x+jk8ndK+eoWSFSEV1BvC1tvvF5db6VDDG6Kt9VnmDbmbEIJgNu9gVFrjz4kjLEW9q05
pvbd22/mn6PEywG2RbpzUuT9eDbr0OlsGS2VpgBUkEoMtAqwg1ClAq1uHQga8NDjOi59cOym/c5l
VXosVKOQwZbCeKzzxbxXY2sjnvOLzzVmwb0Om+oeSf1axaExzg+WOYDo9v3kLvFckgqcfrGOdpXh
dubohuNNu0iW0BAZ6W1LOmy1A1bvt6xdThFcerSmj2CbHQR+lvGrdvoKrKbtjdU+JB7si1paYKp2
14iLwVLhM8c0NMU1U8PZZ8HqBru0bh0wgGEm8LqzMVNeD+viib0zuIQkZS27xW43jwHllp+5LefP
awEtce+apMztZum1WHUZvl9p2KbroSGe8pv0GNYUQEle3Y1mRVkVm4CYDpZcgAOLsGKm0Lsfyffw
exCwaHkoObdh5caqDbQZDV6t5ms9mVV+EdSL983LZkz6np81X1xK5UyI1DenyzCtSrmb7HkGBDep
pDuzpywozgsZms1OT8hdotrmYhonngjvh6ZBN5kXRfdpdNr+HqUfbI6VRlC/497DzoW4H2M1rd0v
DqtVF+N2L392mAq/Bbi5r9tkAJecmmOQ0Them2dT+83eRvpAsCf+eBTBY+sPcV/I/ip0mlBHsm2N
n1IZW2h43uBZKYzKBiOXGvbF4NmU2cumQl5iD1WQH9TUrpBR3Vk8YTfVH1Flhh89McIeIhHAnihF
oupSFuNn11rFmkaO6qvvtYcOFYLsuh6bEh3S2TSa6gOVi+YrZp3iQXZticdg6S3cBSPNoQM6UZuL
pW/gQW8c6pdXbSaRuwgnqY9tX4c61tr2RyqlCebOZazrD2Eth2C/Ng7blImvs/8wjk69xBWyFLZU
LCoNikkF/aIIpER0kgx8VdNfQ2tvtxKsQuuELGH1MIqf7eoZlF1bG6Na25QbjcYffT9KXKq8N8JZ
BL0gp6nF2RQ0BNXqBV/pzpN9ScorZehYlgXOLzV5OSHjpgI2U1alMx0wPtsXGGv67eWBZIDWoUxo
MiaEDHMhLzd2m2G4MtrQJVyjRjlx0HWi7jrEbLQG6iL72vadEtG8rtO3Oql6iCZCy+ww+iI5zglH
82v0ctn9ZKus/zJO5mJEntPNxT4sXfg2si5TmD1Z0Ix7jIGoRBuPi16UlRbXahAVYX9FUbW7z7He
wKidbDx89Wp3HyuRcU/kMLD8JEFdXJXdYFdnqBmmO4SnpC8YHWdKPk7dPCqShnAVaDFcpxgF2Iem
2riwck88Vmk2ftVdAHxh2+xNSuZYpXe+pTwkgGtY3o3m4rtX5eIre9cptGO4VcLsrCo59ER54eqR
tGkXi45CpTPElh71Y+tlpMKKblpuc+2aaPpEP7qXXVfZ5qVtVrW6MvFZ0dwroKy0OiDRuJzK5lNu
B0l7MXeG9mNmcOhcISMXbcRdC3pB0nPRi+WgwjNlQMraES3dodImxwWHkHQmEim6rD0ulaYUr+ci
JJp2GBHN5QV64tBKLXHA0DcvURAs2Q+dyhU9c5CgmPaluPSb0Li2HSpTpAMn3ROHeNQ7CQ3s2yrF
5BHTWuA8Vga1/ZxmUCcjB2gQyomeLXCHMYgs8MoP9kuJWYWAmKVAAt9loLqMtCmSwxiIrLswM7h7
YJamujs3zTq/V8p2s9hranoJInFKJ2IJJ7jHIaAbYWOoV5qXyLZAGKDMQByogDHi5+qxQyU2jk74
i+OAZQO9coT00gFFUKOKOteyNOVeOl7zSaxy+VmhQKkOQinnq0tyk4wQHbN5zEMeFtGgbaS5eG3Q
zrT9imIaq7vJyigagOxrPsHtGYhnvm2CPnsaBSna11441kDzgU0BaFMzzYQ85I4E5gMpWlyMJlJK
cwpQBYL3+0UO8/wZSTM3Jjv1SCnXPq0Qa1nj1AjOpmKUqC8L75BJ60jJw8MnNV2JHrskPh2U9fne
EOmT0Ymn2jPOAG1l+4IM0Zrpjs1e7zsXWFY53jW5uNWquQsmxgyNMPwTN7nsHiu3vOB6sodf/tPM
i4NtuhcemkdyyG9az/+Q+BAzMNDGgYV+lrGM/Xfc+To827BIKCMfBjZ3txuuFispPrdF/mGGoeL5
1VMh8A307XG1HtsRVzxobOfZUmpXW+LC5W8AEnJAiLLPa4T/lRYHkQclFOHe4q1i5FodLO8kXvh6
lxI18i3Fmoj7hRJpl5g3IyrpGvt9Nn5KsFfBAvFCfU5R+4qSHf8tLhhhela6qwazvk0ToWNTyrNc
DHfjVEPWZ2KACT4mc8WyCxOFLtFHV1cXyoA27+v6M1K+B84bd5iGKWQpCOcmEr5zcxFn7bJ+8zNv
L4fwmNreFb//J8eu7z0UhV4OP6FU9qegSz9uHn6vhBV0dLy6h7Lkh7uane6KUQbEZf5VyvRScExM
amyEdarurS49upmNv1XP65mzZheDJq04zefP+PjP5slAMQuxojed+2Qovlt9E0llA6icujN4WIeE
bgLYheYgLOerNuxbC+tMkdEGMFvzs50r4sGTJsLmQ6HUiAVfE0Peap+pNvvs4E/KisBB84R8qM7W
vTSqlI9x69fe18maHwyJRQFymFE8F6r6MSR0UvTQHO1CX6dFuSfQkPNQfQOxZYwqw7ooUsv5FuT8
8HoBWEdYHbY8eHDJcjUTP5CBYptt80fLANqTOPcjd76hqT6bveVmTr2Hivm0G/08Xn3zPB09+WkG
XDdROSFMmbk+g/xAqYfeeAEbwd3zzJPoFZ0Un1en+kfbGNqYxtttlffnrceoKFITfv34xMS/wfhU
4YrEEjsKljjZ6k9jD5Q1cdRzOZbTCO2voGln1T2HJC2QD7fNcVaded2j6D2wMQcPGUPHvTBn70i/
/jxYhnOgcc550PXXJWDDWgTX0nPbnWqRpZJd88EvSvzHm+2yzfU50fTqLBvKH9yvsmit+5+FXd+h
q4P3AZ1jGL7j1TNIcu8wPFzMeG4SSuouBu6mbRNk2p7+QhqZ8c1GhvCjtivwDbYlFrAHnEFSlNUF
bejKwuEdBp0N8YY7CWdIDlhhrIZFArvKZHgxqAyarWkuIFeywUbC7INuz3cZim4HTZ1avxYrhtlo
yZa8ibHXhkPUZ1P5QQTSt/aLpEpTOdveApmo5ePBPv4ZzvgmYqdo5ykK+9Y8U0VKoP3aGVbsDlZ+
k4QecvCaWQGUBWEHfsRg07qErAZPuALtJ3xf0sVpNawE7tUTDgc0Fz3Hzc6acag3GRyn2XbkxM2i
lrC4sFXszbVHR0x9cWaNDLBtkcPkWN9r020+SjvTn1x/nopDmWZUmFWDkDWyKsBq6A9W8KcSp8aP
DEv2NzR5CWPXaeVHMTG5YlmV8Ff6oJxZvjZ399w5AAYnChCXqoEJw+hZmyruloJjY5mpHjGxWMGr
tJjiZTRUiKFh+0hQzJrNBVsFNEX2QWIVDET2K3FS1o40MQOlu/QnNCbz6OWR5WqOIZ62+uducDX/
SR34n0JPgnagpQ7Krmc70Tv03bC6xIRa9pCBC3d3NUz3X0viOjVTrZ+8XUouMLmm0HvG2JkdjN6G
mDndznZZAwSiujJdSbGiO1qsyfnkVMgKPkgWWOgOnNHEnv5HegUyhTgYx5yhCk7G6P0qGsnPR9Ba
+uBOiCh3nqiyJys0LIgppeq/GMqarrFBp1sbfFzocyWj3NIkBlMh+RyKowhqtna/UJvcPhUrfmvi
4qH+YrKXUSck3LY17IZbqGuhhPxorfdVgfImpsGffBFyaJ48I7dtrGCN9d1OspD/OZrdjUv99Vgu
jlVf1NNacyyDjeNFudw6SFmDNQ2AH4Lry1ZiWoiDMQ2JmBgkDXAqhSbEEqGCc9inmM6AWYJCwqV1
ZciqfRBlN30w/W3sLobiLdPwMray5YyVZmjNAHIO2nrUWCs9EK9tOJ2PZWJ/Y/G2wyixVnb2YJw4
vrkeHjiwXEHS7GRCEndRT/nXVDcOOtQiF1MU1D6aLW0745Pppu0tUT4OE9uF8IQNvv4yl1Da4Gtv
bUREHR6t/oTZCDmhCb4WIYqQ3boEsEOrppsvBseC30w/u77KcTqb6NlRAcVekeQf4Z6PYUzphQZh
7o/FTeLPIL7WYkGkDZpk+tA7NVDIuW/mJ+4ZOcIJZ1XqQGBNe7SEzOQOa1L21PF/+OpDzqzZgwNb
xpKeLjXfuiWOGihHuxO8bXVrJVXzfQ3x2e2m0bC/t37SHtG7jFYUTgaFG4OD97PBwfljbtUrNwNR
W8FZPbhFxX0poATDsbMb46Swsw0owFXsoNbRgu5HcKdzMFryFHbQmTCkdOvkeedph07uln5Z38U4
h8dnTOWmigH5hJ/xpTa3/LXTY2W1XOVLdC+fMwJouGhzkSw3wI76ZckmAVhSDI8Kq0S6x+TP2lRQ
NOAShG8SqBfXUFDSs8rOe5xy1SE1l7Tb9y0om52fQCbZhWFO2WNZhgXzX+4aGlf5Ck0pCK38wUqz
6iFBw8+qAT2cJa8rexomfn3TGxVcRsV4wXsGDFtii4C6CzRn7Zedo+r5Ou+NrNxPC2kT0aS4skdO
qpkvOI2TiyDlUsNVogOUQjfY/DELnInxBBnroe3cFh5PWAkTR8GYXa4gBnDtG7MKYlEwAHapoTWg
LLv2z2rhXRUD0dRTPxEuPCMYvTK5pVJI94JjZY6w9LjKjs+5Jmxv16CfqHYMweFqMA2v2FUjfj+G
fMEE753WYDHvC/0MZ4a1H+l2wsm21OMXTrTGsLfcZKNUYexmV8FmADyqSe+wHA/37YDBAG1gPbt7
KhaMCVkoNu4QpGMVK2MR6pD5PukNs6XDC8ZcqYEAgKDYkRG2DLvW8zLrzGsDc6MFsEfqQUATLXys
z/G8huktyLoNgwscnHaHKhdwXpPHXWQIW9DNq2uoK/rrDnTAmstI3GWTOJpuYaR7y5LiUTYQt3dI
bs3vC+uZfZi63nwc/X79aS9T95SkiTtcrFqKo5r9TOycOU0+LlmOZ7daevXZ4CQho2rIGWL4aroq
LlyRSlB8xVbhcszip1WNFoMhk/kSzwPVJ0BZ3viEH5eAJ9asBYO8lmEeDykUA84Tozpzqqk3o3lY
wdcH/ghVlspg1+8Sw08geREl9ZFygGteLmxdPVM5XQFdCswPJRbKG0VxFRy1mXC4ydLJMfbEp1Qe
44r9K27HNL31+o7B4A9ohzHP5zA/QW+ONqr2dcXg0VvVV/Br3g/LZJNhfxptzsxOxw5uUC/V9pqv
Z+7qt98K/HzOXuipjpbKWOX5WC/lM/VH/+joUn0Ay8eYKjkT+xQa+/l7MJfyiJuGIhO6td+NZ+T0
70iUX1XtNw0ZHXLho/zZ1AEvq51scY1hLXSvIa3In0NThU9ZZ6l3Gv5/eQoh0IFDLwQ29yvVi+n0
dVfk+IqVSvJrqlQKMyc4krdrt6+EceyXyJeo3aIsILbOPNEmc4oKW0HuTRSUNkTDwA4PqPD6H14N
7RC5ZnhsdCOitYcrl+D4OkqwSTD57dotdyjMjIOvpzQuNTkoi6lEEK2JsV5Rwcguq0oMZ4MOvM+u
v8z7lJ04fvvjv+rjbZ/eQ65OgxvN/G816x+KuLy1h6AxZcNCxELI72VQe0FTM3iQfN9+1ClmfpMO
uuQyoUQh9JgsiJMOtx6yJFkwZUcs9FhHExxaDb2KOQx3YD/GXwMucDDL4FS6ODdzG6ZsZqG2JNk4
oP1p5l/Q3rsOvWFjfKfv/Lo3wWdzUNxtPXhbUPJ+OSRrS84WLvo2SmGBjAcLOyWE1WD85XUkAF/k
MqTISGx0Gx5Ii67ZNKlNgIXAs3TVzVsF/e2X9ZfBS/tOmC7CrU0PcKLZsYvVapMiL6NwaIor0DT6
SP3oHZ3K3x7iCDtwbRpHgk74yy9tTSEd/YYCDtUZYvcq1pKybrN39ASvJOIumwRBNR5NH/wZwanM
yTacrKca2kV9kXbHhXWBw9LgPjR6Y+BmFXSSInRunIafmQ5Ls4fkfWePZFEvXCAvJZK9GIg91RCX
e8fb7/n1+N8+m0+cDVFNIXDwl69AN23Q1NwYo2Wr8NpNnx28NvnUBIV+p4n4O/H3RY+H1+ChDA3s
AA8LYSAvH4VapbD7BPhNqGdVgVzpxa+wdTnc122BkGdqY2+7A7WFrw6+cMJIjWX6uJK+gafbxs40
CWVeE+YI60GXzSWQBkrCBXW5treT+7dfzEnY+yb0RYaBrMiku4qe71TOp9ElVFYFkdtwMyhRhaRj
LQBE6H6wL8Y86w8ZyQZxwZ586fPh95y3x8vcTB5CkhjikhP+J6q4KXd/xzyCfLUhitVuhnkCi3Gl
LfnOen+qDvr9gV0UbnRp+ec05xnAvTWrGe9Ft0Lla/M0jdKw5Ze1fQLKzPy93/OVYMB3XRPlE34f
NJyhtw2tP5bOEaYeEaUapidGRqADko0cUu2ebn9/gWDGO8hxNT/NgiwG6opt7IgJUuCw1Ldv/1R/
+eKIFvB5kPyLhP5UyWJaS60Fhf3Is0b104AqheVkbg4E/VX0KBr/HUHG9sVOBjIKT5ZwKmM0T081
wzoxvQz4B/67sW9ufHdovtb+JK5ntyzeWaH+9ijWjW0B4d/BqfYjwBo7IpWj3JKmYLKRVsCATGga
4B0Pw3e28tfLIbd/XqPpB64v+HIvf1CulNqBuddhTsHCFPS1G5OHlL3zlL9NLPxmjFAWgxAx20kb
vC3nAkAEgAND46WMmtBLHgLEX8nenmAC7cfSseBpu74ebq11zCGKecg14CEZiP9EqQ0OzN0kP9gr
jYVdj0nkxl4C/24aisHgolSv445WTfplnUx/fmeW/eUXwYwF8ILVAXfLqXbZ6HLYj1PWIUhYvdjW
2viQNxbprNbof/m345q/PkCFxt6BYt8+2Z7klPTWEuCHJjtgOs/6EoifVXcXEg9yVDpdEf/753FG
QXfG+TQkG+vl718kbdKNXJijMVm8M7Ah40aD7fdmWAc3+YqV553NZ9tcXk4kj2Mp5w62X+Q67skK
MilrFtbAObhCMc2VyU4+F3Ygj6K3xFk5lNQgx1R9XqxgpcjclNV7p57X8jQf+QxqO2/bmUJsgy+/
MpikUSFRBRevmvpHVljhVdE2IXV0YOBunC7lbCBO1b29ZQKYP/owdYfrugtSvXOYhlnkpale9iCa
ggffArxIG6ofqBDXgv4RxJLE4JK9WLQgAJY09OGq7BloJSeoIW9cAJkBeR4X9IbhE3uLLB8dthWx
c/Ny0UfIOdT0kTYAAAcJ0utIJCrgGSGJQ/FYdkaOQlurY6bEBgIpZ/HZGldkVWjTfFDh5AyaV/zk
220eHRGOYNukoMqBIP0yjqH9a50Tug/A+B6GXOK6TsZi+DU06wB0LSzGc2QhWsdNidswqiEC/sRP
CUk3dAItYzheZfgA16lFq2grT0ShCQ011s0IyBzyY/6o7EY+UipStyk3aDPmFqG+ZKOigg0ytEPA
S30UHMaAZOt6dYjKpcHl4iZi6wUgnzSeCmFfudXXnrQVBMW9h5vfXKlPnM+U4sGe09oxonyd1MXQ
BeEPV/Ttp3RBmLXvrGZ91AUq/J2h1sY6mMtM9dgWg0xwK0453QWu3jughoa9WzBGPpiWO9/bbjsZ
dM0Jt9nJyQeJItB9kKOKUibd9doIml31X5ydR4/bWpqGfxEB5rBlkEqVXdGuDWG7ysw589fPQ88s
LEoQcacb7bu4DR/xxC+8AbEzlgMJj3s1RTjbm/J5RNmEVDZ2+i7MnxOKhxRJqeje8nXxn6jsKZpC
pu7RwEOg8I/QZdUBuDu6nG0whi9xoMwSGqQmEis9oq1JWdN7rn2V7lSL0EsNpdxIfyEYMuMbqfUv
//n4/3UFXd5zPJrWWWnp56XK5smQuci1e2XA3yGXq/o6QIPIDRRm5PJ4p88NZAmqSTAzTHa3uXpu
6DJlYt0v2jTNO15qNhWzjfvl9K5eAIDYpAEthqW5Pt2k9jUs1BIEKYUse/R782AhJ7yr29nceKhP
P+Z/h8COjTfthKFb+p0i1FUbAfSXg/cG1ChxkPVfEdm8zyL/I9bVF16UuLow5Sqjx4eBLk9nlL5U
Qa49TXikeVUSbuFBTwFijGUqIosD0pxwe5XXz/owqpNWRQ4Iug65H0gMNdI6bgWEAYsPRQw+0kxA
Hh7IOjYlcti5kVzqd5c3ybklhMOrsk0ISdS/ScU/QSbtH2rOLCQFW6n1aFYNBzXO33CcEjeiunMr
SDmZXULGqRFKHj8FsFviAl06mKZCNBzAU+LlMc7KxqY/oeCxfBJ7ktKPRcZ1AgIEKGIiF9lgAz5n
fbc35kBdwAlWCxZEETqvECyEn9sEASUzycQfUSmaz1lWhs9hoMqLmP5MRUczGpAu6QJs0OjLtHbp
D9YOxer2v1eRILdDNDI4oxQx1/5eTUz7BRzLkiMjbSotRDSjKKuNyV9wqseRAKOQY0ng/lntNea+
E61GmmhL0Obts1tfzw2UNHq0vSQ9fq3Znwqt8rHZ2FxnlhweFctBQEcwt+ZSmUihWqlC/q+FnXaw
KhQyJpQ8N77t3Ela6mMWlDdg9rq5iqsiKaXBowToYOcqSkA0ZuPRCdQqJkzN9AbXPrkMZc9XkPWx
pQIBR8eM0/4GGxGx+e9XogzbEawL5rULGeh4lwtR0kh/4Z3kD6hkyVRYgDhOe1OuQ/fy0T0zu7JK
QrZ4QYuoS6wuq2qUIyuLUF/XtLHxwNXJnj4o8sYH/U0XVluHNII1lA0G0s0lO/znhsAxKQNKCaAq
m6rabQQ9+Tnx3tZ2BqrnQC088hD3K71R8EcnryIEmqB3gKMvC/Rxa+MmNpvxrqU06JSgmBAAbALx
FqIzuMTaKt02q9trquSlWwlF5WY9vYrLE3XmjqPEADmMmITSyN/a3D9foIDmHCVExhy5MYxdjtWU
DQTphrbatDFZ57YiVT6OMvVnOHHSarIgXeKK1Rpc6spMojf3IKAgvpYPAvWCbzFWWgd5DutvST3r
B8g6NPSE3Lq//L1/E5fVki1FaRIoLnWVUujxkpX6CLTFJHYd20RvcNMs5zutmFSgx35TuoIZ/qnH
UPGCAO8gQR6ib9xB6udojskC75D4A2nxpsggcxapeqhn2HwSGA9c0nqFpx7wBUrTgkEPN07TyOvF
BUiXVfHbOEn5xqSeubvQ4QFETYOKIMBYfY0vVbA8pYmDVCjTGw0F85kybW8rFNE8SRysVyjt4cYc
ntkz8EwlE9gzkcAJpzEtkKU0B15npBQASHRSfNt0FYg1MxQ3siQSstPbmVIsBUyMgmGirE8yPd4k
zMJYsMcKIIutScgb22FILNzHKbgusS9oXTeqCIoMdHXyEiWz5YmBgrFJ2Fh04hUXT03htu7yaJFR
y0TfzTFXfJn1Bf6HhxTwyW6Bz3rYOOBrCJFTUh3RLxTtOoCY/xOHB+lnqc/KrwLeReYJ7STfI01t
CGQbmg551Ke1Bz2oyVBqkAoRSNg4Zq+4TGfEf2WhYEajyMJjG0qIRkudld7DUNS/C0lu3BRJqQFR
9sXxPqlmquC9WUn34LCD1lV7WQgdo63Kr07vChxS0MgFyYyOYw2OVsBLouxi/aVrNem9D0Z0o8Bl
VwvTEVMrwTBzfydz73eukVXCdTuU9P6oO8bXlhVOZHp0Vp9SMdBVGw624gOVGerepnaGanKRIAvh
BSqix3avBSA64GJc0wYD71gFU3UXUo9AsbGZS99F0q7hNJnDYEHlFvnVS9KOnCGxqbFDJxEQHUr2
We0Qn4CR062cwi8ambFoi8CrfUQejAiRYE0L7GZqkJGymmG673QsyHeT0IMCTxMkkG0Le4W3GsfZ
yaX7W//UUTMGLc4bF3tGCu3H1tOcv9XKMcpzIRrXtyCTTAF35BpPpczPMenrhFZGhDfFFwgEWVxC
3VRLbORMfAjb/VwHIPhAkWNSKdHJuh6szMcPtjT7VxQ1QDUJVNsrdxjj8pBqvpHdIoSL6FBGA9ZO
qMp9kl/Os1M16Dm7SauHd30X6YUHbL67SytMBfYNGCiwZviamA7YT/MrJEtnbfm0W6NEs9BT085i
r45Jo4EQ7HvQiWMlpvY4CAWYAbUcVW8SE/OTKsOYXNfyVMuou4F30boSPxdA26PmmQJinOUYdKPT
iv0QuRHFZbr0GGbqeN9FYFXlEWDkohFPBjzgWvAgtpPCJlZ9nIfYEROoFpleiFeIevqbG4XqTFUk
6MrPwzLVhS717R6rXZwfpUQey90MQa7yurKp0F+HJGQCeW6a2KGdW827TB/UctEo6/WrGZ4NqX4j
lbgmmiEocTZiRok+LJSbuRfU1sWnZ/qoawmteU0uW5R6Ez1F2f5v3xIF/7K0ZwUhaFuocpUCBW6a
mlOFQTLjZIAqORQ/qSjvTVTqpL0FgDm+SjIfezBgwIbsJnVk5Ie57MHRBhzfyYtrc3gOjCJAK7mn
OmpHdTTc4oKhv/c8WD9DmlW1l/BIgnjKLBzbQF4i0SkECFNjgpOgjhSNcgBLIcKrGfnCl6FIyFeM
RtKKW7UZuChrsWOzYN5i4W7Xqzhqm7Xv/1KnqX1rjETGDnYYjC9sHiAQmj3q+l4OCPR2kJBA/NGb
NHBsSaRBAHTft36AGPSBzvTxowaS5VVQRvkpzAb8NMUh0RbYJsYpgrlYguI8KF2jKV4rXiJiJj1B
j34FgFC8XX5rzwRh5DQ0HWFgUnPVV1mcBndSy2ZSYODwppMSZ94jApx8Xh7l9DXir4a5QyWJrJGE
7PhBj6YAuBh65Y5gYA9Z3QaI51Tx7vIgp58CwZr6pL6Ii3FDreJJqVUwrFd5P0oatp5RYRPCltvq
hJ75FNIcQmSDfjC94dWnxA0IqRDdEScR0vqgtZq40+Mxe2zKonAvf9Bp+dPgPV36/6IG03qdcSZa
DqQazQgwk/iP2AEOD07Z68WvwZ/166wf4RFAwG5eKhxghiuMYYWN0OVEn4A6P6VsuFcLBZg8f5nz
f0JPIGZU/ZFqd/q+jsUnus4ZhsmdhEw9WbkP20MIwseBBuoPIVR0RFeh+e4tNai8EpoOWWEwRxuh
zdrynMr+0uswDJ54Zod++fGPKkKzq0dkq4DSNOrrRO8UhA1zeKMX2CQC0FfV34iV4/iZdkhm0TyX
UgwlogEMDwrk2U8tFKfvqh4pkzNNYf7z8rKdKRqjr7cUrkgel4LB6kzBgZwMqQdPLSVanGM6pwLL
axoJ4lA+AZEFPBlpAHdN36jtamraT230zdTLS3Rzwek2yc8qM6PHvm/mBfYrTzlBTIvPZCjN8x43
KyVz4FXDVzKqSqj2ghUmB930TRQ5ywo2QdVVZbOxG89UJlB/0ehr4KNCYL4W78uxGumgyQFPSBLA
D0mbKHe53/SfNV5PjwR6yJj3mWyhz6lM5e+8acsI9bJSfRbCUW8B9yijp2C6LBw0KemeQp1CIuaa
aI5hN5oYqnd5Hc4kMwa/kvYIyiEmm3h1IVD0qrrRol+RLt1gJMPmZ1PJOqcy8uS56bsJNKUo/Z4x
N/sIyXJ3kEvkbONWOvcrFnEPzOgQ5uMOXLUQuhKJjwCNCrL7wRJuCCdp4w/9HL2lCtGAk1jp9DG2
RaLbUTmPg5dRPvnZzHnya2M+ln13nFYRoJMLkFFJ3MVrvYY+RTMM4ynkm+sWzb+yxWsCDcabQMbe
JVZK4yCZlegleTQ9tnE4vgJQgpQhJcKDkfu+O1C88GhGTVfE9snOknx9T4tOvWvpO27stuUaXf9W
NM/AHHDRwtNenXERwSHKXZwh+pvBrqv8zO1qQdlBMw4cf6qbjclZLrLVeEgPw5RG1mFRXFqtUt8N
sZHhluigJJ/dg9Usr6p2Gq82lmDBMKyHMZZqGUoH4PLWLbu5CjIrDtBLjiJc0Rx/bKA/SwHqsSit
4kAByK3Rc9vQWyhEqdjnk63RUPwRzKK+cY2ezrApLpVisDPQ0BG04Kf+c7XPRjpOmEDBNuys7nsk
FSaS6+30ps2agq2MFL1e/vYzQDAubMASEtkw/J+18J/V4ToGrjd2sDhr/B3JFr2WNsERNzaHOfSy
2tJ/60qZy6Qybf2ogVb/oydZDZlH7+h5GUqh3kEqH3Dr8BUkBmZAgtysxcK7AYZQ/QzSOvimzpPx
qx50cfQ6CJ6bhe/TCIDvQGphEXFCG2N9oCu/LpQabwzH6C3hC8nw4Z1nWvpWxWStVZiqd8RBFQB3
tXfbWIsPvmkMrpJCbbRxDMkeZymdrhCCoVgx+8ZGzfLMfcPTQw2HZWUjo+hzvK5TXFtyEFJWaxK8
AK4UPxT6u6kIxpYXx1D+RJPQPDXdELzVVBLBPmOpdGdNdTFuBA9n5kmmbrpgGFFJIYg5/iGNLDbx
OMlUozGWukIpWId/06o3FM23UEpn3iZwjKDB0FoFanKCNZGVaIJ3gARcM8f6ThzN9jqf9fRZM5Lo
WUK4orM5/gE8xayzE1NqHlJFC24aSS+vjLzuD+DM8vvEai07iariIAgxTkNkAslGLe/0DqYkQzmZ
zolIkLCuRrYhvVZsxVNnUgbxB2LVLRQysb0pYsR6DDx04FP25QEklrqlRHpah2LopYdtEhvQuFmF
JR2+LPWs4B5dGnU/cZGjvrFLwDFBfxpT7FgqMxofWjGIbnwsh+gmGpX1q4/74dUS+0b0MO/uTIhM
eXObR2Geu3OTGZgl9hOtZD2oJWXjETi9lAHrGBQC6eFoKACtriij6ec55KZ0lMRMb8mrA1eX6un/
sSSmDsaTeiV8+nXTzKpIGrseSooZFP1zkhnQLnmYPkeilse2qUbSM79p7ZxwfEME5Azk0+Ql1smI
2AtcEktl7Z9LWAfrnAr4Dzk+DZ4rDbGRm0aPewdDxuIPQKnYG9FcH3cwUaeH1ALag9eNUr2CXtf3
Udb436pkxnz68lV97mdp4EpUtovFCV5nHgHm3DTWsAgqpTZWXbxNgudiJuM3EksBkijHv9Rag++R
yVxiNTbJXSImo4cEDH7lVVZCxAqaLVj0mQuFijSSc2iHAbhbx/3CCFIsCaFozHE3P2dUBDwqV9oh
MWmRXZ6BM0ORRFJvR40DAed1v0mfJAUIrt84hYX+QA1b35WjKEH+X9+q7hvLhXwcEyyAIR1BmuVC
AJB9vAdCv2v8KlRb3CtTdXqAIZZ5Fl3A+BBKQXkPERiDHkzE4ewIRUvHodZ9uIONpbwnMfbyTpHN
4UsFHEqyI7ELHxWzCACLGPxLVzXwwbDNeK6uDSOe3mdZQVTXItbRoGRkonFv9q2i71oaIx+g86R3
BDaa9xRm3pskSL9lqxTfYFuJH7XeXNOcS3dzXyW9h6VJhG5FPqMT4SfVYAtDg2X64iAj7vyoVb41
ViNqgFNEkBFtxafbrRLBOoF6gsKGkIJtd4Syp6nWC1nY22Np+V/SADdun6TWKO2wS8WFBCFvMM1F
nuFIGQyoLVDpSQOaYkaifVmA+d4iv8aLAObC+GvQmT3cPMZ2BAHXz+8aJnc43mSwc2y8HwXChVav
AC4NyvgnlblO9ipIhglOoZ6+KIGub2Xxp9cufRtUVBapxOV+WRUMIDrDzFEpzzGd/oHcWXVVnFR2
ZaLJV0hWBLDZxmbjTvvbqFltKhJ3Wg6LMtTSVTzeVMkwdnNTE4ZYE0QqDTDLrQZB+nGORZ1KIW6S
bgOHD0iR0F8NdFtc2pDdPlUy+VuN7/wOCIx6CKDnkM6JlXWbI9G4EYH+BV6ufuSiBk9Pd2nfExqu
fmQ5iDKGfCCHtLiQXKpPOJSYbPWvbighjFSVqrVeOIrK0wTE+2Uyi0gGbmYJqFKIo4bp+6iNqIZx
Ciy7sCpYpqo1L9FgIw653aGETiDWS82dIvUxnuslRvSupKFigGatSUwJKTsaPbXqIusKXlLwZMRJ
/gn9b4ocM7KUz2gmV7PnJIkf6kn3fzdt3nW7wNKnB8Q7qmtewlAlj1KEr7YFp731ai+nfzVHS9Vs
URNbwoZ1OKdofiZ0FL8dA6a6Z4hW4lJAjL0cTMZHFBj9PdhHTN7gI1EM0pSHghjzNu31cT9nMu4k
UkFB//LteGZL0+8BTLtwAcA5rkJM4FmB6etV46iz0LlYUraflIEkt84C345p/9BnCbfQh6eP0oKo
tUhheaeRmRJXuyWkigtrUhspfTxBXXba2e4DB3XQzS7o8jcdzznJGfU9ThBKf7yEx/tyCAoxpGgD
htMVnuYr7TsV2r1/Nf9Jrwd8UrcemzOIV8ZbCkb/h3RafVkR530ndyCd3I/D09fT4bC3PedqsN1v
g72BQzpzMRyPtfq2KQAzKC5j3exedgy03+//PN982xjmTNd9GYZ2J3AN0j11FboVgxg0YN1Kp/Ka
1/G2cqbH/kq7SXejg9KM07jjHiGaAxoggTs/Cjvrx+Ut+rcyebyGxyXn1auqmwGqlFSgHCTDvdlt
3dJJ75QDcsKu4ua76s66l/bCU3I1XoU7xMV32JfuUk/yip3moR1k53fTlelBT9u49c7QPY5/2WoF
6tLo6kDilyW2YafuF7YK3hc0Rfs52UUuWk325ak4w905HnAJdv4JMgvg0UO0DJjZv57sww/H+/bt
8hAn4ZIBIgrMEqcGfLi6jsz8JoL/gDwM3kJCdvCNuLmGPkmmURpbWeVpqsdYpoxmnwgYiDLk6rAQ
/dKE0yQwMDnyXp4/CtUnbS7pJfLD+EPAjJaYIUAYno788Aw+F58JmhvaXSjP0mctS3/0evFanJT5
RauM6QvxyPZbXJvz++VJOa1TA1cCX6gpRCgSeddyjf4z7yTordGUVekoeAAZ+zloqwFXC7w2dqpU
TdGdFEONc0upzBGaqGd/QIdiHGiKm11IGwMpx9kp6AdNeLpHXfGQ9aWyUS74K3V4dE74kWA9QHtY
Otfdmp6X82ixegpcdDyncUi3wj+TloEExk7Yfzew5zIcY9Sn30EZx2/9LKJDBcOeRCQHp686gQSb
EifTtAJ8K+EOdxD7Eq7F0CGceECHkizb+lvewaC82PN9SMoEagk+GeGfpHeRpzJLT1ZT2o2mAKB0
bynFrLobi3ESZRu44tBHWcTsoF6viUyq0ebGkIBOa/pMPfSxRJcOM+udGRo9tdDUdBEE7L2OIq4T
dvQVLNjNcL6AJvx/fgkKlNCyOJfSmjiEi52gpNCRGSb7YdI6t2Wt2YeycB1EgbSXe8ygx+RgTOhh
VnNGEzbdiir+RlarVYfKrwPa01SVf65qMz6hTdEYy2+Qm+F+CLitEUaW9R96oJq4ZgWZ5AA2IsA3
RB6/AOWeQZRwSAEj87iAkdwmzOfDkPsG7r2heGepdK39Tgxv60HrdlHuV2gdjeM+rRTMTnzK7rRf
RdQVEtxQC7XecboDL6twn6UDUu3MHJmKQmyRKy9M+cas6/bt8sSfXlIyzxGKUhSkIBOIqycpjhGo
bJC5QCfVwmVXHHuvLTpjh7Zs9fTfh2JiFy4bWF/wVMcnH4EhzHgjGFydiuWllOrjrmyh5wOWLzZK
yn9BiMdLSXGEyIEjjBECq3k8VmsIU1BV2MGJ+YwubjVM5FOQZVJqhK6UhKjBFlZOLwwVLLunBoFB
ZDhizkPJdcCiHqmJEZs8oxJjgmr9QyzT7jAXKcz+oajeZQVWQWSynGYgqY9ZmAkPNKakx8Ay8F6J
o/JKrfpgNyZZl6KQkYsHRZ+qQ46byG01FeUW2uikhE5TFOVUhanFIoCm5PH34m064XlGBywxJv1L
DPM0dxHFEh4TH/TRjji6F/bp2HQQwSlwR1cUrwgSA9AEKHuNQfBJ0lAtBtXYP41tF+D0mmta6Y6D
Kl6VkgmfoRqMMEMXJtXe5LZUfl/eHSfhM1+AHxBvGMePauUqfCZdq/H2TdBbivvoXsJZ8qHsjOFg
zXIChNmigDlHW9fO2UHpa3AAFibLWpAYH442UjFWAq49tI+UWPCCLNB2Q5JR/z4n4/yitma5EQae
9o/5VHJQkKSwuQjaVzXHqECOkho89GklKa6wP5Cuypp82wbfZF37iVo4M3+Q/AvIQ04yMkODGKI7
0kk1NIlY2GrHLadhdVp4B0iouHfh6K2fAUVFF3RI4VhrEWNVAEP2CxZ741CeCVJkBN+Xz+alOdXp
1gKMii0VcZQRYf9naN1ZjJlxbOpuTC/6egoHAC7ZiM3pLizmEB3aPhzAenXV+EpA0eQeMkRd6Ald
CZxqDszJx2pVQnaVShH4mzAsKYZe3pbnFmshkukWMFmd37/al9QBkwRUAfH5VJu3TZQFr5NcpQ60
0fDQWo3m+kmm3hfo3T1OKlhk5H3GW73umx0KYNNGBH/muqYkS0uOBsJf+6Pjc97N0TCgr5c5uOvG
P3CvRRg80P0PMbAIqTY+/cylwmALRpjetnVCbZxQeOBscKkElj96YaRfw+LDmHcakBJpcvo20Q+2
JYpbJsIeWbrfGH+5tFbbUtZhoKhca4sP32rqlTQBdU12i+dlnD3HWhV6KuJAMCp4Fcs5Ht4ngCcP
OMB0ntSU6n6O8hrtskx+aQZt2ggKzxwS8npQFvzBMVlXP4W6x/5ZCXOKB2C4Al3QrjTU1bcOyZKC
rT96qa1KRCBAjtcS2IY6h3LYW+A4KEdheGQ2T/Ik198lKwAYIAltZuzEVkB1h7Kegeik2IR2oyQp
/zeVxyzJxSCm2ZOllXd5Pc5MAO82pjsm+A1i+NVyhJ0pgrpmOQKNwn+LJu6NnlTa4fIoZ3Y4YzC/
kN4B3a95yVCmJkONMPGZTAS55j7CCi+N4ThAxN842+c+CIgXmZmKbwBY8uPDZBYW6A2Law+fBOuG
6hggaBMa3/PlLzo3jAnByaLsCG1zPW/4TyCmtzj0FjOoarNRLTyMzS2vrTPzRmOCJhabZgFWr/Kq
Iixks41oP8RSkCPMJzaeImD5CqB7ljaOwmm2DvqU6htvBQMBwlpFyrWGDlMItgVsHPaxnYAIblZL
+UOeoS6bFhKCjbMyu2ZeGHeygpdiUuSC4weq9UC3X3A7sSccxvD72whMcKs6eGYqII7wA0GY0FZf
P2dSCZ6IChYe5NjIdDb9ZPFLngP914KeMu8mn5jxEEOSvi9jnIi9Ns37J/4msAcGG85HV0vEaNw0
RgRtFJkXy66Bq2/hyM7sCyjRC38BXNRSwjvefkUQUc8HpOpQT6wPnQzrf1a2nvbTAiHNX/on3N8q
7TT+quNR8HKxABR3NTZdNdL+/YhecTl3roxDIBjsKHINFNbu46IJ7wskjFOXimL4AwXj91kSFBcs
XLl1xy0Ha3XHYS6pLBIIOoHE2uAn74sa7LOKnFVhDN9KtV2UAavkD9La804dpu4KgJ8nxNkX5gi9
p+I9vh8o2W5caKclRig9ZL/LLgFpfJLmi60vgCAWKf0PcEhp9P6xhqrYoyKWerSe48eazs1THswt
YslIxsb9NMGgGD4TU/4m46LumXWv/qnFCl0LcGueXuFePLYh8hylYWy8h8tKHc8aBHPQfbTg+C9H
/HglUSC2MB1nEQUB0HTbFOYdMrfWTaqM+CBB2dwL6WBuNGPPDIrwPicdkg0eK+pqk85l3jdahyBW
489c+qiT3aEA0+6rEWvtyhdyt6B7vxV5nMBwMOVlg2Bvw/GFDLWKkPtQT2S1aypnrLPmR8gmei4A
sH43y0G9R4QTtTqE+ayfuh6i+0u1RZacXEOPDB60n77pYRv+alAVuaeaLS94UGP60cm5/n75Zj8T
0eKMxTuNrTB7+QR0WQFRqmKtrBy1BynPRY+tXyqp83dTroOMN0vOfpVqPD1KQjC+T+gDLiR3FWdo
v2w1L4LYIV8VRZbFXk30el37cfKFUGaGpk48ord9+fcu07baQex20HaEjtS31hVJo5iqcsj5uVGK
9XcsQr1OYUnuhDBTXoe8UT6MNkLkOwQlennk0yuZ3oQuQVeEc4aO17LN/qn6pTAzF67x0u8TB0LI
ILwPWqocHRjsjVf93FCIUi1NahJhOLDHQyG6Tl1QoYrTQ6j30Le07NKMe3tCdnjjq84cDh4ZxFyI
UhcU16qfGGJ0GAgi/USjQLUVqkNh/poVObgWLHFCoBmBcpgDSi1uuWKc+UaOxUIsJXChhrqaTpTW
UnQoRSRipLrygqa33FzFgdxS+2AjHjsF7hoANAGKAXEFdE2odDyfZh6DvlOXsfwkN50S/P5XXsNM
XTxPER5ORoUEWob2a+1Gw9cGz+Bumq/KVMfoQBDQJ7WJ6LCdhX8mIDucgSDQMzMMHMQKa/kQYG2I
CnrQVZ4VyBXm8MjafpR6nNd2DxHDwryC6HvjjjmzdsA4lo7W4rXGfjn+rLKyQDhlfukkoxa+EZF2
Nwuv+1bDjPAJ5JfoZnMcf7t8DE6ffMIlcPgk/eQ04NiPBzUDKnv4tSAWUxW+V1KNtJV4EP97eMYw
dASA+0MZRNzoeJhR6gYYqxYiAdEkQ3iZ9G/6ONO3g9oEUgAAxQHNU8i7alldl6JWsWFjrISXIjBC
n4ghEVrZU9T4e2mQKUFfnoXT210F7kihCkjawnRdnVAzVUlfShEiGLYTH3oaQl9BBMmddOR27TbV
w/3lAc/Eq7DTxUW1jJyIFV9VOQWMUSbMJ2pHDk2xR7Bbt1ysNjQLcSBptpw4HKCjhLjLirYaKMau
k7pqRuKwSlOEX30jsPMmNT5CMUseIr/p0BHt0o1S7JlQjW22kDQgAC8d1tW8cO0HfStgq5oVleKh
bKbvZBHcU4y2yQfRchjDWK9NLJ/V6lpLx2FXN1gwov0fPAFC12+AjWwBVE8FyOhls1KsEpEe6e/q
qsmEXEIWWkYiCHOfEratafxOyjD+EWrl/FUkgDV2FiUa30vKsda9vui6ZwpXWbHzfRNji5RWCrxi
5ETfhbpVPqGjNKprNrMkOuMMzl+iAfF7Y8FPI0ziSuoG7DP82oARHZ+AoQKAKtaigDRLjwlM36Q0
mSZtPMjVlHhA8VVIsOG4k2p9uK8so9XcXiyVT5Sq9d3l33J6Vy/3JljPvxECDbrjn1KilEwMjkZo
E5Q/4c5LN1an/B7Gqt2oK55eLgy0qJBQPKW3Zi7//p83VgiNKMM2lIHqwXckKYlBZNC3uPw550YB
fcguRQNowaccj9LIfhxWLclQ0oRsij43vbFAlvvyKKeThuADzQJYquw9XvLjUeS+oB+vS4kThUXt
LGDmHQKlwXUja5+XRzr9HvoDusLlsNiWExUdj1SRNy+OAFjDJnl+Y6kaNX0MKrzLo5y5gSA7qEvz
nyiIsHZ187fYUSlS5cPeHhLrLirH4SsAxOXWDQJRA1vzPUjb2IbBjWtyN/dOKnW9iyhu5QR5TccT
HZ+bNIiQ6086Y+ONP51tAJcSkSzoDrQA1k0g+gqS76cpVGW1+vSTVEZ0sVGeYjNpPzbm4fRgIi2z
6OzR6INXsD6YCjpDXCGJYCOy2nL8ZimxY0lurgFmx94Qj7jTC7xpDkh12fX1sHnpgNC9ETrL/1m8
hE4fmg4AwiQU+cB0Hi99nJMYDjSKeO4ifO7EeTzocpBsZbunZVSiQ4s0HNrN4qe82suB0E1gAZGU
zeU6ebUIAuzIpD+DIjYAM1WMqVDgZJC0ffepkF26AGL6X5fn/XSFYS1AjKMTRl8bXdvjT4X0DjuW
Jwsukh7twolkkeJGh3VCtTWrZ54xvpGMiJcMShSDHo+Fgx93boaHoRkWuDRpRbpU66O0lW76QsvR
UA417U9azEZkL0HM3TTxPDu+qAJsVHGmRTNV7GmHzI0ZGxth37lfxzQsUfNfFs160fNJ8QepyTKq
Lh3hV4/2416GKf7SgrB6QW2/vo7FXoycQIFZaKZRsEc+/cnMTehdE4nEIVDQAtn4Wae3EPh8+C80
GAiJOBnHc4YfSBoKbZLhitOl4E7V7KCjkv5fnyL4D1AOYJnw57IhjkeRxrgVaW/lDn0p4VeZRsUN
rfSZdr8mbhThTj6IoRYG7XKJUzJffxBKW2qZmwBSrAFLvj5Wgj1Z+3+u4NKcAKOuL+osaEuu1bdy
X8CqcEBjH/ZQeQUaEkn12jTcy4dnORxHaTPx+iKYxKbhBJ8UvqPUmEcfvVUnNfPxtUoi5VVB/ezN
UBrxAEdBtwNdrK9GVPNR05yL/75qqqKDkeXu+JttHq9a5PdWkevkWIBVlmKrle9Ls8O3p8Bf6/KX
niRFgEHIZFm2xRqTyOl4KCoGWSg0yNvIcgGkL7NzWcI57DokUlbaTW1nXT+dWZIvQIX8hxDpb33l
n5DFHLjkzQqrFnJz7DyGDnk/h2qaCAQllwfL0ZIRa48xU4IHvcvwFpxgXvxMaypktlko6mcUANjd
h1ow/JxbZbqhh9ztK4RXZSeTdBleS5bzxASlNiEVQf97BqJjzS2XcQrgeg6k7gnog97C7qpE7Rmn
j061IQYB1KIuiilaKE31S+jLreaowYBEid8OaOoZ9TBl16ohg6HOufAcuPvo9IiBgBFzO/QSrPdW
TSI31Av5vhEsP0Y5pm9uOmTIcCbIQ/MrC6f+Si/HVMCDKp7xKADzDbW+1+v7RS4tRj9xQPTaqjsl
dOjkCz9jIxpurBCjImQTIoX9EARYZneDIXwU6DG+B4Yv08Sup++d0SifQVwIH6UYaTlKWVpY2J2c
GBb3bifc45Ar4K+uDiXahEQk1W2/iEi5Zd+iJUo8g/hfIs6oY4F1iYXDLIbRflTRtdpngR7OdiWX
qE2aRYk0BNZ+ois0svWRYQPBB0Lk/F5ieqvaYifiMSZMMCwf2lDlUpBQZAQom424VXXppOtep1VY
gKXxjHYwGrks04hTeryjm1r+6LMik9Gib2Ygkm08vrRpJauugQTFK/YYWe52VouPDMj42rALeCKV
CyGNloMmTWiCNZD8S3uYyu5txnXyBZF6ustxWbX5LmWXBIB0y7HwLKwti+u5RBEMPeA8ox/QoWSL
dQTFdbdH7bm32WW65qIQT3eqrnXMx8a8ROuP5FEeXX2hkrqJMaef8dyMHCLsBmQ7GE3phyIBObED
S8P8CQhV99ZZ2SyiYtgT1VH6TUz85YbiE3hENz5bYle9JaqmgukDBsUOIeu7pUAvSk4rNTAeIgKW
EESU0j+KLeKOTh4a9SKtYCLbkk1huVieJ0iOcJ5CO/AH4xU9mLhwlNAy78u57m8VZpO/zggWrz+l
V2dvhn+MJ241D9A80sU7go1oLFi7BJ+5osDxhLosV97li+cUFrjIiS3US6ox0pJeHN88DQpmVtlT
LsvQH4HqaeUu5yY7VPpggoOYdVdO4n6PrK/iKCZmahD7KZ6YQKMkICI2cXTkcUX0T5d/2Jl3jBKk
AjcYkg1N99XDDJBohoOlIrUtluZDkafjc9OI1tbnL3/N6okhUV2aaQvpCmDk8edTCJEzMYwzRxho
PQzzzlctTInFFy3QdkauvYHluY3NGb0uhO8nFVhEFYgPdfY/7J3Xct3GmoVf5ZTv4UEOU3POBcIO
TKJIiiJ1g5JEEmjk0IhPPx9knxlx0yWO78flskpm6I1Gx/WvML6DHb05KKI7wFYBkjeqDI1D6+sP
oumNKycdhV9sLPE3j6yMsKrX/ry1iX36u13LUATfx0meAzK4zOumJrOdCs5/m1t94+wbo4hfmt75
23b1lNe24g4YJuItRtfrVkxvsZyeig6BojLfTWZi3gnRJ+/cvf+i26C2bNaEDhAT1byTVuyZO2YD
PtLFY06ESbfuSH3b/E2dd25QbwckJKmtcgaT5i/4KJ1BhdohGDuwXCZFLpxlFzdQYn/9bt7SXngj
hoHMjWMyV/HTo+Jg9WmfCfLTPRxjCJGqwE2CVc1XNxriKm78up2HFhsdvOh9JVumz61hT3UwW1O2
RVa0w3EwhmJ8Z6L8xdMzS+DjgagA8Z9WMPq0LcxuJPAedYsdIdh1o1zDp+mdp397LmHV51QCOglI
+WbQ6BTvhF5vmViTwMZ+TvNbXICwoZBNu6OQal0B1nkftdkgBruykI/qikzJG2isa0crsk/0DaFy
4OXenVF4tg/QPf39rsBLnrqct9nHcNx+PeTidc66LKeY4yUkwKiq5BTsoST7dVe8PfvS1Zq2wSNb
TeV0HJiws9ahAIXQWlTEAQSbdMd8ZScSwvy4ztbyaSoa/MZI5/VLIO/jr9v/ixfO0/2AbjmXckl6
/ZS53vZkpoLcOoVG0p83TFdqUWjvDPe/mL5QjAi74p8NfD1ZJKwht8cp05oth6jDSwmunVWK9lDE
ZvXe2HqDgGz+GdvggjgB0fFN4kBc1+znLbcJZ1SvUwJ97rPVWz4NwkoPOpnu18Og5R+TOBHEJuj2
Z3PMrbt25Lb86679cdV9venwSUC94AVsiSGnIyht8BePBXw8Gyc6cbbEq/qQ5oP8xl1EwPrCz6L3
p3aq3HM85Ix7bWqz9Gy0xVIEpSvN25hKzSctr8llrPJB9Qu9Ho6LdOY0KjDB/Y4YBk6pDsh7XnhL
0+/WdVKfcjmRVsu5FVQ9a8ryxY2nTg/rpAZQFOZqf/r1c759uRRaIDdSadA2i4WTISQze240yIYB
Mp8s5Ghh4miZ6Q8aaq53mnp7f8IzAothLk+wl3AHej1aLSBk5GaSpgxD6Gedqq+u32S1eeUaFM4O
Dn/ADZ+s9r0ci79oGaUJhVVQHvCDUwKw3bUL0h4yn2Z9kvdVhs02MUH9znBa44ue5vPOjNv8/tc9
+3aZBD4jO4L3yHqp/igd/nR9w3i7ZwThM+yuPcTReLKsz/i/WZd9LFaOMvl7RgFvTRU3B2dsdQEw
qHryWl93cM6dRy1MlBR5rrW3pbuSXa2hwTZ2beIOxnFJjKQjPs9QblLdQ87r5k1x63jVQFKcLNJr
McXcdupGwQNOg0d6m2MgHhpkvPaQDTBoPlL5ab/XfdXdpOxulAGtVDwSpOXhpktI2nWPNQHxmxWF
JFLKlME3BiUroiap8/xijnNb8UnpbNFVDk2HXNNVSi20Tcg0Idcw80Vxlr46ZMR0mz6LKtbMbUd+
rFjz5aFTOifdqI3xcJgTjil+xWV9+LurHZwKpv0GnGyhXaeHzc4iK5ZcSSLj1r6/AOgfkCuQa22i
VAh/PULeMA6ALNyNrcpLQ/Xmbcv7TyMkQQbpqmIcwLSd4jLXEW1ujm7dgRSU9sCNO0FC4ehXcZ3j
Jfnrtt9sHbTNas7pBbyPuvXJWEGLqSSonbE2Qq15BgMBfazuGX9sUP/xff7P5Lm+/mO97P/1X/z9
e00El0hSefLXf12K74S11i/yv7Yf+59ve/1D//rQPFe3snt+lpdfm9PvfPWD/P4/2w+/yq+v/gJo
IOTycXjulpvnfijkj0b4pNt3/l+/+I/nH7/lbmme//kbMTaV3H5bQt7Yb39+6fj0z982eeJ//Pzr
//za1deSHwv4b1e//Ynnr73852+a/Tva9U1FBayJAsNmvZqet6+4vwNf40BlbxEWbD3bjaoCEUj5
IeN37qacnqkuc1z/gVL39fDjS7/jAItUCekpB1918wj69yd79Yr+95X9oxrK61pUsv/nbyc7AsUe
HbMPLgVk2CMROS201hTHY4NgvxHN58GO+/W8NeAxZsq6vLPbn6yQf7ZEQ/QGe755ci8gqyMjbLQI
i8pFdpy2VlZSaBD5jqSLbwCOOJT+9BL+fNSfH+1kwv1okMInFsFMG6RU29d/mnDrEE+piUl1muZi
38mZgLxMzssLhNONoIJLADW7Lf59ZtF5Zzv4q26lIMhcwwuQ7j3ZaMHVRZ0SJl2pLNIhhOxu2ZtE
lVShWudJ8U7X/lVr1KoYQBjpWfhAv37SOY0lUSA1SkGgws9K3FUkU0xu4/pTM7Tj9d/vV25dPBqr
JqThk8VEaKgT6qIOOycr96a+KqHMnQeyi6xjXDukfEIlvSZ7xXin3ZN9fXufmN/D1cILAATCOKkb
jraVN7lbhyNGPcHKsQEKmc0x1fhOKEqPTAl7rL/9pJu4Q4d6D9IEGvG6X3UKHR0xRqGGFfNGFnG8
Q05Y7iWgVh8WJNxeaOq6hjq3jnewB46c/O6fTqQQbFChUW7UAVw4C53eNuA81eack9kpFfQFy9wR
YcPrnwpgS9N4IhUrvkxrJfYOoJxWu9Nkah/xClHvlFlNpmAipIQt17KXm0XRSU6BvGA8a3IdP1mZ
ITErF924BnLJVaKRqqG+MDDox7ZSG6pvU8fZ0PeoB18rnt3N+1nvtfKTWeRGvYWkbjz7fk7wwnVb
yMU20Rioc4YKz4MpG2/wGJZz6LpZ9XFgWGDN3OGwG2GJ3pxhG4N2Kc+KWPOJgDUmvzBXa4mIRQOt
XXNn0ANF1BgaIDKo63M3wQw64/hP3uUO5JkjCEbIXr5oyFAycLClMdEqpUbJIWSes5Ei6lBh6OyM
U/kki25+yDpF4IajifzGWs3e/jh6jQX+0bUVmal2TkwV2UFB0VYeVshGWwku9o7eow8TY3do9EIy
k92quHeVFiqBQhXkC/U7ga0zTGPDn7LGeKyJj6rhvipEkbpdnX9JbAJs/A4eoB56baV9wl7WrPZe
39u4Iyp2VewyF/lj1OtYM4MoJPIKOxLdJHHVNY/qasvntB/lEknXy54MooHbTW2SrRGwmX1GqsUY
HzhRj+a9kSYVoqg5yatjyaU09Vf8VpbHrBZLDdw7WtqDZ6S9rqFW6J3yysoT3OG7iRzROspmYKF7
WEG1mvjsF3j5zZKU349rmavK+dJmBbYKqF4R2fiYleQtttfJ5Owwh03Tq7HWFWAQpRrafLqqZmm2
H3J9JK+zNGsz26WyFFZYCBcvGK2e7Ym1sBpULySu081vVBzs0jMsbhfzMk1H8O4eKjs2LcLKFQef
ajUrkwuCqyzlIS3pj4rAeUXCj0oJHK9F6C44djzqFL6WC9fp9OICYVA/kQA/ju1TW4t2EkE652qy
+p0tRwyRkY+a9hXpviL5rg5Krd2a7hwbOy5/AhSnaRXHCq0ynaeHVdVr2288tWtD3erM+JH5xWmW
Wx5o+eLILvdLWTsvA6fx1s9knmM+o60T05H06SQgkzQfifKexrvSaXGlwNi8J7Eaq+UfRtPLAyKX
6W6ZZ64PqOLjKXAaNF++iCvlNsFB+KExRHszYOWM5cTap5rfYTsELR9+7GXhdPajkUBQK9cNQlSH
emkon2QmkTWlZ16pTb9dSOsZ0pS5dookp72204sEehuzL1u029Qm3rw0iuW7os3aVw/u+yMBLdN3
ykdbhhGfSUawLIvrpErVb11PTlK+xM3XSSeFNFCLbpC72eVmjqUqogIi423lo92mMc48VES/J9jf
6LigVOZthedz66sp2ZkhtMLpHpND1h0Xc2piYfo8fzEI1aaIxHH/qyML0Hz8D8lBNkd1Kb+0wrAW
I3CsGE7lcTSr7BGOHz6oXAjNJ9x8ksZv7Qzxal7HIvRSk+CZvCqtxxUnry3YCsmrj6FMrATrrDb3
kP60JSAwwdL8lIjVCkJbU97nSQ3/d9IKpQ1HqjsJPts2HtgJFPjOR0BLvUIxGkotro6Na4AcnrDv
Bd/Bs8njKOYDxoo7wuFhNsQmpbigE6P10Li5hq956iR22MVKzGCHc3UjBdHrAVY3WOa2pll+6ces
xwI/10S5M7Mas27boSweWcZKiaTsIZXhwkas86XrrXHpTwr0b7/TkuUy7ksbwa7uJDc9d4sVc/Q+
PbpO06QfBHAGDqK9l9ZU/OIS31uhV8ty3XRDJ44G98COrJ5Bx9LGnJ3pzKypHe57CpAEHDPb4rAm
NC/3MQU0sLVpC3FpyDyO7zzMS1EsqGZRsroTI48Bl1kIv2ptKjGdshSMu6k3ktDMJjzalNaeSYdI
cZiOpkJxe+n3qpkmz9Q+Eu9T0jhJcpGqBKhhRE5W+95xSM86l1mxNj4U2yJ90sx+7C661l1K0s1c
czlqbduQo20sU3udN7Ixz1lzHcFEJDSTfZoy0yHPlb75DgaTX3BZtZQo5jw4dViWq2p1vphNaV7y
XOv60A/uvBWl4mRhOzEtIW+gHg36h9GxEqKrRY87FCeVbjy3e11dzlJ1zYpdq3hi6INkwtf1m13p
oxaxEJh9g4J+sabjOI1GHQ7jljTQiEnckgC+GgfMjerct0b9UzKI/iVt0vSGoGNxLh2cy/2hVpSn
vh36AyREwikWrU6zfTanphNoi73NPJNSnD92ibMEuk1Tu9yyCFqAZtOd165VUhDTSoqQ/ZpbUzDG
7dzvJRhcF2rCdL6TWQCEOidev9eEVKxoLi35iLmzeS8IEk9BMTr3e79UNeuP6NtvU8pWHuVe3xpQ
RUnlPiQqWNhumqv43i4W0qIpH8fusKNKPD9ABMZjUsMb+9zIBoLke3Vai2Ojpk3/YVmLleB3B12s
H9swb0M764YLb6j79XLKKk27NebUve+T2UtJZ3TcNepTx+2DCgMmPTLxdZThZImpvh3hfbjHlVqL
EyZizglDyDWnPBsdcywv6wqoxh9asKnPoktW+4HFe8jZkeuB8JYmdrtgmj3nKUG3/9Cu0vtqSVu5
Siat4k1KW7syKvLkwJDs5WCpghyYtTPA4FPLro2dTOpJ+rM9S2oCeel24cbNEEHNxrRi9SFRjlO5
tNDFs8rjWcb0mfy1WLZuVVyC5nu7pfqH2WDyBdh/uRTcxnixI4cfn8K18oWYLP2yL7RMcsBLscvH
HbiufCO21yeT1LiLmrwN/bKtyP4McjN1yMi2JMJdpUzc7vOkDFLZ9aI37G+zu0CiwCMgLg5xy8vZ
y2FFJ6DYfSvPoKehr8GWlYWTA0Yb71KS65OdIk0yGjD5aK3ztuvt+g7E1h0uunwe03NVzCwzvmnH
jRGVQwIbP0s5SpBZlDAxZK1wNfL1KcsZea0wH+ACYwxVUoH1sHI0+4KTgVP1EYHyccpBrU9gF4Dk
BNJLm2+Oti5OkDj6woHUWy7XZXS7qIvZijjplLm30yZsu8NS5izD2SyE1vnzYJCm0Mh4sJ8mW2ht
7QPWkrWA/jSJXzKjJltWh3shgKZSkX0uPQMzQd+j+9zvnrDBtQqG2D26gPqb4lkZj6MvY+frqlOT
jshN/mudqMt6hrG1Q65vmuov41yIKzlp82PfVuXNCnnEmG5EKbo61BWv9IK+EtyfEBNZu7lKl/1K
UU05YJCTXlUEFn7Bva36DACIQESYxmCHgxjZtd0xEV8IRtAxO8Zv3vQT1WiuZsSqLzbeDB89pAY4
MNdd99jqS2ZCmpygANumNMuLVc+WDymy7MVn/cUUflnyJA8hLTPde7NgfdXGdonEsORyP8Ie6H2O
xoSzFHWvf11Ftn4uUAJReloc8eRiU2BGWtXqvEPVmi7Ttu0dWmzdr0PqtbeeSRimz6tXD1Krs01l
GK/XoO2qzYbfqYdVrQEDBNUb6kqxpnxD/o43DBL5eVP12jAmuN9j5IUO++vQD961SWFWMQOjXMZW
2bOXp0ejz90+1DWuKBy52owoLNGVn9ZKTKgpODE6kc3lovSl3fZwXE29vCawBR5CFvfGQy3L6XOD
Gv+zWcT5FScyrdpxEE0u4y7rHhdn8LKdIbT8wjJkcWeTgVH6mom4GnlyVxA72eA864tJSb6wXBlN
5Blj+jDFWgkbw+ucM6EInXuTHtuftWzoP/bTut7JJGeTdByV6D8cZcaJJIhFP7fKykp3TadBH0mz
1LhrYjzc/cbkunWOPYfphHYb527QC2/wYJ+4prmP2cg/Fk0s6gBv4e6i1BGxBYOBs7lfYX1Mjg1H
pzs5DVwDcLptrlRvKaudVttc4iqjkBdwYquaiY0x7x/w5/+Dg79teplfgINAIeU38fVnOHH7iT/A
QeTAv0OqgHGsEmblImQCuv0DHVRc7XdUGltZDPgKLfP2pX/Dg9bv8Kcp0oFM4NgBifi3f/wJDyrm
7xjh8iUSjpAqkhdv/y188DW2RP0EuSxVX1BryGlbqR2c4icUjfNIh4aYrJo+MuVFeV/fyAvrIbnR
djAz9nO4BOsuv9KEP190R3ffHNew2Q1X7Zfupuv98SW/a3W/DM7GaArHaAk/TeHtBeKJ0NurfuMz
IY4iwBrIn320YeW6W/1l916+yIl0499PgXzzx1OAxL5+CqgytlNPPEXxMEQ4pB4xVIJMo/r6tT4E
8729y6IkTI/luXnz09v+CxTyxFDvz6YpCoFEYiEBo+V100xQeFdmC3ixX3fzY2YExYN7Wd672j4/
z4PyuJKr4oRrdVW9Qzx9jbj+aNmFccqjYUYOvnsK1LnzVLhDX+5AfneVm19Ms7PX0vmKaNx3nvJN
U6CPlL5wKrAh7gCVvX5IFlADZpsldo7LKkXx0iuiRM0ONRqdX/fn1l3/i4vxUCctbZ/kp/FoTyp1
0Y6WRuNmMm+L+dOvf/+Pks/rBmD+A6VSodkU86cRdy6SSSL7unxHfm/a4qsx2vpOVoyez5D1y/YK
Bk9t7SxljdsXkpxn+9buLa855n3Rz/dNMbU2XvRrvfTnTanI8VDPg+ME5iLN8b7EasmIWJ3j4R14
dOvik8/NCgJLg9UAeq5zAnerc63A7CyznRg/LeU1TiR+9Z650tvOZ/7ACcDZHs86tIKvO7+A5FFy
b8l2A3Ws2TqzMNl/p/tf457b+2UgMVW2sjEU/VPW1eDITJ/XWOxiSz4RwBwZxEXnMj6b4hGfcRJl
kJO2JtLI6p0xvH34kw6k5Y2BS8toEk8mqtrZTjLCAtjZl8kN1+hreSau5/30+Z0nfDtXtifc5P4U
jIF3T6al1ZPCVeue2Bn+l9ZvLgxfDbiOhXXgRes+ufP2OBQE7zSq/9XDEfjLUqBvVKaTCVp5DjY1
XpHtzH1xrK/w2z/Eu/UMx5qDcnyPqXIS5fDHS4Tji5GagSUGNKXX40RRyCYiNV3spsDem2fKh/qq
O5rB7D9z2d+NEfbQwRzhLhF0PgSJdx72BxPx9E3COGAWgIhT3ToZpk6cg4kLwuHSo33W8rDzeXy0
j24oD+NBifJL58a6wdaevC5YrCRqBdlz9qw8GdfulX3lHL1jEnqheu4c37N0ORE//btn/uejnW6n
U5Nw6e3pmTmJ0jRKGN89p+K9i5f6dnn3y9qPATipDd9ifkpC0q8Hwo8qyZu+YZ3WCF2gdvOD7fbT
+ulU9Zyh+xC70k8Oxs4LlZ17pgcTXqb5lfKgPAA4fADN5V/zOv5g7vRz5aiGRKfd1dfdmXmAAPvO
nH+7qqA+2pYtjIihmJ2+LnIbmy0rPkXsUVfpJbz87ibTnGx+h5n4th32QJhy8I1YWtAPvB6VtcJt
UoeWvBP1MHPHLHSu/ax3GDz/upPfLsUsRBZOkuy8uOh5J+Nv6gnaxpyKhhLzu10ObjAyVwIu1u+J
Zd6sJc7mHWLATt287oxTEiDsYaVym0WJEq5BXmlHuofjNNfR6r0dXn+zMG9NbcI9/sBT5pT+i71y
D1N9UCLLz2+WK/lB+SZvrfPuQ37mRe6H/LqK2g/rpxlj9S/qN/edcXvCimbiQCXCLBHTPW76+o8q
+s/7Pvi7R5JroURy1xy7Y3xGDTn0OD7pu+aqxL336dfv8HSwbCQe/kXtz8mG+Xpy7tVssa7LNk8q
AbgggtVSwl+3cPruaAFJuoHABOEOTO9tyf5pJqZDqoOFL2K3YHjsXheH96wf3zwC5fyNT7zxBGAM
bsSDnxtIdMdonUXJo2QuHD+1gHVMOTXvDPbTVpBqccZ0OdtCfEKbc7rW53YH5g+xZyvA7oy2Tc9z
V8jDrzvrbSvIcMBiSCDc3Dl/eBj/1FmZYkwMTrxBddikl5mjxTdJWdT7v9kKDBkYlib8LbiP8C9e
95hXTFu9DXedKiMsYcKKMGhJdHznxb95FlqBt4yVHqwLEzLQ61ZQFJBoKasymmNHoY7eM78DXcIE
eWfSnK5D7POwYTf6+uZRxWt63ZCcPC+J9Y7HwV3I1/QWfy+znAJRquY7TW2ifH7bzzsLtBT01tvB
EG4hk/XkAEqRC/zZE3kYx0lxZSQEmaUf7L6SiytCMj86pB3YQyPsa0zGIxXITcNiKSWxRzKb7qj0
5CsuLJ2qglyrm14+of4ZdJ5B/kLjTPaLXBrjA0dU7Yh4Uqr7BKPRb0ZaO2mkLol6DRkAGgTFFWxl
FjdtdtAYVulnpjVu0VlcZYGwTGwF5KC7KeiXMUiqvKN1Z3epNvhZ52qHpFyn4rxdFU+GpK5YM2IK
XPc4hBLE4dsZYpNzp4QOGFYpnirYR6ntfJ+1wK9BmRvefGvYyap5fqrhhB9kRkrChFtIlJJWWVJO
M8nH+IhkXKPeneGXSybuMO+1dbMEA7G9c/OFD9q4nloSQmzyEeexK762Q0IlpXcLRiUVl/7GHhLr
so1V2ePJVFIHGBtHG0MbkrKGmzQYsC/sIv4wDKUofN5e1YSFMZJELpVxwQVbbcYn6mWG43vq5FzZ
zTBW0TiZWeY7laBO3mSrSZrKqpY7K9XGwk8RJV1VfCjY8NwDP8etQflTpIlBelStom4VnYQ/Jza3
Ir4bPkegSQq8ARLXqUL9OOUX9bpa17BT4K6ni6R0tzIXAbER7BfkP7dVc0akN61Na5JQNRrgkgZ2
Y1eab3tT86U1llLoB21x1A7gs3BedCvtGxzLMiCEwRlgN1A+qyUKo2ydUL+ZyhKQhaIkrOZKfJ2v
SKSi1OliIY5wj70k23cTqXqZ/kPpB2QnIvwJcM5ZdKPxfBDn+dLD06YPp9YDVR5cVLnhkFm1E/Vm
5imh143zY5qvkCmzmYJomHkGRzg3o6iTGEONayTsFVyZiHstwqaaJMChqPDt1Muyo941CnBXczDW
i3ExM0qPQ9yIgwO3wo2sCSQ5SitGoN+2ebOztFrfg92hCHIJqTIp/lQDptpelWBzJ1fjs6NVJLSY
ZfGkuyWF1FolSKWWQwmKbqF9AnNU6sMEoom+ylutQ2cbmRZlfPfX0i4zvLUw6PiOqxYOU0nvjC+M
LcRkaxWbmr/WHi4/JfzlEUSzV3vfwzvGOcJDcotdYhC7E2Zz4aHRZzgtlMl7jf6a1PbRs2rIHKjs
PHScqPrdT62+ccFaaZWkvja5Wh30thESDSSrm68uce2GqT56500RL2SG25DVgqVquvXSGKvmQwbv
jkjsSRbzPlHmLj3OCVdl1AiG+h3OgkgitS2UW9WQFnhTKlQl1ClLz74NvbTwMXlzjaC124JgJY/A
970wkBMEcb3kOtaeoyaiLHPVR3JWddgpzux8IlR+fGysrEnCRDHVSEFfNiIONIp9pRTDlessKlky
dP0FbunZENSWlJ/AYscbV1ZErq+V7W2VdZUiXGtm8rwnCRy5F/vFs45m4geDx7nKGi77oaF4cFQT
pZ3n23QeyCgOtTix0mOb6q4IskVkLznHXjXSc3OKQ8YbuxbF+3EJtZHE7sgarAVi+YxxN8W7mGIk
iW5mFm7auiaMy/Jslvp8i0OH8lHvoc6EIzVAHQ8TxXrGoBcNVkMppDu4nrQNquC9kJAGIbREhdQL
ynWV6PFB6kodWK9dtSu9F00aeJVX4d5bEZfs51BrsJaRM9QFjQKPFQ4F7gq+QtJpt0vqrl0jFJRl
gpGrliDdzDpoy70yprgOQm1SIuy4suHopHG8h6abayEJ4MWyqfjEl24VXh55prKWV4mTl7cFMwr0
fGqXNXCnbpiCbGxxaZpr6i8BCY4aqxLKxCTIkrr/mgyDudU8zcI4Hxa8MA5mq82cMhvkqRNseqZa
1ncDbjnwCwJ36YYxsIy2S3ajsNfPsG48jYqI10ILypvmougaXQuG0sVwBaIPed2KNsbTJQlGIo/a
WWvSqyFxSUMxy2HECRJGfOwvuSd6Hl03H5Jq0K3AmAbx0mbUzCJmeuz6A6Fg+dGsRjcJM7djaZ9W
sl/g9Lu94S+j2j9Tx5jRpCprrZDgMxvXRZohwpmQ0lG0gIZs+xmn26fBLYUdcJcZMYulluGGdpq4
OmHiLktrJYaEbc+srJXJ7AysTwup8H7dFwR4gT6j3OhLr360nUwafmpoW106TjKBz7elN/5Y6M45
C8rIwGhKafL/oT+0ecIu4Y2PyWCgNM1Klwz11MrkEDZxS9hrX3eCekzOwhOTtfIUDwQRsq2VjXaW
QkJYA50sRedApgJ1Ui4F5scaQOqOyClinVYugE8ZNPdzz4WLgyKLEeWDWyqbDrqcPoxuU6ZBo0/G
09rkK36KXE7bIIsXb6QS3sUpvJlBoDNR24zsIFiXoQufKPeNKTG/llblPC8OPsA0nQ4Ox5lkNnxv
7DhAOOm87Ot2+9/TYNXfPGd1IQ9RnKvDXltUDe04po7BYjcLQ6vsNS0qaqbuYa5W3nFg2KPyKClx
xn7TU8vapV5TfVGoULdoekvo/oy47EGaHSsvUU2cOcy5y76Mc83607YrJyuepHke7aahMyZVrgdZ
mPUctGO7mhE2BeoLvFcYSA4UOD3oAUGTAMsP+djhcDyEitLj3cwFergvyG4gkIVUTjO0Mq3DeTjt
tcjGiuk2ngdSz2PTnNcA7a9F4H1dfDVFvE0Opxcmk6EQyxPeerDKekVt0EV4uH00VzBhZnfP7lv3
uDXq4ms3lxq1cabUceiywQpYWK3PRY4NRlBImV62ErUnhgbeerM4SVUEzkQCX0Vk+3dhIXvfuKCE
wRKnGd/UxRwzvhH53gnbWkLoVq7YUbmz5M5EVa8f1rgb4YKlmz0eQqp0+ALDpydXY1CdlxVEII2o
jZd6WEyyHPb9OGqaX8eT0e9X1gojqifDvPAoc7J7dyoe1E1qiTVSgRU+edikr3tDSawHBERch1X8
RNNdTSobtANoEZNvJKu7+GbvzNfFaLr4KJdm+z1Z+pUYGoWYt9CaDf2lTRfM5+cOrXRkTzFxViqE
x4tBszKM/JYS/HWCheqnreFtsiLpnjPYRxFqdgb3c1wbz9hNSS69yCqM7CV2m87epUMVR7WQzbLD
fSy+VkdYu9GiLeU9Tm2Ddi2WDHbfIV6mrn2RrVCWT6DYWNcGlVaqZ5WaKd/XUpO15a+GHKdw5dg/
7RUdedyhrefefuSG09hXaYzH4uVYqW5zZRD9lH8c5WDLQ59KfdrnEOIM2E/x9JAKwPiodxUKB+j1
q2Xfdq4hwyxn7uH51aqcFDDEgZ0qoIh8dDEWaP2lqFSoVIW2eD7ExJwIPiNJvwPius/zvLInJXOd
EuLTlrl5L4koboISS5hHWANTcqw0sukuDbR82hnAvTChEHukLZKm3pNbGA4SgsyFiHPSSYOS7Zq6
OXOnhDFXjl7kjEJBCZ9BuYNeoBGu7UU5erBvoz57RrRCo/giuwRqJkB6s8+54oxUpPNWuYT0ZrkH
T04xTJN1sLSEZBT2+Tl0XKkDrwhlEHv8CxNx0TSLNh2VngUEc6RkzW7ZW0lIsYu1SPZ6s5YJcQuj
MR0UrCRZ3KvGIZZksOx1Z81inM5sr2Yt1xbXhs0FJxi2RxMnLD5mTGqHPcTenXRxU3+okmp5wHBI
9/bxVDnr2VwpKkSpTBAynqnThD5gNJOgLyy4Az7Mz8naZ2uiCqTpqpbuBgiIddTDsdc+gneNzpVe
5a0XYZnGKqLKDgaBA3OhCJ0Ka9CbrFTJGhx7PD5L4mTM/hnLoWredx3nnLMKQkdxlmmrBvmWTDXz
g5nPpb7HZVS3bh17ydTP44rtW+j1ipVPfpPnuXV0ORzaj0LltYTrhDpgCy/15GWP9QLk18Hou69e
O0k9AgaAyJbbMNR2OP6byXVXLOnMnWkdJsgeKi4E3kA2eERWHPkW2aornCTLHPp5BT+GqYNH0aam
1rqejpwJHXOLpoqxjFqWEbYB687jMMRFGVSyXoYb0p2t4kIKo3YpZ7T4DdilUpshHA/nFi3tejN6
g3s9D71R70tb7b5bpbMOZ9YI8vGxzozpc5sMnrJnNfAmX3pdXfhLX0rtclDrUY1aZ8Y6Q7FkMj3q
02Imh3zUa+w3yoHg+8SMNe1G5jgNlrUuiJJx4/9m70yWI0XWbf0qx+6cMloHpkQjRYT6JlPSBEul
lDg9OOA0T38+sva+llLtW2k1OINjdmdlZSmFIgKcv/nWWuEPK12a4ugu9EdXnclXtfX5Os2jn9ul
2I+KLCqAN5UvB12qmqraDLrc54GKdqrcGo3kw+p7r+ox8hjA84WU1rTJ/Nx9c5zcaI9tE0tY1GEZ
m/FUL8YKvKQuiLI0NY/ZBLa9vxKO6ovIwXGl5QiQSbKzRrx4rusCj8YTFtvLFBU4FAYbF6NmK2BI
Xq8ljglfoVGMlUN8dOwicL/UrsmjEQxCv7qxoAhJneBLjEG/s01boR/NzvP1vYE5BVLleTTem5iO
eQ8d2n23DSRqgJ5QPEWQGvkZVpzLfd3oBl/bDDixxyJEbV0Dmd0buLSOv5BWUT7NZE6lpDWnzWWY
LkA5Xp0zvSeKmk7FZXzwFsz9lB1Ks0p/2N3SGjhUNF79ZNemgy9UkPjViRw+49mglgoPU1tXDWkw
TYnPA57+4lTBdnNHW0P+6FZ9GGzy0R7VDZMf+UhccFIfrdwv8kNV9pkBhqODr221tF81hKre06IS
v9R7JpaimC9guqI9A3u8xHSnMULwS+EpRNMm5+sJVV73Gjp9Y6tmtDal0nQRcOnTRUEcD9Q11CRL
bJ4uvLcuJ/8pBAl8lKgDYQT55feQ1jzrZe51/SXSS1HdT0hf0hszVJV9zJal7y60QTOiIke0YXLR
GG79urpWMk3pGy12ZUXLsE1wZKqj3vaXal/bQt6W9AsE7eLe6+zddMkQNfIcJAjEI7dx17ZjQFCQ
qWeeK3Xr2pc5SJV1ShOa1e/UZ3l4PrdBkBCbgLHLBdh4dTMUMiCPMMkFndwiBjePhllV33FaEzfY
LRErkfWgzRQfRIMxd1khfGhVckEDGK8oY/FvbtFEepwoPGZ7TgIHkrnpHWDssoVavKxbXHF20olb
47yn5JRRIahXomQedbYN/NhMI0HneTPbtVouikGiq49IPRXy2ZdJ8zBLx8jOCUqhuZq5VT2QLc/s
jn7Sww7ORpMActuz6KH9Kq3hIxNUr5ON+cDWz5KxjtYV9UvXB8gjlEFdEU354HwZZbY8i8K2n0Zd
tAmQcGa5zIVmbjAjyYzxPEtkkm6aPl+Km3mqXO4AB89PjZCiZuggxRKh/CFulQ99LraxIUCHC+YV
5iGhi3IiMMjgex063L9JWyaXGNM4OYRRZc27obX77HxG1H0TK4w940XGdyKL4/jkSiOftkTyZGeL
NEaWUUPOnZeT9BxE9DJddabo3Y9gXBOcYt6jZ9UtiJSnq+Uok7AxthJnIRnRZNAuN3zWblQWHeM8
ok/VQ6rzmhqsrTCEMUXXvSRV59272l/u4zJf+MOtCbrUDjtrovEb9bfGbaZXJy89tZXMKHWky7QD
OS5cEoctbqKdFdftY+Mb5rMT890h7PA6cAg9tfxjH7Q+Smfdi71y+IAuAlRLIw70LS4RNhqGG8ev
2mBrkJQHgoU/9T0O7MGtSmR5PVXM8CPVm/lTODvmxPU9VS2jY9l1sPSxf9M4WTVFkwP1rVqifDEj
N+a3qhAwwdWYiEv0Civu6C2M9PxKiKu0iHvvTAt8rvZdNhgkfJWQFRsEP+pm9DTPciK12UEuk/Ej
TUp6qUA6ibGrg9m2ccMHPIysHOQ3ygI2GYdY4YK282QPL2hJBgS0QwmTma6xmmlDHxWOR26fZeZL
sjhZusr1CR0UpXvhDZ2fbHOzaMrIVHOjIghSjK1URX4BrHiSBWc2VUPGMRVKQAw5vlilY8HzV3Vy
7i4IGjadst37Oib3dNDgPtspc/lyqXvaH35icOhl1VL1W3LrGDrYfZ+8Ay523xEiqAZOVaY/hFPD
kjvE1D32TTg9t9Isr8O2mDAGH73+erIrUrp4PnX4PjvGsx7GFnAS47OCYbXwbmtm/o9e0yPGMSyS
wiNlD0vDk9oYOB7E6GGqW4xyPuEhUz/1TFzNNVjXPKakU6UbXcTUajZusd/b0dVMU9N0OYm2haoJ
0yY8Fk6HfWpLWQDHSJ6Xu+OBTfWxOEP4xKSOyW0QdsWL6Nx07V0rHsWWUEG4cZECWKShqhqEO6/m
DbWXxUkxxS0YqMeoK/KFaC2+yxmfWB9D6tdirMMDPnA624D+MyhxiqmId8tcVbdzapZgtT12VFtF
p51uNZZgHfITZ5Cb0eJcPYa1Lu+xk05/DJnggd+a0n/ArGh8GAAxkR8lmbcbqC2t7bSgN6E5LtF/
x3Wh36QMYDxaf6T4q5NvMsVINKLSy+6tMrZ3hdO6R6GSZN86lRyiVLMhwgcuRHFSxGL86lPSYU02
Ztl1GQThc88E4kcTj925bRvOsGOyjJsX8K6xWXvLnS33iRCD2DhhM17XdGQPi9TFNXO2+KL3ZiIY
W1noF9tlZrT3eUoel2Ty3wDAycABSnLqk5thys9sNFseVNCbpwTbv0tjNJueoIJieTMkCUqgmG33
lCzT8FwPY7BGW2XztzCfZkkz6bMNSV0vA+HWBTgVE2bCsBzSDDZZuHTf8K9wuWl90qmJ/TD5bdkw
PU46R42Rs9oaNuZihq9ur7nxuO8Uztcckct2abr6xTVSGHRrjB2Naw2FGgfg6N87A00sTzXMy0pD
LhXXKMVEZGpfFBTUgasYOtXtgdS0inpaq/ItMFv/i8nuGxxAz+VDanbVo90zz9ha7lR2W3+e8MrS
uPojy0OSIrFl703WIeTLXvWzgsF3GyrhSBZV+BJKWflMh2LmGXgptHeOD+mdUD+h5oG/ZUxhZNX7
4qjp0Z9D9eQhMuDOdOU7c0qOuJg1K9LQ0FUXmblU3/H25H1gRxNPkQuOe8gIeIYDRtz3mEkEURuz
tv07N8nog9Ml7msuPhi2LRKGwtp7xKITrCBG34+qYITmbVrLo/hNqRE2Q+MiNUrsfkGpFZZvC+MO
7tXRR0WYN1nC0zyQVbZRSjrcSnHefUcoiImrDnV96RfYcyCdyXlELfmCtGexkQvvscSFzzFyPpxd
5oYVFU7Os9wQGe5Ji7D1zdhaVEV5j4wj6hWuO34dQjibTetG3ETxK+EmPeI2CuGBtZYf0qXh1XQ9
O5X37NprUcbjDP+HLrNGYHn2rJ09YUIKt1ZD+febgCatXXdkkvCzYb1nHZdZ3s4ihW7ZjTac9nYa
RiJTa+YIvOc49Uq86pq5j9JqyMhJzzvbITYm1mI7iRnGPNaNTHfsHHFy6JfY7jaBSztyyekv7N+g
JD9lsb8uIVeQE+cwRt0edgdkQX9ceSZstzyrbDGh8HFjzs8yVMlLe+1a2bFzH4WVndlzv2evv6vd
YJuE4cbwut1gnRjIEZFRbVv3ymHsxx566yXD3tMHzWxTudOhDC4X47c2Hp+WpuuKFjchoDrMxtbc
h49/ry4KBh4GG2eJiPfRYNV1VZCy8pvt7F83zqiI2claqx8XQNYnIKUNeoIdh77YkXceP0GN+Feu
j5He32/PPwMNPh0tgnA+fOHZDFLWdfSvO/oOX2lr8bKdh2rvwRyVvmQY4R8CCsxdgOboH/I8P19v
xQXBEU3X8T4vnHvGNNRZ2a5xFDMCZA4RdKH3m0vqP74rwEp+EvYFrvrjuxpY7IL6uCSq9ybsmG0g
3PEoW12GMucN4Otv6ID1Cv31Cv7p7MCbgt9ebabEp6X93CyF5+dOgH6Fc21yEXCOggKexoGm27jG
wO13OvfPnAAvGa7XBfbPvB4GSB/fYpbahRxY4JEEmsbntVEyyO6J83PMqvrNu/vrS3EdAtiaPKYC
gfb540sZ3YLF5TR4W8MOq43bNuz3sYthw41s+u8vx88X/Zpjaa9Mim3jHMA18vGlOLzE3PN2twbB
zzqSinRFhcSp/4c31/o6Lpg9lyM3ABaIH1+nmJ06CePU3eaj45x7PmVFPfn2bwCYv14WjgvIQ94c
jh10wp9u4WbuWIADFG3ZMDh3HOs+xZthl/scf4uXAVcNBujDZP7jD9HB+xZEKbAx7g5+Ylm/3tNF
YMXjzIyqEnWzZ0ZjHVqvkft/+lXByoGN42YESxR+zuxOMx41PkGfW0mK1NFLXQjIUf3T8+InubYe
gU4IC8OR+/GL8qZc2kWYuVsNnEM/j2FAkWFu8Pfv5fN5wauAGZKLiKwDCYbtfHyVtKd1GvqGuDC1
TGxGYmuPBKCKGE5729JM25u/f72/Xua8Hqetz1nh2/irfHw9b2y9kWmnQ4ywNeyVEeo7n2Dl979/
lb9efqhMVuwPJ4z1CfvpVFpqqG8mnA6jW2Ffp57vnA1e2z3ElW/cLEjHIhkEFId//6p/PS1WRJWj
woeV5oD/9FmSFBAmupAOZyFpLWHCdDZ2e0TFupn/fKn/CX2Sflf9oN7/C++i7r/2Q/X2rccv6H+B
jdGKh/6NUulb8/5fX97VG5fG+09XpNX6aP2Zf2mVbPsPgecY9uLcOzx1Xb6uf2mVbO8PUq1gveHM
OG9NfujfUiX/D8y4TWAguDBGeKsH/r+djNw/uFnWc4XhGDmXEGX/wMnopyP3Lw9Ofp5MPyoojhGi
pak1Pt4ISSns0UMriqzH8A65W/KfcReKZ6+p3aNmpvPSzFTtm0I59q4humMDMeA4+yqBeQGJOcIY
iBaUo6Z0zYoO3VJhFtei6d1vblDbJ2I/iVsP0pF2PF5sYnHQzgdPhD8Z1xnzqXSbAw9+DeNxuDAm
TDRqtrGtJq/6XFmh8XVgnkMqZT2fSViD18x0jW9uiQ0/ndq4c7EU3bC3oYEt9HzA0Gjc5sL+XYzN
z+fRh88JFShzYQhHFBwYwX66lXFNKdq8cn5gwm8/8ohn4V6003jmDSrG1xsAL2LRJ88Tr4LnkmL4
7s0h64bC9a2asWAy3RtpRguT4fj9xRT52slDNG7YX1+ihmuw7TXIDaBFUch6rWFId1XuLr8xaP+P
74NS30XZhEcvzp8fv29Hd4nvjfWPdlXKl3H8Lp18PisgRBivGsyxQAdUM63TrsQBFZTiLiynGcub
Dsmr32SbuE+s17iI9RGxicsKyrwAULMPQSLVKa+0e8NsITskpNb8M2kW312ABVbAY5XbBiDhU+mq
HJNJTpj8qMq4vGCj4l4EDCQ2c6/ti1XBuv3lRr7588v91QrrZ5rWx+8cn1hoU75TvlX/c8wkQGM6
k/rxPjgF1i3eoywWa+c1WX/eY+R8iscRkx4sxDYjoMKUTb/L3vz5bP38B6xWSgJFmoAN/fRllVnH
lmeq39OlYA1nZF6JpUGXtW91XNk/liJuzU3c6YMwoAV3oBfza+nastksqTd/G61W6l2pyuCimOxr
CAzEzMNStC861nQ1+YxXoGv2jR0tpZGeNLhytast3/hSp8ZOMyjxoNJ6CRKonLslNIzhnGVC8rWq
quQOAClh7F/8Nt/8J/P64W1jHk0xwTOT6B4CBz+9bdcZ60TK/rujFbkm7DDm42z445OaWoCoxaTt
r53U/CHNydaEu03uehbE3VURFAJbFskAm3UgH1k+1vPVwGAxiJiPDl+FYfZXEjNFRIVecCuCzvsy
4Vdzxf8C5pGMBDiG6kPVSHVpeXX6gDr8Fo+U3yXmfKp3fIYEUPI03D+rbdjfj7chN0edaOW9Nq1P
/xUXy67IgYSsxKrw+8TP5O8vZec/vR4vaXGAWevl/KmKW8kfm0zD16EPpycPCm43QwVs4YHL7DCU
of3NyUP/XBvLSTL0A/wElSWagJmyrTmP8BrQF3VDnPcWM0xx3llVjuu96xpnRRn6B8MkhmGDhKQf
NgMw1maZ7e42xdzmgagFlmYt29UHa4Ki9UV/sojQPZm17wBcVD1xQYYD1uCF6hiyuPvB3W9de0Ij
Yc9U+Lv6aD0mPl5ea3glOp5VoSDcYK3afqnOSzd1p6lcvo9hrLd5QlLfzCcWYYcsTxB+EeEp/6qT
Png8/nqUfCrJ1q874EbmUY4CmYHip5JMpqnfe830HcQ1OIR5v/LPjO69PA5/d2h9AsrXl1oPSb5m
lPPcPJ/eHY/q0rBV9x0u60momg12Q0v8bLFhz5YQ0wWRjMt5Dpc+EiPkFwTDZfnl7Ipx+s2f8lP7
9/GD/nnBmd7K+f1VSpGHpR9IO3zFkw0MdF7Q9A/MGm/sjNAFmtcG+IrGzH8EOzId7IESvKqAHp/s
DKCtQhN6PQFlFlvLHBau0ql694KYgWJBkAJ7Es1sTLcNimlfqepkxymDw8KRoHRsAwQvWfrqN3fS
Wq59unqQf3HX4vSMU+FfGlczXQKwWPGtgGtNIEom8WZ2BGwpbvVrPffMRHE9o8rB7MHaNdw97xOr
hAi2i9mZnwDftetSNWpSfL+Weup3Ft4ZDM5ga76NaYLXIsY02AQZy0Qlsdj3LhrZqzyZ3adlcvQX
oh/ta85ibZN8db6uQG5ziT9I5M+Bhl6vAz4As098oNW4hgvGHOG5aAzb3TWGcV/ki3/EXN474X44
XBBGT04Lc16SszDoYGiSWG52awmn77ZhqQn++PuzyP7rFYoYFnMGcm8xtOTa+Hj/ObrvyMi0vylb
ghUNSpDnAUe5ruRK3Ai7alY+oQxTecJxawJcncCL8Ag6ZiW7D/b+ttlGYxFvirL46tu9d9eyzcG2
qWeV3jROB62aCEjGKRkSuO6uvv35Dv4nup7m/X+VZavPwfT/7nV2vUzr5qMrw/oTf3Y6rv8HhrnM
WPBPcMjFXrXUfzY6jv0H0UPIXFzyOThy1/nzvxsduplwHWPQKKMbI2Lh/zY6zh+rEyhWoDwkEcOi
Lv8njQ5tzYcbF8figBkJfZhn0xtzBX46g7NinsxeTCSZ5FbtH+FyvBu78VrDjaSdqCOQBFsFUMta
rF5DjjT9Lf2P8dwpxRGjMtdWT61ULkLjUCTYsfp6sNUp9Yvs2RlDLeFsndVocVKp2K5Hfb6zZCOC
A8Yq+KOroY4BPEpoAQgwP372vSa+IeqW2C4bP+pma3gzS28WG3gwNlX+koNNgcrmYBVnWWEt92lr
t/M2ZZEeYs+WN+hWcHXqN2R5prdO6/Q3qIjgAT2ReNOZ6TElBJPMAfiXdmzybdY36mSHfeIds3lh
W1UkQBNnbeU11mOXZmNzAJpOEfzMYYGFW14lyUHVfRhvtbvuDafSTPKjY7aheV25s6HOSs9vk30e
o2+JlsRm+y98FtBZZBmki9jROLHCvs5q5BUYrq0UNW417QycIDKRjdHY96rbNWLB0Wpb+b5kEl6r
RoyoaSx32rYTAdnQJQPKJ8S9ddI96NUJajmkNVxt8GrjnDQNpwp3Q3O41X4nORpabcgsvEI7Ibrx
zjZKsJ5N2cl6KA+TnrxuwZp0QDaz3C2sisiOQmzaIibOMe7WG9jAlPSobqgTKzIrFfr7vC67YScs
GCWsAFunOSFkKPsToXj5i4UfPx3U5Ms2uBlnaRUR2TqohVZ4R98nBffLzs38oY68ybaqu7ptnfyS
o6rLz/xCjyNb4kwZCAKCReLvNNhY5KkQJNdKlpqhckoZdVj6oMa9Nc7HBqsgRDXp+UzYz6EDdOpW
9jJcWNfXqd4qeD+a40RN/l7MCalTS6JN52jP0qwv63lMxQ6Pp+ohrMCpwTby/ibRmp+0HK45PLh8
d9vh2YnZGdztDcTEZG27EU9m9B/UgnxDGROtvGrOoe96Sm0UwU8gFCPr1ToY1+sW8hFfAJPO6KA7
HlqbVAxoaAJCKUeiGvVsn01e7yV8MqlDyV4EHj6CnprsFxurynwbpBWhebWjh5bT3NYZAXqlzUKO
/XKjbi0Mgu5Ci4yN8wmAn2XsAgXD/lSZyno0VGaWZ7ZMR49dpV80+7zAreyQrILmAxgnOYNR1rF6
ufRQ2owZ3EDsiifTSuqKrb2Qmb3LejeQTxpeq7+eC9EX+GMChr/0EJxNGnlY4Rn7FFIBJqOfME+8
XrAjci49bn59JWF34k1doR36bsFRgJMnUtyYra7w7JJLvBs0+hCM50p1ZeVte2W01ohKQFvBbbu0
Q3EORaGNyK074yTh4vVmrB1ECWk+oCZop9SqN56Xm7d24hXWDqHB7G3pyyaqATMvk52/xMH9EMze
eTiFaogGKx2X3Vx48hYAPz/jVUvAmHCxgH5cSRiZ25Y8QWG6tNybIP0H323xv8vzAMfYjO5oOBNg
b6/EUEEApPEIUcj2HGsvIzPCIzA0doUV18itmGP/jmoMEQanKfIJbXVSbVy29Dhb+V7u7koPC6nI
r4PkMav1/K0zHTPfBSVxv9GYQhHtca3gXlB5WmBAHjJmyY05eCWNunW3aOfMF9EboBCtFQcHV3qY
X42OlR/j2ETj01pG4EQEb+Fe2s9TO9Auy8DeQTzQORa5HplGCWlCJSiGo9wh5Q/foLdXrHQfdVW0
EkvZMpb11xz+9R7LJ86R2Qr1+7rN846pg94gSrK4eUjl7F41FrLGHVor7LcceI5lO1nZfCVoI/Od
PZgYFdAhdMGZ5KDrADCEul1UiUNsgEmeipSjunTPk0wuFzln3k2V+7m3c5aKGyqxta62gNjWMx3/
xDnhDvOt8hrwImZ0MSlTSWMPwfVscCezkS5ihG22aSZBtIguJOEFRfjkgUznDl8BakPR7MwCFSTT
fTGGX1nDT7gY9BxekW8bUxVZPSmcUTarBI+9dgxLxIZSMRKYcWm6TbMw7aEKRYHrW256C7V5B2Ks
jMLoj9DGxNsIu7cDRHZBuTKPrvVmm8qodp4vu+rYFFMGSobSG5VlpVhBu70fFhspHOut6sxFndkq
HPwonxrGywh90rjfO1OhkI0aVXwCDKyoBstgYJmZ585la1fY7YFPubXe4ZcJ2kJ56AyPY+gO9/Hi
+Wzyi6K94RbgvTKFZQsfKkMfyjTmbYfErH1dbK4NUtckJT5hn0OOxC8Jh5MYltyGkEhbL/9RydQP
DlwbBI6Vlgegh8GmXv/IWQEbhqGs1qQ6UXzx827G1mmQQ/JgSM/AQyzF7/c168yMT9eu67Le5gRh
mO6uXxQOZVg9YsG7LQvUmftG9okN6d9gRthljWFuQREcOMnFykRUjD7wqkmyN26zsseWdTGL+Sbn
w8NjtzZSauC4t+KNp3FD2+UGdnD8u/mLr/vwDtkCqgC0aPPDCLpyhXvgigyNbfvkWSNYYjVNvnNc
Rjuoo0WN4Q8DL2Wos3yorhDApvfh7PY3ZGVgnF4l4fKVJD33hT9VP2coDi5TPGExAlVpc0swu3pw
dEORnziglPvS5fEYoZZU0HBI6wBzbBBDvFdruv6JmTECqbALcU1E404p49TjtCGJFgedAtGZ3I3l
tFzE3Tj1G6sq8ebo+n7cLELne5FCjp8x7OmPFW+lQ1+WqzvDm8ZhkzpmfRHmtqp3MvDqLx1Styvm
HDYi1aXJ7oKs6d7GrvPucoKaXBrQxkp2pLfGbSTIUZSbXhrxWcGYtd9oMhbPFrwrcD5h680gFf9U
EaUTfnR70ynqx9Xv8mioRKmt3Y3NW4+noRMJOaknKjS8uwH2nO8csBOPYtcDyGwniJbIROJ3Lf2m
QhK46HbacJ0UNGthTLAWV9N43lcE8ACOdfnF7DQ2BWfQmN/xEM4NMKJRhZHyQiOJgnkGSixbUT1g
me1Up6lMMkRPZUDNAysGrTEIJbqzUAazwdpXi2fTyjsCCJ1aVBfI1BpmI6HKOOyNQUncmy232ZHo
ZVVbeuUk2HZ+X9L24i/7PJB495QRWM2vJaSSQ28RhLkglwo69MUDgikSKJndDv5ivKkhgI3J3BLa
0GMSCrOZzjHMYdUlLjv8OXhcX3/cdVMsMf4DY0OsXKBN6X0S7Ql+4InRDliKJ4YMOeOc1jqvk5GB
bN4s4hqPaokw0p4YD0gEMdjn1KVxOfi1QuhCNZieCfyAmZQQKgFALQcTZVmM0J4FXrCrCxUH+7I0
xju0gB1CS6QFjFID6fKJQVovDtnMCLDea96SeT9OsL4N24EKrN5acAtG75WGZxp9MKOK0F7MO8wA
LP8BHUaYklOYdxcrvmdsyr5vbo3eCkve3qi+QlFWhXOW4kbb7efFUJzIqY+6NIzE2KTTZTvaTYFX
eYUf9BZX+iVfpd/pgo1t0Ia3agmD64Rkg5Ig9GG6i0UHJls7DVRtxewboTBlpAVXUGNkTbKEq2KO
/5JqoXVLvWUdFA77hMXhlyAp0uZU5YYld6UcgbVFKQCVsrpJvhGjsdpnz+wxGCrFxZlNTDnpcpU1
ZNuGtr3/c4jw/1vw/4Om8u968Jdvn30Rf/7Any244/yxLkk8hm3ccjw16ab/bMHZQtJg42vI/3Yx
DloN2v7VghvBH3BHIR3I+g+YSa9I0L99Ea3gDxOgDPzEXiPIhfePfBGZQa78yC8zQYxIPFb88Ga4
7bOl9j/xJQjojMEAS6eii/uQ1NOySo+hXVKtoH3mqrI4kHlAWEokPzplTV/bnqg8l2rQSkZjCy84
vk1ONvdn8NNJe2T/ZE5kkOo0ePeqwaXMVGVSyqtC4sO/QRpS11/SMA4wyM2TcDpgny6sFyza8+Km
9Ixe7a3MMsxNkM7m7RLnTnIIjYrHfwxZX10mqeEgXmnzZQB3Hp/cpqrmPWfgHOy5J+ggCTpmm7dR
dmYpHVX95IhtQqFFp12Uwt2ypuwm7MeT2WhvY1zIVymvgfYdgb1IyEOs60Gc+9Kv8jPaYC+y8MB+
qRc7XXcf4WXaa/mwIIM+SeQL90wT+w0U6PREJjymD2EV8Id1w73qlmafxvUzbtzrKVC9FYhbtjZa
uNPIh0sF7PbbwfDbbz5xr5GPXQh9UFmc4/Wvzrypzi5Nc7g2VpIEm6c5YjKId34ou12Oe8V5pcfh
1HV5RXSs8zz3qd7EjRmcaCH9GxtUEQLTfK1EMWxjsx3Oq8lnzyCdr2vjcnIY6B+la1Y/JF3fEZmj
c5YrTaYGEd/b9ufBRHoKwky/f/LKgJ1OP3ucL+gZWozt+wb+ltWlSwgwShCMdJlmIHEFgM2c/HES
jcYD0+/4oiLVmLW6hZtawucRfrg7QViulVtVZTYeZmrwaYci3rzCAcTuHY7vjaMSfZ2tjhJGlpxY
H9jjucrBIgmYqG8qVFPJLhBDE+8qkauNroec3U3oYXcAg+Ste+3WFo82yq2om/qHnC4JEQSaBzNQ
xmYyXGBlkj0Rb1Mtx6rdVSHa+gi2m59wK1cbO0ieILxLYcvEXhjhcNllht5OsT3eLm5V+Rtsm1vn
Xkplo2n3Bv2MKWLgnjtNn8bHBdPb7LIjNSs98oXn/jrdfZWmNN2D4cRDfvRW4/BodNQLM+Xhnke7
5+8Rk43Eq6Nhb87jcmnOySm/tRfVYiDQ9O8E0kEGeML9wj4ab2jElTe4RMQMZapzUtUbbE3YfZ/K
AE84inu/23q1g9CiGNN5PySGn6N5RZr0vQscRDtOTjQoI6v4zKJ0xUkO+cg60KVqRjGVi/AQoMW2
b4RsUEmkFp0a98FygbbzzrGbq5Yd5hnmD+9O19gbTSQUFXTrfDX4dfVTFyxtfWq6PPO3hmXmR2Oe
4+o1IXoQILtwmxHK2i2AFfLKa0+FLzq1ZYZH8iXKjjH7ros1i8Ic/CujrkFX0Yx7pJkPA84r6IRk
uwHnfJkRdafbeva/p7V9yHXXXHBAMTkpFzzA4XpaQSWStKvYBfX4V/Bu7LiXttqPaEpe9Vw5YohG
rVLUu7MzvXEWNH6kGFQEW4BixEYZYQ5in5RTiuuctsdyZyzs749pmLYZ10S3EMFSSfWqC8wRotip
jHandZxhE2uscidWYF695YlB3o3RaiZrShltpJsB6+tQeBc9DvG33LzTzptLGGusns+aJM3OMD5e
nmdXzelZL0aDSWdnbk0neXOzIsQceRg2XeuaB2kM2ATQRT/OMB9GTX3DDqY7s3Nr2c9D8Y6wdj4R
i2bs7djwTwGWB6e+lO7RRSL9naYNJ2hKYAp8T7Rk59HQtnuFq4+z99uO6OJweMdmO9xaeTq/kLf9
FWcL5jmlPx+Ltob/7kL/ZFU0XUvN+0auvqkc722cjPRS9wWN71hBpzBV+TqatBnVnC5HkZLSOZbg
F5FGoYEJPBmZF0KgpPPioTtHI/0ekkV1x3kbX4TB0mzaeILjSGZRblRgemc+1c/BK7HL6ZldvjA7
rvcGvkkv8GZpsUWOlV1kFG8H1xP5baDc6gggcI332I8JaTXbK8TPRxHE9UXZt8txnAgDqWPPviMi
d3hqRT2ecdIGB3D25BigSHyk602ghBsHLR37koM1d+N1yiNG7ZAcEu9R2d43RivhszNX4S600/FG
t1l2O7sturu43PsU5Oe4q1fnudkaCAgRVjSyCvFoEHyIZJJ0/CW+uJg0g00kGlf+2D1UcYkxjdOG
nUtigPcjkNOd51XuIWtMvQrKLjCD2g4xK7m+rs/rxv7WkP9uie4GKFZEHs9L/InMe1tVu7jKbsup
PSWYx/h+NyEhnccTSfTLPmsIBZBOf06GQbv35p70woLGjtTDfb8u2wa+tr1y5zt75oyfKTDh7ocN
g/oDdXa34/N3v4Tuf7N3Jj2OI1m2/iuF3rNgNM6LfguJmiWfx9gQHh4RnOfR+OvfJ6963RHK6HDk
8gFdlahCJjKTEkWaXbv3nO+Qfp2MXbXEu+ZtOKOHJ2hAYs2uz2pBc3gPsL4Dq6+FX010Nvt5nuXG
UmnqR4NTnlAEbp0yx77unSPPLPUeYtK5dcd518QRNbsyF4WGnqIKt6oqseXEg8zY0e1RkXk6bwKj
/1EO5S04E6RUol90xhdmCH5I+GlLgZxSiYM7crHvRM9hDeG5F9dxo+8dyeCus12I6XF4SjIDZmuT
3EVOffSScR+5c7ISOItJjCyfkG1tI87EVouHfWHVyd520kNSe2o3pZWUi5hB2kaW82MSV/rCxaOF
QUPc2KPLd5nA3BvCt5TNzgvv3jbanM+E/cDq1KgWs7KiVWxHKeuSKe4iBtUPdMCs5TzE6oV4l/DJ
xRWiLQ2zVfNar0IJLn1IiPuuJqcBkQmLKNrNOIxqpgwRJyQSD7I3aczXFdOGlR3lk2/YjeG7A+m8
GP95DQtG8O9yDLNdDfNedCdUPeB++h6JymBktIVylSIM1Tm+BKk40EHNn93RVRB5YH+oBkczkw4H
PsuGN6haw2cwdriITbb0Pr9u5z4iXcOs+r30yvkVY61YW6C6M59sDgd4safdapyWnEWrjzNGny7J
7Q0S8OltUPSetcUoNQrJOYELB0GoYLw+p7FxCmEUOc9DaOPc17shKVYxSqsbgWHuem6lve3C2Lju
G4tuVx0q4AWjIgpjEVVDsqMzxV8G71buoNrNN15y7iRG9cQAxkhX85TWyyFMmS/0/Ogyh5IWFrby
2yCjX4Sv5Lri3HmSkYkKjkOmP5pDj4anyG5Hld42ldSu01DMpMry7DJeEptBVupgDVZzUlZ/F2u4
9pDk3LqU4Of+7DUl4HTEcAJh1QhTy5+yrljjM7wPMT0uuo6oYzdp0LFNjQ8U+ijFHG0mM8pXbWkS
mzY6IcduKYDXFfSUxHgd8kIvy1JsRcwYwgvm76GtvRHgztjMGeC6OgwzGm3XMhR6s9yk9rGBequR
nsFuKpl6BUxpBOOksXjgZx1e86hvj1rovU/mXK/RAaTbsrWeK61t8Gm4xu7MksEIVNzrggfVUY4i
3qhqm5VZsroutaqjlzCbcb7irY2OrsV+shzQd9F0H4wbmpHz/WjNjLsiFORKuieoGdbGsqdwN+C8
pw2o1EM+RcWzHlTBZrTB9JmkQPtDFXvrKVHWyhs0Nlev+zb2xm1cTtVLLlJALLn4YnT48u1R5LcB
7ZyVnk/hu5dI71gS+fViRd0monOGHaguX8BqCrJEQvdunop7ERf5Sxf33wit22UYqpf0ZdSraId1
MjAMycLc/EpTodzTauzvul5vVkUThF+rznG+lobVXzeRaT56acN4RQ+chEolsO6LkVcstMvuvhdz
dtCmCTukCV3hh6U0tQY6OGwIYmo3GuFct65sYSrI2vmisCdfZ/VYLEJbYJsmO0xbGWb2oCw+tkuI
1r0Yxl0W93IjKlN/zwTuccTzGlSRqfjSpnW0KhVyiXTqk+uhYrrZSjO/zlwlXuM8l2thA4eTbvE8
GJO+QQWBxcstN+UYOfS5QrVKMrvZ9Sbu+sqR2TIOZgYvzgySgKSRzdzq8aYeYgQVopfnuafXBIcp
0IcNbeX8FpuP7zZuv5RZw4jBLsV8k9pYnRXghD3whfRxTqNhGWNX3fCi3kVV2u6BlbULVQW3kRIG
1uEOR2ZS0o1xIuswUcgT+zSvQJ7UO+HQQu6T6oXZrX7bNeWDIfL6QPDWCQnuCFCjx3TLWXNrkO52
XUIUWWFDnJaaERKl06Lpc93+1TWn6CbXQ/tQzbq811sjOppsHTjYDczFcdisykA9BqW3T8cMI3oZ
GXcJJdI61ATAFx2Cr100FbO2BqpYaNF+UkWgHoYhicxV2uvtsCCR0FwzeoVazEbzjYEibcVQj2/K
vI7uOKZzugywyV3Zaf1OojFpGYlRQUZ0o/BQl5p3JLsHc26Ny5ojDJSS2eTMgeGeFcQkw2RQw0Gz
xhgoT31HK00uu1Hn7BNatAG03LpK6yw8AQGcF3RHU/ZHLMsBUyiakbG3rXF1nNlkoR/jnVwDnbPu
MMYby3icyoUpq3fhBLyh9LXilNRlYI+6ga7PdnYjs6GFrGqxNpr2KZlw8cLu4hwK4ZWzd1VuFYFQ
bETx5C2tyfxeh8VLIiL5OEcMz4ra7Beprqav/F7WXus+DsrxC7jO6YXHmShPfP/OnEXrJDdteotD
VfP17XxnVmTh5DQKzoxDFcIZ0ILEzxpPxEtD0GdlGpGt4GMZ+3MoKGU0QxthJ0fAPO4msIKTKcWd
lAngNaHFV33kPp4HvbrAbVx57slQZ7o8sV5LYrO5U4V3S361t9T7ASNkHb/RJ8nZ9bNuY6vUPOhD
tO0L2rlJPe9EmH0ZcmIo0em17fUgvCcwVHLJVNBh7nkWu9LgV0t9hsuWvcPgDbeR1fUnt3XsraRZ
8CVwgEbGTFh9tHUbiG6Hqm+qe4yY8dfhvDt3xrTqtSq9b0N1zGynOhJak65D08kfaid9oHHUPrW9
N16DktAIxhyMb5wP3txKuyr14r1oI/RRU9scM5WCcDEYNdPlrQjwFviMwae3vkFe+t6pqpVmoxwH
CBFvHFStb4luWy/TaAqAS/UxG6JpySJjZgt6t+ATA6PZjrj9thzCvxAZyZjU7F5sc/rGIxLwWhjl
ddVKbTMhVDvGRXnEkBOuSqNM1tj2zB9mgD3bpqmz8JLBXfYeyWKlgtRBni4N7zidtp1mvA85XeGF
m7exL2thkS465Gcbcse6HTU3SVt1O45s5BXVLrlLPYyDqoJmZ+qhu8/ooqzAa0K8t7JubeeWjh0X
KqNl1kClTJUsKk+vH5HOkzE0zeAti3G+RXST7atUcgIWP2YUCmvCUcJ1iT/O8atEa+8rNX9LIN4y
JHDJOQOpcyq0nL3SrXO4f7JYNUxNFo5htBsmrg3RkcN0kLMHSraer3TbPY7KeaY8oiinY3wFmjzf
ESJqHjOXXCG00go1Rxc4X4qYA7BXRT8mxV6euU7tkxRRHLtkqlZO4DnHki935pOsRGQ9ZcCwFn0z
R4sqJ8mV0B4IuLGRb1BpTG9Zp09XbV1mW6vUc7/O55d+rue1oXrnCOck59LS/K6FhBaKXDNvs54R
SiKMwKdPT6ZZ1Nq+wfF3j69D3seFKNetxG09MKbtFsbMrKl3ORPWFTqXOnaBJtGb90FVOCtkpbd1
NUZ+ifCPWambb1Uw17s6L4gG6IAaNrFkVnaeiFrJfSuJFMxwWizEOfHJiYrpdkgb5tZd8ANhg3co
BsPe5tLptlJPBIV/Ha5yr7mB1ufQaZHEHdgEgiKwyfcj9ROJGp0EY9ImOC5s2h07pk6jb9LRXIqx
q5e8P3Agp6K/1ey0XCPTLWjXnSdCAD38bGLuxaKIsmc2FPPflvmuY2WPbNAlxns1rz7GK2ZAqKyH
iW7ZkKHGjqetZDWKg+uE5S6Uo7HOE+taFfkO4mNy0Jkfb5oywsAcONSOrA+c7Ts38ZU5FvhZ3Xib
THSW8AbqGzhik5/KSl+BDWsRA7SPZTg9qZDOIu1F+YX8pa9ZaV8DlGn8fLbGp67z2vOz1e6wf/cb
muDX04yEN7XN72jSUoLSGHKOjZ2uK81BcIrsa9nYY72XQRcfA7y4q6pInJs0S+i8hsOGcLxxB5VA
LaFY00E0o7dpCAJjz5m9Cw4oZsJpMdRohzapDa/0KFGR3ddRYTFk6dN+RnNFJx7aVyAK3xlkCEhH
6pa6bo05OTJq5M4yhhZnmi7wO/pmaMWeagfAMWQcPOPKS5LiZWpTmxO0mKD6VnbuvowzPB4CDpzs
OdNHBAYDz9sC0K827XoZ8O40IQrORYLQkQNepENFZVDaDmyWmRZyrnRHNaydvGLJa/FOnMJRJfeV
aEP9u9bRrrt17HHU9klDFi2bnmEwv+PynbztBsGBGxcvCgbGjX11MsZGyn2to/zyKWh1tNLIKoaV
pTdp6bNo6vNeS2w5+GOoMjIPRt6lxRzZ+XSEysV0btbQrXaJo34Mti0AcIKKLPyp7eh+wlzrb+j8
E8zcxmprF+FDPvfJelA2ZVp+CnrnMdODGdcNDbhwzJq7AhFbbWJFwU60SDO9Ww15iogUvMSA8e2J
B2F8pH+bbJAgKWRLjCme9RboCEmbUGc1b1q304wqVoKnWVREApw8JvJhsSzBIJzLcrfufC0bkid4
H013K9selbFCU7X1chrJSxEMxV1MA4kcJMQi+X3RjNVB0BBaYugH8tuE+XPau4CGckLFT2M1M5aI
9K3U9HrZRuifgUVqiHTG8mkahmdSsR7y2gnekA+Zd32sWXeVroqljNRxkpSINhPc185MqC06634K
K44FLJIRi5LMN3VfFTd5F1W7FEUS7U5a5k9zGzg7o3KtdZ3EzYucI/XDCIp648g4UQsDhyzkreAl
SwhNDpGVLIwh1Hc0AKzdqAfJD2RDkKAjVgyXmUHZ6id3aqDRMknXv00421hC5grDSW6rXG7zeMjk
ilK8trYGkqJww0PvJU9x3MJRjTtYh7s4yvUGIG5VN8ZhkgnuFdvSA3hhcd1wgJAMfjgi2yVN3MKU
fNzF4CUrL2ZBQJGAmgw9npMnixI5UvGQmojG6KmlMbuqwtqQ90SxdTBs53oLCQgVGa0ZZxyPbj2+
MQoK8oXkt1l3sxctAVnMq7mfn5F7IHRL9qESaiEjCN+OKputDuAKOFji7gpGShzZoYzNoxJ7ZhQx
4tEYZYRpFePGLmxrbYS0sS1Wu4UcsabBqj15g0iumHcsRo4rr6gArjN8sGgUJ/Rpo4l6MmvtrQAm
cd1YPYn0NCVhcbtweFjddWtp60O9C6qK4XnV5vJQiLn6MueR8xIOgXOsdTNe6bMxfkF+GO0nWqQl
LUK6shZziSNT+XId9p67desp3PekfhMuWnVNxe8Tt/MCrEyEtS9MNT/jkVmmjWnkKycSZ1BsgY3G
CtI7x/W+zGGg3zMYOOa6vkPmWIF6mKLxx9xgCIbnV/FGZOmSEhwiurRRaCNwdJZ5rOSS/bO6JrKb
LPbZRXNb0alaI0Ex6MebcOYWkpbP89x6qD1DYHzLifL21a7b721JjzlrOvtYkS655GlKfKqUkIah
LE/dNHdfh8q97sg68JM+7tZU6N4uEeAQ3ThC3xDm8jYqjSsbmc+m6dTGHeKrOm23iBi9A3hgNDum
SOprD87iyWQ6sBxbb1w2qdfoSGQrUtMBLsIyAN+tsUU/aE5wxbSDTZHD9G3t8FQKmoB3EA9Odk3M
1ow0jHFeQyoUeo2oeK21sqb57Lzhq5Q+egCkCF4S3ukqsrd0AaLbDHHryhtMuQF6Qvc24kN7XrlS
0ku/VnOya73hrajC835Bh9KwDQJQkSl04W1eiemd9TZ/HhrYPzz1wRpd0zW0BcsPnc4lxJQOgd8Y
yHYWUC/GbV811j1ZVSb61gAPkBzxWxrJNPoKiRNUYPV9tMPH3BKMv3jvAHKraevgHSEjYEYxlXtX
duCENzDYEY+gyiJ5wOqb3RDl7q6emDU1LZt2ds7uDgYcNWhMtKteBwSm61V+mDREoORM8xIXk4st
wS3r+2FICfqkiA0IaF+fU1bJA4BJqVVyRrhpgeR0cuxZvfNcJMYZc+5WJOyOOQgeySEwaDaZNFsY
OB1n1j68cs43tdEbZ8UBLvFFbiCfppqrcu2lsaWxxUNC+ZaUTxFJ7svURZ+a6OPbCEJz6WpU7r6K
cI/ZLCGHwijyU9hVtm+G9nvhWAxpHEM8FC57gZEOJ9uKOGvp+bwjHnXNF6QdbScfrbKrQqT0jgu1
sqdR++KYIO8rFq39NMCCQSiYQ1GBSvAwmOxih3QchuZKtZRJkIzawD7kdPuDL00zBNaqy86K5zrI
kCwOOlFRidEusSOG00abjIMgMIlo5opqtzZHMu+DHEMsg48oWab4bO1tqsYSfY0QUf01cIR9aIgP
tum0yrb6l2nzf5Ua/yFNhBL/s1vi/qx6+cdTXLzjC//HW/HtH130/R+b5nvx9i0uvrc/+8U//lX/
L9xS/6eun5N7oOUYxBM5/20Yt/V/Av/A9Y1vFy0Hq/d/qTh07BKuBFJje7AaiHv5Lw2HLv9puWeL
BTFEAm8MLtO/YRi/NHXhKjPxinNeNmFcoOS48JcFnta42tymIPIL1E9jXhBLbHtsyQzyW5r9CYP2
RxOL+FPC+wuea2zdG0Zx7aMg3FmMktXcLGWwZtMGVEgAMVKx3BFnpWF5rGLVRUtdk+GDy4jNz0ej
v1cA0wAfcsraJq38zBJ9IUk5fyND8r/C4uTLH9y6n/2AMaWSYyZFSoR9i/qLc+wNU2JEr4SQLC1F
FytoW+cB/azpC1VmJ3pH5m3vVulmzjBItvCcl1Oi3zCwHfcZMXVo8/RH2JjWChGZQqTXtNufHqXf
eJN/NbNY58+MFk3nQXAs8uLEhYzGbQAjaeeRlTJyyphxnlbhmD+NM5VtnNMp6xBFLv98Tf03N4pp
pQt16cMEf+kd50fygPBK8g+GRD6miXqqQH3jVZcevVbzWqIgXLMsQ1dnCLqu+sL7BF50lin9LB/6
+N6OC1bl/BBiN7r4rRyO3IojFqKygjXdxm5Dy0Hn8KQDcUPR65xES3g4wPt5o6NHX6VKTktPddrK
tlV0iGJagVQR71U+kjlioPv58026NC+fP6HNQMiybaAz/DwX78fs0DvpC1CSnvEUD6d+KHG3coDs
dKyuDLOaEn4KCT9YZMW0hxZ8hIqLXgo+Z47r1mLQsNEQrmb86dy7PgMUJiyvaE8xSD4zXFvULZYD
775hiv/nz/6bm2u7EquqBIki5OVHr6OkKLBXUF1pxKrPpNH4ZeEwXUjnEbDqXO3+fL2zuevi17QN
Hl/XxV7P5Nu9wPO41kDD3tMT35TMF0Y3OwhVJZuSJI1VlqfBSfYGlmUaICIDyOySOwCcUIOuqffo
L1vb3nRY2T/5WH+9DXwqfGKWpWNQ5P9/XQ8olJtMYFQhnYaT+2xGcllSLW9ZY0vyuvrW/7gNf2uH
vP6TURCb8TsaiSYOo+7/XP9/C1JBRPjT8+G/dW//JqZcveXf//M/Nj274tvPu+LHP/DvXdH5Jxx9
2OKwNyybDe5Mtfk3RkW3zhpFIClAb3huhfzvTRH2isPfTuMH2SM+ZF7Gfysbz4AVj7/Kfzx2W+n8
LXfhh1//J1kj+kn+RTZSI/28+dri4pkBdhz2Rh6dtGZs3nABYCBquhqatQ2cffRFnJs3FtxAZP4N
SL9VmztDeYiLJPlquX2udmnXjsW/Hqz/0XVOOfLz6/XxoXTC/ygY+ANTzq8PMtLKWsgpO81KVfd5
plmvrJ6Z59tmkH5Bsj0+emPmvSBZ1/VPlsGLd+hfl/Y43aDo+iAO/HrpjDF5MDjJqaDDvA69wjqO
ORolTcbiplN69PWnJ+U32+HvLndWTKPJk5CWPkAaP1n6jXwifjFLTq6ZsVigjsvfkxpie8Chwh/A
6X378/XOP+flz/3z9Xjkfi4ZjESzm57r6XRTWJZEteOgKjZuwp/++UoXS+THjeQ7IcoVJjSnjz35
p28WxU1VciI7aVnRnRItzXcJapvrP1/kdw+KhAFMaIl0gUNcVBM4OryeHelUun25UUOi/2jwzBxV
0mY72qZgI2p79JvMlp98u/MC/5f7eCYjUO/qCAwu7iNaTWB5YXSigYoeqCqQfRnpGN65s+XeFVM/
HIghoFeX2tpdkJS1s/jzF//t3T2XfGAKLd6TizfEcxqVWoLrp6Vg3hqPm3Csm7//LuA4Zo1hmzMt
EIW/Piyp5eIZLKNT7MbWey+UttHFnNxOaRqdZNV0N3/+Th+pjhc3FV89p3hqdC56icmRE9RIRK4n
+uzloZkq7aUkLuYGaH7A0B6ph6fydqNILmMYngq4vLw2DkMDdFp//ii/eU14Hc//5REmcvXi5x2K
gWUzCE9dn6HQrjLTR12H4QfE8Sf3+DdXYvulB4WE3SOh7PxD//Sa9I2WQgVyjoPswhcD3cKO1BuC
GJC/fVJ5X1bB5zcSRYslAFBhVwdG9OulDGVUIbqc42B25WPHrfziVKn7taJK6hHPhfaTAzrx7M/J
0zcLYH/l92Xu/otB8HfWdhTIfFvIGiZb38WtxbNiFZWtH3l7SHziHILnCqLcKhfzfEJflD/NKst3
OXacT2rw36y1cPMEajmIpWyr55/ip1ud00VwBsM4lmHqwpbw6LdlkUPsjGrWgV6En1Rjv7vfJqjX
MwvIpSK4xNn1nhmx6cqjqdu1u8ix1uXYhryzJbV2ehj8xnRsIrd/jjVX32pBYTxj5f8sbvk3S+Qv
n+LiAWONDxxkaEcrq9jVAxXVP1oV1/D88B0XiRo2qvSqTYdz85MH7jdrlEm6mGUbPGvU5xeLs12k
WJhn/dgxV9+nnbS2+hDiDfjbryoCAtLuYJqwj35w4n76VbuxCURV6UctEN0qsAa56aJcLOH8dJ9Q
vD7YihfrE9xZ0ogllZlFGfbrA+SE86DBsj96hHfZKDIVkwoH3tMaSKHBeDKzw5MS7biLJel7BWkZ
RyvRahoEuVU/OGNJErtZG1fC7TUA1KJ15k9uxu9+bFgVhm6gE+NwTa358yPuIjXQTGs66lWjjiOn
/ZVODPwNglqblD3kr6Mqsjd4CMnpz7/Cb9ZuHSQRvVvBfujoMC9+ubIXETJaa/aB5JX0OsjixA9j
s19Zbt3e2mzKBxGHxp0AgLNDH602jt0AbMeEMX5SEvzmtSMGl5M+XSPjzGe9XObQGsLltw4DcTnr
QKU9QiVOnXFenVMMIgITHKffejrS35lcgnXcW8PT378bOuRW06F4NUCLXNyNnFuPa8Q5WI3poZYl
ZzWZjOJU6rNzlGEQXFktSpHGcoo7D23XFrO0t48ZHn6y2P7mkf24Ex4gNoMrmhfvIBBPEmB784B7
J/kW2Fblw9fYuXmFfgBImV8jh9qFXVNvjVrEPzy9GV7ciummHhnzLhIEKgHGa64YyJqfvU7nm/Dr
64RZkIbIeZOlRLx8nfRY5tw/42DJONSWXh+REKmUuZP91J/q/C1Ay7eioMI5zlwbq1AgSeYT/SEo
u6jGDIjt/pPf7bz5/OUjYe4id9zET31p8grNbtJSJQ6Ml/oACWhe3cwxNgsUl7jYqyq7Ux6i375v
3yKJZst1ETEFQ6luI4I7jE+qkL8WmdwgFhzB8oad27royFRjC4LAMQ6hSsNN4wQ2XKRJNxc9cD3Y
3h1JMUEMsARn15VmsK/8+W789vIWVFvY6qx456bxz4tJ32FpbUd5QEVurlXkobPRe0G30TtbNoux
v236UGzw8L4C3TA/2T0+Voy//BZc2HWoc8+H018vHxdmT9ivfkiKtt6aWhdvhrB01kg9xC3yM/0L
iS3Nd49hImgFEQe7yct2ToISSHJ//Dz3uk+Wlr+urhZVA41qCOCUqJcrS1ZA+Wzm5BCX5fwGqYNH
dVYhoIA0JArD6OjTLRzKOZLTCA7984/x182UmAD9vJhwK3S2u1/vhhaNdKY9dCqtamBEVO2+yGT6
9c8XuexrUSJyFfrj4OnpbTFj/fUqFjmBcE6jw8z8+ErZEBqbHCcRKwViv84x1xnPBESfIPZJykM6
YjF1hcZoTAxgjfm17EyTsZiLBOjPn+w3t579RWACBWpJ++PiYciCCpksH4y7I7cTqqkrLPjxOphI
33ILZ1ooyJJLXtpPVvLzbf31IQRUTa0qufh5EHFx29POINoh1/aunboZhFe36ZbVOBTFKuohTuEU
C3B6o/ynvfnnb/xxhLu8NHB9TrYgn+gDXXzlzvVcE5zFoUG6cDRqTSDFICaZYM6n9pz+2dl6vcrn
6TYcavswjo2F0Fm1TO+Iham0Jr1p6jymtxx095BQrj0SEG9nxpinvB5AYgzheyP6h35MjL1KAoj3
TLaXEKPoOPOnn1TDfy2+AfwZJtshJQJV2kUZCkYhY0119qTS835kTeP6xD8Zm8aqGRUjf/xs6/vr
C3O+4AfCX3DCsi9+OR6XXM6mvZ8cL1yFUCnWaVoXyz//SL/5VryVQoIrtM6nmYuLiDipZuim+1zT
g5vBMcGh1EWYAFrRGXGOc6Td//mCfz0ugrvU8Sbygp4X5YsXtEjHhqKj2XeqjklCnIZVFun2WrMK
+clX40x08exToFDn0hvkd+MLXnLH6iLr4SLbKwmqvVvXIWbCZRuK4lng4SiwHWM5ACqRz88I4Wxk
Ujx0cuWMpHTvyEu0T4zmsYdY5+QEgaREblslm2g5TyTmrnogK9cYjOPcTwrX3mQYW4Nd3qryW1/O
+XcsAm19r0z0h0sT72qFcS8znsYmS4+D0XnvLWUk8iFAZW/6ZKKY66TdgY4iRxBIU+Bm703VE5yE
q7UfF8ykkquKnwvMZ9S13loiHsEjOeV4HcxZC5fkHGfv8EpmRCL12PqFazSwtspWIHybyB5YjFWW
3uBAhgdtV0b/zsvf/MBsMR3Q9CDsj8sRREOf9dmPtiqmzo8MZX8vnSS540gqfqD9lLfwuUh0iKrG
GeHi6PrXotOz0NdSpEiYbDM0vyViNMYWIvhi5mi2F+hQM4N0NJGAMTDT2z7LsD8w+9MeOPDLaBNk
GZYt8uXb6TAnJh6RxkRliJpvArwbBh4OHFTb3DwCFhddBSg26VFVyqTWvjeceB47MmCCBdMnjycY
n+ywIn6r0zd09xPyMqPmWfZ9Mfie3o31mmzEul4BOIrwDhuJRw40s44YHBRGMwzcgfUDblKzF0Nm
vzRF2o2+wUbpLrq84B8p29kzcceRarfQO4BYWCKM8VDiB4v9ns5uu+xENsxL7KEk2mk2Gn1pFdF4
zmr00BYVbIV+a7jjtiW8mHQcwo00H7QuylmrtoJrUgzhcpG6Edd+qsXyxsQKGGH5IyGVnPFhJiFV
1eES3jbJ8SniUlRNosWmGDD8RKjsxXpwGLw0K1c98u1NpKXuu5XI2FwWRcdT1UING4ijLYYnXgOO
cxMCLpS+VtN2KwOv385ojfyVqopkbFae4GtvReefpAg1RFmxSpFCOs0Ti+I0LTEyGw95oUcvUVtP
zSptJ+MboYx0nq2oNu+azJCOT2xR3KMmVROiFCg5565UQSIwmjHrfgQv/kpiG5fv06jGGWNn4yGD
+UmAFDHXYtF0Q51uw6Hx4n0ceXhXI7zGTOfaHqgcOhiNcZWTqvfKjlusmnlWYBAPS30TjxDIFmQ2
fOiZoFn5YTmj4NM1xKSoZEuzJw0rLuMNbBZKcw9bc7EZy4nAJ9VYY7YkKZ5CKR+9hPRkx7UzGJh5
3/u16pDIpVXpQXMJ0+GrnQxM1EFBRF+c2TI6figjE2uPCOejiadq403nHKzS6oJXXPCEtuIuyq7h
grgI4spctxchfJOjQepv7Y+FFdY7vbRwjzYKRGgA0cZdzUoDHSqmosHimwLGKvmRh1XsiuCraRMS
tTIIukv9sGlB2I11riFuZpT2GrgYga8dkMB34PCw65DihHvU4EaGa81wg6eiSuNxWacEUi468qxc
H18GCw10ZrhwTW1QOmWzO7mLuHJF7sMi6FOqLFGC+2pt0nzZKr33ivBwc5XBQHNWXuVAwk5VpZH3
XpeYHEEqUvHPCWsOMmcXhbwJxJAU2uR9Jsh1n4vafTASE1grnOqG+KY01fINMlTZrJraHhAMpaF0
8FhU7b1N9h56p6Z0iK7TYRLQFyNkbZXVPSoIpzoX2Bj7+8e4Twm51MeSsKs8TahIer1QVzC450cE
0yw74SDzbYj/xeU8N2o/nNjEJz2adqwvbGvSbhNyxIOFrSixcSGy8C5S2TJsVhqMA5IQy1sMnU1M
IJ03Pgt9GF8t2cgTd8pCCItQ+5EfYLgL0f7cS0wbxtLNi0Et8xAR/ArKEMk9rp14Na7yqfUWk4eG
bS3D2Ln3OM3CByyZGCxbI5FHhqnzq9dTepHYlwXoywaPqK3U0mcBw7ASoV/GYw39bXDnHB04e8py
JE3tGwji+EQCI4mkim9YbS1tju5Ra1TPLYGwX9EgT++Tg4cYu6iWPzocXW9MiNBPmm2OV6ERYP0P
EdzbK1BhiDQTM5yJ18qHDumhqq1q3cWjuMVKgAqww0AB78uZLHvZVJCnFnHYEpBBQa7dIGvo2Po6
PFOxZyTP0hz077Rdg5uMkRkuITHZd9izA+i98+wwQ6PGPmYJv5xvNnPsbCjrIWBhhWeXJBgpCP1Z
iPrHKKgOt6y6SDJHCQ5nVQEp733y19IcUWtF5GLVI6Het5Y1vnhji0AdepuT7QTtn5c68VLM1W3U
d0hydbs5KDfSHuChW9DNeiPaZGMedots9sg3l0WRPab64JEQR8r9tcB9my37vArP7l7RnbOTHWxu
uZsT7mP2Sj9StNCcTwhQJ1dbaazalhU11qLTgiZdkHRbfp8Yz5w1wuy4SzWbTb90GssbdhUIBZgT
FBI6C951PDJA+W7ZQ7/V2WuwSwlR9PupM2S6jGIDMbupl+51Y5YxOXlGyJJupJXxhWTgtPYphuaS
ZEpDEQ6Z2MNr2tjxbpRtMSxqw4ClNg26dofMGtMtWZrpN1itnVpO0QSjyCVoAci7qRPHUCBwvePI
PUNJ6AzCyav/y955LEeOpFv6VcbuenANwqE2Y3YDIallUmzckkkScGiHcIinny+qq2uq2qzbbu9m
ca1WWckkgxGA4xfnfGf0q199YOZpL8LO9NfT4i8egsI4ONa6BIDJFlWQPw4X8Rem4vRmWIP216S6
AlxCPRb3ogotnJMEqzBKqUWFRKLtus0wxiWEFAGdJGEkrDlw4hxZ5TDfVJzybK6o13kojAPELByY
ZCismuBKm25kpf9EzPBSNWTsHGyZxeNJTi00uxqzJsoqX1ri2uH8oSZcaCjuwOeCS/GssoEgY8cy
m6ALjrkBCgclCm/rgBXFbbg08fflSDiykUH5LovX8UfQSGoKo1XL5IzV064M/O61104uUYiGab7v
wiB7UXYXfAYkvdVJbSh7NnhA3U8xhtO9z0owApVbYl5GuhXcIz12OAGrtGg33VLZ0cYjXJOHVEQd
TQ7zxOM8WpfW3pgwdSiIIs9/zSyVXS1pED2ua7o8LsxZn0gkFf7JqluGMLRdmHxgybRqFw2II9G3
m/ZysHPSykKP4b5YiuXL73D4bwfj+U9zn81PALI8qN94SmsMzpKYpxAi3i3USWfaxxVo1AcNDRej
pe8P5wrLR2w+eStUnBSwnklQ7MTO/lxYX1vUCgRA5rj9ABp05j5E6vxeWZgBBqyM15FL+F3rlEN2
oJbnTJlQuDE+wsh4Y8WTWfdSx6CH8GTa77D9uhk9EhbyHTxS/9ofjXlafdyfSJRF3x71tFT3pd+E
Bw4ZVR/yBZPkLpUBIwCJpxsiZyPkl8zs6gEzCEptUWs82GlUICyYVp6THsfnlPSK7GMMyITFIiYi
Y3EPcd3K9qKcHGfn2kUBm6AcCS/vdRv9li9ZbKvG8PEtcTU413FB3OG+jVG3JnU0CCDG41oXoDXO
5mB4qc9tBnZkX/DIF4mx+uENqIiFeLoPdXUZyXSBgz6oxcF8tPif+dLkpADNFYyzkM9kGzhR/0Gh
G9tJ3E9pvR+WgZGPaT0+k3KJmnGLyC58PUMLsewHa/Vk68qnTCPyr9/5hjn0zg5k+tKqyblmSby+
z9Fc/BBD7V1EREB3SetOC5ElXWTOom1YpXMRThunXTF9xotZDgEDU3kEpPJkmjw+eGCKnQSjqNsc
vM61diietHc99xUdQpir/NgqP7rieQsddaNAfKht1g8jtVBuMH9v2GU0D+3amadapHZwJkpCjoum
YiCMozFv2CeXBwgaWbmt4yGvN9Y8NjDzdD0ER45XSem3AKpJQJzrS7YuEhchc+bzlqlFf57P+BC7
EtPHJhP9fL2m/DK7tu/Nm8dMERWbk7qf85JCCZhmr923epG8wd4gH63Fb7B090txw965/A7BSU5b
jITitXF9k+0s5aBdJo6iRrCez8i/rRYa0LELkULTWGF72jS6izs8eRomllXOmjFiPA9Y59q5EwlB
l/Cys8xersDH4datUCgXewk/DzZCKastbIr0i2FWiEoS2dywLQdrJpsgH8UhnGz5XTrGPfneIpl5
cR69nbcRNxAqF3XiU5h2nO81gADXnX9A/MVWU/bVLeytEZEN8qzpyous8hHydYh9SEeAUb3YBNdr
QXRkQu2HEtLoRSRZMaYfWYfFB34WSKFtnCHb2PQi9fG4OeWIqxgQ1Ib8cutuJLN2gNVAP7OlvcHk
UHQWUWGLYxHyvmbTzIwiDt9q/s/1Mun+oTelc1dK3howlkThboCPxq/9yCGxb/sBHL+ZG/ipLewL
KyHC1HpFlkQyeoanyttPnl19F8gHn3Qe5bx34xkkswBI5zv5pToXoU5U4P5M8znxvHKFI5BTq+1A
T45mj3G6vvA7lrF7XCRUzFWjoI5WVKXnmk9QZvd15pvrDnD1tAuaeY2TYczid8Dmdb9j6kJYoh1b
DcTANEa2qAFwbnK7a29WzngL/ISim8SmsrwNHbTxpBzmqNlPTR49dUPWQVKDpP7826jm31LHXatf
XdM338M/xoX9VRn3rzR055/3h4iu/z+/faP0qzmr0P7yB0wcaljux69uefjqx3L4u1b6/JX/3b/8
Xdf2tLTo2n41Yw2v6QE8cVP/Wd52ljv+c/n4IftZ/0UNd/7yv4nhEIiTqMn8z3VZ/5+lCH9o4bz/
dJHRnDflZyn43/a4f0ft889CiFEI1Vjenxcif4jhxH+yWGCzfF7/Mpv3Yv/fkYiLf8yTZdvElBmZ
cPjbevc3oOCfVx4+YPoyi39mLVEUzGhsQQHNNCbJHU9Zz512rSvAkjaZKyB4qdd6m1HCgmGMwm5p
2lOVef6EfyskGpcGwntzCwshR5dVQl84a5dbSZ4FNVAuICo8laVqvDtZad9c9NYKegYz5ghLlcdK
Xl/2nGvgUVNmfTj4i8JcSrw6atsGUB9U1jQQreKW7wYFLgeogfDYXJA72CcsG/Oz2Sd07jOIxMO2
H+wvF+BZemUtYDUSqecsp5ce9EuRe1iaBSGKw6Wb0Q8fVyCy/s9yWRf7Bl8ycLUIHEiPJLBlcXhW
LBNr5jrmO+rskJTlXBn71OSKOd8oeWO2YUPaAssBaHcn1L7ZoYmz0mzDuBOHlknZSC0akjcCJBSB
ec6ABT4UMyx30zqjguqbGlBOQHTx6nEofxEwYl1CbiJA2CqZqZHanWuc2fbqP2MrFuRA9U570QTU
YBuKorg5+oWe7R3kYv2+Bqr6aeeuwZ8N3eyArZqBmJ8u1UO8TivtVBkTPbDg6Xn2cif/EinDiq3F
fP+aBXVFjFI7thuStvHdK5sm42peU0vv03qRX6OW2sIvFljP0IoxxSo4xJzK9E9cN6Tl+Ies0cpP
qHu7gxXgCtrXQAn0LhjE8CFywTOvxS/4aDs53kFbARzbynSugyRuXFPtVmSA8miWOHQ3XhUNW1/0
tdiIVHQfQ+UBGV/5XEg3j63iDZpY9d6GFo987RFhC0MawAQwl3mirUGssKnSLiPqBYTfvgYvdpJz
Pi1bMqMFzV1RW7eu361Q/5TK7I3DlXU5FSlcP1JOVHYqWoHljVaJl4oHn3fPySzLxYFDqbMJaA55
QrADU0kajdkdHMP8wzNYKE8pMpUv2CICnI/vDh+BXOrXDphcDxzAyqotXjJZ7OZMT5dtvzYfFQH3
3m6oVXPP0CYPE4oC9TUGbXDjRV1a7grQM23iVoLAc/CCrLOJeqg+gbxkeKKX0AXqVlZzwTNnCp9D
KYr5HLbXYzMuoqG5BOHuvBC/W940wluxHsAOqaG60TdtGqCDj23X+5RO0KragzfKy8D4lIFTU2RJ
Wgj5aufpFAC9Cxbsx3mr0mTi+fJt2/Q1G1yQIdANOD2CMYTvYpoO8jE7TLbqPlVssPzCjzYw7JdS
QmUshiFMjOzTduMEY/rd2QUPbCYqOWZwPJPnGq7XV1LCpjmkXrxmp0kVkjw/cnX4SNLYgJMqyFY6
UPt3j2vTjGQxZL0b7aUR8Av1EOAuE8VK1ABRV59lXlMBdYKwMbJeae/PBspp12mcrpicpXXh4H3/
lqmSJkGn5n5KvN/FI0vp6TsM1fSdUWQgWy2sZsJbLaRKxjpyXvEAh6/+OJ0tBIUT/ehUZ3yISGH5
Tth9cxfQWpDswXrgW2UMVfcMpuKfSzCc502MiEemHSK+DlKZwkoULfzf1uV9AX9nl5Bl/Oqi0ujF
dmNKXoAErIerHks7c7TunE0+gY5+Xy3fum+xDSw/wApFr91S2kg+zBnAXgscZf1K/HyYYg30Etz5
mTqUMflax7pqg+6B5j8gfcjIQl+gOghPnBrncSyT/oCRQuOR77A24Uso3ai88ULmSHurlNF30Z+t
yDXr8wUQ6OrBAlOWOUSFij8cd4rqfRpkbIpjFNe3ThuTH9/Feb2XoHmqDa/PA/QF93mz1vywjVoZ
zfN0sYa7iAYf+JyPiQkCDi1IUjD6rbfkwUbzse8MiMh+DoMnv5klRKhBp7fKyClKPBbXD7VVLgzA
Ou1D8sTWiU2jLMV9m9cQRY3yXTfJhhWpWu73dbhlGhq2CQgVoOES81OV5HU3POVRCGUyAtwgYDg4
6Q0Lxum3z725GgM4XFxKlf7kYYD/Qzl+WvFuobHjwO2KPmEg4697krCXcdcGHGqsI0LGQM3SZdS1
VsOix/WUAyfd6fPw1Y1oXz8Eu47hGlztlJ1Srs/pBHV15XZrqhzbrwa9ve1pe39oabntbiTWsbic
xGKIWZox2GTGLiPstU4GQclu818BeVXMGeCmp+2VgUHt/JhxdLrJTPHJDAnw23rfdjK3zyhtARKU
Oe/LmtNiHCoIbBMJWrGPPSa0Jsk0yE7NFX0Mx7Lnpdl7DuOr4Tdo3ft0mJZvlK0V+REZHHO5Mauu
3tO8dI+O06nxpnYsp3ideVneU+kAwOSqsH1vW/vzuOyaNPK+dDv7m3Dyg4MK5vw+WGmENtHkY+ng
XruqXurBA1VE8Mz41IdQTphPRbO6YqwUtlsScbKaAT84zQ0SpPlblh4vXeQsKHmz5VxuRsos8KV9
Lkt49DJ7aSDrfPQZSltied7DaKnvuqEL6frzsnuUDBqsK6t1zkeejOpXDbScIdhiUhbZWyINx+k7
d9flDaS5/1mlVcM+QIvgCnIT9teqjoEVjUC7f9fv/0/V/R9IIv550f1f9WfTdX8tu/9f1R0SvBsx
nBAk5ZJE6vy96saVSSUOcVsAb2dZ7qIx+L3oFjhQ/AhFPX91tmSfxS6/O1D4K2SQ9vkbOfx/hyr6
773G3d8EDLQp/1QPHFO9/0liEbJhdkOH2XgY4JGxsQf+VXNCMDw4qq5gaiAb+0MZECdiblhnBFxQ
qw2Gq+/K5sR+Knpmujwc5aitZ6gEV5rb7hCX1i4+T1P5mrzCYRCKKQL+NqsfdPmYCn0R7VKOtT1x
66CXZ/OrsjuIABSkxlruUZaYQ+hV5W4eYSqsblNQSbMmtnsqa6RP3XvnqHc9R5hQGMzWjXe5zPLZ
DtB7McZl+6q7SwfEYgI4/xlp83izTvkXOT0bzSJ706S4L5l1v+jFmF2vF0QQbjMcKNwW4HlOSH4u
61yYQMMvYdkPvJTqmgArDrep28WAoza1gP/Gk829JdJI7VkKM3DoV2AdEHXBhQZmK88xxsU0XA6d
Y+2XdKx3axSse/Sx6a5tvM9GrBIIOX0NOuTDGGXmKS/bBy9tP2VhvQgjXd5p5X9bs3PB2ZE9SaqB
IzOoI2VoebSgaCbUmevFaqL6b9Lsf+uufQIR0lT/slH+77XTh6/mbMzq//Fb/X/YSXPz/au7+pEK
Lftf//XdqV9/ubV/+2e/k/Mj+PgeQlf6Y5YV3M9/3NwBnmsHcwzSBAwcf9zZFkh9JPDc+ES7nA2f
ZzP277e2JQKy8OilcaPZIQJWvt0/3Mv/6t52fuvo/3R3ozjF8Yb6ndGyfRZSnX/fP3fUQvU+bskz
1TVwKneb2pPe+G7ZM31GszG+ubMIgAFYdR+S1UEMhE48DexrQ9Rr395AFQ3EVVCNutp2YAcauK2k
t+WkjmXrDWKzMbqfNOuNmLn9kMqHQojOXNW5XeqdZ7dxd1yrID8UvkjTCxfS1ACpv2Z4tFWs4swj
3HoXqMpS15AIYNGs4zYdAPX9LJkSTC5YUjd1IN5KK72vx36dqXPZJL/bpDa2cYJezU0PBVBcH5SZ
lst8y/JtJquCZYs0u6kDmfw8hW0QJtpl/JjM0bKWtxXztO5Q1DrKH23X8osHV9HFffRWH977QFLt
e38kAvYiaM6oKW9uqKZch3CafWVa3RxLNHnR07iEjd9vlYmaAnMz4RYf7NQAgaIem9AHuINsMF4F
ysTXphk6d+uZNQyXa1xnfr5uhyokWYGlCwXNjRNp8kxAci7N8uYTDXaGO+uh/UIDR57HZjBNr36W
WcPOKyY2BrO2WGEstRt/qXv3iOrAKe5bJ8u798wPVX+jAiuyWFG1k3WqWi+PvqORCfTRQeHTfy1F
6MBqmr1CCXvTm8mz3C2EzbMchsSy2tNJ1nEQzduBR8F6zFM+ku/ZZgG0VfXKMScbp+Fj0xU7sJkT
lGL6tibqLQogxuZBwC9IF0M1HvFiFW+EYs17/vqu7G9LHM7ejYnreH21xhgJf8LOaESEhGrF6d/F
7PTydXWzWf/QA+L9u1DXO9Qp+sD25YlZlIB24RU/0rYYTulEZvpQhK9iCdpPwvYkCExjXsFgtHTz
ZKWdL9z7DMRhIgCxbrNmIsOLlSBriIqUdd6IeS7vcjSu3osHWX98026BhIMFOMRWG90Q8UnKxkQc
ja3AYB2OhhIRsFRcPZUzS3nWyHkDkW9d76U1tHs+VIvJd2bPNnUqpmHGyxTAPfllWTI7BBwlscqD
NzCCTn6KfdXxgDzDo+2bgrAZ+26i5SEHLo0Cq9vagVJBwUKC0v1KLUrZB2W58/qBmFoOcscy0Hdv
ipzq+LZ0AffRGkH+LMrFRSpkqTFpMB15zIJKs+cOk298qXvI29FDdyBcDSEn5b/rGLlRcGE7ivmW
bXdmeLBwCAXZJhtY4lGRNkBGHoeiEdarMktvPpaKxPrPSPRxdLIDVhZHq4Xhf63BXLs00jYYOcca
CRqAp5bnO2b+bHnJpGWMetvRSgzH1eqrBwEGBxDboilLs04XHmnQEP/F2Hf2zkbfNyciBNaVoFdo
3iyQ+hn2Ia9lVjhydNy0knvGCQM6/jXmTd1MsHZmmnIMR2FNghc1SGiB8aUPSGImYPEujRqfyc1Y
6gRaVY7Mw86bDQFGhXcpVwhIR+hCNIApgbjkjbVkHexc2p5XQ6YHENcuLi4trzN3YLKtcuuREcJs
qxUlDZTn16+o3NYvoDRg0gO1JmZU02fjRmaXNlPwUGXRKzuy5UH2YDOgW3WaQMRMWnvW18WhKlAo
IMM39EWa85MXYgGmD+0GE4dyDiuGd2DbildWWX3/NiPOgQBKJvuvVLIhJhkivcVc4EC569WuBOP8
4NdReWiZwh60HJer2i2rpzSvpvuzqsu9kGH/jRR36DYSBfheY95/a4l/fs7DCRYWSgD327hOyeYW
49GGSL1z9oAKpx2TMecp9VbAhX5t0m978MLXsHTRGs1QMRO1zMGO3pQ83jHowkSqyP9xTo9eD6t0
WGZURLqxhXaLq8FUJMwbV+rbDMjGLqDHActjdxKVUu/NX2NnnocuMIwrEAO/itrWT5wALtMwgfwA
XqqFviuKBKt+E98oNjVbMiJTxmzucg0EUL5PWYY3qmyQLJqx7Mwmcqf8NtR5eM/bPJ+CKi7e+xaC
7Abtwbin6DJw5VNbAGSvUwTZs+0RwKWBEh1blHcvEw/7dNsCNgORZoR4KK0o4FQMs9faDs11aiKL
db0jnoKs7946exr3DsrZ/TSH6qEVXr/T5WwfTWhdoNVAHua1T3Yx65tJxJO8XXqrOEJjchIPCAWB
jp2/XA6I7PjzcFTumepokw5yJF7DvvAm23+mcv4Quq0voKJdFRnq8zNLcvjhtIRAujQs16EYb4sl
Kp9aaPZbhIe4KxB6I7Vu4FkqeTWw70r8ceiQPY7NJZIASgGvdas3JSFgYo21Hib2hNuhbppbWxbZ
lqF7+hYrA/sSt/oOtJr1Xa6uDU9D5yN7LKsR97Pd6OLULudOg+UDmqDZoOGyc3VVruM3YRK3cahO
tdYIzRz3LpyK/lFoANG56sSLtlAaeKq9oSO57hw9Ym9uicRgrGJ/y4I4645UdsHOLnFQZ/2wLCQO
Q9pv57oSJ+QYlAt9f6Hjs67bNhwsQHBQkcyESwPeneTTHDfEBwTrJx06WEnigJgnVZAji5yYkKne
o7YANm760m9Prcv+DAEVmS2AxG7rXsyXFDnRkQM1voJBah2IpvR/UAZZwbtmQJh+zsECkN0ua/1Q
lMQGb4j+WrexsmqGBbkcXkriJOQWMUsM0zxiDkLDJMeW+X7axYwWQYzrY5VSlTwgmZrCNwIezUcW
VUG7RZu7HFU+kos6BDbLWee7TUdiVTjlqi/o8OomGgO4gVb+VjGQ3juNXhMV2ngkmYHqS6816kjS
krM1RJcXm5nM3Dco2+6mDm19XWLUSfxAtfswRgA1k79yVbVL9MqtYUHVZkh4aDxvdDdNVkKNpdb8
MZcgrU8lgPpsOzppGCQjKM5hj5l6+TWfI0E2sVHNcCuE1Ie0a/Uvf64J3VQd2YTOBGpY5lWZDPa5
4QoMhLTOcuN93of9DvR9uwN1d+vmeUQybBRKBj4Nyl5dLsumc0R1BciT15Pm8OSn9Yq5GQHEFbFM
V4uEUxvXS31g4t+0SWCFzp7hvNnRmzFdp3QuQY8y9jebYEqnPfhHWAzGY4UsI7QDam7FpkuL6ZM8
0/qxLlT9hpu6eCVRU7ySPjc8MINm4pUS5bI39hK9RChVj3DL6j1r/c+1Cm1mO11J2oMdXbeEEl43
wXT2WK/lZzW53mEshH3MigncVjx2nJReddsZO9v6zLW3fdqrBzOJGjyk5ezlVFXPrPzWC9/1nRey
AJ9LBTuTRtw+NPlqvlz/LFYpw6+Gq+Fg4pKlCXNbcj1CklkK80Cd0PM0VaJKtI6BCfZkFLsMp06E
UKfXZBtzzUYzgovVltdF038piLVWwg0QsyMR+qHj0/Qu+j5A9jSO1Qt0QGTCtV0eTFNmHxOl5DFb
Iu44uKfFc+/X5PP0VX3TTKN4R+dYPvXwsGdAZiRkon+wkMvNLfVpWC/ZrZhAa5dODrVahgPSyHoo
/KSgewOnOhKni1nD/a6VP57KlQKDcCUAvFNYuV1SqBA5kl8MPP0hno874LTBCTEqVUPd1RQNxN6f
Oq/qMGZUEfNQnXZM5COyNNpEztF4gD/qPld5xjh2ddphSxYt2krCC8Sr5Xb+tx8s5Yerx+laxQPl
IgI4iPe1u12rnvFwl0Pp3gx93f5kylNdODWaomCV43zWytk7VIrtVludNvcV6p1sO5GfTE3X35Xu
JG6QkHQH1B/xjnnF8MCIx78ZWGENLOvRdadlc47klSziR3dE2FOO5KUFRAh2TGA7rkSvC5kyz0M+
Ftc6d9Hlt4DsnHmChUuq6TmmkABwCDtluZUhsbI49kL7uuHaRpCC4IlfaXFcDzCxRyvIFTvdxCM8
7nlFm7G1lky2l7Ofh0fgkt4DBprlqJtC5BemU6HcDqzRnid2vGQz5ASxwaxb/GTEUOBuIJwS4Db2
y3Xn1o3cOGSPZlTadnZcstrbUcP4d5401kGnIvjlu5NNgkXRjHcR5/AJpVd+hes5/Qj7KmL1ZSO2
3RUoqnaT8Jn9F+w6ztRPiFsY+GbWTUxVVxZSPttPr1dmH4dj8WblEVUgVpandO65FRsKx00W+va3
iIZqF5DVc7I45V7S0Vcf4C/Urhly84omob4FZAriCu8tEv0AuTNCB+t2XMf0dhqMLdEbNeUP6eVE
CfGEYV+tl+wGyfC4wyfv74iJOgv2Hc++UV4R3uBbn3461JS7RQfil2ka1SQoYHFHlDlpnyWH4qmT
WlxFIqhBC8b1Wxil1NOtGEgPntuhfWhJl9tjLCkvF3sgAblI+12dy+BkDx3h0Dx/5KdoB711Kjk9
YsAgPaweiVFdgAjqQwPRkG0HvoQiUL9ie05/FGihksXysuuBUUQDIxrI5qK9/sER9XpE+T4Svo1I
7gqOZ3QxoFI+tNZCLB/s9QsdoPPboix4yRxHnlDIo+yTVv4VDHmZLLEHrLDhUhztQf7yU7Bxg99n
N6CBiweHQ5EHj0I2G9Mu3WduXHKBzf1P/PTxvZK23Ltz3O8Qj538wB5hx1fpRU3uGtBjfn2cBKV+
jJCvvA+Drs5IDTruaVRXWaV4kFvEAd8AZmwtrPMluiQOEAXpMlGV7737UlaXgdW3V7mXOjvtNY/9
StWymR2n2SMFVgSxURhFG52ThjXhJbhw0pHxPmz6jpK2K3+QisbuK115QGP3IHGroink/K6c+zh1
+5dah32QBKSuU8GPrDwT8stX/sUUxPdpylqUB227hggQMrprxidU1ahJNnNkkxxD2UR6tevjgQ4h
Uv0EISZeCXyfnltnJadIzLBHdqlmQ4g3jVltnc/xCYVaG18uq1b5Bwu2OD7mmiKfBOfCOwnBXn+P
TgQQCLXyZ9kbfBF47u9MLXxgXzr6tqPcvPWqtPvLmUiq/LZxyGxmBjCj6x5KOMp5V3z0fjfPTzlA
DBJ5XbYRhZ7Sl1guwbGfRf/I5EPCTp8DK5nc1PZPnq8LYCNduhynufMBolc+8SwV0I1q66ZLsIuI
Aq4vLF809WbS8XRVj7WdM4f1Y4iqq0e4kOyjrWpYiQSprQ+yaBA0AVbGU8xar0imkN0/a1/7K8BZ
ui0b20VEFlZoJB1TFHv605UFbUURf2qDyQzbOXKXKyY7A+F/qWbCyuOSUFffWEhS8BBsjN3qZybh
ipTjoWbsFWPEIGio+jUOjn+B74H1chg8KjmabYdo/5fdV8zBF5TT1erNj+SgiysqVG/LgCpkQeba
NxbywnunXGswwJ6HWL4Or0dLzI/hUBc3/KZ0Ymij3wKOeoKV0qVLup4QiY0g/vlmiSyiWLu13fFc
RTAWRVj0Vn9ZrvWgWXnCveJ8QlCi9n5DjhQSYLwdfV0iCcYQBlAeZvVdYCn2iSw6ffvaCSWjQfQA
C5JjQOThxbhmpNV2QHgYvOlhKS8Zd5D1WyiX1a+aiSBkyexZ3iNE6Ca9s2Q70rhxZU0VetwiE8GX
gORdf4wpoPh94Xd6KLdD1CHS6QK9ks2JmCQ6jtBwkN5F+GHl6+CPaGK4CgNpHdzKZGO8bWncCSnM
iUO/g3S7ihO5NcWQ4EWikxliSPaXmWvg1ke24qdmgx9e+XMbfU/5kMfoRHvpo74YOJx2TU/0FAvL
KryjdRD5cxFPwNfJUEBhIVAtRXs2jzK6ljS28t6XnoSgT9sAKZ51fL5fh4KfqtLK/6xplvV2jRBs
Ng5PZqI7atT1CUKgLgDljikh3iLVkM5OhiF/j2jZ9u6zKm/LY+4Ya9zxswl0CNfYwWJJ9JqYskHt
p4rHzIOeQhTFqkC0erC5m/xr00fDetkVxSLQ55BtfGRAVIWXZSOc8eDNKyNJ1IOrIx+syOeH95Zt
ESrIL5oeGBUu5pTGhLjcsQyHy+tFRbYQphra1r7IbHylQ+9a1h2xYXF1WKlfUEUsoMuOsZgDeVWe
1b+bjj7KfmaYHnDsIpr0KLdyoNcFmjDrLl5nfu4KXntO/jeb1EiDZZfAv5flygJSSXUsfsYZYiNs
gTFKlixO120ke5I1HDmvCToN8lUDl+YKvi9qMzb1VXDXY8S7krCqEvQCDP80tyfdSXlchTwEE3nj
m3IgP7ro1+rgAe9JBoC31P1V8KH6Id0Z6GvPzDHgf6PBP42MD09V4TqXaE+6kxxlQc4UbTwxehaK
0+5XMLgqicbxNcXxQi61q3GsROGTX0XdrSkpLzbo4M2EAcOebueh/iQp8HmOKnD03VktUZH1tkKl
wGqOxYS1Nak5G9wTgJ0d1EDmHL+nbTJE1wLcdjYw0srK7KU7x2+avIULqa0eQYzV7QexVjudpdkh
g/F9DA3CzkFQgtVDjDmOwEC2g7sh0pjDkN/vZQXH3ImHccdk3Lnzey0TQzxBRThZm8mT3xusFApl
OFMVDvBFCJK0a0f9JFco2vszp2xR9NC0kzAznn29Yts/ZmV4aRFudsy9ptoJK1v22i0f+sj/qQJC
uTcVR/x9GknnYOy0OAWT6E8ZgZ5PQxG030sUZDc9TRnhKG1V3uHi4tl1lv5FbTNeO+Oo34TtEGLR
u+WJGp/c8pYf9056C32TX3vbinvqMlV6/o5qnC41CB40U6owB9k6wUeWmyuzzuWP0gzpi2mtYEu3
Ef7yZB5+2JViZskb+xr21B2omNTjQuDExpkdc+PgN9517IgSBmb1roKEz6jfINSw0m5vN5HY2232
EjTxkh8GB9bHptMTlZMbpw8WmqpjH6gvUdTBSenl1mOiuClM+OzUWUuEJTFfuChsJqFYzvDpfgsz
5ScHYvZHQ+RZUjEd1271ubRECHuxaEF5+y/jmdSFtNPZZhPVujVoPJVh196F1fyTkt5K0OYz8+DG
w9BXpHeKIBe09sxjtzBa7qnBPipuWiy8iArWOb8r2d9sKFKmvUPE8evaFCQzloIIhVa1+rHANUXO
eD6XDytMDuDU8ixat3erNSHOJNF1K8oaQ620ne1SKgfHTfGYo2re4Hwg6VByyx5IeW1/msJ+WAfv
YRmWZ3C1BDuQogk465V4guaScL2jIo3mqAuuq9yb3mpnXq/VuFzImeiswBNyI7JWHABLDZcGoNl1
VUfzheMz75moa09oSel78CVsHOU7h3it0xs1DftUR86XjgfKORKAzjPgiFwvHYyn0Pu/7J3JjuRG
mq1fpdF7CjTOXPTG6fQp5jkiN0RkhpLzZByMtKe/H0uCriTgqm/tetGoRUHIjPSIoLsN/znnO/JH
LtGvKPQtL37v91GwUFtZIZRYJNgONLQ0aADhkWujsx/KdN3PXqoia/DeWUNpt+/UxcHSRDennCN7
Krw5nnqHwKVfDKcxbC9rZdHLk3UV48Xapp00Ea6KRmu27wLfLx0izSPuq3mrBeXm1mR7wedFHavE
y6/sJMGa5/G27XS+0LBbr/itqrfOLNhT8Xq8mBUBO+YzeOvHsLn4GYHStSa01bvNi0y991Tyzizz
EZ4EkZkdPOe3LcYf8bC2G1uBGJ5XK+OwfAhycineG62XP1ovI+dbe1zRHK8+chaoiaLBbnSayfii
m8rYCavNITf4WAqy9qUreaTLhN5FhpWzH1Eq6+LRXMCMpU/fdFlx9lum4ZD7RFg19SfU0Hv1x4yA
GEtjXfbpXAdRV6C2cXEs3Ad7GNRxhNBOLi/tto1gTb+4iHLWsCqxW0rWRtbBjvcx1U8XxfB3h3Hm
eiqT/lVISP3gpbBe4caM2HWak4+3hj3Cp4bPTF3vNKXTluPNuRaP8JxRCFcVN1sXWe1NF6aDrOEZ
RVpNNTysReFe8QybXx1dJAwYGi4pZp69OBPVg6qoyues5bCxpSIafjTsShT1BsZPY+Q43Q5T+2Kt
JllspwwYmqAd7esqU7gx7ImfVxjKwYzPW/bsO+63hSHy2Qi7lgy1Q8IkXoDX78Ks0RwMJ+vJQz3c
12L5nllGqPeTga0qTuj7s/dTaZgd4T/Ha4/Kt+zLUsjxLWGUetWCH4nyIOsekLebiBS3zxGdURrB
cUXxa5YbnwwwOEQb5ZErj7ix7LF60UmxHmzd8Kbt869gddM9Q6kHQavYSIab5ShZyBrpUu+LXqd7
4ZhMsksnxA6VjfNOqpIg1tRbe7K7P/JiNCgpIrkTD7nXE43kft/temiddmR13bij75iJMPz8yEVK
41RbW3eYXOmGmJzhMBOZjZrFnsljeXgtV9mpw6ot1iD8X/OhWynuwdNonhonQMojy/EryaVL4S8V
o3dzvcoHYdyxXsPvWtmaOazCjQoS8xkYF128q5r/G5LX36gPHkRZZwN1YKw3HeH4WIL+LNj3daoM
u1k9grnziRvaoVwnijRWrIN/sjL8bgT6j2aq7+nrHIf/+s+/AjoCEdgw8QAcYDHyQsfyN7bGn8Bt
iXJV6dPgEEm7wR1fE29ariheFOb+n1/or+wY2LvYIGxfgHwXpguQa/vzP79QsKqiq5ucUHel/Lid
/RG8bR0mH3PL2RFaMnbjrVIwe6ag0J2P//zyfwMZ/ev1LdAxkHt8kBoEMv/6+qoPwoRsYx7njYGD
PGEMS/16jnPBge7UHALDD7t3DBTFfGMCnLynJIVJA+VoyR5F3ciu07AzwxsxToP7G+Xjf403/02E
hWfwD2a6Kv1V5n9x3PD3f4+wiF/AL9sgDRGFXFw0IF9+xzkHv/De4sMDc4YYprA35Mzvbjrb/8Uk
17L97/cugz8sNyL4BTqbIF8RoMCbHm+Pf8Nx4wbbu+n/YoN8a6tY4IKMoZxPcOD+HV0KihvWQplf
WkXXMc0d5uA4N7O5uOXMNrRaasn3QZcICQBha1MqjmmoSxAU249rhLsuVMZo32KbNj/qVaU2REoE
HZym/jzYaf3epiMjCaAp+Wr2O5PpUy0/i2wS5gNxXBO9sp7WXFnf3CXs5+Yj4xKeod/gFSB6pjM3
c14IiCl/X6G+LE/20FAkwp3RpTNWK3cLKhN233VBs6UKrYQol6D58LC2pn5aN2V88zGktHiOXU6G
uawRVVjRULfbOftK7aBiVEgiJjuzphvdNco3aH8Kaqg41WzWxp7DmpGf/KAhudcjWuEtbgyDwLXj
NKT+PhzO3Qsm/0xq7+Rbk1e80vyA2T2uZl+Jpy1rGFBz7lCD2k+1eq4Y+Q0bpawM73v2JzPOxoYU
Mk/dMw9qnLzmVAcgM0p8xOWBDYDvBXQPUwir6Qgc9iNjdHirNoMlh0vHaelCdomgqjXn3xYN/SjQ
KdF3WTLmI2ItkqWxjIZXH4Jg8cjRjfiriV0OPa6GKQaYYKb6gk4549Apxs4xL9AXgf95BrcOaQn5
vSwFuzoi6cD1LMezTNUq10ad9QcbmOVKis/AozxcUsthQB0ROWmWJ4LR1OfUkj87JClTn53PABRW
CGt3w5trbvr61qSGPsXbLS11oLGMuQwRy7KrdzYMOeNUA9nuQAvWlE7WFl3HO2UEQXeqhc0l0PLM
vjyU3kJxZNgyo+O414eY99ehVxfmlcNt7wa0+JrT4qAd8e8sJ3RGN3gQdajXuKqIZmK7mXvaymbM
aRGzFmonQ2ttXjxv9R6gvBQfXYkwEmWwS1/wgdEHW5R+d68NqCl4ctoRqKikaDqztwKxPLEZTSES
FDsmlJAQtOVxbBBV2byOwZw5ZzPr0p9+5hXNcRU+iA+C8455nRQWg6qKMFe7N7MBzckLVn63WYJt
ZT+0nnHnUbLkIkMoriQUHnE0BvyQvZMpUVY85jX2EzYW+AcbgoDduFFDcjDrZfhRajcVlJsbbcnb
lfin6NyxIQCbMvdGvw0H+pwNCuRxR3nfBIlylCSyIuRsPYXQmxr2WpKLSvp55xYuz8xP8wn+RZ1x
nG6L1OH7ynxMStoR3ufAa75T/2X8LAFxeDvyUmm+N2kuBs5DnJPAyjhyQ5YDF0+YUU3xGLYb6IX+
xBb07rJkH5XsiZSGvR5VRHA8T2O7m8JPg2Mjp/gms/sDVS3skW3SyqNrNkkb+3gkXt0Wx1hUNkOT
U/RY6asGSfCzCHorxZdBRQpvKcnvN1WUcDJPvpS57s24bByR9oTBHa/fJjPFdNQTl9idGXZj8JkF
cx1eiDLVBJhasxX8n8NnDYgUNjHvGZtYYd4l0BirB86TLodEzi1NvQ/DGWGDW3c1JZ9qVvOCVSoZ
DSYrlOBm2RctvUvAB4sMXcSdEhbNPvQ4Art3uCvA5+3dSpr2KZ1Sq3yjHzBoTqh+PcdyoPryibiq
dOMsmZP8ytdTW34DMxPYuADQUrjs0vNG/fsMDIYl15k5uZGxali9WS+QNQImx1Zb01MI60hdal5k
G/HLIZ+yyB9Yv+OkcQz/0oVe0r0mxew5Rzw0GX4VLq2I/Raa5kr8qWvX91q5dvMQJAxUYTaFpZp2
RhI43XmxxOi/+Zv947QtvXUST4GRM9aF5BOkXzVpeDQ/pXFtctebDQ9hg1DGIZMNkwrKSZmqFx0j
+b2t6B7e4RAlSTk2TfA5FrnFnYuh3tM8uxqJXEzOg5N4k7pfl1p8Zpoz/V4roDvxNIPZ4IwnrOwd
WzV48FUlk8X0XlV6lxnmlO2zCRjRbYAApI5MJybnOQwmGeDI8ph4KkelT541iefK3LhbRbAO4Aam
BdMcr0DbuE8RHbRJy05X3Gg+M8VkUTkCmFGne4d2MLaTzlLzDnGpo+6ROCXHdafHFulYGZM9qdXL
3BIhPISL0+fnsiBvShJq5gMGoy5PYsoSwWuCPZs3HVT6PiVbMB/sc1K1W3Yuk2bHdYKB0Uciq4Zi
IaDEBoW2fHqiKq96eRzWFKV9GUvsSsiuid65ngPiSXU10+CJIJMFSasK+K1kbfWYgWtxEcxzBkWO
WlK0IrYOgCZwgk9Nhufl7JeteCa0I5y96A3buxGDMzk7QX2dfdwS3T/rANQ+fXtSfON9nA+UnOQM
Ops6zdK7aRZ4HXMfbe4Sqr67UYyrXrh8tiVsMTrZb4nvmZQO+QEg4e2mKoY4yxx+16ZJOvOiwSIw
GelJkdD9KAkTNRXN4ktqc0DC7WAxPdoVIMfuGlKVZuTVDv4l8l7zU+EV48jy74ifU1BUFDkalbL3
XBqGNW6mDoplIVP/vipmvPFdjTx3oG1wfl7rIbX3TpM3T3MhPSoKQbQwqPDoYB4JAlGoqBuekb90
IomRgW1GoRl/HJecAR/p+Smh25CbYn0L5PIdukcTHKiXsB/EgunxQudl0MaCU5UXzxYekivOVYu8
C2vNRr639ExDWh/2C6bbsB+GkgmpSIKEfievVi/ENiXGZtEmP3S74W/MfEifRxGu4gqXR97cjjiF
px/tQlrPSZhWgaze3HBVxZ0CXidXHSI4GHx3JgeZMCpAp50YMLndcaglnAQCSY2MsrQW1UOCpm2c
SjfP/UMw06aMwdnz2jvBVHY+DBUesp1HBItaaaMf9kmO2ZvPsCR8qRr8p1h/uMDXbQXQqKzVBHMr
8NJPUcNK2jellPKUytbwz2PolB+05q3jHS4/v3u06nWUT0ZmDPgN7Fb+xCmi+9hpLBppczXRZ1mq
IK8OXW01PrweqbwYEZIBPLDeqriQHV1DOs8W9PDRXkV7rwu7tGJar6X7zgRwgJAdmMX05BacnvN8
p2o5l6sRG3XHUYCpNapPu4DkaPkxBj67BoBgwafQRBzD9zEjNgzXicyKn6nhMrvGQ+NnR2sVqMgk
+tBOjL4dbztpamrdK8wRO6PwERZEsKzQeMKWv6KQv8dLBsvD5oSOV/kkB8+5YYfNEBqGvmKYqUHd
6KosHzhdJdz/U5vLOR7dwDzbvLOw5gx0pkQzOF/8PwHWoMWlsiwqTQ9GwhJyeo6GqQs+oSIyPwgA
trYRjDej4HBV4xZmg1M3RLTl3YSJLCWUI+ZPTi3rcsizrHIRBp3+m0/pz7PfA6qISOOkD1ysrWXf
egkzH3z+YEQkELAPVsSeUTXkrToufJmQQ0WkZM7O7/VgEyN9B4ZoTixMOPk5WynD3U22Wfy0F2fu
jt1cD+RnCke+LrjEadbMW8zcGQ1L1iFIZf4z20rdDhMBAHxRWxLhhNTbMaYhdvRduJ7qMEsnK95a
stpPICcY7sC+sr/whQLxM1NldpHvUaARVW3aU8Lr5+zvKYGjOiI5r09pPacy8jBeVcfSNAQMlamU
72sLsSoyYRYNO0Mi5EOV7J2NGWP+WiRJNe/a3J9kXFQFx1THmJnd0wc9Q1nhopH9Nkr5t27x/3/Z
mH+sa/ofGJAR/5iP2bXjoP5Gm9i+4reruhX+Ankd8XgLnmyRFkZZv13VRcglPqQ2j5Yzomfmn3Jv
hvB/8RmsE5VzTJAT1J78cVU3LNIxJtGYkC/yIWO74b9zV6d24+/DNh/qOZMpywXoSgGb/ffRUDCm
JpZkEhRSL8jvFPSV3/F9+CjlVGcjuGwWmb2fkOS5M1aTMRKIySGY7hULRA6hxljFvhWkSfcpvwTz
BvM1508qkujxnG3of3GGd3C65pBZhhdzHKoAz9w8jC8g9jxWDS3Tt3wSy3DCcjAmN6FKq0/oTFzD
mjnDIMqqEHzatPXhcg+ne6xnzqdPw2BcJkP5nhNAwWeCO58S0PLDIZLQ7N2k/o4jn6a4JUe/peDo
1kjD/D1ZErHzxUgRdxXab0bjVt/yoWpihzvrvWRgHfkCMccxl80rsMpqZ8siuw9WzsCs5iHiwOoZ
RsRTYwxr+ivWHHwHz9bS9XeyNoD2VH2bPkAnCK7qMHeP2tPLrd/Q2zLoAu2kmAY/FoiCt0KNwxxx
oPO+zH74IMfDDN5sRrrlpbgfUrQC3N0cmEjONTGMH27sztQvRyT0GvwyIYGLiTF53nUecLjBT/Lv
ojFZjv3q2e2a7NxkS/ocpmDjWf6D9GR7KojXNQ9eAGbwdRJYUuwGyU8ZdB/0g5TROmnFalhMl0F4
TqTWZWbSHbpnuBHVsSZp8uLZ6mColvwIReU7G6jSoWVysQcr4h6gFjAz6XJOmpvVUaNKvJRjL+6y
RNzkbfmS2265G9dAhntrydNX+GzJFSIGCI2WstsvOWf53pCVPgm6qei94lpy4ylEtB0W8xZuj1/t
Mr63OkJB7+6AOS2XwedpkSEik9x2YXbGSAEJyrGMpxCLPMSs7dhIsiLuGub8Icb3AwTgnhSF6V6S
CjWzCGam9uzJOHTJ/avh1ksX+p2Z8iOdMKLyO3Ee7NVnumDfNPAp9l4Zrtdh7926fUNzLNckRuqr
wUVLUgFSWelNYtE93xR+fUthQPGlHY1TYh2m+lyN+XxcgI/FiZP1r4BWEfsa7Kh9GGQ/YMr2+0Hb
xbFpwH+OeHhue0/wBjSsK8mv7T6HdgnhCYBmZuj+0qwlqfe6vtZl3Z2alDCBg+/I3KWqy3bc/jlM
l1bHQ6j9Hp8/e0bhkn/35EpNcJgNz44bCByKijhMkfaccdcXC6MOuDq2dK9os3VfBc1lYoZxpQ0k
2cYS3xRuoDMAkJSGqRAqaOqwPbedB6G/6pa7oFmy2M5syoMBJERVaB61Nuu70XCbw9wX9k0ijPBu
SBt92zArjDhMD1c6NzVO8Dp0vgiuAnfHW3UeOINe9ezXB+EP70KKNMY8H+xWf22288kYMZ14TWmB
Wa7SNIS2COh1DA6438QlNQ0IdyFZnPOaOs8NcVkWqEz6hwR8w/uo8VfqfI3rteeRZ3lSfQsWmE9J
wZeNsqF22VlwTGtmi5jb8DmY2wWa4VpeAhJsJAj4JKXmmI1YFucEc84e0lr1pjwO2b0SxLQ2s7hg
cHhpOaqbvvyy5vJ7LjpcNOuUMaBy82joEIvg87bD61IXmoqSDKH1kBKQLk00wPpkqCZNcbSVhpq+
D6LM5u1j5o7tHnYqZkmXIAy6a+qKUzibzWfprGkE/yyM+sLxbpJ5rsx98S+rfZb34pFLOBMLBnqe
LGPue+KaYQ6rjmUPzrDxQZfsYRlSBkkihRltK8FReebkhN1gmbPT0JrdyZLdmRP9naFJNuCnKU54
0RgW1jZep/W1S+dLz/jH4zWuzXyOw8T/7jjdpXCyQwfRv4C9iG63ngj636aYdZiiVk+jPS5YiYFm
Vf3eJPzHnx4HYR5qlfDf5A+5Lwf++sPJn6hOB+DsfvRacCMzD3SI0IRpgRuUh6agjbqqYxsBGNrW
VVcA9nKqq7nG2Lq0R2KQu0TLIyPH81p0x2xobgPcIb4EYDzjLU4JWSf6juQQYucEmDlj2SCPtCkp
AjfnNgyhvZ0oheG6/U7Y2LNKI3nEJ8miQCiRDYgr8LVi9mE46z12FG7GpvPMwhaKnSHmZMfuxSVQ
WTlzkaZc3MgHTv5g18oGgNnZMS3zDz3DspgMzh1ETxqkiqeyLg+SDKc0Crnva9M60Tju3FZ0uX5h
3db6kpdKPAjJJgs9euOJJ94LoyoZAq4pX3zfz06VVCx+1AKiOXrwPGYW0YNUeX1wt1z7WFIbz+XU
jZHLf1rMVY/MqsxIN/RnOemPzmMp8cgS4MZJABuuejqHi/qOiDzewF3EHjdJ+1z2WXLnkRDc974t
8Ty0lwV7LgBS5sSW67mHsHAuLIcgs1VPVLcbADRKjB9tdkq78K4lIRFNINfwJgbtvkfhjtsE9JMK
tk/wOH8lur0RDJf9oJy+a6wusg3vahvme6JCyYeofcLT9+QaWLw5tDDZ8dIdtywcRUCimEVC8ai7
Q1b1B1UYt2Ix9U1FUDUqKvUwsx+G+GcQt1lEqiV9K2b8LcuMzW9lOJ0MD2ZqX/d0lWhjrk7BZCdI
z2b9pqB57Dk9qNPYl81Nv/XYK0owLlyomyOpxYG68XDJD3ZfcQ2BjPWRcRPpPBZvCN/pFPvMaHdE
boOfEKasa4zUdYwVpnxnWG58KF/fsIMAVZ9w9OwSJjS/ckO8eI1pnUf4yTFrn8KOidef0plvyWxh
GjInEbuED7DG+xVcjCz4IB/lRoafPJEvtbjgs+p5tumAsJznbt/KIWU61db3TKfanUlmpbDZkPJO
vyUh7tBQVncA5PEbuca3UQ+sfTYDJUnZG8yCSzVQb6+MD4GjMjB7eCjBcCDXWkXFYD+4urZu4ahc
1xOWgNoSxtEgoBGHlgHHHqk/1epRm+Xj5IYwQ3FAlAKwaUXtwNTulywsfxYmW4WhcX4k9gicJtfH
YqNwlTN+gozjKcEaJGVb4vcae3N9GXLSwyXu3ahbDYKzwv4IRP0TTLF16OsiOK1dd+X5JKxV3b95
3LIhIbWMd6lw201JLQ/cZ+18D9eo52fKZHfTwTG56GoRJB3UM8xFroS185kEYtnl/aDPJSoYIlZP
Llc8ZkNwh0vChuDdi5UeNn+4H3xfHsoxEzEn4WoPS8Y7lkHZfqWWlhinzWx9ESaOzchjsv8JJQfv
fFDZjLbSesBIaGDFXZbxoeU3tgtzp8eOtZivVgJgB2a0vS+0pc9EcvjvSfXaOIkyxBtvpE55IoJp
7McJLmuc80xN3PAzs43K69eor2vIYoB6QZgXECgeSCHCUjJSXtDSwV1SlPKGQAPWBGyft6m36Htq
C7V9okpVq4j2lOaG9oX+m7kQPASwJs4YHid2o2U+9xlE9ZU+c9w+RnBtgGhGH4Ixc+MbpX1Et+oP
HLh9ujS2xvNxxiArtDgOsyOuQAA578Pac9CpKg+npNsflrweYmbc9zrDNeUuy/dFTeJETH5p7hEI
zA6PEaDTV7EERnHsxgRvh2F46qKlHJajORftrVyn9YqCV8P18Lit5pxGA63Ow7FYWi2+FjBIJyMk
Ho4wLkxvX7fBY+LkNbwKLEL13qEm6SULTD4wKCLicw777LWyEw3Lqlrc6w4DmvIhhYwgffw0lV+2
UXreTpUGDx+PY1bFzerQjgKDJPdu2rZtmivWaknqA6K4scc5xIhPkhirdmvgjNusZzTHfGeuZjIe
JSBc82D5A9JOi3skfGuWPhgeiTfzSLJFLsbjMhSyOzn0loMDQ0OD799Kz+vjJR0Yzesp76z3kgmj
c+q8ALu5dBOfnqysGb4teIQHrNx1LvflzOgKN47W1v0M/5PFFbGM2m4H0CB3M01EK9YkEeD34cNk
bANP+LtjJvUzRjQ5nxHFGJb2c51YlJMFbNN+75VY2FfmOzil17Kf2Wbl/NkAgWWCkUxOjhc4rLuL
nTF+PGvJmJPABW4nvc75cikB9E5XKuGYbW+N3NJG09Fy7REB0zHdy4ZIlF20+a8r0dazPYrye4Wr
dJ9pa94S7O4Z7JB3j8vQjNpJ5weeDwBFn6F8MjOGJWyJgBYsRna/QPd7zvF3k1RC6RXnACT7vsy0
tyuMwdyXvvHSVMbdNqy0SuGdE3vwce/5JKaH9o5tA8J6wy22zuR7UQVd7E1UXCBdsUxB6fYH0T9O
eT6S3m/DWwLoCOFt8JkMQ3ByvPkVk08f1ZgDMU214p7ocPaUmN5TVfN9yq5+0Vh24zqB2ZX0l7BO
mbeiYoy5s1ddJ9BbjStRMmAmufhMGi0qHMRSMVSvyuu6w5ovZazDXkQm2dW1tT8kohW3gyQKQsvc
GV17tMrxV2xG8dKur0qFt2ot3ohYO1BYp2VkblC88qg/KMu4zwga7Q2j/6za+3Ysz24z/ijM9lR7
67UmmnGai+HDK3gASxjVo97jVGGoqMgPduCfAfUzbTdercZ87AfzkM3ibgrRnun3uCSh+hVlzdt1
sFhvLWN4cggKMIyv71NHPVK3cCN6uu0HNI9Id/MNZOarxLfuxwVTdGuOP0P46oQtLjAU1mvbZvrZ
zhzi24WRLUy/lESabqv3NQy+cStXJ7tMqDG2122St2/4GHpmB6PhTTX5qe5/FvA9PA8gfsBWZtsx
6viBxRfbl+l9q3CkZ1MFExd9OdGDc6Ao5ai5ZqRV8H2zfRNMOENO+tiaRxpcax9rNiwQ0fIzeOmP
Kih+kPewroTZkMmpzyv2Z/LsFJCtqY4R4F6h0Jvx5MxHEHGfRgJO2dAmVHUPG+tsKjBqdnuS7IJd
Ot76nUMYeLb0JxjrbEfRNt/3XEeqmZzztBBVxAsWTZ628enxLVv8S5DmP+Cm0rXBhZU0RfUlc+PQ
jvAbbRb0yBIFdcTmdeAb+6ITsMo15gp8tATKTftR+cVLU7oPQzEfe9eVD/lM048f8FvG2OeH+Zka
v1MAEgk4UlR2NIAFY/XUGVhGEXo6v6H2w3qCl3RLIuu2KJfXpVfJSzXV8WbbJDpwa4fliw1+D8H1
AoztjC52zLU8+fgrpOzRMQc6avwqTtXQHE1LXVGFcJLJeglwHGZD+YImFXlBFQsnPTdh82QF3cCo
prrAUNuL2cmvQ1Ncxk4cMTZSvgIiCr5t1E35r8R5nLjstX00nfECdjJOrfARbPNA+pMPOPt8T5Gn
E+O2cnd88EF6S2h7RnA3e/0d8xPAgsN7MeRfAOGokICpFqCuEYxzpmtTYaxhF/+Q2WpfhZ3VnEzK
WmTGilHMjdjTe632hTTCe6WaDgt3k+46c/Bi7lEMtoVN9ttykDIWJNBkhKmepRZjgu4KjD8NWUSW
KLir7qrafELwJmYEOtsbboI8eXZL96BVGD5OKTzXxoB0jT0DuEfPfCM81jO8QKY7F905RGnTyJ03
AORonBjsUAtSAZNw3KdR8751uoi9LSXy2V+R0nUw/jFHYtzxkNgTXIbNxcpk8oRzhpuhEefFfHKb
ujn2kA8tWtLxOLrfwVq/D0Z48an0Zc7EB4Wga4Sx/NbGMinN8NynLFdAEnep51/8ithLHXKo6c5F
sOEwqpOzmMaNIW9l219DmSl3auVON6LwOSBMyjCMQOt8NSQlsWjugHkHnCbGfZGs86uEthLi4B1a
m3fscBzYsoHPkq5y7lmvd00v98ot9v7IOR74jXGDdPiYJOGharx4HR+RnM6yD15MS+9nXT9a/MKp
3DhPFre1hjO64EhqlYRemOib2mRGSLsCUQoXT+68ZRcC3lGq7D+DDBj+mj5LxVU8r6hRElv1j2uU
VFmZ/WlurV+pljtpoQHpIkBMZY4UCcnQwt/NC7Sw8pf5Od/QDYJvfUBgtSvvMUN82ZH0iTFOMQs0
xx5ptf+a++aiSvWtLLIbmqkOo1j2XqXfZFd9iJCwfLLZVTuPgUzTRpOh7qkeiBt3vFqb/kZx5vAJ
wOPifV000lIp8reiLu9mge9nGq6gK97m0PlvCJBQkkB6ZydLfDt+ksbe6n6s0rkjJHVLMhdLuxX6
rPjVGMlRnDlIvGJJIIbAUXxqP5ijnZfNpz1Rp1HCtDwnibrGqmJGvceIFz9Qyc3VegF6AqKICpCA
f4aaxeWm0JO/Q19+CswagYtkIYrLYSDniI0edkBpu5fRbcRBEBc5FrSI4jgnZz0PtCRNU0Bmgf4Q
DiIfDriHqO/I0lcOo20ka8llq5OXrqZQo8maLGKs933iEZCZU/5RecOJ8+BHSSopEhkRyqpPsO80
yG1D+ABX5KVJplC9h1yjOMrmzhrq8QBjE2GPfzVvEw8zht/zME9BnZLye6rJWlYiNoJuWScj8nNp
29FEtKY86KC2uj0cHakPinq5xyELVvuQB+RuKVvSJQUqSeG86Bo/IM8D917sKE88o61ldZQ7FSG7
PHH9n1r4M1snK+zAlUslX62fqJk6vNH9iXXXf2z1rB57Co+QtEPwb8Q3XbqgqJdgjUgrZ2Ky2Rma
JGsquw9F3JRQL/avlptU0LDT1aqE9dShKYSz9cLJOYTukQeAdi0wEO8LciEXR7jL1cGvJ+C8BfYc
In1OkL9YSwJVaEiGjQJkK6AMoI91cir7nscY0mbBO6JziN8d6Q7zhzPUIIpQeez2QtPVMDHIbwCb
LCvgY6twxgcVSH0nljLNogZ82P8SJjdw/Pnrv/7TEjhW/9+22KcOkRxx7V+g+T/+/m9am/OLjZWb
SkpIkz5OKxuT9W9am4HBVVDFGJgMq3G58tf+sMU6NlobZfRULKHrhPhH/tDaLP8Xz0SBg0P2L+a7
8P4tqY0v/IsvdjNeOzZZIwfBz4KHuUl+f3aBU6g15GU1/5xw4c4PmY/AjN9eoUUtI8oz9yiNj8pb
yWEKw9bXSe7qY6AsB5KjVaUf5K8n++jJGpzsZq8q31Kfied+sJqaudhKelfMRPo+J0zABO56wSIm
7bWFXtMRf2a2507sAfRDSc5OoFgLp7Lbe4OKGftI1ciWxVkcdzjqOUHqX7CuzYguPcTjhg95HTER
3HL5Xs2CVOuA3Ibo+nuDTxseRmsTAk0AHvMuMwuO+wQ/JocZRme8ZN5K82Va54k8joHb/LTpCUf9
96yix+uV9x+BVXrialzW8JhkchkivIG4JfyxooUD6AkyxjTleorzAavfvmsNgsn8I3geUgfVplHr
I1I6ZwDYd+uHYYGPZa2bJ+NJ9ykun8KdQ+8CPVdhziyL/DlHPYpTr8rVEfo79lCqVfk9SjDTGbT6
pV++8dUcNXDozOqZujrPeMAL09FkkVDiFpkkWB6Luhfuzcz4BfkIrbhkzw65RfRD0n9Ao4AqQeKP
ovFsneVXX2eJ/5SB+kP6d91OMyk0OW0XaqFnrMmr6sAaK9KoW7Bc3E+2wIUa9EapuI4I0jg6F2Ee
OXjkLi7h62k3Nb5/m5p2bz/CVZlpxS2w0e7Hwuo+2qnPwnOpEutB4f1uozbNxgtEaJ3Gzjxny2EN
2TSBns0glkZgSx3nWfyl/4e7M1mOXMmu7a+UaSQNcA1wh6MZSIPo2fdMJicwZpJE3/f4ei0wUypG
XIq01Ju898xqUN0lAhGA+/Fz9l575fhuSctcdXoJitRi7kjCxnRsizKUwIIS56GtTeGuus70QH6p
NvgWZOTULBKziM01XJmsPtL8GuQ7xWZafqehHL3mBSAcsiRN33jOMb9f2k0wRew2ucagDw/Ok4FT
wTpGLUv14NUNBqfGGZnM1HULaKjinQrWeq784K5Qcf9D5NGM1xF6w5uEi3QCH0+NQaGB7O5iqsi0
PvYHgz9mhnk9El49ZvAeSkxSaYsI1eK5cLrJ8k7ygVMkQ4jegY1PP/Yyc0sceqWNLu6GiCrHPHI0
Ok6rxnAmpBVsON6GDLAE+xkufk7/Op7i5a9XsWnAvtCNijr+RKHIxHwcyKoxd4E2TrPXOYCm6C8b
mQfpM6HKsA8R4LQDgwENIkdO+1cFrns/BLmFRjOkl2as8AMX3506bsRFwvTX2/x6XCdReuqhNVp+
dJBfLA2/HrqqpzOycYqOI4+oJwg/cHNoSksrmZ3ftfNkm34H3CTUYBEBY1IP8Exy6ygzewhH/mjL
JWEn9RXfCVOwENv7d63x4lOV2M2FZaDtR8cSmD8GrFjNAoXscwTDaYcHJToJfIzsXS3UUVvnvMoZ
6eUruHEdYpbs1acttpoyYfkbC4s+/CqBsNEkQTvYRHnVAuP0GoIXJp0YVdgc+rehMyhbE6azEQDs
73Sd7HOMM9md2znknTITyx+R8bgnGPOAKI4aSZ3LNkZ6yeAFbGcOZ4RYLCp/1efESKFGRV1dRJey
J4p0OaJp3fkgREnVIEr6jt7cDeM9ugl5gDh4iUGraa4c0aMidvkLFpwjG1J3ofBncwmUWEtLaXzR
eeL6q9pDwA4Yl8gCxExluSoMe7yO80oDDDZ26hJ9Un5KI4zfQGrkH+NSWFJ+qOPRxnvnVHP9XjS9
WvmqCq/HIsAcYWXOeAGJpDz1of+vcXKMLMfNXYyV6HwU46uOGO+bY+S5AmQAQISjqsq0oy7NvW8M
sG9aZBbzQKA65e6TVYcxG1peT54EjLOj2O2pqMCbbZGZEnbWFBLRBxEgx5PJCx12QdNjZCXYiPk6
idvEqPDmYsEv+zWFINM5lQSvLQjAG1Zs6l0Ms5TmUVGXW931OTkVdhpc9G7pxuu+LKuN8mtOXQmm
CSCb7AlI32m7n5LLStXkBHX705llobD+QhSs+Di8p3xy5c5IM/HYplUeLJAOlz/CULP0tefp401J
VCJnb7/UFokSbgydp0Fd75oRBC3fss6phOMj4BIO53vZcrRD+DtrzI6F6ZQcruzpsRuzZukDDEpR
CBTw/XxoiD/YGqHUxGUT7qI8anZpXsDAo7cMk9TJTEGpLZW9S9KI4Lau5Rebxa/ds5YP5osVdK8g
DKszRHf+qqEUuRtNvF+OHtuP0Bn7cGXWxY8mm8/mkFI8Dqmeky58uzNWIOYUl4pd+yRCo+yeEEtb
XgPy9FYY3HDSVG5fvMCyqV9pmZaXrPAlE37evXN6c81PxCz2TRt07arqiV9CYzHZp21mTsWqSphx
S084V4VgKoWdoryKNCu8ZsFMcRv607fY6NVJ4wQoPHDsnDlJPP2s9cn41hJrtBF13Vwp/EiMUBir
ZPqYrzDq+N13YmUYlhXErdTnqQim22mGry6L2GFhQFledDvOScr9jhGNwZRItChYR7FBYppBVB6i
26gbzwLOK9+JXuNlR4qKSBmcZL/WTAN6lQtI5tVpenqLUV/U905lsfezHJAhEYYTWZaCiSDD/EZs
QMN0LQZlk80Y4rzLnMTKpL3p8WkPG3aD+FtsNZ21aeKpOzFhN9qrQncT+FY1ma6l3alsmSOf1Ol7
OvScmlS9pHBSj7GA17C5pMTRmRicdbeBAb6JNhWdi7VLMWbSVOI3ABzuGiOaZOyKuPITjtazRlM5
D6LkQy/J7kUBnarBMnfgs3w6dHUX1GuKoHiVm7xcK8PICndFyLz2Iuw2wNPjEItBk3B0u6VCtb/q
3KHZMH3x0WjDrnPZ7grWbkPjUMTITqQ6ZYnbnhYKFekq9jiPreryDV9ok3ewyjvX9vE+VQYjcuQ+
xiMsF+OxlfY4XLbYsbAUM7jfKqStOEYMvdMXWd+VwbqauqK9tKiUwlMgFEbM+z+K5thXrTvwSzQy
PnUjt34IafJcsSM73bEZ9nm3QAQKvFRLQnausSqK53ZsVLLVwe6ILQ6FNt/YA7baFWQ/uZNRn/oM
9hriggKkC+heHdCkfa8sjXGpTtVqepFlXCUYZDmiuV13qcCdlSBFjWLbytg9SbF6OGtBgVczl+/1
3ag7uI7gw1ono1conUS7IdpJz4+uRTuwr5oc/l4pjqAuRShrylqU9rEhawwctjWRsTlbr0A7MpFJ
ad4OEXk1MNpTjq8mBiFyXJaJj1XrJE9JwVhrutOhP9HI/EQE75bf0Yt6+L6nvjyP2UPVkrAzPAZg
TlZ6q9P0lQUE1MXQyaEBEEApxqDPHEmejUde9oRzDzKFmmJ9ogx4qjK/uUmiiW15qqsYNmRrvfjo
ZjYjxImlR2hEuB4iSzuPk7R4dA2fQNcoQKsOg6DlZOuaRY+2pemiGE4YzOlFnYN+RyYRWrgOarT8
O/q8bUdEC0KkhUp72gWpPpUIh2wfIFo7Ke1UzyIHukurNAMlAnCRZYFo+d6ls88s1c2cB1TO/go8
Pt2kPgid+1LqAQEkNWvPsrFcGnJdII9FgS9r6aa44JYVc23OFzIX9wiUs1Mcanz/I0gAZPBtZJ9a
HXTsecBt3jEHzr+bSdFt48aNHkkNopg3knx4Fo1RXjmg2EbuGN3CUatZ8ihD9dIfYYXOaFW1rf7o
1T4Q2/7tEBAkxiBO4TDcRz4py+vKxVOzod2WO6Cu+wJ3mQablqMKtuJFb3iv5HCFJ3qoD0fs/7R9
pNOcuoh7iMHVkrZYkdRFC70Fv4mgxwUKzdBJTmDAqum+NcbWXBtWO92AKoHtGLjIVRIVhzOLMydc
bxicy97hCVtk0CeW+rxYKKOCx5qbXb1DklTdUH7D8OL1X2BADndYLjkQAoSMZnl5fOYKJz8ClVit
C5QgR0ERPCtr1uKDTjjipeuNZeL4eI3QMfAjY/TboY2KN/SKgiszVNFLZabma8vE/xqlY/XoMom/
8UfacTb760rYGpEEKoPvs9DhM10C4+hfvJ5pGYMGXT40rU/rKg+mgKgRdNjltqxG+7tR5ZLAyxoV
uzafv5zegHaJwhEsSCdopZIR1mwc8v5M4s9zaH5Dh7oKWkO36wRYiBERNFTnqEeqaZw4qDiapSd9
8G6WPlzqVB7byK2+hZhF7wwktyeiMlksgNmCah92VG/jhamV4kEVfTETsvvgxCAyXmI59autBcLw
UoA8hkBpU9psB3Noj4YxQdEwGt3dkBj21vYp4EuyCfNUdRd1g6lmQYfJPZ0S+zkfCFmh7xjovKKA
zE/oJ0JM7ybeEc9v4wgqtnCO0ZqLI3afl6D3/WdLKzvYf4ZcOyyqpGDmmnWqI2qXpFJaoPCAU7jG
siFc9ZpVMjnDEJOu+wJ26iIpeDrZ610a/1K67obJnPWQI/BbtrUfrWRhUNrqEiskBz/EYl11mYZh
tg5k3531U/KC/MfddGOjHVWWTGj/aWLXkV4UsqHNYwuQqk6EUilk2HyBP4LgB+XnldpEVdoRQBZn
zbmZ1/VV5nnxFjGldlxpPhFatYu9VmvtAIpy54OCrxp6oovEneQm0VLqaw+h1DJy8gjxsNddMWt6
mgBcHFNeNDs4htVp0gIQcaRjXoiUeWUHAon5NS1t9mY2+m/QFcdtoFAL0xfGi1M5LpMvmSC3Ejyf
Rx7ye7kbst79gdsmvyZVr+HHB6+4KKogaU4grxIt2oel7q4bEXWvOAg5uBhUNayTLvNtoFzxttes
8Yfdm8lFXRRFe6wwuKDp0HiJAgQciFmnqHrWBwzJOF4aJK5pI79VDWdCsyIPexvb9vDDi0mwQpPV
4Y7RRpwRCKA5oPAY42qwK5JSF1io2xvTSbUjinH44IGuvKUsIGqzI2JjKsDhmeuakd+m9MR3DFTG
Scacm9wpo9kouDvWZtA0tBi6vRWdnS2NCLka2G3/aOD8wbAD4A41CntrFSEUdmLghOAZORsYTTbu
KlQId0ODi3rJuqDitYUzaDFYhvGNwR4zZhzaA+0oN770h7x8nAMFEk7ndX5LdMktaqLmIhksuzrq
K40XB7BLG91W2GhJGXJbvVnieO4vQxPe78Wo8Oh2VefeA06tSFfX++1Y+/G0Gfwevx7lwLgqhyi5
ph6cNkYvBdM0Q2EvVln11MZ+Rces7H4OfRMzHpfTesSDhZItMREazURxeBnm8dCVxbrGIAjLsy9/
tDA3LwPl493wupwj2NSLM8apab7FF+kd9fTVj3IOSVdp121sGzsbXOIx+TGFTTEu2XrdGVB0EkuH
2UDlBTsIvCwUgOF2dk4PpadYb5eZ1TovVa+P6NJsDm2rxh5bagBLq5rtoFvTlT117UMJAGOXt6Ju
LscqHjd50DyyHac3ETLbNelOyWU6onzmbretRurrAsFM+0JDvlckjTeTfuzbTt2vy3TQHqdKlQ+Q
ts6LSKTrXBkWiY12+BCSYn+NiJXILKBaNND08DuWnWKn+S39Qlu7yT3s1hGtsnFHzeyOtDG0OTme
NKuF1lvpaddO8RHHyWwrK8961NIQdKMPHjPiV2ryzopIU/C6AfOayphrq2bV12IEKGZq1wRucQ94
KXgV5LXBiOuYpp+PEwaIV6Vp5plnNkiOQvIF12JqshLTjsSsMDkGLmJbteG5Xrk4E1squ77OK8yg
hMOduHnHcLMrskc7kNRwyfhqpISaw98K70UiWworL1w1aBSOB7TBZzEm73Nhw3NBrYwRIXtGYKvf
qrrmDapT8KYJeQu4Fev7xsyC8FRjEHFfm0o7LkmA/u5Arg45GsS5IFIhoQeUKbSKy46cNih+Xgux
mPOQRbuLJDAD5Vxqco+0+rLyMpxSmql2ws6zCvSyvrVTiwoQKwJKy3HuBKEz0sttIDsal6ghqVIB
NhG2GCaafjeWJCmWHRClBRHg5omW6fwfONhbl7iK01t23KrbWNnM+Mz73EcdlPi0BzoOI5g9i6pE
XdfAPFzlAUXVIiAvO1yrwRhAGYytG63KpmKZGUwMlQxdO4fmE6zc7gtAy0cdc2UqRUGpMxqYcRbv
O+Yl4d29kO6LY9mM4dNWVzs81AEuBRAQyGBapnPCq8ZzGz7Yw7vJwgdwmDkW5p8UizdMCroVaSnX
sHTbofu/d23H6urSyKcnB5It+GLZbhE141Gj6boKoa3vcpm015oXY0SIWk3ffH752TS0f334N9AM
OXqYcK3s2Tr0/t57p638oIQMpZIunXtcwP92tpahUwVTbEEXjOlYoro3qoXdYY9YDVY3kR0Tj/MZ
u/USinoIwC3f0FwSmwlHhDU6Mqdah4rpw5LAO/jKuW4TqYrcL3Cu//QWHJtNF06JnPdeyzz4+cAE
Bxr0UrrWMDngbeqZTQ/UDcPxp5eaqrstHNPQ2bxcnqJB0/UfURTBLKpsGrR431taTBxbSnC6YCNi
GIMaFM0W36HYqkBgL0GzVg6XiPEcFHpjJLXTL25hn2XCU0DphNGKqRL2LXKKDn4FLUCwNhoovYXh
xdY2qAJa+eDpkYIALm9BI8SA76j2Yn6jIMPuuPYTY/7qtaG/N+s4hQNZaUxwjbdfQSs1K7n88w/p
GJjJKNx4Tfic+4+KlOwXtodE3ioqFDSe1Kz8BNcgn4va46oJ+vDFjRvGTVE88SW/PRVu7vKciNIX
FrhlP6RjZaMfoQOqJveL91geusyIaOO7U7xOQumm0PX9T1hEagLBgpBCmAnPgIzHxHlM/LLo1trI
G/6Ulnxrq14LzPjMF4hDF6ybQXQO1DYPTpRNpvCOeF6yRkknwGk7s4h9dBS1ibW8Clg9o3ksREsg
gLTRjOJeMZBGWl0lFg7MOornJI+yGxgVc+agqC6dLUryFAo5D9IrR6foWuqSpmtYMjxZwu3Vnoqg
d/qrvg6sW3eQMEtk0xT5V8/Y/Bq8X2kcA6QKhy0cNgIQlXNgwWNwERReifSiaWEbXP9aVGtRR8PW
KOhBnrMvqHpj4ZwiwTivRusIGPeUnLvYu4DCl2Nj0P0YYsrDpMx4l+pB8hqRsGyMJ2lYSrIiG+Ak
zhegLjGvgfuf3LR5AUy4FsTGMN/f/1knZiv4iWjgdXyS4FwLMc+j0g8nbxlS9uVoO3JTntVVw5mw
CkMxnkyu5cfHIDX49ybnzgsGGHW4dYFn0Is1EBDv2Afi6ES3ELRuIJ+BZmSyK+pVGbdMn9At8I8K
0tOR39jgRfqVU7URfmIrjacjGkfRAzMKfbz9/C3bX49x61oEDTqWOT/GOsvSwa8U9DAszBhaT0rS
/XwI8CHpDGA2dfSnVljR0sAcSTlkNmI9am5af/ESif21iE/AlwwcDcKtaymiCufd8h1FbAoGNWZR
TUs8COt8Y/mGSR08ObRFfk2l+Jptkj1wlD2EWo59Bp3vvLIavvipAgyBy6RQyD0Bg3ow+RLarZtU
9u3jbFHj/MDR7EjreoKhMY2aW9XGCfx9zuuEf6tJSzuk+ciulEmvdfv5tysOv17UgdIgp81QliRJ
Tor9m1MBOGrPap45XJVnNIvwM4sWlAcBRrV7xkGYYIHQsCUysDh4KnToCxA6qxgzFegYue7dDIFO
rlvuxUhzd9VBILwRSOFHxmKGunHbMTqx2ozXRvdUFuFgEVgcdL3Hljg4YLVBBzVLBC5RvCIQoy1o
R6p6nbpFdW16nOeWn9/xLDp49/LYgjtGqmAJ2+Tfkzx/sCYmWm4nKk+eGzmPBiWDm5mvX8/tP1QJ
2RJ9VYlGJhzys6Tzh3CrCHYhMxhM/bopZTCsP/9AB/qE+QMRRQw1DGcxsGVpH1Q8RJiF1EHjvFaw
nR/lbaHdRJCA7IXfGl65GqQ13nVlZzCMboC5r3s1Ot6p62ZhSMOsQT/ZM2sHuOor9zULwPOso1S3
zm0ZS2PTEi78WoWKaasqgM2THVYmN3rvDBwR5xktC03xXRD8fqsIhzSAh+s0IN/+W+yDBfMGvdPs
5UjyULfyNSdONrWn8YjkxAwv9K7mBKpqsjxIn8KtsBpToy7gbtQe9rxJhuE2hY3PE91lNBwTzhUB
f7I3RwjqyDAe3CznjyVvQ1SBBAv0iN2WeGZNY4PSseIsrMAcr3OHQzmTWg85sIxw+64yPDrmUTZG
s1pAE/HpmBTGXQ1zqiV6mOPbIo4qbKtYp84SnYDOJe5JWOKySanAyZ3HVFHw7RIBb7RMzN5+2D/y
5t/+H0Rb/l9oykdHo/N4fqIUQijU/OPsqWrC7B//uqmesp8v//ZeOfT7L/zSDmmW+AukHmwX3kTG
vATL/rd4yJJ/GQxwyEzEbD8vTCy7v5l6s65otukj6+WQMK/L/y0e4n+C38Jb7bjU7ooDxJ+Ihw7K
JzWD7xxcuYoIE2s+Du0vjmQ7oEfRdbkaJ0PsctIGlzSP9bXM6HC9+5ouf23e75mYYl523u3pb9di
fzEMkw0PeOq8bL3bZSTVnzFE0I6jeup3tJ5TiACrGUe/lDRBMKWPiNB9oJkWITMIOoNxSDZvvTYO
Mea2eQ2hxe4YpWGMMBt0LiETlCo7tWNdbT7/sG/JvAcflqLJoggwIXyhYdn/sMJpbCKIpEQEad/T
EKKIxQ516jjBWc7pfED+AA7JubMSnE12udN1Ao4iwogWDGd0lLAS+1cbGxyhnR9xWN7aBLMsi4ZQ
BbvUSXxqaWM7SE8i/N4xSwvGoq7Z+gGxX2Qo0vMvEox0mbOKzgVBNssMX6LvVOWyJxFuqTD/oQON
jh09OqlofLAIPQcO3tDSHbYMYm6d0jtWHjP7P3/lPwVtEI78k5lNBYyx+Y+L7qVq2uqF96Wo/7Fp
s2cwIXn2/0B6reFScv7Pq8DVU/NUvX/r3/7/v955RYa0gTDVob/gGDxA/KVfekGl/2UruBtzQC22
97eC/PcbD37DmM8yGFpIgmLj5h+q54hcpIvmX6at26bDagB4k1rmT974g1pPMjSfr2wrB6ge1zko
h2wzhQNeePWKWblJuEQKREgXV+++jA/e9b9dRKExY+UydWUJQxoHF0GtgZlWSfToiaaOVWWoXVmO
3tHnV5kXp3++o6yqXMWiCOPL5BLK4St7v6BEUBJzQxfVCl6FfjJY4W2gKn8Tdmhx6VgZu88vN/+5
v12OrglfHQcTZ/6F3l/OG3wN6AoKI6+Jn1qbtcuvXGjwHOPBvoESj4wxPP78mgfF669bdEwT/ama
e7QHlXneoD4ppM41ky45jUqfDJm4GhkyM8iauo5qQcmdQrVxFKl6/KKS3N8dfn3BiFehzFg0WYQ6
6FF0oxF7KTEniGTgQ/YYw1ZdgfM6gO3yxY3+/VIGrWBTWPMTPj89+19u6HstkWgOXaZyRE6o+8Wm
dImOUdiUVp9/p8ZhPcq3Sgy0ZXAwlpx9fulp3+1Eac4Zvw6dbAVLwgQSmrfpccjE7SY0QI2sNS+r
Hh0ASgDZy9mLPDo9MWeqTR+Rxcttp4KeQNokUqSwdt69sJwATgKS+lcncSRex8x+GMo4Z76Pgh8d
zDISDk7dCv4TLgRvzqAp6vqBtGT/G+nk3aNmBOGth9BXLlU8tcbS8xrku4RJmx4KrkDAujGHPp/R
UPDXIXufBo5C0EOoWYPcyEMSZbalSUhnpE33SgjjJ+wBRr0djtGa/5YTC0564b4ODOe0pVXWI83W
knEJ3SUqZzsy2J861zlzwd4+eW3l3je18F7t3O9AQCVF9ty3BX6hnik7csUmSe/CIJkS5EKZBQO/
ne7CSTm3oxrNu4BRK+BKD5nhssElRVYI8aHfI44BP5GqwZpKVR8Z9DrTCH19r42LNLKRd4xNADTH
p7nXrhToUcUfUWh+USgMiIURBsHXt+xugb6LcwFKEZIxQEjqpBbS0F6o3tJO0GGk1Qpx4AhHIPNf
dFsryZ2PynarV2XwgCYmvNV7FL90vpV1SxpC365oSCfPTthj/6Cbop/h1i/PRYRqurF1nBp+CFhg
moLgAq+3fpwWAg2OySQZ5GzlkOWA8Kgj6MjCLL7QZIMFbqRbSk/ZUAB8q3HVKqntyjSxzhF5oO9J
ka48u2lSX4XAAAvEY0GEkooZ4JlGKz3EoYAyD83NFN2Da7DIy8NQ7K57TPQE+0VZ+FQgi7WYJA+K
cVADh8xADqwvxwxMiqg7yixQe+ka8ZqYdoFl5ivfK+2Vlo9tvGvIjXoe0wilwzBOTb1sgRcGi7G3
htfOqfL7pI/GJ4h53TdNr1A9ZST9igVrcl1ixCqsB0eVAllllaODYrAovtkFXDimvkm6wTxsHWE7
cShrwu5H6zTyutILMr1xZbw2TR2t/B7a4qoMMv0KNmWdfdEBe1O+76/ZUIhZsA1qWwjUzry+vnvT
i3bKZWOONbFpE9pUUl1GZ9u7dxkuNHSx6whHf634OloLwfNNUf7s5UmdMKh2z5VLzt1FT402yjPH
u22QdwttM9TJ9m1B+qNj1P+fiDOWmXdr84qi6bfF4vwpffn3f7npX55f9m0X8z/wq4yi7KGKYvMx
XGkLSim2/9+IM/0v16GsoJABZAZZjPLjdxlluX+BPmMbnhtpdHwE+8jvMkqpvyTR78KlHSopvbBx
/AGMfN54//lgWe78AehQgjZzJNQ042BjbhOJwKrHC6Rhb1qj9bWvktgGborWZmcyeDXREtVoXsyp
1b5oy+/vlb+uPR8oHcEUgynCwUFKpD5bY1zAcgElTOfMLM7CrgYGQk7kH23L/3Up9koaaNRaxsG2
rAszMMSEN9DpTYIuYsI/wrIoV1qHp/fdT/9lzfjrUi7uGvpWBj6W+cj7/lUFAxRXsuaujDAwj/tW
jSsTds/551f56HdDHWkapoJ7yRBm/yotcfSRV5BLXkyWuwOZCUpu1Ivjts3KI3ZqKqqhrjDJtdFg
fHGH+wXk7zu0qaSoiU3zb0S8toRQGkWlQqbFiW7RcnalyZvkG4hB2jLvOdd5TOf+qIj7fVV+PY4X
XJc23P4du0lf9HCj1DLEbEsreRyWZRtmu6KK6y8K8v1q9e1SgmERZQrFlSHlQePRaYxwNFLgbuwJ
yO0sUmu2uPnKKwBNw8oUdNcCJ/HWrlMNZ15Ry/XnP+7+sePX9bEBsCAIbpeUgP1bzcIgMpyEH5dQ
ouhE5C6qJ37M5vchmKOr/wIUIKHLlr1vZewfPP7rOnROdEHBSjbr/nU6HWG9D2FlKadkOioaievX
sepTwHgVnoDA2X1+Xx+88IJTP9sqvRPWr8PvVRtipvoMVmNOiDsY4AgTR1qmqpmiL57RDy/F1MOk
LWRZjFf3by1hxCYLhwDLoS9/JlVhb7EtN1eBisUXV/roYQHzY0KJ1MUclLx/Ja9DtVsp4DdyBElh
Q1sPYRv7xhnn4Po2HfTBWfaqCO712DNOy05PvzgHfPA6CmkYeProsFniUAPAxJtaWTDVCwqh3bo4
dpeoFcejaiJYAC2ExK3MGOiL1/GDBYhH1GD+qzjKS3d+ht9VJPkw4sASfMHA7kHa+nmwTB2pNv7Q
a8dxobVbKm+1wdtfvf75UyRtru2iCsWseLDAgnspW9E45tJq42+J0QKQTAghnqUi/5t7RNTH1Njk
8Hr4vBo13fDKgNrVWC4u57LsjjrOca9F3Vlnc4LGZZdoLij5wiSd8I/vktVH0rjDFak78uCxCkMz
8vVCmcuMUnpXg9Re1VjE1+EM/Pr8UgeDlrd1QDJUooeqaO4Crdr/LRFd2vHcAFr6FToVd+Zs2Qrz
ugI4BCgnAaEeim2Puf1Gprm+NiL7WcPc98Wya8zXOShGmBWwo7kktOBEnderd88UZW/Xgeeee7cQ
3gIvuEN4567DYPb1FSVgvkClSxOpMip3Egha/eXzb+KDBZEajS+Exq7O2j+vKu8+QMP0y9cDE5ta
RsDxQLLhiYwZgljmkG1iWQVfPGAfrFIc4smAIVNmfokObrjIJrczVc8Dhr1uw8kJ6LnyQ9TZZGp+
fmsfLFNzN49KQb1VfAe3RvoEeiREJcvEg/2Y2yRuwGoY+xurbwmnTIkvY+ZfvNhFnxAZj8rw8+t/
cKugHwgSlPzEEHoPnmfLBLxoJAlvrV945BYoRRaJVR0T6RT9+a0yVqAwdi1d8tweLBBF0XSZjlBi
abMFXYwmDDLbAx4U9UG9STDDomnV/XWMaZHMgKBcf36n88p38BS/v7x18DaREK35OXHXbNnzI+vr
wOprjD+fX2X/UX0r1Rl1G29zSP7T4cSD4X9fBKMs1hkRPQspUusbam2IM67urVHixCefX2//9/t9
Pczh7DA22808XHr/akhCZjjkssM5sLW3ZIn4uzgI02ViR19tLfuP6tulHMlACGO5DVXrsB+qC99D
td02a87Y+hubdQMz6wmqjbepcYyemATZray2JaSVGvuL1XB/O/19dTa2eWrCKWs+yL2/Ua0lliLE
0Lr2FEGhgUQ+GIODPW51IrnJRCJcUNXy8vNv96OLzidEnlphcnA4qMQMYi9HYURouowI9m3WJ2u9
NqO1q0/xq+1EMRLXtv/iJ93fwt/uFE0UUzE2Ucb+h9Itj84fPIkCv02pENuHOdECxWgt9RJL4aKx
c8I8fNFu/KmQX3zJHzy9Lm+mTnidLuhBzx/t3ULbeuAO0qGr1mmDmbHRNP+0KaDG6J1tILma9C+2
lo9ulRi7uRbkhhGp7F/PDlCQC9FXa0NHtwBVGayN6ktc5JZ1ioG+jGaVbnVd4B7+Yo3/8FbpQXNW
oxZFILN/6STQUtsL+GlHu49O7KxUi6BphvuWD7Emo+Krr/ZtKPHP9efXz8oYh8XNpTtM+Pr+BfVO
WFnmm5hWCulustRC7W4FZFn6aiructsqScUUNsiOyXSDFzR57mXksZsTxjyuja63ky9+7YMC49dH
oodCi4HZECq8g80n1gbEBFNdrYlJv+P9cjauT5MBex86eFcwlKyEdYpvCOuGXqGe7nu5wbfWfrFo
frCIEe7GaMpib5gL1/2vRkjNnqoU0Uqm7PEyzHp4pV305EW1ffH5C72/Cfy6Y4badHUYHlFPHPzq
mpvpQd+h70h92z0ze5FvyfhqHj6/ykfPlkLTI+cW0XwC2b8fg00uQP/XrAG7EXAfEjCb6KNxp7dk
Xw3Yy/6sKv19W0D1mfITXEcDYP+CjReUdqiX5IeSa7NpJ304dh3ZH/UyCrZ/fm8WdZHFtEgInuX9
SyHZRi7SmsS5JVD+Ct3OdlPWjAsTnf3KH5ty8/n1Pno2cGQyaOP2YKEcLEl1NaZ9Li3gB1XXb1pb
NbsCh93SE2gqP7/UR6sRBR9jIpM5ER2U/Vub4VlNHQTNGhSgWNVqym7z2okvEpN2bkypzggu8YNF
M3jxF2XYW0PvcHVAGqdz5Odfjn7wKkKVs8lWC2F/ppZzVLuTuR5CBHKj3TUbUpzaW+C43k9Aw5DX
ksnVdw3S143W5DaxHlBPLmDW1ct0wCtxYpGdA3FfI++bgGcyOBJ7dL7YpT6oBuYcCIIgeBp4ow6W
bk/ACRG4/3D6xsaZ6wyng9SNSzfLgovBH9oLPdTkU1iP2UaSH/PV0jU/0fvfl6sjVEHxNWtc/ja5
TFQ00sNECGwHMa75oPVIAiojcsJQEKJTCqZa+AvNq92nogKuW7fovBaOGTlbN8mqO4S98v7zx+fg
nDS/hWyeHLnnap5y4W25fbd7mkVRdiQyFWuShpqNHbTOIojs5hjRYrgRIWT/PsTgtoxFgnWd+PrL
QPPD759/ir8/xPMObvHN0L2lhDgoczuzkL2b17Q8FKlWsCAJMneF3Iq6xeAByG03JSCRjbHKvnhT
P7x/DkvMsGm30Lqal8V39w/nGBlni8qP78faAZmYtmxbutziiytebRJ4jmqr98lq8gpwKGhm74jP
6L9YoP6+YKAM0FnesUCQ7aEfLL6B7RlTno35WmqFTWi5gK05GNGFPebj0eff9ceXYiV1LSpS8lL2
b5iXOWeEzqViPMs/KtTOa7DYdbDgpbS+eN8++l2ZXVN8MxMwbPvgfevjWIEB7EiT18GikHbdozSV
jCoXo+dMP6d0shdlOdgDdZpLTMDnd/r3t52uji5YiF0YUFSG+3c6RGk9xm5QrKs4IFndCpwlailY
uDIlYBpx7Y5zLCFXjhacmCDWP7/6/OAcvOy0l6mE+VHnPfWgPog8VdqNSIp1BCv83C86guOmwIJZ
riCvEiP558UhQhmLeQ7fNJc7PKp2Y9egJNWIXrIqfxeWWrfECKUwqdrDdILraci/+ILnp/LgFql/
kPDNCyoT/YOf15OF3YcAyddYSQucfpAIxyi1adTV3gn+VH2BJTH+X7yxgkeJJjPX5WR3sOuABY+A
28SERDaNt5X4tM8GWfubAePNlaZa+xi2a2Kser+rVxG423MLU8bz57/uB28RGx4qEJq1DBL+k7Pz
6pHb6Nb1LyLAHG6b7O6Z0YyyPsm6ISzZZs6hSP76/ZTOwf5ENncTY8AJMOzVVaywaq03bKs7nauX
HjiB6tyao/YDIjIWLM5UXHSrbb/cD7WzkLim6QHRXqN4qG1mGTqPXKZtc4YCE/3d6biFliGii0YP
CsXq0qU5+Kx7Z6JMNXndyCqPYcuN9duZ2OV6Fc1u2ZypAqNapDQ9uj5umH0GRBfOeEOY4/eGsxTl
cqpAVyQKwj4wIjRDz/eHvjPLhqwzubIybICeWv8Q/g24JStpzpzdMFxzr6ULNpkauqkN1cX7wXbn
2QOaZoErU7mK1sEW1xhBvcBlzhDFeBmKwni/2MLC20P5kemTd3Dnyc+22TwAzxCqAesq2XabIx+v
2zAZoVWcq1KbH8SI+zeKxc6H+4PaOYENCG3er3c59e3NoNJqVBJrturz4LVoNSEN8hRmSecvDgmZ
DwNntiCugWS5Lm6c/ouVSwLM4UDrybhBh5UYncTWhG8E5O7uuaiTEUvCMQSzYk7a1Y4rIDD3h7tz
IpFAyDYmhXYW73a4/QhlxwipLCE8iaxT2aBu5Ig/IDP9pXYIx52iUdFfv0rZlbDBEGGjsG9u7pl8
RBcWNjDDdNByKDLPfduLpfyIkIn77f74dtYoCxMctCGXKHO7XqNG3Wm1kjlkkAa6GXUDmBbNLaTE
EylhZFflQbKwc4XidwNSBPQUFaVtQ4pv5aQITHdnPcV/MzXZEzxHZ8dPjNiGWVyJ5xYFCe6YPpzO
yzw7B8Ws/R/g8q6hXsg62gzYGh3Uty1+wLCE5fc2xNoMDbbsl7TPc42p7cma3EgK81Xf0lb/+vrp
dgEyWB4dVHKUTfR0yFNVDF0H7QXDxj7EHPLU1fSkx1Gfnjjrj5g5twUX2dQ02KdUePiHLTjHKSix
WVYOmntBeznJ6hR9VDwuVGXC26o0Hsd4mPx5URQ4nEX6H2RkEz+dwFw2iju+tvDAj6Ghi7qAKhGy
2+qzmokGdcse0d1G9C/thGgSHBTzcn+Sbw5CovBQ5BiUNAFezes1HXoZhlrCdgP8jRf8idLl1Izt
UWNKfqrVcavrJLwwBGgH04XfXiUVY9QXyI5BBcDr5KrTT9hazlVrLSElAqOH+4O6ubl0g9IgXoMm
bQpmb3O615HD8WarOophUfmHYHd8wV3YgSCTHHUWd0KR7AETlYm2Ck5kPX/eVPTU3WYd8c9owS1a
SQaggWkEwWqqsC8/OO1uJ5LPBLmUZMQ2ScA2bzWrdaHQCxPLn9n+ASFoBJI/15d2dOiAFEI5mMib
A4BItM/km51CCqfQenRaNkfG4kw6bZc4DpLSbt5il9O/U4U1vqhonDyB/IF/FHbx8jC2rWJe73/J
24KjHCufEYg4ZBB6t+tf4NSV5PENejByyHZ+pIUQD51wMr/G6PqlfmG2xlcUmk1aYUUD2DFp0pmc
GLomYlJZi6vx/V8kL7H1UuYH8aKCpAkIjBrk+geJGiNWsIS4xnaK+d2t9RQZl6h5jy36xxlj80/A
SPq/40mzDmpNO5+eTFSjDGxb/G0LRyo6u1PoXKtBXiXzk8gNO2jUqH+T2oZySZfOPjh/9qae0gT1
CZonKApvE1FvWIxhwvwgoJhG2aTVgMv4xdIieJ3nA+TMzqp5XU4IF4zBTKOHaglonDJA0df+c1R1
anz3535ns/GLgIIYtK7MXzyG31NjGGN6AQENGPI8p49Vgyparc7emV3eH4S6TcO5cwhC+4rWFZWR
zXfW9RJ9ftWdA4P23Dl14/GMGuX4Zh7N8lJ4FPVGZSzPyyLmAKJM6odz173+k5Ohejx0JDzr5guM
6GU5Y2kA03W05rEK4Y3rqGGca/Qaz2LIo4PTZWe7U0+kZw9Lm2x3CyPCHVQkdmapgWHG+B1bMe4h
0PifOhclPq0zDOT5Fa/5AFBkEv5CemseTPvOIge1IFMe6tIU6TYF1TRMqKkixhxQGMuedLXXsT/o
li/lpC9/i8pD1+f+ktobMi8OShSUYzR7u6si8G9eyhFIu75w049SveUJN88M8wHbalqfbpDbnKBL
QlrvFk17D7V7+P7q38AThFtEJddh2PLI+e3FF6cWUAE3VgMFpdGLmi89yiew+a+1PdT4RFlO+ymv
9fDa6OOCXUb8L+5LEg0IcDwTwBZsJ8HM0xZ4YrsEQgwYog2g3rG5RWrHwPPx/lh3cixTpfgrgWOk
lcY2p8TsPc881DCCacDzPshqtMYE6/8ZX7EQncjM+aMrIeq4aBU9ZLmXm+RamvV2brH7EVYfHzD7
b89zrjWD0iN8SDKGbfVzptKnQc+1AsuM6pcIBeIHMlv83MYlfypLaLVDjMciVeqjqbhNvShOUffl
PqGdBqtv/dkzg9wa6SgL6SEzeYAhPT4pbMsDwOztjiIN+sXiZ3XBY9mcY8lMj7tOTAuXeFP/5EYN
tqcNzpmp0ZhBlnGIHGzh20OacJJYLcE3lr7t0CqYvTHmyEYdPCuCMpyWs2F0mIrUS325v5h2Q1He
k5B6G9LVZgZFPriKi5dIwIWs+e7gsm86zJPcCXHP+6F2p5EMhEPJM4BObPKQJcLlR4tDK4AZ+TwN
KawuIzfOoxtCq0zS5CDc3qokvwMPTNtMdvXXa0PVkcCx4f5w0zX1Z1DB8E6BVfs9Whkfa1xpMRQy
wmtlQ+//FwN1KHexNXVe8Zs5XfBeR11QMKcJZiRjbaDYKmL1pey7/IHOyVFfZndi6cxAmEUV4aar
rrlVOGM2awceTU4EMdBs8iKL910elo92Urd/3R/f7YH//ziAkrCMOou5OWzTIsI0DVOyANfG8Ipx
Ccqks9U+i6UwL5GXQZSB14I0tZc99jQcDpbs3nBpgVLp4rynVrLZjv1UFwa+IHzYevYeQrzGr+Ca
IuryHsZBExyj+8OVn2udrqKgAKEMRrVEbW2bAPUsMsTPWxsN3LR9yelmf1I62yB/7MMAPoBziTAa
OTgCdoPypLOpDNKb39a9DHSHcwuF9QDYpfnkRUblxykJVO3O4QOOjM1V1IgV3x/p3od1eF7yduf1
h4LJesvA5DY8jGOtoHPDqoU4lLSXDnCKecKB3P4ngzCFqZ6WZKBkkhJV3daJP9//CXsfFxQg1VJu
Ue5y+RN/u8h7vKeWHmpcgCOh9VRNxnheNCUM8HPpg2Hoj15He/GoR/Ey4xqhHr45JbzJzfOCEmOg
6Mb8U0Wy9wLks/pDA15vnDpY3D/uD3DnwKX8RcVA1gpgnMkf9NsAUeytq2KAhC46nLQwl0kuFmnv
OXKGn/cj7QyNkoFByZ3yDxfJ5ryFBoVXT7WgTg3WOkUHs1qs5JwkyPWlWBy9/tADeA3smqwE9JZm
rMdVZbkyYcbtBOpgUM9Cz/bk4EiBDg/s2q6Px4Ok43Z0pBvwZADry9qBt4nXNige20oSnSd8FS4O
F7QPtw8qfpoKf8K7+iAJ+EWLWR8DNrAdmrzk9zxnthJrdT66C5rRSBNhGfVzMhP3J45dxYdCjOpb
dTHM7wXqwe9j5LEek3posmvoePFFLRLxTDdCpddQdmjkhu5XEljevPe/tvya25/HC8eEPEUyzpdY
z79nKDTHyzgMbD23H9iZta/PSE7ej7I36+wUk3YoFzk5/zpKhy4ihAzk5JNUoP7fVcmjUzifC8fr
HnulP1jBt4cgXTkuGA/0kAZ6aLNXDNp/ZI5dGGR4syBBpHi+F1bGSY3K6RJbDqYjcXkEJr3doJSF
yBv4ylxw7J71EE0D0aTYlqYniDv72gKxN80i80KacdSx2RmfSdZMigIkThbb1qFQUEeLru54G+fx
9NRHDvaudlOdl7xGS1uoGNtVqG3f/4Q747N4H3L8wJCQqOB10HSK8RPHzBG8nQXKRS0GH5mO4VPR
9/1rW8jyyqT5hVgQG8fdPkUh0Xd6uugxFbYBz9k6tJvyZMMYOA9YLugX20v+uT+4vV1qcU0TjOcg
/7DZBjz/bIFtYXJ2yqn6u7bH9p0Qy4ArkGUpV7Uwam5rc479ydXbn+pQVtjSQR0KRAXlv++5bxB3
Hb7MkYhfpC3PQVa6UUwBr8KcUBUBUstWVal5rqe/yrH0jRC1Pk/jnFenVjMSeOq18g7PaCnYJPIa
s7BCf78IvX4btiJ56ZAZvjYIyb80RjW/g18cgbMAoTqpbdjhRdgO73QlLv/QkSjRT6QO9DQb5Ujs
5dcRvjliZCcMWoSseOtbySdUoStsE/r4PKjlp6pW80cMh2JJmMK5DFHNU1x0/TUbav0knKy/Ktys
0BQG921e6tEZ7Eh9MJs3xxEHHqxCjJHoqPPXTSYqIWOlwJsNowaUYKMy61CZNyklZui8fsTBvbjc
X197Adkz3AJ0sWSFZ/31wr6sFKx3kMPEk+9BjzvjqR50bLrzsnqsxzi73o93s1lhvREGtC5VNBSC
5L//LVvAsWswLay9fPwPkJ+FuAJMAVzCghBWcD/UztBIp4kCMcEAELeZSzJfJcW6wvRH0VgtqoD6
8o+Hb+0nD3WRoKy87iDgztikKAoHLX1HbvDN6Yc1btoVdWP6kzK4Z2haeEPRtfZNcxg+3h/bTWJL
BHYdVUBHdse3JEKjT1sqURAu1KIFWLHwjNbmMj/XhbOgGSeQQizm6iOuZCNuVsURuPy2Dkx8POXY
ODAGaBVtlk2shA2ooRTCB5SewNKH6A1ei+3FsPruY60oWAOyd8LukmhC+4y92/ySOXXzEGWh8O9P
hQy12sTypwDogVBJYZq+9npF1SAgMFaF+xLpHpR43AaCsiu7129MsgSWkmtIetqWsaU28aiHTmX6
oPnHy+DhVaOAWzy59eghjWQcvQl3R8UjTYdkzIoyNhM8Qw9xpmlAdYp2wqMoo/J5aJC4uD93N/e1
nDteCxLgxim4zTk1Qcctx/IMAxUj/MstgECJsi8pzNAyUXzw8uZ7/EGcA37z3s6UHB6NmgIcdXPz
JkpJ+zRTWmwlWm9/k65hKNXbtXpZzEZLz73RHlWF9iOyV6jqUcreYuxavRltzYG204wL7UVk8/05
FrAajQWQehr2BxN7+/kM7kJeYZSQYX5sm5uF7mSLXhJPH3TlCt2uf6TZeCQAdvv5iEKHEayKR8a1
5dLgohTFFKfhQiGH/A4Ds/RstN781qa9iRiX1zj/VGpnHWAIb+eSbMvgWcRO4PjZ4uh4/rCnB7aC
CZnwYQjb9MFEx/CcuAgcWW4+Xe4vUrmB1xuceCalGfSmuKy3qju03VGh7Dxw0yiNn01nKh8HT3fO
CLWRFYUUSyvL7U4VmsoHmeXOMUdoaCUoQ7oOWL3N2TJHpiKAUqN3o2d4DfXC8afe0s9t5xTBDCwZ
wZixvRTDJAKr0KeLYivGR9UCvXt/Dm6vFgNtY8oYtJ7Yq9vzth8Bu9oph5yiYSAdNk3sq1rvPNkW
Wo73Q+19XpYV9XgyOuQbNicP5jNC0UNEI6KhtwKnNia/1WblQbfQs9G6/ghpuxvPYm4l3Vi+SNfn
d5cbmgAvynJiYZ0jpWACBzt/Hviq8GO7+eDduzeVIEfYmJYUIN2iygZb2LwTkHDIXHU4aWqaB3Ps
ksGjVHfw1fZOAcnapuYNDxSww3poSadktlESqnWi4YyRwBgYJVrdr/9gABeoHJLGUhaWA/4tpYrE
HMVhgwKvgOGLo1Run2IM0rBtSH84I+bf98PtHTogkABY0RliEuX3/C3c0hdxqgi+Vzel2jXPSsVH
dqd7qpwyQsYn8s44wByxBveCck+p7ALYIrSj1kG1eqbz6/QmlsVzzy2PqNGLDsXtB4eG9aKMdmmd
pkydvt0f697RA1mYxIJbEsa2/Fm/jRUJl9nLgH75uHDGQa4O3BhDk1w1xfM+87ytebaUXqDYtfhw
P/LerqA0S1rDHYkA3uajGhNWSbbQTN/N6+bSmT0e40mFUnTU96ehQ1jtfrytAjE5KxgcE9oBjROu
rq0eb5lbamarEdsQU974pONYAksyGty/hMszN9CLXC8RBQntIrDRI1dPc5GUb9VprL5pYZlOp4bn
jPA5O5BMqqba4fmU9Bj7TkM1YhIW50L4LoC8r11ia//k1Jh7v2ywrHkA4591vtqU9ejPWrPQZ8aB
/KObaCZWOCH+vicL4/HyVC9jfQBpuM2kJdCIaimPERbXFlHW479UjQus8GaCGRRnNh7vOEuepXSk
HzdD6c+e3fg61bkTusxHWKFfx9vmdgPKR4UGhR721Hb3ekbn1VboYhe4YDYyG2ZPH8du1Z8i1zr8
idJ2+NRrgFFPppWV7alIDP1zo802DqF9Yn6rXBxxgjpuG0xD8D14byVDE550ytkgktscSamsdurH
qLCa8RTRb4F6FBfiKBfZOVbpBwN2+iVrwKNgvVUQICusuCWncxRzCjRvzj8hnR2deIDPB8fqXiiL
NjFwBBp9N4p/GE/Utca2ZPWAueT70Z/RuoUbI+8PirI7546kBv1vqM1lWKLRrqELTQJgDdqbUa/z
b4t8FJ14/2H7CZx1episarnc3427YZFShHxCXYLUbj2ZphkhpJIwwpyuG8JttdXO8CaHKjmp9VB/
87xEOYdm6x7E3ZlZWqZSChtsIQWITdzY7coJ+T3DV1ujeMikxnzdu81zqKs/749wNxJ6WTxjOLk5
cdYjzKhGeXh4myzwqQANPDkXz2xa/WSZmff1fqyda5hb8b+xNhnGVFZjGeGv48ddrn4aUcH5Xstm
9P0ouyNCGYoaCgmjtSVcm2rlilyv0fTQogYId+N9HCq9xMYsPOJI7YXSpF45j1HJutisSmw7E3Yz
lY1Bw0gqKlpxNpMOslRe/nV/UDsLkZSC5gdtO16IW8DpWDiT0OOQd8zcAnZCxOKiuIJabj1GV6QK
tY/zVFh/3A+6973AtMl1QSOL5+96bSQYvDnVyPfK54KlmIxuAPH4X6TUFIV4PEmGF99sk1JQLR3s
GaVMv2tb/Y+oLf+uS935aDfZv1jqDIX8BNUpClqbr2U4I8DUcTKw+huTl8pquEn0KEKUdQmVx/tT
t7cyyKQxA+Uo5umyiVVLqQiMmQz86AUalCpwu36ghlnN8xGFd+8rkUej52JA+qZHs/5K8awJqxEc
jRpWHZcFc/Wr04dHCMe9BSgZu/CsmSXW/DpKjWuUsJHC8J2+/TFPQ3OmSLFcTIFWDBAZfG/ssX64
P4m7I5P1UPJ2+ezcjMxWvNms3YHyBOXRZwxAeW2FuROqwf04+2P7bxz5MX/LLuWtA2mdOIaAo4U3
RH3STayVHNz/EMXw8ieMC72DyuHeCvklNUk7QUejYRMUWktk5+VC0A6q6SkMu+RrNsbVt6jImiNG
+d5M8jShzmN5+IYYm7dCqmVdOqgs/TgtrCDHjg6JcFU/eNHtR2GVSGoL1H85z7/N4+yOhdDtjuJO
MfZPXpOC09cxDX/915LEMpWSGSWrm96WlpYFdsqGD3opeUZzBu+/PEHAFVtAKMLuG+GF/9wPeTsw
qiw6dR2Aj0gnbbkHqdbrtSZY/DmvhMCzavujNhru5/tRbh85spajkf7LdjBs1/X04finxzEEWygk
Tn6Na+xtx6RrP5RNWPsR+NYTLUsbvGM6nP9FZPQxKSVzWsEYW0dGK6IW4Mn5cG5ZvDcUI/kKmnl4
g6NF+9iMlfuOTTG9VGI+sla73QVUkmTlUSJooWLJmf9tyVDdxFWT3QcBS8hXjYXDa6ZrD0WeDAen
iVzj6wRfhgLECT/oV9FsHUpLIhvBHhmqslvf8BLPD7lCgyntf86Y7h3M6V44zktsGTguARVtthwu
qPRCF/Z3Ng5wrQDjBXaMQ6cG0f9LNhTKQS13b43Ko0QSIslEtphoTGlg5ES8X5yowzvZKLygVEL9
4F67PSoR3qZ3jc2BrNps619piw4e3EPwJV6XvOX9K66KSFNsa0SP4XnjBhDnyuD+8twZmswQeOXD
dAQfsVmeQHO9HiY2X06JxBvs4uOzN3LM3I+ysxR5dkodfhqRtP422Y7ZOHbR50QZihl4rVPGp8S0
u3dofWWvfs2Q6cj6Cf8tpdRt801QhRrtgp2up2oIJH9KT26Mbae31JWvmYg4T7jWvro8BfeZjyPT
H1KtbdCyWRKzLrnlYnP4Q8si94l+VvlVUQTOVmGRHawU+VHW200SZcFX0J6iqbnF7jpWQZd2mZEB
w/X5vZmK6Qzb2PFzk9d03tRUKAqleJqiuPjo4qJ3sGZuvya0CBIHlQYNIjTWJl/J4zFXvdkBlF9E
4rtrh2oTYKdUnJdqjoaDqd0NJksXfFAb3vXmYVOIZVKHpYQK3CDb1eAu/9wus33lmapd76/SW+4D
CjSm+4s7T+30xn6rVDCYwxG3CGKRj9B+xumssiXOXjrMb6J+yp6tCQmkKbZgBCvTs4k09/v7v+F2
PxKXVpW8ptCO2SINwM7gU76ghYMM7/SoJhpmI8kSX/5FFHnZknKS+5ly0n+7GniOs0ZztwiEPvQP
CXkuUApKgPej3B7TMlOBRCNrfIxKX0dBBH1SspJamtFR6zaSZXzU+zF6QmV+Lk5a1XcHH3Bv8jjD
DFr9FszJLeY7Mjs0ksEPBEtjtB97LbNfxtrtXn3ZMSJAIABWdCltuZk81PGRtl3iEpRchtnlBPc/
XzCK8tSpOPVadBTv9l5Yx9vcdhihohZiEc+ZlZccFNRXNFnnh8SqUgib7vfei4/cHG++HIRiGl8S
NkfRDrDe+supIeZoRYTQ66S35mlMB88XptM+4DCqIQtdHYH1bzY58SACUIbCDEW++dfxnBg/gT7F
1cJQ4uQStzVdHwM8A7+yPzi8th57KA0SC5uSX4sE5vQmFZw4His0fIuga8fZ800xRd9YS9M7ZxlG
lOuSoqTjNuMWUAzeuak94081wUL51GZq+twvsf5l0Q0kRecUNdwMiXoEv0ZAxWZZ/IncB78f/+iv
POu7B81u5w8UskcU24xmOilVe9Co3J05ziy6L9ywdErXM1fWKDxPbKcgKSb7WajOcLbwcL+4Xacc
nMQ361BOHGHAYkiB0S0IYZgcYxI8voPcnr9bwi3/FGExX8u0x653arp09M08ORK+24sqIWFA0fjz
hv5XejE5pTEVQaVo89lbphrWA4aRIVI5l6JXVMD5una+f3LtzSrlEujHkISB+G1OriVLh7CxlZzn
HDpkbarPQYf2JoXC8gi+vRuKbg/gMqQEeeCtP6BYutmJQAcEPRCwEx6ODaaTIgxi6t+vPY/5gAjq
oe0OPkCWntahYjcSpnBNrKlF4V4dWmrBaPX4s2ZxfDFw6P3P/Vm8vU9lQMCKJpQKBCG20AtlotiG
mwuX2RSlOKKYlXcB3pw/Da1SPYto6d4oU9ohx5tVfyVeq58dNa0ObtSdBUQUcB8w1mg/bJVbvAK4
YFW6WYASgxO0iVEFy2TWJ0sk81sv9Brk0c3yIOjOV+XoJCekrs7Ft4W2dEUPTdE18ZmsjeQcokH0
edGcjgYMKIn7s7wbigoVesOwOsjL1l+1KXldzoJQUatG167Lo8vo6sPbzmrz1x82wHWkqKgkOd10
6JPCGE2jVAg1Nt6pChf3oqCk5Fdle1TvuElxyX6klh1gXnSdecKtRxUVqcQohRkKMLy21CizrvUv
G6LR837aVjPRhkU5tZVwBdSkjp5Fe5MKHFtqdPGUoDKxDt+QEdlqGOVBi+bvaRwUhFtrVfcx7BoO
Kjs7dy24UlAPskXAIbA5wRcnjZvCGvJgMUYV3lhbf8pDJKqqsC0ftML4/yYn/6dm/t5+oHRK9meD
a6H2sh6aMVAlsbMpD7JIr58Kx0IMptbLC4I/tNG0ojilcdocHD1yEKsXi/ycvwXdXLrJXCwjHtl5
MIXGWPAMzOdP0Lnta1VmzmNmGPHFyxwNzwdTz/64v0F2Y1PPAnjB3Q9Ocj1gV5vmftSxR9Kn3niz
lGp/IjO0fLUzYr8thz8zrImfhsk+Qu3tLSJqx1INF8FWwCbrwN5clq6SJHmg9kv0MPP2/QLlNvI5
ro5woLuhyNZ+XZNSr2kditJWXkrHXIgE2oelUJ1P1ehAVR7U8AAevhcJp0wII5COEH/YDIpJw6lr
sbMAYF3iL92inMUEKjOdnPby+g8HVRTCO8kecMTNzigpDKa2ynGDRGj5iDtS25y8vPjYNK1yNWq4
ylySCm2AdvpyP/LezUUxko4L4R34cpsE2E4E+oTC4qRbFC3QceK6NK3aPbqzjf11O+HN5CTu17GJ
q/aky4b6SH3tIFXd26m0zOFVcSxwa2/GP4dJJusmWdCbqfc46DEifWYZ+01e/qm5SGXTzDnSc7t5
QrFRJcyEfhF5PyNfL6Q60XGVr2diJpA+J7MbPqD64x4U1Pa2JFQUhItkHcPeSiz0RTRPcedlHK/D
9K40+Z7uPIUXbsvvTmjVi9/0Tv12thGyOJjUvYsFbh5MLlo63GGbAYpyRMSoLfLAHPW29s0+Eeep
y6IHy8rar2lfu3+6XjTFp9YtZr9bXFU5+AV7Bz6vRwR8pbAHWcl6ivsha2LER7PA5pLzeT4DEYmH
NBAq1Zu0NI+o/ns7Vt6gZO9gqSntr+MluU0HVSGelVo59tfeEmiNnV5ir80Pduze0CD98OinOsS2
3YRK28npksog7fESfL0q14bAH3YPuV3OZ9Et5sE6uh0a56tU76RvRnVx28u3zVZbwijKgnESH6O2
G556lUQzB8zz/v6JsBcJIIYcFEJJ1ILXk5hLiS/PxGqySOvhKlQ2Oyj58YIjm3mwPm6lAiTegz/o
R8trenvueV1pUgwuyFiVZPpD77KxOZlDguxU24nl00xH7y8x5ZPfeUNySWxr+DBWpX3S6WNcCiGq
g9Pw9hzix0iBVI5EOJdbNGGuKo7ZLxnnsJLkn6vSEpmfW535YAvKVaewqLsv0VCX0UHSsBuXCgtK
wy5gg22jd9Dp+vcjZu3GaP+cFCXB9q12ngeLUjivbWzfB8v49PrvDH2DKoFU/7tB2ns0v8yiqbLA
FBo+8ovILk4q1JfZwErjX4TiVkMpj1OAd9J6SS1iiPif8plboI0Xy00Wdkxj42HSHllP3e5LHbCG
JZF2nHtA4dehui7urcEklDD16jRmMNx7ctygiSL1AdTZUStjb7fIWwuIDZhQcJvreG1iD3qZN+yW
0noX41/oc5eXF7ePl8f7k7g3Mh4KrA6J1Ly5r+YyMVxFMLLcTqQqEZyFpSmi05Qk3ac+F+UBlE7+
8nUiK0EiZM2wMXhVbj+aqc+R4lROGtha01xGR+neNW6rHyAj9+YP3ItU+5cM9m13XtMravxFnQZo
mo4nKh/22cpodQ2cOef7E7g3oN9DyZ/yWym4TMy+jHtCuVWmvcv6ML0i4D3+i60snY4A/wHtNm6K
blyFWoTvDXJh2fTGK3v3JWzRFLXGKfzhlBCb676qT/eHtrM2pMOI1Fzh3GI7r4cWdWWhct0nAV20
v8KQ0k2xGA4WGBDO5lA96vTuzOQvjW2QpTz6EZVZhwvRo3Ir8BoAQ5vu0sX29B561Ossz6Aigib7
VQgj26dZsV2AracXZtwQZSjqsT0paVj5TVun36dYmd6CMj3qSOysRUgJ1BXIRNlp21oY+nsuEQ25
FqfWh/1l+XYcI6acHoqN7IXiwqOwQD2T229zTNVTm0VZzwfLQ1xj8XzoLnPJZQN25KiHtXfJyjom
dCpyFbLdzYvJiDM43hy6QS5CFVveVvuphYpZnsJEaqrk0igGc4Ignjz1GolC99E9ya/lUJa+KOzh
z/trdW/oEpeA6Tg/i4rHevGYMMyFpbQJouxK8k5b8vCFQw9lIjU6AkDuXKsYsZL6Ql9G+mfLqOnw
vbKLpU4CrFLyk+E07SWrByDXcdKOCBNp4bnKvOXhtQPk9gEcANYIvQG0zNYDjHXaeK6aQbhqE++s
T0N7yiYOBAyA04Mn6u2+N2ikAxCD8U4neOvxAJ7fqdUswdl4Evkp6ZrxDGQNq5YKLr+n1UcaObcb
H/yerKxS7GOQ23ca1GBwYj2C+gsicV+p9RZnKIPK9dUTSJWItxKbgxbzFs4xZJOdw2aPg6kXRlA0
aYNCVofDDt4vBwfn3oAgr/IwQ6nqVq1dlMjMlZoSBWTsCrA3qMmCMn9wf0BySa+vUiJQFcb/g1XI
al6vCBRHaQuO8RSUCFF9UFsvvdgWalMtb8Nrxn92ciKl/NDhFPz6BcIlTnWRbEi2nDbPFKjmzuTh
GhtwA+Pk0nvDpTO6+e9ySXGLKLP5YO3vLEiyIUlykB0UuAfrkeK5FHZWT7ywLWYwVFXuF+oQPXp6
M1/tHBLvwQe83eI8Hsj06L+i2cg3XAfM6x5VoYIMuUub8FrD10XidNH9MGmtJ5pV5pORDOlB0rIX
FIIqZxgve6TFNpnEmBlk5tM0BVDly7OeDc7Z6bC40uxBebb1qPqQYGt2kFjcnpsSHfzfoHLqf0tf
VL0FIwEAgk6oHfpVs7hvaEIJv+3z6OP99bo7PtJ01P3ZGTd85D7LWzHWrFd8cecfmiawzXATpbwk
+qwEXcFSKivn1dQx3oGwENny1KIRd918ShMpoWqK8ynILMgqdN3mYEKMHCpS6lHfs9zXHzPEI0XD
RUA+5DdfEaNuD8+scgpSZ258Up3+bKI96QsndS73J3TnAOBp90v+j74Xd9H624Wh0o3VUE9BR+/m
zYLAwrkNDbhGaZpq2gMKOMo11NTypTJEeBB754ijvSe7YZRhKIps1g3S6unQeIvgvhOfut6b302N
mX6+P8CdxYmFMrRjVJnINbblELImrcS+VQRDbEhhxSG5cr3XQZbMzcG7ZGdxghmjZykPNnQHNumM
l2TZXHmcnm5Jd77NxoWKpFo+FRb9vrxOu/8oxZgfBN0ZHyoHlPDkOapx4a4/4KwqC6WZRAS2N3mn
uMzVAKX17iF1RHe6P5Xye6wvC2jccMRhp1N+QVphHcq2ulDzBEx/VmTyXQEI55sQpT5SxSuClML/
QWVpNx6wTZA4gI+ofqzjzSAuatGSD5mz5T4V+ZS8xHlUp6dqioofjTcUBwFvFyQDpDcr1dl4NG87
Tp0bN2LSljHQWsxRombs3yTd1B/cRDtR0JuTACMpBIQmxnpYcbxkht4oQ8CChdcMDOIJf6Ly4FDe
mTyKNvAYgeKwKrcFo2U0ukHjVg3G2BAGGbUYr6GIsq9KOyRvFq0ND6oAO8OSPCkpEkF9int2PazK
ElVCU3cIvMpUr7UzKuf4mGB/u8dIW2lEIEou42yhyourZ41nL0PQW13yPmr78Elp54STWWiUkwfn
PVom7cEX25tLxCdIU5Bwkk/L9dCSRBnIV6wBTFPh/kDxN/cjyDEP8YzgdjpOR1o3t3uaFxh1RynN
CTdgC9XsvAbSV12M+EAVOOTESfPUmiwYqrdHMN6dr0Z/BSQV9TYYmVvUzzyk3tL1JUu+HJunJjW0
axbzJLl/cuwMiF0MHIxNTA1xe6EtVqq0rsaApjDP3+tp259Ts8JcMD6SVL2NBF4ErDVsemAy5vbM
oFkVO31akYu4avvO7FTrs1cUi35KROPFB8O6JVVKRs+vr4REMkfw5vZEZGtMMM2bgiGJqxEV8FJi
9JfEdU5oWvC8WuiyPAxRMY9Xi5wGuZ85sdCNKlO19ItiHrKT3Q1YOPSLYnV+5vXVF70d3U+K7UTP
c2yOP0lcPZB6DQJoDzM1ZuOUC91Ygvtf6HZfwQKkwoBOhhTM2MJERqgNmRElfZBEFGxO8VRUXzL6
RtGpQKrkhL46PCxPHGysW+EDcnLKQ9AK0GVlzW9uL48jtyviug9GOF5fp3BREDwerUU718Mw99dk
EPbFlP66l1ZAPbfn0PhHcdraPi1ZbHoHZ9jtRkdxm8ejxHAgr7716p7iKO8ELQZkx7vkTcdT+TxH
Oc5VY9a/yRInOrhw9uLRlAY2Qm+cRSt352+Zs4nNe6alPdlXYel+gSTu2Wug4MaAJ08DzlkHl8Lt
bqfOjRc5zxJOmJsbtRvpq+QViWXiJA1gh5YtWGZH6fJeFHlW0rKl6c5ZvR4VBqDgtEFjBmOZetcK
C9wLPan2YMXe7nQpSSS1DLmxSUg22cG4tFoVYS8bRLqbnCm8tR/MsMlOKpvw1fAQGYokFalmOsFb
EEE6g2bPvYb8H2MxHKcL8b1wMGMlJ58e7LCK/nN/M+4NDZEKpJeQuZSi6OsJrFFbg8xEYlybk+u3
6JGnJ72sUCwz7Pzn62PJTITlR/Wems06VqfUAwsGoaq5M+P/Ie28dh03tnX9RASYwy1FSTN0zu0b
wt62izkX09Pvr/pinxYnIWL6AF7GAhruUrHSCH945vmLz1Sf8rejtlRH/lI7lwwbgmBVuTYRKWzm
1c1zxU0gyN50qT9oc+CFsZnUYQMK6bFdnPlkkqef709QTeA2akXKhOAYMw4eBpDltxOMjXYOBl3d
0XMrQSumyecyn6TyEfA/L2iEPTbx6F36ZTR+3B9Z/c3bkRFsBlgE0o+u72aHzoEI1rVgGWUr9QZ9
NYRHeAAm/6/74+xtF8JjdLoUKQ15vNsZ+oXnyXRiHHQ2s6ikkRgWjd+8tadmPviYexcWKkOMw+NK
croZig7CMmlLjKwZhy/M0JG7NBkqBpnfPbv5NP68P7OdtSOWRCVGhXsWAMLbma1znmIWq7LTyjEw
CgWiKdOgacNxXY2HZcCPOElkEI7WeiSytrNXVeRF3sGxZ8abmA94hmGWXU4gIdYclqRVoBaRAhaw
zEH7QY+wCmevma/3J7yzlDejbr6vVYhlXScqDRbSPxgUFsuzIcR8agJ5JOeyP0FVf1ZKoWyb22/L
pLVWX7jUZl2kl9l2F7AsNUUNyRuMZ/r07OfGkbWF+ks3R0J1FdAoVnrbzhYo6cX1jCCHge5frqML
LTrxLp7W1wOyeVJpRaqQihRhq0RazJOObmzKMxeIH0OReZ+K1YsvnSXNo/7Wr6R3OyMKfFS7CaCw
QlSf+bcnHOmCeB1qIDJu75fvnaSQj6OIbbDDaf3OmGft72Hphsjsvf4JGej6kzXlw3ricsg/peOa
fDRj92+R2PGJGKP/lzYrhdfCWaLAF/Ko0bh3niDRkZ3R88bda1MEjcWELmHDm2kmqxKWQgu86MBV
1uCLIoSb67OQ1Xqmpa8dPKEvdxvVZS5DnYuYpsd2t03u4Ay55yFfpTfpErZ+3nzUKx0mMLX69IOx
Lr7xKGH6iIOBX54oKjE6iRvVUKwftgCGcbRAiyzUfYfFdS/r0AbPJPZFuI5x/OrLkaEUhQ8VZxpI
W4Vqd9Bjd565rbJFq+DvemMTad3kvne0uu3DvLfcV18XjKhSRHAh4GK2uuO61nZotkge1MGZojQN
3EuJb0aYmp3xcP9merl1GIqWKto9oMnZPJt9Hkszsyu2Tjl49mUw1/yfXKv895j09udmhOfnDHBA
dT0/Que/fHMYmTuKvhx1E8omtyNbwmpbBG/naGnW+RTkc/ymLnnjknhC4aDKm+7z/anuDojDEl1r
il2gVW8HJGhtlyBVUbLvtc8e7L2wqLP6VHazeUlScMH3x1Ov2O0V4qMbSvOK/oRKXjefVtiGtOOG
m7jEAf0p7azpKTCQ4Fmwe4pQaCo+1+A4rvXYrKG9dn++enTbU6V0ix9Ac2STwwqzaCXtQDI/16al
LFLqtaFV+txeQTeccqgdF9hl1dsslcPZMNsjwNrOCb35AduXdmo1o5y8IRpa+nd0RoCPDOX4pnfm
I47Ty+eHcIKuFb8XLCuN59uVnY3cC8qgkhFO132ECiTCpv5wBELYmxC3HQeSIiK6sNsNO02O24yt
jFqXbn28cNEsscQEHruf0/3F29mqqulJV4JARamr304o5Q8bw5Yy0nNsUmPDzsNqQp+wWUr9lGiH
MlJ7U4NFSMjAzIj2NgHZWHVz4zS6jJxcVA++xkWaDPX6tgGkeTC1l4rU1FbIN9DUpQWIE9VmXwy5
VktwJRQUKZ/oxF20r8N80by/6GYFa4j/r3PBaXmprosJxf+coLvz3pcJkh1xKlEXAihhyDPF5fpz
vsTum0YQ/h9cwXtbioIBXWEeVQrj6ov99v7TbKMEVAwSJWOQlh3JQFjWZn3wiu0USogLcQWD4g8I
kNr07TDz6IugNUwWum76S9fX+NFp1HCbLsOMt6pwgjMbecEeZ+bI6v7JRyf3CZJWd7AsOzuOH0Ls
QIWNDGD75LQLxFuJQl1UyyLAVTVdnRDFNvdELmvBUBTeq7MbnjeXr0v4T6y67aMmOL81ZSamaE5S
+ej5IxXKcaTM5sTawdx2LmKoAiDOuSVIFLcNDr2sgeEt0xhVroXjAKywxzUrswhLkSGCTJjCItDH
h3ZN1sgq0yOs5c7horJN+Y2xVRq32fDShTyb1j79lVToT35h/VVisvNt7A7P1s6mJX8D9sjhova7
BWC3KLJUehqj2Vw11lkOefNljdv0QAZgdz5Ayykr45NED/h2zzptYScko2PUzeX6lK3TdE6K1KBM
qjUHK7cTnVCcQfwChguw7m3o1XpBVdJzGSPHTcqvcu2rpyIOrE+GmZvh2GBBVaXGHJaD/foyFLBu
aicUogzAdcHm/HsaOwqM+RiVRWtEkGwIcds6Oy/JYB3ECbuXAKwPpQwDgIcL//aDImWMxpJDr68b
gvaiG6W4llVWn+c8+TzUTv5hdMzhjZkOZTS6ax7KwK+vkmTo4Gvv3QFE01DKYSeDjtxcRob0/dav
iymqFwTxwmLt6TDpRjF/TyobiHSyoBl2/6HbyR/AP8MYhjdJN9fanA17Md1izWjjBu2Q0uMfLQyo
XO/ZX7DTmXEaO2kxGlH3B907JmphaX2jrkqmfPu9F8iD0nQk35u0KSzcWftkLXX24f4oe8eEgFpt
ICIwuOO3o3iZlTp2h9udNQjnHMdjHaJY176bzfqIU777Fdk3vCNUioAy3A4ViCWTOHiNEY7GaCYa
MaTaVI71GQ3If4a5HL8Wun2U8+/NjwcL7AQ7xufxuh3ULg1HunU9RUhxzGxK2deRLl3zHV4WR1YL
exOksq2zO1VbYdupK7o1Nqdk4coxxsR/dJ0hTT+1CEY7X61ZvVKiRhzXMafiqBe0dybAm1IH4Erj
9diEltO62PaAtELU6MjRC2L3qBl7eZGpMZ1BER5pchyNtwnbYyOerSZjvLQZskhvx+RctF190ZfA
v4jROhIR21tF+CtgB/mXWs7bVVQKQqNc6jHSQK19x1oPR2wZ2/KMC3h60BY5GmuzTa0Zwn9OG4w2
zGSep8UJnqqFAli9JEeo/N2hqA7TTEaXiqbh7bTEYLWIQtLyt5rS+TrIIT0lY6mfZ819PWuPni4Y
DfpsKpXeViLyMdCm2mRv1loXXFG0869mR98/4Hhc7l8pexcXCjgYISq0G52E21nxAPmVY45jBHXK
Ns4V33NUvIOjW3lvE5IEsNsRZAJuvbm6kjyltm77RKW2m360tcKljeBkT41nix754PXofO8tlzJp
hf1IygrF6XZiPqbwSNQIILJEaBfdlfalrfBdi2dpHhQ8dodSiAbMWXeoIfRyRWWuMYGuvlTnHHPQ
L2wMSSnAyQ6G2lsu8Lj0RKiKkjBuPmMX+yZ+v+kYBfHYP1akdJ817dCbYHdCoMddnlHavFt4Eppc
q58gHBTV8CaumVtidOWOsg7TuskP3rS9exhc2f+NtVmnwaotP/OALKAvUFwhL/nPnjb7fw4FVE5N
T7wog0z2H3Y9DTp0FQCUU+ZUQeJvqViRNUMrM64oKhr1P6XRwdkSgx8fRAW73/EX8VZRmQHY3A7j
FEUmq4lND6c5yx6NQthPvrA5xDJe2+j+Sd4dDOaVQmco1PHmWekAddViacgJxt6OQ6txkqdl6LTl
ahvc8uF/GA0EAHKUqBJhv307NQPJKn3Ms1/Ak/qdG0+YgczWkygO1br25sW3M1UGiZzbdsvHRuYZ
Gqy6yBU6lR9/8R4wAPmajLV2ADTeSw3IPUghSdERH9+EH+7adm6V8gUb3Ky+azNaAl5t5krxOj2P
w6CH1awVp3Uuvt//mMbe7ahCZFwZMWvn1N1+TeEGWl5OZFnoZ6/P7oShd+0s9TWTI9LuUnOuRWnP
H9pmTH+gmBQ/d2aWridUuvNzndT91c2E9Ycey9J9U7hJ9Y+0xuXf+z9ydx1US4A7HHGQ7WZGd7zJ
jID3L9An53OWTOBpC038HYzZkVfJ3uegKQOsAoikakHcfg6ngoraejxKVRwgSsv9cHH7BVV/E7AD
xl1HNOq9qSksC5EuUARAprfjDZWR8pTMPO35gn5Y5WbfbaV9Xg/+f0kC4RDSM1O5JyqXt0NxdBN6
k0zNbTMcGPB86r6joj26p7TBPeT0+jVTT4WPABCErm36JWrIHd1isK8c4UdD0IuoMlPkA0t0Du4P
tbdm4N5U3gVMBYTp7cTG0UuEPVEcHlXHXph4Vc+VvZBJixwD7WAs/rg/4N6iUdCkagBAi4Rhc9+N
djv4VppJ9Mps7VEUJiLQ1ZisHNIhPnik9p5dxObQNaBwoFKT28mRzHv1YjNWPdrjpzx3By0iHRy9
g/XaGUe1WCGLQVqkFbV5lzyzX6oSgdrImazk0SmX9lzEbfnz/pfbHQUQALgb8qwXrVU4POWIwbBE
EbDv68tYJ+ajSM0puP7/jbPZ61RwwCLyBEZgseZw8ecGrFaSHhQ8X/pE0PJH+OzXHqeDu803sEdM
RwPD16gxrWR5cot6NsK6KbiWxrbIf+hDWv85LXUnH6y6MEhGZAK/3gZG8ic2VqZ11henfzR0oSVR
SZNZhlVaeFxvpjf80VWGoYW6laSfh7QqzChuKooLnYGE6buxyyt1DS7WGI5xZa0nCXM2p8yQ2Y9+
Typx7up8/dItRRcfhII7B04R/NCFISGharYp8UxOD1FyxLI3rlDF9ct0+dzVwn/QpyANrd7oL69f
TcJB9s0vAPm2gZDHlR00KEBEvRMHHxersx9BXVhHcftOPEhlDiotkTT1sG3hwezbMhsb9dJ3Hcwz
E5g/wZoeYcUxXLSGQGYgKzrYqTt3iaJR0Ham/kh6t3kAVvqJqzXwLXVEPB6mbM4/9U1phBAC7INl
2zt8SriSdg8SCASht1eJLCiqYHY9sFtzh/pXmX+36AYfhDJ7o6gWgBLiVPQ9tXl+C3AbzRxNTVS0
6lpd+wGUdMrCieJ4dH9P7NUZVdRCwx5yGBfK5og7wZDbvekPaE6nUo9cfxYfxgLz8lNVpe7/tP0E
+aXtejG9nbpq+IxH+/JX5rqacbaNHHuT+79nb9pEb1R18DaCeLA5E8bc1Wuc0LWL7WwJV2GYD700
9dcXHVzE3wBqKSIFhLjbj9tO+qzHKyboPsWwnxgMVQ/oyeZzGGMjehBn7x0HtY6kD1TFoBLfjpXP
Ii96S+sjo9c8460pPA/g4php9clGxzb/FGSaX4Qo/c1/3f+W6m/e9JpdqqdcMDRTeCc2MenSF11v
YGQbJY6OscgyFNjs4Mnz3giEe4KGvhws3t4hpAUKo9ajHQo3/naqiaP5tqaNRBCFmYeap3noKCPk
37hmc7Bvd+dGbKnY+hTitgoLBbbWdj45Q1QP9vDoTYV7ip1kvI5uIx8dJXh8/1vuTg3QLrJvYAXo
ctxOraMgTFDL/WL3Y/yc1JqFa05gPFmJcdTf2JsaLWXlf079CADN7VAjwkTDiExA5M128rCQE56S
xksvXh8P3zTGPwhZdq8AEFqIexP8QeJVP+i3q4bAb0LSFMpDSX/nVI7SD8Jhnp+buVpFOJX9/LVa
7eV/HA9jvtCSc3alQSs+ulZeHZ2Wve/8+2/ZnEzqc70tqMNHI98GMXyomigEO+ifJOI/PBncdwBc
fgklbKEfSWKNrTvCmkGiTWICVhnANrP+0nazfb6/e/ZuNcR/1SFUjl/bl97QpwxVNDLgZNHyU26a
0xtKr/qP+6PsddHBRyv1BQoqCgi1WUjf7vpZm7k8u9pzz9lkLBcr9dsImD/kYtef3jhWVr9JKgB5
fess3LCxnIdLl0sP7gKllisQ7/pLFTvO40DWfBCF/wK5b68k8LEAg1H5ZI9vnmkTtcQKWTEJhawb
/qnXzHtr68syXyvO8bVpesyQy9zrx6tp5t0XYPjBj8S28gumu9mfaWMZ5clZ/L6JumaqDlZpb+/R
uiSJNFgkUsnbz1c16AMZVL5BoHZeemqn2H8Amun80UOrPbhP9g65EgQgTeClAx55O1aXSXQe5kVG
6TjNn3MMSU6VH8fYgWlr2Kap/fH+3tiZG2wmQMPoD8B7e3HGeVZXwjWqt2Mn6vPQzhxtJyOEiwxr
9vODO0WlOZt1RhgaNjd3Cj3aLdXURs51Gn2oRlns26Er0U6v7MkLp7ap3gLqNS9prv8056k/yCV2
56kU3Ci6875v8TheX0MPLWAfUZOcItvMsqufA6zXR/9IYeFXLPJikoANeV2V4cS2HVxBTFoso+VU
V1b60C7SDCuvkWGQYWKsDb53MuJ++ig07hNtSnEWsJZX2zYxMv1KSL1ou0G42t7dMSinZKDPJWVg
IDHm/illX517BC4Oduz+dEnPQGco04mtw67nZy2Qe0qu42po751KOJ9gePlPwYQ5ip50ebiuixeV
CMWHnrV4Zz+Lj56HnWCKMOr/fsMW1OrDziD3QCy+Mfvux6zTgHaxFPmMmkH1NM1p8LHPyvz1AT+B
KI1ojg1Jzfas9nGQaGUJVGTsxylET8N8jqEyHYyycyMo3gLtKQoHyqLl9kYQSLAOhcsoBp4NX0SS
1dmptQfv3Tot+jlOqMocrOjOqwSzV7VQqWOp3v7tiLqe9jLudT6mnSxrWAadXodmEtj/vP7u+X2c
TUADITDBKpm6I92O5jLNZXxuG1A2Uzm1Bxpfu1MyQfRgVUImuI1Am2QtxtWTLFVbT2cD7b2L3aZH
1c29XYi6KtoxbEUsRDbFJNdCm7LJWCppE9cLM1bBrj2f5dK1UcJV+1Au7hHTau9mI86lQAdLGtGH
zaC+W6PFKX9Vb+vqSV+Qqx4crMawSEgObu/draiKBECblRP75pU2ViASw0CPyq1ROq8wSjbC1ed6
AxxXRKLq+8//YYcoASILsglo/s1OnHxUosVMfGS1FvTybKVTqnniq9sX+fW/DEUsRoYCynjLtzKW
1dcW1X8z+jyH1bvUUetn/tmrrSNa9t6KYVCFjjr/oyytHsnf4mq7Qyfe0NRl1dbtN9mu4g8MO5w3
U2XEX+7Pam/fq9BdMcCRH9m+tyTtgycn1TrSM/8LBOnim4YywcG+2J0QJS/SWKTfSNJvJzToGjyS
gQePip12wbujDae8ax6mSj96bfa2INQRgMooOaDOuNkRAg+S2fB5x5tCigtK6tpD0WX5l9WS3QUR
rvjg4tg70kACmJRSqOEz3k6tg2gu8CIgGbDnNmqkHrxPxDyHPiWOc5pYCYa8a/zX/VXb+56sl/2L
8UTAsjlnbqY1zYwDSoRPmv8FEv+E97dsnuMJvfT7Q+0FZL8Ntc1ASJbzNm8osep+Us6XNEm1d0Xt
aU3o4pp58ganfDt7FVBIrrsguj/43mLybiJUSuxAeXyzb9YmS+1Go6ijnIHekl6+L5xOj3RzWd+m
ZnJksb53GABwQSRQpR0g7LdraeKGiObrBPLb1mEC2c580Xr99aJNeKiRyiniGDflNvob4pGofdKG
SIrEeDT8Bsua/FC0aW9fsh+V8Bx1B2Bjt3NJYhSacPZiX65yAY+zLGcsqqtw6BzzYuUWnh0JwtP3
12v3AwJSoysCxAmA7O2guVmameipCQLTy6/NgMkErI+jRtreKFzBbHvqjyA8NrsiRt7DctOCJsZc
NkAGcI9Zhrg835/L3hkjXEWRBIA5abHam79dwvMKwdYZ2fgZCpzf06yaQ3g7iwi93P0vAZXioEED
5WUxXoBgkdYvpEvxwmt855I5dQl5xj8idu2dJmJRbkYLjjIByO2MlGF7lkgdDpA2DOio2yoQcMpr
U+blo+fV4uD07tWHiAJAxyhgAmNu3jFadzogC+iRuCKDx0zX4FpoqfvG1tbkPMUg9a21cS7tmmnh
kLsVXnR2fF3N5cgmfm/mdJWVeQcCcLSLbmc+TONkFt5EXmc78m/LLrJTCawFbzNMJgyR2T9fv3dQ
K1M+IRgYA/y/HU9fmjgu3ZHxilp7SwCen+LWTz/5GRyA+0PtHQa6oAomgTzCS6v0NF78YIK6lsxd
cBFBn3+dMEn9D8EPElNEWcgCEkhuJmQURWIZM2ynJja1sDIyES2aT/SqBf+Brgb7BroaO0dJm2zu
kLqbElB2qHdl7hCHmRPXmLnH45dimZaDVsnOHUm/gB45EB1EOrcV9j7vKYUFSigscdyLlfVVuBTN
dEEDrYO64PknWrBHIoR7gyJ3SPqEJr8yHbjdG2Ms08I3hgllBS37w8x866HuRnnyc6H95Rprfw1i
ab0eZU/7DkQhXWyy/m3HvAHmMKGFPUWjlsLUQkLrVGdNcyKN+/OV+5FCkSI3KjaOrah4t9NzRwzR
0zShzpYU/WnpQQTUdFc/3R/lxYFWo/C0sWpgkGj73I6S5G1Frb5glFFOTy4QmncVLiAXIsNPyai9
Wr5cDYfUAuxyNgu52+1worCmbmzSJqoT379quuwibbQzjFcN63p/Zi+eHQgzxAXoS3F78CBsY5CF
XmVcD03UBrN8soNyjfolK58R0jqKytVfdVOGYigCf1qSaO4qm5jbWemDKL1SNC14hknZRDRO6HVu
jpSrFjzEQHlDdFnax4YqdzgF86tl+tTwJITom0IWo7h4O3yJcled9qB8SrSMzlTJ2k9NqbijxGFR
V7W0ubrlKELZ+7wGbVEF1Ocd2M650Tscw0rRRsrK6NTDNb/UGradVhqLy+tXkvosuQij0THcPDru
ynvbO1YTeau3XvvM5GJxidSbzlsOHoEXdwqfksgBGUmq48pv5/ZTKmsqFxRHE+mB0DuKaHH/06QZ
OoeisbWPtTU4H+FfJF/vz/DF26OG/QUMUCkkENjbYVt+SjcJo4lmo0aIYOHBS0U9/IfvqKZlQtFG
j2Z71idnFuS97JNqHKqr5Whm5Ke+EQ6TCM7/YUIKDcAVRnl061crFk8L7JgJmbrXfLJKDimlNBch
ofvj7O1Cik2ANXnpkETfXF/TQJk7KewG7a60PPtt9u8sAxAoY3DUQNobSbHw0ONjQtTxb5cICeFA
o0ZSR7ws/oMPOiVss0B/M2ZO89o3ht1Ao4o1AuGg0KG3QwnePG3yKIs4TTqF9TjpV3+deUh7u3i8
//12rn96IBDa2RSQYbZ8SrZAOqJPXkWidmUb9kuhZ29NArzHHL3h9NR4fvPz9UPSGADaRXnwZTce
7zcrZYLYm/ZTek6xUAqzfl5DA1/sa+X7Ry3xvSP9+3ibMGEuYhZzxPnTkQaPdTNop2w2l0dfxhZ6
DElybdr8SMNI7Ybti0Adg81v8OK9cCCpeK6dXm+ryNSq6kxBXD8VlFOe59l3lcB2GU6F7hFl+uJk
za55cPxezhnWqLIHIYGE6u5t5uylTuc2HddYhZLYYyFWK5oGGB6jKIbPej61j57Jebm/sC9PiKKq
UmQgSYY1txW3C0xwKu2ICgP/tuhEVNrTTCYRmshAvPomY8vyDwUNNJQY7vaEyJr4jA1NW7WYnW/9
OC/h7MTl57LzmoMT8kvE/nYpEfqESULjDlwFrOPbsTLHLbSVmYG/XIcUK4nez8JKq/OfxVzV8P8w
Aj61fSmGk5yN/i3gcl7cHKKZyYMl0p9unKOc4NsAYQ9uv5fPBmk1sSG3BUQXf3t68VJvy9x2+Qya
lX3OKM+ddKxUvt5f15d3BL0m4BAIV1MkQDLq9gPgBzkUiU90k+kmlPBUc0LhjcEXmTc/zGnwD/qH
e5NiQDJ1agWApNU2+61csC5uZ7fUOCPfHexLB9u7fa8nvnukXbg3LUWXhdmJUsmL+uY82tXKxmmh
Grfoig1JkYegSkVYAfF910vtqKb/K+Lc7iTSeDS4gQOxdTe7FtUmnaIbu9bPEvE4i7l+F5APfhk0
aDZ4Mjb2F2+JYQqikNW/jWUgf+Zu0EdxHtTfs8p3n/tB+M/6WJHKWUE7PTZtYmOSm4lPRWOk9K3a
Q9iN2t4vfjS+uKoqi4TDlubhxeTKlp12kG2Hygu1INc/tqtZPFl4ar4LvEF/UzmL9WMxtOAgq9xb
IXAKCoNG4Id66+1OWFDVmv3RIqwe7H/lLIJ3wdpW59S3v3WAfI/KiXvDAS6CY0urUaGUb4ezqjSI
9S7towUDor8rzZkfJOYW6DxYfihL+6iqs3Nf/pIq87gsCWC2tfy0cu1qGLUOEQ5zfJcMnRFSNrUf
G3860hLeeQ8YSmV4RP/kXZszpdvJoOd44IA77cb14reyOVc6+cGTaDnAhdX7US/S9KCk/7JuhZoX
/hm8RGiYUTHa3J1djaNsl0MAWDFMRfEq60G0G/HUhVkh4q+J1iyfal3WUTbFcYutZdDPz461+E3Y
2aI4kk5/+Srzc1CLVs1d9UBs6p1VHxd+X5tdpE9S/sikjWq6X85vOmNKLhldtp+JN9fFpTan9NNS
5fJy/ybdOUu8VdygOhVX2mxqB/52tQX9GsO37vuoE0v+o8FYI/SSNHlsPU2c/DRbvyyNnB6a2jtq
PuzsNVC5QEzVWvBEbxIMeIOOMcyyjxpf86LWncQHUxfJM+CF4uP9Se4ORceNfrYqVm4xPAOEaFoo
NYIvFVbF5SrsUALdO5Up0O77Q+2cWMo+Sl3GV9XRbZe0lgbUfEQ3IqnjO3NdtW4aeJod4J3GsJTn
3kyO0t6dk/TbkCCobpfQzyxsl5DyxCLZo1HaARB8MszK+Fc4rnaaGsQjHDubP92f6N43/X8TBZxw
O2rruUumaXEXCX9dI+F2NImGZX3j5NbRVbH7TdWBpQn8S+vqdigHi5RUoLwZdUVQP6SBLN6sY6Ph
Q72k2ilOpjg9iGL2TgU2IhS3yUu5oDaTaxK30dcUxdLElGkY11X9GIzpP6mZdh+gPy9PXu8E71BA
OGL27EQaVC+AkiL/ARfZ2kTJ6Bv0vZV2XRTL3L3qedmd0NN6feIII42ijAIHqdb65u5d2lJaLpl3
JPTmz7oq1reWYcRQNZfh/OpdglcfrVOKXib4vs18+r6pVzGSWbkxfpII8bXRNOEMgcbtEQpo5yYl
FmJa9PagI297+PZimFAnDA6AZcn+NBtZ+9xJqH9oAWn9k4941rdknKqnyq7yN5kEZnd/ri+xUKpl
xfjUvEiSuQFu9+nqe6NX/cIqSAhSUOn+HkcKe61W29fOonZjJK5/FoRFYTW4wZXY/ci2cOeoQKUk
iyU24Te8UBLL9GUeUoza7XIqLm5mT++nNgCfPJ/TMige7s94Z7f+KmRCNOeogJC8nTDi5/0c59w5
CFckz0XtJl9H2acHo+wcRkaBpEUK55B7bx6KQhqJRyTCnDAM/jnquRsGVtm+Dbymec6xOfhEKNMQ
DK5HF8/eliLSg2vOZYDa1Tbam/0lmTqduoAwnIeka/yoymgtiTSbHvq01+ixGWY0r1Z98fy5+Hb/
8+4tJjRjmluqv0ZN8/bzmllexI1NmSAzrJUrx/vREidfkK39V9cS8+DO27nQFdmd+w7sItHtZjFB
9thJlXIprGybOaz7qn8yqzx9t9IIODgqL5eULjyj0IExica2xNjaD7psbFFgC6Z4+Zi4TnwqMc4I
QfE5V4Tam0ikMTapMT/k/jd9CYcmlga8RA0EoSBgqJs1bWPRy0Q0feQ5Alu/PHHSsym1josW1+8i
1BfTfvDWyTkXfuf758Xri0tPfpNf8jqxQ31ouyzMZO6Z4WwlfTTa0/DnwY9U3/o2wwH9S7kC23OK
iMRItyvvuyKr0wnV0G4Wy7O5qpdI5nUoh7lC/Mof3qzuJ1r8UQA5Mwn12XUeUqs7ItC+jCz4GRCA
2H2UCOiO3P4MZCXcRgiJ9FVtuY+DNv4UPcZdy2gXFwPN03MWr0fl05ebHpq2oosobSqYOOrPfwtI
xWrWqYh7KE74z2RnbZ1HIyyQztSvINcRgQyGbsmu9z/4y71PAGzTtgPmQydtm9YBMvOsQpJ4S/xG
TjQjxWke3fh9nxXOQS3hpWWA65GzklwoeW+aI5u1lQtHIiiRoYq1wca3qI3LNexjKzBDo0mmpyFF
gvyKG2RLRj2BjTmNlTv/tXbaaJ0DK0PYRV8d/60vu648aeAaf05mhw+F5i/+N9ebXC9agzY+4zcs
hrCv9P59PRb+Ua74cqFYIIevhpKEandunnbgvnVcZOxMmZEV2Qx7Aiql/SvqpIAvOZZfXr1G5CnE
EdS9lNbh5jbELJm/3su7yMts4aKD2QQfV6QOv3TOxLc7GOzlDQWSjTSR3g63L//ndhs2eZY5S+dh
bF7odfs2N63Y+TnlE5b1aGiU/jugMM4UaljwDpFWaJhNOqXM4otHMz27FJOSpl66ovlu0lfsw7p2
zST09Tp5K8qUyrkck5haira+s2Q5YrgQNMHXtoHGHVJaw3YhnnzvA6DH5Msq18YMdQ/J+UucOcl7
L/blm8nXdBHVNUFR2BZJt0Z5YXnVCVhhX5+BHjkYFscA/k6TJh0Hw3Kc/h5G+F/LaW6mJb2sSZU1
oYBBK57KvJBWmNfIlZ+CYtZhhiEIFzxj6SIy/LHTbLwMWuvL55EwL/nRAQLFq8AchHluuwDNW0vo
8Qdrzo3mAZkybDAqo+g86mSu/8faoIL06kwLZARlGCDYFLDoS9yuEKhTMzFd6tnCS4NQYMV+ckZR
IpscBOdiSbxXh7JQkFAQ/oWSUDSG2/HwSHGNHsx3tFJ7/NHbbXMeUF76UE1oyd/ffS+PFlkq2SpC
SmQB5Ma3Q6H8L1ponm1kTm15jX0jefYWA+SVly/PMFCOUvFfva/b94YGH7uK2089N9u6jzUsFoAo
YL1L7GBgupjd+t3MZCqvOf/Bm8qy4r96FHhFRBgbiw/FUtvlqaZos548Nw7ir7U/T195r9M6zOkK
x8921xl/103btSEvTPtdDnb2IZ1r6ihJKlb/HVLPpPztKKbHUsvQjyPlMudTl7utHg5mGiTI2gXO
N6+3xA8Ha+0vrdFVcei4pdOcS1HMIlwhzHzrklLWJ5Ayzf9UmJR+1rNK+zmMwOYQlZj8b0mP1E3Y
paJ/pKNbrFFaye6jyDT9HwDoCHc3QZytobdURO1qNb6b0pbfUH5zn4o+N/9ZRkxKItde078I8rrm
bMzYuoRNgVvv+zXxSxomWet9TMai/4Yr0UppXYv78tT0cMufy9zwv67Q7MS7qk90JyzZp83nVSZT
8sGLLXtA4aDP1iIyhV45H+IS5fBTQOzFwUMw4Knwg/mbNSTOcNKsdvyhdWXaQ9Lq0oW6kNsiwol+
EGUs3CnzSIIwK6lvxPnHIldO07YRy3cTQk16KCvk60JjpH56qalSfJFaRg5b4RQynNzYXrJQQgV6
XmVQTx/kvGpnIeiOHezv7XOrpNIJZ+mec3Zhbmz298QxAyIMEmx2u+bJGILiDXSRzDt1C39wMNg2
SVGDeby3RDDQYcBL3h6mYYBEsUjHwPNUL05zIb2LH8sj5M+LuqJqdiirPl4mVcpzrNthaMvbLXQ+
/WRkVaKdK1/Mz9Sc4rMjuHfDzgzmz7Fw5LM7tj2iuYVvT2Hh61p2MiqjPYK7ovihItnfDzW/SH1n
BcpW2uBbwCYSgmY6Lx6OE/9L2Xks2Ylsa/iJiMCbKWxTViorNyHUMomHTMgk4envt8/gxulqRVec
cauFNqRZa/1uoLZ7SXTnGOC9KFP4k8d19HkVxNqGc3jRAnoSHwWxRsN+hZVKg8fpIO0CxcB3iHif
FjV9sqS9B5Co1gpyhRjW6uBnqk3yedKquSoJamDGNS2uX0A0WcrHKWra4DjOfl/lpa1L79j2MTkb
89KLo1eV+kGZWfCnu+py5GTdnKdrOooT7MXdFCRIbkOuI5P8Xt1aDucsMHV3bJzMe+SkSIZjt9js
o/Jn+60vRXhRyJVRfZajWL5E9TQ9pFpm303osMWrcualryKebVHFY/hdTgamZy1n/aHs0NTnYg48
/aJMu7+U/uR8bUcRf0hwFXNRqimxFl4kcC2V/dTeOVmGD13bDUSCh9Ifb5uqsuYudHX6ZVQy3Mig
Uf31XO2zKNq9ku7JVan9Cha4XG/KNhBF2tJ70WG6RLmjR7weWzF+BFcam4MVO4lwMk3bEk+LdAwK
4SfNPYJwVhf42vbSTk1yQ2QA5R2+0uAr/VjqNCcmiYn2gne2PtNfYcHZdtt+K7p+gEdOBEqRYLrz
jf3Av9CHJHCjXR0JBLU9QUNT54zrSYpwQ6yW2uYZY6bIO5g2kjRmFUmNuUpUOx1K01cPYqBqedKp
VN+qxsUFWhBC+AroN6S5Lf3164DXpIMtjR1+uu68x1cj5sV70Tp9+sXWQjlUPLNoC2gR0RfGttuz
6Zb0Q5US/VpszpL92PnHP1s1EdmACUf8dRm9pi9cJ8xeXYsfwHGOq3I6bMPuJdCJSh+f3jqYyDFY
RbkUW1KKj9obKr+wC9KinLBi0cDVCWyd9/GWzZ/GPp1/GqdztyM0+ekDvDMAiaD2ort+l357yLTs
g1xJ1L+wFR3XOWTz2JxU72AYpXCDCE7AjcnPYem2X3TyCX+19HWwXHdptDXF3nn6N53FoI5VavfX
CCnL9poEgtRS8teduagHtTp366YiWSRV2jQHUyfxIwYu9bNGIRndRi1vL6eJvmjp1FzjQzrEdX9m
H4knFZg06vJB7UvDnbiYuyjUfXYTiXBcC1Pb2B4vArwqX5emG46DBP4oqmEzwfUw2+ELCbizzWWS
OOeqWUgOwKim+qu2Q/lhXFPZEXY0uV+iwV+SvA8C8ahXApZRQPjhgQ1Bb+hgWfIQOlHnF3G1Bb+M
6pIlDzXyndxi1/LBr1LFEm1N9yzQIvtnnKa629aUaXSXeCVsSbGFk3tNNkYYFU3T1lGTiyEZ/CIi
VfbuAit+6x3rs19t2zwN5WXGZtvdvpRkppUwfUU85X3ZrqbILHwsG/iTpA7xQiJxRoRmH+IVdvdV
aerpI9r8+Ps0rIkic40Al+KST6VOmNlokweKRXUTNkH7IJxQUJYHeko+z63wz/1a00RFog+Kqo6F
/qhLv6sffTJ9ZTE3auzwpgXVzWmNvPTgLMY+JYGv0gMWNOmCp+tknxMgiKFYgqqErCPSbgRkjXmw
Z5u6OzlqqMKiSctqv53DVXU3/R42P5yS3vW6a8S4HYn4qdyTTDEwLWA3J9mh5JXteWotjosET6xP
RJ5e1Lxh3X7AmRyGiY+pjbxBhhpP9bkpp7HKR7Fn/b0RsfgNZpEkR9j9W3ByQj1H56Tb3O92BfLN
8TRZo4Py2uAnbTe10Lg1wXnHlz0uLk6GD3iS9GUhp3KBq5OsCbxvv+kYN4bR4t44zpgJtuIerEWz
o92591l2GJbDyXyaKj/5aBIv/CbqbK2v9mla4wckwro7yTGr+tPQSfdxa6N9u5hXDh+TteKbkAdU
EY9SdzvL2u+m68aP+u/uxWCmIJRUP4amT6szAbaDvdmMHXTujL33ae/VwtHs2+rG4PEZgVr44xcG
d6HBXWpYP7Ub7ub5uifLQuwb2dCrCtguI8IUeerDNn00yiOKy3pLEh1gF+/psdMQdvKujiwPn4f0
t7I6UtAR5PCJbemanKQXp7te/dL90YS7nG523XuPpGkE+tjMY3zTYrE3naeum1Ne0qieyjimenSV
H++Pq2rErUOJSmVR8lnEjJn2dSKm7sWpHXfmQpz777U1o59PcnL/QnRb+3lZbsu9Klnmh9Vi8HWD
q9U8IgcIo/oUVVl2FVuzo2IioFblM8yf8lSti8mKSVEi6wFRyQG+nApvs0oteMo3k5Uwv2R7mZFl
2zdpLiTxzFuWz+G4LR+7ytu4K5XC4LHVpTvdjN7EjUm2WP2VKjMka97LxrFIDCzmm7U2VV2ERIBP
VAeec0OZGqGtYtXv3ZnQvZFkRFnrkDjRbcRiPmqmkNTnJfiklOQsrHdd/4TPK/zckWEnrqWuNz8f
A9MND6Wcy+p63I0v75sUk5PXndK7vhuBVaociGXPyLocmgsfpvI+trvXZ3kc9KU+bmxrUwjjdQGd
wZIi7u32TeWx2UCA9OqPRyhq+8y0Y563q4slTXXokrH/5HZNU+atHKePs9Mm33XY88eaWEQ4Alm1
fZwaJBOFEJxUp6nOmiyHY9B8rp1mepxAJZejab3EnjBUXf3TvrRLU3A5lbjeJxMKkjFe/aagFVen
bhIbQwjhV25uUsvqUHO03k+e3A3EHuutd55n6RQvmpSwiCZZPpHTzezcE1P55DieHgoByea7FU0W
II11S4zgJ5fPtLlKffDk6CbntVa1upkiFBWf67qmkksaHX2eG9dZCuIsky/pzvTj4Edd0+eJjwHm
xWVL3GP2XqY5k2S93kdVqJN852+FOjgyv8gW3+lyO/oBgw9RO+F20GMKBJ9ObkPzTmAn96jilxei
9+3HRG8NQV+lGz/QWKXXs69Xpxh42k8CSwW+xwKLjjnogu4UNj47kc+/bOdpzxIimJso+u4yQ8/y
clLlDzgGvaCmbd3qOWmnOThOcTB9bryk6/MmNN5dFpudb9N7waeKKQMmZ07rXOFM5KQH7ZswOHOg
y7vk4p6Qy81zfzE1iIiltJp6YE3Lg7QdtZMblFV5ZdO1dotGRpUqpmiNmgNeFt5PtAvO5ZMIj/Xr
Be2hLYNUn7DPHZ6CMRJkh27+NsGqqeWe+2jZv6GV5fJo5xDqtNeRgcBVMYxVMYomXW8DTqnmNjWN
HdnQM2QUjPSSm72Hpp1vq1TliX2pZNHHy34fDrNfHlItui2vQV64XJNQMd2AeLYWndFTddYImDUK
DQl0Dk+C/GChU3NV+46XnLxx8D9HAwPhM94/7ARpXfeRHqluj4k3pNld1RLFmLtlt953QdS2153H
jZVPQY0HbQl+8uzOyluOld7d70StKfdUCl+pc9Ot8nPiWkAlGgnxEK10U4WssIPLo2ydCFSdN8CD
xSVlScRDekN5HSBTZ2jan5leOfFBgp26WLYHbOCh4tI5gdw4VR5fLNtI9yErm45ujIlUlP6chzQe
jKxIRYAIEiFPKUjYmF/KLOL9zLgNfZkFZj+s0GrDOEJXKVXlEH1rZ3+RRUdEECcSa5v7nBnKnbJy
4pxxZ8hbPrCVw6gikVve+st8P9iuNbnskx3uHmpmbN4Ui7eI9y4KTqFgjJCXUQadnG+PpIsnC5NP
66T/mps6Hjh/+uxTE+vUo4xUIfA3oTlxcy7jFSIgGM+UUosRw5m3cJ5fqZ5DqrUwNmkuVxH8mAZs
xHKf8Kj5lDpyal7SwWZgGxijJXkUGWvQ9k0M+fss6Y46Cdr5OMI5jHJY6khL+oiWkwI+I4VE7U4/
nzvcSW72wDb8DKynvHMftX1YBChR9nwPhnYv0CxarwgGbR6ivVrhm0K/+CWFiDvagjq5U6MMSSYb
0iHhHsSd6qHkLP+qo4VrpGFd7nm7x/sdxwO1dTAq6hOSff1fQ1uVj6of5Jd5753+LmjN5mAyF9nj
WgVY2VzkLGXRZEn76pptk4UpVz8GX0qz20Zs0SNfxAsKRS9wQpDhJySqGPtJNBu0lxZKm1eEpgya
wkYiufVtDWscQc50H60bN7yq06FG5QZGeijXOOyouCbn0ChHb0U2q/h3HO1RdhtNS/WpIn6Er6+N
/aKx5yAEb3HUzzHMmG15JkyuvTE0fpHOQfBgA28bGPvJ7s627gzJs62ml3AU1JpGNHzmdSE5qYgl
2fO5Cvx+KQY7lbe+xI+uWJGeBofaVn1XGCGrZ4ObsIQHq2DA1Fmtq9up0mt58Ot4HXOGmwtmgzba
j2auwvEGh/noV5XUYXuol4mePPZWgU8vErHxMNfxsuaqzZzXffDVWERMDcez35NCE/u6T/NoiBHY
8icYjfUu7cBs+lHne2IsCFqQTfWB5Rn+xf1Xfq+cBm9GZSdNbDiHek/Ie7n8jOSi/fuk37v5GGRL
/MuClxAYuk8d7TTVaT63Td0c1qxh7NYSCzRxd/f8kT0gk+yn5+z+Dy0Fy9htmotlAQKBGayk3n5t
ZV3diGaJJ4xL8IcpDIOxz8oJoV2SAt+z0dzB4WCcdfiKVWT6O/G2iHQLb0mrQ2PsnNytfbg8Djqu
vuLbFneH2rhzmzO9nfebnaC9XyQCLNcpZVdG4Kjb/fDc1l25hGsGC1ql+tmf1lpcLS60y6u0DFY2
oGuH3/3qr82xpTprmYYOwRc7dOa7TprRKQg6cScmMX3GJKZblb26qOCmPJpItMojExpZ6FQnj46K
gErwjQ4hyJb42nF9l+NdR3HF4TIq/4zEBaLnIEWQ5HgS1b87ggWqy52JO/cANf3nQrbRX7qZq5Ze
qh26Axwq3dLTNNxFLH/C5+x6aXsqWxl5oDTrGoaLWn5YkzLka5CCx2AoMT6YAq98PbnSRF/cyYAU
xFljljyox2QEUyWE8KisG/2WcUxTYeoL+IkbA813U0N3Zn3x7+6Hef2EKkXUhaCKenbs5CxUB9a5
kqA0aY4iTnE5G93kToudRR6UK1G2M3X+J9nLgMh2a/RPZxDyQydr8aNvx/Kz3er6m6ZkZmCNF/Sr
9DBtLspB7K8b2eX8vtBB49qF6ZYHYhei8DtSvRMatDr3auHfq41GBxkqgs7jZj1xNkQtP6ltXJ62
tGbmMk9z09JRS65FxRRaH5yKG6LA33t6SROSVfNQjPaR85pBQmOd9fvkhONvOa3jhJapTlRh9rAd
8h0Xv0dsvYLnUpftNS2B/h3tS/BUsYN+2WmEx9cxPxnp+13mt1kVxGiHpBuveYmTbpq7NKLk2Ydb
+ippD01eMXP47nnzWB3gtyTNUU4xNTiuxzPwSrSrB4Y5W0eBvTSmAJkZ1GNEH1rfBNmOZqDx++Cr
quLhQfu++Z61U2vu5NalKyDlmkS5K2Mx3dWqSocjPTjuxTZbx0M9y2y8bsEPftbM+28zgiCHG7wl
k0ccyy5ec2CPUxFuu+cekQZOd+niLC/t6uw/8JocXtDjJu1pGAZGxxok9z6Z91EQ3BTjGgx/q53z
WQ/R5763uuTYJFg9X7fYfNyyjrm/FzqDuuL8nU5L2FdOHvslJ7jlEgMcc0fHLXoO6sfd465G6Lww
lYSPF+Hw5HojI9JGDE9erPR2w1wjfN6pk8H7DC3zEWKprHPB8H1n1tjZa9MzLS262p1ZM8phgN/3
hN7ljdoGr6hSJ+uO2xLYvlC6w/zMh2T3sVOB3K5ElrXphxDw8Dd2NvvriFWbZgNeauhqa9NrUfZr
Q53myvWRLcBYiKQc/WEWzaCwoY7XvugyLHKLtlXBaxSO4BYLMREX5MUZvDtZBctNxQijzFeFeve8
KbHLY1kPSUcz7VngznWffqybrV+h6o7ygBWfaA5lFREiMCsdUg0Ao/8u19XebdLsP7uWg/TeHb2V
bYkUfDlT/5qbaB/9+WqTnXMVb67QQEKxLk/9mmXDeaZo+Z5ZSxcbTLt/mspA9oc+lM0jmbHOxzCZ
wucZFLXOtYyTRwTM/VdZr059HNokmvLZ8fkr7UYGeRFHZqApXMOSIYDduC8UHWNUBJze7aFaygsD
eV4uOZLDtnyjkm0+VzrlNkxKZxJs+hQEq1aNvmIqsmtUrwG7om0b+qxkcydsGN0Bv4xWUh1kUf2j
DEw054uBn3WUxooOLMaf+xwJ+2hzZBv+KzVJ/BR2NpkL3aX2RoyTl+VTEjnXndmW8HaNYdIb3ev6
qtv86rXfGSHdVfg8ypNIlqmmwDf0JWEwRV93upXqGDHi5k5oGFVdLUlaZsUG6P+KO1DUnNCjjdFB
d5usTsC34hHCVEekisdYahq97AyjXn+NpE3ulXVa4LXWd6/h/Dcj2JJiI7R91t55IFlL7pu2fnB8
jwtdaTM3x2EZyu8C+t+US6M4DUltRiWWdnvY5y411HO5GY/asRva5Ribcv68dwM8WDVxVOS4LapX
pIzOj4YF8GOB2FAVoBXll7D1m4/zQtlQ7KsMQMbxeDnrXTHdq+pp0EcTi5mcQ9N3N92gHXHy3Nm5
STnt4iOGKeFwmE1SDlft3O19EZOb0OdTHXPbzHPk3YXhopMjZgUUXPS/iJr9pK5OmfLFWFRKetc7
I3qQhVHqcwMmFuW6stSrcW/WlPG6XAYmZ3HI7cwRS4khIPdlHD8bMHHW3CdqzKiJot3/2cPG+GsM
MX4tWq/zKAQWDC4yUXNSa0zjC4C3OcmzsVQf136vvQM7o08w9diI+QszvYXn2OtcQedQ7Z+XIFrd
ot3iMTgsDtMeSghPN0Uy2vDz2MHrvq1IXvJzBc/kfnO2zCtk1nsfzX7pLTl8ouoWqun4UpIKcuGU
+N5TRPU854BpALp9196YS6VT4EHmPCcSX5Ei9Rr/Y0eLMzyWfr//7KE7pNdjOOjXtK7FQyzTUy0m
d76yjlcp5uzKZyIQbm0I0SDL7pdsW78AVqTTFYKp/pYuSP50OsHJQLgq/0fbO/7Dvu5zRkFpFqii
9AAfJ+4fQqrSnaltSeXAOCcJO/rMNqiOly7bHMTUpgcOVpExtlm1vBrhejE3mjq8MDby37s71QUV
h2W4Nh+2sLRfJXf1U8DHqfPOWfzfY1pR6l688+6WIBvtmd84fgybZqJ2bWzJjDzgv7k1uVkXG2Ls
nvcu6+hBE5Z5TspFiFK2N1AC+bCPwVoy1WeoH32LbULZ4Kuy/gErAvenBdPPJk9w7MjugXYZ96VD
yGiKaJvIPWys0Ijju3NQN8EwUR+rQfRuPsZYiJHyHi/iOA5yeQkz4sJuNZDGfNw6tHT0wDF63Sne
J8JCSMH+Do+knU6bQ2N9dNeGy8ZXldjPGeP2VwTTwWVgHNGubAaw6WpjXqXzZW4RllXKE1CMRNKH
edukKdMfh7uD6yEWwzHcBywGqfS87lTvLUzIo5vqzJV5INctOplg6Z0PPVNnomyntlumX1OlVPXB
inQtr9a5bqlyyLAMNk7R2m/9Y9dZB+qJETA61QddA0xvRTwHUr9KLeV+pmqZhJM3ZQCrKbNwN/Gp
8yvn2V9smGJE77cwpHLRx5yDx0R6Q/MUiFiaMnfxGO3wEd1k8BIStzt8kINjXaYvXDrh1ezGaKyI
1PQprQfXcT67Vb/2141dZXL5//p6vK2wr9DPsWd26isn3dPxVzLWPvUMgB/PWKYMNUOuRyda6e33
1fWuItv6670MGZ+DFUxm+B04xuxjAZBM93VSUyzK32W2JyRGYzXb3c4DgbifW0JXlp+px935wU3H
Mi4snvP2E0CLcl96E7emKcos7r2vozNFbnzqOtDBq9IzBjh5DvZ0/+nY8ULloYarvg8wZ9szj1Hg
iOISwL1xJZJL8CUIHZfN7SW45mfEVJcL3vipCmecn0aoCYxdwFLwfWh5OwgoZp1EVybatfPcR/5I
paHXKQImKY3aYDgvrmRLRTAu0r9iGcTJXzpO22Q51yCkospDGzfTzNipDvsvU8ot8zOjXy2PNrVB
fWvruls+RpvEHLtABIfdNyKYMrm1CtnGuQ6M6e9c2vLwnBKusR47hub7Yzzx7x9zNwUkwL2f8L6f
oha2e4kr17Hfys1ybYCSbNmVYn3z02Kvzc4MxLW59hbDlVm5PiAKM7VV3WyOxtQ5npPWXM39SozI
MnT1ylWp5+YDVKhKnsY10eON2t29OZqoD9pvs2pLSXM7p+rIvDN0rxQkkz1vBurXQ+BsfQKKwYSl
2KJwSL+07JgnLAIbezdvES3M7nK/Hhe7YJSA3/P2VQtb/VJ299R1zCHQHmzYll8doUY3F45ZXzHd
FP7Juhl58mMf6Bw9fUe+EtdfeMTUrB2/ibktExqsILNXYuIPFdwbW3kt2C4/dSSb6OBCdd7O8DK9
V0RIDJYipvVZrjOGbznCGucBDFV0hzZt9m+bTMYnFNLey5YKN6FLmuvjLKt6AD6gRswrifY2Bzyp
7gca7ocUPw94zOHcR3kZl9W3ZRazV5hILSbvp2n70vv7tlLIGtc9eNqXPzZMyb+surU3DkbXHYSY
Mb7WM2b3dGbx0QnYF+RbttdB00jYAst+BwBkuuMoTHg7snvWfPc1wM20lepKh/Xa3nUJ+ZhruAA9
iGCa+txU/kQ+AJA4mDyTn7/63bMv0zglzEyTzgwH2cFuP+wVmO9Tw4n44jpqZhqNpSm5EFFSbSAa
AfSDzouhe1S83ZdaRnCm29GoLzCO0qey7b32JIYySZ5Gsr4/S7IsoeqENvqZjabdmMBE83Yot6gf
imi17VGJzF7cHtoEk2Y8xLpitQTg3s2Lt2Lg0cn+2rhrdbXCZR7vI+RMxEPUEdd3pgYGGNjagdTg
PcnAZ/Xd6g4Ze9QVky4bwcB5JrqXi38A8pRlEuYyStQ3KbibjnbrYXI09Ovcxm1G6K3ey+2KWZYI
D3M699UtPCqnJ9Sw7rtjXe76dYcgMB/pHbe/+tirfmBkn6b5WkX2tscHypw2KetvallhK6dV1Tws
U1gDWvrpCGNx2xfwlcVXt/RL9KzY8Gf3F3WDKLw+rpYCjg8IDLAqOO9iBlIPpp7I1Zys0ZnLynSh
k8tyX56rinY4d9sR8/yESkcdQrvZh6UJzMQrsZGbV5xAey5U0nHieRlUK2FmjvMsm7b57DHH/Ayk
D+fBtDhTFyxLptXNXk+3wlJiHQ3KHcPhdskjjPZafm1lEL64mS07IolX1o0/b4t/50xK1bkLBvRF
iDnu6PFmGN3jrJr0xGGUVidyVKuTdidHFwmwlXfqvGx+jGaxX1h/kX8/ChU/YLaD62s/cojnzt6m
27Gqt+2hhpT7HNRS9rcqi8fqWIamEYWEbrAcy6gUKSgPRcYpVeDhl7kBs3wTaTExwPQiefL8vulP
egozhj40gExeF2sKvXn628DdGxadhzPOZxQWw36QLqw3hm1VIo5uldUYpCfBfAt8so1fvGZP6+Me
Oun3ZJzToJBysObI5sZPoemHnkR3O2fhtXTH5d5YAq4KjJEYrad9P9z4o8PcuvLo5E4UCP4nGRn1
izMUWKut3cuEiHG2S/tpvbRQDTnQr02j9qsGEkXH4NUBlIUY1L6qSkUvnsWn+Nbjvnvcey+mHvh3
euY/GGWQxXFaSvFBcqnp3togDd2yaYoqhq9To069raJr07z7lLfkezx/MUDCBhyjugwXpDdEeJoU
Gff7kBbTxOA56fj60ejBemphc9gtEEWNJfk7P+0fzLzLQ/9DBEWVyRjx8t//i32vhcdNVGJSHRIw
fItt8vg8EjFw7gHv//dHEZgMTRc/KW6Vt3otPHm8bmunpJg8GAVBWi9nEbf6XHlyeMe95C2f9mKf
fEln/08oBMZ0b7h51ToNbDuTFmUzDXlbkpbQJn193pomzie9v6dh+MMCuVCFiaPG7QxO4JtP127T
XkIeyWAObP51txt7nXKQvvMC//Sr4DKja/VxQ/3HAkHi3ietbbIC8h5Zsyvc76D02kNnIgDfRkXv
ECn/sDY8Itx9CnnEEmD0f18bPtzweUb4X2Sx/KsO3fYgVtjltR7f8wr50/vDKRH/Kg52VuMbfigK
OTlJp84KJiDqGSpAct9R9r7z/v5ho3FZFhkyPVZEjNnCW63uFKmI7pDP5CxM7stBR/fwhz1EFp1z
Y2RqCk9FSSFLly5OQnjp2yo4Q6YJL+iiPvqQZZ7/56MFxQ/k75ArFH3N5c381/6j00vQa/COZwWH
vqgzOCvQtYLgveiSf/JV0XpdlmjKJI8g6ODNk/ymQt1N9mkBHcc9LF7NdNCpUDdw3Zyw7vX5sH5U
gRL0pCs4o3dQ7Uw0xDq9Z/n5z3VFVAtWUxeGLodq9mZ3OpU3A67Q7ztVa/8CYQH+xKNbfkGUV7+X
Rf1W1+Hxsy+63ji4WNbz8//+gptm9kqAEKZjiZfeT8nwXYJjnyiBfjAq6wtkGOGhFWZ9R/bzx+de
vD3YrBfm85vnJpDEmcHtvG6yrw6p229AnPgB9tk0HRwRb7Cp1m+ptM3p31fUHx9MujGrCl4yWp2/
/2B4JzaULejTwvQDATyseOiA28kSTpgvYSuPvichnQ76vWzgP37XS+jIRY+bIBb6+5OHUJIo1NuM
VTzrVztb+2kLOmavq137j//+K/95YiD5xTH5cmFygb21namDuZmMzLILXpOe3XWTZ28Hbfj3p/zp
F0W0wKiQODC8t5YF9PElc9eEE9dGCoXxCLqlh/52g0r/zpX1z9ufReqjFEN8mlwQo7+/vL3NZplg
4lRkELs+2GUrP4TQhL56mDi4x30IyzWnamii47//xD+9SCz0iEwjfRHZ7eUV/NcB5DQuA1NNK7yv
fv+t80XUH7psCdbDvz/nrbT2sg8RYiYIQCPsy4I3l8nseGQnbHGG6gBpIRay7Lpm8Q5AGC3U1oay
cdXRTwVf8sMapNU7P/Ofdyf0GmQBCfgmvqpvY+K18QFxgaCLEpPtIsTsPW+IBTwsa4M9oru8Z+L3
p5WD7ePFyzVg0P/Wo7PCuaPZkL0WqXbNieSYx5KAoQNhauk7t9p7T3rzYnEg3etN8mJFPKJh7T0C
I5q2PPRyCq///Rv+8VGXPFcfrwscy95scOZfpVBlmBWhU4d/4W5BanpQT5+munovz/xP3wttxf8/
6s1tRUUSa5CprDBVhtm1T/aoYOB2JA88grtJDuW//7S3p6YfUelcHCDc/zhER2+eRzeEH5xu9XF1
Vu+MUMlC4NqyU+tDKwwCa06JYOYTbN38zkn29qX+58n4CyE/vFzLb2WOja+RP/q+PqZzm/7uxzG7
bsGIT37nje/swT89CtNFl7MZw8IofHPGxBj3d9viakS2Jv0N+z4sUFC8LEY57/UVb7/f5VehLLv4
C+MzzO3792Ol67TyawHh1QnsPRCN90n1q8pBM+KnLu3eE9C9PT153EXMi70M9EY8M9/8Mm/RBKek
mTlap4ZOGafn6D/6CuQWoKzjyL8DuO+dL/f2SLs8lOOEyi28dIbZm6q1joxckhESZwoqeuc7UXtl
Vmd+VWiLT1Qd0ZGp0HhTaZl+rza7Pv/PS5ayhq9IPxXwm99sfCNA3dTWL8d+U8t5aU/j+BT0Qj/0
VRodwWZHiCXjez/6D2sIJX+GMVqGdSICq79/WKOp/nnIcmxVA7AT+85eUMPGv4WqYRz8+0/802e9
qPfD9OKhy2L6+8Okhj5CfbagqQrqIuvj9cOoqvmh9LbqtMj/4+zMluNWsiz7K2X3HdmYh7bKfAAC
MZJBBgdR0guMokjMswMO4Ot74VZ2V4qXJnbWo8QBDMDhfvz43msjSVOaWv3ksWofjF2N++owoFTC
Qd6TzovUidU4bwSi9U4/6/R5OaZxbfGjELW3b0cpH5xkyY+Z6PULW8LiiS6yEbaYe1vyczhbi7wy
pZWFsyOM6sjwNYLIP6uiP/wr0bGt+EGUqO+H/MSungTqDP2yipevFe7iM0qsfVco/b6zreLl98/i
L7undbg72GJwsKN2UP9S3vXoGrt5GsIERxk+xsl5FN4w3st6MM6pTqtYj6P0wevpARftVJ3IYk03
eJ+iU54W/X50aultP/mj1kH+r563P/8o9qYmqEmIM+95Mx2NUn0NRQrzxi5PtO7KrUN8+t6J03zT
9PMS1L2wrnt1aUKrqBGB89DDdgDiTlxr/Um9+NF4Jb3GpfSGN2G+p/kg/4+jWueYepFJeUJ1LraN
cMcb9lk/8iZ2OKea2k+G60fXhBpBOQx6lgXs3coFw1NdFBmLEF9RhmpGH9fjLOFcstkdc58DQDoS
ZWQ6nywmH16X/IEVfYm04X3GmsZJ+pLQqiP73LA5gxDViqMdyDLlRCbBdKuoAM3y1vzkkX94XWiJ
68SHDfz9E69FMqWDVYlQ1Qtj72S5baNHFtkpwjO+GetZ42AFK9onU9F6G98PNN42VjUw2xAh31Ec
JLrgQTfwiUDgHB/TdOo3+mBbj78fzx8sKWQFYTrnnQZA+Z5CgAi1sIS39KHd1VnoAS46YCpAiNHH
b5ieR3aTkx5QLRgQXAfjk/rug1uL11MlBNTUkPu9L0UoHeYu1xKGUpHZp8xGc+8S87SjaO1DUenQ
B9r+M+bOB/MYF6UjQ6GweuDfjV8WN/i1HsvYMHAO7cw5C/ZMYz53ojRwLDn+++8otCR9XbdJbVbf
L5tuv2KcbVeEZjErp97uu0uCJLjeqjgr00AtRLydPWe+/f2T/eje0uahyuPG6kQ5/7qUCfwWFjJ8
ESrDInZzrZV7YTVqiEfXvdURumMv7ObL/+CiJl0PHbrKWk7/etGm7FO1sFis7TypT5NJ77xzLeUl
bpppp1b6mXDeOf/kTfmgQqAyYAjr3Ecdrv+vF52jzLELMxJhHZU9jXJjuBeEdRaI2zsMrL//hB/U
7WRl4Hxm1K65Qu/LEYH0cBglNdiMM9nAfHa05GLcK5yF+gLvd2BA/t6KfOm+/v7Kf0kxZenhMJUA
2pW9tcbm/vo51Wph1Z89NEk0DzjjmNtzy0HmG86NeZs0BumqRtNZL24TNTjfETcjCFF09VgQHP7I
iY48Nbqskg3KKIwGv//rPnqrWKl5sWh0sq949xCsUaoKMzfroovgzSVrHetRbF9zuq76UTxO/2aW
9p83g/43XVzKNOI3fr0Zc+JqTtuyi0kG+t6WgH2g09HcpbrQ//0FYAUOIzglvE0ljebXS3HeZPQJ
brIwQpy+owr+UvGW75hg2M54nXXj6WUe/vu3kzxd0HmA+Yn0efciYYirbdTfQ2iVNe0DrRpuZFrN
oRchTjGJj7v7/fU+mi3A9LmeQX3nEiz162d0K3Wpx7kaw9GM1P2UDBoO/F484p3U8OhrEc9Qk59U
eB+NGQCpJMNAzlzBi79edEwTT8Z4EUIa40Zgey3itCJVNmgLlZVnYHzyID+YKAyUxabB4yRh5P31
GpcJmJNrGVpznF83Vto9dbo57+iw5d9+fz8/+Gh014HJ8floBNvr1/+ly2UtdD+XJZOcZKLgdNzW
wYNs415UBkTj8OeXT6qyDy5oYtFmDee4cKUD/nrBqjZxrmCyCPM2jraVLV9LM9X3hK+hbEbc/cn4
/OBWQuQEGMwhMUCK9xslzuIHjo5VGfbMWSHiwHyHNMJElW5/BiP/C8+KV30tg8hUAxRGf/ndvGcn
qM/sdJpCkSXz3jJAHrSpMlwIM9Y2thQ9G1K1uk2HXj32Db4cq/eWG1UO8fcUsvYPLOEmeASj249r
yotjWNF9HHXD2WUbeGQ8ZPsK88s+jnPxGeDsT9DcuzIOfwPbVtqQ1l9jsxbNIJQTCV1odX2NyijC
wGXpk3Ui9K56qhGDUMTOU/zVYzk+1G0KtAS1kfIqjDrFTAJNoN/8fmx+sIRxRsBJm0ap43AG9utQ
UZUatmrHUNFsoaBXKt0V3TSCdEEU1mhmvl8Ur8eZWRufvPAfXZluPa1tTijAHL2fZayBSPkknsJM
dX6SYmFSry/ijB3dCjWhF092P6a+7L3hk0Lzg+HKwcgaWswpHLJP/dePHOMaq0SjTSGQ9QSFmp37
pA4aodWOn8V5fzCTgu9er0N3HDjKu89oiCI2WA0ngA/Rqu83ZblD7DNxDDyhj5yXbu+0+vjJB/zg
9V9nGnItqAtU/X1XfdasoctrXPHNDB5FRVSL3BvWx36RU8UMABekCX4/jP5yTxnN1JfWelpBg+/9
BgX1QK1N7jDz9qX9udeSaqfXptyhxvzsLPGjSzFgwVtQxLh/SbhrsmK0MweIxqrbPOLZS/18dJEq
0eP+pI756FJgqgyeoGtbFBa/jpRKa+bMtZU5xEdMz77szAG48ZglKJ1kEf7+Fq6r+C+TAxhCWpXg
15ni0O6+exNd7DWIaWEupCiuz4i4UQssSw295ffX+ct7x3XYZq3xIyqo9/fRlJgaJMYXHbbDTJKv
7UbxMbUaIpJwjeGgIUM4GQb76E1onX9/5b+8DSto0aZQZgJnI/InLPNf1kE798AZrB113K/tXgx9
E/aYNDdiUOYtvfH5SdUKuf39RT94hhb9O2Pl07IveB+4lcDbw/OqIWNCEAeDQ0/vqpmmniOQ2/5P
LmWQcLB+OCqnX4eLjX1OQwe5KqYEMbhWjw4Klh0ie8/5rwO7//Uy/e/4tb79r3HR/+M/+fdL3czg
whLx7p//uE5furqv38R/rj/2/77t1x/6x03zWt2L7vVVXD8377/zlx/k9//z+ptn8fzLPzBV4DS6
DK/dfPfa4wX68yL8pet3/v9+8T9e//wtINxf//7HSz1UYv1tcVpXf/zzS4eff/+Do4h/uevr7//n
F8/PJT93fm2ei798/+tzL/7+h+v+jQKS+4+QYG0Urkhk+frnV9S/cerGi8yeibWGiu+P/6jqTiR/
/8NQ/8Z+mMOCP+PrkYEwm/b1sH5Jt//G5opDEV5LnTqRleL/fu5fntB/P7H/gEN0W6eV6Plp9c/u
0H+/4phUaOuyxr4/usqUco4562Oyh+1x6ct2uEmSqDx0nraEuOyVi6pD9/Y9MZaaT76I5+30rld2
WewMdzUOpQApG+aoroz2aTKniEb04Q1uAX5ea85/SGMY92ieNchIWTa+FklqharAiFvLAepEDGup
ZI/OPsVM7tso688JQlAfBm+bs6Mw6kAf5HTtgra6xy2zhDH+t9dc1h4y2rnr8DHlzp4qJL94apke
10ymB0J1a83P0si9y0tXO9jwK76OnMwcsrIofizWlH3r82EqNq3Stlu8I/YGB7F7UjQtQ06s5u61
3gJPsvoKu2enVEc5Oc7BdNL0wCTo3EVlPJ+NRLZPcK+APQjp5XFgsgVyNpqAhzS1bf26JqpeWh0P
cTAMifLNoWjAVNpFzZkSqr221dEKs7S0bgVaM7dW4xNuAO0sShIu2kjOd2PWFGiCrfgxzdfGvp55
ct96KsZv8DbL97EW4lSWmEzwOZbpVyyA7RSuwey7vDDF1ZDqzffJktK3Zrt/M4ZWOWdmOfykolGv
st6bYC/FmEWVKUEhj29QO7SoGJ9A6CF16RfjiF4cJIAOLXhV0GfINog26Z5Qdrn4hCxXe2nauXzh
/KM6LKJvfuYWu3x0iGvU0IhGFe7avOnpGICmMJGDj/09XIRyZ4iHJmZbXNfYsNu8fpoKDR9cUoW2
GXt+ioI8gJiZ3YEDvCDPPGjWQ9Vk9iazpBPSKCh3Dig1X8HqYuc5zK7E3HOefTaoVodlUUBi6t5d
TbG6jzJpbJT6LaZ1gXIeHfVgxK2vcBRXZcsPe+73mlfuFG0Fq1qQjce83ugSD8Zg3hHcA4ejLJZ9
lOPK9uJQpt6zzDJwFnSpZtt6g7WoYQadjMlnD6n+lEA5NpWrvTXNKL9QLvRhS6ueEhaEAWgDOEXa
szFB+/GK5El6pbzpjS4/gVreTP0PW+98rB9jIPDa4hpVgmbqfVX/bnH6qef5EkaJckjzbEeaG0CM
ebK2bnmnmWOzrZT8MR89DhUfBiPb1GVy3QyufSjgqOWpEwDnaakrxws9CzwIpbyVBmLhTgy7uC/2
ZOq9tFWK2N0tw1KLnuxqOhhWluBNWeyAJWr0haseOrW9MVGnHTHGk1FmfXPT+KejZTdD18EG161X
AF63eYpAo5SIezSa0RtzthtsD4nrO0vkbmShnBQRQxlLoESQguJ78tZJvBCmc0C/0MKfVdBJKNO7
JXEuxCl2j62n4PsTab7rBjBmmhGdLQggk1ZtSrvJ4L5VPrYjuYFI5EsWbx8bYLZvNEYiu+5qI9Ly
SQUC1wNP39aYG/BGWeahNIt7va3ehuJRuosa4FkaQAnMnm/wfuoF7MxUaGaoQnw+TnkJbmc2DnB/
VKxlTv6Asdu9lYvKAJlebSIZjq4TPSoCCs8wKXx0l+I6ddytBzuVKOdD7oxbkJ1gRwbjHqsLSuD4
4lIBb1P8OJe5i523SiwRZoAoHMZy2lhdbpwdc3l2IgAxQdSU7rM5N6L0icDroKAQ8bqJJrO82F03
PE8mD41EW3x0phXvFNFkZ1VvWPfjZhEn9lDqZqRpcszr1balLIv2WI9qs0mYYsEd8Xwt2bzMNA6f
YeKlL0viVa/0DY3bmM3qAc213EYejkogjuSGSvkFREW/q+3I2lucbRc14DTswwy3jGgq1xqkb3t4
Spa80XJ/nuo2sEnJesPucurosQDvic1gAQ8c9oP4Dnl8g8242RCmPJ3Yo8bHqlGdsKBlG2iiP7tG
3ASiHM0HDEfDRTenUwXeC74qiIBMy28rw/0TtNRj2aqjm8ixyxeOHh1EblGJf32ozLOX8armZP6i
qU86lJxaOk+hq2T1ZSLKaF24QAFG/YOCUieYYu1SxtrLYi5im1ipBkXK1h9GpRk3Za1hS1SJk2M6
y6erQnfJcUkW56uY2vu2VKXm146InmE7N0GTKQA4MrmDPHSV1cR3+CwfTKlxaW17PAlH6WnFvswn
ItRKuaPfZGy0GB4aKAtcmxvYvpZN7ofd/WA34+w5yJMnMZrLocJtfnZqBfYNi7vJ4FukRq6QmRYb
Mx0qzE1yIBY6Z5x13TU0KcEvGg+mXqjbYfTijQenx5+JT6Mpe2WUwj4P4mvRdOWPumuMIMtNLVTb
CasSqNZQ2BXvdwl9QBT5lkdRshhXoM4UZyURKXseIo8+Z7+S6MpNN/FBfdUYcJ07NBZco/qOYnep
NuhtlzyYpPeUJTnZThgdWRo8XLSVq7gdhwEctBgVlA1TjN5mabowtqAwchAeuF58jR4sEHFR7ZIe
V/8okK1OGc4KHOuL233tcgEGzHxzVfgu/PlamNh9xN0ZH2UtWaSX1rlOFWPEV4tca1vYih+VgJ8M
BawNxdjJXe0WM7Zg7HjLHHQWC8ey/lalBJXZRtta/6k4YgRC6D1PDn+nXVkYQ22e4SB/lHl75eJg
CEo8QZupkK/jJLGAdQqW2lTIUJfMfqOppqANRn1vKBYg4SkNMH4c3Vwig4uDwdGUjdnaQY+3ZQsG
2aObj5dVsdQjPsxNkhaHqhm/qLPyfbLb6gwY0gpSaoYT8aWTnyzGG8E9N0s8QLEw5NFQzL2XZ9cZ
RAUx4dFuFhhnUEtenBw+H4kSwieBLkhBK/iaNNoQy8PbrNrnabqxre7bWMJoMeN5VxtKexwxE0KU
8ROnLV+FSFbA34a5KAXQ1H6nyBGnQYDDG5o83Xluo23A4l0Po5Vf4uEE7UrxyX3TSQ7BGDw/RDnb
I1vrh8Bur3vbGL+m47A3pjttKFXSnV+SNtKvYhikYnKx4gv87CA5zF6cKyXZjviy4gKxmaieiIsV
oCbLL5qFldpRD7N+6w7mNU6GA4wi9Zi1GNB5LBsrSZ5TFb45G+KghtS6yY3lYtnx1ZzW575wbkcM
OLifzP3IHL23aAstSu5t3UkcQFVeuyn2yH0qYudojnBuzCGBeoAnnArg6FTJl75QzPtqcd/0evaL
7j7BSBdUgvCpCR5SnEQvQLuWUC2vcjnhqS/GH/aSrmba1fnMYFVy6XMK+h30RHbVtlaQq1g2F225
JJF1diD5+GNqbCp1+jqXbnrTDMD219tkASbc2qXVXpsmMdK5fd8W2Rd3qg6WIuk9pcWdMUxvkx1p
vlljrxt7ZTlI1+x+Kql1AqRg+ENUPY6p+iARbUJ57a8YszlFV/nVhZHOFIAtHObFwluWb828lix5
q/PcWm5du9KwcGDAFUWG30hBediVxTenkJBxOgR7Zr/VLEkOwMybBudEiXaITcxgzoCN51V2lqQ7
lg1F7TBVd0Ns7wEKBZPiPhgYMDeIEJL7Qcv3mST3XBaY39OaN7qeA1B5mWvdDmuKQkzcJ5QETYJg
WkVtV1qz7Eyz3djacGvHoDk96zoBsEPoH3Ayj1PofZMLt97EjLd5odkSx/goYp1QSYWIqRnS7wap
kxnidXW23viS8VZtLQf0E/zXZGfZw6GDnMW+Zn5l4lfK+DRTix6GeT7qsUZNtexLatOUZaWHlBwQ
tNnccw6gBA7tkUclN450MqwrtalPngMPrcjuaKLOG80s9oXXQm10T5miPnSUPHpr/FhBBMyV1s3Y
M4k2o4GRS7uJrJwKN6uvWJOu0Ht8UaalDeg1HWMmcdetdzWO3QQUT+Bm4kbVblJXP/T2fKnALPJE
7Kj3B52XVV9wby/NKXKUe1MVXtj3yXdIjIDvLH+UMfOG8C0lZZ7umge7l2XrqzDczqOM7G/RBKwn
U9mGjfIHA5Z1eO6SXYpvT0mGfssC+mZZRFezPF5lMyp4iLFnZTIdIgS+UkyB6EH9scnSgcIHnmro
dNW9kzpnxOwa02qdfxlti4FpoveO3IzhsBSmb9f6oRqhhldKe/C6n50dyc2s8ajTZLl3WFuCKPqi
aONxPbPdl8WDMTUUrqCB0aezsthNH0R5MfpRricbCRYGeLjuvpATM30fbO+cKsdUEaQB2HG4lMaV
rvLnCDGCptBdhX1vSwEkzGKTZK7cOqLbeXn9qEz2Xtr6z3xQcuaCcTkYuRmAddxh936s+rUM8dqt
1wtYSrWVAVCNGN2duC8BpPOKtdCmskGH8WZfKizgvp6Km7pPXxyhXBxtQW1klTsacDQKvaMG32HX
DmogbVij2Mq0ZJukYzAa3IhyPOuZ9rWD+RAYen1VZ+IVqGx6bjwAXFBIf8x8i4D9uhnHqNvmir6D
Sf111FWydWOtvwPuNB0meKS+2bNHSAt7BRF531OPVN0alttt6ZbLxU0YUhpoQLuzTCpFsLpOU93W
rbgDyGeibwPngF/8ymjs7jBC2d4olfKjHJKfS5s8OyYWZkV22CVrDxun3X116qb7CvLzpnSndMM+
ghwdfFyB0eQrOuJKdWTGVJQJvyxN987ylIcWCegeJCy0Acs9Sa957RKIvJnaTSdEhmUQGf1KE4Vm
FBewpZrpaEj1jidfhpyPpiEu76DoOcumgwPptlctztOi8loIWh8o5kEO0yAQCf0BYswPBU7PamyJ
+S6j+96ctrJrtJ2iiDzIxHgC7rW3s/hB68pmN7V4wnq9VDeu51wWKoFsNF/6dPBj7yaLXcT37gtJ
OS1tmuy1AlDg650ZopAjEieu9tLTb0tP4mikpAZJ6M9mza+qqWXrxxHmiu+42i5O0lNL9qPfJRVb
tgyHIZEzgcSqSkmqQFCiOemLTOVFBQzXZDg3QMLMiYeoyYHKCdhS40ym45M6bDtbrEQ2lP10FF04
K6bhA2rUrhrFfhsc9VRayxgqY3xjqvWW3PYlaPFIzjxVv2uf8IZaB6mtcCHbzmBaRN+Yas9gHu4L
3YOvshJLcxYMvZOQWLrkpo70r4CZbodW5qEtZX+VRO6xadQfqXRfhzot4UgiAh9UpdxSnF+gzeuB
k4EpgOJn+qyrW2UUw6Uy2idtNB7dhFXXnsSuBYaaDNaOFrC3EU0ewAnfepP5UAq8Tw0GIdmTSNAm
ByVNb029/yHK/BGJV2Bm9S3dsiGIc5eggip9KObi0untWxTF60iJ5oAT7ZpJNgUvoShbxargD+Vv
uWPjxzWUO0PJbtVmYaSXcEssiMX2wMKzsPbljB4zWd22i/IDfTYxEPOa3wA9cQUR9C+9BtKutMxt
rCfUo5a3VRfzup6TsI27bWQmb5mWbqUASaVN4yNC8l2uUIw2tFdWdkMbNHP7hUjwH0iTk2Bser6z
LzLOxfSb0rKdXdOq6qGAcz5g8FWSi10swwac1J3BxmkTjwuBFUlgjOUdeKdQ5GaotGV3EyVNRUht
2j6NHEL5Gk5Zvxbpt8FdbhEN9GFn2Pd1zE1c9GkzpxQBemJ9aSbU5/nsbApJ02fI2/ssKcIkSr9W
djbtys5+6DTnulrkdZaObA5K7HKPKL7dTV5WT2mnH3Jlfu0t76pXQImIPBxYRLeGq8BmcdEDKYr5
razMjeLoWZhyP+ysDxom+rBgKDplE9ZjfdAtZe+RP8RAN8LSMhLqy7jxoa0fbQLLfbo9+UaAQnnq
1snFNqFYWk8pjGttzJOtozSHvlquenvZdm56N7pNFcxRQtJGsi01NdsOZn5q2/GsDdpWau0FBRhi
8aQ+57G8qd2FHYeMggaGzhV9Ae5rderMot96OQGiC2C5wrvFRg203JKBo6Nin5psWmXP50Fxb7xW
z6if85sI3/guW4HgVbUtTJq1rE/gYO+KpXoyp0nd2sDpNpYDy0gAOUSEliN9Uy8xewQj60TgyIij
NI5qeblj9X7qnwa7IoJry7EVtkUr7gKoBgyJSfVl+UJDLISZi6gt0ZxbaeUY6Wprp8XRLtMjF4s2
hQpD/TAaN96SnRTTvXI8AgGa7lgK62fUgMjKtYcJNGioFsqXBFSN39cORf38NMTpHvEVNUBzbztK
u3HqJy+n0laRYPbdbOzldK8SQjF27P2HKN1BF5q3mTr030GyfocifVISODrEeR7pnkLGUG1/6lAV
8o9b8kzjYEnmh0LON6MQR16pK2PJH0eUTr505JcqbTIO4Dj2m+uTVbnnenF3ti0qEAONdpnrQWd/
NQfWKE68FEASS6z3xpeIPYEP+GlvZM1tJruvWUPVpjndsNNtL4kB92FW79oTKW1bFKA3qWXco/M8
uIN70yoTKhRwGFnx6gw0uWhH5oFGj6xo2dqtREqz+95A6iwGpB2ZLndlvFP1+WzNFbNAj+88KzG2
62yhO53SPrY6kDFFu1Ep9E2b4nOR6dmBF6ihqffLvscG2gaZzI/AemYfYBR6Nu1FTZQvhqhUKOii
BvrrvaYJQDRSkapAHZnrRnIY7oZ+SEOlFs0TvUUjq6NNQp4UVKQ5gNe+aWfrmzOKbwWbpU2hwqqI
pgzGMqzOM3F5eyuXR7tdsm2qE9PT1ZRZ48IRYW/s6+4e2PpRS4s3xNfJo63a3da0nG4P6XONh/fG
C+o0Sp8UdV/Xt11ow7XeeSWbVTcbTtgHiQ8r8iv8w/vK+QrDKA9neIBsxl9SNOVwjslMSGCZT+NO
samUuubRtaJvICi1Df0XP1WfvSJ+UMfpyh0huS13BbkNZgtYBG9JTKVucjLBCfJ3sBIvldpskyUN
J6sPc0t5sjrnYOs2Ouli707jlyVPDkuV/Zx5trNFuSKSe0W/KOzzhOmcVLu46Gox+cI2riDKXOHr
Dhun32cqCCXgNWhldRvGF+iCIAXcfVLT2LxObZJHu4Sn4NGYmr9keqsHNKyhmLbebb1kD0tX3HI+
QnnrciiAQCDs2N5tR7Qs/iTjB7ujDe16zCl0jJjvrHzTmjoKpeRZqDllLPlf8KC2uE8f7aiTnKNo
t/kEQ1QxGwO8SS+3qSwWv0ags51paYbtfK2n7svU3HWDmTg0RaVPFNELqzdbQhFnIxsOies4Pgv0
ILnlPAupiUBIa+uoeSg1miNOT10iAl0pkx1BugQU1Oq5Z2T19nTPBu7GYp7gy7Z9Zblk2ept6KXU
rpapx1fWCC0G7Bvwy/x6TGl1K+lPSsovLgdSCOkZMzn120EBqAegVY9C4HBH4Ej0QDvbT43I3sQV
XUTyNcLUe9X/BEUlGTq19GJPwxDoo2ZtACnudbrftIm7N0GvQ2HlJD2RhKSKIxeCeTZpWeuXGoDi
nh1/c/JSSjQa0VS4rJcw/L0G+oZHQLaXBr2m2jvO7AhFHO19D0ijVpXbZlDptvQR/dVJ3SeRbm+z
VgQQ8b8bAy/OYiibpMlOVksi2qSmJccWgrev0GvqltlW1OvRsvp9aWb0c7LFfqhaT9RBurgNNN7a
Osx0eL5jLJ9Xun79bPU00ZjcYq/0e00btoNdkoTgwc/d9PnkokHNUNrGFzlLT93Ai7Enmv2T/VA0
qOU3SlQ215IIPQ4G1WgU20oz2wPzDs0DHZp4mv5APtUGntXfegNsTngWL+pcXNUguKesLIHtLdca
ZEBCUgrwLHZzXmgX/CCRobqdyIzg9czcSwxTmNphppVWuC1cPlhh2a4RkKvZW3bPZLiAMC6pgdGn
dGW/jbRU38CbWI6l4mQOG5iJAqSx290Ym8lNNQ8qtBUDJl07q9tqQcFMw9jwfoJzUDi6oXHdicw9
1UachgUbrzBygPFMegb1l/sXLmJIrxAgkPmC1wd+wSBoBFvtjIe36V7nlCPQ2erQBUBJ8fNqUGt/
WqTYW+wjjrKI87PjpOqdk40wLaVrLYdoqdj6UdkjFc+HXreByw/iMC728CO22+JgOzmbZq9dAjXu
gaQ0bP4VSsqmXRg25SyvuKNi67Ie61uF8L0pmHi2e1RD1LuR3sEZoV1fTltEShBgq6JDOG2l5c1s
TO5VpDiuCNBjdm8TuGWA+A2vjCed7HEZ+5K4g4H4WqpOxXkayHoO+7yp950+s73G8WscytYbT31H
bbXNIoWVyCKSFdprb4LnjCV10wjheV51cjoBK99zcNc/FQ3ehJ90g701ALYdIq1sthaXq6i0of8Y
jNjneJr4bVArz1aTLJBOiQokhTjXv02lNl1MEgYJ9vG6reAVgf4TRf1utiEUxjSC9vlUfnNbuTxo
pD7uDI9dButVdLXM7XR2qWdu6WHMh6yeyq2hdcQ7Ad0DAozl1DaG5E7SxbpJBrBGak4LCjAleLsq
QY90w16HYzlSfzqK9z7tloM2CHThCW//jy7JnHM/D9OtVSvenWuwYQ/UylauDXo7YTOl8+grmZd+
E6RUXJuJW9xI+NknTXrdN8+LuvmY95aa7Wuq4it67MTFqA550N8ceGQBZA6qylptyjfCnYwdbLlo
gtPEOeDejWNt4qwpG2mKYAgAj3OCMcmZUzEqKUA4AXB6kUPDaTmKwVsmEJseTd66Z53gimRflKKJ
N07DabYciX/c6vQvdkBySGJolLuI8/sVIse0GGlVeVwEKW9Q0Ponl15u2BIdFBTOSK5Fk0/XnVsb
O939XrqttbORc3n+KDTvPl3WLBzdaMJFB5MbWiJNLn0+tsxBtTAbv+7KfDcwxd9FsNBvZ+JF6x1v
exRfmaNkKwicll67K6Xd+FM1eofCiJZTaySggocBBiZAdzoyW7cXt7pdREGVDck1jF5OLcHkofoq
W2T1UeYVP/m/xnjJVFp55pjU3a4rq5kmhxcLGM4SpbuvSvEQY3khbDKV1peBzdVTazuS5gYA5ONg
DtMVXTZxELWlXtXzFH0flN6iJUL/HBodUTBuokXXHX7ksM7p4tOppooAvflcmkN+59lzM67Vt3uK
vcL82k7Q4EazVCAAVsOldVpzb7iLtc0riARAy+5dVU0uWTxCD007Op7Mn843BAOx3EpkYZwIVs7W
HO1KvVW6BegdWjPn7Ejnm0k+zetArxhGuOSkDyla6yMFYL/W4SsJpFNi30V0G91qpDY9kN2zPMIL
3dr9tPbc5kfOK737EZoK3WaFrnAzr8d8BKlgXGVWmKpMLhsQHcVX5Mzm3Yxy/yk1ZzOURQ0QCCU/
7Z3MGzalYc9P3O4SvBn8N19RovyEFwyK00wbp7Jb2NEiT65m0KBQp0zT+KYmrve0cMyws8xym2S0
p+IR3lhFt+xp8ErngkRDdQ5ewj39P+ydSXPcyJal/0pZ75ENwOEOYFkRiIFBBgdxErWBiaKEeXLM
+PX9QcquJzGznix3bW1l9lYvRYKBcMD93vudc3DVGqxdMnXjQ5GO8jRAvOwyLKIpKeSSp8zt0wcB
ZLTxG2a2ibCoHGNuKvZs4b4tuhTsgISMACfRIoB4YQ/3PXGT20N7ORN1fdfaY/swxxHd0LwrzmE8
Yx8/2hk17VQvFb0j0BhYPYuaKmNEkFqDd11ndo4fEqqzDOPvxRwI3er9aROxXs7a0Z0+zswYCZMx
i+EW4JjWaYiD8HleRMipt5zHoDDdxdqVNXnithKKGCV7cq6o87pd1JR3tLZ9Urd8uq9+T85DJUI6
ge0cCt59TFBc3YyvocHR0I2n4aaacVtX4eoqXw3l1iilzAPezDP2pFbtPgxVzpQeSW1CPgUby2c1
Lm61w0Iu3FX4Q9eAHTnumy1GSJvRZD8SA57SKMCr7Hn2NM5thEEP51kPw2dc+uy7NLeYW2HO6+wV
C+Zj+n3UJqQX7SIvo+Jn9Fvc2E6vWlJMtBkIlthhqWEEbMOPr93WEAFN4vI0d6P+phhQbcbKXW5t
abZXziSiC5PT6Q7BvPxTaf+PuLmHquB/71G4XxC6w9dqxc3a9//o/0FeDi3Zv+PlHpCNtcnnn4m5
7z/xg5izrD9gyXxcP1AKoCRyQRZ/EHPuH4RXYiiFYgxrALys/gXM8Z/QhUDKwflCdK5isj+BOVg6
UGdEivwooQCCkMh/AMytdO2/aDkOZeI742viYoGKyPffqYhSchknc8a8nvEM5iCMmU6LkzB4JTrt
fjTynMJ0mW6xMBovLVwSDz/dpz/5vZ95vXfgKJfH24UxD0IlWsvme+8eZxYdMzr2tL5RFpOOpX9N
2nC679xY/zNGFS4QYlphEGKu7jU4sf4KjhYkrk0tjlrM3NP8YepShqE5uERDL/Q3n+ovNxUmjU8l
wP1NTFfk+ql/YnCFLietJ14wJtGxa/GaUOX5xJMxr5a0iLnkgxq8wtrPUex/bccW/Obf31jrHenM
x1UAuato2PVYeO8Nt2ipRyNBE5xnQqZjNM7HuN3KMu8lZsMJIUdWU+u95px5at05fyFe0GbDEln9
JKDt0r3RuMubGpvW3pV09IvfENJ//ftwogEVddk0XcSh6z386R4ls5dbi+KtVLpLe64NLOSNoil+
49H0XR34y/qmJ8qFLGgL+ksIEn69TNOntd9YmF9mRpkwe/emWW4EXr3cDG2bL+4UJTcFxxEIzbIY
sSMeat7G7PLO21iEOr6j1xrfYX44ZFggDpWx8yIi+IK+SM17st5oR/T86mQ7Vrm7X5aovSZhpxMb
d+wMTkvZbIv9HAvKjIa4s9/oO96pEGybBqz44UHF68Wx3/PstlPMPGRY0fdQgyozvT0qVJcBR0Ep
QvjjbzSuK6j7y/uCC3IqcfH+gLAlRf3dBSMIIwJdOSZbsYnPLtNNG+B0CPvADrNPXqjvK08e0gbP
0sp5GU11MsnOKr3uUKryHK03sTWG3yx2XoZ//aMUwmIMnFCJrnDzz2vJlYYpjWHmHK9lcl/zJtsV
4fx1wW6FQh0j+Jx83u2/f8Der18brQnqVx4KnnCe9nevk2WIyyly6MD6Ge2X2KanVObt8BvPqL+7
yqqEZ+1iEeOId1fpE+m1tJNZOzmdRzF2GEqrVv3m/v3dVejT0UVCzSJwm/r1/s2To8KhXK8yELpn
yU4F0PT5bwSkf3MV9jh6uqjP4UbfK9gavyTxkzE2VULDuV6Mn6xGO2+/+Vrei9fYxaDQmfIpsiql
aX5/Mf70Ypks1VbWIL9ov+dlb6K8zY6KcMD6K/NSyejHjJ6J38qRn8GM2EGeLa7cRdYQGUEz1jkW
xCjB7GuJbSzsLSVddQ022bXHVjFg2E4LB/SLzumYVqaT7pKtPbUwpkkLeH5XDFAxHDlzT1wx4Odn
nb6Z6xMcC3yFmE1r2Q5tSPZEK1KA7JLZbL1x49K5WRrqFdqztVkEYU+zLco0jDqFK53ngS+ECWUh
hyzQUTq9YnuTpQH2u/jc4ii42sS29Rjd1EMkjtOsp/zZkGJ2t13lGu1VDp65fOhFs5iPYRWTfTr0
ult2cHn6iz8Z5CxoXSyU4p1KMddI8jW+LtEY5ZazOUKuuXZBOkhFkHIA9jwX+6bmNHqYnUU/U/wy
A+jNMOr2BZPnm5LMIBJztOf1JwYGwxJkJVanIE1tOJ+dmhotGO2pmgOZOG4bOKEVP3hq6cmJJ8rS
2hNugI+W5czhiNmV7TUHu+sZOIcV+iB4u8Zg+7ZAB+mW5n20bQdLHAETTL2PlrwSFx6yOmL5WnpI
MPu0a4kRMD9Vc1Fluzpx+hD/emlgmTuRFMJUdr2DBEZRpjN0iO66aWLLY6ohybFOyAqOuKWEumD2
QVuuIj2QmnIZXqa5zr5qpk3tjtyUzN9V/PWPmsTcSzt3nA9WN1vGDb+MAAzyoVWx0xn868GupxoV
UhYuz5mdzOZ5qlJsGUBcTX/vz1O5n52iDC/slpfwySbvkvQNLbL8lnZCo/dWRhEVgDJnVKdWb3y0
NKGaO6NuoFLqXNPcYSzzShwWQc6cSZPkTGMnIgMlVVN6bVVL82Iye/ICeKo2OZJ3xhy6NYvmbRBN
TwqoncB8WYw5gqhReNuPBBASvxmXKTde0kZjLc0WFsUA+9vBcwt3OzQ5QMEgCGXl2Ijmi0DNSbzK
qvJAibvON6E/oWH2eL9b+SXg7EBnPB3T08gM9LWBkRq35ANZRJhATq3wcwNFEFUGidkYkrNJEysV
fZ7dxneOdP9A8AtiEF69KQP+b82KOBZdTIYTRBRZ16B3pXtRi6jUpzRs5uFW5uvkqzFHeqKkE2CJ
GTXam7Ym9ZYI3MEnM3WYY5XsohLp/lbKzCYbaCGO6lpiUDMd6JIu7m0/tPYLZkB1fRviRRI+Wl0r
k5Mx1ziwFzazxb4eEnIZ26GMt3SNiaZLxph+TNQa00s6tgRFZ4TyVUDOrgXS57flJzIMxzsR5zFZ
0nZI43HnjQ2zEqzeSXyBAiQCpQZzVtummrPlEGe1Qw4Q+oecaUImSV4CViHU2xxccfTKHsaR7KX6
Atv+rLxaJJb7FM0mFqE09FuHZmIkGAuSqdnvQFG9y6ZuaSrbzIDK7dIP5XWO108VaKeKSfckGY0C
kkkdXuR247wxVAutA3bcBKwwto6frRzGbp0y12+J6NyzXZEDthO1yT7cT366s0qfAAC4jvpSWQ3d
E+mGZ5QyXrUp4ZxCouXyVjA5aJpjkuuBxzbF+3wzEDx3nwjtXIDOUmorM3fOOA2Dd+B1XgDkljUG
ckmeMkEzk9o/2Vhs6zPKPE5DaSy0uLDNOrx33IVPDOQZvflRb10bzuI2F4VXkb/peHlrBja5LAuK
E2LnAiHrsbkdwm5RF1Ixpd6WcvTVVqk5D0lCaZvPWnrMogprbQVXmYsB/hDnT9ZEkNuu5m3FYJb+
PwHfsWj2ie+BUEg60hARIWadNCluFsIRol1N7vW4BVdXyP+JMw1iQK8TzybElfIN47JsRnJXBunX
d3lBkvm+LrVq8BsaxxwA1F4JkhROKUjh3NQ61TG+8Sy0H2dcxT9XdcXsfFwapi5uESse2anrTI5x
dQXZ5oXNsBkJUsi2MXnuNK1U5JtbE2CpZeLuyk++Q1tiG8eD1+4rpprpRrZxRy8kKozbeTCqbGuO
BslaC9f84pRjG+4bZ1VUG0vs9ds2KbS5G9N6tHcdjO/HlM2pPDkRto2rGS2Mtq6IgiLyyvcDtATV
fchUIN4AdsQsnLxPHjKo2EefMESccnxwBgRPtnlFNbUOZbI5KQ9LXEffWm+IHchVUTzNnOCIfY1a
oJ54Kmd0E0ko3DXNz/NgoCDG+z5sr7BsYXtNMoB7VauRE2M42I95GHcgSbCzL0vX1HfSyMvHKqN1
v4WVw/bUhsdqtrIqzSGQIELzDgGc8O5cBLTT0erJdTjM46yNw3pDrkWJQdYpbhkJBLGncaiSshm/
AP2XfBNq5UsLIqqwrM2aHjlxKhcBocjsUoGlb4qhwPAat29eI7bVmwzZOfWzTRHyMosNo4qs33b2
+ljhgc+3OpRNce0sVpkEys8mUrP6RDsTiO5sWHtMgt3oVkROOd0blpOu5vnK7dwT8x2nTzazRR4x
KReMLllauYpmMG+6fd5F0xIQkgeVLULessRnfetjx6JpDR1dFoxAEqWK4PvB7h81lf4/FWOuttv/
+//2cP4ixjx/7nXSfS5/7S/hHkW76bsi03D+WN0BbdTv8D9IO1cr0h8NJkJ70WSutpOUD5yGEY7/
V4vJdv+gOUBbyvHX8kUo/tOfLSbL+WM1jeeYbqMqw8/1H7WYfj33S4SiON6uzmWY5KjV1vPX6sJW
HXkYffIpYTPb5OsW1MPj/KYc+7WR9OdFXH/tdZgM6d+bMTtFgaXfFH3CxD8+Evvmb9rEME5mDV/1
093/m5bV334cX612wYpm9ntLBfhYP/dn/8Wa82xFrv3hA8KeKvux3n/RHv/cGfvrZWjh0M910HIr
vrl3ld/il1OqGvlRNEPh7cjm6x/A3YbwN/dtLY3/1R9Z7xuXoTHtI6aW0v1e7/9ULcEpJJ7XiI+E
oeCXK0PxHHkknoe9bQWxqJyzOzbeCVPU+jef7+8uLDm7cmpa1+B7/4SMBdhDYnwURRoGwirojhvm
LAJHGpxR0KQF9awI9TKS5jfGLWtn6f1HpqvtrI5O+Ch4azfhp49cJRXBWdbysbGjLn2ciIkJoYZb
xkdATYzuOlE6dqBIJ8qZd9qdu6u8eqx/s4z+umDXlid2+Dg7eiim3/0Vak4Im6ntjyCQzk410UNT
GxE5jmiT//16/euFfFqrAnZCsZZoBf76cdmTY9zBxUd43GYf9rLZDRllrM8M7TdtBKrs97dW8fpZ
a3wPfb7C/OPXazHFNUazia8Xsizy7ewkcReE4cRz4lV1cZ/oESWHjjMEOPY8hCfXj+YO6IYahOGL
Yrcj0Zs9v+1WuUNZhelriECQVEitxOdi7BinUR1oDqcMdMOAVNes2lGwDJyM5sVeaeHEk1vDjHJ1
KRpsozYeM/B6o5ci7jaYfVtfgNvxX+CgyMDVCVNBJqWVMZ420LKSGdkI1wCIEiShhIKkSyiE/ipZ
lnnaE4DtQZk2ff3Zo4HhnFvDJzbP8434WSj6CNtcTGZ1tNOIIT0hc0hXM0sMN3WjACUcTVz2ZmEr
Zq1Tn96roSymLe7xHazTHCLSpgNJUoCZF9WbBauI2zOVyXAROrZ+QPBkknBea4PJFZl6RMJxrr/A
eyzm1GWoijx1LYHjiOJM8NaJGG6NcLnTbpDTPDyAFi3icikVp6CCCdwnpEXxm0b0xkkInCYzGQK4
Kvxsac+MXnulwg/LIKl8hl6FPf5m2uPcaKnJ4MYeTCONm1PTwYGY947HGdvkWG4J465iKAUfb4VT
iS8QozndLNltKJNMA6sXDBX8fE3whSc3dnNd6wGsrB7L1rgmj9zQ+qWuK5IM7uzFqb3iaI5kIH1I
YbI5jOZpboQKS1Jm4dPB142etx3noC65LCydNeaeo8xgEzKbyZgOBRi9Ad9BJBVJvp33UOQR4mog
5wW3GJPoTWrcaGtYEoYpQDNd5cIJFJ2b5jkcBtGTqu24PbGheYO2OwTap/cfA3BJ2T0wc1uyaSOI
ivu2aBTpjBlN1eBpPXW6Dq8GSs9+vpV2kipyb0QtdAqIO0t0OrIwcSx+bGMN7s7p0bc4mldNLdCI
Ci4FukPsIpqOpp0oJ7vGLK5jn6jpSzQKyjzgPaq/jXM1LhsptHdmohvVFzA73rPQwyomdVT+Nc0r
O/pWT8z6oC7yZUXSw9q9saPBuOm8PAkPE2+9+Gkm777ZWiCx9sElfHi5DSs5kPJNvOANsnm4YoaX
6ctUdal7GDRNyxFyb7G4GfY4Vc+xbdVEvSw0rK86RrLqmEBsUFVIZkwcIyMrJcAnbj4qWDNcdJe2
THaMACwC4Sy/RHGBL0H9GpEY0e1VJKYlmMiL4p86kzlBWA1RH30cw3SAaCFZ3Xicx24QD9YyhOFN
0vVkFnozIumP6ZxJ8TCrwozfsJ1sFAKDRgzeJi9mC+2K7Au7em4ISSWvceJx98+p2ahMYXGa+oQZ
+Zg6iO1gdmPobZoWROgxW2j691saYu74MIuqRImD2J/0WPxIbHllkPDEdxmj+S2tVN1SdeflDl+b
3tuU45DftVKBhqINWTEPaTfzxjIQmu2StOU4P/e1fTXm9RJvQY3yO2Rf8P86RdcxISQG1s/rZGJz
DMnvSJHqfusbbui+TQj92BLaSLyxqF01B3hQMe3GiT8+F7xZ2u1s9WgT66RlhwWOAx2xkcPdRQyM
n9oJ0gsiQfK4JEZFHlNeKLahNko8IsRR+z2EkSsfK2NpysAhUg05bbXoEX4S77O9bYRSbbDDJSUu
lDo+R5WbvLTzKLCTi9PplohB0EW/MjLwrTY0YDfLaDDJ45PFzSgcXu3WnMincrSjT17Xa0RUmRG+
mHZafelzc3jA8KFClxXb6dd4lf5u4zZpP0H1mee6Yf6ARUWSRWAtnRnvRtObXyq+Ph00MiViOhYt
DIdrVf4n6ZcYBpeOLjERjhAJR5Rkz8ze4pfZk8VrbI8Ie21dNogeKmPagpZWFzUYQnJAFj1el2uA
PNi9Y/Z7Dw8vIsTEkrxKt5B3A6nYj9jLi88pTW5FP4x4AOCMJrmnhdZ+iifLeaRiG7/whkrTXdXT
CgjY5iyk7i7MM6ogT+3H2VwASzEIgDaDY6Kz69EDmRpsDYLa1CMrMPdLYzN3vflhsSnduMgaSlZz
VjRXVeuaEzeGlrHnQ8NFFIufdYechwMprNuRx5eWxcLj19uzE5SpaOAxo4w8yqUdLxfOovMtMYb2
tz7JOrQFw3if8w3QcWFjBS/Lejs/8+iE1xWKBgSGjhciGPOXKeVF27hFAGkX91BUawVbpd70RZQ1
NJ8z0Oag1ZRFX+bUpRQF7xIrF2vwLqRK79KtnmVFwyl0B6LMR1CxUbbGJrYGvhdsborPyoNdCiqS
C429mEv0Fnbjlu1uWc28A7C2MTzwr3VOQmu7gq5F1V/RFxvI+SFZK903EDQfeWRK6zCGpY0aKGyZ
yuq8I2jctWv5QbQEe+//p3SFgcFHaJ0U/feVK3hlhXnSz1jE+gM/qlbH+WMdN5kYCWHUx7yGevZH
0eqIFXDAgdxUmA9yGqP0+dNHCM+aP4Ri0sd/ZkzlMKv6r6LVsOw/mMZRtUIxgF8wpPwnYMT3ivFf
ZYJHQSyouzjxYEnEhPo9GaGb1jaTTBGlHnH6hIuT87GzPIYoC4gqAZJyH5JnYu0cqxm+mETToaDk
kGuXrex2KfrXi6osX/K8nApsUjQhqT7K6WAwoSRp9KkYEmooKhrIuoihgWP0PmQKwI3iRI/EpY36
h1HK8Cm3xgSrHYzuPtUaGqzCNKDnTQZv3Rd6wRrGmc4+qRdLkHIaPOeZuXzEUcG57/OMQ2DU0hgu
4scmMqtnYxSV5oRZS3qrjaUOZphOERZGHkayY/ic0M36MkGBG7+pNO318P/rDaXeY75IYYChHDzg
r8VB7BeUzAXj90Tm1sNS9fpEkZYTZpKN3l01t9Zbl+H4pvCjaLdjN9IkaMK2+eBbBZRU5o/fFkI2
j0vYAZFjekFLzFmSe20X0xhU7FYnRFRSHLNxiX7zx/869l4XAwnZ1E/SxqmVSexaZP1UM+bGglSS
Nw7wyFQzNJPhocSpZqeMxNs1aWL+pjq21pvx7mb9csF3VZsIzZiTRi5pMmNolJo3RRGiLqvw+XDu
Zifba3w3OBl5J7MXeyMur/Ilv85z+6TD+dnG/pK42u2UjcefnuDbH3/Bf9+W+HEj4JE87L1WcOl9
UCISwGlkwcsNmYIhbElRncDIw3809v7zKpaN5wdDaYLw3i2V2mib1nVRsGLT1V1pbeldI/rhN1/q
9xr73U0GCAJAckgtohPxrlwlRxcSJkXxtGonmfZVjjFscJGJmN2N4VOMtMveJJzVnpHfmE9aKqPc
oDxKP2uxNN9iU4Y7Wp2kPIsIX+pN2i1x4BdF9tWyGWOwOkOg+H5SMSoxRFymgyHY0fTz3RiKc88A
4tYSU4EKEWbwHiFY+bGpY3UiMlbDp4T5LkrsSm+aEg3kZrFbLFVKK0eIPKBVsdIJUXVJjuaPjsH/
tFr/10pi/Zv9Cu88/Tn/j//8ppMvn8v/+PC17l/z5MsvGxi/4ccGRv907c3hFM2JGlLPp4P3YwOj
fepYJCb4bF00P0H0/msDY/8yTTzreIWwrB3XZGX/2XS12fVstjVe1NgawpSof7J94Yzw6yvEpYux
vmSB3vAIxzVYvesgEmnN9FTnBxKkiwhBC6cpYRy7mgOTYRBr72jzE0Hs9cGs/f6Ts5gt/IPqbmr0
1M+WO0w3OiI/GXLKLfdRaPlPmZO8iqbSIYLUoQ0UyqIDbBcRXyFe2RRHpvzqinQ+STJasaLhN04N
ZYvR569zRkdxBknC5s71KBcnWn4Xs1PWF2ZfT0+RrLurRorsgzNqeaWsGV8Hukb8dErqxdLo9Kaq
F/UYxvH8NA0pZEPfvjmzxW9spR1ftJz4cc8YxHlUsdgC5k5EYE8lFt55ec7LNmhDQshjNLioDvs3
iiuQ7xywWeUCO72aHHSRt29FFAJklwVuAx1D7dRCe2lMvXsdy6g88CAPFxiwumAidfstMZLXgZn2
xfqTxshvRA4hH4x+fGt4E19Ck+VXkcefzJiuAwQw5LfGSNxjwrDp6C3pqxtxA4lwz260tyxi+/1j
gKfjBBJzn77/ld48Zjcmh93rca7fMEl5dbOlhVoQVkBcchtUk1RH0AEriIxOfnNSdnofk5RlS1nT
3fRWYR6Z12U30iftCjX9hKqX3zC58hvfKqixpfkQwP8t4+bGsg45m8yjMLnNaRGjnu0GdG4FH5vY
FfdI1ye7IYMbN69mzm5g6jnRV6y4a0oIPonBn49ZiHnZ962ZocLKM47ZONMfmY5OOyaibN5W446B
CGP7rej5nWMmCNJR0kh5769fXkOSFUNBNzusN5dCVx0X+AFOZHOITZ2bvzZlzhXF+AYA86pbg6E+
wvKL9baWzJ+PvsNHLsmFDERTvC6Y720Hg4u6dYRTlzfrb9KJkgssF91jzonpiPfzm5hCde0g6KX5
rJ1PdmVzF73hOuvkeLvCMNuhxU2Pf/pkhiYqgJDUjqHBh8P1EoNSdGzye93QN05jjBtoYGeXVodE
1x1GmiVeb3lPJgZxGHVp80aSnLCrW+FdFb5p7iLFsGTji7Ha04szAoPH9ropiL8x64nsemmKc1b6
ReDavX5JsmncKmdKLnyRxUwTBYNFt5vwHGnd6A0uSCL+JEwtkFg7HpFdiTdhVg6Kyrmq7Y3uuwpU
TstAVFCYXVTXWDd6HY4uBIuDQ0SIoyYfUeradCSEoL0ZWfCw6Ghz/Qm35WIR8oBvhboDqhDPuPON
H1IH9l0z2GXcI+b4c4Rg9nJZlL70cmkdI3MeP8yRm16z6vtnHRuA+iRakuDbNwNuC2Z03SqrPrnL
SDevwOwFpIvtNLJUs6vs0b425ib84FduzNLq/FsUgqg200xumaHa54yo0euInhf9XpuJQjasckHT
3M68NuKt1gOGBJ0/HGPTZCT1PV8yEWS/4aWhrjvVixuzDMd7kwJ63xDvtwVTiE7E3SOJMLxJoe7L
BK4dZrKfp1xe9AXNCle1H1CBMSudh0me8kLKnV/61ypBoFhG5F5bTfsAACHG3ZiVeoddtdghh274
C0uNIoBHQpC7QHC8Dedgx+EWn/zxNBjOU9X41W3cW9Z1qqrkMTORddul4by2LVQCphwm/WtlxpyL
IWZOBUK5eudHnriwauuxNVXyTM8VBUitTmKRzmahw/7gJmXFEbbzWHAcTxY00cdkGekPE1rRnZyy
DZ8kzUEQk24+hl3V3faYwx914YkKNzG5bEaRdVum+tllh0jwrLSLFCojFNUM66HZapMGqlQo/1Hu
GsueZGZQ2dpL8re6Dr8SulBtYmM6ithyAwYAyT2CMf/YG7hqI+HGYY7tJw335tS1GCdo9dympX1h
dWWxHfWUHfUUu7u2N/U197/f9E5LEGxepDcYuJZ7r/Gax2jEXEhNljwhoY1uo2gytnGIs4mWzvRC
/y+5jJcQMrDt8fzJItrgUwOplNk4MtgNkim9ipwqW1NKQR8tvc1n0mgBORp2AdlMH7MlZHYB3EhU
mjNV2WnxluK8yDwKbG3bF305qYApb7HRZdmixLAGf4ekxt/JPoZDrHm8w274Mjj9Gb+QCQsJPq9n
yMt8mpyAwK3hwlSzf6zDfOp4RGV1mReF2Ol+1uesqfg6rCTCmaAehHUZU79dznZcQBVomwVlyeZD
bNbxkUPJuC1MhPuzH44XgELqWQ/wssbojV+MGXczGMgHqKXkQjOyeWxrf3mCM/cuscw310cC20bw
QV7CBFGdOqukFlCRorlImJC8S5KWxIDFkBeTlZRX4VwtRzzNh51to2UlY60MeiN0d1g35ddhWUQb
QKTmUPCHoOH2eLfiwYvBJBuyHtxTuzTipIbQv7Gl3+0ADIwNA5D4gv0uvcCNNr0zouhD3vfzdQSa
c5l0S/bWIxjcVKHEjKwqH8Ii5/1sQXPVwi6+RtZcnlWBnqida1Zx6lR73S/VbZG391jhJrStVOju
iywcvwodFQjqpxnahBd+e/TDwr70GHTdmYViUMpKdU+KC1JlD82NX2cmtlzKvWwdL36y1fRizK2D
E9xAwzh0+nLvoy29y1tVXc0RLzVVoetrwmVkOSbE+5EsFG01gN3GrpPwBtb0bnJMAivr+Gwqp7lL
3KrkBwxWu+7so+T376VR3PbGVGLDUA739DULoleN8RDGxU2N3QhOI9OtgRgZYBQeMIQ0JRbZZfy1
FimiOPOszqBwLOLWc06jS/mB3K64YXRz2wo2gKSwH+K0DMivf+UEO4OtAX1VPmBQaLFMO0/sam0S
J6UTrE7z2d/Wbn4vEtcCLEVFXsnJPAHroahL8YA1/a59Qr7oXvKmKXfWKCzGrww94LiGV0Sc1acs
HasE2X6ibxZpTRcGEWc3bWmILf0O/wOQl39osV7e+H68fCPM4aRHc7i3ZBveNHZiXGNbMewcxrx7
mNg5KJiOkV7hCfB0r8LlqNFHGypqNxi52MWjwD9jxtkX2bLzRdDt3OWxOzc7dMByk3fto2JzOxfp
1NSbEKoTi8keDV3JOHnkqQEH8grVBPNcmo/0h9WX2ZrI3ebgu5VuG+9auJ1gDvv2gHsRLJjnTntR
MezwBhyTzb4qgiGbTrEvCXHqeaRPQna4to2MIvpc7Vrq8lNK+/ZQVdjBOH62abTqDv7QltcGTmIB
tJh6FF3xnGpcmhYLT4DOdYwL9Ov1QcqJYjaeC8IslbNNc4GhySAZthvj3URywV74dGjZHKatFblZ
gA0Q+u9KoqYt8Y5fHGx7hrlzsE3RPGjxkFwOaEo3jTP2R8/qvEM9p8nBcBrzbY4zdcCSeQa7FXi1
0zAJEG4vl5gLLrcTh4Iya5ovkYKEMxP9qfVFsnGcOb1bOK8cBJ5ECEUdTsOrHlDGN4zrcDOdYvrX
bWnez/i4dQqnXSLLmm3Vz96BjQEjqtm1idTxjRaoeXFecL3svqA69FcXSVZXZS7WRVmOnkUY2Fzz
Hs8Mce6y0GAQgXrEDsTQj5e+V+kL18nFLU9sfWEtjjx7taZf3TBu+Gi6bXYlTVxsQtjAcDvPcnoY
OqP5nNRYNdd2FR99YgVu+9aytlY1pOciH5dLD48wEMcaR3HmMcvqc2A1HyQjibsCxO/FErEGupMq
PIyiHaodu8raOrfL+XaIGgN/wAbpRYxaEag2C4+cCdsniew44oi0zLg2teROMZy6wZis24epbHDq
czF+7dKcnmJaexj7+rV5dA0TYFCXXXM3YIXLOFZhTrJpy6G/WArmcEIV7hsbxXIhk2Gwg05F8S3D
+eXQVay82PL6A64s7hOOjuT7xPG4ejpU1hmFbnFRhn56m9D5p7c/tOa0TTyRnmnF42ug40C57YLd
RBPDxsKo0H/Bem6iVPpgWB0THQ5Wqne8TVwXn7MUyTVGLcMlto7Jzo07+lpY726iAUHPHMmP4Pfz
djSsx0IJhmHu8Kb5v3YR7r6rFwsvafbpqz7Es2kyqE6KpW53jet9xkUYtw4o02ME6H7lRGZ+NUTd
56yHwmigqvcAusMmMjishyzat6FzwJGL4YO71AcvQ8zJ3/o0z67e2ljIRD0ZL0NfgNfGjbEHnsTf
YJDnKW2Ts2Mv4yv5mtl1Hs/ON8uvrbsxipIrf/VPgG3nUDYDgk5Mk48cf+7ccv6EzZfeiGSIzhPP
a7Ck/bibsRs8uZbEQbjpjF0moFWSvrmaitXUiqIUgYBTHWojXq5rIMPj7A7WU8hgfYP1qsLJFskA
XMsVHMgb705I9jL2joXr7IleRc/vF/vc8J8wwn/AsPcet6Ji3yng6zSZH8B0A1O3JpZvI/CM60F2
ps5LPcbLZVWk7q2Y8dM0pibc2K54AiJ+CYv/w955LMeNbFv0X94cHTAJNy2UryKL3miCIEUR3iU8
vv4t6DqxpEtGv/Gb3Ijb6lYWUFlpztl77Sm/ApMRcg/UfI/a2nRRljG7efsWlWZBn0Z7HbIChXGL
MrJ1co5b0mq9PoPuSZNN3hOhkx1jnm1XcN5dA825pcSws3HNLkTSJ09pFHsdBbETFQT0w5F8HSP1
FaHxQA3RuJMDu6TrY2ngZLuPYdd6g5l8UyBw0n02b/1eeQdruRym4lSowzME3W5tDf1VZhYAtex6
PPq+peyB7PjryYKiZECTwnXN4+c+dmlNedS6ngVGmY59S45J0iU2y00Ft6ZO9AtwSN2qmkSxTzBB
LRq1NCmcOhQsRJlunCC+5FgK518V+SKmtjrHWI0rVLjlbtLTyAub9ghgrPg+FHOeX9KqHX1gbVq6
bHJLOAPDnRLYzsGZOvcbHZJ62TlmsMLPs69UyGONa3xX2bmgbCCSMdW1kxYXiZmZILTybhNzFvYo
A72Pjd3u+tHAVaDE8JCKSV/7gLH5anLyIt1vSCluJwk+z3L1iyhyD13Uvfdm+53suTVgwD1VXTho
nCmiBjpZkfuHqGDfpJKDfMHfpJSBFCM+xBWqBqFm2WpA/b0mGeMhnxHqbnxfR2WPR2RUbko/djxN
L94t4KOt1N9M6K2B64TLROMm15jJZduWPVrpUnpjHXarRtMeK9V9jDjfzlrYbZebB5wePvduKrSF
U+9Tv13UCGgWUa9Ytx2bZMKEgOyrPCcOFE/pJoLQuf6ph/5IHIEDXtS6DCzCrZU44GrdFhvCVk+F
AvcVLDZNgThrlyksvaWDFMKrnKjhSj+9M8En/puxZA9QN342PJSBmV0jh2vhS+Z73KM4ypv0XoXF
mKUwjrJILNm2H5TGPZZtOux1tf1BfY5ORzk+p7mYG6K1cUfj/TEzlOm6jNXnopYsV339pCnVdWFq
BJFlj5XrvvZj8B7DHesybi5Gy23cfQ9SbeeUnLv1VNdRjzepN4jwZmqbl7Co+kM/wU0h27BdW/g9
6JPLpxKWIz10LTk1qmFwVlT9o52RXmoqBgAZFBscNOsUi78FkEZW7pYdrwSYk40bkVIRh36tVpTv
U1MhtCzbD7WxkYXYZ3nArU6xtlUwveUTTDw+Tr1IqumAXeOZl3nb5OGWNuNlDsNwBaZj3Rop22qL
pUHS1aWqDjFCAoydwmqd5oV1ylvFS7mnAafQbmFGBdSZujWeAHxSUIXXReR6gV3eJJzNA8uA1Whx
bYKC3KT+pnCzvdNZOxkVC4tbBaQXoqFdS+4hHz0g2IOUHyKvaIMXKzbYRFRIYwDNKTb593aDEl+Y
c19Qh8bT2eWWc/w1TMMLfg8b/pYba4pP2IloWU/mJeKzXTOAlMIL+xgH9U0HZSLy4a2pHKTdql3S
Y78vJ/iKY0hKX5BQzahFeJ2xbyFWHx/0IdyrqX+irwjQBAxLmoSd5ybuLgwS33OidmtZZXBn5C7c
Mat9BsNx4D6MSSfPhGcVWrgtWco2A8HOi7K2mb0QgMpNUap0d6bUfpFS5w6exK7X2AopGUqilzd1
2d1TJNQ2kJ+1PWkaqkeOgtgkeV2lKz+Pa7AnuQTAFiJ471AscPlxYiTtMFq48DfTRUHjd9cWarPu
ohahGqRNQiqiHDUVpSFgX6a2t5LG/QFMwtn5tskhIKzxvRUg38k9KPbCxW7JSTV/GxMBstoN5K7W
pmjf2FSGqREMFmGoQwZFV4bhdzr92jMlNrEF+aLDPXHqe1nH7SKWE9GZ0EC5ljf+PrWTcY9ibNm6
9c+PVDxwMrE9u+D6g2maSykH1eVYND8mTUkP/GzNdWfnvGBCide+Yw2AuGcOTFvUN7USzkUjBFGn
JtTk2lFhhYLDm07JVPoXoy7ESk/d8CqsuCmLUnOfkrbFLKRaiAe7sHqwcZre1WGavODOqDaDUwDr
T9mVjL7R92hClOsuokPIa22jDb4ALVoYZVw/xzJEIYllAkCcTnYAzp507SKmomXY9JtU2t2R2zoF
hxrZTcUPLkdrtnDKDnAp8TvYyyKC+5BFuEu3BxpjE229rc0qXXfg+rdVnIlr8q1+jEHsX/BIPrSg
ulv7RcZJQw248GqBGu3yqG/27Cj1AZZ/tSnsGbhhS0N7suK+u+DSkQMQy0Mcb5QIekWnTIIk5YYQ
q/E2RGS1s+0qfUPhY9+EZv1kmKZeL+1WuQCnDRQ84hjvczDel7l+bUk/9NDcFaCvAelXM69d8oFe
/MgZb0uzVtdlA2KLUtew4RjTPk/UDQ5W4YxermdyKyqpoLZzOLjaWk2Ug5LeVxWcwAyRGkNY4TEs
UvXYsv8dawurGfJqYx8ksJJmilzRmvXOyct2l0jpeMSQKadQjb/1QnJataJbgDHIcsrq1KRqcCzV
kkaGk99FotFvOjfGY+PksFFbQO0E4XBhWKuqiYxWh4pqijjfYc6KlmUyJUcJqoVlrkm3doYwBkwc
xK4szLsdf23xfUq69uCTdsaNoVVWbTB/sTKP5T6QbUdfhffAzFwFvqVd9HU5ea7ob4PMAGqJII7d
HK1+jOd0l9tZvIzcuFgFiAiXLWqGhetoPYKyFl3Y0BFvhoPuZdC4Iza6jFfBvKrojVVeDAOjcqns
ERcG9irnZax94PWbyNXl3kFC5QWDaZ5SJKptOY43jYHaoUDNvyvGvOO0XMSeDUumGU1nbZJf7WWY
3/ZVDZkxdouM1KGeW2gxciSfi6sx1TavDNFUwDWPbpi5zVue0sm1kFmjH6VnQsPGXkaowNd22t76
bdndEv+aICRKDC8N+/wxwei+sqzB3rcAuxeUrImYsGW5lHYIJdrQqw21FtomlmJeahUVJunH1bWS
KNaFP5h4n4rxoqiThDoi2cFxbmRH3Um+oQEO180oAKX7XbXBgkMBhTtXNlvpS/qGe36/+lWn9e2p
S3Lb00vYc6HZJ4hPwnRtBu1za4Hs7hMLOlkuQJQmbbIh5+MVUaa/LMZU5lQmp+DQkL1y2XRJ9xbE
NV7mjOzLPSpiIiWEKveFKqsLWlGoCBMdRRvYp65q1rpoNc7b+bTU01xbosx31gB9TSgQBNiRrKlu
BqoQB4qW6koLRbSOzeRHF2XGoYlD8nWGsl8Faqy9qkPurKRpDMswqNFFmhqpFxb12RJK0dqZqmHf
lcjkgOXMYQcOKLmSxBupVKzrYetcUIOx7ztDpBeBD8wMggVQRHpBcPXrG1mmwARolN+RJ0poe0Ps
DEgkfoGxI/fjaODNT7M23cVm+kKzMd1UMDgvOv5tzwC4uiLRQ9/WiWreRVPpQPBPibywzGOYkQDD
/txOwI5h4ALHG3BgZfzScVLzkB0YXFeiTmF/sq51FC+S3J057qVsxugWNGi9KTLksantztrBTKN5
X5T5tU3UyBIrj3WvdXTNNNTRW2Vym+9q0xKjZU79D6Wlk4ky1J6zG2iK+XQML4B0VBvwUlzDqKlc
4SikWmHbCpXfiN+Alhs7q5iMJ9S0lFfrNHtwzC6j7irSB4ubD/BR6s98TPcKq6a9HYwu3RNVRt/R
7br7rureoigLLrOaswx1fat/KDtluCyjGDflVL+54c8uLn8JTFxlqbe2GqHD68TTxE/8Sh1tn+VO
k08ijdwrMjgy0HqqicnaZ5XhaG4k6mPVBzr9YKt7ziAnQmQuUDd5regDJkRcYNNr+WxB6LyjNO+p
t0Z8cifLh2Wtlc2+y/PhAYBTvYw5EH4bwlh5LLum2eZO0Oxby+kwNLvZtdbYJl0rIaxLo3Tee5S6
AOXoxT9njlZf2G4nTjaMiL2WQNmlmszLhLfD+mZT5sChYFwQYl48dipvj+bcuyvp+Mpx9Llu0uAU
A28gaELSAkaFrs7UD9qbMBkuxlnNUhfEr5Xj9teVkfe7fMQUGKIZ3VT6SEfZUOulCxPnCi08VuEo
jDhNRrJ9n7MJ42U2dtayGlyOV7aO7zXNlXyZTlQ0MNgtdYeuu2m3ENtKjYu1HPkH3tjxioZwjJeE
V/BfI7XeJmFTXYXwV06di2hds6mntqzJO0OVAueLxASfJ7zZySgHrj48r9vR5560Vj7l5KFhuSDf
rl4Uaa2gwwY1uOgpCF9MesY1eTSnDFOuTF87IveW9ITgPNph5pVp92YWTBY3S/n4CeDGHW32cl/0
WENj0QbbwM6ME4uqe5WbfBbV9rPO06UsXkezNJo3aJtYYa4ZpjnoJigdL4hU5wGhDFQKmtbtwjAm
G00rbyXnWdHPsXYty4w/jzqDym6TjtOV6B16cqRGAJ6V3Ptct92MiVpDcNMisaXWh7XSQG6znAZQ
zsXcK1eN9FVXEXWAEDaG/s2ntOu5eZqP1HJcLX+mzS7h1qllAL4vJZ6J47p4JzygJQ5tbMLqmDRN
1C/9NGRQXxt7eYlfNf4x5Q2ESTOuy/REPKGyBKJiawdyICaxmrhJhjd6auun0leNGsGXqmG/4pCL
jCtPzZrdZEq5L7MuiAnITDs8+FRR/FsMFV27VJzgJibWwmbfrFSrWGaQm3ipo3yDmFLSkeUXNHCF
zyZ5ieEIE45e1/JJzQj8mCvf6cPErYfdtJ6UxyyYevsxt0QMXR5dAnESUGMPGAk4bYxZaTERXSgR
bFex+wReQ5cXtGnuW50/mXrFL1+yACr4peg009kMBQwIJyoa9rfGV7WHaCgUzRuTXK12uovJlFyT
WHomX8v9VLDsLrR2Mld22cZPqlmbL53ZNZdK3ykGiSKBXtKOTSqBQz7ARhJ1RUgdAqYbdEfVo9ek
EdNGzEirb21mFMRA3Vlq3E8DpMm0PZdzTW/tps22rpTDpFr+ok9hMq/DlnsRLcg4XoQBou8xzZwr
itusEUQj4bINe2AEI+cMB0BhOaSPeJyHZCP6hAg28LDouiH8Rmm7ofSR0xAtmuqoVxWGdXxNaYUE
ftBrSeeOiJNl2MVE2jioFvpFkYXk6ci87S5CPkbD+VfkPqFbGvBRM7SsH0TwEtqAIp2LXErtN/BU
201fUxNqtVfoevUWImI1TnpSBLln6WH5jqhfOymVKnzk8118444Wd2SDJB46YXlc3agclNRDnBlj
cqB7WlpUesroVAoRiFULIa/b53xqrls+lL5cbTi4xj6JPsItwmu4OvYyFEx3gLg2MJQMyH+6qnUW
ZnVRS+zjnT3ZyHuCPu1nDmoGUDhPJmzPeam47roeaHW8D4Ube1jZy5Vt9tGS35/n+v4IRlfLdsY0
NqTMqdaJiki9gbWdH7WijdcNYhyP4sDs+G7uOCUbvDQiI7ie5DjWa4IOXHtccbSzCBNJceRX6cVE
3QCGBmXjyBp3QpsdP6bjgpyAf10Ai7jmbRJYVI9PSgHbz/bHa7vo0NXjOlpwBME21Brf6Udy/C2a
RxCz+VHQEA/HkGRtC95yQVbM1GjXDQWMN9myWJQsnY0rso2GA1wZY24mVK8PA0WQZddb/rG0jNtM
ysyLhLMTBPIsE5MbkknW5KIs9EVigxOfqHoAYhgK21lwNF6GIJAhPy2J0YNyTiYcR5U1CZPuM676
0ks11fUmwe2a788As8Ami5L0bgoEQW0VFfUiAFmjsIzRn1rZQ9esyNdwHlF85oSMAf1E4alqXtwG
fIhRX9WQrIBcZ6yIeUQVSBZTfhlFMnosaYFQTirr9FhWeXVndmZ2EY7BfVZxOLTH8sGlQovJ0jV7
xfZEwvvF247I8dIBcgHqUYetQIXIJ+uSfjXc/ppIrSkpzJUg8fqKokG3nwpakRx/ok0DJhaiJApp
GCJg4q/NLFvilb8SU7mlYrzDG1KsKhELiCDKFcUx6fUF54ssk9e+DxoaIIyakTAyQIFuAT+k0r3J
U7q5NQE2jYFJiobpEeoTURahdmpV6rlubpXrRKAshrtOuU0kr1Nc22uIo/mt2oFhKcsB9Ko/6hva
fapHJfjQDmqyyWNEdLiWgUpbDUfHqg4sGgQTJ3KuQOoyGEOM+UEQX5EHeVOGstkEahlfZ1gYA9hl
XqCPu0BLVwrVwR3GuEchsmXfVMGWMiAVLb9M070bO1T4tLZ4oFfav+hRQRGtKSUVyuhRKcPkkBvJ
N8PRw5shBRGMiNyDWaKs3B6F6dir9caC8mu43Rp0sr7DE4Ozp2B3Uv0bqRGvDp6g39aimzZlbLQ/
QKW8aUlIRSrPxmWV0RhMjfIhoYG862vTuUSVSBFuCtNjmifK3HAEqFEHu1QxhjWcBH2pm3QYXU2H
MxdWoOPRLL1YmEuOmSnVdUr5BeRqvQiqyFphiHqCzv/QDmFxFArAEw0QjEif/BrrCBFZLJSivzdN
raJYTgjBNHbKosYafxIRDedGjC8O9pOjQcIGfFXxw9AzOCtYuU6ONtG4dsICYkVirXwMd9tuGMDG
OvGLnYEspR1Lz0uHhGqYOFZJ3yaNwhG3tI3eUkVyqBgGhyJj3CztcboI9dzZwX29V4Q9sOEjI0SD
QysCmNhzkej2Rhh0MUZzS/WDtMxBfIu7mrQoqXB9eE9y/Shz97vTIlWx9GlCPJNxXIFjcxe3NJU0
jbBVzJNwmdctGRQYKfdjZl3pmLMOte6ku7Ew9Msx9K8zvXuN49vCik+JwuEIcs6SMhsc2fhSGERo
j7FypQelss0asiFbI3u1wduNZXBBWoD/VHbFY9JkqzECglT1tNsr1V7W0ve/w9BfR1063oHWph85
3oB7oqzl2KQxyctQn4pV3qYeWIpvXISXpIW9q01M/JhN2Ua47qqXlN+cRFmTrLofU8PksGW4GzTh
nNCt4hQPYG9Qp4x7LQuIlokCf1XHztMgyqdYQsyPyJQSIGKAn6tiOA5S5TN27trqUcnUth5ki0Y3
L0wuJVk79Cfdik6Wmd47gbMLYwG2vMx2EwUpriEdd63u1Y1L6r0ZyYWFEl/CWadATVJr0YT7RiZL
HB4vBoe/pCLoqanz7xCooKenzSINho5+Tx6e/AZ8iB4/BHa1IdQTFWFDhGRxqLX8ZEf9dnLcJdWS
rRE1l3FRWodarROxQGLCyafLWy50KfT9aC8yhHpFTvsfsezSlpQw8qK4D4HpYVH3r2XaZytQVGQO
iX3TJj/wvV4mRXXgiqMtEofcmphkByDJzPoUU1ZKGinX4+FVGxJODZSzVz4A/G8G4ZnUGkk1xGiM
rCR2Ui+OiSKpABvP/Tp9LZUB92Jg9zcuzKAdmGlq41qD3FGrMkRDnW3my0oXR6tttMtasG9BSJl8
LzD9th+JODXNMFr2cmyytY2GlNiLttKK4oB7gykRCrQw6uiKlRPlOy30TxKRzalPE248CETchA+W
9vS1SrYYbMk3qZk8gGfASoNWd+twA1FywVbOdY7sXPDn1VFWwkNSxWeUeqp4WhgjagSNPDhhu6N/
2Z2ENIRH2Lly1ZIaZtR5T2cvKT27NatjnjnOMY0rMkKS/joSPiwf8g8L+LtLNWnFhhKOs2/J1d70
9XBoDHkZaeYDW9sBU7WNl5CzUpSqAhGrZm2TomES9CK7bozeuILrYBLFhXbUSfxjHGirqo22XE5o
TVIZSvxyE1ayh77zSnGaXkPcaJ5aOJ6YSF2LTLlr7P6oNJIqUHChTsauaNIHdiL0aoS1ZcU9LDsU
vi35ilbBOXuBw9x5E9DGc6+1Gr1dIZUxf/TCiC5iN4+PdCfdi4B26D7ELwt1nzMhBHlTvFkG57io
yt4Td+YkudCeszzi5G7XzrXG6djrxwSH4ugTZd6UzmVPy+wIVSn7h2Xj/60J//M5BIbYv9eibaJf
rQj/IcDgmEP+j9NACPwGQCX+bUUQ2l+2rRnwhWeay2yz+48VQf/LxpuAhU7gYoDMYvzbiqCpf7ng
BTTXdYC2aC4MxX/haf5pEarP/v9/twzZhoFdTyNvBgcCLBnx0xf2i3cK82/QUgPQUVT0wRYJYLOM
7ewr5i6P+Ith6p+jOAYSOA0QqKOeWYbwYE1uj/qH/USMx4AjMb45qX8B09D083EEz4NPQ/B+dK5f
swHxgxOsCyND78nATdpG4GIN5agt0bI6NH1ah4SFxCZVPnEklV+hk9daUjBcuqJrrkrXqrVF07X5
HYhyzjQZ9sPigtuEbuyrRAVSQPbtwJmSa3e/QpwLJr1pfBgKXA0Hfsum3u5ErPkRMUBDu9HsSVCN
5ieLf3zhczngo3R1iUKj9bl6oLevuP+Whu8RvsZiNF/trn30QflWbTubw0qUW9oK6Y/xHftg7WzF
0Ggb2zfkvFvkkijtNolPPuURcs3YVg+9bZg3pg035qQWA+IXhJ1Yjq14Do9Cwr4KcExfClwH6boJ
KgSPVACHelORE56t+nY+BtMMoJQgXdMh+o0FxlnGk8p2wz9QyeeRoSaAcQ2qsLaDH/q4wxvAV6bu
U04owa2WK1zQfrxpM0um2DuivDso4CXm3d6GXJfnY7BDAjc1x97MhHgRhYlk3qJjkD/kUpQHGU+i
2qIvHq98snElOwQMR4DwhCksbB1L+kKSGfGCn9J9qUt3uM8dWb7DjSM7nfJg+i2gm/YtUlvzOwII
412AOc6fFdsnfLRMSRsEdafqztYNOR0ieaQ3t9Umre9XjdOXZLjriuRKbjW0fNHEQQcOKqeuDmoM
ZWNBfkeZLOG2tfq3RiokvRf6ABel0RsRYDhNB32juhWF9hEzbLwg/thFZagO8bCTsFyJmjE1lQiH
ICbEaJEEWv8Etq/R6CQkebmtSo6D1Ae64/87nf/hdJ7pWP/dObYKiKb/sDbzr//DJmZYf7Hy4ngF
cQ7xkpX2XzYxXfwFfRA8N1ZKFpWfmPB/+pwN7S9sU3MN0oEewb/1n7VZ1/6C5aVBbcf/YWJMtf/O
2vwR2GPrgr+D1VIIW0NS/ZvR0lHGQpPkohG2I5A5U2Ar0n1J9m6MyHXO4auiu19ezJcG0n+OCJZ8
NshBwz93pZVZ6IRyskEdoVbCi7LJSPb5fAjtI+HpX2PMQHkwwC4Is49rNDemBsm4Q19hGe9AdKTg
nN79fbSNFqdh8YMnxcX5XS72ped+wUDSPrqcf47t0EzgO4PdxfrNN/fr/jCmRO/K3A88X34P61OK
wjq0ykNJhSOAMCzUS+AjdDDfv3jm38YF3Mwsw+vH4DZwq4/jRijgQ2whlCcaA2dRsVEkQP3AOVjG
yjSQFcbltZ6aG8f69vnI5zZDvkcc+Vj5BUZXC5zVx4EbRymCcYRgUYjCR+5I95HT4iqFHVIYBl4r
DW/F50P+NmsZciYD8IrZgrE+fhwyYsfIAlQEXl2Or/UwkG0cO+QLtcpVp9r3kmPITZ3FyReb/x+G
5QxFloNjmpwyfpKnfznIgMutbMovIZeMgGssSTuvCXLuFUXgHQWupeHuRW8r3z9/2LMDh877ZVQX
nBTmczh6Z++30hylAtgVe4Ss1waVjiZ9JI6cdsLn43y0uDNxGQcKg0UcioYm+DcgGcQsWUP48fw6
pZsOH5IiJBfaAyqyL17kfEb6j+96HspUNcO0KL7g8IZc+PH7s4IOeAPJnWh1m0U0XQ7U/GAEff48
v7+3eRC83SAH1HkZ+DhIOaVpoSlYR6lRIi+0fa/uh271+SB/fBLT0nUDJAVZKWeDgNOJkVIYsEvC
Yg7dRT44TJQIYjVc/v2RhJhpGIAcBZjHj48TIC7R+Y0zDaB9sW57TZEiHFG+eKA/vTVBkcxENcw8
mDeeX5cvRE6O0EsUF9j37mxT3gKe/2KInwT286+f8g6/XZWv5jf0nULtoFQHvpmupjSb+IZ+lfpV
se1kcTsBPw/y3k3IMEejYiguHi93RF9NWtyNLjsgtEMDYGPAWvTFB/vDlwlohgmj25S5rXOkP1JP
I6jBH9JfoiWM+qbG9Cik/GJi/r49OSY7n8O+y6UMkOTZ8oX2F1p0RC+JHuOrdLGBACK8AwtAsiZM
8pWuFlRXC+vZzAK0H4UVUcWt2nofmWpCaFwVbQWlsV0lSq+1W+O9aQ28jimx6ZPaqm+fT7zf13dz
xnZgTddxH/Jz/TgjLDsQc04Sb2W8TYc3279MPf16NO4/H+bnxng2KwydYykXONuBvXK2KGguyuVk
MGDidtYeRQ5JXTjkLh0ggAg7JO4qT9aoHkidH4B6GoPcthSFVhID2AYee2ERo1t9sSj+vuRzZkMI
MZ/G6J+eL/lZCQRmbJG+c4nF2jQGV/TmX5Jm25q7hi7rNq/gl33+Jv4wDbmVu8xBSNwzEeDshYNf
ZrkHIV4J0JO9ky6ocO39ovkiG+UPP3X2FFYTcI2oHc9XlCFCoqxS1PcSPDfBosHEv84Kx7/5/HHO
h8GVxB7NEsnOSdfp/EAUa4qutRnzp6QpewL65C/bXq+/eJjz3et8lPlT/LI30yzyDSQDPExBljjp
u7AYaesddOCQqzST7RcT4/xLOh9v/vNfxgtVNwpQ+MaeSUahdpiqB+2rF/fHIQx+czaMVBtO9cch
rEIlocFlCAgCVj4tZkgmQZVfrUbzavPr744nEUIFDvqTa8P+8nEYPUE+FkMv8kwz6I8gIqxN6pfD
c0fT+FLF6vFS16gmI6BhQzZc1RqLI/Ceqf7ig5yvMz8/h6YChOLnZvz2uEM6anntACCndLNBtS8h
dwJUBLKyanS1WyH1+2LO/Jzhvz06BxEWY5BRZG19fHTH7A1TnYN9hN0OG1FmtEvagYhry0gX1Hrj
W7/Gj01pk5IO1nrLUPT1kIREYwYlmQGXUEi3hn1NRaq6ayr/i8CUP0wAVEoO2wTXMxJ3zuaYiePO
j1AXeMLv6++KYyQYLmu2QpCqX1GNvxpr/n39Mp8rDN2mHrP6jsgURtV4w228HqLii0ea5+xvb/yX
Rzp745Be+7CfOLn3uDiOZCzs6cZ7vSVOZB/cYFmmola0L7Ys0uXfXoaowcw3Z85qnN3PRp6wsGNX
QDwKxAeinrSSg9Sdr9ZU7bdfE7sXajH4Ffb8mPbZe2QPVhugPRxrspB+X5ZtR659C5NYBBOBBSkj
9wVVULCxe9S4G5TfXyxMv11AObrrxIGrOnwm6MbO2UoYKJkcJodcCAC/b3YjLlMjxbetoujKwpMm
mzu1JekjMuhP+LvPX/Jvs+hs7LMZ2xQdgNK6Q+ZpfAd6ibcD5B+g/c9HmdFwH2fR2TBnLxlFE04V
ygh4N8aVbbe4GaOXhhLLwtLLvZUFq6Qbd1Xa7oB7CrwOSNa0utt8/jHmGfNhLs+fgoo66Uz40c3z
C0ZiV7Ua1XzVTULrPuyIb1dWihbfGqm/QgT/txdIxpvXAYdTGB5QcfZyHdQoCVZk6YUW8SzC3qA8
QEuylpY5+xT/Ly+ZEjdP51K74iL1cUUAc9PVdcB3WfXuNiyjfWh217Ub7XNM6FrsXpQWIhFtso/4
1PVFOTr6Yg6x//wlnx/A5tkMm0vlf+2ZxHe2OyWR3bd9Q0+f4BnR3jU14BlgxzVcFTRg8iE32r68
TSHmoh5OOwiOn49/PqNpLMySMb5dguo4LZ2N34QdsNeet5BnJ2U8uOiYLRxfnw8yz9dfZ9I8CF8p
USSsGHNJ4+OrJsk258oxX3KiHWTmpamu3A5X7BB/cbT800AuXyjfqOBgOyOrfl3ly1RHmTtvIWKo
VgQjb4igkpdJm1c3EWakv/1UJkst355GTClVzI+DxcTwoETArSs6dU0NzLONdV1gOjeML97fb6su
L5AQPDZLSphiTgH4OJRqE8xFcYw43Cf3lPtrS9772aqk5Z0jtxuitWPuLK344m3Ob+vXr20ukjjU
YSnsUjsR54FmeT0oU9NwL0mm/sgvkExiK/z2+Uv8wyJDeAO1YZtiF6Xis/lXxIhA9YEnQ2/4bJot
/aTwymncG0stnhp//L880i/D6R9fZI+eZwoD1JixEgFxTar90LW3nz/S+ST8+dp+GcP4OMbgiJBC
1MS8oMsONUQu+9xedT4rNfvFFw90Phgzw3FQ4GscpKk5n0/CCPREAOhbemkd5ktQI+rjgJXGy5OU
6KUiVr6Y9OdzYh4PLCKKNVNQmDTOZiJIW12mIz9lN4Gd5IBAg0mjrT5/g38eBJkgJjim/Hl2pqlm
dt1HvfRg/EYLIpThN4Vi/OJX9YdX56o2BwluotZ8Lv/4PbV8RzVYDpY+54TlPe/f8InK9OHzZ/m5
uP36K+KNMYwr8OYDbxXn2xr62ywpgWqgMzHWbZw81FH/kpLk3lvp3ojjK46MawwbxYK01oUtnW2C
tkC3W8/tnXs95zUrNSJYF0W5jW3gi4/HNeD8Z07RzQDJR1ndoKJ//gExzjthmoUQra0KWHY9yy5N
DN/yvZ3IgQJ2QuL7EitY4uNC8YvbgrKWuYAjZULJmfwS3WRaxyaiPycuT05AuN9jGDhmehnh3bD3
5dihtgHJZU63+mQPl2mvKU9gROyDMRFw/62uKx9oQiOKU19QEFlEJEuFKIZiZKla7bTbRFbyyrFR
Z//InUg/+Wonk3tXQwLMkaTFkw4xxY5jZ1Xbin1vO2p23eth7xwjve6d7di74CfcqC42ELGLa6mS
uAYrHXG0BYzlQe31juvO5IwngWd7N1iGiSBQ998jDu1PAfzKC73Q7Mt4xpIqSVNuRZK8m2Y9iV2d
DCigy07TYMyEU1AhYyVIoJFCTVZjGgTWZtSpcsG2VPBV+TkBTSMu7JeUNjqZWZq+z+lkgVaAuUFj
BZ/3E55ofKm1D2IIi69DbHo5yX3XRMZVQnhtqjfhoTd9f18RMrcGg4uOC1rKo6okk9yao6YeVS0X
1+6QGUjgplsLec5lhe1x109hjQZXOuu6Ddc+fgoMFDUOUB+ux6qf0VhbWOlF/1qb6ZiBISzgobei
IbA9sk+ya/SrBqFYu8rMjCnNN7rURmVqbwOY0/dmQwwx5e6oNDFW0JfedU4+HbSkVHE+6xkvLluR
Cd8SEiGxMxm1Gl71aOB6ETfkXiDAc1SISWViP1n/y96ZLEeOZFn2V1Jq0yuEYB5EujeATTTOM903
EJJOYgYUgCqm7+o/6B/rA4+srHCLKPeO6k0vWiQXmZKkg2YAVJ++d++52DM+O11a23noLo0+MSNP
LBvQAe1NNQHf4MmEqlBOn76LwLxJC4zueloTsdJWe2Tt+MtHjcxJ2/0mqjnNI7eGJpYv5UbLRne7
6rf7CCKRBYPOLG4MsCG33C9AhlmmG5dBu7w5OvpEnZsGQj4p+Z7t2m2IOwZfE9Sf1gBrSs/9GyIA
kZxpMkpyRJ9jY6MjRpv+XPTLm2dl7hf0oWi7+xFNWr3+gVkhzobGRXdEbLkRuYl2ZgrzU1g2csti
TGGYF9kWJ0aoMEtpZfEIx7hE+wX/b9DwPCr7Lk4/grmHW64ns/YyOc313HCP2dhQ8M7ooq2OYMOF
fE5P4ELhh5BBevN4xJ2qw2GPfdgBRujEQpkgVdAtL9gpowUpNsg63diRV3/tUkVHvTsbh7GiPVmO
VBztdin1h9JqB5LncyaRuIJoqaMew1iSfa17Dka9UxGqEbfvlo5hkhhscRkYxnLkWFZcl7xh38YJ
uUQE4NU+xt3XpczPafobYxTIOglevGkGcFddl3J5rJwXEaOuMMbHhsejxpWWTs3WH9Ff1CU28LQP
CDKEd1GQ6s0wONSN1rxX+qcNXmKj+woTT7BBjP1lMc3XROMxmyioQhxv+oZbLx8K+ojnfd6Xj32M
ctJoc5BEgqHjUbK0tQOmTUWeptJck7wFzd1lbR+cods0PDQhCDQL47ITNs5QiZ0dgGISQAsFItSX
zrFOkx1oy+0ie14gQC3AHqcKfIUjk1A3lyGyDMRkvmyekoEsItc0TJIDZGiMebfNqh4DRunz+yQ4
22l6sP1+Wy/Y4Csb6TXwf2Xu5rzcSAqMcsl2JK6BC1HPE5wjPc+4XL4pjRL3EdaVhgbIoTfcrbTF
1p3UQSjAkBOAoCYc9THsh3jDRhAOTTPKA4EgFt42g7yaun9hHcPfRXDBETc4qAnR0cFaPl18HHYm
xAoaeELzMWAWY1lIXKxqOJQmsTOYE7wZ+jhSRJrXGs/F0e7s5RJHqgssKqewoJygKUMMRv/e5+27
nzi3i16WBz93V6FrXLV4N2QMzyoHmOzW/r2VcKd7x06vc7VoDckAywJHI27vpkIu3G9LlCHqfv3G
NErYBTA/35YFM98wx9/8Hj0+5Fj3Sa+T8oBv+XI1pchUe6od+yVHuSh8GCEk6d24cLG3Xm8dknlp
b3DctXetBtgnCCaW11obMfm2U8vzhFLFOHMwGFTHjuDh2ypgxmFMJG2HadAig/XYH5YyfpZ1g4nQ
V3m5rcg+nI4xTZM9KSD7eOL1jhdNfdrVakLFRTWnD7WEkmTpxbTXtEq7SNwydvdLX3nnsi5SbTP7
pNtmfWWDzlp983ly4fsNYbYdOgHioSV5FeG4Gr8Xw3jv1fSsD5MrjgwrccMMY/yOoWQCFznpy35x
nJvSqgTdwKrYjIW4yqxm3nNk3mgTtBU8xj4YAU5hhO2JrcRTYWYQF8gWJRm0nw6ZZ4JsDLrYYYJB
fl8ECVt/ziFY2BAd0Cjd9YllfXTGitcTo9pyPt4Cxbm09PSS9uu+j4FIAPMjuSNur7LhKuuZSiAx
Q2ifNmcl2aioMunpmniP2rtu7tSxTLsRRJCV4X8f/fzFT9K5PPbpNBuh7WCOTisYUB1kz5IXmlfU
ibEKnnXOWZ5Y3VMwFc7R8aAqKb0mLMav6zI4n0hEi1q6n6Bbcx2cDsDXsJ7pEjPqccM0XQ7pmCwP
/qCg2ZailY9LNxLYVHVcLepBAm6DxFsOcaKgiYzGe6JbCKubBW9jY4gXVqpX5miCCYW0cU9OwXyb
mBpCapyCV6UGChiyrz5lEdnC1pVmkZ6EVJkMZJYYgPKb1eISTjm6sXA2YsKXJq25nLxZ3zSOlT9q
RdeMYQU96FCSGR01NCkR7+lOlx1A7qo+6pIgucqX1v/admLcY1taArYUZwLviGWkRwpQG2ozZEHr
rO6sZ8LbEFC7Lz0y9o1VgpwFgzVdSFM7c0R7j+Gw+Zp5DiZGZMo74ZLjx7e3isOycbyq3Gq+SfHc
4xcInq1ctpfC0w7o6kYIRalT7T0BVI6fSq6NqWmyyGOl1pD4oR8HtoRtYxE7vYbe6ORMUttR6Ju5
DfJLWcE1yYmGeknMhgJlhSJIkKFgk+s0x4ezfLHnmaST3s8PZPAcUl9EmpVkJeKgobmRoy8v4mLK
36vZQmVYU4LTjp5uY8TR3tCcG45s74iXzjYzjcCNTO3iUKk0vaj98UymugWg1E+gn1Rf0P6fjXXZ
pdu2uK1i/6GGTH0dxN5zpWVJmNTWbnFEz9RhQifdMfjQILlWLwnxC8E5UevFXrA/RKxp8RUCeu9g
L8M10v17f03CrWZFfYj5HRNV7VZ3ljEMWVjwLoUNJbAWBqV9l7dw1DXCZI723ICnNdP+pZynOyA5
t1Y8PWuztR+9UiaHsmTJIRzasVBl8i8m7isxA9awjTvLgpGtG/mNlbHZyPisW+zhJpNNDz2BNDsy
wFBSvo1p3T7L2O/uBIXvddtDDBn7RTyoRZzP2kBmTTOKO5BKw8aUSPwL6W2aRhSfS6ojNe+mFyE8
bLer9pI8ePspdfKJXpH56qnsA3P/dJGaUwL3FWzHsfPUZZab496Y+BBk69KDKbIny2qI8y0UBqJp
hbIAiAJYXJ4nTuNcJ2WOeckpVGgPlOP9nF0lun4hO3MbLBC9A46d9y2kHeTK0woZFh5m7OzVJdza
HYT32XkujUgpkutK+Uc3w2VMqg3NjchFJ2OrRttjAPG2ZWs1F6Nh1YehwXDkwgA9uGRPsQ/73SbQ
vDwJR5YB/BnL+j5GTUqk0gQQpTDbS690SbwFhkIGLcb+fVDQHyG5nY3bRFYynFuAstJo6uK9O7mY
MQxchnnDMEmfOwgnyFarfWFJUvAgoxnvKvHwgDqkvtptOn6FIBKAPkneXBNLh4oTsFFpfxcEzde6
ndPtoCdLddF2aPNZQ2bJC5AWZ50y1GUrKLIIup6ug67GZ+aIqdkRMDCFrkKZv8kKPWHGzywihMM9
bIXhYjlikm1nrKfe1HWI/5e4/iRUTTvr4M5sh7zNbbZNuHfb3GJVrYKOpjfG/61ZAHidFkk6bta/
1TNHdTDToCti2GAjFdWctSziIIHEruyUfTC9hAQkHgNMDMX0VK8ISbvRQI8Vn42putvclXW5s8ag
vM4ytsmDZBkF/6tG6lADMzxCupEctA0vTv26jEHQHjk1E5gwLKaoL4iYnYkKJ0MPS0aB7eYOOijy
L46YybRRhj+UOKZlVRyCEZcCzgsMg14YsGfKy6KScBWjeArkBo4qf9tsBIV719EZtnZMcwdg57Me
nE2TRc6FAECr36CRrWNcenU/Huij+uh2c6kBwUbWrMrZmp9JvDVtbCgjf0CuYSdjNoynURJwVUhI
2mHi6lb8bDbVkO1JaBjbvZF+x+4pT7y2bgzrJC+KekU76eXj3A8e+Q3TPD8yOyysfSvm4CMxgUxv
BtsTF0NupTdeX8r7wF1hHaYT19tkmdPpQuTDeOQnDe3rmPhJtc/Tzn9Kq2WAx9uUk/WWQTW94djR
sCrjsrOuKUi88SlVZr2NE+yCYZxps/80aEkdX6eIvbGDisnLLnLVu8lVY826g0UmwUSpVyJkS5IX
okmNA0iFu7FuljMNYi+fpQO+XEB7cmpIw6LioBWiq+msY1XUbfDcAIJU54y6SiKeBaasonCCfUY9
Jg/TkiHh1zhHkZiUFFs279jlaQyuZluOl+h7XkfC3uqV5RjXrdkTdbayOVnZivexS7rHzBjTC9HN
JUcuo2YZVDidnEba0yNiamcc9iJ+0IL7LOuOmdtwEM9ZVZZIuDHdqHHHxieG9KpZDcn2R5a09x34
0vjo+qZ5wdE8ObKbDpvE5hSr7w391ik4FgMwhj1fdZZXHdJlA3wiyUYObFpvbKDQAy1ylL7pyUSF
W7yAI6mlsR0g1NSrqv6KrLxzK3O2Qp/Pre7Z9r7OCybbzsh2sTU3gPE7q7ztOtONDzl4ahUtEESc
K6zKza2onY233HDB5mU0DbHDIbMSbsFYLgZHrcslfu78jUab3J7O517FmzR36PDmXbvDqvZGw0OL
xoFMTXra9YXos4u01eWl5FRHRIzQ+JbcUWIBJcsx0iaJtD7T98O06B/EueGeIhwsRhJu+d1DyVnA
gcQVzAy7h+6c/px1Z5lG+zSa7aM4X5EmF55qSnZL8g55p6Kc87Ym7QvTkgLcV0OcAoDNLakOV26b
JzXLuRtoOwHT19iVekEkn4tLwsyIPOLEjoWSYi/V3kziStx6gh8oAS6wyNYQHXIsywABQmkY23Go
XVb3ErbCkEX6SHXIN+RZpYER2a7OnIAUoG3WuRWp2iILWOASUL6wX9LbWQeKt7O7JpWXlaMdU9P8
GpDc+e4lJMU1piaKMBktP414IDnceLULiFaj6VI3NGU6Zn31hV9ksttpU5luQQxkmyEwcc3p5dxf
YbKOaehYMWLCVOcPpnArt6r17Ac5T+cARVI/xH/9ZSr0M6+LR0o4G+PhtkGBn+L+NuawVelDi4CV
GCHP/uhta08391m2nMIOVSVTj5ZV6m48pBBXRl1bYc3evC14Tx6oSZM7GYidA8E32WKNcM5MgxYU
oHzr2p9hOuxKDSNBSNzBMD3YbmOHtL5awjD8eNz0Xo/LWz5Mbi3cN2XA8cthUNIByZzIYmeOzGV1
F4VVz3pX71LMctqZcgDNFD185rQ7wsW8GrCF0HkLjsCvxZXS7W3d6IR7YH8pMOstA/ZypTkGrMRm
tBjCVJpTXNAHXuRGJuAOoPw4l6LtFKPMQbwCbMinaKbSPnp1ZdJPKFDz0kxYQe1DOV0PdcGq6GcL
5zCv+SxLmGq3Nc31+wAo/RAZ/dJnIUyf56bI04tJ8/T6Gr7ETJUnp/hM+W1nAt41VauFXgzt+zhA
ArtYs3f8LZFbfU21kPKUlcmygdw55buC7kUTBktRP5BXO54tqZs+N6mV1xd9CjYa117ZmuQ1mMVI
EsaQ5PvFnD2sqvD2KJ9mnNUaDhTMLpP9qRdzNQKX53w4aGa+UTRMzwi9BE5su+NDz6b/rdS7Aj4i
SUS3gPdgQGtDbGwKUYCgN3uozCw1FYJ8vMq0S8p94MzJezFK/Tww8uQQLxh6oriQjeWGsB2tMwYj
xnb2cYz5O6zqU1vv6F2LyrkT0kvjiaJpCdjvYJYJTqNfxsyyOXlp9tQDRjd6jzU+1FWCkNHYpfHC
P4EmpNA0tV8IhJ32qRA0Bpw6S2+ooexHeuI3Vr/Uh4IZ3/ms9871VHEwMhQRCOyhY37EOlM+5PDj
avoSRgNWTR98m/MZOaNbkpbowh+mUifJD9tKZy6t9jqOCAA1MBZEGA4TwRQAa9tyPvy80f8X047v
okwSNGykn6fRxRjBlhRYYRf1sttktL9m1nA3eIinu59faJ0Ancw70Dn6LpMb3V/nHj+OVcyplbjB
GH8xVZAR5GMBWi5/LlL3mUPruGHQjZV9sP/utJL3i7EUXhSmUjoxqKeTKcwmsOyYTA1VVe71Limu
KkJAfjGvP51XrldxEBMy9/Uw/J1+jYnUoISUfI2p7UZWbUBLNgFTeP6urtzhTA56/V8ZU/noUhmR
ekgNTyakqaz6VvFmc0Y0ACfXtNWGWdRnAEiMyEJn9IsHZR1b/3j/bN1EEIrfEsE807cf75+BAa4x
BScOv8/35FdHpe9f5V0QWmo+jOBK5rR7k0X58vPH5s/Pp41a2qeCsQ3m5s7JND3jDW0Lr2N8Lqo9
d3czSQJfeveOJItfjBf/8lK2g8mBuWmA9eDHTzhB8TWH9TRR0brBVKejNzE6SuFfPCt/fhOQVaAM
5WEMHIO79+N1CIdGiyBQI1htvmGUsoGCxgxogQsAYgqzGrvYLx6WP6mMPV5uy/6u2XGQ7gQnb4E/
ulanebx9yrCtcJ6MPVjOYi1TGGfpj71RfCFr5pDQeySodQcs5gMe4l1O1vUv/pQ/fXrSBD205gjg
TWTVp9/yoBn9jO8e8FHGp7Vum1GHHgL6sqOUKg/1r0wzf3pu1+tBjvWwkXgsdSfPrUMvWu8ak87e
tryR50vYblD7Pcv9z5/TPy0AXGadf6/69oCMwJPXsXYp8l32duIfCMvD5gE5NZ7vhKM9sFFkkW8O
m/+7K5o/PkYgI/zKpNEeueW3jjjJodTocdIo1ORuxWb8/Gqn+jrkg0SLIinA5eWvE/iTJwipUisT
8gHg16mj4cZXFmkbgjpyhTWAZFmCHTSNXQqV9PuV/5b3/aGp+M9/X3/nvRFzl4GF+27F/o//tf9o
rl6rj/70h374Hfzb/7zu5lW+/vA/tpBd5XyrPrr57qNX5e//fvLRrD/5f/p//oMoPf6Vh1l8/I9/
e28Uxzv+tYTogR9ckjyjPzFVtupVNl1GIt+eAOmP19Nf/d1gaRiY3xHxovrBFOaxmPy7wdL5jZ4R
uiMgOpbNlHiVDf27wfK37z/N/8UR1vC9dej/zxw+jX/P9XV+DUM9DUnD9P+Ow3IN+/vjfsFeiydv
XeU8LC/YAk8X7imwRV/PnKLrwt9SxQzunjOloDVeZfWLprT8K9rmBt8wxxcPSltbT/uqNmR3WYqE
tDJiDTyH5uy40O7xyIndxoNbvNSU81nkjPpEXEigqfes0bVXp6VLcW7raS/CBX9lv1lMR1ttErb/
oNdz7EaBPtq8GlnaXcd2QU8B8YOiLuYkttXwLzL0tgF52sIy6wsFrKWl02d36uwPd/Pm9y3zj1yA
kwXQos7ituF9JeoQt9EpFyCxl8kRDuclkoiOetaoFwOjwNkEyhvqhmbssTyRdk7EaPL88yuf6Ge+
XzkAeeCTzclSaJyUYKmhbIvPBSUOEhM0VXnFRiB+kWHqn954cAw8dA5PJqJ6H2fmj+sSiEtmLi4m
RZUbydrq4rCfLYVzq2uEG1pn0ADxrXvSof+tDfpwSzBDmmHR1pQqtv1IYFoGvkMUTYUcAs1r2C9J
B/uIhCxm9DMCU61MaD4rENliV9F88UL0JMoO07G3GTiy+D4awdCoUHayRdJOn82mv+AMMHzlKB0c
+pbaeHQV7gsO199mUbbNRk8dOLp3xeKVd4rB5peu9dKrIk3Nz66ZXODDiT4v8LdN/dXSvaYgZBD9
QchRNN60DWOhcJ5b8QZQoPwQ9UDjRicQuD1WYO3yjTbj/dp25aLnl0y5SS22mwpISd8NdQK3S2+/
0BixGaH3fvfhu2TOEGS7+OaWmK2sBWDTe3TBkzKWUTMrVz/YbdnPtzFP+02QkK6B4RcC/dYWpvFi
Mq2No1hTBlDrZGg+KmUu02EY2+keKqNuo6QIaL6SYsGQ0MmNLNiA34qL8yJ2s4kjUjk0nMY7ju7C
bhinkTYeTrHTvtlOUs6RGaxY2p8/oCdlCvQKEykUDybUjMDTcWf8+OxoS5NBkf3WwKQ6OhCpbwea
cyJMfcbMYzlwABItrCa9+TKmxQSqwbqq6lLfjG0hwtJIk8P3P+hv7T2X2Ttp3s2nPN1ZftiMrlEY
3cvu40NevorTn/x/cA+yKRf+8z3ovsv+cUEL6Ie9Z/2V3/ce3/jN/76CeMDMbMo4FvffM2C94Dc6
JdRAa8EZsD7/a+sJfkNNRv3OHea30JNRQf1z63F+45VBo4jobvV84PP8OzvPyfqDyRYaCqpR110R
xFjrfnyGRB275ECrCUrY4NwyhGjPpWu0LCN5Ne7+8K38xVp+cmT4/VrEmq38fM5EwcnzmsEqrjOC
JrdeQeADiYf15QIu9hDTC7opctP4hSzvrz4b6AJMa4h+sWyebKre5AbAscW0pVhPNgNQJeh+UIns
lpH4zz/ayTb1/aN5jAtYyfl86Jh//BpXeFzP9j5u7SAObgyt795UPKsHjzYuKqIyjtfIPiDrWt71
3vbvX9znbMR5MzCpqk/u4aStoqNWm7YFOEisRr1PGg1RWNc5gL9LnHf9jW7m/llexvn7zy99skl+
/9zYZXSHj2GSbsxD/0etuJkYlgYDZ9quCOdL02VoYwmV/aJ4P5Vur5ch6JsMbgeNqW2fJqt75Vw6
cyOnbQmU7NgM5Nz4Y5PvRYU+qVsfqSSraUe55VzcuD1DXVCD882SD2r4vcBmeaJ6/YuH+C8+McUe
zxN8gBWVdLJhx9KW+UQ44rbFcb/RGpeGO/kDv6gLTg8Q3z8xNQ81J5+c/e3kMkzepyz3uafmdzlO
ZRTGBQ0tZt65rc1f7YDkrXAZexIRJDWAG6KcTR4MpPTGL778k7Pa97+EDGqDVQd/758Ow3bSBUMG
JX4bMDw6+EOVPDHAsc81NSXv2Tikm5qN6u5vP1dY2FmQKIl4qt2T85PvtyNT3XIm8TLn5gbJhzEH
yf7vX4QbSHlJFfLniwQSZihhs8N2xJzC1B9jKOvRf+GBQRy9drmo8FmITu4kI1WRAv/lgbGC9Bzp
GOqXGNXy3/4sJjsIEmROJCSDr3fxD9Y80yXvazDaaTsVMNZ6PxVRZ1bBL1bwv3gWLALIObd766n9
lGvVeeWA+yVGgtIT5WgYyTCGtcqaRyIR9Y0zSW0PdkT+4gn8i3V8dfY4NFtYZvTTFpBVkHpKHA7f
4DhXOxv5UwRYCdZoRRDDz7/Gv1ppeBLo/fDSca9ObfdlK+y66olfURlYToCumfWKAoyK1F86RE2k
/LX1fjKGghDDcmDgK7VcdWFrKt0h8xjY6S+e0r/49MFKReOkwFnEOH0Vlny24FkTt9E50jhWY1Dv
gBsHKH3Nv2sL5F3n9oGGweVLd9A7NZPSeB36ZsIv57s6kh6xZ1d5yLThaJBC4oxrRkfubSuRnhda
/Kte159WVpdLY740WVc5EPsn7/ygQKHDMekZeYFtXkzMOY1vJ794mP5UhLhgK9hGuIZlr/SdH1+U
gdRbT2ZCbhcCxqJGtHPY6eh4yyUhoemXqIzffVl/aAXT/2HPAkpGExO9O+/njxccoT0vGtEFWwY/
FlzuqaQNjaefALQ+lbFFlAvh5oxmO3SNxVSimi29LDuQ+dLloTvqKQGFPc/gDkcnclETIjdKtdZV
FzDCTXEIJIlvcZJWxkb585ztypJIO4TPPdjnPJWEB0n4mjOiCUJMwyzrcUN4TbyOpOsU/igQZBoI
HB1axBYku9ymVrcQp+JX+hPMHAStpR+nL8RkwNUwM7bgjap8pCPEcVC09YaljG3u+L352IEADUIj
dZDKeoigrI07mHl6U3NyJN6b6C1o6ZNLpvUczHwDyNXTd7Nj2dx6bhG/IX7QnvolzY6tXuUv9RSo
+37CLln48ZREpjFJGaJNDqr7GjQ6+Q/ENFlf+xIhCuNtr8w3rT+wQAgfBUpkJ4BwQLC64M6VM5bX
kNeR1SxNIW5q3ULn6yu3fS3jEgif3mS1TkeSqzUpXooodrz8NZY9R6kuzmYm5FXeRLle9h+xgd54
q1hy9YOWICY+i4N21VcECypB7rmz1SxzQVBHpO+q7SoY1RRqae0rUy1Jc946Vt9cOAjx1Ry6PsZm
7nKLLBEcE8qvjRqQWYTkj5tDBGBYVFGp2DY2OCcMCylho4qzQYt7/cyMtfqra0lCUSCmJgXY9i54
S/CXkBEizAI8xFJlu86KddK6gftcmdbkPUspkLp1jhfnW4bUuU+uUDvkRw/94a2vFWD60UhQSVkE
tAwbv6cEYdhGxREV5FmiffR7Nexk1+IBa/wkeBVuoMp9N0lUIlrpo3waSHzWjmCvbUALCq0d3Ckj
RiCMcvh8Hij4onYptWPLlyyiZsztnOwp3DHn1qAhgjJZftRmmmP7pkgQlx5xfnDAtfg2H+ZymZqj
T0bQvLWWopPnjWer68p2UhvRAUHXm8nTxHORT7MZ+QTQ6ds6mVDoD3F2MZVtjwo3VfUnFcD8zKKX
1vvMSfsvyVzbsI1E7IFkN5XlIokjC3nfVT6IbittsnfkNjnKiXqWr3YpHIMMIUpr1MZV91myEgSb
vhTlfeZO/BuTaHNzm+ZkgRzQZ7U7hsqtez9ZGiHFLW6feWM23NoteYkEMC8TukckghhlYNJbyt4F
jhBaJIilkjwRet+rSPd7DQ4MWqYqMltUWaG09dI/a3x35EFmcRijySxb7UqikVAoG4jpfeynIGDY
7SrxCDjZnV7SpO5vp8HXdYIcrXXNSC1I/ZWICZTSEOqWUT2laRDFMwtYVDAWPbOUcoBEEjwvL2yc
TM9Wb5FJT1lT+jsVJOb19x35/zcV/s1YmT//eVch+l//U37849t/w7+SdR9/bGt//8Xfewua+RsH
EZ4ohP8cFVDg/Ku5oPm/MaKmUbAypyCq0ED9V3sBdiuOW1PnMEVve20+/Ku9YP9G1W1RrBqwPnR0
eX+rsU0jiu3tP7Y/4iQ4j3Jecoh/p5KndPxx+8OwM8UlueGqildRSZwEMotIUnfVQy8h7GfhjLS5
++LqeZ19VVlVmKjalTl3ZEK0BEttxgDykf9tavHOxYxMCIP9NlZWoNTlFPv1yxIj04+CtBXaBdGA
0KhkR6oi6cL1Dcun/0boevmm13H67KdeXEJ7hqZxprIRX56T4+SK4rIjP1EYy/QZEN4aoOJtU8QH
cBzExi78Kbso7GqcQh8J98OgllXo1BrKIcqkmgh6AlV6qxPMfCYS3/pYEn0g0KejoN3wpZCJOcPq
tx5AjRnFi2l0mbpKoC0faO5UX+HbIyAMpQwIQUrlOH+mtWHeWuUCxH3xVfrVbqFWY1EBxelrYyxC
N5D8vXFRrHlviAKc4WJccqfdUD4W+oZgY2e5nasGQqnsE2TgnvSV8WQqpIMXmbDyxiCMCv3o1mi8
yt8hYrVUZJfJ+KwI6i3O5yLF1oJnzH4qW88tNw1CHSvqBFQ7sByOQOtS4a86Y3qpyUvqpla+VUaf
ey+WlRmIBdtUEwwrOlRKTqNSTuT0aIOQGnBWW8uqnWXnJl3RR4awijnMiSquornS/ZrgNKP9FmMC
ydYgTwHoP8YasvRGcgUcFwq6Ba0iiCBxyQeNFM0qshYXRJGQerNcaXY+P3j2FFfEMYOHfac9QeqW
lQ6Nj57bSJLzNEjJBXUqc6GS6XLaxZ7Zpv0eeSSpwotdY1jxpEJSa5MUUESEmqhrbvpKUkcxGRPR
shD02uqK6oJ0NVxAuaHqL51fmnVE7LPvhl5vkheGzSF4qusYYKxhxPEZSoNFIysaXhaKauXHUYuM
AO1cSWj03jR4KIhy6SGmuwRpfhvLgIeuDIhhjLI6VfOms5WXhSWFo3du20Wd7GxvCW7iZFxexTQS
QTjrcQB3EDWyDJssc2kTCHv66mvmdGd0uvfai4moVt9NCHJHKh1jquLsQjvesgonGpIhfs0BbaF0
VGnwlLXSwsVhTsya7YR/o0Xm+JLDn7pF44rsOSDA7mPVyLcbOvTZWzJl9v08+gwyQCJglxh6TNtd
v+Ye+qgJ9n3mJcuBb0d84ssivS5j/vOopXn1xE96N4Ks93TrDUreF3CUL6ogr0ceECul+syRQ4Xk
h1Z1NMEpVmR6BMOXHPsbtjujExj9xlKJcEyxAeJea+5qi5c76npow9jLltalyh7lczK75Jaxp5Ie
UBoF5aOa2/JKm7qGyPVc9u+MNvTrkhwOjzLOBkczlIt7NU55Mu46SMz6WV/10OSV1iGp6rz4FXV9
rm3xLKB9a+kTnZtGhURRI2mmZDqz6kiBaZE5bCb5jCa6nr/oYy/fqMeQpllMnK4WWzIkQbbGcFwv
iPQDTKJXj4uRMyruHcIxz5KkkxcIrPS3MqgHi1mg57Ub4kyqWy5qA//r6lW6iafu2sTx8mzGvsND
Z8j2vBee+9bM2FVD1fJ7oSzS+alXQXqFfVjct0GBhqEhHuYxGXR558W2dT41bUlmr1mg7vMy1KNe
laqXrBrXPiPlUkviJT6+HfnrzpcSind+FrdaTCaXFle3qqi0iU+Mjii0Wh8LkGh19PmYdZpNjR7v
qiW/vtkkJKHfY45F3WSyI96rWnSEuzuyOudzN+ityCr3qW5XNWdHsEUe+XnbVZeOVxVfVOfXTy1Y
GyOq+mHUCSN1dczACfHzW8fIswshWbFI42MtIhqwAd5kNWShoQIwkzcK7zoN7T71vI0Xa9170VX5
jLrVQ4kYdHn5MVWpg0J/ieOrSm9ZS5dsHhC9q/GG/AYXcA4eG8ZbLnG8IUUTxxpvyjnhoPnG3ifm
WuFvaA0GriTAE2sSCMxaVh37e7OPO+yOY07bverM4tMUrvpi5VpCnhDmaGhXCSBnPA6O9QAC1HMh
iuODYuA6mJc9AWWkJtNcxsRFKfAogSXe8aTE6PLi1PoW4ELu4AXWWLBJd3uoJp0E39hu+qcym4uz
wiMIKTSRmWRo2Nv4rRpbWJtmb1VfRopjb2/YzYw21+GQGk6Zq546bhP2gcUDdC1nL0U6T075uwSf
sFcB1IQtsThGfF5ptkN8jtFD28kFyNX1vzPNpUYWSdTnHQ6vuq/GIwEVQbpHSmjeMKvI2k1saxY3
pHXi6xorGoO/NmX01vFpMdJo+njAsGeROWuxmAMtIj8KcxOJqiHjYrzjDvrNSLJ+4m/z/TnbxL41
AthFS4BD0p8crrvw9/Tw4JZQoib0QsjfLtK6oXRfvL7rjqAEnE+DAWsa1gYF/kHYMT9s2XHTbv3/
zd55NMetpVv2v7w5bsCbQU8ApKd3IjlBUJQI7z1+/VtI6XUpM3mZrWF3dESFqm7FFUEAB8d8395r
S01fLlOxTzs3RqY8rMyM4uuKs4FaX7a5Gnh2BlX9UYpK4SdJZ9EDsiJ8ZZMF/4mTxUCKIpPSHMSr
ehnBp42SKTuJVGpyvNEkBCusosJDmnZ8BgMBqzyqLEkUty+CkWlOEL1XRMlyZ2f0BN68eCJ4Om34
AcR7xvJ3v6hoc8hhj3mHZy5jvyqljwx//53UhMbPqkBg7aa1F38gaYwrmywPrMcF56pdIbXVh0G+
9ztRxEQD96DAbyidkGnEdmaaU58JROaxN2hV6WxOF34tx++mOkFA7JRaW0itzNfmketoLS2/H1sc
ylJ0BbcLzXkm4TS3O89M3knLhGJPKlzTL+RBBfVqSkHxVtf9ELi90ljvvdbGFzSmlSdWPSPaMfLJ
bvPTqbkM4OYXq2Tmtu+s1iQwvYqz4bY3remHJVX1Q1dYaYhQM9GvFblgr0SgEQdYv6pL6htarf4s
LMjWdqUEw7WEBAOrFPMeOZ9E26S2HmUEewck9I12q0fifdNSDdm2gVRYK2zqzS4Ucfi5GnGq10lV
jYWNo4u4cB2Y+lWU8XUWIXGbPCgDj1qqSxPxbJ0psRogqSWDaDKaF9mTzV2VR91jWBhY5QQji1ZZ
OuENyBgxbEM7o7ipYrYOWGpIPHH4535Xo2d8EZgjS+ZLv9/h26FgWeqZxcrdW7hFyYiNspWPPulb
im+a3B6rFS6iQRYmXLxj/lZZ3NS2yqRigxZdeTOaqrrzM9gnbteo9BpqsTbvS20k6THI5ZqIRFUI
dL6rClyFPxTqEpSxphHPEvePEjlMH5gFYDtbIf24hTKMcbtS1bYDOO0Z3asWtViJJ/zVLAIk4Gzx
mPccuMdKYDNVZA8l88y91jRT6JqZajqEDpI4m8ws/EQQF4jFDDS3uqBvxEZOfiqFHz20sSeIa5xa
wjeiD5RvuFGtnV53aL2aRCJNjrW8BWjg6z3H3GTqt36rZtxK66c7aYgMdpK+KfyMCp29QVEmmeWC
lNDmQDwSGpe+Glbks8aj4AxZTdXL6iVSqzUiqu9IXzbwsQr6RD+qwr3UTZRkMGV0YJGtdhJJCyAM
N13WaVktFfLYMLrVeaERbQYpAa054VJSn3UG8pqQ7T5FJFwPcefTVkpLqhu/6tt/dZr+v635LumU
xP/9nHz5lvwIu5/1wQl5/iu/TsiG8g+SRhNRIydkKI4ap+Df3XcZtL5FcVaWZoWpNkel/FZ+Gf/Q
jqcrxB/0bAC48Zf+R/nF0VlEp8PfpFZOF35mrx4FnXwVfHLcOYZkSVoIojQQngSwHDfgiWQeQzIn
RGJJ7yz9jtDGjPMGOhy89oqDljfcSdavBIb/4x4mbUu6iggw0bbON3hUA/esIchyyxfdpsxiys1W
64zsqxd/vIZPOqXGcUF/fxkkwgjlQS2g4zo8+ktewWLdBzSGOA/JhrJQvDVzyFAvqHmqIRln3+KE
RdWpk205LUrLCQFm0lQVEV1tykcCQAVjqydXhQCFyWkaB7kv/xGh7Kp2JtOtcylZ162LMIgtQiLx
n0Uq2OaFdDUgKc3xCe2K0WZHrUuU7tCZO9Fb/EN5s/IVhnRQfCKUwwkFqDu+j+94KIj+jDhTBcTw
yW447QzrIvPvWdZsDDpEPhcxJ5N1PLnery/zX9/JyTjgnchoOvQZIQTFfe5b/NHA66uwFKWOcVDK
lJA5qBC5avm7KOruYhLGHII4sL9M+u3XL+mzd6TSyaO9a+g6Wu7DyyYZfJfc57JikA9LcWoldi11
cYboOVeh/qgCGeo8FCCccGMKOQCyeaQT6GoZKoLqQZ0xNl3lloarEjBeX/bYZ/LunSW4kGl2VG9p
9lQnV5J2nSJoK6KlyfCHpRJB0qjUjcQK4ZjDTWV9i9ncZOK1IW8lYxdWlHUBM0zeZuhfRuUR079t
dC9+ezXE37vszPfz6e2YFNTmSIx9wM/hU6vGwBigFRPLaDqSfp0nLeHz0TLwL/oR21tIrTRqVhoO
ZKMjdjm3bK2/IWLcMRjJ4jo3V21xnWK2LnfJ9KaFH0Kw6UrVTYyBk+qj7l8kFSnm/SYmeRftXXRF
IB9tLQrwSLviW51MPUq5xjm15WGx7tdrQqAjMhcyCNEjHt6XX0/eQGb85NLnnU9r0zIk1pnlcK5u
tx1fC2FpXw/Ak47rPDRQ16LuZ5KmFjkPnT8GvkJKdJABFcCIKV9aCH3D2LsKNJVUnplNRGnMCeN2
nbNtdtpCCVbmZPxlT5BfYZZg6Qih0FVhfTn8FXLFo9eW6Xh/Dc7zk3yh1NUiHbJ3nBrimXbu/EH9
px66f8TUa9GVogbgc7eOblcVDLgYNROIGZJfO7Q2IhBjaYLq4n2L3fLrp/vJd8cqxtJHt16mjTl/
/n883LFQcpS9XEhulIuc3SPCSBhwKRZ4m03rU2wYThTXCzMyz3zyn0wsXBkeJss3i+yJKIkw8Lhs
NG4xopKKljhaEVvun1ljPrkKCzsNe4w2Iha1owGrtqKcgfVkXmn8ym6zEsOjqoxnxseJGocBomFv
Ja4Frbch7le6Px5jDLcFhqg4uVaXLPBc1mDmggVtT4tZpjHtJLrOBIpnVI98W2j6M5P0J2vDnMSE
8AljD9uVo844mWWUB/VucsN04lWJb7jDBlccu2Fh1uO49TXktkZ15qqfTAYzOZBpAO2ceCINtJIa
LPzsdcwzAqwDWZocingLEZSD18HaiihEfz1aP73iLIcUEXrTdZIOR2tMrdXvB0zYcBiovUq4DrEg
GnNjTXIKYT48R9bfCgLmdwu+n9rJPJCsOcPpz0+kQDpeNwDI3FS61qopx+o/avh5848RjcvXN/jJ
x4/YiNIW3/2s5zhabT21D4Q45lpegbl7DIVFPjTI1iKO7qMgnfkEP7saV0J8wB6X2ebocVJ0TvyE
AeLG7WM3Uv5UUQw7qLDJvZXUM9/IZ18iz5CdHlLSeSI9fIyKSG91NCRmGug0jjwIvaMlwW97y7/u
kk5vCZuGISkIYlUKc9bRTN36E8QPi6t4cacutOS16+Lvo1Y6BJWco4KezJ0YrqDe017TkPuxOh3e
UVhaYINrg1KiyvLXR2a/bvFuO4i5nsYatk8lTWALqWPpwRk1lzTvhw5WCa6NY1ZE9sR2iZnt8NrB
yHEdmNe8wQjfpyp7RI6bUPEGVFTnvROLJewaeUHafArrq67caqofy/CsWubki5xNZ2hlZM0gS4kd
4uHvgeZCB5pRoRmfmh9EleaLAjH86MUrGCsx2eAEZ339iXx662xH2QjonIZoCBxeMirNKYUnK7pK
DMqTyFb06tatXlI3Ki3sU0Yo33JUpiyr4WFvLfUj66xFUxIKcOY3ma909BLAEtOg41eREHweLS6i
gCvaMEKOZuTRw49DegJSaitS0HsqTe169DHVoKo3l5aYPAxDLyyoHW01iumC2gVnNp0niwAHTg6J
tFOxpjAfHy0CYjS2IW0ANCUWtVOMFvNs7JQZsdo9+k8Im1uEWR9fPwP15LPGWYA6ki0LhwNOu0cD
UfZ1dAQAoFxRoi2SfnQcECBD5cVPvhn6npqteMiIFkKwqPWlNT2l+pUaX4n1a9I9te1GFl4D6yqc
g+IK+za81rZJv/Z7y6U6aFAs7uxY+ymrLmhXgu2N5B6G6SgtCnmT+0/R+NIFH6l528eXQ/1LWPCv
Uwn66JP3y0533vihaWTzfNyangQqkkPBE41g64hbgdOnof0YTWCy/rKqX0p6U51+7Y0PebLzTE6t
D2a863HRBBxhtKuqf5IoO/vlrQo2KGye9XbVGM8mvWeOtYTW0VOzlmW50jYpLb7OLci5TlnIHBws
+o3fL6pmk9dLrV/C1U4UMKu3WXsr+D/k5LKTd0rxlmeXar+EFLFWKH/pbqvfQo2jNKo8Dy+JvGyb
b11wnyRXcrPW2guLM5Rm59+14HkIn7vJ0YUPP7gHr6pESzV0LDALGjzIxXg34roGydmvMxBzo3bT
VDtKyVL5mFtravZl9tC/R5GThneZtwj9VZxQzXXlR7qPmXgTTCQGkDLFfSzraWEVrgF0sLI1ZVf4
tyYwH5CSUEKl/tHw7svWMY0Lo1uxfRHMzbwVraBTGTuTYry47l7qcjHoNLIhMbh+7nbv0oXm0S65
FuVlGm9GtF0agIhtZF1F47su3QRevAybzdR9T4PvQ7YYDTsryDdeq9XSAGmDlsgGNWKbypuoX5ab
2LRlk8MYMWy7sllLGg2GDTC47Jwt+nTCZEzBQsbEh82BI+/h7GWyOqUE5bAhzRWTnm+0Y0sYgVFP
v3VRghCJef3MrumzT5SqO7tfSjoIuI5OFLEn5VVF0pVL+xg7dtcRXZiIv0OV//1z2VeFDqdDdr6I
RkzsJyZniaOpgMqkVo6CMbpEYicF5xZHR6VAl0O1p/da502+FtXD2N4N6g8FaAnkra5emwXIOHET
1K6U2fTYEIdNHULFhVCsm3ABL6gnS1YO4HO4uvkcweDM2kXXPQe3CuixO2FHj67w7HwR3HJoUWUb
5u20ay78rXGZyuQmLoMdhBvNbSCJ8MNLx1ppl9VVeS8b9NUdfXSyEHuknd9SUsiRnEkr/6pLLgB2
Qt6F7bShpYQdLXnvmgczvM8sPN8f09JHMEZtvUXk7/LRF5ziR7zmfZg4ovatmN6bfK15NCcdCX3c
eBXWG6Gm2fFMrn0RrGVpYSnu0N1TETDnRuuiGVbt5Hb9pRK5U8YnYgflUjW3df2iOWNz603f8uQx
VQdb5SvrpFcTIRgBUttGmuyuJLJceFNJ3y2u0Q46jZ65VXnTpducbAvlNh5/fD33n+y1ODPObgs8
RiiE+O/DodyQFG6Upcr71qMS1ln3rlUaxxtN3U0eJr6/vxqwBPIp59wB6gGHV5P1TO1qtR/drFec
SKWKRxcSB18N3iRDTfr11U5PdJR8qUVBuhANvljraG+M8ERQFDoP7mQC3h3TLnN9xaiW8RRfqi0j
T4+JXDMRf3i1dE+TSDuz/MxP7+hrYpvMXhYaBc93Xxb540gZGQC32pj7HSaL5TwJIzeDdHBmD/PZ
VUzK2LrFZpkt8/FtijXtO7OkrZWbPxA8DZDhunOH8E8GCj9cQX6MXok3d7RjkxML+mlN0HtqaMtk
QqvSdhniScnzbcOc5DPv7nQjNF+LYhGiMo3CxtG2jC45SoGuRAuT6+U6ErYWAdb4PIHcaxksMY1l
HP/D4usRc3yTCGMJcCEVY87Akvhfh+PTRBNZakNH2mDWvxQzA0Y0L+XpewnG+MwNHh88uBSXIVGF
Tcms6Dv6FKJugBzZ55S1Jau9ZHklzlqx9dJ6VAIK6d4WN4QLDntcfn2Lx2sXhTjIKKQaStA2sCMf
3aIkTIo8FF7tRhhXcVDBU0P0i5Qp03oHhbg4CcaZS558hxy+ia4g4BOXNfYG9WiAkoQktSb9TLfQ
ChL9hOpS7ELX6GHdtUK8mLIaF7Msr9q23MDUPWcRPH2rKBa5MHUddrcc9A7faggIKxfAkLsW8iUC
QjRkHGybgMEymqZzrqbjkcvN8i2ySFOsYi99vDmgvKR7iRAVrjhc130OIFrNbBOSl13AWlq2pvna
ZB9/+VJlDrEUrxTeJxyaY4JIoXfNxEYWDqsJy6mUAfgaHujTEgYPer72I0YmeGYA75tWf05uRAGx
9aHowCEAW6J2NJJCrRZQqKPAy80bQNpWbGHkujCrR6NUrlu6vWLBjpF+fJUtTWtE3LwR0wv+oRNu
pv41jpeTsA4q1FKvQfcYQcKDXBdiqdaKiza/5M8xjxa9xZG3I+2htfl3reKmlR75Gegn+AGawGJf
A/Wf/6qQAjP2Lqb88euHezJ8uE9iEBQ2XlTmaAUeDh+zy1VtNOPMHYvq3usrwcE/1DoAPTtb04tz
7qSTiYEaDiNnbqPgk1H3Wts/1oyhL0Z9AAjhsiGApJbCYi6h2qeFvEiS5AP4NjoZMbzpMvXm6xv9
9MpYMGf3FX654wjbSQp1qYGKTwpC/DMYpH5h9KARyy4QVkAUllY9Oaa4gGty5sKnT5hbpiBIxZzN
AXKYwyfcymFcQ/6ZTTHiahQR/JmhwWFrbCynQFX09W2eNCNMni3PVUIBLJKbclwvT/CIFMDpBjdP
ahpVNeBvXV+n9bDRen28yuthmVlddkWjzHd1YLKu6Z8rSO5L44dfD20C+qFUm/ldaMYc3rNSGBBr
KwjhiuTbabIpRdR73aPUsRuVBbtVw4XYP6ZrUfIfOoHuKR3WcKMiYM2SDQMe8vfSE+NdIyzG+C3N
L4QZ3+F3tkAwBh9Idh/QmTKbpajfWOWGgz3n0DRetpIHr6Z0icbwyjeaL0A5+Zj4k49Q6nKnosBR
+JspeerDJd4U9sSo6AouduHxo6FsbfO/7g/xSmZc+Gxvpkl54hrvIgkIqqd1lKGv8B75iEjTZgcu
e4T2KTl9JiLlyDW38rXbvEFmI2tBcGZCO5m452b5LzISrkDp2JomelrYlBNHAWnmBsGWXgymQFjJ
kzEQUh/C2p18Yfn1WDwd+azEMADkfV+YefRwFCRmUka4a1p3aia3bWcteBT6jq9SFlFF++uL0cTg
xx0MOqKPWB5miQSXZZU6vFyftdXUC33jirfKe46yxRafNJRM4yL2bz3D9Uaw1o7wnqUOXQ8NDnV7
0VH0qe0hdlC71KotPk47f0PenJS6qXddaj/4E0R+a12DwIjKFYRAAfmuUQ12o7wN7ZXBEBIcWaPE
uilAb8wg/EUm3+Xjy6CukaYCZ6dEzsBzUhEmic2fBRo03dFLO4JADZIjdaPAtUoKMlQfFhpa9xLx
kEvgH/K2Gi2PshbCVU0pI4B7uS61lRc5SmnPu26U3L6d3SjX000DJT+ykwfjm9TYKBAwA4/CWspI
UV5Z6kr1f2TmcihW1J6nK4sjXefQ/6CoJd/rKO70dVU4iXVVaMuqIsHRQfQZiZuiXqIJzMT1OF1B
OGnQBVur2l/xf6rj0srAQa7GZhNnSyyPer+MXuvoWvG30kuBejNwggv5anjuP9Kd/iqvhIvsZ0md
JdYWPiBu0+7Hi1yBgtktY+XRG9+r8rGI38P0NhUcygDSTeEvfGkrWiS1uFg6rR/kApyZoU+Whnng
yLSnSEeduxpHMzQsoJEIUqidIqgyu7YKE4wNRR2FhHhpUILtlCboPg0ZqDXd3M2ZgfvpuKW7weCd
q+XHRdpQywdTboEIA1pe5DgmR4qV/dithDoyeVsavZwuJjXHQ0nfgzU8s2ScfKbcvo4UgJrPzPo6
2TRzw5Fe+Qw1od6mQdC4etneJzj97Akuwdd3ezIPsS+n0KOxNkHtOIHhmWFggL9WACurlb+uR++S
Cv2yGDXULWPy5jcMhgjP4ZnZQT6uhJv76yIWMlkXcRsdTQ5k6JSQzHXkopHmraROnvUbsmxnSaSu
mLXTHRr+WQMhOegHhusm0TFAdiFsxZatSso2bZEnwW7qqQPh2PyZTpm5Zd8mg6XVOhgGoUB9MWw8
vPFZ/7ezN/QmCuacpMjGExFZHU5tE93GTrD6Eqpquas0grBgWoc9e8a2TtAj9fm3PjpzvD85S83X
lDWq9XM3DKbX4TX1tDBrq25KtmnlnAQyrHS93XalvKORIzCtpufkVqcDEQ0FtWxEuPAWaFccXrHz
GosSCpIoCh/NNhG+J2gfzb4VrvqxfPjbcTj3gvZdcZ0juHi0NoV53tVGWOWuwFq0gjB94RsDnRFL
WERG6xI8ZG3ZFmfLry97+lAZexjTZgUR9vzjGpEVNpYOnjxjG9SVdi1hFR9FkSRqGZGoJD7HUXuW
BTlPX4frIgNmrnnSCqf1aB4VNzKtlrQywJ8gDXgt6AGhhu6oaepT622yOYuw0ZN+GxMNZTctGFPQ
44HTSfFfT7No92eVFmfV2SOvHr5eCF+KHpdKSjIA7u9GA4ZrJRMyutTxyh7hL0N40In+wPn19VM/
HViHV9YOr4xBrsU+Nl8Zb8RgEh1khZaj1xqRTdGZmeZ0MTm81tFnU1B/NpjOUrcuhVfCeCQnaBVk
kL6tNFcTjlM5KpcSWUVnrjs/vcO3zHWZVpkKqJKd8Htg7GlW0RL+6PtS4bSg1Qm3zPwz1bjPniTb
eo4YLBSoIo8+UX/SIl8I5MzVUoD2oaiD9MQEUPn40LXgnNjg9DADLxSVEQMXtBTfqXz04sYaDHqe
ZG40JO+hTnyDgD2sw4Hds3LkXrnI2VMHiWFs6Dz6dEXOrc57PN/Rc+VX0JgAlRmXox9NFH5Fs5LF
MXPz7rUg28SVMyOgbw8g2yuIMxQrsr1ygQCKRpXeVKLVbI9GQBLgMYgbqb+oKGw4XKJa4DtuYcyz
5zSDtIASn0UAFLK/XmF5ZlhiGWgcvXhsh8+sVbRIwShFCmgkXBfEtkq+WhAVG7uJPqLgFntbC6tz
jJ2TgUECBQljM/CGkju0j8OrmvikUKFEsdvoYbfMi+hVwKID/eubksbmmeXw04vNxEmZAiPHmqOZ
JPdMPGZ1ELtWWPms3sB7+1h6aYtihd7/9S8nD5iNMx6YwxsD8ERqjG5JBNRLw2Pwq+8VeTbrwrRW
+CHcTCr1My/v9M7mz5c9KFXTubJ/dGceUYwN5IHApX65hsux0jy1s2X2p7Nt6ePrOztZjLgzUoTn
/RjrrXr8dY3CgKhNorUERZ+iU4SjpbTMt6wLbCk1uk0a9PqZWUo6d82jxUhIadZ0IdUQ00P7AN9z
lRc6foGsFZ/bWlpQuaCNXUrLWNIHRwqqtR/I1jZm6+5kybdp4nCmE7m8M/De4BsyzuhWTvanPBPE
AtRpaBjhPj/aJw5j6zH/EfzHKUCAX68k13LzvczJ2Mkxr2IuvDFxc2y+fhMnkzfiHoBXkGtkRhn5
sIdfTzroleLLoD+Ij/Q2iTB9l6yz9f99G/U/Uxm8OknBDa/MZoJ5IB+rqUy0R74se6ELvI7grDBH
2EuijC2m/W3N//U9a/RbAn2l9SiMwPst6Ucdt8+jOu2CYERs3k/FRg6CNybeYgOQNcdwrtzXlRKd
+QwOF9Ffvyn8IjYJlOsY5kezCd6zqvfw01KV1C8VK70idw0PEtiXTcEZ11JegtC/CPVRPfP6pcM3
wZVlSugzZJeJhSDq43J6kPlqSzuIbyJs1tGg+8Czx3VVJsmS6Cx5JaKKxos2uJ7kh4txCBbhuEvz
TaZV1SsW5qevB8ZRd2H/++igD/bLOtrJY6zuEAm9QWBC5IaqRsZaqSAycQXfqBZWnS56P89XU2M9
o7wR4eVQX/76+oef6+/L4zwBAQ8/TTzxdnit2HURl+9qVA3jODxgBcZMIN6QGxHg6xKGM1c8/AD/
54qc0jSatuAgjj6FYmj1kaYCn0IWoVDTJuMmVJwpN1NXC0ZlXXbGRvEM7deI+ytb0f+b5E/mlD/e
+Uy3/k2tnvHZ/+u/LsLvP4FPH3iP5r/xm85hANMw9nRW9IPAWueq2i/zkTATqaE1MjDmFZKWIt/S
b/eR+Y+GdNpk/zGXPeks8Ld+u4+gc7BNZWZllzCzupCP/4X3COkpU+N/JjU2ZCyVs4AaneM8vR0X
Gc0xUamd0PCqFSNfGoJOBzpOTNxn3t6J1kCbym1571ATDA+3GjCb+IYFH0GOuvez4autlune5ebt
HW/kztI/x4uBEy6eimAg0ygWsdHMXjl9ts0FckpawPjLTce8SnKHgsmu8/IwWNZFCA0jEeLccjuz
Q9rmzfa8wfNw6hWzaY+IGVy87WzlE/t2EG2lNDiWgafixGvsnX+pLFhEO2MHTGZjYNqUpFups13Q
JCHkp57lxsbcuwlTfIXpbDAkLwyvIWdodC17B+JYeNF9NdsS+7CocRXNZkUyG2SIRjMwUN+7GfPZ
2OiHagttau939MLZ++jtfZBFnVsfXq10j8PeJ5mXvbps+9k9mU96qDvh3lVZ7R2WzWy2NOoc32Ww
92AKqVLdjbMxkxSEYlPv3ZrabNyM9x7ONE6oCO6dncFs8oQsFgIxqvGCO2MoIa5S9p7QNlK6nV/O
TlFOqO1LJGMXjfdOUkEKzMltaMDSdyuSzM73vtPJaKNVtHejFuReKZHW31HiM3f+bFgtJaUonWjv
Y63NMCRvzGxMOsZ7r6tSaPKlNhtgSys0FEeD9EWhdLbI6soUaG4fKc1OiSGhGHJWJYQ6NEa+7fb+
WjUdKJE2Crbbdm/BlYJEQru1t+Z2fT1cA/7W0BrN3l19sN6yUYlQJGK3Abyha7QUo9nt2++Nv97s
AR5mN3AnjuRP7i3C6d4uHO6tw3JPC0k3/dJRigqqtpqGiXJHtT/7mdVj/iNAy0/OLV4Ossa6IGV/
PkbXgp77sNJHmUTDOlIHeZ3EibL2qIYhT609Ft2paLPNWAiEIpLioyMo6qFMWWEHvsoswhGPn5Rm
30YT0KcD5kpulnIg+491E1A+9unEPaTNAPOt0IZKoaEojC8SfZ05DSsuBHLbquJKgZNAUGVK2rsj
ZlJ+raXenF2VlWm90IAlvJKuA2OLcR73wGE1vbscpU6B6hQaFUKqWBprhEVtabqccJJgaUx9ts36
noKyGfGDF0ZpTYkTYP8G4YAsInZCuQsQQkWTR8EfFkniloDm6BakhvcwKGL6IYmRrCxhVY4lVr1W
eJ7JNlBSh5xcyhLoDya+VpPz5Sj01nNOQCEscvAIui1KvcQ4LOu7vBoJgs4s48WTEefjSbMA94hx
JdDa8orho/JLsXbTKZkaW5NT4aYuRUBknoQVq1F9rQYUkc0xjkJOJmUzEXKPw14Q3qJAUR3y5qj3
izF7SeqPiX5pliaiSs+jM7Iu4ljInJFzsWaXaruegn5KXWziOW3ofsofLGiX2mJUiSXZKpUUfeh1
5V1HJvIGTLueNzokGifinSX7wZvpycw+tjbh+wXNLWJeQgwEm7wAIVnfdU0M5qbJ0QXeNIGsXpE4
rhu3ph6HlUOIozk6sGxGc9GptQfqVc0jm4SXUuTsyykagFhdPaepX231uh/5dvKMpKm2FK/CKquq
hSkQ3gdzwAy/e23RvGDir/leW14/by3vYRcM8PNbzNHvZoe8b04ttMq7UJbjis6KOD0lSSc+p9Fc
Tuy81srvSylmf8eHFhfRdd83ynhN6lsyLpMeQq3ry0ba0kQEFLCskyk1naFJrOvKE4yIBLHcL4jd
9s0svFWE3MfzPNaEm0wkSSUOia1gNyYcSwDm6qq4JBVBN2l6DfJrnfOsXKGJsOATMV88kSuelURG
a0W3VASl5smQa94GjtI1dE7HiawfmksEPYM5IF+EtKrBIHLN76Gq5VVSk3U2NvGmsOL8pbIC8dZL
xlDcZeGQSWANwoqP1TPlhzHq9HQdMW9djmPtTzfZhN17ZeXEy/qDn5l2VGSseQBJK5TDxGbe6cMw
1ChlO+BDTOc9IfEzyX24NprGEzeiMRB06MAbKq61iajjZZBkM/bPjOsbgReJbrFjShuLKCLkL6zb
doWkolvvNyv/f9/2XxSJv9y3/WS0BPnhvo2/8WvfJlv/4Dygq8OnhhXBmoU6v7ZtMs5wCvv0R9Ge
UW+fN3S/d22CzL4Nlx0+ARHkuIlu4X9v2wRF/Idy+cxAQ4rD+VH7m20b/zq/2h/7NnYamiKzZ0Oz
jnAK3/DcFftDCcK4NUtxIJG2aZGklRHeszZDU+33Jg3PVrwq0upOUquFOqJ0TUTM3aA3tsTSvFKu
2MAKXgNARE8jBu2KJPalXIkk08h+65TGEDgJAQetZd2GDdUFC6YCp9bC8QdqHH60JQECA5z+DbJN
ZpMmf9WJ4cMIGuhaqMul0QBWtYwfZqm8d6ks2lWfLL20uanCZNM10auvQrKIPXQF7D5JmCVgFaG2
RsQT+eFer2MSJug9xKZuZ11/rWQBmm1FdQM1v8iScKUL9Q3yzN7RA6ljLp82FBWxEWMjKNSYaTwn
kz5o65+aMr3OJrk4Mjlthf2yFLoP8KM9iFQC1fzpexQn13rMbQlFkmzVkjaiEb3qutW6uoKUPMg+
hAn0YU7wSFWlN+0IeMoSa7g81rsWXpDusAmDp0Eou9dIxIdEpZzMBY1jNrgRUoVHfs2uGZnafAJ/
HrKIsgvr2dDgNe8l486MyVAu6ohgl4l8S62cnvWEBMRkUFciqq2E4GhXGYKdQruD9LD6Ogv7W7WT
r+mPYFVtnFrKL2PLQKuXZy9MeQlKqGFLIcJwGjG71HIvcyQwAgsCzYuFGZPxDEOOIEIjvQ2iYsHe
hTxBWvL+dEvwzKVSpVeCpWzrilBGCJr3VRvd+YDcwGQgpdKb2Olxsb4Lg3cjGPp2MMwaQBb/spko
bDmbsYSMrKZY6BSLpSethR3fit1iN7YnPV/XaXKVsJ9gF9neZJVyL5ihcB9XFq14zxdtCcTxCkrq
k6D6OzVmvakmvEZl+T1MBtHRBkX6ELyC/cuok+dLjc6pldF7Ck3JdzMFQgfYM2Ujj/22jaJpkQyB
56RJGTpjhVg70gZCrXyVhlx9U1XeB9vZS70tvmVxho8qV3t70GKijUt8wGqwlDv8uaxR41LwNBLb
S+sSwcd6DC3O1I2xDdIKyt7YYlonWVMQk2rebqg3ltm/qWEzLcuEFBkpByuQl8FzzNEFPRn4vjhE
0MDyfBG31XOVWI+ikBBbHYzYwkn8SkJ5uAJGvUkmraWNGL30rRS7XlXiw1aKpxiwlg3g7KovYH4K
KrhkPwm/K1F7CdSPfbChR4tQEddEuicq/TIvVPtNQwfCSVvE5KnaSzLBk/lOiMrUqWt9XKlBnrqh
hCbeGKDeBgB6eilEHU+vz04amKNN1O7gFz7qlt+5TZ+uU1AVVY/ixvCpgBrR8G5l8QWEflRDniYu
OTk5cpVuSZa0BQGbD1Sa75BxVnIdxk7Z0p5IQwT4gamtrXCoMCsi7PGTRUC8NFC5BWwtlEW3hIwu
Les1gnHOUIje/f6iaxXL5eB4E6hN6xBL3tmqSuxt241sKdvI8O8VQm/WnDXKC6AxtcOxNV2gc6mX
sugHGw4Xm8rruteExPflKHnSc29V91o7Xoz+6HGgw9ejEq16VTQWEv1By97BxsD6YrfqwqCMNqow
TMAz2K1YfbcwUysDh59fK9NwGU/+tpTMYa3WZbztpGzBQChuekvYjUW3qxPrx2R0D1HUPyWp5lRp
QCD9IPwMdfxsYSp6xLB61/4c9jvJW7Ubd5wNOUFrwJR0HXY1/lQulAvrukHgMGp9v6pzhRiGkY6Z
YLZOSGMpzft1LnQ3gdleRXnMXCASx/nf7J3JctxIuqXfpfcowzwsehNzBCM4j9rARFECHHDAMTkc
wNP3F1KV3c5sq9tW+7vJRSqZIoOAD+c/5zvaALXKuAbqgPwB5babJqnDw5LYZ11Z7204uCu3He2f
Bc7HFZBauW7cuPgsa7c62TX2Rgd/Gkj06WzLmhxXlYHlixjdF/0U7LiQ7+axfgoi+VF22Hm8Q20s
d5UVqAnSl9thJDi1lHJ+TuVxUR3rt4Z+8TqHbn+xMpdLyLJddH3KZ9PbFPvG9BgF07IyAXkoLdyA
/aGilNZZmh92yfI5l2F5geF/ZzWAokc5oMzqnFC9HOBaRNmdqb671L1eaZSwn8r5Vs5++H3UzZfI
hn7fOTnq4BAcQMsdcmXtDFAMCMjLqqH0d8jDk8mWdeSIW0uI1yUQ4TYne1Fa5VFQXFwFXYO/oOf3
k+areB5+zhE6Z5vJmzCN0yP5BlDAGSALqo7W5Vhva5s9ptUXMcQvXchuoNObsDRfttOulyxZl8Gw
7tI4v1Ck9LPr5YsTpcsWbTfYQRbF6xLIahfixVyJvNbgY4hEzUOKqQjrUN971I5MrT6A7xU7r9Pj
etDm0R/tj0kscPzqfJ2o7ntpW1CZHRYA45VkuSxZXpKEHWhczIeIyClzo3WcPTZ37mcDLDAmwN1u
7pZgV1h63tY93UpubS3vgIvf4lDjCDTD1alLbscDOrmth6A5TAEVvMgaxUmqvPgURTbuoIUREQsi
NIEIMOyqTUu1zkOhP2GeV8dlNuXByn39Jnx3fr0KHx9zUlcPNv6nBHz0pgvuAgrsA9zqQTKtm9F+
8iz/rarL/rmwRxxd0RuAE0J2aevvIKGPHJDoKleKRdYqo4FJJATP3qTfkj6iZIy6+FUG0m3jtwhR
iTpNYBVXdfvT9KF3ThGANosFXm6cg+9FkezHOiLb51j2U5sNb+4cspdFj2lEDtCM3pufkbcOOuvC
eAI6t9vWJ+NwqvdaEkNNz24py2Y4IhJyF8aIUkKiVdndUBenPLGPenK53Ttr5YLeDur2MLDGu/a4
cUS+LiN1rqBQ4wlc+TJ4jUR7TtMQLI7kEgrB1vTJbmaYupMjEnBPKnEunecq8a85TpOv2oWCe3Af
d4Pn7sEn8D5iZGuoFSlnAPUM54oiYs9UZ1tb24ngcx3yMiTpXZzrJxoJvs1QZJN5Ym/tjkbYO+H7
L72EIe+QCl4Ka5NADQwLuI8JgCudyK3MnVun1Ozz13Q4db8hgTXf/en2cq/cc23HG5HMq5lYKArS
wQ/us1r8kG5zs/ThBipitR5J7TUZL0JUbSIr21epPqSiOanW3RN2X3Ps2ukwPEFnw/6VdPzKQTPs
xJzhYfSXx7IObz01qlUJ5pDb2/KCQGDznRjuprnWh1abV6pr3Y0//6Ybhne65ucO7M8sCm8cm/2s
n5dfIzku0apiR+PeKq37A2TZoyfcOx5qjnwgYMD+X0MbO6PCraz8w9inF6GZgvaP8AufGj/clH26
abwnpeQHxtq3Wjn7Zoh3Y9IdF0ueq8w6RlzlWwwR1KHhuSRCuJkMiH0gqbupb3GkdPMvVcbvgWSr
Ym0ow/ZDRd1P305vAgPzLVXnXsi9cblBCn+fYx8JRLMvA/M1ArQVoTmN/vixtIfEzvaqJRtnwyqr
krNX3oKz/wY64NxnZ9t/zMLlQU3JjZawYP1+F+fFqsu7c2gj/qVjCSqPhUxN3Q1E/wmIk77oElwE
Z91yKqt1l1znEE396bbuIewtaEqXYWlSRK0WD2gMKZ8mOJRhO/xVlzzYnKb98wyAlSzGpW3VnfK6
h9EKdqwfl5DxEgUu95ilt0v36PVMU2yi42tX3gG2xMXZuhdb0BjbuVATLTaT1lZrnwXnmGAwHe0d
PSxvQsiLz0EVo88NruxX4ecvTe0TMsxEtp0dKhtwSEuh75Vjf4gskJtReRDXc32YtXcXzT9GL9/E
RbFaJmALNc7gboIvXSevQ8jhpR30ae7s3eR63Z6S6wf4xi9t8x5N4ZmKqh88SeQTh/LRzVTNUBdw
JJeRbGty8wmcMtnGTblzpe9fangu+5rGrGVyb4vCvjfhsq36OQevi2aealOuquhnKALI/np+FVZy
vVHk65htLLs+lmPyMXFWKtjK7No6SxLOy/QC1WEPXoN2j0T069AfH2sxbhAP79qJmLCrb0r2wNya
4pU/sgXoKTiCiCdhG36M410im9s56y6eFT8l5PXLznv302HlsOyxZ1BHrN3mRS+fZfi9CKyfi3cj
rODeDrdhi/7Dsvcwz8GhX/RFtdp7gIX4NSlxUXbwWuGGXAc+LmS6Cg3fXZ5at4ERW9rfT64/bmfR
/Eoc9TBlWAybd7eIfuZef6iK+iYT9nSbOQFNh+ld0zJ96EfvxKbNbW1ZuQOqE03wm3JKd8LRR0dE
VC+GX3V7LSvs1dFSnrs2MnKZ3fbUbFp7QekDKP1Dx7iyjK23rgnX5VxMu8Am3xl3rlhbbA2yMkfL
ZLdBx5F0sVhsPK7pK9EbZ13kZbzG47i1aNdel2aEhpo3v6xiWDVu2vFrsh9LK463kcNqLqJx2ESD
8Y6OQc8XkVp7Mn5Om/yjqUoOW6M+oxbfNm37Oi6yWk/E004N4xiY/cGrXy2Q10vIMZ5XfA6N/6Qs
T+3rofyek6xYebFq95xMX8aRBLWbtkerQhImhvU+pu1HVdbolNCo130+VUTAih8Vl9Z1t0z2KVUq
2i2aUlARh5+ZUY92Xwcb4lz3XQEf3U1pGZxVD4NYX5YsvC19ar2LwglXSwfpVvZLsEVxDVcFTslV
2WYfVsgyYPV+dSDAZ/bFdWhL5GLZ2wyqdmJUPSRSyF55Mpk105D6JHu74CMX6RtlRM95S1yB+/F0
/b/pO2RcQ7aTAzJK/Y5fDj0eFlxHmyJgwBKI1p6vSQ5ygre67AFyMe5V97GO6VAMk20qemoSA7NN
VPvTi5x72S27VCpnPUORRwFBid8xaa8vICm4TLSFRwVka5H5peA7D4kah0pET2L08y0f6cT6cJzd
ijtkxmllUtP9kJIzy8IxPQtV9bRLNJZ742uMk03V4HBPDDaxqHGObllwUmpb+S2Np+oYWoJoxvQD
Nxmxm2I3+zwbZfSurPhsLC5KvXsKg+pXzF7rzdW3PLXjg5pVyTpdYBac3PFbJcxrWtRHyw+5umfe
aenZ2mDirqTtnTFY5oepdm84mkqgr1O46SqxLhsIsZZ/DgNWuMhRz9pp7GRLPRvPuIFixtZSWSC9
M4cBWYtLMZ5VTCTLEd8dOTnUU41yn3C33mcDGsyUa7POxyZPj6KQUbW1we+uuxhV3+btY/VIb4os
vcy95626dgnXmbQ6znXuq07zT1jD+DKdmzGqb32exLjPv1PXeltH1rOI+2jjwOtLC5z5xF7yGjiT
WRxGI8OqI8GMCsO2XFTKxx1e0rGd6m3tY0rW2SF0zE3WaRJqybxrHAs2GHjntQpqdFzvtuCoVrn1
qTPip5+UW+GPp0R4h7HKb/z2E+jny9TH96MZIdMEJPtgnWJ3HrUEV+gXQGD7b2kiyO5Un11pblvM
0XL+yCK9VvX84PnZHcPEd6tuzk3ZHgIObaEK1lUiTlj1HmJFhEHMWAct6tcsc2YscI9VDCVJ32fj
WzsVj0UTK4g/yzaIm3dUBf8YcSTmwKh6tlhA6zDmvWwns8HZyWIWZyvneJq2tzrFW0r3Gt5ygv5u
8sBrucnD/tnPwJgv1k+fc9/i6TeTt5rXWN2IWjwykkxux6kIX1vd2VtajwArqmzFQG3j0e9AVxY4
aot1Vzlnq7ChOrFPrUyY3BR98YJDAjmrNdOpzwUtrQ0uQZusYlm3t8Pogs/Xy9MiGQEbXcLft96G
2rnLpjRau4qgv4bav6679j0r5zlbuc6jlfQdJyL56iqyyEuLBCEbju862ZWju2JAyVQuy3/1ZaeO
qW2SC7jmGSmn8PSuKOMDVUH3oYugyOR3mvSuV/Grny0vbsLKOZbVfJMuuCmy/IIwxJStygmBdICQ
uCUWYu/aHHLcpij1NsiyY77kXBD96Am+7lMh5PvYcqT+Hzl/mI9f//t/gej67+T8y3faH4eff5Hz
r1/xR873g3+QTCFrH+KGwmhho6b/kfP5E0xqpJ1xZrgepFeE/n/J+Q54WNxefKVL8psoNn/2LwYs
f3bt6fZtrBg+fwoL4z+wYfxNzOcvxliGXZFRA8MFvs+/ivkWt0HXKzlcKRoC9wVGtLOmjHAXlN6P
dIirP0Off0vy+LtJC3XxCh7AoYXtJMad+9e/zp+EYaVrEqpBUpfjC0QOJt7dn2fx3/4t/4/36vdf
gxsMm/OVMvt381OOD6+15EAbWJvQ7sXjfipTm9shP9bNXGTlPu17/HPMyDmtmni8VZP//2MFXKc+
//eghM8WA1yAvZYWTX7cv6Nuu6m19dSYhFKjTn0W0s4elnK/FGnxSykVfPWanJRF2vNUhdzRFycf
0TWuk9O6oyQsjEr3WyB6Z+XAsnX3teOUv8rIbR7bsQoeh7EscFcN5Vn0FquVraRzgxzghOsIKSjO
kzTe2X3gHp0JVhapN/aKanSonR7t/Ltfl4oSJj2fdCCDfBuSkoKVGPY7KqT1t7yuzbelm+/9pElv
w4Z0TSxzteMWZZ4ji6oRx+qKTTXG1bJ2Iny2/7OeiH+uJ9F/u57ciuxn95fV5Prf/1lNHAqYk5AR
EFgwlynftTvpz2pi/4OqFqhlkNJifLCk3JgA/nM5cb1/XBt6gT3HGBKJAPzXaoITDDwHoD5s+rBX
rw2r/8FiEv09PuzxUl8DaRhhcRxe55R/fb9F184ia9U2zah8v6mKRVHcYyO2rk3bBV940uA69Tq1
o4PVzFjcVd8O9smrVGrtPRgRyzovR4p0Uwvc5Sm9UvK+cjoU2nsTe9atTZUZLy8jb0rZTZu+ySaO
GZqEAFOpAM0/+6mILwn7M3i2QDY5WZHWO2m7U9knfchNdraASZ5id1DskmG6k3U6RjezTRvILnUo
1zUbupAi7gcJ2m5ynDu/6S7z0MET4mUcSPl3IWj1Lu0IKRdMALcLhvZqHWRcmH/NSzNH53CcHVot
yqI5xEUYFdsGx10GZwpTKMgv2IQEyqM4pMcnCFC661Ymbb1Dphr9mFZTFUdEbk2d+IdqZqa5HYp0
Sr/Fg4ugRS2G591iavacNfXZBf0fFUs2V5ux46SK2Sv9IrKr39ryWh7Qziny7xzX9o6L4EgnRRiP
jzNOBMqF2hlsn61Nfl9qmk42nraas1Jg5zeT24JsbbRI081g27pBH8SP1RWN+9h0lKEOWebfpKGd
EkOa5fvsWF6E5yWhaWG2YnvtoWH9UKNfmvUw1flT0jdIRhOG8JXhcrqhLq/4VlFgAuAQDDgxeyUq
bkhN1107XJCFy8TNp3WOJFMzxEr9W3xCfYNMB0Zk4xf6w8EB0q/HeLnr3Ryb0QzmCFubt+tyN3wU
jd/8wKnMati1BotV6dTv8+DkB8pDGJZUU7S8cnENvmqKEp11jWtebUXMLGzHKdjRa6dIuVo7uftU
cYsmf2EptaQH42Z8VtTeDiWX2yBTz3IcvIb5rRvpb7jdphL9TJn4XPtDPDU8iuHspXtuor333dDs
kDgYjgAXEMzNy3nXDQNcvU6E/GItd3Hk9b0oFcu3r56XOSg42HfJJijD86imy5IMv7Rq6DpomGnM
KWOwXIpjNhJ1ri26VzrB2M5uk4GsOFWdvWEQjsnjswi65xkBYQs5AMMH1yfY4lH8w3RNy6QXi2XS
koxxxjE4lGaJdx3hwcxtKJHJ5XgokCzXTW69DtJ+Lf3U2yt/6HeLKcuVZDC/t1t9nppk4xhR7vCr
eQcqAJm2Ra+p7W1VLQ59zEDSxS2N0sukHCGCEflif/UTZWpz+NmG8kYgWi4YuHe+8eOfi/S/LNJm
RczMd17cp7qzo7Vvln4lVMm7jzDNRNbdeDNMwrnI5Uaa6CuzuaaGiNCrnKIykgcYQoOGHLh27hbu
KFcxp1+rCSPCMlAdNfL7vpnSZB9W2TnpWx4aPJzIotnboLJTkmRUoUVP9ERC4RTyWxIM6ab1q5jJ
i75toiL7aPLqwXXjI9Xf3qFwCuaoujstHP3XQ2PdZXl6KFL5lmcWM5tsIaue2Gbdu3b6UjpV+Ng3
zUvQmA+rGu4MzTtlP9zYBRMzxkbUzSlaFJWmD0sP6ldYONZOGXpGXRGwWEzRNJ9MEz5eI3MrOY4w
yzK4dnjVzEpKRjCd9F0gGdXEDZBk4Wq0qVIE0bJcu1nddddIsYtDZaPi6+ZQyOEb400OJEH4FRdd
eWkXW95S8IEsPhpgBB6D5TRMzn038olE8LLmoI9v7RpdvdHBY9c7b9LYu0J59irJ/fJhSDDmF4Tw
PRUcMQduiyn9yEP/s05aZnxFYm+kP70NE/pdNXXpLlvsYBt6fX6pr/Packi3OGeKQzaO1HwGHgVq
bXcKmt7nU/Aunkg6vKZucaI6qQTf6zbbsBxv8DU9Rbq/b6yCJaRBetPR8oOi6UcUvvYUjrLbm8i8
I3xWT53yprU0zOmNDZdHDK57cNIBpNo43cYdN8osQh1ubNCcXnseJhpuXdyKDDKLD2G8fedntBhp
/3k0/p2s+o0aqGdCkqq2ReskhyoXMchoZsOB6V76SX9VIS6KUtzUDTOLdtavlfI++tiK1yw21u1E
y9GV/Hate24epKAKivH8y2BPDBd9EvZmuajrQm/kPuICvXZ6qPVlGK1y3qiVjNI905F9qR11CHOg
AGpEGUCKU0GykTNVeUNr3Y96/KKT6jRn7a3ntMd+sa0jMJcH1rfqNlr4mYcYzlUh3HAVBM3XXE8v
5N5/uT11YqhMc9tQe6rUeRRzwkgT1WyprQdpj0jl1FitrMk6Vq1/osNt+MxHswV/zABHoZPhQiqo
AJQRrTTtD6Xm++pqJMYnS30oFLg4F/WN3wmM0Ab5bujdHYmJx0VDuYuYzlRj8sUw/G4YpP+giuBE
FellceKCJjlcdFV9YGsnSL5KXclyV9vB0P6yaZJ9HhQPI8YiqWx/VWDVJaNiPH8H1xu7jIpsS/2Y
aP712VIir6fqEYPFq59X8y7NogFeQ+64PFPc0Id2+hHRXkydmhxcp6u3i1M1dDZlkaebTbLE4rqP
mVjG0TMSYGnOQ9UWR7ytlRVQT6sZ7D64caWSdmdjwNbql+voSFXHliXj2vkrkxySQtoXMLBFnpli
U/DN9pyc3N64N8JhTvzNt9thirZpV0+xs59oAZTu3kOpCYp96ina9Pb9MEzWPs+IxCUdhp4Xfnmu
GlHSLftkz3lyP83t9ND3wv5sbd6jTcNe4aLhj0E+PXVRUKrgENHHg1xTjd6uRR/LgrfSYICmx7mc
4ErVPs/QA+3GuQtrmqolezj6hcp62oimKLC24VJUAKksG3N89Z7O3JU3sVIv2JONtO6E3XH5OWJL
ZG5cS4ManRcDSg0bX+DWy0CsRft+O52xMcQUMaaizf1HMqnpRoigQoktrawt9o0sgyzn92D6vZsU
C/oZrQBSb2TqdTMgR1u3GMIcGVTtRlZNFPPxeksdeKs0byJnGyuvrpgKVh5w0VhGrAvlwkZzm6dd
19/3qd2xyHacrim+nOdo7fVttZ8GemnXWRL34qN2um8DG4F4cbJeRU/USg/ZEa5Toz6Fz4O65Qh1
j8O4YD+hfhwaIL1s2YU6Rg9nBqNEfDZGwDCoSnq1ibOO+36EC8NSgIrG6JXSIP1zNPYs7g2locP7
oCrU2nS0J0ycLcey9TTxofu+ENScKDktz3EW+OFu7C3y20vsSay+ouviaDeYhGovxvr5vjSMMzD0
jMX0Vldu/5hWQRbRCh463TZsG9r5BO3N/m0+TrlCcpuF2ddYkJvVkFB/dPKkFR5SGGfRHim4sHm9
fRyuHJmrrVUlbKALph+GT2mCuyvnRLPhTa8qhpOJRbTCglaX9au27oe2KlZUC+bzXTdndQT7hxgC
RdO167/mZgDZXBscsAySlz7ZTlGuFB/adWqUeUtLL6XABD4vlLl0Vti9g6OjTHhikNjHpTxVg9vv
dDAP9Eg3C82FXvOhZUGYjg1LdgkuNm7Te1MWJNpSK+s3zYTZmPqu4ZgUuLu4HVjnKYnUMQxL/1yO
2hwWf2Ie00fto5KsdsFs6QCHhNkMfNyncFmi8zLF7iHiDn6yY5Ytfkprm+R9vIm6EKeMSvvyEDLi
vImXrLyJJYNoZgD9zhOheu4lHorejmEqqca/WGMjv2N/1qcit4rXAs/x2dJZ96ueEfCxUwT1T5ky
4uyaZcI0HLnWZ6w15ngiAM3tFMpi69DQsGrgTuOur7k1OCrWnHuEu8ujqoD20tufcwC+7kokmA7F
THdf1Q63SZp3133ls4lD2ke1TNcWnuj71gnLT+6s+GE6yj+ZcBF4mRTFfT175bFjUrYjIPZpqcAc
O7TNQ9AlhVgjWmRrS084yTIWRisrw2MGZGMHZCRmrFe/s+1I2sSm5h2rabZNSsDvFEjnrw2z2E0s
B5rZ+mHjSbuAgdpwPYl06OwSfS1Yo75yfEuoP9x0s4gQmaHuxHPoH6Z2+NnHbbbrg1w9GNPeV/VY
nZnIRtzJvGhNJUnFoZViHMK2JReyKqFT0bT+yyT0S2r8/FjYvoUjK9z5VOptVDaG26yxnZOTYTEo
WiF+VN31IhtV6lLVWCwc7RRMBHuJm6Pj7miYYRt/bN74STiizoke96qi2bfhQnmMUme5NVXfHHXa
Rfzg47T3qLnZ8JMM5e5/lN1/KTHoE/++3eu3EvO3gF3EV/xTi/GxVYNQTTz6uuLIvYJI/mnUvvqt
+beJcwW6Jb/hB/+UYhzvH3EcAErhaI/w+td4HVZqlz0iwfdNSwuh7v9AivkDdPyveF1EyB7tmPWb
v49QOp7wv0oxkexdrsgpd4FCNBP8uokDDbEdOwGiZs8xdxYMLqtpFGV+0QPZgI03UP1z5JZH1obx
Mm1/kxt2z5GuBYtdaTJzl6ggv3J4maIxPSTrEZ8akugEPhG4Xan4CkJjG6fnYrtqK9sSu9KNOurn
Z58ERkOXe3jx4frb6xn8Jfg3YbMiVoM1OyuKuQFDMsjBUTwROaiZEjm8CL1UJaSpvvQufpBb3xZL
gBrHLGNToh1E88XvuZ6VhcD8jVJKN2oNBIf/X+VT1+ibknW/jDOKuSmMzqsVkgSqZZG6rDKeKZJu
M4e4old5EZlhxWy+JUM0UlO/DW3RqLXVluF88GtfvieIsrc+bnAC75nM7joyvN9zPPPvNFnFX03q
Jh0enQBQdN5dh12z1k74nrr8lW+Z0w7BqvDNVF1mssrVyYwlXtdaseNvNGHe+OjLelZP3lJAPFqa
xbjbkpLlfh1xLFm29phj8SsCHb8qhc/uKYDku1yCogPAjtkPbh8UAg5IpDaWk2zTtr/rOZ/Io1vo
mDF/6JY3buhR9Kd6M73XWRrrHeyA3HAjnOr0FYfcSLViYuXVoWdF95gRM13etqJvP7sZmxCY6zj6
kYeUmq9tAAevpgqGD1tg0d06shz2Om7J6OVNHf/omdQT5TGCoxcLXkDwybnOPOs4qGy8nVl3UwQB
PbdOqGfwZYhl87r0yRGu7DnEuVXrihV3cvi29kEf0vzatbo/DMqyvvLRIoM2GUFPV9rnj9Yg+l8O
RrCBhB2GoN4BPSCHGB+hLIBra4MCwQdUtnjwwYOtraWDBxourvfmqqlEIPLtivptXH2P2h8LdzUW
mpmayCUlKaMM6b1KXUOIaZiq6X2iItNeY3Ssf7j0Snbr2BucCisbGJxWhgHfm4ODeed6KgbxXY/c
6Wm86H6SQU1/pKaq7yJ4rZ/C5q6xI6Y9mZWO2nrcMJUPSv4pzLeYN7/FTmq73T61mZ3An0w8fHRT
vXz3raC5G72AWTFiHRbVkqJxaGgdQ0EmAC3WG7wWhTq5Q+ehl9ik9tYE1Dxa3lL4RSuXWoflXZZZ
enVX+NG+qZRb3wQQBzBQ6Krpn+rM9XFYMzGGCz4QwHWKwH1M56Y8Q+1FBMm70v5q29EFWy5C8gzk
qICpB1n4MIQk3FUUEe4cGycSR0UkVh1zI6u7lisXliHpEuajE5ZBeTLEGXY8SJsw/loc+5U0i7vu
23jm9O1dL4q0qssXk2fEAD03X/RLoWT2oYvr7yeRhfBX6HuxvQlnLK2AN6RL2Xw4gYrMvRhnou9k
7SWJi+qFWEpMYRPc3VfMnl5+N1Y9eV9sRbp87Ca/SzeebYWY3jl2HXw3b83+itsatlkXTnIbFERp
17pVCKieJSteqDbsUE+EL8UqSSvOrKWOoF9aiUYb9GvneqYdibXtBHlkvcpUef3pEgHj3fIVLvkK
u+Slt1zPX2EMTDgVLLCfN3HnpeFujqzxw7Ij9VH5ratXxlDBfPWZZRwmJ+EtxGJirq9SZwNl0VyL
72Rfm88+pl4BX/IiARoGNZmauZmaTR/63iMPLL6IOa1kssp8HwlVzChwGxEwMgSL3HNh9Tz0MSqb
tUckLIwL8Kt4VfO7NLdzjmu6XFYL/a+PgnDPgBq36F3ttqzJ5BfpUJklMNwqa/vqklJHq26GShaE
B5jCaUoNo0yvSthEFTVk1ZBsw7SqvwmaujHRi2yq0SaS6LFPrXTB1hvm4UYO7Hc81pP4EILcJfnx
q3cz4VV79v0Q7/XCLfeUVi6MrjKLURbA6CApsZraSM82ohwwfZcq6AGlDQHUkRb3PvyyRDYLt3oV
fZ4CcRxs0HYt/5jX9kTkzxUqsdadLnn4RkGl9VrWVfCRDzk9PFJB5+goU6KWwmnyZkV7i/81JcJu
V+z1xUccIJXXR9/0eOVf07DihV6FuKm/zFDVt3pZmOwzmoiOQV9W4z4VlHEXFKDcBlMYvAD7Wj6k
drsfucVaiLNIhV9Or60Un5Ntv06q4GTp9Z36RQI1309LpG6ksyzfhOPqS5I66CZ5ypR31bQF9DSu
A2hquEidxxlJ4y2ED5Xj4FMYIQ1f/Z62nsHEkbj4VjmK/yqtYaTvkGUAodof9kYWWG1zMjB3vlth
CClsYI30XbptvrLbHJ/+kI/OMdARzwz2QBytCy+NuHoFwZlxvQyfSwQHhM6OIPtKpv5AJ0GRNXrj
T52hpTko7Usu2/xHP9HxvZrahgBtILmoPnCjQybHGY5kjpyBfE6TrpnxiP+R1/0S6/F3hg1Dzhcu
A+ousn013S9LFSDJu6HR8TlLnLE8h5k1Fuws05LWz6EUyPomLnyeAUD86UGXVof2n2SV7RxnK5D2
Qze3sUM6tpNXNNl1mFCGXnPB0hbLmxrHfreKlsL5EcWZMV8OtpD2rCQA7mu/PEOO6ffAA5N56l2/
EkSLnHPvE4NRYdaePVONzVKEkXHT/h7ALNNgp8dezzp/Cykx9rcgH+vieSDpoNAxClTRVJiMWVDI
Kk8R/e8hUfJ7YJQv/Zh+QyrpPeC916ES0NrrhGn8M29Sf6ZP3e9RFM15fPMWTFpGVH/mVSMIh8FQ
nF758RkQXjr/ogPOLm97FohuR2I+7i6CRG93Af3LzCxPSocBWsXZgnHa8nu2lptGRzeE5T1gBUum
Mmxevsw+VWcx2ciHiebrqQCvuxY+1IKtm1O1fZhS7XugV6fM87809lF5yn7PBwFf2KAjOE5b+/r3
DDH9PU8ka79EB8n4KNy1vwePPKYMIb0lFM5rby+u2Gctcd8VD3IwvcRjQYS2DrB14nlj5BV9JMZx
3qfUmtx9RQXUL1uT1dzXZRHOrBLljOSV2two3YWHGX5BpYdd3I7RQPVO93/YO7PduJFuS7/Kj75n
gcEITkCjL3JUakhJluTphrAsmfM88436OfrF+qPsOqVM61ceXxygGzgXBZQhy5yCwYi91/pWPO64
5zGhtrDk0bNWUdlcR0w8yUUQGe2zxjL6ykE69NXORt3eCAfc+wZWQE2Nzunccd1n4RwviwRzQvJl
EfFNkSAERDZ1+R6yoybXYyv0YplbaHsuNS5szvaUYlxgsLPJKi3s8pE5IWw3Zof2nllFD9XSl+g9
rxubGLGFwC6XrxXLjpLVWutTRfWMsl1blqP/KKUes4J3Q3JJrHgq5dpqEU2TXx7EHgZy7FmsQbom
2bJAQPxHNAElEs9FSoohs/IeFIw+/leq8p7+EFiNlh4mJqO+V/Uy9cRgrQs7jOYuYvAjM6woXiYd
+vqFO6jxoqEsPAMWHbOBJGMrgtOrmjZXXVpIKSo3tZxzEfjc4srWg0+aKGyoeZYf68tGVlG6zAht
Z6lSxnpwI9vKb0H85OHA8nZs8wtizAiHGQNvRCXfaxEV0D4v2NRn0aQQybVxdlUOlUXhJXFAZgLo
xxDtS9Ru666FgLWMctFrVC15CvQYLAwhKp8cXBH8YwnN1BLLX6NI+cCZDVpgSdlxtFd9FFCj12u3
/95pU8Iqug7yZ78IE3cNIqmMHoukUCPhTjgd+SbXIVmEkyXqfFqWud1hqZIU+iqCZjC4YWibTMSZ
ANt87GHJyjZ9sjYX2SA1EpZG2aCuiTPbvibdU3rnU9ZE1d6u6P58ss1+aD0Ea9ArimXF4l/ds/SM
JAuEqkghsvx3/eBX/cBF8vPv6wdbkCfP3zT2WvW39kDRMf/ezyqCRkUAqRchKbZuGnwh58SNn2UE
TVh/odowLB2BBv9jzzqQv+sICMQc0xE6kg2B6PMVpkfof6Eam7Fw0FhJKvmTKsIxokfyvs/4cZDw
SJkoRx/WEIbSm5GN0bXPSnhEStHQ9KuMTN96/NIaMkj1gOdUaItXt+nmZ5HiX+zcbvIwa2oUdodg
ZTD/HBfKqkvUisVq7jiCkHpbXnZFeB34a4XFuKNdGaRNhlTr0grTZ5UY69pjU+/K+POfHxoVikFk
pdR1tDY8jtfu9tGzS1AS1TWrhwoBS4HjNXKzaUNFEjsGLeDAv3KmMN9MfgsbX7csIif5u4b/s+z2
70VsPN1X8rGXm6BIB+JkcNrjs59//spn34vat9QYXM+7BRyR2IIIYEwUXvl+olmN4HgSFWjITDz2
TJH2IgIAgsfVxdjFhOUEF0ak4aHHa1yUJ57QGwODPAQ0iOiJ5lyRI5poRqnVIjxoH0StoMKSONiX
VVelD+PQQDLqvakoL3yjzIvV+8/nkC/386agqLN5RgLN0jHlzxwdhVfVv9YZA4+52eaPJFxbK4/t
wHkiUvEJaZx9o7ll/lG3olMQ1fnh/1NT+3V0wgDmK5bAtY7QB6muasusCYLzq+Aje93mERFgsPEb
w9++f52HQslfR0LLxQaR/gY80MOHbzmBMHNf25dYLT95QRDcGv2pfIu3rgY6JuHXZKTrKKkOj9Hl
KFd8T+59j3D5RPnDw+DrOnGWTfPw51cDbcyE0QfN+EWA9nooJx1Y6FDG15TC2vuytspr243K3fsH
eetyHFcxWwnYqdRmDy+njc0YL194nQkX+k9pBulOZxP6Icqb8eL9Q731dFyTV5IHxQx8/Grmfe8J
L4yvVUU4Z9cEPlZCv22Hn1/OfzsFvHkYdHlz3hSj7TievHF7Fk5xyM2Kp/soRbxWz4uy969FzEjG
o0FtMnlIycusmG74Nr1+OLRUq25Kw2vRKnbGwNCpu5Z2CVhUOWlwn8m0ueuNydRX2YAaYg3bHq5O
VRjC3nadTqnu/RN646pNRcwLJXU+A+r4qqcEtwHtf3Z1WbWL0YCcdVp8imY/X9TxRbuzXPEldYXc
9cOLLlJ4EV4p9gYmfdIcPMyKefYpSOLHwa1OoCnfuCBrTs+ekXeoL3W4La9vMGvflC7BsO+92N+h
0CDQVPrmqc/F/K8cXRHCUMYJRY4ZeHs0/KMsQJSZGHvcycZ5Oldu0qoIVowuEjWVXi9Lz1BrIx/p
dxpeZH42rUlbVyqSlxNlhJ0RJt59WTbRnYFBGlsf0qyl1KLog9kCxXj/Gc8nc3yysOAtdxbAo2U9
uv2qNYqSfsHeMirtesq74pGNTrGoRoVaevT1M73XzQ/vH/ONTwffjX+OaRw+hibQhzZq1J5IL8q2
RaMZyxCe2FoSjE15sMDFmIGD65bCTMZLq7a02/dP4K1xQHwciTIgesAtH71obUGtj1llb3vNsO60
qr4agiA8MdhmduNvt5bVE6pzC2C5Zc0/f7VsqHNRiqzR940JsAtvp1GNlPDhwxqBwMpDTFL32Uxr
THxxYn5BWU6ayCQzh/qH5WRrFemav0plYpH2A74qPvF2v3l+vHl0wSykwrS6Ds9vEkZUzHoBBrMD
USQPPgjCwh8pahnrKa7Cj9SdkMZBEaBAQamGMrsp1kHYhfyf696E3iB+UG/tT0y2L4vK4zHpsprR
+RzyFjlH46ObTBffur5vw0icox0womUSd9153dVUTMyBBkJV51+sDGxJhfnqk6wbjExhWdO6SljI
ry2/MnZDkcXnWaoV938+ekCZS9L5LEfxmTu8b1bR1jp7hb1WmQh4EOItMAq1V+8f5I1p0TaAVxNW
QWvNOf6G+iNs3Njv9nTPunhVNviRUz3CCzp5SKCyCEXJ+wd86+tjm6gigYAyHGD4Hl5WMXX0HUS9
H/S2uRBNTEU8jtTXyuqNmx4Jk0t9dhY3j3ovrlQoQJqYenfnTajFTwzNN94c3kuDdwdnikBCf3gq
cY5UMXCqfeJrCFDD9oduDMmJlYN4Y1VP6CBbG0TKZCoc7y+azJBeHNT7tDLMJVVGCIdVTWsHpdEq
KSn/qsyLQQHByDbAa+bUzkGTwhtyGxySYxNgDqn0E0/hjW8HJ8W2y6RtrdNzOrzyqqlsxHXVvg/Y
OlA4/1JM7XPv6I/ebCSdpm1ty1Pfq7fuNrOd5HuIWQAM7eExY1QitZlDkuzxJGpFhTgP0+1SCZdW
ihLch4J2GP7/IZk+afO0Kdtb1DnrRuRf/XkJ8v5IfPN85imJwW+y+Diel+gPdRgHwA741Y6BnoGQ
ME9lTv5+EDxgis/Qy4JAzWqC15MzzJEKhVK5TwcjeKB7Ud+LILf++EownAnQ98wTjoMP4/AgOdLL
tDT7fdqq6rvsrfh8MrELv3+7fl9tcxCowry75AEyVRweJNPcXDOtft/ovXFXNFODK38itSLqTAIP
3z/WEXt+3g2xSQEpTbkDmDGqi8ODjYh+UdVQwErCbFwoR/m3wWCGH2U9DBPUSAdCaBHJB91L293A
TubbKMikVzo9SmOcypVmdy4Bc0Ux7BKWJMmib8Y4XteyLk4l/vxWvOCem3hp3LlmwoT92zRiQpCU
nrHPkTfLRQM5a1rpLlkTpmmF2dKpTXJTpOum5Kr2lHMXVjOOZ8gCzeQPB8J8JmwewCzjtZszXQ9v
WywHAgnKcQ+wDuaCacfU4sNT8W3HA4GDYOajDYaTgpSj2ZL0ekiPNPG1xm/3PaY1arxRf2XppEiP
WbQ/MQrmL9zrD/TLkea9MKsai73B0ZHaKoXuwyhIh6a6nTQLPQlyMPs87F25CeswmjUD9hYi2G1F
FMIN0bHac+OW7jkV8en+xNnMb9E7Z/Nb+JeN2dvIm32o6vqKb0p2Uxp9e6Pr/VWJr31d+mPwkMDg
SNpxOi/8vNuMziDObIu8ALg6WjyeeNzz9b93RkdvyTBOYYQtaU9Zm64jM+4TMsEEBZsFMzBGU9MI
Za7jOEBuAZLixIRwPLXNT2cOKiD8whAGdYvDcYBGyGlDs97bqeiXTkkBOqzN9MRBrDcucZ5vcL+Z
SKtmN+3rweaRolUlMUMANfut0db2BiEGakzTWgvTib+ceMbzHTu+o5KWP76duargHK0IEnJe8NqU
+7p2dHrbvWFcgjyZ7hw3x15uiKbNloae+6wUnPBDNMBxXtF+U+ZCipyowhOn89YLYKI4m7vvls0K
5fDqZQTOSiQ1OxjfvZg65JdobxWQNi/SPjPBkU7I1mMHRxxZimulqxYz04aNQnaTw3T4duJ0jjdx
8xNnCQNYlAUTSPij6YXOl5NbZCM1sHvnxmZQfxFhbaPQZoEZAQV1e6AqY12uB2pDIXYdfHngrbr+
TowhckutCF26MMrpzIXWOfJSejoCFS3RRXeu0jJ+PnHGbz1PpmYmRaZDVjtHMwgfDz0HBb2H2QDG
ScbKmhkWk8NT62E5gsRqcF1Ufh2US7fWm5sWrfOznHr2wzzP1Fq9f0JvvTNzqRuaq6k7v2n0qqQd
IHAUe6GVE2ipVkdjgjD9VIbeSx7M8ThGVkgGNJx9wq6PXpvEkVlkhPN1y4wtIPN5hLlOJqyt4gwk
TDznYJQ5GhL6cBMMuABD0qooZbIPPR8nHtAYIPPvX/wbHw480WwFSeZR8071cDQjS/GNyXGvamd0
L33EdbedCIKv4VT0d+8f6Y3bTGyZJNyIuYP/jl5jO/BUTO/9Kh/tYafS1AIFUmqX7x/kjamJ4iNM
XISOdGTU/L14te+2WZt7reFcFVWrzjxvIIqOIvJtHBcAZd0uS87eP94b6wy0oohMce1TxIIScHjA
bPK6tOq7qzo06s8w2Ru1nLI+Kxa905LtXQeQcjb15GKzc6MOaIwU/fiUEdYXnniSzD4c62CAsTSj
C4X7l40zitijO8x2KhjatriSgQL5BFmo9NeS7sPnoZrcz6Zs+geWePQoghgm4nelcCogqyyb+mag
oIXI0FeBeRWlnlcTLmfjWJ28wG13qeujkzZEPmmfdHT00/lYJvq51oLcWrhtw71tiVVE/DSlPvgt
qxn2YiriuzIyy+90CUA3mWgOi2U9OdWsysjAw6pBC7q1mdraIzjN+JZQ+xj5J1/F702t+/scEPl3
06p9tUYcgQMf+5V9NoyIKnZ+Gg/1VWN1Q78pWzP9PiLl15YNJVKiT2TafqiVqLylm7DRQNdteO3M
gGzxZME1f7IRR4GC6YT2oaSjny07o846GsNhtIujvP8CzXuMV6GhTaB/4xivid1J+XUGWqFBRHlL
m3aaHCCxMgc92UgjXtLtz9rzIXLblia6bM+ajB4W1scosAHml1ZK5WfAcKpv3cIVxboHjUP0elOF
Tvgdgmc2LGufbwliPsVXhZ3nmG0kmKlxmbuVk27TbhYGRV0XxCaaXcdOIOayjdZm6UELsERZhnnl
OVYwIVYfwmHjtZo73LhZ52ylV/PXXVU17VktPfEji0J9tkD0AMpRRcK4azy/LxcQD4kmcgqiEch1
qKZ9KvEgLI3GAsLb5MJw0FglAw8wTrBteYJB+tBEPV6eSKn43ujMql253QyMhJ9JOx41PsIS4D1m
uZaNjz6uq3k6q8n1q1s8Vnw8DSsxbiENGWKvaizBOFE6K0VBU4sEb3fbVmeCh/sFdT6cmMYIgL2j
js28JV5GmpJa0gYQkdxQPNcaFV5v0oavOVlE03mm56O29ZVXfc+tGLtvSfwCIcYkWSTE/zb5XYPu
DISxQm4EoSESYolOxbwZEVp+8KeSEaSPCVkCbVmgIQVLDYUmr9zcX9EgZVS7XlFjta4dtFq9KcGB
5WMmiO6uJKAZwhOMCkH1iCSx7cXorn2UidU6SDUFZylpo3ZVQAf+ppqg0Te+zOy73CIrSI6GlW5U
GIGkoA02BGhzhvheH2qH76MeA4Fk89rddF7f3Yqcdt2iZQEA0m9wjSeo1oXYVJ1rrNMp7C5sUxZb
maBGxcVVn+W+DOQOQG8MoM6FNNaTgfKA8hfxLOkAwX1YZuISaax2UVp+kGFbEajJU3IKrF2uZc19
07rh9dB4NULnICx7ZHpt87HRnUwuMfRAe2ynXjGHoDuEK6m6of25Fvtvev3/oCfy6kP0W+rQh//z
v1nK59mhnoFf+alnMM2/aJ6z56RxPdcF5lLSTzkDP6EjxGKaT4VFGtD8vf+lZtAM/S9oFpSgXEwL
wCPmuuPfvBtD/MWeAqSEVGzsUQXIP1E0vKyR//lS0YWBzk9TiWUrsbxU4+e1wqvPtAHey4pm1w/B
JIG2t/u4z5fOkEGE7AZW3Rs5arw/rBIiIMydi6aViFethzyt0CKh+Z6YSTxshFvgeggJvSlz650g
FQfGIe2T5NwmC6iH2hlgKXVKINYLsB2JvapphRRImwMD9LitZas2cIHcKTEyf2Alqp58FblymQIi
/NAAj6CnXhVUBcA1Y3INe4Tvyu8JO+5k8blurRwIW2g/qqzKn16e6R8N7+viObtrqufn5upb8T/n
X/2eF2MV+kHzvw7/WP/8s/+cz8Pl4A8QdsGe3LbP1fjhGc8Xv/qz/Tn/zf/sD3/FXt2PBbFX3/M2
a+Z/zT8ahRRu3xu4d8/j9+A5SZ7r10P35Zd+DV0LVJN05pYjAXYWg+3voav4CXYa6pRzx/AQ1STR
6NDB0hFVUgJh88uw/nvoIsWZa+l02JWk+8dv/8nQPVwvO4h5WKgIGjsUJylriHkN9mrkZmNbGZ5r
eIRNKY1MO5iMvtfLVTMO7okF3eGC+dehQFaxi58FCC89nNeHUn0KGtdBvu2NaP+1Wc5nJ/aJ/ezv
R6F7Dn2KAjDp6YiZDi+oZG/YhSU+QkDfKSlAtVpniHi3r57yzc9X+7WY6I2jmFSosGMhP+ApHO35
Wp1r8BJ4l9yn6Sz1oKbUTR1u3j/KS9vq9bwyN0soFLARpgdLGeToYphsgPEmiMIde3wCg1FmQJWz
GQUP8tQA7TzZsDERM47JpQmotE3BgZPMl+vVQic1fcpvjEK/sqfg7v0zO9ylz8+SaXgmjxETyvLc
mosKr55lE1CFYTtMZTYV3rJs0rvcN5vFbPkhJRNzvVfj7Hj/mEdNvp8HpVCHuEQKDvmbtITUmcaL
PH/pZpGzGzB67RrdIAF4sOstQuJi1UPmJREi6nfMsfqyEpATA4uociI3doEFxNM3fWf9/nm9tFgP
n5JLNZmPk4Fuiff16ClVvUEfpc4oymXaOK5yAIuqEoa2mmmlLMmMdFzJoZbXblGEN3Ukd9ZggOKh
TvHJiVgN60r2l07kVWRYYITzHJtZ0WZhuMIKV7GesT3rSzuZ2oWjUM53BqaqlebNIgMIyGsPdwcs
Yhkap2rkvw9zrsymBDdvpiXCwMPH3FuQWutBDwCETvTtJdjl0lenitvzHPPb/QMwZbHdg730ElT6
ajBNMVAfM5TkcZg66Ra5Nawmn7JIkctyCSjUPjER/T7nUfineGYTeEORxDgavJjVy8ImJGrpBMAh
+rJDcZeOZFePfXFizL51A3FtzlrMl0KzPLyBVULaXVGKgCi3KVsoSlC8u8apjGfjsEj78mZYiloS
AkOdR6WOpiPRFk0Q6dzBCfDzPux1Ypkohazj0FHbhhDyjS5CuWlbG1U0pIhrLxLGZrJ6ZH9XnQf4
3+537G8phIOKHZv0Jkghuoa1Zp6BPvnqSCJQUY61G4WCfI0upb4ws0FfJyTxLTq/ZMNDyOLOIdTs
xBzI5/Z4cFhAKZnSqc7rXNvhHdS7OB/agASfJpFYS2yI6Abor5UNgGLZIjzC5tRCOqlP1R/eeHQs
K2expo5QUsmjL6NRSbbqKDNBRcngzC2hokNSyFfvTx5vTKR8ek0UJIqUbARKh5fXDzYkVwPTY0cH
iW/WOGynQXqrrHOtJdaTYEN+UHnioG/dU9bFuo4+jy7LsaqnMBu94xMJ8TVQKbzsKL7UgJXfIakr
zyg3h59aCWnFsbNw9/7lvnFT+TazzKDdxvfTnM/s1aseU/yd+hG3z4jrhBw/COe1jUfg/aO88YK7
fBqdlw8FC6mjF9xpVDLD7JiQCa9i/jWGM7vUx1URaScFtceTF2s4MaPp2DkyRhz7eJiMAYuQpoC4
W4mvCO9XQTusLE2Ltj2iZiC39R1Il3qjkZJ4M1bZfYABcWGji97S3Ei21EPpLuLbXeLnjP7wdv88
OXQXJuZwxEFHo8v1VOlIwclNrRnc9riUrjyskCfm05ftzesJ/PgwR081R+WNf4iNSRbgNRF4GGYE
sokVdoSRrnvBrja9+lLPu/G+TLCK5JS4VmEbtLch9S8qRt73gW3cIgyV3JFX0m60Mf3CJwNquNP7
t51LMIRhRym6KpwtaQTmQ7Tu8/vD5rcPOetq1sLGPFfz6qOePxydTMyEepY4Nhpw5Q5Q5yfYFe5H
XtwQMJPdPjZeFrLmwY2eg/GhVdjXAsNrCzwCrHiQfEEA5ot5h2eR4Smg88Vxas8hhriqE7aDpNrk
JnkorduoYRmHfQ8PTnVwkPwuTNTKIBRxgfO285flFEcnvkZHOhHuF5/xmcs6r9iYs4+VAuXkpb2N
kXxRtgLvTUhlkMtK1kMYuOesOvIVe5mOtEe9IpfD6T/M4P2QIJ21R+BlWpvqxEz0+9uDC8Ckb4K8
0Ji394d3vKZs6cYKFJXn5MPHxJQ/tNLUKC5OxJiqZDxxuCNh0MsNoJYsaRE4iOX4Kh8ej1AChbGT
pkzfAyzvxGVsWe2yHWJtCbCk2sYzPWAi8RQXWBmv8znKU7rDidfSmNdNhy8MrwSTPmtYZl9KBoen
MTpxNe8qHPzGKXVTPfapPlkNMnvRXrYBHMoBr9uVMbOosUMDunTLatkQjIo/Aqw6eEPxrTBSpg+o
+ecQMhsChpV738UdmbimeqasfqIVcTypshWlrwIcWKDr1eVxEjfKcVkg2MLaXo3Wxs2074mPTD/O
YOO8/x6+eSRzjvzWdWifREIffCSasiyqruw14rWyH2maltvCJOuBPEvtxJHm+3zwHObeFdtFujfY
UZQxn8mrz9GIN0rAhcGMXwrz7OuO/qa5ydO+Xw2hOKWJ/m2s47Z5Uc8AkuTTO3tyXh+MamNbYgtj
JVNPxlYFEO4o52/nDLsEBtr79/D3KyOdFZAIIhqeF66Gw4O5RQlvo2ey8iycywuny6s1tMtyoSdm
dRs7yXSBAi468SU4ah/xfjHDUJxgT2wjldPnNMnX1zioSW8aLYuX1L5Wjt7ed+lwBa5zEVVg0cP+
PLbVFtPaJeu6Ey/Vb6OG1wm9ucXelKIGqujDQyfgMUa3p1Ekg05STCOFJQLBxMq7P/Ukf7u5HAq1
iAkMmgvGKnV4qMgrmtI2WMUkfmasugpTfTAU9jojWgLeDiy9viibzftP9KjfOt9bGxUisjbdYHGj
ZrvX63vbGVUKjou0wpBN2ZagOUBtIiOSre+JuUHjSM1waUeyuC78Rl2WlddcC791d5UfP5w4l8Oe
969zQW+GuYwSK/Ljw3Nxwq6kEdjxnGG+rQy7Hmoon62+sNqecALPLuZ8af26sDZpxkKTXtCiITbj
xGnMo/jg/SVF02U6IuvdZpgf6x71XqFBB65GWqBp3TCVFFeWUeSbiu3WSrr+U2xW3jZAV7syokFc
WzQ2tg09C5iCmvl9SOX25Yz+qMR5FX6v8jr/0RzWM19qlP8UO/9/K4SyTXj1cH6r4G/b8Vv27XUR
9OUXfvkRTesvxTyEXPkFPM+s+3cVVLPmSrzBIKLTa1rz8/yPCj7xs7xglNho/c52pdm08asKKv7i
F9jsAjRyqLnQI/6jIqhzuCNiAUclllYBC3jh2tRVj95ok7qkFSPvWgZDlxJAx/YhQzOcK7ysg+W5
i8yPpq8dMZgPUxEQSZo5M03MnMqggWzQdHd9OOCfHUUsv9aBE97oRkXXuQwy7X6MJ/nUTwVAr9rP
zkvdKz70iR/RfdSGvgNvXA4XshCZDlKu8z8AJTYIwMym+LZtG/NSKPyDK3eozI8DKdqkKU1Z3pNO
WhDxZatREd0Si5oTnnz9rvd1KquYMfzPNQ2sPb2sUK6IhBPNRm+gVgB6i+vPQre9HoCITMu1Mej2
t0q1/m3JW0tMZivjZ/Qq9MdAXCPg6Ie4atdRD2gIh0H9jWzdISF9lO74go42RQYty+yL0vBMZP4G
0r1VkaQWqSSKg62FkaOGsXrhf2lqMrQ6KEcxSz53xBztp+NtICCcbC14Qeep7mjtCv6jBgYJ7Mmm
ton4XBglTV+CwtE9LtLWNTuEEMmAucKPUnMHhMM4QzpnF/veRy1AmW+wvwhounABbL/QqEfGbkCG
UWamCwzXEbEY/IFlNxYA+ItlVQdbPM+EpUPIN3eyN+/ivPM+QHf1221f044mxKoRH0jF8ImIR3Zz
pTg/f9U3tokfW9rTgw9yQiGXCpydbqUeNWi7dEju1bxxJKAkQPzPPQSklKSa+2hVAxWbAvrLoxjM
AYJtLIruzNBT8w5n2xguHC3p7vs4gWMhFHmtBWwsMA9B5CyN1jwPsxidah8SBJ63TH1d2psmKBOE
RctBs8UPR5NwUjwEKhm9XlFDY/ITD0IfJCbCvRJDlUss3CAI7I7uDwGcmn4dtWp8knWeP3eTpf8Y
8km/Zsk3lVsPmTkARh2JyLLok6Bkd5OQaWwAwOKRlWP4GFg9UIfKYOO3ILyu+9oNXgGVIA/ILUL3
VC6yUU1niYV4ALN5fzXpgxauCVqqtCXCdQeZwEQWFexNx5qVrHMYSgfLQMWNWpdsv89NeKzuysZT
CyMGE6tap2VasdM28qJ6HDUv2XuTm7TrKbDrHbwXmxvZkVe3HlmPm1vb6AA/6+AHppVRmxcikqkH
SK8o7gE1SWeZhdBXwDZYZbYcwi6boWJxOm3zKupuSc9Jox1+LBfrcpZQ93e0yXkEHU9EQoWVwECW
I3JrP2gGuokwmvprASaF+B+/TZ4a4dTVReXawWVhJUAoFMBdfSusYgzXjUTjRmwyz2IxdnnxQ0+z
4Dk2Eu9ziGP/m5bz6JeGZllfsqTVeXZATr8kgVZoi9yPOm2lg1+imAnxAubv5CIJHr1guHeQMETL
Pja6PclEAYy1SbRfzSGCG87uSwOBCgR1kfZZfJ1Nk/bNbk1AyANdgCfK0BqIQoCR9+GU2oQ7Mv0F
66BuyrusTMUtY0wCxTYKNvzgU+OIenQEhB8BFhTgQVrhR8fT0Sg3KQN3UZW0DTatHaT+GkRZ0V40
CvUINP2iH/adCgcbebPthDNBum3OSZ3idkAqh+acmmi5gDRCRkLPN1XWPQHEsQwWTVHikoPeHjHJ
pVEbDyvwMv1Fj/Yj3sNyDu11FdR6uOqaGLRbBO1JXYvU1x+1CMvgwksCz9kmyWSxjApB66xMRD/D
dWmSTHRWygLRd25WeQbUrTBv2kQbm9t8Av2xZEMZeisPyKP9QQktMM6rAHoOmWzh4J1XbWriAZtC
C9HOgtTi0RoWdppBHXYrhI3remz1B3vqLXhxE5LHZaZsZEzwvBnfQSCzdm8Qrlx9RDHRJM9xEqOb
YDvt9BtqSESvOqXjjNvYbwE3IdJXn5wgdW5qxiJLMoPfB0lviEffzLXHlPeehENCUM1FLKkTr4ST
NvcEbdQTZt0yczdRWdvDRlMYkVcE8QV7FBX9eZ150+cQJRVJvRP5yxOtMYFhHyT4IhodrVz2AC++
+40PA7uOq+u8jKOvbELsiyCwxCePF/q7KPpgWvZgXoi+ska7WvXxZD/ZFEEeZuC9DlsL/elSZl4b
LVpAsYSO65EDTLP2nJrsA+V8kt3g5hdWpdn1splSTG9lU9WUpMuJ6ISSKadlEwBk18qZbVwKu2Qj
jBMhZ52rQ5pHyhhdhnbY3pFgq8azvi7Mj3hvk34ZDe34YBQJYw+Cnu9DB/FVt5B9n5HejiYKQHRa
pRPtNYcbSIq3X54LgFJk5E74bzaiQw+5iIOBjPTWK1vc4oOCCIcYjaqOwAOGoswRoPt7GT2Edl87
dFbckjgnGpoNn4uIo0auF19Obsr1MB9ba81EmrVURBB8NVpFFm7OhNLx+Yfyt4lS1/yKzTH9YaPC
IQk2sQpCu1sZfclySiqmAdePWFTdeoRZ19xLvOV8QdWQpIvEqF2+4kNTf7eJWCDK3q2fnJCgDJby
BHL1qjOyVWXWbrouAjO5HTOwb8OWr62b6RcZVNSPbeSVIzKvhuQsEELujzhPxx+d7rs/hCp0ZqdU
7eGIWXiO4qq+NjMtPSvgpFzVKO4/Zw5BYSspmvweYTd6rGmMkJm3tB13YSgK+8zROgDJGcKty6SR
RFVXYSabta1DlF+JKWmQRWLiWYvJSOWSVA8tAxEl9ScL4BTr/AKs4hmeG8QZEuz9Th86tmsSv+a9
IwGqZyiV3I0xRjmJEXrkoSD0C9ZcQ+TckycErjJ044oEjCLTyCrsU/0zNPrus6tnRGj4sFPCRVbT
GltANZjITKeEs0LfVe9Ci+7LIiySaN8qP8H/RrytWIEl8x/4oujxLgJp9NG2kfgv6Q96m6C2MD4P
mt6o1Rg4BnJHux3lxoBUra0zMkIeGpnp9XZi5fS5soMENKMM4vsp0osbEl/Z73e6ptcEM8fJJZN6
8K1xVfeUkg34xGp2fESdlX91pnhiFmrmRyfDiUYysYyk7/DO2xUyfkLXlpblNTfkJQfQ5BPHW/ot
y7FFb486rHAtju97DM7xCimp9YUs9+ki80Oz3Jiyd2drREMqIlGCjdjVoYfhjMgB8RGYW34DrDZP
z/IiGZ6wGwX1ii19AWuRvJBVpTJBqIDfAn0OvNLeNW2E4qwRmCepXkfJStaRBXjGB7XZhpLmUx3U
ts82FI7nYjQ6Hc2YX3hbR3bMjYgj1XpCZu5v/GJAVgcOUXxmjZCi8KRjDc+3dOtPQWNp3bL2WtCa
hV/F9qJuXFDfMgy16Myll00mo/IMe5WhPP0wZtOImMex+3sVlcEn+GcFW1DEexU8IyP4RBu4f3bg
QfmrLGbptMiE2RKAnWvhRQxq4rYta41edN/b9ymlPNTTiefvw8pBeQqFaYxocQ+EJWsJ/guki4G7
h90USmD/ZA2Tp/IZ9LpNHoQGsGyZt312rvVxSRfJHM0dsC31EHURUp++GvkHcrP2IDoanEOfeZg8
SZIhybSXPS01tw1gI/6XbYO7ZwSa1fO/kAPV/9q02dO3BgnO8db5QCj0/4gyaC5+/XtOz91z9ux/
S17viEFi/a1o08hIkmjGdJdKjmIHOwvX/ib02H/NG1rqaC8pSpjh/mNHDLwHVRCSNcpbyKIPCD3G
X2Br2SWjRaevRoX2T3bEhxWu2RunaGrRJVAK8xWz7WF9J6fPMYypd2uFmvhsVTJ5gFeWEBepGt9a
KvJnHvOBDIhXd+jmZ+Hm36tqfh4VhzB6KG4Aer75rF6VY+HakcmUubcdbkcgj2l4V45+eMIsO5fJ
/qkZ/ToICpLZsuHgLDq6NPaopQNV9zb2lfoswU58rLUGeW56rXhbnt6/oqO6wst9pEpBuZxStgMx
+fCKWscrUe473EfPv8808wvK1GqdM1XfKopoKGd7sASZ/fX9wx7WQn9eIwoyRhgiKNYlRxX0OBK9
PbX2rYhFeaEP8s7vhXlZt6RavX8g9cbNfHWgY4GSlbkG/hL7tgfYtPq/7J3Lct3IuaVfxeE5KgAk
roMzwb5TvFMSJU4QlEjijsQlgQTwOmfUg34Kv1h/kOy2yFJLXWdsO8J2uFSFvbFxyVz/Wt9iEupF
ZmcUv1GVf3YxMl5l5MBCCfz1m1/MS3paSFPvBvRfeMsfovtj4m1wBp8Vy1qYU2LiYOn9zWzgJ/lQ
Ui0+iVduUE9gGHn924H4y+a0DG76SvAgdbqUJZ9ynG2cumK/yLC4G7ow3tV42LDxZMxxRhEekkw7
xwwpIo5EPEyRWy7Ou9wegjOdlla8Be8JIPvXv8JPTxBOFoF8hhprvr3Kuo7JQu7fUOQDwb8oFmeD
9dvfoKVkL7ZYwusG4+rx1wf9yU8foMtxfWG1I2n05vQAjUxhu9o3U66sM7vT4XYB3vybm/WnB2Fe
wtyE5yTWr9e/ARjHMWWDdBNWaM3KBYW7jIE+/PqbkCz702Xs4x3GCsntEjC5ePNdmjTJu67Jzqdl
9N0dzEr9KcyDUp6RUgjkNgvCguWyRQXCdrStgTqDmpgFu1Jh0Zlumu0LRqM42S5AxjSOBqcJIpiY
ObnRpferbd6l8bnXEkzaaknx/SZbQu+20HM5R9hH4+uFFJ6BWqiQgcIwaz74sMY/dE5F/fw4td1L
OvZqiDCvmShubLgZL9O1ANPfaMT9NHZjTQeygt3ZICHA1LROTIFZJyfmYFHJlmW9vcWhuuzYt9cW
+6JhOk8MLW6aKYjtbS2z4tGl5XVCL4MxupG+Zx2CVoi1egCY5WyE4rYTrZj2fd0Iys+srrpZm+eW
Q8H/YUez7li99NrVD57FEiYq2xo0rts2Vbdp+4YyFTln/JFWxerZSevW2BSWMr4mgz290LDtnIJa
+ey8UbHGTQAb8Y7zGJ5Y/VbhyVqqEExr0CfvvFZSXwNzRr03RWHn+6RW8ak2fW3QF2wTRqNkgaxQ
XEidHoCLj3KbeH3xQik0JO7EsFhZZ61a5LmtM8QLKnTCmV2Dy/YioYL4uaPxGl4CD4Zj6GFAO4MY
qoP9xEz3oabmF3hoOC10irSGYJ0bpAR9XFWHd4I18HUCmfhSVhxhkxd++b7OvRAKMN1LH9ppTg78
0+GtBY2nPweGHs4DynvEthVFd72MKFItDWqPaUgvBu3iaW0dUAqLT+Dy63yfFe7obXpnGs7pgx6L
HRJAB+6BfFt8ME0avLeVH+pim4a62cKFZgPbePhR9n7Qtew+vKR+zKwRL7mgc5u6rUU3XyDDojFi
DJCXAGIVwPtigrk9hKnQ8HX9mp93KZKv7jhh6wSigI8sqbv5q6nbAbhO72c7MRX2vU+aotouaT7l
EYP4lTbaatGCnrDiS1mQX7lgXEWpeeVqqbdBEeg7lRXqvBVSvODk8ebrwqWq2k4okZa5aC1o7fDg
t0VdLS2FcOmiEYAttq/1EsKFr0sXeH2IvG1QK7agK4cO8Rxkhg4q8FjNckKWGszb1mISRaajWy0X
o7bj7RjKcaAyeQoQjM3Uf9H0GQ5ROwbe3uhN7pu+dXEROWzkAjgaZo62JYbpazZZzge7KPsHrdrs
ztc+TdUjKFcPdW5AVGvn8oPjV+5NIZbsSziBw9lmTthDrQ9lcWITslSnsEqny3bi1jtktSNPQyUN
kAOz03zJbM0PtMCz/2KacfKZT9Df19BgPURHPL+jTY51G1gyfAhLEbvIhR2hoyZUFfb+ZZg/x7WC
Gm1zbqnYwmNRYLg2zYuyMLuHzFk0xYRTlT/P/Aw5kad6fA9CR371CiP+HLArbyIJ2fih6S3n4yRW
1aEI8/oqr5PRjMxvpSiulGRt4Li7YtPzi18HADUY2td+9jk20vTCpj+xhvZEkDryEWW8fSyXTu91
1YoEDKtocLEmvvtBOuP43mRqOEYQWz5OPT6tzdwzC40siKV8g6nFtZQsjv4I6DW+aekFLA4t3TgZ
DbeQWQ/AsCjSqpG+L0w6bIhOGYGLF7eHB7wp4pqQFfFBi6YZN7NedIcfiiBbl9Ju0vVJuOUFllG7
Zdv6Guwz+XY5z+kmcw2LangXipQ7KkELuGu3Mzv0MAkpkKgLzWkay5uC6x7ScNCU9a5Tjnvd68oQ
m1UOo5uJjoezMdfFCRqQH1xMPMmbh2roJMNqx85i6u1rA74cNiFYRP5mRZVl5wQLob0zaAezGjHp
qcgjDn6nxZ1bsVEkntfbl4pkHUUuhkirLWHn0D4zQOb2F31Z5Ma2VjV3rtvYDYNh/ne8W+8Kdv5h
0HBBhEu7vuwSpPfG1hSi6SUrYUj59jtLZP5LzVTB2ZUTqZRFaGDYGGdlH6ETNhtNno0OwWw035Fn
t6cI+pj3uVshV8g+cJ/MxRtrDJqe8TQWRv+xpIrJ3ffsZxXrXzN7GKqquDbrcnw2Utd6Zk3O3GZC
GE02hFtTTQtNkuaUSvXltDPawLlp7DStd5SNYar5GGS9+b6dWzSBZiZmeGyDKVG7xc1g9jZC0nJu
pN08EVer5nKrphIRwMev+oTuzQDY8LtiOnpMIOmw8vN1fK5pcz6KsiloEQs6/7Lsp8Q/qqDMQeeK
Vo4bM2yZVoxArsRmhJh/n+fKn7Y2asF9bAYz+wg/BzkUw/flEIA8ChrL1ivL8Voq1duK8VLkiDT2
tnJC2RB17T2CJS/qHR0QMIedokc7DxNN10fnqbik3QnZZD851cwrXvXEiIRXNMbOpDQSkukweFyK
5oSsjJ05/iomB/+aLs0aBQWFMrI6XkR7lh4lDF+cpnnEaqYTG7KFNezR3E1jBGkxw+LOaP/ZFIx9
KlQBOTIHZW/BfDMjRknnFVf9zi/iwQY15xYO9NQyaTe5kfKa95h2themPWm176mjgzXfS95UXkl9
wDFDRzPOzVKO6dnEqyDcSbfIp1PVS3FPBCI40SFYjVu1NmiZLBU0Y6Y5iTdu4QfpdkyyHrawEXfh
+wofZt1cLRaoeWriOvdmqSz/wW41dvg4bGfWJwiRm8AqYgx0vqD/IHIRR6gHaHu+2SLWXgd8e8YV
IU04/EEvCAZg7mThIPRYcTrjkUaoZFAWdbHotvmGOg5Q3p3vkCrtxZowRaq19JYSBetlGsQwHO1v
edSJgfXBngF9X2fzmpxkG096ldFNYxy1lVd33vdo66x9Y9N+z7z2obTHs841zfQDuRIysY6LAHzA
CZmgc/ESqfel6gbFT5xqZ9uYirda/y1nO34P3aY6pphSf0vjthiyieaGLfAbxmmqmYr9wLy3uJpx
+tJJUp+N1OSMp2lxugG3X1UlG50wK+BySBoCpzFEaEpxOpfBIpxrWrOmpuNR79LYLYbZOh8aLx8j
j5UKBGmLNhqmO2v/1WK0a6WkWryr3OL9CtV8KT8UjAxCLDKLwXMZAixNAgbr7ClIjfcTGEmYuN44
qhNtncW4Xcos/zRko19+dwj9x5zxd3t1ev5Ci8qeu+7xb+fPsn5+LUjxt/3TorHGyiCSrBgUnNk2
jvd/C1LiD7F6jkJEJ8ASZG/+ryAVUh2O4hQCtoO2tYKh/+XQ8ABGo0OFAbEln9im85eY0W8FDQfW
EAoKEU9Yeny+VdT5QRnqZlVzJQUnyiqtx5ng+RwVamBw7qTy+1Xy/81H5VDoT2ylV7eK54r1o/xw
qB6MRdu206lzActruASR6argNzv2t/va7weB2EWNA9vOt8gZu7HZfmTTqbEwKrl2pndGzsLihx/5
J3LaT06ate7MOWvc3Sh6r78Jj6VgaSt94sOoJ4+GiSMt1vpmctr4NxSlt18HlyY0WazTBHjwUL/1
hnq1qdNYy1PONlhGBu4OXuIFGfRff6GfHwYAFkoqgJO37l3l6ZBul+aUxUq8H1J4CCAK1G90jbf6
IOfLgdfHVY05F7npjZiSh8swzWg4bqXnw6AVMwbRe6rcFnyq0yya9jdwzT9/Kw/dFpEOlcOieemN
WMcQDv0GMZ+JS7VR0GRA2HS/C6n97Ftxa+NAXcMm7lvItK/YCiNkHcfMKTa2i43E1A6QbYOZeECt
wG9+qV8fDj/960uvpIhwXAzrSBenuzdzqISKEoCrdBmcPc+R9ubXF8Y3O+uPoi4/Go5ITJmCU0hk
8o1OtHi9N8ipPpazrh9ka2ZfmmFJqP8t6ETFZ2/NcVRUQXE9eaOXbG1WEh7dwUP3wUyCZIGV4I4k
X+vS/9xUFlkwH6+scayLkMaYhUjahx6XSb+a/PvjIAtzfCwoTTZuusm2OWzft9bu19/p7d2L/M7D
jugRzniPG3j1Pv7wHGJJGbPeHo7p3GNaCXVHp2zgHKHAZb9xdv/5x2LojeLOo4jnEcut10eKWeya
5dwf60SZO4Nm4c3QzeMzMA93M6qlmf7ic2n9ZhyGcDMsQRcn+uvjle1s9YzZjnXm91swSPMhCCZ9
LM2peP/rc/jnW4sjEYsjnEm6AHvh6yNNOdNCPFNHaJPLpq+lgfyajb+Rp39ykPUJzsuPNwbvgzc/
FN0e3pzH8igm3zg4PgEC1tHW/tff5CdXA1EtHB2gCsiKvX0q2YJBzOBXx1HJZgMJI4iwCmhaP932
N5LrT4/EAciFY68M3qJ+XbqFhTHJI76L7Bw/DY3wsm52pU7F1a+/089OHNQf7OlsoQE7vLnu2NLb
k4UdYLYNosxVMRLvS4ffvM5/9nVgT0EDMb+xqtYP8cNtlLlFa/Z+cdQ1qBONWfGQKotXSD041/+D
r8PSZM2zoG29/TrgZWaqLcqjEWbzQWpBdZdT/S67+lbq597hmxBRYi/P7f5W6vfMRTpC5Ufph49u
U84XjQ8hSVe2d1vb4/xkNVPzm2HSTw/JlpoFhCAL+XZgxnTYRR3Ij7T2pBv6vOo91NzqiCewPs6z
ahpyGpX8zU3FUosf5vUjnbUoGR3Wo7yx/pRg8P0Bs2pXHnrPIrI9etr82suMCp2em01v44Ltc65g
2kBsatRnYXb5Fwom3TqaheypkWZFednIWl/RiLXMqyGoO/OmdYMZBDnITB5BVL7x+TF+ELvajzSb
Bbu06LH2FTQzo1o3cENvejyGl2xEu+E6H+VqRkT46W/BboLTVa1p+lu8aIoNV2xXCiG4GNNHF2u+
eWtnDvFu1EPP2XhMHq/szspfMjds+zMcYwL5JTbke0rsm2YPs8kkFVfoo7koe4jElJrsqAfT3/Ut
J2PjW5U+w77jt5EVDPjn+ioed1ZYTNlpLPvgUlp5/NkTc5xHFV6kUz0V8UvruL1zmAo1fyoHx1fb
vCzIeNG/mTwj3dRYY6mjRJDN/GKfJCuiOUvN+TyQsJEi20fn2ch6GrwtRWdteyRaUqApt13YbRIs
lvwgfkFvWdLOPMTbfJw1Rea4tjewqnAy5L6X2YQbXZ3SjLg4nxC/2Tmjc1QvaT8Xl+gwTbmJhYrv
2nbGgJPgGNnTbla0mKAn68khDmdEZe+Nn83EapYd1NAJiUvB+K3Den4y5gYuVVz1mNuGdDXempRQ
vVOzRQ/crCUCadzWyjsmlDXRnBwq2seZxqYlm816vh0cb6Chq1BfqNNb+i31i6aHgbIb3+ezL2/T
JiYprWhYdcWxnYwZyJWtrXSM2swNztF8svw491VxAx1diosl1UhIqWXJQxdM7JkXGA+Hrmnfe3Sk
x8dg5p1HQqQx9yB1GfE0Yz9QZD7BiccMNN/ipaf9QahanKmgKD7ObrA8lEll0fI1Jfes+qdi5xh5
0e9Y4btz1A119T7xFOBXPOn+p2oO5LAFSAiWbZgVO5nG7wxaQ3OyfVyQqv8yx4k/bifcnNSX5l72
OKS5+4SiOlsAoBLa4+iRb6p3eVVwi1cuHrzI0lP5kjQ9j7W+LPHD5Jg6H5cpkdaJwGecfWiMnrO9
uN7MBEzRM7F1yi6/c3Ul1MZgL0lVpBK+3Aw8Unpkd42/NsDtiPpJ+v8i8amej9pqZm+U1O20Haj2
mrZgvowD66HE2A5janwUfpVY23jwPThlU0tffNKpedkHBnbjdMT5CjJzmA8pz7R+lzLCLjHMYey8
WRgUmNs08Lp7D1+uPFLkCbprnsvgY9lWsHfqdF6cfYiMnu68sQg/MoCk21K0lCfiszVx0LsMWtQ2
FWX1AYQJ0pIKLQBezAcd/IhpWn0tpjm7K7PF7Xez5kanGNmvSK3je34pZ1njdGOOxn9WFJYxKXZb
spf8FknkVcEaBxcFj5LMreOvXs84eUPDQoaqqmRZ7huvtwX2vbXz0vfSUW0daU9fIZ6oad/g5aLE
brZnOhXjpGsYK7ql/jiNjeOG1NhT0SLoRlN5fA5T2F8nIKnNFMuyrJT4TK++v4H/I7sgu7B0/YXs
Mjw9vkJaffvz3/UWQbgF6o67OsUhvLD2/pfcYlt/BLgEedMCE2U5vmbk/4m0su0/MKwR4EWpWTMz
67bqn4GYkIAN/+Kfgw4D9cD/S0Xf36f3/3774hnBbwGrZ7X+kDTDvvJ62eSQfgW/7X3qKaPx3qft
SOKBR3yem915UFcATLl1uzzdqnrpm+7BUdqw510S19XMHiWzoK9gGt+DbQ6ZSbZVFUDBKJ0wXcJD
76DxbeJGCGVfCmY7tb2PIf3iuk/dnIENnmm7PxYwqxggZpqXlBErr88vBh7N3raPJ2Ff5lOGEL4d
jKzWVGJLU/ICg0popYcEpJz3JUHsnot9ALyuV3uNeaLwjz7a97ht+5L0bemJFH9t0jJZrqcFhZeO
wdCUBxC0klZp5hoZXnV3LnkaL8mkiyIy1nFw4Rm4+XeUVtqYkxOE5Wxbrr8lru/GdZ/yGjPQBYZx
d+BFNmNkjeLUqbO9b/eVuzbwsvRoh4l+YlmDiqEitsa+vTjMADe+7Cy1bbhC1CbBs3vRSqB9ES/Q
uWVw2udF8yKYgMutWFx6q9bRi99+yYclbS+9JJGEIVAA6nqzzB1gxXYqRzp48CAyjajaoFkYzU5B
cFKU7hQvs3RqQAUZ+N/hndljFd0ZmjYs3JQ0VUToZPKe7BCuc0by44kW2wVqccIjMerKsr0e1nlp
NIXOcMfP5Q4fGAYr8Q5cdVHQ31oP4oL555Bt22KBwGm3U/wuH5LeW0V1Q+0p49F8PMiGo09/uLl0
h5Kx1ZOrQHxsGsZg5a7gAqbJYEiZ6gAGVjUxIaqtd+SG7CfapmqfIhpJdoMFRyajuhDJcAZI3rzH
L2EGkUNkHwu3azUKqDcxhhtJ5TnxJB1WZLnAKE4Md1TAyayhdNZRqBa+sMWSpon8kUnzPRNnx98a
tHOQ1y3E6GLlNmwcpHVipYMkrdDSCVvh46QmSjolzctpg+3nymuKjBmTTRiHVEIlsycdi1QffK8W
wjyNljuJx4QBhWDyIRPpR2NrNGgX4YL/+lTLfhH5YSw0ca1JddIG1bWAl5sSXBfbIcnEVR1Sqrfr
lkAmGytfba10ybGmko5bMwHIIFVt5ipsiAmsM9o1QZReD5bbPzlDxytngTuiIjZ+jJsQuJiB69lj
aGWx8Lrmjp0+ctVyGrXZE5nKZtrVN0ag1VUHeZW5QAorAIwnosoOxEMf7tdy6s+h0G2/k7BKD9pg
WrbFZKMe6soz7/x4cR4WjGMfWUdW+FEnUZ+D05LWcYWAajLw6YALt7GzADOHGWqwGnjpuUNyLray
KdGu3M72vSisiM2snKQwO/MVhqco0J48MaqQa+R0Gm+DKuw+lW4DD6+ZUybfjQ/mAUt5waVC1+b4
uXV4xEQ+UEx9xD8zy/NuMZa9r90yeGAVzks36h0RT1fwpgJFLUCSMi+zdUUrcTkFfX2mvMwb9jyq
ZrHNpe2qO4lcWl6wAlu1ar3IKtwkTe0aIy3BuZPTUC3xg/cbFyF6uVcFexfK5kNat2HY6hgDBa/w
BcZkh2DrXCSC29SKemKF7ZYmgJaQwtK4ycEOe9Y3XKWFaY5bR5tWd5o4HdVWj1Jku6yyWu+dkRiO
OhXSbfsLrFuB8Y77NvXPtCOZ9m/hC0wdQQVpehvAil2wbFQw1kRrSm+UyVc4yOn4MIVU6zBMozCe
inFpGfc0/OQ2NLey6Whexo2EdEqtouM31hfkOozmp5phvl15RBs7+oRDjSLzYTF79ypLqq7HnOA7
H7TJtOc8AY0rDrY3dt2hgWJNhu6T3Y48yMLRAGBbbVJrmVPzzkt4TwTOO5sa42VDW7i6z/uiMM7H
gUDRbU3YpjmlaU8wzuOGSe+qdBQdLyTMd9tJZAQ1hQyZsPop0M99mdC3h1cCUt9tUvUgY+AYqZvA
olRh01HjRWtKZeTTIZybON62ua4u47GFGwsT3X4MzDLt9kRjSNnZZlrRYOwQdyi9FeCRAKrLIjNz
pb0J/b5tN70mN3bhtjonHwgWQ1G3LgoGjfSEXY7CWniZ9uT/hgi4sX2l+jKeDy2RJ30gjxNfU9zC
xBYfiZ5P0ulMuTE91T73ntd8whyyzPsQ49kFSaPmIuHdtF4apnlWJZVLQ0VmhvlxKeKli0hbLiYp
hZ63p+S9a29ZaifNHgXLS/bpUHolrJNmhEEEhnokflY1T0kIV+DC6GyqkPOhbtaCldAjpoeUbkXs
0tkolUkPcsCOHfNMzzLvtpnkBSARYHsABL2AD8AsVoYBy+aKculEBy4qtJ9Y7zJBijBCw9YPDJaY
aU9dmJb7uG66kI21z5o4HcuEfBQ4HfZ2dlycEfB0JvxJ7IRwW3rjsSDHovdJ3rgPxD8Soo4lBo12
F/iWIpEmjW45EhtXy63X9qm3QdITh3HIPHnGBQVjuw0njyV0p727wGybbJfDQHvy4rINNsag5jPs
+nWwbTo7kHvRNGN3OWD+P0tEfEvdDt0rYaXLyzBkOEuIc64fq6Fv3muj94LdNHoxQRfPJsdy0boJ
11iW1Nb8YfZSI92SVYuNY9zb9hU4SWL1fZtb+VWZFgvzFcVudsPiI73hSSI+C4n35YhNLXt2+ZU5
oVUu7E+jsp3hAxHlcDjQaAEPujNCgmnB6IzmofZHtvFY7RaeQZiQmMk6LW1YyqvaxriZ3Eaop6wm
dq83nvIJrWozXC7iLrO/pO2U3LWCbmLcFZb5NZ5ShhZZOQy8bWRbDbuZc31rkyYl4Ks7iP12kHbv
yf6aTySModB3aUKf9GSK5Ws5cbnvfbpdcqbwJVaD1K/9x2JChELBSC2MXZRXvTOVW/AL9zMRYINV
jN4RDbdPbsWJiEhxEbrKM2e8SBOrT/ndGvNDVyvgJD7hQT9KcsU60VgaoKmaBg2Ch8CceRyrkg+f
W0v7peqANEWxmarH0JKkDjtBC/RYy1sr9WZ758+Fk/OUk+NFJl3fjLgUWWY5YeLVu0ypVm1r3rCn
Pjerl9F103Niy/FLj9Pv08DSrznMo3APXmkO9Jlki27xAyadfVLGaD7rYfSsaGIq89HMdP+SuqGM
79suF9RlmU017cKxSO3PU2lX43twSwXp9CQdav9gZ51lbo2SvYL4jQT3WoBbtwA+fahwkALHZipl
vzHFhmPrZmCYGNy3tqRHG3dTuZOW2d+gFKmKC3PsrL96TNgh7DoYPzOsIujwRktnYuCOAWnNyLeK
6p0jmuCwFMa0m2Mqeci79bsfNmQ/GZGyy/pBZOQ7cjzGLLAH1gMy+Hu9zXENzE0llzoEzeTG4327
4RwTJqOhY0cDDTjxyRq3Nq0TFDtM418SwL8dnfohdv9cxayj13jIj9r0UrRUb1n0kE3SM3ehp9Rm
suunX3/F1wL4ehDYZLAS6NXF4cym8/VBcvLmYPRLxl2j422a2WsdnsGmvaPzXj7+T47l4RBYeZEM
Xl4fK7agmXeZ9KKBRddWJUZ13+rQPB+6fOh/M0X6hqZ9tUXlixGhgdWFTsysdv3iPyj7hgWSr5wa
jz0NTx/ypDXr1spcjh0VAJtKlXrXsOretlPenuFwCr4YjA53qWhZcDYJzwUdOPdQG9Qjvr35bGHs
+rsR/OsRx/eTzywFWAzNwgDL3wyTxyTBiaY5+bkM5G6A8XVEtov33077fxSWvwP0+eEK/BN15O4f
/y3/9l5W//hff3usn/523f3jf9dfs+b5lcll/Ud8F138P6AwW4gtVJ8DIYSm9S/RBT4J9EVwj2Dy
QEGFa5rhX63oRK4cEgioIMxjAd7wl3o5qPS//m6Yf5i0ckCogrXNteOsLOC/Erv6hjr98ZpG9CHb
RHwLhhGOmreyS4mwPddk/GTmbEKtmpOJvDKRxBVHs8y6iyK2jQxvc46FzS+H+ORXBCciQeL5DF10
LLdV4VcfzClpr92YFdWGeoLlAT6dsWV/J98TlGFi8sM5/8lD9Bsd5dWnZm0XrJxF/pt53kp3+fFO
LLDjlJ3/eXSbwo7i0bKu0yxB+ldFn98kgmVwymbihh0UGlCFKHkFLLR9ATMkLkQpnDPR29NHgwnO
VTl5PrJHG1jvJnZNLNGNUX8eq6Z+v5YNA3swl3mnzMyjhC2gJD7ISuNrF7v62czG5laTm9y7gxi/
5GD1Lowk9ndjypMv6ro6P5+lvUcNIbOLzmDUG3+hQCHCAdC/uEUcbBre7uc0b7ibAZbT74Zarydp
xL8Iy3Dd4Sldq+d4Gr8+T4rUX+mv54kpDJ2Jl+nALq7oJA26vpojy+r++dP858nwd3KTP1ylf3oy
XD5W2ZeM19fzN1b86em/vv8d3x8EtvuHzVtKmIS7ABXwMPjXg4Bcpo/sym3O/gJ61Loi+FehAOlL
lgiMxemJZwTPE+PfTwI74K/xnOANC5HIY8n9V54Dr9/ZyL9i/TczXggbbBDf4sUb7EnWbOPsZi9s
3fSTeujh7+28IrC/vzr+n2430H1cdP++eTkWVgzKtlZ02uriezvv76l0mbsE7dMsuwDErW73Gk5Q
lJfVRANNHU8u2yqEitYZvEtzBP7ReJO+86u4fkRPqy+lqRnZMHg7BZVbHEfHL8CnkLQpU/s5NDzn
2DTTfSZDcdYPvXGdDTYTC1xe10UZO5/FnAR3vB4vU8tgkze54a53sZ90JKxA9IivWB/ArMTJpzhc
yjzyGsGJcao12QD7BuuuEWTehn6V8aqv1DUQW/UcU4hKlN31vwT44Q9Z6BDz6fGfOlN+Vo6z2MSy
HekJ89FluqGDol0TTp4DlAoPsN2mGrtGMBbK2ruuRVbcNmCX090AdwbaSaWS5yUhRb8VU5LtU7uX
20K4yENRVonE6NQdiB+jsHYMqqgeuwtTtGYrOBILkpi/xeA6ZXtmhgb+3P04USKlz/yJONAnZNeO
B6amL5tYC23xV10owuuxsAY2TAnzGmOoHNhzZi0e+6m1pjXk5ZzMwMnJE9BLz2q2VwZR09nDHB3L
J0odslsLPB4PuHgt5BmtfiScpGf3QS2tF57KpnLDiD0i59zSMkzO3FT4nxhUhQau83wZEUbN6Www
OrQBq/PiI01R/YdeaquIdIf6deYsPaEUi5gMbZppxxsKLDojcqaw2b0t+1ydGX0BLhUWApcbDWB+
eCbR20iHYEknUsY20t1hBHGQADiwJG7vrnCMSrhy37RJeobZwVg2Bn4byJNLV390PTnjbm899T43
XY1zOiQ4EjH8816CCemfCe9YcjSli2ljBamg8MapEKnoywHM4pg9+AMxmwCKZOGLe9g1qdyEVka1
4UBi6HmM+66COlHaT6QmjOWAjBPeM8M0kqiwQ5pkRJ6GBngRUBUIKV14tsBkolrGd2iAF/Cl+k1p
rFeuFLb8CjG/vHJMgsFb+IRTi8zoV3jLtbTWP63ap6Wg+YokAfm1HWma1oOTUg7d1u6cdtyPIIhU
ctMrDbnjgYfS3PTPRRc46dZUqf7slAZyPl3R01mDgk8jnZeGjA96D8JDyk6xpRBhqNOz1p07efSV
qh49dpqf5i7tyi1Io0ntZwuVgpCbMJFNCgIylDYUpo4Msm/xFsxVciPcPPjKNZE5p6YnObGxypEY
nOnnQcIDY5q/dOgZzo7SIbvc5/SJZLtiCHiacPlUn4vFNCiFxzpAtjZwMPQ7KD9ZL8oAF/oEIZM6
RGaqek70TTVmng8d2KuySJXoiNGMC+ZjLgfGDQwLAEXIAjgZTzAXxcQ3ZpJE2s2OtQdwM5KT2T/X
iIJZBHt6gKQRDvNRVaPX4sx31hYnc7Tza5P6rSdf9HTUp3IskCMkKjH8LsO4Tqw2+2RO8ZAQGg/F
02S5w1erVOVtF6eV2ErtLPmG1Uq2RA1sNSsqxipxGPCL1EDGAdax2FW+AwDUX8eNXjzk7QGGlkXY
ZznKIeluLRoqQd5YLE9RZprkpRBVgvpEsVJztnRts47Dc0J/HTD0dGdWkxyu0KtZJoGrUEwOCCcW
jGxAK++7NOvkztZtiloWj759FsrFbU5kVrkoxjQT1jFUrmy3Vp7bn4a1wnaj7XBkeuasJtS2Xm8k
wjbJ+Ywqh44YMhbYLbWppmixzdZgSdYlNH3F2o68IGD+4U3h+K7IKhXvAMfpT0HW2uXRKrpxjUcB
ydnQQQbjhiqQPrjvCxdRl22rR3uF5DmQ8mE7bt5y/Fh3CYD3xLRmdVGGbpU8yImKieegs+rqBVV4
AUEQ23mFL7dtGWqUlqW72zCfiNtTe2ssLj7XuoS8ltIC6SJMNaa+Cw2dZJeAbKyRa4s5BI1jVW9D
vyJGWK84JcyE7MjbXhrigA8y11ecZ8s4VYGB8go4bGz8SPDPj49pZhTDO2YBDl9pcsoSsSm2mUe9
5EbRVEeFvakYgImMRrACo93Z38tWAJ4DmlRTGPF/2DuT5biRdUm/yrXeowxTYNgiZ5LJedQGJoki
xgACcwBPfz9QVV2qM1Tb6dVd3DqbYyZRmcwEAhH+u38uDXh2zTbpjZgVyfSb7onj8gzLfilMGTz7
MyYJFuckb+4VUwpnG8y2vRwrkpouCRvHL3fEK0eWkj62WfyaQmYXCfNG7yjAu/m3Bt1BjYgmG2gQ
HLNgeEVXK+oD+By0djhLBc6dOMNJMze+SS93japLsIaqN/e+YAvsYoLFnnxCgEYZi+SMo/bdmawm
fJmxRZs0h4ciJoRVt03+fUF67B/V4I32eZa+lmchlNVstXRnivL0VK/kM6qHxIH6Chk/mYW9jFuk
oDE9gCqqJe+emfOuMOR0M02zw4Ed40Z6Zv2dph/9Ysp8OxaI2XdTYTpXOmV9vZwW4j/brkiZiAUQ
tqr7IgyN/iIlaPVdWW5CGKsO82GXEdrzt/3SpcPtMDv2N7KmyfDR4txLvwIfkMPZHcomuao9uGAn
Ouxkbka1GfbpZmIZNf1orubGO3Cp6HzcqdZtZ7FJXbKJF5xM3rUAbKc16id8SHlN8JbtArsUaW/b
WYUYs8JFHIdSpTS4yA7kN6FoRFIH8A8zH3YcIBSPwtWPAOiqN8aCFPvFUqhdxsyc+XpaXrNn0B+i
Nssdsryd08FndHu3MhfuZARn2erqpi1kureHxiYVih4Z0R7l7sZxak6MHMoD8uscVXEjthw81AmM
1/JcFXlqRYNli23QY/XDCcJYnUkE2BxXGOfK0piYSGNHXsZAjlzDNb1HEWFg/+goGkwsC9l97Px3
NRfjMe1JqzJTM+mkw8/VDE2yz3v9vgxGf/BsLDvwg1JGEvXw0uS6usXTBIPLT61j67n5a0Wk4E0D
3CoiftfU245BFfIllzYAmxiyD9OWmU2mUYopSny/2Xu5OLplYu/I+vfzllG2zQWtTMfEH4VtIHbD
ktbExfgOheMbl0l3qyG24bPCUZejTp9bZ5iQ4AwbglJQUmnnDMvtXJfFlpVPXTReIw5QJcmsu+5V
kOp+2xiF3MrFMW5iz4bm2DTFRe7P7cOIIR2utD8YGNo42R6CLv0YKpcmQSeseU5WCMpJmInrXhPA
tN3yuWjLOJq0waC1m8x7FRvj1ndd/9QwGcUaUckHFev5HGOgP/eAG0+En9n8SNMDcZaY+5RBKcsp
26e+jtXF3HHFcGaGXoXwnF1Zvf2ge0J8Vp3iZ0pSAclJVbuma5uo0FXyys3bbqmV7N9MG18WsS/7
DHZUEQWd47t4pmtTOS6RUsu5pWbsyVYwS9PcMI4larc7C3mcQmxK7Iy3/MtZi2egHg5+Zs7PJRJu
s09D94tgixuNzHNPVeUwLndNmJXbgM4XqgCMwPs6hLF/62ge637YibPHg/OgrOnZ1618m0fB86MY
nItS+xzkZVO/N6E90lfY1xf2UpanKi0fwoZoXzrxxrd9nLYYraZqB+qRfG2HK3Pa0EfzFBKNzCJX
pfUPq668nHpRr/0gt5wxWiMhbg+iDrdBMpGmBCC6LvLYekO18i4JwxQFt13e/1gYb20r8P47dJaF
R4j1mhfC54xTii2sLHESQO+oynYmkznjPHyAjQLx/78qYD9/ntxXmPe/91ntugloVJX95bC//sjv
Viv7N8vBNUWgh4QDqhoC3k/UkmP+BlKE0zwNGT6EHofxwB+HfSQCKkrAKQWYtLgWVlHrD9nP9mEt
ESkwLZe8Eyfo/8hsRR7uL0dwBh5woAgp8B4sC83vH1U/J4HNpTS21cRMDs0KItXGOG+qEZDYoRUL
ChVG5F1In3E0DMTwFczJyylvitfSLMIv2g7m76SdO+aqoZ1v/aBo7FOtsptxMDysURmxXgAjmylP
XwIv26ox+4aR3dnjtrqoUNNwIAY7jrzsI8QjryUONWUk9tzuBy8etsw/VobN69Di90kc3IgEUbeu
tjX8CfnoDLh2Hd26z9Lwml3KCbBkU9NLcxezFR+o6Qz69DGXdvxOvYzuNpnbl/WDTiv2eKnFbiGi
fBUVQKIuQMzJIxPq4byRk9lcJ5UvAbG2/a0hwMCw6mtpHwJKQlmlR9Ekz3YN5vKRp+BUQvJvV5Tq
lFrju9s0jB2Mjmzpdq0gXGEEoWFgN4ktAeoNwyM1qfDAz3VqNVe9F4MeZlRSjC+D61BsyibAO2Rw
U8tIqcSsdjZ5HwbWClRy6orpnLLnKNn74tpBLphYMRwkhJ0ywD0tVtgM2Nuq4WDHuG9J7AfJ2aUG
+NmOR6wyoSfPU2kdeO07FhpsWTWGi2SGYTeZRne0pzq54tLZTQV9prMipWzUbXgyzGGdr3cxmXfE
4AkKcp5tgeYd3Wx296lPuH9qfPcSFMCOrHrEkfyyb4vHxm8SnGgtu+Be7bNxWe6Ys4GHMbKXRYQQ
G9I0P7QZeyc2J5wXt/3smmrTzGlrvQQMkeVTahJDajmTYxHjURHyoDUql0bd/4/V7G8Z6X+pjvy3
zPVVKf2/0PX/IeC4dSz271ezh3W28F8P/+QdXX/q9wVN/EbgFhIEAzAGepg0/1jQbOc34HD854Pa
YuGy/1QvLbyj1JCF68CCRrJP4Nzv6xk/FCI3knsl72OSuPiPGiX/upj5jrN2O7ItIV+BifTnYvfL
WC5J2Rf5bflGAsJ8FEXi7Cpdlhd1Nfdb2409DGRj4/68Wv6tjOl/xuH+lDHXl0W9XJdr1yTt809V
ACKU3LGcG2sgvfluKIJEH+pZxK+wS1S4zc1xmrAQyPIOS8DEfBCD2aOt8v6b4y2sskXt8JhGqiLA
42W5dVCg1+1nzRIAfdzr9PuYzVjMvLgz907u8k/kFn3gu27odbJXA9ajQ0dm9ZzUw/gaw93kDD3P
rTiT3+cYQxfFfJMkfAwbO/dEdzD8YeK8SBrj+2rVKM6kUjHZZoEuaqYkvJdhUxMMoQ/HG4VRfvSZ
2cVvPjc/OkueYbrrNuARNMF/vJWa0z5nSj87LXzFXXkK2Fd6r2lYYHSygMOaiEyaTD9SZmAP4few
5tS5rRc2cXd2VpvfJvgEb3WaqeqgU9WK+yAjzAD4aEqe+SONVUcH4WLs2yZzGEoNlm4j18oFXreB
+U1QsgOe5o6mdM7cjtqHqduCYmmG0QdLnchkSA4ybfW9Kts42EMwCXYQucxui93PPDZcVN0WLEmc
MJvVIjsMBGOsA/Yh45xRFd3SB61BkJeVSIBQdLV3U0/tJPeYppR11ImRhpugBsETAR8Iw530qxhZ
RNjFYG66DojTnSL8kD6mvvxmtxOQnXASwbTlQNMhSizeF2LLnDjyPEHMS1Al0sgXQ9pv6I2XK3C2
D7oIR0JZbGLaHTE1OVbDYkwNzythg/Gt93sJqGW25mBrQvKtoLBYrtqZxgD7aibIRy85xl8iFRlS
Ct6W0tx7zaSesnb03uKVYIuPis+NR3DdO6i9fVNSPF6mzLBCYqhHHGzLKUzc5HJxZ1479fMfwzTJ
H3h3Fz8KYVknGxo60x+dOaP2wjayN35SVVvqCOD2L7Wyj5QrAu9QsoakFNtA7jcCnD9mTiqiruBN
MY8iFJsWYNw9bUVOFmfvCCHa3jRO3L5iNhYOwegJSxgz/3brmZm6wPzdPLkKQWY/LsTrkdKFGCKT
Rh3/NFVTdZBkEHA5kGI9+HHD9bLQe4mpa1ZmsiuLGJsoPQQCHUd170B9svspiTmOmVq21xnp8mfX
HNljgJKYrow2524iINPe06rFiKIspv7Cz5pEHsZeFXv4V920qZX2D1bbJ7yw1MtVKIuFJ/UCeyYq
HZ7H1Kt2RFLChdcjxeVM4KPXvGIk7YwNR4FOinO6mLqVkT7SD54Cuxr2iymQj1Q9tI9kJdVdXiT1
GGXYy86NluObFp34Uifh8uLQqI4AZufDLXC67CEvhup6kcaSgB+awo8RnCDaita+c2ElJY0LwdQ0
r26MjTzCPuBfWwiqj/OsuYk9OM33bunNz8WwlF8pG0uLXRz3FLGWEGaTCNq9ycmdTO9t7UobwkmI
b5lNCTVXuJatHLim7siBw0ojRQN1BBUutMbU3sW5KMw9Mm1TZ1tOL0VAmYvImbs2pp2pD5eb5aEQ
id/+yBw6ATh4L/059Gar3zhBzVzHEbKqN+rTzz4ViW1z9l597van5z349L8jC+OFX34a49WnS774
dMwn7eqel59O+u6nrV6oCfxiuSycfHfmTw++3SKOthum3CSC9sEC/GwTiGYEXD4yYHrmS2bAQHwr
cDfFp8cfyQm/P/eTPW6nXFhrEOBnLMBQPp/L3pg6EgPeYCzpgXKCNQsX4zDEGtmqoGIpshNhCMhm
y0QMoYaFXG27duoXCgqYphxTuL8EFwanJcXg/ow0gOZbAw5Qy+Fk6Xn05vCgfgYh7MVYswv4TolI
2DVM5Sn0i/kYGz1xJKquas+9WB9R9AoX+BZ8gnVDjfiKr4Y1Lv0ZxPB7nGRnDNdOWRJ56zrvkYzY
6gRzPm1hrKpYxNRPv9j8aR6LP41k7aeprP00mFk9TUEv1uo7m1cH2sRZCBlo9aURKlI40E3wP7gN
Vusacqg4AGbH0Mb6Yr6y2sUfSzelV32O8y1nho5JcbXDJYbhVjsSBmQW8k/LnFbxcA4+jXRpy+l+
l3A6v/cyCMoqSRgOre67QfarI9Yvmm/ujD2UfajmF4bdhW0v/rTwJfmUq633ae0zRsFUolkdfywe
LUW1TLCuWbEMVKMiALM3G2l3an0rn3Y8hOwmGscGcZ56OOey+rQY4kLEbpitzkOyCbkVCV+hRUu9
mhPhoy3f4QFlMw7w1b6YFdJ8d1ZP41CZHqS8T6sj3Dn/PtE1tRPYBSlssx3Fm6eHwvzeftolQ1Um
D+HqodSo8GxFvIlfdJiVJubRGGPLQ9cLqnSvyhRhxqsKLPk0Jug7QRfGM16xvt+ZTYlGojJQcDs2
C3N70LUjIWZ3jcSEnSdTt6NmcHybiNjh6s2hiBOcdC0WuqaR8aa3Uv/JYEo77kPZeWq3zij7bUhi
A9Bk7RMuS2g8YCY74fGnQcl+Z4hmiygnDfc18bh/gMdDfSV+UAAGMBnZ5UDAsbxHCoWy3Lt17l+7
MIaKrWkvSGB2UGDc14ZDmIQlmFgBrD/zMkxxkwMayNiDsCCPCChhprwzh9A1UqCgi2MnZ/lii7NQ
jSeN9bVbz1TeKR9d46WY1tiHWGY72y4tp1mGDy7DLVfLujkGSVoTfQgLVnSvncseRd1OVeSUnl5J
Z0w0DgBYcoKmNfsfsGTUEbhdV5SnbqKwbBcgvA2HmUALVni483tKG2gfycysQZ7Fxr8dKU5nQBIP
HutSwIqLX3jMNmkex1dAXmEvFT2Ta/pX4tHBtJtypWL9iMUxwVHU0daj85dpUhmLL70BTKyk1b0P
veFbewCBK9FzSmcOwVVJuJhoonsLUym4G0dtHK3FtOh30IL1g+StiexniOvOSasvWHqns9tjFtgQ
9V2uuTT1F2GJ1N67epzoHOlLAy/w6N+ADaN2QABZ/qFIvNxOdEz3e9Rr44XfnJFbwBT60TDMdYox
+4KGwi5N+oh0p/u19uuKR1To/ACMoLg7Xfx/m1z3ktWOeo8bjfX/S5AH7fe5zQm0pPDk2ogO8+RV
s1u4jUnVniciwC98W8MJnRrp0A8a5qBIL4iOGcj3LYYn+5FWTsvZuCh+zBJKgGmHuvOXQ9x0g9gO
wqCseKyD/G0aSpyp5SAtfRinIIm5/w3ikElcUy9R0lgGhbShBGhrGr3/UOZ1T3da6tGcwBafiXtf
6PIlYKvCMLFgiYlAwzJSW7f6az2FwZ2UmQx8I9bGHCo+6oZNN4CTCGZCDaJCVmvvahqS5V6UxGw2
seWOEoNWaHf7EMrqLdhO40PYiXGxYEsa0Xot/7Xigr/tyty9C/s+OI2+ZI4Z5IVLk2qaeJQCYB7v
Tk1IJmVNdTpBNLeLZ27wVFHRgeP9B6E85wt0NDB1XWp4xh6FmUVBsAUvcFHNbrWHYttYJ85sxVWu
cW7vPYT+ai9rxkBRmC3Ewt2CxSHqab1h7mhYsoEbObMLbVCUGQVLjyllVkq04TjBFDv1Yv3rzaAy
4g1x0x8GaGC3sF1ltmMnwzVIy3l700FRJYPsUUKdU17FG6pEdePDK3uVqh9dSlcWx0H7qJpT3U+5
u89JiNV7CmaMH5UfJ3ITZMkgr3K6q1L6FVhsIloMc0AAg5euPn1SYLuAbSLEv1wuN7RJA/mPs4xN
HqPTxIQbAFz1KvNadKA4b4IT+cXmtkxmo92UTtLHSLxe4dEXXDCgI1sXvltxmb1KboIn7TS0anG4
0WGkfOSvDRqP/JYEvn7Lxo6PGxqn8y1Y8BBHo2v33Zb72/xCIy77VkWMPmIFcJ9a24pjZPe4vh0X
3hClADXvpyBB/q1wTd6EDSjx3qoL5MAuV8Fj2Vi+v53a0j+4HRY79kKTwWWhzJEtiDU0zbazl9Y7
+qJqvQ3DaWoAmXVy7ukbY7lK2CPLXchkQ+4MltU1+d5RLp3Zg3O0DYfJljSaEWu8k5Lr4U70n+qp
IdPR6HWZyqrPySykoOSCxZ7PNwxnW255GNMLYmJveR1kMN/lMbsQCsHrYtz1zL/5kCfl488fDAY0
bBHzeZ+XjCQ2lXQU/iLmOz2HK7s+OJ88Wu1b2qdIixqEaDHHZWV4pvq14yjye4Hj/9riMLmhYf+N
uPRVrp7uX01x/P2fspJBpd5vLma4EAUHWzyO5T90Jf7I/i0wwY2soWMXnM6fQrm1ak6mKXDVQotB
ckKN+kMot9zfmN7DOHOhMwnPFP+RK+7Tjf+nxsM7EkQSLFP4aD2YY/+xXRTDHJafUTuPKmsa4w3Y
R3iTQf1sIwwH44l8AIHABVtaNRZ0jjSyEfu2avOSyrtFvStcObuUFYvFO+WRSbYHdHJg8RObmXC/
f6pGs5n2ZCcr2o6ZPbFFRRSA9Op5txyGF39TmU4H+7iYV/iBPdcP+WJ8accOS0qFXvuNWAup16rm
ZMx21THuQ7YvrEPUvVJPhPFM7QZTpO/SUwFj+aoilJVjlgr2GNbVbea4ct/0EwzQyR71/6sY/a92
9PUDdFGFHMvla3SIAvxD4KDli82WprQeGQfGHP+GdiOlO25/uaT+hR8YYfIXR+HPV7EsLhYmGVxE
DpfRr3bgsi37gdSU9Sgrt9tVad3utdPR6Y28vHNGaez//vX+xXXBr+Lxi9HciEuF7PtfXnCwZbU4
rZgf2R3Ol0lVc/Z2yNvuc8ubPwoc3DDPrDw88BhI+ZYtH6pXB8ltg/PO3Tmqh5iCQ8n9LjG3/IhN
vAKRCIva3/RohfQtz7X74GYBV5Kt3Plp8FEW6TZz5nqHXAaLep4ooRpkSJs0LvKi3i4LGLGooIwK
7Uj5lRe50s1vOqsLmy3BltmOzDi+NsDNUY3oKnXJkKC5L5ZJf10zWzTOdKCkBc+rD7yOOaBVV/ky
csd4kNHff4D/9IUx3aJ9M1jD/s76If7185t0Z/WD9vRjn1Qf8VJfJgafzWKHR6OIs5/f1v+uvf8H
x+4vn/s/WZKjrP2vx69T9pdOmM+f+V3WZ7EEUcXGJPBB9KHr/7H8Os5vFhESMBGcRAn0rBPM3+eU
ICFM/sMS5nPt8y3+iYQAJMG/wx+S4lopaLb/n1iS/6E6newKiEfiDcxJmRUgsa+6/y+6PsWuhR0s
6I1lOHbWt5i/g2a6FGH7AckhbTrWsbCli8nKi96CkUIqE1vUAhfdCzedgWmHtrJWiPvPD/E/up7+
dlD0P3AExAjm766Uq6919+tD+vOv/7xILNP/zVsRcL+PalZy6M9htmWSRvndtM6sO/jlGc1FwnXg
BIyWGXdb5jow+v0RzdOboTMmeMcPTM5p0EY+i4qTH/XvKz1Ds387hvnr88UA3euv//usUvnl2lDI
jlQSkn90l5vE3TIh+eXX/xdPFKbqf7Wp//lP8/v+etkVaVJBazfKk6JSPFL2IP1oCdzgGK/tp8Q0
7fs6LMW1BS7+vDoZL7EK2O+VvWTJEYk9YyTMxYzqYHP6ixxllQ16gTPvfc6ve9VWDW2gWrgXhKvL
Hw4DzdvOWm2DHbv8lz4Ogx3GgfFm6Xt1G8hkenLovv4iJ699y5usfm4opXyghXH1gVClwaYXVLoR
OAjC5Pkfgn6Z7yF7Ta99sOibGZd2FCxD/IZlbTjBYyAeQysEJiXtZ8VHZyzNfQYkelN3lvOAfN58
A1Jhbeus536rpWlxpMJQE3ldB/x0DchfLJK9CL3qoj3JyapynhK6hIXOUaO0RFusqaDypcebG5lA
srztXMgQkWESt8SA/W+VCgekoNjc46jNmhMnv2zXebO84eCio64TONsWWWA/1dnlXPXzpUuRAZ/R
ItwjrBrv2Bhdc7vC3DiTtC6syjy/DBcGNVv0tYQ24Xb6iktOgjYKw3ZXIUpc44xwExTpPL7Oeyfe
FDhyt7VR2buwb+Jz17jMlzLfufEa+ns3tjfr75M9JW9D5mpSzvlyCxa42KXSF/fYvfwtX594y1Rm
P/isRgM0LREcw3mMb4pFgfkM+xFVrvGTE76seceBHpevWzXjRtGEeeINiciPbWuj+Wwv9BT7x6x0
ZBA1Vt992IDGqETuOuvRx/PzZKKaQjQpO06afIPJA/71+BDbhXccC3vVG1zjZEJmGPeSGwSfROXV
kDhG51a5xnDOFBzsCLxHvQ+o93goMp8mVx1kR36F/LJ1CqKTQ7diygT4kQ2n3um6TzPzRuTgVTaz
CuilMYwpptoEG3xAOvfgjtRD7zPGjcchSGdKc/vpDn2sxW2Wim1SeZAFpqAzyfaX8dNSz+w1K2xl
jieqoxdr9zmjdusWcEf2hXB0ehadG9zY00BSXIxdcdTlAK9nnqjNoEEwfvI8HXybGK+tzYtVt0UG
AT0wFylJ6AyDY5vjbdBqMeUeir5/OzPWOwFxSTm7J80WazFiWFx677Jz07uhrbIblcrsUEMvOSSB
bL51fkqJUq7izbLOk0DCNHdjyBuXRpDvasqBU7Q+g11breJ2z87dOloTNnmO8fX8Hrhtd5JGhvaV
BSYMAcgh1lb1puKMiVbRRsbsE/MXnMjzLUx+GihlmVPImk1f5mxJXs1BxVdqnMWl21j1U2aSMPVj
Q97QWGxwycrupbcr9yns5uQ6z5bh60hO3TqOuL33Hp/Mxbh2cwuux9uGdPxXB4nHAKWSVae+GUHK
uIFzgf0j3DUYlR4SNbq8NSrr3Vk6zSU4DIYtA3INjBAK7kU5GOchSNAkRlOOZLSrMXQjyCx1uqEY
3L5FW/cvuRQCdp/cX97s6Ds82+jBGNmcN0v6ttx0QQVmYB4lsrGIhxP/IrcU9o83bzb0U2wYw0HT
ePI4sPXcOyodqQcgoocLadG7uCmbA5YTSkzJW1yPnWEyiC7g2BjT/JrA3j1kre5kNLatOA0Idnvt
pcWWX727RKb19wjhwOLytLzwcwMrfJZPr2ETZsxZlbUf5oZkNhzh6ZIJXMbSmA/jfb/E+RVljhOr
HFy3B1QW8xGfsNNtAx3TnUBUinXS1/6ppJGM5ILpa8iNlrrqsEixmRdG8iOdjfwD0xMWzlJ1+c6I
V6e2q7V1SGSu7jQNTcxUGFrdM/4RW+BvyWFM8g6uvdHdFaE/nnrIesdqWKp3vo3shpGfOI/eEu49
Y8RBVE6IdEui5jvHSrBm0ePRUUmpGffAdXJ6guVhF8OdZA3lHFbHyFAJyD3MXnVOGZM9thtKDBhY
aWO4yVpaAfFl5zanXcebfxjkrA+xSmaFkF2odK/LvL1bqIk/NdoVDzrXI1ksI7ha6b63ZuPaL+RH
oMIVWpZPuKfHK3CFXOBUKe+xoJub0ZodNGFTz9E0JgxKWQjueqfEZxVn7Z6vFpjUVNyz+fiSUW9w
Pa8zqyZfaD9d+lF8eFBS9nPKPI2mg/CR1geIXC7sf8X/u+QI16bbcGCZUWObf1eKlg8gn+M+7nP5
ls5l+GRPXneRDLmpdxhel8e0KKZbYgHdaezm5Rv1nxAAgzo8Q1vJjkllwvsMhmRy10fedGnVOMs5
42gW4CzkZk2WqEl0uw/bIHuBGxnuRqqkHyb2ud9S22Yx4XJKn6Rb2ESXjIXGCh0kV/1cj1dmI5cf
o9uh5JtJDJuw9cPt4Plrz3Y8vtXaMQ65lOrNCPp5NwWMx+mTX4xLSpbdg3JyZERKHTiuFbBuroMY
FiklOjHbmEmF13W3UhW80bwi0uCcxhQzc5GpcWd3o7Mf6AW9dswpvwTd4b1ZpcjJhCyQAEMos5Fn
zjVHTYeQ8E47C2yaRgZ3KsgyHmJF8ZCRLTkFE4QJx2jLh0lp5+y5NVFbtvYbwZxeRS4PnoMVpgSC
SasuOywCzJBrJzaYX3jpaze2871Dk2AdAYssqGStquLSqiaHQutBhfeid/I7d7SqR9bm5tDHzFc3
mlqejZXNrYIng1IYpctY+FvagszLuJXhWXCUueji0LjyZ9nfx4Y779gPYU+I+z48x+5ALjcz4K77
ogaZyvz5QpAe+97ahPuzIMNlS6lJVEGZ3+lw8F5SrPjfZ+U557jDmL2wy/2Cob5nVjVazsIeKNZH
pIDulNu4JMA8MdUeuh3W3HQb8CP3YZHjxwWXWj+YBi2DlSXzvZESRyuUjyQN4famaaWPp5r5BN+q
428ysIxfXAhtV4PuraOapCqjwgvgZ6uufSmkl+9rjnuX3LjLoUryjB3anF70eWh91BYIN4ztIe30
lh/7Gwo2hquRZCrZRjGZb5V2MeO4dYBoWtakaebkXJZ+fPRLF8ud7pyzpu3j1Kcj0QE3gbRC8dXE
UB+lFQRZG5cXpRAG99ugKJphG3MxuK31POOhunJaS98DMnJOhercF9Gm9o2mjf2OJDWdZ7W1dAeh
TOMFCFnPlsMYloM39eEhZe24xaif3MuwLEC707gE5C1uHkQKWL12aajnseokO0FgJdlUgoKeWLk9
cxtv/IrXEh6lHK9bthgYe7z4tMxU/7KRdNx9LA3rxBIdv2jLnJ4JogSPZhcmj7DPsqtKBf2X0l+a
HQQlcYrRQZp9obwf1JCzKXG7lyaYdosielfHJomUDOvCho2mf0/7HWNrLtSLIOsZppntEF5PuRkz
nBuMa5qiGrVL7JElvkPYgR43PIEAodWrS+X0SFZG3GUkSr9zBk6+AsmDoVFAUboCbbXcOWwGd5PU
wXVgVzRgL5LQYrF0nY7mko6cSHgUSNiOQZOKP/G0JyUovYs+jhnbg79LJBCbad6LRI/P9ujXz2YN
XTBPbXwDHOkYmuGSUd+xc8Vn6OkMa9rWg4XTxfZ8tPvUu4WsJ69MiuTSjR5pbqv7bqx20uphZ1VG
BWp9DplFydnZZVbSHJeBPOFQ5cG1xTj9MtGMC8EuJcYhtWMrxgQj1Z4+rgErAYzEx6AOxkuFR+NS
tetv5BPe3Fgzx51Y6ORbaKbtLbhY2ARae+85oOGHVMfdUUt8XHik0trYAeyTd1NSZDgiUFILwFGH
NBDJM6hfblVnqvxH9lXFySwXfa5SgkHYc0THNI3sSjXakIjwUY/MyUkbRLmJbYLzHN0ZdkCJGq/S
me+uRYqfcXpjQkbFZDJPi7xSkIIOhkXmMQt7Gr0ps/d24eAsj1aYJafOV9Mt2SyHGZhd37Vycq/p
uAAJN5mTBLbW9gdrbBa1xV3SXKBQ+0cj7bPLOkNPjXy7BtjUWvUjRMD5R84xbVOLPLkKcUBs7NGw
P/whw87lOc1rpsR4WRNA2ipYDu80tnEfupW4npLUW9gQtjPhPK3klV/o6WA2yfCyOip5VLfJxcQg
6baFJfXQetDZXUFOh7kNwD/wRO4t62LybtOa92wvFtwtPduzxSlEp/smwDJAYRP4Oz/Q7bZqKuwH
HW3Qu64l3GN1zNGjtLDHyyAHyzDkXXhwS4g0QGbnimF1CAkzFxxBSdXnjLN759WyGjh6Ln1kGx8G
BDXwvrtvsZi8tbVVP4cdV3aYu/iZLbcmlewJQ23Y1Am4umaA30qCES08fQgUoOaMQdj1kljLZYtf
kG9ZK5rCbKRaihvKxyUgA7vj3CoODCrDD+XWAhDlQqwsTAC52BMJ7sgI2xkUk6ge2zGkQyyMw6e4
RqzvKIKYNximfSiTcScRKUY4al4vhg/bmyQYXED1tzP4t+9Ng++tKizKBAU73WuSWPESTZ6St2Xn
nwq8LRis+cgIDS4eG24t+2dHZsG3ZDDy9rKfExs8n91wBA4S76udF+Vl4lv2bZBykVegdyndS3EI
FrwL/HcELhkXxnQ62kVxzklvH3LQRHwh/ZKcbcr0ThwdBSlJn400z/JtkYfZ9YJX/a0YxvyrVZd6
3xTCuzfjNtlOIA/trUgScXK6oLytm9E8MFGs3gNLOnuwitBGg2p8pSt9K50FX0vR9s7AE35mxpHZ
8VNYJw3JG9c/D0YNSF2b1r6bFv/GxiJApUYbujezM9DT1xr+dqlN62kJKgwpMvdodhq6By83zKsw
TvVLjykElnemw/Nkt9WFTZGBopjSLvFXlUZe7mub6/S/qTuz3ciRNEs/ERvcaQQGA7Tvcsm1hpbQ
DaHYuJpxMxpJe/r+PKun0FU9aKDuZhJ5l1KElE6a/cs536luorZDfjMs6e+EvM7PFeUs8RujzQ8D
TdO3LGUH7mIQfxEzQsE+wpyOTtagxGvrt8Dp7J8uXcYjTMHifp3zbhsnPfllIpKfM/sbrh5qfwwB
YK1jbvgdAZWYMNemuauFqh7kXMwIAG0a3fKxQBbM0+RroQkwtN5rSkSol9e3Pj/KMSSo8JCWafDG
jAnQAGTqE4Xzt3l17ItQfXjK9DQesHD0F3CkrEGjeTqguJKS2yfBcpfCMckpK/erDcw29/zyfhqu
V6E7rPkPUQ3fEwQF8T4c/Ol74XocDr3jfjBtoF1V+vrsC1h12DbVxzRmyMoTs09wPV1ADND1ceeB
EWDZfmI7TTIqTnJmKBjjCuxynmN/JEn9OrpXj3mweMVBs6h98qbaueC77t5N4I2/K6T9v4r6+kP3
ZkSW07oZuoJ53a8d9BQgGpDgOwgGa8faW6r0vCAQOdr2GlZX/fV7h9J0xHuRFbBQMRAYEDuXKFEU
7OgHCGWxPhMRv40/B+tlD0sNm5GkGuSWZpBHAjGHQ7447b3ucS1W1TRdRmmae4O1AvbC7EJsZV1j
D7bvr4QHOQf+da/XPY6QLnpmLWI8UZl4Z/pxCq64KeSLDur8OyZYBjy9NjteKvXM6jD9lZBUgRez
6Io7zHzETA9dUf5gKofaeTANHt64p/0CiZ88BLL1j9R43QUsYb93O+89d9eCp/eaamm0uQ1A+6LT
btGVHFD/ITqb3dU/eyteV+CfrJ4okNv+OZBdhJ3FEOcxUvRF2xH05sbDB8gqMA96UHgh+8oDXQ5n
oR9yHe70nFSnERjzD5QyC27ehIO5okFHcpv7XM3a00+Ybgkc5oSB3F62oXikc01v06FQP93IVd3B
G/rhPiB0707PuCQpvYJ5v4pq2lE0NeHWOAE4DEiLU3MI1BLLs0Wj9AddZPMeWp33xzKvCU9HxDX+
jpMlZ7jQdP0FSrx4DKax9ODLI4f+xfp1fTSYadoDB4CXbHosrdXGlDM8UTjUPEtVGeXP6B2Z4fiE
OB5HU3WK2WAbvoVNN99gMyWfbxmnZQ8zU7/nGfBzL3GSW9Sc8tz1QXHgDr365/vU3HdInY8pRj8k
PbaMzEFxf/ggdlz5jqaX8a6PBrLf5pHSB9VnSB7TUcWvQcgR8ZhFxh4lyvY7Jg6J3OsAjbi09fxE
6sSyneIZdC6yx9sxgEuyUeNAgkKiI3WIYzO/LtHkbGkjw9cZIc4vgt6zY9x1wwU4tawR4/d4pNMy
OSahbB8QS8zf1WqALMQoFDfpKu0TpmXzhMosP7sknCNHKYW6kVUqCGhWoXnu87b8LX1Sh5B81z4O
Besd0s7Gu6EGs39T4lr7EgWVz75NSlRTqHLzAwMPQhvgzb4UHUjsYSkLcJ3Kcf6g4FmbzdCn6hxh
q0QdyJsPicM96ZWCFgsrXaBfFvYWzrZzX5OheTMXuj1MyehCDc4j+ylwDTwipEa9zA1GEaqIAfMZ
w5ZIzIS9mXone1mcpv0+EXv6mxFl8hGHJj/pRg1XX3B4cetq/bSYqedN3CERd+ePyLN+TLpu0N8p
yKqfrT+uz6wEvHWfTBIX6OA076Ndp2MmEB1iKtfbsgo8uu5uzMdXpD5xsFVN3z5UOhx+hti7JJ5p
X8NWTZudm1GTsqYqw0PQtC1HqC/ehA/yN62T8ALWPNobt3Zui7U8gcJ4yPyJ+Ujd7Ig7P3lsJnSR
fZC0W/4C8hYeEsIvX7LY8Y/h1Ym1aY3LkIuYAFC8I0JGt2vEO7PzPOTkksVVitpjwFvQr320g2//
mNlbXlepJtJKoo40CliWxzxteXwjLrWz784kUjLvs1/TkHPkhNKf96ivYp5M6OkX5qTRz5IXExzJ
hCdtxIVw43se3O0gSY9VjBH36K306BjsajQ7ta7abS7naU+3N2NbcTHTbBK7NN1erlpADwYABBx9
RpFlwvz7OLXyO7s++4IdvHxOedoYTqj8UhZpe5aMho6zdpxjR+czIZ6jJ6BzopmBfpES0bFgmrNx
Mn2bErc6ZIsTn0fqRsZlsG2gWEz9GdGk/EaWBckOeWwONBfqCONz3TfuGD+M/aKf1sC6W1y4WDQM
IC01gJHXnDL7Bgn/U0y1sM8LS+xmHgYHOXj0PpmZzrJW7f3MVPS9cjXJlcnkqJu6wilPkVq8qZwh
mIQpMhwIQBkO+LjBd5DZEH5NFeJPvazrvg41gOsiEDvoQsPerRWrTkCS0GDCqeqJNW4kGk1jKMyz
9KVkK3xPwPG8gzYAlhoM072Pa+KUj3O550II75bSDJsau/xbE6G9Q7sIFzsbFnUYWJ3cNouUT02r
3dNc1Dm9cLDsaw+p7i4PHPGjIZ4725IfNfbHNsdtPuXso9rEFReNoAsVpdI5nmXOuK+5aMx8UKry
Phr0pN8UXOTqrFogRDeoZhEVxk1C+g3E7/htTZL5DnmuufGK2dw5I3gZFA7jGn6Map6hupslVQfP
b2cFkHU1r9Y47qXK4vGbcXOn3HSM1ijiuisGzpCQU+yp7tE9Ij73vsrVmd6YVA47FNbZHWyT4b2K
s+gymLBgEp3BNXezlqSQxFoEM0kgRjgWRZWIgxZOA9R9HXS6cyJ8Wz6o3HLDteOMuzRf15dq8rJ4
G3o6c3YxwJxvZZZ6+C6Q7GBZdK5R9JZBYwxZI2W/FrQnTuVp4ny3w/uwSHRrwvP5itGsXnh0F4Yf
ewfK3TfAy5m3DTlpfxICQCS2XuK6oHGBPHIion3tOL+CbN0a9n2cJGlL8uwSjz6p04y+nhQK/wbp
MVkEJ86y7AhjIM1v+dpu/lpDT2afUQbd4TSOEGvYrDuWDpcnKx1JyQIOwrHdxAMpR/J6WodzJL/K
GRHMfUGsTXEsUus3z7rQ7DmsihNwR4k3wtNqquW3MziYhOngxm4fiYEmLUxtkN60ZAC1W6cmbHk7
d+O83OhSyGDbt5wvLH3L4iByZ3wmoGSa0fhRvBw79sFMOWHZekesZNVhctkjEQ7veMTR85JYZ8m5
seVanKpppEuZy3K4w/4eNCfmhfK5rQgSwt3kvJawYR68OgUDQcndvqtEVPZ2lrp7Hrqm+mWHqT02
lR0eyS4itYlO4FiVAQLPIKH/3hCpu9xGjj/InWor+0dWxO5u6gybxAl3rPd9xNMLnadsqcvceKRR
auI2eY1yJZP9sFi4vooXl2PIviZ2bdSmr7qEdPNuqk7JPPSMKKdyum38xXwrAwX4wx3iGxiNFdHW
udHIyymuVjei/oZ/QY6Eni5WZf4d59z0bjWG6sq3aK7lmFa3Y1707xITxw3vrSIiJi9O7SCaJxau
+RncCEOZBtjcN/ik4Z/JlfI70jCiGfI4KthtMZIiHTgdQWT5vX/x4745FOR1A7ymTv2tOSUbdExp
c3uN3HspiXjfI/6Tm85GMzskKPUywSDlZVPowKuKp5dhncpnXYUraMS2ffaLxbvltYJ0Igp5yeNe
boNMm29N0pmXVdfx3Rj4680SWRZ0JFpv69oC2Sg6ArK7LvoTlVF0j3F9ZddhA/ZvZc6qorKif1sJ
1zkEJcAM4waIqBeIka6uh35b1mp+06UUeoNXtLoBbsEWxCMqu2L1EJLkMyKRd3SPXm7s4z1vigNB
n+wRFpIwlRBt5+YQuFccSRtWzD3m8C3Xw1TvxjWuHjI2+xfha/aDoOsCFohxf+9KTQcBwtrZq6QB
lZb2RR5sdBCx03fF8tCX1XS3AvreJspMaKFHtgei9ty9mTEJIEUodgvj6e913afoy9rGfFbZWguE
0KM4e/xxw6aSU8OmP0Ic9jDpDEZ14/Ter0F57c4LCvstgY7m7P91iQyUVP79X/8ghvlL2fF3d/T/
Pv5uwSb+Hv/5i/7he/7f8FBDZBCQWtGBQnO9SlrE/yh7/fcf6+/yvypq/q/f/zeFzTWO8m+KGjAP
AhB1cg3cwYXKffd32RVpyX8psrAbo9RCkoog9j8VNem/oaATCXl5qHACwcT+X1HU/DfKcQB1COJk
hNVboKNN/kmyCfMqm51Of64K1PE+NE3MzI2jC6HpZqFN4xZqY0XcAavEDbKW4Rz0XojKuiZZSjyD
2MqhygS0r93wycppaGHMlPWQ7FCUk7G+613iGn7+6w/c/2+aLCJk/4so6b+p9/5d6a/hpy5//oN8
+q9v+k9lluCj+duD42Cj//uj4sQu6quUkGUk0iCHw+vf838E0iL6N1RXyC5hjBDsmPLf/klu9T/J
rwiF/SedVAzREqZpjJ4LGi/MtX9miXQrRK2uEikm1WllVuTLc10z5mbwRz7BgLaFvJKQDaSU0ug/
XTKW2n3MYKQ7T7HTVwwzEBkNcpi3xBQwedi3ePhH5xIUebes20aklCFniJg2zO7dcgkXHERwqaIB
xRSG5ePQGBsuLyOa8MrBqMukxpxVECtZ3OOTgueH4mYgH24IJzBTw+zo8KHVi7dcOux3hLywTvBO
qKLX4Zc7otjZrxKs408dGiQnWAVXua8Mlm8EtzD0j93SWNmeFQ5fjKY6I7+e8IEOONVpjUKsQDiZ
MzZ8W0Lr554EiCLQ7s6s0qsPUxrZuyY3fX3fMbArz2PZYPi8gg779ue4BFK/23bJnvnwqBHnZkqK
XeXNfsGusU3n9xpt1N4Teb4LixnJgMnXFARKgnEf0kDUvfI3qK807bv7xSkgZ1D3FnIb++RRnkA0
r+fRswBNVcrI6ciqwfxq0qDXt6tkr8NQOGJLvI4toofQOuURN6gwHzpt+hsIA97ejnH4Vesh384l
CRI+6ZfAUB2JhvmIId7dTuj/3oxhl7svk9BlvjuwvgN/SCwCUgAddIjaSXdF2TE4ZDaw8D7rYmjf
Z1nATppWp8brIZNbVq0LuT82seNhZknHBgMBXdYCf+SGo1w9VdGo7XFxgiT0X4aC5+dttBahxYiw
pFi2cBQDrEx5mTxQui/Xs8dJem5OjusboAtTxScd5OntIPy+/gHVVB6F9rD6l5KY2CbKb43PVC9f
4vTFTG6TUhmTdMjYukx2VEvOwwT1cTf6Am0LrcsGMz3aGKIdHy0KbWardSE/Bck3B7adVbj18sIl
VKhlVAxxhqp6qX1CiWHZ2E2DS+dQJ2twg+BpeKe7IEjDxvQbVBkumgExzo9cAfQcUWfLb3ZYzHTN
7tbLH+V1nd4zcpzNk4qSGjF1O48P/QrJFBuOv/Zttg/UjCFBEYJ5QjZEnIwOFsmyGmnInTdIZ19Y
OZQXIxuahxgZrXurav6I23JIhpiASSd3FvYITDHEpnZg7NCulyRcbofStG9xK5X5gjYaUI+xOc/A
vRYQXAvPbvEqZP5v3mC5z9WSnSUfnXNXZG04nuBJYshSsCb+sqwPbzJBDfC4FPWyY60c7EcQmQfW
6xbuBGP833PUBiyKS3nyYaN9mGmiF/XRkWeYbdvmooFyvaRdaGHuTorYxhQ8ZWtdJGjT5FOFJ6kd
Hwi4CPnkCxXC5poyuop86iBNOn0CsmJmfp+ys5snHGmZyi15bBVue2RzwZ4djThZrJRszsiE22RT
UItL2Hm5++S6EzN9HTVJ/hNh7fDeBDRZt6LtxXIC8jDWh9VJnHo/QcQsdgUO79PsqxYJYOb42d0S
ls3FCAFAd17a997k7ate/fl9rdeUPC8MyDsOiXwbDD7mMZWDEqq2TAvAACkS4PZe7WZY/ZbwaOM6
fzRN4qMxmsaYcB2RM2ZyOqbzU4VQB1BBdfGReWvmXelwGU1qMCO2/LOZO03kZFIQz5oErGx4INbk
PglzxiYDox+Umya5EE9OmlMoWYgejR9Akp/WJNuaydLyiGkQ7D6b/B63KmGUdRsyMGGQ738OoYVI
xBrc6aDDcXZszeh0D8ZYHRKcndi9g6kePwNBZRz3XIt4hhm1XFhnR28Zfc6y8ZU1IyC6lV3O0vvj
hR4QA+WyQJD+7g9t9Wg7MuZI7o1Bs0UtBFX6JW3YomeLfGnRZ9xVQ7a8kG1cH5rRYc3lNpH3jPwn
fFCg3N9UJnvnj5WEou4WYts01Ep5jWApEtamhb822S7KWKxuYXNEGmyGLJcp3yn4hhkhZnQb23BN
3f6xjzliaO+GkZH07CORJN67ik++ms1xLMvo04KqJJ4vvg7ErjsnZF2yIjenIAvUUzkfX8C8Zyci
c13z1qETpNBSzYB4ije+fI714tzaoFM1UA9VnrELDjAmMpRp246ZxlMcdVfuQhDqnWHu89QKmD7b
ZorCpxTnm8/gfc1ZAqn5tc8CH6GI6hv7G/Vp9FFwLhGl5C8uH3PT0GrzMuV1yspg5PWs95UofLGJ
NA/JpiLo76GL8ATuQUwWl3wKWfg5TKpRQ/mJ7nZzZFVwSvumdU9jm2jmHiXZbtfv1O0PvIDXv0JL
bl+/rvKTX19xK6Nxl3LTBhM0v5T/1nnspSIEhj1eG653hrVj45FTvpRowVjYhBuvIFEO8UISNkyT
dcz2eEQzseVHGzJ5nANWOeckieYH0DOCbrtxWFMs0HL4iSbOeCpd5lkwONFTc/JdWy6v0AG9nmsP
AHvSvR+n3iGRIY0c9Mmq9Q7oEM1ZoMbw+X/lxPlNPl3XRrAOJcwbJLN1v1OSC/o6hcjWA3e897hI
1wFdzUZ7ZuDrrRx/VXPEzMP/rbwpqXkqEO5fRnahOGJsZuBjPQmzeoPr2TsF0I4VSmfQx5uai1Bh
o2Ty/ZpCUSUhFoLXuNVzVoE69rv0EPGR3TuzbCD6dOBF+aUUS/UhoxNm8FbhXqV8HOcjV+58Q15Y
K7eeE4Z77iQ+prRhkbjJdCRa3KsMJCFVZqm+6SLr+ew8l/Cn8uyQn/IkHbp2iyPUPE81GVUX8GI1
czaOvU3gq245YXBrMcixLHliEdZF22hKObk9cJXvxF1pgBQhN+1rBsn7m9uhamUsFaav7mB5egEI
qOeiKMXnbBrnexUQqHnJjImGBxipqNGZLxN3LKuKrCpr63Lvs0597FFpcBlj6Sd7LamT8r3Oi/yH
LDMia1ikKvIL6ywP7yaHLJ5bYR1Pb66qUu6p3kXQnOZO8Is/KSV6eCnVsyDobjkuSU5V4mPl/4AT
5LpsuVH/wj9yZ9XsI+Rky07oYL1B/BiR48QWod4WEaT866ybnEzcWRWUG265z44pqg9ogW0kfHxn
kc8m0DnsNymW+cUCE/pl0UR+rJ7ihMSlqKdD7fUAYpKGbpFVYho/GZL9ouNYeB0TfpC93X6MbMrj
29kqPWQBTu9DNQ/pHR8xg/PZQUlOTEX0RDaN/7WwQ8r2paEdJvSuHfQWsgjwocCZ2EZEJNyzDp9C
RuGJS/IVkL3QxHtR4Cmizq2S7jzEi1RoKETa3g4uJOL+GFhrY8BK6ZwxXOv8GQJTFc/f1imsf43J
ODrbZGmc3TiOxtk2qiAaEHNmRwk+a/FifBgHZ8RqJD3Xrqvag1FVV28933fRh9qM0qQZi561+iiG
S9sQOk2tC1T9AhapZYNRx9Qg/PqwOzw//8EEONePkQLde9ZI0I6wG7LngacHJmEkk+6rBzAAOEdO
Qu2dmMP8eYlRRz81NrYckhbKjYf4QvQAfLI6iF57mC0sohC53TJXA7Fl4maVxyBdFpcRu4QVg1B4
/pEpJ/LOS+oHatv1Chz51Jr0VRcIog+Ix/y7iJIrQLAMS2kTW6et9h76t3HnsGNCRa9nNqAxV9I1
SD0K6z28nvK0miZdzk05zccsiDrmV0nGDmLbL8Y+62UEDKocK2565bmYq6GhUlDGbkk4OM4EMqMr
E91lTeVFPBb+jKLWQOIpmxrvAFja6Ft7vVGZMXdIz6cpKL/HjvXgQoUKPqMg+JKghc4izcmhCsHQ
V774gdsUCO2CQ+ScNLIKEQxqGA7cynHJXLsqPpHBz84t1y7ArRrp6/goIB/8HmgRFQbaagJyRJ9w
g8IimW5d6+RfS9sVt9YM8ROjV6c84Bwv0JmIubzQdkKb4k/XG+QFPq/FCs+7vGksxog7fxbKu10r
SeTCBHn7V+cXAF4R9rr1j7DB9PsLBS4anaobAlbGZAJTcc6x/AGQZj0WvWluzRCUZ/b7BYVanv9I
6ugaHTDK6D1YhA73lesUb05iWT1UHUo0WB3JG78zwPG44zzYgInrV86mkehWHJdkapIpq1+Nq31k
dxBckz2nUjltiXeQwcVLnQgTUbk0/dscENL9DSatKXYxk6v6eXFXOZBSG5ftjlRXer4tG2joIks+
u+51Qw6HvlvGfNrIjBjyTcxlBlm+HfMjyoX1W6is6+47z5nBbQyiMvf+EmefANBaylxYTRqW9GRR
UdrSRwDmtAmj/ZmRe/TKLsIfj9Iu3pXnaY7l2rNbZ7z95gnhv+KymW6kW9ruLUTyvBtiX39nv++I
p2pQdtoYsoZ5piH87SBDWApqiMNE9Om2HI4kPuTiJk+C3tko0ZFT5IfyYYnz+pQMShxLttawQIrk
ODCSvXhIx7duVnvk+0jJU0k+PNlFqkfGAk8H1YKhhNtFiUzxpdC+PcY29tSekLxAI4UPA3vsyxKv
F0IxUtx7JFMsFKokBb4ppu+UoYzCp7hpT2wX1zsy5wmWVEpGac7d5UNcb9vSQ/k1xMk2g72IRYDD
2DmoNGqb94JnQV26yKOlwKtQrKdUwgreYHWvvslMjuuh6UKfRhi6y5ZpXXXM1LhgJxH1T/a1NMfQ
KV4WV2UukdTxuE/KNH5YZq+/sHlSNBA4HWjIV2RwceLK7Et4DZ0L7K3xoY0R5BWTKFm7t+FyP3vt
Mn1vg5UADtBJBE2uSXErxGhup2a0v2xAgNBer568bxDOH5eURQgSPQNdQyjmPjvUAPZZkTRkYJeU
6bqN00W/sK/vwOFUXeWzXrWtv9Xko/6yUTG8ZkFirvvXtgi3Xe32M+1jkr7GkOxfpiJg4F/TvWys
JQlgkzmgtI9TqNavyFm9F2cOvTe2ePk2H8jM3TdtoY+t8OFJQK+ZKW17NPdIN+39uCg+USuQ4Y1+
jSal0jHJR6SMUgUP8Qz1hag2c3RUMT+swhPH1MAi3REn7cBZRnnNpn0J9oTAoIecfLxWW1wRiP4E
gD/UrWhT2PwPwHYmGCVXGfII9aPInPojqhw+OFcwEt3VJbX/k9dTxT7SVIvstzJV/pHPET3nwlN6
JgWofa58tly05D16HupArR5aDxH2plqa1N/72nWx3QXucKQW6H56RAIlH6Q5xrC4JxGHSIOb7tqq
+hdM4NPyzI0WffZB5d4IsiChTrPg+FBpK9bzgJx965dR+iT8cFDsdAYkbpaM1X29LmwU89GZExgp
83QbrRlRJfkMIOwmQxLzgUQv6jfk72aPuZ0WYjKakY4n5SKhQubGP9nUiNcFa/q8H+dwbW7rItHm
Bqkfyr3Kd8xXtEQB/i8nO7LTC+7DcjY/bRh2zbFlprTPgYYD8Tb5e96hWYDCOK/+FlfLcpcbLzqR
St2isl/W6EWi79mVCQHsG3Qf3XhPSZwcuO9T9oMxbgwO1lweykyim+nh3A9PLhJeLJnT4JQAeRRP
jqedmd3r2iPHo0mLo4nxttIPxcQ0YYqR07HLSrutxyNGdnahh9vSlEC8oipKkrOnVvESuNQ+vC3V
0Y/y+gaBfIaeRohHN0hykrTbScYnwEb1Tkdeek4jiHUMDvwWrVZbv8KBkycpJ/x+NqfpPUxzAjI/
QlD4KTPReG86Tmb/FhJzC+WcBwYscDDrm4mj6pqIeh1HgMFLBX/VkGZH7sr0pYAWMUBqa1ria4jx
fsp0UX06aO75iRg3XFDt0/ynYdvoA+bRii+OHYMNH7bXpp+F852SSskbLNXqV8dltmvUBEzF+APd
uuMM5yL0Fwd2I1NIKgdyRM+9chMfJVzhXWBTmWjfI7Oc8Qx4yG5eE7ATE+5IZ7F/WliIj4Jbab2v
LJE4yNIZz82SjCebOYV5ryoAC1tsO+FuhabW74eoKetqZ2U8Q8sfOKPukyrQza5njnrpNDDA16Ao
Q6iFwXINluCQildKYsy12650Yma+fjz8hqHgfmIfF/DPBnw0hyKElID+uyZi58mOHoJZJ2M98tji
JdA7uWb6kNc0uZsQEuXbSj7MfeATrIUg1Lhs30uH3Gixjuouluwut948IexnSvmrYspSEzdM/3tg
cQe5gxV0ekeR351in1XlAZPg+sCrvL5KGFXPOsuZBAzljLpOdInZlRATm4PXkcGxKkHGDa42Mmgz
5Fr7SgXhx5LE9V1dkve44UaYyMZZeUD2M6RGceo68FCbhTnUcuOXvGq7spibjz730YYZvESPbFT1
a9HMiKJTvM71jQjWLt32YVZ+I8p6wI+1TibdIZlcl90wyNjclYXSm46k589mrEtidxB4TKd1XNGj
rZ6YPk0n5MfcQpuTRTDmm7AhLzhmY3R2sD8zT+rn6bVYNWfm5PaYY4NeiFMZhyBMEUyn65HjVLVP
GfqyESJGkdRPYZMyfnPylMN7SXvxVRE1mm9aMG85p0DTPfh1Nx9RSapP26v8zkEIsEPNgNtYsyKu
Y/IAtiOx0cGGGUh0KgsiqLcrs/AreDGpf0299A8M0woW/71zxDaHOQni7gmRUHQTD170YNrU/awH
1Cn8Xt0DGSDOyRQ2uiX42E+OqvBwMeJnjH4r0bLTb4xeT9Mad0copPlVhha+1r1VxUUt7YKrYl6z
90o26gkVQ4WOlwy0TZYO49kb8YBsc9+ZsZDgjEHiNs7JQPleMlAICDAer4hd8TNobPijr53xBjwX
2K44odjG7Fkdgnqt8NeGVpEHPmNhPnixbT99hvG8RknrXR04RXlmpIlZqyRvDtuXmhIigMmsETup
q/GEPpRMlRSWIvonpB7BQftkPR2b0LQjcwB/DHYNtCku/7Zdqe29sEhvM0yS7wrGebhdQjsz+vMr
526qgj75zaBRjtygIiV93nczDMtggy/cv7UlBWlOj/NCzRs4S3ef902E3Y76aj6g59LME5zAsjpg
i86qhdygu3iK8ydTTfrqZlIGV46F/UUboXFFW+GjSF+n6SNb/fwb/Me45NgqWEREwyziHctxf3oM
C8iCwlD0LVvbhZLpWlOU5aPx5uQJFs803IedlBF+7LVw/3DuZR/Q+gjxjpNKXEzV+49M2PkIAumc
SNAI+51PBujVHRT656jsqu47qUzia4qS5pI1bbKPWN1/pF1Xj6AbBRWqdYw4eYGcK3SVmPgP8PMY
W6IsmNWJg8a5W+tRqo3XZABzR13UDzFC06dmKVZ1RkhDGkwZd+Ir4PX2MNkGGbdM5y67ssvqA7ge
sWPRhLe3G50w2Rpyt4Fq6J7o87quBXeLwgO2bdcZTfTIly8vOsnro/RFdF77ZvyyltRi3tJg2uR+
7IhdWjjBCWk8YSkidkqkY1lL7H0zjZ+FFru2n/cGy83BjEhx0afp6kYgRoefOA/roROB83sKVsYp
RnGQ2nJgKEObPfUkJWnZbqj3V/Tpk7gr3dFh1ut0y4NnmvBn7k/tyfbO9My5spDr1cjskBknu4t8
VP77hOVNcRyrPkT+hzS+2kcoa7Z1A9v+2c4K6Z4J5tE/9IPLmIB03woZrdu8opAad3IM0j9upd3n
vI3a9ya3CEkqk3bvJV5aZlbSkfUeAlz0NArHbzlAPPfPEMbrhdF50J4DA6uV53HVC6dhE7anPs0B
AtLo2G5LjtraPzEaAWodVUX+mHRFPd42azout8Vo8GBQy+iHgMw+RHPkKfaPkQc6iHs/deJHuOzp
kXFHII4rglta+zaab3UYga3MBYlpR5EbdM4hgODNggk22g2sXSbaKoB+Ry14WTiEM9ZdcR1FB9dM
IvhepEuPoNGXZJdX1jfdrvWcAPdZ41XejomnxqLFqCK+HUoXywITvhFVHIPMa7DJ2kUoWKmRf2Yo
bsr7ZjBzewNHKHAhohNKtUsUDyJHXl28p2GPPHxwzPQSdPilMVg68Y6Gkq4LIXV7JWKwGEK1U70U
dTF7O8JvPGreSphdjMJgT0+o0bZHzOTsTsg2YibtBBXhXONE0mOJBXDFDAyucS7NFtsFuu+46Ofj
zNv/Yl28+YStGYbTq1EDpiLtkIXEEPVHGpReRXR8n3zwvdNzUQfdzSKYvbJbmr6sr/13F/P9N1Fd
11QhaGmNISzXE8CmwEKZMMuizlXc2+atmdPZuROJKvonABRsPf1y8mMWdXH77T84Oo/tuHUtiH4R
1wJJkCCnnZOyZEuecPnKNnMEwPT1b/eb3IFvkroZcE5V7aK4K3wJhxaqRlnIugHkpNVtGXvJ4K+S
tsO7Fznq1EGldo7E5Ma7n6JT9ishjtcSCNVr/XfV87rwIFKM/5JYe0M4hyaGF/K6Ee62jH5B3vql
mXD+xN24Jfsjo/002yLczih4qJkBUsd2SeLkmz0V6zIOLNPvzlAwe2r5OIlUqekhAf14j7qEdHvw
qmErZTPLG97XjbuP3CWovkIcUr89Qy5lH89ueYL6PvzXLmgoG1nYTneUBZVrcR5Yk6dn5nByonR9
5Nsg9BA5Gm8oduDA1UMVNjOswMXSZ0icrH1CbxDu0e/YirzzolEDW55QVVt+yJwjClsN+4HzIFkv
YmzrY7CMc/iYmi5Gpiy8AIe2v5pufPC8nApKlw2jPkSlvu/W2Xt80LvBVbqmo/0Hhnj1LkQa2+zC
lyqviA2QOPt6oLADQOAqdzBgavedjGk7X6a2p+Ob8pT2K0GZZ0/6/4X7/SddMQF4FsbpNNnprWlr
b49nY/mE385gtOAnyy74of3xTI55cs/Us2bnsHeWELWOPYUfYZn+j+W6s7dx5827GJi6PGISLh/W
wM9nhqNu2pXWqPu3wCw/sLS9OlXsvi4h3tmIkrKvLFLBePKqXkKDE/M559TZkv5gREi6Xul3MLFL
tLdVkzsPg+NO1dkNnXkbzKO7pzJEXFFku5/47xR37zySTdq5Ze8+UIHnvpYyhC3QMj5wDl6WINzB
UdQ7MUjiwWJuqg8zC0esGxTaYFehDsE4xyf0ObclqAme8oj0cqDEheNuWH3QLrP+FjZbuX9wLPzg
vUfGNkahqPMbADWxuicON2ISmxCsSfmJhzLLD3Xl9+HTynTFZK90C/6xHWz+xqSqoAUrjn6nJGWn
Q/w1rsf1l8YhGCx46Oouv+GTru2ec0QRh3udZExxt9p60VTs5dCNNJ6tLrxL7OxtGNOKoMap2QVO
qY38jyoEx99wYGEHY9h2ji8i4z2x0pGi6/RMv0KeEexqTbdeiERLsAzg9AN7zcbK0NPeppACmnPG
nTl9lkGees9tO6r8M6TJrcIEAJMbDwd3Rthscb0K59HzmKx3OuxHc1xaumvA+xelOK6u6Fl4o9PE
X562cWu2GB0YeQk9iW7aOzbWOFjyO2QABzz7/0naDgsOnmj91iPAgE3m1syKd7CtKR6vutTs7C9U
eDnlvG2DQJplN3Z0xQBwoCPOyXbewHmvBwkQEg/lp3GnU7A4nPAeGxIA7X8NVw2n/GVewddxRDAc
ipXHLonLRQbTjaquyiIwIZYxIrDD7p/rOchmSmhhq/bbvq+SdJdN2HLUbpZCjjSX6irFeEqMPSQd
y+xKkSwIelse07xyOSRjr2UNF5EnsKeMlTVhBQmk4Vp6bZ898eQwnKeRdpEDa1MWboeDTbfgbvkY
dbBJHRcf8oYSwErTLNGYqS0vSTV3rUMS34zqbyvVoD7A6/vU901zTya7CbOUqKRScpuzwl6vfWIr
Xo8iiVzQSRX75R+tU9RmH1E82uwR+3m4NWSB1Zm+Wbd8ZJHmz4fYDNN0XrPI3J3aSRz/HTDt1HqH
gwmwwYmugNbf0X+2xHiC5+BuB2rpVwuwSdtmUpdwhqsLCnpy2AkiE9Ob8+Rn9P0ujHJVUfinDHu1
JpUYGxJmIUMxR2f8I/mfoUAbux/WG42Be42Smix7NYssmHD3deRl32Ix+MERKw1aPCclI8URGzDE
F4TSKRk2adz7cDLUittl26qmGLcmksZeZ6fPsMcm2LeoUJ1SQx9snM7L0YSt8PcDRM1yS/scQAmk
v2qJjmIASJgceTZMQp8GwU20006PHFyVizP9RYKpBoJGkXVIvUG3Gs5kEIV+ISswi39FRCHUu+Su
6P7rU+zzoJDpYEMBlk0jEbE4LK8xEFgKSch3KVoheBOJgDcoiSr2G87fYaabcxdB/y6PFf6SAU7D
IiZWwqyCEeXY622golRUL1XEjgi0D9l8GamFdB4LYNPtdl4xmT/HftzwGs2AXQfdVndT0b71qmjj
f44O8+WUDZ1ob1Vec0INEujYKMZ55mFBrgViV8g2y72mpXY8pNRgUP90rRZqF3LR1HuP5bIud6Qb
PbvpK9oiHnAiN++C9lP6pls3rv4rZkF+ajELZD29Ye9esUvaYLNJ3fYMJqaZ3q1viDPtS0z9Ban5
3vEOY49QsLeqzsXRaduO/HZ7L6VtqZc1Z0nXrPPrrhGEZ6iljfri8djRkTFVXfkjcUDGP+q+U6Sz
au2m450VlK7XuJ41sBKv8druYHOedbwtLH7u+zBB5zjdfHnX7hMvytZDrFMhd1A+F4dX5ZrNv6NQ
p96XYRka3FhEcXjexESbWOfJ0KmODcODMx9dt9OUsoarLtaKJ5ZCSEYVjGNUVIHfp7LsxEQHXCis
6+oechWRaQ5qhSPd7y3H3vjCLqc155Xz8frZgWKSFzJloLzwUg19vOsIXsxnfDpe/zBaGUT/+OvC
oCXk1JrHSKFC1WdWIwxnc3vvBKAegyuS0SeJivNUUPh8gOAyJwfMiWX1CmMg3da2YUrgmeiELas+
Zx6ZKvw73gdrPx/NY4N8Ff8Mm7ZfYsIj46Ivk0r9+qKxLiRHz+VZ/UyePQxOSgifstVCaJpdN7IH
EJJS94CD4JmaFx/qphzSgaXO4g3JOZxgJhwI7VdUPzZd47/y/MBUcURnX+vXgpLPareMueFxrqu6
Xm6pE42Cs/eY18sWyFNjiU8ap/071plI/4Zdb8tXnsgtSlQnNV3OPGu824CZXh5YVJbmByNYlJ7W
lA3Tb0VPjwoOpcdu6omLfOo/1rmjRjNdJkmRjyXmIG+VO1FOwBET/WwJ15xKcCqilvpzyWk35Q2E
gX+9rODLgoOkD9r9J9XcAbgXJnoJUALCDo3lSaWjp7GYFAE/5FOx1InUW86s/Uz0ERbFfCD4KQZa
JdykH3+PnQuUnGk+sPTPjtbtaIMMFsJBV9YgGQjdOQmD+GlZI74nYuQR9+93GeXEsijGa+fqG+Qq
QyFrqLylrLSidqf1b25UBjOnF7ZWWzjDMHK9Es7JxrUEVfflmFq0KM8tXQfadS3Nq8yqtfOO8AG6
5M0r26g7ZZY3KV4cmq+I/DTx0BRf4bgmHaSvfMKtSXV4Nq7zoRToPPOWj7f3H9LAtfKRKaqmsdzN
MG48t/j66KIqsW6VJ+wnIGZq3uHpZ+J5y1TuO1MvKZL+qEMOqzD9o/mgpeV/GmOoeylGS22QoisK
jSXEWTdTA/ERSNJ/m2HV/p9syoavMdfypXaycNr4mWNutu9CuQtkqBtSdaKIHx0/Azk/EAuM7owF
s9akLYMIAGNUU2pOq+1kzR6+k2h75Isxe008fyCRmpiy/mtG1n5PeLm86cuzEx3TW9OnkmItrZjz
SNwnYX3EMmm5aNfSdQnzLUIuNwqm5CN9DjlUiX6ZUIwcTJ3Usjhb4Sa0Bmond9gMu3J4bshVnRKy
lPNmAItxWpt1eJzxhUHndSEWsD5sd7TA34N6xbS+yiKVTxndRStSTF98DWVB19/oh5fAD3MaK+LB
P7uBAwstlPzrVLPwnKCb6kdnY7XLw0z85rgpj1js3avLt7EVYxcsxLzwchCQZGvSgJUcRFDtnBXs
/RZ/sf/cjPX4lGUOSd9qtSLewNgF287h4RFQVbPz/NV/iJdUIByzgz5DXqnfiJ55kKka9ep5Gf1Q
K3HQLatar2foXjD48YT40TAZ7xVNHZ8KG/G2zfPmqOou3XVgL7YwdPTFiV1KHEQ6dG8MTQ3LM8fN
EGXjJrnV8K/ibed1ECCsqj6LokFWBkL3T6g0XKAjeETF1qGSp6xMsj+aukWzDbjG70/LzPuu5Dos
W2rmKLEMFzMc+OfvHYGZ4q4I8sfI+sUvSsBwtriDDj4wzOLLkEvI6QDSzHkIm2hbJ1ly8+iNkhsn
xZjiTXnNNzxId8vztcNs2VosNImhAMhi39sR5Kz3Nqi8U/F/by5rdUrAlpm4LC8FQQEjYyd53UQ9
Z16OjNaW0/AuTIBvlx84e/ABrZC6zrkQ06GqH6iTqouzi5tkG/lJ4yOKqrXbQHnxqBkahnUX0+v2
GBrKPtDeaqqBRLZ3G4MVh5eKx6XRz/4mS5pii9EnokF7ojG6XKIUtU3doV+afSKqMKtuUDmwcDK/
zJnUZ+zwQTZKfLcsTY5DmMkvVlmkpHQxH/0ISjgq2R0ESC/pdp6K/DzjyXhaVNNcAPxwWi8A0LGf
xMVqbt7KbcpwV79VDqI9G4NopfC5DyoIJTnTbt9EmyxjZNxOiLssKrMajxcgPIrn1hJxFjA5OA2a
z5v1kHjsjaD6enqPUhg0j2wk/evkSVSKcumjneN1kbNjmAdX2fj+OfdLfSI5TStPz3L2nPDsOVsz
dCe1luac9Wwlq6a215w//MQ827zlluE0WqW/G6EaIZ6sUXbKa3966qcyvyVRFj+INZmwfVGY9+iO
EztoEYbqNatjLGXUsstTO7bOJVGz/E+w4aE0Lg5VJ89AJgqa+zA4fLSJU72L0rQfXrPEF28evD2R
MoRRF2DfiVMrqkYyZgG1Rjb6oaqJQyalpDI17nrrWJ3c7FToFvnGdW9TnnUPOXaWz6jvlbcf6pLO
wzqMiOYQcIhO0sRUymW0aV2ID3AXuraun6CkYyiKeMlkksudviE3uw3YWfKDqVy9m8fI2ovE8bLl
4EcJdzTM5rFE0ftsfMz8M3S0E4MxAeFlbRFQYzKA29E0X1zP5RUkAwWqBaeN/eBQLgjrE7go8kH4
aHg54e1E5+QtgSZ1CiOyGixGTfLOKnq9WSb0TyNkdUHVHoDwRPe0Yct2MPVwE8PJHZ/jLlppHPLB
VbCmPQT+vfaHI+otrlazkytU1y2x8MQ868n0AxGCvnhrVTQ9K76HLW9tLz24PHP+LnhZu723Mlv1
WOV+c/6Kl1NDAfWupYbvtSHYcaLykuF2U4e6gN865z8L3rNfebXkGe8bsEJcwKhthLkmhmpKfvLd
OJkRKT8MvrshSSAeDJJdCQcXNi26j72Tj+oBuqDT47xnFSKbnULbemZwmpgHgvpD4xW++p0fv1vS
gsFZs8s6WrVO7RNMCVbfUyznjzRpxGNKzAWBootfXHZIZzEP07lFSOhIperIPSyJkMeUffNfDJhB
8DzP2ryxgdTOIc17C1eQs+vEPZqyvlyXQqa7RFfjbujr5i8IhPGcQU+68P4vhncoMn5MYlr07bnQ
GHX3naIpROHD9DaQgFzGCMgO/F/HgAI25LzwsfKk9vFtufq/EUrvx90RERGMWbNzm2T1HpJHUx9F
H2fLMfUSsX6Su1UFO8mZf//EB19BHYLMYP+kc+Yhq1U5OiDKPm4fMXskQwol8jPsI7bwDlXrNCBU
mFo4DGaxprQYyP4I1gEnYvmSCLSH+4RPQJt+RrswRiYijf0rrzvYMMAxaowG0Nlo5/Mc/Coac3eV
7wTtgtiQa+jO1tu2MfZ3ToyzYWfmL0F+o/Yzw4qATjghGPNP/8RIXnNaKW1vr5zAYM50NvSfgzmx
7YsTV1IcHBUN0bllxSUZIHkWXngLzts5sDhAEkWMYNenEd3qszPN+JcpKASSkAZD9SNz3CTDWId9
/mB46NBKY0AobxTzH15EClS+IBgzKEatHxycIu/MH0hmdlvFTW8uPLuc34KjBhjcwPLbOy2HH43x
k5ur5yGyKfuxJGyapYs6yEKq7JTM00oPVZ2/pPU9MLKCMZBfnen7/meU5TgaKIihfCwj5s1y1IkQ
ZHlPcQRWLGnzq8WfCX6qkHfn4ewlfX/N00mr90zyMRwDb437f/U4lg7WAT5/zqo9j/1TTJ5Y/WJX
Ox1YZmB6rZWKM14lXVX+0EuF4TYmX97vaBEIDlBUi/6bTE1neFsvofvaDSwJb4gvtmHLMGui6fVM
iRQo4IxQ015YQ83ENqAyNTizhRzeGUq9jNBH2VzcmHw93nTh6udsbkzsbrpkarFU9bz/f8APVf6u
W0gqfAfuwLqyBFhrkhUFfWGDlkrTbQYvj0+cQZyOE5TmCQXHs6UvGoJbIjtK59hH0hyyo16JZHw5
0+f8hDrqHALKk78HP62wqwtR/07XkZl1zdmhgEwLALeWc/OqxmbeLqaowu1UNjo+ZW4OH8WKcr45
LF+JZ2YlFBDCZnr6joOAKs6kSOprB/VHvYAMSf5iQJ6Kc2jqfkax4wV9j8cRvmjT9Bs6suaXW0vW
eLMITzIIi7+Fo6cL4loYnkwslhvu379CK8BWx0IRUf9a54EMHeuvoJ4OIT5VKn7A7/EzU0zS8eDr
KSZ7xGIFODjjA0y/+xW+w9E6Svt2NxUos7gIl1qffAjpYbXt28DBf85IF4uTlYyy25BsgzhQJZIA
fICjODMHE6HCmlVGcZU/NxN687GOV1N/OqZbUOH6IV7LwwjzfPmVCyHVBgIZHvy69kbSWlSIct2p
Fqi6iukW8ODRgIQdJww57M5XDDsgfHn8+JZdzBxozbQ3DM13J9xsvuKLVuQ74tQEzgdZD0LvHGam
Mf7TIT6uD11psPsMU46HZcECVj5kTUaloxjTsmBluRrdHoVkC7MX/O2Qs6iuYnRonPfzKR9oJjXb
RQfNfz0cpNhcphlPZrKbQq/Wl8Cp42TdahCFSmAMWEtZB280TdllucKPHdiicOyyq7cDhEQ9mctW
s5kfM01aq90iEMpeYeExUhLgYQ/e0M7q4gZm0wnYMszX5WeodaffALBVxT4kosxlzOklzDt0Dyr0
zmVp5PfKJwUSAMdpOu+DPnKGr2bAdrAJViT6Acu/j6lpUNGCcSlTfjfAeOsas89Gp564JWq5NE9u
Kyf+t9aj0vnBWKDlL6LNilB+sKyC9iaiIYuBs7BcZ0KSZsAdvQRAFrZRRqDsluJSNsmuIkFa/zNl
5nrfLvwL5uemx/ArRiDxPn72F9oNU//C4OsGW0+x2HnxdIcftfUA4V7nnI/nbWAZPu8lzle7SZJS
noMSC9RGtPf9VD/N4uAOLEhxx4PB5KnUtWeHzBWtMEG6jUa0qQs+fVyEXTp+l6iKMPiWyN95HJjI
NE3FRWXJJA5D3AAE6pV7AzNJjm7oDM+gvfYLAONBZicXgL6UmpcoqbTgvviArHaGaRw4W4+fryQX
4YR/1qIljrMGQ/FLAc6jlW5daBP1QdazKmKRwUW6oK1XA5Syu33CdWmVi6iZKwDGdZUZZrY9fAH7
QFrzMFTEHnkotM0LFtjk4nVB+7ZgjU2YJof5MSQ7+mk00sCu9Vq5GW1KkhehtpuefEjA7WkZQhf7
Ew5Ye8ZvsV5L3ydUghcXeOhoeU2yImZDMG7GOm6LYy+GgT8qV3MeaLR7gjfBEGZmL39mux+2V9km
I1e+mPKXgBL5jv5MsTx4PZ4UhmhkUx9JFMC+XrV4Au0j7V36xLFeMgW/diBoCLtWg08vsa3B/VR3
8iYdI6U4ww31on1NMKY/NCH6PND1rNt1yst/+i5tPFNsI5cZpkRJqzCbO4/hWuljZXGx7WWetGJH
RyLPjJ6N6zanjJA2g0in3aGRbgabQ0umOKJuesWuUCJFESSa+XU5u8Vfc+Z07yqro3RrSefwHKSH
YD3XfjC6R14moFpasgZkcHDpdNWYfXjxIlooFg4dDBhO6uEKpikiCLrGu74c83HXVbM8s+wFV5Zo
wJpgaJDbCmTwH+GUi4hwsV3+ZgGJ3Wuv4vGVNsdAn1Wwju/uFCqWLI4tgPMmWXsQMfPkoVZGnnRe
eDPjs1vLJ80m5bkp8/7Sy6kPHntlhktRkRQMMk7Vph7ms1ir+DwZHcKLroJvRbMg+wmoeFspy+6Z
6Zivi5Y/WwOZIdnxrWxanGiKUydulWzPtDJxANMs3S6ge+b+7BILIahZDmv80EHOm049tcPZQdCS
RCAvc9BJHZyt2GWSCWGdJtvgqPps2IuccyovzbH/a9KZ0ZYZHs71vE4rUO68uxbs5bmbO+MAXUK2
eXNrvE67ZNQsPCjUeCC/kSEb8572GBrgZXVG5dCWRihns0k7Tk00MhR7L8BCwLYgtufWukG5izkO
vA1xwVbH7xP2X7WyHC9Bw3Fy90RMwbhOOF4TtNyMuR++LG5BjG+el4am1ZQajtY69jkB+X1YS6e+
LGMy7Cc54juyZnmpCT9uHXANhDzGwTwu1NReDLddz8RZqWnnjoBa6d1tRvRi1R+WwKufeq45mmU7
dxd5Ii8vQ+UlOxdfr4PP38G7GbI0zxCMjf9heTDRj22UhKbrYG/K8zG8y++pZQPsV7iKWPS00P0i
Azw9dPoYW4FNuuOK/HVxsOZw9gbtSj8lvWY09qiC2zenmHBbE0kkulR4mAIzYdCTPRsGyynHIE7e
erIRpwxPxjsXBeFkxOQeSr9kT5a5ifOHoHh2jKsw+xVAOF8grQv/7FmNIaYBE6c2HttEdix+8kuS
K/pB9yTcvAHX1IWEWXvIAgtYUTZx8WWESxeKR3sZDgFUih+9485n3UvXPzSoRUyGuRebDVcHWIAg
z6o/jrXhc5+sTnWqiQCLbeM7mIG7cvque3KDktDjS7N0lKPgZm4oTJ/xNXRO3W0hvYhzj5j7XJTL
8GyMXyWv0KTnp86iv2BnCJmlSgxHLPIb4J7eqNNg3zD+tZvcxT6rRcsAONF0+B1OzZL8bpo2uaEm
cJc1ja98hpA0JIzNiutkClxr9QbYkniydWsKQu9YIZwFTAxb56V4z3rRFCebiHDvoglx+LHeDjF5
Zl2GOboQKnmTgcsAbIhmYQSr5/zfNGgjNk7Grn9DvyUPVcIrzi6yhAyz3l/EwcM38LbQT1uAkjbi
CGksSnlstjVDDkGL78gBVKzECFLZ7fWTKNw83Kctj41tDxuULQhHjgcSxt2wY4OZPFKoMvyYesEv
GJog4wNKJoNdmg2X13DeGEwVbCcIfK8MvVn0oGDwnGswWLfIG+biEpOliA99i3a/CceOdJKAbtf/
RCYpOKCi0g3n2b9T0QgO1dh4kVejYodtFbMCiQDxkHB99CecB/Y3PoLqqqlqu+dBKBjO1jhQOy8Z
2/EQ9rliT1DIR7weAK0zCTvsnM6tPk2maH63Pn3vG9bmy5m/7T8C88Qzy7foeBeAoJP70BFXe5xi
N7s4vq5P1Ml2n8yujbktfTwv56kbAzbcHW9R0iRKTqS1VJ+yJYfvcDH3YZWiYrJeLYTO4qznybB5
FuW/XAOh2nRzMPyjbiuRG5wyPaHXOCaptXGq0bskLseK90kZwUFBxinN4HWX5OQCSpSteuzxQmCd
LE5VNJTPjmxleqzre9pycidiVC7Juv5DZxSciA31oCHusnpxg+4Poan+CuFDL1timFgmtRZwqSss
q9UeDzenEeGNpj+SYOvUBuRAyWGwtvqEfheTqQEWsuOtPT1xeB2GTzIjJM8xqPntOeLsFJ1WiI+X
lXqRXxC4FtYvosYlFCefMOx883JfIk+fvQrp+6Zs3m+3lkKdr2Jhf0GrR75+uDhquKLReHEvJsxj
j15WuwJmqUP8rwj9/DTQbhIdZAuFlV8R+gITwvAviqLkw1tdzT4Zmje719yTCD0uTAJMmOVK+61n
oHKiiSQVaIEuJaeBdSYlhoi/aLy3BLMvXb94OOZoOEzlPmjihPQsgjuK5ymdSUwfY5g9GT0yI+a7
aIUzfdCV9DXEYksQ4rh6+fCfF9ruxeBJWIHES5aOXAoo/xUm05cycsPXptIUxWLD3ZlmcfdOR0sM
zxdaaTzQU1uDk2x+D0bsGNTWmCNeurh/jShrz66ZyrLuCMV+Kdi6lst6ngBVE7Ok9mnaIS95N12j
UjlkY86UzggCbwp+d7tOqDcx618fgv8BuoR9SrDaXVIW498OCJnPIQNEwEtrTAgqR7hsICXGB0EJ
DY/NDJYDA4dsUXxy5xDqQIenuZDjnrQUT53p/2y2ZYElfgQBQz5Gi9zi+wVtlrXEJRb+u9z3Ab90
i7yws6mN6mpDTYsC2cmLJnLIznNiOuLXWH6rRE+noR+BCnCchW8j7zmoFtPDX27EJiO9n5pHxkrP
pztHVq8xvsg/kzsHXE8sWjdDU43QikfzgKMFcVdP8JhJBHRPwF2dc7B447Gf1wpjrm1Z8KUe4uWe
z8V5MyYgM52tuFWLCMWf1Y5p96MJ+VwrJoG9IJ3wKVLuzX+L6LT45SxYJj2zYvR2l5xTObnkejeq
sX8idBSdtStYIpWjATQdpiJA6Erp3y2h4bOzaaatwcv9NjDTnDT8PKaZrCmOORthzPzBgim0GwbH
OVWKfkv8g+T1D1S9x2a39uzEiVeHfLOBjgKOT+XKVcYfk27REx9fFdePw9joh4Qv/IZviIBZlUBq
h2dCoDhbasJpfUrUREWmBmY2yD2RkOgPBdwkUgct/S0unCHZT1qgkgLciEkB6gkDJ0mD96AO/O5H
AaAYSSlS06Zks1KdAtURxC0zXfFciAjKIxY34VAAeszTAxBcAAKMNWDCFQJA9e4OJogQVPn2kOJR
GU6jrzSENdW41dYaCpRONavkdl+BZ8H6olDVycKOYdy72LmnjHyQB0kFsTmo0mPn9MJ9JmdqxwdL
nuSpzkrm3mhiyf8slMbBj0lS4mpAVzu6TgoDkZ0CbveI+GoP/8PM26IoqL2bJ81/IiTIQ6D654xY
9s45EzOjlFlYX7E159NN2KXEoDdZrzjWnYmiQxsFjr7lbhe7t2EVoUSt9DDdJ4YW+4DlzU/MqsWv
OS7pjcD/hjmWd1H3MTjMUYJ3N0XYK748fZwaJ4N84AZHMrIsHwMUUrKv3Ywx0SuupU3Kr3yq1B8/
kuFLlcaB97C69ZRfmQcwMvJ2n+tdxi6BxSu758cG1sx35Ff5k+brfMHCbgh5q6qI0MQ8kNbb0NK3
cAb94vkvCi+yv/c9MHuUoSWNgTJDiGEbTnheEC8qZCFaZ9t+M3L09tQGuWHEYZhyNJ0HCJ1sZ+ZD
wn/wb1XDr0E1d+KUUprcMgsMVMlsi8zE0YHOLN4xw4DF5IeasasDz8bwsqeONj4vtoiOvsy6p9b2
Oe0+BXCRHT+NIVKEOe+soZcP22lZ7c+pXLt/YdQD4q6WkChzE3JC26jSLk9pi6lgC/sdXEKLA+qm
QtZOj3O6wuBO/BbHqWoHFOUoUyyykwQL+8MapdWLo7pKPTirj5Ml4KJVRweg+cWjG2Lf0jFwqWBG
fwvK5u9P4VADsAY9mj7AvKppqBOip8ZON1V7ySojnqq8GXZIlslLC4f2vcRSTA1bguXr2nK+iCAm
rRKJrsTqB7aUvNQ2rh2q2NayZm8G91JOv6zlA6ruQc4Ei3vQi/qECj89pQUtKiSB6na/pGV3CqgE
eWhnD+ozgrb3iVgf4asuOTlkBb5kDnWmN68OE73cMvVH0ZnKsfWEqrWQgutH+bZIm8RPmCOY6GD2
9vohJn8BS792/F09kkegQh0t3KNhw79MjqDqHRwphCMnoUfwq3Jnv3gfGt1QBp41M0jRnPUd5+OW
3xe1nGZjglx95r6T5uHBgMXB866ujaNHyrLmnc41DOGB3Qo/Lmy8Nyz+sX3BnU/7YedmPAYitngo
FfDP+pdYAhm+khctaVzLBOEAvpWh/Cc42skP2Ow0SmwQkaZ4YyituE5TCt+nzVocFUTy6Xnvgyhh
RMwBMPxx5agPKqpE8OD0BpcKWSgdkBGw9YqMtWFHRIfnBpKUh90q9gE/98ouD9wo/T4INIyiao53
lRdjf8+FtcfVYaO4oXAGilDjxyV9YbkOLsXCedyjyPtWE+wgVLH46Qu53Q5/gcshgR6/4KFKvPD3
FBV9IzkvkFN59qg8ik4Ao0gMgD4gCNxuLLb+ijBlDbDyoVQx9YuKHBRIXvbsIB/cZcpvlgkiO9a+
YeVdjKy/Nm3p5+PRbx3ywIXp1a0cWjH9IiYT+B89+avffcAPmg10lh06y0OQELSGsNZP7v2Fo8I9
bnerDuxxxXqW7Iuo4DCVudAOStpxgkl3s36KvRLQjkTnoKQw+GXnKXRPqVEM3HidUDgyHfLeEEVj
lz9LVHZvAwIX/QNoGpgJIX+XLO6XpizVv8oAhv2JACHSE86Gov6/8I1XpA9niVE/KIZD1PlMu2XQ
SYpMK1tHyOtUQElOFCjSXqfr9TBg6OLWlyRbIjHV8ZUheB35XaP1d8goe2ttPvxMUKXyZzUF6pHl
0FruhnGIBng8qF/dljyG87eehsHFn6OGCyImTzK0QedGydG8x+JZERhVOJypLjkNugx3wIRa2B8Y
2AtcpK30PuBl4/0aZa1+Ayi4D25TUaTFl47dGVFywdtm55kDdcitkSYtOg58GR4hnkeO+QeeWpxf
YLp4NB/gPuES7Vnfqv3/SDqvJkl1NYv+IiIECPeaSdrypsu9EFXVp/FGGAn49Xcx8zpx5nZWJkif
2XvtSJh1Os+eA0eqYrD87pYNYxUGiyUDIs8kSJzq9bZk8gPWS6GiivnjW3y4ScRcZipYfvc9Lx+W
i+cyIvtq0GndAWAzjCU621gtiW78nTtPpTqCg4Ml9WFqFmd8Io0+QSTp+zmq0YH/xM/tTfgyDk+8
yvMTLCb7WmiCqDxDOtmOUArvlwl/eIdWnDy/mZhiXChUlqDbkHdvKK/B/3DUtE1E8m0Pmq1Y1q7M
hfNPt4sCb4el3r3vPPbljE7muvR+WPAjkkrYrZHhIMsHAh8CTCuOJPs16KK7tEQ/eVixmwhcmmI5
zZKq4TTXViKBtHTKO1RLId4G9PQMFKWE2JeiAx7PvGgBcDiyJcjVINWKynX1zHCrikq/9iHyYRwl
qalOMHBMGXvEb4ACn4vmeaVf3nsmq+57Ft/zLrJDb08S8wouAm1agGjwNCLWOVi0+v/x+uOKsgaH
6otQWKr6ZgqTSzdPc3iegNQuZ4xf659u1WY++bW05HPZgzIGXjKU1d6PYLjsUHP5jONDMAqf2MtX
Xtgh9aOnoWCKtacx797JRdczsAvBCVdTUlx9P0vwxmYWA1A5D7be63BYPxHVj980CeWOnKcFOlwy
Q5AKPEaIKXK140oD+GJnEIT322JBHEcMZsWhZo26kY2QkydH0pcQxxU2olIWKxmacS5O7zhyQHVP
XRrkKM8EyWsNISwkpHH9PWFh0s5dZFfyKmtZC7pxdmUXpO69e2PZPrylLXgbWG9ph0RWUF5hSbA8
IrCyQIXZfYVOuviI3Na/KA/hJwSraQggMOS2edajXf8JW2q+KkqnA3udsrsBMb8WceDDsSGOqJbi
3WTt/JPUREXNQ+tk+9Usy3NlecHIsnlo/3mb7HZvqr53HjEWuBV5H5OFJrAKIDzJLCfKNU2s7rai
lrmDnMDOIHLloJgTIpG8hPWUHIKEgVV1pAel5BoJyelO/UgziSB/lUxrrUg8Vfa6uXMXtyJ2BMi3
PNtYPaHiiyGGX9blNB/zetGJ77tHcjFYZkNDQT4k4Pa1l7SZo7PbRvmj56E9AstF/F+LJPs3Il1i
76B9us27of9v9krXRmurYWykQtxxkWrWlyp6F1gt512mkCPxdElzpxGuX1smlnuQIwMGzpaJ8yO7
GhyCtmEnd40y5pOvi2xy1E0O3JP6i6wAQXQAjkhK9IQ4KUeAVDpkTsd6g34IQSdFe9vdzqmAW5ob
/D1gsD3nEPrR+l6VU/23XIx1FY1gwUF+DGFxLZzcXWQRAcAmxkQvOcuJWzI5yz+5nhAQ8+VDOfN4
IbSfiD6uYTEFrwXJp4C7jO/iV/SQMm7+C4QD4xhcGrbR6kmhlkcnG/TVX9gI2CUyOTMMdUlk5qBc
2I5Bq+t+1qhvn9acoMtMB/KPFVlWcAursbHuGJvkvCxsA13GHg1BLR45acUfk8uQy4nZyoZF0/MN
i/uA2ImSS/FS54G+pEwA/eNSqNWKKxwZJy7WLOWEL6YHrmLFJjuN6mNY1TYBlJ1dnIKpmopjoQpx
6+mS+4EcGLJ3HZ4oC8Ri1PwwIoY4GmG8QAgxbDOwbBzO6xoxShQaegR+y+rCizmiG3PVpUftKXdV
RGLcIWkQJIGu6rkK4ZthlUmrsfXjAdJGxl7GLX6FMNkByX1w46IDoI6WEdre3knRw/UjGdEk7Fnk
VK3gj9MkwtQdAkq9dk0UgLMBdtRguMVUQ+HGLo01kY1T6ohbZCauLGR6aYhbeCkaleFi63DnPFXZ
SGmeLEtxFBMud38Sk/MAhmF1TnZfD9llJR4MXWfkZ68d02jQOMTnZHfUGumdzjC1gCOliOC4X8VO
dlHUPLIyXvsH+IooryDiDeHt3Afs95qlVqT9slXn2QW9iITLStVykKNu1c26LDVZIanV4G1zIwzz
CbuuZZ/6Lk7qUQG+xU+FsjBGOzy6e5AZKCQjkTrNP7WGzb3P9fXlFkP4PFtSn6VF6AQeAoTMtnDm
huUvQX07kmGd+6KtVHdELBM+jJ7dvK1eUZpDp5V5YZ4YZM8RXpaAjKwmF/ozXe2ICEMRRuwefFsx
2RgnLOtaMnf4FxJyKr8krcY/Uy3YUvtiDj6DltyPFAFJiCW9D1gvVZP75DZe7/FXm3l9pU52txuL
iU0Vp/6wBueKBqv74+uk7f9WOkzzHzqMHHsDUWDlNVx7TOcshrh5A/Z9K0LZiuSVKkxJblZBHf7r
jBe9eWkGQINNN9c+agueC7asg35lGMibeRhxQdx7liZ2CskhQsRdLRaWxkseeu9+WMmn2bLL9qxV
tVxc2SCAcJb2ReYaYZWQIN7dwUCPUlHSjTuR98u16Lzwq1MAqH4bnBg/Tc8xyjLTb/pf49VRd5+g
s3AvsAy9BmVZSC8wYAZlytGgMe++aOvU8hcLVVvG2JKd/5TtePVjsFE+BLsAFz1kk4zNqUcthEU8
pKHckX4QXgtO3jvPLISjaCtwvrWj/bMbuYhMgq4JD27i85QPU0dsVxAYG+WG2x8ADNCAtXOEaQYI
xnopUEXNH2qSvvqEt+EU1DnQ978GRxnDrZz772gNzPDMk2L3b0AEFeyIORrHcD8zBcTA3ZaPnBEA
YHqTIf0YGNkrv08PQxBFN4o6fASABuueBpL5wbku5zq7ZIWT/kPSHjQxJ7XzSOE6XaN2Dba5dzT+
lKruPrpixnRRpKk64/AYnwdAAacu7LtvDfTpniBvObyEIs1Rr1hOdOePzv/FieWCZTN6SGBVVD3F
D7N4YyfEGSJUwUjrkoKNBW/xDmxHvQRsK5I/fjW39sxfEuJcoMUtMsEpjgrw2p+c3PyTKwVTwuwn
kfeKRJW7hcrJufaSpQriJxLpKvK+7FzEHrzptxLGR8nwrQBdgdkkCPZ8jfYnxV4AiSWrVAFLDEsx
T/RsTVkcgBQ2xyJFp/KBiaFABGhpqZ9E3fP0k5wn/e52wgTYxc2wwKTxxmw4RUWgGZi1aIZi7Ic5
GepmwIglQ93Yj16uKwrykYlg23u0DWtehRYeWxIgAbcOndNewMo3HtrXbv47NpTjt0UWMgDWPXmW
Mz6I7zxi154eUlZ3aNSEww7VBWc6A59IAKcN1Zo90aejhBp6IoPzYZ6fEhd4tiF4CrwoA1Q2KA1W
gO827NP1JW9kDfcVXcfJVaye2OFx8EByS0RsHLWoc8ali3CZJ7oev5qy8e8KrCgNS8M29/4jIKIW
XKhJSduGqJRnZoNCquQJE1Zb/alzKI6HniqtOC4OkcGVA5/4mCbdUhyavogaEBRlUv8KzHv2u+uv
NhIGCaHwz4RvoXwP0SCwFkUzm2RXmJXOC0u/gmlLDr+xFAEZ7C1H10HKhL2E3WXtqXE5bDt6emI8
zYzFOkfp+lTbQzDsA2N5j0y/k5wAHxi2v6OTTTwgkET98URpg98E4iJNr3YIuRWhE7N2QrFHbGdm
xW40YVNAbYTx0suDncDleWoqEgCoKq31vDqhZRExCcb7FE5Zmm87ezu9XV0LxJ5bz1LdDIb5/t3I
06NO5TCQqDlIxrNxmubjLc/v+gZoa6i4gzrEyGpEcdL6wmYlYufqJ5v7qdwptylKbBwZaXGkJLj6
JDzgVYdlsg0MtGLBXOHSqUMuapZLO4tihlPmVIcI4TfDM0wdF9v1IKYH4cQupXawUO5Iam4Pvdum
tyxFipfa61CEFK6s36IKiAkdTpt9s81Kf6B6CigkRiPNRsPJbwuLZI8q0gUyZXlpXaNhW71q+Cq7
xdfnYqbbLwlskIcA3M4xZWeBB5YMBAq+LQrlbcOcFdTOvM2Hnlon2rkuu1CeqdbpD8hCdYznCwoZ
Pgu4SwyYtmU8xEggX22z7mzth80Dg3gM/nnVMI4OUX6hC/JEzhTFwZ3VMCvwMH7C1ty55UqKsDVo
JiqJv4jhsDrMLXmu+sVOYqJvTPjZcSCBbe2YZbxAFLTyZz9nePHCIpGKILLBs5+pOpbsz8o5mB6c
NMMYRdN0qdknQp9J9MnLWnbppVyuSPEBv0EZPS94fknDlAVLDUKgAowz25ssBLT6E5dh7oldiv5A
MXjvYbIgHJnNT8h3uNwyhCWyeG/bONpQ2zcDW9aRp+Fl5bEtLyN6BFxwI25Z9LJ++CescvMNH8Xt
3i0MFZgZyPbF4tnADfWD4LZgQvOPznLLbeuHin382LhvReIk7pnpdnGb0SrTn5Zunz4iTnFQSiyG
5XRq0jvmRezLipTFrocPbMf4WjLg01I+jY0FKtKzZ9xGkrn4gRPL+0AxYz23pYMyVJIRGdtgR+7m
CfJJBs6VHbnp2u8WRNfN0PTDkbYLt5IUtXPW6Btesww0/l2IvzkGHWEJ6GQyl3s0LtVDpohvw4ON
f3hf2obVP7sv98CWd2kP/IH6ZaG5fUUI74uTj+WRr8mUHWPxuQT97wXldfBUYB3bLgkefD0GLDWX
FA0i8gJnfMuiuv01NhNoPMZ9izxP+MlNHizgVFg/OH9cFunNZa5X028UnyE/QzxI7tKByw833DY/
240RLqLtbRvsjzaAbPhNFSqjhxHJaP8yp1MZ3ITwKtfXMOrz4bMHGXpsuggobWS3pYydlbrqYWXi
G4d2v3w4Dt7Obfn1D8YhwiShANM2PhKrZOq7L0nmdH/ommnw9nlXlLdQkv3pyZ1dJiYtxQ3IK0+g
qRRef8ZYmzqXvqfUmEKPvblq+Q+JyFn6r85a5w/LwngO0krhRhr1CaiI5/M0qOaiLadhnOfxEdnC
LaG6D0KN3mZVVXFnE69pPUPCcBKUYL5z5s5Y6xTBKxqWAwMH/1OAtHjCr1kCO2kjRknr4NAvIrGO
a+oFuDlWPp3AFdDXg3su/8sia2alrMv03oxNPX+rIkRkN/v+EkC6mYaTtKdKH3UFEng/Icp399S7
9afyHRirXYtj3FRe6O6Y1ckHbojgpaJ7RXjiZng+mrD8AVCr7gB6zwPu7cF9hGJcxHXOOX2gklhf
ZBCV8dIHVnNycfMfGplgKk3spcRjAomFg0mcBMX2n8xgVyc3SsvPccH/TSPMzzTT18e2Rb9H72jl
b8RPLi84G4hxtKtvNKnmB5p9dp6hzTC8L4mURypzdoEJMoKXZHBNg/EuQRAA+sk3C/MuFKPo9/DW
zY09kI97GK0yYNRTp+JJytD/HhSHNcqfrD9XdRMAv5icd4dhAkOiSTkcD2Pin33HY7EtN4wPMgU+
JaPi7N+aS7LX+mj5ATNpQbfwEpcdH+YVRyCnRjOZRw+zEc0Lcc/ZJ+za/pEKlVJMggvClSbyJ8Lv
vO+icDoMAoGO7iKh/eUmJeU8OGG0xbYyW7N/IrFvxFngwskKcOXcS7uh+aJSOMgMLT1RhuB3Ya6i
HNXLeucguSe4FuIzq3QkZjrKatZWIl1jKVztx2iK8vc2U9lbRdfPIT9E91lXDS9dl4PNop4p36dg
/Mj7yuPrKhE0DIPb3NlJIj9bQC5/MnfGARmMRX72Z3b6q1z+dlloTkW6ek/E+xTlOeTFO7jceoSy
ek7woAhFZH2B6e52EjTiBzP6E84tX10W5fKtBt34Qf2xHHqcMUenTaP5x+tr4R8tmCvHFmZAsUtV
znoU2TcqWQuR3MCvRZBJpJOzNTeRE1ujeAkjae7F1mShG+H5zQwYSgTG0Y1TF8mzYJJACmBYxZKt
F7sNEkyuQ+fmF6b0RCCW5lhnAXUWFvO+YNXXhVet1QTSRD7pmUy7Si7t1ZpyAuO1/4LVyjo68Pnu
BKrnc9PY4WOAmfy0Vu1CWiFRRzFnUUe/gFS6iW3Xda45vw8EI7YH9k66RrKJmWzKDFk1bwvH8BXc
Hb8tm6aMHU+fE9TJHnM9S2QaT5LL6lxkiXhH/kB0BaJnlqoB2A+/X4kWM64MJd3j+I00c3iNihYp
UOUX7wgxnUvjwSCuJke7qPBBQyLxzn7ZFGWHvBn7XQ4mc+cPfK5mhmVVTDa6aZqquHVdKFhlYEgm
Dg3jYMcT5QPGhinWWRg9ZyybaOl1niILs3w29kSAZuT0QO9CUFGLM5os81fP3fztFnZNOTt+oTec
D6Rvz2hV6yR6s8IEtVpqPa3bX4oIsl2IwuAd2Qgw2C6IhmOxAIIbUC8d7IQeYOz1uSRiZw+uzrlB
TkEjGgbztO08C7Gr5ja/Bhht+KgrtNw6R8YhHEodsKf7QTPRloCpdzYJGo8sqIBFM/cpZgqm3ild
jsO0JxFh6C6gDwZyXqZxeIzS9cx3HR06tSIHDCzWf1hqvx2kAXFva+s65+aKpZppZeePxb/Qzoad
NTpcfgPf6gpduXxZlygM48k35J5APBiwMqk97WfFhQaQ6yOl390Ktqnvt5UQ5SEqqUdyNMJPa/Du
Mk/pG3ABqXONUptD1QZhfS8mZPwj1Kc97ngIpqhq7iiWqjtv3sznPlKLn6Sz+b494ri6qAz9I0kh
vQ19gyfasq3/CgUezMkXQIv4DIhaBIE2bkaTSrlBswcgykUcBvVL2QYlnMuyci4h0+bPMFDtzRxM
WNAph3+o3JvfmmBhIm9rzh2dBPw/E3a0E7Zlf5muemgHlX6EcMx3IxvRhyT06yNkdDvbmRSs677w
IjItu6TlUs/lT2PZ1RMX1nz1qLS6nQHLs5t6sn3OyqV+priFJOcG4EKI3dmu0Iob681NBQBdZrl8
g9F4ZkohGEDyMVfF7EIt+XJF2YPaOitwLyAKUXFWBUwPqG13lPTRu5pTrARTG5yRAQHgKCostkWl
XodqoNkkEGhAfORtyNSVINXW93IOmf9/I4gJ/8tyKmoOcknte6XX1MHQwMxoTEdo88qFzWXy5gfi
yujuePw2wasasz9lkjj35LgUz5K1eVwNxNnvsIzrea9QhwQHd1izIq7qKaNlTTvWszAbiK22+q2y
yH7nxBlf6PU/u8RNTkMB9hhHPRUCK1IiCGr1xSKe7NRVdOpGD0Uo9xlbbNgADOi+Fig72d73ukbf
iIGWX039X6bDBPmGrgFmNU/dc+6LEOpUlG/C8xoFUFBsaNEJ5DvucOfVcw0hO17fVV+qsLPTivp+
X/SSwTZss/a0QDJ7THvdPdOlcJb4utN/SfQgz31akRLopmbU0nletudcCIjbAfBzGFY/G4+bXGFP
V2n22gIW1C4qia3aQt8xp1gRnZLeBy1rwzbDF1cnYbbbY9aKERMPh1bnCkNDjVVVFLrf+/NEIkTR
hmo85GtHKduiriKRq4sngJUcJ8sbsDn0j66xxv1gIqyt5r3LUo89/gbqQO0E+yb90AZfKRS9CJMv
SuVsnjU8c/bsPscZngrbenUW1jauq8tbEbjOBzOa7FMHortEY+Trk12VJwiRm/yo5PfBHu5kj0nD
MOwYOPAXe4VzZ0/aGNKYpCeHx2DAJhP4AtbNuuQsHtuTNTIelDrwXypc2S+B62VxhP+NXK4IBlow
OO+VGsSHBa7NOlW5KH4mLZHccGvVv6U3mLscNVYE3J2Yrr3DvH/zi1Psk8BBcmc05ffN6Fc30pDl
rXTIqB/uA4YO4DvJ6NMut9iFSDoe5KZjh1SaT905L0KMAjmrrjpIJUq/+b90RhiFW/JaCIzlLdUx
iqrig8EL/9gUPdUjm9OIbHVMAtGuC83wXkCjx6MyL4zW1zId/pCk/pomW41Q8KadDFpuhMDSixeY
Qgd/DKsLxrP0UbFy+CwSd0vdqAPG2tuuwZkzjk88TpRcQNdPLBmYaoSiJl9HdPd9CPmzWEr1auBT
ECyq3X6PMMHedIrZ66b1e8PysNTXhKEH1RThxQQCgXi9XcGoHwhCGX4wYEeaZVbacMBFOUowL3AX
ejfHcg/dOM+/rSrYXU78Fb+eyXmy8jrZW50N6N/Gq/PV6dLc1Exn3BMlUAiem004XjQecAS3eW0x
0UVXApf7F/rE/M78RJzCKvIUQVeD+zSFbZ9dSpt19nFYpcTIgxFO72xsWv8cW3IVzYhJ4ykT418e
X7s51Wzs/zhFbpovoXXzsPZr9xjAfHg0yE7o7VRk4+wPTblh+kHYXFCzSVKlIoKoMZDoysQDNHas
PL7T+/UzjaPsmXZ03OCIXAvnHLjNRtFLanOjZzNHXxN9XoBQasC9gWrJelmR3S5/Vc4rsAYBpFmm
TchEpjUDbLjqornJl5Cblx+wKOqnwEwaCMfaldfcCTKYeW3+sziZza2Ktto7AqTxqkc8AIQJG3Bi
76TRUWtpDHDHzG+aM90hGuliaoIH24DeC8ctOjmt1vAlS0sPoJxG7PciGP3mHBvwbKgmJpcoVmQP
zSEZbSu6RQFDWvxY1d4hLzxxMIq+G70g/MIyJ/LvSOOaMapDIuNGHZRNzydCTXIdosJvo9s1axpx
GvUs/2Nv2l5Ld8zpAAn2sFFQO+aWt3BDHhNCcIRaMvzmyDUfmOKQ5VNHUqIXTly0mRAdWECGGIt0
rHvNBIikWbLYQ2z++0kyVD96YbB+ornx9C6Qq/9HD9XSxKlofPVgRsyjhNT1qHHHXTV64AK9Pi82
MpxDp5fFWF0VaYULHtQ7FzBe88oiy1pQ52zu3y9BE9t+ZBJ1ARKDjmUKvgr6fv7zzsF26s1WTclF
gtOwdwamUgolbzosF3oFPibmqOIFmgnzqD27DptPxz4Ul1cmSx+OFKjVPX6fJnly0zJLixhxVTYr
SlsG0PmZo8FKbSakbuo+R2gqsAyjj8z+wFEskreknnT0aTDJj1dtkPPjX2ktjVBbQ6NrDbcROYXO
CXXAaM4Z72pRs+PJtAWco01EfuckiSuAU8N1guYWkgFRXso0D2YSrVbylclYUv1cE5k15hUlHP+n
AtW5b2Nnp9xIE2xgtCE6/8c2Uvj/mQoOigG0kBeyQ89R+UY9ZxXx4+gr6I9LDxwe7Jf+yGgZDDgX
z/qMLCTa/CskYT5HhbCGs0pABxGiwnWyowmzsdx1IoprX5GKlKJz2GGUZS6WzSkDZETSw2eZztte
qnL0HR1uAlId8gUVGA4TuRt7T5XnqTbreNSRrD8J0xD1xSpJKrDxA02xU4iyONNNk53oL2Yt7uHc
FcFpUYEbXmY4awmSzoaaE6CMc9XuRI8CpYfFk0f3+gKaB/LjzpLdON7UZJkXJ7T5bQNjK8znZ3xN
KIcb7dNCO9zs0305zoF3rvsmMsfQyleFwa7Vn44zwefdUTDN8pbuxZwH3JHI8as+6F/6jdbR2ltU
I5pXm8Z5UwITvJgQbg5avhv2+DzS8WjD8vpq8wlxiARvzV1Te85jkHnLxswakTcNPskpF8Rh4XLp
O9fPjrZjqvqWf9JXRIoqBLkcBz6Rptb41ltL8IQASptXMoqGBz/Qkj+KGBpAJa6rTs1Qu0DtIiYy
tqNo+D3kZRS0lTCc7Vn7h2KhmX4nmD+/BNThhnJYjofYyTDw3yFR6N+7KutA2zJsf2qsafwXSfwh
ZzyvSForJKX3zBHd4kEqh8LHDcmb13n2jbsiGC4W09Wd36XFQ8FxUJ20qbLy2BB99+P75OTEOR5E
Yi4YXabnEq5bhg0053PCH65vAIb5RFVZTi7jteyc5R/z+Om5T1U7naKlD38gxgk81SQoMmZ0R2po
H7iGiLPUby9EY7d/B+AizJWERTbdsBpxI9iyfeEnnZ+XubPeeG1Jf0ItRMJZOBVTcBm8xL43dC3y
2Ni6vMlG2L9UZx1HPb98IY9SlWyIewYGWDaw/bPAUEV0V0Fis+IUWwatIieQfWOqtX3DoeMz9KdR
QlVtOzmOlpmw+p3l+C5NEglt/T1JCEVAhFOHcKTyHfWdEMJx63l+cp08rORc2KaEe2O32An9gb1l
HDSW/7qm2Dr438AFQlRo2oJXmuzgljwFvFK+BTlwc+hkmhFe5dcx6javfKvhoptzPU31j1XNiNMm
ZrM8s/lsYx8CUPQjCzyq+OjtJHiFYV6+8Is27AT6argS+xF82B493JkhoIMGadCIj/MmnI5903nW
MaQHbk+ry5A9xplC9+kKKedjjwRO43MVGPwGPN+f+WqS7qbyoANfEcFm6d++z+riYI1mTA+WUaq6
JMAZc0ixhLBhtZjtF0DnsLd9dn1bnieF2oQJ8CnoJ8VAxE7scl9VlIQ7w5cJKrQDM84tZ8anAv3W
jYC4mZ9sbsVvIhTpmdnf+s9UJQBNdbV94nESzCsaqyEOxysqXPFmithehILKwa2KGW1xbXNu67Vz
ghM+F8jNnJS4iwdO3iecBPWH3Xpk3vL0YihINYykmKQwSGxcicRDKA6ii07Jin/tF0bPhwl81rRn
fOA+5oDD2ljxN7ymGjpXPLsy3YOOte+sMRd4U9K1vG3HhtJrYOhaf/ae1fd/GKc2t9a4mhT/luny
K22fPCicGuOJyRrPHuuwZgYBCidSIse/ZSInrnbKqWFnif6267DCSFOtzD5tPHRsgxb4l9szlzYX
xb4Q9QzxZjYSSty9RdwYp/8DMMxf/jpJTSDIrrYZ4X0XrkamQOnp+mcKQu3vhl7YaKZhMWfPY9nw
bZSLbUg/kv4cQeOJmCTNcxsNh8Xg6N/ZUE/NvrJqvZyEsZLipPMwdE+jxTjMUTw7u86o8Se02W8f
/aoztzainO67Y55cImhI+/HCdNxKbzsCRf2Tqwvfp4KqgMgYhgvP1eyGqJt6Sm6spQVUPh/XEMEm
bN1gnTCTtfmqfZ0acWYtMOZfbHgndSd9/OZnx5Gt91wwbBY70U/deq7agYwxtzWNd15EX4QXbgvD
QDzfoKZjSj8Mi8ZhX+oKkOp70XXBa4MtkrwpoFDp96inprum3P7/CGphT8OP3b9YPerNeIASst7L
tBH/UCbPD1NqgEp3OWQXjA+2eFwUNIN4NlBjrn3rBP/QMbCl86XIg32A7DG8kjayBl8Kemg8hUig
RiiGVA91ld8HvdTioLmJLfoizHA2st79UmXBdQ0jspAprZjAFX0G1A/me1wTL8lhQESyfSwE+84X
F+DapQKJQ/lgmt85QBS90/2IhkR78JwPdtowGhjlBCCxqdT40MMNoaKsNSVxrnLvlb8peZk9ARaO
OzsSYOYSwpyKMGynpxyp4KVY2fJvEDVxj/09u22V/SEUq954hN/4sJoZ7gpZeGrnAXE5qFas2PEt
9xoCGUw5qH2U7k2Y2O/4UcfiaZmEB6CKOfje4dxlDWI5DwF0IYHzufYZhLXWo40G/bZgnlruawZ9
x84qCCTcch/6BtHWoWJMfkEukUEamevohGyMvb4bFfXHWmv8rbVLZNTJ6Nkqb/vFRaikbYhho4r4
LnSSrPYBWprq2HMla1WijF2xI7WF81+p8ERl9cyN1LbNVk2Fnxsr5p7PoO5BtLFLddm0dkidqtLZ
5aaFZdbUy5fv1j3g3RWnisCccpWO+5oy6j4kdbhRq7R9RTkFtaGtow/4MX9hHUkwrNo8ojfk/S+m
lZeAua33MNNEPYMNnjnwmKgeET2mb6M1ylMZ8hiWZsnIuahzG4Z+RhvgdW51B8UArdMSjf913lhe
m074rF1LpJqHKC/r28hJyvNQFf5bG1bcgSyy8R31kIJ3RuEYRy0YZsWOOyE45B6yZMBDSbRTY+QA
TcNAdMomEqlRguObG9eeGPDStMFdbuNxBqmBeE1jlmGTAqXElevBSyQ3KTCD+7zM/IcM4dttaBM1
xHQaelHAyBStZad+JqqNKaZuW1716oJBohKP5HfLeNWl5OUP28+uw2iq5bJgUNadKh4BcUS5nrR8
e4q7YxkUBJ6mK+f+MDpTPl9Y54ok1lU9Ap6lssAHw7vxwmtN3CKj5bI76iCbRBxI1ZXf5aLZI3jW
zJFbAN4CKFATUfiao4xCb9Np2GRoo/0MeAeBbyAIUI9dgPR6DKln0Up1tG1ev5jmo14+BtFlzd5e
h7B/mK10NLfMWjB2+Dj2JM9+hLJhlyZYUk+ptXEuOQmgVnUMUtx95RgUAQx9ImSUQkYn2elqY9iS
8sP1knr30Cm2NdqY/RelOMpgB3TLFgDECUIKIqJ5sB9OQhrJkfU5QbfoJWpAZRE5aPTcE0ey2whN
Wh5DM9LshhqNjF78gD/epvvc5sjIlfZ5VquF26i2J8ZXEM9QmCOYjhsnDV6gabFJ458v3lXTcpwt
YdR9uQlrvj3co4gbBA9v9zzgs+XnnYnmPMxod/F7YUfGlopfFnRIGAzTEbmlfIFGFrGaQ7mRovMr
uvyUlZQ8B85sVpTFmEUhxNwEZX3AfcRrTh4zVM9MG1iMGeigWDaOXM54g4ze9808uic8qk50ckEc
XdoIwAvCjkxrRidKFbe4I5Q6jSU7loM9dKRRRP7QgUkJreFBTls+Rkj6/FttdSj5Rmwjz0qWsGVB
CiILLnSYL5wknRAnYmSYJPIkkTmbk0js3vRkKzpYuZo++wXVAYa5CZfkS4AxQ24yqlzFRVRVbJ/c
pH8VhBL+rssAQJtcJ+57BLstDX4g7e2z6TB4W9MR7w9VZ4WjroeCe1XLkJMiSACfe2yXlbwgWhFJ
x+RQufG6kkd3BDQ5rjGKWFpE5MmUgaT76jWG2+3A53MLM587wBb/HH7Yr4axb3jXLIU133BoYo8m
FU5iuKPBeuL1xs8azH3Izioi7oWKIMotgmr8jQ+AcuEpQusMfS5hr8PzJMqLUeCw9nr4H0dnthyr
sQXRLyKCAqqA1x7oSUOrNeuFkOQj5hmK4evv4j7Z4QjbOq2G2pU7c+XsfxqhZVhbN10zQzhZSwnb
dG4tVg1d/Ym9FFAbE4IZDFwpKMKxcCNQbd36feDgccLwaXtzhQNj6Dz0Ju4z+75y4DVZOaiozeDl
MDR0Y8XZpUMckQjflUyObNwM8yQthYNPh3UB1FBrz9tPdc9XCB6JGrasuCqbvU3R3WSKRX5Nj44m
sDxefrxTbEzFZVpyvRXM+N6OdRZvnFwISnQico4K/jR9uHs+hyqDTBPWzgnzih09Ox7WukdW7R0F
G7KS06cUdtUEwD6t4ZDlnuVvMY8oyV4WOxblW173HXOQdDtQAe4quVK0t43xHT9PSU4xJBm+Xh4i
ZYxyzxDe2q8JeH7zRXDlMiBEu4lPeIHv5w4jSp7dDdgAwSExCJ8zZbS/k92vKPNiKg8MgtHz4BIY
2deVIFcOmWby7kwlEq+ASa1zOA1Sl/NeTRW8WRc/IMv5fnWpMpGqP5jDLPOYHKR3ngsr/JvkkNJJ
ldvJ7xyL+q6gvBopBcoLv/fFyUP6Q7FTYgny8QK1bFVZssAZ+8SGV3XIuBbMI6Ku2NXiyDAgZbjJ
N5qB1ii1NT6lsFHnIsKaRaCinp/5Z+6Tj/G23i82TrogRoi2toTqux8WsZOxY1Rp5G4w4m54RLbN
YjbpfQmEVYyS22SHK+neirxCfhghIZ7TnKUIPE6rKXiHBjlk2ylMhzs9kvDfzdhOyj0SU91sI5J+
NzwR3H7TFkKfEUvnLZ/lfGnx6HdgZGv3CqmZahq6N5r+NDOb8qJtWbaA0sJWCHVyiI+0FXR/5lCl
P0aXMAuPHTbKk0XAWBwlp/XLDLryD0xR2FxLi6DspraK5WFgiHlsu1Q+lFHNOiLkZQrMZqyMp2iu
K+Ou6Jr8O6YZ/p/TRxSANTXmWISBmloG+j+dHfx+hSVPdxRK+q0BVU2b9s9qHuRxNZL0QbFQ/A+u
kfjFo15evWjGnJYS9jvgdoJaa0Y2DWIsrCDBtXSNkP1LVrCW76qBNZqdMa85QjDMkgK13ylu6dMt
o7PzlDcAzvdZqXCs1YbDarOtQXw9w8606l2L2fCnNrmXU0Rh1m+C0jF3SzlG0gWt17HMSVtUoNVz
5t/IYdPWJUUaERUnrwqFJMFbR1hYm+7OneOYtSpphL4u/O+wSVo0FLhKiz0z0jX8hA2rmiCplXpQ
Rue8wsi8ZdX8AojxmifpdDWmmfKGdhJ3eMtg/bRx9Ehedn5o+UoloK2n7JRjxD0pS2O5wK0cnzrd
qYBTJjtixm6eafiZb2zzlz03PGoqJ9f4wsBoXijp5f1sDWpfd3R2pYCnAuF183uk+pexdEZ8C2m6
tWPbvUxEh+5V2eF7zjzjXHqTuTM7+bnwRdmHsn9uANbsSsB7eBNotsPJU7KcRXlkH9sQovHdWH8Q
VHhnYe/95kSdnoweUgHzfXKMcVLS+5z7X7UClRQJzeKsRrzdhFWe81YdumD2HfUlgSq9G3G50qsG
q7iWwjXv7TEOt9i5vkKPchpwkW6NZbWGAIEU0twRd3pZOPE3PekA6FpGuyOskdJqOCW/lQldbp4H
45xRl/JUpBAazLydr5gHacdoDRqFPK+94MMuLlk2pD91HQH/SIv02NIJ+GjoYXlXPJQ7rrEuCSG5
fHFln0+cn0QbYrCj71NCchFdX/5za7O/wFRaYZdt+Jsyye8ib2kvfuM1dxZpJALzXXnExDW8DVjE
WOx2zaPfuNyuW2iRhun2Ly1VcWA0SJyA1pn5c5U/aez6274trFcT0+TWk8o6weC2j47u7bcwjdS/
gYzbobVoB8KCIK6W6LJXKdPmw5Ye93urIn1sscSuWyN/piesOSyNSaCBlPTeAImi6iY9iKL+R/lK
uQcjgYiXI0lctIYLHlY4o6W2HdReLFyHEG4C8Reno56HeqPDnGOOZVTBG2ZjQ9vpLBP3eaOTN5hA
OWZpBkc8JUMwCNUfpSrHe5CuMH0HhQBAFxFCoo+6SLqP3QWyyQn6wYzxJR09VjyTt2Fc9q+cLKqA
az27D6PjPQ8kS+6zeGkUb+VuPFmmkX/jx72RH6k/7YEcjh8P2GSr6UQ/U/hWZX5gIKJ9Sq5Dl7kr
rEOFIYKAKWot+bnuyBfoSlr4I+k4nEVuDH/EAMmscmfMnam78o77dMslec+kM+6A0yJFWTCgSioW
oTR3qOtoXG9TArk+Lkn/MP3Lg+U0vBcgDJJWtTvX3oa0J91yMFIakEaxF5WfH0EHN1e6x0iCFqN7
WsgGBbnoT4TtTFwjtZ/uaP3m0tZ38nXGE/LJr2KkccF4ronmfRoZVwbME+UdxXC01Dh4aoD4DYSJ
Sqqej7UVO0cJio16b0iFLJlLZJtoXH4LEc9Y/3sdLKIhRjUO78IwcY3TJqvYxkaQEcJxQKfkIsDx
Nibzs6IanApcI3pXbRNuZyr7XjIdUwi6yMb9gYIyPmY2W8hN2S5EFMjEocjjE7V+oq6TOwXPSWxk
3afQ/iO7/lrq4imuJViBTt01wEax2hQ0ZPDfyMiMNeaWgtb+PY1L/czvRG04r92DIPWOwCz1f6Zj
+h/uiBEynqDdN40snP0SYeaPoIjB/cU0syuXSLzYc0OIQ1qEPK2S2lOKsG8irXBhpzDkFoycbvrK
HaQ+eFYx7fIlh42H0bw+qQhgeV7jVnAqFFiFi6EBjvmYS5N1aFctn+ZED8gUYshnWWhdWM/2e2ek
lVBYGC5caOunJvQ/RgnUv+f2dEsiL/lD9MQ/USfc/82sSgM3Ue6OhAFZD2bCEM217n8sF9GaiZd+
G5R5GnwaF9RfZWM16hhUCQcIgqL0C2GCqBf4vU1z9mJ8N5nyufuhfG/b0G+O0Vj8/0JKJoM70Xsy
mPqDmB+zOwur6szbOP7KI2Vd2lb/MzXuBPhoX4kj7EtjUY09UgwQhEDntqK3NISPMnpghUUU1GZn
vsOtRa4/N+fA7PvygawK+ImsZZHSxeRFq1SVDVFpVnPg9ZrvPk2d+9TT4aOQU4pF0Ii35iDfQMFG
bwgwrKBxvD0aRp58jkgLT5NoSRIWMOIbWJT31A480lpgX3PtikM7T8nVNoR+t3LMuH0m+hVLuqJe
jdq7NF7aHnwfaC+DoE3eC6TEA8ESkr9q0Fs0nuqlckzcsNnY7Cs/tLZwnXSA3qauCc8E03JMDSKW
bdJzi9v9ZSEQMGw+o31jOxMSJNfi2CAM7qy8D29L7oFqiGjHw6cY3muXemGu07QjYfSyv8mAEauZ
po4x0Rl4W5HOvEBZgXqDS2N6A6VWRTvlc+PcSJNVWx/Zzt08J/U96UV2+SKydgui+4MR1eIOymR3
mSavOZOlaN7dlgukEm6zRwmev9oofgISiZM28q7gcb9MR9b4UBHrNoVFREfFpXULwV4EvZy7i23V
nD4cg4FSg30Sc35bw8F7iqwg1GeWwe6kHw+zzwcyuvnQbOsx4mbmyc7faBxgjwlxyrPG3/Dsyl68
9n2roMabIA73IWnPflMqLsAXlUp19LrSPDG6i+M0tw09GVzvT9yZTMaOyvpUix2eMpL+52bh6uOz
Zti1odL7AUOHwKbctk9zVfTHMpmmdxL75dHrS6BufLAuhEEWos9TUy/3fstK3ZyM+NL6lf2SWh4/
rdelPrISv+AVqDE8Gm1mbDMjfpkSWIfUBgAGVfCSnO1oUhChNYzZicAWtlcvYqnvIEWCZnXi76YL
q50Yw/BDm/0D+DD5ZCUrx6xww/Bidyp+zKuheCW1hg02B2bqD/TPsrIdqq8yRaRh22j+ZhblKmVf
DbvWbXKI0BU9F8YQ3qj0YKMI9fiH2m3nG6LLYeTiSooH3sadEMV8KOGUcFHEIl2iPQ72rpupcTun
HXuqFbm/S8LEjnfsj6huxKqJgdGoZmzYoeUkbKGLZW/mfXQIJ4RQvjnptkyFPeO75FQJG+YCe1HV
bxzr/iCn3n3rJ538Yg/GXwHSaycJkv/NpcAGwDuj3fTUBR8S137vR8KtG3+W47gjbZ7fkEkyeOHS
NJ4tkiifQ6k1DglphIGqZPiQjCrG5801YU+58VvcNz2VGcq54m+CPMYbPGPim0paAhyyGCkVG8Ry
2NB8hBQpvHAlxQtn99EOd6IXtIU0DlEhxJ+fjmA+VuA6TQAxs3koXxzq3QkBWc0z9uUWumA4A7Sg
kTsppp42YDp6WBvmA5Pr2N4IyyxPwNQMbvezi7KX5/qUQB5ioptduhxqb0ezYIiDMxq+pV2YQWXX
5a1KlJ9wgpjxLhKCxW/kUXdQhRXjQZvEUJl9daLm2n9o0r797jmK7sbcdV+JYA27OepZCnDxljQ8
2XwRmnbJ/A1icrUNUa+/s5r2eFZR051ATD4m5EtuaUxH4s62zfIzZa36S6oyDijAZM2Wmf21q8Ew
WFmc/NaWjQvKGNbyrNC5YNdLHxZ/orRyNpy3Eu/rruqLIYh84a72v9p7x9DRvrKaDE+2XYRvczM8
VNXSn/sUiH9J6c1PxMV5T9KD18bcWZsYaMYKShGgdjxaoEVm9Geskd0/t9NDwL8XvhieyXW4kdTO
DbD1zzCWZWBx1yfd5c53KhTTqYw4t8eCtQ0SpNU/JMxFNeWxK41LF/+Nczk8lBD87qUkPYbZE6q6
ORExzIv0l40/b/ckNlaOrm6+h4kSWQS98wQsawPyOfqHkpU9cg2oP+dJ00zTaFG+Ltp6I0yHetHR
Pbite4Ztv3aHRx/acbYmw0vEIUe+awOfHaF8d6RqQapzu6Bt6pBzthyK6GbVunlIm14DqJ+aYkP/
2vgEQlEHPKImxQuGd0ZZ9/uDi9KEmeH/ebbGWrrb5EX63IMc6c60JA5H+mWK+xYO6EaNXLM2gHF7
KGR5afDeTaLPTA4UIhNEU5s8mvIgGSNumEjCb7JrSwK0KXtaKK23DHTngcoxDzKUSf8ooZAJ8ync
I03cgszIxgI99//uCZIctqYHF2sreTImBy7l+IeKOAyPuAz96UbfyaDusBBlO1olwmcoG4JJH2JS
BYZ/7SVrtzlQ6aBVdksthLcWsngpfdDC6v4Dwpk80pMlky89e3zdJu4JPP+vnZXwI7V2/8E6JNvl
fFj51lk8tU8lx2KEzPzuATalIHSKqs1oKEbdHls3stLo1GgKwj5OqqwPky+6n5hD/f+7E+8Lj6BD
gTrwSF4hw34h5FKcFqNpE9Ran6UV+xnqH5lv6mzfsm98Ckka/YYtLNSsCRVMvML5i+TQIsggid/x
1vGNjeTJIbHSNSeXjL0K2sn9AlsKab6abcqGQMocber1+EbFjG3sGgjH1bNpLKBVIU0qYMj/gKfU
4j6tCU9sAQC1l4WunOexBwtB3iy++MnU/IvbtruFfpkRyW3az4S30pk0rd5FFLU+U/+RnnxCvXes
UPuDoZiHkkJixJwdo9x7Vp8cc7Nti73v1O1NGGp5M4pIXebMkB7GPJyDmBsK3HlIKYpfSWcGcOLj
XT/J5GxbBf6yaepvuELNk48S/ZE1qbUnTJehbJedfMhTo8fYyWSmrrVtNB8Ji0peWkgodejMxEmW
OjlOWC8/uyiaf5SVL9fG67PHuV4k7wR6LbzGFI+iU/RE66J8d6hT3fWh8x98q45eCpCmXdEZ38ZI
+c1k6+TowhJbTfvlZzdZ6PdrR0VYxArpSsY/GcYPNgGldVEUOm5GbSdk8UmcweuIXJBm4CuuYYxj
agM2Up0irWxwPmX6tAK4NjqmVkqNfLNTUYPXIGbVMWtauXclP92/EFdu70vuePR5ZkE9YuMd7CNY
GPuw4HVANHLmexoo9ffSpQbsiAW1P/U1kQv8pmXZMUohMkYEzSevPJkcZuT9/TC274caS5SJ+I+N
M1dvmluTvwGn9k4ogjS1QdrkMwxr/UBeeXxa4qg/lRxtJWlYSkMcRarchqWBwxesA0uX0dvTz7AE
Q6HyQ+KH4ysQlf5C6XVxE2v/CCgOB8sry102iYCk0NQ64d8MibsDbjPWxJSUwE0WpJWpmOHmTdxa
p31A5an8YpAap6AceroC8SOLi8LvLQLLYN0O34BRumWRdxhqKMmc2c4HUm1KADrRI0hQb6Z0wrG8
u3mcXEAaUyJR37tk+AWgISysYSrmc8eLt2+rBBePPykKMNYMSeDgknovV9r9E4KzUHvwcNYZvxk7
IGToQlL7J6Xp7xNGpBd2jShPfeGy/UtSytp+CC2OTyjgkQjiamzq7Yj7ZLrYcYenl8q6KL3ivLFo
UOJ+82srYdrbImeRco/nv6sAD8fpJ0oknifKSONlQ9wHQ7PIJllsi5oPA8FN5VedtEQu5rSwCa1l
IzxEhHEs+DzH+JKpGMKn7HM57JfJuNf5ipfBJYvBrOVko4fJzZ4z3+lRs0RSsJvJdBrTyRPjYyj8
NnoacSPdYChhkIgzgyg0fJY95ECGfte2y2ONtYMJJS+9Dn+eaFnv+WCSToUhVn6m6y//CC6QG/KW
fjy3ehHLGZZl/QKIGSBcy7IaeEK1TmKpK0LvCuSVzS8pKk5LJ4Y1BKQsM/hty5H8pM/tCu2rJMt4
sQi68jAkfUGFkRf1+VEDBQN/PwEFIwFag32D0G4eRtURUEnL7GPEpMpYSGhOrZ5kOuF0VfuXJWn5
rSSmtQDpg/u7hcRnIZ2xvcdByxXYLXx2ntqJIX00BmyL/TR75r+sM6hCIStlXhKQANw1qxo4JX9I
kjZdMgv4eIWU53EcXPeBpE7Nc18LipRNwzUus9BFuLeUKItdCxqlvhTCd49UspnNacxyKHjulIjv
lW7K9Kvb6s+WoxsUiiqMTcp+4YXVa7dQRQM1IWioUBsviTCdP1MPXF3y2KvvgUA4j3S0uO8RL3Ou
sOigL13IJWkvsB5T6wus7CCLCpiNz+kKudP4BHZqnuDTaoRWq6i8ANOl8PZuwUJ1h+yFI4Oeo8PY
5OOzhd76a/TZKzXB4FsiHy2VLDuJBgdyip6/QQufMd3iyQ4za8ZW20zPkFa8C1caBo+Iq/k75nkK
HKhHRVUDMx9meu8D49zklv3OzRGBQRfGgUnbf0va6W+20ySgO4XLnhrQ1p3CPzbY7BkliDmgfvfx
E74LqldxIMT/7AFfBw8D4Gr1M/O6fgfqdJbESDcTVduVPV5pdNiWkoQ4cLgrIcmbt8YVfYZIcrfv
qpN4F6expdMcLu6+wGe1E4MitgfzkLrFyApwUBFyVXV6tLouxxLiDQeLUkSwlKp5INPiXuseCX4b
0soFumAeA3ImHxgcx3t0a/OSRrV7MqUnPpy+D89w8mi48gy/+lzqxr/P9OqVCp2XfMDYPph+8t/M
xf5gkrEmVwtqpMJgk/sspB29sTLvzpus6V5AHNzmlakgh5Jgw9MQvzQszOTG6fGHwkC8IS+LNwRB
7x69rvqNQqGvXrUOKeE92CEAljg4vIubi/qRCcBr11FqOfarUz9jKp0s4T3F0F/BRMFNKISLdaWt
C2L1iwOtIgd2BST6vfDaP5+9egDYJvyawSj9C+ni5masnasEahhkYT1tbM84sg1D9i48DmyTcM7d
oASRM9Vx8CRl9RoZ8mlgxDwJ2CpBS0/kA1CHjHUqryj2XMcoI1XS+aERlFZcb1IE63Y3AZW/L7Us
Llxm0eC8GzvCBG9Foy5QgkPCsLEZMxeOz2LJZ2fjtfCL85Ei05I3zh5FmZ0DTr0DBhOui+yu0DsG
HImz/GxJRWz6wX7z2C3tWesUG+Lrj27thw/GZN2nhOY2A5nrAFASH1WX97t5cXUwT369Qwku94sB
R3SQXf0Dwq8PsLP2Qec47/FMHJJS9i1zPGBJ8MVMsCwWfNP17vCWqrPU2I9bQYVWG+K30y2pZ0v7
L3kEM44aYYgw6mch/gjUUZf2xcVIfSrjWL2zEr/IBaO4aJOEhmSJpjqIz3nW/1lNdt/BQOgabdlI
qGZzscMiPdiuOuFWdXbKkxWaThgfsSbn+6iNURErOQdV31pXJH/vIpP5AlQPrTkcXwDqOMxCy17H
znzBZ/kVi8EldtMCx8atHOB5+gYCyYItok8SGye4CEq+VnthRDB0saLxOphoKTmV77wlzDNtHLh6
ptrdtZMjyNjZs9Ns3LhsPgWe42BsKujAzYhr+EJNp6u22uVs4MkAyirEZvKw8LLgkQeYSNZTs3ob
GF8ZZ+fc2Xca8MS4cvJ4PeGibiv10OD9xI8u4p1JHy6yGj3lTKs7QQoaN7zVHwmLYU0bhd7EOv9X
2Hx9em8xbi1T4Nkz2+4IzGXctl5S3YV2/+qze3yOWhupKcXiqOkd7UL7ULv29CNMyXXC8e5cFDDu
YCCDQFy0Acw1oFqE9Y5Qj7KHDmrMoe6NHw28eEOtVo9JmKyFp1RHUwavoqObtO4P9YK4RLJ8rKii
J/ZqavZPuS/0AwayewLL9IxLky2ON5fV3nbm8JS7BrddJufkHJcD8gaAgMPomoIVBiGGghIAyJFp
Q38tTQUOOVuqs1NB3aGhPkl19z3GtFzC03DFwGUcO+YGtldPgFQkDw3EoQCwVLNr/Dp5jYXxA6x9
GM9eYoDOJB39h93YBCcDt/qA57/CN51Q8m2UkwyWlvJahNNxOjFXcw5W9nCBZmMcU3eor3SxpJ9c
6PFHJY3DZ4neltRzdaUKwr2zbB34869TJQ4aUUs+dgWMAaJYyB5WxBSVstRJ++gWqTlkVy+35cb3
LOPGcYNxZfxuMN6khwmB8NOxe/WfHjy8MyKa561Oo846sf7lWp98Dp0TPipOpQu6YoCZwLsn5XAn
bZeu1bR0omHHzuC91BjxOWHBU/VcExI6f4opx4ZdDURI+e6zJPsv6Vwc5X6T7fgb/2zGSz1fxFJG
74lBb7UXWu4Wgc6jF0h9z/b8rxm1fmpiaswdYCRIBvmP6YX4PuLlzqPB4LGp8XqZUXHXFE3LVtTK
MC9n5r6grme74PzIN1J6dTCPg/fKWpg0Rz5wpRxoMDmkVsup1Lj+nbcu2YcE9ZF2JaAcUWSKSz21
HIC1LF7Yr9A5y2M9OWYFtyPOXrle8UJi40aUjde/UyEHpJIdE9hRVbiP7PAfo3VsBA+X32fL0Jzt
srcCTPnVM9XcIUXX1DLtLJPydhURsCwY177wU9FWPvSvrYEprig9RbdfBS+pdpmlTLbMjb/SRtg+
3yahz+YwvXtNFPg9FquScM0y2RPc9bJmC20V/0X2XNd0exgQV1xGQlTs+z5J3bdsobhlmtNHUyqO
rKaV53IMg7zNfjojB3ED5d8HJahmfpmkzAg2Rf91xjJcSPTAXRp5X8N10Q+O79vI9El7mON+/Rm6
6FFZ8Xr4KVveGV7UHSKRdC8cpfPeHCtAIE7R5x+uUurXnET6i78MokqcVHs66qq/0A2vSUIYZj8M
/UdnL49apYgLE1usbU8xQLyo7qas+jD0cEvc9ifCi7xlVZUSmJrM4yhLfcdybC2QXoEuGeuaMdZ7
iZVxyxHywwR3Bkk6naqFF41DLPtktTOZkamPkk3XUsI26LrYI8GWBzmYHjmyYd131K9sgZ5Vm4Uk
QqLukpll9tot7GEGV1PgiUqq2RxW2Wtl8151jYioK+Tf4+D5B3Ds/9C6F1DW3T6HOXZJMvyVCXDv
E4+Jc18Z8WGaSX+Ndhmmuw4RfNeWFkTrZBgN1sDsNWT92uLF2bA3B6siGHonswDSKentyZy1Sz1f
5AMJu9Hk2gwVOuw+/VofwXAUbFeKCtSMf81S4lhuiAODMA+9XO6cnGjOSy+MX9FhwjRxp8sPrDzY
sIcXg6oyBV2kJnWERQEVfYFtcojcymPwLjtNUxuEUQPi3mEYsRuWY3Y0u0YEjesUT5q84L5KVq0w
LWiA6nKG4UI9Rk56FAT4iJZO3Tf+/eZgO8Yc0PbH8G25sPqGob7XS3zzoNMwkkB0LuA516sMbglZ
/ZBRTn67rHvmARK0dubTS+lgeGfLKn+5ptPQYBOrvmV13t5bZBFpGUU6trzhq5WSsMtGi+QWjxYu
auVHq7rJEJUB3ISujVCjkvrO7/UjHsKnWmB6nmkt3MAs+fF1WV3A0FT7fo6ZFvXaOp6xOL60Rt2c
epX4uykigeiWzG1J9DMXLYejMzkBRo2XWJSPdd1ylCKNTkA4Ivc4Mg7dBraZ5IQmXMjsofIx8Q6d
do1n4o6reMue2sKguz774s1e8XSpz5iDRTM/GjJ+Wljv4MTJql2Ed/rJCPtrnkHZZagw92g15r72
mvQ/Ex8Brxke3F762WFCwNrzBmkhNmFR2lNzKWmgN4anZBg0NT+kNjaYftMIJ9Fa2peo5KOWZFao
8FpLvZtLNLPKBAMQaH7OunbcgEAJN70IDC8XYODbuzZxymObxhCcQhgzyvsLu/jOwUsN+ZT9TOZ9
cx1QpwX6yMEabXnv8mo/GCkJ4InvRRlyOEIwEXs8u1xpEUv7MahDb3zxZFTtEumlL3QfnBu2Ofe2
29j/yNWwqhvS8MMmqrui9mDA1YO3Z6f2FnnmQMqWS5FH9maecOtUC4q6P84j6y/cwDtzHTp2RsjU
SjCfKu3Ij84giB98wxlR2WHBZDZVCeeFXPR9Dj//7C6gE/nm1u6XX7jdrTXshxqaASsupPkTjn/8
ibHfJ5fYg8hvMXBs8LSnj0vG3mQYaBVIeTpew7ZItlMtuo+FFR3yBwXcUGmSczJEkToVEpdqhR7C
LI8mBj4aUB/sHq6bVh7bB5JV+Y5nrToAOmhJtMD1c6iaA8/sYlZm7qQxCQgpH8o0GY8w7PhkZG58
MIUCwyc6tsUm+bBSI9nEWsW5xhNJumTmaLxY7lQ8O1PUv+pGNg9VFplBFy/ji6ANAP0OuejcKXQK
WcyXXFOoU1kFsyH9wH9ArH3GyXHNVLkUO+2wBQLAKqJkyAN6luqHpu7sYOjEd+aXZ+n146/mDnch
ACh49xJ+mdh22d1fzAedH7LCUfgKmwYuQJIuYX+g3WFkuxqGV+zbwyXSkUpvOWKNE4wSNeikRMdr
v+bKTMATFWIT110nWM1U7ltDemLvUBd9dRMEaWPpcXpjeCwdzoCse3Jd71cMSYxW1dqHHJ7WflIz
nuTM8iVcZjXtHa5ewcIgcag8npticCEoTYSIIrp/8K83677OnIDhkLrFsO5ky3+6T5rvuXD/m8tO
HXLdZnv233GGj7DgWUZtOy6gY55SWRhfXl2FVEit+XXsw0RMPYs+XmjHDRfTfNgAl/0Pdi/5SovT
ZqWrbTMaOA9cnPpt01Mmww8PDSNe7/Xc5atzV0U12XqC5U5ERxsW6t7aLn56kmWCWa5pNZbYubnj
lQmLALc4VmxzmN+7waoADJGi4mVJzWX+MtisKs/uOKbYNtqSryl0K8yKfcxOEIGBfpiETyTAsKPc
A+SA7pSXWIS2CgPZAeday1ozKdo3WmGI9sKUceS5gHxQjQ8u9ix2vsag43UewzihibxWCUY8c7hb
sC8DXlGu3C9F+Mm0vdwcctTmhpC6dUSi0qcBvMILoWUXuAimwLfG1XD6sSIWN1OP4yGLfSyXPf+6
aXbRH/zJYe9ThXkmEv9FcqM8LhjYVzMdjbDF2stuzNBEAwgqTbm33cq5Mb33l2yCPIb5CgHP1yJ6
DFWr9onP9xKrOwaNekSrtdIPemK6c6xZ4HPBbcGWuqzDCNkPZxPeKMt0dEgW/6wX2JTH2BCp46Mt
gxX2DxkysrJ27FkbUFPUZdHd6JFiQVxDMdmgOWQHFg92us8Fxg3M/LF4tTL9ls4lMuQ8w7gh9m9j
2pPNXxcXYD6BlKK6W/vRnR8zenY3Q4zNiOdnN5WD94DXRt23OHWBGANpbBwWv7OkU4nz4L/EHkQQ
FnPMBmx8iywblCucOUgy3OFOzbIMWEDqLESV0+54ppt+2SSLzlfajxCXwYzd+45B+Eg0xKabBzIp
uHqqdBoAYJjXxvMkEnJaLIP2OcXsi10tqAhHs2ELUPpxfOy9hrR1AuHbyTt/16LDYDPlzfvFdIWZ
Peyd1zC23vlUVwUcb+4mMtK7JXSX99KBX1h1I5a21qJOc0nKq8hMvff0jJ86bW70kLK0D8E6r40X
4i9C/4AFuK5z0PcEwXhIFPxP1gUDojknFVBPmCwub1++PXO781osPLVZMSml9JXR+ObTzteUF1pI
BkopQ4/FUpft03USDaEVUo0xeSgt2Ox3JGM3lZ0yRfojrVGQwh/r1P2bF+9fT5CfQA1kkt6g8wqH
Uo7bsncwgS7Us+976VrcnSTeT/iEsDiTtAosr1ydM0vJf3CRr2TQqHFXrko+OUieCHnSryAIsQMr
Z+Cn1Gthj0H7dHibYYKQWJj76YHzt3maSGbOJyLnNlEq/jLjMZh5a6AB9lTGONfUEuce5+sRUbU4
pmlPRYhFSR8bPH/HfqBizSmw6lpRepmwZ9w8f9rFcIUPrmmz/s7NnyUyDrppabHMoSw2Y46+FVv+
0zzSq+BOlI7kc33yarqoMIEZHxFlviAfWzPkaVIL5MBGfJXdENcB7aJgQ0ZIoaWS/YEhtD0XC1Yv
qjHrR6+drWObjCvFgbI439LECGyfHU+aXthO+dfUN26jbVU7Bwou/lgDDTcfrYkCoAabezt24GN6
GjW9Fbc6f9X0roHcp8D+0hfQVtZIhPdV2VrO+ymdl+LyP87OY0luJO2yr/Jbrwc2cAccDozNP4vQ
IiNFpCQ3MIokNODQ4unnxK7JbmPbzKaqrauKoQCH+/3uPdeGef6skWqrE2YB9IqhaY9DUY3ATBs/
vB86btsHBrpVvp2qDNJDPBf9uFPeQix2w9yvbIndFPI8NbfFux7q5ymbrqm01UbWw3dCRZNZzwNu
S/Qhdn5moQcS6Dmh2CaCuYNHKsLIpkAPbCZOhociCfgBJ1v9nLrAnEJ0OmyNSH+Nn79aFsnDaEZH
t7GDxaDTVw2B94hI7sREe5oitMkcc09mZ9gt7Bw2UUgcGLWmEfnZX+h3VXM+3mVuDvVN6Khe58Yv
eNqmoy3XmBUo455H+cayXn2yC1jeDYfLadssenpGax2e3QX6eEoM+yBQJE+5Zb/dCNlb6iXabWTL
4AX7c0fUJx4xhztdy4jSNifPrv0jmwmQF9mkt9jNEewkJS2PEBXmnExynZKHjsI7xVMpe7CcQYxn
ZsDzCbKKh3XLN90Bm8UYMOrAwJRyTj3oYQwvQixQpTudfcxF7n0zlAld3SV33mh2ZSpQF4O/kqCh
uYsGqoPWDKsiMiIhPdgFkkAA4ADYpHGb15Q/+L3OK7PrB3eLWkFb4kJQd8dblGzLBkUImlU8XE6e
DpNrAoztMvpAzNDEIGmBiEynXTJPBFaKUWXrWQ/tT79iKt/qGvmJlWrnexyyK65dq0jmeAtuAvB7
TR7tAMKu5hrkiEdvLY5mamXTZAM8Cit04s8bm5jIISkCfV8t2Rfo4tF2IU5MNE7Xp9hr7ot2ealA
VcmBkRFQJupprKX57CLUw0BXeLG9sV6NnquZLxa5tfK8ogYJEav+9lovYZnkPwqsINug7mt8WEmw
EGK1sl3fhO7Bhu+MZzOv3hcv3btJ8ejFya/MYxEggE8au0sJJzCG4PllxvpWi6E0FeGJla6jGGZS
2oPdjeCBbssWAY2AX1u8DZ2XMSsDv40OywLb4GXaWRz7j/bgZJdlIG3foj6j3DAoMmFwaLGQHTJO
CZqE2/zc0/b+SG1yxUUzowL39bBLgk6dkW84Ouui31ekme8iAEOfCUwBYMJAn5CTA44fuawe9DwH
B6bSEgcWIfRlqvWu1f6npvD7TAkQWw4I63uWHAitKuVL4Dbe6Yk9Ao7WhRSYV30YJgk+NaQL9TPd
oNaq6cWh8uWrCKa8ItOS118m7DnkdyFJxbs80fIJZ/kTJQ7Oqb3hEkLp3/vGUvd4BJlmMlimp1Zk
QOvj8ClmSrmh2FLqDU76jiaQ3gm2sCDn17rvxPfIwwQsffJRfVqJB9ML9jc1VGf7UAaNt1FNVTwU
QTptHJJNV4CGKtjN/ONy1TrOACcbk9OZIad5c5Sum90wxONzNuTyfklDLlcnSQ8kI/MTe0EmJJ4k
IA688jZXZ3PL6Ih+59HCk+DVeTdcR63Mt66J3C/sY7pTFs3W3gwiPQdx13noHZa7B7IlfiDix5/2
LDC8I5Lnc1te9JRfRnd4qBgkEaUPiIyPeZJfl7LPdvR53LpWCD2tg9FzYPFalFdTVnUsOPHyF7cE
O02TNFMFijmq+jNJwAHJhmUdIZYHHnF5poQlcs5qKUsgsaO4NvXEH8I9S3t7/iHStt6NnFbStW3T
da9cHe7GqaRGjAYP2BwBzYZMPo9xDQsU9apaZlhGDKQP5SSikEhH51hHi9WcDFhVj9dW1taEBiPC
u7ouZX9IO36L5wVwEVjOzONk7AKcprCH0swB1saG7lEcKqFm4u5Ck9kr4JF70YbYdhfFulCP8MsU
pWSo4gPJUFqDPfEjZmr5ACCBsm/DV/Er1kt+7PNRW8x2WO5Km36Q7UgS7sHHRXaGVhXsuALzx7lQ
PwdSf9tQwEKOFRhDUgXNauRuS0fC07M30KgOfiL/DBRhMjIjjOE7NKRfqYkQxDuRj/tWWQepipz4
XvnkcLbACU+kAUGHwobIxHheQIUxEhAMQYRnyb1jar4UklPPoNbJ7NIZhDpqJlBUDDZ3WPYAaUwl
Dm9v8KbLQl4XLahWIQIukh+mRBRTxw8gZZVedYgqxgf4pp1geVFdG3vbptHt18HYRU5XQzEnm3DC
BLsmEcdNhzmiH96AKWG2cavevtO0aJ+CNLOCZ9rYvK0WNTjWEnzKlr5o+UsQBn7y3CgcVhPWpc2A
seAjbmHurbLYdS51OHc0r2H63qVBsoR7HO5lgwZUDLfOQab02dShn0yy7ZJnDoCTswWLiZxd1n6x
aa0p/VCxzHYOpwjvK+fxsT9agxnTnWu3VJHC08Kh5rFqn+Wc1E9VA54K+nGov8K/18VjjIDpPrfK
Za4E5KGKnwYeBtU2CANTPgDbVhz76JHuzWkg/DntBpVa6iaixXdtQpWjGZPUeWauSbTFsSO/XUFC
oYNwzTkk2iUhgWVkGoqkEcYkBdFmye/IiTqUWZeWzx5/UvMwImZQ8MukCgHjWLg6Q/HAFYm9txqg
aCV0MvvGHYhk55zBVtosU3OePSny5wl0i7XvEj3a4UoMdYUegkuLnqzlW1PQTnd2gRd9I6Iqd3mp
ouUB32XabJuwjeZXtmoE+NHZk/KH77bqiU1fofe564dEG3sEpLZQ7b2V25mg6T0bvQ9yzZV5cIxQ
y55xAO6W1SLQBtdzDGvFrBCbesiHGejP0AoJgyXS5YlX0QJm1tbk5hO3X4dUzXHLZu+FYTeg3bxy
jkQV1TfXTak1x8amNjwi6H0NU9HfJwwS87sIXC1OGoxhxyVtCvdeVOB4L3QllFcOf5k6cAAaWXaz
idxwKMCMruKY977KfLhVkGN62I8jj4sZOYGnZRAUOXerK6kZ6HVlxIZVJ/lge+hQqWib4nVusr5+
B3CnU35B7PFgCYZ9E6YM3mvKZ8MTHWK2OBZxF013DNpnRd8vx601cP34vSqaSm/GsCfCMvDF3xWJ
cscTnrOyhSTn+AcsYK18I95Lp6lLdejeY2/8I6Wh441hSK1+JJOb3I2qY4eqmKFugbdkJxg23UM+
ivJg38IklU0b1coySOwIGt7N2g8k5w1FLaOIstRR+LVixzo+ebiPWcNol3YKy6XKpWrL23G36Mkw
eW2YjL8mAs/VplSxrncYcKbue24NQfQ9peV8PNlylNld3un+OHgopjQJNfktiz42eJKtKDwZHEf2
FWv2dCWQCAywaQf6sb1iAWpPEU7M6ece85LE/pawXExOgv1rUW6f3JVk4NJ7u5D0N0azTE8OlnED
nSZ2mZJxVh5yBEQ6HA6lnWL0FXWU4ZJxoms0BDQTqLwhb98XOS2RXTrfWZi4OwbOKnm3lhKl3S1p
R36ondDCAOsA0fJo+9aXdFr8977HO7yyJkrjQyT4t9oYtSmn0L76lSmPKvG6b5EMPA3fRCqBuZJc
2DlYoMwmCXxbqHfzUPY0uqJ4oBenVbJHFKOebxwiO95Lh4ADCztxA1Ycml26JsSzjZ+5+up4Ue+w
U0gHQn8Ts/qjiezxBwVR/ceSoWjGRN7yftpCDkcPbSK4NzfbhQjNMWxriaUrbxcc4XZtV6cULAeA
1SzqEdsoeikmxi4wpUEGEZV3Frl8F73qxjfaJ6J2l05VerN5xAkdHvWU+Om+GW330nAUX66OwAaX
QTjS5YrcjSL3Ty8P1UaDqR/jmS4GfGSU9q1Eb9H8U5aIQNuBWS0aLNp+d26trncRNCPt39tQ+UPA
Eon8UnGYgbQIz07sY5q1TjWa9oTHVFqvQNVgEVDW0fvwXm885XjdCMbVHONaCUT25GeY9GskpJRC
7TyNsBXYYXUrtxYlHDwHZjA2BR7dU9fUL1kNX0HdDL5vpm+c4NdAOLh/IG9awZNXA2EXi+EmVph7
Mbc2cmZl61ydfLpcd1WIa3Ld9NCr7pKxlwOdCk4ZH43PDuHQM+ff4ljsXp0mAYxmoorD681oc9Qu
xAYcuwB+KLLSP9j+t1u63zAVRcA1HwPJ6PJsBNa9a+fdHIbdXEm4pA2jTbx9NAHd9yL3yVwnJMBp
y6Jqig6BqZBORfpuCHAv52V9HMTNGGjfnDS71ATxLxoyhH+PXOkV99gtXVyggfBrwsAC5R0pMlWa
MFc68ujRsd2JncPMUz84QRQzWWFcsXEWWKsbNqnZfDd1PGAf7apB9cJoVJ91MVZv5Dsmtkql1b7n
tqy3WVIY8cG+rTgm7E6YPKvIA/qCWbt9NUTLYwYvjrexGyaSexmFULi82D+mRRP+1KD60dB7cwaT
HZ4obR7vdCIKSDm8A5dG49ZpsHd2xD5S5nuQQhV2gpaDGMMu/gYUz4lzeAF6wB7P0THeYaZvp40b
K8CAeKhc7GOOywCWtGK8jQRB4XNZBPGt8aLrF//suRIG19iTXem4Fgi/VarP9y30AYZEpbZf/fIG
bgaChbQol6TYZkwpi3VQz+DySVxyjstZVdbpUOuctrrGWcfsnd+SXgcPfEzmejh3+5vNdI4fNMMt
uZK908V7Nt4tJmJKN9RDg0/3aPkMZgmaT3gOQZ7idYtqZTOycOY3R7jem4wH8ZT1GWPz8dZIcPEb
p+kuNl0n5aVDggl/FEz4WDmkZj2FR0ex1YEjJoojWhMtTZFOcivZBMQoo5zHBNfvwRoTh0cOppSX
aCr0ndbdaKUrymus/DLbnHmgU8WA4SfWfbNqC0t/sDMV1pNtMyb9sCGK7rE65W89gbrxB6ZcyGc8
z534Q3dsT/b42M14LdM5pv5l0nh5vNnMm8ZQBkLrrXbJ6OjqyQFUO5Os5uy68WjQ4WeriFeclyId
8H/dmK3vvdWkWw7F5so1EQ53JPXkC90jNJDbHBqOCdNVzUxbRR/Eprp5g0Mu4NbiJw/PIRxJkpym
3oIB6SlGGi29dtqpdJkySRV792rggHQCw1ioZQVOZcYPVUfJDSDhkP1/RdiIsGs76PFzGBCAtePi
pyd8/liJCXLLPGt08HyxhT6EswyOoO87RvzcJlt77uvo7Eycp9cZPvviIa092A9IWex987H2wB12
kjGetDM4H5X2WguHl1KaTJ0vyeDqFk8u9MvA29Lj4E1fA/Ck95bg15MblOPxrS87yyk3NF+1H7Cy
6QyvDRsRh0xFe466Wp8QCOJ0jRPiJhZ4Lhecm7oNiUQBc9JfCd+VyVG5ngiOZZrobC0tnhgrNFjs
iLH2xi3xruUOCXj5iFphN/t+rj2kl2amDKhfqLIimzauMe+5dyXAPDh/Ki7TTUZv6EKAN2ytN9ye
4dHXjWYxBFvlXCtZ1tNTQt6zStc5dCJyYlkd+WonOmGapyKeR0YXkFAJESgsqFwE9QCGxBmO6LHD
HYYsSWXyDFvEUupOw38JNliVFYSKtGrF1xq0vLfpG3bN6xQ2yYxdRSRBDoJKl+NJBLcZVRVLZepN
BV0k4BitRzX3m3TkmmT6Re90Tgs3twPnrx2hwGgTTb36npK6v/hcpQeKuXVHsd9STVfXstGD6zEE
hN6RQAEonKcu8foGQd5zgqnZqBmuXN7UeGpxVY/fGRLF8Q/f0Dd8ISWdEzyVtAPuJEJmiAszbbPu
KXZ7hulO55f5HvaPUFc0cuj1o3bKfVyHFppAHRZE46iwMwNh+YNnky7dplVanTEQ5NuhtvUhmrCd
booK/amfFMwpXcb6xpyM+JqX5kIRMXvpSI1tu8VY5+yQ0kc8V0wCa7g4aV+8dJOfZXeZ7Y8VBvfF
/hnEtfiJUAPRt7KcQPCfAx/8WnPDqM3SALKJpg5c+CrxCkbLXe6+kuR0N0QmenBipXW2CTyzqUMb
rKyNyX1RwoTLc0ggIcgFfDyyDL8tUztuBygdvQuOLFogd3alJU915Nq3nCLz7Z442quXW8b7Zrdx
c8EQvgBdMtUeewLtJ4yRUgffz9zvoIxNDPurHt0GWqAb832kst+CGGw41Zi226kaizqqpT9e2cGl
1SvsNlwHPGUHTXawY1dj1MxToB58z1+XLt7NuZrwlUP8j9YV7Zl4mI01Z08URy/+fujZqh3bzg3V
wa8iYV7yW7II6R2EzLdpmCeYgCWkqfTmnDbmtIAoIw6ubdlzJlii5AlXeOM+AdAayYO5g89hPIgt
WDUUWptxPMFVjBva+Uq2PS+w4zhHbaR3A2FWgaW2ykt6Zq0LT8eWY41J40e/o4Rw1Q94CTMs1llF
bs5mBEVVCJWU7dbosft089scPEWeOTXah3PDkZTaK9nVr1USBftECafeRVLEPkYu5b4UUxs8d33W
vYgmiD8noAr2VwWc4YZ698VPbIcjLvNMDY9s2mOQJPGEISFT9ciDPAbv0/CntEGFcGp1Ufxi9bP1
BZFovgZR6oYUTfjwbcH2Qf66C+HJPYUc1j9rO0AsYi3wXsBh04aUZ2M/P+SA0S8m6PjwQBMcGlfd
oYi2rqldSRdqTf9T78VVsy0EwdC1K/L5bKWMF2khFcPLFDfxtwAHltjhcY+LR9/YBErCgFTWFu2Y
Vc2e2EdEuI9fwFNa6jS7fj+x78kBc8O1UlUJ6jujIIXJB7M6uw+CC1kXYyh2rSkNKjyksnOBBTen
WpWaTVInsSu2Pb0dZ2kYQANwo2ObWR7PvS12wHB6JBQUfJAEyV8ZSY/DtmF6fdSFB+MfINB1kYxe
ThxJveIUMfn8HtvN8Obbg38h0WDNSBj+TBe2BBIaRGLsvtJqWY/mvNRoQhUmKp5V98nA5I+2YMsM
Xyi5waCCiWdhZAZmMCRyGdiYx8DcLghkLOsQzn0MMW5l1eeJ9txqzWCeUVDctyNzQYqqqPNVvtdA
G8afN90PIhgehrrT9zKpimcPlmH4YE0Z/bQyHCZak43uArEphWnZ94UmqLYS6mUMar9ODklv1Fvs
0lV3ZEiv25eW3Quh81zGYhPQIaM5ShvouStykCOIGQtUv6Ba8BA2bvJdxaJ+VW4D4CYd7B95mgcn
bDD1ry6xu7s08d2zyaMo38tgoCApIByBXDcWyc9ibm/YVmeJBgp3LO9ehwy37ts4jAPOhmyJz7Oy
G3mH57mtD87AJ8axBdkoiEtCWtXkJzU0ZOk5X92hs46E7NvxjUxaYCO7cyAF4t6QOv6sfB7+D4Vb
oPUylViq4KdyWze95GOfojBJ8F4UCfBIwWgXOhPPF8Gzf1NSHyxWAeCxwzAsyXDh2IGbmnw8R4Qp
TUEYUmRqFoqDF3aaR89L8cSOswnoOZ+H6NoQNOu3/SwyUOJL7DgPmF2sHksqW/7TRGUGrzGnhGVC
xx/vBx4PT1Iv8wP1wZ55pG8o/1KWEZLqGEQexIfEJATQbr8dgFqcSiVJ5k1L/MW6uhLgRXkQEcUh
oN3nJjBPlhuAQbZSBThvNbDmyOpWC5yCn1dxANJDh6rClapHTgkrBqejBb3DqAm2F+/3FEI6pb5B
mb4Y3i0mgrGzVp0hHoYclUzRAa0ZXLR0ltvk16Xk9M6uWX2wMCLIISPN8VsEVM6QLq+WZsNcnQw4
UsqkX10q0SCCYx1J79yg1V0CLxDojFnxyAqaO8XI6d0LJ1AeHYyIHKWkijjkFzM1qSlMB7ARk1uR
cQYAz8lSqYy2kI44pngviqYD2zIPcWRfOEZ2WPdy0poM0Z3KzchIEBzBKue7i4UaTzKWuRXa0JH9
7sSX11beoRAlSY2omSwK8Xx1dDydteBD2JVAgwV84j3fYsfmE1RusY9GZfZOzZH7U6vbRdJT0HHU
gWQyOZik+DGljkw53ItlM1B1rjf0eHM1jn2N0Br31K99X0YSrIe84vhxn1jaVA9SWn29a7CGRWsx
lG5+tNrJ9ohfu6W6ZFGGYZI2PoIndPYcJq5/sJjO6NmfLpb8fE+SjWUz5Wh/9sYIim6S5fUD2Goe
5WFmpkvFxMAOVk0X1d5LTuDSfSa9UOTRCvOTtcXaho3QQLLC8BeM70wCYTEkgY1NHsUowsthLHnJ
2Xq/CvYgxdOSlsmzh2LL2Q3d+AdFHWztfDdqnkTbpNWGbgX/XHJffyHuuMBMJr+75UCGWMQsU0zZ
SnH0mCCpV4V3TqqIfwDlHrYgrQs+oM7Wasw947UE9mm8OLX35gk9H0ATuKRlS0oKEfOcVa9TCL9l
Vh9bx2TWQ8sZCAuHcNT0ULGeMhFlpFAsm6nVkYfrJXBeElCAOKKSoMxPCbPzdYAxuTebsUhlc8FN
mxRfyhj37FfX84aeEkNM72svbLtxnSW2FT7GFgEhJusuOwTysJX0PiqQHtpaRfDH5DshIIZkmLqC
7Ij5yFzk5AK1YdagvgU0xIVEkmg+puSH1cjbWwviRcEpB/H+YokwCz+DCt0KVhmLMljdr4Zf1Dtw
WzUdzQWFLeqL09KE/DYoBPBd2ksjCGHaWm8ZR5Gci7px2ZJCoHtYM4cC99K5i77zZ8gH4CkWfSnp
WNGMgWakj2Cbo+cwvwFs+YLeFeNfYw7KJsQnkk8SyuEQVRGC0Fl/Sn0sQ0cWtMW7UuddR8BRrLBl
z2yYI+bU9jkP+eKUaxMKLI1sGOPSf21RqTipm0JPP5HPsbFy8pxxLSA3mgwZkkqsafh0Aj7hWrgJ
GkUw9e1Llseluy5Qgz5m1mLGoZYXF+zA5umlZXP9mC+DxZ0V1+9wdNxDbUS/3NVq4FiagHvdeWAX
oldX2BNixiIy7ydnDJfwGuMt+ZzHtf++UBERRTspFyAeE6s/2A8tMrhYbpi+lFUVhQ89Gf0dlRkA
09tsee4F9L1bR/MQ9a/ulIt4Gwwz7FQqy+qye+Kxk2J4Loqyepd1xO1JCib+whLjf7TzqBFc8oUq
WnrI3UdhqcAmjFAPA4pavmCYKFz3aeZ8YB87qjG+Vn7vJ+8YjCCYTarJaJD2Q+c6VKEkJ1RnHIni
0f2QFNWfyCGTqWW/qqKXDl6X/0Q5Kact7pzg2zxMwz5wBCHlyRTnRtws94ik+Tsb2PmA/EuK0ne8
bktZM6hEwP4dJDBsA/OlUHPzTlAimZ4zPx/nZlUNkn/zppAiOrK1/dExy7459z1ar2DUQE7qDcG6
smj0duHETOAl4iy4XrrAST5DgJN300xT40mkQcWsLus8s5f9wgYUKp/Zx0mfMpRpavgukk0rMVqm
XvT4Tp67LsfWv6cemi03CRAmu1lV+F8YOZun3pUDhA1VDO2w5eu37Lsy0GPzRcD3sV5HQuLWeiHx
tTYs0u5RaNHA/6q0NdDH4AzxT83+ND82A7wISR+GvkPMHpqDQ0B52ACZK/BGBW1mHvzAH0nDcdKy
1C/0J0Ww24K0YK45nulqK7QmjwgWE0I28eKR8aqy8ujRsaC72clE18PWWtrav0ZpQ6SUPUy4ZsQJ
+AN0F9iqhMycteX9aXMxo13hP/ZZmelTgE5YhRzrN+Gi/B8LIyWqmrkLXiOwG/gsMrjL5CksijPZ
Fcp83S7FGGw4E0nne1AS4F3DTmZKDPfHntkM481n1gTBALgQSUDkAkZkz05nUVNRMwWF++gxphxl
sVVgunpmSppzADAuPCcyvjFqtd0RRUHZjXajQ0h7AGDqrB2mcS945O1sl7I7uU3I7dn/VgKcBWsV
y7rcMZQOCbBSBXuaxqp8LbqmYeCR9nOEs/KG7eR0i6NvF7NBJeHbA1UBqRflX3tWsOnBzwKZnUXa
J127s2ejrXcDdkt/MX0Al7GLeO6coG7hzqsF/xsRD/n0BcJBzsaYzfODnHo7W1aug43r07a9lO+N
hSUASAyXbTlg5+98QCz8xB8GAPbyTlrAiyDppEXcP1e0Bj4zu50iKhT86BeA7T57qmvfBe+NU2Gf
W3yH7Io1fifKPFXwlb4nQQeBk8zf5o5+4ziPmLISC3VW/hzhwdZ2xBGCAcWNmxRF6cX0UfWZh36A
ACAUfyVu4O08f0Bruo2/5xP2btW8N8kUfjLC86tvIw8KSiPxdbM9ssKmeSlBM0CORwO8hqpGGsgA
BPH8kP7yLbNiQyiOjR3BPjrJ6awxLDqqx5Z68SZ7POSLbc5NPIbdC2afybneIAHNvpMdyIKN6euZ
NpE+ZB1xYxLzz9QVFfEzIybJa9oZmVPHoq1mT1mF90kzEQfR1O9iRktpv6sDXz/U7pAdpc7qbS1S
+7sm1keWHmc+djR6beo7b5H0VCGLYdBauCV35BRsGxNVsuxFVXII6rk3/MmxkHfcEEkFwQmghq2W
p8bCZrVxCzV+lFExBfuM4soZdlMY0JngpKgRa5DsJVWELB7gGaD4h3JaPkqGYBhFRbmkMzEInu1r
ZlLeDX7JDmM1SOWbFwZ0/nKMCIBmHHpmH+Qa62J9iNXQMDqazYVxZNkQyVGl86OPPfPqW71wAffM
o1ow3lj8h105D49e2fR3mHj0gcYci+xOJjFclCMogjnQwU3yL0G8BuWwvDudSYBY2dP4bpOHVihM
xEPtoeASTvhe3QObpYhSwjJ4ZsDEd1xYfmqxkAWKeCe9XIpMbpGK6jkKTEHhHkscVsm+Yn8dwkY5
4UBFXYwgZOdbtlsLPozANc46w4Vb7queKWiEB9mFj46/8FB4k8q474dGfcFdWaUdakNaowssC8ZJ
5+ASN+AV0tmO/SccsMllaYu8AmzgD9bjsPgjhWZ14NkPUy06+8RaRoiQU1jztaH75jGzLRO+adNb
6oackM0xDqXc1QQxTlTszveuOzOTtRLvMnO0aj8GjxnsGiVO/kRlqZJX2hiW19rS7No4C+p15fO1
PtGOmLy2THHW+GCN+snsYTEnujODc9HTq7OGeRowh0opIiJKTLPBGeR+9shzgWgSRwLH2ia6Dphe
pwW5xl1b6IUIy5hwi06nGmQeEGAX5ZfmOzpRaZIWHuUOoFCDMV2LnN2DxOgykKA8ZJ3t6XQTcX+y
1S1Ur5/TkZPlpu2XkdO9M1uPxp8tcsbFTdC+W7CTR/sxJalDjVKghq8C7GL2MrdTFoGgs1tkCTUG
xGQIWqEmR7Cmpp010LVprx3qDApr1buGOUzt0wUCzN7IcB6uhAGipf6l7aYfiC0OZiZGSSyqm9At
K3xr5bwZ6rjs7Gd4uSn936HFaL99SRxQeW+dXw3TBaOOZaKfAZvtNNwxP+MGw/M9YZff+z1+YxrW
CiK995z1Fmo4XG0HUQ7IAhDEgT4Rog9q5vR5j6bvL5u+ktXXpBHVsE9dq2aAJGrH7fcpD7KeuN5E
QKhc6wILp3NgXBTHX+LBZcU6zHSHzmYnSvxxqvv1j//6n//nf/+Y/lf0WT1W+UyV0X+Bv3rEBNK1
//0PIf7xXyzrt//7+PO//8ExBEql0hBd2LUFCoWLf/7j2zWh441/+384WVR0pK/Mt9Dr6nrDyWfc
53Yu3j3JeYK0HzltgvOUcrd2MHN6aXwm91PGXCvBnvT3d6N/fzNSI3LTFRGQ6fSC2wT19zfD9G72
Rp77XzKB3WMjXBN8CDIt3VYOxVzsKVIhDlxnMVuK/8dXJpSvlLS14zlQ+x3391eWLjMgK7bGd/aK
2b4pZmpZPMxxWnvRHeHIHyIEcPX31xTB7x/XATjn+MJFM4cBpyl3//1FsU0hJWn83hSAjO3Fd3oP
cGTnqmLFPJbR02rktmFpNq0Sj0qSOwWEr4Kcp7OjkYUM09QNra+VffCQaVNErKZnU0DB5s2faFF3
nU2pGZ5H0Yf+KSo42Nz9/UP88ZM5duCAFPZV4EoXp1Xg//4ZJF/QoqLBvs5aDNiTzPQVet6wbaUN
qsthU/MxSxkd//6qtz/1n65aR0hbULCCismFooR7u6r/6aqtljaLVehVz6AeKbEwpV/cDRnJQmLE
S7dGDtbMl2mcPcY+7Rz/4TJV/+bVHVe7XK2Sv9ny91fv8co2bWtXz2E1dtescNRz1N5suvAR/8NL
3a74Pz+o4yvpYMzzAte9XUL/9EFb6VgMBNzque04WZYYP9aEiZpdnwXTrtG2//r3L/bPn1NIlwsS
v6GvuC6l/cfPqQD21BPxhyutk+QW4uA2ZkHHACyXlAcEf+ZGHtvjv7/qv36hvKpCwHeFZBOu7N8/
JRoHH5Th27XK2KKvFsv7Hrco2EzNrOXH31/rX79Rl8sUZcxXAu7pn2sM12ZtI7GFQCPL+CKMYLPq
pMBLyKQlN0mKSN3fX/HffKeu4wrtS+EybdV/XC4uSXAP/frWDnTL9IOw+zbfIjnwgCQhNk7sdEvm
iZi3f39d8W++Vl7Y9/gpWUwD5/bG/uniURYOUhnk4RUL1slYTpPvGgcgb4TgQs92C6c+GZfmW+GJ
d/dW1LPO2o6ygRBsRcOS65F+GDnUeSUIA8eV8eXvb/Df/BQeJ05kaA/V0bb/eH91bKKxhV5xnV2q
SVZx4aHLEZh2z2VL8WOSV/X731/xzxWXy1tLFiouNL4O1pDfv5GY4/Lix5Z7ldzcOAMJEHSoAhik
PRDODhipg+tZjO/Jn3S7hIbc9d/fwL/5SVgwBe8DeUt4zh9XejYIciJ9pK9eP8lj7rZISSYPceMO
/X94qT8f7SyS7s0TxEKLow1ehvP7h43SKez9wnhXiHbBxhCs3eG/51DIPH9fpuZs2PqtCMA6GyFC
MBtVhTugWYrD3z/zvy7WKhCB4s3YfHJb/fGY62hzwcg/qas1BhLg7eSLo8nzD+L0bPUrWKxDbs8b
QrLJ/8cr0wMkhO/zTOdr+P0bCJaxCZRx3SueD0aglpr0ZkKA2vlLpu6YSj00xaQ+k9o3579/5n/9
nRWPJh6LQrCdwGnx+yvzdPLJC7TiKlN2sSIdq+n/cnYmy3EjyRb9IphhDmCbc4IiNZFSSRuYSlJh
nmd8/TvB3jCRaQnj6yrrWqirIxHh4eHD9XshfArnnRE1/b/317q+RrYQKiJ1ps5tp812uRZi02hu
NI7/RQXKeFAbVyZzoXUEHt1uc3WMj/fX0+S9vHiUBLhKQ+BbmEZWoZG6XDADbdE7akaHL1C08gFh
w9g4wVGc/RfSVjQOdjuo5wyFG/ijpgCFOzHbxnlCz27+1MA2+W8Bzt4AlVWEHqziOWRAUc24eVmG
8ZMbWu7H+z94sUG2DZSdWyBslf82NHdhgH0zdXDFavmDPufzCaqw+lQombajD5d+CUJ17eZdr2eo
us2JwNjrUqxdrKeCNkIJPaloTLqI0+YDM+vwh/pQ/NOrgFjcOdz/wFe/9eZE+EKgSqojIPJyuPfu
wpP2QCUKsEvVAy3k9sU1lezIK5hv7VAdz5ExG/8og5kgATeCBCmzNjnONK13KqnL3tL1ceU9X7qe
//0eQbCAPUJp6C4unpZCpdLpMCkBlcmzEDnP2vgzxKUf/ueXdN/OdThKeh81jY85WBn4hSFF/Wqi
TeR4BkKnLysbtEhzXn8Q6CPHMHCENFQW95EunQZSsuVIgiztt3BBg08wkWjCOK1Y/YhyJPhharLw
GCHSOBkHq1PU/9JSj8Jdn5k0Ge//ohs2ognXdS1H1R1pLpd3yFWVgXh/bMEB2OnBjbXpK7RS05GS
g/FX1agV3V9v4YTlBvASaK5tA3LWVX1hk0mH8k1HheOhgiw625a1qlDOhklW0O4Gjn9yqtoen2qK
2s8Ia/b1ionq0iksTJQQlvee/dcIvxYhe9OliMU0YfMQjul0blGngxNUHb+5Uf1EnG/CoBV+lJK1
fzLZpiHzNXiRKirlNpqpJ1SS4BWnpTNuBPAn+IA157+gJzAJ7CHeJLFKysZ44nPDUwC1hG5/AC37
6/4mLg/NIVvmwOCBNEl4qKpeHlpjQmNIwp6eS346Qje2BW+NiD7y8ImthlLBl/vrLV4R23Fs07WY
ilZ1+uDuqyN+E8CFeh0KaMCVs+O4vcp8J3XnkRZjFTDmtkmziWd7xS4Xvp0lSUR5rA2+U1M1e3Fz
bcYSKPM7rWe2ankSFLtR+5igKmrNZmtb1biHZrFYMY5FWMaijrBIATRbtySJ48I4EcqbMpCeSBE4
wqFpmDGYZn20Uzolp0ot6+kA15einMdGK1t69UAatnFH02fl443rH+KqsI3oPKWWQ7ywOOBcBdVT
M+7lIeqjDh9osYXtlwwkecbDbXfNP2an2Uz0dtT6dkYAP08GxVo7Ts+ij6zmQ0uvVf1GUdeiNgKB
sBr9GAwplAOOF7LNpxh8X/KlgozD36m01NzfjQnn5l4DrY/jCbta/VLC1xqSvFag5OCygL8eRHQb
EpuVU4RGdDSUmnpuYAVC0yczR9qlU1woMv2M1MgbuqzrkW6MANZvGZFSgmdjgJP5JQZWn34iqIaJ
cBzGsdM3SEfAyH3fZq/uCGm5axkGLDVkcrott/iNzeog9VBCAJ1kNzl90cQf7A2NRYhw9Ln8QznF
WTk0aRxvHQu2Ty9N1TX+djg56XjeLJg0TG2jQpZ56jC2n6HJLb8ihxqsrHL1pP1vGTJqnUvBS7v4
rhLilhioeeYB00DBmXrhuTYNNFrM3kDoudTPSga9ItLfIRNPKJWkZdZsRTglK6Hl0pPzQ0gkLZAx
GoUX11y89WNiQHWJMIAXuObwYlZpdMhRpPZyNPh6uOUl+2NUlB6JbrWyCTeuh05ByqZIIMgollut
wclXlJGGWghDhVs7z6OPGQxG+0Fa4cg4xxmkj0AiEunhlELMp/umdeOkyWQM7IpY3jRen5g3Jx1m
jT5PGRjKINcAu4IEzf4oURa934J14GwqzyToXdVexAr9UHQCDXJOemYoEVLT0X40HH+yDkE8BN8B
8cP7f//LblwaTlTAkEjMBGXMwrjiJhzLMAtDrzERwzH75oG5QcD0HZgyS0cJ4/5yt4wZ5mVNBfvN
35jz5Z2p1WRqaYSF3mCnPKNjUuPffJzHOCYHCB4QSElL2DWmuPwQ+DQGJqfVPqp19fv+D7mKCjBm
CuNUm4Qti7/LsKQ3R3ADdZB5kKfqqKqPYnQ8RnTG5B8TmdJ5U6FWZfwcG/B6W3InPdrZBXXizexY
SvAnEaNafvQ7HaJVSFrq2VY2NDUsY1drbqAbm4JYMvbiaB7KpxkwUv+x0gRD/q4KvVGzzfzONU5F
btZgbwDTQst5/wOvXnAeU4MCO6EnobBhLvJ9+CGRjtYpvzjg1P9Knthj2/cQuwIZQvbv/mLaLTMS
bKgFephyyjLxAM+QOxGPBHx5qZEfQhiFfjPdCUF24kz2CacmSEaR3pwPOoiBSmpy9c8lQjzpB/7V
/KsODMbfCqeJHtHK1soD8r3675gYVlsxwRs/lZyMarvghtkU/xYWOBUq47xN5MGCORtAtFGpNQPR
vFiz7hSPLdW5/+7vzg2/abMrbAspoKEvbX60Y50qu5J4w+T2OxSFLMCwIvJi3NihNPTmQ2MEKByW
Qfxyf+UrI0AK3IBBFbfNA0W/5fJbm1RDj6mKsEMbgVkGePQgA/PZRQ8ZAO+VotoNJ0mAb5F8Mdxn
UFS9XMywmAPQygoBPcMZzy2jlVttSv4fjxB+iqaRMHWbxGoRzQ9oO/QRs85eMyfUMME2AxtVNQX5
TuiU4FDo0BqagMD5aba/v5u3zpHQTLVV/KWsU19+4Awkx23NIvbQEUop3OnFsYVteBc6LJ81zKsy
GWVuA30ejvdXvo6N6TZIP43B8j5oi8sMfN0YOjdJvNYxC/ExVKj+7NFDCb/qgU4/d0SkEVWLYvTf
b7oylpLvPVk+IzuXn1yXpjHVih97Jcou+2Qolc0EkP3DOMb23xH1OUQwgoJxFqqs5cqbf2W8skZO
XV6lR0gpzZDH8ebRBTUeRE43657N/Ny24H/1edZ9WABjNVtJr672lwyHRqRGB5CP5IpeLmUB58ip
D+keSs46w3fIOQnQ5pvAbsb9BOse3V41e68jYlPlqrxCQPuJWy8XrVOQ+pNqCC+FtuOBNAsCK+SA
NvncRseWtsfKfl6/vTwJJDq2Q/lMtXkaLhfURYZsTpJZPHlMDTAUiW54HP9X2SgQIFwybfIo4+vL
HN72kCEPhhz1QzFCV/NOa5ZPkyaoPdAawKwWRmXacWL6gW96TVu5x6YF1AkjRb4za2FsAOmqzzmj
aStff3V55aLke/L+sKS72O3Ihw1zVH3DS5vYDsHtdjM4mYF4feMSuntwG0JELaxMnGpQq++N7Fid
LiWRhk74gy++3HpT1Wq8e2xBtkQP/nst0A2A+KMonoBjJdBjBA1jBu/fZro+Nj6S/h31ucs1ZwX1
xizoCeYQDGMWpYr3vlK4Hx10To6BZHkDC5vFK1Z949a6MpKkyWXqGqe7WFWjtTEErelNamaoEFE1
DZxOgU8xVguB0N7/RmkqFymY3FeYILlCPOY8P5erZanoYkXJTc8s8QxtKPIt/XrtEIXTLwMeQ+/+
crc+jjyAcJHAgwd9YbkdQ2wRvE8GXBFTtm31CIk8FShLDjHBSspxy15lbdXQCZeJlBeBeaVVw2zS
WvHSDoEI1ejckwJR9yEXuXFuQbu/tJGm7Shfwol4/yuX7TtKZTI0xzuRc5FwLrsXNawHUMeGrmfA
uZ45AJvnsthCijPWm4qJEn/vRiDQ9qhsqMjqIttrIhARuJO7hwDbsKHn9xnW3/DvxtBjwrA3qYc5
h27iBWCFr68gAW4ZgYBCAe9GjRU3fmkEfuv7QR0xBzw74A97cJ+QZIjslMekNFOYKCv7cxXosD0S
NIHBkTa5YpHDzODvy2oK4BXP2vYPUo71kVnU7On+KdyyNcdWNccGoYglLEzbbJ2xUtXa9Nqiar+i
rZQ9tC3ETlEzmyu+8XopqheaYQgZwhPgLD4IUQJLgZBCEKD26tYPW33fVSY0z1FvrDhCabaXF1YW
SlQGjh3Nvoa7JIHV1AwCClD7DkirAAZkoUftN7Dh/YHiqbMHRO/vJqNkNEaFj+X+pl4/9Cwv6IiD
OAKQ/Gr5b2IKA54l6CZy15tCZ/6QluZjUsJxS4nNR4QexKEeQh5wf83rm8yagIoENkpk7CzCRngY
kQKcJFUFpbov6jzCYCYGA2lGkT9ZBQrLzdAze10ov+8vfG2nMnbCcmQbUkKMLu9F4wxlVQEE8uw4
s83H0mzgRocpuUq+3V/olv3IbF4mVZQRliiKXrH6ajLwFyHUEB6q3eWHyA5fapWtvb/SLfNhG01Z
teUAl3lmErZqNOmB45VhrQBes1uEKKM6ftCGAba4JK/6z0kqsh9Dp8Z/Ld7Gz/d/wK09lUEEBRpb
JwlYvADkrqWiZJPtQRo1f/RhBkTDiHz//T6GfI3w0OGm0K1Z4oz6WJiKgC7Bs8I47iE1bSvnmFBe
fLeXYR3eT5B4FJ3x/Jc2Qvl2duZSoGkJwvSnMOf8gSmimhxO/XN/525cA4Jdx9bB/Mn/SCN6c/WE
GZpAp13LG8tJ2fuqlh2ocY/bvq/Q1QZ2RoyN4LJFq3TlzG6tTOiHy7GFweHJP3+zMn0eiQzH5zAt
nv2ALSneuXnLgAfvKWy1sciOMPp1O+Bka82nGzeD2iTtLxqSwC6WN6OIekZJw054oZszgaXQ3Zra
NNl1gxMd7+/v9StIuOUy34mzUSmoLN6LMFb615FLj7Fh2lj+FA2nzKSoQp0YmhUFkcD7C97wpXyW
Q4OId5e/ltuqwEdVljHuRQugUe6tc2e50JpEBuKJQ1HvBIwf95e89Y0CJ6NhqliRZVyeJHnDUEHJ
ZnhuD712AHb2AXCQDxtqYUIvk7gr7ubW8YFwoExpk4MCnLlcDzLsWZ2MyvDAINUH5hWZC51ntEgG
5/2+mq4sya5BReq6rBG101iVam94c2G537U+7HeONRYrt/3WTYDlw6IohEsRyx6b3mjw/0G84pUV
xMmVmynfkAHId0FfgGu3Gr3ZQsL4MxL+O9GaOBbqEIZwHCB+JiC/RYwGc32CNh+BugbkN98wAWt/
awr3u64BrzZHRiJqmZa921x0wkGYMmWSYNjSmb+9+EUrwrJPqIFSsDq2QRLsTLfwnzv4SHYVY5nR
SmR4wz51iBCp3LscJIijywUhJmB2eyDJ7NvGRNo66s96rvtnNIlotVvNy/3vu0JfyF2F45WEEg5g
MH6L+6DG9WRFbmd48Pm0WyuIYbcBZbiLhoGJhJHYYNNHBlwbvSlIFfr6sZDzPQO9X1gdwmZY2fAb
z7NOgYEmEY8X13NxyiMai1NhD4aHmm1D19xB1n0DJoXpVBtJyFM9uOWhYYThVIHB+uLYcXq4vyU3
biw5p0SiQJkDlE6e0JsjN/3Z8aOu1lHBGfxjRDfdG6u62YdVEax87A3/Z2hgVmk5OgBf9MXTCXOg
ATdpp3tx5qgPzJdAhtp19rcinqO/k4inx9bo1RUvf2OHwYsDACAjkF534XRb1xK9GC3Ty1U4fCET
d7sZSQjoWzZphZjspodN8CloYbzZQssuHoQ5hN3Kl8t7swjieU/B8Vj0w7jLi2OGdTKGr48EaEJo
8UfUDP7nuQ/1+f23CdyMRblVtunhl7k8yyIdIN8rNMPTfEHfpYPKtCgbnaF8hvGMnE7v+23HxfuC
VOE0cVWX6yFOPKAbS/erVrTsz6iYtod0vPJUMHWw8nbeMFPZ6Ndldk8ouYSDQtwXKLWZmp5K5XYL
z+uIZmULdXKgh9CW3/+uG16J4AMIjkxBwM3L43xzJ9wknnuj5NXMwKg/uz1Z3YbRPwSWDOQbUHh1
HX9lyRvfh3GSY3EJedOWZsowTMxz5ugeY1vqh7qwSop9DcR9Nsym97/uxo2glGlRnf5f62FhJU2E
npsf+yg8aRKjY0G6MWwCBMF3DM0x3W304w/FGOzDAJ0BKeZkfbn/A274AcbjHJpt3AbAlwsnPEWp
yCO/ZKoyHGaFyXhDQt/gu4FxQx81qIlA7iRbZrKcauWG3Cjp4m2ZbgJqTVJERnt5tIwvV01VhClh
kCUmJgR9OOZUG+GlGdlsdLsUB2q+KEyeBl2Lt72Dirczh85fsxX2/v4+3PAKtFJJccE3Y9ivQydv
zCwZFZWsWk0eZiXR/mIZgL3S2Hp/MP92lWUltYeEqIMYP3mw1Njf6e5oovgBIXTrZMU3Yblf5qis
vS7K1xDct46Zh0Vwk+hwMQFyudVmDpDTZV79YWAazHyYahgcnt3A0r7StEx/tqMKA6DQUjGuBG03
7pJs/lAuIZGHZmvxzsStottwUsYPsD/UJydv9GMca8hVBNHa+/3aSFp4dsd5jXQdwWTQMoBpB/7M
QOTiQdSpiY4KqFYEe6IsQ9qiK7u2PCPc1/mHAIVIJH3HHID3qaqYNZ5RjWaYaOU5v3Zd4Cbp/sia
vY6bXDzngVZDYQaHz4NRaijG6lo9RVuVmO8z5lU9iWEe/7lvxde7LfHaOEtmNCSIfeFOGIgKLFWJ
UaMNx+yYp2q0r6ys2QndXItVri3KsFzKM3IECwS1uzhY1FlbBIaYaIvtqvkValEOiSdXFDKfvGXc
PNSznTq5ECa++xMlkJAXHDwPQzMLp9HbZRcjIet7I1x0NS9pnT12UZgX2zJJaNnfX03+v12aFJUa
2sHYrsZM7XI1g3FVFEdA18Jp6zylsKDt/bJDJgZ9b4hzp65rt3opYeqUu/3f9xe/th/aeXIMge8V
VBcWvrlgpkMMSE96VpRR4Uu7aVNbZc94ve1u0iCqVkKIax8osxs6/ZQYeQ2uhhqNDOY69Hi81q8o
olqpfhxAsax42msb5Wm1KQzLOJC5pcWtGIQOey/y5d5EUP2paJz5SWF83Evb3F1LaW6txbOmUrah
1E1kf+n2RCTSErzT5EEvJIEdGQzUEH8zopysFWdvLEXiJCHzXCawXov4K0bEvh2gEvemTkS/kNlK
P+Wxku6UeY5XjPL2UhDp0QkEd7r0c4hxlCo8Vz3UnMX4CTKR/KQXZr6HUXwN/3zDBJmQkJATgljZ
9LzcQKfpkelzs8HrIfo6OjXE2Vk0gPko4Aach7Zb+bTXIYjLC2fRNpfwJkHTHsLHywUZIlbDwfZ7
DynBDJ1Nx4rOUzj6Xwuzsn6gPKEe68KBpq/OKJ3YAe/Yrsz04aSn6MzgyktUaNHbvX8Tr52dhcMh
cwGMRA1uWQnLamTh9BixK2gOINTQp2AvOj/xQmhk4OAYj9CCmuf7a97YerpXVFXAteHOlwF9l5lD
nsLJ6Rlw9/6jgGj+NlYhpJkQQRy0Bp26++vdsCoZGgAgYMDLxu0sdt4dYdXJos5roIj2cqiQz9T4
55MQjXb8fyzFKAzABXJtunSXS0VaN/ZhqrUeFF0p6Xbgnw0lMA8hidlKe+3WV+FmTFlGkbXFhT0h
vt3BeRW33thHzSdH0dwjAa/2TKHDWdnAG0YiKERTOCEnEtay6RnBr1GqlWg9tRohm1dq9zQIxFRF
GA+PdTVBUzUX70+pKbhxWsTQoFzIOC+3MnCb2hGZWnvFMAM32cF04gNFS1FszFCmDuFZRvtsDI+0
7qHBKlwj9f/AyVI2Ky3fG+ZK7MW7rAFKpDKxiAe6LkXhuC7AgMPtO31uUToIz3ldwUNHkqNAf9qZ
frp9tyE5Bo5JgppYd/k8i2ai0DCbjSeMbDxOKG4dIvhfTqYCZ9L9pW59n9xi0lCX6NKVf/4mQUCQ
a0yQjCI6l1w7vur+yefI34O7m2AvUPrD/eWuAw+LrhevI00pOuhLNK3e9aSNoVV7LjcfIn6G2yek
Mk5lXnxGWig6NVKlC2afZuVu3vxOwgASYIoIV8ALeArzSUGX1xsbK3qG1CP9Z7CtYAfxgmRULOv9
/Q+9kQVSoZa3hsgXSMDyiYkJM8qqLXvPYgoLAFqcoFGeIiS2nYYWhpmmRpwkmCIHVslsHkmYsuDf
pFaSn6OWNCtO99pdcJcYLZL1VpBqS3cRTnCZw0QzU3erhmCH/tr85PZJNR3VRivWbOr6kOXNhbtB
ztRK27q0qT6s48lMK9XTqgIVsziBAn6HSJ3xMkEf/uzasG0jOBUnu7pLyhXE47W7oi3w2s3GL/Le
Li4sUCNN8sKpHj2SaiuauPypDXX0t8gVCGVcqRJstbHz6/5x39hgoOgE1JRWmKda4ixjaFpNa0CQ
N9DgkzPj1vmYZ3qzc4ImW7HkW0vRZJUxLSvRPLvcXaexqtC0KE4NRWL8zMU4neFLgXdQhXfv/lfJ
vbqMWhhQlzNaJvVzlcO8XCrgjZR0+pMXgJg+0Fa1YG3OrVMK+u+E3C3AgEYBAxOXIwQTZb5yh258
qQD+znHyFpAtLB4BBybeTM6UeoRMxbEhFdkMSJJsIJRbC9BuLAV6iG4IACnG8JZNpUZVDGLPpPJK
wPB7zZ3SrxnKSIif1tGKC7xhoBSF6AtSnCJlWPbLaso/iEKPfBWkqMD7R6XxwLxnCNdDEP09K7nI
DzXXpXj3U0a/FUIFjfySiXZH7sEbVw8+NprCEN1HA2UQ4EuBmATBtZjnXQtN3u/SrYf0ncO2YJ3B
y9iGSUgvB6kWa7bIEaqIYede5g5ldpwr1c0OVZhA6JjZHfonBVXfFWd3a4PBZ8mmq2R1WGI4qQuW
fepQiZ4TlFL9yvoVwRS9cToBD7pd/skVdw0Ccf268JlwSAB/kC/pspOmjVJ4yPUzr66M5tGem/LQ
jnrGEFaVHQelWSMOWK4H3FhW9eRUFUU9ZxmVaB1MuvbomOdJS4sAYnoDAUukbcOge4pbNe3yjWxR
qSsWtPQHcllaC7JtLmmCljmuWhR5yLy0cUbiqulP5QRH7TYzahse7A7G2DzQGITLLGcX0sDfD844
7O97pKtnFeOH4pECFFgTXMISFVxXCPDOWaCfkQ1qKeZWYz481xb4pYM7R5X6aUSs0z74iuv7hxLG
EFSz0jIJHoeSGvs+hJc+WonFrwp0/CYKNoaEzzILxbjk5cUKAzsAxFpO57SsrE0RBPXDSGd1azE2
A5QiROOGCdetg5oUNbwkOJaoq703pZU/gqdWhnBMKoFRufwRGi+8EjFNch6A6eyFw4LoiI+eEO1v
FR3jlRB1+cbL5Sisk3rIeXrC1MvlQnNC2ijT+3NoD2P9KcnclOmkcEIE/NBgJrHYwFuboNmM4Fs0
0fJEEGHFHOUnvX2e+A3AxihNcMlVkH+L5wmy+gj9DLM/o46n/2fPU/otrcP0qW7CfuVzlzUklqIA
ieWBcqCru5xJnRH5U5vB6uDHywU6E1Wzt0nAVp6G62tNqYX+oYwjcGDLmNHNrJxO/NCf+76cHuuU
sV5IKhCkSUd140Bst7l/m24coiRc4ZGVqTh1z8tDdGPmM3Nt7s4Gpzc890lBPN5lxjRmCB1mduox
4qb7iCOiWbwJ0tZUVzoHS19NS55oiVCGwWbAcOrCjOwyERCOB80ZI4uRJ4jNfEoPjNcxTJJUAtKr
XIk61CczA/nuNT6lq4EzuTyfzhNFeYZAZxFLdbnbC/TY5zMaXIHunvqaxD7ZOEg/pQeYtGvnwaH3
p77kJix5lNOdtnSHbT2rvfOjQ2RFexpmxzGOqa1Hyg8Fbr3yYPQwn+8VFfqCY8OAWVBvg5Fywe/Q
r+P0k9bFAlmOQg5C/XRcRJi/NKiWQ6EZhRBwvveEQZXwTGj0Z7gmyxDKjNwIvG9A7yuqnvOwQwW6
Rc+mUVKmKfo+f+iE3h4MLVJWotTrC2OAx5VwPDyEzOIvTSsx0Kse7ck/qypI0pjcaxvaU/bt3Z/H
KnSGTZI6rGdxfjWCwYVudv4ZuTo93gRNJ2mizH6gathZpXN0bMDhezEmugmWNAu+vnd9ACXMbxBm
gJtF+eTyK0NR5CMjVu55Fj6zoXiqetP19JzmMPF/oQwY7JIg7Vxouux2bT792lvAZUM6Q+mOUULC
ycvFIeMr4bSZ3fPYa0gDqVb2Ia6c7FOvwfVYOax6/2NvrEchBio+OffD9IL88zfxowu/bR/Gozg3
SYWccWEYPTqnNcNlTamQADRBtRI93nhZocsh4CANkZiG5aNm2z4BeJWLczC3chQEofO5IP1QJ3rk
ovINiCursKCRAZgmigiep4hp1UELs8ekcdN85Trd2gKw5RSouZ2SUOlyC+oUPgCa9GwB6hOeEozP
EIVXe79Xk8esVKKVaOfGcnRIbAbHALbKkYPL5YY8Fi3CT9Y5GONsE7YMhhTBZO+1QBs3k0p34f4J
X8d3AN0oWpC+67K6uHgPRpO9RJAm8LoCFYPNXOookcIgov2yCz//UPWWjbzXZPYvkL8jSOSiVJKf
7v+G6xeB14D1GViE5eLKcWQ2jWTfaMBnjVpx6hqE2pMoTNFnoEiSB5Abpri7d7ZzqaHSzoXzkX/K
dFN6szemndHkokgwBB5Eeu4uo2d6dAuRHxjsX2O3uA5aWEqmJzI/oQe2OFNDpe6MXEzgoSOu6Af4
J4Nib6nMae77tHHfC3bly6hbygQexhHZx7n8Mq1MSmSMdGSZhdKckblUNnlmJz9QNF4rTNy6rYCC
KC9R78JircXtKH0D6VCtQ63NsuaDkaDdmduolNEmRnFgGMxtPEKKCokcUuZMIiG+64aH++ZzY3t5
cUirSRAkDHbxvX6qBGrZu+657briMAzWZ2ea4w8+CJT3+wIiBoIXHD+7uyz5RKlrzRY0Nuee/Tg6
Wa6Wm9pAFmGb92m9TYMseifVJF4H3h4eVaq/JPFkm5eHGc0mtPyDAmHaqOmPIB4sJvO16sREWbvC
K3HjMGUBjzITPXB5GRd2qgdDpgVIKJznsqFOUFWN+tcvK+0fu09QRamYm/bMqR2Rd5469XE2lfg7
IoDmiku6doGvI2QYMdAs0hvpst7czLKYW4Ox5eo8lopDobaFN6tOkkenqOuzRoZ/vG8/r9yul0kF
I2uELCRStIrJsi8XLFr0DVEvKc8uojVQlthpphQedOTCfp5RouCDDT+Dm1xy0xxb16yULyNaKNUH
a1CT6j+/UibLs6NJsb8M6KIiW1M3mfFLxJ0dIMozGGG0Nf0uys6jPpXdwdWGHG7mqEbCaBPrOhKe
aA6i6btBlSeaf6AnFKovoSuQ7TlqddWEB8tMeuD6jFLoP1S04n5DsYW4ogNBuNinQxwkn5y8yLpN
5Ne5sr+/Q9cOGu5ijIKXgnkLosvLDcqNQmcf+PlRU/pHd5y/0DAdT/RFskMzAedVR39cCT2ubzWR
uuTto+Qpm1CLNRXFROLaTiBwRcJxF9UIN6u5ZSNsRQ3yvZ8HWoqoirkLEj1634vPi6csD5UsPY/V
pH8z0a0Idm3iNOPWF3o3Hst+BKI817jTlZWvszFa+szr0KjkagNfvVw5c4OspgncnW0IgEZG1gMV
8IkSIN1CLSQ5OGaEYmTVo9o64+JWHOf1sZIAMqlAXYe6GUXQy9UZ+qpqXq3xbPWZASc3o4QUEsZ9
T2HnMU+d+XMu57Dvb/aNc3XpSNBYo/bKwOjixehAStNyR4Fa6GNYnfqcqcGTqhchtNjN+59CGNaE
AeOmbHrT7rr8wihA92HSmv6sVqq1txuUwolv3M0cG2tlqqvNfMWE6VADCLICel2XSwnomqexCNtz
CdQSDc202qPwNzyNgap5eZwm6Kgma5DSq82U0BNKPzS3AInR1V8sSlppDkXUnFs/gPCeapj1JKrJ
LaFPK4OX+ycnzeHCTUKwREAOWAk8Kce3+MJoihHbRJLl3DWDux9pbz1lQ+luAhjK9hODi7spIXh0
ulzKc1fmyuN7/TzJvEsCKWTFHsmAxfOURKCiEDqqzoXBvDpc+O7RzIcUqum5Dj9CZZxuJ9pOJr8A
KfEdKsSVjqDIu7HtxObA/yjm0z7AkpeUNYlboJ3saPU5mw1IKNrOQvMACfBNCo3t8/09v3oL5VqS
PMSgMUzJbeEFO0uHXLNo67M1GQBZc+Qy403ewl56wKNYBzOsfG3lht5aE0g5gQ49NRinl27BhGCj
tv3qXDVWGZ7KTAvHF7tWkLIuqAp9EUzNv7fvI/fUpFOJJ5Kd4iVdqi/SUUk6q6Ku1xV/bUaotvYc
2C9TB8XH/S29riezFrEFhkxoReC92NMyjnzbyrr6rHDCcUdztszTYJvWbUPFVvEn7UQ84GZ7pyzd
F+L00tqHSaQ3XxSkS/140xhV0a744hubTlwJ4grQuyyyLn4UpCJti551do5RdPsOIrH/SXofKhtQ
e/2RslTQvP+YqWGTZ0paInmvL31Hmc+WUAojO3dpVjU0p0ct2oXIss0/fTMxvxktepErIaYu7+il
D2HYheojMxMGJr3MTdRkMCKLKtl5BteRic3MxYnKrYVU4QSHiayS6WFaTvDCGogUfbbtPB4OFdJs
1tNU6XDZtNY0FL815HWMbWlpbfAqsRgj69PZFEHcKFDdbj+ErgvlHOJfg7UJS7TKnlUxjvWpmu2y
Pd63qBtnJ5lwiSEcG8zRskERFkYj8rFKAeUW0SlXLP2UKPW410vrpXTCeKX5IDPTxR5SLSZjldze
5JMLP1hmWaGVUdycVdp7XjK2zUMuprUy4isj6mIZpvvATvCk8VIvS+116EKwNVfDGb2VXpxJcHOY
WFR0RQ6VI+hx+wpQfns3KsgjPFfQpWpeQKwGhbSR5smPZEZj5BPy0IP/jeqMG36MTYTfpp3l5oa+
R0UwQOQvIVCWYq1jiRobipn22RpGfDrjoA508FOVGnsrSvz2CMg+Uk5MjFJwy+u8YhAQxIF+ikqz
11CALoW1SeZ0Ep9htVUhyPFTd/7ZFsjTIn+Jnte/uaKp4T7zdbN8Cl0tivYpfB3DNmqQA9qlTjWP
31LThPEl0vX+P4QnsulpzrW2e0inUDFgqTXCWYs2U5jnile7FWxDG02HVSPZAOuw3CcYD32HcuSE
/tB9I7t+6ul7ECtK0mXmpZd4DqAs/AaSgHMLl+54akp9RJ47CKN0y8RM8/f+aleBKRhhEAfEwjBQ
YAaLwIIB8mBy6VmfRzsVVbiDR9ysPiFSL8Qxn8Yo+dtWQdxpOwe1MrGPRlRVvtz/CTc+GFQ2854M
KlNYWPonZahT0MhTRWlhzL8bTFR8r1GbQe8UTZX/x1LyJtHwYZBj+eK5eSYmO8rrcwsrtPZ9Zl5i
+KEkRKj/jdB0mZ/vL3cdKrK1jCZSUXylF1yUsIeuiktwAPYZHbjmMauRgWPA9ZxqdfeI2mq6ATxo
rXjeG2vKujFZPX6XWa6F0zBjIKrIUaEHW095t9O7Vq+3tmJmL33QKFu4abqvoYvezf1PvTpEOTkG
9EFO5KAXs8zlCWts+sbCBseWm48CpWsvolmNkmW79q5feeHXpaARZK5WjuYtTLaOQ7+BP8M+NaFS
/TIbd673CGwmn3S4UM6ZMfcrN/Lmgjh9yfBOLX6JkjSKsKFMr9gn25z/9SG7fhzQ6dppzvwn09Xo
5f5OXoe/MAji8BkI4QxBAshn4U1ZBEmaGWFJYZ4KVUk+a52l/jA7gol9nOR2CHtyXqCQHA+tf9YV
0Wob1YczaoforL6//1OuEgGD7g6VNtChzODwlF/+EtXxm8BphH4aeiR2/ypTODVinznOELcfytGK
A0lHlqpPcwzGZWtXYP4OcWJkw/f7P+TaulySZkg1ZKtLMPZz+UPcrqF/GSG0OsxNsAmMUD3qVpMf
e6A053cvRfoo5XowZxVw7OVSiN4iYF+iAYrUrVNQtQlTw/6q14E9fidMc9zn++tdOWBIlCTzDwBN
2i/Y2OV6MS3jaVSV7mjH9rBvMjv8d2qRkaL0Ux9Ds2Ra22mDB9Mso939la87pFwhhARAWkAkol11
PNJ8dmoYbtpjKBoU2+AU+RKh8/ugGH65Z4vKHSOuEPxoogXnrAkYE4v5Q9Oo0dnuCiTkTOhDwSVk
O+jp4PLKyuKcQuxMYuZW6Jz2nfXZKofgrA7IG6Z+rT+ZWixWHN7V7ZRfgaYV898Mu9MJvdzACLRK
YKJ0eGSf7IewqqpzWqjxNkb64YCW2Rpp7BXenwAISAicquTiIBOWro5gwM6HMgbTZZpheYDMPaSD
bvhdCtvkPFd68HWEaLTzauEnwccOoH1KpACa54ODNIf67I6hoxxR1KTUtlHgUjLXMrvXSPQipuM3
4j5gUiDNAmm88JHK/1F2Xstxa9e6fhXXuoc3cti17aoDdG42RVFZNyitJQk5Zzz9+Sa1zrYazSIO
fSFbRYsDwExjjvEHJIKNduzqfYM7w0lpJtWt67B2myoqvHCQoj/NTNW28jxol7HwuWQi87BpqxhT
2zKO90on2xtFD7ChCsP4Ld7b+q4xjGrTzEVyRMw/ucN4EP9PpJI/OG2p7pw6MryUzfFYho3pGjiq
7kCMSAecgqeVmXuzL4m34/i2gSyht7ZUIUPnD/2gQqr3WWDlG9hV6d2TVXhR1urGT7r2MiIZtZHb
rr2jFxa+dosQ4Sk3ob0j+u/LAyipFVSJx7DZZ8UE4rSK7H1YV7PXm9raPep2dwBbSlNAI2XhKrDk
mypQ/MbS1OJjlclO3W+UJLb83WDUY7zT5sIv7m3VjLWvfhDm87e5pvwnr3zsm4QCEhKrS6P1QyID
RGuxvoxkkNM65xGSdDyHQdF4WIY2F2PIqlNjstCldp4PL+9NzwblheF0iQ1/qS0+oN9a22aQHJ1a
bfvIq1uExhEWNwvrIOMuMv+VqGoWJ16e6HWzJjR+c9ygA8TsEt0RQL/kitevPA11qRaK7B+kASmw
zrCAd/dWsqXOlKx83dtQVBJp4VHEMdlQlgohIZcZM8om51A0ZnqghKi+RUDD8mY8eFdO85uNkkOG
wjcXPVHfpxZ9/VbBhPWxbPnOYUyiYCdnaMTZvWqeoQN8rBM1eW13h3DUmmmhkRyJduh1uGQsMFgK
YZSk8OS3MmLqXoqW2kEKscaSSvSJX54y2uJT0kIHUEDG+9S+4H6yyLapY8q+rg3SnQ5KJAMcWlTD
XYbfTLILu96uKB9mFnq8lNOC2q0tucw/Y/Q7yPsEa0jzbA+6jLgs9iTozEJYlHfk0d38peRS+pMr
Jf6s8WwAWZ65vsZb3UzMaW+ADJibDWZTyd04JLK5U8YyCV0H4f/K89txnHC6mv1RuncgLz8gSqJ3
h3iCruihw03HQ/cBNhysuDTGzVxWfrCPWt/KuIJnyqytAT0WGwoEW+AdwvFAAHfEdf96VHoDv3kq
P8GdnGr+vq7rj31rmO81f7Q8S+/MTdxbwHmmfq3utVjRBOaCSf4GK5VMQ9cXgRVusU91ZZTKAnQ0
ZOUbFBtpWyWtelRCfTgILY/dy1PimZjocbJHa2Lio91y/bK4JEelMdvV3RjY5iGIkCvIu9I+17E+
oTEeJBvQd2ss46es+LezFwVwdFYJKfCaaFcuL/BBz/Fu1MZ8poCjy9u+t2cVV542LeihKVP4vaj9
4XOVSBpOykWT6p6NHPljgK8x+g0xNHuvqsymcSfkQu/1qsrrnZ+FlnUJysD+aMy1Gnwq4kxKW3Zi
sHyoe6ehhjd5Fk7VQ9HyKUrXCfBUvkcmq403/dRa9nu5Uux8U8lFW77V7HJWPtZD0Wd3FlZhCSUV
f0oKL0+BUGdo4jodM1HoxQeoA9aYVuDrMAA6faSyh1yHJ1dmCULHKp2x2ihBk9ebDruhc9NAXdtx
jiSf+hKVOpe2+XBEhX6WtxHH5psRJt33BDO7Hw78RNtt8MF+3U7HCNCbeVJxo+XGVrc4sgonHJwZ
Retz5ig1MmPKt2nyo3sdcs5himJtJQO9mWaEIykkGUCIiCvpIlwNDM4fQTSiF2nE58bvdZqzmIH7
lK12c2d8z53glVRL8YqgMVhKQN7BDCyF+Rz6Qc0I1fZcdvX0aJRz8blVu/psavRrHaHV9/JSutlc
kQAUPgnAxLFv4TZ2vZQMdEejgNTwvgqNaY+uWnw3z2GxB/M8718ZivOejQIzQzxxBBnmOtSc+FUO
N9i/q7hvv5PrcXITM2y/pOO4xtd4goz8vlZBszBqiIk86fuAtbuOlWp1nYM2aM5VY6f5iYZFm50M
dZC+alKsly4IT2DwQ6w5j8Crhs6T0OJx9nVmDR/sVA0SyHvYoBxam0p2FKW4zGsTi3LlbFsc3WJL
EfpK7NsCCUlecv2Yc1BQ06567VwV+vQlh5TzFzmF9jip+TcprsuVMpl469+/CqUjSCTkuAb0NsrC
i30zTxozG3J9PgPE6c/jOKZ3c2etib3dvpS4obBghG0lHCCxrH6rcxRdiSVlUg5nQBUJpgyTHN0r
pdE+ZGoXb00Eq1fm8LMByUnoD1M34ii6DhhPPbiQWe3P+jBPaIeUiuP1iW3skcoNdnldmGvKvrc7
A18Suhx3MHYHQC7XEccpnwspJ222wkqWvVJD4zzytSjzxqyd3sgBdkP95CQr597NYsXWWOTO7Eei
Q73ckCQFkXrIacq5MeZ+IyWm6XKb+tnOzpoe9DOR6ISIVUr3HXrcYv20EC6TPO3as+EjeuROPfQb
Q+d66CpmWK9sDE8oicW8FBsfnUoGkW744nPKUKvMNg3asx9L/qZTOdo9qQaX9rnTrLZ2VSwtW9ce
pvBL3+p94bZOpzvIsaq+5ookQXkf0APrD1XX9tVG74wEuw5V+sQR6BTbrDW60+y0GJaZShQgpVbX
in5nYZVOt4peQLy1sr77U89NOfEQ3yneIn2qJjtZn6YSDeSuplliNePaerz9yvD3uY7gxQiUH27P
9TSCvTcaCjoCZwPXtn2GhKjbW35/T9tiePVOwz5GcRzlHtQakIK5DlU3vWJMFP7PhdX/zCvu+f7A
4SVo9bFrlHLx1ys3e+7xgENQLxKKM2xt1/F8AH2DGQ6oSaaq/nPEdWjbt2o17iYrmNZEXhd1AzF3
OLuESyjQSza5xY5jTZof1YWjnw00njdlrqMXwLI/G0Vgob7fT/EOP88alLGaznutDNfkSm53IKoV
NJuf9DY438RA/7blZTSkiwl/3rMe2OOp7jq99JxEnb/bZm280fM6Wjs5bqcO5wY9FWCiaBbChLiO
6CRZnGLnbp79qpu3ITY4x6Ab7G0wRvPKrnO72eFUhbCtSsptyWj2XocKjN7WA4WLlOYnylZGLfTQ
6WPsVSWCFzI2OF9tCQfal+fP0qKUPA/ZF0ESIM+TyRzEJ//tk8Z14Qe245dnkuU0BrtoDZnXo/A8
b2tNmss7tN6sz0NjqwFs+1JRdmUs5fIGke+s2ESTXiZuPRe2dh+Hg7UrZXj4LpU8S921ZmYnWGFD
GVn5VMt5IB4aUhlGpcAgBPDz+qHVDO0Bc4JLFpEaxm/zLrGVTQNx7M8yDMvyYQgG45VtE2HjSi0Q
Zh/3cYE8X2wisz0afW9O1TlK+vRPzFTsbCPVbXlx4rhrdo7fT19fHpvbt+QMEtgLyujwOJY4Igv2
azqNfnOu+6q4qM0sH6h/15/iQO6QbtTWhDOWd1veEMQHexYiuWD4l1rRjGevFhlOmwEI94DLtxK1
m8DWMv9Y1HhgYW+t+h/MuZS8Qe3mT69+W7CF6A+gz0i1YykDYxs5halBqc6SFQwKXBwp7jdOVzrh
ZRwKeRunBg/y6piC2wTijS4NZZTFhiY8rjPfMjARm9Li4zhwFYi03vwaRaovu5EtNY8vB1xuJ5yR
ov0iqq/kwjc36kYnLStVaToLMuwhpfG+qx1QlF3arF0DbmcPdwCQUOwklAtuIH2l76gNKiHjeSgV
bVvpeuEVkyPvgzz4a6YguXKJe+7NSGGIBr5OEH6vl6SAdgwarPRzjtxl6NWQ4bvNEOrtV6OMXiu1
iQm6SDcEBFs01/DgvI7WO1Ok20Cu9+k4D1tLzT4NcMo2PWJ6d0nf6SsdzGU/QMSDzUSCQ8tUEG4W
mZNNujCANq32hTKEEIi50GT3bWc7rQvwKoVApUblfizxksStOdeeEGhBBKS5NX/SjR8+4qbphKg9
lnniVmVmQ1Jp1OGtrST2p0qqG9X1UT59JzeOlHt5Jo10naE22l5mSuk2iNH4BCwtddsghzROmanO
Q28KENbzQqvMPrw8T5cn/dP7inq5gFBAAVxsdmR3GLf2Vb0fOqm+D5o4BMQsVzvaYDmdIbx3RpP6
rpLr6d5y/Gkli7oOj6SMEIdENpsCG20Y9vjr4c2VtFVtulC7aTSTg69m6mmShnirUXFpN4MklQix
RTkIC6P8EiTymlT4Avr26wGAjsDYYNeHA7mYzZZROUEC6m+nNXiq5iqM5ViZ5ccQ3O8GL+T5Mqq2
8aZVs/5YK02wrcB6bmJTKlfO5+s9+deD4MBDNUzw6Hia6y+RVWEnObMtYxXugwSgbIV+ZIB6blc1
3cmHLf1QdVawg9qh71+eA+JX/+e2wK4hSpxkIoJsK4TUFt9gxoIbuEWo7hPLDN4n/uzfNaTyK0N9
vW88RaEdyDlH9Z4S0LLGmEbFLHf6rO1tnfs5bpXKozKp9caJ/bVqxfWO+Hco2vDk53SLuXVdf0sf
OFVhhbq2j6xOfRNJLedYrYxf/GC0d/Psr+VWN69G3Z47B5JXtNgQ2lp8QFvqW6emDLWP8h4WjAzn
BRNSaTdQPfBeHqsnYcmrwULqk3OTTIHRgma/WDFGwIGOS6C6r422fZi7zt8okm270EyVvdzG35Ms
LI9clccPmB/ObmCE9kW2o+S9meO2RKLX7JmHwCO0wt5MZF6nycTzXLXi6D4KM+lxxgF7Gw1IOddQ
DPd9YGdQoIXBJFoG29zsqrcvv9OiUcx4iXcS8hhsROJ+vHgnxWgmKs2duq8QS33HQR2jE2DNBy3R
amrQQKhlPe8Pal9LXpjO1iHNzZpOrFRvbW1C0MBGWfXlZ7qZQjySgDDS1xLXgeVnlstQ0XqaTHtb
S4w3qC+/badmOtQ5sq5FMf98Odpy8YsPQKrA+UZdlI+wWPyFOY/0TzVtDyXHeZ84iJgxByhXy428
L2ddcSuYY1/ikq3x1ZHpPpELokZHJXh5Y05CUjVYJdq+ZGmeQgXETKyFvmtZ5fRO1iLpHDazevSl
Zq0NdfvOMB6oicBzZL+j53G9SDXDr6mUTsEhpVi8Udqu32kxNn6FnnLHtOtim6YZnr2dtibMfDu2
pNm8rpDSNrhfLL52Xxp5DbwtOcwO3KaysIptYWjhJbFJ1RDmWiMLLeLRTxPeCSKF4UbB7reIl446
ijNBCT1IK+HO74ZEIj3LuOPZDqLH44zUaWZTbXl5aG/DUtuCvca5zqSCCXj9gWsrQlnZrJVD5msS
DpC4dWGc/l2vhnEXzcEa+GtxlPOWot5tM6gGpFUKh9fhYDp0gY6s9AErsnrTOFa3TYpe+6TlUfjV
kJz2kIy2ueFLy27GaK9k+Ivp9BQevTj7l1k5/+M6vIlBVDch1HBIOc9PHVBFt42kYV+V8Zsoa+Vt
GiVfoDBqu5e/8vVlnsIP9QIQLiSpnADsZIu4QS5HThPoyiGt/OiTjTWkpydD8IDumbqfNbI7er/Z
Spr6bFCqpCCvhNXPcndSI9TwbCdTD2NtaDspM23kGNgw9SaEgc+dblO1yprL6DMDjOwMy4WrKlSI
GyEsAL/mnOnqIQRbtsea0HdjRan2WowmhckNy3P8rjn4RWFsoOeoP1/+0LfTmRq7onFLhhiGTNXi
kBjQe1Wj2TIOdQojK+2MzFOtId7boRG7sxy+zi9QDCwPCXmQOwCFxBsM+xSpWjJUiXmI7dH2zMK2
70OQHFA9K0QnV471514OBSNOdQwDxZ38evaifZFLc9+Zh4Q5fMDTub5XBwGdHPThY8bCWUn5FrSD
X28Hvw+GBTsvte/Faq2KeUQPJbIOM9QCt4q1+a4chuydWviiPKxo+zo0872a6ri7gZjcT5yBbsz1
dd9n7XwX+2r/2MQ4q3NHKB60Ms8eWguiCIWj0AMQlIFFkUmJBj8YstelkmJouKRxO+O/QWgsUY7U
WXut8GPsm5UhezC6zPA0BVHequ7WNG9utxW2beFgIiN4QJauXg/M3PtK3li9eagKOz44KrQY9L6t
h6ExwR9Ai/WKNLJ3UYVi48vzfZFUPr0kTDaOKC6Mwqb2OrLZcEKGNjAe3FOMz7PDA7iVViG8kyvK
+5djPTP99N9jLdZWiWIrluOtdbACBbtwC6r6ZHXmyYRI4NV6bx1ejrfwh2H6CXo6gDDwYawvqhbX
LxfNZWf69N8PHE3do1T2D7nSJRu1Cdv3Q+2E3ysnPqtdaRx7lENc5NnGHYmKYKFK1eblh7n50KDO
QYKTt3NaIkuwWHtWjyu0DLH6MFqS6aHubJwga15Cp9HevTYSSa6QjwWMjSndUoYX/JluSWS3pOdo
HEjxLG2H0lKPUaKar9xQ6KERAoIFH5cu0PKlOrudiyp3lKNqVtk5b8Nvkl1+j9Ixe1Qyedq+7sVE
x44UVlARKZzeCCxg8lNZQarpMI9M3asbJ75zchwb0z5bcxNbHn2E4pLAkSegYDQMF+dtX081PjNM
jEhuJrecWlPMidnLWl/ZhpP2Z53p1soFZbk8nmJyExIOgtDC5MUMMaaY5qTeGMcQEf6d2hTKBmPR
3IvMOtq2MwW3lz/nctMR8QSfiZoIMCA2y+vV0aTo/OfcSo6AyqtNp5SaJ48gCDfTMJp/9RKS9PKY
OTMMvZ6l+nJw8ct/u2AieCCCExvEM0fAstss+7nV9aNhgKSs5C9aWcqbzq+xxno5zHPjSNWBSwcU
P/6z2HKKrDQ6xx6MI25t0s6cpg+aBH8nttCmRlgluFSBVa2ces+NIy0Qij1IQd0SaEzkb8s2icxj
rNnBGQX5/m1sOglb+FR4ajbIf778jsudRXzK3+It6xB6XqpmQiXpWIzFB7ke+jukCqcffWTZa1J0
z4XimsHLiR2MaXM9ZagpQberB9gsFZWqtC2ye4uDaiMoGSu72HNfEcI6aDEwi0LG5TpULA+5b4MG
ONp+n8Subwa2V0VpQt6AwpXbm3m+ku4+93Kc9VDuKFQJhbTriFnQ6Foqh+YRR4h6z0YjXTrVN44J
6NRXh0LUSbRgbDZphVvxdahp0jojrkPrqETZ9zTVpns5xj+r9Mtx5TPevhTtAZFX0JPjuvTEbvmt
H9f1g90UVmcdaSSEbyDLa/iVDEKdsXoduoI7LvRZ2jwgC0Wlkxv39UslXVxMfqBZR03tTmYqLJPt
oQWmZgNZsyDna6E5f3h57t/OElo8ECUhwwhIx9J0Z+pmnAnt2T+2Qa26JqTWk1wrQgKg0fdAOF+n
tfb0jkKJhgIcFAdczxbnQub349iQIZw4S83NlNfBg6Un2kpZaIGD+jsMRSr0P0nMwJZdf0pNCVJj
0scAu0An21tp2njNnPaPkTRN7hBn/X1Z0T2wYj98rPQo9khRh9BDwjzaxvzhNk2vHqDjdLQx1d5a
2VWfEHvXu7cDapnpyzUN1NASTKz3I/JcqSIdY7MP3AaswHc8oPq7uhs+pgXqR1Jqajuo1dpGa0vL
M7Lc2RtG3mwmP1RP/TC2h3xM9IMaN5rQlnmoxhlcaJUGKOzbmkebsv5sYFno4aTHxp2ipCdJZrA1
jdj8nsSDeUExK9mWuj5cJH2wjvmYjYe+bJyNUQOlHmIrWDkvn1lK9O2BI4uKEst2sWgLM2tI1Dvp
CF50PKUhiolTnBunllviygd+PpTAutMUoAu2OJqLpG50o5iko8EBfQ8LHc1pYD2noM/rlVA3J6Qp
ABD0K+kIAA93FlMtRe0tQQklOll9E26iWFKPTtjIrhU20lGzIfPpOiJSLy/bm/cjKPgk+mAEFH5D
1/MbdiDbiDbGJ+THmn3UGc1es6N+n+vx2mn8XChKnkIwmP4eJe3rUJYE6yU0/fgktQVuNKM5XgZ1
bL2xyfIVgvjNZsRb/R5qcTp2aW9MxmjHSJvZnVuHSr6dQi3c8P3/DAJ6mS9/xCczx6tVKOLZAnzF
MUK+uJiQzgRp1qoQBey7wvByqSg2QRKWW3Wc8fmx8uBuMAB8GLll7SZJ64D+SzPoYUQU1FjJ3zgo
7ryfgr5EDYaLSVGmwWtTWp7Qwv8OBAqzi0G4/vi+lZdKrKHBwvafvYk749OoKsGXlJg7R0+L14kY
sm8Sj24FSEn6q0ww7ToeLi/BgB5+gstKn+/ifK7v47xDqSS3JBcVg0pyBzWsvJnULXdHvYnPJnZw
KwnggjL69BhQdMBrQVgB+rcE/Kl2Jed5IycnR5tRb5RkRHLHcpz1+1lNIpyX0tr5ZjZ91FLxyea/
GtWnweLAwK9eu2cJxOGTGjjVbz7NYkoCqkfstbSTUycDPZwDOXKh8Gc7g9W9EmpZuOPb43lAGgGx
g9vnEnBRt0UfF3jxncokVe+DLLVcA/D5NlSs4TL6lenZWCI8hGYon/0As6+XV8Mzi++JkmWAyHvy
ub4e+hFVwaJFR+yUK/24sxs5PBWx3GzLqZjeGTQ1V+I9O8gUiDgSwJsLKftFwGH25zLr01NvjhoT
PBmAscxt5Q6OGab8GRreDBMg8Oa0U71iRDyHRbnmgfjcZ4c5InocpEDGMiX3y9rpESRMT9Zoje9G
8GC7AOu0k552H/nJ8EmTnNQzpybyzBZ3npXj45ntVWSVwBi4MHPfEcPyW37ZzlUw+eWcnvQu9Ska
NfZ9Y5bRCRzFmjvf7Qgzhbn5UykFUEsd5TpU2UPf70cnO0lVOLnFYA2Uhx3pG4Kd71Vc8tYkm2/K
RwKFDt4aiCJ3EJibi90LyhkAWsVpTmNh2Z4co7TYoCQMcSksXCnPkVHJ4ALKnZNue03r9o1W2W9p
PxqfrF5f68neTDhSD+qRTDmhlQeGefGpq7w100kax0Nipa3jVqBFDilNdY+pVqIQMmf3Ed/hOJW9
/oU2f7WPIumv160ySqGiTokyBJ8D1pJ6PQbYZhnFUEAb6zRnBB7ep65hFeEZQY7xPFrVWnl8mZ1Q
GufwoELA4cG1bJko4GZMspUbysnRc2OjA4TfaGrduZgTqShyqKmXBLm5sn+LlOe3cxWIitB9BA9K
9sVBshRF0iu/LcDAS3f2VGinfLTCB6mVe3T+O9qybW8cxgKnjizP1wr0z0YWahiCLYze32K7HseA
8tAEZ05JDPlUBI69xyawOfYF+tE1WoluKyshFxvs+14e2EU9hndGlokCHlU8sYMui90xqiJhTzfn
0gCR2iS94u/ioX5lj1JEYVEBCeQ6yjVxqe1uNFbTOvmcXcZR6Q6h3Gpu0I7hpW7k2UuUWTq+/FaL
3ekpHvUKjeuhwMIuk9sMvM8QGFN2SW0r3phGHRzqscULfFbX2r3PhEKTjJoIjD4weUuMESz0qM9S
O7twy2WcysK3LDcbEC11qtheuyCKrPV6ijpX0RbrEKz0LDUZxpU0QjTLi2qYsN1gprTxi3ck8toD
J3T1vtRr54KsmOZi56ys5J+L/Vh8XFFX4HBhYwLXtNgeB1xbkjS0sktR61mwyZCt8mBrau9qTT/r
UoYo5sujudyQf0UUQA5qs6KcsbirTC2vbE18YyOYp3NiTBfMppyfeSdVpw4TPeBvZLll7HxqHcuX
vcCg0oEabs7DlWsMygXUmZ1JvD9XdO6DqJ5wRFzvhV3YNA2+x/klmQ2Jzm+dml5fNTos7ARAWxsz
GhkwZ3WwMk/y0zZwFYimF9DFzdYIdRSmNaqEQWmbH7sCqUkLiQBt42eTsl35cM9NF4U6E6uOxcCg
XT9qOyi0zSU5v/Q9LpYJdFrk/wPTs3xdvoskMpUWfNzXym70D00Ra9vA7u1+ZfgWe/nT9xJXTKTZ
RclLXiRMqciW7djML5hmzSAiBqOneW6We6PqE9ePW8m11OSV/eRfUeFyW0JQi6vSYpb6Umb1dsYo
BYlm3YNh/ZyPagHIZZq3PaBSr9DDH0Ul2x/mup9X1ulzmwJH5f8GXxzZg1+NaEw0+aWkkXffIuO3
gaBnniK1/PLyED+3GEm/VBYHXDGES65H2C4lPyzKKb9MlZ9/BZucbK2kG6gBcVC7GTeh3csBb48q
pABA2tHTQujjpltRm3HZUfjJL3VUlW/qEK8zPzK7/TC1D4iVR0ia2uP7npFe2dOfm0ZgXejpyVyu
6NBcv6msDVMjx05+kfCX2UdyFW2MAaqsklnhWbaQy58DUCEvv+2zQcEiW8gz0steUliRQaYHMgXF
JYy6+V1sWuWdFmBGaNWZsfP1oH4bleaaQPISNvo0d7lfCLFEwGGcm9evWqSyHyRjyfQJU/3bhBj/
gZNr2jZV3Dw2ivETa1Xz3m6kTxVE9gvuHTVFZFNb41A/9/aoe8BVIDESPbjr5/BHJUbMpcovWeoo
O30yu+9y6NCZHtLo6+gY/t3UdcPKOD8N5OKMEyUpoJwUidAjXgw0oAQ7mSbK/GqNhjum6tK7qjNg
99vx+EGbZLn1gkqev2V6auwAHoV7K3ImhqQojr5flDuaveEdA7dW53nmcyBYTfmXg56byDIRL00a
q52ZhRd6Ocgsdfa0sYxa21o12oiTYvv7aUqH/StnoDhkSEdZbiBFbpqfvlQGWYINz6XpwwC3KyDV
rtwVODWQDGT3/dAhImPU5soo3LwrYUm7+QPkETn/YhDKQJcMaOHhJW0V5WeKjfQRuEpySvPhcyQ2
NW2c1nLRRUxgCFCAqZ4w2WitIFhxPd3KsUm0Ia3yNyX+LtG+9u3BTl1QtYVReLTzrPZB9tsu3Tlq
O5mvK1kRXNR20RkB9wRpd2m5Hs9hRsHK6t4U1Vycucd9pMIFkWlsFBeFk3HlUFzs20AhuVzSBAL3
IWhh2qI82ZW9aRS60cJnbvd1B1VyMBI033G5OYBd1B5enkXLSyTxwOKDxBScHDJ9Z3Ec1oWl5442
6I8ypmneqHKFyWK0AEyE2sgUp3E7yHW2CUyn3wW+dgqcdM3qcHFy/P0IzCuu8+KsWkwpgATQurVI
f2y0Od46/dgfpayWwUROziYe1ffGYJveSOl58/LLi1/824ZyE3jx7loTaG0YlPqjHSfFpkEF622s
qvb7l6MsZ++vLwxHhtWCjuOyBmnodZYZZqM/VmmeJq5l9O8lrpu7ybaCQ1Glzhns5isvVr9eDQkk
yhToIAG1vV4ytdMkgRzM+uPcFsMO4zhzY7bAmlOMdNxuMNaKfc+N4ZPCN4oarNZlA2i2zFiJB0N/
DPzZ2OaKWXnYoAEIVKTglCLq8d5ognA3Kv30utapeNMnTwaNNFIYJixmT9LYQqs/Nh5DM8i3RldF
J7WBxz0XxZo4y+3aJBSFB8F6Ai++1LUyg7QCAjYYj6oy3IcwuF3NkYCDpH0CPsoaqzW27zNTh3YP
xVPuquBcl2gFMOilMiP0+thNcXDMs875WScaNztNLjxfnxzPVKe1BtAzQ6khPwP/Udi7seNdTx38
6rQ4UTvzEec8YKRO3B6dsYNxVLT6ZfZhUSRF8ajL47Rm5bhsc4qxpEZP8ihKSQJjdx3aH3D96nLF
eCwnOLCpWdG41dFT98FJ7iZfxrMyCaKtYeE0JNda4CXyE2dKfpdNOE75bWxuw7yUD01Qr0HWr8cC
xAhHPEmXAKtzt+NKcv1sSpyEIVUa87ugSDhnypypevYjua6cja9pQH37vI37j1lXBMbrxPqfghMW
ajSIJwgmS+BaOGjUVTEv+z6WVrRLcGE48SHDTWJaaxxoh/f4z6b4KxQdChioWCpaoOWu31OPyVVs
bbS/TwDU9qml1LtBTaeDY3boL0CebM9OIssfbAzA3Bjb0ledtxRDCQ5QTZTZQJXAjbqOb6TK2FHY
jn8UI1SRg4O6ovzQVGFvfkqqUBl8V0I6YF45ChalBBGWsiLKdNRrOe8Rkb4Oq0ZVPrV6pf6Ym0yC
G+eEZrJFiMqsjlZal32zATokd+80OIf2AwBQOb6fmixsXF31AbujIuFvW5+780rCdb3p8ETC1hiV
bgrd9PbQh7p+MHItwHpmJP8AHwmxRk8SZRf7edtvjCarPtt52a/x8MVU/n0KAAhGclKgQwTi+gYm
aUuo9/WWEf6k0NFglD0OHzAjHF0ly8LvrzkcKZaLUCIDEY43pLGL3Tts0S2xMLL/CU0v0u5ipwPl
BrHJTt8ramw9TH2IAyFrzTJWRnz5XZnpwOehR1CaQ4ljKTZAVRurKWeMAzfpre4c2bm2n1D119zI
MqUDugP5mtL7zXcF0IsWEBUPnB/ZXRdD2fuYQWVOiGusZNFgl4LW8MogDeA+FsH+5Q97vYvzYVGk
Eds3VQ76fSyq62kjsYdZUlvVgRsbpn8o8oyOfloM7lQq0ZthtvQ3SKYlbmjN2eHl0DevCbhWFOSY
tEIOYxm6nnsqhOhCYjSu29N94Ez+NuO28kataP+9MpYA5jtQuOBNgcFZtrybSOqAs+Q+r9n58Vfk
DkvTBSfW3WVz4zQryfnNm6F7RJ0UShSFPv5c7I2JElMun5MhpFUMwBB8UZK5TZw6jjtwUK1EuxlC
7j10dTCdYmtCYXIRTZ71YA7U1Axd+tJZuFGz3DjWRujrND5SIxEoXugIjjEVF23S7c8vf9rF1YAp
xIf9pd5AmZBm7mJtDpRsU63X/NCl/aHKaAlr8bQph8xOT8Xo4OpVF0GMZbdc299DG41/N2kd+XPb
Nu3rHL94FuHyK6T96S0KH+TFs4Q1hoeWM1ih21latO/UtD23Rdkz4laOIdG8Jsdw8/FpK1LGAtQE
Y4vtYbF+1L4LRiqSsBTyoW0eaaF2O7SlJFdPU/8YJkX3NjC1YWMA1FtZP8tMA3lj4cvD4uW1KYyK
E/q3FiquJlZtZz2hRy3OvkxZ+Yj1svahyGXaxpY6HRPU5lf2iycpoN82fa70ANiAOWpo5+LJuqzp
9H7EGVRoMrONxL15J1dDM27qMZtyj7/r7zUzHIvDmI7qF7PNorcaOlD5NzNV+rsGOcbBNYpk+mDI
eaS4o0VCdhfFuf4ZtJ5xUVDdeai7EOJ6FBiDtG9gWo5f2QyHu1aGa+y15G71g4VkV/erMf9ff43/
HfwoHn69Q/Pv/+Hvf1HRrKMgbBd//fcl+qsumuJn+z/in/3v/+36H/37Tf+jbrv6xz8u38rmH7su
//6tjYp8+W+ufgWR/n6Szbf229VftnkbtdPb7geyDj+aLm2fwvHM4v/5//vDf/x4+i3vp/LHv/74
q+jyVvy2gMf64+8fHb//6w+ylf/6/bf//aP7bxn/6v/8DMJvOeYJ35b/5se3pv3XH5b+TyQHyW1p
BaCqTQ31j38MP8RPTPmf9JXhxgr+FVAmkXygt9aGRLT/yclJvfcJ7S/AHU3RiR+ozj9ZqJzoWJmA
AKXU/cf/e7KrsfrP2P0j77KHIsrb5l9/kPxdJ6TCvB7sCEsRZR6gJJCdr5dDVwYyevKSv1XyIb7D
K+bHFAbaBm3kO+zZTC81hlPVxuGJpIWyYB9+SfRYaKcanqxO6lbB2etSmCN6/g2GMztsl7vO7QLI
el7hi227s2vnoTNQVNyCwbEid2iDIX1IYqPpt1WoG5XMb6moodduPGJ7+5fR0En7bhjIX8xjR721
dNQi+FT+X+rOZElWHd3ST0QZnWimovEm3KOPHXvHRBaxGyQhQCCQgKev5XmzrO4591qmVZnVoAaZ
o8zjcdxB+pu1viXn7rudU3ud4/QrXYLlSfWd71OIBlRPM94BfgM4VdUsSX4ak7y08cza0vea7Am5
3l4S0GH1e3112PUyQ90wQR00QzZ7yTOR7UcRd8UCYVYJQuRy1hlWJgbCyzME+UtBRrcWsyce0331
S8KMpb4Y7zuc49QbozvOlo9tSgaQIOMQ8LxVTGegWC+G9ELRvQnSUq2DLPtwSg5Jv4MSBskaN/DN
80UeVOuPprbj3BOa+2wZCi/v4fezjAzfzG5A2ApLYwKM3ptb2KWNQd3y96i7BAmUTSPYL9XU5VCg
Nip56ODDoX4X/Fm87So7416asbvHxMs097pzwLKiTJ++TVNMCSCZV4N/5EIT2MSDEy54fO7mc8RN
taHAkaV499tsNiYF9G/a1VOIYBG68pmH5W0TuxTckG+AkWWmcE2zQxvru71YAfNEgLnL6mFBns23
bQv4y5JH8x0WGN9G4UAfSpa4qwPty3rxY31H8LU9+lKflnEvoVt7HPplrrZgDEuFfVuJlqEOrPmE
CxVErsD4B4LLCYOh1tRcAfkNDc4sqQpyCsRD8ADfw0KqNhxcQjUeGXt2M+GPTdZwtFsYfDoQu9X2
huzSAApjoe8NSY9odSEHcDuv06aJsbTalWYVnxDng2hPtMwLOJpUysxdGVOnaW5nQ3k8OP2kOr7z
M5zmgNthtu+mmiiXTiWBPWEqYs+n4EmjrQEQh45Qw5EiNKk4GK85Latj2CXZphDc2MJOi03A71wr
vNYSDHV/f4EQuJuotzr4N9TyGrA9hc7PNhh8peGA/jUREM1ksMkC7vGAFpMurMcNo5M7tzdLOWvA
KPp4Hekktg+s0P/0uO91MJwbPYNpKbG6zb+SNlrrVqczZVN+SQPBvsUO/nHsP3Tt68bhNuqRxoL3
SADML5GhOx8Gu3rd7xAvU41nelth15V6Lfa9PSek72ve9v1LvO+boEg/X677ipBnynH0tOfBjusj
lI0SbGRps41Gsrd7IZphoWsT++W6S3P2Qr97hss7fWmsf0lCHfaUaW87L5OFxs3JuyHqzUiHEVNU
yrEzAG8wsTDTugFQ6Q16IVVjcGUOGbj9cPqkPleHFXFvn/7oIfMSuyjTFbtZEdwTi5Wcl3Bpn3z4
I6G6NpO+NsMgQmr8rX8Ml3EZqF419w4zRkxftgkAxEwnt3ZUpUNK0OVuRdzEWS29rvmzy1u+8bTN
JfItMEBzbfLkbQ2P6OipP7mL5XeVg/xwsIJbuvAl6Kk3SZfSjLVr5fVcPLPVfuZrm59HTFJKo0Ci
HVveFl4TRa9QB7hz6llz8E0YHTrRTKUMMgc34yj6tvI2BKztasj945jrj5uk4ZwjbeoOVIBmo1jl
zY7Gq5KHWTOy0ngao1solcpx9M3TSkNAKPCFg9egnPucoQkqIgPvFL5YPGZCVcNgJ7rt62DvPD0t
cMO1Qd9TlzTTDnhOsJ+HJe3uZRrr7zI1DjbE3BzahU+la8R0hB/3NcrMwsuVvKJNvq0hTIManK3T
G3zoD0rDFuzZ7Ih8vKynHBZaFJrfcb5OZwPnzwWiziL2bWuOzaavaYdhxEgV5iG3eCx/BflmmhuW
ld0ITO+0AghGDQnLOSHLhe/pdOd57oHkfJxoJhVSPbY4FKLosGdPjlqI5Kn1wC+IjOh/wCfD3/YF
/hY6huGPKB+fgNtRtEcQF+0m/YanHKhCmz5BJYA+OIifYNzffLrz8cpy8ltu7S+4nQlgnGgoSyS7
+PcI8gOvMm/6FQdFN+waFqZpIYUbox6m5fgZV1R2Fr1Ky6mJ1+vo6+6170II1eOsqyLPHy86gFYZ
Mkhkyu1sQlEvAYv8RDxAaUHcHkywlEDmSjpPPa5c0ZmzG/KeYkizVfBOd4irsrbU0xQBMIkUBEs1
AmcQYbHHVZfLiTLjLkMYIadXP4Mzts+1M8goTPC2MfY+9ujRIW0HG5L2SV4zrz8oAImLMfQAhhCi
Bf9HBMvHHtj+dQan6yTmsH9AdsTgFRLK6Y3CgzchnwpSv71Ipv6VpULih+Q7Ts0chNbhyQv2lUof
NJGCNaORZ8Cq5Oc2AzsN22AE/CZCRbeXUIqgo0LCTUDDcPlpU7y4dYwFbl9kMOV825dMnKM+gXgc
m7d3bYNoPM+zuMcaCRfLbpijqVGwpef+ZRUNMEaOX9Ys9XJKOIx6UpLeowmkVj9aTHWCAvP7IKtN
zrrHZFuiuGLKV9e57ZL5zg/MulIwMi85jCI/0qadwstqwvtgauWjUcNB3nIlpep/9tIvhbWRKhhH
LH0R9uP8uovWXymGSxcMkTogVFAithWWgjtNOtkcEJAgMaAHbyRa1pUUWdOBfhoqqLNxVWKYtYrL
yKNnwUJo5vGY8LHCpD1/5D5+nFoAp5ZTppz6aoK5XShkOTKkcPZOc4GsEaaLTEP5UIq8w79HG8ZT
W8IuFOnDvCbLAl2LH88F8sf65rWZt/S36u0Tk/4MX38EK/kp1qisSvyCc0h3cEOHb7FOdYP8bDNM
dd5l6WconH8F7DTtaIyilN1ztJITfJlSLFRDi7ki+vIWU+bCnMHJPwlvx24WXIh6nRIzHmzsuT8y
SMHq8ibvm0Dka7nhUTp6xg9rSNQwbPPm3ka1IUPyYEO8tCDCIBVQNpdtGLKzkdAvicG+T5xPtQ5C
AKtwmPKlCPIR0nHRx3TFk1a2IFwhfBM5NV6cyAU/1aDfV+SDNsWW+GtQYm/1aAJ26Ydwq/VA2B3r
Qlt7LPN42WdLux52vXh+2fDOh0a+43OBiIANNLSVNIqO076fEMUjzk7y0EPU33icl9DV6AQnGgj1
W4k4oYgdCu8xLU+vbLMOivutQaiNB68irG69/cIcaaqiXZmr340AHySmlKmWT3ztiMGLgI0/FMB3
pAUcB78yivaoi69bRPghX7yXafVFU9pUmLOAUbWScnoLmwSB4HvLf+58O/pt1yMf2ZhvqetXTq3M
oi/4+dxxyYbgD35YfWyUTA65857Qcqw5Fb3oM9Tg7B2epbWClC3/GMfAtzVfjYD5xmXuDSd3tpxn
zsAQI5Orhs5lbxz3tKLWh8ynlG3jvqyHIKqIqe7D7c5C5R/NB2YVQVqSjrxTPkTqk0dtW8z+NnEa
mkD/3Ic+QI4BZB0kQhVT9XI8t94SDxRoSuDg9pVs6gK0Lk5K6DWTvcydVN/31cJDGKV2O9tdAqDW
u2XPT5mnkQfDvABk1X0RMxZkS/saJLvN4bqHZuKQgXvZF84FWGwhBzRprlm4E3LlJF7gWmh7ER0n
iSWbzaPVFVs/xv19PDXjWsgNxxXlyTBQBoPhXOJ/Z6OXNb1tj6A5lLLygCbBmKzJXRRS7E7GHduz
OdwO8F/qYu7G/B+OFQtlnJNlmK3Jl7SdfVSQ2cQ1d6j4XNXgHes32mADsr/kFrmoH5NKUV/H43TC
SeC6nuajXj53xBMGxwWkn/ZidjHQpZNe4S8ecpAm0o5PCgEev9qUh4IiRemGy2MxeZ1jIlBYLinR
lR4VLt5t3a7dGMfmFfcIFIzKbyZWeYN6CUSIVfjc8N3WCQg0Mz4EuIq1YtNsfo0c8Ze1c/ohd/qQ
RryDFXcz3xMSDKrwDM/eSWhxsssJWErcE2Z60OnQ3jEmyFeHDLGUWiQQ/bCx6ueKIwiQ1C1AIHPd
GRRU3TQ9YnmPtzji+adQaI8KFMRPsM1By7cl81yZBkdKaReCfMeob1eANAgLUXfmniUVaKzIwdCD
Fl7t4/LiNPDx2x9814LNiVsVCVFzK7GiBrksKeBkSNJ6dFI6hDTkSdF4ro3rGV1j8rFaM8ZViyhR
pProOf4GlV1iIcreTFsBgt5t9JYV99RhbDbWHHDb5SI4zHyJnZuE8gmWdkAJu+7PhGR1VQ+5DN5Q
wUxTYWJ7K5Oa9thb29+zrhm+1i3NRhp4wn9PkH2JPsvyPr/4cTs8trkm6iCwIUEVFw3Q/PiRrRlk
6vJK0KnlJwm1Iy5+oxP/e54rDoVUoL2rEk1yhK6a3U++Jxr43cTw1jd8E/XWzPZJsWD+mjCeLPQe
sT+mH23dBltC05z7PZ6WFdUsNkXRg/Id7ExrMA4N/jvVnCa8kff+Go3umbhYFU1A9ojqnfi2ZJDs
ZNUsWC+vC7iTI2rSFEXkyA0M92zJ0B0xh9jMGubncKwIm2NWL+O2vCOrc3rOd7YkiDBx4hhZHALf
h5z57AyfoDOo6yHjLDnMr1MhSXhNPUgCEF55Vo3fHgKNqoYm4xo+2lzDuLmxbTEHTlAVUKwB2/Xa
5xitI+dk9svA9OJd7vPanXMrvPZkEJmMopdve9mqvWkuQM2gCXLTGsFW4gA+3sp9Evwlg9F9K9cR
O9+HKBbbQMfAJe7kWT9FGkI46PnKdzRpj6aRuSy9XIYTHEqR/Nn0QDKC+uyzGnUurjLj9Pwjj1nr
0XnxkrtVZmEF7SrKmklJ72njyuCWwg4LN+H2nNxIRQvYeCWLI+wrpYjvwZxLTpjEmMdJtTeSTD9Q
5SX99xRpeReUINkpR7/yAhwN/1AN0GtYR2UBjdCk4y69JWDigbNjQxFAh/CjLFxd2QIiebE68FHm
dEOVhL05A+y8P4gYvwNfxf3Msb/OPaREMRwH5dqzjd+nkYznYxhgF/OitIr/cLggsWEfreqOufRa
xKKMKcegyloIN/CYT2WfNEn/mM1iB0RADQlssXRO1z7/8iLsJVucq2P7YV2nL9OI9+4h1R7pjk54
kKlRv1+OMcsq6CZZiSnWC1LjXkDqe5c5+eUtzH93KsU7GYyv66AxwPGmx57gH+WrJ+c3xy7DYidj
cntYUO+9aJTaWGeRK9PdkWSZh1Sd5tvc4t6DFXa03ReKVoQgjE+50c9TGPzuAnkJFz8tWtlVg1k/
Q+6JMk7nE7Qjz1gr5HQ26nO85ZL5KXn3YFqjlgyPUzZA0N39IFP8InzvwSE19jI0jGOkBp1dwoeH
bjU36emdy/GQTcH+SYbhBzxofpmlgtSd1obCajBT3pGfY9KGvxQiw3HQ5VhyTM3nGrbV0LcXL9cY
0eSYo6h0LcjSCDrnZsTQKLw9MDMiL9BS08DA4wTLz7HT4tXvphFzGFSdeNp/O4zuaWDDZy6Hb5NB
R0TMTrdEL+jOkV3diNYg+Vqjzzn60h+IwNOkHHnLe72PVa+3BX9Cmkxx89buEYQQ+3TBBX3Ptgl3
XLTNNN/XBzLmAGMlzxjqXIegP7k+QWQv5h6K4NwK0FNgO1SyvT3q0Tcn51kIykNZp/5655n+PkIN
z1qZ0D3BGhlSZFBh+cUlXnfttfRRGQwPvlWoS5Jbwke01+0klrodRX4K5Yq/ZNUPKLgMcp8t5aR3
VbdkSeXP81u+pY9TkA+Q7TUXGFZefZxPWA0gkeZtnMkfrLaiS4DF1dlZtLkY2gDO3I77fZCs96i1
Qjqk6TGbAszRZr+QCfvd9DFBQsP+ifX1jwCUi8qp9jQIT1zM0DzadYCjN7y38xY/Rwo7CZ9AH6Ph
yIJtZ9AnA6LKEfkAliYaE6p0ySKKvkffhUjeO0H78D3nXq01/kDc/hSF6xlZS65gu+eKYEwPq1L3
U0DWU8Ll8wD/SokmkuHhG8Vl8IiJquj2mwMpCy+Y/ULyZ0zDGI0gcm18OqhdlyC+MxqqdT5BevcA
IunL3imMkazeHvLWbl8mzk7gOH+DletDDMu5g9/wELXbA6YJIwUE+TlA9e7vyDXZLCTPHYIPIh2Q
o8RG6cKDGNFEHQG8xewLnjO7P5A11EeX6oMYOktxDeFxwuldqLAzL/gYDR4gXo9bQ31Mp+BzVKh+
oS53tNU6pb3X+cfEBMgnnMJrH7rlIcNEjS66fZ2S7plI9mPJgP3IcYOj2sBgwGe/FcYwbe5fkw6V
KRNixvcqcA0t+ZPJpv488LhHNaKQQabQSJvK3cKzYVUh35vNX2tMQB5mnn1EbLwbAvKBxAOgmGFq
vdVFS6HyxlEs7X8YiAWLRuz3WQqb+haYS5O080fObQurujiNKj7785hRRIfN+QMyCR36SJmErBJj
zL2jQUYqOWLOj0FpT6Ai+xn14ah+TXngDjtv84uADOvFDINPR83Dp4ln0Wuyy/1i+yYEi9p/z9Fm
VZwo6FFB7SmRjSB54czmjg6whndksfq0t1tapWJK6wU61WfD+H6ONOvweq5evWwY/vvhlH4tHQYa
2JlUVqMs4lLjprHr+CJZ0NUTKBCQ1vG71Ln21PRjUKdS9nTWGL5JcR7a4TXr9id4Jl8b1Pl0XMb0
ziK1FqlmcHyjIA1jIALn5ArQ8wQXY8JKLoSlBDEEdQLKPq649DVo57HAnKmnvQiDuxFFyjHrkDvq
8zu8uAltMZmjkCW9T/4uT60R3bGbmx2ti9xLq9OuCgRYqt18TSNMJ7pWPCzSf9vG5OgbrcsY47M7
uNPH3x5WgcdmWXfsmTtXZlN8Eb0hSPdeT32+nFy6nk3XsZdGL9ulAZN6KtM2OjUJOkgWteY70JoY
Ge7yHtDno+Rde42Um6sptO1FIMv8B0BpP+NsJxTUcqAMsvltB2j7Fasgv+SjbmuXTedVrsC8cPM6
pV1f8Ck8I0mSaoEokizq+vdQpCtdl+Gr8ZovbfrSIXm97sg6l7lyf1q8JEOLFRv11NDVIsZJu6Nr
RDsZYb6BlhT/1Da0eJUW09SqiSfqHNJY0RX/kog0SuGUUFNwIDhHTiJWv9Dg4IL3EKY7dogw4t/X
jBUk2N6abkQH3SxvSayTH1AJRDWePfzxmWn6Irft9YYY2ME5+uXIfuBr+sFE/77gCwWkCH/zOIaH
ddOnuE1Oa8uulu2/Q9/yohux3i+diBDcGa5Lc8JCrCvMkmOVhKF5DORcO9TjijRSMvRDU2K7xs4L
jqlvkb98lzOZq2zMvqVM/kB38ifal4f2lmUxhvM96sKtsBHBRGeJCkj9WdlzTGzwz3zJkhkNDwLc
r9O0f8YxDqBFjunjmLY1UpWuNsqQIAM8bfipJFJHoQmMVlY32Yw4r2GEpwaDTNHTbklNGU/ob8WK
MJoCNuD8Nm9LHxyf8Wtm6BbAeyMXCDyzCikAB0xg0qrh+fBdZUNyzfEr/yI+M5+BR777u3EmBzxh
y/BWK2kekKrseVg4EiZK7Pbye1RcfXQECYQBWBtjYV5ph6+gYC2bvq3wUT5xKWtEkbqzbXpN6J6l
+xvYzpukDsnjMxZSXiKWYlUa1HcvUnZ4sJgqNPiOyd6xjMbDMMtnu48rqZZgWmSNTsrx584LiSrI
jHXNRmyGxJKu/9NihH/1Fyd/h8ncLBRmL7G+kVZZHydC2h+zMTLndtqdokvgVtJe8W+X8gcOcgw5
A3Pk1x1mWw3l7RwdMDVDGJNqEeTaIEKWiexj67prCxpmB14TLlKFOEUdbgXs9YpOZKjDvs1qB1Ja
ROF/0/deRq4d672fAs/aYwDFLAK/TDmFm61zxzBqRj4vON1nrIhZHTTeLxw39/0eVSqdSWmyBs5q
Pq6lHXjRMyZjDBDytpKIovlFQsdLvDpxuQ7j8B3EGFwCi3sYmYQre2jAL9xhm9VRp1F/4wkDChcq
7QZ6ZPyxHuZLf3ji7568wLsehAmazWhwqCmipm4lU2lLtd2ht6G9iVqLlzv0C5K2e71gLNrUOrbs
u97b9gu5JbGl2DuvAeX9kFRLooosZv8hXPt/oWfQv/uXefr9e4ag4f8DFQNEBP9CxbD/nr4+hfyr
iAH/l/8QMRAfIgZYCG7YAWiWoZn8XyKGOP4f8IYRCKih2oLL4Wai/qeIIQ7+BzwW8Dj7oJchdeyG
0f2njAH6BniTUVnd4BGIgoHb6P9AxnCTJ/1vcc2NBg/MPTRqIXJrg/C/iGp3DlDstnC/SvdBHL2R
eT8wyOv+TS7c3xyo//iY+BZdk8QReFu44v8qlehzGwQ7Vn1VC5zeacMWq0p6dIdQibv3LYp/udAB
7jKFOKNMvz0mstGImw3az2RV8xWzwEaWcy8wCCEt3jk1WyxY2b+TGP9VW/WPPxNqNvwdEWRGELfe
BFD/SeAkYB02YduHFYlic1gH3hva7Xlzt8zr74YrdhUZ9jszpCf/RlL3N+b7Pz8aE0VYSm4Gur+r
PnsZOLFlbVihrlPPTpn5fYZrqxIRloH7kuJaHWb22bEG/R/3ZwR5cvMeL2ipumSqAmW3f6Pv/W8e
DWDQgc2CoQqP298pUpLD8uRD9F5tUwhu1Or5bY3Ysu7nf3pZ/ims+c9Cmv/uY3KCvcvt+bs983/9
zkcTzF1s5rUaeDdhBoYRPCHY/f9ffAreF1iXoF1EwupfP2VINIbC2bhWQu15obj26sxnX//6Q/6q
j/vHb5gQ6Gj9BI8Q5Np/EwSxsXVZ3ooNbG0WXUGY3crN9sNzCPsZkn4ZYlfBEqr+9Yf+VYWED8UJ
AhESnBE+dLX/RYAYRuamuWYhGk73odtBPO5ZiMVl3jcf4dADXb+1XW26CIlhdiDf/vWn/5df7/bp
OEEAt0NZhOzHv36v+457yox5WCXgDZN8SB8TZpfnf/0h/2Gk+8sxBdH9TbuL5Kub8NT/2/nRaJQD
QDfKahy8rXSEu6tMGvCr9khheIHS+wfLN7RV2OZeJxc1hz3sYpwxuyrVYn7n4Tp/aH/DHmP0sSGm
N7vMR7OgN1WMuDveOnXGOhOzTNFaRNLg3yhFkQzNSrYhZyuAy4GyfUl+sNE6SC1aH1KIzhBUc9KK
ypIEIxks9Swmno2/vC3TJqppjsI7MxH1dJuwFpJPyY+2HfaDlHkKm4ySf9Ix9l4xA95quzhbbviZ
N5hHuKzkmFiwcdL+qiaZFBFQjDVBIhq6ZPUbOyr9G2RGtBMrqlxsjDbY4dhQQd/M7rt1MBi2rTK9
853Kz9EIMSSdbbT/2kHbOQMgqc8c24w3g/cfAw4PMGsIvhNBG3xTHc20Dn4siXQQC/bvNp2nYkCn
gv8N5MUX2Ymh4MkMrVra3BZyGwZIuglR9BqjywwrjjpXm30Hg2K7bbPz0ttVfO+jC8Ak2tj9swmQ
0RdPxtzw7IBZFjoWyF1zy/AMCpr9biIFm80oNIXWnpBSJOsxS5aGdgOcamrT4wntHGYCM/Ll09hr
D9NAwFYAm00WiVi/82GyVRJN8YHotTlqHOIUt3RwmrwBvFOZAFnrMnta4gVLEPyhcPb4H1DP7o/Q
rSMUJcrLIfHmR2Sc5ZgAzUk1+4M9DnHrlyFUPMyyl23xnptl3k6j72P8lG7oaYd6F6a/LMgOji1a
beZ3mLwyHR8nz4YYQUIBPq+xKDhgAthMkOO8tetZIpiy8sbBfKTLfIwSFhR6wROkGSzxEFhA+F0s
TrwrtJim9e8WEaIdx7ywickjJnbPMpE7/ORCY2XX5I8JhLqnwYvDUz+oOz6090EvSQUhsz2C1/EB
ePcgh59zpC7IVvrWN+hhmm0+M7//TuBmPWUNvjGVIPwh6IgtQ6zHKIRMW0GgDBaQZACo00xkqcR0
4xOsBlorjCDJrukwrxKxFeHLAI/DEUIc/5gveVO28b7UCfco2+anbCOMxqAIly2PHvxM3ovdheXk
xx2gt72kusUumIaTNPcxwxrZBPnJZCIqlz7cn423hic+WvbIpvYLQQqA822LvYac26pvmxVh64tH
b6qS0vbIb+m67YpBlqLY/6FM1sYezRDdbaM7jvH6w/j+gKSG/jswzQ2kjuRB7v2Th2XFWw5tzmOI
MMQfFsq6E3qJByy78se+I1shEG2NwJkJgTGT/UWAbduiFH820Y9Jsx76Vvxiy84oUgynEi2lKa1H
pgLbqbchjC8DWdUda/Gl5cGHFdoCLLF9oqfZSq/P0CjrY2ACi9EY5NgZdCbh/DJDwobGC7xDmzm8
WnHc/QQ65oDhyF0zah+zrQH59Lt+97BJ9LIMK1LH91Ip7xi7dL83q/fT4xErVJ+D/xXJaHvYUPQB
dLFFBZ4qSTcfj9Y8M69eE/PFNkzWu4QfXM4/IB94GIbpPRPQ4iQAPCFvweAFvR2CGzmFBNszpO1I
EPKhAhnT/NAGDArCxKvidXsKdnUKxp3Ugwcmkt3+8Tqpx9UfsiKUEcF5AKUEz3GAm/RgpvnsRvkl
JaRq6RKdSbPsMe22Tzt6iB6IsY/S+IkHvUBw0Ey0NduPJU/vFzSc1ehyUfoTYVUc9fFX0vkGfwcg
4MLnb72R3wEw+nfyfNSKuPL+elfdYmZR7t7g5vBj/u2uUsBVYwqd6ir3vH2r1eJ0X/urxXKMqNT7
jWlPo6CgnUAnOOWJBTNbY3+K2dQQjqxe55k/C9HhWWBrBKeq6obhy2HS8cmQ9UNqKDf7ytnZvS4A
XP1pYkwhisDzPLgL1Qjr5WiW7WMTOf/yxO43hUGIOoqqvmFd3SzkFtw4d5/AASJUbe0T8rNHcOuj
0Aqdteu8YC33NOv+pMprPxfMcWCXGbIZHyx3PZa+Lwd09U0K2qkVa/eFRy58mD1/evRJg71MCNs/
qZGOIR6HYRmAIm+Q926Zv0gYtcA1OQtjHSm2nWPpkWXgW5ZY77T3EGVlz9jS7gixMKHVpxXerk/u
OTThoO/vn25Ra4NLh4j9ifsRWyp/xIyzHMDDyMo8dmOKvYCD4KZBKWao6W5ASVB9h5+sS0eQHK0X
eqWbehxmMZu7hyyW4E5iKkbeYFpT0IeGc/uI1jjCjUKswZfpZWtGGxXmF6/lBtaacF0xuY9jKAgN
8xFKMc6wgVNwZOxzlAxpV0JTF4OuF6YQ6aLvwq6j8znGqWBzdFcRSgQMe8kEGc4cRut8Rjypy6sp
csladL7ATEbrPoL4r5ftOyD8IWini83bEmDQG8EhhPWfsqbDtgSm1G67y1PA5uqJzOyIxDISFADO
ppgmLvGaYJk15hvwa4sCjCG82dUgz9JbkaSs+UXS3nLI05oROjm7DXmJGZ/4DRcPjncgAzFr05j+
0EypHsUBB0v+NvPzoZf2ne5wbUNLTWcJrdQR/7EfGMmEyZ3oAFCslhBXxX2ye117ScmUMeBd4t4E
Z5XZvhdF768TA5RODm1pzbohcboJxUna0O7f8sx6t63kyN49g5kH9EHwdFUQwcdnmYzxVK4qiFZM
tQE+KrCTiaNq7tblbep9HMlDytYXZwGAKDluA01H4pDPmuI5eBpD7isASP8ne+fRJCnSZdH/Mns+
Q4sthE6tq3KDZZZAC8cdHPj1c6JGWFdOTpXNfjZt1d3WHQEB7s/fu/fcrIE2VeVKJb1XIYZbF2lt
+2G1M25gZs7orvyBBR1HrcXgIsx6nq5qePC7Qn3JLcu481HSfeF/mY1JlZfVt5HD2ptYakaHi/Bu
eeSZvE1G4Y2HxQ7mbmNm5XSzOKK143Fl0ptY40BmSO+7wddMYMxD/RMNVTzpgKk3C2fBeEkhLubH
QANXjHrm56qk/iYLj8XNSEfUYNLJdb5tPGuweF4n777IgsFndIzGOC4mHHc7lvDAR7uYlS8Go3e6
tcUwFpwp1+kyRP/7ZshJppvZt9nCXJTkC++QNJ6JteFGYM2bp21tiSmMO3RWdJKzDnKj5anqJrCA
Rs6ZYaOpo7S+bKugd9jPdNolQqt8jZswkio24NBcDZG5MM/RykWxksnwVTstGTK8K6iPVVBNN11W
6SEGkFJ5e6kaJsluOuICwF8efVnNoKwv0AYB7kZT5rLDr35Omy/sENtVozkfKUzCN4925xP8WBvJ
u1XDPik02ZQ7lgnvuVlKhFJT1/TVnmnIygI2qia2FRJ+WmlL8L0mDGs7GwOZtwRLG9d6MdOXNapt
/0QMPD5vROGuZpNHBH2a3RIx9jpnI4eFYmYhWngO9aG1hojgn3Wg3w/4ZLmZtS1lwqwnvROBAsmj
zAm01tTyzjCCwe6YLEM9mMgsjHXF1V4QUDE3rh33PcfGjbJgP8UyKtwHx5uyfLswv7hdtbUWN9hn
SB6qMFRe0+VzwwQySGHGUE3xeJgt9ScigbOSuaez8Rh5hftYa8cokqkTYbHJwxllqRcIfeOLZXiP
0BQzGcx8UcfmotY7ThnllzTLe5IYJ8+5cd2UqEJrtbJ3n0fk2CCSYKIToi1OIjBmqPQjObSJPC9W
qDdCS9BWH4Zn1N1Bxst4jouYOWsNDHC0WaLsz/V73vVGg+jGcL1N0NtyE/lthg7EmKP7tlsdJ+l9
YbMd4U671HUv7sLIyL/1rtE/TAsHlyQNW/mWYhU4NlXoIkYy4Xwmc+tNKhm4sq/GnK92EqhSCHQj
df+02IXKt5NV10Xcar4GVEodoEuCAeztLanSb7aY3R+m7eNRdRxjulVhZ/yIPGOsOfGhIt0gftT7
sMvYOdve8V5NtEBqKxBtvDSs/HhZTTF1WzweqKjbMF27y8Ya/Nd1zPr7UatiiGuixDknLKGgcY1w
GExmEK3oZxeLrSloC7rz2qJyrJeUdUw7EL73TNyqp5pDg2ZQNvfZMaA5doP1q7wbzFywDyDSRL/U
moxr+mq0EBdaIwLMjPJlPVbuVL85mZx3mTYL3oAsZGMi9wMNdlDkT4xMMkorv6rVljWkq3lHHKs5
QuTFXVHBzuiTag2ZZaw97aOYzsq6FUuuH+3CoDMOfbO7Rx52frDOZxnc1o/IGvW98keHJNewaW61
ijT1BhtrEBMGgxdE+xybNkVR1+/5RCBd0uFoJ1ldDvK5wqBx45Sl6yRDAKOMMWs+FXER6TO8ltSe
O3uoAhlX83m8HaGx4AyTpXiNqzlf3vuJrBKuba1e1KQ4y8yBYkc3jMnF+TxNtdi3iCnyR7+p0beN
Zf7VaJj5x1lpTBdNMNbehTZDcV3RrLgf5hbXsG2nyIEhUIx5Uo9une6aCZFeoua6EwleqfCB7QKV
UxVm0kmMgCbYrvC1QkhrjDIOzCBNY8vuy7d51mgzWzwT4QsHo0Ju0nBe1yeZOnZ79AqZnQJtpV8J
qy4rEPphNic5G+SypVuJ4KX0GJuOY6n8lzAc3VDz67SkBIfltMSEaGtaEHMwyJ2y7BRmvctO3TCP
vAMLX4XbgAJijBlDqG5jCzXxSFPE7Z0pEsa26BbxFelmEe0WQAzRVa/laqA4ARASM+05y4vSwL6S
cK+8DTYm0P4NbON65/AP9uSkuQ5xsgyLEWCmnAsKnf8gkY+NUDe4bOMuz5mC+tRzSIGNAV1nJN36
B/ptFhC7QkV6rl7QqmfMSW5cLDRjjPBz+M8hxm+ezH+2I38F5nws350ApKqJU9DG3Pd7RwvL84zZ
M0Ol6Hrto+1mESJ4rwCUGGBv23XCtR57r7EuS1xk2IPUsB2bfhSozCdelzqS4VHACjqSBE18o8fM
CTmANMmiLo3Z+l4W4bz51R/7/8HLv9kcnv73yUv81mb12/cfMv+n5fT83/zH6CWy/4VFlM6hQ9gH
SAj/v0cvYfgvEyeoC5/YPHvIPfqW/zl6sf1/+YzZKCZBa9FuOz8A/+Ugtf4FtwDJPHOSM5fDtP8v
o5dza/QfD9p5unPu2sJMsZgN4Q75/UFrMhtlmBEVh7Xs3B31b8mMH0Sqv7b1PnPQsP7j3nzSaP/Q
nXbhtJxZweT8BLDKiNX7/fNax6okdXd2YDueE9eS6aM75c1xWafyaglz89LGQR7/+UPPffV/XuT5
Qy3yxLDcYuUFdf/7h9oy1OPUudlBCc+4lHWVb6zWd2KDP/7l+j40ws/XR+eKiRbTtPPQ4jzc+cfw
piUKa+19G+0RkurLaHWNDUcGl3l8Ve2QRqFnUIHc//pTHpr66c9X+uHjCdqELknJZzIWsZjYnTvl
//h4j+4W2rZwOFQKF6+uG2enutW4tdkuaQx2+LhClbvXvP/inb6S3P/583/RK/5xq/kCUOg8yyV1
E/YyD/bvX6DSk4fg1hKHdDz/yNVsP2EALl4rhBIb1MJUE+mQuxe9LRAMiHGPkNHjqDzbPnWgktZD
4I/zPrRG/YVGUJ39xyr1v66sH573X98PwD8cets7I+A/fL+i83Cl16Y4iDCn+EdLtJHe7B/Cepq3
KmuN27/ckPO45cMNIUzjTIOEyghx/sMDbwwKDYYigpPuM142l3OKFXNlPhrTtHPv806U9yU2HPrt
gEBCW6UcIYLlcu6qSv1lTGN/eP1Cwh5MeGmsOIxbSYb98G2Qf3TDuc1xoAhx6ZcPWdTFeKrkSZDi
M8fOkJfodOndFWP/3ceVvpfaX7eyXtwSk2CY3zNCMl/dzh4KmvtDRmUHnO45U2N/HNAkUTNShxHg
oCwKOR3ywnWsL5dNK4xjk4caKxaNjF06delVYDXm659v+C/KyD9v+PkSOWhb/Mrn9/DjG9grZeGm
R2/lITQhH7sV0tko1c9P9eATKxb083MHZPqsg7Cia7NG3yToOpHGw7i1Sj11xJkl3yfLM27Rc9cP
tTeacDsX/yworB/Kyuq/AldMj4Ecy++OVSuErcp+G1eDdvXcKm3ilZucZ1dKE1Vgu6I4bSbM8uAB
H/58uR9GX79+UNJC8Gj5LHGwP35/34xJpxVWpPqwnluSmLGrRC5/5dd9fGu4p0R7suPAej/P1z6M
R0Mq+nHmsT/Qeci+GJym+1TBWR9W70d4drT9+aI+rNfni6JiI9OGhQymyUewW8AwL18HPs5puuyK
aeKJLzYn+GqmvywHn7wPbAznLZZHxgeR8/vtayA6Zo6U9YETQnaFpHl+Kn2zflgNIU+jU9QPjYVv
98+X93GRPl/eeTIL8hCGs/kxzgyFQmTWqkW05qrsXZU6pO6tBG8iMzjLwVvhO88L0uGvlUJ0ddbh
/A1I+Nkd9vgSTG5dQFbR+Qf/xz5haD8oJ7PqD5hkjE3hmR3PzdjScLG9Jv0Lg/CTp4dfkjk9xBwm
BL+Cef7xYZNT0t6qsuHQG0H94BaalbbQwb6j2ojzWqlvf76/H6vn8/NDIIDNhJ2eKzf4w0vRQZ0p
RNR0B1OIdU1czkJ4hIKOg51L7greWqNab60gaze5UaagmLuwuFzsAbPzlBdheewIS71q00K+j/4w
vjd2j44u1ylW9MI3LlNX/Y1I/ekvQi4IlDUefgBvv/8iduNXvp0zallAwMSVQWWSBnV7EdFaf/zz
/fnsoScdIkLuA9AEFdrvH9WGhZCCS6IcGtIry5bW1ShnjT9fhNgIq/YidwjX/fOHfnJ9TNTPA3R6
0D6YqN8/dNWuqOwWffnMFGQXOG16tZDXe2i91PhLsNQn7xeUFuQcfBjctI8Z612+iHrFmgoGQuft
rvHL8hJea7idXCHvRmUtR8ysKsO50HmXmnjwvzzwn10rnw4x7wzfJAHv92slPCjQBlPhQ+OiMCQE
lYSKpY9uEIJGfxE1nR/lD7sdYn40XVC24Zl+LG0p0HHM5kDKXPas09yiXZQ+tiLmzKvznDG+Kjdh
twJfEH/9ST+5zxa0bVCIfDhP7ofnSIT4mjzt94dCmNPecdPiPhf0leloIFIq14W1q9D2XMeYNnn3
aqzomz8/VZ89yoBvPBA4qF3+x0+9SuIuEYP2Bzc3af7bvn/UKjW3XSHvmsywvLi267/VdJ/8vKyY
yJI4n/nAED8UUWdlGagXFs+sdKPrlIm6xcRUwCDDP1/u/nyF55v44QdGlWQHJuUjcruPi2fPCSlE
0dMdgNVF10UzPE3yr1XqJx8C4YpnFRQu0riPVMsmcgaktDkrQkaPNcbwF8FpyNBv/PliPrlztsm+
A7wLelf08c7V9AtpRyCymxmePFcFkRD0lentT5XT9n95Nj55NYAnUnm7AaAy6+NRZOh0RfykAkvB
Fe+bPCrsTWRS0a5+2FzQszJuofTgUNOG//bn6/zsfsKki0g/JFOOFeD3BcAo2aHU3A6HuvKNzTC5
70bJrvfnD/nk2ScdJuLhJw/4f+7hEaiIYDaD5iAMj8dwpWhYs1mewIAAkakECqEiyv5WvHyymfOu
I5HjytiqPh6gVjeniVmnzQEHvvvcVotxGyJRegydrjyUfvO3N/zcOPn4AjicZAHssXuQ8fOhVMlQ
7TX16neH0nEY8DGhS0VcQhL9ycsQPLEwRAxgokg/rX2Y3katBmyIOxW9QuaV4mfvWvWDLm1OAUO7
BHujVw7jEZ2/e25B7V95SjsJZQGT0FBEWJRQdECetuUjhUv/8ucf7ZM3AP3m2fXO3kv/5kNp4vim
VG6LzMPu6fiCQ/CdTYDg9QXb7fSXfL9PPuu8MLIx2PxWnD1/fwoDO+zDxa4obn2DkHZLr7t1MOQ+
Ovci/s+XxYyBHcgiq4jK/cOOt5hgrxZ7qQ+/Oh4S42pigkjYuGle/qWQ+NX7/H1FdDna0WY46xsd
qpjfLwsujqHNOeXlmjNO1ArOIP0CglGsoTZfW4UrH4uD1603ql7YfMYl9AlgqOoHaegWsT7P2e0S
TuulCvrmCfuZhVrH7FBDdUb3/ucbY583gw/fljWISpt2HYue/+FHEO4iwSTSEGl0m1302unfakQN
l72cc+YMRZG9j2Y+PCpP4Nhi2AruZ7DXuyzIBfIfN0tyy1R3Q6cYJOG6vu/qcdogfJMnwF3hnQ7b
eW8WmuFE6jcXGqvEXxZtDly/L6X0CyilkHYC3if2irv+YT0r5QDO2K571EoGwCs9jF9TVLtNbPYt
A3hIQ6mKJ+LG3jX1ALccDjXn61UAc6Cz10SxmMMQL3DvCCJ3EfDNyRBGeZjkoeE+52GBjka7Nkzy
rvODZl8ETr/tlpXCZXZrQtyiHmfxTrlYtuH7lhmkm6Ua3qANg36ozDMOh4MbwzDXBd6KWfSiqozg
zqzy9iSAeV8t7pxeZdMg8sTzMvumhEzArFMGYk0GxIJ6z5i4e/dybNKbLvWLjQoQaIQLU5lxLYNT
GlXBk+Wi+UbSIFD9dBFaufmQ2pbczsJCWJuewQdFjUMDygqSRjKNph+BXO/Xqv1pWh38tyVYtzkO
iGKpojFB1sJgFW3WGyoE4mtLk8iyqguua9tYuf6pf2R2+z0Cn3Pl9BHaGmmCnwBu7T7hBMSb69Qk
cNuRnK5EaKzjHkhTeMQsX99kuagPtrHwc5ANbjyKbim+LDbz/bgz0bDn3mz89GyJuxGQAgYmNMPq
0ivq6LEQTnrToiHieXVb9JzhwJStV723U7301q0BOWNTjj3zujSY1FVXs7vSfUjBWwmnMnfT5OVk
eOpXXPreOw9Ch0DDa5avA6rDoywFqh9OIdV+TB3UX+Hgg8XXsrynaq4VTZnpK2tn882aFaYsEyds
3dT9c5RNWO+9ETH+L+t9ZVewmkKdk2qSPshgeo6augHB4K6Ru7NdHEtxiZboRuomiMu5jgaoNetI
OF0kmZnWRd3tcpPRPJatamOvtpuEndndGqKVlwU7+AuueozWQ1qcQpV2R8NpAbA1bni1RA1DTLDv
4VffNSBzSVQCFaHLnBOnL0GPG99vjPyEnOx7OUzk3ijSxBvfoSD3wgd37t4CpZpDy07woKZqePRA
MhzkyiF0tMF7x91AcnUDVq8irtDJt9LyJ8Bvwn7nyCLvAKKIGKhfdaKVZx8z4ZdPOOWN7cpJ9tJM
8y1IoUeQ9OVmLLQ60a9lGH5GQmza0gY4ZDGW67BLbAuZgvzrqhnpUulHRb7DRLXsUktgZAzLEAxL
Tjub8LlpHLcKbJSII0R3WC0XU6VQ8LEwsontLWWE77MoKo46cNOQI5NTN6dwnFsIBP0aIj9a6+xy
XAX24iCfrnJEpcBWino6h2hYx3W1FvRTiAwuHBdeTlug0bAmL8SxX7JYg9xhvD2OMuEZt47NUJ7H
W5NjPDMnvFKEjL4MWPf281xYPwqRtz/TzMueDNPv3ldxlzL6ZJ9n5dxb0ZjtkMSWN/Oa9pdMt3NU
i40qgoQTT4fEVPD3gcZmBisA5Jzur8/RB+/9UMyHFkzHSa+Gec+AMHsdLcPeTrVuGdzPK9hIP4ij
wWMb1L013Qs12T/8sUFHQ/d1I81Z7bzWfpGmQ5fcaAXDiGFWK+bd3CSqLQDXh/Kh53Z1qAoTvxfB
U6qN8cWtOOaR4ehNW4SObYNKy5wOM6SYbyGQA5msM9VMpU1Rb4N+8hFQlSiWUQ85NwvpjXAjG3e+
a9NofUG+ax088r02czCCaiycFiXiKGbj3SqXYl+bdr4tgQw+93keXsw4+RIx8Kxt3GlFZeCgek0Y
6DoymdpK7fO2KLfpbBQHl2Lm5IHofDS83BuQWmAg4CG2+1siunMjWXI0AHHVpO4uM1VlbS2J9y72
tJiKHfVQdDk3qMnMkUj2IuudR6+PUpozDmANfjxbQKTsp31WNc13n8PKw0RL6F22P2ddMWJAYP6D
3iQZQ0VwUQHRZYHcRKXr3UmHxXcO0iDJV6NL6toMHoTVRBdKjWEcgI6o+BYTi3nuiPTNR313o/qy
BbE2wRVD5YGXwcPL6etmvrIa5SfelF94Q1Yfmrk0k9Zyqp0zWHWyRMHZFT+IPa/tuENCN27X1eVa
PeIU53oydlbju0exqPMOQg3xqn3wp6intP9QoLWsvtQGQrwqsNXBcjW2pHHsm1io5Ydn9OOVMdfu
cUGI/hUyN0MTMKR3du8NexkG/UNte+AGAiP/vrjt+txDP9oK0e6Vbdd3Y+A+ywH/smmQPLvqGV5d
bs8Lq1eXWjIB/siVphyvv7q1616NoZdhtR99jLWV7uPZXvKjt4AJjXt6uPCzVrCgPdZSaHatVcWD
NKrLZnKxGi7+0J1G5Xn2lv/AQ8Y9T2f6KPnZq1sWiTOM/rYxOnY2ki+Q4aD+e7R1YO7SzJkfh84g
vCIPp23oMUQKbCyT7sS0Hu4Yne62UOHDGnT+sqGpmRroxclTyYO5ucOr1Iukt4282GtlUZ3KwPmR
m0O2c2tHmpt2EQX6OQ85GyQ1K+7P9Pl0ifqj55F5w92vL13TOCyMG96hS0bHuZlKOhmuN+39VIMb
yaehvpyWVX7PU5HnqFBIW9zUruiZgWiOZ5sMhcF2jtYRDWrd/qyN0bru/dx7mqLWO5M+p+xyqgun
joseNTIal2ncyNHvfWAb/ng3Zb19WENiuuwGB/kMwvJiIdYJqbyfX/eLc360x/ViaLhMZIocj+CI
WrH0QRLAdXmTnAOS0KjbZDEksgfMtdWG9EuINsJr7k1kCFvXy4F9ur1YL1iwfuRO1G5XqpUL2WYC
lf7Uvk1zxgMfZJu+M6ajUmDdMTNNl1nB0AH9Nop0FWRb+sBLEs6AcnvXAVKlhxfUz7D+1tEiAys0
DioNni2YAUlYCTumi0QqV24GzrGYYcMtXVOhForKg792+RaMmNqkrWccCk3gEchd55JwyGvsDx2g
GY6OScbqBwKFfd9gcpMACcofGKM1+zIb8qtVgRjjX5NwLoLJuamQ+t87lV6vDXJUWL8iRSPwLKUB
1vIwMI9T+NDnCY2hyQjVXMIjz373kjuDsVF6SJ/nUsg7Q3clULsu6HbN+RbJoFoOno1IKADXBCdC
Z1un+sLuxyre2pn16FrVStmP4DqmAczBxMra4iqT/hF2UHaCR/EW5vYQw+QMdzb+ioPVdhN0I4GF
2BjM4Z4C5yfske51WtvhYsqHlxGy5tdgiN5lv1BqB6yBgJ8OuvKKTTNYr0iDu1uHdWHbZs16H1Tq
2dApYbW2Udzl44rerKeY3mcC1ioUyhUtqK8348AUcrQ5WA+Raq5MX0Zb11dim4pmuAgjpNV5V0dE
XumkkeVwdIOiuOIQgpaRUEqwA4uFjX7NXlCbZUcwhfeu0zzWCxSMSar+tLYGwic3bS8jB2wY7wAh
Xqn7Ti71ubab/W1k8xeKzW0LPeZr0fqwRigeN9ZAXkMZrt1GEEW/NUoU4DM5K/HsNzDSilluSQI4
F5rD1VKOQ9wO6hlVNLRDxxuBDpn9EpvIBRPLKkoYzn4RmTvkT5sC5sJTuTQrPnhDQPwKrB5MYGdF
iNezaEtuqn9V1ipPrLWb9lNjGMQN42jzpia4KsO5uZlLr//Wt0QsB+38MHbpL726ucvHonkZdTbt
NUefrd3pRxHNNkOe3ns+EzWvhizTW1np6iqDQ7Qxi0PhtsupNnvzaNfaBP2spn2Olv1giSyMVYNi
Uhi9PK1N5nwDSWDulF9KBLMBxdkYzk/uOQGJ+98nQe/mJ4a847bNndeixkozY1nb1krzhFvpQEug
Owwkm4HBwlYF9QcEIKjs9jrSqt9WZ4uNrYV7EwJeO1p5/c2ShXpWqXAPrOjTKR2ANlulhfkNoNq7
hsWJjKrNmYM61bMELfk2GH53F2HR+ALkIXaF1+7HJnQulE7lBqXIgJQ1mk7GZLXRoWjpJXTu3G+X
3pH8djW47Saf2p9uFBQbZ0G0X4JuGGkzF+bBtIf8OvJzAa+XTdc0UmNr5KM4DQQixvmUTrvA6swN
P1mdYLscKMHRD0c63Dvc05jNIUSigUpQSJUYReVtPTipZQWJ2ZrmZWMs9bAjnriEmBv193NFLElf
sBYS6ztse6bjSRSw9vicYaB/Nt2Vj/yPg2mojCQqqnZnKQG7DIHBzhgyB9cRhT0YsLKarhY8ZreB
P/kX9GiG3eI7K8+pfxoAD7SbyNHdjVWcWdhUgAeDqu5IgseYLIoTMbTw7B5SrIr5AL2BGj7EjO2B
JOIYONQGVKbZ7C0WFWHCpVov6654NxfTv65J67pDMns9tRT4k7F+d+HEJwGMCSxI4Le1bf/scqgX
I+E/d5g+6p1t5v4Xp1iMi7rrVkCF8wiZyfTHp3Sy20vB6GUD5ehaTdMrM4GeaA7zpa0QVBtjV29G
CJix3fsqkWamDzXaV86yqrrrp459myZ4bCosa3Xv6HhI3fEEIqrgYC7SvQnInLd9hiPjptGztpA9
1mXxrfL0eikk/UoIC2uQQJApMFaqBbB43nyfqK12ClXD0ULdeKvLDl0hVthjYFKsxMPA+DERIAxf
3akykQHWxhajV/NkkFZ8ESL13FUpbkjU9z7Dw3SM7TlbQAb570jxl824Fghahzx4r0TfJZybrEOU
u+7jiJ0ybhu/31hjFwHEOsdKF34dsH2UKwY7fi10eyveuQIbVhQRYj7iLww0kCY5q+saC+NTg/WR
DaVLYcY41Yng1mIr/QWKGTrwR38iO7PT8hi5ub/voml4UyOiQXOYr7sa8CTsti72xqi/8zOQXmYt
nm1Xt4B5ArgiC0rNNZyLU9Sk/q4MwDVVfgGbFLvVeDmknXxYKqUxY3F+THQ9h3Xcz0V14aQwL7Is
/7maTFjGxsiwfvsm3oWpOZkpfdV4avt5B8bX3pnNvG7KBquf1U7bPqSPZYOvirNRukldjtXB9tz1
50xFemmkgbXVa3plFI56cCBY7RgxIYtBDreRVtB9d9KsSxxhSKoD3jxaSB44TgYktyXyABQ9rI4v
QTHrvef2p7HKxTVpBfbFVM+vUTX8yIsy2AFx6g7aG5aduUYmSFPdnOapA9dR9/70w0Be1cLk7qan
MlrylzosSTMQP8sh4KzpdebBTtthY7d+kwT22nzNAHRv8GmMp2HS7qkS83S72gtbiAYwsLXTSB7S
0gpBHQJ03IP1d5P5fJbv86zb0bdL7zPN4pVma30ocJM+sLvi/OjbdFNiEUnSvpo7/Edut6s7xZuE
OB+9PlMoCsau6l/TRs+HUaiUThTYLzUWObfVWk5OEL0PAI1Pg47SPQxK8UxnOrhZWtw6cV6al0RO
ZJe6q7GsumYX7QZ4MyYndEBxu5wThoWuGC1sDOUO4qK7DBWeVkE0xNZzF2iNVjaY2CoN0euNxHFC
dcwITm46vcYDR5DHTs/trqNTfQyq6jb3AmfbZZTg+RrWibtUdVJWq9iZ3Vod0Qyh4RVh/7w23TLH
FLMAnTjg4Yyx62zZ+WogVNSzRmsBNZ9b27Eo7ulZMRFAHKv6hXIwCCrce9Hsbxx/tZLMbOsdH6Ov
01CmewsM8fUM0zmxc4DYdRMkFkqsxBeQXsbibWrhgkHGUoeWjtnOioytWH2AminG3VVE44V2ohRU
lHsLfHGgSzNQfuZ2/2ROLmYTkkLBdoMzxvCYzi8MR+CPe5ykO9MXPwG1tm8d2+Mdau4lAaSX4Wru
873lZ84V+Sb2l9YHnxJnVNpO3OCv+tFnmbUne/w16vtmq6Ozbwfl6NEyq/oYGNZF1nkvWAzaY9Bg
fS7E+NRZVnVRu/hsMX7JjSfcddsQFvd1Iqcu3C9kCW5xj7H+Sphxex2k3kM9e9Wmdkaxd/p6vJoR
pZ16UMa73HZzOGM8ifgF83AjJNBRu07lNohk8dMOi+LamAQUGduYNj4V32nkKb2gMugOXR9EB+lm
RjIo3z01zWpSwyrniZZC9BaEnU2YhC+vvGkObqMoY2CjI57CLqQOH5e23/mSV5bjlL3LwMLdreRm
384LuMo1p6NDCN14rsW8C4m7kaKtcsa3aiKgDCYhJpR45h4+mCSoGrhIMv97wVS3iKlfADfaMxvG
sHCaoW44pWMmr9isg8QM0+BCKL/HjmEZwWEkaP3YGpFtx4GgvyM8mX5Zg7w7lsFkHs+ui2eLHtOu
WiuAwamZjyyt08oRGaXL65CiMCwLmNQ4NaE/BKrB4yA1aKY2KF/IdhoerMEV1xlGLDbCkqyHZGYl
66AYGpiooqwCwZiVbfGWdQv/78GfmmyzIL4HIDcEcB3q+ZvKS0DmgkyEarHwJaTdqm9WwxjuurSy
L+q07R9LQg6oJtqFs+BU9eS3+NNF5eN+SbJSjdUmWMlNjdfKsr5rLISXuEqad7Pxac3n/lzeTksO
cvWM1/MvG9VSBISiKy9liCElrgSgu00wF/aLCxjspxwrfJALnPgLuwzZmKEBhAZcazu9bXUxsvVy
4r408cmKqyFoDTuxtOcfhDCD70uBgnZlXfyZLV0WXlCH+QcyztlXZ8PK02SMrLOLuhrai95vPTpF
0hCPRpa7z1HdqG8kxZxZ5cBKMIwpZqSapep1lGBloQ/ydccSMmI2oveqcNI+A00SP+HnmK/8yAG+
pSIatto2XMiiJUw2JpQZziK4WVAqHQMZEOJCSPEc6ejfV/YhzR37oSce5HrBGdqwMxZLi88FQFcu
G2ZV2lSSesmlSb7Jx7MsOMrmp3YNEUwSAINO1/31vZx08hIJYbLcUWCKr3KZ4boDheCvvWLF0+QL
0HQMohsQcumVRwQD7ZEoTw/LHMxPXYpVfK+bJQKgvK4itv2xEldZG5hEPci5kHBNNYKJ1MyyfdAw
JgVVn8uHqewJUHSb0t1BhG5z7MBO/eCYbVYd6zDNi0RN4UC8UDXA91+b1sFXFbl0Nmze+nQsHcgA
kqEQG0KOaLJZ0LNFZJ9dBNhKHvBmqX0/NoC6VDByQyR5NpzEkBtllP+95e54Sktrx8CMyqKRjG4J
C+B+E5DHh6fArB9oaWRfaMNzgo6M3t2NljZfOxnIE/3zEgZ9WT+bczlVeG+YM2FABCZOfOU3qUd1
bYGsPvleORYXEePe638n7sx2Y2fOLPtENDgGydskc5aUmqcbQjpH4jwEyeAQT98rXVVA24VCoy8a
DRiG4d8+OsokI75h77UZyPLHl9CgObXZWAZjyHNKR5/cLi0PZoRAHyFeqLoPQB4JtuUivYVEjTxL
TsUhSARr3MZf02+yfIsbby3QNExk10zbXjB4ArhBg7QtGVpOUWeG+FpMPK5Pft1h+s2xRdfxmCue
xhS4819zCPiPvZPkN4rR+CsTAdxH8MwJ+mkrcLBt6MnnYm7GPwW8FZ8RnQNA1kaW6bWOfGaqadDc
ra2I86CEko3CeX7pTacn9J6BBYEewSs9g4Ctm8IUrMrwtu0F9QFkDZyHZCHAbB44r1ibUo8nuP3h
93Wp2hVZgVpsIL3VXAzqypGD9I73gGyAheFsCbuyQsPoWHBBcOwmLA+UE0BBUf5svnd4AYOoGlEA
MsHiyeqnwn0NmNATAiMdvghZeCwlAOnyZRI9c55y5LnO2g/JIwoL7l2GwfUlR90ay4mI9bAKq/tw
bJJqR46Oix104aXXfN8MQK/R3CgY1uyEQMx7dWTNQzCI7qOyR/FXOFlxk0ELYQy5zhwP5ojqcTRc
MgvgnQNu1RBJV3YMJi9P1V51KkUHzCH2Ki98zjKDRx5SK8FRHcFX2KXYHO0GV6G2mgrPwTgJgOo1
nUKrPjCjml8MmCAHE4HDxWFh8MR6FEbnzIPLtZDcZr6onlYcas9lGGRA+kGn/qXZmYn7mEbejXxE
gkxBoCFxhwaZ1dmInG5PHZ0Cz8MH2UaaOeJ7tWqbOqvt7OGIIyV75CqSAmhkmRRHuNXFoSdXu79J
eT/qaGbF8ZlVPNol26u7puTtXMmp2+Ex4tQt1/Sd7RQfp2/Za3OZCZOm6MhSDR810dfEJxbXCgHa
b2dixd2CYea4F53DIyyL6/tNMoCSd2CJWcxDO99dxSzkJg0NeCsL9qMd8UP4Q0MIXIRvMxaeQ7t/
Gp11ZhWVEPJSXE/mhgtgB9B3uTE94K5h03aPpA8sbI4soE0U9dxApeAfM3EGCAkF/1aYQc9ngO73
fvCT1vssq77KaSEzwRCVufp1QsWXRPIZ4UdNRjPU17UIotUuRHXJxmXay1G2R9PoWngmhnkaNSna
10uuE+RiBQy5MbIBxFn49zjTUD454fPkUnmCMzLXDuecl7QcIqY0nFdaSnNP2ISMvdTIHnue74u8
8iVn7CnbMfOmgwH7POoWauqI8Bg+JJyh9Xj2p3bAc980TFobI0iM01qb1bppWx44Gy+sC8SimPa2
zc6VdA5JsW0yJd1nrGtuWJjqYFPgvcXuDpuqYGNaIW8elXxeOot3selFeJk6qGJ8DuKQyBA4rQOx
OZ77Fie4N3inln1CunECZEW21XnPLk/3vgQvm1KXtd5XxYVClQyk6EDC1G1R98N0wyqUK2sUiIwb
F/UfxUNxIFbWOahi8XZF6vGoTGxoI4KtymhuUDhuzGydX1xzFNSNPZcUmDT0jc5aPVFoGXBBgpSH
d4SFTm3awZmKZr/iwqQ6tM+08eqyygl7ape5yyYbBmT8xWLBaBkvCkImfk3T2ghStCLDWJBAd4tx
UmoeTowm+G08qCQEB2EVIs5RUgLW/sQZbzQDFM1k9Nz0P4Rq/w+cc/uf9hpaOPw7rfBfUhuf25p/
/fv/5Pq3+fO/BUD+59/u/2cs49Wd8j/76m7Xr6b+6v/FVMf/4T9MdbgR/oGWRqD6JFPAQZLyXzxD
7HZEISKrR2J4PU+vWpX/MtUF/0ALeJWEc2ejc7wCvP7TVBf+I2T56V1jHnEdIKcT/zemuutP/xfR
jwmBDTVq+E9daogl618lSpmnGt91W9TNARDgmCaU7gPXme3/n8Q5JM3+N7Gh/0/6GsG7LB7Jw/03
hRGwwxAZZAOyNtWsYwZUDHpn2BMpBbXu6wvYI8faqQqn3wnb2JhuK557RqCZBgVv56Yb+QzyR2hJ
nf24Zn7/5kKvWKOCKvSPObv9O5dkV71oKGQE3ffXdCpy5LkT+4l5+g4cX+3EsnOrPNaTglPhu5mv
IoQxrFEsahdGvavtQQMrCdaLJYEPsLF8yY/UfIf4iKb2Cp13rX3dTvNulSuaB5zAwC4WWpfmULG9
AC/dtKEf05W1zaYsq+TG5S/zVWcOOhSj72gG2nk1fvgbE5pmz5V8wmYx/9B4uYI8sC44kn8wJnt+
qnWzVIA1QFK46Zc1VssuWEtRA77xoLoOes1UrFlGYiDH3A3YuMzMmQwFauW4dZX7pyN6+wMxjTI3
pTvbeOJNB3SDAp166ZfuCpGGGUb9xXfeI3zq0g9yOa85ZjQUNnPqnrC8gXSrNipkM711eSLxUtmZ
eO5NtDkbZGrkRORJ2r8QezS82ivdSbZUVKe9dkAxQl0jmqE1Pf5KmWtpuOoTWTENACe98f3FA0Bi
dsu3gZsM+IuTOIxybBeIw6zq9tLmc8902+9JmGKdyilf1b3RRLZgdCBK+oANAwHWNASv1X+l4y5k
jfW+tjZmMHTvBE02z14rlYOtPZBpJIKiuNUC+8Jl8pmD0l0lRFIGqen9BYKRkCxX+Op76KX57pmd
vF9XsqLRJnVLFg3VwIqcikf9+nAxLVg3c8gadVjzIxybYT4FKhHecU0cY/nxpHUlb4MY/F2mwjpW
uWjRptlWZUSj549o4WZ7/dHzWk2bScmSkMxxEcmpnnpxTpxJt0iviitVkr0sTrHSgP6AXX1lRDst
QYcmq4DgnuXCPK7rOPwZLHKsN1AmmNnXSZiFu5GLBd8XeDXS0NJuMiKUsQGa07p0LjK1JPtPw1SP
IlDF+9gXdn3qTaN4E6DQg20yAcDeePUQwIHoICAzCqxJ2yT3gJ9rW6JCP5CQrLe3UyzF96UgEw9h
QldUEcpc1d1qH8DewUuhiDQu2n5KxMBDQJh3y+M6MItmfXWdg/FQNw8ooQQvW1j5f/wCl9eWRSgv
rjKpJXDgmCxX0DewOigXQGlRV7gECfSDZj3rXbPltsVSLyjinHr+dqZq/ZBLbbAwtMYMevTaB1cB
vHldJuVzjvIF5fzf1rGzWz+gZVmrmsWdYPPgbpimdFPcqhTBV9UDqdmEpgV5jGNgNO4MBs93IvMJ
0dIB+4N4SFpEbrNwOTY6i/1QxHou2duOs36kfYtUqJJ+8s9czoFCPZzFphUsSJPhCinGPI/3ANvc
mXlF8EaSAQiXxmdWwSDLs25Sw3VPneGMz2HtjkGMKSXXIBGlQcoKK+eXcb5qHYBUM4Rc0CTh7hv1
dGcGiBe262gPf4eFodxx5XjD+Fia+j0pS1gB/kp5GofLbLzISizJPszYr+9SwaIq6qF46B0n5zIe
ep7IJRbon974sXymsGDaLiZPMNsrvkwmnoyrGPLaCmhUEMz9Q8pxY7xMWQu44Yr2TjcdC+R6S1Hn
X0IrZIvXt5IhJlEr4BcyP1EPKIVWlmMd0rBrxL1LgmKS1xODDQUozm88ztvVnNAPeUIBNzdXEGUx
9Jv8JSDzkaJ36MZvonwYXJmdIXAH9AOZnIALhzZaBq9DyeV332jVeK5HAVxpm9UtKphaDqzR1zmE
y6fGgWsmLTqrOpIQwSGdUbx+6jJJrO3oqOK29pnsEUshin0xd665k/kUVkcKM+QUfmDpP8E0tPfN
WoM2Ax/HOq+voBLFE2ea3gUOispdfq3xdwWa1XADBCUbjojOFNAs7JftZpA2ZCCHfJgH6vwZ2Y49
L2+uRjK8sbA+fvgNnLu4QLc3RD2FO7DLZOHgJpTbc4lNMa2FpSBPBlKZqW1iPtP6MRB1l8Y1x65N
yVmAKelSqwDItXjZZ7mEw3teN+Bmxkx4cuO0y3RJ14JsDPiC9pfOGW9w4nsjAWtjSEdZFNn0i41+
YIcQLB6Ay1HVR3z8lXPKASyG54bvDjzkYg311kMKfTO2TsFO005ZKglgPUzb+sr1d8LzrrSVNkUR
BmqoQx1lAQsKVIDq09WDixlXiw7Pv9ExB08IX/PjgSgkdFRFzbylJAx3i90pdCJ2AJ5G9xbyN9fK
Nh9bo4TXIVomlxEzqfJm6Tg5404taHGhgiRF5HLs48MdG/HgtKENjwcp00fqu+NX20h7OjdzOqjD
3MlAUSdVkrioBaRng1GEbnLhzN2ifilezTWBnZeBalo3FgFsxsWFObWe2lw0iPaqhJkgeCfjO8WD
m6HVSGomDjPSCBisfau2XA39FSQM05ADutxqJlwXj8rIPEL0R7Fc2XkvtkRMCj6ZoUh+hcgdmzmS
ng9u2Yd8f5WSTwyC0gmM7gBLUxohBQ9MSA9I4AxiZq/beRoo+5jUMk2dYVo6g00mZrqsFbeM5wXb
IbWDiQGzFXxPqHG4l0PyCYrBqU9J4/pQ5sv8vLoGoWwWmWJ4iKVefxibri9tyXFstt23GF1MLP3t
ONge8hda+T5a26D/QDBhfAyskgFt1mg7e6I16znqvCI7orUxI5X3u2YlIthtfTpW9ONs38ND0FVH
eEXjSQkUNBu0d/zTsbbMH0/AO0qup21GJWJDrUtbf1OyMHNZe6XlryanJ1Isl+LZm9nvMYSJqybx
yq3SGogbDil+dcdQ3o1Frld1yPqWS1kAhjIiPbK25bAXL87qH2oV3pcTzTiJYv5Wma0TM7y5GJ1v
smoaCYYQzn1tegPjfEUJtFGgqwgZDTJg8z3msyAbDVq2UYT0eEzo62xJmOJbnHMQz8Sjq63ytUOt
Q6gPz0JkCTCAXU8+Lr0Dk2824duluKY/BUAg7TC3vnFgeRET4MXZ6iTEommpNNkIX3wEdcOhzsq4
drkoWNhJevJ1x8MFhVRIi48HtyP6Z+KQZp9wQWdBI5aG9lttIJAdQHOSo6PN5H22i3y7+P6RjKlp
OdQE6RWb0jPdH+Ye9Z100/xggQe6Liz++dVy38aEeGKin8s+chTJJEPuWgAbSWC91XAoNfFDREWJ
NA0/R7Cq0jcIvZ64UJEz30kc+GSuh8mdpwnOMBmQoVuACIwI3YefWKoDfn9jX0KxJToR3X+Xj3rn
M9190OVoHNoUm1Ff3Ru1/gxhWT1JlZZnNSFuuCZVRnkuHwlEc3oqwXJihu2XMXbjYsfSXYIhbYAw
oEzxN52n27cWXemGAXzcIr1GgTPU9uvQY6unJkLvDRbZuAVpWT472rmRndL8D/2avh3nAGdou7WU
fE3m6qggTTxouj2WSI1oj6tZGPvOLeOF9WqsWsQfzmhgOfPEFmbwHXYcHihNbbJMHLyOHhgJ5F67
0bX3yxBr2iC9WR/nwfqkgM9TxEM2Sq8RMc9gsDef04aPnkCaEc7aZEKR9NXLYtbVAxgFqruyC3fK
KZLDaHAIKEt2v95IqLvbE4/QmgkACojD8mDiyOXERmEgZABWtZ0QLqQ1KjKDbCiO4JLxd5MVG9qD
+dDWclsE9XffDJwvqYEasHP2pvbIJewpRk14HxHamHEvG44HNqUoOjxixzJ9CVTeRRki4zM+pUeW
HA8WGm9SQBx3MziNdSfW2thPCUtHZb05YX5q0v7vQEC0nuHSVizltrkl3L0xFTt3VdVpzdZnOPmv
mBiGs4W9BU3Iyta++AilfWwdksZc+5vwIUG+YmmAMMTAs3EkAkXMOVkcdqh2Mun9OvPMAG4JSM/w
oEGPPIG3q8FPDtx53tnXTTlyV5oPH3hp0lnXVJyA1KjWnxdS/jIfRS+waUZKqrmhurOPnVib3Vy1
FoKWcje59StGgvk4iYxRr1ohNWiw1X0/MtqeHAb/GjjXiJp4Q8SFu88neJggVL9dJpQ5scSk0Jf9
hSPpM/OnZ6GYP0ZpxtA/XvPGAV3FgPKWiGPW9wN6s5pylFCMqsMH4+oIyOazbMon1fn3Y249NP1y
XUtW07BVsk7ucl/cy6AydqNdUGpxFvC8OfaP9taenUlghns/bD6Hejj75sBnXfJ6hbn55rAi2i52
oiMfw8zZsObxk0HI39wP+73CxIHuqTG/KB1ueHeSzeylH4FhHNJwum9FAF1sGIEmcpN53o6Enunc
2x4JtdBkaMYmNBWu0k+un76zi6R7kolzCOxi3uWWEX4pYobqDdRQxYIUhNmxGtBg0B+QYKVK4fN7
NeNbPZBCeVWMZE6wY073o7lMssjP+iEWrXFUnXuatC0j0mbvKfjSuPEZynatinx/pPGy/D1vJtEo
jnsrwpJ4+9w9VshRT1jtfnICcdmR8V95tTC3fRFAu1Ptuya5ucCoQfAkMtDE+rCt7OobDE5ybo+L
44ttpYyF2oE66Vy2aPOJqQ5jh0DarYE6HQ1qQvPVVJAEE7Efe75ysp/2M2KonHy/0JfnphNnonQ+
kmVBEeuLP+M1Bsec/4bCX8+yGy+BPU8EUbHcPhuG9UAWZXErV+RV8G529Au73g0OFmDLKLdLH17K
mt/ZqbPv8SRuJCo/VEZBcKHehtfmU9oWo/FuN/xSYq76bZBj4SjN6nH1U5erqHTfHYozir3qkKzm
Mwl/D3ptT31v8ElibyQ9s5du1KKMR0v1m+r5BrBJurdxdKxcZV2G8WGlHU+XQ75W86bKe5o94S4s
YWsUym5REO7YzTdoCZ240dbbOqpsS71mUb8aSQ9Puq6GAwIEgolba9jAopo/bXI3IhSBZgyuEylH
q6Zj5hRDEk19qvMN0yQwuggtLnVlNjd1NtfvBRKIzzSbVvLkhvKDp0m9q8GXrHzye1LOItUMNZ1F
Hd5pGBaT25HcPKR64hDX/d1arO9GwW5gt45tQQR8T1kN5dB8qLLpL2jxuA5NvSGeilQs5Et8olks
nfQOb8p3p4Xaz5Zx2zXjGLPmbN+7zHtQM8JGHuAbCB3Gc0jq5E0nkBO0Yanfc6Lsfmzt8EgAl3eZ
Jjy4IMfDYeVoanzZRiFI/2xXLI75UypMAHNl8fqOF2ehDQ00LEVlBR8ahO7BtzHrZEU4cP7LHbFh
4zubp8WjixDy1Iao/612H6D+PMt2Qko+3pY6fRqLgl8/IVJZdfMGDf5+SOvvpG/uF6yPRYmXpLHa
e0Qg3rtY3CxWZv1mVfLZMZeZbldnMYLLX4mj8NYjRZsAp3mjyCLf1Ln6Iet+PBnMWzC+RInoTrPl
vpfGuJ9s19t7zsqYpB1Qkno8rUN7ddrZ3bYol/Iyq8B4CXV2Z7BuiQNGTJua5msnZ5uvZRoD5ON1
6zzCCqM1XlJykW2jPk0eFGkLti1NYwlLKk8+qLnLzZjlD84sy42tsjfTUhVlLYjSfiyxxK2nPlAH
w7p6EruhiybyWpFJjHeJmj9rafwwpSX0c4CwG8yUaw0r7tioQRWuIsi55abmO81QbrI/vyVrOTZC
o6F37pg2YCYdty4Bfc9DgBg9HsVcsPQRHZjp4LecWcmFzZAgJs6vW0g00Ks/s7NhOsMIz4JhGHby
hj70i2vTZy1vfHLfNZE38KP5bVz7xuRnb8Km87etZV5G4pc3STPVV+9E7mw0Sko0nSzuQoncEQuA
DmuLLh1lF6/8gTVZu0tQ73Ac9Gl2xl3CrWYMW6/PYwqs59JHORXPqT+l57nQ+jGtnONUQq/fLCrM
I89Zfnwh550R8KtBFLlLeuL7wNYcbW95xvKYkKzed35seRPeqfZQaz417XjMkVfd7KfG0zFSeAIq
Mnk/28oxNlOPlKX3pXHw2bcS2w0H+AqpK+PCLe0dlBbu2DG9/vUbvJKts0Vc4MaTlXjPneaAWrLR
ityQuG3Q3ToO8tREob3q9tbs8hvpTU/lSpTVsuxbS8WtI9afkCYlGoiYrTeomoJtyqh709cLwaeC
2oOtbsqHylphy4GwgxHsUWHNTLrimfE648BmZfw1TW3xuUqrabZ9rbmuFp6zYu7lwVDsBROY48hZ
BxVL06uYT9bmSTjpqUt92vJM/5oNm06boaFy92s4vg2M6W69MjVe9KwP1ty/Tu70B/vhNkw4Sa9t
I6cSYZVQfi1wbgHfCaaM5Ln3gke2GwEaBEuyBG2BF+FohFicdepzChDOhUbJDGIhRHKv0vAczCGt
0ugy/0iusdiiUCjhBnoTtNIR6OYpzm3xFS6BPrfN/IumcNe0V30ekJ6jCgPMMNX401gdVsm5fIbD
up+W9k3Dd8fMo1FQdwdI0/prtSmnapQGfWeV2IwgfeJB1afA9F/IrDz2QPRLMqJZzzV2NA1WPJcM
K43sqk9O8+Z59ggCrKgH3c5lMl++czgwr0utd77JdWv71qXmAq5WGs3FgcwLr5fxdjC7jACKvT0O
50UxOJBFgUh8dJhPpVVp4uskidySjT6HduacSsTnJ9n0v8SrsTrEcf5epf889NKpJxYRcXC55p90
aeYWrO+EY3e9qefhHXjZGodThpGmygJCu7v5tuFW6WdW1pLBTMgKfcNvn+0IjOLVm8VFMzZ4avv1
rNh/30H0yBCJW+qCN+QJmxlvsWzb6KokThV3eUM0s8mZyur+njHhJSeRb5NjR91fcReviW/+qqI5
gFqN1tW8rCEzN7CDr7IlfI0D2I48pd6cLkTUFdZvfjD5x37C2sQRarKiaPdFT4zNjMFsdTlrRjom
6LWEJ6TEDAu+Dids5xd/6hhVsX5DDibQMaFiRar+LGRl02XjVMFsWj6GEpsfjYTEl6mtg5Wuw66X
zoOc3OAcqFle/M46KVlUL7Xntn+H3oFFb6M52jRZuctD2dIbwtkOM/HF9dzgTg2oZcx2rREi+ANR
AsXFhVAM9tQE5eZxCtZdS1wh5j1GuV7tyYuRUFDt7DL8G2Aepks1Dt4SpHez2VuMTcNwW7M/ieqK
dJ0Q/8Y+s7W1lRZ7ioSl+1aPLQ7ZYpF7hpOvENpndMjEIYRXwHkYzH/XdglvxGIrj5Fmirm5Gj/r
DtFrRCwR3PtRTWzDk2nPmKBD15ScfL/6cUSFeGE+hGH/vVwTNqQYhleJL6yMjIAuZut19gTsfAgk
opHEMbcZBmpkJVoQjUGCACLdsVzfaCEAWoiaT0ym1JqesRgakK8R1FEurraaFrKJ5Er/Xk0TL1nR
rghtZh3NSq5PKJ8AYVme554ZsDCaQ9LTvLuCnjvpTPlHizl9KWyi3TeMzk18epR/M60VAkQ9H3ua
XZ6itdslhqmvlX7J2m68YpS5/1TUzX25z636qQ2aMCqa7GstHeJq4UDgCyGuckY9x6ooj8Q4bAXR
IoirJLA82XEz91lYxdpMc56zRt+43JrxOlBs9l5f/do6eC8syyHk2yGsUOm/pIrzWi1O5GQgpbUY
62dg/UQHm0N+yAok5KkexpObEfcykX34F5eDt+8zxnzAK8bHtNNjjM16vltcxH20m0RQjDXphaQR
kGCQNm8k3EaDlX+HadATBzPsU8vasl1nhbsY4g5ziHWQiod2MpLmaAEZ3liBpkVbG2tgwoq9bzcR
AvzUlYP7YfUwhOf8a23ShxLo4BbY9gDlPT30ZkLcAitSdAvkyC5+/gulWMVdMv8RSfuN66HYEVn0
hPKnjTtMjc/pkKSfiZU9sx68eGnxUBWVIAR7VTD59YhxRb6yJOSLNDS5O85lWtB2p+hzu0gl9lvb
OG8M3oaY+eYfjfWZr3jYC/DiGBBl8JUVSOEkxlcuMPxP3nLNzVhW7kcPeWnti/LWmtn6Wahv40yq
T+xacguO7bsuLfVjdp0nI+Vm3rGZra8gT0peXuAaXo43RM7dXoiG1inMbtIAS8NQF/lbC8FpKIrH
ni1gjCvVpg+3r+6qTFL+uviwHV5Q4M5qRYEojLtmGkm/NJvzioMYc8CuVExCa3PnqvJe4Yy59xfF
MDHX5c5fnBMWlWq7mDMYLOZ3A5/RkcLvOA3igqON/O7eGCV81Hx5nRHPAwufQzDcYONqibaqCTCH
tqtLkEXfmRzuqb/zErDxoHKu0TW/S5E9GpbNMkC6uyJ3qdrS4JFO3tuQ1VdzlYtst/CcnK3W2C+h
c2x9dZZl2iaRkeBUQEjdF5HqpmdVYvczx/yI515heqo0C/vFfcivqcaZPhRdIa8hQaxqEBid0Ig5
W/Y6/rZUJXMuwsw3sLKdR4gb5PNO87x+Viyk71C088fOiHnS3rlzlvK7pqRmuzC/kvSD15p8i7+z
57DkCv0BZZXqgpPpS+c4hA2y/ekoQqMg9qK133EFFJgyzQZqaXDVFnUmIctol40Dyosex7LIPpy0
y24ZI86PTdfT/SXUaAxzbdvbowXrH/m7qr+CbSbGPuntnMy3UToGQ/MdjLkRbMAHU8gIdoXNNkWG
yBZ9HUPalI6yRPozu4EEoQ9hpzrxcQOa/Y9plQ1hXv21h4f+nu+ykryPqgtovBu73/OGLqd1bas7
w2ZbzW3MWG5w0eG27oB1CD7dRg+D++t1nF4MHb7QMVLUA5e6Q94FRacrDf95lJ1pcFhYzr5cUv9h
IRuEe0QM7rfT5wBD/NWv/4RDOx1YszHBqXkBG1dgqwa3GEkSW+O2cW86dzHOY978GTXJJ4MzEfTd
CloPj5ozyGv5pO3iLfRIj80qP9vaoXdgEcjt6aQUrGZdPymyKShfybqqyIQi47rpXvD6Lx8Gyqz3
nlApPbuaWVadE1ChbO/U1JoiDmkUZ/9UrEgIROFlt73u2o66C9nBhixoqA5lZUzmjrCW5KNdhul1
WDHfL0nYv2MWRV8lWxxweHlSycrDdR+N1mZIY7OY9mPixaeMlU4RfPolMUIxKQf6mU+F42aZmKav
WU9Za3UAgaN2Es2HlC5jwykpBH1qRjKM2/Z//Ovho/Syzwuc0oPJH2dKd1tq9oU23pkDiRdMHl2e
n5hew6hiswrzv5m55AHHmvCjNFnuvEEZ2xE1aFQ7ZM6RSO++sXNC5Tusb00/1Bedptwfw5xzIjrO
zVSk2EOMNuBbqkZnY4+V9+41JrZAaxjYuCz6uUuXDEOxKWOEe2y+E26yD8wDw0NSqPReif41SRqO
kp4lMBYSUea35GWN5tYuZ+9gWpnaI7HjwZTo6YU9WfAmw/TKBh4WohhWMzuSu4sDwCCrbxFzcnZW
gwpm1liP6MNuJTynqidMcIBEeHQDnr4Cn2BMoVPeGKMvGcCWyTMyEijD5ZqRGiakvLUQp5xwJ+7c
gWC0fKKO4rDOD3YJbGiTWurFrzqL/TuIDo/bbUsC3XehrEM/m79g81XsGOlDNpk9Az0cV4S3Bgj7
ABJ89gvGYR7f62yi9uk1K5U+4bkpYiqUCuuUbT6VVphg1Dam4aM0kPJXzXDu8tW+s3lDf7Bzp+/U
+gFyc7sZ+ASyem8ONtTuZoL3MAdUo16dI6RMxNy+YAIb44ZMpCNsSVAIMzHU13gFfwzwvmIEZpK0
pne9RllkszDzxvrGMFiLEZwUEEqgdPvjjMqIWKFP2A5IGbIqppOO9NSZ9nyKLFTGFGbsusWY7Qhm
XV9KzG6EU89rHydLtcadzuddj0nmEvjB/KewWWN5GZuhPkyuDTvRCim4hm+JfxDTijO/BYVwfg05
LBHK3ew9xZ32xlS++Kts01M3hfR1NGTW8ow6xjsVJZjDK4QoeyU1ezksPr5l2S7BHuJw+xLkri5i
D+BChH6n5HcPTZK2slqG0ZzkeIl8xgX3qmywotYlm+mCdpGZgwEFLfykQe4JSLRW8xGKUYkuIf9t
SpfvqwFEuy2cRG8cgBaRswDqI5KljBQp3L9NZ6mvaa2yA7FF5BLAIbsrZkgQyYp6yR2fjXr0b3GD
j9uJaQQuxoKaItBOlyBXWlYW6isS2nwYi622MCmi5fWMO4U64TlEufNiuDkLV2NdQEJAKeEu0Ba6
pcQlKl0tWc2SObFfsyQvkGDZ5uCytLLLi2HlK+89AogzxY02Ke0W1p+51lxXNVmkdJzEeZ1Md/Y+
hA6v66q+cugdsvK0JDqP8ozjIwIOj55rIv4DU82q2Q9CwMrOYz12T/3Q0nIFS4iUODULgFPIyg34
E42Ox5RwBvbTaJJZhDbZzqNPF4JcSLQJJCk5g0P1KobvqlvmS9ZaZAQlvBIkEZPuBUVvK/Ak4Faf
gz9WMU1n4IZ62RA7xooV6Mgmc22cYDaDaNkwK7bTN3Nex9s+YRqRquAeDUWIg40ZGm2oscLiuMat
8PvocJvC7rkpwd7DGBqvK9SCfJBC2C3qkWU+2m2Kbrwe3mnZ+s14tfCtbs7V3YtTp1zWh8wisZSs
lywpH7HcyZPNZAjJmGgY2rkXREQxDsGUsZQhXOykmY8L1m8fTZPpnS3Aa2OCJfad0zmYD2RNrtw/
eB42zP4c8ixppyxmuVHfqHDrEQ8SO8w4IgjXnwP+WuRaNvIWWrZXVhDDPjF18JsEYYcEqEWctwkM
SG484WX6ldH5MEQJKhd3UvZcuCP+hpCNSlQmyBiu8x6spVXCtJssEfYjU+edWbPW2L3crkDX4S9x
nilzR+1JDYjMBAuGzuvIw/74BquC+mpenJJ2GQXas5EMywnZM9KB8aoUkkV+b6Jc2vdkAXyBd87f
hJDGm4VCwo1EqMMP9r3Fneli2Mbg5grMuf+LujPrrVvJsvR/qediggxGcAC66uFMPIOOZlm2XghZ
sjnPM399ffTNzrRkpw13dQNdSCCRw72XPhwiYu+91rfqDE2PnK+HtHcBZKQLmMlopRHSI0PXEfmD
eWyc1HgMRxHeqryQK03qAxkg9A9faXHWp8BIrKt0dF9J3HmICAK2jND4kqCW3xP4YmGeyNNVq2Mr
i42GLKR5i+dJbCxUZeXOYKKF7MNMPg+MMQlO5EWxzFvq0VPbxRewsxjLLq61lTs1FKpWNm2U07wG
0r0raZsfZigMpAmGl4Q8nmg1veJl6Z8ANr2aBnmVUVuyu2E26jY62j2GZPm2J2hW+vHkYX/8yOHM
vp37SntyQ6Nj48s2fQ1J1wGJr+WzvnNi/75E4r6Vwg/2eTNTo5iNAxsH0BVIYV5SE2cYAbaScPpY
xZ8TX0+PQ699mjPza8bGdYCPRCYZ+XMc+e4n0+2uyiQuTuWgjs6I6A0b8mFoMjBtwgwRypJ016lL
XHPVoz2pkwbDK+rGY9FPNDEmnF4YShDJITsGAYA1DpkQw0jqQFGKC4pREi3rZKJjQiuZRsAooSMN
BnNPlq29chlMuGVyMcXEV41jdjuN4R3orHHTFq4HKtxWa1isfMg+8GxC6Nwgfx7lMF8nWFnRzV+x
p+evSUMsDwsL+hkAU/HtQMv0QIR5eaPKhD+xIEWooN8OBIxcO9Ygw2xpJCVmZF+j6Igzj566ONVJ
yrZDX00b5mOS+zolCF/FisTy/EOnTBA0daqFD5wW0qNf1F+bQoU7y880nLt6apK6qgQt3soW01Vk
FziB6V99RLSTX1ljaMiVPtS1s+1of86rLgJ1BjiPopePXFfntsJ0JzjpXRLKltxXgiDbNVUC629W
ZciEq9Ect6guWzoKWnWKQnI/0adqxUezXHwnqtQg7FGZlNQQhEVet+VwCa5rO1cdnroOSWBpjtO5
1DN1DAa7Ls+Im4nFq1yjHtaCiGcaEQA1ml3gLPtZSLZwSwMgxj7RtCmgJRZVxldB6vcvkTZScDlF
akafS/rzM7sHVn0ePcSK7GuppVF2iKguqOn6We+vVWi39SbxzfKhcqvxJmbxVE9mmRV37hC1D+1Y
krkU9OFs7rJE8Bz6yQYQj0Wwrrb4tPObppedBjzAz/NX8Cxhuiy5VnQiZA+4niBzrT9ECTqIHTSF
2T/kTSn0rVtMVBXUYNiOCZyE9QdiH8NNTRyTC2ajbLONhbYz32mRJUxMHa5bnPNGLmG/bWKJQz9m
2HvCmfyWsznmNMFS8AohRwkjdD4gDLNe6fVrbPWVLHgkVT3dIxlkpBG2M155N0ya9kvGzsR+qTF2
ox0GoBE/fj8bNDktke2sqRDOpo565Zwg+mCh13rH7p9moqPyc5mk6V0rnO4uSmrG/E7NNstew5B/
I6m6jZNF6vm0Rd4uzHt4MWraII5wZuZZSeuup4CJ0b4PYsO9oUXRUlPQpccnHrZI53CX8FloaMZh
VDlGociKyktILE6QiNfI1NQHpJgpm2C+aCQT39CLte2j79zU9AB1LOLJNDHUk1QtZkBOC4mEnfvJ
QtoTnZOAkoY/scxezSGsznZjhDpiV00Ouy4oaLx3cP+/pjG6SFQVTnJd6DRH+Uxn09onBLTxys0T
doKSflF6dOv6W8cAwhCSzklR8SYdxSZUODHtpgiN0j7Sy6BdWYj+9H0W1vZE3jwdLbzFiV5djVVm
PCo9j5gSjzFZMAXII9oeHRAMDwjHlK55ibALsVI0Dji4Fq885zdEpWZkEHmaDZNocPZEoAPXLpgI
FEmRFVibcpjb6CuiKlpEdmsi28rCZrDu4yKuaJMaZnSRlp2wVorXQByaogQPx6RpRg9uTkuIeTJn
3SmaZVJuSio36ypngKBdpdE8NXsyuOZyOzAvJecZDboDIkQmao/gdYRyVYVmE+8HUzhAfRhD0lzM
Icmu4qpyH1uztzFaO5ZZnKIqqNiZUR9KUFt4A04IRwdcqdhKOHZz4P2IfzWjQxcbeCFT5lqCjkCa
SM+Moro9uImlAk/asG9Xs8LH9OpmRB91lD91LM9wU4P60STaaPrUwunzUR7VwYVPFmh0QN44j3cc
AApO4zH5bYsPtM84udnowTeBzCyyJ1G6jTuNPVN4PbcsvoQf2fHyakZrHXrfasuLAkzM53LoDGPX
InaSmyGqNQy4BZK4RySv4O2tghEP2ytCtDWnUywgZUzM44Y2dfApdFEyI4BkKv7Aazbc+H5aElhd
lskMIwFd72VM2t10YVGgDiynSfBE4yTHlFu40ILMtrC/9o4xykenru2SQ1aVFjdhFSb5IdFrfelp
I8nEUid5CgrOLDhWdiNezQhJFSQHSNqofItYVvJuwYFpHgZIE/9lVQItgrgx5YREtgHjYUw/pLKZ
6GWv0pC1gSZxobrHMgV9v6HZIsZjnVrpdFuaKPnYYZk+cjgcUe/S2mEM8XGyQEg/lEjfhn089k16
JgEctYrCZB3tOlSYimeA/tUbM0tgHSe2BY8yyXmvynL7cdPoFRNybQh7YMKR05iHoC7lsKFdPdwg
jh7rbRxG7mUfyGa8pEndBSiGCcbAKIzS6ktPonBxMkBX3SPlZnjGveQAo+kWaTFhEPnuzdDPY+rZ
s0JtaSmOIus+CuvQo52UTNsWvgCcM7OilEKC3z6PHZgJ7uwiQo3gtyH5QT/lHOvAR1TmVq36UHJI
CvajrrUWjXJbd7dhU9ty2+PY6PeqLNnGrMZgkxZo+Ie1nxYdLwhbrkX4az19CtG4Vus51BMT6WPc
tx5i5LHbqYI8p2NMFJDcwU1MOX1oilhDgeeAFgfD4i/Up6ig8m5siSR0SyPbmnowvxBhi/YrIdvX
3ch2dB5cze3OhTCQUqZpZVSXU+eY4sB7nES7timsZ6nICtwacdq0nPVSo9+XlNIv3KaxYj6aOJ+L
yYxeJBQd5MJSU9fIfiTfMtear9yoabzBHcxhmyrCHa+iFKPwltZ318EGDlIbkeBIDYJaUpi3LpCN
9i9Q9v8Dr99V+SW/a+svX9rzc/k/wM23+NL+tZtvFXbtc/69mW/56/+RkGcIaUkQ5XQJDGXB0B6+
NO1//BsJebZydI5AwqQMwu33vZmPVjHiaIFkjPwJg7/p72a+JTyPDB3+9Y/Evf/8X28Swpp3//37
LEZUJW/cfJpY0sycJbzkrYsvoHMj8YOJvbLoFxS4bDeR6SYCkXqV7YFW10exgCrqHBfqmv4H7QxJ
VNO0tFuN9iFKneSDpqvHUKoYD7dbImVJ2xEfNLp+Jwa2Zoc3BAH1KY0ZuwdiZ6EMc6COlRvSoakP
jTJ8wlxm3ToaOS6kkyLdRwdtdgaQq6IEfDk09FFbbDXBBXuOOjZgGplw2QaemhSy6CpHnED+tt7S
HYCmi9iBauGoehF8qBzhT3szx/NBlRf6MJ1FVe8MWU63Vq2m6FoTeSTWmlmlTHtr28V0MU8xEn5r
atWGkFCkx5F08vskM+Klzpiv0RoOR9NF+OWbab3WJfG9OOPyM/2s9AnQw3RUpLdcwBeL9tbYDWv0
mDhBELIWawMn12e/a/LdtDTfqnoeOC6ExbkJs/EUZClsI0N4uBskhHTa1pWdoYA0WtCYdKkAYKtq
FPthiNCFc3ZwObPVEnFG5SDwY1Tv7CelGGalVmR9SiOt2CdBIC+AZlQn6ovmhmLrrmJMtfd9ArUl
WS6ei06cwQRNlUCqM8GB44vPlJ2ezzRdyqTpj7CQp22aaPK+dOz8alb0ZpmsQBk2odNuMqevHkmd
U8cqRX+yQpxpH6ZCC1C6lHZOTLAcsfT2xpXD3OtBdxRn4nlxrBTJfDObLtZJAnCbLQtaNG7Y5Jtb
pDD0741+aQU2LlXWEirswcctVqOWSt4fvTpVcbuHzgVBiYnFgW58C08gwTcQ6PLRNskeYD991DCR
negTySWlLHj0+w4D0MxCvUr6isq1rOCf4eRfQ5wM93JJTsQOCbs9sx5j1nA4eqHc20D+mPXi0JTU
aDZaGI3hE2zNTKMO19RgIpGpHH+gqc6PoZ9ZyNeWWR8WhGAqDwA1o+0UOYbn1hILVWnJ6UxXQDuZ
XcJscu46hqbJVGcUfEzQxR4cEKQGCtfuerA0/zaaFbigWRnsPsS7AtmaGaZfddMY1NsgTMF3t0Dm
HBrRsYkCCgnJKQ8z4wwzcP5gK812wKZlfbnvgsC4SGul30eupc1elNMs5qzFYFLZujRuaygcNqMn
YsXaHbBIA2pg0wuNv7MK6K4n0L+zUBXHoRzHXR4A7N6YhtRuBKHoG5JlbE83v312Q6WjcFYtJ7W4
PEcCQCo/siDKVRngCW2Me56JwC7bs0PnW2OQ8VnrBmSz+pCfUko+TEBI8Jna8Ijwtssq3GVz4GDs
mEICZNtQeyD3NT+n/dKdH1r9VqpCsCih18dNg7JiZebucLBUrw4mouqv9uT6N4HhZ/VmKltxj4im
5WSetsLYhAZckK2P/qAA/eLXV5VyjABQl0FsFW1+kXgaYXEvHVlfB8tBfrpqWi29RnQ3Hbs0RpMZ
R4uMfGwa3NDCVMXVLAztprCEvaPDg5JPhUHj6ajiUW9zCsY/MBDJjfeRQzj4gnFgHQ6Mp9aJC3Q+
7pAz06NZoZtOTWcrWtqf8eDIa16u6UIAxPTpZc609BKr1qqVXscu8k4hUJBEjKkazlYnE7/idZvG
vHNWBVUtZXRu0PbpxcUEGdBYt04CRbXEgue5TWYffECq6OWHJL1EVGxf6H2FLzqlycLAdJKbLFAI
ucYQaIKougyMb9O2uB1b7YCPo0a/SxDXCaRxc5E5GngWgBMT32OPSpga9rZoxIMd2dGd5Wbjp9Kx
qs8OJ0cEXEoT+94fhy/fNuQ/Opr8nB3wPTrgP/8Vg+D/Q8CA+UvAAL6N/Ev05kjyT76Aof5Gfo80
LT7D5UTCweOvI4lhyL/R6nIILyLUg2AasjL+zhdQf+MoKXUU3a40hCOXXLq/H0n4e3RTR8ZoOOYS
tuuoP+ILvMvEcQ1T5/Uk5E4SV87B5N3JZMZZjON7yA5zNCJACB402otbDizMy93pw0CLZeXGF0l/
oMuVHKC7E/A7l5eTG/8mbvPt2Qje/fIn4aglLIrf5Xe/PSN1TQjEHSvpoUyGA+suqjgho0+KU/7v
Ykh+9qO5h8KUSMQ5Dr7jHKACM/UwwwXZ6j6rV74Vo7gYfcvck1pq7EqfUX8SDMz2F3zKTFj41qrT
eDcLDhq0x93tdwdY6oIpKPLvD4Ykxr45GH778ZLHwOFUKGTNy7n1+xTFCBhSGykXonWlUXVP+J38
veMa+V2PmmibhPMp6doYAZFBNgSLvpKbwtH1k0uXwTNklJ2mERPCCgrWrRuq56CZUJcd+rTZMWje
NVG/9d34mWrESDE2h82rj8AE0XRGNFc5XcjWI9uq3XeVoAlEq7zSrMduzqztvNiRuuwYaTZS8oeO
Wg/7mzZe+rj8Z+zEZxkfXKw1Xw1I69cEzHWflwWx1ePLDtwj02FNbLpgvtBHneE8GgDCJLrxFLqX
AWyzLerKg+bEd3OehCsRMG/30/my6LuDZbf+52LGed2n/Z1hjO1JFlp17WQME1o4qtdhVRP2bIWk
B/RMSsK5rDaghKbP4Tynj0VkbxU5H46aQuwLBX3/KjtX1nzOQaljWWPaPGUfB+ULbL8OvHhosY1t
na3QBe3gouHNGCeTa0Gd2F37dvkwmKHcYqGhoxWzb65JN0jCdSZCvM9NU2zyDE5uPYT1VmHiXzN7
8k92jZmPdQBJXImmHx5PZa2dPiXcJJ2fSI1E2d5Xfs5hE2+cNgzY18jRzTt9AjxvPBaiUOuu1o+1
LLWzVs+vDMeCS5vZE4cRl1ZpAMISeMOKLke8HgVfcjwZo5fRT4NJSvlupaHcVH7BbK1Ge5IFCYeu
KLPW5Tdb1SIvKcz6qklxysPG8LC9vsRueWlmfBizephm45jr8mCKKNlOWfZk2voHovg+Mo6WayAX
E/k2FlN2a4j2ecZoIdARYBUQ6k8zgkMOzDzXsMn1/aRntGnGbMb2yRAzqZ3qnLQEQnBYv0eljhFf
aeGFL+b4tjA5xLap4X4ewkC7djNks0yl52lFAJNztGUdvjS+aK7APdiIthEkrSwW4qcmiN1TgFL0
yH+w2Ot9OzyEGq99PGvBo1FJ/9ZEUg/wp1DTZ1RE4tKM9fDK1Wu18Wm4ggIl3GqVWRo3zU6Ee+f2
IXKElOEV8hcDkQWtxs9uBohoW5L+ekjzsr9GXTceXAuBbavS8ggz2Dm0NrLiIdCG21Y2c7ah8qr2
cxMlz3k8zV/RbvkIXGBsTGb+IjrDetR1WT9jJ86vezcYDh20qNthDIZzRkDLOdLxSmaJ1p87MP7B
agArdVJKuRdNaRfeNLeOiQ8VctylM9Xtvpz06aGsIvMaLXh/VvGEeCIYXpLGqrKVsLPhSyrMs9Xl
4d1cGkhDKpzrsGb2Bm6yEAn4WEttZaqyfamU/gruqXzO9fZZjeUVfAHOHuU2RL/oxZXGWCXro5Z6
B/dU85QPrF3IwrelS0r2nI0fEgJ29rXRjY/2aByJM7Gv5/zRWv76cobG1HUUGeQFpXHGytQ8mKSN
HUHIgVDCy6fJs6Gpj1BAk2g1RWBRmmU4J/qh2jjyabIn3Wtl9cotIZSno4FP8bVNJafqkooN4wBB
kglgq7beiZHqrT321bjDc0Zy05Xfz3siKDaQAqg3eSeR2aw67d7Xy5PIPEUHm5XWADQlP6d+261b
g5ypJtoYI3hXKAhRLI4OZlKol48l4C4zx+OC5U0Loe/3h26AWBGYp2icdyUK2iG0N3OxG8rHqj+h
SUcrg14J7D0KNhxCjNNU99INub3qSUWZK7KXWEpozw5in9ioKaB1d313FjS04/gIIX0TxDa6x3pd
qWdS4bdFF+7B1sLwtUooWIgP6WmvY0Sqawk67RA2dBTnjsq6IoXS7PazecfwlKm5tmr6rxrwxe0E
Cyao2pXGCtvr3SnAXT/A6/Uj/7qTtadqhoshxh5wG5t+RpYGbnkFptqmoQ9FN4cQ3ZP/4nKotQvU
eExrNHutASKM9JsAz6trlsbWWnaaefbS6d5mQeviq7iUJ2rdVdrfp2H02XS+WAVQQXjjqVci3d2Q
CXdZj2fGanfaWNlbdIXp2ja061A0m7mcnfOINGEM0H0UPjSsjAlgaeHnpoa8rHPjxAKy/vVejm/6
x73cIZIPNakDRQks8tu9nBTHsIftnBwiNE19EXF0Qj0u/XRTsXSUtfqQ54BGVKFtg+QIWkxsW+l8
FFNDV3b0ODHumt5yt65RBAfSxNKWyXuW5cllWOBSlbnYlEG1oTYtNoOuFbekwBjXHenkrIryM+b8
q2qmaC5i46PvLjp3HcG+MPa4cVD3ymrXWM0D8WfRmuE53xTET2w3Do8BJ5QugbnjA6STbjvrGAjb
ZhTOJeWz2A6mX3yoWwnJrOvzT6LR6KvGxXEyw3sdmOxOxf2j1ss1/s0jjDiFcErcGQCsIXcG4Rnh
+xmSLrMIhhN+iFsLewwCl+RodNrOoUrdo88GTEq7fE3HeUK61D2wdy1VFzp6MjmMO94VtBU57i9E
dLVJwsW0/HQbvKKsx57dA5du795CUGhWlTFOdDVS1oQecQ5LUaeFn1pS8zC4r0JSVwAq56Ab3cua
YbATlQ86LsGwA/8izApJjlc0L5YYtNWsRcRF1Elx6AoQroGOu3tsIBIXYs9B9WM/tVdRIr4kMVkg
tbIw0tEuWGAH66GSWMMsGj20h/dlzlYYD+ZDwBZd681nzcfR11TFAj54gk9Be62i6G5RQ6K02WQd
QVMZbYhVDXv9QnXBR4yVutc35CFhTsPH3cBEkI68q+ulTRdVl7BQSWfRFY6ThBkNkMVrQf4bGhz+
gsL6YBu8IC5qkq0eZc6HtrMIu5jiJ1HoAr8dzjOUvBiESw69xPFsuPNgXXobuX8hxBGIibWuhvyj
KvvnsrHlAwljn0fdqHaYjNJNTJBT3ndbx6UERWvOqmJuyaS5mHThDRqqkUoft3kF9Lh6kdoSEjTd
pIa+1UIOcUytsNaF5kYL2yNUQNJ0qugUGjlyWF/fIPe59TVxAw2mxZygHbGLXepYX2TR8g4AjND7
FtQowwFmh7dzbOADjwZUIsT2pOKDmKPb0bTOlAdrrWfDGuNHhxSUxrgTbn4IxtcgFBepgCTI5CSF
NN+pDToFhL9QaeaN6uuD49dE1U3bEjdYJBiMhiGszLuAWqIY5DZHzaU0FNsIykb7o0kbjMnLVlSA
ozp93XTN2souinbrLIhv46Cl401SuR8ckBpYLN2guEbIg4Hek+qLjaPRHPGLnh1FFkZHPnJyydng
osR/Rm7PYsLoam/qB8oXgJrzRmdOpY9PtD465ppV0l101VVS9rsC7cNcPSlnepbhc9m9aljjO6wd
oGns+LXV9G1qXAfGQ91WG42GoC6u0f5sRhJ9IOTuGbIMwWuc08QMv44zqIBoV7av5LBTGoBCRoMs
+p1THpGefJuiucZ2AJxV8vIg2if45TLLWH+MdgMeaqXRAV/2DWFaW83lq3tKx41tUsWI+riQ37m7
bjPejpJPlKNKNFyWBdqVlDtME7ouxAZS8aUG6kHoJ8m+iaqRIZU8Rrq70Th/xRzok4C3ts+WsQ9J
BSw61o1ZvahsxpuymCU9beafw8zJYRIo+h7XibMlhqMQ1rqtGRq2/gYUwGYxa4uWT5H5fIVoTzR7
CYPGrcBGxDtOyreqgnUV3HEI2/aOA16u9OguAtFF31v1uyVYpyErKfc/ZsYM0GQ7u3ineANTICHd
OOwnF/cHmNyk5mQuppMlnvugxgaw5NLqF/3sHANA8bVX6fUHyyfiKZdnESdXOsGjo1IrpV9MWY2s
pD7BROOzKjY4UvdzL7dzvFUSaAkRElLVF3Rbj/j7NpZ1wmKyrB7nHDuUJa9i8USgzTrLjA3Egxsk
UGe3fh7yqyCH4xO8qIIki+Ecjc0G9P9G6fgZBx/5wiXeNE8wZ141M1aejJtHjAXAl0qlrkcPBRKf
if2mrMtL3A9b1J66lyUR7ALnBm/SfeTDFJoYL+6CjjoCorTFP4WprhlOu6Tv6SrP9RqaMYo6DkFj
VnzI6uArRN7zQAjnMUqHu1FiUvQNtNZFmmTHsl9EIfcTPlpT9NdYuKRreZoMnE2k1acC9f3YOp6O
3BJ2ELJxLf0CjJs5On/INsK8Y8WO/GA0pOD5KvP+vbGQ5tiJnRwqv64vZ5RC51RU7seqQhocwHSm
Fss0pDoyTbl0FexIAnQPKCXNa9MZoyeSWZ1TUqnYQ/3bnn59/DDE0ir4Z0wsPRy0+0zATMuW7JU/
JKyW1ahlEzFRhxKhQLYZ7Gq8pTZs6XoaDv9jVx79pT6ZHUykZa3316mB84hfFbF4LTWNv1Q32VLn
+N9KHmepfvJvhVD8rSjSlvrIXyoludRM+JDF5bjUUfJbSVVWiXarMZhCoDg2r44WY0ExRlquKEbS
Y1M37gkiu3xqbE6q+AKlfXaMsL3C2BC+JI5yjqbGmUFFzKuXVATtWgG4+hzAcHnoWi2+LeGvXWAX
4PM1uvtEp0RLyqw+OxbBiNZSW85LlTmHstn5QtFVRmJJjT9CF6ZxMGs3AN66FwJS+7vcdB9lRpxM
wWxtVcqPMHVcwB3BddLCdlSodPK0f54tdD0SkvppLGAK2b2P1p8yJ4u3mFFoXGDh0jtCE8Kacjcy
AvYwEbKKErvSNvbjmNbsS2b/MUF+zssZkEt2YFLcfQynpifvZUzt7YyXLVghu3ePyKsMe4WRuE+2
jqZDPloMwdtQLE71ya3c5ibjdbprlpKO1BDzuljKPHsp+Ij9pfYbv9WBeKoLdhGKwyGcC0THS8XI
gKk/k16XXqdLQcmgbyDxkiKzW8pNuRSe81KCGksxiiwxf+mpT5Fr+PtsKVmnpXg1lzL212/v23Tg
b20wmxYgDU5L6gxrl///5fk2yoPmP/7N+Hfyt4vJ1fX04BcDEmPlfhycLNrWpTwgp7ERXYM+bXXr
4deX/Un37c1l353YNStBOlJN6WGoCuBjinOVkTQmSg3n5tdX+kmT8/sr2e9wrmSNhGlSA60Lw+Ez
tiLPR5fNAMt+Rff7m19lvC1ElpWAERRSj+Ve0ubU3/2sf65UIQjtU7qsOHzqzkkuq1C7rEf5sjL1
1hAAx2a1Qq2bHbRoWcIgrxtesqxr+kCY218d2P/bA4Jz9FIXTfG1fS9a+J86RlC8D/9a2bDuPj9/
P0RY/uq/dA2aLf9mICewwPJ8ww0vGoW/pgiaIyEOsw0ogW7NorrkMf9vTLH5N2FbwmJYgJmdOQNT
ib+PEQz3b46wpFj2CRjD0vyTKcLbF00pvlRqXXPZbwSXUVzm+8+2qNoWPSapck3jTDv2+AC1u5g3
392Mn3TJ336lf13FNYU0+TfdQN7x9iqlVtglWZO9p5UsoGNV0Ag3QvTTsOu3/71LvWvHx7GLr9rI
SOaU7ouiybMhv1SugzrRj7++0vIN/nO3/vajlKloFOiMglw0SG9/FDPAVKZCdCgm6cuiFNWIOh2a
ipivsPR61y29rNGbHeDl5tPg1iZv0D/esJ/c1J88OmXCfeGugsM13z86Q9S+m2rELVqLiFInH4ka
yyz+/NExzuIFtnFC8A6/X4nKEEU5tHvPKDXtNMdVdAyWLbduSVn68x/EWIf3EBOYTYX79oYyyiK9
XM87rxl7ht6mz4g5hHv0x1cBccLLaJkWrsn3wyrwXGXg2D5DE913r2gv2tSOOFf+/Cq2RSPJZTyn
owB4+1s6e0BaVjKaKR0cZ3AD/BsqhPE3V3m76X57BXkuC0J6uV98yG+vUqCCHopBIEwXeX2oDMlR
sdKdQ4pC/RgQD7vu7JA2RITf5c9/nyPQMbGqyUWd/vbK4PRsgn/a1uu6CdF+IZHiRuDefn2V5Z/y
9hOzuXksnabLH1ZY794Ie8aPXIHE8zBsFetirLQLPFUWgcpzffXnlzJYDOViJecA8+5Svqsm2kJj
6VXE2x5n0dkHVI/1ZYXj4fDnl7J13j6doS2q1nf3rs37UM5ZVPKK6/RZF8hBgRV5RzGr/fFjst3v
L7Ucar47lZnVSNsI1p1nt41JlmaiTmOQ/e4H/bgSvb3Ku02kB7RXlrVWeOg05Mo1pHGOiiD5zQnz
Zy+DbehMWG2X45F8txJRdkxANwJ+yxzAXgwhUaHsijaxnkW/WfR++oP+ean3K1Hvh7QwAn6Qj+3i
YAdq9shE/PJ/8Bp8d5F3m6LVId1lUll4ZZw5Xugj9QoHzSA6CV/1ry/19uy6rBM8IMdVYLT5XF35
7nCOeBIIr+6AfKHx6AVtpnAFtNkucrIXVsP0N0/qp7fPRZWJ5U+aUplv3zrmfXPcOhQvqR0RdYq+
a41jPvnjh8SUXJoOenu0glzr7VWqXrPzLLNz4KTthw5DOYMqbBS/vnM/vHSmoTi8wf9zeG3Zqt9e
pGhjEfmtThcahMMaE137ik+k2vlljZr519f64bZ9uxb0Hs7+DjLYd7eN3crH98K1yt4an/3Ap+/t
EsX7m8sYy+f4ZlXlOgKBms3B0zJd+e5zLZRBuyxvU093ElpwlhtdMEWFdZOoDD9Q3l0ZVshoxhyq
iypNxBV5ROqx6/I5hvSGvQofwUxMIn1V2x/jEztAQy0+lb9piPzw1i5/Tm665QjTWRI+3t57X3SR
itooBV7VuU9166tLzGuVpwUIWPW4/+PzB2UvmmFeJUIJDfV+gZEign0e2KmHEu3DpA9MIXXcn3/8
kNnKkNZbyFNR6r47GCSQ6xW+G+L5fNKE7axC3aH67je37tt29e4ZL1umLh1D54zovlv4Uzg7utZp
idfwmJ7LNDTpF2rmAlWROMDKJoalXg61vs6Z7H40TWQTFa6Me1Zy4OWiKe9Q9ImLYarAUJrcCAZ/
8M5XWd/MWwOzMKPPgnEqBs7y5k9vkUDUDQRLWjpHz/enGthhc8EmkpBUOjmrrGuJpdYm5zdf9g9n
p0U8RYFFsD19CYJg3r5dWuDqnQO+x4NR6X+aaLGtCQ4JdlOPiw4if33hD9MXew7bu1//vG9no7fP
hisrjtI8G8s1358NTdS+GorO2LPDMCZVhCSkOzVP6rkoa9A2Q2fb/Qpv0ngzxTpt4KqcqmRdkj9O
dDxaFIyobeMClHcqeJjWNK4TRZZy+Jt14sfPj9qC8x3yMosCdNG4fX926FRmIFyIEm+2QHsOafyk
QqL+8jYjN3I2fxdi87PnAW9V57CnU228l7OlTE7cWp9jL+l8c53lYHfUUnqAXIh8jywS+dQhqfXK
ycoffv1Eflx4xfIicBTjrG6xyr/9pVDMYia4XewhJCvI4GotjCu8f7++yrdP+91zp+ywbU6ytkPJ
/W7dRdGDxAYxmlfFdb2Ay2iPE+E53jbNKI92VJtIWA1MtSEM+2IOAIJWPXr8Pm/HAwYF90+3aXPR
rFHTKYN3EffE258dFbNhFKUVLQazhJdfY/gZgRz89c/+yc1Fo0hbmV4F2/W3pvd3R9B6nsa5w2nj
dQQJw/DJSiRZNKj/e1d59wgNxLJdyXbhDfBltmQeMgTOE+03a8bPPl2+XJSOSDtdFvDluPDdj4EQ
RD7BhJ1/6jN0+rp5F0YBdn0VKnQYoc3gGiwyjCiAn1Z0nxIeCZMAvAeOdWJkEJIXOf/RFa+Cj+pr
CevL+eMNhsXFkfSVWEBN6bzbYNoiQvoIXNCLu2Haw+Kcr8mLiLe/vt8/nouY7NFEpVqiVud2vL0R
CROTIGbu4EVJNhyVW4FCdQH/cnLvf/NofzyuCNZIxzBogy6Lw7tLhUMKcMVpUVj0A4wt+wrCPaSj
1n4oS38XO+Lzr3+asbz3b79T1Kw2QTJ8H3TH7OWN/u4hh47RQ/rIQw8cWOKRez7h2/GDdlNRwl8R
bjd45PG2pzGGMjFDituhWAqveZTq8dd/lB/vMl8OH45AjCI5gr7bxQ1m+pObRCEnwnS+t5wY6b0z
tiszsrLfLAY/rvZvL/VucSqQCoQxGnhPcKze2TBi9sroJm+MSAa3ukr+N6+3bAff3WRDNr1e/Rdp
77krN46Fa9/QEaBApb8VVDvY23a37Z7uP4JDt3KWqHD156GBD98ulVDC9hlgBjNjtFmkyMXFtd4Q
Mh60TqRR6F79TDIYxEJ3FH4Z7vn9pbyp1hGEgGObFGJtm9VcBQicbtve16v4YsUhsn2ZrpTu3AT+
ejgju6SVCMCNLq2SMOy9v/M0NP67/wO2thVLLDyKt5DSHHu9jy3s0Wmfx5eoMRuUQofqK4LoCXp8
ofU88pXP8JhALWB79oQFdngeYKeCo5NvLT+wEpbuWYb3qz6lvPFer3w8Va4f5fBIJwStDy3HDob3
0B4iJ9d3YtHW/qX+xQNUFUopuF0PBY2yNfCcQf2ktRFpBHALrWXGj8Ws550osbV/IcsoKDbnhQLi
9VBohqLgmLsR/fU4frLiaTwXLdIuoHy1A62bdGc/3V5rlFx5RDmg+bESXCdxmWw1n9ZddMmWuHou
W2n8p+PNuVOVuo19jELOQJUZxVZTkQlef6tmQuKia/ToomOrCr9Zw/UdsnRgQq06TrzLTnWb7pV8
N6fGDiU5sC26EKtQEFFrJNUso0tu6fWfSzWMn2LDGncCwEY6ZMGs0LmKAZY71q/z8ioCaJo3TbmW
RpclF8UnTNPnHxFh4WlGberFHBuXRip6d4Dmaupj8A0RTZ8+uha0Brf6//paV4zP10B+QwWAVdS3
wHEJsPJUqW7oFHED0Am/BZYa3dsPGRncV+RXNG5QYOF+mll/6F5Je9GGcv0vAD3rTJ9aPOCpm76v
zSh6RKkEzez7QWPrUziWx1PdcHijqLbS6+9f6MaoQTSNLm3tW//qeon3maM4oveHMdRj52byju3Y
6Eip4sBqnBnBhQ5pM2ya2Q/fK7MGQN+29bNfLPZzPSgHFb+NH31wFmc6+PWnBSmuvUxx+1d4kFl8
nmNkL6uElL3gD6GraYE1p8v/yrEVx7QqB8T1cJJpht6jBIzSYb+kKRL/rgLo+tX/7i/FxopTcjCg
PVIm4z2wWgnpErJq4WkB/PjskwYQDyhc1u5sfvW3rNabBh6h1SV0eDwHrr+rOnaxU6LxATDiqwYb
+H0SF0HZ2BPxy//z/pS2BuN4odcCTccT/uo8W0ltLZnstWBC8D/gSeqeySfsj+iTe89E/eyP++Nt
LSFRH+qTK2zdtVZXbeynHgB4YKGRhX3jiMXzUUvc7P1vjELnFCIVa0iZ4HoJh3IkcRpaLXCHCjUf
JyUXxHjjdH+UjQAs4IDRe+BfNg3X61FocsRL2zCKbO30YzR7xdnv1NnXIyXk2YzPtMGTnampn77e
Ha8HXZ2DKJ9xG1p4vaT9It739dg/N/3sAxutxHfXGsMHxNLkJaxDN7g/3Y1PB9sANj1OuFTZ190+
1AGp5ySRFvhRLC66JOovsl4u90fZSAvYjOhasbR8QUv9+avIn2SOMaLl5AdG4eTHqV0iINW+eagS
lJbuD7UxIe4xKrguj24V26+HkiGIDSg9fgCC2vuCvcPy3Nb9uJNSqUb9+ouRVtrk6uotxH+9Hsbs
K71dECMKHLDIweRUcXE2sA8F0TvpP+BBlCA09OQniDQU/CZbRj8qMRgvJuYeF9SUYTNx537sBmQ1
D8aCuxfYW007dkhav49LG0G9YRjf3V+blaaBysqoq/JQtAG2qJfcanFwKY9CN0z8wM5ytIFxyQsv
i2G1qMF7xVAUD2gQAvWmmjnDqVnAYft6nPxAsjP7A9BU+DGekes99IYOPjnnk9eAECurPM5jhPzp
/V+7sWlU6qyqUZT76WVcL3GT+QPCCIMXaBLPVr/2IZGMGnaGLWT6/6eh1m1HffQjB8ioF3hdMn3g
mkAP0ZzG9820hDvfYGdW6yYGyN8wxO3CQ6TY6z6XWas/uPRO3jXg2H9nVhbNVB1HajpBq7A8VBmE
KrrDwaC3LQKudRoPaGq3/h+hB1nw/hJunDuPpJUvRXgmr1ptLY2KD3rhrRdgpQxGOfaWs48Y4M6U
tkcBLemoOxuN/es9kTP8nLbsCSr3wwHJeA0L3bLYiSFbeQmT+f+HWW09YI0LCPQGRVjZNF+bqaHt
HWoCG0PEcPvI+GaF9kBNANaEPjgQJBwHeY/fWFByQFsFTjjE6pJ/FTMxtzdCoXds/7ZAslOZ64Qz
poW/MYpLrgDiQyjj8utRFjw98Zir2flGYlz4X1ANyiJ6+J1RqLeinORRf1/dbziIz6EsSi+gSP5f
PIGzNUpYVPcH2TxZPLRVB4SHmljd3ANFHN6bbPekGcRLHGv511HzUNOqw72S295Qq/lAoPDayOEQ
oy8Hx4ws+9KjzAhXqy5Ob58VkDB1efJ04mxdfyDTkfgkQKAMpI7y9dyn3dOEzTDejL37G0eY7gR5
AOhOnmmrBexoulHb5AhXuu6QwVX4i3nS3DnCGwmWRw/GtQ1ebuDZVlEpLJEVLGXKZxol0ihzkjzl
oNUehGOgHW167bNEWeev+6u4OSgZPrAmHfEMd3WY5GBopcSSLkjlWJ9VBwy3HTE+V32/fKBs3NNq
QJ7u/qDqL11ldR6yAKD2EMNwGff609Wt74LaZ9cjTOu8FOOI3LCn1fj2QoB1Yyt/e8RAu0CV96nu
40GggueriIHA+lLrPWe5r9ryNCR9dbIrhO3uz2pjKamDG3QPKJkC1lltSIE1zKxLRjF02O5jpHun
kjcFypQIE7dZ33xpfBwM7g+6VTugX0Pl2aZO4bOa13NLq6JuJSsdkDCkBa1Js0NVJSkrPLpK7+8h
J0aK2io/Rl3tBEjU01EbHUM8l1lkPmrkLTu/aCMEACbTAWMrVBk49+sfZOmDmGfTcgO/CpNTAaPu
qOthEwjf/53vatsGalSg/hB8Mq+HEoA028z03KDO2uSTHHH7FJH0dlLajauVuh25Oe0OdBEV/vT1
7oEyMOodASiAAl2fBz0tULvt9iiXm6OAX1NFQkqS6yZsNCwYkKSMUrtUfPGI/ra0srzc3y1bgygo
NU8auvp0vK6nkrkStwh8I4OkS5ezNefwj2zxZqiV+hgmwDGQKOoNvVowD1FqdEFHN7AQ5Tz6JlzA
0YuHnc+ytc9AowAQF66v+tbXc7EMLW+RgHCDDuH0hxHXoqdQi4tPlq+3p/vLtjUUb0DAQap7xxG/
HmqJytwaZ5RZW7d0Tih6JmeNV0hQxrrY+UJbQ3k69QnaQ8JgI1wPhbe4dHFxcAMQC/VpyXuEjgy3
OEG8303mVEBahWHaSGRzdD3B2awLxYaRgrMG5hEYrf2YZLhjmtB5KVL/z9X66KBF7pfShybdlDox
ozP/gc35/e0ry1OGBhr4BtVxvp5uiMVEltELJHoNZVDZHlW9DP5hi4zRzkdUqenNbMmOKV0Qol2x
uunsyeuzQp+dAPlf7TlClRkGMn6rSDUZ7+1EEWjHsjm3fSw/eU0X/cYdxP1q+/QIuR5+Zdav7qDI
7zNNqSEFOQrsB1dAT5fEyp3ge9ta8QVb1FYXgSt0lKWvF7TSfIxSZeMEWuULNK+SsDx0dAN+akZj
PtuLIU51FzrntkqrL8MoZJCgtvkRhTFz2vktN8GGn0LQBCoDeonmnfrzVzNeGsOcsmlwgt7Ti2dU
3fMnR+p/3d9AK9EZYjLVNUjq1Cl5vnPbrD4rgmKaJcG1BwJrnFmpWhvNYWzxVkNhGitZrzTmnyEG
8slTo2vGRDVhjFH+WVAHc60YIb9RJAba4mMFb132ui8v0u7K/6rRzWwoVy63ahvW8lnH0T3Dj8TI
5J8I0Opf3I623VkaYyUOpY035gFX1WwnzKlg+XrbCroqqgLLOkIqAgp0vYrR7I+110hlONag+8dr
4ViilIU997joD7UkrdBTU/v3/rKuw9CvUSkSQb0D70Kr7nrU2o6ywjQgQzht0+FTmkcnp5f6AXuY
7nx/KPVXrSZIFOIyoqr/69q4HgrGRWh73HVgQQo/kMKMPy4L/iIIHiCBUAvMrCLhfesXL9uhLayX
lqooOZNLCkq45VZUf/5qg/pIqcCbXyT4ADH/R13256JDioeN2Txkjhc9TEs3fbs/2/XC/hqTyjMp
ohp4rauA/0PZQs+VCEq35mmJcCrS48o7Aq+bd16waue/XlgqcEJHgwo+DWBX11qFAttLtcgqnQZr
GLKx3GBqQ6Vz/kE8HjSn9HeWcx1g1XiU8tmq2IHD1Fotp4nCVCHl0KC7YyGePZnLI9LizXQYkmw6
G/GYHmihO4+QCJ1nWuyx2JnwOuD8+gE8BE2iDSFhXeFs/DT3QidvLnPfIadic8EdCn0qkp3Adrtv
uD1oTHhkH6qDvToc3mDw0jAhtfheEqHFUZryx+RIRTmoyuTRMwbrhF91d3nr1mFY6u6KDcW1vWbZ
iBBfI4eWzCWT+T+5h2BqWzefIVjucZQ21pFyEYQrSmRUx9Yf0kLRXGuMGQElUurHosGlfo60+eHN
07EBRFN25frn6bJ6uCzRqDs13mQXz9HHv1Dl0BBmQkdex79o701yOyNoZT5NVnTqfB102/VJX4wM
7yGEWi+xhtmmcDtYsFg3n+7P6PbAgdkzKa+TXVNhXzftcOhEoR7hnEsTDSnSDb040ly7jMKIjh0G
4G/e7gynull8Kvb8ertPkLuzkpfeRaukfwQ0FAV5Nu1BgTcmxcPVJlJZnCyi9M3SpYuS7rwMTvaX
Uyzo7mTioUMYB8kmU+4s4caH4iMLQ5gKWgah63q0Puld9MtxZG0nffmElPocjL7+VlitemBZCu1K
JsiGWCsZi1CzpdHgEt7UuOGgmz19tSq92fk+t6GeUagI6AYXjE0Mvp4L1hFoyvcCqsGihwEMKMr0
hlQy6la3E5G2lo0mIwA0XkIWunnXQ6W63WSZplcXWbeItID/o08/LMH9/b01CrsbAAvsfNLo1YQ0
CtlY6+XQNMbROJr10kM40PYab1sbzuNJR3cWMCYgpeu5+FNFFKh9TDGzxlO8cuM8zL5zznz05THK
DncSrK1Z/eKlcWtQn19jUfPBKLIGZ6rLkNK18pTKVRFrv3FY2QhgO9jTlBF/pbGvcg0smGEgj3l5
qcAWncsObXXdqdy3bzkaQhAmIApwGfurL2QJPWqNxMLOd5TFA48M1GNYNgCnuH3c3ww3rQAOEQ9H
JD+pP2KzvAaA1ig6FVrKLUGFFsfm1AOkbP1Fr/Z7G+f/Fbl8jofyT6jw+Nm1O23hjW+mrg4Quwyu
CJnXe2Rsw3ykuIAu4BDN6DvJGsQpVrv3p7hxgPnrQSeD7oRYuNazNAmLXSgqRqk6AME9ATbt8k+J
h9TU/ZFuUyeK/7Zil5LgA7s2r+fjLw2CzXZWXYChx0HYDKjudNZwCfMufbGWyDxW4DsegH1GfzS5
6Hau4q3lpKdPtwOSJhRt9eevNieUXrduhqS6uJU/H1vNtAOaof3Ocm4cbDoQXMFgcQ0gJatJkmig
qiJhKcW93X1EwhCQN5YmDS+ZDM+oMtPlzoi3iZpHSxIWkaNoXzyjrueVGUWpKQufS97NzTPvQ15/
eN2/b410QUsTtjDGkmAadqLx5tHwCV6EfaV/7a22pz1FXYkeFiFsQuUxHBLtS9SW2ZPXmuLHVAmU
x9B/+YjVKZL5ZIpfB1A+Oz9iY+4opik4CMki/Uf1NV5900QUozHofnExel/DjyLF10On5o1GK/zR
1JTvQQS8FWNATACjp24HnbIf7OXrQSG89+1YkwG1IMce5iz2D64W9W/frjY5viIncVS4j65HSYjW
nl0gZag3c/QJY7H+pFFZON8/k+qeuX4+eZRRSA7Yq+o7rp5PseuWQ5mPxSVs+uQDetnmB/iq5WlC
QvwU1nAu0wbJswrZ8J1osBF30FrmbcEG4l28xor2aKWlVtsUl6I2GzwJY4H94Vyh3Itj8/1J3mD9
1Bej4Oxy+uGbkAxdryX/L+ChsS4umuP8MOryna317xHUOKV5+9Hs5YMzFj4ZhffYzM0p09JzY+HT
XVd/3f8hGyGIsjQ5M4VICoLr8rdZNlHZc2nBom6JgEVZHHpcj3Z2zsbKwgHmta9eUsCfVyEosz1s
OqMlv2ij0z6EI5G0HFH7Q2xo5xtuBDsWlFeHwjlTBF+taz/neI+WgJinEm+Kzh28EygWBMSmoCjf
3BLnKyoiHZuVBIM8ZpWkW+FkIJLmYjrf4kOVN2X7t5Dj8nL/G22EFPWIgrjCpetTCL/eK4UbYQNn
ZNnF9rPpn3gyO1SDZHuoptR/yhtpPKUyMva4oCsFGIUlovFKIAc6wVEk4bgeNkZfrIzhbVyApFZ4
5eIIfilg7Dy4KE9d0Koaz2Exm58WA7EvOAm0nLU2D8YOf3LN9vIjBvfWxQ4bdycLuem98cu4zej5
qpe3anVc/7JZy7m0sT26VFaFjr8WuocsRnYL6M47T6QvKIEngalHH9y4eJeW40uBxQgejNPP+x9m
4/CA+aBOSIJJ4rzGXKVtKaTdwE/TnN54GjofBcN5kDsBcXMUgLe09tgDXKfXs6XUOA12qaUX0Ywd
iGinfQp7+8f9qWycUAiN6lODhlZiMdeDdGXu1WJ20ksI2u40xYhd+h0cqcEfdkbaOKG0dNjIdCk5
PGvQtTUBv13SOb04WBZi5EuI69yIr0fyv/y1RNnee/CmNs92gS5lAMFQiEJmuZ4b5ggygfXmLUn0
ZOMZWCGJqSV/jn1kX2p/ynEtSbAXzD0fNc85fm7nKj0uTlLs7NytT4lqjuIT26qnpf78VXKgkqUJ
PwvE23TZnpeq0I4a4ModyP7Wt6Qy74F+pfEOVud6FM+Nozyu9BTmbRUFQyGbkw+i5jSLUt8JTbcT
+lXApXLg/ypBrgKgPsdidMOiuMDB0h5FOH3vRqE/7uxN9Xy6TgkYxYVlz8VMc3s9obIJ8UbFIuWC
+qmDIupcJ80nQS6nzAa8ELnQsepDhO4nD0FrWXfIHFMd/KAQ9WBkw3H5TvkXZbUO5LhJTYiGmDJ/
bj/pXdYh1x9X9XdbucRmMZRisP5F2D8vTjfMGHc7GBcVwO1/Tr2VfB6LdsI0B78uqZvthywdW+ug
4UwoApoaZXEZ3RmRNCvJZfWAX631Ve+7sbp06L4fGdg/zaFh/dNYAE5QJEDCvnYa/RuOuvm/2iz0
GafCcbKQWvf173GDx+cZZcTwAc+dpTmbdYU+ncxc0JumwIVDlK2b7AScjTya9ebpRShQUNx1oXXW
mzTtTQuGeFovf8nWd/5uUls7eobWfqqL2HhvYJ8ZAFE0n9xSx/3Nw4tw56NvfXPCPGgV2NHU6643
MU9QfI1SmyvHWaJgMuVymGq7O/TC3XuubG1itbGUWwaRYq16MIzZoHc+qgdm48Tnag6zE2/wtz/2
fAr19M0RN4AEZq4m5NeWXWIqm19iXFcf7GKULznUup2zvzUX8klotUqRiSb99bIJtPl9dxkhcdXV
Z13CpwixxN3JXm8DDMIxrwZZTSU25yTO8L27ZElKmzP1skuNhx7yyGiZvn0bqIckHSOquzf8wzJa
hsptZX6RaCZDEGvCIASwehhwjt2Z1e3FxKxA6/yq6dKkWIXNBbTOrDs5H6ity6eu7k34tFiRHvOh
reNDXk57pJfbxI4RudMp6Kgn1Tp9TMM28duUEe2ms967VP2P9oxSYetV5lGJswQytd5eq2JQ6q+K
9wTcZZ3WZVlKLdOP84sjk/FJVlZCPzapuYTnvYbNxmaEYMKG5z1Hh3hdmPcm/CPL0s8uc1KM7/PC
dL5ljfIzuL9HtoZBpwgOF+NAGltdQm5XgA9sLYaxzfHF7Kru776Mip1baONjcaLIInhbQJ1cw5G6
oiD/h0pySas8OsZ1Yzw2iW5M+NbrxvtRJs5Jtq63A9nbHBV7DwUTAdi/zv1hRQ4O6pLZJYKdFqAc
3ByNfsJ/Ncz0oIpE+tVZfHsn9m4uqMMXo6KpypqrcqaDD6IqTGWXHhPPh8Tvw0PjJm8VKKNWYdCG
omgKLIRLfRVFWEphdFWfXcalid5NNZYw2OjKaiciqmO7Sh6uhlGTfZVzzX3sCJzXeD1h1PXokOe6
qPYWP9CVyQKsOJ1LnvoQHeYiRjq2D8XO7tz4ghY3KTo5JH5gflS949X4HeZfYdyE6WUpRf8iEfk6
IjPcHCc5ICrbifZRK4ro6/0jsfFEootI7ZRXHGpiJPTXoybdXKR106BlYcukOXPR+C9J3bpBHHbW
f6PntT9kq7vPpFXygM/59BBrmnnBo7l8j1dTuLOjNm4MmoCAYxxPkI2vkf8FsdOctDq9QG3HaVFL
83M5G/oJP4l455xubF40CZWyCZsXiO4qGhReOJv5xKOMrAKJ97jJzmU67OVIWxPC/onaMQkpDxn1
56++qkj0VkcvnPdSFsPoXpY6KHGLf2/Z414ncHNCqmFL/svjZf00cys9NBqboeLG/ydyvPJJT+I9
wtfWLgUYAaGYOxCs1uowDlMM6cUz04vlhQmw8WY61+UcvRPxjClm5DiPQD73XmZbM+NyJ+OiDE8n
epWspGFRDT7LhrhAiJWDZ45/TLJqvtw/Cxv3Ou1ALtlfRVJ//ehC2iwUZsGD07WT8QM+m+3HMg3R
NxlKvz/2oWXvRJytaSGjjQQG+R51zNUOTOem7lFep3BiVN7F1tCR1mZ9T5lwK0vnJYm4GUsHGndd
fcg1vZAik+nFz+X4pMfj9DgWRvLOqofsYxRB2SaRyR9BlCffum6xgygulup4f3E3zgFLi8YaClmU
QdZCa13agXZeIuIMHotffdS6Dw2OMZc2lHt0io1l5bAhM6/EEwRb9frIDeMwTl4xJ5ey0stvfiLY
nZ1fnu5PaGsUsjGaZxacd89b3X2pOYLhnjPEYjTjH2yntbPVoFRwf5CtVQPqoWhJXAyUKq+nQmWZ
OkcZJ5cpi7QjZT15xBoedwETu4zfGIp8DzdAigE3fJpiGUunrd34YsTa3/if40U/mh81LQ1/YydQ
0uadzqKpSsv1nLj9ajm7CNNUrhMdkXXXz9aUxAcjfDMvhMwB6s6v0hv98Bs9FoHiCsIKJho4oqH+
hzlAILTIO99fuY3EAfEpyq0ufXcFX72eUNrasjCB/F3oAyIbAXsiTAK3znA74ZtO53F2XJwGAcBg
sptD8uAxrtk7HKKb4MXbh8qH6uwoTuz6baogpH2EIdkFEc3qQyLT7igB7x7IFFE0L8pwp1J/s/3V
eIDtVWlVcbBWIdnvjRbJqzK9SNctAl8fMcATfbSz/zdGoR/AUPTJVJV5tf+Fg6ouD+7kYvjjj0Yb
5Ek32nAn8VqZGVDAJk2l5se7gDoj6KNV5qVPLSXkpEkuKODjPz8nHZgQDbm7PO6sP7zEz16cMQ1P
pmi1i5saQ3IoWrN47+Ied4y6LiuOviGHYOmiDt8oVF9ba5zOE2DCAJs57dQmsX2MmwHXKtdq5o/a
nDg7idxNpFBz8FUZhiwOAeTVShUoS7Zmz0qJuO+6U9OUgizZc/LkMJHQnu5veVMtyVWybEBV5kDR
EndpGq9ZLSIRWRppI8osponGQzQ36dkLKZE+6dROwqcOR3scp9sJakE4NT/bZY5e/GqsUK7BSRqr
PMN7grRd/owdS7tUs7JJ67CgfZ+UrnyJMxGdhyFM3lfL6IJqHcqDRDzwWFqLeOz71LuUUm8filFY
WGRo30BV7/Hpb/ceU0TaATol1Cui/PWxTgy9NEBGIOZU5fbLnHXpIcOUaucc/WIdrVcSXWywIC6E
DDiT18M4KdbAeTrEl9BMfET6zUCvzT/ipgf47n/tBvNZuOFHlPjygyhEwKv40Re5PIT448Tl/HEq
5edQ0tkY9VE/tGMbNPlgHWbkeipr2il93K6JqkgpbgoJJsDD1UmB/e1rgmZjIEo5y0NZiaI5wLTQ
dvbXbTRjHPUAAEACu3OdskQZkhkIGHhBEWIVl7hp+b2i7F/Qq8+LPxaquDsDbk1M0TpoboIG49/X
XyHr3KkduBqC0Jfao5/y7rKmOH9rwgduThWpFLdOdY9XW8r2E1iJNDugOLTKAaNPTkpp73fmAlaE
BF1VA9accMeq+qUumAsW1vH7SG/GQ40Bzs7z6TbgkGSBJ1bPRjLuNTEx9kys2UeYIX2DHarTxAfp
Vf+WAFR2prOxF1Q2B0APkTPKlasD0ltRX8Wd52BLHs3PY5PzBLdc3h7SHr80s7N37rfH465R+EMQ
4KubLRF2XzRkWbiS5/0/44DQplMgAtUjvHkeK8PeidwbW08R8QCkcm/DQV+dKVzSMR+SjOeZvfkc
xnZ6pmY0Bfcj9ubnIhUCJwp5Denw6w0Oed9HvkzNygI9FINJeeiseUIjyNkj1G8tIHcRgVMh3YAr
XQ9lzR7Sg9YCxYXq79Oy4GkvJ/odyzu7xYX3/rxuV0/d3sgA0VkniK6RWfgZV5UVJlbQmrNziNuW
DzVq1k6Kd7t6qg1HS5ViKJfdr+vw1Su+Sm1Mc6zQDLzG/744mXG0qdMGLZSTnTre1nwAQAiyYx6F
oOSvF69vZE5EMM2gxWUSoLw94KObh28ORMwH8Cs9aT4T19v1KLMV6WMUWSZt6BS30WwwvmidMXy+
/202Vg08Mgh1aoMYT6xhaz4SlHEVjmZQz8gfokWTBGlt6392ph3uDLWxbNydimQL/sAw1tzeRSCG
XHmTSd7dPHZS2M9D4e4JAW4OwscB5G+QE6z32tSEOhLFDOLk5Uy13/WeklHb6zLdluRU1sGOJvVQ
sIp1VbWUORqvGKMFmGe1n/E/xs2NYN/HnzRBYv/RCMeuO2R6ncFTC8taP9Rwq6PHCiNHhKYWZD/P
i2PLvcB4O32yoF/wQACdin9wvWn0qOjHBG5FICIn+zcHdEn/X292OsW30YOyuU4lW9FfafuviiJY
HRcd7po6i0x/zfNmZOaj/J2Mm/poF3m7c7I3h4POSWdaaZmvlbShZsF0KSI94MAsj2UtzCBx0GaK
ZBEfJr3Y02W9WUTFwSEBILfh/gSvf72IMkxEK0phB0LiEAukv8RLUeypGd7MilGAiXIr8zSDbbiK
IrW+IEA3eHbQzclPIXv32HYzfoZL/0PDw3vn7bk1J4oUPAUcS5VdVgF/qpO0a1rdDqYaw15U6Otz
5Fv5TqTfmhO4M5JOoNMUKNSveBWDG5iKSa0JEfixE10mny6AkMv42NUusFER78lw3ojP/yLeekQv
UCi8qdZdt2SgbTOglxqkTUgnEd/oPsQ/pMO1GVd74ABC1HVMadpE371bctM+NG00fsWMw05PSM9V
9dGSpjkcvXjsjXNeGZrFxdFU+CmPPaDsfKznvSaXCt1X7wlaBzxcwLJDCKE5vzqlQ0omlRqNCNoo
n/4qAV2c51JzTlYNlQ3dJO/dBGxg5wl9G7N+jYrKMBUQRSZdXSjD5C26G/E+iZY4f6lm6T/7iH08
e7knH+IG+4hD5lTjyY5qrWQNHNwdvaV6EVUafpeWMzzcv3o2tiSFDfBoEKeVmPPqmEXoPEiRQtT3
y1i8zKgIHfR87t56jTJrpKkQOaGGoGxSrrck5bIee5kedYxezO/EWDtUsVzz7ccLiAX3gaGUuKni
rkaxzATxj0wEMyYcR1uigD3gIni6v2Jb+wYVBUCKPO0hR61WzCz1zLVGzwowdqjCY+Hhkmr4EKUO
rTO3DzyJsFr30Nu6P+zGh+ILAdvA0Aua1JpgPmXubOQW+ZtGI/EAGAHCbu+3O0u4MTl86iiLKaKA
CrzXSziWYtCbQTcDoZS9fYNxzoitGadw5D4/JATFA8iE/uv9yakwuzqLqB+wQ0AlkVGvhf+cORfo
bc4kDMYUHYZ5yj+n4+SejXr2KGmFw7nyQv1T6M3/3R9YfazbgVWzBPaHUuW8nm9juOiWE3vIiofu
3MtieMnQpn+cB8fYOWm31TMKQGgDqBcMMQf1iuuxsnZI6mGYjaBMdHjWbVznRxTYOmY91Vp2Cim5
/YhFap9AbON528zD2UndVBzFgjkxknLtE9iN5ZTOdRvMhNynPIqxfXF7lH41Gmb+UCXPDQfkEM9m
cRwSo+52itIb25CeKwBdYgbN+zXjzEecS+fTGIFvt86DNmXpMaRnsnPGNkdBQcRkBMUjWS1VVwid
AkpvBJrTfmi70P3Yh6mxs+nUX7L69tyOKvIzAtfA6u6vOmqZkz4YQaItBNxEfvfrwkRtTD7OHc/0
+zttc0qkgy4NQQoBa1x4mVjxEHa1EfR4oBz03nIfswVvqvuj/HKIW0+K6jqXMWGQUv5qUiW2QG2O
sWqgl3ZpHyFHt3/jKUZFkEKI913LivhrFZtpcpwsZNwoJU5jF+SSGuUhSgcdVqRndP811hTWhxbF
z38tt1u+jWErs8PkZYk4w4Zok6PWCjs/4iiP2QA6ftxbuRiWGq1t3/lmF7Xvn4Q1I2nGf8C7rSxD
JuTfoVUeklSU/xRj6P30aer9a/D8/SyFN36Zei0RIHYs8TeuDdl0gOBt/yWiDvYADBjM0nUIewBb
TQ/0Wi4ifToWqNz+4WVS9464mdAZgdpZ/ZknY/Z31DZTdLSwk5VHqVeYFRu1N5WKL5P3B374bJ//
j1e5bux1pRHIME+dgxOBDz7olVd+3/k0N9sNFjuFUvSwoJrRGb4+/g4mK9Iz8zmYqTRxy/cD0oqV
11E5sfcIX7ebTaUZio0s6Nvf3IQDz6/RSOs5SCrZHqNB+B/iMc5/vnVGAIG5LaigkTlAFb+eke/l
9QKSSw94Z7pnc8rrw6QlNW5X054k1S29g2cxhV8oCEo6GS+R67F0e2izbmmWIOZl1xx5xC6P1CBK
EomiSNpHDMylhvRhnA6nfIicrzip1N/Naiyeh6QMh+Ocj5R8RVZWP968Ckqxim4Suk0cvdWJm6am
Tit4WIBPG/Pow/A80Q01Dmbd7HUTbm8rEg/lagJgiG+7lv8imkd+a8dL0IbGeEb6VwSa7o0AIOXe
gt8mAgylqhFcywpdvXpdDnqv9R4m0uiIhjyijSasPxmLmAHIikj7iBIZnkLRbCHKdX85b7cuZRZk
8Oh8IqIB+uz6Q9u9ncehmDgmo788ZVX4n2+P+k6aw67hr7mOkwxDdx21Zngm0Kevh6mXsm8nw8eQ
uhoz/6Hx+1k7F8JYsrMVztM/wm4AQ+tVZFUHp/edrzLxUp11GB2gxE0Xhqe4mnLjJHHzNg+o+Gri
kPRWkxwMYzTi8+TXtnkmk5nEOban5vPkL1V8HMNkSgFcIzLxgA8iBbim8KcmiPIOcr2NqPK5zMPZ
eljGuM6OU0ft+MAVhrwLBghpdExCqngvdVHg6jIvuZseC9uM/tfM0tOOtSdj7+SXtfcOTF0kHpyo
ARrrttjM19loftaHAUtrORYaKVWYRvIsnbbIzmFUJJ8cINEF7aPI64+/VOpP4aBHatLtmB2Vlqxq
2hphfrKM2akPZmgW/0vmPvwT4kH+SXqR87MJB+1PIHZ6hoJbbfzpNobx12ANHs7urZcPeFNVFAya
rrIdUM7m+F7khgn82Z78D+XQVuHBz9zUPs5z5U5BFzc5ysyutlTvCmSPaBIvFcwcmWgDxtmNx+uy
qT0/eeExWejBIo3+I4X4DgLLEutfGunlCW7klszQ8FiK4rAkdhEeEgvdkEvj1HEBJc0M0xPNTeMP
MbaJdR5zs6sfirgdvlp2bH2js9ujNqIg7EnryBdH0+L84EWcmi9hUnfPSbyYy7kR/hgrlltlXfqq
Lsujp2fOKfWmwjsIOxL/+W3o2Kj52DNAORFHFpZns/FBjoTYQ5aM+leMZUQbkFVF/pmt0n7KK01W
GAQYeEEZi9lT5HFivz+4c6o9dA3t1AMKlVrIvbXMf2dd1rBonsY5jQdtxhqs7nhcSr/mDCcJvTE/
tIYfXmiL79rg9Ch9FG7ytPBPf5dRM/NlWo8MdFyy7h3lnsUK6k5an6X084Gs8v9S92XNddta1n8l
ledmmvNQ1fdWNckza5Ys23phybJMggMAggBB8tf3om4612J0dNqq+h6+SvLgyOLhwbCxsfcazEJi
1+c6Snx7sH24hqniB3WYe2Z7mlyhEQpZCqMOyVWN3PomzNsaSW4U0D6VbYgWhFla/ElMGqZMKqg1
vprRZSxBsNPQSVdOv2dF5X2rgHFApw6VTHyzJprcVQ4f7B9cVN6trXs/gE68baGlJv1RpzrAtSWB
AyxKqPDzKRCkWKimLUBDXZNkMjevet8A6d4H/gBnh87JioGfv2vCcACMpyT8h8287AHSRe1XGoIu
GXe44l13qN47iR3hXgx2giXOO/8y6POzlvDsTvPW+IHbX1clba86mkBFNnjWYEF8LUtlWxsR1e64
tnunaQ6172KwNSnFE6hWHoXrXhEWa1sVFYlF2JcXFHDhMgncMXzkbds/E5SLrjE4GbgPWENDYkLI
9ZlFhQoSMOYNGmtYgT5CSF/djaM2+YZB/Rn/N4h6mTqN5bBEQZY6iydelXeohZI6MdGss2IKlYBv
XYTCzWqE6aaXqjHDAqlqL/uCXyMAqSntx1WuyyIhXhusgGL0ccnwjOBGGiMk8LyyCmPH6uRV7XCo
jcEmNMCq7IpZiZ5EmIKOBgWPHWBrD5G2s3aXQVu9X2NHRZd+7oawPBtGNPpdi4k87nwbHVICJb8g
Rp1P3yG5m0SMGdQlMkLLOYTMH2+cpjQTXTpgGWtzdPftFFlYs1YR6n1naw6aLu5zMoFKbN7E+IIa
zneB3x0MzyfXmS8Hmla09uAO05vubVZkzbVftJ2PKWQWjMl8aW09dDCuWOSDxhSg64OEETo87apz
YZxgRJICzafI2QRF17vWta1p7Qfca/cU3nlt0pEemsFjF01RQvqqOJu9aLA2XO0Pa4bd1q+nQTK6
6VXJKSpzNKTbioseGBjSAMA6sO5LjZZElxRokW7CLHcRcDmFOH3Tae8sVAL88tpurQsTkC0/0U2p
zq22g0BZAxfHDXw5EUUp7AHJHgbPuYRrSqGtjef3iJktaC93oirrp8I2dL7xSDjka9mXlGxqKHHh
ZodM3dkQT0fIunmB0FTmhD/gAwbUYAukJ+DSRtYt7DwqtNeFgUxAIBOjgOEaY5VAXN7+PDUwP90I
1QfmFm61dhF7mMUKE0NAGBqiZvBiR2Uhi0HUlF+akJjQXShNMH1o4E5f4LcNy7apkfZ1aFf1zlFA
L8REt2yIHQdyAqsyyEm3zRCMzdTOVWBAHo4FtznkzP04wpl1LrDpgn0QcMOE4Llb17Fd0vq5JkpA
dQySR1/RvhcHBjHaDMAxS6AmywPcLMaJj1dZNBk9vG1ogxguMm+Ig7IED7w0XIpphsD2rh4yL2a4
32xUG5jJlMszcKi6q14bHs4i5HJlbMO9rFt7nPcYAshXwMQsnw030eFWVy4Z8jIGdC3/2nlGoxJP
9EDzo79W7k3l8e8M9UJcST3llXHpmsiwkQcbPK1Liiw4G8fWinPuM5KOY2CcqQZapagQecVXx5X+
+TS2mmwQKJ0h5YaN86ywSiMOohKOj6pxW8TLthyuPFV2XxuW1SxxWEBGxFKvAvNLWzxLJ4BOqphp
7fUpNkwdrfKml48Teikb6GOP4V4XpNq2AkdHWgZIUh8rr/KnFal0bu0KahQPgdm7POW6t1SCLhvZ
Mr9UKzkQtu4IB5HMdarWSujImzOMZYmbJWEdS8hk5DyxIbx3MdXgzn5zxwHVYlVJ/44Lz3kuIh90
Xb+rtbmqZQiBe4ovq+LSwnEdm6FAeJDM7y4rIdpn2eKg20AZEfAzp8tGXFcRdrvnXKsQp5KJIjPN
zPGz5QzNcz9ZNrKDVozuXdUb+kmK70W9tspm+g5X6fDrUE8UGR1HKXvIJKAmNjARYWz0gd+mmDcP
vVy4XF63KpRPUtX9ZwaB7jpuQUC+J0PQf8f9BOkd9y2u49HukN65kDysb+f05LpQo1Fs+rqAnmUE
K68+Bj0B5BLhSaUTKHoMRTINEwhDZkT6OyHs4DMPPfmlCkmnLqBXQJ9AY678JOysQMRNZoiLYOjI
D09S+4vtuBx3QzfLfiCw4WjubBeFJFjCNnmM59Ab5VLrU2U2wW3fjiZQPY0BeXnAGOo2HRDmjBS7
sY52yKL8YVUxa9j5E5YTIMHz6qnAeYB0SgH6a5jL4BpWYFUdDwUvQAWF4te1yWonT7Uh6VeeVd5z
BXIhkuiyjz4Znl04kCTwmucui4xLKkZ6XmprWJHeqsYVtUQzOzEQ9dg0rH0aWwl+WZNlfLrToNdh
SZChuGU6QtIe5JUVwH0RrMe4z6COiO9QjWA3U1Z9woBV/b6HzMt9wQxSg53BDH4xtcIy0t5EtTUN
EO95jCIcDqSyIl6w4ZaFIixEInIvrXNpE1xUuqa8NLU/sk8dQdBIOuG4U1oNJnCbiATyGqrogic0
CkYZN1iqF1QI8xr8eh82GaZGeEPmRceYo6zbxFYBw9c4VGU0xlUEFcMYHUUv39oRPOrgXTcIEqM7
zdWqkmF+D/fb6DtDwwwQwGAoplgCyHdbtT4sfaRvGg8N7FQmZNJ1caNtnKIxIaitDcLNptguAPmJ
B5YzFhsZphPbkeZ070lrKGB60TsXDdR+7U3nK/JjkFThZm1XWRqVQxOArzbMd4/SsWQCywuuEgGB
UGOvYaZFoDARFndlUPcu4t9oDPewIx77bRROclw1uAXC29H0W3TXYZiKYyayDQ/lWF/xtZ9NhG5b
kBPObCHlmFZOidr3VEfVOiM266CK53g/ZstopKKaht6OKTZ8B2o04PvGdXIRd0aQodhk501SgTPx
xXEYdlIlAxwkTKihu7RhQNxsc6HqKBHaI1VqDdNwTx2pHjPgKfOkUn3RJbaW/JFEROQJ4JbBEy0n
eLgqSic/DmvMX0Lgye3FriHFZ2mi0wfcVxM+1kxBOxDEWFTQmsbLz6Ah3xorU/pWuXI6XsClDiez
Ew/AuOdp7ZdmnhpT3mN4JjKLDebV1Gx6uwH9wg76ksBkBbokGz+ooa2hfYUScl4yR19ABIPqq74L
/E9GAB2cxNISUds0SbDtpaO62MxC1OEghAv1PZBdRoBfUdlLvLxvzW3b1Y79tYbzibowuo6HCTSX
6Hkx5i3bRdVYXDTIE/xYVdSlMe6h8is0hOSVsOCnHg8T88okMpCMJtjZ4N5Nnq2yhOKawZCwoCse
h+1YImsv6+oW8lG1E6ueRnD47FSnYx+q0RQNlajTG4npDjckgm1HEuZFXxxs6kTjAZkRbCECboW7
uuUmoHUUArFJXQbitrYq9YNWiIiprsb2RqPddd2oCjl/meN6eCizrkbsAEUCfmOcyeLM4IYY4nAU
vIfZZVNB4psM2HFDoZmIISXkPoLX3hVp5Xv8ahhgmLI1kAZsqgrt0BXrzexhrDDSqUBqVyWhbM1r
rlokjY42WbnqVW+IeWgCdY2KOotSWSnZxeEUtU5cUgcDJx0758gnTaaQwwxYSKjxoKcPJJ9nHSqC
wLMveiEZMpCcfw4MU5JdBRbS19CEZEI6TbmY0iaicBev9QjRRmRQciMV6rlQQc7gFCrHYHhuILyw
73oPl9d+ggFYDKIblIRM3jYZwlXY9DF4+vl5BwLqVVhw/9o2QoRsq80bczWGbWbHvY/sGYXhsgpQ
KCFFhM9SFU+iIoxQEZi0+RT2AlpxNh/k97ZEE20Lulu2ZsMUZalPO/qkOkeY6X84Rc84vND0upov
xKyykTy2xmB6yX9wH1f2tgGqAA2HACm71M5dwFF5yj0oxCWQxYVXGLQhoiJGWT13MW9OfYt3jn5Z
jDNAdQhd9BDAapQely0xi/Qjc0Y6rEXvnkNK08dp3KFi/Mt1ryAAlg5Sxz4I+Sgovi5IlaMyem6Z
em2CTgrwL1hP1BxPqez/vecBr2J4KoI+h1YpFtzrT0HM7YocOvAwg1LleVMWzZVoonpvZZ6zblno
nNBneKPfPYP9gYWdtROgr7aoI06kdSbPy/VauzD587CPG9HjdHOGewPaJ3FIWzdpoeEcexOS96a8
Ln1k0eJXDRA98IacmbrnzN0roPtef3Ehe5zouS2hPVTqreawbKIQOfjlScSnQCwHMGV8Y2upq1DZ
4NTkjpZrcDRBqRZBh/QA5jHvl0j/VgaGWCaaVoDhmzOAYYlbRV2sJizvITOe6f68rOEgg2qst0E6
XSfvf9TfqrEwtQaYFL2hWZkTVe7XwyYHyfOpr5t1K4MuEQUlV91A9IlGwlwif12MBZkGOCmI4KEi
C32E15+Cl3ebDvOCyanR1+mR6vnl05D1qLcZX0E2A7T7FJ78b4MIWS8znIlyIAyhgLrYb7WC1aM0
PUwVLavEakojDQCFSyDR/8usPNAMsC6QimALIKFZDKI9dd6UeXJcuzCqiQmuKpsJ6twnVsXfpurl
U8DyADcDveylPVNdNlQrt0XFnhvTCvnzFE8W+2VJr/lT8N/sq44O0xLClDeBDixJRzQeBj/2UMVa
Ewl7x6kz/pR9/s9X/p3dP/8Lf35ifBQw5pWLP/7znDzBbI/9kP81/9pff+31L/3zsn8WUonn384f
effbWtHvj5IwuvydV4/AJ/35JumjfHz1hxUseuV4rZ7FePMMQpB8+bj8mc1/8//6w9+eX55yN/Ln
f/z+BOqjnJ+W47V+//NHu+//+B19Z0AeZvvG//z5Q/78GxePDX759pHmb//O82Mn//F7EP2BUwME
kxnBAErmTP7Rzy8/Cf9A2wwATKTvEFxEsfL33yjD9fYfvzvWHxCiguEQ0ABYmOgR/v5bx9SfP8LG
AAl31kwGzQ26Df/7blf/2rX/miUMyJ9/fmXC+qIu+e/dbUAfCMAHKHYu2oMahavGB5hiY9nDlx6A
yLTPZbuRaF5tqrxoUdAYmxXqcnRPJujMcBO9WUZNmaiciA2+jUp4XtdnteHodE4cUxwZ0Fd06ANp
mBX3rjnt25A3jyLP+h0xsmZteZNcDYANo6ja+dvBVXkyWR6AXLJzGa5v3idUS8BVD8S6zm1+USO5
r3HDkkjt9XjumKxJxgHENN5WaDsHwtffRi3NvaIoPboQp91DdYQlKG3ZCfDH0Z5DMXuFbqNAHTBC
pSSElEuNDjLSUB/o5xgkS/86qtwuHgLm37cEQLeGecC8EVPC8G5iKVW6WGVo3Sc8ahp07adhR2Dq
Gvc9/2yUkbxlhZuh792O9yQaRnQxivEZu1StIxHkyRhSjXSh9hO7gwJlU5X2KmJz/7/mPwzTgkx6
3/IYzDq8jq8CK2YB3AHcehXCpDBRnsXWwNOTO/hUhsDKhlDosQKiElvkN7XrFavCoed6UhG+RGs1
W5XremvYYkgiOeXfa8mbh7rMUfGn2bgBgG069+yxT3EVGs4o6ZDjBcxYw2wKZsAR2VLf/hIOFS6X
XTEmnqu6hEuTozvh1uvRddketyrUFStRwUFkmIAC0sNdAfp9CAu6uGEV3USuOPeroUfRDJbfddYb
2zofzhqM98YJhiAGZfduCofVzEnbjQEug5bywPgJZYOiGeo1bY+qIUX9c9s29nXjOwptBS3OlKTV
tS+kl+AWRPEV6+ihc6STMK6cfQ5lhbka4G77zOT3faD5bd83fVqgCnloK6C44hq6B+jXtGh+6EGn
JdSw7pXq1CaYdLdyDXi9R41df36JC/8PIuYda/Dv/xcBEjHreGzcMpr/hgpt/tvtf9+8DpL4vX/F
R4jB/gEUNv6ZlXZBH7H/Nz4CKPgHIFkzfhxsIlTTEaL+jI+2/QcAcCbMgoHXgPjPbMn0Z3zEjyxE
VSQCyGuBxgNo7Bfi4+s85F/RcU5J8bo/o3RNcMdhYtqbh9zrkmraRxTV51P0sGMPX6T5PWDxtLXR
NkefLUZ94J6TfNdH9uqnsX4jts/vuIzs87tjbH5+9z7AdbKqOvMQBWi+GHFmnkI7vs4I/z0qCzxe
aPISLTFlHtp8WkHhIu6HLi4nthmHcxuCWaR//thXWORk1LFaO5vwQSI8t8RZAPXe9x98ZOjDBdSV
KRumUehAH5SNlrftYlKjhIXTLxEM/xqgpZIYcUJUooHQPLRD6vNPAX98/7UXKMV/P3hxQYLOQDaa
nFsHy53WqJztI4ih9biA64Btvaq/VMBjeWhDOgiXht1eBaJFuSOKI4+fDZF3mVvZCp3fQ9jK87Kg
sW3ufYC4IIrMt++/4/wqbyy7pW4j43BVgniHeRi88suYgc5RFulU/YjcZm95/eb9TzmyuMN5Yn+C
z1s1IAQZwwhb9MERqL6VJ3bNsZWx2PE5NURXd9jxgXk/VlWMfmATnrhvH9k3S7etfGADqrx46UY5
K+6sAuhSlNZTUFyawt5m7MRXeGHBvTUFi50PhqEdsHoyD2i9+EN3aIGuMDqyAroqi72s2dQGNH9Y
kFqs3jMwHXJLfWoqCtBglORhB46/OVuApSLLNopygKamS4jEgfldpYWXryEjuSIuLoCZBqcFXYRM
i+1gRklv16ueG/BXrOPJNTYij0AaqNNC3A/jZ67kuhi8Q8bPIbISGzZKmj3ckUx6qQyGsuMEuHaN
Qu5woQeIZIboPnp7xuw1rJBWFnqkQSU2CDwpsf1dZ7Kkq/SFoR76qE998Z3ZJjAn48oVfpwF39F1
SYMMbYygAZv/ppyQXjri+v0FeGydLGIg1aUHb93SPIz0thUPbnlmgQj+/rNf2NJvTeAi7pVlLxpV
Yw/5sIBqJlBDwIWPGx0ksO3bDuMOre5V7l4RF+pzdrHm1FuBqJhqUhz4AC8aIDrD2rhzRL4NpdpX
Ed2POMtSIy+T01Ktc7R84zWX2he0y1sFBwjzgAR4pe0vlVGgNvlgoTXJxJdpCkExP+Wt8nJ3fevD
FuUHbMthsgxpHiDV83ksLQBorvxOQInCQYnU2I31s1UG2FrepfSRO0rTSnM/ODhEplkOOJXMQXIz
P+OuAmwqK2JIkayE5R2438ahIwCs4FvwSwAkcZOeTAmYA0lZ7iMH9wv3KwQjZ7DOmdXZicd/WHiI
6HUCwDKuK21cVQBNNSioDlMi/TDJzVtt3TN2njlF7Gd3YfXMLHRCpP6l2s9fJ8GyVJYZIapYDcbe
VkFcAmJLTimbvCgEvTXSi6ILs+ppaAwL05pD56Go0T2xY3NYFQLf01oNUA2zBM59mpjWQzhuAwja
jnB6sxXU/NF796fPAxjNo+XheLHOSnJNIY2iLH9FQU87sUeOHABLJSqflU6L6/F4QJFgm7s4zYyn
93ffkQNsCWKNSKkyyKjiaCnOIO+yMtyEON+bdgvB5xP5wZHgsSSBcw0wU6RxyEgDJ/Z9rx+dU5Zq
x8ZlEfsr3vRVN2JdRBFuTtvxlEjesVFZxDtec1pyC8/1EUYyhb7qDOoTOxA5t664fX/oj43LIu6B
iNr1VocP0YD2+Bdl++SXv0Ry+mu/LMlNYCH7E8tH81CIlDpb6aXvv/ILj/WN3bIkKLRRC95nP5gH
bsHKpRQbmskVuDIpNaPYK8NdQL6KDl0X8YmUO6jMJCVz77SUKTolCTG61ALN0IC4jRbVtu/JOuq8
PQwVUs8Wa/SF1iiKb4xGJ20Fyojwd0RddWS47oMLGxa0XfPYwcLSGHe4CXPJdyRfReaa54Dklydy
uiOLaqkJBKzE0IxZgKRIGGunndncH3zyItb4YAwKQpr5knJTjmcO+zWx0X/P97zEfkoQOSAwAAr7
06HpgOjT1RqqsKvCvx4ylE7qUwzVYwMz//+fPqWV02TY0KQ89MXGsHfCPbERjuy2v+nSNaTEjkMC
UBEbyKOzqfw8jT/GXAHeYX0sgr5UBH96d5RvpEfKbDrU+ZOyDhlso09sibfTgiUJjsMpDOAFnNSi
WPXAsvETL3wkOizbHBqgyCDI7Ongd0AdWDodaXFp5Cdi8pGpXDJN0YkTnUMwHA10TCQgkGhYvz8e
R957KYWZV2bGzCqaDiy77Tr4Y4N+653sah1ZKi9co5+mETym3BWjQLIf1XFQ3Q3mVeFCTwRntn2q
BXTsGyx2KQGDQEFSBp8httL9FFQdUPT+iWk9NvCLnUpYLRSYfBgeCvbxCiXn94f92HMXe7OY+hm/
g+eqx7pM3FPp0bHHOq+3PJehQdrImw7a3IJ8kE3px17Xfv3cIRL5ACzkdJBuEWvrFiDm9x98bPIW
J7dhcyAT5wfn+WVvXlu4gzknVA6OjcXivK7VSHSvMRaU7wyUVtnN+6985LlLGQM76kqjnKcuwr1m
2nreiZ147LmLO0TeTFEu+fy+xSa4YWr1sdedt+ZPWxD8mE60LR5bkXPiJP20+dhzF9uuapEkCrQl
D01+PUA8Xz9/7LmLHScrTjJ0lhD5g8ehOi/KX7Of++vQdedx/2kgzEG3bs0QQ8MhdfO0qD44EIs9
BwLtlAGaNsHW+daebuUpr5EjsXMuH//8vgXRIw0kBqLk134lr1XXoBKWp6YIdwM9JUF+bNUtNmAu
i4yUDJ9SmGADGXsG9vTHJnKx/3jftf3UcfMwFQAP7YZfE0j7ax6XXr4NkLf418GCrrfMS8roYxtl
yXtVkEJWEPOeDiMuDQCp5h/LIpfids5ktYYDMPNBN3vqrrMPXhqWqCItG0tNbTQcGlCP6RaawO/P
25HCyVLTNSwog702xmGKHrX44SpoI6G55mRdGgmQKlq066/e/6gji2+ppAi8PJChIphwT0YpSd1Z
v8aY/fcaWezJptXQi+DYkyYnuOebG3vEMeCtP/bai51ZNVlUmzlyPfCXEqt2k+LhYw9ebMYSABBO
Aww9nGj8YJupD77wYitKOF/TDDyAAxzA48m+JB984SVaaYRoqYVEBrGPXznNTqkTLMsjC2MpAiYc
1ZQBFHlxFh5q0BSL8ZQ933yMvHEjXloGCFDBnWiOHuj9xgEutsq+ovmpaGrNh/Vbj1+ciiDD6hzW
9dPBKh+6sbgqojop1HrsKUidwSryPjFwztqqS3LQr8aAxLl1U1tQzV07Bk+s0dwSkp/YyS9CTm+9
zeIsJUCVGo7A23R9kGRNFbtcxQNssaQbR9gZEiR+FdwMffixmL/U9e4ZwSc09XjI6uIKSjSX4sQF
6Ni0LTb00IO0zGt8k0BBwhtckuyyKOWJtz728MV+lh1aV2pebdKxEngQrEPzlhj2iVlYyI/+FYyW
gmk1pJxEJ+zhYIMeZPQwgW/zNfVVUrCHrCOpEdE4t429PaoDbB7iBoIzHLB37eYxnOxiUBjXzCIX
jBpg7YBUF5h7OZ7SQju21RaxYfKtzm80tjD0xVAS2g0gfn4omi3NW4YpaGskK4g6Y2KxHT3ljnxk
ul723k+JHHATWacgaXQg1n5gbexCpdsEBuT9t36JBG9smhetqp8e35YgivhzTNNdDSpJva7GxBw8
UIDLGDLEm6F0fkTlZ8iLrMr+Gw3uXHvjQTnXo35K2++1dg/9LCD02Z2aFRSLU7+BF48NCtjkJVHt
7Hh37xk377/tHFfeetlFvBFm2QHr3owHboIuQ647zeMGJAronH9wFhcxBO0eBSccczywGfxU/xjl
x2L8UrKw9jxeEJOOBxO9PVxMPni1XgKUgViscpDAUKdFn8SAN/voi4+l+i9Q5Z+WBqn5YA0lRntk
B69KaH9iFo/swaUkLrC6E2SzLASgwEdnUSdh/cFC2svR8NMrt3UDZfiWjQcfTU9wsz6/v+6OvLG5
wChEvWt0fu2Nh6lL7av8lFTgsccu7sAGer4jFIOgPUtT7+LDj52vWD8NQlRWsq/abDj0dxNEenjd
Pb0/DEdC0VKQiXs8l0Ki0dqLbWl8BSN0lTn1xy4OS/QjyL3Eg4PEeDDqBD1D8bEkc2l00I9IjRnF
YwcSo4DbfvBtlyc0OPKYPjzWOfNuyuFj0ce0X8+cNqEGI1wsCFpcQc35AVayp5p03nzCvRE7zUW2
LXznz12XgSZq9V8jHM2eBJUgW/vTzpjGGCr/1+DHxIbwYg8i66OMVkUIPiFNIM+wqrJbw+Brxg5R
eI2Fm4xocNh3lfg8azSPsgevbYxHBr2iqd0N5QDXmyfwOXeeNW7DbOupG6n3frjl0S4rQyA5lb+q
LWAYhZuMIPeY/qqRXTxNJmhqIo4KKzGKT8L88v7qPbbbFke/9IIGugF6BDY+AX89E+n7z30JtX8f
2XDp+BtEhMCO2hwOwO/ufZAyCjDgoGba6C+ZcW2S7zWMFZvbVn/2+occ6c/7n/v294Gi6+vFUgym
zGiLm3ZorCjdQifwY89dhI9ZVoNCLgEVh0cYSI4fO03CJX8giOA0knnzY394bK/6E5e9t1MCXDZe
jwJOPGuE+wxy8PIzuKQgO97AzzrTH2vuQ1v19fOdZoLhkYPXZtm948fEPVEKnkfzrUWzCCC+ywHp
FdOA1jYcCMwM/zmxW9549CtMP05kd8eWyCKeRLV0kIGjCGj1mxzSA/zEkn/7IICb1utBAXe/A2dt
nstmA8w8aHlR4uanmkvH3nqxUasxVI1f4a0hSinZTp9S9nbmsX1jzJdQw6zmwJRJheQuO7Ny59oe
97l202y8M4tPULbYQEcjhdrMumblFbEsuKpeWJGxJkURQ4h26xVi67njnqJx6eTVquUqNVlwbRle
ahi4pXDA8Z8V3wpyZ1pFSq0u0WgAgW6Y1tVwYlLBVj7yPRY73+0tCKM5uNU3nZ9OcMFW3E1D9Jx1
+73M4B6L+hJEuNEebpICMhGN18bTAE7msOvrEKziYDcg2+/ERc81IGk0DV0F6cB6W+FgF/7KNieA
eXKg1NzUAXSL2/TMp2eD5yaMIWBXNaQuPw3ud8eGzEL1BYoRt67Vrz27uWTVN1PeB8pedQNEdUDX
9A1/7VCxoiDSju4TJ2dFYQDRAoV/dlUUn+tyDWH3c6uf0gFmHSAlUxN7YrruoUDRgcXJImiFelYc
hp8c3qRieKwhjNSbX2sKL11wAgph4k4Jd9sROhXgXYVQT8qbT5N3FcDHMquCjVeVAK5nqa5XE0SI
xjBpchc8au/CD+9D56yC4NM4RinkyFaB3hhZmBSleRWWfjL4xkrYVsyaHxDIWhXlgyOrq85RidN2
H4u5wWJDTW6Wg7s/d1kcUHOT/pRJ1ktO/caSX9qpoKkc1oFGrs35HQvPwu/sDOIxIYFQxJpb27za
ZWz3/rlxZFUuYR3EywsgCnGTzOp9r7K4KzZ+e7IzeSReLrEdvWUoBuk+1DgNK/bFI9isZPxRO2e8
vqtBtla7zLmGoHkSBU9dfgui7L7ubo1q3Xg6bosggW5X4rVtHLnnuDRtw7q9hbjXtrBQegiKJOQ8
zsIbkbP7AkwXqDD5HfRhbCuxgag2olXDYbxZ7jXgdWplQ9HEjnTq2vuivCfBNc03MtiAHf2xw30J
85BuMGSjYWJBQBgsM9AFv35/lo4E1yVtNqsFEdrAODaQ2xmvRH/3/nOPzH64yBqmwrdIOxdWQuhg
if1QQuv0BFb37RJ9uIQxAx7eemODo7KHLn1efW9zmcDaAoo95bpHxB79dq9DcuJsO5JQLOHMmVOx
UUPR7lBlV14H5Z9z14fpc3/iyxx7/DwvP13OQotA7pvhDIKuXSwMsuLjA5SlEnBuTiydIztlCW3u
FHSc1ZyxmPTggrgfhbus22Pp+tWJ73BkDS0tnm0qDZAAcUDjquaoda1X76+hY89dREGrJrVTcTy3
guJ7sW7kiRPz2HMXCYV2bNCYfFQ8/Wo3mEnunbgEHpnLv4FuORcWFfl4QEE1DQQFfBoyJu6VQh3t
xGQeWftLDxcBZzI3nNutur2v2wfXuBCVjh2zQ58nj81xBhyfSiyODNMSx8r8Shm0RIkKgiWJrcIN
gGYfizrBPII/rXo1toy6RTcewjHJyaE81W08staX0FOrqp2xmLuCRHbnlh53jJGkVRATNeu9abjp
+wvTmRPmt47Rech+en8wIGVf24hugXNGDfBUnLMoaJPJvILSNKRS2YZH3+TsvzYfrlvHnfVLLr1e
x7qd4jKkMPlZZ8KCVFubQsIBOlBRMkB7h7efYMq7mUgJZv9z1ZxDQCI2CLy2RAJD8vX773+kygsW
9+v3H/yBOqHAzqLyC9Tq4xYswFLhjt30K1p8KxsoZ86qOmgytPyaZ5e1fx2E3wQEj1ocdSVkns2p
Su2qPUyoqxkQK+7LtcwrnPLXVnXfjClkEU+M9pGjZOkoNAxGKCKJhqNbpVqm/cYpP1SEhX7/62EI
ZzEvNR9SufimBgWZslNSA0f2zlJpNoPiqVm08wIJnyi7MvTX92fOOgIBBxfy9TtP0izUBKbtQaBZ
YgsW5+Km0g+NdSko6mRjDkfeEfr2D9eQGVHQQnf3Nb+38gf4AYKRUCazWF8wmRvXJgkkITW8mczy
S63bBKwBwNS+Wpqldb3q2k2ZQ2DPKCGJ2ENDzFv1gQudTGsW1MnjYXz+H87OrLlSHNjWv4gIQIyv
zHuePL8QLg/MgyRAoF9/164T90TVvuV2XHdEdber3Zhio1Qqc+X6UmVbs01ebtXmrPU78D56wJrl
rjY3w/IxsKQ3Ik15tqpLIY8YBS2ierjjKtTnqrLsHC0723DL9GAy9lgZFc53a2Y9L+KQVWVgOi8D
2zILgJTHFqxDH4TGUPYcnj6f9nC+Wm0N+U5awssNHFBgYKKZPiV2QAzXywnf5QM8moY7e7kr+qMu
7qg4y3EMxuyothfZbmm6UpV91SZZs+3pYaGX0thYZC0LJ8hlFtj5poSrkgtCr56henxfGZuevHOj
9mCPVSxpDKetwOEY3hUhBqYPcLV9XDD0lFuPuZh8rpxw68b4/t+f/Fdv1DUU/RFyJthi0E5FoobB
knLYF8oP18DNJosRc7fpZlxX6BhG2cnvQvENwfH/Nv4wK//3DVMMg+RZPuPCahqhLeopoxvk6SmD
5XFu3sP6l1RP5eNzGplyq9jPivmWVvBccFau82gVH+bcnHtWn0wlMacqye2LVrLIxOm0yzBg9zNh
FKb//77NVB1EX2hQYaQ9/FXsjZp9s1Svp+9/7BG32lIqC1KWmIzZSBj+IBjmNJ7me5ASJxXub99l
d1+8FrcaU9jDVCPjA/J3iv55oGs/y5Gu9gZ/vm6O1baG3V+VAtUWBkL1d4SCL+rOoGT8feGqttr/
EdhMmE5lZRu69ms+RTq2lBYQh1E7z9kbsd/osu4LdG34GIhu3cAxg7EEzmywPh4BN0VzEs6smvzF
lj1KGrUze7COwlRTYLTw3toTCxNE4QDfTDWtw0L/1N0yaZsPxelXsBzb96C71tq6mhU/dWSUFRNs
Xu85O9RpOIw7OzuYZG+awDSY36RuX31S19//YwG7lrLAUxFnekrPlbaF8cQPL3yzI5TTrIFiijdY
00PrbSy+SRK+ut+bgHM1QVKaaw1ChQFXbj2lqFz9KJT9niP740ks8L1XRiVFs+RNybT9bLNvRK9f
ZAq/37k/LtyOM3BzfIHiAwah4Mzgtu+m+TujmBte0/9GtFvtaw5LWDU3DRwFFeqx3N4YAsNUNaz/
+DBEGfmAK4iftjOHowKBiUSNdEWFiy4t9wO8GJZMebHb4sNVvrNj/+IjumX4SUjXGww5LBv4hLyT
x5wY7z/6hIyb03sm0gp0JyGhXIebRaB/l8p9dcM3UQWO30VPGK47Ip3Ng/zjZ7d7E1NA1ZELnEnk
Rrcembr+oSgZ3Oa/l2xHGovC7AvB1YLfbTR+2/u47oH/2BuMmyU7qeXY5yNuGFgWWOtKz7XunYZ4
fbut7MnLps92wcFiCEoKg2fw+BbDh9uL58zn1nnLSxNjvQvmffVDB/N8WT/1y3QRGKMc6hQOyPdp
g4k+LZ4dzVOHLuEQvU1PUt/L7pjRuK6TUYthS+WT4SD4E2wwVz/7IG5iRqnXKqE9HpjxQvo1FT8L
RbegQr7MpSwkHpdSHbIpVvk3uc8Xx0XjJkXJJ1Jqg0bQxzcOAh56XgV7HDeHlebVXnvIf7aabjW7
mSALHGxzhCW9DSZ7iLh996Pnfava7bg01d6+rqc5GXlg/7DLdavaVbo0k52D62rqdnwS3807fPG8
b0W7MyFjJmEQvanZnYXZ3rZDj/R+zMKOX372QG4iAen03lKzEbXBodmNHCXY8Zt07ou95Vata9JF
g4Mr7t0iz7SF5yvZMsf92Rb+u0P1x8ZFzNZw+PXi0gzHJeLqN9f96qZv1qPeG3CMKpCDmuWz5X7W
aKcwOw9/9qxvTg5F2pmz0PGSUExjp77x3U1/sUmQm1Vpq8ib7Q6qB3jLzUn7HeLpi8veqnXhSlqr
1ojbtdPXTNsa2c96NbdqXakw5lJ9RMyrUYgLRxr/6PHeanUdOaMSpFYIelqgc8+svxGTfvUcbvbg
xcZgJ7FLVJzj9Djd/+xmry/gHy9wMZpMlRYuOm1Z+J3hx1d3ev39Py4qgGGWtfE/d4qyz3/f6W/S
2j/23t/ODn9cNeUtzgDaPG8ELMRAYYDCpLF+CRirdwZf1w3323QDb+GorIlfwYSmaND9bDN0EY89
zJCAWujiDieM8qRArNa2O9o+NP0TcFqJaLMANsxBkYk3iOVCCpMIOEZ7DAAlc+DShz/wmsPywCzu
neJYYuKErcxpT3SUUA6dPsVjb/o2e6wnumoIytPlMxQisCaTZFXlJuSvVq35KkZj/Fm1PZi7r9Kq
WU0dX+c53CXmpd/xYS/0du3AwTY9zzMKKps8S3itxzpsgj1t1iF1NbMAhcugT4sjKPebQgkXSySw
hAbSbBGe0ciV24mV67axkWkxrO6iVrh3bgEAS59nVtKR/z+vzP9Nq3+jhv74QLpMFiCPdGgVgeHX
eb3xs+B3q56iQK2Ws43TQDFsuf5k2RWcJ34oSriVT8H+tehbgtXZm++jflmau/9+Pb+I2LcsWN5X
ajnUEtMVSzQ5WmiMTwwv1X9f/N8LCgZcfy8o3jCxAHaEbQZzjGVQfMet/vdNA/z+93VZc/V/1vCk
8ylGJg6XbrBzv6twaNfA9P8u2N9mj3+GAVbUcJKrsDnSWfEk0YKhBdBYfWA5HJjbCU6Cswf4U9CA
/jE6n4r11EP3WvE0NqbpZBjf+Zx89fRuAmfpZNpQWgj0qvOkdA/Nz3IW+1ayVKgF8KdQO2z0/oE7
BzL+6NMGaO7vT0Ub+dyUAuGTRNn98usnr5BzK+fvQGEnuVugKRRlu+VnjTP9ZseHratLYRG/bGwJ
6iFq2nKAQkaxoP37Jup/kXneqvHNISVUUIxmkNSKWtggqeYc1Mj2C35XL08/eja30vwCslJjLvHA
6xXd/bBHcSvIr7TUMqqrBhRGD/cUv7Kfpcq/l9sfYVfhcNI2UIfflAYIN+TcY7jiv5/Dv8MB+Il/
v3h0FGxWMYG8GdhqnA20kCDLL78bUfj3MoR++++rQ9+nzxrYXJuWQ5RzUTGF9rPbvjmU67Zc8mxG
dCztF6rIE2hrHkyvmm+eylf3fbMcm5Ry0RZ4O6g88GXff6fpuQbv/zc8OrfyeaDK5kpJ0UtNndQH
WOPaFPKrKxg8rXxFVQOmFyH7bv77K3XrraQ+GzsJFCe6wiSPZQ87/u5lRqXNVOdY1Dw2msmHlWTY
M4qiLLoy4xGci//+gL54greye2BQBSBciD3VGS2bbyLD78PnP57frXk2KyEyc3sEn9bJgFsJhwpQ
Ncc8tKiop3UB41yWtIYZ9sidlqYLVRWep8qqN6A6adt4cRzMnDzjCr5o48p5aNSD7NYV8Fnz9FA6
4yrDVEoKBWGqTb/E9FrxS8UTVa5G0Lxm2/GZ+67Y31lL/l4G//rjXCPgH8u6bOC1T0wmN0RDrWdt
QDEOalYoYIGmju0GKhyjWi3VAdMLDdd8rp0K/fzfn88XQfZ2HqDMTYw8lzhtNvkOFsReKldcf6zd
jXB+2Fe9nQpYriAYvAeQhDzIc/Wz8tLtTABjJa9r4sybGky2xg6n5bs1r+Ovfy5P2LT//XkYApqb
umuR3ZqTN8ARuPtliW2mPjn8TUBd2JAkmw5V7/qt/TrlGZrua2hI4AnKgGmy4WCc5NnW6Wd4lT0K
+xEICqE94Y311EaJHa0LuIJZRtituepR41ubrAj+l/HYplDUm/5IWCy7MVYg8OsssCyNhMMMbcjX
Ln7V1nk20nXv9huNvYF85xWgZlpEA1wOXivGR2fylW7fKczZdwNUlMYeJfbQMZ14BgJFL+ACAXjW
1C1nOetB1a+H9Ci0FqVHC2yoNFCV1GdKkto4Wlk95r8db4QVcufSIIOTL1rOPkblA1aeGxQmGtn7
M9zLQK075wDjmspD23/0toaGNr5yY+Hafu3UoZ5e2myd1vomFUU0k6OUWwib/ZYGsGv1bGXXdevJ
0PxcEH+YPhdlq+eF32mJUWYRMxo8TeF1XRfS9EMVr/A89gwbmk+t/OzxiIB6A/ZXhIq6d5tEFWXI
aJdUGmhjC4AnvQpvz0VdzZLHiwpLQ+VDNPNxQdSl7SdV19XAE+K8iKvyFhgZI49M9NJK/bHpQfP7
KNQVLx70rvTVpkehMQ8WZT87U8xL84Gn5woafsaaM3CiOZiSnYtWNhgQ8EMAmcUKzPFTdH3QDj1m
FvVYNY8uuD4F2VPY/ysIS55YIi1z4dCtBqbNfIJopMAdewD5clreqnJn9FoMGIffY/pBm0GYKmRg
2BdUzVAx8jgsoNMFRuIAIrjo0+n6hrHKm6oPmxZ7Q8I+C9OcguwlHBAdbvrQYnrEfa3nGPrjQDAr
luAkAggQYiOFGoSrAXVDIyyNi6kfuXuXzXdTuZ3q47REM74crv9uKlc7SZ9SOEve99Uef2/x9+nO
jcdQ0gidU+aGfpUHJermjQAw0Y65zjwd5+xp2k/QoeTo31n7hm2o/jQsFKoaBOL209GfefVG+Ivj
xFP6vKTP2vhZ47/ZMFOH9V1hN35dK7u6DMt6l8qXVE9KEzrhxs+m41wf+nqv1yuk076CB6q5KWaX
ocYMUrFrmh0rQqGe3UL1LEyyUGUPpopX5n2oLgfUcaJMoQl1soA3TyAAYX/BpBSyC/bSlCtQW3dp
DUpVNUeq3kYDCLMzhl5yxU2cdk4a4wBBsD8oe3PaCWvwhyEUDUaqm1fHvGuXLrB5HSxsvJthXaaj
JgGXvB3ypHDQDk2GG+ZrBlBkUz3KbmUOczRlm7HTA8BtAY1as3byDLykSuV6M6KOooEhe23M0khH
ILIx61cCUmVUkGTjkYuy8kbuojQCgYmcfUfnAYVjeFqBqgU1Rj3u3OJoGgdbPTYOdNkBBOnoiWnj
FXXwarMT/Oy3maGf5xoqFGJ4SvVQoq4qoXRq0dvFOd1pL9VQJC4DIg2IXxiktgr6w1cW6nhu+nc2
V0eA6ddl3XnA88SEnMET9OqKeZ0CkxA0SGZOoDQXnt6YOI+OgSvuXICJem6ENn22WIXJVujP+ywY
svm+RjFl7FhQgrjLUB4xhMfce4Chfq89JzMCN59929lXeAJu81qYEN5Q2y/7JkGP31fg9DFimJmY
WwtK/47dGxp0ebxI5nplYu7cBvsP9EE6VwEjD651SfWHsWB7HdaTGeYdgbP1ddJHkNaHPX8BnSQ2
Wv7E1PmXBkWf7Sq7mWMTaGV99c70gWMCOnJMSrX2MzKsGE5MU4UZBLV/7iCBr4EQVyGSGGszAEAM
3k0V8Bl3C209d0yjeRkDJovAbs2oXFa8HjZ9HeUAWSooEVtxO1/khLHUErSnTc2fhHEY6YOlY4D/
pLSPKKEq/dpEwoPvAIzSI8pLm59AgvZo6uL4drWMbQAoCKuKHDS8Mfp4AUIKwvkssqY4Z6HTHUqB
QtVDWVwMLBag6tGqX6e6u0FzDJi3MrCqF8AK1wjWLmbOFJKjQqdCf62FvXqewPYssfNN5J7YZ8kh
tqyDGgDhhT52KWY9wTizppXIdl3bhQYoOTZMz2x9vivIS8vWmoJybd4HjYJqHMbLoNKCA60iXnj/
buorwpH09avOPPXZmybBlITKaRZJSZOh/qUN6xK31GVriKVWFoD3LSYYTN1LyzuxxMo0Bkv6AAWR
1mmBa4BA2UcqUNO0eJsxZOeKk8mDjF9c+sScqJkPyrQe9WI1DGcUe7CF1ot4kwYQDawMdUWJa4m3
6NlqXznOUrkGLNtiryeE2LKHoUK50ktMVe/aVoOrQofkiyVZt8DmP6qXfTeWAJYheuUB145a1cUg
SkJGIaPULj0ty8LCPGIYcFVne4kKds0ToXxY8DCEaEftsPo1FD6ZjzIhTkYmHPoyDPi17eL3jetd
443suJ/y4W7EJs9PTRUt2cEgwVxtc4xZ2kWsEsASoNPHIFzRg+ASqNqrqiazvjGNezkeNONBq4+k
HtEeO1EFAi4MMI+Gl+qHyXEiDT0o+GCU2A5F/jhkAWsTtJJg6nAupnsFex9z4KQO1k7USIbiLX4G
Rj/cNjtkGbTUpbJhw2s2KViYhicmtgJXLSghLOvUcHKRkE2J3Y07p+YeGxrfcJAXSHrQWQraZLqv
G/QhkLU0VRXAXtjPhhXC897uNyOiU9f3fpFlfu7yWAG1TbcFUi3YqrZTqGM0fuwvrpJFFVBDgsdu
q8Ahb/TcIsIc2TFH8SrnKM+i7Vvkn+qyq/RN033AKlLRjnW+HsZLCgKSSZ8HmYYZPxYUMXje9cWD
LGCJK1ngkHBA2doonnnzWOpRJWA3N0Yj5mucChEsw/Y+lpENr5ZOqAjgn6xMMKjkF22Bl8gOOM4w
EhFgfnTdu9pO5LCnZhfQwozrcdO5zR6AzX2VQacFY6BZKbYUnmID9PZKgf3FAitiaT4wuRwDvnvu
KfV78N0LWcf51L8NM03mMbTxh05d5ncpBWNCwBn3hOQQocCJoLax6lcdRMqiAIl1UALe8UjT76D+
8dqs8qWzncxfurZq0utzJUd+RalhDfGh2gx4BBZOGIUSW+UEP+kYdL6ord4k9rcG2YtETk8c1CDw
EhNk2JTkkajMQF9+KdjgLLgBj2y/ZK8dkmkVDhV2nkg85ZaCIWzKw2iqYWsY1wUAenSScXc3YNCJ
mO824wBzOGEGgg/Y0athUT3CXJ/ivSn7Lqm1l7ntA6sekAj42k4biJeaesgGMAgLK5x4AqxqMNcY
JlSuXhjratxV1ngprU/LOKbWuWqOSEAHzmPWiVBWGxccY1OjflcmMInxrRHYAzkivmMapdnVmhkY
Ze4BJ70zuirgFLlhpydNv3gcEMSuxsZG65hTjIOZGpZG5+sIz4OBpzaCQ2wa8WS+CxdefwsaD5Pd
PxJ7T+b7fnlCzpBMqngBDAI/nmzARvUxl4LgJqDfelv6WM3MsEQpVlr7ebI9TUc6P+JlRFre0+lY
NLXP9VMreOCYQPH2g68goRqtGSJtgQPBDPjmY96QSI7tdmpNb8ln2DvRE4NbZc60o2FiyxHA/NFq
o5MWZwEbZPNNQYHJxLQWCJR8cnzawCTMMlARBh5ZIrthDrjSYFOpK8qQLVa4QIOHwnhgVpG0Z7hK
98dlPNC+jfqK74rfHMU8gYzcV+B+4eCiNvQZJSjfML9Dk89JSF9tJxh+Ezxmqcit20I/ZpjPNQIq
g72OhqRI6p8DBv2s1PbcrllxsTLnGpxzUGBcZPgwotHNOiTNfK6kiFssTqebYMIyehMyefBdjo42
7+QA8w1iqv7Qvlt2d9CLDeteOUlDy9GxeYnAWnhig7Si53veYcbJ2fSV4sGEOoSTHs62mHPrYlgb
e+nnlAIpOjyMlpuotI1gX74h7hp/jlp7zM08zpfInUNC5jCF7dBE4qVxPsoJVjluG1b2DEpL0F8n
prcjOG3dEg32wSa4cUz1tQJC9XHc094GNOas60s8oAbUqQ7QvlY0F/oJmMctHSCIZJCwOjg49oFu
5WiO3QOQts6shyzvfEC4gNABdDINnawLC2ljXFWsJod+gkWL082A0GaPfNf3F7i3eJZ+GrviV2Pk
xwWRBlOQLY0LWfiQL4Adb+Vg6GgTkjvYgWuI2gWf21UDY5mBdHvX2ZiYE4PBDtA+LWa2OqiTnSTt
z5ztRGYhOj4V7i8Y8/VeDyPPqsixpeEEVAyQ8COKwxOYjNpeOKjzSMBNNTpHmtoFFSM7AY8BWyMA
FOlxL+9bTEtm2HhNcYGNYtg7sCpPuzthzncq/LvHGvRvaHZwRuFaXBv4gVLxqnnZuooIJ2GDTbaF
UMAfRRrSfATx807LQFnXXR8sR6/DQVKU0hdYgnPahqN8sDlSgsbwG8tK3FLDhu4qcQsRZINQWQ3w
3mfz0SXYXTVtCKiZAi9b+Y2Z76XhBrq6Uqvq6NJPhxqegQFODhK2xHiyhNZ8ng1/wGFhcfjeWO4k
ObQi3chBD3WAoXtz46YniUN5ng9xCuQT3NMCfTB8cGbiNreBn5i2fWd8GnClh0s/7Y4Diex2n4E+
LK4M8me9eJjy0wRIpTtsEbegZmfFjpYoa9ARSujIgrW+pS53CpjIaar7VVcf0eZC/tB7aPPG1uKe
SJkn6eKuhirbGY2IzEx/r5ChWlO+FfbDMlF0q5AxuA1KMNIrGIncpvBbjMa2ALQblhITN1+rkGLx
acGBHAUG+LbBHFr3CIEDz5X3jLMEmrwg7iqb1NqDtOpxG81kcTfaEnwaHPttSeKM7CYLA7hXL3vw
c2uLhboLdKPT+xWinW5oh0LJdwItY6EGBkbBFGQ6TYYZJT1QdIAGFutldj7dOt9QXnla8Wtoi3t0
ZQ6oisC8QVu3OXa4erT3jsHu+JDGkNvhtHB0uu7Q56dyPl8Ppj6Q9mEBIlMpdnWLBrOt7ywBbrkx
ID0Dwb3fZBbb9ym2AfkKW0Tfbomnt0oonZcSNUWBVYS6EfS44GtDiwvsIDrE7QvAtSikoJKTnwf2
WqJcYxkGMrM6oNkn6Beoa2U+x1rjMKpfyOsMYaSOrq/lvqV2fnEmvMFLbI5OYo04qlCyzSsS9BaA
NtdRGhbmjRk3bshwZ7b47GzLU7idmP0eFUdgCHEAzJY4c5K8tT0LYHRXKSILpTdjMnDAx5oAFmBw
MKM9XwPPimQ8gVuROTymFkOQ/ZQInANGPss02zfKlGRIWmuC84RWQYFc+npRf849cFsM+5pxupZF
NOxjwhgupZ44dI+mG6ZgYG3WfhT01eXpBpiyWAPNWNeWI82b0K4/FRmbjRnp6ap2SDznrp9LINvw
1pYE+edsJiayB5yNNSLDfJGIeSpZUdvBubYLyiZLANw+tu5Lq437DtUo07yygJGrZyC949YGjLdy
oBgK+6mRa9V+nCDRyZSPbjmirLE4FzOoQlG8M93ZuqgKVfZ+4S5IshwZboUp7xfdfG3StUClnSVi
aGNuRByzyEq1q5DJTfypbFcdihjGGJrqLi0Gb4AsVuS/Whgpl7nl9VhMrDAiKT9nJCwSp8sZZtyE
bytNhBQF4hKmSibGnVBfg2xbHBqhPDIYW4KPvC8Rp2kNeEJTr3KKiRZXeloJOVp/aqc5qArgzXEu
lXPQ4KQN7fc2m5ytnZOkQQrXWJnnzi/NMG7U9NAXBSbxD13mBAodg8F9NbgB16xiV6J1oeJ+M9XC
059Wg1EdFJMiM/5snMkf0imcKLK/jgfVNAHAV4Drk6JceZ/KFAzu2EGPywLVp7BrkFkf+jb1XYnc
qjM3o4ORGhWV3OF6jjR3NF/WLvcxF+AzG9p0q/EVYFRTDmAedOog3G37GUHcZZ6V87DrZpSaNAw/
CODuJn+mBip2EKICuEInvIBUw9wLJpWRObEOHMb2wc6u1vTlIVvsEKxzP7PcwKRp0PQC3zoGeUn9
XBdb4eBFaapttuxnvT6XdD4ysAMdE0GsBDJYK+KpS1EHwGx/K5IKoYrZLzbIvRT6FwOvi64iDVEK
XA1xw3ocMJelKdqJGu6DCVcXVCfuMaXrw+t9R6V7X7ViZXBtNxjTbknnmENKq6KyrSurpobtPgqQ
128vDQXZeBvacwmKqbLCdqgvLMcZE1jrbNoNy6/57AxkA7r1sy4gRdFxCh1TEWV6ipJuZ2IeWLnk
I0psDHo0DcURM9ePKnOQ/TKJDR6eDPZUJGJhb6rbx40uA6piZK8x1kCuh0NnKrFoXmRqbEzIDRYT
6JIq1IsqwwQUhv+BFl+655lDFE2XvZ5qQTttO5h0zM9g5nlVemdmTxlz12NfbeBt95xLRG5XxEyC
01digViPzgTcjfZJp0cKPoeR26FUANEZ0jCv+rDRxYGzevZsKz/jUAJ1QDC1OKi7T/ngrEXevs4C
0l2r2y3UXGkVg6OEqlReaQ9oSaEPhYOQQCCqSujgBd6vJRSG4tt0q2hiSxie8XLJlq2jHOYSH1nC
8yb31ey+tMPOQprvDsAUOPCq0DsrMEwGmItUfcpOJjzcRqXMkEQBTp7uz7SQn70R96wHSkVB9Y3j
nOGyIRI49+fuvcrOdtmdFEpDt9LXLV9Qv6YRh61PRqCGmi8u0lVO3TXrdZzN8IY5kwvDoN6zihfB
Lw0KF6mrr9XBRmWTdt7ATORMQD4qxr6sVpljwJzIwAvAukTXT4bc59DiO0IEHSANIalpDTn12cww
xjK1r851srEao9zV0QQbo+vXgMVEBL0qin8OaBJcv77OiqadDCWSQaE5Xo8xtaEAEBKkZV/DhZtR
Q4pYw1PSuOqxVyrsWgjdDkgYuMxPtj56ipmjlmp+zmkHdyFY0fDG8a0BMy3WEeOMQYW2TrURDYow
DKn0TNiFd3Y8C+YJdJ3TWY2yEfUn95AVJFAhehlV6g/LeAHK5bV3MX/AWn9sXlK0XOdPk93Z6Zsc
sU0qdjSYfUwNlIPh9TH173Z/R+11407Yc3nIxG7O24iPRUjGg+UokY1v7+UHTsfhZPbrK2mRu0YA
s1fMULgeEoDNMIIjtaOsjLPlpV1WublpdLAy260LKKfKw15oXibVQEHVoFRDR8Wspqb7hWVjNP+V
493vUeLV0GPTXeThHQrGC2YpNKi+tDwuFPZUTPpDL8way1HEKH2dG2et9EllZ6EYVospX1WknWwe
YDSFAchslYokpTQZFRh7tmqUF6hSjWOUamakYiEseNhj/j5X7WvBG6ywOlAsga323Vlmv5udh4LA
ZtK1q4tTar4G7KenQH8mS30HQ5goqzTk1utJbLBtrPCCA76qrpiGOFBNnxaiVMf7RGp3GdAlFu6f
4ukvxYgSY2oHi2O8DsMEpVxxcjPLIxP2aLOFm1aHApKUbdJOThPYqhHM8gRQkOa7KPfN8xK2pNjC
teUEZsxW8GrrWDLJC32VKmqitg5OdcY2L9qTBiHXMPA4xZlgaoyIVlNiTCCPoG2h1buM3FfLY1e+
ueVbKV4zbAEavE2q7UBeO4FS+3DIzL2wThPObC28gjNUIlEwUZQ6rORbyR/d5bEaP2eMW7XL3pgS
1PAhE1SdCBVUkpuhVWFMYXdtXzMtwwjmEQ1FjbW4wjHTTw6qMq66Uob1LE4V22X93qh3Wr4rtJ26
vM361c/7gtcwmPoqGhXlBFPQFqFJqiWApBhMrsTylGOwk9v7yTzU1x3wjubVebFwIKVNWNPJx8N4
77o3ZkY9gbyRY8edwzl1w7nwEYkcOLjkFwv5rokifJvD4zMLKOl9CWkKDALXtoEDGGZlyZrU++vx
cnGPlXJgI6pH7U5JyVkStjWxpWUGWoEJbMnReou5ibFhZP/yaIpV2nzCpBRyi+2ovmlKlhCCBSV2
ZRly5WEu7kF61bU1SgUtXKMqcfWp4Rswx3viBk23rHH8r53r570ZbbJXij0fDqYB6xJ0e9FMy1C9
3Ihq3Y4OeS6lHmO6aFN3L/rsbsl4NvgML+ZWhRuN+zp248EEaTBwp1dTfRhyLcJJK8rcAsRD4K4G
IJp/IeafZOYmhkJ2V3ucejw5+WMzQtg+3ivFQ4N+0XBx+qDsnbWRrx2k5olhvyviYj635UphPOSL
EXN1rzUHjPKjreHz2JkgN83CLIVhDyd3S6P5NeKxSCne2z2pp1NR7W2ehzBIj2s9fbbyU46IoJow
+EGOiIYBDn5O4bV2zFY4zjSW4Y/OZVTqlUJw/lHxg3qQme6glAzVEVVJ5dJn703WvLm0C+XkblWS
bSxdbvUerWfOiU9taHthwFojD3cLJzQRvgsaWWg+goRSoApwqXAkBcg8EgMQOoMzhiyHbikngT7d
gwsIn2COnvNGHd50JiLopjwdpY8ahQyzUYNBUy5z/47xK8pRy/g/pJ3XctzKlqZfpaOvB90JIOE6
uvuifLHorcgbBElR8N7j6eeDzplpERJZI86OEydCu7aQQNqVa/0m55c0vGu67MZublShrD/HV/wZ
/2I5M4CS9L2qbDqAgnG1UlLq90e0xz567gyZFPZJxvnHc+1qUzhnufUlZDzeyO+hDyIIRGYMPDek
kNnsxFcBkzO4YIqFmZbbIMBwMi5QITgmBvwBwc+aC4J5SaH3daJwKOnmPgyeWqVdq6bKGUtFVpPb
PiqWXqxtEufNdvub2K8WOflXzylXHpT39MWMoiNgtA/GZO5TCsvfiMPpGwuD0tQq+tpQ2zN0UBt1
ph1lDIlIzgdKWRTAvzQ356I89mg6bZAkMIbUVROug2OAnw/Av/YMSxjopR25GvxmDpvUSLa6fc61
feHG4xHwz0/k6u+AKesnT+D1+TpIvQp/+f8VCK9W2kDpUDElXVcsm7HeejkxNsXxVt1boVj0Ch6E
ur7nxngIDGMttQd3iAlDL1KH2krLPkxmRHWzc1G2F3VyhKnx4avNFnzcRqPAFBtAFVlv7GLhqu/Q
HvDy/DRqvlOD3hfNLq3vQPtI8yxHQt1ExUIpLGQcokXMHYKbEK6Ap25yqxlfo+9a9my7YDgykgkO
MrXJipwzTqlfm0Kz7aKwk6aqBEjXmtLsoL01X9Nlt+zZftFlZWaVIw+WW6Ve4OHzpfedy/1YXaRK
xTGRbNSWQucauvrac2doequUUdEFJa87aCsP9KFBGuRrj54tfxzxtHRsYCKm9UHEm6D/2k4/1/Px
sRNIvXYYDurr+JB9//xl9T/jCS1rtvbVQFMsY7DYjiXoLGAerTGp0ZI+6ceAwnV8ESQ6IaB75ShT
zRphkJL6Yhef5vKREoSinMrwJCCayENssTS5pxKxiXDKLcbvaYusbNefT9X5QDjbVv0m3Oe2uHY0
sTWVW99rAUSdqKOJ/DCLKVGvP/+saRj/sN/MTSwtLfRVjYz/Ie5uBrRKurLFi6HqHvW8eA5yPtF3
+y9O0dkGMkRGYsYFU8kKL8ZyY9n3n3/DB6eTNdsC9FQ2qSoDdnvvNAunu8Lnz/1gt5/rHpqyydHa
pG9aJWMjxoVRcUks2TiAHxOI/Slf9af+n+0GbSh0URisgVDzl2N6lWanQt5m7VMdO2QZXQrI+1Y/
rbJTK35KqwuO9Sx9KBQFoFu0IItJ6jpeZsVr0j45yo1rPQTaI/bq5kDCFkcNnNCrqWqpILPjkdrJ
4k1WvOnUSXHCNrWc4/wuiO6NYAWWeWFTsgmdrYr4klX4y9o605qt1V0K8ojiJQivDPXVGR/JPi9b
/0LtL0dz8mK7TErnXCkPfXgeZMAOsoIi41NOfscsyksv1cFFguDxrpEztMsRj93sppdilSf3rXtS
gM92TrzmCOv7A0w43q7vAz0TUlgdNmgSTdocXAYBPlGqQVtz6En0m4AfnaXhqThuZKucm7Ak+e54
/pfk56y5FGTVO5nSQfQ69MWZ5+66Y1DqDyb5XHNRyzzpK+AHDs0P+zY/cqZ/tKnNBReHQMnstgCu
n7YPBvaiQEFJjy1R3ZIezN+KdFxTbnpPXamDuRBixGGaioRnrfJq70d7bvtdvTXigaQhnU1VwzK0
My8bv4mgunBkCtrAvLJTf4Wy4FYludwH5t4bd4mnL/0kOB3IJ0f6aYI3S6AfY3Z/1FezrbqWcZeO
kUpMcIICQfc1FRprLqPVVlSzS5/HBudU44JjiinTW/1hC5hraE1mA1GSMGNcg7Lcd4gTO7P84lk4
N+8Mqq4pC7TnDsGIBsM6CY8Eqh+99Cw8UpUExnXOc30vWTotmQ7AJN3XvBOtuVqTwK4jEQ2i5eor
1dGv3Tbm2kqVoqVV3MMVsb65t+bL52fEB1NtrqsUmV6ltMB0Jm2SKlxVX7xxGbPYyOyqzO2mHhi/
jefHlD4+ONDmMkpJgzy8dBNiOafYlg54dDBIlgAmYderr/XHbOnJkA2li/X+kD01q/Ttaw+dOv+X
S1GIGrMIbCZb+a2w1mRxvvbYWTySlIHliIw4ERQjZS7n8fPHftTLs3BEM7xS6TSNK5ze7CwAwImX
L61K3+rxMQHej5qYrb5IQ1vTBomLrjxFibfWvAoxqneiI8pFH4S6c+WiRoS+rqg1++fQnfZeu3Di
7mCTzhy0S8g8XwvT5wJGYSw7s49QztUSYOY7p/aO7E0frMm5EJFWyLYZKhVO/b13q3xtYs9FiEyZ
UbAVlAgM1d2T1IfT/vl0+WAnldMY/zK5TddzS3W6rQTRLgLkRHyV+en684d/1BWz5ag5WAonsB2n
bG3X7gf9i70xtffLS+dDaJAZp4urajNMePEjV4QPZp6cLUkkDAoN/bABSzhAwTXC9RGYuatiCNeu
HI808sHqkfMFaka2V4c0Qlp0wnVQX5CgvvTqaweNnK1O3cAvxKvQdDCLKliYUl1lwA2/NqCz+4Jn
2GrU2Ayo4aIGh/LDkaj5g4kyVwWy0RNPhoF31oxV96qE289f9+ed+w/BzVwTSNad4URO1x8EnLAB
TcAQTFrvnYaosyr999FrQTzCK6rgagzFSukFFK69CeZSaAuTclacgea6MDUbADA0j8LfhrlO0TPZ
duOdTIep0n/wbW0JWHJSB9Vz/85J5NoezG02kpXVt6rZrkiYLSUSGm76MrEjlEgAVXgauWTh5nBq
ItjXj/FBihqo5k0FtDswqZ+jJptYz5To1yq3LI9Un0nJxY/T7Rj3e60u1zX6fna6UkbzNPaGvRPy
c/NmUEyt70bV2/gwk9rkskLP35XXtgYyIdHgo94hYAe64OXzbjZ+3kn/1M+zeAGqsKoSm3Yod9dw
be/d/s4Ab6QAoMzsm2ygf9ynLlS2mqPvB6fe1FF5MlQmNYwTqx6oy3e7xDpLXZTLwadKlMt7h1J5
vmjt71NWIspOSgsykZZtJwmSXl9HwAA8cQJUcOtJCDv8OowXRfQ91J6hPsBwuE0pHKZyN1J77ptN
L8GxjB7yhquuSFYBOO+ge83gfSFhtJRVtYgBC1t9Dw9oJ9VwE1HdGAElxRTqje+4RpvdQW8e29jZ
Jna3NXySJCC0h5dMewlxKum7fQguQ72o443igLuhZluoyzLf99oP0vTLzmzuoiq9yJX6MEQUlVoq
lZCUKz1blkDKXDAmkY4GbHc/VCCl28sByLyX0BPhuUVNDoIaGClU0AJk95XmuvILMGByF/ty2Q/K
dVaD+XxW1WHRcNnM/WwTjdF9j/93HNxnY7/OyoNubjJBrR49x0YtVxY/dsn9iBVyZ3RXCgzyQvKX
taAFIauIlQ5gvBm0BcsgN8/RwVr0+c7M60VZXWGgsUyDZq3L17g4NQZjFZrpUu/Uh7QqoCmCSeet
2kB/MZFxx2pqFziorndtsxEjztZwUhK/uu6LfEJ/6UZ1PbT1yoZJ0WjKCtzGtg8uwU1bSbqOESi3
FHXZBe2+BYXvWfESW8kxx3bCH/cKBCt5jsHeKgaO7hgRRhn2UuUVDJouQLK0HlCsqcC41qS7km65
V91q03YmSqfOiQrV03F7OFXJ2rfqXUOtrQ78dQxYISr7bWH+qFt3EwTOLkVbU/P119QDOg1By6NA
aydibQbaKo1vhlKfJGKWpoK0bxmfx9r3wLocoDKQJF2SDgGa6uCflyxtq9nXvrEcJt7h6AIm+hY7
+ZU9oslEBcVYKPARFOXMCeuznMJv0a8T+W3AfncMTi3k75odF6FL8mUX9tidqs616r/1HmxNFUhC
DrLdyJa9vBVdd+JEWzJK1EXdrQHegqYXvbehSmc55tIBgw4syKmwcDjrVAFcLAWEWay7eLxtbAhB
BbBRIRcpIybTh7J/EMxEoFE9RQK3dZeJmwGVShaVpyzLAQ0SbF9Gx1ro3QO6x1XgL6MeikkCMnVM
Np1+IoA5mLUPnI2qZQ7aN4YE8JxFOrTCfRHqC9/S8UlE5i+B2VieBkO/QQUK6cF1GN1EiQ1w4K3V
7QUONWp1oqSQ08kT9S0D3ppLHb0gXVwbsK4h7iAfriGfVRlPVZZsfKoZdnibDNeVAGDuOUsGA4zV
QYMx7KTg7R3mMcnIOnpQkhJlIh0uhraLO/vKM5yb1joA30qAPefBSYeied5vzNI8a9igreqbEsMJ
jOCKBtVK5Ig1h4RWKG5RNgE9G/vROq6/9QbrswGmg+NIq7+h2LjUBASsQa5y47kA3Vr393WfbkVg
UXu9imxkM+0d4CC1jpaNj3fkRH5so5NsvFA5wtTgoWpAxYfPjil3eW4CNyx3jiXIzrWLDCpnbLQL
RbDoIPxcmMlVFjGNe2Nhg+sXzm5wzlwLu7bKQjE6W7b1na2C3gRjv8oi/02E8Ynn3yTU11lL04HY
GQCgrAfZpWyR6XqsvQeXalcNLDhxkjPTe7I9oPBMuBr8XIc/zGIANJSzRIV9H4L0SLHQyaLx0izE
XQImfkigF/cp+3LoPCUKO6LfR+U27s2VWffL0iD3bJTZY9ma+1acAkr1UYtB4wHqMAqkZrrRg0Pd
vqjlWRCfaeLR7vpNmHEq9xQlq0kytztokmP/+1AX+yrXt1F4DdZwPbjpGTeApWTccIMpoxsjR5MZ
GmDtgK+tKR65yU61nLNSO2vLl4KKvNcta8TrzRodQy9fD/beKPtFYd3V9hO5pVUYtKvCvDeSH7p5
04aP+IatJFQSj6CjSV8seAwjzjtaZV2V4WVeYZfi3YTlfRJsWFHbzuVpRhycedFw2eEJFignUWeB
pWMHBoOLtuqSigtEPKNYRGEFJ9g+qVKx7BLAA0kVrpvw2s3qQ5vC0wCLYwLzLsBumkQmXKZMx3l0
h2sRpeBwAbB4/q033vAaKwHoSNjti966p6W4UuRdF2xrcsJQqfqg28fKieWSE3bOIkpIOSD2SS4l
GazXJuPEad8yuHnBEG+Spj+tLahuDuu3+OY66r73qbJWIDsVJmssBHwZd2FQpJssbZWgJxTuCNSu
jeaYgt4HmhaWNrvh+JgnuhBiuoMznNeVugrYm6sSZnjxQ3bhNiW0qgG6BGWKCRR0dvgDuP+uPVNZ
dj7ct+DHqCXXkcvh5t6USbJKDI84T1tlLM8wI+9o7+umBXQF4T2ol6Wv7MomAxXuwNW8cWKQoWm2
MWtAVQCDPw+5pPFRyDz7rKz2myj3WzK9LXjFGNY74jXFla81u0opVgGbMUzjXadvi3w8tdXH0v4O
BnahxebKytqFP8K9hIiVg/LoQwNG9gUOI4sRWkQ3QiBV1oVsDsAKg/4qzON1juS8GV02KaTVUDtU
E5YwJ0Cl1FdLWPFWvozT20i9qhE+GOtuZWf6WrjDirvq9wQSqhONm8BDlYqiwXCFYfomg8gZ7Dt4
YkF9aYBi0gc8iMRdizSjBZkkdM9i/xUorZG3J515HXJOhV269rhL2o11FkYg0sjmu0RWENioM2QR
Nokd1OnqBKUgdZEUAZTyTQnlvqM6XQIKYjsYy6exOKD5QyQEXdnKHoSC9DWpxEmGtlFOjcK7rtm4
BpgAfbVxijPHOC/LVR1cadm4E+F+YNwr2FyuB6pYyXa65i0BpxEXnLj51o33WlctTdNfjWxnhgWe
E7KFLQFnq/la2hcpm7IomoVWZ+ziQD4hEunPsrnukmsf/hlZ2GxKVQdXOUA5FDOc0tkEEQGovVVM
eGq6OA3i81F54sgAkdmtdCKnvL0eQuqk3ka4ZyOHZ1nc2KO98rSt0i+6a6s6K/px4U61FnHwxist
vbXUSyMq15gdLyRF8qA5a6xvFbzMeN+zrZmEy4bKTJ5w8egJRIz7GDzZiE1E0P6rG7e7F+LK917a
8hCEDy7c6oC5kDD/dOM8916cEi4VDw5vszKYHK+JNdhwbaj7lLTwV3A9+9KHhdNb4JYxQls3EBHL
RNz28VVGXd3CeQCg7dpOtL2jqRvbdK8x5V5HzgEjDDsqN3kO/F7TTuvM36fcflwg4llsgpxieJyB
ckFxn1VPiXtTBXdq4pxAEkIQUL91++abIvJDzJLOrNfR7K9avD9xXsDmbZVifFaRf2qyW1mzQwiI
DH524oL+1AM6ALZ0oHg3ALyWFTTRVnAIDFdZ4mJV1i9a93zAvTMH6VY8u+p1q2WLEiKGY6FfIO8M
BGqTALasiE5lftfG26b/FkbDKmtOkCubjEIJW0FhSTZGVT9LWYp6foXr8IJFBgceHjPWDSz2ZzW8
bggvBKPv3MHvwnek7p5L96BTFdYuSZcQ7q81gMT1eGbI06Dtt7btrFAAqcVh4PxI5FMI06F37qX9
pmLpZwbZ2muza0t6dylk7QCZETRQamTgV40LNN7nBIq4f3poe2/5l2qMqMPgbxP11a2Htd0TBoAK
X5ZyJ/3t0BUw2Q8qRczY5O5bPURhBiE6AjfXQGpHhqGt7mylOogM05jCr7kzm+5uJLzOmuqbj0C2
6TRwsPytdBAyoEpkwkFsa3CeSb32YB1Usrg1G2ePpv55B6vfGkC1xqvERD5NhXinOssOi51wuop3
hEKw/xvz0oD877vnE4sG8RTX3tS9Q22ObdyDrYywQDL6GwhNBXeAbgrmsNVzlH7jA/dNvX5lQ5qw
qpNAnGrZfU8CTY8HiCLjMnKJyOFyqKZ9nY/4hEzj6QzbtN1V7X46hLS4+BHIeBe6+hLK+dIuIUTI
m4EUQkK2SYGSNcbeCsIHkhX7oAEGbe76/qQK7QtLJhBrgzNdRyQ3BlRY1Gvf24aIrthVcu2qclvD
hPHK5tyV+gm6advBBzrVYfZW9rtR2nurEYcqZj6yI9kIMXfGo2JOcQUbVHXtAfAvy6e2dDdWAr75
Fs+efHBPh9S6iaNup9ogDxHCOXKc/bkIpc8ShTCX6Aw404cBYiG8aL98+/zBP0Xt/pSZmKUKO7U1
O6kV/cFu6js2s3MXmZ7eJA7VEYbAI2og/rcTQJ/2G3INxCDmEnLZYVTUi6i396Ia7337R+h45477
4/OXmr7qT+80SzOWo1OAnzeRDYvlIiIImiDKXZ6tPn/8T225Pz1/lmGUkd22RUxJLxf6qh7FXeed
pBpWRd2PQLnxGpXC/F7tQBrXJx1nYjOE57F1Xhy13/2p8venN5jlIBEoz0zmIF9IHmWEYa8NCXyQ
Yg2S7MTtHFgXuExmFz0+CgFM54qzKtE4ZdLTOj8Ade1RVbA18bVc/1xF2YcIFkQUxg++slW7uzE4
kl/kdP3zUM6FlC0zhb/BeXWAfL8o8NglGwcvcQc04obLM+SQ9EAAhJVHvEyp+qfBaxEjVK+uxFjd
ZJwooy9XBSQ1zoK1hCrdw1uIU66/V23+qHtyY5jNRo7yxM/bta88ShDimW5fONm3Lm+Xgxesk+S+
GK1lF8GGy/dVdeoO92ldrFA3cmDEqvVFGYbLBFGRkkRz4V7q9onNbsqetszNU5h/RfEQiYb0Gto2
mAn1EMrY3asMQlA0Lq38EamQ2IXNdlK3KHKLFSiQJrEIHqHJK/WDz0bZwzjqs2TKJCxdpVpMKgNF
kxNVPEc+wWIEUBcBjbiGGerbZ7XZ7xUJon9S6ljb8akj1pBY5QhdsTj3s301uEuDFKFGHqLXk12I
EFfEtSCrIdOre5lHCwTd4Khmw11YZ6uy8ffIsaK09WjphO3BPipOclJsWC0F3vPY/0gz75BD9Cl8
8NOwGFFo0fSt0Z06yFVn+BpQIjsdx+C8DAJOY+J2TtVODVkrycrrYYB30Bm9rbvxDBW1KYuhhvra
P4ZSO0uzH3pW7GJ7WMXNxO4/yf3boBwfo47gx4Q3aKprrpzLPODEgaZXpbdtdKZFZwBFEXdyw40z
vOiJuh5EeG3Vb47/KjV/lXeIxyUWiY+Qu1a0KDWx7NOdkl/XVr4a9fxHV6W7Whm5sz1a8gCQHLpr
fZro+ho9Ey7ycomq0qI1k8sRMnkH36hs+02XuSSQ4lMIbz8dxj0/frQBFvhxhmfut4gEcTPRKxFS
tMaQNJJ1SNRzfzyriR7LwbszlIchLA9O+mb5sGqNZNXrxXqAV9B0zrn09ZPa018CnQwEwA1HvCmt
DvcYW63KQLY2x2j9IYS3hbpYk28c9DXSRF6GljhSB/mgmKPNzpQiClumjNsRdbRkDW96z18pNhAS
H3bceAzh8MFe/tOa7JdSFGqtqYaIUHeoo7sEm2GjOnWgtX6+k39wx9NmB4UzplxSiKQOmdiFHoZ5
/XDs/vjBvjU7IixPDSSZ3e7QV2dNe8MJcOTBH1S3fsJ3f+kP09GzLrXIlDfIQ7TuiDIYInKYHafi
2PE2HSJ/OFzmCrmGlcZVNBoMLEyOPKrxEDRJl52ESJYE4Z0vtkNqs88ES0fay89H4oNhnmvmpqMq
rGH6rNJ/1q0pMoTThwTA50//oNPmYrl25PvJ2DDOniFwIj/0Wg0BFRG67vvnDfxMdvyhz+bKuaFb
g6Q1dE5Ac5h26n1QBudRLl9UjyQ91rwBO2utvlptz/U2Pk/cb3bJlWRywoNwh8rSqskRDvOGXZRz
oxXZi2Mm+xq+JcW7Tdmq6zCMDynR9JE3/miUZ8hfYQ6ecPOeUiMMQ9OnrGBmp118E/mPXf7N62tU
1rzHEUkuieiHE6HpYylImtULpQPVlUPtrCAj2ZmgpPScKq8hIvCfv9tHy3JW7arcUEVdziaXCO6Q
Q2QgP/j5k41pZf9pnGZZnYJ7sNpIZkKdhpeJMWyLxFs7dbfXzGGbQUtT1HxRZfEK4XpUflDjSLN7
B4KQSlLbS3d22C1D80kNQVJm+gnVpoXrg0kNl5n14oXs3NFNMQmVkNZUVcIMPEEFDOEOLSivQk4L
uTTHjXaVXa91/zFynyMjX8OP2+VDdJ8N/S4CbhwHlzrF/BSb1cZ5cl25rJxtGiD9MPYvspfXuEaT
JdCP9MpHy2O2kw+R43sFkvwHNc5IgsTLHsFgzN6o5P4Tv/7vr/1/eG/Z5T+6uPrv/+TPr1k+lIHn
17M//vdZ8FpmVfaj/s/pr/3f/+z9X/rv8+cW4ns2/2/e/RWe/M+WV8/187s/wCsL6uGqeSuHa/jo
cf3z8bzj9F/+v/74L28/n3I75G//9a+vWZPW09MQ0Uz/9Z8/7b/D25hkkP/91+f/88fz54S/t0+/
Z+lbFTz/9nfenquavy7VfxOqo+uabaOIqk17X/c2/eIY/KAKbrDSwIlEnY7YNCtr/7/+1fg3R1ia
5jhwfU3B5sjaqbJm+klReZ6wdH6UAoV3G4n8//Ny7wbofwbsX9ImucyCtIaFMuFp/2elWLaFQoqQ
piZsoUqh29P+8cuBY5S2dI3GMTZJwppcmaqHfouGK2h86HI1TzaV4ov+vOO+k+wKX0Dms/FCH48c
DOr7G8A/3kPqQLYQfRdgBmfv4VsC5r7byE2rx5a29SPOwXNhtlGPvFkhfgwpPDsE1Or4ddQdXsgY
gmwl4sK/+WX0/tlBv3bI+1XCi1iGbuia1Kjc0TNzSgpEUqdCVUlutCJ7VYQmXmMj6h4VbMHXjRMe
o0/81v80ZzGejjDR27at2eJ0NVup0XWSG7+2NHj2hKC+huEjFR8f8qboW3ATkTK+WKlq7Ezp2lef
f+/7Xfgf32vpqqVKSdHamvMtKs2PzQJpYSQdY2fjxE18Lb0q+au9/p+tkH03bF0KR53m86/TzNJh
mw6dSq9SEX7ITKwRvbgOj8C234cXP1sxNUMgNqvRm2KOu8yYvJ7XoUeWdRXFWFGh6CBiKNZ9fYxE
9nu3mao0Tb7FMDTNtrT3H1Q54TBmQCu4EMTRwSgrk/StCG4/H5zfP4i+sg1Vk6Ztq7ozAwylnZo7
bam0m84K67WZCeukVmS7cKmQPn7e1G8f5OioDDmOpesm/5ujdtHEiZTYIHMdDdxM0WpMlqLPjxle
/PZBDkNjmo6mO1KazPn33aaPzmAYmeVuqgm9DjW2iLjD47EIwz6w1e9/+02GygrWVdO0DOnMbxcc
2LbTmqq7CRs8wpdt4WUd+Iq6vvv7dgx2Y4228Ab+CdD/ZRNt+zIzm4ZcX87l5coWMUpdMhIP/3+t
zPqutKiryLzCAXeSEMgiA1uXIjzGupyPEOcAfqHSNtmMhCHnmK/CD3WtRWSFvGU+nHlt1MKekSli
aiBxPv+gPzRlsxUYzG1pcQJNv//SbWHqJVFY1t2mcrFs7T0lxgtTNOKbZbNfHIl+foLgfj3p+DBb
qobgs1TDsucEAED6iGMLJIvTUQ/0TUUpC0UKy3Ch6LYo3kizFAjF8n/yJEx8VzvIKsdQqeniMkFQ
pEF7za5GhPUCVyC1GVZj/iBBqyKZEeZpcx9UWVbcVDbx1sKqIyAiCSpxA8WDLh/XuhXnFDcULKFL
6eT1vi6s4FEF1t5tZS1B2zRlU5JYSEY1PQR57rj7RFST+rXhNFus+dRk35lK3XSLqBVlsRu0KL3X
RFuiE4xh9yKudfjGfztEmiAJPp2FjjCMOXC2aVwt9BLRbRIXUEmB7d5KFoFNyTM+Voudwv7340NT
lsXuzflv0OD72TAotp96GvorUaGigFvz6W5bjCiBlcqlyO3soEjduf7r7yMC47TQNR2q/fxc0nUU
9jIkBzZmpIh1gCUFhUXpqjuryZNj7M7f57vGFmsI/nFoce4iVXlV6tPFPUiNvln2btfvp35Y6E1o
r/76uzTbEI427bTTgfu+M6tIU5HkhgU0KM4EukyiR7Prkx2+GvrT5029Jx9ati00XRo0wplBTnl+
cAjXa/U27/uNYoTcJIfYOck7a9wFaaKdZkJBCbaxKehrQ6j89QZC07Zp2Aw8mLB50Bi2eWzZSdpv
ygT1rZWeUWmnOlYM4xKMW9euP//S38ePpTAdyHwvSMt5c4XtlFrWtIjT4cHL/c68Kkd0HZIo/buM
1dSnum5zPhKRcT1gg3w/fKYdBNTvnHGjNcb3qgYuXCtD9Ndrm0b4ELZgc7oFzEIYgnCzdoZMbLIA
zaWiNIHxNz7wN9FYfxlk/vyeX5qare2sMnMvGBKxyVtVkov1823vqOZfTwc+iOjCVBkm25rz4TiX
E5SCsOAeh6SgfF434MWgh7i+mR3pu3m0xAdJIaTK/UzVpzn4foBI+YSjWgRig5OnjrA5aaFcFsaR
VTy/i0ytqKYjNE5iDuV54QXN+lpU7JcbLQxTbCLMTke6PhfBS6kO1VofRpR+/3qOS9VxHM5JTROs
rPcfxmliiqQwBVqk2p2nBPUB08EnzarKvx8srp1EgdY0x/8BzPnl8DeSoUIgpxEbMw2G23bwmpN2
rKl1T5Dav/4mAgzB1GDNqhiKvP8mqeMzMI7asJEeYgM7z7dybYt4egluStfdfvd5c3+YG9zjNBM5
D8OwxZyAA1FLyZLMGInTHNSIS+S2u+yYs9Qfpsa7Rmb35ZBdOdDtkR1C9TtoFlmhwuUF09YM461e
RumReTEzAfq5JdEgKV8uVjqDNuvEtMrHorS0cVPqSMpR5467bu1i0wNoT/XNBohOatjLIW401l5u
YCwQSB9YsGUV8Y2riugggwbhacFAuU+DLPPHv+13oiSTCHy6YRrO/Co96F5g5wRbmyrsEAGr8m+m
3utHEhW/Dy5PnzIDlrBUjf3m/VwqscmEVY69hrRFASTGcm/5V8f0MH4fXbYWwiHD5h/am7WCoQCx
pK90m8GKA7AP/Xk45N/dBFkCXxw5v2fIvmlkaYy4Q6Xz8NP6+fsvK1EdZBGhDdJtSmyr2nUWaI2y
jJIwG5F0bIBStH6Sdds8r5Jslw05ieQ+aYuzUpSKdullEX4miVU6IGrRsC/bgxdlSJQqqYtEZU91
l4JRachk3QiDdeAkdt7vQ2bLsNPTsaeaBUFQ25a6kd9EQtYX4PFqFUVLMHO3URERdCz8Lk4pUdTB
mKIZHAXtdw1JScUGPlOUr1wwckDG7KTtgqAnBP/oRce427+f/lJVdXqJ7dE25BwI6QG1yWJLElLZ
EqFtzw3xtJHOUpPiWFO/TzLiPi79HC2qw31sdjLnBUj9IsDz3AH0vx2GVlsVRmAcuRH9lnOzCdaE
JpHUBnorOcjez2Utw8Aob3RK0lb4kqB/+h3YXbIxPUdZBsOYn3rNkJ1WdQbKT+u1i1SkR1/i9141
VS5kkh5VeYu5ZVpn6U3kIei+ifuAKnfoNA9+ayFqabrBX6FjpnlOmpMUp0HSdfrcWTIlMp0iSaq0
RXOraRYiI+hGtmw4slH+4YM4Nzn2pUUbpG7ed6pEFDMNCz6Im1OKz8SoXY8jdyctLLS/Ih3+84NQ
4yVXTJTgGNOr/LJwEeqsai+vaCps42svDlqEAZv0USgApz7fW//4VaamsUOYHKU/T4dfmrIttVPy
IG83kOKqLdKeybdcM4xz01NBlX/e1u8XQcbJNEzHNgmCHX1aHb+0JXqK5o4BZLugyhKowaaJ7Bun
di/QX83wQJbukQb/9HHTxof+0BRtzV1TR8tqBsecGszQZGXrjdepgPCQcpn7634kv0a2kAQzR4g1
r+8WgSyGVNVa1EGxnbJjsJkIpEOLzvtjKlQO3fT+Pm1r5CeJiEmtWKyt993olFbj50WvbcBgUdrr
jBLp1J6ouFiIpiiUBedbhg+BNgTngzpCwtNsOQ5/mZK1iSNNQ7DIbUdypZi9xVhLqWg2b6EXMOqg
RI3j/+bszHoct7Ut/IsEaKb06qFcdlcP6Tl5EXK6E03ULFGUfv391OcCty0bFuoGnSBAgGyT2iT3
sPZau2Dq+3MiRrWxuYtjrFdMOd0PBQec9GHlOL6WcT+WJsTvPaspHLSQTIOBkcfueestgc1aQB1T
ruBuXv77b+4JDYFEJq+2wZu0n8NBtvCD80gTO8Wnx5burSd0l5uEYpzHubu2NHl9UsNQaj9pC0yM
9BFHi2WQPr3aSmBzT1HHdmkHrUeYrdIJDC9t4WpeVDDi2rNPS6X41Rlg6FAoN53QssjWf3Vsf9u1
VFTObIygf2j0oEFj8/7bu9ioxmpj024/T+j4RN+4nL303VaBsVfUIermcXLqyiq9+K3LJAf/QBMs
2hKlvb2oMEUOQ+PM5RFbwy7h1nKiyZjjk9OUNlDlaSA6MDpJ7ZLupfV1GK0hPU0IBWwt8tYzlubf
8mqH1JwpJV17hqHzKHR9YFYZMVsGOqRJ0fOqp+q1vkEUSvyJA/LJqJKtfD1PeOLyubCfqs7Qx2mG
W1NEkJm/0gN5kKnI2ha3Irmuv7KibIREREe1o9Q+uHZ31PuR/H4jZb+5D2nkkh8IRzhLq23dHCKk
REi8NDXEOHnPcK3VQ8bsm71ZMvOTqfxMcTM0/ultt/T3tbTBeWovnJMtaM+N1/A7nF/RgWMLh6bw
9bdTdd9GKpf8Drd4oc3LyLbnv5Wh9WEsUa3yw24LF3PjLRw5rizTd8PAXWKtlUWqCz0st+aTo5kJ
VVMAObV24lehQ4lGfF4Zh3yXegVHQqys+KWySt8s/dNQNOahFMik1eNYbnjkzfHGCk7CqWMhXrBG
jKYV+1eEM2y3w5QwpBcA3LTbn6Wstrgi7lkSlAuoJ1FNIh6/3rWR4eOiZITlJAr7p09M8q0SXbXP
5jjY8MxlZ67eLdbE/W7RevYtstclG/ztbmyMpLXDTjqnBFE65PZQQdUeIpIm3A+fCsPz3zjm1LwA
23h1ZeSXZdZGy5vLfx0joEOcKV1VzsnufElig9gFirXgbbN+i4JwWcTNIoUP1Sy35RLeXS9SB/bs
DCamktHK307hCLCRntKXxGjkxZ9V/uOVlwpJH/VTiy3l2fG91efr57F0M69hmNgxeobBIe12NAO9
j638KqSvlsUFTDWD3ild/F/UcL99uy7WKrIZZ2MexmCQ0q9zscyxNAtktCwmZzeNZUL0JdH7eTLj
xns3wzDxbU5dRJxEUdgBNOaAZvcWUIAfFaP1MQPNjHHstJ17sC/LTm1hDu549hLCcB2S73O3r1IU
z4mUSxuWqaYCHFgdSTQd0VJ543WQIz7en5urh6/gkHdxWpem8jppnsIM159H+xQZgwRdMPXPcJ+b
58dW7i2IUiX1ci4FFxjLtW8JO+9sC1khij6AsgZG/nclqrKQrqbZ8//D1HK9kaHblr2+5Toy4iK1
ECoIFbh0Rv4g4UsdVBLC8bXpKlvHMVlqbgTQ1JquF5WottWRXbgnWfnzpXFTd59Lq9iIy+5tHQAk
qgAEgMTNKytZXiTcsgaU1RNTPQy4LOjEJEKjVBob19yvesL6rBCcE5qTF5veulM0dUM3hl3mMvbp
MzAz+uGxnyfr6MYWlNiWRlI8d6oXJCKyz1nVwpiQMN8mDK491FDnBbjnHh5/zju3Eo0CHmL2mBBn
zSYTGOEUR4RZgAO79L3raf9PaTT6mWcm3pez0W88kvft+Wy0b3PdmqvArbSl1eQxYG0rZ4Spnct3
gzAOQ4r2dpamPx8v7t7hE4Iiok33ALDK6goMh3AwlBF7p4T+G032xPnYZ2G0saR7HsTcIJGK65lc
J6t3P82h64MxgcPntcU7NSP7U1MhfjZUbG2YurOg0LaJMiwLHB34uOsjEYelqieFKSF7/1QYEt+B
BH8jg7gJ0PyArintHS6u0MMprq24dSY9Y5HIKXPRHioxMladpAWiZEV1rhK3fpP51VZv8U4MsPRc
lmovATBZ0rVRpiECs2pz/wSpVgZV/jDU/xn4KR2iIRpB1UwG6IHoyY7+Rv11/vOxp9z5hqRkIQ+m
oBYs1vjsymM8QhcusZvdU9Wvk/pT4RvuKRFQpDw2dROGs7vAHcHKeFwBoIGuF6or5rcYxPBPfM3A
O3bNXPj7nElI+00FVMdm0DliILrN7OEDE78d3CG1yrfYxe5ud4C3knGQ36w50ROEfPtqQg4BFR/4
rTMZDfKQyzl5azLzwKSpaIaPBOn1QejSeXq8Bfd2m8/p4MB0zalwXW8BIMYmM0QtTqq3u1PX1shg
GL7/ZDhztrHb907M76ZWvtwp1VOr68RpKFt/b87ahuzY3RqVu2cloKzlUD0gjFwnwumIwHNJE+gk
omyC/EeGqAhDBPB42+5aIYbgL2/xnNVa0nAsu0DyzWCIQmfayb4vZauNw79lZPl2v8VzozOLdqq1
Dz+R4z4xPvLJnIN446vcu2GCkOoRLWRiIrF6BRyGJjt3wfbkY//C/Y3uYd68UBVLdvGYMseOnNDr
9y4k/YUj0gKFuT51dobeXVuSnIEDTr9R289fRrpl5Ua4d8+zQ7DOAGhpFt6U2BGDTp0slZhJhb74
ZNG7Zo6Mp8Ss7I0V3Zri9QQdvZR5QtNd+xy8xLCumvhcmRJMLIjeQ0HdajfPxc/He3fXEvEKzRjC
MYpK1y6hk17rIkeKKLXH5uiXhnGYrEYc+gYCs8emlsvvOkJiUS5gpCWbBpixOM5v3icda840LzkT
3373RXPWUBiyosMwWPZT5PfpqwNn7GGJi9CiVrZGf8uqDWaeUi7j3Ow/Lh3CA0D28Z0CEbzh87cH
61cnC7BQCJzBXfdFBGllIYsK18hkgl5sbexDWW1NNd21EtqUq0CSmTcnS8y12XYzC4KibnoezEK9
bcZRbjRebt8wahy2wyVE2kyEsDq/WWY63VKxPVmz48C7DU1QP8bqVGbp+CRH1O5HDWNe147282hR
bHq9l9CK+S9Kgwrcsgm/eYnoDSq1YuSOktAjl8AJd2Y3NAgnRs0pmPJoI3C/fSxDDpkdWL7JWxKs
56uqtqgqkiHv5AUtcCGNSKQElR/nP1vY3KwD0IrgDxCB0buOrsPWnXJ7WS7WAcwBafCI1VfxpcXE
RMAID8cvRAHmnId+O54ZhHaLU9QibXLoh9D/KaaOVOzxPt9xpqXFLwiMaPfyb9f7nMvOdxA18k62
XQaH0K+jg6nzrV7/nevF4rwL7uUlGFlX+d0sZ/BCJh46vRWaYxrMiF261t7u+3LDce6ZcmgJMWvC
0bC9VeKvkqo1pYdUlJ2NAvXCSpbncA7nT8kE3dnjzbtrawnxqGAuaImVrTQvSATbwj8l0SLPZ+Ty
JR158upUbw2P3DUF+BCID2hiPPT6O5VGvWCja//UtKZexPpIZBvCK0F9Y8Ml7h0FxxdUe4BH2W64
uqBbAYmO7bREOr2Y3trxaB/sCDZ0NQbuF9ct6+emcBiqrjfvnHvOSLWYaIB6JDnQaj8nE01iNRE3
zy4UDG3VFKfMN5uN9d2zQjQMlJJysYe9662UtSjSiU7HyVIzwqpjB1HZCFPNY9+4ayWkMBRShwIg
tXpRySqGpJEe4n5tlr5vXbd4a1jK+fR6Kx6Hl9oJrS2gNNdrGQOYgLiq3VNsxIxomDA2+LnZblyO
d5zPJx3FHWgdE9StLolyqJ2wMr3sZOci2ZPBpHsByhcXgJLwlQviSSP88IlDPKrSzsoFaKOmdJe7
7BRWMtqFY5I9OaXeKtTefBysuC4PnEWww9W7skKIb/OgieTEpdQ8j2LKDuEcbLFT32wbVpZAdGml
gidbj1nFnW2WrYDxhsBLQYwmo/7H2KCqK1Oze3VjeDHGpBxJJ4/2TdVFjXnHmBWgMDhfqh/FsFTZ
VaK3Oju3BS6QEewa/UCbKI7Y/trjqshXYd7n8DouVeEvTZAJ5k2nFAbkr4YTxu2hMPqs+beuY+Ht
rAkKtH3o9cz9N5Wv9bM3R6bxlGnlp+8nL6yb748daJlcvI4vqfIRXnJ/8M7QC1o5qzkWvTQ6nLXR
cIIWDnRg/ziTaJ1DKLSyYI5pPGV+mTlSCy2UMWWfptJMHei8NFPByvLLPtl4lG6RhZDKcRPg0kDw
lzjieteaLAuLMMjSEzDdVB+GvpFobFcR9HoUDAP/Yxp06kcbFZ71TRqZar7XnqjdfWynIn0BPgq5
lZFYkX9hZhYpU0tU9RbI/Sbi4zfyy5wFxECZZo0dMppgSCrPTE9x2+fVMY1iS+0DT9UamVw9lx+s
svAQHqS2pxgjYLeghh3N8LDxAZfI8ipBILmmXMs1A8wBDPrqTrMZ+WjaQuWnKq/69lCmePUucKJI
/hnFgxafLW1Xo7ODgyeDNcQuHU/+XVVm85+mBBVqHR//npt8hZ9DNZfrwAcLQ/hy/eny1DScPKjy
k+1NsF0moYWI1xxZ7600nt72fVRvOMvt5UTzdnl5iShofa8LVYA+hqAOePtCw4vfF70lf+Dpr65n
LC1iJtQAcnFK6I6tlmUm9J8TWVA4hUrADosSjkaz38hgV/Q+dEzpRYNycpfBW4p+wcpMlc2u6Esz
OxEDUlWEcU1Mu2ZQxQTNRtra8TOSVWOw9yQqtG8ohdXy7HJQfgxlPZfvdWE78zMSMGG9j5neZyTJ
TobiYPeOao6ZYUEdU42ZWbhwpPai3YoVbs8E3V72aOkuLw3E1UMxiSHyvbotTqkfV+E+tGKIvuIi
8sx9FNTMtVBEFepo2DJujiBabXRFHY189GMfvH1JyFtBFtH5oZRHg//6Y4WUnt2JuPY0eAicjW33
ownjDBVUcysTuePtgJl+9WqpddM3uLbUm2rOmCfITxI2mC9Me0IvYxb5l9ye/MM8lMaGg9xx9sCm
J0zW4+Ly60I0wjJNjeBSfsrMJPnQT5E3H/3MmuXrTzG1oaVrz+gnM1CrddF/hh0lQxHRA0dynEyI
F3cZXHovOuvnv5TMt6qSt5+MT+VxuoiclvR5WfhvCazRO6WNIkB1aiB2eqedyTh6kpZBGXb9q72D
niBz5cyu0WCnZ3BtarRDnHTOqhOUI8nRnxZh+rmC581XWfnaUBBkAugKqg9OwFDIemqniVsVB0Va
neYA0tjJRxO795hs7EkkNx6Cezv4u6nlbP62g4VhzJPX5uzgXIp9aUOSJEa75siZ3sYO3no9q2JG
gxNOwB6u+WK0Jl2o/LY65Z5E0tKTl9xSSIz1BoRSOTSBj4/zrdMv5qBKYNyFGCpcOaPbFdRwmro6
ZX2GsFrHNAEZarfRXL3FPi/f6jczq1tjmIkpNFQQzCG1yaEbs+jvQE/qMLsx1Os05fYOEdu4i/1s
uoSq7P8aC/k6OpzlASBSZKkUxSgG2+spoim3BoOeIw4zp8N7OYGCnwxTPbcupIKPt/WewwDgg42C
pgPgU+faYWAvBKgZ5UvSmH1g4LU9WS0wa6WDcOPWuucvgBbtEEwEkdJ6jrMxyYopmsnT3PjotAcR
pGUzFOMmkH4oaX6+fl2grckgaF9jceUuYU8Tya+L4mQoD+7ldLJQhx6K517ZycYW3vPM302tXCZH
OC3yq2R57wau/gkYanFQnZL+xj1ybweBsXrgbXlu/HXpRFhtaBdBXJyY9Y0/U2ho/+2h53iyjU4v
rE3+xhdbgsbroNIlPQJ5ByyZ9up6D2fYYRn5YA9raVYHA5j8WZRR+6ELzfgfQrz5vTModanT3tso
pN7dUjoSADdwP2BW116pnTTTg4FXtuEgXhydQjiiRwz9Pz7dwrLCiCqYa/ru13bm0vASD2YRWDwR
8XZFBA61z6aNfVwcYL2PxOaUSkn9ljGmayttXVGALQRWCJoPTuf5nydO/kfEPSxKD531pqiDId09
PgH39hDoEVEqMRB969XJRrDGY2rZlyfLAELZ0sg8tqTQnx9buXd/0JCg0U/OTrC6WpvMXXgBctZW
Zqr72xulln8nMUAlVCR9ZFBfY21BEsJEwaQNeEJqK/Skr3cysw1/ssoU1ZKkGp57TYZH6aN+knm3
NUN8vX2LKchPSGMcKsw2hP4rU6JLQ+koUVwgWfGdY2XLwSFCKMZkwzuWHfo/7/hlCCA+qA+4exbM
7srXqRxmVpDW8jIPrepBmErzMKX0D/KoReuiDgDBvHYXHWASIa4I4hpCm5VnVLJv2nzy5aUaU2tv
xBnE1wXAtKG0t1TYrq+Q/y6OqcDlD9HWTY/MHoOijdypuFhN0R7s6W1Zl/tAwRcY9Z65GwN0SyZ7
2KqI3dvTEOw1CSjhOCX0az+RnZnG0vGLS5yiBZCo4JD60t1bjftN0bbd8Mo7rrKAXEAT/jpt65Yj
fF1+VqZBcaFqlhyKzkneuAn89K/+anQ1FxNLkZ7r5HpNc6sya2CS/YIIAVIstkkopASiInzODVN3
FkSB1ONGXMbMuYSvTQ0qrqRtDPVFFVp/QFAvfo5yxGYfL+jOR+IN4/9OTExzYT1SHEyxZbhpUV+6
+qm3FJtWZuPO1alxcLY09e6syF8IpLg1li1ci9LrpKOLolR9iW2gx82QhE/JJKdPj1d0fdH/8naw
hgtfkkVVyFqDdUanj9so89m3CbEUkO25A9eH7I6DB5HNrM2xhsA632TJur6E/9fuQhgFQIk5rPWA
ewcopfRnq760sqUPB4fLziuM8NCRf2/cVnc2kuuQ0vzSdaPnu0ownMyMh6CLqkuSjTOiKsi5ZQ0K
sY838s6COLfQooFD5b1c1yPnRMTl3NqL4oEV74u4CT4VkI+dYMTwN0KNO6ZCeG1+VV1I0dZjO0qk
QWyhi30xgNQe+3wM90WTuYus2Raq+s7eMSEcUGgl71wqVdfHilDfGzJVNRfHQNr6qfBDIzxOTgMJ
xuPtu2eIx5E+NBxxLG71dmmNypQDdeHFSsdsLxCuRKgcuZ3XWyGWXd4tmmvk7dfLQcDLVWEf1pc0
U+b7xJjBLBsTBBvHx3Zu7wlqiEAaCH2XO2k9BlJ1BbBpJo4vYZTF4tnR4LOeUrOPxyMsJl55SifR
xOfHRm+3EOgILwisLEtGuJ6kGQPdRQI5ikvXhfKiiBWCc1xVab5h59b9oFKiRUS9lPQLrpTrTWyD
vu0KbQ4XL1TNEyUWZqDo5ewboDiv/l6YAmIPGj0UAVMS16aosw1jOfrDxffoECnH1k+VMLb0F+8u
iJk0yLUgQqPBcm3FzSPRo6quLhJ657eGmLkDu9FzPs+ugU7J4690e+G6+IbvAhd0FjD/6jZSjpd1
kKSOF+V3ZX4Y4zEUTw7UhNPRE3JIL7GVo0kxySL+8HrLwiVoW/A4PJKr7zYT6MupmY1nhr2YCyrz
NClPLsxv036arFi+tH3jRwfb12pr1OU2puJN/kU3w8kGrL+47m81HsvtkyBI8xbIw0i9pXTmL1YC
24g1m/Hz3Cj/Q+s77R4Kx9e1AJd3hj8UXzgYsB3Qp7+23DpNR4Mo784wjYHWrjteNntz9Pv2vLOn
3FzkZB6P6bo0p7VVw7s9dOfcTFF4Kuodf38Pkuof3+ui58ff8dZdgXrSxKFlz3qIw6+XBF+z26Um
+mtZm6JeOEONlJNX7ErD0hsvzaquv2zfYosSCNOhLG0NtotTu4xcNxnPbhN3AloOr4QJPkCz6aDr
1M0vopqc6NDNczADnqnMlzGs1PApMZOg2Xu+VFYPz7Z2oJrPoMoFFOihB5UaYwEJTIw86R5FEPpx
OhPx34/36deFd52m0CPk+XJ5vsCoBqtzPcZgQ6ymhghfZnOClmRbOB9cR6FrgU5ZUMOBC/dHAlAF
NgSUMXIr20MqhXBc2ugcscFMEXjP9cRc+jgkcXzMe0CHtHjjwgregM9y3PqPQpNOfnOTbmAKpQ2y
/3h8nRmJHG7PHfLyGgJemVjWbs6yzHvHhs+Q3ddZIf+wm06qQwwqOt6N2Wxm6V7Fsv7+eB/u+csy
FsWHpGRAenjtL50qzcaF9Pms3cY+mpP8RrTA9GNN4/H1liBVASRD1L/w7l1byoY6dcZ5kGcl/HbX
j6465XY67rSK5+NjU7ePHWQ74DMD2FFY2xpq1HRhyNsWLWo/nvs2qXSB3KOQG5f1HSs0s4iNF3Ar
0MLV7UGy0tUiKKvzoE3QWaMdPdt1YZ0er+XOBxKMNfzqA5K+rMcoC6NQvZcMzbnxEvm9tew5O6h8
Qk3Hriq58Y3uLCmgIMehoEcCWGvlDQpKPmeykuaMStx3HTmLgJ7tbnyd2/sQaM/yxpBS0KNfTy4P
KBx5pRO3Z0rGI9o9KaPyleoAfZpx7v6MfGNoNiqNt5sIaGoh3lgYGGESXt2KdRy5DBnwxCSIt37W
rTsGO8cIB0aNiCzHjU92Z4HLqwLwx+UKvikSOGPTEDva3dlI5mXYyPOb9lMY+3P1FE9u4p6otddb
2I97SwwW+A/gZ8qcYnW8bGNCLqaT/bku6/pDIJF5klXQvGRTNW/ECrdeQm+QN4ZKI5xqXBvXJ1m6
BbRgCMOd3S42LTS48mA6j2075U+Pff/WEKAmK6Q2xoooeywb/VtkYFipHgpDI3fMEDNyhnm3Ryxi
q2Vw+7mwsgyk0vaxqHusXoKgiJWXe25/LpPy79hrTlYB73Ldo/IzvBJ4tryZS1xMEE7Fg9B1fWk0
ZheZXmJAi+n08jucMD29s3j89Hjjbp0BK4AE6HYCOKHGeL1xEHY5KjVhTx1Lps1M6JZ3QezrQ40s
5KuvDKpAFNWJjXF4upzXpoSZqJo6wXgea7SKUYqyd0xFDa+3wnAgFzqzp9Qj1qV7bcBRYrlKn23Z
QzRvmPl7w5rnjeDpxt84tHTWqUiRIC037vVasjkrhUqg0a9Sq3zXm3mys7pqawz6xt+A1XBooOdZ
+AYIQK+tuDINoZ4ax3PuoICXD5YJsV5Kk9GQ6Wl0Y3sjT7prL6SUTXVj4VBY2TPNLEwdpKjPkY7D
RU15hKlf1z/pHOUnw4riLb6Im4CeBUJPBtCJVgs5xeoqag0JaVnojGevmVxQQsmzntPverROpKDv
mX16mQt3K7y4b5STBYKAOsG6cF+WTmPWs8+3M83voZgRpJDtDuGVaZckaUkft3s/FuNGGLlCmnGe
l7UuDBXEwVAPrB2zcTJat22lz20Ml6CyzMOsUDPqCjt/E/WG8TFra/VZl4vsQVS07ke/cd2fOvK+
PD7xN5kjv4Os8b8Vfspmq2MoswnR8xCxpLh0Ue50h6ZApTsw430fWYhLirE0/kiSiezjseF73kW3
xFpaChQJ16P1lh4oD9mhPg8ok+xV6v8HqutT61vZrq/ivx4bu7nXWCVTbLw8VHEZ41utkpq7Pw5p
imw1Zfj3dA2j5ygx/O9R5P18taWFv2IBbiz3znrac4x6x7fnYTrr0i8vY4WunwWI46yV7R8fm7q9
dbDEuAhvD8hu6k/X98GcDZOs83k6h672volB5H/nbbMFb7izdYC9KMlxRcNUtHaQxIKYayoz82wG
Q/ahhFH2TVEY0QcbxoCN+ODWFL13TPHAMegJF871gkg8pYMkkT6DCx2PWdSO6JDk3S6B1eLVe7fM
FvKMkk/wgK+zOMrTltC2p8+VatQnISP1jVBvS7jt9nDxmPKNqM1A+0HB/XpB9WimKePM09lCGmtv
g3f9EqeLdqdyjCe4b/zn2lPxxmN0bxdBTHCRMuBDIXcVlvhmE0zaLaZzGiPJEPZ1/FWx6zujiucv
r/VAOoIuSB5owaCTWhd/GCFqO8vVmEr7/Fn2Fegot9eHx1buLiggWCBmXNi6VrtoDTCTEbdOZ5QH
P09TnBybsNPwJzpb5K63J8pecLbcEjQgEbhYfslvcWNqSwG7qjOdc93O+zgMo53Tj69uyvGWAmuh
NkirDPdYrWdOKiTHw3I+R1Pwqerrc0/nc1dO4J4N2331NYsxju4Cn2FZ665qK60qiKZuPkMyjSii
FrP4jKLJJD8YsRtcQoK9Ldq925sdkzylS6yyaDOsdpEZtg6ym3E+60CgklX76AA2pmOcm9DuLrD+
bamM3ToILMC0SUI+G+tc8/xFUR9MU6O8cxCV7Rm6EPdpYDgMedJw2piwv2sKCRa6xRCis7PXHgL9
Y5IFQMvOhedMJzKXf/3W0UduqHbjw936IotiBhYmfricaGJcW+qqKYqCxvHOtjBQGCzR1OxjKqyv
PVus5Fd5nyyJ4vHyLX/3+AlWosGtAhJc2ziqojX+doswOjoA8L89NnXrFpgi+4NCjRE5HqxrU7kc
Oq8o5+AMBy2agEOBHLh0nPhoRYn9R1aFxpfHBu/sIMMMPm8JoAySjVVU3iKmYTu01s4AeMTbeAbD
0M/uuFHNvGcFkqqlIw1Yme91vSyvNXwQ74M4O32A/LIRluVfZp7LjVv9jhmKpYvTLXtHX/XaTNqi
4paW6OpOMgXOP0ikg+lFv97plouWuIxZVhDLq2+UlWHvz0kena3UEDvwteFxIITbcLo7a/k110Ry
Tm2FYtv1WipG4XOqegGp35T89Io5eG/mcb5xVO9bwbmh7WNceH0NNVnSWr2XB1BSTP1bIavwEAOr
3fj8dy6EJYQAP0LiTJlt9doi29mLKu1Q8q0o2VhmY72tUwk/q87tjW379dBdlZ4BTy3PIGUHhsIY
1bjeN7/MaiMu3PBskQnF3UsCw1ffCCAkU74bAuurFD9gxNmZZbxTWXVgX/bKddBoyyCHmT4lAo3U
6esUfDanbl8kb3ujoftafE4MhNWzZxEiRNo4+q/W+Pn4KN6efQLH5dKkgkD6un6FBhFng2zwqyox
NRrWdXoZazTtnZpBzixS8cZW3X577OFbv6ppHP/VTpGmGmrKMuw5gT7XY1kd6ExtgXoWP73+HkAQ
KQxSV6CCRsn4+ntMTdAbXTlH56Gr1ZmIjI5DqhFTbZDg+jDHdX5x+rZ5Qamg/EaWNW5wh97ZVSxz
WCm9Ut9Ye3jYgTu2+yK+0F1IzlOskmc7pNFAvJbyJGVblPQrUPCStHr8BUUZA7I0btYERWaX2gLt
3fiSB8mk/7WCKfJf4rIjgfM0I0CnfEEsPM+8NHAAAIH76XnFAmxJXBkcX+1S4PmWOjDZI2//6n1M
BwY47EomF7OozYNyR/tiZYa/G7to/hxNW5NFi8esvjVXIvhg+u80ntdQglbMPp2bpEU3WAJbt1r3
rPVovwmbrHnOIdt4Dvx5/PraNfpL/XKh8aMBQln42sFs1NCz3g/7c1sULcceSagEdQiRirPbTlNx
yKu522pck8zfrJUczFmmDhfEmrOeF0YOgvCOLuo57uDq36d9L9W+bbsRFqqFTOVFqWr+gh5XI/bF
aDbZ9znsB//oCxm/7xV1610wmAiOlAw8IWBvlgnIam4gYC4Ur+qq3+fpMCZ7y6sL70s611EFKxkB
zzuof5125w8wHJ2bbnDzP9oJ6sLvpUHrgl629oYPIXJS4jAUZdYeRg/O/B8SFnVBMyCBbu5c1UNR
HZKoyNtPkw2w9ah9g3qsgCmuOJqMvQ7HsGEC4cmbzfKLMfZB+91Lkzw/ShGL8Og3gxmcfJDfya7z
s/ZnawZj+tTE8H++ySOlMn6mcOOdqULR76ZI299jcCbfYEmMEGMe9fAR1qdh2Ftz1U0QPWXSytFP
ppB/stPeNP80XPiin616nrvdXBu1+mq7ZIr5LoolQtWIWOXWt4whK/0uacgjflaUmueYzt+k839H
h8H+F3uZd3oTzwOq0dKS7bi3U7+DOU/J+GuWZ4l1you5SPawKANPopLDdO8bmEYCOqY6mzKNbQYU
pDjqQKL4JHIh6vOghE7gma9i1C9Dwg7Yh1zRtbu5IXjagb2zxvdhKG2OQqjzZq8VskCnlmqufQqz
Wohnlp2jd9Cbaf0hmvvc/gwMsey+DY00wift2XP9LLMx+qcx+rn4VlJJ/8dfyIWOaVq38du6tgIm
45wy0pLzLHNzL4fKk/uOQlW2q4aqa3YqHTzzGNEMLg5j1Tsu8t+daX7pCHL7z8BJYuvTRG05/dgn
Ta/O4IC7/LkcYxnt8ZnG2SVZIYZjCja0+cAQj/prdqKkfMsbhqZgUnZxfMhMGc40dMesPCYSzPdh
kAqwbedBZXHq4SPVb6YCwYMdleapfuJT42OOzd337MxV6x/aXPvJJRdZPj6Z7L3YARgvxF+0ssP4
n0ZbQ3awRi9sjlYn23yflybC9bCIJ9VhDqA7fGZSv8tfzMS0/0yTzM/ftbaTxOeq180iuJXAwTUk
gFvfNUmjzVOipOz3VWRYH2ExDNqXNJO89nK0lffO5rPTBuyrsHoRdua/9f14yHYNXBXdS0zv03qa
Q1+Jj5Pb1MmXtIoK+T5FEw9BeY57/x31gOJdShus/1ywUf2pElZsXBKVue0BlnXf+lqi0P5XrqwO
THehvAqRRmASTwmNkemUt/6kmMMLIkQLyswpxqPj8npa56EYlPOlHdok/Tx6xmS996K6mHZ52Q7l
sK8tJ03h5I6cyT7yyur2CSYIWuKUpZrookUr9X5Oszp/Wxlj8y2lRhUhM+8U2ds6t7oXPVaq3MuC
qcCTaHvHM3aBtsbvtPIjXe3hFw2Zs3b7mSvvMIg6iT+SgMXMxJdpXocHNzZE99R5fQn/bOwpg1Uz
Nx9BGpsq890kuZ13UVQM0XmiNv5NW3kA/7AMva8E2ujEA3hk8NRKFHN+aWUY1DkTJJMOmnplc9CG
Te2ZIYN24jjmgz5IEcJy2YkJti8r6IBAM+NRptDqjOKM1FIWvkEDs/7HSXDzN3nil9XfzUJSjPp8
UOTfvSnPftqJm2bf81xF7ZvO0upHU1QBilplr8LdaNbIqhmIWriH2Yun4KR49I1LqjMGisxQx845
afi2Hz2VetT8MxSEdqUVN8m3WHtU5pCnaPWhLWZI0xEE7t2zmQeRA9ROlMVbkwdzYs5rhJuQXk86
HxCV68f9WMf1fBCDDtz3yZyOP8BQqm9q7DvznSqCPDgCHRIK4shyUv8+flLvxDAQei6lZZwW0NAa
fNhkuHlSzc4ZtmPzyLyHPhjo971FdS05O52GDiGgv2vGqn2r3GY4gQPZ6k/+QkJfRxNQZCzKBFwu
y2DhKj4FRdc2MOU5Z4ZmoHfTDDEWR+KZ4s9xVEyRTXxO/00zdHGxGwsyqM+O1Yj6q1UY0wcuo7Jh
tHkeRLZz5nb0dkZk5YwPNbYos+TooEDrCIjMjHK4BAHUN8keJEz30845q6Mug+Ep6jplHEHS6HDX
+DzNT3hA+HVqnJZHXWSAuXZ6QNtiXw/NFD+1Rm7YJXLr9NHana3dcZEtiZX4UYxWNEMNWTpblEg3
8S3s5ItwwyIJwDDauthi5MJOZ1Wml7Iyc2dv8Py3O85vEpymvlYwmUJpv8WVepM6YJSZ5mWsiESY
9sx1zBUDr5snd0ovHSPsx9n4H87Oq7dtJFzDv2gA9nJLqli25MRx+g2R7G7YhmXYyV9/HnoPzolk
wUL2JsBugIxmOOUrb1Hztqq4ud7ehldHATUHixrfQKrE56Ooei6XxTXTe9yjxqPXUMrM7dY+vD3K
q6AVNAbZ4tobAGpFqnA+yjiMBVXIyiKQM2wiAJVFoUBj82hnor0naPUP7PVbolmv57aOugICUSyg
6XqREg8YfGPs1FoHzBWSKgCHQrECosUtmd5rs1s56FThqABTwj6fHVKovojEiNn8svTDlve0Tz8M
o16ZoYEUNPgaU3bDw6BWgeO3F/b1ztRXu1SmSN7F8buYog2Lad2NziFeYJsX47Fphp9+7v5Kkki/
UZO5PtZalkFizXnVwkZEza57ms+HRq9FFSRR1O7TRfODrDbnrUml+uvbk7vy/SzgDDR8qY9BU7zY
m74uZtsQTA41jDr0FfeRM3dqd2OUK8OsnIrVe5YeAiiy8883NqkbVaXhH5C1bJPtEMH2C0oDYFlo
26VWhxigOc2DrUWL3HhVu/CmQwHFxiipxINKUyO5a1M7tjYJ6lCpEeS+KdTWXhTiEpHblPOD5ag0
Cqj+Dd7BpvbTO6GBSVRygG3vpZ87jqazM0aaqsM8jkVI27NdMGlSZvtJz1LRffLTKY72NS3i/oCL
TNwe7CpPu3CoHDffFGBLiZhJ/LAIGdC7C7Qm9rQQyFXR8XukmO9rfRnSUE5K1Hd2lGbLVqtl9KV2
BCoeSNBOf8Z3I0lHP24FigAWAAADcul8XbMksZC20PzDID3EdhwMa3OOvq3fwEa9/n6MQ+1hLRcC
Tr1E88STbvQK+ZqD7rTZwe9s+SAt8WcOC/87G8AAlD2Jg5CBOJ8N7nMSAoLvH9qime5k4qWhZfa3
zvOrKt66ZogGrXVcCmyXGa9qmoScn70IIqn8opLC3lpp1D1Vpp/cuJNfL9sad+DISan4BUh6PqGJ
NcPgYEnua7OUnwxjUNPOTZOuv1EfWT/zWYiBkzSCaZQmaTeB7lp/x2+V/dkae5ROBEIPdGlkSPgu
yg1hYz2Ds7GWOWjguuFd5oreCWRedDcY5K+vLXg9bA4iLDYHbcLz8U27kk7ZUPJDlhS/CtGVGzgm
d57Zf/LkcOs9ff0Bca+iQvLiCGrDqj4fTdZDWyLhGh0ipX7omhx3JSyhYLFBo9+4t16tK5Egmnc4
j9E9pt90PpITR/lMJ5coX6aU2oriH7sc/xi2xL+M/RHFfvoTANku3hcXoR+jSYWgqJeS1gwTAbQa
/pjexigv1WQkJx0KaRc3RY+msnLlHN+jxyN/Aieo7idb/plZ23qCKfZTDMIjGbAC/3W+YBk4CxJ2
N77Xckmduqwi/5C0jvrTQjxdshWCSt13hdZcDhPPTd9izZ7cizKxnmyEJw+2i8iqN6TG5u0tcGWz
gRwAtkNI9QKMuJhRJ/sFqd3kXvbaGGq02Het32WPqMvWN3bby8Y9P8be6mJjrQcZYtQLjui3Y9yY
bRolOqzYMausYdP7Vj0ETVlz5Uq7p7gNXLmRP5pSz3Qn0PUsJ0Rena4DG9FC9+tiI9Rz7EAdyAe1
xKm+c5YS2dlSIDl7MMd8SG5UpV9fcKte6qqO5yAO9KpLAdC46rpaz+57ixrinU5d2rzrl4a08+3P
8HqgNUoB4ICWLrHBpeymYxVL0+SxvG+8tiJHKPL3tp9qN0Z5fY+ty0/HjTSExstlPpDnlp8RQsv7
XmrxYzUJswrydtA2QodZG8xNdEsB/Nq8wKWgYgdOlmbJxeG3Sq/KkACEtNsvogj7eEgR1MqsP79k
kKB4wRmziUG7XxxMpAWNzkzd8t6mPn9P9e8ArUDdeAZenxX6ItBXiJdXuahLeF3jK1evrL66NyaS
67DxpqwN8t7onzTws82NR29NaM5PCw/NGikQurq0t4zzk5m7y9ynHdxgr5qtxxo2wkKlHO2GXZ02
kQx00NTyZzLiiQ26Dz0TUtgoK29cRVc+4Jpw4YKBrcoKaTr/Fa6IWnIGCvZu68SBvUhxHHFZ+fjH
25+XCHQAeKk1il5X/rebARccVUSOHR1UnOsnSCddYM5RceP7rVH47yu69hpRLoO4zoNEe/tiRRGq
0opohEGuEgoBex9e1XyH4/2QB17aLuNd4rllHVR29IdGclx71KqIkFhE8gRShIvsFedNwKluPx4F
TYbAtanKdqPY+1rR3Lpl1yP12yxfhuJFX8nK8PNfO+M1lMIQLZmOkaoxXI3m+imT3wzp2T22Ydn0
1e3jqQ39tPOoPAM24HZV1o2lfoF0vP4V7F0I2uxhf91Xv31RLbK8qkB38Qi2Lk/JH/x+WzuJf7KN
wj6msf6dGvs0BGk1pV+zXB0SzfvoxFaSB7nX7hBFwVIqtrp6z9YY/kzO7N/PQUBJrMCfgOcudkI/
Z7Fj59p0LKLesO9JSgc7VJK5BNKeFyPA3+KjoSKo/5aQYxrIIonnG0fr4oC/fChirxd0EXHlpelL
aruVP4huOrJ5qDw6XlcGhaMALGSLE3o+fQcVa78aysHfKVIjev72obt4DV7GZ0eik7KiWMhHzj9R
Sa9IaXKZjmlfH6xBTo+Gm0ZhYdQWhfpbMc16UVxuCMKalxYvN+gl6L+oW4sOYDYfmyJpD5qKahlS
fE2dwJrjR4/OJ9jgqj3WvYzcG+/ehXPTy/emuuGugjcUKrkGzqdKqprQZirnI7dPsWvz3A4Xx5tp
HYn6vYhQdjQ7u/JCpSzlBXHZVM++1op8h0dta2wqS1VHcxnbfSz7cYsd8Y+yWiq6OvUtlcWL+3b9
KPQRkWiHjYZy0iV32MM30Zjndj76fJtdT8wUdJll3bgkrmw9bvT1PuJ8gr+/CPxNmhR1laTzca7K
5FEYKICqMtY3U7lY237M521X2erD0OfNT+mm/Ze3d95lJPjvLJGL5qGGOfkKbFm45uzXMd8DK/hp
v4y4Lhga1lkrkge946h/NmM//xhzpaK8CZPCi0UdoL9h7dJJuBt3Rs9qjm0AF3k7bb3mpozsuvkv
tisVIzARVE6Bp1xe2C1dpCaal/mo587yUI7z8jz5Y9QHidk08d4yovarlPq7GwtjXhuW+A/AB5kS
IIXzjdqojm7GMM/HUaD0aPdNjiP3OL3jd35g73qbrq7KrUvesaGRSS+x1oaPqrane4yUfcwh3Vuo
uivnlvjDJ3BkX9JouLgq2zEXc5Qmy9GfrKwLtHFQTuCLXsf4MpvyvWpoJZmyWIVfRP7p7fW49hXA
KZhIw7FJ8Mg+Xw48IfrG8PLl2Gr68M9s9lPomv0Ytsp3g1r6yUnK3P8vH4ESCSAUMEorTe98VKEW
iVoumoie22vH2aMHHPat0rR9XhpaGug2r0dgJKmW7Lg2k08CYnB5yEc9tTfU1Jo2kJAHP1fJeIuq
euXOXi1P15gQQcVXEoe+4HJMNG7R2LfSGeVGmKP04VyJYSfd5smcuvbG5XntRlrrLhT2wT0RZJ+v
hhlhBS7sbj4urWc+iEk6H5Z+KW4g3F4W9fLAIbm7Xs6YlFOOOB+mS5lbGan5WBmoX24iEtDtmm+N
gRirtSjnKuOpVLX1y1GJ80u4fUUnJxUNwna9gfTy2zvvQt/53ycDjDZiJYhFEZ1dRGyTbQ3gIZvl
2JiZM23TGsvNoMbVdgrbcsp3Ws4X9lI//8u3iqzbFb2hfR/dqTg5fRPT5LXy+OeY4jBza6Uu0pCX
y5NMkfwZfQSaSheHovNHU0RJtxyj0bQ+V70ltIC3ZNkOpUUcYetzcaQYW2/rIul/5la9XwahH1I/
dlXQkxp+WfBrC+xmcYOW2t6NWuolJZ7ft+r1rrhLc5XQu/x96PJjFFEW2tEAONPf934kngdqvPGd
pSxQEEsu88eSe1QPUuGnzzbMoL8rKeyTcrz6fdPN40fZNf60FTNOE8HSdvJvZNWsB1fAwQsK2Uf9
jVjs9SY//83r3/8Wrk7+4CB7mfCb51Zu6Z/Td+mxNnp7U73+cowC65GQc+0qXXZ5aAJgYVZE2tEc
ozI7Qrj0xq1X1qZ8py21md1ADr74BJydKR53YPLUxZCOQkb6Yg8nXCOoq7CHxeICyAHAZyJRjmz1
vY3K+67raAt37fheoIpCMKSPbblpcJR/lhMlmmNhTtGtiv6ryGMVbEKZ4YVrwa1ysXknSy4ZJprL
cW6xSsY3s5TbUfWoR7aFSB6EWw1u2JhlrtGRkGn/UbeS+sfbn+F1crL+CJafBwVNCurx51+7AURF
vaLVjlWdusDsMsjtQWwWO9ykpzyoLDEchW1IcjRvCnPDbQ5TPnlbN+mih6wTWWiJWX6a5rTeJPBT
bkRnrzYjPw+LASzLVmkhJBPPfx69/L6Nhk47Ss5tEZgJJnWBO/TmLTbKq7d9HcjmiK8ISMwmLvaH
p4l8gY/EOoxSEmgUf8XT9EU04h9lVxtHZjtMfnc3Fv9VfgoIj2HhsNmAwPnjfHZOJKfYHRf9CLQE
4biuF/0nu2qieDMPkRJhNPXNO2JeUWzmLjOzYClQfaM4hV7E5sZvWT/0xQGBSUJFB/HBF8ub898y
m0lZ6FhLHRur89U7kRBA3eu8oo8qK2N/h4tRkm16x5qiLUrANbiVUm9SQsHeNwPXjKwbkfGVT09E
vHZiV0FcSsznPyiueqMeFqUfW7NTD5Gv9U+ZPfu3svP1lF3Om+4r3RKfZjpp0fkwet/2U0VufKRV
6PztIEze7JJSDDXQ4tguQsR2VEqRuwQspcjKo3Ax2/57AuzJB0oxJ4YZZKVRZ0Halp1f3Hh8X+QP
zn4fJgHw+O31T8izl+IV7lIIooAhP2VIrdnbetRn8R4f+TSyNp03lmUAuHKa35f8P0sEPv3NdEef
1G0fKnC7+VZzxay2sknpa4BF1Jo7laDyAWwP1OGmqAs5fsa+zBp3hj0K8SxxOlf/eOgEtCcfh3IQ
BpmRquovyK0+7ySwBBuzy7jT6LnSYhrNEgQ+UsK0k5d8+onslxk/qoYb61h2eXGLzPD6KufFX1vM
631FUGJfbIy0diZDIWJ88mjZuLvBTLS/rdwxv01LNrohoCylB1aLiflGswA3fZ2zOfaCxoyzVSVe
T4rnyAIpeOOqWjfK+YfimUcAG/gHWGIoUucbCYJ3hMiOTE4NFgjvQJR13+tIcZZ1R4z+u8SdNMAu
rp/Ud28f3VdXF/UtGNQEGzjPrczb84G1mdoSFIjk1CdZo+4UOCxvvyLiqq1jKXnSRr87pbZC4XlK
9O5WReHVOcWacGVOrSS+1Rfs4hmTY8Wtinb6SUl/VEEEUvWj4Va3Gp+vl3eVo+LChH2Lkb11cVe6
Fc/MZGvlqYSM4IVmjzrUk5ZP7fjX7CXlL+AE5g8wOZD0317eV5EKTzQqjjSGuB0oQ6zz/y0eko1T
G1WaVqd6gtvSCF/s8Sv39pZd/aEoK620NRowCPuJZ1mzizn6AHuQS+qr06yc+c5A2HafaGNy46p/
/cFQfaO9wjAUvBB4OZ+QgBNWgUGrTloj7ZBn3t1UZlPfiH1fpWeQF9Y5UDLnWLyqM3XDEvm50VWn
3vKrvfCmfo8cqvXRHQZ/a+iCsPvt7/QqnGJAnu7VpJomC73482nROqx6afbqRKxvaGFJlgrAxIQZ
vpvt1IneEYim1YdY5PW07Rwe3u/4tiXNLSX31/uF5jjQfvIkG3/7ywLbsPim8ie3PlHZre40ZczR
bjG9Wg96VxfyxqyvLDP+lmu/zEHrH5Db+axtoxwp0yYKJynT2JZN0dyV3uzfoZdlZKtcRaff2D5X
5gf3GWoGDOEX+abzEbO8sua6tdUJkhS+ZkVWJ1t6ae1XGy+OX29/0ytblXiE2oZG24zG48VWpRGK
tLmmqZOeAlMGIhI7aqMZPZX6twe6tozwbWib0TKnenRxiWU6ul0ATNXJrlMtNN2kOlKaUo9GDwR2
yMfpD8mtHPWXJiAP+stxv1QrRKkakTvkzE7VSMKuA4+6r+ZiuXc8Qs2353b1g9nk5OvFSBB98T64
UA/6xVbqNEa+U4TLrJn1prH9mIZ9545f3x6Nojkb4OwhXNUXOX+cfzYmOnfnG8SIKjniqOGcwMKn
buyHytSrd3AriqPVw19D1VB+8RxxFNr4I0PnZ1ssfrlDscKCXbQyG5Z8eJx6H2dDNyqHnxaS+v+M
cxnCksAZNJb6IeklInamGoHA6xaJgZHmAfBAPTB7ieEVkLIh6Eo//ZLo81F1pvvo9+jGtpYQQVVm
3oMLjutESXt6ANPovWvSpNkS7Q7vFzkch7pLWuC3cj7Nea+2GK6CUAI+Uh2XOfmC3L6qAjNr+y10
CqBLfb/hnxp26Ml/Q7/40YnK6a7Wuj4cU5TJg1S5RRKA1W1OdaTrMBDAcn/Apah5GCFrPORTpO1L
u5m5KTRscWfvXRl5KJqnyXTyxrjd1X0+131yaJ18ir9kVPGfIyGnnwhPR/mmnv38iJCoG4eYx7fO
oyuIzT+4Ubo497WzsFh+lgz+J7sZiOIbfebzrN25jyNM4SGQCCLXd/7sVj+baUySoNHqeIKSoaJ8
NxcOJeogKQzJF1nAJaSst1WqE/1FffHvUzD05edqVu5fnjVmoIGmIUf6riuGsYGOyNM8f3S0yHbv
KkDZ0ZfVLqR1wj7zk9IOtV7vxjvbzetfA/BztfWSKbF2/kBgvu/0JWlDLYUmu1tcLyd262KHjJg4
rNlGwnLYUHMLkQdLKLVsTXeaHsTcFT+MvqmNQMO54HlYGifeJfpoTGHndn0ajt084ZuQaV4V2k0J
Ft9HTwrxJW1stWCqQWvf4V+SlA8YZejdnd2lIMrJEIry4yizDoZEjt7yGESSSvhTbzkECFltaUeE
iW19L0tEHYegzmrDwBZIxO2XTmaN+GhCF/jVWY1pfyq5jtoitOi45aFeaS2izYBNBzyYwUAEA5Ls
cTCbHqwYon7X2y1jNpRbfcyrfNuNvffNsApXHWHJ9nnQ1E4N34EKWL4dbOV/qEul5WHa0DwORIsD
XGD58Sj39ZjX/Serk/MC86Sd0w8KGs73YUiIOZRKMb4Dh9I6+GTadfEUtW6hVUGauc0UOElDMc2a
MxIAO4O61ARZ3mdG2OuxkZARtlJ+N+ukVAG9gcHsg2GkoxBqQ9Y/w0L0rHs0ruTncZKoOQ4Y4bbv
a13mpgzIPjGdSrOorz+abTGn72IktKP7uI28+WS3tYs9jxtHXnePu0zfnharoiLadm6+hGnqjCMW
CrDKHqMsSvpPwqu0X4TpuJwkgEkjDlCcl1tPV3O+MRttaJ4w4Gm6ZyA+NWpi0pTaeFJ+qmAQRZE1
BNhR5QualRmYVaxzKHw7ynMaOsd977dRkGnGkB+8ZWIjeYMUTk1FcTEpP3eYyD/kc5p5T1BWIXJs
JzeW7oaAbKj+tkQ++p+SrKuTjVqc2glFp80apXQkczbF5I4P5RRjgzHntjf+HelFJR9FxqCfAPDG
ajeOunw2rMjjgU+VymgRZ0mWfY6bNit2VmYNQ6D0DoHKqGrLL8kcqyawASP27wxjmUGzztDYHnTT
LyF/EGuLDRmCPQdj3lvukzObMPlaf7DcQHM7S21nvlsX+MBysnsrd4se+cSirtZXKyfwtmUVb6Vj
Dct+VoDCj1HcGT7sZNNQh76xjfE0p4ZKg94uNEr0WKHawUrzi6D2rZUMmIKa8d4G9R+HaVTEyz2U
NHhumjbXxYGK+5SG/ULpIXAy2Xxe0QVm4IgEYwshNat/v3q/aYHB+caPq/Xb4liWrik+VJqRNk/8
kFZ8HYeWkNfVoynZlmxw586tpblsqKV0xoZPDZBpafLlix3XDsRFzKeshNuC0nfottZshzgNFRgO
OTiS2iHgwNbeFIU+Nxs2/dhv3TGDalPPUyc3EBPr9H3k6KLkEs36OYC64417ZUmjDRqS0C4ou3ZR
72fdqvBEnKJYBKVqueta/rHqbu5SEPzAv+zigW83ybulKagAj35dfI4nQlkOlWKz5nXTfO5XM8FN
pZXKhpbpt98VxMevsedG2tbtbL3a5TkskQc0D9shSGKDOz+dfKE2nqixdklmHw82cqAWeYCqlF0A
jNlBAMa2koHDDYPsfkYeWgs6tG2/aaqx0HC2pd3dae00WZuRa1L7UEU1/Yp8qmCwp5LGTeCVUJcg
d6Ry2U6z09hPudfN2aHN+26C6TEIc6K3OgtlhFaS9ViJQmHKfwKLstpTLXy3RQZWRirw6sRbDc8r
81g1iN0uQTbDzYPtVfbDPp2iRezaurCWn3rm5fXOmSL321DZVbsB/02x10ATZQpUZ0Ul2HHhGvvR
yRIj0JVWVny3xUmDFgbMh6VcymJn8wufF0ev2m/1oneAw0WVk8Fzdchqp8kq/YJ0K8q0bbdghBh3
cb1W6XKc6OhStjHOPHoOcGNM53qbsQrrCUI0CK+quvHDbCpp84Mun741IGVWrWpbIelagSuHpTj6
xjPUiL54GqwsgppT2UWah2WV9mIT03XwjpXdmF+X0bbgfSh3fiyyLEYsHO2N4TPMv6lFFmPI+6+d
Myf4w8e9aCGz+xhVp/oEuqPx7KTdIpSZy70xoieLeq1y8oD2Y4+IjWwRacMF0212La3VNIx6u19O
6LT2UB69tsEi14r9+dE2a/+Ta2VlcxfVutE+T1QwQeTXdtTcNW7aFGFdRaZAPlF6w1OcjJnc5cJb
xAOPifoaG7mhb3zw93LnUCT5izJShjcVi0072+716A5LAVXBcnRL9xvpHyGC2bnwkpyhFv3JGKVR
Qu9KubaWtlJiO4FShvbrmFV8AsVQDFud0+ne9faoybCaYsvYYZFLKEi3Y1i2C5HK2l2mpxV6RW1D
EJ5Ma9lbiBnId4aJAhLl+XhoD37bzPq9Dx8+CsZSHyIkiSefrsKs8naXaHbpQKnM62Evu4XwRWVG
/Hny2Bb37H7PCSCIztU2c005P2RxO8B31IvFCvq8SvIPkWmmp65w9Tp0oiHj2oAYKR+Q8O8rFmdU
aMo2a9+NV89MNkYBIRReoVu+H9F2LnaptRjFHhZylu7i3kffvVZEt1sZJ0o8Q+kyvY3VtonIg9TT
BgK9Sk/8aAlHI5Hzj9hvMz/FuE3EcyiGvFJhJlUdB2UuK7UTTU1LtfGWTA/dTsXoeOmREJ+tJYp/
xllnGM8iUc0XHdpaEm80e57aO3juUBptpHTm+xRDlq+NsMB9RT3VusBvnWjaEYTX8zu/sCr+9bJs
PnSoKviH2F+F+gjw2nqLxrxT7uooTpogxdzT5+Gq+882dT/0ASInO0TL2KVbPNujfD9Jdn4waCNS
Y7K0i790XBHtDaIek3VXAb/8pBGAuQFb18Z5ddG9MpyczBQnjOSKdGeqqruvTKzddxKrzzmcCsSs
NzjDgsaTmFCYeHtZqghjW5uKLZLVrn9v6G3NbQ9VtDw47PsuWPRmmolU8+K9MGbHIwAj/D2NkP7M
jSTbmwMnH2ObP6vJCYe2o8Uyt4nv3sdU6q1ACGk8w9lBhgC52lWGZub2eaiX2fEDq27y9ZgQCO/5
Uj1q7JUa9IeqwJHmoUNBADFlz0yKILLVyqt1F+y7jBJdWNZ9UsU9mlx1dSDggA6YWRjPBnrUjf/k
i+GOe32xkngXrXLMgTN1TrPLVZGa2xGHh+SJs5ANe4xGaADlOQbGJGPFUh1hkU5yX9Cv52VK7bHI
Abp2w5OZ6nn2M1KoIW70FrnYKSxqpd5Xca6+z0lm6Vw8aVQrLgKz8x4qgO1xQBFVQKQml8yi3Wi1
a3IIY0hLeMfnIX3MNb+n/TzSG72fDZKuPbUQP3rnE1CZO3jEfrzJy2RBVgzoWNScphR22acEHEm2
1fCcS+66qlAOKA6UkcyNDTExOQ3w0NUmKzqYu042EajyvwuYs00pzT0hnBweiBm99N4qi+zzKtZB
5zZzF+vZytVYnpxsVNMWHrZIvqJtrKyZ3oBw/H8yOmndyUwTW4s3Yw/TgBykiG0SvSwWsCBBUNQ9
3cfCb71Ad9Ih/wtk4KKebuToZxk63CGYRJSKAJeCk1nBT+cZuqs3GgGCJ3kBDfnJboW8y3272UUE
jF+MIjP2b493XqF+GY/KtIZ1L50lE0md8/H0AtneJs7k3gdtXTyrYq7qLwJnKMyLZLOgeTRwMA7t
sJTJj46k6Zba4Xkd6X9/ANgucEQQV9CmPf8BGG/CZph7ua+82bnXsrZ+tMrq1jSvjaKvgH7kPVZn
1otaXJyLHFr2UuwRl/4BF6egN0Ez5u21vD7IyjKiJgbB7uLbmbRgfbvilhc1mhuhSRpwTx0yqrZv
j3NeNfp3yajcGnQoqZpDaT1fssrEyjuZaejmWivDyZiNhzwlrG8RtDi8PdTVKYG7hB+NKBq9nfOh
uGGFm7RjsecMNhLGeTWteM+4iu/+w0BgtFcQObhn++IDTXNZe1aGmxtRQrQVcRmfqkQMN07XtekY
kLPI84Gu0RY5nw5PlZwNkpBVPGMOuySrV9bSvPnzudBTonq4wuIRKj4fBYHKtjQ13AvToUge7djk
+u7jcbyFeTqv5v27D4DU6UDFV77KZY9aKSUQ4NFKampmuyk0Sw2b1LLqJIynmpQcZUhxSxLr2grS
AKF7YEFgeIW0t1rlUaTApbQVVPKnPh23eZpb/+Ek8c/TYl7JxtB+z1dwoilASMXMtAFPcWFgWUtI
d8vX7ALN9e8C0lJfWzv407ySeFvMvBp5A8t94/bH2S2IrCx/X5XjsxF3H0XXPvSDRbRh3y3znAP4
yPwbxe2rywnshZ2v08N6caL/rYOVtVOLXsZS7k2z6LbDAvO3S+Ctvr0hr10YqLKh+0v/F0rY+ve/
jYLcW6/5eGXsJROm3FK3j7Ua1bZysuzGUNcmxNHCxA0WImT4i3NsG1NGW7gp99lYO0HfOC6dzbgM
/8OEyCRBIUA9hKl1PqHGABs/D4qd3+YejTIzSrvHKp77iAKjXf7z9mhX5wQCw+bKZbhLUv+cazmS
JGSiGT6gQT2kzbHGfeHGS3z1I/3/KJcIRtLQutUtbIYV1bPdohvTVq7lFaefbr2565v6/22Af/c9
oFHEnl9oSJdtRrMooXdZEm2kwdUfi1R1FJTdKAraOvIAFnnmM8filv78tVFtnQdvRZdBtFyX+bdd
KGcTHE8uyn1t6gVl0qnL2o/VIJfPzlL43ym3GDDpek2/FVNd+37AVcCq0wbHmfFiYIbJBR+N75cB
0k6bdhkoeLndLTX1q+M4gI+JMaAQXH5BP8mXjpC92jeUajcyj9utNBClens3Xr21uC5Mdz3Jr0U6
0PvLhWsOdG7BnbxHsavcRoWpQjR6nY8CwSo08UbtIGsxfrMSPLGrBfZv53XujV9y9YP+9kMubmnA
HYrkC4mtYh6+xvFIMdsXH3LRfMHMrg7QDPr89tSvLTBA51V19l8sx/kO4jIYMjZQRfavkg3tgCGw
W3WLcXJ1FIRiiBNXBd/LhiMwcuXUlAf3ECCmsJb5NzSpbglVXzvtzm+DXOxJqikl1p1xtSexibaj
hWCUjl0vVRn9Fqfl6nwQSwQfzEOH1Pf5qkEypgYPk2JvOsL/hM04GEsjym5cki/Lcnmp8JL+3zDr
bvnteMcWZBlE0ao9VagfOtyg0jPgp6TfXa3dKhEfu7Z/l0xdEBndozTHTSl+Vc4t/+ar67oGQzQ3
V52Q9e9/+xWOINkUFEX37TyCgvSH6qAPeX3fD90t/8Z13S4nDF2B/QgbBo3di6dOQyBN6K5W7KXZ
/dLMQVCYHg56OX3OVHILJXt1MIge4CcAU8CCP5+XjjhemUAO2i+uaqnOTJVQhxGTuzIcoJUOd8id
5f8lbiC+BF4DqwFB14tw2W0GVN3qefUXX5bQ9SYjpP0Tb+NRu+XEc22Trq85vXCoPqBgzueXdHQ5
raEp9sVUtyIYl6rHSM4tb5oeX9sgq8My0RaYDPdyTrNTVaa0s3IParh7aq3R3CKjXoWIkDc37ser
c4KODzkDfCCvwvmcIuUaCdo/5b7r3BgFsFgggCjtG2ieaxPibYPui7IQ8gUXGfzaJBkmoy33+UDA
PExTEqZD32xBKt8Sqrw+FL1ASFHUJi51hrJq7mS11OXelqq0glhF1hTGgxqTVZ+q+jPV4pcwhUWD
1ouawSoofLH94C4kien1uBvmEXf+bMyhN1rLjRT3yqTICAFxotcETu/yetTHZXQ92WT7jCpJGtj9
WGE111emEWrNlN86yOuPvrg1IAqh0rLq/FiEQeebYhoS2gXLkO3pOEhx8kCbxLR98oa6sopM+VjV
viPvVO46zR3yiF67f/sRvTZfkDtcIgA1caC/+AGxDTA2M8xsrxVz/75r5umA9LR3Bw9C//P3mkTg
pVJBr/I1d1NHY0/UFJfQwimSgyrt6gt3RxJv/3hKYIQRz6aEhQDCJVx/tFswB7ku9x2igFu39qK9
1zhmiPLcn1mZvuxJhiL75ait6PeLexhpHEfSP5N7vCyY0TAVd5U/eTe+0ZWbA0M8yLbUKMh0L9GG
heFUFt5nEjXDugiH3LTDxi27zdvLdn2UVe6WCqD9ymnW6qcGePM6ilFaf5Wr9IGNieqvt0e5st/w
CcAT3UPcaaXHnW/4rHd6rROO3EeFnz2LSdHNRcu0P6DVFD+9Pda6+heHi6CN2JBxVoWk9RX97fWf
ief6cUwlsoptfUzKhhy34kvulD9E204nNYR/UvY3svgrU1w9vleUI9oAYG7Phx3R4Nf8lGYdaB5o
f1mdhWjzlWFtTuONb/aS2r6aIiOtxUyYjpdWnni+ov6cRZIkQ/8fzs5sR26jidJPRID7clt7dUst
qSXZkm4I2frNnUzuy9PPlzJmpskiiijD9pUgRwUzMjMy4sQ5fylamO8nYf/s8uqb20OEPZW79EXb
mxuXzEqoUJ51pXYoI30UKuYeem0Z0Sqnf1DnnXOabEVn0qByNuabVpIcUK9AplWNUU4Cc2ElRGFL
66r0HCHeu1OnIqepPl2jngIaE0n/YS9DTQuxO5hgomZZFHZap0MuUk/OdP6Kjw7MfRFEjCYjXfej
cu3jEZNyQI86HdSKc7d6Rplcsy7S86gE7c6Gou+aBmXz+JkBKd//t7KoOiqqiWiYLdKzKgrj4vp+
8mzQw9qY61v1hVoZSQA0I1Rq574wFS8yuHg5agVv6aSmzR9Zbb0R5WsbSlbk/q+VxRfr7IGfrqWc
Ga3f7QFw2XTl++yoB/RjH10cjgqmi0yufll6NuYOdWMeqQ796HOM+OhZCUrnj9wY3L8ft8IwLB0O
mQcy7Da3IroGZgaG5s9BRgjEzKkcozjaOodWDgdg45J7kpCGSc9ZOANxb5/0SqSdA9WEcGj8aKeg
N5sK9JYqEHGN3ztmcqnt7DzQH7/v4u3mRfiDsrdt6hYHxLJzpQRhoXWTYpxTBXQEWsZG8oeRKRHM
rpmZP8EOHlgbYXIbjDZAPLoFuAokf8mno5stz68Ak27rNZcsSwbwqmGzkSAuBIjlnU/NihkwHJOi
E8uYdxlPbD3mbM5Qz8NB4MmsbJ8GsF+dwyDLw4NlW2l1pqdpx+cGOFh1MJLWB9nVG8A7GfpQQPCE
kEQ9FSmscJewA68C87GeVBdoXcmHor6uvV3kJF31HEdq+ZOefPFPp4GyOtB+5O9npubXO/JfUPFh
lYMPyChdJPvM11NgZmC2kmNdGMnfwqpdZWvY/PZihVxHs1hb0hE5cDyP35bUraV8R6mHbl28Dwu7
CK5KaaHAiBw0vN1J5Ac92vF99KH5zTff9xOqAIluQ2RtQXh8cDTQmaBr86Q51GXbGjtKkIH27HcF
iCk9g8t4IyJvTxH5oxlTIxtAcs+S4fMmG4Aa0YgCnxGHclSd5zqEISUHS3lStTbZMHUbiZgiPMgA
SKvVZenPaqwJOiCjODtGKQ6wlbX7Cm2fjftx3Qq9CmBHdIeXjb8UdkExVEpxtuEEBktiNC+hL7am
NVatMLXAM4/xR26U+WcDdsNjLnKLcxpk3rvRg7GzVRJ/g7RsdXHkxDq0LmQyS1+MWKheNeELs3zj
voDhY0+Pedpl1PgO90+m1eA1oRlS5XPnZiotdcu8bKcCkp4mZZZ4ULXPdRUDELd6FKU02LMZwMs3
UtHbdx4RQR2D7hX3Ctj++VcUWTnqmZOKc9cP+mdmM4MLKMfgJQN2vwtUpT61BT1ID1rby313VwrE
PJnlEeyA2zXVZaEd1ola8V0qcbqfpgKtjCIJ9rS/qaX0TVl/My3f+p6F7JhL36kIho2pH9vHYVKR
l6hpQWzpJt5eDfwg6G2BGJDYUR+ff4vGdMIBfFNxBnUDEx5yVzCxannzlUJZeupFOvy4/wm2DC7S
VVULfVTPCC7VST61XW59CPy+e1WtZHwJfH8jvlatMVjreoA2TD7b3D2h+1ZVtbgXJnnzinhE+8lU
c/tLp7ZHQOjtxvqu7U9UzIln2cmmzTY3J9E/OTofxdntCv/PuoFppE+i7u/7n3Btf5IUwXMGrQzX
6yJ+Ye8wXF/lmNHoEh6jIVE+J4NRvx8HJfh239Ta92N0UCXh8+gcLhnr/EiYTqO4mKpE/wsFjPyi
hNAt88HdszsEWwxra67RywNDRVGT20x+4Df3gldG5cjIJcjSzE6Z+nD0fZ4WxlFT4y0+8DXXJLZG
iijKF9tirZTI7xTLpfYe0tVoD5M5ecO5zRxv2AmvkxSdheLFG7f1WoBQjyZdgckKIlpj7l/oK3rS
ZLT3MgNkNarfDiOEPZDt/MvjC0eSwZFqQK0PzcfckJKN/dgmmTi7ip/tEzsIvlgho32KauuQ66fT
hmNrX5MJeK5z93eTbbFw8TSVfqez0SpqqfuMLlG5zzXGTDJ0MJ7GEQWqjdfBrUVuc+ISEXWoXNC2
m3sYjtMwerkMTTDhO79Eo3gyISC3x68tCNyNLGLNGow+HNxQGEmRs7m1aijDxujr8txNeh7vnQpm
vI7Rn1+WkrhfoQGzP95fwNudQHTIhiUoFSZblzsPFSDBl4yrMzB882jWav1ai74CJh10X++bWvMN
BXqYBRnAZC5ycZ7YRm1yJFvijPhO8hl6hQbtHV81i53OjXh1krjaGtC/3QcuZS06CrLQqTHWN/+c
JdQxalSyeLaSREdrMJPDNExbpKhr35C6FrU6qWFAEji3QiaPjkU8iHNg2UZ3VhhI/JmVgKgPQIbj
jQVbc0m+8mFekLX+5dYGMJt2Hd3Pc5j7zt4PC7RAvCR8OM8E6vXGymKfMc7TVbFSlGejacJDbkbG
ARKtrfnY27QMK6Zk7KT4QlAs9tZgTlFVDgPRbpTxFcIA7c9Wi8xjb1XFp5EpuR7Qjz9snCGrX5Bh
S0oxGhCIJdAs7G1HhcOpPKO9U5YMylh2u7cCtNQO9wN+LS7gwPp/hhZHf2EERmI2WXnOGj99KmpL
ObbQmPzhNaa7cUrd5pp8SV4EZFgw5d3w8jptwgRyZ4uzNUKhcCwSoe0HrTYPuabQm2FqwD21qZmA
kM2mjWxkdRVRqebxz790UObhb3cNmUIQl+c8QqPVUP8XCIR2hrGBcy0+RcGWjvvq+r2xt7jc2pb5
kggJuLPti/ZgMqm7S3Q/3DiJV61QV4DUw2UMf3mzdXnBPw6L13VVvqeO3ILgM7TT4yHiwEgB+JXw
5x6dfzsnmnSUGaG+yvM2uNAt5KgKtO5zRV3s831Taw69NbU4pVpIlBkWJUTaLIitvQFyo91npel/
+Q92IGQgGybDAp06d0mzKgccE7y1KQ/z7wAsUTNTevRmj/ftrF0npB6Q6DuyNe0urkqlHTpIVTii
1KIc/1YQZqd2l0KWqdqlc1aqkbnF+xbX9jMZBV0mRFYMY3lXBprdp51OSLhtFF6MvLIuZhEMz3qt
W6/3Ta04R8cd0U7OeVk1XjgHvymjxrz0YbMQDSNoaicZR7UpPtBnbv4uC795vNcqmcMRH0GB0AMj
JY+YNzlxq0YpPSJwe1k2wBs6ou+3c02Y3Te+4kqJknQKxJ7MGXkKLSliHLXlJDKH/KwkrfeqCZvJ
EDcqn03IVt+BNXD/SOoyPpmD7Z6B3Xl/WKMSbRGjrKwlpQDexlQ4eEctHzeBYYzgW4Fdwh4FH2WL
iMbYMS7OXLkzbNAYbdhayl/lTMCgV6vxZWHE2zMNbpNHMtYxVZDh3Y+bVVO/OycSdXyjpm7kWe0k
YV2cx5R6aGU1jJUFkf/VD0W84dXKeYIaqWxjcz6Ski9Sf6OYWjjSxuLcMj9KCucXr4Pwwoe7DQhD
vbGyuFwQHBydKGup4LWxfRmcYkCXsnM3ttuqL8QirSBQ++hezWN/gHbOMBN8sRzGllGaMI6tI/qN
K2Ut8iFpBUxD0EtCs8XRaGYsjdAJOub0voyWUn3Sae7Sewh3rd0/lVV/6jUF6TlbgciqajYu6hUv
JUcsBVeKhypcLHMvK+RcxqYmDpkfjepdJHrYWdNWbGlcrBxeZHQMW8g3hQZ0aG6H8X1huzXINvBf
4dlzJxiuatXdgRw3rn6VNhtBv+aX5Jg0oLSAkXiJ3+g7isxQlOXgtrXk5xB76qs6Ts7h/tbasrJY
PNVvnKqSY0xh54tj24tu32TVP48b0aE4YUsx2MEyzT9dmw6KVQROfpak3u9ytbOPBEP6eHZPygG1
PI1qhm6WDfky65FHzTnqNZAoz13ahO+sdrA3Eo6VnBSoOUvC44ti8lIL3p8Y2qWgCLaeQYm/kjju
vml66v3oGmbeX53CUKp9PCXuM5lt753vf8i1GERaCIgXHQtenYsYhCPAsfo4o4TtGc/oRcO9kUMc
rrffkIdNN4ythQZskRBEYwlejcUh5aBMCjQPVGqUJeI5C2zzKa+1uNi4OVcOd6rXpFbkBVRSl80u
Jqc6gTIkRdQ8HH/0zGruoVFKDqEabXELr3nE05kqCzkcRY9FMuDB75HUKsFeMLn6g/Ef7ZpZttjY
uGsOQdxFNkXfhOqKMY92BeZMxuYN4rDRFWhiK+vQZ53xkrXuY+rksoNHHYzkhhIHxHQ3PP+l0Cgj
GpiCIj07ZH02QSuwmSHKEsYcmoEV6r/Ix0jgzpI8PvSLHt1lL2fIzGUA12NmHFFIpIU/2E71P17V
MXLC9L28MX0cyiBNQ8hDaiVrR4tv6TWBo4WCFYMepNpXWqf/UNog29jTq3Hxxor88zdJYjAp4ZRW
OAjdWxwiYmtGz2acBRvV+9XvSHoo5YU4niwZOG/M5OUIMEAkFE1zaFwiSx2rXZ+K4ARPxvDRhP/y
xaZj84R+LHmjabdbSucrZ5cs51Nd54uiF7n4AY3damMYMsA1JJH3vgi0+NipivpprHr7fQ6R4NF1
CufMX/aCx3c5mBQK2wbzVeSmi9Q/jJCnZAgXzKjnVC86Q2PfMm2wfhSR3T5+bnE6gmAGFU5vdwll
qxSrLBslAjPq2eoxQrzsRY11++v9o3glZmZWFmdJHSShoSWAYCeGop8DtQwsBs8RnT79BzscvpxX
jHTdsAh7bdTVSYk3WQ8tpsHQR7VLxnDcqrWsnFo8zSRrHksE2Gux04RAUnqg0XNum+KYjsI8un38
pyiLx1FDtHlJbCRiCNjIkmQVVSeNYMBQFObec1iXH3wIJjcS7DVvoEs3JAEZz78leNglDYhaSUxg
qGylRrQf7MkOD1kbj7/ur49MkBaHIzPNDv9RBObxt6j/Ft3Y6UWtYansIKxg2mhvFKpxhMsDLq6U
OX9G4nMxXO+bXQs/arMSx+gxD7CsAcNX2nKWRNkZenQbglSRHEw9c/ePW2FkivNKDtnRypqfWOnk
QabqgF634iyGVE3vT5GzmQGs+cJdBp5WR+6LUsTCSgs2xSib7OwGcFw4ZVt87I0g+Xnfl5XTl3IK
tVGbow9iv4UvjZ0KAaYDKx50a/B1qdbRYjj4W5C0xR62ChclgSDZW2GgZDu3hHHi/g9YiUkK2zpE
hvRAqEbIP39z/MNmr/EiB9A+TcwaZC0zcInRIftetv3GabvyRWemFnliYXlQN4cMgDL75xzcyvlp
cIP/JyNglHSuM3nezv1pM1OkDd2ic6SnJVj2+menBvbl/kdb9cShLCVZqylaLmJDaDUMSAF3Zq6G
AJV6bguNLP9438ra0kAfiD4VTSN5Tc1dMTIjc2ETyc91GuTFDnUmZd9ZafMuqpT+631bax79O3fO
pmJob/EYiozSrHuN53IDn8kXy5PjZWogPv8HKzTRYUMEwAtaY+5RqYyVAIxBsPWxi4I3rLznZFSn
v+6bWdlUAP94fQMBZHhnORarNuYg4qgj142b8SNEhXZbotDcM7BqFjZSHJkatqNkKizLYxKG7XPX
+j1KlPd/xto35SSk66FRVyTznnsrajGFRe9n52kI/hrjSHtxtSjbeF+u+UrHlGOQiU3QcotPmtUq
+EaDi8trjXCXD527D5zuD8tqPoW68c6IO/j8ddR6tWkDpbwWntxkbDT8A3WzyDV6hqg7LcvYzsJy
DjzH1GPQFGDAyyTd2AmrTv4GfNNzARe9cJIB/0loNvNYvtX8KtPhUNTQMTme/21yppMSDR+M1vie
menGrlhJTX/3JGgY8L6lFD1fwab1A8kUnp19WHTRn7eC6btRQu3kIgPifA4bNbZPEUM6UGYq1jht
XA6rX5hrFBQ09RZQRnPzkIEo0Jd52ZnpEnsH9FLp9qqWdkcLBIq+ux+t0pdFysCHBeEpe1skJ4vT
JjKLpHQMcmEtUq0DJP9GxcxRZ+wCk6e9k1iwQd23uLY/5PaQhQOe2ku4xuib+pT2hO5QSLqGUbGg
/fNVo/kvdnisQTErL/TlZ2QErVVGxc3OneblnzO7m/YuWMXHa7QOGDBeQLyyEU5dLJbZCgN3APsW
6LXvFUuId0E8PKYF9vttTSsa9C3EQYgzmIszxZzqEDEcQqKA3/KQRiI4u1ARvt5fmbXAe2tFrtyb
pCCxa9rsnZGdIRGMfxUC8gnPC4Ifqd+rj7+LoKmmfATsV0OBY2HKypRWUMdlcdraO/SQbB0mALuP
v1ccYKk6cc1rFtzo3CEVDtkit/hsdHSTX7bI/J1duMb/7n+2tS1EJ4NJf/6lGrdYHKoe4cTlmp0B
zvxgwPJV62pvn1ZKt4uHLSTESoqPS5TCLJlU3bB2MBGguil8Fuexq19CV/jvFfhpP3Eh2p+ZFADk
YXQbF9paWFD3gPsEUmMq+IsQz3rhKPCc52c6WuUeGiFrJ0Jt2kvE8caeXfOOigRoOE96uex4hFrS
lYECnZ0bte3nSINyatfoVnCs/cn/s1F1+wibyMO7ixBksAi9I4nDu9F8n+JuCHunzi+OW4sP8JU5
+yKFXvd+mNyce1jh1exJdpDfGNl5MFJSqtSxNbNL6yJb/KKLvpk+OoigFI+uF4aoxrGteMEwD7ZI
6pQODHgdpemFIbqKOVUz3KGpBaVnUm/dHis+SYwHwxBgYcl2FqFfR4rex3B2X+Ct9dydSlpyqgZD
f3SHUST9PW0OibfDa0mGzZuDiW4SePcyTC6ETviU95b/HTK7Gv45SKP3iWaLw/21ugl5+m20VzBF
Qsk5tPiEIZR8Fpr28cUKw+rVg6n7b7/s2yvTD94GRvsWSUzzGViTRlSQs/JsnzuXW2MDKXUVX7SB
SV9jsPrnLtbHD92ott+rwnCPqtJ6z6gj1M+5aJILrLbRxwCY0obTt4vJUcnEkWTKYS2Xj4Eus2rf
yjKc7rPmSW2S4hTF8RZ//s0Wp4LPK0COlDCxB3xh7i5iHVbXCDe6VKquQBEyuK+91437IJpa2LfV
8WPRT+rDtVtplT4qWHEKhmzDuVUXKhJqB2N0Udux+twa6vBaUWX+eD9s1r4gdiAyBoF9W39R+pgb
xzKjC+LFyj4pm3ZXUrTYWKeb+wZfZP4ElRwbnCn7hS92JrSgt6JL0jvZx8oIXX+Xe6GZAnkv+/9Z
JhDR+37pa47BZ8+bhiglNBYbMMq61jJtEV8mPdGiPzylShCZ1irD+KBQOZ4u7iSMbG9A1zvtW6dz
fw6mXfkH+imqf1Th3W2edfr+ytlgic19lTVwdk9+hwhcy6motxTs4yL7oLZurJa7Xh9zBZkar/Ff
tN7r++cUcj64LptEiY6xH3XV9b6LtzueDI4WifyelAKXJxnP8WpSjVCBWDPsiz3sMslPDyVUILdO
XH+/b+zmgSHzHjaYfAujXLF84oe9IQKeNjFMJEKcnKkRz1PuVh/cou7emamv/hoBglEz9rrzfcu3
C4lQDvcqfE5gyUC+zGPHRm0hrm01uiDF4R7tOgcAElf5o9c4jRKuVKg0+JJynHVuxUrc0tZqmz0e
eFPzzCNRT05MN0HlDrhf8w/gKtrkUtopSLoHHeTNRFuDPcj+k3t+bjpDLZYHohJcPMX21V3SKfoh
7blsH71kPVBKkk8M4Vxmu5cJLNqzkY1uYnQxusT9SLkI8tMmcvVT0zVgiO47dbPjMUYlQY52MLjL
TMLcqVKy+QmjjS7KoP09KQ1jXaP20nvKh0mpNmLzZiNgy+UCgJSHvgzW5rYqb2oLpbDDS6H71bFJ
ffvC0YwCGejH0323bq4CSp8Ag6AUoJFH7rUIE7/QVDVrUg6yMdbi96gYWNZrn+juz9yBnHePxD3s
q3njZBv41BUfqV8we8XTEMDw0jCIZT0bzDC6dHWn7e2Kc7pr3GQ/uMMWFcXNhsNHrh1yZw/8PoMe
i8+JnAStB7aCG0N9VydwWfta729E/ZpDxD0veNq8sgI2twLbnOlOQRJfmE0NoTtW8MVQ4+OUFFto
/VuH+GjMqfN2I/GjETs31SvTVHijGVxENnTHCU3c19SrtiCOtw6R/TtAJzimqEsuO0CInwdT5YY6
PNJJ8lfq8m73DBF/DSo6vo9GIaagTpB0HbSUfyuGv0kuc/I8oVqZztVkfcmq4Em00Wueaz/KMX+p
K/Hw/jIloEue/hyPN5N/akR1l6kG7SzCxr1IHug99OjiKYV8duPYWPmIBATAHBIFwnwp3VUB/EPL
AVNq7nxB5nO6gjVPdprShBvXyool5g1oy8hXAMfiIihaJrOYS9YQ/hgzYz+i6bFH2UE9o2WmbCzX
7VnIg4MIhEuXJWMUbB5/ORoXve1CXlsEXbNvGYJBQONvN1YOFV2ADWMrwS75FSVhElJW5rKWaxuB
rtYAys41UsUf1KiL3zVqMR7vR+CqFR7ojPxKxdwlEFoDRwvpOuvU1Pb4EsGRg+JOvPXKXV0jENCk
jpKVZgk4Ecxvd5SStbOXMz+0Y2aXUl+JxOHfZWkjnX7fp3VrkqkMiBX3yWKZQjdg+Es4GkyLiBJq
vVadJssTp1Q8ziXHE5ScTSoAMmh2AzypDTNXImApZzesrOeozONLPlYPsxtLK/JhJDU5SRMXL4g6
8tzEi9G28Tqtv9a52Z78qaw2XhC3VyJhBj6YoVbAArw+59Ed+uXgBmGiM50kSQ7VTM1qhH+s7J3u
D7m26zKmzna+6sTjRqjfLphFZws4NIgIyd+88A8OJCWKKxMSwzjwnjNIGnbN4LlP4SQeJv/jjgJy
InFcoD+4IOdOKgPaFK05MBdc0d/X3Mbaa+7YbUTg7a6S8BYCghkeiklLlAeQT5U6tjeesyDtdxDS
i12ajeNGDrNmhTaIXCpkOYFGzn1BPWQarTacGOMJ+z0PfP0AN/pW7ejmwcAAOHALCF81psV5+s2t
KEJxvTodBkYlTOPZ9XP7H7PVxDF3i+h7NU3uAdr8/FtaNFszALdhwYnBnDpQU/Il3kdzy6raM8TM
3MsZ2YXqkkGHT1rmlMdMxA8jguThxF3FCQVPCC+kuanUr5weJRbrXLuMxDKba7k7+uPpdazrcj9F
rXOSPybbN0Osfbt/XN0uIwg5snSSUf7h37ltUy8muN8imwtM839FzE3tA70pfz1sRRJdSH50+Dsg
X5lbcdTY6fy8taCcCm0YyZDm+NrEAnWh+3ZWFg1wE8AqWVoCrbbI4VMvi8MyC4xzXofqkenX7lCN
Y3aIwPY8tsu4HSUaD6S1PD3kzTJ3SWmLMVDNEJ5EJ/Qn9Lq6INjniLJuHE+LBfrXju2wMnjE3Nxi
gZKKo7cATHU1RlfZa2FoHkOmKDasLI7ff614zLxQZlRJPeWHfZMLimKahjDGSpXH7d/MdTnJOfaD
rkKnQB//6TI3Ma7R6CKMfH/FVt17Y3ixwQOuFzBBtrgK2Nw+p5RCvjQ0kTfiYs2KlBKXrRfJoL9w
DzFMNR5QZLjmDo+5vMm8S1gp48/HfXlrZeGL4pSiqLOsvFomijlh4XofYyg0yg1n5P/mTefy91qB
EaOGAoCLA2phRu/9YmrGpLyi7PfObvrPOZ7trbadELCD7+9xp7gZaUOT4QKZWVhzg9Sf4iZrrkw8
msMBPJpId/o4qVsDtWshSHbLSYgtqhiLvQt+qzGcImkgOa0BUuUKvBG0/Yph/BS2ZZe/V/0wEEcj
183xct/HlS9qAeECVED7BfjT4gAuzC5B265or3UDPGnfqUBDTs6QQa9cNb5h/ZUglg3C677VFYcJ
RmYmYBeiDb1k8i9srZwsrpRrGgfxLrFs/4yIoR/tyBTVva+V8bOrmLXYMLuyF4BgGYZG71ZKIiwe
5tNQBUmfTpjVlV7fNYUXPWfhpL/e927VDBhD2V5iSdWFGa/NReIhrnm1/Npvd1NNTvI1jMZgiwtl
1RAgUgr4UFZTbpgfXRA/5WYX2eztzol2QwA1noIw+uFhd2iV0V7i1OeUNOSveHNAVqNA4xMizauh
F+8GxWkvljb55/tGFtkOO5vxfHmCsAso1y93dtI6ul+OdXkdrCZ5dkT9V1uW1JvRzXx2U30SH/3A
t0K0jfRii1v/dg8AyuOBTmWDGRHu6bmDhafXDVUncY1FX78KkeYIoWr9COWf46BPYAV18WDX87e/
Eq8pIR9kd8t3umVnqtMb+GsWJCL7kmL+q8gYfTmKtB+vptM1B3qfzV/3P/Oaqy6UGHR9JGbUWqR2
lYKoJ9R81VWjcV2d1WEEOZqZpGEQPqSRvmtztI439sPtbgfQwhOH60eWXJa+MjiquQHc39cxHqoX
4bWt9imHmCB9r3jwW+2YElOiCxexV/15393bDSJLtmAdZfhSuVpsEPAo9lB3WXENGj979pUso4Mh
HpyUkmtJrRbMEG1sXh9LtWHGAyt77Pvi2pYD8pJ6WX7sm3KrVbeydHI8luvBgfDMXWoMgzN28zhN
i6sKX9gzqqzePxlz7weelXkGWCgTD+cnuAW8QaUWx3N+WTF1zRRcvq4X1yroE7jR2ugcRkG1cbos
8tZ/Px7JCQcLHDVctPPNx2CKZTYJdOKFPRb7IrDbne4D2TPQefsvDjGuIhHmnDLLc7lSfQ2BM4Mv
2FvtyW37/Gqkw1bWsOoQrRrmjEEU30Q7F2qoAZ4orn5MPhRE1XTozK5/7auoPt0P79WQYH3kmDul
uGWpqowtZDpdAk8Pe6TPMr/ST50YIF7QRst5p/lCf6yK/u9qUdWmkAknPVj9+WrpQUGeihjTFelg
54cFCfeuUJ3oNfOcZCMw1vYu5yNxwUgdF9wiKULlAeEqdSQwdK07wnRlH0IAXbv7n3BttZgGYISf
7EsqIMwdquWwyGAG4gpvavsVrVX7tUMT8Cko1a3p8zVT4OLZUGxVIJzG3FSnNHZZpZgKeXLvA/RA
0c1Fo29s8/By36u1b/fWlPzzN1c2b7OppOVXXD0jLosDlW47PggSwY3rZM0OCBC2FDcoxZDFGmm5
NmmDFhRXOzOGUxJa9rkyYXu9783ahwMtAdSInoosZs69KUqAzIj+ojiQC+G/Y6Y4N/caAw7+c5+7
wVY2vmoOImAa7QS585u28s3Hi9W+cXNnIvDGVhwQ/AwvsV5mu1FP0o0NvPb9yBH/nT6UvcW5Z0xu
QOZRc6bz1aZDgZ7grhJNeXj4+8muKNegLOvA1Ty30hSNh52STdsovYWKSdv8AXmv3r2nooMy+31r
K7c9ECQSbGqnABhdeWi9/XyxFeRILnK2+o56iTPoNwN93I0IJiapUu8TM0g2wv3mHKQhy/S1BJHJ
qcdlJSdSmJiAGC6/OpmifrTjFyH2Qp2aQw9R+vG+e6u2aE9xj9CoopQ5d68zdaFULiHvTiFZk5K2
lTgVecWq1UFsfKwUp984dG+ihEcED0PSU9oFEq8wNylS1NF9GjhXdYzG9ymV4X2K6Men+47dhD2J
gmzn0E6kEIKduRXFH8zUbVKsFFaw16vGfCmKMb/EXjluHBtrpuQoO3NVUEUwXTE3FfXINrs5zPXD
EBQ7it/VScijvYmj4DHo+m+qSAkKQKSI/cwdOTel5p2ep1MdXMsstS6+onoveuuk76rGVh9NNmUB
n1tf9nRo+y4/oCHUsHBGK7gGsRMe0Hf+I0cR/XR/lW7CTyp5kMoCxQfdSu1u7k+ap74T1Z1z0a3p
JdO0p8jv3R3SJV86xX+wP8CZTnOIBhVvZYjW6YTMjfngPXIDFY9rTHp/tBs/TJHnjf1DyV97cGbo
tzFKAjKHhj6EJv3cmKk1gdSWya+xFesHJEy93WTkW0DJ38X5WQmJFyYQe9pT3MAknIvLhDnmvvDA
t15dvfG7XZq3tdiHbZSZl9Ry6+Kpgb9keAbgmx4qwe22y/sofClDrbE2cOQ3aykfuxxYOkBiQDPL
QW1rkno0rsvnHZGo3be+p17A/Vnf3bga3tcQx4wb2c6tRQ5lqrYyY5RMpoubQKiO3+QI1l+jxq6+
1UjDv2P+N0ue3BaR+wPwmUjbMHlzeEFWxFynLD960MUtp2G9pnGtSpjptWKCepdFmbZ3B3NrUPDm
RIE+mRl00FzgbUE6LYInrAniwbe6az/SjSFTaXeQclT7YrK2KIl/3ybzCOLNDq8UrzD5LFp65Kbs
hqAum2vYBsN7UxvR8SnDOsCiGr/zUgQAXc1qdwZqomeh5/k73m3OT1SPnV3km9GDwxVsHGppMGhD
dAW+8mZCl2EOAKRlVl3zvKm+gyPUd5XXJBvBeruOvKEBZ/xOI3QAUPPtqdaaPw1eUF/bzmzD42Ab
CuJP0Bk8muzJZzRvM0loS/99mVJOfoQwalg3V1fRmg9ZYaWn0aiT74jm6of7Z+mtS7TwwFdRDcQx
uslzlxgL6NNe6fJrEUOWvLMnxXqtdXX4ct/MbWySuYInoIXsIKKyBBaPaWmQ6E2YaWxzTwYDR33L
CzeaIAe+b+pmf1MawBNJyAy+mIf73KNxckvmIIvpilJ5uQtFF+yS2EgONCurJzS7vt83d+MZaDHQ
vNx7dE5Aqi1yodosAXF5RntNJnSNU9FoMFxCu8PlvgUhXjFFgsdIhzy1IQRfhF/ZBqo7WmN3Ldpg
PDh4+tJmWvlcCP/hopFEQ9M/phIP7ziP3flHDOvchgwv1q9tBiMB9G6CKSw720hM5A+enSL0tRiE
oodmg1y8gWZMtvBEqaU6r8EmOIW97yCGmkQ/OxPpMSsX+jtUur2t3SVX5MYqhTiaypKWafm2MQbD
U0Zv0K9qZ/jHKqyq44Ss98kr0/5Fm5ru2cnN7KWyU/8XvB5bBYubHUeBB2ScZCeno6cu271mIWKG
LrzxqlS2eoDQf4BksH74AYcV3h/wyoKDImYWb3oQmW6aaOyCOh/yw9jZ/1h1qR96W9uqyS39IT3i
oShp8KEklyDbeaj4DPanyVCrT0zmKB969vmTMMytFt4yVH5bobIIrZBkFlpeOANpbeZF7vTkq66Q
8NYvldl/0oE37JrQ+gGK+XR/Xy+PEWmQ7JxiLUkz9+lisyHJEI8O1PtPaWYPu8AJ7cM4hM7ONNI/
6jz8fN/aykeUQxc67zcUvG4oB6vSEraTlMNTy2j/wawUf99ETblxNMqleBv5pDvQ+9CIp0DLYbzs
jysyowZ+1z8FSV78sgrNPBTD1J2H0k8vflkb39I4zk9NsZmyr1lGQItKkmxxEP3zIGkMv8wsJ+6f
TC0uD0M91Qe9rOsDP2c8uZlTfKwH+Gz8svK+3v+yy0NT+kxeROMGrig5WD63XKWDmIy+756SJleP
QPGVPcIN6i73p0fPZzS1aKshecX9xXN1mVkOETAUvc2bp1ZM9heoDpj8LrXwi3CGrQm/3/+v+VJS
cqIALin45QNycUB7TaqGUae1T4Nhxyp6qFMWPsVKbXdfuRzT6BCafRZ/cfsqCC5jZ4TTrh6y2H3R
Oi/U9p4KSuiJpCpQjmOqDsHBMtEoejCPkR+EvF5C73kM3oz49KbZ9/owtE/MUYH7QDpQfOhitzh5
bboFFbpdZ6IL7m8PTBx50zKRsboiimsUcZ+izC72LaW0d33Wh+wlMWyE1O1mxRSQdOTkuftvKDST
INRyJs4JqUTUnz230b+OafygThvtIuCryIvAziIHUJagBdXPitoN7Pqpaz1/H6V2ug9ss9lYopu3
4G8zIJx49GGFuux8f+i57gMwRj5mMo3ip4qe6T9DAIVm08TNMRH2+ByiCHKiH60ey8YNr1bYu5dH
9yiIOBYNpiBaY0z3z39D5lvTELtq/ZTEav5i+SJ+X+nNQCkrGzYIBFbCRAqpkNPgMURnizpSZGex
cIvRe0q7KXnSY6A0paW0Z7t5GNvCjAShTwNEygrzgWUYvSkC6lPW1J2fuU9qKrRdUNXxKQiEv3FP
LbMZaYXrnRNONqg55BZWHBNgEGn8U+i0wQmdZhdIUlxcINX2T3XdJV9NEp4nL8uikxjt5Hx/6W4P
dkqqDLbJtyDv9GVfc8ryDuk733kqwQO+H1v7XUnGfeVtM53IFsrT1GnaB4M5h8N9w7f3M4snx3sl
zRTDuYuY0f2mtqwpdp9MJ/0WlnCkw2GbQG6Zjrs6ULfyj9s9z2aHXp5TTLb/l1cnBD9VwuvT+T+c
ndmO3MbSrZ+IAOfhljWwm63JtiRv+Yawt23OZHIenv582f6B4yILRdQGBMGAoY7OZGRmDGutCJU0
R8IzHqaw48G5PF7U+6y722ud6gBeI5XxKBlsq4LU9huAPIoe6gbT6UAbJtYYEqeqw9kBxczF7c3J
X51t1BrSx41bf67c3mhfy7KtU1CSvDy0zHtd+5yXrZO+glCPfp1Sugf+4s6D8tK1dfRxLWq0oH1Y
ElbsF+ACYh/CS3ckdL33DVDDxDLIsPNUkdPeuiYVyYUsyNJCOj6wTJaoVw0Gds3F9Fmj4jJdK6Wz
ABg0CiUn116EdsAx3fsIOTrNC/xTTmvaFv2naO2Ru471sNAYU+0zgrV3v8WVu/zqzo6znhL2ZTi4
YHaOgi05FwommC3RnJv7VCEwgNXaZ2G7FnOQe0l67QBBvDx2lHtWyG4lppIUdyfYuJhRbdEBykNT
KEn0akbNIE5IJSzFwftwxxCMYLg1OD/L2SJwIYD1Wr5OeVi4AvacWvWXJm6Tr08vRwr/AILCWyTL
/9ZT2rTtlTlJixBcBpRYa2lOWYrO4WMru7ufmh9kJErG/BiiEbnWf13Iok0tc56iNKwnFJnsTOgf
ax15DEMvnhxlSAwiTVEYk/guiEmbplZX5Ewht7MsBE20npVmjk4MoXGerCu+W5G4DvAWFBa3Mm5d
1SY1XZo0xFhDaqIVdXPK56Q+uv122RfL4YWWCF6qHHyn252r3LGovLJKw3Fq3Z/6fDUvRdZYwWyq
8cfJUZqA1qj2ZHVArk7GAxRqoSeRsNwapQLezBlD38KEGa+/Q+NYfi/cMfmQOGP2S2PY05fMRmzz
sY9IH7i5gEm/ZPWIjyYhH9siqmqNi6nlZhaWulJeoyZVQfVyez5vBfofBEAQgGCQjNuleatLUdZM
89DJUuNixmhdRpp5BK694+/4OWEk+G76uNsnMkmSfFhKJw8bfZqygBFh5no18i6JT6VXHsLX7pmj
ukdtnYE2vF2b4+UgB+IayiTCpo2jcJp58t1OS66AjaqDS3b3slDm5ZLlKwGBJTnfXLL1Moqub0QT
Rp4xibMHEKP4DCHCLk9gl3VG1aae0Am31mEMYkMgAPj4A+7XymARgGvUrGSUt23wjkK3BhceTGiM
1npmp/9UebpPybgenfH90cMSG/ouPknnYnM1xnFboV/YNyHiKtFHoSgmw9gd5ydiceOcz5b3Yjlr
+px0o0yh0NLg3YZaiRrEtkSWjCCZrbSvSdzWOYDw2J2aGSzg2OTVwYG7s5Mgh1E4hsFJx8zcnPIo
VyNPi+w6bDSGh1Nj0dfsNOlT1120Xo2Ug3j1znbScSVUhhjFuds6KQgBptd5xBu2kUxXLeqXDwBs
li8OrMcv9lpoX5j5dDTvbBejk5Fym8nJBATqNIBujzujc8e8irosdEgJPqHWZlycca5fodhpsV+J
ZMh+WcvGiz+JQrG6oC9L52Cb9/caSSQzR+Bsy0bm9ldYoLwb0+gqr2impQwvd1yfx+Oos3jHCk8e
V7Un591TrLtdaLPoNF3SNnpdmzj5ArvuOzzW7JfHZ++eEdl5krVwHll1YyTX195qrCJ6rdKyuFZL
0Z+MHHHWx1b2fmnAhAAiKhEHJDabb5ZzpSS6WcXhoqFpsaJaGdYlrM7EUo60jfamuDQpG8l0n4Rx
C333YMVUljHVYQklbD7ZzC1CyNlSrBQ9ngkZ7scr23sjKQyuzzgplNrBw9x+JKVoxsVu3SIUeaGf
y8IwwiJfgdbH8/wxZXDcVXMS5yy6eLpM8fSkNDcHgWyVJwL2NxcylZRb82Uh311lWEPmZRXKuTYN
YCMm1Y7RZ/DEciSmt/cWzFGsgR/J7gLpuTVXwG9Pe6dew7JYzJdEeO6Z0SPp5fGe7j8hFCDaQEBF
qQkRxN5a6YkZpmJJ1jCObPolreF0vteX9IEiNL6Oqn93rTmUsNhBal674n4/M/FbcZZQU5susOyR
KT8NXtoxo+n744Xtt483jvlmDEAGF0On/nZhXlpNCOnPI2Vwo4mpg2cZ/CATRPhjO/slybfU9Aib
eW7QidrYqcDokamNoRGNqs8QxfqlQJ/g2g/q0VSpe0siRSMzfa/vb5V4vI4ZTyv4kdBRhvJF9arh
GiuI3j5ekNyY20BS/nwSQFNOMdm9a2JWZgP2ihY6KmB6lMOMiiFdCZO50Taf5vFKsK4+yT7mbElQ
NLEyyA6SqW2H0KkSbY5coYU5SI1zxrDsU9ymzmnw8idnm7+boqcrBaQlPtTbeHxblqu6lqkWGjN9
3GUsymvCWO6Dc7X/VvI+JHR9XxNY7Fu3sHSxoAVsqOFIpfTSxhqaXmI5Gqd21woQRPSwZTC3Le4k
qYZUT+yqoZNHw3VprNU3+vZIi2lf3JFbJTV2JE6DvuNmMcu6ogEzzmq4Om08X/FvM/17Lkq9eqtm
vTcCh4qM+aVXlrE5ta2FRs6oIPlz4epJps+FOjTJi6jE4L7EuQUuM7GiRFF8tWw6C95mWbjftaXK
y4uK7Dr/YKyYVZJ1CZGp1QnvaGrVvW2TtGmNUVzoKW9FdbJZb1tCw4WSezZ/1+HZv0l8/tFJ2l8N
MIiovgHE4tGgenvrAzFBatEvwxI6kVJd1cqTbaPcPRlx86TIK04tyUoELoCgKUlvsz8+S5QyjJOL
1azBkosJ8hmqU77RtN2Xx/fDnc2jDo2vyTYOeN7NxWoKPXXKLltClSDwtCyN7jujG58fW7mzd6AF
qCcyrxX+3vb8pMUSo/WyzGFft83L0iJYkooyOdVLfzTAYW8KlQD2j+4ikdNOWtsyFW+os6gJuRr0
T0Whar9l3my8wbVRDnA490xRaiZ+QUHnTsC0pLPnzEYbdoTtL0xjqU/9aKFKLdwDQOg+XUDuBfYj
tmj3EELc+h6jLxI9G9om1HWgVX4el4rtK+2oND4oxLq8jrOW1Fcgx5n39IsoJ36SG9FIBFu+1YSs
+9q1Bo582NSL9go+sb90iuZcy5R20GMv2b9VzBgFbyQrEVD1tpzAmGFsZiLsNmwrpXzpnMJ76bWq
OpVDOZ7GQbUP0ve979Nn4r0n+qMqS5Pwdlep9FrTUJtlmExe+Qr227zEyvj18aL2ToIRvhm9RVql
vMK3Rqa8LM2mWsuwWtTkhxdPznmBqfJKPWG6PG+KhES27pGf3AFswT+nKrlVGdK0Gk5J0Vh+0Ubx
uaqT5H8wBcYbtiNZLBW/zapyqSM3RVMZDrb1l7G2+gussvgci948SID2TkEwBsibVja98534lrfo
dcE84iac6IT+UTpmVYeM8BiWq6p1WUKHgkrhwXV1zyYOT+4oERcgfG+/GcA3U2TMVAjjNRm+orTW
nbPSSK9xJtLfmMbsHdi74yMyM8Dt6Q8gQrMp08ZWraqrUolw9sxC8UtdOKtvNmqTk3mp4u/HbnJn
dWi0UzbiDz3xbYw7zhPdcpoDIVk+KtemXviNq32PZuV1XmdxfWztztpA58vbi4XtcXB2OpnCQNSM
PhWjsq5iqLT2wriANn4BhtkfzRu9c6aBENKOI1um0rBtrLpDt3qiSMGWuMX8VY1JYSfRVr88XtSd
LaQhjrjJ+/zKXToyLSYyLX000O2svatmpwlBkLCCHgzza8780adfacA4UrQKLCZz6rfdHLNKqQ4N
8RgCLnD92LCW0BJxd/Ce3dk7KZELfAriBvDFjds7U1UbOiTNcM5GcHCl171mNKteHu/d/i2DasBP
54KScdQWg5PRKNBTJR9DBRTrd3VdxrO55nbQR059Zph791FZDO3Zqx6fkJRmtpErBE2p2xNdqWlm
p8g7hlOrGb+kupF8aRvnx+OV7fYPI1C/5VA24lC+162ReHHTvkqUMYwXsAlLlpWnKk+OxHHvWSEP
Jt6lkkCUuGmClLqxeAqxeejmdXHuS3P0TW89KqHtjq08ROik0ctHR5KW2+1aUNNxhhpVMTr2i/OZ
uaGMAXCa7PNUlfHz34Z6CAhjyqHy9d+YyhJlaMq8nUJlUjo9VL2yn88Jc42epTVw/ZDvUN7l+1OM
2ZYFe1OZ+PLVFHLMzF8cZWx8gym73572gnfqDtESuQKlmNudg9HAiPsWV7PmeOkpWA/Da2/bVnqQ
2e/8QM7YpO0KjplWGNLnt3aGIRp7npI5TPHtM8nj/KFMRPvs9Y0Vbrl3FDNtV3ezGrjM3khnXw21
pUhP69Qlfj16xUX0h9KGO5eTpjikBO1g+jlAtwvKYmNYFq1QQxv5sNIv3WgkyOUDEfAmFGEuj7/T
rv5owaWhHcXfhLfUPW/NzSvTr62UlYFyzK5qNyi/jdNgfu3LNLkmBCXAOrX5bBjRXy1SuK+Prd9Z
LPEFdXA5sY9kUn7dfzeBZ6WawaWoYZpo5ptdOx6Dw6r0lBppc/B47C5cFmrRvZTiFGC5tsz7zLay
wYEdEKpUBk9LNXyeXPOi6Pl0cZzyw1rWRxLJe9eUZEMOtOTxAk3bpMqpUZfGAhoibNthbnxb0f4L
Tc97Flwsx4d6QNIMqXkI0XHrm4uRZRwDNVQMAdJwdDjZtTpeNOF0B4/W/nMhTSWJOoC1ZAtzk4Bl
KCXkTHXWQrWqor+mfp4ulXDqkyEG9aDffMcUSbJUJGf3JEbg1jO8alyV0m2jMJrrtPFTdbYuKoR1
P4q95VkZFrZQZuQ0YiQ6hprdrTGGOXL9e1lEYq6kf9uVUYaG3jw5ho/uL+89ZxroEjgx6qq3VtoC
QmMZ5U6Yp1N1GYQuxafb+iBT2Ps5NAEAFRLDh5dvp5e7oE6TSM3tUGnS+pqncd779pS7Fxgl6Ws0
TPOJgsHTZVwmltKghwtBuMl/b3y9iuM+59lxQkMYk4/31IFiiuVgbbuAk3eELpA0QE2VDb3dwdHU
wEtHuhEajaFfbKNJfsoSeiexoTgf3Nion32TZaUdkLYEQ5IsbOVsEtmHJCro3oyGweVwJ2tESaLi
1ycvQd5HiVQGNc8bA4HrdlVRVE0KUzaxksfRb/1iVr5XttOHeVingw28vZI4T1x9IJTIsaTa7A44
R7sxQk9JG67CnUvMgKQz/FmblCNW6O3x/ccQIfT7XEPJydl8qamKyA7Waby2nlZd43kECzA26QcG
Fh01U++bIguhVSHR+pvDa8RZQi9jGa9Tb1xmw+g+11o//jysRwDqe5vHCwnCW8KoaY3cfqe4g+OR
dy5r6qniT17W++ViHImcyPf9/7cq/tk5UgN4mMSCPMub5SSM8mHsEla63ozf4tm0rkpqdCdAYfap
AHbwk10r81uvDgfZ3G0k8G6YfJiHCvcAHrh1w4bZQZnODJJrrBlKAKI6ITDshRqo9tyes6xRX8AM
alcG0HpnuzCPhhjd+Y4yAJYdNB60XXehYbBntq7Y7yul8tUpz09dWi1hWYnsIOzYAPb/b610XWl9
yqb1VkdVKGZrpIWYrkuFQkkU6V6gVO0YGGbcnW304v1BW5c3OWNcDqt0LqnGBIXF7R3f0ub6ZSiR
TqnW3Pn6+Cq442JwRikwyj63zAtvXSzJW+gRY8Ye9JV2WWO39sexis6Prby3UDY+hhlKH5R2ELfa
fmotye3crYbparaggSpgH59MuOKM6e6icz4ZuR8XnR3MVteflI4JY7GnZ5fMafufH/8mtxf6P9+B
24GKFtAWiYa4Xe+cK30Xl9V0daLE9gvPVd4amFJg9KL+OgrlOf74P/ZsBN3JFVC3tbcYvRidwXyi
YH210wykUkwjbtBqQUuuOpJl2LuzpJYR/FGCdwFhbM5xt64aQvkGS7Om9bNR5N63si7yS4a413CQ
BN23RaMRrguV8W0TFVHKJUtmd7pmZkOu1aH44IPCYAqY04/fHn+yDdtY7iELk7OEkT6lEr/tlUw0
gbW4gClkd2sk3oqxjYdPC3Tc6ZokTm/8uuSu/UVdIy/1rQmosVVpVnOKFW8VJyOJkUvz9bwmTjnY
hf3hAUxGYIAAvctrvUVumCBChLE40zWyivwnt2BYXeJ5z2lf/LN8EGDgC8Ak0oTffNfCLJW297Cy
VuUQGnal+0L1+oMjenctFAHkKwCsd6tHmDvxaAOon6/r4v2NzHNx8sw5O4gG3pG8t/cAbyYSB5KX
KHlSm+PX8qYIRWuWqzdlg0CxMkqak4nuWe/PRucpJ2Tv4NvV3eSKi6lGeRkUwojbIEJTrHvTlkUv
z4Oa5OYXYtFmOeWMmW5fO5sSvL9oY3dUW7rj6Ej7SJbBOzlvG2aO66onrUDZp5zdX5cV3XUzmX4A
2zyarHFn/wlakGmD3EgIuO1XGBM4AdONZkKXWvFF2eWnMpqPrOyvPzlRipI3wjRwpbbIyUlrZrvL
2+U6yXPSrkD81PLNiNGwtXrjAH8vw5PNxyb8A55JQCuhrpvCQsywCbFAIbqWSlGenMHVK79zjfVi
WUv2ljPg7Jp3Y/rj8XXxnlffmiWvIh9BOoLWBezi2yt+zLy8H+jiX5u+jv6OIBd3gWlmY+bXXqN5
P3h8pu8I5hTOW51OQ+wjT5xrV6/TUu+S2rH5pwIM3TwNxVLJ2RWFEX3KWsfNmEhldv1F61Y79jU5
Sfgvd9DXDzSYiu/92uR9aNZZjF60VTHrolFL900vmbjui1Yx6iCNdPv7mkVK58/TlOifSyHWjvb+
CktAyoGIF31YbKY2RmKyw2EWS6xdjDkv/1KRT4uCqDSE4HRY6dIenMy9+7kgwihVvDdUCahuNy3T
19GGEmnA2lmrlwQ44olk+Dl4tbzKSARgCjHuhqTX3vbyEzPPZkdfnKtWqvmnGu5QWKviiB2xD2gJ
miFd6XT9gBSZcq3/qvH0TasVTu8411oR5ReznJXrpMTLp4Sh7ee2HZMfESyeswlf5qBqd8cynHbK
kGTbMq/aVEZqRC5qd7Tdq6mNL/Zspv4ijD8YMPaKYNenObKFH0VPViQZ5Q7DRQLJ5VQeavvb2RBa
5epzZbfWdSpa/bxO83JNG009eOy2NyFWJOFR0ueo30HYv93VmKsrps9pXTXkUH0lTt0/+qH0aEhb
yVNZ8PuCmBZim1iTf9mbvGcRbZ2N1F+uas5IDQQKx/8smbv+9vii2N6FLIhiDyV2QhiUZ7bxUjww
9FVyEK5Z11r2aVjX9mtUT/nkN93s/e5aQj2S876zh3L0DyIi1Eooam2upqmA7bnYhU3AgFjhkLbZ
deKauQBwOYJO3TMFXQ3yKIVd0GCb+shoV63mLJgaHWPws1UfT5kK0yvJ1iNE6b2NlK6HJKIk6G9j
auYEg95Ze/uazHNxcuNc/y0WHYMU7Dn6Mq21c3r6w9ED5waRI2Gpysjf51/ne60KS2gSC5GbU3yK
G4TkbS1fAuRcu7NBtvg/2CPwoilNWE0RcmNPh8tQREDHrk2WOh+wUl2XchWB7QzLpdSU6uvj9d35
dKTjyLJIYREJXr1dn5nZhOzSHnlr9WvdFEhTa9Xyo3UZRffY1C4v5RBIlQ+phAsqmGnot7Y0JDnH
vimiqzOP7X+YqBTVFZq/Q9n/Z3BF4f7cm25rIXkV1fpLonWIQQn4s9OrpcXLW82TMaIzVyTqWa8y
s5V107Y++CW3bxN1MDJUfIjGmEcVeHOfmxSORGMqzjW11uJsDkt/Lqfur8c7cc8I7SmIDwRIpFGb
BxBNPVpkCG5ezYy5ATAkFX+x+6Nai/wp/45N5FJkrYWGiyyYbq0ssSgy9F69a7FM3etUdMxLTAb1
MlvD+GWpo/jVXB314gx6/Iszat3l2UXyJlKbep+MJPHtt187z4QYiyGLg2wiB81jQ7vaIv/jsZE7
PoV3ypeX5gf3z/b9FWvh1rU3x0HKJGpiHUhI8Ezpdqbndli937WoVc1gnHpP+zkyVzXKSIetfjlD
Akd3Oq5dhXrElHn9h7nRh7+cwZieG1AmnxgGKkgMNThMqCDbO4tR41E2mHESdPNkB0ZWWsHQluIp
2cL/s8JOQGHjrFKWvN3vJjJrI12LJEj6tDmpXZFQCk/qp78qa4E+Q8QBWZPy8K0VGviLs9R1Ehhu
bfj2nFWnibrhwS24PyAgignnpVgUemZbcHEJwF0gBZMEJQVx/mrc02z01UEXZmeFWgnMHBuqId9l
J980zl4Um3WLFc1LLx3431PG7J9n18JPBk/KcGcwYrKNdbtjrhElIsuUJFAKO0L5zVN+a/ql/v3x
QdjMD+Xzv5uhVUalnaxL3Twcq2LY89AxyEAdS/vv1Zut9ZvuJMLyCTjiL03kFW2ojMqqfsiE6f6l
LnlnT0QijJ32iz6d0nM/g6T8Y6wZhniNPS3/RWQmNLexdMaPcTyvfWgk1ZT5q7VaSTCCwU5Pi8ji
zleNCiU7VY2Hnzp3gAX9eHG7R4q1oYYmObvQu3fCy7IyaUekTKytQSDQNOu3vMrWUKnzI7rkPVO0
3OVAYmZVA7O7/VpqnjHSDTpMYBU28xFKRhqltFH8zEuPeAjblFWqrTGuQD69Uvdn+9RUmWNPU+fB
pW/Kl15Oq7FG6w+u45+Xyv4yMAzi6V18r71K0X3GQ20TIgVNReGaXRZYmd34K7OxET2MGABE2/b6
2NSdk0XAKYE/xJ5EoZtdzDw0RrO8yQKR60Xgqe10tnLjuXkM7y4vo076CAyAlMJJt9+qNU0yYr3P
AgUa7Qld+OrsaF104Hx310K+QxkDThu1t1srxtwvo5JRnkrJ/i7TpE2nzEZH9fGObbM5nEG2JojE
yFgpi21iIwtJwSZNtSwYHa6hxqzMt7YoNag9ptL1vm5141+LZhWvJvL3Px7bvrdC7FJ5olaDwOLm
6qjLKc6dFttkP83Zm/TlrKAC/RTy7J+vRQZEQkJmhzG5A/+KpOtmqhtVcZi0gnD1uU7gBq4rU6f+
h7VIZUrQNjQZtulcURjxOpZqFuSlpZ6c1YGzsKres68gUSxtJIggFIsJsjZ3et4O/aglRR7oq5K8
eOVABt4V3x4vRW77TfwGpYdmOn/A7dNA2BiZUtNYxrUpgr4Z0IBdqcb0hlUuPqig9OqIVvvzscH9
3UdVBmln5sXRO6FbdfuFnHKMIIRQPLKSfvy8DotxFkrW/GnnxcFVtFsaQRAFE0B0tBpBbEmP/Jcv
TKgLTWqr54E2K536Zk6DlvlVjOj8i6nTL/4wVyM8k8fLu2eUBgLxES0ZpKs3y4sHFUZewqXkNvF8
XtRpClzGQUJvhgrp93yF/z42uNtPVgkaUc5oRs+AlPV2lUZdOFEE4TYoZl14lyhxQB7VieMGvVkZ
R1Nj7y2P+Bd/5O3iAtksj0A2Th11wRpCZz4i/v030UXuH1zRxsdIsZ+ckMGBZnnvnWIuX2Lbba+g
t2GvxIisBWU7Nx+VSNN+UoCh/y5aknItLo9GCt9bILQIsnCaBlLp63Y7eyrI+QoeKKiWJWvgriqj
ce77OHspJyf6aW6m4vXZD0hpiNyCSJQDAZrw1mIcFYWioasURNVKVxgx3zB30/Szsiz19bGp/eIw
5UFURWCFUvm2Md7F0LiK2agChw8FBUMV3y0npW2Rj3FUvWiLEM+WYaFFSGYi3S5KX7A+tquj8pSa
ZQ/oc1hiaifeN+By3UFWsj8DlOVBA7ny+WRd8v//66TnbqvPKX2kYNZIqH1FROmXkcfu62rG69+P
93D3jrEgMDrwj7g090N+IAU1xZKWdUBjxzy1OZf3uW085UhH4F20+uZmloYkTBucNt643TlTSUYd
7xNB7BXZL5Oddt0pWt10fiEcRgxumbzcr9206cLKTbv4E1dd/E04qbsAfmmaz4OdG8Mfo51Rn42K
2GLauAqVya8Ly4o+i6yCp1Uk7fwdVI5VnyBxxmsIJW81wgVkt43G/9hal6HRtN9qdxiSyqcAMHvC
d8ypfraSLh2FpI+5ucR0cjjg7Tf0qnVdis4tA2WmazbmkfZRZOn67fHX20VAGyvyhPzLU4A66XqV
GyVfz8uQnLXcU10OTFgpy/ziZn3Bvibia9WIInhsWV4c28/JRQ1qCJacLCPcWhZAKbq4kOhnpty+
wBGfL5E+NCdtFvbP6IosL40Wp19dOMMf41HDjf8H+xDmCACZJLkTPhJmPClo01ZylmSJ1laZ/ZYo
+XwqhVJ8Ep2enCymxn3sldH7nvLsP5sGU6CAV8PDAWmd0vTm4RhAkNhrlXNEo9x9tY1x/TzkhBmP
F7mhpMrnAgCOpOEDLpLI9s337byCBhzjgJhY7Yn+VV2L3vLTdOmMVxqtYvHtXFfG/yaDocS+Wjtr
+UpW2mih0Dtb9WttcmGYKnYiUG3KlYzJFvpcnkQFEdbvHGdGV75o1PQ0FSbM586rFvsVvb0qexuM
vLUP3FU6/a3TyFeWd53bjbx+20NlhxipAMqGSvBY+0tROKdCGb4iS7NeHu/c/mmQxW55n3Hh6Eh+
3bpnm0+tiah7HaBVbGm+ly7Kh7oyq6ARkfCNQSuem9Lz/qkoI4Dk5CxQA92GZwgMuOuMTEKw1HFx
WbP0q9cq3snTkyO8xf7KJsTlhaX2DB3acDaJ4gxlaiB5q4MYUv5lnEz1qorxCKu8v1ooIhEbAQBz
8b5tO0lfhbsOiSGC3ot+8NKPJ3PULtyj6glhK/2k18qXpTEPooc73026OlIQkOioJG++W97FQkxo
wgaruaSBmSE31jZjfTLXMr6MqyG+P/aTO3t5Y29zjTElOQE8PIkgdzr1dTVGZlmT154eW7nj98iB
ExNBRyCI3nrj4BIAZdMiZSAaLz13beEsjHZUjTN6Dc7BzXxnC+ngcikhuyjVSeUv8683oU6qujfK
WgR1bYBam6e/ZyP+nlbVX2sf/fF4YXe2j8uf5hVXIXS/bfyMKqgS5RVRViXU9hQzD/Rcmt5R7LC3
AlGO2oiEwbl49ybPZ3CN6TJ/YggKz+mkTm6v+JE91s/ChdgvObEEwCiwKaKVTbY9ZmXuOgI7o95p
fmOv2osdF8b58Z7tnYGKyDuwV4q27RQIuySyGd609kGqL3p8imaezcto6ZkZ2GvpHpEB9u5A41dW
r/A92lVbREk/tNnQmfMQOAkcJd9t3a56IWYo0k8Mv83rL6LT2ucYt/IylM19WmCsE5nFbR9DUZ3C
7jSVIeeaXZ3dNlVOxWpo1L6Hozdyv50S2yW1P+lEU4DcZDj0z4TaaIoaRP04nZIoTc+idLvXHkLW
gezWzg8J5qh4k8GZ6AHt2OY5zl7NVMWDuG3mcx83zVViJg8e/XfI0s0ryY8nnQEh8S4gudV0abVo
yJmSwOz2qWp/1Wwu+ECr4rQ7JfkUm5ehMtv/LJGp9+kpytpp+VBrdbe8GDn41fjgt9mvmcYI8Q1J
D42L3XhKs2wmxRhiM/AGRP+j3lGDyWVcw+Mz8U7+ul0zoDOcEx81ufa32hvOktS2CnwrGEsrXy9d
78Ttp8xc0+pMj0px/dROit4fpmxW3sCDeibhvNDyDx1Ft5WMb9YG7ZuatpWtBuviNCPckH5Rfu0H
Fbq8S9HW/KWyASlcEJeZvLdE1BBkigZ8vWjqbiYZqON+PeeO3ui/eenqfG9Bixap3w6FcE7JqpXL
GwV0BJBLpph8L90MgvBoT0L4orI75yKEaLSXRgXJ+DaomZZfxlHYw6fSEyDrm3rMYsSMzXw8r02i
iz/rsuu/G0Vndv4YW0kbNFmnjb7bKDDGhdDABJw8GoEhI7X67hxTvqtgJpnCfXGdJSp+WuOktwnz
o8W+RFob9d8GlHmcM5lUOn3sQB54Vwg1TIhYLadvL1VVZN55diZlpZQzL9PLaOpo7ERFon8zvHVV
OTVSrr9hOuTfogbS/Z9SRQr298iICvVD4bZZcWmjoYr+fPz9914muW1E8wQa4MK26OtZaHOX0QYM
Oq8TZ7vX4hNDasTLYyvyndg6GdJFeDIUW1pLm6C9HZoo4aawg2VKxF8IkVcfstYWyP6I4sOaGNol
r5rs8tjo7n4C+UMcJYXCTQL5rWZJ5iWLImqTHiaKhC+TXWtBCUH1NC7Vkerh3V0kvCZ0gtG2qxYn
pjnCEOAQocMzfqiAtqF/qKr/w4JkWw7YCvgcJEVu44tFFEmT5pEdeGMsBTbs4lKC1L9W3TL+/Hjv
7i1IUodgA0rZz235e877ThOVawcOEwg/NWhJhpHliWevdZfwhXoqLSyKq8YWWduobTEo9aQEY1Ho
UCuU6AzUT3t220DuQbGGYyPRnbu6WOKusDgmzQl6t3Z+paUZndPG8q6z2RwNqt65HKZwA6SMiMzo
T8iQ4F8RoDp2PJRe7fJOTdEfelQuGQp5WsqMBSQcDh6IvTE4ZSyNRj0lP7DJt8ZcsZbM81a8oIIu
Eoy24v4Xbdb6lPTMijywtfMHkBGU8WS1nYIfOe+trdaOFbtLbS/A+wWI5I5KUt14Ryjo+2aALvEa
wSbf6k0J4WaATw0vKMsJvq2d1UiWR+7TDsFiuH7BdEqS4ZannCoe97EWecFk9iqIAKnTlY39cBZ5
0x7N8r6zJO5V6qS4N3CH7UmCmZSqFLZZUtIIH5TxgBx1fvSM37UC0IGGAeqvu0ZwYuQoAtVxFIy1
GeXnuK7i/1KbXY+mIux9jk8j0ykqP3jcNrwsZrtBOTezgyhLTT/T4ahUZt+/zGpuHmCk75giWgd+
Rf0Fv9vqnzIbYEL80PSCrs2mC3H2ctLSyGZCx9A+7d02m8b8HCBAENS3pqDpIgUVd14gut7z1dH0
TrF2CM7bFe4I52A9A2KX+jFg5m7PUOO4AwoPVRS4nRtH/8m62lU/C9OIVaCv9JT8dB1FeQa2n/+Z
KLKLtjq6ctR42W8r8GLYyVyIEtm5laezlloxtGz2GO/OdSvSwTwx+do7DdkhU3/vlKTDFOskvZG0
bqs+UVlVlitk54FWdmp/SaZcLZkNXRtHz++dNSFNhiFybxii20wraq24ddQ6Cqyh7E6FS7WpFCX9
QHuZz48fxjumuNvJE2imUmPe4pg7LnZzMFUlYGgbumGN/mNSAXSWYLKetyRLj6T3srkJu+XWXfIi
b5n01cQv3cCYEc0TzgWRYec6ZcrTSSPXEnxhTjT2XEZy3Joao7GpBk2PX3Kz+5G74HznblEu8l8d
lEjuuISsaZEwYg72yObNSpQK2He6xC+x2Xan1lqHk+lN8eXxR9pl3vxmBC/gCAk6AUdunuFsTknH
Ji1+EXV9VQDi+V5i/1n3I0lL9Zz6CRk3zSIg9XL74KLiGLebZxlVD5VjSF6SaHB9cLdU4YfZOyh7
v/vwTQhN7MzdRD+DpiLp2uYbKXrSWUrdKoGpGGY5+aM3p/nnRUWU+cuqMwLYH7J2tCnIr1nj18w+
+jlrvaHy8w7xXAmgqYqgTmymH6s9s8l+H4rK0YDPJm50EDzuzggPBBEJYbdEw6Ftc7sj2hSjHBXH
5QuCYr+KKiODqsofFePCDqp7O29i47lTqT/AHKW2s/nOUT3C/8pF9TJ7/4+zK1muVMe2X0QEomdK
cxr3XTqbCZHpzEQSIEAghPT1b5Fvcn3s8AnXoCrqVkWULB0hba29moYWcT9FZTr7/ZkP8c1u2kaB
oh7tJOxctDxfT0caYkUfQvvha0+uOawd+jmzC8z3MxgGLe2FxR95zkX07RqiBMJNC0I87iYYwr0e
VEVDi/YES/Bigk9QHqUamCXswFe7Y8FcnzNVeSNDRcMMp5q72ZvD2Aww8Ovx0pWkVEQ2hh6os9es
W+sLWZHur2tgMFpCaMcUfHuXFJHPvaDxIU1Zr3Pfcei080eIe868GN9clric8GTDyYcyEMYdJwVn
VzFEK4Bosjes+jkbu/eEcxHW9fd6ba6YjL76Y3zV+ee6zG8hIIyLMwNFPJQ4W2v79Tokky/Svq5T
rMNASEZq4WcJq5JcTS45dIqmlySd2GXbe+s9UY73rQq68Onj8+vNc3n7I9DeAhcNRCvQMV//EbRf
ggBZUykqhYG5O+AiiSwRVOSHh66Fb3KW0H66a2gHLdTHI7/9ogA1AQiCL/vWvzl1rEDAzggVkkn3
DRmHLguH2KDna8PlfxkHhyUezDCrgC/L6QyjHvaRcwptu4x/1Y1V964/dWdKyPdmg5oAkCHqOvRF
T85M9EcZmbC39v0Qx1doxCOYvWWm+PyaAWTAp4MqFafeySgoVNvEq/E2sqjZ/FKLhuiiJ6s+13l9
eybgpQe1NNBJPCSQ9/h60dawRnNhRZGPVzPLwZEbLtNYjQVvx3Ne5O+t3JZsA+c1ADaoql4PFaSN
o1jbVOjOSPYtguZyHza9t/v8ykHss+UQwggUsOvrUcQkK+TF0WrvL40pmc/dg3J4dOaWeHt+Y9n+
M8rJsg3g+0x4EFV7HTNxK2zYXww08HYzc7xr9Nnj8uNZvff1br7PqDs2aftpCjsCn9IVaBAqbBKp
Y2STn824rDnYKtDSmwvegyfz8Yjv/Fqb48umXfgHo5wcWtAAwIeCdNW+pmbaJ67kBV1Te//xKO9s
P6hNMFCE7gJwvJM90Y4V7GD4UO2daqr3OP/Sg+6oW2J3nAs/f3coNIQA1mxO2qfGW3rWKBt8Ve3j
JvxixApkOeYSNY9oz9wz7y5dCF7zxlyEyOdkCwZOg84GvMH3CGqVmfIcv3QDFX5+o8PiYSsPIaTB
+Xpym7cyikzNhbNPWzVGeRXV1VXgbwqhT/9Em6slikScrFtK6+sPCle8Fqmg9QEUjO7W4Z2+5M6Q
5kZN4sfHQ73zVaFJAvEXinkQCk5lIn47WCzoTA9KeO7lXJnkKBxnekjaaP4RxlKewwq3z/RVAYyw
ZdTA/+a3Aegnm1zinoQlaUMPyEVeh0yPfkILT9IAYvnIkS+oZqtk1+uQii9+M8cygxHCJH+rWElR
orPtjjwbqqm7hRbE13cKph9wAoNyIMyE7LXIRRzPdWaTYQnAdlLVzwrZW3OJy3YFvgbrvKGYuFfz
zG1slPyKxrjaVNDEpTeV9nDAkGFS876eW+clhTVBgotNin5HppmmJW8mF4r+GuIa6F6XwM0arZ0m
9+cVf4H29aTyWtf8m4B5OJKJU5e1+8RpQeP++Jd7Z8uDawwODYSWmxBp+9//A1JKUHMDeA2BCaxp
/wALVL6DTOd/uBW30hwkIbwSUTSfbEW1xD2Yega+7D0NS6ArXT5aQB3/w1z+M8rJ2Q75VOTj6UoP
FeE/A6XWYgCOUXw8yDunEYAM2BmBHgGEIdg+hf8sGOwmJQW4j63eLHoTpQ9op3akpL39rHsIwMiN
hovWLQ5z4EQnQyHSyARd2yJQDhkkBx7ijbEMnOy3xt2ZpXs7K/TAUelt/wb07PRBKcByaVnksQOn
NStj2L+U1ZquO9+C1/zZBUTbFszDrW3xz+Pi9QK2EH9HSQvfVpjF+vk6xmGZ1nF4PwcBO3MCvt3c
GApN3I3HAv7+G7V+1U7+GIJlS9E9zHBDjxlR6TlG/Xtrt2lsodsHaILu9+sJjTNfhM+gOa0EQ8eQ
pyr3DPsKo6Rzuvm3I21YBqxiN0sttNpPLl0oUxtYCbr9YYw14TnYIHDwpILopXC71D33oj4dDr/P
dr9DboOuPgrAk+8JTe5GRG1a7bvEwHkk8VqvObC6rRGT6Spqz8BBp6XSNhz0f3jiom0CJdjJmR4O
3ujGEmgaHCHAburYcEkWvy2mnqm9TCA3ndzWPVPHnN5c/wbFx/xvXUFWO/nGHGB1cEqFr9ZkCH10
4mUqTSiD4wABwzWq3HP+Mdsk/ntxYbx/QpINJAow1ZOTsIK5goUQ3EFzkMFDapj+CI88t5O800kL
Rwsy7Dquj0HXnHlkvfNj4u2zgZQb8e+N3Uc1gqpQ97Y+UM9vU6Q21N2DAWF7KrWNhnNH8TvLuvGe
UM0jegfF6EmNM6qgkmT26wOpkamnE4GKnk0Ih6qbdaeX1KxnDrDTT31bVxCfsG/AC3nrGh7FlDpS
YMB6TNYsTSSCPtvuXJzu+6P8s6IElIiXxOtPPUlG0cEEvT4EBvGASDKTBbIdP6v2wFz+0VoxHSgG
AMK8HoX4eNeFgrJDhMxn6PcCIS8RQ1Zf0SjsogypJuHnVw+uW6hHIUPeuB8nP5drEJM6BhNGnOfu
FlmmCl6Y5JyJ2jtbcGt5AP2HohsQ/cnqtSxdEwOP+oPTNn3p0jq8MY7n7T3VnAN93zlL0KDEUxJn
JbobpwJFR4Jy2zQu7rNxGB8oBVljwAFZ+lRWbWYQirxX4RieUQy8/bjxy8FpAW3RrRA+/bhDY1Ov
dy0/mMTtlz2bF2+5DOqQsJ2Gc/h0oSPVvswVQ45YQ6SKi3WGsvaTtx6CtMG/2jAbMHmAhp5sH82c
iMy0aw5zyPpHTRPzqNQ8PHzuGsco27qi6ZzgBQj0/vUmHeEEFzISsIM7TuoS2lqbwxPBu2GViM9U
DG+/OgyFHiNMATenjtMadYLyf+69mB1Wsf7ue3csesBD+4/n894gOJCBPm0KDFx7r+fjhjN3JCJG
D7DzEXdO7MA+LBL258ejvD0X0VDEMbydxJsc+OQTAMAyBkBRofsZQnbntnX87IRbvGFNCeJLvNqe
2ZLvDQjwFA1uZJYAXDspGQIZNauvTYOSIeRXXluTi5Hy4ALJG/NOxGY8fjzBd5YRxyNs/Db3Bkhc
T7ZFbcBHrJ25PYSDkDtPK3r0GNFnlvHdUdD82MRwaLydtlm4uxK/Q7zaYUiWIWe84zRztWy+nZnM
GyQcuxwdS9ChcNa7W2/n9a5Q3uoHow8wpVmFkDc2bJdqlzpsWJ4GxDz/cQCbOZfz2PPjWkkvPYyY
tz1yC8kyXttz7ZfODMHJlZ6CeLzvlPFamaFkha8EiyIZlbSpabrfhhlKw5luUXgv6cuCfb7knhj0
mEEclIx7b5IyyN3FIs2hb+pRfHOr2QuKGoZU0WMVatx7kHmMcTFbEJuPte8t8opYCovrSllKH+Du
FTW/alENPKtVQJwuWzrHmy4938YUXl8VKDHw3UjMnk+JMz9C0UP8IhzdAdY41Ti7PyqvNqaUnjZT
STsWt2CjwTkqb6D7uV9SwqAw9hwF81Xw2vAw51UfxBQNp1V5UAIPNTEZbaVmB9HHY/KH14O/FCsl
klzBCsOG+TREiyh059Pp2qjIuPum7Tv3niZIdSlEurr6kgo3bfcNzti4WEQPO5vUCTv/qYnSPs0i
7O8gRyeoppmeEeuksokj9OJms9tyr0LIN2DGknpI54OLkfgFQ/9O3TbLkHiZXt0+zGchhz9rjEbP
BbGO6e5lksDDBk1EpNc4A6JlipSvUF52ERQvxdqsNi7nhDOcuUE1ievR6WK1c5zI8Q54R+nu0dTo
Gx0rWUXtUdom1IXezHEeV7gjeFcgIraIOpuahnyHyV+sod8HucvcYBS40LmQMMgXBz3H6CfMyyuU
HkstRAkLISYyRED3bWngEE9plq44rGuw54nSN0mIFl85wMkFMaNtWiOOSeKypWCehBG/I7PxXRhS
RjPMbCZjINZuwQ+eCz2RKb7mBgR5CLXqwSsAtzT6rg37Ov0D4XCd3o/jQIb71F+WNnPjxW+izHbO
1B2ayAnil4lG81iuiT/L39IJe99kVUdXTvLBJ07/OMdzih8gGWa9XvSz8qeLls+GXEnIefp966Ss
LqtB8YoeG1Su3jN0xp73W68+j2+iqXZ9hLwRT31ZPeDTO+lwuPPQdiX6mwFBcj626F0zfGuuWnm5
2b0MR3j4rzS3sAriXjbXFB9TtlDeo5nmyX79CxhNe8WIOml67J0q8XfoFQh672zI+K6bQPQsKdgF
PK9T7eOZpw3hu36dl2c5ENmXc6polGPPLDJDYi9OpcoO+FWWqZ+aXTMqX/wA0xxJ2UOwxs7Rc9r5
3kYCBvhZ0Nqk0pmXTEt6a/tJJA9Cwfzvzh21B41xKrTLbCZtEgH8hLQGRTtbRHjjLmj/HvqIau+5
C1ttCg8ZCGkGc8rt/2mGHUpBGKfzxYqgEbYbgjl0szk2U7JffBanJQDCSjwOKDe9bJp89mPo1ewj
Dk9Ns7+D2Sj9BeQAcaCWTE11sMSqoVyGetXfnHCmvEzcNgjBbpMqmPOOLrorifKmGP4Juhl2FNwq
fht4o+PTDO3GeixgYhzxzG+TWf/SiPZaj14HC8E8iIUEDiAWT5KCMdaTUleQkcLUqOnk86JS0v5M
jMvWfLE0hSEj2ArxH9JJpHBla5dothdsJvniT8fQ0+AlJaNJSj+cxjufo8rIxRyNddFH0ZIWvKH1
lMN7dhrvOaLbL4ED6qb04Da0IAs14uyqMtKyzDpxw0EMS9V8n1jovDPdicWBsq2qf2xALmVZJLW0
OS7GavrLHV49KSLZemGFqloFqlKyiLaIWUeDHODmksisRsd8hreRWVHjZ2phc9dkOMu4e01YG5gj
CVrk6ETGY+4XWQ0rNkDVtYstItE4cGNOIXJfREaCxo3usLKePfYpdPCPcMYI9a91VNFciCUBtTqb
JzqqDL57ItrLtIv8XKhZC+jNIuvHLRQ+MMMt/J5N/Irbah3gPzDI7fj2RATRGui5zR1rJaNZPIr2
FzzglrqB9l3OsmDxDDdoGw7426alG2AjOa1jRC7HyqHqaIM2wioOkxQux7at5iSL4R+ZXLjW68lF
2nT9Uwpy13JBiZlExlJLL7pxdZ0Dx6qGu2FVY5RpjmGKRvjk25QGjcpXRDWhGR1QxQqLNIfousGl
69ywGjtizUYXus/rJJChdzGO81LvRcyT+BdvKm5vEKO9TLixRk9Oh5WbZIDp+oJi976K0kreQnPl
PaR9A/BI2GD+miwBealgy4w4atxMVY4QJ3011ar7hhqC3g2LCrpMDujBHRzmRt8gK1yeRyHWNQdK
b4MrpBbF4QW6hwvL2Louf/lowz+VXlESBlyNzUEgtR3H0kAnFwBBGsI86KaJg9U8S7JApQRyXZ3s
ks7W+Ip8aqMYyxRV6qENjc8uk5kwRJCPuI87pOEMa3QNxuHS/G7hShD4sIz1ZfdMoJ/oQOaXJu4R
1ycib8nwxdluP4Dc2T1QlyZz1syVDfYKPnKevRu3f3hue97AgcVph0BR7FsU67tUSLXkLsxzXkRU
hQjEW0Cjz/jEZ+faGf35jkxA6S+cmI31Vg6FTcbH2lOoLIRwC9+q8JezzgymVpzx8CVAZGCTI8aF
Dg9OFQ5tFkbgS16rirLJK0IEyvwlmpMnfE9O9SwW2bHSEI/xvw0eYGsuQPf+bL8VlWCKbvhGCASU
DSno60oQFYSLC9GIg4dbsRhCJ8rRSQJprvWj4kzZif+r1xjR66FOamjiM2IAAIpDh8W7XmkrfriJ
Pof8v30i4wUOY2ZQ//CGA076ekJI3eXDapbuwCC2OXahQkOE2PDBJGJ8ZtHsFnxtgvvPTg29102w
j0fWJoY6ef8MypVLzIU4SLJyWkyeqraSzz2nVXsLNcCoBT3XDU8ECfYUahgX5npdH9DD2gXtj6Wt
5QQ36DVxC2Nd5394CkNQC4Nr+OGBonfye3mQXfvWVPSQwIbEwWfl1089amqTD6BfnWNfv5naRksF
XTkCTAPHgFPmqLADyl4y9Ic1xlFYO0n7C1+lD5vMzj5+/Gu9eTxidwC7g64QviobO/r1FmkGWE4D
d5oPqsItGThuk7NUP8OiH1bB/qc1GvAthEYYUtoI+AmSck9QqGhgctWph+GQvp7T1U6bpQrs50Pw
YT+e2ZtFBHSBbQF4DVgh/CNP3nWumTjSFEJQDBoTl3idRE+pbtlFb9r5z6eHQnkIlp4P2B6upidb
PoXiKFYWQ80pdkSjEpaptmH7ng/nbKvfmdWGGYJiDocatOVPZuWs/aLoOJMDCSrkIxBc52wTPS0h
O2eTlZyeUT66C8jNATVpc/w8VT8Tssa1QEPgoExA5BE8Yu+ncKd4yLy65s8+9ap7WmOiZWt71pUf
r+mb9/82OpoE4ASAjgJjh9cbsyP1zHyK0Wu8fnd4gse4kqJztLP3RgFdGZAlxkCGzrYG/2n14Q0y
hHgyege3RTMAhp2qcOEKcuZIPP3IgIcCKYEPN1ijwEtOScQ4EodN45ocFkGSY++P9tgG6o+CLH8X
KHFu6U73CEQpW5sFmxGDwb7tZFIzHNTiVXTVATSYftfbxBSuL+WepvScS9zp+mEoUFT/tZZ9oKGn
DuNsVeALGUCvqA3CvAUj9aikpGfgzrfrt1kY4JjfHINRRW0T/s+vlMIEOXXWKDmsNPo+U3I1dVGf
4el4ryNbnxnszZQQf76dvDiocCriH14PxgT8livP+gcwCwZdzEaiBu1Zy39+vMHf/EoB2r4QzWL5
8Kh/U21QzCWtIsKP0kiYFHLed/nGeXiiCw3PnPJvxwIUibMJnxRofiAOvZ5TmKgu6oagPUKE719M
uLhuYF7hXGoQp88s3/Zd/reyAVS8UYFx3gJrARh5Ak03ntGNSJ32OCLGjpRLw7zoFxsrIBrWq+I7
OUAWcOstVcOvFtq3D+48LMvhs2uLJgfIbFAVQXAGvsrr+dqNX1YTeHT400DhZE/VM5nBjsl4SM+F
jbzdL4jdgu8Tfkz0FvHSfj0WnmggmtNaHAeLzNJ1isIiXlm0+3hGb1x9sK4o4MABRjDERjI7GabC
nxB5ndcde42HKhKVcTIXpnMXngNoSZ7mFPFYR0AWSGzrtVzNVQKtq72tWsMDIA+1dQ/WJNEXoukM
h4cGcR3FDHEXKyqv4ghGl1MyPlcO1y6kWHWTNkVKY0TYiniIxzIcV9MfhtWdV7gjqVE/wa8xXK5S
i1ykMpD9ubyJ/0deX28ltAS2rv4/WQlMrl6vrDe3eIikSX1sPYHSZ4e3n3b50Q07tkFRZkyWr2Ew
KPs0jXYNvq2DJwjL8N8w/wZshyYsohCC2hvWgh5zDTUtXfOwWvFbIXLHkruO8rY5KMBEwLFSJOyV
PUcCeKbB/BQvSwtiTw4BgDvdQu5M12NP0bgtScxHli/eSKsCABN1nmZvSJC0Opi+KU3lO0vZ46HB
oyxtXf1XoXMSFH3rdXhmN2MSHhaNCOS8r32iYb+hJn5t11awq34YYSDWhylqo6SxPs0HA0YcxLLN
UN/ENQwyy1BVWmasdX1zGbaQ/sBnnKFTfxtPcdLd0qnzozt8aCNyFWtZdTnRpoYeIMHL/5J2YnQe
TJiy4AJnatxfBpzXXWZ93/zE631wS7rEYr0hSHJIjuABgHyVEQkN9yGEAYX829gVMAYg0QAJESKu
ZF41TdPtKLTyvLB4lpGyFluMEW2T+C++Ucxaw+ZYHV3ejWpnO9OmOYKVql+0bWGK6VMEAmUmccI2
0yZCmBhTnk72U+WRn7gSRIfNzoQ8uDZUQ4HvHZnz49TO7oPuTfTk6MW0d3NbhU7Jqqb/CVWh+5fN
Xv1guCthSAirXiDTzpZ1GTarnuBKM7MvDFhqWsRRND7w2K53sncUhJzh6lzNZg71TiBFlcIDCOVd
5i1mHPK4E1CWt2Ed07zzlja9ato4fHE7INwlGhQt+QqUJjBX9ZBWv2AuyquC9AGb87RJqaUwEYpt
kjdLOD2JaIChAcIvpMxd2aVjQYjWwHUhyWTLHnkwKXzVXeoOT9RNjbiEyaxGvnltumWvRyhcL2kV
+D+0DGz7K6pp0h0Ayw3OIQyM3z4sKS5+xMq4npNNY5zeycguvs0X4lDyBeJo76nrTMB3LYykRJ31
KBuqH8kwJvwP0NjuC2eUq73bNzq8NTVaqYUbDGBtCMvxkxgLN/sHIflU550TIsBqYSuxeBm5PbxQ
nMFB+9Vr5+RaUNGom5477o/Ogll18Gif8CWHF2as7tJVxsOLTgV/DpCMVd8uqxgfdWIIeRRwZZBo
9DcGMBVfbXRM5DhA4O/Gun0O08aEhZlSgqBKYLh/V7Skl8x4CjGLNdz33Cx1HXe96oOpG6+aeGFP
sD9yGYgf2PmZz00VPa26S+e/zKvAq15N69JMLpV41gEb5pt6Xki0i1zluvtkbKLwoh/Bx74C9VYE
97yv5LUfDCGsSSPo9a/7ik6sIBPUmQCTRmB3PjoQ9m6ALrh5QnMAX2MLZJpk2F40RqWEJ9l1WCfD
LZID0BgJ4awhc+pXJM0IPLK7snUaOB0g0A+2aYCy+6OuEVVcehWQ3DJ2oWrNWSA6P5t9l48F8Hcg
/DRmyYvrhLa5BKhHw51B8UnzuUu9e7iUtWFhaTe3MArxZmQTJMkMMErXk8x9vfEoAdkkt2vQovsR
xSZaELxoBmgjlN8vOfMm9JYC5UxLFs4dMKahjqRfJCDFI7QoThp+1N7YJZsECTaSYxTNhzipWJsz
6iD3RjUshNdR7HGaS7RMfnsaKSWZhKECWuZA63ge8to+MtR2tPR96d7WBI3A0idsvIG0H6u7NLM8
IsFsfIkmcG3LwGfBHfwT+gau+7Zrc7O69mW0FI36EP5KR8+HUWJJ5zQB9ITCIHMMMmXKmA9DCet+
+7VWdetd+sar/H0MvPtP48gORjtLv4Q4i/0qKhy6xl9X8PzH3OBaIlnbN/M1nkHddzV4SKWiHl8A
4XrjPUEr7TfyBOyvWSz0mzejN5DLlI5+PsVzhJUjTdsV2sP1AJAmBrjK3PClkaz+zptEp/k8Q6qP
TCdv0ZljoVMu0LpO6KXGff4Hh6c/ZGB1aZL1wUrQfYOuUxVscYevobJJijgha6GXEfRrEjtVV7AV
njQlVwkH+3VBPD0syDq0p2kw3gdjl/7Uvuy9fA2H7nJCt9FCBUPHC5Z6ihRri2AEpI94dspIWmlW
plx6v2DthZQLgARYT5o6NckanqYmCyVAUxB2QTTZa3QHKjwYY1+XnmRJmqNEsWC4eNEyFC0kFJcV
Ek1eOm0XwFSMLxlWFeoug3zn3y1zu+DYREQ1+Rz1YOv2eGLchg0EBqXfQoqZMxYnv2Nv8L7EgXGd
rMYWRhPOA9albDdJcNqWBQfwyBzwbdMqDAtW6WXKZiSMI9cZh/ePSsWxD8jZbf6ks/a+VxqxTGU7
zerrskg0YJchTr+0tYkfY6FahDMvtr2qrAIZMBmVkjnsBlBC0alHV8gBi+k7cuA8/EcNA/fCTohe
K8aarNcQVM9toVCeHpw+xcpA4Yn7N4kl/ka4zQhWqDrEhQEIayK4z/o1ybBD3PsxiIbfU427G+wg
7nV5JXD5lGPimHv8cvrrPInQyQiXw6OHBKYxkzEw3EzK2r/m9RqvZTpOXBQuSFsq68EdRxwVtJhf
eyQvLhnX0CBvRytaumi6jDgYFj60JZik9EbqGaa0lkr64AZ8pnu8G8Kjh8vdh0g7HsNs0lVEd1Gn
xGM7yBi+7KZF52DxkO8L/7kZB83KgZc9yK7rShBmqrZoExE+jjE6ihmKT7/NV23CBzY5GlbZMB9P
dtYJ+hiOwq3/zbH4QjB1NbA8mdz+uTXRDOtFOLv+7k2fyByi/AXNj8pClEMUOriXcjLdTwcvnRAf
C0nx3VYJc0sTTz5W2FnNT79zSZXRqO+rEhzpxt2jjQm7kHX10NNrGJVNhrw9XMvjEHQK1jWRbXIy
iuECXQbTZFK3FG49CxDcHCaN0wPM8w2a26CrX8PSXDUAtsMxyZDT5DbFZMeE5YOKw2lvFdasbGzA
ZZ4GCLnMV2c2f2EfH36R8Fz81qF9fCeCdJnQK1vknMk0sn0m+sXgtl2a8Q9gXfXHBX6W4sye/Odh
BLngwnWF6+3psgxX/mRBX4d+ELemlQHaSFEVMfSAB9E9ovAavnSNmL6HlQfZm0/a5R6JuKPYAc2K
H9tRk68JwgfibNGACTMIa1Dm8s44jzHoBg8LAsRhAS4bWHiQ1aXIFqT+6pTAT/0ry4J4KrrQwpK/
X6yY0c+yWCQpRzQvqjCq1q0fOl40qI/VLSMirRGo0jYP3J0TOLKvnUcOtm91VyzaWUd8Hrj7cn+J
vN+ewRFYDNLq71EqqyfYG6c9znTUVNlsPWQFB3AjXDIykdHb44WiHZpHa2i6A/eTme2VI/A1gpvN
1GFYwka/KLj9mGsU4IFTcJ8u5KkyK8yQMVtZHcaxUXaHVWq7/drVEX5QZEuC3q8CWX0HvYOaWxQO
vP8ahI50SpGsgcxVKvl6NYAvN91D+xyNReQueKWNXtAGfYbAUxzemer5nJS967Eup3Ki9dd14COa
6bhPXqIqtdUztPYaLRtROaKcXVdD77M0coZIEtfINWh9wVjUnoyT52ozpdv5gzeLskvmsblQdYQ3
r4atht1FVeMlVwEafPPPcE4mp3STxkt3SBmcohcI6hSWgDgGZCUxqBa51XI+Vhxyie+hQCTfTVrX
jj1aY7R3RKio+Sqxf+SXILZkqLMGUqfhuoN4NroBKyR4AgzlOSUWiUc0q9dKqNyRiKU7wiQ8nS6j
acRLB47uQh2lJqK51A5pE/hlapFcyRDJoHm88DDasQYtXlzXPcpNqD9qnrtcDesBRUSsAVAOgygI
nlb6V+SFjv8Myy4D8gQetslVjAL0y9hDp7J1OQUuy57g9cGDXuDR5iBp+htyjNv6STlbblLu4PnS
513fT/1zCBU1ydFgGXHH1UjpXeCFOytdDuvi9D9NpyBJReLSkF4GeK36N0i+dNr9YDy6oisXCOcG
5lVIdcRWDDxseZq4dVqurF/bo8BxudyQtUPp5zujTi6RGK5TWyQdSOBfNPLuTDEii6/NvCrsw0vw
aZjc8S4N7QFyohCerMCoxO/OY4jjRji8slkdLhXJIXUJup0AaZ0XicYT9rENhsnAl8bE0U3TDLEq
7DojuxFMBmv+DOMKpl+2CgNbvHUSAS3BgEySC7GsfCz72pUPcnJ6f49u5ICXTNJMrXsxUFARbwA9
E/yhVsh05/iGU50h5iMdLiLRp/0ZfOkdKAsnJqj4AFwIWq6nWKAPUR98cLojU0KVoq6qHB/uFwCh
0/FjyOW9kWIICwCYQRIG9Ow1/OCzxFXAI7ujJj29Rm77dxszAB7SfP38QLAqgnAGaDdsQE8IfCxI
euLiiD6ifarzqnIRGA88I6eQVZ2BkU47ggABXTBmQ7AfMSLQpNdzWtcGVbJo+2Mq0vAacpM0b9rp
GZa36xEnil+C5PH349m9xcfAR8cyoo8QoF/xhnWJgqrHQ7U7wvQkLpRfK5wci//pHwtvJfQdUfSi
X4Ae3euJNa4DKxAeiyMiCRiCX/TcXlAgZabwYU1wZg++XcUNyIe6bwN/YDlxsgfrEFqTWuA1tmGZ
SeFEPZwgJFHTobZTjWefDEkLA6DUfDauZ0tQgq0p/gXuL/bkCTgdSEysWVV/jHGe8ayTAKazeUy8
tfz4V3uz+bdOJ74xeFptX9obSToJIuuCIXM0lTFZUIHGkVSpyB0At2eGeoPuAzeFYmyLIAD99w3g
HhoQWGN4Eh7N2nt/17WL8k71EVLXyIgTcVg+2Y2BUhd2oEDcQV4NNkHj663CG0BHCRpWl0yhm5YP
LpFdFowxu4vJamY8j3wEFX28nKdz3MaEzAuceFhLo3d3sj1t5U6hHf+Ps/PokdtY1/AvIsActp1m
KGqUrOgNYenIzDnz19+n5m7EgCbawPHZjOHqKlb4whuC3CsHZf44paCGzgCpiuaEp53xXiF0PJjl
+tgxIj1kWk6imQHZYDVLIDBaYrXAnXJd6X74ZiW7iZKn/oNdVhT36CzAKuSQ04zftD65+ts+MnMv
mwcHnklvPimpMz5hZqod3F3bGcEaZ09agAuEEulqRogLadQhGKpy8OBzJ9ShxieOQ3a5/63WW58p
0b+gBgSWClrUekpEO0mUBar0xg8oPGlGGV0LJe0uk6rOBxfJdkpCD0GmYcKWEPTa5VbMO1tS5lqp
vX5s9J+ThRCDTe3gyL5n3ZNByQ3JRxAnmDeLtoyY8R/9s3KqWsKEafAUac66i6W1tshO1IE6lREU
P+acWt/LXGWUFruh9sP3NdDuRzUG4CrgmQZSXRhy0CZfTTamMJHM2Dl7aRwpyjnLWsUGV+rIR/T4
zQek9ySG4ITT/9HXVFSrp6sLCrnxME0dLmBDp7+abq68cFalb/f3yuZcc3cpQiGP2wsu/lrtTXfm
Su1SDQpIZgbf6hSlxpPVqrF86Yxu+A5SHsj2/SE3e0Zcl+IlxdLXAAqwOgY0goo2r2Cd1GpcvouS
GckfuRwPSAU7o+D2waUs2pP8/yomIVkAaEfG6OGFXpS0x+fsU2QM+pGj5c4CojhBG0DIvwi+yXJr
VkmQKvKsDZ6uNc7LJPWt/hQiE4kXdWu3Ez4T1sH6iUbZn10ltiFCJ4bQ2mH1QfUuRxxKjAvqToxY
Od3vVEGkue+V8Ymyvn/pNSX8kTemRZ1z6qODl25nY1pUkmiUA7YBkrVqaFVWoWj+FA2e4VcSwJc6
+lqXE1IbNai5+7tkf6hXDBHhAhp+y1nKM2XGCZSu1/kmRLlSLrTsOqdoyyrRbP66P9jeZmElBVea
dt0m+AqigKNdNYOXFKb2j5q3OrK86RHDfG9KuMETeUAHQYxQ/P2PW8zORzNwemnw8CJBHCIM6fad
fX2wyreFJPXp9/uT2huOxxNqMYE5OcAq1BKiA+Go+4MnWi6X0WqrW+kP34e5PUKy7Z0Bolehdg25
GLTNcmKBlgZZFCejJ8/j/BO+V/kP6gPKgO1ekUY3FceVI43U3SEhnAvQl0FMsjoEiSP3Q26koxcQ
jz2nmlybp9yJjb/bcspSJJQD6s7/YT0xQwUkAioQvfLlLFMlksGlxKNn5n3201Sm6dYgukQLLGiO
XoDtgwc9TgA5HWQ4BFNpORajWKQB+ei11IHPscQdfYI7CqO/dYqPY27171IYIGc7xvGjKMv2dn+u
e3eMcJ9CDI2bjTdvOT5mQlnfFgPLO6CPPeeYNLVZkbj19BNXQDU8NXZiX9EnUY/MMTaCVlxvHA3y
YsACvH3rqZdDVlj5xLYdq2ps39hgMKtzoVkkQTlmTf8GcgAwWQ/q/EPQNP1HhX53acYUMe8vwc7x
IdXkNxDZyABrV3iFqfKHuUG0m0c4Lm9VP3cXTYp+9YbfPd8faWexRfhJSqsSWoPWWi52BA5tzqxo
hECbTa6EMd2PsGqKG8Zfyrvc77s3gSGpV2K96OAz79x72N9Zshgb4Yt10lk4sYyGUTaSSZT9ddTa
+NYlNAXvz29vJcnUocwj1ohQ2Wp+dQ3Wnkd/9KqyLa+5UuTvW4sSFDFddPDq7+welRSdpFaktkLn
f7mWUA0CXcqD0bNrcxw/qWlD/Z1cOH4Zs0Qazo0f1uS34TQrV23MxwR5PEy6bmlAe/1gB22/q4AR
k2FjSg8ke/1bSuzZFTsM2Mly/TN3uq+dbbrNMH6DPUJfUfZPvt59ub/W2y+6HFP8/Y83Js6bzHEa
qfekngOKJkcDq7KKDnbs9ov+v6El9QpqCCRoy1HsJoh6uCw8zlZmUbVvtL/1BFDJyafG+vv+jHbH
0oXeAihO9s/qKlQCxFLR+2SsRB/Osj6MV0mFkDKEzuM3PNN69U8nXeeVXt168IzSHHri4KU4NT5P
UZw+m3KW30ZI9Qd7Y+c7AQ1VAH4DX8Y3Z7VPieunMQsHMpooTG5NW2dv0rQIDkQ4xdosQ0UmhKQX
9TIuFm1dLbPhy2mpPA5eC+TnluaQNcL3pSwnpxHQ9FnPjUd1nUEqC8grPiJgX5nbKugwpapV5ZYl
bKlBP0WajZlSX8UHZqe7e0IgycD3cr7WdzMbQc1yax68uouMay8F0ByH0j7n2sNK+WJC+Ewgr0i8
DfpwtScCipkhCpNMqIPEMxmjfK2C1Lze3+TbcIbqw6sbIrscQezVsc1Iz8ocDy6v0vs3PoS1kw1E
5oxOfnDKsNM4CGV2hzPARMO+B3e31iFVaBB0JsRQLxpi+6VrleFDM6rWv72sSM+Ul46cV/Z2O0hb
3jih3UBUsLwvrAKEVJb0o+dXSebj+zyDgYjsrnl8GfnvI40G5I7Lfx07aBOAlLKUJk8rgZK+tRsk
zunSVkCmInuYIxrcSlK497/dzuRERkZBE20Kus5is/5x5cKsoriS9LLXJON4nf3qe6RZR4JsOzue
uIgaNHp5RNrrk1z5zaQCVcbMFbcPNzVD86NK+uXqlV0mB7tjG3wC9UY7ioCAj2atU9o5mtUgCere
ixIzvY1mzAgYc87XAorqJa1rwBcAgLpzHEnRj6mmT3l/Rfcm++cPWJ2GFIEsP6d26zVVr98seIon
rZfGD5JSjP/h4/051OrjFT29UCtpe4+oU9ihhLSREeU4mNBOJMCKkqsQZPG0rFkjwFatQamn3kts
e6R9nimnIQg42s2UnvNQ+SfuYufUtEeg272t+ee4q4UEjjX79TD0nmLEvdtqVfIi4UtzEA3svDIk
KZYBd1Pm3K1txDRYyL4eChkRSYuhYZvhBVy4/wE4U/Bbknv/1NWVfbm/R/aWlPfzdYdSLFsXU/Hq
dKbepnAFNT79PqVdDhS0bz/EAsbBIw+wBgb2h9mXigdVingRKJXpAouOuQQxyfK8Q5EFN5cyXZSr
ezcI+u8IPNTPwHisgyDh1bRx9X4jjIioL++pMIZZRQmDmcW5HlFviREweFKjdgReWdO31DLHvmTB
DIc41xoPT8bmKSpy56bbKDXEAeUFbWzaqxI4NnTGSSbsbq2bP9fVwdZ+jWI3vxEaITYBxBj2WsKx
pF1qwmIbPIno/mQrWfZS6pQa7ASzc+SVLjZv9AVVp/KWFiTsw+Srb+xZV0/ARaTrbCbl5/tbY+/6
QCKFqgA1OYOYcfmBlCYzEK6Rey8ujeBJsuPwizor05sZRvHBF9rd+vRFGAsFLntN7AC+bmelwuSt
mRLmLRqzrEAMKUBAwzZa7UU2JR/y7hhWBxHQ3snmiSN3cxSiyHV3pNLKWLemhOx0AIRwNeoA9Ao2
97N+sNt3B6LQIgrEiEWti1YmBuKzaqPLadt1f47pJZ5qKmUH1/BOQEK+r5AskWsTJKwqSG3vB9Hk
6INXRGYCekmfieiatoiAsteA281aRm3y8W3CCRafjVXcuKoYtTY4tij6TYPifOnlfuKYRRPgWHO4
3R9qd3rI9pOR0rZDf2m5I8EbK8Du/N5D7FR+p8WDUZwy1cyAGYTyizqGRy2g3a8mWvI0D4iSbfHE
/xGTlJjrKDAuRfFijjBZmeYULFuHIvLB3b83M9yDkMVGfQbrt9WHw6LVV2Tkbz2A2p16MhKFWLzT
pvF7GQMtvhVSUx6UE3aHJC4RrWsRdanLuaUzyFcwcYPnhEr4VA9d/jmqZNvroQZ9AkMYHJyA3fEI
lGHoor1CVLkcr0bHooDoSdm21i9yFU83UOSBK6FRcNbt4a/HtwonDZ8kPGREtWQ5mloaDngnBGQ0
2u8fBWT1S9VIzTXXzOl5bmb5YLy9nUKjRCRRQvNs3ScHv6yYoFr5gH1bKadyyKlRwLj5T8PwbFLZ
s2HrrtKoHJ/gGWtdMramTT4lSjO+bwjp/sunQhyLK8SGfbxOo6bQ7OdyoDWiIGv0txSa8RVRxehH
OgzF9yEBrnr/Y+0uHqdLZPGaMLRdfizFr/Wh5x7xmmFK4pvkt814bkD1fr0/zt6LJi4PkcdbJGyr
45yoBdK3aTh6vJ32FV2N8jY4aftmDtVHhf1EdPPHUOt8F8KqAS6L8qsFE+tMt6c8BUr3VvZ1CHF6
fHAH772frB9ZE4k8m2N1fcyIV9Rlxe5r8sR8RguiuzqNE7p96ejXCbBFAMxbNa73l3PvRJND0a9m
TM60tvxskLEwPY85Y3ZgpNehaYNLM9Qqxn7gKk5t3OS3+wOK77OOkThhmBjxkKob9n1pFL6EFMzo
JZ0C8lnKOfyASpX0W+tX6V/DhNheCkvkY2Zken0qpdz+ff8X7E6ZUh0VGWHOYax2amgbEjIkNC9s
ORz8E+g2GbLDQAlgAEdpnYraDx61/xNbCXQAtwsFZg1C73KZJeDcwPWb0euGAHdmeFbmRwKk+F2R
8kwe7KS9oyjkZml1IdzLe7QcLPEzZ/RlOhZynyqfa6E9c5YlaziK+HbHoaUMt5t3j2dhOQ5tSQry
Zk0xO1WsU5yHBaaQfX1wke1lNzada6bC1cxoy1HiOtSqsmcUK5j6D/Y8FbeumkbCIcgKFwDwEGnm
nPgyM/2DErqYwGqvon6NQDoim7RD14IKZSKDhc3oCdQAITgcDrQePUNmHJj79f6m3B2KbhoBLFUv
8D7LWUIISTWLLo/HMgTfLC2bslOKLNk1ztX26fGxEPTA40cQiYFrLccyphZBAnRnvNifg+hkBUOC
1VIqI+GjKn19VBTaudgwBIS+jpeHsCJcTS2AAAYwqp48X68V++wTQf0kWFDUUyfr3f+MECj8ExrT
lv54YsDxRkOX5wg5gHXTQZb70lYCDro0ooRcAUN9CfIide+v5s4pAJyiiadWRaNCFdfNH/ElTaVa
mls2CdiKzIXlE5ynPJoPrs2d/YE4qoD8oDUFw1X8/Y9RciubUTTsRq+oDfPbpObNSwMG4ZvU5Ax4
f0Y7FyQpI7VQmo5c1a+NpT/GwkgsqCWMMCgpW+05iVrdOEO20eF0RnCFoMkYyuOHnPHovlEbwitg
vf1tDLFmXSPtoE/f+KeoQn/qLcrHVXaGo2P96Ml9olOelaEgy4RtexC97C0vh47DBRKZREF85D+m
rExU66V6mrwoLTO4qBjfXJDfKmEaNO1YHdwrOyeCGrrwM6Wpim7J6oKm/BDbk6TxBtZOX16DsIHP
ZBXTXFyVREXks0Rt5L0VoTR6sI12NqvIhLixqeMLpOZynqDNweWhx+ZR68SuEGIzXGPTOPB72FlN
UAHiCXotBKxf2Bj+Ec15QwavWJdeJuvtzQixU03k3j4Y6rWmsrqjSbg0YTQCxoky7XJGvd7UWjK3
ihcZFPhOc0iFFBxJcK5NsEhvJfFWXJENz3QYY7b8o8z9XLokcwofOO6V5kh4am+FuVhFXI8rLrI4
y98TT5OJapgte7XRIR0Ty/1VRWD1cv+IbkfB6wmYoYDUKcJlZTlKXUOpSeNO9ga4gO86qbWfcZ+W
Dk7F9iJAt54QTRT3yCHW3xGOo+mYVGi9yQFZMDpK9qsqpvHv0pTadzKt2/89PCs0VUT9ATg0xCIx
6z9OYVGFQDVRivUmiFf/9rM+TXhpaOFRYL8NKXj2qK5QfsbSdwPpQJVsyrhCcy8qIu2lN7vgrQl5
xE3jAF1B2OdXmLbqE9Dv8uHzB3AS+RMqVTZaz+sSUt9Z8M2EQHgW+/HVMmY68PrsOJ8fXUiBz0R0
jGATA+01PifRjMnQ86jxOrOKb0BGhxc0A49SMbGVl0fPMIQsCJtQAOHWUjiKWdeOPHSVh7pae8lS
C+bvZPwFEEun+oHret2P8NXzj3yGX/cnuANuYGySJIG2pSG+9tMy6ljvykmuPFsawHmHhQHSHOrl
ZQpxu4M31d20tLAu1OGdi5EqxWctSrPHv6Z4+kGbcEC4T1enUBsoBM2l1PAoz9F4qiMZbqs5N/GR
B/v2IIroSYRs5NZUv1cHA7VGTOMyqaWvplrf0qRqp4sZTDBwx1KfukscqNX84f4Sby9xMmziJ2ru
1BAouy8PY5noo6RXJWLhNEs+gLUqrH/qKU7Ky5jR+j24x7ejYbiFZZ5wO6D4slZupisE813RXzsX
xZMG8e9Dx1UNMzo/rNPvjPXKYqGNzbYlB1zOzKgCPAGipPDsIQ6fTTNOz1mepc/SrCoHL734MMsj
AnINM0BcGck4Ny52EdfZwAoXHjLozcUox/bz3KXNp/ufars9GAWxQ7gB5HuEMcsJyWqV+0ElF15i
KYguF6b0NjDs3rPnSPqU1Y1ygKXYGY+0mYuFl0doK67GS8LZnzoVww+tbvXuJEVaOp0kjO0h2ftg
xM4Bstr97eFJMhj5A/AhESiqy0mGkVZlyBaXPA6WeqKd171pgVcI1eHmbVKa/sH+3346wWDhhqHi
bwiywnK8FE1ZSsV01QJZ/h6j+3oLpuqImrN9iWiFgXqh3E8RZtMwN/NRRVkBVIocN8o59Gf7U+n0
01MeTD8sBSLjCTUM+0rH+ev91dyeASIHMloyPeq4iBAtZ5cHgsEoUSPw0cWd4YLmxZe4Uqb+PVhZ
7eFTwAXNq2cSNtMeXR+4EYHsAvEsanZVkCDMEIXnilL5QVq7/WD0fqizcBaESNvaDi5F1IPXKpxx
N8CA8wIlx47POtzkIzG97fbH1weEA4h6gDcklsu1Q3Ig8eeiU70YgtPbzA57lCDC6gP2M8Ol5608
yMe23wq0A3h6msqYHlEdXI4nYYlkVmqmeRkC5c5JjbUcwXa/rpxnvdDNj4/uDKQxOWZAYihGIKe/
HM2oAWHHnGvPqhv1PCPdcENIJ3zXprJ0cKR3XnFCIUJlsJ4camhwy7GQIlBTZwpbL+/99NlGGb05
JWH7q1URGbukQ9RfitaSLgKM9l7IBaBWm2mTdr0/5Z2dIwiU7E0yT6H8uPwZkhOHEn/pQD4kxaVF
q0p6MVFoqg+ulO2HFNqcChk1+TV97NU4KNPEeWUkvae1li4EFWgjgoKX3LAdlIM3YTsnmCwUC6gl
QZ+hgLWcE5AKJevUYPS0OXAuqlwO14Tw5CBD2GayOJeAOxO9DEFMW33APglitZdAM1VjIf09hPY4
vUdfRHlKmiH4AuQtli5ZaGBIfv+LbY8gHDXqITJbFUbjmoiqmZVi1RiqevNQKU8N8ktPM9T/a1Mk
yXupTo5MWna+HABPVlL47lm8fcvVbK2kbgjxuMFCZChktO9vedPoSL0Yw0Fou/lwJokjMAcScVkk
tqt3DiEGY4DFo7GkOpp7ymDdmj46ImrujkL+AY+MsItHfDmhEGeiGsyS5pEn/avYqFqoffnw68ZU
BGYQSIq4utalW+opVWtHkemlQxFWX8rMqrPgHFtYUTwpU2H+hhvqjO8CRGLy56REXv4gUNmZpcY+
QTtQoNYJj5azxOejTvo0kT2HnuGtlSX7rKmhclBn3GxG4fKN3zUvHCEeL91ylICjAc3Qkb2e9tBL
hA6EfVKkpnnR6wqlaxM/+0dfBKYCtpTolcI7/dHV4Y78vmzVSFe8VgnCH1M82h8ztE7fZYWa/H3/
pO0sITmy+IRsSwSaV92S1iARKH1b8brany7+1IL8hKhz8HbvLCHKvsRbcOHwMF8LL0Z6hhJRYRle
0pjj5zCSlfNYFNIFwXa0sQYtvd2f1eY804gh7ydMwK0Rs9VVcOe34eRgimJ4th6YzhWJBoWqG/YW
8U2Zkalw7w+3XUSebxpAFIVIFSluLHeII6MM3saK4TlEDMUlrBEZPMFWqn78h3G4D+n5gsJU1g8M
NguN0cG48jol7t9nUU0UWWI3fn+U7cei0AbkgEYluQbXx3I2PjpFSlmmpsfBc2s5ay+YInmVYqO2
Elff7w+286WEDynBMe+yoMEsB5N9u4pshLs82c+ii4Ya6QmiaI7wU3XENNoZSmVDoLJOSkPTRzx2
f5SfAlwOnN6cLC+VABT9yjQrt7AHkIMQGUPKUgeB1s4y0ggE6kPlhLbgGrbX9SF6kLFveSb17Dc0
v6waRa42fTIDGXh6WyO8+vBasohEddwY/G+d0iCKWeJiVNoeIgfDrZXi7uanSYPDX/0wooh0nktf
NJnQ6wHuuVzL1kyNUp6QQUGiaCgujtUhq2iWQaKciiKVD+75nS8nYHcClkL5mnGXo2VRmPe4Dzke
YpkjgkDVX5EVpc+Nqj6+gkxMqD8LaQoUHJYDRUodmHHf+x5Gr4U3RnZvXNG7qr+iyyRpl4c/FzUf
Liic2zjNa0Y53LI0C03V8cLRLPVT5Nvd31KTguYAv/3z8bEAAFCl4BEjKVxNbAgDOSQc971YNcbL
WCASWltAZKX6yC5hEzKSwlAy0wSVDvUSdbUzAPNXpVUpvmciBf1d6PS/VR0ceXNEafFobuenMnDC
5/vT27mAhS0vW4RzTVQizuIfR3vOUdjAhYzvhvL5LbHo30axfcT42J5o7g+ke2UsGBSBi12Ookbc
Tn1v8IrN2d9o+34DTm1Tm6yt0xRVv+5PabvnGQwdbaJ79j2AuuVgcWBXUhdxCwdK5V+VyshdCsLl
szbH4QHMbLt6YiiBDgH5SF15tXpG77TdhIkONOtolq8+/3J81UYRcN+f095AoO116H8i2V2TqcpA
x/CxSy0Y5Pr0nIaG8cwFc+QduN2B9FEplInKHFnL+p6vaU6No51ZohKRnvpCe5M75c9RlV2jdT5A
Gvt2f1avMuOLKiAvMoPRS6VPRVy/ChAzqTKjqBosL1L6d11cX+JyeiOBUq2QIJK7W6Q31ySjPF3M
zjsrH4JzZWlHRBexHzY/gjhVpaRF4WLt1wtFjCsLmqpnWpWE3UCKDKRKdfI5q0O0IAs1Gy9JWKJV
ZvXdp/srsLNXwYiLeAHdctqCq4MRJ5JutNjVib2KcdIQSM/Q6vOzUSfS0+ND8VGFaoTA9mzOICKN
sWTNlheDhn9jq6hLlxYtwHzwlYP7eWe3cqJeWY0g3jZ3ZlzmFk5ErGhRJ/X/Mvg+/9ZWZfyHUbhN
eHGAS7F4q7UjOUItM4hsLxnD5ENhDUg4xp10EIxs58IYwpwBpCD+2+uHLfXLOTWSKX6bB5YG24oZ
yWc9LJApvv991nckpQJwUFRxsRsm2F9fW32XloqMxIA7h5X6WUUb6yv9uPKnLXXxX9KUPMrrZTwR
dUP8F6QySjzLa7L0q1rzacC6QyNpZ7O07L/KPM//uT+r9QZ/HeW1JPiKYlizh83cL2bMr1I3wuUR
bcgp1e2T1oJmOGWOlMen+8OtvxagHeQgVDBl7AeHPbic1FiNDoZ3aeRq/hw519Dp6r/tzM70g3G2
00JgTMBvAZHRd1qjA3XUZmytzmK3xQbgDE4BBToVk5CMfPd8f0rbfYGFAk8zIYgQGFsjE0rfb1ul
HWJXyorqkuhO91lR6Jn0ZqR99R370YoOS0ho5Yi5ifrHmnWKoobezkEXu2YN/zqdhyE/+WYuv22z
XPpxf26bz0WML6JTriMaGCjgLz9XoNV0vaVudjs9Gq6yAwDB0gEkPD4KVzuYEpJ1jY7CchSwjGak
yEg69mom/Sr9ZPqu6sjhHuwJ8WP/fEcgShL3ijIYCQSFlVVBwBjzSB0KQ3b9AXfruHUqt0tHnY2e
J/MpRoY/ACcUzL8fnZ3BJgRQgegRYljr9o+ToLxqRk3tTq1T33hurTM5aPTgNQhthRKE6LVSzAFM
slpDvqHWpfFQczul5VMzIlXdSOQsD88FsAoLiBYb0jFrmmSO0I+e2Hnj6rqEFlXXWmcsgJqDm3b7
oQxOFMNwsyM0v75pMxoiiHFXjSvXo3WO6/RaDwkKKIkHxl07p7X+KHCM1QPZwt6AjCa0K8Q5+CPK
NiO9LO1RbVwyy4nGY9U+OcFY3wrL19w2KY6oMttzRYZJdY36jWCvrKky2NK3yiwrvRs3TnC2JA13
vA51r/tfa7uOXBK8VTQeSV026hcsnpY1htW6gKeCf61Iw3tEUqugOnc9qdQz5gbORyUv9CMO/jpi
E5HF63UhWnSUXFbL2Td+V/RjOrj6DBxG1oCKtWE+e/KkZM8ThQXixCQ2vioIdz7dn/N2ZcXQVPvY
8VRe1kFHW2RxPDfR4MoOQo+wUCeXttOjBZfXCdINAY/GWwZfcrlfwoRCWIt2ghvVCiYgIMbfgvWV
wb3PRy/m5iVjLYHXWqRlFGnhdyyHUuCmTbjkDK5aavpJHsf6OtmRda59+4hpKlLl5QX5WldnQ/LA
sEFX2VLl47Mgl/Hoqkoa/0gMIygxlDCl8dyZSN49+dXsv1eszvinD8c+PctBWxzUQzaPqajOAdzA
8ovlpSCynG1b04QfpmhyhxAX35vaJ0PwTyrTurAyo53eD3gpVAcQzr0tA6ZJXDXkiJAOl2NqbaS2
nar1rq2jVCx3TfQsdbnlPr4xcecRiQT8D8gSy1EmRIhJEBlFws/2WhQ1LiJp+9f9QV6R6+tPyFuD
cSQvAenoKr6ycOTI7YJRQiucUZGUGm4x35iG+R260UAeMq1VPhikcQoXq4wS42SaORr4ViA1NwVJ
+vrJT2sMhcOiHNpTO9ZhcsXdVIkPcDN7qy4osWxt3mMuiuV6zFJU6Rjx9i4befgUKmbzOy366GDV
d7Y0p5TLgPyVoGktVTo39NbDohpcOzVy8z1bOjBBc46iIuunZgS4ep5+DaqPv7Jt1I18LgzbPxLx
3ZkraHz0goX2Id3aVeShxBXKXZgfoD6b27fEBP2VlkN9vf/xt9e9LdQvCdYwHoBCoSxXNIidyM+K
aHSJN7KGDytHNCNgOTunsJrL8SX0JSl+wT8mmR6O4IQkEHMkBIYbv07REx+vsslPRtdyanriSfrR
ibMjPsXOKhLdEGjrgMl5N1c7JtfUYBhi5pc2U3WzQyW7VhI37/1V3N63r5w9bj+Ca4G7WK6iP+Jb
E4BoduOWYPCCVbYVn6xaAVtp2aj9H6zcZjiRDVG2FzKwVPfW7DM96xHYJklzlbzPoV6nKNtGk6q/
8ds4OqqGbd5lBhOMAoGPExIGqxVM0KHKrECz3BjFiX8jFODzp65tbIoaPZf9BRNxyfrUFkryVcu0
WjuHcqyAMWuDqsQ6wkh+ADcoSXKmIMze8xxY5YepT8ovkqrX7bnKkvBTVNbOSKct1ytMz1v6fZ7a
Jkl+phMR/OjnIbIvqKNn/6uAK2Ru6qTpN4CymEQMAa4LF2ds8eo1tGko3JqSm4HPjJxEn5G016N3
PrYM+Q1ZKCf4PmPV/Vuf21T95UtmlrpdPgX9RzW3ee8BxSvdRSpQ4vo0ZwYnDg1CimaDSvh67Wa/
ac+6grr5qR+tXj34qpujyEILeUwAj8AMIJYvN1HWdUMYR5rhSq38RSNj4jrtn6SkxKg9TfSzVdYH
F93ePuImRSCczwsHVFyEf0SwRmTYM+RP06WMNCm3xkr86BTgcw3/bw76h8MsSpyEiCCxKA+iSbR6
MyN9qNMJqyU3NezpGpUY67SZ/+v+UdwEAwxC0qlTchFCuOvsk4ehDfuplF2pCK1zlytNhAOG2r7V
E0BLcpaYB2d/c8MwoOBnolOFCoq5JvyM4HxKQFFkiM6cv0N20UFrzD5qxeyOQi0awJcoKK0rVkOY
ONjHO7Jr90n/YcSl7cs0BI/C+UURWlRtuV6wxISssdwQeG6EBSooihtqavUcy/l8wlLnqPix3XZ0
93hwqHuLYHuNxlCdYGC/hYabF7V6lTB+OKfQ5E8wNo+et+2yIaoEUxwJLNimxlqVysIkhcOvGm49
CquCsSdnL4uHlf0J6Ik7ASnwDCAKsVo2cgolUNvZdnV/jNLPspPE0clQkM/536DE+qf7O3w7Jy5/
2uscWGqktIqXH6mnEjyM6Kq4E3H2N+wFo69QSI+Ua3ZHIaOmHQfFmeRoOUreVU2Jaqjtdordfa36
sINbHY1f789l0yxgBFD7lGEJdAQXYnXpqcTmeuJPjos5AebofZC30W2iNVOdMVfXtDeWNtm/21FJ
/valqo+faN21P/PIALuA/9CsXEwDJYLb/Z+13aF4N5IDU6iiXsY/y8kPWUq/yc9s10yU0PwwovfS
PEPRTeYvE15Ov++PtrPUkHMRdudapESyJl4mTdCX1TAymhkZZ86LcTMDnFLuj7I3Jwg6gvAPHYvr
fjmnLuwKOfEbxx38sDspciy7Y5CozxkNotP9obYvGWQgalICX8h01thUES9gkMNHNfQ4e7IJwE5z
6chvolrOT1JgyL+16PAQ7qwi3AhyUEhdyC6uTZ+LMi1k3OF9twtaoY2fZme5G46kwLfPi+AlcqfA
WwXcsu4ch7iitUgh+2442eW7IoqSXwMWv6euRymlov5z8JztLCXhJHAJgmSBLltFluUw+roRSb7b
Bp1zkuQivco05T/L1BwvjlKrXgGe4UiLdW8tRdcafUKoQ5SclntFNpo+9IfYd/OUl9q2B/nJUecj
ZPHuKPRfAPMjfEGrejnK5KiTrk+N72pz+qvr2uEaVvbDKTTNVUF7og1PdX+DQs1kGvvE5pLbj7Z6
QX1IuqWpmRxEyTuHiwgKQXxKAkC71iDpsMooiNWh5I66Gp1r1chumTmnWPjlPx8+W4uRVosmw+co
A5+RHBCEF2vGVSCQDY5wV9jZzeqabDqlProh94fdnaBQChFIGtpzq0cH+lhVhgrLmPaR/5NigdKc
h66u5rM5VPU/Dw8GKAMaNXVjh37/6j0lCtbHjnK8qxOCfIBQgnlfjpR118jGQe1oZw+CUCOyoFYm
yHirnT5H2oyXkeW70Vj7txQ73ksD/uRyf0J7o1AcEwhXeM2bikLkxBbCJ7rkSnmJi58MlV82u/H5
/ig73whEEJAMykW0D9YVg1ZCxDyYouCNrzXp2aCrdM2KWnuL+Jb+ICiORFcIPABl50jhMbQqTnRd
1Ff4rExuN4Z/66P/24m1T7NcOOcgTZ4enRZj0XAWQrrA1NYpvFopEsrPw+SC4NfOJRy5qyaBbR0B
NT78nRhKtxxYdnCzYaisbqQIRZzEUKkkpuZwrnWBeZ5b7eB53H4nulaQhalJEGRvjKCCEt1ufxp0
N5OU9lJY4a92dpAUwtTlYKTtvqOqQ0kU7X6LatkaToiJI+pMCrnJmMvzB32OkjeJ0xyJ7+zMRzA8
KVPCtEa6YnVcE8uPwnCSVBegqX4rm0p3ndnOT6ky6wcZ686EgNjBC+QD0Thdg8QUq0cboB41FwRq
hCy4jaXhmBzJ720nhGoJ1zidHUq7qMUst0Fq9r05dqaJcGJGT7az/wlT82WO9f56f2tvp0PsK+A/
FDPRU1hThRytn7XCii23CZV/WyOInvVk1A+C2W0IwSBiGgKKgoao+BF/ZPl+MJRpUjaWO9Vz3p80
RGY8KzHnb6TJEraTHZ0zOptTbjy8+0QzTqBm0SIjK1rFLkMrKQka4Jo71k31HFrdJ7kr/YPZbZcQ
VQ8idIp81BSQVVjNzk4zHcdVQpWSnKEeR/8kVXJ3cAftjELCSuWIgiW9xXXwzM0UZpSXfFefjPzS
G0V+DlAPOlgwyhT82kUpnqsbKxEmwltEw3R1lGQsiivE0X03bUfLuUhxbynPTa+EP2PYlF8DWBL/
y/UCbpIWtp0dnTKc15EuagJnwhDNwC/zbCW9mr6oEYWjT3VaSv1n0ayXbn7sd9oLhgJxfk3gGPkf
SVZt8zrIvtLegrzGP9LGnb17AStQGjebHlj4VBgZRTVFLdDQCnKILh4u2sP01Bh6hxu6kznJdS4D
C4W0tjZwzIyKrnmD/GOqvIWXDTT2FBdlk1zleuqmpw53ivnZRAHJv/ppqOtfdEkavkZDnRknxeyn
8WNZcsc855oUDher9vGqlCctS+G4jb05P6ezkhquNlJ0ORtNVtPamlDN/zTNWaDhI101/9bZ2NQv
RRHTM1TrNvgySC2O6b2MAsz7dkDN/5yhi11fZm7iGRNV/AwvVlUbnzn3ZfBsapJK2T+Mi3NCTKlf
cwtv0/ejpeYfG5UZvwSDqiU30wrM6rmz9Hm4OlH6f6Sd127cStqur4gAczglO0jdLclRtueEsFco
5lRMxav/H3oOtjtADc0GFgaDZXhVV7HCF94w5w+VWdjB42hnNYKoNVJ8KqyrlS9uZCqtQ6/sh69j
Oqr/ZE0vZ/yRh8KJRrDyxafZosmDf4U14eQ9u66QYYEzXPk4G3guPoy2xUPEywVoxEuXMhjC1h1b
LLLRJi4/OrZKgqfECUh7asfQ5mdKl4n3twL9VvyUzTwnR6NvZrG3G1fp301vVWLuNdAZB4VwVRui
vIDXNY73Tpbspimd5gc6vu2hpT76zZG1zA7QuQyiS0toJZgVe/Y3Sz8Zwy6rBpZ3Ul0x7w17wD23
bGmdHDL0g9oDUh9ZsrKBOZ/1MCOwbqegqTcJCKJqnxUEewfNNGZeQJvPciL1Vv8MCmj/szcb2HRr
oFp+drrT+dQHHLd7WJqu6rdeJYVLbTZrxog8fvmYxrHrR65sk/TZHik4nJxFGsOBmHzI9m4m53aT
gITxQ2/SZ4WeJW6MVagau/I2o0In6zFHp1oe53KGU6VKu2+jpDaXMuqGWBPhIK0MuLCbOZgwO1o/
hksrdZ48103wAG6KoThIBL/mMG1yq3uwOqi9m9xVvdzyphSKvdLobUTQ3uNoq42ZGD95wcznFTjm
zZFKkQk+Bp2rrN2gL8J+ytQw9dspGcW4r4WD4zFuJ9IcP6Dh1FYP8xTr2jawQHp9j5fEkqcA+f/v
SZ/pn/u6CoIojZukOonRw91PLwCchr2Fb3mULx37SdNcrYx8d9TicBFYB0djnRhtpJG1xRSB3TmL
UqohKnLB+uYEK/ZK/Rcy6HEaNvKXSmnZZ9NotM+mM2TZB2EEjfG1m5Zy/mCwX+qHFvyxOrhtPnth
hddO+QPGoRw2I1A1bWNPBUabrSv8YQgHxylUB9kz5aykpTkP+8Sa/O+OF09oys92a2ETTcf7V786
LeF06squo2442Z9QOCn+MziN0ewR5lMF3qb6+IpRaJZ/Uh4YuBcPF9/pQVL06L7Ys+L7pzKoX1uo
3MYGJ+8Ao1djKnociRPxAjR70XeBqXF6HFXET4YovGSbcY7nX2o0phYIEMf9OCIrZIaGLUt5Gno1
YLoKH7+OcOItxj0Qbc/d9tIxppBTwhLinp0EP7iG43yPR/zQhX1hxMGD8mK7f4gTL5C7oIBIBizW
FcW/dDYQuO+nQZj7vFjGeKdNgaHtOgqBy8nra7f4mLYupuy1mjrzo6tNYtkPYtSnnZWb8tsSe/30
IrC/brep3hTNZuRTylC2yui25dgsM2ZcAudAtJ0sgGG56KW+0dpBszfDhGbddnC62j7x1MZItJa0
JXeJM+XzASEFuzkWCA5Pj6WnBdoLpIvcDrtk8sxTPkwYT0srmOWjv8SmOhF0O9ZfMaD712K2RuuT
07aB9zVvfK36BsXX1z8bRTLkj8WgpzJMFnRt9yXyT8/ZopNTw0Yogq9aBZepjfpWOdrGjUeFrp02
x5b7gW2ijFOeVT624LXom42OjXeJh7DfaZ8KRw1iVzW2THdlG+dTNEutN58TheX8zp+apo76Rig2
FmKSYu83g5tvRKGk+50bq69/LegaaF5U60WFH3gTQ/unK9Z/8TRlq2ho/Ng7SI12AdeDWFAzzITx
0V3cWt8Oc9ebD0GHcM3PDsRkt0syapA7ugqFYYVTronkQ6ocdj5KXk5Bo8nWlt3skGlvLRpt4jkV
YvmROJkdyNBUsZZvnI57E3ffqm5fAvq38gAS2nrBCbqpfulzhy8Y/uAktilxxD+0r0ib+txf6gcA
Ye0caX2K/2exzJXzt50Kmm9A7+tuU3A30zK19cSRrPNiFf/w+rTjU6D5WhCqrkSUVyszI41q2+u1
o8wyl7+s6K9snTrjVjVqgrKQ/p9DUUT6ghDT0RYvCmplfmmcsvuQYtGC/fqy+N6z0KWbPSpvyTK8
vmxt3MhSl81W5+3U926giGuyWrdlKPhK06O2oPoS8Zf84oNmikXt/JmS5sZtk+BFoe3WcJJmY9jb
2aS9dmk22B88lRs61ITF+t4L0acfM81vOZYLpnvcZlpryZ+tZphpErJHqvHzMmpe8DkQxoIwAd1D
a+sXHc0KY7QwInLczK33S9Y03yoahhie8yNjnvvEszClEJpZhEpp2JP7VTF/rVMJAIf7dzlJfo3+
qBoYqZseX3f5dwodUERBN1Y/DRryCZAdz/o1Y0n+a8JRetku2QoSmrzB5D4W+HWH2mR2+S7VhfP3
qEQ6b01sr7NP6Mul1akUZWsSHI6NWYfFlCOgsiZ/TehWqk5fsznLu9dqzoyEWtXYp5sZXcAuBCg3
faDXmOGfreZF+6xcBEjrMOEd++pgG9t+mkn42w0eUWOGmX2nnnMv6YvtkCtZP03jKIYnD+X3+SEZ
F/2EB3GdEfn3WcEya90nqQ82HeIMo+59LWXsRT7IAj1CjRb7ZqJLflFhzNVH4QC7/KjbbezufXt2
/hJOxW4bZFIlL3FSz9rB0XzHPVEKGxcEv+ele2hiM52fCz/rqkhfMuXtY30whl9e1ZQfyqV39DBv
cXba14uRjh+ssS//9aUvjcfO7o1XbQzs4S8sOltzC9+5U599/lUbTl0m1DdVaonJYjbpviU4fTTm
oHEiBIOcidgt465shmaYd32JuOlWmjVFkrDtm05H19Nv7P4A7bIDXNFiRB2Blo55bK24TrdS16wv
wqe+uJurPgE6sLR216HSlPteWGp2TuBgI6iJJKpW95Hliz75YSWTb332E6dvXmXPZsCjq5r1vcO/
1zZC5ouF2TU4uvLkdkXZnKTISmqTbFbno7AHz3iu2XDtF1805rBtEQqz9xW3PTAMVzk7skIr3hg5
RtVHpOi8ICIKTnEysLvcP2HuPdYPBg7gzT+F28bFVva+5rKfiz7fjl7pa8cChma/R5IC6GXlFnMR
ysE0q92qwGO+mGjQxVv8O2NzDBFT0YdTA7dutajRRQnDfRap9m/hx3m/K/t5oTmkJWz5DMtiO5ry
dOH0CL2hpUeLKeercKXV0ZzN8fPQtPZn0Uo86p0OmuiTlubIGwvNjstI6Fr5rWH3oDnZBbW+i2M7
NcIRBle9n5p4mF+KRCBBiKmR7k/optmy+Oh4M072Ye/OMed6Nak4BWXeYYnruD3bDdXF8VupVy0o
4bhqkygWCB+HZlpiKoGa0NCECU+h+0D7UfxspimuIuI24MPxEiSbyeIaCpXRE3bxuLn3LAjX+ux5
YhlQ0Cd9JbckX77svcdVmTllHARUIC2xTwOEhOfetZ6U5T+Kqeo+IkcmQ0srlQyR/O02bxc6risq
FD0hxVC8oSaA6dh5li76fqwbq4sfgYyUYe1r6TN+0PWjn7bOHX7679rjxVSxjaRhQocZBQPjolSN
7P8E5yeIH7txDLJw9uf+l4CG8bn2U90Le7PJf9ao+kxhyRvzKciFHkRLjsXb23O+seTUxFaRfjQI
V1Gd8zkXja3XAAO1RyfHG2D28nbHR+93s6o7BEib4TFISkEyJJNNPiyf3h59/a9frALoZJ9CAoJl
tKcvKglVXrU8rIU4cMKWdtd3iydCQUjzbWlGrAX7EiP1e/WLyzFXpSKaBCBdQShcYfJ1FHZs7t34
UQpFxufF7W7xe/vZVrhV97qh7lRl1trO2RwZDwwBoCSXbi3Yi/MVNkj/Oe3sqiqlM2E4jf1XX3Ch
ZvMsNy6ckScC9PFH5vbmncLd1X5eR8byAptGBDKogJ+PDNsKKdLOpk6T1XmUJ5p68R3eZoLF8cfb
H/KqfLcORY+CNiqNQBpy50NJesZTNdEBBJGpvueFV+7Gzm13pRKkRz3pGwAx7b38uVWdlC/4X/86
mgkXm7cjVOr9mTaTMPJvRUB/KUPF2hiGv6yaZDZbpWvc+p7Ayo1lhXZDRRwqtYkB8vrnf5QqJd6r
GpmV9th6vbHt44Y4sPDmMDbRA397WW8ORQ+JuuiqgXPZLp4ys1eNM2mPHnoP25zcK1RjTIxlinsu
qVdFPQ80KeXkAP8HtJouZ+Vqnl1o2qA9mu3Y7JJxUFtr0as7h+HWKBSTqYzblJIpip6vnVZjWMcx
4YtREtlUkMAisEj3Ogo3duOqSwA6DdkpC1uQ81HmSWaz6c/ikFZa9rVPG4IfVtI6dDYKBdo0+ZRk
kO69Zzdx46ivNBWaJmgo4TVyMa6xNAsgPpEd9NGjKged85ANs3lE2wDd0arPtmI2pk/IKd1Tmbje
KKvUMbieAAVZQPUXHUJwC26nqIMcLK+Yoy5P5q8DuXdEwegeyOsaDbNKhpm8FwCw8NS4RBfEmurL
dM6rg9UGMt93cZXPP8WM6+Jzrnc9Vde+N5xDAs7deTCoFX9RJDxy1/pxj1Swa6k8ZCPq/et7Dwtu
RxxMdhUnE0DM+Vd3rbVTNY/ZodMz+0BXC3c6SSuSPJewcff2YNdbjIsOtAMdqxX3cHVc5GTp9NPz
wzJZ5i9Djl0QDrPbH2c0yrRQWHpSPjdZGauHtwe+PkEmlU6EgunQgtq73NsJ6XLXTVp+qJpWixZt
Ji8gann3xcMoqyMAJHYdfvQ6/T/uOCvPutr0s+JgF532Na/SeGupZdgChLh38VwfmhXHx6H/7VnF
+TkfSjaF3whBURKxbv2QVZm9bwrZc0MsbZT3abohWg8iShjvvosYmBKhu1Je1518MXBhylj3y+Jg
ZtqwNWQyhU2h4jscjOuTySirAfuqEA6q9GJ63oi1QVuNxUGpyf3bKmsqmdbSfkc5on8vyNNbh1pZ
lEAfiGDN8wnp5C0cXIaKg84kqKHT4Pv532/vv3VVzsMZLlYdIg18YWRrLiF3iPllXecvfK688D9M
82AuG4ALlIXzHEhu49fOPcrrrS1PMgA4BtwKF+v6539sRikNVyqo8odyXsof01AsRy+b7u3DWxMD
x7H2IGnho/RzPgoNLaOtq7Q4NKPu7RpysShQiv+RRN72mOubdy8kewI0JlUswEWXB1l1fuOjklIe
0lSfo2UpXiW9zrDPx8fAyP59e7AbhwzAmc5e51G8ljtwBnfo9UCxNTBm82Zcue3is5mQ5jSWGW9H
H5GBwLznvnbjwwHaBthK+wnU7qUUnQpEX2FPXRxyrfS/NyOXIbtyvhcG3jhiq1AhhUgK1XSqLyLs
1pBZnupLebByOLAjtfxdUln5UXrLXULv+ohcbH9iZGIKf8Ww+JckimWhrKOruDm0SG0sYTknbh/q
TjbnVPg9t8MRrNG+6F0hP4DB7H5OGGXMj3ossGfl5s7kBgqI+lzliGuF6SQC60ENgVUcu1xa5oPv
LKgpcZnQ5qzoegxbL+3zaTMstBUOvKMNzZ6ZI7bLSaA9P9Rbd1n2vEaa+RSMQ9//Svygz3DD4YNg
FOCmaktdoTDD3MJ2/lBXvfAi2oNltp9SI1Hb2LbIs2HqeXVINT3OHzSQJ0bkwOz1wXguBBRG0Hb1
ESJwfScPvrFDUGYHAM+pg0d0eQfHvrTZI1l1cOjTfHeEP3+05iTYvr37f2fTF1+N/j599xVxtNo1
nJ9tg53nF0NfHabWshrcp2M/+IZxJ93ZfKHUHurmQOuQhiBtuj5pp/5kppYoN/DdVbqp3dH6R+/K
btr7MY5A1GfVnGwxDSx/aTBpncc2A9L/ox/1pI8GCrDi8e0Z3Nji0P1x3FpfEQBuF1d7OXpVTO2t
Omharn0v2IMjmDbdQMpOc+5pBF5+FGJIIkigbRbCJHAmLx5G3ODacers7MQ+1KMi0YrNtAjznSHG
71GgczMIrgvQds6/Saop8knhZKd+lvOWpHKBvGsbexSuu/9hKJCVqLxzsV97YloJ5fzCrvNTUnhG
fphdL2b53GyxHsDiUkN7+2NdviTrzHiKeYxBIaJYfHEfDaUXr3Xk/FRJt4ZEK60m0jrHehayAAZR
Iot1Z4Pf+mIgbwHVr2wF5N/P1xLMSZLn7ZSfWOZuJ6tAbTNwTndCz8tN+N95/b9RLkKZODcpmht9
fsIRIwhb0+VkjG0fNm1a3JnQvaEu9nuttXVHSYgJOU1/8pfOfLHaQX5Qnhreq4S8fi0ojGTYcCOo
xp+vXeU1iPJZDDWLwQgFdbmQhtt7NVZ+rx0yQ2tx8XcceD6KRsKY1b2en8ZM18IsDfZz752M1H0a
ur6J3t6AN1cPouyaBVFhvCRfaJT7M9lY+WlCcy0KypFbPh7SA0XHex/q5l4neIGC4TK3y7e3BhZQ
ImGTn8CoPhdFtrHm6jAkhhPR/7lnS38ZxayLyKXA9Qdhhh7hxQYcRlV6FXKyp3pxkm+elIsVmhIV
oTAzeALDEfxtEQbzOMybpfC692ZFv8dHL5i5wkUFw3/+ERsdA0lAPvmpazWLfe/2QBTwTeoj8Pbi
zhG4caZ5ZmkyQJ900CpZ//yPqLfv6hG6Mme654F+RoCt3iO2HL8zCWJKoBRhtaC5uZJoLg6am/iA
CAt2P1CaYJPWdvow9+O9F+XGhmQUojPq+2TMlwLWltJNtDYNLuAaLYg09paDblPRKhfvHizyiii+
zmh1EKHoSRHIuKQFJLUNFKRQxWlsAe9vjbIRv7w4lgulswD2ztDU6ChVnosfcZvE+b8V7rRGZJSe
jmuDayxPteYs/w5dFTzXAC60EK0n3b6Dxb/1dUk5f9fb+I2XvYZl0I1BA11xoifp/MTkrt1Okzb8
evsiuHE6CVMJvKnV4KV1Kbab0S9OM93PT0pzv+ZW+uDj77VZcucAqebeR741JYhecMFhSFHnvjid
LQWfpe6q4pSYfr1rhzpFTQ3YW3rneb05zrpZV1UdjuFlnYeNauR+W5xozRWbJFZjmHipvXl76W5t
WWrS67IhRwSR5vz4tQk91H5oilPaWM+g4rW90KCw0MZ+v8IeoelKL8NKgW7IpWRK7QSdNo12cQIv
MG3KwFM7tUpEvD2fW6sGwFqndARTGo2b8/kUVZP0lLSLE8isclOqYjzNk2X//B9G4XnhcqQCAdD6
fBReUCsZfLc4YZxV7yY/77b2gA/M/9cowUW4gxiw3phCK07wM9IIaQei1F7d03q5tWKATg1Yb5Sr
mc75XDzBFJOGUfo2jaN6zE1ugna4s5tv7DPopbSh+IdG4GUPY3LoaA91rg6qFF29KTpi0yc9t8ov
ahbWcGcX3BxtvXRWFPKKTr+YU5Kmtpsm6iCnRtSAPmw3io3c2sjU1n+8/ZVujbXW1kgdKQIgLXc+
Fsx3wLwjsoom6KM9umt5EZqs5w/QU+OdZ2z93X8meFz6tEnIR8ieV0HMi7un0SdVAUhaDkmG9R8W
E33en0YoYc02d+PU3uZa0eqRXwT5vaDkeptwr3oUS2merso8F0MvxVLbY+ObB7ue1DdnaqZN5uCA
+fZiXo/iw7vnwiOCpMR/WdzOu7ljPYv4YAp32Zmxqh/hTDR3KojXn4xRiAUA+dNXQ6zm/JNpRtWB
5xzig18u1oe6TprHQWuMXTdb997p6y8GLxgaBqeL4JuKwvlQwl8mNXtpfGiLEqRJ45a/AFvYL4Mt
/I2hNOMvku53mzZRsQGwjvI8OhtAhS+iHdOAeDbnzA9d+3QJ3SEYNvD7xiYaUxwVPTCHyZ3zfXOe
uIEDzGCiNL7O5+mvJBraAwyZTnooZi/BoLuuN5T/aLUnQoWZ635592YhtqDDreMagsTA+pv+CB3L
IXbMbnK1Qzq700mb+uGFhzh9Jytt5ZCj9kPpZpVdxnnlfBS+KfiTUmeURMPPz03NByvW2/3bc/l9
TZwfbVqtyOjwQK52m5dFxMBPK11ouTgW0pbT5zyxiips07qTX0osldLHVd4dmERaA3WOO2sapggW
jJmETquLLCQyL4GrGGr9axLngecgBfN/1JPWm0IrqFBhs62i70J8HgNn18RpOUQYPeb3nq0bp4sX
lsgUNhpd1ssnePGlAIjITGRrZRQgemH/60ivlRE4qPpesvKbN3WxcGumhNjcappNu+ri+8RDFSRO
lRwXZ3bBdjpe3T4EuqCR4sbSME7jVPNjRsDwwauY2ko88gtLKjAIWCYPvpFVFR51jtZGlqpyuwyd
WC1ixx0+fTEHb9AiX1lx9ZQOndk/95Q0swihoVn/T+qWZfzo2m09dSHkXeMVHE0w3tmA1+tJCkiI
vzaODDT7Lm5eB6pQq0s9P+ZNSR7dq3RXBaJ4Bo1wz47mOpDm0aQ+SdEUZz0Cm/O1dKvKGjX0+o59
gKxioS0o93W+jqcEuweh0e5OhHNjatTL6cM71HOwULo4W34T5DrKQwC36faVm8WJC3/Te6r4ZJqZ
o98ZzVovofOtQq8Pyho9lhX3dNk5il1ceduY4Uo7ox4bLkNrDd99TJu8zZAjfFyFfZUG0CFa2wB6
KjPpiGhCq675AOkI14vMGNKfVufWzQPODdLd5aCKrVMytyXwtlIE1WuQZua8gYVj/qNZbly+yNGp
ml0tINFs3R7t3q+FSTK206wFVOKckNo/O9UY/EO9qc1Ck98THJdB6XJfjLN8L8+N5g8RBD2ZVXsH
3dOLNcd0vMpUXWXHce7tUHlatsmD4p5z1BXyCy8D8MncADAdqTxd1qJl0wMLtrFA7oKm3KrOkEfd
qZxd1sVlOArgm1bhNnuzcoAxoja/l2pJ31l2x/AK7ZkVZ7eKqHiXV0Mi64rwFukgWgjmozHF8rOR
JPLz21f31SamrIZUxOpYRX5DM/n80AyBC07GCLpjb8bNRvkKeHQZm3tHT+61gK7CI4Yif0JCBdUD
/u9F3lHXliyXxe2OTWH+7GEVb+rFUnee8vU/cnZK1kEowvPo0QJCOOJ8PnmZNL5Ylu7IUcjtbbNw
RDfAMh0LHoKcnEedygFUNUodfyP5nqtQSku794pcFcH4FQ7wxDVbBOpxGW82RibhXCh5LNu6fnZS
5EbmDCjqmLQOJm6DJ/bV7Bf/5JOr3zGeuboFVyIo/8CYAGiBjsX5AihqqDbYcHlEnOPbmNvDSzzI
V1RgrYOeQS56e/us5+1iuVdSJi/mqvEKsfF8tGmRsa2laX/U6s59iHVrabZNVqPsl9ZlLCM1VSP5
Ms3oe/fh9Txpba++C4glrRiidWP/ET/1Q+cAE4zHY9llrXicvJzptqaR7EbAUcWhi+u23b492+vP
ukp20A4hIgadeAmFHMq2yfosno9yGYlaCtB0+lPVxW6QbqTe+vJpjHtVvzRNkr/WtYRN8PYPuD6t
xAlk7MRtJi3OS9lC3JiUMc3uCEzdcL7lBTJO4CSx4bX4UW8PdX1aYdBw1SJBQZSKXOz5+nIzmshD
5NOxMNPpiz1k6kVhJXMnmbmxomuxA1gpFvAAFdZf8cdXpIeloQPJLeqq3NEAHoEWDDUPV9NtVY+q
O4KJ9uKPHUniGOpUWss7t+z1NiLwQuyTHUx7E6Gv8x8wDPCtihoHc7zFtbUQkrsyqoVbpk/InfkQ
gTGRvefJef0Z1ySD1GZVE+RrXtyEQYqSDR3x5Sjysd6IYQrCQMcmSjjN69tf8dZI3IRcRBTIVmjB
+fTEMsN17Q0sxVPHfVBLAwWoNcTeaOZ7jPrrq8Chx8DpAEiApODlxYOyqo20Y2scvcKJN1hfmBJi
ojI/ERqmnyxjrJ4nzUjuHMkbE+QcIhAOomzVT73Ypg7sN7X0mIgFk/QfgpisO5zTtvuI5N09u5zr
zYp7DVsEOPh61V1eOV4miC5bxzwuJYX0sHKMhDQ/aZt+R+t97FF6z4fhxTXK6YeYauNeB/HGXFe5
DFKs/1pVXczVi8181ccWR3tuRwjkODPE4JYBLVvxnXMJIJKdcX6z84hyBfCOkRlfyWAbIzx+iJzl
EUvasXqp4ZiCjpBOshih2/t0qmAPLdlGGIaUj1yXOpAFmdja16JKM/EFmIJVHm3cJL6MskqMJprc
RQe/PtkVCIveRw5u6wVpAvcogI336sYufdcRbkdFgpqwi15JK7toDXYjOBy2Fw62lu+qpC4Rn6Cn
s8vnVn6GIKVFuduuLCXxH99OxjBHbFqFUNUKA5JrYXmhPbZDVBcOpEyZd2UdlZPrbaSr/m5zp36i
lenlHwzYG9axrsbsueq9+SFwCvtR9k6cbeJG30FLXOTWUXk2RN7SywA2hoLl4HYx1Vq9sVBa5cd3
/gfI8mMXlUEroGBbOLL5kdQC7wDxf7Vw7dWphDoLz29Q2r9dD5UhEpjVA0Tp4jiaUyN4rvx+l064
1ExCtkgrGMVnaLbkdwgtLlbk8aCGYmmTPWg1b4jIZ8HLyr7+WcWQAHsT9kvsTs7WJ2ScEc2qdIU9
kb9qY1oLjjdOs0k9wTHxi2kK4TvP0TTDEY762t3Beg2AZaKE6fOMahGmyFgPVpmZxH+BnJh+2qpt
VrcLBUVzCExgWFaWJNk27wY5HHxo8FOkiqFpwjFfAu+hMPu4C90ydvo9elNlt7GAuqDLXbXCeKDK
FH+39TnpNnycgRNcDcPMT02WpYTsAugwkrau9UjIiUrtEGRe7onkXp0tH8ln6BXoSvIOUOE/vyiX
wZkbpdk4VUo/ofUE7uCzmcnMhiunyy9v38pXbyvvKZBNPNNQzFzvkvPBgqQxzMke7KNG1XLrZMO3
oirvOXhcRcK4DKyI/zWDYEKXmE3hqkznm/jcx6nstxalGREt9iKZ0lL4H3Xl13Hk2ysqVjZaXn1A
U0hP7gSIV+/r+ivgGvADkKhBNu58qjVy0BrNS/842wiAxUKn5xd08slpMvegguSe6vz1dyTA1SFU
IHVGZe1ScWWahj7V4KJSMpGtv/HEnP6VVHGA3rXhtR/f+x1JFNFpJCelYepfJk9627d6QgUH6naV
Rx52w5u5qu/JvV/tFgDEDEEyQ0+AKtE65T9iJGrJ6EZzYRxlnQVcZa2QydaDARTc+VZXaxfgiMXa
AYdhRPKE84GsuhhjNJydo1YYnRsVdi5ex9Hq/umdOf3w9tLdGAsOHg/Zas2DRu3FpJRTj8mY+tax
M5HKivzAl+6jygrT2HhxZd6zWPj9Kc6eMyBSlDrAwxLNEi5c1KG0aa0blQMlRdGMAyXFMYhDPS+H
6SWA4FvD2y+DT0BM0vTBhPIaH5zFL8eDUzpjv+km2J5PtSBmOyw4rdwTMr2Knfh19PsAf65ZKwtz
vvJ+h5TAymY5+hSDt40wkqeu02ecnrSags/sNU9lZ7n3sJ9Xh3PN+9nAKx4J2MYlI2GmdyZMc3GP
IOW8fdkFxfRdzG3h7ZHXGestufzy3p46WktrNQMakgPI5nIzt3kaw1oWNffsmMcgJD3tQN/fvyfA
dRWrgauhk8rOQooNWtfFig52lfiwcNSxrIx4m8I5D7Np/Dto8uCLZ6lg49Sx/VFU071e4fVpXckl
lI7Z2/yC36WlP04rKhE5vu2Ndhx72z2iZwBkUWvfXXukUoNIFhpMv7VFLwtUg5P6iIJnODdCLGMf
O/2rN7Tx8xL09zDX13vTWNv4VG/t1Y31kmYQlIPsK68NSATz4tMweP4+qXofqsgEULbX43/c3Pnr
7dvhemMCqFkzlt+yvjRlzs8DENkUjwAjwNAusZ7JlgqDiM3wio0vlab2idaVwebtMa92DNVVmuKA
ltbknp1zPiYSwrKynSk4OobRfOuX2Xuw0g5SXOKLNkRAo0CBpMh/NVVvPL499I09w9Crfv2qLwwE
+Xzosp0oxI52cIzz2NymRKzbIEeb7H8YhY4a1T5WFNet81Ew6E2lLp3giO6QHkIEtEMZuO9+gFlG
vptFr2mtivsXGeesj32uIQd0nM24jsbJ8DddM8FBr6mRv39CDEB6QnXUAERzPiGvmYNxQWjvCHvT
+EVtsXmqqjL59+1Rbu0LRyd5hoZCb+syWfeSukZVb93/1MCXn14R9y/WIqvpZ6ESX6JwQ/y7Q7VF
80KEmsqfbw9/a29wz4JTXSMprpbzSaqmHvR6EAEPZZxGspzmrb4Mc/T2KFfBIl+NKwU5PMZAlWz9
FX/cWoWCFTdrtn8sUA63Nwg+SbBz+YLA71DokJ9TYRu/rAYJD3qVjgEfvcmneyibG78CVAoqN0gm
QoG4rCYSg2NeTZp1lMPoI70/zNUL6kVIUif2hMmNRB0qLDJzWZBfqhPzm10m2j0N7hsLjoAnEB8y
JraWc9F/NpDV8WFbB8dApdXWjuNmS2fknvPCjRsOmABR1ioVutrsnS+4FntTY3Y+h9FHwCmLmx91
bKShYdU/DOW9/6GnBwfbiCtzbTNeBqoqjc1MQUjCM3nUn7H3FA+AdPtnqyvSnWfH94y7r6M72ncA
IYhmaD4jyH0+uyYXCWW3LD6OFW2aPMGsNpvSIPQ6d7lTwPu9UueRHaBgAmM0r5F5Bd56PpaY9cyi
8ZWc5OwvcpPzZjahXcVxHYq8sj7Cl4+Lnbsk5r9j7YrmxQ0S9O40aRTfisQcxyixXCk2KDE147ca
Zbr2VV9yIu1kwkkYCRdfeRtdBMJ5QVDOmV+MuqzEfrG9+SdhnVPuy7Easg2S47V+Gsrer/GoiGnR
zWYuhs3gynZ8KMdWzKE1Sc/bmCNnORzbrn9G21DYkYFejRHmwSCyDzbuP+BinM5N9w3tDJgdmeb1
mxHMpL9BOcmyt5Ocq78KL8PjdRGdNXJI7bGOAs1wvo9t6lbhFPR2u9FxJgV5p9VZ+6Asd4E9ErgC
qUZnvZyN/+PsvHYkt7U1/EQClMOtKnWrw+R4I4xnxsqBEpX49PtTXxy4VIUu9IEN2MAAw6JELa7w
h0LNSzTV3pDhCUFmdiOoXEZOqk8ATGt9tFIUNr3VESUOoOhY7fqJ/jh5+Fy4fYnZWGUg+pO3QMVX
YM4TQ+zmRvvqSs7yYqRN3KS6uDB6JNkFJNrydUHJXg6tbBCjAvpaPCGlMhwKyH3vjbjwb1HBr4QO
cAwMXRACXntmm2NfTAKgMUz6B70Lsu4rgi4Dh3AytepGFn35ZIFsETio6511ILx5slhBT6nRjclj
6sfiYyXGONs7k1zKO4lvRZGi6tQZMnRqX3gfRmS3xVunA6seOz1QBODpiNLBP//o3CTwRk8g6OIO
Q/61WXT7YDXjWx0xGHhDO+FmWgd54Ks325wL1+1sPuWHabGTQ5bO2c62+zcPVViF2p1+DLkXU4hN
xhIEgoKlx+QagnA9haZXqrtG1+dkp4k6u8FkuDyZXOHsByY4Xh9g7s4fXJnV9iSaKkFEZx4ex8p3
9+PMmSwrK72nAdV8L/W5uXv9dr88l4hLQHZnbE6exNjifNFOzQHuVn7yiHonUUJ2CYmZeDMal5PI
GGftbIGVZpp8vkrBhKEbUzd5zLrEuLcrv/8SMNsIU3PVwnt9R1ceIxkZw2QIkzQrtmKtNJ4TkEZW
ghmL2jWu/O0sWr8DXnTv0sXa+9qND+7yQmNvDG0Af3KFwgc931vml0Yax0X6GEy+jvxJieUMU0L7
ayBIo1/f22VqwFXG1BiK0ArD3576pGg0JTqRPDrSY4Si5u+5MP7Erj6GsLDGG6u9wEnP7086X0iQ
AKOmLme0cb612Utyt+1i7WFCxCyHGUfZ/OBCzNe5LDJN/xEXI5ETn9S02CXAlZD2BFTWnMZ4DvSw
T0vDRiPRceRBMnP5geYPgwk5mc20Hxu0nHYusi3tn9cf0pUXgtkYDSQeFbXadhbjVkXuWb1wHzwr
nh6YsP/JAU9FmVneyL8vQy0dI4Id0RzJCJoz549nCbgex6BwHySQBUyxmSt9JEmYp12q+da7sSsG
ZD6F+17Yaf/79U1erA2ymRiBrwkduXWId7627iYetiFeEyHl5SOTNkPGC2kdS9RovbQL09lhwjFl
gx61yCrcSscvwgZfmIPN0mopv97k2/DrT5B5qqqJZMUQQJrTvDP1JXnrXc1YkvEv9RWfFvIpm4iI
AlyClLhqonIx2h8oBNb1rpYgh2ZnHvfoGxq7Jc/cH299tLSggI2viePqRrD5oGe6CKTLdRcxjfqb
d0v70agqSqtY5Hex8vITadm0k73rf3p94cuHyrAbyBgsfziuKJ2fv9NJR9CYblwXZVaA6r1Q2rOQ
jXkjK76IIWwLChSVMRfoKht1vkqrzcqr7baPcDKR9ylA3q+DNKZjbpZMZmwrP711Vy8UFjp6wJ4h
sG92NZTId3DF1lGv5/negZ20x7PzFhP58ntY2VYkavT22Jm56WCg0egznPFFlPQylqHpoH67E65L
+5ZR327U7zK1dN19N+i3nCReCKFnYXI1csReCAI1lwCCAJsn2jKmKTTVRfGgzAQeSPePl5TJ0ZYI
qu4NVdmIYPRCTrupqxl9u0WwtHe5TGY3ylUri12X0GAI00UyFGSHKo3yAM3Kg7b4Kj8G7jKUT4pe
/5KECp+C9FgNsLyfDVph/yq52L/RBCLJLys/R+cuief8vrNKx9vpjpbrBwTQuv7QYbtVHhbLyOJT
PIsB6eJE6l+klS5qp7UV2gLkJXIOEW1spp2m+3ESzljzebsprixawXEZxE9qkm59RGRscVCRmxZY
AZ6V93dDLh0DFdTaRNmwRGP384waZfAcxIjPh9lg6j802WX/WhYg6r+NpaT6aml2mt/1lDLiIVFO
a6EYko6fWjz+6mjWEEXdV0kb2A9TM+vx3qJOiu91eyRpoNsnxkevTa0vcxzw3JqK63ePHLqF1ZdW
ooSmta7zHcBZ3UdzX4/fyQraP6bQM2ffId9Y7Yp+Ad6Rln7toxzapVZU01l9q6xQsEIFSesIKut8
fmu95DZYKRuxYPhZBktUFOQHbi+NL0JJ/R6t3ea96Ji308iwbgnXX1yFtA7JhFhz/TAwZTo/mYXX
EL6HpYtUXeY+z6xbfpmt2wquhmAZ1ZubCay35ni01umPQIo5X0/6xTS4segjgRaHe2onzekeLVW5
xS4Twv2U1sVwq11yZY+kQ4xv1kKAdthmj0mbod05qCFyDK4iWGxdqFlLExWWutXvvgydPEc6wAxm
8SsixzjfHoXx4nu1O0Slw/0QImEv7gQDkm9NG7SoEAfFLcLPlRVRGVwBgwgjrdi98xUrDXicogEc
pboNVEDojIZ3TtrVFgNTuw+4ehvnrQppKzkXMNnq1cuc5MKIYElz10x7b4zAPdlBmBl6fNCltFoc
YvPlRvp8uUP35TLiuKxOfVueLAB33+qxoI2KwSw/6EWJIacZzKc8VdP7ochvZS5X1lshoOTpKyuM
vO38ieIFiwgIk61otHEcRwEcIftw0HsBFCKtxjwEigog4fU78PKM0julJueflz7U5oxqfqJRHI16
NDlu81zOdXmq3ST91RGl/x9LoaYCxXptHV54UZm9KW3Eic0IPdXsZ4PPMoKiZTFGnVMPNxKWy215
CBMyaMI/CUC0tUklUmGMGBO4VqSgbdyT1hgP6YiVweQhtfH6E7x8baQrJD/k22RHcITPX5stFsjP
WepGFrTb0AFG/lh3ZvFRmTI9IOMi37wewpZEsgCw7KpZtKn8G3ivtKM1N0LWOw+1tMVvoDCPrWl+
DOK5372+uxeE/nkKseYOkN/Aq3FQXv78P032waFpo5kZ+cCI9sxOM1Yb8zJuS+1jPJbxjBRMDE0S
nYiSUs9I0EmcbbtJTpoOAfxrOuvNfLStwfvn9R92mZLCuIK7Q3lDhEUf8vyxgyUujKG2Ed2QyPJW
KLQfTc1LbrSM6KTw92z2jystYwzwwgCGt00jI7N77iqZcmpTw7hvAEe6dy4ywNanQeR4hYeddFGu
rnHAlCc6qCWqjWaKaHGfuaL9NXlWqQ5F2w7e3k4nS/8gpY9RUFr70+cGTIv5pfBx9d5ztgTq57ox
O8fJLX3tULpq0nadwbX40A51jND7nNXip5x6vX0qrTROjsSoAjSmKf33YJTy4BCvRgFf3CJ1Hxdh
ETtM1Dp1dIuhrj/GHs9pryNQMz0UgS3KBxKUJmpUG6O7QeKv7fBj8L9U3jT/Q3GWJPsFbYBlX8CR
sMMg0DN3Z1V5YoWIcaNiDX/P+dOXsfDv5sKE3mTUakIZOencGSYafJZ9il1V+ae0oaP+KZJRDfdj
ahXxXnitZUdV3JTpUQ0pMVwf8kr9bVr0/N9ZlZ/A6keuqALZBXbwn75MwXMNelVxz8QEZ7RdY8wp
pFWXGVfeaGnjfdnZ6P+HudnmUxJarlvKO587pd3nRmW/85p8kO9o6rvfLK/u4EPrVoW7+Twm2tGZ
A1SL0grg96kwwRI8jOi5xPvOqtIP2MAAmWnkjCq96NCADGnkzNRfyvsKQrdsdyWpTn9YlSSqey8u
QCxpYmrEIR4mQ3+UpY4d9oyEiwzTXKXqPvBEhU2U11seGCORyhiSkd4/MxZHfsefMs04jmNf/aYR
ok07QUarP9J/cZKw0ALcK2qmyuNe9zWlDlpam/F+Vcb+x5mEIU66WYqvC3LzQVQZbfk9SAsbSB5M
mRV9F5TGwUUkoPuiZn+5hcJ+KWk23wxI0xUmRgcdjNEaMv8TMxJjbgBhUPJg6IwzQGVmza/MiHHf
dJD/+zPDUNQOCcrXv800Hx+sjNcrUCl390viYGJiOUXjH8dBDz7ahZXkO7MlLd7ZpW2AGNCQeWxj
Jjj3fj3xsXRSyPgU9BDx9m+OMZDpSBmBPNPW2urteItUieM0DRTLqopmTsw7xH3GG2XvlQjjMlJb
ASb0LC54vkYfj4XbJW0k7RHhXtWlh7gV3cmqSb1f39C1pdjQWsSvvZFthQ0hNmW2t7SRA8cBawZv
fq8Kw/gTaK5/o0NyJT4DyKTNT4JogITaxGeRd+QbbiCiLpjspxXpfeynxrt7fUOXq4DHApGOqBT4
qAuVEeIY7W9ZisgGgPU4+011yshV3/zY1lVeZszgLEjnz88zGvROv1i5iNo5W94lSaeFSpTALsHz
vvnIoTBCZ2ntYRGXLhi2idQcM027qB2M6uBXbr8nJbyVil17bLTnVsQ7A8gLz7pAy1RSGLOI1Nx4
3NqZuR9j+80wSiBMFAdkYtYqLbqFNWrx5Npdn9E1stXyiGLfclqMMblbcF14SIPEvZEZXdsV3ymD
fGYGK+jw/DXFjjV3Pqr0Ue7iO1HC/zu0Opjmtx+5lb1jYYlGark92Myr6mEZ5fqGsvwghgotqdZz
buBeLr/UlY3PqGyVtaEYWPf6nxDKVYK5aZV33M2Du9e9IbirA2PcDQr86+sbumxQsRQdU8ICWEpi
0PlSlgQA62JBFmVYJO+qMf3mQ/1SE5BsXekzKUltYT9ifHx92Ws7hJREf8rEARBA3/myjFiLOnbN
jr5Ynu/SEdIr+teobiSI5719KWYTlKssRwq7eZjaoEbGZLh5OZqDIwgihoUd7L1qvgXgu6wFAO0R
V9eKCjamswkUDOlBY09VF+H9+ORBFApnZrfMjquKiBHfKodfyvrzi3Zd74X3TWpubWUHKplrwKNY
b0qKHNEvWb5LfG+40wI88uylDvblQJqpUTV/mwa7eJ4ABu0EDm3f40RWx2EexC6xai8MRDFAw060
GwH6xbNv+xPpe65jCCIB2pHnr5nhj1lqOd48cSUbdQycgpwULFeQ7SgT6xQSUZfHR0dALQx9gYvw
vuuc4EvaT8svXxUuszjN6xyQkOhgHGh/u3PoJQGBMTOdLglrNgKLwAALFM4Mf2Xo4pv0IZNUsHtv
yp18V4yySfevn6lrwQYt1wCMyto83noVkh7GEtkuGkowmXZ+Og0HWWFK9PoqVw7UKtwDuB+NSc7U
pieQpb7mNU7TR0tsyr1Vp9lHkSqJaHHX/AAARgn99gUJOMgu0J5DqcM6f12T7JUDJqWPEhSMoYdj
vJRDu/pg4mb518jj+EaBdREF1okos2XqGvZJL/B8PUFViXT5AmbZzxIZWmZL6FYddkw7d/SsT6/v
7gUHdXYaWWXt/634O26J7WAMemPsCpziog4ogv4s6qaaDpktquCg43rUGuBnFtPfoWRjeQfpCqf6
B+ujBo3SeHGNey7V2XtYpJ8bB5Hmhft9bDwTBbBGVHoY9G6HK4Aw0GncNzIeg0ilMYQ8SgFULIqw
BtEkHsa+nJG9loafPRlINFHPJJOBaRAu9QHwmcoY7smLZbrvF5wtE4xRMCR4P89t3P9GNNM3/9SY
KgVfaquhGIJkYmePZuoWw4epk94fB8LJT1ry6/wLr10jVFlZDD9y7k38XIVVgEfDai4+5G7pPUPL
EuUnK7Pzf/zO9z/bsODc98GiHOdxULKcH9uZtuNboz/gwJX0TP5hMZ7eaiDNXkk2HY9GJNCYPAQB
EhtlNlXcb0TmGy+dI3T+zlkKWCciPkiPXoARwQj7GOy5RlTlZf5Z1Fq/p4UXW+Fg5eWNrPfie11b
6WSI6KejqEr1c36ck3nBnBGsbaTNtvNvMMm0CAfp25+mqklPtdHat070xea4bBBjXKVOV2D15nvV
bKmVTMqsKCN8iMO8qD47KNXn7/u0Mm4psV1+rcyTQTmuxBGgedveU51xNETTO1GRJfo+sBc/7HSU
bSx9/uf1lwb35XJnPEhIJCAaQflv26F+OgdBV3YqIoPU0l+mBDj7wdWXSR1oiiHKiD6ble56Q8Kn
60TrfVOW6Meoyiq4ZRMH/KMz0tXCqGvIgkdw0iPdgtrv2+7ZdJss8JHjrEdAVbmFUmsScLV8wNwp
a3b1LNxHnOazIjQSGC57ZUy5C8XXWMC7qCJmGjRJBPKTDBPGsLWTdg79uUzyIwppSwGvekzrIyEG
JqlamtTb+8bi+x8GW7R+FBTSsU6JX/nNrh1LjNGwuzX6R/6vLo+z5s7zB2J+rHYj6FL9pIuuj3+k
lp/+hI/B+CpJlZMf42Cc9JMZlNL9WelZYEVeETTax3GE73rQMDtLjo6jcnXAiqkIMFQEFdUTDJoZ
U3Tf/VWNAwI2E+IXRZgDHc9Dh0L7X10y1iNO1NI9oZJfT3t0bTLj3rCSUZ4CteTkEBVoGmOfe1WZ
I38oc+xUs9bU4r91LQwbIj3SMPu+1oBqVlaeZbDjlvQzxqCYCRZ4hP0rJqWpp7Jpy+fWttOPZDH4
4VVqKdNDOWjez5Hunwi9OEHuYHJGqpNBrhOqLM3834XSF3onQ66yUC2Ith17jj7WdbGW/oazguKF
QMIGN8cmy4wfCTp4zcFMy8E95d2gfPBEGbSxxi/LNJTIbtdhPLv6N9IPGbyDPS7mp2kZiubol/mQ
3/sSs6qjnhq815ALwgZyNRq9+85JzVQebA3G5g4m5izScF7yojq8/jmsWdJ5DCMMeus/uLwzL9tM
W2jQmqgG6i5FRxsoLhJfYrBnpb4OBqCsXQY91D4Lqs3SzE6zVZb6DpnK7pYm2Uv9ufkhLscH+AoR
jpi6+SGCu3pOE9ePDGew/A+YiqbBXaHIJXBwt/T2pIH/MB78dszQnBs6UNh0UJzxXaolSX6QeT2P
73Ae9asTHrlxdcKhF1PBYun6bs8QzknD0WzhYPZ48/6o4naxaHqORXBsMT0bd6Uvq2/ZMI7fuJxx
/fCGvrL3Yw31YKePmm5+EHhCmx9kVVi/3ERY9VFb0tqBR9tO8o6v1sqe7JbrByPXpQelLet6wLS4
MUR+I7e5fGkMVYGSwiyAf022cX4ZwMRC1aEr8eprCq8I8c4uvE9Y9aJgNMuyUsjKM/HeZ0hdFZiG
dpKHNQyVI7+/fnguUlWuVyTkoP2hwGADVj//HW07GklmyyCaDc3GicoLmOjat0RM1r/l/GSQ3TNf
5Qak/Ga981XmAFeWBsZwNBajuRw1d8ApSelYvPm9Uzxadm1Vh2SMe+9Gynr5mCkhSVhJ67glmAue
L1wz/J+7GrWmTowjU/nsKA0waKUh71lUYS7a1/tGz04oPn97/cle4tCYmlHX0KlBb4ch2qa6CdLZ
H3BjLB70IR7p+Jqj+I1KcvHRzRPh4U2q91/yRsu+gSdox7sZZjOS3VqblUj3N87jwtT0R5zlAWzx
sZ7MvT8sOEz1iT5PT+mg4zX7+i++PAsMMdDpBNisM/jbkpRg1ZYY9KXlA/LKAwajYj4V9OdvhKvL
s0C9gtqfh9AUnARjEyXoWdgq0UT1oHotnqMAsakvBj2n7OhmOmaLzSGY5+X961u7zL3oOVPiA3hx
YAhuhVXdVurtBKf1QdPI3ZvZNb8jMKURB0X+1XbbRu1eX/DKs2QgjdgAnTTuzgukW+Egvbf0xYOh
tBz4PhH6e1Fq042HeW0Z5lJgpykAibrrn/+nFUQhnNaLPxUPraPP98swCLyw51tghctXRpebDgJ9
BDibJK/nqwTlggQRGIW1G7/cGRgBvxt7r32/9EP/oSiz8R+MleYvrz/By1fGA2QYTN8JsCC0wPNF
GQTYgxkn1YNfFt0pg0P6DRv25XegCQMJ+Na4kZ5fPkoQ/dAbVjUn4sWLxPN/HqUke+oHhukPIL7a
MFM0P0kzqxvnwuFXn0fC81XWXf9nlQJ1FisBhPigZ3b6zk1AuXgNvqA9mK8byOyXgnWzlrEifEEF
rnDHbQconXJZKHcpH6aq7/518yHgSk1l6zBfU0NxB0M3iY9uy4QKG107FQfX7TPtE63bwt9BWuYg
oTo1WyGSYIYbVok3fnHctv2ZyaD8S0i3+oO5MA60wC53h1ofxAKILcjbZ/pnE1CaEa06hBPEkISy
h++xq+oYeTcQ6bO/bwyttw6JHjS/tHZQ/YdhhDf4O8FBNA5jrRy+YAQy58807W+6xFy8BxqL6Dgz
wlkFMhnPn7+HzJhsIGRpGnWkJHsnFd6uR1Hw0LZu/tZX/rIUIgw04ehl6Js+DbPfCr+RJI16N/NO
moHmhYjTXxX58+n1T+aiLFpX4jIHNcUojO7w+aYArOOA3VSspA0c4V6l31wk1+7sHBb6LJYhmp1p
evCXoLsRXy8+npeVaePTrSGL2BLdKtyp/anlcc6O9O/4wvQTdr23LPaurcLAYFXLg6LBX3K+Pyxj
CsyXK+0eAqt8bv15fIqb3HvrNcheaK7DmF1vQ/49X0WBf0R+Vmr3lTZnz6KZ8XGXzi1U1pW9wMkj
LQEWsup0bA5ggHd1ibpOElkQx71T1oj2vQmex717/UxcxG6AuchxMqJaMd8YE57vpnetSSqm8pHm
6uPPHCf2HxYktizshnnxPk1N1Y8n5UApO7y+8JUvDJQNa4LI4j9bfCkV6QrRj7X7wu9WmFmWtvAM
KhgVYRcEt2go1x4n2Pk1t+RjpljdbLOgjp1BmUa99ILxyKjMbKDEu4Sc17d1bSGaG3jUYBgPvXrz
3lo4E1UZxywUYCbpmKq/Y9Scf3n7KjSPwSKSJ62CEufbsfM0xr90SqLB0/7C50GJBjnDt4cLWP3/
t8iW2Ux8R+QEdC7hwl1+VEFPo82Jh/EuwLr8l0BjYCcMtyBE2lTyb9/gCrIioYBcczFtRkGVDoPf
ABlu++DocSOGAnfMG1XWtcNPwEAEBI86xCg2ATFxZD2KtEsjw1v6YzM2w160Hx3xbFetfSxJhG9s
68qhd1FJQPuCHjJuEOsP+s/1znhpkLWjZ5EZ2/avwOpmSJOzq0yoJGox3v4CyWdpW1O+kbFskWzd
nKhGolUcLRmdr0npPmyXst2PZcD8Rs+Nu5i27dc8T/M3MwPpl64Ef4gGJE1oaZ9vNKkRnzSKMl1J
DtOdN3eULk6T3EhhrjxOSOoknMy8YS9sjUKELBqZZ0YeQc4yTroz/7YAjh3aLvNvvLgrnzVQvdVG
mLeHsPomTIrUGKZh8fJoDgbxXCAv9RM8Un4jGL/84LOUDHkYujRM5dZ0GuWW88c2S2Ll0uR55Dee
hq5XablTeuiddbIx+16XPBHDGXwp9GkR0RqltsxkTsDemX3O2ozHp0ClYjBdWm8qnZwZoSqfxpJZ
e7m+7+w2MB4aXBfkPh4kEyAd3M/Xxg/qfxF7HKHcBJn9RQGOsp8Qrc/sUGHDh5JwMuaO+ykDfSQO
VTE65hEbkU7euZVVivd1oaxvaYKD9Y279iLJ54KFgwAEmgHDpU4MsH5uYlzWI230qp1W9cu+7/Aa
XjT9ORuqW/LUl+eJ1AM1ZZIH+hFolZ8//jZlYpIXRhX1NVwBPS/8Q8ygIxyC+RYu5PJAsRQq00wV
V4cNcxN6KtXFokNgHsSu4R3R0U9ObVP/eT2KXsY3hhfY28De4F+O1vl+Ortx41LzKnwc/OxgIxn4
YzKx22iqxtjXEMCfi3TUbiz64o93fog5v7T3VmQAF+GWqyhtVBHpa8B16IvSdcNi0pL+2VzhKfda
Vvd5GhbIGwTPxmym1fvG91obqCGe5DKsdT1OP48KWPFXLTcL9QNZTO2pK1RthjOnF+a20XefbXtc
Hhsc6nPIUn5AD76v6z6cWgyv98qua7AHTV98L5oUm8G+hal5ShOtulX6rh/k+V6R4XD4KumOrc2r
zUXcomgPXKrrImf0WidM/UY+LGaqfxgSuXzVx3Y4SZmr6aFKl966ES4uAbZkonwaaI/Qs4D6vQkX
hlksJartjHixC7D2k2f3jIsspbkf2zwYii9DVrb9oyiE33zk0S/JvTEU9V8A3an1zRX9Yu70jBbs
x9fP3eXhBr0FXwkFKnoPF+lJQMYaSL+vosGiX2MuvXpnoNj67+urXH6tq5IzyGkGzkzOtkIlmTdm
4LfwafQWIPxhC2Q0280JRe0d7iXKvXEFXMaiFZthctOQdcHc2zzsrhtNS8V8TFhUtghl+BrjHgf4
bLtTqTt/cwrL+f36Dq8uyWuF9gscHWrk+ffrt2U3BzKpoy5HT1hOunsQvT8eGzQaDiIvbrHcr64H
UgAoKAcK0Pb5em6F3LeNw2c0zlPcHvMpjb8i9lJ9YPDLFZN1jFHe/lTp3aB8hKkRH9A2ycT2CueV
ImsjENL9nZZ23c60uvQOO9FuX1SediM/v3JobIIi+qkgFIi+m7eY4FaKTl7aRvZSdEfDKJenqei8
h750jVuf51oJngeHlcxKcOdTILnckqiZzNmz7g4gDM0EhAmE3cWDVeC7XxYHqlqU963/XtpT8x5Y
PjMP1NloNDpS2tUxs6xkODleL5cQou1UH14/WpdXA8+AATqII9oB0PzOX3XV90VBq7WOfFENCdzu
A6JC4i8Nrmo3dzRj9sPUtzfy7WsP/7+Lbs6zU1W9QhizjnQbGHtfomll1AnWD7pxS9Xm6lKraDQp
m0+LcP3z/2TaS6uBxtTZn2PXxrHmvohMvRr2XdrIGyDcl5b09j2T09PMpa+yWgGer4Wmjg66xaij
OFvqLPR0Le72CTztZ75fHm6HZnoTmkMQ/7uMaJI+mmpJftC/tLswxp/wlvjflfDLMGOV7CVWMZLZ
XPtaOgXCiL06avvUCzVJF03JLDi+foKurAJKCPwAo3bStG37UGrWlFYiqCPVF8FpcewesKZ3y2rl
ynskhUDWHQg8k5rtAMqdbKVNyNVGVtJrd3qdKAJfraIhvulQeW1Da+eIkoIASNp5/hqZCqsxtV3o
34z1gSm0E3350rnhvX5tFdi89HWwZ1oRjOerQI7CIrLr2giREv8+1XByG1TR719/ObDo+Hs2h5Lm
OCMtKrFVMXqTmVTB6MVVIqcIg89S/ciAuKufFnSH/tGqkrpsdkrj+v5e9oVWMfHNWtEf/FGZ465e
8i77pCvDag8zmLnxgD1Xh+jwglfNfTdpi/lvVbTWV0AATX6i21baOzMvMGi2Bkegupqn1mfdLqla
epAk/hPFfO7AEJ2F4R86RwAmkmpBoTutZ6N76Bxq+5CGSd3vfJ105Z2Lr12ThU5uoNob9gK4Z47W
cK6lp8UzE2NfLrre7Bt/tBuILHWpQg8JoRIcYC/l+FNHTN27GxxZ1VGmlXq2M8c+bU8I3o2E2HiU
A2S8VFS7ZUzAQMQlkNV2RE7/41hXXnOQJJJBaBm9kzwb3E0DErk5VidJAkSrDtEwMbMw1815PGYD
Xsy7JIjtGuteBMV+1625DLDGcJe4z2GL2B+raapASzPo9X7jlZK4kZc3enWAh5HFf9ht5+ys3o9d
8CKxpdOBr1GXSbIhGMNAuUV5bHlbT/aS9Ml3X7jtjxgvAprShci0sKNtLk5mo08/F1q77d4JBtcO
56kb7R02hJq4Q6h6yD54Swb8IDGapuxCK+HuPRlzYH5LxhmWdehmLZLIe8tZpPkHGjFRy6l1pKX7
sfQ+D4MKnD3GB2BY6s7GQT2rk+mTXw1egzaD23f6Ec/HsnpSkpr9FOtxZYZGo2ZxXE2YtD0uV5n3
dZ6428PJtXr1Aeyn8HhShl7uQHMuxg9h0cUNR9vJfiorq03IQaPdHnJZ+t63xayHj6VejtadLLpe
PQV62pcn2UDzOTSlx00JsqODOx3OQubyPk8aTd7NRjsGaegFRCronhy6sAVOUCFPRaf/OLTK/DMh
F5V8ff0rvPKtr2IEtFXXEdXFFN/m2FZ1obVcDHnNMVajjthpI4IbSdSVIMk6YElXtDd9/U1MCYZq
qIsRkkE5FzCiM76Aar8MkIVCeiTtLWTplW0xtaRChtUHqGRb9EA4mUyncEQEVQ3NrVTEX0wYOTc4
tJcGQPztnBP6VuAPwJVummV2i0h36mp9BFwjiD+Aj5E/gJcbH0uAtfJXwkROvSOTrdTd0iJjtkMu
WHBkESfznfvWyp3iaVn8XOyCloFy1HEbyp0mPfNb5XRm/4w945Lvki6hJ+ZmdiUohuL4b5aMZRMO
2Onmnx2p9PQdJ96STzlmLsN9lwHYDGdnhIiKRPdShQgF+LhOw1Go7l8/P2uM3sRwuhEwlgML+Qf6
yed3hSExqkFMBvC53ZphnAA/J1vwGQk6ANE1VC1XGjr4Iz21oLE5mvvn9R/w8iq3v4D+AXhXqh6w
r5uT5UCMWIJebyJkHVxnP6ugfRf3Wl6FZRcn/W5Ii0DfLWbrPPqulquHoVYtauf4IBhhU1QMBz18
JiyK76TOd64m4+GAoVPv7pTpIOc+xF32cxCzelcBN+8Or//+K5ega+E1xq1ukO1vf36pC3+ZRrL9
GcxRKJpx33iWu0v67pFs17nRb72SUzOsCWjcgU1l3c2BLQYPpiAK4FHtqS50ONX7dikOitGNrdQD
H9KNsdparGzfDhke2GcgXjSt1u3/J8mlOkibbCiIL8WiP5nWUMNV7OXRUaW4w/xKj5ZC+SDjpHvj
ZF4JAfiHILkCaIfx8XZspI1ukoH9aNkq/cay69K9iHGefv31XY1rkGUYtTGKvUSM1dasD1rcRhYm
BTutX+yDqjtt7+v5fCOEXtuQTyNn1SijWbaVpO2xeKT/z1KJH08itPLYOOEvN954Y1cOJLUgwiUo
DVk05DZZ2QwV1zByp8WOPH6CoFF/H2z/r1Uk5b09F7cM3i83BTlm1QzjHVFib1sWft7mRbl4PfV8
V96XYFWfZrNfbrylyz2tUwba46CYGLBtmSsisQHmoboS1XMR/xN0iLYfGrdsn43YjvWdFQfDDc+n
y7i4fl18ZnAfaX1t+5qjUS/jVMxDpI+VmA+DLYbpru7Gyj6MRZkkIXgBT9w1nkeIdHrfGnaFNsTx
59eP5+X3TpuePVOWAItytpb2nW4ueqJ3MhrrfLpvSt1+Bl1s7ujFEQOaKvuRxu5y48u79rSR/Ifz
ie/Mqvdw/s0ngTnGWBpLyCNTvkQi1wdwakGuJaE7TlNyB4K0bW/E0ZcM4jzSrGz5lTLv0a/mPjpf
VQBjGgpINBE3aap9DLBX1L4gSDEM7yESjcnnJlDpAgStpkcFI1kvQ4WZuC6ht4DJ3KGZNii6DFX7
E+BzkH/PTFy5j11l28l7PAxc/0Q5+T/OzmtHbqNr11dEgDmcstMMRyNpJI0l+aRgSTZzzrz6/ZR+
YEPNJpqYTwbsAxuurmKFFd5g/q2KLoxh7VAUfo3NQUG3fKyy6b0i5rjZqc9snA7Qd8hPc84IZ9Yy
JKLG32QoUyRscCZ9tMds+VhQvTje3yS3d7QsNYGuBxzFTvldLf/jju6gaLfF0vdBTep1LIgY6oMg
8MHeqTXir1Y+ZecQoaenPnLSt7dRGVzaoWIFIJE+cgn+GHywx66fFCxKFoDwl4Kij287aEjdn+LG
QtI9BRIBfIWcc/0MLbFCqyhiFDtTzMCYtPyrWvV77vS3j4EspaM0T00HARdrdXW6kxeWRWSxkFgi
/mXYw/RMdqg/GOWs72z3zQnZHK/fcBlKvtfLFnFXjHpr9gGOXDqyBhDOaiPTz//DslGClKVPeLTr
UmSLol2ECuYQEIYOx7AyRn8BBruz/zbnApYSHC/Yb+o113PR2Xx6gipuMDaUgBJtbi9zGi3f789l
6+PIJp3LywbA6Ab20GhNEnXuEOB10750gx7zZjsl6DFL2Smg3A5FuQlGG/1A8H+wMq8nJPrSaZdk
5PLvteIxN930p2h1KBO073Ze682hQAejWS07jWszV9il4eC14KJIC345tID9yKqpDQyKeHP4AeeT
UtrvHQfEdvWVAE7NXWnGUjAIZY4ZFwzfQ6PkdP8r3b4d/4f8AlBOQHwjShDqk0gmD1mivtf75YhH
qnmBZ1GqL3HIpyVPqs1kZ//dPpJE1DCqZQdXQp1X7xV4e0gHGWO6bWt/nO1h9vuiVrBg0tPANuz4
rLjl3tHamCioKRSDUNMlolv30QfkSRoThn+gGh1wxkgdcXdxDdyf7PqdKPU3O8n8Tod1KSkKAZ93
73pP2s4MoQNr90DpYbD0dmycPVGG+KcO3ptfLTJvMmMSfsr33IjXQ6WojkC0yqegdfXyAQ7D9AiD
dA/7s7WAUDWwSjHQClLXVUrLHOA/pNEU1GWHTVmN5YXil70ez0iOOv1rvmQ4wt3fnbc3leS+UcmE
bidhTfI0/vFYFQPtXjupp8BNQdgK2JSI1qS48uw8VxunGo0s2LdcH0gbrmGCk1kmdpt0UyCMsgnS
0NYvhWFlTygG1Tubf2MZiZook5hStIqG0/WU7JmGh6g8NWgrzXqI5iE9Rq1bHWIux/NgFG82owDH
BDgFmU/Z3SJBux6vt0rVbhD6DNSy0P+b6w40XSmsAvvgxtqpz2zNDYksDFJArFCaX32utmxDvOQU
LZjqUjm5RYPvqZnlH8rFix5rIfbMSG8vEhoAVLhAhMHq09dgnyzKulrJaZvhCmi9V6l5HjXijW9F
mpePAtDpp2xGP+ite1I2Qx06RRL1yU12vaDlBPbNLriXCbrVk5aoih+Ksji/eRQSeAl7JY4mVlw1
bKC/JEuam2Ng1kszP9AdQnoCwZB6T/z49oiBBkEBjDEAhFCMvZ5OZ+OnnTcc68bo4YBptvi4KEqz
0xC7PWBUPKWas2wsItsuf8UfB7nJJjPJs34KKpeYhgzePIrUWbAPNPWdA7Y1FAAZDhkaLnT6VsEA
NSktgmc8BR3wdR9WZOE3qZYdHDt6sy0Z2C8wHi7XL7hEZOivZ5WVVKCnTp2CBXa53wslRQvC2Xsu
NydEliUb1ATUa4Rg0ara0s7OFLDdlUBLRs1X4mG6YLq4nO7vuq2hYOtDZyf2oEC92nWji92jU9VL
UDkuXV8iD9xPIG+M6WUA//jrzaMhv4h8OcmWxsW7Gs3TJwunqESlVuUhNTbb+bEdR/esAK7fmdjG
LgdW5bh8KJRrrTVBvK3Suh3TUQ2aJvSOek7hEXWrcmeUjeUDuMwZ4p0ks1qDbzrEoqcqXlQgjkV1
oM+ONm4ulouRKnvyjjcTopdLfiArOWQLNzR03YAUEiWqg9NkbP6Yprg7VmOcfrr/hW5HgQXC1Qqq
mAefZ/96g4ejiXtGg0JmM7XNhbr/8ux2FezD+8PcrJuBozNXKXRmCf5eB9Uj5ojZqKSUEiSeJY+9
7oA35nJSrXlvI9w8URxYh8ybRrg8uusopjfyqRksbwj6pBVf7CHtj122aJdZzbpz25Z7YPrbqVE8
RF6U5ju4JzRjrlcQbj/yE5k2BjSYlQdj1hN/7KvoPGntzmnamhn5CGmJ1NXmXF2PhB0pugyWOgZJ
R7OSlhZtwngqz5VWVl/NqNzLiH9XCq4KQCwgzs3UqKF68SCupuZgSxQ6FHsD0UUhDjJe++TkCNX1
pSjfuWC9vqf9bD2haefBqta9C53Q8bIAmQsS3cn92SjMd4Y6753Cm6iAVZb+W6Ac+NbW2oQhip2+
7LHcDDKnnP3FNBZsX7vyfVTl46FBce2zk3Z77Nxb6hSVMF5QA/wQVoL0Zq6Xf6qsuoYMpgc9tXnv
k0j6Of+SGVBzP5clFKjvobuY2Rlktak/U7eYUXjp8Et/GiP0n0+twGTXh7dGUO01pvbBGyfLPIC3
Mhe62bmY/FG6kf/sKLe6PlXOTPnXVkIrS88YdahQ6fMkbw7R2MbeQxenbn3qHSQA3vU6v/jrLMoq
ORIDl61PupcpPyqkqyM/rjltRxR+otAvE3RKhmNNdUocSoqkzVtLAqwOeA3wefIk3FCoqLFjAbQ0
RuAiAaoCHtDJh+I6+TYZGCLvXCq324DBQIJD2CJbJ225/iAic1ojXRypde3Z/xidW4ef6mY0i6Me
WkZxaUxLZAFdy3mPqCMjjOuDQSbGRSb19+hSrPXta6vwwmSOzCBpXNM3vLR9yPQGKFvfN89tjwbm
waqxIS9TW7z5wmai4GxJreF0MfXrSZPk5JNrVkZQIhlygDU7POZ2Oe8QH2+vGmmYKXnolHYkr+V6
FL1apgz7JjPAO3NOfK+00+YLFc/KYzR46kjXYNK2E0JufE9gW4B+MfGiWLEuKVoKeqTzyKCkgpg0
LzaaXzQblcI8VPqkdIcMMZsQ1B73z+P99+l2vtzeOtIclBoB7a0RRxVglsUaTTMAr2Ubx6ZMypkO
J74Cp6iIcuGbTVg3x/uD3r4cQIIk45AiMf5h60/p4S9ujtDAwTV57mMbmgwDp/8xyd09ZcrbDSu7
6uQzZNomKP3VTW7gbdvUdDNQ2By8g6GLD3VWvY4LGv7mEL22Sopz+GDu7KLb4IIyu1R/IAAkjTNX
4Z+U8BgTA9zLbAP1SFrEC4Y+bt8KMKQgAl5AamJKkaA1nz/Nic9nSifB6OBUOFVGeOnM0PIrpEp3
vtgtf58sijDGJL+RQe0a5t6aOui3qnGDXA3z+r9uJj84pECugKzQ68ZT1hBCnPMwj52jaEJDQ+Oc
dgSaLJjsXqYk7Ktn2xB6883qqbI8FIYgUuUWb8sMaZVqWvzOaop0j3ogr4XrG0tWdrgvqSABY153
z6bEw+atLrwAnFc7Bak6WnArYIemx2y0tfipcCutOZSLYSPAoFRtcmr7Iny9v+NvNwQ3JsKoKBBJ
vub6U40IHDlQukSQYPf4V5hWaPjBSPlyf5RbiLxEJgKCpIfMluexvr69NHcUEqItAmRlOVRAx5r0
YFlZOyFXSDn0Af8IBHFTS8I/sIYzjY9ub6DeM4PwGh6Vvhke9SZV9ipDG9N3Kff+n2kod7j893/k
yGWO78eCvEOQzyGIBHJmr/LHOh/fDNaRHAwpbQASWZbLV8e9m8s4rBydr6pTSdOmtr8o+D1f7q/z
zaXJGYC3JJEWlGaoMFxPJxyzEquSisICreAPXh21DxUE5veak3dPSjV0e6YMN7cYA6JNArKKThD5
xGpaxLnKUiiUI82x956jjrrYBdWqqvTnuEPtunSK9D+zWWZ0gNhcO/fMzdejpQ5knRef+EYy+q6n
i6JwKpQSfEWTToTfBV1ZNFq8tNgJazaWlZeIuFZKwSBUu3p7ywLbJ2XIqOd10aKcM90Ura8nQ/mM
3lxknC0jmvbeh1s4MxKlCHXRYv/dzVvXYdELLTs6Umowjck0HJoiqdNTMUTei6tNjua7bh/+lxUR
MjADmLsjsMjK9Q23S75G9OPF8f7W2lhryfyyuGHpX5nqag3StoqcnEgzMOwWDoI1RI8isqqH+6PI
/XJ1KTJpNFkl0pg72F2rJU7KAA+zLbSgFW360FWIfzSx8AKN7bezeTa2LkV1yVoBlcsbsjr6olja
nE69FoyTOhxjO3EQU7GQpFam/GAWjnEUmjp/aOxwjyC/NUlQgrBBYXcw9CpgTOzRCL2mQWIOWaVn
YL/zB8lC+1nY4/DW9x5CFMki4QxgF6kYc31C8m5uQfhqWtCAYX0AP+A86FmR7RBAN/YGnXW6RJSf
JZF9FVUoSKbUpDGcj6SqLnGj/7BaYexswI3vxa7jnpH1Fxp0q+8Vt6FTxgrJXmgP+ils9eoJZCvY
N6OzW39OdedzhmPQqQjbaeda3RyaEFhqAEijgtXex3YmV4QR6hLglX2sciTd7TTXXpfeHr6quCNh
buQJkMP2nvLhxs2D/5PUjAF5RQVc/rI/3ifRWF08ikULCmEOz2HcRucBl/LviCROh3Gp652Af2Nr
ksaDtKAKDlVx7ScECEzTpG49yvyO9oKDfH9Ulzop/XQAK3j/rG/tGlkFZ8fQkUQu4npudReqlF5x
EwkxLTkmeRqdy4jo5/4ovxVhVlcK9TqsPNk51NrXFJR2FjZQZlMPbFE+TYioZJXyaETKO1UNX3PF
OqmD829tmB9xef5Ha1wfg4xTbxnQWwvdOUT2Hj5xa97gwKgj0qkkq1q9ma024Y5WJDodm6442J1I
n3KovA/35731JVGToTBCJk6ZbxUKKFUS9UtVIyuZ5PnnPg3TIExi67Q0yx68ZWuTSioeqHkW+saF
TVXrvk4chlJh8f+gQjUERrTYryLC4TkVXvfW1JBOHjAegknuT66c1XHMhKKai5uaQZv3+QcK9OnR
Q4HwUCqqOKt27bz9EpXFLcpa6IxCP1/d11rSaCHWdnrQAHJ+zEAUHmPVfLMADbMCIAJKiYYhue/q
gzV2v8RwHijUOEqLsqmWHBcdXWQ0nfZErjd2IOL04NSlP7I879cnr9INAc0Mb52oLepPoxOGD5U7
lju3piYfl9XJo6kBoos7k/zsprMx1KOZhaoRhEvnXehHCMiThfgw5zPm48AFuwb5GyPylRL+Rjr0
4jTq+HDcPwgbu5MDQDzBi8vttVa1WxpqpmWJtmY2kQpRKW1FoMDiAOYzepmvmcmeHPvW8qKIa/62
D8bSa7W802w0WonEKKhAMR+txNUPRdUt5/vzksHtenXBqsgiN7nbjfr64DRVYuihGVjW+MuulC/1
bD3Tk3jhuf/sxvPL/eF+56Or8X6jOEhkADvf+BU7ea4bc1hZYBGQq7wgODXEj+RPy3jsKGZEx2xJ
0Jp3prR6JHML1csY4tt3SJemKn5aUZLbj4rbNy9VOFjmZwB3sXsU0xArB61SDPfiKKPzoYPzJKPY
eMJtorAzPegUNdP/HrIEoSKC5T5+buc49fBcNLwvlr3M1aGKMiKn1mu4asSiq+lljloLeoAyuPkD
vP+h86Gux8M3o55N/G/aQVG458VSHqOpNb9VY5a5p0lXO/doNIoJbBJGE2xYxMfdo96QGviJgkqs
bzqRjsbW5Ii/+PLdTy3PpvCY1nkSnQyRoM5IYIua1lhRtzpnIG4yfxZp/tl1hP5rpgY9HgbdnPPj
hEENqYMqlG92BT31g6VWof5cRnkb6KFTFYe+Npu/olmI6mBEau/6aPYa2UNNnvK9UlQqEnaXm5E/
c0/Cf9KU9FemDkN6GeNJ/zkIOGMHGEONx8U1or6a5176d5h5sDxrPc/VIxZsvbNz3DY2vw3GX7I9
aYnc1LXo2WJtkyNn3A0gS4vKAfgz2svx/m7cGkVyUlhjaqI3wWBZUN33RjZ/qOiWr87QohVz3tOJ
2RqFl5rIi5ydxGR1JQ/AJ5wFKFHQtH10NIbJOU1i2PM22BoF3CFJFdGlFFG5vo1HXhbPVQRzsdTh
y6Km47d8SMPT/RX7rVW6Pr+SPYLNIJ/l5r6YKC82eAxR2yxM5JVn2Rx7LslSKFwjZKIf8TwDGNPa
EaHs0qNieUzwOvyFgWZrHLXEydpXp9L7Xyo1mmTv1228FfAjuTVlH1cFpHO9CNFcAqkS4FZttGm/
FlajfZoTxXFQG7EM/EyTVvWlUNGPuRnTMz25OaDVsJfob30KJODA0UtdsRsKcWfnxDKI3QZ6k2vv
Id9Hf6M1YO2UEzZCM3qTKNqhFSH5RKtttbimQsmEAJBr5+eciPAycPYPWT/0O8u6MR8EVKg4wQ2R
qLhV5ALpAIBJLfQgmkYIaVbhHnLFaXdeoq1RXE4i5wRyD4fl+tsNlpUWXLh6EPcaOMIc7ttYcl3d
38Ab7x2w1v8/yi24b0T5txn1IC/H4blKc/szDDPdz8d4edLqtvqSDeVe0rk5NRPqFfGSRwSxylH6
MF3yqM2ZWun2vtJ600NdONbOAm5sCICgQMVkxEDRY7UhQiXqTL2cjCARln4cQ++bqs7GMS7TaGcR
5TFaXQIeQiWwq20ydXbf9afCpS2xG4BrsMUBYyp1Zs+nbnbT9jy0RfrBrpXPRbQ0T0kjzK/3v9/G
UjI0s2PHs0fWu8RwSWYzuoBBQwJ9yrjCT9gl7BUkb6lysjjA5BDqIAKjJnk9w1qZk6n0MjPIwuaj
sLT/htxVoMn1Z1exfnhxfEyUr06tvOcy/LzQDkXJRn9xQYv4BFlHGrClH/bjp7idX7rGXg7asnf+
t1aCBxI0BEoFktV3/RMNWiGOPrMStLPwJp4X9xwm+KndX++tAiL1fP5XlhTMYhbXwxAz0n7yejMQ
0OkBC5hljX7xsJgf4hFj6DOynmH/LrfHInvWl5TaqaYjZHM26TVqBEOps5e4bU2c9AkiBDc9EHUZ
qv9RzQBbj0wyLM4g7zF+xsUjP6mJuycGtDmKlJ+kiog/4BpuMlGJ6pifGdTW1J1LfTDP8VA3/8N2
ppAPGBKRS/JeeV39MZd4GecI1QiT8mw2nGrVLi425u475/X2ZoDMIRH2QHWYzzrVHYeaHlJZmYHZ
q+F5cOHVerHWnauye/uyyaGAllAKpVWxZjTNyORnRlvyAquhBam+icdvTrTLhdmaEegcsFpUtyVJ
83rdhiHrY8XgrjMsM0GlI6EiE6aWR/wqyp2cZWssiIS0CMDMaNR+rseCZAr+3Ga/oeQdvptqoz2Y
o6sEc1N6O6ft9nUiTiR+c+lEmpTJV4et71HtnxTLCsoR/3UrNMsPhdkVFwBK7o8YFLVfD526swd/
Vx6ur3NGhYaBGhI1AzrJ1xOM867QnFa1CB3JzD4slOj/TWKvqOxjGVW4kNckDhH5mV696Ig0LCeR
Ne23EZjwcJhbfWh8FeecF4E6RALKexxRBMDcAZbiIBnNJFF9dbaqsv8ovKj8J2mQjjj0ppkthxSW
0OIbuRe+NGUZv1iRpb1SRG0aX28T8aXq8fb0dWVIlMvOzSYXcz1tfBT4rvBBZCt7NW2kKWKr9ewA
3rfw6eMaDw33/iEV3Chmp5GQJfandkiMh0xg54NnBdYYUxzn7zDOK4/3f87tfcOvIEKQjxuw4XU4
p+B9affFZONO04RH/EkdmGWze7g/ytYGI2aEckDjXPPWZUy9xzEkbXQ7MGNl+j6NenvAGSN/EG0c
BwvUYn8YKm+H4bkxNbprNIahBAD/WHcqBk3vDauPkUtqw+8aNiAvzVDY3+7PbOPJ5rKGWAzeUQap
ayii1Q6mu7SDCIowtJrvqqPo0Ow95OcTP3OwBVimAQG7MIxd/cKTbYZBk2F46yOKm7Xtoc71NPa9
kB7zF2zUy49uWevpo5OIbISUb1tJEMdLEQZJX2SOj/xibuxsyY2bhieAqgg8VJ6cNQphmsaCP6GD
ZOFYHpGew5Okg6NUoqPx9ieB5ZJWW7Idd9MSWJZiSTmFDtF2Zp9r4bVHJS+VS1r13c5QG58fnDqT
AnjPPbW2v6iHbMAKYWZWoL5Qn2lo7pbOXsi2NQoVJVmfYz6EBdenuVMHTw+nwg2UxQIJY+D5MuiL
2LmgN0ahcsVrSUJEr+p3sfKP91rP26zqIomfolF17ux4uoDb2mPFbY1C10SHwE6niEbm9VzmyjPj
JAa1VLg9vrbIlD5U5bRnAXEbxUu4JS81n4VndO33OJspxV0OLmX2nEKqmr6a0fzgGAtksig+xsI+
0af+7/4xlZfq6tIFGUWfBhwhQgdrSHzl2MjJe6kVONzsHE8lekk5y9/cptDQlYj4bPcH3FhL4gOw
PfB2oEmsKZPDkINPSgYlQC09PlSmkRzj1s53Tu7tKEjWSvQA1HkwE2ucGYQSEN394gQGEiVnL+xz
qLMUzt46F+gRFtUNohCaF+sv1lit0xFce0FI8fRFlJN+jiFNvH0U6JgETpJxBz1t9S4OzTDps6De
58j6ZA/+8R87pTn65rnAk+XLALgA7LsGBcYJmmYtCJQAOED4MvXOdM6WNH39H0bBFl6CKuWMVrfC
2Fgzek+JCLq2rx4WF1uhiET1za0dui7cbBSOScgI5a/PKxFBWCGjLYIFarU/LeCWx7DYsxm5PTpg
DKBNAyKBhQZv5XoUe+46r+4dD6JlbMaBOjbGxyoMjecZdI12NmfP+/zm1QPVIBN8qkzkwassGMkM
rNSoxAbg1txHoabD0a6NvV19++oBUKE1BpMAlKi6Rk9hEdUPcZaLIFpKhZBxTs7DXKXBqCd7LpMb
x5QoixQIBrVkDa6ADMyzLl0zFYHA3u0X7cb4fVXW7k77e3MUmsTQ1NjZJHfXH8oTXrmMTi0QKaw7
nC+i+kFFrujL/Y+zuWzUymTdmhb3utOXuBGuoBWj4GQnTqoeRmcrXrLnUdZf3z4UAALQd/IocS1c
TyjSvbw0uk7wSer2oOmDeyiEg7Vyl+1BFbbWjmuBxPF3EXBdWrK6duwqleZagWf9e3cZ4/Oix3ta
KltrR8+LUjknib+v9kFaa100KsSKkXCqh7D0eHsiG6Oysegf76/d1oS4GwAoEGqha7vaDIOlK5Bk
ZxGkiPMBYI+ts5MN/dvvbMx6eK4l3RwHhtUNpIZYMrqxQU8yWtK/0mJ6Bd2s74TYWxcQ8lXy9WHZ
yFaut8GgmHmc1bEI6spQLvTp0vdaGcV+PKj5Z0ddioe3Lx2FF14w9jf9Qrm0fwRbEaKDVQs4L+js
pPw8OJHxzDWx59Kz9YHg94AshWMugaXXo9hgeYcEF9SAcsZ0WnDsCUxz8T7dn8vWjnPozdAsRy0S
wNb1KHh405dsRxEYgxYfQxyun0MTEcwa49nz/aE2J4QMCruNSjoB8fVQZlOihOsxFMBw/Z+ybOan
GFzT3rptzuiPYVaXQoNNVZJ3C5dC2enPamx9UEovulQKVtL3J7S17zhAshFIXMIev55QqAlkj1pd
BH3bvQ6Gk1xCZRr9phy6E2KsmX9/uK2JIRnKIaIpiArGakPMMx4qVm7ymqem86Xt0/prCccnOwoc
sXamJhfpOhyWNqoWwTdsYRWEw/XUOgTXoJkN4dPiWM1ppqL5s7V68SNPpsKUMyQxnQYHGc77c9zY
IwhjQajkSgeOskb0DeMC/WgYUK5EbfBUcHl97CbH+PnmUaii82aArIVyvUa8WkqXZxqI6CCKFnzR
KEic4q7U3z4XWSyD0Cv1gak9Xq/hWDeCygxz0dCpkpfR+BzWarwD9NxYMcAnDqhBrHwobRrXozhT
WLktlj2BWJIB29NJPdmN07397GKfA0KROwL9hLX4ozVXdVpSGwhQQpye3Ag7DIGy6Y7qytZc6BIB
s4RawV+rFYuXJIw7rXaCfDEHvxxdceqsXVT37TlC7I08ggPLgqnrnMhD7tHWsMYGrb/gx1iU3jP9
WfeURZ365keW/z8ca9BBRKp8p+uPg8NLlilqhS2qMxlHtUWyg9e/3Fm2rQnBlOVmRdGCV3AVDreV
bmWewSi47Lp+hBrKwRtwDi0xq97Z07f3AlORQR0H57fg4fWElEkZdT1iT8+9+7VPlWCI6l+h0z/n
Mycpn9udEt3m1KT4GR1K6jTr3a10GJEsE1OLClU/TO44fHZr3XqXGZ1zvH8p7A0lN+cfr3qloSuW
pvIgKer8ZdJHjNdzt7i0WRTvzOr24WBzY78CZQLA3Q2yX6vrJc9Tx0bl33qxnOYXutPfwtZtfcBE
v+5P6/ZMybFAeEgWNI/86n7I7czxGlm7ixWv9kEUNae+Xfbu7Y3Fo08kowjQOASvqy3Y95OneObk
BCUk+OWAXrB1GMap1I9UMd2dU7U1GHcyUQIRJX5bq5gFQWE3aUPbCcJwynwFcJOfZctPnKqNN197
9JHZ8Hwn9ju1jes9gZ6y14yR7gYzJemDmjnDuaF3vXOoNj4RKGG5chSgyNJXt0RTY11UR4sbgNr3
DjNabkelKf998z6gIcVjJAUfSGpX+4DHfowznVqA1nSK35Vd/pCV+p7zwW9O+HXgQNYnFcHp2lDF
XQf8I87lyog5WYBL9NIExTgknxog7F9GTPJsv9ZnlHA8p0/eKykn65gu2RQdKgT0oQkbta1z6HL+
Ey3D2PubOS6VfmgcsbS+PXa6E7ADqxfN65fln5B7V/zMELtTOl+NDaUUPt6NUfwtKhutPYAsR27q
/irKrXVveqsYDEkkKeTlkkITi+fBNLTlKTam4XGc7eUlzcUrBLuJsnycfmjbOPtxf/iNnQ8liUKy
rIyCSV7dUWbhit60WhybPeh7mMon5whB7qcws3++fSTZeAPnBnmPnPd65w+uMOZIJm6qiUumO6jK
iaq1Q2UUWvf9oTa2P4EYjUWkBoChrOMk4SadqcaFEihhHp4E5mEX1uDNMq+UI0DIo2Mg1w9s3fWE
RKMvSlXESmBUzXx2+wqeWh1+Nzt1T4xxaz68VVRbbTrbRLLXIw1Gnmf5bCsB1Vb3OKChYYEYgny/
s25bm4EPI9VQIR5S4L0eh45MVHVlFD45Tlkel7wt/nLcsHxYFme83P9EG2gLthw9SZJdAmZK/9dj
GbWyUJNtEItBEZG791NjlK9zpWOmmsHXtp1I9e2i+KQU3QVFzddomvdqI9u/gXnSiOIAkEZe/wYi
jrrRwLYERma3/1miq7/3s7ocXZRhz5mwPV8TrbikeeMcR1dvXty+0w4JN/hO/v+757m6BWhWSs4K
xQb5rF7/EqezEhUp+/ppQfgjO5hoAniv0DeT6DxPamL+o2aT+FGZs7I8dm2INkhFhIP1pJYUijgS
FCJchaWwjkrnPGTKlzaeFWRlIxg4xwXqiBYAzlReocV43Qeca+v482j3Sn+0OxOKeFqrZX3Iutxp
Ld+ZnboHANyoQQXcQH8PxZ67VBVxc7K82Mu+jWY1vSaN0SSHzsVIwde6SdRHQ8R4Q9ukscZZmdTf
jSnbWR7VvpmUL7BdqQP4tVI3yzsMVaP8S5xXxfCxGpfwpRi60Aq0XNjRYc4L70uUZJN2EHqYek8G
vlvVX9k8q8UBKJMy+pkReVXutySd6asFm6m4DMQM5ZHEJcIvRaRVdxBl5IFD1aaxP5duVyjPxuhk
2cWtWjsNZsfqJn+yck3zLUUnKzDdHsdcxBaM2R/pnTgPkCm60PWpATa/ElXLvTOtw84jrNImwa+b
tCkpDqWb0y3N1KKdPzpzltYvelMWxV/K1EwGgg6dM/9MzSTMTpmmN9qHCeKT4ycg6SvtOCeOKE5A
PKLSd8PYmS6tleNNebSr0DKf0N/Ks2c39uLqGOqLRSK72Jm2p8W/ccVgk05hn8CE4v46AgqLHNMJ
oYlA2ho/YTwTAlUI+53o5/c+Xu1zsKbQs6jgIbi5FgyA2KpkUVsp4AN17UnPzO41ibTxEAsJ8QYt
MTwiU6m9xPPifVgqtf+CGWT68f7dszVXHL+BEMpHD23W68NWTUaNaaAnAgdJtoNGWfyU6PW4c5lu
jUK2DhYZMXypMn09iqnVtrZ4vKx2Ermfw1xEtGnrcqchs3FlSwgS9QDgHZTI9etRDL1ARFlPw6dc
CIgFXql/lt3t50gL1T3e0saMQG3QI6Hn7AAXW12XRdfkyyIUJRAqV/RBF8MXfBqaPTvD3zHwapMA
uEa2g3waiMhaoipxunR2DcaJh+UZXZqDYoeJnxTRO27Hx3byHhLVPZLxvJvG+P1shI+ti6Fk24cf
Mjs7NsBYOm2+IOh7LvL87y6rz5iOndIcEkSolIdZnY5WO5d+bJg7z9pGNgtcU7KeADWwQquXGpna
dEJQO3wCrvmt58r3qSIrR6NtnnODf5b221mBHFjZqKeKR+14jd/MYXbhJ96ET4YVdb6Za/Mjkdaw
UxDYeioZQD7Ulkyc140/r47tSUxF+KS6uNWIPLlEWQZ5DKygZb+3xTBiK+P+aNoCZ0P749g7O0/k
1uZjTXkgKUuAzl6tbFaFRh5Hc/gEx0T7FWtpr/l1A5TrzXcDGFjZxKAcCuZudWqpj2O1tvABIzRq
jknaaPhBhHtanpuT4RiR2KBLddMqmQdl1JZShE/ZaIbUpUpoJ76O3+3x/mxutyMVHP4gKiupf2uo
VYmgvD2oZvyk1oOdnai/FBihLilKgKHeO8nHbPSiT0aBuMnOOt7eS6iZQP5HY5/KGPWd63sJQGkG
Mb5Mn3TLeCRESC9IfDrErm+Wf0ORiRSXzEI6O9x4z7pmntrTWLlP+QiYPumgrInC23seb6bDKLJW
KRMYKQu1umaXLhqG2lXdpzh2bEpT6hj5npKN3+JxEl/vf7SbzSHH4j6nSwMh9eZ5qtEtUvvBdp7m
aS5OIQahQWW4885TvDkKMH1wSjY4jrUCWU3ZvS6myH2q+qQ/VPNYHJLK3KP23dSlmAtLBigK/BUM
jtVT2xr6krWd6zyV8fi3Ui8vUyWoj6t960MtezP+itHoZVi/W3fIeqwOb4RxhAWb1n3SUet76MvE
OOE/tSfPt7UXUFmXMFKi9VulpQFsFIG2+wQBdnqdreroOhmFgmHu/7u/E27DJTkhYF7oHSHrjsbS
9Sny8Eqn+qG7T6bo2so3VNwHjqgudY+F5fQh3DvIT+WgV6kPiCYpzxTL2vigYr/snu7/lq39ws+Q
BSVya/Le658ylihJZf3iPkWKop1CL5wPmM65O7f81tqCvMd4CrA9Tqzr/dJECOPFNhMeksFXqNBc
MlH0PqzJZKfmt7U1XdJPQl7YPkQb1xNKhDFVlVF4T0VhNK+5q3ZP+mD2X1N+n4+2t/dyfwFv7mK+
JWRlCgZoPxBjr66QXp9HK8sq72kW3TL6dllj9bFQVSrxdvyc2pi6RX3VXe6PurWg7BuJsyQ4ANh9
Pcu41UoNtKX7ZLtJfnJErzyP+CifUBQPv94famuHQPwjCAXcAtdwNcFR9OC2BadvQSYEt7YOn7el
co9vH4WIl+oi9hCEiasjUcch/uAN+xBNIITLizQ6NVGyJ6C8tTlQAYGFTUJEjrBCGYTkcGGFTN1T
RTZyGqHCfoyjsnieHLV4wBOq+vf+rLY+E/VgIJ2gDmjvrCovlV57Qx1y0BMe84c51Kwvs9qR/UXm
XgX61q2dEaT4powISIHWegoRvJ5KLCpZtTUZ4ZGfk33svc7Q/GUZze6QO06fv29orkfoaBmIMeq0
F1CQLpXko65ioNgNNpIzc5pmXzwryf4KTWv+VtFS/FaAJ/5okjN/T8wuUf8fZ9/VJKlybvtXTux3
dPHmxpEegHJdtB/bL8TM7B5ISCAt7tffRUvnaBdV0XVbetKOnpnsJN1nlkk6aXxd+AbbJq8g9ikj
SL4POYgme1cx2mwYzHeaRMPqMdjgLFjfXBoqE6yiSoUA0DaQ9rUgMX2lW3KOoF7wkWhwodgP5Cnu
19NTERQLTxXZLjLQMkQTA7xjU4PCAUWSrVFWnkWg9h+NxY/Qpr7zUoLxD6IzzH0NmA1CBPNoqlnD
uNuBVOPTAPkxeLD1U7G3ZMMqdEvhJrbNJVD9h9ZUsnxwqUGvvA3nOwa1h6W6CawAKifr6rswA8gF
66LLGMwIPkFzMI/Dep6zoa7VlUt5uSNO8jF8LdRsAU5B8AOA8yrvs0uIUlUFLuUReg7QToUaGVLZ
YdwLgMfBFiBDeNDj1G8sGzFt/P7JOL9V4P8Bog263TjzQM2dLpVpuMHM2Bgdw47McVSFoJu1YNy+
P8r5eUd8gsLEAlxCrLwW169rTyy1mjoba5jFxXgCAhH7tlZNWrWEPXBX0w+7LwCBg8gYYM2Fd4Vq
6OnMgqARczsWNGulJglUnMiu6mAxMbL2WpJ4YXrOUuqATDKYF+aaq2QabdHA4qnJKhfyEdYi5qqq
XB9CkCjTDj4XVw7Y+aIhUUT5HVAPrB1q1qdTKwqUGeW0fE4KG9ZyMqNUoNu/+fCigZAH3WJ4VMPJ
a71onTWZ9dSVNPNqMsWWcHcTJXkyNjnMOcZr5PYL3xBKqYj5lgoZGAur5RoQJ3eR3dGsR+6Jaqio
tnZr6bi1+IsPZ8bt+5N7A+yenjrAklGgQl8S6ehZJlqPAMdyMjQZTBztateHxSw3BmBQcp+7YVNl
VHaQXBjdsoFn6twVTjpMUA5KyqVeLBdAzGYwO0k36NDmIg7EJO6GPhdsw+pq+NmZ8JFIgGwiQTxE
zdj8nBAoiDQctPzhorFRxpWlg0+ehZcpbUASJZ/LmYbzA4KYSaS8G2pzY9clHAY6o9BPWvgWj/kw
2QKCD7idEgcGiejlQ1EX+hAqfPBBUB/jxub9J+26U4/mMcTadhB/bcoPhwlLlrYgHpeKJjq7pztw
hPDV7Gq/ySCDWyaWs+AyuubDWvSApIIWvNTtUagCcfx0FIubJdMeb7MCVLZPtjGGX/Ih774pl4xX
NvuFI4WaGMSb0XhfYpLl538BE9gRNOxsrtvMLKDgANOdauMpc75y2156VeAQjMsIZpD4aquDS6Ci
R4HFajM4kAZbtEzIptWusW301YTi0lCLEDjms4Dj177VhuGToNeizUoC+XnDCoyjG/B6x0Dt/A++
nQdgDhC9qF6eFRTLNmqM0nDarKvAaxZ+mG9dJa4p/l2c0F9GWW0GztCQ7pqxzQw7H3/qodex7ANr
B45BdeV+vTTUG3hqwXJa6NadbgZJYLjQRxDONqV6klOlN5EqymQc+2swjEvb7q9hxiqor8FxnMoZ
YUZR2PURzUOSUAAzrlSLLo6CfY3WI1I/wIdP51OAdckNq+4yB2asaG2GJjxXSbi7cqXiX1ndqLi9
cYDQdUQBex0y8b6vIIXndBmlfr4xQOPaCNVe88S6sDbI1RfrZCD8kXkt78hfDipKBiXhrdVmTWRY
6FMZw74JxRPPDfpRoB4gh4ADIq+D/MbSvj8dqbRQH1I6xGFFvxIM5NwqDkWtwyuLc3lC/x5mtQXy
MlShJ802QwnxT+ia2HskAUMcOLW3eX+BLo0ExDWqXpA1cc5M5k14o4tJG21WaQKO/zyjhwf1Ze8B
mCeIZHx4MGhtIcnDTYcdvkbioEdFKip8ltkh7XeEtNG2g4r2d8YD+8pQS2iw2nhv9ivINqCGiJzr
dKECNGzh8VzyjBGlk7EbrXulJv/Ip9pK7IYAfRYK91oAcWHQN5gWunmwHVqHl10HDjeEnHjmTNB1
AoOvyDVsnKL++f3vuFxrq8kBYIvICDvxrSR2OjmKrMgWk98i8xgfRsmPvjB/1Kw7VoB0Vp1D4mKa
nhsz/PL+uBfujKU6BiIk+l9Q0lxty1Aa01jlsstQtWq+8kmTB4fQa95z7pLcnE4PcQS07MDORloO
hNjp9Ig/D7TEic4IFHrtJ7udoQ3BXFz0qC22TOxCEz4KjwNzSvdWo3k/xAo2ZCqJ8NaMWVeOVXln
zyjO36jGHqPbti968YjyO+lu59w2zHge51ICYKn7LwAH8F9RVFXFTefORXP0UaQNdg644SLuG48h
jCnwoG4iDjXkuBqQuR3NtpqtxBwk0qJBm/lLObgQwjPDqXgN+jGAaBvrO/48BGx+tL2G9tuZusYT
RamKQNyrIr8jzkpQnvLK/mYxNZSpCAAPuJJHnh9vfMpFZATlh0VLfZVHGlA4RseFdtlEASwOtK8S
7ZX1toZF65UTd745TodanbiSzkKBOtZlpRPUG9XnasPhG/jhI4ZRFo1PlDDwCq8rKXwclfIj9HRZ
Xhg7q3KchDE//w9GQVUbL9dC6DozFdCuLolfNhyXxDQH+x7iySy1psm/1t/1L2x1XHvLo4KEFNnw
6VYfsdVyT2Cr56ANJSIcJdAUQ0di1xD60OYDZE7eP8OXdgRu4AA6ACgto0lwOqIMKekVkt7MhQvn
n15Q8S8ObFDgfoxWxJXP+NZ7XZ9kZIuo6i1BGjBbp4MFUVk7hhI86wfuCZiW1pI9jiErpy3SJ/FN
W7lmn8KJoG6la99qU6ncadx5oNB95YCqwLcekiAt4EG8iuJh9ucR1vKi/E6l10VJyPH2JrXQtgOl
uMjrk1rNdPjku0t3T/XKC7flPMw01qqdoidAoutp5xLC7aTQhbJ3HmpiE1AoxHN3qvCFht2JVel0
aNlsJAWzgimGvIDdpW0T4naPQ1Qo9MEMxhmEq7as6g8//UDTmNjj4CYhv/FXOwIfATmqN2N9CGEb
FCmNTR1VcOP1/f5KMHNh84EpDagvaj3oqqwzj64spa+YyzMx9eORyr7bC+n06EzN5m6mBXn48NYD
OhYitx6u3sXcfLUbCrtE73DkmVe19U/gUvzFRYyJIi4MOANfqS9duI8wNYTqi5nt0kE8HY3wUPkM
whcQ0Z3BK8SmT8CivcZnPo8zoJAN1BzkgtC/Bq7zdJQIhRZRI5TORjRrnrBJuy+15oCFKL+OIaI9
34oyoq8f/5DIs6H3jv4eiiOrB9IZ5toiBIN6dLTj3qRwLRfhn24zXBMxvHBbgKGLnQhuMSpLb0/1
XyLrNuJjDp00nhVqglKuUQnu3ROYl3UbeNBG1pXNf2nNln4ibnd0lqFne/o1Ua+qKtM2eDabQw6x
SsHvrWj2ruyMS2uGBhRY+7jZwXdZBfHRggLzGiayiJuz98vLLZgPUkkkjSsWdlEW4LcLNwYisGti
SeeR2xt4ddn9aAQgC19N0Jp9qYZAZL3dty813ucRHvQV4IOxUXRWHZetBBWWV1UN4ZoiMCA/Wzul
f+WtvrSsi2ITvKls5LNrzq2wQa3sJRWZZ3Xulgm3e8wHF/qecP8+vL9XLy0pGiwLQWJ539YmMop0
DNK2o8h4HfX5rvBK29+OeQPlkfcHunSbQbJsQSaA3wSs2+mnFdoSufY8rCopISQNSHmdFLznN5E9
zV/8oM4/amsKr+dFKQG1oQCq7+vc1jfmGRakkmdV0EsYtZKfUdnWABRC6QVyPh9Fnb05S6OSvHhn
4BFYTc/LiwGQC7wLneHwx7LmekOkDB+1O14LGi8s2fIeoNkHqgFGXL3arGpgSDfgeqkHHsF8zKTx
2Pbux9cLCuN4foC6QJC17r81lFgD+op4ffCKP6PWMaMDBIzinTeM/mdmDv32/Q1y3lNB7evfA667
zzMwEZB2g62z6iyo53rlY0fp8zy29xNpb/u5+s0j70oH+tKnRCqDTAZdhwXedLopNfgPHB8ak5wN
OOVMwFg2SQQZqo+XQHCZ4MYEtRRCA2caIRZwwC1soEQmoo4lOQM9JOdWmwwTv1bnvXB9YigXIPJl
S6Iufzon6IIaIh8bkWnmoJcemsOURXkNpWU2AeJb2WrTmB839cVgyDxRqwB8BhDP1aYMci+AJXkp
s3YKir2upbUt3EFtte3qzO0l3/tDcy1iuTRV4P/fVLIXCNzqpRiauohcmousRYfjIPjcx7bO3YM2
mEhJi3cXIpHXOkfnwD9MFWhG4Mdwa6JKsnokrMmpoJjayayfORdb+MeyA3qr8jFvZg2F6U62R8+n
bSrMRV92CP06c0pgHVHW4OTjTwXAE+BnoRoFEu2arVIVhtXgycYv0/oAavAxVYDGwiY1uoarvfCx
Ic4AlD2glbB/X7+NeT9TMQyWzAY50B/EMYuXoc7ZTQui6kPkGAJBSFfs3r8ULhxQ9M3QYQVlBWdn
DbJ0ORi9udupzHDn+m5u2wAulGV7ZZS3PPs0EUIZwYdT3PIZgW5YLakdDQ1uUHxFnzOxAQGJwpdO
+HHrKWML3YAqkdALS2lN1A0alFPaKDql8EHRW9Xo0IxpC+j9+1NfBQEAlC7aTGgwL61slDNXjQc5
+4NfqUADX4rKipOz9lDBkfvoDbO+MtTqKy9DAeiIbB1esUvSvhqKMBINoSDjEZJ/RgwQaBHjT/tX
LvhLowB3ifOKuxbp++piouBMOMHIR/izUzMpPVNsEfpcY9WvkQyYDAJTbBq0PxfhgHVp0YZcnxJQ
azs6ElXgjEasFLtBTAHuQrQJyti24Bi7Z27rNBu/HcYfxJA+hN1D0CXiAi28P31aze1jCwuKsokV
Uf732uuVs3Fg6pO1/WzBKgoIc7GRhRnwXx9dd4BE3wDsAOQvrnSn9zf6qaHFJm86QhAQlX9Y+Rb4
HTRQWY1Dr2z8Nz2nv2z85WPhTAO6h2cJO39tYRShEuqaqnKOzLc6XaBCJmifTcXQYR+gz+8fG1fS
al+haGbH1EJ9eMtJaHIowVQdWCVd5f0JyglYC0PDfHJfQCioTl3ewmbHNYp5F00TsLW1Zegvyh54
jbSL+gKiy4qFzkYSJeovvTXDl831wCXaOmUd+hh7qq65SZwdKGTTCKhxmlBHcM4QTCz3UWLWyF76
PhSpA8HNWAXjdznb10SzL4y0dFXAzEQFBy2P1RI2ygM6prFlhtIRxwtsvrhcoFVUGOn7e2V1Jy/L
Bw+YpeKAmhts1Fb3lq89UjFau0cnAlEk1rRS6WyYRQKjT++xd0jzq/PENfXMs+m9gZgxMnr+iJ7W
deZBkz4wmO0ckYFZfrxIQEBUcTkrrqyuPTvnt8ZyZUCjFLhcOPCsbVk9R8qormb3mLuGg1u5nFNg
4cXHai34kLj/Qe7HdYHNgfNweujg42hz+O66x6lq2wPsM4tnh7rhrUeseQ+rg+GKTNQSDp2eOzR4
UW2xAQhZWmOrcInQaIQxR+cBPZ2DsSt1BwULUh0cXQBv0Ar5/P5GWQXXb/MLoTQC6X7UrCBXdzq/
HAStrvCYd8RvVH6HBf2wZWhXHTpYQ8RdOVt36M/PW6mNa4oq63Dpn0OHqPIEuGAA+Fz28F9qFLKz
QyjG996RG0TEOJblTuXjq2w7MHpJ2WTC8kjKkJLt4PTTpvkUOXE/4bu//wnOdy1wYUu/G6o45qKv
cfp7qLaGTzNqiMe8huolCg9jkpd+kRqsu9YiXpUR3qa8kJwgng0NRWgeng7Vy8jsZl54R4GILW5o
Z6ak6dq0GTpzbwt91BoDT6qR26HsiitVmgtrjfYnmGvAyoABYK1e8wZ6R9RTtnfU3exDJsDudzhC
+LBepeJwZuUG1gVBYtd62rz/idfo7GXiJ0OvtplmQvowcvOPgvNho6yp3AS16d1DEDzYzkDYJzmW
/aaH1FYiuS52bvFBoNXbr4A7Hi6DAHaBZbFaZhc+GzULK/8I1yqIm1qWTkrJr8kJXNjVaH5B2gav
CdAh6PadLnGOgL7zWmYeueWPwbYXOYoMims/2vSkNLs4oLC9iG1JrHtX8n5Me4XOWSIiGGnCBrmJ
rqGpz5fdwblGr2LJL9E4WP1G1JYd8OiOeZQlO854WscbRwa3iJ9bAFi9u0rO15j653czChHY58t3
BkVo/fwAYz1J4B/xERqPbgyztGKzFGP8/q46P024IhGgLnDLRRludZrmmnK09nLnOGlvSDTT/UEC
g5S2NC+2HQDRSW7N7MfYhSjIl717eH/4C5Nc3tcFz+QgrFzn03yaUboijXvsrM6LJYtIFgDQcOXo
XBwFjXDcO0ihz2wrW8trBDUG97hw227w1etPVVEHV2wW38Dtp+/Om2fIEhajlWmtK4vMZbnVw1Ln
aMLhoD9yUlsFiRsOWNsGoYRs72z4BHu3uppUcQveWjTGbtkWr+EMMeQHyRhU5EHQdWuq4kB2ai4T
1xy713aC7OvecF08AnEj8uBTCQzwlPReS74RMyznLfc8DgypUTdm8MAtKoeYTCg8JaBLV79Mp+zt
gxtolZPE6Pzxg2KwuBgWgi3QVSCfLunB6m7yYHPaj0XlHkcetncc7kVxz4P6+/u75TwiwwuGjg0a
KZDNxEE8vRdQSnVZ6WId2yIfn5t6Vs9FqMg26LmzQeMZ4iZG06fvD3rh6MOfZcGXIrNa5OxOB3Vh
9iTteQqOzFJsb0NvbgvTZ2ePuMJN3DIiGxGFVVIqXl8T8LywbxeLBEh8oz96zum1KRTEaTEHR9lG
fVoCKZ7WuqHJ+xO8PAreMxAEUdxfXzSmwj4FFj04jj38OdGZgsdA518rUa89ppctgmLSQtBbVG+A
uTn9jsQSBtx4wQCrgohAaM4AHnOwuh0bhdxyv6q/z/AYehgHkzxHWNofeOvKtBey/0GQyV7px13Y
SkuqjNo8ivOoK6/zZU7LupZGcCSArN6gK3IrwdkdQkJBi8nHu8hwqu3733m5Sk+vB9SzoG+Nlw3k
QYTDpx+gKArmBX0QHntoKNwqHbkbMrhy37qjeeVWP19SrCbSI6wmKqJgfp4ORbRXgA5eGkcKxIMf
TzpgEDIK/Mq+EtqfzwnL6QMPA2oTTv06ILDCfERzTBpHQ4zj9wa5fh0HXNifczA9r9zi5wdx2Tp4
KJbOFQpJq4OIHp3ZRnOIsfKqDSBm1Ltt3NRQk08BhCplbLqCyKR3IwgcCVnZ7pWmx/lXhfAsSh9I
LcB9Bwro9KtCfHaWhdUWGYtgn8RQUU/HkX/76C7BIM6iqw2YKmjWqxCrhGmEcouhyALJ4GTnBuoT
6KBz0urSvzKfS4sH8MUbOBGX95qWYllYsy6URdZ1jb0X1kS3XDXwyCgL68pxuzgU/B0RPYFUjTTw
9NM5IDAiJVJFZun2URCX7VFK/jwHlF9pFV1aI3hOLDxnD8Ck9RPBIlWVhYyKTEnTuIV4ffPDKt02
fX+Rzm8PvHWAny2+cLBeWJc0NQQra9aLJoPntrdvhG6/CSX5TxZ58m6UhXrgs1dcWa7zqS2vLK4r
oJrATVnLDDVTJ9raJ4ArhsAygTGE/wuWXfDz/bldGAaUSxwvRPiY5LoDNoLngJdbsazsJPoa1CV3
Gk/y7uOjQNQN7wHOEeL85Qv/JXEtEeJUcNUG+IdqlTBAMRMKt8or9+DZtkPwjKAIOHaojSDvWh0m
g3cLoceQmV33eUJ9vJ2FRevUGz6KXAbOG+ElijY4t8BEIFM4nRBwcILVAOQdVa/UszN77KVnzgeB
HW+jIFyHLjWqNtEZjRq5bz8h44+ObkGG53bu/O1MfHUlkj3bApgLkFkQTfEXhuXazEQioME9FGIu
o9WlPSuLNJqDa8YS54uDRBp1J/wPva0z2fXWnkQ0cVCtuhI1+g2Z/XoXNZEzpDZzr+U5lwZD5wy9
HMgeLRDm0+XxXcMapJNHRzLMpX9oQ3tEJbVtpjy2wcy9cokvi33y1MM3GlEqPiEOEtBmq+uOGTPr
YO2eHz2X+7EPgeq488oNrOu/lVN7TXbh0mi2u2RQOLPotq7O0tgbGtnanB+BZLFfRgZNwaiGi7ZC
ZlfEHmR9Nu8f3vMBF249atuof6ClsU50TK3NyACEM4NFB085FQqO3O0kt4GhWLtDPGl9NE9EHQBh
BoBakEVANX11ugic6dSg8i4jQ++95nVpPAjUgZ/fn9f5vl/OFHjLuGdBhnqrS/zlUoKZTWuhFcWz
JnfsTxHL+VfQi/j+Pxll8bF0lorO+tmF7evgFwwQgwhs+w2ULVGg40OXvD/K2ROF+jAWZ6mfIG9B
5HS64TltaDv4SmdROwf3tUn4podRwI1T6SGp/WGC0br1QYAlridkgWiOI3qBogSYD6eDUld4BmSx
dFYGstnCZblKTaEbWEO0Kn1/fku0d3rETodazU97aHlBIEhndhPOz45fuelULuhvy4HFCh3rh2gq
6QHGgcOV3X+eyeCQLT0dpITIzVCDPJ3lrEevNSdbZ1BPLA91CXSd69Mu1WFdQLQR7q29nGMYWQc7
Lo3eilvwgST4vsBMxjSUzZVf6PxuQ8CIbhbiEFjaAAd0+vvgI7BZjHrIrHDwDsBuGvcBCdvNSNvm
Srx/YVcB5wcI8tLPXTrjp0MRZnBHueWY9bKiO3AlfXgVQIzHGgWNPbCxNz0vnSsH5uKgi6EAcqcQ
uL/V/YbewkANYx4zGIW3NwVgYtuauX2GQj9/COZG/KzCqy5my0xW+2sRObLxZqDudwYEQiJTNKKr
+8wvzaa6r3jrQXR0eM1JVO7nop0SWvhTrAEYsna9F6hrMeaFVUVwieQKzQxzqauffmqvI71kqhiy
3sv1dgwmkvK+QJaji/HK7XpecMXJt8EVAZxzoSSvSUR9hNoCfNGHrBwL2cZtIeCqW2hCH616Ubdx
qjH/0WKWc6wtuzRSqtxmAsuSo8KUi6r4lwTl//k1/t/itXv454eW//hv/Pevjk0CMgpq9Z//uGev
7bMSr6/q9gf77+Wv/u8fPf2L/7glv0Qnu99q/adO/hL+/X+Nn/5QP07+Y9Oi0Tw96lcxPb1KTdXb
APhNlz/5//vD/3p9+1c+Tez173/86jQEyvCvFaRr//jXjw5//v0PlK3+ctEt//6/fnj3o8HfO04C
jqJS/Tj/S68/pPr7H6H5N+xJiAgsAmxI7ZfbZ3hdfuJHf8NuQXKFCx+Bxxugvu2EKv/+h+vgR4jl
gEVA7+KfP5KdXn7kRH9DhILKzGJ+hI4jcD7/M/mTZfr3sv1Xq5uHDpAqib+N3+Lk4PwThbhUVDDe
wqtaPzwTNDLASnDLvRSiheE8mecNyamxy7Vt7x0UQFtERK5xN0LUYF/DM/gQBMTbLGT0/TC17DiI
nv4JIUjjnhaSPFh5/eyX1izAgzE4mOTcOihqD2hk+VrdAi4qfoP5C1xbLaw89VrqvsLHUjax16NY
p3XjfoIDcsCSUZaI+xGziF0zOl94OAFk37GcPARj29JYouOr4ihv3W+FG+W/LCDQbyo0tKF+L90a
6tO9kd+3i4Kj9L0ZCnsmuMddsTctGW41pXdBV05D3CnP/spI5b4Cqlzs5FC2W+jOdwd7jMYDHwNB
E1wr1WaWgf/YlHB8iYg9bwT0ML+WOPcHD1Xdb6E//O4jBlw+6SnbowHoqrR2CnACEIGVn7ygpTdm
56Ahogb+S0J3GEQaaANB3PEeNMogidzJhikGDERcpX4SYVdxQdmcYgOCc+NUKJ12DhrLfrWFPFdm
OtMUg562QfTfx9Bg+KqMX5I392E4QknTo/rFAB0zrXThxyFDr0UPxYs0au+OzLeWuy+E/zooZSa8
gkF4zl5YUH1jKodPuN2Usd9ABRlM6eVqsWK7DapkDP3N3PICaKBxjOdA/BwihhIc+rYRMg5WdfQ7
ITKIZxEaO6Qltx6yqo03d0mN1034ELOBNMX0xQUzoY68DdKKGMHw3m8cfMVh45rTnvogvoGAd4OW
JLzf2uLPYVApNBlJUuvcSxr+YlUVhANqiKWHRsYrVSTGNLC47OY2oeErKOOQ7xOPGo2gPfiJPzSL
Eou7YezLCA73TePCGi+PYt1M+3oov6F7+aX0fEIhQIptGJdNuM9NZ+MvMPyqaoYDEFEAywIhqvdm
KY3N4E9BPIpgnpJ6ruxfDKilMjbyaIobqIyR/tFQvpHUg7OrbKkPUURSVI5l7GpF0g4WymkzWQLa
khQbAtdzuQPSO/wkTUo2c28Hse/WT7NdIjCTPT4YH6pftDR9lGFBfDR5ZRwjYeut4eVBEeeCOMfB
00/EdwBdmZxwA/Rxv60Q4ttx3ZQ93C2820G4z/5gT98gZTbuxmE8wN809qZObnPP5wcvJ+outHHE
ZtnA9Ayyel+V9+SVU74LhILjCPWj554CdgWoRwDwV0jEA8NPIBsw8IPj1o4bG80SWhm9+Dz7Y1z1
uklds20Tq7EoqIZM34jKsn4HeV8cKjNPNDzj9ktp694sob7YqZIllgJmOFZ19YjYm93Ybjcn4RA5
P4ygatGoHqE3YmU2Epl9LZunAYWChAfRdMgl928jE/0wL2d7CkJdAr3zW/ijREVcKfNzK7QRVw2X
P7xFOJJ6Ca0h74r4OLUdncw6uhPmpPZeH+yNPE95VNzVk1HglLSQRqpZFI/0HsHab2lAldUp+Izd
7+G2CVVcmMPnCqK8CeMprpzpgN90vB2i7itRNB1JWN3Tin8vHEynEf2NHMgzGk5TWvR2WrE+oe0I
U8Xw0MKPhNJsDvJHqCDc0Wm8kWhMOUX5ZQKrMubNkN9N1piQqnwhYxElUPXq0GBnX2Dzlzo+vVF+
+2qU3Kvg0eDXt9E4z3s68R0B/w2Ewhq/tfndh9TTEYza6skhidtDeTAuAmUklqhShZocxBytrI9a
GzXjTqYKbANad7t81k7aLHQVnFbs+CYGu7y5VTOD3ANJJ7TOkgC8tJ3hWukQ1kFqgu0U22G7b6jX
JspksTmP5d40PxlQJdtb2pxxG5AbR8xQCwIGqlW13vFGwDh38r6ZRH/123o3BZSlsOtrsGAUtx8M
eQ23JkejBUKs0fJ7zeV3KLTzROJuSalX3FWhPcQOOl4JDOPkfhiKJ6eZpr12QdqYA8hx1vWmLEWb
FOh8fmJEfm2qmmWwonkczW/QeceFmOudVKwHKmy6Gc1gl3dQtAnDW6NqEkcYeGYi/77qmZfUkBuO
XQ+tQQyyZT60591eq5uG4whF9YtNB4IzxzeC9VMK2Kh6meyGLr4wvx06OS+jASSR2XkHn3t1Ysr+
W2ShcV3V3kvYALFg5GasdGt+YwAXQDT5fvSbCRu4ZE+etRui9sZXv2U0yi84HbgIiT/dAbLWQft0
aHd1JQ+B9IqdJ4ddYYIV6pf8Dqykh3mqQB1j+ecucj4HQBodJPPG1AYVLq16J/iaQ/p9ljXUVEjx
FcZhR3QmN7kLSko/8T7Nue5vas2GrWRgrcmOeJ8bMboPyEGah1lYu9CtvDg3crlx1bRFsl4nolbf
IB5d2zHePHcHI7JD78Nx06VqWbxbiDHVSRcNU2LDJdxNoGZKILop94QH1p4gndtRCWIdGNoptCIg
dWdCsdAqmjqWXQAxZ/aVRvaQtRV9cgZSxWJyjr4t1Q4arz9rxl90NCBUn4q4L6GUN5b1vC0LcdeC
GQsmxf2E1lJa1HTaqrzcVYF0k86zfqs6PDjdBB9FtiA7/N7FWGFa+ZrGKm+sNK+tRw5bq6S10Dvj
Ff/MrGpvFQqiMJIHtx0L7Geg/+xtNxYkKQXVaSd6M7Nw2yZ+ZSXG2NpPhQkBkXwYkSorVaUy99v9
PJrsC3f4DLc2vfHZFCPxUHFeBnu7EXE329MGboJRwmS1hQrVpuhCsvE1cVPmQzq5BuJm8dtqGaTC
fbfZRKaEFbpRz/vOanY21Dc2dPC2KL3FIHd2MR1gwetza4jr3p12ssh3o2i3ddEN8VjPMnXhxs08
XaVQIdnZXRjXiy/s6ONlskN257rkUw53mBgh3K0R9fiEBeyxFicjSGMZRWp2im16P8IVPgoIw+Vq
34LUqFAnTnxTPZKSWjGKVR1ecZq6oJDFYUu3pZvTTWfd52CybHSF+CGI8gOgyTmIy7iNKUghUz7X
iSvNZ2GMme/VQWxY1p1ddJBHb3mUsSJHmFWbXyGFR2PwqcdYWCbdD86ir4l45LbwETXp4I5A9AZS
23t00YpDAHuLeNDT0lnqP+XQxk+aoXnpEe0fUEVA478vn2hpb6Al5h7hAV/y2AgUPLwhiXNgZS4A
FggjIDek9bUouADzX3zBmdmjlZ72DbVTSwzVa2V6aktKEuzh8J6n/qSx5Yj9U0OE/2ku+aNEcThx
6yHYSERYyI4rvL+4fIMA+mzPCEiHBGwjGc+otrgAlrVF+bsztPVoNDZesr69hQTyAXDyeHBzEudM
voU9NDGVMW3NBihXawz77dCOB6NsXv1Zo35YRnt71i+NssNj7uViMyJf2AJ6Wf4YgCnc6t63ti3t
BAq2zO/3IAmYRczM+UXaxI29csx3pHDUkShzyowZAZsasK3msLU+R9z/5eS23HGI2MSzRQJEkC1J
KmGO2CJGoZ5NAdhR7ETtdM978d3jzTikrKbWi+t1QewRSI3B4ZI9ECsc95UP8G1EDsriz0EwZQTE
kA1EJPlzQ9x+s2iO/KmrsksEgEyZUUdz0hdWldZj0W0kKyBcROW894DEa2PF7VdVNQAL/j+SrmvJ
bR3b/tBFFRMYXhkUW1K3Otl+YdndNgiSIMGAxK+fpXOnaqamzsw5VqtJYO8VXTYvJxqPJ6f9f0sa
fiG2F+FPkp0XsBZ1Pf2ifKyfR9nLio5LsgdcPh56+i80uDWaKHxOU/e5Mi8tNhjQD3QcP8RjN4mH
uMm7ZVhzfNkoG4iCP80iDhmz2wVD4h5YWpW0nSqY4ypH7dd5IJ5fLTQT1dSj6BtaS11ofo2hLgOe
Ff6Fgh9D+7ocbATfnJeS6Jkomjf9s87C5kKkkNWa9O1L261RETR4/qm7o0rxTeHrvoDewr/lr9T7
nXEESSfq20c8/TMI6zGfOvextcufOW3vCwuv6LkY8Kz79rlOpiEHavNIj515GSMqLp8ihMnWjg0M
gu7Anp1PzSnEFPO8pWq7MWjKKx95NWfKsvCAuG8EKiQgjedUeFdl/N1kpn/oMy96f7iIjcs8bWTF
OiT2gKC6MbWZMpob9fgzwor1zXgxqjY/wjol0MwS/Ya9McL9yrMCi6z6h1ijGk3nzL9TPZjvkMu+
AEprroH0AoXDIO7/sLkOnpo6VLIaYlVXbuIKk5eWIAjUtG/rIPziVM/nPkS0WNNifNGSvMh+DY4b
73bj3Gc7ptpchfJfDGMBdOJL3lH8Crqg/2g8wvedziA/0vJn5G+FIvVWwu6Ju26G/Ee0si51pijJ
occ/hizdAz7dUPAgTAkzEy8GdLOsrusPqQr0U9fKo9JtW+CtU1ftMbmLTIyOAJhi6han51Ar/5Dw
5WuNthYpZaoEpgW4CD5n9Eq8b3C8FWsYyilXi/Eum/avkLccXWcWVBuK+AQ4H5K+mhVBtmA0yXTF
ErS80rlZLiDcL0G/7VKUGIEgctXEtp/DhshDVCnE0w0WrOwUxaaSJow+U9O+IspQHCPVhdj7jH80
wv0RDd7DHPjWd1fPr3Syu2QKcVm3SKfG35oxJFwQ0kVX3r5gMTi26kACV4zdMSb9hQ/y6FDJ9tsg
Ha6ijf/ZzOkBuqorVtStgH/n74y+BrvgpFyDx2IJIGDY/NzapGSZ7yrjJ+ypS+r4PI4sKLGCTqUa
5rAYuqVqRtUUDVjjcyQaWyD/xiII00t3VImid/I2rsOux7f5KmMAKCKIDyqN0AWxieMQi7OHJAVk
BFCLWjtUV83Eqz8f1RW5RonVUiST8KsxpF0OdhIiG5eGha8Z6IAVki4MztmlVdg0uzGcoCB2L0sS
mu9laONySuhYWpn5r9kAwHM1jx0hZsrxnQnGuUJOgM19I+pXlGYMXlH3CTLgfF8/2SmQb2JV65Pn
5mYuQobS2U4kzT2op7iCqN3ssE2OewMF7THtI3Poxq0ulYauJE9bo76WZqtg0Q32nux+92Sidbmw
CO+unxid16t+lTPCWZkfz0fqrRhSwn4XNM1YMTAEZ+e6z5Dq51VCLdcr51+Er+fXKZFPyLXA0It3
OM9meI+F9dCgRxKTnSl8s1oxA1aabsfOjnJP3KgL4GntzrPpBB+Lzz9qh407GEeyV7Gnv6MWM00l
UeWFprxfLMStOvX4vjEEYHP1m+Az7hG/XkxxJ0vZZ6iz5sMvW7N9Vkf5kEqLIVSdkhiRAGi68rGy
K8RSLWTcKV/VxQTDx0lYm5Uo6wj2ZBPph5vcZ2MxqCFhajwYTGIlDfFyZ4qABsRNI2TwNrr1vAbd
sFczgBk3R3ns6vESbHgzgfOf0CZBysG2LVZ+gvcJ9oOdg9vkfcGhls5TgGt16C+Kfes4xGXE9FDB
Fj8cvRZBfTIBSuJ3wbunZFTiue5zllKbA8J0R8/PLgYZpVUT2qCAqwE1ko/ytXxtsz26bmAYdhFi
0vzxx9IwvXNN62HrUB4SMadwvzmkJeG6CdpM50MkApwm2XWMPVEsXPxB8wEaFwDmVh57pAcm3Yks
kLdzpQZYXPlFGvLFavS5k+Wv6rud17G3RLbNx5zRrvQRAVbQWJi83njw4ln23CN57yPVMa57pKw+
UDCROxLQcrQN+R590u4hpH1HqqCfjyIJq9FLdqxNzyHU0JvzsxITvStd1J1F/zC78hazDmhKXwc3
MdoLh8WiUot/x5za5NKnHrxB6ce0AKe0HGtxyJ7qliN0JwKJJdNnCCh+TIu9A50/4ua/qnWpUOey
o9NYyiA6LAhJKgJ0S4D6RY1Pd0hi81b3c9vkSWynHbKG7slEH48UELB4aJdc46LAK95gnw0xojHL
kAXAmt91ZAEdrtK2O95z9pM1ypVmaRxyGX22W1AqUdlVYLJATF/eb3d/YeR33bfNZXND2eC/nCbj
JWVTkw8f+OhfOeLeWZU40RV/xyyboZjCsNnV3Tdy645YA/2SLQ4bmN7FraHVrPoP1eoDAJnhLzJa
8PFqNhUj6dmuH6LdsJLhjc9MF7ZNk8fwySueKdwiQbheLbUJFPmgY0Ri36QARjkss/7EjzgexzD6
AYwXn25AciUk231BzDjsa8QS7oI5bSCyNfcBIESBSNY2TzTZPb6RcgJgkC+Qmh/WTb8ZCaDKm7EO
dCrR5ahQl8s1oE3J8R2B5ryF+H0DoXJ3aDoBDDaL3qMIbd8N8zeQmKbye5eUIV11BYnRVNDBBwxs
Ov1rwnGY47R5o3N0RDzrvU3kC0rb5QHiU1T8IHs0z1z0KZx9Joh9vGquSNmYsN7P1jOlQgrTXQke
3BGQi+MT+a6RqX+Okl0Unt9HNNxd1U1wTpateUm29bQiHRoBDO5otkGDuCRFBo1R0TKbu4UTYF5i
qBpfn2b0AVO81u+ENckfaSiiiFkPnC8E2Bqp7Cn2zHwzA6b2bZgPksg/aquLYVR7GN9gTqhxfwbZ
yfTblkvBfwE/Rs+c/YcjHnrBrJ6uI+rz0gT+NRkhmSGJk5L60r4MQZ/lnNVT0RikNeaYgaaCPyp9
5zazB9qp9UCABfMMGoTeOPM8ifEMcnItLTMCm4RZj5mQ49GYk+j4iTZU59FIwNxl8Pb7yYapCId9
zmqATV391KRhVya0LShZtlIjbZVMjxYLao8YaUkRgR044SfU1xrbM12AVs/Qz2MVMincdxvDpjLe
+3Vbc2sGggl9Mu+kluoM/eCJ6bo7o7+JXTEoLoCXu/fGAEZsaKDLDKGbb8uMx4Z05AnByvMOtoID
19kvpIKxZ3jv9gizvk5ZpAu0G5zRQ/W7SdbnwLl/GaZcy7esGgQyNKC7ecRpYNcF/PxvqP2XZfbP
KyDNzJNNQdd6NwkW5uHyL1JJVqJmZyqwry9luHj3NQpu42a8ncugroaYpq/QaAPEPEBP4TLX58ib
+ltCSV/C/TF8ixQsRuDuK2MFyFpXZq2Pid2tcsklIrdK7kWX2NTe3rFgqjZo9PDyDmk1TjDtJzLa
027FAWcITohlpMVUB4g994qkHrdbN+Brx6XKd6PxijX5uSajfBomUxftaFCKZXc9OsRyxInNr3FK
5DND+mY11VhgBCK9b/2MRhIoxwF0YZNphwfqFdQ5E+q1D5JrjVHTjgDJMUcpcDA9HPYjdMn1choS
K3CfA7nrcDJ56iWJb40fs8pfPLYbkmnKs7GFip+Fz+gZE+dMZdsu5kBApgGif8zFAVlsFZhgO0U+
BjGwGsj8xj+/XCF7jkJ1WTJyxI4KlIW6v0PY/g2RGJr3QfeC+7JHsADbyxGO+z6ZDgjYK0z4kTaB
9w+4Woe1Ie0qLH/8b6rIzxpjUD5PfnScm9grlhr+nEVjYuj4HhT6C6FM7sN2Oq6d73K56X6vZXK0
oLeT5BCq8SmNl7hETG6+rp6PWJYEC4TPh71sWlauPr/MWz/ccIozsG1ecwiorp8owL8DdLHcgyF1
XgA6/RjagJ0UQBw8hjZ8l9jg8yZszxCWb0U/bbs2ncBDrOv0hPXiK+7DV8ZBqOFrfdUxSgfnV39A
uSZrZQ7qeL03/qoLkGlQ2ztZ1uk8Fw0ynEqDwaYZDUYq1da/BWIOKye1raYMDxpCBtaDjwq5nBg7
fyjb98DFEPby6jml3sCTPslW3YKVJ3+xXt4nsfkXtRournRaF4xytGl/84AeR4xO9sFmupE9DSyu
706OMRwx0HW4miLDm9shzDfu5n39oAom0ZO7ZtAnLN5X1ENYb1shAPbrA5iCEe6I6FXW8xnw5Ibj
U+1ptuJAHRP6m0TeNanR1uo/pYNXRiIlRzv12E7mAQSQ7rwMe5L9gySxrart9iPYBrdHW9Yd4CzO
AgUMl2tgYc10R9bWspNCPGf9eECCZl6bMCmQsOlVnQwPWfcOY0oJZOyOM5EUy+R0sTD2NgR4d2xr
+6Lzta6CdP3mab1i1wu7DxpHWFh1u9OqK70VGrMlEC9Y+yAF8C0oXgY2AeH9XUtVKYl+1V005XBf
VrIWO4uoLTgBssLL9M1hB8LqGxRj35liQzYR9GrbV4qxDTE2X/46sx3OQSqL3hqQJ568ovOK7AkR
5OpWutMbvyBILjtEBmRCREY25gDLkK6vUNvbzSREzOB25Z6e96ON8Nebtc55DVFDjyEqFzjlBJ2u
dbp8eohWzH1HaUGW9E2N4B8dhD150nL3gn6+bo/0J4NWgZmeUOpczNAGf3jhxKoGF1rRhXo3Js9S
zSc9Bi8rGF/I03lQLYD3cn/TaQEhvo/9X1xgxrzKNLghLysoGt2iNDHG8sJKWOzq0oQZ0pC87eCb
cC1T+Wg2nOul2AJAVBtC3WAkCtGBC8fKaw19fmnX7NSgIgUBwKIAxMjLLvIv2O7zuR7jQ4wdBucN
HPgpc/5TOIT/xBIAsrCYUPoBnEic7Wo11hHaXrbmCGV6jxFITctOG9XsRwyJUc4TE+zmtIsO2Wx9
BPRh0AH9VLvcYahnpS/67nltJSnTqQ3eQcCeWRfsYtQqLuh+wpV5WODNwkMiEFSpmOsAlyRjn/Ns
wevviLfHLoIfNxoqMXjyZ0BV8EqZ+KHlZp6pZ9FJKKJ0qboRkpMCLZN0zzOojyYNU2KVOiTLtLDx
vJCW3xpEe2FpCNaytVHwXBvpfs0x9vdF1t45JeIDiK0sMaKSoiEJP4e8acA9IYxSb829i2xb2rj+
HZDo6mM4McMP/GYRs4kZhQ5N1Rot8BHA0HL13uJqM0FbeQm6RJWgB0yaT+jBBCWgTiSm4IHEmNew
8WAosDdZ93e3WHmfFErBEYaeB6vdj1CqZT2F4GBDuVn7M8a9BJPDc7/ZW4b2i65Qq50KZ9iXCn+r
eAKtzDuN5sSsBbv5RaOrxTilabKDr+4llUAH2jY8iTnbDpm/8LyZ9CWNkdDET7xLdk24XGgrz1aJ
SrhkLTkQrjtiiL5TfzIXYtuu/O8jd+472/pSR0vZz9hPEV+IE0mZ57ruGxzliM3bZK5J84VQ6k8W
Hwan9z6rcftjcxV+8LNGHm0pM3Pc3IgOh8Q32a7H1wD6YcCe5wMBzDQICo+sRReRY9aN034IcYwx
xLyUUB3AXGLu8yQrMkXX3tpfIoqAY0NJA931ia9DZbbx3po6PUW1yvJoC09U4vswDu7GOQTJMU43
uYFq/A9qFTIFWpnR52iioJug46oGj5IygcSxzLwJR2vGw1zwVH1AspuVscnQryfq4QMOJZR9UtIU
0FOdOV0vVg2HNO6/DA1f5NpuBeRi5DzQFNxUl2KzX2b8Ydq6wsT8BF+fAiIzz3nfII88TbC8Ijqt
IC07gGBYq3QesXBPY3JJEEBTed6S+nkycIB1pN++UUIzl8vM5l0IkcLbZhoBSc08ZsdlGsM2z1DA
c+TzFH5GgYWSwsWa7ZkfkIv+j43oaR+3KKV+NN4rOAh+tvDSf1q1IYywGePrHEHksef+hAdJkI+o
58mLq5Ph0i6AFHdtjNXahiGe2jFYr4hxaZ6YislzpoPlZ98m9DaPNvuudSvTfLOmewLY4O3QZg3K
wk0KuT2yG/G5pkYcQT7WFU2a8LzwOg3Bl9TR26LpuEdTbwLuF4GqiZOQ7dB+A0ni4r3zaPcdxZsp
wvrR2zsFy7BH+1aKtTRrzB4RCuaqwt7uPTx2OwhC41svh/AHCx68rWfkNaERJptkpl/W8icb+voL
oG1XuLrZ9aCHhCcPk/WvdJzQfBC38mkdxvCX5zvvGd0CSKbxw7GCRA9jTc+wMhFR1DpgBe+6be/c
uuZ0cvQepsr/Fsh2qvxhbHPpavQlDss+jQXQfiy38D/EnxldP6AYCECjIiqem2k3RTpC/+54TLyL
l9mLi2rwGYnf/mqpwxSRPFMrXgdiP7UIgtzSJtlbiaE/Q1UuCNb4XveAHFv8q0MWaO/9G+Apug3t
hB9S2/opm3V3dV5aJX2WASS1UNvs4MXAYO29LzJlplws4RyFkm0B0RbayAlM2K6dNFgS+LMPk99C
ZRJjE+mFRfqyO8O9xQowQ9nzyJaSjri6QtJUfDSP12oB5wvt1ncUTH2B3R/6mABCA1wEZQuu8hcP
sM5qqw32uGVF00MbvqQOeAOfN1HwtT0ozjTQOSIfpGF8BFyfVpA6wDWCYHT/rRl7nbtZ4kPjPAYb
EPClBRuX8r/NtKw3t/j+ejByBMo9oE6Dtf8/VtNy6Zvop6ZWQxUiwR3Q6EuLpEgEFYf0AbU0m2an
OCFDCXIN+zBaKU9mBRGWzMB0xdoY5LFM5KjRJPo5zVpVA51AUyeOnLouES/wlW5rEQnirrPFGw42
YHhgxtBQLpiY2Ra7gjvsOLla58HlsQqGL9ZJUSFTRZ8Ts2w7GfB+3w9hdEa+Mq/SxXmf20a/cS39
SsLsiPYO+gT0Adf8FJL4t+MsPc/9MOBCc8MF4F4MfrPnT8QymJD1ZF9HwNH49WYESEPkvxMTTHUJ
cFY/aSXH79a55QDJqAixD8SINhvmM9sUTpuBtONFhonIdV2r73ZtulcaK/XDBhNtykgqtxUAN4HX
B2ardckkXMs2iM2Bq5kfAFe1ZcLW+9Cb+QWdaf4ZaZvR0fpuPK44ls9DYh5xhhHERpTW3S5chL10
3kC+mwVarblT7I+HsJwDD6QBp+fZENcvvKy5M7W9IyJnKk27CV31i61v8IChFYp0oCa6tM+9dcE1
BrkIFq3+5nP85ld5CTA8V1iuE4TmsMcUmPCjgTm2EnEtX2Y5QcESQ++C4gj/1fmiOdJVrKCosN/k
CBSSN5gg+EH1boMuTJsQ3hL2Gzp7YBb+ALVcZ+SRtlH/Cf3dVETrnOEzI+MH4R0FlZO8IM51Pvsk
bN6jXpmkTJEOi0GsuUGY5T1mPzeC60yYPg5sNX8SNcg3HzLLyzg6U7DxAtEaft++R4p6C/vnLeP6
Jxvn8Z8nVx9yO9qLQzgF6hJCvAOgwWv0D76kw1bEJEOjvN8AUh7Uv4Y6da37zasA4tqqnSGYoyJu
70EU6jzsBUQiVrcvuqdYJddOIMZI+dj3kfFUvwQGR9ECpXLptYP/hPdrKbfUQ1TRBszLweqBMJY1
lAVnPX5ji03xE2TsJ1kTdxmyBLIwYCT5HM/8iNCDbcdXWKkQV6h2AY3UOTUzwUAIf3Cja/zc/dKW
E0nsi+S1/iBIT37BPwltoIiF+ENjMyPimfCozftZ+O9QCbRAHUVEb00aP8Or8Bm1K4y/UNuWfdxw
DDhpdmiUn949oGXznnhBd2u2TF9E67ZfiCUD5dtt4mem2w5UYZhd4w46isTf1nJZIPOZ49bbhd0s
rogAjQGFzazQXgz8L1nHJ4G9Ih/ReI1cgLGGUq5rnh/BIpAgSajL6yABiKDECzrU7d4w0e5afwCD
sI3JFd5+fkYGSVaZCTnj7RIWFtdDoZRrnhY/xXNlNS1am3YnvwfHBjNQxG4Tl+YXoxaooJsQZzQv
a/ZH17Z+FSyY3w3TfYmOwOyLcUr/dX2vX2zo6ttCLdJGwHz1BzAKmczxtGcHYP+PYShN+5cZH5kj
Vkf232LT/IOAoKsa8lATZnN3hfPho80gEyddn/xu0ZlePBaaCvm2KStrf7RPoT8JQN4bEFLay5sL
x65YxIy/5sl4ZwjO+swnwdtGNfdgo+DRnCsb+wFUuFBaYaeV6YVvY3QYA7jHWKjXfwPCanbOG3Ga
jMDocATiIyQNkwcxcH5T2sblwMVS1kEPgNSHcK+H6PaG5bXhBwIUas4hzUzuaJfX5SKCddeu8IRU
g8Mo9wh2PWo09MmTjpGuDQlt6GP9H9fvNdVTiC4vnGgyAuepgYIfN8Q9lxmDPM8yhD2DSUDC7UDp
Ke7lulvtzI4ug5cl0nUL5auiGmTdGlXESO9Hjf6jCqwZqLflJZwZgHyssARPT8m4fZnSV6QmshtF
kNObi+nytDToEChWilrhVg3ixfURdJt68M8tmIYKZbmAMQmwee73CDNgZjn72jTPAw/DMkNRZa6R
gQI8bZgOXT/LFfYOispvCmgedDIpIYZj5aBG88kDG+fSZN6D3IPiiXvDd9jG6YtzifhC46WMi6R/
HLURgJRFeN8tNQEAO5G6PcbceUeG4Z8zapjypR1WjXEqG78CHZOSgp4toziERoXq/seCmpNnR9X0
B8s/lDKQEzIZHD3+NZq4GENoopzt2n/+OopyJNpd3BRPSz4iMv8lgTTw8UyZLvd7HV8fcRucGeCx
oXzNWA3JIdhh770FqYxfzUqyN7B60NZKT1QOofSHOK6pl+O+5H9FGCyY3X26vXIoNovOCfst0Y1e
+Enr/QH229xB/QAY3sYBKquRfHKFw7avXQNxCaJBbLBg1oT/8tqhX6EEjD7/9UwQvDNh1I5Nffrk
hMJQEY/bmUJdcPCWBQzaOEPJ44HUyc2AIwQ0OAeg0o7dC8FPeIIuI8jDjqzPPkm3OyNpvFOh9R5S
LzS2ZLOQZUBg1mBpqKreGUxCoraVgWItBvG24sHVNsK1QmbsQO2LRV8bCb3p7jiGYMiEWvzIkNaV
G0fqzxxBK342bG4AfCfyucb6m89r7y/lECqgonhCmhxQoHoNODDRfDQLfUkJiLNlduqdBGv8HvG1
2+tNgp9FoziwBCv7LUe44AFK9uUUyXn4Usg4LWJEOmFnXNR+CLYO18KUvc9Cxd+kxhRcT25Pxsav
4FdeS6bscsZ8B3k/WRC4GCNgGnFBQ3P3OkoqJgDINAnHl5U5PMkwcf+Adok9YRkZ736/CUCf7WPg
tGLLUe6WvbC0Iy8jog8rk0Cex/qxv3vr9CtdILV1G8a6hJG+wsufFWM9WlApK39CUUbyOqJze+dm
70Hkw9MPmRY08NilWroLe9P+YEt88s04X7CntE9UkvinlrItdbfyvxB42QiKMLYenU3cazv7BEri
1Q/AvAMBfW4HaJ4gFCCoGap7AOUo2Dhwvo7XUUPMktNsExAbxIyjDxNwGCbmJfgZrXHz1aB/Iw95
wv48uk2euxVrVINKu12aQmQU4VWbT1EASBNQr2E/UK9m4K5IxSUd0/nI68nDK5eEzYH2LFwOGQEa
b7Hu5UYItUPKYbsn+OOBW/LJ3Rg4rRKB6nKn4OB4CYE/PlG1iWswBKpM676DnMt5UbE1qQfZG8cN
CZvhu9ms/EWA9d1RqTCf4wWCYdFRB8Vr4Kc5GpVQq4DYmTdfAooiyBl5mvG/wkyQZf2trfsF9Dqc
XO8pwO23HlyPBYnjJ/qkEEwaAGNbw3IxVlStiyDqm9C3ug8RTt4XEDWAiGmN378rxn4mSAifdltG
7U9IZwH9oIAruWzIcsAFDxti2Y3OP4ikm5tijBv6hBci+6CLVc9WSB9fEPbRnIwCu0q6+kC24zaF
arlWabUGc3TSOl7ea/zoZ5hmVB5N/foDgHMHBZiCGDmEjrMcJguIFp6W1xA+2zxNIeS1arYAFBK+
n4x4TYP1FlBSn5XhiMVJ6+2cJJ74lButEVMz4j8SgIkIyEhKw7CaYqHtIHUb5G/8ZtRYrC598PxB
e5g9ulS+5e1uHKDg6oANvfU0alCkQreyjhtZWlLTm78Sju7RRZ8dxz/aNS7YqQ2K7WZJ6mJLGuyP
G4SuAtATsW8Mw/ZZ+oTkYgmD9yiTEUwWRDyzdKoRrZyNr26i4nvUcCzlwtP8ElEfdPAClVEVpUP8
oKki6KI25v0KIWO6IRXJQQaCWwUZV/Sl9SPkE/fc+9UuRj9FqF54QWePd0sZZQXeA3ELs3V4nmbb
foYtW3cLBDjwygp+M5g/TqD4gUwHiI3KQ2x1uF/AvLPU4xVAhLQaOprcMpPYsnUBe5swfH1KCZTb
hXH9pJl0u3aK0++e0/ZnBF3yXzOkOmdQ6RTxFg5YsiKxy3r4kvKeifgauiX5Fc/o47BR18FA43jW
QgMzNoe0TZp3zsRGgOYCOyYGKl5Hl6EAMxEegRrXP72s7V9YmNq9nFv+A1Z6UQ5jsv1hUzhC+BCt
55aY5LAMD0EWqn4c4Gft5YoAbPQ4PjihpP0SkLS+0bRXT1r688mNoTzxYcOkEOLGJJbAh5P4UQmv
h4WcfpAFVsT1r0Hr0NlEqv0yumeV7WYIhSJKswJDDce5v6AMpdrCFku5gm7vj5hDiv9H4MM7kAFV
lLj3fvt9xr9n3t0xJNrDYuiaC9AWXxCuL+dOtd2x5ghjhvwP7ylu4tSb8jXTze90GvW+eRw02ZKO
O8B46ykF5FTgyAWLXcN0sMAaUwwrpI9dbMOjgZPlF8b95m8G5eP7o1662ROR0ZOXMlxi2QQ24uFb
grvRCfbGWgOOf/VJdkDKLpzGCf5EVEakIA+NRV/IPF5sAEOOndEcXiYqhvkmTkasTPRIXIdIVjds
a4VlJXn1pxY8H+xoLDT+7wXNGh/Sj9eDVX5YsJg3bz4fARHYhQLK7ADgTGMDVZpkGl8oMu+fH3Jw
vPDadZBEaIvoeJSm5AOe3r2xzmDHqE+4DAJw7UF94xBI/iPpBCRl9ZsejKSBGWmaOJ5t326rK0Sq
m29Oh+gQjjrdBZBLg7PJhoPfMllQvEIYyLPYnia8oJiUlOiO82MPA/jiTnSe9FedBfU7ayhcslEG
Vs8m6fQ9R1uyow1UbIGd8WV4zr9vvQWeEjww49nOt/8bNThYN23Zfg3hszWJDk0Bv8tWTkBc35L/
MXcm23Ejybb9lbveuHAf+maK6NmCpEhRmmBREom+c8DRff3boby3UkIpyJUxepPKlUoVAnDAzd3N
7Owj09yPSY/vya//0GPNKFYOgYwcjM6mMwzj0g9VNLmbWemLvZ6qQDZ1WlfoEWzC5oJFSr8z3Jj/
hs2y+Wg3Mn9mj+OuGhVQ7b+oa3uiUmOw6qEn9kVtdG/pTIcOvc8EyqI6MoZw3nplLy83EFNo5sId
ayObsVyReVF2JbyZQ0sr97pu9Yr81/wqaAG4sb2Sls6hGCj5yNJmx+hqBqVXs8g/SWql+SajYoGS
sKSKXHRmTXGY0pDuh+yYrlRL5vspU8wrMRzP2lk2XOTRVO7Tzkg4jkcUaFxnTD7PDoBpn6+QqhZb
pzt2G9cw0eQ3bRr0e6vLsqeko2d5UzsU4keDbsfUaORVAUnSh8qsrvuSudF2UfJQjMozsAp91Ylc
v4DPGF9UiWgfMQwbEXQU5l2EkuiixDNj7ajduE3TKb77l9FhDpmaTrJvZy1bGY3ibWscOLaGTUIr
qWkBTrVHliaK9d1RBQGFjh4vYc0cRpSm+46Bb7LOtQwxhVEX84TlMh+X4+jiK4Gh3HCymXHLm4y1
nAq99v+V0G0zVupg71K2O7s0jun+aDkJ/wv7a9uNjTzej/TgBWlIw7FiT9lGM9Nhl3By2UmkRH9x
Zv5HLvybDvbfGuSlXPmkCPk34fK7oub/L+XKMBz+7/8qgv9Drnxz1Bf/12UlXl9+Fznz//pLr4ze
+b/R0f9EQ7Ac/RTS/6VX1nTzKD12QcwAjaCugsL9b72yCq4HQSG+DpqHJc7/+S8W4J96Zee/bcTP
Ln5DVGIc/vef6JV/J34o2MMRpA34x7+L64ceg6lj69s9xNB0z5ZP28XurH4AIj519QWwwLFDSjZh
o9yVqfWl4JP0J5qXfxnn//niflVan7r2AgvQahDxdc7+94SJWzqb3HULCOvMix+ZBL8AUAxSA02h
9+Fdmadfa+AIpBmRpZ1358cn+vXimO6gouDO24FdHRngS2Rpxl8z8TduwK/D8js14e8XuiDu4Bpm
ktbIo3sSG+FGDkr1kpf4gEfURz6gJZwa+QVxZOAXsL3hJ7RJQvMfsq2Tqx8Z65y6OB/8r4Pj1h7S
kNQN7+YcLVVomk9jpzLn/j01//DJnBqbo2L/l4FvKcTNU5J4d05fsXESbC9ZC+OVG6sffDe/Q1n+
PfraAgvSVeM4lzaV9wjPx+t8qOu9sFqNdHPSsXYdG5w1+U1RnWz3/iOdGK4lCzCHzTZ2JJHuUilv
ZnoRSa6Y0wff0qmLL6YvqJWyLEE43qmRjeC9z1eVsD6/f+M/h+RvvsjfQ7WYvxkwAem0sr9rG22j
N+QT5sp3w4PePbnzYyWQ/rKrzm6zJt0gQaXRcp/L72F4cLot/1t53+kv+uBBF04Ff9/MYr43ldaa
uHL1dzJsaL0ctnN0qaB9Tq9tTp2W8Y0ksj+SrIQe27vPDmf7kimbN2ysVByH0ST99Y+mt45/p6Am
GPcOhZZpo1RvR0H8B8N2HJ4/DdvxXf3yDbNXC4sx7vs7KooHw/g2kee2GRFjvEQ3qA2I5BFoKsKl
k2aryHoFKwFM9LiCGUkJrvmArsQq8+f7WMQZurpTRegTFT34J92ALyMj5xbdTrMZIVReOocLUrZ3
9ICR22ZvelVNK0cDp0DLWmiG/tjRk2YfsmyLxsdnH/T+CDknZvlPatEvI0QDR0ZDcJ3cNUWPXks4
hwGtsduYNCbRRddhCzKISkdeWj9oSi5xfevpjbfSJwAXV63avCW1d5XUxbNnJPf6pFxLL3kGZvio
tIBTkNwj/LgY2B2KeLp0NeXakfSCjHF76ELjkSLLN+DD64GsAArV8SvtKZs4b9awZS6lQnkzDPfC
Temcmm/sbnxgX3BBx9VOSudSiSOacEAzM2IJDA8SCDdtL3ezqd2lSvs1KZvrstZwxITG5dHKFYOm
SWyPSqeCRCZHH57nT4MybAE/bYSVkv6miq7n44WV1BdIlXdt31ySrrwxtPI+z+tt1Gcl/VhhQJb4
zCi4iOHaUEToC7Mm0HsWuHgEaHFUV+5krhfXalualJCM1g9Rbb3/zk8FqmVgH8k9WRMnc6reWz0R
5Bw+YkuduPTSoSwdEFV67LUDc+CDmDtcQ+r6y1m3vWR0mhXQVrs2mqBBIOTHdnjjusn9+9c+MQuW
LLxeaVG2OVYTQMIB9zDRGXGHr8oR4GR7H7kInRqcRQynf25yzGhqg2nw7qQJP1jNgvfv/9SlFxHZ
Ea3mIeZuaCdWpD/n1b2kpW39/sVPDc7xR38JEYo1ukpqRC0STXdYKVZGAqDN1F1Gr+Lm/Z84df+L
+DharleDHhYBWt8AEhlNQnYpzvvel2ghib8S9I1ZBGQJLN+zIrEfcCA9b0+hLqYvNei0dc28DfIx
P+Z6sZ2NXs8blcVELbBKTdRYikCjTZ+U0hyYKtXvcy4O7+/3t+q4yhHBRtjJQ81cedz5qiycs+aq
uWTLpYZSVseETpCN3vc5J9VQJeoHe6E/fyu4QP9+47kuYN1XSRcUrbsrBU3cLZXgD4LxqYv/xxyd
2iZzubjuhVsyMzMCl3Zanzfki1kaWqNAWuoSZRoR79HFWes0BOr0/tWPL+4/9zoQvX4fl6KnvDHQ
2RiQ7JM+qKNtn2cPTZZeUpp6G8zkAi+KPsBJOPpH4Nf/3QfimfP7L7a2je0x/muBXmdvfE8ro6R5
8/2nOfUi9N+v7VVOlA20ugS6qIn2HhiByjQ/QASe2I/BYv796iht3QgqYR30nVO+lIWlfJmdufXz
PnQ3czOq24zPDAhOo9/ggQk9oEH9uMos7Z4tQ3ML1C7czg7VyHG2jZsc61q/rKHLKLZm4fk0DVeU
Kn9klJ2ojWr2mR/QIiDQL+OMo6J2Qe26r9GI1kL2/4yQ+e+XuWQ0hrIIhUdfUqA7mbIvLOEgEnee
VLgEgBSxrkQTs8lrtT2c9YKXBglzNxReSRovQJDpa0KlxN5B9zjv4osY4ejorYRUWGonO1wpwun8
1iU2v3/1Py+IWDj9/vVoBioqZMFdgBwzoQvPKi7x1SzWrdS0sxZ0012ECplaFCztTASxUnFiGG0T
tgvtVu8/wInJ5S5CRdgYdZeMbhs43aRTXmp/2BOKyfcvvsBD/v0lLcIC0LepSKh5BkcU6kHtKiRk
Q/LdAb/uG009b1LYwwfXjbPriToGJUWj2eQxVZP3b+DU0y1CR+XkRFlbiGAu2vuqFpey9N7Ou/Qi
blCbNoUAtR9Ujvm9Vs0fFC9/vH9p+3h7f4jf7mJy035oyPCIMUurUR60ZrJJuZce51UFEU+EfnVd
I0pYZ6nz2Y5jcz00WuNnBKsLBSYi+CQ0Gd6MvAs5unxwilK5pg893A6oCDjdTAr0qLBYAeBjOQ4z
sZt1O99gmOTt8tj61PRhsdbmoVnDTdM3vUJxKHZji5Yj8Aq91hX7jmz5mj5xY4vjxQw4pmlotrXq
Q4xUye8g+9woHqUPqpntutBn9zmjvM/Jj/5oA9nhQzWN3XOYDdOF1lj1mtz+tJlc9buc2nSlDk66
nrK29udBK6hT2MgjbO/Z6THbHBATQfPrYSqO/bcxQXjYFMmZq83Sc7EdlHyaxqoJ6JvI1uj/6d/o
ig8i3YmF2VnMB8rdrtlnfR3AVypWVGidY8PTK2pVcg7ggxD+1mEMQ4OTx4yLwgcb0xNRyjnezi/b
9l7EJl6Ydh0QyuMDigkkTl7RHEbMx97/ZE9MNGeRDtdBV2YA9GnhEeGVUtBWUelC+yDIHoPpH6aD
swjhmT5UYY/+MiAVj1+YJ2iK8xyFzIEyHbRJyT54O6ceYhHMxzkrarD5LUZKza0U4Ve1rD69Pz6n
3sAiiI9JRr9aMzQBUgvjiyuM4r5UZ0g+dqau3/+JU3e/iHXT3GSlk0x1ALHwCrHSjzRzP79/6VN3
v4h1op70dIjYI4k80S87SUv1RHfbtcXh+IN3fOonFiFPGnrmgDi0Az1RIWDBq6JQLupVPdHZ+/5T
nBggezELpCKdSUy6HdhUy+mSmB5Tb/hH7iH/Xujsxfc/O3aT9DXXVnJoqzIV13V7XmYfhv3vszej
uTGyqX4Fab4S1i4+7zBsHqtnv0YFJ3OVyQKBEOR9dyi84SUyvPP2LPbic9fH0W5Eq9qBk3h0lIVR
5qcDtI7zXuTxBf8SzoSnzOGEY3LQxBpSK1SZq0mLP/BpPPWVLEK0MYw9nNrCDiylStci727CSak+
uPPjK/tDJPu54P9652PT6ZIWvoDOt/pmCCmkRB5qBulp0G08EyWig9bl/WE6MaWWjhUoRoTT9oYV
uGNDO2FKI7frCuWGDs1y+/5PnBqsxaxVPC+jnV6zgqFOUKY1T4ruvZ51aWsxW3EnmfRaTLzkRsmA
mGJZP1q0VJ139cV8dW30JlBgufEp7H3NLR/6+J9ZTvw7FljL+Roj/qMTUwRlWoHnpe86rs3n9+9b
P47sH76gJWjdpisiTvFCCcb0quycnepmKJu3evkpjEEb1ddjYq0x2xmLV934lhufVROvbRthGP3p
/FtzkcwZPI0P4t7Petmf7mcx0yH5V1OWFk7gImy2x3HlgjzR6PGZPFqrwysKFaa8dZr0kPU3ZUnr
ekh8bMwdbJm0ORYxGvufeQn+PfDHr/SX2TWkKZaq+CgEbA62VW4ZiLnSf+bG/vfFF3GhNLuk5ihZ
BaFrXUN/uxh05aNIfKKMZlqLtTuGl4cm1C0CF3jAd5gB8ohteCE5n2zr+SiUbKAhIV/+Fof9J1Or
nwBluffjNBur2oIUBasGeFsG3aC3qVtVvZasjVofbnvNjO6qlr/Xdq6zr6r6S9LSdluM+leKDddG
03zkKXwiGFiLXcJI8d+SoSgDNEFvuo5U03NpDnz/wz+xB7QWkWYuKrtB21QEzZhfQ6SiI4KDHTyb
4kWPhvM2gOYi5gxUkFB+DnngROOLRB9mD0/v3/6JsTEX8YbWVbho9JcF4ehtCi+lr6j+aNz1E4F+
aW+R4O7WgBPIA0nN8hBDsn+ojSq91hUYMjUoJgA2bV2vPLcR6y5SxhtavvN7UEWATYc63w40iq+B
3tnf4qTqr1yjVLdRQuqw4yRIL4T2ydJHfRt2w+soDIgLA4qJdYG+Ylsk51XkTXOxHYlyEKuy7Bn8
DsSBHu84UZwX7c1FkKIXujRyEWUBs2gH8vHJ6vIPAvKpF3v8819iDm4YnFzzLgsyt3z1au9Zsz8I
raeuvAg46jBqjiqrNIgwKtqYrS0QRbW7877HRcCxHOGazjwkASKRYqNFjbaGGvnRZD12Wf1plfr5
57+MilEqVj3T9h0UmC9DBGFXQ3LsrpQHSu7FUQaTgiaoXozj0p7QQwtyy0SPhoCZ1FymzdDArDWq
WPIHT64Zby0QB5EXo9SiM157YJ7S5f8pQ9Ps1p9pbGCP7GeG/hD2zaYlO8kvde7zwJ/Cqv3rZ7XI
WZ03eItYNKiKTnt4ngfjrH4DeLjCKfCjyXzirRuLEEQ1WkuNrMoC0VfUysdtlejnvXNjEYMSL4ts
JSuzIGxwbNTb21qeFzeNxY4H5VYKo7o4xk1SPi6s5mjMH88a7KWLTU6AiREPFoFlH0IzaM5cz5cW
dRXuVtpg4/Jk0D+MaK2IDnTjOudtjI1FWMhCvCU4cHL1qgEYLp/Jy30+b0AWcaGsmiIrBPhydc7g
gsgMuiQygPV5V18EhtiqXHvs9QzhLw3XbZXdmKHunXnxxQ6hrnQb2KpMgymPPmt2jIbkCBw5784X
szKcB9dA6lMGU11m24huacOpznud+mJWZqZK/xu72kBLvXbTD7AXCw/E2Fl3vuwlnck6RbaWFJBE
TDj/5TfIuR+VAvGS/HMs1heTM4zqLJN2mQSqruwIxFdMe8t+ItZajXtQc+EnxaHFVYYYTTP/Ju4+
Q2Db6JO+mqIZFiVH7EK5i8DDGdLYCZCWQ/vDyD5xBazukHJbVzpXsdFeGrbck/v1MQ85GNoVmhPs
ZvhIq88Vp0+b2G5kQFM7IGNzQACvS2tfyUOvbo+hunUGv1bTHX8y81kog3pg/WiMGEDt17GqnJXo
rvmPemayQQAp4E7f3PCH6j5qoeab5i2H3SsWA2N2f4jxgNnDmuiv8LJcFNRNGh+XhUoefQnMHb/e
OB10oMYfeZCkvk+LQ8bzKPFrONW83++tBH/E73BJjVwwOiW/T6/5a65qbrgPC26tW5DCLf4axhYs
gDB2ncn+BdgfkqWih3S8TcNX2ddbBoTVrFfrizA31zJRoUiGKMuai07demHEv26Pa9xEv3/R57eV
BohrbD6HHp2W9WfdOmS4+kqONVpxVBHZn7mHiPxKhCRf155Fi+S2tL4glLwMS2ALTQmpHl1DhEag
u9btK4cCUgx0ySaDKlusTAHcjbN+JOrvj0Oo4RLCoUyqWylsdKLbrvsC7c5Xh+kScdY6j2kfrNdZ
jQgB+x357GY28HwP/K+6bs5MKvw8JP2yeYgHyr0eAMWgTSP8bULrKwLHD5bu40f/h+Pqzy30L9eO
oGmiCecY4XTDJzDLAxUo4PEGkF0/EXEHQwPp+3nTerEGuBX0gZ6ekCCLIzzYqkczsj9w0zte4k+P
sVgDmqxBbSfbLLBlbB4QW8IyHZ3hzBtfrAG1HD0bfhrnaKV6LgaoGV3xQQ5WO97hn+58sQQ0FK0t
azCSoOTbj8d4haXABRMslhYS9e1xx9NmdzDVuj7ex7N2o3UfHMFOvfrF+pCPXZmPaZgGrpG/UfNS
gtBr60+F7WZvRmJ5Ny7akA/WolOPuexnFlNo2vVsJwHOgM3l4KEoLNsQOBHCFV9KZbwu3TRZRcgl
0ZLCfGROat6hxiMC1IMmD4hqtQ+WlxMPvmx1xkE5z0VelIGKnvkaPUR+A5owf05UE8qVOUX4VOTt
ed+OtlhtEDnDVZrSErzQ8IIM/bmYopf359OJhUxbHBDzzsCpkSaWQIvgEBaeEwGmQNF2FDQd1Ex4
e8XLpzXMxuq8I5i2ODci4ZxCd8zyQC/TfkWDC9XG/MxCo7YMD46lQ6Sa8iAbqi8l2tlC1b++P1In
wsPPr/KXKGfEolVcU+bB0QdBs/uv5Ds/+JhOXXoRGyapZF1q6mnQOepT2KbAiqyP0mCnrr2IDVXa
ik6ttBwOmPoZIP82b7oPNnD6ibijLWa/FrqVzD0zCYSjFxfjpCKbtvD1a+FMbOJUTyJfQZk+wgtr
9CMI+M4xHQS0nlWk6xi3uV1VxTpWB0qxVqam30DFhx0dedgXY8KxFxC3fbOP7G3GQ6wHXSszQNZN
+MEDnDpSL/tpRTvhhFV7cSDhs2cWwk0iCQwA4P+uP5Z37GcmGir4h4pxYdZTT2CrNdifLWgJqRUc
d1QzQiJW9XYO9Ay+9UWKKV+eQk9QtxyqO7vYZE6BNQ/OBObmuHXo3XB13G0lxtciu5ctLl4mNfnW
3Hf9D1U+9/KDdeHEq1929NqFo9ZWytOx8U2mnfbRJNOdn11Lf1hxlg29wqvEQHY0DXKtjh+mpJZb
kqfzo2kP7r4HS7HB9lJsMq2AsQYleVcqIC6OLB9jp7kqkkPAsOxwMOPywB7rK9osiqdMj8lXKK2J
h0mrFeukHcTNIBKS3pVt+72Tou+VMQZg3tDfjJWVQamhNaypLYyEer1CyW532hYGWHY5dGW7ElGh
X6iiZicCyKTfxvQc8oZM5dGtvHs1V9fWqN3GHTYNxgjGE9oFhrLzlMNHqYXvxPWRn1o6lV+WPUjW
JDGulNgz2MlPKLhlYTyagzlvJ72E+JsryZsih/TFhdzx2ld9/RrXaXs7o10HCullGw+m95YWblCs
UpOfsfOLNswQx8d+siS5DC8+SUf1KqSJf2vXY34wUsVdVwbUNc36lsbGtAmR6K8g/whUp/F4QZ+d
00A6SLG78aJd1jQviSt6+C+9ee2axatp6NFTPMdfPBxqPmNAY11iUBjuBpDzW0utixVWujR+lMbQ
35Zq3u2GbpT7yZb2OqdBZXV05rkwEXKu6a1gpzoA5yyq5ClPRH2TKkAxlDxsnjgTObgcuLX9YkI7
vk07ccdyveqU2NxPjRltuHbpayqeYNkkNf4CVWkAsQO2MVW2yR0nug2zNrlNMIzgEN4paKjTr8MI
cG3KCCNTATOzLyZ9LRStX2XgVx6U1GGe1uYbjUN4c+lRectl6fQQyqPMaajOopEuwR74yEXSJ9Nh
mpMQiX1qK99gB+lro5QYprRJtze0RvGj2ZDbpHD0dRvF/T7KSu2QmhpvB7E09Lpuig5qmTs7G5v1
LypsybXXmPiSlKO66zx6sPB2A8CG78xGhRoeKK4svx359sh5aQjawtpIL0I7jXz6u9mVOdP0KS9z
MMuqEpPfB36C8D+33dYXxFbax6D1yM6jAwk4FJAHDSG7Dx5wyFcAYecrjzX0TnRm9NrZYYWaPTe+
mZEpCs6FId5nUDS3ngKcHe89dVeFurueMIq/qdwRxOCsGp8LqzXQkith95LmhnMohzratFM+rdJY
xSRAl337ppoWX2ilZhcuersXKNr9ypw4XcojiWHSlGwnGwgTvR2lkAnArpDBRcxs1Rj49XLs9jOg
lYOAP/8SWsB668GBPFDl9ciM6MyLwYHeJHoOvJIjldHgBKY/WxBtPD0+CAECthgh1TWJMyOV8TwI
SnF5UXqz8aVVE+Nam+XRLnDykgvJxGTrmQNwglFyF7e1t4lYTXbq4LbNJu2c4knrS1AnigmBGGAk
FTMsAHzPyY1XK3MLe5UaqtzSYNJeCkm6hsRpot3EsZeF+147eq7U6phdzoYFAQItj3YAmV3euo2a
eRvd0+kdtaziaSitdFegqHns2iOp1TKaCmF47I44DRQZtJIm0QDlVQio5ljnbAawfH6AO2WvxmaY
f7TWjGLFzevJXnfWqE5b+CaIEFy30Gh+dRWWH92sYFDZdSTpAx+776kCEIkLWfJJehlJrUwMbzWY
GdiT8uh80uuGvHPn1sZ9Xi/mTe7l7VqazQC+uIGYPWIHidHkjHQwlPVNoxf9bu4qY2PVEnWViY/8
eo708iLFIJeaBU9Txlj9itbASwQfyI3At+iqwNH2smk1ZVNUgiRm5WIGM8O0xiJqjDZeOcg7lQTh
ekxtddN2dLVl/eCtktLA4Q+CEYwbp3pNu25+aemN861pDoFDJyvZNKuwQsc+l1c1hjcVLjs0lZV8
8CN+U4qzT1uprx0FYuZkewAAEmsw/bDHpArYkhp/c/sGJdOgWoERafbsEyrMNdoCtHR1h8WZBQsK
oh+EcB0XLmlJuF82HkO5Fs8rTHrYv7ZwFOu4w54S0oFYm2nb2TdaW+lHOEP3tRs6+XnAp+oqohV3
3zhyxHwrdLMHcEThXdwlPVkTAYzdwqBmLXUvBr0SosryzVIdMYOiZoOzAjxAL4f2ldjaizFZ3bcJ
7NgKOH1z00FmYaseFRfmiHeHEY9kELQSw42KedRaTQ18w7Bv7SlpRz+zK7Y3E3X5MgQEH4sem0i9
NzeqV5SPkPLLfWxayU0NRPEtjW1keuN467Yh+5akNW55KgP4wojdejhNd73peqsOb8FvRWq6OK30
ymcTGsdhkLXxRWICy9cFbBB+JrENwr4fpepXLUm/q4VzG6eY86atZtzllTn75tRju6HJAZuT8GHQ
WQAKE3Ko25b4PXhWusbYuubLGyU2y9bLbE6mrwOqWbn6mONDQg3DjZUZ6wNgLLTJdbdtMbR+O7Ot
7HsDyKGBMWGigXvPDR1+DNIJv45j/E0M9nZNpsC0yWnRhERuraSDFyi7Vn8q+PPIeKnLFMREscI+
tljhtlbfsZ/5rpbYNKXWkZpbeMo1ynlxKOiOXee15bJpHel10bdekx+mWCS7QhyfKOqirYg1bDIj
XMBU1S0xzOycG6GE/dbLavV+sHNtQ+Eu22RmaNDVq2bGLgHHxu8L0HolHO5PuDoaxrZqtZx9llSg
dxqOHq8x51QP4ayWNHJOYiulPayw6rG3k+F+Eb38XuH0BgtXDzc5oNGdzd59YxQJ7vFgcfn4x+IC
lj0zgjkabnR97LZOJiHqh5XZbSrd8rZ9Gb3iOAit0UlyE4JZ2SerpAA5i3IyEZ/syYVszklgHWsY
j8ILzHatV007ghE5PFwad6LEYDM9ajMTsHsXhtbDIK8HVKO1iLxDnzfGFb1r92aCd5OZWI0/mwoe
2giY6XRoXo872xuEutIHyg9pFMONyMIKkJNEpUfgHmOBQaKKd15i1dZOMcCY1mUMGxa0yaaQKQAR
VpKLotJBgEPwv8wV7zmeU/tQJqZyVdTDY6T28P7p9j30jWZ8sT3cFlIzexMTlsFZVz05NSbMJhs5
UqcZ/SFitpRHE8jiCxlQdSVqq9yWbOdwhwHWZAkPpu60jS1Xfmm5wVVrauVNolja3q2a8NGWwFVn
ls/1Ud+J5+EDwWRYd8rYPzazGn934RhjdzbOB72Jmi1synbNjK18uC4jk6P1kp2Rt96uBOq3QmSv
AEIfDf2qHPpq25QOFCCjRynsiQ7HNu0BnhUbRQ9tbN069hXuSdFlndoZ+cfSuEjZm+CDKEoXDpEY
Xz3cKp3V0E7YIYcl0ABfMQGcaAQIvzbzwWFH43GGUtxpJQcrv2lw6Lmym5Hdb6T1Eue/0f1UCQEL
N9IT4zuGGdrW7kV0CWrulj2j/int+yeMYsLVQNs/CLdIXeP1VNynWcVOg34REO+GdytCIV9V7DAv
Ii95s71a3Rh1omNEDWPQR9qO8Vaka/sY/Cud/alznVfwXnEfIfMOU2q6ChuOFKsyj5vjmt34lewn
n1gZMjAQhdWhURXw0E75JSvxGFrZoN5x9k4yYiG82jj18JZP2pupiZxL+OnJV7CAoNVkbftzUeRr
J4mn/egWb+TwOd/INr7MiLuXEoXJduzgmYdh+ZpbTgeWDL8+Biy+mQwsHkKNHV+t94KuU23aitSa
MSgzPAQQmfBNjAr3mmEQFs3YpGo7YEUr5Qw4bp5AYrnpuJqUxEs2GX5GBGxPF1tPqGa3ik28aCh4
g3CK6+dCDd0rQLDsDtnEIM3NvldND9F4qjDpwPSVL0qFEuz35oyyvFTZXQhPvxziqPBTFwOx6Kjt
rZxp3ChJ9mpCfrkzDDFtJAna7YgRS4etoFJ8giRWIIEoyKxz3z9kXfSA6iLsufXU2Y6itneQIopD
kzse+11ZbkGT0ubeDfWXxobwXSc4yBrOjI8d2XGAWwnkoaxp10o/yB2eK+3VAHxmD6S/vJajVu1F
18PNDSecteiJX6U2dt+yN8xHgQXtldUJcG20AvhexycVIajAXpLwBjww5zCAH1hVsdykyoTzUl/h
DA65nHU+dFdUHZyDbdTlk4vvFPsGW71SuQVQN4lN+zk7YnuCNTeWubjR4qjjBEvtrDHBZ5tjFa8B
9eBC58jsIZ24AzLnzgEJTZzw7hQPCDEsOh/D1i9F25nGxq0i96npnC71xwmet4uj3rUIh/k2Z/Ox
ymvHfJvJK8wAlmAOc44N20/9hIWBq472jwiDYgisjlhlNhg/d3Sg3UbxuE0s+7mSg7vqVfgTpqe8
mYaqbgHCGIChQmBeqMIgzqGa/uRFrHog1YvLyJT25VSp2rquPPBiOQh/Hm/ewsM9Fok6+0ItNdpa
6lL/VoFxEyWSL8GJgeNNqt0OM846vmWW4BKT9sgYfbEyq6/gQ+fxBuDUjyGMk02By7Wf65rcty0r
dlfDjFRlq95wEp5pg0dSmYnG2k4ZEcqV7XTbS6LbVAOyHdJouuco5d1PuoKzTBqPG6kMybpUeUGo
HmDMQgOlCjXjnBE6KDBMt7ouj2cSS5feBidO9aCorr0xQEBfVK4z+1hFWg+5y5GeKMQhb1L6cuXy
9d3XbRVvQgQOdPz0DjPBNh5KowHjxpETGJaoUKzphbJyacrbdhoE3B6XwhVGnM1TOo70bRDIcaVO
3qJo6lZ9hz11PLjaGpVSvtU8vdylpex3VW9rmyFFGVzqI17G/Vjf9LpIgMC39VtchckzlsjRJQul
81g1XXZQLP14XG9M8Ko4ns1RGIKYFZweZ1kdwH1NN5WXY6Kcz+bOwBvwJuSqu1HtcYjOnGatubRB
hkcYWS0xOkNqNNxRo2Xwq1jZt70+/5gaw16DUKR4W3tzkEyUf/qy+F7kiXJn572yqUVlP7pzEe5r
tt+XDdlf3505TIwFaEh3nNl1GG6yNVM0UohlrU9FDf13zs3wrhelWPcW+oeC7Qm7/DxOME7TjHtM
hKDy0990iJpZIAe0+kc0zZwqOGkcerMXG7sZngfTRlYHoZAqouNSqHTafccChZlXIi9DSgp+MjkO
DrpUWGVTutetKsurbsR+orO9CZ/DIur3k0bLQVmYLd9FWe40fGJx2+yTZ71gmErHwmEmc0zYBvJr
mMBAZBkovmAK2m5LUdyL3rzV+8nbjVOcrwGBpTctcjzfqQY9wJc9wHxMtaFhj+aFWsWyBfSoYnQz
Okq87Rr3ya4cDVZj8uxCgtTVtMPhZ37lBPacx+GXrM2LN9DcyUpIZ504o7qWo8QFzoZRh3vK+FUN
8Zl3kYFvMhiGKwMuJr6v+PZRjcZCikTOtk3qbFPFY48oqE+uJktBhqQwlSO7azZM9pdJjzOfnIXF
nPJeQ0hgpMpwZNQ6zrHSaJMLEl13GV14R+JeucHNBP8scLKjn7Mr2sgYlEUuc+uT0IV+UZVEK7Mc
9tPYyHttHpVtnvw/ys5sOW4ly7K/0tbvKAMcDjhg1tUPMTBGRnCmyBcYRUmAY56nr+8VqqzKS+pa
stPsPqRSAxEBwN3PPvvs9Z1o35k1D7xnIqcbyiO1pfDul+oST9SlxXMchWeZ9TzJdTNQnbnjc9uY
6gccZcFb0ZXeXULn+SBiQ9xFUjNfaXfZE4QUeRO0NRRLIlMXPYmMa/jvuNwTcJsIJxbwNwrkwiQb
szH9b003n+xIHgJJH58g1AJMtIB7VLjTIYgSvRqIaXnMkBuuTY6mP+IOZhPEiXjbt5O/aAHkJkX8
yHdGiposf6StVSEn+d16yMA+T0X7NLXePQeyG7IEKJst8ab99KHN8niHmVctYavk4FQdCBpzwFYz
DqgQk32iVmkXvCzX4FGXwRDnoArndEd2eAGQxFTxdaeN5mgw04PekJNMmHrTK6y2yyGjtpYt5CQA
bfWqKhxYLf7R72K5SHJDQbkJOv4OMZBzNwEmcImaJ3obsdvvoifLj4iO945tKux127rfXMd5lNIZ
n2we1622ivroZpH7gNSvyZCO2o3bkudbZ4HH7XRWQddtisbLfnRhB/O4VgO5prZZ7CM3JVM8b82t
LGx3STEAz3VyCQQecuwnCyfDkj2U9u2FsGTmnre2c00CPAEpe8NuSBygnl8VmQZJSYjjyox8uc1g
A0BFypwrwkkBAFdZtE45B61cw1AEZcppaVVj9lxFvrvvBP3eLgI7EefxaRbNtFDE5+2wkezN8oJP
ayL2UWu4InN1OhJ8adwSmx8/2jHfOnfaP3gCJGHnt5wCDHFWnkWl6Di8Xh4ptE1OBclp4N1pScLW
hWyWF6o56xYwXzbP62qWhy4ojsrSFnyMCnNF3tdQnAgaDOzpjVzJaJmVHFIcBfW7GLN0Y8ik5wQw
v7sXFQq3372qO38J7EYtlEcsNX0lTdxG/W7V1TcjutgSTX3qR6x+tDtmVFLrdkyzg7AD8glC+2nO
FLEtpQ++RR2rgWEh0XTHuq5B0/CYLAi8PjYFmf2goEE+9da7zdZWjSXJ5hnoEbM3qA261x41xeYM
ao3BrXR8ivY5m7ZmVutniB3GBcUTnUsKit0wFeJAqJyzbJXnLl3fv8SzR3s1i73b0NMV1qaCsWih
eiqreowq4d1AaylYWkxvD5mH8EdBnTfCyaXL0LMte+Yqcd0OSKK/01ExriOoJguVXMAJDnntGEzj
d6uDb1SajzwRbIGG1tCDWrWwhLkdWlKyyKzhrLd1+/Q4m+FbY0NwTIsTWK54kRkjacC3zewSuThu
dKQr2hMDbg/HCFee49ZXUoptJYCkKMNfzFV+Ofd9wx5MQnDur/qJlX7K7vo52HueASI2IsW/4ph5
mybzurL9Q8sG17be1YQ3OMznnqjWHFpUVp9jQpprIycMMuseaZ7ekK1zsILxtmm4+7mE4GQljlxm
6Txs+364CbFCkYusu9Xk6PwmSfziahjn/t4LXRRxPX8Lc1FeaeOtLuO32UbXl6QdLF2ScbkowlPp
6OkrT9WAG7J5X0x9v41Iql7omEcl4pgGtc1Py6euix9Sel51qx5Tma+qhgz/0chfVFL9DJsUJzWb
RZCn1mUq86jZ6MF8WddGHt7RYlnO2XwrajPbCQFqoBU00+aKCHsvi55Go/sV9/bWdnG/lv5IAVTf
IRckm9gdvJU359EiHPsjNd0xHcwWgp61HfHBLpMkiJaq8ZPraDSNk4q4fGuY1zI2DxVOZpaeLIH6
Gvn3c2tG+Ij4zohPRgglt2NuZbqsKmdNtNG90035stMBsVF+tvJrlKQhKrc6CXHHigy6bZKnizzt
2ucKGMxaRgHpBk10TCpzSxz8N6aqzPVgcUzijNcRiNn4yz4NUJ+m8bosMe9a4/datlsOkgbx6BlE
mvjdrf1+P7dRhw5Wb70x3+SlfokrfaQ+PzgTe3/QRuVDYNmHSv1wHPFcmPXeNsNVPZ45GqwSjRji
+ok+xHGLKxhpnrpmMAcgI3mjn3M3f29gVnLUTa5qW38bglYd5Oj1e69F8xNhZV9norhDy3UWWNYf
EhT2RT3M+6atWxyqjEEb1mAshRpetGB1qez2OilphzrtjZyKfVOEL2ifBWy5Nz8vEMDIosY2Xy2I
WD2aFSV1rS1rF9XiQtSEx1eHq14z3NJ34kxAKOm8NUxO1qZ4V3XMavjzc+abEAGGcjNhbMnJtVp2
9NKWSpYVz5mQ+xn6K7RnQk1guNyQ6V4uRu+V5f46sH8ODfRrbNWc9rq5vR4VWc8yHX+G0u9AWLJE
TNL4ldjG1hJutWNGZUfJk+9wesW0Wrr0+xAUqbHvrclzNozHxAjZc6jqFb6wlI42tHEO8na3oEx/
LA1/Yl/x7JAlU40+XjZVvzYCqLtBa4oup30bif4R2jQ3mphlmgiK8s0qJYcVo8fZU/oItD28g4QB
dqPqTlNNiZ5VnCAo95MH9P2fRmqUW4Op0opM+1WalHC0KX/hBy4SzZhmZJrO2u7dF6RxdyVK61eT
+ncu9kErJxwujNJ2iahZre2gyDZV8F0TZzwZXbEyxrpBfkyeJ0t7S5lmcGGO+MfNpQmQMml4ZwFS
hQsFZQtw2qJPy58d5z9TkHGmAqviJJvjkZtMOj+mvDKwrIOXAVPnuIcUtHoRUlzBTksZ0ckOPV9R
P4FlMzVZ0ybEJf4o073gOlPz/rKdiWo8dGadn0d3vGNUZh3Z7UbJ7ln5Wi1y1fo/SPrcmC4bXkAh
RE/8PcwsMtaH6WecNAsTgMa76QE3qRsG1iai0Iz0xqvDO7Oi5C7tXNGUBKXlBle9V8TrKYi3ZA8D
Us7y6NrRIt74on0amlotJze/pscJbX2kTWL3BJsEHKhRZ74XKWa4jr11vuCkQhi02opfkLrQxtwo
IRmPRlvXVavGgPdQgHN33Whi7cnujTF5MB2b76c52Q4GiaB8bXk+l03VPngQC9ZR3s1Mm86vleV/
h93zKvzmOz3GeW14olxa+Ziv2GBcYHbFfTeLY2z+sGStkEmdeCtxVR+7IUkXc9gCWMp9+ThyWF/b
TbS3SMdb5R5NjdiwqzsS4J1V2RbbTLeUThEswFygiwcQDxaGVaU/9Fg7yzI1n8veaFdGjOhQTVm2
dGbMaZXNBqVEXt51EYVTSJg3teRUP1MF3gWkSG0AEGDxVGPCqjTJrRcY9VKrvlya0kq2btc/OYXR
nMxAB+vZs7CiOjnEwTEZ71NZJU9gOxGGZdTcewopLorC4ZrOn7s2Rs+9V12vbsuie6kiOXH+8Mj7
54Aw34xFG1xT2sj7zNDmAzuBfadC0MA+/CLwqiOJPzWJ2aLjiOJG6ps599VGZU3Od81aHpiDfVeV
+bD+fVQlqhygOZM+3bFkCzxC68VN2EzFgz0Vcu048V3hQWE0CKRdUJXkq9nq/NvBnb2DqHJWEpKo
FlrqN0ZZ803GIZmE+oEoA4s2Fg4EsaGzANK5AvI7V9kDuNaWldvub9PaAc4+5snC78jriwrEb7jA
Rms01z1Hg4NbKg33ByBkYQTJKrE6WEcQ5rfzUFzNFk/vFMXG2q3t8BsrNiTLrnkFRu6AfgB2w3iY
QWq4U4BAdMPqYCWl3BmjEGvYSNOSIIZDmolmSV62f0pDX6AEBh1DJ4zOPUSWzI9CzJp8ElIpVTLd
gvPBBZCYDNzZVkxKoxOzUQZk5qWxfcaYMN5GlXFx35i/7Jb7leSO/SDtPF05Rkvjse7m1ZgZz9VI
b2Bo05pqgib94Af3ypXIdj0LZ7nk9bArXsF4WqEvGI+kZiAsjcw48wCBvlaNA2NadNXW6tEMUBdd
Z6U9bz6MEV9iPzn1LgyAaCyxyYRiBQrsQpWS+iFPmmlfOEa5SgdnuBnURXKQgwL1nOYcpAz9NHQk
Y85T4wPhGh5QFwjapo0uWc+DbgugyT+NsxceRQtOJRhT/ATDUG96XYEMhVMN9cAhJ6u0dXA9tmO8
c0dtv1VazquZkPejhuxcg56lkwXvgE3BiaJNqylFEnpsG7q+NveszORBy0Ajwwbeohrc7EfQSKKB
+szigIiPROAQn83gOxCrZOf6jti1VTPvBtHJI3HS4HIiN87eB16rM3+4lMuoMucnt29Jb0pbSGdu
Y96pok1fZSLsPbB1qtMoKJ+lN9jfaZK5eGDgDcd08pbYu9grUEzlSs9TdI3yGS7HMBSn3Kv9hWOb
GQqyi5iqmYA9inyEu9WBeS21YnwuaZpd3aXIeVPvbehC2891Zlo3PTdlJ9q8PdScbh4STvJ3fhXX
P8JeTAAESR9fmZnZXppt+PEtLC66xTpjDZWxmo0uuhkRzX5JI8o21ozcCjOvGPollHiE7zTw81UR
JylxMZWBkt/CBtbwmq6xV4ME67AlLCw4xfu5T+IT/Mf5hz3nLe9ITZpnX3ZvtVlRXxS5v00mk5UR
gseGtHX5k6ceyEMIhAL/onc3922z9ECtEt9PPtSEHu04LyF86+u69vKrpJ8p8a2CuN0FHVrJmFbR
jtFmUhHXMERus4J8Vx8He4xu2jy0jqoJjVWmVbGO4bTCs6VlhxjqbSo+J94cW+F/q0bvrZNutrUa
hGvddZe4ASDcBgK1EK+uOwKf8vJi+hmkeEPpFtIsDfPwrTfUsDNNWz2oKo0bImbksBKiGenXsPDS
kEbjQw1wTchX0kcGLLzqV8yTa8V5c4oVNxNbnPTeHHqttzRF8zeh3eFX4ffeIo4DBDbhOTdtrVjo
qzH8NboyudNtplaqs2n7BcGwBzaqlrAf6ORYdnyVSY65Idv9MZUNEzjTcEhdu96lrsQ6MSZu9TwX
bD5++j0KVdhclJt0a4hqWA5VTTyrL4NtAu90wOUO2XsqUJUM5gaKwWPS3YtO9MWekpKdE6QbT4kZ
3Kd+XD7O9QSuMETVKNZZk7nvMhyQlgz+9XAY070vWIdjONpXwkqsI8RWcwmir8V6ho0nQO1+Mw0/
PJWqp82UACOk7avOnS2JOKlqsHx1VQPVnDVrYjQ7P2EY9Iy3obPEMTxQ34MQCyUnuwYy2iaLkq7J
TYEt7wrWUHTfNCUWAW1gFgDXgUKXs9RfjNtXDXylK7vncowuLHYl86qryHPE2kgqSnVV2IfcC6K3
OKEJaUbpc1jkxiJnJTCWhII5elVZefWqQrd4HvhO1soZ2R2YLyZYDQvQ1GOrWWgjTzZV1LwNCRS+
Rtav2lPjhtnp5iaphgZiti+2guTKUypd+0klbbOVesrowtlIU2PJSb9xJuqb2royC6h7qk9xejjp
sMzmErcaKCYuhcNsVUyvwpkukNohuKKL41E6e2qtYugFeWwluPHpF88AG658z6BfPPjtdTMnLg0T
ekNhQASzNdjtoqJx8wNEfI8UDVSqw/iz0CkzLTPcko0djAhdZphch8oBBN3adrgRtuSh1LmzchvA
Q9rjTWB/Tl8iu67Pxei9u61ZH8UQsig0F7Y89MtH1vx+Hblonu2DSQjUvZxKpIK6sHdBB61BRio5
TGhkx1zQNW/z3gDQUf/KMjcjiKrNjsMQVxxvYzI5h6G9H/Bn0ld3hidnDGIanCb9DSLCGUhOEGrs
vGiuZ5FMKyuAckqeUXLlpsTwCZKpzo6sX3j81Q4k2LiiYsu2Y9aYL4kX9PspGmgnK7xL8CrMx7g2
cHIm5R3HsRIwNsD1MIiM8+A0QHCVp1Y41CwKvzShzYgZVgetXhBoSV0dNnz8GEsnkJLXLhxmDEGu
zWtR52sVFcW69WrqtbL0T5j+46tWcZo26G4vAzf9EXmlt+l9RKsoMiFqgijashk3B5dtqKDTNohD
XwzgZ4GP32kxgTYtxmBjG8G3IGjFZowgS41RJ96CquaXVTsdE9U7u4gx7Q0E92iXgMfblEUf3iUj
usCiHxzjpKt+WMre7t9bUJQFn03e+0BXyRvuZ/w1kS43Kphp49f9O5Q3TMRU+zfgQqaSzrJnHZ1Q
xcvJoSNV2ZbcS8w+YNWbrn5LimDkFnbUEUCB35POyg/Qs9wbcjox5ifGN6Dt6bGtaEsKKbJ1FSA4
GapvwebYwwbVbzrNsdGtwizPl+3czt/sMFKrKFP20pZTcw+LvH6ohqy+Gmpb7ojkhE3G3vCih/wK
xxuc+6JHOomWUuOyMMzuDiEdGbyx5QIqXXUORitZa+GKcEFDm3+7KOplm0Ush5YAPE0fkn7dWva6
vyqjCidwtqMRvhq8KQJ81OR7WOV8W4PZP/TpVK2NftIPesY0pkLRvXtoVIhuc72vptJZqyngl6Gm
A8EZolg4o3zirzZ7hz0X0qt4j3BR8n22/cYNdPo2k4v3OMikvWJhCI5110eHHPsngRO2v3Znxh4m
K2nfLHwVr4ZsPJc3pwlWWW8+dXyqDd+uvAtgtt77rldFi7Lu9Loq5moVjJCCR6NaT7BpDlZP1Jho
xXTPoOREhpy0V2pK89vaKrFCJSWeeFF58Tn0PWdLHBpn79rq9hgXxrv5QjWOx6ld9aLyrxuaUs+U
ylSYEZyXd2OEA74MSuqgMlZI251oj7HVT2cq6EdlZ9OGMFVw5FbYVcfQGh7LmbpWVHO17G3vrdeO
ONTkYV8IyYuJxmNCKxJXJNOGd2TovDpx8e4FYYwUoNFXCWtAtnDL4ZcpZlo/CYBVFtW8XVGrQhuO
qDFI6zO/CxXYm6xw4p0s/ZLRNlqGwUKEoQ1itxFjTQw8/zfYU2M7OWGy9WxXwSDNX41hwgM6k1G3
dX0NglVP+KI8Jh1VCTGvzsuc/qsDl87VN1ZQ0OFSur6dmnl80IqQupJuHSN3dMyjLBk2SWy8pqMX
L3FiOVunpHWSXLIjN6QmhofUg4JMU9Re2SGLA6GjfXXCv/w4GZDNa1mmu5zczGUPbxIovfPiYF05
6Ky3vzkedpQ46qMrfwye3HT8rgnvWyVZJtcYIhgGLHik6sAO7orE25rOaQAtHbkaSp6b6VPl1fmd
U7tslACOMK9YszaYG4xmMupxvYf0LhZuapzntISBLu3vJQvykt39VwwvsnU2YXVr2k17EqBTTy7T
iXPnhusAUtbaCyP/2kyn77C085VV9oi9Teyxd3U5uy26XZopShxIlN67X5HEBrUcN1U0Q6ucbLO5
GnVFLh86xbp1MIE2Pm48Jq2+9U0BcE90hO6YgTJWmH7de6D29RlWZnRT4YB4iXUx/xJTkT8IEyOG
ajvrDmNHwkLU5ejthoLb2MfPjtEw9onvD74lJscVpntcmobYBp1R7g2fChBAt0hv23TES4RmW9H2
C1T13RfMx2LXKdclJqytRQsWn7YmLBuuEvbg1Frig2X7GAq5mZhNpcVllDcR0txu9IXeTsAfae5Y
zZFccI6UAAmCZsgOaToIkIRdQNs9DIf7DuPdBrMXO9aQBkCnp/6hMot0xal+2pZBHC4ttPZjpM1w
iW0CxaenwHHppyx+h9QGBrJE6Cc+Eq393WsDhDZlGciIyWz452HkID6Esb/xMdv9qOixUo7PGJ1E
n6ybXudPlSsL/Ic1WsiyAyC3ctxKbJgiML1D5CW071Jqi+tkagBAMHCpcdu4zq1WLXslGQ8t1cSv
Bhn/1MlYQ2N1e++Xyj0sah2+nYCO6CbIZvcEBRHpR+v8frjA6pmXQ5Vs4+m7jzN1XxiME5YJ8mHv
MI4TxH382GOcQpDqh0NblxghAr9wryAkDgsLOBAfBAewMfn1dYNzFSk+xm4QpupOmRmWEqMXi3jE
zcdJxdyUovqG+AiQrYCKO4dYyOeo/0GmSPbdN8f2RA0ePGboWhu/mot9MScj+5mmKCl5QGvtTlsq
IrG07Kze+12uVx2F0dOsZ/ANTd+yD0E89SMXRHyRNPu+HhgGUDFejlE4/caD8XrKg9x/63tUvdpt
grXKxnobJZxmir4YgVfQ4djPQy+2jGz0HF5dzjM+JVo04aEck3COkYe96qV25LweWQsXbqzHo9IM
KnIicoFwcnwAmEB307bAlMJia3+2whj1UjZF8Q25OrsbG2wfhYYNWRF/tFY2vd7ZgvzV5t1wHDvM
lISKMjOTUZNcsF70wFL3TlnRfWRWwcbMY/pxmfWCkaaLlwmboWfXwRbHbLHJh8DataXCwSVDO14U
oSvvbYhxxwnHHM9+nSwr3iO0HciAA4A+JqxclHwDhvBAhPAzL3l8CiTmU4rk7Kn1SRxYiMGd0G+8
Jlr7nT2cQdSHryG/v4y9nqo4ZvMsyoAYj0l3eyvz4nVDRPC69ENotwN1fuqgaoQks5FoxZqLXn/v
YG1fkZ9JHzHU1fcGZAb1QDxsQ4zbS8uYukNvAa+r9JDsct9rrvTsj7+UE/Au+OygG7afcgnvM6G5
OkDTMJqemZQmnsM14zisy41OkWrC6RkmoVqiD7/PZtetextnpWmHU7Qkt93YSrd6hVVP2xKD0Rrj
DkgETCkDMyLwN9BJGfFQ1fhjcGaAoQntz0710SoedLSpeANPZjwzbdSZ7Tdaxum6SJgInSlWd+bk
ufu09GKcBEH+miTpS2+ZCJ0Ra4hUDHUExfRiGMXMaIx08IY3xrLEz3uXMMHACH3Kqzw5yklwjwCr
ccOO10HCEfw95vhvwdMeioz//s8HANpv6Nj/4Nb+7+ZncXrLfjaf/9CHvwOU7R8/94Iq+/CLdY4K
Nd2CKpnufjZd2v4Vavb/+5v/6+fvf+VhKn/+5//GwJy3l38t1EX+EX/GYNz/kJn+gKbdX0hmfwdN
42/9E5rmCxPOGZgKG+w8v/NPaBodaulJ7NrIfyZjtP+Aptnef8A8t9HKbGXjnLhM2P43NM3+D4Ea
gjzi2EwQ+YRn/venv/mvIbv/otmFP4t//PqvjK1PaXE0jbg0n6uTyvaZRDA/TWM6+FhC2A7hDWyW
6SZyQOX2TlYvnG4wTgAQC3qNrIu1B1AaynZJt7xs0y1UoPboNmkE3yqV3oIp7uG65OFfcVwG4RT4
CgqnIGf6qznuywX9c3jw9wVDRZNSmY7pKvMzG6cuIwB1bR3eMERi3GIhQWgTSXeV1iJcul32rRol
Sm/uM/VkICZsKrJ2vhj2/zi/fbkGHPuCb4z/uH2/IwH/MtXbYpBqpSJ2yIhdeQ5mJd6y3qp2GH3p
UzZm0qxk1UbPf3my/u5efUwVu/xYbpDwLT755X9cnqS/JlxFemxA+TbFTdTk2j23jEK9OJkrTpMo
9IYUKXWcyzJ8IOL2MjzRF5ZY+OXseRjdg0RfZWPu3Yp2CECuJ2G+xt9pfYHJ+zgR/vsSfdPyhDJd
6TtoLR8vMQvsZurKPL1p/Sk/DpJhlchvAGa6ONmqrVkpa8egoHOy+2j8Kqnp973/+GwI31NKuJJ3
Tf3JPjDr2FZ+k99Euj7FZhk9AODlTENc3bVB23tPJiGyKCwBeKDSqncNlomVn+p4n0yRtfrifl3u
x4fLsU0lTYIglXKFzajbxy9jjhV1TVvoG2oEXqm+tIf3Gef/yfTHJruKwLe/zZxBHwu/EnS0mM5b
CKecjqFR5OF1AogaV0E/tY/m13fq95z1x6uzUMB82xRs6cr9nDcPI9jRJG5456o0C1oDxXzyBtG8
WFavN7+ldK9DS2MApj2kcWzsC6tIvviKWMY+fUMsPiyJQmGoYAm8zIj/5UXSNSO5XWB4Z4imeCez
stQbk+PvwVRZ+5hIlPYv7snlAfz4qZXvWS6x9jZjlUJ9SkXom6aPyyw0zhP5Rwz11JSoI0HHPywx
meepLOSdUVxUk9Dzr/EQXrrQXNxiqNp672rXf/rXF/R7rfjjghyJMdjCrGeLTy81bCYvYlaAGg4B
4VYFkf9ez9Z8ZeLWvmqb5lfa9/4GHjTV7TwydTeEt1gAy19k1DLdwELR0UEu8ZMaZrwemzo4mDkD
xAutvUfZ5eW2Gzq9+ddX/Ql5x3tuk6xjmcqyPRZCX37aNsye+qn1hH3mtAkOuinbrVFFP2gLIUVW
A4HdLNI3YR5j1qUp0K+DPDeOCoT7sivCCAPAjCU7oTYgdQ5AQ2222PFC1Mm87q2Tx4Hl9otL/vNt
5JKBNpi+40HW+czSKGSSc26OnLNKVMqYUGNf9ZFMNpqV6ar2GufQQlzeeeHkvIw4Fq6ScHhhUBz6
cN3qzejCPk6mKfoi0cL6YzO5fJUOnUvFhsbVfVoy2WtKCvxanoeoiZ/IVgo2sdTdY6PoFmF1ErfZ
GK/imoHOInB9WL7VxKhv3BrXVje7e0bDrJM9x/0qsN3mvWMJXjHOm6+/+P4umQ8fH1TPdITpco22
Qx10eZf/8q5mXWqQPK7FOYlbtpemGYudnhJSTH0qGq4MLZmZyp1dp2+5jhOSF+ZpYxS288Xu++ei
4fFFXd4VHkFbfT6yGGZv1fToxJloJtZSxNIfPhoYA3dhdgqa9qufd4kU+/zBXc9xfEuxTNnepzAM
NHVOGn0qznYRxCaQ53fSePJNUcbyhvrQYZ6BCT5cj/2iBYnz1XP7x67P8+Hxs9nxTd+X7qdXTaM3
zWnOqzYGFmMhrTtglHG9U+endH3bfq/knBy9TGrch22JRbOqbp0IQlqRZ8b7WJQPHvLd7chJ89++
E+wewrMtx/dcm0GPT48EAwpIh0FzpldUvkx+SvgiQxc8F11Xvsicd+rffgjty3bFaRUAsWTH+PgT
W2VdnkNnOHMW5SFMQBDsUyA/DARCMyygbK4crZkPNFXPzIVXrUaGoQymOb7aSP5cTmzOY5cFxVJM
nH0mXgX0O8nh98ZzBHH82HoNoOyO+b0+CCMbILapr+lmBushyZJjmw8aJ4/GONUXCo8C82Yzr+w3
T3/FffrjBGZTFrgOTGWqBG7P5ff/+poOU1hyQDXPyh30xhr7ei+FHdE0KdwXq8CkK/3JWoTFrL8I
ovkdwvPxRbGl69gssZCgLfH5RGE5Xegx7imZ/i3VY9n3KfpAXuSLmnj/d9Rp6yQprW9s3HvLkOi1
xQy4bqDepveaRGa5mvJh2I7RVGy9ULXjF7XDny8yjwygcst2XVOQ9/3xq6nMhi5vJeTZtIf2sWtt
avmq617RnepjdOHbqjmJegZLLAfLVep+/+Lp/fPwYV++G1tZNBttyr6PF2C6BOnigaNkKHzjuZky
lG7QhitLhMSLXnYZVVn6OqyNCAdtPIVPfRjEZFVZ/vBIesq/B6i47OIfr+fTyoa9JOuTIZJn+n/f
cOzvLT/+9cVn/nP54mfwkyjYWD//eCg8q49rL/SwtteTNpfe3HbAb9k7cgbyjl2Yhsc4ISU8NwnE
ptXhbENMUjvV58kuwlXXLUGKtz8KplPXlt/5Xzy0f7OZWBgX2Ucuzy7DbB9vSV1EhWMOjXvWKc/E
71VEj7FzaDCHvuDebh7/9ffx5zPocWxS2LsuR16WkI8/bwpjQ4Kzcc4EcMRbh2iMBQnhxX2WFjEH
YBvZpiY1IL0gVR3pqC9egd+BUx/fUY9zJnfkchC6nOI+/nyjthjTLj3nnBhOt0P9Cre5l+bv1WXq
0YqdlTVdXhBmEZ/62cuvxeQ9ND7ZaHEyuNuQpI0vKsa/WTW4Igc5w7VcEi7cT3fARjcp7dJ1zwb3
57GOi5Cq1Y7Dq9JhGgEnj/olZayWUc0eDwFi21UJjN4oyhl4FMj7zETp74MZDu9wY9qviFl/c8P4
lviqWTI493w+n5f00IzQVt4ZJyH0y66Wxa7psuE9jkSxS6xkfG9DjI6/j1zjOBvu6l8/MX9TqHkO
egcbDVuNIz9HnrZjIX1NKt/Z6+PprgkvGQZxgmA5JYfCadtDFmK9sBjh3OpxTDeJK8uvZJe/KVMo
rC0OQVJAjrQ/x0KxnxfuzLn0xne6PQtmfm1YY7thEkHdpLDUv3njgDusxjm5EL2Eg6BvEzfpDjbw
pHiV1gk+I9G8dSHNJjpMmtEnqzu7hlUsKhJjSTpSpvjiaf+bozVHBIkewOtiy8+CCbYFaWA7Ir/y
ckxjSkDddmgsB1m6aCDKm5gOd76sNP5uxWP3MymvKfzNzwQayGmz37vYENl328d6qKvNRCpFtshq
zmDrL56OP59PG4+aL9ALXYSXzyKD4bSjyD1GBZll5Pily6Z/oisTHbysGd8zx2+JACIDYGEb9FBR
E/o1SSz9kar/0aMdSS536FRXIZkZK7xfoGGssCZ6wgybzWUkfWtOUf8VF+J3sfBxGbKpdzm++8Tj
/ik+zI7vDI5orHPVlQMGVfwAyxpj6BFvCZeU+y7DqmVttweFq/1BSfnDL5GzOjyJv9rBHfai+H/U
nVlz20q2pX8RKjAkpn7kKJISNU9+QciSjHlIJOZf3x/o7g6bx9eKc+O+9FNV+ZwySQyZO/de61vt
jMNNi4WjtOyhM1TzxVL9h7XSoiXqCbqiGIj4tr+vlZM3GfTN+JJK6h1oG2Q7x8JNi40wsnYbZpW/
G30/eCBW3jgixe0RdcarvAThaHfxp62L7it62h8vnLAFtTarH5fw7BTGZ+LUlcgj1GSzSymjeYRO
X62CuHTvSd2ID2RiDrvMTCY8RFn5rWs6CmUNraOnJ9a91rTWZVI2zaPNaOtdRNF/67Kd+toWfR2+
6VkFCm6IaG+8OjQoe+OIhiK7sZPg2e8rVPccG5fEOmcX0IDKg+7reHEqisPJ8XZGNTXXGt2Bv78i
p9f894eN199xKErn1iCvye/3MUoaaGuo124GfD9bx26rR4Pp1a7H0XerCoPrw2sCtiiN2D5oEaRI
y7oI06fflDdjFDHa1ZLMJdcjzJ5GIe6ZdQ2Lyo6UXOQtaDRtPnUyeu/fg95wbwchqyVhsPBT0uFB
Dm0Pl4B0QuzbmHeCRB56nR+7aiHdxYs+LPKnIhh5vMe5G6jrUwO6Y5wOTKiaRdjI9i6a/PIVjztf
NelhpiyqZDRWUxqbF3UZj9d+WPTvf79s/1xYGEkwX3BtznYQLs725bwj6VIMLJ4i7p1Lu9BTQD9D
9xIJ08AkRohMVEYGBJ8qR6Suii8Ksz99PG0Gk9ap6bDxnj3ooZ9NSOD6+EZpkbZH+5quDPDzdAbr
+qLqSyyDWE7khrPie0XgwM3ff/0pYeT3h8afX3uGMBZruXUehTp2gY/qK8xuqIV4KroIx6z0aUsA
opz6d8MT1StrKFqBUTeOkBiKH0btAVQoZOYTusfmcFuxosFOwzi4auAu1IuqVQZDauipi9EcuY0i
iLCrMtWVOy0ejGMj9Xgb4sTNFgZwkXaJOLCcFuzL9X2gDePzRGgVHC8gdQaOQcKoV7E98KW0vDCO
SQkrccFRk024mBqGtPncTSNATx+WBROwR9vnf2scJ96B6dkHRFX5S6R38rFBYL13UNYcotP0wKl1
95Zoguo1j+eF9+9X90831zO5Rs58DPtH37ezlVX0tZ3eaMyRcMvTSL+pDCvcmXZsAMCexu+k6iBp
scZorY2h+OLh+mdhgFbIYpFC9ckp/rznFuL8g2raG9d+1VMOFHH12gUVdyWLELaPrlkz7WZ9/fuv
/kMlx8d6pHAxFXD8f9QjPhVPNlswr8PCD7+bLVQSu+2yJYdVtdbMqb9NcEwcar9yby1zgrZwuhf/
jW/hWbbj82WEIGj99+XQT/sh1AawGik2nwx8jadQ4DrROnGMcIFQ5Lsup+ANDziwpfnPi7b5Ku1k
3gPO3y5vnhN5Dj0U57T1/tKlCJlSZ0IQEBUOgXkpUtGQJx0D8GBKrccZuhgfta9bCG/Pacn64kb8
89BH2aHT0sMhzCt+HvLkNBlZwQyEaN8R2spNd5pHL/P0owv/bek2FnPNv1/0M9otR20c7ZZFrTMP
xdiMzjbFKAX2nHttcmvHWb1so1BYKAxKaAllCfRg7l4xMqxAnBrNVeY29TKTGCDrotXWbpVXr1Ph
Y1yrXVKwlY8HecCCGLlTeXXqObJzDYcehkIQxtPTabBHc11/+PuvOCUc/3rbqDxcl4kn7Vf20n/s
pC7+R+xyY3sN+rK69GtTHmwhsS0rcT82GdtSaKQQoTpIKejB0/c2lY+1MdEcDGUIroB9cufEIlmh
IUeEi0o1WnW9gyTez6/KpHhJoEd7HInT6Zs+tOUWfUxNZ9eTD15k9Z8pSJWb0/pVJk658514uhvY
RT8gkhCBpM9MpHSwh2/5ZJrPKfoKJPcBe3MM/Ef3ar6hJ60Lc5R4MxGLbWTfkZ/UI1nFVelfBzg9
cTGSqdSMtrfuHK0yeDD9fFv2YPU9f4zfwGYJVooxayDjAGrYnhoGRaL3N56LM2+aqieN5tIlLfp6
3dlte58Lto3JvjbFlKCenPwF5jrtLcfedqtwbqydfLIPXtMY7Tat9QiDeIRj02zSH5GvFY+UWeUu
bCoTjfjQlY944fRDggrzsmmT6d2LTOM1zgN3RzErSTBgqymkbcZfPMXn7w1jCuEazHVZOQxyos+a
B7bfF2Ni1Po1ZjO2kaGl1LHnfUfY+drvkuGLEuQPCyYSB8OgVYZMwjfOiwC3rVvXGszpmjIhOpQl
j7sxeeI9jYVxdIO+RJSdHac+i1e9bTNNVcLb/v2ZPzVMf33m536qK3jYBY1D1qp5L/tlqXJ7o8JS
IvTrgfYm/BlHZ0+cK/4QTVq2CPA0woxNU2dTjFN0FJE07odClp9lG0fTyhF29UrsJjUEYGKGmhjj
dlonzFsXAvHBnpvkYdyVu9pwFNq1Hu9ENiKPw56dxRuAEByLyybmrfBcyo3T5J7AqC/3ZC7rP0+u
81mZfcFgg+Lsc3Z/s6LDgdgyWTkdLjIkUUfhMpLFJ+LeArwxDjV5UqsylG8JdoI7HmLvVtDaOZCw
Q/s9tMU21s3xsi7M+zB2xHrQwCGWPhjezLYnIFmi/4TAYh0Rjr3UVkcJMkw9xmhyC8GPqCdO1DM2
DZnVz6H5MFjWtZyQfK86H2oJliWJNi4SkDXNYbyDfSahrJrQzJIJ/qAxz9fpr3G+P42eeGFTgEcd
cqxJO3RNIvetghPip429TvW+eJF5SPHBEHYNr6ckVqNOb20xhGyPBs9Wit+tMXwDnyZXX+NW7RzY
A3tIhvJh9Kv2x9TAKUc0jTy/M8OriAPr1s/MCUuMBu6v07TvKPF0wifnVd7if9MXB1RAOVjaHci3
wtomkSuvgswbtnSGeVTo/Xq3XV+UOw+lya30AcHlFXPKKQ32InSfdUBJNOnENtRDSHla1cbvpQNm
5bRPdBMzwcSovD3k2GRfuyre2mgMhjyJNila+z1YngHClim3ZtANh6k3kTHPNWvSdj02IDl+Fm6U
HuMENUBeBCyredYfpCUV6YdCe/aK/rOYUv9IOmhSIeEM4O0GoKgjK3/L09bf0/nVNm2TQq9MjOja
8zEM54i8EYG38Qizxb4xMsaWaFkv41QDv9y3RrnDhNg85tLq7mCZct5Bn/TkGplEiK2MgdxyGHmL
078k9AyQa1Tb97WRwpprIUi4CSGWoodoVQ9+9vOQCxLbxDTLEa1usPtrOKJeo0Tau5w95IaoRn1r
2Si+F9LGt8vxr80X/tyijucW3+mAJ1vJZTjdNLxG5jJAs/U9SVNxxczH3RYK4Wfb+QVqVXa6i7EH
vNSrQ1OF5Tcr6K6yznAx3nhY5O0iWHIydtg0baS1BD6sMj0It7YYm4dqIrgzwi59GdvK29dpNiwb
WFiL1JQK/bLI08OpZgX1EmPblBMHDq2wHqimqitjTAnsEZ62r7IyW2ORFMfYjMvlyMHte1/K8qZg
drkLba1bxQPy165AajDGfbVyu7DZYtNyATIyyoXuqfwrWfh3HbzNy8KXw0WNF2IVa4O+CXiSEUaE
WGgqERmvOO1gfugjcL02x5SxakB6LIXQIxwGLhOMMdailYE6d2lWtXhWMkaBiYpTI8mTxAgfmbJT
geZCyLzEof9kKNdkKQ3e8jBL75rBdd/6NnoJVGisvULk2xCa9k2GopV+OTSo06oY8Zo9UqxuENbw
xeKiXWGZy5e8jG8Ti/NR6qylKEC+IftAjjoUZffO5B/T6ry/Jg2kGWzSHQicprPesOWqR/plzaOY
D0M/z92DzHgIERpgnR/L6C2tWf20BCUyv3Nufbre1pBY86eAemEc6/AyACGwddj1HyXZH2sf/9Vm
mFlUqtXVTdJD9xxFE15reRPuUJ4CaLOL/KAZiN9wTGow1DyBtHfBoHdcI11OyNTy5LOX6MExqJyI
0ZDL8hIn9rB2m/GOmDBCUXWnesU1w0LYDPQQSCdNW5hPDpIsy2aXUXUiXyOJEnpxmsecrl42Og4B
Bbihkyl/D2RcYsMgBXULFYacBsod+r5d9o6kx36xbNV/5OFQXg1a7F07eandY4Ue96o37U09KGun
u6rfGWLCkRM0aj3FebUBpwbVl7B4uMVJBbqulksnyZrHU0MWqDm9tiliGnRaysbBbB6xbkGxAetq
XkQ5MhkzAbAg28Hes+WYT07Oqu5b5YMZ61fTwC47FcSfLiqtsRdmDDamLaH+a8a0z0dZbsGZpZfK
g80ZhyOfNo5G9SQ0OAoDJo6e31lCcm8bwFSD/5I3ovqsmgB1llvhS4M4o7+WTnxX9CYCh54pPB6P
g4f+4MJJM7Gps8m7aizP2gnDtC888NRLs8McNJPly7hq7kcTOo5fe/baROV8lUf5jeP0yaFrG/vW
m8+kfuty505zdMKXjGrJudHdYo7v+7y7N3WL2nny1xxdp08A+9NVN2blz8FmMhdHSawJXFzMTWJu
1TbrLMaIVqj1SyyA4FpCTLOOFumXDNoyBMu+2oJ0RMEhk5C9TYteICdfOpqdAGkM+4PeY+vJ+1J/
yFHubb1Gju8Fp8MVB5HQXSUTAN7F5DXqEVoEYsTWl/GqCgwkQYN6FmWl4eFNsH9ZgWEuIckzAFTJ
uDd90TLacXO88jUNsECmV3UM+3uCHgLKPj0aQ2vBZElJw6KvsYWRiAMs7z9LMo6vDCwR+5T+0dqS
lKSZK+J7M9UdYEPtHLDQBRvcx8Fdpg3NwXSb8jorRgaJIpAz+Je3HkOY/siRJLsGP0cEWTQa3Tdo
qQrm7E/ZD30eGNi30krzzymwEHjO6cmFSsOF0hxnVdoiWHgpzWGj5+swnMG7JEbpXrtKpxAXOE0a
vx+fslHT9lNVqNmxUh/Jk4y3JxmNqxdiaenSg3rBhQTkRqm5Mi3FCYcX/DloIZvT4vSvutMOKZOJ
nDghSSmy5pkUM6NqodqEt3xqfXazciISwqp6SAjzu2xStIWytO7aWZ9S+DB+AACvOUJ14SrNuFKt
5zGIT+gdW7xmnn8/Wr1zaCELbSmDjEddA3GcIlznsbM9RAyxix64S7zbIiznqnjWk/ah43zTs0Hj
56eRdzuYBu+Mn+nma0VZQauhrtm7Jbb4BG6XYuUBGsmf9L2kFT3XkRCrqle8mPwjKEoJb4DjtXeJ
4k+nWRcYuqN6CVXIE+h7MHlATos9B5ZoHyeG8+4Dnj7WfkrCiodxYIcqXx1wpZmI+iclvwsh+biM
RiodhgmmAqLrh7DytGuvjJ2NtKYBEpgxFbvy1I81NZechw7yIW7zzhnFjcBaqq1HCVbqmASYPuI4
He76Ir5OA0tOy66bTXCx7Xb3yFjUh95q3UtDW+uSbAeIbo6kXezpw+TuTuMh4MjmB4FU2otO1Yth
Slrq1mor+VnWJm1jqLIZURIVjXwISS3WUNXEUCTNGNeZucEgPIGxlMMrKw88pc6xGZsDvYQMx/AU
36v+DT9maAGeifrDMJmPyqvEHYaxmzGxH93M8R9Ha/B2rKMdhtGeL2/oGlVXwVtW0sgMaISbFBrr
0Um0Fc86ninqlVBbOrlRL6vSBA4A02hhudWdHejpjkY8ojkF8CljpvsauVV/aaSe2ERW128sN3AO
UxntRWIXFBExfEo3ekPRS+UWwfm8HjGLL00Mj1gkkXenzSi3IoK0nJEJ5wIhsOr3watmEGToTHjC
kM99x/kn8c5lTXAsiDUrVs1giQ+evcDfwQxtk6sySr166ZTjcOHmYEoKp7KPuL2rH4VfOf1GG+OI
pBNfJM/ZqM87AAd9qAyDVb94XaS0S0JMOmjYiZnLS3fItW+QbNxVZSg/XAzDuM1U5i0DeBQLmADX
uWftxz5v96bXD8fegZlsJpm8SgL9U8aK41CSxNltVnhs3uwD6RsrojVCWxr8fOnELGZrp7XNy5HU
Bn/RV777pjpqeeCcKlL7tCjEUxaSuUXESjtcd0r57Q08nEj6mOUymW7JN9efDJyk/H3eQJPLRVu/
sK0p3hKcUawziJG3MAKDJXZ9gSYp4wQw6VZhL0+d4p/1Q+ZI5S2I/guuq9hqr09N5VNLQmrgUGhT
lzvpcI41x4EqOg803m8z73h1zLzk1Tn9a4luxOMKxGy501FB8LxEBtL0U+1RzUttknNKOf2rKqDe
yuYGdUhzyFv5Iu82oiaFIXKs5oZsSG8F7s04smmicXIaDgx5LF/jpO7fWc97fLkc5diG+cRgPjWH
eUVRQHzPsw6zh1QoBxLLkizq6hWzDpmZ/hA7PyC42axG81qWFfOBoAjb5GA5pX1wnDZdZSALEwyR
cfnUzAfeMO8Z6DIwYu4Te6x1YjQ4pwORoqvYgvFmbZ6Hhk0qWHaGymkqXqrKb7B9NSn4CW+4Ba6j
rjXhNo+WDarC8UNewygwf36NslL8hVpYnVZJwVXr50EEhnoA7lgGvT1TbUAGWISPOHbLAI9mwUDV
0KJ59MYvZyAvFpEn5Ub503Ax5tGPtvOwu0nErmwHN72ExdgZdbHLIz+4YHVwH8OeXMoobtmk+IkL
yt3wQkuDbK91fgIqj9pK87LwXpW5ecU7S+Ch73fDMhGNcVc2bfPIbef6UW2S6jFE4bpJAQkDcM9v
cxFM09KaLH1fRdqmb22YpI0C/F5o/Jcwezt1Qoze5jCuMNyaehqs0JhaC89Iww9f86ar0ZMIB/xQ
j74XMQ77hQLtRN9wvjiuNz9ihepuGCJbh0GziHoY8dH9vLEQBR6NwWDm6KbORc6Ozukk61b0oOy7
tMoh/XJrp0TXOcGkepCtC8HZvldN/t2l8L4nAqZcx33+rGURx1U8oCA7EyNfCyNxHnI9NXac/wCY
TjrNj5TMkhKjzJFUHEzLVAj3Wtyw2bIO8nyEQQzrKOXUkPe0/E5PcJLS+g8B5SH0JNhpcdoofu6o
FuTWpUTft5NzxyKCB7ej1z3CzCkfIy3+jszJvk4k0D92QDGuPJMjOWbE9rJXsEoNlFq37VjX7wBK
vDsVydRiaeCCCelrn8plNLvMekZv0MiYZPYirY7hCCZDc6ZoXEwJBH7wZTpWVdWQMTI366tcDt8N
2OT0tXTKxLENsg12deiCZNVeiCjTd57mZuveG9LrqU7qEK53/O3UoAkzqNvoeirk+JN0x6efU07X
gUgRdJn1SBvrWWQzbD3FJPdNUylc1MZi8nWaByLULz6yIQhuTo+7DElJKaktSAOb3+40S/0l3RDr
thmyh3QefOtOScSraUg4GUxYWUVmBbXsNVYjK6YJJx0Np7pmEc7xczkyTLhCLqyBJe9j4y76Jp7K
RcaY1pmnS1s9MesZ90NWJmArOiBFfRuLkQLe1vqaSKIsQ98wcezOwWA0sOjrEL/uEEiKHR3w8KaJ
kDUvzMDMv0Fi70gMsaLr0+om0GxemLZ9H9exd+wUJd/m1CU8HZHodMgYGFJm3ARWZT/Wsyr7dLxj
P6JZyOSbQynq3FtgdRZ2RFISLolj8m579I6P02khrnV+dBFEh6QpYbxGAyPJFs3hHvVMd4B0Wh0H
EwIuSCT+CKy/BPn/3a6dYG3FUr/R9TrawDNMX+14rHfxINZkWNlHmmPaHeGoHF7mTl9lMTdtjALM
LM9aftXbVf2aiRqTJnN54DvtcHeaf/kgVQ9O3nOoGfJNL22xa6BNXp+sAQAXSVSaG5LMysvnTJBm
5qgQYFk/asu6CsK1Vs4tItWV6i4FzHvMUO/edn5HktPQdscWTerWA+zpLSrXfrNMNzvo88aHsb49
Rj4AFLR58Au6RKctgi9erwexsS2IHAtwTgHELiroIdcJSQLuepE3Y4R4wfLf3WmkZ4PbqCvclsgd
nWjisTwa1mTAGmoITfP1gKrI8DaaQnzgJhgDFrakKu+8sQJJKezoaMcMTMSgeERO0jIFDYxTfJPF
a5tFalzRISNDJPWz9sMAjiT27UiyBDtO0r+3NpOE9KQROO3zxBGxR7nT3Ahwpc6z5rgZ92FWjpR+
HCxL33ZnT2V4SyrPsKV75NK8IEXl9CzhJzM2pS9oGoAX3EPiq7cFPdgdzhLvwpN2tZPkPu182a+r
ItAvDb2LHrq0esPCG11S0FCU2Ul6CXr8AtKR+V1VonnMZrWnV7kCHy+wN3jL0RWqfkKGs2F8SE1/
eCBMID36PoWBA+l9ayekfeVdZ25K4R1dDtWXfqmZHzxP8WuH0epweuL/3vz/gzgRAYuLWNJjmcEg
edYRB+bolUC30Sm5TfZA8/zDm2KYpD0Ui86wi31d6t62z8G1x1H33HUd+ilT86xl7BfB509Pl0QN
vs2cPvhCo/DPISojZE9Htz9PUN3zQW47ALHLqnS6Jo8NBzca3vQ0VRMiMuFRlGlyaAGfkUtSycD/
yrcyK1V/n4sgi9AFBY3jofk+V7IGmV04vSvJ+g5jMBF4qqvX04pMl4r8xjiVV3qkP/VFlnCKaCrr
xqrK6DPVs5IBZx5vTrfqf9p6fBW/16UqfzTn3uP34X/9f2pQRtzwXxuUD2/TWxqp5u3M1cz/6ac/
2XP/g5wdcRQiaBIH0O3/X3+ycP7DLMhk+OV4jHoZ/P0/f7Jt/4cOH1J2nEvOLEnlr/s//mSh/8d2
eCSo/+lIMCsW/8afzN/z60M2G0tMm2kUBxMEnPj1fh++FRGY0aYhX6Yk2A348BCkn0YFnx5ioWYe
wIfbR/RJcfyFQOVsEvbzc+cv72IXcHGz/v65MT6BoA90ZjgOoFydLvUGuBQbcZ85+1/ux83PN+ZX
C/bZUPX0USTT4CWhIYBq9Eydlk+0WtuGiL6u6t19ZrVPPriljTlNOBFM7d+tGT8/DfGDz0uLrOZc
+dJLXJFJM+CJcTv8bK4BK5nNbwURPd5Ufd8vgSig73LK+3/9M7GOobXHeInMzT5TncS9Yc0ZhNxJ
j2DUSDn6j9bJx3WcTMZaZar8QuLzh8sKCgTN9izeMjFs/34HazrZUZDS2sqjLB/gipD5uQrrqbt1
4NH4G7h3zVch47Mk7pclkYuLrxAJrskDy4tzrtRWTsMErrfrTQdCH744PWuvNL6aSJ9/ioP2UxeY
jhhI826cy1KxCgIwrN1+Y3tzZG7VRBcySZwvDE7nbwCf4pr8ILwqDraIc4VOJJRWsMAPM+yp4LyW
DfFzUkGBXSCm1Hd/fzj+9GG46XGUsp/80wPZRFRPgYMJRg8YNzvR8BiaIDus2Hz9+wf94dphyRYc
emYJg3fa738Z5ldWUhQxxJaN5rvXmE1qYIL+8MWj98cPEfa8brEtsmz9/ujxRFNRqIYQHEu8WwIO
dDgF3hfLxp8uGbs/V4tVkWn92YdYUZA5ITHZG8Nzum01TaDp/PIyY+z+c2dlw/szI2J+U355qpkl
zLYMzvgOvAUqjrM12DHHHrphRpG8pl/3xUJ79pfjDZp3Fp36CocD9/7sL+9xbxJWkacbtEwk7k6x
HtR3lpMYzW2ZE451MTT4r5fFFCQ2DnqilJ44aQTD3d+fi7N9Zv4aCP9P9jV+IZO132+ZBmXKm8DR
bRq9TzEzlIGEmhADWyAiIvWqC7eIrG9DB33i3z36p09m2TfBbxhgOM7LKHsaraye2mxDBynbjjR0
N2NCFl7Nw/Xw738kywa7/Cy7M06S118eflqohUXzn1ixiLAnLVT1O5aPdkfrb9pOZt7epdJrv/D3
/OnKzq+0wzqMklacCd+CxNQhcddEGMcG1KvWbZrnDoburnAa0mSG0GyJsOhK6/Nf/ljWXwcBM9U7
95Mi4vc7Gph6WaR6lW/gCzX3muNyZImK4lVlvdz2qmUUbmbi+e8fevbmWzYTDWy6WJksCyOVNf/z
X69wbwq38I18I0eDI3bj9dnK6mOr++KtOXv5f34OVRZiHd58Sq3fPyeKA79XhOQRJh4GV3baiZvK
dG1OsASM//0nnd8/EDQOXWK0ulxLntB5n/31J0UkQSEKIl+hWTbf4uu//+2zaZu/4JflhYQwREcs
xsxCHZRW/vxbf/kAqxWE1MJF2HZNxElUH6di30WpjqQLPzHs5LSDHMwJEaKYWyYmbdjCYxLCAmsU
i94IyUXK4N8jsRckabrVGPuLIQn9F9HYgtZmpKY5NUghmOw8OwyJHibWifRk6b4iQ233GTD5cGl5
wwBgz1JkqFld/FThUnWXlVbkF0lPCuZSpbW1b6da2VeoezT8AswB0D/EnE5zzemf3dAFxx9XZnRX
pD6nMWVrr8EwiqORNPY78Qbuh97pxS3a0xbCI62k1zi1w4ZhlAUXFjSYXdM2JKVkGakQ0HeFDCZe
OU05XjRRqchCChG9rHPc+fe8xMGxVfWkVsr2mo5ZUAox0pmsmUXYCX+prC7c2Y2ymY4aTQyUxiCU
4AK8IPxZLfVdnCsIXteDJwdnaRshl58zwiAuihPk2vW18TuNNvMlyiygPmNh5NkCzw1JUCI05T5h
aZ+j5Rsbk1HblhXxTSFYVhdLw0sYByon407PbqXrVEzKJDEjeI1oT2ekUwYXQeOE1kJ6M/SwJvEZ
FgQ++/YitSV8R+qckhi33lUPQYpSuIg5o6/8EcHYIqsJtwWB7STDRcA/wJXvN/42s6DaU5/k2c4N
NTB00mm0dNNnXvURILa8prOiE9M8YizaaWmVXVUA1KwbWML9DVMScN19SI/wso2nYmDlpzm96Me6
KC6E1xofU+yUCugtGN5hNK1vphH3QK0j/PUw62jooBspIiDECD+rFXAzwpzgsgNTTm1SpujNdz0R
VZ5FsKpDD+euS9OaDDvCqn4gn6w8RpNeUSwj6sfXwI1Lc+eWYZXcMDkfDlJkvralXUWtZ9pD/krR
Z1jbknBktUF7oamLLBTQ3sY+yhFBOYpvOFg9GlQ1kUXSzO6TVavGEQFJK8mgaSaSjMvUyeSqLqWm
k0Nom3Txc9m+g7c14FhDHyiWg9WZh8oxI3dTGW1q4CVo9Vu+TkIrU1ctsuWgxbraK2mASncm4jhq
SesIkHWFF3Fwnf56KjBQLvF6jN8g4VeYGEN3UGsRFI26TIOxqbZaLMml0Mg63aIidNUqN2xVrkOI
LfnGYtQV7ICUNw3TskmFt2SLBGI1YgDccyXGZJ1SpR7IKJuju8uW6FYvsrNHI/BtWFCF0ot9YIw8
cvOQ3F5OJQJdwHl+z5JiRS4gVGJ9YIKSi9YtNDpdSH8bJRnuMUENOEMIC52rULTUUFRV5NBMehN+
r2twvqtcZrbYYMYwyW3NiPfZEjzfFA++KFsG5lXaeGsxdcye9MYz+lVUg51fRJnbv6CqdaelbUXt
s8H8336kM+o+xTHSvk1qpeOH5je2SZax3oidwhikUDEPpVqQCqL2g3Rtm1Bs7P0BZNhmF+oZ7dTS
depnUrKzdNVhsP+IA7uwVqOdOSTPx6nTsnKhR1i6shUwIdsK3IyXTdOzoPK/LKROJKtdmJEHfY8Z
P7xdPRSbXs/LZlk4MtvW46hFa7srR+a8jibCjV9F7Y++GzRjCbYwPQamjdzHVtn0WcmCf02Yrf1U
GbnRLr2y4BGolEXch+s20VvnR+Vd58bwrA1o+QisS9xNh9SZAQIlAWMjSgqnJnKnwiO4RfYEYTkM
fK1DfBDnnJWJC/UXjkHI72Kq0MzvFUzgi9wbjGCNQxX9Aa1GPVumplPsmv70qKlc0k+cmH+EaduZ
KxNcPHhIMPvtKovywFybkQhuHKGy9y4dSBsYXf41qSfQTuSUYvVDaNNY7FKN/dnqjuZeYhzhyYcj
7vtrgtgdH0z6VHVr7kXEn49FTOp43ZFYl/WtA94x7mA1G+wDzoUh/dTeMmk3UJOWjMDQSirioqaR
9ShvICX3Cgpqmiegct3BDgDxF8VLVds1VAmUWku7bTQ8QT4G3a6JvwOF/eCs0BOHEujXOdaPRYHc
b2tNGZFaJRUGMEB5R3OXIMIy08mKonShkzc3WUg6DiC+uhxqubL4Dq4UpQLfifDFAyO1rtr64KZn
rX+3D5h0XraUYywM5bq1/beCQDs0jv66yPMPVIoIQUtm49zyD7tV031vpj9Mz91EOpip2LvPZFuC
2NFfUM2tMOK8wMW+EJV5Z4dludSlUhjkkuSKTF90OhMpgl6G3J6pM5RneSmjejyMc+pSGfNqjexy
S9fWwE/0zV7MAlyH6HKavOUSN259WROj9MQ4JlqJNL9B+hmumVkFi1TVqAe7GK4SeSWwg4moI6lA
7ZOR+9QW4UarpnFn0LO+BofdXfZjNam1ilj4liqZw0d1m3ee/Bv5aUmj+nBU3g7rBA77Q43Zap+7
o7dQOac75BPZuFWOgaYJT+y7mkpz4rfzrC2gSpv3E5zzO5Fb1LGxPz7EhIhCkqxoeCX8kC1iXX1r
+EVyLSQ6WaGMb34auJegarprOMRxuKS/Er+EVcgc18Dqfy2BNWvUU30eL/umER/SyWmQAFYJ9Ica
oTHuDJEiC+m78S2wIceP9p3T4uhIkUJC7FDk45j3jaeT3qEG8w78ig3cJBjlzuks986Ne4sZs3JW
KOLGtQ7tE4ypvpoGdiUcsiWuNoO8wnVd6/X3gFI2WWIND8all856j6mr9bWdWuhkC/5DWzH0NL9Z
ytIv0ZoQOomlJ7+QruJtKHt142GNBpfdyCMzSut7wkyvf2rysbfWeCIIdw3aMkuWlY6meTLVsB+H
6bO03XZd9lpzFdABQNCU289dqMcfaEzsT9V5DUGXKYVFG5VPA9SC28GjHTK/IjxuiY4DuQsh3WF5
t5A36V2783uh//DC+NtADvqtSfAenpjxgvIoWxuaof3QYGFfln4g5/jQl8iT9TPeY1IZ22ZvSAAG
ixSVHctUONXHPi12CeFmSxRP8lY2PSxzrwV33/9v5s5suXFsvdKv0tH3cGxMG8BFXxgDSZGUqHm6
QWQqpY15np++P9pun+MKO067rzoqoqKyUpkSSQD7H9b6lvJKWNjuz7Swlm5XEtVjJClRPjhbxAK3
D1m7IdZEx88mxbMI80X4F5kWWPeUhUYgmNJ/Y9kgELEhAFIXrcE31qtHmc4HT2wXVyM8zkf35Rxb
uwZ7rGIpv/tkrThGYewgXIfL8QuOYDFdo4rniKpU+BKU7W6VkxfNswBdZZi7OYZgYRmpQQB7WZCC
1ZHz4EJZuREUc8Rd20tzjLeSW1Zvll1LHEc4jdIL8zG20Rb1wkCzFcvAS5bXeJT5U1P3CFhV463H
VqBs8GKBImeOqw8TyP3zAPzt7GZEqeK8lffZiDS6IrvlkRUt0ZO08pDW00En55vq9pJuUF5ZTnBR
le6cny3ONN/pmvHY4Bfew7WfQ7kRlLKsJo8Ue+CWwwFjHzS4uzlxI5E7TWvAa052C9nDpDr0PfXK
AEq2d8oAVcVKQFc5Vkf89P2FIrAL7LLsAbLbkg+uhE1Jca31wUrE7X2G0OXVavrF9M08bUk2lgW0
4wZ9FxtnHCDrtDZRWXCg77bNUBemuRtpZ+ZaOr6XTUiujHrlqTG423HmU9olnp5oAUVgw320Orth
ogr0u6qARTtvRlIEttTiDYrxnNCHzODGMpuC/ICLwf4q9XpKTyVJrOaNKTlObxEIDgMRbe00n83S
lYiYsGlRseiVGTH+bfvIbWvqDzfnyEtrTX+2Eo0wKpfC1m+dRKkANcw2I7MTW7nb0hbtMxpjY72C
hSFr8hrGTGbDhRiRuovWUhKsPYMguWqMyNbw3C55lkggxodWWA2wIe27aQTEnhWyrdl7AmG1re1M
sy75MdTw4lHjfLe1NxJLh97uUVHVRXXai8tsZR+jqVvEgeSXFAEwsqtE55CmLAsc5ZLONhMlM/qd
25AygvhiRLSVIHVVIwWXvypv+djykeW4wNK6X+Y13y0cskWAxqKi3ySCvGzpX6tU01DbXx+0koFH
onTnpkr022rL3pTGCjdRiLAqM4skxc+xSBrn1hGtOk9aNT6h1HWrvbVtI87rMgFtjApgyruKbCrZ
pAGr4bS/xzfUnNPRyiNuHuMehwlp5LJBcrjrhEJkAfnlnFq9vLMXgiI0uztMGqXdlikBNzxV6p6O
CjQxsbU+45n2QELXiux7LrJLRlhW1/T13nRW/Qva+fpqm3lCV2LQHdloWq68fvS9PJ+ckDlQs+Md
eGXXIFrI+fgJYXjj295tXl5a/oxD1fRVAYwq4l6obigNnb3ZtaTE1naNTT9Lzl3mfhmb8sjI9G6t
ai0NfykmlZP7kU4HJ9XeqhVdV6pr050bu+IecXgV9SgdEGcsv+XSlpdGt8sL6JjlD1fWK5M25Gik
N9VouZ3kPM2k+GI2AY6QTI9sR26cOSX/fa0V7y1ZIuJGr9QapFX9gZLqem6S3KoXLjLgRNe3h9hh
vISBecOPp1zvYKpRBggU66CqSuON4iF9HooRgn+HnGPxE21QTZR1cTHvvX5Rz25JQOj1xlbknsWQ
B66V/ScnI/lVFXoxl2cplVRJgeGATy90dVlEFd+4nWzf56YVSZAtQ/UC60HwtpIiEWD0jp9IhprQ
uMsYzYFTOjJqdCDjiUnaIaIs7UWvVrH46JvcNJjKsgvnUbxf9U5PRS27JZiL6dfao/wdKftVTnQG
4uAM7SCWpbTCcIPPfG52rlOc04k8OkyfMbVl7SztVejO+SNL8YyXaf5OpzQ9oMB7669UYaj7MaG7
opk4SHMHIUNFzfHdeN3VmZDAqL/tyqVZXkTXkc5iYwthDlx9EI9pvQ3KQ+5oonmEypi4v51ljQlz
k8TO+dsg9AFoiL3u1CSABTlVKUhB5pkcumn9LTPCZhpdabeECbvlEfGz9tAW194BfdT6QVhRSTVO
EXEXk1c/7ZmrVWVUzqv9kiZaT1tBdfcpXGWFWbkW30aPWJ1k+vV1tifxZOrNNcJdI84PLI9XEMgI
vhEFVj3thaYjuN+yyiW8OSNythlMAsFNUvSSZCO2zKkMmOOjCxCzyTYtbCoNs4y3JQ7FJ28HUqV+
WLGnLL3hITnk0w/KFLw/Agtj2Vn2ZhphPk3gbddRDq+jqyj1gf/JY9878s1KcoKjkrGVE09sd+wi
3Cc2n6daqiqcNuxnDqJEteMCKWaYuGV5axCaqfm4UCtyLnEz/hpNKsogxY90H0MkX9gKGbqgeNL1
LCy3dZ3CWd/EV9rzUA8RBEgEHTNjFJS7Y/mceaKgCG2EMWK0IGUtlGh2VMTTA1uP07r947xk2KMN
tHaEsTYTMgagHvqP5gow+Vs/4IKxe6eVPgjfhIDfvBAIMpcp66nvqL/CtrXqPSOF/BpEmUkRFY7T
/MTsiecwnsqCMFjmTbdoSNxztq60wVnm8FR3Mfrce+aW6yEkLP3+KnQkvpEAc0Kb2o5WglpuGc7e
osD9EybIToxZL12hkdGcJPFkkUGT06Kg6trMoEM8RP6eNW7vDGwmQv/mfkA5aY7kwMX2Mu2cHKcZ
X2cTiscBvu3rBdQEncySULl3nkN22bwlrD7QYl0jEQq2iYjKxsCCsQzSZWjNK8R9VdUNKmMIAhvZ
CSPVo26fayQpHnMoZ3xQHFUag5iFBs/iUbsQcOoUOTVo4WintlidLHK6oWn8Lqm756LoiV6Vi8ak
yiFT8Pd05fjgMUhpPBj9TUy0zSK1Q6+WzUVkgkMTFCZPJGl6JKq0KdOKMMdJTHiyN5WfKIZbHqDL
VE7BMo32j9ko+731LPIl+8YjNFIv7MnBjVKPdmCaYr21cADoUDHMFiKfQxo2cZPqN3+j/KkTg1Iz
nnr1YRuD+9Oby3aN3amWnakRaBtkgBfW/erlCY3f2ksLeh4LQTSeRttEtZyZ2SIbHQgZAAGR7jDa
mO+YRJHIN1IT9kG2VUeNCB8Yi44gO4yH5Lie7aHVh+sQjOlG3GxqiphsTRe1rosbaK63kM/uaZob
tuhPmFfb5YJImaqI277C7rIH/eG1N9XYKqLlqRUfEuJpzBuoaMXmqymp9jZ4UaxPSwvhQ6+13Ll3
7MzsAo3hVhEhzmMnha3mGhhhJFL4hSnXT8dJ7Rdes/eUuis0pNYwlQyW1Ou6YzVOvCyItisHp9Pk
1om8phw6UD5Y76JN6OoH2th3GEEaouJYGgT7LqN8cjNj5a9SSCsQYerDCrEiI92l8IzxNRUdOkbp
DZX1e3URUNy5GvaWW6pes/UzeCHfiz7qKQEEEzLYGZSDdR4aRuS4i+zaXXyT0ZcVkm8teqI8WuOE
58bkWwAsx5O5AXD/oUrVejcQmNp6sqbjxdHbe5VLPNEnD+1ayZkJrnWuIxKcCGvyJ5s1IvnXOW+r
DNAH1po61LVdACSesEOuwZwD+7t3OYyRRDJ2p5tuclp2Q4BsCQuWOuTaeFuOWHUkoQz9KLV9WAmS
NcKmEyYS9Lovyzfk8Tgt6mvq017l7eQEo7cUccjKsNcDyVyvIedNuFOY5+1Ixc3Dmlc+4HDAAlWk
zrEH+acHU34NzyvYFmfxqQQt3EZxW6jlfWpafSOLMnczJo+0miE6XybUhjZnSUSg1YRBtYubzgst
a5L7xJzN+m2wspn6A5pyyuWfVQY+EFEnxIzMyYaKE0dA1DZ6U//iHBnNE0DQ+s+kq5Y4EjelT1tn
jaULI2EEDGavaO+Xhqp2n8veBVHR5aZ6Y3bQxXf56JYUu/XqkaRqCgIwbfoegs9z9viMCSbVfudW
j3nIIXHSjpqlNL0PnK4sUvNW76mvbKsiCIlXlBxllY1vWcZ4JEAHb0FO4lhMQ03LBlyQ67qZx6mM
LfzBzrXbumzJFafgqtgdmF3Z1rNpN+i3CcVYvofJFo8NmtLan9IVw3FcxMubAcLHOs3TCFwn1hfS
p62MwQ0PtcQ5ara5OFE6Tc4E9Ql0x/2Y1+qRuS9iVj9Zek3biSY2CAxTrvK4psA5kclSewYSQCQz
7zHobXW27Mka7y1mCvleOrGGI1SzCNxoKrn+wioJzoZLSUhGZigEIktlzk82jzoTZ2YbHqZal+PC
R6EqrXDiOhFHwD0t5m/p5OT99jkl9qxLtuFiyHBR12blYkVSZloFRayW8tBwSw4kwZZNdUCat/xQ
dqcWZww5PQ/pvJjLZ1qphrChRhdLiK6jqqMca5yJKwt5PyQa4t2KPwZw1pVCZyXmjFmmdg28vvpv
8HXMFbZeMmTc7eodc/UV/w083q5D9dw2yTf6omu4Xm32T2AoQBVaq6M/bRaOfqJHMIhuCm/Gvq4k
doGBALt+b2ylQ9qiA2sq1Gu8IT6RZll6I+chDwlj99pTrxN76/diM+9Lq7GeiOF08kAX5fjHU4iY
Thubs9RfyVa9b8xp5vwFafpk0Qz/so2kzm7XZFM/pgDZ4IP3arRH4hzlI2mSOn9s6D3vYzVhLd0z
Tp2fVs9o5bFxZbudPAgI6jCt9JDnUUusfFcMovb2pumMNcdKsc0EAaFxtC9tnhZPi3Imfdebq8CN
ZYDR9K4jIZpprKheFo9/mJHRgW9dsrn7pWNAgpuaeL67OBkVrTxX2hTYxUaca1JtthX0XN2XrY+7
O+owZO34Xwl3JjXahV0uVjmfR4KetACtkP2RmqnW0LnSykY68nLhu7Sy3JNtFn9RuoynEsBBg1Oz
UOvR7bpk2i3KSp5U63Eye5WgftSGkil5q1l12G9Up1HVqvyl7TNyaoBxdBQpoyA8Z6mSgmmODt0h
R9v2p1FLvwYqIWY7gKZtp3VoyVirTjxTc+OOrpitiGBUO3Cj6+bOHpbyR5DdnoTu4NkFlyVRTrvO
EFMZAvUr9Zt8zYpiZ48QcAKJtr5RPl9eTgeocvyoslHEC5/NKqPoz4bJWeCaIkAOlrqFdOCkaVs/
VaNezFEHeYD9xxqbI5LnuduC1qjUe1m519DrkiU1GdWOPp2gZtNmO0wgLFz3dl7Qlo99QSadnX16
y9boYYcv/rMsR2oXQdxJEmFhFlx/IGrKgpsuTuc7hSuDGhgdvzgNOYgIn7gn+W1vwiZsiF9nYSy6
cSBEdFwc39zMVpD56JTHYWVnGprCXH5b5ZadWOTl7ND6XJxKnIDc8vPSfuBicGigJ+bWlIVz8qKj
Wa/uvIS9NfuBfN3zkbC9ibloZaQzOXRCT+u3QzoUklV+XNsrpIHN06KxLB117nghVNem1Wc+xXAH
2s5OmuRIQrZZ7jdyhzIMopit9gsWM0AHm87UfxYNHXTPmQhLE+fbpzGXbIDZfTBmZ9rDHIUVpwbl
diy2lxpimzh6meXORyumAb3ZXIfqUKEP7iL8EaMb9W7SZMfr/hvRZ8Z41JI1075FOHhJRI8RPUoG
sj0i25p73Z/w/xzmYq6+RW+gZkyQc5Lr1CYZPqqmIekDS3N9mG1FhdwRRHqO6Z8JkF5HPrEJq2J9
IAjDYpRqU2Tvana3xJUzenVwHVtrHhUkaGoBDznxHrfxlcaWV5s6lqy6f6+eWvIICX3NQKsfrvUX
U5gygpkm9duUw7HZoWDF/95x9j4acq5cbNRUbqG2tpXEh2Amnp96PMw5/Rtzvi+mhisS80Grf7Cr
NZ47EhMeTUFA50FutpsHPeA7jRNrs+twyPJyeOyocNibxaX2va2ysg4Iz+2bomqNV4qS3A4LjvUy
BGwcv1i1seYh7/W1Id1yHg5XJPUYDGZsrZGbG2t8GJcJ71ABka68YUpfMyx0wST2h5zr7c1h+06s
dM8QKULUgVF7EAWulrLQk/wpdRwMJz7pVzPGRGlv3W6bpV38mgcZDw82hLtzTKB4cx5Nl1kbRjCb
fk4z0uWKOLE/q3zRh/BaTMY3bWOxQmipIaedATFEPtlZ511GwtjmqDCs/hHj9YpRqika3BJFgyOV
fWNjsrmW83Oui3XeJ2Kw7WOnWW580FAHeiCEZ35EypsVKouJq3OHbcIkYUPf5uaSt9iwdpuik7+b
CjJXQ5hpuCJYkJgZwbMgLqJRW3RGrkCiaow9FbCnIu6cvTPGffvZtDmpK0FZMZHArspA5x1JQP+5
JJMzBryPLOwzp746nsaWWL44s77gY2XPG58esTj5amjW2ZbcsxEkDOduLRSGI0+uNRNdKGKIZey4
HPcpfHDzhqQ6R7LZt5kAReY6g7CiwHZ+t66VZ+xLMehjTy2xT9pFVv9SRJXWhwrFjxesRTNm+4mT
tD0ahcZYfCN/1z5uKrHEZ6wnvX7WEnu0VyZ2McB0qwHy8epsBkPiMwLjZQmtBhDVq5OUVCKkBqtl
KHzy3HormJ2S/ks30nI+Jdtaev4Ej2PcAYAAI9MstTEdl5w2L3LGLZkPkjNtKhHaWMZ3jNUFt2Ri
5o1vg1vKbsgJngm7dt3syyxmFqS4hmykyovs5GmmWPuT23PRhWkLyMgvcF04DyPRfvYTEIq58FcC
SokMWGT+PSGRMFlH0IcdgbgY30OnmX9YcDKD6TCjtwdUKiPxu0vbjcApNkcGqW3Px27pjPFxNqbl
g9VfUkQwBEiJ7KepZYQvEuunz3NNu+OWKl76ZRIviS3nT2dICSCn96KsxRb7GzET3vbZdLBZzrZd
PkwQSa6sqHZmP4DTLAkdCJ8r7lhWZ35q6MuP7LIrJYb8yP4mU7YxR9XCXvw2o1/nC+uCbBU2G9Yn
ZRjzhhqGSHlm1EnhhNwGlxg3c/kOdZL/1Oj6kF53LlmrOCOXhFVE144iyAHHppHOGy7Pq6Nl7g60
iE44o+nCFEMrBqMBNxWzUXNJ8eIgiO5VQAB9z/OvxZi7Q8+XjcR+2FYRNUz9yeMyDSRKQNqGwJ1N
lQVSM8yKmtrhMQxdVTkHoRTpxrRgHHRp0i7eGdW21EOVw5E9UDTH7wwaeqqCHIhHJBEU/pE26RY9
jxZi6QcIlxF8hh53E7KuX32pt6SZQchufQ3eTwexZ7bb9VAQf7ud+qTOCf52B8oJjWBSlqTrBExt
NUhcYlvvEPm8FbHFxH5u6pNixH4NEJ+sR08jqyMoLa868elnXqAlinM7hwTwJ817uBC1Tk3rL221
NUGRevhJHabVWlCljAeDdKIKD7aiLfmpqeYYYW18TqfM0ql7KyONkeKP/OmbBAwKkeIVy8ygMMbm
IgexycBBf+jy1+eFHuoZIAVgR3nrBFrnss/3BBGNM8i4NhRukXzhcltKyukxf3P6lSq/K3piS/uM
rWaQdZlxi1lc+yImrX1BGwHeIbby4ke3UMvshtZlUDcvNh9Zb6/rXZJUnnFBgsscmh8L8B0m5txH
EdCnvmFr8n6ZqABDYrPnz5FxhBG4VE6PQzMXtl87LhHOa20aDYS90sYATsNzP6lK3g3sLl+5jNHF
zNlMCrSmllaRm57QZDHKMp8tq6t11sRckjzah5kWW9bVvekNC4Orwr2WNAWiQb+VYnqP6f5r3KmN
6q/70v6SQFZZ0IflXGAG+MddKq31i7wb+8Exc/OjtQvWNZkWU/x4zFgv+bY0VqRU9YuJpnOTz+Oy
vk2Ja//COq6+HWaglW/Xg3WORwGJuikK41EsTpFcqqbVGB2O3FxhxsDtC+J/bpKCu6W0nKqUXzbo
IO2+88xB93MdNdTBymL548KjIoYd8tKO2J8GEdQ21ZRhq5HeyiVlUN/zaCAGttT0+DimwBU/ZW+S
QS/iDBq+anKI5lndszkv87iffb2FnfDQbppwLguACr6m52f0YzsmH6YEAGKcWZw4W6jnPUyoBsQ9
96oFB446vrFv3dy2BAoVTOU+qmKKjG4b0h+DW3giPNkhawiVzNDs0HW52k1HyiefcZ8yniFje3JD
nLvikNF+T0FTMtm6tXEq4ymoUi8wMsc4JxnhILvVS4z7utTFj6fng8cDdSU92FB9fQsbH/ekIvvq
xy7z/AXaFY93yAn9H46zETWFhoXBH6x5vgYRb3qF3GDIumdgJ1aND9RW5p/OKrL2vF0n0D9pmon0
q3XbNI/KMsnJHLfqJQ+K0kt/sx4lNnicRyDataIC9p1iQnyVeMtKfu7aDmE5ztlti/gpQ2Yq6vTF
GGVCddAn9rZ3mkQZX6gLpjFKmc9tb/yNK2xAsdDmxLXD1JPFCNDXba6Q5dS1W6JXwRu6A+Xj2qFW
FMNKamrZr9aB18EscCKSGlCN5yxM/nuAMMfSVrQaoI261gRD4PGP31skDUdal3BDMN9j/8bWJhkD
WzC7R6YQy7dGxqX94UGD3859TgANWguHrOEMnQ+M4WqGEgyeIAXDi/rqqTeq4dTH+OTDHOgWI+Nm
vIb4jVqmDqz97DwUjlzzw8Z1hlczXbQCpoGHcNWSsBd8kqSmGKKrEgVFf4XbvzWpQ+nUMkMlwbwy
n24Y+TJKwxWrKPg+28LZtsPkKdG9TgK4yIUKBx9WxklWfmUb3Jpj2el2d6sR+Jykt2uR1mxA9bxe
mpjOrHa30FaTYr+ZF40RufTs7rkEg6cOCPXq6qyBYWOUYvcEPJOUpQ1AJccB2SClkouZppFCgxDh
uUJhCKfwAwcA3llxSJKVy3Nvx54us4JpmNfUporQqhqRheQj+0qsNhuOOJ37HiLPMuPzV91SfVGL
TN2uW+zsowW9m+9GSG/dYeECAaiEVCQcWEExsdeW7pfYKlUQXE6IZjQj1ilPHoEwJYq4eWb6L61F
Paz13M3vKayW8XatjHo8oPfDIFzNW4zSdElrYezXXNjvGYnqPz1XcRm0ICaWUNVGcV1KToRz8rn2
7HgE52HHw0pri8eGWxF8B6raOVw2ExQdEbfZG5fv0u1jlizfBdnk8QmW64Q2c+0rRr8FDd9NnEmM
4LxG6XJLIakJMgh08JQtusxf5aJcKyT2zXGDBAF0IjhEBEt/rWw4P9KJ6+TOgoqQ0dXGwxtCNoRv
ZpazDgc5nqoD7niXsSy54IjI3Kwcf9sjQEOkS1sj0VIkAGQYdFTTEbSLdFWAs83pD5vRXOPEF4Ky
nQdUKSVjic0yv2LmvlkkMssSzHcq3mBGGSqN4qTqUcGKKreRkBaoupoQclWz7Sxnct6T1ESikJWI
AXZtjjOcQbRspqNdeNW6k6p26t3AqKQ8gu3KqkNs8XLCpswLDnstz+ZQX9beY0A3ZsQyqGX1+siz
V23cOwOGgROywkYEyTYAsSvlWiEQMkZWl4PqZm8fe8irPgjfoIKh/1m7g4HPPDkhzq6MMAE71bA5
SckuZr9EdjJqx5LaaGXi6ZcJjfplFIM0wQs3QiD0Grr+FkIYukg+apGdFmOGa9sikeUxg89zfuJu
yPVnYSzXBSUgA0GxQfRqbDSNPOtaLLAAd1uLD9XlMLtptW7UfcmJruEKdnFCQTNzufVSBlqlWb3H
slPtqaY7ZYADfCR/aIx4TenkTGZAtdFo5Vvfb8zp0b+r/peWsSW8z5u47l+B3Sv97BnZinnRaxZo
FXoNsOpP2hHAQJBEwkBcpx4rGVMbs0XGspqrqnro51of30ZlOkaF/cMC9uOTXTJskU5GaP8hGStS
5LG0x7uNK7YANbpR5HD1z7ruvM+oTiRFYFPHfQhRrBmfuf7FBONCFN4w4cZfjPLOwr1QgDIrEARp
ybgqREOMH6fQS7Wuu8ngi6jjWjioOdam6ZhRsMd3/9Qp/Kk3KJdCuyFOXpseNtKKka+0cZ7ol20m
XAKFSL+NH/WQ68ZtI1KXOPotdWBOIRdHJX9lhrIDLvJsG9YTid0qz09WrXp445NXkOaDMl6LuxBq
Z5LvG4sYgTumbF19ZmVpp2/SQUZzSuukXy9zX6PYq0qv9q5Hn3EuNwE2rgcxdJPix299yZAUEaKX
ZXjdcfIfaIBZHKZUcShBOsSKV8SWZvuCruirGBp0g2ABWoZtzH7h21k0wcPEb5xGcq8dzTlQGioH
BZONNCDeD2BjrGUfz1SrzZOXpYyebrIxq+zqwCLEKLtfrkhr7si8QLW4ntxGxxqw2VM3PkxCjAaz
JLuEpf06MWsxWRGVedasX2Vf0/3teLRJMRwhYyatu5uXgTEZB5htqdDUN4BwOzL/Eh3ZQ7r2RTSV
q0QI2jSxRxmbtDZ6AMLJVcvT02AfyGmsOtBgRZaUax/WC4zadZ8Mk/LSaBZmLx/jOE6yzmfF6Zr9
DQIxe7kvTENwVEz8bN6TKdN4PnQsVkDlOq1iLgq6qYOP1rv7oTaz1zYfWQOnQomH2dzKnxRXDAku
2Wx/c6xNFiVp67454A8/PUS6o98gK37ORtfbL0LfukNpaPmn3rX2GyRf750k4WTCEFPCIt91pAcw
EhsIgY5wEum4WNIapFzFdvtf3aX/Lbf+/50V/9J8V09D9/093P5q/mrav36/f3ft/38SGH51mv3X
fvzbX1+/6v/x9M/4E7//JX/85s//+p+M5v+PHV/XzX+SOOUwzF1x087Vb/VvceH8Dgh5h1AhQd6g
bfJn/i0u3DD+CTsf0mpSbeExGJbx73Z8fksXEvOWDn1eSsau/x07vn41lv3NrKXxXRzLscVf/fCE
1btN67XTyZmsKPbu8tp8WczbWV13UvcxHMs5fhun3XwaqnPumf/AtvsvLsj/7Pv+xRzGo6MfMGFO
JzJaN5xa+pOY67tKveiJe0C4GlzsofsVF00olQx7B7RbfcTIMlqP7XAo+AK0SIHcvqE5cXhd6atM
3+Vlxgw2W+7B8UDB5DDAApaxp6sTYl1+/93ne/+vP+Tf+/uBIvwXb9pf3ICON05lpkCD5unNIr4z
+3eRfupmZK1FkFUfNoLX5qvSf5zlbvrS5SFR4Tbfi2yFRnbnrfez1wVOcad9pL/5VclGvt6oZs66
cb4dtGNbPjn5S+5NflfuDJakMVEycCnRwx7rz/YnZ4SbMYq/qQ/9obqtPnvCY3xrh0hm1+0RJkd2
2IR9NEZLuIXsxc6bn/oqQgYfpoEWZGEeVRfN/+34pd9HICiTc3Y2Vmq7qI7fiAoLHGNnFM/GfLck
h6y9ifUP2dwVxUu1HCk6HPMlbzcEANFcvAFYQ1nP1r5iEsdAemTZemE67qrdxF6mOH720q+PDGzs
9NKwj3zUzIDqTa4+depQ4yNhRRrfDSvq4AXSl9+aD/l6YXVfx6xrDkX3zDckqmroGI30gIHjXUbp
yECEc3l4bStCvg+mfdCbg0wOunVYpvt2vLgK8fVeTDfm9Ac4YGho/jgdSpwIVzMCw8f1MZljNgIB
nO3ywIi1+U0s9wubcTt/TLZb7IAoOvyS1D4vtB+ZhKGpbCJKj+FVs25lTy7sGlrdxesA3ez0Yw0K
mSFci1Iu/ZilBNDkT7+sL/EF6RSBdkWhBa6PfAjU2ajoa7aMgf64ONisELghUv2q44v7G7DWR7Xv
eWN7eaMth/kpfYeWu2s9/W2WMLbUXR/v1/4Zl0tAX4zKuw1jdDk5H7t2m46sWxEexIwAf8HCYhbf
7Qs75H1KosVhrYvHAExZmBQH0zkhEzNfN/7lRUa2K7ESEf/7OlJHmTkgvuPgvfbTrt0Zuynqb8yo
OBYv3sE42jtvZ+9E5IVXLaK1zyG2/QOPsX41of5nj4e/+GAXqZfJAFj8pD0V9/GxPeqH5GLe2bfm
sbpb7qpjdavfl/8gPUT/j9ydvz0Eecr+vVMVrCte/5zvVp3H1/auu1+e6k9Wp3s7yu66u/Jjfaqi
7ta9q/9fv+NfTMx44FgvM/A/6RdxJJ/ndbtp98klv5Vn92Ifiztxlgfjzb0z/4FVHO3Jf3Tm/+1V
/gUsMGFKAo9njye4+23ALo+pPrI2/c27S4/LjTwWzwvi18kvX9ejftMeZLTt8gO3wLHbjUf+364L
zZv+WJ29L1TK5+5+uDS79FTdp+yFYfH1hyQmtoSBtK8hOEFwHLbIveadwdTJiFSOWY8EX9YgwVUY
UEY4OZPYrwvfuAV0O/7WcUE8pEtYsLNltLGGwMazSI9YaDk0fcH5rt49oCxY6LNXHLCB/d6cDVD5
3HPnYXoQHW6iXTPsbRxX/VHdefMp7s9UVqxUi9Zff9Yq1HjZr+y51p+lBKvLXM2XPxKpX+KX+/JB
3JIUBMDU/dU+tnfe6bnfM5FBdMZKgtVnfjscAMFiOhvfwd2t9xgL4l2pgYZlUnRUN3yDCzsd3fei
DKNi2Nh7jDeIyyweJYxRhsOoYBfv2/I4tt8eT9+azHc8xV9Q7Qbz1ah+lLjpnIObHZYv43Y+aR+5
FthoKJCn7kv0C+ow4sP8Fr+xTN2kPz0GvCLsvtTv7QMz0JSFi+aXv/83dWeyIyvWZtkXKlLAgQNI
qRqAGda7W+ftBHlzL33f8/S57M/MKsWkZjVIKSahiNuYOZzzNXuvPZ3Vy2uMKK48TOknkVNhvmoE
ojMkuyvcKE3gBqQA4vQMUK2ueSDavxZa2J/4iRXCNtzWr6K+OMbjHhEePyRn2x7mA6vQ8U1e1at6
yXbRXbz369SlBeSVzE7ltvcaXqJu9YvacyV9FpLPzplvXxs5Hn1CC0Myt3hWdCDSADXdbidWmZ9u
iq15ataLa3iLr19G1lKevcZEvE6fKFVVrzoiaPCdZ/VvdD6Eq8RtvHjFD8od+eMTz9pl7/WaBeKr
JCACdeoKrKSxHk9cejtrHfgs8fd8xGpH38Mgk4d/xc2NKPdtfiby47NNN51zCZF/z6+w9tzwXrA1
LzPIvdKbi2/1j3Oor9VH88FDUPNPujaSTbOsmnbL5sBY83ia6yZ3TS/8q/oQEeKX7CDRGNnDjq6w
u2NO96Jn9hdu+YIqi1/KbyALr2ece1Xnm5354qKe7ZGr9GravriqO+XSfCVP5qV+1y7zs31U1pzQ
a3HU17XH2G7Vuclqce/SQxJ3Vd4t3zw+vkzFi7xg/9ntHP5vphlesSp8AiJO+N7dD7Rsfn+XfreJ
1vO29j8m72da2/58TH+Tlqur+4rP2VNw698H8Id8JLa+53TP4P7xu7H42y977qwVkz7Idl+p2HTx
KsHeXKMy9NpxrX0j2AZPtiYIy5AHsBBuNRPsIXg9PYMAQ50288pzN3EHM9syqOZcx3X8wh8OvG3G
L+1U+a4+5NMHW44elaKnocwl1kr67a06SSZ884bNSL5SNuWRN3HZ5CyX1lWE+PyI2fgpvMTKa/mJ
NeY4sCTDYZGvxr8jzn7iHXnwdYyUm1b4RKjFwp8cn77SbL30k/XA1tgLP6FakjvtTXsTW2Pd7QzI
4qCAd5rfPy27/ql+YpLyqhyW83gZfnTTZfDXRjjeV7yR7exGPMm1RyJ48oNEN7+QTMBeiP1FEW0e
DORsR24yptYY4b1ztNNDX7tjv2qniym2TXtYurOOp1lF0NK6qIysbKUvCLSfpnm9bCZtPU776q24
pYfw0DH33ZfVq659VNa3k35K5c16D5f0o1Wtbd25QYyhAItnew/nv8j0i2SdvAApnrp7W2Tf7LLW
HeZiKOfs6/h7bJMTSZ0UqPBtpb1mZYl3mmVr9Ku8D3ck1W9DVuVeWdefpMkdLceXlc5oVn/IZfnB
p279J/9jf1hX/aye5+d8mYD1Q8x0g5/uK/zorsMlfK+RRYzdRpXDWp9qdInIPKgJ9XVf19us84L4
M8w2ZqG5I2V+5XYRnP0XoyFADRUElP/Sba4MDr3uZv/pflkXUDXHjQdEsH/qno0PeaPI6ed3A845
bmRGtzoGT6RhnBGoc+avOH4ehk047Bwdl71vXMtfVJtDsZXMBG72qzp8p+3vrO2U9/y1ezcuKk/c
YAI7x7Sa7ZmIOt9s04Tllnw/D3927lURNtPXhTzswo8Jx6r5Dqk+GWNbw3SsKIUZ4pyc9lc4sA7Y
s6+qkQUAY9xd9ILkcV3Whtu9GSvrhLp9md2YY5tD1vQIK5HONdf8IjgATK41v2Lup2zojJoD1TMp
r/KISuS5vgU+jrjoFedw3wA49nKwyLNXzSsCa7uKUg+5EZYEb6IQRaoPDzT1cUWMZPsML0vOExZ7
6ge3Gx8tOBor5xL8hL9R64KyiIBonOf8Q0K+jXogvJ4y7wZQmjM17ooqcwTJKTzk5YIDQrj5n5wm
o92Y2nVxLkBAmWpxzvEzTf4iP0zP+rG7YJ3Vq23UfAlxyIJjbnw7hkvymTR3JKbQ22nNS9wwO0Qn
7YzbtPMy/MGMcCegACtTOwiGnNm3xvpGPmKDsOEV0ovS13xq0b1jlL9zbVoUMASJPM+vnI0Xq3Nb
3nrlIPons39KL8Y6vqZf5nP1LsrPDMWuW77Ft/JZvARL6GrdK9NWIjZW01X7PHMmrTuveomhX69Z
DjISzKCs8ppti3RdcTuFHqNrpkZIU+yx84DwB8WIEfuNcdch1DTkQIOn7mZuvQ0j3TMKpWzezt9h
edFvJlshhBvstFEL3/sbJnMJleJNO6n3+syQrlo8gkPoOia8QrM7XcYfMXNMgCpBrr8est0Se4TS
+TyQ6U+5No8Ja4Y362777TmDLUCG5SqgTejc9NZ92gEDKF/RN051sIx7Ux3QmGLYt0CBr9J2m2zz
Fah99hUvqL/sQ38rLtkfBTnxiSecncrDtor3/Dv+mxzRUWDnwtP7Eh3Tt+CJraoi3Mn0tHDroAT9
rd8cajKWitWjsNF1jL8I30EskNTiNr565cdsIwtRvf8VQ4VOyiAdDnFAFgvSYVftxVbayUV5x5X1
EiHAhpuKE2jlkCuvPiXtiYBDN9g3tEtt+6pPKyz1lT8qA1PVAvv+SlXHTcUiwlA+tPqrz6AY9/kp
QypFO+1o70hf11P5918zg/8P47GnL9YWf8v/EYMx5h//j8FYCUUii7/+ORfjl/wnppK4uX9j7I4G
Qf8/06//nIsBsLQg4Vn8V1K3HVXSlv3XXMxk+GU4ZMtr0gJAZTE9+m9KpfZvpg05DW6pcFhsADX7
3//+DyIa08R//Ps/Rjzav8Bx/7cDxWkgSJIUBCNKk78FkK1/9oZBp5RYoaz8FAFf9ULLwB/vIRZC
SVuraTueWpgNsVjJqs7H/nUik5SpC24FgoRbW1eqlwRVqvpHPqD4z6yvsBX3ch6/9VrLra/UgS69
TZPckF9p1Y6aW4IGYi3KTmDZs4Kr+jMqH7KpcXw3qxbhMS9IlwUbtU5UAr3mqEM7zMpB084wEsDx
pGKRLY4cJb5nrSk8NEJjfm9b1Bpn2elFflQcI7sO3SBVsCsLy8WwSNsL4mDjFV1Oouxnx0zKNzIN
RY4WfOrbLb5o0wDEouSUfD0ra6G5xdjm8YlUcbw1kqRPBOoOkr06m+REfzL1SXiD/WbhUB3RnPzK
SrGPeqIhEEcoyUgkGPqBo55cqDVmlAw3blF0xalFSkbPMpilYHU7qo9FNJIqecgjTV3WTVLm3Xs+
prpFyoMTRzu9Mct2y1ZOb3+ZUVbhjj0kTAKlH7PPcKkeW5xYGZ+1UlBx2WVkxS8Y48pVDnW5QnnG
8kAiOt30ZosJNO8Qwy+JbtxHtbNIIs5DBZVQlu3qKDRtfDdmxSo2mtJC98gKIQGLXLpQ+RPHLDjc
rDCKaVXADSHjOW+RiOKK1iEKyBgcMQ9FUzv+w5/+FHY99sucmbE4ymEkkc2bIogK6wpZzmOsho2N
4zkGGxKwU23YNJcFgt3VhBG6veSCaK29wa4Fk0StK1trSuiZxpKaiyeP5j0L6+6uW1Nq1Gv2iAqB
lbmNgri3rZiaHJde2ZxNmzCzJ4irBJ16aK3ZLKwQIYDvgsOfL5RYrd2O3VNm51r6VguDEAkb7nCH
GVjqsKIjGTkq61CyZn7RLaYGru5kmk06n7Sa3WGEhOdriRb0vlRy01oNztyNnO92d1y0YTQ+NJ4E
8TZWKqXDUDR5z6xp6nPsgKjkzGJdDKkuXoyxVyly8RDKlfNIf0A/WAT5LsTTFp3Z8Qp4U4CXFHya
Q27WFTEP2vRpiMhmYVkBfbp1fc7lPBc2zABHhuDi8fdhCx7VZbK2ThCjqyQeF1fWRMomVbdKwOg2
6Ntq9IYpeViUxdIo2ntj90XrAqBw6Gc1Pvm8mjJcb/zI9cxITqRZg8UAeRTac76CwovgWiLkVhC0
VAnAmJVBFmEDubTAFgq4JO1bQyCrnzgK3AgkmPPmDKqDsxixQTz/saKpNL87y3hw57E/parmJk2K
YNBV68Hs4K2Wlfla2YuALaHMjp3STKcysE6RreGLxeOF18WvcgPQ0j7uHzahfa9Y7PwZoE+5eZNL
bE+baR4b8VmJmW5GOG0HqAKzkLwHSO9oRbQOZ1WXO0P2MiD0w/tQiDZeZ1UAR85euuAaqPhpgEME
Rr6F4LUQQyYMMuEdvFn0iLMZ00oKxXLOYYmiiIgFKF44DOy12s2Gsk3bSMk9vA8KHgl2mjVzYMO4
50oBUr0t4oSiOlaxOwKSisW7BOTNwWgimdn0s62y0nWwHOKZVYGbE507v0sIAPGmnmK1vtflPFOi
piIiFrAvjfe8xPlYT9q0I4nBaQ7BA+bRTi3WEoGW5gi+pcPeVdP7FGEcmhtZYpxLXeCEpEA4Wjxc
0X+V73UYLk+iJGAAO6BzMDNjeG6dkoi/GJvEs5Gzuof+NgGeLGKwbD3kbzeqKozzyAg/wkXpPtKW
FgDth3CYPDSW2I4jS2QV0T/tML/WVeHkUEy2xV6OGnOFCsWUrVUBSZqOTdOZD+GrPVuEP7UZiwcc
r/U6npb0Mmpj/gdIxvIeaBg3XXwRc+Uj7J/MHeg7EDkBD7F4bmu2/x7sfUB68zyqNn1DY56MJCq/
UyVV39MJqRGTrjo8IexO55sOLeMktRAvUVfP1W4ukNi7vAT4PYO2x33kYS61u509thEj6CpQ5Al6
XF+ifIz7W6k5RFSWY6vyW5mC4M868gN9nNc9Ei7mEkWFJ20mkARNB9r2s7qQ95CSdUETZ93VsNNs
F13AQ4UahWQHJYj/CDlplBbYrIKuVSL77t7mekxfw8cSec1nUL3AwbHnhaFRnVDwzx95AedmxJH1
HOIEB8g3mkjdtOiK7FnZ43MOj3Wpc/4ggAGOUDTBzTAGhfDHhTdSKnwhIV6l0asJkd2NpKG1m5YA
QZJCyHI6qLNQPlRkeMe+N5wz1iAJx6qzTyM5gY88SDKSWnAMkDmMd7sjQwR9YN0cbMxRfIK2JbGw
x7/bzMrJRoHh6aOpH6TR3VoCdHjI9JR970x6/Iwdr3SRUjKC6huVZzlk04wF/pfQ422cKLiE2jC9
QE5MbumYqFtsvkw3hMI4rm+YAJXAA97Dfso+yFOWa9U2eHYQDuxJ8wg/1AUTlNsv45M+ZfMhGIfK
y5Ux2xkZF8hohfHetpScppV8QHeGzIWajPTx1RxD+bJJVrpKgBdoUWSNr9zC5ts2PTsgq+fcSI0p
+TIS20DtgtcHg1qjODQ0PU8o4eE3tVySZ3Uirgf9sX0Yk6Xe9qQXb/JuSV9iheTKIA8YPFqJ8yTH
jMey17WvIIk5DLB/3YBlkCOUDqnzrmPVo2MJiRzWk3SHQL7zjG4BRlgK5wl+kP0VyvlPmuEEqoLO
unShYWxwwPaHKtdZSViqc2lUJ70GMX02GjbGWIOuiOdBlPlTFtcRfv/sXJMZ4lLJsg7DQrQKKKbc
SiN1oS8sZzvgaD5wGMNxCedoM5SGSr5kiMwMn90BKA0ETMh99sEpI7C5SJXurUY0Taq28jgZuXVR
SIx+09Og2Ds8lhyXjMHLJT0bBUaOCj6iL0vDeAuJaH18oZBaWuYrnqprd6KXnwh3opNOFsHGDdfU
STqUpF2/bBKtwq9UGx9mN/xE2Ho2oRSBb2VJsm01ZhSI6BG6quFPN3TJ3W40YJVcq9skTzLO21lf
E2vCSxbV+6yL1WPVsUlwRH6eUdvtWotOq4qTJ0tg8K0VNlKLHVSb1hrLo9EXbC1hYTLLreswPvNM
CJaFsXCyjRVoUpxLMsWfjD4I/xiWk3yKsi+vEDFqQCFduR1kNB+TYKpoy7ktJg47Ury9vIxgli1a
81obGetB03D48tVzgaaHTzy1N1t/qLo5acgfI7fJXqItxje0lzkTp3wZLfwfTv6JsYs08VIJehhs
nZGcQxBE2LE7o7tU1IRHwNfmoVz62eeyDllZYrgz66wx0ZZHg82UqHEOJNIvuwK7My2+fKHuTc5d
i0InHfos2oopeCwBa2PGQQPQU++G8oQUCe5pwhOLERWxgRvUg0BpPQW4MMCcIVQrEEdFfxUFT9eC
5uWBa5zNW5e0ERLtQVG+enQFBwKq+qdGoGtDFlb1Pvcro1mk+j/RzOLcsNUcNVlTv/BY214z2ZKK
FF1AQRjWKu+igHaoZQ08EenaygROwcRAvZvC8lSa1G4m5dCmTFBV6ySwuHHqJGRF6mwLBV3LJiKb
2aUfoirEU+/ifeK/Rn3ko/60D22Vxm8D/g4qbCfwSymK08Q710w6c7HCaHcKnFTfQafoAnlmLKMu
5rRqO1a6dUZj4Sq6ND/DoQ58eHT9YTY4Y6Zh0D/sTB92altwd8giX4UAOv7iPHtC+4nOj4vllBdZ
t4ossHO60ee+XbfTQVvq587QtGtl9tDrstRCubvY7zIiY+ehNLIx4y6AHxlAL7YarGqlOJaUXrtQ
FJmvqk5BBjTzK7BMxg2TaLRxWCHfNKN+79PchHdHZQ8UMPGVvOfAmYqE97EpVm0ENopeq7mGYZJt
TXh4j5RKmoUsaZ/qGsIVgsxgXjXY1bwRShk6XwgZeugM+xZ/vtsBkHzvx+6zdqLsYKaxRHSWS17y
4qOb4oiqcFHJti5ZntjYpsYV1ml11Yml8hM52EcMndohiuNrN2jsmxHLMRhPeYj1RL+R8lvdi9gg
xrgy0neO38/CMvHQx/mEqpXaRtHAJ9R4YmRnC7+X7RcP2LxVqQ7XhC+W17msLBBsfNeNYGg6ySA9
a07O7HIo8pPRR8aKYgD7wFTd0LEwPBfGvDc70BNq8+h/c8P4mwkWgYs2Rf68MGBUZ8ZP+YCVsFe4
xq2JwTX1MApTDjA3rM3kUJDftO0SsWznhaF6O1c41oSe422s8oBI1gI9twaT0bfxWuw1xHYsnmA+
MqVjNOH2VgNnqwu/VGuqTnY1poSfynEtMqe+0eWD96DMeDzWY05rxHJpiuaLSKrwEpa2ckP6ZWwW
xXEOnYoTFUV0QaAlZym+7+alVSLny+nH6hKTCevSodIiO0teevYMgLhToKsnmcWAS+2iW2UFKcua
rL8hHv1pDQfsnF6lA6MEkFouMZg5+mmAp9ir1PQZeSDTTiecrrjqEPnZItlhwC9eaHaHj9me1TP5
xuYhNSqxZsKeP7eRTPZzSRGSPXBunA75pi2m/skizpzh6/Rm0Be8OWUcfdo6AEe2zdaaV5PVLVfM
OpRttkcmbFxw2t9LQPBak0I2GpLp4KhT/ZXKYdlzzfRbjWCOj7hnifZw2jwTRz29VrwsbxUea1qO
hqouinpMz43yWkOpWcdmm53yhGO3oY/+ko9kY3tOWLIo9WmwjGFTzjI8yGViNvtQdxZEHu+FZc2A
yMxLPiUGK6AOyFeugxkiBMdvRSnf6VCm0zRocAcw8zebjnN4X+GgP3VRc18cdiaLqXN2hq0KCyUp
PaeLDhPY1GMHonDXpxXTjgcpFmBBv6pCQeRdoT0NWhusQeO/VKKo110R6pxSjBPipnvmwB7/LA2Q
WaQbVbGJQ2HvRAW3sjKgDxElpe0w1Z+NrNc2lm4MrzEq8rVWPS4V6UzoveGgxXZfb4h4KO+lIy/Q
hDQvKvRwBwAEWlUDg0PY0CfjCuxQlQbayUE9CHeRvl5BZHluLAtNZ5KYLPfHmeDKSGtkjVi5buBo
ZCDtHfFklaj+G0Aaa6mpXzXxoduQbEbSzxni6skgsYjEzXax8MlkNbqsPpqKHfd5fyhxFF0Wx4ov
gZ02h1pZ6D01EkCjIDL3fPhin7eQk01R1RSe+t2sWrF21H4fa6nltqXa30GVZCwSYuWOLj+/quoE
8CdFUmCGtfE5pvPiFRUQ5LgIlINi6K3FSFnG29oOw+c2AwXVWNUvCuPogNh/xh8H6QndpvgDv0qs
Aq1MA1cyINxneQMROqZoW5W4n9cMLR3IgLS1xgKzL7V64123l+orW2p2YbauaSvmNi1UQVmfm6Zi
i0sbhMrdSh/bt5jgRStMscYz+PxWMbuzzVBMAoTxDhOpPayANmL9qedm2KsU0R6c8GQFFsDxaF2L
faa2/VueNA+bxSjPbVRrm0wrmo1qmcErVzJsXCHTr0QESLyWkbUF+kNq+TI5qKBzt4MaIA6L7c6t
bVGw5u4RQFAB0zCaRXaMYnU4GKNUN0yzCL3vF2U/asmJPe5AqhiRoU6zjA9nWwFILgQFjMmPkDmM
bvG2BfWC3S38YJYS+u2SDOtMY2KHzsDJz/EUa2zzoh55TdvMKynMryaq4DuOcHuI4qSHLhdhrzWH
9zZO6uIdNuN8Uqs+3eqNCvo9qbuzORW4RGZyFdqpGFGzzoVvVBE4icAcPmcjAhapYU7DF2bPzxPW
1jfwYqMP+7i8G/BnSHKEqExmFTuDAPLRcz2LecMFgmQKhd+vRMNL7maeC5A2bFKhckzXNrF/A0tf
jvm0jDs9YizjVvjpNlYe2n4MqW+tQ11xH+39STbseWcSNH1o8yNQE4Xs3mkcayjeQWGvE6EoF2am
zMFwkF/MZI5vEU5Cl6mzuVE7Y3nqIlLZvCRXYdVIAZsBgMtlxKx1UHTVvkb9Mh2dVOJJtMTkjjUS
M+LeDMof+Bl+V3AbOskIZIG+3Z+qAZMjMYmo3hL52XQT/KrEahDoLCk26Fpw8+mCXYoE6k1/isGB
6XxPVnQ3vhD9xe0RCqEALbN7TDl9FFykQquudNGCkMV5jDlTEBHcSUJB/q5w/j1mu8wmGOjInRqA
ZllBD63gYpZ94wlVgPGBcLHGHw0P0YTttyWfFxEQry823ETNNnpIW0uOBQhsGI00R1Gz1nNY7j7Q
5vZb5vJRP0+99qW0XXTHuQRskJtmfHk4shlFlfZGzhMODA05oGpW8O6MZqKKriXDn2AyIewBOUwQ
p8xfY5jpTz1Jwyd9NqgoFXu62f2Dzo+r+E+pdMOvGmsGfw1L+0QnC3abCfPFkJVzHHiJNRr3RtvY
MjJfw5JOHe+CeFZra2CjPoU7KRXG473BwFhT4XuA4BMbbDONTxIvseJle7Gz0iIXl24SXz5YJYnd
TQb6Zy4hcFQxRQdI2+KtHSaE+UReeAR1Ys2pl2OKmtjLQeMxZsT4DGlsS2n7x477o5IQ2MjU6Mdu
+iecYmnmLlajnRdRGQgCtRp40rj4UZKCL2futmLqrJPBjs8f2j6KGBzOLp58+XBGMFqwX42JA33i
cqVmqS4G+XkVWdhkNSsXsl2YlzXFfZBoT9Dekiv90ZaCygmky0ee1L9hlKYMK2yNCiTBaGjo+fMM
d+eh351ulBE1bHLBTGIW3U1poc64Tmln3hikqKKwqvlK2dHyypS+SubV3y7TsjeCTLe6yaEpBWPx
CF/bbsgjZK9lHNP2F6Jh629qX3PNcUFjbm44tm+TwTxC4MReMUw7LR10b1fFQLWDznGJB5nS+cB5
Dwb1vSnC6bWORLciXlM+BuYRbCgmHY2yxOdmjKoHKDw4kdMl17VmXJmhv9Tsev1KUV7MmfzMwK5Z
7EOf4n2KcZBM9hn766GU6vTE2MbmSaMXBRh0Skm3+OkMDsTeqiYMfUwUzLCgDQr6eFeFdKT6DITD
mMZhTRBqfrWT1P7UNNxLo+5QuZVlu5vSqf0Ug442OtB1Wm3wPDvRFjeR4rBf5rTdqU09+gbN3jZY
SoURykwGuTI6ZxlqyJisPHBhQFjPhek8rLxDe1XNHuVblYzX0uClHBcbqr4Rdq9BgviDVih7G9PH
IWukY+rl2sh0zcw1gaYjxHESK7zEta63W3XGfoHHb9wkVTsvbv+wgcWR8WlrDFih0PMHdiB4a61Q
vltGAhdpKWAtMV7xxzBGK9WqPYcgVTZtOCcnOzDHe6gRqdCrQqKUFTFTtFkKn4jTf53ncFZrJzmP
dtSvcwAl5IDM5p1FVLmpGNjtO2HF286R4A1b09zlGsPgoEyPo2zDzWQzkTZK4HWamgfHhlDdfU+u
yb7gY/1ZbAs93owgOwssgNqPwFJgGA4OFCW5TmXEuZb00lfiMXhB+c2kNqmR+szEH3j4OMa7hTgU
kRQmjkObiY5eYuBNGGYNZVWlcR4HhnkaMnMmGyMYkQyBkgEcPxHqQIUsUb0llaS2UxpXZ1lzYgnG
0AUczlOWmnq4rmIk1GHZflidKC9cJJDkJgLHXJtbZW1MTJHUYWLM3fbWWRU2hwM2hAL8oJNgo6pO
OImZxan9k6Gnt8Asg7PZBtqBgUQAiabs8i1m7PiJuS6gwLrHkVjNnd/g/+QQU/DmCrseAEMwXXdF
Ed/jobsRLJw/l7HTPfFBqI9aaP+bLpsGslNMppv5nJXc+nO5Ad8OHLoja3KoKnOL3ogOnj3VyR7y
4ux0tvGlRwoTT0YexM5CJMb4YoM8JARkC3rTOrJ1gTJu93idUif6Vub+q0jr9AF7jZpXBlNJiFFM
Rs+dRJll6u2wryquQqgzpMAQKVNs0wXzDn2Ts1pUHQe4jgcqe4CqMm1MLk1ARKdLTIrc2rV+KStt
/KlzmCPz4ChMz5p3R6cZcVWzhgzXt9/AQMcd7d3MMJIiyXJIVpHsfSuzPOkm1f6SWiiuMJBBtRTL
PK11qBqIzviDGN40DbYsIJHjghQbOC1SoUUEVXVhqZxfE5KT5cVJDXGnsZfGschL+TYnVtDEXh0O
Rem1XJsa2qLJjD1dX7ruJ+96JiqKPrKDsc3EGvzFIqvivah7KOFw5owakHRW0WAZDfwds4/1H5Lu
HZa0nR4MZ2PQqAuJO782hq03qz4nO8afSg207GQOKG+d2OxUl1UGdks9g4kajrq4th3Bu36Ld/el
bLjhmVSWNQHFc0FOTFz45STDvcIaLNzFdRGTQTu1cl5Bm7A/e0OBRMJunX8vemAp3D2AePhBv/Vd
iLyUbJ8907H+wpHJfEGzUeQpuV6j2KmzmzK30Y9lOpehWqzvmeXQWo9GjPGFTU6LwRwS62y2gukf
XuNcipGXIJiPWgk5ChZlK+6KroNXIBKu21VZY/RHMwvKP2VhjBd1MHnrCcHRxp0SkOjUpKHxThyl
UHd9UiXAudsMzRAmeiSOmQ3gaXHK4ckYh2jZqwyYnHtq2AD0ya1QzC9hKAigRqg0JK04oESBmbBW
4Pylfc0mwZfYM0GLuLoNkr7bqFOYSGGtvWEsNCWUGkMdXiKnbZRd1hlh9NMpBtlFmcLTA8WBUI6Y
tFV9CI1kKw2+10Xow/Mwh/EGKAbDG21oi4+Zy8uXaYqYLO9MlHolqb0IA/oYC3IMyxm60XCPpWL6
fGHkeipqgz5sZOaX6b/GyIH+OBLNBlQAfV+9tQnWeDJpFXZTN/bflLyQa0Tz2DK32QokRrfSuRto
utPGb9nubcplVLdFbcB+jTFvN7pBGvMg5r8OF8Et1x0YIcgK5IttWsYlpaj+UeVi3JdxtN9UuE9r
R4kt6RIiD5a9MKJjj7N2T8hE8FOaVUdqW4EpRfZg9ueaVS2rdxPHeJvVR+I4baZeJC9wyjNqPlkg
6n6Hts63Q81yKh3bN2PoOUxFvTfLGghJm7f1HbZF5U5ZBciPDPVV2z7Kq1HXP8py+gqBcR9iqUHH
TcwOpaM9nOcgYs4Th1S7nNDgXCKKTT3pGAk3o9yrwWBv6oJXdsTH/pLzFHk4c8sLEFN9GymyPNXh
xCOsgOIAD9gVK6khW9CpDE4xb+WO5Km3bIr0z1rq2ncieX5SpYzu0zDLJ6dBv1Y57FLqAo4JCKlg
ay1JerfSYdmxm7lRduuI4UHSbdAk8CMGeXAyFIctVj/M9kGQpbXl6bduMKzVF4kw9WKXvXwrC0B3
blyIctUrVYaMbEDDAN3N9jii1CdUMwIbVDm82VWb3kMoCCccy8MK2UN5ElK8cCLp964uon2PyRs9
WUfPqoNOYWcoHgi45MFz1LsRwQbj6UWaJd6qfq+OlnUj7sD05mG5BrX6O83hSJZTzNBBY9q6L9Sl
p0UzHdaLpFqY5RyQdUEFw7tboAphEFezdXNVTQVkqBXAFCx726oy2qWZqdJxi1r6C4eXN3HovqZj
sPidVf4sQEAolgK+MnuQ+hW6T+kBhSrvsyUsP5wGbAmUNo+XLs2e6hIxgJRRtVNDwesVCor9cARA
Cyo7OjVara8ZLH3DypaUoQk8lcyG9B12JOn0M94AqCztltdL37KqNr38UcRnPIjwthb7OtuBs46q
9hIaEuuV6PvXKMviv105aTaiVJg8zjDpp66qy+8JCPJt5AhAzudo96Hohr/oFKa/tVNa21xJIHiy
Egf1WR8qNZiOis5rBgrlGuraObF6mNtOsOZWUCn/RLZLAwe5I9pGW69RHPJ3iDeF0lTPrKLqlUJE
jCsUkbrBuOjXJJlx52TTz5ySLASlRIWh4xRbQm/uEp4clrO2PjO3HEa/aigugv+g7sx25NaxLv1E
KoiiKFK3MUdm2unZ6XMjeNQ8z3r6/uSq/jsz0p0BF9AXfVAHOEDBZkiiKHLvtb4F5yo0C01fF0jG
rT9NqIhBScvDWoXdWJoWa8z389Q4BfiCQbd0gyd6AdNEUABJrexAZBndpmHyYKIoElskIt2ntCQh
w3ZT9YGpgRyxdlN/YzzvBIISn9ZQ85OGRd/16Mco+innYIoFAXyOptO2l7LBsywF75OfhnuHU/kr
QL/yTZ0nR9O1zW6W9viVWW/tFnZo75NySPedj+IkAqIDjhA3sSrZfsC3cL9O9AxOngTpSAMIMC8m
9Op9aKXRe1pF4wdFjf4cE8PyrukGdgh1iuNFuSVKSiSIzueSVgImb//BbgPvRge+e9uUOI6tNIx+
Uv2gHhth5iccLOL1R/g8quhHSRZbiag8X4o77Mm4utPmXJLVpe8Wbsb9ZIVLe4cKxyPfpiQ8oY1J
UMd3nGwt+qw7Zhntqnap3zNbgi9dVwIjjbpI3jdQzinnuQ6Ne0tGHicfouP8xdFnQRTOJrVc7wTL
neAXmXR3nhf38ae8m6MbewlXTEmjjil8oH3rO/jFuq55VQioaseGdssMRMwuxA14o8gFu1ONIWRj
4utxIS30f3aDY1vTzVKj3DjQIUEG7unlDngWSmcBw2M4dIsn4y+JTTUbt6A1xeOxgwHV/cpNj+Uv
EKibNuOc1clbSKpOh0+wVh90iSpv50ZLTxreGq1lf3IBr5m3QuPuv7M8PoqniObuEO/93CYxkLIV
Tu+bMpyU9WGUsTKv+hTV0a2by2DYSSvDr9CkUd5962bHte7RkmXhW1q547jvatftvs+uP6TIwIio
yB8Wqw5wVQjjFwieqHEmNjkWwJF09NWvbJH+iqzRCvY0fenDZulyUuxgb3pVLzmZS5Q1oAeBhwY1
+bpwpmVrG5TXMcXl99RjFrTQSAtvoS3Nr23e+VNk2iY6k2JDvGMnUM9MfhXuRZ3DRe1RvQ+x7e96
2w3ed4h/ieChpogOR4n0LqFV/otaUvOP9mb5VVkq0xTPwNbvimSeflKhmH8s1ShuOuzWXwchO30z
5mWVvSlnDluHAqCtezOVNXNubpXzo4Lzv61KjAkaZRQtm4A4BaRqBNLlapx/eRHHpYlEGpbrGSzV
hq21r/bEX2HlmIwSh85wJsphx50U35Jpn5eN4lPY025419mB88tM3nAmPoHjz+Qj7UniZg4oUSDE
JIkD+KZ+q2DDdFDHHKh+W5oSaia4sCrDHXlYiQMyaRpj56GvRYbhi9DaKf6B6DOimuZ4SdMPH6zU
K7P7HKxfiCiO2Je+flMt1mxhk8vcDCVXZupev+7iSac3xvdT/xBW5DkkB2O6/p0LfIokkqq1FZp9
dCIhJf+oD1DF7XUUk4ETTtln3Tit2XVVP7VEuAXja0rapJNxhALj+C6SDaGQAUBQCCZfihLK9W4M
V4io9Ne0vp2A9EI0VDm7efiZxTFLP7cthy/bJmztBG6pyXcgUALYnYMvqCsUlu6QaWRlyDfTkjLs
9oMpm+E+gfqXfkBDJDucAlUw/Cc0/f+BHPv/O1qBh1D5BVH214yQjwtR9vpH/o8o2/FIYEDzjOQZ
+MD/hhX4/r+8laSpJCJr8t493KX/EWXrf0n2hgSLG/KA1Qoy+B9Vtv0vNtfaXVPUFch6gzr7b2TZ
Fym5RnuE4xIB7LAfsTV/5VNNdkrcokfmTHskhaE6GcWubwmpkmdBkFyJ/P7TUNwBdOSEmDvSXAyF
QhQhNwWy4xg29m6Cwr6nwdeTK0Rm1qMn8AeewFNfrv59VY4EnaVAQPiQIp5eVUQW6sR2oD3aYJUo
O3fz0QxxtYeg0h5KMTjvrKWv77KhqR4ywoA+vjy8WD3Hj5Tu/x5fO0YKx3WFstff9yivd8lZKKvR
bo8azN37xe/bA1Wn5EDvLvio4iI5LkGdfC+gzN4S5hGcajRtG+oF5e7KL3nqw/7PndD+Ou98YYR/
cdNrSJq95fB8PaEoEnUouN9STse9BKrnbLU5/trZq6LbKBANHl8kAkUQRe+C0e5ZWGfIJxUr/Acy
JotdlBC2Y3dj+WlWqT5BCvNfvfx7159zceO0pu/sa4cfzO99euPUFMPmmZbu6M8N2hZnoN2OtplV
Mpn0TanT+YqJ+w+TUmsMDqhNHI134uL+xKnjTx1qrmO/II0pHAPbIcBnCfJMXHkWDsaMZxdnlEOU
gySX2r58AWYfTrvdN8wKNvPtJkdCdi5tGxAp5cP8QWtd7D3keuvyD68LD+RC4KPsEE/n4M/uU8cM
aNz9vMOVh+3t81LUpN2IQICgjwbquny93RuPnM0D+JRF7snh64t9gpQp2tKMWDi9Sc034+WH9vwe
akdh62AN4eJ8b73uR7O9yEDsziQZH9MWzRQnDHjUCRujACL75uWhLpK2ebEYypOcFlwfNre6MPvD
X/QjogeYH/Fgve5d2k1rLWkA/W/0feTBIuwLjmUvj/r8wTFFXEqzrCTeal55eoHRDJo2Mkl3HPlh
5xAnA368Pj785Si+9liyWIUFYkd//VA8uY0NB/2uG8COTPZ4006KMwmnqysP69m1MIrHp8VmvttC
qwsTTlW0bj8Vpj4WyBU++IEypwDZbHflQYk/jMOF+LbyoOqA1LkYp0EknSS1XR9Na4LkLBsr/YEE
3qE/bHMqAVZHA3SKJmfeUbjzaF+myKNIHDfUrNmEm/RVQqxWhB9fIVhFNoYJ4eUbfmlIMnr9hmq9
mpGYTTicnt5xf2YXvpSiOPYWuTfK6OJcwT37loSlOpGGqzdLhKdTehaB6IOGOcOX9JQaZ9x5fS9u
cnpDN+RD1LddGZorQIvLpRDrFTpWY8OI0VJptb51j94qevwNHc+RDBEUmRvOhdhHObB2SYjvYXGs
K3P82TdrHc+wHUFK7DiOMmw5Ho/n953IG1tBfivjvRagwgfZf3SH/FOTzgcAIrgCSbXY5A6QxkXc
To16+/LzuFxHfv8CLXkJjG9Yiy8eh4c8xq5rrzhCXcw5c845rnSOeiyA4vjyUH+4uXxheMscoQE+
+RcbBAqOcaUckx+Br1MuUtYmoqUHeri5dWpQwS+PdvkRNrbwOCEYbquSPMmLjwz770KTFpQdhU5y
mugWIICuR9W+gWxav0FTAaip9aTcJxQw/ovBYV7xRJVDyf0SS2XMNPSdqbKjdFNrR72YJYWC23jj
5HRVjZAY3IoO2kJCXfbarLpcr7lyzUfVcdfJ5fADnk6qEHz4YAuSsJfaqFfCi9LDYKzhvgph62LW
mD/FidNcmUfPBqUbizDCd/jMSs+WF/OIEgXIObk4x4QW/YkYY/uwMK/QxBQ/gxTQD0BJNe//8hkz
qLaNdnlpXZqhF69rkHVQeSOAokS0mLumMfGpUb1zmpVOTnNuxDHJivT7SEzh3csjP3ttGHmdxyxk
mk2evpjLhHT7S9WCQZmtwn/VlfGh8smlpkZurkylyzWdZdJFRcIQjsdZ4Tf57NGStMRtWKkhkmxr
yZbgKyLo+U71lXfzAqCmzToMBb6VxIaOit3g00nTmiWBWpTIo9UG9WE0xM9ayO93GnNss3VVS+pP
Nk8nBEvVWaNIvW3pem3tpaMEYXfZa07aQFlevsvPVgzlKwf5FBsdRGq8xk9/VK9UiUHNc46UnYJN
OzohDR5SdyUU0Zg0hCvT6dmtXrfArPvsA2zBe7MuKY9vdYrQWbaRc8Qnh+KUnvspG9r+b78xnr3u
fbH3+ryl/3bsPhqFkuOAo4dRZI1ArvVjfbTjODw2veOeOrK/Dy/fxGdX5Qmq7po2Jf/gB7h4sux9
6nhZ3OxYaZGe0MnoHczY4so0fbbcMgqie7ZstqTys56rH9+7ZCjCXvleduwWIk3LRXh3dZvjqE+M
F98gPIB4FjrkeAWC4tnLV3h58jSMzarD0c8Ag2dr8XRsdtcDRrOJ9l27Jn72HXaYXSJCdqilHM/g
7Im7imSLdc3Jwm6jgyp/8/JPeDZT15/wewVk8VbAY5/+hM5tF1YfkR2J6DJvTQeoCMdNvm0MvfuR
yOubl8d7ttwynmbTYLN99ZhQ60N/PIkqz1i5KbNjDrkfu5nAMSUi7z2kW+BEsIlPUxN1p5cHfbbo
/R5UexylmDWue7HoubpZcIF1SGdNq3a2rAa1q2PyobeytOord1Ssf9vjY+n6VFld/2e0i6255CXy
ZNlixAl8EErT0oofPZLrbWdV1acSTY+4GYfcfHFjqREpeyj0zvgi0ytX/fzROhxCXJc1iP/wL0/z
Q4Qigc0DtAVcUHkKLEkhxiFijSKhlZZ/uwZ562vEomdYi+jorr/m0YMdiJmcR6zuxyDu9QG1rT72
OfaDl5/k8+WeYXhhhQNrnoKJffHKFLhvrMQFINQp6cGUAHNwcKt5+DYZ9uUUK3VKJUIl1QncsYl3
oivTzxUhj9ja4hFzF/0AAp6o9HOKePm3PV+vOM/ybYWL4LOQXE7tps/oCkZtfnQybrNpF3Mg3s26
8ml59gJxapScaIA2UBVw1mLf4/vsIqDJ0F3lx84gZelLyI7JwrmIWDjgco33Cbe5uDLmsyvTrPa2
DxTcVZwuftMCHz3bqe6KsUAHfzTs5x/iQBWvW00c21/ev3UUV7M5Ed5atbxYGtIWrr7lzD3x7L1/
VjoIDiQveVc2QM/vn1h3Pqz4lEY94V4seKwCEZ4Huz96VjZuLYkXrbdm5zVdhfiG7UV3T2BP/rdT
g7Xdttc1j/9wncv9QMC3pbJKCkedoICDn21GsCWWKy/HHx4Tp2dHSiUIw+Ls8HRqZNitLf7XHSuE
FmA/bV0RhZfody8/p2erKYubSwWaecg7CJrj6TDjEGLBKIeCfYCxdnPi9luy7vpdXob1324BtGNz
wATSq4zncO5+OhQEjClzAl3D3FRkeESK+PXS+v7y9Ty/bQzia4rqCAZYtS+uB9R6ZshMqY/jgPbd
zFFw54fBcGX39KdRWB7Y99NRZkNxsT6OqiCXmgzgI0lFPk066r2YBeSV08zzZ4OLSq3nNxuEBm/R
0xsWJWqox5Y6AKYXc0thHXU5KrLX/dDUV6bB8wuSZqXD0IpQ1AEuq2vCwkwYmqI8xgK/Hg2j6cNs
Lfb55Yfz7CO2di84m3HKd7l9l5+VKFA1tTQ9HMlxzU8UZ6zvaZ8HN4EIx3exKeYry8M6o558vIEx
rzho8kEl+bSX20Ed4oZ2+oiPpj3kx4YIsne0zNyG7HHAltZk/Buy35PtGOX9la3R82f3ZOhnRzNn
VvipibGPWg5MM060HVwGsYc/kO3+9q4qAKVseh1B5fzZZPTg2ij8ZqwU2ivvHNKdwL31009Qf+5p
9MPBvrK2P191lXAJdxYcUFh3L0/Z1khGXg3/ghLK4t14jUgMckviOCRC/tsktvO7TBEW//Jl/l6K
njxNijWuMj4j+i75axfrRx00AX1QVCYyrgEZt2OePWRpMdw26QALOgnT6AFmEBGCtse6dpo6mU4H
mjHThx5/GLGXfri8ow9e95tisQtvHxAsEJ5kbuWYqWuL1AQ3KxuyAspBfS2iGcXay9fwrDbKrGdG
rt0917hURy4OKEj3kaNNSX3qLNWgLKnCCG0ywSksuDk0YIObfhXU0gMYU6tNDiDyp08qIYhl5w3W
Sj/r+XtvuiXpMV7gAOivzCZx8XR9YVOzUWz72Pix4dQXO96gaPnlJcF5NWKpetPMUeziQsvmD1jx
yp+UisIfRJ6wY4iKxAFO5/hVulv6VKDgmao52XZEb6GoNqUl9jZpEG97W8+fy2Qm9A47BjSbl++q
NH942zy5xnjzZeEMdrlbiwO3sDH+FUccYx7K5rQx+R5ldfejdn1wb1ZVVimuqtLFLWVNzkMdh9NP
TJnxN3R8+Ck0gRLuviC/BY12keAmJKomtLcJixj5XsUwvwZzBAGT9ALd7e0scgCjeYjz0JAp8uIV
kKHbSq5+csSR5Fc3hQBw2pu0PKeTSvdpL9zVYmvpT8Q04OsL1Wc7aPW89ZFFH8ittQ5xE5KUYNyM
koeKR9I9mxRaxx4rkvyQGlJdUZUucY7oAiYWPAdK2MT6epTWy14jKyJPcnTv0MUocSLTh0i1uXJw
/bd2/6535dhuLeJzvrdFPZ59wiqJOPKbFuIfwtr8bR2Sw7RHRIJ3qmBn/IYMVd3v4OSEb1yR4460
SPOStyiX4RqmKaorMVT5wzhT6N80w+yT3DsMzXQokzJ6nQmUE1i4XAySOMOC49CSWglyXUw5bIAx
zizyw92s3aEOcpK7tVZKzI4Uc3TK2jmqXjXUvtWWpYVkwDmpzde+alA35DrrMsRflKSivQtsBSNy
g2Z9O7ph9oUs1+62NiMFObeJ6+UUYtC5XwCHtYd+VDI8+A7KVR05qFKkmdJPMumtr4T7yJ/weqgM
Cw7taG66LjwumZz6fUPHlIQvKEMfCQoC++3WuPv2TtwBkgm0JoQXqbv3YAXoXn7poZAuwarx0ttH
DewGpUw51l/Jgl3seiNBKHz3EAg9ZFNFzi/KrLwmz8Nk4KrnwegzqzmI35kSRrfNm8HvdzoZUnQ6
S+wjCYr7svkRzAvJsLVEcHwMp8KFrjNitduRL9ndN3kLRIKYW+fVkhJus0kTuTqcRd2EJxuDcnA3
dCPOnjKGFsWxqk+wQNEdNyTe97AAMtvGfUf+knxv413tN6hAxVuc/hBpHTLsIczX8fxAExt+VOhH
00qQsN/PAhDDPnZa2A9NkQ/vQz4hqH5zWDFgnrpuROacQRZ1qni9uXgko+2AlspFFhM2P/B5W/9U
dmn9iLJC448LPnJ0BIA4mWTbUJXce+6AVrQls/1tTzSxv8GADqfFtUvvrmiW4uC5Oh13Tl728oT/
uP4omhF4mOxVC0xljr13vWBDR8VLBEdX6Wk5WPbo+2TjGE7WbEdm4oZppL5vUtGAShJzdbfIxE/3
Yxkl857dZFAQ7hygYh/jvl1wsGQTWlUnoDtjhyQozFAwLHr65bIga4YV0CYSsMeUJm/S0CqhdrLD
JnxkKKlElZwvv6akV8KOb5lV2EiE+GcqR+1vCPWb33Qs1ALYsp14W6HHmKUpVNFtGRhSH8KYWGJy
ilaX2yRMhCYRXey4aWE9Vgc/StXHCLOSJJpHWA9t4FSEQpKHtdV2457dMO9rIjbRIRK+lsM96PmI
Uppq0CJqE2jiHu31K4ieeb7vJtIvjxZnymkHzC891XWRFqSNL2Ozq52YePZ56HDpOD78kuPgNV6z
J1Vz9vZJCdLpvTcCTttgCg4X4BM9qM8R6s/HUsd8ka1RViQ2I5LfZ4VyhgOqO2L1FnQyZO5pyofc
3WkhsrsFtbQjrXtAq145YKiQecJ5cbKAZNaMhNfbiUb5ZweT4XfJJw6bc6T0Nx2n/kh2hLe8zwh0
zdE0Dw14PlfhUKpbaq1imiZrg/sn/2kH/AZeiZCoW5+naW0ztXS7FLVkTsddNd9jrkKDy0gy1Nlt
Tpmvn2cSmlK/tlJsIElbbyYghB9IEAW47DD1it0Q2fWya2XekP4V9Xa1a3hP+g1iFfsh69C9v47J
rgqJPx5DaA168PSej78jdvAD+aGBQGJMo1tmb8gxzZ3tMOES6har8naEkCQd3vca69lA2ep2RC7r
3eDa5hPmmKT2XuEZ7mGIhmjeD9ESAV+wTVzLUxNGQXBPzF9e7J2x0BrYBQvxVlaggTYakTOvUCed
m1Xj+A59mv6+ZL4kVTJxoHjZ7GDSA2SqDtFmIXT7MfdyOX+QuTcQmixD5lQvWvMrl374iZVd2lsb
8x2Ko3ga3rUUYdi/daB66PYGctglDmevLbUtceeC+hu2Yx4BvgdbAuosDA0f3DScWOP0HJtwU9So
rHcy9NMzcc4abZ5N4vPBF0vbbGJ/gKMUhi0RFOlE53rre1H5o80oLkHWAfV/63YBn8ppCvDb1yQT
fasUdoWNgCgZv7E72/5MX6TQBx/ShdhOaZnLW3iURXLSQhWQYfnMD7t+aKX9SuLpBSdGxrx7FxUy
XzBS+rZz5STlOE+PNr93aZQmJYgemwb2Zce0n3VX4D13IYXl/SuWt1zT1gORQQKGKwIC6qnJ4pOo
SRLo7AYgbMWaeHaKcfxALx5KkDtVbDYK6vGgkZFfiL3ujHk1Q2X0d7EsXYFoO9PfGst4xSFP/Oke
kCa0aoecyPrKFu7i/Pnvy1mbPoBIbd9xL/bF/pTEZVGX7rlTQU/wQDPhTxrllQrExTbx9yg0Y9mA
o77TlDefHqhV4avIrSsc1Bl7BCIxCWEHHHU2/nit/fmHoTiVKVrZnKc9pAZPhxqsadRTHHrnYKTx
gWBYagx5NMBuFCrWv78uqkQOMl3FoeyZvm6oB1FXae6dOUMD0+xHcbRmMGGBSq51Of54XVwVMhyw
lFjKn17XbNPWncvOOxtnathwTfYuA3O6YX25JuW7qBasT0s5ggI805yi96WUrqpl4yCadc/4DdOP
CyaEk4gda8ZDHa75cTK5cvS5KBf8e0CJelB5SI0cc/HM+A6mmtxSdYbI9sDuad+l7Uc8xXdtl/wa
J05m/hwnV2b+nwdV2mfbwWHisvIyNr7J0Oepc2CbiHTDdthHHSkySTR6+z602NzGUJZPPY7Vvytk
/r5eJil1EUWpDKfe02fpL6IF/FCpMxZjjOpYJgi40cuVC3w+Y9YaprfqVV2KMWZdyR7Vm4fB0hqh
KYCuYN3u6Nr+stZkMLj7197v56uIZCV0V+0sKjse4tOhoBAWKRyTCXUjpyY3cZuD6YbPL582/3A9
nqK/pilnroLci+uZFxybTut25y6titdR5TvUMiv/vu1kfUUTedkg4QlJYsvQ/NGJWCvNFzOS8EjY
r5Xpz0PSRTdBWIqbAgLMP01JwtXUWtMbjA9662iyRo0f+qfM9QG65Gl/7iavO9H8U3/9knBvDWJe
1B0OddyLAmvooI4Sc9Cccw99fS7BuBae1b+qFHkz2aLxcXtddpulRv31RKInRbXf89cfIC9byKEo
QtnN1XBmZwkdDG/pDbukcmfIST2+/IyfTyTEuwzyu7+IHnVdmh7N2aoADStM757tyWHjj1Jhxz77
2lrqrN+bRxUtHq9LhVqxlNKHpxV08QK2fhekZD6qs5+hkQlDknrhWkBsT7rpQLHLOVO2N1s2J853
rxmCvR90DTyHvryxfeByo2iIV6Izt0mmCIWPGuOPE8mHWw+6x0FJ8q2w1ULw9UiwsTxl7cGtIr57
+Watk/DRVawC91VgxHpJS1ZR0Hl6s4SsHaGmoT46CwFAyoTifd3iFIRm2x2Jp8biFGXjeCXV6uIR
Ua1GLEKXmza3a+j0X8xDexgHTnlI1fNWxzuZxxyrMru4Mtv/MMpv/T5LCp1Q86yCrKJpApENX6EY
BYJkjjonJBtOceUeXozzeyZovna0Rdj9ML+f3sMOB1DYycg9R3ZX/6xEzyQgNfjny0/qsvz4exhE
hYDFlc16715sgMY6a5EUKhIyEOvHR1UHdrtdGul0N4EzYAaMe+uf2eiAgBGJSUZyvCFzaQEcAHNp
IEhqpjhJgZUP8y86RMG1T/Af7gOF+rVfSDGbc+3FXJpCkyQLVYOz2yf1rpJkGRSzW5xevg9/GsXQ
m6Tmg5gYSdPTu13l1CfN+uFLozaEnhLIncrBgP3tKKS/s1KyeqPkpEf5dJRkqkyDWFiem8H8g3qA
Dm9RSEQgfz+MsH8HXFK5RX/ydJil8cXgLaE8l0lrf3CwqBMHG1xbq57fMraW9IX4krNLp0/0dBSX
PHFKnpxjkAUMZwVJ6rBQWdi9fC3Pv62K/TJiRccGdWZ+L5iP1t2mGjAy5oMDLSRXrzGPT2/U3IKD
9er+zctDrbfl0arFq4Cei80yoj06GQz39IK6GEDh7AcCYQ4ZcrvGrLCgSU4n140AaFRQeqkaVTWw
trbo/v46sacwzVHPs/W69AMgz+ngZ3HciTu/voOPWO+MsucbD7HZlU3eH24pmxSznhMpdTzbRZOu
4GJzcbnOhSKaFORFDZFLkTMtxf7lW/qHOcI+1jDa+i89y6e3VNcO8JMqdM6o0BPQBuT4VFb4X8wR
j8Y7SavYWhCoXCz8WVC7MphceQ6LPjtwcQExDfYA0aAc//7VYiifn0tbQbiXbV6g3Eb37NHOs1NQ
tNQmpnMYTIeXb9sfnhCfL9Sy1CZpbMmL2+bmYdX4Rcakx+HwmhrUsunGqn/HMn6tVXjxqV4nPUPx
DnMsZXm9PFIVhFXHbdo5594DsRJTJsbaaatRnicvJ1LGbaaPhEZb9pVJ+MdxVz3IKsvTjP50ZtjZ
ktIOapxzUUVfGmrisK6Soz/531wXBLk9mA//xT2VzrodQePoXhpTJuX2Pg5Kh++I3x4pSNKbQsy+
By769yMxG9cD1Drv3Uvx/DD2WZtksYRi14u3tfJrqIq6v6cW+JeqLJ8TvsfHhFeLT6SvfnfuHq2O
egwMghQ+js4YToiKl/ZV6y//sXP+X+Nanj2rdRREvrxbjIPw6umzMo1Vd3PGpAd0SQarnuvqTact
a6/cAlpCRotDcQQnXfXlR3ZpQ2Azx0tAyX098XMOti82J8LJdA4kpDx3w6AJG0Ez/sGoYvhoudXK
m1etocg6iOTUEY7gkTtSyu7WRENIubJoMA68/IOeLWdUHXDMYJbhrEG56OK9LFnkbH/pi/NQZwsZ
bYAQxknaV4QC6+188h1iFPQqOEERiNC5XB/Ho4dqTYHywnksz5mE6GDlcXeapzI4iJBkuWSyryw2
f7goPgN6/YyvvtNLyZ2ZwWIod8nPXRfhj6wkwWN1IP72fUeZyR4OMYLL2V/Kp4/y5ccg/i3jurhH
GIqYEv4qu+K7+fQeGS8XSdAHERF8Sn5qg5zeSARe9Wc/pPVPSugAZWrfw9BIf6TtCBv2h3ab0wZ4
04aj9TCys/k44gX9pSZPQLZJphT6czxOwZ5PlW6PkbSIey4KcrmiwhXpzlcD3Z8qEj25YYstX7Uz
zCqQLEX7zh9oT23JsohIuAlI1iE8pKhuIN3Cf6wql4J+Gs1wSbI4avjjE4DLTYl5rSALJspXAHxZ
Qu9YasiYMzSZr5NuKabHJB3Y+7IAIbltcG3TnqTn+LUC/RXc6mAJILcKSDgbNydjY+tbgfihgIGk
+7aPqk9hhrdlmyR093HeZ/Kh7EZIXzGMs6KR3crVNFOxG8G0vavQXZK91E5dvplSWyFFEBYJHnlO
eN1Kx3o3IfBAgmkMLNB+zshscfqQtsWKAX6PpdZEBzvWtdogNszldkZteF5cyhRHQAbRu6JHrbBj
oxe9nry4zPbZ2LKXcmhdfM9TtTIZDf93jx8mJKsEkXQWYGvsqEZvl3Su3y+iI2Ejiqt0TSicNI3p
vpavam0B4AMjTiSEnTTV+7Yt8PBYAnLyEpXdWxVZrt5boADQPYcz3JkKqOSPMnSXt1FQTgZYVdxj
XyDnp6OpWJRkmELXIwiv0BTEl3nJ4NsNwJmsSIwDPA3X33YqzLbgD6ZXMlliklN7fvTOsLtfg1mU
/uKHeqAljc1nukn9nMjPvEFBsGNrkd1Z6ZyDB68C/X7SlvNRVoa6TNp2/Wd/VHOyBwzqfIG3mf0M
OvQNuzZW4T+hOwGU81RCWFSYwsHfVYO2VrdDya8dsBozNitmAs+k02eMbAKKJhC9T+GwiB9ONnK4
Q59m3D0qj+GeQ0rHnPSY0tuqS9h9Ygkuf0BLSqJdYscJD4FD3smaE/NdyaW/jRxvqHaT7BdSuDlJ
+Vsn8t2RlFbYNeRYij4/eo0h9wBAc0Bh1rdCahG+DexicmtyuU3SON9UAeBj39BrbvlDsMkIYxKD
oHEHlLgLFng7s6ry20k2pbMthTRfzdLWb8Hcxm8IlgE5WXhTSuD2hEt5386ozneFLKLPdugvBL4X
NDzA1XVvZy+qP6MiQMA4ZjESjbDvJ34RBF1ylBdBAlCy+NHtXJWtS8c8TM+0woYRkgt7pu0wyMnf
2vkYfoHcq75zKDe0Gh17/CVIPMh3EJr4MrV+VEsIsFaLII8v1gPs8eUb5L76R9HGzdsYZvNH0r3M
eEgsouzTMu1eTTWmZ7J6yTXfhpAlPvs4wr1dNKA12mYW9Jyt6aLkp05JUzkSX5E7t1WwLJ/DbI1v
MCDE0m05Fegfws4338lQsPK9t1Tm7JU0h0/LZJM6DDokA8Q2wc6TMnbJiCC0cSwAi6+Covp7n3aU
7qLRXbN34ppEQbUQwisb+352PDva0wpd3isALxanfHpIezE2ItsAjSl+tFgawBEqK62OasTUvyk6
lEHwsqk1ognDSmbD7lRkCSBNOuuMAK1tGXoNmUxdrvnlwdwNG2/wSR7p3JakkK6HnrOBDaBp8mH4
JJAonc29w4wGDgiQvNnSNekWBCnufE/8VnmSAMNhtwJ7VLsJm+xbWroiwsFXx+qwWFzPbahj890p
bb4F9OSoJMyuySUQ6oyZ4qiaMMYh7MnOhi9Unn0SvMCIWmktTqXnchXLUkc/oIwLH8QwxtytUOw5
8K+autqaPMJO7cjC+eRUNX950CnzVvmlyxLeNyFoIZt4n10E//WA4oWlWtVT9LUmkuL7aNLK2Sx+
THRpaKsE65a1Phv4v6uEzW3BJC+hP23LtoWzqfOkCPYV4k3nU1ilLauXu3if6xFZAlg4twb+Zw/e
Z/C6I18XilR0nRdT/GoAc097xSeNsNe+UTE4f4Eegf518cXIqb6tcwG2ty8VmwEQRyn5moW39IRs
V1lxashc+p45OmbqAZL4Uo4FMZNe36ImTAQUQ1DNmVAbNB3L68Sb9dd5aMr4CDvJ3WeZ38cAieEr
4njJG4+gXKv92iA0KXE0KfWxSpX1T4J1kADZUHknLwxjEqXHJPnZwQ5ioemJIdoRKF/rE3qc8OfU
x/XDRBCcIl3dAhGvU4d0apRG9D/TNGus7WzDUkFHwEV0qNTCHZU2AWuqdqzhdtCT4sMRDW31Iasj
zzlRZJXWzq2sfNi1Mz9w6xDAk21JJWr00ZoGzL4oQRY0d8at7ymZZVCJ4R/5KxZzIF68mdA1bcE8
peThKrfzt56GA76Fn9PbHwiXgt1H+hWE3tQNzY9JIOQF0xbxYIGQgUsaOsv6TM5LK492NgA7SGY+
bFvLtPSZ0fkE72JQsZt56vRPdyimn4EKQ4Q8tZoAA2e6dUgx0F0AkI3Epy2VldhsekSFnylqOCs/
eHrgR8wPbuvO7wiwS38hI/B/DkT6SIA5HvfFqvkhVmnKfe9NIytmFn2xkEn8EqOBTd4RT0gmbxxb
emdNSfBzDNr0Y1pK9Rbhonm79BOxJDwGu7vJKnc86b5BXEEFkkoD2EBn2ZUWoSXAaKVaC7X/i73z
WI4cybbtr7TVHGXQYtATAKEVtZrAmEwmtHBo4OvfQnbf15Us3qT1/A6qrESSEYEA3I+fs/faEhK7
VqrlJd3M0F4EmTHxKU6b+pZVSrZInTNJR4grprMraJpt6jd9N39vaaWRfWvLPbHwMJEdN28KNDiB
nopg0wFuRFIBN7hbK8KBWKlPqXrmEQ4GWDpKkqyY9E7fnb4wow0Idl3yiJYb7uU2TIBj2HOveIlu
VVfCyOKXJAh5l5miBcjzVJHWbsW0BTykPsSmO7H5PxD/KDm+PdJzM7vUKbwx1Ii8aGuEO2sWl+wm
afLhWOha91a3SAD5GIAe3QHMaO/WcUOshwZJjUiX3A5k9vnK9oZBnWH7DkWTUAcuTwvTO0rFgj50
5U5xA7zMzprwWgijR1TSkuRlc+/DnK9hB3goESk1ZQDalU9JGPdrtdOc3odxBKhsahYtz6K5uW2H
IcU9ZBpkVaMdin90HBnkHaXrcLBFJMat3Tdv8hi+gYMMY5cihbNfJyfTpqHgvGtyM2r9wECqs5Cd
ynOqxSgSuc2skzB0jOpTosaQbGVd7nzdbk3hqXmvBd6sjPEZUoRGA7Hr5pD3Y1UE6qoiGB4i1Ype
5DqTT7OclN8I2enPEmXrd8XJNGj7I2AJPysRBnllpow1A9k5gPrHYwu8SZH4VuM8z2pfSyRhbptM
5b1bTqV/N4NZvQuRiddroVf9Hgaeee7Z56aVNQv7PAadgnoxTSaw7Z3WUt+jzwnWXRyRp+JkifM0
K7ChCBkr+bY0mx3U7zupF4QPdspwcGYotkBsSRxlNY+k7wsH0XMs+r2QQDNtLzj49tBDi2q4l2A3
3mpdSJB3pasw1CJl1m24kyZFR9pa2CRDOMVsXirfIbTW5hLLWv8WyFFZuXblNAx15rY66bC7iIju
hWVCLjeQaHYkARImLGpqvTZJKhSYiZ6QrJwls42uw4m2oxIkRwSLKnK/GMGyl1ty8gbXWHrWkVFR
8lLXcVe+loUCatKxvGxSD1LWPgtt2IoEMLOOLJigmtEPJ4nbPQpItLbqq4qULEO3VyZK+6mV1hPm
pnuA+JOKQHgiU1oTNXuyyIZX/CgngKXdc9qRERyhqKUI5J+yxrk1qAQuiZyozwhTiSCdQ4a96y4p
bVK6NIV019A+gwowVjURlKlV+nPaXmsDWyDyUzDCXZ8oK7oV6NQSsa8G6zbWiaIyxnw9ODox3gHP
nIcInEOUZBxR++xH6L8yTE9Eh/lZsxq0t0FKLg1SXB1VuKcMseMGln5RG4H0k5iVFyVQ55U1FuFd
LkUWRzZr2BdxLV8loeNcKZ3VKi45WPvJKfeJRZqIFOvWVSd1JJ3DQyRinaQXW0cFVQV3pFQZcPWC
+eg4QXozRUXpy+JViv24HYfrQTXPCdIvMcfbnvVx8Zsz+ISBIr8OLIlG2F2GOX0NVKSgeF9WaFo9
YUqeJWrwmwm4Q5OwJ3Xb5cPFsmbfLLsbOTyhHPWTJPwWckpM052sdAIT53CXySSMzlmFCqpXvdm6
qykTJXUmQr3yOjgJA/3xcCKKUtNc5Bm0lP3EjJ/m+WD1kIN6iyQDiSx4CTGDy/HDj8Z5lcGFleEy
ESFRrJiJzn7gYE2t+ArojfbUAiSy2EStuhDorPWUqySFFulB0vJm1SrVd2viaCExNzpa0G8e2fF5
EpBhq2KtwDYTnqlE08bISA82TdBPQbstotnX2dN6p2QTENlVklZQPtMVUVOx5/StfhUL45hH0/c4
y2efPMR+ZeLq2jituMntML6Tq1g99F0jf+vE1O6Qxtm+ORPVmQ6OT7BHuYotu/WMwbg2cTn5uYSx
JMluIlOTDnVSFZ6Wa88KBasXoccm+QmcB4eAk5IXDaEGtfNmWeWrRjPPV8zMWM2cyT2jzk7EIG5s
9lkvU0iw7+r4hXlCfQgF7OfcrremXN6qWnIzsTIgURzcUZg7QELfJjW+08QDcaPf7Q5gqqbsK5tk
cbP1nUnZ6LF9I7C0Z3J4L9sz6V4NFoje5BTDquBA+PAryWG2yv+qEANUbjvZL2mkPTu6/hJl2qNG
11NF5B8QFB+FvUdQMT07Tb6fYH5yo6Niru5VPXyzmip8D5N1xtILfJD9Kw38bJiexzkrrpkpIngv
n0Kpms6ItMdbvYisg0LKqWs2isfzu0lNUmX1lGLdaIADQv1V8oZ4nL4SN2SFjq5q5e2eHNUtCzSy
gyyVZ88IdYkDo/3OkY71xVB9e8lhLpN2bVD4uIScrNu2WpdR+5KQj+QtSjmDk2NwpFIuv+ux6Xzv
Azu55ckXLjwbxr9K/xRwBCfkSDsRlHWbqmCPJDkcz4FJWhuT0lQmgUqKCJJF8k+Zfxgl60zamqeh
Hxyt8oXQtXjdRrlIPGHPV2xray23z/hZtzUlfYdSD9jC6BpFoRIsPQrfIWjmx+gQtOEMDmYXsQZb
fuFe+TaV93VBH0RId6QYUPnX+j3ZYJcQODaCKRCsvLnqoI87kpkCdkuZAUOndOZe0Upt7+gv3Oez
j1geagQ+Q4DAkJd2eCauRZbkqVvTaPGJblX2qmhMxydn0PECW0MRJSAuBnk49b6Ta90SexZqzGAS
Ma7VptgmeV1Y7DSKQwUst/RbZHoOHmlLdMdCUjhJ3ZrCbGfBxTM9IUhL2tnA1FeArqLkxpGJYTjJ
TaJKtzqYNOiNCGBN+ZllrbE8pbY0aVdnZdZcoky0jyUCXC7oWDXmmXZhIq2HvFCbu6kg8MeN5krs
OjoYGaxPRoyEO6L53zCeC1Hg8h9KDKRWNLzVDE8wEzQyN2bmEOGsF1UFQq4KMru4H/gm6m/A/Cdg
/1wgX++G+JuuVpO05sdZyGmXBQQa2bm0SlLUGKsoaVCL20U/IMzsxiHaNJFWkUOe1uU7zlhpdBFH
qVsEPApdFJT178VgsuW1LfSGTV9U7YOai/ibU2jxo1YkHUxM0RPPN9CdfiLjyrphG8AlMfR6+Upf
RdU8WiojKYO09+9aGbm+NxQg6o9cqIr9ItMy3SP+qrgaIo3vDC2VPu0yFWeVLxOdGF5ohi55s0Na
30aR3cI1iaIVJ3/SSdXG6TjfihL82Ei7tPdAyKUD7HljeCOrQfCr51HC0qGMBrDTqqlu1SGPz51p
GqtQxvvT5cl4FrQz1o5ciWcVD1O11QcsDuuokRCFo+Wnrw+entZrDweeqaUxzYc6QgRFa3fuh6uy
i+I39Nf4SKZYTjll2krUsOPHDcVuRyCfRDhrDTF0eQam2a6e+B4hn7Zt52A20OIeWeysiW9WHcia
1wCdTvlqcmpYR2Qy7WQSa+wTwwbaTtz/7JKp0lUPbAnZO6JjhMK1SibASsnU9DRbIP78qIXb8U4e
tUnjzACoE6kYVzDJdeNb1qYRIZ8T4SpuSMzKVTQTlOEldVF17F+Fww7u1MFdVmfDszIVQeCrval+
J8MEhX4SaJPwpjIbcj8rTFnZxnJrDzhzsvSmma1TSMv1NelAxl80srP2jmEGI/ukPbFyNVZKn5p0
s4rVL45pSAea9N46Q/aspZN2VCJtlFbyKFOf2XVaKau6CswGF4Q5w+ifpNu+XhJpukGv6LArsELc
yoqVR7ObrVsnKESxVkn1uyb7o9DcPFGaZzUyq/uqnvNbgyir1qVPT3GmtSSxuZTIi5QyyDBWyPi2
NqWIh+yLscrf5xy2jjp68dipzFU+jm5nHuRGpAGJvCPMfngx3WXWzeaLV/n7zIpTEeI8EAk4+1QA
hr9OJjLIrIQI1fJukiql31C6m9dOUj7VSBdW+OKU1UQM41aFy3OLwC/bD3Ti1lphBF/Mdf42REYA
jDxJY4aGXI052q9vJCmIJNOUDF1uHaWmSxwgTcNCqobjbETWFx/77zMrk8AMGekV837V/jhGHqNM
SVPYezsySYA3cIy7H9hCVpNp8ORXhnn3xQhomen/OgDi2+TLRCi3YD0/imSVjvuL42y3s1MnaN6U
RjdfYeaheSOZrqUN2SlO6eexTkw8DXFj2Dg8OYS4Akvc/P69/O3GYp4Fpm8RvMHWZOD664XuxNBb
IgmMndrrFS8zNptSLcz/VnmA0oYwUxsNNDItPIq/vopSx4DyDWXmCjf9xinS7Ejg4Veinr+NepdX
UYEtIcu1TAgcv77KYGcCFH4w7wJhEt/MsW8rTK2/J4ZW5rgVdmstIM3k9xfwkzsV/yEqXRCl4HI+
Mi/QdBnYNa1518QOgzJ2NIZHcD6QjsxfPBSffFeLBIsIRpQii3bp188Hsruutc6ed6Oaz+9KW2nn
0NabL+6Iz64iqNclQ0b7KSn79VXg/o9mPcsz4TMpodVGZ1Zu1vfRumvrcp1rHCVlIsy+uIw/Nai/
PBN8oAUegpRPRlbxUStlRKQaSrU575hYkexKdC0Vptmm6ne6sQTgTPAvumWcNd4b2jA9TnRNzeVY
5KS0zhqNRE4xLGW0nOpHtQ4lmrlCZkbZKIvZ6vdf+ifXCAENYgygkBwXPqokRtsi4XscEIEPdLx0
AVG2bDOfMJnWl8nOcKMK3evvX/NvqxRD7oWKhjiVr1/+6PaIM/x/gNXnXcSErVHj1M+1hLlclDwV
jH9//2KffUAKpYXczApl2h9uNWGLIabikncAxQHclWEfha6Q4nY1WJF8U+C3u5unWHn9/ct+8jCh
3AdgifcZAsBHQWekOyMeYovOXZulh8BAPUFG4nApgbV9cTk/eSmELhDn4PUsqsblCvxFqGBOGXpN
oY47knIIHXOA7LtaaHW7vCjSL7Qgn70Wz6xls+AjRfmoJLOjSbOx9847p9WrZ9WYGKRqNJPcLJuc
L4TEn9wm4H9B/KDqh6/kfFgEqeEjvTE6FsHSNEMO2hn0XDtP9yFfJ2kWiG2+uFc+WZYwTgNmZENb
wLIfXrFhmx7lZQVMg1KsC53wGqa52s3vb43PFgi4VUgpVVY+9CUfhKEQ89GWK3ywFNDi28zde8Ea
xaidEFT1UTJ7+ZTHmIMRwxbXDpvpgeGu+TrmqBBdVYvHYxDE46qLA8QUtAzDDXPn6Ytv+rNrAe6O
6t/4KX/58CabuCirWpfmnY4wzW/mpvTbru2+uHc/e5WFrctFWBSyH6kwQzg5Y1870y6YbXWTx0xJ
hBJ+JSv+7K514B2hGDTBEdkfTGxRrrRBH9TzbrJmaavm+rCemMhw7Edc8vPL/T/m/h+U63+5z/3X
9vUf70Ubt9P5NX//5x+3U/0rcP/nn/8XcF9X/0ReqCNQNqjMZHDK/wPc14w/iRqGU4dPc1lRFrr4
v4H7mvUnuzZrDT/JDvXTNNSUXRv98w+N34f5bPFl2VjQ+MX/DW8fAdvyYP9lywbkAyPUQmu8WD55
uQ83SNMZNaITiYBqTcpp+2opUs+IA+h7kU1ITbCLqiSyxI2avy6tQdnDK0gRZodJuc4Mcqxdo2oJ
ggzMlMENmp58ydAYOzqRuVzkzNp5AwcG/bLqWVFlv2E6L+hI1GSSVm7Xtba0dzp2pcSLoFkYO01e
PPZ45h2fB0QmYKTlsFzjmjUj3N9lJ5tj7nPqVeBcTgoJUW90JzBKuFVtR06+Vlrio4uzklt6dxtb
7QjD3J6IxF2prWlmFmKFMsx/MASmKe05RPWsBOOVcZtnVtfcjIFgBpInkcHcu65V5EDkh4/GD43w
YDv01LYb01NHQ1K+sun4fiPOil2IeZSq6aMLzzppH0SWo9Izi1FAQm0tGmXIxRTVyxw0XExTqQAD
283RtbyE4TjdZYnZXESnu0ALFE/F2be1CiV6ayTzgc7QuQ174BKjcVSzdjPRY09G7Z1BEE2xwSLv
hkk4Jw765AVRuO6ETAWdS3mSUJTfzxGqHEFqC218eAVGGVFtOdKRt/UYpDrXNK7EqUn1fZ+Eh7Bt
X0ciDatwzaD+gIXTZ+CNxMcOJiLBwITUemTdmK0Bxarw8Cwe9Wxaza2+tcp0TU9OQy1VPQCDOFVc
YfUk5aXYD3VzIQxTpxcyAQawhuh6CItkTcD0MjJvu/04Nuc5UEl9thbiidER7URCw9Osl+OZzF0d
yJRylOmWFNwYgTVtQQncDrxJV+nCBzOKMI1HUnqdqz1zxKlXEf8E23Co601OBNhqtDFas/3dM+qt
CJ3E/ZqrEQyQimg80Qb7LCFHp58a9ZQic3K2caDJR+Rut2xnvlrnD1Xahr7j4DxP645TCG2USnik
g0f3fa2We9OsiaaehI1nO4wOsvNOJRH6BUtzDh5wXjpY9XGQkNvMlqfJkroagn1pT2f4YImxKmmw
3ZWLZAm7OM0iXxmQUnHKIoUur7axUd/E+ly7IGWLdV+P59jiYE3UYgajrzz3mgzpoXWIRnC8so7K
rWFON70otxZwC3+Y22IDseZeyYb1QmdymTkNV9CBoRbmiu7ByeRe4JhHm0ard0Za9WiUyYk6ZXgb
+Y/TPsq6+RAUZK42HX+zGkLJXYoURkhEw+9koZy1gvYigAJChJS4+qbgVFAL2oX1mOqV50TJd4ar
TGwIwX5tGkM7oizHKY9BaB/TnDpYZqWfCEkn/DYdt1Wg0X52OoGXisgABBkBuqm5Ivu0KbrIo0g5
JVTdrplIwanpEMap+WQAMbCdK5XUsX7lJAoBYnozvsIA/T5oSrGu2lw5A4ZFVaKX0nQs++onEnmM
vSnip9FOWv4wyNJqkLAL7K1QXeAg5pI3nOsGRIF2B2ZgQACoKuGacQfaBVqamynvDR62Ao2X29kq
KeGzMwHzUdOw7450WpL8kgvpBxDFSxNVP8zAVBuPQbWpXeFhvmtGNIhkj9+lVlV5VEpo/dp7WZTo
1lhrj7IR7MNaf5qsIpO+5fjcYJkwL7fLXaLIBO7Zck5DNUDSiJWPWT2pw+dRqp2TaivnuGQpTGOH
eWpQSle6Ge2RwJ0RkOoH1nNkGpl+yfqEP2RLHSuakzG5b4kMQ57qhSZmq0pTfhRJSdxYZqPn6tG6
Dnnwo46sl8yRVlrPyMzRUvRKcmWvpzF4DPrppMAM2iHsnO9BIqFNDRyxS3qNLFkDglxUIpkisytP
X8tAKi5hMVBcg+vya3xWaZFcaQzdpzSsVbdM7XaN5lBZS53CndURKNimiy4WfaKrOvTKK6P2aQAf
lGQ+NTpzR56nJWlplB8VgRxVd5pIulZCYRxoWmEr4wdBpJa3qFYW5yb/0mxTw0iZxHZ+Z2MMHhoZ
YnllEB+XkAEatPSUzMgetoitQLcN0o+RUQtrjuHPzaIfLZscRaF1G2jRsxEMT5ZRWsfJeWgLsS1t
scabCB8ka45zEHhTMu86x+ye8oQ5Pqn1u6I+GrQIaMHiw7mkTPhYORpB15l7vxQPYS2TNxUQF8i5
j4w/tTqMTTp6XfzGSkeadxQapxFb34026rCx+vesylY0sriCUtOkVzGLw5Rm1w6mSEMZN7g+j/iK
I6As4hKTauVmuSm/0LC8ISnkmEXajWkj+zX6Yygn/tgQrDcHFyGak1x2DQLNPPDMUuB+UaLym8Po
t7KM/RApp5xRDdi5awRJyKjWYxa7ItgrYeuNWkEdUPqRPJwkgsxDNEpeoUj3UEvOZiVdBEMpLyxQ
B6rhO4vvEO6swCyQy0WXmPH5unaSoy39qJTrjnhVMrXXFAePPYMoAPIJbikCEGl5Mu2N042ex1ns
DyJ9g8XhldWdqn2zB9IMkBPXyfeOTnI4lhdqg7XMwFCuT0HMVEWnsGCeHpP+UC9ySXyQiRR6DZNA
KYq3Znuupdtcqh9Ft0NmuSXmmiU58MP53WbYXVcZEizJ70YBf3jY5kV3NmcWn5cZcAhDA88iaaI3
Lc+yz1iMTjyyV9ST5DhS8hCQKuafoGS2ARbjOEGjW23CuN836rhtFbExrTd02Rc71q6ivFylgNZz
YP5ITKgvng3pmGs6RCAhK5QEnT+TSZh3y6r4mGaWj47dz+Dj6N9rWWWdAs1F6DXXKyRmrQJxNJur
OtA8Q2pWtiSODuGmREYPfc+m7ZTXnI48PdL3+EjXEYHOxehcKoQMDXlpnXklGuAFPA6YeqJEPRUl
5zgxONwrslpdgzCiFqFGRmZk1AO5Omhb6Wpr6Ajz3axtjAmuUa9tIohcCjMqKAhv5Kr1eywuqW8F
44ZGxIX+TeuaQglavuyKbTicm+tZSOrO0IdiX0pGvA0n6lK7Ww+iaU5MXHn2i/apmTBtJRW4Hxfg
F6GiZoBYVh3im7y+WFFSbnvG1X4n5otqNwel7g9qu6o1e/JVq5SZLgP+cuUyvTG0vHoYETahG+Qb
SK2+cryEXL1S/2FN6ZXjjLuQH3EH3fGBDt2GVCIeofHdti8m1DaTss7T+sC4j8jaajracnQrNM7h
Bvsdz98uyzZlm6DJ14dqxV8ekMUnvRii/TA03N16gLCoNil7Enkk3VmNXhFL7ywreSxDOj/FoN0G
U7SKYmezMM8mq9npRnan8spFHZPdQ74qo/YHPe4YyLdEqqpnvb0W6nLHa5lfddo6LiykFg1ygtgb
SkKSY3ni++XCEKCd4OElLwVGXF7Z25h4yPVM5ltAcTzFhucAJzXjcZuZsk86bsv4tFsxE/WjIF9X
kvykxdSao+Ljc7zN9fKcjBNppJZ2D7n3cfkps84e5DG9jRPpxTHSk9W3N5Ii/2ilnkmoSNyakoAx
Tu+1ItVdwE/SZR6KW8wKa4aj63wUJ/S2e7Qbe6ZF7PWkP+Knv1X05p7+h6+V35qMx8vSuRxJfpAz
kzvAfFGa8dnphme7ZrDVyWicmSrFo7OW1HDJrrnHHgNvzNh2SIvXSUe7jZRSpoutrN0PloH93SSC
EdP6xM8K1lyZWVgvx55BPNgOUNXKikhelLqIPIiK4GvQ7HyRs73As9YcCoj0HscN9paXto9rpnmj
2Aa14oNrW4lhWmVTvOpasWq17DoM9sxmnwkuPqTcK+0YrvIgokSKZN6sipKkdtYol/YhnH0pr0SI
vGJrdBynkuh5ts2JUf/UbItKflVlDbV57JbRhLKwvCSQhPRFJN78wIVACFbpS8J5tRqJ+B7rLsz6
DSRTt8gRlvTm+M2gBSipaJYrFIGqEvkY/i5m0qNIcSB8afMBbT46eMPYSzA/DuZIda0b1dbRCDxl
/Q3nbUQHGUid8SQP8sapppWq5mtrqKx9VA5ry5puYiveMYE5z1FxDIi+DKhUWGVAN5UvWWquSA3z
BzlZqRbJh33v2UZ2rGBzRfOlpIVn6U+IAlda+4Om+Kqbi+t46j3yj11UMRR/rT9yjfTiIqMUgM5Y
+gaVcTBQVYXy9ayaW8PotySprNMQOTRZ1nKevJAPcZJM6aFpL1Yx3gojOjXoUpXwdaCe9MeJDEfT
PKWkmiXt8FD2yGWjjN1jRvd9V8GSjz2tnhWvCc8EL4ZeEEs/TI2QeHsxvdTzOmjC6bCMtTNYEJyr
OLyI7C0NHSLKySKnzJPTkhNOUDcTpyHNTh6ZYONbsfWRWryby+Ati2KJAbDdjfNNVDrZSKh25egb
S1sQX3M+ye8Wmoc3ZWjDmxonEh9cic3XqKrzF0cGYeVpWZv/qIOCZV0kCdsLTK0J+05maYiKp0mc
osEhdQnTUO1LKLRSjxBO0bDyS4nE0SZVLj1nOAm5ndKYXmLiulhiAupX8jATqrzIxnVvoYDFTRIE
RFYS0zstR60wHNiz8uglsyFgrRu9lveM5nvTk7vOZLdmFj4Cr2jwj+aCtPi1pXXWSl4ss5ZZy4WH
qgdkoxopZ9Mcy0d8RtqpUyP5RRMOfK8ulznzZypKS3eUpok281isopoi2QeO0KJFB1JnutD+8TeM
APELsFY1+ljJLKpDwcWluurhtvhg6sz7kNk4SzcpUmcj7u3C7zSFEnAwpvoJqatZYdJhaO2rGtqS
ddrH4XG2hxFhq0iQLKjRcBdKXXUc1CU7ORGMu3PL4qaJ+yK9w+Cf3qXCMe4JkBt+oEobKn+Wayfj
cEdIrwehGmxk1iwni2GU2V4NWEkFAtSMAk4tseGhUAgDFDjCgk8bInaE9ciCQcpYz3GTg3Jt3jAo
N+6IQulZWaY+yVwSmgbpmDROnnntaJEO3JgFDL4B3026QjA32j4AdNRgDP20i65XGU9/11kXW2Qj
baaq7A5UljbCPsXqSi9FmESvyZ4IkmvDwWgRpykIn1rGDpQEjjFT8S80QxyY4Wuc5tKDUmdTuIGh
Fsu3w0B4JKueLj8P46wYXqMmNeFe0vxWxgsctUfYYuA3kQv0GsOk/Hv48n/d0D8gVPyuG3r1Wr++
vWf/2DXZK/Ybkkd/tkp33//5r5/8nyBS9c+F7a3iMsdb+xMRMbw3LX9IUf5UHKDKdCUReP9MG/13
X1Sx/lQoBjHYMz01QMQz7/l3X1Qx/lyQUXQJGDrpBqFd/1Vf9NfRGXw9HU844/0PRn6JEqpMmS3s
jTo5J2D61SDfpy2x4aXuz6O16zXpKbWK88gcU601ig2id+AubpXA7Fx4kW/FGHhSpW3/cg2v/tWQ
/UfR5VdAJ9vmn38Yy9DhP33a//+O/qZrMFoV7ubU7JNK3lOAh0wpyTenwVfgM+7WgFdtN6jh4GpT
e7RBj5JZ3shkNHbfRaI+CLtVOcPMe9xtr7rFNqZItuVj0zDQpVt0S4vsznJaa521EyLtGUuXWSY3
KvlGN4qOKSrI5X3Wxc+6Nu/nubyb8+TMO6fB13CqHuthWyD/3+a1hEjULtsV4ikO1Pr8btjBLsxL
H3zKlVyWdyiq70Tena08tdyoifAYGcmThpHDE5LyNtTyg9KN5qbI5NvJKEO37Plb15qXGY397y/o
T8/4Zxd0udB/mRkycQdnJMZ+7yQZZE1q9Q5FlRdGNgHdg+Iii6G3QQJ4rLhxUB2nKnkuC2tXhlSU
+hj6fYO8whgQqpJ0nIfmO04mN+9fOouyB/xVmxiSjwMiJBp+yHdkgqDxUmFQO4nar+opX/wFfYf/
Zsw8iLmZm+nmnaUUiovHHBuFtfv9R/3pCv/so34cj46t3KeS0++nYLjKsuhQF2SX1+xvo7lt+4J6
Qe8z2u6B9Rho3L8M6QmNyZJVT93uGq3YDmayjqvwlsTmDZSUt85uATg1GImtMHvSSo6M3OzFdTSF
V10ovgK1/VQMfPbWP4hN0tLpsT/JYl8H4Zawe9K89zFmBuSOPqPTDfHiN3ZNuUU/2nKy596UH8y0
9Zw88tN68Ct6AV6WcvvS8oGKy01Lz1s5OgTMOVZ5E47D7e+v8ofZ5n+e0GUE95cbKoIfQf5sVO87
MmoJkvQLNHhpj8Kr74gLxK9SG9w+dnmXacntXKO9CKJQ3uoUKXVZHXMeFWSyXwmifp38/eftLHPH
v7wdKM69Yhh5vbe1zu2Q1hkdT9b4xfTyA+zzP79e+/XXU72bQMhrQquAEItMILvlkCZMSLRGrzp4
sYvWi2RE1bWubFjxQjeKUCRnKkfeHOBxIkeXIGwPXcNUIszSjWYg8rOy+Blk662iNtsysd5//938
L8v5x6m2haR1nJYSfiwyXw/fHVoqaULNY1DSWdYXS8qHYKb/XJMPQgsIyU2MgVvslXLYqWZJLyLn
+oSbXsVRppS+VVfEw7auY0xfzO3V5Xd/9oB82KmCImyKMSsYrDgzpbZ9SFKbvpMeZaCozR9AAQIf
/5V0n4Ydnchkm5jGelSl2ZfqFvQt8zbKKMqqLJSfEoHkvan7b045sJbZ+D5hYnwVUvMzX/Hv7xVt
16/3jGlMkhlMdrVvh/65ijmKqKjb2acoQm0d42pMJqMZOveq2qwjYx49W88fa2pyPMZGRZ59uJrk
9invJD8Iw3OrDJweOdGBn0wjoMJj/CZi9WYgvs2l5pA5FUurJpe/YB/+L6sRsL9fP8BsNwJFhib2
hA7SG9cLv0Fep2rmnTyrj8bQwpruNrlOWRnW/lSZa9D3bmdIF2xRpwlDJnLQa4mY5VntboZSPkCI
wxidbIMc8IwWiq/yMH7iLD671h/W/KKQMlqxjthz5NGZMzKem0nN4kwZ9yRq080Lacp70dhNbj/g
4AuV9KY0K/nCLNd088wGrrw0JtKQ0IJcZbwb0Aoqglxb2KPNFqj4vTQkDziR70Gwvzjgm/FxZ5uO
WHq5Ucj+0ji2x6Nc4nKcDnYOrx9I7J1WfCWhUJbF5rMP+WF3CETa2sCAq/3i/TaL+GCawT43MZES
MgCs4pxymNLEwZi1tV63B4I11kVWSF888D+BXJ+9/oclvyDGriMsodqnZSZ72TxxHM8pekzw0FcV
JQXWEDyeRU6LWB6+pZr+VoGwwT5roVZ2tHqDSMaVbTRE2WTw2HbfR3pTLvp0HB1NEnp6znnYq+A1
uPgtcr+a2+uqSvXtGHoWI1mtqg951h/0hZ2IPWWgr2IbK5xLzpqZ1NGGKrRh7rHNAvWVfF6b0qxH
Qp4DSVAkqilZnu9nO9tpqO5cNiXGIEK+gYc0YJ2rXwwMRYDsA1hndMdJsTv3RXtPw/gx0tLnnkWc
KOTymIfatooYrQ6LiTHSn3+/bv8kd352gT9sYpbc/D/Ovmw5blzL9ot4GgRAkIzo6IfMpObBlmSr
7BeGR4IEZ4Dj1/eiTp17Jdjp7EJUvbhchiEQG9jYew0TmIl0uCIzElqddU965BDfA751N6DLCa9m
as5YD8aaNxi2K6caZS0cigfcxOosQiqCrhD/EssW6TnkT85kClsT+Cdc9XhM7/qtnvPnub4oY/5u
rtaNODYm62BOPF6lXN71I4qSd6BTvOMMIvs9SrIoC14FU4iCTwgYO/IC8ALQIIWCeIyEQWfl+Qwd
gEauP4u6v1fzpzUrb0MvOu/gvttG3UU7g9oGji/64mi6sPOSZ/hZYVEEFj+KW4e+gxJR8zmNQI5i
FFXNsH8AP+kazi7nYqzQMfVBk3tfihucvTsPDYHx+0xDFJ+A+pBl8ud1OPrNNqTJq8QjhSJjLqex
vwrAQwYCOy+fVK3CgwFy+NJH5RQsHYCcGijm7xsR7bEzycFb4/PBD9YvwMVmF7xAryOv4GOhCdw4
WQfLFJ+O1Y6hxXChF9D1Tkz2LfzlP1c2JKzeTha+Oj6BsYm5AqUogMAH+tWXuSiW27SWKXLl6B7k
JbAZtgAkqBjtOXoG+yxubqDglz3oGkJlOxnI/F2UF8PjVEUgb6+8vwWbGwT4ujEbldPbI2aLROgT
+Yw4dvBZt/4yZ03uQdbhSgfEHFYOwx1llLiA171/BgmLNWGy3RoUxQR9iWY6jBW8hwCeA+Ij626g
E/MQdul9OywXgd/KfRsgZwYNF/65g+D7EaydXQ5AIsiBhYFmQlieCWgOo8RWoAsWorXcoXy4137+
aYizdwYcpz1FJ+Oi9pS6YLSjAJiCnFlK/EbngyuJ/sCyaw00ffqleAjSDYqCrDHVJfp+Sl+MS4mq
unyXQyC8RRHqFlF02aXZXeTVSZFuyJkQtPEkY6jVMcH1ZboohTjasnpSz+d6FM9GGSTVYZMlY4TP
RMtySsIpOqXlfCTp/QVF53dKDHi8tlepB0EECM4jW9IT+oVofc/70agMDgCd2ofN8GPmFL7oXouW
26zbJK6HCbgOHSRd4z/7OrhSK3s/FuyGraj1+x0L7mc63vC63i81809cUUdeJcL2XW2mtuZh0ZZX
SkXPcjSfgX+q0HZAZ72h8h1E758pDZ8BgLmfS23OYTKFk1J4YDZvcBN4Z7yDa9eXpcgf/hxyR2dk
ZSYMR66cwxqVjM7P7/2lACAsH6lBj7y+kJ6YPgY07g6grgWJ9Ll/yIt6uig776rnjQzPccBs3W/U
jG5Rn8zP+yHNTsTVi1zdb85wW/ySjlCs0Ia0V5mEvgRB6XcXMJ2dsxIUMSRRMFNBwyf0xL2BIRG0
UgzUEURAEnitgmdazvxeDg0586aBop4AslaLjXjihjnyvhBR8Paw8tc6j9rBH69qri5RiT6fQHQk
XnQbAvYhEOobnRaqxPvKl+8dv5Z1A1e0ghkrEIBXae6fG5WekyrYwEHRtUwjKFyQcx3Hhy6A1wnK
t2mRftCQdqY52F0tnKkPK1vfRdKcMDl80X//3QeyLll89GDqfH++QvfmAytKWF0btGAaNb9LC4gu
KI06ChqiP2BmdQ0+6yWTzSOK2ZBg4GuAzo5XACuYofgLSxivL76IyDsB2n5RjPzd3H69+Eg7ePNw
NWz4KdRwss8pcuaf/uLHV/3Y6AuadT5o8mif5uO1QjWs1PozCZobaG6M+xFI6YsxGtszVAzyK2SX
03uTCQiT+OVDAPzKKopPIby0YE21JDAWuf/zNz52Y9sEgbT0wKUy0XDld+OHAApOiYbuz2w8oGn6
6pOvzGfIUaHhvPArzs0XgGUAbWlTiZqCvIPY1K3OMzgdDSE7y1bsdywC3csu/5HVyGr/PMsXJOrv
lte684ADWaU3BQMgBhOgmKS49bsZzmmk/s66Aa+nJrsHqg3ojLW7AW/7xodS+g5oXMyswvRwwj6t
ES6sLn0OeyRnw3TwWmrOX+b3jwr+T02Ff/97+zPfGjSzcrjI/M9/v/nVbf6tb3Tz09j/15s/pP/n
5bezH82GNn7zi+SlnP5++NEvDz/0UP77L/j7//y//ubfRfmnpQV++Vsz1GYbDcXt+k29fhOy/a+X
H+Dv8d/gnt99UVAu/PLrH/l3iT8M/wUHEQgz+xEIT+gTI8f6d4lfkH9BlhQtL0iGgp1C30KfgYgW
sLtCc4DBcR7nzt8lfsr+tREUUD4AZhm/j9/6z9T+LqBj1bDWmOrfv35dUN/Or192EwUr0TpLixVc
xBVGiw2hyEFjCdryWp69Wod/MLj1LgW4GNBgoCMT36s+UiAtKe//vc3+8bytO8A0jKsiroIELOlh
B9EjD2ZR6z9jEv6dDmNVrNNeoaM7NUMjkkjM9y2Pr8FaLk8E8LEVt47uZYG0PARR4Rwyep+rOdhn
JD5FBDo2tnX0yqnQKh3QeGgofyxn9UVPg+O3tF4IaDV3oI1XAlo8OQH6DlIoU4Dzz22nWIcaG7U3
cXA0k7SFcByAQZdotIuD0+B2z4i1QbiMTRokYY80fBqCnx1kw/dug1u1sDiepkHh5kgyvQlWVd58
GGrPbdGJFZ0h7Qc0rFKexEPjvR8NiTb9J1h4uc3dik+gL8QIz+cgQVP7UwqNRdGyD25DW/HZQMJK
Vy2GDqul2FonNxXvTjRyjuxysv33Vy9rEPDrcqV4QrQt6BYrxSOt780Pt4lb4ZkWwwwXW+gWwczk
e4GnWV5179yGtqITuwS+ztuZlS1dArmKw6TTEwnhtqy/OcaJFZ0QURCawgcSOkLG28GmYr3P8qy/
xvF7ouh7bNGtCJVMenAUyIOEQoQsJN51Nn13WRZQed5+TlQJ4nUiMkj8SVz1wfilzf5ORv7hLRHY
hWowfDuowmYoBFZkuoQSjroefHoiX/z9igS/si2LLi0JRARGxm/EWl1UnUnclsQKzBVwDdJscc9H
BTQzvVKwl3Ib2gpMH4pKBPVPvL89AcRb6OmfML4pPriNboUmqI4jaQuMTtPlmQ/9HSrdjmtiBSYV
1QAJpXxJwJz6vsI0exd4/okC67FPaUWmVDDZmodsSaZoXs4CYFUBOOL/zEHvP9lEYBfX6qgVEHfR
c1IG4l0aB3BV7Z7c1tuKSq82awdHXJ7AZvPDFPDvOcRYDk5j21zJElT5bMiHOYH21jV0X+/g63pC
peLIetvVmGoVgwfN4AXM1ZLtUlPclVP83W3a1p25sCoeGzLBKhrPkV00jucBG764jW3FJWT5ZQfI
LnRDKq73XRj/9KrVcU2swNT91LQNHvEJOH4/Wk9/zNhnt1lvX+HVfVnx2V/jAqvd+9Xd0Ax3BPZ8
TinEL6oBfgEaCLy85wQ9qArwPjE8DbTJnLL8ILLiUvSLR1XbzsnEom9lwB+rMj5xYx7bgtaN2UML
bFHTAPCsWCBoJGHblsrIKSmE4unbFYe2d878sZmTdJjOfU1RIJ8PTh8ztG5LBZKLN2ygX4YeBgOz
TqTSbXdv3NzX+wTmvGvXQ7cuGUN0Q/Mgv5GQ+HWctxWWRdZDHr3t4e+RK9jRlddwK3e7GUIrKjPY
6pXRtksUur2HGCgDdBxAO3NbcCsu06hNdYqdmEQZuASDLNddUYxuoWlrAkGguopUh40yDt5lXrO/
MvQZ3OZt3ZeZp0bu+djgihPgrOpZApisnFLZwHZYhORW3XngCCdla/6CGlgA4Vly4zZxKzJL2Pv2
PMSR0vTo7tYhO6y5crzUQisyuyYkfgeZt0Qs7YPJ5F8D4PBO87aN6AqQPlKJdU4YktkHT+fjc1H2
bseV7T7XMaYg0VstiUzrp2AWD6ss3Q4rYUXmXDSgrWagA+UdeIrLGP3ggduntCW+eD0Lo3U5o/vE
rioglaHc8eS22lZYSgZvyAFg9gSO7BA4bqsnqVbHsfnbgzBTQev5OVakiXIoohp/X5ZNdeY2cSsu
kQnyKIhhdDT04c9ihgAtXMVrx8GtC3MyEHXNoAuSMDoCfwFrkq5e3rtN3IpLSTs5dQQrLn1zy6Cb
FujcLf8WVlTGA2GljApswdX7MU/xN05Wt8AJrPtSNoEOoR6zJAVgPIc0pMBxeKeaeNuG+PXZjZbS
240yQuLfgLGEu6GGdnuMCgowdif6KMfGtsKyLwE2yn1cDTBiBEE2EMDSVSdNsI+Nbt2ZITF9EaXY
4kaSOMnAH4Sqbp27XQ+BFZyhKjzWgoyRTLC8+FRCgeILVN6nS6eNGFjhWYjZryIdzMnaBB+IKB5C
4xY+tvAZJHiHYs4CVJU9c5ZPOdv1DG7WbtO2YlP3ZUfQk1kT2vL34DgeoL964u2wfbXf7UMrNOFA
PYqcQCidgLTWjiQhZvoKVuXBz/OD2+ytEAUMGj3FoVmTuZNnfpCdQXjP7QKyneVFkMYgO2H2GYX2
pNcOHyZUVJymbfv3ZjPNwnZtICE/tF7C1TrvxsD74Ta4FaKK9AtUXvoVgAbzseinz90/czn+fyUD
boVnGpaSjhTcNjaV30tYS+Ate8rW/Ejo2ybNEpbZfTGvc0Kq5lND03dEfnVbDyswlxVmaPGa4mor
zDtd1M9y/WfCXP9/QaxbsyR93tUrziudoUU8xzo4LKBauM3biky2snKBxNaarPnymNXtI6Rb3ZJC
bkVmKLtoDFsPfeq2uuC1eNS8dTusuB2RVSsinCg06YyHDCsVEwR9HOfNrGtzhOtJGoyIya6jVyQl
T/HimIIz69KUq/HjHlaqSbCOz0iar4ThbicJswIS6NNogmQxPmQVPhaZ+LI2oeMpZZsuihx1tjAX
c9Kjrb+DiBPkCCT/4LQDbYNRoAW4UqSlsAOar+cIJNp4cCrcQ4DwbY6y5H2bE44dWLH2yeu0SrIB
flZu87bCsoDBNG9nuiRLk99CifUCFl8PbkNbQSkMNL/hsLUkfk3/yvn8CBD8KVj4kSNwa8W/rnTk
UNFTNEDogMpd7QXqj2E0PLvN2wrLkWjA8pYFj4d8+Va266fIg3ew09jUikqYOeZ6VqhTx4vahDnG
3YKHj9vYVliW8K+uadpQ3JTlWZ2OFy2TJ06qLfx+k568ECFeFSBFpOq1FSvSk6JkX/MRvh69fwFG
3S5E6MONxDGMbNdw2i+lpxtUOkNWfprocChN+t1teayUNjUUlgUrtiPBw1vM/MMqor/cht526avl
Abp7XkKO5QF85kHN9d5rYsehrfiERNEI9iiqhRkZ7jPYA4Ai4zi0FZ8Fzxetc8y6hRHUvglAPWCN
W1nsheXzakV6E2otVbHCowFaWEW5zJc1dKlOZMvbuv5uO1oRCvrMGJVhjxPRW8wnwOX0bZXm+sRm
PzK6rSA4LxFsgTM8OGvhf8tMAT7CKL447ZQXOOCrdeFVMLVmy5Tbqno/zMDdTn3sdm7ZSKCZx+Es
YrQzUeeUMOjooJYAhw+3iVv5rAbeEIxXNO/CMbylAPJnjLndb74VmAwEHCFrrMlUwhdkhLJzr085
SB/7llZkTqVYpyGWSGjLxzrqvlQm/uS2IFZg4r7XaciyNTFQJDuHOGJxnQqznliT7Wf/zQ63VcMp
ZH4IA7shMbmEXGsmy/m+DFbzoGUs5cHlR4DUyttjq9ho2GOAHyGIumvIczz7bXTuNrR1F8mW9TjI
JVZn8b94vXdXLNStrOJbVz9sRevQRGjGpp0PLyrSfIO5nduRaNPlDREVWBKoilNizgs/ghDeqcLe
kS9qY5hqGRB/bXDzR7poLgOILY7gi4dQ0XE7FG0pYvDmBawSChSYG/UoqfdhXaLvLl8z+AXFFELE
iMsaLat6CC45GzO4D8Ee3W1062iBAxzPoJ4ByR+pf8TQhAQBDY47boNbhwuHCaOXwgIGt37b7dK1
/gBRjhNBeuRwsWFMuojYUi7bTszj9/CSPk8hUu84b+t4mb2sbhaBQxHmaRUsNcW3SVSnbAKOTdy6
+eE/VULRHROHIRckUWYIScFv13HmVnzCqaLxswVldzDuwAkEFKiDpo7j4NbNL73YwHwZe6UG9Xav
K7j4QMHCaSPiunx7HkIAz8AYE9E/keUCUlJJ1Y/vXLbhL14TkGrqlirE56RQ6uvi4WpUxUe3oa0d
LsqRAoWPVAs6/3IfCFYcICvqVHznG3r5dWZrFJtmhpY1JPPUPSgldz30Ot3mbe1wWC7D2bLGanei
+OojUfFJ8N5taGt/A0kX5XGHWbfQioIo0EUZeZduQ1u721c1+PfhNCf+AjT0MlwD4eC4INbeFmKc
w6L2sbf5poSl7oYidkpp4aPz9jM2qc6HaKnhpOgxeL7lDFa9/8wN6D+FPW5Dgby+ASgyhw7c3EEn
b04fNZgqTosdWQGZVhpq4j6yiBTA2YswXeVlNEx7t8Gta6eBB6FpoWKYVIF33i7xRQeVYrehrZDs
2gZ+eBJH4MTn9m6ccnpZdrPbURJZISlXVvgcINdkWOCQpSuYhNZ14xbvtocIHhBeJ8MIaX7n35K+
vk6b3nFRrKCcJbq9Xc+QADEQloGf/xnWbq8TbhN/IhjnFqbDHmyn4M7k+joGoOHP3/L3pCK4WVth
yQhcPaGxA6NvobIV1PYXMyQ/j68gP68fR1hL3IbrDNtUf9nDwWO69UFfe5acTteg82gIqZcC1qrj
zPhwPsNu7naik75nRMAJrTckvURxXL5fJuI1TshW2ABZ8W6Mhi3gttYhe+Y0vYZJ+cWf1+P3uQO3
sTo0HUUPpNuYFH75kfZw6lRQl3cb24qbRbawmmLVmKzx17YT783q9g6EFNbbBZl89HcNzDqSpfKT
fJkONCocF8S6x0oIRg3Kn9skrNVN20GPvhVuV7sN0vHGvIbHHCq/kyeqA+1gFK/CUzo/xz6kdZPJ
0GC/6bVNNkvBPU8jiN7lkxsBh9swHRDnM5CYsSodqaqzNQW/M1L0RKK2HdG/vo43z4g3WQktU+Kn
Fb7mDAT3Q9yMz5FZ9goSAPCljp0aj9wG7Ogw7RpAF9tknUxOoGtv4jsUEPvA7Ty0cYAx/KPaVaIf
K6b0pgzGqyz2Twy9xctv1sfGAQLl0XaG4DiMPF187D2kLPCzj6D4SGEFc+IvObJ/bNRRCqP1WtOu
BYnDLIdxgt8r5IDc0IbcBh41caG5Cvo20anKd2Vozpsyf3I6ZsS2bK+KcAt41z5VmDkZvHNF6Fld
dJ/dhrbOGfhm+vncgSa/QmkeOuJXXtc61T1g2vR21pUHvcgOEJWkKHUAbfB+o4jOgNW6zdy6ntM+
8BpMnANoGMLpDJXsfeXRU4oDxzaLddh0eSZgCAxMN1umZwpSrux9t3Y4t7FHq1qhV4XKagJdUBht
Qj5wJdzte9rgoyVrg6iOFJhKaoCKnMz1vpwDx8GtIhknmw7+pqosoSQKm/j1tg8at3dKYGUAEHye
RyheBcnUr9/0WF+GefTotFMCK3HuIEQEDQaQ0DPPg6z+pKcdPO7ciIRQvny7zcOKlSCRY/Scwgx9
Ka5yNp24No5sQht21MCFMSwGqDGAwPkshbiJZjeiLLdxRz784WYOc7NExgN0VLL4RwolBbeTNrBC
swCbDXIzmDcZ4BdgwtuROcal7d4I02etmAJtk/XUSzr4GMuwig5uG8XKnDlMo4dqbEWi1zW6IDl9
nKCh7LYoNuYI1ikzYBkFBm/bj8PoP6/16JbR2ZCjsaNFO7UAka1T/tQJHzI5br0OGHS+3d15Dkc4
lmOfiBpuIMvIz6BY71Ycg0nX28H5GgpaaXC3wCFe90yrD7QRvdvHtEFHUG2Hzys0uBOSkbuoJmer
Rxw/5Ravr+7jCZdDEHRQcptRxro0veFApkrqdspy697ExyQjzzDxOR0/okb+3Pbig9MG51ZgyhEW
WQHcziAXFo67sOn3eR+63cc27iiK4Eux8FIkedNek6W7LrvQcb2tuJyWqCh0MYHAHvpQGOrVe1NS
3+0NZ+OOMjhNDWODNVGrd52Ho961nLg9a38BHpEAUPQBEyfRqg4Eteul8dx44NyGHsEgBL7n+RzA
TXqAwUl9F1SNW8nGRh6ZIRAVHE6gvDM1N+nqJSp0AzDDqPZt7MAeLBUrMMxJh+g83w6UzF/cMGTc
Rh6ZrCy15FiSYOo/pgM5h2eYW4n2Re7xVcwLKHbBqmQKEtBzashL7ecR8lNOYfliEfhq7HAgVE0j
1iRaANStCvJxlFX7l9vgViabTjqSZYhv2UMlCQo9Jdn17SkFmyMZiu2hGflePc4KpHuvi26rJX6a
HJUIoDX+dqMQEPCaqhpFUg3NeVHk7/IoOnNaEmrlsV4eEg8o600qoIVMaOCLGHTTRl65DW/dmVkm
B1NsW3zh5iyYSZl4me9GUOQ24Gj2/FA3sGcCYPwjNbDeg0WWWw+Pv8hYv9qHPgD0uYGVUQKLty+z
Qnl5rGI3DD1cbt9+zyAyZIq3rTJ40/qU54E4JyRr3W77F+HYV1PHnTYTOCSB0u/Pd4yXt6tjA+VF
ku7VyP4MPAaCSCReP1yty3SRmtYtb7NBRxrO2poVg0h4SW9HmiXApTmuh3VlEnTZ8mir/YRcNBeU
6fwMkptu7xIbcNTM1FC9SpGUNLuG08uTWkq3JbHxRlVW535ocuT30O5lSi27QmV67xSYNuDI34iP
aY0UJcwhXxfr7HLp+1Mi1EeOwhfVvVf7ZGzC2aMtVrwWkJWHAWv+dcm92C27sjFHsulxjHOIvrSt
DPeQxqveofeWOn5QKzbbxp9lRrDqfrEEZynKlfeDaoKvbstuJbTpMPJpACIAkgGM7nWk2h1ftFvd
wAYepcssZw3dNwiwpt8g8Ap7oGl13C/W1dlS9KnyDE82OEDAKoGoGrRC+Az9eVm2jOc3RU8buzNz
L0QbBQdixZm8XfMiA9m3YvCqnMXYumVyNoqna3mHnwGMU5XKO9lBGJNot9abjd8RcOfAZbGdAn3g
wzQnG/eTWE4JxB4JJxvCQ2mD2nWLLQlfpQiz78o9DJK4WwZArJdnW2Nw40NaUvWwNTDiaa7DT3/+
rMcmbiW4qsrCpQ+wLGwU/E4KuNIZNclHt9GtSC1As4pLhS3JouDTWK/nba3d6rXECtPCK5G01JAJ
g7Z2sy9zimyxbRyLnr84AcxtmGGfiwTk2XmfGgWzFrE6rrkVqD3MqMwMTngypENwaOkMCGy0SrfT
kVh3qdfXNIToL8qeRXCDPOZCBG6ILGYjGssp96YXidNgq6r40ONFZ99363gwW4wIHta9jlvUVIXg
UBWGzj+4hqnTowW+P2/zOV6uqaozJKJxxrMDrMq+lI1bH5HFVngWs5CrmPEmT5cRFrENJIdPERd/
H54stsJTesHw91aBUTmcLX+ScXxwiU1mY4/KOc68lGLWSsBPMZT5tzqCarPb4FZ0dhlrx6BkeNqa
9TLOAcX0efPzz2P//iZiMX37KQN4x1aANENDaZbyY7vW6Q1up/ysGUc3fRJmKxLNFM/9qMbaaA7y
PFWhuYp705+4So99VCtCo3gWeV0TrPyQ3inIvs0icsov4Hz1dm1kpyjzVgwdkRC8t+hrUY1OcExm
A5H8EDC4PMSaBJrcjij0hWmrnFIXZiORCG9VPYToSnh6UVdwYIvOIM7rpn/CbLVmCSUO2NBgUUov
+jjDOg6qsKGbwA/usbcrXmdBFYC6g4ZKuZSXDQWKFG8Z7bZVbDRSXKS8otvREufsSwY3eFAYaec4
uBWkE5dRkxsMLiNzyA27jtQpaNmRGLWFidp8yDJIs/IkU4yFu5pT/W2uPWjsMmN8x0PdxiXBmKRL
qcbfMmVFcdPX3riHSZabQAyzkUlNU0DNn2JTzmxZ9sMopkNGgxOZ7pEFsuEJTRgqUvU4ICdvrB8W
+S0sxKHUgp8Y/8gZY2MUyrBFWT7dJp8Nj6LtLonvRs2AZO/bHQ/jYK/Kxq222EK6vunoZRHF2u3i
sPFPfeani/GzIDFtfRs3MHNlkVNNlIVWpAIuXbWzwLzzGmYlujPdDnVAp9o5sxFQXQOo41KjlpsC
sJZUNbmqvdUNFMZCK1ALvzNmavAxh6a5NX59L0qY4P75Nj22UazblFA+eg33IAcX53eCZxehm9Ac
C600dy31SgzZDvWIPwxBdRvV8AN1m7V1hVI/izTnKBPPsg13xdA9zws8qZwGt/FPs9f3oOpjScZp
eZRGXsZN61a0hAjP2+AJuNd2i4eJ63ndfBgfvUa57W8bMeT7cBsMJpyGYU03bOx65kFG0O2GtgFD
jMMsZwwFT6IIolOCwPa41avjgluR6ctujtIaO6VP5fuxGu5b6X9w+5bbtn9V58LLmTdBj7gEGOFh
IUQnBcg2hz8PfuQQtzFDSlWAIwCwgiIxfU6p3IELd171q9v9LKzQBDpbjn0PgVAhzQLNhdo8tGxS
bqnii1nVq5UxXTfCMhlf1MCO4jBmMQBbklZO5RZmo4bgDV8rsi1NpTqY3bNLQdwaFtB8f/tJvVpP
HUxXkT6rNt0VMniXjXHkthVtxSJYOFOWT3g9wzDmqqjLj3BdceqUMxsz5M3ALKsYn3Oo4GaXr1O7
n2Hg+eeteOQYt1FDNYw5e79HLtdO3qEzzTXMYdw+pQ0ZEl6D11yIVIU1a71jGu6nRbD8cJu3FZ8l
LHsIrNvxmIvVbdb9VXP26DaydWkqQca12N5wUW4OYROsgDlOboh4ZmOGSMS80EedIml977aqP8Ie
/clt2tatiTOWiDBkGDkWX4s+/DGt4Ve3oa1Lc/RLPvUQJE1A84p3DCZIyegoUcZswFAJ+1CWNXzL
xcMHdKHOdN67cd6YjRgaxlHIRlMchDChBbZH0R3AvW5haWOGZDyOsxiwKlkAA/Ha3NeDcDvAbcSQ
oXmf0cXncGSBL5Uy/Xs9G6e2LbMBQ0TKnkUM6w1nTjhmtWy3sOaUBeeR04RbUcmjQcFWZLt5VNe/
LxQrn6LFpK7DW6Hpjco3aYt1KSo4Pyp6W8VuhXhmY4b6MRsqH9gHnCdL4+88WBpcRxNgg273g40b
0jEsm0pOeAKT4Tuu5SGWkds5a+sV+T1fVcR6tOQGr9k1q/wm2fLRKfRt2NAaxOinMqw4DLzuRiLI
deQ3wm0r2rihsfNJTGZMfBDhHdyAHiE+nrjN23prBpvpXz8A2AzTtJHsYJ04XBbhXJyiHx3Z6DZ0
KBBLFogU0K9Qjx/hOSzRga4c94oNHloFoNOVBBpxTqOkY9ldOrnJtjEbOgThV6/mHXrDbTfSKzGk
ZO/z6pRb8JG81kYPGQ/W2FPbAydIJYcPect+ZDRv8l1spHT8slZyK4cegk7wBAGffoIHfTjtRi9s
3F4rtn4RkcuKtyZQEKTs+G3jQZMYhBk3uiezYURNtEBnZMDyoHx2vSj2Ne6q2m3mNo5I+6LIc40O
aBf00Z6o6LIvmvHgFE02koig/1nFJZLbRYvDKNNiz5U4Zbx1JJRsEaMAdhqRJBvDQfl5uyt0Dj7V
kE1up6ONJKq0HquOdrB8GPIzklWP6+pGRUKy+fZB0Y6+N0FNB63ENFK7LK+aXbq46asyG0ikqjKD
ryU6iV68mH1UwktXR7nrF7VuUjGTeZxCGGGIMNvHfXxPhFvDnP2CJOpQHlbKR7lMlNkOG/P7dMqh
8NhWsXLcqpuUyibAQ6oi7nZrWaikzDy3Bih7YZq+etgumejiOQpxsvBJ7hjJrz0zuAlewI7m7V6p
SxUumU9EAt/X+o7X2ZD0Iuvdot/GE8HNfmDB7GN0avodgQV30/UPTsFvw4nWeoa9pwFCcawW+CKu
Jtrlc9675QA2nqgLJCtYtaXo/TdaxH+VkZv3CLOxRN1ci6zrNlTykn4phdQonUk3MSokQG8/J96e
Vbc2JWpm2QqgbJgv/Y0n5viD25pb4Rm3XqV69IdAbwSYhZjgAqpArVsqamOJWgF/tzrtthYCO4dg
aTKcZIAeCVBbBChtoxpGqtsjdAjS27UyXyOWKrdXkY0kMkgulD8gF2VD5yWkGX7qxqxO6Af2C4Jo
1JlJe4UiyxDnSSG6AuiN2E3ZBdz0t9tFwUiyjyOMXlf6oAq+7KbGkZ7NfsEQGdks+Aelp9U3u8Jn
n5gcndAy4L6/nXjTDCqGrTM+qCHXqqNfokw5rrh1e/qwBIqDrY7op+m7bWgRTGdO4WMrAMVZXBPT
4SQ3c3yI2uI2461b9dOGD5WsFl4wRXiap6PZz0iF4pJ0bse4jR5qdDV0aweeTa2Kd2nd3U6n3nHb
ov6KwmO2j1mW6VisxYrMPGckgT1d8HXQHqo5q5ziJ7dVt8pES5MSz8MTKwHk4TLVTO1y1EFdxqY2
gsgjU9WqSuKLSmXelwrmxIBD1Yc/j76F4a+rQ20EUV11AUtrPM7LdC5u6rZPn4J+BMASRAuv3MUl
DW/KkPs/51Ywt+IUtZFFpkrHohszPK11dbNuNZgUKmcnzvgtrfjdT2TFbS8YPNpyXKsgD5Onqg8q
mhRx1IMTOkOXLemmOfB2db/qZp+mIYfgIfO000agNvioWapY55EHQ2GgBPcwWf3YmYCd+Fb8yE+2
/fdXWRrJQSkeK3yrlornpjdq7/upm/Qzja17lw19yeMsZcmsJwUPcE4PZTyETuFNbQASGutevizY
xEFB7nm70guxdNzpYKI29AjqzHMaG0y9W/rLsQXeM/WdLl66ufW+XvJ5rnnt+cXW8UGBCdt1eg+8
cHlC0OFI8NnQIwEb3rgtdJTMIDbUSR750QeiGrR8R5PDkhNXJunOwrpc0PcYqqh3utqojUsiupnh
FYkSTjzwAGYh3ItvUr/WxG2j/oJNQj8SRh6IAlGM7a5u/Wnn+crtPLShSWsMF/kwLcOEtRV9GvlQ
3OdjXxRuO9UGJ7GcZMrLsZlCIfc6i9adbn23Vhm1sUm0NXTKMixMOU3FYZHsqs2kWzWB2kpJQnhx
GS0Y3I+L7ox41RezLm64IWqjk/DG8vrR2w42GaXnZf1Rs6Z2SoeojUkaAStp5YLrII31+0ZV1b2v
iO+EwaM2JElvh3uelbAxJXCzn0T0eePh/Pny/H1qQW1E0tz4S6lIDHyf7IavMCIqyA6JeccOpi2X
xz//JUdOfRuWpFUrFfGwOsqbPyKBNju/9p0euNTGJRENGtEy4lgmolf7KgcwuS4Dx91uA5MEqeJm
1jg8RcCyXQMFybOeVsWJxT+2LttHeXUbzqzKhYGFFTKX6StN1Q1U0t3OL1sqCIpSzIsgn5CMs7+H
+vJdk3GnRz/wfG9nHfroOTcMa7KuBMXhPKOQItJuFCVqQ2UM103YlKhtlSubdhFe5v7i5tZLbaxM
sxJSkQJYGc/oJ+gZ3jehl5/I2Y58SxsqU8Etvu/+l7Nva64TV9D9K1P9zh6EEIhT0/sBWPfle+zE
eaGSdAJCAgmEEPDrz+eefWamXXtqn3JVV3elba8sL3T9rq57g4dlAC8o34nK/SvA4k9k4p+cCN+n
62ximloxx1A/dCPvjq4OfZoHWRPEh05Zdd+HVbfmOsMKWvBGpM8BFKRzSRiSEPKhk40rHURwbz+P
BqW9N1X0rzIMCPkTBvsn7+69DK7O+BbWMygPeJB4da1tYqdc8DYKcje5Os3F2CWPonayKUiimT72
mi7aHKJ5cvOWm3VDGi6EUe1K8P8WuDramDQn4dL11yr6NMuhnpZlXWfuNOspWvcNC+RUmrWHGnlF
xb1DzLpDXBzzQY+MHSfSvEpM96K3NuG7zIulK9ttrmQRub76zubV9KWQ0j8voZH1DeSHqcsrPjRD
sa6ze/TrvKW/ItlVDQKwWjmee935uxW1fvFt20ieXBHGtdXXjaGU4SKDvqlRY7uN/QvYx9RfVt9q
3eWesKnacj6OZkEReohCwHSZOsRGogCKL3tUa28S+lhNICCkqpqOqGmV4qA9ALDPdo3W7LCuXEXF
aMeqfkaP43DfaVz87jbOlMolTXpxzsK4DW/7diS0yAzQ7Gugm87fs3HoF5o3iMVhWMCIzgCKKrS1
doWSis5XN2aL+OpJRMypXmXiCExkySgeAoqWnWsTbQ6pS8SFqX5wsasNaFsCmXYeOT+Th9GFvT3h
RF/zvFs0t2j8Ueu2R7ssSrdLNlbK7uKm1uzr1Ad+SPOxdZFaSxumlnMknkvr0XjgOpn98GaoyC80
LYzDJ5pC+XQ1ivn+LojTILuMPsi6O8e3GQ+Az7JyOVqb554VsOuv29ubBI3XFSlcDc2nuXVM39Ut
421cxAMqt0zeTURPV3QJJPxFRiOIJ2flVjXHNsSnDI+IqPe82Spt8gQqr8faMeLvpq4DCJH2zdwW
vvO9/SPTvhrdbhp6ZPvTcbAXKJ35RHG6ZjwJYXde5qe+asErIKRJkU+qamhUGl3zcrQmbMtg6wie
OotDtPT1sW6KcPPtBnqmm26HNBpu61nEOu/rLnutYm7qc8LTETc9W9Xjhl8oaBXufkOsi4R3bx+O
OWh8CqSkxI+2nCQTn8NNa3ugWRecgUiOAWDapgt362jiezJ05DTxmQ5F3+k2ysnauXSvaS15nsWo
k875oNCRmcWs0vk8K2DTCvUOr53o/Zrzmtck7wLwVdKG44GjJGOPCLn0FdZvcLZm3HTRN5NQZVz5
cc0J78xhNJ5+8WOystwyYySEyoL7El3HtTsYFtM/xDQHaEJtk6d0zLRGK3S7VSVL41of9WDA0szj
VufhzLJPdGW27LPEL3uLuJPmdqmzYB+g2aE/QV5oX4eB1GfhmuZbJAnelZSIKyyUTzw9TVkl9KMJ
UOFVNASZOuWmuiHLiemy8WFYuXxQGj75fPQVuV8qyZvStmHIy0TxFs1tnT7pbDMPlQlwWVtZUM3l
1NtHZYfkuKZo2CoXmvpxH3T9avbTSFa/w+mZyRxRG+7nWPc0vAkbqZscCpShvdSdA4emYRDzp76V
uhirQPVHulW93WHPXe0NVMGnnvvxJ9lqfDpd3ZY2mOsa68xAT1KT6aVvYnw7GIthKlrwRA8N3Pg8
j8KV3S/zkMoz+pcYtAB1a9mexgt/kgOR7hJbAytQo42Xe+c2EVy1ap09om9mufQKdck5N0hlKuaa
Rv4+oi0yDumwqX03rsuC5udw3Z5Nz5dDCo7kKuKm7UtCYTBmMUCNa7YlKiyWZNVwS2ppryrxSf9r
9KpP9zVz6ZJnko9RHuheLA9D1oALqenW4d8xHMtgACUnO+JZJcu162cogpZMbI+aNZ6WiBGGsy50
4/YYMywZqJjIjHx12YSobDTizbQUfeNvKqh7QXDzaVE7v0Z0LbhAFFQuXSLdQSiFbtuc0VnlFE7v
C6EN3c9dO75kK7oM/Try8ThIKHrP47qu473velOBc4LIN3kwem3dDfaiit3YKVuf18wQsQ82GK8P
LQ+QuVDIgaIWDSU1ya86TSz841lIK9gBhczOyiGc79QjnVfKvK0Hako3IQXrZppFJlALRcL2ghE1
3DRcCNjafVeDfUVVz24dGuIf+reWtDvKWk0LJw35GqdIngOc19WImH/LTXnmJh0adaE1T1mJGMyw
EkjdmEgpENW6m3T9qzXB9ALAfithRsFAb7JsKIIUWXa4HsTpgwJn9Tmxev6RbWoZctK6NCuqrGIn
I6hBBr9fbmIbukfRxjwp9IhIQCNberHzPPd57HV3AWJTFxNsdAUxKjzFts8ui96msPQ8QZMhxze1
r8Y25msM/+691KZZ2jyuTKLLWGPcP0IgZuPjSLewz5fUhs2+VTJri9armZVD5JJXUmUJkPVgWrYC
szoOch25gbxgUrmqXDIZDNdabQ0i9NpN76WtRHyAzKo1OYaevajYIhE93Eh7aigKhIuAu3jIEb2X
HnXTblOBKIqxOXKZpTdokRtcrkWglgNrWhGfqZiJccW4jOvk8zFcLb0zsknjwvcoLCozqeoHNZhk
KI0Nxac6Gq3Kw8rTqbCtmvLekXHOxySR/jZos9QVwmbypHvVdZclTTd1mFIZ2McoIpsrIMcB3Udr
HEFqvgq659wE+ijaNgXy4+IuR87PHx2Z+34/MtbaMmM1OctFt+LA0V8z7LQPRakSbgsazzhOWcn0
5xntxnM+WewB+UrUq+JjdhFwhOfIwr1v5YAiW0HbCCs9LDSybBbC7T7CiSNfMBmrnK4Em/Qc8vZ2
UU2Xi1D6EF3g83GSuEOknqQ51YTm+Jt0OWbV3eLEl9WgNpgujB4XMXOgMCYB500n7GMubpHuGSzQ
pT9MoevYuXINq4t5MdbdTNtYzUViaxQqmaEJkj01A+ylNSx+kctxiKn9iYR9OhRq6lqZL9G2yL3h
yTTc0rlxrpimjtZHvUlkCi8ia9LzlOI8kg+Dmd2vNVIsy+NNodpvxiHcl7byXJXDUEdhIQjODshf
X8LxM2+qwJYD4ZUrdY2iTryhxX4CTmZEsSF8+opDPTz7lFXzH95x5NPouApF4SVG0yVJh+wWiOxW
HQKGw9VBacvWT9k4KoaxHPmw6Otp7e6HZqZfDDMR5sgaaJxQsioYCo4I2g68eKRFaS0i3g40QArB
nlZZTE7oglRZCSNUXT/W8D6Ft13GtjTHcaA+dj0JInwCXTTd8giXjLLxvsoKozLy2aXBIoG9iUT2
x8ChZTPvBc6tRcZER28VFApNIYWF72ZerLybowk0aBMjxCFPNkj1jixrpLoMDSefgM3PaYF1sz+k
EeF37bKGU9kmRtjHjYz+Ee87/E55hVBEjdADcQo3dKHkCKnl849tXnm0Q5s3cLqlm/xatqmw6QvM
xcl4TPD0ZVqMKcnq766b0Iy6CbC0eb302SfG9dIi1LlJwl2AUlxRrMEU9vu6R7pu6cbJrRdkTLmx
iOs+GkrlkGRX4NAfXkXdLzNOv1b1lw45V5+RlMLDXBuH7MnBTAuCRVOzfMuifiENRCbe90c7Y4E+
WjX1emdHCXcc3uucoV++ZQ3Ekdh6d44OgbrDOi6XJ+3gMbpsa4O7arSssjstC8uickzR2VRWC9l4
SaYojouNJEN8FD7iWG/mqEFk9zSt05FsCa6BvkX78QueOWUXNIl340/TYws9sCTehm8ygr2ooAmp
l/uVNSt5oHPgmh1igipe9m3Y7ZM4JV90RKbbhmLvLyMyOIbbQjfB/wApCStVPFRbmfXauaOxS0tL
Hrd9cMoaqO0ecBClrkDRphifebcZcyOR9oYT19wvgD6aadyHeOXbvtpwwOy6hqrnNmKdu7Y9S7Mv
gWKx/jJHXZjckWXy/LgSTj/NlFGDcabMnZ5HJo4j+n1YiWM1kcWAvP9+t7isjwqYH8LsJ5RdyA7I
Bdk8ZH+rC65BmlTTOTagPYpNDcpgxhi95UPLMih4U0ju0jNGfYbPHwE+wZ0Iqyq4Ry8UjgNtFWAG
4WG3TaJgp8Jz2tM1XD2oE4Sf5SSZXAi/Qjx+iieVYNDBN77oV6Nd639kCKGsfkyyItsf2YyRa39F
ESZq+NbVqEZcUTOeVIVTUejyNdUL3dnhrSJOiMxfnLRjW6oFu1cuxxqX21pM4lvcJcmXBQVeb6i8
qcMEdfEpZgBYIl/vXYc9cy1pgP9WKAGQzi+XKvaDXu8JGi6btchmKmdTYi1oejxUxxGJ0uLSpMuo
tbi9TM0aIZYPHGS2Q8yvlSUVcrUFehCiMIcSpzZYFRakhMy4bL/MEqZzgNCwJnZpiWNjOOk8SSuI
gXM+qzX+QqKWpjhpaBIUcaNEfTcTT+ufWGaHvvQZxtK+cUPKT5zNBm0LLFvG7DVrxsg+ugYIwWOv
U6MKy5K+xi2jdigSVhSLX4p1tNoxQmqRQeA10e0GjzURlw29J09Rn4j2QGY6D3eBpSQqZ6ww7Vnr
wT+hABWNraZ3TfxghJxxOgVWEP50qJMkuzSEtfAIUdO8FSOO3POTXW0452zrOnVera/mQ2MJBc21
Rb+g7PFh7nW9fAthInjirnawgwTGjkg2dbQvlXaxuaTei599v1bW5DZCthiO8FpiFBJUHMq9V2Ha
4rfkyPq35rYzXB8xCd2XJlQVz+ns+DFKNv6rDVNcV5NQpaxYQZbYHZUiVTcTnoppczk4oNT5OnVa
5VvrKZ6E29g92q9helu3eMlDPN7S2ymey4gN0X2STVF/oaDrKM4+2N7yWvVshIBTuQjRwxabHpov
M7qPBmSq7jITUfljIXXvdsgVtTHqDRuSYW7hgF0YM4JXmYIQ5pKFKXYXZai3u2dozNIFBQzdFxsu
yaoU22Sby7YIZrG+qYbmEEvDJC5w/5xOFAH0N6tzdZujVcrzq43XEXeoQFNhc7TKJp+ZsvwPugTh
9BoSa5e7JoUTbw9QF6GykWYVfoWlZ2gCgzqtKRIU0T/gJQZ2nXnAJ6xDhDh85EiRQ55wN7TyGCa+
Q2G64zqhBbIryAsJgTzlC6ImniRJgcqg0qXCTXNJND9hv4GdMIZY6gRkXScoNpM0A56DCIYiDIZR
QCqAZQ5BL/OCa0BiwrgcKg0dm+vqobqMpN/QRE7SKipwxeOPvhmyNA8zz/vCcCu+JAhFO026GqOi
jjr+XDkOtfRgsubTUA/JZ+lSyQoSSvEN9q/tiaMmAm/SY0PHzSfO8rmh2X0yV+JrGjpFysDL/oS/
ZL2nKw12WFjlg6zbKcJhafFd4SpuD6xepvDUtSsU1DHH0CiMZCgsaWcUIe03HAPqPcK0TY19zqF9
yldYMs/B6HXzVL8Jf78aaXDMicDExL9gy62bpw7yelA0BLsU8BqOq4OoALTdymxSV7uycNe6ADE+
Ah/HsBvHVvJHhOKGvkiDCKtuhV2rdyXoc1aVo8PhfsAACwigtECNOVuAIhXb0nQInQY6kjOx7GSm
byOWrs8+ku5YKx6ul6nW/fjDLmGFzaKbpvocrLaDCzLkgmZz3sJSc7+ElKoik0M35HFKg+CeDmtz
M9GGh0U9mfS08SWoTrZfkP+tZVWL565Ge959xUUc4YxK5qVwoq4fwjRCA1NmXXfL7ExRQKIqvd4s
uFSf6OCHy1pFsStwd0LKEKuwkU64ksn7Po75d9IpJUqZ4mSSayayJ1hQ5RlUuEGMlZtHnDJnsbwA
o+lxgg5gdMXVptXTJRjTBMTs6NfPofb+VAXjRnOVVe2tmXX3S5E0HXrgEASrRbWqrbt0My58l3nk
WZu7jbilWOWCez7rVYBwKIZnduCtmm2TI0ZHVE8pqw2/BG0gzspI5YsxlktwjirnDD7NdPqJEkFZ
58xNTZqTLV6HQ4yQqVfHl2UucI6r7kTko2tcZQ/ONRCPIvCOLyWWze3GUmGiqwLJ/RNG+vSBg7B4
XTkuF+e+Iao6jkSF7BDGyeoOqHkZp3wavHhksCc+xFPVDPlYpesrbIvpl6j3/VlOtN+F/bxfG2At
rP/hKaZEHlvrv4A/iHOoY3BaA1uPlVOHtzXul3cU+De6sywkArsZx6eXhmzLacDe+QAPjQ1OXbIA
IlVJ5R/iLNrOs02ZyNcqU+faHH6YzefTiqazJQ59mR6mDNESRfKGBDekrZ8iVTdfCMfgElz00C7F
zB3QHQlb3gj5oimmTuJRtKghul1rFd0m9bZ+qwDyPXessnerySZyzHrykoVrvvrxF6vnT5tSBMDy
VNfnlm3SAPJjzYUNTXPCgwlyY1GyAh2N79ZysqPvcnz87LkKtmUuExyex8IFSkArBIztF90QMIfZ
QIFBo8kxe8xwab4TmeN3AW07i11nrW1OMGwxT+2qHtrQL/N+MzSWu0aswF3nMB5eoWQLI+zclAKd
74IHkgXTidBwQrVL5fsfMdvWn3ydTQgAcmUDtoSO/+qRhPZHzOYWP5oMsywqrLsVcA9A80Aim+gp
qgFQw2Ln3esQ9V2U+54izECN41SVOkvbMY9qVi04HK7L1S2LaAsGfP4TVDB0QRJP0Ne4lFr/FRCh
6fdzMvCfmFjRMUm22z6g3W3WEnlDt3GWeWKouxuSrL7Bcp1+lx3KyP+F6uJ/IZveRwMg13myhgnI
4tM5OsG7uhYU0Uof0w+k0V8JPhUC2ohkD8UIhngw47ilouD1Y1TwOxF4LYwY5vaNPCTtsZ2xHJHI
f6zqJkrePq7/wacOcyy0RWnwblnexo9Bc7jYXPAhL0L03vdNqF6bCtvoDlmbhB9FEm7nyIIJ/ZDu
MXpv/IZavQXgDUml98ljWF2jrP3yoQ/9vel7XVtALc0G1VVs861O7oMk+thIfO/4BrkEw0ePsVLX
1Xfju1cy8n8l7PtfRvl7y7frU1XRBq/N6uqz5VvRph+r4IveG76FFYq1C9jaJui/sg48Vj1//dCH
/d7wTbG+UiQDINCsR5MD8wkFCfrzY6/9ThhIp6HJcCuEKbuLfm4gWLKBLB8jsN8bvkEdwRAzvNkz
0+A7SuKmktQq/pgI7X1LBG42S0cZDJpIv2nLFhfoF1Bow8cUCYz+dd7TeAWAaN8GoSPVlQCqMHT7
6Iu/Ww0brOK+kxpiTGdvk7UtImM/FB8TvS+KQFYkgPcE5ql4Wl4ALRbJ0nz+2Eh5p/rjE7iygMA4
VY0rvReyiXO/1e5jC8p72zdo0STbmgYu+wBUjh+CU9o2H0tgQjncX58m82GYJaFBcBcFNgvuAtIF
3Ks/9Lm8933P9VKlG+K7IL3LXuYBnBQAug++9rvZ2S1I5gfSDXnJGB1V6naqJx/be977vudkG6qU
420Dy937vv2aSf3tY5/Iu01zRHxmwt6C9VLqtsJTuR6FtVv5sVd/NzX5CmFBXSHesXWZRWH4WBKU
UvyLHTPFiPgnupP3tm8GHAeRvfDCKO9wdqxphSLVMVwgu6AGvDBgrVaaY5eQ5R8VWv/+Y/k/9U99
/5+vbv/+H/jzD22AGaCb6d0f//5Jd/jnP95+5r++568/8ffDT337rftp33/TX34Gr/uPv7f8Nn37
yx9QuQuV7API4PXxp0UL4p+vj3f49p3/v1/8t59/vsqn1fz8/bcf2vXT26vVQve//eNLpz9+/428
xVn8+/98/X988e0X+P23G63+0DPG1H++2H/9xM9vdvr9Nxr+jSQUxqkEioXwT+m1//n2hSj5W0Lw
PzO4FlKW8je/Ug9hd/P7bzH/W5yRjGcEqSgxMH1MdKtxycOX2N/iJCU8SzmHYvgt7eX/vbG/PJr/
flT/1rvuXuPmY99+kz9dNP89QtKQEZYicg5vhEAiGL2PvVwyBZlGE4syTObL7IPO72K7Tgg5GII5
h5BlCA7U1PcBlqM8bFP0GUqHu6dPpjsZh1171Djv2f3oBPApSAGmtzM/eiABE2SIupr/ACrlcqi0
IFu1jcyzFFqP2i7sJSTLCPrTXMZYV1/akELPg/v14zb3cZn28Q2D6vWgkCB+Di13+dgFvyID9pQk
61NizR+49890L8LF+LzPJo8js0U3T14NwxafG4i5walE7nnTXX0LsYYt05r68J4JLUG/Q0giyzas
Ir7ngw+mH3oWYfMJJgzV7L3rkyOuZRJx3Uv3aev810gbvuTA+gDSbpi9XYnW3zXdkzkLj8Rp6Gj6
NXAFbkp6KMS2AslKgFTM0fACEioYD1G0Vo9G23qD+pBVrmiCNAY1tIgTCVxc5VB32B2TQ33X2ukZ
/vvoM69dfF0SO/a5B6kHLG6tMaH7N+2RBQLhqEMlqxxhdZi/Kbni7jxqqFOAD6d3akZFYZ4uFSKk
5VLdWTRTfOcSfokOMrgcvo/4OEGfcQfFRTOfxxp3WNYlPDoG6dAFuyatlk9ZQNiDjRWcXRNj5EfI
+rZMVjycPA4Ge66mmALClFG7U2E2p7lz3n1jgOmvjQ3YGX04oJYZHNzAT+J2N3Az/2jYKE+tAwcq
xrH/KivQHTBhEZ0zIC9FBzvSBSEH7NK0Y3A3SZO4k8+qGThwx8YSiTDP1dubd0lSTDVQtBxRmYC9
oih5XLN7XesaMSD9nJVyYu1XUMcN5C1toSzyNYBYQ2eTmkFcbZuJ4wIQr2hl4gsAvHjiwSLKuEfF
IKDU5DhjKoLfAKUIQB9SOCsyaFYWCwBJr3uYm0DN88+onNOlWmuwEaGegPD4feCF27MxLuthvUnk
SnORxclOp23pUR17yIKqKmXVp/nEU1ARwB2Tdh/DS1FwG/liCJKHqooeAJCkVwyvErVZwKBk2qLu
RpBcc/DOAIqhAuq313rZolJojIZmW9eDAU5YDjFAhCTzBSoIk/1cbV25bSwuF4CLJ1O3Vz9V50yi
Tr5npxWgCEyZm0OoEWMlhBbTmQ9xvUtwbD9DnwM0Q2ZPwHDGA9QQIPrBvsBIskxHtqgXMiFucoo2
oK9E7bR5y74JkHkjgETA82BNXS4g0XKjarQX4ZfAQwZ/yPWdXcUdwiuvlQZSr+fJ78MYKOE8FkzH
0Iyp5yzsxbNHJ+PJx20pZ/KcQpF3nYekz3uuMSHGaEagEZuKhopfsIR1xcj9982kyV7N43M0kigf
QbWtafOlzmZ1o4cJIwRk21iCYzY5QI2HBhWZ9/2wrqe6kyVXa7gXSZJ8n9AUdahpl9U58qRFDgkI
+pt5+IL+OMzAvmfPIyfdnNcmLSL0cBQW0+0Xg/mqzrHJAit3EG8euxpYYplIYPieqXlvrO5KX4nb
bcNULzB5K5k37RI3KJOZ1fO6mUjmkQOkAT5IIouHQ35O5FXpubomK5gUVDKjGi9WB2imZUFd9LDN
wfYAVQ0vhK9/Om/0GeXn/hgQkRxUmARhvkaJORpEnd8Sofw3WpHkMujhqIxqiig1fOci7fSN8BsN
8x4D/oWZBEg7Ysbl05SidDIP+kVRLDy03rfoms/pAOonYrJ9wECJTL5N0WscrhzIPk9RWTXEDwgt
AG7UTYafkT1vXkygKiyUDfiiPcMqynfQE045j+AXiwLe2HxJFdSffhyXgwckBz0sSEStG3JSsQDQ
u0EvkYNzs4VWUM9ChJF8gzKtAnIGE3MEku6Y6qyBfBX6hi1FfwSWLMQP7CyDcLNQnUYbUJV1h3A2
406BZMDG52oILdLo1gyZuQbdYosGetZH4PLx1WW02mUhFjkz+/qqJdTC9RgDr0VoJH0Ub4qyfPEi
ZuU0p+IrhIfp3QCWdR+yDoleTFZFqjDaMA1vrBy/+PU0K7xzBjaekh7xH4m4MUlyr92gd2OI763U
vEFGG6k77vsYI7AaR4h6F1nCMFgVQxKDq3BJVEZoO5hQL7odptgU4zAFn/uqDs4NTEH3yF1gezRE
VPcb5KUQpPS7BKMpclOc00RfxZsMtuv6u26G+muMO3PnzLCXc1DS2ZehUtjugqBkDBaLFXoKiKrk
cq2iod33DkRX+CZ6C8h0TqyqHysgtmnKnsRSfxd8Ra7RPAdHm2bjgS32Dc2G3S0f1zZTO9NE9xnF
0EMl8y3UnPfwMZszVfF0cksQP7Vq+GUl+TUToq8mmPWPdXN9mUKpWbj2NuVLc0B7bnJkGHmPQ4Bf
OmfB9tTP1OXbMjXXuodyJLVRdMyStrumVIf3fdK1Z84WdwLW2+8iEEp3bd+Z+wAF2XlqO/Kd8CHJ
dV/N+xCdtkPWxjcizT5l/apfwfE3x8TGGI8uQuvttuWxNti/RLtGINjewNemOoKJ3rC2mOFhgKbr
SW1t/bIu9pcT2Ggi7wFYQzN7K4wc9k0WvWnSHQDvJHmEWOftJV1zjNJQHNBoSnccGuLvM1VzbhDL
eR4mKFwG4O83PWuutPO8aEIDyBO6ziYYzVMYzu0TtNzmkkAliXnfb6fQ4KDUk9bfUOY62Lg6tvdZ
8qoE5gEeUlWIfiVYspeIX6sYRIkJl7MGvXoNQ2zkIkuyE1TA80lDW/zD+ijOtYSGtCL+2ej0pa37
vRqpP89kJJhpWX+fztWCZK5Uw+jap8/eZ/4OygV+16j+mXCBglnQ3E282TzAtv4YrJVA9d8MZWuY
6cuIZeWJ83q5bLDUoaOuXnQRAZK3uLun4nWgcUDKCbODHcQqzCXIqv5pmoJgx1aos4qOJtEFasNO
l9MoPSKwemXKJNHqm2RhI0o9Zt82yGq/ECi8bni0cX+aVDPvAqq2bx60P8/b1bqvna3ZY7KgEA50
n37pOhbfrw55i7go2jNj6TOIV3ak2M0vhGNdHJcmfAAatU4gDZrmk1ub+tUnzfxLLnUPAzpulN3Y
kSE3WSBvN/d/mTuz3raRbmv/Ir4gi0MVb0VZkik5dsbu5IZI0gnneeav/x76vB8QyToW3FcHCLob
bUelmnbtYa218/pAbWz8XRnF8GEwCglBHQBagGDKXcSP/8llX/u6aUS/yVj+AhYTeMXo9Iemz50d
SPXupIej86Ez7e5OYvk9S4K9XHsmF56YLT2kvgd2abaGnkKNrbSHLnJKDfSuLT8l2brhyYgR1M2s
3Mwovm+H1nV3tF9G9LADxoc91ZLkPrDVdJygwPqyBWEc983BUVhGzYVpYKJhsKuG1Hy3NLX4mTqV
zTcibiy6pf3NHSk6EGKgEuOaDAmOpWv5TjP9NVEoSahd/upsbHOZmc6Xrh6aI+evehpV9yORQ3g/
ka04JbIEWSFAPNZaKTY4i/3nyi2zHXDRr9JR050w3H6nhmEbRupzOMyAx/R7W+i+7aCNr0oZ7CPR
Vvtq7LfFkp7yXtSsoN5+KvrwI7KRnlNStJSUt5PkSW97cKfa4vVL+05lwJOMqJP7EO7YBqy8s5+K
9qlQen+o5fK9VNq7OAPEQLgALAxuIJ5tHmzhA4QemZzYqwUYPavFvxYSZf1uW+TNHhcEjGs7PKBM
CCy2HVogplbqc47zxwKcyqEetNgz+H10XLh1YZMZO202ii1MBPU+AntABzDQ3vmSRA9QHYLNHLvt
Dgkol9T8kGwRIgTUOhkYuWj6Amyv2ODqhJspHU4afIpttBg/0ylNNsEg3s8J7NW8nntqBybYx+zO
nMa7mn7fOx1vo9DT/k6XUeoDD/1tJJVfR6F7HxBEeNps5h8jEjT38wjNkg4LzTZPh8zv0jbddACH
/L4CeJMmsbYtoyDzlqWg6CqC4A5xyvhgG5qvTZxvMw2qw2AvxSksNXCVtj14qd78MKIZIBENnu3U
bO+APwDJWMb0VPfm4HVNApCD+0xTyJlyOSjT77phJA85XMdHLPFfYMubj0ViB3vRCTytOc18OVsH
EsjTll/iQc+6mpuTFaeKUG/TgJj2wzDeKB0RoEZOT32r3EM5Wp+ArhmcaPfQuHJbUoUe1XQfB3W0
hb0z7eil/aXDnrim5pyMZo6JwAZnY88sfBMim1OtKIjGnNrduGgYUFBQWzvSlkPlFj+02ulYZS3e
yqlQJ0NYwaNS81flRPlBxzzLYNxGjXnHk69F0YM9Ny3JKrPbES1Jb5zMch9YjrfA87+j5r/sGkuv
DxMu/7YRbnOAhfzZMgHJ5rU2HqDh7pQbRZ8zLc2+UaeLVcdxqZxRMdIwHAvA1dvOaYUXkN70KIt/
4I2nMGzVJ2Pkg9tq4LUJDm7IlhgD3ARJw9++ZEuLz3ad8MSFsYmPUh9Kiaumo5AJcGk3OvweofU+
I922a1LzS5YkBtcPnd+wHvuj1ncjEaddQEQRPIp4GJIqfmq0/iSTHb0p0KxD6HQXRgtut5t9KkLt
TtNx84OcmvfQgiOBVbFti6K7M8LKj0cQe9qKT9VFk25r0Ks7DYDffqHASdWZL4/Nvxci8syiK/xk
dmyqsbF9WIoWCEXSgH4ziqc5q5pDuvTyAFWlPMxJG9Brxu2w3Bp9CuYSf1PiKy93bVjM98mUguBI
4s6LteSfKTKfWmuXt07yFNp6chjrPDqkbfd3g6SqZ+bmt5q5bTMjdbYjpuG0Mn6GXyOx6kYzgdjM
wrh3Ex0wbcDrW/2NktnkOfm3NKnKwyLKw5iNZHEGkAWF80/Z5d80KQb+CpGwyPvPKcr1XkkMkbbW
drYfxt59FyvnL3NSP4IQ8Zi5bbNtZjvHLgUTPCQT2Jxg8tyIQoszpxtNAKyp0F64NytupVYljceL
7m6jSJ+OCbjE3ZDV5kYXqvJmF2CI1vcdVTdr4EKXszcPVOuXXogtcW1+jHR93oKaeN85We8l3fDO
WLqvUswxxZ3x4xSs9S+lDUSVFmmlONkUej1u0pKu6fag3rM77Y5VCDczeZM+SsO7TC33C42GUsu1
DtLoOvIHTe21JMBwJyLjEEFMizZy7ohineFvbsQ7aErQW/tDJyBhjMJd8CgrwE34qaRruvouGAqA
PSscvvui3DTdDkMLB4S8FRZvabaWUR6zwHY8SlTJVq/n5X4uc21Ti7w8GjlSLlqk4c60DYGKk4AZ
LELXej9jqQu99Y26VnczNLvtpNVPQ9Q+5tX4GGY9UR/vpqpj8gA5sIFAjogj1OFWjtNzqu44ZAk3
gA6FcYj5dVzzU2yKh4h8zcaxIT5q5Ps2y1zPUA0MdWfMpXUAbl15Ysg/FEA0uSel147DyYL5cjDs
4NEFcbiJWlX9AEvdAKur4ncTCM+DpiW/uzKDWFPriV8vKVKg9kKOQmNuk60DwZsxmYWtO9Dhim9D
BH0tT1i6uLM039B0x8/N1iLHov00dANbZYE0lSUU+qKysk1ML5E9pGzhxTZInMgx0C6nkx4goW56
DBbd3bqjqNegI33AjV8jUvMjJ/e9Uv1uToPuQS6LRuojHO4Af7M0U1J5IBs/ySp4GBGPDEr7Z1CD
3kq0DzkR+aHugMOMLalHPfvQRJ15hKB3P+fhe1UW+sbIc38Gmxva4Rfh6P+A9013RlaaWyhejZcN
oGCtqinuTKscCeMcZ9+G87Zs/3Li2dpFIvk4OVW7XRwQ6mr+kanqlx2VBRJNju6Byyg2SVUrLxH5
p7qSv11oaLUwt8W0vCvz6RQa8tDqhV9b43eV8zjQ4HLYzyHgatggugdUP9+m1lLs8gIzIQiAN+5i
fDVp/Lq3hPbURupbNguNw5+QnRnhA1RPyrJhmWK4vKWoSS3182/KQYVHo6hik+bj9zkLQN5PAnBJ
bG4UbLFtX+MjiSlY9nk5SzDzJrUSZbq7fgi/Z2a2G6Mp2gir9pvG3FeJSL3BGgSZupSQJcryTa6H
79s45aFU2tdBZd8cx30iBW2taO4YPfZ+lxvadgbbuBFR7mlJ917rhi8kIEY6nYHNnIo4ByIIoQfU
srURM/qC2ZIG+3QuHrvBRl38r7ksfzdBjdWRZrYJovzJhSMKMlBmT8J1tJ1pZPU+ssirLCLckg/u
N/BS9tARQHm3obtzZrrlwXi3I3hRodYc9bh76LMEHGpa/6K35oqs302J+D7nKTDKANR7YAkSgrE8
NORdwBeTKOfdrrdtli8e+PxHIMHfSPX/iMqJAk2Kbxh1yc9BVpJDulTbMRw63GqcyUySqQzqefCQ
xNvNAJU34Bnvu1CDQ2s0HxREGTitdXhXmhxxYLofM5IqHijv8m6enX6jdclANrPuvQkhxk1gJsbK
pgN3nNWftVH/llq4TcEUm58ys/pCgOZuQe3DQEmTd3WpfSwX61vXFT9lAdAMyJIHP4F+VnM8bFJS
L14lQQ4NpvxH6qiYqq7K8ZOTHRipR2fusu0UOvGW5HQME6R4r/EXSeCKYIsQ0j7gNBc2dIfCQRZl
YDivKNBzHunlgODdbNyZDXBNp0x1z1y0kBOv4k2rBZybWvvHCkq5EbGde1Dtek+aBdMqk9aD0mNt
ItH9laIdZIQmIXgQUq+uf1vaaGH+yoBEGvhBOmkVm1DXDj1JUyLHx6yBUGCFnbFZlGF4lQuMN0qC
lYE0J5t5dmtyudpvmQz3Wp3+UhX4YMd4Cqb0vpH9d4hGoycW8wutokrPMqPHOSk2jRYd+qk7ZivD
dzHqydO7sfZKXv7HtCyDg610/h/cgl0+cIdlHkHs1pV755KsAnlV2p49FyA7p/QD6QlwFNgcxMCS
uXG+oCV7JN76QSA97mP9NEzgrd3mKQ6tz1M6W8dhCNdMceCj2rBps1+zEf+kfbAf2cPffch21d9j
4f6l8v4byHTnS9415RY6lfQNnWcHBs49eAvUUjE+XjT36T7V52pTw1LdtrI4GGrZT53zxRbWD9ob
IWzRRgdKSVtWSx0WjZe//KVwqaooo5SRpVvRzN86YL+bPBF/EzXm1CxgTWj1ojbks9JtFxaNx9nf
ghrxW6f6WfEKbl2RTr5CAXWfGsK+t+oR5Frg2gfHGB9HcnrfkzW/W+fNe+gMpOLR7R7N99C+/rZN
qTYVrNc7oXfUJCo8H9te/olQWHsAKss+9N9UCXRRDdAUdBCinoyCFY1nw3zVZmc3LareKM1qjmTS
j1PmHi3TPRWWMrxYLl/LRRuBUUfuppQ8hLnM4YbnWv1LLuM0w+mPdo1jP1oSUlIbpO+nvqMMYxmw
tcNPZWA95T042iR8wuebUKbXPVuNy6HI7ceuNBee0rjetCjM8tA48yYeu/yg8C42Glqz+EO4ZfZo
vB/6eGFwWJhjlGz7uN3aAR6SDsWO18WFjtZKk6alYwbkFGhiRGqClPZYPmZ1++O5MPqm2vBD/LMp
2/J3d1n5PSsWP1a/SNA0v351D9+ry9/8P1gjFqv03P9eI36K4iyuqrj41f5ZJ37+W/9TJ6b+8h/b
BbVNdwc6Gukr/uJ/CsWG4fwHuplr2zYdFHRn1eP9b6FYGP+hzmgYCrUKGx7RKjL8/wvFa3XZQPNN
2pSJDR3U0hsKxedAM6n4UjZ1aku6Er6b8VxF/gM/mNqinRuaDZyaKNV2Qg6YATTU36TxtY5iUe12
1pI0wjrupZCYkeTVCodaTu5gk16Oa1zzKB/3f6z8f4vgfxa9X87Fsqy1rE5XKtp0XGruzEOnMndw
51Ox3umlI6GjWrqavj6KseI1/yisr5Phsx1Jym9dukuhY+XyzDtQ3E7mWCK+FbmyDWFMRc5nzXCb
x8V2xt96a9efstpAFMwJQmVvbSczSNBoKY7s69/nyqxtZSpU62g+w0G6UNTpLWLYSUTMWh/arR6N
tT8HZnn3+ijXZu1YSMApgZyDo18KGjp1PmlRWI2nuCN1sF3SuAeUvgDeJym9VIYXjqYIyC0X2eBR
1c+/LEvfO1uzhuy/JS05Pr3+jdZ5nW+DvUIsLMhzbAYQjHPMFAD6JujidjjFS/kDUAEOelP+Q4ms
vgG1WTFMFwOtYYmpSy6LIy7bFYCG66pY1MNpDqPyZwi4AKEeJ7+j9+f0rlTlLbX1K0sNN0uBBtEd
gibu5/nMiABb4ILMbJAE9SWO2jZJx+mrDXnjL2ogBH9aPsjfSIC0/xhGFf2Gjyo90sjQZ15f5BeH
y8LWGHR5wQIxf7X+/A/zAIsKHYepkkdI2OY2h3LrdVzBG1fq5SjcWV3YSmGEXFiT56OQW3SB67n2
UbN0sQ8r57dR6s6bcJjYIIvNYwYU4qljANs5H0SZhcGxrKpTbRPCddSYPseyNP56fcGwy+eHxRIS
JILQpWOiFHdpgxoIHiXd7LOTCftu2UU5ZMG7XjaDultIjn2tFKVSksq2sm5s1bMM8tk5ZWiOp1S6
7UrXuuyHrAdRZSxDW54kALfK08IELExTK/PYDVNELLVIeMXkssTBjqRKNo4zAuBpTMeEwJrO0Xu4
X1r34c0LohzLBpmuhLT45/myg1OhgF/I5pQgAALPra5AS1SNXvwm/1erncgX63eddDA3Xx/4xbW1
TGHAaOGFNfDMLnXMImmKeszi7OQGkbWPpV1scyQqtq2ud6c6tcIbZuLlIV7Ho7KKHooCOyDOJ5oD
5AmhWGSnPBwFiVkx3rmSjMHrs1qX63yTTZYRUJnktnBILqye5XZJBa8sO5VwzMW7VJcLYfECmnaX
BXA9joNbT58cy0p+tcgJva3563qJTPwR3nCH7s/8uRBCQ4Bhypq8LE+U1XhdUxzhgc7YN+zBs9T5
xSx5yYDnmVx4g7N8vpY0hsrDslbFSSxajqAU4ASHFHyhfYvWMta9yPrp5+DosbYJ27L+PLgy/8t1
6rT3wlm2X3KnQojIabVy2tBCrSHiSxCQuvU1r2y54mnQ17PNdb8EY6ZmWdlpJoqTZkTi89jN0V40
IHHkGMV76RbDlyocl88CUs0eWJv0TCKee9fW0SnqigCVm2qljjvZDSP0rCx+tn5SQBhiqyxXGRDY
L7aJZFEyuoTXx0zrond9imqMboqi2qzCLH6unOVIMaw7jMDSDtaC5nw0x+k/rx/VF6vz/CUcF1sL
dMC97PBRNyESW3QoOIaR7D9JO8h9PclunpX1Xl3O1WaSq0NGp/ZLP2CCd0iNYCV0j3HobDJUANei
s1lQjLNG91MSZdlXJLvMjxUhMtmIhbqCJ/RE7WAZJyhqTRP5y9fn/sI5kRh/C9glnj9u2aU0HqXo
chbTNB01ZDy8qHXb+9kW4w6NA/3GKbwylEsYYLDZNGIjq3l+V0RuUuTs0MxIbDPaTrThOsbzAl1R
xc7v12d1ZUddomdaSuAEm8/A1j+9AXpuFlWoAYtz+8X0TRsAHMLJ1Y0JvTDcBEkAai1yiYQk+Jzn
E9IXhBeQaOrg+nf9IRtWH7rS5l0/WtX7ujGDGxSKq+OZJkABgwoF/3ExXjFk5HEYTxdat50mJLrg
WCeeFoD16Y3lln78CxdB2qDLaW2H34oJvfSpuhFCZB3K+hhO+kJGtXoPp/RLZ6qPkzaioi6cGwv6
8oQ4BqgBvEm1opEvBU+NJgVTitNzRD+KbA7KlQF0USpZND/T379+RJ535/w6utx7l8kZUjd4+s9X
M2zmMAhALcKzxe3YWLFB5s7Ky9TYjk2tz145rsJ1g2sk8b2cJvBFTg0cx8MjMdE5GZfuk6Cgq3kR
Ohaw0EuMPVm0ooh2UdFqIcm7wLC3VYaaiAdi1TFOjb4mkaq2pjSNiwq/PhkmVIsSTS3zdh5WdLxt
z4Ag414gpqIVxhh6igzL19dn//KCMHmHR8slPNepDJxPfnSXqUUhQj8mogWEH6JT1AIKfqunsQbr
sHe57/ybzMH5KLSrobIfWsbRLevpV770lhfZpv359bm8PDWMYiDZw8XQAems1+YP19+ay0KrrMU4
tk0+PmSBu7KPcyoswGNuHNBry0ZQjfdPLtwgFDgfCrBLViLmqR+deaIWG8eg4Jz4lgjylVeRGRHH
rQkV4uVLS5kTr6HWp+nH2ESRrC7KFoygA0UL9YeVDDLO2Ve+Sk9rNwQUuyogN9r2xZvku3Gh2D3L
sJCrAeTPI3Fhr40GlOiCpMFRpiPSWwsFpLRU440lfRkNrMNYQldEkA67v27vH9snIqRqsxI2jkmi
/h7IAtj+RLXzI/g96nt1J5A7HAOr+KxcMMSetWg6MIekzqhhIMrivEcKBKzQ64fq2k6T0VKCiAD2
g3ux06LiHQeZbByraCk8F3Qa+P5g/hejYPIsyyTvZFtqtcB/zH22G5MOQMI4Kko2m86VwSN417e1
iX3eSKwpuRciSx6ONU/45yhB7wLgn1R3lIhBAc6oTH+silt348XrpLAjjoF3ib+vk9o6HwX1HNXC
1pmPVplG33X6vH6DBORCyHDlhw4S0P71HXrxOimeCkvgNKKdJrmS5+MhuTsOZFvGIyR3De80kM2n
eMmKv+PebE4IMgbAb+L6xqV4eVypsUjSWOh/kguw3YthdTkr4F+dcczpF3wsqqLWt27T6u+bbO7h
lxjokVGYjt8LN5z8xjD7LwZSukijhHl10Bczv399HV5aCzxnnA8iOc7p6t6fL8QgoDQgNmse3RF5
kk0xWO02zwE7y7aRfq07+YOT1OEDYHP9fqmb3EUXSpM3bP2LeG/9FhZOAu4ti3PpDLV5knCRSvOo
5REqW+iLIeVRDdUuCIPorjZA5WuRaf/QtTe2LeJ8r0OjCWdYlsGFFRfn23SL1A3CwTzKwkm/BdMU
/aAU/eH1ZX5hEBQfT6QuXUNyYy9ZyZOr4rlwOnFc8gJCSxjouleapf3jzcOQSlOYwpWXRQbzfDNL
4oOFRJk4DkGCjh9ihfc8Rtrdm0eB8MV54eHE97nkQU+ybaMhLsTRQcUQVeA6h++wUAl8+zAOkD8S
c6QCWLzzyQgtrehaVYljEqQWJWQz9lSP6Oy/GMXg6JGZEzZ0svNRYlUgHVQk4lirVVRQF/GdlpXL
jXfqyv6vSas1SKSGhjNzPkoq6xKJvJpR0Mz0iRQ7IBZKv3GZXxo1jAtv4fru4pVdtoRzCuSn87w3
j30SVB+AQMzfcnTNtnqyVvKGPHzIYMrdcIVfWm7sB7RgVpA+uRiS86k1clpioWX50Yji+tj3qfMF
Y6UdEMyd9yHSPbc0IK4YUZPMpnQkOVsH3/vCiJqpHYUo7RVH2SYjwih1+ZBZ4bjJjAF8vKqAOndz
bPvdYllHV9UgjhptOKDfUd/noZvfanv4vK5nwQDBr0smlASAKwh7LpZgyopoVkWdH2sHvtpGQVn5
4DSFcyp7ffilxOg8qj4H10pj1zDbmqHTqU066O33BhW3cKvBR4nvWmVG1T51+yr3Vtft44jOHi2P
raJIb1ytK1afN8ilfOdg/RROxMWmBTTEbAMnP6Lw2u5jxHxOgl7LH6nc2Mewiof0rm3BcCsDEmCQ
D6DT+7GLbvlJa4x7sXBE2M9pagMd88t2KSmZXqAQeXW0IRFFGz1Xcte5VXEfgPMFsO6YWeGVrt48
lMFCtTjql6i/Yc1eBACYSZtKj0CgHe3ZyyZTfQgmoKZe59eO7O+DeASHhWuw6Wc9uHE/X1qB1Z5x
WzA2EqDFhUWbZjfjsamED2+ovRdBZqDbbop/MQrlK5ekjIOv8aLW2eZa1Fa0b+G8yz3KofV9kIS3
en1fW7b1BTAl6UsW8GIuY6THZTLrph838p1uuD+BOiGKGtTTDdfgykAoXK5ZEnjDhrhcNGHiEBoA
z32Ep3t/LDob0KCW+/EQ/n7rU0BeieuLBgEFFHIJ55fCzQA4Wlbm+kqLm73RTwXcLsDu/2YUqNGE
myR9L7trw6NFwCzkFYgGKFN2CycPkdr67acarwaACoYZq3TpT5d2XWeoZyo/bg2xqeu4OsSFq3mI
UqobE7qyQQxFcXK1gLykF8tGZQMB+tlVfokq2c8Y0IVkiUlCWNOt1iHXhsJj5/0EBengtZ3vUFdS
QNGiRPk9FfyfVm3JnelYycmg4cENE/nSI33GKqCCZq5p78v2V7mhV9LK5sDPG4BymZsWHxMSrXht
WpVvKbJ1x66U8XZsUfK+5ZOsD8a5XWRwSSzEM+6uUz2fJxqHqQJIGfhjHaehhxEuUw96rPs97YYR
snUeW9/drsyRGrcsNPlRw/tVlm51HydKJ6fHofioO26lIcIEicMzUZcbdmBz6x9OI+IJ6NMEMEFH
OJyWPXPRnDrA1LQ0pbNHQrbABHtuhGL8p0ksAyzhSK1vA+0OoVp6ErifuyVf7O28KOrSKPsqjyci
2qeIEUZo8uEMbqvabT/UQofINwQyfMfvR71nKazEXd1V+oduqsR8R6cA+3vdtuZfSdTW6bFETxSZ
yroK3Bsb+tI5IpNkckgV+epVN+B8TeuqCSHLBso3S/dzVpWfXNTVNn2hPeVJ8KRF3Y0I84qxB/SC
TgWpmPUUXeyhOVHr1bNF+U6FYwlKcvTzoIlvZHWvjUIkSfLdcCWe3/rzP3IANhhzma33HD05gNeB
smEf5fKGBtSVe0esTD4Hj4Hig7wYRUw2MtQDcwGbJu81yxyfrIJzZ4mb9+7aNmHvyRo9L91zn5w/
JlTRTcUZB3gaebd0W8eainckOYCxGk4bH0iK2ruyrf7VMuI6S55MsvHy4nCAHl4bMmDDaAZR7tMY
6m4TT8ONzXrp7qzYkvVhJvxnGddl/mNusLojc+l15cOrQz+7hdw1z1V/X43N8BQupcGtgXYoQvQL
uj6ZbxjqK14fFVFifFdHloOjebGNTWGPZYO2n98NRbsdyC3vaTwjPGNYQ59lrvzStUBhoCle9W38
CFdYFTeu4bUDa9kkrcieGyTP1/3/Yw26vkSPU6cbAn5faWxgDYzfUnuMdq+/stdOLOVw8mwUq6lA
XNy+DMXUfkD+1C8XOn9oQ5UjpCxj84SKj3tDuufattqG+xyLKJvFPZ+SnYmgiBfT9UWpBV9p/jO+
H6gb/+qndDqYZhc8VH3/I6oy8aiFi/Pz9ZleWVBKoGR7iT3WGujFplZJEWbWqGn+NLSZQKG8E3ch
7V5vlVeujqNwwzBoRP+XGTMzFLVtplLzm6qZ3+m9LpEAN+wPb58NxXB9rXKugIZ1rf84HrHo+HjX
DXyRVJB+u6zfTr39tlbVa84HJCL4FbwwjBoVsfNRpqjI3RE9aL83crXtBSyXAkGTu9fnsp6xi1f8
GVEEGEenWeZlZIF2mZ7bIM/9IsYbX2Rh/IoRV32qizb61JrVzZLilUNPxZIUAHNjcpdaUoUOszZM
O1zLaS3JkNryx75KtqGj3apHXzkNoCS4YOI5b3bZ2X4wgihKRK38weysA2UVdU88eytLe2VCrr7W
9NYS88ubFYViRjvXVmDqF3VPcwbnXd1FNKcoy/Tz65t15d2hFQuYIhRgyJ9dlitpDBb2vWTt1GKX
XlYrfZskzfyUVpo8DENsfDKDvj68Pqh5dYIKiKWh4+eJy1pNNlCmJ+UpfReesj8VQntYQUy/EXI3
Tqmq5Xg/0ALko+wNqXl22qIHUxjBdNQp65hws4XzN+V90JYabRLkpm3H5evUlTSYoTgbGB4SJ/oX
05I6CrBV34VILiCLAnNcGfC5O3tqNo0T2s6e4ECd3Nno0k0F5NqBDlI4X82pgFATFdMXzXTSvwVm
lIY7Q5jvEeyvV459CMnt9UW54nnzRFJbpfROMPaMmvnDBETT3AeNOaOxofX5Hu2a8r63RH5fRI22
F6lLR5OkAwKRl7H9pj6cz3aBofHVkKcCYvG8XX8MDScpq2tkuP25WPQNDZWUP2Vj9/a3CZgIx8ym
0iEd/cJip5JnFWUmPFE7h6vWI9SeTDH9cqzxVhRz7XytJo4qnOuSerw0dHVJG72iwgQhSXgI6QV1
Z9DFx7Mbad/wEa9YBIJZwKOOJO50XygH5qWuiqCXvsoC+TjUgv5ntaze7lUzDdZsRUzg814Emxb9
o5KUIMcP+6k5NE3iok/efnv9BF5bNVDnHIAVK05Me/484JjFckxC6ZeS9qOBAUEJnfx8n07CeP/6
UC9RsCDmQb+7nHNqAy8w45hnXMJpwgLQe8ErWo4A2LZT7ISVF00tXW1m5IEaqzjkokf8aD5OVfnl
X3wJRwcsKg3wgoQT5xOu8rDVUNVQPih5oog6Se4Q7gjQVAtQTRFQE3vX+YYMTP7Axmr3dhCm+0DB
6bjhHV5beaDAVBVIlXP/xPkXURYhtrbEBPgI9+3tYcgOvTZCmDKdW7qFV15nPGAyMBQcAeO+mDPN
o8Bz44zTmlF6FFjDj9GYuwcdb+Bo0Ujx7Wk5dzXzsBlw1Rj0fGpFN+ROXHByF1SedkhSV1vXANX4
+lZeu4VyldC3gC/icqyz/sOC2Xoj6bhnS5/gUx6qwTZ8kYvmhgW7NspqInE0uOsUbs9HiW26KJUU
vHw61Oke5RkEHQb7Vp3p2pPsKpxaSsNryLI+FH/MRUvEHMa6ZvlS1XQPFYHltZZKvHAhNGrscbkr
8uKWYuvLEwieh1iam0g9iCfofFCwwkaMHLSDJgjNIQbZRLDXIEJydW4Z52cn6dxBZCwsGbKGvAX2
pRy31o1SUyK1/agaIPAJFbprx91GQnDMyB9sqtJNPzXpQIcXmpgCbs7NoD3ZfaBDEwwzcvNCj/J9
aI26CQOjruo7hbw3agUtMiWbRacfBu9+fUus9OXdoQcK1he3FnAHtc3zRdJMpUVA9y0fLSVqpvlc
PYxWvhzG1LHpV2NDy3vrsV6brpChf4a16/KiXpHFfQWmq7agKwMB7HpzlVCx1Y1jfSVAlhRnHdKm
xIwADS/sYDIu9N0g6e13KgQ+Hq6Sf67TC9QC6dgD6ze6n5ANhLafSz8L0/G3GzfZjW/x8nLxJRwQ
3Q6ISthRF4uLgmQRuPSg8M1c6fuptn/ScuaWk3VtkJVYhc8Jw8q9tEaDrtduT5ToD5lUXmmrZdtZ
S7R9fduunRN8Kd5qnE8q3xc2LwD2Qys/w/FDOst7oG1Q8EIay8txwXeEk7dKxtcur9IhK5FX5Ppe
lj4iozNa0wpsf3HpD0Bfndofc00hNeJmN1z3KwtIYZoULak9UHCXJtCqnX4KkaDzqS71dM+raeTR
Qf8y3n7yGWeN7TEwxHQXRzIQyBXNQ4C4AHWYh9YCFpJo6YfX9+mlpeXDIRFQCyQvZYsLS1vMGR12
is7xzaqVd2WBEpId6M6pQ6Z929ki8uelsW64ci/TJhwIYi7KLdw3qBznRkRWmjvqTu36QC4WCECD
3n9ZmppMyTTQgUTw40dtbOdoSw9Gd+X5i+bp9Xlf28SVJkNdialTNDv/Co4K4sZtF9enJ7T1kR6b
7qPd33zHrpzK1ajgEuMbU3VdV/+Pd4wwsnSN3iUXNVoflSbMR71e6eDdXN64b1fmA2mPy2aYvClQ
NM5HohRjt7lVBD5Ny0wPoqaxDQup3di466OwbCtPjBfs4khWAvGVOokCH3Un9ymHKbahypTf8Iyv
jQK0D1SmTj7WuIwnsthaiCQ4Ho5bBu9MBFegeifljahl3eGLJ5gsBrUrfHAwJpewesNK+DM4ys8k
Uj4WWr17rG16dNyE3N1QT6exob+pGCrrzf4g+HIIlgK2FgS4lS/756kYF7WQM0zJdFXKeNebFTI8
zRg3t57O9XMuZri+J9C1Vj4NUf/5ODEVZ3oILdWRnrLlEUk/S9CLFzGejQ5AeJtGaXtXB73zXx1t
WM7XtZmv7B8nUacfkUM1Fa7Q+bh26hSBFQZoxxSGoBuDDjAT2uoNM+xemx6RIGCQ55Ny2QHDsbpZ
Q/YyOWbLvGh71E01Tj4pftosKaPad/loIgFKX+PfjaasD/pkoh/Rj+NyrGwYrqj2FOhzRBqtiyHD
x8L0HL2uEKGokO+lZdQS0ZE4mZdvmpV2oRfXlU7T4D4bJ+//cXZmy3HryBb9IkYQnPlKVpUkl2XZ
lmzZemF4JDjPBMGv70Xfl6NShSp0Xzq6z+kQCiQIJDJ37lUUXvCATsI29xh5ZUm8BBP2FaOdjOIw
YsqKxQBniNyrSVpf12Rd8NLAqg5uBNvhXwOpSrmz/MA1oirzM7r0DVmoj1hBSnuXl2lT3Cw57lsR
ATZmy0XmBfdlYwLL6fpySh+zVfoKx6sQ2Bc2RlhfaFeYO6rjeLiZRls0N6NWTRZjs++iwaczHkc9
y6v8fYsboxPbSzfpvb8M+Ipaa5Y9pe4kyl0TjN0YQedanjSoK6zKCmcWsY/Byn0yu824CxLfvHNb
F6p0uQz2dVbgfBZl3sCWPZpzGKUYND4OGQDoOCc/TVq8ssp5z9nsKSwDavdb7lezc5smKR4KtMCa
2XsHb2M7NvC++YudzycfhVlQ23TTFTg4a45zAM7XjVfa2AaJNsQ3mataeAjMWVy1aR9SKE1RdUZu
UpZ/7aoyjiuwtmWHdgQTOX/NksfXj49/odjJt7UpulA/BJus4zR9Fyi43jL3Jhwp+voz+qDkNqgd
+z6fBhMGqZzGGw8G37VvGPPBW4zhgBOx98Ee+wBD6TIFndvm4b0wy+lC2HD2p7k+xyuVCfqjTq+3
2HmPPP16OeKvW3zEb9Q6mt28GjGc9AamWT4lw98enYC+MQv+B/YhxdjcJeVUsJr9sv7ZOJ74nVSi
wSYpnAcjfv3hvdwfttaJ7eTneoe8Y/v3/zkVbcUp1tBIeiyqxIQ2RZb/g+u2INNfH+fl6cs4DvEN
Gj86Y08z1ebUpiGGY9NxMxSH12aIT6K1rANpJO/r60P9U/A/Xw+M5ZFmQ/ztkjI4iXdbLH8bMzeH
oy9FYe+El80P4ZyWsHkavIn3oQ77bD/LEYsA/Njw2Btm973N2v1iBY3EBGMlZt0BYK4/LPXUeNFQ
TwkebdyDa7yDNN32M4RMvMwC+W5NcyhLiLezO1u0wqE0X4V0AoqqduKFd4YXWl0sT2oCuR1TbUv7
d8GwziHcr7l3LzznlxtxsGnxKABvRVT6b56/T29dphyS+3RUbAg7C7OQvy3M0iu16vqgaFqJ/Vot
+9ef+LmXSzVnk+1wdr9o1LStPssJH6ajLmrrne9WGZAYgF55lr4NDrXlhskT0ebH1ZASGJfe5/Nz
6ozdUkDeZUn38bBayU07Y0D3+oTOfBW0NZP63rSoBOInX8VKkx4N7qKn6UU0OPOIdgfq4lJ77ZnH
RrMyB8sW+9D6chL3Tli6ZbnIsNlxZyhwGqrwNDZq32Ty0kXz7FA00jIdK/BZIc8fW+mnJdjtuj8a
jYcla2Ga0WLSmdjVRn9hRzmTS+Uuu1mGEFCRYzutLeNh0WXeFurQPoglTJkHe3dJ8bozZvl5abHi
o6gxvKdjE7M9VCnzGrUoz/dpW7eH19/jy8sNpVL8ZIl70EjTiPN82hy3+FSFXY/A0ujeubkbfDDo
TJVkcEo6xVLd9Ye20ul1yX6xNyd8L9/+A2hE35K57Hkv0pvW3NBoEIru2Cuh8L71vWUHOkDX2EjW
0w/D8Jm8GLDF5bs6SGT/F8QOL1fylh7a6iiEgFSYTm4J0NyXjVuxHoPN/a6uYF8rOHoXnvOZUbZK
J84uNr1iKMOeP+d8yY2ht5BvW+EkEG64/XXtmeObv8pN10sJkmoTG/upcALSyWxpLqC4+E7G3tu8
jMzw4g56Zi6o1SgDIOGm5nlaL6b/opCYc9rH3BmbTYk6YX8sjAsR89lR2Mmop6JF5RL3/IlRhSTx
LQvnKDeyLBgG9Tknsrt07J4bZjOpoUTDp++fJm/LMcRpOUxwZaiL4a6fZXq7Lrn/Jr7WtimHLO9t
hfPyodRYJ5NpWh+7e8M+6tKg3uSW9d1kLOL+9W/p39n1/FxnmE2MzGzOSGrLLuy4C2bOscXTbNo7
pjI+Wa4Md5k/mqjthvCjXqppF6hq2Q/gK39jyxZCl+2yZp8WZXWYpgrvt7yduVFMepcVub/v4Vru
CS8hY8+q2ZcOXuyqT9o9mTh1aynMQNtNFCTMDgz7WKW7ChX0hU3z5f5MxZs7vE3VzkGSdJIymH2b
KN0vrCPVBE0Hqx/G0NLxJSdftHv9MZ4ZCncVzJFIriPvOm1PmJoMNCrOZsdahcFTmIM/b9nGv1gp
9smvD/UyGGEq5KbJ35MOfNEWuC6k7BfuPqw+We8JecVdS9faQ9FtNo74Xf6tw0pd2CXOzQ9FBNd6
tjs6MLYz4T8RbVIqXzdZwKCtLq/XuXNvXRrZ8HCehXkhb/GvcvtsSVL9RLC2tfn88wY6Wfl2axmg
cTx1rGTr/a7xOlhvpiKBJKGmoYaLbhQpSukai9848RR7SREY/j6DLIQbpVrXIwox+8kahZcfhxBD
j7BfRYHLp4CuY1uDXGPkJMnfURad2BH7dUfMYYFvtG4zdHtlllz+2tqiLSzX3OiiyZqsEDfUzh4x
hMceGVd3PGFjw51t6zD3Sn9+/SW/2GK43ZAXQiXAoiLTcLJ0R5NUuV8Yy9H2k+wjkpCVwPZiOv7F
W6Uxgf5jOmo9mkxfBDCJAReiphEBeK4jAFDQRdPRtXBowFZcWEAvAxiOzH8JUXQ1bNGn+Tvpm6Cf
DSc7OjU2s+ikhp0oRXaVdY6VxR5m4x/NXs03eZXbe8OdaujsbRM32CZcOL1fNtnwU9COUw7eLMZe
1KVltvb15uhx7Ex/+MTNHndwH+nvsfIFzurSCNL6qqkH9xfkmOVL0ODZEplra/5YoL5slBSKrxeu
GGdeBYlwlBMErlRHTq8Yo5zQ1AZ+ATZdY4Y8ztahXGpgQuQ3Lmj6zqwtpEBsHbRrUbr4l3b6z7ec
zXry6zJgqHkFCT5h8pk7dnZhmzozClIGOul50ttVePv3/xmFBjefYMwt8EgoQYpMZREPPgbbr38n
55YVN2w+Z5ayY3IRfj4MohYurJ3Oj5zJeba3wIrcjsOYk4cKeMURqOrVj5Gxpd9Dtbp5XKSB8UsX
ur2ncQCn39d/z7lZo4ejvIq83fbc01lXihPdMIqjhou7b/F9xG2zu1ReODfK9uI2LRFRsHNyXzOr
ajCCpC2OydrNe67X6qZTzXRhH94e3ck2zG3DprIfoCRgl3j+aMlMJQ5+/90RUX22C7nK7xHuDzfY
s9Rx7TbW7vVnd+YToFsZoTeSOsL706yxzmyzXz1cNUypxU2C98S+X9b6g2NY7VsDRXrstrs1pYSt
k/00QYOL/4Rfp0lPn4Xvcp+EcJiwrbiwiZ9bnHTFbopPx6WP5LRn1VILtx9c9o5GO4EhyQen+pIW
ni53vg7T3xZAjCsHq4LfvtDgSMaeXFQ0hUvbx44qRHZhj3kROZDQY2FS/EUTwql2cog3DW7tXblU
xxH1zX6mJy+IddGMV50IqyyaGBPVg+1curyeG5cTZrNLQF9LQ9rzhRQEI6JoUGFHc2j9m8BOi52h
QDy100oHSCZWwAQG15AL68ne5nOygGnsZ2fYHMS2gtzzcZO1GDprKutjavUmx78/o8ouEyHuWdWy
ivJgGD/OJDSNr2kny1/YRbRlpKTj/TKqri4B+tX1UdTeSsdPj8QQ1oUsn5hF8bSW0/SpmNb2KrHk
4scjFWc0DBhY+phdZeI76v7sRz9YmENQ3St3RmMW1TUmjLQPjW2zVvvGWrBPRpWu1h3xVfFrqALS
aV1gw/mYO8P9gjVyYvIzaZSJAo0ZNfqiZIMEiflCqHxmR+Ey65ND5MMgB3TyqEqRaqtXqsajwIWC
RU4VFJ5zaQG+fCFYg3DsoOimYuicLgQYXhTmrTo/ZgU9Thm9QF+QiWT3Q1M53WFcTIhhODWvv4vK
8SKaMruvr28xW2ri+Yqg2obqhg4krtXmaRiLHUEvaiPIcXdJOektr0sldryq/h245fiuwsLwnRxG
uB+rZ1zadF5+Buw2xHOC7ifkd6e95aDYaXNay3zztCijRebXjjWIw0o3ZiRnzerBf+7N75Vlz1hk
BjGBQfr6/BMoRceh63I8FsXofbTzhi6nSiaXgM3/7MhOHixXSMZAMUdC5lTY0Xje2k6F7I/Y8ocb
CiussS+cp9+J428ckyUYtrjdTFo8m7fvyRwA0MSyVsbPrhnQTRiNTgh88BEE8YYf6a9AhnI6cFDU
E82xHtYCMwfEj9lBHnVhp3h58uD7R8M1YhEkAlh1PH9KEHlUaEGxPGasi0MSDr/DzP5MTGRdCA/O
DkRFL+BLo2J5mpy0x4WkR9iT06URfwKK4bc7bC2TY9UGwVvzB0QhvA3cElhwBDgnxze++46sMNg4
yjkwj6qU5o3IzLG6cKhsf+b5m6f3n5ie6j9pZNQcz5+d6rMktIcQJkhuTPSp0yIHgmrJ922FwDLL
DfuSPv/MQ9yKPghbaMJApndynPR5ObX94lbHAuDTbg5dyD16sfaray4XJvdyW2Ry/xnqJNBS6+y2
uqGX3HS7frc6NB3q6e2+k4gN/zuK9fwRajnWwpZ+day4hMbmGkw737jodXj2sbHxeRgpsP5OsyGO
mSsv0Dy2Kh+/VPhcxV0hHPIukCFe32XPPjUy8Lgrozek4+X5fFDQEuM5jGSZdnfjG1W/p1cyuPDR
vtzLeWr/GeXk3Th6Kidy5tXRn3zzkIeNd2haECsdWYVPhQXPBTnJcEMT0ZvlG0RRm64BSThwFJLQ
z+eX5XR6VTPsOz8cwHiL0ttZWn5//SGeeV28qc0QFhUR0dPJ9GQFYImUEtObQzPWZZ9fQ9Gtdo0J
y/f1oc68LyyKiM5wkMQGKThZfzB7DbA5bX9UVjr8LAn0jyog9/D2UXzeOMls1gStCM+fmmKbT/qU
UXQ9cQoh3dhiq8Z/ePswbER8tJsxHyK258P4FQ2AMklRUpqBiJTrqx0Gh+XN66OceTuIuElm46VN
4+2pgVvlyqANHCqCZT/Jr2IO130Van2PmfTbL9JYGBE8bz3opIROr+t25xqDa3CJgMBrXU1j0O8B
TYwXvqYz2zjGd8yI+yki0dP8Q0s4JOmqb4+qqd3HKZjag84s//1SlPm9X03jhT6EM2uOOyURiUP/
FBq1kzU390Fr6tBrj9BjnPdeZenYr5r8whX27Cist/+rb2CD83wxyBoUTWlpoJO21R7kgCozMAEK
vr4YXgZ2FOZYc9vqdmn73BbLf1IdpRfgE7AQ/ARDlX0q1Eo9W046zkt/BOtd2lezcdGE7szlcuuz
RUXGVro10p+Mqt10abw1RPzE2nnnWSrvoqSC5Cwmd75LvTS9EUjYb8VsdlcpxZ9bX3XDQ94ll+QO
59bOZjWFMp/OfraR5/P3dYIl35C0xyER9HM1DsjXfMqegGT0kIFAYEWvP/AzGTzeJdIUxiSeJ1n8
fET63Laod2mOMHiPvjG6e8vX2U6DbNoXBhqDCFs3405OYFmqwl4AbLT5lRksFmidKr2wf/6LD/8T
A5F6wjwjINDiV1FHP836eKIzrKVP3WOHXy5gZCeBLtQgdBoMJ33fraC3fNzF7vN0ce49ZUN+6jDz
k1mwPKAz86CCh8bbwr9/v4njl8r0ti7JjD1/RLkFYMSYZ/coTO44BQiSw2ABWnn9TZzsg/9GwVgN
f2DEwkhyTkZpKyv3eh9EdUlacfNqCA5wnZpdMtriwpb7r8Xz5ClTCWUfRAFK+eNUKF/lphhXnThH
OtrlnZpqi2sagS8ou87JHrJx4LKMNWPwc7YH9N6d09s5Rjtzl8bLtGYHEKUyiw1jCRR8yKr7BSis
ltFc4cQdLaMKHvRsYUMKXT2UOzI3wzsDLs0fKFzmQ9oLt4RTKdGrQ61y0xjprfYPg99UZjxy6gGF
b63wJvChylJjshYgwtiVAwoOKMjEBGDkmdupolpWD7YoYqotzVO1Bj0cimRZ36lyrdWuKFZxdGfZ
f7KcafD242hTLctQg1y6HJ72BGwZee4grA2eEg/21BWmqoLc0RU2ZE69NIgmqzK87UtQ1RF3B7Wf
/Tq98VrdxYvm69qMoJrDWoaXtEVnfwfKIirQlLS2ys/ztUqCM8XgIhTHurcQl7VOBodCiaY1Dpgw
882iJgyhfdEqhvP+umIauEoHb1q/ccUFH8OTI+PfM0HXQF6QUx2RwcmKxp9ANhmyh6PUyvlY2LL7
OGHbcKEGcX4Urkyot+ggOK2Ho8wYx9wwqbovQXvwLdo/F7PJLwTip/vkv8nwWll8/AfYlpMzokY8
OtuVZR0NpZfsKsyVcK9mZQ+/0JL0j0EwiC+aRdJHie7lD9oc4XVOWmWP7J/1PfdiQGWv7xhUWXib
J9/x5qu9eXpQh6Ho/PxtSzwJAzSm63GY5+HJ4CX8pmk5v1cIHkKyXcmA6XAIlNrDKLKKyiaAe1UZ
bl1fJXVVzZHppVm6T6TfruTaBtimhUERm5yCRH9apqQbYws4ehOZ3WpS4DOcBA6m061sFba/+Fei
LxW8RxcSmKv99SvoZsxqZ2ssr/1iUZ+8SSInhEaNxYtLn8ddW5ldEWeWSWN7wVoFYJYtqoiVDDO5
71WefEBaBTelt4fhTvZyffL6JRWH2ckz9DpDhwMZTUwGPf/rCj5WT2mHd23TGfd65c9GRelQ81J2
F/xJXHI2+75PUdMMgwh+NaHCGqpKKutTz7SdPXS/pQF67SU5PIYQ3FZP9lnseJP5I7gG91u1pGxU
ZuPVODIvrdL0UDn5tyDopk2l548Gt/RguK1MlH17ZXjkvFo3nB4MqqpWxN1jPFToLFogokZt7yFI
47WTJVV1bytfql0leh5wNzr9FNvsin1EL8Dc7BpMePhgs5FclmuC0QjLUHwYABD+EE3zRw2W9UXK
jAKraqT8YNpqOKza7A7VQpkhymDg3Du5X3/oin5+SKhxP3Z4ytlX2JqKm2mqelaHl2TXvTdMf+H3
2M3Bc9fRicKwpLBbhGN/B7QXbkOd27hSl0HA3ckxikG8C5a8uSkn18qv6kqSbVSq08uVdK35V6Cd
vo+Xbu0ezRlWsPSH/reXrosV9fSyo2cd6/6HG+iW1ZhM9X3Zz+NNYtnDbwkUe4y9sAyQKLqr+ate
hXHbt2kJtnXp9e1IDfH7KPLuitooOxyp98bdbZpxCRW+a35SRSe3YGSdfySfrMYr1L/mx9I2sDis
4D1+N5su/9mler3LpxbqOc4BnzUgkzUacgdF88oDhlgsaxw4q2zeZ5lX37ROIR66bBgbbEIS70vA
d7BG42COJcvBco+AGOHSKzWXt1XqNffhaDtFDP9wzqPOcds2Hpe1vVNFbgJCmxz/vqS9adobRpYY
hNJN6lyPpSu/hqJWD11lJj9waAvuK0VjzWEO/WLd5YFlPI7jZGpgoX0Dcs+Y7QauobTUJ01t53Pl
en4aN0lWwJhlSsVVMNjTcptKxIq7ulHTbVX0zuPaWMh7l6EGrlqgWfmzeClKlJZuq+E6LXpR3ZdO
JcZbZTXWT2AC84OLLi3bCd1hI+CL1EwBg0rZf5xHx7zH23nchC1G+A3Y3+TGlOsAxFnz0kN2yNQq
Y+03Yf2hqAbRcozDmo7cfNHdrZbO+FHmkLR301yxSy3F6LOj1I1xq0uzxu8c1wGCDZVVHgT1lo4S
jlc4ea2h9qabhyt2iOXa4T+19l8wyCEnCD7xXnuG9wsr4cLkyLf9h2JOm99F57AOsmWCliHKdqJc
rUi0vhubLPtdzIlKP6dDKx7MJXCyvZvSTxUVArOHd2JYPGLwsatucSbqiDT73AT/PAaFjCkxjlms
MG75aaFZ1hFbn/UDLeOafspcURXwc5sxjDQkdPRaWVW+XwR6wo+bh7B5JaoB5X4/DPBF2zwt/iLI
CJNIVu4i90WTB3847FXHqpz19TBxuYxNr16TOGUj+ytmNS0Hf54MxEO0SjW/lsTFnthN1PdCGDng
0tztgKIyMS42VtL+GGkyR55K39+OjvzwD6RyCiGVnVVNnLSLguM6uoMbhZ2km2HEpxtWoR5Cb2e0
Nazadmk4B+zMwBLIxj3g2vG7EXR2j11tXE2mfW27fQsOtKyDb3Idltiiy6OHCJ8a70rAx99o2/W/
DKZav6JGMYIP2gqN76ZZFvlhgS8qDza6pxEAageLuLZ6INVW2rHRp0uRPK6rE6I+mip25jEp0DBr
+nG/JKQZnvJuXG/LdOVMGVTOASExAeQKuYxJ++BpXZXXnVSivq0zZCg7Ky+WD1O/0AoyNUb+jR6X
5GuGHv3opO5A10uKP36Eqlh8t7IqfNf2BseQ0a/ZZ4gvRrrPEO4chepMG3n6uDg7HPcwbo7nrm6z
4yRlq64NepP7W75v0DSzkIv7vhgmHUa078KPHjHXCKPMqIPvazkHS9w4K0T1aU2C6zoL0k9jbffA
1PDub/ZegY6Fpn8Av7zRypPxaKSeFbU07fAFp30dAGP2alZ2UXnhVTDlG8kh43jaG0M9ZB8CIRHB
pGE95fuROYG4zdpiiQOdr5+Bc86CmH5w8ljmJjhPLxv1+1LaGzQb2Wy+2/x94ArnIv87WcSzUW7U
GT1k3SoI3IPRC/k2k/Zx9Yu+u9IqAfSOxpSTvuphPcTgSNbrMKGk+6GmyAR4OsiFfe8ktdERbZRd
dhO2nXldkZUGlOtJueOfJli3jpTqr4bF70xUR8P8uxFdfpuOU1JEbkrfSjwREo/cU1PW61yoYohF
42JeB8bPVbHRO9Zj7yxdSO6vXW8dRLY1h1G4eleYmzYfqmHum89yIB2FlbCFMb5IoJhGM69piJJ1
RhVFMaC4k6ECk+LPtsFFZ86eOpnmd3QC215s4hEDl6GSXgma2OnvafXozR3FFhiZbiqAM1fJDKk6
86z5GnNvp4spadt/6VQdnf0EY3W5WhrdBlHqO831ADRcsyto730tpvoxJHUOwaF2Vr631PduQ1C2
/OWWe/GuDzr50zY856/jG1R72NEM8/PMq1p4Hpmh9zaRGMHWCoorbuFFp1HCxgS9c96eYpM0oR3T
vDP/gTM8/01cpx+idivNR0gDFZVeL1h2mdkPn5Ygp/mc9Hf51DpGuuyrLPdp7G7CRV9XUPfAz07k
xtWUuPIp8YZa3fqagi7A8JKvDaOclhwKl8EoDQrnYU2yBDMJ5ZsywgC77fdOCCdxRwlLflJFWPzU
yH7og5Dz+wZx5Y8ipXMLQ9G+j8Y1yz8nq9vKuM6UTd0kWaYmSubW/SadAoFF4o6GFRnlKN5P2ZT2
kTHgqrYbxmyz/i/0dEN2pJ+xNcsa+7DKzfKwI2QZIqeeCxQFpkjdnQcy7Gs5hMV4o+ta/yI2KvL9
DNXvXZ2ngjvypsiALDTmd/grAH5f2tIuIrpzlaCBqdF/VuwKMmD2odPsskmXBGpUGsaoHrz0HjYk
+NI8T42ryVvsYE8q0T269cCRivXU0sZLPi43pdkDDzG9Aq7H1Ml+PwMvqmMajUDYmkmiPhRpqIs9
f019VbSRdp/CvCKwa0asn2KVA0+NnLHCWjZoloTgrZw3HaDhNgjQg+S7dEIri+hQw+Exgaj7aZjC
+X26tNkQ0aNHUoYjdQA23AgotphW5H9ox6/6Xd5b4p2cECztktKGmd3qkYDBMFoMIukWnp/QrYxw
6Cez/mg5M39fYXKFjU5d8KHVmaWye7uipBmD1gDcjiSkx94kXVR13ZaBhNEWZsGTZ2euH+GWrvF3
UDr7ITyjGRACdCEAEAcKUuT0ONJDR56B1ruVM38sFs19vOAoIb+S9uF92a1rfyi59vV7fPzq3/VC
wXtnqyxsbrA76h+1yJt2V0rAQj/1uDbOlT1IDtG0C8o27iXWY1G4BJWKasMDKYUPBSXoeuF6HnHk
uhbb71D/qex6+oQXkk72pWzlg0v8015V5Wws96Mowh/1GKZ/oKIW34Vb8cXpReNyn6b+F5mr5JfX
z+FVHtIttJcy4LZeLbyQ22UuNLQqiTP0bug8BwdSuL2Kll6RmPFSDCstRTUPebfas3L3Kf1ZqBHI
9nX7FiMI0N+l9tq7ySKVGXMfnG/Jem4OkZOnvzhQsNqbBLdw9X5V83w3K3+T+HQ2n7DHSffRDQZf
RYs2RIrYoJfJHycomHlursuH1Ci6kVsdhniRnWNDArLAlV/YwalZ8zXAwJlFaY+Rtwjv95SI6oqo
P1G7VGvjq6/sIH+PNQuIBQi9052VKLZBg7TVZwuWb3g1oCaX163TWF/gwDkf7D50hz8+Wi5rVxgD
xnN1ntVfamNgdUnaAu29kkmeECIl7R+jbkhtqr6hCapBhcxPQqzr7Q0sj/ob7A68ZofJnLQ/ln7l
fadvHxh5SzScRFx/gkdd8tijlGTmV78Z/Ac3T3MzCutAP8o0WEUsCwoLKlwKki3GSsxvdEkPdNo3
ux9oaMz3bWCOG8temD/8oe5+tarosUa2tPvB7T0aTENLb+3ZxHNJ3Ple/TPg6vABjQ9BIm07cxp5
kOvT65WGjethtIIhbqx1/LtsxDPAMVWS3xhjYqd7G2SFuXOx4hhpGK1H+0LW9qR+uOVGUH7RQog4
cdNkbFnt/2TtDUgGydS39nHl//eubud2y59r0jGqWqE6h07ZuURrY5ixcDJ9yULvReqUAiLJXdwi
SWULKgjPxycBg4Neg1jZ8/o2zjEYjqvUHH+rtS3faB6xzZUcEHrBf4piTDGej5UOVQ0irjGPZu/a
n3FJcHFXcb1rvqlL7pQnxYBtKMzOmRUiX7iNL1SDW1amRNx8HFv7Y28t9XtyF9ke8aZ4msL6Qpb7
7Gi0QG41epc84Unm0EF6PbSpK45Ja92Vywah0uRJW3IvV32rH1/PXYmXw+EIhBzSJAtN4e+U/DN2
o9ctY7YcQelaxc6dqtQ4LN1cHOiXNvOdMaYpZWhjKAkmfG/qY4M991GWjv1NEMaqaEq80rztA5mi
wutW9U14EJoiWafJpUaBlwsMAci2xjbcL2LRk2dTBXoBRTavvHS64zWXtnhJFlLQs2G9rc7GS8co
nTQ/6TyEBdQbTtZXYNhyK0gdMfQT+8VYmp0bTPbH1x//SZ3t3yiwHzxWMVOCnPF8FJn4eaONXh89
Ok7faYRyd7PTNJFrWP0DACaxGwd1yVv5ZaYWX3bQLbQkIG9Cb/B8UFoIxFC1rT4O2hRxIuYpDkl7
7F6f2rlRkMWRFHWp5tGL9XyUIKmDlVSzPs5+0BBChs51Jde3SQr+PT/bxONn2/WQYJxMZdqc2pxs
0EcOA/OIQ4PczzRNPAKYmA6vz+fM2qM0BzB8cwbB6fBkqE6bQ15xyzriFCqv3WZVD4EHX2eyqQ5e
yCifG2szFWINUu/H1uz5s1unzs8wFVqPIzfOHQRAUlztWu8ZKr8wrTPfP107bHD0FNEDfUrqThpf
TKkH46gjTWCNI/leIM+JIRKyQ464sCjOrXc0IAiw+bJ4cScT6zl6a7/G4YoTU4MmWjBuRKObfGjN
nOz4OpRYLizzhVVybin+d9STs8IMcp+rdgXdDI+oh9rqHsIh7X6+fX1QW2ERbrC4F+V/al7JSAgv
YJhodW25XXWVDEbypJd1+vv6UGfns5k0hTAwXrJ29JDZNRkVcbQMMRMmu26cJPN6YQc8tzI2xMLm
d4be+PRdoecuau1D7uxns9qvo5ve5GS+s3gDZsxRZ2lc5t84MarO1FwRudC/SVX05EVZRUJsksKB
EVk1XJUj6cqw78SFTffF49tGod8XaT5qDRp+n39dg7NIRNQhVdeykgdRzV1MAF+8Taf6r468vSK+
Y4IH+r+ejwJfp26KbRQlQetI0fZR1efT/2cUJ0A4wMmI4HP74P4T8gVpMPpt4zrHQSzdvixbE/SL
19y8+b3g8Iz4jY565BCnti0ucXxhr8I/Zqi6d15RVPFchuWFuZzqP7ZHhpwY9RHiThPZwcmZ61TB
ElI08o9z7Vqf7b6CqNmuIcG501y5AT7ycqVbo1aOtQ/LLLjq+iS50jmy9DfOl40XXT8KWirJ1E1P
foiq8n4c8Js8Cg9oeTfOXy1/SC7shS+W4TbIFipz+P9rXnj+6oqkaroUvuGxw7A/Jh1qRNKHjv76
VM4dJaifiJUJnBy+5uej6LopKYMIcTQ6kxs0hYUdUWe69zK3uXCUnNvc4WaxMcEW5jg+GcpySJ8i
V2EHFBa5T9TVN2Zi63cFnXB3zDQgs1vpZb6waWxnxrPiK7Oj4r/VXflvBLHPZ2g1bP2DAu4aFMLD
Ca1XV2RHQ65YfZlMkauy8mttrbUV14Ir0oXRz0wayS6BTmjj5v6C6A4SUGYJ7ZxHkebDU4rRs3Ow
lik9mKgosrjvK7OMW8frLoz7L944mTZ0AD4ZNhmL1qyTNdr2AvaCGOYjVM3yIeslHnpZm2TZfhF2
Z17V09B9r7AsWbiJyYI2hHBqPjlujYuSobdu19xLacmTYV1dYzDoUrm3nRZDHjfU3/BbwcJrDsQo
d4PjDPclctSnPLO8nxglUEvTtW7yqM/nNLntGolBVRpQXtw5k1li39Np/dUyuvLdlJPm2K30sOrY
rhLnp5kqV92ijWjTyAawpiN7NvtHUrhGtivNWX1HRs8Flfyw5ez6VJMWW1OJx1xSoEuNzV6P76tm
0Qu6Yl9+x9uI1JAbSIyS69nGC8/pSCWW3E+XHTWt9LsvyrE8JIBv8IeEUP9Fzs1EhpvpetGsFJaN
tjM8DbMjr4Nqa5jBIK3G6WtJ/N1KEfy2ZOEYR4w3rOK2m43w12Ik9m2LSYwfD4kxf8GoovcO2UoU
TRub274jIIYGpnHDzeAJtM63sMvIBVlTIR5tq6rGG4siXRKrWrSfqiKo8siEovKzGGy/uhKNQxIr
MEGSRG0r1BdOquAzSJQxvw103QrS6ZW6U7poxX4yaHPfUyG37WikRHgJRHFmnyKmcbmR0sgJMegk
8M3GkjKpTaN0zpI4ZIPqH5T+H2fntdu2soXhJyLAXm5JSbYotyROvSGS7IS9tyGf/nzjq4gWLPgA
G9kXATIiObNmlb/0bIG3A9Wlg8S79KSfAEFki7tyYwVZM+LDqRET7TlIADeIRBVPZT1192rlAGZA
cf1KjnOp/GU/O7DIAHyBvt4ED6PQmK4mkzgV8HOPy+wVhybr2t/GrDf7fuzzAHKNunc7Y7ln2uke
UEGMbz2jsj5UfTkjqNWgEuCqWoOy9VrvTHtS/nv7xbzobm5OOtEFbDZkGyaBW00kR42bwsxbcQKd
1XxXlUV/WJY4/qXoQxesU/o7M4QSRAw9Tmy9eC9mc3zwysg7jtgPMeZxbWZsahXEca3fvP3jLiSJ
UEzoOJHQk1RtFT361OHSTilgAY9oj/nc6B9jVZdSCOrwLTG85tu715NQJnx6SHjQK9lEvVmAXFMa
nVS+KTAd1SvPALcxR3dM0Kca/FkcXwF5X7hAaaaR2CMWJQUlNisSUayeYlk7mdHwX567FfC1ot2V
TpW9u/OjsxFByEsql+RMn19kql72fGbNPOmj5kITyinBaiHCcq0H3wElc2W91yBPkmwaP7K7RUUL
WO18QWuMKWoZH5wsHZhDg97Lz6ZR6fwqdH18s1e0Q6PFpsMYKHPusKUrQrUxql9JK7qvgOZqJhPK
VVq9pCZttjt4SAht6N3S8d2SZmcVyIg1OeaJpg4vOxnyvY0d1F8v68V3w2m0LwK0JBPpqnzE+WpA
mL+3gIvURnV0Z6N7aKM1y9+fRvH1gRZK20igCZtXVU9th0lbYp3yiZK1q2ijO1oqfEbI1wjgFzac
1PlFfgkmGF7nMh7/k9Lz5MbIHWee2sj4rVqFfTt61lezF/2VrP7C2UVnUra5eDRsjjfP5InYzXIU
SE9ruurfsmap7nU936ega/droUVXju6F53rB48vWnSzANs/VoNRtTDDoTq6gb5eUTN+QSVmZZKr9
lUri0lLsHnaQhF+i0XP+CuPILCGYVvNpXJi5l72wmFlNyb7Xomv9E/mrz3erQbZLqWDQJZbY//Ol
0lG+txiPDyQerVPHOGKXtmN3Jcy+vhz5SiqVJG0uqKZb83AxWRlKVOlyAp7hPan0SZ5jWLZfINKa
3xNVtZ8bd2Lc+nawvbgq3EFb7hAye3lS/9mJ2lolRqw686lA0B+juVXtv4xoDv+wuqr8kTlNdbsu
GQzkt5e98ErReIXMzWl7sXU4Xxb78MTq52mkJd27e21oELkpu2t41de7H3gud76UG5DMeX2zijvj
uRUNqP9BGN+3DMAZqTIqfiaamB/nKLqmFP56UxqouhJD6LPxNbca1PGkLVwkYjo5IKhu6kF4tzBF
+oMnyvr7u98gOltwupDT4TrZRivPGi1T6fTh1K+lemNhQRPMwjZv317lwhukicIywHBf3LjP36Co
QUp2Vb6e1qTXPlqm8A6FPqU3mYkB7bo2QNXfv6BUPpKMDNoEW7b/UsNIyWp3OWGMnHQ+rQ/1JjK7
aKcshX1sEhARby94YSdik0yfnDab/G9zANCL0pQUsdlTU87xs5ZNSziljXslDl8Ai0tBJ1aBacFx
2/LIRG2NDICNhQHTDE+equiDOsIl85JKC2Kxmjd6mugHaYgbxjrMr16N3mlBKqOKBIfT8mCWhlX4
5jKY0IK0C0Wsp4lwcFwcR90tJWLUCdD1979V6gUPUzusLwCMb6Kz4cWaM4NKPUVDrXyspukTiWl3
5bZ5cQXbBGYYLFIJjCACmWiTTXlzGlOq2csp7qf6ZlGb9FMBeCLsXTd/sjpAe6tAHcBxhQLaObJ2
om50ZFWK8VYwfZ78BK3OsAFZiyau4X3Tm3y+nQ21+xA1TPKXrEB5RbpXF7UeX6GSXcjMENeAUEiu
i1Ay9Nbzo1U26YqWbz5DdRFM73Ghn+sA0HD2HwxyWOZwiEBj1Fmkzo9TBwbtBlqY9lfr4tg90vKJ
+lMzZ0BHdHe2p09vn4oL596yuYnIiilskIs7/3GTjf9HtpoLZFgbdSo7bW+MCdBT6iCTmEWOfiUD
v1AAyYGLFPNjc7LkZkFUheEmGsVyKlvwaQgOoaIEkp3Ju9OI5oOe9QCuu9xrnxY3dWKoSHN9Y0T5
XN/1SaT9UkCa/GECD5xyEbP3bXBmWgHvfylkUzDhCYjom25CBVAqkzvLW9DtTT1fn+LU18TyvIx5
t9cTrQ7evZycaLgYEdF9QsLs/BtgNaTaCcink76aLVL1iGm3cZTeG16mftQqfb6y3oXLiy4iWgio
oEspM/n3/6QC8dyNwKOy5aQJUQa6I5ZdFad1AErxmvXOhaUk7RAKJaMHkt3NozmZYoo+WcwT5ogN
iajTApjupqNSzcmVp7oQ3xnpE9ghNsF53dIcZzXSmy7SzZPb5j/7FakEJq+e/uvtb3VxlRfeMx1u
FKo22xcOlx0lJmWW1ujjrUEr437oOuP57VVevzb+aVcOkiUG1nw5RP98ISgBZQYM1jjhApQDV4nh
YEmsshEV7pWuyesHwi0IrAlklxchws0Dqc1gjVig6aeqTmExMIRFj7xrr9CWPLbUeQBnHCkPvhSy
kGS88y1nL+pkjsLVYPc3X90kuYdR+4BXTU9vEIGvYnEaf9CvkdQvPBuZBc1BbnuZf24uJ6taFVGg
z3yqiqjedaJfdvNkq7u3P5b87Ztns1HMpviWRDVuwfNnM0FjpZXGyDoSZkYvoQlT25hR19ILOjra
PnPd987WmHMROwGWcCUSuLeAmTkjadDz3Ds2qTff0/UddyVygldO1PajyVU8+heASsBN8OHOHywG
op5pOvaPpchX8JZ21v3UISY+Vrre01tWVvux1rPqaAK/pGk5XONUvro6+QVsf0f2D5Bq0LcfEAtu
s6qUIjo6tZ2NYLMMeKnxUppHBNhBvvaxuHHhTd0P41w9a3hv5rRQNfsLWN8Z4sjoPHbwfa58cPLi
zSd/+V1kd1LF1abjsslHaltJUZzUomPUjMonC77X4E/UfJGfaetoBA5KKl3olCYCTAWeefA6+hzL
dHccWyhjlQbFs+hjTCGB/prJbhjMFJ0rMTY5t/xgDUGs6KW9q9Av+Zl7ifdJyWbh3awo8YZaYTHl
HMGHN36WMBmAm+Qp94lEvwQWcMvWh92hws0Y7Z+FpdkF8uSpa0NTNMfolnxCPUJMMb2DGjuZDicV
4MJtZDjKvejjCHitQ/oEmnapP+Mi4On+mK0RIGA1geQyoUq1U4WiJYAbs7UI8sh1dpqR9fXOUDwL
Xpq6NNqxzKziNm2N5GPXjtqHxmzGB72w4QYJM3eDvm7yP41Gx4qu/YrRQlog/rOPGqUwd4XX1xY9
q86CYJGOHriCJs0/NWYEtHFth9rzSz0lOsKcGWWPd5hDBwXiHAcRDUF9SCCO+myXWTrduWtqpIHe
m/PnJG2tPCgbU0fuPW7S70qfjqnvFLr207X66t6IYboA8dexVpvcstOoVVtbQJxf1j9WXBj3VZI3
yMbghvK3hTgAZry2pvtWX7UiqO2mOvWFUuXAbLFPCYZswJgLlzE38Kol+wZ0svm8Wkv0o4nGBOpe
rBQHHcJFdCga6pEg6o0qweEhdg0/dyG+NWasjUhWA0XYoeW8fHdWw/oPt6iFcBlNwgzsYgadnDq6
OHhTFU0+BAu4AgxTig9FAvgxHwzvqc/xQ98LS1d+1WrkTT48FwMiyJQUn/sBsrdvjMPSB6KOtd53
gcTlOw3y02M3NNl/AjjEN9Mb4eoZ0dxZu1qo2HQPnjJGh2E1EVB0x6GdAm1U1x/I3yCeCb67+6VB
jUSKt0nF5xIgGBpncgK2i4Sz/liQpct8r+iLkgyL1Bm3NI9OZZtM+nyg4DQKmhRK/ESuuDLn1DCg
3Hd1WSTBaOT1/ejm9bMwhQXXMVpWSBKRkk6BklT9z3gUkP/6fCqe2qVbYW12WvKfVY+atQcdbkSB
0c3dfwXyKdrOmU3jDzjzWtxomlKdEtzvqn3q9d2fvCzjv32cSwcATINrX8sU7WtmRvUPq/HKTxW3
cxL0VaE/iLKav8EUG56HieEP7MUsl3Q9MEhEhjxrSPAtAfGt40xwckTZ+Wk9z58G09XvMgAUnW8t
PXzWZnGUde/wJabALePMOGh9q6y+IWqAlwosgS9mmhZ/59wU4x5ot/rQeuVSBb1r1t/iqK1anwaZ
2x2xk3Z/ua3jPphmEX1iCgjphraXAe9TiLHfGUabj0HciDnDvbrNY0YewLzuMEvEdCIGifygqrNQ
dmrj6Y84tBDm0qRzvjuRskz7UtHyx7HTonVfT8aU42GVNGLH14Rir3iVfR8xI/q+TsbvGQR5wyur
/DW3pIod++onPSeRBYtexb3fo/D/lKpl/JnyfAJirta64uNsUMcHBfh8dWe1cfoE4yCGcTBGZesD
VqZr3SLD+q0rVP3PNHlZt++iOv60pJLrMxjlGMNtWuKvkBOoZ5Y6AQqVmIpi+uPosV1Kzc0elURB
zDC1h/iz1aRWA700NQH+Fl38NTaT/knL2TS7KvWwQCy9sfg2Rql3HAjAw34qCWq+ZkO7rG3hQERR
0qb2C6toP7+dZ2xLNc4AWTR9BVkr0HjdXDodNK8Si15oou56t3iF/aW3k/qQGPp4rLTEudIR2qY1
L8thay4VUqV2wub2F+OsG3EEK1UD8fuI73N0V3Rm9JxToe+QfTWht6fGtdbFNmV7WRUusCdZ/0Bt
NrVJpi0zFbmhhc6qDWELxeswQvS9UuBdWgVtHHIn2aNhFHqe2Yi2rntVKbRQaSLoxVnFftDy4kpq
vc3i5bMAf7JlgY2c7wv9/Z8sPitMFwUHwQcD3nxKPH0NiKfgJwcwL+/dGxxmVHNBhlBWY4By/kBJ
giCjVP842p213MxKMv4Y0rL63dKQf+iSPPv79nqvNwcjQmaFJEKwPZmmna83l+YItVlDTgJO6a/S
GfobKAj1vQVlxvCXoUOccQZRfKWMeP3dgBpK1LBsOWHgqZ8v6+nzijTm4B2tjOhgKJn4keRLeqXG
e/3dWAX0JLGZSoWveL5KGcGuEmqGlCUuUxAvHM9PJriSapZdK/0vPtA/S23eI+PfssxpXh/tel12
hcTxaEZxzdv3FRhL5qvI0UhBA5oajFzPnyhucq1M8Zo62gXwFV8F+XUveHGjT+yTmouNaqVBvdCg
8guz45pwc6hCAcL05iNo8aa8UlpceG4H0Ddng44soKxNzcQdr9auF3vHFAb30V1c7UNRV8qVY/6y
Df8tzXhuxsqMBKRjKrDYTTShaahhIj84R28dwLNEeEmkh2JJ8YRKWy3dCcueP3RDBTHFKm201cki
jUdDBcxKXySPf9WgTaNANS0covGmNtBJaVEjAIgEG+aoFaZ4/w6XvrsUXS/tzpfK45+YAcnYSHAt
co9KW5o7bV6c3TLAAHz7+L5+/YykKevQEaFiZZuf74eUdiiXb2Md1zqdA3zq0iBt9OjKR37VC5cB
kIsDQUmoFkAAN1cIMgSR5Xa5HhaQth8MVUlPLcC2z3njUBqncRzGngXxitz7Vo+ndjeheXtlMP76
MNN0BYFEXY6xPcH+/FFzvFA62f4MxwoGTeYt0X99WsbBbCnlt7ff6oVyFSQDVyXFshw1bDUMczVD
lnVZ1NDKVc4QbrLLA2bJpj87EeipYYpulSbNDrrmlGGO9vedsPUqQOekevTavH5wjNr98/aPkkf7
/AjQd+FW4B1AE3hVqlb4iyiJ06mh3o7iqLYFICOn83Ze1NCL1uGnvr3ehfcNzZKeH7GT42dtTraN
+uCowORGqLZEQ98rTX9Y1mxPoLvWpn0F+GFnwcthmEmrzOKi3URP/FRGExtREWpKl5+8tkVELdK9
G12w00DSpsGyZOUegMZyb0+gvCK81pGd6OfnGKOIXbda1NRznD3XY28GEBO9a0dAbvHN6yf6wM+g
+UnbcCvpO2SJUsAHGULqTbiqwtxPTfFJGbW/CnohLgYtVic+1wmcR2XQ7hXMAfdvf5DXZx33BOa+
+Cpj1QhI+vwAVAkwwSGx5rApIPY7Dow/EYGofHuVC9vspVeJpitN0VdkALCuIluNVoSrGY1PprE2
H8iOtaATdXrIl1Vcya0uPZXsDGEHZsprZPPpAdbF4BwNEdZZrjzrMA9h2ubvVSmToYvoCISZMQjt
J7nZ/4nGq5Y1jSVMugv2Oh4Hq50OXdOPn95+dxeeBX1VxsgUvyDXtl9oREFIFyiehpZXWTu4lU5Q
wz1+/z5gFYluAMcuG4fnz6IaeDZmEV+orO0xsPOhOfRa/V5sDQLddOqYAzryTAJnPV+l7i0lw3Fo
DFvUdXZo8Kg3TmpWwUjP5Eqkef3agBZJnpCcqvHHZmOXRZ1J2Qg9jMa4ChfYp345WsmVjfY6ngHg
ApnLGIM+ubmFjKEeM6e5MxphQz56P2ltfCPMdrxpsdm6ee8+YClMwem60v2H5nr+7rBt7T3kSYxQ
nxJ7N+l1FSABfg2R8fqksoqu04iX8AXE8c5XMUwRudPCKkWn2QLxIJE+po5WBRi4tf7Y1en92491
4VpkRQfxbeT+5Jhxs/NMvV36aOFDOXThHtu5L05VUi/HuAZ+tdSo/qHxouCLkaePLXrjf6ZyoWMI
6f+HOo/5yZqL7OOV3ySv/fO4zGtGCAPaCJLvr67FbCEiLkuvh32VWE8Vk727RO2GGyuW7TGnce19
17ZiN+ud/QHPniYwKz1LdoVhoA2lDtr80Chd8y2eEv0hrYz8k2EIx0dyt991anGNjXvx5wLrs+QU
nDe5yWIcJfeEQLIxzK043o2D0X3ntnOf4FfaN3pm2UGvSGy6Ul+DTF7aLmARGL0DVaIRsNmUvWnN
9YA+aUh+7Lg+2V4WZoXe+ShymPdFO9Uf3v40lxeUluBMQxkSb3ZL466AzlNXD+d4Vo+Foii+ykX/
NadzdjCQjPv89nqXwggDIloc5Ec4DGwesF2wqR+NSQ8XFBQfp8jTDqaXXjsEF8IIUYr8k3Sbu3hb
UyINiFySXRphlnBVlUOXHMBC0UqevXffJjJUATWQ/wPfsUm6bewsSoR69RANoiIsFBrnZTZdw5te
eGuSTsYyEKlhiGw2pNWUzRCp6FJYrV0ekrTOQg+lqdu3v82FvUATAawAI2QCiCP//p/7t/LqJKqY
oYW0m8wTJWyB5khj31aoz6Gc1g5XdA8vfKWz9Ta319xWa2wNtNjqchj2WWwugaagYzCOWGS8/WiX
XqCk4uFrQQmMWPP5o6FtnmFRl2ghDUYRJK4+BZABrpk6XHog0mN8tMB0A7bafCZB05SUstRCUZYp
OPJpIjcbppsqa947bOXmx8sEIjd1PTnGNhnPkOZYUohL4TwM3U5FuMTPapTG3n5tL+CETeDmDEkS
NxsCSpdx/t46OO6526tqqGKNbe9UpOh/0ujr+4BA3x7sAYPuoEPa5HvZNrlFX89WUN7C9VMPaG6r
D3T8LKlUM8eLr2vFgrgkjAARIMHnHse4aNvdkLrlb3Mtld+SG4XcSNRIiPBs8A9hKKrsKGiYBuCr
vY7vT2pk1kQWBXOOum0TjeZmTKBIW26Ym6O7G5YpYfwzXxNcuHCuODFy28nKhMbQ+Us0zcZY1dzw
QkVZUHVkDkV499pgwan1UDZRdiUFuLANYQJSgBMRGGVsUWJ2rZgN4G8nFASVg9or081sJ2ow97Zx
JWRcWkpixcjbAQ2TTZ8/Wsp8f7bM1A2TrjcOM+MM32TKd4is8u/bW/HCSnwnUyoYcHHQ4zhfCc6A
mObBM0J0uKAOjYjycicrd6vmjsf3L4VytxyD0/ykvNosFWdL4zH7C9W5Gn5Uver5EcSoH1mdOu/f
gC9CHNAIpJbBlpQRK46tKknhhGNfZMxTdW8/UCZfgYFdiH4uWRdTO9AFME42p3gaMA7s4lYNq75y
DjbalQhNon737tcmByWOzHIZ02/lN4Z+tldT7dUwB9IVmpqS74u0MW/iZh32by914UThcU5/VTY9
XBCY51/IK+DDQVNWw6Eo81uPmeLeQyJhX2kTou65/fPt5eRFdB4FXao46WBBiOBUbZL4QS91pXb6
mrZCNR3AHOTHWVfjfa2oDH8J0gJZLjohb6/6esdDnAFGA8wKTA28nfOHzKXpQ8Z8MaxMu95Hqtl+
qUqj/OogVXZlqdcbRLqOUHbxlExAt/W9N+s9Y8GmDAeKVhLehmFoj9Du2w/0ahUSGJQZpKgztyM7
8fyBLH21+nGx17CJ1hE6WDGcrL671hJ7vQopH5MmtDN4Jnd7evGVrxhvtlEYORAdoflXqKAt5pUd
KGPA2ZaQajYAxkgucS7goc6fxdAzfGqzzgvbGgph6i1d6ruZbe0g/hf7Do3PwjfUqry3U8O+UiS/
2v2sDeyOOhkMGVXKJmePpGKhVZdRuKTotZWx1/m21n3VdetZDNrHtz/aq134shDEHQexCx5089EW
0bfjYgg3dFCRelQRFntCbT07oKDYXbm3Lnw5FOpIMtDtoKOr6+fvFKdX3D/hroURyGm/S5UhMKHE
Xflylx6IRJABIcN3qRFyvgrCz4TiyPLCPI/EsSPS3yGp2e1mq5quJLgvN/tml8BuMcECyQ/2aqo7
r5k9T4jQh9qSiNs2Rgh0XLTibtDt+C+C6/YtSg0Fagq6fYc0mZR59byPTjJmgavn5WM0eNaxsvIk
ZLy4Wj6CW+gQInCdAHCousO7PzWzTJo8spfMtHGzr8AMVZg0O06ouMpya2ltExr8nm9uN6//x1JM
aS12sC1HL5srVvQdan1dy0eAxr+Ly9m5BbSD36GbXGMiwAJ4dVal95XsPtC3NtztvsJZJAEjYRIR
ZmfCJbmr1QGk8zqjJalK7EElrEijwgENfuAehVE8N13noNxX679F3s1fbTEVht/YS5XdZFGUVMGA
YaHnr0pqfYyyvmSCBZV79hVwQ18TZOLu4NUbFTnlEkWhlig5iPIoiYYd0tvWGlgD1zXisonzWUCJ
+2ALTLkkabF+JK4tCHyLtvykDy7N86pOUl8AoH9QklgDxKQ2NpApvexIV5H9+AsQr/kWNV3a7Wj+
WIC8RKw/aMlUPZqrMtyZpZd/H0ZNy30NyRNkk6vWindKGk9f7JkWALqGw/yV+VHzwVac6kfjdmZJ
VIudv2lcttl+Zq6jPzeeVlc7uMVqHRTZMtwy6+//VJ47eGCaPQWfL4AtxVFUizmEcg7yONdW7+wK
tBxiv8QKown6thlZ0Jwq1YczkMS3AlwMHCncFf46qaFAHSgyATi2TumQLZAe/Hqe3Olgq0t3a9p5
ryOP3BtGkKZC+bDq4PV93VSsHbjWdD4Y7Wh9NdRifE4YU4ETjY2vBopqKQinbigPdpZq7S7uLJSa
3UwfFqjrnnpfAnxhKFx5g+57GB/0vjfUq7uLMwu5UbuK849Iv0b93hw5kIjhGT2y5WqP//PYYvoS
4C0TrXdOa+Tf7WEFB6jka/1sZ2b6OaOc+zObcLFAjFX6fw4yX+0uUfAGhAZtOwfHaIeHGkdAiVds
bTccjKYFBDgZXruPK7vx9qB2DfWDYhVS7WJO1N9CV9hwnhUhN56TIxg3bYUoduBUJqROqzAgZRiJ
Vk3vDqA0VhBYorSQGJlt09lCohTanFad0K1GqtZm2xd+3riY5ekGxh9vB6XX03QwD2T9EMBg0JPw
bdIgAYyQXn7Zndah0Z/VZdUEYhxR5PgKCfV/OlixP/rKJbhzV144iK5qgYWZdy5wpbpEi+HaD3od
TyRxEWkaWNTcidsrEcgAoPQFIeXOzS17NzKJXHZj5Nq/as/O68AVqnJSxgL6z5LbSnSk6+uod2aM
fiKy55ox+Xo5VWLPeJDi2OkLVExULtnsYLip/jMVeBgjE1ElPzvsYrobPXHHL8BJx195MRsQ1pc6
T/Z62hW/2mnIUGaM+/gJOVHktBDOz92PVY0Ker8iZs09umplOAEq/dpScEanIo7UjArKav+UpteC
VwV4odykam1ke+RD1Xw/zS7YhLwr0Zholbx2QyPLsycHd8LJp5lo35RT32e7Ioq93yr9rtgfV6f+
1tpaOcInbrVxl1tO+5RqVfujSBbYjwb8/xvUeJcmKLA8QfjcMQpvvxqozPpLUfS5b1SqEt3Ybs57
mjOvE7d4FphwpVs0Q33NLd27vo4wa3CHxbhBeBZsW1JHGZKeOfVGQF45ZEfEe6svzSgwmSYNQ+J1
TAr0rissnh2Qvv1YB4jtozFN51d56rTSjneNO9diVy+1mwR0iszfEx3EGHl5gRYFv1+pbmPB/eL3
VtF5fhtlbX1PJYo9d9kpQE7tzBP5jYeIyJOQVlaB0NwKDrbRKp+FwLJy5w2K+3XgS/7A3CBJgthO
157PnnXP8eIQuqmVxpDO6djex3E3MbyO4xZ7BkP9lXvTvIReGsXDTeVWzSiJVUN1nDRlBQWb05e+
Uti/KnnontKpIMdEgQ7t+01+O6Qo6M9WXZ/6ITYBzMb9FxI287YDzxsIHA4OJX9UV87W6wyQVXEF
dnGyYmKync2JoW+m3LNqLErS6VCxPz6iJ9xcCWCv82e5iqzjyAYcUBnnGSDjByOqrL6GJi9lQugl
qI8idcYDyJjpbtSGa4igCwEDa0pSKwpwQ7W2vuRFNYrWVpP2hJjacgILXJ5iY/Ue+3xUr3y3i0tJ
xSlqY4mN2OTQhiqQjkB7/DRPlkMLDpOANVOZRA9YjL4dCC8uxaTW82RTy7I2S3Vlg6yLvbYnqHzY
Ill1sKo1DroLSIC3V7qwLYAbwJ1ipMVYy5Cb9Z/G9GrAfS9E2pxay5qOpb062CPZynvbPlw0cigh
6/wXU97zVRDyFQ5kObZFhuRtR/fS13Bj2eXQda+8uksPJEdhiBQYNnj/Tfqr6WoXTZHbnJZRU0KR
mu59rdrf3n5rL22d8+oDKqREbJCGMUzaao8NdcHwz+yTUxUpfelXdSnzAkNbP9kJNgnA/Gnm+GK1
slOb9xHSvUaXPOfGoDUM6qpZvRWeV6HMUpuTusdIDR6FjjcOuK25KcIWW2xEv7GLMki/7Ox3Ednz
DytW4zAp6U8ybNSxzHn7oS6cXQtEnRxQMOZ8pZrSIW/R6/OSnHCqGX4bamL4zlqUHw1wzcclBVT2
9noXvhRSZtICCplauuCbTS5Wr1/tyUpQesgGf5hH7ZtXet6VBtOlVdD59GiPUM5TEZ1vPRfPMskL
SU9VpiT7ZS6w1lLRqH77WS7EdBR74FgS/bAT2/ahtWFQpzwZWAXzkHDVSAt0OzdR2F6m5qAzlv7C
SOGajNqFZ5OsKTCRjJSISJvmI5arqSLoCJ40p3KxTTJW2BUpbb0rO+NF5OV8uzOH82hfyb4Ie34T
JUZzMaPOHeITfgat6WvTEK+3ZtSOcxBrVhLvrDzNzE+zrcfformPDd9F2gz177Ubv9RWMX2NMYLC
bGOc13vk5Ds3SOdYmH6FqNRy62kFuVLVus3zUCyRh8kHczl/nGwcpBBQ90e1lLD0VYjfCE6MSeDO
q/sdSW/jW0Z9NQV6Ys6fGPFl9zY0wD+1RjXqj2ghPWMUii23xiBW+EOuDEAePTxsfS1v5uYuTvp1
2FVDnP1Y48nudxb13kQqIrzyIW6sdN7V7YjviVm5dhzYEX3DQDjxUOyyOp9+1WO52js8EvSHTm/d
T0vS9u5OXcblWag5XEBBUoPkv9DiMjBheWPhEuV4YBmwZYZ9Cwy62pX037370WmLlOTP0z7UsZJ+
na1Se1LnybMPuAdktyqmbHd5EzferYdHiuMPQ2ql/qSOhbGvvGodAsOreZrR1Irfao+pPVQS1+pO
6YLFm09KV8044I3xI7Vm/WtcagUWhJfqmo9ZAlbpi1nYxJsqXRPfrrtxlNjC5ckWRfxgicF84Cf1
GFw1HkT/qspMYlTC68c+JUcy5e0T9Soa0VMjFtFstJFkZYJ0fm5bxgcYKYssVEwvu0kTo/HnSjex
Aliim6m4BpV+DfGUitNyCgzITZdovPP1krqt1R6lutDNVudkNl73FWzF9DtqIRyVRqHvja7OsSyI
FCX3+QLxTxrX5ZW21usTzWhEAhSkHIeBvNb5r1iT1V2zJs5OCBWPh2xq1zsKt2sM49fpBc1ARDMl
chnZ2223OLWSnoPX6qHXePG+j7AuGiJzJqd37Pd+RiA6JpJBXJNwSl/L+WRxjApdb4R9Epu/S2dR
HwaLEwbfuMSd3Z6/vL1tXlAOm1DFZkGTjCISIMR2HJ3V2FwoKFWHBpnoLT1+WjJQao9qw261Sq8+
6L3W3rSYczwoqb189Kwq2pVYqDxqkUmllJf1czbWVzGecsOe/zA55QWsTKYFdm2bqUZ0DSSlMTuJ
zNC+rFFka1xHpOB+YZhGEYwzkoP7dM2wyszs0dw7zkSdLTRlfLryjuSdt/kpdBgAtpEecb6czS4r
mSOsTlvFJ6NIbZ44iZYvzMTdv9Ygyt9laepfwYtX95gVmhNcsRm3JEfFisN31NH4RYVJGPBgLtxG
k7P+LjKE/3ZwQZZxN5Uj3jeVqg0u6mDr5Px++7e/PiCANFT6mhLzhLLx5ibCqXClA7dGYV5l7CLV
bnfwX4wrF96FVXg9puT7wxl6VSwhrV+iM1JFoRuVyP6V0W81tt9p50vXGkwmYz0gDaRd3vYUuqD3
U2xX3NBNsP9rjOhx7GFxrqn3tajqK3PKVxaV9JwlD59laD8zctjkxTk/R0WSIjouZV1Qj0ddFtRd
WT5m8Zj9Rcu28BlyRvuahsVxgEy/60dLfdS9pY79At+b/PDOL8mQkShHHgyRnle8CbhwsCPhLaN1
TAoBIdIk6nZzFV2JP6++JM/L2JQEUPImkHc5D6ijkkS2NwJaL+HD7bsJve10Uq6JBF9aBay4VDyV
ahvbRtrcNvE68DZDI3IXNOmiOIhmbbwynHqVZBI7JISX3iCmGa9klRtjiNXRbWKeZdBv5sLVpaVM
zB1ctrs0Xop9Wpn9lcnRyzY8CxZyVYod2ZQjhqubNygSeqGW3sVhCipdH8TnRHiBOTdPcHnDwUMG
qJnv6my+KUTz34R2vxPnWMr0D8m4PnSWGaxGfhxG64BQ3bHr43lf51gwNs6VckJu4M3vJMAC2uEn
8lO3FBmvxJvF6qYsRM8tTWh4Tf/j7DyW20a2MPxEqEIOWzCJpGRZchxvUA4zaOTYSE9/P2hlgiyi
dDeexbjcRKNx+oQ/WD/KwU5/DUgn7A0IAz9aMiMMq3D1XNmkqwt13iMH8DYa4Yxfl1gDEADzx86H
Q5fC25dTlOxMhdZ2XejBy/3P5kZexJcMp4t5kk7HYxEAGwsO1CSD8NQJhE8dTLVgYcQZgF4z+hqZ
WAuu7OutU4foGMIT1NNUAIvLIgh0BnkBczKJuCIQI9Pz1VHdw9dOfLxVTlkVvNfV4A1K8deSiyNn
Fwgl96gDn6Io+15nmr4bE0g9iRuupSfXHy6irsiYUt5QgwLDvwwPoyc5GPnAbk7adEyD4EfXlHKF
uXONG5510EmEyDO4VbhxL1eRVd2rrlUlp7gnxvqVKZjy9MKtCK+a/DfQvLTfMQ0Wtq+3Udz7UB5N
inwlbXQ/0gJEiUmF7Sc1BfC0vX+ebhxdjAFmSDhBhVRgsdetps5G1Hw2FBPhDgyK90RJx1yttdN/
7y91Y7MpwudL22DYwJ+X2zCa8KZSY4pPeZ6hxQbdftdW8VpH8OYqNkQhMBekf8tGJ+NIgy/eiU9W
k4xbsx/y59ButffS25CoRLOGDpNJ04z6+/JZ+tLWgszK4xMVGT7BTtMxUO+tlTzkxsfOjBu+Kzck
yYi6KIKI81LUip2chGlXT4FQ7Ud1CJWHQcfK1xeq2a9cMbcWnCsCF34F6y6ZvgxbYfqqSXYC6IYa
dKdaRGqUMEGeSzDLcbd/95Fg8sRYnJQEDvNy3tOg8+pFhS5OBed+E02I5Y1xYr5/G4GrzIQUGpDz
eOnyZZVFU2VjNF+cvRbtlUY/JqYudkFRvXQxc+P7z/SG3FzcRNaMXYECYRNWlgQV0SmdbSCOfRKl
noqHsO6rZzz/gq+hmLrTJGdxBDBO2m+rVlLpM3Dt/+A6j5CGl4cFIrJemuv7udeQnfNpRGgF29dG
e2Cl5mV2kkMLoLHVaMOgvcLCvquqTZCUkpmpNdP1Cgx8wNaP7XCQ6qCmZ8hlqrVhZj3YW6hN1dbA
9tLeNaPmSF/EQfajQ5T31dLTdFy5Pa4P1Nw1Ag0C/h096+XXyMg6amMn0E59Ip2N4jTgT3OwoNSE
KKijzb5yoK6pdFR/DC3JqmfdbjgGl+96ikSLa6Y3naJCKc1N29nZj6gKqmJThkY/+LrTl5bfKEWn
bSPDLE3MhBPd2MtWeiHQW+HMU0a9+qiXsRHsExWHVUePmXgngh7U/aNyHav4sXMxA5CFhrK9aE5G
iSwpTvmxNZ5aj9KNn5o8GN7bU5h3hBucDugMs1uWTLretujBKNMpoR29tQ2c3TXpDCvf2PU9MoN8
ZyYbLRsC1iJUBXqBYk1l6ackluYWh9PyAS3f7nmG4rzXK2qmUxAMSYRpLpB1L3KgSCuQFhmleepx
JPIjy862OnpBK09049qGPE9qgIQDUDACx+VRcoFDdMwtmxPp9iZTZHKIa7HtkvwEq8YvE7Gfp6my
sZ7oBj1OYXOM5o9r8rI1sPiNc0JfinIR1eAZ1LrY3FLRgP9GXgXMhgQbFXVEQzLjveYwbCvUyjlm
UZbNo6fL5yVnT7RR6jVCGbb7rSYT2gxh/G6aCqsQCgjHQB1ApOmXq6DMPtp1Ytcn2MvePlTqdgeZ
NXz/oWe6ig4sabmNvtgiDICtELWhBNXJdoWzz10tPxYVPYn73++NriG6r8yagOQCq+MbvnwYTxet
lSl5fWpDKzhif1A8YU9t43Sfph+UrIkO2iDt2EdlJ9xPlMNPSj8ED/d/xY1Pz6FnCHyAJIEkc3E6
nK4eK4wqqhPWENbG1kV2VGw7eNT0Ll4Z5F1DRvja5s8BgWISdNK4yweuDL3Q2dHqFFoj6ll5tgXN
Ym6MIP6ADasCVTwGo6loDCIqM4U2PZToq/Xtl/uPfP1BUOvN+L+5OePwpi9/BrlylRWjUYMTMcJD
Wstqq8CdXokA15fXm2jbDMRhysc3cbmKU+GL7dhc5FYdKrT9bXdvCF1FmkcXT+HURCuX162nYrhM
AYvAJOPfRcAxol5Rw64HUiKiaJsjd7IdOtPZvnvvCM9oxs/aNNA+FmeWwThdJ0XJTjJLg407lSid
taCl7q9yfSghbkHY5kOfBe+W/XutU5xMS/X8ZElEAaIp0nexjbmnwGt1pb66XgpUA5cctTcRksh1
+Zqi1JVIF6lElGEwFGBgkbVx2z7Y0QdYVSy8bjMQI2fji5kAR5WxWGwy3M4ywVef1CjoPoIX0bAe
w+rBLirOSdcan8ugAgfo1a798f6WXh8PBplza2OWMZy39vI5g9xBYkpUkuPRGRhqF9lLltvW4f4q
t3Zz1hMC6c1NwGV+uUpPBhUVqS1PXuu1T+VgTlvTHWHXOGa1Vt+88c4vU2WLEY9JssbUGTb3IpzQ
dEpNq8s6wKqlvk1xjTnLBDwE+sWq8zQbBBzpIruIbXVS+Oj0Id0GJ0D5EiIU9W+eDPhVWwkBtqWV
me9NhN9XYsCN7XjDF2OZRqjhy7zcjnGYhSuTrjvV7QDAxEyyQ2eDfsc6Kn29v/M33i8kOjp8YN5J
BpedFrOQxaAPqjwhVpnvysktfQeA8O7+KtdB7W0Mji2AQQClIXX5QBK3skkPCZ2Iqb4EGDzHeRP4
U23s0wxFt/uL3Xok2tvMtLguuB4Xi5mlK120veoTbmnmc6sE7qEU2VqcvrkKdhFwOebkYqkCk1YR
Gpa6Vp/caRxfJ7vAf9CU7Up0vnUSSCioZJCapDGz6KBH5jS1YJtYpfKGTeIM31BTjLe1M366v2nX
C9nEMoMWL/Qb8unFQvAfMUFH5u0ETj09xuPUHRB3Vvc4ta+RpK4PA0ea1BYZa1j0aL9eHgaFOeSM
C69P4RDme3QcB982EgBz2pTuPCnWUGi3Hu3v9RbJH4p5Ncrx7CE2svVXE+ELX1Zx8Lmz7Wxl4mHM
ac9lbMEiAiGx2UHYAiCxSItiWiSjPsQNfKlCrX8kIAA+2EZaeUeU/rwchDUu5CCRG1KURKTTnxwm
somY4RQkh4SiWuCSHmMELk1FneiDBKJloq4l8aNToGi94+Ab7sZQM8fci9Ycv4b0VGb7cum9aOgq
gWHPrPG7XuXilML0TP3Jtvt/gihXud1lmX/D2VkfZlcwob37w+P6danaZzsi4qpx+WIr0aQTc73s
xGt3D3kq+q0gbG3vn9Tr3jA4YFod9NmYrlwRgqpeD9NclPkp00bj00jb7eNs4R36QWerB+mq6e8S
dPfX+6veOLRQjTF8hLVIK3yp2YbbQmNMkZKfGC1jq94hADkB0e7ITf2mWGP43Uh5QSAwQ6IlhsAZ
l8DlVoapXnpVYedUtmH6SLWIMzGom4+Wp6QHmUKLi2pUP5UYqlzbCnlK8GmnN16k+cpLvfngFDQI
XTtUHEuiJrdD3lLM54wlKzX0EzMyXqlR851MReGA11XUldRqTikW35AxR1UGaDNEcBm/lQ4rDSsw
EropbG6U5P+gpvZS5xaAYPlPg8yHr3vmvjem9/fsZsQW6eM8qZ4bGJe7HqhtpFuTSE+21YlDPmFL
lyhavpUo8+0QgQ1X8tXrvI6yl8yCvGeGDiydVyjNmGzgn4C2h5bHm5ppB/KDo/0joI9cbLQ8ESgM
Y0z0OmhjunKiry8wFueCpIqjzCAYXz7sMMQBrEcjPRnIsnwLQbo/aln6brE08kaLLgI1N0U+4kaX
q+SKMwmzjrOT0unRtq6L8qk2+3GlhXzrWYg7JkYacIOuwCWlW6RuD6fn1ABY37WBZjxGwqwe3h8D
IAhAiCUXBj242LHQ7tyha2I641iBHVRzyI5aLbR9TJ/5wWsTbyXS3bi4OBgzcJq+k47QweXetUYz
CXzWgCO9icvYXVr6mQPWawxC+/P7nw0yBrPEWayJ1S7X6ouAywzKz6mqFBwXS1Ai+zAL8oHoZo1H
BNsQar2/5I2XNtMQKdhoQpJMLLbTo3vRTpBxT6Bnva1rNN5WoIH7/lVIOOnKMCGdj+KiwRQBT6ti
8PinJNIrH/Jd/7EzhLXS+rlxKb0laMC4ZgXRJQIodCa1j2tyTtVosmdhaMpRqu34NOEP9UGv1OhR
RerjeH8Db5wPDseMVzM5YdShl+8MC2Kuwa6oTsAsugdyd2sL563e5oH5/nKXTNrAkhqAM69sKQTY
OJGlt6pVnDpDDTaNmf/Gis+A4CaK9x/6uUSgU0ePi97g4lTE+pAi3B6WJwTIs12HTsAhhVd2yOJ2
jfl066Vx/FTyNeZpWBxc7t+QCzF6gwktUrT9Nmqd7tlBmQrSTVIkoT9pZbfPpFhrrN5aFg4pVlHs
J1fNYlnNC3Woc21xmr/5rVKn4SZy6o9tHzNk89Rxr2rFuxnhqLxx0/CkrIya6WJXiwEhZzUZi1Oh
Jy8pCq4bIUd35dXdSBW4zAD202ud7RwWMcQaW0TyEvZT6evsWEcjUyBXUR+x+Ur/TaJWrMxDb3RC
mWvPlkZ0p5FnXZrBweSmjC7q8mT3eTr6BG7txYg69RlyT5hulXJUooek7qGEEtD0Y+dGQ+HjRb4G
HrgRyt7QVJCQwYFcYXHgg1lD1NvlSVaG9ojau/OIzPy7qfCzGvLsujiLJcyUhsvzqhfxqHRYcvC9
N95DZcj8wa7bYnc/qtw6nn+vMj/rX+yMsSiNyCv18uSMoT36gIibna3G9EDy1DyKETJzD+F5rZ6+
FczIuSD5w+2dA9rlsh2j/0AHR3kK59ICkSew03nHiLs0B7E2A7t1Uh2ayrM/DH21ZVaiIturRipT
hyiGcj8YcLET0Ze+qDD9rEjsV5LoG+eDz4F5GEgdIuiyMqrhCuIwWfSnfPBMnm2stq4SrQ2BbzwV
vTqqFHYRPWtjcR/oRu3Uoiu7E4lS/RALQJ12JYNtrCrZpphWwYQ3XtnsG0gZT1MeGNp8kv46KVYL
GDsu644RN4l6h2PAQ2NG2d5tbWt//1BebeB80eEayC2ETAgl7eVSrtvFrZEp5jFF5y/lSzesvVCh
Ur83W1isszj8KRjrZqxdznlVJWc7AxYQxG2w8old5f2sMnPVqJJBjl0pY+ZGjo0qSeRRdfLMeiwT
W31p7aHB6VrLm8fObA1ww2FdfxmtJl45i7cWn1WSZ3kfxAGW7U/4Glk3dYl5dEM1/27JASPGqrZT
bSvjzvMeuljXHoZu8ORDVmey/PT+N8mJQetqVlKgMrh8kyqC0R3qScZRSIHGpToqvmWE/897hCZF
zkLdQVd5cTQrF8Y6YdQ4Uu+JjRkl1g6FUmPltFyFSr4zWIAzQg3eMNCV5bNYgeOVTnC0SlUcxjB2
ng13gOed1W92NWLTpbF8vb+BV1/dvOjclMfgCgbiEnOoh7oR0AgOjp4lhk9KwbeNWKM4QlBea8tf
A9sJxyQqNFnAjpM7Lx6wqY20NobcOXZ2afzESbA7gNRJvmi5pTwpYZh9COpEPKFyXxzSslYOsbDt
Q+pl5T7xVOVr12mRPPSR3ax8QdfxgB/GCeL30a5CRupy5wM5Rk5HxnYsMZnfpyIuP06jvSZ0eWOr
wdPMA/8ZzEuD9HKVXjcb6XaRcxR0hP4Rk9Y+Str//06J1FdymbfgfNH1eLv5UPdCv3rmECxOrNE5
7tSWOmsJ/MPtNCbMtQBH2k1f4qrr90qut74KwuRHEar1s4W5+bBBLiuwNjTTdYe/EYdP+L1U3RaH
avGVZbJnplglHOjRi37jKdJUG/5NdOUmpUaDzcv1AXe+io5hA2vISGKfo2sGm5zbwoIFqAff6PJA
rRJZJmsfAxD6QDGkAr8FzrHWGL7O59iDGa0HG4a8HNjBYr8tj5OSGPZxUiSazg69kS+yHcvYl5bR
7l0vyR641cwnTfTDr0nTqwmNUT3c3v/Cbh0uCgKwtTMQn0zr8mfEhoTklmEQJjABmrU0YhhuvVhZ
5RrqwdPOc1dkoXR0mpbX55BGsg/hax8nje+DbpQh/SKranxVonwv0mb4HMA6B05Ues8IRCcjvvU1
Bu+Trvs6hd4JlI/48/5nnxWQEAaeg+ey8Zimsar1Kc6uegRiXS9qfVf372/J8+guoYtaEl15gFOX
O9ylqYg8a8ShEyDsxpgqdPQqt93E0ltLmm8eKq46tGKY+DG8WzT1RmuCY5PjBlqnndP4WQFDcuxH
69R2Kl5eTWhttG7MYee4ni8TF40ERzrNw/19vRFKZqF8ck4IEbT6Fr9CAVFZVkHOHMCpzO/4B3Sv
zughdQAaLPp2f62rPHAm+8zKzqyIRcFyrTENcAVj1EOyVLfom7naDnlkM/FFa1gbc0q7d2vFseJs
1AIDCv02IDaX79PQ+7DxEIUEpITsTWhV8qFNgu/4FL1boZCVILwCGULEEuzJYiUEJEIXDzPl2A8t
fttIQShw1DtDwWFo0v6PlzZ3vgEuUKbzjV4+FtmQM06prhxRczOe2yDvd7nRmS8JWi0rF9qt8zHf
MFzsQN7xLr9cysxsoVSmF54GzB7PjmJGh54idhdgzL0SeG4sRfJHfKX7wNW+bPW188Q7y9LwFM/y
LoOCRJOOKui2LmS1kiDdWoqiGz8DEId0qOb//1eFYPQ9XGRvEid11MqH0Z3MR1dM3pMLgHQlrZ03
aHF/0t6bUyK4yUTVxcGIXKvUYzuMTrLDu9mthXNAZaTS/VJV+k+tWhQ/gYOKbhMMsvsihLfWYrnO
q2kLw/ax3iY2hLXLZ5WzZcIU2NFpnNpg78wEXmEiEIYI13ZUWI4MY0NCY+/e/bU7czMJPXJkbADX
XK5r5aTxUimCY5k28c84rM1HJdbSD2k6uR8NFAtWMpUb79QBhM6cD1MEZrXL59Q6qQStVI5Q4H7o
URVhS9oKctBYOdx/svm6X75SKoSZVslXiAbR5ZNRBYWw1OC2a407eVvTaL3qYfK8DBWc1NA/F149
wf7jZvzn/sJvicbVyoDr5v2cB36LRETUrRP05K6nwU70bQ9iejdpEgnAogu2aaz/TmXwQvxGHmp8
RoFh57jKDslIcDmayPeTFeX4bYbdPtTRX/ZyL1p5CbdOO81RbeZmcdTeLr2/PizKx8I0eoOA69Xa
KQ2F+TPvjfSbLTv1EHZe5bso3pxhagUvZYSIz/0NunHDAHliPAU+ZR6ELBLjjM/AUCvOXNOo5Yav
In3Fba95RLkm+VZYmfj67vUc5h983zT6OHSL6Ji5GGZR7AXHTMXfKUcGfAfTP3mO3T5fOXRzTF+8
+r+XWgIbG/xgE7QjgmOfYnTkliPyYej5vT8GswplOJUVPfUlrsMrBgJwzCqO1oYvQ6a620lRio/j
gOft/b27RqfTk8V/AxIQ74wEZHGYc5r3eavnwTGelPKoD0HxLxQ6bFXbqmrBP8Xogo/xdKDFX1Bg
1NVDkbnTASv6FjtT6YhjlOj6OSgT049BH391wtp7uf8jbwRPYBOIQdJFmu+/xYFShd3XqjIER37O
3ixANPRF8eIM/UnF1Yh5b/BctGJlaHMrksHbg69D7gIabHGqJHsVVmjpHkeBA6k0cvs1Ahbx6MS1
+f8sRb8FlDMFBa/jMpQ1tMk8qCzKkZnrF9tKIFoB5du3erB2Dd3KdwlZM8oKhU96/oukZerVrsWM
LCA+69Mu6rPpScuBJOZOBjnQDNtn1S3ah0BUw97t4/Gh6eHz3X+dtz6iWWZlJhFhL7Lkpg5eWJYV
ul/HykHNjms52EK+XzNyvhGFoHRBipo5bqAzFjeRWqTQLxPXO6bOCPCFaXf50DDk3BUG39EWAdBi
5TXeei6kxcFCzCkh19/la5RBF4Mlr+BcAoDe4k+IC5RQ1ji3t54LKdi5EEaLA4bS5SrQdvJxAuJ9
7AMY0Eydk0fV6ZLjkFXRp9julPenuVzjMMvwi2Yzl5IuqFgOcQkw7IiOYf89TOjyFBSZLz1CQSvR
9dYnB1eZrgO6WRr7ePloUVXUrmI7yrEyx+LRLpP8u4OVyBbniLWlbr0rbgsIhtwclJiL09GgVor2
ZxLC2o/skxRRc7LSfA2NdHMVrmGyW2heVLOXD4TnUGnkCECceox7NoU0xE/YNMnn+9/THKIXlxLc
QpZQydyRLVokt2qOGh8GEfbRzJ3psVE8b+fUUqCoX5j9S5si4kY+kK19YFdvi2qV+wkS6bz2FZEq
qFqRmNmAmkvcOduhCo2HWCndXW5n08rBuNrHuTDmXPCRwpwgdl3uI2VKHBRCqc9uOjhPhoeATVX2
a1TD6+A4+x4wrqA2BucI5P1yGbtHhTjpwvocpJqGky4CPOVmFHoVYR2VpQNTjNL4gFFu3NGA73TA
92YTbnPTVf575yvll5C7zUwsYvVV77ilNe9hnMwvsa1ebsmCB5yrtMR5jsdaDAcjdjyg+JGNtuD9
la9yR8b3MwMZqJ5DVrBEk3tFSQ4wqc0ZWDz6j1Gs6og8Or22c0ddf2jcJthbamb/ZyaN4uybzDVX
YJLXL5vhpQeDgphN7rps/5SRrIPaLPKzlpfebxD65qcEJsdKWLsGetNdm5tY9G7Re0AG5fJlR1zu
ZVgN+dko2vqjVwTGrlb76huQG8O3MxF7JDljR3pBD//naLsUh56Ge9QonXZvywIiQaLUj+DAM2hW
qbOyDTdOIyUGSTx5LWEKqYzLH2j0qdaoVlicBVxIRAwwjd9CCk8+lYJfYYE/+KdjjPlhwFfgcdRF
fwDI9e6E16F0nBEQs7gct+h8G/1VSiQuBvKuKItz27TTs5VI9yTryHovQuttlTd3uzdC4PJOQ0e9
GNu2OMeKU23rRsmeamHE2/tH+xo3OS/DLJJGypt3waJkpKMqtV70xTmxtPHVFbHYjF2knMqi51Oe
iu6Qdk34bHkILFWm2X/OQtk/dFSZ745ns9wRVStXOGwwexFo2lLTs7GzkjPNext9ZEQcf2hW2X67
/8A3viR4/oA6wKMBcrrmglFhoGmSnp20patvVx7SNKtepNf3AFnWGx4TbCTD48X1EwduUrpRnp6T
HHdVH9Kl9pwOowXtN0+HH/cf6dZiKF7yImfPRQLE5XlME7W1xgkxmnzUnS/gWpUnsjHvoS+nbuUD
vLV7RAYGIWSQEKcX318AVrsve684ewhuG2NbbRQXauD957nK5maBDgYJcAXmbsIS5Nm5eeIUdlae
G7rDv83Q1vbtkA//xdMUblWTI3l/vTcm6kWywILgoukJkYLTwXcuN3AMXQe7GJGeA9zHFLD8njYg
YUaWsklGI8l9lOoQwzSj3HksA93DvT2dsADK+r5BuEqIxsFNCdGa0ERT0J9GZoBwm5D83tR9Yv0Z
404ClWgr73tFx/1U1b310NV9G201raqR6gsDJ/HNaghOjFIqRAOaPn6WrmQ0mgqTtu1YTMbPuOhg
m2DuFdAaTNXqg54yXESjIfEQg1ayKNzWaEbGftJZsbkNW1kcq75qK5DeUQnZr53kuC36avhkN4Ye
Hoy+a34YszicL8CW1b4qezfBJVmo/VH2HuDWFOXWEpHtupe+26ml5g+ViKD+BH0VEnuz/FfWd0H2
0kinFMeVN8PGL14MxESsbdE6YOuW4pNmjYy7iJAJLbm0UISHNu84ScZYbVXJ7sZHRKN8ZsDPMr5g
hi7PgEJxIXpY52dVxs7OKyEdWK0KWdRc4w9ey5I6RB8GLMhnk21fQQMZHqr91LCURVm6beC/PnRD
au+CWqon1LzdU6VM4W9XCu3V8oJ6pxem+RqicfejdBttkxWd3qBCEIcPqMImz6h4ZZs8zhxfFm1K
cjuJR8gL8jShfLszncT4g9CB+fH+u7nxlTLAZxaFrzO7Zs+h4q9b0Mbc1stnCddQsQzSAi3ZjmWL
LHIQmJsyTr/fX+7W+wHez6thqO5wHi6Xq1NFg5KsEuR0dM4GI+38onLVvRIUa8T162amAyYNJTWo
ikQgON2XaxlUrZNV183ZLLn/fTd0xmTbtLn3Gk6T1uzcomyLo0sclH7pDe5B9cTY+1Sn6lavQHhi
eR4kzqZ1ZPDqocHzu4GhTidp0uqdtOJKrtziN94F8sAw7WcBEq7zxQ1QBJnTlW1dn+PCHf5jaGeg
UdMh3EfkUqenMHfW8obrlNgEk8IXScOCyciSODpxvpqxytVzONTaDvUhHAH6buz+1Qam39sMNPRj
inrYMRqd/qTZQVPt7x+IOSgvYsNMGeLS4zUxQlg8cwD3cpaxU89W62wNo1H3rmg+xmbyn5WnyR4E
wBpEBgfr6zW5juB0QIJkErSsXVFfrPPcZk0hUrwnqjYCT0XQ16fHMBVGtS1tDGkPCSfh4OQi4KCG
rhUgCW1gUpdVLYnNBIabr7cZesvvwLR5cFCs6A/ic8kxy6tx8E1bBB8UOx7ig5rb47cJ+6XUDwZ6
bJWNYwZtFHQU/FHN8hdC+vQaJpl8RUNdwtNqkAIwrKhkjoJ5HMegd5SOm8ptPptWNoI6G+afnup9
92J3XvenNMIJ7w84zZ8sQcfRr6ai/57qafzDiQMxvfa2EifcOkHyKQeX/n3sTfEBTpX7uWr09pcd
mmW8KZM+fsq1MFZ2tQy8X1NS2tHG6MIQffF86P6tQ6fp/QzNlNcxyYDh2GbwCe5/g/6/NZm/Qqi0
XLGqppzVOAp+ClXm0u/ECExVC8IMwf647zJ/SOlV+Yy+rS+lF5XZtqzD7rMhJFr5IDRSX0aCzYGV
AAiijmA8Addgq9ClrTG2mDSnwQ8p8+jmuozS9U1U19NzmznyX+pcB8B7nbfPjqqEwc62il4ekj4Q
zV7mgys3dZI1vLai8Xq/g7HWbh0RaAfuVVRHssFBxzKODSblVdNPm5gf1KOX0+MlEDRd/0fJOqZZ
XGNZ/WSFWTI8YzlQ1IdAIv+/kWqccvkGpjttqK1VnTtdevlBdEBKASZWIacK5exsA2cu/eH26I/7
RqI5H9KkR1cG7BnPrw12gzL/5Ea72Eq0H6Qn2Ug9Htvthlu8LTayKqNyo7llou2yzo2r7WB0VrZp
+zx7bFLDLrYBjgwo8eqt8h+FPQ/bRIFiQ64v9GgjgsH8DTMwy3wl0NXgUUy94m46/iP9vLGbXzMR
SPiljHW5A/mU6n4Qxbnt05NTnpwhGaM9omFdsI8VLfwFUN5uZ2bWqG54eSgJq0bAP44oTIsnnDtW
EaaBZvc1Rp6r30iyXQ6s1mEaERXo5ftBOQbxERhM+4p+dPojcZ3kTzf1VueTWMl0JT+9kQTTCSBX
QKYR7sdyblnNICdVk+q5huG2qTwRPwbFaoS9ceFBwTBRpIPIToSbY/5f9yu6mr03duZ0pvlT7Kh7
p22K2uW2dLRmJZTeXAocLE0eqh9gjpdLFYYxjc2UqWeXu+spKxBb8pJmfAg9/A/eH7VnpSxawSAA
rqTc0CsVDRn8dNb1rDqljBC2gat2uyBPu19O4sLhGq3q5/1Fbzwf2BlatczB7Bkodfl8ZUF/fyK4
nWNVLV9yBcivTwur+BaO9RpQ+hqk5NCQo001Nwi4JpbMfIc7os0adTxj8BM0vsmNQYjDdcPxpymr
xw2cKOV50qwIgWx3Cic/go31H14u2uh3XKqfWkLAf2ba5MrKe74+uCAhZ/gQwMSZEL/IobI2DJuJ
3JJLuyq+W+hnn9AitDv//nbP23l5M8PnmR+eEzXDIBddpNF10jAMXXluMIDfmCaT6KLIcr/k/W5L
QRC/v96Nx2I98miUpOb54CITUBOEMWpacmc14IqphCF2Mf6Iu/ur0Ni/9VxooNEfQ1KCtGNxjJBX
HJmp1ueSOfK40fVeOdGKxz9LU+K02I1c6ky8ey9unhJdhKfWGWJUEezAklurDqJsA0g4Lbee1Q7D
3ho0/WxaQxfvAaY6n3Mz07806JM6WzUtm8m34jhgcN+0erMNQYfindMUzhfHrEvkyMuICc6QaIO6
DdUqKDeRZxa/7bAqVb/rpZvsqkIRv4Kgo0vXGG75WXfGQN8oaumN+8pxFM0vWzmUGxuDz2aTDIo7
7FrMsH/IJFQFqUSmZ34c2eAYh7zDL6HVrPrVSbX+NafEpcwcpWHs83poYp4yMT5kXLUDTjgAs7e6
ItOfbhg1P1JdNMlOThgl+V1suvgBmV6SblsGNeOmJUvJfWtw7dcKO6tk02ZR357DUaHBF6SRm/gd
vyyC1okn6XPiTbX+iU2H6KAkdvtnEJ6uHBohqt9j1kY/w7KWhW/XYc1If8hacrCgclQfhAIizs5c
t6OtEvYYoBlFsUG5JX/pSxA+G0YiMt0kWKMguCJL5Sw0c/yigIT51WtW/2CWYxj63Ebyn4F8Sd8L
iSOgzFsl3XuRxSsQ9YRWmtKrqkTK2kMnWJtaT90JDpRziPquRfknVLTpPCTJXDy0SDNvezCMv4NU
jxqUmyeEJe0sbR5UQ8p6C3iz+JNbddT5qd1SjMjITF+5V2W9U9G9+lxGtvGTU1XpW2Q6FH0DvzjJ
N7YxUSxraGfzZ9J5yKwoHRnR/W9iDhjLL52BB1N50NyzRsHlFyHNQWs1T/TnWkTDVtA2OVJNxZUf
dmGxFWkwfeyDOsLv8v9owgLUA2yqwYDhxSzFtmon7TU8iPpzn1eaD+Q13KhVuwb9vxHKYPeT68+h
7Lrf1aGY7yW6255zI4geoSbUL8bcA4mzMd2Cc25XrscboYwOHqADbnxw8su+oTq5vSaSSEKkiK0P
U98rmR+5Qfnu3jKtBVADAClAh/Bol+9NScKuK41YnqcxSM+TMcMWTPSd75+ON826xfGY529Mw+b7
HpDy5TKV69RNUwh5RsF+MDYedIkPyAGatY/Cr1P7MI6Hs6vI+oda5DVZ56CTAPAFZKGvOKn9T5M6
wXfwWqb0TaWqYQeMwvyqZaS0m8lCWMafqEjyjakWTgSzfop/60EtmqOJteKPXK/iaIfrxpRu+1ah
Gm6CkXok72Uf+DE+CfE2aEB30x6TtdylTo97RBtXiKUrXfgcmpn73KtJ+1umU/CfKatkz0GsGh92
cTTuRYcLjB9GkZduXRW9WF+XEwZAXHHSw0GCdsCGFFJioAELbY2me12LzjgY8Apv3CWymsXmYrrV
pEJtz6LyGqw8pNJgVBPFx0bo+g5Fqey/3KzdT/ff6XUqxaqgvMlvZhDVUqawrvK06mqDD8JMgs9i
dJpHfOStJ5iUw0q2cvMBZwIyw1QmAsupG/5Gie1NQ3umzLTjvU5p/2Ii8veChrRHi9Mr5qpmrTt3
6wHh04E5Zl8B7S063HFi9EkQKO25pE0z+IFaBk+TbqRflNDSD/c381ZGQcFGCxD+M/WtufwOwzpl
jMtt5xqlNWwGNzD9jj7/RtqZsqnCfCx9xZCNH6thtef6UD+245A8STLojR7/j73z2q1b29L0qxT2
PU8xh0aduiBXkpaybAXfELIsM5OTk5Px6fujfU61JRlW775ubGADtqzFRXKmMf6kB7u4HdpD0Wf6
F9pZGr2IsrokCGA6eIUZfLXLPjlviee79ty0OmNuGKetsKsP3tRvnhk9oNUcEyEyZgJvDmCWO2R+
v6jhaJMcc6QuLQ6UZNOpbJL08OdH9ptBsbJwV3IxB2z6ga9HvS5JhBzNfjiahujuaEKU5YZykO6A
Tr/OLWJtU9kG3uZ/vuxv9gHaPZjSYlUIieUtyT8NXDXnahyOvQ5v0ZG0Avy4q45uow+fi7HxP7jN
9+IWxnAQ/Fye4aG97egp0IfML+3hmDSd/tXMnYW1TmvcPDKa0T6T8P6fMlt1N6VYlmgklXWYC/95
bTjQ5GjwjwqJ/awfCzsYPvdx1iVbVBH9nXQHcUG0O6nTLdzfuyqNe7GdYrc9HRejuVSZpn2Sqosv
lJGqO+wry+fM9aQZGlK7czM6BVS8RtXs5ho9ZfTnx/x++2NNXIGz1b+QMuXNmuZ7U1raSzEeGy3w
iF+tU/Bl86NApvcvc2VzQ+BZWePwataf/1JZJ26vdKvyi2NZDTuwfYGwYezuEuWYJw0wxAc39X7I
4kMFwASpG8oQ5g1vLleXwoFvnx/7OJ3YXqZdrscCZmxZhnlsfIY48BEN5TdFKMcI/OfXPiWio7fA
SVKQatW4XnkUmEOXkdunU75uuggIUXIsxc6kJn5qk7F6aSkK29DGfPgBPRWW52Y9oqEi7lLrt4Al
/d/OfkMnBIce5TdI/Brn8/p5+AWEOxroiozDgZ4Goqy15fjRjH3/1F9f5Q2ubZSELOkzSyubuL/v
K23OqcGS4mhSL8D064fdGPTV/s8D+DcMCnYqsHSYAbx01orXN0cydTZIN1PHvsdQN+fMfm1Id9kM
WlOd+IDtZ66d1jBH8/HEUp5xaP1svtd7w42GQVf7Tu+dYxkUwVUssvKDb/d+nV6/HHU5hKgfkpDX
Xy7gfifPS9WxgKcE4d508BjW+21Qyr9t2c9L5g1zeF7bAIT8vL6Up03VMntCHRsORuSMqYk2b/+h
j/S63L8+YXIZIOIfFNh1gr2+TF1bZpfUnM9tCs8N3cj4vgbpvMyGqcEjIscbNw7UFlTEBFkb8q3W
jdNn2bnFHq5b+//wfAn6493T/aFRsD7/XxaWLtEUtaxB8Zou2hFN2nBFoKLcTfhTf7Dlvl8pQcgh
/6JiIM2EM9LrS0lJ9U+WCJOos1TIv+oir5ny7Z+H8/uVEiUBhFGAyvW89xblMf1cVrHBxk6/OztQ
5vehRT9rI2Elbttu6T6oJz+63ptJ22CnlPbUJsfZKdUdQpt+Y8899rFCO5/M+SOTgd+QXxg6kPLp
V7EjAP+/fooDKcKd8IL+iBwH6xQy8prQS83qIDqR3sV1N9H6SCdv341ufdZPXn3EhVxGuur7j2R3
v5mcUKpB1FZH5PeOnl0SZ4bXOHTNgH7CRCuXM+xUcZjs5UdBOO9VyhyhoG87AWJNB6XWOrp+GahK
BkOj/FgdY631PhXI6bOo6yQR7Z5ULsBWns23fkUgeaT1c3Wnef5whz0JzpOFRVspmgTr2Xam5iGG
j2b/Rzlc6zL5Zl7joIaZFpp/AOa34q668iarX2ghuonjnZnlnDthiwbwtLLaITJKQ+6JUpKRMxjL
7Z/H/G9mFvlLyDSImSPm+scK/8uzsXG9NtgRh6NWUVkmcWXtzVZ9VNz89ipACIg6wWuRHL5+A25T
zYXRxcMxxT1hU8qh2TtTXHwwf38zpmBDA9Ou3EgUJm/eMyl8ZR2v88kpMdq0kvzRnqW3cYB+Pjjk
/OZ+uBIlDL5RCOXe2hXHXmKMNgDacVyIiKpHMWwUqdUfXOX9pu7TtqD65H+EnLxdYGe+uO7XrHos
f6xCk21skA6QGGXNSwSQovbZon3kkfy7iyJq5yFSo9GXeXNeUbToc5FTh2qwn3ZdP6dQTRuxyaZ5
PLXGyr2RhaZ/wJt//+ZQ7eB3AUeEdYk95fX4gGTX5kiZSEzWplslMGprzeaBbIjsgwu9A/JZ/LgI
KjjuDv/8N0tgI+Z5LivTIfpBDo+xEhbuURV+MmbZaZ8yguaLnahK7yLHKuUs7bR28+f59u5OEfeu
jQQoiBAX3qEFrUYDFQF5e+zawg9lYS0baXZWlHOg/mD4vBukXMpcaRIWnCKu+eZeY10Les1L2qMK
xjJKJs+IlpGk9r99Q/ARMOXBQApB8Y+orl8WkBHAcgy0Ojt6unJ3SMtuPNLVtypNPv35Qu95KkCD
vDO6Bysaienl60EyVGQCxXaeHM0C1hDxqqknSLOasD1oprmpI3JFS9rny1wku9ny58tgbuc7vLuy
y8wahpJ49obgOLutvIq0jT755jTDvEowG89Gy45BxuHP3/ndZFqHNYglxBrmMPKl11+5IOoxsxNf
O51hJDzhQdVppJi62TG11XhJol3mRkJvh78b/cWSDkd5lb1waTDb15d1gxFbkibJjqXl1LgkyT4S
Wd1uyesuP+JFvevqrIwYxES0dVh7V6LX64tNcTKlo71YnFvy8ilDanG91BMVuZk4ZLkHpVHmh3mZ
k9MYXdEQwa9dqoduWNobo5Omdm3hqWNf9VmSnRSZVolQN2e33jh25Yw44GitRas00IIox+9TYauq
eyqMC717wfkyvhydHDaAXiHMC3NtnqEoVhiKQRXocgf8x0sI9i2qXN8sYhDumQoaY+UtSCoxL7ZF
caqcpLhOpOfVUTE0MVkrbm7JXYerLg7+zTJspmRsnWMwd/NdwGna2GitG3/vBnO+IXCb+F1DUeZ0
aiZfLYiNCcsjwgO/1GLQ9JO0wv6ECZHbMvKyxCnDweizPkpNt3QiQuGbwxjrMdE5Sbth3lhfKzuv
Vl+PQp7FZpmYUVJWIo6QBDkT1ouEY+0GFEwk1iwZHI5qGvxTkjqTr0AxgbNL3FFklLTou6Kym534
UCwaXI2MVtFF7WWAbZw32m7TOot76cTtog6BvaglcmwYBVs36/N7vylEd4CH7eq72SgFaZBdr+ob
u89Ft4UEl9xpeg87UZJHwC0Veq9vdAssjGcuuwzqSup8jYMxZoIhAMY1obRzI/S7pmnZnM30uURJ
QOoQuSn4eWkLsZ5xpcbHsqo6Ik2CjjSeeXK0e6sq/J25dMZDi7XIuJuJBL7UpVZpuzKrylti0rrd
nDn+rpgrPd2MGNFe8aTtL0bWmadt33onZjAG26E35HUwjvVnqmR7F3R5dV2rCVK9532eF1Hz9XCN
uZtdc+gijPcYOshqcHaf7RfMjlho9EU9etiOfREeFGRJeF+xIzWdZmRj1v1jbbrpstP8kex0kWbp
fZWq/JnG+RSEZs4Ct6mFJxEp94I+BS7akIRS35qi2ZSpTX5pBUO7xaai2Zh151cEGFpuFxajKV/a
tUWFnlZ9F0xwaoWlaB4XP03vgWAbfrlAbLS1mjjOQo1Q+6sukAMRbkv7CKZqPtkk5j3ywJICaH5x
bq088+ttYTYjfNiysqoNHJ3cjdLWsI/DkidBlMWmuTfmxGiwOZFTzcsa5zi0uwBYG1d+lV8LGiwc
oQtbV6Hw0Wu13SwOrif0clthTf9UBWJ97U1TTCgYZO+Hbq61vOsGCn5U+n49n8So5OD89Lp80ty2
vJdLoJoNBR8VyqzR8NxbSBSvSpWVMmxnGDRRK+MOSHfJqynKjWl93pPq85MaRp4Z+bWfPGdFZqjt
QoBxEnHeGT4bLCYVAa3xcJFodv3o9K2sd+iiktssW2o/SmArBhcCdvBFkLTz0awsYwxT+Eom4Y3B
5IZ1QKR66Dv5PG0dcu+PlJLYZXRxUpyPnIwW1MAjuPhgN3B6Wnso7tIJf0qyejJVnFLFdlnO4d7B
WsGZLXsrmIR9pIyyPynMzs1RUE3mjfRxII9Uaapn8gCdHkezFAufRHIm2nXcUrAPNNVOW2qmUm0M
4aW3TMRePyxA1Redm1WsiQmGBiFx4P2VPcfzuKm4qSDsurmzo3aO/XDK03HYCaqjNHTa3G+3U+6Q
XSIQnYRNMYpp6ylraUM1TjlmzrGfmKEPUdvdzqyO2GmrzrexBkqNAepTLpgGPatv6AcSIiBi5eTT
KPLCDPMeeky0TCywkb5UfrNNKgvWcZpjplalhWFHgeY6XxM7929bdoH4fBjy4XlkCF3bi7ZgguyA
gUaxlcuLQsyE59gymy506TW8U2W5t4UYVLvBAKSgX+1q5bw3JazZjTd7cX8uSkxnzlU+QyrXYoOd
FxK8uAhqo34YDUFkep4J8ag0Exo6fQCsAyTMuS5UZEGgrkEcjYAi7khZj425iqwqFwo8X3pHu7Di
dKtYnzeJuSRp1JsBnHiPvLWHwTdg8GqTQy9MrAiaW6Ht3ldlpt+4LKtHiziyeqPoll7Ar7crfO7p
tZw2s6kXrDd2++DGS3OSMdsB2MlpKEMtbWbiJUpctiJIY8z33kziS9snCCbUlafv9ZljR5SOs8FE
60bruqkbXktailRtCE4t3RCunbppRWH1O87ZZkegvXRe2L7FFT3cxT4YrD0y5NGM36Ab5XLXx7RK
L+0+EHboBrlKNkEZM5+l7y3NRupd9x3w3eWH2uSLNW8VSkDWL+XIdgsx9szvPdByxyHzfgMZv/H3
ee6RfurNk/bdi2f+2sz5b4dVqNFu6oW8d2DTMkuv0hz/zN0Ykx+0n2tjydcwk/4FOzw937V90DgR
vofKOaAdYztKhlb3tiTe1XIrOdt/kY5e3GS9PX43NGgluwVmxhxZmQYjwVMo69tkEk+9WTbPCC9y
4q5r9PZI4M1iV5lsdzy7xHK3hpPO9dasmjzb5Iag5gtaW7NCHfctmK9imi5tPcnmLX2I2DhY5PxS
gZat3BPQMLNEglW04YB1hR2KRuCpbSzFpeZaPciOVXnP3ZIHDzleW1+acWndjQEMVe8UsoRPpG1B
mqoENhKp3o5IITF/3wakF+yENdDOKLQEtmiZz8Sg9ksVaxEBAZbaAN1WV8gzczNaMni2ZtfOdkSM
o9VFI4zBNHKFhaFW6UjLwfxIeA+WWdsXcHTy/FrCjyk2LadAnD1tbZk2ldPGEALcXMDORfd/gSSE
rY2oJ5ZCIYwWrkcKlBstcYtUP2tZ153RH2qUHm1wpWMg+qBUoH12ys5pQ6F1xgQryDbzUDNc8b3H
Dele7/zSghLrjmeZY/Bwp05pF22vY7NeBrP2ZBSmfmlYlTFurKmf4winmeXoyqW4NWcTi4uut+DD
Bkos5gZIMvleDNL4tPR68VXTMz/YWpLYvlD5svnu0lK1woaCsAylV+hzCL2XFKK0HKyXDJJOyWqW
zVlYx32bRKS+iiMc07nakh/iW5vaoTKJxt5igFuNsR7ySpbiTVdl8YSsvqSDNsxm8VAPRnOrzbJP
Iq9cvSqTxtC+VkkJGaccYvfQxV73tcpd73Fmk2H8dz04qU0LoI166RgxM2KWIsSzykWgSOeLjii9
9pd0kE11GIHQviMiKRm8sRrMg8wCkiKcOVAQEaC43mrVOG9JQOAzFj2rReRVCUyAYKwb9K2VhQ+7
IRqbw04ps8sAyQHw2ZgUcL7yaVhOkb9gX0KLtDobUst48LXZxA15GZwTfW6VF9HN1D7VOqy7sFNj
+VzFI+nKjR5UzV5SCd04qtOtSJQ1m2CsPGhCY07u06Fsu/7a7s3eivquSB8c1YwqJGxByLDAPvAU
pDR/rvsl9TYZ1h6PeeoPR+nkBb2xhbZe6CFGda7qYSTnYIqFU4QJRq5f/M6qrieIvFo4TQCJUWcm
rRZ1HsfzfJ41EsMIBjQOmNdqUe6Yk72x/S439y5xYl8bD5ePbY9O4ktBknwQsf3Gx2po3OK6jW3W
gLRbVBfp6AS/TPQfPs1p1ftfSjfrvjd1rbLIiDFlhMwKwSaaS5zGQo/RmWE+lDl3cgi8R1N5ZXtI
45FSFP68s2ztsuguutyfffx12TnhUi3dVyQR+DR4KkiRa8Euu/JmX4PqNQinCUcSAT6ZSZZrsITz
/KbsSTIN7SEXA+9aNz7RZLe+9RiBiF1reomz9dIZWTgN8eAjC5N3bde1MMT+xVgdxsA53/pYFxot
ep395TRLx3Svx4m6owtqnNtSlldjRVxJONpeS6BQlixr9sh0iEslnjw7HyLfi51rCWoKalg78wfE
ox9diV87rj+/G6pxNkwwyrdRuU01DEvmDtYprYQkSganJ9B0YoePVcFZ3jESZydjn8Dwwm73rYIk
Xwoj2RXLHET6lBvXwBR+1KXC2jqdsXCiU+Npbmdyn+g4ivo6BW+4tHLatfQHfjY6//N5+l/JS3P1
84t2//1f/PmZlpTMklS9+eN/X4qX+lbJlxd1/iT+a/3V//mnr3/xv8+zZ9l0zXf19l+9+iU+/1/X
3zypp1d/2DJC1Xzdv8j55qXrS/XjAnzT9V/+3/7wP15+fMqnWbz886/nhjbX+mlJ1tR//etHJ9/+
+Rd+IL90WNbP/9cPL54qfu82q5Mn0ciXd7/z8tSpf/5Fl+sfINwrhw03G0YfnY/x5edPrH/QRCXL
Ys0pp/1BK6ZupEr5pX+gikYARcoGHLG1C/nXf3RN//NHmKHTBCUcAB4EclPzr3/f+6u39H/e2n/U
fXXVYJjT/fOvtwwxOpxAkcDUq4kBn6e/aQdNWWbPs9TwEqzj4jllZ67kQBh9Bt0hp2N5Z7pz9aQQ
huVhHljoHaZ4MFRY0awMna5TBMV7MXFjsT8nJ84o020HQxTYz+snGZWzR73aDoa3QwdwOZnCQRSS
6DkM25xRLYWWDBHju76UpVyughZO6Ko1SG6LmcNKZ3XNZswL7WoSKJjCJSmTMtKD5VKHJI/TNsbw
ZRTHy97QqffD3M3c+7K3fZo1UCCtkHOYFhWjVxShqlD0hDgbiags2uWEQGD9A1rfj+7ZL5OYxwlw
BG+QZirUhneaKHZLT8ECbfbT4hzcGLWclE524neEeRFCF7OZzdVO0sPnKD4TXTV1F7VWfJWIuEI4
sU+T0pIDLjn1hbStoxurEnFH+dIkTrDtAuvaWmIqkmaQLKFiOV+gNWy8POvn0AbD6Ki4YdbF9vJB
k3odBu/uiz4nmuM1v/btMAECbrpJH5t9PWpfA/hQsAOtczQqdWSk2qe85sAVF+1HnbzfXXUd7Ab2
qnQY1l7mL41cJ03zMocWudesge4qwp5dBsEoDKrBDvGDMPa/zNx/zY5fZ8Ob3uiPt+etVi8A2th6
vEU3ZDVYk6Y5zX62zfkKBqJ+ZjptuzHGJKXEWiTSGfOj3OE37fd3F33TrGzwhnPl5Df7ANFvCA+I
NbyIjS2had7uz/f31lfr57VWJszaAV4NtV8/0FofROLLQPAa52UHk55KxDrtMGVbgtzYwK5ONjOW
jrslKC8KpZIorYf82RNdsalSzQz7qmrO6wU9kMux9++Bzz++HXRKsOAV/oNz9frbSaRqfeJxIuv9
e5d+3VHJZaFNlo8HUnj+HhTx82KU16smBYLEW7mxSADrEck2ez9e0hNGYLIby/IjN8nfjShcQxBP
+wQwv4sqlXPc2bLvGshhsX0i80RRsIt5X1bFEDkThPjFyKefe/GrrfjXYfwGZfl5a7hLcWfIgrnu
6+foullTKItbG8c8j6Ya1/5Gzz8KkHDeAFdcBtAebgL8Yv4Dn3t9GTU2BYR8t9mn3knS3/jyJJY6
HYtg2zTGsZRiO1Y3Y33QtPu+nTe2QI8r8k2gfde1nSGDHcG/kYo/IxoI68baEaU3Gd9oK64WQTB3
iiijIpzznT4K4gP3seUepLUtk+7Y6t/s3t7OwN5J91TFywlKEL/09rb9RbXbNDiJy3PhOKFDz6ms
jX0TX1sJFtDDfIa6EF3dGFWVExWLYLOhlaXGrdNku0RhAoCTyAcD+4cX3Ovlcw1GgyKMsh1g4i0p
SQZdoC1Z0e5z2H07apuUstVxruuclK5ceHPUWu2yaywWf3r3Rlj7I360Pg0Dx6nkiT6W2UVGK2kf
a7O+Jx0IfnbSPrUkt9L/s9MjCd/Z2eiU2XEY/Y/W4R/+qm+/P8k25AOiu+OQ8GaNIn10mDNDyv3s
I3sPbey567B89j5b3ysiXUOxRZp4T6Hf0YtLQnfv3ly7P/0j//8J8y9zFTL9579Pce9OmJ/Sp6x8
qr+9OmCuv/LvA6bzjxXKY3OG7oVMgpfz84AZeP9YT5VEKWHXtHor/8/50tQ5YLLGrmUQfhtAcv9z
vuTDWBI5DbI/kIsDt+nvnC/fbm4QL/HOAUDHNJJD5lskzunKFvu5vDsMlabOiWmozLBYjdpzK60+
Iieso/DXUcrFMFnm6xMzAHf8rSA9q7XMNA2rPSBPUCsXrT1o2ZRsgJGSA20iWn+/vIffnBd+d0Ec
qdajOFAj0UivV8Dc6BvLl5k8mAGgHCSwTLsg4Ad5gl7WV5M7fpTe8PYYxh1y+ILZttr7MxHXlf+X
A1FjNCnpUhTlCI1zirnC9Y566tdX3YAeronTZEerQnxLHLaXP9/r203FxW1mPdOir+CAi9bo9aWD
VItrQ295pDngIv6I5q5Ex/nBVd6NF67CjfE04emi8nvzRCsCEjk5c5V2GtQpSKJzVyWauZNkjH8U
Zbh+1qvhsl4LriB7F3pR2gKv7yjG/bhe1NgexrEhGnJa2+rdbU9Ge5gWMTtX/EFK5O9uDk86eFGc
Oqjt3tRa1ig1DHSq9uAFWh/GaZoe9GnU9rPnPP/5ZeGZvr6PV3dH48LxEYXxxggvfcsHAjxSNOOw
6in8cTg3i1J7xFelXiLAouW6rXIaPlQr1raxJx/7gDTZqJxqEcDP1r5h16d9qedBfpP5wm4clAWI
lSYDT9uBp2dUM+nSjzsHCX0carAx01U6O9ymZpfBTjPKlG6R0Rq3SdtNF+Zi6k3Yo9l5wKoGhaLe
WKWCJm8Z10W7shqhvVu3uspsJ4Q1beF3n9ANwqzJAH2n1Vm3G0IgqmFTBLjvnBWp0SWHMrfYCAfV
LZwXRuwfjRQQF/zXc1E+gBaViu9FLIBNGkU2VH56uoCLZl4Y8F3rqILh82C2cTMeNL31ph0buCru
zdQs0H3g5cT5DIV5OpQbOICNqqO8W2R62XpaANySAm6O9/3otpw0FquIx+PA8Qc9vIr9tNoMNiKy
jVYEQbax4F08+l6Wgf4BGFAwWy3CddjX9O8e6xxrXXo8g2iBjWvZT1Q7leedjbrdaZd6PuvDWWMF
2CAA63g4hpum9qktSc0LXVH1C44IBvG6aBX7K5NnmW3wCUzU1vfB0bZOLkR66ohcfmlj3QGBSzAW
a2qeCYD8LsONcQY+6erqqJlzNe4sPV8ymAFIcHazI4zuSL+0GiO8/tQQyomqbKNjjSEAH8zWBQGr
dKBZPZH6rV5bXo5mDuv00CE4zgpz0nP6B3Myss9N0Hn9XYJVp9h5qYUtQyJm9FwSKw2oeDjz+Od9
hehqX6RtTfyv1NRa7421HuI3n8idlyT6/NVOi7YkQ7jWcC/ng+2rQUvSbFPplYnBUpWB6eGIMi3X
4Nax83lOJIS4Os3KAXgZu46j4UCP3vo9XBDMFYLRC77gP2RqKmylNQRn6QgmsPGTFJbD4thtvx9a
Lw1O9TjA1SCdgji56CrLB1eILYjV/BWoKpBMLOtNnhoTIFJq1mYe1ZbIMCwOEp+jrd6iG45MDUpQ
yEG9C66LtPH7Mzw0Rv2udoxe49+YwQVpIjNjV5sXeVNCqemuQA48E0aGU3+WAmpKVLWVJXZ9No4k
6paiv7cK1HgbozYHAoTqQqb3fmoXhNN3bR6KMvbqg92ivr8ZvERfNhPTA9AQyyn7xK4s63wNDwGu
ryReMRnKA1R1E0q7T4z24HOigIRCgdfZ5yajo7jV0gVH6yYg1gWZVp10KF1z6FIeaTp6+q3FRayP
9IIF8aKDyYK5l+1h6AWrY1zwIWmd+toF5BlDFNOdsVGTgSgDhp8NeG9YwpgO1lCNHvfpFcBZyK66
jTlUdrmz6XubmyGx5wvVFbnY5CbuJxE5TWMVYrmh5YcYiNPc5ItT0D2vKsTotYPFCBBpN/YXVjnr
NvJu1BezwrkSOFVDRA5d6Gutt8kS2YknY9w6qphWq6f1V5iciGaXdZl6ri03/qojzvA3lO0z7Siz
otMEVyfLN53nKxa2fMKNCfC8vxZa3hHXERvai9PEo9jjt7rcizSv+lO8apYe468EhU1izPjwFyMQ
CHyfEW3mksMhAZf0r/1qSs0oZlEqotKu+6tOU/gmFKBg3tbSlxFtcpoIP8SDtxgh2MTWCWqqLA5H
AO06mrA9SaPMitFrruFE1rlXt6R0KxxyPuu9mm6FTGNzj52pLHf9kNbaRZ0VGlLQIZCXaaAwtHaz
gKQTp5+CMRJQdu6tvkncCD8S49ntE/k0LHJMdnoze3JH2dve9hyZVjldumIxeM7UmxUfEudJp9Lt
ZFZFHFoaZgGRNwD/h61vi5PMKfV+ny4dTqLkxpPm55Ftd+Jh51RHSGZ6NOXKs59a3U8LhkNtppHV
kWQa5niqYAoqIPtGNSTEc2mONdwuEx53vbi1h3xLmz5nWl69LHlTfkV4lO9qW02PgTuJPXtf9eA0
3fJgdAHKoC4gbhiGEMAV72xk06pgb00nVkM5FCmrHz2mp8Hbxhkk3Q1YBQyHVo3a9wmc8JKzd9Kh
gJiyRwdz8sfSkvKTMhDch0XT5jJqtCzWYWkQLLY3s1k9j5UWp1FSuYmIwOjya+Js4pxH2VgQqpDS
vphGDego/KTnyTWduMvixMEeK/Wd29XP7MusJ1srg6fSC+VvlyFO8O6BOPa1zKziDCYjGVfIq4q4
wadhrIT/WdRt8UmjkXesxgled/0oumlnqjLbxBV2Abkyrccqa7V7XQbuvVqcM4wB+3NN5J0X2mPR
nanOwSrGz6dNbxadjGS9YByESV16pjQxbqXWVzctPJRjZS/nptn0m6ozm3MMVgIHzNxcrrLWVQcH
dBL6G6w6EdP6ChzNujcrYzta6Y3whXdV+XPgb61ycr5DuMlJNzFI4m2MyYmqgBAXMH+16Zeg2sBz
baJKLz4zKAzqUcRmn6zSwNdhdq6rYOwJux9sO+q0Gscu98gtJKcW/HpW3MV71BYEtY2NFoKmcW2f
argTijBHSI35X9nDe5p881nTCvvF7E2D6Ix58NnPpvts9L5jEjic2sFiXXV1qR9wBqs3BLW0L86c
ktU4dtgbRu4kkyoyPUm5jMAArkvt4u+nZiMIB00Z9yIW+kUuMJtypKNONX/pkzAbFwJWemVohzLw
uu1iwWcMM0efP1lqWNJ9ykx8ycq+KfZ+EbjXHs/loiEX40af0mcYhw4LC4bqR4yDk3MB3rZcSSGD
Mxu11s4sfdr+WYv1fliWs3UBWLQ47EdklAR6QbRLRpzWASaZZdBZrxYfHp7ZxKHEkqchCkmhaEcK
jrFCb2ODsScgtuT4IRzBDPYBJce0N7fjUi/XAvG+HZWYvRu7EljSoEyb55RE8dkdMLowExkVjSqM
kL6P4+KH413iwlBUEUcs50GYRB/N4MPDmV1P/YMo8s5/5BAkoQk2Y31bVIXxtVIgN4eumMZxB3Np
EhepkUCmBHUfrhO3xTSpWpYyJ0TXk8t+wccxO9HsoR8eDYk7wDd6np11MgtrepAFrcmHBu7T6dQS
ZxrVk2YA7xY6dnOQw5YpEkOC4RcuJWonclPd4nIIQUrLMxkOxEx4+xWAJDdKr7IH3xDDBPLhwLR2
LC2YNrHipiLizarHWFhyCUcOJ5sK9ERFbWO237GPGc7z1LJOOeuIGwu2hHGjOQGbe2bZ5XfgYiyr
fCu16m3AIukRipZXV3o3Bw9mEdDbtUQt7uO4arZd66ZA2oXdf5YOtXhk2i2FD0Yk6J6LYcLLEKBb
wg2KgwCnLgYXKn9kakz1OM+eUWn2121XD4egWDeXuVEZWuiqOiLoh+lKjRfVcVww/at2uCvsfH7u
Rt/DNLD0yjNd6+PLRZhANh39ZhlhhhVPx8qPORJCRY3zJwK4hdpkjnQL7NuM/NLPc+2TK+cEDaeP
11s4zbCZL8u4KtReG6zkgRnLaRdSZH8PjuLjf2EWT20M4xwvFRlfNTE4FNQDfNYwJ8ecrLfO2mAw
kHdrbXCDSA1Hl8KLxefZ71tMLeqh3hWx3R+VK4PIsNX/Zu48luNWtjX9RLiBhMe0HKpoRCeSoiYI
iZLgXSJhn74/qG/fVhXZrOAZdcQ+Z7JjMysTaZb5Td2urWwY9lMlhiAx4xHFOL+4m8naOdJOdFEo
e0TPFghDkjghfOj0GVksEigjnZ4WaiJgmS676hD1XlWaEdMMWzKxAUTuo4Z01mpyiC5c0EsEQR0B
9hgDyOiNwXmShX+HfBlSJ4PRbsFsNn/GUjqsA/nPvhOEvOVYN6sOUCYgzzp+NOc8KP2yOcyyetFF
eGlig33jFcYBgBbyN27BPV5mK81XVzXJ4cZxsssoFNYfJG0P4NGIZ9ENgY2/Q2+1X2leGtiRuEHP
gWvH50l1y+gZhV1k5JUhAEQouYtDfQfKfWXHlftFU+0uHGGArSzonwumY6YxGDhG8USkbsHKFHSn
zXgXeVO7jrxwp6f67dxxAdmRVREEDekP6M7ZSrjFpZ1ZXzHxix/jHuabqCP6UMBdg8gn+ifoag6J
4d1OOvc1mn4Vyj+eVq6EVfpPXT/ZqzIiug7n+iaW2SXvRLtqknbcNwb6N8Cz3OuSItrWoLm/6gZT
rXMWh078ONxnSsDIbeK9DF37oEl7CLQue2gIu1ZFGV9g3sR36dJu3Q+DsbfaAQyR2TyZpbHzUv7b
MEeKanDBdiqQt6spMx/amIOddkR5yOGJ+cV3my/CQtZ9yIfolT8/bSEMgzmNAQAhOfRb6Onl2Ibd
LRI6vgI/ml1J198VphJryCnAMfLWv8h8xsTADnRSFf905t44uHZjrxId0bcyH0KDj5psEe62N3rd
3unl8BAlGiRJ172ePKGuFUqKDyofx3at+cjxWrURbjuZ6V9zqhrmJs1BFrGP4cFvtc486F3UoUAu
NWCoKCEQjYIRrIM4UcNzUsxNzIAtuGM55dwwQJhXoW9+yQaVfzVLt0caRPQJf2/+6Ynst24VglJD
20aHEoonHc0WMyrlrLww3LW9RbLYes33zrez65G0ejMnPeqAZrZNm8VYU/lZus40Gg7+E0znb9xR
iJcko7+1EqMGEjmRxEHlWBeyuZnLQlt1WIFdu7lWXIHlMzaSCsO20Qbtt8njsBqArn+Z3eIPR+0K
1th9ijb7mpgOjxLCWNEclOMeKA4+kH1/bfTcvfKr4jFDa2XVmfixZwqJyaizBSkIVcFae1ZtvMVl
tXsqOr1Kt2GW1IdcG0ija/M57VCt5Db7Ey3WD5Xn78gx6LyNnn8DW7B6EIORX2SFX62KiXMSdWDS
aNNhu4GzKRwDee80Bt9ADGG/EsVQ/VqgCbdu1xPJRdpzb8XhZU4z4aub2fqui6J9krVcjI3s6aVH
VnkHgcUC2+MZK9ulE99WD02cmU+aHz/6TuJtQIyZF24zXtodjzVetsACwIbfuTEQZipG5Suon0MU
yvpL3tBT0QS7rgoRK9Wie/BK36sZ+alcVEgHqpAn1+3EdxEW/rfKSKE+aeaYf2eMgywzNI7bTn9t
sRvYDQS9w0qKetqzY9sgA6ZAiiSyHS8y8i+9Hg6PGcKGh1J05c9Mtwvz2kFjS27ZrqFPfSD03E0e
g+8ynVnsMgpYSCkbDX6D+gINJX9Czjdr7yx4AtmmdiQAHM8rvtspf2rsGnufRTK767BVuSbu99ZK
5Q8diGQ+AnKUP0WiO1+ErxwWNS2/5pXfOeuhlnmABS5F4omA/6YeWrpQktp4TFZhMKcRrOmWmrzY
Rf7Q7pVjjq/YjPQE1YgA4oTjXJSGlHvQPVWQ5PqMpFiq2osp7/Vpg43a8Nw30hhXxGn2bWMrTCq7
Li5ugQc9RBThVsPkFFddRiCxRukumml3akBxoVMkwdTR4AZF6idrjicyadPkG+5Wl5XcNGURo0Of
6HeqGimuOVFaPFJns18KobovUTHrzRoaz/RHTMO8aeepe6DEMiC05ZRYgwrf7pCZzJtyy+uEbgey
AZgtRsrQ0SupG1QQyAZeCl1N5bpHsuDOtEYl2L8zqDKVsb8hMoSptpn9FqejKurkGnVohTjp1Oj3
PQJR4dqimjtf2EvZFe0WEHZb/N/zhxbpomHVuWbr8riNfrXW6L+CB5xby+DC9mB4QFPzKaARvILC
LoGvgmsurZWacajd2TVVfeD2LQwVEjFaczQC0qs5RIV2O1ux8jdThjDxJd4t+XImiuIwtK3V73Ce
hC1i1Yn8MyofGboxGVonKO2etKKNBoMcdhT+WnMqcVOPJajTqeqHcg0xo/1mtDL+3kSCeFKkU5mv
jLAYKc6SfCHBPhnFfVL1VUkGPGQooZoRgunKo1AFrB385arRGw3oah0ijudA0jc2tt76L1WRSiTF
jWF81kKny/eWSuY7uNa1yYPrg9Bs7V6hY23Ymjz0pZ36q1jDInmXeblNd2Eg6t+ZSZc5G6fXc1Sg
ZE6U0nZxdWtaxfwqaqfu11Mde/khGWpL3+l2nAW5OwJmHb0svZ6Q9xFb1cT2dztOB20Nz2nOD5Rx
QVYmsTSQgG2QYVixn/R8bXup2289vTdN/q1b/5xau762YIZX64iVBsIPgpyLrw6zapW3tfqZJSG1
KC+zk8d5qoEBW05HdDPqfbmshm1x7cxUcdBQ565YjTWa7Rvgf7NB4hFOOA43TX9nF4U3EHk31Gj4
Eem8dofcvakEddJt2WDDumLWCxYGQRztkVKivBvMTmjsCCrWbN2knnbunCZBSBG9pgZMAQLsqNk9
N2hUjGxofVRL+FHR+1Vora+Toil7pG61Ntl79AYenakEiu9nWTqvqraYv1UNe2VFFm8uTLTMfp2x
7863uVTGTU094DeHDkwpWnOAGebKiC+yTspp40JjmNdeYSlvo1DI/KqFlnVRGb24KtzW4+XWzDgH
M1t7z42EQQADDsiw31bDoXaK6rtP/W8d1u3zMCUgsbLGDeV6oC7irkKjnl6cwa73kaPoCQG4j8VG
hhWY/okvV28IuKk3pX3SfZktA9A0mmj03sdhKUmVXeTYW6I2SrR2XiXWSu8Tx9igzDr/pK0eX1MP
C38hCWDAdgG40a2MJvLFKofjxl01TpT3jT6fXmzP7H/CIxvAC48lVCIkEho+6rz0FbJ5TPT1iIS/
XEF9m0E/65oHJIunVd/1wyjEtvZz95UI0cG3WrnFHUDfDCxb29TVKiv94R4BdBuClNX0Dlet0+96
0+2rPeDulk0JsSQHiA35aSUiS3duneXOCsIszfN1nGSkyk1cQKMxxwHOTe+PBUUIUQkeWnwbvW2r
a+lzJ1OjuHCoEX7LKeveNw4CzxursY0b/NM96BMRLL51pCO/TFl3lkSqoR/7uyTudCD3nbtAwyfV
vmLghoJ+mC7j5qzvyvU6jmE4uZA1jFpLqj2KRqXY+mY/V+sWL9ArnnSiyA6tNYsEm/dlpSHC97u1
XQX9xBA5+WHiVPV+6FOBEXRr/EFmxIKIJYau+43iumMfZDza40XoJ+5eywZ/3rDrbVL5dOz+yLxt
ul1f1pBaRqRwhlVu6s2tlI3+jUpw95OTDbDDmzBugElCq6xzZZeSGU1JdENalVynowfi3ecB4trK
RPnVK7XqW8w9IlboGiMaEdV68YtydjitbeQVBEFem11mBVDHddRlBErUXgCHoMzOBsEtp7qpcs/M
N4ZWU9wIO/zZoGXV40/HHW3UPpO6n1eKTnu9jiwx3yMBTnPHyEcEyJvZdBtqvDq4KEFS+iczU/UU
h5F8xJy5SLiNY2iShRE7X6sk5FFMOObPMk1Eta4GJ0lWkaHhiKV6Snkrt66jl9xweedMLaWE0Iy1
ZQQK9uqNnUbsvFqmqGiiUtnpyELN3gviA9YrtNQSfI1ZzsO6KilHrXjF4UjJeULHI/f71gwQ0neK
nW2FA0maFf2AmWHLXQmW7gpHUxkGSLZ4ByaEgH1tm/1vHH+ahygb2HAD/e3fxHS9vjYmWHuravK8
H9T2/SuHUgz6smXlQy3px0kH/2/r5Z5AJKKoX0cgur3Gb3a5N4jAHTzCn0FoiJ2jZNXQc6l07XmG
DyI2ND7AyNtL/ycwcptsohSVQyeh76bFhsPLko1DRd/caKrj4EIXaBe+Tr4QoJBzB91j4vHyOA+W
/NZbkf3K7iqn9SSUfC7JZe7LsOGlGZJq5vB59XA56smI0qdLT3ELF3F0LuwG5gZOClFxI5XHhZPZ
SszUJD0KTmOk2GH+gLPnbeKNS12lV9FrreLmWz9A5oX+agzzzhENSbOMK0gbtjmqZyt1deoWgqTv
NqIbPPzI6iZ6oizIQiARNU1biHn+a5STFjy0VuulvKwVJeNBGvqw7X3M1TdpK6Sxq2DytkGUuhZC
QmiGm7umD5tkjb46sba0eh7WqjQjc+fJ1nohPRwxnM6m3rmOm0SU/cpPxqTdStqb9a7IXJDmpcgn
Ig2HCiVBd8okZd4M+eWEfwoq7j3Z0Y3fiPZnL+Lc3vnwTb/RTmiqnVSwXbYRnbOG0hNv2YFHYnLZ
5xiRXpAXlzbVGIYlWeANodthzsVWsTu+N7FRzxsFyYOcpY1oUTZGS/iUNMZw7cY2ljOExJFYzTHF
VsJlPD9vJ6djBskgQgVrb8y/Do1wvxUKAcndUKAmufSD6U6wmk25Bw+snv0CmbirzECZd1saC+F6
qqsShqkNg3FFSbO3N3PKRXogEzVCTF1Q0N4A0hVsisEbq5sQfscvBW1/uC8cbfZ3LbTbZAd5Xntx
jNgbd5ZhEapRc0Wvn8LNpO0cttbPOK+sZ8FDqBFDSie6pwHAOW/TyvW/QtHziPJHgzgh0eP5ptAn
eNSeF7qQWNkZ3apQoY1Qrk1JemMp2D5rR5fWAZBncoF6PQwsg919Ecb+/DMyDGVuaI7YjxLGZr0r
62KS8J0lpSGSQx2BfoV1yaqxhxzCFyE0z1Fkx5eyjtv0huW1xdpUFIaHiq7oavCE+F40sZetIdFT
j6hGaf4g+NRpjxZqWepIq6CaoKN82ww2FcIw8kmcIUBF9LQ9a6rXaW6EXCj0WQ/EAO28xrTMg16W
tWG5MiMnN9ZERMZlmuvauGFG9VWZa43HZkyzh4g3xEXydaAwQ7dYeKuGQrnYSV+EAamB76ziKXHu
TR94KxTfXD72qNmHm2ZujdcopvhCtj+Xu49RFm/gP8AqSIPAJ+PKB0vlBKxiC8128NAmW+sG+8XR
u+k5a9T4LD3yiSLRYV99POAp4pKSJ0azeJOiJ+dCDziB/xQ0rKSraWpvhaLDoEGpmN41esY1TV8a
il8MSgUcbEHqEySlSZWm7HI46R//jDc4Fn7GIghqoOIHputUgtRcmBQ027u9Xov+K7tc29QdRF3q
eOUZ2Yg3qKO/Gqc+Q4GoB866/JR/AE+FNJ1FxEztXat02lWkwvSO2l++/+yMcBWHFUR9nLQMCPjx
ME5TFdogdLXvIentPF3DHNxpi6BPkviMDfbbxWMoRJ/A6S26v6dihNywih5qova6QseLrqvx2CYI
1DvQtp4+npVYfvYRBojVM4ir8C8A5GScTiuzG9dNjEntMz+zUeYBOjqMbbtrwHIx4oAoNcWz8tKd
7IkKvD1vDNG3F9Ko3YePf8rbo8IvsbAcNfk9BL4n3zGvQQnQAO72RZEedLv6HVfDC9ri0a7W/4Mt
Yzo+Ol4muC4U2o6/JS3TOUJgQ+3hH6f7hXG31wpbnGF6vLcxgU3C63FsodunAs7SIhhTqVTUoUBO
cci6S7cU8sxc3ls2nOuBcNkQIHBIPp5LnKbEPF2s9tMIWy+Qma+1t3NmgxUSNWHOpWYPNHo//lan
OxTAJqjuRSLGMW2bvXo8qFPrpJ/1qAekM+qPazuglSknxdm2nrTw5ePBToUyqUUs8DsgqihlYiJ0
KjTmdbA+Pa8dAxp+xY+ybRFaB3uSbkE/6wdfhxg6AnV/NNrWfq2jgUCucMx9WGbptjTH+sogdLw/
86NOD87fH0WEyj2LRg7Mk+Ml8HSgjpRixiCaPGfd5lI+wGamwm/M05okot5CJu5vrAoMCHL89k6V
TbjrpuTcEX7nW5hoq3PLctnScDx9YuB9uzbqKGiTtVEgkrD6A/95uEPYyLn9eNKnO5o5L44ZgH7h
ogmmfjzncXLLAXjbHHh0N9ZV2xmHHLbiGSLRexPiQ6M+xAWou97J5hoU3Rlr9scgcXQqkT3CxYRd
hT9FYMuRXj+D0H1vuGWwhUFkgbw8GS4zZqCIop+COQTVDwESDJs5X2Modk568p3lg97ncb+BlAX0
vBzlf14q1IBKzZ0REDW8HiyLqVMCEMU51bp35oMGMoeSZ8oH831yuRWCsJ9MVAWWyoc/0km9vR/p
4y+nonX46f3gINILjJpbwHVPyVfmMNAgs2it6pY+Y3k3fzOL6qxCPavy7wvFpkMmFw4itAgQ4qcY
XFxhSqIXvw2auf6dJqW/nSz1SWPT5YrBm40/zoaDwHCqPWUrYwIK6LbBrFHgLC0rvihzX56JId7Z
AEDZXJcgBXQ25/V4A3hUh6A4Yj8OLi7dzOjOXHBHW7uPv8o7G8AD2oAdkYkuKG3041EQcmlrTcZT
0E6VcZeIQiIcaTjaVQpu4JM+MsvCeSa2AWijG0Cl/zKA/tnTZql0GOFyDAjke0pI4A/x18PkdLyI
uql/yNCqGc48ee8s40JOg5ewuGqz1Y8nyO7OJLCTER0OZ/oi4mII0snyPmlZ83dq8LIEcrwL+fXU
x3hOqoKiL23cfjEUuKtpPjm7vtVL/ZOg72UN+Z8Bq5DnDX7G8Xyqwqdw4YdD4Dpj/33QbfVLkBm+
Jr07n6GQv90bAvKcCaED2XKow0v68M/norhNEZBiaFB4GEKaJm5efanqoKqpTn28Dd9+JZKQhQEG
nwlVWvvksWj8cOxphiH5MzhpvtJBz+bQ/39/PMrbCRk6sdUiG6dbRMsnRyrxAZg07iSwZ9PToKjK
8dJoHAeRgaJ9/k+G4pLgykOk8FTOV40dhnmhLQJLq7uNnxT0h4es37hmZp9Zu+WIHt95zAp9Og9K
DtLJunn8mShcdLGO7lhQIV636nrRjRvfzY0fMgaDvkUY9ms5g1sI6VOcuT3efjaSAE4zMo9LYnCq
1gx23kmRaBaBxI/0wZ/DidKVbnz6JgReyUPoLykbdbKTfUjHU8daKXKDgiLQvpzd8MpAS+zMMr4z
l+VCXygxf1PDk1Gs0QE1kceMYof9xsgytdUhEXw6KuL5I/q2CASJUPWT4wu0lM816i4rloRAfQcH
hbA+TqfPMl9c28TbACgboQNP4qkmPnjevKUjqwdx66cbiWzfxhpNBK6yrPz09+HhoGZhoD2wPIun
V+xQ9W5pTfbS9sWwGFflnd4hL/PxiXr7faxFV5eX3SR5MU5PFJ33Gr1naQfW0pWMJsjEgH2NT+8C
mFCLDdHiWcCTcfJ9hF6AtPOVHXQiHRAXr3+FMbqKH0/l7T1EsWXRvUXFYeGWnTy6WrbYqfmlHQBY
VTe4OnhXJtazZCI5RnYfj/XOskGnXTh7XHsc0ZOPg+5VTTPGtQJ8T2pAZUQuyUaaZv/pjY3aEdRk
3lpKA7zyx7dQ0qOclaL9H2D6Pq1m1wbDBcb0zOdZ/srxXUdgB7wEFQyXTp1z8k6YUdFRDqmZzeTZ
l62lRZSpY31NL6/cV/r4SYFZXtrFVx7damcJJ8ncjmdlSmnBUdGtQOOVhKDjzXsa+OGZb/R2Vmh2
2/DTMMAi5jlNYrjWeP/8FDynLKvkMCBFUa4B34T6GqT91G9BnaKs9/HGWH768VJSaUNllj3GHcFM
j6dWGF3v0Xy3A2NEM/I+a+eOUl/XucXewiuCEnYkIZrnoQmdzaOebt0Wc9WfU4hfvtjpzyBAM9CA
sBcm4skX7XLHA61T20EBRf8CqJa4sbUq3E3ZON5Zoh9vGhObpo/n/vZQUIiAcMIhx32aitbx3NEl
pqWa5XaQwkBc20DR1wITqe3Ho5zqxrKmHsrWnAtOBqmwtfyMfwKouWy1tEn0NkjkAGZTunaNtGE2
Luye0gu/IBSaeWstsUJrkyT0jwLwDdnrJD1NHGIXuOCKqrM2IcNo9xLSfQXvvVbuaB2mYlRPSiXj
uJ4zy4m2trnwZfxoKI21RMGDPjTSp/1BUHvtzuzXt98MMiCPF/9QSiUTPp5XptrGTntLwQVs5QZa
wWVUEFGP7qQfSL29dRdNyZlg9O0ZYUw8KInkF66qZRyPOSWLbT0kzsAv0vmeWF5bl/rk/xCF1//y
ZGeeyRveGY8gkc9GnYSK3JvxsB6LjUlrg46cf9PBDNshnKttJ922Lzzgkw8fb5a3W5KHgBkyOSpz
9EaP5+e7YdFxU7dBS2r8TPNaHmq3Pmdn8nZWkIt5ehZJGQEB92TjE81DDtVydmQj1Z+8jHQE4cro
S0hotEkix/p0aEDJmICKN044FqWM41l1bk/rN9RlkFS6cwHTBSq/HUXnyjJvF89HAdwkokfNnVbG
ybRyKvhzkgwysNWYP49QadaZF6Vnbsw3ozgGmQPi+xTQPIKEky2IsOSYGcC1A72tokuiFYolUjiH
jzfCm+CAUYh2qTAg5mTRFzleMng4S8u37QN6p/kealy8970E/EzeO8HHQ703IZoUXAHkrQ6sh+Oh
8jmSjoiNPhhD23jMClc/oB5bbT4/Cl5igLLxZiKMP90DLeBYuJ19EOogu7yut57GppCfdCHidkBg
wDaoayJ0S4HhJHIDx9K5teZ1AeAfaztGiH3kY1h+sk7/dxSybopUizSAONkDGIx0Y9nnfeBEFWVa
3No2ngLb8Pklc8kPLMYx0B0/+TBOVSIAjnx7IKiY3GRO2+w9Ip8zwdR7n59tjP8fV/jSgDv+/JM1
gZEENU4dOG6AasnWuImSMd99PJl3NvTyuNtLcLOEU8vP+OcVDGfMRqwxQdQUAdLqAjyNAT9aTmAW
Ereoz4z2zqSW8hxeEmxrSjEnx6dS4SwAJXbBbHrRtQZ2Z5eO7ngm2l0i9KOohSo+bTeqc6BLFyeO
4zmZOhwhr6i6ANlUke4iMxbpNi7Kurweo8q4zSO9d6+HttedtZHZdfT5k7tk+9SZYILYlnOypmUP
EWmAQR50sq6+oJDcU2E/6/f5t5x9Ok1QZ47gRfr77h5PE/r0ODoT06xyM70wIit5ykpNdLs5lvFd
bKACHdle/K1COGIrZehv7Szxz6z1spYnP4LavUNxiDIT0f3Jwe57vM8KJxkCG5FgdFjbagdmLjwY
IxwkcA3NcOvCdxnOnI53tu1SkiImpX7DS3lyOph3yPH0+6As++gqg1+10e1eu1awlv6DoZA0Ib3l
owIDOcky7AJx01bqfRDb9K8AuQzt6wSF9apFNPVc7Pveci6mYXxPdg5uecfftJyymhaT6IPG99L9
zGt8VcoJfQJDiXpXJw0futXzXx9fAu8cS7YRpbClTCR4RI9H9YB0op3R95QtC3GXht2wLXHX/vzt
vCTVviCx1qlMnSykm0WjiSfcEKhsAHJU6+1lDD/6zOdavvzphuQ48M4QIS535/FcOAtdkknJGzA2
055wwUN+UJMGMqQ1APFNiVfIn88vH8AdPK3o8WMSdjKx0ZwaaERzH2AMnqFwBZoVkoHz7T8ZhSib
AcitT/VnFO0GpA54qSdoxgd/tppNlOfRmbTova1As+l/RjmpfiSFxHtZ0NioQ9zQK2KddTcY/ubj
ubw9vqaOhpG9XF00HU63AuzyUdV2gsxCiP8JjDTs3FMXHXkTpt6nhwLrQQ2WJB4m8GnTKV98C2Vj
9oFE6Q7crreZSpQMsij7dDGHXqBF8xZBO4Om5ynsoc4K1ejZyAdScQaltlMHHXDEmaD97eOGKiNH
yFiaaRzYkxsil5PdumGG1Ms4OxYQT0kJG0IsOrZQHMtvXqjfhkUfQtDIq+HMYr7dHSbB6F/FWhIU
Xp7jw+UVuL2GMdGC28KejjSUGjrkus/swTdQFtSAjoY5ud3TyaBDiKRngJiyRTcynSCVUeLpCrwy
oii1t0XmIw0vVbGKMSOAQQOweEY94+XjzfPefBf8E7cW9svEScfzTWTEDk7CLsiQM17BO7fufGxh
Hz8e5e2lTxoG7YwMibCSDsjxKF49+lLPpi6gqDNk4Lo0FA6mxhteeGLGy3TSem8rbcDLZx7vd6YH
BACXpiXtXPbU8cCtLAvlmZ0K+iFqbhyFna9pZu6ZHbss0vGNDH6YJh+zA5jEpXw8iuYAzvelVIGs
oxpKM7ycprDaAPT/uVTzvaFoa4DRo3xGF+lkKJXP1tBnXP4oWMFX0BTy6C3Yf9kL77MlD4pHNC2B
HLGE4PNOzmHoy76j8NYHOOZcJxlAe20UvyviTaTHjO3HO+SdD0UFH8AB8c7i7778+3+i9AHIJPUb
owvGrKp3eVjDh2q6uH36eJh37haaloRTS8ZBrfjk3EHmQtDfIkubZgMlgDRutyBonY3Va9ZzPEUk
iLXbX+AhlpxpnL4zQdtB4ZiyMRUWerXHE6Tc7pQ+lIIAsY562xfl9GKmKbJOH0/wnf1Bdgh4k2Wk
33aaVOX5DBgOJbcAjv+UHAwNRPXWgHndbCp4Pd8/Hm1ZrpONT8MPcBpXx9+zfTwptBz9PociE7SR
WaxbOctm7brNhJr9X6Q8gv6he2aGb8ekEr4047izaAqfAuJKo001n65m0EvgopR9JCqS3q9qbIcL
a8zOuS2//W4ExaAg0HED8gd+5HiK+Hl4smkoNsZ2Td1qdiuMQyZ38/FCvpPq2A5PK7UBwn363SfD
oCc/St0l1fG9LEDt7Ic+ynSNyMHvKHK21pD8xHgbOiJ530JF/3Q+t4xOOXXZOQBxTka3NS0agIVx
P8OB/CN9o71ChWl6/niS7y0lHWkcbUls6A8ur8Q/ZxwxJygXPUcgpWu7dnCu3rYWiPfPj4LbJlcW
NTlq+idvTdmqqsXwj7loZnSJqIS/zwdx5m5cFuR443OYiYOQ2aOWSe/keCqD9JNUlYUMgA3E6yat
7F9tmo+7MLXSu4/n885+ZyhSF4JIPs9pYSlRem67aScDzFqSdl1nY/EVF2Dd3NtG794Xjax/fDzi
u5PDZm5RLDQpP5/shqTVx4q+MEL7tZs++AlqHZALugmLSoyN1Jmt/85oXB80tzxK+dRpT0YTUHjn
Qm/bQFq23I469qVOWmFb0Zrpp99pWrdEdfRw+YeA5/ir1QhWeIjPySBVnQVkT6SPAEPHgwrxhft4
Dd9GPCDaeKGRLF7O1Wkjt8M8q9RG6ve92/uYKBao9d/ip9IlOxhHTXpTjob+a9DDfD6DyH7nKqFA
SCdUJ+5n35zKfjeNSJsIm+NAuLW81fWmuxrwKteekj6L1pCgnA1aTfW6afsNPOTo00kwwyM3vgy9
BJbLE/zPKTdiYch8RvUKOdF4O7WhHiRxeubhebtplkEcDzIJNzwp1vEgigZ93Dod0hsxrULsN5ER
Sn041c255ujbS4uRKI6g/Mr/oyV7PJLwBijqzoyIF3JZu6il6t5gKHHmUXtvPgSO5HCcdeqGb65G
7FOymvBnMsRCpFxoimnrr/20T89cXe9MCBgwXREKyCjDn5YPpKm1RuPyfoKuyr4nSWcf+iEvtn/3
/6fkjf+fthhHVhof2mws4/2P68b/JwYayxb4QN74R4rrXat+HLtuLP/R/xY4du3/wmKVh4MyFOkC
ldz/I3DsIHBMeEjBZokAcNPm0/23g4Yl/gvkiQ5SkkogL7THn/tvBw3T+S9yD6rBnAZyK/7iZxSO
l+38fx82wqml9wMak8Y8zSZCn+PtbtmJhzWZ6QeWN6LiF/b1o2rb4TmkfHjtdppxpdJG3AEXOVc5
B95yfAoYnDIvoT8a7wYB5ZvkBoVjHX75KAIDh4s91pL1I3N2u0vkJEKxC/W53IagCaaNEzqq3+V1
eImRKUoM85S/thI2YdXp5l3nzUPgjb775ONM+KD7XgvrrBxMGt927MFrS6K7uPKN/WCY/R3SYkW5
6mxbik2srBjh0XnsbwVqkT/DkLszzQEp4+8bXtXeXKw61BIwemox04zlTwd5h/2IZOJuoYz8GCmM
UfBRA4SuHpu9lUSJHB23sRjSCx9NKm1E+hE2P7T3fpGai1sreehVaF6Olpf8IXrJ1UFFhUCefIhk
tWmNrrizVAV9Ef2zq3oIo2uhSaC/qkfpB8WP+sZMRzjeeVc3r/4w1w9ZRXFq04kmfq0gen9r0qjc
upB1Nl4r/GhtKaxjKZ5bXbTFJrwXm5oL/VEb+vablQ8oCWb5vKhDcQsVqyjU8TUb3TRbbKSKJ/x0
0MWDJA4J2B2yrTsV3rVXjeXBxW9023Oh7iN0mzb456p1LSdtn1VZejt5WQX4MUp2ha6nf+Cqatuy
i0EihKk0V1ZkdPC1XeMazp+2oRY5Xgs/rL/mbqLthlmX+yzMMoh8yPllLWJWTYVhyGoYxhdloyKC
qGZf/BqzMf82h5G4nPTOwuQw6ndTajZPVoc4m2n30SO8K0heyRwR2IB3XY0ihXlLaTxbZRALfxGp
2jehJTF2mzF0wdWlTiBsVtEm1yhSrlJdXmhAab7UixnClIfjxusMtUvqpP2hPH+DBt4XX5dbXH3n
dYlozR5yR3sgxmvuVG2YN6VocHmLeI/zGpdk09cucrfK1s2MB1Jc6uqy1Aprh5CFdkjLXDyRWrYr
uzJVUCWih4GoF98zS7l3rTtNf4rERKLByqbkoUbabF63ydRBbLfUphZTfzWjUt1dlJU+vbiZmlc6
wnvuKkFcCAUQW81b0wyLXVFG9QHFkwOiBq8wQ0N0XOtqw8H42XCJYKw4pWvTRHDE6qFjC226tR3N
+2166jpGA1IJv9raPY5MNlAFu6XkEvXwbGaWLGxgCUO+zDZUS+zLZhRbETkyiOPwQkXivm4tRMaK
Gey/dejGENBR3V2lflvsyqJcz3Av/cxAnXJq+ufBELDxjVeJ687G1KPfmnhoag1dI/iSC24Fyund
mCdPlZq+SkdehIn5FZW5B8R07o242acdUo34sXrpEDhdcm2iyhaGIxq3KeiAQnGYshIx0kh+LUss
U9PhSbpouSEHAJIVwfcsEmCTHiffhvXZ/4xN62ucGd+neFLXDhooN4hLh+vEVuZta6S/pjhKopUa
xy+10v4Xe2eyIzlypd1XaWhPgfMAtP4F6fTZYx4yY0NEZmRyptE4Gcmn7+OS0FUVqFLi3/dCC0FQ
hjudNJrd+91zzuXiHieUYkZv7G2V0fr8Qb6pCCtbO7YUDiF3p9dhzy5yq/5JD+DfcQmspOEmHOFP
2a1/RtQKqbronuylOovADi19jjPFUCGqHl2CFcqRt/Z2lkddNlgxhJDvlesWCAvd4UJXIjtUoi73
YCWe7DJxjt0M8AKQhPxuZRpj2UyOb2fD2ZTlAkJIfAGb4v/QAkvbu51zLJR6Uk5uxyTAYTg5E5yx
Kn01Z+h9/RREIFpgNGTHqV5Du3hVYhh2rjHGAghGVLJ+gmSDdPLmTA0sXAtDWFn8aEz5AJeojYaA
1X5wbxZVdcz0pWBw62fiTk+Zf4Pz96mwoNjUZfORwHKAzQljBajXhQ5CaA8GiNxRPXg1hDS3Zgh5
jAxp+5Hv5McK0C5x5bdV6LfzrF/YIYP0mM7Au7TL5KopXvL2nh93M3f+PpsAEuuzlzEf1T+ARNwU
ugftRlA1crNYgIMLsS+DWMwvsnNwbhgRL1BqIMGchaNcb0xWKlWIe3OFrKwJyH0mJUjPzb+kufvF
bIFsBPxWeQcoi8m3PGjuoRzdlp1xb4wEZ3W/OHYu4khdC86F1l+9qROEhhbsajrnVLDy28LSbnmo
H0mLMmrGv5a6LqjW4GCUsKAhJ8CYnZuoX01G1CfndvJB8CFivVXTdG618WurmpvEd5CXpO+DlUdA
UOaI6Wtvt+j5afVRqktmWjhtX4zFAwfcuQ/pOJ6o0t00K3GrQntxrOZsKC0sMnsNs3q6L3lZuIao
Nrq3xH026GgYrYNKASAMawBDASAKGtGK838zz/vBeYajAi1I88BJzCOt3E7i7EqDZD8Y3Xmuncvc
usXObn/wfGUIw3MrWq3ZOyXD2EROWpRxxgJ/NtJKRsWiG4x2zE9Zq+wNJnPEoMLUm7tGDPPTirv2
2Lj2Q8U4PjhuW4eNyF9bC2vZBMiKuekVd49WB9zfOq9Bj5s1Hfx9seowpoSbRDMbjWOuNwslgMwI
+3GJB+u9ZX5gs9hMlzjIdqMgABog86Q85b528dJF48bBOYuhuNlOpUwftZw1hlP9vL5P3viQiPrF
GNzb1aqtl9mrZv+MRfjZp0kFsQiqixeStyYAxpWqHBRaxZZmXBDWxXzxrfMgX/wWTelk8zP1Wn5X
69dnmli+WG7stNqoxnjxNO/Zhgq0TqT/Arv4atYU0pIkK+Hf0wTw5qa+Ha6la2X1b57b3a1zkoUN
c+9L5x7TlTfSauw9Y3jxZQJhMi3ex25l1TL97UBkGY12E3peeSUaNDLsnImFs7U/psZ7ZqKbKX0H
NE7fVt+8uooA8cDFrAsZ9cN8WLUu5YaSbLdSQGSpeWg1d9/I/K4v28esyJ4rTEqJhsLRyzAbQKDz
nOqm6R5Hvd9Xc7GZa/B0EHSqrHlaMJOHBj0+7pRgB671WDqZ5D0mjwWlFhhuDtvb9msAK21KxMHs
9C0gv4xro38BgL4pcwHFevhZJO0lGOSxs+td0AVf5yJ/aDWNr+XHRuE40NCGB0tULUxYaUdZm78B
BOhDYTM952reMfWWkwFvt6+vKMWBOx8nZrITur6XWeJG3WpELWb1dZ6RhOcbmHsO0rnm3M9Jt/G0
ZI1abtTQVod8zmQsC3ku/BFWFiuYK5E4uiAiQql1d0AbvnX6wK9lNzk1nG7ckAMFV7DMgNXnx7Qj
o2kqKgCt7m79sT2Vmh7lo2u+pI53FUnnD8U0TFcBaLvHKsmnFgAN4J2Gppr2k45FVs+lvbWZYUGD
qw8RboB0R2vgeXZAGLoVKuMR1LEzxgbN/B3QekC3pgFcyk9R+faGuc9rzHUme++4XrIvNP93WVUd
taq5tzO2ZIoVJRwH7y3oahx7c7ZxF8CRaQvUTWN7gRw3l1u6vFzkPP1G+wrVQsVKSWgqxrunR7TP
X3At3ifrCpzZURvhSU7Uicu1l8mPuXU2Wr3cC4J7EGg8bVdpALQXkws8syZSMmFtgiL3pe7z/Kgs
NuDcW5D2l/6lZuu2T1P/kORAmKau2+otmu5MiAh36k8jKEBfN91LeWWte+YLZZJ9mpCqhg07w5WO
hutN6QLulxmQ9yLwbufKj4TIygN0SBnSHL3AY/Bxp7dvBF2wTps4CfSO2rogOIlQCjKFqO0xSgXQ
ZRBD9+uQvxQDFg4WarSQkePKCLEui673iihBsrRN1o7YTLmphL7v5/KZEc88spCQQ7212VsNL261
XGzax9Jd95U3vaJEvbql7swx2OdyflZYAexC24nB+VjcU5r2BYNmC2B0tZ7WaT7llv5D9v60uQoM
2JudzGT4avVsc4K1PoEWUhGRPHTHctpbvdO/t2MSex2fYZImHdBueWskCEFVrO981ndfQcLt9Rvk
UNCBYIaEpqXBOmumb35d3VtLdu56KLUaS+amcJ0WVomDmMzoLK6NZ+ZHbTU2eNUPg22cc10Pm0IS
c53PmK2BAMv0qXGXbEe3fg5LvM5Z18lQ2csFNhFAqsCIU3zDbKZHEEUsrqm96a0HOpnHzkNP4Obr
FiJMZsduybKjdy4LffFkQfSLCLJvVsf6SVQEMtDEVGMWu+bypOnuEiM03Vkif+kslAilZF/PkjsO
5Wbs5RTa2rBV1177CKj7qbJSvdn0lYPRkhar2KuA5zoss5EDY+1/Cby6PxjZCJnOH9RWAH44gOZz
7yXb7ribvQ4UJmjxg74kzUHPvHpr5nm6wzVi/WgHxwQznS20U5S37huR7r0MuQNeZzTd82yExqwn
twXzs5JdDBVnIL26dszsIPnuVK71hWgSpCK2GfBi2jbJ7zhRgT1tZskploxfGlUN5IvoOsr35GJP
2qqp4mQZzIb1o+SkwZqRG1XIrqH7qdzxep7IFAxKvPcHYWsyVm2LwtqRnXY7A/b8ECoRp0nk2l5D
DxiXU6EOaljHvVzhsXmjC8JrbsoewedcPVDssFB2zmwbhWzcL4B1EdaVLpxd7NZi42a6vyUR5G0X
z5cfDmv9Weh4cYlumMmz28npu8l82dEfyvYLfA8XrC2kxlCvlvkIq2Iqo8zzROQpo9mbeZM8FoPw
t3mgWftRT7MPcwYIDkC/Q9Rsaar29zncbBa0AEMiqdf551Bm2i20FxOWV3Kc50XFImiu1A5n5QUa
gOz3p4VNeT/o7M9Ge75jZzEGUScy+ya9GtlCjjDOcS7RsmQu++ShdK1IGtDoBzOwX5TUjHdh8Tsw
XftjbQLvEXb5EJt9SR5WzunNYFmHKitf/FxvodLk+g7ABrwn6QsztkQmLlqg5l0nR5/DFjoewF3X
OoMW7BXBbu5f4WqPAxynIEok8gaDc+YClixwjkk7msDjPKt7zgM/+6HWaXor3BksqlNP265e2D3b
UrusY61d9ATQaJeo4ZgFhgAjuuZhwHl/N09Z9l6xuEsOYgtbt3WqvP3ke+Ud2NfiYAinPwVjOm8X
lYFuoxMZTgbqYwVxF16vI15lWqt3tx9e+5lHQKhTyrFq13TWlZScuvk3Ha09IHsGUEsOTiNsMBtR
SrSUHQaHeSKTNNtj8d3ORHGyha3UlY7Ms0+qGnmHB9zHKpI7Vx/XiBpEe5z6SV6k7ZYbmu23fOz5
qXAbd9cZg9xC9+ii3nVupMWxTvQ6KgNzvhma0eUJ15S379NpOAlXie0KuPObZmvVhrADwcfJmHe8
bKp7OaXJ14KA0MFN2ezzH/OhRyhwkaCiOToXYKYDVpJ9x7RPEQ6uLPRocTNEq0vvcQzznJu5VPUS
Woldb+ngQXMBUB8J5C6hgLvyo86d4iunCf9jTCFBLolKzqK1ZSjTDFQQivKnRHkwfkvHu7UH5ceZ
D7i0tYY+tqdyiVYaAxqLhEGui9PlEc9ufgv0kQV8dvpt183Fqx0MzR3a+foWdzZZRLvQ4VJ46r7s
1XTOvHV9Kw1eem42OveZ4S87szSWkz0F420glvWNV4XNJtlv3E0p7DFWGTxTXqdVfmknelChu4rm
Y+xbdpNsX88tRK07J2ixbPSW+SwNdnWZObQnGmDLk+71vHA49MGnC5jtj6YVsBhdXHO75kkfCb2f
ThxciKt5rXsbuFkLRE9bN7WDVdBfdfOpbbIK67gotlJ3+hhqa7EfAbJvpkKOIhp0o33XeK43vFX1
uGckf5N6/NNgx5Krrz7B1K3XrwtizxPABCs2HC05eeYAdrd+dKWX74IE9r7ns78wcwo63Vjbj6vX
T5HpZNRKmcDikCxS/kS6Dl/IE41hMAX5qRPNcO2A2UcjASOmOYXPEdJnL0bVcjGeEk0PJBvp2dgb
yh/vNAajX9K5c86wZJmApU1n7FfR+5uJGIkbNRDASIo4lFCY1Zu/NlCU5XZK069Wndfs/Y1aO69G
iWSmaXC/7XKe30c8QnWsKzBfg6obc086jwhGOaYYPHT0lk91J8pnxlWRqixBUN1KZ2lQ9OTXYyFA
pVDNksqA0cp7mBk+lQX+d5DkV6t7kHUnTzkOWN25fauoAL6YIK5N+LVroTkhU7D9nvckOqaqvDgB
bguoP7jo8kZVm97N3Fvb6UcY9SBZfU2oaDA7u9/X0tXiyjO27phwIgwEutAKItDFlrOiSsCexTFz
2kRTVk3afnK1Q51Z1+2/ntwZSJi25bQ2ZNv8grt90J8mq/tB0B4q6tDm3zOT8L2AFSBwDFEXxajc
aVYM/byhcqZRnVi5y+IRZcBwbP1cOyKKHvSIVRLoqa8FVx4SdV0c9FU+v3gBBqlNkrJ8UyvpeByU
gZjKHjmLkvYF3bm4CNL8KhXvfZFV3xKDMmhcQB7bT0FKM3bJh4QzogryfVZWwRMUrnU7zF6f3zX6
HFCS8lJCoZ0nWRunZeTEV2GcO9hAN9i6pj32VCdPx5izs8UvPqud0hbnLitMH243/zw4hnE8NySL
tspjw8mkcADylTJ4se+mNHhxZenhhbKM7Uqd3WVWUM6sLm07HVenqdkM25mUHMRFYsaMSJgn7CLd
fkaFh7e7UTvUF/bb1T7/1damEWet0RzttXDMqMUBQYUSNfhHaoz9YW6M5Bb4qf2isbG5dXrGAsOc
f5+kXu4felHwRjDa1npmEi2HoyPX/Onq7t6pjG45Eo7Cjarr/VUVsOwhmu2MxrAPoGx5Nyyt04Ha
R91Fg0iHaQYo8bZbW+2SN+78nTC/Sb1rFY/53Ap/g9nEvBnbRt2lS21uGuX1UPzrUmALrzozuqJa
AjDOZfYkCcaQyKzGZyhZ2mFh0LsPfcqwX/xi/EinBZbjKAiVREsRt2rjnjXNjIyCIZKpuUvStN1r
mLTiAJ75YTHIu1zJ1jOpGjbeWknpPtFvSrf1TvaMEpLqTN6dZWeYp2TsgXFptH5D7gkR6XJGqVZQ
OWK5+0jHllK2MKyL5czdU9/K9lmkOiWnTFPrcR0o40WelmuxUVIFYy7Uw1Yx2uut8hKscSSMzG2j
GFDsTMU2wGZf1hAXhM5dZpuJovIzh8HkNLmTOHEw7bYmoIhHhcbyiF4SlcPECPk9ZTdxtFqLiffS
nk9dgAa6GuzrOTCDqGn0NXeFRU0za6X3mIqE8TQknONTKyz3tUj9fod+Sjx3gZZlO4tK8TuyZU2D
5+vgnnCy2lsj1YC57ZYGa68EwlnRwAptOw+umxBfhlPXl05MjtXcWRTI5xfItO4tJxKjuSwmwadN
QsqzjFf8IdtadULe2nknbn29HT2Ahw2AYdah7msvnOK7lD5qJ7fJslPe9sOLWaDXAkhPKZmJ5O9r
0TY/a7Nvt2xXxmcMSTwKVWB/BUEPl8orBUjxzBX72aq9A7RSCrcGdvpLY6bVbV+N401iY0zoHUwQ
VW5ntwKS6FmOkMCZF8B9WuntLUUpbqghMN9zvzCbXTUsbAQZNBjiMp2mZ6poPQ7BPO3jtCmtyF/E
NZIW1NtUG7NDzmJ0KtkXPXNbfPSNy+aBYhSQ6WB40IZgeFp7dDPhDMrivmaFyTbGanEHVHXW3PsB
XQqdQifIQPbXk+immJ5B80HTQe5Uw6AqLRZjweyg8cj0cgz00O5Ufa4aivwgbu67kWKZAT7yacha
PUavYR5pKvZLSHS0ir2enzyDQrxljet2TJnJTW4vaByIuKXfHOWbVWzmAq86tNDRpcgEArb7zu9q
cYJrhx8ehoPNMGj6nRvM682ge+aWuTdz48H9vDRK56xle/1AVaVy2M9JwYZLdXf4ZrS7Ql+fgjx4
6opkfqgZyYwdzR3mkI/qpBzDWrllFGx9rq75PM4gSo1g/wnmRYmy/Q6QtK8d1pV+qtYbycYQfvvQ
+R21hs7rNpWfNm917vdvrC3qbLvLetFRf50yjkHnvLHX59TkvTV4bvtWAjPntcZMEZzr6VtVCOOp
SfqPOkgp6oos2bZUYM6mTcst1KVVAfWv6UWN+OhOhp3Ut1MxW+9gGvZMR81Hs+OzVqVgHjmdenmg
gD3fuY1vA4DuKRhGlP3KivN4gcqCA9nqztVdAYeXseS6PdW61yp6Cc3Ae15rv2sM+QEfJFJZcKLd
cRJjB2aup8XwxUa/+rKzxvoomWv0wwl4Mc2U0urqqCMoubd4BW3dNYd02ohKvGhM3v9wPeqOpqCx
NyfVsuU0rC443Ke4uKq6h7pvjnNnniqv6LhN3FfL7gBEW5O1XUojucuVBFIqma/eSQvOZQRYp74Z
iV+EJKBvKjRh31NXfy/9LHsJBGWyLrk6vqFuOTVVP45l7rktA+/CA/fK6F9/nYpfbFxryExClx+b
UvlC+Whlm+a3FjO00n9JMb1t0nL1onkoIm8aD5YusE+p5qIwMNEu0B6mvrNOU0n5jtOyCrPketwf
Aff37fLaFLRfUIKl8LX52h491g1qIi41KTSvU+7jbKaHltHzkH7+ysF1jUQGPdqrn5FkPMtq9Q8F
430H9hbHxZrfNGj4fPZq0O7Twr+tivZGFU1MifdsCf0taZqTL/VwNqsDDoGHYm7uC9VdUAbWXAqr
2vtBcp+OnfcC7gz0eDMl2HWgz2udeyjYq7qhrmb9Naipho6aTXVoeFAuEwOTo+nbTpufOJBQBcAi
7yp23QxN1N9XqtPHtVgs6NluNynMnp79LZ8RgrHnCrxIm3Ox620H2rMoIHxvKZ0tx1mzmDpXffuq
WPp2K8HQaM196zXIyyFKszWJaNldK1Oterim9+qoHB2apsSsqX33pZWG/VJAGvUD2OtFUpxnVwHB
n1V9GAQhOMKo9Rs9cc7dVd9tpeXQMyLDG/IuvtE5f+6wabb7gLPdGGJD+Fm0M19CF4RtxcrWEU8i
q2SfVfclr7objq3UhrtgaXaGm6w3E2vhDl3SkRfW9FqMAhkEnfvNWg5U/jm9M9yWJS+6dNngqoBG
42DbHCxKnSpNaCJKhIftqy3qAF5S2tS39ykEXbVnODoNmR0vuUiCXhw2tF3hFyvMwyAYyfWxNEdG
qtDftPrQPROXXiNMb+VpsfrlzInShspIEbXhOF2FWqbGLwHtxo9SZJTTmOAc3nDeiQewEDMtJgMD
5lovJyrHjb5xHOEc6rXKHR4L2K26phnID5z+zKtaPVda350Z3xvfXW3E0MlhlTO9Ywz9h2yH+TgX
bvaai6Y/AQ8U9IeX3DkE9KZ3jW4DjO5JcqTRlLcWOy89zVkoRlFjSGLUO1xzxmEinc0GRZhFGY+U
6qZn4EiIDoICxCNR16A5L7OhiTgdZjM5ytTSJAIPu6u3tP1hGBf0bh8rfyqO/urZF89H2cJBWTto
C+5R25vxo9m5pOTQrPCj8uSUuabmUqxM62Oi520VTYHmX5Az+bRUFjOPGV70X9AVcCKihyl4YtD6
vFSrW8ITYCGepGzujdkwnFBdPXnmGhgX9on2gTq3lgEzFgTlA6GzL8vIZuJnqpQbU+wVpJJtMgdV
YJLYHHzvqLfeU1X51LOcLC1uOs6up9yRiNQ0g7YVJ2C8kDYvWF3fuUnp/TS7Mr9bgaLTEu5a69Ya
eQCjyYKR33tudUWQwv9PB3lbtKyA9OimLbgHbeOWuRnxxub70YckLcDXy5U93U9JQ+M5S6UW+55a
nhpnFM9ukqR7PMAi9AN/2K6uk9ygD2v3yXWIVLxZTf7qSAQWAvVkGDj69IjASuwx4RlfbKQTd4jX
hg17r+mtR6HHeF+hndumxy9U6sKNWjwLd+uQ5Y9LP7b3E54HM6fIF1MdbClQ4SVCAsG4EiMUeUFz
DPRzyRZpLcpT05TunbRLb+Nhy/CilID2d4U39FAsYqJfbhs0JVjENKlrPw1+xEh3iuyldudly3pg
HdIOW1uZ1laGeWDNaKca7gXRRUZkIZiO7VhzZGk741urJd6GDrBz1ukxHPE6NjdLLf0DrcV0m3rN
tyxpH6tEF3XYck6kGsvfkPBZqfAJLsBoOaxfiA/tzq/jzgh+9uW6PhUmOtfRz39YrexPmldVMcf0
5eJj/URwkPpPtNr1h8wfx/uFLtAlr0rKpck60AuhkxZmehk8Wpon7XD0iuC9WmuOTaBLOOUNtXs/
mw2FqXXtusg0Cw6Unr80+0xhmHAA8fzg/ich0g72S5826X5crYx6lBZsOYfugyJf96MDHy/0hett
Jw29qRU0NOMqOHkYLGgfOQPGWBwNdXbTBEOyobDu3uNXoefJgW7deXUO/R0PAnYH6TAka4wmFcLK
SJ0DlS7jrm58cTcW2XiDY0JcCpVZioeRUADUUOOQVzUdCUX+Nq9k/7PW8+x11JwlD7mCBa0Rpfmx
qOpn9CfGKyU76mtS2Gd0RBwQ11bGQhEnqtIa+LicvHOOcPwW28y0bTuUHv7gjN8TabebLseosZpl
c0aBkRwqJDjHxexYZgNveBidtbmxliLfSOgtkV43xhSWPe9PS69pbJjs5NQqjavd4N7K7GWTB5X1
INpyubr1vEi1vnzxVCzJMqBPGe7cBF3ySLpBb+E7tWShYjEyVRRV7hRQdwu4ZOxPklOz2t5mXHTs
A4Pl5afKnqqTOw3LBihjQfThelROwWolCJOOHay8VwqQRGrSgs6d4EmhmHNLpjln2kSWz+tqDbeL
gygZP0P91eB0t0vFKr8kfea/ArF3P+y6u24oEL6TaJsjf3YMpNlGhXBaPKu+poxiNbf+0sujXk/e
zaivVHVSaV9Me5hRUY/ytPRC29HCB9VfTeKOHgHf1bBmY9x4xAIOFJ+TF6/Q511Z6m22YRum8XqW
7e24sjx2hkX51VHNeNtLL3jP0szbG5Yc0tCidoRnuSwerY7fC+W6517of6h9MBj1yE3eqbOZmnh0
BGsHptMgtz4Yqh43NAcuAe5oKi6onQlPXBG+5rXjrpWLcxwn9plDr+jTKKcdQ9BGzpOB47O1tSae
tC75VtZoxnmh5/OHIO5zN3KA9zdGpeO0w6wu4wbpBYHKH0PNNiRbl6cJMdfcGdORv2OdSspxcZLB
Ig1LV8i3ntgLczjpSp3UNjN4TkMUcGyO0ba1l7mhPrjpasYknDwjAeCwtbvpYBfcTOTFYkZoZWzB
nJEV7qQwZf9Db922yUiWqU2fX/MNFfHAaL/iP5nXQOsfAq/M9tjA0AIb7LJvfuacCpTx3iLXYEcx
vCemSVBoSbzqS7VM9rPn9qreJ75m3ncykcfE4bAQW4UOntbqRb3X9DzIYs4bLOo9HVpUzSo5GpnB
OJSg65Oaw7yfhpSuGBupJ3D260YnQZtvf5cxvvvX5/2vZqzvRN4M/T/+9jn0zzANcAIbujPjGkTV
nU8DKUOtzznra74fkyxlLhCS1yEvTFbMgV7glmhOF9sELGLB6fPs+yOmx7Ejj/j/ly7//Dk+80Fz
/MSz0JW7Q+1jRWWWDXFu9cXu/9Llw3L4+MffgMj87pffvA/v//WjGfJhuXmvf/zjb0/vufqULL/+
H/6VLDdM8++MgesQVf4VBWe+Rf3oB24Xw/k7U77kwwHgeCC4+f/8O1luun8nhctsP+d2k137Naj+
72S5qf8dyitzu5bvG751zaP/v/8mkJ/+EP++JUnk/+G//+EWvU7X/PakaeBCWBBt178OJPxuIGRK
DV8DjWec27NxO5/9u3pvUvQO3dPw/CuXA9/jT//Gp9vfTjuE0MT2zu79eJO9hGqr/WJQ+tMT9tvH
/5SI94Iy17SVf9o6ew/JeXoVZ7HVv6U/7V8O7lw/5Z9doU9zSYry4bCavX7usqm8Q+lJICKlpsDU
VxcPHgnLTR1087FSGmquvj+MS57sFXNa28ociXcV0t7V4+yFzFWTVKiuZQeG6DfQGnLKCJZP9KN2
9ovsXPbm0qDe21bbofD9WNlmv1nNoo1HZXR0EAp9F+iZ2lwRbLHbJj7rRC9JTVLzNFgxXn0DWY45
+Ol3Qx/ETxWUbuS1jk1Ka6wZLeJ9xfun3gQL7YWlaAisMlPQ7VxqpA3RZg6AD5QD9kMwtXDjUJcW
1ZgRRC39sJw0ebhON8XpXFd3eqV/H3xSz+QKx+LRzKVDYCnwyTBZ9m6igxEOUg0fOt66OKEqtAMn
n3L8NgWRd9869V3X7kwYY5Bh/PIm6Tk8CK/mVF+a73i0eVUPfr6hPGFcpswlMQaqNNbSXJ1Aarfn
koRBqCWpFaVLH/AnqLwNiPS+e+VIMNqu9AijtYpUpqWHUvdoaVmOPJlZoiIzUQsh4ySN6oL+gbB4
SVcJFlCy6F9rI0d+bbLra4z6V/D2Pw5x/HarfprYJpnujVhqjLN9yffuRlehtTNJP/5iWOmfI4d/
cp96nzAg3uKlcrk+Ct0VFhqyWxnj+Q6FY6iNx2DaFA9Zc7LDPCQkTYQl3RgMXOTHRqNH//C7Ze/f
q8sfVpM/vrf/9zt61+/+u9Wk0MYp6WZpnD3jrPE9vVO37q+Nn5kzr+adXPde5Qc/OKRk+v7z3/yL
y/qZSxIkDRO3WmWdayjyFHgmzGYLVt5u5Ju7pjRpjMxTrGVG/68pqr9cMz8hHH/7lteh0N99S2Z9
JAHSYD37Mo+DtH9SXh2vfbDJZHGhnRA3dXDTCIveWlFuSs/76thXBFS3imOHB4y6WY5pTRmv2fWI
Q6aScBuxRk98VVp7YkX5xbW5/vR/dktcR3p+90G9YXAru+nXM8ca5O73dPlCe+Mhgs37k/Mx/grG
bP7FW8T79BZxyQ26mZmu52Ladd0T1boEtxed7C/eVRq0tcgdcx4U2ck7qirKtQggjnz2tLth3Hf1
Y1v+Ai3xV3fDp1dNP3AgWBdtOds7unOj2jTW2W2/EVKJ0UH95zvun+SIP7us17v/d5fVMFBAGFW5
nK2Qc/fpdtpq5yUiknhTXqaDs+3DPKoP40ZEFBniNKS8sJ2jGyJ+u+Bebh/rsDks8WMX+TdHuhPh
ePrVm/afc7l/9tE+vax8fWxG6KXL2fB3us5JP6TcUBPBVv1G/LREuBIEUEdaUCETCPLbf74in8gp
vz0Rn9a2eRHNtDrFek5zKCmh7MMeB7aoMSb2N+KZhv96cv3iF9SGfwJC/uRbfobP96NWD9RyeAB3
6R59Ukg2MApYTa1juv3VtfyrBfXzGOuUOlXmB/wVd5fsxpfmQIEyorG7Tx6D52Y/Hf0tvuY4uyQx
oevoF5fyj5Pl/3spP1OMmf5j+s4d1jPAlnB13qnSFFbc+VvFniC7URypPecpY4gjp5quE0h0SJ6F
tvmLuzv447zfbx/g0+rmelRZGWNYz1gdo2GsXuCH33C82fpOETKhHRXeYQqIp7z1abARwAGb0t4y
Br+TGck7EB5xzu/ioIwthveqs/xwcDyQOaey+RpQnfeDhbmN9dwub6ufR2x9Nxyatlk3ba1piGV/
8MeDVpx78cD4i+lNzKqcQIVGozhq7UuvP4wFj5B1nzuvxTIyU/NC+SXU/XuTT4iKPC5zPU7M9MFY
bq3/4ew6lhtlwu0TUUUOWzIIZVkOG8r22OScefp7UN26peEX4tZsZjELt4Dur79wQof6FNCuIfiG
bSNcRy13fGtEI47oDRVnB4h82EMdbnzCBbShRp1r1KOoiujXMf7BY2sL0hVqkAo6FVheta1T3uw5
+Ph2J6Q7Xb8FHlLJXdLisonswcIClD/zaBPVUvPRt7jmqg4ErprbMZ3/7VPNtoAD4fO9shR25/Uc
pD/juhkRdkUj2HC0TG7jDWVGmyZQ0gNl1tr4KX6TTv/Cv9bb7kw7lfl85aU4M9e+DuDI0SQ+VvaI
A432VQerk0AuLTfW+GtGewrcLcfEnt7UUGxJ5qOnj8+XvrmPPDj8c1cSSqjRJ4bDntPHzRbMAWUk
WU3CvBkOyZ1Riu0BsBFLQkOZba8pgBQSgS6/iJa0aLDNxauKt0o6jf0mLasPPxpktCC1XrhgQAHn
QlcnqUIPI08eoVIPoYqC1OIEcMMSGxJI2H7SJisiIKFBSwEjSfR8PevCLWKuHRaQ+gECjULrW4h2
o+dQru2VpexG72XvkPzebYC4O/tdLCfw8WULDUg5p6GRsNJyHkUr1/7S15krhpAYvoltjRjSVBA7
gpxfD+4syH1dSgLktKWS9zoy8aZg8W2L6EMJHKhIAPgSyYrcwFIMmeUDbpcEZRXjjAM5qSQ9cDEO
QxErj3fr/jzYAXN9jwj3L9CfBe0EZUF+9KE/miVoBlrdpq4cQvUGU1GX0zMK8Pky7Glb8BnKjqlI
wtMCtxyxY6TQMTatOEaBTrk8UJwuFM5zVoLdu4fBN/iKkMyBoqsOYRTgFGuqOtEYi2MLQVPnO2o7
sHKeb+ilgE//nU2MCcGLtYd3hYRlaKHlCmD1KMhR//3879/kkx69rllO0Itxk7IlDsxgdztJB/VA
IxRCKREfKO2X+BPo8Chau76mL/xgMW7qAdzlRiDoUSzUagbH92CT4H6ILK+RyRG1Fxy8MeUF1lhu
axXdZ7bcZOEezOLnj7nwGrnZtRX4HZXHwBU6sPJNMT3AmCoj9mW/lkvfbK8ePdksmZa6Nou9VByc
RCs+SE18/66sTrUomb/qiS1sQh19RLnXRDOVD2jPKrT6TSm1gb76V/SFW/vP8we92QY9+iGzw8W3
eS2RrjA4EQUX8O8h06nMBAY9+Eiu1bENdN4ABgy4KlEuDcIGeju4hFu4fZToQ5DqRG39Td5bz6ww
jLOblR7jTbL30c+apd6tV3pEy4aDA24BpqofkXitQYCDLuX4G0WQQ/N6RQJ/dVdArTW3x0YNfIOG
HwRYaoRrVb3KVTYmZANQqujnc2vJ4pSDPvpds/NVeMCLNyG+26gjHhCfsAPXEpV+5ZG1rXyRpU0/
O2G0xI9j0vLY9E6l1U53qraAN2E2tAnV1JS2/FtxCM1UyxW4yRvJlVMZ2dOplZrn5pr36Aln2Tca
iGQKpgMOePwq+UZN93IWlTK0C0Ga4WljTAncSSrj8xhbqH7+HZuhewVhFlN8OPsCdw9wbvCOxrVa
8nL1JcLzd3CalVyBWXg77FSd3oUEjh/9pBc5IAhcEviobb2vuXo3DhtQK9v2BYAf4KaZUlD8Vq9b
2zP4EpNDYKgMMthBFaL3dRHEivSaZibH2BUUckBLBqbAitstGBVdEoFJdajSnV+Cgwee/vPPunTi
52I5qZCCIDL98FKHhIAWKghdKizTVUGGibQKlqTMK4TsqrWcKJ4FrJ/Fq0ZkwRhbyW3UBjKwUsbz
H7P0kacm8f1bbKmKG2IqRdoT+JuS7w1BfE/AbhaOAWkOHak0zK7MJBnGiloOhO4A8GcVyGFNAyMO
Im1f6174MTa4XTCe5UAFwjwZg39UFK06MseOEBSYRq9p59w8Oh5sSnYWjyNCmGBy07FD7qEg5adQ
Jnvq+FXsMLHOZJJR0VJMd6TwAoRGIalUvyLJv9QUnmss1YQLkYyGQFN4777kavNJmcM7ZLLSXag9
/xrMQoLDzmKwWwI2KEVYAh7m3i64whH9lKuVnRqDiTGvNerJZ3ygNuDdXoktf8iM4KVX2qtku7K/
8xTkYrq3RclkZWdxbb8u9NnZWQT2AUAleh4/KutNHpSZws5chZJ09IxzWIPIGdJcbSB+6QOpc5FC
gEQKO1lZhG0SpZXbsNWl9pekDwC28Cxmvkexl4vEznPwHJEfyh1EEnzTA5Uskcf352/yZtT1aJ/M
wjOToIEHHBjlNAqngz5gUDoKOK158bRX3KJGb7A6qVN2tYl/ni+5VNjPFUEFIM68ssWSocXGcu9k
m9jo9dZi1GobAJ6m1zLqa9CCreFAaUCoJ1/PV54i3qNnnQVqqErEYzotzNucg46I2mtQ2d4KK1n3
0sZnZpEWVnCTDQz+PjQECOB+FOmUXyGkQWnhNlCfP8NN9PPBQzBT6+0unNepNEhjjEWkM5HJAoqm
HVzyFAmkhjdSzSzvEO3X7o6lxtI0TrtfDLhxv4VQDxYD5vzSn8EleyV+eLS1thGB/tnKMy0kj8ws
WPlAjnf5iGW8a/bZnUar++0dweTP5Hd2IYxKH6/NeW3/LV2It6By9wb9Jhh5KsdqtEGgDN2O0I75
jptN7WsjADJUqHQHYtdafQhWrlrCS9ZsT63CJkpAyvSVsqL4nQEtMlKhtYyKTk9TnM2d2B0aHPI1
74ybvfSjDz2LcQn4BAQD93enswcIh2S0Xo089I/fYIYEcABu7e+mPQRcamX8Job0ZcEcGitPwJDT
s5WscnG3zWIa6J99FdB4V9AxJSWV7Y80bq8zB7Z5w6GvvA+cvtgI4GYFiKor5/RWNDx69FlQyuPA
F8PSox1S2jUR2gKKK6oFvgsIhoScgtmSbPMMLAidRqzcS+WWyA4dLxfIZq90d/YkDdMVwC3TK6S4
6GNPKUh0ARQSCr2DhX0V6UGis+E70OReBS4GdH4OIxp5ktlXZj8RvGXwG8jwp4EYp4Bw2EHEQ02a
g1djdrb3TlmhiQyECeTnJ+CmmPfoiWcprEixBJ+AvOS0aqQltqTTGvy99FwH58oYVV7lZf80WPWG
VQunVvwtvHo33GEwPmItf3n+I5jpoz76EbP4yLc0+KMJXjtXqDngMW8DYQF/ORjNL50rDKWh76b1
nFycQRCW3j/RWhH35QsynFBJaLm9Auq5y6HHgio+QGBnBaUSIV5zef77lvoqcyPXAAN5AdBBhIkA
bHPIa6ldeYVswrYHrE2jLbAD6w2aETyw1yuZxtKHuf3/XbBIxsaHvyfW7KFyqA8Qjkq0ttJDQeWm
mhNA/IKQ+fMovkQG1uX6V7TDc6X78RqFNjsrAyWkOmb8ngAvc5eutYmXkuNbnnr3u6Z5mhCR+F1g
+1iZ7BtXSkfw0mCPqfi4D3wdMzH5h8LIo1Kh3CznRqHV6kuv5QalVJYvn59/ldvF82DXzEFCSR4X
4PLil2SJ2phARvLKaNOJCvy8BMiXlWHuK4Nxca1eox1rhgaaD0BmJzhfe09jBjMZ9fCN2ni11p8H
jT8nx+TX3fHEIQ9fmYrS1hK0pYg6iQve32Ze3ANLOd1mvvuVi+ALb9GwgqeySteQ/rQZX43tmjj7
BkBYwHL7W2I01rwPliLp3GqHZHIQUadEK5M7LdlFdqZY3FGDWYR2Fqzn32IG3Pq/4cFtZHq3K8Y4
KiN22q0lNkPrNBoktc1ciwwSkzBXlbblLjiwb6USb32DN0RlFWs1vcNHu2AWshMGDC5gwSj0whl1
VCGSoANCpzA29sM+UlPb17iVFGhpAHzrx989JQuQQ5hOBUawqy3W5tT4kjuinaCrRijJBXBng5WR
Px4iy7vkCrGR1DVN6oUU8pbT3i1NdySkYECdc8QjpV56md1DbWN9h06R9sFbnNvp0jD9aktQBR1G
j0xS+xEMMLYMwlp7dUtl4e1o3P3+jiabuJo2SK2DFYObpTJ4VbwESi6TKqX4qK4J/Y+/Fj0XErvb
z7hbznPB4yhZLEcrosHblxME/zAtPLH4Z1QpfQ8drL2nQDtHTdRKu3oqGN0riy+UY7d+7N3aIdz2
RqnE2pHMaomCUlBbS1hviemj7zSLJPVQhSI/fadah9Yka4y6iH4jKRdaaSVacgI9WvF0ENoVzoT2
pQy4Em7yAy+Xn7Sa6S5CHyS7NphLo1ekrnnY3gqNRz9rljKyTDBCOBw/q1VJLdV7p7m2cmtTMqZ9
VmCCDKWxRgMlEa26gvcp97+Z4+4bPXF6rTZMtP0sEO8MWh+wqTvTtzx9LTQtBV9qlklCXxqM+Ony
pvaj02m8wSr5vlBA15Zpq1KBy7SEY3GARcSKW+RS433ubxFBYjpxpxVzD6KOwj4k7FE+MC7UigFH
Ur3qk0J6CZKKEmkiC8TSSnxafNRZMie0HvRaepFyxm/ibbxgsIUuUPkH2cInyH/sPk8gnSkPFnPu
LPareH0e/BeXnaVvcOfM63J63lJNTsPvqOYI/f606wAeVxucsBANULhAr73ghZg/9/EJkxodP0CI
nRG12o/LnJviCOoGNtiRa1SkHRg3yHWpsr4q/WMOOPdnpqGME8YQvnaGo7RHnppUuv+nBVlCbkCD
rWXmA4ZZciScBn4brPlULD3orAzuQGqbxGOAHes/KO4K1XekvGsm2ktFNjSK/0pLaiKMhLLFa+Qo
OeFleuudcj3asmfyDZYR1PX59liA5pCzkNX34EvD4xP5xxALKOSICOwO8i2vIeEniRAoy12USH24
stzSlJCcxSJXgO4AGWI9UCLAut2BLn0ttuEeKklABl1Ks3JGO7CA3P+tTNrMbVrHyEqtX3xUNs8f
eSkCkLOYA+rECMYfNkv3y6nuFt0m5i08QBR9NHromv0ydn4qd/6RP/3jgrMsSOoh+AT9HlQoO+lb
ci9NJ2MhnpE7SeZ+6Ff6HDSqHyr8H8/NVer9+bJLCRE5Czh+KsBjVcQO2rfn7FRP77h6ifedmljj
r2R759RosbE2mRaNMo8uabGHyMDKgGHpcMzCTg2/sMaNIR8mkL7StSe/uDYVt1YYP86IuLm7WtFJ
RT05LgAFRNu1FWjgqctT439E09///PwkzVEbtem6ylfi981u77/XKCfNWmwgv3tD2+OJ8C4dP3RY
gChdOUGfGYJth+SjYGVklkq3J1/dV8GuRSXNr4HFnbrObFMZiJsRw+wAPzLY9r/MFVqHuS1+QUuh
ewWvnt74x2Rliz9++f/Rxs/C0QMhEz8VABQtugQrd8njNBcw979DEtE0oKRW+LM89+bCckj46OuT
9066qhgp1GCs7NulZWYxCay6BKraU+T7Dk70jrIYnebk0ALtzdXSC4QN+Au3Ffes7L3waizjSkFv
eFdMfYh6m+kE5qtrTsILqfFNYP6+OhwhXMEWFXbaoAEgjP3lK6QS65CvlHn1h1Gqva8FerFyahbA
Q3BDnb3iIahEiLbi2MiBFqA8G3VfB11V59VDLjMKiPSypEILWcWr2Hore3uh+fkfq6UY1pWEMODL
NvbUQaNlmjSDQIl2PhRJN9Kp3cCcYkO/0xdIrhwIlT2W39XG/4C8hEWjJuZ1jtPJt9pOtuW+19wN
u+bSNF2mj07dLIixVcvXaVBjM9RvMTRsasB+aMDtQpLEZGzNK4xfWmYWrhrQDr2QpCgn5gGR86NW
GSE/Cz1YLRK+XX6UhVDcwveEA3K9hrZeCLy2WKNbkL2X7bmmoVILiCVUE/ioMckAmxUA4jr6gl2u
7LcQGIpBZqx3Qa3WcFBBOwQCEkcCYCYGirKj/8WSegKqdIq+ptunjVoMnA6BDTMU9Ul8JNK6FMqZ
JP0ZYwgLHRyOMUPvKgkyDxAvoIf98FGGlxIa3zx5TTvK8CNeHps2lyHNAWUFI4xfo2IfgekEaQPd
5UuVYFtMm7hAeX5sbyn7gy8190TNIQhINV2FVP6bBWk/V4kvqFCX59qGSUfyTbrKCHm+lVC0dC4n
d4f7c5k0McxBIFPplMRXD1UOotcAc4FEbAkhF61PD3xvVtuYlwnMGQurAf0MjckYOIuQ1p8/8RT2
Hj3wtJfuSkmyLgUug3mx00yaQhHuBF2gQS0s0pUFFsZwnDgLuH2XJTH8g6bGTasOWmTCZGBbm+0X
obHWd3iaGnaxQW+IC2BTzx9qoZ2K5unfT8UmnV+msCIAWBsq1Lt+Q23Cs2dDHMHm9doAV2TYpMbz
xZbC3ZzoFPsxrBcEUBM6erhwg2sxXn8ZxkDvBk6VwqmzHu4KnzUoEYoRA6P1bgAq6Z9BHGWmZsy8
a5QAI5e6/GABDg14jG5BX3n+627zrAcf+BYt7z4wT9cclPERFUPRGiWLo3/pVAlSjY20jFNIaEDE
ENXpoO0ArQ+5YG16NMnIyn0ZJpsllHlR2SdqVDoB5nBcBCo7ZWedDwEG2Q1heE+rBQBRTTFoPuEA
6xHW7yzzmeC1Y7JT5G/PH+PWyHzwGOLsTklStmCbgUHLAznSlnkXTObc7kO0qFUm+eAzR0DvGurl
Dn61y2nNGchiCiIVyvjiAjUPQCI0N1bO7ZTnP/ots1S4SOswalzsLnH4LMVLA2ni50+5kDSIs3si
ELMs7N0chcWguJRdorFOpdeWsyrphQsyLSm15wtNAebRE8xuiiREN7Xu8QRVAKoOBHahHKKFwgYS
Tkbsb6v+9/k6S/F0Th2CygwfuhnOBka6++yzsLsX7yho8af4Nl7bj2jliyx0h+FB9feBB5C8gm04
3hxrVLvSiS1fiVVRHRUJ2QYPOA0qo1aGXMwmf4lNjDdf19KOpVgzpwm1AEYkkPZDfDswULEAVhr9
Ke9DOKUmtI6+mU8RelPsOox/4dvNrR6pMuhDbnrUTiH2qHS1Ue1NX4/RbYJWkRGo71CTUHptbSy/
tN4slkIjfejcAesxGMdI8gWSfc4atWwBV8DN6T2sSDQcxMTQbURnfdhBWkEOzR7MlbXhhPB4pwuz
uOFDKhV0LWzAOP5guj/csbA6UvXbFQzgUvAXZrEgYLO686abptUzuzfLfWJDZF6FWequ3bSbWsvU
bg8DAc23oSjabcJi5Y67+bE+OMPCLFhwbdXVIYOIiK/yBo8AUgZOf3SNiIOqmTlC04+Cjqocm1A2
5dCvirUKSkLvHowiGm3YQJmmgBoEUEXDZNagCGqwZw4rx34hqxBm8UXo4NrsdnjrBTDrOq8g7fsD
mWLiBPbaRjrSarttjUSF0c7Kggufec7bgTR1KRYUibr2OjrRBzRFA6BthO1ouGeMbSULQy9+VxvB
e7KW10zP8uD9z0k8A+qNiJqWLDT3GJnT14amug3exj8GtVuef3d1FxF0p1waK8QWGo/dsbYSm3nF
RFiNHBCEzdwc1FLh7PgzRY+ANITLakt76eFmSZsQQFCumNJCjoEs5CUzJt0jqMBs+tD2N/4Knm7h
Iv0PmyAaXEIqUCRHPa0MEFiKO/P5hlhqdPDTknfvLhwJug4DpD2wIgnfIWYfnRhKKfcu854MBjTU
w0xtWqg8K1yNRu7ZY08SdUSlIry03YU2IVwS75o9WJYNo4RHqjZGVvN+qx+o28OgJXB1jMLtEC0b
k5vU38/Pf/dSQJwzEFjP9YZhirbwekAzyDNCnbaA9zXE0z+uMItYScjkeSGlU1Pr201UlsmhS1RA
1UptIX1YNUCoXVepyUslzn9c6osujsSsw3cAj1Vr34Q9SrlTbaV6ZI1H/+qe6x3ApPlntnIuF66r
OXNp4CA5DXnVqddR2FQqw54HSLyf1T7oFF4fHPs5PwkasiMFhaZJcgBb6tXHxCvfkiqCmvxn5Qst
BLM5Dyl0AzZlCUT2yZ8NRz3UqjaRY95IUTfn6BRKDn2GqCjd2biddfYAdwjgf8xy5VgurT/9/93Z
gag9SxbQvnXQsep+43Nru1AYWxutLNwNczoF5ZEDhFYJ0hn3/d79bK0OunwH/qU7eXYHKwJYgUMn
EeJBCv/1/IUupNXcLINxIY1OijA7cdoG4jTw/MHgMLOggwTppn9rVnLzcANxBJ/I8cpQtn/FG59d
ueWXXtYsfREHroQkJP6uCyW/uq3kltj5BSzR1OevZmGOABGZv791Tkq5lPciNCjgrLVLL+LRQ/fG
kY6t4jqUTRipluyJi7uGh5xeyKPjM8taKlj7BEMkkQ4E+WFrfSyYQoWwHEy/Ah/SCeoInBoFzucu
u/jcJW2Oz59zaUvPEhKKHmGnML1HoA9ecGC2xWr9vzDk4uYsBELk6KR38Qq93XAND9mVwXgSasPj
Z7RfK+OX4uicMRCXkCcHtB4AH4vVwG/fCG+9Fdl0DhcgtI/hIudvij3uT9GDN9DK7luIpewsEECM
ZGxIEm+ttjB3yV7gfWc2X8Lan1/4KHMg/+BCF5bskN8IElpsJKeAr8N+NcLKr18qPudo/QoKlT0f
DdNAdShliEa2HRQ7ZYBmICp3ciGSrjeU2tQrMWABB8XNofuQ4y3gfYGrRyC21Be37UDAD2XP8o9u
AiwtuqAOAMwrq03B68FBmkPyhzoVWrgQYEKN8g9A4pXEaembzOKBSPZVSREuojNfyfVwJeAMxl05
Dp5mK1hyZuEGnYPks6QtpS4ScL3YOaB8HDhugV1f0oOwAUbf5o6pmu8hGMpncq6QYLvweqD6wLoA
0X4VN5UGjTRrDUqzMMzlbgnk3WWHKZPYSeE0NQCkJdVJmzYiNCbdS75pHIxkFDS2dLiR7HizMxuT
UJH/qSzwZdz789C0EOLn0PrA5eC80KGCLAdYhyhgWHctdKtxJp7//YVDPEfVw9GqCgoiQwtGZhxi
B5EUmTi4p+d/fEEwgZvD6JusrXGB4K+P8Ufg+PWmdw3hoy2uLq3CZSQGPKXx5bWx2lKzZQ6nHwge
BptEj5IIPJ9RE49hCNMKyhp9BTPIAOllJKokOFRKfPXXJrVLgWQOqydqnoyqaWpadF+fTKl3tN7y
emGFcP2AQILZlK/uB8r75+90ge8Igbe/7+SaEFwmg+qrEzojYFi9JGcnQYcMkVpuOr2X8wuGouhs
8Yf+13vvP4N9BVWaa3V4vv5Sx/4GzL07Er0Hy18PslBOr5PX5trsPJvZYVSpclrmhDY6rt88sLbp
iVTjf8wKb8Hibk2+gnG5MPVRJqwvt8lsQY+O+SbAiLJWiHdyUx9rw11pfy6gCrhbT+VuNRqOcGLe
InhS+rXVkctv60thhKdgy331jmtljm9mFnD0mP0YnhLu/h9Q3YXSeg71lqqOGdkANzlgpSYFJefG
GuGgHMtjpviDlkA+qRj+LZOfQ7wpyOJKVIxsy2fg/aS1Zzd+76Ur/fp8pyxcFnOkdl40rgCX8Ck7
hbUPXFqg6nEC525YG5wuRefb/999KGhMQSGt5PChVPZltOgXMpITwz0wr1N2ig4SEKQD0J0AX+Nc
2OH0sYyPFKVDs3IaFxLWObIaZnxFC08vFvr2YStD/XWbVe3KVbjUpZgjpxOXC1mOw+PBhg3y9VZ6
IWkdNRFrMZJaS3orvrjFgS+uXaqOgADnWnESBwjkv2aw/IQneZrA48PqBbtx4ezZQQG7hW6s3aLf
gWqKc1pODlirNzqYYxImjRmikGzyElbTcNVqV3bZwg1zO2V3Hynj0wD1D/KscV97L0x9mvRtAx0W
3US48hWWkuxb4/9uDT4nOoaCzKRDXv0LY9ZogvUoi+V4i7xAeb6dl5LsOfo6q/hGqJoaSXYjHBuG
/ab8Fxrjes5MJMjN/rJSBD19OAAX1HsFS2nI6sKpC07PoDVz2T6X1q7Vm6jBg+xuDsZuUpGDyCpS
YzLacAMYlSR0uy9FcyqGPQ9RWsKH89Mru6dBigpCSK0Z5TDq2Y7PDQYABh8yWGOlpvEkVFPjZII/
QZrhPmF/8jDWIdUXwhEa3ryQEpTgnZ2R8KN3RuK1kWCyYAQUoI61KuGxYsWDwyH9Q4LUQMExiI23
oYC+WRfIDGunwbYserXxVHDcNBqsB7F2SPbj+fdYqNtv99PdN4+rUeLyHJNjUinPvP3T2qkN6znj
+V9fONhzvPjAwvyIckvEYe6brN9db+VQL+Rzt81196uhJOgViYdPNyZ7NOLhvQaDMtlblahauD9u
lfzd3x952L2lLMrNLrQ4V01eWpuxKQ0ZO1Te11KAKdV4sP9u+dfdIk0PGyOhRZOw1aF5IkdyblFm
YoW6q6NbJx3ilSO3UMXcSqm7dXhYtVElPAackQFePn6HvZgM54rnX3hpKnjL5+7+upR5FYldhA2E
8m9PQTUSKnVIoxKztIBK2qB9rmHHl2Z6BW7Zrq+lEV1WUVcLYXEO0qbFsvbZzEfrE541CrI49gq/
CycAj38aTEhKYIyarwFWLL0LK8XEUj/nFj/vHjmLoDMvctjVsdXqrlEZcB+9BJtEE1XOEHVI8Yjf
gyP86z6ZNundcsNAoquS4oh2dr8X7WgLSBF7IE7w41Xgy3EYVuqMhcM6x2P7ZdaGiYhNz8ZQ0AZk
KuQuzzfJUtCfw677uqoZ0UPQp5pmGzEVOqk+8C/uXmCgJsb1GlMJSua+9CSvFSNGyC6jcgQok0mF
ErV2cpaBz+Hvyq9ZOHjklGrdvVAXmqsQyUY9VaudVp2abbL9gU0RKBii2W79lXR7YWvOcdmRX+RZ
ReOzlVTkkDQMe/pMaws4DcIkGGbXVlr1K4dwqUKco7M7FvrbGM9P9CnWBn/PBu5HduAkDLYIt7LI
EjxkDsmGWQ8lCRPCLrVorTKmRTwt2sLzTQXi0AANttyARWl459gIX4QDYfmSPKCkkFZ+wdLgZg7I
BgIIQIfpMYHZAEUGFswAHICzrqzFZOlxSCbpv3fGIIYtWcJe14lgDZPg6jbhY1bpFBiQtd34K7fi
UhNrDrguRyjmCj3eJGFWsnv7ZOCR2GDWQHtkUKP9Gm5q6XlmoWMkxlhiaARn+IQCt5GDYBtYwaE8
rsF0Hlcn7BxfzbkuTFQELMDblYzs+Nhv14DhS396Old3p7Ru4ewTZvjTjPDCsNfW1ZkIKiD73F/p
Vz8+oKw0CwMFIzQC0WOBgTKakwtNFQmIrALUbIV3V+7ehTqfnUOh+zENCdRXePmJBmG9Jvv0Y0VE
j9RmIMA/7CgUGBXkhjwY+YJ2XPzSkgo15AC68mvTuoVeB3vTirx7k3CuZcaOwm+AmRRkhWBEJMQO
YI8C9O4iuSOvopoRV5i1q2FvNPWbOJg8hEWSrai3GLej9sm3hAPxqT8rAXg6Tv/NfFiIn//1aQc3
gNlGhx80nluV2GQ7WguOBmVwnAw+xUoDYvHVT+H/7rFLnycCskPJVA+vXGaVw4aESU8NPcGR/yjE
QWYbM/Az1HdqiPmlT9uZaA7ERugv5GfayUG0hpVc0CxhpVlcIVJB8GgJPQKuow+NV+rBewBbREng
zZbTA6bbhsw2YGDhIvNIKsIr1P0SyiJrlBLbhIS0wMZN/ZU9uXSwZuOhJs98yS3wY4ghVZoadCca
MucCCNWQ4vRXQDuPM3RWmkUeVKtw/fAR4nLBHEeMu7hT4aPXs3IVPM5p2TmGuBkjyH3neIa0ARuJ
gnU61HF9bm2C9jhDYOegYZghwR1xumjAwTRyZ5TbDbNrFRAuNcBc0P54fhAeh2dWnEUgQgJyNBGx
TKs3n1CWlid6AumsDbQWcnM4t/59AoAdbVlYjWIKAEGug3celHgf2bwqvCWf7Sv9JkCBAfJO3pZS
YthTwpVIhZ3G6nBoYQ/MEcIBlcdp006PB1hI1FuQZZf8RM3DlfHMQgD/DygYdnswhZ0eD+TgYod0
QBExel45JgtJKzuHw1ajBzdIAmm+GCE4yN011cUzpN81sZMbdbRhOngZ0MLkjrH5fD8scDBZcRYn
mtEfs2yql+lOFREYTMrMCDmGbkwo95jR0GYZqjx84IzoAAvccjesrLyAsWPnsFiYupJBRmPl/ht8
u7hUYWHDY1qseQa7j3VCCa/QDcGTStvoEoGbj9RLW0tTFkQRUVj/vVGlwJOGCMxyjKu8D/gI2qPO
Ki4C5NkzXXV4j4xh22wBLlVB3klPxHEsZahgb8MNr2dmA98m2f9Z+QaPR2fsHE7r+RLr0wwiV6ek
aqq3m/FY6fClMyp7TUlq6TvPobQlxcKYkgN2L9lJbylsogKldXAUr65aKJBLdlyd01gd8kAc0E8r
x2UhZs5BtHQ6VmQIWyZHDOhfogZoTxwgNQwz2+dvbuG4z0GzAzr+fsbjxUl7H2TMylmDOi4lMML0
RHc3edRBBzZkUbClDv2JJjhOxmv9zejol+VOeyi2wQu2qBYYMFdx6NKMAyW2uXfaGVZe3UKBBa+V
v3+BUEAl+AYILiHe8wm1YNhWgH0AE2a4yij9jwhjvLWG/EJ/gZ3jaYdqLPySw+SkBYgWzplKDtT9
H/IAx2k4OqPP9Q2l7Oq1szubX+3LTk/yICebg2x7gSDdYdqS9VtyLUDjQDr6zaswTbZqjdxE+iqt
djrUj1aa5R9tzlBj0QPx0JwI6DXIggEzej3dFghzK7X30sPM4kkjDi01BjVmsWLSmCINF8QqKsqV
a3uhDmXnSFix4CEhQmE/ep8QniO0VoGskae8UGuojaVwPAe+wu1l8JumIB2YZZ8wfg0v3S97BZQH
NgVBAOo1uITUYbDhO6vCpnpQ0+2qZ85Cdj6HxEZs+L94qBFFgF3qo7BPDElLIUQQ6UKolWqxcqwW
IgY/y08qqg/jkW0AVEIzfCQreeB3YkPBSHNNBm0hw5qjX4VQKL2Bnkbnrg7R7pJQBx/6tgmgPESq
lNAJCleqycVNMQsRA8yExlpA+BO6cx+obvkJrz5FgAB+470Tb0T/Fqxpmy4kPv8BsLoSF7MeAKxp
oDJgmuZWnfxpJL0X9L6K1X8K5/wsF2ETSuRIF57kLjzXPvkwT5S4DyFLUnZ+I+eJ1MrPF1qKd3P8
auvTrkflzej4StgBjxuFcDh5i121AZYwUSH9rTJQdsoKOUstdlTb9j0tfZVZO21L1/EczyqIYhUL
YTs6rWt32QZOinIKyatUI0EUhOgvHKlHaMnbQW8lrjV8I+w33k8SO3lCrmyfGzLnQVScY17dWkgk
6PJDrra8gCcoU3moduM7KWg+44S9NrrQaRTHXZPvovpjKFwkDaxCZW8JTGCLTGnj4qXrU4UlwdyE
o3Q+CKcwNhkoM0u9p5VNoSVMoSSuiU4HxFtjlGQGD7FhKtnQea4l4WeHSVRKQymUhOn6pRL+DI3+
b5/4fwg7j+XIteWKfhEi4M0UtlCeLPoJgmyS8N7j67XqaaSWru6oIzroCjgmc2fm2n+326aikrZL
zhMWDtFe/q2e6K7YG87qF+duJz3UT1Vu37Lnf/lt/7Dr/8aYp9ZcSdWE98foxDsRgtPsUff14zvH
B8Zl8onWC+IbqrX9L5vlH4Bq6t8dt7UUmRIGVGCSmf6Wn/oeJamqLnIM4Kl47nVmNOKrqsH42Z6q
TAtwF7b1KveKtDrqxnZp2yewJBgVsAUAEuu6Fyt0KySYWC8O/LdxdRu1tiepwhFhsY3EU8fzOuj/
sgf/s8z+r+X3V4hlGvmwGcqMB1A0gJugnLKp/qbt8sxAiXgyJ0iVPfsSiWaU10BOvnPh3NTdN3Bw
Oy7+bPnnWEvBGv+YxWslIWiFsyrYnbobslchu4zQwWFGW7coD3JU/RSShZbNh5JdrsP27umcigq3
lV51CjmiVl3UOmgawRZEzFJ/oJw4+PO6ciLYZfW2dMVpEoLC8nqMMlZ+HEQcS6lOhmU6RufpjPDO
9b+USP+hNUn9u/FYSI02HzRgyCJagOQKj9KuchFsX9owoWFN+Jei5j+c6n/7TGZYrY+tpq5Hk050
FRC1HWODEdeMZq9P1vT+/2+OfxhWVf/uRk5ZUMWswcWe3PmEb4rl579dQPOmtpMD7t7epj64SaYz
BtnReJskD0crzbBlp54bWz7miJf+o3C3Pup3U+KMPWImHI3pPEAMMf9lQf7TpaD9FSWOkqTiDcGG
4kDOqy9Q7Af1snniHUWUvxnOMDAIz5CJI2XuvyUa/zDvxXb8n2G+FumDGC+ZiCTc0CjfP6gbxQVm
/fRL+tqYbtxcNulpbv6MvS8+tJGzmvZivqnSYvdD/Sozm8jo158x2lyFqpWY+tN8WlcnKdwS0U87
ZYn+Lxn7P6Ukf7dEZzLz0IJCiCj1+J1vvpXxTAClgVmQvD5+t5jap1O6exfbf5NE/mGF/t0gjQ10
s+QivxI02GPhx6G+66//lp7+U5b3dyd0tlZ9Xt37+ycmEwKyb/msNTzhcPpSn5DJgeDDVDysB+3J
eqh+p8eucLarBHo8qA//VuX6J9X4fzVM64pVF/19sz/o++wdr6EgO0mh5Ob76VBcyhPKhwAWs/xW
+VP+/z2pyf/58f/H+fu/+qhNlbYOLH+PSZk9qaL1IK5vjZB/VdP4gNfvYNAVkki2lNNVtMEokMY3
RXpMtXjfpb3b9dWpbmNX5hSsHtboaqZ+3T1M9S3T8NGrcqel7IB1IqbzlhsvyzUCPYqN/XcSjfsh
Xs+dVu7Mmup81uD+kwHslcE05z0BUEeyaUVO2WJDmXaHLRpQYWYvLmJvhnlZJJ4SMSMrDo+CZK12
Z+ngR2rfkiW3XVQX/wDblMOqPBZje5qtW8uUpCKG9LR5Q2UmzLxdpMgbFtMR5E+uPHeIZn80688x
DUVtciQ+rma+Z5lKSw6eE6IdjV9ljQtMUbyvVuNUxm/cWztz6Z18k1uX6yYf/GZ5FUtfGNDUa7PL
nCIGi5BPqS2v10QtSluRmnNc4qJrrjN9Tunc+NuQe8O47AmWzC7ELmvPTf8RxcUB387XKStcK6+e
8d8NGlV9T6zCWfryK1nmy7AkoWQFYwMJdKjE3TBYNpMCcp8dm7QDpKSyC1c5qyAoqWk12n2N97uC
i3O14ecA4kp+z/OglPdZ/F33o6tCABJN1U4yk9O3so2JGVd1YpRjbMThoZ31j95UzlZnZUFnjHrp
GaWe/ZlKuf0a67YEy9LiEFFZC08QmhamTsJSuTHuiqEQ4+hRtr1h8xRXe+oMvnKSdW9VJ1tTOLyY
kPcqCyq00L0lehe/aXX1mpUfQzFMRy3XAmnR3HrKzV2hrh9Svxa7WtH6tyQBTW+p1e9Wt8E294CT
vWy4RcllHp87/ZIkvYNPNlD6FRJFO+3wEiCiN6rkmnROHlmeEge55GTRfq1KLCJKLBZNa6RCE3YJ
hq0Pebsyo/UdqbacXhXmcJNDFodlthua/dJdekLhJI8cZWzcCNzTYsPMS2ZbHFxorSzdhHNYd0sh
WPAWGNKjOh7F1RnVB4DUhbojEQUAZwqP03JMelpasFvuHARsw8PJV3Gi/EXcTnhslDNdkp3odpId
CeuhENtTBDSkpI4CCu1qbsmjhWHjyiRH3Zzn/Nawbo23VcRirMXF86aZ47Hufsr2Z2HPqR2mIvJn
s7BIlOmxH5LAzNVXynWMVhmkJMLipmpGu5+YwK8eHbJ0J2GPS81TpV636Kme5To0KvECbORSdNKp
kzuvxeUrXIf4dZRMP9bRE7fHXDqXTIQt88eW1wc+xjpTmxQA9/QvUbs5kzUcVjGGNWHtZyWywqGS
b8qqPuJpqzyZ0dzvSqxwhcQVlKU4aBmiBJu3KSsMmypAViwNlQJWB+sps5tadNTiVWkTd1mzJ+jb
88o7T7CmbQ2/bs/TtrWOid27oXjlVHpLjtFK55fL9jq1THZj9TZZArGovcTn8b1YdR5qeZlmPHQF
eFLJhFSegtLAGkaIKWQNnsBS0YrUJz1j2hIjnflpkTK/Mza31hSnNnpektiGUutWsifeh6SgvtTH
SqhiwNwnwXAnVBURqLaHa5R7/zkqrpDLsdKARMtWkKWa5bdiX++UBHqHpTfvbaNeG3mNjmV8m+fL
2P4MWYdzOeXHIG+fTN66nqIWDS4N++yOUq8dYxSdXjnowi41q8itxvMGm9xM26OQFGGJ2B+Leel0
qfUUYS7sTtyGiqDf5KEHoS3kex7wHLTFCeXJir1xsLujwcl2EZGujes0gHdm5CcpHkT864sPxotN
64bjijh96Vak2QLtGh+FFYjrDucRxnQz3RkKR/riO9stzAanwZDEtLGIl2hlpCCg2BMkdz09z/gX
1Udxs+PysZauKcyryhtIYOLWN6XDED0I229SMttW/ZFKuBd4hhhQ2PMxfp66ZCdkRagnxTOW7ZDW
81oO+nKfUOho+zIwp8TwFcbXNAsH4EUPeu6rUZHxvMidfuwWJwdDC5ZT40rTOAXvKMdDrDxxkqcr
dkoryKIPjVJCrB0s8iu1mmE3GI2jabtE3Aanqht+QzwMp7Yy0i/p1qX+onlRwZCc7sj38iz9lmWg
GEbAFBWA28VwJD21WTxe3KuOUNOBkjLAE19nTXY3Y7AFEytF49RjUGTGHKJbWP4WG1AU5iUeGxwP
cuDe4aDnzlDjUZdV87vaj5dlgJYOkBzpY/Wq4oiVXC6DK8PJbvJGad8onpB4rULNGKrNwO81LSeZ
0wGcDE/tM83PPaTunLRoZnjxVG2hkpNLqj+KyIi+6q71OROfy02wa5SAYW/ontRTYumeQUcFWn+M
VTdOGKhrxwetPjeT14PsUhECMEYtscUabtvDRINPNjwyw1hFHc55lQel2zS8McVkRH1eV86javF1
ZrZ7eXSGdcGw2h3FDzP7NvB/GEhj/PRnNDkkGEGtOadoeKFpFkC8FNaW4siyL0me1T118bNW75X7
UWHr06muDlSj4vKsr14H9xeFWrVrw2kazrl3YbmV21NN0qKO7hSFMsNgY1ANOwvnTzS+ty0+UH9U
2Rxb8on7lm/K1tHS2xNRHr69M0q+IQ3e2JacQ9n62KxaGPNGm1i8qGShRZMOxwy7o6rrKEdRnnPU
dvOsbdlnUDu8WOy5Ytb8opvoRlLiZbr+aX4knZdWG4s2cxRd3sV9cQBFtZ/uDx9F15xzf8QhtN0g
vdf+xEHf8C5QboZl2QO8cKR2dKv1XFCln1rj2g2ONeyLZHDlpQ3WcaqctmuPGjqAjpO2qrSXdjjK
wi1SikMvf2IgXa0RY+3DdFVS4crIidMCCIUy+TQaaErCXhewP21BTC6zZKuLk5nZaV5aheOp0vHo
rLvDKBu1Y20rkZW0k+O30UAyGlWDoErsCfYIyhLZ8NdyKb+2iQs/MxQ3K32al+HEW3Wgxrq/Yiau
DL07boo9ov4jWoono2H/5iGXgKEyfV1ve3U1fbkirZT1IGnnyzK/US+2W7V3RNiBXTm7Mh6Ma606
iXa0Co2+7Go9WFuLPTEsDi62VL81c+8zkYh/JG6yaAGWUGKfLCZvVWQEQvQpIhmgttmbtbeMB1xO
AyuWMT69L2YGgaJKtc2Hrgu0Mto3lvm7KrHiTplwLaswasRPKcO/KuVVa1MbyM3ME0OZfx4oO22B
eaORXNNM2zIONHy3RCFb97GuS2B18JGml9L6kMWXYXtRV8I6rykeNuwApMFf8e8BNR2FCcxKQgFH
1rPHWVZ+JgajHBEDDbhvI11p5aVNm1M9WbKtVEKoN6xYodsZky/XgVhmf1Sj9RJrAKF7LyvWG+bx
mLN2le7NhZ7ZjJ0v+EzFh7Yq5+Os95gJVkMSJuuynzD0sZmCfZxq6aQPa7JTxOm95g7fMbRoBXX3
KW2ZV2XWz7LgsVpnzqS/ZDrhOy376OzpFWt3TDml8ivPSEymEtPAGVTK1Lp9QfvWOu6JZsM2Eg6V
lO2SJgqwGX0B33dQVSFYZ0KcqUp/FQszlBiPPg1Te8P8EFeDII1lp+PCzmlJl0RdnbmcDwrdxX13
3LKP1HoXNY6Ks5FbiZ2z4asJU0+g/bnXIDL1Wu8JLUfJtMCnodx96LcFe2dGsezUGpPjMpi7LlIu
jdEdNYpucVMetsUC10Uy0EV+EWduLVU8vkbcqUNNoXxbj0tc+umWOtr6Kqr6R7OQpknVoZTYUCiu
mfaT9e8JEdJQNtipMwngtZrmbWN/kdPBERU/kb96ar2mUt0E6bGBOtLNz3iiHku1uC5DzKSByU/C
Tuc88hvkfsXGpFgJ2pTXvqvfV8Xa1X3+UiXzi4w+s8jXdjwuVfKDMwieoTjG4S02rRH3IvWbUoBL
Y0fNU4yjqMQKvA34WrEXci9vzpywde3J/SGnCC35qxWUxc0iHSDWuO9dtdkPlryTKjzfuP3bmVWC
g/iTMbZhm3Lstpq7CnSGSp+z+KSv7pgxOaRKP3IxvmnzN4vQJR/j/HCisvS6JHOjfHGj9o9uYDeu
/NSTtxntcSWQ6+f0KCmiLQw/uinYEq7U1bNiPpSpWxpQuJG6a/gNC1qqUr0rWna1IglLDyEPV8ZJ
Wn3ljKOEOteurL9tSbFfzfq5Teke6MudLDqlCNCaIZpCcw1rbxAnKn+y2OVsHfIP1eAhOSljGBlP
btw1qaemTxFjqdVborgm5AtROJrirvyiwNhpTozZT/U+K2+aGRIlbEuQ9ygZ0j6d8fbok71h+VrL
TU2actCW8brN5imGNMG8kdhXrkC5dxgIaQGmTrozgYEacpipxETD97LhnITdhfIWrUEGN75jzjot
Y0/Ozmr7qTO+ZE4ZhpKkdpMv6qcc5RYIJj5tQ+63xl6vz5yeHTfMlB0VuHTigwxYcmH/NINrihiR
4PGomq5lfsSwaDqcseVQowYZfa7PCY0J7Z0/XMq+sb0sjPT1hTMgOuECIIUNG6o9R4qvRSfTwqfM
IdNpiPgGwR2N86CUnEWHYoB2u1lnkyhYzVtPAqSEIDx2uSvlIwZmHNlE2X0ZhzEZl2LlXky2IOds
a5Ga2uNaIfoObrPGJwhxQT+QUSzDXhgS35JgZqZ3ISHFXKj14uEnwo01LVa/nWrOuNpOu2CKg04r
IEE+dypwmqCUPKOI+BDdIStit84UYuPU1cXlMtdGqMXU21XlW4yhOJXdjqv9KsyqLxR+BGFxeYuY
3+iqIlxFT9H3dflrcPQsFWmHJyGXRlko01lpm8w7U8kJx/bDUMOJ5vp6/eybq8rUR2VTXxpwneME
KGyi73zyitWufrAwsttafyn7UE7Og/CGu3cgzJhUmEzXQ2Hj6ZuDi/+taZ2kgsgoOlhctVPNkFrW
1OhktZZ+39GQZMuGMT4k9Ty/a624vKtR2yNVmqO6F4TaV+YlyKrBQ59onSTJfR136Ggg85WZlc7q
X5O9FlcdQPZZ3Rfdsp/jNJAtPJH07bpJMhNTuT+sU1hJ3fem6+mJEPjJEuNqR6uJA+roaVCax7ac
f+OYxE2FQxBFiREMSfXYmMxPRab1KK6Wbi96QvayRrj/Cg+1vDo9dtR8Lldcxy+zmJIgjqRfwZS8
eoy+1/kxb89b7zQfSvuHGuHI6Ac5z+gqhVP80SFzZVPnreM9gDOGQ/0qyPhUgHGD7WYG92KLSUam
npqUAT/PEDDNc6XZXitPWvyh/qxT/npblZ7U3i4aJ1Hv4wkhO1atvbTYm5Kv9bETdT6eQkgMa/kG
n5JAsKLl1x3Eg4Ri17SYwYc4hVnWtaxBQ/7qX9JFfVHehdXH3FsKpNGVdLfp/SK9jdlp1HqHyrF2
HbistdhFrGCSFS52kgR5fe7434KPt6C22X1xGrOwAr05OVUWtBAvrYuSBTrm2TQVV4bXYjNEFhzv
BQKd+lmHxhQ9Tq3sjaU95X9S3Y/oOpdC9aTQiVhvYAq/jCy3i4iS50vL1Fq/y5RDWTZhpgeYwDPq
Og9fyejKaRhlP0LyGW1P8fBnyrewkfwOjFPjkvpVyIRxByTYxsm3bz2rudTGxnFKO1uMBpbvCeS2
pvYz89OasnOhwRTW+TK2h4bRQYPPsFo5S8bSyMP8pjQxGehjm3ncJWvmyhXsqCw50U0ctH1yVM2j
ftGaI8RMEwINbTONa/0RppYs24uNlxJlorr0UyhtOMLnlOrhbbU6efihy/aECQLz7iI+BwxVWs+l
FTbaWyIxgFjMj7r6xwDQmyEwYVI/c5hVb2qHJ6age2p7LCs3Eb97Gdxv9WXRP1f+NtNVo/qvMFte
exAyJQ2B4ySX7+hMQ3KJmrDVblV+6rRjDSmUFvASUijNTaLgcemtXSjJIQHBVn9XkVfgW16UroFo
N3jgUG0ZrSpbhvsYIkT4ZNLd5JcrKcKacFGfq17lmPVHAaEF7+bxRDjSMGX2hxjPbZudBMvstaxt
84tLpX+pf7TWj9unQg9V+KP43OPwMTDZAdJ4UKzpEpX1A86vttLwMDGqFx+tKMD4MzGf+SxG/VDd
1OQlXi6whoXtuVOIbJLUydLq3Azk8STVelLSyjQGusiH207RayVsjExj3qKFKpC1vEG5ORRWERhV
xo6HrWe5UnIV9ioM6Qpy+LFs6xedW7IgCJMTktniRauv8WrX5UM0sORPOulMpfIGaAkUVfDP+JWu
Tmxe1/xmbRth34nK+tRdaFezDeO41tdKeW6js0ZAW1MFK3wlcid5VxaHlDnrUUE8zH10q6wK+8ea
cxA4cy+zZMlrbk3lG/rHuO1LAY03aD/6fDcz+Gt8Kni/iVyajA0uH3wuIwlmEZsz6U+l7hA37aLe
a6kPvQTzQMvwxx92mWB5g7qjAjoTgWzX1Hhuqp+x+NTb/gG9nS4EpT82g6PmvLs3/tYqe1+Uzm47
SobGI82iFq+vt8RdghbR1A9L+b6m5w20RvzWV7FdKg9ZFFTk47FtWM/q4iK7WeesQwdTAqUK6c5y
DE6qiUQMEajAudB4ldqDTttRnhwmQlnOEd3petb7MePeH3XSeYkzZRNcpCFCiq4KiYBIllP2I656
rIVoYaLahsyO6mUxyGb5EXdd/KnWf+bire8clZki6C3WpaorB0SvjlYiHfoaHUW/0MQwVbj1BUZ2
JXeqZK5NvbAN5cUkrIicenNEOmL7hxYIY8nl8ZtrV6W+loWjx0GsfGtW4Wr6Ux47RRYmXTCqO4oc
XMOT4czYOTTPcIOzAt6XcFqrW48HeXMes2vSv2oVAu6hF2ZvYmYgKz4WK1TEXyK6VogdnShFJo5J
DvnGCFvuCgs9OE7b4ophV6x5oheReMROOjOcI/U21DH1Ez4fhBP8zTS7/57rHTulSdysC8xs13UE
L089xnB9/BPpBz3abzTBJq5RBNN3mxGqgT5iTF/zkpcF/+LFlfsLc8PEgj0JnvxkobgfFeyjTVIU
xCWRvZxyBQY6KomQhW1cuEX3kuu4yJcUPA7ZSNBohEL/uZmGo6f7ElBgXzuisatoccZpQ+Y6DYxz
vniq/LL9KOmrjBW9QPL7GjEmz7msV45Y8vYxRnTjyjU4scoTrSSC9t0jtz6tqom2bZd3MxvO0QJD
4cEXGJjEJZaKwPK9qN5wgEa+SrQAIS8+cQMZEeg3eSfrf/LlrbvWXCzJLgV4QpgW/ejF60wnMFJW
wVGrOsoQufToTDrhObIj+oc99+FKt6RmvMfKqVdBzeT+nPCQlmd5PrASihaN0FEYx2tdqz+LA62d
iL2urL6miA/GdVpcsEkKeaT0IlDvVlGShVZ3pwVJjGYMwzbanzo6z2ClrVB919FzEsLm3Wpeagwj
R1s34Q68zELt0vdob+v3XQ98p+3XEI/i8rDQUkTq39TB2ntN5ouzUwtu1Hv9EIKtFtMPcwrzrHKX
mUqYOD4oU2RvhhnEMZz5/qFa2GGknxrOBnTpXbLmMZ68rtm18757bvEChjD/S+4Z0QqpvsZ0K5pe
dBtpKH83fsfcTSSnFiHU72TLZsrHnHfTfqB+MHoyd/SPku2ln1KF3A+FL45Ub4w/zOFtkR7UJwUM
gTw99G/KGtT8RYq3rRtS5WMVSztiEKw4HbL4KP3YFNFRaNkCnqBVRsiVjC5DtsBzCPK7ZMfRe4m1
TynlpPSG8oBYb8k/SewW/VdaBCitOIuby7MkHPrOzZddJAYkfPqvmhtO956p3834iciL1badfciE
1Le8Mllkzb2nQamDEuW9OEdLG3b6iTq2XaxHlVtXGFFh/UZBH1ywJv0cIQCYD+JvXT+SShT6To1r
u10OWs01vZC3hkb+p5W+Fe3xrv9DUOJkk8vrf4Sl+5JT7eyYJjvQMZaj1TvqA3RxiQhDyfalZ6GI
paH4XPDKZ755Y0A6v6E329Rajegm3qib9Jgc6kvQLs9acctYU0kDhRvG6/yohkNzbpTAWN1o8VFL
aAjDDAB6dUl3I7kMuwswUNCJYSv5rDdj+Ri5FuLjoHlG5IxxEDWVizN0Pd+2BOTBwWpvSMXznzFu
nfpNVW+8drF3CxDfejB1PlL1zMjD16YfsghbAx0tYXRaghqh5a2tLxrlmfSlF362zpFZOMZK3eNw
NyJQ731sjhWXjtJ4llS7Y/kN7cGIvey6da+Kir4icROC3n8DsibkO6LoZvUm+qUErv+gU2kBwKiv
+8LF2tIOhRZk+a6QHIvYFYscEyzXEJgmZ7RfkPpyCmE3L5S7fAzYmnrpo3ALuBgiJxW+aL0kn+tA
pl5Sm5KdKdlpxlmizU8+De3Okv/M/OcWTkbY5HYlvEbNc/NZydE+yp6pnNyTHmukSb+Dj9W/9ScV
Sb9bFEcpHjr9IE1c5hJjy89W9LokNIXUDi+BWE0i0N40N6MkxkncEznrVMgnW5zusPfUzWt6u/nX
2oiomid1KQ+LTtKm+jNrK2cM1RaedIYdyh9Vkd5ridnbAi1voZDBdFUnK9wch7VyB705Gf99vePY
UOMAtc6zk+DSVNefKv4HTK7oD0YrvwkIELagjfcadl06fUfVnmvIRHnWyhyVCLeauH/qlHbfr0ko
V7Wjj82ua6JfMWs+rMn8EuQ0aCkt27meOmq/0/PcL2fVM0xP1icuFruKfZVs9kojEw2ktim5dfIt
J18y3QjyITIDUnBcdDsllJrDXYZLXFH/pWRffluCsksVaNXM7NWX9ja2sTeuv+OkuHSg9FxcaM47
lZ8sKp60KWOwDG3iwD3zJ83rJH8z/YpSizamv4u+lymdLOb4XqkeyXjbO6o5n/IWePEwHdaBTVyi
icmM1yBSy+m5frT691gT/WyGh9bmfmzkD0gAfj7e7bvkx2m6J/YItQtG2k13j5NFuPhcQUu3eHHL
8dpsJzS1aJveJfOWKtlDHYUZX61pwqMq3IBydjnXBIT4a5KcuDfn1d8sYqyj9hvPPzOd1jEKgE2A
D4LCcCX1MNO6qOAMEOMe4HDU3oNeKsPDXX1YEb6H6xzvqmm/osRSrKKUoMQPVkX9gjpPqEmHTUdy
l70m5xTc9vWKTBRuG9W4E7dwOjqm7qvLrQJU3dmR7tUMaEa4mAST2If1eq6/DXqucmO6Ii6jUkzT
VRj3wuM2HLGzYIZyMt41M+bpuoUclMbOamJ6G350UCn1Rb4tSljmQO9CTO7sHFt4Tr1p9Em41e5J
tR7pdoHDTDuBIN9klj5xMu9oVt0lPmREGSIBArwWEwYZBaMYkBTu2RNfiHjdfxXG+zjvDDlcIRVh
17V8T/QElhTwLhNnuToSrZVeTpk4WgB1K8muny5l9mLpp3U+51RZEXq1vTrQb4e4297tu5fWL8YU
tf8NNA7VkxtBHiGKBNjweVovrXQbfq3vItXtMfX06E+zIGCl6W3Rx3eJm2Hlm8fktW4+CzrBrPkw
/cf3d059iqLK4AqMdw2TYx7bSSKUeM+JHgkjCx/9Tllsa2fhVBVdijwoqps1HbvJE4qLSG15zA8Y
F5uK+bq+taiePyK5Nrpn0HzX0Y9mOrlF0k+vci46PHdRO2+Lq/G8FwfkrO6sKoGrU72kM25JUukl
6XvTnsQvk68Zc28pv6P6ZQSFquZXUkCKkFSPVPW01Zk7qNyfTAz20j6u+4PaUQOESESJsRTDbSKT
QDlG6vPZywOx00kvXvKNcjrtLCPNAUXvqzze4hX0zaKuh5Y4TtZdazhu0qVonWWGlhwA2vDVQ2Tc
vbtVb23fF5E6v6MqP+u9nYKOGssj+1BoW2kJNu75TS4TWNBFUjg1ih8hA50+FoO+2Xv/JJGaNM6g
7JbNUx6t69S9tK+Z5bAeEEERK6SY4pbwW1QfUMma0rfeKwJN6a1DZomznVhZ7lrZMR2ypasYdpOI
rnxNK8rh7j12e19XP4p2TAKJ5leLkfgF9ZwRaypFF4vroJZ46HOgDvtmJKOxMM2QD+34xUju0QCW
rW6+QBlz+4omuiWqp/lduJNghqNAl0bXYKg5+CmHhhgupEr1BiHvFCt0xd7vGaoKcuNF42mLz/n6
3qZvceJZ4odIiS5VX/XcCrTjInqLTu3xUKDAW5R/cLwQU/3ZksSvsRQOcctNE0FIfDHR9oXmTc84
Zt1k/JSgh0+fsOaT3CXXqOgyNI+rBuJK5+XQqK/+LNG+zIRApH6dRKE484Cy2zi1vlXmQWtQw6Fw
t10aeuliCqA0Yk/HJuKciF2drd3Uf7LknKJMx7HT0UQSdzuzK50VdzYShqT70oQnpZxpDprpyWfc
kx0SGwTvtD5WiZ9tFTEEurbOLdXqnpHP3qrRj1PECA9KfhmK2W4k4zRS0QeMLDiK/DDGNywmqXXH
Fg1SNvH2ZHSk9/lj0kAEmAqtowcKxURudrmOuY1JFl4WfkKuSOUZxWR4NZtPUwpYlyTjSIrCfOrq
z8JiTaQILkSnZlKfJVN2KvNB6N37o54e1OFS8gvj4pOfZmS0MZoPhfpfnJ3HcuTIsm2/CGbQCEwT
SM1UTOoJLEkWEdBafv1ded6kb92uU2Zv1G0tikyBCHffa2//Dkpipl9jFTxfowHXnxT2x0trNc4t
MUc0u9TJAVQ4R0W20X50hvauXDEZqaYZHDLQTT+3XxX2rbv7kqNwvhXuZxOG9/9lz/c/hoqxQ9qE
g+lQd0eebj4Oo4T8yt65soXGONGxFz2IduYkH43NCDUdybR5ZQ6CTQeADGHgTW0ecvnToMNPdLv9
z2w2/n9AldNsHTuk9ZAereJMVIV4KyiJovqtT5OdIWCyZLzT+cVD4exZi7nPRu3akUkw7HLzKUjO
JixjGLyozdD4s6udurYPlrV+rzaLd5nG62yvjO+uxvwa0M3reCndS+Q+6nq/GtNdM6NTBZc8ZKJk
XNpwV+goh4+asrHEcnYD3+5/1cVSoq7YztbMPKpdK99GynOk91TaX3bxaTJiitqtZSK3LOKajZM5
k/eEKNXssR3aY5zpjylhDwvWl8lsZxGjmH2ZNbhEO6mozqyzz+fb0HCRSvdK/jPP3Fh/2mP0rLho
7eVsrXKtR3+CfDTqYlt1POFtZ3GuOV9dy6SEG1gbFLHpEnEL5LRjT99T2O1G/dkBKy6wEETVq6WE
l4ahdk2DETlKf4hQ9xmnCdXLI4TdhKJlZRmqXJW69ejYYXQ1TAChKqSmz+dia7rhtXDYemMCjhZf
epgsdcvYKhU0Yza/zup9BMSRE6psXdePqUTJBYQygzsZSN9ouvVr5rJKTxH9zhx6vADkqi3MXN90
rgy8KnYSr1Orfi1b8zOsnXCFEgq1MMmDCABITKNnd6hGdZ+fAmXVphtTc/G3+fgOBmN4UbjfA+s8
9U+0n3W8dwXeiSryc4ik/NOyTd9hg8C8sGraqYQUeoETxqvDn0h5NNjuQxOKVcY1hgu7jRDhNMCG
RMNjNrYGawKr4jEVyr7SlMETirG0yOXQeVBdX7TXzop8Ld9Mxs0S6F/6Om35Nui3eqTFz6Apyhyt
BM1S3AU64nsLw3MIMprL6ljL8tW2tWvIvRm2+hKY3dzFmnXqCd5kTDBRxQpGWOx0pwzeRDZagfFu
SjIqpey3dZM99ENnomoFqF0k80qxriqVDxPDnOeILPACpTEXdWVqSxnyfjsuMkmnx5OPwHNo8vqc
6a4nOEWUsTwazYcbs+ScoJGq7wpWH1n+6MKhWkb5bSkPTpFto7DDG9dFzPeztRqcrH4Vsz7ExZZl
sJJ6Uk6GIAmWpID8GBsUzh5VpKNt2N5gcFuM4QGfUkTVOWXPk71T6pXu7gprHY7XXuzN7g5CLXja
2rK98LUOVy2bLpCzzJlZfawwjzRgwDTQLG0ZjwZzf815ZkMw13xOSFM0fzRjvWO+QjdatF5WP5Ws
mwjpbk7I24qzN+WjbS0boiYa342YMyH0RtwsHZ1FOm/oAFwMUlhahVh2OBqMJfjDqmBZVzc5vhHy
csttWIltN8lVB4HQ6TSW1YscllXXbarU2FZma6K9UTLFMIdAz5y/L9VjwTi1E18O5zbFb9vf0tYl
sMZ4L+tvBmdBnR/bMDpqxSbVh4fZ/WUKht0ZHUqt7yarWU0270OpbIX8NEy2nSg+9jPSonap1pSe
m6s31V2z8tGvS/AXtw5udV6xeSYOgEig8UbN9JXCvkWONlP5sBiw6V5bTd3osbxOQeIFlWDbnelZ
QQQJUShwuH0zrZvaIe5zLDr3u69Lddmpk/AVLYyWmhX80gp4VB5qo2tYKFm2YMOxyqKCzDIK/gXy
gSy5yedMBelsWKXlhO4eBNvwUQB5OpouWyVxvOkqdy/HESWPrTFQTAOCfDGGzMZKa/RkU6wYtRWF
CXLWM74RfR7v47FiLiXPFaa2ivFIl+QHBTHO6LXNDIk4dsX7oLmrSCQn8NxjEsWX4G5QNJg7dZT3
M76VDOrGtm11qXZ5t7LLOyF2HK29asbicQbtLAbbXeV3aBfO3Rsk+fKB3Nr9YhbZxgX1tyioTLqT
GG9SAaVgXFse+Qp5KchqSrZWXdr9rZ8/zGqj03ca4GQ1pI2kPMGjp/ih/djox9FxqXVKn83WgW4t
9JZf8acpif4L7IcEAqGmUM4dqnT7ligVHYxi+2P2mpfJsyYm+zQhczNLSGnN7/S2lhh+2p+c8mzL
F6VmSr1T8+L+wOURuZOZ/VnafNGMN5iWVZdgR1MhiKVR/ZSg/InXi7coDNdGhFhRMYVLVNP1plZs
2bfDyqKfhkyYZqTGca8gHHV/6vPvJPiUPeNOHmEx/QIyGKiwsxg/fsuUYlK1ZW2v5m7V4I5Qz725
doJLoB2NoJXnBOemAYV4tcb5Oyr7YRc3LyJdt6n9y8oi9pP0awtcjF1+K0j5wjjZA4H7fYqw4rel
l7RPka17NvmwzuCl0LiJ0W7aO3lHUDRsyOjC/Ipl1KaMGM5FdZgkwBP0qtAzVP7Mt2W9sSUk9pJ4
O2diBQLfrsVAuNS9qM3RJ1SUPWXjpgrmyTcuX7ATEK4aCkSl6y4/IpL9Mo3j1VzW+XCch20U7HVx
aqzYCzlikv6lrx8RnZCWhwwhdeXmTN6ATl1suZ6iWate5VpDoZF98tEr8pRQjZv1flQ+usFdcWhf
IrNaKcOzaZhErw54Eww/TxTrYlHrZSk4Q99w0qaX0BbWpq1nMkAo/5dF0KGbahf+/F6XHhATBTIP
bZG0DxGdWJbNh1BjKyFzCoMhUNvHyKrTSaT2nWLS1pm6SYvbPJH4MZpePeuepr23QbFzx5TXgQs2
uTkO7BT/Y3MfB6JDaj9ZBwCrNwuHmXyLV6Mw0shnGD5PNpZTJh3pvHPZX63PflZKBBKWFmYiHOAK
aHtj5VcmbAhS6EZA+yhey3BVkg9TMMBOok1fToL+bluJ/jyqE+6WvolKQlURtPMU4dpsaT8rAlHs
ZmLmYKz6/kdWjniEDKgWvcy7cyeZ6HPsj+haodQmX1XxebgMquIHtYsrry/NFwcMBYNHYVvnMjfW
ET6XXY0rGeOKkm9Exh5EhcK7mwQP7AxEOeqB9O+JTm9lSe7vNL8mc68Ab2y0Vs25AJmO1FG71sPD
yAqk0jHFotLjU64sUwCRriBgzjBoFx0FZUEVuB7TeqP3CkjryAyQQuzSKeE17FN/Gg3x0I7TbVSY
GxqWWvtChx4uHPex0tg55o6PTFyT+rW+d8qNHv4ULvHskXY2KETNcki8wnXOeoOqnJ704AlKPV0m
8UfFpo7xtau5NMvqGoiLQYA1PGGnEsEvXsbkK6D5qqtXObxrHG5SPLX262gx1dWeVYaG8Z0Ieo1N
xGKDn+PztTm6A96BQFbVgzMhMgVWqm2cSOq3ALdqhnAazmhyRRD4LsWV2q+Me3PXIZwHc+UySXW2
Q52Yt3auloNeYWgOnsao3xiB42fJqD2p4jvoFI9rwaqi6AVEioUGNkBGbZQORPCgfNZqiAMlvjVN
9iucJVOy13JutlUcvCiMF9TuKRoZyUob4Kax0mQjnVHn8YHqLVQ/4+u34BwSlqNhBAgfTHuTql+T
ZDufMOCKja8sEgeGF90sVORkahNsOaBvnONWwYHprPP8x8htBMaWSKJR6/bqKDXCgr+K4dXu8Akx
kzdNl/suWTdTtrGZ4oXdrSAlvZNPOLHA3aEQe95ujofhuRtAQ001p1uJfYuJij6jDjlmtGkpo5mg
M5sa7q8mrld5dUGWTenkXfHeOOpjmLsfWZlRQDO/tKdMgS24hzsAPa6zrH5pbco7Bm6x3R8IJI6V
Fdx42I5rB0MUBLOJICL8uqbbqeM7ps5uiYVUkDcQtDMD6sWywb/L2AreGPxygFW/bL387Plk4Tg0
CTpK2F5yJsiYMYnyqHRHwT4Xr6G/8KfqlVxHaBYj9LKBKSdpyR22Lq3jnKSZywrrkvFXLZmXbd9u
OxUIZBZ71oMusBWPGlBLLby0jdZRMLHHmPGM8jqFfGKVdiidB0aQh7pn8C3ssxYWG/DpLBzqt5E9
snlX4B+CViPh2Wn5+xz1g2Z5mtemA8VX82BZRBuWP0PAIK8Y3bcuqZGeJV23gsM5s03mMma5wpww
knF6BGuvtk3qis3sVoxfpfmQx0z7qIVUPyzc6mB0kGZCq4GN1V2gUwzHjR/HFl1dyLewUXvqUpwo
jQWbLl3UQjO42IPNAMmxjoojrk5SeVpwLKb6waaiN4RcNYJhsfA4xvaJS72CABY2r1UCnDKMm8I0
TmzTQ7p7Roec8Fish+GXXjn7LHaXpuATRv/i5z0x3a2zYRP21Tbi19IaGP7+udCGlRV/cPBvpiLb
R66zCZo1zbHsDtZzALNTluz2hlppCs0LmO3OTu+BYe9k8B7UnI58UYBrZDQ/lKG1alG3zXFkFCue
SyLiioF1LvbZBvXGbo30rHrV/MuE1GqDblvlHy5LjIh/uFdOA2xc/u12r4p57ZxvODAZ3UIVIQWO
rfMj5TaQ023aLi+ViUbNmtxk8oeyx0QWQ4+juTHiT8yzEb8Hw5nytGiZYZU8xUAXirNSW+WqF/XG
lcaqJj7em+5ajDGGW7r0tSEg4Kdi0yuvQ5WsbZJs3Wivjy8lZiS9ZyGaqXoiau4yh62ltZf2CsPI
+0M/cLDHBLZ0X641yI2pB9vEcj4ki2H7Kl2PjslacQxvOcabDCBPT2woM8AEW9tH1EEm5s2gCQ9N
fx2GaF1OWP/scmdgIcAUuCRQ8e6D70zeKaVH7AS7cswFPXKPfb5gWkabFFrjLoH2sJjSZfJa259K
dFVtH38R+Nr7pH/q5ZeDLq9VpLp270U+4wGNh69pLPDWl/m7VsTnMiLEtjHaszY6z3JWyS/IZq90
p72S7kuXiLmGtXBiqzEVi+kq7+9DKPk1HSyINZ8ThhY1lN9ASdzHe2bHPFucnoWTrMMC/DxByjx0
5VkGV5oZWSAK77PwbptcVV28bK34y2JwOlwn5Zl6P6qCc28hXY0EAKjhAGwdtPQbjOTp/3dtAgdu
DcNFBUmdIW3dqd+0NCdCROlCF/lRryZ/trLdJC39kUVTMLFGi2cyasel6CBwNS3k7E61dWlNX7pw
PnP95qTnWXReWisALnoDkpW54VFY4w2CvUjcZR8AkQejylS5uFdHRZA9azXTfFpgP4zbju9FflfC
7+kOVDZjOdHrErth5EhZEz1xGTobVay0mu2EEXRpfmTRzKrVa8/haSYbn9y6fZIhLrci2I2JcTVj
uUosww/dESPGuozXmgJZCtremb5er/P4qIjgETNEG30Ng3MJpzcr/Mbqi5RPF2pbiq/LR826xIpx
bpiz1055VEbVs02xKmzVfnTGBBJKOsaKJo4Ap2xYYUX8iAZcVwMJbZmIzZsTJKTN9hVbNNPh/5Xr
SgpUqiW0J6JSEM4qrMBdx+dkjatZwhxhmBzzVyFukH+z8VUiFhggD70/KtQwHCjli7DnJ3qmrc2t
k2toI26oHntMUEr7Oc7J0Un3U4XSERZ+lKdYKxygoWmTjNNaivCowBpUY3yw4nKnhxYemdFadaWu
+/h/lqlVMXVSd1XA1CAq5UudqEuSY3kL8J1EEMNFs2qz4Rg2gRcirxTzBJc/x74hHD8tBhi6ptJu
5ezaktEKEa/Ka+PUXudyom7Y4MDgeqsDtw1sA7Bxq/lpyJD2ZAzvHLyd9iqmrRnwoXnYLCn2H2dJ
fAvU+iMFdhle+X6Y7gWeWzRbl5Y5EE9lbqPGXGd7NRYPLZWEVjE0MNv1IIIrz1euEqen/CqA5I0x
8Wqz4ylJS8BEtwSVikvF1wzRelHY8AZrebZLm4EsOoa8cezXdO5h5FfoNdUw7JzSfmRrVek3VnFp
musk14bhm5GxL5kQa8ZzWxWU0CGNwLJIA2NRVVjSipWK6mqI0Uvv6Ut0K0Z+iscO4/grlratq+br
UEv09azNX6P9OFCblfPZVb6z8RU5nBb97ghlKQ7BvJaYvaCIV8i16WTBbYpdBfkgmo0qtc++KYGM
s93IIEbPd6L/Do0Z/Dz6cvSUWbjC3eeSC/bSFtFhJAScTW7iU840a4Ex700U/JlaohtP+F2YokzL
iYt8Oik82L1qYUXQFlE3vmEZat3vyPjR7M3cNOfMOqFkIhNP+I2V6ijr3Ddw5MdWfUjnc22ma5al
Lmu0IyO71Pm7E79MNfcgXnOxTwdY9hpc3DjWZFMltWBIedcrVoWDdSry0zuFiD5rUbRCoTWzc6iV
H4PI3BTfsF1jg7lDSl1U4s0XSxxEkly6pt2wZ8jLIrlE4p1YNajjuF0BP+u28MK+94v5aNo5/zGK
XIAgEnG3KhWjRUBULIl5upnKh0x/0Klv1HU778iMZbC/mMlBckYMrfPLXfgKl0W5xaEbMZW0tgyM
THPd9qeq8zLGXOHVDJdVTpENnW3+qu5LpRiMiORZge6Ak4BUkg/A5IvE+BT0z6gJ8FVKj/Ba49BV
jp0ERWFvbAKM59KU6wafEepAdELRVCyuV8iKKsi8qMlXwzQ8lA3ixiHq9s30Ppl+bFuenuzb+NKM
BxtgVI9Oparw1ZTJe5mZW0cI3r0vtzzXSr6zHVTe2oXKxBqpfFJ2bGnLGfdh1GaOtGxS6c+t2BWu
yz49jFu0uEWLrj1aL6r5Y2U5XJe9i8L5Oa5urtZl+FawOlSD5uNO9Se9BX9I1koMICv24f0VdZ+0
6Xzy8FJMp7H+dWawzNvyWe27hwg5pnMIjq73Sh9iE1OWsg6fwvj+rYgulhvtKt5pPdBWqC6eUXfb
1jgIdbJIRKWEjcOGNXnJRm2bI2ZjirsnERZvGDUAABAEVuwvW8b6NkgISu4toJJpzv2p/7Qsg3FR
x3ggLNfkYjFPren8h46kcsfT3WmrqdPkV4NJJGf+UMQpySySKizvW6Yrdh+Oq0C0LCmraHursVvP
BQOIpMbdyeSpG5vnqC542ptQZTWcRcaK2er6OVQ0+/me26f6Nv29H/ZWt3U1BgehyyzBdOE2xQgm
igUKS4oyvVbzCbQz0d6SuvDmhqQCePgK7fnd4Wofw2uFCGRhnHDrVRDXN7M91zZmiQk/2DBmv/IG
s/PUBNSoHWS/Vr047Oqts47ya2i/pKE/1JW2E/csiDI7l2QX2YWINkV/qRkco6nNWrIIGYIJhGNH
41rEMjNa1qqyv1luRM5RPG6D4VeIRdmVNHAyuLg9ZVIupvKU10Bq+Ot7Ok8Wt1p4+wbtFNy7xxIp
xFDfU816I/pIKbptlsbvRogfN8+mR4ddAlemphtKz9Zk5tWfhxTwScPVsGx41uruURDXA7Yfya+p
3eqRslT1pXC6LerKuiToqUyzqyQvi7ppBlUjW5ASnc0M0H2T+REmpyzzQ/BsqNBogm6YzhGp5gvq
bPIDQH+l4pyzefaMIfDiZimb5ktvyzXPkt83ct/RORmJ4lmoj06KdF0Fa53JkByv5kRhZl8FU1e/
CabZc7KUEpt0LCXrf7L7Fy5asbZsbdgPADtVcB1MthmKal3eywumblX5geW3G1Yiws3GfiqbGTmv
FetBpa+AiESBSk2eUeGcVBi+mP5CSwhztvEfB/U4UkpgecO/KKPUn/Oce3xujs6g3D2RF6Y7RfxU
VSuMt3jxzxFi6ET39gwvSn6AyqseQx3fGEOGVZg9iW4ZTI8amSzKlscSS2vprmrlY2gBa+JVZ3lj
/QH3HbIYV31sgp0cniZt2webJFT8MToH8UMKe+r6o35Nq9U0fOfZ0s1vEaq8/RFZiFMvLSpq9C45
K4YXNV06LKEaDjoDTiUnniann50b+vvsPGZMzIV2hzyjh9ChsDklHBpuf7EtPx+Pev+Sm1fR2ycl
tD5K7s5UHKmBfbU/Ik02avdcyV3nvhoUyyVz8LQPimXj2sFJdIOnN3xoER6PTscERrNSsZpk6JyT
WxF22EDZF6lj7o27qbaqBJGfyOJeTcZ5pjVUos3RtUB75pgjas6YMWbGqa2hsYxi2nSKQIkqml3g
FBwL3aSvewAsr8J2pWWvlfqVxtO6wksylay3reeZAJw+4j+y9pMRbLW43tZltUkV3FKpstYwAQgS
YbIHed8HMy7l/C2FJ4L4pBaty4jZ3pWaSuehQU8z1dy6iP4NY71yeJcJG+BznQLGRtvQ1obrXPuC
Kh4ceF9bFEQTdrwq+yB37kGqNNEFnuBYXnon5/id1oKMnDFbt/bJ0E+6sRWMhFAgVechpVVvpoOw
tIVVVfXOdGTgx9J6Q5sgcASZu5ZESCEsSj7xXjO/Ql1sYjxeyYyinUDgo3LI3uARNxa2jieLgCw1
/swE1KtEmpl0c834tjQpasW8q43kkBnNNTJBfpX0WQmjfQCbYSnh0WoiYyFKTGhtvHGF3OgzhggS
1sZi8ona6BEA8wvZPwujfilj/AzDslAego7I6CmzvPJuP0pQiS8dX9Wew9W4O5XthIOuqmzobtsw
eJ3tI9NtpPliEdAtSn3ELBA12aKr1DelCt6VGFkYZcq2STuQ1rfNZV2nSw0w3222Y7SyI8oVOf2E
cbzPXQh2jApUUFbBkG66k535unO7pQPGJrV8GdgXGUaHFjbHUplS3OvzFAdubrs7rSbU6Ul3iJFz
YIESBrsoa23lx3jiWf5t4S5slJdQr30XZaBNJcDGJeQ3AuuOrcqfZ7TdfPquXDAQBUmG0Jd+whAl
sgeHqWENYNpFIEVQgQsDPTBL82VjVo9BkZ/sVJ7Zm7wdM3Euu0M8EKrUdb8AaWJlI5RTmFg+kRtv
WiD3QWarXiIxJ1DlI0O6C2ZYhySAcYpHgOL/Hkel/SH+3vwtyjQJ8zlz3AG7zUL1PudXDM+Le2Ti
ZVjgGfxLZOIf4qjN+w//R6hzmcS9peoWBJ+5kspT2T62wctfXsA9JO7f0rT0//1nV6ZUp9TQtb2q
DuUdENXrw6TLGBTRQh3SprJ675IBa6xVW1T0Es31VxcKZCVzltAHf/k9/hBwa/4WYpe0el73LnTO
PB7v8bkpfnYkwNXsw3fhU9KXVeqxaBzNM1AOMfMG9S8/2vnTW/BblF3dGvZsO9wMo0mwLtlddhio
GPLGJbM8aOlrwnpOtBvstVmX7ntjO2hbu7uNLUEHDV8wpVq3Ll5F3CBR+1al+jJW3G9usUZueH4Z
zOW8m/aiYvZgNhfdmjx9olJzeVHVo5xec47h5mZU2iaC/1BdTOZxaN/k8MwdivkJS6YncJgF5cjq
iW4TW8ouNRvwepLf546KFuM8X2wDL362sMMnNpI4NQlnFU/2Te2xVeabqqs3WtLucqnAIpksaaUq
/E7pD/Rqp/PPxhTnnYGK+98/0j9sywS2/t9frUFmTR/KytjLoVEgwdM2MEi0zJX3qFBxlEdMHr4H
HVrE7B3aTFtXmbVaxPCYbYrB0DHHrzpJ78P7tNzapD6S0ZM3+b4dwHKrRK8vo0PFohdB8zS4dowC
P2jM8FzALKxIEYJgOuMv7UQT/OWBN/6wEuT3/ch9maRFlqsz2yXlw8nPdsG5WEeLT/+l2STtQl3D
y6iLV8XDLwgAvNgNi2vniwUTdy9c/4TeF8aqgwrgvfzb2/yHR+f3lcpSKHqjOKHxEOr9huAtFXBF
qd7IzX+rHX1RugYz13DJPPKu7IHqgsJG8YDtyqDZIJMSSSZtKTl3HRpcTz29qUjx/4yb14iGIyOm
1TpX8uxq6cYBX+9CouQnpLOBVFbV0o+wu+fhSy2fU2s//ljT/Qc4pJDNmyx/jI0XhejHcgmiE55U
SRTXnXk46oPAtfXaAx3m9g4Tr9ktYTgv7J9eOldG7bN8nqyVSuZHQgbqQaFK63yHuhZZnedkF763
Gpg7jBOOy+VsYiRf5QNz/DWpi493jyjD55/BAeDBT+mxrkY9GF/k6pXnobsZXDZcyHzjs2SfomLN
5QkheSwJL1B2UKa1GBcDyWz9IiDgKmeow6hseHFe0aQt48HgbqYI7voNegwuvmbY2oQhdcnxHj2W
GU8jCcGwcfp3U/Jk09gHMBIsU5uBQIZPywSylt0qyuYjvkuuTSn1haraPL3hOa1DjE7mS6qb5yg+
hAWgj3vKYCpJWYiZezXLdto2ugmcehX6sQt+saGnHU/GWC2t6nPO9/ikkN9faoxlNttKSk4d0qGw
+miM5/RrwjmhVdfajDrixMVVL/tz3eWfeuL4Lo2cRh2T5TSuhO8ReDHtE8v1aI+iejkSf0AHTVm6
EPGnHrAffSxXEuGYzddluMmCW6Mec7oDZhGlKQjkJc9LJ6IFVmuTpBylxpGLeUZyMOCJc36rZFiD
zMIazjHhLCWVr8HmN+N1wuGADS1unutp1+V7HWyiBuAGDKxivOxRzKVgdT+CJLpAxcNpDp6l/9gz
Iw62/2HMcMZzZx6y7EK0jRZuXZvcn2hJ/Tuw373BXJdg9wvfGz16E1K+JPkmVz23fE7aS5nrvtaH
jwrFbNb3+LjZb5YLT3bYZRpDrsciWUB0l3CdXVZc//vzbPwh9P8///wft32n6XGskq92sDubzCGH
urJYFURHAYN7rDhmyMgoSi0/FAgeSxSHKSKpYDqFRnSfOaFNNdGvvMuuZTqtTbCrDIFfslFLsBcp
hJ2p624z1IykcNsMdckAgoAqJ2LXs/2XFbz/nipt2L9VRa1S56ETRZxzP+ZSOdqYNMoDQPhftgrc
/5j/W7MY9m/1kAn5FmqMrHnlOkTGZ9r8rRr693LO+D3JPXCbwk6bIj1Y+qI40nTQ+5FC0FHK/0xP
Js2G5Qev4V82P/3pbfrtglQKkgWjideR0Na81E/KI+rQPTO1+P/8Ab9VNqOoh9wkc+MAfTTD6h3t
d/0JJn6+WX/JSP5DAWxY99f2j29rUimaMGJ+RHgbv/Kv5Mf8aS7KIx1Nq63FV3vQ/vaT7hXpv3zq
vwejZ1rs6Aak+WH4YTsb9xxSIvzyo24SDe7VO/mr+0tg8B/q7f/c/f94TR2prikbofSHIGHIHSlc
opzbkEEFYYH//SkX//4dNo37Zf6Pn5Gr9yIlVcYHZCLcSgQB1gTEgcYSV2uF8UI0Ji7ldAXtcshh
OMrkQYm+AtLRlWAGJxv9rD/OkMrKr6RiDh4l27BBfKqVlch3MuGU1ZhOlzDwDVPHrPetzPUN4N3o
7jao8nWABEkfSM5f0ohHmX5p2lXGvc/czuNOrbVDQ1yZ0TCsTaL3Lj8WIOTkebgpV4b2UbOnsxtX
rvJSyi8tUS/1jPQYZ34vYQQ10qDdGMlA6dil91KZl56N3212BPgYSxYxjB9lRHQ6Oxk65JvJ3Sku
rBEV98OQf43zs14jG8nsWI+YaOhEUWpjRLMoLR3vv38E/9mJ83+/UKbxW5A7d3Ev3KnEEECWFyZH
cn+V/hY1TElg3XtsEDa8iKTdn1PtopgnvoLritxhKKpB1gsQydHAt54wMU+Dw1A5P4qJOyZr71a+
W8l3R2UoyRSoZ1mHvGBbIV5nL7HD4MxLOvB3u/ZwAVQOvTB1SLLVmgax/zAouzY9KGLXZzvX1oDz
nlJ4jRS0Mm0u5bSZ4ubcIyekLkJv2bXrFNlvYUl5sSL3qwgsrxDfTbAPgEVVzGFZe0VRXJbteEnG
4dMI+o05Tp5B+sqYEjavh0dz/hjzrdEenHn+S7Gs/aGzMn67B9SWkYtlN4hI7VoqRBjiun5TzPDZ
DLEq7YKMRGHiDvq/dBz/fp6axm/3AiXHMAHPqPs2LO2rUyfNCSUSw0hWFC45+3lOSEzq+OB1CQF5
wrHO//2r9KcI9v/sOvjH06wqs8rRNBl7palRcecgXyWTfVU6CsMcKjB3xhCr5MlSW2agv7JKXfZK
A887MDbpmHIXDE9dNRJ/O17+UETovx3Lo+kGqp64BQlTA1oY4I6n3oIbsdYxWgNZK8LAYig2lsF0
yoe9LAHCf1nX8hL1t+FZoRdANPwcjnx6pAKt570CE8UTD8BORcFuE9J4Pu36f6g7r+U4kizb/kpb
vXtNaA8fm+6HlFAJQQAEwZcwEARDaw/59Xclq+YOmFWJvNNv16yszAgSITxcHD9+9tqwPc5k8kJS
FIqttVBP+keaXVHFzuu+ZTjAk71hRXtq8AohFHgldhSUdUwL7426JdGu04sWUgESakzvtpSq6wIS
26L+inK6MRb5LTBM31mn7R00lDkKKUS8JGdfnDAs+OlD9DdzgLXnt7/7cNZk1uUMPeoKKvzGPksv
OAe5onRzEWFXLRYPPl5jztK7wLR1GW0UVZcLgdlZtfHwffLY16WrYEFkeUYib/9bq3yJynIFj2Xp
kAp6sdeo6LbZEjnjDbqJ62xLsHsFXplq3C2nj+fZtjvrLqO1v0G7dWLcHQshrQO3RM8Pg8YreSts
m5do/LfW1rhD+wpgGnvxYQWnae2d08yLceGsgKMu354fw1W6IQ65RFZen1hIzSO75Z+pgXfNG89d
OjJ9WzjEccy5Qq6y3DeRt6A8dwlJYBFvoscTY/Dv4wPnpxnzu3s1ZADSdH+vYCfui3N8EG6nV4je
y2L9bybirIP5TGkqTxprkleBoiq9Tq99i/K/YkytE1/uyFbeOpjBtNHX/pgO8soUe61lh7VOnZQA
2cVGZfVJj5ljs8O+Cd81VWGrBr77TBKD49Vq6FbO9MjyQ52D3AweNgntpU9YrU5FO0cmZusg0O3K
oa+DjCr7voNZDwpT1Bc5mV4odtBahlVlYXFSnOgIR6I36yDotTnKdbKMIzpyQ9vZeLERlnunmu5I
2PbTC+Fdy4WOV02pY+POE8q7vkYDCI3x4w58LLX003Pp3bWlzP3SizpSoE0JIiltOMJPI+XpJYIN
uNqjN7trQ6LPrSjnuTFHjpZjF6oVbgHROncjgkcMZKFq20AKulqTuShVuBhno6Mg2YJCMlF9iTkO
LHZDxJdeaxnnmR8Zlx2IitWo0cv0SMehWxX+s2MBhcTaN6CqLZ6VvPJzE6BoEMDcygz1vYNqu8yq
Ea1A5pSAEmDffdwSR+IGzjAP+qc3BG7nmPluukuohsQI4C2vNhanCPuy/iWlV5xcf3yvv+8ttr//
+ftGD6KqKwS3KpPIPPeLZkPtrr0a96WsH9/hyJj+OTe+uwOHx81MeSY2GS0EIdDkzIhLIAwLyz2x
ih3ZhDk/w5J3t4gb10OXxC0iO423DQWGwMwjd91L6vVcUxrrYZTtzuqr4CaOmu4iyxHmwaVNUIRV
8yphmj6x9f/79nTMg/aMppzTeumN9MKaMDW+8KkDm+L6xOc61pgHM7DwbC8xxnC6EvUOEwhr3PgK
4M0pdxE++t9EAz/b9107tn3glKONn0GcNSTaQdi2u94y1v9eRziYdQ0d51lNKe+V5wO+cQz1tYXq
arXDt6xPTg2dI1P7zyH17hVQyEazNRvcZCLu7xIK3fOyv0hyhwRRdOmr+Wa2J7kA1L6yHGpoPn63
Y/PiwaRbA8Sp68AaEew9dvlzmZzIYBzx0TEO4lhfcmDc1Fw3NC/SYk/+o5DcRBgarb159W89u3EQ
A3qx7uqi3D+74Djd38RpcWLoH2kV4yAOa8BnyCbnynu0m07vB+OEAdaRYWDsf/7uK3dYnuaBMLlw
toKKPJkriqEB/X3cIEfGsHEwhpt2CENhcXVXRgscOgILlv2J3N2xD3owgKkjGsNk/+QKWaqBuGkv
pC8++c6SOs+PH/9Y49i/Nk6UB+HcZ1TfOBbadJuTbg86xCsb7Y+vfySaMQ7GcVwMcwilt9x5VLOH
xhwsTCmtc6eHAIh9n09HZe5VGQUApQWq9OO7HgmljYMYKsqoDZudotx1cfetTG2XPL2db9MMAkSZ
dsgywP5+fKtjBp3GwWj2uq5EHDQnO6RC6bXxOOeop5fibny0F6eSuH//lWx1MLKrOPYrjFKTnbZL
thxFHYO5rf1viaRctULgf8ok+O97nK0Ohnc2xsq0gxZSLHX3SIGy+LMcL8WEbq790kfVieTD3491
ilp+7XV1LjLHoSR11xt+/Fjz4S8DVQZnH3+Svx+StjoY8FGYhCqsmmTnhJs+fkj6G6M6MSKPXfpg
tHPYrUXgZMlOgBHN5QjSd103J1bUvx8rtjoY7oMkPjV7WiX/DMi9QPQFjM2EericYcmemmeP3eVg
xLt20lNBum97Dt36bfOdE5kEQ4lgMcIBefv4ExwZFbY6GPeTb+p+yrhLAoarWSU9rg0AHhaI9Tpx
EaBuqE/MYMfe52Csp7FOcU7mTtQeU7xPHhWBr9+uwdI3uEiceKFjH/5glCuMcYO0BD05qac+e86y
FkLH68eNdeTa/sHo1rmrgjHOc+gKtz2CXNDdkY5PNM+REe0fjGg0Yq1tUfm+c3Zw5Ds0cCTAb416
7ZQnZsAjg9k/GMyO7vq+L7hDpz+DSkNCeOLRj7XLwXiYisqvokGgqphH4L+vLaJSfWIGOtJr/INR
UIhmSCjJSXeJtQKSYYCtgDe31zKsaiB8pzyAj7XNwTBwsmoqfDmnuxKom7Bu7Oz84z5zZEXwD3o9
tWdO48VdihAxp7uQeJQOhwJUmLqF9fnjexzZKtn+Qae3TTI4fhKnuyFMYI17RT/dmKLoKA5mOjIj
spNzuOc8qzJZU6o3rNVc2GdELN9S7YszM+yHE3PjkYaUB2NEuUHUFV6V7drxRjhXmCCd6GTH9s/y
YIC00ZT5dZZnuwrOhOLcAOkA6vpF9xp8aRHZ4lx2qvzk2EscjJRqNrvIz+tsl1CVXsvPuj0xgxzp
DfJgxevMYp4jT6U7fxZbB4ZMQ648xgVAnlpT94/4192e/fNc6H0QnTmNqAru0AksBTRwlttA/NAN
OFY7WX3c3469xb7Z3t1jCmNKklxOwhP02Z1znwYUMFB7Uc6nfNuPfYCDUZ965eSZY8RxkZV/zlpN
ibF4/vjhjzXQwUiPEluoZk6z3fzaP5jfqh/BF/SyH1/72GMfDHZt6z5DBJ7t9OS5QOKsp8YRJ3IQ
x577YIxrGDJ/lB90lB/gGfnZ20R3Hz/2kUv/PEd49z1HgzrFOgkZWXhecGxJRaTlgLKZEw9POPDI
Qab+vRbyDgaxrHKvCzUthDwHR68OosTH73Bk+fT27/buHYoaszYwefQYTXnPZbExblVxWb2cWoeO
Xf9g5KqudQs/pM9j+mk+cEa/d+FukCQvOO78+BXMI93H26+v796hr8o4MvYVJp27yK/bl+pWfGLB
sL/ay/DZP1sGa2qIP77XkVu5B82VCMMz/MBId6KgSE2ulS1OXPnYW7gHLRUNgTVl+6U0EhBwyhCn
ttZlVwdZjirI1kC7HeNNUeQkfge0cyuhZbX2vba71m3pbMtMlxdMlMH641c98uXcg1Z1vLbUdmWm
uxofWerTvoSP7r54bIHO4OM7HAui3X0rv/twrTGgXMfMcFe8ovWm2jDzF9mT9Srvgi9sCT6+y7FP
djAnqrqUBpYK2U5GpFnJYpdNc+IFjl3a+vX5o8oYqHnn+Q2S7LnE0jQJTjz1kdjQPZgSjdyeGvQ/
jJuZblYIlP12X42QIod69XHDHLvFwcxYGhI8xNynux6aFzp5kB4eGf1T+7Ajlz802s67YsJPl7gj
zzkeu5zi7RCdSLocmXgPDbVzw9ZYSnLp4Q5kN4Y6zWp8ye8/bpZjAZNzMMbHOnaFP1Bqg2fj+NDf
UvOyd4O+0V/bm/5r++3EbfbN/DcRh3Mw3rM6Bn+R8hL4u+EdM+29IxZgzMxtzGEYps32iV56ZCA7
BwN5jAMVxNSt7qg9gMHlamCD2yFYxK/VqQX82Eg+lD7szasdaHdEBxH2thiuoPhhql/LZkO5NYx/
/9Tx4ZExd6h/qLu8xXaZZqs1hClx1jHpf/xFjnXYg9GcGOY4BzUJ/16AcsNWWTyXgLI+vvixxz4Y
z/YgulmhgL7SFcYSrICB+ennlf/jdfzP8K28/aPLtP/6L/78WoJVi8NIH/zxXw9lzn//tf+d//tv
fv2Nf+3i16Zsyx/68F/98ktc+M8br170yy9/QD0b6+mue2umT29tl+mfN+AR9//y//Uv//H28yoP
U/X2z99ey65AnvbpLYzL4rc//+r8+z9/Q4/8rnX31//zL69fcn7vAYMzFKZxq1/++mtvL63+52+e
97vnK8/yPcM0pGPtz2iHt/3fuNbvjmtIUyrLQy9jK75IUTY6+udvjvW7VMrzpO36pAid/VO0Zbf/
K9v93bSU4SvbdR2PoqDf/vvtf/lA//PB/kFx7W0ZF7rlYX4Z+Vzdlr7tKNt0wJKRd9wP2HfLXx+E
dpG58C6sqmk3gwOhMjKVuUfPu9uhjroTBwS/9r0/7ue7Bm/mmfAtDoNIy2tVoaCcrvO0JoeEwdi8
8kUYnCpYOJgF/ryRb/rKsIFPysMzAyup/VL4ls/R8AikKam7NtvWToyhXQhpkZyZoKrbg3pYgify
AvMiS5VdIT7gzO3EgPt1NPMsnIBynE3zOr5LUx9srB0n9i3HxWoT++L0zK/N8MFLfHwmp5mJ/V33
+/MDv/+gv86wP+/l8yElwlqJOOpwqz2Cu6iBnal1N46C6bw2brULEFf3Kn8ydRNdFtEc3wqrP7Ux
Pkhh/HFreqzBG9pQuw4n+cSIUtf0egUzzRyuUI9Gd6yRzc4bStYSmLkcCPmmB+496NubiHbeZkg4
H9rRpUzTqLwATnyZP37cIKZ12MUd08e/F8GUbZuG9TPYfdfFzapIeuG4au2WdbXx00ieFfaEenSy
QJCAeEF3hKmR3QDLENC9YSWI4hKzLG81OQFeSh8/z19GHI8DCcGhnXxFXziIBQu8YAdX7/X780QY
m6S1Rw1s0lDPO+TDcF6G4ZyduOdfRt3+nox1jLcY8MZhUYHO88mzZhyqyhGj4SyjoMArIFl9/GZ/
6XqebxtyP9UZ0pL0wV/nEmDCrS9inLhlVDX2dWf2OgJnlnYFMliRv44iT9V5bxWyOivTHCPNj+9P
zHzwqZlUFMQGup9ybGkfHvYnAt14g43ophoNz8ZfL4XdvbClZVj4NbTdS2/5xtdxptKhxs3j0UkN
s7lSk6oxkGir8oWSyewtC/cKmyzKXcyNjLibNzhymfCb4hbkUODZRNl5LCLrprC87GZIYGBA9nSm
hyzMjfpx8rV3Z4G9x8XTCa0fTqFGfSPavDMQxVLO8ZigXa8w0htrksR+0U0urIipYYsjdYZMSURp
2wDjsHwkzXVPisxpTKtaguNWVzHpSL0WXQqHznNngF2WxjwiSeOYJp6g8teei11SYRn2sC2tNoK2
Jsoa6nhbu553U5My/WyXMgbzN+6VumOb1+pbDkMRFi4eN5h3LptKSMpTowJDvNJIEbi0LYDEVWVa
cCTR75nODzahznTfN2AnzmajzdrbqDbnH/lUWSVsjzx6rY1wFBs7ch0Dj7CMo1V/iKmvxslOmwtG
JUc8w6Str4MjiT6LIJq/xpZuBcqkDj8uJhKqy5uh0s+po5Rm1sjZQo2jkTwPsxidVekYe5qvJW1K
t8y9YNmC/OhjesZ2dTFUdaix9GIyXOS1HatLI7YbjT2KSij6EwqQSzJbYH5mYbTOqgWzmm+9oHfE
WeVaAmq41U07LQcH978Wa/eKHRfA4EC6CMWDKjvLpO0RBUKgogK71RDebbvGOBIjAFD6U9mSJgxK
r//RlCoCG8C06F0YuVuOksqYDFCRTBv72bKxN+KtvSG6jVyjxJQ0a3J8iswgoUYt6iPj26waxSZ1
aMrifqriwLx0ZWuqXSktFcstn2dMQAAij33qaL1xG7o6Q79pDK0PL7VkbsBHPq7JrswD7gMmqDcm
Ic5xbMet1iTreodZMtfDsh4Dep12NBsCP5EojUp34DypS50AM0URpxdpNkLJgZ25Zw6w2uOFIRR6
lLHtKfKQvlXx4vOkgB4qJETrsq10tJ3dzKPos81wPG1HG6tf0NowUhoniR9MuddGTVM5rDrluOmq
du0Q9GisPPC5vpdsg3rEiQb8tkbqh1ShwWloTLOVqbP6GlAXB3lxEXXnTKWCd3FUDQylzhwN5mnO
XmK79aYtrtJNsplHMGvICiLKzywzwVLagwm58Aw9vSX87yUNbPS2hAim9YXu6umrKSoK81JjflhS
L68wrZgHOWe4mmZt/zW2C4sO3ssh/DYWIY7qbjIGOGiboMK2Pbbxz0qaabYmChrFVo1zlJAWqjw8
FZ0KWEAYlrg8zPZgjJQeQxvZz2M4PaC3DrAMs+15ZeQDh26jDEfrDC0q4D43wyQylQW2xkmnKw/6
/R4vXdQSk6IWAQUFvx1K6XUW0LLLIgXWBKkD4LnX+7Fc1NmANRZ4Dayystjwv8xhHF9nVoe6oqpi
A3AE3KJ+BX42QDAAmPF7FjjW+RBztsPy5ZhX5Rw1X6Mkte1tNvuYvri2Fj9E2YeIf5sJf5Y6TJRe
tKIJAXCFJjrKIbH7qywlPkBeImvjbK4xlV3Feeh6CcfioYvEe4rhkS35aNAoLbdO7wsvFC9t7vk3
gF4xQxGzCdY4LUsLtHisEr1qSif+7JszhuGB5e8nsiCtyvsMPBTFxFEQABmbfQ2d0DSTCe+OTKNp
gGr9MGMY4V5Zs723lNCiD1ZwXFDyVHGFRtAOqirbtNQujlu/6FV31TuuP24Fzr7dQqWwEtZtkWVP
RZ9Z0yqfmp6dRzjIbTbZ4o1pWYFJD0JBwWNk2d9VSni8JFQm8WHGGqfS0LB7LEtVDSCucOxizTRs
6su4gNJ51owzRHzqLVr7fJZ5VF4gGmhczrssppuFnCMn3Q7CbSTa1AKrFKuzhIW7U1XMGHyUdnRl
V3hxQ7kpqk+zjWR5z0uQd42nkL8UYLa6K6+tvV3lDz4MBSegtLzhf/cgJTr8gEDTawidRfJDuBXy
XGiGWKPIyvUv2d03/s6IHTkL+FR1YwJN6DNdXY44XWMVF489tJkKkl+uKwoZ234CxGrM1PB3WQcV
K2b2o+w7CyBlJj5UyX6oYhuPGHSQi8QreMU0SNR5MRtQUjTVUVcl8QYQhbaMDZxxo3a6kbKqjMsp
qN34SYusKa9qhyqI63JOI9iEmRLNaqAMZoYdgEF9Yd2gdxr2tujMk4hfYjNP8Ya3B4WTV6OTHhsV
O4Ivp3OnATERjIjDac0wkT5aVt2ZX1gpdI8TgpLeJTm9isKUzMj0eNEMcdR9sV3LRWKf9rYmozJa
/jZNzfwc8GiDOctQ6+l1kq0sbkwvRIOgK4HKwZF1OaCK7AoDGJpZxd1NlWRGsBrotk9Nxbq3rAe7
gPov4wzPnDEZ7ptmDqdHHbnFuOvTOhC3hRW3txKKE+rU2kSLWebC3YkmyDAMJlONW3KUx+G9EiIE
Bj3n9VVTejh0W2ODYGjuqyy5QBQUtq+BNdT4K2dj1H5pKgQksBqdYrj1aqe9DSR298+dGQdPsSOy
5CyDFNuuAs4wXXRbHsJZO2LIP5XgMADVpEYYb3xwcYSGsfdJmyPtPHYAkDdGaoZQwvD+u5kahetK
O1ch01elQs42ag2F2Wym7EtUBXjHuGbLnBIEAfRFF1sMUODERIiWPT/AOXo2qM8tewXJbJKVenXi
pH8c077w1q1Q/i0j3/oGayXCwEi0EY7M3vQd2fF8p6oEqyoR2M19UkfUbczxXF8ngSery3BMxuzN
6cvwk1beHOL8kSE/H7q9eYLRsyBxNh+JbyAriPm6VGZEIby5+TwU2qPwO851c9+6kbFLPB/JkxYO
Zx5mYzUaQJeGlBdZGQ6jmZ0GBBRGlN/FRr+HKbiSvXkUyicDHrwAzejjYCft1MVq3FEu8hjfaOpz
d2JtX/eThFqR5AqAZRMzF1Di3lCQTRkE3h8yNHDSxZ9G+KueqW7A1pRpBqdxjIPxugni7CxNYBav
QjIReN1Z1E8w19vR5ywt+LoUMQ0PorOxS0Onlv4w/dDEyGjKASj0/vwl6TxoxC5LHtgBHVF0xhfi
gUIjMR69WDYvZTnZsAC0ZX4B94xFsIzm6BtbtUrvwpnorMfFaZDNnXJLeFR9EaQYvNWjp5/oD63/
PXUoxXw2jNrqzokdQXWsm6APCVQTqE7JKm+dxD33xkANGAlI5U5nceZG5QuhUXldJBz2IVm0YVfm
Tmare3hyXnRp425hwh6YlIHYOi+CYDv7lOEyoWWW21DbTpytWCOL0HhzrcrPIEfJgKbWmWFhVkq9
e9T1w1cxpzFy+qHrHkVcD/m1IlwF2Go1UPJzG7u9aBrBCjdiSh/xSh1tMBE2Hij25GT+0iV+Ldce
KYxoLc3MQzI3aexSDBO+lhcAb9+4cIVr/nleoZ8UzgjXuWqCN8PlOBCTzVZdTTSggvk3Gt2icSWI
IaMI8rPJTZN0C9QGrl2X5zb2PrErV3Pj2F/DphXPLDaOBq8ZZHCiIrYhy7SK+6/SSXpkW+4eIe23
sZr2qnxIXHk4sprYThEBDshkozfSm9poVZSJ7PBbwMstrAXFlWG5RyUr+BB3habCaztlCbLS0p56
HH+CjFU5xYrTBAigdLiqjFq+GvQTyMIVoxxUrOZMzVLZyAIVztJbWKxm3924VFdOIFWwLBrXxlSs
nDviyiq2gDtVrbyDcZ9WZ5PSPsQ4aeonewql3JTDHinsprH0lnZObyqHuJ/XYVeab7osONsvCwPH
lRIX8+TMAtk/UbupZ+NCC+E8k+2znbOAcXwd6Uj+cK2ENwC+O8EGTJR527nVntaWxvSP2am8q86v
0j0vNUyi84lKjx9mu3fFazH85bZhreKt7YzWk1ZyHPCxER1mJdPeBGDOY3k1lyYOmfjy5GDTld2x
ix/MwdvFOgK9nmt/5AOkTmtBijFapKA+00O/7p26Ys+k5x4LlSHaO7YZiDFGZcGknKkQdcC3SoEv
BzffmtIU8cYCGSrWMRtjYxHikfxEKiTy12J02cRmZUiPqpu4d1YB+ekXOzH3RO8ZWsNWF13/3Ccp
Pr/F0M/fijHp1YquCnN1mhIwE3Vrzf4evxbZ20kbZADtpujaM6uw6ux77nph8Wpk/pide25juGcR
UCBxFiWehTFxSHS9KVzY3DfMT16/dPkBGFWd9n9KMP5X2eyjqepf0ts31Vtxr5u3N717qf4/SGqb
iHTJ3vzHfyeO/5LWvt5nof+xe3l9+14W8cv7hPifv/tHbtuyf6d7YDCifEkWW+3rD/7IbVsGuW2b
fIxBFlJBZ+R+/5PbJjnjK+m6lsM8upfh/pnbdozffX4ofYMNOymc/1Vumzzvr/kgy8HHwSHJKx3H
sDzvUHdoTF5tRRryiZBl758ZU2ReJZP1FlfXEezkBF17lKAaml3/K2Y9X6JInHtMqy+zENO2iJrv
bgjPuPe7W8dTjJbWwxXYzolG3CZAngbLETBrnoIWCMw7psOV7db4WcsvlVs5N+Wgox9uQdzbsDKn
aLRjt9oYY3tdZj9sLCLzKmvp1IaK77WW5c0cXRjpeTul+X0auRx05wlyyTlfCpQGCuLipxIqc9Ra
q9TPt6WX3IQjMkaT4NkcS2sz+WLeRVOsdnFeqGzhMLFGBlAoXTzisfsZJc5Op+nOHKJwO09sFgsB
AbMANIsPRUfqZ01Amq7GsvRuXDeydhIAnlGk57nql7kOzrsme9ShjaORY7HVcF5tTQMGTYP1dx4m
N21Zv6l9vJa3VHUFDd4purrSdXeVy/J7FJvfa6rWKtxFFomRP8neWOd+bIJpnO0NHK9qASLi3qYE
bsFCjR0HAIFsHJ4aEEBTOD/UafVmR6K/ElnxkJbyGd7ZhZuPmAcl1vdixNnCtEF0TeKuwOOlLNgF
j00IHJd4dhnkmboOYxuRaVCAdKzi1VC9BY3BOvGjNJpNrGX7lpvCWNVBhON3W2PKOAFBz6MHuCIe
ZhmtsZYdQZdu6pU7WsV3meNg5g2J/ETo9hA1n8ACYsWYMevruB7v4xFn9ky1D/AiXkjI7HXzEJ/3
ELqGR81Njdg3iTE6LJG2uTBFFyJurtvG0jfSmWHAT7rfxnlvrgPT2y9p4Z7sE55FTeat2Xev7VID
VQWytCA3qCj6B3Y+DgCT8ZYiXFCyXlsG1CNRUPRi1J29GIfo67RnEtuCvXU1yFsQgusxxO1L+MJf
a3CQIS+8Nq2ZlJrN3q/3cwflOsrtssq/xVEJdmwGoFM12HP51xJjxs4H20WCcAvHO+CINzgbkhBo
CSTjJAYH2LBxxfUa2xSr/FbKYo+MRZXQzFBs+rwJeC0A4c+W3z7LCMeohWSzheN72HTbYLyLSnmX
tO3TkFGSEpiA/duO/Z4Nr6tBQVhblMMkD55jT4yPrP6GdwOG1eXsrUKX9VpEIuGPQJVqcW+Sf2A/
K7oRlXjKJq6y+AJC5LdueZNhfVBSfhyo6sIvyBA+damFm1q0VkEOnXLPzBQyunaj+a7NnOks8M3g
JmnOHIOxpLqZ1T1eG6pBp5CXbwKGNDVlYlpLHMFsW30NpbHEAXpluiIHk/rs9sgIRYi9Ax8FK2wS
q2sFCR4MHaYeoBHOPDlVZy6L3S2RCnyGsQoJcWuIq715D7EK3w0UmVF0Vox7z6xG/nBme6esEkvR
BL7KFEggR0CTgvLaT0NgHhmX9sJm5bCgEuBcBP1VHFr2GSF6sU7y3PzUzTXuTImoMHR10qs25cS+
cRlialQYgdrnpdMTOwzda03CvHNEuqkad0voDyCKg5hFmQNvLazqle2QvfK7VrM9fuub+KKLSHPy
GGcpIdjSGl8UqeY19RRLoGHGjY8lh4NdfBBhWh5jA6uwuysbhkwIUMgW5lao8atZQ2X3rZliUjDo
ZzXa5IVl4YqUsHtaOu3w5CfzFdUqwCnnvbfPLC/GoP5ij9GW5EO4hF76qU8nPmsqzryCunZ+Gl+S
Xtj63jgspqx1l1kqrvyM7JVbDyuh5PzVSOFh2PLrlOP1zXYW8neRrKWbgzbQ07MZS3xekIhlosep
d3yFc49pRbkJFelBZ96JKMpX7p4c0pTuWajb27gbwG22TPRV1z8YQc+eHVMG72tYmVRkVLW7kx6e
LuLLCLt/GY3zWU0VW2S0L37tb3XdP4wwjP1pfBIlvoXE/M9T1+8SUGr+lJH0DWFdRkLtiJ+668wp
xIXwNRjuZFyMPWwsXQ/x2gVZ8Vr2plgEA6F+kw8vQPGiJSq9O9nCbZFmD1/Z/GGS0bgMaoBU5J4p
Gh+hl4afB2hOO+TN49e4TvMNhLynwoONWo7Brdc/CDd0LjqLLHJQT/FFUJE3n7Na3/pDdO/kkYd3
jSKLr8LifKQ6OMnYnJUiVGtC8Yqjk/rGaTqu9i1zdbdKwvxZKpLmUj4XRdVvYYd5ZBbWGtm6AnAr
V8KIr2OzujVFexmX3o+wqifowT0KL+VcwJzDX5Kge0WC1cEgo3+tYph+cYUWTBjRYyhhBkE+fZ1a
3WzYQTr3hjHWdyFpuEVnsvNamNoPz1NdOysShOIRJ5t23RV4vJdVhWm8C8aq2fc0SrSqzyZs/10b
pN2ta8CnmOO8vvaCtPmE8FVch3nsnpd9a9xhghH9wF0mu9LeVNzWWVBEl5EI2y1HIJIc4QhGxetm
Z6+Mnzd5NEVPleXKc1VXkMbwSPmm2iC4ylhGCCnAN7fTSG8Fum020CqkLLqnEIz4S1ML56K2VbCu
Ta+7aKO9yzD+Ip/8vsTmojA0Lh9FxsmRlWSfUkxqb3wh4ous91eJVUxLN2vcsy7W1UbFBhBXG+rv
D+WX+At1CdsN2LkvnpNQ8W+1uHPneXuj88a6RPP5IlSgv6cKP9MxyesH6jQ7+Op88wCvSOiKZCWQ
VtwZexuowciD127kNGjRchh3Xk9arhLN+dLCtdpiZwxRdQmcvF07JCpvjDmL8A5L8VKpmkbf4lOH
PXbr4amQZRu3eyF1uwyQMEFLyHW2rsvoBqFwdzMmvpuum9rDqNRtmuZuGJW44ORin6OysFaZI9IJ
iecM12pfr0+dZLtUcxxeiNAJyZHEisrSJBjh7AAspWI/9r7oMRxvorR+0Uph7jLp4dvA4dKC2LHc
6nBykQUW9gBMxyu8T15SzReWDOpPcUdIp4fUfU5rC8dGZkUIcbGYt2FUxviq7MHr5XUgU4xI242N
QS5rmGpfenM0tp3OX7PJWIrJWw2pdynxeVKFlZ0XWDE9xtl4ndHErj98TfIM/dmeLpYN5xaqjZuu
y92V1KFDSFYxKbk/G5ZsW25sAysjJdoYV9iIjEwq1kWlB47amvTKb5OVRLZ/J8uyw1diXjtZ+6mz
NYWDLnj1ln6bsUrMUTdshyT77mEBBbVJZo/ofz+DcO8A7dlk1eYoX3d5dGYXRbiBloOvnFlsag4W
8XMod2Xun/me81inHMMQW9X34zCs0967U9HlQOZzPZOAXFJAs2iLwrh22ggHM4ULsD/e1rgUGs3O
LFPi0AEQaMxAjkVWLltblI+u2GcqMMi1pnO0jeTg5IYTgHgbiPjTEJKwGDzY+OFgXORx8HnGrHIl
K03KcfLyCzl2eDB3pbobQ8wD2LNuOWVe+2702fYanNUG5sr/w9yZNEeKpN36D13KcBwc2Mas0Dyl
lNpgyglnBgdn+vX3iaxuu111v26z3n2L2lROCinC8fe855yn1aLMN7gT3xkq3nlIX+eqnXfUbZ28
6Bfr2/g+9MCdzE3PW5/f++nUEei6mqcE69OdmQE7quF7yrqViu+XuUhv4DAdKql6mHL9dBoAx8gM
7pudaZGuAI6sMHqK/g1yLHxL7oJlH1PGHz94M7wAl5GmaiiujACFsO2k5jnJfsYTNcVJnONzuzxc
hi9Cd86NjIrbOsjWvZ2Sll7Y26B/lT3FUnE23rpDcbP4oHhXS6SuuSyny+I5DlAXgIcuHVNG2NQw
gGNIJwvPRxZtYvxZ2mkjpnn+KEyXURK4XgsEam5j7RY0Gv/UENd7Y3RxKCrIbDPMTH/k7s2zy0kp
suVDvG8V2JXegM5J+SscMCKzUbSt1OoO6gMn8HrfgwbdhDVfZkzje+BnbzRZyBuzgIf403LxX4kH
/1EW+IuA8G9lhv+NjriLG/XfSwev67efxf/vh7v8oT81g1D+wd0vVCGWJ/fiYEMZ+FMzCII/EBKC
wMWm4srYvdQd/lMzCP4I+B+4SnC8uUKE/NI//XDhHyISQRwp+seliwPlvzHEXUwq/88Kq9Ax2Na4
/FMXaxyuoL/ZcwYOikhLaNlVkrHedIbuODvddEzDpdjXvee9TKm0D//yHfofTFsXA9hf/1HFi8YI
yMpQIJv8zQZN9iQOcz/MTspW1Ah0FE9zXRsUemMjigS1k67b20J6vNcdbkWcMLqcxX/l37m8dBV4
SDYXixoaTPj3r2Kap64p3fzEYugqo4098ejESVePO7iqPipvfYlj7/t/fulC/c6p/vXVM/iGHs6x
yBWB+LtVLzOLszhB3xwdaLSvNuhvFtip3Mwp2aOyN5Hzoxosi9tEmeBH1rQYNbrL2BAKaM+bIp+X
72aYJ/8DDrL3xnqunU5Zvkr1Ous6J/ouA9vuhApqc9JB7pXPQaGsd8PqCYxtx/kn26q+G2NjsyO7
ADbhjlUPON7uuv7yOEqEO3PV9YJmuk6ygtvhYuVbTenpNgB0ioOwxCbDz67Lr+oqluU2n6cI0mqK
7HvRwS9SsjukFP+WXvGqYl3/LDBe0+Po+Nu0V1crTFiIhlP6M1ZuAgNElicyMVwh2zQ+emvx0Mb2
IZ70W7EMkNPLwXmELsoBHCbDM3ai7mrBIcTFp+Aqrmr3V+lU9BiO9TOlm+o59UvnlLQXeo0rLihl
/pE8zD3ijHVxDLvl9277XnUrNefasV9FZ76xkX93SknWo1LeMW6ly84oZcO1FMgNrPixDgzlJo0c
EAGjxzOkV5Q9BrJU34YlOnOjjdks8RLVKuqfbaSC79HYtkz98+g+jan/VoW52ceOvJ6D1uaHyVGx
2iOaIBbXrNROtmTReWtt3dz7Ydptl2rsjqJzlp9r1w79FSVbPnOQHUXB4NCm5YOdnb7YukzO95AF
gl9NGQDSUGVXgKDn3nY/ySEAdKiXgR/KonxGqiUChxjZPDzHoZ3Ce42ZJ94ilM08/psa7cAwXhUX
omHVPXnZOpnngB/UfCqLMf1mY6cfb7su7NkP1LF3VviiKFyLQensBz5oEcjThcjgOk/0OZMeDW+d
+aKkBNix7XUKsPyFcL590kVegdxzsC/Qq2k1FD5YdnvtoSVArs0qzdfJxfsY6owiZGozwyev0Eqe
QjgYjE0jRMwDD1HxPZ5D+1qu9eKyoXIotwMnFAnatcbA3YrRlmwJmxwKLZ2+Qt37U7TkKCp+xlI1
qvQa7Hy/gCPE+3giqysMa4BNzSrykHjFYGi/xBC0X3TTPhWDz7Djqbz+CDlaL3jitnQgobe5YCrT
y5NVhPqvyqYW7cs40PBPSfGCeF+VhYFtaIeatcAIHGMbGoyM27F3qLnMI63qwzzkTboXljDQGfSS
fplip45ZvDospqqKQ2VX+iql8CLP8Os02CZg21JQsBwkPkTQnAo9Qg+lj5WlKiN7BiVRuVcunRm8
LrrM7kOwsWBOWLMylVUySvaRm3vDHrsgFFXDTXP5mlut+ptpbOLXWRWyfAb2G5e7LPeil65OJrBk
SnLTYUC8y2s7lzvJzoPvsc4CbzfVJiu+8oGGJJYWXkDRuOxG9MbF0fmmNzqKT1Uh61uqaxlN0pwg
Fod83qtn2zqd+l547oKuUy1zeObpKA1Xa89W17Hr93gqQ1ZiaVhP1c4uq1eSt47F+JIYb/nOhbHV
1yBgsY4RjK1XVDXpwapcBsOtS8frIS+n6Vr2tX5C3ZkCekAjkMA+9jh9oO+m/r7i1Fl2tctOnO9k
BhQIM719XfLAYOXOPfvc10VE1TOOOJcBQxY4IShAqK/50MrkZsqw4eyxQ61P/jxMaF1dgCAz1HPc
3HlzdWnkjr3p3AmwsTtu3uZnjEfO7Fhaw1LqgmA8Ooho627hAPrujr4tjmOm2pfF+KL6wfSr7oJi
7ICPloNB71ZyCvehH46f3pyb6Gxyxp4NTYRNh7AJuLIIqwtccKJVfCdKXLjbeQmr76Es48dGoHbg
BIv1vG2xUAP8C+dPOM/tsFm4TO4dKhGgVOODZZiOnJdArN6DU7uMfdrXcFyjqtKQ9HAhQDBYoKfB
O1a7Zp56uMl9jLCfYv8/j30RmKNJIeo9wqKcm1vRFtN6a5KkAcXWpjrDtJlBJfdUn92Hy1SXR6cL
G7OtF0x4217JvCAOl/v+XWFoXt0E4EweCtSle2doqC5BiCARjwET0hkEyGLaeDNvnB0QBL7VTuNB
mmHMwaU4BHM34QVcknudu+bGjI1JH4Ylg6zVYGI/Gr6QD87N9N4rwRajUpcl2rur/Y0Z+ne/WQE0
VsTGm5TnF0S0oX4HrTojasdDd61GQyU9UmfzkqeyhYVHd9ahsb33tQ7j7rOzeGfYICMw7dewX80R
nlr0NFgQYxdw+kMp3RvPE+auQmoY3+LcgyTtmdbRB2hb9rUAn/SAZQ59G1qfemBAKQTvcB25xwmB
qd51qnf9ozMtVBJ4zrKU7M8t2mUWLPaO5+nl4jOyR7oucDonh65bcBFOqVvHTHGz6YHoJOulg6j8
ETCzAI4s16o+Bpww1HD6pEyvDCkQc+1Gda/PM8RRfnGgqz1CQC7c0onuOrHMT9hSMnMdRabQh2kk
fXzwCx+uVuMPzbFZfBiieSmMuW1AWq0U+psouY65BfZXPQRz7gW+3/xguBtvotxZ5pOlb3LcrQKl
kCf2FO+73oafbTHodrf0aw8qshQrvM0hS37S3O5W1zZr5mgH9DLoD8pYtzsUeZxOHA9i+plDQwRn
5cILOo1j5NidZ7nAblihYVPGVlteTMmU/RRq+lmPSKxjb8fvQxjc6xbltrGR2dOPHX3g4QIvIt4G
X6JpO8PZbUMWYZ6FXB1jFsCjBh5PDOcJb+9JDL2ADNbhSVQ4jlxmcsUj0XVqVJJSt/nNWvbRJ1oy
mS524L88HSfnYtL1VTs1/gn3CUiRAXtL000sUpxB3Mm6GH4q1jRw8brk1YnL4mtKUiEF2CbgX1IU
Fm5DdyxuCFKKH4OuurMjCSq0cceTOpPpwWNB84HZzX3Ng/ZpMpHHwFzgba4S7giTGJ/WGPKYsBeR
orxJpPxoLiavsrp84pwWN3cx9NCBYu+ULwAUcr/HmJwN6RG74LnrR/dk0zTcLcrluj8Oy0lT0HaN
ApnvHeVU2zB28n0GDu6ujKp7rkHNbrggw303ejJDwQ2gn8RRpUDDvPi2w0GwS6LiHIj6WOi0PSzs
ZHZRWZ9shb3OD659CwjY+tN7JH2A1Nk0IPMnLbATjne/6vO9nE18i+HUHnBZjieOh182boojVpKP
HqDxkObJyQ3jL25XxRu15PtZjM09kli1R6M883uS8wIdE+xV8d6knM7ElLwjivs1a+CT0f2hj6tH
LsgsDBz3MaHRF58kmnjVU2SqwCyDgMrPuIjJzQ64+NMW/1+wUFzIF8GmJVPnpIFGk1WQjQX1YHpo
nFt+gsm2UyJ/0qukPa3zAs1xNdHESj0W8Y/JbPko4R8lF3WojcCo07YPXNznfDOMU7UV3mC5+znB
5yD0dO11tXqRHpvhfK31HQ67j2AdgwepywFXh5vs2yYsz1DFHzxpZ6hAyQu7HU6KEdoF093WXcJ3
BLtbY6LqxBQ0fLbCr6+CSh11RbtfEzTBWbJUAn9H1+lYrMdOlxBP9VfPKrGbctQ94x2dAW25TNr3
oSZDDM07hrW8tsfWFHLrecPtOudXQs8ZRlQNPRDVZ2yhFxb0M0mfconY/RFhquwFSdvK0adW2JfW
oIy2/F0owOB6Q7+6UwoSSh+JN24ui7Mp6YjZ19WMmGnCL/kEunsGUh2AADoCPJ8RvYH4DGCasCZx
BxmuadGCreKVhODLSj4h/TbXXuQ/soR5IhAAvn711J2a6uhbMGGynNQSAnXurnmP2heFmkiC5qat
k/pGAwxbpvy2lj48PRaO24Jw8gY/IdCRoVBXAVSfvQSNwcblYGlF2pl1OrixQDRFd8UZUqbT2Y/N
0ff9J8dbjkU21qceoC4oN1xGy1Lp94idx0sqQXrINi7flzr07pA4y3ZPjbd/p7VNIAsjQkGOF48l
9rm9k8yCWie5kuDJYCKJvj466yJ/JDLLvlQZdyn2Q9GNrbETO7FbHBKYLeVY0X0et+2Z+Ma5cXPe
oTKxjy2AzvOk1xc3dnArENn4OgtsecogAbRhQwh7DIcDPu6zD26IFTNSfF2ws2vxFO1DIhjbZkoA
pTWLrj7X1n1e4Hu+WFbjuylCPEg4/QHUqRcTivRpvCxAqoKNNBGIcpdc1P5aZs1uKZIvuWeuOyoN
DkuVhwFOqAnMuMJJjItnUF9TTyW3Kwf4taSHtdgBQkBwjLPbyprsgDXwOPGj2bpTM28aLdmZK7tr
BAjVQjuGhzKu+1XW4p6IFEd9M7C6a5zkmMUFtlvrZ/htBaWkApzpWbDkJXNTU4fPRnh4zNNW3lPN
A3Xch03lSye99pe8Owxzfs3AiXa/zM5LsuZ1sZG2Dr6F4fwYZ0P8SdBh1QyXWA3yO5YGUXchz4LH
s529Eso9N3x4uJCDeZrxtiAUd8FbyI/5FiYUKPZwqGlHaC292mHUb2aZVgeETHvsIgXINkiHlzov
gQYAhCCYcIHQFD4pCW4D65oUT8YqKLUVKMKmi3DzIlsgF1ewBeWoTpWL12sJGAkqAJ/XWuNk7ubh
V3/ZP3u4cSEfJtAK9TDdyAYDZdFl/W2Vqe8WpRlcMwiuwQcZI49ri8mgZCjctKOJ90m8tmc2Et65
rHm79kABSRPUXTUjJkh8a9NIOutZB+Pct+CRcO09+NKNZA9qNNGY52eX8MRTNoxpnO1bwgs+rCPF
6XAB2RgFmdT0Ho5/KA1QODZZF/SWiRlnarqdCKBBR16TjOvzfio9fUkCwXL7FsWJHWELOmXgp7t5
HrTa+86q2ujgSgREHuZ9M2l5yIcUL+B3MYk0fvD77pWlQz/uMy8L8JTlK78rup1c15L5dIPRWHy8
pKk3Jc4LPG+U2Tdj+I5/16vMZ8FyKqhPcxv2argQJEzEBSkzdQYrk/SUnI/rGghiF6OSVQT/12JS
XLHF9RSJnLEK9zKHXruOLpYNpsRZOgf92wafY5ZWh0aUzUfatzSrd753kHAl2d+UJjrgdhVQd0Ei
9H7ab9vEHOPK+85Dd9jGZDmeTUd73KYhs7v3M2c5gB2bMOtVFbfo5lfTjmwxSr6nfdi9Yn/crxHG
2kk194bWt7yjDTkHybH1Ozyc45qDH2sA93acASzWXPmVAI3ZdzNvzQ77+MYNOnsy5OaxGItRXCr1
p8s05r5XQV+d+SiaQ6pJCmSycm5p/WBmtNi8m4ntE4ieaDM0Lmu4KXC6XTyoa9qFM/JgncvniYAr
xHKeJIMaHjPbS15OP7dv0Zo3sMAHk8pNP4O+TdqO2WkWTn4f10vxVThJvh0SVRw6P2w6NnJU7VIP
T7hh53qC92tKtqXcOSiWFN2nPorE0mnm3xUr44xjJeQuIeKWoIqO9THIvJRd4BLKNzxISY4jpNBn
jx8tW0SQmH5E3SO78fLVxbW6ybSZb7p+UgDblru594urwZqfXaXY8ngEe8x48CtSRfgU93peuitZ
9xPwiFyTeWrWR3+dklPTm/S+Tszw6mj2cKbkrlGu+q4QTB2Ybppfgrxeseknr78xwyhuHAdUTUaO
xhFxsOs5hg5TqW+nqHIORsidEW59LnVZHuORqy09IuAjMhsgZUHvCZ/cYAow+FB/kNKG/dzJWX3i
7+9gd5byqh8VPb9TKo61ctj2Zt5bK+P2Slgcvciwrwp72BKQg7p4Oc3RzbtHOfU85u0qb9x1/IW5
s94OQ9pcDaHfUVgJzN7H/5LXYn5spjTaZnzU73XWqausiL1jSz85YUXsZPMplNK5Zcmb2B3rXGpc
p3Agpsi74g2JJtmT3u1OTlVXW+27LO+JWeAqDpMX7oo5vryMN73nNA/d6D0p3x33pSiqxyb2Qi48
yXwGgy4IGzYZoEZVtTs2Q9Uhk1m6DQGNE2O7RH0cKNwpCqcOb5Um38Rde03OHlywY+kDztz7F2Tx
lNjsJi16BwhVHjy3II/t1u1zXt9oDOBnnH1kRMavbhC2X9aCPxLkMR698HfyKJhoo3PAeVSW+7CJ
x+6ZAKnZTAs1+nHGGgtZQ5gN5wEwELz4R1/T75FPQhwqKLCt6g4mHoZv1vWXzYRYe8ptw3DgVCue
s2TCee13P3JGjOvcppDN3EAfBxg+d76AkWqHpDw48crhXyz2jYn9kqbSf2arlt9BKwG50D0RRyGA
lc0aWzVi8j4J2/5uYcS+ifn6X9A25n3AhP8xKETJbZDOX4K6oMO9sAMzUlfSzT5jCKq17vbOAA9e
oESPkzDnhChKso0JbH1Z3HrluxuCHy5B1AN08Y/93HVnkQCzGigdeB16hl/KwsUPbzW/0p5LMmpx
HeyapBqfCeg8LW5qtgBclt0CVOU2aVZ5NQ3OJR7EVaKeEmS9JT1kviz3ee6/s3AA27l2amMWLvls
xC33OJ7AUZaEx64ZvZuqH9ZTMkfRzqsHdtpr3VwZ+gIOFenO+xn/G74irHQIdfEXqtOyu9AEP+2c
1A8y88tjqATXEO7a31tiQIdSOuZuLGc2kG4PcbCGjkmwKD15bEMep2R4R4mCnu0QbuRWF0Tp2Sda
t3HJC+yS2iA9mPopoGvpikYREnsCJBDZ6YmQKmNPwuDT8vGuo6F7GpzZpQM3rPdz1ulTX1TEp9bh
a+WZ+SquIn2DRhrtylbLK/z+7YNrE8DvXRzAOurC4uBUpNaWcCq2AbVPm6kIseVF1shvygucY2VE
qjdNI0HKUZHQ/0CKWr8XRaDOhOp4eFc8FsRCJrnXPdxspZz7vHHGK4f9/p2LfAVREvfrCzJAffDY
NGxX3cJgNBhBxcU3VU3YIyv/RFwxusv0dMuyNt5iBTph/Vuuhq6fH/Ikw9C2JOlb9DssaZqITS4d
fy2mTqoIHgl71VxIS47TZgEgPXf9FT7Jm272npGt6y28+Fe6wMODrvnuTN58t1jXngrbHQ3GgCcG
4UcylryjdbBiMUWC6m81WMNvnUdRAgE6QWpG1l5fHFQY5wf+uPuBgkDec/md/eQS0p7Q+MOrzk0c
/K4xS+uF2zoIWxThs2ryOr0KfqdIi5g2R4I5yJ9t+oOLxfJpg5hnlnvZMsWBV4EiV/vSzm9jXjGJ
U6gdlv2WtaMCTJi3N40MSswEPqmVPuAivGD93Cy/k6xwLJ30EMaa1KwIGXG8TmwBnVIG57nfvDSr
D2BCwp+LrHqexc28Q9Ss77DQeC8JcdtzaBOmp1xmOe4zJ3hM+mjdFnUGlwWljVX72HCF4y5At85o
roqID2bQ6kvgOV+e69Zredus4rEJ5mHfhw4P4KzBnUnKBvvc4g/5E2v5qNyl2cTUOuTDCegHgZ14
YqU1C1TS0vWbhxkrxpvg+bbxUJMvwW3DJd1qua/6Md0PgpISJGb9gv5iD9jo+u3kyOQ6WxjBeiym
b4nL8c5CKT4vpec9LbUbPF0Uo0f0neDs5X13Xn7nkDFO2lOYYWcuo9h/HHmqvUBvJS1dQSTB17q0
gKNZf5RTPj95sffRq7r4StsH4ebpd9BZYJXium4W8bGqSwpaZzWPFb4ihpUhWD6G0axvosC/IcYW
uny1mur7ojJ2b2MU8f5gPI1Iu6O+9fLEjB2hUDcZVjnM5TeiLbtzLvzxpshl8pbMpQXWULs7IuIh
gxPclJfBhs0xziHoEiPi84Mks00rLN6bAn8S8nD4O+VdKWIvn6RlaEqNsLoupLfq32lwok9oTKDF
CMbxqZd+O6B3NnY9Zr/T5O7vZHmFGphsDaPyLzsPDDdbbtNob5EbDfggI3/EgNIWy6ZbPUdcUwiP
UwoqOOzP37l19mkKZGaKNX1vhWmfF9uvpzLGJkw0DRqrkWF+UAgpd8vU1R+ypV5hw/OXk2mWnXff
FWTgJxOOOxU18hDPxrsLPcv1nyQOEvvvIH13ydRPjmExwO7FI3ScC7Mr3XA8gwE/DknjuPuhnYef
UR0TyCdji6yLMf7FFB7X2PyirXsk8CbfPcZN9zy6GbZVTLX9ou/yC7t4jJ9ay9qSROpOr/VLZsKP
2Hyu9MfcDlN3imhcAAvNO3w3zP41Z+MWZbs4D+CugnlkpbCiALPnPUbooSh7+XkKE7VJy+Rmydk+
qzRg5rXXvOBNQO5sp+hSMV63HHJ3aQ5qnYatbcCrq8s2p/E3cV5j4K7ZYSSEyQd9l7bNwc4rx6Sd
5Wm03tMMi5TMDvB0aqBg0hvQrn3+tYqh6hSKR0UWAJIl0SjQKk4Rmn9a6WtnbO2B0Cy/zn9xi8zN
KhmTmNz4uHAzTX3O5HSXQoxk2kvKVZ5DpsB9rud7F99jEsFhjfmM7MaCoOzU3mWuvRuTEOysxSkI
Am1lksCtqfNHQlVbM9orL8hvyzGIdhdOB17IbdfOxcksbviANRJrkB13idcSwCq/ySi6DxYPhVLd
AVPH7pqGv2SOccH6kf9UECh/rBb3tq3m72VqJky1yCMT3+1WhseqBQ3cRQR+I2oDwJCIC7kXHDvp
gAubVmXX2aWjgsmd1FGpQ4J1Vt+msQYH30lWGPXUYv3sykOF7JeuhKgrjrctEQkK/pHeC+e2qPPH
SqK+EAK5FHIyrmVc6Ldp6lZbr8E1iS3yje/PaRk1UVD5JmPd6q3vd+G14Qg5cuNLeKawfcrnObuN
JjO98UEA0SZqKkn6kXfo6s/sNwY1zXhag0vDrpj5KJZRykd5kffMrxSK5f7C1geZlqKM9ndpRlgI
/HFcbNB8RUzosslxU2C7Y8xLPp228vYXfWLDivvD+lb+upxfW+tWxXesYZ45Fy21D7x07mEPOic4
fZuwGJsRFicFYtefGOymzlP+fVguDdc3k2H3Ldx44XJnVXVx+XN4nfsal/INOyI8jGkwur8s5+nm
/wyVO2cRPYQnjfuv/Op59XhIgm5o3/+zE8X7azMP/pcoDtAUA5RPdm/u3xvzaeKJTePq9CSHWD+W
fjk8TaJjeHIZJ+bdHNVuuBH0xrAvshYNusMBADViiJOvtW2Ik8vad7aJU5bhcfaDYHoi5tgSe5jQ
MTb0Trnl3oBzyfcjyUzBPF9nFifC3N1IVfOXLD66kpUj7hCIaWLf8tP/R//Qf2VM+7d2s7+Y0v6j
fe1/ozEtoD/t3xvTvmQ/h/qz+tcsm3f5E3+60oQbE1gjeBb7JMb+taVNuN4fNFpFF4eZ9CJxAbn9
w5VG/I3afUY3/Gcu9YIhbrJ/uNKiPwLlEXIj6fbPZNw/03b/MIT9WZz3P9e0eVjc/uIRC5l2VBBc
GqMEsTlP/L2oNMQN2yd0I5zaUqczRGwU4PW1aWXe3vbjEkz3Fluk+TK1/Szvqg6Or8/OpNA0eMwo
wwS01JCG4ig5W+JrFHjzoyWNUD2OWMT1OWG5vXyE5GyduziaunCnE5OD/Iq9dKhvxknGQoDpKZtv
bpbHdo+Hf3YpV2HC2dWB2+Kpac1c7d18TdJzFNXtQ5SMFR0RvTMdEX+MoMemnL91JFifAwUmmmT9
6Ey/bIarb09fSYWIGKIh3g8DHXL0oSg/Qb/lpb6Lpg3H11ZCFaF/I6t6UI0YICKc0iVZgazk4UEv
Pqb8/sUFH9ZemdinTYKPbvelI3wbnBqZrYoL1pi0VF0Qc7vSWjXVkYWPfmaBWydXI+GX7BhOXoQ2
H13aHpBQ2bzmych6ljOQI+hIKKWfv1mRhiTjq24lWD6zKKRCiAo5/OeF7xDvAvTtj94UoenIaDyG
OKabvUuKNdgu9eyW2M+LRiAJuKv/NHqqFfteT+GbX3t6vfYhkQCYJ1uELi9cB6d9I8d2V2mj063V
BOrIIflG4yaKALnX1PUwhidTzDd5bDk12slofTPkVYjGArqP2BZRW+7uzeIAw83N6DTnSpUWd1ZD
KGTfRCHQz5YoMpz6LAmYP0pHLNuoov91EzGiXEbBoRmImKztTzdAiL6ac+A8qOleSxdOy+7tmMuF
KOU2kZ740fTCzQ9CFHGy80KaCXhUNYTf0A2m+Wrl9yR71Nulok0Ex8l2rFPyakBku2kL3FZ/puO4
XOYDb/0k8+CT1GwLnNTNbDKcF+usv2R4iiOKSujNOrgqWatrTTbzpht9bPM9iN5vgvOZ/KK8OLcb
XeX6w+cmyrs1D+H/WtHn2SZaE9sczKyaZ91rSwt43M71j85PRf8zr5uquWLQSdeDcFjIn2tsPv6Z
wJ1LxUUYcEfUIHg2nvHdnJS67wz7mMPhOynHhhtvJ+Yw4ClAKhogsutPX/zJT6Jreo/Y57txvH4m
clyp+/E6TXKPemd5LWu08MOwjBhWstLPxM26ptNyj/7kEhMzDEUPlQy0cA+KGqjF2eGsGJtHelew
GOq4Qin1Mp+yBrLYYj1Jj+YGd+NTEbMGG4VtIY42TZjm1B3qRqtLTwpi/o1EjURVUeNlz1COmlBh
1JdV84L5hJLrTc+XRDtaFg2igiHlz9W5NkxaRdf00UviBymXEZGtnATFnPYWv0LgiZ0sHd1u625B
hr24gZprrGbRc5Fb622XonPYHK5tg61pNsJ7Rm73P+u1xHIx9Cv6iBxcGzzj+XPrLwuGt1sI8cF6
Va1OO12N2dqeYiITTJArAuPRug7RyDJJ52nbx2MWScRCG5gfLAtg9ql5cUkhqQnXJuuOKt0SLBrE
bi2GKrmZTZWu+8xXRXXm/oR1nSOXSqVcBhVBzqHBlyRLmbqHpPGai4ltzPNLbn7Bt4IFCKq9W5r4
mK+No15spxazWe04VOwwZlnuIsqDX9YxiVbsdk3lnz1ZldOO7OtCn5M7+fBeu9zodxMt4NfV6Lnl
KfQ0eQU2bPJnhzzIULc2RLBctyV4UK2wlrIsGUgISZdlf0j9Fds6p2I2oMuB8ttKIHYdxnIhIKFK
wTotDWzV7B2xyk9NTlrsfBMvJT3PuBS3jRe3H5IWh4HOiLX+jE290BVF71T+uOCYBVa0gD2h7SAc
XkscFDBoKcATYXIbxAthOeW5euNOUAyi3M+2hRe/VnS8s7Ajz2WzBYtOT83UMD5Z3V6luBHPBdtM
NXUsFMza4x5q9hHKwsF09X7Nui/CtQTxnASpvVp4Z6ofAsHv3gtqaoo1wOsIe817N4cF0nHmcBCz
B9QFxQ8BSZ4ddJAvuQNzPF+ZmvZJXV/Iw6hiv3IK9Hfczz+Wen2/BAnDAG/YJsMj+Zyz6thoOS3s
9ptyj1y6CQP1mNX1V5YwWMJyauuxAhS7wJE/6EwhZOaGtwuDZVoqe+OTXKCqaCFt1HXjxjHVbTLz
A3bm7J37JjtTnIJbKtTSYx0Gz2E3RRhfQxKt8jgXUbIp4v6tU+NdGto9SrkiahJunCCZT6z2vL0G
MLu1UbrjQV6cqeA89lwOTnR4sdmtpbtxLtYKE7FETqcHLwvLDSuyG6wMjIbrUP8i881v8M0RnD1h
YkoDP5rGyX5WHeOiw9tiu0L8yRbvO9Uq15RoeQ+j7XpBAHYFO0T0nWqs5YqkRrBZ3WC/DlRZCJsm
uzjq0cQSnhqd7rf/l7ozWY4cybLsr+QHNKoVCsW0hc1mnEmnk9xAnE4noJgBxfz1dSwqU6SypKpb
cte9cQkJjyBhMEBV33v3nlu45cUGhrd1GR9Q6TrVZuDEf1oZ0l+SQFgNLdC5YbhkkF/IRV0MJEIc
7JNh7NO6kE4qvmwB6GvEbUdC+JnuIbgbbx0PoM3OiJ62wInQXvTLwZmNdTv7a3Ycl3xrRn4bqstL
jf7+VA7W+tRmdLnGDvOWvdS7OYOnMjAuiIxRl8VZ59emtNBkOWJFbcLaVJFKdQpiyoCMExeDqhFX
uNvl37Hb6V3Ago9tYXpXk1/fJPHo/ohx4J0aG2nBmF/RQBDa/ngj4BcEcHPzhvq1+vIqyKe0yINx
Z63yObTX/jAKimCFOuEnN1h/GpBSW1QCDEMr+eROTPOLcuKo4HeX0kJ1xYvOhkzWBo5wxlAzveI5
6fNzlfQXwHdulIxJfhJNSjg8ndFf8VSvPteQ82HbVjh/aOe7G1FjMy2HtrisClUtVtvswogBAE1g
yHQN0n2Nb2CDPkXvafEhBF7NH0QYMBRtpp0sQyEjyMUgX43RJ0H8bBnv0ox05yhZ9K3onHc9AG1C
nSdpUtj+SYFmqFHFy/mxxZDA46hnFEgp3mkEK2iggJ3t0Gfh4DJUv3jDfmGf8z8KpGTW3LXRGkg2
In9uaA6iAWH68RqMCn5q9slUBsBI7FMQd/O9SUV9HrrwNKdAJ+mH1Pjh1IN203tIis02aUEz0hoJ
fwBW0kfkfmY3CzBsNOBCNj/veyw8iAZO2mLq8hJmBO19yFh+FxT0vh213PAq0/ygZRJ071VgD5Gg
/bQp+ek7l7NBlBCzuZmt+bsJ3DNrIc4xCuxW18PWKDSRvnte2+R5XJ34iPdsjeIa1mHcnRM13rna
6z6gfqkvGnS/JrGshxmhRVA4x9DT6xYJ8K6GIfrRAFeOHKzlreeBL5SzIqirQAdt+bEbydFuucBc
bgKEaawX8Wldhm5PtpfZcDTGhJjjVBMwNaLOcW4r+IebPBjCqKgYIpfiV99aL4AorJMztL+GMgne
pCrGi8rWh7zonBs3cR/NQgg7iIGTH1becfJZZGXmm4NwpLtpwnDZ2UkTmFtFhsTNMPj3gCY1qVAl
ygHhDe5jTVca34JW7EGN2fp+W/JKazxeVv2S1Mh1NpUwyZYK/r5Z5+Tg0Yo4sgvkeJjjo900e4pn
F7DWuvwsHTQBjTVsynzsXhK6Ml8iLoZtTgvuYtoQBEDAx3yPcd7p3rxPhbkQRtJw7/V8Fip2dnE8
zru1APdUyjHINyHzkiPYgBihnZLJT5PHP9hPn3THqK5f4UNxyvRmjnh4jRFCV6zWeUfrzGAwdFB5
bdkkT7Up31ifgvPSlAMxyfN37YqjPSBdjRGpPi+J5bww37RPnkayGQVaeut+ENhuZ9P+qDEbMPjK
gnsnm8PbwEnDXzDdQnAgWj9ayrMMklzg2LuRPvrDrIR1NzIK2IaheECl1LGqKfGIEPFNZWUQ8dF2
HuqtvQw470mmBscllohXuuDCEe8TFxdEfUT58phkDsLa9b614pc8VK9hVzwnOox/0qydpkM4dfNv
li80ulaLBRzpxRIrEJUd684tpxhseQxq6tmyX3Nc6WhZ1uQlCL0Y/obEnTFBCFia8XmM9X5aJIPV
xGS8hgN2iv1IQ7TN7K9qdI6e03/4pe+8B4JVNVeDDyNyGG8aXPEURGnb3pdK2Jw4gmWX65nOJxyk
j3ZFbsp0M2RoGqSnZA6S3/2C5xPddHIc1ul3nKjy0sbXzpTDmfEDp7e1Fap/hgjcbSuMIkxFqqfF
ax4zBHRUUuhcyOCMXOCME01J4JsgL33zUrX9jZOM9xmqRM5hjfmhbVfe57ZvbevEeS6RYUWDGTfy
mqrOhxOHPNQvoXe1hzZ2wKhfZDuTVSDu6tz3vEMOUPEgCrPPBnq3Kz5OW8v24LXoy5L2+qrP/Wef
6xfUrdaOecatKzkPB36Q/ulGjzG/qaBJXVtwi5cviH11PP+eF9ffpfkiqe9jxQMw6eIzN3bzBkeM
qqwUJDGW02cyZO4lk4C2N4g5i8MYM0otSPalgAP2yTY3Z/dD37OXjPEUaa+vb3vFBKI3/fvMUeig
fedtWqs9Vv0Rha4vcEbYKckTAF6l/RGWebNtA/pn5FcyNgT7KYp3AkH49UE0xtkjsK4HXYFup/n4
5hYjrjiBz7faZl354vW4aZiXhkACKG598h1btMnnpWfhL5a8OoAyns/anom3oZJ+ntoRc3Iigo6u
eELSuIf5izTfiXotn9opasL1IlCKMyCdw01dVPeJS0a5Z5/conX7bTWbE571lglo8DlWpnxmoMJl
5wpuX28uNszJ1c9/Mk3aoeV8xcnzbahvI4bI6C4ScfZADLE8AT4sM7vazAb9g2+HNBC5smxiDrXz
tT8Sx8P7jEmlNssto5/TVY71XpoZXSEtaDfuH0TN2k4i2VGh+nuyjMvUDfYlj6NJ9cFKgzEKMAxt
2j5dv2Pwv3u+vnPYZd4mb8FParkQmeYwTvEYV9wYdyrfVNkfyn5iSZXO/eJZR/yJTMMMUdfcxP0S
VjTar5Vga8M73nhazLfMldK7tqPV4Fb2MemqDZyQd6PX7uwUmXCjohnPre7qbRN6jb+1Zw9UDs6n
306enCGD/NaC09uYsC/5c3dlHWAKvcQNWn7IaZH27XgDVJeDBDjzrfDzaZubxb3P+7b5HVo5gqVe
T79qHHAXFWAzUnzXceQnjLM3tNfKPeCwFEGH5w6XcmEnZqe/W1LTomkPCnQDXZgfaG9lpxIz9alS
qWG8jwtJQTDDUUHZj9Yov7SDrH9LVd9k3kJpj7FzC3TukiVJv41pW92VCVWTnukBZzDnP2MmtfS8
Bu9Nc1RFl+JP5xld2g2egNsu64oPj2UHIVN1l6CdYvBiid8Dz+2RNeh1TArzR6ol3gHTGzahBe6k
g2nwVjgL0UszCLjANa+YESjzF+KLsw4VZR8SIUgX8NAuSIC9VPiPUnNw8gA/b+HJlTf0DksmbvxR
SFRhwmduh0fugxf9rWiS7yar32O2PqJokAu+VF3OMiXUnsHfk6+b5Uxpy4qYfPpMWx/mys53vShP
qZ9TmV4DxS29Ae7zrUvGAdCggBAnxXo/lXWNx8RPblBtLi1C3WRFEYCaFceWeqGTF25HE9+oTKV7
pnjDxnLRjLSqQ9TnNT86vDwHiJ/hljjd5BkCKu351smhwQxKutEoY2tL6IlHCQuVwt9WTKOtqHRl
cpl6uW6Kpq5/Ot0oH2q6HDuEQDc2DaKbIF3N2WVwukN72u2KsKj3gJy7u9nt5d2iOliojA6ZaGOW
0IT2zt3inxPf/zOIAqhUS4Umx5yRMtEzSbw8FgEOTBJwgu3UoSjr0DoAOOYrBmkHODJU+EVpTMPH
y6yVx3vhCG5GQ0pLkyTqNCP1fkqJA3qSqR8rRnoO05p8afC2OVa2b5YGh8laeHN/ZPw98+Xro2qy
nigySfeRvVPWpypAKTrnKaFhSVdbe5UEW/TqS7bPkjj4yOO6PSY+JosZ1Tt6vVxs/CD7uXjTbwIR
xEulphyD/TqHXwPmMnfnlXl258r1A8DIU5Uv6q3MiUHngPjDk621Y5aoH5I+ploCfBt7eI5AECpY
kh99AqF46DDsyxy0pQP3cPSHk5o6Dt28GuSCuNNOcviMEc4jZ8OF7EXh0H47HCDuLagPd5xp1YMF
o+0laMo/GtEhrTF/dqMOxuWp1dV6V0+2W23IQaaiWb1TYOTwVPcTTAFki7R8IFg2ofvd18UxM8i6
q7n69Eb1RNRmcQdR8K7u0vlEkZYAcXRZ5Oba/ZOoaT2apMixn4iLhhBMj9nZFyvjUIq0U8C32dZV
stNVn70MflZ1EV6tFIyX75/7KneDzRrO+sH3GLNFDoLNo2OWyo3cVg1fvmdiuaH48eDG0jbwJI/k
yR+y/HEMZpijGDMYJ2s7nDd1ZmVTtC51+UBiMmZkPVTyW+NNfmezKByMdC2DwKAcT25lANbzFu9X
vy6w8dgaQ3fr7kB1I9CWUm+RHOXpdkEmzmvlFEl97GqbpaSNeRdAR1CKbKRLCeE0abGt8HbOmxJj
NVixYWoeZ9XVl7Sig5rXuFe0UHR7+6Kxdt2s2ZjypuRkGmcSrpCNeF3V3YgbCeFalPtL6e7sdvBe
SpnBfU69BXtLrfU4RWPuon9NEJPP+2LIkoexN69wV9uLdqzfQTnD+FgUjJuxs3ikOVFZD8zYlNqk
zew8A6UTr5D/hz/StvUYydh0vCHpiOq9Nm73JhtRIcYqoBWDNV+vp3ebp5RFL4Mv53qXnALi6jNd
H4Eq6pXpasoRKYE7++THMn7zxHJnSQXU3tMNRjSsUsxV2JPqMAsYQAPcAMzE81zRcasjM5li3BqZ
ilMLJQUrg2/uyMTZVrFo3kYZLJrhtqADposkB5VhJUTSLXP2lMcDvayxHfeQVi8KpdcH5UZ4rFtR
3hHeehewe+zCsZGXruZJFLl4Kdvgti/0xUJ5xpMINs1qn9BUmh1vOE6YSqkf61It/FH2R8ufL0yr
8Ze7NSEadJMTb7C+MlH/zFxDgopF85Xz8+/rUQl1AZMFiNvtjBPFl4ZZ5pgndpTjekaSvuLWWWaV
7lJKn2PueHmLf7g5yhk9hKRLQwRwHdy0DuLOK9qAIGmQtrsqDE/WZHGuCJIg/KnD8L2bk3PbdO3x
6urkjfCKbVpIWO8DHUHw4chlh4oOhEeZjciNES2cl7EmPSK/W0uzA9l7lpUzbvFspxvTYwRVPefP
LFxuvZj5R9w8w95CiuzJao/3tTtiJngGhvSmDD3S0eZwXzLL4o1S+hFpzUubgW1SttTvqa9pY3hr
QaQREZxhk8fc5SpOHiwBtgF1X9W9xP3qI9laQ1yhLbZmRCTZaj2p0QXvX0zpyemm/lF1+Uw9UHgj
z1ezwGyGU7B3ECYQk5efkBuCJnIZJWPpXYLIxy5ybIPGxIfFLugmk5swfeXCw+uEvhaDJdLMkRYA
Or+KRk0l8wjlnOPvWH/MiCwI7KVcYvPTynpD7IVegls19tdBUoLX2UKP40eTcPWelh+/xO/CPZOu
TGygFZAbQuoDYS8NOCBAeBMlvawuJLdX9P48yWdwafFWSM1ZljdeXyXj3iWzOAZ8VR2awO+xQgb2
x4CnVcJqEfVr6ij51hDbdQsErsi2gvbr0fQkLUR9hREOPbf+YRKEc5vMzOKXa6bfgwUhcAg7Njja
ahalYGnK/pNsB3Yeb3LUemDrC0AQcai7DzKionctFv7d0gR6gxYM9vTsZCYHZNfZD0Vu4vQk+zXb
GM3JXAf1iTtnHjsxzT8zO1QJ51qj8YU1cp91DWfGFl/LxZMhjVLHcqtPNFrDA1epJxqxLPVR5UPD
hY6bkxDjoyCyYfNtaANuB+lNl8XQ5ERhljqI9sMQ4UQm022qVzy0TpetR4+flUdDtmrQheknddx5
8PIrHMGgJcypFAYgmoJmn6r9K30Anpsl4f6gk5dHXAb1/eQqbGHAqPBvw7wX0biM1ltsx/ktcEn3
e858/zbM53bPkVD+GdiOLzweG5Df9k0TDEFwFVLd9d2AJlJMw4tvIXULbHidcAHoDuoFPf+szA8a
ylD8mlCKCwvwZhUoU0mijX8Ow8pIc+39/tmy2vgrETni9b4rrOvrTKgJ4TeCn0dI3WJdrMHGicY5
MvgUiDLjs+d4sVWCQ276ZmdVxWg2aCzy9TzO0/jQzYZxVUiWSiSyYt7pfKofFd2MzzTvTklQcpfp
fUVuOrpPSVy5t6mnT8D1/Ufjh9OmmFBlhIyKyM81NvEGbe1yLbMlFB5pOEqAKTbd4i5fFaRxd09a
8HyTMX0nLaoEUphCq/hRVGX+Cdi6g6yELhN9iPujoFXEfaqfBS7k89Cvh9j3ryLAhr0Ala3F8Gp0
zFPggkAQDKTv6JhDBJBkyFrZT2yQYr8o7LqRaDpim3nHdwBegVZeSZ8+h4MdBfQbWuMQs5ozQpmd
GHuIUu+AlsI4aUbipKy2A2dZV8GPvJme8mqRKLo7fZdX4ibLxNaFlrLzjHsKbDQA4/yQW0bTYk2C
h3g2PwM/E7c5c+mNqdSXYEQXlWbx/0y1fA/mqmdD6n6Fy/RSivbNdrMa7hRjBdvUdHyt0kZYrkBJ
6aJVcDwRqDcD74pgq9oVlL+7pnDBZUyZRTPEvYZahBAzWPmfcSFbu7XNVyqdHLQUo/B3W1FTAYV4
rUva/mu/yjsUM+m2a43qItJgOCIvdt/iY6T1jWJ1UVYDha++pnXAmqXRl7X3wF7eM1O5JwQeIzJX
nIz0gJvBF+hN2YM29H7p/tWzTaOwz4ThUOI5P6y1utSOAUeGlxpsDWAX+r3micKQsedUDc6PocNL
Twvqu2ITdW7R8dGstoSAyFU6WfZRt5L57YhkOQsI4upWxXE7i2Pv3LcL839esaNtJRVI/NhmrF47
Di2j3kUwDHDVR0VW5/MVl08Xz+dt43TJCaPrpufMFgFjrx7JANlDz7IrqRDTgQctruhKMb3sX+3A
yjDMmMrhMzT1ybIGdHOEL8sJtqKeONqwmThvPeTmbbPQ9AhcH8Cvst462w5f08Ri7RL0vDzMvCBm
nMyaNstCA7Pz3F2e4F1jKUuYIpEqBQIMjxMOoGgdm+yBpkfOeUnuEvzoI2v8xstGd8/hHYntwN7L
kP7e1U28hR/VbXU8ym3nzITGa/0RAPrZg711MUAGrANhx5rkqvgnu4x7X5Zru1FenLw7s+zeHI/e
uW95ETZhd0NZJW5hh0j4bSUMTAb39CP96slIt99zH+zT2rnxG376+VyPts/MIH4uY/ktZ4KALXUc
/JGmUizLb4Z5JoimwUw3GsfHo0e9y3BKwSOyi/UOCcZN18TxVodBcSIcKOIpSJ56kQ8LN2IY9itc
p/s5GDO9bTES8yqJuP6hpKORMefe/TgMr4VU+bMALYQxeB5L/oaCconSVMXqsR2a7gbbObVagEBt
RBieBM7edfvR35raQ6yg7bbwdwvFVcHAkPirDW2NlLoi71DddMnaPw80T2xcenN+5wrCd6Jqwpge
mbqG6t6Nhg0AhTk066UpEnkTV6pXL5R6TUJDagZPR7rRQKIfZCeLTaByypc2XmzEKUXfswB6BJod
ZjwRRBmRkbMZRRBkXHAzTbTJZ3oCMX6zgKQpe/103B5xorcK5tXVinyHzoGZ3I1tkZd0Ye65EnpE
gMal0TbC+LWQiE3V6raIgHn9drrzCgVex7fuGkRIxVYhdsZt7pgEU2aSlz9IOtMgWerAuRtdxJnW
ImgmTgEguNhJu1fyGGkQQ4kAfh0PyDiTDokACQHOe+M1VXkTJrE4GX+OyRwjGBVdFLqKn4z1jQL+
PSx/Emdy7lsCNYtNXmrOFo0a1vZhRNN+ajATIrxdBGbijNyP5kbYfaePToZmmPrJaj8rBGgzXjJi
FMC1WmiLggZVCOIXDJtEHGGD3HXCZoPrOMx/ah/ZUlT2JWodBwvRqaH5cKWwDiPKAwZhiHUYhYUR
hSs5TWa8ElWDxg/f7AmLCZ1FZt9bBqf1m+ny4aYP4I6wAZUrWgE2iHgPnBIqH47j9h38JO/akk9f
XEVLf5I15jpJC6t2k/zlugoGso5YlWvVbm0Vc+gmqcXoXe+ncIlJZHHza0/U/rIRbLTnLljrkQvk
q44aJNFYRJLJKw9LHszJhaeaYlug8MCsYrfBXVOmbXbsbF+ykASB5Z1xHE7zri1tTkpJhn9j11Ry
cR+zouNw7dIm+CbvcH5JBoe0Dk7XqK7rqW1vF1nL4thAu30aHKcKjmsgDNVoJ7slYvDb/2aF629I
EEEL4Is4Rd+Z+A3j8RInhbIZ80Yjltbv1hFS/RJ4YzSL8exN+3aiONsUkpjJExo4vB7FkBJ5h2Su
2AzZ7GnAyRSwM7X5W+gnMmVVLCePSAqk9RGi7rnhJg0O9kvcHXhDRZdRJdl4RO4mhHY3aOrq8Mi9
Rzy0QpQxB+Yr6MAlmZEpM0Dgur/odaU5U9DK7p+WSfXhjkJ9ZIBal2n6HNszPpB17Er3d5Wz7D6Z
SdMRRcmTNt2vNpRa0oCMrZQpgVqrR4wurND4dQN739tEFe7cbli6TexOTNzAamsOyrIX+v4/aTP/
GyTeP3P4fG6jg9FIIkH2iMvEN4Ec8vevJ8aipNja/0ulqiQCrV5O7kWfWfzj/4Dd/Usy2P+jwPWf
pLD/o2D2/0EZLBMkwd38n4Ww99CK6/FvJxyrQ/O3//23XV93dT/87WSKX9XXf9bH/v1H/V0hq4J/
CzBTIj1F8g6pD/30f3AbbeUR24Cc0kOaes1t+E9ZD3AboZL71IOOskmlBX34d4WsUv+mUH37oeOE
7l+C63+F2+gF/0UgGzoAG7kAXwh2EiXlf0nZbZayoq9ZeD869zoghB/q4UjfdOQT3dZrKHcAyr5T
UF04l/y71S7XfUy3txcgDbQ93g7por44/7C06zUsNnMvMe3J9tEYsgXLJZhPTCP6J1pY1QGXoXsv
stK9L/DDR0zTb8yYpxHIGrNdhyXZwXdaLsMa/y6E8+g3hDiWVftWplRLEo/+1hfJF124BFlAHERh
0DyXS3LCYvpuj85j0yh9hPkEe6IamQ8xKub85jwmRfY51MVHDHcmWgJePjEFL5xlkGJdMxOY+SBs
K1aBsoKzR7hkHwAVXmWb/JBp+VFTjtJ2CU6ytH6lVxXGUHwPtH4JY1B3sL730nK6E8VLFznS/Fy6
hvl919hvZZt/ajt4MYs6Ivi3WJ755bOhXlHWWQy+tXOqxomyK6p6MOR/Un1t45ZoBRum8kbba3UQ
SFP3Q8rVZTZT/nkWr/E17bYo45fBK3BIWRD7K4eb1VYFCOxGbPtQvArsVYdlNFe1jt3v8NL1u0ll
X76FOKgQfG4BJOs+ho+5if2JLqBbPZgVi+TSc/AVZZ1+Af0CkK+r4aiYKnxMDec9UJEpQ/VxeCjG
ImWrbtQ2qa1tYzclBy9EeeHA7AYbtzqH/doB2EbLZsig2NnkgRBqwO/3V9F8kgtiv5FscJ1OJZjv
16LZtyvqRU/oLzrQj6Fvne2JDw257xrnkX5XVvoNWuhbN5PcoFC6od0boEzgFiU+Bj/dDfFJEGRx
1CMx9jwmmmFOIo7J1Dz51PiRaWz3uKx4cYaOnZ5jNKPOmY/Pu0BXdRyvrT9OjXT5gFdem0qSKVKQ
qsNIsFSE2b87Zf2Sk3EAmaQy2vlZ4G6PkpQHLInNYRXTK3aGZeObMd3iKnw0CiUJ8grnkAjvzjKj
e6cb1f6urIqdHGEJjSv1SPXXoOS2H/M6+8I595q1XDc5jOttM1nzD5RGcHaYTJERwV7i4KGCNyOh
ZVv6yMmf4beuH6rOYdzbzlA2Jr5F5qFmGypGV4ixXuI2+7TW5rka+PbrjHuQI38Bfs49rxq6Wyxg
jxZeJpRIsEUIcrsmED6IabwdveLG1na9hX2JUBlYNx6q68C34mFHJYnnanYPisZ7lNU8ui5K5K1l
TckNxtpTWAke7hosu+PrR1wvd3jSqb+W5s2aCYi1RlTnDlz/uqfop/N/nNf6ozXrKwjZIlqEfI3Z
bCNQbsTylkD4ccDeFF2l9jqBP9roisdOEU/bGLKhbB2YF4N87Cowi1+anvUla+lVEjW+K6wOnSqf
vRPDbRIUNyv6oo2/hC9GNg/1yPOEzeUOIrxAi8lvT1PMqWYSVJhJP219yeCodol0bIbbtqiJr0F9
z5FcjpsMN2vUd9fZHeb8j7/WP0o6L1LVtbRItLfpBE9REa+vFhIASM5xfR0nmI3XIvW1bb7jtqCA
VIJXxSv0p5HqUVhIwmQArqIqK4XxEU6V0NgM0Oii/rcEFWVbNJvS4hupOxsgUzLmkm5wzC2pbf4+
qfvitPZoGlGmowBru7fK7t6Y9goKYpb8JWwDEmCqZ5/2XOTQlXrKr19k6V71tbPcWboMtqypr7nH
01Nddcsju4DgYsBDd29Dyk7RxL+Ul36X7tSdCAMhOgSX9+6vn10hpibAyj2Ng/8S52uyA5+Wb/M1
/0QcTZhMXZqtSTjiTgWZ4+nEmb6fHBKFltdYZ9/0yrELxMI+h+N02yIqZyTFK1vA1d7UaXHTLvlN
W/L/s3vehWa6dUiI260d21Kgsg/0mm/dUMpzHwBSEdb62hhOlzTsWa0JkNk40wBBrvK8sNtXgMNa
UsMscP0mW7vbcMh51sBJRtMo9WYegzuncR5pf2YR4uHnsKw+Wiv7kbWEeiUpzwLytmTrD3y1Km6d
yJ5YitwVrg0JtHd2kpCCvFb9s5M3/k72GemjFt+lZDuYB/NWtFN+nuzsq6GxAEmll5tpwNEwYaA5
F6jWj4lU8w5/lv3CER/65wQCtF/V4+Tk4cElpvnkE5ieoK/YTKbhu429F0jFDOSQEkSTxfNiSFpa
x+p5vRqI3fxj5rI2S8J/nLn6M1muY09Z3WTt8mr13h2q+vaQydE/6oDuBH1n5GNJ91auBfk5GXeC
Qc6fEG7ZlpbtiSylD56Dt2rmofaV/xKW4W8OyV8i8OedlCurt2bi7ixr/BTPFW3k5TUpmrfYLFQe
+P5vnYpKHYUQm7Jn/WGnQeJc629LoDNtkeqyCZYfYE9QhHlkPKfJl5Vcbz2p3Btc1ngGK2lF08y4
eSI7XCdco81tHpeYgYm/vM64GjHjjjVNqxIzZY7jsLKTiydS62VawFd3quMS3PyrmJPvhcgkpLhf
+cAq09TpcLSaoj4uDdo5J+XqAoToG2JMgSUpWmdA2eWudX2L95Mvlg0LfXcyXSOBJm6SlX2Hmret
s/ju7Ik9kMAfrnDQn6NjncmscTdhab0MLks5GLwgonrnalCd0dnm2acXm19dy1EysRpUCx1n4dE5
m7rrHUzHejv2CSU6fW0cusqNUUyMtnq1YQJG0B6x+kxNumxVrT9d5+obsIqHBmTYVqBe6pjzU7Ff
9ZHWjPCMutMFDEaOOc52mccvIEcee002bbh2DQ57Xoy19Z1DV6zNXdLb6OmKNL0vwmrGFEDNNZj5
VROV+Yt2PB+mMG/X852hJYYcdapQ/zOtgbqAuZveMGZLlhyJOGjPvEhs6QmhmRIx6kAOgjt4mjem
tH/VyxX5PNYfZU16JOfmQ49UYYcv5usqNKhmlqs8Z/UXgJh3LYN71NdVfXRRXd6K2nf2S9uhCleh
OWA7qqJs5A/Z8Gj6CiJ+pli7rZHJ64SVgkJWPIrMp+0m7Rvt89b03EysiMuGke7DOHF99Cyg6nlw
IDBrsRnQAgGPw+0Wjv7sSpadomTjnXuXbPGF/zPoWc4Sm+F+4afPoyWH/dLxoKIjZIB83V88J/mq
m/wjmZjAj9cjdgon8ZYM4mbDkpVvSZ2nPQQiAg9a8BKkDsdpr4IPtNonpAOERY6H9TPuaAdgN7I+
E8Fmphpop8biRSefej79tRhqABu7JJbnMmXOX43EKda4iDj0vELy7I/TLLFM0HHf6ZGJbegW4R4a
p7uRipFOUrG/XRcWpO8mamck34zSXkBNod+6pl+32lNbLWdysTt2oiybuY050Aca+f3hrxrtXypY
/8cy9P/fYtVXHoj9/2uxehmqX6jUOsrVf/yj/u8K1v/4cf8oWL1raADaUU94Cqw+FeM/ClYX42Yo
HOlS0FKxkkD4d0snVSnnWIfJJn/vw9Wgyv1Hwer8m8cPodPhOC7zCin/lYKVsvifHZ3EJTpXmzH5
iYQnSirqf25xtHXgwUkAUOKODPd7S3ESAKPmudkn5XrDW6wpGpETfYLKCPd55ddbtm7v1pNN84uk
1GVHTNu6Zwdz7zAprPj8OIVXQJ9uFQVqBM39VdEO33V5NeyHrmeNTztOPsjSDuPs6OMKkmnnihjT
QzjVN5BpAeDjCDissqYUMuoRdqy3n+z8l+NXy6lExbfBDzTsy5FtvvSadFv39Pxg4xXH0qeMWBE4
oHNiX86pp0huJZi5aVgX1jq9cCYOtnbo7UmLYyNMOGgYTjkE6GhSydyOfb74tBfnMaDjqrvsq8QD
QVwwGqZrCzYWrypl1bZMuQ/q9d0wiY0MuO8hLG4sAY8P4rI+eDPnXeyNH9B1iEKumffjxW+Q01Gl
oqzJ6YlzCAGP+i2D+KwAFZ199OJH7eaf6UKijEnrZya1tyj3KPA0NbUeqZxpMFwX/uzTv+6kREji
RU25/qYT2UvL8eakS53eBz3OGrBo63KJXdwo3jJyPOZg8ldlS2uRg9PsB4drUkDUqdi+mRvvbshb
ilxvfmjaD9Hz2wABfRQjJQpsdjbDibtw/Ve1V3yABHpGrnyJV4ahsuI/RgJbYrPP2LxH6/df5U1g
i3FDG5BASNY2svd8aFa4WKGqvwwVZanHVgxi7KPlRLHHnD+fsQlrvvsZkeZC5su2BvSxQ1jDyfFq
rpvJeLoVfD0y5Kw0i5R9rSNrq8uz739n70yWI8e27PorZTVHGnpcmKk08L4j6eycZExgJCOIvu8x
0m/o9/QlWmBEZpIeJF2ZM5lk9czqZcYLgg4H7j33nL3XHtsAYT/+jnX0zbaREtku8WyxDLBrPH/4
gQesJSmzb1lgczpCagcoRFN22LnSVSsM/bwfH51OK89sOMETO23q3Wsv3kLYwQhtoJqZlFasXkWU
Vk+KIueX/lDfA0Vaqn4tZgA4EMP4TxkhIpzh8HIiCD7PuuRb6RTXqNCJWAyS65LfNsjZTeV4jysO
42rboTAspHAeqPGTVYffe3BbaD0iaKy6Jk0srew2SQq/TR97HLbHJhZ70sYDYmL3PAoqDuoZ2q7v
ampQwyqXlCdgoeOU0bhPGRSG7HQ00P3zVOZokKpGNEU/ZxxqP6AodSyGxE7Ivhn00V4lUqvqpNGT
llwXPe8Zpr0Xo1fwdoqO0VPEY+cnL0YGsyXywLrrasxDaMoJvBa9Zz7Gqa0MwPvacUsGnAeZhk4K
M8V0FQXc2i5DhTD1dAUHSdWmhLX37s4cmIU1jmHOK3c4aw2emc7g+5TRbC8iy3G5FxViAHw6F74K
6HQoMZfaocO03ygB3dvIFgF7G9NW4bAlh/wAQyMzLyeFj5wJjp+I8u8Bx6D9680x35kWQ5663vcq
tZ8hauUbIpZeHKEvXwtexYKwqFM7uU1u7C2WRU2VtbWZkEMZlbSTbJcbUGPCmakuV8xt+hzjYYg7
CUTSls9QG+urVITyrGFAi75IZcRRet8bvz3r4vCFjOHmEAXUPCrAY9QX1FNw2t1ZaXvxtA2qZFm7
Kn2/CNmxxlgxFO5TocqPQm5gD2pkFSWYuDYclMKFQttqooe0Hsj6w2TTU8MIo2GlTWhtpKCbGfhS
+mW9kW9qpC1oopLsQghtWIkxlrDm5DcXIkt2cZMUT1lKkmHjc95ymhrJN8+NAc17fNk8hs68UnaB
xgq5c7+ScTGDSEf3KQnOdbrvc27S67P/X4L8139qijnCFj4vQa4ZfFRR/6vcKN82yH/93V/1hmL+
oRNsLMumYf/qdf+qNxTlDySxqinjZLN1GA5/1Rv8iY4Xlr8kK0Ij/Aa6xK96w/xDUy2gYoAloFKo
mtD+Sb2hjBOTv2N2pDFzif+jdHlfZhReqzWARSw0ZpvSSJ4d1ZzFqnObKKRoFulUz9KNDT0CoPeb
u/TBCOc9T+XvC1JcvR3d4HprIrXktRlkjRE38TW1jIl88DHrZ09fX0N5X0T9fZHx37+ZD8kuEcbw
qPp1WF+1gz7Tk2rWGiS9uuz43ZMDx6pBil9oA+cWwIFsyLpjnviECqlTH97T8d+/uXpkxkrvIzpd
y0G7TJkZw56kWzXgXo0pLvYyImA+8DhVm0pdvEvi1YnPPRaHH32bR0WjZksISnMJKi/LpCA+sPDX
RoOb22XaIDd7wB1bKzRnBaBFh+bZict+9hAdjeNCxiK5IfJ03dOouSBB9KK6w++RHFLE8ycuwrTo
o492PMCRFE/F6586a9xduMnR9dvtsi8umFnMCNTDy62f+v4+eXrU8Vd48/35uCPsnLy5dWuKJXR5
uo80gRx1Ar1gHxmUm86wZBnmLHJjaMi14mJ+4k5+8gWq4+DzzaXNQeq8QWmrtQ5ZspH3VYvFrXBX
/shZRRedldxRfQtOeuaZyolb+z5o7K+35RV99Oaiwu4kPENDtQ5VxFetPdNkxFCNvrR5ZfTOWTqD
Oop/fp5ZOW1+jK05gtb8fb2jNYe+Qi/ySoh1dp9d+z8wUKOJYr6DWOcMeSxyrn95N4/WmhBEjdBC
LV/bkoVS6ibGx6z19uvjg/Zy5mrTHEggac+38skFTtE+WeLUo9XHaKmYWqcAg7swral/UO6Ts9Q7
83B/iYW3T9bqpsWPGBKBPmuekXbR2z1Pzppy1W1x5j872Ku9OX0JsH7nRj0tDwH8tkdSzSfShLXS
1c7yx/Q8vYrwF8+wji0N40yaczBZFPzryyBYV2ciU+6inEHlHV3AybOY5Cru0JkoV5W2KfWpTT6i
/1BdNVelOIMmOk13yGCtZbkO5v3KWBOv3K+7RTfTp5qz6JfFJsW4s9Bn/TpZQe10ymfvjBzylR9v
qlVxbl8hj8a8ReriTXwlLeqLfI8NNfEvdecpuNN27hLQDS6SbbpCIwwMA//29+gSaIhczJonXWfB
OJc26BO7ZbEkxCrY1qvyX66MnM7fvVhKG9skLvfkQKE4sZAg0b9cWZWDmqIJ9tZ48HS0WdyoE8F/
p/996hkcH+oPlmT1aEmWNHQlIb72NZD2SSYDplFsJpDgttVvHtTWdFRfFN98BSkIy0pTZfvYV5c9
k7Tq5BtufbauHK/QuH/Kgfh0DChkGqQMPW3KbCxH0AVLoPHAhHBRRHdRK2+dmLyE1HA3g2dMJap4
ZHRoTjMFyGGCFhtlUQeIx6OwBs006fpWohBubGw1+RW6tYJoXcLt1GZDEIS/oEif4+ebsSfWBP1i
0JFQh7cSDXqVE0OMWI7mLPzyskHHiXY7cu+sHnGQ3N8GrrKG70bOlAYxv6n7B0B8F2VH/s3I5Y5c
fd8pxhn+mBkA53yhkTIncnKg6G1aVnzuNWidg3jGufs69cqVq5TGpFZicknCfEGkGV583zgn0huw
OFy+7MkV35TqhFrlszJEORIdBLpmR3qeOWvHXwX5vW27T0KSZ51f762MO0gatZldoasXZDkWfOOs
wyc2sU/WdOVoD6s9V26MEDmD4uRPnqbMEqHNfI0SwIEJ7lpb/NQM8LRTa/one6ZytHHpheh8kxjm
dY56n51yRCjykI+7JqDgK6+BhuhfeXnP8u5CxLVOfM7PClhlXITfbF4DHay4cwG/kD6xT8J6kuA5
irA3eUx37CDb6sO2MUiRuTqxqXz2SY92L12Lm1IzimBDppBtb6KyuIVtvRq/1AATKEjHpoj2hsJO
bRJl7W7s9ddX/qQCUo52s15K6rDMzGDTCHtLbgCT0WZb2hKVQL/N+OexDPr6Up/e1aMtLJXbSCAP
UNdpL+89R94I42acOtdueQtXlMqImCdirzHcnSp9xpX4g4XytZp+80V2KJYTxEDKunGqrYS4z2mv
BBjI2MMxqihbn9XQ6S1SiOkA8KuEPXHBX39cVXx28aNVWgdMoUU+JV/XYOmyVw4KDcHmEKRVPFE6
G+9GSnsRlhPdmmqXeOE2BqgQk1WSF+cQW7cD6dhR7jxkWgpAhx5huMS5iOU0mEoVYp0FGdyhtslL
Aqu3/cBShF1/IfHtKQupcqakVE4AKICXYeI0TIU0gvk6VtmVxzfrkFiE0hkV6rhxT72B0deVNmzb
7ElnkEWR6C2bZgnGBNEiaorOWg3FyuoWcjdPab1OJBqfFHRwn3pn24f3mnrexvhx7g39qlZv7O4u
018q/RAn10qzDDUsly8NsKNy3QAhI6hGWQLSkOOl0o2/dOktim6pNCupWXnu2jXWhseIcEGLDHHu
JHNo7kmZumtEz0GkCZCkJ9Iq0LSLsKhvAIMSUBLwsQYGxOHWzvI11PMVxr45HRV4I80irO11A4u/
yc+7PlwPgXaNJXJZ92tZHs51caeZt01KT6vvVxHk4XHyW2X6NoiMhYdl1BMdCCjmsaK/tiF0TUpN
vEiJctWX4lavzpUUJVNk3gBbP0Oe/AzVc2v53ZUC2Ygu0BrowNyLipkbYz2Daq3Y0lzpy+dWEgub
Kicui1kWJI+DbIMJ8b1LX9CgHXrWHP02joLlkCfMirkZ5J8y/RHyTvbCmyC31rjEjegHMQgTvcTy
l9OAfPHdVUEH1J5FTR9PCq0982p07OT/yakxzKOkRW5srnJczRWqiTGWG2r/ptXUtYuBgfjdfU+C
lqDB1GQtk/kxWg4ffbQVmbhUvGKVVEhia21m5wS0eNPBZbvBANSU6XXUJRdBg+UNno6lyGvSRmE/
YMbIx1tzwZnypgrvtBAF+IDyj2E/Y4JxLBG3zxlWDjeRF/aQrS29XkdZeWZG8rwPIOfpFkh1X/zQ
1Y6kyjOoUXAGeWnSENauxVSv6Veq7G9aV7/CqXRG5++6da0ngW4Z3BqZeOrKi6JFbxg7EPZmv89D
Ekxy47KR252KZSfButvK9dKgX6HFykpy0rWBpdexxMr09sB9iSgwtoKEwaAOyUp9kDKH97e79Fzd
nVBuOwGiIT30HxmLkmVCR4BkGk2+Z2WdhJY1Tfy9Yvqn9snPFpqjQkzBmED/r67Xeb8eym4l8obx
OEIdT5BLwXHzJQ6caeVQUpnDBsr+1yuc/kk9IB+VIhaqP90qcQAJjdGy65y5FS943CzSQD7XAFJD
G5zqZTWps3N8Y5M0vgYrPHMp+GTzGjrAFErIlLzOWRaZUzkj+6iqZ1bCAAAjRzpGUFBBKh0ulmEW
iWAaokXXk5syeZBlqp3vfqvCxDaYFunskSHvpbQkB2DaUKKhA5nX+F5a+9JtGMtfhRb5A4QvWTdx
O0y/vgVHJN+/jp3yUUk0eM2A6g3elYYIfDQjRptIvUnkB3YY2NbYD7qa2b5EYAw4pn5fIkyyqVll
+shyf1l3axkzYBtMEhPvfeXPoDjuqNzAqZrzSwAFJzZf+5Pz46jXfVvS0CH0sP3gTIt7be2xCVsS
IAu3XSI+qvQr2T4vQHUCVwCcd1kwnGf8tQ6Taqc61SJurWnhJ3yPe189Axnd8pCp20gGjpBxm70C
n8e0rknljO61isftiSEiwajOsiSoJwTt2sH8KG3E+xiMTSchHSGFOOARnoNwFEh1Is1LYh4ZRaLU
HKEjNzGGdnuYxlrJ4P85il/GIwD5TFO/8uYlttsQQpbSg3rRSX4oZIiejCSqR6n9prgt/pVdZjBW
l/rLSuuJspKRlV6G1TrCbBlc6AjnTLzXSslTKHVTsNa79K7LMOeoYiFQH/lBPs1bwrGCcpHw4wsI
D50TASk3p3b1kFS4q6wbnd0bXJHFolsPxYnHyhi/lQ/qFvmoAJWsxNWg4XBuJmxTWabJIC8j1dz3
ZHUSEsMEcm1gqAkOLpkWefeQe5dG3ExHcUxv1vOhFtOoKm/02l2ICDrIrAx9dMmvhyzI7/21kYOX
RrDlFuiE4E7U4Thzqpn7OEuMxhd2yJCIXDaWvklsquvYcNDQNTPmmzOihKZjYEFL2lpC3nDeDCvS
4aaAZlGlxJvQtlahms+CmH3VAKWYp/PAJ1A5ccHKQ6qgHPn69bM+qZvl47rZKRTQXk4BG+fBKbH8
5+YZm/dWboaJ7lYrplfnuW9fqrX+PZP8m1peehbGLL640I3OtYLoGDO/VIq1zmMe9NLFYKZMSMPb
0tPv1Lhcm241Rz+GuDidIhSZGsl4iG5cziQPZlnsWrfbCikFdqpP5OgR4zCWC5wMLq6eXlqKgAA1
nsY+kS4kIG5Za65dko49YG95Xa8wP+qIICGcT5ounTM9PMvgUvR+hmnQWcYxqjb+fy6bDEXNpQxU
LzjkbTA3xxNzeu0EGVDBUcA2wfIEDDRcgnuYdTjVHOZnX9/m13PPR4/j0SkB4iNDA4ZNG1KWZsIu
qNPLSyJdaVo227666CT+dSSWpObM8hLupgM/A5lTpFT7vLcJbTvVVnydIXz0qxwdIoa+cRhOY2IV
AYojBLtbub8o+1Shncm8LxzqJ5LFdpHV3lB+r7Xhulq7odiilmb9ZcabV5e4GGECDqouYyO866Pb
AUkY7lzWufgproc1bf2Nak9Gcv7aENXVkKbBRkOIp9qr1ljD6ThxYz97fscd/c35xMoAhFdtZEKt
1OmNefcaHa3MnFUKLP5ZE5jbpHIPzCC3abc1NWk2VOjI/uXFj84n4ZAj9QWHsya4Gj+/igJebNPM
foz1euvlKpK4ZkuAByDbam8H0bbga5Xwjp64/icdfvmobIkStCdqgdYRYvQFDsatRl4sc829E9Dj
B+zy2rtqDfIagsPX1/y4YoEr+P5+FyGJmIQUGKTc24SLazMh9uO5fuycRJQmrSdPkLZ8fbFPWjWq
fVQcYKSuxCjHWQdmfmuyNhuEZGXGdxUauiFuYj+bpYY1gxW1l4x+i8F2a3AO+vrqH5/s1eNsgSZP
FMQeqrE2kee3hL4O5E2baP34mBAElyrO6K+v9Nos+P2dVF9rjjdPMW7m3hsqzol5f6G02iwQ8a3M
ZxzvLE7DZfFS5tirlYCtstSgIpFFqVOaBtqpR+njVqRqH+0DSVIVlaYNYh2yW8aqPiOmaKqE9Mq5
n0hIZ1WlkIMlpugLFyG/1olP/tl1jxbGKGqUotV7sR4D1kPrfnx3c+dQqq/xT1uFW28m0qzLwn2e
nrzfn321R2ug7ZMhPMarrzuc1lP6gGVyGIf/WGpU2I/WxFRQXVBygh6u3U0idCii98SBfSOXde/S
j9YKtFb4Sr++DZ+9VUerWDTCbgwUtmvAHI9g+eYlYc++bCxDp6fol7fIebaKY5x63j5eOFT7aOHK
tZgpcpPZ61YNngSjxxjvNei8cb0SmjcnoBP48p3PYfjrD/jJdEm1j5aq0nBdQxI84YCJlr4uz1SS
VrT23nHFzFPLfdvTLM7uc2tJBM2/W6vE0VoVezUYInxPVOzN1h3AIDItq3mDx2VRJNZWZlgJheVf
3lVxtFrVBpLggiSBtUvrb1wwUt7TbtDYvfutWsgTR8cDAofZMJyf1/xHStObNOY//+2dvfE1v+I5
zQhocb3qv38qRn33l0i5+HXh2WP1+O4f5oBcKk5VP4r+6geqsOrPgIzxf/l/+of/8eP1p9z02Y//
+s/ntGZt4ae5fpq81WkQ6ILMk+/sc5XHL1fktefDp3pMEJr+9V9/N0b+9fP+VpoCNEEZqlo6h7fx
hPCn0hQNqjB4/y1LIXDorTVS+4PEGcSfiqIYvylNqXlkHA+6qWv8beufKD+Oe54Ug8hVdX6eigiW
M5lmvd9oiQYGXpj4wy1JTXd6r24wSV8GhcI5LooxSGhbRYzRcdoWKbw1h1T7A73UtSPSQ60ZZ8qo
JwtKen3SmT94V87QQFgEo5a0uDP8Q5gOgCNxOSxMJ4BQFXSILkcVZerS9Ouv+yK8tNvkwEx7beX9
NwFiE+X8TY/4jfMMdE17AK1kj+r7NP0BRIrhTpCBTqjsGy1QriFdz33gkyMSkvNpoSCuNF9Yz4GN
aruOAFChWDepJd2gBr5wYkYEcD5y4EG1kFaEkjzEHIKTlOMA9GfQnyoGFnBNPwq8W8BIEFpVLZMi
PcFUYfgE0cnMZluiFKZN2n9LE5pIXhc+SBSzkyKIYUb3mEqU7ppIGDwPitFMsXbM2obzp6ulB9FC
v89qcTHusOXo/Q/V6koqaZAq5aKNrUOpdO7Uw084p0W30HVnRc4cLcyi1KAQtNduSH8cKvjG7p0X
tWUSrHBXpCZyJrbNve1oItITrPMpmjJOyAa/c0HhHIYlB+VKapYkCF7iNCW7GMc+EbUH/i6dbmGt
ehPsZ0+CWiSQjRkV/1ro1jlKVvIHfc5LIsjzaSzyH0HErw5oMpo2pNRPLB27UTca10kuLWmj5YfA
He5azZn3snRBU3AbBZxRkyG/klr52UiR1olOzyeKqpBcWRZXCpA32Qbfx7Sh7X/Q0937rv8ARIOw
wjL54ZLfRmNogUa0nzgi/jHEhTuTBSkVHKkIYosCXAQRDN+shH0GOfLODjRi07pvRu3uU986jyzJ
BgEgvdReuYzS4dolTQV8QZkhG5T8udHbK520l0lGugNVIAroIL/ChbVSGvmuifJDqHDSsNJDJFeX
zlADDUiulBSkQ5vGB2for1U7crEEDtf+SAuFKzob/CqaRn0A3QrQ1NT0aLY2qnHfiAKIreOsZNqa
hqfvbDA6E6eEO54HxY9Q4Rsu1K3khZeN7cxppk8tMvzQY2zqvPgBdnMVCmUugvhM8cevwBGg9mBI
iaaYWyUsUNEYkD4r2vkjB1jZkQ1OiHPtXGicyaa8Yw/gvZb8epPO6F9UpVw2qrSCkrSSM3ixZMA5
mfytRXAu6NLUbXSJDBwHUotZS6rtm7zVn+1MoX1urLMqfv3VWgrmRJZeQo/YyMhaZxI3R2+VnW57
T71s3BAwse2b2J0Nrb6J5HAF5+KqDLtrOZdWRhCvesFTQWTPE2HqV0Dgv6WteGk4l7c59gkViGo/
fAtScx0Sodgm8Y8OrF1rcOp7s8jvf9bD/5HUMd98Uo3ogLEc+rtM/rU24lvHMs4OYR2PNdHe+QYs
ieE2GXWiTp7dBwq6dZEEszhzn9uO1otlLgYn2blVeR/EcItbc3Hit3h/5Pz5W2CCN2zMBzSyraOi
LUaNlOdFIfNbxNlcA6oxIelmlYM/ctVoB4L0OsjibzF+rqx3NmmBBtv1sbTEP4dzv/bgXzfkZ/TU
X1v50T9+vrP/X2szsWSBipJd+fP9/+wxeuwfcZcUfvS//sf/LMPxn5ZF//j9kVpg9fiUxo9/Wk7K
t7XFXz/771qATd1Q2bdf8+Soh/+sBYw/hKljb2D4jR3E4lz0p+tktJbIwBPsX2gFvv+/XSeaKfMT
LcFJSthC/ye1wPtDgYXnxKQMoRqCkmjjOTkqnXs7LCI1kYtb00FTRDZnrJszzKOzVK5n/OVFGGfL
IO1P6SOOTt0/L2zbisl7ptuaOFbcmbai5lWlVbd49OaFhR8W8qRvh3NptNbK5C5KbQl7amjOkBqS
RUBoLIDOFjwSinJqg+XIGyn1cqN3JjyS+Fsw9HOPzlyiNldBIc+joJ65gHBwtu3b9EmJjSVIiKnp
GpdxFN6k2ZPHgNbM452eDvMyNm+gi53ZJksKqciEFaVIy2n2DN1SC8wHwqG8iaHbN3IFVxhMa8G4
Onjy9Gwpl9G5PTBn1f1HDajnuinEjRvTjC6yB9pDt7pOGwc0deT73z02mtCDE1V0V41ZM8/irET8
ljhvI4vo0P5q/JEgO9YN9g0MbO06LMRFa4P8TlTHWwDRoPFLQG7FzQrJKeHQ0dXSJuBgXQHYmNM4
3yWy89xn+PmTNlklUvDd8+pggQRfX1ptdm87zjzThm9dTz1QepLH1Bi++tDMVaBmr6G7OtYhSysk
8rjxouS0MAE9I5nCLMPIHlAUQ8Go3GScqRM93sERIx2EjDC/nxN0c+rsOrYI3q7KPGpQTBBSG1Qe
Jk4p/vxNEyMv87jugKffYuqZyZ1BXl25sPMenZFB6nMdTDSzvQAWe9OY7tazo7kOZxyg4LnPxotM
/jqrrEXedyNtsrx3o+4QAd2o0mzpScaKMQo5QM7cU4CC+voKU8klVpqlj5e250Q7iVP0ema+T53u
EJdUfx5fe2DukIXcKwTYa2Rm1zSbczBtUosgf/x2YIrM6U1CzxrxIUp9JRvjA074lO8KwrS8ZhpF
nMM9NJcgFmDyT8LI2OUlG3Yjxd/akfRRA+MZnQ91nz1ERrEhW4iQW2MFovzSNuN9rFo7CIcXrtZd
ZHl+DZeKbFaJrFj91vNpfdvqbVO4C4V6pHfivcVr0nn6eagWCzygZ437jEx8Zsbx3s34XcFfRlgu
c4UnRKkWWhSvRVJveEB33uBs3iypH+228vFGN36xikYsIgwmXcNP9/6LbcKiiJPWLG8L2b7JTPsm
IBSTbjXB2njaZdxOrYK/pDPmWRWQpsscrkivnGaZ6qR5G90FqPBlkQc7H0e4nLoLQL0YXNWzzIjg
72V7KJE3el/P/MjaZQOqAzKT5IjZkqR02yLP18YId8DbFXcJ0ejNtLLaeZlVdw4rYenEUyCky4T3
LbD6rR/iPYaH7EQE2nfBDBznk4M/v21MBgxeQJO2PRQimGW1xm+EEsOP4SgSMFJVC0rsJbFSC5VK
H+wDENWGyhz4Rzfeeuy1TbLqjfoss5tpl5m8w+HcYhVKqwSdWnnmas1FrDFiYJIWWx2n/oHDAtEP
SnsW2+oSXMUwrRR4DQVawzqgywIDMj+AXrtw2myVht9tYWF949zQWRNZPBcqH0HFp1UUm7rMVoyB
98FoYOM4tc40Vn5H2n/9jR9JZF8Xfmp7bJNsN5RXY3rm2zeZ2ik2QfqVt9xrQr9ZUlxj6fbGtNST
VU6P0m4N4obdSyxGyFzsuRRkywqIstRxG3k4kB88YN2a27qfkfOVrjIciRTZi0LXV46pw7MIz0VM
vlFa35UC7a2m3eaO/zy+JSrvLYfGRUEKgNPbawKNzgtI619/SAqJ31YrjRM+3g98GiZb9LvPqEdq
bpnhUN16gQULkGu2ak3QbUtwtROcWBuVj9ZGTTcMTKqgmPCqvr9aA5eX0Du2Uj2tNnjMFtbEmmmc
xy13W+VET1kwZRtjByhy2hFuINe4w5TG8Tg8JPMTn/z4faa1MH5goeBvkWlvHPXFNIO5r9Y27W3L
QWgI8rVk07wfN9U8MREHmZg/qTIifVlY+qrJslVbEQRkGIuY90kO65mZmudBpZ1X+MxZrzdebe1S
jGId2dBB4m5zVlS1SdapXYMFTveGau99o7jTB3eLMQz1hnobS82VWfExk76+i+vgXMPlX0TariCd
yg3c73GcLxvmYaKvzwDlzrTQ/1Gya6tmd1EGXIQSKBbJNQ5GiDEuiX29lROw7fQHhf8NEPTswYW/
RJQyUSER67wq3ZSyues0b5sRyXXiSx6fmLf7H20aVRcaDmV57A4dax4zxcH863FbTUlb0dReapHz
86v7f7zSV0eX9+dV/g3k/ce31fvr//5n5S7h+/6DuF7V0qE3sVyNTdefpTt/ZOMY120ik3ABWK9/
9Kt2lxQYZyYjknGB+4lA+6t4h/v+h2JCJqOVxzBdZ770T6r3oyqa1DL8ZQYFPJunYeq/NfKs0A8M
j83xthOpvSP4sLkfmc5XRtQ1K0QVyY3uw7xEfWWnKx22xRr0QjG1cpvlUXcLd+Ip7CJv7uAHm/r7
1Y9fysS3xqLKAE8eV4GjJSDuMtl1fam6dWSvIG10tNLAI9w3famy+eX1ieu9fzd+XY9vgjoCNxuR
ze/XP6/RW2ZcbnPrlkk9j1qs5nFQnpppvz8p/byKwpRQ5wOJ0aF/dBUnCxUn8RpmZ+pAequHmqk0
e+2KT0TqayCqXUzxPKtgY03hK9cnNs7frk/L0hRYBiHraWwuxvvr+2RJlo5NB1YypH5Vqqp03+ek
AYtY1HDZ5IrA3rjeq3kqX+IhPzlEG+/i3ysQn1+otEM0QaoUbWj7WMzBZLkkY0fpDkkFHxsdF8nk
aif2mlwp5wxKm1ltBCpT4rI7Dzr9vg7pnX79YP32RQvVGJc/mufC4tw0/vmbQ0BShdJQRm51KFTV
gR6jAnUpLPPEVcYbefRBX4/elsrLBXLy6EZ3XdDmitdVh9wEfacCb6Gyq41lQbjXiUv9/v5y9Kb6
RcsAUWgME3//iYasaRUAJP2BjGRj5nac0WAaKtdyKOwN7UIP9mvmKfd2Jd2bLRKTKEFa7EuJf4ei
j5gtH0HriZp8fJDff37bZuNWACeaJvXZUTmhW1CiY6DVBxQN32rbABfhJKugMy47GIqcsLXp11/r
7zfc5u01Ro4ki6J+3HFTxaA3Zhb1xDgHyHlgRs5ctbUmXuyf8gz8dikbW63C46sKQV63ffQEUQ31
xGClmLzrOJvEvm4BCWi8OUgw9cSnej/+5X3hUiAu8fDibmfWMq6Sbx/WLA8yz2nrA0C6eNFZtrRx
anD7TmEYV2lvynPFKlBpp7E2/4f3c7wytQK9FeprWJvvrxxUJOjqYcFBFQ/wSqlqaWaWabTQjd47
canflnouRdK9ZYx1/Vh+vr9U58K5t+FDHBzd2ZGgfk8OKn1lyyeBt9Sevv5cvz2YXIxN0+Q9YX/l
pr6/GCoQK2oapz6EXcY4HcooJ/zAKlfgDbPd4Esx9kyRzv7xVRVD0djqWb2Zyx19j8UwhH1iefJh
CGPnCZLTs+YDxdB8muZSzTjH6iXt5etrjrft3StIVWHwBVqgZVShMe579+zwW+hNY+cyEV9uM7Vb
hxQTfsDqH19FVVnkdOaQdCCPx+bQj2zBsGc4mKVnz2mooGrXOmfx9VWOZGmvLwL3zZBZvE2Sj4yj
Nc5hsEQAfWMegkycUYsTYjVKibN95Nc7hhaK9lBZBjAudN+HDvhVIPerjjgY2NWoJw9f/zofrABj
jWDwUlK/Ubi9v7U5hzEpSmPzIEY0iQ/FKu1m8Nr+zacGVDySZzUL9MjRp+5Dqx2avjIPnodpbt0S
3bElo/W61efaJTdBXefPWMDc7yDIHPvE2vPRh3x78aM3JVWsyI6L0jwk9ple7yzr3PW2//Q+wkJS
2CY0utpsXkeXAPdGhACDpDutI/gxGop4EYdAyjFjhCee09/fex5SXnwqSgVkgXm0yPDk56HjVvah
r3qMCLSEYtUu6VKTCmxIyYxzfDr5+tONh4SjN1AFwQRomseEGv6V1fRm9VYssvIAbNoHAUAvHNsM
1Q+3JcoGPqgVQEhJ1bKYmOmQb9ooipdZBRYMRi1hPIyBA2ua5rr+wEnbjiaKY3qgcyQ9+R4bSUb8
S6UMZAKBLoL2S45etfQMuh0Tgi2idiq0qt/qWU6ISW0m/USYIEF7PAQzKIkpuFc/58Ep9cqBL9h4
9ougyXRq1ft9BeLza1ScNOVU9syje26QYeAOKA8PCcP/eYZkdFpkZXti+/itpoW2xULOccHmKAMk
4/3LSB65Wqii5Jt1WEhDZ8SzOtWYWaPafrv2cr2vmEDKwz5wwjCfK2UUn5D/mb990a+Yak2l0FHI
7z46rJCYapWdjyzIaFUkW/gSZiqompXUpsk89MLoxMLw+41FjCtTyIO7VWVjnEG9LQtSfQBSX1Th
QS4QIVsDKlfAP+Hs6+f39xvLVfjxJidM2vHy0dupdgrdSbUMyRe1NeLVtcxAP00cctg2xp7kpQKY
HVZRDbTrpHfd7MTq8OH1x4OpYPFjxHT0KQnG0aPBSsKDrRv+eVY1D1KeqFs/peIxY7J2YS0w89FS
6T73yIj4+tMfCcHGLYePbwjmZBpXB5v2/iYDahYS0TnBIfL0SStLS/baYmu5cj7vtD67CTwXM0Pv
BLsajBl82iFa5b2in3i2PviuBQdhJDuCfRZky/tfQ3UQEGcS34JiCTK6/Yp8wzotl19/2g+vosnU
z5bFenWsmiVo2Cb9mScqpZmMVqfrNpkcqLt/cRUWXwAQdOuNV9vomwUxQqOSGCIMD2YlKZO29TIc
BFZ54ptTP/owBguvKZMrTrl3tD3XTlM5TSMHh14KCTsJ0/JMMtD3lG5pEAUZ7wcPPDbYRd2+I7/B
O4tiO741Y8Qlsk3yQjpycbXEebGsrnmx5Jr46q610H+CC+tflFBSl3qn0f43EI7NIz808OKhNXFI
Q89O7CIfvAVUqfQfx08znt2Pvv/OtYVGI/5AFk20rC3edaLuYZZJWP/r/83deTXXjSVb+hedGnjz
Mg/wOI6eovSCoAzhvcevvx+oqi5Jt7sram7cmDsTFR1NkccAG7kzc2fmWmuVFBsAx+eyku4a5H/+
wgX8MsjwvgkgSYNOkCySp/brOQ7K4SJtOIQ/V0WnuqwdHLYHlG06gbZOjqiYv8qARud2FLxWndUr
vATr/RIJqRfnqAf+fftRqaJphFMJON4va6ExiWLOZZU9mwVixchY1d6cKNVf7IX9U35OnAknJArv
30OR7ZfEeTJ3Rv4JZqHNmHM7QvvVS824hIav3MKtVpe/+L5/ssg0rmBSMgSZUj9lkZ8fsabLHeba
9c/mPH1sdBWgYwISaRY1wH6LrL2Iw/QyKejTT/WM4tq40ycIU3+Suzr/i2j6C3SbMxhnMdIxck6D
siXzKz9fDETyEJOt1fAcK5LYMrM29EdOTaUbm33iY/X9BxYORUMEzWOrSeJnEKnCXxj9L3Pm36+C
WM4EDaUaDr+/POn2wHPOZX3Y6wcG6j/t8IFcNQazWY8uwM3WKqv44Cv0/UB55sXnYZTXx+ggfUP1
8rZeh/tV7cy/qJ79gkHaYwEVLAq22CBcrYz1/7w2IuNEVQkg5kUn2p/jscletL4fZgvuelgLOh1V
1H3aDr6YdV7VnT29fdHaFR1PMdvgGV4Lubi21Rh9SsRBgMBCL9SLpicA4KZ56hUGF1EhRiJtEh9L
hca6dViT+gZxpwIlu8IUXqTYhNZvG+bqsTVhLregRi5u4TgU76i9lRnFnFR5lPpGhjCeWYwDmlRx
+ylOi+RLTUR9LMqaofx269ExXzizrWjAbdkAxXfU3k9oZH6qUJB7XqH3QT0W+jjguHKUZLaoZcmr
JOwihkaSm8BVtOrS1V38ZSrliqikSvVnGeHYx1pM5K+DfpBRbshL6bM8GbBl0fFQPovIlN8pm4AU
RFOpMbxBjUAyu2FL53SQky8NEnQlslGj+Syr40bfxDS7x0OPjgEFWZTTbWQhDwmE5k32UajK6Ps5
4b+hgfFvhV727/txFOr37/+/Oa6sU0qn9/ODx92v5vdR5+tryajzIzl+dzh/64dvP7Yz/vHO34eR
JP03ilIMlFH+ogWxz5X9PoxEZ0JQgHK/89FRO+JM+UdDw4B4jl4tW1rScTHEkz8bGuZOV0etgi4I
anK43L81jsTnsQ//9OAESbAR70o/FPO5SO2XI0E2a42KkTUnQVAgqI+l1fTWGNWQ5QBja9Yw6po2
cEk3mZG7ka50uPUu+SBEm0xre+xNr6oNAU70KEG8BZSlmUvR23RYc4DuWoJmaFMVyK0myHvbjPQk
t0PWRcdUm+EzFToJbn+z2i7VWI8IX+E3b2tdB0FZ6doXLYvK63gYJbtUlNzFARcI0HX2PCSjVShK
d6fKBVp/S/qlm0f2ujpCtV6Zcv3K6SJ6i7B8Xt2YEHu2cl1CsaXF/AbUXNS5QH8RQV837WuKb/32
fi19pKO13MkqtNUQdDR2kaA7vKr8tCxTelfr7eGRirsQMmKS86nGKCtuFI+QMnRlXMMYkG4XfdDr
87ZnRNzhBEn9KHJz9QQrZQnrz4vcQIEr0AoHenRAJvTAuM22D+1esinrD7aS5SuK56192HQptipY
Qu63vNPOcT+Uj0MpNR9TtY4+iou4QG8Olz86n9pWqbekwNvFUCCiNzMRUJ8SK5nFIXh04eWD+hIJ
TkZcU6R6m3o5ZukIU8BUVe0HUaojmIik6HFY9BIqP+BawQocjdHhiSp5JLT5vTrNuWzBdao8I8ab
3M65VEAm1sljw2gyOpVNaSBb3wh60Dc86WSZ+kdRjA4fpiiHkmbrzTCf4sqlryKHgllC+9svki0x
k9zguD+pwMK+pmumSszNyv3NokGLQRbwkWxguS5zsjGmosw3egUhLy7vAPuHUd4qAvoyRr4D2YRZ
+qgIYn7LyTL6OI+5PFraCtlwzPCUQ6CCVTx65zKYPMiXkuuSZsZlq6b6ZYkHgdNRsj6lgJpvhYlm
QGfwEiVX8udpY5R6jIQDOiD7fC/D3i765gcmQkrJhqjc8JVi7cI22yZ7PWi5ay7d9EQT/SbNmt5Z
mTZx03qRX5OdEr5IogGGRIT1gr5nP1QoI4NdzoXBFqOy+YhwBFN50Gld1EaMb8t8jD9tMJb4807H
Lw3sTYDD0LZsXX5hNCm/yFAH3xUiI0NripaGuA2pryQgtwdVZrxIG9VTjNKJ35ewkRVmAuI+qwRn
Lvi8adarBy2qG2+VRthoRr27Ja06ICONmsaudmHubKrIMq0XWVrLt52G/6oNa3KJGMv4GiE/62s5
/PI9aqZBmqf5pVhzZh9WWXku1lQnbh20wpuLIc7suOgmRknibmydUuhq+E1oYjEAjoRjNEE9lc+A
51GYjWU0H3Mw7YYUXTiS6JA0K0wtiJB3pIx4Hw+LaCDCMeYPUaTUJ0lV1x1PsOSPdA3rl3iFAT8Z
E+luKOf+1GkwoaxyFR+hjGye6i7KoA2J5uE4dtsYIkZ7uOSy0F/UNB2pBRfiuV0GoFR9p2zIuUjt
7bgV47nRt+q+zSdwZYg3BDF+JixRE/GWBl4aVWi1VxUNw6OWxNET51/RjlUld6qmnP+iVPfL+e3d
fROqTJGTm76XzIkiP5Y3EIsgg0LT6qSIcfFcKzE8vExTarBMjyhsDGJ0oqyr2ROF4qCuxOmloefq
6+swvqhZOkNYPEx+BFTtAxyT12ZGxb47aNJDSdntReiz/CQzBORlVbOFi9rC6aA3DGmZZW3+RW6v
aHu+/GcsMjSmYhmrIYdlbpe2r7IfVn8485LvMykjN81pBF3xwagUvGYKv+/bsm3jp2Rfw65vl9LS
3ld3X+d1X3GU20Uv2Z9CQxGWdp3Ek9kO1b1UQGGtLCBK8yUTbhfC0mWSYcK21lYU4C9WU3QF9scu
reDMDzAwH5V1ygur2Q1k202l341m3M0n3Q0p2U0Kpsz6pd3NjCFkLI7x0Po07mYYrxgkDmw89uIw
X+AZytA1wXCbNDlcViFiemUAopgO+i1T71kDqXOufDVbCccsNThE4OVOtYhoAmuo07fletG2QXBp
hycOLBFzH4Xo5kJDGIcqRM7s6DhLw1HQb0wGSKtThd8Hs+JUWnFKhE95esq21wP5aUxcaaw2u8/k
lw5w+NC8oXZzWD7FRFNtkG2o2+3yUib3VfdaLU+tXLlLGUr1TbZ8Rh/NIh9HZtVqkAhdOWdBgGGK
Tjyc0g/mxAgbs1YE1QaCwnOVpS40Eq9MClN1A17UeYP+SEPVHdIbFT1KoSR2jhPi0G4a2SjEhHnp
JYVDzQp15vv4c4MwDEUDWJRmOu7etH08FB+Q7FWE27xSrQaGtdKLzC+GFKyfdUxmTm9G0zPWC+q5
kAKVVrHL7rapJ7PGhWy6gDyM5ANqcwDJY7un8KuCijUqRCWQRAlTpWHKSJCeqmq6ltNiZbN6nFqa
CBAJ7CQ1cZXbaM1CHXWvJgykwkieaLu0Z6ebCtRohwEVy1w6OMM8C0FjJJTqEbZ3wUawdIZ4Puw6
shmaxT7JiUg6UDGepkqzJaHpsm7Ktew2b8iZFBHWFSKuankx1ek8FpvTk2sNcYzAB4ZupMrFhNIq
U0tPTfd54Y+azFRUKslv2zy/CJX0pVgFh6znq7SZKTzZj8yIuGNXPaHSFixtf5oBMJZDfZybUTXg
knoRx2Cp6muhdHi7VLjh9B1buJuHVhkDXaqCpXxAnQ71ZUX5vI1wS67zEak6SEU57kAuOkLuCN2e
yZT20q1ndZsriCalBDZGae3crUxVfDlTuGoLa5ZRpiAoM9kdlKS/CkZE7X0AbrRehXrxszg+Z5v5
OUdhYa4AP42oeM1iMdpQDiJeXOkPxQiBF6yX5XHRX/uax6LYq/FZ1h+hupSYoTfkcz17U/allhk9
BXimIy62ZrNbZRdJspBLYhovcVeV8lAZ33AoK4H+5HoH1ywAcREAq18cPmwNiVm7OsNYwUd+19Qe
VsYxLJS6j8D1ImSJKuUDOr3egfYACu298JGjWtsaJLPlSY8eVBm+ThpQueSU/TGlkTro+xhmO01w
PndWS5Wqga0nBhgfn1L5Y7LednA2f0gkw47hIyjizhPSMBbIP3Z+l5Fdwk7JmN4cPmymu2gyvC6D
NYg3BiLqY6vZevdVjyG4vchPq3gLabrVvXbI+6jZV6jdtm+M9Npiaw9LY1fTuZccSbotJMTh2is7
kMZkUJvoFp6k9GZC9kWeH7qxgqRNDKTs3ijzsywUzrjMdibD7gk3wi5S1c0XNEzdTXVIRBS4hlRh
hGes8+Q50HU3WpdQHmpr0pGikLzVFL2O7HNre1eXPzTFVVFLXxjfhq3mj7Cw1p9iIAgb6LN6hr8W
Oiua8Fxv7xrDHX1jh2btOYZ2NkXW3miPRnwlUQfuXHxO4ke1uzWhZM7El66DFp6i/KF8a4rNTgry
3iyUisodphENuvxZ7jgqT27aLI5YJHcjHGkpXD5fY43uEqIZu+CFGFTmVYFMtHis4Iwqm6CL93RF
tBKj+SAwBw7qcUiZOyclh7Jt1jZL1s/68hFKagvS/3AVjIDxLVeMgzmdLWV+U3IRolSvEcKhal0p
eW2zT8wVDejd/3A0vf0eQn8CWf0yBfweWjnnKTpzGAwUkV7/HFpBQDaxLNbFaakjDCnrZjSaGUEq
0MluRdUCz7s24B2G6qZT1pJigy5MnyAVNclnFk4ecnkZhMN6hJWJ5KKOCvSkkEPPn1EwNv3De1IA
sX51QsVvCxG2Kzyh17KTUK7sO9o+oBNFyjNj2gVD1SvHZBZmRx51IBeo7PrdhPp8bRbTiRrq6uRx
doePfm7KFBvZs+IEyp558FIdZsaRXkayHlfhvilOaZ+GRhpxBCkHS86/6fXnunFr2c2n9qnONweh
cd0ZCRJHWoU7saDAvoqCCEZ/yjpTIJerN0lJUDQJiL5t8EuNjg2tg22+CjmN1q151Cn+xAz9C5dD
OV40uGmA0covWXd3mI2wTDpLQSoe1J0jGpehvI/X8sTh9hvFQFN+LqQY/CGD8mozujmnRJOGdPI4
gnhpT/msXyH+oIo+WUrPWBcFH22TmXYotlAzQaBM1dPA09HRhXCH9WhEYCX6r1tKOD7crsprmQxh
rUZ3lf7EiSexNdGVNpgkJw3KnC4oBdMZ2+G0GfqDCLy12JAPS3pLyx7p9FrTRomtbk4yzHztm7Y9
62tv5yaKKaiGo6L+lwXLvQ3zU5rHrBNVDbqdJlDt/4SB2gS1o0LeTqdMn0kdNgF9tYJp6fETudB2
yemF+lu1pO7cxw0RH7SEVHeCFzNl871o/7dKWP8VqP2Ppav/7X+r99pQ/ytq/39ggctkggi45Q9e
5D8VuB6+Vflr/ocqcf+/nBT1s3EAg3c3Vl9f6x+rXv/4uD+qXog4ATNhelr/A3T/R9VL/u19ZF5T
JDom72iE36tekvobM03CXlTnL4w6cHW/Q/D4E11NLI2JSAPhYSYS/qAq+N35fUdQ/nNSdPBuPxkg
2T8zOAbA0t0wfzhfkJMoejpl8iUL01N77K+wUAWy1cAyaRkX6bj/U7kaV83V4ZHyehuo9lF8YHBF
vInu0uvkRW51gSMpiNzFK93shvPTUbI7pz9m5/y1CPdgaVrEviaEneKUubGzeJotepGdO5Kjudpx
CnN3ChR75GcmYfzGye+jI9J+/nJK7NVug/bUu7SqXOiGnCQ8BMRLB0KnoAsRnPIEXzm2fu5nzuoe
vDrQjs1DfJQd0cmvvZ8u1ngRnSZsvMZjxv8aI7VoiR5zsoHiHC47QVpqGef8ogftVTrqN5rfXtdL
4mih4mzH4pqGU9B4ZQB02wMcH4xH41jfRbeHa/GQH81rfSmDducjd1Nb5D5hTXMPF9XXbaiv4bTU
rfKCTh+MW5BwkfY8RbeUbKzlMyTmIcSEbsbHyl5vfQvd3om8x9QybdHXnNSV3OhNs1lXrwm098tQ
XDHgE5zWB+EdKFYd9p4r3Ebn5Zj6tQ+4y2YmNRj9ykk8FODDzUUy8DQ6ot8F2sfuBJmYJ9uaIx/z
s+7Onu7noejPt1Uw8a75vrxLvM0378bU6kOo4+8QZbVzvzxSgMh9WAXsyl+dyUYOz8qOyTE7Gp78
Jh7zW7SGvpifyJS4jt7prPHRju3ZIa20J1c99ufZ027qUPEia3JzvwkEr3SSgOmgu+hmPa9O6wie
4JDRWK2j3WT3wrn8uj2TTJFvMIVGktqSVF0Fp3PVKyqklz7MH5qnym3D5U3wBlsNdafkQ9Lb5DT5
UpD5Kszygyu6uZddlIvqFH4EveHocGRLH/RbPez4Ngq6vmwjFJbfVsfUgQPJTx3hA7LSRxDeH2BY
cSAI5GINd/iS8vPqCIFyX57kcAwIXKtoG1flXrzFEv3ITb3CbdknAr/7Op6KJ/E25UTGfJmV3cHE
6nPE1o6Kf/DSm/whu2Rn6VictUt9Mu6zi84O6M5ZmByro3Lq/2IsAtW4f7HVfylrz/Uo1Vrdihdk
Tl2IFRdvcBoHDttgtHSr4Ro65+0NWL6nsyuLsAk3R3HhVLUH5/AIU5rVu+UrJU67sMnrncGbXSKi
nVvPqZN6ozXb1C3RTLXSQHS6kB3m5YEY6IOVfUld3cWKbFS0bdGRPd3jcM/zlrHy4aTEx9LPbQgw
7cFCosgp/SWo79QT1KouAip+7Kd++g0xxUI/qqhff9s+l09TMJxgs3syaEUFqb/eNAFQLeRJ7el0
f7B1+/CsOB2/G4LoY+JpYXFSQlqyTv1kfIwvUihe4/RsYEsX7QaDDONQetzu1XvoRrzpqF9KPYjD
6Rifi9N2jbzeU25UX65vDV4dWbGNluhl8dEWxbyXfT94k21YIr9/oxhvv34srC/IFrgonVnk/k7v
CsfBka2vbxnvnx32JK+NbOjn7dUqHT7J7UP1OJ+zYPIzHKtxbYMBOQTVm+C4tURndjnx2alXKdYa
mNjj4RR/wOKcxn7VLCFM7c1G04KL+4oPPys+D+VyOFXnzSONcmHCdceTeVvYKv/Kr5yuPcM17hXd
KnwkKjA9yVcdSgkOAjJu4VY2HBnh4WY97t9bXNbP8Y3GNE9lIZZlZ27tJS5bIGyD2lV8Ujp3cXIL
tV2nuw526qAp5nbObCu2eEJ71EbX3su92ZqtDnmHkVDTuwertEbrLSYiTA5e31qcKlQdRrAh+ggz
XtUGwn0bZDCz6h9jp8P80peOTwc0FR6IQAfMOOPW4Ip1ons9hErXkvxD0PAhybF5ip3R/iHw/7Pj
gyL8PCfyZ8j8pd8+62kO8sQQLq2rXTZCGTylPrrUThuUwBp5Jp2zeZ1j2NwBSzna+jnhSQDtZHFm
fntwHuAV9UZX5ceU1XhG+tVb3dL6WtmVPVq1ldiRP7GSusOZ+7gG42lkGyKG5u1blmOVszifDF/z
J4/QjEJH5sGqRVTs3c4rZms3mz1I8gcHHTQbjUB34t2azxkzNI4RjqrzDFx55BZsYeHTeCzC/QP7
QMPGBLu8Ll7LTwlOs3V7/hvdDipLH/kPy7D3X2FBr7s99wF0WvwbCtQwv4dcI2zh/zYxCSZd/Cyc
7YWb3T+c+bkww1gG5/uNZCQKwJ1xBoljOIWzYZUcRH3lAhObrVvt88jdSZiPxs1gWlcWjSAue3gv
7py94dWv2SOfz7rSQ7cjV3MFf/Boi7iiU7op/2k2WcWRz2O5sanDbfEErYnbcknrG4/FZpDIXj8z
FxE/ROCRnvpTi+1QFnDgpLWRVbO1sOQ508zGdy5exeM0MVPTQ6xCRKwEbTWfDhG5CobuCO7krGyc
1d61U/a/7WsGuTAPM/agjgnA5RMYUaRjIyBLwW5k04XMknu7KdeuyftEp+ZLKu6BlrZ6Fq3CiZwo
3G9nT5UGbzytAZ6Ap7diLSwQrzhYu+khXsjiVeH2Ylzm48py9Fy1wbMnn/AjvzknYX9sd0N1NP9w
sz9p3VkD9OswWORpvc4v3M5+QC2De0B616rsN4pGlsnlJniFnD27rwU8L1w01Czvizxw8Tn/E4gD
AhkNpIkbBsvlBNJp8LVACwaicupErhkcTvig0+F2DvoARTpv/y6FLG/fI7GTucm7YYqEipkLzezG
7zT7EKJixbdJrs7O202iOuObgmK3ZLyLgIklOI/I7fyBJSbvsGlZ2r27vWwvSbifUp3Ex10FYNKA
nxPqdexb8QfQ8FieQFRuP8PjFnYeeGZ+k/hzcGAX75aKJKiPQo4Hg5MXRPZ8MkOo8v19Owy8BI58
S8YDTy4KAk5CqouLtg9BEg5fFNywed59FXNYLKmESe+3OlqpU7GicCzxFTpWJbGWVPlc9qIr3BlP
851yxafxrEtHvJTOvt4NF0NtLiD9dfg0K3dmngi6fDY5ktdxHZVf7Othp7wGoUc2JK7en3ku81Xk
3bvjl3lPE47shAhfJHNVE4GCfUEaLfjGRf2isX2Fu9U3CDF0iZ3m9eDXuLWa94xu/YwFkPVL3ElP
cGG2A5OmAso3m5buoapOIkH+apO2BRTgncYzuU9Ih3EEhms6tUMyZxcs8uCxsI5wlN99m/Bu4Ysn
4rH2yLPv1tUWdzck8KjZqbZM/tlw67SZzz0U38QRzvl2azPA61D9dEUPHuiZt71HPS5lOifkFpO1
WKKV3ydf6+u+1O1R5UILlgHvyd8b1yQlN/zsMSLFbm5KvyVRSRwZ/8Qp/LRpl+qmvFu/LcGeKAxk
NinpShfgOdjqkS/yMvNqltZ04lTiFuzj/BIfaflnHl0Ypz5WHiTIR3pufrGeUaJKbqBtuPSX/huS
ndbqmT5KEzZJECXpJ1qEfhpwLR7VIBuMv4eBWYkz+629WCkaTJOFfjlZUu03HgK6ZFAkt+Q5GUeK
1CrtjqxoT7sOnE9aO9n/8wZL+HqwY84Mpt24e97SuDwgb72M1+Ws2ZmHsgFySaY/kKgtVO+tno+X
0H5KXaZ2Ab9dm0D2N7clZc9tIWxO6jV6pHg88IPwoD+12hNlbu1MIuYmYKut0jc4Sqg+1VlOAVbK
sqCW4mqPE84kHE5RWD+xvhgK5Y2bkVNIdZJu54NFpyV9UkKJDE7+pHw1HpXb1Gd5eG32EHM52sf0
GwTlJ+229KGjBQdggatAoju24zsa0i4lH58QSZq556HiZqlu7B/clvssyRRjfh1xXirtwqKT7aCH
NQQ0NyzV5xdWa/fWLbnpK4rQtTWsbn5OzzEzVTaK6P7s0dLg+ffFq9IGFW2H0PykqlbC216kh4i+
FXbCD/UjLybn2x8vggIeinxM64lYssEa1uF+DjPfn5vJB8Kq8Kosp8Mn0lMM8NCfo6B3DCt+pHIr
hSljJ37i1XblZB8puTpfFh5i9GV2Zm9xX6kw4hQ6y7AMdiLXqNu6q1iapWFdIBew3YF/rc6ehsI4
YSnvWSO0EHwFJA4lMgecuThe0jbxJQ+lA3677kX1tx63OrQ2Xb455XKkL0w3hp2bXDfVW95Wr3Mj
vm7PbpGaWjh+tXxDwedLbFuDb+IqLBMShOBwJ3mahygSlzGQJ2c9cJTivriusa94NcFtT+tIgnBr
ETbdBBxEL7qLtePWYy9zSwfmBb5L8EReQ/HeJ+bw4LBd+3WwZQItF2/vm6bh2xvS7j3pTr092d6N
eztu9tNb5u/57L5c+xFksDhC8yUrIbqxhQ8HfJRmTUcY4a2OkL1f1Gjz/zgghtetDIdEds5BQOJ3
InGHTyYu6vh/CE7JpPes7nDKbIIah9EKZ+dA6U8YNfb7YNE5hvqU37lYCvBcSGNHOPk9HUSdg1Q3
cw2vfaxx/mZY+IiVvYuZQZ3LKwm/9nKjcgNKYB6xo8c2ZL0IStCIPG8ewlg4ZYPYm7mTbwSo91oE
Un+vvwD82N2wu68yRwCcMmnBeaKq/9aTMR68hi/K3JnYQuJi8QYumETKS0LhmF6zcM+xofRIPcni
BKI4CzdD98NtvnHUJsLsx8UDWcW/z7+BMP3TYyxjtj9XrOihpuVaN+KFJJVMs0T8m8IScd39Sp7i
olWzEkMqGkBEcp0vVgmyE7UgKkf4tBwPiA4doQ5NLhKVzYmD4nbPt5ZQ3OOCj8AyUUGklkRmam03
0VN0iS7d2bwBiutOIZyqVDhAqxEtqDGRVM9HlZpR/1w8rm4cDGFEvjfbGh4bCqi9UBOUx/5SeNMJ
QRT+B23RHjQuw0kLd484esbDtB/buMLpw/JhsW51glDp90+02m76S/bQf9vDgPi4x7eS4k3uqoFo
1YSA/k4/LdaXic0Np+K7qzItetuEfvw80U7BnBNHDWCH2vgzPFa4YFSw7cxJIHUhz9zjiuF0pwPe
kC7fER5LEl/qR04z4LQzr2LxKCxRpNtDysbBciZF5fttKif26tE555zR70mrtwclBtC82cFN8Jo9
R4vuFm/PblQKDWTNlvS8OXtusJfvJLfxehzZvhDEUv/ga17tbO+3g1IpSWGLm+KJ9IQRhehch9ux
ku96je1u1ZSyJjz6AB6AkKlTQchQSKZABK/WA7eOGwDV5E7Ph7uNjSa7zOYfaR2GKlF7CgjM/oq/
pO3qZ5yzUi8jVzL8hfyn8/Y8EhpwMsQ9x+a0wD3QLLDV4ca8bS7Ch+yOrlcqkOpll5ntvTsRGJZj
2y5JwhobSYwUE+yc3SZnfu44ap0YuPKeoIuyx7CzIFzCRxR3i2YnR+ZcrSzYj7YcrtmzM8+RxNxi
A97sKeJI/rOneLLboooIn+excCEkt/fEcGHhxpDQii9p8Bp7SteQllHJIalr5PN+KNHZj9m758KP
naMvxTW+nZ0Fn7SXHCBexVMV5LP/freCHP0Xu/UXMAUjI4xXJ4Z+ib6JN8oRlBxliD3fexLutwct
t1AL8TZnT2QNXOOeWopedQvnIlXm4aMapg/qbX2iqna3fSnO/P4N7ilPDojxrnFEUcBLbiLqx3v2
EN3CZf1Au+wk+vJxe6upb6IRYm+uRJVz9dJQIzEczhygSWM4GocTKTGHOK8L1puCXEO7BaPztB2p
7zl9SNB082ONiaTn8txzxLx8JDji+h3hmuPwNtetKLpIt9LH4VieiUIktBKxLPJGipwtpQkt6EPz
zoid+QtqdG3YegipnsybIsS/48Upn1N5k2+ka3/SQ47e7n7Az3zz/2Ay+b/S1vkf2LGRZEov/45X
Jf+GnsaPTZn3d/yDWUX8DXZkA34geDv2zssfc8gwq0i/qTt0DRgDXAe/DCJDdCJrAMoAVX1nT/mj
J3OAj0Wll2zC1WIIJmjjv9OTeWdo+rMnCJIKojwkuGFtFEx171T/HOgAR5pM4jbCgyTeye0N2igR
M2d3q3SqKUrHoUyrNz6vFYe+xS61awPyKvO2o2Ja3QeESLbkXJjHsfJrurwafmOx4reaiQtbfey8
uYZfzd5VSJdrTHWocGLlpkzgiDsN2u00XuAOjylYyefWVBglCbVNtHaFJVKHkQnBp6T7KDAchYiP
X5MzTcbjQWucoaUFkh3V6jZNPx3Ej1p1swgXk5HO9qaQbip6rELeACi9iDkYEdrm5gZpYbBSZI0f
mDGii221Nz2HMvEvdSR+7rL+vqKSCGR4p3sECfTzis6CNNRGUgoPfaq+qFOM6Gus6Cd50z/py2jl
A4lQe/Ao+C+DetHlFXEySGitH6zwn5YOf/KF+2WAd2esnFavwZS7/suAYlX1RiP3yvaQJ9KzOIrG
PVCG9FTLJzXNXmajftUa1NygQ7Qlo/OlnROXqe71oc7Q95jEp39/PbsL/snOUDHFvKCiALQDu8Ev
YJm6NqR4lQ0GWiQ6ymOTml6/KS9oIvllhsyJjJYKw1ri9wGMv9Vn/pd87T81kf9fg0p8n9nEuP61
b3IguqvhcH18zb/1gKJef/RS/3j/761jWfwNMBXdXmAOUHrsUNLfW8f7X2BvlQR6tzvuARfxe+tY
1n8DNq2DZ4ZHeGd25an/3jre/yQzVgqyXAA2wQf+HTf1C/xMp2msKjtkwhBAa0Ox8Es5HNqRrT5A
aHIXl2+Z8rQIHepIvQPbg70wUATCZ0fb2HpBqkPxtWLc84eV+2f76efc4j9fwS+NLcbGc9nsuAJE
b5nkWKweX1nDgDhf1lCFMdRo79LxU6kN9i5ubB6+vl/Af4Ml/38WgKGUgCBkZ7D515Z+emV8Kc1/
tO8/3/bdwHXjN8iUmH+RvgsVSDjE7wbOX3CUggLkxxB3pDqb6g8DlzBwTdbhB5Eg0TEldsUfBr7v
F1DCe/QWMExkdf7GbARx/ScH+b3Ro8OC8otlRzrDOHW/Rn5czJeekWNLOECslUzF53wq/Fii+4Ik
dTuNdprqYQpub9TKY50/tIcd8S7ezTGCUtmkURARotdYQoRKLyTqvaCYYbkXK38rgL7NpXRaCqAw
/ODKffWSa5JnmnfD1FuQfJ11sfNzUDabMj6J+Yb4XXG7DS1lTCNLbD2/AXcH8fBM+VFZGQm8h7Xp
64KIHgjBkd/1T3lWfWlLOYxNMXOWJEN2XZWumtifgR4BhzG6XY0toyKetF4s68hWHsAJgu93slgD
XsCuEs3VYFSwcM1hJwWO+2+Hrrk3i9mPBqpMTY4iY5Oe5nn4MMUcm1eEQ5OvOiCJQyXQDxD0h13z
e8heouRt7EsGmoyXOVElGzzkh1S8aWW1cZVxAikwULGpnzpF+qpmTNKSkt2JwuauTFibdZ895qUh
XTo1F44QyN8Azjq4fVxwHK3o6xvr8ElM/4O889qxHTmz9Kv0AzQL9OaW3H7v3OnzZOYNkccUg54M
ugg+/XxbKrVUgrobfTGDGUwBKhR0TDoy4jdrfWtmGTq21lbby1vdedcVJuQJzkb3HmjMQaou5v1Y
S/k5F3ky2wqB3SgljXneDh0xgz5s18zHK6RCe1ukUuztoHcZEaxD+LAuVn+d/J7faA0vdbnAgC7c
Xd4v/XkiDOyXTvPutTbs/BVAR3GwWvNSAVfetLOet7P8g3Dzf+wI+r+wuv/jlOBl/M8Pl4cvo8qN
HyL/IhF++hdnDH/6jzMm+g28+I0yDvSVWufv1T4URY4xykEIOX8xD/7DJer8Bs3PDWDO3YhPf5Fm
/e2MuXUIAXI98D0m2j0IV/+TMwa51j8WYX9fJv9T8RXZuis64NiHtnXzferD3W2MnEWivcrPCE1m
rOwI6LexEB/f5mRUkbKHcDhnimBXdndE1bHGZRjmX8Es25M0FRwRt/VO2Vq9F8vwqaZ+wMQSsG5r
6hdfzrxOoaxjRV8ee6LWREF0XYKTikmfKADplNFJiCp4Eo4yWELi5N23Q3hvpNNCRwHlwStL9x3v
NDyYWedTPPPJ30Ge+cT1Fybhih95SLt059oGkWaO92x5X9jiZDJbmtVUPrDH7N2ksZdhYw1DcQdJ
rL1rUqEPbUczY0ndEwvV8FlqfvfBg0D+w8ub9FmQEENUqoXMedG+/5lRLZ2ycg22XR/0EOPReOpB
15exgrq5aZwqh6uatr+cwm0Phe9kh9YIJIEFTfNjJQNjJ1c/e0lxq74Fo+XHS2/m+BlKeTIiC4Fz
ljuPfaudLeOmdVdV5XQSFtpZK9Ac8ZHJfwIGworN85X4QRORFx2uWLpH7Is2ot4Yt2t2XW5WicZy
52PqpUzTMBn8GADChnHBs1UhmDb72Dblcur5ZuLFIs7RiwZn77rNiF1GVcXd3DXdHTa65qFMZXNI
czwacVWO5k745bTHzd/cuaNvH7rCLK4+wX3fpnzuktZIgyfc19E9GRrGpcna+VW3VXWSrcd6n6BJ
9P11dQ/kqLxGqmevRqr9xU1tglg7a/axRaQpZgt0NksrxN0E+iwZi5ntoW+MG1DpbawIh4rdcLU4
5/vVAFtTaBOrp4k1PR+TUDmchjhMhyjUb8vsFN8zITtcZfMj6RIoQCTXH06A8D6QUIGHgkzLdOTH
5diE4KV6+OXVKdt/FzZ4IOw/TGP/X5+fIWXUf3V0yq9s+tJ/OjRvf+SP8Yjn/sZQJKLpAPfr+/zv
b0UZVrffmEz4aOah6tyotJRef/NpW9FvxK1hGnXdP37xP8oyA+O3b/o03/zDv+lA/idnJp/aP7St
uOIc8qPAkJJOwaAGpgK//g/KVV3Sty4Y0bZOVj3j8MKw5dRO0qXZf7dr+Ncf6cZMsoD0QGz780dy
59K3DAzIeJ60vnaT6T0sa+luW8Uy8B9+Bv+il/lXH8qB1MJpQeUKPOjPH4oCeRrtkS/KFNaDqAZq
J8t76mX634Rf3K6Vv/f8f/3m3TRKYG4sACH/DE0k9aUfAPIWREzYA+oIVSDzsoV17sKR3UGRld/+
6y/sz6LDPz4gbE0aTw9p9D9nx+Evc3O3yFlbNLK6j9rws1gKeUcQgbsrBd4WTwz/HcmHnKg/X6t8
2Bsmlp8ZnDSLAcc/PyRpPcACGUj8IyEteDBmXf1qCKvZ5mUjDo4Q7F1Ut1x1qYOtM4Kfz62wOqlu
Dq5pMKHKkU618bqy/hZZOQvZjBN6JiMCBlAWJm4tvYsgJeAYmUZ3sDI/eC7mdY1h1CKeHYYqTdY6
yi2yG7rx3M0VuxXVlh+kbtbbgJRPpFd90w6JLDvCtqkLufEqZb0TZzYm0imDj9lM671wjNGNwXQY
9+Hshj/oJtxPlx9dHgerhCIqS8XefRr1JUjr8Stoq5+inIsEXPN1HoLinNtUFn1XYk9cnbHg+4Eq
WeWehZ3SQdUlZXUIrQrZwZgb38gCD69e0C9bq57RWfkTYz01BJB3Aw9FtZYIV5cQqnrn50dXRuPB
M+svs+3tQ9ovmJz7ecje8PNbX3IqLZIvMvKuTFWOE6Yy/YMEOlKUzSWsdqu3THvDTXFkVTVBGQa2
bHR/Ocb8pLKL6d4rzJ5Vda/AtPgRKd6j319E5bVsaiaz3JSEPb7P1VA+WW61vAQCwFCI33RjG6tP
A9XY32/ekaTIzeY2GsjRTacAWJRNNqORm14sl3D6QaihEacitV4Mp5vQHLQpXlA91sXFb2V5mOsq
PULkMzGS9MxiZTScBCHc90Uls4ex6tOjFYwgRyz+z8NUmwZ75rqqNhJwyg5KtsuCL1Rpklf2fOrm
YXzWtcduqyZ8ArqUqIPTCEr7I7txLuI1TNtknYm9X0Wpds5qOifq1ObLzgaY2e1Y2D/m1JoYW9bD
dFjSEAGTGKUfV7YMD1aeE6baDwCmpilDola3854C8j4fYA4k/Tr9HDkCTrWKoOGY/kLP4zjSehqB
q/wCETScC9qfo2/yzV0ZH+7yYSUO3CwXAdK+X4aks4tqU1Rj/977xF37uAgwXEKynSJDQP+f5nVT
QVKIMXmuZILPyyFSlvc2LhDz7c5HqHWrirDYp9/CGxfGsgv/3XBr8xTWgiqTjO4Q22D1qSHkbfs2
IAxiDX+NVtPsxiYP3q3WJ2wSz/1LHtXZUzN7/sWf3eg1rUt7iTM/3A+ZmZ2iUTR3Jm8fu+nUMl+d
VZj3k9OlV4uAY5hUWGueReqhY2mX9GdO1uS98poiWXVQnqNclY+GNwzvodMF46M7EtK2Nfg0hh8G
QTnEieqoLrBwaROiVDOPJlC9aB1nqleZtk+Mw5x+n+GV7w+h8lX9OJt2gRIaMpj5s6GDrnbOPE/p
Ht5FiI7NC/MM04TTtnfCHCDmOUNUvJal41hxpivz5zBHU7DTJvOFbZZbGNT7sC2zO64Uvt9rpsqQ
aInR/Vx7A3SjsiFv7JqynlByp6VLH5x3ARr0LHwwiU8LCliwxMcTiB7LqHMXiMSanqTx+GS/wkBP
L/nc4jTyorUMtqC10GeGKya+Srv1chLekiJqivT8ralNd97Dn1df9QyNFS/n4JH+Zw/qx2QWxrqf
msF5W6Y0Ck5lIMbf627Qz5auhfNSlOmIu4CqEs1sba/iKA2jdDd1UHc4QQrHGjdUBNWTzLIwNvL0
NU9LuTcxQVFmu0aSDuPFMyWii6xtYzkE6c06hix7TrNERgEBd+1yykKx62GiJVaj0zdnzuWU1EXx
uys0yqpOVFjhI9L8eJwQRqYd6gbXaMd95jknSUhkUk6ReTYmn/OC78fRmI1fBfTxS+8a3cPY5Qwv
KkjkSevZtBuLjnn4n0ser3Y0kyWzyoPJx9tbCqffKKKXYRrupe8fUvBQuLuMEF9Ej9oqY/oeqH5D
+E3D4NS17m1Xv02379Eq9txA27BnXzkuZ1/gUeiCc6Wqt2Xp3722R5OW6h9eb305cx8Xo7u35Hyx
/O41NEHIcw/te0Y0pp+h0JPSi6ueVm5aRrCgNu7SLJuObdPuV6AX8YwHrtS8NnGaseMO1q8ql5e2
xDMDlnyMCHBurX3ruPeu223qqntu++qxcSDLRiYidN/Z54GYPifOhrgWKdyRgOBNMGlxSZN0ncHl
CXche2q8Dywekqh57Ozp2gW23LYi+iYNm502IN9Ykw25y4bhkSUKncR6CMz+LKp+n2rMIWshfigT
SduEOTH6NXUY5HsPFfgKCqJDzlB5M0dmBbKqzJEkARW1+ubieeoj94MDw+5kHlTitJy7pUWAF8q0
cfySM5/xSpBhqe9rVxJWOhAVqC3qTdzQ7tjvBrlsGRjej8OCWtf0r1lrc+87091tfP7sBtgMoEz0
s3qpM8Bwvifbuz5MD7WseY7s+uBN1k53kQOpS3+kHu144VcnxmlbNw8JbLR4htPWYEo4R4BYgbnu
J9WzMVcGTS8BRpjOJUFpYY/jiKRKO5JJG8JLZ5O4b6G4xIUmR1wU/TcrnNEdOa68n/LgwZldllwp
MaSXaoUvYfcuWpUpP7n5TEB0LzDwlNVLjqWb5V1z50sj25dVs5vW/GiuIe5o8VWx8QCm2hMdlm11
IHQMsPdU+BlvFNKh3M+xA4dn3WfOfWEUTRISXXzgA/DFF802SNGWSsfcBaMhdzTG33Sqf7ldS4Hi
+VMytewOtJiqZB2WGTaDFZAkWnTX3CxqwqZaFZumvHYdhlcVGdMjdOfoGLXe+2AUfMsGfY6CIt35
lXns19rcZ904Ps1ySndt2y87mtMDFPHlyzaUuOuDNThNenlIc/KQzHRKXIkXvDS8Yx8a7SFf1qME
0LJRgfHpcNcfLPgcjFGtu3n1Hxu1lAdpZyqO3KL4KE3mpkZ3rUQ0vAs6pGSRlRlPg73X6fLU1EOJ
mT5/HyOfVCAl3jUwD34Pa1kVqsdhzt9aC19W6J6jBdVyZLeChxsZ92LbVwtUB3RJdJ3+uFAXiGel
zavlzEen7h4jB3V0PlyIIVcqbkh820SCjNy+De+stVq3oVl/Vn129l15aNVy3/YeItDJvrieeum0
9XuZ41V3+qdepG9V5T85nnPNSnkJKvEAmQFTwTptLb0iQzEnJ8m1+uGb+UZr1DpleIxGhJFLsV97
92LwujIk0Lt2KO9akV2rokRnGuZwH63vjqo364QoZyywEGmOIMsIPy23xzlMohRzuvuirLbsg3Z2
ad3LoUJ1GqB8Eatx8ckZGVfze2P5JnSoeSPQiW3aqoXpQ8lyGhyNTpgvPAsjtDxKwfaukGoK3MGJ
5vvCvbSCtrEua8G7PmC9jafWQCiYe85T0I9Xi18kk3ayDmRAjImS6Cq7zoHy0U1BHHX2K4543I5h
tzXliuXPnPUxWlwE9NL+aYb8EEtYdZHhMuAqjR9d5Zo7DxDNqXAWdL5ieK1a97kRE9YlLJmsBZo6
HmyP8Z904Ad4sseTT15jnNn2is2pyOMpnH/MGZwqEvzuJn8xTvlibFdebR6V6H2omk8lm00wFOvz
qnAgdg6YizLgchrGtd91C8yBca7ANcyav3L50DUS84r7JvAtvrdd7SWGjdXfXYeWOdRQ/LTn4Dte
9r0ejLOW7VfahOgE7PSeY2rLCqeMq6zCwu+XUdz71rorhI+hIOyI/c3mZ9kGXC4dbizX5Evxm2uR
oxVUwzk0mfzMvtKJSWA8MbApSrGsFGcVudRvRRTEXj3gtLGr4ZzCO9y1ozKO4IcGXFRW2xz8okTu
sPoFhCazK6hZs35j9Q5+oFb/qtcJZ2k1s4R0MDfqpmu2dnVDAqWT12zsqUAMN5jqba20Og2Z4f3I
oqx8KSN5ZUqJD05LkB9T7cRrB/R7Eal9qcuRRsQc/emNYaCVlDX1MTb65XsDVxrxaS2sbe204XNu
m1QAGT3f7V3kqYM/ljBjaX9ZSqwXo8s9AEte9HuQCVYTC+NBQMWgWnReEv4qkCdsAVWjYpsr8SSY
aH+BIUJ47jp3K4zF3WKG5bXSdv6rmNYAY040+J+GHxnJ5Boe1wNldTJmaYm8tY+OTSgUQs3B1Md8
svo2LpQdspRpaJoyq7YvAoDzaTStW4xu32+afFwf0tDHRLR46irJLH8ex8G7d4KyvpNl9NFCB0ry
0XR/pRWMszjNR9obP/OTrOQZbaOxvUhOwb07tuWlk6X/LHVTbE1n8q5jA/GjtSu1S3u2UZ3R42ox
vfm+yV3/Tc/DmiaumGiiNEF0/jIH5yG3BrQo4ZA+diBWN6XVGomT5rxOcz99y7Wwzw2g20eGA/iZ
I+GUdzbYlRcjKyl/U9Nc+qT0UgwVWRX8cKFtbcnuC78pnkLwvZPczsVif1eRU13McoUt5OvuLGoW
nrH0CmqLqBADgpVsqRFd8u6fymXJ9nY24yV20/GOVRY2utz8NQ19sMvMaNy4qQhfCqWc+z6y+udl
BZCjB8SdsraOwlvJ5pzDn7Mk/TDjIDkNa8QPWtlyI8yu1WcvW6cn6dW3qUYAEm8/FHbfkMXJT+qU
u5mxZLxggqoJggm4Kq0vZm07bvh7M6DzwCXn8Tg8MEXVt+Qxt8+tZdOT2FlswEWYZoUDwQ8XJIa6
LPBmLKlfb1UVAGFvWQjcDdJL3QefCOhvowshJvZU4bjx7LbZU+3qi+W5HK7QoY6myICa2Xlb7ke7
D7812sPdseZgl9IFU1Nwg0bw2VOICmeHMuAmM6/6SxfaYuvnxGyGaja3rSavyQsrDF19jbaW8L4d
zO3lME+sJ3sSQ6WjkaMLByxK15AX2wSMYAo3gQ0+ogSwwwsAXYTnU/rQL1RLlopYu+pI7Vsu/jUp
Chs5ZMCPq+zmPV+qOpUutBta/mc9K+x0GUgLti6IwMd+W4xLdlcM6oOB9y8/VxiAUUDEszMikTWE
cxId/jq5PoUlTQ76rlMG5yyJ2my+qEwTwrpaKOWVFNu5A4o2lrm868Zw2UM2qs5Cu9UpL3qLCtNx
3tPI/6F4n/cZWrEN2dDNriXeFErUpLdt476kNkWw9ohhzQssxqOdodFWEZvhMfXPo92EiecZ852s
g26Xdo08glMBJ1unNnflqozrRELkEgJrG1uk2p0GwuSt3yMpePJchRcQtu1OWz0vFjQ8EkGF/+i5
7ll62t+Gznrh8/GAR0XYPnmOWN5EbbvpQvO45m1w4VVm4SoDJzFKi288Ed33susADbbRUfjmuMtc
FZ36aLF0zBCr+Da0UM/iocuW4ySr711LFp5fkWcKCmHeDmHZ7omPxy02ZF6SmU69yZfhK9eEaIgQ
JFibhyjU0yw/ijXs7/t2eoKghO5aZm+zaWZxoJdyK3v9CczOjTtzTkmub6MD7zumX+WjS+7hEkWz
uWtrxhBzYznvZPci6ZyFTBRzgngJnSujTn3tmdRu6CrrDS3GdPZKtSbOjWNJt+HpnW3j0qfiSGo2
R3Fm3nCahEHGQWakZxq1L9Muf5d+cxYhR/Oy1hXpVTq8y6P0PvTASXrSnj+cyCiOkRYKzdyM3961
0z7ural59WZOwarOHrvRxM9sNBxqqxPtYJiLwy1M7MPiYD52JRwoqDrBHUd8kXh9iHVtYJTBRYA5
IQwA9RS5vdUy8I7m4JFjZlvqfWW8yvYr1Bfm4DXgs0XT6BTNdyNNcaYxmsfVHnnFhzc25bYLLXS4
fPHboVN4g+wR0AEj/PQ41aI+2aYOdqYczaeo8wrSYKXRJ1ltmK9hP3FZGo6/zetmem4IkjvTiyP3
lkH/LTOyJbGMHhzo0kRHI0XHELtrwWCz6CaaoyKCZQVrM70avrKSoe/f9FSuR52WCMQRSqEhkNib
bbuOs6X6snOYaFwXPG91/7a6ztXKOvM+aweTcymiKgv6pkAx6SysEEsdBW92YYAGWu1sryJpnJwI
6M9K7iJDiPa17Bizw6RoQe6BfShalAKhYSRL6tobrRxs4d76zuNQHAa5uttxKcCYFm2EUW2mBBW8
HrE386S4FMqD9Vm7LcG5o8XQ2QEgz/v04Cv0ICKsw91UMq8vLFEmQOhQa/ZkUrjSuUrAsujzgxvq
LDf9o9Hmr2NlvVohxIGhAXA5tx71n+49YGrIxFFrbUIZmbEzl4kz+m8oV4a4cTtKmHW30iUuZXOM
pmbrqu4jKMJDkToPjg4/azV/p5TyKHERUvRLON4LV/10u9XdERNXb1M3oO0YBshTeHvKTh/73KDJ
683xaMnFgyaayru1LceL5Io/1IWFLSmv9IFMErX1O6fcZXAIodvZbXnSS862UH9zev1lFP1Ex7bo
52Y1hyd3YcDRA4PTSSVrf2uP9n031ZSZrlqAji0WaKl8OU/2tOwar4m+pYNW3zyno49yQuOunSie
qxw6b6fAW4V+nlSuevbn8C2I/HNrEcFR1RjiS48bTmaYgFT/0fi639jpsu9mdQoCcaBo2DDQvWhQ
K5/k4jFiEOaGfuowB9PzIvPtqEAblOsTUWMs25nJeQWjkJzld7jONrUvq2GvGJNG5vnjIocNA/CN
5A+1Hs9iMfXHpcmPgfKuQR69R9I8g+RLOtfer1lxynr3EK71i3LNcFfldWLm02FqOS+j/HEwppdZ
dK+ywcnahgdmqjuh6u3EOCSqgRwMmPWFv1tS69fIgmCw8B34w0MDAfLTtp2NXKwNLNWZ7oJ8kt7Y
thnr3Fav34qgPqwzYiPM0NWst0C441v8s+x5e5vo7ATWrk5nYmXmcKcMlfBkPCDR3UVe/dbV60bk
8kNnUPaYxiy31mbNTlkjktrrdqWF0cHQ48dcQ04s7We/h7wsbbhWxDecdOS/pt2UeJG9reDy1cW6
iUoMZWVHQQuUMGDy74Oc8tEjLozf46z+WTtQ3RRk5cNitxtujdNik0i+OM6p9uSejNOjK7jV81Qd
swzfUHtTQJeUCKDhxrbZ05jyrKbOpRmXIwODRIkBcYO5K7P2oyvkJiuKhPtjU5P+zDb0PTA4BsOM
S5t8VuDDT83AACkyR0YrDYd3Ou6C1mIrgDyxvjH9SHENcMX4yM2m6sFxSLzL0HpVgr3RGO6MqGwu
fCvvIg888SipMn44i30Z8nyn8vLBXXAZFBPp9NXw4qfVgw4F02XFX8L0mWYnsufddIPFRS2LprzG
pdjDp2X6xY3ujPZm7et5o3wTAtriPMLD7JM1+tS1kVS8fBmXB/NR46DsYus4K2ZmX11KiYU17Dgv
wjtj6s7V0G8qj3fZaI9NSts/8Y5FisVf3C2TjLnlH7squzhz8bkM04POmpwVwniyC6B0lhc+MVgn
Z6jDM5tO49b3/LtpclVsGLcBpuzjpp3VowNH0Ei9kgthLB648B8rf7yTlJSrWTJAsBmt8dWXKF9K
LxrPcyOe+rzDExfgFamGLXDfIq4Wc5+LaNe51lnVU5MMC4hExk4PjVdfXKcGZZEtT7Onn0WVbgKC
JvPJRK7jDEA5HIkHKuI0TY2uiUXrTLsRXHQuUnpPnit6261fuJ9OmIZMJKaP1p3epMvRaVQK/8sQ
nOEDBhs4wD/NZeJ2mX5XQh0liQ1uG21Uk3/MInhkY/Rqe03I5H36rJz5vBLTeGQX8eJyanXsBtlx
3o2R+K5nfRJztEsL/0GTbJaFKcclyx4rj8RGptEOWeHT4jFUsBcEHVauzr1rHb2y3qeR9xquxj0W
hCFujRUgZOY+T3kzkB04Jm5W3S1z/asAqqx6eE3KuAfW/BUNswE9NT+m6FDiWyvX8qUvBow7E/+d
WZ69SpzTSD2Vfv80YaFIhDecmm64cv99tnkE58EKX6tMqH1tj9RPATACtoJJvTYoQ8qLtKdynxrr
NzbY8VKrcx1N95Vo0BWuqXkJVzN/tjL6cGMq1HVd2cohqM+oNGZ7el7z+qW8CQpJRUSjYhqQTjWd
1lG4qXUMIoGpzSz1ZbFMPNXReu1kPh7CgfeC96M6DroP9plyw2vFGXIY+8B61be9oEkKYdxY4ahj
OH84NJXbw/C+JW2FsoEgQDn7bhS6WHnoovWcm451Z3seJtFxqPodtgOxtSRaadsIiYf2A5bIfVUe
yrESz/WaFt9Lxy4eKt0z9Skj9FHOgrF4yuGgo8HyHpxAmHwxRI0cEMqYv+Y5YhJjWAvA3CjNsaal
a7frTfG9EirFjJ+7LijpIps+jKXXN/hiuzxY/dThJY3CicvKLu0Df/f3qUrtJEWO9dizPTy0pR08
O2QufvMNL7zv6jm8GhAT24S5kdxGeYaPfnbNrZCVemB06HykBtjdhUnyoV2qCCh9lXY7vzcxOrGG
q7Y5+UFseUb4tUG+wJGGKa4pb0D8DhRVNndYM2T5V9QHt1THlYRuNWJ6aTuHelxz+hSjOnuTgjjU
DDaFXRo9eWlVsWMe6Bsrigsgo4bt7CymJBzs83LnznZ+F2rP52eEFO2NZDWF5HMOTrO3hF+ijrif
baagWTkhKg2nebO4lXo1pxEhlJP9ykpugVbrvI/HhQvAikzy6+0GPNhET7Tkw89CiM9gxC6YMz3Y
WkvZv0y1awLtbYf5EqmyPeoVRrL0GKx2S85QhrnqZpWWlQSth0GYVYpZM/mBR52xlGSA6gXr94bd
4BKLKFqOyhiqfTeMnD/mGuyCsO/IJ5cNLxBHWw/i3m2tK9aRYqcYuz1F5lqe89HbI0x4ZDXkPIl6
pQ7uJb/dRNWzUWHTbGeq7W9qUOuxckrmZAOEyg01LECNrGKgnqNjHRmhbvAaQHMhYPahz9PwLm0D
46pb0fpxMKu2i71cMblo5+re1gsrs8bNzq5UC3fHkt5uExQX8dJl0zUfHCyRnlWcU+EWj2YbfPbS
7nfMf4ZdVvrVntopSozAq/PYbLnYp2wcr+YctDlPwMCyqYy88jR5ZfSMTjEiTWVqoUJaqSmTbAJb
2QfLdB92Zk275jdiM632tJ+XaKXop3yjxQ+gvriDvOXdFSzTpcg4aHCEuXepVO5pCDN42GVXYZDu
V59Bh+hK2CVKFYeJBajcRFkBATW0pftidZndbTxSbxI2hkwAoFVG93U9GWA3tKGpGEd9VSVYZm1l
47s1WPWhnHOxibxFMNHBhZSzqOPvNPB3pQNmZqNgSunpesWM1drxvyOiHkFoWowSEJMStxJmpp1y
Xqe0Em2VWu+RX/jiHU4YoAkl2GxtAl+ZzvHfR2H1Vs8qcpvNCKxYb4QZBmg2+ubV74Nh3P97WZfF
4DsMKrqC8Guid/lYiFObCZ9tp8Vbljr0xH/RCv1vEOPdz7/kOMlf/3b31Q3/trtBGEewrP8P0Cb/
UDfjyvnPJXqXr25kcfYnhd5fHRf8sb/K9EITlR5qMY9slr+okP/DxIismdytkMihv6asWP9gnTB/
A3kLA9JGIEWi7A06/zdZs/kb/jSsabiGfIvJlPc/kehZ/s1683ed2d+sE4Tl/lnHNiAABDXbG3vc
eD2zkA4SeliempITrsOp3Snx0QzT3tXWh8JcRBe+sH3pjswyWEWWdZ9MTvthWdl5qNWH32bvGkLB
VJ5C+1PoAarU9GgzGUALXP+e1uuLYet3sS4vo8VucY7WDZ1hw2a2Y/g85CDjHHFt04zjkvmJLMQu
GqPr9Jd1WlDuqw7SrAiactPpYbcY+ssVRSyaFnkvISNrJ7ndJ1TS1e8RrXfW5hfunc9qtA6dK9Z4
tV7swY8SxyInF3PowWdJj0T2qZHzU2bJdzEwxBvdD23mv6ZIIN6mEstt+xt6scNEtsw0ht+rnpG/
owsm5yrYmxMLr7DaDKy1SeB+Vj2fxRD68UC7G9rFsiFd6autrJcsozcjserX4CxPVZuC+Gu3jRgx
5EePtmqmTbhC+G3r9k5HsFZygQwLZHi82HR8rM2vJjDkOKzhoiB++cngzgQyS2PmWvu+yx0KbkTm
6wqcqmefTGfr8HfEyIU81aWJVy23xc34GK5tFJf+NWLOd/RLZ2+YgXgt2VlEefQhU2/ZppwiVSCv
TW6GW4UgbcPlU2611nAj/fGQ6ZJZoTm+BOu47LhWEMJ1Wevs2cmiPJty9b/YO5PeuJF1Tf+Vxl03
CxwiGOQ2Zw22JMvOtL0h7HKZ8zzz1/dD+dQpZaZOJtzABbqBu6lFVQmRDAYjvni/d7gPJHEBZR1v
9S7Fo4Me5MPkV/LH4JRAKtafwVA6uzqgAekPeAa7NPlXIdfPpNAf3brSloXZhHBXfDwxxjJbRypB
5e2Z5Y6GJaT4JrZ/BnEO9j+6vyLo/hu2trelYv8v6jTYPf7zHrb4FlTfwuxoD+MPfu1eko3INME5
iIFyZ23jv3cv/otFfAe6L3YKGwn0P6IM00aUgV7MRXgxa6x15ID/2r0wxZW0f+Hp4mfLX7Id/Y4o
45iMS3wdDGOkscjLUHkQIjeTS18xjKUmLZYGII8dOO0mitKfeRqF3yLdUfepRtmYRInawtyaNpnr
pT8EhdQmjgbMCgJ3+moGlb/RR6/jAtiLm1ez+AZRWBwzeH/9OPNF/En7wjbhUh//uCLrNa5a+AIV
U4sALWrdW5fEgGGd5C1uqUPofdNESbOzbrp0ORUJGFkRYpCjeziOciP+StiDeKRc/G6H7rjyRG89
eyOxIsu46MXeSEd9qflC+0LzGaIpFCFDQVQVUBcGtwAP9UW7rFWnbUfFXZd4Iq1yF5Ft4z9Pl9El
xsNSz+MksQb0on5Z2zHX/4rwLwD3KH8ntSYQy0qp7q/EKeC3GrpAi2ba/fjTsJQPIzlOB3y53dH+
OlaNuwAnjq5Zb5vzRP1zRP2aSEyZ4YdJBiD183giYR4mkUYo1qpU8BgQ4Jk9UUsDock9arNG8951
6Q+jMLZd0iHOI9+OrBgAhC5eZLq/ydWzh42c2oQFoR7RcFMmMAda8jj41yGcZi8OVw5dj1I4O5Fr
766sg7d+PSpICTWcA32W+b5eo8Q1N7kf1fx66kaSR2r8B+PwWqblW3OEBgBuHdxtw3lZjK++BENN
IU3PBHu6McMAWfJKM++pTe8TlX6diBlfQB7Lr5iGmMfFA2+GpQBHXUeGIDFjsGbd76tRfauqo8Ju
sFzJynRdQAy979NxzogK9eGbNCPrLz5haK6u4edPImUjWVSRHvxZ5Gl6D1gMn4nYcLyWddz7yVnT
7gmljQ501uJPwZhYq7Lq4y3NHvpqkeOLK2R+c5YgHC0tHmCOfLRIDTBM6Zw8ANvKJEe4MiuS3oZV
ZfUYFMddsJwmbHcgu+abqrUgmnUeZoZ6m2zC0eKb0wuyuw1nuIFXhTWkFiTrAeNeGntFvYPJHK/S
XmJGk1S30q6f0qQBHynzaJWaUr2jqdE/QAiytnhHfGimMXuIIz9bwapurjzgMamfFySJ5WbnVhZK
W5dt8vgFyY52jd72SEc72ENmRdRX6HQE5omfBmEUjoIKf3m5n+16jEh2JlR+3ApIPD1Z7kms5cSs
MWJRVR/BQqDLt725ijUkU7W1vjyYcbYAGY0EPfBpx6EgfokZfbUAoTcSqyogI8DnWyZc4zeFHqpl
JkINtayFIdeY5ov8kXLPgaYaDj8v/4ATV/aXCeYgM3hanWVknu5NradVhLvBYfFt198meYq3apt6
N4mCDOHVEsOo0cSIMaN51Jalu8wt0PFSqgJqfNUtiR9TNzpIEIEPzca1mo9TF49rgRiMViw8ZZP8
25WNGGJhEYuwoBMIlpnZ1sqtyxrwszK3NKeHlZG+E04E14l4t8c0i8tFYEu5honof6gjzaG1gNEI
qE5MbxDZ3uSykcohgHTVNE4OZKlwdOQXcYc2FmFiRXcDEr19GJTtrZEXmFIp3t8QT8Mvv+v/horr
/zebCcnn9p8Lr+VYVG39uu6a//9fdZdFFgErmow0HBsI0pZ8Zr8E9xaqetJpDfQXsLhde9bp/C24
l3+gfWInNhCNoOGx+aO/b40v2QZC568ozAwdR4DfqLtO932Trwnpvs6mYpjYR8xV4et9P3dFZ9Re
iAdhN1UVOGwPFUKPYrK/OidpAcu67kmLK+Merrr3vedoIkpSGNX3IbI9baGq2typVBSfImOA4dNo
TvMNxkPxmSxLImnK1lB4EkZNUS0VaEu2yQglE5tX0/1GhXZyZvIUigYU5xfGBQ71xcnmXxWYB+gV
IhAJuZ0WC2CSVkeSSDGBUFX565q4XT9qv/z+sCjI2JN13RIUrseT5w6FRPXqGtDLxkUvvBWPhrI0
fZiGif5S966v4HddHvOkUH551NdjmsdjDoB5VtHMY+rDjeFB9PN6D/VJaX69PNCsLHx9or6MxGxC
HQbWYN2eFGt6RfSYVkDoDSncOfVykje528VkjkVZp31sRlfcpQTS4brY0gBbaDp84KnFh3QIfftO
03K5c6QOhbiLTRkSwmqhXu3DFu9NCNvfdJkSDAdih7DGS9z8EacelK3IYONkdflhDHlyfs5PgxKC
iCbd4SMEcTmeN7gbwsxyel0kRE7JEuGS68IY0FtUDoYxrIUMSFfzslYNa5VShq+0tJw+u1Ohwm3f
S2zp+85453nZ1G8qKMjstn7Z/RUIsvwWIimdZyczUDVrSvOIfGtF3i6MpNB62Ajzc5rzI5PQFt80
ceHli6lNmBOnyCEze/NU9fOkuX4/zQ4WeIRmFhqB5GV+63mqw3nSy3j0ceZ/eRc9zYQ1/WcPB0EB
FLmgcwmg3QWp+GuMcu72E/tHfishogFrDDDYVw5E25UxTcNPSAbwPAIGMbCzENSVU+NaP+HNThrd
HgOficbUwDE706PBAvvWg4MtexHd1wGkStR2Q9Ys07oakpVVRuCzSJegTAO8msaaZJaAlztajbeK
TcOPngEPbks/GtaRkaHK6rPII6l6GuQaywoTYV2ZDodMzgBzDHWEM9RvPwScwx/H2Oq+lLLQ9fvA
UGX9qPvQl1aNl6QfqMjyG5Jex24joatPP+RE+PuabMMQBq5yB4Jbgbj8hey1ELflrh4/5E4++XC4
4VDBfG08f2snsYUqQ0QVXFGYdmoB0qsAvdvK6FaOX2NZLBHhL1I/jOtFrCNQr8NhNDd11nD6Blyk
FmHd5bMliJLxstdk/9H0xgoaDmn0W/6KZWKr1jeX+GwiXeOyVj9zgfOHZe355k8YoG4Pib2z/spD
UipXZWRaFKJx135De9nvC0LNMSMPedGJX6Z4BEc5AvqBej5CumrRuOw6NCopbw1VBTLzce0FRe/h
Z4J7GEYENq4hbV5C02eT7sKSiF973rrteRPvX/bzbN7a89pkl3fmDR/Nj4HjM4cAytbm+X+no+Qa
RKuADrXmrgu6HOsBRy2ezQ00ks5w0nJWdq3DpLZgJX8kC3G6VuwbZ5ugreZYamVzKccAzpo/9lfF
Yo/Kow8UUzmZ6iGz0h9OhH9Y6nBvpe99P7QVJ5Np/ixa3A/cpqbJY0OyJ02MntOHcRp3JXZJl7eY
uQB/dQExJb/JISLIEVxsOVRPtst/JmZW/cFheHl4J4ZmTYIZcwK3nPlJGi0woDgybaTMub9+w/8U
YP9lzGlJ/7kC236bvv2v56YKi9dV2Msf/VOGoaL/G8bihvjvMgzxvQEcprhqozs/KsOMPyRlmOMC
02NZgi3JP2WY8Qf1EreFF526AWr2O2WYdXrW2oyvuGzRcefmD3H/eEFndWMrj77cspbQ+btWU9n7
bja94KbpWWq41ej9JEsfnQ1NT1h1/CvU39WuAoDiyhCUFqGi0F/f1Z1J6790tZH2a4p6R1pTvWjp
mT2gy+AWHGRwifqBI2dVxBM0ynbQtIdar+MbL9FmrnwWymib1cTUeoVNXGBj0vuDO5ODJo9IE34V
b/+zaP8Lo5oLa3YTRuHr1Tr/378WK6aYDr5xNIA5K/5ep4YSf9gWYBz73oupDmvo304Q5h80i1mo
hIoB5ILG/nuh0hf6A0sdm7IHyjIK/d9bqcbxSgXy5bKAHQSAERcGLstzKf5q6y2dhH62WYv9CDvw
FgJ8/bkLhPY9qyv5EFjZ9ABzFYRTOe17LeysmxhqzbIvTXhRdO7Dxaspe6PyP8ENXn4PxZwNnAh4
rfO7jn+PFvmBr/ea2gswqptG5AgukggX2wnxTuc6Df2UPNtMkYnnbZj44ULD4hEbu/SKzcOx/cHL
DwF6oqM315jcBU4QbG8yLS9zW2MP2TNBbh3UUFmnenf5ec3jOnYehjsOPpAgkKjXIBQfP++Y2JrX
mJ2317wEbv8cru6k+oRyXWEogDsYGBshTyZ9ILOe+r+GogpWnifxu0UAtrTiCjdfqCfbIQWosrPJ
JzbN83YZLe1tU4cEnxA/fGezFWziohQbQ0ctlTYFeTvcoty1yKpy7VtQc688GSv71QH668m4Z5g6
3lGmoAtw/GRybLhgCKH2Wpbd4QqwkmH1PjfC+5LE5UplO0NkC/DDVZGT3kweJ0rflUB7Gg4lEe4t
pbBHKj3ePpm6TdOcLoLaDXn33JAPUGjelrbl0v49UPjvX43ZhgMjjsvFya82PfplPbjLPjDtcqc5
CLHGAkHx5ck5X1zABDRthM0Cow8zz92rry4dvNx2wszZjxLyP3w4jFxrNVy5Rp/UVS8Pw6kGR47T
bm54nAzjW2UemIkZHLpkDJ9aPCr8bVVQVi5jP6mfAOiwwracKNyPVdHClTD76h1+SpVa2rEgRLap
zB4mOiLHdlFMdpqvU3ecoiu/843ZMBGsgfgCnKizNkKcQJ+xVOrto6LQ1q4Gs9Mc62sWtm99aqxD
wYTjD2PL0y+6LyqoZjQl9khbjF2Xh5B9TPT/egaXLDLw8yjqqF5DEqnnwFCHm0NpPrtlnH2RZjiu
tEwiQa+CcDPm2Y8wqN1dP2TTY9TgxW0HNFvH1rYAVmoNeS8ODiDwyJLbNMPStNGf0nEaoGea+f3l
xfTyw/8pVX+9ZtJ1QVmxT+ZzO9lDspRmeDsxf7qX9LfVyJPY1fidEyjeQtUhPyFPoKwOiImjMq7e
ZQpEPM8T8UGLDPu21X1tKcP42l4+Hx1HP0vx9eMADd6AVTSQyvEil4MvnDZq/AOgtn83hAYcXE23
7hyvzFE/WgSyoLN+V+PBsbo8IxyP5yPb9AgowehciJORGyAIOwwi/5A66X2G3ulZadFfVeZpN01k
X/PKOdvCeU7s8Sj25oYs4508Z5/jLkHi78FN4gqlkiKJC44bgvMUpnNJELwZltaVg+P4esI7B/7A
tAfqkZjd9V6MN1/tIH5OseHmrrP3DFu+D/CkgE0rsqUpsvyzCly1HkV2sNpp2squ7658sWd7O6Oz
n0CCAeKfHcCPHzkiqbluwoL9y+/k0rKTr4Ge434/xv3y8qt8cYg6WUWgqqatwK5cQ8yEm9dbZSmw
6QVZcfcaivOJYJja3vqZ0X9HphjsSqu/V72jdkZffnfcaXzyUBlP1UAGnq9+dnpKC9qy80crNL+2
gzfttFJ8oa5Sm0kzSX8yY6z9k0zbJCL+GQt3TkFGEG5kMXAj3fVVHnoV9EjrMOmjDj8f94NxNEkS
pagnLDoP16NTFXdAMx7uNja6wvaxTNzqBnkcKGKOgfGYS3fZ6JJY5ar3N0NdaCu3imA9islaKQO3
t8uT9saKVJLDS1gUkVgtnqz/WsGb64pB7TPuyBuzS0py0Dy022VKZIvtkCSQEvNzedA3ViQ2X1yU
dexeGXyuNF+tyAgj7sIqbHdvwZO7RwZKwIfKtB304+EGqidis6ksCLSW6gGjo/bKB/HGkoQQMVsq
Q9DibnfyFTZSB5vCf3GPiBCDACjQ4I/+k5Hm+ZXK0Jj305Ml6QAMcNWii8ZBMm98r54UBWtkoyZz
93Y4ZY9OC+hohRapBzamZiaOLptYVT2SiZFg1C7HLKbpx9vLs31eKNNZs2aWmqErW6e1fPwjBmTS
gFK5tp9bW6uqUfl9WhiEZlXpsPCUBVI1Jda9OYYjorzG3bTIWne1Xga/eDnYiL8dgPzGZstLl3gF
8ynOFqHHPySMOzHIHFLDUBvJVlCa0svP8/fRKGmh6v/yPv+Pw72xtulwgPxSWdKFOcVlorEXGCNZ
zr4KB3tRWBnO/g4WsZo12tskGs33vWv/uDzZZwUKjyW4hXGY0R2Qp3VUn/Tozoze2dd6ANATZt8q
bIKuHFovX+XxsqJVSV+JMxNvaHn61Taqc1HE9+Eh12jq5VMJSzi2xpu+t+0PHp2ZHaDgcOunJedZ
VYfbwDC1Wzznm/dp2Qrks31xbanPq+jkN+ERyAlJMx5IQ5ysskTPwEPzmtKihdhsG2N3H3U9vPLY
S3aNHHX81SxwybAMVzSw+9u6N3DIaIJxffkVvLHeTUgyfNwAONRupyVznhvINPM8PKjMCtiyg2bn
0vx84NrqfVXS7NbhoHAwkMLdYc0KYbJDEVRC5dte/iXnZQ28Tw5gSFL8Fi7px+s9GhBPDV4ZHuAT
YyEzNrHxsTR8rsI18gDoyBR88PtSPzg0wPPWlQPxhBkxn/yCCymoJFpzpoH7/9HuI4YcKwi36w5e
jP4kL0xr3ec54WCiLpdUp/2u17zuUIYJRlbxlG1Lzy2fHSNzDpEnhnvcVuqv0naLh1iY/nM76h3o
OISIeuIs7LI6fQxr2PkZxkiYcntq0Y1DBcI6q8tSaWwjNI3wi3T8bZIKoZMR21eOkvMtBX9KdhRq
dRqj7umXgL9dMOaGnh7KnCZFUSXm1olgReSl223rwRyuzOn5983FmkLVMuZmozi7qlbJVBcq4JWm
pHdVGWxJC3uyKyfU+XVMUZRhOsL3Pd8sT/uLNiB1MmFNdhjtkSy6Ut6aqWtSI0yEKEUjnJppaNe6
mWkPqcQKAcnIjx7riz/xbglvnCZNNplTh3uSCbwrv+389OSGjiSJTZzbz1mVlaeJ1qRmFh/MENEe
PrfxKq9y60kv8FL63e9HkMjw0mNlNLgvx+u3stpioHmWHaDXZI99lRff2xHdO162/TaonfDJMJt2
g0jmmhnpG3uImO2myYMRtJbVaS3Z0xitJ7NODvhVmc++ZIMAjNXWWJCM5mLo8+/oD6wllWP+A99e
2P6OhvqhNozfXuDzZQ3vfYJq4Fzq84J8VUGUvQxEJ2R20AwtXhod3pW2na9U5haLWi+yK1P+Uvwc
b+PzTQyoz4QVZlKiHY8nzTSJMjPNDqE1DYdGTtG2TvXmrrGwfyGXp3sqjZ4PPa2QHpkR2MpAYLge
lea9GpJpp3uSm03A7TgLUoxyioHKJuot1Eihj27RhEWJP/xWps4IvcfTF+7YDneWXVRPRdmHV57n
vAZgF2fq4Bi5kMROb/J+nuiekdbBoR765GMdqWqjCxwpaZe5286E0jfJyLlWcZ2XfaAG0maD0AFg
eW3Hk5jmuC0FXhIdOCzjR2xaFMznTt9G8qtjf6/0rFqn6NTuoint3kcZBPvLH875LiUhiMwmwL+w
33lWXi2aujH13sUW88D5iBXKWNSLPii6K3N7vhMwCrRBFuecS3J6dx5TXU0oWOKDQP4FLjd0d3FU
qC2JEtWVM/3NoahcaZGYvM25JfT6garAVkPfJskhyXPsmpRHpn1kfYpozV0Z6Y3ayuZuPvNU2X+p
2q3jodxQQ3A34kWLwYva4NXubzTM3XeqtxAXxxpJuXX7WVOFsxmbsXlsY1yujLYP1pUtwrWbuf2V
K/T527RNC8DAdQyL4so+uUSE8aChYU35RV7tblMwvLkFe+2ifv6lwG+mrwrVUPL4L6SQV2tGGZ4x
FjSODp1ThPcdQq1l4QzZps6DdOcKbHq1AXn15YV69l4di5wmem8zuRGA8/S9sqiSKXDGg6asv1pZ
kcxIL4u+ct18uDzS+VWMoUjOoWh2LGnAgz9+r9iROI0e59OhTZNwPZABAInOBP72ywwbfzRZ2tRo
0CKG9j5rJx9kRqQ3l3/E2Zucc9B4hXCvQCrOfgPu/H7u4FVx6BWWAxnSPYwZI/vKd3n2JunUwIQF
NNZp1dAeOX5SYKAy0+EKHTqzCm/wS5P3+jD2KwvOxcaPcENsyiK68t0cF2JUmDSamFddqRk/1k+n
NzZEX7WOW3/ysYc12ugJOzrCsgNjH2bpz8vTaB7P46/BoHzRvMVxmlps/jGv1uooMAxG9td+SieJ
JBztZ7HQ7Cre2q5FSmXujtvEacjzRbm1ditDPPhpneEsjrUghwx6brsmZzXy7EWbNSReB129jdOm
woMH9+yqHbsPhkrcJXenaOtkI5aSspbLsq6HK2eFOD4reBakFIJXNcssIPe5J/sNtlCpRmJLux8L
Lb1NtRhBDWvknZeU6cIpsYpxx75bYk+SYgYBSoJMst51IS0RIRO1b5QZoigVpCPDHV07Nmco3kzx
XlcJGZ1lX71nSTu3ySCdNb6Z8bNGAYunaalWkyAnKoLsdUcP4+cQYdVUZp51MCNVLsHGoz8dF5Ho
osEBE6BLxbdCNN6d4+ONPAXSWIeJXmyGslcr2wBXvPyaz94yMyPJumJpzVWwONkcEmiwY+modt/T
kV5HdmMtip6hLo9yUmvPL4Aqj0XLffqF/35yWJseGuRGeDruZw4mWdlIkvOQiVXb5d3naYxxnJxC
uSkrTaLnRkaL/jyk7EGcanL/uK9TJK9ViwPwaOF9e/nXnc+BACamjmDhkhFw6ujuzNzk1O75cW6G
9YKB6w4Nr3+xR/4jUvLywfxT9f2ag1kJBBuBY48+0/EHleGvZoSt1PdO789iL6FWosM7ok1E8kCr
mmc1MFTDhKIplsxL+VVHQo8xz0jMqNThtMnWXmLia5CRLuP3tBn6KzNxDBrOPxH4DJQeAhSkRIrh
458oArKG8Jsy9rjyyBU3M2dJhIvJnEBRlG024Ikug22r+T+cms/k8ns4Pqh+jU4xRWOMxvfcezoe
HdpeoOW2b+6xt45uoQo2i9AHo0yDqfndnRS8ipqVEAewUQzzT7Zvrymmqkgya89lIt2I1vBWlLHk
0ham/y6lLL8ysSeN/Zdn4wpNEWfxTwCckwEtur44oDLgiJwZa0ph3eiVVTy4Bt7TEhRhFaGEnhv7
1g0SRbE0q9TbIKiPH4lwGRaXZ/rsIOHxwRSQx5Kdpzgoj2c60GMtZHKsfdgX4woAHC4hF6CFFTdi
BUkzuzLeG2+WFQ/8regpclmYv8BXZ4mZNZUfl8ras8F7d9SFrKF8MN4LhX798qO9wL3Hn5k0Z741
nGHiMYGej8eSXuukUHyMfVvn6mECGF51vfZk9769nkSv3uM9qB90HI43VpIYu9KFbsctdQSoqT6a
OW8h+m5t69zp0Adh1xoMxrUDaa6Dzn4j3xisJ+ge0E6Of6OdpEEx4YK97/HJ+iCsbHjX13myHovW
3yDAyDZphGA376bo8fL0zDN9NjJyQkV2ySy3PnkTGjcmX2SuwV5nmps+NqHbOlN189ujAGDArrdI
5YD+Pq+HV+8bXwcRT6Em9g7KfGwtAVDrIImvvOo3noXlO5M16CPDPjv5phTpb27gJ3KPtayxFnn2
sRLdNRz4jaUrqNcdcBjQL1Cw40cxtAoBUz/KvWEH9o2P0cpOtHl2Z0eZ/vT7swa/kWARrH2p1k/e
zQgv17QmhmqywFuTkYTNsYWH0uVR3lh7YLa8F1YfzcrTTgVXr8Buq0HsQwod3LaU2qZ5JJ96fATv
xrwY7nOdTrVVufqV90WkzvnqsyFLU5UDKMK5OFn3EbJowpZsJJktro5r3dNIMInSxv9GHhXFVsCh
grWiUeCGh3HwpwrBwwc6XOWtnYYObsxm+a5IbPdgBH6VITczkIZmtfbkW7J4aIrEQSieqU0jCPCg
u65C/ISTaPqejgGCBV3q8bepGTNjbY9h6izN2AYXoFtb3GOZ7W+sskNzb/VGXCyiwqm+GRJTffz5
pXOX4SyxRsybYaAiuY6OrVcEq2YqhmrhVo380ws99d0tuwq7x8lCdO/LZrTugyCElJwBZeIg1Rb5
2lC1Xd6R8olvX+hU+jdhdeqHJppCrodp6HeQerFlxgK2JMo4iOvnUTThs4W1uaCHl3uPuBK+C/I4
T5ZE22b6TdUI9SfcSxowYYGHEwVjH5Iw4QMZR0Yd4xXs5dEdjiK9u/DcsJuWdmY09zGRABl0WVzL
lgOev1+wNcGWpq1MHNWyEAtLZHzUyl6CZ+26TgarJnbASt6XVGLbouopYUrif5tFq2R1aGK8VjFy
tCUOvmXPcSoHL/s2YUy6bWiP+TdZbzJ/njVaP7qhAeyirGPzrTP7fUkLL9wkBQqwJRYKAw66bhTh
wk1kCSckhv3hztRb77lj+pMFSq9u73ea/dNtE20XWlH+MF9RMGziRL/p/Kz6YXkpUSx4h+fxctA6
U1/U2JF/MpNoyFbcS5pPRTkhm2yMpv3sDI7cReYgjYW0KvUjDpLp3hrqki4zWRnUZnmElfWENSRl
O4a873EcQYncarJMlpC5pxvRTQXtaJGNj1XabNU4YNg1Rly2F/i1WukiHarxc1cSL7XUU9+4TXwL
t/chlw2khMhHqpBghfnFZD1yRzbgW0+pQeaE0qoqXGCgXP/siWqqVgbJK2R46pN1cDAf/uAF00RW
dhSK+8bXSZLpxkjFK2EPzoPZ4GuA5Ubw2UhTCw2J02HL1GRRuwS+ruVNPk35z8t7zPHt+KXa4aSH
CkD3DM3QC4vg1f6vTZ3WAWNCo+Ns+TTk2I0u3HLQyABk8S9ieF2I80S4uTzsGyW2pNMOlj9HckE3
OTkRElVjx0Eu3d52evkOF5/y4GaaGS86Wf0scfuFBdJiEkMjb1X0bbnqEuHt/NQUTw6pfGvTwUtt
LLn78Uk6t3FuhVdOxtOZoZfILq7oXApSHEH3j4+TtvJMK8/iZh/LLnwfI31ANBGpJabk/tKNhfGB
cuQa4PzWoJIDGfgAHBF073hQnbrM0du0o9pV0TIyUTDmvjkRzQVNfqO67Mfl93C6zc8PCSpIj3J+
CfKUatSRdzEOWtntvancVg43+yEafXhPRrWDCnTlQHtJr31d0zDcfHGbe5HAngCLx49XCvwrrU52
+37q+o0g3naVwGZ9CPKw20WcDPC+sfG03BDX2DTydgF3POzfLBPnn6hcNbSuieJLEFzgZbLOaDUu
NQwS1kEY1e9cT40rdFfjldPwjZcCaWGuXl6aaqe0BZHUtRvIsN/H5mhvulQ4j0ZgYpalZcbOLFsP
3ZB1jdv3xptBwj2rHjn4cdo5KTFAXnpMkbJ+75ZVuRsdTduRW9EsYJ32qwh7hSuF/xvjzRxCIvJm
9gsSjuNXg9Sswa6mHvZYFn8IcfemB4rPcVy4t74Yr+Vnz7/+ZCE4hCUDQM23eO44x6OlzRT0IFTD
HmuUdh0EwexKX127YbzxTDwPYBLVO+DfC9j0anNDOKD18VCSINaUPdaRY3rb9PYHjoPmjiv6tY/3
zeEQuYNd8crIuDt+KMo1XfmhiZc/cmQEYf2wJnizuhm14gfA0zWvgjfmEJAMPg1VGsDfKXsRvVzf
e1NGtKUjgg0U5RxjCN/49Ns7BKcDmbNMpDE30I8fKrM1h4ggOe71Rn6TSfuIO85f/jj8pYbumnTo
hJCJI8us47UttiO6ygjQT24jfuCooYAzsk/Jf0JFita+U9qEKw7uS6MqAtRZJNdoThfedF2IZ1Fm
DSuFlGNZJyHBOLoMVhk1wuU5OL1ZALhhFcMFFXietfqyrb1aR26YaFU2Gu1e87tuUziRtWo03SEc
lyP/8lBn8MM8lmKXnDXNOp3Hk++QlpwM8bRr9y0l+AKqNlrHwIvu+8IusALJoSpYAwxQt/OXumuM
t4Ooiy0+i8lNQyW+/b/5OewLIPW0geiBHr/+xMghKIqgAw/QypvJ5OiFoNG/TzFenqV7EtvF3IJ6
D1PP9AZys9qpXLXklO3CNuuvUKbOoO6X2ZFEb88iM4qHk9kpujz1VaMBD8OvvsOLaVzJgVLWhYaw
Ii03XGCIk231cY4dScMOu3fP3ZZORC079vqyKqo1Jk/p1qWDu3S02Hyop8RZy0LiSF9nye2UmOkG
E3JnCfFvWLVBEC9wDeivEITmH3q8AVrzxg6kgLsJrZ6T+1WL/XGnQQLdmwkpdHnuWu9jwRUrCHAg
dQLXww26r+4I+N5ffqPWW4sZWca8T3G2gAcev1G9sypO6Lzbs3WQcquN00dIqZTHg9KfccV1V3Ul
5AaT1nFbm0O8HVP3Sxh55lM7FcUBV2i11igJcWTVwy1YsLZwY0OusdfG28rSNLQILitXinrVVoHA
c7Mjh8OWs0NDkH9CTY8/Nh8bXaewWhhB1d4ZMA4XuIlO68IWWBZWY/KomWa9LetxvFLXnW+bYtaY
0dCn/4Wr0wkzKw4a6LJYSe5x0Y82k5X3XDxDeeX9ns+yYMMAIJ2FCtRYJ6OQUaP3aUiCGRmULWk8
HSb8nZvdlE2vXdky3ngg/PhgRNDGm0v4E8Qeq3xuzI2u71t4nNt66spN4qTe6vK6eeuBJNXwTNZm
e57tG14DRT5NWW7isbGH8OJgBmmVBNK4j/i3tevLI50fo/CjYd9ij0QdQm16PFJsqYr+Rwn63hk7
PcbLj1Sgp2KUtxgPiiuTd/4d0trGd4KevQvAd7a1g+walUc6YGzHaoE3L8ETo1290w3wPa+J9N2Y
6/kh0adrGMsbjwkdDw419Ega66cTOmlVyx0+sPZu76uPeB1/MwJd/6GFLlJ8pforO/kb74+iBKIx
nVaAe+ekOKkFnp2FP1p7fImM1WxqsCXsJMX7124/XX6BrIiz3Q3pJmUQ4BEp9rTRj1+hYQ9+haWg
2gcOZoplkTnrsGp8fMwBq9CDCPVxiJo6Xgr8P5/zBtbIqsfuwFlOvZ3duqYHpzzHZmbZNoKilzsQ
KS5W6iT60h1ybNodMti+ANf6nyqFQGNXC6PC7llwf12Sy1CAjacpdhCV0xWLJsODdOmHOXl1oZ31
RNHiTjBxiAprxCy5Fbeqj9UH6I+cXWbhLmo6jfsG308yxfwctJdSFUq6titqlX+Y825bxAmBRKpS
dh+KPiG7z++ZeJIVIkxr7SkwP5NEaw0454/G50CU2F4PcbWQZhMR25JqyZdIxFG7dZAaEADAUYrj
OAYHWAyE/DZ/qLUbZLcWeWFJE65UobgOt3rzJCOo+GAuuEvvBEfYx5ZC/QftaO2xH8ibWjqq8D6N
Y+zii2jqeD+VELZuddya0kUQdB6lsI6yX1YVnPwKcr+7DMC0DI6cBEu0MicnY87pJa/KIJKGfCm7
H57GUgeYk1NIYLFFWPNdixMldEaihY121L6zOwDAIQPD7o3Mtp0R4zG1NAu7J6k+jwOC6cwo/Qo/
CCxmxj3lEiN/7UsGBfRjVYoYUZsdIupNODlhBFVT/Qn4tof5DnXqWdcH/67R/GRbjX7zXOvO9JUY
OtIHawwrCiZJVIBu+DfYWweqZ4R50ogznV0jy/yUTWHpPUhMd70F8E3wXos6O7pyhXpjL0E7A5+C
Pi2Fymk/wwB7LlDQTPsM789G2cUui2Nn0wSWthn5zrDwTIyV0qMrn/b5ASBB72dWLSomYqVOPu0y
lHkyBJq7L4n3ITowtqkRr2ojzverWe4K8Dp3RKG2nXzThZg8rcsbbU95hh2xa9dbsyf7ypFlsE4l
1hiXd5HzDev/UHcezXEjbZ7/KhtzxwS8OeweABSKRjSiJFLSBSGLRMLbBPDp9wd1zLZY4rBCe5uI
9/R2N7MykeYxf8N4xL/QPPcE7lT/TTWp8FD20h5bH9xy2uRLOA/W7QDJMHl9pBdiboai3QXhKdif
gn3qv8X3Rgo5dOk97RHJAnEtAmM7GFQ0Y90bae10loa3AqJTcszHu9Ee659Zi/MXeslWLN1WO0dL
22OD57Hh/nO8gMMNLga60POfQ6dvIkwwtcd+c9d4FF1+P/TpegUnwAs7K8VpAtZUuNmZc9W7LUVO
dneEx9W5msBLGwvgJ6/wLucA7uD5DzFwR8szM8uekH0s4sneKFSmU3rm2LzwoXmDSXpAAMGEOKWB
UaXuc3yw3EcTtbwY2zNxGFbTREpuXC5e/9IvTAhtA1uHAQbz4g/CX+rgt42rQ/Ao0aW5NLGCjlsB
6Pz1UU7AVXsaC0iDMgoe8DrdzZ27/vt+qgJV+BgXBXCxcQPR8cLE3aEaEq5gPJ4CGhfogJuHLVN4
cDebg9jnqp1pH55gdn/9iB0xYu9gcCI2d3+jf9vUsusxb8568ZSKGSz/4NXpG7KctUqqHNs0wAv7
M2mmOJmHwdR+2CDStlecAv+DGWhQRF5flP0SOtnUgL2gnUDQN3du1fOf06G9kqWigdTo9Vh3wK/K
usTcWqfBNjPNrUNbTqN+NXTYH/710DTpeMsxDNsJ6afU+Mz0l6Xm3nzUDHeKc3pWEVD1AJ2I6lMx
WD+WxtYOr892r4o8ny1CAwhYQDMEsAyR+PlspTbp7raz0zuUfzCaLHni+2roHoVdaiAY0m62aCFg
Thi5Tm4WUYPUszxzg/6526Evg10E+QqAEcDk8x/hNlOQ56MJPVi3RWyPcriyNdgHr0/1haLN82FO
KkSbC/BEVgyDgTWdKtdrQ4+r49rrTOPe06ryrlj8/kNVgoNFWXmLyVgw6ylygdWFC/FvWrs7dBX9
MynYCXZ1PwEcRJ5Gms4m79XpR5iG1MDbVdceNRPZS/618gaBaSRdhWhxj9uCQwElKc7zqo/qDJtf
YsLls2Z2C1xkKWMjU9mZ5POlxaLsvd9zoDzRyTnZGD2+GFs2LzvFxVLHAkrKId3jXK1csUddZ1ou
tYETp69+gCAO7lpbuTFxInf+YluR7Q+754uv/vpiJH/71QXizQ24vJ5vFUTKTZcOE22g2VIh5dIq
bqHinTkVv+r7J8eCzHEPVkgMAJmcXAICAy93yVt4BFol32vdpv00c7NdD3lnlDoYeUNGglZynGFm
UYcSGbKjpcsp2zXTJM6s9hDcB7R732qgRbx4wL80NOSi4xyCfPmZatNLPxehARYGfgvVaufkHjdE
6rl14csnay18jF1oz6Ebnt1yu6OksAGQsTxteBhEml85KwGDWOfqyta9AkFye8BhRW+PuguH2Zl6
GQVbPk/hAlDhzEF/aVdRc0b1g24aQob6ybquHqUuYS7+Y7tufYg/nEs91OxubSj1X7Mlnb/jdWN/
wpNmjAdjJHZ3hgUAKGzHXSsDsq7TUMehXvR3UPX9DHLhAqTadVMJJP4gXW1y0my5BI9jAZXSqVUd
I++cRm0TiDN7+ISs8c9YBHG/KrXoYZ0GErlmdSKYtvSx1f3qsjBxtmntQUXwKNxDN41VJJsKH0Sx
bkc8HCucL9PsDtyAgrHs+kfLq/GhMdDM0mdYgnjXiauKasRDN5krkpCe/mHu/PHoBEoHEaHzlzNf
HgIP9+Qsq8rH1y/WP69vWmWopLlIKwHCOK28t7NoMDMVxVMBeOJCecJHtbT58vog+xZ+fiJ3oBex
pgfunKjlZIvbeBAtmtKLJ7GYQSiyyompe05xb2CZ/fpQu/vDH2NxJ+98qV0ixN4n/FtEYsq8XjWs
gJ9aQ7hhN+lYaMm6f9NXzXjQORsXGjHVmwad3VizFv3KS5eZkuKEBwjX1yHbKvcOqqVx8Ct3iL1M
Imhp4Unu0B57l+nbWQ79HvifrA71fuBpSJCiGXAqakLptszaepNPhI0ugOc0Lz9iu9KZYaBmhdVR
7nR3YCvaJ2fiKQ71oCgv535YAMjY6y6RbrdJuzTijUrX9L2jPGTQakdWD9wjCxVQZyseZ5EGb1XV
Fjfawj0UbitFi0NttuIBXoUOdb/oNNC1k5W+kUHaVVgNjWjeZMOQf6G+WQnAlznbBLecC4M1duOg
ypfI409c+UVdoaGIA8O73va7MjTG1egjd1xwsAwGE94Uh9fQQDzM411tlNMnvctqoDYoPJ9jsL20
nLui9y5tTDrhnWyAwXG0kmdRPjm1gRmGU/VxS1XqqyoacWDsv0Xh7+A5QPGoQVF52WHlzzeclpr0
w2xNQvxx3dhCij72UUaKbLsPDiaG7GcS8RcCf1qaewMQZgU30Cl6Hatib2sNOaLcgXRgKFY/eMLo
bX0/q1l0B4+G/w2Efoi/FWaFQH50LI2gjpYoyP71YUM5ncQNABdIC0oSz+fOX8R2rtPmJwor/WVt
6/b7xldYzan2yoU8dEX84dxDG9DDxs++dQLsdo6ZVKJPaGrjFZwd9JWjFiw4NedGMxwpi8qDVNtn
sp7qjKT8H9cQAEeeB9AI5GaGs+t2/X41+ADLl1KOaCBURI9I9jcoyCrEan+tyl9JrL0quQxG/FvT
rn2OoM3/ucm/9c3Q/Bz/J3j77Aib/14X8LL/8twPY//X/xFZcy28LWgc7Hr+ZMXQs/9Lac22/5Pk
FSwlkHtIn1zb/09pzQr+E1j8Dv92qFLwnxPH/muIQWOJ9i3Fm3/+s79RBHyeNnrwxRHc3YVaSNaB
QZxuDO5eD46raR6qYmrTq3kw82volDyIoKOs4LPToKBwYdbZqJ87Qs/35D9Doz1Nh2yXUwt+Hfbf
nqu62/K8gAlBgpJLitZyfY+EwhBNs47x3m9f4/6fJ+V/UXK+b/J6HP73f5xOkyYAtTsiF+6pvUDP
Sv++/+cKWlIhqPYIValkGKzvueqXZCsz9wm0QnsrMqnO1JleHJNyCyV60Krk5c/HdLRiWZoKyIxv
rxaepUv3A3eM7ElrC+226NoHt/ftM2Puf/PfBxWNH+ZJ7g+cFfQspeOTG9mZRk8fbJw/7JbIJqTB
Yt0VK3Q/wKBL+a7qMVV4fWVfGhE5JOpLsCVgY510x9Q6bH0pGvrEqiuuLb2T1xgdmtRiLPWoa/hB
/fV4dA1AOCE/SKHaOxkPzb3B34xujXsruxY4HPuzELe9m+WX6B+ci1Be+IYB/SsMCva6JUHK82/Y
DwHuq4u5xnrRZUgbr3eGVt7kuL2Fbu1cWL549/r0ngelvz4gYSKFHDg4FJxPyzjrumQ+akVrnJvu
h4Fu8ZWzrdWZNXxpEKRZ0GH3DeSnTwnDpraAEhl6wFypUWfxoJp1CjdoxJevT+bP1SNa5IJj4Qzq
Q6dpU4euH7RhY40zMCfj0e2B/t4hegS+eNKIKzCgawSC1xI/MCf+u7G5VnenNPj8SO7stj/Pv5xZ
SYzdRb/F87xq0Zy14wd4d3qSDkYXZnmN3lDNQp+5Z05Xdh81ABVHdkQQBvfy+ahbsaUeOcWGb0Sd
VsBOU7ePhG9kW/L69P4YiJuMuxt2ssFeIQ18PtAI/xBTcmeLR09m0K1F/das9O5MieelUQIUKHwA
IXTz/ZMrDJUBVWoOhteVb6yfCxkM6Atnwvg7DiliYSCg6LFTueRE7wM9n83cuW0mm3SL4XUV3/ea
wQEIWHWnu9V0XfOIRVi5jOfqlifhJMPSwEStBzgQzzLcn5MYzp+ggAwScREXv1u08nycLoblSC50
MUC/U6hQ4kN91K1z2+T0YOx6G3w/AHoUg/Yz8ny+VOQGKv7DGsMEyt4o6sgxjhpr2Pr1bB8yG7hm
TB4xnqlZn764mO9QpvyV7QYALk8Ltag4zArzPj1O/R5LaLu3tnSiCrR2S1TWjZafiTr/2D6MR9sH
7ATcYHpMJ69RhaqY3qWaHmd9h9G42zQXaVD8HZKTr0h+Tf1xl/JDDkk/hVh7ZO8DfqM+RvOrg5yf
B+h8rTd86rTlIJZ8O/Pi/bGKjAe2hcYRLRXK2iebFXZ8oxZo5LElguGw9cGShZ5QYG3ykefib28U
RiM0pFW1B2p/oBAne6nGHJBTPHh6Ab/BT+HCLv0/jir/LSXzpTntSGxOIX2J4JTu2OZSONrmezHq
0N63Wm+ab7Yc6oEaOoCj16+ul8dCpoIzRwXsFIM9LmAQndL14hlZyEOnhvyGmlN+tc3LembD/7EB
98VDCRBeFP1urLSen7PMKzZJHdqLzUy219DJhmjzquFvb8l9FEpIpKRE5X8IzJkDBatJortVeXPz
fq5beVVlsj7ziU4DrX2b/z7KyVzcyuoGy2HbVa6pXeNvsN6v1oSvsEAYp8BQ6sPrn+mkvP/PudrB
JZxfLkg60s8Xr9fsdOb+8uIembgPbSvzdwoR2usiX4vEkK4d8k9NSHqDftVb2hTjIGDFmzmBny6c
RM/m4gx7/Y9rc18C4jCwZfvW+dWS+y1jEEXrefCT2aXDXCWaYfRvqsbwkkGBWOn16buuevPx9WXY
T/PvEfWvZUfzbM+4dqWDfTf/NiaaWVuzVIYXL8BXQ1052zEotepYUpV8hLXykKWTuhnLxbt4feAX
jwntRYLzHU132jIQdKRp7jgedZXZujDacjvkE3ylMte9M1nDfg//Ocd/hzq5p/16K3O1McdJKKw4
hfFgTnmBVSpCB4ZVYZaub++6XDPxfm+aMx/1xTOKhuYuxkxT75SA3ASDhdcMH7WXULVAkFjHFdvn
/59L599RTtX5umx1hZo9RAgsVKftCVJaHfht5LT2uW7BixPar2xuBHSrrJPVLDeldUROfDgTVbDa
85rPXjOdSxRe3JfUdHhXIev/AbPU8OdwMsmyLc6O6LI2LM5TlT0tMI+/NIZTX5HPO0e/s80zS/ny
yKhh7rXmfYM+PxHCr4FeAiCOS1VAjBNdY1y4eq4lztSIq6Wz+xig0Zaofi6+vX4mXlpaQl6CRI4E
HaOT5G/Lkf1S2szQVu6922q7uYIPkJ25+V46eb+PchJbr96gdGtA5Uuj1phgYGBHnTHg/LgE05kW
2LkJndQlxiqoPF9w8lBnGS5lJ9NkGHGmf33ZXno60DXbwYJ77/GU5O7V+oAcHxPCGTeIDdOeoyEg
IjNwyoLI5zfDmS3y4gr+NuDJ0wGoDlHZ3IQT6Zblt9oxS3iXZf44qOmc7OBLK0j5Cm1VGnNEEycf
q8PicWfQorHV99Y3r5/Xy14t45kn/qUJUU2BLfSr8HyKOOkGW3SZw5lGiXeJSHfTa2CMFYQQXxxe
/1gvDoXKzC7sScB3inLrBWLgbSP9uKv9NswrrfnuTU51MaViPBPJvrh2lG5oze/N8tN9gQ3Rht49
L/xIiybSkYRGKMz5O3L6P3EEZCSebPBzQERO9rgfFK5FrxC3HlzEEpQK2jdro6bL15ft5bn8O8rJ
rbQWA3mMxhdae8ktDyH2kFvN30kq/ddcADtQTgRbfNqx7lJfz+mx76i1zQuHdTGBcMr8zBZ4aS70
m8EtUzrce+PPb9hiTjd7q5gLmbINrDOruNutc9WZFzYaRVde3Z0IhGfNyShIBUyTVK0Rwy6mTdUv
UNEBSzh94qRpFkSvf58/R9uLQOi27dh2coyTK2Fz7GIq0t1uCjM7M1KrOW9HQypdu4TmM9RnQpo/
lxBxDWzQAEmDUeFTPV9Cw8z9VdcFHdC+MhJCKdRlMt86c7G+MKld3ItwFBTlXkB/PsrgT7gFUnaM
m7Er17DzWhr+Tp9Bj+78oij+el/sziPUKSimgbs5LdbPVUdIgckZ2t+6850C12rjorOAun79W510
kvdtDkx4r8nDRYCZe2pE3eLFvbYANuJtRjn9a1p3bucdgAPr62URIETXhc1gZ+2XQYyBe4Dzovpo
rlBqCRE5I5cgF1g9+4Git5knDcl5lwQGyqxhk/qBjPhnRl0lHvjilPI4mPrjNKGk+tefB5I+si4E
Cjx8f+TOWY+/5Nhb5AsTZ5bhHEhdk2V3ebIUdfPw+qqdvrLIPaLcSTmJ6xTTlFPteb7YRt6Df2uN
qFBFd00rPk173y/O+O+wa/WX9BwE7XQDMiYIVgtg7S4iCNPh+QacBkD3ZW0HeLtugX/dKlBBlJIs
TcbFVMM1f32Kp6cKSthuGgXngGoOaBXz+XBOgAVKUPDNwD16FCKABX7q3dk8c5f/uZJAbAhXdrwq
ZblfeOLfci7Nr3vZjCKNtdLrZOyWrfdjrdgemZO2n51iomX6txNDvHL/H288NYlT12MqwYpasZly
kFUPCaGWl60a/DPLtx8fVuj3VIt0jj8PhoIXkZrqqT3C0CuEPUbRHJRZ1sWXUne17sLzCV4ecnMb
VJJ1OiYs4ZpOH4UsVSwms7gr+8q/y2aU1UJNbFYeegh0geJqxPiuk0WKskSl5VGPVm7Ibdh83IoM
i0fjPYK59gXiwqkf2jK1LHZlkN4aFZG561bqnkC3xNmdysuj2LrxgCmjfIdO6/CgmUFXhxv0sewa
J8u2vVYOrtcLsZW4QEOVRl1hGOttDaESi0o3r94746SOVprblzo2lcUh96TzNGdBj4lwt94C/PvR
mlrehlAy9LBPhfG9kh1eBMYgPxtrMFzD/ijvlWbwrGpNL95bU84tYdVTnPJLwt7H8dJ21q/FUmOw
NCHM9w5T90aEwbzWZrzI2khDZCW8JcTDUObxmvlZe8wK5dJu3ypEUdptBomFOb2iXGdvF66q/Otu
1KoKYoSHYadmm7gtj9ttNTTy4IEsi7R5aM1w7TvdCsl+1htrnppkte3CwDcxrbbQwsgc1ssALTLX
0uFmzSoLQFpR65+8dF4eoaI4Cao2EL6dQQ9Vi1Z1oglh/bDN2ZwR5dAE5JEpVyG6w008Z+Z4IQXx
7uPYelqGEgx8wVDVqITeCqmUiBylbbCgMyqRSepWWKajAut4T5ZVKgf6CgQv1djeRyWUU4eNZgRg
Dn2j+YLiLj7QxVBnP2GY1NcDn3h6rxllg8xGj9A5mt2omqPBHbr+4BohPtCt+lFtnjDuh4z/MLZ6
E6TQagTpFX92oDi5FTYFg8U124T+Fe0xqcbSuOmsCQF0XM3bizSDQYJlz9ji2NhgZGtWWIRcZ3ol
Z4BXYm7vOi4d5+hVTq5/n6cqb5M66LynwhLaVW8CwD9MflY9mYt8MBDijtdmGj6aq+kh0qopbwqR
72nBMY2bXUbL3ATfNsB492hJbck8lcKIMAgtbpQGkzbE0xqOpQ6LBb8hRIi4zeDSxBQ9MfHs6jzD
MLNWVbNEYw5J6QJvd+VgOyrdzmnmJPcM0YQdpNL20m43USV1HpS3WbMVeligTYLPQje0t+PAYJFy
8dqE+ePjeyVdcwSQzLu73sg2L6zqoSGNodayAN5aPlgTkJCjpdpmiGQJLC+qqm4VD7PRTzIxIeY6
By9Ar+HBdTDX8UMFnSTLwf2Vc3MXdFKrbrNx0PIpYjnMMVqcDCebbfShHQWFV9jIUPbDY6f8zkdy
JtCyz7Ve1NaFB2Af13qZaXiv++Nwp7mYR2LjOqghCG3Ie4KWZ1ulUa7n9ExmDzZkjLFM42NHO878
YaxI08TzkT4+uH62ajHYaexG8wKF9DAHzp+AlYJ7rvRaNglSl+29P3OSEgGG+z4LNr+OU3eu6TMt
K6mW1WXu9yrtB8SQ0BOEfc41ZiSVGHEQ9DuVziGsO1jTlj5BZfJ1Df81MRQbXHJcKELNClbr4OUS
xVUFi+cub2W9wUmrW0xydfMOYR6Vx5PeaWvcGIPtYgFGW14YWw7tWqni0jMzT7vycyP7nvW8fnE/
mJsfb6tccuKZrAzwKZYqiL0+3b4qWegQ5Wt//jRvZuEdbWnQZNGaIfviDhjgxlWT6bRbBTiHsJO5
5PcahXhye63DWrdDHuhAi1/Dzcmyl6NyPE1Eeo7IG8KYjVuF/aZ3ENqsbr1ex22uoz6jSxUGnlXM
h1YfEOxtM6syl0M9Ih8Y5+4ivUtPGcq94W2nRsseqCCsIedVJHqVe2/Aaa9BFED8xio+QPw4tu3F
fBJZF+TH0cqXDTJxKt1wq+f1J6hJKS4R7i2WZBaZ+yYocp6s2Wl182D5i3Fvdu2aRwYUM7Bzo/B+
TkYR3BI6WfaFQPnxk+viwHFljf1G0wslUHlhtxDdEUapuUcaaRs/EG6at4NdOe2nsqpdJqXWpgnt
FZ2uZPGM8WkLRh9n43wr2ouRp+MtnsImD0SzTWipYjKiQif1oHqP5G1vUvo237Wiwb6uMpSyEcVC
kQO1+zRvj0azwlcvJ8/9xiYbM6x4OxxCjM1gBq21zn20gTwANzXapTyKubfeikZKJxGdVulAYJvl
e9NI7iDfXQcRT6XXj4lt1wLl3WxRXtRWnr1DAvNgjXQTZdTQtyXx6MBu+GzxF03wBfhkRSi/W+NB
9IP2Se9t67OCPU2zBMmij9KuCocVHYriaNBgvhgcyLyh0S37jqoUVoR6awZvDEdmZZy3ffqj02wU
pDxHNdifQDzvos4V45AUFDrMsHLz6Q4ZTbcLvUajlkHlbmgO9mrvJg1UZv2oFtlixQOAyg9jvpV6
3FdWUfAqq25KHFstX7eUy/rWNcX0Id2KfEqCQqjPtrcVb4qx1NF8yncj6rHOqh/axN0YteMogreN
q+Dm+7lWZ6GxDhVintWomsgaFuGHgHN532YNRH8UQPmx4nVGUvfYrBgHHqxadvVxbba8SSYW24na
YmWKyshaPZQLhOKwp4f+zfEXy7ruvMaTYVvXrY2SnL8FV0JfhR0VqvSbiCOW51G5aDDn8ZoAv1nO
aLVwE2SWRCbDaG6hdSJeVVBhCAgh8gyxIABf60UPfTnBkaBCriZAk/ijCZPOuZzbwpDxOijH/JJO
qzQQXDSH4rapNxr2YQNDAlB+PQPXRrfP6t5uHVDVaRegEPIrGrs5Qv+L5qaUH718wr5GuTOETXLK
cmtulTdOWpHUk75lWwg0xZb1W0yplZkmszP2qXFIl161ZPWa0VN5KczS6UOb9Wswcmi3zkX4yNXc
oUS3bZnz73kpzOIjvBKz1MNxcBRXEQGbzUnrsbVsK3ddk7LO+zR2xmKYgMTi1XiXIiF2ZfED3P2K
l1uYDnb5g/t6zA5e17dT1AqxwXatKEOFc9A1ZggbTfwYZJaWYWMu3Tu9AsuU2M7mHJHh0stE0ODM
w3Hi/4k5wOZNRVuHR3Xmg4YWF18W1S2B0A1CCzJI1irrP9n8be3gi1Y7Wt04q6NWjWMT+z1BaVgh
Eusf0mpRbwFB2u71ogrt42zwSiZ25hlNXG7YrR9UVfRGkHTSWXr6SdBgG6uS6OeAlFyjSvOnOUFO
IrvSs86oLyckArcPfT8LwNK+3froxWsIRLeNl39BnA23TANUvkKXYd6CpJiq3orURHU0Utvqv1vK
se4iVhBdJjEtRZrAnJ1EZJnok4RWXhvy4Jtz8JB1a3cL01c611quzdegZtwlpOcoPmFZbn2Ssm7E
e9kiyHa0xSbvxDJwY/VdPuK6p9QUovRh2QctKCUhI82uT165mJDTqVdkSW+g6MZ6+6ht6nbv39fr
UP40imr1UNkZJh2RmM0hdLZMZca29JaH0mvrr9yI5vuqNtYxcsy0z46bhRVmCOrCpeG6uQg/1KP4
uaMs7GNVmNP3VRsanRTGp7yZtmuLJhyabAdwcOXPoOHdDynU6DLsi3G+X+wC+WOnMdIfeKwgx6xa
l9C9W7fix+LznB0a0fVv9Bm/jmhC20yRvZUDOVxq9Fd1LQgLYbR6bVLyIiRaQb0otgxpybAIrNY+
FKQ8KhwwivoISfAp3VY8F8vsi6Os/rC7/+mh7Y5DgKXB9HPs2iJUqeIvIwJ4Z3hLftf70/d2DPKY
YpO8WbKaCeRD72cFD08z3AvO+vtWLfnPNHfM6RK5yTpGYrpL3Er0PfcR7jdgxbF1Wan/JzRVtEQW
GeRTq9uqr1M5d09Ss98tJEIiVCPRUdgC5fTCtS7s4zx3yPfpA5SvPu/8HcWPktSUuXpMPE4uM+cu
7G6ZPlTK11fe1c54g8jz5SZ9Eat1Md7bera82Yq+jfpx9W984cEaXIPgMaABeR0QI0QwGxF5nHSl
vW/zWvtUgXh+B4dWS3Kzt9/3pprfzn5lyl1Q8TM+HL9UCjXVhYske90/Gzj0zd+uBPH9MU8B1HNh
eU+ZP6h3VeBsUWpu863tVGVUd+j7NRp+8wiavN8W3FintgKwMm5vzNmdI9VzskOxrVs060h/EPpM
0exL+ynvyvzCQK3s48YLctDGIohs1aG9mC7+jatRKmFvmqkTainTaor13eDxHgo8qq7Umo+Xggp2
uIz6m3Err73aPo7euoZgVJEFS8G114JSX+CWU1gopKdBLphPOin2hdeg49I0i/lpA5dPBbCUj3Vd
IGPoZjrSu2Kbk37xr5c1rT+smlvz24sc3163v07t4EqjG/NznYfuUs35x6Cyxa2laxX0Gn1ArqBU
4VI62pPQre7N2jv1e/D/48Oqjbtemp2WZKzK1C/scoXowVa0ttlKrML7NJNuQnjQL2kzNU/9RFl3
K2t5MJETDde5G65JQvOVtquOCE0nPZHYS5pHeIi6oV31/sUGCyRe0Wa4BLDnXpdDtf30fc26KLqS
kLow8zggjd6U/tltXe2hDIr0wsxG7VrmIr/IW8oRodByGRlLdt+MznBvl0b+Ps9dbKHmqbgRy6Jd
UpdYLlCg4i6b1x8TSI2kShcUKKU7faQeVR3aqRjD1B+KbwinbVcNbcc3pdN8qYm9yCwsD51S246H
ec2vVVXnX7Ssat4D+zWvaq0fDl1KxSFcXZc19vUShGw3J5KQsoxSWyuxjKHqlEiSehR6ZXoJFOvt
FvTBtT0De41st+7DbavZwHWhzINwZxcOn+VdYUWG25lrXM2lSi9tt4H+VTiPdmpp95tvIF072O21
owud/bgtzZMrWu8W3MoDF4b3o5I2b4ObWfdekf4c7eFpYg5fSD8aDAKcsvm8lIEoQ9uX7sEp5PDO
3Krxqtzy/sLS1X1ZTxbnhksVvcZUUk51rXvgGIRd9qg+IRqRhwuqCckypfkaYYKIvqJRWLieVi1I
6JBEv0nZ5VX60YCIJ0iiqJPhGTvg4WKaoxuEtW1sF2Xb8WTnSzESoecQ+o+9PsxLRPw2PYi6cWE2
+cbDnDX6cuDn7848kE6aeEqnYg3tbmdkrNQeHhblELX6fWleuw2FW4T2betj61TNhkSMa34FkV0l
wg6GNCnsxtOibXLl7ZIF9RRSHipTrAogj8YdX0tGLVcEWrVlBwPNVq3/zeCKxfk2w/hnDSazPJbz
kgLSKgrirXQodC6QqXatEFsDSrJKUO0RgVYFYc4e6sICxpad2BXKAInTS6MIq7KXbZS3cKUui9pX
U7Q5LF6ooe7ISyxm5FULXcxN7Laldw/h2vUj6JeeExa+tX7SpLmKSEo3NcNSyyys9DKjgbJsuDlJ
oDmOIYR6ddPYnbfi+VsF3/tGG7664zjel3OFxkeq2VmGgPe6fKu13EfZdLAqKxl7BAyJ/RvYeL70
zOGATiyCHCiZd/Dx0ryIleb3PEzElu3NRBlljYpRFW0ykxKhRrWWHbwTPCLf1XgPu2EAHsMLeX1H
tgJ9uy+luUqbTmTvWeGoxiUFPzs6FMRUXVCHMjLfeTuudnozDoaEf0XTCXnTXKrbwGkNjTs9myg4
uV37wRtX6sb4mKVPtlMsvLf9mmfo62fjz6kvHKS6qrn90hRzV10upg52uFfQjG40a0+aV2/0t6hu
0gY0sY2jJB7cKyHlROiPkUDadZ/a2WcOFf6pd8FM5SjkpmX1zKy1Reg3ZrVG5tK2XdwZhX8DNch/
2Lo56NEZT/GLkxgUo3iHZqcee3au6ZfdTIwN4KBXiVyKrYzWfpQyMaaZKzJHH6+LAXss3jGofRdz
y7LXq2OjD9rFmjqfLKcyxQGamywOsNP8ETxyuXbRuvbzdjFV2TgekIVZH2Gxpj8yycsTrW5XP/h5
Pog3JkGdRAufTg01n9L/3tKanA+ZN+pswUykDzg9+V6EmNe2UfQDrXPQcitFe4d060M5p1Sy2YCS
tM/PXISmLb3BvYRCcReqrMASxh7tntNpom+c+Gkw32xNT0IWQNEkevcrD66aXgOlNCkg+dEA+ZPs
sfImE8KTNmU/pSyK8TCVlTlcGhTdbuo1a6d3+tbY7VFrOFKkIR1o2ENtsxgJ0kKqpULSzLvGh84D
olszQnf51rpNtNRB7kdWqiC4k618lzRwVORtK8o1Ro/UOH4RvneL+bX8Yiy71kOXi/XOXFYuwMnV
JxEi2ohFeGo74+0kvDqPhYUoQLiIyng/T17mHUcsV2zUjEzcRsoWhC5ia6lYw7knJbvqaoMPH3dC
taOLE4U98fqM7WJ/QF3aLd723VB3NxJgj2tH+JiXG+FbSRfYt1T6s1tLkp8tqBrUeqpWR5amaiED
UtCe1g8YGmrloeauo17r/l/2zqNJbiNd13/lhPZgwJuIO2cBlGtT7ZsiucmgacIkPJBwv/48ADUa
sudIvLy7GzELKSSa6ioUkJnfaz26rZmmsrtK5ToH44Zg6bCh7Zwo1ljZ4z5wx1ycm9nxjBBY1EFu
I9ygO5a17BCvI6U3UWaRdK0ajgAL4cxzpoLqjgw/RjJ7cBZy9pZC1nezJMDprM9lQQfa0FdMJUWr
dLBxS6qji/iaUXRsuE7CigvvAnN8WSOq4KTwO8naiKTVyOnw4FSo0Ej7wzSkv50yLXGcwzStpWrB
7GXTJUDm0N91OMfnPUu+OTw6nc9ctVempfFNFkWauce1vLh5ynLHLrhztHG8F7Olx1+JdaPGLUEU
hrVywtF2YGFp2scxGEyUaXWWBJ+qxKrdJCrxtii8mqmt0e8GM1RedJxyg5wFyCXMmycvbW5SMD86
vII6GYyKrGlYJCOcajVWOokuVT0bUQFh/bXv7OmTdJjUIsaxCZhOnzs3ty+HmnSJC+CZPnjOLQgv
VjIqdGgfLANB9F7ILKgBleed0bnPwSSt6XbpNC94IJka8MdI04ETkbKTOYYbJpNYXczkj5NwziBd
vAM/z8c9pY6dVoSNkfmctTNtodXELVBV1UfoSgum3DFaeapM0KIo1hos7qMzDkHKbDlPLue8ErYp
BLzupi70sMA2xzqpvHmve63mXY5CaFodEjdei2DHETAu3hbNNKqj10wDp22NrVx7GMnc0mSIn0eb
nhEeZ0lDb1HRF1rUzkE1HjvhVMFdkfXzfCWqII2vXIb8NIzVYMudBVNA3Wo9tERwtWtMy0nL275+
gJ0SJu50op5vctesIOID1dTkSgsEtUtIMqRf3tZ95TUfSwOy63HO9Qav9DBOWl0fN7Lvl1yKf+k9
/MGh+LdexvXn/Wlm7P57MzHSTLz72H/84X+AWVNIBPXSzg8vHald//1/vumy1z/5f/ub//WyvcrT
XL/847fPlSr79dUYWV7ZDpFV/I1LsWs/vuQYE7fXuvjyj9+M1XrwzadoOW/I1DHxrtAfsRqQUFKN
L13/j98s+w0jJZFhQIIWbW1rHF1ZtX3Cb1lvyEijKohov9Vi6vJb//QpBm8w6MJiWPwQhIJ4Yf75
we++MaJcs78UqOMI/5E5RfXHr+GWWDWHazfOK+0fuaNd6nmUZlXTRHjI4uTLu1YU7b0/mcs70swF
I48YupfZs+q3panN+SEezdG795KkbSKrcg1SvmUBmonRPT00iUZCnisK58ZYh3hdBsXTkKExDOPO
Weo9jtnyrS7bowd9WO76wULY4OBYJF/O6jtzLyqtqQ7gQg1rLYm6I0KqatKv48yiijhmrsx2k0w1
45D6fn5l4/K9yKmBOy9lq8qTA2eo7eh9y5JowIQBEKJVzYvdWV0fOsVUl1e9bWtJiLDCDo4agJbJ
saWwq0fTEmZ8MVZJTVVKF/Rn9j1RXdDYR2S2YfaqPViWomssJu5wCeml9/uoL2ES14mURb6SrqFO
FnCgvJhU5iMrH7Pm0+SqfOKMXzoJyEtOOHgdw3juBgT7l9IdesbAuSP3P7UJaAjp7uuqiHIBdkij
cCQZgnVOZ2fbiISEvXQ8Zm6ON3ApRaCiSaku5RCs5zj5x9I4N6Ir33Z16RXHeg7mD0xS3hiBOjPR
pwvrgknu7bXVT2N5CPTRqs7CUh+hRfuR5s+M7KepcFq4J+IYk52bpQEB53qJwCRrLZmFo2fl6X0P
pvklwDn+UFD/l1FyQfB5HDemE2ZW6l9XaKvhbitOUpGa+rpimRT+FSt+6YZ9EQNs1CINWg4EWceA
krp0slYV9TrhJAdKcsyR+y4yvZbPZXCg5QDf8lGBdxT5bUubBi+Y68jtm1uy5qMii6svw1CtBWmz
1D4wXSJyyL1qPno8dJxIPF+ei4DVlLYMQ/sc9EnXQmopvT0FgAM2IaSO/64e7PpypIphwAg/xhbV
ahnFtSqus5su00fuTJX2gi43CN+QYlLt6zzb1bXqJ2M+2k0yT4B+fQsNNVvB0J5sL86HU+E7VXKb
E8vmnI2lCsarYtY5hwCBYKt5J/VG+Tu8wY24RAuyUCLvlIF+rBdPuEdGYzXBcCZAYKaxgP9CUE+X
A4xu9pARrKwyGlhLjYeGKu5LpZd5cjJNNqou5IReZid6Z2HO29GPJ54dMHb24zR4QPpUFqexNOcF
lmgx6/Lakn7cfUGanhJJnTqntDFLsLumomsPLMtkFGsMqqEzo3mquAluynRKrxsW6yRMPIINcTwH
hwVNVRTQcP5rilGWK6xPLnISJCwGzppXy1VB4rBB2M8UcZbp9tO41nAH8xLy8BnfnCH/2c9+Q2f2
t/tZ+7H5YTdb//i33cz237gmsjwE+JjtsAojxPljN/PfkM1Mjg9aVExjq5T3n5uZ9wa12CqQ/uM3
kfP9azNDteawM+IDdj3Ps35lMyMe7dVmhvPPIYphs2ijXH7dNQ194+Ri0EvWFC1dorbt3FNcOpSy
LyU4JDkoJ1GxmiMda6CkadYZk5MDFpc8QzMxtelT4iT3ntEU8gktFXNlhWoKIpOrYhJdUsH1612H
s73o9SA7eAxl8VEfuyk+BExM7iXujsK7dBdaCQjF6lqr+aCawp4fRFXz3FIiH+SXWSnprrJnKho4
V+PBhIR2C8M/Jqgp3usTWTYAqdBQ4BAao47Y5hW1zS7tNsfE7TrTMAAx36h11PFbouQhgZqSpWCb
huJ6nYySbUoS07K4ob5NT6RUM0kF61BFfpDV7An7VdVx0OeewWsYsBefHeXZ8h68iOnM3Ca1uWl6
xjYEF8DIO1zr43jpbNNdsU16mcnpOFTbBDhu02Awz8ZTus2IwzYvmlKqG+3bFKkkE6W1TZftOmh2
+fycS6dCJ7COoH49QQasoCWJuNIqQ7nNq/46utrrEJt3duZH2TbbGtucK7aZt9nmX0ZAUmCIpCev
pdtm5BgvHgMzKy/Tc5zYi7YHq2mebRK82BDX+XrYRm25jd31NoLn2zjeb6O5tY3pM9lL077ZxncO
RYzyQ+Mx1nvrhM9mYcuDsw3+0wYCxLECEOAAxI+2y9hK9nnX6k1ENW6dXTgrltDGE7G59QYxxNYK
N9TfoAetEw9syQAS2F4AJ/wVpxCS7BTK41f4oqusPrlumOAfkg3g8FasY/Ln+W0xQxXuG6X1yykL
AoCRtpgMjNMSwcQeRgDwhP3mfazrVJFu0IrYYBb2cyAXID5GZXODYuZhwlpKnBgISrGiNegeMGKX
3hQbF/4G6FiiXoicN5acW2wDfcYV/5lH1ztbGygUbACRtYFF0LaVCsuxQwJgFkl+myfzKoFYUSbF
jKJ2xgY+oWxeda9O0fTHaQOoYqLbVdhtwNW8gVjIXtviol6xLVQQwFzWinj5qQJcdzYgrFgxMXeD
x2CsiYtMHEAzsQFo+dCPN1nWBiKsjVwmCM9B2wDNAN5gZAHhtGQF5GhOmAUo8Cp0LjbQToJMfgyM
GJ+g2GC9aoP45Ir26cxm2X7cQEDaT1dAcAMHsw0oHNXYDQiZVgCx+AYmrrhisEGMlg/dF3Ub9Kg2
GBK1ApCkWtFJYSIQ2SWtA+zWTHZ/V6aq/yRXTBNwFXhT14fxzGEK0LMcJQBovYGhDnqZ3+UGkcY0
wSQQT/X83k0bQNSYU5cfzYnr3uUbzDq6wkOLtQQoufQNipV5BiyL/guIttzgWvJ0gG6dDcYFYwDS
zTZ4N7BroN5pRX1TNXJapEmB4ZlpAGDYCmI6sRwz4ag8Uy1enNDrTAg/WMs/2xvG3Gx4cyqGHInf
hkNXdUfw2bzh0wOrx02+odY5vgdxSDVEjDHc3KdmQ7ibFez2NtzbX5R5NW9o+LIC47bwwMiHDS93
qMGsdhYOoSpCWENES7nC67kJp5fSN/zQbeh7bJFkcgSZBJV3EHpCqq9gvRIZYpAZIeYQ4cQFz3cW
FHC7fIX5nQ3xLzf039yYAHtjBUin5p6zIMcvTH+xQNaWYW9myW3JTpWaRehSy5rCTCfP6HusCy8n
F3oxsxvcWMM1X1e8n3v9XjrxeJt42S6WNWx4HsuHybWv8qxp7qRfPuR2l97OBaYnX7uq2uRRIB9l
RzCv+rm+E2OzwKJqduT6w501AxvqtN5JZPUglrVeRKz/1akABQI+do3dWDfNPbjEpd3qF0nMcTDo
ipS+g+4te5zkDYgHj7biZzmPb2umkr3Om3D1JJIc07/E+nQ0CvMtKRYXIk1wdRCcMsbCvTWEOMrA
+YSu4glAjdTnAdEhk1d9GtylhkiX52W1bMlOOyKc/VS58rnz6CnUVH/ZmJ39UhvTYQZ5Pvc4Ai8n
Brtlp1A8vrNj8pbdZJijfujiC3dMnhpewcAiQdnx7FPYIzLEuRAm3O+hUKo5JS0lFhj4wxaJV6Hb
yFZrVjmGwoEp5dakUfhgpYUrUNPIeA/6F+8EqYX3Qemap2WRLvtKoqEH1D96qHOQ4VdMSXSeHOI0
vxJjddkjM4rWoj+7m2/ztLjPe3mtDXOvhWPryC+qdc6SbMmrJS6me69kR3GbSe54IXS7002mUvVU
DHBBRjFrJ3vOnsc2Lc987UPoA5heC9mZa+35SNF1HAN5AvxI3b5PwH2PAwHCzjFg5DZLzSOuTj43
JHkBgLPzIlGBMs3UlWkLWOciOBFqfhaBsB87mHDo78K4N5TpA41Z91PbkETqj+UHx4T98IvGvxMa
28ni6jPgIVs1Y/VN7wdtHskAdmTnIFd4HMa6/Op4c3Vt+5VxlEMyH2alu+dem6pbve2+0E9nXTRa
uatm4LZw1iTKJcfsSHkn4qerjNvOzMwMtNsuTjrx9o8uAfahnMAN6AUvQzip9G4tuYt5qPLhpmoS
b1cnhWR3pUMARdt4J+sAPC0huZ0sU73utXuDo2qES7ndp2n9u1ADHXlj/DnP+w/QwhxpVt/Ioxbr
1ZOrOdZBNNL64hniOdOL5TnHjUBNns35ZYGCmschHO10YGpHaop2JmpoJT3FtfUBY7MZTsr+gsIo
cj00ihxk92kQa48eclRFU5y7IxFQEQxK4rFJKsHUz7x/jzNrWlGlODo36GlQl1jTuUMEGKJLDrKj
h1TloreDC026XQjEc1+V5bK2N6G/6VBFIYk/+BSh3ymqj784Vv4gxuXdbCZfU6UN95o2zk8mDOiH
uG/QVF4kTgYxS0QgtTSuW9bUaVd2V15klY4Vdc+CapL1Qny9+CT0udbvqLEf5NmEuvEhy3o5OV8b
BLsTNJJMbSoSRNPzHSm76x7ansSsS7Nox4FY2GQI8q8CoBe1vBTt2MPGVKQr76ZKZ+i+oQchwQ6Y
j96AvlBKdC6fBx/oM91XBHlMBerc2CrljbNo5Awi2UqL4hL4WREeQSMO6u7Q99Ef3WeJ1TePSC61
6b1T0MazypI4R1mX7rxg1zwmRYI4+6ktNMNEPOsW+iSvYxxBzP6+idWmuxtkQLfTR9G0MUGznRjE
Vz0g7b0IkeryljqEzh9sIgTCBmRhgRBzDVisgZbEo7Jq9yELxjks9FbmB7dGBMuQP2CyuWm1TLOe
M4yJ7yzLrEmUNRND/71OE1v7o6zqP1Ptb2v62F+DtDcrsvrSlv91/timH8uP/3XR5R/LL933g+76
Ct/mXFyIb9bwbUY8lODMs3/OubiQ3vBLLrEraKw9sNk/B11Tf+OsmUjk/hMB5VqrS+WPQdew39DJ
bpKsRfKD7ZJu/iuD7mrq+5fbxef11zGXeDlmbYyGr1sowXJKNK3OdCe1lrh/zfjgycaOYPEI2ufh
J4yYipTvrtYfyPH3UW8/epTWn4l3G7DYpxTIIaCaS/V9YEPd+V4JbDbeLQNyPR6LZZc0xc+MoK+y
g7Yfw4nPwoFJADZYzvo2vvMoEXKe44I3hrvWSMrrJCtOS5JNCAnx22cayp+ko0Bdoh+fSv8RC1P8
jcX4a0T83y6uSTP96jMz1hgj13qFMNHKreaFMNM7v+oH9NMyOIw1bJxOyk/kdo68LAr0SiKJ06ho
MGlpUoJtVkF+ggt0Qgeq+0olljwbvRFfxUMdf7LcIfmJmeuV5YkrZZIQSgqeh6kPBOV1Cpi+JHZG
ilV5l1llcnBLnCpOGWvHkdq702IuA5vB0tlRYEHXaVOyw2303kiSLCrs5UtPlOTn0uytm0xvm8tC
5NOZvrbglJueOvQY3o5A1NkBd1d9snV1N7rziJAF85bvBPClnTGgd9DLD242Pf79rfbvNwG3Npff
pMiZjxm85iRKzjjzYNn5nRNIe+WNSYVdnPRaH+Mu4mChR8puxxtbFOM+KWcdP0s+/cS69qOjbL28
ZKKCJIHskIlgvg5hrTpsKb6Tcf4qe/Mqz53fs9jEDzG66jB7t8ESG5HltsnPbr/19vrh2XZ8RGH8
Y/HlEVEC9Pb9AwCq1A1uWcR3o8eshtDp9xwRa0RXlrYTWRecwFkfPcHBpMAzhA93+FmA5OsaJJ0c
TNY+1hjgNEIhXgcel0ZQlZlbBrdeVnVHL9bsXYMvG11VOu594eVHY35kn+NANo+cpBfEngxknBEX
LLRNdSVJtD74CDLuJVK3JC3Wc2e5wxb1rs/NCLSr9ZbglzIf+MJgsViQdRN42CV3en2uv1s5ZG8j
CdXM4BZiwHucoXHhASB/fnJvrtf/h++HVycSa13CHQNM4dUCZU5VFRNPsNxSon0xxUo7TrQNXfpF
Bw7nIGDp2+kjMthPqSJPY3HZ8BVKkr9/F9td8Opd8KMJ2eb7sbhV17v3uw+ryTZBVbSYt6Ul9Bun
Hq71ZcrfD2Ts3/WC8BUKV6RxTVwfMGemD58cB3/CTqFz4cZpZPXecc6oEbEF9PiH1d53WvOidFoE
UV5mD6ekb9a9xG4/LKq1Xv7+7W9BbK/evu8RX0YfIRsZIa0/vv24IouulQENuhBRrZbG7zvm7X3m
2fYctcY8xOGgguycNV11JlcXcdM0DeLCGxwdTXuCZ8CeE+ODM7rdGacyStLBmuNzKfTlZw/kj5gy
99UGeJO2SM8arIP9auMz0R4wXpAybWVF82A6Tn8cG+F1USyNg4Ydqg2H0ruilXB6LkAsUKdgewnT
wWepbbLV0GmTXRXW0Pu3mmc1NJ+TGBdul/Q/xzrICr6Rvz7XXVbtl1chwetf+IN8D+DRGXnQpxC1
yJ4C9fAn+c6+4tqY2Dmv0dzK1/pPvoJkYRxTZClw9iP+bk0W/hdfwS/gY+am5Q/gPf+VYxz72Q+L
iUcPNvlM688Hm4bXep3ZNkxpAOGt+ihAR3NyzEJdZ0vFkGs3beCdAP/zPhpjPbuwO2T1B80rdiiW
5xaQ0O6v4sUbLzrDesuRCY1z6k/3ZtO/V1W6s0j0uSmHdH7WCs96MrU2KKNKgQ/UVjYdsIkt1xO5
vtBndX9HBGBz7pzC7S6t0QjifT4xbO8p/yraQ1AjiLz0UtmvqWQkXUMzEyyXRy5j+5kZXvWUt7kl
vbaubwj5kjurgBhNsU2upUVubhoGceJrCN5Q6+znSZgd7XZZQVLvrrLjiUpWD5Mv9scSMQ3B9Fdj
M7jNVe0l/n6p50ynm56Z0xIOcjW9LaiJrOKYebgdxwu/Kk10lLjlQqNfSmJkgRcBDaxU7UuZGv1q
jKJf7QZSPTEjHQjDPJYK7OxBaG2N/jjT/eo+FnN60fWTHV+OS2roFEXSYDcSGOOl8QWFi8GT1SlB
fYLkOtkoY5HxXDmyGELN0Ir3DQn73nVOa+BN00xENcS4OG8nHGlRNpP0Rvq4kZ3tIJvUTU4ZyK5B
8+mhpyoD56Ol4pbPQA5A/qS7qMlgkLaJdjGyuIgPzJMczlZ5bVEfOpbCgfIyKj6CXWtO4tlo48S5
qDNfdBmMuetql4Eku6CG0ApyzEvoSD7HLsZMLMiZ41FB64NIoX/oe1h1N5+wAKvSDw2fOkPKJLIY
wsInPPTgdJk61Ohm9Ih6vKX4uKiBupPWECAlDvEc1gtk8wLoVhcxPYgzNq8xdZA2jbLAnEvVSc4r
asvn3szIxp0mQtojdP/6e/TKabwvUOvpj2abz/ERuYx42/tD/DG3sSIgpcfGEDqpDECKs0Q+qnh0
EHH4M5oAsuFQmzG3qCpK9Mzns9WVuvLdCRRGU8q7dew6L3ZrZOdtF3ucU9C0IWQzEOg3O5zh6YUY
ffsrBcIFDYirOoFEE8yQpLGhPLCrWgI3abZ3jcjLxCDYeJyPN7FDIkd0DwvJHTi2SOwIqbkJzlL3
8Wrl6MAuZGula1FUxlaMT2Z+ap02Qd8xSvXJT+seFLe1vS+J16kAZcKkvyPKd3626sqkZcSaqxLv
UibtndAtQ0R2UxXy2izxZpzVnFjBkQRxJCykOZTlVdxKpC3NqnJRm+Bl2MQvfUN8GFB33COK4TRz
toeYNKxVM2OgpGP3qlcpTWXaw4IoYB6Q2Ph6P+5ESzIJF8Stq8OCo8bcU7gBzNZtUp3SRdO963xY
UWkWb7V2FfUs3sDdtqxaH31V/bjYnm5cvUQKBKibHtKyXGvnUvDhvbsJh2xHV979UntTjhsObZHX
xt2LCsrAOgDnTO/StpAPPlZEjB+TZZwC4s4x81fDhI+UF/IOjedNtyjJyxPngoTgrZlOvL2p8NS2
R0dwhDssYurkwTKvAWNA8tUqDu9d/4AVqwj1wbPjbwfE/2zEvwE2/N1GfKXGj2n/PZyy/YU/dQOU
MCLk+oamrOqAb/swOAszNlI2ZHCB43Ez/2sf1t8Y/BUaWb/l8a+b9z/3Yf/NllbJIRIUhnD2XxPB
bZVa/zqPrvHgpJAjP1hzEom2CV4d6mfpKVw5mJwNmPySyuMKXdWgg/y2tJWvlhHyI7QaR5VDLlDU
KnecQq3WG/qnRasbEfdkWtDGRfsrCGglCPFME3FpkgCeRuWwtp+4wdSKsEiTmqQzlTDTwqPF4qyk
KyFb0ZiWNJRW0+c2zmZs+UJfo0cIZbEYnIbpcjXuArgPvnFPIH+Mkp2wDTSn+F+jwK4H3PdK+YDQ
2I7rsK4Nwj70SkqMz0ONmdlrygsIoUkLjbrVz5rwXf9Udnly3aaFjfSY1j8sA5Od3hWmt5QXI9F2
CXRJ1w67sax8EvdL0e9lPqe3+tLfLD3tUgC12tkM8ITwAVs7uycuLH0Pp00Rh41Jcjhx5DWn0OFl
kykQb2kO0vGOwTC+LXvE5BDoqzqC59RFTN1o1qNwRay+BCrTnH0el7mHpmLUnEtCNsb4QB2b2+3B
bMWumasUH5knbMD9ZG7rm1ibKxCYwTchQ/TKNG7UkKDVdvEssQ4ZwQk/qrEgUUqs5L6kdgmaM7b6
U20j6brr28ZS+9HCB2TFnl+eMquqr6aGOeiTSxwCU4fRm19LCGLW7CC7g4l0Iay4ysQBpO6jMIz8
umuzARnDRDnILh3aEUbft0rst1P9OZE9WqXS9Ox3TmyOpxy99rrS1je0q3zEDEXGWsFlDK3ewUBt
X4q8zX/3JKqWiEPVEkGS5CE0uO7sVWaOIbEwHBER3qR7Y55ue4pqGEQ57QzsHE0ZR4E3VgOKOgzy
x6ya2p/E574a5bZkfYeuQJ9naAVrXocK2RWl7+j31K6O0/SwEspHUyfZKuT4XYzYdNyBnApOeUyk
9oBIvCOuqixL9+SMVn1FXIV3X3uVTV5inZxFaeDkW68cTPXPIB2bVea72f2P9+oR0A18CmBmvoL2
7H4WusypiYrJpUhDulKFvBNp5/t805mcwgxBHh5sKCXSiszuA6oZfbqyalMGe6vphp1siYUibcBe
2hDx2fjV7d34azA5ZFNoQXnSAKwezUSyuWRFy1HIy7LqKjFLd1cm5Vc388/W6FU3FQ/iAU8nqsix
U3IXA0C9BLOT3df10n8oMME0qFLKGW5BGJYXdYkh3haOpr3MsajuG9vPbwqXjJBQNFatECXxElHe
JqjhJ3LmjqqQKBATBoifIcHGq6mFbxrUW0esRa26g+brFfiQGZM3jImpyCNOnYeqaId3qnGfZZKa
p5mutgtHj2VUtsm8bxALYBHuPSKZVHdHMJlx4Q5p/yxgTHcyH+YrP9GSg9f08jBr5vBLKN72jQMK
GcBBhFgywK93xHc4STCUCe5Jgo6W1lS/Q56jzMjq5VAp3cRZ5DYHErmINeJRqn6C0fxvTwaaNwMM
zdtalV5dpiBoE7+YiYiJJ8e9KFcozEBsQjLAXD/52mDcWIXZH4a0Kw7z0uH1qaohWgIEptWy7NFN
v4gi1q7t2Szg1n3zciIN6CdZ8q+QpPUKgXOSEIJEz6cSR3/1TPhZORWVm6hd7mdsJ23e7VTciUf8
v+wdtKvS74h5gt7eWZmEzQu1F4O1IEqS74K4G09D6trvAOU62DdTu2mF1u0NfyhOLvbt0+Tl6hiX
JhRyAmT+/4B6/K2ZANj/M3Tf/4fFSGu+8V+jHtcvnz6Wr0wK69/4A/ZwUWn+ecTCgbCeoxygjjWO
MvjeZ2C/WZdtdLQrZBowGP55xMKCAAeCaQHLAnAnePCvQB0GyMgPay84x3q2IrcZRoV+39dRcG0/
EIBVSCOa3LRv99kg4y/5JsbGQy3PlAqgost6+b5YFduaR97oTm06br91/X2+qrtVlhq0wNd5/pz2
o/gEH+vZO4KFjDshCGAiGEGj7aIgoe9DLFEd4RqcqlCXmrwmUFqWh7gtKOiktgj1/kxtKrN/O/j4
xhGv51HsGoQd6YEYv+ZN4DyXeZA9ZUMpn0Q5IBcpcZ4+Vt64ZumgEr8uCjU+FXOf3miQRv0uG9L4
WrVG7x7YtkWyQ1gpdoY26WCEzty+65nlyM3B/lzuXEfFNwl5yHXkuXic1GDq/q7VynI6ovAmGc7A
XrsP7Gmmlk/lFck2jqo5WcyjfB+n9Zd8bGW2noL2fIcIGBrEWHgoCh0a3m4C1mAzxj/OJG2dPReH
tJUYN7mDCWFPuSURCVLI+eBbyoPUV318MJOq32l+T1Eg5nf2Qx240whth4LXqJt0/RIbQokfBN3e
ByfXY9TrLOEBJ08DKQsRX5YWWomfW5ERl1m/41dxHtnYOaKYgdONEiMfH4fMR0rfOfqtpcN88+Fm
BB95FWQSfyVPM4Wkhi6OHjkvD2lXzh98XxTB0QD7n0JBEgfDblCOtNFVOFGnzp1uMwWKEdFbIzg7
kfli4yjJ1e+2WC0m5jha78U0BnNE5wvmgcormpOCsPicV4M80q67tpMTpfm1gBb6kiaIqi4XFLVG
JEvNfeFywfjrCzXUEYwg2BeB+RecazWCIwJVfGrnrtYOro4gdW9PKC7DOotRLrSpjVktc4nuifCq
tvdpR/ZR2NMc7XAK8cWTbi3NV/LfAZRwxPdaJB3ZPRF9VjzmuB9zuibRMYSuVTeX7epPmBC22Uei
x7At/AdD7ufNj7WW0f/1anpbvEKQ1z/+bSl1gjccbekKYIVk6fxOCLAy4H8gxqaLwt0FaTaozN7Q
5D+XUYOl2CHfgpPxCjf/ImK8Ha2+H1RJkF0DNalHobaVhfnVeSbtiVwrMhJkDc23cBNTgScPRHDo
1i6YZuMOf4/WXwyDPzRnqskChNNqQlNEHgMJcFoNjBlq6GC/1pogKkvXanGTmdUgwqZQsCyrcGXN
rDECRKQE3X/2ux7NigWLTb1N4EsSF2QhgWJxlT1q5TC81ecmcfDwV9kceq1Z2js7qDlFu3qj3/e9
lrwrl8UhwCvxV1Ucp5ApxPtdY46uOFifDEjz/ArYO0Ef1bXT+4JQo3ZnTi3RbDLwyGdMm6Y1DtRw
uvm+741KHUxQzEtaOzJxLBqA9WhU9bLQl9GumRJzZ8h9wCPEVOHkqTx0Mk2tpwD/+9XUS8SIqIYy
/nvKoObSGJNU2McNS53fKUI3aL+wQxskTbv0KmHKnRwT63Ew+JBRNVNGxTTd/qSvYRuUfvhqV00H
LsGAEFiKL193XOWCKmlF/QdyqaAG0VIkDYRiLIrx5Ircvc9YIHfCAXrrzcS70Tu9dyM3TwlGMUbP
P/HC5d13T8H/ovlg9/9hXvKhOmFPbIgT8EEosB9PzwbqiiIZA0xsaPBvDM2dCOgeGZaSqb80SX87
/PLPwyLp0XiKoopamVcU7ij0ITeXhp83dcsBD1X6XqDC2BV91X02gI9/wu2t7//7S47KYDVxAD1x
HqHZmyf6++lA1Z30qZ7xd/QVTpS9xOMlJURZJFKR/+SjrQjSv/2otXIEtQ7Nxc4rWr/DruRySvN3
2kwyIb7/6nM61svPKgn+7cew/OCl4d8mzfHQ+D9+onTsq2yJU28XawQ20pgG2whL9O3Y/ZcaGYRL
P34c23RMnKd0xuJs5dOsptbvr5wcJ3tMl9GOeiG6Idi7k6NNO5rnrfkSE2faPJMPojvvcxtuhLIO
M/3KgcCs9xjcK18Q+dM67OW57QysQgmVjrfTiPcF3/5oi/cZOl7somZFIi3ZEbWJCtwsRhESbB6X
J3wi2ktAYmhxDmJLG05qWtzf7ZHgnv3SK24gySKJsLlEQNOFpHKSI7f0jiInzB+X4n1i2ByWoiRY
5gJOiwQUzoqw39kBM33+OFoaa0Q/YEXZZblZB8e064R9X2oN5kHyAF0d7TBS6QK/7BC3V0xF2Gkw
9yiN0CBks4Pv4N9EY7Sa4xNnxpGtTQ6UsYucUyudOT6URlFVkUG4VXFjLOR97XpXZWWBaxtI60pR
j8OdWBRS38e60WeQOFTQl0gGx1lcF6CT6d4hRSO/EaNeu89uASMT+fj3nU/wASUdUNBszTHxu668
0qtSvEOZq3W7YCFr4N2E5uXzgmn03pGSJMqwa4y0v1twJmVviyDJ2ntrbtTwpAdenZ38VFbpeZFl
PYRdXhb5GhE14iLYZWiUjIPdiVmd+qUeGnKvpky+jdPZzh4as2/qOLLaJL1Z1P+wd2bLjSvZFf0V
R7/DgXmIcDvCJEGQFDWrpFK9IKQqFeZ5xtd7Qfd2lwixSVffV4ftDvcdKgkggcw8Z++1U0EmlrBv
hld8Wik/pTYL67qlYE9mW2KW/poRzQxRbx6AAg1U7XWI4hi0rIfSBJat1oLeC6v8B3zQCIdmWHtm
s6EjaimLUQcVoCFJLgXhi9AQfP4FZigcwiBozHidBaOlUpOkuvel8ptMvW+BH/ePECa81K48s4cK
msREAUkm8qPruBiRU+EaKGL3K1szRd9JhlrWC5BXUvqNZwFiEJ1EZ0gQcwytlV9krzGE2kGdnhTf
CZw0uo6E9akDmJpWALnWU1DruEogySuD1tY9VliMCcQBRt4KqWybXsSKa1I7K5tq2IAVxCuGG8Rw
IJwqupOrGaSevJ8cBzUP13SqtjEBCwqCYtg1v5vGXDr66boosUBsEDtnz4PMnFyNTdR5i6a20n6F
hxU9blx5rmsHUQPGOOyGvF5i3nTrHVHTLQ3gnBKtrVKD7ha6a0LYGFxvL6YALO1e0QLaXFyqZddm
JUHm6lTCl0MjVzGo9PjrBBfpCPQ4SfZXiayA8eoJUQ/o0ubYY0moH4aFnoOm2CtqgXdOpO84bHw5
1y7COpBTHK+F9S3IDC9f04AyvBUoljBfF0Vg6Fs9Kfx6YYzNJCXmKIqfGIPHpIQ300s5ai3vusWr
rT34xMMLm0xpxBY2k5heVa1m5HyP8iwCuOl6D2rL9S5hTbC4mKwzqMWlJlSS8XJQyzwWQDBbSsJP
HnUeLr88NhhncnUhaxrTq14I4VQnPTYLa9OzbvAFUkd6ew7sBl32ih1G2ILG/qpJ45jytRkUqLaM
MU9UJ+hSV/LO1Z1ma4CKaJLanIZ6i6WGwIFZ3YlPSJ3CxoBx3oe00+ChRK56RYxLEdkIgKz8sU+E
btzKaLsDRxQ8+VvNa2Lt06xo630RkTjhFGkvmktOsoMFGBvK8JfTS/1s6VXlyQxqEk0vsSIS1zwr
O6Wp6/lBGfrAUVL12urFhJah2y2UURLOLL3v+WUf1t73sRTEFu8L/aRsO1ys2E3mfBiwsotlm67p
3yaAzbpupcqZ9jhA37/L4Xfw12TvyjUF0c5oVNB68fPt6YueVt/ZD+GMOh0izCl0cC4ttQoowvVE
zpHVwdA3LDXeq8r3EDSAKxrW3ixd9VzoxOfZwDZA0kQkoujj3hOvP67UIRV1VVDVbiUV3bCqU76u
cZ/9ZoTGNOfIMHg33pLaTk3p8Ba3iC38vAUrlXVT0iaxo05rQRo4ff8+X4tKIiV3jj3HJBCd7W6K
jH1PnAR4Qv1aBC+uyttOqIzvp0eZdpkfnxK6U8gahOqYGpOT8Q6vRankDhlGTPmpiA1bs1BWa3ks
ra3MYoWYDPTA7IM/3tr/bxv/TeYp/uuj9+ItDsa3j13j6Z//4+wtmAasE5ZoGg6cBxAV8RX5o20s
mCi72IJSumYHSkIVf+fPw7hk8i8REQy7ayr4o43+dRjXkO5T6qb8CEEAYdjvlDQPv2AatBT+ACzm
Mv1igljn57VGDjy4LmLlcMTdcrhdBWm584pzicSHs/HPYagdEMtGj9p8j5P80MEYxoKjC2V4pxFw
9dXiOh5eXeWH0vs3sRqd6+ZRMv4w9/8cjXrFtHqgb7Omff+H0SIuSYIaWjlmaVx59DaWQdF9DQSD
Thbn8mWpwm+BVYH8UlphzrkJW+Gb5Cb3qRFcguvf9uWdqvvR2vWqV6K4H+pKePwwP27+eBE/GhFm
7ac/fyPhOSzs3Hz2XIe/UQILIvdWXzmuBc94QE2k5Iq5yEX4uGEs3PuAKQpJ3miecJdHMjouIS8W
QtjfqKG1F+V+GwlQqAlLlbEw4EUW+mR9+je+dxJ/fUP++I3MMQlhH2UfQv0Of6Ov0quFzFc5SEob
WnTDQoId04ZgSGjb7gSyRNQeOGEOdJkF4BJHOh5ZNno9uZCl32hLUWie4et869L0fuTMk2GoWhii
K9unf+qxJ07tmxnMm0bY22xxFDRYm+iPKseTVXgxNKwwwkF1RJGGTRkRInJrWjsQ3BZjJ65ODz49
qk+3SYfiodNpmLIBD2+T2JjkQ7t55cRl4KQ6dFBfeD49xPw11SY3DmVqmh+KTkbzbAjaEpRglbBy
KItfUGjeBBqQdxyTp4eZeRb486dxWDoUgBZTL202K/UaZ2aY+pVTWuWbh5Xrcio62ZkSY3tO0Myj
1sOYOMQe5xowLkVY3p3+CVOz5uBuTj8B8obI549dDv9zeDe1JDXiGEuQQ5oejHhIkXaZ5O2r2QEZ
r0FZCjuPat5TkAecawCmPHuRpnKca8y9qEW5v9STOHijvxLltkX6xFJLlH47Dnq3kTT+qDWgaJri
pXvpFtZVXhjJpZYaFOajlt0/tj1flRYi2zqg4rnkSI1+3eRC4yieJ646z7huo2zdh6P7JctqMl5C
b09Wn7LhZ+wFNmdgpARt7UK0fVBrUV32JginToXyp7rZtZnLhq0GiEExK4IXLQ2QsqJPzjfoP5rq
23oQQefKIq5Fw1v6dSQ8CR08d9HigOcBolMTbKCgQVcm4hpbbzcK5G1bQTW/16xzgYOTcunT49DU
qRxjSJgp5jMvQ/cPYrQipgds0+T3jpYEw0H2zMY7Cm6koAR38PoDB7Uo3vg898HGpaW69QtFfGsC
7bGhqnBNtiP5XsxsKLcJJ8EEcbnomcISlfwl55mFVyJnWHDJwlNf8jdz7ImLspC8b6QlUzwNmw2L
CO0G4NdIR8yfp6fdsReM3iI7QBR7PK3ZdmnA6K2NVVzyAamELzEM00tvrB6KJn47PdB0bvn4sZim
t8bSjd+B/0Psdzi9O2riZUZR0MlFPLUpGFhkx30sTBBtvlpxg320reLnkHlwZuN57BqxAbAlxJc2
ZZ8dDi0iAJPyOi+dKsiit6IyLyHFS8/AHc/lks+Xey4S7BsdUpPv6tSUPxzJHSuNbAc3d8bUuNHI
OcNnr957bDPUUb0J3PzHb99UnUMBlSi6ixJwpcPxYCm5wCLE0hHrQLXBuu8kakGBpteQ5FGM0rCt
EbOcHvTI7WRQg04JdsLpaR4OCoMkjPuJr5B4SgT5O9yrHZhQunvnktWOfZbp3vDgqF5LHLlmn2XS
nEyriAqc70b+5g3Ri2J0RE1ryPusEkhI12+7pv7JySxdVsm5YN2jF0pMOjspzp+fCtp6YbZGaTFv
SqUCNKpdkhECkKY/cz+PTBrSElVifpAuMk1nF2k1sU4dNi0dHEEtouP0MShjfPRgIvRYesil9Fzs
5LsPc/Yy6jKqcTyhGjYkbT5vJCpMfSkUjlxb2pPuxUs5r7Z+YPH1HeK7YcBwKCh6vtU7TyZuoQyf
zSq3u1pHUk5AydYfcv2MA+z4w7YgJ9JKwRw5n1d6I+TQD3wetiuuawNldWEOL7n1vezTmHpRL1DR
anAVUhTuqFyd2fUdfQyTZxC5kQSTRz6c1oarhFrZWYWjdeEdARWOmwx7qixXg+y9hujbV7/5GqGb
5TtIE4OiPwKg2WOnbwe0JhzAIg/IHTNhrxM9UzTpma3N9MccPGqG4QNvqHx8Ca+cfyLEURUIczAT
es5ipK/MXKwfgKaH1ZlZ/Ollmcax2IlOQlyaprOdqJe2cVBbbEITarOqNolxtRvZDc7MkmOXo7NT
Qwao8s7M95zSGCHhN5TEAbBcLk0NDFEgaPenH82nqaBAjsU6JHFOYU/4bt79cI6qzbDN+3rE+GgN
tiZn+0S09u1Q2DIHqFRNX//acLNNrjiIncvmPnGo8axDubxGALtwRdSfRbAqs+rMnvro1XFc4PBN
s5ITzuFET/1MlFv6Fk6Rl0uOx46rjY6fKos4MIEHVX/URv5lu2n69bMJiNqbMi5RsJjC570zEgz9
Dvp34tC6WfQSSSJjAY7bXxraFRlym2aAaeKdy5v/tJvmEX4cdfY2N3oejdgwEkcCr0yAI7aRHiho
4GD/sU8/vk9TEpOhgtuMowObCxq1h/dzoKMw9YQLJx4t+qrZE7bBM/fw0yObhpjYiYi8kDHMZ72n
h5DLxq5wiBiFwV+Tb4YnbFh30vDVE72LRjgz4Czs9v1A9HHEeRnNs/y0L9OBETOyaEJXaK/zMg9R
Z7UvlZaTo1YaaeioGWoGo6s2sN/2jR49t5UMzDjfWMQFOfgsXwjAvaRAn/DPK/0mNIK303f/03eH
W0N8Mlt0IlGp5sy+O4gF4DC1TeFMnS8CfC47HPNa6N/+tWFm8ylqGl/Xm7ZwCOgQV8SoLL0YxA+G
Mv/Mh/TTzJ1d0Gw6ZXFpBWPPBQXj+D1QWjtpheu40R/rpD/3lKdX/eDdnMaaNqyUfdG/vC/JHz50
HdVaX42rwkEqD8pQ3UcN/P4ykq4qU7sUzRg8QrwRAzVzDM27O31Lj703CBTRItODViZtzUG1igSg
gNYnUyyRU6ApgK1eK/i+X//aKNOv+HCJWR30OCPEwhnMFrGIZKNxPrPEHjnaIL6lSj+BBvhQz+YG
7QaYvei4nbLpL9use7b68Y741hvDd+8hdscrzSKZ9fR1Hd0u0SPizjEqZvbZqpHqjdzjv8odd+wl
B7kQfP3hDlzmuO0NdjEu6TKiXkmbMI2VrSupD2d+wJETMqXbqTsB7IET5DSRP9zZsB/cXqZX6iS5
9C0r4ifBj7ylHnXIB5MvfRE9q3nwsybS164B3ZFDmqxO/4QZ/vr9K8VmA+sYRBdqdfOlLAuYXlGe
5k6mla6D/PktGKW7Nu2NRakJxgJO1bDUjPi26EoF8kfUOXVLTE2gGvRBwaRRFY1uq8H1HalId16l
k7VRtVjakM3A/OlXcLyibTz52tGiL8tsJL6j9dZ1K9xXpV9dIJp4HMA4LNJeQ5FkRU5dV9kKZn3k
GMT+LsFbiqu6E7ZxkY5fGzBVNpMBDYVQIWXlienCOKx0QUoXAdulhUGAJOjh6L7zYXxBF7zJS2Mb
+pm/8y2tW7HTk5Zkr12mXl7vVRwRC3nKgK29h76NWxL/lF1f9ngBA8WJ/ALGNyQQ8g70dgHuSlyp
FAnJ+xsrO/SDeE2W4L0eDDL6fU/fuqNCTpqiwT8jPhSfZPosjZa8EDP3ogD7BGQZIj+Wiz2o5ng9
iADg9LxxF7IkefDRammHUl6YKo4/EVC8BlV0paTDNhDQQnoQCxZSVmoXjSQJ28xTf38LbyKGRhgk
Iwzi/z2ckW6YKlYC1MqpuzTEzTp6C9/zb8UqIEQ1vOPfOvMSHlmXTSonk4cNATaT7XBAwzToIPsF
PekGdWoeI91tfNF2pWhnwqVadnV65hI/1aYpMSCvYv877eZV7b2M+OGtU0s/HiBVZpwWC8Dn2hDZ
VLDD+yw1wCiQ8NQU/E0d2pWdW9ptkiRveVbv+WnppSfj/nZzP95KViivtKAfrsGYpq+qICvrRsIF
EJoxmoHTr+mshfv+mhLxzWeCr5TEqzr7QA5mEpGe5uVOlSd708h3TS/UuzHxr00lr5YlYFiyM8Zw
ZRXyz1Yw7+HDNGe+FUf2Cebk04e4I/LFevd7fLxvXaEAGDYyVptkqcU1SS+1tvRH41ye+TTJZmsq
/eHpe4g2n9LhbHutVPkUpNFnjhwl4HW0NZWDM4egT1tq5gAfPKoG6Pux8czuJ2XHokH5njmADx+r
rqyWQCkeifzeUGDFcMvuh+isW6PSzp3yji11qFKnbANNgX0wX3SiENV/L2ZOWAW7yNTe4tx90Krk
ZvDTGy3TgAiG7RmTy/QSfbqhNMC1qS5A8Xd6CT88ucgszVFEN+pE4C6Xg0u2i5aQXgzaCZjwmcGO
3Vo6gpwup7blpzJlM8Ru1kNNcmJNvxHCBk07eSqRooMzyC5wk98rhX4f+uK30+/IsRtLG5IeP6AL
NkSzWQMKhRKAKuUOJjtaNjaiOZj3SL1WeSHZ2iCTHRJFT6cHfS8tzW4t3QaYRfiPqHXPJaJRS6Cj
xsLmEMUZbakU7CWJuotaaa8Kujrc8YO+MPvkNdBrSNvVKo2iC2kgcVCoyKGFRF9AAIghuXZED3ol
FmLEPIpmCxmf+zL8rqo5RX08RZ7QVUuAstpSqsp7I9Jerah+NvJRIQVR+kLcjrZAt3w1GpHgVII1
xVL5L4RrJgvaPx5NA/OCgmu7aFTC2EIU+XZZgbc0EC2vk4hA7jYo7k/fHnl6jz7dHmriVIMsBRH5
7D3TYlXPrd7NnL5CzScagrqQpwNYTlp9OWbajgxMY5274m6Ydge+IBff4iEFfRqP96KvrurGr2wj
S7bamIW2NBklO2FivQXqs26GySokimKNgetcyfvIwoQzDLKQQj0R0t30NfzwztSeFvjkV7JK6L23
7Pk9xJuPYGFBne/NnKfaFKZ55t05cmicygkUTazJqsTW8HDUOO7Bio5a5pSdWq8biBoEuVJKzFmX
qWXm4joYAVdYmuCu8ziQljhf+JRAvltYrvIFYtdr39WPTYuUqBPH2zDX1R1qjsIWM+s3hUXTqjRt
EhSA93RJLWn+yuUVonGjUVNHtOi41OGDgkEasysJgwUBoNNf5meSi4CSuqWjWhC1IHfSmXXp8weH
qgh7FaBhU5jL/Ivah0UuuRBZHbKkL+JBvBInBm812DVIhHSw9l3AFtakznV6cn8+PyC3Aa6EfIta
K2vI9EX6MEWgMgSa2waZEzc5UUeSRTbSGC2G2lyK3iuxkPfM0kWvNZdxfeaaP63Fs6Fnq0hRQXZP
xJglskYn6fbbIaMRmLdn9kpnhpn3tsxWjn0DWpaTgXdPcTKKdeXI2bnC8acFf7qaifbGd5TvxOQ+
+XgjPTHRGyXkRiKrLrfEX2UXsUSE17/zvCbjMzVWmR3gbK8pj2YDoCfMaDhGa7lW730dRkfgv7aW
Rb4J+bF0py+KstjIjflvDc6CLxsIt0iKmG71h8mCcazmMOAxeC7syNa8BaX9Y4hqvCn5S1EXW0IY
4qVZPgB/35658E/nzOn+fhh7duGhQLHQ9xjbI0UdAoxd6pPkgkPfgC+7bR8KNfzam8JDX+V7izTs
0+N/+pROw0+aMqzS/Mf8dO/Byh+7yEqd1nz1CbkpE++iK65JqN7Atzgz2Ke9zmywWU1kBEjGAdpI
nSQtly08CL1tVp1GJr0W/8WhZtPWFVEBcDRMHcKBFlmXLD2+flILI605U2Y6flHEjrAsgGadO84V
tckLXeIFaWpDtXNdT6eeb89RdhyuMKn/SVP7lxXno+NN33feSBkrzmwZIpITEWzDlQ0oscljjrxF
2cb52i0TedX0Snxmhp4bTz58OYwuahs54aEFXn5jSN1lVRbbgmwpUa43pyfj8aHoE6IQ5m2fN0TD
gepwjCrUkQIkPTmUHousqTKG1VBG51Qxn/ak02SkQUjxGg8cQJHD66oEmYQqa7quQQV2rCd2UOpX
jVXbVTFuwxhhEeDj0xf4+ayIBId6IIReaktYqmZvgFqKgli708ODvUJrDA2367/WBVlaXr4V1GRf
kEC78JBqp7VxH7flmcPV9Ck72PTNfsDsvWjUXO1EvHdOEaCfi/WNSqsxNru70xd6ZNVginKCo2RN
82BOs4gLfYQiwc2tJMnfsTcvFl7UnJuaKCc/Xw5FQpN9GTtBWnTTjPrw5Yatz2c7Yg+ry8K3IBDd
OxV025odwTKucE50on8L/LCzB2X4PuQhKgxKfisirBWKX+J9JBQ/ieki79SUWwcAZbmtG+proNLu
IZLpa2MsN4NcXaDvvQx7+XZIwWKAiuq3reS3a2hieIRbMuWbtgf9KlnCkrCAL9Snqv2QeZZTU+7G
2p2qF26S1pN2rUHLVEdAtBqXeY7qxSIWXokCDBOJ+TNrRW9Txr62z9pg06bCTdsoyUXESKtMH62l
1Yk7qcGtNbYKAP8ISkNlNZhjSI1prWjTYjPERcDVR8lIVn2kXhWu+tWjvrXqEW8UU6qCkdStY6rC
FyWMocJIEpZpvb+vOR2TXuWROqPk46b3Sg22gmtsoG2lC1mLp7RyoVkRJpstiTC7aMZ+k+F5X1hE
4i3gKRS3fqiaTpMa7rWqJpKD3BUQvo5YStU4NelSvYIHh9vCFZ/zqnnoBBdfdipfGy45y1I+5DTp
ZW1dVjmJPigXnn3GBfkuV3togTUFP2G4HCIRDwFux1vf1dplGoTlDtULAcy8YTu/FPF9TMXDzo+i
N2FUSJOYQDZAAQeKiTi2YNrZVlhrNtz5cG9q3mSGUrel6Gu2qtfitku9vSQo9H4I69wGqtTaqSLd
Q/J8Ae0bYku5D+i+7QIJ8Febl8BKzeg7HpT8qh3LV47ZI5dtrRTq5wvi0mtHUcic68Rs0yESslWU
nayBpGRPir0N9l3i00Jp0xK4ix/QWurWoNheGGor9B/KhgR5rAjjlIgBYM8J+tpYjE2mfSVrgq5G
75GSgMoOaoCpuOuY0J10SRceI3rp7whkqL5IqNUWaHbbhWUksiMlnr4yRpUQjabqCdfwfG8ZFuAP
vOxrZlZEKcKdmUxp3a1Zt2CjZKXZkvxzmeuD+ITtSdt5shfdlG6uCDYxb+RoWKCnCKrZ6yZgXhdp
/7cpYt1JufGVDXqnU9Ztivt20/aScKmrRVRSPibenszdYWHJxO4Ynr8G4lHdNmkjO8aICY/zWLSM
W61fUs9NFzDd8ouEVsVWIHZcq6oQehDpTJacPRpivSHgIHvRGp1wxFC74xwdPdLbFOVFi5R5W7R6
/eIreWKHMjXsRTpU3Zvm+3AaY7Vri50l4yPFC4lhieiJh2CQNsbk8gMsgKWwt6FXLhPFqtexX+u7
XtaeDb+XLgpRQkBLFDgZhMZ4jboX2KAnrJuSZzIqDSfkomrKldRwYltkA0yHlOxZJ5aA45H/2nV7
2fNearHTbbdmfSWkNlRWcumN1zV5IorjmQM6YY49V0ZSkQuklA1RJ9JAuDumIHlN/DJlT9MD75/L
FVrDKfEQXEWDbTQve0O0gSbn1wLW6Esjsdod9qheWkthk9qJLlT3wSBIWzXOYEh0iRp87zP3Gsxl
tQTYrdtgJYJlSwbkrYDBT1l0GV+yIdHTvRt227arrhTf65Zukf7QmslRmPsgFPPCGsulEGjUJN3Y
1bdSpXmVk0VldwXu4Q5o57KqOUFbVGEuosjvFknuQnUW+qUYqddRE96gOb7tJHXtu/lTXoY/yiEX
FoYlXGhxfGV64sYIcMeO2LYNslFWBumfy6aUnoSRfj9zz1s1JmHcehzvBvRyzlhloBjj21GEHWMG
ZWqPlRCvOH98RVhUrfRUr9eRKD0R20RUFRuf5eApN2bFMaRvG8khSOiGmt2PxGRe9NXQkVrrbSVf
JcqyEx/lmL9s1cZPBmoAHxGTXrQXbh58SRs81MpTW49IqsvmqdKTJ2Bg025Y4JAs5nedVd+TH38p
JGlEsli2NwPD7gQV9WJx19bqq4pJZ9Hpne2OA03pYONxZ6TBuhVql1fs0WpKQup10Y6zFER6c5nq
3g7zmbaQrE5aSNSiVkNBIRVA+N5N8YLWyVtIBrZqPfqZtSxy60uaBmtq3dtM9X+6oeeESXXpxf4F
AVV2bzZvYpx+aQlM9jup242RPBVL2cUDlBZD5d6QhAtW/6XEoXQINIfi+ZXiPUs9zj7ShJ7aXL9U
IkNeMjELUJzpjayMG0vnW9B7cXonSLzp0Zg8Ku2w6AaTJOTsml7xUm9rjVaU8N0HMsrX1btSp+Cw
QHoW1OpWjfpsy3dm0ZjmN96pbxFRO4YR2XUvpa8WBT/PTy7EsjQdz7rTXX0tSL35AiHtsk70y7KW
4mXYMh27kiB3cqBrV5M2Cn+hV9yM9BY/XhWqRlS8WELCaO2ADckqteBlqoMO6MwcHbWo7qK0f+uG
qgUOL6b1Lq46HNyOD1qq+go4rA1uNZh2ZXbrZkbv24iddcJ4onFHBfPn6W3YsTII1T20DgSkm+w8
Z4cFt3eNRhiolCG82RsYhNMOwa75LHfXgyxeI6t/9NRu05jBuTP1kYMlPXfKvfjXUe7Pjyl49Fpw
MRyLqqoEIWxu4okfItxncXdFivYNEODtpAJCccA819+kQNsNpXFbS8bFWL2I2BuB456+HZ83v8jt
daYbRaHpeDHb8ndqJnh4clPHA1nXyQ156OlSQNZ9epjPm1KJiyahA1EufMi55DGKZBKK2jhl4tf4
9WEdTlH0411LJJDY+nAKzhVEP1+YiHpGFQ0CmadI5unvf9gGq6JfIPKnetJB88Kuipm7uRwFbXX6
wo6czzgsAYJQ6UBCE5nNJp+g5JTWKXmMVbPzLM1JfAFZc7kWofKcHurYzJ0OZmx+0KlJujGroqmZ
3oUQRZBmJBkbAHetDy9y+qhWkC4VQpgIlFJXA6Xl3DzX95z+6E9npF9Dz3XOQOPcNKi5m0M8XGD2
xy4YT0t/vu3MaDGOLIiNb+xa1fz9o/bHa56/M5XQC2XS+ZmjuNaDVFZrLc3XTZFeyTAtTt/fYzOG
EgIUDYnjExKZwxnTkzZP2DRlJyHlqKlItxxRlpnZnInEPfIVgMIE4w55M89x3oKBkiDpI+19p5mo
K9aTHHe0nJSNX0V2JBhnpCrHJo2JoWny41F15vB5eFXgvg05j2veg6HaAULYJVkrbEozeh3LnBIi
t3fhDsoXr/B3unFO0H3knjIonWtTxcZnmLNKSUScVpsBTnCUMaEjQNLzOjR0QKmNpJ55Ez9/YkCD
TBY+eeKjYVY7vNAhr9oAVnjm+O2oXeRaMq6TRCb3T+sCEBSIuMZq7G1zrPX70xPnyMn+w8jSnMmX
C/DyREDUELDM7dQ9dE3VOT3Ekc/MVAPiMUJcQXs0e4reqBfxGPD+aUN9AYzTVK4UjhOwes8MdGR2
Ii5CWSMhTceYPl3rh88mjMrSdzu+MWZUfpWLu3KIfmSCaReVd2FU+pm3+9j0ACxKFR27Fz3J2ddz
FMy+jNhdO7TMliUctjKTF15/7u4deUDT+VDGDKKqtFxna0EZxCP5abxySBK+lZM0UVNvTz+go0PQ
EqBYj82SitbhfevjdBRzkSH6YLjUE4ADcm0+/LUxpkny4dl4cp/qvsUHKky0JW3HRR2dazoceSCW
jJXl3RTOmjZ7X1G9dDnljNSpLfHRzIIfba5ufATLZ9ay4+NMxl4Oqoj/Z7er7c2kF3XGSY3xsU3C
15ZUpAX2D/v0LTs3zuyWwQtvCy2ntodUR4B3DhrZNB8KKvqnxzn++H9dz/RafXg0ZPIpaPC4Hry6
t+A7b4XEP9cqODqGhk9wMkZaEH0Ox2gGUMqWO61Phms3rrwpynNbjOND0JmkgGjwsZnVYnNzMHtk
CRSAa2EX1um+bdXN6Tt15EtGqRFRB35gjWuZ6R7E1kKdaFHuzcb4p+o2l0PivxZVsh+tc+38o1cD
5kBlW0s42LxPJ5VwuHj8qdOzPyGilUtqf1urgiQGdQzMOR6+aUxu+I8PnuylyGojPXXQIV1ZIP0X
wNzWahEsiTg4U6g+dj3T5g9vrIEfy5i/nF0da1YmMhY4hbG689xzX5hjr4uKzwvzyKRu/bTNk8pM
97SWhzMk++lUmbkRJcbgjPbl2DBIUCz0LzJUvHkjHlBiYnqkZDoKeZdq1lOi5NSjnLMEyEd2rROg
jN053ROsCLO3EkjvaLoQNB2K0NeQ4Bayv5YlA9p6sTJybS2EKNAsY1WX2lajnCN5stNVz1MYc6pL
cOxgbn5PxmkPQRhFkSxG2XKiLF+xH96lnXqfZqMtGNGmVMgBVa5awnNPvy1HluODK5it+5VfoQSA
FOfEtUJ1+bVWZSckVEJWSxuGqPNvjAZ7BOQrEmM6QYeT2bMaMTByJnNQBuAzrwWwP4JfLPrsZwBh
//RgxyYBO41/Djb7NCc9PlxyIfhk+tRqTaIiAPYY+tPpUY7eQE2hEcnGEBXlbIeRQnCHh8wN7LVh
wQuz7EXf8dC95+zt9XOktePX9Gu02RvakisQ5hmjjZmxNpTB0YRHXz6z3Tw+CDoO+HSsnnNonNsa
RUyqT+rAvbKF9Fa0MkDnxZkV+th3mh37P0eZbuyHFQ2wllgZOminIXQXonUx1v3CpNQrqX/xcmZT
PEcc3Q4KA7VKtjKT77H8rBXymcl2dBqgVFLIwxQp/s8OB6x1IK4badoHVI7Q/VT0wskEY0W5aykU
1plD19F792u0uZcG7ULQVB2jeWplQ6tbjRi7B1Nmiv+2+JT1x5pWU2QiEx9x9hbphQiWiwQiB7fp
EivCOjmbXnd0vn0YYjYTqoaUmVbomQmGvKKqbGbNylf+rfmG857NJ4sbGv/D+UY/J3DpbqScUy81
X8S5kdm5yKn4nJv56MNhgTNZeoC0zI/5HiynVCfUwqlpufWGbg9SvawJqlKTh9Pfns8jUVsDS8Tm
gH7vpxJUColQDAO2OqmmrxWl2FYVHZKiuQ45eJ8e6vNKx1DYxZCKK++W+8O718q5Dx6Zj6krGGuz
GB6RPzi+5F8Jke8kyp52LYDnM4N+nhgMSo1NJ8wRXNc8FjAarVhP0pHdQgT/3niyMkIOqu63X11G
IQCCcyL7RnzTh5dmSQ2a7YTn1YWjjaWEBmBiR+JT0MpUFfQzz+zoNXFspiKKtf+Tcr3AVKZ5Be9T
LUQrCaNJLNAv7Hr7/Xn9Fj/KecuuXpK36r+mf+sX9v6/Dv7bZfAdw2f2sz75Tz1kCf87/0cO/tzq
v9//tveWrV7ql4P/gm4iqIfb5q0c7t6qJq7/e/oNf/6T/9e/+R9v73/Kw5C//f1v37OGiDH+NC84
pN4jI/8wsadf8ue/N92Jv//t/qX5EfzH/5Qvr8HLAWRq+tf+JDxr/8miR/GTTzn8FuBi/4BMKSok
Ke29uv7P9MB/ZATK/4k7lPIJ7weyPcSfvyBTwKA5f0KDZifyDjf4x9Xf/FEA5cb9ayHSuzjsV6GU
7SzqGQ7Qk1YelQckg8PZ6g2GF1cg3JBLSJnguJ6XvAWqRfc0LQ1t12sSOLmSnBL8nLKIO0aph8cR
rqm0bUNWIhxcSfyzTIhs9SCSK2tZrUOaEXLoyP5YRYQE+bDvjA7mD2n0BVE4HpEP4VBk9MpL7weh
wsXWBO2RjkBNS1NML0Dd1OJSUdzyKQgLYyWngfCDGpV4Z+SptO60Plxyo59homKiSeqQWPqmA5ZZ
pEq1zcvIe+nlWH8evKiEo2jEd6Y0pOHCrbFKRXxQl9T+9/xuiwxjSp7lssxl7Sc5ZqS3xWXbrXC5
qzeaqydLRSDjOHeV7pbjIQqIqPGMYEkzqXUqFVnHorV81RmquoaiD/wZEB6+7HCbF8mIXqTqDWUX
RbEYAKguw3tikRGpKF0/5CujcqP6Ejht4GRQ4S5DAUvwIkgN7atI2bz/gtCtTLejG8YXBoTYN9fX
Y0f1YzFd+aZPSzqWi/gLB+CgWg2SBUM6Cb3C6zZpWrjR96jIIgNPVYtqJ3mEnj9YpPZ0bsJewjRH
1X1oR3PwtJXG+ULybbXFpdr+7PyeVSJcAPTIK845WoLIRXjj5Cg0N3KhEeNo8cA82bLJZGz+l7kz
WW5bydb1q5y4c1SgbwZnQoKUKMmS3MjdBOFtb6NN9IkE8PTng3fFuSLIIq89uhUVFZ6UkplYmbly
rb9B9icUNORq/c0oHD8HpjcjeYonNJ4CyZbw1iqs2WLTxfDD3pqIRRhvMInDwmce5JK3SzuKtzAs
5Q+lUEbdCCLoTZE5XXtQDXTP7eBklf/gz52Zk3APQ7QjDXI/RfTJtU3n+s0QNvMYI7qg/OCblM5s
bConD+69dnD6B6rJ9uxvYAsDtouSXuj7YZTwHYvGpA0gLbN409uFPbxzbTEQWoKnOQa2+Ms4MxoL
m0q2Q/ApCHL/gw9a99Gts0TudRSA3nru6A/vjAzN3YOK6rb7iCKI+zGag+xHopeW/dRUQ/11nPIy
vcHPD6XPMS3ibTMGgdqOlXCe0agCo4GQkcDWrhF58tIpL59ukF7FWweopfrutg7ExRy1VBQQC8//
3jVJTKe8NvvkHrWyGUZjjU/etkdAKbgrVD7jBYEeSJMY1EFnimTFBu8gKLTemJrpri01LJW0MlZP
fgLxHMgKnfcZmH6wt/DGeFsLab44sDpwhU6b6Usp8foMh9JPqm2Xy3w/KBHs4DzAp8ONZYKuR1MZ
/7LB+tCkU9TRDTeClyyZ8flsqik5IB2EvpfS6hgh41g1426OGzV/033VIiRlzXG2Sbwpru+SLG+6
2w4rsxFxGEvPNmXc1094f+pNOM5aPn+AzJCYADCIxY0yGsN+EjBR+o0+Wd6PRY3D3WrFgCKGqdr6
g8Tdoz/UPN5mCvkimdBl81KBw6WL1bxhIhyL/0Mgdn1bgV2oDRdiRy7s28pQyRO57GDvRanlX5Bh
ziYEnwOIKFtlgNvcRobq7uPaZvtDHbf/npGdfa7N0byjjo+EfhU32U/PH3W5V0UFy6EPzEniN57o
KUKPRVrdTaNRh+gctW44dp64FbqsqxDkWfmRF5P5eUYbVmwoDVSfEIFxvoyG7OEjtG4ac+NPqkFr
LuokoeLlQC7TtOsR5I/jZGeNrkW/OLUxP2psGeOcXUfhDKbkCXHb4JPGwVpvFNrh/j7pbXGovDpI
yceMPtqKRZp4I1QQZKiJNXNRbUYkhMW+EX2KqVhaFiVkJy229kj6VgCde6TB762uir2D2QQVjADt
l30YOE10o+H+RYTPjSVVFLlhqgkngqbaJjNmdIKMfZMu7p4G9pvu3KqtpuuD+1BXbobfbAxOEYYu
pqfqq2jiYJeajUVfRpp6p/lDKEDFZHhoNvGkRWBclWnl9rCBh9UMDlCYhjXt2CRqtt1HzEELTN8x
StOJDqqSXYVtga0l0EJZXH+XAvXBCnf0FtfY8peDbGM5TZsfMkdrsEDlWjQegAaMpr5L4YrWGMXH
A8LHe4CoJWBeHPhCE122CY5UHosRoB66sDxMWxl5QxjH8Sjljhakpe6Fk0RNu0mt3B3zZ82eI/zf
ajsQzS7rDO27gxC43LQqHpsHO+OD0pQH7KcoEL2fPA2da8eXUxDGflu+TxuU1bYYLmFPo4QzuVs9
En37NvOrWD5Elu2p28xBmPzWGbvuJ8Wm7oM2Bv246y3PjfmBtfg7EQlawhF0y35rzEUzbStrNL8i
SZ3MH0A50XKPXS9XqLyZOS3kzo68JzO30vo+psqDI+2o43Ya1yigA85BypxPUFAc2PpaZ/Y3TceP
z0D6iM4NO+EPzudBODWGo1Przv1TP0sQh1LE+M3UmVDd3jMQZkVeHYqytYkzjmPLBLp1sObJFQ+J
LuPDhOKTelBC4l1nmPzN+UYv08J+zNxmNJ9nvRTWdsTCLN83NCbct9kYY35okpd/jVGmqrE2nOsA
LXE/6x4Vniq3KNv5T5Sw2uAjmAME6zRuCWyBscuz7wqdtjlGrLk2JJsFRlA+wSLHzcJXuvOkl17e
bGfZi35DiaWYvncGtfCtj6fPl6JZ9ESEHONHZ9Cm904dRXsvsTk22ylN7GRjm5lAws4wpfnVSNuk
Xg4du/paeTL9XBh9Gm/rMgefOGVo0x+EFjfp26BOyvfGxOvkI3KU3qRvtSEvzDtODqTJAfRSkN3G
RtD+tCsm9bHyRRnsqkwAaOiw5XEwnpB+F923BXWWm6xWxbz3uxwHyD7q1CC2KTsCVFDR2I11F9t6
9h3ihVvvsNSdZ9zgym56HsSYxF9lPxdfM3T7LQQoXX5ohusF37QonXpXkfKmh8kaOudDXGpODffe
cXqxJzeMJHLXclx4TUb0IMGZIFXgz7EBig8b3t3coBqJ4zNM3K+lmcjuWUxO+dzXo/c1K2y92eHI
alpA+VNCpTTMut05yoYgpZBmz1m2WWHaZBkiHb7KjHofp0NXOPvJDyTG9HhiW9sBbXT4t3o8+Zsi
s4rPiKqT4IhEtGChgggl0h6SGmrwbs1V4M5eJkAcD+CPkNnUJNDVLkBw0IodY9H/mew9eVfyxhiV
+aksxuzJxNP5g4/rJdwpHPicXd8oa9p27kAW3htcwTrKJfjyTTp/3x8AjTaFbTXhlAftJz3o63pr
J1LKEL8eT9sV6IHmT7kDWPgJTFNkbmReBrczeMDubgoKCPbmOKb7EReQuwiblG/oYpbQJJ0GpFUc
SRUKgsZ9r0G5zEM98kAQTvkk8fImwXf7Or6NpBYTzdLufla6M77UcjBuBqSlk9vCFPW7ma067S1E
bD4XqcfR6TKFQ2wOxW6IUv1thGr8U6sZ3Q8vSZW+MfRUmtsld9xqs6Y7RL1l99uqBIa10VRC1Psx
9cQQwEoQgExVurmjCTfHCCfMUezuYa3Z93Nio++NLYKV/BA5fi17LKGjDr03sG6Lrmy3IEYt93Ol
5dl91Q9WR2VVVz0AtQrNDfTpxm9O20z2xvKaBI8I8kVIdR3VAvLqqPUecHVK3mhGhN9C1bUYuWBm
rnM1VNJ7JksPvqHcUO2zsSckekQVOvwkJPvFyuxRhWS5w4dkVh5KiX0yPUOZ4eCZYju7pYwgCf4k
coOd17fjX7meBdVBYDiMHzK6+w260NAyN7qjZHXXj9IQO4VxebVpRg72KxWS47IjSOxlhReVGkrZ
S61pVZ3LbWM0Hdwitkh8sldyUomfo7PYfvEo4Df3uDWMYdf283Dz6t3875fpa9nd44IQI6MXsPQK
Aw5KoCzrznrVkl80JUXucSy4WPLZid9nZVSGRZEwOhBVrFzJkZ+ttK9uwXpiTnr5Fxx3q379Ag+T
MF78CwXopG7DNd3MOVW8bS306LHThL2Puqn7eXmUFX3kn4nSEKXtjgY4dcNV+XgulmeQ0qD4I47S
hR6txHoLBjTAQlpV2oaenMT9Yx5ZBbI4DhSjcTFETNAU/wAHBhrv5V90Om8aFzz9oa8v/LE1z6PP
tCoq7LTCjNECheryfC+jKX77+6NYizQEQQXVYz1KbmCsDaYX01lfnw88jGxSnKi80tY+roYtiws+
cpEJgn1IlVlfLa6DoiuG8hju0atHQ4TzwvR5tTTTSzYtBL3fnRONR0ZE3BLjLP7Uce3E8qkQ9JEC
f1gGbJHJsUfQu/VwTdPguC67zAqlEMAtAEHoClv+ahy8sSTXHXsDEcYh21eaQ74aTS22rFYNRwRD
nOhweWrLn3xdFmJIavNU4hdKHAzkkyKmF3C1QoX23bL72aau9Qy+frjXE+l+0GclvnPdgO7G4zC/
Eo8n35CpojkO1pWWLo+r1RlUuXoduJNNHSEvFCc11j+Uijoh0w3W1eaV1u4Kb8biIoziLkhBpIpw
cVgHplmntUgNn9xmsLh2+gCC9xY1xenFGQRpFuN7byMncT76jQ+vzWm96DHFpO/z5RU/+cj8Dg4/
A6gElEBzrbY4dXpmWpojtllPhX6jypknhNGSS231JgerD7vnamSdOe+hXXkW4jccSNinH0dwGkE6
yH2olU7vOB9FhdeMsU2zwBFhUepDDADJB/uHWk4QiyvogJPv7ACsBdCMAxj5zcm5g1ft8gZOBKwQ
/Ih0Z04qHoV+9xOxcp4wv7W6yD8hQEVEG5TkGS5YBdXUuVIfbSPZFrxP76UcEHdufPdL0WFx2fpU
Bq8MuDpVlwG5QjjwKPgyw/WANcQkLIwrGIK9Rz00c4awuH6qroKGsjF8Z27rpRyMwNfJeeenRVIH
GsjWXNS7NsiMcLa7xNtWysxuXX28dn2tAuafAZfhFjvXRb/hOGBcgXf9AAti28aW+RW+Wf4JDOqO
iomDry91oGSAFnnlZl5FCoMCiOHFQf/LJkNYnwid47UqmxabJ039QAV12gaV/FGY7u+By9kGyHss
yq5sRDrJJziPZEqNGinZGEoMQgP46Uzbouhz7Jvz6Up8nJkTmMVFhocBF32D44VUupr0lEcAbtqI
Fv6aVEF6GgbL9C7H/on1H9Na0BG4WFBtXfK747Fg7DhZZ7nJtraYkVFnpU/BU/XDm6xx5uwumr34
rVV10eMseGptDGfuY7SvxRzdDHbhFm9qYyzU7vLPOl0B8HqujQ7RItB/Io1W9oNfI9JDiXjmWRfp
bb4RPhSrYPnX7w9lETk8kbmqTxY7nYtkLCHHbY1meIFL9UJv/UXn378/DCkkdxeqSguq8nidszSz
a5zn4i04fkguRgFFMPPxc+/b4g8WD8NjTBMtIpUgOh4qleDChxw1L9WJaZukc/SI0eKIFxn/ujyr
0y1v44wCgA8AFGCj9VAUWIq8NfGRItfJbqk2s79hUM0HkXPG0N+I3zjQ0b5fHnX1HmArkoRzOWCg
QIAAdzieIKbIWpRZ0OI44QKInbw1H5Uj5VPQ9cRpkqhPc9rKQ+HTzsHmTVzJV89EJ9hb1CxcjEq4
OFbfksey8hvNWu7/oTafPb0wv1bFkhsIV/CDLs/2dDSmiocSlAzwW/a6ZyxEUcsAPOamaacXTcCb
693+5f/hLDgdiFafR2aFrQ23oLOKGyNTfozmIIXOefy1E2ic/dFOwNF7YbGQFAPkWK9eX1djuhhQ
byGRDyEiiNPHZpQDbSv+9btL55Id4+NDrDCvdaCovvdjy4BM2HTZ3bK3hZ7e/cneJhBs0kUAwJzY
ayxj4Ti8hRv6pL6dwDyU0w9h2eV9lvQ/Ls/nJHFA7Qe2jEHuzWuJ19Bx4DuJhsFFT7kjs43s1nbU
EF6fzZlBPODriF1QNz8dpPfElFaZH20KC/8X20m6n+yoa2qHZ0ZBdoajHSFnuqPr7AQKb0MnaIyw
67Dit9wv5X3Ty2svy9OQhqwBPwW5aIuDYq0kRX6bYsECIdys8FgIbeY23Eg7I30O8o4M/vL3OTsc
BkaAZ0lFTlDN0dSVkTdRKoWYPb0UapwPzUTBoHC9f4Mu/mN3/txQ2KqRSfKkXcTljkMBP43JoDWg
oeiCBlFYBGl1r+c8n6sm9a9BAU8+FkUARAcR7AN4ePriw9E0mCh6a5ss0u09Sm+8ZROC7/LqnYxC
1ogVD8p14Nq4kVbHujbn7WAzzCZdwg3RgyGswXDvLo9ysnCMwqJR/VuuY+6s44WTNbZRbptHm5in
M9RI1JEG3srCe0cuaTdXig4nSTijQZHkECLhJ3Vc7dhRWp3vxk1EPyNPP1pWBXZBt5p3kzHQb8/c
+IqK2bk1XLghPqmMTV63Gk/PMr+hpR6gIkBJWXPNIRwDP7u9vIZnRmFesCwXzxV8jVbBF/G0qTDT
jTZJoUXTvS5GnoMAKpsp3vzuSLDXqD+Rn1G9AcZ9/LWmHmKXneK+a4oGOUN6pz1kel+gqXF5IOck
lSEklswM+UTQNfzv8UhdrFSpJezdYjm7UdoY36RRZP4lQCM81J0VJUAI6uqpDmh24mpoFXgOTxn4
jhZ0/GZO8gy1wY5cdVNaunavT0I+gG9Abc/oRYp+3iQfZT84X1Ebt+DKJkX36Bli/pgEE7UDyo/T
i2v3VX3fRJJGlNdkvDyVZ6dvaWlT90MXj8d/grdXfMg7Og239C8/NZGysjsROfGXzulHQOHLK+tl
xFD1kZp6Z21o3lTD1oHb+aLm2o8fu14g90Ab0HpuYtOfww5Aw0MwGtiy+3YcZTu7slzqyggU/T0P
oys2nOXKRBTRHW/neKr8xz7tjK8ZLrG0rTxJ+ffy5ziNMOw5A57kVNCWOswqjrvC73AQ9YIN2mB0
PnKtpPF0NY5Pdyc0Ye5SuouUW5314zFiOXD+43qw/YpyklWM0WMZSHJIZEsejamer5TO1tOCU8tD
C1CVToIOjWv5Qa+AyFWrCkpEaMpUMu9+jgFGrEU5xFfIn2dG4SClykmFjJr1uoyc+Vo6O8A9Nu1o
kYqnpFmzo4n3lz/R+iBlLjhkBVQAOQgoya2O66hITdklekTvXlb3GCPHNX5eES8A4V59aJyZEi80
NiipP4nwOl3Is1qibSi1jUQrYVMJroWYxuU/h8BvIRnPww//AMf4nyCR/z8iGReqz382ynyBDv33
j19Qxv/aibT91v/dHSEal//7vxGNIBChdHLpQU/gyls4Cv/YZjrGv8jzqFST81No4KHxv7aZpvsv
isnAYh2SZ7b94viDckaf/Pf/Mc1/uYgRA7Tj7YORnhP8jm/mOooWrUzKmVRWqP9TQF6FrBvAZSzM
RTwaDMCePlZ5AKjtXrlK1s/TZRQKRBB1uEU4xlawSd9SqVW30gxpJyGNwnX8VZOywq9bTx8MD7lo
NGrakHaf9bFQWfX86tuc6Zat9yXDY8zDfzyyHCpIq+Gh1ooqokiOEImu7zSh07UyEiu02voaYH9Z
r1edAL7hMhSJDcOQCZiroSz6b6apjXZYNMgZi/mDcgtnC94G/J7XpUBA8AzvzfTL5Rme+Yys73Iz
IIvAUq+u6nZoNacQUIZVAp9DRKirApK41nVcXw7L5BDFZIIcoQ75/PFZDU7AhXHloM+kJenDBCv2
K1oStNxSYT/oeS6/X57Vuvu3rOZS8KIijLEEyfYqOoO6qQypPAtr+gF1FTAPBwDcFFfmyKzQUSLX
kjgUCG8v0Yn4iSPN11RHBAbca/1y5bcsS7j6svwWihxYk/BsWgdRl07cLUlsh2IY6o3peuE0pk/A
Q0O0NaKtBcp3W0XdG4fffKBKs+F4djH9U3Go6bLZXv45Z0L66NeYx5/CF52egquzQkczBXcZ+iFR
rN/pJFfXyAdnYguF8EXKlvz51JGlt/MeMFW77B6gAfhAvC/qzrzyKjg7H1Zleco7dB2WXPRVGlB4
kyHLkgdpwE69I8UGfORlyS2CZ/XNHyzdq6FWQWUjNTW6mW2FIDGSbezB5PVk/aaPUWi4PNLZlYM/
upRbaLCuPSctPaa9wIkU1mPXAuPRm3tlSf+3QwH6CbuDc21hj65pfXk29Hbt+VXoRJZ+KPGgOIBj
EodIymveT6dfib4fwQ8plrrwiVxlwmeKSturQ6FE/xH4tHY7+8L8GHdR+5vPNso6XG00MKj5U4pf
nzW95DnVBjpQT+XBdanaAcXp9trTd/3E4Q/z99Hf/XU1cDcch93k4nVvVQBKub2Nv93Oyh662V1g
+p1+o9B2/yszh+j2clicruLxoMtJ8yrWUVtshBepOnQjwwe02qDzlOnYPRhF4F4J9tMQXD4VBUzC
kH7GmsBcNc1oO63b8cWQX+vHoLlr7D76LUYc6vqQkhZRSqIP8h2AguMZIYRSiGhw0JM3NASkutq7
Rc0DgJASLKOhXTNMOPPZ8I+k2k0/b2nmrS4ipxi9xGoNieZHY1agqStU2Lyxvkfnc7prMlfuFir9
lSzmzHcDhLIsIoAb6wTA4FVJjB9JIsMcQeWtW7birqjaPvQzo73SRTi9aQESIAbCIMuTYl3WTJIG
riltg3DW5fCEG458r8+pH1b12OztJPDHK3M7c9Vyy6LpS8eHrj6V4eNP2MV5N5pN2oZAqiwABH0J
jMBtnGZTKMvbAGs3s42L2cu3GqzbIuch+7eBoZq3aYCx5pUzbRnt+LIluWWNOdIWhv9aCynty9wT
Rd+GTmFFkBH6wqBt2veIRyYwYN7BiAFBOI2uMW+zzMj+/ez5j7XEMwHGuUww/zIKgJ92vBpD2ZmA
2Rkfddxob5VaHYKu6EPIP99kFiSHBn/bK3M+CS9wPqQQtAA4lOgGrAo7yE4ac993MoT0ke2Quymx
/F6chavy78sH0OnHZihOcmrnIOA5yFdD1T1C0S4YkVCVBt6kwjMjGKZRcGjd3oJ20CiKOBVVD6zu
bUT/o8Q7+Ihp3nmFwsPw8q85M29erx6qEGimEe/LEfbqOFRlMffS1LqwBy668TSveecURvKBGk12
5VI52VaUt5eeHA+nJczN1ck7lz4IfEf0Ya1XGE6kmbettXh8iZIIydpJ+p8vT+3k9GU8So90DSjq
u7Qfj6fmakPmobwvwzYJgu/5OBt7upva4fIoK/tXjl+GsbgvqQbw9PjFmXu9gtkQRZQ3FNOq8+je
6II83VTQV8Jeo2l+N9ltu8tHiRvQaCVwG+Js58GjulO13z9jIhWjASBhzc9+f00V79wKwFuFRUrN
aqmQrlbALKgtlxYbmRLG3WBZ436u0FW8vAJLvB4dF0CSyH/4L0NQDVlC7FUIpRJeReHgZzLlKcbp
SETlD+mcxxFuK0iqWpqevek4UkOzirRbB3isdiWIjWUiJz8BMyK+w3JsrwvAcWPkRhUNHVq/uUlp
043CJiqrrapM/LGKpt+IIsH4JPZH74UYDZ47JcXOBy4emnNr3Na6k125ls8uC/hMVmXJ3dcnClpk
ppeXkp0VVfiU2bXOW2FSeu9tuczyW0AM420UIWdnln2wm2pDi64caicHKV+GmiU9YeCqPv2z4y9D
hdLRRm8JzcxonmpWY+PmU36QdCN+LgJRxOhsXNnmv8yfjj8G8Fh8cHhM4OPHNXI8qgt6SYvRXQwj
z/pkt49l1b/xIy0sqZQtlWbacAfLxUglme6zGYHe/AATauiCsMP/0YlpW6NBezlGT1fCojtFjQVd
ykWBZbUTksAYE0hLU+ggJ/KQK4w1u9ponmebFELL5vbJm7z6r8uDnh54hCQ4OXIJyrrg5I4XYmpK
JUFj62HZedn99DPvdvaIEDBX2zXi/Zn5cWWCFuPepCT5q5vwag8KZZfSn/M5dLK0fWuJTO7olpbv
86J1bimN+g8zSjtX6rqnEc61AXKUostyf6yrx4adRCXAtImmOauYmGV2h919d1tMNQrLovTTW/pz
Ol64gZwee/Nq+fr08mJc7LOowC6wvHWFIq4BC/V5Ooc6VKVtwkv5PvKw+FVtYV455k+PUtAOZCS0
N5cVXhfR6qxe8jHMBcfCiX6IMko/4tzx5XLAnM6Hsv9SINchTIODWu2cWknIVj6DKF227xsD+olW
Jdb3vG2v1RVOY5OheAXowEkBsa9Bs2pK2tHAMTs0ZFsc3G6xltKMlDO7g1OSpFPg7y5P7nQFlxtS
p2a+3BVg5I53g2JeFUyvKYx8Q7+12kZ7Y6rBuXLknR/l13MLcSKS6tUoetxKqy7Y6Fo+hmCbIDZl
It//wVzIj+kIUZJCh+J4lBmGKY6r3RQWBrmL6DL3XmbxeCXmznwjg9tD5wxZijInGhBSH6iu+SSK
9BkPVdUs5KmoeWfbCXBbOA5X1u5M+BkodyCdaQIVpyl0PKsR7WuRws8LhZ9qdxZeMcGmtYvSg+U0
Xrsez00OLIS3fCXSbX8V6x2mgYPbLeL+UY8HWQKHS49/6nr2TPRck8o8ExW8q3hJLCfVcjcdz8yA
bug2k9+HTdsEvJl6e9snjby9HBVn1m/ZS9h2AaelTrNaP7gQlCg1R4aZHf8totQm2bG+9BxJN38y
EI803qcUaNdBrsm2BUZkyRASfPmuUSXYOspdD9Esf/9EIhqAWCz3OKii1Vtf88WQ+pEuQ7wo62er
ciw0ubT6/ViP1pVH8C/0+nHesNS2/+9Yq2ffbCdm7Hs8u5vaix+Gti5wVPdmOHxpaURvrb4b3L3Q
DAPCdtDiN+DxIIegWXokfjC5EBP3AIl3m57+8rydlNn329IY8LkbS4jWeD+U9d+tM2AIP+Vi8kIx
ozoQXv42a5A+7wF7QQSyfcBVg+NeL1mbZMmgVUPowJPeJYnVvZFj33+eUPXYOQFUdC+KtAzpgFlD
OyaNbifPrv8gFJfFXLgCVM/W6AE58aCdzHYIK9vAdtwkz6W1LG8W8M6Voc5s5CXPI9MBY01qtYr6
CQAd2DrQN1jL5W9KPPQi5Ou1+qE1MdKpEywer5xTZ0ekpeDwZF3wP6tAcUo+wZD3Q2hTNjmklitv
wfzbxSZG/QGp9zp5vvxNzxwfNokK/R2SJPp16+NjBjRjm8juA+9ERyuYqg0aEdmVyDkzLfrwdJCA
mJAErGH4fWFHEyr3KHpktR5mqpB3TZ61t7Oetk9YRF4zcT0Xqfj7QmmgvOqxmqtIFZmZuWbVj2E8
qWETT43cz7FZ7ocsqz5MTaF9E5bKtBDYq3qbtkHwF65pzTVLsHP7frFAXTwOfcpOzrL6r3JXuE5u
Adh7DHW3N3YYc5YHjZo6EHpIow+jXSRPVukP98jMmujK4bzRw9neKm22KdrK+hlCp04FEk4k7GGx
T1SHUcQQV7AY2IobBEbkdvZNeeV6PnPcL/0ogBpkUqDr1oHP+0XPK02FSHumOqqG2ngbCGU8l6VS
338/Aol4tnQAzgGgy/EaBTh76LoQrFHSRrtksRBqRife/8EobGbaDICJ6TYej6K0wJ/NuhypJNfR
bdFl1V0dQLi+PMqZByL1AiDuJIH00L1gvXBlonRSEORn8IT5oQp8SrDUToKdmcMtPegCscStSWH3
ZcLEqNxy2uqPQ6cXh8Byf+oK3QmHjGQ/eXn87KDnMGwmqhy3o6EPHy//1tN3FT+VdJ8cBbopamPH
K4Kroz0WFetOkWM+THUqHgqsWNGNiaIbVZi4Pxi1/dflQc8GFsqa/j9eBgsy4fWGaCC0DFVQjSEc
8E8t+kRbXcfyKQ7ma5LE5w4289VIq+l1VDhRvGSkcihbDDKz4k0yF+pKJeT8fOAz0La2wACuzhnZ
u2C4vHYMK9/HPS6WMKBTaLmb0gyya/yJs1NC7ZrSB51iXKOPFy/LI9loikMtV7mxnyq93rSdXl+Z
0rlRlrqpB+9wAXKvstfGG7kwnG4MbaXkzpgSucnr8Rob5tzCvR5ltR9zQ+8aw6oJBN5x73FfGsJ+
rKaPdh2h3XA56M6UpQEJLiVaCuBwitZdDwxvJh3tGUUYQLCPbX/INogkqLshFv4n1QbG3Wj57ecR
O6kXpDS0h6iX6b0tJt+9dkIsEbFKBUHkoN/PHqALufZlHwB5BXisqHDCoY+Tfkx3Qk8+jYbX4mxS
/hysNCxlGt+lfTdv3DGNkURIr6QZZ78xxSKYKyTa3toqO5NRoo8znPgWQuutMxj9poIBfeUWOWE8
kawsfS3U9bn5qYqvAtarAft5FUuOgBVeJCLO3+bkro/ctZ0fmtB279Iu9nYZukx/aYvOUgRF+jPm
Xc23aaAkdCUQzgXd69+z2q12nXsKJQAV+hH8KtmyAPQzEMIw3T/ZqygH49BN6gjIYbWL8py0hFYI
F8FkIQET2VMo6jzeXY7sZZesgwmo11KT5LVJs/T4RGilQmBFJSrMyNnlBtfkHLr10nt6a+u5KEP8
NuoHHVartbGirPpdeuXygenzmFSBSSBPiI/0bGNvjh0VVkkg7poha7coNrXvLs/yTB+CnQLMilxq
kVdcd3LMJsklnnBj2FpT8q0wnTjFb01qH6YhcO6NauxwFsqG7hFZweQ7kmNjskEHSDaHuTe0T8rs
bDoRkUZjN0U8pLiym87dpIuhLx1/j6L42mWhyRt9zAds9JSpW7fI5WDepHrvefZ9cetWTrXBv8/5
cHlRlvtr/emXvNIGLcFrYd1JjGOJYangTJuqIt2lSfcstSpDwsD5YvTalVzh3HnhsfK0Iciq4Qke
x5lZSXfEiVVRY5bmnYVnKfZUjvyDmwc8H3YLhDMot2X7vsqWByN3PJGyjghm7ZABFM9zP7TvL6/b
uS2DvMLSO6PdjivG8SCpPRWk2PQHCs/qPkZ9YDwKNO3uSq3tv0aaHeyyyEKQUFfGlemd+2ILWQVF
hF+ipMsiv5oeDbohq8AIhfguxtQhcRPEJRnFP+Giy7ARushfLs/17GejiQfnFPCe4azOu6ZC/YRf
NIZKBUHooMUVakOa7S+Pcu5UZUYg6ZAEg9+9OuXTpDV9lRpjGEXCeLS6MbijFdMf9B5pgstDnft4
8L+wMgGcsQBMj5ewaG1Xc4x8CiGbqcccT4qXyOvL27GNtZ3gsx9iLVWfSxOX+Msjn1tKSq54jgDV
gyCx2gG17nV0SDXyFWtMP6ZVbW2FKO0rvZyzo9BA5pv9YluuzvO5yNx0KCwOug4avgiUQILArII/
ObeBxS8dvAVzGKxCseYSLt2ad+kMFWEXqGC6cSfU7S+v2blzkaYliSQIHhZttWZNTES29oiBsx2p
NzKNimSn0NTftBi1umE7CWQNdVzMLg979vG/8PAZGrQXNezjKKkxh+11g9xSSVtXG6dsvOeon7oX
Dkf3NhrG4dABAUVtPRueVJCUz8XcXBO0WAZZn8/IyoIo5Im12C4c/wh7NrrKGNkVhYrMfWHgT4lp
Zv0t66L0ZppL+4duztYX3gkdcmhdj1Vx1jvPcZHNV7Kec0H1+pesTrwMkbU6T2YSereW90aZmPss
aK/Rr86MAmacu4GaAaX9NW0AxSs7Tp2K9Bqf0WQzxNZcbMaiNq583TPjkLOSPVPPJytYN35rYZi1
6HojhC0pHsYMBVi0rK5pHZwJXZq8kJMWeButsdVVhKZg0zpWYoS2r7Ucmu70HW2p8qYFn0MTMHaw
VwXvcHM5coPTmCFc0SPyUJTASmX9pUykc/FGNELVJOZbmXsJ/stIzedmicUjUjN3czY2SAkm03bO
6/r37HUWvAfyjfQRIBQA10KJ5Dhm2wRVPlTojRD1bP1Z8BDaeWU7vfeU9vPyTM/cGbw7qC0tjTq6
nKvdgS/WHBf+DCSo86d7RDGb3Zw32nvdumpVeCZgQMrAsl2auXjTrIZKFQJ6Ueob4QS8bDN6rtqa
VRKFlyd05mbyebkBsEC8YvGMOl46v3WitoVXF8aNB5IpcLvkU5z5sg4jJEsXDbc+eUxMp7P3cVnm
5ZWL8VyKfDT+Elqvkgs37xK3D1IzjNqm/akLKPqDbfa7OcVAcVthk3mD4qfALNnroAz4o3GDpp/9
0Uy1e3RXdlXqN9vYjrvvl9fl7Opj2LLgGpejcPW7VDnMWUWRNkwqzK2mcSpCb3Kv+TT8A4M5Pm7J
u0Gi8A6hZc5T6Hj+OpTzQOtiCRRjRlvTm+bm82yZG9uYv1gThiyF3+Y3zuDTHyvHJvmAxmqVh52R
BKCAZVQ+xhoNlW1fRRY+d7PROx9k2moxwrN++WaUc4wzOaxZdzM0OBvcNSJIEHj1R989xJaZ1fu0
bb04dHFxqPdV3gRfo7FO2w0eiBVydNrk3OdRMk638ywnHvV9Z8YPIkkwS+E3TCNaQxMSuKLVpvxG
RCCqWKkYWkvajgBI9IzndGiYcQfGBbthhJSxeNkZqkiRCsEt299BbowfJqee/4e9M2tu22rz/FdJ
9c3cNFzYl6qeqRqAIClKXLTbvkFJtox9Owf71Hz3+cFx0rbzvkln7rpnKiknskSJIg8OnvNfH8d6
yUDVKrIZ6EhpiY518fvGISG/UXfIx7npghSLRQWJQcID36WmUVYfHfAytc/HmFrvqNQ3LWHFHwTe
Rn1fkRVZbaUGrBYkTWY5oRgQ2/hSl41L9fKcU8dp1qsLJRkNezeMmbNbXYvFwRW9nPc5gssW5SF0
1bU0ZBET7DrGcTCYjX0fTdhbNubUjRj2XC8dCezJyLSqZWrlj0acTtZj7srlVrfGWYCNT6RKcu5S
2m3SE1jrMxY6k5+SqvxMz7ODGcgY2mPdKs17y5IkAOuOODQzsn+SitOmDoqRoO4K6CJH3z63ykEZ
mJd8T/YL4ej01fpZPHszaaQR1RgWDd7DdaETO+6ng5Q4mFOz22huDlwddxDKu6K3c+Ido8i5yWxH
eL4ZLfq0I6hTfdbjMpv9zsqNUxrPCUnpCXv9FcBPZgROp0s9sKekaG9aLEX6tkTWX5JG07fXnhGh
r8PBuuCj7x1Mzdra5LIfXLI4zrpTKU9EnQ3vxUwcdOCMsAbEIlT268yKfbHdajwL+giu3XIpoZ/V
Ufc56aj2Nh+y8UE1CdEg4kCMB6d2cXigsaHWQovrrvO4WsspZYnH7kntpKfsR6Ljpw+961IenM1U
DfvkPpAYTKBpmW2KQTW+TBUBvqTNG9luUITypSZz3vSx1mTjlthYVqxaFfMdm2XhhUu1lM9WWRUK
2dKAJQGAYPIxyxr3ijSB8o2Qx/QyatOQnaPYMZ/zFKMukhviZeijTxJ1g40+EqyYEqVu6XUGJcix
LOQVkb+SYHZrTp+rgSQblBIjzcOTTm71htiItggWLxWfLSIcaz8vqoooN6cZPnY44pt927llTsd3
bD0TDj0OOwKtIj2ARjLOeTJ5FkQn/t8EPY0SdoW30BNmzlyUBDOXfWjmXkNFuHCIGNeVxTvncaG4
vhLxRFKsSbFf8KatWeCz9llw1MEKawyvsVAVJdBHK01JX87N5xQ1f+y7TrMQxUhnbL6Z0KCIEK2U
5l55St6pm9RzGegqT7GNQMolvehcyyR+YB3ugyHCahBgF68UX8uK6sozUyL/0oae0lCIvgGztkkv
94up9QZfj7NC3vaKDoE8JSkN262aVw3ld9aQHW1dGa0gXYSH+1pJyL1TvK+BqNJIxIajS/VeH1WJ
kXgo62w3e4KrU1cTOpp0OUTUXY12L/xWT/uCNEA2BdjvqEPYRVPV7TS51r2SjK2+pbNSlJDcNiXb
mL1TMlF7SVt9hAZ3ZsMBofBR6Su3mlXn426yBWZ4qDB7OZSDrLRsU7ajh+a3twjypvtgUiJNviKT
o5vsVlXGxSZhjsAKpXisp9yltws7sg619q9Vi8/ORSW1GWRancC+vHuLrejB0oUCnNZ6MrRTuzhk
bZH5sTambCxKG4jW0R/nRMv4tCfFoxNVDSuqWEvx/vyG+gdBqIvWA2YJtwAAPQKan86IMeLGoZo8
c0OkwT0vV4m4KZrJhlOLDaFgDKaVaDdGlH/mrkSifaaQQ4Yg1/dIrQ6aXv56Mv5bTt7/WN3IuXmr
7jvx9tYdX5r/BK0jQLTfvTd/aB05vXXJmyheqs/ye4vu10f9atF13nGUXwN+wLNQoCPV/s2ia7yj
3Qc4gZMhBPUaLvK7Rdcy3q2A7vrO4gbkGKv/btG11HdrC8kq1OMCp7HH/DsW3a+tnN/NTF/rp4GG
PFI6qYamEerHmYmMMUkjAncq2bRgqdLSuXl3KoV3Y9SSiZp3NlYBU3ahxNG2ywiaLtHIiMm3Rh0v
hzr1YZKN+sG1I+8DR5PquSU3dgysTnGL7UKLmk32hxc9mEYvrtgTh6CanXn73at++fUJ/0lm7fpr
WLwYX5PwOLv8TIup5uy2sDeu72aLsW2MoSORMzYJGYi7aCOLsr2rJzPZwwHnV+qiqn8xe3+lMX56
HeHJVmsFcRZA1OsM/N3sPZstxX4jGdUyKrIbkan5sRtTKIWupRQl4j6e+DIeokOTu8re6cGvEFPd
FzazXNXM4bAIJzC8Zc+zlGeOz+1Z9ya5G1F07RqXeHMgMc0Ma0l7SlI1yiPohxKk8NAfsl4u5tEU
WmYHkMbLFrl+dPj1pV4rCP/8pf6Z315f65XcXrMOQRT1n1N+qthRyWwkZKVP8+Yul5l3kpNqye2y
EBe6TeplOo2uRz5HPtGdFvTImNYY48gICtdLnj2a21+wLtjCVyfDk2uXAFyzH1u9pWzGjJvIX6Af
v4r0f3x7YFqIKwTqYuPESvbj2zMa5kBUe0U6R98WJ02b3rq8oYCRXzD09Hy4LusxOpA4eq9P5rJ3
ylElAKSzXudyKM+DQY/Fpq7qcoPQut2RQ100pzT3+muTnPnHJUndT7FsZs5Qi0jnYBZl+2gu3HGL
zBsPMy0GW8Ou1Is7k02NzXHH29hulbKzNxVpJ1T/5u1rPnXiqHmGeMYNPX+pIQnvWq0sDg4Vitso
avQTEedKQGQ8h/KB0VgTubzGAOqc3blyQ2i26t6xBu9zHS2PglD6pxoJ3XOdVNWT4hT2pteM3Lfj
or1OY+YwyOT5IhOmMeLq6oohs5wOJSnxp2Zu5LFequosoF4CEQ3GsyH06IZM6imggOXOGRZ5irp0
zDe1UzbbXBTjvWEoWU6ZRnSFfqOs/IVv5jvDPB4x4t+A5nRXMQPKacrkeSi87bRWpXhm7NMf+UFv
gDyIm0HImE3KxP1c4fRqFp56q6XzWKFzG+zdhDBkUxIvfIyTGJ/jkKKO8WqubbtuZr8VNbEqefPs
zoq3Heyhu7TO2o9O2DosjbYVU1mHf3FJrLvk98tr1WkBcUInAJ5wefwEfzc2h5MaQVwg3WEUMLaU
F1i1HNqd3jTiS085xX6GhkKLn87nUc3Fcbad507RlXIj8kHM/tQqtrbRzCHb2EZcFb5Xp/thvfp1
p8R8gqXtL7iInylxDslIbtDBEPMB6sOJ+ceLAtERAv96SIKyUVBkNYbre+MysanP3n5iBcHEDG+c
NcZdEWtGSAa/3HhFGn3485dv/Tk/vXpr+CRKLSToq7Lhx+cxGajAF0dPAlDZ9sFLeX+zFUBJ+lnb
6qK1H5Bvd3/1nv3xpyIwhf9Gto1OF4b6x5/KEB3rSs9Zs0R5NYTJMLbvTUfEn/rcMHqffNVq3FnZ
Uj3mee3tItUq8wYvUx99GNaA+i7xzA9tL+UNuiLbb2DNru0WYYZaJn8F35JH+vNrhHJsvb0RPUZr
o/qzWFqMIBCpImyau4YqsHpKPpT+NZkbgzOw7kQ7L3HJKG5ng9oZq951g309oDitAZbdhFNBqpGN
rb80VFdcrLQQp5wJP7SFnu6IWQBuNCPxWoF7pEqdHoahEwGNJM/G3KoBIkuyiCsZ3QOTlldUI6k7
pzAfgUZGYm7daN6ZaqVtorhx7/GkeZt6jEnm10bkTUnn9CdX5YMA163ua1IxCTMubjjud0Q74bWc
ZpfKo3bon6VuDGGECfUCycTBpI9IvIkjSnEWdUk+pp4zH2qcEruszkQovTja5lSLLUHs1pTyjq19
LxHF7JU2iXZ5iSfKSjkseWrFnblN6JJKRisJloJvvmSa/X6qFTDqts5oE57z8aZSaJ8JHFsexKiL
i2W18rYjU/MzyLa2ZTvLT2qjY/6KzIGjRtJP9Gk0urOJa4ghZ2qNY2LpJOxl467Rjea9HbV1EEex
dbJkn16UzNAPcVRFYcbwdzVlRRRONefAqaZSCzY3OUhbLAdBxDTti158LpuB7jZbjanmiMZ67WFx
rHpvw6K+ytbWwi4mOcNX+tgIrcwY6i0OgXRXNcboC/DCYKYiaT+BsYYuqWjRpqpE88Lxvtl0RheQ
AZ9dlbSOnmhtsTdUxEw35F5fcSLqtuRcvdfVyLg22uTJjjPFp4BF9/GPHt2ZSbEt9cVXx0qeCpLQ
b8xFdrvcWrzXkrvNrrJbt/aHAlxpM8UUKRlDz/ts1WTeuuJxmYvoKGFDz+6weBR9VMXRwS6FAKSx
dtJRLxQKfUwAT+5msZACBm2C4nYYdEqjCjuUUSZY8rQaa0uzkVn0Ps6N+nYcbfdc2DOlIcxCj1E7
a0+M0TgM4sy4VmPsWMbi7hA1dUHi5vMDITVKEBdNc9fNU349YeQMmsx+rpSR3gzFHC8CnuwyeEp6
UCrX3C8l42xRu7uoGEZOU53rbAa3j3lufamRu0zq/UKj3SZLK7gQOXUfeQ/H+8KCXW6K9EDHj34Z
htS6sUpZQzvrzvs2t0zSje16a9tltCljJdsYffE2K7OyK2uM/YE3GYPjZ9XaI8MhdFsmU4S7PyKN
vU3eanNtIqX8hGaR3Jp4MtpDVM0pdahLe+xVptOt0GvltuOCucUPnL9WdXxELTmFwhT1J2YxNUV7
vq4gIowPhlnqdxR3CNSlon+qWv0+a2LzUOpSxbltlFqgWyzkhfxKy6dGtOOMbs37gjfgRLib+YJ9
zn1W7K7ccwbWH91iac7Ee9TvGVWTcCFf+QZYDqaIxDEn29nZVPjdWIxVWJFGPG6tFvgFOaymCz/3
kui90tmgVlmWvglHGOWmS8rqmErQprQ2x6si1nXK2ub2VZnaT05buYELMR0oDt0uhNfaOy2P52sn
jrvrFMz0LHVhXTvWpAKwLM9Gan+pueK3mS13q/dtG2NqDLQsu+hFXwalN3mbqNDsXU9y7MuQ2vva
K5AvNpPYM83kzhNZ/S1BPB5lPsxH6fjk6H1rEApoFTCghdZuUxCb89jW8ac5r7GxmV7iN3LMa38B
J9/1cTv4wpJR6DVdtPeymRYURoFTkuC75oUaldPYDtV9ksEp+HYj0x3ADQF3pkotzEKFiWFnpY+c
C4+3O0+AgLF73TZ1dVTAUZvAJdgtJPKm+JzCCQZSgL+5VQz2LGzzFYapv096hY1/NsOIRq8XD9j4
SHOT2HNBazDujReOjsc7M1B3QyWM21T2YQD1oyfA6VGPUlqr+qk5iWjnjLR5+GhQ6w9zO/d0rdij
OIA1q1lA04LCFbBe+03T0BJTpNNejdTynBYEGoeNpUUefTWGPofpVOnTI0m2nO6oj+o2k4URM8BR
rn0e+6XWzgMJ1mt2Dj8pGzP7GBtGbPpgbNrDjDDzUJINChzUa3TZcBsZ9Vu6FOz6M71GRYDGHw0u
uH8Z1GQNIhe3VQwnFZKtnmstlLJzqTUn7cLPsiHdNVU/XQDrpRu0dp3uqH7STo7buJtFqAbdZGy+
PfHEtAbC/14qp9bZiCORWGHTxKLZSjGZxnYc0hb9GV1J2jWteQXrtcNBwYCY7saUnsKpdN0b7uPe
Ez+8aO9UIMDsFSwvNi6m3ep9YDKM5EzBWlPAPkRUFMWa2/R+nZTd56GB+7ZLqZ0ajJP7r081x0tA
M2cHA62P2kOjlmJvVQUSmJ5lrIlYOyHAGn1P42bM4U24m7njVgW05t5oZSVtH4R/uqTT6IWlmc93
woNW8129rh/rZYG/0MG3F9+oh+nSWbxaSkdX5N2kIA1Jllqh2TPWzBciLVka2kTvqW8qVC9tQTdZ
BmM+pjsZrd8InFjs5SS8GwD8eLMYRvGhiTyex4Av0ndU0XzwetEBvtVuc0drstMGWhF3buAhRNtX
dWJe9VQbgYuCM5eBbDKn2+jKygDKpqEGDjMAeKvLm1QITkQ9pb1xOCej2AupW+eaObEKoO7LhBun
V18XiKC0jWMp3pMX17x0Uw5b3whdfjZrx3ualzmBnl2Q8DJRTNZLEWnqM9S/pL1Sm6Zm29TmcMmA
RL4sEClH06vdraVDKtSNxwJNpo2rl4dG0EQX9InlXSpvUcIKzHgzOuZYh7ndFVsvVRKCHOZ5C6R5
q4rFfCnINTlaM12d0FihXGR167VTcoiVZTwlfTJoGzksWkDCSfRgECU+EYpufaqTDpXlyGnqQMTY
vPdEkZ8dI2tu+0I3j4undlRdVjyuM8RhLLQ0REq0ntQkiiKTSWLrOpHzqknK5X0DH/aeFq/mWutm
feNEafFZOkwdrb7LE9XLbozZZVJp+nJPqFr1pZrr6VhGnfrQJAn8RbLQsePbndDSbdU2/YelK9ZR
hVQ1fyRO59xEeWr5adnCACxGNUPIG3tQFXPFYRsp6IJair3dJdHMHdRIr/WW27TTEZ1FK5lXsWlq
gldbo2nLb2wt2qtT5VznUpneTArnNmaha1fCUKeDlg3aHdSIbgeSk/++Npf4aOZc2VRlzE+Rbj4z
Y947SXwrEj2lD74R13JWNZig7g4N8OBbBj1cfSJe49qog86BB0xY8edmYpCarVK5VcaZKd1NBZIQ
5RbzgBd4CWdJxbbmkCTUnp/Fjb7Trekcd0N/XddZfZblMu1BEdyPRlLpl7Jbo9nH3DhnsVuFJjXA
oQaJEECVxUdJC9fJJqWBbNM2exwU47mpVXNvSLc+GVX/ogxR/SSsJqWtkxoLP83SdFPMXbr3IvkU
48380E+KF0gzFp9FaqabZXEl66ATMMn26DIYuuZOV5rt4qYm98yuu+2SSpU+VyYQoWY4u7rXTd59
43NaWY90bx7J5Kv9uhDhv6Z1XI8E9Fu+JUk7Hew4rEezCJlEHyvGznRWz2o+rJ2tnNgMTbxKu7tz
e+uTnmvQO+zprdrciai/p4b7AUbVj/P0RU/U/wuk+//FzEprrav+55mVp/qX8qX6b/KXFQr/Hgn/
+rhfkXDDegcwBwSO2EwnfXLNf/01rJL6bdBvxLOQdl/PuHzmt/pt7R1aSUAVXcNbQWQPoopvYZWG
9g5fEpMooxh9TAQU/h0k3PmKEX8HQ5CCTUaRjRjFXn2NmCt+BASY5WG9LPSKxMVdZelNK4wTp5bX
uuGQk+jFFlf8BTveYx+5h8YAllv6Y0OrqJlfY2OwfWDlD06jOVy5cIHG9BaDRc9lfGMG1Bos+EOi
rZa+yE7/CBk1BzR9MUNxIA+yoWOc1IMWLp1jkE/MwE1lWbBL8M662b7oXFv6Prv3srPMdwI6zvTn
Zhu5oU0PHlgvasGd5R5a93Lu7M53nKOOvjThkO33u9YMKdzkvhZ1ga75I6xdt6X105dOOGchnKBK
+0kTquam6S9efpsikq7vouwaGQPHVyvaIF9xc8cH0MpPwtt65lVxX9xnGyhfeNkv7aOh3rVHS/VL
aqpV38gtv1huim2xtZ6VaMNprPzozrvmXhCdkPsPihaQlNmCmKVviXZX3YPdPwDN1sqTnndQn4uP
LiD2FTbNhXbt5thmO1W4u4XKcmWiHT0NmnSkjm7ZXBXTDSaGvd3f0thIH3TbO9fwhkVVUG9e+9qO
8LBOJ5Ej6N/Pn5SPysf5k/r1v+rX/65/Ji/dl1//TF70T90X/dNv/wxfshdrZ+3MT8MX85O1IzJ9
XDvv7BnX1jaat96uzW90BwTB4whv6T53Hd84FE35sThlcquOHhH1H1puV5hyoVjfFy8mzZZ94ecP
uC7vJvUq78JE3/laUF8lSziVm5HGJwEJcyYPS7O2Y7IBJLDrs2iDaTlD9Br6Ld/L0Xb8uaYA12dX
7B2Dc8Ts235JFopfWdtECZFsf5gCd0BzSSUmqrFDy6NX9dj9FFBd3nu+93EIzLMvQr7OfanNsKLS
+uOOyTBrPunu2Wpy7lqhoe5iahwdhApbArnnC79nEgUt0ppuYz7Uo28+zJfkNVK3nryU6bVTHSZ9
X11HxBTuk94MXLlG7d3FCnD5ubRv9Kui38Y7Hl4nT9N0NxkfrepwsdVtprxnqcZmu8H1gBqBqW0c
AjXjGYKhE8FCGA7OfUfZ9MNVniOBhwy5FpbwjemS9Htj2KkLYdmbltmJXxh4yIGMOcIAB4qb+0ET
76zoaETH5oZ5f9qah7q7cW8/Wotg9t2YSeCdRXdIEqKPub6DWX+QykUOq5lP8YnvytRLRpXpl+Qh
PR03242LyuXLFgSw5oj2clSAnnyPcyu1xcGybNPklpLBwQzkCd+03Mgl9IwbMfjFg3IekpDvyDnH
ikM5h5Oe+FA4hX6Tl1+i9Bl6389nhFs3Y2B2L3DZDAZlAKa7061mnZ59i/iddURq0yoQqYo3Qtl7
yXXRZYGWvtKZS6P1QWQ3eXdTxb3f5DeegJ1W1PW5eV3YXNSXOPZTDmtPXuq3d2X7JYdkp6aoLKbQ
oeP7brGBTBrc8gy8LhvMWTcPmVT31WfqEMBviR2A3UuR73RegJCKj93P521c8NR4RzN/utI2hYHM
PdCcj3lEXY7z5o3Kc5dtC2tfNBTRXq8O8mKtG31ItGfTtfhNd5W6zaunSn1Si7DBKntyX/Qs9WUi
yfSitYip9NoAP1PdsLdHv9r2xUWdHzI9MJvtEN/0R+d5ZD/U/Pq2vPWo7FZ9IFzl6/9U5/4oj1//
mr/79TMq26vps1ct64bW19/+tWQg3+ojnn05XrExLtfL8zw27FM5GAKVTRu4i8l3L615sqJAm19Z
9pi5lOkVDtIHJ7PmgpX0rKghaa9pzzXVYvgF1FMIwivUV61aNrFy5wggqfgqpkzF5Fk41ZVE9YKV
i1R8mgDnA3ripLkS1mMZRmM4upt8Bhpa+pTN2n4vVfbVhEH3jleVyb2CfcRiSdm7X726fsRP3nil
v3h6QJkygIO3q6Vf9P7kR17zHgRnW2wq9EFO41Op7L3YN9lrPwZtLgOzPSb1yY6fam6PEcxNtXez
jeMg09gu8EY4/wNInUl/X5HrSmVtEA9KEE1TmFJLX6rrSXEJ51y/dI7Lx9jw2heheWF1sLho0+7Z
tKaQ0u3Q66yt7ixhVkfbYmy+xFYBMMcWa5ZU39aUOY2bXH+MtPyVG/uHdbj34Y18E68cUMdGrAJW
UgminuptE+RxocnXwDcwBLFn+G6vBb2pXcnKDhXOK4WtEmrgbgyF1LpahOP4ZYxvXPmcK+MOxD73
UzVBNn1RDMK1Eo3zBl3IG3NOb1OrMkPF9cIpBc0QmPuAuYdr3TuX070GtkIUYZjrJsKnlrQypwIu
o0h+HJatku96ZfpoacMpz7SbySrOTjE9lYX9Wa/Mm9g8J9XL19Hsb6k1/rPpMFYLPQPZP59AdzWj
5y/3/etn2n9E+qn7fgr99ujf51DEFsTpE3Kso7n4NoNa7+w10WuVatAphAvg32dQlBprLaKL9YME
PFi+f59BCUwnU+arroPv9T/+7YcUSPnTx98rGBB9/EjxMH+ym4GxIqGHlYNI/HH+TBFgkJXsqUEb
0dXelrYZFB5uOrLcrga0FJlOzJWjPZNUfRHmGw6HPpxr57hyfGHdyWurtPcl/j6iqs+KYh/qwTyR
bHHtjvkT0XUnNVkeqZeYuA06h6Ifd4OQey0fuIT111mND8JU72oTPFbJvSrAr/a5TBgliOnhyPXF
dqFAfFnCBhZFs4MyeXXy3H4DkZeZry+69jhR57ADQUU1pdTWYXCdLhgzDZ4jAWpRC7t/6nIiFgy9
mD6qc6RvJoPOXUVT3NsEwWIuX+Kc1g886EwWjf2pUdNpk2QWym0hy0PsjcMWJITIBI2qazOTsCEN
EgW/6GL3yjaygvBQYd+habmPVav+hLZv1TLiFVB01Tx1WW9ta6qWiE1EpE2cXxsNfl651p6a+Oe2
ZBuce88NMpNbWekWRC1YQqdFprkgKb0ysgkWJmvzndOLe3gf6q+ReX+yoHFEzddIZzysvNOtVzZX
XUs0e8m2moohiOp85w1lWNTz1TjUuF6Sw2yleye/Bv69drPqyjVEIMon2XVXtWv4kVptFVH7rrWc
0rT1m5lhK4uSpzke+IL6lJjcbjyBwITU7FcrdraV3l946z9MiBtGaho19z0S5+3iteCx1dVS7CSz
kOLcO6UHH+iRNFv5Hr+T2ckg8+wbLVEAP6f+QlNv9QEahFcY1qGTvga790kai7XJLEZUzWzklaZX
+ZPR6YSXVtEJc+sV5dFiO1XqR+BN7TGam3sZzypscpadyU+B6j1YUfZmDtcyybZcbFsnA8dW9AWp
TGzdD1nusIA/IWwoLsw21h7W7JARpJVHPMWyHZCI9GMeGMO8zTWsroZWfWYdKMHiTCuB3uQIDqPm
uiyKcxE55ZEA0i6QrXUzEdmCjGY2g1Q1l4C+Z8d3u/hsLksFXJBUDPDj+yjhzPVff8Ml5gn4bU0/
/ud77kNfvf5yJf8of/v9sd9qKqx3a6EnBQ26thof10P8t5oKMIG12IitDw0c1lK21m8nf2oqEBmp
JMjiJMKIsro0v53810/RAAdBigiSJDD26p922j/beVdbxnfnfmRMOBbhCdjbibbCwfzjvqvpMBCt
hdDVUemh7xGNjXXyPjPy1xLcbkfp+7RFlv3dC/UPBGsaN5o//FTMiCZeG9AQ9ec8Av4iteeMrlat
oWMJChFcEEwhm9PyMJjpaRY1A6Nt7LKyuOA1cgI6oNPrXCSPGbvshvvIEqhV9q0p7m8NB/9FpZy/
rso/xbH+52v/y7GXDFTcP9Nuvvr83//l25XA435fzcT5MCQAR6I6JKLxu9WMOm6V06y9Q2g00Zz8
tpqtd2vXFRZxLMcMF+vg8dtq5lNr88UaCmNxzeGP+Rur+Wd5HssZwSgo2mpCx4vn8Oy+VyIqkGHj
Gqu4aTsA/ZnBes6iTRIZ5Ehyjw6tJMtDRBD3HoX2CtjtflA5XRtWvqV9MN9aizbvp9i+qhauB2m5
3xo2//8K+xdnneEY3pgHdZt1gUv4u13hD+Lh/3UX3od3T+Hmf//y/Ca7N8H8Oov0h8X3D7/l73Os
x25lsD2uOdCohH9bhyCtrD9t3VY5+NhQVL+vQ8N4xzBMfywiojU/bU3f+Q1P1d+hhlots2vc2dcx
92+sQzbOH3e4f/RafL8QRdcboiiFFsTISOC0rX1MOXWIb3rZp12KBWEckh2pL0erUG4zc3jioEZ1
NScyy8wOqpHkCICqHRmvp37IfQebTu/JUw679NF1oUQGxSRobrbpq9NjmP/JRqMoEQMURDvNGtOq
K2YT4sBLwyxdvhS0tmFNqbbz4o43SoGcpJrmQC3Ku7HhqFvmSXTbdzMmmqGGJNWKJvA6Dn6IDzcr
5xVxUk45Sw+1aO+EznCcTNrgp3067eaRPLjCwapJxPq2njBHVQALpWtukWw951nSXMwU3M0iCdvH
lfUA0/ySiPRUlfadmqxckUokYItciy8+1YZzWur0CUffbaZoNxgBjkmq74Q1L2GZy/4GJ5sIBqhm
WgKaJbD0jKnW8dBi9ToKCvVoNOUXNcoiKsIzLTAn/absl5t5UckfMFuAHVQr/qiqbzIpXmRkn+Jk
kmDOisLnlZzeaWFt8WMxGkr3qmgssoDwo91UDSd0bQC+kfm10cRIdirvPo+Kq9pzz70eL7uyq6c3
IdsvdJ/KILFiRvR8vuq0YiNz8hwr96WJpqsox9Khb2o9yFpUCxx/wjFyzlVafOkR/SCt6jtm1JK+
AEc0Z3upt3FfgM5kWeFsjEQFDZFxJ6/0WcWnJRTzVAkQ00HNxI5aPcfvpQkCoE77WmrO/ai9OuRA
wavKFFlucp/EOtIityob3yKcAcsLumacc8/UNz+WiYN3i3RNIjWisK2m+jInZn3TiXG8LBbK9kEZ
lcNSyQ9SJt6uJGXWdYpPQ2W0W1r/0AjqUWhag3Nghqfdvl19b9pMUaFa7ZRhepRdQw143rlmgPoV
0ATiPlP9Ri/2nlOe80w+RNoScqsCbuz9THwhF2hLLFCQGWRD4nT1ZQ9LXyXh0KQ+glhkTlTCzx+R
Pfl53wJGwl3O1W1XaTvhAeeUNB7GelCpHwYOO142hZZA0h+RWG3wZgBQtJnFxeFdJrfYOeKiJtNu
7A6Zl269U967fmE3vm08mal1rIguilzEdIqinR2GPPQ7cajivasGTNmPf3+O/qezyXr/+YTCV6Rx
0jH/fbsfrbvuDx+EX2/st/2bmO/eZF90v21y61f+Rz/5bTx4mP8PdWfSHDeyZem/UtZ7pMEBOBxY
dC2AiCCDMyVxkDZuEiVinmf8+v6gzOoSKT3SXltvavFykS8lRCAA9+v3nvOd+sf//l9P1QDckr8t
QiP9a+WwbfL/unoO0OonX/+Dgdl/nP5o1x9RRezCi8V/+/N/r/XCpzuxWT6oLLZqdcsw+ruCFqz1
1pZwwHbvuIBt+TP/1ByO/MtS+BFMQCdgdn9uEP+s9Y71F7AyYgQFzg8wf1Tk/3Ub/ile36qgUf2/
WuvxPDOJI/yAsnNLm95q7F/sD/PAklCMToocpe3WIJkdbQS6yL1LYa45XVVU7p97ggAy9H8Rta6H
odTlOBfNFL8sMekhxXew7pxumL6C6RJ3HStiutNgEiTe5bZN9/M6qQjpEk7C/ez1cxlIK2+8Y+3m
E8kW4wzlBAzQuAazq7v2SjLX1zufefyzKfIp54+6et4PI0FqkOKN/N6QRAgHVGvRGpYyVeiFCLs5
U1Zvyn1CgXdPKy95aOHuM2EafIHrFIvaNMUuX09SjAe4HYhDIjR82mupILxXkSVORTJa6a4pffPM
W3DcXvY+hJkTpHPtuTdOthHQ0QFwQxfhPEHh/tEsfHGZLDrf0Wnkr92QkFfToNOrZLHzBgvXiP5z
tceiCFwkSSd9Zlp7Pn32qKOoPc+LyiDpzl067IXZRLCquRIsDdIL5yfN5ZT9Cm7ccxeXhT7PHe77
rskM36QPnPjJziYq09s3Y+fbpwRLmfoia7NkpPthYg1uzNwPMWzEUaBqP/kygS9g9NEr/5pdGkFt
00/SR/mYR5fINN0vRlt4KKAUYfRVZqoniJdEmCHubM576c85FvVEncLN8/zA9goUM2Ou4ztl2Axw
JlXOKCoJfQPLU/RX2IuZT5IhOOehijVPWez10xikEAwu3KzWXyyEwkuAYMq6t1qDaVpa1zIQC+qh
gqCSlk7OykayEljgBqJwkrsxT/OGtqxX36WqiL6VsTvlwaAr5dF6K9aHwmtFRPO/LvBaLGASuTSc
Qnaxko4ZBBx5s44JHf+q5pi3K91cEfOBVESfu+5gMcOtqlbtPe2K83RZcCfWbYJupU5TxhCJG/cf
x9XhozVqYGK4+Okxb5cqPdY4TL/laTFdKReNJtbh/mpGqJbTiIvExYpVxsLV6OqPvd9Gm92065h1
6rQcsSDmib0T+GYfYY8vJXmEOMlDzy1PIl2tN4viR9zZ2aS+dBGJe+GKy3gNnbJYBCrPLv5okNIG
Fi1ZvKeE6OYHj5O0HSzGaHzlIy23Jd2U8RSRkcfhwR2lEWK9zs7R5NSwaafRm0Pb0GaKYqiNfGS/
rrhHxslIOhu7/pM1xcWIL3ttvVAabEBnaGsGWp7084pdnqm0ufKneWbchs/iu0khl+E2MdabjJbk
QzLn1pOvi/ZHOdmN2Kd1wW1bstsOJuljIcX0mJtW9sHG2L2cwNQsmdTMcT2dVGOGUd3CyP1Bj7Qk
cPqKji69nOnDz2JxCyaaXuuHaWn2jGi9fLr1E3PT6PTMzlXvBkQr1A9G169PcaeYhQ+AazM+p1kz
F7fX6JM/S8SfPci/s76rc2vnNSBepjpzPot+XO1dl7T5yt89KRkSqxjtk6aqGMzHAD/2VZT5t12H
2HGn68mu8dzQ4g3GWdnNCTCOMsgTR38wWcL4VbQVBfOoCUIwmkwzOlqACezbuW+WC95WyXut6vnH
iob5dp30klNcop7dUf26F/D4mPtOVmM0zIyy6YldAmerrBqqERQd9bnhr1WLeFaoBD5pCrTHQCL3
0FVWiTJQJkxt+oU6KagBxVcXaRUvctMnzzI05s1tmnJ4LK6KqC2fOEGn3EZIkrca0A7ViazkB0s1
1J1zZmMvWFf8uug82AvWfrUaRtIrfcak89vsTHm4rUNV69QAmMXBNijNFemXV6fVEiJGlazokWuc
dmpuJwY/7VJSCEXWPSedXJ3ENPud05JUoo8GmjefvNw6xysApviKB4s+qEsHtb5tEg3zWOGUaGkY
R+J5KUcrR6JQyPTjWq95ftYi0DLuSGbnP0fK5kDkNhqgvhCqe+888iV+pKkWvrEf2LK/+JOCIoY/
WIHPVKpXBwOFyZXpZuuHquoMGCtGPCDwUO78jYTC/MEdnGo4rSqtzrUj8j4ok2546uNkuh759Zpz
4NBRib74OjaHcty3Bq9TkFBRZztSrON3AEavOmN05Jh1eNBMmHsom4DTl7u6U06Uhl5ScQhKmecb
UXxk11Y7Q/XR3kpLid/fL8+XFFn6/8dK79dC7z//pw2y7LdrwiGPvr5qAWx/4u8q0PL+gmBKw5A5
FXXWL31UgnvphQqapVtHEeswP+V/VYHOX3Rd+S1RV22t0l86T46gj0p2Dj1UOOp0rf6tzhNSrldV
INUnTV4b3hXNBZO/79XzMiWakgWxJUyP9Hq0M6J/DUmr3WsrHENNPI+wIbXydoVy3B/wWCodZkxT
xS4xu/TB9TY/y1hLNEZOojusK0Na7kBaCgYfVr8+CsdI7FC2MEECJldWF3r8axVms7RQV1pIhY91
TogEwlDEqX4SQejQXk2+XBwLD64BknU0x5YbBbqtlgFIb47EAaON+N6gHGaXk/N9Gi/6otcrlx2j
OePYX9fKPCpJSGWQ6R+WIAVryCLYCThh40M7lQ9UZgdTyWvLLq5j2T8aYEbmybs0CHvP0jnwcfFN
Y3bQKEgkohQrmvfaYpBck5NUMtXuxCn/XbLLUjxQ+SzNY+NRlxrYwfubGbvvN2ndtz4Nk8CMrcvU
A2nso4LS7d5T7mkHWKzp1ZUG2V166Xnd+HdmNt/Cr928M2CABH9yUFNgRDWVI9G6sxeaM/iCrmqW
7R/7JlJtG8SeSXVl42Zdqch1bIQ1y6Ya7MdIVYelLI5t45QEgzQ9syFj13vYloEqBnksv1jN7H/O
k2TklJqC3CQGapa7qnIavDRe9GDYU/QomgqqCP1u48dkLY4m5XdxLse2oHp12D+CGcs8Sh67XUmu
jBO8oIi12Wd9qsI7IDvtFbHrVYJcxXYuFrJDT/qyVud5ZoOwydLhbMJUyTbuxskH9HDxHfPPaEEk
gTsIu0WTcgCgoj60YmrjsCxiaKJJZycfIjA8dWB3IjmnPTScaNft9pnqi1vTHZaDudjmYVqMLjDb
+eM0NrnH2EBPzyTmUqi45HlmooxQuBta7QnsKJ/RkhfnPPnzaR/hr8mk9neeLMcjWuBuU0qPaNMZ
IS596RBSwyYcjFaRXUNLWfeRrp8ih7NFOuvhGQ6XFfiNow6dLjSHdwGd+EzN1VzRq6mo9JIJ/U+g
qI6p1ytdfe9nt3+Mp74GiaOG8hT4TwQraLL9WztPEcn1VccPjC8TXS/W4/t59fMHs0ZzHZC6KW+w
ZDIRWTmZfsFS0D1A7MMVXXJp5pHtAqg47coLaaeQY5qspywpzEZea51SEdSi9J9s6sZNq2P5d4tf
jAJooqIMggTYfeuilcxa1M4THTqNPWkfNxGNhtwFbR8mtT9dEBGcTvt5NrMf5AXSi7Kw21x0+BXN
MO8GvvpoLkvBCNQa44sqd4ofgBimJ2W3ZnwliqRqv2VpJuoQcn550phTuvKLGvVwEntO3hxUW2nv
VIEqdHYljC5nx/90ez53i/3Iw8N3ZHVCvNdoueGrgPBSv2dw5NUE5eQiL4Y0OWZm6XbHqlcZZ96y
kJwn10zc5kM7sAJlSVdRSBkIqmLVTTNVZbYYp7ZBoXGxpl7inky45LcpaxvTV+t9U1/hpqvcXQER
xtnPUQqvDNWjRgiXQrEPnGhFJTaIUaAw2zxXdONwaAflsK00RQysdlNLR/FVJHitd9yqBvkQFeZp
avPYnTmipgfk4Cjcm5aVmJvmhiqTpLGhPUky5dFBs415OgyTG42QawabgJIuEvU+dsy63k+OpBaN
4266TiglxD5fCniSmymo2vtOCwjXW5Oh2gmA5c1mrPOfiKGky9YNdRFjj8DaE859SfgltoJ1DlMk
wlXo8HiBQfI7rz/Wg+5F6OdlGtNT9dWjX/lQEuJxQVbVTp7uDk2Tj+JomcwrAtIkG6bJfokqDp2F
UTABWW3/zDB1OV0U0VDmHNNpKkdD5w03QBftq6WCjRwuWGKifd4kEd7KacIAA45bGIcWfsO89wTu
+7012lrgDKOVCGbKzK39Gkc4YBkJyPqCFJTkx9q4bYd+AhjAtXIrJI5qtOC7rpSrR3PkMUYYV2Dl
UFHtOXt7RI18kBvLheZeNvXHaZblVywY44Vu0AcFlk9QRhHlro00zQZxxB8cIb+PXY46be7H8xpD
SRpqts4i6MwecVoPfkAeOdwPeWhkK22Nwp05gfZG5nxpmRlG+zQaYcWY5tL6zO7Rm8K2IuVpro0K
dWvmXkydzNMdmEFNi3jA7QpiZkBnuY6zM5MPwqAfnSvlbyhZW7vQZ9/h3xQ2rKBmVj0KUW+ymOXH
rVfvHDoXVUBzofuyDGpENQbjfUINjR0n9FJNTk3ppPAtgGSvAk1FgokY/BkzUFe72AJV1ah2H+Vr
9b0gbfHbwFEjCZthABZhd1pegEiof3RNRA9zJLEOoEE56mHnRA2AN+tjA9hrL5CzRFDUYvNjJm28
qHGeF6dDjlIIrHS+XAB4mx4ANUf4GWDsrwL5MM7Syfom8UsUOJEnSEQ19LCzMYu68xwMWL53S13m
eDSLJDlhZmjcLoyUE3SHVfRZqvtIZuhMCmf4Xsztkl+BYZvv2J5se2dFOfY+z438J0crRiLu2i/X
y2IAzIiHybpPWZc1EAklQfzkQ6QDbrD7EQyc/WRXfcXpbJI9xDtzqp+8Ek7IHttQZQOPkzkMF7y7
BhphzzzGzdytYTEXRPWYRq1CiAoomRlvuHRVPftZ6sn+7qgIf5TRoMO1JltiFHS2hK5qcUcnQBk0
sfThp+eo7nriOZpqdOh2PVqIoKXMMFKvFfqi2u9JnPbQAdGyyir1oeqcWQT+mnVPc7f1YNQ08PP1
jTv2QVqZ/EiwctiN8Af1e47ASRx6gs6gyvMPdts0ZALn+Ub5avyqQTW6ap4m5bdp0CxpRpxGMRFJ
2kH1w3CyCudsrLEZgX2tIjdsvGw6LMSYJyEbNDbtya6a21gnRk+mThp/4Z31v6/dioxSrq6mI7h4
HCXTKB4pQtxpTA+1Fc8fGDzQSE9s8RWmbsULuZbsW+va9oKKBRv8fmW7PKP1Qe0xl7Ew6FzWM6JK
3Oo8w8UItw7u3ersV7NqaIt2q/XNS7zsW88/e3ziirMzQzPEmz7HbOf/QYjyLxvo/6OPVRsw4V+3
2nc/yuJrm/3am9/+wD+9dTQooBVIJALRj8RP/d/euveXqeDcQLZnqv+PbuWfU5VU24iV/8+yOBeD
v6cj/k9vXTrAm+gNwwFhzMpxTPw7vXUOe7/oRFipsLeARbC2Hj5h1a+z+Koyo6GSrJypqpYnrqFX
q/u62S/0jk5/uSd/0KRsx/n/FsL8vBSGGoYI8DMFAY1bk/+XJn4Gam51hm4OLRtHNZezDgn95IsZ
V/5FDIAAGlGR36U1Now6GePj25fftD6/XZ85AlKhTVXBXX95/WHi1EU2KlhKJ4viG2HF3t7CGOcd
OBGVTWAkjBi4BcATMbm6jcLgEomPCn3aU5QqfWM5fqt2bb6wVKeZbPxgxenXHHSG9fRgkZRYniiR
Ts/NhLOcnm2MArDxuKWtkRcxNpwKX0fcNuXzTLuUjquVKkwIE6xQnh8vClun0d8itYwP4yitOwAF
5aU/sl7viZqO796+IWg//nRHgA9DAdt+EXd7OH75RZba1C0qIUSUiU99PeCY/lriuobIyLyFLSF1
nQfqEPE175A27Zj34Impq5qJnLvazfe1mOgWUzrS8IrzCLN2sqn4xPzzLIX/NZRYCGkfRpFMT6hk
7ScOx1KcsGn1n3RPvxb5ZZ5/kwPMhYPBxHk+9chEe5wHD2tO4urlg2yKllG9F88IyF0jzXc+ialP
6bDMn7pMdUwX+RbTlViG+Gqcu8Y665w6ltfUFml2MAsAN0cODSU1BvpKJPd+7eJXgEpItvTku0vQ
tg58wbhIZjAIWdl/NXNQ+eijFlEdu4EO2iXhWJhBKG+9L1qw5J9WCowjXJdWYL5oZ6V22MkTCg1G
AR9d6UTRjV2ms0Xp5MUAqegTnpJqLJl2qpkutdsqqv4O43Czz3pt1xwcJaWquSYcZhncmxlSyISS
nmOydNn7RmcYmNz4GF2WcTYb1O84Mi9GQ/vqvCMMuQm1g/0lcWkt79WMTXcHTpThlePlrToFoO9b
T3xhV54vGqRciMonSm4z8KPTpY4MXx/WxKuZAGNMxVzFUwFZy6SHcdQ25t2dHrPO2ve15ZfXqaC3
G1TkoPWAsqfchs8o2mvLLVdQHLma/HBi/uUGkmhp/W0goTA5OL1NNBk/0sLw3WjcZrdOvgOGNvNt
Ii1Kxjo7n9g2Ep+HfEK9rueEU7Fnjru3H/4/LUZY8SBE4wuk2/Wql9SlciFPg6FNhKv6xEVuv+vc
rrnOhEVVPHCi2K/kEB6Y9GMWyQf9/Pb1kci8XowACRNzAe7fcZEmvnz1gDVFSe5xOK/TqNz3beWc
W5sUFfOBOKkEPua3r/dKEPhz9YXQ7jHMRRWIn9F+eUG3iUVVC2dAGzFR+Th4bcDkMh7EQPt1aPDm
a2vFUCHnFDvdaB7zpra/VZAjlsO8CHTaqQa4Jw1oLUYa/dORfaFX/1Wf/irIZ/t8RD7iisSeQHfP
+UnA+2UtQhAHhKnJia82lvKm8hd5MnAe2WAFONOiGcAQGbHxacnxxg+q2RKh3TvroSqM/sRpI/Od
3er33YK9GssmblL2bXKkXt6v0uhKMmKZHXWF01ghKNuIJtWSFv8e72774pL6wGE/QlSHz/TVIizq
TE6mt5hhXE3jTZynXbpnObORHjmd+mHQeEmCOYUgQVMobuGVLglbtePGzOzEMJFCnLXL9Ei+si0O
g9s2uLMMhxODQRtnN1QFtqK3H6bfH150Xz/1tjZ3hiLk5b0h01qqUW8feVzrb4Is9hM96+KQqDL+
mKwAmN6+3uu4hU1ohuQNTwNqA7L1zFdvq6FgmUQo7JFk5c59wxQdUlXrTkNIC9Peuc1UxicF/dXr
1M+y+2lq6U5MTWcc3v4gLx+KjfsttrRs5rZCmkg0X7218SprUYu0CWH2T7e5hyCFlOHl09tXEX+6
DNOjrc/ueoon5OX9FdNUO2BAmrBi4S/pUCJ/KnBsfIDhsTwNBJgdegard0W9neOj0qLNgVbXDJzU
zbKDIbxKnFZz8zUa1vK93IKXK+d2DzCJUDaSckX6JbT7lx+uZtrWOfRBwnYq4PBJDwtoLuIT5tZ3
0ZCle8+BBKGbLD43aSN8fPve/OnqnCcJ90N46BJm/PLqSWt1NCzdOlTkLqHWyHGFVllirMESR91u
Bbh1SeN+AqVYm8O+Vev0ztTqZdH09/e3kFTz6LNwE7z58hN4Ci0dzB4kBWVarmFfazEBEWrmmwql
CO6NPDm1lm7cv/3FXy2Q23VRf0LG3OJU2Dpeh9TbTeVabY0bEMZuhSzKMs27PGoojUYgR+giXLU3
Okg1+HRS+oNzPM2HRCYZaEkJGukAQhb4x9uf6uVK8PNDKXYvNlIfVKz1OoySZ8S0c9sgIRRYVaCc
qD8O5jzcO7mzAohrvYe3r7c9+f99hvh5PQibSPl/1vAwSV/efHteN7w2u5gobX+XwZff49JAK9B6
/Uc6+N5eMCs+6Mp337n/v7+TG9sTW8DPK1uvh0+rwO7tMUwKae63u0jqbK8Vso23v9+rbfrvL8gR
iUUOLoGSr90CExE3uWzw8+R1XJxG0BAv7dbOaEWJ8tOQk+DXDca3AbHhwSk6I4gTFd35tP4vgYP7
Zx0GrWPaOuVXOUrvnXePBMHfb79gxscC4AI7JcHx5e0fQGx0i+82YVdPN1Fje7eJMXc1I3NcSJTf
7Q5vbY9Zqx8p4K4kRkY/K3YSdr0XZxBF3TTNzhGuIMOJOCLi5Ldp8gf2ql3kMnnvPhVW1SdhFztG
tatBqqldTHTVowupBpRAR/lcAzk74cFfb5zIf0gjM7rYwo70PjM8xvfoJhTbqGS8Tdk7PMvYjx8d
Y6aZUzLqXvemrLsoLDqzLQ/lXOPYj3WDQXryrCN9I+JK1wKAFV11S+/a0qVN5XlL/dlpJvPaqIVX
BDT6xiboSy5+no0eJlSGoKPamb1OICdOzH+6WlhHE+ZOd6RmrlGY+hbeYdChCLwqf9LhMDWpCFoH
rQXM4gXIPVzGsaRwL+z2pExE350tywwmL6nQtVI+e88ruRDoz6bev3PF4E9Bw8GNCOIuQ1kr+6b9
QYtaFaEtC7nu6hymHAMUqmmiJ1bG6UP/aZZ29ZjrpPtBwlWDkxaQqtzJrk0hJXAEOG7hth5dT+IR
g4UAw2+UbYQ8rFRE0PyjYj64DHHaU158wCypqbPokHoWijxRieW6HHLxY/Dm+Zsn4viKw/Fof+LL
+PeA0zOOAEnnXA6GKDkWVxb9SdCw1UQxymST4m/AHa77IstCC2lStndVVYqgjljDgqle+WTsDI13
ldd28oiN1V92llj4QXszzmps7QNocgzu/snqKtQgVV3T6hXlsgL+k/axbHO1Bu0y5Px9nOO+L0O2
3jua9TQYEbYd6fEJTMPTwmAgq5cRCRU0Jn4/En3vPWa6X8Fp+E7ISAqmLHXpd44RSwP7tlif3UxF
jyTc9CWgzlnMxyVfJF5Do7Q/tUbWfIaha95WlvBvgf5vLfLFTs9g2Uc1NkHuORDLCZ1h6UI5RtRT
daFBq1Ed+V7qiYy+nJ5qATYb4oNjn0nI8oAohcXpnbbs0O6tWkbjeeSMHA/hhHjWSQfMIDqMnIS2
sU3m6t3YZ2jMMAfCeiJAbT6mXoyeLV8Mm69B4kZyZrvo83bJmA08m7pxELfpmGOpcKvmq1tkKISl
QkdEGzUBXzLTvhZg1ubm2cnn+KtX2XUbynmbvi1J5o0EkA5VTWIiLSju5NBCzCVKxTtbWtdBBZNl
xnEElApoLs5Bh/Ts89+IygMXq5h51Aic83q+GhYZCThPC4XXYJuSbkw9p+au10LT1l9tzu4M7qmh
T/APbvMuKWsTfITrdIQQm0t5knQ8J0FmdJF9yMk948HuK+uRA/uUhuAp7auMh3UOWrN3i1PLHcFT
IeBx671eTbTkTunZn/yhQDulkFRdVfxG3o5zNFG5Iy93zS+Y9BeNUWXdLnLL0Q6a1PH4C4vIeoxo
xkI/kGSDcZZK3fupy61x5/YDrSJMjumjY+PgBDvgDcYxw4fzpa56CCcpPrEnhq31rTE2DPsGY1Hu
iZEYPr/5osvzdo3iYk/7hXa42yZMZjzG9xhXbf+zZdjec+/7Gg1bucIfyoftvs7bawch+9OyrBaf
e61BOwk4TOAekogdplOe8VnIiHKrtzOf4iaW9k0kUEwc2AZlf4ptw7rsI6eGFLNyawBv5Qxl6rGh
iVCPzgfIhMznFUEyAGrmpiE7IBumj/XC9hJUo4BG4SzpwGjNkgAjonUsLpJESLgKXg92ie9tnttm
s96Mc5J/NE2oeEGd2xq4Sd9K2jh5zEiNvn7ShwOeFIZpsmb02UNtQpznwqarUhs1ATLMU6iUPPll
l0bfpXCiPJwBK5zhu8/8XZG3wrkUi8OxygeTB4lEj4Zx8HqXQqvLHU6hWbfC07LKHyZ0yQf+Bue5
Y3BJOOrclJ+9ogXFkq9ZwkhXJyauT5vh1W7xnIrocRdpFZYCOwkQwyYfROK76zlIcWs32JZdXnsW
SMawamxahSYJGB9m4KL3aTmPKuRYPz+AOp3rs6XjYTlFyLxkezm2cgTqx8F/x0gwz09nAUUDFiRC
L8bw0/rMyimu/FRzgm86j6yPYdzUCCsCf9gstekeh2lWFFRtoxmHmVW+DoepqzLEJwjOMut6mJxh
ugAQ2d3kse5c5laVi6qAIA/mJu3cpEFdAqMpV2KReOKYd6lwmVcIo6NoneUkQeRmXwrkygicIevK
XZQ4ytjbFtO+cIklqk5vrLU+VOYw9kA1RMy6IeLujDfHtXcFyofbrJLDAWGMe99Yi/EBJuPa4zgu
skuL8CL6qtC46LHawzCcGGu2z6cKnsmg6+TU0VkD16f9gAaPAV5DJnO4NkA5/LL7gZG3fhANGNaR
sxY1zRnsBCZf7xR2vx9cXGRQmw+UAyRGk62S/qW/kVe8nugzSS4AKZZTilT4p6GnkRMkZZs9JTJF
sW6l6XqdWjOzVih6FAZ1vIAxLgyLKJNlIb4Jgt8EBHNV8fClrTFmB31jOKgroauWYWcugEvo1OTD
O5X+H84fHMC3j06Xd1OJvTqDN7OoIbW40Nkbk+ADj/ideilQQQ00br6bqvmIYwNsRiyy9khTyXyq
pTN/SuyZbvFolvZ7SZ0cPH8rR+lCODQH8CZYW+388p5if5GizJjPNV1UOCcrTsQ7qE3N09BVbn8K
s5/2q18n8Ktyy0juwXJtXKc2a7wQ3WR6X5g2SJPJE+OtX1ZUVlO0gaZ5m10Phg3d1+vOFvEPidKn
gE1OVmwACRueuk4tDEq+Xy7UvIYRf596FD97HU9OGVqDxUsR2XX+rWl9LbDw+M2mHVXG6WDyowWj
MJgOjuOiPyJPGyvGL0v0SfPMf0UcP9s76Av2M61a83O+RqBAMr+BvZoxCt44fA4hWvHq9DBxtAcV
Sk88dqf4F9AVuVHh3oE6HZgKa7v9HDNC+miLDM1IUY4Nqq41wfXmRRZFXt+rBgdRUxjndpUix5LR
IMEjuqAzcygHz0mXNkia4JIx7qWokDsyDYqcHArTvcCtqr54Y7t+HdMlzUEUtFipVOebxq6MJM6A
YjJGBOLoK/SOpCSgBxRAFYqEokA1YFZ6n0dD8zD4qOF3g1Rb5mlPYzYkxin/EkGdphqUVb4HnTaK
Ew/U/rNLseac5sPoHHoqR9aj1a6xNHDtOkxSBPshfOb+2l8VxFZ6Q/kF+xg2MRB+IJJm8gdhaVl+
fUmRKgVCJiMjYMqPK/9vmem/bGr+fjp2IW1sqYDcfskJ+eXzCevUG8yOcLy59aqDWAqi+lJC1xbM
IKyZrfvO9X4/ntGQoIWKGpOJoftz3vPLGlNQ68ipJROjs0p57vdG8lBNfXEQDsD0d671+3ommaRx
DVqWlvqtXztUhp/kGvpFJtAo8E3hfqQrZXitiPvLOcdYfW6iNkzNKxc82juduN9vLaoXxql0HRiS
Eij58taKxcpNTYczbGN/uVpjXZ8YC0AgdxhMENdJ+k47+PeujySCQbGAq00dq14tNfWMpTPrqDHQ
AESPXg3loRTDfPCoWu4QCmDPoQVy+86msa2pr9odLKQujUBMtdLZjLa/bhoMhwh0hgASdn4CR8yf
jQeAWOPZwvA+mNEFhJPuUlT3g2ZuCg3cNzw3JOuvfScS9Q9ff4uesNDhYT1myX35QYwy8WhFoMPp
KnTyXdG7e3+axtPRkQvOFdRvZPqYx7e/vv2HZ4zH2frZXPJAFLzacjJnVDkeny608278XvI0gP4c
W/aciXyx/tAbPXl4BiMMDQ1+JjIOB8DyNe4JZ6ZPA6J6t9ZWW+7nfo0OjZCJDHU+DJe+haEGYXzL
KcWZvKk/4C8xPpt2R51s1fmndakzCHCpEw4rZDQSGuxLX46VgPRHGjRguLZyQ9mN0K3wUs11sBTw
RNfSKqPNLttiDGkW7e4iJondiW9UHWM5E3rUBHJGw9NR2n7njfx9N0RFvzEmlEtSELOEl79RWoyx
yfFiCoe21A/UAZkM87wk9vHtn+UPPThF85VIKQYkJn3Ql9cxuDKGBrixCWBf+q6ew7lCoKwequpW
QxCuQ8r6FlxuO733HX9/7Ul63kidG9JjAyG8vPYa+ZYkxpDpqRUTLyrnCdBZ6oW1D7TMIAznnarn
D9dz0GE4W+AbsJDXUyBzbKvVaYs+1JG/XrGjN9CJy1lf97z8SVgwmzHeub2//4wMBH3usM0ojMCL
V5uGGir+fd0zlHfh9cS9hzSB51k171zn95eLNg6pMiSmbroPxPkv1hYxVF3XOizg5BgmN7zz6QGU
e8lS3hqPwxbaKCnMj/Qpx71dGOnN20/RH/YqCWOF7yepw/629/+yV5lI/1ZzRI0xzr13GAbbvxFD
PUNsM6vHty/1hx8R4gBIAso0/An2q1XU9LooZ4Xmm6p1gT4fWRobpar2HnzhAChFd//vXxDf6/bj
MbVCrfPy1ua9YQJWIuXSy2R6QOtVnGq6CZ8wqmGfcqf0netZ2+7zcp9wURhZjKcYF/H+vXolq3Jx
O9fkmWkLDllh1pQ2hwbS43cNTqET0Ql/PcmmYflUu9IAxdf4zr2RpeSwSYxSaUiuaAzvVY4DYVs+
QgeSERwcWnIePqS9IZFqkmyaB0vl1ybw0E68N9/4w+MoyedxaCxTvXivH3tYODjXbRpNER3hs3aY
s2uANPQFGrAFAYGW0RlsZhtnQWofc2te5Tvvw+9bHIuagxqG7EOktz973788kND/kCc7sJxUp0mk
8gpis8ylfu515tJOgLLnmsgz3n5S/vCys5ICn7PR1qDXf7VmA5Rfhq71e6z5PJQrk6wzO07Xy3//
KiivGNryrm+zhZfPIxKHXlg5V3ErtYIS1zWRVqo+f/sqr2MjOX9BX4KWzNASUxfEpZeX4b1SNFkK
MlYt+wut5fYcKwRNcY4dx6Tum9AWhrqhH0wDHSMhzIzYuiLOFNIWtsOI7mDevpc3/tvomA/lbVQo
n8MdOidpvfxQ49r6TZLNQ9hHhr72nLI+9Zb0/7B3Xr2RY9mW/iuDfmeD3gAz80AXRhHyNl8ISSnR
e89fPx+zCvemQtnS1PtFA42qypQYhjxnn73X+lZ530nV3Du6OOqeWQU5UIQkTp64CVbbd99/d/xf
L3PyhOKfZ3zH3oy+5jR3HaulEsVD3jtWj8GCOCdVvmvTHOXwHLYG86tWeDLS2MRYXU7Tm9kM1nyZ
xZH0ShmNEL9MCZn4ZqT1hzse5uAKuV6LLI4MHz+admjNHAshkhAheC7UcN4pra7skZHDjo05JGJo
+C7J8HPxsGpPGB3Rz2OUpp7U7SYhtdkURgRLFAQDAfjMXIksW5tecQ0WZcIUlAziIQL69/r17fmH
d4t9jW1VoYrnFZwsyuHEmpxY1sBROxUvI6atF6TQIrrGfrCFwte9cEotn7++qPz5qsATDIl3aq77
3OmjV8Z5uPbMePT0ElOyoPVyd05dExMpxP4aAOTu+gVOIGmMEPk4tnuJ2C7SoZaL7sGY5IQjc6VG
hTPjymp8Wo6mip6rzyYo2MWY0N6syL0g4+2qB6j7FnUay5ciEdVB5OGk+Uut5oI9U/Hqm2iM5Ym9
r52P+RK03+yzn7d0BA9s6iLCGB7103aMkGVmVZr0EoV+0DaNmmYehRU+oiAud19/rp8u9evkaVCb
EUynrnyJD8VLGiR5EpUminO5u13qldjdkBxMxIP2zZP76YZlF6e1tE6yGaOYpw9JbOZzLo20vejw
x+4o1cEO61/hiIJUgYOQArdWqvZakYvW//o9fpaBcLOa0qoO0xQNfte6efy2I9EqULQAPxX2qUy8
KaRo5WvTH2+w3G2XedEvswJFoEDGtctgRTlvk7a8kiKU330HTTJN6va8Ldfl4+tX9mnX0nll9NJ5
hlchsn6yn4hWrpS89cVJIGEcI7PXzzTCsfZfXwUb6emiSYWPPHrVJxvMAyDwf/gAtLSX87qUwYiX
aAD9GOtz5HQG3ncPD5r5iH6/fBTXqB5AYlODPrFIRkanSgmJGGPiNNsjY8uMwAu6NHbTRc0PizTm
FxIuJsmLCjhBR5mDe+GNqSjeCEI9XORm29X+6kEHu5zMNRZFGUQwHcTVPCSRoxjtVEKRe5ueLjF2
ArJmJlA0oSIPPEjd+NLQm0crqQNyukiJsmxidegtzmoMY6fFIqc46dLSN4zT/qmVJGSgct6gblKN
vCfesacf6Y5RZdyWURaJZ02Eb3sf1in9+bHp24Fjrii2uzHVB93WrSyZd5UlQMHKWOsFDCRK3257
xqTGdW7OTeAuITfEu1KPBGPU0/AT6tpSbKM8TyyIQuS57eWmmSOb9adSfA6uDNAaNMoFPPmhewmy
QP7BZIng7UEIc0rLfqJPrw15fdnlHcYJvqgA8bMhhG+aEc5rIxqrE6PaWn2Na1UucaTV/VNaBuo7
A2j5bCEnHSdVk5L2pJcWQX75nBVHBkJSsl+SFGsHAEkRRQ8RuzcMArWIEpQkREcGuwEiC70LGbz6
DO9bLFpORwZxS4I7jYrB1dWquSm0sBE3VWkNlasNHbLWsSuW+6IqxDuzjeonhrvZSE5fOZk2Qx58
/YhO68Dt27G6CNVpfDXlYhK9wgJ41C1BLNt1XeV3Ql/rmheBVQIZoKdKTYKxDu+ah0UM0MSNBY1k
BL/R1likFACzHBZbET1Ss6V3AGo3rStJdNVExOFqCNTbJM5Fq9kknfEbImWR39W4a1on4CRPxDp7
I55V5A0Nu4DU2EWB54cwTbk8wsTMLSJXSXyg4E9XCnlerNMDgC3Vru6Ig/LQs43EQSQ9EMqA0BS4
FEFoKJsoG6eXiuGvcgAkZflir7eqBxirTg5wndYwuFhtHhsWuctSjyD1ZVHdH9EfFQ9JVMu3PcP6
0mtJNu/dXlh7xoQaWtdWLke3CWlmujPSjX0RmS6+tMswynSkLf0xp1TT7bmWFnT0aE2R78TjbNm1
WWuaCwgCe8DUBoLbSDSAEZ4K8h0+88prmqV+pf7vdzkhmtjR8nkgDjbqrVd6qwQ6tUPd+QXJuAgB
NJUPZmihAtnNaJi1HzEc5iuehTJzChqL2H1J1YPRlvJEkvRQWz+1Uq8fs4XGN2wtRUXYIkskDc2d
9TaPQ8hSoEcEHYitHhFL25t1bwNdipg2q3oF1QyBVOF2RNmLfhsi3j7D8Eeio6YEnd0IJTo9usTQ
sb5eKD8vx+vsQ0avqqPN+QVV/X2fiLs0z+KRti9utGF1l+KfEKrlu+3o805osOaj9qSM4TB9uhp3
AaoqhpjMjAHkAnXndvmBrZJEwkAw99xLLTl2JoZBtZo3WVTWT0gPuGdKcscycdWIwd7YEsaZ2xjp
kw2D5acKrNAdCT5h880W9afN04AHi7vFZED06Qze0nYbGPaKThepRuGHcmHcFbrJ6CJh6nbGHJBc
LUMnFIJ1J7iumTbvijqNr8YiTPuzVQZFElkvNQ8MRJL+m5f3h/qFMy5+fV6dZLHNf9zZKEGzAo8I
maV5orx0q9G+VOG8lWX0TQX6+QBEs4x6FxnzmonDDPLjpRBVlLjF2xGq0Ri6coCGn6LTTN5oiugX
/WTVm7KfTYe5UQgBcCrPBga+35wNP+/k8CFo2f2qZFYa7scXgb1RYc9k+pnnsrAZQXPbZj09KVqn
ng8MEL852fzxcgxCGEsA2+G08fFy00AT0jRohQ7RQIyAmOcv5G6nO7wJOJ2sOPjm2fjUvOAzZuqC
R4dqDRvQyXQAprgliDHdK1nAX2+medXYQl7Mx0KMiMWxAmM7Bot53TKT8hozYOv7egn4dMxYXwDt
LYSpMhy30/58aYYz0cp4q8TSKIlfyI09cAPjWUuStwGy0uMUqdrD19f8fA9zTaoy2jWqjNjm5E2L
QhYBHCsnJ4jThFlaXO0mVCIoU8O/Cdf/cZC20vE/Hp85Ekky27vG2c2QjfW1/F4KWzOBn4xfHcZb
pI7FaFkmu29U/WkcLaM/M6KhfaLtkIUbMudo0upiHB+WIGBr58lWr+Ez9A+xkMg3nRAiEsKAsvSb
QaukO12QgtqeYu0cN1RwJTJ4z+1Sy7EzKWVDP0BYKvFlKRQVgyeSw01Gp+2uqKzoORDBbLgFx+Sz
cSis4xIPZuTL6gAKY+6S/NKEU0AkDa5Uw62ketlMGgnXbpLBC/LqJimeZwMAhZcLSvWitdS3jF1H
lfOaimCmExLcJ7GQi7IzikKkbQwlHN5pPY+zLbdLw7hthNJ1HBD01FdDHpm5Q5OKaFGd4HJ2VLyF
33UN/vRVcJfpnGrhwiqnpxImD52uKTUHoil7ynNdPkw5704YRpRZCD6Kb27tP1yP0w99Tc55zKB+
DYl+++pNxYoXpEoUMJYE2RSch4BOy6hyR2Blg6ipit8tmX+4s/EDq7Sw+O0YZk5WK2xcmiDxPCHC
XZbziQ3NDisFIH4Yt89lB8U4wqPvIr5IDk0yITnjSI2HSX+sLHHeImMzvSERFTcRcnKk//Fjp9BB
0uHwcNg2zZM+hlCPplWoHIpqaYoflIjxf9INBg0sXV++OWb/YVlBhMuzjeqDKeupEaHr8zEiOYZr
WWQRxXVdH6p+Ec8QnUL8r8toEyC3/uYNyn/6xjloK4z8qDOMU3Z5XyZRLGi8wyGycEjVs64HZ0Wq
R6pfqfIAxLeFVOGT/So/RLWAm9IKKtGWgGN0bgQbhtzfAl+GPSf0s+wmzNPXygyUjDlgUj+g2Opu
NDpwi9O0aj0Ru12DlW0D1SAvV+69QUvSelMBAHtHKcyIsBcGIj+//ho/62k41xMLb+ICU3WFr/Lj
kjbw4E4BDT7weX1zH9OQ8unfwttaqSaQWZoce55CTs+AkC3KcMujWuxUnDZ6e2hqq9l+/YL+UEXy
ekwoTRy5RfHU29JIJJ+ipUbGWVRpTBXLeMZmchR+c6zHn3y6lq8GL2ofhj5Yn09neA12VKtqx9ER
wzne9pJYduT1GOHVbBR49HXywyeGX0n0DFpC61xJn0bAKH0OPWlCygCMUIl2hNGu0VSlnl+L1BbG
vlYpvzmTtxI4S2OermgcTQ9xJogkTMcjjB8VFE2M/ioCRhswYzyDa7ao5FQQ08vBV3pL5cngLC5q
xTWO3uRgzFZ0mWYoi21d6NrAN0URyXYyBvUDoeDIuFIDWZuDoEh/BwuVLf4MYIZHQ0607+aCv9rn
H1rIiPyYRLLHM8iCdat8vGHCzoBkEVeag7hZKl1dwCYLBUoZEccsA0JEQ3qgNydfm4JmEZkBGYCc
VwDR97EWKFfpoBbhFaVHq/oBQ7b+IAQTqYszxmi3Sg36FBavvveMFgrCjQEr0fDYUePmLyvi/wDa
/7WqQv4zJcCDpwOR93dKwPoD/8VeY3yHzENk82Tuu2p3/iLwytK/DYMeGBQ1NCAye+B/sdc0sL20
lVmXGeCueh/5vykBxr85D/Ik0WjHQLb2zv4BgffTaYoZFRsB16fGXPeCk1qPAzxm6ThB/oDG9sxY
2scqJMVckBbt0C2ztY+lvDhjZbE2pgQuixke/mnDwERqR4thAX8M+n1RhMndbx/h5V+3/+++0dO9
ghcGCJ8ngvMN05XTvcIA25iMBFy79VTVZwU7FglzLdCc9VQPAxSO6NcXPF0m0f+wOEpM7VbbJgvQ
x6dQFccmbuGEuiAje3S6ZrNvFKG7//oq6wHl92edLZeu85rVhOBmra9PrtJDKjArsrFjpRcPU7Aw
z6WXIMawduU7DH8hXrtavqzmMfpuY1rXkY/XXiUknJlhQqzv9OQdBqZSD6UxhZ6y6OkPtLDZvi2q
xWZ2OnDsJ90I/Lo++tYaBC+0JtX0EvXyJsftfJ4ZrX7RIYl5+voD+WSMUhC2AMohVIsTs86B4+Mn
YlRU3koQAqmaFMHnwG9sa6lsYVgKqyLcWqLrZIIUVfftWTUba6CkFG0pg8UHkLrcgKvlos+DyG0U
I/+23bB+Iacf2nqOX0No0Lz/2u1/r1IXw1ygkQYgaS3T77CzAwJSm+cJFurWmEkRZgoDUU6PQRVK
5Bc7VqNRPk16yZQ07P7heZtPC803awbPKr61X6Pa316OvtD7jtom8rTE5EFMorz3qgbghVGJwiNe
qvnim+/nD3eNxolAXxUIMqrHk7tGNuqMeS4nL6su8YlPPTtpWjbiDY1leg8FyJ0Qiu57zVdgR0nb
ncOYSD2sMNVeAAJ4J47T8s2zelq+8ilwKzNyZbROGbuiKX8/NU5tq9VypmOWRNp31XTQuRsRu4Ua
BtO2iBGWGU1uffPRny4Qa2YGDy0Se3RD66H840XlvlJ6Jl6JVxpBuDGVdtgsWlZ+83n/4Srquu7R
0DdR2f46MP/2BRe6QFREiglxSpErkGeekBneK/n111/rp0+QCDtWWIMZJqU4c+uPb6aIWSaQcOpu
Sqf9iF1L3RU6EjrY/12wWXrAcpxx9Muvr/rLQ/vhaVqDmmlVsW/BJcFn+/GynVpYWi3GqlsShhps
OfkK7yoJ6YVfzvAw81HC8AW4HA7xKDQzVKqizNGCLqOMJclEfOMK7I2AtIkvI7K7jkgCUUZjDXfF
G9tqgEdw3s1EehvFOjvAaHSdJBp5jOiHLhJC5a5qTWk1r+poVkOBCtoDTnPSN5KejE27ysV18BWU
06ZnOdi0YiKX53yMmoaqO5q8rlDINhbkAePPJJeowa0WATegie4eJKd+Lgr5WPhDJJd77hNmTZNh
QR9M1UipnTRO8TXLvZHdtGacibYpEargFmNfDYhfMCpcTUMRbiu43eZGkfByMVIash+dpi0Bwa9z
dg/rIw5QIAnC4EpAwQH7iB0WO0UYjRdBTprGpbGQMG6qd21lBTfgVev7TE1gd+VN0bpff6d/upNY
jhTAAVQrLE4fv1LMc4scIJZyGVgIbol2eIM2Qfd0dO2usmTDeZShPvv6ousD/uk+Qoi18iRWVcrJ
pjEyPe2VsNJcHJW6tzAqIWajqlyZmv+frjWsfaAruJLE//6aZf72QLZtmFI6WVyKp4KRQSP6QRSl
TqVU6p77fKYlI3xnF/7Dh8oUTNEhZ6DDwxZ/8qGG4RBMS6q7Uml1R6ZHF7g/sYqCeXRFg/pE7xrx
n3+m9B5oPjADRte+4oN/X1SxHUZCOKu80Tgme4YvnKRss/AV6K7br7++0+KOJ4fdlBJEX0+KFEIf
L9Umal6iU9RAs4AQZNdqdmIRg/IUreUo5fn0zfXWIvv0fsEH+UuOiBAMX8nHC2aGVpd9GhGjrXcU
OLlpvZsQ8V/iaIlve+Q6j6pZkGwpllB/QGfWy7WIC7zaiAD/DAcDXbnRGY6UQDQb8RLmJ/Yv+voz
KbACYYpffzx/uLuRNNF0XrMx2HvXPeK3Wy5orWoUuhLkEEPmQ9/HuVNXYEv1qv3O5/+nS1GPmpYk
gYUWTyWUA3Icqy5CGEeMF+3RFOJdIgjMdViVv/kS/vQd0BvgiUUdutp7Pr6rOZJbMxkSgwRrLTj0
yFTshRYVFJ42BurRZckZ7qThm6v+4Q2CnlnJFkAW1q72x6tC/YynSFgMtzfSwksjer2N3M52H07y
5uuv7fNdzQlCQaWpEoVFk+ukgRdNi5HBh9DdAluTmyA59OoFJqqa4JcgrCf7h+o/liO0I/SKdDSA
/PPJTR1ESoqBLtddhpua3wpzd7DYYb+5Gf/0rkCI0aNdV3fSbD9+gHXcCZWltmD19ZnsTynuNxgZ
+3My60rkpbX5zfX4lfzGj4s7aws6IPwRNJSodj9eMUstkj7kAu2FPgj0WuOpwJ4hqYPlY+Clb1+U
ClDbdo6qfTvVC9ZHTFqQgRGaDjbRHMm1gXuq8VoGnjSSdRS6ZTxABMcIHZBzC4jBgS9NGSGiltqm
YTLcU7XXxBjNVfYaB+W8iWJlfG9x6F8gschkv0a/TU6XgknPx5vU13Zrol314HjH59OSNz/wK1O2
oKLPAYY0VmgXWps91ck06bYqhgy8E7Hp36KyxHQ/VCAg7FGRx5egpPyCg4qYkyN1Up9xSBNfVZpl
ZGIAZ71r+76+S/m239OoDc4DecL/OwxLQCR205EtEtMrhedVG8BxzVYi3EwTp/JFK1XC4C0jA1Oa
xMF8qQmAfBxIYlngt2nMMHzOo+ZcFRpIqYnQY+HuUpyXttDFxpnSp2VKyGs4vcldbXDeD/X8WUfv
mXtTX8m3HBaGB9K55tBJs1EiLj1T6MZZsA1egqGBmdLCqi1Jl1nIW0U90T1Eg1FUfrconOOmUs6R
TMQ1fFEpmpd0A6VNo3SalA4MElEwBVaYLH9d5la4rlIrIR2kDngho5byEfbNrNPxykL+CyWh9po3
QfSuy8PI+0rjsPebeAyvszlDFivXSD8aWmv3lG5dB5U4xg4XD0thojaosbpjlWvROaSCQpp9KSeT
E6oSEoZkaTtid7o15Yrhsmgc0BEE/a7Xze4ug9RLE7fHDm4rJN/uO7kA8JQuJmoJpaitTT3p4xkx
QuTl5pIKo7myrJaPNSYwwo6TIjjjG5xIFNdm8F3zkpNsNocCuHW+W/6iUeHKJr1X6c97s+zQmQqN
cZuIhVC58SoePY5mXu4ErYh+yqVspZukVILd0o069pakLnaxUhRAbRQxvBr0Rb7lQiIG6bYp78ep
WK65rwn8CaJqeKsZi/WbtJx4tXLOJgcMOagvsJ0bmff1Yrkuhp8ecgtdO3gw3VRPF8sYg14mMRp0
axrkm5pWLeLHQj72ujCS+I5MSBHH0TWCsaE1oX4z//gkaV6LOSYQOF4xYHG0PZkEIf+oazkvZbcq
iDYh22epAUDKi2vOeJ7yDp86OKaQAoWAkwol94WllsaFzBfumhq2aWxF8zeV5uetiseZMfNqmlin
QCdbVScAyaM9rbu1yelCVaX0UjCBUdZMS66+/vQ/9f14/5Rd65uHUMq84uRaVgpUQjU6Uu2Bl+ym
cphdxNPFgXwF9WxmrvkcaUbhYlJDVNTEgscBpHRm0wh4nNGhGv3MQoXq2v/6hX0uEuCyIf7k+Et3
n5b4x7U/zvQRoRhjR7Epu4PYjxjAFSQ4fmnCn0GxX9wL3TB+czN+mtlQhrLfcFHWLELZTze5JSEw
HNYh1PRgCM+rmAWfNmC1K3omk5Cke39BocmwIDUujbgzdpjpWxK9xbj9gSInf/z6U1B+OeA+PB40
jBmQGRrObHrAp+dzqZkmQYH/RAUx9Hs1yhbNT3WOhRjZcb6TvzCvmY5G35+TmcFxRK64fWwUi8o+
5B7+Ocz0TB1Iw8ZuSiWRezqL1jz2BUEqA2rqS2cNIqt2HJlZ6wrm7vuwMkkIbqSa/MoqVLT7tBdF
UBkpAq9CqhFI5a3UbOWEvECbXTIr7T6R2EYhDLb4mmZNfyCysdAxDc5S62qprAQ8TH18TvhU1NqD
zEDVzs1UbB3aZuS0F7jP7S6vx2mn6OhWMIQ0451J8AfpUWqH4LBSx3An8T08KpUCRpAciLJ1mxoB
JH85bvPXOiyx6OVzL6JWmidynRitmxKiCZK9s1L1ldiQLzTUvHf6Mi6dL4E4vehZdxUH+44U+moy
i4sbT3pz2xq0ErxennJpCzhIYFivice8bPTicmBN6eyJZCXJKSMxu6/7UHGiCWHVhlg5Gl5RhbXT
reH1K3YZdzXhiGQMaI7S193lVHbaz6Q0C2HDvpjlb3Cdxe42XtD53C1WpMnbeiYswQ7nJhE9iOhG
v2fjbncLg6lzeEz6cEBcBKMmVZj3uHM2ETeKAapuNnPUweAxAEdIV3Jq9nBb1ZX60pgieSKx2TAg
66u6csqsjS7iobZwf5OQcCuGk2bSv2DgwLcZQu6c+wYPexmja3ARPoqy3yhi+xoFwYgIeQ5fDW4i
okjTWHuh6F0J89jlZbtUheoRCw4bZRGJyDYiAfJBljQByWtljMDanMe4s/V2HOjV5SmdAquLEztO
W6IKoOV2t21LaqetTHO26ebSbDHl5chl69FAV99kk19BFUqc0gAHgVwvSFOvEyaswUvBbbpGGlVI
/vCXXiRzbMrEZiQ5GNigi9ADyl17T9XQivBiLVjtZRPns7vw9El+k8X5XaeUQu5BmNco74ShekO9
WEZbdAI9CqdCkvFG6imAIUA3WbOpCS45JBhRMgS2oSkfLEBUIzBJod0Wkxr1tlbO8sxS3urQrTro
3JBdh97lJpwA/+O1v4ukghuQDrnwgn/MMOyCGAbwN0urgaIFnf6I2H/cCjkYYS8OrAkIpJQpjwvW
sKe+6wFHdH2gkwOaMkxw57ahLOwmYgbWU6tQA5cQ55pbqph+jAKNRFeZsulxEdDsOaHFnYb9SS03
dTOtlU1oPgqlQMhK3xKc5oqWukohq1a869subEEsK/V+WtQEOXArXIWYlldsSzy8kNHbiM5oZOJT
WlvCLVgXeMNUlcJV3ikYRmPaNDc86iRRjPqQPaWJqT8OstXfalKSvo+DPhybsCLzS2grzK1QMpc7
3PzhS9YhQLZ7se9zJ0EGOTlaE5EYwnMGiGyGe5qRwCCZ1M+QiqA3mBr+P2TiiG6DYDY0e0TTYtnr
oMmT1ZA4AjnIpJjHMpMuyBMJIBWhesg3BWX/D+Q2KTT1tJ73ZC5WPBZamMi7VUReeH1XIIeVzdh8
bSctHBGYg1o6w8+sDv7CyfIymGpkWXmhq+TIFOYdqCVt39a1BLc/GybUwNESHiVC2BSQRoY0O+jn
zAx1dytjg05zo2YuMyvalo2FlJmxBEyzC7NJjIm1MIgASoc8Ps+LBvRE03ECdBQzMyWv0cMldwsJ
rVNVleU9lC4RnKalwkaT5aH9qQgC65kZJsLFwCoZ0tIv+gHAFmgVB9EShBFhSsX7sRMsGBI8lcTY
Y83la5fV6B5KkoLkfmkKywFYM2/KGBq9C8iV8VVolmlKlGtX6C72y2neLJaFNH2ucdmNZS888E03
NXMBhczcOhopszXiKQZ01VIM6xAj62PPGcGu6pCk8cRMaA1keUL0s5X2+t0QFOxZYV9mP2NpEQv6
nUb60JEBcFWLDBpcou6KQz3Hi0K20aJqdturhD13KoA1V1Q7ofFGpUCHAbNhegl1GYu3TN38CPZ5
eWkigYDCqIRUbHdEUOEwl8lKntS6ZMZEgpNI5A1sJlRwaPiNBtqP2a3VGew86TFvuqrZRoWy5kTI
+QDXKYhHJAgoNOkA5wwPnF8lwv8M2/+1zqD/87B9E780z1n33Pw+bl9/5K9xu6D9Gx0h9FIQzGhS
2WzoV/w1b1//aG04rmJqil9QDzRM/sbyK/rK8gcCwaBvHQObnAf+xvKvf8TAQsf8RHm4itX+0cCd
n/pw8tFwvtBKpuNGKb1m3oonJW4AzytBN/suIbDeLbvqNr+WHrsSNhVhTHbl6t7PdJ/vI2c5SFv6
DOVm3KRb48w6m9+0w/CTcJvL9ry4zXbCRfYz+UmOzBawQeQZr+N9R33+3HpwVnasK561lZ1qF25V
zzpbdsPPdXfC7OCE+8zludnrz9Gl+h5vy6N2kJ+tyO2zrcRjcd/cdod2L/itZ10gOfELF4zZLr2X
r6oDSIyrZKf45bXsyF52OXs13lM01a55C6lsq4aO5RcX5dV4N05wPOz2ajmYm+nQ33e7+lq4UF7l
vepE/rjpDvomPdf8ehO43Tb1xL3hR47+nlyWe17luXJmbIP7/FpAw/JqvhMyE5oulIAQF4wNuAuE
Tda65r7eI/2hNmsuLF/binfhdFHvK+vypT/G+5xfG55Hl/Peupjv+QgPvId3os59zsl2vKdc9bSz
4sKw8W/62U1wK+/KDS/QaZ1bxFpe7lUHcY+Zwh0c0Y/OzdtgX/jMOB242na+Gd+KwG96L3rUtuVe
8i2f89K2PwZXTUKG2lnww9imG/VmoRl1hdmrg2fhs9a2TkVoATM4rCj8/ehYgyJ7yaQzpXDGM21H
m98p/OlM4XVNB6atuWM+dTdzQcw6Qipbe1wO+Ta+Ipl7Q22f7Oqt5upOwvtCVcDHkuyineHn23IT
nsn74pbDynl+NC+5wgPNNDypXrQjAJ0wMJ/2y0Z3jWtlSxZK8jOk1/eQng0X48Z8n48NUKMH65q1
7EE5626aC4wesIEXlGTiFqQaLixhK57HvuSJbrUBO+b3z1AA913huDBb8zPpQrjh/iSdKyou4nxr
+JJdHvl5lzAaO/R1soht0YfhGG/YDJ9g/NlIXy/j2o7IizvnQ8sLR3enLXVVQ0P1dgp8BocC8Xmw
nw6DDyADA/KL5k5uvYncjrSH42Xu2KpTXif+Yme+sc1++t1tSMrBvVy4YULzhI/pR+lpdM480J1O
68me4GCRiTf1j/y4nBV+d8GhhbjXlF/xM+E2Ep1pNxm2Kl3oNV6y4pA69L0aKGb6Y29AkureBdmw
Zwvt2JnGcFAjI307KcfOvnxtfcOZJi87I5LJoWfpdqKj3A1X8412lydEyjODpCfkaCngRqp1p33t
XXwzdxlpUs62KQmLcWbZYecUs0Neu8VAfAJyCTY8spWt/bpTzVvxdVLZt7l3RS/YqI09P9f75aEQ
Ie/tOVa6YNeTffBa3hJnhaii8HSATtO+3tElN56zfXyh3dbvMeEGs3ETnBusS50/74uDuul8RXzT
7mpPbt32or+p3MJwJMVvL4bjDCzRXo7avepLTuyQSz3ZKcuRX0p+QYczaewM2S0jYEFFv2BAzqO2
cYA4aOlRX27VigjnjXLb7HmEbf0OhbREBVpecWQwugEKHcY2OzmWl+pPTiy6N/kt2W57uITRtDOy
Y/Yc3wg7fWPJPgrvejO9C+7siLX3UBJICt/LTq+IZvbyXRTZWut1yjOfr/iIb09WH3TX4sT6VjUP
lFkkuoFCg4+V2MtW1T3ZPKI1LV5GgSC3rWE5oHNsAt8wLD3hZbRzb7yuHdMNJVePzhRpawGljW3u
iI6Pb7ARi6yHwbT8AalSKpx0dLPgNYgzX/GVm37Z5tEleUfdsJe99F7n7zypZ4Z8LO7qfJc/oHMH
jgC+z9wC6ASewLzq2OCc+wExklq7vU8jhpH3Xepb4gPNzHLLNFzsHDHGy+XiYFoee4qZZQPiJt3N
1jOf9Xyj0EbejjfjjXHPPeXgDIdQei0CmyIAnPjifXeVujfGTtKc3l4KpzT9efwZmYfQugoFd3xo
H8QrkfG4T7J4L/hAPje94GwV4qXuhEvMEdufFpnmYMHctSV8FNRn47j6hvpHjuEpiUw+IVJHKbxm
2HgBmHTS7OKH0d+hUqa3bWxIEnbKQXCm18SZN0Vp57axi93M6dz4evRmjzQRxzgSnM6NfMvvecyc
6Cqi7i9JoSOQDZDSvvH66ihbR/0Fs6WNVN8bOLdFO9YNO2S+oD8oMcDiTQ0WRaJOnclNtumu5qrL
+pajJRhc4T4jL+GJ0DUdUGt+jB/F4lG6aLofUrgz4FSGh/ZdATJaV69ac2ddaOkZKWzWQRU3bu31
Ng9V78JGvBs8b3zNW08H7s6TaE+1rT6Ey8/hCCzZrirZDVkoveo4mA6LO7wfdAQsrESjhle9363J
yENKdR+Ll+xYtKZfW9NezOJeZXirp/mD4Ebjsejd9Ibjt1ARgekVG2G0k32/I4vMqV/Ma/Pc4PTt
dsc6dVpavi/8X3fM9vMhuIAq59Yvo63tuBRfauXoXnYw8RhhgdlWO53dRf0R7fqXqrbHs/5FuRy3
6pmmgpOzGXmkl+XBrN36cdQupS3ablf2ea9AJCTfmDb8Q6Ta4hbMOa1nm0SOItpyr9LbinvbGLca
mqZ0U1e7JN4HC3EH2057oBEV/ux3TMGnxTEEr8j3oFvTyS+NzT7ac5NxNw9HFc9mYvfb2H02t9GE
jN/XTX/U90F3KZZY2kgPdH+iHxb/TjT4R2X5bck8Kf/f688QgQYQKYy6XxrN//63zVt5/py/tad/
6cPPtP/31x+Hb6X73D1/+Bfqgbibr/q3Zr5+a/vsr9//99/8//3D//X267fcztXb//nXa9kX3frb
wrgsPtTW1KdflOO8BFia8+lP/F2Ny5TVpJPQZP5/3J3XkttWm65vZS5g4EIOpyRIkJ1basUTlCxL
yBkL6ernQduzdxPkT+z24T6xy6WSF7HiF96AHAUdf4s2wD/RuPoHwTjQU+JqMAA4ZTHO/1oPO39Q
QoPxCPMDHBLh+P+JxnXnD8SaqFvLCqBB0ETvCsbnKv//rbKiaIBQEfgDOuwmMJIztQHE4FuatijA
KKjN3ZqSn3yWKhE/WIUU3lIrQa4RbUc0osr23pGb5qY2qHYWRmStlL0XAIW/f4lNi5V8hZmwtUVS
0PoZfkqQknmdkyJyu+g7iqbRnTbK3e8xLbnzbDX8bo9G+EhNKGg3gizIq40++NY2EhLawdgaz/rU
6Ie2ozxAZKxEH6RynFbwaacF+tcfOut8gCNFOsvCnvO0QI9mneaTu3PFdSLeS7GkeXU1I522fYZ3
RGb7q/Izi4RpXiUbCR84qrMrCRLap0NKlHo7X9Xxg4iI8CbY13IRfpQUGWF1cyz2gTlqLmq9X6OE
9LtQAw39y0GjQUtdQUfhnf5wEnl9YtR/96rfddr///TFmxsv//nUv4S//mvzI/yR/WjeHvz5L/1z
8C31D+CFsBmQr1I4xbM+yj8H35b/gHyF5gbdLk3lWmC9/zn4qoWx+Ax4goU8/535j/5Jw1X5jzn3
hr09bwfIaNp7Tv68S98cfGQXQRtreNTDu6DqN19LbxE29Bgw6UWM2nNCNFoNrSfiqM1y5VQvzso/
o9BBAz0MXtSZ//wNjicwIOZrg1Z6gY8heOsTfSKxsU0k9jLENxjlub6G8r74ZboCK5eJBISyQNlM
RThNI6R1UNu4Io91g5CFjDrqm+V++num3qLz54U4m0BcOiiizH7tKOCcfpoIirYRflNiaZVVgatH
uW4ihe0UbiEjsk0IXFC+09souBuRTRs3UyClN3SiI2NPg8k4VnS9qaym2Z+R2jtEEHkhtI+x2WrC
U0uL/kJI2x+P7lxSnwSUcnUvonGMb2nk2fcCEM5jqWTpoaE7v4KrWXQDZ1FOUErAnVHUokZjLrWM
+mJyUEDoCq/B8uhJApRPDT8PVW63UP0kTOFvxh5956bFWA08WHfQ9TLej0qOD7JUWWtihQuq998/
SFd4RiHK0gpYsmRB2uARYVWFNyEDigGzOnyL4EKDnyrGz6PkpE8SEvleICEbMtg5t6E86O+CP7/+
BvogOpewAzQNo5DTFQdM4nddbiEG4qf9l8hssvvOit7XA2eUGfoDrEnmX1z6S46ChLi6HPRB6iEy
P25tKvs3MvbXxOLSP5f3f+Qen51OLh+KcQqXDQOhlHX6QbrRqkoj4y+lZ3l1mw3t8KUF/5lv7CL/
JNN//UsJUGn9u277H0c9O5+MCrkExTIOqaou7dDGEpgI+ybAKRFrzI0cD+mNSJrscP2Anp1P5BFm
BCnTCdAbE5/TjwtUq6uUVqm8CBTETYiUxC5FHu22TZHIvj7U2Re9DoV/DqIH2G8uZUP90kn0oekr
DyZd/BL6+i2MtXol7Jh318mFzSCsE/QchPNni67T74mxKsQ5rSw9WmApgj9DclDbAVGf2qnvU2Gs
BWRnmwNYPJcAQ9nYa6K/ejpexOOFf+SAhILdP6lEYrS8cJqQMLwYpJ/GgBDJu2eRwjRDzmIDoCMX
bwUaND0tTJt7G1vnbYbiOTDCVdGrC2vFKA51bpOQl6N8+lmWyNWM4njpKTmcykkVDSIy/pr13cVR
mECFGxR97KVe4AyQMCyqPF6P98BujPs/B0xKVradsgjeSQvYEJxgwgIUo+HEnX6L31Zdxa7kW3Rt
2vZKjz471gGzj/PnTBnNOzj6yQFoV7hVUxHtEV4LdkUvm+77Vw5BEsCRbBRoa/NsvHnl1bxLDdVn
5fqyKbdN6mg0o401JYpl2+D1c8kOONGIWcKiWHxuRB8NbB+f6/jI3iMlRC0t7HY4WH8cs+4lrErw
ZBqhr0y1N6qOfql8B7sHQaE20m2hYOPjBPVKhHNppRFB5+yD5Jqlak6/XUcdzDcUtfRGTbxIvirt
9WpcC6MuDWLDXONhMPGSfKWVv5lgzQAfLNcMUpYtJQypyyFQ02S4vowXbkxUPogbgF9xzS8p8U1j
J0UM2RDBuVw+iKSMXhJutZuhsdY0x+fgaHGZzQ+5DKmKpIYI+HTWRhajE7UovQ4LmI2f29nOhpvs
lmpcbhFIlTZGhoxmjUrpykeeHxoyboX7c6Z6ImmyzDN9M/BjHWVB0OxN9w3OS36TNwGAFNGUrkZ0
diusvvjVsIMpfSXpTaoD4TF9I1rZOWcXOmw/6gEIJxFgEewv5kCSzdmH3ik8Nah+y7IU72bVrp2P
YS4cJNSfrq/u2X0+pwzAl2euK2qRy8e+8e2gyVIp96AexMm2zqHdbDq270Pst/0hyQpc2LGJHj9d
H/ds7zIuBFaeLSA/1CsWn9kaZo9CsUByk2zpHvAfjRknMFZexwX1fn6lGIY4fOaR61yK81355ogM
WABagxgzLxVS+6nC1uzojKk4IDYg3Y5lNXvJjP0xzOBLtZKVPliNre0y9BG2Jin1NyZuPOp2hstR
avRm6WKaNOwCVIFfLKF/RQJ9fAYZG92Ru3SeqTYsUlJVRwfwkTuA2rjBK5AeBBaBLt594hmYfLdL
Aqp7edrJt7mYwltfrlvX1qVoB8AX1KydR17bciclgfA9PEiShzKbTHecuNfevQxwBmc3dm4G0pZ5
N76ZH8lp0l61cIkKxxGCi0yIXsXdt+uDLGQNX1eBUdDJhdRNgrukQvWqJAGrGHKv9tOfQRk9DqaZ
b6Mokra4yEVu0uVPoSZ9zOVpF8PP3fQ+0p0C+A94AxoC5V0x1PVmKJ216OLsxiHbnfGE1G2A1ZO2
nX6/8KOusKuJ7a8O4oi7ee1OpeZsVDVGF0IJOAEqt4Ae4Td0fVLOrtXFyItEETP12MYaDWpxj4Cw
6IxZl22EiBOJ4t8sMuQLIkSTI34W83aT2stASDzMxo1djjPytsJe8L2B2vxBQIapRdDEp41/OpUJ
KES46fOJboQCFYJ1xeXw8/VZu3BtzEqr8ETQfiPoXVwbsoTUkTxImVcr1NAnQTex6CG/Xx/l0q6g
LgHgGN4KycJibZChD/B6i1kbgou9b+vJ19DvDUBkfXEfx9TL+4CWW1LjQ/QvZhFdA7SreYwgzSwO
ZIeVlkjzIfPCXI9wFaU5JdW9cbj+gRceGbJVpEbnghKy+4uYaWrwMjbsKPOQGzVv8zTvH7gVQ7fA
p2pbB/qaJtuFCWXBKL4wIBI+S7KROvRDRbMq86SukTwDD6JN3QUakHxbANOjG6N2Fu8M5kIr8zkH
7ichBYMRbnP1IJ5JHjZvqDcXnDNbjvdFl+KVlNWYPmradhJT7WpJHX80WdRdYOXYmza003FOVFZc
yC/s15Ph51vgzfCCTVRKokk9qQKdlxX0kwDTDivRy4XlxKyB15RPpKq2dNROBl8t/cZgFEc3DgOR
5yGm0AQQQRV7Q6vblQvlfFK5LGdTXkgKCKCfiWNIA1E1Uq1QjB3ZRUT6a8+t8M224WQ7AtxrUoT6
oxRaxTYbOvt4ffOebyZw3zMZAC1BSjr2YvNSZJe7wpRLL66SR+5ox9WFJT1Woq63dASQyeoa+cFK
g5Vb4ZXzd7qX4FxR0iOk4CWD8n66mIpW9UEU+GBCIX819wm8mmKLiRT+P0Naab9UlpcMpJaq5hk3
quaeNAArcsT/5GKXBYPzZUgnG62egWvDxAjyW42tgEV7XZd+9HFKz1GBI0RXPLZrYyOLliqoNY00
nRPJAsshBGmLGvgKreC+a5W9asfN59xoxVFLguK7CKyo35Z2WaLf1Tf2I3mOqyLga39Dfs0O6Sb2
4fcE275f15fkfJvTIyJwplhEsgfR/HRmsFwaYr+LS89CFhCFX6oALSY1366Pch6rwr6l0YH7GXc/
18npKDl2l5lUtYUnUeDwg+FO6YFj+lr+guZviQqKveZndV5gREpiTkkYj74R9+XpkFDymxCIeO7h
xCOOZtb7NyN69S7nI7hxVEATftJjt5OV+DPWtRo/Nla/FqSdf/f8I3i+CVLmHGWx4bMBc0IVa3uv
c+boPHW66kZUk31UhmAaseYJlFvZt6e/rk/3pY/nAWSjQ90kG3nNmd5cXoiQhQGI9syD9ZbsYyxP
H3j6Jbw/6xjd4bZ9iMLY/u63VrOxiibfx1U8edd/xPlVgw45ORlSVrzEdDlOFwB9wDqTw4mXA32B
l1SzomMQte3O6jE4FEGYxFj2NvFtHMJf1pPEWhn/8iS8+QGLHVA0RDKVr2ae0IbiuWqn+HnQ0fGI
ul5yY9xWbwNo8nspAQLc6QUIGNRCVh6x8+N1OgmL4+W3I9z2Ucu8KhI/AhSVPxh0NH9cn+lLg8CX
naUDEJOhCnY6021DebtT5XmXaeFT0+mAEtRMO/ybUbCEeF1RNtbpKGGQIOlQE99YPhpGrZKpT7U/
2isP1HlRCBWoWYyE1jpU4LOrQuscrH7sijAqBlWd6X34cWjG1qWLIN23BsaRFYreT7gLGvd5nk6E
dkPyC/KJBopMMh9ypFoOAU7Jrp608buDgtMft5gDYYZF7CgNy4kquafiWPUs+daaf+UcWpy+VoyC
DZCsGRZ1jSWtPARJXgmFKcj1Mv2kaVV+NyH3u4v1cCXLPg8/GAnxAMtA5QL1ksXO8csaAWF4O944
Raj71TlME8sBpBPV31srX8sB1oZb5PSSyqvG48JwcupvtUIzXbMO/COoivjo+JLkXt+yF8ejw0O/
nRIxjj2nWxZ6R1/hZJJ5cucHn3ACUDypCU0kzK2WqnThvzuaYzqx7CBs5Rk5E9zq/cxE3Zbx/FxI
d2kfWLtk1EvYG83oqX7fvX881LfoIWtEVTTRFrdLnmMQ3Y+0lsIon7amKcKdbRQ/JmVqED7Liv31
6VzI+s3VALo7cAnBc2jwGZdKPlJQQMnBgtLjrYM6CMWlLe1t0Lb7IsgfkRXGPXUieI2Su1iqbiLf
dq2sgH6X7KUiuCvo9bkJGIvIzN20KPf4R3uEYm6YyuHK0l94eSkrs3FmnA7Nh/mMvXkBO5/eQ1fS
QdRT9EZtyg+a9kinvkRXp8VBuVaclcWYz/7i1NLp4L1FyYmDu4xxrCBQQqgriafJde9pljRXqKIE
kdv4HnNt8yawJpnSidmsXJkXrn9afjTfTCIMSKaLXd4FGCRIxZB4Yy8MVyrjym0KAMbXF3/BL35d
fMQ/Z6AMhwl1oEUsI1ny1Bd+mHhtks8q6aazt9CTfxxaB8noesKYwbcmiA6R5jqKkB/kbnCORoo5
e6l39kOU1sbKl1+4KLFw4fKaC5JUG+fz/2aRGwcVswwHBs/CiO6o5S0Rjhwprpbaa03Oi0Nxk4D/
QBqHXOJ0qCrtbIq7fD1krcjL5ZjEN2izI/JpX65P9IXl5L6inUrwOpd+FnFTplaIk6MrQq7iZ26h
4dLRooG+MnUXrkZEAelAvOry0lQ6/Z5GHnV8CIrYyzp2jt0pzkcRdzLO8/7k5VUXvlz/qgvz56DE
Y4FKo1BK3fJ0PPrq3SzRHHtOoOg3NECGvRXhnmaLvHD/xVB8GX0PmT7OMvIXUpENkdrGXph1E69M
WG+mUVOPpoj1lfdzof/7eiiQ0puVStgZSJstF6tRCiE6J6IIr/QvThXqW6dLCs8ou9qtk6w51HKN
3XE+gmOuTP1+ksz8qNFAvNXs0H8OI13fjVTE/tKsAIqmNBgAJIPOzYcaileXJQiS0D/QUim+hadp
bsfc7x4TBKpcwx+cLe6V6XthETjaWRqEIXI1ZFLseSnfnCohI4HSTHzTQLMDkHeJAYYhkpXr8vyC
puaI3RkgENTnsAI8HUXJ/CZKuzLyCvjg+8IoTcSMbeENeowwEcDFfcX079+7NXgUeJ3nr6IxttRI
0KAUd7DGI49qS7KPECTcwZH8M7KsbmW/X8g+yHoI4/7u70O2Ov2+QYrxeLe00BN1gY2AsGEPaK16
I4pK2/WhGm2romofjZ4OQt87sB/QZFw5CTpjnD5J9GcAhNGE0XjbltCTjtSuAo8UeTWQoz3e1O0O
m61iZSUXygvzIWAYXM1nmVENtMTiU4WQwEs4TuilYOMIAQIJ5mYs+y6SvwPNWl87oCLU3pVZkR9D
vw4eRyf/HvilcQd3GFY8m/hWG6fKu77a56gnfhjLTOnBoOzMf5yuAS7wE+Lp6rwGkn/EuQV18CFo
DkY2gQDP8+EhRzpll8VdhmfSZB2msjA2Uw271G9ASF3/OedXIL8G0AePJ3c7uc3przHQhoZ6aYZe
0JjGNx8W874jGXLDITFWPJDPYxFWne+lHk28dnaEUekhNGqNxJPZ3lRM4T3Egs7VGOD5YOZQ+TGJ
zDcUQNZKbZf2PbmLqmNiCCyI2ubpV6rIGnSjViWeGjvSbsAVDo0ZRafu0vWHdirvcLW59w18C8Zy
VD0cfeqP755nchoU5mxeUULjxf1l9XB/4VInROFVsdPo0R20AgPFGnvBlQN24RJDW84GmqjS1Hhl
Zr69KrUoDkHqzq+aqsItDE37Jusg/PLbkl1jdBXuZsW7sShgPDnRoEln3d0z4JBl5uUYJww6qmiu
15KCgN5Aq/L6LF5IxOnXzO1l6sSzc8Yi10Xqx86nSo89Hr6HaYjtxzGz5aMT2sG2RPur2MRl27uy
rxDIy6isgaMeXRHpzSb3g4rGpy3d0Tq4VUql/Hz9x104SrPuL50BWu0gfxbRS6hBs7aHKfamdHzA
SrC6i+0OOSen0Nck4M+vUJW3Ym5BI2AnL8HheqK0pQln29MqExceM4NMbemiWfOpm3/x4qpGpQUw
OiLZM8h1sWkJxqRJKXNCMW1Utr5uogEfNb9iFevHqF9Thr60b+dO3yzJw8uw7K20tSqHBlgijwzS
3wOxJ2aOoJqMeob5lIXTZSdSfeWduLRos60ld7GGDuAyQYpTx0EUxSHkzItoX5YmDEmH6BZRmLW+
6Wtfejmd5ASIOdBnYLjFkyQ7kRL2ss8GkZSPYQurqG4fCEDvfEPddaF1wHnl2CTURjEj0zrrg1zh
q1I0D3bUuHlA1b1HRcwfPlnlmnzfpVcJLxOKWzw9DtjXxcGyrATSfWDEXkrpE/1U3dqaSPpvcNrs
XTNLjH0f1+XDZKjFkU8MdsKfOs9CeQQ4TbBWQ7iQ11GhJY0C7USwTCPg9MKuGmKipOYsxd1Y7iLZ
VKD/QVgXZfIUNP2HPkYDDjQ4jQFgq9vEbIebtDPqnVa1zT5MaIxdP9zzgGdrh8AhGe0MEdMXhzsH
9yGrPRdPXFr6EbiHs8lLudr6uaweywwJmCl0zC+FGnaHcSr/RdA0q3fTFJlJNDzYp/PRWRZCOPhq
eE5fkswrFWRbgFwrscnFj8R3FNwxERP1lNNR8Csk+pVGRqFtAm/Mrj7LiBy5VKPxRuTYo0zVwWzt
9QxfTF1bmePXrzibZNJMOqsm2pXL232Is0Byio4sM1VIXsJn0U0bUZnHXkEIVsbxR4NFwAKbwnnU
cm4gp4ofqQm+1H3pTYq/L2XLbRus/BSgFlFyo9rpTasntw2YFD2Pf7ZJeWcF3R3AxW0lJ89y2f82
xvIuR/e4VKOdYQQvQTE8jXLwoOTaFowMWhgwCsw09gYn2U6O+jQMyRd8NX/OUatVV3uS4xsgu3tS
uXvN5nyM7TGRfA9F7k0FIKdHqWnM7WNSlfsevZEY/mcZ+bdInd+gvX3ft2IvMvWYScpTaWYwxYOf
UtLfhr2+k0T4qCao/jAYl2Dq8nZve7P42kraobMNFNDzo68IyKV9dZSa6uP1fX/xfoRPNredgV46
i31vaSKo+p6DGOb0QyNtkPdZi9CHaB1nJTu5kBjQCZ3RapTxsCxaDDVEziScZH4/JcX2QmdE7USk
ayD/y6PMRki0GIkkFqFghb4hKDQ59vLAqW56dhJyY4hIX5+2y6MAE3tlEgCFOz1J1aClCKf3sacL
hG4DX44Rix7S4/VRLiwOBxFtC4eiAsWvxYyVg4ENHk1cD5yUDtKoRGIgQSMhKdc6svP/aXEyGYkO
PS0dxEKX+DrkrvQw1rkZRtOe7jop0bdyUthHrUhiN8a/bSVXuDB/xHezQS4wMszQF5EHttp0oVW+
LKUKfyt6yIKj6a9hmy+Pwj1JtXruzC7uO4oIIpOJIj1sYzNEcAxzF3S8uddX6eIoiDvhAjUH/su9
YBGl4rDB3OUmYn5m5HSYHDTZStXn4l6g7gjXCwQOZLDTHceLPalaKGIPqTiU1loUt/ogL3eGhYPp
9Q96LVad7QYyawwRAQyzQKdjdZ0cIWwHpSMeuR429DMy+PhW1PSHGsXmRyFlxbSLVCup90DDWmM7
USTub2o9s+NNHfrTrSXJerXhnMDC5GVNvqA0Vb0kEx6i/jTtpKE1Pg+RWaWoJEiA9fLRSe+VEYAD
pG+r02+EUaoG+gBV+zGQeyFtQqXvem8YzZhYH7mnYKuT2f20QKOifupAPZMD3clvOPGV8uyrtaPv
oHB2X5HdjMU2rbO+9SqjE2hSQLbqkeLrTC8twBfjI1uo32TydtjOhY5IgNKptDM1xFCHzsBJPKOj
kFtF9lhX415F9tLaNoOIpk1BP+2pt4FjADxU0+9l66jz7xuHAzJS/NTWMRCEwEne/JqWsvyhNQtI
WXbb1nhzKc2f00SHFunTsHRc3uzkK0fmyN/MUT1LDX2nyakhNk5pzJYYamd+05JY+1CTBhmgoPok
2eadiT5BlVjJsBkts3iuQX8eRKaUMRrRQrljzsR0U5dx8KlK7Oo4Uu59QnAVKv8YFvTiJ/W+6hWx
l40xOzjojcnbACN0Z1OXCtVMy6ymL1oz2DQXfCnM3Ovb7UJeMDevqJXQtKeks9jZUo29YCEbkZcZ
lIbxMP4lNFQX7Dp+kutS3BSN/Q+9/P+dPUTVl8D7VfOZJNpYDFmHWk5eSU3dajM8kRtp2oURWhPX
P+zSpcopkm2Loh8P0uKSE0HLfNI99npyPWIZ1cDqojSGvar44/3UK9X++oCX7ghKqHiZ8g/CyWUC
Ivdy36Ap6Gkt1TA7YfvpBQWZPrM/XR/p0pqRL8oAtmb6orOYwLxD8Lmhr+pFZtzupUCzP2AzQ3k9
G3s08FT5z9TEaOH6oJfmEzIMsBpqwISv8496UyNOhdrh7wXaOe8H9Yb92R21bCi8Ih5+0l+TV6Ll
C7NJkdgA08IbBQp5kTLVvrCU3GzIwssw2zqJUbhlGf01QT9a+bBL2RlD0eShMg3YYdkzttWpbnAv
56G36+zFT3lMZLtW3AooDVqBlbVRgAHstCYO3d4PzNtaLZtdMBF8Bp28xka5sLgnv2aemDfzbGdx
Zck+vYxhwCG2KNCUyfTM7YIEJHAiZUcHKfaVR/TiZGtgd+YmL4HbYsy25Z60as4/Kg3OTjfC0hXl
aOwnq9BW7psL2wi9MAI3mDY6jVr19PO49gOb142Qd0rSAzB0eR/Ecb5tKx3FL/QiV07lBbIIjZo3
Ay6e096OxaACEPasCZxegA3TXg90qoS1X7lG3uDaWvjSsYjzfK+WvbZtUwvX93FYCbrmQ7l41imY
A7igpER9bakV3SMTbyYKic5M7nA7tPYoSuffVSQRd7FjZbu20StPrhPpoJZi7Tip8+2zHJ5KPapx
9E0hBy1iZmBPQx5bKneGnGNtPxS7wrFxQK/uWlP8mixzp48Rmiv1Z79HcavX7gjgtmwHV2rLb4NS
fLVU/5ia2aOFqs6QihdVOOPKob8QzGHdAbgBfCzIzSULs4MahUk4HaLebNItBrTOLpkV66/fZBdG
Qc5j7txjDjxTI0+3YALkHeXxgB7JaPcbIdTCS+xEWfmWCxtv5hlzPSO4h3PDkkghpxqc9Yi0uZaA
UPeVk+1MZDYPGcrrx1kv4s6R4vJDkaf+Tq5DY6eatexlTfT7+ueen7i5UUnSZ3E30hlZHO7eF81o
+RVFP+x87hKjKQ4VPm0eKWHxo6q09/mizL2h0/Hm3/PmApOFGtQyGI+9Ncajiyox5JoJnc4qHA3K
AHW1wnR/JY6fbm1kPKhmUVqhnmW9WjG8GVB12DQ0VPQ9rKjwQ6mFCEz5cgIJ2rdbZOcmgLbioSm7
8gWcRkQtuzGKFySJNSTZcP7T9pVi5fHGQki2IyDLEYcLGxtRXTCVjYuXYG/vwi4GSYKKv5VtG83I
5E2X+MoHv+S4IN8XDfHWSYtYvbPrsaoosCJDvAlFLaMuJgbkuRyjwNgZwVPUrMAi/+XkSf8DgnP2
NbKKloAXPEWB7VNcd247NdOxDnW12scNKvhuLiOuutUT0t6Ngv7pHoVo+QP2tLK8Ac7c2jd27ifZ
wTeKytlGTNVdF7WpcAMTLWDDkoxpo6S6gTDj4Ezd1kBuGm095KShrGWDmbgD1annIbFEtBvH6Eti
oF+7k7GoTreWL8lfR7/Tnwc7qsoNetdDekvLbLBdWvm91TXKPsUHKHNNZ0LdW+my4Z5fH991dVYj
9Dzmib9Fh1tbQ9teaFkQss6YU0xqEXfWFre7KqUxuDwspeNaPSaa0KSNpNcO8l2FFm/1EfetpBjH
PR0Df6M0iYWusoqWioiiR7vyu5vIkabAzRtRIfqwhkZ7LXAvtia4e/piWK69Vl9Oz0I81GobVbaz
byzsWqpA3oJuLDZabrhFaClb4uAP8BuR4tJ6jKPp1xml4At08AsfzBHEso9hoJV/ZGfu3n0tQGqm
m4S8Bi/SUqjfKqtRwWkVSE8b3vWYWaAwLcnPeVToXxSJ43t9uLPnj1iVIpeCSyfSQFBZTmciaKs4
DKsp8nSM9rbsKHs7hXF3j/q+th3iAOyE3+yiRPk2lNOaF9FZTDUPzifSZ5nllpYF3mnINNGFTeTB
6Q83mRY8mX3+WUnQmyxF+dvQu6frX3txQNq+hMpYZdKRPf3aSJrsqi87HrKu9L00yduP5gh1xRmp
s+qVYW6E3b674AKon+YgrzyTTIS+DK0kuHE4zUeeLEwimD51trk/ru3ps+dkHoUYhrcEhy0Y+Kef
5iRYwUkBnzb7Rx0DQ6ZsK6XhLmxGsevRMl95reepOjlC83gUqihaU6RXlqTXfKBlmWLdSB5nPVQF
rF+KSva9b2KsSePX2nZqacxti7WuzVmYsBh4cbVUXVDjE0nCE2eRvMmmoNv7XbOG/L0wnbzMhN1g
9wF/LTF2g6k3nRqNABaKXHjSlFg4ywzRzpTH4T4xVpl/52EJZGWd8TiMMy5hCQOTggB7Pb/C3bNU
1YOJ3c2HMhi0mzJgp6I2VR7bUaTe2Bn+rRJYhetHWoiiVyy9XD8jF+YXWTWcMmYKOX3tRRhWDnGF
a0kQEhCPP3NDCx4iQ5GP1wd5Nb1YbJ+TURaHAtEio5ZsGMN+WKOMqDvxVpWaX1RpYOfwfGzowxwd
fNZjXBBGSnzuWIzx1prND5xZ87+16x29NN3tUbj1zZlCNYY7dPmPScSLPsjyc9/ET21G0wTA46z1
WG+AP9xSVDF3Tds2Kwfi0o4BejD3EkF6cAZPD2Alys631CT0GgwHNj0pzC4x5U/A0jpX1Y01Ut55
esyGQV8FrbRZUvpMLG2wMimeWivwwq76y8JVxI1HXXtKoJzjNGJ8MLQx2YEZC++4gFsqR366H014
Vp1mvBvjO/8WG+g6SAiuOGNRY8GTrC1g+geeU2rxTsJGA5UgrJd8taf8kWKlZKfTWoHgwg00dwDQ
HJjBa7BrTiecjDHIlJaNGjXtMybR6osTiOyjAkbgRQn1apsLisObtLT8td174R1haEounFM6REu7
Voo/kzJGUej1VnEbKFO4SXy/AsWT0se2KCHilwE5ffg6WIJ7yn9OLQsPkuon9Yy/KoOgq6+Qm826
32aY0M5NCfek7gddj0OALzduFOIeCkWM4FP1wzKKZieyvN0FpbS9fg4vHHYIwGS/M85w7n+ezqEQ
hWmMDnM4YGCxd6zW2jsKQg3/YhSSR9YJUIW1LNNT5Iwi2AWB15NGuuxoFX7haK8cwIuLAuaNltBs
//qaar/JN0SSJDQQUT8CDDNtkSOQ3TBJlWNm8mntNGcSVNBWtsLFCYS3MatMgH9ZdtZwJ8icztIC
r9Gdn1WrKDsjiLKVmPC8SkAgzSkH/0JR+G+ly7e5W1H7emwDOUDpIS4fdfQXNw0+BbsgD8U+D7TU
pZqSIJDrSJ+ksmoxXEjlHdjN6CPgtH7bd4NOxVs3HrupRXM2ThRi2NqabuMyR/01EfxTSldF6i7O
DmgGBAuoYlN+Pd1emD5EfivJLInAa8lUkTgyu/D3v9hd1F3nOvl88y6ekjIp/NquGEQ2m9bT4szY
mXVeuu8fhSgZxgXwRUpxi1E0q016elos9IRART5a9VbMUcH1Uc4TJ1Z6hsrMYj9QJpcRaiYSR/et
lps0kOPPVT/px1Smu2ROCAjjlKG44MOgTvSgmqdyeEbHxQIhAJQyAQl/6IcRDdGkBs2CMdth5cfN
T9ji0aZoLzPKzK2hv3q6nGpAoz6Afb7nLRE/QJNpmwDi1xanw+pGNpqYRJq3BZKBvhnNFKqhMPdx
XDZrszQPdPZDoL/MEk00MpdV6GkqolwkrbQfs8J5DKLhrgok+zDJmb43Yi17zMs+24aO/5umVPbb
1wMCgKkbnkujUJ6vz8qFPY6cH5E9HZNZcHKOC95cOziY9HVjF9K+TMfKRWAL6wUfas17R5nbqETb
QKhm0cfFY9cUCgwLvE33ZqoO6G7H9TFMkzVBjfMrlFGYz/kG5TwtmYW6PJpJrkz+HsCf6tblOB4i
lPm2qhoNBxV8yVbO1WHlZFHiO1tOhqV1wZtKXwE9m9MpbKJRq42h9fepQEwqUu5KfFx+0guy5Z2s
J71Xgkt2NqVT1BoqrU36wcBAF7OVzEDSvJcnHuHSkj8AtBufwYmhE27Jj2bsOB+DTk++DwVIOJxe
erIGDaeglzDU1J+VZo7TFh+s0dxOXSR/x7AnQ94fVVc8GZM2049DPUgRNpUaUvm+n6jCTbUpfolr
fB9hNUbOuImyEBcWSwMz6OIu5wxuZBSB7/qdITlbW1LrGOxLGtx3Yxvd1Znwvw29FM4Fn/JHFIgx
3SQxREaMu0X43IlS/6T0Q/Y7x+3xz7gMKsywAtnoaUsaHdvZicgLpOjPRG+dhwiBI9NtcpmhfMrc
A7vcHIjArL4EsmJCeJ+6JPwZ2xUnoEia6IfUO0q2mbBh+hKohfhsTiPMd8gfn5ViKqdNrbEHvDhU
c69TW6ypSnCt6P0r4tGMcgfgpWHWhxF89XOGqT3GCYoq3Sm1Hvk7DEx1HBQ0etSqJKffQ8nuv+Sl
3jxj+YsLpi83zzbdo21oZHeJyHACq20h5wCGSgouee+/mF1l3HK7WC8ptdHnKo593NegJ7s4A423
BW1v59BKcaRvEuTQJLe2m1L+s7SS1t7ovRNFW3Iio0ZOMyFVQK9NajaZ5Dv9Hp538F3Jpw7nMkUR
D3EXJiMyx6Wkb/87bWPEdSoVHElk4SZnlbrzLGEJ+NDJufEpRaUk26C+6T8NldN+CMBfYcJqJ6Cn
lUxCuZyEO/hkp6b03EdZ9vn66Z9P9+l9B0II8jjtMMRhzugDQe1Yg5/E/j5okAb1QwQaRIGDvNWY
n94/EsidmYGKBgaZ/elRJLKo1DrIqI4jNnJb/g9n57Urt7Gl4Rc6BJjDLdnN3TsrWJKlG0JHtpmK
OfPp5ysBA6i5Oc2RbwwBFlTNYnHVCn/okn/6IW9eVK9LD1LPvWcCIKZjXAt8g2z6eqUqi+NknBNW
ojQIm7hoH9c6soJuUP68/UxvkfDAa1EmQ/GG2Ml0drNU7tauq3BAwzrukGky1uIPxWHST2wwLlwk
yykxOyb9AIxPSYwRN3yho9D683k275AfwQ9QyYEZ9WyC3FQbQOmmyAuL2F5DMdvoyM8e6vJm+Ulf
hkeI0i12kO4UWFH3HcVumhuDVz3il/d37H3LlOmx76OvqWs/2olh/zPUa3zpMqM+uOV33guNJLiF
VLIqIXmzWXPjrKZacdZ6pRvv2sT9S3TFcIYfHfm338vObWMy1wWmBTOE0dumYnbjCOCWgV9wZOHQ
OhYW477BwYmgnFWUIDD89U2QIL9/7hj+SLUqqaflbXOHGO+sjGVoTTux+ufYa4sf69l04e/a/2Ir
YTnRP+LDRfJ58zGhAG96SclSXp6o/pDmGME4aYOeZL8ePNXuGScr5Xy7cGwgn15/Tp6VDxNaHl44
thMwmSoqnLOn4EHSrbp3FsAs7icu37NiaeOpcevyviGTOLjK3bdxit4jNwDyUohwb5Wb7TiNFzoV
XrhmmghpGjIgT2Y3TFcG1mjitn80M9WJsMqjt7q7MmMV5J4IKJzd68e31CLJFEHbvIfcfS7xr/PN
pHEflBFp1Ryv5k9LlbVnPccI8/Ypfpv/AaRzoJ5YzPGY521WdmPkVNoYDu4Ayv281LXGfMM7Upva
+yqllTAv1+E0bVHCU8OYJi1nvK9wlz51mR19h+31BLrOORiI7z4PVQiIGZoqbwSqTZKgRuS6F5qp
3bwwNcSINU2PwEZyV7bRkF6nanHJaLQa5a/4JWu2QEx4JBysUiLlNLZGFxraLJ7VOmufSzqvB7FG
Rq3terrULQeZQ2/uDQu9zZIZlBHuWWXSvHoLojcYL9TnqhoLosyon8bewBy0M5LXsp2O5vx7oY5o
Sp3AWdGtLcoAP3CRqAXLR4Yz3TvJ7L3TM+k7qSPLwrwLMpiazl9un8y9b+KXRbcSU1OtRSDdWLRj
Kvmjs6MMt68iDeHhFe8Xz2zhNLd4JTn2H7cX3n1aOqHgMqEGUZVfv9zentcWXBIvl/kZoiFtdXIN
IS4qZrLB0ifVRyS4ftxec6ejTAtGB6orZ0lUEpvvcLCtLELKiS9ES75XgvqF8jz5azRtJRgwWA4R
SllbfyxN/JezuHxo0ez1Y6Urwqi3iNFL0YFpVBaGJ84XS2mbd53V2y/6ikBBwREJIeval8b0wP8w
Hw4Z3+v3guYasEy0VZGDw0nTMoYfbVnEH24/3e7xldoC4CuB52wR6WY2V0k1saNWqeSdr4K3ehw6
j0Qep4QfqUBHNdfi5FF1MKjQvKg9klvZiT90d7lcTBqutKHkWfvle03a1aHa4nrpq7Z/VtVUPKez
Ozy3jlkEq1FWz6o1Fk9u73h+h3Q9LpzN9E6hjjuVWq6e7NwR98Uw4waFtJi/DGN0FgUs6nxprGBU
QVT2qzs96sqq+hOSWxHinRdUttCRXAv7ORVafEbfQv1kuRiYdzU+th4if2c17pKTqoNGmfktgb3q
2iMSg6imaQaj5RmD+3w4DwZDFBOFLwaoZtI3d26xls8mqv9/alqc399+WzshFOVD5H6BPdD42ibR
6iAaRW05U1ZfjM+1O3pYdSXGQUjb+byl1DsTKhSvmWduDnxSWGmkuw0JpaU457iYETuttewUtx2t
oiUXJ73oi7DiMglvP99eLitxK4hVEr0pTDbRu0q1cRotblswucV9nRjN+AhRHQtjjHHxhC7zevkm
rEy7x+p7+KHjeQsaY3bOMMHmJQD3YX4t03b42Ne4IARIPqlPropBKirTmFwHTqql98nqTL/NaJIs
C8lkIi6RhW8HFfmSu9imyj0rNeOixHh+O/pcA89uKkxZzeFkWwZycxQUoeINRyDCva/IANHLfSe7
fFssagzWY17aiiStAGK76JHp93UnLpYWHYTgvSMIYItWEQEIMK9x/b2mnesgg8eDaukYh6mLhl6s
xurBEXxLWWM/Sd5lAoTDKWZH18vMaZEW3dqS4bXThEFjhxm4D94WAb6ZVE0E6ZiNH7u2jd93nrU+
TJFIxSVVMHX2BdhOaqBq6aWptJd+vH1IfyJfN1e+bJiBraKjRGNJ3lK/hKzKc5QscoQXTr2Nbbr3
bc5AGqpDcS5j/I8rDCgr8eJF9Ehi80Mxqf/Nx/W5XoqHuK3fDw32yxiGWWr5caQxXvdGkDvzRdGq
s46UseJBq485MIMxnuDwtD6GzEeiZTsXKU0/CRuArEk/blNApMIecigObkiBBNJ1AJ9S1IMZdKb1
pHl9f3IkMPRg3+TR2O4bg33wCtTKJPKbuCIWNR/WFU+zxRm6P6I0s149YBMYry9zzuM2vedTvbf/
hbiu/wniemr9bvC+Ky0tKb8Z0+V1gWz+IwLb2J7MeX7O6M4XfmKl2Vdd0RC4XFBK/SJyq0/8tkJD
NViiSP8zjzLtiM27c3Gyg4xOUFUE6rStC+YBDfukXNyw974LUayPSN8W92UNoswdUWpu1dz2k6bN
z0YM8+H2Vu7MaKU2kwVcB0QthOLNrSkiLXJq+CRhxjzYd7LmUYu6OyVr/1Bjl9G3hsXoID6WnvYh
sZV/TKgyetodSfHuniKH0RH10c/r+/pD0JBDjnPAaCF22y/alMj+/cp9Waa4dEdN7zvR37cffC/6
gLanHJJZIHCm6xWnQaD1RF0c1tqEBlHhOkGVEIJur/ITObM9qUQ4PBigF8Nk3n7hqYqSy8D11sfL
N0i7blgWLcQUAOInPceorM4ZhtcMVO7nvGwvII6HwNMS65OLkfppTR3zztbi5m5d5eA2LacLo+zk
aUGx8RExQiMUNe3b2U7EC6ruvz+wlKLqEhMkQSZ4C13vUrcaStnVhhs2o54/MuLDxFCfOj+JdemN
ninPsaLMByF799WQI8N4hmEGwuV6UfrhK8osqxvSmcnoYDY2YMvGOsgQ9j47GpXSLBtCCVnC9Sr2
2tYtXm5uKDS3CmEt2bRFJy9s1ir7ZFlp95SuqfdYlKP7sRWNOFh+rxtCE0QKzKBMIMnD1+tH7dh4
QmH9fMmQWiEdI5fM0/sKZETQR4n30RHpRBYwrb7q5HTP7UE/+BG7Oy1hXyD5uB23w0+lToFejXQ/
3MTU/CVysM9DcuN0+yO4vYqnbj41C7ziTOfcDRWj7Z6GrkQxwFP6f/Ms4OU0AGbA9t3NftK1WWiw
dBxVbcBqYNCcU+wi4vIvngUsC3pHpLRA2a7fmrByozCHkbOZJjEB2f5YooZ4EJT3jiYgPPiCeMRJ
DfTrRXQXq8pOIxrOSam/CndNX1aPRExZ3OxiCGyE1blD+KGp9LMH2uzgGffqVGZd/AIU/OCWbln+
kWPklYnaMp9G4qAzlbUrPO98wNygcd1vve1lf5pGPlc+pkoqjtWqpeSMc+PGfKDizD0f6546xmWn
jP4ZRnpuvqdUo3sCaOQw6ygtlEe1heeIm0pDba/1YPramSnGIG+c+nXFJy4OjIH/+kreyEmK4+ET
n7rxB8MT3bfbL3WvTCHXZm5MDgayf3MHgspI6rER5DAV9HAg7jjnZtwKUDSnS0ZNjUvygIm16iwf
b6+8d+9JkjATRWIQDIvrN53remMzUOcWWuPkXYsdxKmx8z+1tv3oDu6HxFmPQJE2/+L2Qvp1xc0B
NoULwEXlHkJL+cQY5Ydw9PUC8ytYp1U5+Cb3km+8N8CAIesLr21L2GvaIR3ygVtWTEr5Z9FWGP3W
6Hqfmw6tioTM42ntUJ8tF+VzYvfew4Q65Wk23DwY3OEv0PW/bRAIuZxrXbL7QEqAJ77e8dZT3EFh
CBLGqL5dytIcH/4fVcfOe71aZfMFr2PSxrEMrAuiBHeoiZshqoA2U8Wue5fHS/qqqP+inkKDzQXB
RFOLstu4fjLO7qR4Mswa1TpRCKxLYMvmxu0T+1bAiw1ER0dq3PzE+WwOkI0voVYBVaS5pI/vrcFL
yFfwYZ8TLTl3seZ+brN+CZcOl+LOXIyHyijN78wfx1fNisRDkitKsA7ALm7/sJ2gSSEgUaFUzzjk
bjIt1GLNfqxQqElWG5N1B5A0npNUSoOKl3NeMDwzFC0cLeOLq7bjp9urvxWR8ZB0knuCRAKM/K1l
RUEhsjLMiEJKxrENvCyenpPIGusghb+BRB/+hqfc7eIPWiO1UySpP/FTRXEe176xcHoEM+y7JQXK
SWFqfMaMSSRhVqVCfgt8XX7uCvPgZ+9EPsi01MaSFAowchN/nFm3lGySHSdPn56XYSgeGiyAP3si
QV5kRC/FofEVql1kH3BvdpICxhHMiqGqAxnZzlZzVaNxNiCKQO9o+EvL5iHIxtU9YN/vrPITAsmX
jk8X8JTrb8LLRDbaq+uE2oJXq++5tdH5llkX/u3X//Z7h24K0FLy9Ihy23ayKpzWqLrRCaPOw2pe
yZMPSdZmgWXOzt1M2eMXXpR/+O1F5bAFdBFQGAmKuX44jmNd5xrWJWakdw3u597yrvK0L5Gtt09V
vZY/Wme2D5KDnZBO2xASpmxYoCu2HfPgaZTSf0qcEPHs+IGGa/dhsegtuLFmoK1Kv7TR6uil9cCc
zLPtvSAfUoeVzRCzc5lem079+wUDbTI+fXqZEuq6xQQlgxvFbmfYofAicTHyZrjD4bY5397utzcn
q8BzRY8PXBc0u+vtroWZpHiX2SGOd+LSkk+cUBI5oag3U6RURyKyR8ttjm5neF3PqbJDWEB20Kl1
e/ZGELyqM0QnPR1/P0vn86fYY6JmIET5873/0otKhdIqq7LY4WzU7d3cM4MVtTIdHJ+3AYdVZIJO
jMbscTtlajvbwNKhs0M70vOTEXXz+9GIDSB4CuthifzkgDgI1nQ+IhfK/bpOfGg0gsXm1qcpzMD7
+vWJuPYKsdR2CAJaCRbRIYdniuY+zZ3xaBTxdikeDzgHGwpxaNvZrAXyOCSQVphWk34PIy+6V+e8
yQ6Czs4TSQEgbDKY3pPTbVIZegZFDOnKCkWixI95mumXERhRWDVOdRCtd5aCVcugRiIZYWFtLldz
SBCbKBN43alSIZ23NgHOI96prtajVtDuUlLYTnqVAc/avKekS9KunTwzLK20CpUJCdx40qc7DR7h
wWHcidp4gtkqrhcSELCFYzNIa/tkNc0QF2x4tnmE+GMSWy/qmuZftFZT72jZrQdvbWcywTbyFZgw
qiFBbSnzqkbRhDu1gY4tRXAzIW031+4pEo75MIq8RQdzND9Msf4j84z0Y24AI8QLJg3n1fPuktzS
Hla0RE62MPswdnMR1l2r+j1iRk9ONH2+HfV29uhnk4x8Gfc4hM6uPxsqkogicGXWUJguwY7YEAYm
SLRLW0TJ5fZiOzGPupPxM3sjcdLybPwSg5jReS7yT2aIK7rxSOph3SmLMqJziAHKohTTb6P+SbOA
91DtIs0JwvJ6vUnUE58wiNxoBbbZarCcC7dID55q50T/ZCth6CxlKbYfj5ONWVOLlFXsxfxge2I5
x2LtkfsnnN/eQPmDN0GOQhaCOsMjIOBbmCqO5KI0Moeu4NJqr5HXxYgSpEep9g7YH385ojhyLAyz
GWlf71tTOLOFZKseYlasPCieG33o8rhmKoWOSe6nplKd3aae73Efm/8uqnYJy9mc71v0IV4Z0ViP
ns041EqbakV0Rwj0KbQc75U08QcnWbsAUKT9zhLJEv7uBjEcpp0pe758fM4mkPVGU/V27ephbtFk
F3X0w3Xb+N8sIqVcEANFF3U7Q9OatRgQUdZD/LxHIHJV982Om/KP24/y9mPBJpkyD20pmkTM3a9f
glnEeYYYAa1lFPZ85jBJsPY9ZQIwClSi0yPnv50S53pB/XpBZYLknc22g9iF0j8soq3oXSbF31OV
pw/JUwLXTxvGgPLMQeploBJL5yREFmr6WuB0BRvc8T50XdWcnZQeJzVkedfVCOzd3pe3nxs/k7Ga
bB8zUNkO/Ix0bQDtOU64pHkTNAOJYD2pgw8WwDh40TuUSNZCO4AmLvGKq+R6S/At8sBwYb+dxkgh
Qj1rT1pVaYHSZHMYlTWdcuS779W66k4oNS2nMTeVwC6b8iDGvP3w+SGYG8hOLgXdltpnelRoMD6c
EEey8TJFaMsbi3fUPNppWrMMTALGARBm3mCU4nIVXcT4mqlDDN0fstIljpLBb9yG6sqqUX9ZkGwU
uJA91qChUYjUtIP3u/eo0oRSzhvB0W1xWVWWUPYw8w+T2DHxXE2qwFAH87cjKYm+BBkDX6C02I4Y
1drVKmnIFKb95JyiZVouWemU59tnVaZo1/GaVSDxIiEkBT+250cd2hkWjS4pbQ4gQFebL9rq/D0l
DkW3rsF4mvLiQScHOEh99j4SKXMuW7xSu0f+sF9uWiRl+0g0Jpu41s5j31nRuYsEVuFaebTUXpwi
OpF6AzFFnMS4XgpPBUOpF97XNMzlacyYaGlamuGq3HOpW+bvFzI/SzRGRCBoJQHnej0NpetOmScn
tPWluteHVPhiTNyD1GH3qYjv8quXAXjzVKO2SOD+TGehdNyAqUlNGZ6Wl7SYPhlzI97dPig/KWJv
ToocxNGqIX3cfuApfb8EfCBfHqCmc1U2cxB5gw4GeYlCPTbi+9UYGSHRiQC8ms4POt6QkD5qcSlm
9HhJFPuTpvbmvZoZqEYUozj1SvoXTET9mUmeBuTXqi5ar9UPfT5+XQX0Ck8DmzBGxfBalo5xhvQQ
+2iBxCcNKfZTr4FDibOoBOm/Jne3H3hvf+mikZxJqo+6nUsbzWDUy0pHRWmFHgqRRyFtB9aDE8D4
0dCOMKXyhW03mLAmvTWZAyD1f31scgaAapS4drj0VYnO/uAFDvt4SvDUCOLYqP0OeswFzV37MpF/
hTBPMAaY2uQ1NSf30gyj4SvxuoTWiqGOGMwpWFSYJGNXaD5a+uPzgOnPU8z9yNzE7R68yJ0vrj1O
p2GVYM8pXu6d1WsDIGBq5XuoCV/qNsIfGWcPo0O11q5cn1Vcu5qx3cqsO30xssdqRlvgP7XW9nHa
tk6YFxAoa2XtHkTGvbcyZPxy++Xsha1f92pz+GutSThjDIg6T2/8ti+Mz1Zvaa9NlBlBgyL9HfJy
VuABmgpur7wT/MFzISTnUfLSRJDH5pe4NceVZ3ZOSlgereZpmNFW10TXXW6vshMdQcdxpaNnKmPk
JrUCJTvnNuzmcBQ9to/Cqi+pUT3N1twdhJG35RV2XL+stDl1RWEgdS5iwkgcW4GhlxOWGIC0lRXI
kaNgmduqSvtvNhHuBDmwTFK3ziYKfI6+6TJuHauc70qvVpgZZEd45r1NpBvPeEwOgKxtozBpkrg2
axqFeTugUKMqJXppk/7QK9YRZm53KaKFBNCA5d0aHSdKm8aWJhySzbw5NZ7+EbZvdukqUAq3T8bO
+IOS55el5AH95QBWhRjA7Np2qNiW8+w5SR12UZU/mXCwwtmL6m9KJf7J3Ln37bFJHlKXXG8oW8dv
hNo+DqX9QwD4P8iJ/o+fxfwDnbgd6k4/ll7aFwXfhVGq6p2jYZp5WtxK189ppdq+C/cLWYp0Wl7r
YjVbP7Ka7tGdzLo7NThgXOylAnqGzlHzZ96r81HzdKdkpPsuh5zAg/GS2ooGIXDFyx95RWZiIz2R
hHU1P66e803z1tdEAVWlahQwJsy3JHtnDPNl1JPnSSKehzx9t9TKva2VnyurDxZDfekcJZhWBGhv
v9634YVsj8YdFw9sGMTBrt9ux/ix1ytrDRHUj+5ReRsCFR3Ag0P09m6Tq1ChS59hikQ5yvrlDLmR
ag2Ika2h1SUN1YB4jvLoRRs7O3BUqJ6/+0zcRrSsASHBa3nTwamHKLUgKunhoBtNCJlQQGLtlE+3
V/mZdm/uT1l+wHAnI6LzsHkomkTO2gna466iRCADhml59Kx4PPdpj/IXflRhoXf1Jcb5xK/Xarpg
b9ecyIvFeZmN6axgGXDOiyW7KEKYL96QrU/2ZIN953o9Z/aqffkPdAwNFLyFXXuN6bVaOtMZXIvp
w5g6QjbuQOM4snT70QeTCOKtDN+yNkvs5KYdSo29H0vdVT76OuMpU0203aO5DxRj1O8UvVjfJV4J
6NJLaX4UhXVhsH/Iu397Nvk5NKkksx2m19aHA//deckyzw4TiW3p2gIVIz0276zILPxMrAj+ukoa
FFKfUBX23+1YjhDPRe6T2Y/+1KpD2EJjPThe8r2+ee80U4CSU3dyYV4fZk8B1SNIFsIuiZ5IicqP
dh43H/sRMeNaVf+2U6e+FFB+Q2NFofL2qdvbE6o0xnvodMHU2VzU+jTmmZ1FdkipuJy0dF4xK0qP
/KHffq/w1VACpV9ENooq4/UjDlo0dTS/GbRVuPNa0TA9lYv4ZMLTOGe99/tIJpbDJQ48pkN9toUo
SKrGkLaOHQ5J5Jyj2UhPjY6S9u2t2xnksQyeFSa9aCrPrehX0SWGpkwMmMo8H3xklERAy/3Lqjfe
aeHP36YFyY22tR6MuEJ32n12FeuUDPPn2z/k7e5iMY/MJFJIMNQQdr3e3VbvNDsWkx7Oi/hKsaoH
lgIBOvaECySt7A/O69tcgeXgjPE+afujsHa9XGONOCPbpR6aq6IMPg2kwR9FkTzqdmX+9iDoeq3t
8eRORfUxpxEYqfOTbY9/OTpymv9i/zAcQq2arw/ztusHElWUW60NMnNZ4Ki6g6eejaWuzk7bU5M6
y1FnZG8DLcjXchMB7psypf3l9sKSd5GAYS2cnbr3K/TqXkkjy3NnafP59qPtLUUDT6VBQk+b6cP1
UqVaoCiBthfwhFI9DykQMrV3sV5zovxgqb1TaMvHIohAldyOP9H1hUCOKwSlpmm+GlVdPyDzW59j
YICPUV02B8dQnurrsMldTFMEhookZ24xfoTrJU/SikdbVVqCE229c4r1KxVfX5wjtSlOCqzE0yy8
oy/gbdBkaZ0ZAUxc8o+tDyWA81TvYqGFGN23dxUOJn6Jwc3Bhu6vwveMzBHqe9u2z9orS6O5qYab
r2YG/UCHCe2DI3+zvRPCDJRSENkhyG2bE1IPbY18Ka9NugLA8lpWrDtrTGTMpj14oL0TAiiHm5fC
CcTK5mNGSluDWdZooZp1ws/i2T61yaCfYip/v4dEfFAa7uQfwIM1bNWQ8bKQnJLP/suHJlF666Qg
cy20Pn2nuAgGmWps+TmeDOeCA5T4BnriJ9uL9IvaqOu9qTdN0JZOF0RTXR6c2LfPz8+h9kFGRoq6
bUcnUUeZylBbDekk2eelcgdQfDmmbtBGz9Ctvv/ut3+93OZaKNVKGwlB+B52LhQotUnDifsyhGX8
x+2V3p5U8n0+fKkYQ162DWgdSgpFUbKS1Pu485poOgutbA6sZ96eVEaJ3Dz0W6kgYaZdv023K5HY
rbwVsbmuvCclj8MS+Oc9rbejEfNPhPx1cAGJhn0B+rHAghhBXa/llU0RU22q4TB0kRFM6hx9W0vd
Mk7NhPKPPypdlJ8mEa1kZbiqP2YATeswbqtkeOCvTPG56vREuVOivB4RJlTa98vsGl9HMzOaYK2c
9ZTg2ffSJNNQYqCyggXu7b5FpbZM3e6Drgw/rGysP+EVlml+VA/rl2yN2snv2wFKZDIqOhOKbBLi
NXEn6oBCyxoN/V+FbclboK+zU31SxaTBdzMm85vVDcTgWc5bTr/7+m3qeaAo9A0kc30TQnB1YmZq
j2o4d0V/186pSo2aJF9vr7Ijm0XMlf1MJhY0RbbqBwnJKVQ0NOSjWWHum07JS1muLQJ6qCJkT1a9
KBk8h9LKTliZNVBM3bF/52WDQc81MpanVLGmx3yI+td+zSOYgeCsjgpTGcOuDw7nhpaXHKxg97QF
X6yQnkRbaz0d5RltebtOAuYfLprDk7vOp7kyldW3FN1V75pRYNcZRR6Q3k7Y1kQfZDL7kwcu9JGW
SPTd6tq0kOZYvbiv7cgoLo7XkyNkfWOAbUi7s9U5yIQaTZ1+Z1A8endxarFAgojs6ncGzpFQslyI
mRXYq9KnmCk1HwhC3QRmV0UXo6cLCPNZ11+g+axPqdM5H1RzxoFMbfqyO0UOjmE+amVJGaA2OZw1
HbGSQIssb/azSh1hd41697RktQgy+KowhYu8/N5ZJeaunapoX1MSlOe0wnHlshQL3RsU5vWzi/Z7
BWQEpHoQZegR+13SmvNJuNYwPhle0VFxGQl6KQnjSDrBtOVvH6i3CQRIHBIwUAsgmswttHFS81Sf
y3wJjdkuHyWn9WRMSfHS9gqAlsJLIIN35audz0fCs2/jJSuDz6CDSOHwhmmBWypjYI/RfGup40UH
lnoy3HI8OIs7q1A1GrircPM5qFZcxzCSTFOZMpok/ZBNSMmuWB+Ys/3bAFFMK+S3L9mXJH6bqKxZ
jYMwX7+GcdWnjzYYsSC1C/dfPMuvq2xSh7yBKm607Qq5qBlORbNUoWfA57p9It7eMDwLoA9yBTYM
BYnrHZvcfFJQvmLH8rLxqzY1fDMv1yAmwh0Ujz8tBzeBAiAdWEFipkHdtik6GtEaY7Po4DrMgeZC
MhfiS0tV1T4IRV+JCIponrpZjctHJW9hTSfGhM9MrC6V4meG4trnfjX773WdjE+eaybRnRktzSeP
vncStLUC962GFIiWV+MpvteuA6Z9Vam/9BGc2dPYaNlRF3nni+K0yU6CNF4A73a9f3mOQdRCdzRc
3Nx9WKY+ZozTSWKtqpdB6XbKWSkWOvJJ4vz2HSRRdSwMxookZkvEEuWU4YiT8epiUz2JDHo8LWT1
36wiEYMS7OZSKl4/YAyu10kXdwkphOizWsV0UozoqLx4mydKYgD12v8iU65XadW2gMRoQgFYjOTz
ao39HThFcVchABQUHsJzt4/9DseSDh+DGtnFAC+4TUyn1RbtwCw2LEA+P4peH6tAS9cvsREhvM3H
7c812bC3aNZn2FLeO1zk6zsHrKRvuGP5oS3X7l6t4hErMLwblFFF/i2twDRNenMx24YMvM7+Mns1
+QR9qDwIQW/3S0YfoikdEGAL20my3dXOoDbmHLamNoVTW+ZPyZLaHyNr1jH2HeyDxHoHtCInW3AO
EaZE+cHcxAmSmzFC2WVG88kDwZ2l8UOadNHDrKuf7NnIQkRKIJCgeXih5igCrTKH57Q2Pt1+b3u/
g4GNTLrlpJ6u5vVBaZYos9W5nwCslvWfwLYE5CCmf++qOm7/URSaMoAEpqI8G820vC81p3Xwg3O+
l+ZUHElVvA2e1HZS6400UHIhNynzLFKLo/FTzZuZotE6w5OF0NypWIT+27cBcCFaGtzaElFube4c
J0swjRIsNY5T/G1clOHUAd85qDf2tpfuNf0gcgPJLd9sLz5Ynj3aYgppcP+BqE4UiJFp7bIiGDOL
p7W3HmZnMgNFH++tPvsv7YYjINxOCUupSFFFWUVuDSj6+hXri+WMYkk41jkaShYnCY9FPX4VptH4
9PYqhgCeEc7lUAT9tHQPUYaXQ5XGfVCko3kQKeTBvr60+DV0rJjuMH2hrL7+NXlN62NUrDEsUtv4
UHf1epqGKj5gE+6cJDTeUVOTM0+69ZtrRGtc6BEdqyiN3iDEH3cf+9UeMl9VjO7gid5MXSRlUTbb
pCQppeu2lzNNUMLJpxvobEWD16hXpF9EbSz/2HqakDHH7Vr5NhLKAylrPaCWj/+MXhSDeYb7nFHL
NVVuAtyL18IfYmP63JajpjzgJpi1KCWIkgwWJsv7ylWrDw4KP3+JscLeqcQQNxtVjgzOX/ZRsbS9
iuVj0YMjPMlxB+Dc6zel1qViohuGiQ1gszNVp/t1Rpr5x1Aa2PD1ifteRJb45ip5fG9Wk/Ns1krt
I+PM8ChF5ro2x/axLRx98bNc9XgozbkAvwUhncApvx3ItsdK/ljaoHRogBtJwMD1j23rWrGjeWjC
ySydIFlXh6xlWg+yu+01wSqcJURMaFojH7Ud2kdOKwUCsiYENAZLdKDGEUld+VG6fCsBktx+pjdg
T7kc/V2IZWDwJQru+qFIxtw+kagm5It/WLHdh2tDaqJpSv1gtLO4uKvVgalsjPfmnJgXVcXU1Csy
5dJZzX+zduI21ePu7FXwPLq5cB6LWb33BmU5inM7268zVZaYXnS8mf9f/1IBwC4ZyUbDKrGTF2dp
0idDJN57vbfbe02pGA71RtRiRNFWH6BjLh8yp5JN/wWISmZmtR6sXWW8Xz3zSBV976cRgOmXUV3Q
htkEnHLBDt2qiyaccWmHxWckYV7FR7YOOx8L6Q+rwCugv7RtYDiNiiNMVONDvbTiBXX27hmbqTEY
0tJ6rqPSfkaGNj8n6Ooe1KBv8KCcEpwEcFECbw4YfMu8igod8T2sTkJhFZ8Lu/L82FDRYWlzdfg4
4xD2EnXwX80u+lrnNuLM+TwdvP9tuEVHkp696tJIh1JEh+X69ePhbOmTY4zhuOJCnrZ299C0tK5Q
0jhSF99dSg6qpGKRBF5fL4UEqpL2LjJra+7+3eWLcb9U6Re7qI94EG/2VT6UTTFAcUVFgDTs9UpI
hVdF7RRj2ET4kKoJrjxOnhsf7aWNz02OUsuMat4pmkT7R66W69k0fptLwG+gKJaZmUcqb2yvFjtm
t7XRG8LVBXRhpEXPZdEfBc+dPZWlt2vSfVXxSd7saWatHrzJaIDpWubgKLsooEIaHguK/9PtmLa3
FJwsnJ6BI4Hv2Gxq0oHGcyp7AHoiiGRmLB6qamke5ulIC2/7RcqtAxLKd0GzHDOEzZlcLWOekph5
e+KoZRArjFkG18ovLa7ZvrEa3QfMe/sQkNCRSeYb3zC5NHpSdJq5KhibbR4Svzajnep2CON0GfAM
MzTfqgc49V7c+lqyljRqk7L52CWy+FbXO3sAeDZobf24JF59iXSKWz43KzSMIsfe0Fz/aKIyOyh6
9t4FZS6NVwTyGe7J///rbIMRRpSAJw3VCUSCjUL9XRvX4xmssHXw2rdBGMSExFiTSxAiGONvql5S
+WXAW74Jvb5Wg8UkIRqm6OjC/Kn88WtyyTIWfTH6phLuBi/3+oloeIKPiKs6NMwB0W+wqsu3CGD5
Cm870x6YrzdlkOeWF38tF73VfHrZWYqmpjFFyODaxilp8qVAJc/Iz6pI9LtpirXet5oBJkk9QmH3
i0qMENXosc/AQ3Fd8ZXCKRW4t136pbciqqIMof93VUajmfZ6b4G1ytq0C4Rdun/xb6h/W+bQf6pN
I45P2diNJWNVOHA+p+l/qDuT5jyRdN9/lY7aU5d5iDjdC+DVPA+W7A0hyzIk85RA8unvD1X3udZr
hXRqcRZ30xFulQQkyZPP8B8INIOmf5HOOJJW5E4G2NRetHxnVr1THQSJg3iHXxvy2pkMrHVNfZmM
UDNEc9ppa38w1JUTdbyFs0oOGAYyK0jzSECra8OKz+FytCdMPT7+qPfTIpYdwdTt7N+Ynb+H/yC3
Zzt32oOymZZYt4r2cA5CfJhaQ3ifXGuLRXuvmPSL9j3FOkAqd+8VoxGigGZX7QEQ1z6uAjOJkfEt
gNYwom49LYnR/PzsdH/V/3p7VShqLt6rW4eIvG8viZAtFE+g3YInHDTgocIui7hy+814fFqDS6cr
A8lQcM7B+ib8GIXDXn92vAwv6VXBSxGuSr4hwrPOO+UKddHJonEO7WYcsgPbROE26RO3YDBVru1u
QTNfHbtBL24URN0p1DJY3DvRjYkZ1ng77JIgQyvNoj5fIi23FnyEKP7MmDEtHHuvGlNY0WSM8sCb
U1EgFGHoqM+z/4sQc7Bl3c2+sNRxXyzqWberidmS2xzbm62l0rHC4jK2vNP4qHGSX6eg4VxwYJl8
vHNe56dvFjYgMeMrQYCPI5YM8u0XW3ejXmntUNDv4HXmWs7ctJJyvRJrW1SQSpoiNPXeqvmGimw8
GsfWGumYjdq3tUSW6lhfp+bFkqsA30arNJRVhU6TynLPC5NukjcS6PClbkzdLhjWYdzZRuIahyhe
sU7VZBUzbO7NvmGuVVNdffx4v9XehCE2y2YFYwEA5AW8fbwsk9ZYyF4cjPhhQ06abLnGtqV1V4kK
NA+vSBG0UaFlnBMlrLk+npY2KKN2gTy2a3zboFOdNH+ljP/njYf78K//4t/PTasA3mbj3j//dS6e
+2Zofo7/tf3af/9nb3/pX5fTSz/K/uUf50/t8I8DWf94GkVT7//Omz/Blf59J/HT+PTmH7saoKG6
li+9unmhJh1fL5e+NNt/+T/94T9eXv/KnWpf/vnHcyMRYuKvpdzWH//+0fGPf/5BP+uXd7X9/X//
8OKp4vdumuqpFnTt/vpj//0bL0/DyC8Hf5JxbW+NQOMw/+e9zS+vP9H/3Cjs22iXUnND2/3xjxot
2+yff9g+P6KDyMwOeAL4eEITHNnXH1l/bqRtOn7UBoCEAuOP/zz51V9fw1+vh5X497//QbflCnua
cfjnHwxf3gRBqLncA3C/zSDAIwPcn5hgI1OMK76lUZuka3fqrUJuBut0nY9cTXPXq8noC0UcGNa0
umnFpmBZLijHwVXJ52QekaJsCuNHVhRddTyWCUBtxAZQMEYLqqp2QYohUzyneZbEZa9rNltxcIIn
0GECRZsyNbpLb7Uy40zpy6odjXTOy5zeRZ9md0WZSO28ob0RpCgll01z5hRY60S18IyjCbMS4jPW
6IZ3bM7ZcKN3DY4dWItcW1LgnItakf3AkmttvFToWxyodMa3Ohk6P5aph8ZY2NVGU313IF3KOhwt
HEHOEo/oi5UX8uD6va7wC7jofF21h4zhaqASQg0m1iJJNke+Nzi4W+lZ/dXO6FcfmOU0LUc1ugxB
OOYBjs7KHVtS7e3rjdel69cwxxQUhB6u9gV2LT4j8sqdU+0gTb0G8eJhmNPzcgyC88paqtu2IGaC
9BzmM+bnjRkWYiJ48gji2ziu443C4BPmihgWiIpTbSEFlbv+rpqRxzyA2i2y2Cp99Dp0BCcxoAYw
PZXnNgLGjy1WxqjxgU4UuzLtBcmlpKsVplLaL0KN6kuR+XGagNGNSTtsLpu61+XSN2erW0HX60c3
TaJOGOmPurKLHISBdlOVOujN0h6Gp6RMSngjaRVhi2CfZaO9PihCqwewBSRW2p7Q7WTmO0xdfzrr
wjZjYa7J/Vgn+XHb+uU5lAd57VXmcsBM/w7xQB0Zz7z6nsIhjwOBK/FUWeWz7tRGGnZVzSFWFHlw
6UGsX0KIfhtPypDOqZ4v+bdy6Nk9zDuTJWI01PJY8+L/tOpWdtEEV+9OUnUXYS0c5lNJrbPcqK7g
TNSUzW01NZm+64OpPSRhx+65K6ya1WLnnuNvQ/aUrhkDavwRScFaR5caNiOmU4aOWcwiSodU7dau
zcxQt0cNv0CjGJEekRYhG+nkm2VswDCii9Y8yLFDMbMQxXpvUxZiTo9CMUqC9lSQa3rYxDRCM3Wk
43y5Ivg39Xd1J8QP3xSUd4WVTw+g37Mu5pRTd3JwvTLMyAtwL+q6UTtSYnQqoMR9+iMIsuy+5+Gz
2EwWTNCTZbO/XGbV/uxAlvm4O9IyrLUAn+y0HbTrDliDt8sXNCtCf3BLnYWeyq/zNCEVHuQNr8IE
J3ZajTnd9xr3oB9JY47qbMwKWFaBsNxrBn7pPf1Cu48mML+HGgnqkzOVQRD3w+B/EQz8ISMpkd3o
WB5MOx0W7iWgJXo/U9/X3ytkMnrgFvwMxIK3sOLeNJ/BIrXuRJk3N7305Bja3oAhdB0k2JxM9vCg
kTuMZ14n1dGELJ7GlCgJzkVVOk1UDhB9Y73CrRtz3mLimK1c/dLXWnQ48rEoptBUcytPTAY8EHqk
NvxoZ21+QdZ+LY/rkQnMldN2VRGupF0UAiPx7fuaOGYfDY5Zf0u5BzjyrrTWM23FJihalNYbUUZ1
9uyn1TY3MtqWjqzQvPtxmSoPL6zak2E+NX216yajuDdcTSXxWMnqYQmsyYiA5fiIwKv6yp9LcvIS
W+90t9m/NgcVsOM60oxO4+KJjRJ6ULZ3Hgg3OBrgFEvQrGb2EyunugOv3zaPbpqOw8kIXqWC/bUk
Z3XaoH0GShRQOsiPAWEwlegw1d0C46JhsDo/YsakktB1F//eMrWAzlEJ2eMA74/qIrMKhOQzZzKP
kiU37TA1lvyqaz1LEXzK5DoptaqPbKvurrqxSx9dc2yyiKZ/kEKgXacF6p2dJMdgnE0VOby2MZ6s
QIldZ0JIje0uKZ8qfba8qJ+Je3G3sWKiNvPzkqx1TqBl6K2zxFbaDddQD7Bkn5LG7ZE5cziqbDgA
Xmi0pXbS2k27RHzW67OHDNF9Y8rxZa389RxlPSzehiAtvg35ZIvQaNwmiVhw7t2dN/fwHhL/7RAY
PlNl024xzAuMyQupYtTtLAsnx7tYK0AbKg8P6FzHpj7S+gluP971SQVty6/yuIB98IW3hu6YkzbJ
D3/KiUalsyIN2VsE28jjLu8Zs0FAEr5CgnFZVRWC7MmzQzJg/SZd6SHv/Mrq66jNbXmsZs9sYii0
0w0dmhmx7ARD+RA38fSh1GV66al+JllU5oah8Yfej/SlWS/tYQa16lvpzKFrzOuPMk3nE6YJ9Ocl
0nFLZCxqlJFaq/GafMFsI85c77GrF+ur4YKTiJwRDBHEeR9lfZ+u7IMslXGj6fVClBgE29WbWu9o
NmqZhS0Tgm5T108hRmhuiXVNQGaLC5ylP8FHotAe7M1uxq8r92qjyOOQLjsbzE/KoARDdVtdaQW3
g/6Hj31ak5rDF2ln5vXK/6EdcKrpIlSWMO45uprixJmkybnXT+tOZMLSdkFfJG1YV4PUQxpMLWpX
aa+yGKyG5D+EIPe4+hOi3q1raxdBFTBqmSufXVN17axiD2z9zyktUcRA433V6BDJMQFmNchn/kZS
7jY2/NcUDNRVi8eKtSvndlMuzlbjpFoKOEQ+PDsM3XxH3IKgyBK2PG9kZ5NE9LG51sNpkigXL8Qh
aBlRKIJmKKnKvq/Okl90C23c0G46e+S84C3GbV6P10ZtN+qkKozpMC8Hv4so0zo7bHzlciAnZt6E
fm4y18vSBM1KK1kEmGVomaVUMgB1tY7QUUZto8lSrDw4jVwnTqjBum+KwFgPLaQnnbAetVUeQG/t
YRuoIbN39gpPjaE9V4qKLMcrGThBvR41NT3RyOWjAdmVzc6du7n24OPA+uMEnwVXm2LOtPPgT2Am
arqA2GjQmXK3OTmrEORWI8NknczvUltqgxwj8Z9QLkm/jYs0upOCDofHOV+OFV2bQbspjaYv4szP
3DTMRyXkgVHkth+aVHfXGbzD9GTtKs07RhTWnc761d8+JYXRXsuRkJ8hO2cvmNPgRBA1fo9r36Am
42YGGnGDclTxbfYqZFDNZsgPHdT38gNQleUQibZht5aeU5Bw6PVQM7L0M9LcDZTinJOx+jbITViq
Z6uYanVp4UG47rS8NL3v3oLwxnagIHV5uwbkR00oFrqvZ2k6TNkXEua8PEz0pJ7PTLVawQlUiKa5
Gfp2mA+E1GfjuJv9ZDjIcsNInh3RF9mBs0jfv7NUHXRnjpUo+8ZSiWVGI1LN5ifdwbctO2oMqvHt
xTjUQAYaWtvPf+kOJrmpubjspHHFj89tJOfioPGq51+qrndqmb0u++tlECYAI7sB6Ljc3uAuADs+
aGNXxC2eBzVZRrncGt5I7CTlzK0Qh5b2zG2bPIdzSIqo93MHpFD0d6838r9RE7cv9e3Yv7yMFMX/
H1TCTHF/eSe/VcJR31DTv6mEX3/jr0rYCP6EF8RcC6F/OjVgZ/9TCRvWnxtYA6LhNiCh+weg7j+V
sPunQzOQGSl2byQsGyPgP5Ww+Sf+x1uNjBUWDXoq679RCe/tURDjeHvyh+jvU1L8JokmHbuTshZZ
hN3oFDWuVsd+DeT6l/V4Z4++to3/X5OKOprLUGBBtKEJCOx+r+cIL8qaGtxhN8MReeOag/6FkkbT
EVnq+ptuGcVN1rrNOQY3FHX1WGM9w1heY97pkykCnKc2jxQq5nqIZoULGsAstVOH+f0d5pJldVo4
7kISDkD+IpgnkKxOXdKTauSSNzvLnPw5RMlP+1olhnE7lyL/MhWASg/JELo8zqoxuBWN6+mhnTo6
MmZ1frqpOWlAdAv/0pdWID8ZO77t+b6uyYbQQ39mGz8CZHobHlRS1E7ZGHm0Jit0h+DCW/1bPApT
5xOo1NZa3Vv8NxfaW/yVHoUxY5kadal8gFN1gUh0iKhuGMwWUGLSk2U5Gfvyk+d722dmO22Nn63D
THObOOjvde5SIdCSqDGpGVRVR1MTzLs0L5udTDyUWqeqDU1n/Ky5vYcX+uuqYIVguOD8uCkavV3V
TndtPEiXJFwR3o6aYBK7ovQg7avKvOqKaqjJbmgTz4UJ+r8bm0PsulvsZo3PtFX2+AvcCkQsk6+e
ThYSLsDR397KiAdO6ZYLp6UjqUgnmTnnnBXYCgu0VawQSvtUh2qwgwuf9HKJ7aGszjsUMcRRSkVY
Heij1M/ANpBHMftXDygxJjdUaPJak02gTtreYBo9FaTLoY3GnDq0cwnaoevdsYtGLHhqpkTokWd9
43xZIPrOIVoN7hganed834KMfqBXDEjBigFV2fUIKGB7Oxl1hORfNdCtAO/aNM4QkK6W+rILcJ/+
luk6CgUfx4htF/6yS19Xa+vHWbT9GPjtm1QC9kzXhtl0WLVgfFAH6b6oRFPf24Xa5+NL7Y0X/3oz
yEyBa2J4hwwUgffXk7ka28FNc4EtnGuQ/Qcj2qT+IMczNH7EVT7qY0SvQYsGz9QvtEJrd1XZ9ddO
3iAyPjV1GaFSDbTOypoTpff5rrFyOgdYBf+9wdBfd8o8ji7RpgIEcObtnfpeAdSjQQBP1dp8WOVB
MUXDqom4afX2prTbudl9sjhvx76vlwTRh14/MMKNL269vaTMICaMiqKr4/u6cUrPf0lMDCS+qbZP
6xBwDFyJTs+Q5FGAGchHi8TfCagtT1ZvFfdjaTlpBC5VHXdIUFIlQM11UEuopvtMs1dmCzKAnvLx
be8dZNv2YaLFFAS0vUXc2ZsYr2oa88TmlfJ13HTW4Bah5ZByhh9f5reg5vDHN1kFSOzQFV7Dzy85
nZqawi1Xn/Bi2+pylMu4C5R5y+RwvCrhI4Ztu4yfxO/fMjyejQ8DdTzKOoRc9p0vndSzNBNWV6jr
ynAZj6mVRDvoaN3gsNp+tdEYWsN52DzpPHspp8NBARiOetfK7z5+/neW2aFhDiYAPTEUJvb2o62m
lYQC9PuK3m3ojhacAyGTz/bgu5fBTgQGD5w29tnbPVg56DP5GEaHxTrpx6VbNLuimNEGzCza1KFI
bfvbNC/lcWK2dk6Vs1SEwSp7bptWXDSlX9BLx3smTL3M/ExjiWvvBSpOM2iamxzY5tH39t5UIwsr
Y3yGFEo2xo7UtWPSm/TvX2WTpsbqFBv37TR7exWww1rTBb0WprkxXnnNjHF5a1oPH7/Od771ze2a
r0bnmwFg8PYqnj+6xrqwzoaVVYjBAHPqsG88SjprvViQQDgCBwCyrPKS44+vvL3BvVUk59wwymCV
f0d4mBClnJy+b2gz6/c5C7NChOw37TrH1TXWxgWnQ9fVHj3FIC+c2zS//vgOXtEZ+7cAgx7wGqMl
Jpt7m2xIOwT38FEIq1lYkdBwdOlzGzn7ws1v4LOVG4s5PRykNR2j992f4h8vjwrDXeIVZf4To5zV
uZOqhJN2oCfw8e3tpYdbQOML438txu1Mdve2mcSegMTcTyPN643LwnXldTo0GKKVwTqd+aXRfmaa
995m4DDcAhu5229nzVIvyO5YRkpDgR55h9/cqT1rzfcaEYMIEvgQCxgT52rw1ePHz/pOVAXET7oB
FQui/D5QLEilXjmNtZmldORivcWGbOeJ+bvdi1cp0F07dJ9ZTbxzVTYgyAvwWkTVfW43vIR+KhfJ
QadjYaXPXUorv+qMXW/N8HQcQ0gRLRPGsR8/7Tbh3N/7zJ3BQiDJCABjH2TTL301S7dLI6FW5Ij7
vBmOBnDWxqGLqOZJWjeJs0tp3Wq7kVzspJW5NZ1YldR+MpzSNPpuNp7kOKDoP4WZ5OlRVaS+EaVF
ZWJY76R5G4tArd9FZa3mUSC7gUZcOsGC8Eq7K3fUYut8gISzf+enQBfCYSH9OTJs6ajjwaxQW1iq
FX9I5Oj75hSQ4OAcgBKsjhDRCFTcIclxb/oLAxxTM70LmjoyODQYdhB269yVoTd6E7wjezCwY1sK
lPXVIp1lJ6t5+ETV+9Vwdu87phLGtoKPGcnlfTU1K9BK6eh0HMGyjKdJOs87XLEnuqIwgQ9lWmPK
AGYoFlM5n2mO3ZwGatEvAkA3R6rommNfyfY4z6zgAjCFeTlZzAc++Zrfe+WQQ3AzYM7C3HsvnCsT
AH09ZSlwo9r9kRPTIqV10yeg/XeCKgNyjgsYRLD793NoO+gXxdsn+0JdNJ4qP6tiE2nuLvRp/8Z+
0qgz2sOWG/ujvwBq8v6est1r8rhpCzCfRzONw3Fbh1/yo3EusHpVrgZaXzMeDVMNEQrL6SeKJO8l
8BRU0E5gOhOw9hVzKOMqlMpK+gntJmjDgDg0dIl4KypCBwryahaqqg2OG1gUh0yhxIHfLeLKxN3k
uBWFWYSV6usv6MFPYa6veoRZnZ0CuCqNT2qN34MqX/or9AkCwJY6vV0QFcBwHQtO2Kr2OChqK9vV
rZ4/tM2cXqwqMI5Vmj8so+5+csDuIWe2VwGeGjbZ1iJCs3RfC6TW+yBoskEL67xzjkozdS5rUEjH
UMWdo2DV0tATk/uTlo8VVvRUT3I9ny/6BiCEg3f3Z+Yiv38B3A74WI6yLUd/vd1fdoZC+d7Uq465
gOYAO2tmYErK/AwOtYf4/+upMTUDNMqiA+zY+9BcsH51YsxauLiyiruFJnvXqwWBxQ6Vq8qo16uZ
sv8rg0ra7WA5cma7lYoHoTf2QalbNfgmjLuiHt07PRJNeW16K1LQm3+XkaXG948Pg+0Yfxu8UOV9
LULh2gCN26tb5kJUzTjSJJjn5rvNSdCGpQ65m0l8MX4ShH4/8GzafPpW1gEgBWn4di8yZm00Q7E2
a5L7l3LtSxHlpXXfKd29F2C10VxV7icP+O4+hBdKc3pzyfF+S7Mqmm/9orMPg+zesxO4HzgKWaEJ
5DsqVbFmEFIzQBzUVfivrXYdWoM/ZaDs0cASjtv+Laz9X1tk09WGPApmF+jc22WorWaRMyVVuDSD
fpB2YGRCrZ17mPBi+UzX6L0NadMBgr1PN4igvJdiW5lLhyBg0c1as27kvCgRWvnSkXIAoAmKo8bU
rCKG7xXMR6CGnDpCxyMvo6z0xz7C7mgpY4A14tBz12x5RGcTifrSzcb8MugQTEQ5vapEpBw3M44+
3pzvBC+AUjRjaJPgMbCvIIoIm+EVknv3JmO+nvI8P2KahSttOSG5g/HIuZnIPEod0/4MMPr7UUas
oOHx2jNn4fZaNMiJ9BvNkRaNbw16RHd6/QJIaswjXZuEdj1ioHfW56njvOjWvN4BQ8n7+OPHf6fw
5iY2ZynCJwPOVxTZrzHLKZKlhUjG5K4Wd3OXOzENXUzX5apNj23ZiSEsDJXfd/OwRLmDX9ZR0mb6
JxnOO2vBOH4zhQdpvlnQvd2wQrUo4aVpGmFMtn6V85ijU9eYxjn+OcN6OLcBfIpFdNMxkCVLIFPh
Ge39x2vxTvjmLW7darQEAWTufTRKwxMKydqUbrXdhWwHwPgq/awEeScagg1kuVFKII3Yj1AQl9Xo
N8SK2QvSNnQ6kAIklV4VwoD6TNL7nUcC/keiQh6Bitq+ZXHeTPB7SnKV3qKREYrREFSjAvDM3146
2pqsGfBTzuNg7/UVHl5TRrp9RXXSHWe1nHaFXorPhJbe2SWbMwc8SmgoBpXY212Cz+qkGJUT1gJX
hH27zl8yOQ3WsRCbdUNlIuHvFeYmi2eU8ZoaOXraWvrDnKUEWzSWT740aKBBCP1ZibRDfcQV2Pi6
Au2WqTFF1ChPL2///uLQ4ADcu7Htf6N90Ut0fGVNGq71vrETY4Caut7anwSy34vpDTZKg5D3Dbfs
N93WqqPPkXIVtIixoSJ6HgoU++5B0Xhn5KzDJ93IPaHY1zMGVScsDGGnezbssrcvg2G+NpD4aiE5
fx22S6c9mCZDAGsd5GHagwERVbKcMfwrorQspngsljVHT8cy4w36eCw3I2un8Ksjd/DTg87vAZBR
Dx83mnVmB6DEzvJx6D9JrN/7JDaiNftn40ztSxAzY1+M1ku0sKEwogTtkQpXutr9/XfOSJTzhPkQ
xiJbnvJLWM3GXpNOSR3brINz0q9OFnrofn9ylfdiiQP71uGc34TH9k6QNS1QNEemKERjB3Dd4oKT
aQMrj0EuGSL6+JHeuxi8RbitDDqB4m8L+8sjLaujV32ptLDNquxMzKI/bgaaR3aTBp8k9u+9Iz7x
jXpPa4jj6e2lBqvAI75ja62OP4Kn7YdjkB72J92xd3LFDaJt0HGmPcdI5u1Vigytn2khmkzCGyPS
+v4Ashdz4uFmGWpIN+IzceXfn4uJDJ8LDCTCsu7s7QpnEH1rSWq6lOI1LOylvXRGbflkh//+oqDO
QWpHIOW1QN2i6C8vyjAAn6qBc2ySYAB1zUuysFoNb4dJa3r48aZ474kCZpFEfeIAZc/ba8ncgMIJ
tyCiUtPjztc6rIKH9ZPY9k6GScsOxRCI5mx2c19DCfcahc5HnUbJNGjPfeku8CorMD1uNx/JHMje
kJf9DdrZ+cVcZd2pkyt5RH/ZZtjdpSHis11s9PK5mOvgdoEmAEx6zb8MOhDRT87Cd5YfChBjeOhO
20Rj76OEdQ8FM2BbDWNGB11rGKV44xwwgE3Mrx8v/+9bmM4ArHsbgT0K4P0YbDsJ/Q8wj9Gge9gz
18z3lOZWUQ3zezv6+vRW+PP4qcPQO6/9zXX3njEYE7k0DRtZS90E0Jb1lLfIVXMrK+jV3MdWSL+f
hsXB2UKN7mUwFU9QbsA3Ka1oDhJsqcIVuPXjx8vBOcd+e1trsiDbLIlqZLMt3NuPFQSqXgWrABWa
de31oNCOvdfbtSxP8FB28tu1nswyMtPU+OkPfI9RLxI3j9Fgzdtrp0WePep7Tb+o3bZ0DvJMdtQC
VurfCnAv9hEvvvTwCU7NL7nTg0VC7LlnPj2lrkZeHDi7oM0bFTX6apghaUmGC0Sb5Ojq+0VGAj0A
QjyZgnV1YuZXyHwghIEmn7MCXY3HpbAoBGZXfxmcxrmRATUUfs+zvKYhlQMbSfv6eWoMMZyO0mkF
mUxrFyHSwwumBKmv4PXNbO8zUNMVft/zNq4dm82tAAyIerDcvMzAQRoemPVkbYC36mZ7Sp+wUxFk
F7AxxVrMz1Cy+ZJ9oCU9vxg4ZyBZRhe2wajImbS5vAaXMr/0egmSZFjGTp05QpfDDtdRkOMK3Rq5
0+Umiac3g3pwSBZuko2IMS+e1R1amT2mBKXGbqNxAPobz/oUXM+455U7sJWNBXGAjN/wZ88BNEnh
HOooVVsxylLWV6+r7R8DHmpmvAC7PkmTqUF8z5mmwxpFihgMXeuF9AN7Uo/BK2B5DeP63FmyfXBH
NxQ5LnJYnEGUk8NC2WeSsYb9bA1BZFSWVx04NSJzoZn3ow2coIfzAcDOv5lRudPDfsna+RCcnz1F
msgy6zDrRXlTzfnyOADNeFxUdY0xSn7cC7eH3JdU/Us3mMZzMXXNQxJo69UKjr2IFMzPH/68LBbc
Bi/vLlpGCFVcm/qEQqM2NQitWJSJUWViBENxlI53xiRBIpbeYHypyz7l3K899o6Xt/hxojHcGuej
mIvTxJ0csD2q94FrGgKH9KJCncc1Eu1J711FOQBs9mFEaOo5b/sNvO6n2a1VV8oAQTr0a6QjFOhG
IBa9b6r2vT7Wgma9gqJwmODJWETz6K71Theieuy6UlhxkeT1hLx5OoLmpWRzw8lxk1sFj8UMyyk1
zmbXbYBJL/p4MSlRfofxMV+Utjd+L3rV5MceGovHqJaZ4VovLvvTMIZbgH2ZEXa9AE9N71UR0K3F
OFVN03s7x5VmGbYoAWcHLsQed5cFep7vXPAfTVQniQZMMJCIrNij0LN47trkyYaRlIVOMEoVpWvC
XIb9V4UZEgGHiwZcMwy81bl1kLmE4lN7PZ1Tby7T2F78vjzMZT79qIc8/9Z1gwH9p9VlHzVGTcuD
plb7pazyuonLDvoLaie68116hZZGbS16GbUIfK0Rduq2e7gUg1uF7RzU+EnC+axOhd6hFtKBu62O
tMkptu9QWQ9FP+B9WRnKOlXIZwFvgpH0s0Dm6s7AuN0LpenMMsJOez6xGO168WpmM1ZvcyVecBtG
hsTTteTRBfOPKjqofsBRSfBNb+rp0W78khCx0twO6WTNHiBjrYOQupmnRnogq0tYpA0aRJk53qFD
sj7KrSUhe9fAOs3GDzJSo1lmcQZx6YvezZAxJ0zUL1fDUdhiro751Zuy5EoQtWWUDULe0A5Yr4NN
1ZOdZ1MViQ5d4EMwCZzYCGni+N75NpxNgUdiF2ZGHVzWQ1M+j4ORTfGcQ5N1wMC7cSq0GRS4cL53
Uzlc6nPTAzi3J/373MnSY9vOhU4XvNPzaOCkivxeFD9l7+gPKtfNjFRsSK/Bb+F2pQHzcLFsmh2W
uPX1NWya1bVjkxnMzexj1A4wflryKBeDd7K0K8Btu7PleQkW3I0de+rm00STFXSTXJR3SPV0/iEd
LfvOMHHpDN2uyCG+dNl3SjYa5kli+08mLfsHhADGW9uclvVoUylpaRHQxgzBUI0PENGS1/BTbRYK
3UXvuTC+0kxHw8+3tOQn8tDqYQQfUdy61lo+ErwD/0y3KZXDsm2b59FNiuwIZksH8HBWpUIItrz3
S0wQDxI+0+XKTTeGkQLTZl4aU10PB5o565ChdKsCVm2lmYryhYlHCHykOrPGpD/r2Mtnc7rgfYPQ
6eoTamxR88nIWj/WqrysoyxxPV5uI80ner8oHlb5nJ4mfTFUJxJcOieR5rpxHgjjYix7zqoRBynj
yFRuQqiwkuKSATUu9eCHQIEFXWOPYUYfErRvTeiMpcDhRWqFcMOx06E5F5oy8WXCxiILF6ZFt1XX
JTcMPhOLhy5gU2f+aGzK61Z2j2Bqbx4mg3nYo2kVljzmSTrzrUHfYYBJSNusTXzRmszJNc2IG3af
Okr9VbsYXBhWUYrI0vcug1DNz8zu0mi5/Z0hs+zIQQIpC312DLj9xejGcM36dT7U86y7KWrDFweE
AUEG4eE1GFadNZWo3HvJc0qA/bJSuP+wNa/QjxpEOBkxurN5NbomLta2LRtzx7HUuZjrwSiI6qAE
RjeMyPJHlGurf1jNtv9oetvTaC4HR8iMwrvC4p65K0KkJf933UFaQxNBP+vbpdHiVteay1TZgYjE
4oz6oQl/JD2SxhQ8TqYvxXHe9cs5+g1+H9ZZ2QQXiL1WcWWOVRBXrwghVFnty2VuYJdWQQsiLwX1
1kQmMhZuWBSrxEUXkYYqTIMRmf3O1gRckYwG5y4d/FKeJcILfji9N3+lY2mXTK0S7zbw13wKyz4v
7dDquuqJPBAobTUHAzt6snWUjJzZelJLyVmZkedpUYqYEcRI8k0DdqZPqEVtzWzpcebmhTvI4FLL
x/GmTbLswl279DLLDE+d1AOfK55d+CpUkEVRHuzhqS5TbkPsnEAuRrnaZCNajOrD1inM/P+ydybL
dSPZlv2XGhdU6JspLnBb9q3ICYwSJfQ94A7g62tBocwnUlHii9krs7QcRdIoXOIC7sfP2XvtIFIl
m4SqpVjJmnaa1Q2lSX8dg6V7yls1Z5WCJG8G+Wg7F0UP59YzR8nkOlGDsWm971lvKy/QauczFWK4
hdqxNdKNxqYZ+WoVV1s9pUjaGsas7S24TUOY6Apqlk5P9a0zeUV7Y/fqlAUWYMX4hvcjwWxBLHC9
qS1WIj+PFfdJQrMvjk2WVcUJgL4QvpuOc3ZyyqRDmFKoRRf0GBjyQw56+HysSlIyG6cdLZxmtMx8
HTlBd26NbdSyvwG7CFur8ABWj2017HRlHt2do1dpc5zcLNfpA+IPwImm4pHyRGeichrnwfeUcbov
OiW7rVPdm8KO2QGgrF4xcSTHVXev1kZODQSWUqNQyUuWoQGHVjhZWT4Ho/DyRyRQpu5HXq0+WKUT
31n1VOpH/G7JsZ4cbQmsvCmBrHozpTWPylXn5EmHztTN9jCVZXbE7SPPK9pkjKQmZAM+Eg0YLHIR
6eCLySnGsIdFs2rOWg+JTLpgAc5dSjTDm3iuZ0txzvJJ1coQWnjpnBW1QUIcxdRIvZIoXrwm7Xo3
WulId1tTF78KMZAitkxFXGy6AufgXh8tlMtV7SbfhZNFfDaqk/OimtULK9KX9eKIFgJ8VvpXtsvp
gZfJwsmGKPy6NqRFb6QprxpiB6NDo0fdk9p41SVq7DwKsc61O/Kc8sZ39JJZZN9omO5iqvmwG2Mm
5vT++zPWkkFsrEadS7wxoxKHixppXdgMU7N37DrrA1NSBfjqbEH6LfrZ6bedTWJGUCNCs3jDxpwl
KY/BgGdEA40hPKtp09GFswHhjwXLvimT5QFhfHthoVU39sky4zXDQ5aX17lM8ibEsxiJINZEC3RQ
a0vichLDnPcWbpbW/9/x0uVGPCLfqS2qKZ+qkHjzQeC3ZbrS6x90OP9mrEdLg7SO1T6AjsV5167J
i8KbhS7ZA2arQXc8vI6JydluTlBGuVrEfXAtGs5S/dJ3Y3dMVEGUXzNF33BLJv+8q0NoGEY4Boyr
BvRdt2pGylV1ZRczwNTxAip5/83Jq2iTVmacfNDC+L2XzCmadEVUYwih6GO+7ergGqKcNgb+cI5i
mJ49QnH7rP9OVjKGRrXUX/58bv8bnZplY56AdruiNukqv72g0aJXaEzaSKbNSJiTXsVGqSze4LvF
9BolpbyzrYolUCvb+1xxm8t29sxwtHSBmXvJSooMr2n9QpmmXb44DLL//An/rtECpmlt5yI90d4L
cNBkqjUAWETKMZ9yEgkHUm/Kms0iXOVqaNBXjFX9UQj2+p2+62bQVUC4pcJto+n6rpPnxOyOvFFc
1ajHkzJp0vVz4ANBtuYT9A5mt9SFawKRYco/6Ln9fm0e/lWYiu0K9uv7Hqwee1HuVlwbC/J8rHOS
M3tR9k+9Xr1QBkdXU0lzoIf++kGf+fdbDYcLLQfzMQbYTAXfPgtTihu9lhaFjCLHI+ed8mioURsu
ND2xnM/FZwbf2Qfv+u9PPFpX1DaMYVGiYtZ8e1GM2h5JL2g1ISEZR2wrnAwWip/aSpMzflDs/vw8
/c0Tz8ICu5rRM6oIuizvLqim49Q2aB97HH3besiKMDZBKiwTNSZ7mh1pgTOZ7JQMY+lR5srIloJ2
M7nx1LYi925Uj9o0MtsDD5NsJF69j6Z6f3NT1mgBIFkQ5BHprp3OXxrJMhPYVfUppggBJiFzGuRq
fZZkxlZttdcPbsjamXv7rCO4NtcnHV0LsuC15fjrxRQVTFHloHcC+3FmTUzGNz2ucI60iYVJ10gc
CxOjZ8aP4zIpMT0k1ct91XUrN/zgs6zf9tvPwhdDj96jg4jh1Xv3WZDTWXa8qkj0aB7KY60vtrvp
ktS8LbVO3ihtqz1PkViKoGL3MYPZ0KmvMFa4r4qievUHi8+70Mh11OaueVo6jCCCtxBVvr03qQGn
4IdfQWSdHrYFDArcoC7pfLl7XSY1ve0yaXZk17p+1oLPKEYSBNsxEvsuywRpIEMWjk3/EdH79wdk
/VxMntA9YWd5r63udCAF88ADkhVlEUwLKga45ZigYlfZFwvZGH/+Yn5fk5CyMm7ALoKslZnq2/sw
QPxueR4ZmFdE5c5MqRhpD31OEbGeDOKZIjvL6TISxqDLDy6+/uPvHgrEPTgCeCLANL23KLDw1H3l
LWhp25pIZg5p5CR1H3lT/uaW8uTxKuCIwR75m5jOtrNFW9WFibmYdznS6atOXzSYbbDPMVvNH9lv
fh9XsLEwB+NFQZnM3vv2nua0JxTFYmcb2y6+hDrsBhUB6htzkH3w56/vby4FXxXg/BrHzeT13cou
Sr3TwJzE6H4gXC1Dn4UTAhl/aaPpo/V1/bfefVtYR0Fzsu4x3/ux/v6ynMQOJjMBsmUzTUl5sseq
eUzMsmgYKVbueSLiSfqRIvuz0lPUvVz077pI6wAdpbppBvrGo1PXR7NDR9mOyhLSqYm29mg2WDFy
Rx4LpK4ffOa/vT26AWKT/RZTxPr0//KRhTch94x5m+hZZd8YHImTVkttm6rLcvjzN/H7isJMmu+a
yN91aaGgfHctzHF54VbJhhm1Wl52Y967gSP74Rty8aJDt4VyV8+BTR+zyYwZJoGpFi+tnuRD2C1d
W25gUCSMBJhc6NdN4sXeBwXIDxzum68QtQT8T49jPD4RBLdvP6MxqORhqgths0wF58c4nWLCz7Ft
eJuCrvUUwIeZix1ps4ncDZPuzfeoiHpUwTmMhQme+7RBCwGtAHGMuW2bFuyt00Bkpqqs0YszAFIu
YnIIuq3I20H6Lcnwuq9jRGr8acR2fyyhdJ6PZdrn4VBAKehjNZkOyhipjB4UuHgXPRkK+gcvyo/N
7t2fjiloHX1zBwBVvlvwo6jk1FpHKxVkRP2ktAqJNaqbP9OCMOoAylSZhfQNnTzIZ7Notuyssg4Q
As7nGHqm+axNa+g5tbSd2350MuO5YMxwa6TZ/NVxMpqGmQdgc2MPfPU+Rdj4nJW1TqdBmHMBAIig
AYaKafJPtTD0LTlZkCOJBYJIy3eT/TaOipyyEziKynnP6ywoDt38EWr49+oK6QDHJAPYsksxuXrL
f32VuFME2kVQLbIxas6ycvSmXV/BrAiK0ux26eIqy/3cReD20rQq952b9eMmHZs6EA2DzU1SWbBB
42nAgk3DI9JD4U7Z8oGg6bctZTW7oYllXKl74LDWn//yxtu0uLWJad6GAc60i0e4LSrnvA/Kmb+7
iscySGAUNQ3yrLdXoTViZbys9JISJ6YXjm5gI5YsbT54ateb+vahRRxCcjHWMc7K3Pm311H4//W+
tNONJCwmsFKbPDEaJuFcDlW9W3P4TqLTDEg7k9kfOyvNre2fl7Xf6gOcAdxPvNhooIAUv3u6pFoJ
o134BDDQlG1vqrXv4DA7Y0hLaEhpDFNokp6w0xkPXv350r/t21zaW5OJuCoG5/eugImJO8QXYn1j
2S4b0GP9edoSTcKio11PEZjKP1/vb77U9TC6Mqf5Y3HPvr3ZEW85Clp6LkOTq4epMF9nzPUffKM/
BHVvv9LVrc2BaPVkrnX5u6twIB6KWQCHtUvrMXc7bOUku9Hg76gakjCDyQI1Xkkw2DD/rUS4YBmd
GwRhkhYTOozaEJd1CiBHMbUCZhdzxJMzmvW4Z8BQPBqOPX2JlGRkHYCaqgW9LpcbZGz6ReE4g7PV
ZeqM/gQ+Bh4gn/R5ajRPCUeIXaQo8E4RxU06Lqg6tS85IVlOPV7WpJB3foEqklF/pSi3KVLA6Jtb
GK3YY5SxAfPJyfBCxrER7l2EwUWQK2gDgsEshyWk/1xC/wM4Y27Z6CdOYexUj3qEqTromka/Npkp
1Xc1XaD5NOk5bORiEkMLlRU3NzPtqdD8qhnKys9F3H9eUGVpQRKvqKosSWrBHaV9vxvyxaOigIh+
SRq3A/xqhngW9Lws1zF6K8PHs9189XC8RPtEx/3y1DBxPlhEuiLlTJLlZ3rmfxgn/0tbc5T+z79I
Ir8xTo7fuv7b/Cvs88cv/IU4UfRPaxgJezK1BjHj9L7/xTjhRz/eDRQYvA4rEOG/GCcetE/thwMf
Ef5b2qf3CZmmubJfUXjoVMX/hHHyQ+n3Xy8qJQLCTy6BVA5/Iaq5d2t8Fo05U1ITEcO6PNE7IxaS
bljdhLPJ1MAvgLY/1QuvHUvXAnd50FDWkc3FyELK6bXPZfs0dRnt8UTJ7yI5lqSKIN35HEk3foim
rgMp7ZXdE8eFFxOI1dcf9/o/jx2PHYX+Hx67lwpw7vztDZj2x+/8fPKcT6uNA20+pFk6Ru5KP/qL
M6t4n6jd1xMxR2+kv/ZqPPmJ13E0ni9aS+AqOSuzKbF0/8TrOOoniiOe47+eyH+9EFd/PU9/gsy+
2x84QCDKo1e3OkxWBeD7vm1qYtRgI1jAXC8VquN6jgmb0cxtbzv5Pikix/VjzlUi7JRuvGhja0xP
mNGC0hcsacVeUdJ09uOIbiCzWwu9UDJIlEuKCdLSdxwvfUTFYhebOnXkc6ElqbNNhoj4+ClT6bmg
9CkYBOjYazn048cc60X1G70xrmw1nb5rpxYW3qQVvW+gqvBGBP67heqh9SuzqV6yBUYuOpdsvB2Y
sQzOzBYO+Uy9l6YVlzuReuVJKurS0YBS5m2/tGi2FAjYRlh2fXKUtpV9Zc86sD/05SajPXFsJhPS
0Gw344PNslCy7rftrk/ltIVwpRW7yhvuvAoy5XbsyXercu/Qj7Z2ZappDhXc0pLdkijaC+dlZBHl
6MLjbnv9ZWqygQwZ0exriUXBGspy/5/XcJhXcjNL9p9ew/OXbkirtB2/vdkB1l/6+R7avDaw1/gf
PYkfpfS/30Nb+0TPmXQM5hce45IVgPXzPdTMTwyQaN3T54V1tQa1/nwN+QkRV/yIJg+nFYy9/2QH
+FHw/bIDEJZBbc9eglKGYp996m2pVvSjWmd1UgVJ1eIFZN+J9hn6iNG353m5K0ViHowxd4i4McAC
xaN8tJfe/FbaSfTSKM4edJ+oAr3J0EGZCAAfNUPZVV1TX4l8Um7NoXfPlqzz7tI1WtiRoOlGHVnr
lDfVczv26l0t0/Fb31jX8I5bGxSjKoKpEu0pE3py2ZdWdEyAwW5sZFuY48ACXbgdig6nROzPdN3V
Xu1ytD6zcnVXszBAkC5Tfxs3Ojne01Aiol9SY7jNFFBepGUU3+em9yC1zBoSVwZh6oOmt8Yr8yCH
VFfPyq67qRyJummGgsG1aaJBKAyDc/EqPigIpa23hujdA5CqOUQFtny27QijPP2B87pVxXNUtg6h
lhK9quolznacnXhmBtMnh9rL9VfCDOJdm8OQHdWrJpLavY124NVIl+HBUOoc/H6sqnsG4h6SjKbT
g6JxkEZNWXtA0QlfF66KyRw6KQpEd7QmEigRf+2tb0juv7LA354V1hwVdob1qV2b67+3s6t80UwI
B1XAEuUFiGXUgzorPw8L/2gHv/wT9u4NQv7/X2g87vY/LSRn6ZCM77HxP37nr3VEtz+B1iG02UHM
vpruqA7+jY3n7Mzxm5IRAythSf9eRSwbwh7bvIPRWuccvY6qfy4jlvEJwAK0FguP149/7h9s6O/q
SDqma8wkFa7GOJaP8L4HaRLWhlSNTBCWD3Irmkoza9Qnpv6iIOrMg7oUM7l1ibjrpum5oEO3UZfU
ybdLuhRaONNi6IOcjekk+qxswgVRBML0Ghh6iCplWFNMWuFdVTECmtM0acocdL09Pfxyy38WKr8+
8Ybz9pnHhI4x+kfQFidI2gHvz8duzyhlgcAb2HJJvP0St8m4cxe66sdWdtQZ9D/T11TvPKQvavst
Rcpjb2JcjjArmpQgXtDpxsr6XtokEHoT3w9ll17Z2O8NgtXHgmOfhtWG8cdwo8YD0lSQI3Z6QIfn
5tvWwI22UVy3iPcKh9x234PJbn2pqqtyQcYM7WcGCZ+jUapHWQooIG4vszXSMkPj5cGzfzDndGL5
6RHlEFfXdpgr6qH42iD6F6GMHWyzSTFHoIqZTkP3TQfkptnEwNFfYjuzQsYkZYF+UpDVWyoGKkrB
WIXmPgo5jqAk+VzB+QEP7DVk1oGNY+K37eNItn6+Bv5OzuBe226RxmCGDCmgTqQeYrW6Z0UeSkQX
e9sjNmk7urI7q8Z2do+WVUXNTuv1RUcWUjSvbuq0x3bxrFPWueUmR3vUHRBrd08Z2YUmauzY4CYx
Vet8F5Wns/EMb9m36FOerEUOVyIZjHFbTHoqgtJ1xYW7OBz16TdIwObKotihVjjg2RsMZ9SOc7zm
EUdadkk2pUE4jlctr9HQdQPxNtL43uad1/NHFPJOK0ahkKqR6N9ifbVikgSehhBIsgsN+7F+WU+V
ftZKW6IDL2reAMknLo24Y0zgwHn2LYKRmNMg87xhHj8guu+Bhm0x/SFELVMkDMCVnQQTgdCNAMiz
dUZMggYYPKrdOnDLsYy3WmdaD1Wtu19TCf93YytJQvOyr3KNWRfP50Yj7pFPF3tN4du5NrV8e8kc
h+iGp8uFDjiBJ5WakcbM1NY8UxQMzzvyFohXbLts+S6biafZi8Cyb1R6y/2WJ1FdFVcjok1TyORF
NmXihByBvSeiDWx+ZjL59iuR11EYQ6uJ0dxa5q0+iB1nZbvywTHreuCQQzKiqirsxV/UhMxsdY5a
hc7qXBx4/sBYyy63doo5YgUsUgXxYrFE8hGTZyfDrnTHK6/V+pqQg2F4jDLNvdEMQnDuDL3PPgNU
dJjzuZN8NpH3ThxQlWbym6oD24QoxE4OszKpkDEhOn9X2lH7OirJgDQjqeY92HPX3cWLW3yvrHk4
L528vrN1QWwu41FeB5IiqQSm+KRGnQQ9H9tHqzSzZRe7lCaV6z4NFF39fknm6G6G3X+XJwpPn6yb
4WvRqCA4PHjZC++3gvyH+snGEqE2URc6TqV9IdNKaDulb93P3jiKYZ8kk4cxvmlKFNieoC9Lt8cJ
GWMKNMpRUjsbzYpQHY00hIwwFxoRPHPXGCjK+nZikdIU5zvBKQjlBfc7AHpcp9tRcQYthMPouoHa
dfVM4JNZo75VdaDXfd32jr94cR+FmNr7L7qV948WskIYMoUaHWNRtfmuVB18H6NhDjTCGUZBR2Sv
uhuUnJcZ7ek4BtVCFMIGZTmyel0685c80usqjCamBhSmMZI0jWmJxvVyGIKEYcA0lhBKhdmZpHwq
PDQMMLrhMWdp9Ta5nq5yXgxFsOytxCFvPBXSOKkOGSN9OnnHmP+OEPxGq0Jacgiz4b8Z/gRgwPIb
7HQ3iTdkYqONTIg2Wu9W1ckj1QPJuDWgn0a6R003pVFkbWrDGMk3AaSa+LatpdpVHBEwt03KFPkt
LNqy3tp5g40JR4jpIB7UynTrWUN8kXZLO+yJ3iDAb3Sk4zI6zDmCel0hX3S9S+6w8Zt4r5hwvOoj
Ir5QFYSGnNks6OWrTXoXY4Vat2GlRwNBEUgvMK10urccOQYXCR42m65jo1fzKZa6WwZAeqaX3M2x
wU9DMyKUluZXkmB0qK8u/ZuZTBaG4Sm6T3/0Bv3WS+3hJNtivk9INyl4yPvqmoQf99JJcv2aEIj+
e+fW+hcpqqnbklRoGWA5xnzYRH1PkERPUevxhhm8/kNEMGdYsHCTUUBM3iVlNVsF2pzK9G2eLj9f
5UlnbjP0L3O65E5YjV4PbNyYoY3RJh3mTTo4w31qOpnnT/2CSLkXDKn2EU0DSNscGNqtC9jwGRJJ
hjwZUFTmM2RMJ2JvrfxrQod3CoDiEsvbMrPLArctzLs0QmLoF+Ug3CMWDuwbJu/HFcTXSQUDpYBG
JIkaKrmiDyM09cYClxPziDHjZMi5KdYQGbwpppWf6V3tXcluGO6mUgV3Vw0yupo7emO4TJJC32jg
+H9KTP5RsfzfTFf6U0m9Xu/fsUz/MzKVfijF/t/trltORC/5O5T0Ogb8WR3rn5AeMm9YhWfmyoL4
V3WsrXUzjVLsHyaLDlqhf1fHpkdyEgm4a0I5ohDT4pd+Vsem84kpMjmSq8iK3+FY/A/KY37xfV0J
OQphBg/G2vgiKXv9+S8ju76f864oGrGJOgq8p3W5Rgbv4dcKFaEt+aahaUNyDJVgyvTWKl7dLIr9
ZUTOJcZ6L9N87jazF2k9OBjd3WE+yp5nkVaHSOrtUy2HEeO85n2OKWYeyqznTVKXO6shRLC0ZiLI
p6a8o7S1dhLJANJAJ/+GAjg7CTNPPktHLDfkQAe0ieIz0i2UvdrmE1YHUX3VKSgDWU3ioRG95but
pVxHzaCcNRkwCp/Mo3ZrObLc6+qcbObW7o7mUH3p1AfB35DHzwVH4DQzv8qsuvLyq8R8aJhVX8OY
akPLKMVhYcuwR2m+NrFR3pqs35dSHVNSM0iJuXAazfoSo6m9QV2xXBOwbn9G5pxXAQPScofmkA07
kzY69Ng+eMIeIDYxv0fEMBwbw4XV60m/mhRadmPm7qMa82PbFPa2i/F9eWPd7iXSwc+e0M0LKB7a
RjRBX05yJ5B1bhEmk6uju8tFtWT3o9OAz1bauBAhdtHpzCDl4VTSzNvCzRiCEWHt2Wj10S6iAWn3
1lctt8ZgkNp0VTnWdC6MsjqLcl3bRCbi9dpMr1yj0YLBUKctFUB2LXPvQU+jZDN1qnsay54/oRip
4OK+P9ZRNwWN1h/tsmzYs81Xzlj2Ie0sRPl2dadYinXuJU1HU3OYdqgEKrIScC9ZRhY/ygVzAt3H
btPavX2fpdZTq8bWlTJwHlBaxzircZnvopQISgnRBt5w1Zs7hNRfI2LGfWjRxp4tWDnq5FuFRmfU
L2P5gMh1xs2ddde2MurnktPBRnjD98bTsf4XzahdlnC9g8quh/OJzxVScfWBXS3qaZksgV3KHIob
d0XSTUKUeyePq51Y4G/g2+P7GKbhQZOOfJgEN07ks/po9Ms9ozqx7vnxSZAOdGzYfre6pciAuI1N
0xDAWba6unFlu57JOnYWfdLlMSI3a2tjJ31uEDLt+gSwJnRf9XxJ2ik0hnTZibrVQxMv0WVWu+05
57xsoNeclVWgZNMTrSQE5pwDLuvKwWoi6BYHYpgfVX4FOSZe3wOT49LvDdXcowd09gWpWBvRWs5l
5xGIuFm1Gg+VuRCC0ZGHUbnlHHL6SdAP6M6RkFF7ozQkNuJfjO5LuKe4mvr5pAu93eaK130dMND5
Q4NjAQ2Wdm/GRneIolTVfKgF1bErGu2gEXC4Rd32JJ1B9eHHZxuIzWpYxNnN5JHG46u4CF95el68
TMn9HiXpMZF1HayoKYJpqn6jSjpgfbNUu4T0EPQddbydFvt5cZPVrzsrXkiBxclKz5JtiQr/hK3C
O7ARs6s6bYkoe7FxO5oOK1CuQDxOlv6ykk13W6apOKpOjRK7zkkiTYU4WZpZniLdzDj2at6dncn2
xMkJyC9nUG4TLi2OaboCCQTWg143+r6So/mSVFSYtVGtEuu42xRa32ytpGhPLnzYWyXV9TAuzDNQ
HudQGtMnpAg3fZ0/KcyZw6bO9QvHVJqzJImTA8Hzt8u8zGFj25cJ/kyS3brKL3ilKV8nykgpxqDA
gwCKxx2Cbga+qyiSBJua/KG4lvkZVDdCc2LT+WLm83w/9VOq+qXp3JLoli9+p+Jmo7gMs1GiIWIj
OutKz+SdGGKGyzOrb93A+J1t9Yo59JdU35NO1Yezo2+V0XyOlb1tl0lgr7WhsXZom/aLie+JiKdE
ns3JyCgFp03mV0qq3OjMjC8Nd8Ye2BiHXMEE6XhoaUQ3opyPh4AYuSZMOvwJopHdocOSRQ9BPirE
FIWqWgJew24Coczy4ZFtujijcDIRATmk4eq5OMWaXh1Gm3brOFTANZf+1nTTS8DMAHIsoYcAOsqL
MVfElRzT+FGNhiYcdeW5b5fBn2LLvUKfZGAQqcJURJ8ryzm0uiQQbda9ozS9PSLso2rpw62zZFst
ycedIp2DM7TbIVbUk4MtbBvN8dyEamynQUynZAte6MjM/jsc8itS1/IQCULEbCd+UQEphYomtYss
bQmes9OWrB6q1q5zl6/0RKgae95TMvEY5Cd0UWzqPiVXhwSFL/6UEnGB1RKKhtzvKWlEjEyk1O+U
CueSWuDNHib5jWEXYb6OluwFQu39oivWU2qn7llPpk+orB5HfKAn0cRuWEcCM9HIWjURKXOs2coP
meu023jJWwrm8Xyau/lI45saQbvmJdtqdiLzjZ7mkGKWCw1v0+VY5L5nQysOa10Yh3kBM+5Tcfdb
V7jFbiIoVN3aDdbotKiT756IxD24mGZfmFLuyF5UL2pZPDMKNnaxGjsHu5fGwU6672u7mWg5glVA
KdXubd5E5qZCH7/p2zQ+KW6v7PrB6U2kcwg8IiWybtrFMi9ib2yuEK46Pr28eTfTibqxhlzdydKz
j+MyROd0aOxt28IbXZDMnhIUEgcl5Tw7yZ4GTJcBZBAJR/dayu08Z+x2A9mU2D5Sc7knVXKNK3Kb
/pvpzgsH5bklpI9qfuOwT3DatBzfUQbz6K2m46JShodsGccrcC0pauBZvlaYV0jVUcz4lDEdPC+z
3A1tgIOxFGcOA4At2W979PPqtihU0mERrGwdEqXMLLm1mtp8zaXJjWXLPhSqUZ4JYxDh2HOgi9RK
8ztuvuMXhW2T96REl1M2W/uWIitIFN3di8KNn3tlodRzDySA0yecTzgQ/dxUtnZLGgFhZkZDNmLO
uTtPx0ObVfvOy06jq+ubdmHxloqBRzUrzq1GbtJ4No61aEw8nFMPhMEIUhxVZ0SKoWrsq10+TsfF
i5rrWdjO9RjZ5XYqJQfZeP6qwO6OaJeAuvXRBV7NwynFhAx6eWc0KzUgfsKCboTWCqNOK2IaJqzp
ynzCRZptah7k3Wh1j1q+nGNRxRbOmdtWEQPMstssHefGcnjx6ANtlFwoO70v+bcZD6mw8xXzUMwL
cSsOaBjP+5ponhMkGQ8x78g2Lan7mAp7u8SNEfTILwTZDU2VpLyjGg5TtjJgUl3pd958M8/WjRt1
nP25k1OvGdsiM8+yMb8XMaQCu6jv3MQ1uBZVV1yf3Llodml16c0JxvzF2pHQmPmk93a01ZDODLMK
ZyEWr52my8CQ9ItUpaJVXbQMrojGdKjBIaqUB0WPvtbCe7DsIzDP85LSmxxlLQsRzt6Qu8jfIE5G
m8EX4z5HxWDw0rDQ4FfwiZCjK0l3ESwTESgziEMz1u5yxm1aRpd94TxxGSXDayKn05QMAjlnaYfS
SR4Gk96POj4bVX1L0/cVHMb3CGIVhux9UkEFaAAUdulqjs1nGotWeh0h29gQfVmeKapNvrmg+B3F
eAZxzgs0tTyasb5NRtvEmjimYS+prwu+fBqKlnvr8X1zIhCbxjbybSweEwOma6Np7cMyx1uRpBex
BRGfNuzGqWmW10ZxX9Vt6dNqeYgdHaVwICbW1NkiMm4iXDrS4sOA2Ouokb54SY6eRELF0ok/2Wu+
KINxJ5ZKAbugpWcKbzNejmPT8zVNwHu69q6xUhzOg4sxmoRMwrCyi8qquqOiVdZ+TmIzw5qne58b
Tuh+Xyr692LJrOeCbBSszJtkLo9U/Ov8YQhb0OI+kw90Ws1FzqPI+WJCplgAD6ro+kGDaJ3uG+GD
8P7Hlj5Hy5OOrHJrtM4SzmqGiCGtlAvZoZwEKv+Fv+6IfPq8FKBRHLsXl6rI3XuSNqBN04i4cDor
ojBa3LBVQFnk/LNB53b4Icuxf9SyXm4cT1yW2qhtk6WodwjIlBPsWGwUi0dOCuHc925Ok5nipdnp
tVOHQ3MzGxMfG27o4AaWRvxkBmlGB/KUDS8w7tC9uYHkK1xUez5zJc2/edjAD7qoo/TYoEpEk1Gl
x95Nd0j7nuZuqC/hkOACzwXWp3V1YmCwzWUcDtK9SNE9nnpTtNuEpgjcJNP2LSmRtxlEtzIonZ3x
OVcFkGJsqz18Yn9i4n0QWTHs+0Vmh7F1r9gGdF9ZotMghzos6nZ6NIHYUkbLb9WYTZx4YpKJhugo
ZEWx35GgLmPsyWXbTTswOudJ2t8MbZFtOUnavM6NyXuSfi6IYQQP2oOTsbvoUqholvqZKU7Ekho4
itmHiTJ8KdKUABQj5u8qDGfrIQHsp/rOLMqHSgUQU3j2d6F5t3qd37AjBlWKh5D39ODa9MA73Vbv
i7WlOMIl3wBPmDeRLNl4TVCZi+RzQqiklTYs16UEouFUxYse47rVk1kJwE9RRLhDCitl0b8yrtpV
nOSHFAaqrKwdFKpjleMqUQjVDGO3icPYaspHpD8h8dLasbcszMxjw05MvJ+TOQ86qBw4+dYxr90N
wfJnCTnJ/ugZ06HRULo4CwsrIpIbMdsJ3jnrvHCdkAUsWuWaDOcLizlH5DxB5aGZjcTmvKuJxxGp
/nXQxweKo8uxVKMrZ1mudSsliMp80rPWDIqKCqi09MB1o4jKJNN2iaY+mv+XufNYjhzJsuiv9A+g
DFpsxmwgQjAiqGVuYCSTCa01vn4Osma6ySCbMblrK2FWgoRyONzfu/fcBK1PquaszU3Z96p6yNkO
Ffc4FdFvhqF4UHTaSCx60zXLzvLNjLLprFGqgZvYTWzqUtjtmtb97GgAMIrHEoRgY6XmlmCY+HEp
eB40A7agUVGZtlEwM+LLyXjOsxl2g672YGXTJD2T48x/FOZeeZgx6duaHgm7KI4HqGva4MZBVyxE
p3k9kfq8reu5vJM73jE/axTSJ8nqQxNnsMgkABCeSTxByLdQv2ZCOqgrcl0ew7ilMDAzS4NUAczD
36fpXK+UaVWAMb0ts+61G5tsG8RFdlYVsuYkpSmj7WR5nAukf5qBDCc9NIq9EKnqFm6X4RptYVzJ
ok+/NSnELbNedJtrerxil0caJTmgOONbA9kPWa/nrSLnsW2KwvPgJ+1V11q506qt9kvI2PclRBse
rNgab4n5zTdikOLb1bQ5x+JAh4xciuoh6kdx04pzsuVl7C94oWTVkadswZ5I9CaoZfs3dCIEmIKU
kD0ddMc1COH4R9foIruvWttooRwzyghgLKxq3plsBxy5YV9PYp/mKYTe8m3xzVUg+uIajb3gtkVE
cKuEz90uyzm8suSUxWNNYLY1SsUuFaDMNmTbvNDwMHZS11D/jwu4LCHdFEdteg46N7yIvaKkXlfN
fMbHXM0irzSJObTxBqOwDUiVHiylXmH2MHekoJmik/XwuBvBiGY7HI3OabVEujDDsvJ6w8RzmftN
v0sjTX/Sp0w81EELC6XXUteoEhInA/wAdSY1WzmnJ5tFib+CQRbf6WrwXFG/uxqN6VkTqAAWqiGs
Kyust5ofKC5wBCgAIdNVArZqeYSqR0YFqz9iW4POpVN8yFihuBHZU4Y/bwu6Nj3ZNnLGFl+fVwk0
i1YLbwlawA+dhG5JBuZPrTPMMxb6BIkY2ryJhMrcaGVJlnneiVtw3MpTXhELkGMqFck8tYVAYWVJ
PU24zJuwJRt3zMIzQWyiTS2o1mshFiU4ilp4KbsJ5DL5uGu9DsvQw3Qp35lTq93kxvwWCxazlUF8
XZ4HyvUsUkzqqdAgeq+DS8GnxMDXXsCSaNabyhh7eCNDdaXKpfHA7JI+WL0W3Qahb5zjVAnXhdwo
134XMAekkkDxEjX2do6k9D6v9HM6SujM2zEfEBmSSn+TpEgDHdqYgsXySqZrpEVxdi6NpfKgaKF0
GM0qI+EkWHAOhR+LWzWvpAu6n4PhqcGU7JOiqw0nVoV4bRhTcRmIY3GtUrWhLKCl3dNQqMLiC9GC
x4HP1gJuoYgQ0k9PHM0URIkykxLInkK7d5eSNfa30fCPegP/fyHNv+0i/Ef2BjB7//vewL4b37IX
7n7wQYOn8kN/dweIjESejDJl0cAY9Kb+qZ3RKPNTlYenTL8Wb+gCb/5fBZ4m/gWbHFkeKpnFUW7x
6/6vO7AEV9JuWMLrFvAzKpE/6A5gS6P4/y8NHuoZeg90BhZdj4EfVjzyUk6lFgZKF6i23LStrXTj
5LUZXgirSOvXqizRgJVU18M4k65oAVDJrQTFI5QAiajE294nMz1PHylIBBocZ5tl3jNBvmjN3K5n
aWCjQl3dtoL2Ocr0ZzC29yDKn2aiocKKVQ0QoF843G/FCYiSHgLWksKl5FErYPZyMto168yYgmtD
MH+qagQNRC2r7TijcSvD0KAKT3tZXmInc2tC/x36L9VoDU+tVE/I18LoZhyiCX4Zzbc5EI1DKzHl
6vqUs5XiE4rDs/PyFrDdWEL5p+RIgH0giW5YZOoF3wBr4+vDuEdQ1/A1bmK3afM1YeF3Zu7/CFhI
nwGCuAp9BVEvrWjTsbS+WsfalJx1wFTIJDZ0B5vHD2RUV3KIaYq29SvkoPTMakndzfhOjZK/M8Ox
plKimKu8yF40mMNruMuNQ0GnWjHB+ESJMbOKs9I6PBwkhDREUPUEncMGV+SSzGfgdjKgrKh1Y0j0
Z+NIbbppzR9lA4RjNGr5pRDjMXP92tA2qpzVuzCe4UeJhWwHg3GXU9Hma59Nh3RqBfpCwMdi6muO
JNQUw9N5m5nCfogaiS98XZ0PxUTrwATmCeJucC05v6ZKq1HIBb9REgOKBVM+pIQTcqI1ZYiIZVzF
MsPRyvpemWQoh+hv+NvSQbKqOyWeUpsZb6JZot1jN7kVe588d22c3TSkB1S27Qq2+0EjOhPT1tid
y35U2RTXTTTQ6LbScGKJK0ybyGfFpfpQwEKpf2gHFsiqXN00UkUFrukPLfwYu8jzwhNrEHhROa3K
XFlBYaXUbabPfunTTpb2WgVPMaaljok6PJ97P3UbX34Rp0DnWx5z98piVariUwfDzE6oCmNsB7aj
KbuUsqcdBAARckt6IVqd3nk+XwhBfjdTcEoWAZQ8Ci1RlA8plcEVNLaRoBSz8tpebhzC34F9yqxP
M6Wrb4dS3JgwBezaV38Gg8Z+L0cR26gqgXPUTMJmJJmdJQsmxe4JwdhtGY7+jUaizSaCEeEpYbg2
CYN1JxXmUGNu6FCiiPFLnfWUgT6Vq8S7WyB5s1KV7Wk5NlvKR2SRRvUTvXaVtowp0fJehLodTZe6
pYLed+Omb5WtGJvmBtT9ugRFSfdKzh7Etn5poWm7Ul4Qf748hCBUhpUuVNMq6s0fpL2/mn11R19K
JhwkmFwzJYCi4ZzgcM3EF3WFzkKK80z79BxeJN5alRtdNMYu6dgSo3Ob9yM2pbMmJzw0J7rAjTVs
s8oYopqVIvr0dLNCqissomTRlfTkgS1tuorUhA5nM9woWvwURYPXzuVMqEOvrAWlTokBLxO7l1AE
MTfKa7VB5oIKd3asrALmp2MaX5lCe67V7LXJgnDa2aQjSS1voxFShXs3BReGz4G7lqjX8Ie0WyPP
TTcJhtTtEB/29szs70rStKNfs2VXXPOq6ZEH8nQmiqNBe8gyjZbzDh4qs4oQSU7+rA7zeE0PcOsr
JUWsFMqln82Bbc2igTOsPbeC6aX2h2QttAsGQvP9n2EQkWZe8ldk3AFPRZlRsfuSA7+1o26+63Lj
pfezfdoDkqxIvLeLuFJWvl89pINF82wIwUhZgZdV4stMeW+dGnoFtD32Vz7ak7RuR7sQumkXG4Lm
DjR6eX04Hwmh0gZz2luC29AW0wUOqfSHUR5/Foig7AXzpQxNsVWCyGAxCS/m9wf5j9Ymt0XGn8eh
1u+VCP/1bxclH/6v9Vtx/py9Nce/6j9w5WKynvj3C5dV/Za/hv+4Kbo2fKvzfzznP//x33n7TOcu
ev3Hnn9s3q9oll/294LGMP4im0FF6otHgGiABRb9txhYQdMAwsM0jQUjbbC6+eeCRpAkRBImwUf8
nIbt1PqXGpiF+l/oh5G+LssZQ/uT9QzronerGVbQ4EZIGCLc2CS9EA35R6lDjMW+LWZoGyyrGySO
RnLRzpL+3Isq6Culr+2Zyr/37sZ9odz97QD/1xqKo/KmYw3HD8HhCdU58jEII6b/UbWQCCbsjbpz
SQNm/FJbeA+u1ZidUX3VyNcVQJOsqNFZpK4U31b5jRolbj88ddpgFwjcs/qlpr3ak2yS9BvZ30JE
3mZhv9W7q7zpVxCKnYG07ijey9ZtJZleDkdEwA9nJbOnsgudOvrW9FZKsfJiqm++5bRoPb6/3COy
+efLXR7COz2JUlcFpG0u17gxD9E5BSY7s2dXWBVOfVF6ylV6T7tYcohG2H5/6I9m6c9HPnIQD+Ms
iP7IkX29Q745Dhd+/Uh/0qvy6Fc3alu1+fX9EY9i7D4fcnGQv7vYQtPHLFM4ZLltvFXlrVoXobGd
rrS1vym2fKVWN98f8tMY/jialKMxDCF4IAuSI4bbyEsvZkddDSdM/F8eAhc2npuFlHVsvJE68mJb
meL5aLzOZuTp2iV2L1oniHeevr8amRf74yu5XM67Yx2NlhQkZtXHHCs4z8nc+Gmuq7t6M+6K9fCY
nwdvwZl8QT1b3eVX4TpgC3I7xvbw8P1ZHAWQ/36MBEqTLIXUEGHOsj97/xiRj3ZghdKEaoqnSK55
j7huNlBO0GS3Q5hkEp/CEy/Kx63V52MejVa4S7rY0vWlOJRQpOzWectiOxgRHBTJvDpxhZ+PxoYQ
t8ySSUyszTH5qqEeRLmPiHCjEFQnkNPxKrBMf0UQge7miEg3SH7bVU6z5aBaJU05qBfPE5L1TVMp
1a7Mmu5CZ8t5IURm8jbBvPizUcf0uPgaFhEaz4Awk6P7IWkCUtU6gv6loRSv8ZO4lhX5O0WYaOP4
xGf7Qa2dmDI+it/wqIHSgPGgEbHGH8oxVEeUMiuV5Ex3yHlv7MwkHAk3crT5/u4vs8C7L4ACqQKT
C1rhRa+HtGt5OO9miXQa+jgym2mjm5NES7zQ2VzEeq7d1qJYXoxk9OyoxE2indQ6IHugsv7196fw
OznwwznwdQV5RiObBGze7KOZSioRZsuxBYTYLE0PeRApAPVQbtQI6YeuZoU3B+WPUK9zJ4IwsYvD
qFwlkTQ5FgKss77TkxNpyUfTDGg6tvuAH/EJEr4CyePjXZkLPHIBRdpVq6CzF6IZW11ZVVu1Nt8U
zLEbSMPxiY/xEQFz4eFxPOiXuMfg72AZ+HjQQiniVshDDjqN2Q11bXEVdVZyZ8gxmhRFoTlLg2N2
1cA3YV/HtKbsSGmoFpjz0rDupCQ/cR+OEsuWc4JFwVhUDVVHCaoczT69LIYFjA3aUbiSHZoIoO6N
XnFwdfjk7pl076kGFFHhSEgN3daq9KsTo+NoGtaQppgK5BakoAo8lWN6kjb7FZv4ivYXQyR0VFTu
jIq0hzdCTT+8zvVYHkD0mVm4ocrt3/i0zp4NMSv0lUUlk1lyrPyXE2e1jIB3Y5azgg7HICEmZflD
P7oxajA0Ql/J/UqIFKzGs25RTM3TaJNrTXZtaC17e1HtESgqwTS+tvRUTTel+iLZc13Hl2aW0dEa
ZEOAjF3N810ks41wT5zl0dS6fCZJrQQPrfIgCcI5+iJbktUins91Siaavx/TOnuUhoSGbRYgk+sn
aZVgIECLSjtQiyVhW01D4TUmBeuI9pWjgj1y5la75I1L1pivuhPZicfv/u8zhAZJ64ZFNE5f1MTv
5x+66Y3RwRbb5P6EJF5PCO9uo1BeSXUJbrgtS89Hksd22Fc2RVT3a9OsMy8OyCcOVd+kcjUNJ75I
RzPv73Ni6ONBg68jUcT8eE5lpbRticZ10+JYdwgG1J1ylNQTD+d4BPFsoH2KTO4LlgK34cejiC32
/Aw8MZKv4E2s55Y+MgkLGfC4E5/zL24y2mrIVoSKYFs0FqjB+5ssNVWFRSrxN0j+XyfA++s2o90m
K6hDojRXb/H+V8+dQtNeb5OaFmpdUy6NTdoMmNmMoSpOvNXyMvLevz+qiH9axjvNpRPbox/NsIPC
JGaEmr/x2zb+OaaKemV12pbmmUDhLgFhFEZ0qGidrHKhlu/IGe1sUghaLNVR5pZA/3eN3lOHwkYH
JW1ocxpxTbZuya+gxFBrntTP9fb7F+rzM+OsFTZpSEF5fotg/v2NTPl8mXIT+ZuuN+Z9FFk4qbtK
3KS+OJ0YHssgO7pBgCPwhsLVosD9O/T73YdZowemj5FmbYpS7W5Noinj1dLdfJxKn9TK2jDQcMcS
eZ/TXOarOo810/n+ao/IaMDQ8KQCK4R7SNEeyf/yorw7h0mH/EMwpL/Jm6F6KGh+XlEkbSDQjUSM
pr5KnSpCJt/SMuuFnzmvUmSXKt23mWZpQ5Jo3N4ZeY24IYuh4NlNQmItrpKq+BVX4Vg6oZJayapv
e2Xf9XX8TGqQVmzQE4rlujAgJSJw0rIT+5RPX7XluuBHAdGExagRXvvxulpc+32QcF1+i8Y+w2eO
wMBvqQxWnadlab7K8Bt6jTFjkKohjway0a2/v7lfDCU23OAH6WEAsjl+AfQmBiHV8AJYo9GvojKd
136f6kjiE+XEc1xe76OhxOoOQwd1DIAKx6SuGLmIGcyisDBCNLdT+tCl1NB48TSa7qiKRHI0WkB0
kVGeOPIXg3iBay4FFKJGSK7+eKOBHg5TnFTCJqc9sRHE6LkoM9mBG0ZkAygDV8hykcJcW14UJYG5
f3yLl9WbxQpaFnGjHA1f8t/ShBiDYFsWgbb3u0m8zAeB5iytnhMXerxgZER9ONTRdIYQC5YnBKst
76y5qcRQ23ainhJyD0Gw13xKyFKanJgivhhCC2PgNxNGMzT1aBhnykK37xJkX4HZe20jPBjMAuei
MZyizX15eSbAC9aBFtugZY32biJAQSqTo4rATGdX4moq6ELRiJ4MmgpnSuarN5o4n8ie/3xxzH0S
t5U9EAWqY6qgGg/pFHBLt0lqoRhNrXrVUHPHSZudgl9+HqXLoXgHwdgtvqajhycoA2lULeNknJPu
maeVegh1bkpc9ojpNSK8zZqgLfw9bEyE8MSFfr63IOU0sALMBAs+4ujejoRTUZbn3iqhmW8Fk6py
SiwNoTPL4jEqfVccIYN+/2p82mwQVE8mokSpkyfKPHi0MoxpFFG8N4NtRc7kpgPBfEtsFKbtuUb8
YlfzkOGCwCNKSV0Sxi0yI+ksnSwB/HGcB0/FGJ4qBCzsrqN5itqrRbsP2zPThXK0TGGmHvM5saxN
ZeqFO6gN3duaVageVo2jMpE4TY5MlZaptrUaQOkJzROEt0K3JlIFlUqf+ldZQpJFG0q4v8qmO6vi
YXrMsL57TS42XjYq+i7Ck3OZqma3NfIk2RL+APCTzde2nYLsUhp95dDi6DwTlUjy4qGvzsbJTJ3I
bI0T64nPz55ZEeL8srOCTnbMpBzUqKhnSCKbsQvdWj6fa5k8nse8Oo96+cRs+MWxljULy1q2A7ph
KR/f4THGPJfVeUB+rxEeqs56NKRA3EmljjW6TG+bmbS6E6Ps8yoPjiEof1My0APwvf14zCiV2zkg
SQRxlv+zlCAP6G042st8dTETYbfpDHDrqUWbxmwVY+8Xk3/iFn/eAnEKfADYr8H5ZS318RSKqIqJ
/hOYR8yCzBrdeha6KnD1aZY9fYDp+P0lf562fpPDFkQ3ogTj+G3O8zlHNoAXxkR0eCYJUXWYR7nf
I2JsL74/1Odpa2ka6DISdmAXCCI+XtnUTt00hHm4HU39LMDgZhNsbbiq2qT4CRSDZbzv3+jioLuV
OpyC+B8XJlkcLtUppi4dKQj39+jGgtNWhH4WIr6uqCLzCQF+FSihVyAFcxjvmPSnTHhpelAluPvn
i7wQHiK9N05lgH4e2FRpmb/ZsQHQhEH78T6YaaxlY2hF21yuKQxUI2oogVzzdFAOdaiIPflB/YmX
aVk6fFxSLceEAwiyAAPt8dfJr+OhmamHbXUljfhaxOGBletwYux+HkyqhIeEJZtGBgkT9scrI1Os
IzLKjLZDLmpeKlfyRqnJqAlnsT1R4vxiMC13kDILtUZ0lEdrJfS0A5qtNIbO1PRnva/dpqKe7Arf
FzcSuylHBeGxj0uR9mquTicS6T+/pFwoS0Sw+6wuyD/4eKGlVHQoF8t4m8Py9EYfB1LlaxXCcmU7
90Zz4s35vcA/fnwsSimOMP0uGcsfj6e27dBNIwmIsagQUohhxGPcoDnM+5w4PAzrZ2JQxyu+VEhI
zDbchG1L+klX56tW7Hw77qLoRexqct2Swtgg1/PBjcy+N0RWSaY2ywVMkea6FeNgLZDOc/BnFDYE
M2nPkPOuFL1p776fDr7Y1XATmWNpVS61qeNOQZBIYdORk4gPBjt9R/6WZ8rVBO4hD9axAZskbKDf
jG3nIj3KvDGaxBMr0iOM+LJjpKVIngTTgSlqhn40J8EcyabBjBKcCKbgjBS4QSyMYGGKRrrXENhe
oJ/gwYZjoW40rEV7OdfMR0nqySLszXAjF9VTB5TQa0JS5xtdHxw90LSNKSjWHpcRsCSW2Gc5sXC2
UUfdld+bBIsKgopfph/eMJmOTUTulBFoGxq4wer7u/zVZIOIjfU+Uw5L76ORWmVlBFJ2jLeDpMYr
bKS5N1dT6Akp6lO58cHqlPn0/P1Bv5oHQBoytcHy1uh8HQ1XKSabkjrJttI72GgFdlJzHhTXqgnd
/P5QX7yJVOI15hwqviQjLP/93Uo/CppOituaQSQUyJF87JYkV6UrWVnCfliUnzjeFxOpzHeZUQtZ
k3f/aIqzkNTRc2HQSo0E4F5FjhdqVX1iXC7v89H7ziH4UAFMoJp8PL8IMx4hIZhjbP86UGLNDJ02
whEC/rfnhc6tc0FekO5h459YaH95fdTygRcw2xD+8PF+tkHcl7FsxttGMruDJAnF/VBY9eWfPzX6
UqznGZdMaEdrOxhMIYUOgflstDAwogA/TFMvAMMSkivdb8oTn7+vRolMRYFsEH3Z3x99colNyeqh
4372UexpZlOsZJ30Ippkqm3iePv+6r56eqw0aH7SHFxyCj7eQ3I5lICEWPJqGynbhRBU3FbL582Y
zE6NpE6vxsdACP4sHeT3XLYsa34HdigstZZH++5VsOj9AK3X4m1YEgIWx4ujFOs6ANVJOBiRqF19
f5lf3lSdSRAJCOzL41Zci2DdghyZbLVSwi89p/AOYh4dkYuwUYvBOvHqffHJJ/eAqhDtdN6K4+8F
eYuFGVVsgKh5Cs4gdfFmBDW2bnXL2AqiWnjWJBXUW61wM4hCeGLF8cWkxqIc8A6NCZ0i3NFTjf1c
5xusJ9uSa+Obq43nY1z/GDu93Xx/Y78+EkMHWbLIyvzo7QjpYltJFaZbqY+Ba0VWvYEOgN/fyJIT
r/tXH2HQoyoAQUr65LodfR+muB+lhhr0NsTw/JIoc7WdpspYVTMQykjHqBuMZKIMxew7rIiaR3Ir
T267loMcT3esAMiTWgq36u+TfDdySyScuS9N8ZYNPMxAveHjinkWjwh+u9Ag+TPFcblh7JMmlIeF
E0B1YBj4eBIyoV9/f/uVRSJ1dD4QyujxKux2KVQd15FVYHiSjNd2E8WVBHvYCItfWatKF0ZhhPMa
idOkbmDrqz/TOvWrta76w36sBu2pacuRmrMu3egwlA7tWE+zLXWj/BALRn+mDb1yD3QbZMIEdvRy
NkFIYOkJJwSCRIduzeSpb/NrKhvdRVfOHbpHWcne/CgfRk8uR+1pDEA2MI0Q5SlDFQzL+VrupPQ8
b9PG81lYXGeqWl7iEY5hAgxZC5FUE5FkVlAdSOL0dUzkBH5Lia3MOUx5PUfmpIaBObo4ixtK87+V
uX6TNusursqFlLUkbCZxY3JQDcZgoczmfZZFfHExFA0vZjmlB/IZwwdVmPXQgRVHA1ofFN/uOoM2
fdgVmewGeDb2Yi2Vh7GS29hVUEg/yg2zYV0Ho76m8ci5YdondWRSw4aEd9/CP1M09xhrNcOVtKyH
5dq0wk3LaQPFSoJMcmeQOE8ZMag33VhEpk24AKa9SmyjG0ErSmFNz83E5dwFBS6SWNsPOMyGKMaX
ij3GG4mofawAAI+kCtN/PafYjt8YziseW19XQDdK8PmD2FA2y/02LrIxwjsG9arbmRR3sJYBRDCc
aFSNBlhKNJE+2icvRij3rafzpXlSCwNCXtbq05MltTrgDykhVgDNqXFekuj6rCWRj+FMMKQtCnAC
suOs787ntmgssoqHHKNzFdX+OtcKOIBFNvL40gKxj6B3/gHSSH3jJ4OkkT+PVNwbBR9yX4TWlE+d
ECMeFyJrvsnUiPZpB1ww8ZIWGpCD1ju/yxTSfdcKiecbNSwKjFyJvp1D4FopwLqDqWnltWHCjWPa
q2g+GH3fX5X5XNHXAQpG4PzcSbci3C0yxdIu3s9iLV4iKs+wSfpjkkMEExKS1vVBJJ4yEoNNtzji
8IeTCOtKjX4oJn18zTGCI+5VDeB7wVC1lVvIJL8xgDPxZzj7CeqleSaESu6C8lEeyv4laBLoYaVo
4LFuarF8wutcvBHZ0CI2nrvnWYwkjNcNSdAqVn7OJBhiHK3BpDnNpGkvWjtgqfXHSixxp5nCwDAM
kQGOWn3TVUTF2KaPIpGwIE1/bmDIZARLh8VzEicDNm+w+49yYsTExgwZuDwzKjMniJbfk8YpjmuE
QuqW0HHpRaNqmqz9YTQv6TkFso2rczEps7dxrTZU7yMV11ZeTbgRoch0kHqCvEcwL6v5Dws7E+Sf
IoJcUUYETXoKsIKzkM9HgZKimhQGCMQ2T+Wr/GhMWRjaoVXyJqkR7SqnE0N4FV3eTZOXhhHcs2Ga
8SBEsZ5eZkreXBZxMBGONi4xMKg0XotmzB4EJVa3WWHJsS2G6DsxwvXN1oKNcj8nef9zoBaMpisK
CO4i3djHRJdIZuTMMNwQl4U4puqBKD5HQfnxA2k8XmwYSma1wjjsvw5x194TN65D7KEiqkJjTmUf
/3eHsD9EeKpSUVYncMhd3N43eZidp0NFKoeJ8ReBZ9Zq1zFGDXbepbVseAFeAp4aytuoKQceaMfQ
XXXQuN5I1tZ+ij6bH3sug+myjutQQFMQt7nb1L3GUAfteskEHvTOrClzz1ibgmcMu/HsMPQgwRR9
m+z7OBkRcOfhizFJA6i+Hr2J7dei1bsKiR3XU4O70G0Kmkk7dkfKbdoZ5I5PQ0CpfADHJ3m8eWC4
h6lLsJoZ6RUQz/aVuPodsIsHEZZGt4K5GjRsaHAMbQlXLEW3FIbKBSs4D3jna6qgaT+WtctYKMLL
MoRKkdGzzDckEvbBGUZew3DpXglX3azosRfFc33dRB0ZkWZvvQzczNsga/aZZj2wdYxjV4cxoTgt
kzuy2Lzbiwph01BdMfeWXV9GNnOW9Qg1Q4CpEMiT6mR55s+emXRyBKQhim5jEtKfEqkK7/n1tYEa
yuI5zcnkn81BbxkYRnhZbOo6xa9C9eUO1bqQ3WVoI++6Jq0weUDx1G1pGoXStQRhKW/A4+Ij1GhT
wCdL0a7NqSvWWIDlfVolKmN7FLTMxicr1J5J7F5gVwjxGUwhGF/GREuKilVA22lDyDBTTfQKxCLW
VzjDMYiPVdiGToeAqbATawhCTm+0tm1TSE89+SzrIRh6jK9SmQFcBWi7YzCTNmoopdGDghxKIsOB
XeEThyVw3oI55PsFA+spq6rmomSB2DmyQiY0tiuqzo4sJJloD3AuIk+ueulRCDXzYJazVfy9j/wj
Rf63bsH/QDU9NaF367VPSSyHIn9+Ld4r5n//wP9K5v8iHs9g90r1AWXeb/3X35J54y8kmwjV0NLT
VFZpYf1TMq8qfxns1vgptDPoxxad/f95APlPSFgR7rIWR/5CUMYfeABpBX5YWBIAsCQlUWxCoWnx
0TgukBqhqE1+T3W3kq8a4qndbneluZPDKteJ3X4DLsHtxNwObmBKnQ1e7mbraG1czNNqjhsHftju
PuhlNq7OWlm3HjL76ZEX7KwDUurGq+ERXNkZvdWzIdjAJBE7dzTt5vy+8ZBkbgCueeZqrvcQLCGP
eJBu5OxehKsHcwZ3il04uMCzQ69d87b3nBjOvlXvmiwoVv5gBz9oxztXHWdx1Tm+Z7npOtzqXriO
3MQG53OlUP6a9t2OtVln33d2uBfP5at0K3I5mg217azc62t5Xbra005wU36J4MIH2NRnqSe/RCvf
6zb3gyPc8C21lyP4tmpcsJxT9v5KibzIsMXr/kk+dE5nX/kOi8QLgJ6afX92dX9v2Yfd8g+TU+9T
ZOQ/VAfagV3v631h038Du2TvMkT0j6vb28B+AbG3h+XnZdfwE+3kviLBESc5NNyduJahpxhuhAvJ
srv7cJVHrsHvNuwfkX3LvbLjbeu2/LvRNV4tW7BJmzLtl/pJcZPr1gWOvMeVdD4hMI/uoGZdA5mI
1jHmzy4YXCOH5n1VvbKd2JabdqfGbqLCHlhBP2M2C/baVXQZOOWappMtYa5gSQStIvPki4hrb874
UzcvBuOyfiR03TXdaB9sGQf3hKrZmqv/SM+g1irE/+GjA9nu5MNl5abpJSgkoXGSq/JFHfCj291b
ecEaXX3TVtVVt+7WBJi+6qVbJ/YOFIhGdsr2x5jbmgDt1J141ti757f+oMF4Xivg6tagqB5ydgpw
5u5ATAGfNQ5QMGWv/kGXmvgsmj52EW4v6f481eM2xENATZrPgx2vIInsxC2Umn39NP0YGnuUbQji
rDatahOqsHMCtw1caVhXomvsG9Hr+weiVrX03LqKbcEt1+ZDeQj38kG5qffDurvTjUvhxXoh7sVF
ggyj0BYdlmYMwuQ8dIULMApOLByGwROdOtlDhBK1VbYEBiMYB+jBtgbQwXrYG9t8JEmMdDxPtdwp
92TpoDTwz+xIt7tfwEjo4WDbG7RVeds9h7Gt7dsL5v+62A7TGUjkItwoLtkWlxS79izeul/+Fb/S
fYG0YF9e7s84/8oRbyoXIZlb0Gxk4fYoFHZ5m/e2oiAhdppf+g/9QClpbW0BJqSVg7b+LFkJDLDF
Dyx42mvDT7OUXruhZ8Bzd3ygaLA3bVZF+uAKYDYeGXUV26cH6TJpHO3JFSbbvxFf45WNb9KG5bRR
wVY6GO5wsr1yYZadr8JVt7qcNoB/nSDZAQXn7uBY7N3gXLnw74RV4i5vsKjcTQ8hcW+i3bxwXr5T
5k75qDFvGE7/6F/Fl8Fu/KmDu3kTXliW+sRtVHATV9W40dZ58FABvZhuwaBLm+mQr1RnNXkLcsRu
t7N7AeRv9yLYzYHXJtrFP5Nz/QxAp/6cu5KdvPnwoT1xcMyn9CUT7HojP10GB+sZgDZApvhSvlYu
IwvXKy7Gp3nato50pRzkJ3NfoiFgX4ha71XcSvPBvPBmx1ibj74NvWffOyAlX+TLrXK9hr19Hv5S
zs3L3lG86UY5O6+28aZYgc4XMU5TGrJ99V6tuaD6vPwf7s5ruW4sy7a/0h9wkQFvXmGO46G34guC
osGG9/br7wCV3SVSKvFmR7/0jaiMUqSSPAbA3muvNeeYrSt2qc+yHDw9iV3SeM5edq/Frrw4JIHm
3QeVK9yz2Q8M3MrBs+pzQvbaF/XIn1zZ1x+Kp28aizmW4cKdN13Q++NGPEHZdm3+jeJNAWOgneEt
wXg8Q4HqnRVuc0eOpX6+HPgIbjx4+b48ApMJ7PNyL/OfQPp0K3fwgBLhZuK/cbaZ6WZnxmH0eUP8
7/6oeEg6yh2KYEcDkOClp+a3dK+Hh+7NMFz+mL19s7bv7+Ksu5sVrz3JthiC7ywCHFym1gT+tcf6
CPkfk7Qr4Ga+Jeqh9YGSKlSDHpRuZlP8XxfkGHvqo7Md8CYabFXdAXJkeJ7lPoxpZdvPm97nZ6AK
bTNjI2XQwb2J21M+1Z8jmeGFsdGC6MLYfpNOFT4DaEVaCFiRt9yVvrWlu+w/aU+3iZscrr3dmwRP
xVdPzBN7cwvo1QU6jSiXIZeX7hv2TetUOUtHb76I+Yr6Te3XvrZd/+kC6RK9mfTIHsvbt7bYaKOb
4onwxtbZtkfelP2Ad/ZsPELgNOH+uOLUqR9njnEvxBES32dyUtLPw+ASSdLI9pVt5/h8iHY6gEb2
w4y3LMGj4iBrbypppw07yFyd7MHIMh3pR5P6H5WG/w9mzf9FNkykp38sHJ+yjjnWa9EB+nsPfVr/
+x91I3FLDP9wZKM6lpknrb3zH3Ujf0N+mo7jBD2pSvOX0cHf7AjN/It6bp08vec7kcv8X3WjZvzF
sBYpH1Ni5tM60qB/UDe+V6A/NSRXOSBmAhrfq6ANKf9Kqfi5tS+PUS5FKf51Q2O5h9Wkjrrf0yul
J31ZAJyO56dO0y6U7GkRF3Z/ywGp48xuzuISGPJWSyoIaUeCg4O2vUYXy3xz18h31Ko7jWYkDbQg
qnEVJpixl52tXC4qWDDjYalOzZgeBS/NoVqdth2VwnAiVc/wT4naVOZddGtOl3K2tRpuNz8fLE9M
BRK/mtrDhRPDSh/6ZblbauKYq61JcHEmmkPJv7Iy2ScUBW8BYiL6oPRw4uY1yxO/MdiM24sqIr5d
f9XLCxioblw310NBnVS9LSOrhIO2GKJgXn8HI3neyaAkNaAGKb2NaNcY2mkq55sYIh9tRpt2nKF6
cRmRQm+64ItdMzZ9JYQz7wTNrBF88axW1bE0ruVQ3ZJnPWnlnQF9cArHjTFjKNPGcpeHd85QbJSK
lNBSnJAcA4SLjI6Jvh1JdlHdbUZl2JSRFnT4rFKr2sFu8JXpbRqZigi3si7nmLCKPcmhEBO/9dGJ
qGPOo5BvU+DfzRlpA56G/zsMO28Mn1ln8plEK3WXya/K8mwvN5LzpJhAihotUPIelN13Y0GIFcUX
TihuelsEqbUzmiho0nQrtxTx1gNwMaIwas65YyDpktsb3Sm9HAC627AUgUhI3lV8p8g8MKTbIerP
p3Wr1Wu6YtNqu8DXpcGEq73K7IOmGgILVp7GYaXFV68Cd8jGQJDKNUpQ8QEriPqpyCJPSrh1YnJF
TsZBHEiO3gLC8Nqe484cn1SyCrDiem3gJC8F5o0axEVhjTTrkAnpbtM8ylPsq6Quk9DhZuyiEovr
GGnbCRagaWRBYUUe4wC34FdpUQvHdCuVsj85xRaFyNHMhxMLLkoBxLQqyPezz6vO8DSLwQq4cDU7
RObdMHyDwUyIy2lGaFEveA88CesrRsaj0gP+WInKxbd03ewm7lRtn8TPZJsEVTP7A8y9mqfNrjS8
/os/sC8tgh5ACMgUrieuv40eL7tCgDh1VnRd5C3K5Mcd6QXac57iwsmBCk/FDEAtQg04UxUp1G2T
j1TMy6wLE4ODJB8H5bpKp/M8/NEnwFAfvZYXP0YtP0ciWR8nHn8vMJg7GMWi3Zfxhn9YYMidVx3R
AX1Rs7eYw0mb36ZU4mOYb6geF/Ui0kDLEMG7NPZRr5P9bOUYFkRQLdNGCsdtmYWbCa7koCmbITLd
SL/IQ7Fh5sOPkd+rfC+mqyVziSHuXgGDeTE/oxBdgyWBUHFfLjeExrlN6jAIOcEmhYerZMwHR9+b
bcVlZkLD5XGm4MZGZst3DkYklafZJPlmsHnGoR0sR1N/EeDAk0I6MduTOi+hN+8T8aQ5gA6FOwBq
GG8gzEHAb4GdmMBczltxxZTEM6Yv5kjKOqf711jr1y/10yy9pwtLh5cvdclu5S690MvEX0kXC837
vHicKxAT8oOJ9MbeKnMTzHX+xXWlP/HrW2BYugrpYS+SQvjxuhYDWT9jm/ZuqpDeY0LPFDSc/ai9
yATomu+Is3LYNsIKjCbg9GOoV7q5L6SH2tpPYZCW5ywVsnonx0eeemkmwOoksreZ46fIXbAcVXLP
YvqF3unjZPn9iyPdgfkbaYk2M8lPo1YynC3AkoyuG+d73zEmkU1vsY5zunzx/ay/6NMVWmMkyF5E
AgQs4fMVivqsl0dSAHnKVM7QmZtHnj1t0cRH9VevZf3ysUhBxQJOHYG2nwmy/vFirIEt8GJF79bS
0S7MKytU9qg6dlFe7gaTVqK+UlWEqyTaw1iRKmBoW8XYpyUeD/ys4ymp126HYtNN5+TW5qilpBnY
d04HGQSYiEx69nmxBpzI+S6DDZtE5MRod5gxWYO7F6kBcwI02MmY7Q70ZNbVvK8g7p6N7bMCgLYz
5ouFoG17PGWkdJjOdfmytnuGDXTb58tGMIVWDB8e5myQPaE5cJMhI1ipayccCuGOy4vjQa96HHJt
X8oTJj6CvRWWEgaYFtJtNbrLOF/2ot5XDaMGIe0i0oGWt1y6iFKi3yHntBYsNZW8o8nvhjPgLWqJ
nZsJYsw0NmZDpP3vdeGNnO1juyLqdGeRZMM8SbOqDdAkV7FaF2yga30DALwZq3vJQMYy+1aTbg3O
qVBKtXodPy07UHzeoF9XFnE0pCHM8uk4cVieXxT5mNq1b66FvHQzJ2CJspfZzg9yHoB7O8z9QLv4
jVxKi69AI+KjJt2+eKIPDkbn3FKukvycSCeAe2l3hXeRpWrh0t9H6eDL9fsOkJf3tIv92jY8WYn9
Xqq8Vj2O6OgRj0tkY+UluQo2TjIxbxdt9k1RIS+HVUfR1tmABycGDROrJ4lOSM90jl26zEcHCbNM
qOK1PfjTGzvrtgx42T9jw0d1hrFT3016DGEL7FS5m/nwWlqtRH2mpD231LNa89xnygnGl1LRPCdG
2r6NCLxJQmVrzc+JqP2EgkfjOVnR9BF7X48JLzpmkeOXOv0SajNerhBkbzT6PhlC0pDuUms5jCZM
pG2hgcoz3IKGS2jegdILhr7eWeYFUGCWcmu3bqnaCLdrSvyKQgbi+k6WCg+4tueYZ0b8Evb0UtIg
BGCJCGzLrbeR002uPtgKUB+DH+ujnTbpW6jz3mCcDAywcekfjMTZGzkEH9tktpigT41BPRVu0V4t
qnGdabeDMZxqek/v0TwoBGVEt7aAj2kTuR5pHgoI/Ag+6VRuHl5Bxd3a0oUIFU/pL+v+mekY1Rf4
Wpl8KfkA2dMfCJkarc1otwcguNQwia/mb/1oUo+YyI3Vq0InTqka9wqtE7V6K2Wk51dVQziDRrIa
wDIivkadXkfKmT16iIeRezUBICm5ZanuhXNB+Tfar4uZe7agrnPgBLNFKne1fd4big8Hkugl8Eds
4rnDRi3dGPF9P90w5sHGwdUZBQBF1WV65ClFBzfgPJSlwKqaXd8+SyXXS38Ye90TjvDncTyIMLpe
S8oREFbvFAHTFFLnh42onov2vkqrnUqtOafnuilvuv6bHItbcIn+0sqeWUcB9Z3W7qQQLjBc2LvB
YqdsBEjzN7Wi1DRgk8WWJymgn0uXopu5K9nkMgGtnC0ADYyTxa16kQGX0kBZaDO8SboS/b2lnkYs
s+1wHzKy1GPuS5LtOh12C4znAqXDrD6UMjOyoDJ45hntiXJf0G8LpW6jqRfKLhUg3/VAFXe1JA4R
gPS5TO8cUg5HmJl2bATrUQLhxbllRYEJZItIim2dkxRRdIHGJHXodT8XYHuZQU3Z7Mphew5KBu3K
tGNq6mbmXmuoW2C3mSaPMa3SZt5grdlztUieuOuTW6V4K6iVVvKMYWY+M4U9Q3a4NHetJQdLqfjJ
dTa9GBx7auLbJ0I1+RYkydx283IQOW0TQIKMfi+l9qpOl32oUvOCpjUb3TPjHUNrKF00MoAokCzm
LtoU2MU1W0OrCJLvsht5PBENd2m2H+wT0t2VkUYwb6UrO1+RLrDT+xbnFdhrAVFmnlSC3wT/oBvP
42h4NgNvSSYem7uVRsY8VQHACsZz0oYbaSOoaiNAGj37UMrJFlYYbGNotNa9MSNWgA7fZt6SlofE
flGIT2TJ60PlhApiGzFiEDTKIR5/t5fD4OxGnSaOAYNaPQm721Te9SOdp2YL4meQv40922Z3RETB
EazYG/q5ZGwn1UvHy0by42EXydsqJNLoqE3XM8lB4S6jKrCVI8NXX+1yj/ESAA/y+6TXdnoIOXtR
+zgwYNtUZS04qVIDEsV2rB+X4q5aXyfPzog0eJQIhRuM+hGUghf2hZfckVbm2yDrqO4hTd80VnSE
6+cP3LSOPLlyQssvkhlsnqcEj4+Q260q8ubKOpM4f3djvVnAljVD+QhgIx1UX5pq4NkJgWwbnTNs
GsAtvVHKfWmeDUiKrEdFzW4ZGnu68pbTYZqXTZWU/izIN5y4TxlACVjVMgcTofrL4wSHGHIKbdWQ
A5GISYeGKxEGhB26PRA0PfdnmTmLxQKeshIhrHAuFy5YstA4Uyxsmuza3KpTT04zR9fKdBMCnxU2
GZVntOkQzJcISSLgloeGxdSotnmn7QbldnH0S7VEl4PqNTLTbdoMm8lG5OFI9zVL/VgOm5njlaiu
p/bY97ULKJ3QluqoZNctu3IHHtweReBYDxzuzzSbPkl9G06vkjSftRrUfgYfKPuhE6ZvMtms+Dk5
sO0LJ6ArwYX5Jmm92zlOUKDOMrLJQ3J76uShGzJrC0FPGSHH+RtMeF4OeJkYaVJPOK9wW1fmgAQH
Hj2f30ZnXQkswWi9AdQAjY+2fZHcxCUxAgxe7CU9LODvnG6kZRoGgHEDUyZAHny2o3rQa3O+HxmV
PjhHN4GdOPHtanxCA4FMvRSnqloFphABSQp+hjQKOYOXEAJaOuQXyDuRJ4dORoNTzYxg4mDOqORK
QpTYfEsYWjrFCb1O8Pm5PJ1JPMuCvkoXvtVT7rdqthNF6BvWBTmLlUn+qob9fhXzaB6g822kS75F
yydVjW3eKIhTDHfJl6PGiV8Kk9dBNryBwXmaV9uGqRA+nw2u0zOxVilae57EE8Mi2Y/1nTLnG1CR
fpVx98jVqR6VfhnqHNpLP+3vpjBn4pUEZsidyjxI0nwzmc6ylLIzzU+r7jzHhNznTTCtp9apeFKT
+qxvor3aQI/ICe5LBwqJ/oWZPoq37NAPyj4C827rI8fVxpvqi2Um9SBPNom57B0KUQGMEda6ZeYv
miVggmVeXSg0XR7badqoU+umXMcyM/yQ7IsZbUCqUn3yHdlG7g0Snuygk0/QUPgT9L1Iije6+S23
r/tO94aI7a944G7WQw9azVbPWxD9wk8lE2qhwKz+2OKKEFK+02eOyuXij+Vdoy6bAs9SVt4uyLZk
V61aQKXGRs8W1rBNUz1FGa35YU2ieIgayKi6clInD5H9gNGQyM1hO86nGjI5Un+yc2lszkbmWUtX
b2N13NKEM/TsAALcz4v46r3d+j/dcf7/Dg+4nir/PR5w2z+9vGZlX73+3Jtef+ZHa1oylb9kWSH4
G4HCuwSB3s2P3vT6V2ubmbRwOjcUUatQ9e/mNImIuKN0YsdsbGbvyoX/FDUoNKchRNmAuQEwKYip
/0lz+uOh9t0ATCY4IEJOtSCIPptgzUo3IZFSQU25ch9yg64ZbwQJTi1hvOrfU4t/26h6/3X/OrH/
eDkCkB0DHgcGVOXTGbrRWRLyVCWLK+QQZ2FU7gIaHyOAYPyLy9iukQF2gubPiCzxUvZsTbuKHKW9
nC7UjsS6wg+IrV791qhZtouLkBiEsmZklCgzG0/RM4IsyGZEmsVH5rioNVvMOeQBhTWH0riOD+jC
ikOG//iGCqSitb7yZ5xBJd8qJ8prXiaCDo0Q49JsrCp82vAkUCxz5dATHNLLUQibI6MzJJc/3Tq/
6ePpaz/n89ezOhmRp0PhgM/0scUgheGkFPTu/YYz/mPR5NWtSQ6gQsSRrDFwhZnqmtNgoYYopEf+
RLytqmegSSVkUixpiZBpUHHmKKyJYtpKzaTwyW2NbpMqB7mMyKv1uizGSbYUCz1KAwA+KsKhh/C8
oNRWSlN5aYchSTZ9T+zTWCfzPqsTavYOsM8ER4ZMBDOxT2Q0ertx1qRjOeT9ZrGIv3KtUYVMveRK
dKmh33qAUeQupN195bBZ9T6fvymLaQ5OclUhGPQzKWph463w+LSrW50UcFyfLs1+ovykiBRxd1aS
CiIxUVfKaDKJ7NnbepQKcBPI4VLUk0KZputulI2tRHahO7Q9urFUvkPbFW3z1Rb450v7yb/6fuej
jcdSgh8azI+2fqCfRPJZBCYhVTMyaAtyi3nT4W6YnAdEwZMLqIyQMoVhuTYR+lzEcGdysnm3GcXT
F97H9Qn7dIuhr2KqhdKKO+1dPP/T++gyY4lTgyi5peuIhpJCzSuU1vK/+LgfO9J/f1y4pyx74GuU
zyiOJKlrO0sTdu4oInrYIA7TnhrFzyKd8UGnTTvMN2bAL7JRBUaEZQH1JTcMi4CShV95a5RflzkN
tgPYBd02Ndw1a6P1p09t5GFhEfrX+hly1CPzCIwRWqmOnjDI9QvFmF/KWmioQZF31VOiLocZG9lJ
nzbFuaV2W22wl2KT8NvRfQ5FeDr2TT14f/7S1jHgx0tDH9PA6LS6KQ1L/TQmnDrY0k0ot/4ymiqt
gfh0UYpDh+r60NtIiDr1x035j7b0P+oLPyB9z4fXpuub1/84fara/0Bs/PLUxWXxv4Dwi6Popyvx
iybxDLzf0/zz/v3+Az82cE35C5AZO62mWVAsIBj+5/6t/2UyGQZyhW2Lv2FT/q/t2+KHeMJkbn8T
2tb7D/2tSTSsv9jw1z2dcxSUAusfzZY/3jIsJEyTWf/WzVtmvv1+3/90X4em0pIqTHWpTqn8THB3
dWGWBihbCbcJjJ28y48r5v+LO/XjIrK+7OoONXQQLe/xC5/mTYtmzbLaLKavZ1JxW2HQ2wq1aPc/
XYWLH3f+h7HWxwnMj5dZNZ/gWDC+s3h+fGqdopdq8ruQWIZ5f6+0unRtzFJzTs4MQbtObKg3Wjcy
QMQsYneewORzTVxyy3m9blGxlLii4m1egzv1yZ1x8PIQmtoGTa9Gz/L7N2Q2EPz9bJo61cPISyoj
lTMK9ULOSWaH5N+RUNmUC90x2uEbiynoTdog8nf1rKObq6gDgbElsT6IUaZeT4n9yhCKD1qkhDjM
2v5FjuOcGehYkqWLu0F5SsSS3Di9gIRetkkanYxtMV6LRpC0XItYvuts2PLsWiXRsZa5ekhybUzp
qJs4aMjFtdJrLUtGxVXCEZtQl8tOflHCEMnpR6bC2i2YtOiyipTDeWululfPU5sF+YBDDKF/Fu3n
uorLQKk4QUgzcQ2Q1A2mtHnURbr3f4qsMnInbExfzmr9okhj2j55PZYn6TLVJM10gm8qlpM48cGW
xNMX28fH5fr9wttoM3g8ZBT2jv5pgjTIgIyUmHNirZVa0IfSWqk0qHn0gvQW2opf3Gn6esP+a+l9
f0EeIJww6nq7YSr/eKcJiBGphQ7ez6CbQS6uQu2sLxkycN2UEdQFKZZ7Ascq4RlkK57XVpwjmsL/
kFHFWqgc+6Uw91HjFG3QEdOIIl3TOfbX8RTpfsHE58EwevGdvW4V0Jv9OO4szVDe0pnssA029WzT
EHC0Rv0O6tXQ2nR7HBGRpZu2rcbQkbjXaMibEOtkuA7mw6SknZ1JtQNXvhJAsGOmtba1TGixnJqW
jqaU0l07tNUaWOA4ILfrrjmkOZmUnmHNcAXKLIppd5XMoP786P7mAkJ7RHPDuIwazVqf7J/WpdXJ
aeeGpZDrMyyByPRoG2eTtFHlvNvFlaN8UdWoHyelPy7gmikPpdlaGbOflgoltXojkyN8XqFmfWfu
wqzWoEtiOFGLsX/skyvSlNPAJtT2ptQpTt0hy+vABqBwF2nEVVqp0dwuNP7xGykM7F1DlkfyzJSs
ftDCBVWmk5cyMwB+ytGN4otb/n18+PEWJFeG6RsnOvZ+zIsfv7KosAjWJjGeo3vJoKPlfZ/kRYZ/
qp8Gh9Dnbg4vsjgfqJpimSliuCyFHcRpztObQy9CjSBoIfuMeFKDrNEVfVOWa2RNVAnCPIq6pZtn
VEN/Yka6PbpDFdI4djQmBXlM4Ul/FqKDNydSZn5R/v76fFEDkuxjodJBomB8qr/MVi8UvaHZUvHR
T8k7KALy1osdLqSvoBCfPLHrrQBzEnw1xwMFy4C8bl4/3Xv0s6ymnxbJVwlIZTSQTgu90dQqE89o
23qdUMzNhcHI47Ve4vgELufouCl0SuWLbfLX3RlvNTszJT8b5S/48HLAKdVoEl2oWqmDqFU5hdTS
upLaKuetVI+9rsqKL171fVv8eCcB3lzPRnQIbM7Yn1QDsITTOrc6ZnjD3GRel+tzuUlgm55podQw
403GNPUNwny90kpRUgwpccGgRQwdS05TxV6v9lLqJ3bLEXERGfHHjVMiDUvVyDjXyCdHwarIjLMA
xqThEcCDSlalGjKTpJUX3Q91wSonyBrHbBNlGia8lONn2SvDeY+5st5AOTXyQ1Nq8b0hWIbIoVuS
JSBtz5R91YppC5PKJsnuhLzvzlLsotznuUBWQ96g6Zwlcx/vGLYR3DtmEdV8pNDszROGtnlloBBi
RV22rVMwBTR7Z9LpN/fktP/DZQ5iHFIAuByQ5sEifdo2OsHJxWkE3od8cF7z3uoOiJaM3ZQIeMUp
nvb/zuvRQEEQYpuEB3y8tSe2BZVQwizg7B1trIYUZdesHYnpaKcHguDH+oub6ZcHFx81+EqwCzQk
LHpUH19xntTIVKIyCzQi5XhchbKdcVGeSHo63vz5w306IvPgrq9F08PGso2Z3Vrfy08Pbq5kJL1T
nQTKOGHI7mJt2+vJjK2r77t7sN34YWLJmI4E31XXizCZZnRiFBJK6V59++LdrMvEh6eId4OLkVoA
SxJdul+urRlWKkzHgGdV6faZo85nyDrQ+pl1dtCsrPTKJF1eJhsg6ZwwU4pFRwHWEWoOdzk6gnCv
t0VI3OwX7+yj7OXH96TSP+OWQ+5qvNuUfvqeJIIbxzo10kCb4jDdtmmpXNr475Ffzh3z8DCdMcLU
I/uDN9Yx4cQQHvJHwo1jVPGVs5heOONBDFRDshKvHob4QhZxZe8soyTWvs6kjPS72ZKa7Z/f+m/u
Ji4vrkGVU/h6qvp4hbHp0puCWUSffEZ8xOjxhGdYvpKl+m/v3L9tNf66DSDXeUewrALgVbnz8bWM
kRW9JXLeL+dC+d7VM8BVPcqfMFwqZ7beRSDeF3OPb3DZDK1qfzdEvXxRV/5SBvEeODVyE3G5qCw/
PT2LpU+o6Zh7JOy48Ybs3PKmN3NyNXVG5RiF2mL6ovL61Bl7vzvgzkBblFkmYC1+WiNATNWpVKEx
zGJRGduuzVedgazjJirIZb0ttLw7j8Is6/3MkHrPIXETXSlgbwedZD6pEEAGy/SjvgY4ABaz3sw9
XT2vAkV/Sx77wnGikpPbochRDP75Bvkkuvvx7jkeU4wDIDJp7H28aiXi73XFsfyyoxnqxkuZ554Z
Nj26y9AkjWlpKmvEFWrpAyrTeI1UlbUBkgHv5rklUTLfWDJoa+aNI7z0P7+997r106JAccbyxC+l
Of+Z3Ynve4bzOmDzk9IlPIxNs0YAV+F4Tn5ljChZV+wLQy/I/x7kUToZe1vPvKqpzQptaV+dplZm
P0yJzYhYjFK8Kvoc3AfJgBzWGKBj+gachjUtWEjEw3dNdZbNLU3bMS2aV2lSwN1UkoZoqFMXBlUK
Z4ghkJkG0WVzqqK/1aJmmvy+F+LGlIn49Njc2+Eb9uVJnMaQ4zdhbCTpWWhm403fduqzntvZm1PJ
QnZrKnqUycTFxi6WWk3dZLKTLW5bSbj3M4Q457MCiSBUh+m10Hhjp0ZEWLc/ANfizhkSmV04imvT
pWtfsPJocXOhp134bUms4aqFw2x6xWIMu5bYh5LmcJR/iyvJfEm1qX1VjCKUA1kWePiIOc6eREts
HJPegk0OHXAXY9XOM27rzp5RgUmJJm17u6w6f2rH6ItTxW8eX5PNT+YpovtjmJ82JLiWjlZpFUbH
ZqpOy0bFA1NGo5uKtgCsQqXy59vrd2sWWyylMk5Wtt3P6JiuGpIinnOidGlJXnZjqAS5VYUEM2Ti
YIcl5+BotrRNmVnts9FZ+AWV2vhif/ndp4aJQYGxLh+UNh8fQSOdC7XoyPPNE33eLUq+ILdwCt/o
+u/THIurP3/o373cur2y/a+8HOXTl2wXyJlS1Q79ZiQ7MFHs0g8LhPJ5V1zSCI3TrxbI94SXTw8x
EGPbXJMUVir3pxXSaCTyJgmB8UUEdcBT9cFKS68vQIT74Lc5JHGY6rGMj9k47JQkR+OTy3pzMyQ5
sjN7Ci1zOxeydJLaCfYo4nRV089J2NQDeYn1G0n0aeIj4ZO/l2mWYChCDNgSbhyyjC16w7MO30UW
XpOnDjYCQrt3rRCx6oWGE1+lqOiFR0RJIXl1bre662QyA2YjX+oCqXq6oHkQSnujGDSe3CKbMJJG
Untb1rb+2qVdftllhD60QElkN7IZhLldMmEVAHodXmblUImtJS3Li8F6mQEGGtMzvZfE9z7T5gRU
9iQ0HzAbtfPYZeDfxjBRK9jzS3aqjDI7Gcw9HGBUckRf6wu6Bbogy+IchlGMj4RmShISL11+JKUu
QSKgpsBAarI9vss1uEP0mY19Nc/FhFSzTdCVd2bVXy2tktYevo36qkzJ9HTVuo0fK1MvFQqsCulS
T874Kbp9m0lgkmI7sKrYOC9b8iURHshL40cTLiDCg4ueptnc4+pXS0lC/NmZIHPqIdQlz+y17GiX
TdMjOLKkhziMxUttgGfySLYwz3gAsD4OI5MBIZfdqzxMkFB6c6p2tOeNNyVFTehhRsovZtGZt1Vf
OheN3tfXRFCPd7Oj5ZVL3P0I7kik7PCtM+o26RvSiA2hkqL7WVERYiSDBFqjNWDFES06I0cYAPTe
C6kx203cgbHyOmfB7KvFhX2TFMSXM9urpFPd6AlAVhbqLD8uS5RPeeKkB9OcZXmXlHmC49oYS9R8
hbLXbVQxrpGuPctoHKP+6R8/v+tZBEk0zWyiZD49v/mQpUYJOwTDcWPfxUx9zuwR1V/UEO9K2+or
/upvasj1UA06dG2+U/9+XJ6UQeut0mhRqVaO6dkwhg/FOmPKC1Pa/Pmj/W49ZuWnlMJZgYfsM8hP
jSMpLZGbomzRy3uaTIRHFpMt7UeYPIEVd/rtosOw2RZjDC2E89nlmML7/WLJ+qWPsI4f1i8XJQEM
UftTUaSVurHoyeD4tjrNqNgaZVwCuJRR5xlJBWOZd1+ilJwTDAF//gp+99K46si4wsCm8RY+fttI
+pRcc5rQjxmYk5kx0I4dVjLJEIYbJ5LnUyFN6RfHhN++KJg2UlFo5v1yTJCadjTKKeOWmlQN37je
9/nGqQ3WSqdqzHPYSg7Wky4+/vnD/mYr4k7mU/LSvPz7xvHTwarviswsooIjgw0XCzNbN3J0Av9h
l+CwvBnYyRcVBhU5X+CnzYgJDrkkkJUhHH6uMVR5Jm9+qfHYIZaLN0qzyE9R2rcjQr2lmXeDs8Ym
4JSKGORPdqhsFKEY5uXQaOiiHL0cX9ixSVwlQKd8YmhstZ4wZcnZ2PK6wBVSzB6RzkuUe9mo4qiO
IkyGFkzh70U/UDk3NA1PSUShYwZzHG0y9W8ZEKAIiaVEpNtsSqc2H2RLRZOu2hM7wSgnrcZe7WBr
p1pFHrWU6T0xVmPvkyDgaJ4kugTGVqXjCp4T4pUHix5FYOo2jUfCzLqDUmsM3ts+yli5xkTezZKC
f37J4bwEMQ0QVMhzmGAhV8fHsTBt5kxhhqeOj9/xgQT7ASE/5ZNlDVO7MdVeyX2pJUePmCq0C+4U
pajH6gpeJN5de7xdxFyfF0Jk6zuwCYkkHzcFsCip0g25IKR/iGJKao+AiJDWei+kJ1bYDi8/2Cho
ZdOC6LDBxtJBrGpMiba+6F7LEd4GCpXkjaouxopeR1F0HScyiLRRhNWbPceY6LM26/GHldp4bXZx
KgXTVM2Ir1tFr5G4pRAV8k4g6ESoEcMSaMcmOlajLF/mIUAlXwrhl490zTi80zzjgNSkItsu4Ipf
nVjBgwioVb4vGCLQ0NNnOBUlu+8hrIGZuJqq4VwallBltlVrVX0/ZfX4zKKT6KhESP3zaK5Ve61i
T+eAMTfMytiJG1cFnfvCgoOLLtWLadzKZZln59osBgRyVWtGPrFJ/JY8Dhv9GKnqouyVKCHFqAuj
UEXPX+LB0J0yrQO5i+g/MqbDMVGqMZ/ZiOrhccyzvNi2VoyJQUy99TDFkomJPZYc9sQo5BtCBpXB
cZAL/XIASj3tzFGavscR8gnflpTpWRaT8Rw5PE1upUvOG8WLYR3sVCtL/EC9Fe8yJK/1IabxAeuj
hGCkLSh9OJrnkB1UVQye0ZiIiRsgWZlbLPr8jXDp6aQy5CI+FbFGNkAJ0OK+s4v/y9l59DqOa+36
FwlQDlPb8s67cpwIXUlZlEgl6td/j+pOyrJh49zuM2igDooWRS2u8Ab3p7UkeL4XnUEoyv2ZcVjU
CTwC7bzz+qMONWygAJtfa+e03gINFYHUuPOgqh5c1KZ4LuqVfs9YUCz7zrcMD/ZFMqmDRNMNik7Z
NB/5JZU42HlWVdgdL7ODR0Lv5k+48yj72NLDyG5UIOcREF4TgpIW0GW2dNv0CpGMnOD0BQc9FtBQ
28TfodakX70MQKwZobhxPeJein6g36gyQjpa4N1OrxfQjt4capo0FT+GuVUGIjkY3flO9ODzDY+2
edCtBGWUAzP4trSsr/+AC9kEkBygIWuzj6Ri8wMCFLN7Q5V8y7nXPHqjsF7SZHF3eXTLeOPC1pqU
HEjorxAga0sC79tepcHshoeozkjIU7uVqJ94i7zzWs85jjr1btzd58/Gy8Th0mIMYqEPunk20Snh
mgOX9RQmywPXgaZsnsW7JURm/Po2nrckWWrNlNCoB9mwHV7p2alMpLCCg72Y4qX0ITbZTSlZzynf
BDW7STLqD19VUX27vvKlh0QWOLJoxDMrdtZt/+fOrjMomsrAiGCoW58ryVneehCn3inLkjce8jwt
AceJ8eDqoRaamLWdLqWLSFZVCMI3lw3dtK4H97xvGdYjbGYif6pSkd2VQt1KQy88okPW52JGyCjV
P8NS5RLrXoluYuRP1qsp0KdZMjf8vHBmbnz/F/pvYOnIefEZIO2lDXf6jF4zpubg9tHB6KsUWrXO
TWQu0VtkGF31vwNZQDPMm8BHe9KTipwEaHyGPnhrSFSo0lHsdYYnxEOZNfJGpXFhH+hropHMkBQl
4XAzRAyEIDKGQXJA0296sa0STnZl9Ac36m7N0C68ani3qBSvag1ckOuf/3OqssLri3FxEyiH0Mxt
WFCHUiAw13WTgVarDX1e5v2tZPs8GlouvWqmIC71FHPz01W141eLRkX+4DDTAoYY2s19UYFNp4I2
3HmfhgacEKZo3Bt2b74LpJnf8tC6tMnUcsyROAi4BG0OOQOB2ppbExugoqv/NLRPvpkamhhE48V6
d/3bvbDLDLsBM4PyAynwt/z6Z5fhzTiuX4oQ+pbu1DGbI+QdM76w4mi56E7ldmZ+9vqku5HnX1iX
FjJReO3g8R/r6OefddvUc7tZ2yEw24JM17cK2pWl2X1WNVpCXTr1d3mfY790/XEvbC2AFsLUOgIH
YrYJVbOfGH7HjJQ0AEG7u0BzbMkeGyw5STNvVBYXIjJPCE6LJBwGubdZrDEDAw3NsogLmueQFcwQ
fAkKJfGYaoiwuncfHG8K3J0fSSOP//cnBfeJNQSl1NozOd3goBxxRHJhOqR4Pn1oQNc+0ME3X4wK
ruD1pS68S3oO3OCIYFM/bUewZRiWIJ+QMrAWLaxnx20NGKUhfJyaFjGsRrOEb1tAg7q+7vnLBH5v
ejSHQRnAsVz//J8z1HlNFXoOo1hLOcEf1E/FFzNEeN9KRu/++lLrcTwtEU+X2uymM3V9MdnMRfOU
RsUegRX0xZCS+d/LX7RzQNuznzS9SYhOH4nG5GCbhS5jRLqbZ6wa1ZuGqdazgU3WPgBedrz+XNb5
u8MJDVifuVId0LveLDhQOxZQfKo4GjtE6URRR3m767hj2jhY3PY1yeX0oYuyaD6GYujflfQJvzBA
k+jwIriNpp1lFMeGtCADKlY03q6e4By1GmcZz0qMW3YVfyG421cBeNqkL4HgOSny6RZRxBWhGxoI
rowybwCWptWnbGqz/k1HZ40BbDKMSFJhoNTHE+nAnyGo++BgyLqB+BRVTXmX2hlyLoB0UB8UxUSj
txPBd+DsTDKcUiUfoN5n302Etd/hTwZWXJbIixwBAo2r0KobHOraRdcYKDFU+jGPtL1r7Z7eyPW3
c+GA07amUc7hCzgSmwNuBchKKx/amZrzb+ls1W/nsPwPYVb74/WF/pI+NptK44OLAHlogKzb5LHA
ELPGOSKNHTrEx6lWq0/wGL7tw8J5pXm9vBVmN70fKFheXdwsIH3nSBXXWav3QYklSlY0yBj3ScCo
5vpvu3BCXdAdIHlBZtH32GzC0o7YAeY579uSzZ3MYFpG7SLgbhbLG6snrc69JbsRWjZo9XUSwldo
rSiIiMQPFOTpKQvzURcoIhsHfGpcj+5/ab/kZrV0hxYhebQkGqtz945bWs6xKrUdfPTSFOk5c+ii
VRVorvYymugJJXpyqx2ItQBOvZPXdyidp9Hd9T06z1pIiFfVLQobE0yKvfm1gZWmg6BpowLaNch0
1wjBdHMF9xHefPjoOQVOaA1+v6hbR8UrxW70+/pPuBAh+Qn0SAFh878trYgbPixDK81iXkaNOa0x
/sYlbvlyfZU1zm7OKVQt4Kgwl1YCxSZcdVoBG1gSPMfS1aqxmiwjRhsZXdFg6A3yBtoX11c8/zRW
FFuI8xl3B2CPlSH27y1T6xaHIgld3Ry0SGkF4JznLUH3AjQ6ORois95mAICgObXyIaKDCM0TshOz
YESnP0xZaj6jSV3e5RaDq+u/7ey1o7lCaxYUJKNKiPfO6U/risEcO+kjWT6rMKdhUIkaUpFGt8qE
TmvdibmDAqxK3//YN6OH9Gntg1G5/ivOPlB+BSBhG/snvk/K+NNfoVP0p2sxhrGYmwmoG8NKgNQ9
k3MD5uioy0cscYr4+qJ/yTonJ4Fil7khn6ZDz4Bh6emqvZ1Ohshx9xiUq+gMui56R+StKBLazoji
S4RNvHNMq8R5b5dJ9htEpfrpZ/X0Y1JJS//QCbs/ekaCfwdAMEogvYW08BZdJf/ZwmxN8GuLj6xW
X01/gglwPPG+kiGCCcn4bhpd+Y4kNgckXmDKd2hqMM17367DuzCfC9QJZmf+4fmFMGMwMNZb/Our
YL+gRLc8jG4BM95FQh8BGh/7A4ffmb0lUx69xypIHP9G/nI+RmF6ALeQrjqBjWnCpqg0LFOaTk+g
NnqjX4WMvOmPdiGDH1yRC0g4nd/8AMXRV59w6W66e4ZI/ldVuiCvr7+5C8clQhWP0TaNZrLj7XFx
jbFrHSkRIi7aQ6Nr+ab3EYBzXfOJUjI70rpAbvz6omfRiWhOY9/iuSwkCLdmd1rNnu5Eq+IOx6d7
QUt+2rVzAIzl+joX9pnkDXoZZSv/cp+eHsth8tu2tRaeLnSsl4F51t6YvfTOLaQbQx5E8yVSetXM
gdXgDTPSErP1+fqPuLTD5OJMT/gYCcibiAUizenCADUUaZk5XbUcGdgWNZVZKycufbe7B8Gc1Tce
/azaIQjAsgVuy/46uF+dPrkFLAmM6KziuVHOQ7PAiKlNzCL9DHfdDA7FnZbqP9ko84YDz/njrjA2
oCF0TSPIPpurOjM6KKelhbQzr+ObzZRuXw66c3boRtfLIVHof+D2Yrg3coSzu4gHXg8UlwP/wC0+
fWC5FHXgJR3Ib0uWr3MUocGKFOTD2NfW01QXw4/rr/UcnLkuSC7E9v41Lt48qHSNpK+XXMV5VOI+
L4sa5nxdJN2K1gj/BClUEL+QdbDvLQcD3Sro9Ws3zUADclsitXH995wjsdbfg88P3WMfkJO/2QBh
BNnM/aZQqNECbW+ZSAcZkq4eUuSXDMToskWiNdhDZYniKStW+HdTYwUi6i5BdoQm1ZMpxVg9hp3j
lDFEGTVBxQRmRnbvV8aOII54kKwmRum2sWS/lwrQ0iPY8uIN1hf6u+EquWb7thFHfiVRbkrpBh66
2SQzL0XuLs8K27JvxgAMBAmvYESMPVHqU2lPOtgVrsmPqobcf5MNVfKRY+N8dZy5RCh0woPBxHQF
XV4FL5fZC870+zk1uwclKvSXWrQrv0Lw8F5xLkF8xGI2eB8tJgIGfgc8NIYB4iD/0FVi/pVImrE0
OuCs2Ax+0L3GEh3NHczSo/yjjBQq9VXeIWiXT5m4T3IH0w4ydZQxc3xEHhwqlU/NZDFcgYm0YKQD
N4yetdN3NgItQ3DPoBz9ucSr9R8dSdnFbpeD1rv+0tczdnrtQjyjGiGA06E8c5bH6BbfvLwVsTQ0
VjXs4d50i+XeYxRy44q/8H1xtZPTYmVvrcr/p9+XMmu/0X4u48CIss/dgoJQlOno0OdqiaWYvY/X
Hw1U8fnD0dyksUzlzXRzS1HtWtxkvNSucS0yw/7riMXkNxztkUwb1QoANCYj+EF1jnLNMOfzNzJD
x/7QKKPSR9JChMA9NY/AOSth7sUyyj+W3SfGITSNRT8NSYqoDm3k4EGu0MvHyjBntMqapgYrL4sW
qcUlGD9GvURjQ/radw9YsyASY/Vl86GocC7dt51BN3SeqcgPyG7MnyLlI3y5EgzCt7IF0R/Pnu/U
hwR0kzx0pgMLaQggJ42Daof9aMI620ciqxQa9hVIL3caPO/Zk5ns7qn1I1RLy+5XlTfLDNlgQCat
As35ztLaDA5RZSO9OfUu6EovGowPgshjxkGaiWeG1imQxS5S3WPQLXW/dyo6a/uZc+7tU68W31HB
HYHx9D6+V2GdDf7em/zgPhIqHY/lDK6AGOelpPSZNe4boJPuXjI8nw66Ymh28GtK4mOCTokbL0uH
6FrUTM19XmOmsofXZP3C6bqrv7rp6HiHuTfpiNNENx/80R9AMM1gNXbgL0H+lOjm/SKTa+0YW5T0
Zaz68MvU06Tj77Ry9xWXSuHsXSBH6DO6uE6802nXIiHWl4G1B6vSf4Ne4I7MHJz8t7LLLvwwl0k/
32VA0X1wSxOiANUgXahjDDVJ7OpxThCk9/PvMsPTwDci0GqjRiHM6oPqXmJGWWJt0E/VRz4vVb6R
Yz+9g7duVTGyByDP+iJamALPrXtURT5hMGEpY3qJrLT8PDtp7t71Q9PiXWD4aPVNsnGxt2rwvTQT
F0Eim0oAymLlM0GIcI9cdtrUqrhTCTaE+6TVCZk0/6C+HjFOuYvacoFkiEQuMuy5K/8wVC7Coxu5
yAci3OL9l5dzNDMIsJhhJ5mzvKZJsLxXnWl+lQB0cHEfU+REJzvKv3oGDkkHD8vBj6U1w6eyyoEf
pRKGivgDBfoV6FL6w4cwghxAL/M57prWeFMjwmgBCBnyaIdHay/eqRTbuHfO4C/2zivG8Aco3dI5
FNWkvw75cCsyXMgwaOVEICQxl2Gat4lE2u5nk22s46VpMtpg2bJfcRD3TWcDsupn+2tVOMuN6/VS
+GPfoGsRjDhsm0W9jipl7GYRG2GNPQIs4Ng2Bh/Bndn+nGGVd3c9/F14SMp2UmPIFkT4rSrBMLjz
0KREduEn+jj1eDblvkbuqFD9A35iPq2/+hbM6MJ1sjZYoE8zt2SetCkGSjU2RhG4Q2y3onjfdeAf
wNpEzwBs8hvPd2E/V0oWhCwQa1SM9ul14nQQQ31bDTH98un9hM7zg06aXyEU0Xe0xG6N1S+kw2tj
ep1TUqmSr50ul3pdo6vMGeImsUsga4FPa2I2upJ2WjnEvPTuCG+5emhAXN5Qfz3v6jKhW2ekDB3I
eSFvny6et1kwOUOBOUdrOvfgLaqHlv/vISGHjukD9Jhf58YRg2Gc2pu0OjiVBXRSIapPZYr8t2h8
FJR9e3J2XRDizqRlfTTt3gsP10/dhYLJWwHO4KVsqIn0nU5/6oANuucN7hhnOJF+hjOXvoGPpz+6
bb4EO2NKp28dJPI4MxzvA+C3/r4ckv7G2ThnbLBh7NNf8DOzsG2uAYk/8psgR5vQRRPrzu39tP5Y
p8yUUYoS6EF0pe4+ZJYa/AMOuJYJb7usPw3OYn1JuUNWmnTdvk6As38W2PM9LgUsNLD8FV0qgd7a
F7DQyQc3sZYbWcuFzxakOmk4iHU6QduOmMjTvPHV0scimoOnAQxr3I/5+GS2TRsXoPYfl6Wsb6Rm
ay23yQLpEVOKUOR6DJc2sQmBl1qGPUOtICzUwfYa+Vm0qXOz97Z+JGfr0OynmnYilDk2hwNkSOET
IAGticHRx2IOm29S2elrqCYXhG2g5X3dtf2xytwO6TCy4+fESpr/jz1mKgxCi+iIJfcaxf4ZNEU1
9aUXtkPcRQA43Mm0nuSSyQOtyuK5UcsviyvrRqJ9Hq6orBiz0+KidUGb73RNoChRlFasmSOk/lAN
SNTnUJPDPaUW8mVZ4txw571QXgJtoJ6FIkw70dy6EReV7w+1uRAg57yyDqi0uHdZtogBszyaUxaK
SyuJ1wZ8KHoPb5PZzazXjpbzd6McrN//c2CAh0G9y923Mpa3gYESvk46PU5xmGYZlDFChDP19b0x
hUDPFEIBTWOOL0VprkTaCFcHcMDfrv+Ic047rFKCOHLuuJuBQ9hE8SgapdKGN8WD5SgLrXag/Xu7
bqInHfm4nCwSHwQ0NhViv3Rc5Ltu0breCR2675C8svXO7lN0e00p5bfEnzuEmq3WmFetL7yajAQS
fCMBM6Cjb1j2wemNAEVdN7NvKXmcTzQIssz3IrrujAigT50eqJE2ACaTHYL7NeVBJhZ1X4dM6bia
VksMbc3EWGzgMeycY2HklgMsExj+DkoUTU8TRY0WMZqHQLU1LgRmS+qKJuH1DT+vwHxAD+soco0r
CI2e/si2R+w6q4c59shaGfZUMOIbAWqvFMZ7SALzW2wVzYcaaGdsj4W88aFfXJ7GnGkHdM8sf/PR
0aUqZlBvKLFmYz/vxsKRiNsGQ5A814Ewwr2SzLiB71YeKrDuDNAVZG1i3Li//05dT+OeT8LJyA9t
OoYc221YvLCi1QbEhWuoDV8U/o3ZM4amg/UGoC10o5Q52duEVuq31sgy49Wzp1FQGdfRY9T0TXnv
Z46D/oKYBtyL3RAFiMpa0GDpdIeT5mhR42Er0EQINzJrtR9QXppAqZGxdA+ukRv/NU5Bb7sxO5LP
uXFrkMSJoMNtTUZx39Vl6GI0mfEW5gEAs5YeVh5ThchXmUMpPxRpl97bS6CSYzOhr4EmS1o8yKop
aI1mZhLtRJkt6nHsffVf2M/tZ5mM7vvUx2Dy05S45UNHZtXtfE0GHNqV295p9PieA9yWIwyuTfP7
9ZN3nokCtIGKZJK1gZbYpkyj7ukfjS5fuq/z58alaKmE4pDbojleX+pvqrl5vTTjmZis6B5ulfV6
/ec+maIlMkczmWJayZ2L6plFEXZowW7h9VK4towzav361TLSjnI0RWoHhuO8BD8tJTvzAc8alX3k
KDK7uP7TLtw6TA/hZJE30jjeNnFBYA6dUjZOWUtufPOypDnAteh+TKP6glbMLfeAC4lqwHgND1cy
L9K/LdRp7BITyD8dFwPHERxeRhyvD8lkBhi5pWM1HDG4Ec5j0vctFr/cB/Iw1qKyjvOkxjqO4L3g
0DWiDU+W5UNDbxcHklgp1fh2TObk7QiW3T1c36TzoxLAkeOuZCZIsxv1x5PXF0T55MPILOnxJ8yN
in4Yj4OcpqdWZYn/vy/GUsQkPC+ZrW4nF4q7JdU2OuQW1rSP5SzwHTMZdaWM124sdR79uOPIgdfw
RwvM32R1TZV4NPeaJUYEfIrtsBX/GXSAkUb10xYPd0wWJrLMI3cmKsdto26NEM5zWZrk4KXWsTv1
YLj++T/fRZBENtPxaIk9Euuf4EiCj3MkUOuQWRvEBtDjEUS7J4Ibt87fj/vkg3To+IG2AQgHaxsa
yOnCGVJHY9IhfiFn6GSPQ2qar1ItZfni1bPZIrOt2uLOhnkGJWUiB9o12Ch99KwS4hG2PeFvxrxY
CJfkcUevZDzMBQ8oE4fGtpt3lczVsBsDrUHhJwRxAx43vONOpQmaHxrxZL3UmFENwgV07yeD99M1
+vCrkDodDi3wu+UxR2H4PXYftHTCJsLdqeO3/fbpmY+7ORmHcUebLi0flAqyT9cP/Nl7YXvYGWbg
EK6DaHvgQT9mrp3mS7z2oHC+EnX7IHtlibicBivY9ZOBEPBo3GTjridu+15AndsOCguo8nmbA6Eb
L6Ex4JrxbE9Z8zgntuQmgYcDRWDwyk9t5uN2BCLVmgCuz/rr9ec++9B5buBloCIZWHqU1KfHokwh
e2cldpmUcdxxoTdDASys4xJSt19f6uzbY4gC/tJ2OYXAqM8IsW4KKKmRbLFqUHIuhukzftu62qU+
HkmZnPxn7VIN6AheTIRvwN319f+2kzZbDewVATt0j5gSm5uglucmhVTaWjHqRKsrPTJtdIijqnsW
idWEBzzojeaAy4F3X+VjbezdqaFbiMhMkd0T3zmQVA/m/DAmKTw8Uy8a587KLmLRFvkHVwKOf9TI
rvVoyxTJsQ4sPKZ6U9ga94bJbvdLL9o3i62973mTQX6HdW6969IwBXQha3XjTP8lNW8f2AXaYa64
19Wb7vTlepPVOkOCsGsUDlP7aBqW9WtGp1q+4l5FSx2pKZEeEy9YfqAFNwVPppJwqzA6RoNfdjpA
o1S6mN0Ixh8zqWCyl03FkOL6i7nw7a1wVRMQN2qh4JJOf+bQoq+rnbVLrbCX2sHlX1btmTCcX2gh
+dNdYBkQiKMOfMiNpc/zFD5330N5hv0JUEfeZOMQzxrCIpqXeBbgWK51Hn4ax17/GazBZDqQ024N
XTrE4HKCV+lVVkvPMEu/uXCp9pBq8xtfyXm3iF8EOJK2GnqEnNJNQAidVBShySl1mJq9F82oHxZC
s40ZcBHdU6SJx57b+bA0bfkuGheU+BUJ1a2NWRO0zdmBKs/3Qr1McNoiey1otmyGNuMSYK3xGER9
hR9wTwq5m01n/tkGqHvsXQ94/NjgxHef9aA+d+bQKoGye9a/JZShr+B0MLT3kkGoe+MnniVyDmUU
GpeOA5cgOGs/2oOfh7UI3NhCGfNVQPDZ86la7wdE7z9VVVv9uH5ML6yHoGFA+kBGRC63+ZqguQ8g
KaGmhp2L5wESs8lTYRjltyAdM40lNJ2kG494fjkAlaU5tL4HB2iBffplTMLLs3Qu3VgOmBAqFaFT
YNYlsnGOhhtRFJopWJEsxxAewXKjPXPhJHIjIbDFeBKOlr8dfsOsnqGK05QfM/rVMo3sVY2xldaT
KrI8iZ1aN/eIh0sqJrd9LPLBzJ5cgKo37qgLG0+hzBas817KxXWX/smZunJoPcxU3LgdiE49nPf/
FHUzzttLZY77ObexMLr+rs+vRXjvNBIYiCC4dZ60L9HkuF2KvwQjnkeoVkNzEJU0nqSfu+Xx+mIX
no++prcKQq5Ag7/k3X+erxQ2o/C5Xs0sBprRCjunsarSF53Xv4BgtDcw+9vlAjZzbbpxC+M0D9bi
dDsDp65tr+3SY7UAeo0QenyEDqLVwZoS7xF1P5yarj/gNsD/XRFtOggJa46BGO3JC0TNhDDuYRPE
3eE/w/PvER7oxDsTIRcI9rbYq3C4BRilvc5f+28IW5f1GXEzCEGrEbT56bKj3STBXKS4Seez/Ur2
GrXHau7mr9YAAm7XRr3zyzUTA3GqVtCQQcLPeowYhPY7lSTRyoSxzLfIe0C9Gn3lmIx1RfmA2U72
Dh3emdIdDfh2r5VO33eZ03zwmZCju2mWw68JkcPpmIh0ZcQ2mULl2By+1HOPYK7pLX5Alu0P6R5F
DbPaa/xo73JB2v26hKL7vdQVfhHpkGEHBaoDF6JiHh7tpgvQpBjz7HuWM1LfCaQ8MQ1SAtPhSE80
5oUhyVtCleI0abTL6gCC6x//rcb/UtD8ch0Zp+NhTXX4q8C8/+aUDMm+XkiqsT5l+KwFfLp95vbi
d5lJcCIF4bzD/ErPRVxmBQ8upZG4B5BBxtuIMWcWJzoonrU3pst+ypv+ITJ513FRuhHCSoZT/KQw
QBqj4aAluzny5aeEtFPESWejRmp52sJfb5L06qbBKV8MM4fXAY0ZhyUDDf1ol6saKKGyZGoj1GOo
5RVRHwZ4g92NVAeug4VrSn/yWfJn75I6RUA2skcjxSKloX7IcEzVlFadg94L4/njKNrxt69CMsG5
cNVXwfjqdz8KqhYq3RAEWZ+Kr3YtsWlyJt09QRZNqgPokAnRlsLK/hA5LcxsZr+198MwRxpAeYJa
nMb4pEWIJEHkqGCU/iUYTCu9LxqzuE/sYEL80gI3tiPdaYGPSnPVlnMRb0WZXPTNnnRj1ti3oMbD
OCR1WA284g4VFxzqNFNg4A4jAxmoyzPK91EagRUv7KFPceCxMJCeIkMGAIvGGVNNwDK/FjOBZj9B
z8cupc6rlwGgNhphw/KnSBLvFw5KYbWHP0GbDX2A+UBkHLNnWrfl98Ir+XKtevL1fsAgxt/ZcCB/
Co0+aKztMXjuRFT8YOOgUXsGCg43osdZWxeVPjqlIYNiyBDchmuq8k98HNapRTFF9RHtgRmoiPYR
W12ykXIpH238Ekz42QwCPb/9Y87pnHEn6vonbI80OLhqqt/ixwCJWbcivG/bFZeaheEC6XikJX3j
157HOlBi1MBrNUelv50xe6Wqcydp2yNTPws3HwC6OSDM/4Yq/zJm7lce0vx4PbxeiHPB/5tUrcM9
cESn+7O49Im056P8ZizikKcRZEq1mkdpQz+rUo83xijb1JC4ykSKYhnpXVLnbTj3tBCOUZnZMQGK
XECE98bnVjTJ/8ifYxkmQ4iawntamyabfCukXb/4VZ8eHWbmVoy3dfKG+XrQ7f1g7O/GoixoEOL9
9D/vJjxxUktqEZDX22oEXRSD7nmeHfsxbWIzXax7JH6cV+py9Yozp3frfJ+BDNcHBe2PID+ruu6W
7hMgAN2krpMA77MD9WNY5v5bbs6tjKPcKKKnsEuz+9ppED2TKAp87ccEcq5pSfyW+y5Jqs+B8gFY
1bTPX8sGlt+9h5hGt0eHKPIOdqpWy8jesj5ZUY1lt2Kk8zNn5i2OTTszs9dMgVEOymGI75IcsVWM
P0rnyUhqc9whF6zf0KFz5S5KbKc5htozn7OyxbVJF5WLKwi8GQMcVt0cycQ4EXWdjAJMFegZgiEA
y71T4Jc4GDaFFATf4YtfanBCojMC44CthsANOreMr6I28h8jFAc7rlC07vaFbtsPA8baw11CzBqe
B5nb5r4VAcKGc2VzZRW6CEA8JU6OTYfbWRNpcRMQl1P0QGQJmGZXqsxv0H61m9fESmecNRvGe6sO
4VLE9J4nfUf0in7JiNb0bvFoQ++XNCp/arNqXqo2Mof764fsjOJFTPsrRUBYo0KngDn9ZoPOmxPL
HMvj4mS2t9fNhFh76ONlnHpIXlQeLpoSSfLjkAnrQS2DsY+GMpn2lQgR3/TlZGKi0+X976ZxNCzP
dkL6m2q07nP9wUnc4CkKpR53vinyw6yxL4kkrpSIGDV76bsYY6UeVtJIff+ZDTEcrz/fX5bpae5F
Zom8HJoztL5p+pw+nwgRhBla2R5Nf0CVyhGJuJ/LzhRxWyj6hZjE+s3epv1Vx67RjIBRjXrWh8bu
lbdX2u7kDl3y6iNgrwbFw6n3kzd+N2Kdl8xkbBzeAlAwOoefcjgL9cGfra7Fq84HyRCCR32bQ1np
XxwdLcxTZyEPCmWp5f0gMid/Y2eOhnHoBkDGsxzKX23MqD6aSYm2lJv+TofU++KBl8uhB0ezfizt
qv1vYSyO1HPaMygMwp75kjlmzJHDIm1ec2Puf9T4YvLOYKWilFJY/UcYsG511xD13/vV2jqNrLJW
D7TAgi/UH9P46IE6nPYDMJBvwzTSyQ+KKX+JXKDNZAh180dmmck8iysA1e1UNwfVcXwZ1ybGHfJ1
pgFoc8mYJgTVgGFbB7puT2Ixfm1na54OmVMO8gFbvyGDoFMhmpN2UfWpX6Qo7yaQnXjuWHzph+sn
YOMqvSKsOAH09QG3MHWibDs9AbJenLAfo+LoFHaGZ1lqOyT8pqtwckXxPhjnDlNrhL3uPc0Nv7Nm
3/skwGQ2d3bmz86+A/X+va+wWngeHWnXr/O6HTv0WBuHAmkU3gv8zFLuiTykHo5GRnhnlzU0Rr7Y
kezWTBrxJhrT/gWTAo2jbZni8Q1YyzAOOCEHv3tZGW/rSPq/HL9GAfL6Fpzfy6h4ot3DLUkbJdz2
lmYolkHj6vLozaJ51AvCakVKR7kx/eiOfl96o2g9v5dZb2WbA9mHJbBt941TJcex7cqjXWeZhWaS
1aiXqKqWGzfktjjmzXIv0rJmMTpDW31oz0onNOG94jiizfRSBFKg3ynVGy1tfeMUXViKAbGzojYY
18DcPD1E4Cpp23lzdVRA0O6QNgTyrfzwLf0Z4wbH4i8BdBOy4B2sDR5mAMykN/lGYqcwRMM8P/a1
9OqjQWU84njVZPcpY/jodRrn8HdiqQTv1UH/mgfuhmHowZ+HxeBTY1UojO4L09NwJxe/uI9aNJxf
kyJcICl6vfM2KquBW3kAnXbg4Mjsse87iUCAYaUPrj96f0Y7GiDXWQOCQ7R7hs+d566k03ph3qIZ
Efd701PykxbK8eFf0R99TpR/06ri/Oj6fEd/x6R8yMzkTve9MwTgwbZnF0wDi8lxioboQxIYxpNR
SepjIxwn78a7/luPn76AFb4BeJHpHPiNLQYJrwvLVNOEA5JRRtFO9Z59pwrlPdWDYT7CWvbua6yC
dmiYDb9dI9V6L0N8eyOn8e4jLBR2HhKbLxJvswGZ21W4O6orULqWia+rrZz0xi1+nuv7QKZMDwg/
EAbSxdNdIm5xb4OKW1FZ5hENU2BDCvih19vlXqJgeYdvqrzxlV9aFD0MGDLIlzPG3sTVDMMPfxnD
6siBCe6m3kEUq28OLX65uzaQ9VMfZP3xeiQ7/wwjxCJWwwhr/Xdb1CQtDppcMbika7RZdmgxep+a
oAIZ1tICvL7WmvmcngIIlvCgQYSFXBxb5UUXDiECSUocl6WNYgXpKRJ4goaFF4+6jl4FcoB7+Anm
t+vrnj0jA2GeDBsFzyLB30o8aJ/I2c645kodfqLlUGS70C3dox6d7v31pc5eIUsx+vUCH4Vygv0m
0hjhDFcLm9vjVFn6uZGBiCsnCY40meofAAHo2gTpcqNqO2vngvFCPY/hl42ERUR2dnpaXe6GUCrR
HntEQD9kSa087Eig5rWqm+5qz1rVd7KeP+fmemQW2hzRiAtvhNlLP8OjmMM6A9QZhf1m2lNXY4tc
QSaPWZEbPwtrDPfgL/xYe1Ct6J1N7pMrCsOByxdWu8EEGqVxJLwRbM4CHG1dj48HHGDImGMLFdNM
o7BEXYYj/vX6ZZDRcmDzwgerSieTX4Gz1Y1s4Oxcc6YpT1c5B65mTvjp9lsjfJEEY8RjgovTfWXT
8IRGUtzV6by8eNFqrDIgZc30sLpRSJ+fbKSMmPAC+yERB4p8uvI4OK5cEAY75j4kQrhq9vAoPDJc
MrEiufGY52ebxf6Ps/PYlRvn2vUVCVAOU6nCzs5xIjh8Vs6ZV38e7n9wXCqhBDca7h4YaBYphhXe
AGebA8SGo9x7ORgHV1kgFXcntzOMHwAOtLuuUytMlfTp4MGNvJ/hS+8MujlDUJ0o+gG2IeS8HLQd
DXr3WGWdXAo7B1WHo9/UnnSUzvqd63drKN5Fj2YOZUdAu5dDlRkSl5HudSdDjW1/GMYfKAyOX8zO
id7eviU2tihbEzUu1DSJItdCKXM895OT63gP6+b4vExz/y7SoAo2QHI+h+oeAuJ6fwJTkq8vty4t
tVfm2F9VNoi6CmTKnrYOHs+/nDCLA0eEru27Fq1pX58Lo4WyhRW1sljuh3+dK4xaGGEqwZdU6VvF
eXHaeT3gQ0JlLXfPMaeeW0n3nhy1CJ/gJv6H4Tj0GpxWiQFbg2FIydt51Ir8JDphPpuiW/y5obeG
HWz2bUJw4Hh7eteHgroUXxE83GvovNo0MrIc49pmeh3sGnuw5we1HMJDMwy1r3Wa8ljOxh6samtQ
EjAJagGcAEHjcqfitq3OIBB5O4fFPi2l556Rs5mPHk2JU2dW+ZNdj9HOTK+Ph4EHEeoYDoh2MLir
k1g7i+fW0sTbyvTsjVK7yIOwrXCHDcOdK3xrfuiXkGLaAH7B1l3OL2odfSJjzk/TrI1PZUb2F+YF
WrFx4f5EN2kCSbmrC30FGADBB0SBwIsuMF36NYALSJAjFGHlJzuaqneR1Ms+i4KWCIgo/d4SBp4J
CLLSzUBb7DnJ08GvC8/66WJqFAh0yn/c3lrXxxY4G2UWKSMHi2Bt5guqKyoHpE1PXqFWb8sFLuZg
kIFoZoEsldvFR6czlINXte4/f2pZxEIS8dVP1PVWmzomNXIXjD9Oap1ln8eOWoqlV8N9krh7/kBX
wH2kyfjIQJRQRnndV5ff2urx6SOddTCYcrw70i/nhUaSeCtVGe/y0TIwz6sG9zSlBjQRK4RHm2n5
57xU90A1V7cyv4Q94Em1FBB862ccJSCnLqzRAS4OKqjS54/03pN3SxfhVlWY1s7bffV5PchqktMF
MIZIcY0GydPSmCLDnnGEm5v34EaeKg/IgdI19SOiAOFbsxran4OjK3e399X1PAEYU8DRSf9o2Vqr
g8xi44qUCvXUDJVFw5+8y0Sq+o2TRT+yUt+DyW4Np4GrIE5xKRite+AJUrZ6ldbaqUdPzq8g4Z6x
4KBHNdHxGYda+XV7etdhKMV0+LTc/6i8gwZb3Y6JV6qLrQjtpFL+eYs5ePpmiOzkXMUEwf6Sj40f
ejZpeZoVX5e4mINONdHtu/0zrtgX0vQJo2C6/6+px/qSjmrFKnBhVE8dzoLlpw51a/tFrVPtK8QQ
wHDeZMUTPtt5byIyXbonfJiW+omuIJ6QGCmIz7rDoT82oaEJX2nUyQrwiGlAXC9QbvyubOw+KBEe
LtC0DjGWKiPIWrgspEja357M9V6lPwEWArqjLP6ulTNRg8H3uZu0UwXAfAFL5TifFoBnbzLFDu9o
GaXHBI2tQ27Pe1gVGR/8nTRiIQIJm8CabhSImTXJsgc+MOBNJYJsMvQgqlz7Ia3Hagc5sX5x5ChS
Ro4vBjYKqtTlLTQjDGC2sSrwstbFr9RJvpeznb/0iac80+ugcxu3eypAVw/O/w1K6xM2FLzctSz/
5JpwEEZTBBHBe0MbbDS+VaHbHGYz0j9qLdppeQ0HMgCqlnyoeqyuhbeUL2ZZtec2GZudi2FzEQiZ
CLd5cxGMulwEc7azGP8QNWA7cs86r564rNcCaMJF1aEYjXMDomXnpFzh6FkH6uNI2BOjksDaq8XH
XLulx9iLQMFF0g+NwjsrnpZ/NCYv/ZU24DfSGq7/ornobuQ6uSSqQ8sL+LPm5IWghk2nLO4QTgQm
VvT51znCMyPK3XjnWbwSt5U/9NXNjduYV3ltCZZW3YxwPeDB1uydJ9ugIR4hz4damhJBLrFbB+Bn
7qmIE8TTqTUz+4Bnq3N09FT5CJKTOKZP96qbV010+askwBE4H7cN997lZ9OUiipRpM/YMNZOd+wG
rTlRHlffV0moqAdkV7XoECsDtUoTKRXFL2p1uAfqp9DDIx/HRElV1DcK4oKfazsx3lJ7TOB0WaA9
TrfvkXUMKX8qh5lkjiyZGH31pUeQPmU/ZgtwvqR7i355gjN5XB4G294LV2WlZXVvyLiJ4ThYVLZW
qzLlNmFZDjAEgUPjgyfQRwFqGj1H+Tj8bCLV9AFmpecxbPs7T4mcnRtza6ZkkhKfJMOJNUvGjjou
qR7N3coQv+MyBr0Sat5Hre/MPaHFqxCKVZXBE7Ut+dTAALjcAC1ZMdxmrkhDDGkQx61zUBuqPXTX
Md3CiQj/hypz7jlZ+rkA7etn87w0fm2E07vbH1h+wNWqS2EzSX4DYHf12I8e2pJV1AiY2KI/pbXa
nmoxY3oc9ghRtMLYyRReyWRXA9ISIYmG+UC3/XLuClJdIeOJoEdK6F6fAHG/WNXc0VCD8Tn4bheC
LMyVjjh+KIfUDiLw8j8GC7qgb0qTv2NmpC3yGqGy/BxTBRWQcohREx1GFdHXZiAsBTZktt8xuzbf
RflcdCcR1f29ZffWtHMFb60fYEH2LKVK7uBV/TBaOs9CcGehd1kqfjfZ2cviOp0/gbwPRBaaL7e/
18aVT50bIAakRSKldSyI70AapVW1YJHXzIGWx9lRmR2cPpqmQIFd+TZEafqvc6S4Qthp0x0nykaG
6fKTNSICDIY6DQ6Bpvs4igKqn5tFdwiFgCEgm9p5X67mKMeTtV+LBhDJnQxu/ip/NJGYRKi4jKd3
yhMGJBMC5OUCTc2yETSr7KOoun5nYa/O/+ugDEapDK/0tS1LiC+0aWS4ntEvbn64NSJ7XauiiisV
zm9/w62hEKWTOFNg9nzLy/m1KYdgRokKtDicGmMWp3iIrXfQXtKd06ZdBWPMCnE2LAhkJYdGxeVQ
NQZFyOZC1izCUDxQ8qC64rG2h0wk4UcjzMoAxYj6uz0W45tYW4Ct8ZuC0i7Qkgh7x/rVN6N5ylCx
2FmEq4OD8To0KPDU1At4o1exS6s3kx5WWUWJ0PA+kOTNRxsEdBB2cL5GhH52au4bKwGK2LVRJjTp
Yq5ZRTiTIPsnaNmnWUYzqG3N82zRk7/9abdmxZZ9nRmndH2zZ0m6gEzgqGC0DRo+BavZRXEd9FWH
e/yiKTuruLGVmA8XN6mLww0kZ/3XUYEjluUWxIlDnGbzF/isFX4q4fx+cNy9wu7V+8wHQ9OROQHy
p9m8Kpq7IAFUU4Bqg/+EBOqUNgVS47Pxk6NiPHWYybyg3zQqp0ax0qMKP2Fnbbd+ANPk1qMpCahv
dS1UvRo6YYnfue008zMQIuVN2RbNHQ2/6CQQ7Q3EMicPEypqMd3GuTjd/rbXYS8r8IoVkq0DAsvV
uSV3rXrNhqQ6pX1VHW1zSMczrBGssIm0w7tGJdd6oPJA3zhG0sg5h2YxYaIM9tb8k4myOUGfcdLn
RuTmp2ahAOt3Qom/RygcomA6lt7Ozb1xk1784tU3i4pSiVpy+QMGOd0Hx17Ge5htKTxXE2gO4tIf
RpOY/PY6bQ1KN4mDRorAzpRn5K89yfPVT51jEP/HqfMCN8P5uLQtWlNaln+qp1w8VuZgfro96HVu
xsdhb9K15l6FrLO6T9BvoPSnFNUhbjQv/pZ4SLESI0RheRZCgzgZpmAHD3U7mvd53GXfO2H1yRFW
+zy/FW2IzpMLFe3D7Z8l9+RFtCN/lQeNiPcM+ca1bmyVpwAnY4KbcSqc0zzydhGU6Pd6ZujvMjzO
gag3ZnFy63zPWXfrKgJ7IZUSpaCdtbr6tTRRzXzJ6wNy3vVvwHraeU5667NLjRtP12an+Lnx1aUl
Ot8cbSg+wSqmbTAiy2PQz4cuaxDLEGCxxJgC3ssH9ciVEP9C7HDPC2Dj+qNPgY4PZQapJLK6/iZb
CLMJGTSt3O6IUrN6yhZU2Iq82dP9lP+r1Ze0eUxlcAABiH8ud/XkMFAVRvUhIsbTT4NrlfE9Yiq7
wijyu6wHIiQnt6blBJJhNVCN9kvoTnRZQ0PCx8SS2udxCLunqe0mRGlm5dwodRaEMQ1SfyqH/tme
B3j9ZVTYPkWI2J80Pd3JE7Y+Lw+NLOwQuVBnvpx+ungIxQ0aAn6A/F8Gvc8CBSzGXdmG3XvAc8ZT
m1Y7Z3pryXn4oYzJvgnP2+WYMJ9zvcTw5JBO+M7kUW4/O0rc7CR+V+cEZCQ5JyIE8u4g1b0cJa1N
bSoQAQ1k5PyiaYcUIahU4vz0URt27oONwdCWISQDacsnfs0M/7obk5SKn0LThs9aJgFYS1xjQ/xQ
5nlQHwZwTztv5tZ4XDxS0x/jBQpml5Nzar3T1dFxgwrHdRDKo3emz2k/q27ZBE0y7YJpr74ZiC1J
BWQDg7kHOXU5oKD34OizzoC6Am1HyWPnF+iROTp2eMQmhxqphzegqbAztUSNOLIeIQAWQ7nQEfNO
OtjHAErOaaW3xlHBdDawc66xk5UMcXnCsTX+MwMZ9vBRi5pjYyBf7ddJnT1NSVKPZ5xPO8+nOlDv
yWhcHQAmRgKE6ge4fs1cV/8N9PbLsi7cwLUUmG46YFgEeeA3Hsul1s8aKo4nw9rVybsKehiWiIeq
BC0lLki53n9tGJXe2YJupBsQLrSYG852fMbFsO8Dao72c6VDUwLy5h3mbvEos9V7DuhbH5QSFYUe
g9a3tb73ikVFPtziB5jSke3OTR0cLHCxj/bErLcGQgOEoiJWabyaqwe8VsjkG6XwgrEEW2329vS+
qqzi8+0HeetA0L2RZtBcsCzt5XpOdmWo+bLgJqo7/Xttwl+uGvIKgYlEve8bFK9uj3f1QtGRk7R+
DgN9Kjqkl+O18TBCPysgdZUZxcah7KqnHrVhza/0qv15e7CNPcrFwtq97lNvrd4xQQFK0qwKqd5o
3bNmLH+EMaW+WWfDvVfmxVPONt4JMTcWVIqP43MKfodkbnVJL8iikeVYXlC5I4y5GSP4DHhtoOA8
+lOM+h6c/TrQkytKjwZcBO0NsK+XKzpbGX4cIDUCgWwUEPSiwPWCHL0ZCtKuDAH8KMevpW9pAsyt
08ARFt7ZntrxDq3HPRGRzekT3Mmfw42+hrugWhRWgx6HEqAxnIuRgG7q++l7ETtfieeT0+0vfBVP
MnkZ0rkGhBz4onK7/XUdjBRG5gLz9IDQwcJ808UuMvOm8SmFNPxTmEK9U3pl+B/EEWXPAGlrd8Gw
NHHLlXHQOpY1uWX60dHwwAxxe7aQIH5qEmh4ZdF2H4Yind7jiTzvUctfOzkX8RBThjLKDgO2TXd9
dQN2tA/wRcvDoGwja3lEiCYbvgHUR9N6qJS5q4LUMhYUC1wvf+d2AN2DadT6X4romiToTMWZYRXC
0Ty7jvSY1OfQfR+G+tQGCRlQeU5iWtq+10d9E+DB4hWHMrQg+TXhHOs/RaHGH9MRQwvKjDZ6y+Zo
oy5rogV0rO0K4VtvCL3yMVPmNof/GcXKfdQqrfGI0tl4VyZqNfltVxSf7NBCcHsx3DDfaYZtnglC
bqndR47BC3W5LRY1TLoqnZGqahcbxQ40Gv/YYVU8NKCFD50uiu9I2yDkNXj1vSbSzk9rb/qQK/Rl
/Dxa6j2vkI1jAU4AwjZxB5omV6iewUVUpJv1IAnL4YtoJls+k+n4mKLjKxWFo2invrPxUJLtvOKk
iVGhNl8uAdK9TUX7iShi7sxgEPYcAFHXzksBptIflZ6Sc1o3kDSJTlrKfAnE2tuHc2PSpCGEx4Tt
Jgg/+fd/Hc4MJeV2jBo9KFiVu9qIFobsctU7oso8vAzFApPr9pDXzwtgfLQ2OHZ0JIFDXA5Z4b5C
Q7k2giqtxNNkNoWP5UQOaXQQ97eHup4dUHzKzgyC09uVAYEe6wMpD83NPJ3sAGPe5eQM6c/UTZOj
rqX/KnvFhQr/nrsOQ1OT4HV1zdvKpBoJfwLwoeg8zGN8rrntPi8axe/bM9taRBm0/h8KFmfCy0Vc
Rr2NqtrWsa5xvMyfq2T4OQyl7ZzoVEEZuj3a9UYle0Rihe4fzwVd7NVozpKQcMQGgWTmProZjsw+
PKgl8TOUXs8iib3u0GcKLGEtq6ufej4pe6/WdawlofKohtOIwvhznVl5rekMkTkB7K1b9VHkwvjA
rhl2Zrq1Y6QXIABjOCOWvjoPk4WPaZ3DdEvnCkUqewmNQ2bAYC4pPX0SHrfu7aW9bqyxaaSkgiFb
ldBuViOqbYNSVlJAWKo9tzppsz4c+6HDkgqx87dgFmBo5XZWBE0xNl9Cuh4oLZThtyhv9Le3f8vW
poIjjV4LYF8SvdX+7ZZ+bOYJjldvxzgxVkV8l/S2epY2BzvrvDGUhmwUpQLYwCz4KsacF8NQHGgv
QZhq+RszdT+Qo4dPXTR/vD2nKxUjDiUz0ajyILdAk3Z1yeLmhrdS2pqBM7fle+pt9ceQAKgmJFgS
NjCg57cgEszlmDVRN/tz0jr4rXcwpfzY7nBoip1yOEZDU9m+ZcMlDbQGnv6/H2jpq0qYSGlc5024
PGKurqhdPoJbp83aYLBemtUJ9YliQjtCrw47iyIf18sARW438gVAGFjxXJVGLFRR+m4wggIXEAMl
iFobBP5Omojfu9liQpFIo/bbnHt0A5ATmv5XuHQnqVxlQ6CaU7XXP7sCVMnPxEaQKtP8l+90OX/6
WK1atKmKY16cH5FQMH4PGE2csCNSfvXwfTvfNQusEcBCJPg9lOppEX23szAbFx3Qfe5u4nUAD2u1
xbgUUnky4leoVATDQaCtgTTE75mE8h7JpLTxI09JYgKQMf9GWbTYaeltbVcZE4HZAx4Kb3q1XROE
PZXQKWgqlfn0oJp9+pinavvJ6qPlgfIonlrFXOFGJQgGcyXSv4+qWt3lczKey7bLP4Dzqb5PlZo/
WJWV/u/2xtm4hFHAZ5tSESFBXMMXXRP906LK1MCucXAykCFHjqS14x15163dAJwcRS/QJjjKrXfD
4oZVs0Q4jNWNbuO2Odl10PYQOfxorht4q+b8sSaH06XUhPomFdAJUYCNdoLUjdeAHhVsMilFKivF
l5tyss3RcZJWJSwr4o96ljRfTD1JPqPbYD/OoFV3HgMZ+qyOJfwOKUbF+8ODu3pnNemrXLv4cFgw
9d+UrhMdhykvHnRvqu97owW1Rdfz/vY33dxy0OU4fSA1ERGSv+qvGHBiNrUgdwps3r4fsjX2QMtj
+QgQuzyXrsgTKMJh+MdG4/5rIeWyAPJLJxMydfXFjGZ78ftILcAOuP27qahwN7r9E7e+A/g1aCF0
9EEuyG351y+sBM0nHhEchhT6ZsNSe2+h46H9B7G7eeeYot3Z51sDsvnog4EP55JcJSdJ5g0TjqZa
MOpVhK9ssyTviHpw0JgLO2kCfRyRo7k9ya2zBf5QskNsMpDXVt5fk1Q6R63NZtECdTHFB3zePmOe
OX27PcjGu0sw/P8HWV0vWRm79UwXLFhaaRIPkU2g7+dFZYE4Zj//l2UEHovPGs1XapGX3y0ULc9/
iTMUyrNGcSQdHKYj+38JzKmpDmMX7+nuy9+/PkFS7syBOwA9a80fUoSpKWWdEBcnenFfD3grzlln
nQaMae5x+vlN8aN+KEF33/37wsLRgLFEqQOQhFz4v76ehxtI5nRotoAHhm1qYInaZ+34Ameu29ko
m3PkHPA+SVPJteZnCmRCsbn5g86L5vabVmjh9DSnGEvTay4NJLFQlDpFBu5Mga7N0V5RZWsPcSi4
KziQwE5WeyitknyKXdJWHeGrU7Sgu9CqonzboClyvL2q12hI1J9hoeCfhsIXfuirG7Gmk1bhV6QH
wrbn+dEe02l+g3jbFAWoL7DIeJUDZS7VrFWex2Qy+8ciX3Tlbd4jj+H3tdY6J6ePh8+x2prJf7iX
UAOmd0tnnfx9dU2EtkgwUA4xO4pgj9Vagk+IiLsnXHp+w24TO8HB1vMgmVzo2qgySFodp34AfGLN
FLLQu4bWWBifR+zT7sIhz8/u1DiH0Iz7nX29lZ9QKaQrwkcg2/RWcywdKzFGjWupFO1QfnGzOX4w
W68B+2Lk9QMOo4imL6NQBn9ISsV4mLpsKn0lBrToky/H1d6e2LgoSUdBW5LXkwOv2V5AELSKnacG
sTJXylmNLK0/AWxusq9AmR3v1DZOlx/72hDTOY4SFwmXJkpZnjE3v6ZaoY9k6CCjfXUuURwLJy3a
27hbv1HuWOnNAtFnTVPtdaUgZ+5UinkNThFJqGOO7S6n28dj4yTyf0fyFDUFHN7X9rZ0XYcRK3cc
NMko7udKWJ+LYXinpo3yz/kalyo7QGICMHpav8CeF7ZtH9U2AgVTcU4iF9kPyuU/0mYsP9ye1PUu
Zyi6VXxGOeL6HYzLJDI6o7ODwuGxdxNFPbGZcGFQIB4sijadZmuZd1Zyc1CwgrINCJpurd7QCNNZ
nAy7NZ6kniqGTTmeQoB78hCwfkoKc773GnVPJvU6zCBooZgBpowXkuvt8tHIsaYx9MbB5C2Bbsr7
iwDLrFpnBMeKs1NhDXd7aTfianinAAEkWlCT/Z3LARFjmoaMKk/QLov4FBc1PXiwX/kH6MXdETxx
+Kwh8HdMW914Dmdn+dhVy95T+VpJvXykJfuVmVN5lFT21QMSY9o4IUlnE13VmpMhHSWVmKJ0HssD
V6qTUvR15u99FetvciF1qqwQ8pCvp3bzR61s97tVpnX/bBVT8wV1BiQ1Y2teKt8bM/se7edSw4fP
dB8S02qNB3glyqfbCynX6WoGlExZSRC0Vz1qLV7M3kBGKnC0ZlLPdqElLh54ekVRPsZf7rgA0TkN
3F7ZMRuMpAoqahTm/e1fcX38KRfQfKS0gUYzOjGXX7PV7U4NDYiBnVkOz4o5OIemi018IPp+J+bY
GIqkGAq7xNJRo1gNJfBarBXhmoE6T1r1vhnrXDmY0sC5FuTSO4/O5miUwsi4pBqNtdqm2IYOWWR7
2MfXQ208FLZmls9CR/socOwOWcJ/XkdZiULbANVWqaN2uY5CnSWdC9MQ0Sfud9tNy+MQxsnXSt+1
j7h+FyAhatL+GGY29+iq7uVGiNFVVu8EyhJ7j/FguKiYz3vqSRv3CqOwdAjCk70Yq3uFjpsLyrID
yaTWioH1QpWdKO3FcHvmVtj3BRIS32+v4dbVcjHm6lB7OkARdywd3DigTwF4iI/SSPQdXoBVYGYp
ipuL5qb4LE7zOZ1j9XHs5unL7V+xsXEufsRq41hhK8xx4VwuiFMeHQk6n5K4fecC7fj3PUpfE44O
vAD2zBo1AoywK6gsugFEllZH40aED4pouKaUWewVBjbuG6DQoPIIeWSCuFrcmt5h7eW1G+AGN2R3
uFEqH0yrE8bZ04omO3iJjpKs3WdiutPtCS4tMNuw+OfODfU5DUQySTGwCnO1rdQwMlva005gZ539
G45n8YOMfR791NCnvXR461NyQsi9wfBSFFkNNtK9L6FXMFiOEk4bNe5Hoob2TneXYYcluzUUznoM
QzrKk7RaXTNKknTUAP5pi6NoBxQM3MnXEjUJD507Vj9u79HX4tXq8eAT8nogEgIzdr2MSPSB0h84
naTp/NucpqEPmj4ZgG/luf4hEcli+txVOOxArinPY2tQcimBZOb9GL9TQmxNb/+mrQsDI2FiSBgM
0Lzk3/+VvQq0/6IYqd9AUc3hE7o14HIUAa4FiWB8VNvpP+wkNIhYb3az6a2JU2odp4OIPVa8cIx7
zI7Mb145/+l6kJ47L5fcJ6vVpgFAFonYLTnauroVOgu+yCUgmdiycLzGQFj9jbovCku9Yhh+qxTq
9xS37Z1hN04sID0QDORpsqi2elPMylgKAgI3mGrTLVGKiJtTTHBpnrDDE5G/LHYhjrpaRx/7ds6x
0J56Z2/uV/xgKBtcGR7MPajYkod9+V091y1qvO69IHS93n1YRkUTh9YBReyDalPex0pRJMFsOxEm
xoBUIr9ytYT2+6SNL+okxP+WPK++Ab9lAQdbwxmZKMOJfLxojS5w1Q49U2dJ63uliScQLEader7b
Y47672fUImqVsjvSC3PdH1GSxOjGRqr9zIZ3AAmAAUWuit922mg71efr6wAjE0YCvUG3k8jqctG6
yZirMezjAz2C/slJUJ5BMzE/YjpX7kQe1+eOoVxuN7jyDmzF1SWn9U5WL1EbH6xxaM6ZLYWbXaM8
ZwvuvYA2jNPtc34dflBGlRE35VKgo2ssjkJi5YHOVYLSQyw0wired4d0D+90vYDSbJMmAUNRDDPl
r/jrNmlEUuZdD3FEMfSSWnHGq0+N6sWoe++ftwVDUQqAhi/zqDVWzZtHFxu0mRZpBbilrYfBTwXO
Ep1rVDtrtzkrORDLB2xjjdYPRwM7bW9RoLHZ4SkvqiZAmk896jWaZrc/0/W2QD/vNfmFBEUjxLhc
wHSAbpnGmRLoeo5+X+pZyzFRwgXwkvOmUM0/t4e7ZvdC6gJMTMBIgR2m0eqaUJHxRbYMxJ/IuE58
+ipIlPYhhqz4CaCOid672ssGYQwNGDpb6w1+31vqNxcFVixXHGPpfa9rrQafO5x5XugpTPoZATRs
eXxRNXjf7PxkGShfXuu0AWhA0aKXXcN1hT4kmBzoiCjBHFb2B7ud5w9Zlcx+M2BIyE8bD5HnVHd2
ajzoyAA/RwlKpbd/w/UVL9kDCA/xhpHLrsFl8WJNwFonRHcne7obK4lijxv9lLZFRS2s1u+dOkyP
iEyniBBBsLo9/EbfhvGpLzF/YiTQy5e7xImxdgcRimB/xqXte5B1ghSJ/N+6oWD/gFhr5xcwL7/F
i9a+j02RnGgIj7/xF2hBwhvD2Yo171Tl4xgeUw8jvds/8Prl5feBu0E1jo7qVSvztS6Xqo5CE89z
j2YWZuQGWhygRz2c0ZpYDlpXtDuDylhtvS+AiJigKUlUQaxcLkqedC2+4Mi1I7WifM4U7ysWuONB
r53+sKi2uB+SZAlSZYx3MPlb14NUrkBVkUbVlRtrA0cY5GaOVK2moWuQ6s7BK0L3wbDKvQLKxlCy
Q03AitaW3HyXc1RiPSkXk4Vt056YzZkyQFtzNc2HqWqLvW22cdIYjCANTiY+O95qm+HQnPCHNyPS
ncX9ltRVf6BNORzUYVHTY67n0R80c7zwNJnoUUEUtzwYfeWeYNPWrKX2IIQHZs9lfzlrTxMZdFNX
ge2uJVHgabOGGWQcOo+daxXn23t3azD2Lq0kJGzI1FeDVZ2jhcNQRNSRBicKMhXvHn/EXhVcHqrq
e/CHreHkTcZRlkjVdUtlrHS1qVoIHY03gYlR8uproQLOVfDP+PLvM+PKIMin9EaIs0p2KOMOkQcC
JlBM0tbcdIq7tEtw45hRIv0PQ9H+k0pXEmusX36xsJtq9K2MMIjm1MN1QhhR0KVj8T8ltfeezK0V
pAdjw+pF0Aphr8uxoLr3BZ6wYWCa0TgcSm9S2zOSzngjFm7R7yVMW8PxYKKsRAFeZ59cDpcZDR9s
Aq+sY+D2HNtTFlQ5WuMExka0s4xbzzPOi3wqUm6AqeuHJtGR5Bm6JAxSc6zbR57D/nNo2coHo9bK
PyLMmg69nsZ8IWV1qJYjaPtBodhSo2cj5l8DYv0hN2A0I5xOLAGmxTayNyRg4+/bH3yjXUcnDKay
i8wWl765OjbQPZYYIRJ5bIp69tFXh5mthHV/TBvHfE8AN2h+JOL6Td2o8XKYIqQQ4ZCbTyAt2rfA
OMBpKkNj7JGcN95qmXPLTAhgJpH25feKOkTNysUieIsc5dh5mfME9cHzW3UyjtQ8zYNRzfg5N2Nn
+XkHX+T2ymxEdNBv0VnjhLM0awZAlBSTZ6ZA+fAEHU7toIx3lGqxJZjnFxgje8WpzeGkUAf8P6iG
67yitRaKtR53JZbEDzrSUAEu4IREXT6dtVk93p7cRo+QGpgcCBcKALDrR7cQqt5NKpaHad8np5aa
2RG6Q3zvzZilNEZWl9iuWMNHMeb1l8jxyvu4G+37dhTOTj4gz93q+QdOifovhXGwfleQaqQDBtSt
lcAYdfEgDW5RoTW7u9sT3thNJPVc1ITKnMy1RAGxjuJFoR4fBmXx7jIRR2+VdPIeyKbroAAieOr5
0f7SIxCWaMO/msTQKkJrkwhHPk70xFebuTSUwTUWUDZGrWunAq8JLKQ1BOTa2DxYjaX6LtIjO3HA
xo0HlYsm9ysujWlfnqBem6WkD6lqo4XOEVxodsAkzzmG0/6FtxFyIEhAtRN0IqdlXR5qubU9TmJ8
0EQrkgCwh/3ZbKb5oTVVWVbO5idzToSPFDFlgCmD0dBHyZ7cw0YoSYaPID7AePDx66Jr0nkNAn12
dEjEpMHINpJjmwL8BKm5IJ/lGoE9WObLQKC2d+PLKHW1jU0pswGEhX6/ulaxTnCDcujqxyhN5NV9
TS/5Y2sr/blMsvxuLLrma571nnxYS5zJ4fjem20NZyS3wh9DA1l67iGe7OQ7G5cKrBaJdZA/iVra
5Q5oATqYRgqIQvGSP0YHusSIYvdoF2N6rrxu3rkyNzacFHEiMaU0Cz9kVYYRjQkCstaxH5lL2r8T
rkhc1w10mJj26M7cNnIVk9InyCvqvzRoVoNRW+1Qqh8YrOpUEtfZexK2cO/1zh7PwJON3m+NXuyM
eq11wltJMMaNRbOL+2oVjDmTnieispODqFX9PPaGc3Zgvx5CKzxjs/MGRCxu1umU30dEIX6NA+mb
rh21Q4cy20NqIFc5RnW4c59vrTyJDPwlupvEpKtXPMVNdXEzIzlUauWeUmF/aZFkO3RDGO18460j
hkYx4RquV0DZ5Tn4q1JEVVEVjsWlQnH6jR33xc8el18KClX/5JWa/c5yeozYHCV/e/sG35giTQwq
YDB++Ozrsx0qthmGYRkdlBJVvHkW+AJ0CZozxvgfQkXw9CBVaNNKAvVqNcEeeUOPYeKhGktxtnBn
f7RjOExZV+5pC2y8ftSnDM7ma+tvXcZfQmT4CzkrN9LCZyOOjOeqEvG/50ZodEvFRMovIGNXE4Io
FOeNtUSHMhmj6Vi3g9cc0wn/+S5RtZ3BNi4dziWfnxWkU7COfY2xB6qTEMlQubaevGLkhVvKOfGT
xhvbQ6iY/bfbW2NrRGII6VpLifRKNSEr50IvDa79panCs1OL5gCz8U+MFs8j4KE9AsjWcGR9CG5I
mxssjC+PQBupYmwcKzp0TaMc+kYzj1xEvR+L2P2UdW6ys6BbO1+mESgjwIyC/nA5nkDgJ+wqMzrY
E1FvFlKBsRf0i3C2+g9ZLTBMDFBVAkNy9tVGKRv8DEdTulI1tTgkYdUGTpFY70Jep3+PTtgjr/66
XFmwey9n5Yge9lVp5IfB0IUfhYNyp0YYP8T4Bv17oYfyEoNJCxtQF6uhmiTxnFKY+WGZmu6NoRf2
Aw6301MqlGnnfdj4VrQFcEKSfAAep9XzUDRuAbg+yQ56XCMrkPXIMplNWzZ+No7zzhLK372KOST3
QlrlQkC4gloa4+AKh8bYIbPU5jP4luaxi3blTzZwAjZiz/D/IHwT46z3O9CmQXbMs0MH2fNMUPkx
tkL1bhIuTlgQzH2n1aRK5zJAhU7ru7h1/tWjj/gZMqCktMkDoK2tARu+ae2lE8tqO/VJV+IocJam
/I4KaH9fzWm4s2O20mJ6nBSLGY80cI2DnulI5IbWpIesaIkx7D40qRDb4XSYQ6947ikrwoEunaPR
jlT1qrL/UxZheheVppkEVdEYP0xrSn7dvug2PjhFPaylgExQ11u/gVqpe61RVOlBJKMKPFGBZRJn
e4yWjSeezUSzGzQ9ShTrxl24EEsNOJbwvReQoiD4sX7USVUQwRCZfZ4nx35Uhgn5b+Qw9ryDN04Q
5TSuBBImasLrAANiyFLHeZYf8nxJ/1c6SvQUTY39/zg7rx25ja5dXxEB5nBKdprRzEgaW/GE+GTZ
zLkYr/5/ajawoWYTTUiwDwwIVnUFVq3whsfELb/cX82tedJBB4VFeQHxktVlp/fOULLRYDHK1n4k
W8keiAjUI5V74zgi1f8UWiI9EwqYl/sjb7wgvMJ0bzSqLgDS5Br8EkT1XazWVsoc6WYm/wnL6o7j
bAy4DltNd+mLcQ8MtjVVCs9kOJK0xeN3PaCIFxv6EWDnrFeHE93fwe/SBLpcnMenLG3cj+Gw1L6O
4PXHP5gqnDWN2BRg0xr6Ts6ToNnDIpuoRvhoWY+fOnf+PqvTdHZLz3m4P9zW6aGYQC+YjFtSClYT
nQH/mOmEXsBglV+n1ooCqs7YccVC/+/+UFubKP27CThknLPWGK3LdvbKRc0P+ljaUM1K7X+lyIsP
g0Yf1bBzbwevdfvxU2yjaAO/iro+z9j11JJ2abshU3A+TJYswFOneumGZU/683YBr0dZBRuY6WVl
lSNP0Oq59mkoSypuWik+TCOdg99dQK4Y8G48K2wUWfP1hGK62p5aL+UB9FX3cYyd79jZ2hc7bsLn
FtXP0/3hZEJ4/VrKnj39F/I38MLrgqI5WlqTqVF5cKVHRkWu2vkZXLUXdVpapGBwMvatUWZvE26Q
PGpZ0u5EBzIyvPkJHiUCuvlgLN9e2l++e/TEFdWJSrT9xj78G8Cb2yGnatZ/W1PXP4aGp5zLLHF/
3p/41pZKJQ3ZhoH9sX6/h9Kk5eLW5UGlsXbMaqnRZoYTLTWr2KHfbQ8FRIrbm219cwn9ZYKdWbdU
fhqUIvsBad/SHIt3YNxTsCqh5e2gPm4/QAezUcjtUJIl1Uz+mF8GAxwm3Mgby8OgxOqLVyZozo/o
slkp+DpsoZOdoOD2EmU8mrdgQOFy3IjPJdU0WsijgY8QUffeThf9kBqTd5pnPT/WupjPbhzOsDwm
9cf9HdwamSCE4IswdkOfyclit3L14jBUg+cbIylVydfzgFN9GoTmND9w7ueDOhfDTnV268RKoWwC
LLIPsDzXa7wYSohnVVgcGsV+FhCXDlY6/9d1RY2eAMTDoCOT/nB/tltjoo8gpXeIAYDcXY+Z5qCW
I5UrSHWWn6O2mL1flWP5NMWgcFFrrv0+FvHOyd1aYglIebO8g828GrRCtKTJRVIePJMeURcSVUVz
r0LH6sPXvteyc5Z4yWdN6aO94vDGOUZLQMoQoxYla7XX8y2TWtAwQjTWRF8wIE8vO5+KIHQGx0GH
1E7nnXx5o/rPe0zLnTYJR4pC6fWISunW9uBZ1YGqLSpKpafkZpDktvGdGyISxwgkSfmgoChKEc1B
DMjHGLoFnDxIJdZu1PdQThv3BrgQXNIkVxnk33oJiAP7VEX4b7FazW8yZ3lEZx89K12E/90/XRvp
DBPGdRvHK4p4N4DuysPetyiRNEpGy/4Ro2JQ+07T8ppayfBUjfHyBeQ5IZimJcmjPuGbpNSasXN5
bZw32e3h1fPoR2B5er0FRTtBOzMQuW5Ma3iFJJb5YSjyLy7O9gTbbvFgoURyCLlqdt7BrQXA0YjR
3zxdEZu7Hpp7q1DCjMw7IhJTn5vYGp9Nd/YQFWgzOW/DReGXW9RtnxQ7iT+HOXhShFFMN955ELd+
C/1fabHBUkBSWC3DlCoz1uFRdli0rqYbE1ZHp4n7d6Zi90FZgd1SjNB4TKdR8T0IkicvMouv90/E
7eEDMkirls4FrzJ1luv1mBMTJ+kByallLrpAx58vmAwl9odeaQ/3h7q92t54H7RIcG5CHU7++S9P
Fuon9ZTgexsAsfPg2Gr156HO5gMy68WDgpvKF3Oy1Ty4P+rGKlNoQaQCijJpNP95PayoWm3CWsHD
x0Tolw76zSGDKv4MtWo8YLHqHfLF1v+C/XCZR7d6p01dsfMbbqIvFtaW/S9SGmAabwJcv8xcybsu
FwZm7bOWgPfKEtCaMPWrHDbToDi+5i7Wa1zNiaB63k7lkbpo/nB/HW5Wn99AP5keI5kBOeZqo0cF
4APfM4qKoRU9ZrOozo7ZpMc4VZyPY59jFT3v2pve3O5vg9JARZZASgHKi+CXiXdaJ6KhrhEbVKoa
OZK4v4S12R+7ufiiROFwvj/H28qFHE+K4UD6A++wjqrhTg8GEswjqpiF97nK7fqx9eLusV6W+WCg
2HQRnj0+IiLufGj7NPyIM6l16YXXP1WTanxvIjFbO5t/c9nJQh+IN3rpMo5YoxW5VDIUEVtpZq+4
p7KqdbzeSxGYbT75lpeNQeYgHKYPnbmzHDffthwZYYa3kgmSj6uTb2HB6fW08gORe9GxaZv2ALE9
DWan3QMXbk5SVk6lV44c83qjC1q5JqZ3Q+DYrfKCRKLqQ7XVLm2RYvzqecqp1ZvWV2nL/m5gKifJ
kDLFJuhea8N49lIqXs0kXWuAWddOjfZcguf6MetLda40t/0YKw7CnsjM7b1jN1kpY8u9BUxA45UX
5XrWg6lWIQXWMQgb0RcPVWIY/0TUW/eyt43Vle8D3l1wadAXWX27yB1MZTe1QwA+vjgvQww2sqAX
99y21nIcx248V0aBtMTc41h5/5va+IRRCeD0kG6gTr9WvETq3fDaKRvgtxbLOTRG++IJB0OkKHRP
RdTtUXe35kq9U/aTwX7f2E4Bicby1EZisMvaFOvjtj/gKm/4DWypA0FK+NNwxuhBLOmeDuvG5wK7
AwXaN/UU+NrXu0nbWhsA9aM8W6rlw6yJ7L1rjPm/Wq3pO4d2a1GluiR+EZTCqOxeD5XNjSGIO4fA
Mjv0YgYckfDCqLunvDfM57KK2k/3d3Hj9pcCtzCiiTQl1vR6QF2P0KjpmgF/ytg8RumcP+SGh8aF
WrbHpA3R85uS8ndpMxQ23gAJ1KO4G9a3MTexq4GsH4K0iqdTiAjc41h30TuY2PFOXLe1dzRHIc6g
AEs/ZVVOUVlO2xr4QlpESs9J2qrP7tgWQeL24bf7S/m2VleFDDktWF42ZVO6l+sSsegsPBicaAiU
VOvf90qWgmTlNbECyKZe7CN7mLSn2dR6228UL/zmRUP2mpteOPpYy/Qv2thkMENCQ58PSGDmHwxF
V6ygHNXYeRR553gHJQ/Nr97iFM9pmUffG1T58eQTlPz9mZrsb+O9KI4Sg/LFQcPkiVpdZFrW1Wo8
eFyiPeC23hDdWTRx9LHEb0Eitfca6W9OEqs1lILH8lDIL32Nf7S1OVqMhmCzBeHg4uCBj/u/VLBy
y0/zcIweFzFm3xxWcrkMZVEUH9NmzscDlUwkL3snTD64Q1h4vqWXyG1QDxXzlymfJvQlLISG/aVf
hr/yQRt3UuWNLxdsh6Q28v1yE69Wis5obsehQgGpyOCC4w0X/Wx7q8ErMvHiyIcQnjg7icLGMyPP
NQVzsjaidfmbfomiNPzA2rHTpsCq5/pj5Hk/hF7pO8d6axDMVSmPS2Y/VY/rQYpuSTTR6QQLcd77
cWna8FPK7Hj/49m4hyhBAkEDXADQaI0FW+raTVShEIVqw3JhS4cHcxGS1R/Nl6VAdTyLPe/34yCD
bgp1OemfSyJwPbXUnIVXLERgWduW/8XZohVHnAHKz1mKPNtOuLc1Q3Bu6M1wToh7V7UUdVg6I42I
9es6yRvgdWb9UaAK96VFlxE9irQ9uW1kf7y/rhuvJsVdcOb0eNHzXCOwUhhwYwXDI5gqFeXyqLST
j+mMNuOAXS6yY7mVPalmljznYlR29nTj7mVhYWNKMxJqbavjCaAu0UqPy0O26I59O6vRmQZEt0iO
nrLHxdw6pxxQyX4HW3/DmChVbwJCFE+BU5b2N/Zc1301tfdqf1uTkl6wkFVA4EKavj4zi+c1xFYc
VDzrZuyP6+7dMEHuRwQDvcX7m7c1lhRld2i4UmVc980nXmd17oEe91SbDlY8Ee50mto+pVnb/cG3
ILXfebiIdZy1pEaJniPQQ3wDWg1t75DjEcy0XR9nVUt3voSNnSIR49KmlSrhkavPrh+XEZFQvgRD
RR68q83wXVa29U6QsXEhU8rjc4XiJqFw8lf8cjkaZimMYqYfqzUxHYWx1hxaeZYofGuIq+Zxzm17
p3wl7/jV40WeSSwMWwiloTWXnppJw4vkDkif1Yly5ONW/4XEZD4jrzT/h+seiAct7erGj5V5xqqz
cGL99NtnRua6ED7kbUqX/nracRGBdypTrmuKJn46zQ7N+b46j2iT7Ex343gCoOK1I8WiJL3mBqfj
pKdUNQaMdSv7bHXC/tQ3qQFjLct3htq4xiwqcyatRT5wQA/Xs7IptfVtbw6BgYDHRR80dHs0a3xR
HH16by2ZenEbrARQvTV26u5bk+SRBSGN45/U1rgeORGsY2gwScua45corw1iiGSsERwvjHlHGWtr
MJIYKrG0w/AOWt2YvQM9uJ+dEc/PLvuUpZCQVcWwnsDLpg/3z8nG5yEF5ohUqcKAE1sNZTaWXat4
BMCVVMaXudP0kyURnB3n+mC04x4+bOP5YzxHdomQagWVeb2Omad3Xq1ZqM6W/XCKKIj5ytB8srXY
uDi5Nz2U6q4d1sb3yF3G3hEjYWe4BoDaioqSaDL0wWyZWeFHdOg635w9+yVCX6P2K2MovuT8v7Yf
1U31t+5mVX28v84bW0pxDfAGnwrkSkee7F+uod4LNTh0rHNkZcU/salkr7Pqzc+2K5K9aH1rjalx
0WGks4kW02qN7dZyk8iMSebwEX/ojck6wlUanlPMsQ9S+Q1kdb4n4b21yL8OujpIQku1JbLJemq7
HIJsceaHfIlg+8aZg3l4mrxT7PJnQcYrpdf+4Nmi+0i3k94xIjE3+WumWl0sR0dpxzxUo4aVK2pq
OLmWey2CrZ2EjQHyiVSZ92S1k60ZRZSOWN0pHuaLVpJs5bBDDiK1tdP9Q/NGbFm9JCCWybgkFAYB
2dWtgzVP2YrJ7ANnsHHXauv03aLo6btWi7PvlYOGgO+lTfPa9Dqd3f7S14Xd+IXZJnALcussI3bC
5sX+iTnBkpJo99b/4h5x0/s/dOsWgRMnmUCSWGnLw/HL6XanRbeBUyNEN5fKT2eKJ90vM7V57Wpo
2IiBaH/dH3BjE2AxcGWxESzNOnYAu12KLOVzgiKWBJhwdM8FJeST00bLlz8YCs6RBAfRhll7Chgj
5b12UHs0pFvl1SgzkEjZXHBvNYOxkz1uvG88LqDnWUWionWeTXegKUoLrGDjogitGPT7Or7zv/sy
VZCmLOtLDajRbyd88+7PciMYY2RCMamIQ7lyFYzpc0d925r6IDds5YIrqR14RqztnJPbZguQBAoJ
EmzhSfqtvLp+OShNTXqxmBxopdCLR7vNPjhOMx5HN1KOZqSEr+Pgpf6kwkOKahPdRaf0dl68zaMj
raSk1KUsm17/BKytzY6F4DVQ+WrNyDUPikteC3JvPtxf1M2hZEkfaQuY1GvHqi5SoS+lLqfUm90L
+v4ZgpqZduJWGXf2b+POJ+SUAC6SEskNvJ6Vq0Z5vBgsrFc74TEZqBGJWI/OUSz6QJA0o/Fd7XFa
bqmccjsl4wOlQWn8uDo1S2yrRVwafTCgbn5aCic7ogG4vLjow13gQjjzqa7M5pS5qZH5dkVj2a3C
4SlU8/Fk6Ol4HpQRmTwn6uNjLjL3UIp53lN43V4bUk9bRuV8WNdr07RulEa5xlfVRcP7PplTnonK
e4Svl/6FKqJ3sGksXu7v/cZ7SFOPLIoIju9pDdQw0SvAAo1j1vbT8ADvo/2Gatj8rC4LFup9kVm+
HvbhU9rC51fiXt/z+d6aNV+ZRI8bFDfX79SUCmo5MVGPoUzuOe/c6V0bkdhFJoo4jYL9xaIr+Q4k
ZusakecAyQAKUZzF66VOhN7pFTX5YLAq9znCQsTvo3HPwGPru6LRTolI3iQUJa9HmUy9RsGby8ps
mu6o1WX5T1N0/4ZpI3ayx1t1K4mhIt2gwyGVUtbw+D7kzECY64O6C10fpUflfV2Kr7YtyhddiUpa
laZ+UCNlRni1BDuvVt1BaRvzqcyK+Nv9M7U5b4nSk9UxCe+6nnc1jPGQ6fJ5wBz+ZAjlBxKww990
PaqdBsTG4eEJslC8oLwKDHj1yZRdphObhyLIvEqN/K7slYdSTzvTR0x8eZ+0lfER24nw39+eoASy
U/jDdgZRmtUEl9Trh2ppwMpTk/uuhY3rT5aw30/FtEtD35oi4u5gRikyox6willi9PVD7mEyn141
T3UdT58QFaEaoY826LyWlovTlF3oj6ITeFGhQnjKEqd5AAFenj2zmiffLdPUPA5m7z14CW2nQ6RU
ynG0mukPjjzoNoJBiW4ndZez+eXhrHOtrZPRw6M4pvKae3FyyNMwfbKH9rc5SjJP4b6gtPXWk199
w5MyV73S1EBMQnHJPdySxQTuJu7r5J3tVM7OUds41DLPlVEBB/tGCqtNEqWIGJJ2CavW0ZE58Oj3
hx594/P947URpgJxkLq/4MqB0K1ylGYecbLsMXoWqj4jwTsW3lMOgv1bPQn3JVWy9r/7A27NjSxM
Ur6InqD+Xu+aiWPkOFcGnxFCbRfTFH9rioINTbKrC7c5NeqDEGywX6bcshopzuumGRkptBaiRNhk
QRKFCAjl6vTQp2W887zdwuQ4JYSJMiCmdIDXwvWAc2xGutOwlvRXQkCHavxlQlby0TAHvBRaIDXH
tjKX73kype+yPlReFJ7hy5A1vfr79VGSAKJWyfchL1tta9eM7YDfIqqDY9u8z8PCODR2UsW+3afT
n4wFTJogHXoEEvnX0wa/bpDbss51EcVFgDiA9dhVSBr6hpJNr/ePz9YVRbGAij1gFaDnq3LXpLS5
stC6CiqUmb4lWZ99bQCjIEKaZOKA9/Jc+nqneTvPzMYjzpuKLrusH0CJXG2t6XT8zZYpgmIK8X0V
WXhS+ko93Z/cRoAkDdOAvDA9CZO4Xkkj6R07aRkl9cR4CEdw0PDrYAXPhRXA+MyegPwlT2OV9RCI
h72CzPbwtCVI42kyrtOAxSsKjRKQ/DQ745wNs3E0FiEeFkcsj8IyxNmbPIUGrRlepnq3Z3e7tYAr
+WqI2AHX3UiLtOPUpMIETJBpy/JtGnL3GCKflx6qyaMwXIQOoL6hctS/76/67Y1E2sO/FIYJz8DU
Xq966dpVVcbxGGB7Q61mLtQPnd2+b61c/Xp/pFs2OBkWcu4wahBmpPi+iiFmJZ+MtKNQgp1sax1H
ZCY+aAlWqH48t9k3tbX1c6g7yvdpScv3NDH1Ry9J43ddJfKvtTYoT+jRun+Varinfbe1+DQeEAYl
L5OFsutFAEFSGpkT9tRMQog3nYoFUotHc4U5VBdj3uhafoI7/U72e3vk+JipsUqIHTfIGiojcKR2
TOy4As/LisavFncu4E3b3TewhpodIHyQno2hHr7HC+KVp8xY8Im6vyu37wS/AQEoKmXcljftsaXo
amdyAHrE1dCcOzUfXpJI1J912tZ/06X5bZ0NWe3k/4MpB94OTvz1Ui9OXOluQr13LKg/YTmUHeIW
0zFwLfbOk7RxtJkR6A7QXpy2NT6nR8LYaXP+7pznOGjiIQLN4tqIJ5V7XJXNoZArgwhPkkep/npW
SipKuzGpCale/FK50uOo8LTyna33u06Bm2NxTYEGQiSY0OV6LH1w8qisybEpmWjtu8kaa+9SZTjR
q145f/7t4wFVVpI7gUDTrV19GXHsJergMVjd4EwQxuZLaixhcohHpzho85jtcYJv3xrk7ahrEW3i
ocljcD07XoHEEC3nwwG+8QLhMD1oNTfB70+LAy8J/vQ0gWZcj2K2mWKJibxiXvRkOiBACaFvtMOi
8xO71Y9pHVZ7jf7NmdmgGYhNCNxvKv6Rbs8YTHPJhIo7Bl5SJWfQG+oetHLrfHC9UrfjQgPjKH/H
L5mB2kMKpnxMlcdoQc52AHeL0YiDhPrb4f4ybg4l/zYENmXstxoqq/MwHWlNBUatRgERkvZYDMM/
Zl+6O4XQjUIhynG0Ssi6+coI1q9nBRXszY2Yi8LtmqA1u+pnVS7uIW/M7KFaFPvJFOZrNIzajzRJ
li/4FO3ZWWxtIAEK3wMSFNzNq9miVW0JD928IIbJFET2spzQz0531nTjUaDPRxvBQQmN7tTq84Ym
VFRtXoDdnOOFJ2AMHwZrLo5G5fbPovE6rPMExVi0tM+N4SU7w29tKZhRGsTgzqlxr2I9o26N2Bro
2PRLkp4mJWsOkPSHoLEncfz90wNkE6C8jDt4fq63tIsnxS3KCnPoMsXkoZnTw2BhvjeZjbLz0m7O
SqqjMS95l622LhL0nxsVuB9a6N0PdejqT16cFg8xoLCdk7oxFKcD4pmJ0QqUodXVUszCLJWlptlG
BnIwi7g5KpMz+sXYeb//diOBZhOYIwXKA746KqMaDmiVUFJUF27/RBcDYtdSjNal6BYFdYaty/0t
2yh/SQYO+F7U0IA0rqEMbWHlgyrf1DLFZMwv8qWyPvTKOGrHqpuaf2xhJgLAeF9aUO9S52NTOBoM
xy503k8Zbh7HyC61/n87P2tr0TXJgPMkPZ2OxfVRSicrUmyX9k9eTs1JGe2sOfVixCONenX9r20B
JAkgAcb65y4e7WdVxKCw8Z6unxTNRCbaTIfceJqs2KFPmBfqX8KYsnonINn4tGUJBZ122h1EJKtv
a5msbB4QEA5qBS3bpmnmA1Lt5tFrsvdJg/MhD5V2GeamP+V69QeXNdhT/DkQ5ucZWpNKKsciJ7ep
/9YxxrCDZynvkkj7ofa2tlP03doNQ0JdgFtBJvBWX1vq5ZHSkKZxAjFzryoqoKBu4sBapj3hQ7lk
1w1RiDpUiyiA8gqBjbjeeLPKqmGoZMNBQ26wbiPKrq0y/wOjufeLfrIxITEHyhHpHs5d/s2rkbHH
QVWLraRNthbed6ixdlDPgJ5EHKVRn/JvtlWVOwCXjSPDKI7EBXJFwly4nh/WQVo6mABcmM9yKBah
v4u7zPifl6bOSRFmfEJLyj4kXqT7ldqZr/c/rDcc4HqWmscdAzhDluRWgW0yeGYOy30IxIBF9UUP
oeMAtgnD2Q87LQ5hMkCLOTp9rZjHMK7E5OMK0f2bwrP9L7d69XtTxs25wiToNIRh/DCiyPqpU7LE
PkbZaHYnY4x1xU/yuKNKNHKhHpOqs+vTTE0suWQp3aZHqxbaMTcir9qZ321OSjAhce6y6EBRZV10
yHDiEjYxEhZj3uekHs5eaMt+rkxKPcWjUVVg4DTPkJGKTsf+m0sPGfuvRWJ/LAW6dJb4eH/Jb3JR
eaIQOnsj3hNWrd6P1BqyhA6iCGJs4F7TtOl+0NifHrrO00+OcOE1E/ntaV7cpIFvo9IQI6yh1L4W
8KwdLMJyXpAgmj18MUp0S80OrOsSzg6Y0KzbeUhuroi37wZoCWMBmlh/twW1qxqFcREMQxtfQq2P
L4MZYs3t6tNOrL81FFw1KejhEnyvoSCmoukDLXuBW1DbnpVsSZB4x+usq709oM3NbcSsAAZIfB1o
Lbbh+mvtS93qkmKAq+W2YQVPS5j/KzIt/CKGvDtgYYnYYZpOL/28mDthx+bQaJRKwAvAhHUj3bDG
KlXNkQ1c7Bg5Wt303Todzu40Rk+TVJQumjb3u6mOzvcP7Nb6wnanxUfpl3mvrqhM6bAe6QARp7Dm
fJHrC5Ld9ngM83ZPcXnrlOqAQ+WdTxHhBixmtFZqebPAkLLLfaqJCFV6CGUWlpUflsHWd7p9m+NR
17UZjWh83V+jHMkm0wsIVFVRj0UKvL0xTXxqXFwwafnt8eo3xyM1ZC15qrmOrs8PoRfc3SWRFuzZ
+Cr6xjtAiaweWjsCbtLOe/4ct/16DqzhSFFuCK8g8OTe/pIr6krVUBMvepRtUbo4qQpWMadYgdYU
GL1jvS9Su3APhuf0PDueEr2vVFOMH9QY63CQRvE4+mVnlK7vZr2LMUEJT5M/1P+CDG/9dmoifywa
9G9euyTGq9UhCZ00RCOo0KK2ePQmN30JE9JnMtz86/0zfZtuMhYwIjJ1CWcAxHq9MNGYlMVSK7RP
FFX5yjdbf83Mxbw4/az9KAgpbKwgyuiRW8B+NRV3+VdT29793bRF/gqCPgwU2SJ3zeMLZ6gIKWrm
gZqHy6HX3fR/cylQkKxdNf98f8pbZw/HFNDJ0tUHRavrGSOmmMNla+mF9Ub/fgozgfz8MnT40IRp
dhBJvQdIuImgmB2XFTRBg5Irtc7rEZsoA3vdNtyWXaX87UGz+BjH4U4AtTmILJXRRiZMW5f1cVBZ
ltGpRZAPyvTJylDmyKZBv9xfvK07EKfg/z/K6rhoGoBS1a14zsKkOMSJ7gWxlyMK1qX28f5QW/vE
DUH1ip4lXctVfOD2xeAUdKADxW3nJ2qReNARhH+tieAqX5m5df37I25NjkqAVIDgDgQvc71PuFhO
pVLzgGpYpgchPtDnpHepObYood8f6pYrx5lA4JAwD7wIie1qdhDYLGsyeEFj1DPioyU646NOKcc+
0eFu/1LGWqT4mDVTcsQZeU6OxDOR41ttKT5pyjA7vm1WWh7ENN+tBy4LyPGlrg+xX+W1bfiJmmsf
0rgDBGXlevaQjr1i+gPaEj9HEzNff0A+Ut/Zss0FZDYS5AxfYl2R69gTu7JcEXjOoiPTMTgnYWTq
2aPDvLOAW6eDMi0VHBWlQ4oQ13vluGXtlBZdrHLK5mM7FNYP6mJZMNqWchgNfS+l3ZqaZPLQzObm
IOW7Hi9WkY3WwoXxdGqapdITwjlFejbN8E+OIZonAOfQn4PUvBpKi3KTWiNdXScPE0SSx+YpnWeY
L12Z7CSwG8EUtQRDpcIhAaXr5vlgKfZgznEf9LiM/xuiMF/5tTkPga0qzSO4y+I41mp1GK2++W1V
UcBSgLSR9KNBwme3uhXbzs2Sqi6BoehF7duNJS4ZEEnf0cY9mvjG5lF2AyEIJpz+09poxdHm1mhK
Qoskif4bRGWc9Lof6ECN6en+dy335iqNfNOaxTqGZheqlOuqYp3F8K9VntOoVCr4LZD8TaveE+rf
mo/FvUH1lPfrJqng6vWgYjMfYaEf6sdNO35thD4OJJZ1/uP+lLYH46GESUDVaY3lnL1OtbBt6wMU
5hJMHcbuMcd++QWFbe3T/aHklt+snqQjcofARVjzoif8C+00p56ieXg26nrlnY1l6E9ZNloBGtAa
Fenxt4uLcsuoLBJ9UH4gcbr+spHRbZe6Z1DgLOFTH3oq4rOjfppDiKUDoLOdNG1rkiRoZC6cfZnF
XI+nxxBcHNSdgt4WzXE0+/EVW27zwnFySphTbfWQoIG7kzZt3JdSIZs7hbdN9iOvR10ms7OovPHe
NK1zzMvRffDQmMFwGT07QKjD8f5Wbp0aGib0nXi5qQOuvu4sTaIKaecuqPqlPGZOr14qZfwHEPde
H2FjPaFo02PFSoii35rhLpsLonOUjncORHMc1vqXzMwRX69UFZqAo7YK/ptCN7/fn+HG3SmlZyV3
iNHprl2vKJdp2LQyqptaYzq46Ob52pRXz1VhLlLB3/DTyorp2xTNTrZ2q+aC1ihJqHyGqOfc2Aq0
ONR4bY/bqN2K6jWD89wE1FXH92Kg8IwziRE4qVqc0l5UB31pxcfOGxGbR8P5n3pW22OkpNUfVFa4
kvhZiADI52S1HrUxGb1VkR6DeBmPitXoD5FhhH7pifnBjiz1fH/9b4FYchU8/iGIgqCwDhCN1o3V
JKUSoClU54NOqQiQMr1I3Isy9MurhmSaeepTL3qkIFtph1HJhjQw67n9b3AHYof7P2jjyPN7+KrR
jpUhgvzzX3JMrUncSFf5PfHUd35elxYWE/o3ChN/EBpLkQC64tLpFZjB9UgGSG4qKynlAVQq4vPS
kEv6s2MI4JxWEb+knpHvQd43LhCakZQIYMITGq/71Y5WWDUEuS6AGduchh4DoFkqHxc8VK9LDk7y
/mpujscbKvsvPNtrxmNOsTaaXb0LnKmyvwsx1YFQcp0+R0QTYSp+Ww2f0yS1Bak9owZyg8B1Rdz0
ubA65FzM0DfHTg0MKjtnXSh/MhSXuYc3imQtrJ85ZXHy2Gq0DlaSQeczbZLnafZ+mt4Yvf7+IhIe
I8bDI0dRWy7yL0dSD5d8bLW5Q1XAji9Wh14irtBfFbvD2kmQC9wfbusL4CKUJHSwmEA3rodLkEuc
O/KKYIqs3odZ4wVmlQjfHneLcRuBFlslQQ0EQOj/rD6BvgXKAHIHOKJLrkbArCERm7Q7N+3WIZT4
SkBcAKZ4Ya4nVC8JxnQajb4C4aZAZ/3exxMBgm5i50kzt9yJxzfvNIow4MDB90te6vWAXmJ1ae7y
lUFkKblDKAEmlfCOSqthLpKN/WkWrnKA7lZKURXb7/WiO0etY+78kq2ZSzoW6mz0koHqXf8Q4bYw
JXTeb80ts6BZ8AjXa6f1pzi2D02DNvX9o7O1n1hQ8Omx0FiPrfYzob8rkoT9bPJIO2WRYwWt59kf
7o+ydUAlAg1nPoM607pEnpBbaK7IRNAuRnmk+PWzdqPmtQbcsbN+W9GB7H5i5yl9B9dQUoqI7WgY
xFs26s9Bgsn8t3BsqycqHQXlpmR552WoxxA7RH/dn+PmSvLRc3VKoNa6+WpPGbK+ghJNPBTal7JK
aiAccGDujyL3YxWqkwpLeg/5B9oaq3hSDACb7JrqDEwC5ULLP/mWGGWNHuQ4HY2xQwMAhaeLWgxq
oE19shN8bW6khNf9v+HXKu1tPSZ24THJwqhtGt6T9QG1hjaA4pZc7s90K77kraWTzAVA32h1qcVC
M6os5g5QUEM/VFpEPSO2lMcyXIyArlp7mpqk2hl08/NjeoTQ0s13nbEqadIvTB1rbiVKgaPN6sGM
VSuICe6CuYF9f3+Sm8dVjgZ6UF7dq6QktRpJx2K8qojzFy8uwvM8SManW+RTdgw7U3lNl168Lppb
7bwab6CF9VkihgOeSWUe4JPc7F9eKVuIrNDdiKIiPZX5YWyMQUOVbsk+g3VQ9QeST0fzBQYPH8a0
j22e6Dw75kMc6n6DJY8diLRRPWgNQB/9MPO6yp+mSR39rnF05TibnfrFTYex9dlDw9xZu62zaFN5
lChF1LvX3B1l1o0uxeAzQDa/PxKMa7E/qQsiZjVF7z2SytZx/HW01UU5V6lWpjoXZYvU1mnKM5V2
clIkj4gXRiySowWqUqY7wgxb55ESANITWB9i8bR6CEcgb93oUXHQRbMEZGLFRUUONXDzuTp5XR3v
XNRb1wtbCyuGB54HcXUkoqVIi1mhTQsuWnlnIAmp+qY9z0iGR/NQBw3Sd+Ohp536Oc0t959pNuG0
3v8mti5SSQfgSgYpD8v++lhmSRwrdgaOsc9j9d1St9Zftl3s8VdvkQcEnqRyErcLGQvO+/UwOtuY
hh1F06qKl+ycYET6M2pHdOgVPgHDx6X876LErwjp47w4JFoe/+uEbpPQHsKAkiphRONknKbiWSmN
UBzQzB1mf1SMpffdtli+130tisA1itrx004JkRKzrSn2dUUr6pek0zWY5HlT5ofRFY35+2kRovay
U0v5CJny1f3pNHXWFpIZOfWF/X5wwxqqrpqdhFB33tyND5GnXfLEaNPCdJIb+ss90iwNvjc1lZWs
sUwfQQvrQpgV+noKGPr+2bgVKJAgT1w52TPqYjdkasRDCWZcsn8vTNMycP6Ps+tqshPntr9IVWTE
K3BSx+l2O76o7LFNRgEhJP36u/DTdCh3fXfm1TaHIGnvtVcQAupdD3uUb10fkQeMU/u8bHq4rV4g
E1rTD1rwDN9w2mxT2aUZYgW868NbCiBMlX0g1u5GLWp7WBwe5VE0iGZ+50W8sXPsVQG4zfugDfKE
54/Hgwzslh5g7zgk3UHAgec86ux7yLriY8/apsNqnt7l7r1V0sIYAYDePrTf6R7PLyvyMZNdi25b
xWNyR5YtrTHiaKeSAxmBShg+0BD2b2ao6ABFvHGkKDNF+QErPPr999f2xheCfjICWgPsbY9pfv5b
wGrXPveFrOAKEf/oWhMdQknBdF2MG947U9943hCHg6qHMxy6xZeUIkqAOoTU4Exlcr6hg44rs5jm
iK4P1pZjNH1Dpvj6zkt+4w5xUcDc2E5QBL6cpCJkCdYuymN8tcmx5usaXZI1CBCzrf8f0549yRhg
AI5t4Pf7mfHf5QZHt2ihaqmWxMA3TmBuakYbHWCF+h608taj3Bc1yMhgnLyitXpKbTqNaPRMBD+I
CT1StUCvdMoEyMEC/oLXedK+J4F+61HujxANA1poCBmf35/faNZEyAaD96MMq6Tv9THROYb/3aLf
KffevBQKPfyHwwCnzfNLjVvQpaabl6qdovbUFHN80oXY6nmd34sxfGvij5kqVCkQwUB+8JJg3nUB
x6gf6MPcYaUNUAlXGAG1Bxs5pMiM8JJMV46g505AL1BgLB5sw/JO9/DHxvJFyQfgA3S7PwZl4Ig+
v+EkF4EwMF6tdnd1eeR4rU/AKpqPXolcl/lAsU2KgYzNmS4GikYbCCHKSeuRVpnPm+s8tBj3Ae3L
Ltus0qJW8Pr6+Pft4o2qB8ngKEj/DPABtD7/laaVHK4gkaoofJMx0mn9IV7jjwtyaK5YkTbvYPRv
fAXQxiFEBOAeSoKXdFIeOLBUMkBQoOOMSNZmHNpK1twI4YP3zq/9Ab94AbsYDj4guwoc0e7Pbw21
nmGxBdAgpGXZIXb5WkcqieHzZeR8tjNi0cuQMeRMx46cesQUT2VGUnL8nx8xxHI4TGHZBrXwyw9B
AMLJO4vuKjAOOcFImq/bqHOHtFjVNZ9l8+nv13vzGYMgtwtvAkwmXmxaIkCjYD368rhYM3DIkMQH
pENfGaAC/3M5gp6miLFvwbAB+8eLmplbF0Y6i5Ei1IzFGXEeCNoK2+A4Sf1e0PDru9ovhYvsnoKA
a158qAhesUhUzlS1BrM9ptAEl4FhYFez/10BBpQGZydm4ftJCm7a8w+nLTC3hSuvqoIJevwgMe0l
49mEuhzW5n9/V3+A0OcfKZ7d7hmKcmkf8ey3/Z8TBl6rOcd8DLcFKD+uZkNTfjREJWlpsDzunXAy
gLsKhLulSHVyzYekQEhAQpsFXvIbmoZ4a0ZTsnyehgM8ohAaMTHzs6dTdGSs00OtrA1v8NgQIyhg
v/xPA++O9vD3G3ljzwVGiXMLFGoM9tFiP78RxonLggEPbUiS7Rfge3iiw+HuMk8QmZU50fowWFKc
JIJ0LwVlwWeA7eo90slbXwk0YH/EzfhKXsrFW871Mo0d0iyitvsHH0h316fxWOabeC/F642qD94S
+FTAXYTAB6XW8zsuVBvHZN/LEOqd3s52A5YQ656cxdiWdOyPbZZsN2m2cBjnFOao8bWG6bueR68L
B/wMuO1FIJVjPPhSL5E4RJeuGgdr3CRb2Ub5erJja2BLvaBcB+R4HpL+PXx/v7cXny1qTBCugfxh
YPLSC0agG7LjkqqqUBQqn5y7GxZ3y91WDMMKmbeBj/DfP7DX8A0cGkGjhFwWq+VVqbLlwczZHlgm
RwISgAxcNW4RDMwlBl4dISni4bagzk0kn/5+5b1ifnmvf4xSMIMFHfflmQUc0IpNAHlzrU0qMfP+
lvr3TRfevAw0VPgfzQScYJ5/TnJdBs9sgV0nkbCQYJnjF7o4V4ZbgeogdKOLDgR+hofGAW/tO9I/
bVMX1kExtA+ampEfFWvbo29jevn7I3jrdUN7u+Pk4JZirvP8t5EF5pRRN6CW6Xn0FCcQuqgNUQd5
A3pLHTIgfO+c3m991Ziz7jIQ2Cwh0vD5FSXLAmBkuCIJ9HyY2iSpWk3ze10MMJ0jOLRTYGPvXPSt
2/zvRV/08ankfsqCFnP2dcgwlehlXRDUC0nGonvD7P9sCYcnuhdfmHHumZ8vu/kg2PqtGcyfWGN3
AatMlRKSlwPiiHy55nY7ALJMTshdfi9++9WdYgABoQ2gHyChqMhf3Ck8D1yGyT4UL6TLl3OSqAaG
F3vMBRz9xmA4zd4270W0vNqc0Y2iDELrBlUkeF8vAHXmodxxGJtVK5TU0yla4+UmVSy8nrOQ/c9W
cPvFIHTZnTyAvP4pz/9zsLpl0CLifDdII8v1MEYp4vKGvC7knD/9fXW82ppwKajfYd2z4+evBzvB
1krUcqDXbKZ96ATGA9BJCoDYuS9DD6niBhCzXrh7T4f8miaBS2MzBHaH7jSFDd3zZbJbSHJOAI45
RcPva8TbXyhoYdyfOBADUIXFe+Rz3P1EeLb/BLejpigbK4o71qvUHcSIoErQvpl6/PsjebV899+F
YwGwIkhLeAHPf1dOp9ASDTcr1esirgoZ+OM6Ijq8MSjX1CJSoCAhQhH+ftlXeyhmebsDLZYU+N4Y
Sr247M50LnZaeTax4fM80zYESpi8S3d+4/YAeewjZ2CmoKjty+s/HxfqCqnwMeA6NuhPY9LSoQyp
7eJqk45+BGKMHZuQ1fz4+/298aXt82CEsuBAwnDvxQoaYDUISQqu65t2p+srfaQdTzAKyMlBch4h
1IomJdDI9yjlr58s7HrRsQGg2Ivvl2NiaUGA6nIga02fr7chI+6D7PTyDrTzeltC8YgiH+waVBWv
qmFI+xxuHI370jdF1S8mOSOc7rv32pxbC4T374/z9WsEVwwfCyhcsLgGM//5a0QyZ7HGCYb5HcTL
Y4UIneU4RLo593HKHlm6RVeK9OJ/7YF3hhqAkD8ZfPhOXxymkzBoSlOwuTyc2I4Nn2zNp7irusGK
d9bD6x0Xl8KOtDOW0AK/JDbqxKR9R8GiWeHw/aPllv20/Rje9wB+P/8/nuWucfiDPsLB7/mzJGG7
4VFjXEkyRB6cs1k0YT1FTdPCJB1g52VrFrciswPhx++8xjfvEmXoPkaB2/zLyZ4jsVRAfrEaA8lO
IkuGazpN+SkGMPvOpV4vQDSFoPth0YNgiLL/+V12VqSERAB1oOWnJ5FA4HcqlDenOJb0V94EnJbO
pfltMrfZOwPh1y0WPhwo0vYvNQD6/5ITFcWbbxldwN/xUSRKBIOHM0ZGq4SjfyP8ZxOFZj6qMJGP
bd9kMLsBWSWqiMxN+r9KMfafAksPQN67p+yrt83aYbMMw9RhWibk4EBFWoXjTON3nvcb285uIQKx
395svApFb0IwScHL1lWaTOq6iYg8uqh7z/b5rW3nv1fZf8V/tnPA970RsMoBEWsdIM9FuCxdGOjg
XAt9hL+3+fX3xfJae4/nBz99YOY4tzHRiZ9fkQP9I1D/gNYjh3gpAfHJrGRjlN/NmvqvBtvwFeCa
EH65dIsvUeb0zVjE3ePE5ukqb2No5v7+k958BnA5QFYDWhxsii9+EQwcumFnc3CYZn3KCB+v3JCH
XyWd8poirPk9wPutVYsyaAeqQHCC48jzC6arnpT2gMXYQLrzhpl2zYQbDruV0jvty5uX2iFHsFSw
Qb0aC+ncbxkFR0xCBnb0+TxeQDfQdR9u6fnvj/GtDQKTTqgMgYoBgX6xDWYTWXvdIM52DfIxr1Pa
r790y1YNS+lk94pFUnGguuAItUV/+vu137jNP8JNLE00ayDtPn+ifpdQzPD2qAysKmFGm6EEpVv2
uEA5c/z7pWCs+8bSBHSFagD1J9q0l7BmsiAGQyqQ5nOENKlrYgeKgGKJgS2yX2L+qFqC28Q2FPmT
Ctf1CYJ3CwybKqLLpM2H7hiCS/uBDBn5jqgM9oErxrISbgRIW3YBk1u9UBkWJZIznTu5MG1M3Y15
F5zEmoqfUsWJOCq16n+zeba2VF5h01tMtzy4AHq0qstE8pNKO/wMte352fk2GUu5CPsPgmRWXgJM
2+v0Ph7/RVkffpqpUhkmBIJ+2ZbcLCfnef9lj7LloBsnSwahKhseuyRG6aoiJFEh5X1p+xLq4OB2
6U0hzgBcoShE1QkuRh949ROy6Gy8G7OcHEEnRZeOwhVZXkj4Yqy2Y6eyEzI44ZoSI5v22BaedmdW
sAI9Pp1zU8PPcm4rx90yHjBFmX1NeNjZI4xBxnMhxg3ImiA0LqfJyeZBmYZ/AV+2+T6ref2C3M2U
g7IxiQUqTzju1Ynx6S2yZxGVCXGvuQNGFJKasHW1FSkiG16zfhJJiU2i/3dOdUtuad6GjyCUScRt
dTn7ECoRFvUKayW4ULYj2OdLMOf9o0HsS3+gBny+ckxn9xk6gLYro0ivDn9E9p+89SZGUwRb1hR+
I0DMTLvczp4g2sOHM37TmobIaIe8qvtVzHmDsDQo9ZsqsYNd7oWGAhCuX3DNOjYwywLcSLrojiDt
pbuCq9t81+U5w522xXDVpGRKjxPF51/hhEq+cNO33zfoXr+AgVggQRy2/gGmAb07TUpF8aELU0wG
RtvDOY4lDbrhce4xJZgRQHibBInbDg3PJQwhu9DOZdMq5KmCVeumkxYx8rnmhn02kw9T8AxgilOr
LeyTY77yYoQyZxbDLUwIQjAeJtNeyTAAcw13ER4bnbbJFUksAG7QhJKhREZyK0pqYL9yTk0ekFqv
S4QMVWBCVwR1wC9YIyHXSrRAjfBAdbFdoCvpEYPTBPn3ZCtkeswY9D/liJwkWkYhfLEfVzsP7tQV
o6WX2aVhD8OshKenmDH8Y4RYd7UlXUpgD9HzBxpJfo8UZKHLMVDLDWbo8eO2dQHM1ddp+5ZlmPNX
0QYq8An5W+MARp7O0quQMhajK0GXeehAjFiPfqE+RCxPuoDG1lHc5pgbO16CDBaq1yi357jMER/y
mJKGwCMyaDQ/jk5J2Juskv27Zrkbzolk+l/OovmzTZHTALr7lrhSI1uYH13jwt9tn/U3LrAdtqKs
laZMbK4gn8+bJC9nqYoPS0PwuXInh2V/xsPZ4luE2DJbxwfWCPhZW3QFVxZ2wfkJ6cBoJmcezb+X
HtMN8MGNdtWEcNmhJKtcLnk+xmmpUHvPxxGwFHCbdpzW8zbmrC7Az08OyLBn0QXEBD7si8L8C7g4
XssNuN1jgVwNWhs1bZcmpdtHZQgPSpcM7Gtm8anUM1Jb1cU0tv2Fjtt9TROZydpM8YaT0qUWfv54
00EtaEGmaqRr8agzs82HqGmH5kJav9lKTwT+RdEsZHOI6RaEdZyugS9BxkiCMwoQqg5aDUyWnEMF
XW0OvtsHFc4E2Zs+8EgKZqKh9RLwOSjV3Pagxwd87e/adoXR+9KtztRumCdz7lhv2XUx801ddQHE
/WWbIwmxarQ15sIpGZEHpRcge87CoOJMnBWyzNuA2G9t19jxCU1u8jOkW4uEEdEqfgv+QgRIffBc
+YcFP2c70NgBGIPpvJ1uQhnn9qQ9YpGu8fDhTp85UM8JUIex1/eO2ri7Zp4YdpA07/nPLDbZ9KVp
xxl7onOSNMi8zigsHk5Zqor8R9Y1C/3RhE5HXamZUQ4OnrDEzT9HQwo7zXJL/Uo+yCTti18O9aKo
6eBmRU5By2xIytQxjD9LG4JPHR2JoINw5QzKkwsqHgzZcIJ//tJ+hzdyMJY69tT/JKExMkWqSSbk
mTUpTLqvGS2wZ1VhV+jgSds1tJ9ATmSwDAt5uN3BK7HTP4c1aqPPJOmX8ZrgVIkr+C827LeKkem+
HgXd6TsndEiufwB1NtpurW1dIqEmKsC0LpcpJLyvFZBH/qsrfDTPMEPXfP0Am/OOXw92kzkGe9Qj
q1tNuvkCt7Y0EPh8grW56zcpEsT5NZbfNEDus7Rcp3SJnyhGaCMA+WQ1kMhssegfyZgtQ3Pg0RD3
OK+kZlTAhiFqyQc8tyCuwUWKlnuK6WVDSr/A0RLmND5pElehw0y5+TzGUD4d+mCmTlQWwLTtStfQ
jZ11Nuj2Tk+FEb+mzu/OkFuMT/8ukZtLjyHWBmg4ATxv4W8TALTpf2F0sjSqNjHity8tmuimjlg2
3ZnIan1WCNTjGNQnRlxTThrblMUEd564yqTgmM1FXMBaMMy9S2g5i62AcU/fJmsHhSkf9W3inShu
2zHPm9JN68JA+4kdLKJK5JMW2dO0dHgpIKaRbRhKbYtVnOxQ9PY8wJcgOnOaLsll4DaFOjzgRX8U
GbhxZTLuxSwn8ThXflrXoEHKQNG0P2nuTXMnQHCMSp9OcJ5rpHFJGawrfKIW0mLEGMXO3S+760bt
2YjCVIwxRzJUtAlEWMCVdjqulsdJJTdmU4nYUt0VNQIEJ0zHhy4MILGeEe4xI9ZpPyU9a2sEj8FJ
Pg3X8R4UcBgz+zXsP7Ua1O+KG52SUww6430xZ01cRpzAAtyYSH8OfKhNOUIMiKCOoNkuLIpgIT2r
3GJ21SF2pu6GLL53o12+YJa/+WqFCYwq0QsxezWLInM1NC0rWB6djLoDLC5gZJTlegT5jEX488E2
Nj+mFI4qlShMM59d6scbhItOfR1bwa81CYP2lkEE4A7esPbeYN/DgwOx9mO68+ra0kdDRnFgYQ5Y
6VmOmErk+LuQTKwoDvI+j+bKtIBVq17BiK8SDTIoyjlYluCbGJYJYzldKFGiVKSyLFgu4iOy80xx
ovC7SMttmQWtc82xMysh4T0tw3WB/VWwOv0kJr3JU9dNfvuB0jFKSkz6xv5XS7YefBHkJGwntkAP
Zu+arY2Ho2/85km5FfMmv9B51EF+9IjKjuDxxlJ1kEu2jQcZNgX5ERoVfBUKAv4IjvfSXYJNbbTM
wMLGuur6Lj8ESKUnpYOeZ8L8h0b6el7S/hywtJuvDFLbaBmGE1sfwmALAtTfqRN1E7DZHzJ0dOra
aevsyVoZaRS2+TrhU+91UnfNhMjccCqAz2aT9VDRhGaDQXJK/QXhTq2vCz6n4cF0CnVZiXZaNXfY
jMPhLtqydnjoNCCQe8cR5XnoY644BFTUfoBRHxvP4Onll06OragE64Q/JR1wtpsC7/GUjD7Ft5Gg
6j3AQNQODzxzcXxohaRXS0/8r1yA42jlXpfOYzffDemkPo/I5VrKXAYoUaTF4AEs3W3KShp3YKLm
Ph5/YNXoHylEGEEZSS+yG+G1WA88mLLfGV2b5RBnm5yu4oHnv41JlhbGca654QqmbnWTDSBvTyhw
pypM+djVVhbThw3bxGOySA2FI7A0nNNTN7M7hBXEqlzWAcYu8P2N2noei+gRltY9L1Ee83/8hNPt
srQRTlox955d4RxWcDBsZ1SxWjW711ju8CNo2kp7WyBd7HYQu2eUUsQMJbZUyauWyBnJF920fKNi
Gh6wl1OPYfc8fbLDMHYnrIT2AxMp/tE1gyazsqDzojIzxKnD1ncwBDMNQgYPmXa4/AKX5DOJwi0v
MWKG2G4Yinmu1ULQjsGJragWmY7QQlsWPLRdn/Yoq0IE1mm68OvGmmD6DIBu+c6Y5OAcmlCoK6zJ
/ERWEI++Zu3YtJh7T31fIjiEfTKmN7IExc4vddGMKihR4HXfdCb1kchiFmVkwHt/8hmd/M2SCNJV
AIK1vhrtKn6YuPD4wVANgvEat3Q76wS7wNTzYj3KXJnxKutyfxkU3tYjZ7S9CQ12xoNTkQ+vsDTZ
fAHawacykQgUudlWL5cTTTBFOA5yRs4DKYABoXDQJj7oHKn2X5ZoG+Yv4RZkcwnjtbn/tE0kKyri
edKXQz9L2JPMccFAcJL6e0NGUDzQ+fRdUk3bKvLKFqjvAGFHKHDhJhH5o+nHjV61Kh6GahJtoL7A
TNPRssk79iXC3grTjbExH5Net1+DwW+fqU/kJ+ny+c5Nwn/HhKsfLxRbhy07gy+5jqbUTCfG2/lj
3moGELTDw5th76O/kzWPtzJW4HdvmaSfZJsV5tzopfhBmfbLKW2YSR4L1SfpQboo+ZeR0GZ10c8p
vWAbx5aadqhUlR/G8CbNOb9pMxRVJQ4KCo6rFMGjmdCwn+F4E8Z37ab0ct4QeI5NJmd8vh0Xvw7n
LRF9+HHyq1D/DCHq3RthOnvqJ9sLEAcMucKbtP8mXhpxSgjf5n8mFKbxTbIm6+8WxExVqxGa4DKh
YHOhGOILr1beIwBPp+C+3LbdCNV5CIPE8J5FlAzwk0vpzyCwxRMm915fAGZ0Ubn14xzcrkiNumzd
QFmdkoSak1lihlJMp+NpiuetOXc86P4hZtrsdTZHejsvNGTHFpCMvpm3Pr1kJuRp1WyRD64nPB0E
jOcpmU+zDecLhrBZf2nmOH6KGzmiuIj1ADq9ovHnMPBIU9McyG1JNJBEDH7hinGIljgacHXQUEvI
stFU8KGwX9aNyR6pNPhGexGw6CCjUDyCNRrPFc5Mci2VVH295TGCEhKJC5fw81C/ookwVG1MdwnY
0GO3orTVydfU2mG6RErAnohlKr6C0KPPK4PeN/7HLis9qiin7JT6KRpLpXyvDwYJi1tpJnxMNXZQ
bG6o/+y/YdJ2c82lIUFJG9r94r1yzWHNMnvVbbBts+UYNjHAY6S02puRM67KZEXiCfr3LsWBwvuZ
HwOHoLkTmjxNcePEtxsvwxlxQ8jeofwuSslgzwhNyZEHCot3bCbQZak9TXm8jnyfXjuEvAZlALA6
fOj5Iv0RoFeUHg1G7J9jW0Sukj2MOo8BkILmKupn7Wswb+FEwqKu/zUz2OCXWnISnrCso/BkUKNM
Z5vAAfaSNN51172ze1wN7VlSjhomyegBSUsrinckzzJu89PqYigoseuE0FXALCk9NmxtZQUKf+hv
Yadp9GEueLR+0gR14sHj5xxQs0LA3oBLwSsj4qEF/oZGB2u0aFJ4lwXAThZcWpYdyfMPTcjmvOza
ZmrLhq9AWmjbSIiOhpmRKoL1/X1HkFpfDtBrq/ukdfl5CMZe1cCtwn+wiY9fMle0SRnZZP7RkmS6
omsECi6ZumC4iA11IqwZ0y2r+8Enjz2UU9/wa/cEiSEsllMPjOIrPEDipwmrz5zGSMrxAGOc9PNc
uE6WcbypW53gcPq96SD5CGPrcDmAh9/frY2hHh1JBuwHEJr7BpVPgrhQY6O22voo6G6IwsMqW8O3
i+AxqFusjcKHFdpYcm4V8tduUowD1hrOztn1DOnJUPO5K8QRlLb4kU5EFWAdR70qs4wwhabvz7v1
W0F+AqUT4oOnoVju8wSxlge5Js12SJKFjvWqwuVDik3ilzeoVCt4iE3pJR4X8zFQcDY/CPDeiwPF
cRNi96fmxkKciC8f6+Q02GIkH/k8rD98lG+81mMby2OYbOMu2kr8vZZiGS8GUkdd4vyMP01h6pua
TmvLzrFL2IOPuMVygrTq7DYSyJqbFi5K8ASFRKddWmgKYm0bW65eyxivtcFrW5nP78FnBnaIz0dH
5ShBaKkdyJXnzcCtpowEyPIHOweBqpMBihVUY+sM+4aBu+8GdFtR9WzchrLLeQfYcNLtI8zo2QAD
LhTQZzgPA8cZ0mV40ALStiPQWvWk0gEUM/ARtaogYsKIs2sV/Ynexl5ygv6xBJYgTlMXAXso9MjX
H7qI5HLkSxCL6zltFPnuERj4u1CdZtUytskNU6P4SQEMD4febcnHdWXdxUesGQ8oGdKuTLcWIbMU
EOLveAB4dmhXBdNrJZcN9hQzw0C+xNsf1kfFI+uPGuolU3vsFJcExfR4gL4weSoYtxjZtWT5VMSz
fbQZjp7RASeqZKPCJ+5ak1xNVowP1m0seMxQFKxHEmwYbzooBdQJM8/lfoQ2YSyxtc73xKN5PCRS
zRfagaVSWY8a8ja1kz9t8PxDn+DDcTpEba8/R2A+L5dxG8c7MS5sLvMm1eYUkmU8U8uj7mraOSRo
ctKJA+waOUonnBGQRrNt+ukApjtAzmqKKqNjlPMb26C1mjKvWe0iaj9TJLWO5UDz+B+SdS36QUuD
W4kMSn3Io8J+R2069lWg0brVOWr8sYKnkf0iCpb+AyPDfjo1Q558VDQBWGeyrPfIe3AFYGAO47zV
dPurjnx6yIidv+5jj7YSfu4TaAZX/zAnE1o4mFjAaNcHrDXl4hv5T0ig+kRtlK9YCGLKj3RL2HZn
MllA6754ffD9mi13KyWomBoqh1uUNQ6JyV0Xmdrm2RaWBaDzJ94gyezTIIcJj8mPwfIhQAP2tXFo
XSoRI3r5TrhuvUngCJNiNUBd3mPLE0lcDsjI+D1yjNlOzilxB7lY5jENQJTGfdxl+OAANouyj/q9
mG42yU/NvCwHlHKg3UXxhNTbCI7dHzSYZfN12nTsvOBE+cD9HN3waM8ui+jKQRKeCuYfSIEA8p4j
yqm0wDPhPBQQEd02K0l/ABxMxQV9fHrrJc+a8+YlxJaQfsXfQJIffjDsWECxIXC7ceHY8RIF1/Jp
jLuRYIZDttts4wRLH2Ec8BV2MomrZKLdUlPWBD10FRPWJ5ZqsR1ygnsB8GrzG0ebPDmEMBm/72eE
Jt/Dphz4hCvWUYKqsNCgBOKUkDJqqX8SKkVlIZ0D75mRGPOYhWwMpvaJD6smFKIpgXpg8aDTAgaK
mhMWv3mMCBaUDxhkXNLeiQAYqo/6M0Bq8wFnNAnrwYG2eshab7qbLFxw7ljUbfIOCKXrbwwv0P7A
ZTgSlyls2rhO+8jds95P33qZQyhjUmSoxhQ5iHewHcdjgzldR6pB6NHf2imePpsUFdinccr099F0
afo4xvGCREGdruENRRzslbNJZw4b0mGwoljcJcBS5+znOBRNWGJoxtvbVgTbrV4WzFEWVaxfoqbL
eyCQcNNDBrzPSwV5ybXIANfW09TaO856s35QRnf0AAcJBY5A3AhMbhBBc9XYoR0/Fq6I1v21ZvDp
3zb+Nc7l1F4MOmFyiOHc/yStNfhiEelT/IgVwLjGAqD5tG0j/QwlKn50NzUI1S4yZlm9crvyOrMx
E2c52dxej3SYHxw+UHcVC8E+UoTcJU8zn3JZtRhB26+Z6NUVkozBgfFBPJFqUpEFPmdUgWBJ7Pka
9RJuBTvKCAt+6EZIcWaAicl5XkhMbscOJITbHUr8nvVxZuERkaEsMWKJfO3mQG31ZlLjDoT08bd4
1QspQ1LMS8mskd1Rbpim1T6J1SdAOgU568GpH+GMccadiCf1M9NBf69HE0O3B4prVOnIQdU5hHYT
Vd4V8gGDeOi08qYtLg7WYdHTkHYYJoUxPLVq+FvkxWeLKdpwBqJszQ3tsuXDOGFq9mNJ1rWvRKg5
NvpscvWILsCh/0MDXhpvs/Q6KrCezo1B3vdN50UqADtCVnhx8OMen5a2VV2JIka2GPB4wKkLGryi
GloTd3iKuQOYnQ13W7ol80Oxaf4b0eGJgBwqCLGbTg1RZ405oTgjqhQ3hHN/waNpQ5+eQUDJXcVV
2p0dYQmvC9hb7SMkxq4x8knRD3RzcQsPHcTJT13RwwuhkPJ3nKDjqON5QeRr5tfM7xoU/gAZjr2X
/ahsJeB4yHCCCqRdZBhRAf3GprrW/8fReW3HiWxh+IlYixxuaTqplZMl37AsyQYKKpDD08/Xc3vG
x1a3oGrvPxaxdk9X8RfeTRON1SOUK4FlkOb5t83GTkqHjCzY3SHstl0cOt19RU9nl5ZOtf2B/oUi
pDU0yFMCSJlU0JUys14TKC86JFX+1Jta/ArjhJNDiq347qXO5Z6dmz88I/Al9xZn3paaEfT8IGSc
/2yh7P76VcuwPddOxZyugiefuMf2viU1ZTz0xrP2jJNWeWirVg1PwTSbk8N8t4E+NoFOy5KN6QD2
HpgjnyVygb7k+uJNKKafW/bv9jgts/WeNMNK2tDUJs6R6O7WnGsS4fu0tsvlMYZ1EfvB3TSK6ypf
Z8JKNlYW0KTBptnM4Rzc+t5ZP7x1aSETE7WwnMYNpoCFXvFlt0WL/TyWS/RnbEtHEJ99fT4UPpAm
WxBYw4Fvs1MTR+4mH3a3lQ5MRt98Kycn/VlbGmNnKe3wOMW9qDL+SvFStFbrvCSKgpF0dvumPyRd
6/WkCUUrCM/oQSPUagnCA3SZL4D5bQwSM0KtLQ10btQN9BOxiPSHLd0hNpVvZ3Whi/UuJ3fzYfNW
tDgcTvY/1UfNbYPoezw2tqAxrg6XcC84Uq5QpGwbNCu85mWC1WpnutkVhJN5QFhmHOLbOoiNdfaM
o8WeKiBl7lg9ixFxFD2GmSfDOoPNW8xNUsfQzy6rKVx17E56Tx1BAoBcWABzBMv96TyvhvWN1WD2
pXJbNpXRNTJVk1k+yV7oufcWrzmi/Cw2jlfpV6ekKkR/48Nv8j041we2MUuRhQWj1zlAgFvtvGgG
H+t1TmQROAoRBISKKZ9wNTfUJGOUyZLWukzoUOOCQknibbz0lsL8s2/a0dy3dQUfibakjFMWE/PJ
/CzWlEW9CVMnYiTLFJLUZ1VRdHsRc8QWZPUBDQ4kbnsHfDiyyzYVzeI2CFoj90mRxwAowVJcksSq
11uL4sdb3c8b4t3BhcLzlxL7fl+0oz5xTdlv2pX238BdKaUoryJVkBwtqQFvnJrnzcqXevd/wNa+
L7z+kE+1Up+Lahjipzqw7/uhkOjgF4XZ1nc7B3zVWvsujXXJryOiRuZMXgjMgj8HjZ8i2yxf6spv
nMMw5nBZjDfjBSp7Lo+940PbbU7Bny56dDjnBR2vtQtXfzDp1qmmg+Fcp+cCMqrfNbIY+R/yCS7e
28hCXGUkqgMz8xyC4dNvl7JnzedkrYNoB81Wt9fkju15qhH3ZwXOoPjUlDgxzhWhUO8t/OTNvA2r
3mm4+oKRaZybw2qUZaUNy0TIWu2YNwmu8q62dSNDbb5KFKY4bIYsr3oyiPCQi/bGgqB+aRmb/De2
wd48+t7SRn/B3UtkAlEFeSMBhJasmUsHjAc1IlNvMeuveux6g8u2dxndPTs/51IQHdev+OLPnrP0
a4aUk7Ma1jxf/4XWxh+cWIJeUGo0zOtev3kp4h+b1ahNkkMVl0HEeSpX99Q0pn4RRVv9LkZ4ZBJb
dIFgwUmmDV+nEn/hNBwIhg0uruI4X+L+QCnX4GZgBQghmMcHim2iLSTYMxmSi1o7yvCisl1RSMkA
TdGkjfliU2AU2OKo+dbwZlO6VKBQe0c603ZZ69rbr5S7Txhe3DYL0L2bM7vG2O+bAodBRv9geOP6
V/XBVHKW75BfrNxwQbnAlJtA2buGFtPuQa8kQ4CN0S2XasPR1jZoDk7TqDmv4y5Uj6h5Wv/Jdvk9
/Q7N1mynkbM8Tnt7KsMXERs32pNiA4W9kNlS3sN7cNbBLAPCub3vJhh9SVpLC2Au3tawUcAs0plB
3hrvHeaIq18Ooujew5lj/1fjVw0r6PXO53731t2YDP0rav+83l8zscqMr9n8aucxGu8qZbviDMoC
6y///yibHTc+v2Bmnaei8hAbLGYTv/ASlm1aywXbXWIKQehuVQkPC/ZmzsvCyHNVW9fxzm1zAl56
4lc+fKAMnizEIXK3UPKhDo70uaoi/uOfdg6CGVQ9tl9DvVQ/9oruNEV0Yn/pPgrLS961dMtB3oXD
wVmNeZ27Vf6NTdNte2KdxHxrRjkm9JnFLUGhXkku7zYSDXzjOH3xT1p9XO4IjybJET+j/cwOhAR9
AO8u+O5ZsiY3RoklAmfg/u450ik2zs28JxOu+B6RRr0OiOlnPoBwwiz2W2DIzvctN+sSVcy/TdTr
F3rqE0RKW180B8qpXXQFZRVmUpNGT4RI2xJNZDsd+oGtTQYK8/ytrG77JnKXVNSEbWVe0QPet0CT
txtCAJRF6xL8Q3dLzi9p6+0b/W0dySRdvL7I0DhOyt3jwVzX5CneboYjMYu2IaSdFHg4v2u7Hoi/
bxcr2hsiLeff46RsfzeJbrTvoN+ddu8rstv2rpU3D3Gv3AWkquEWy/txm57C2QrDrOvWub0Ri8XI
0NWdfxfm3rjuyboaymxbqM7Yc7wZOy3jgOaZFrpmr2PTbdlQInG74rPrrYp7JzxM6+T4WKJas+6V
JcIQnm9t3q0JeSAQwch3Xs8oAJ/yKko4sEcTXnLmhJfc8xF8eQmy1QmcBs9J3obzIUm66IExRH9C
eHndfdzX4jTY7jKfdMtfTTRGU987vp4IMWuNebBUHf0Lt4YpAcI1Vgd4eP+hY/T9hCzQQYpFBoEN
SeAkhbZmieI0KBFAnHMfhMkqyLT+W3vltqYCdQjs6GyWOmPKRPrSb1AgRvZkhrStmmwiY4nzCuxC
xBAeNitTiu6GGdQ2iL/3lNtyX9ObMzCJNpA1exXIAgUYdP5zi+ko2A2z1//kK8fYRRDy72a50zhT
Zq6bJKusGBms86J6GPtFdq9Vjd7v1qJ57/UqKt3S2F+3Uwiq3H+yzvZfULXSux+afJEZqpk82FtM
rrebhkfdObO13Vb9suAD6askSEvw/fGWeKjupQwCOsR4kjmC1iHg+KOG19zrLaSeFP3F2qTTvMrf
oRyD+ob7LPia87G6X0nPeU36NiRufA3QuyOXqN+I9J/ynW+DuKJksuNHMH5/uCtDLp7UdGVCWN8Y
Tj9b5QPJE89TbKfGLeu71RYVKim4fICNrkcOEbdNfMOQ7pVZ6cCAZGtYyNd5ogT7QEJEZz+IcuLk
YZfsftS6iAfZ5RaPpOK03w15Ux+cgQIWCESQ2F+rIkc/xeDFPswwv97reZu770Bvy8PoelN8ZLjP
nf2QD1OChtFKfm+mDlgIyfoHVUJV5HxHHlrBfT15+nitxsCnJr2S0W9OaJfhKJr7i/CKZYA9IOdu
N4WV92CsYPzDtTuvVMR4etm7g6N/FWKr0R/1BHyeVGIvxY2pxx7Gs5XJvWPG0N+teQy1TBxY456K
ZFBv7N4SSnqpigcOgTbKSjS+X2aNxKc3FYDxV3Dsly/b8lXk2ot2BZgRn5ngHh7Guo4PeUyI2z7a
7OKtsUtNXOSA5Aj1UJMTm2U0B2qx9O0z1EeS5jNlwShJew/wqUfVyvgQlx/NWDX9vo4T85pXOYcC
ioHgEXEsQi5S4pYn2dMqzVFRCJmOXev3d6O0ik8AVop27arSJIsmhmM2LOr+xvO3Zd0tuiLWkcS8
5S+oHgZOMvu3ZjcKCO49wWikxzptmHTXXSSyn+uxwcnkstOVJKdb8n5Lau9jxGHh3kyxM9+wtLnc
adwq09H1N297qgG//oh4XaydGSO2CtbMIjxU4xS9b0RGi/ul2tyCDbZRn8FqReN+CflKOGOrja2k
6rW9j9ZoAPgpGzGexIjpFiWFV5zBooU6KCcUl9BDeQwn3nClNusKyr9tjfvHWvzEOhZNU/Bxkta9
E4DMFk/p3JlsK2OPf2d13Y+195rwiK5/PrksAdd1v2sf49lyy30fBDyZMSKsT7LigEXnwlNIx5vy
ueqioti14xh8yzBCcSSp5HtzpHJeqtqaLFRyIdE+c0Kd7K6NGD0OlhyCz2gamu+qcqZ3EjLCcBdq
vl7mNGsDwRIJVWpBtP2bkJqMRzdsLbY2NXq3DZrBjwoVX3uYoXEi1B1X2hlSbsTOSGm2QeDN1FYp
36w7xFkFY7EyzWXIo1ntut4Vb/Q/OetuJkvGOm7ySvlT9TM9SbRRcCd51Lyj4PE1agSHL8qtwgDK
mD3isQqGYk7Ju5n/TLbgtLGQA9zmNgrLw7zO8ZyC1RafeT3aqGitwCFqymvkmloC5p3hkUwpU1S4
/cFI5YdEyIg0a3Aa6oV8Td5Mf03VOQGQ9pzyTu+CGoriibbYAHF5ZQFU9J2KkbT4oSLkevTcUzk6
tjq1TrA8hFAaYjcg9olSklMWkRIz03XXMJFoSotghXShuEQmj1GdW8/IpRBlFP0g3qYJjk6lE1vr
DWEJtUJfNVeIngebebdkVIQ4sox/JMvaX7Ohi5KWv7BATof+QW+pRkQ8pGWXmwPgfwdhmKylzy4x
FdPvhASqb+Hn0V/0QNHF64jfOjszcz06nSpMsjgZy2FfeIvrHiO+g9coqVx/jwhuPI9k5Qz3PXjn
99xapX2PGCOYbnq9NOND6Zj4Cb5Tq52ZOvdRzASQ3Uzakb8Vom8kV75NU5y05vGeysJwTuvRq24R
mQwtpe/SeochLNEdI1TfuSbkpnBn2TxpY0VfM9G5yTdiQ284CFTnPnzmLO4QzAM+mtFPfvQUAyt5
KMv2Ha5Suj/cWhPjNQ2+daKCUWzoV9dN3QRDvixH2TtSZh3qQv8WMiR/HGP4/8PSKQMM7xW5fVh6
AblvtW1Nb4FXAQextb7Y6F+bA4tFeOjW0l4O1zISHCKbiScUayPEYg3ppvZLjBTkeWrH5bPo9fQw
hnFhDmM+thAEYdfmmAlt2PQ68H2QgMnyOtID3eBSzEj/UrtPNGn/DafP+6z8uvsi1517bpWtsLIN
WVt958Wrap8DWc1LahuGBYT7U+2kY72MWdiy5KaU31ROGg4w2sR/o7s4mNyJYGJM0NwX8bXVE1Gc
faAuxcUHMQ7rpVATRz3JEEjDOi2LnwqDdMjQDTxz4bnw9mpWnIUQsMZFd9xyhZP+3qzEbgft1+zG
eI5yPXf+LsS4DugTT2PJrdHW7ZszuMA6LKqwi/PVa4CUvB3kkYY6XZ9yWq6fCzp369vOr0bFTC3m
CxoX876Son5Zm8JzAKwqjjW7xRUJJbXOi5P53hw7ewprIv8uHmdbHQdnnNXJ6MpeMzUwCYM0AQSn
DkVIXNj4505tgIwbj7FXI8zSTv3FUuRjLuqcud87FdoXpPgl/aooLctL0FhwQmVUCp6E2FvupCLF
bY8QTe3tKtSadTc2/CjN0n36WBgPrZmkPieugVXmiYAPn/lt9E+9KRBido1v7hLDbZEW1lqGKcLR
Ln+IJ4dUEpmvfvJYJvTc7OuRYoK7aGIX2tHekXjnoSmkYtwImykrl5BttEa8dAvdrPWRDXZ8CkYf
fVrh47lOnTx2uzPHVj+wqmn9N44AthDdDwMH+ZbEahegZsoPAWVG6E4aWzvnEXSC2gcq9NKJ4q/X
rmrqnyiCJ9vTjcbLG7X9+GEBs3uchix8KSrMYj1opGYU0BlBklXtTM2bW5VzeZC1ZzuELHK57q3S
BBDT7TRz06iCRvhQmPh9QznBQJ6EJeiHWJD2z+gG2Cc0wtwKeS6QWT7C/5exXWfrlMtgNwfr9EDa
g1n2GNSrbrdt4wpBMA2quVOQR5gfE1forN6og003vveF97pelwzyFS3GYIXWceJUmw49TTnlodz8
q8ZgmfN7f5kM6LRlyjxt7Xn6RcZ19zTrbmBtpNq02hmk9wGUJUaZNJB1tey8epTbeeZpBsyVa/4R
8E8+el40vMiekJm94ouAMYwmhMZdE3XmxgMpuQPJGgkU9a9JCy5Xx0M3b7U4xKWJyPFfqwULDurH
blcsti2yq5Uf2pRT8yvCNODtQzPMNUnOrmAdHxcKc2JNzWxa+RrxbOJzKCAybHNW7AlRVIsGZyR2
RooXa6qi7jzmgX2r3DEGWnOwMvboHsEOAu2FFzvChIW3YRbP9LT3MGyR6i9LPUW81KBUX3Vu6/AA
AM1/y2su1R3gxPAyMHfkqTck1TWcKIj31RJ49UMUmPFlVp69/BJeWbjngabJ5EtN4XJueq+zIOvz
0v5ZYcq6e9URiJWhfvfJvHfqZjjm7lIfXcT64q8Tt3P4zzb2olOEAaSjCrd3aAqPW/uRTgSAOrP1
wcvWeVK+h6zJHXBs1V0f9e36yJhVAr1bXXzkp/TWE06I8abxZBGeQq9xEdlGm9w7IGLLHp+ubOCe
SGc8F9icFj5PB9ueA9p9FIXibLFQ1v9ThW//kDiI+IiU3vAhx8ME1L4WOBgFUFNyHGdg7d1IFs0A
TduMyMht4f8CPXO6vYmMXqBhp+AnGQx2EmSTqKcdBNGfgzH277zrkvCua6Zt/DVz0X1wjWxJ5oeE
1u1QcxQGUkeGXzhjgGm7Oeiq+4mNtdgLp23WHVXfVsyvpZ5PvoEuQhFV1mGm2hbcQ/XGfulKOM4j
PwxKSBYW86tBEtxnoLluv3epYxJ7FoHmb49dUfyzwlz91AoFx1H0kTdkmorg56CCbRPdxv7vAZsE
A1Rzub7bPNZUBFdUN++SZNseBDLf9Ya3uzXv1RIh4krnSU+/gUna4ehDkC8sqP5A82AYrcNbMxau
eB5MQKj+GIRo6/0tkX9y6Tu3XjcDEVFVhktNxkTD58UMmuystrNekCA2205szfg8RAqjB3fnfKP8
SZHOb0kkkjCGvKsdGY8i9caGs6cbh/CxDJsFKbtVxHe9p4f4+sAMMD12uIl6V3hdUn5IsRYiZYSk
jgH2xiFnqOK3QSZUcamQFHbnYYpatOx9yEKQx4o5lLasjjHZyHXOLB+HShqPTrcysXjMFvwQ7uMC
uzQcp8peXnm5uukkxCDsY8HFd4IpQ0g1tIN7R8aps35N0Af5ni8ZoahPRjVap3E0t0lNwEnmROxD
5wWroY/ihxLbdNGLi1pMONv2Z/DpHHxw6bjKjxMsnX9rFhkfGoFR/OCSk/oz41e/A2pCjL2AAO0D
cWV6+HptSONo/v8oFlMJ1qzHf4Mdb291h5Q1dbqxevHJvZozu+m7B2v1V31UYQP8p6xZEsUbFGB0
3saLTns3eoGMDnq97GoC+9SXivoWDNJp83+ALDXmEred6kPb4xjZ1RUPGRNOXXyUjQ2Jxsw6Jzup
NvAWEYE77wqNYOVmXsGJRtmD0i6OsKEZDLg8e6GQzUnAZXmPnTVvD5gscJfNQ7heGnZ0rmQ6w7m1
e7sc0g2XNdOaLzFTVqCJ4f0yYfLAbceBELeu/YwwYmkyh9s5uptMp9rzSmEl1jIy2Zw9+9XywEwq
6lRU4MYs1rgRwX4JOUbDlXhjhv7W9jPC2yI3q4dieo0FI/ONU5csSt5s5RfDfXm2vXD8ZfocTs6j
dkQeWLERoA0xJ8Uht1z719wxoqVStONLgCvvESs8+Ima8ubTGqb81QZCBodbh1rv2rYrfsD22Kbq
gSSSN5uZ4Nv2QFeB7pjkoVyb9bHd1omHvsYcc4xtZYdZzd30BOwSAG+P2HePcZwHb6snlPWWCC9n
HJZR/Etrs31o5kZUFlvF1DUFC7kdtiJd2ZpspIWdI/v7hge12UcFFkj2sjmsbgtyIOCM+JkAJegn
vQElCeyDP8b2+NYEMirOdjMU19+PLLGMlIvHAMtkBylyjXIL26h6AYzMq5Oy6/ITe4y9gMOpDv4w
wLJ04IxQ6kFJO7inPKdCP0pQ4auslfXBr0atO2Ry8k1fOd2d9oro70Qr8j/d2Yz3o2e8IBu2uGt+
RjWI4HqCurOGNDb2W+fSwneDtnlTL/DvQcHJM8RgN4KYqp+ONxOmLg9bxl9ROgxqte3uiCWbEGSt
lhBwPHV9yaPJW56R3no3Y0dWIwFyKAtOShmrPbk9QDzTazz6B1CECsX4jGIIKlUkMNKd/zXYXsM9
Q2oW0W7lPDwShITLU2BLf+0r2/72+mK96QunBtRs4M6RCG7LI9Zf84RcrdDAGkTMPPml375V2rXe
R9l03m5k7nhwetvKT6a3rDs0nvnw5ip8dxkxpdMp6VdAbEtO4pkp0Wv59RWTm2Lwti9xqyNkuQlP
UOqCPhEZECz2KZJjpI9eVazt0V/badkXYkQeGpshEI8J1aTVp6eTLnkAGFimu65juMzMEh4TizyP
YXR/+5twX6B17J6Zu1+DY5nbbnXqMTboK9nl/qNVIwdDNWJ4Ah6ryxOixuqhXrepfAR8iMu02sL5
Lyn/HE8lbvXFSonrq8aDXzmRBqdT1bbr84gbWincYTvjV350XBeAplMgg8jsm9Xzj3KgGv1QFhRq
fLoER5aEZYkOzlmgHQPfAgrIxjXG5Y3CgRUxW2dd1ufGjO1fju7idfMGa9o7jYCqMl6PT0ZQxvzP
Ygq/IJtf54uO2Hp3fjVH5X50Nm8/uyaos1bGIj5sTl3hplhA7Jua75XKFG7gIFjlBM0rHYyuTu54
Z5zq1S80JHGNyTKGK2QAyttXa7XUF54N6B8DMEqD9DoaD6NIh8+z0lpfmqJ1nEM00Gh4nHu82u9E
dc8DVBgYNty9rkKG+MBnUG5W5EHST3jU0YN+F6DnCyu7qtGXY1oGHnctxIl4DJDkto7Lj9ItcXWg
nsAEKK+npAArs/FpMY6OHxCLzW+PS8DhAWOhRoQsikPQEop7VQhEr9AQ5f2CKadMVdP6+hgHBvHt
FG4e1Hds/FuHyfyfq6LVOWwx/ELaEhXz3bPel2fIufqvWwWoEotpmr44RMyCxp4x9IBNTv+pnCqK
8blw6KR43NwuXTcMsVnDXoiTJ1A5xLKfRL+xyVKMoysZOzBJUn9FEZ7pDrw12gkGvkteDDGdaJ3f
fTMKoCHTsx8kpFworc4eSolnRSU9L2WzLAE4Za3/TaMdf/ojlgeykSB13WLhvU8sn5vR9L2Jj91q
I2ktQrV8QWuL9oR4LrzHf16tD9uA9OTEMg/BSOL8NuKiHOwffGeAY/gUihtp4yVBCOk0zW4pvcXZ
Y2DFlBkNYXxxQN+aQ7MlWA1JIEDj5zux+9dsTvRr7Mx4D08LRK5iNb0NvMeStzyUF8wwiN3UiEtK
SA/Owl7r6mHuPd8+rH3hc5QUHUr7EnH3jRVw42TUhXUP5IObr7hy/H+raevLtuIHgC7zNYwepsd/
NLt5rx57KWwpvUfWoYoG2rfqCZTR9dQms2kk/Ru9YoH4hh+Q3RbJxPbIW919o3gk+79XMFGn2jHh
iQGAIAWlLdxIVq/QIZIaKbKy9dzgM2GNGjNRBMrd+Sop15M3bO50npta3ajArspdYanIP8F9a7kr
iBwkPkLbW/8R0InhnJGTw7uTbiARLyGY65GC8OCnc6SWW7a8KrlxWJH6uwkJ8pNefBmSRCAr7vOY
2XYf20TzpUJM6503XyEYR8xJlM297/OXWJGqf1cbPpYjwDiPeVw7VvdMKpGvd34ukktpWVfALQ/F
Q0Ch4l8bEYnN/72KLnYZF7/ZBJKN8NO8Cc+ktanmYhrQ7Genaq3qrLau2rIcRT8CV6UcICJsLpEQ
pn7s6lk4KTCN/i2TBNrJVwoWcXaoINwPhTOVWY3b/B4TKHZF1kofs3Y4L7d4LOHeIwYPNzWuHJGk
jhEBlX0t/SVznaUOuDRpK92Zfpxu3byvftx48PVnVC7OnwVeSInMlm2u9niPyvsYeKs5znpNUPXR
fpDsBg7qB8QYnvvN+yTziyy1e885WXI462AebjUHAobGhs/n3DZAa95NHRaVOAdwgg9zOUx/ItRI
Pza75PNAxqK/XzbRf8R9VUz70h/U/KwQfGcltltc+y21iyoeo+SGtsziZGs5w3oWXbmv3FwXWYSi
ujh4uR/LM5irainaTjh9+fm7hXFrrt/GpLeHh6auxCXi2VnhrVqwhnyi8+I4AgITGdXUzc5BUY8n
jzj4d2e+Ch9RoidvKsbHm4Zz1P4uptK/ctCC1jEd0oO3S2CRq9QP6uKPVlAyqCfAPinTgK7IuFSW
Fy1C3q9KYMdMLc617pyLfPoImFcfC6fRTA++O/8ETje/LoLmDYbM0TskWLR+i67qZYZ4zDrZqq//
xN3AQl57akhhs1wS1JEue1kJiT0dcr8qdUZ7s/2B4kn/sQLRX3giWm7EUkTP0lR2fnGpPbgQa7J4
5yImi/uAchZLJDFB4zOByGbLMO5hSDHkieQXtickN5GE8E9XiIc+7dxw9NiDdPAJKZeUJ4fHniuw
juQ7MFI/3RbI85pDSNPodCAeQf1jcA88agoS1+aWcsmcx+0Q+6eODQgbXd9qLCHuUrg7Ia5qNV0J
R94SQDfNhzoZPBhc1egnCQsJNOSIGFn/kgfbnRKM0MwzY+idVesmmqnFrfPDGgBU7OfIcQ8lyDV7
MRwE4rhctrsauy+1nfWw4vJcXes8zwwo+3mAnkpt8BEUBasuCZqYZs22RVJSdxmmqyDcdbltCJPu
I+RUOTYw9JnigVZZuCxPLB1RNPNEVZqkovNAKvfGXduQ+5KSOtf9nue+ec17tcqbZlXrQ1/n4z1z
MGSl57srssneb29zdKNYrK28Zwj3rPHBxenv4qsKpkuvdLK94/7f7iN7MCWrv4tymmG2A3DbYozk
vBLPS0QQ0sEKNzKB+VbiiIgXTqEbEXPbH4NBNvPBgmrkskVIJ/bkGMgHSn95abn6/Gd2ZV+dckOq
CSFcrfromjy6bA7HfcpgK99bT8i7ifhlnRVNPhzYwmKMbIA8ZwZdFEy11uToU18WHwLG8JAFV4fQ
1lHUbj9G+6gmzBa02VDl+T2BJkNxC1QYlGLXSTvhY7XTu1UXwY3B5M23CoV2XJrVn/Y9IsIx1cCl
APNV5Mofd6Ze4DIKDG9TalX+on81RKx8y9ZDPWYNzuLiaSfwfp78YEmV9nR0YKRj+BGECNQp8YQt
dFm9okuEoHeKvZxy+6Kd8GoVwugnENRbHjKEq+pxVy/IzvHAuT4o7UDYYNqZZQ2y6ArDAMz4Of45
fOpb2qJEGu6tFa3Ig6mj8MsMxkOjz4DQ7Tefor9f3HAmvllo3tugzjl803LRHfawJbTQQwRiuwlr
+BiVWvM0WAfTMhFmg91ygis0nTsbb3+xS5AvYh/mbtwtVTzdg5cnvFgtc92hq/Gp7hLlLN4FORXt
4oADLZLDSnQ/eTgOxRvK0bI/BDxH+W7QLelCMewW5v567HDeYiAsH8fcNc/IiCb8sOyC8Y6sjuTb
n8e4Pke6nH7kspZ3YzyFhPoYGTxYXhC4f2pykFBHlyhVUgO7MWbXoZ2loKwxHnbTGs4kBsxXF9la
hE+hTREAl7plAELdse+fZI17nn9MYRuLw6Xq93HV+s/51QrLxG37cs8O6+NO7pFm4GAqtf2EuAJp
3GQX+v7qOzovEqkH0IoE4ZBdib2pTaq2Z/VWUXVkbMLX4IXrS2iISP29FjjApimJ5eOq/VKdy7zs
1N/ZAvVPsVBA7mt46v6EPje6Q88+wIy1Lt6GBFgNGChPePMl0sEn2H8Gm84dyf0JCeT51UW4R1Jv
DdZXsHD/qRu75auCBf0M8814914tNsJs2IABZ4ySTAFR888pivWvDYeTp8M29i81P9AVFYH9zeoS
dyK7WGV/9DrKXS+loCXm1RR82gnKzMgEonTQAaJ95iToW2KPd4LIDBgJkIy9U9AcVCLaHQ44h+yb
YgudSh85M7ryhqPk2guHiDncu+gIuTVtb/tCU0RbHQ3McXxT10CQO9/vlksrub/2tVsXLeFUrvZe
wqYt/+PsPJobyZl1/Ve+OOupuCiHKpw49y7oSbFlWq12m4p2Ku99/frz1NzNkGKQoemY1XSHIBSA
RCLzNdXBzbz2R07nAy4UgiqfZ0ZriJRCONwTEcm3nJDLeVMFKWXnqua1jtoGOIs1aKsg/R5oBTG3
FVGl9lHd60/BiPDiTufc+At/jLt7rVVju1RIL/DIsGsy/7qs2m7Jux7qKD2BHuqmjv4wWP88+6MH
aA4uUhXbzdrMMKpC0tuHF8ZMPMpfhvSPDaCvbw4NDZoCYYACudU4gVr5aKWEyyiOhscc04AvWjpO
9afGZIewSznxoEKLtH3hAR+1XxwJNB0K7NS8aMj0fKHUM3P3yyB/9PyY2dAmbY8oc5RY6OBTVixU
1tjPGOShQdCH0cStwOMePCTEA3epIuE+KL2pIIAPoH07+gZhXh8tx3RBauh+82h6jqw2OhoVX3Cj
lD/43Ka9s7xJ8GCv4a1uRBUPcgfENjro2I/mS7O2dYpmFAcQhmpA+y4nfOZpgPPsdT+oZOA53OUu
P3aUcnTvynzsj7nvl/WhDz2HDpqLTMySIpJLaYTKAxRY/g8lInr0+QYeACyhDuOpcAkFpIXFFYup
X5HBIt0RjAanbex8z1rFdQBAt618IACUUklZC5STwQqgl6avB/hAW9AWpVxrUPlICqjyiRUESyNd
TJkFmdzMDfFU1h5MbEJkvob7GmjLtgWjsAzraTLgEblRtet7SXyJktyPfqW8rRo0d/CcXXRjX3wL
xknlO7B9llyIpvQ/hbLzXzpI8PQubdXYOApk1Q9KVXwvN4jrb3UiBN0hSCXOAh5RdaQtT1egqUaE
uAxzCNwt3MLyV9yiVI2Yhzt6izbM4H14MEXHTZt3/dOEyay3EBmIXTRP0vgZVZlJ3yLTDiHNkyzD
IfE6o0+Ia2JWOEZ9LgGXpNkHF3ZwcQgTBwmCjGy+3vJqj57HmvC+9MGwNfwASslrByp/v0kyRFcW
bogY3MoMlPfcpiLSH/Q8lXvQAG24RGfH3yDCHCe7MQua8A7QHRdaDZJVHBS6tvmCzlkDP0OhHwgo
SW7pRlbVUUdgTV+6VZd/qntLfdIhUVubioMzk95zbdsWYelv2Z5zlG+1iijdFvGGrm4LemgwnC+1
TIEZ1oMGgKmzOJOqNaxtX7bgNZLQSN1tl9etXPVQSjdzuxaeC/TTuUJpUQqF4CiKzdD07ketygF9
hFbWJCsFVv/biHKXs0rACn8EiU63yYNxDBQdA8dq0RaGnSKIEoBhHqoKTo9Gp0QBMoWWRfoV8lAb
bBCE0IsGdNlmMGFQ6mW0aJBj+91xp74M+YTWAAAko3zoGeten+BPrBHP0HzGTerdCGVKu6NEa8rl
AAu9B5ob23sPgmq7SrKAgimRo1cL2Gt/x+DSDR/TyKDwWdKdWuj0Gr27fmwzsWnRVVezPo5p/akd
y713y6bqacejngNmLqoLfQF72RHL0FPtE4vXJTQzsvynwgj4awGgxzk4pheJna7EqEibDSM7mkM7
SU6bbXyH3uV85oaP9XUL4pPXbqirn3ql6c+IA/D6rfOeOkcKsreCuPhblfVkLFPkZNrD5Pm6v6WI
rf4UsiiCvW4KH+1zivDasjfbYlqX2A8NR0QnzHBFQkUenOZd9WWqPCtYVJqbQ2DWAh0Ai2uTs8dg
MLq9LtOG46OSdNiYOSSCVeFT3V9LG1UP9PZw3qX772nOM0oNkC+kD/p2M1FapKhnD9ZepwRc0Iix
EF6z0VI8tFh+20v0xtA5GIZ6wNFPWC4hBMDiU1QOkUU/uqXOHQATvjNdiO3owXJEVxEdI4T7DG34
gcKK92JKLQt3sMmMnzSLEOYkPeuR4WwNYz1Se9OX0q3rnD6XDXk47mL05gJ4MtzlosNuyu5mGWqA
wyR8DnjvbIEGcPZqQe/KD45NbraMUq7+NV5fzqziF8DT5FwpHv3oj7QvJFusUo5b47SyRkePvolS
1gOgtQJBFD+Y0kdT4Qe5HciC2eHUBdKPaHTm1Coni1pCTFj4qiVgznfAY2v0JFOHgiIuJBk47MyQ
HlxjR7Dovc6nfkgqWhN7EhOs03lNDfEB0I6YLaO7GOlROwlceL0uwgmQsmn/TWnJTU6wmKY7J2kz
uCLplLj3UGeb7J4CtPzmlLTkPmmowLjrkbodA2rAuhC2mAqoUWYSTVsJQ5VaWRv65U8F7PGQQt4a
j8DcxLQ1e3jD286tqu6Bfqr30OYy/imypg4/AgIHt8geHClRwjTmFVGa2JmItrOd7yYl/+gAYy6M
VnXqk1HELGAOwdMAClbWeaMdAsMTn+MR785d3A7RJ5E3SBx0ed5DI4h9eEKuGyZ3fJjuUdV5Hq65
fvL0Z1ST86xrLZzKbWuH4wfw5KiPj3olvwYx8MKB882x9as6AALr+MNDNqMrqUC5HwXyVNB9DTPa
lFT7e1ouNBA+Zr4EfAGPIG6PsTIHZyO0NNtOghcQHF1RIknBatzpetGVS/TQlFx3kdW5mw4tVfD6
NoL90C6iNtv3plt9Q/2zoEVh0r/aZQPKkOu+5mGzixCFWI+RavIHZTfZVzuc4i8ukoG8gXRv/DRO
UZQfjQE43Zq0xjXWvgF+eeUPk++tGncEhRkgyMTZ8MFqUVnW6RTxEKS/P7gGMMIUt+oA+aDpbkBA
qN3myo+tJd8v7uD2+gObNa+yj4kW9doL8GI8eFWEU9vRwRDTW4M+DhQ9M8EjSe/7LNnxhourD7VW
1o9iMItu3TV9F4JSiAJ7rSN/+TUGmRVunFo17ZbmSnBAt44H11AYoDxokqRchJMWdetWlcXRNPPC
QkfGmZJt7Q0Gp9gGxcu7Q0vbH40aQF8VNhqAUNCVu52AMwYL3hMG78lJT03EH+Mm/zJwJwH30LUm
XUAQyuieUZMfYFlZUYrshdMWCyCt5vBIPmgUSzQhKeS6cW4fjAiA976r8j7cF6wFZQKgr8URJGjf
rydQTB9it/Pth76JVfyhH8KBZnRcD1vgo+HvXtMcgWVXxKLpxmTsqZ4h9mTIbD7gtWa/ZkFXDvf0
fp1qU89enYdBgwlI86CHBE5rrfHXOnKfCGHVlvis5XZLJWSSDde/M1LsQTcngjYqQxe2gp3OHDUN
iyK3yQR6gRPdSCpvhq8/1IXye3TKpGOvC4S+CQkNWddGL6gZoViEMN9kav1v0Br2a5xX8K/dNIJ2
bOb5+AHeW/CbLKRIZ9p7s1L9AP5vjuUrnj4DXdlg8D/mVUR9F/AGFUFRCTOiyZZVf9ArC3/yyKKB
5JHvbR1qAMERtlitVjnosxZjjiZpn8M+513XBKb3FJd6/rtv4B+j5ACxcB3rNb6vQTpR1NBdHSsG
h2qnQsvBQGbLJWhwEUFv+BykZe4ePD9vP0/ZND0jooH+Atn4H8hSOcHHUXWBCEOtdmYNeguxnmn8
JOLSnsEMI4hAye56qs0g2oWa9B95NtGAkg3E+UNi17yTZtWxfIk8GDIKVqVr0cJtOt3ZF01c/W7L
HoqkUUGrR4+2hLvkUn0YdwI2QvG5SBCh3cweYT/seGjaQ8bZ3cJW9pq7ocniVyqKtQBchvWZDUyj
QX4UDsqr6mBLUckD6cv59Um8Ozc1yzWidLlaVKaXblWkfOyiUgohhyGKEp2m32RQt7VhKoCaKeJ7
tMr85B6RGkJx3sVkudKk5LsqE56M8yO28w6uoLG4Fsbk5GtRKTRr7Qwe3cJCThZ8Juz25j7npH23
KtX8Lp3cOyL8I0A19w14kLoo9VlInpcNub2Mp/XkBvoTOtBAnyqVFE+gI2hx1yzzrkYKjAY+b8Tv
Avx7vALGi7AzyrHIr09eocdrLTblK4tV6csMDe5gb4WDQbWmQAZx6dlJbN9x1bX+Fj0iK9jComQJ
+Jfdzo2yhJvJNp366AGJrmnLjx5bsM7cLwE5SrXzBTLWepZpf2zhxdNuytrQ2AxRO+UzmyZ9AvFK
LdbqteaHQCHIBKbRTK9piszeB+RbKnMTdKL5hZB98If3zHAfAm18svoc2l+W6MXn2NXNF4Keug/b
tPmq4Em2a19TLhT51IKt1RtffBLJz/Y09f3CRweh4Zk2RXico4O9j0E1gYgLhcV1LsamXsW8M2C1
uy6o/6ZokWX2LM9+SIDZa4TQqP3Fe5nuZdKH+o8QjOb3rjWdb6LocIzQI8SOeGz79nNitACjchx8
uaZi2d+hjyXNZUJhIhffaIml3j7Pfbdfp5S9rGUEebnaUOXSnicvnL4boqqqFe7U9jfK5GxzzIl4
KSE8Wz2O6BggYYBgC61v4EgPlk8hfEESY5AqZXp4r5XgMReq8fN+rTSZUDmjF7Sqq9BtaajTgQCu
avR/rDFKHrH29UA5c4WhVOVZNcA5D7vlpe30Q3REi1O8NB15gdYlHjay3UDpUrj02XrbybSlp0wl
791J6ahu1rb4JuE5PIHeCYJlDBwV+9EML3m0sLx2R0cEGn9Wau4XfFQdfaWRA24oZqJF1CYdYiOY
PQ3BJuPGAzcAFm8JO6qK1nDCqGPaKVJsH4HbC7hyqInAPitaOtfD3IrIaPJCtUjgF/WToTfbAFjB
rAhQJ7y5QnrAi9qmN4hyGOCxA/KFxtbEvrV8qJ0IwQfgOZqxTfQBiyWPAqQJOryQ6edWIp0Fppmx
nypZz9K5Kb/RWFbNbz9EQIfGXa8XB3Kp/Bj1jY7AxtAXf0apiaNBjYZSPg3yD2ZsFO3GHRXI6pgD
ax4pE07RyjYLRdQ1ubHv9RHIxHpKQy3dFEnrfuFtgD2bqJBbXNBY4i4NxwkJvzKqGsRiyAD7TepO
pN2e6ebV3Fv2w5Xdw2hYWZExt3k123sZ5Zi8NhlZ+qutk+9tUCLV27u0ROBmgcgfGvldSRdxYUVT
LtcZzpE9PQZKJ4sgtOyXPihy+g2uQW0/KkMo5PSDit+jnNIBdca47lchZNdugRpZaWNCb8g/KRi/
u2qsxesMLPIXesebgOhD9WHRoi44c46A7CMJO6pnPfW7+LHX3Da4C+tCQuSDxM9xrCC94kUUQYuq
/GabYvqKoKilEt6f2jT9DCnpIH6XV/om92VjUdJxLfCBDULKH7wSHZ0F1u11susdm4oWfDRRLbxG
s59D5IJ/NxJNZCRcVP8Qq8rzl7ZZE2G9kPO7sQOgCpukskd7MZpFfo/aLv17DX0W9GMH8UXWZv2z
QYYcRI1BGrp1ZSf+RBgaJffctvk9ZCaMu2tP6O1aqzwBUDqBoMgE/Ij6JyrdB7dvok/In9CPQjKv
eimsskGgf4y6Xyh0lfmiw6jxT2XlwlshO0EjA8Uz97FJZEB2QLRFy660olfFEUT91+giuk5WL489
CTAcpaB1fqVI2HboTaGds0h4CjoLVJgIAlki+h7GfQWfTtF2PUwl6QZPr4HMAG0e+VvWQLzrqKq8
pZF43B65WTkfQJ9DcAGJpL6AKQ92RhWixlOlPVTkyEaQG9M5HUgIguUNgJ3BxW+0MgLQFrpZxtmD
SAvjVw4moNgrBCNTNMpr8RtnD81cjn5mQhnNZBNtBWj1e8sd0marDG/qlklFb3M94qUjtqDuxnvp
Di20lcHXh1Ua28WPxPfDbx5AxhdLqgGht6HiMP3G1VCkW7Sf2nohU+ELwDZt+xTiF+HtoiqOwz1Y
B3JqQHbN3rVyHREp4ONfhix0v7hI65O/dN0A7CXtUJnWp+5HmJpk61NTg95LLJ6cACLtT5NrORQz
keWChmhjtUIPpomDB03T7RdNJXCBtdhKZldPatwtCgYSrERaSfDElJzmNAB35/zZbiaCYlHAtKPb
WXf1RnaZ/a31Cwm93JjMT3ICUIhjgi/WEX1qkBpoaxj0ni1ep5yhwEZvFKLFCjiyA+mygB+4EDRE
w7U+OpSZrA7J24WfElpXATWwdY8+U0u0oVO/7BxA3/fgQBr0ymgCoWwtIEEY4ZKxVLkWbR8nn3yU
Rjxkrgeaj2AnVbdGbxfegSfjgXac547pjgs59FeUQ6xkZ5qg6daF0Zk/0f6twl0hAsDYgdOYR9Ts
u3jVguAnulv4QbDZNPOrXvnyk8fb1l2bqT4lQJSgt61MByzHCtQOaSoMxvw4YJfyOQUP8bPNKy2j
9edaL2k9dqhkwL2mPOEX+le055OPbleNTB+U1weFFEWFizKmfuOhFBIXHUUR/jUjto4g3vLARUyx
K6i5I4GNr4bjDi9p1w5fywmwu+ZGMRDkeuruqnCgxmxaIkQLF3z3SwIOz7gb8CCAF0aONcsKQLPa
4spUPeqdwQbpgdR9Ggszx7Yw5yuBGYK+jEhjD54KbXEoGBIkp7YBYISuVIMZ4jPyc77x3ZY1NfMe
96/7gCj+y9J9Y9zICHHqDxrsEmrFo3IjwisK7xQDU9N9tJIA+kELgaNcT1jatosoGM1x5QPB3HOj
tAmCpDnI6Vqz7I9tarfcZAmXUwGHtF2ERqnF5JOyOsguVGoVZYFDkoJCjLl2hqb7Pjmj+VkPxsxY
1XRlnaXoSpdt7eNpt+JLj1SPM0g1JrCj9G60hSkosiiv+Rb00LeP5CvjAf6y0Wwqk5q+T0iAYk/7
Hj1w6Lz5I9hPnqi0boOXDs9QEN+tb0Yr2kEuhXmPmseKJ1X8VUPvo1wiWTk6G7zD4q9ZUMsB8Rlt
OPxV8jDhNUSXyUlsbhmRI9TRVSUi5n+Vger7MktwonHNVBwrfER+mnoQUQVOBb2TzoObgDR3af7y
G0in0NCAr6FT0PsfC5uODq4uEeW+LEWjgTKMaAC6tOgCfqc03rqPZRVk7Qda2QY5fF753ie9HcS0
MsLJ2sM1ClOYNmWQLf5SvWmOGbndCmxNdEdfQaEbzlaPN3/pBRWLggLhKnA8+ZteXfOSmVE4J1DA
sATM5C9/TRNkRtGZsH9lbXiktQKwoga6lVpIkcrNX5AnGyUcL1nn0gjMpeDyPIgYE55dBIZ5vGEL
dcHPyJid1fgpjkCoYvYc+oc1li58xF3MolmCSRpRmrIBuWyGvhnM3dD6yXECY/d99OJx71I4WP3X
f/7P//ufX8N/+3/yx//vsfufrE0f85DK1//9r0sWQxa9b5J5yxJKP7M77MlpHGIdTx/YHUCXkKSl
nKfuro9yyTYJqTwLUCMIE+WeuQD60VhhGcTrSTNorqLC+Kq1TXXPO2M4XB9p9tA6cRImToA6t4TJ
28fmg55+zD4K/BxNLaxlKy2866fW2HKZ9ktLwxfCTs0flewROMdg466221/XB5+ncTb4vIa6Y2H5
KulKnw5eBp0fw8PHOyKron0hQiwrkerY1H4DQ9DqAjR44mR9fdA335auH50/hhMA6gx1toLTWPRN
YIN6m+q2+CxMhLGzotQekMMP32uryMSUbZmuib4P/mVny0izbGjwN4BgVhT1JnNUtoKq2qwGD1el
987K0qmp6LZjoUwoxZnJl+UZXYEGPmKTjnyuVJR8GMzy1Uq79P79A/GWtPCg1/mM4syULdGlDbAJ
tQB0cuvFQEXgwSCqbuiBw868PtYbAzgmY7n4QCqM9lyouqf7A4YthiupspYOaqNoSY/GIjZzGhag
hBcYYnTvPdzzeGpeLuKKAVfudLyoaHyEzhivAo2/RfNRW1vtlD69e1ZYexqKJoWgtGGdLVVa+hO3
uUvCiR3Z0ssjtYEwijJuIxA/MXv5fH28txseaW0Hbq8yHDpC50dc1+DBpgIMXiJaXOhtSTO3RJ7I
6t3p8/WhLiwY7ErDZr87fEPrbMG6uTSQhthNTFkiX6KipeHgFNZrg0DhFrxq8N446Vg4oIPlozzA
ATPmqf/jKtDwA+CCBEWnIca7m/ycjBwI1ZLb+5Yh44WvyLbAwg6JJgt2zNmqoXHQzMQFBGfQAd1h
6MIJoDqzhLvW3nCYvDwUSrTzf4qdfzorw4OZAodoPstWudCMUOw9AISVFlk3AtSl9SJmEAuB2hL9
z9arMAAZDgFTqcAxwNDlgd37Q7QN7B7FtamMNtf3x8WZ0TW1pLQVn/Is9uL10SedYitmGCFvh970
VxaeYdumjl7/xUiGMpEacYXDhX36DSH5453jQAyPK9ryU+t76yrHqD4a/OrfTMqETin4hNI2z4by
SektPRyIUr2BTh5KAXvbg3aB8INzwzXy7W2NxTOynvTVAChia3s6K6DkgG48JIXRwskAM/eo5mx8
8nEa8viFvvZVBVyvMTS6IBO45MOoTB68/+LTusJVlu66pntu1J7zeM+qAZ0Hw9NKPJBgm1OsrHbC
7aMbAfnvn3WaIcBfFphYSEH319DP0hPhp01OQ8xcZlMWfNUqOjiLZsDaqABl9iCCJH4Mq8q6ozlW
HzHDEw9cudOaVru7B4rj/BnjovsDLDtzed+DzaK7H++iUKe4q0F/uXFhzSfz2q97tj6aBkw1lq65
jOlX+FlAB9YbsD7A6GKNXLtYpmMTojWMUMj1Nfk777w2snG6M1BGgeLSM3KNeCOAB5TlUvdBUjhb
lrrs7tQMCaBI8OpVZnUUYRrsyta78VtcOt4Ef9ZLzoHLnf/+H+EY8pAVmaB7YPqhLemFaIzXwP33
iISXN4aaD9Wb+SKgwAkHBizl2aGj5BK1UPespdd8t8FobmnKZLR10ZEtEBG6/nUvDWbOxqIgPaA/
GGc5jyrixpr1b2k7Zr6+zHWrOGpOVG3tfkioxVuwzm7MT7/0LV0qBWQkhnSMcztjBceaLAIPTgRc
arR98SIAge0Ve4d0fT/i9gUYxZAb5AL7x4Kbgg4XngBrSiPRi2YoeTeC+i5X8GfEpqRYvr3+Tear
4WwBIBXryKe41Pq4Qk7XOps/f46EFqg4iJVuCd7eovW2vj7Kha/AtaRIaLmgDCHOtrU3DXRfkT1Y
1qNAUtdCIMWxjQXc+3FzfaQLoZXwrXOxG3xxU57t3aQ3O9B25H50h6r9FGTevqC7s6SMMrcgZLbt
aj1AC1JpR5xDqvcHVRJqYp2k5k1UPdti6QDzM+wDe6m0XHtqpIBbIcYiP0K5Tr5en+qF7WxjcWzx
UmBj6ecPaBCScIBLxjJABe9aIMmLijodVdcIgQ8yglvWvBdWUXIzsoQ4dNt08073CiY6iHnalPQB
rdWHso/R/isa91gZrrqxjPOPOtuWDKV0g7SGl/O5hTMuPTXGQB6XceLQAkrqsEWiNAwQAcdUbd1b
wviAM5Z2I0JcnKFruNIGc2Pb+nxa/hH5AHFWEepMKKJButhQ5wRFUqCJDqsj37179ehMoEfOGXYd
5EZPh5IaWvLQS0lyJ088W2UR0TcAd7yDVRkrcHhdadwIRhdnpySvSu583XHPZmebjU4MZMMI32/K
tYao2AeUTexoFUItf/9zha/IEkpXGiYZ8On8Gh5OqMHxKVFWkSCNyHMc/LrXVQG88/qnvDQvIper
DAs7WMc8m1eMjHYO/theQjizMRhCfVhL8KhtAR/e2CB/ZyrnG5MTwOOBkg5cz7NpwdUXsm2ZFiZP
Dh0inLGjVTTSZgZxC/sp6VXW80Qb+z9VVXZ7bHyqw9Tq5OXvn7TkGqNvTjy17bNIUycYQjk9Epn4
7Tq7FvLTZlD1S9vDh/0XIymFFBbQHi6KOQ7941DwcMOblN+ARNHASwBmGCpHBpBXzPBufN5Lx96Z
n2YYqtHydc/uiXqoQGfVICkKkL57pBhpsGFctapo3xzQjNb2sBLdf3ESeVpAvSVoU54wT+enCiRZ
6czVS1OpAgkQEBhpIPVvo5Xu0rQ0vl7/nBfnSOfIsciukLI8W7gceoNrjEg2eWHePjmhFS2x35l2
iGnERwiCuE0gU/j+FyJh25xRVToZnTyb44T6HNA6VNsTYKr6euaLAhFsHONeMfZPOwzCb++fpuu4
7E12qCTQnX5VRNAsb0DCYylHu34ZJjTGqxwka4QZ6ec+cJNj22vj7+uDXooElJQRE1W85Cz7LBKI
KnNKq0ckARbMsMpHbVzKRIMbQKN4++6hKHlSjqEgONd/zr4oBtszyYy2AcxffRVQqDxSUY43Sel1
Ny7DC7OiQg7DSTg8F0lvTj9lC3MJPlaNSKwSYhMDqqQNkkiUr93X65Oaf9JZdIPhx6YkdaIQI84W
bRCeV8eFzlEAUXJf4Vc9QPPMsOe8Ps68x9+MY/L+hSUnmNJZFHWdMosjVG2BulRql2iutjHTRizJ
zul4Qkt/NDvgCgU3If4HTvzz+vBzxDof3hESTAk9Mkk96PSDulXW2r5j1ktf2P2z44npI4Bu1Erd
LtuUY6bdKLZeOPIONqcUxylvme55BI1bD6ZxTDcxxr1qGxrKea01+JwhlwfaJThTplFfP7x7ksRs
lF9M0xSCN8TpJFE9Rq8fmPayU+jS5QhEPEga0xukIJEz4TF5Y00vXY3ch+xP17Q5g85Z8FZJP9Ih
rdFUa+P4px2kzq85xP8UDmxOaFMV0ux6MASwlyb4HgC5/E8pxUe5uj7xt1/bdqQimTBJsDAVPzsu
8DhQbgqpkQqpGU/4JSavdCMwP4V7cIdKgu0sRrg11o0L+e2msh2OKfOHEYJew3yK/3FNSqSFQxc/
JawLMRuLs1nFBIfJPVSWP2zC8MYsLw6nu3N7SemKS/N0ONQKdVhL4Jtm+b9PQHisfZVAiR+0AT52
kKMwd/2zXhhw/qJYfMF/15nj6YCunAWJ876G+aPRkYw4sM9Ta8l9ZHs93pl5c2OGF9YRLzfGdLhH
yFjPLkqz7MKU/ArWp0rrXWgWCNfj6rDSPC/eBYHm7SdNM26cmjnynIYGyvnEc143POB4WZ3Oktps
TgeJo4qdB8CmasBfMCbjcfSi+C2DsvwdNTXWAfCLbpyft1F+HlmSGfAUlyCvTke2EBUaq9LmwkS6
dE3X2dlXpmsckfjJb3QLLywlxVvdpCBHFZcgeDqU5hlREVgW6IYCucZqGKc1tGpwzlPxnHuYeF/f
ORdnxgpSUgJYZ9lnt0qcOoE2haBOYDdnm5wMEoS/p21QzUlufMRLy6dT21FS0XESztkmjYwBekc6
S8dMcP+6SkMKJst6lKxcY1s7CaIURILVSAJ743jMUeV045BgMaaryCP5pGe7Ne5HXInSqoH+QW1J
w6FoE1L0uHEm3q4cbw9Kx2xMYs2bQ9jp6JFA+m6WdR0hpwMhYIUATbFBpRO1IVxhbnzPCwVJBpwf
ZnSdDNLjs/NQiQKB5MZsaDiVFka9gbWmUt7BC4dFsxVFDUdAinRXlHkDq9Q3EfLoyw8CGbWX67vo
7dJKFPsMinf0mrk4znYRWGsf0h1LO/R2hsZi5eRPiRY731EGkl+aBu7lLhrgE65AbgOrvD76hQ+v
eFmS7PEHpsZZdFeOHGDilrTy6+m7j+AxrRZspUdITES+zfXB3qZHBB+dxizHxTZJB07P52yDiwQi
fhQCMPcOCy5kdZyp33kpJrmU0px97qfIR7ZNE61twAfvrwA7nB3G57eQSLCfHaOEoqhA0qldunH0
m3dQ/QFPdg/p2Nh6uj7Vt8eGkcjDII1yZTPf06m2JWZ8sQ3CxhgyOMZl0GxDGpw3tvGFUUi8eFfO
GQFdiLPVw0EI7joq40vDhZs7YvdzQECwW797LnPRcZ4NhBa2y+lcjMDWgBNiNFJViB968HARG0Yy
/foo8+96Gmgcg3yBPzzmqJGdJa8dEmVwVXpsXIEe417qO4cUqWHUPcxkf32ot0eO80bBXOhoUtNH
P1+cwMWERs5KMbg81nAiWntjDUb/QTeozsNTCJt9EukRzHjU2K+PfWmaEmwQc7UlLc2z444SL4Wc
FLwULoXZkb73tM57BChjMVg31u3iUDM6Qf29auedP8ReutZpjR7dnRI+VAxrDJJ79Iis4a0WxPzF
zhfPYUYzYkWgHD3/Kv9IEl0PNyp9hFZZmpP5jLBd8aXQpPHF0ADyLrrGVas0z/Ib/fVL258gbvJ8
1CmSna8jujzDkPhWtxzATN7hoFSs9F7ZNw7Zpc+Ikx0Fvxk4QMf2dG79iAO0sNBih1qIAOhkIspq
TtUS0773l6SYCq9HwgYdVEp/p0PpBtRk0NTgmxy8SRzUWNdY3tkL30R35f37cK6czGgBWt322XEz
qhr3n87slqVXj9tJIYEd0BHeJN3w8/pIl1aJjhu3y4yjogt9OinZmKmaEmw1yqpo901Vy2XmAum/
PsqlVeIeNW1ItMhf2mdBqjA9Cn0RJMvSxR8E+X00nyu73E1N3t24M98MxSTIoXn34uYFlOQsJZoQ
VKpli4mrsDtn6/u+t+u1rCSBL/T19Vm9OVfzUHw5SUmUvNY6u7A0HLshEKFrFGepvwPn7KM11ASP
mK/V31RnwT2NsObIb8zwwrCSnBYfIdoF3C7z3//jOLf0rNkHBaaXeoPQl9N8xR9R3yZpbPxBW9XN
UXuyy/eeM54H/xz0bPPbaN6kfjBMiNblsNAMnHSQ32g2Y9h3u+uf9cIK0rJTzNAEKyPOMUdtpewp
Rxxhbp+Ze7yMRsyQMG6rSqQGrg/15q6ZZwVGkr4s3xJkxOmn9ECRhOYQzw6cyYAHGxqulonSDjgF
bVt0hvxO+hU/D05949i9SbbOBj7bOoi3gJ+3gmnZNHq/4dWHTFFow8nUp6g4IKserJDsgmqPy/CR
DnJ640Be3ENcBhx8WiXUoU8njpre1FQKTxMR4Da1CAX6lSs/SLKjhxZABBejRAJkRMvixu1+ceI0
3hGYol1Gonk6MPlWqWPHjsD3CKMDeY/yh4Hf0BbOi7NSToOvLzyLBX6RCl2ZsLhRkr40b9riVAG5
CMF+nX33vtCUnnn5PG9w+0tKVXV6bBtea7+mLtMeu6CONCq3efXr+k57E2dBEvH6pWpL4cQEUXc6
b5lPVjkierNEcUGbIJC0AOExKXY+vX8csk6TfJPUwj5vt3FxGKVbQZmWlJ9mEx0+810QQFW5sZCX
JkSQpWLB4cNz8WxCYTM5VuLFYpZBxq81x3JhqrtbLdkLscD55yhnBzSIkWVH6wO9jQZp+L7AcFxO
EEcSpMLfH+HA8jAXmiT08c/BqUhHlWkXGOBsZG58C7RRfzJahy4XEKLV9UW6sAsdMluM6uXcbj6H
zuGN46os8cQSkTcE9pCpRAi8H/eRUw97ryvVqkOP/caCXYh1ZC5S0jbQ0duUZzmFcAJHw1dLR1Uu
rX5RcfmBCOJ03xMd7mDdZyt7mu3klIOO/PXpXlpEOVe2KCJQ5z/fKvjb+U0as0vaVI5bmOh4L0YQ
+wzkdf7FIpK/g3SjICLf4GMVPZ7Kt1EFcfSa2kTjvuZF5mywl7wFfr80KQqFIPccSIvuedcw6Cu3
HSvM2xCQKjdqcsp9U+bWDkdg872lLGLHXAeZ4ZwOr+OzYK0ZQ1vnOkONELPX2LnnX+AWfgOsIG5c
vXP4O3kpzCM5hA9B2m7zmjyNUvRoCn/UGAk3cwTbtL5fmHpZIQtqoUmVlNONa+jiR+QqpKRIVZAu
xel4cQhGP3USY1njhLmHumDtCzxTDpLtkt3YhZcOHatFYDRI2ehqnY6FV0LUNDLkgjGrPzEExV3Y
wJOL8cRdNVhEYFc95dvrO//S9+Tt83e1nJrKOUigAOLuZwNRf1Rzo0kv42g1ln2awZrHeRHZ6ex4
fcS3DRGWUHGzgZchtsCQPZ2mjWt91gfABWP0kVGmo/RAVHM3YWAjNwehUN8MIT7yELI6/FKKUEdY
YVD6jZW9FG2YNq/4/+XsvJbk1rE1/Sod+549JOgjTp8LJtOUVcmU3A1D0i7Re9A+/Xys7plRMjMy
p050dETvri2hAAILC2v9BpwXrZklD/gjSU1tDWOoKAbwljjiSZEBhEcolcOeatrwqyilCVcJHfq+
bfRr+LfTsTn9hFec+yjiU0o6HrtSQmvspwB/rjKp/c4wxhRhPE+4O8hIrV8b0bCVeatsLy/96Y3I
sKbGNjYWENb6wQtDn7LWcq1jpm5s7SkJHlLE7q4c0dMjswwAvJsXNfeEup5c6swTznEj4NnAvNH1
EPcs9F12Y1V/uTyfMyPZBlFgeVuTq61TCYzQqdGNtoCOqIutm87RfnDceq/Ng3VlUqdnk/b5gtR1
LCAYJ6iy0IpNpWhjsPguOup6USIXriroUBVOsAMBq6At0F4rnp8eTrrNoEB59/IopflxvE06G/Z2
Z4Lag6wZH4waM9sGX7nDKKHatjHA4beu51JW4lnPe5EO03o9iz5NWwyn0MWK5g5y79gQGEoeIPc5
qJorm/H0DBwPtnzcP85f1QXRMCyQIbuRKE87LeIQYaf76mwOePNC1LdLHccvbLyv1H3ORCABzgv1
BMDmS5qzCrSlakozpONJnz2xH/At7DdKZHwtFBN7ogqdU5RI8Ysd0SytGyyOzVz0V6Lg6ae1uC9h
UC10EgLAst/+mH0Zu04kVW3yp0Zxb5VhCvdTZgeHNK9nJIWmawnd6VFhPLrP8FYYkErM8XgZmo1o
/rgT1jnCfaDgPOJ+Ful+aHTXig6nH9ZWCTJCExbPY5gXx0MhHzPOiGMMvlk1PTKGfSufYxeR9qIY
4erPtLzR1EcoLcR+/cqmOl1WxuajAmU2qLCsOVXZpCGgOpaD7+AN/oB6vfKAQxX28Lpo95GqdVfy
5NNlXbJG2r9kPw6gRf14rljkjIoV24Pf6DXB201GD/0MnE3V5uvls/na6DzOfOwF0crNST9taXQd
D5VFjVsrbjj5eMWiyzjkoIi8xsAbFWyf3n3uEcl6spDWeQcMd0LcP6E34i2K0JgS4KjrDVluXemY
nl4otiAAq6TMy1W2hv2hFtWp4IaRTQlUXAbR74k2+lBMvy/P/fRJTq4Hp4Y8hVLASRyEGI7Nlmb0
fh/wOPZszMY3QH3qeK9hNAoiTQfWADXK8dHnlLqXTwjlXf4Vznxoii/L6BTtUH9YNv0f59VwA8Ri
U4dNbarpPSmCPKiNqd6CkNevPIPO7GEgd0tncYn5QH2Ph2oTnSyk1QYf3b3iXZtLsRdFpBmbqG2R
ebb1obuSeJ4JiBSOeXLpYOCWF99qdlHPRlTRKUH+iFLkphMaJGmEdG51eKqbXmqQ1fUp3kMNdh7b
uQmfwlm7RvI895XhrtIkcsBuQwNazxvhQKGVI6ZCmnY/CR1zmJgqXpHPiBRiAYu8pVD8LIPUTybT
fbr8hc8Oz9kigJjs6fWT18jaIEoJHr6mpSSfqUYnOe3hQjuJOSKSCCheJPJ7a6Al4VTiWgvk3Abj
kQY+ntI9z8PVJ5AWmI5ubEY/7PPqZ4VL4R4Z8sgzanV4892zvNXYzvBAKYusiSyh1jlSzMOINEqK
fAauyYdhBNiNvE2M0o2Q+8sre25qII7o3dLL1Mifjj+s1tWVXWasLHImJiFKSGzl8vJeNcPkylDn
AtJSHVkyJkBe640sOxWzyBiQY6pXoryJCgeJJczPMBu4PKcl2q6iMUUKrm54rrBq1zRXO5v6Kiy5
5Mpad+4wRDW3QYn0UNnJ+aM0EboG++xuLw96ZiG5u5eCzIKoENrqtkHb1B7CFBE9K6wGjMPwB/Ir
fTEGaloEv65EhVco3HqOdNnBGcEcWTgHx99tAnGcFzRufcQEjEFD47xwMfmbC9XezXWvzdshiGWJ
1nI+/USIwURPHolVRH7rRYJmqFV78KSaIAGa4mTxCDBbTvt8QodjN3TIx8/oa3zvVBtTWeTa+EZY
xVjze0ULlcAzm7B3tqizj/I2EXH5wMTDDDVm8WaeKHtFJ+UhQ3JhN4hV3amIyiazzQ4hPpQwP6rl
cBsOSCzim2XfZgb2CW/+ilDgeHCCjjUpmSxf+Y+rBDG/vs2yzODV27lfHWmH9yWiBN900c9XMt0z
GwbWvANLFDgBlJHVUO1Qg+COOsOv9dz5iDRMfidVszhYI+KGl2d15kAsPS0KMxb5yUlC27URKNWO
oWiHj3fk146vyTm6TTJ6dXAtxb3A8OjK/M5cleSXtDxZSbppxurL6bNo7AAZMj8vrOJ9bMdUuAry
sGYAEi/lNXDhuTn+OdzqQBTZ8qqmsuHPeFy5B+mEiKypMwaJnttyU/U0S3GfMSp1e3lxz31HZDHR
CeABSo10dfBj5FKRGKTKO0yj+i2lXvO1VsP6OUvz+enyUMs9szr0NFt4JBjAqcD1rObYaiidhHTr
/Hqa1W0b1xh4d/pvjHUw7hoVsSkxffldt3QoLg98ZnEZ2AazycfUIOIcHwsTnojTB63mp9JGe2cQ
yidwU7/LTu0fRwmg0pq04sq6ntk/LrUfSr604Ilxq8kOToVcss2YfdA4XBSIkjzkoP8SrxU4MxXg
kneXZ3nmS0INVxfYCO0WqrPHs2yRAnO7GdHSAf2jb5oq28fJSLDtpat35Zo/t6C0C5avSRCn0nU8
lJJBCcuReUBqVKoogspmcOR7WxY2jRApxEY0jvM0VDCE3j5H6Iy6ju4SiZS5rPofAS6uqf7o5JB+
EwTYBkmUUT8pMZ6BXjxlypVs+dyCslkpKS4JM5HgeLDGFjKN6bP7RRE4X/RyKjGTiDGKsJx4upIi
njsb5nIdAs0HN7IG36RY9klsXzTfdoOmxftN6+/6zDFR6OItSkVmiQR0vcQWJYDuClr+3OBYTJJr
UB9m9FWCGKW5At0dXyRMSC31drKz8GAH6Mtv6ikEKSYzYXzIA936BJzU+n35k54bnDrlgpynK8nv
cLzK2IDa5tDWOnXoBsV0a9bcbm+UmfkjSxv1xsRjfBsB+/PbKWyvcbrOZObkSkDIuJqBqa1RDDrd
hbG0Bh1tsKjItpOthzXalqL+mLrAZ40ySO/wB7B8Hqv9Fub7NcDXuT3G4xbBhUVEiHv0ePYpvfdG
QWTIb2K9QPdWql5cucZBQY3jfxAfIAQviHlSg5PcPNLSJLKRJ/fzIUK+MXK6fY6l601eYWxy+Zsu
x3Ad6RkC6BPPd5LK1ckRYaGhapboPvb0ergZKJ68FAMwZA8rl+Gux5357UOirMDRocIIFhkpmuOF
DM2yQhqsmQlJQ//UQZHcYtOJVw3/7/ijCpApuzzH0xjoIGMFVHeRRVoUfY4HRE+8sdAFnP1ME8nX
uhaIWgWK5qUq7k059ogeqsvjlcD7em0cr6xDbZEWzqLtQGFkdVpGoWL5nPYTgp+hWvpjP2p3g2EG
qEBn6N4GU3QvwxYB7KkqrIOE5fKQYnC8n3pX/fvyApxuXRJAMgb6+VDcTnqqPaKmaEIo1P3Q/v+k
whr+WYAafKiKuvhyeajTY0oCuECauE15EK0zB6GHvZ40yex3iGtvx1y42wh72m2Vt+an2IkDnH1R
08jiRLmrKpzbLw9/up2X/JMIQXeVNGmNNA8hRlsUwxDBQDOxQKQhRREvAdGQbvTRDPaum5VX2p5n
dpemL6gJimA0JZ3lV/rjonMgRff4E06+tlAx+sxqtnqnuFtcWeafWB7V+1TY7y9P8zQSI9hMjd7h
giXJXBeO8STTxq5GkbBp4/g5y8VTGzjlByKhctCGCIlR3v2+Qx58ZX3P7SSCH0BhINg8P1eTDXM8
Ot0oVXFaRe5IjiK8UzLg/KlMwytlxdfQsz5ACDoxTQBypNSrY9vKrskGEz8LHWgoBtxDgqB8im+g
0wTlY5uPg5fhKOsnYhhvbC2cPsSkXJ9QV8X6VGbpg6jt8HB54c/tLzqW1OoBY3H5rw41ZmIJ3gWE
kniGX+BFKE3iRlGQSsObMoubwjVReLs85rmPTQJFjQZ6HMjpVUksKbHtSsZh9tuqGu6xBhKf8WXN
bpxWz/8usGm8A8lj+1pqvL1GRI2Ziwh8J69iatvHW1srUcIKahSSKfTLx7HVyg2NWeULCljytonC
4ErwOLe7OL8cJxMwLi2v4/FyW9iDHWNECVu0243oT29I+LCEGJ3yyp2wfKjV5iJMsZp02glV61Ju
mWO5u3hhIoY7yvd0Jgw+oxye3/zpqNIsLymqUWTBq+NSI/c3OW0y4dOZj/UGZ0L7pi6QxjHMKjmo
Gr4yfhtLfERhdyhX9s2ZwESSBtmXzJgH1RoIvMBJe2g9kz+Hc4VPVl3fmNUgHjtMyO6ok3feqI3l
9vKMzxwQMgmu9QWjxN5ZfUKTVr8Zx8Wildri3moYmGvgAL1Te/PZSWOxvzzcK05g/R2B65K6IHBg
cuEebxkd3VqRYuPo0yFNN8g8p1tMKafdPJjW+0rvyu8aGs/+hDvKdlTxP9w2jWrBMw3ST3FXoVCP
dqSxcWueQld+tTO7mT47gZbyPb7r6zIkWRwNzFZOvlXa4il1lfnG7rv6I4i34meI/9tWnRBOTYcm
+gpiTP+VYO6jetANyh3elvF2xingXhKGDmqaDFd2x5lyPyUTGlbL29eg5L8KZfC/q9nW+9EfzLJF
RKcahsyPEdT51qq6Yu9sBUfUWws9jF8D4P9wU4aFeo8KM8IDV1bq3KahKKzSsaMbC3jo+CPmSe+O
UUnR3+zxo8RHD2JIh5bz3dJin7fotui3E8ZqBws3ZKTN3eJXAzOg3OojSvu1rRQPAGONfWxX+X3a
DNjtdaliXtnaZ1IboiA5FOqTS4dg+fkfF33c13ZSTOroJ0E5Vnt9NuI7MZX5Hdek+x0Rd4R0S3Td
WcpiqjxVTsHnywt15kQv7AGBsA3QJyLy8W9gIsuHN6TK4YqJH7chxti3OBj0z1bm0LHpJRLbW3z5
nCu57JnvA9OKIReWIoiV1T2QyFr0tOpx5VO6CmPRBkPol6jRFRjTAtwDlu52Lm7ePFka45oBzQrg
mr5+6pqBhg1WPKg+3kJN9T1UpuiQ0O6s9w6uALEXtvhC3eJpM725nkgNkbBNvYQgxnE7XmWwhwYG
SAX1oCatahxvXDxZ9LTOIC0HynzAm14vrwWLJS6u4hjIskWzleY8Gc/qkoftKWBIpyjVlxb6dlow
pJgJdtWd208/dcBHu0TtnkY37fdjYpcbOr/dx8sLfhqvKEpArOOeB26C8N3xvA09mYeI+qwPwkx8
oURkwqIzkWpqC1S7L491JvoAaFHJYBf4BV3d1ZGPXJ466sxhmcXQlnc5Aarw9Syyvxld0zYP+TxN
zs41msnAAR5y46YNUNvGnSYvr7G3T3MBUCD2K5mL1BYFzOOJD7E+uwFsDEzYuwlMTa1F+xlznCun
9/QUHQ+z/PyP+CGHCnKJo3c+ODcnxIPU6e7aCg8D3DvaH27SG7vLi3xuQA4s9SIAA7TBVntKJlZn
jnna4zoHVdIp8QbCtBQWFV6HXgDO5kpyfG4dgcwvn5NaArp1xxPETlMDidD2vt434UM5t8UnYY7X
rvzTMEyVAnEMHZEmskRttYyA5dyhyLse04C63UHCTC3PxWzmif5U8zSbbvBUp4r+UFZh7mMzYTxd
XtUzx4SxyW5IUM0FaHI8S6oakTEkjI8sTuHjsoWnuGzbh2me6u3loU4zfwpeOlgPAhGZ05r+gGx1
J2ZYND4GTilmKFWifElyYd+GmoaJNz14PD8KEbzwMkivFdxO5fmWchtVIZ1DAclr/ZSvFUwFQiGZ
aIyNxQbvj+DOHtr0rlClVaNzhDbtq3ni1whX5E1gVN1nWXe/8kjqn9p4zrZpFY1ICfb2PZ0h+eHy
4pzbB5BwgcouvFK45cffoYxGA/OgvKeB3VXUsdEU+qBYZbSflErXcYh2bKg5/YBiUaKrH5FvN68k
n+f2O3kAeqgEMZ5Jq98gcAojaFx+g8HEa9WLghygbuK0V2q+544xJE8Q/3BNYc+vwlOKiV4v8JPz
FUXtn+tSTfGUxG512rvzXO96msU3l5f27MSomVmv1IyTXn0StwaeAQUHmYv5izqK4FG3eKRcHuXc
QUIPBMklggYUn1W4KJdurFMSD+sQEuScatAn8l71BYII/tuHWrjU/JWoyvFyP94rQRwRbSMbfYze
SfblMLi+FanRNgjd6kqudG5W6ARRHqEKpZ1kiV2plVmsu50PlBRN166TWxEJLMyj6Fox5tzGsInr
i5yioPa0WsBKysapTOL7hJXZnVBl4mPxXWDrnFiLn8VwhZV0bmoQnlGug6NLK2m1EWlnFFWH85Af
wB1C1Ttv9s1Yh76GYdvu8gc7E/mESpINsoIHCkng8QcD+aQnlNJ6X9oO4rLB7G7CQkn8jBfCQYQu
jwTFAKc5pMGVQ33mRYkQESEPANJSelpLU0cCUBPNn843lKh9LtLJjn3sN21Pi6mWHOrK1b4hKI3X
tYpb2rSJBiqpvEKNYrFSx34qk2qHLxk32CGsYCO+fS8vwFWKmxR0F5mS46UpJ6dqMzcffANPg/1c
Z98qjIBQBreuBNgzUeBooNXnbgOe8EMEjHIGLTD6iIZgTqJLs71S6Dt91fAEhdxI2gAAjWbE8YQ6
rLaHTmEbi3lW927fN7x8NWXbGErjOWqhPioNFj2XN9i52w0ypUVTgPcUTLvVDhN0BDq9xZK0S6yo
3MzKhOWvPmPH7gyF+KlUuYp+hSp1FAyreMDURTfeF3pVfajqCe1pIkeXkkUF4V3Cs3PPiRm/XP4d
zy0M8Pml4UZEMdZ6OynGg5ZRoZOSaIr1KcN+davHnbINU5fSSjLaPrbZ1pWofCaoQEkCsb8gznli
rgo4gzrPoVEoPR6dTbtNovJ7BrhpKzEivak7nA8vz/HcQaeWCuJm6RlQijj++Hh009s33N7P7Amg
kFX2X1NkMPdxJYt7RfbBTazZqTcr9lUs7fJqPX5ykRVzDAE7Lk4na1Zt5QyB1KzlXoVD0Pp525SP
8WSHrjeVk7mPS5lt8kAdIKJo1XBoMsBBQ1uAbqVlfk3Q6dyy8/ZaJLIWnta6oo+TZRb2mcayj3pz
s8iTPQ6h+CHtZrq1xrq9EuWW1ORk7ot4LHItfOQ1PJuyZJAoNe4S82zK33j5QFyWeWVuzaHGeR2P
0vguRAnuMaiN/F0kirdjpsHIcL/TxaZRRIpy/N0Fhw8jJVf6iq09IlWjf57CoaIROIxXpnrm1iKq
UDeB/g5BZK3bl+ZVRJ+akchIx22WY2qsWE25S027u/I0OLeZoc5S7QX2zv9YpRlJMU9pjluqH9ti
iLetY2I0Rw0Uf662PfA+kS/IOmNSCixbvD1YLKzFBcALIvHUiEWEZZqHjN0VirXrFLlYjOEP/ODw
/9Ybo0jk7WjVzvby+T2zkUDq0OYkZiyFg9V3LEEgTGaAFW/Um8FnwHpTiQy8OmBMplA/SEQRPtbx
XFi7Xij6xwkA+9v7Iy7QD2q/1tKGQ6f7eCtZuPU5sxK0vuLIdOdO2Ue76vGvnkW3Uyu3ukFdP/Jb
7uy37yyQEAueleCOJNAqVAax3biDzNjDSex8x3zW2GeTqGhLFd2Vu1ic2Vo6Vz6Cz4tkMDSn40kW
6uwEs4qxzjDa5s8Gh+JbelFi3/RZfzPLLvKj0Io2thYXnzs8Dy3IDwAzZtXA5Ch1gj70oCMMN/04
6n4Rgj302qlAvhmkefu1rvQIU6TCejcEc6yjqD7333O42wPrOQ+3XRbXG6KE6XjUorDVS6z6EE3x
NfOMs7OERLrU/OCrrkGYjhPhWdsOEsMppfykwNnI0F6bNiaYmo3mJo2FMeU4P1Bqra9cRGcCMFAl
XjwEJXDK640ssC+MGruVvsSP6huB82Otl2EL0hU8ghmJ58vn5kxyReFr4XIs4f5EaqSrEycifZS+
1VY8nuEndsLLi2u6KWeCH2kiD4RXOyMedMfbxq7boC8iRfpq3eGgUaR5jENc1U63lYN95+U5nYsF
4GeXSwwdT/rSx4Nh65qYWT93fqEY03PjGE3xfpYBBPJuaPWHgTLUhKeR7DGv5FG9HVI8+C7/CmcI
MiAtkE2gYYmCOLXM498BdJTZ95CB/U4z65FXJfqw6ERUbXBvzQUIlybUm8+ogxj5gx1NYvH87kOU
QqT2K62m9EWL8+HX5V/KZszVZUtqSxeIfB1g4zpARa2b1ZmOTTG4yuE+T/Cn7qUpd3lYTNu4aUXk
oaJzTafszKjQhxe8kkteRRvqeCUikbqYSyq131et9cWFU4apYB0YH9VKGJNHr8S9S6OufPtkaReD
T6VuRcRa16wap+kBqaJ+3SeOiqor7KD7tKRvs3GxOtmiIA04g5vqyvE9EznQO1rk4imfa1xJx7Pt
bRP/h2qu/AL9o8gbDCPbGSUFbUgATVjtVFl0OzcPGt+1cO+4/IFfa46rLwzahERqabTixrh6wqiF
1qSOUADip5ywB11rsZ7vdTf7OVFA/5C4jZ56GdzuQzcZheVpKe0EPxiSWgBuj/CTdZDB9TUUvgtP
h6mAeJnEgcybSyV8ufzLngkJrw/HpfPNB1rnQ5qZRkPlDshcNYXAaNjI3Hh6snTUOHLcGbvmWlg4
NyDBnB4jr2oC7Op+BrlW8UnQ1VLtCng/uXR212RVfJtLRBCufIozu54jRpFi2Qhs/NU+6EandSIu
fT8IEvNL21jPZTXnDw7Gwf5Y99UursNrecCZqwPZOfK919I32/547010KY20smt/KhVcYJKstbEN
VzO0Zq16+FK7w/+gBg4RGfL48lpY6gDHI2KCbMxS5g1VrGhIoUwkszxEzkgHN41d1NJmTYke7NAY
8tthrg0l8YpGiB9v3klwuxHDpsm9ZNartY5pPQR5U9e+loMpnuxG95TQJppF+NbtLo91bo0R46ED
juYJid5qE7kZ1YBajLUfJU3/IdSy6TlV+9xjaGdfzFV0pYx3Zh9BmMQOAr0lkoG14qxtUOcAgMKz
MNPq9+j8YQg6qkk0omkpk3d1FZDnOX1/jW9zJi9YVGqgF5JOo0K2ukP1TEtM0dIXi4HebCOEIHzN
4TV+eTXPHEn0JKld01jQUS5dNXRj1Y1tN61aP0u7EmK5Md0mmLtvIjet376QtL3oIJBZLWOuJjSX
k8x7vZO+W5h17YUpgK60DJ0PrMALNCJ7B6kh3F6e35nd4uLgCDOL5iKaZ+v5JWVf5vAUfd2Ki4d+
wsx2xrsEb6pJ7IbgKizuzG5BGGQRy/r3Lb8az0lT9PtrxrM6Gf0u1BxssASfUKn69Fgnavq+KMW1
Asa5SdJ04Lm3ZBUU0I+DQJcVTYPQtfTr0bDllos2mQ+stnunxkP4WeYCuvPldT1lg9GDgHkG8Zji
PJ3S1UQhRcZZP/XU6kSG3MFgI/KwGyiH54kXQ1VM/LpV9Wcttuf0Ruup7e7CqZZ7SJ3xz6h91Y02
SlP8bMzRbvahaiYvTmA20y5HypL0YGiS/P3MwVz0IvTgKWyL8O9IVhL7N2Th7/t+dr5kpZPnm6nV
R3tHxzoLr2SRJ5+TI8FVDp4IoDk16OXnf3RqecmNnRk3zBL0y/uEu8qnKqN6WWXMh8Tsf7EMz5dX
9nRIkHZUKRaRN3goaz2UaAYCmRal6ddJ6/R3QJN4zRkZXvUeJYNm3ikpWc9tB6DnWqJ4EnLoodKB
4SXLVUI7bRXGu8BK1FmNGHrIhOWHi7N9qMdA7S9P8SToLOMQUXke0G7H+OJ4VVsnwDihxnYGYZNh
8ib0wzem1MVOywacmS4PdnI4GAy6C8DEhcjrrsVV0Oko7A5Vdj/Rg2Dv6JX9tWn0p06Jgm2Zd1yI
bx5vyTwXU1WMPajYHk9O2HmDi2Vo+q0aCDzA58icHud2Hmag++zhj65epNco2ydJ74LCpcNPExqM
7EnlA2fqRsMNyvSBBaGIriatP1dJ7jdN3PkTqJ2NibnQOxHq13xhznxLkh26w1QjqNivc7oSS+Gu
jRPLb6Naee5D8GqHBOmMjQirq+6Tr0nbUXrNPPmWFAxJstigq8VtRZepGMDrPrDkrPJaGRn3NY7k
g0f+kbxXHRiOXiBCwXO9Fqhcm1GivNNK0/mAhUz+W9Q50geMmOs+BJl5wXoWXXSTJg0JsItX2IOa
RhoyFUE03nYJjClPSBXUpB3IMvFUBRm+Dd8v+W6V6fTt8tY5ZQrQ91AtUD/U0RaE2erNakQmqRum
aH4Vxuo9ZAExeO5o5guyuEkabxidztzy1KvuOhM90o09mU3iKWNsS9xIdDs/XP6NTqtNy2+00OCp
bvF0XffW1daIGsqVpe8Cchu2fNS03cV6OCtb1BgFfY955nVStAAUPAzhsxeDlw8ykSF+eZs5Ua12
02DO3ngqKPiCsn6Yl/48qoa6iyEipJu4TZKnolaz2Gt0a/pG+dusPIlGfbotsTb5NAkbEawsNfDE
wJFZ3sTz4MaYC5ga9B5I+r8uz/l0RyPcgYI65FUkWahJHx/gKauhW01F5UP9s5AwE9mhySWwh3m4
1vA6jU1wkOjq8Ciio39CWK0bmCFhUZW+cJruW9QbFuwtS8OOB2U/T+VZeCU4nd1hNLt4LSypAoIs
x5PDhA5Dd8CwvpDJsOWGByqbNenWKSWEzr5ofKV2VC9KZnM7g+M4FFMQbCK7jP+N+/pfR+by7avZ
/K+ympoYuffVP/73u+ql+Ciblxf58KP6r+WP/t9/9fgP/vdD/Ksp2/K3XP9bR3+Iv/8/4/s/5I+j
f9gWMpbT++6lmT684DAtXwcIX8rl3/z//eE/Xl7/lk9T9fKvv36VXSGXvy2My+Kv//zo5u9//cWi
/bHhlr//Pz98/JHz557K7Efx98kfePnRyn/9JYx/Lkgb4P0wvvSlcvLXP4aX5ScaP0FdluBHS2gh
VRP6irKR0b/+Mo1/OvybQAxQ2IJqvXiAtCgL8CPD/SfeUoAzsD/j2c2/9Nf/mTi/xxQiSL76538U
Xf5UQuFvGXOpFP2/8AtyfGmRgmFGj2KB566BGqo9a40a9irGEdU8b9HcV+Uu0cIi8IpQsW0vt9sm
86rUcp/mOrK2eprq4150cEvflEO8/irLfQdimV7O0nY43siIXw51y/N/02XNtMWuOtk5evMraNv2
ypk5jgenI61yQLusxQSuCJ3NMTe3TejGG7L85B0vsmvE7nMLvFiuYjRsLESXdSdS4EXUKgX4l2KW
/T4tkaJCXpPoi73sFqMMLnOjlp4lJpPIO4y7Ws/e9pj/93z//B1WKzsbHagRytCc+ih+p6Nk5AdF
rHwYNQxt/tj5/9lgf26o4/j3n6EWs0x0NiGmrTmH5tTnQ1Cxn9CI6+6hpJXEPidVhB8OLmmvVmvN
tL885nF+/e8xqb4uVSjeaeiiH28cE513w4yYXsJXjDylVrjWFCXatGWrPCqpKrwgiucrF+mrD8/q
6HBoKAqiZMrTaS3zPYU4ZqUd+oKIh5VfHK3r7sMIi4Vt2w9WsCsBsOt4oBfwpE30cH0khjL1ppka
p/8O9T63DmbIM2Wbq1ZT+8ifkruYZeEUPldFpD7gApaiMjLhafRk81CxN5eX7dwpWKRfKeVCnXyN
cX++hGB7lT34LYRKjVRMXhNG/d7NMOr1dK6TK4mQ87ocq+XCspWlgmC28ONXX2maDXcs0MfZlIje
9V6LPpBLdInj96VTRDSfuqgK/N7IlGxDe9y+t02g6Z6szIpi2xxYthcqJZKK1diSN2g8HO81xbBs
f7ClXQNnLnR56IG4F37dSAPl81mOn+hKari2OH353I/2mD/PsRFHGzfs8niTgLtwPGppfX8Igqr+
LeBrxh6AhuKpiKAP+aZW9IXp2zFEn0l3FNLGCureQUFQoKQPR9nRV7u4iJ+a0kbQs6qdAZ2Bptay
jVKk8/cCPkG2yxNDmA/otYIwsGWofGzM3vjZ5WZU7QJUzHhbpEFs4X09DL4aVDF9jVlxfmmhWmA4
waFRvBaX4g/aQiNt7M4EsK6RoHv8V3aIdEey2woxKKk/dlr6Vaq1+9TpeSAxczKqZ578qv0w9H35
3kxrM99PZVcS3bPZfnYlGiwbXv/ind209TeWyQyRFBPd35Tj7WnXGWGMIfwcZIHX2qH5MhgRajSD
1gdoYmRZ+8syJvtLnHfWV+o2o+aVVWLdVqacf7UiQdIX1079q5kW82OTDOELeebwvi/h9ntzHaTf
U90pHb8p5tnx2hC0jkxHEWEJUZmfJ7CppdeX1vQxaUCUbKq5VD9igRWGW56d/UcnrZwPs92zUFkv
psEbE0caCDxk86Ey0SVC5TfvOm9Qlxc3nC3pUDG1axcFHzssPRbF/mUVY5Ds51SJf8vE0GKfHjcy
YEGNHd+QpYBY5km1+3dm2IrbOomHysu5aD9wX9rZ1hKxsDuvtF1j/jwiNNrvLWU0rNuI8rFxGzu9
CFpvzoc+2cOaTp6LoBH2xgnBt3pFMqS9h/5i89zipa17Nhig6rCIVZo3BoLF5c7uWwulKLqY0gvi
xOx0ryjp2dKEN9pYPAKantGN19ow8IyGTHHb5PX4PlTVAmFbbpnaqwhk+kZDPgBe3Fhmv/Qojcct
MGMeQU2EiI/nTr38Xg1xV+8URZlRS6X1Mh2mdjY5KoadUKeRtnzW576dNi56YfqGS00i+RfPqb0l
zWl/4AMZavc1OApvqNLC8Po5GTLM+ITyiBFdYB5EVKOs21ihBSt6rhqLvk4lkGXtu3ncOZT2LL/W
A7YC6FgwH14CWru4MwfTTJ7LmlTKk0qPEE1hzbW7n2BWTw8B1SrlQTSA/L+Mjg5Aoqhqs95hqDqO
L0EbJeNNOET8x7Ptweo2vEHG7KfgkMEQGzLEiwyQ559bNNn6d0KKNHpHT91E7YWDcmeEU9RiFxx2
6vsK9PQXU5WB483WVDZ7RQ0VLEbioog2JZvV3kho0tEG7c9GPrIF3C9qNVXWjTEpAVR4pWqSjdAC
d75pI1yPN507xx9mKxgzX7cj42OhicjwgJnoSKJVrvrQi1YJPbi5tJBkPLWJV9au0h2sMDOnba+p
RBCCZmlqX0wIxE82iug/NbOb+69BXvGURGM4COrvpWU1s9yUQ4fm8EMk+ppntdAaM78L9KC2D6UV
W2jy9r20ihIfylpUmkcLzDbe5SluC6bvqm0WZiRNMdX8m0DJVeSjwhgMW2d2PLjH2eYGLEyj8vTI
wjNHdGme7wejYhN2gt6/HyRh52wG7Lw+1cjhRIc80cbKy1Snl5uOvwwOpT2mXyZTnQNPmyqn3Ciy
s8CZ6F24L4MxzR+MtkrFoZ1kW37szIkHdZEU1ue0s/pPVl+494rWRA/In89wIVMtsL3ZNMI7YPfj
LkqtCIkt7CFHtWVd5756bks9+GhEY196Yd2b/jBrVocscV78CKIMk+Gh1rwJ6cMPbVS1z1E3UbB0
J8rCg9N/DpQJ0yicPnxkOLeNaOV2QJ8yi+rxMUmyH6URgMqoAwjkxQAJtpUNklhtBpAocvudIQbb
U4JQ+JFUgMqFTZ4Bs+971TO7/83ceS3Zbatp+4rgYQ6n5Iqds7r7hKVIgjmD4NXPQ2/v/7fa3lbN
HE2Vy7JdkhebiwQ+vNE0Lsnc2HdFUOyNtotWlb+luZfuHLvkYDdlo3sC9pIH0YfhazGFIsJdeN/D
Q8uTbN0rAJLkWq5Lsifd4uDOWQrsYHiXoseqsjTrfGABwg44JWm86vUx0f4uqP2t41VqlUWt4e3z
sCr2Nukbsz8cdeiTOenMLs9GkJaRk81ACEWZHcihOSV+96lbs4alqF2CzwMRNQfi4aoTp6/pXPRJ
+RYu1nJSjTMfq5GFa1nc4BiSdKIRuax63zrL1zpsPhVFwkm9yfbaJlcUoXzxu9ylPfjukl/nS91C
ddvDZTG0toGSMnl3lGNiIkRpEk2Bn3wxQ3WubUHsam19DRSK6lhU5ntXrCIetWQ3H/LiOFW9kUVN
royoTZpPdHJ4n5JhbZ9sVr2Y+TK4F2hF9hUhJFC40488a729CLPLYei+Lj7M89yV903tnkNQkqOw
8k++6d8p4kIpRWGXLrZ7VZTEoaaFY+3WXk9hnBh9H5llPZ+TrAc8cbOLQZpPVmk7cd2YbRzi6z0o
2JtT7iTuhS7g32rZ2bEUaH4mZoMqQhxivCbSHvtd0qf6aNaWfZNjX2giAp7yXW8psMl+tspoLrp3
p+6yxxqJntwEsJ1LhA/ZU3s/be9KT3uHsUOWyRT7tOn6b5R02XGsrr6ljOiil+Gpaq02DobmS4bb
OA+TC6tfBeFu5nAOxma9aFL/VjrU7ITTcJVhbYgTPxSxW2/LCokntIYz+l61KFd+MCkGX/yVNnsK
gIAkKLuOEVqtl/nqUQIUThYlGYj6WQ2oHEe4Sh1Io9iP2U6vMkLaI106yZ5M0nMr1/XRVfYtdR7f
jYk/M9baOrlDHs+N8UOhUWNIG29bYYzxXAfH2aIGtxXV1yTI+52zBuQq2M5tptL5dXEHcXbW7L7g
xFtEXU4ni2VJsTNa0dyvFJFFZr/UO28tD/bg94eq9ndTgEjcH7r95C1uVE8rfX3kRUsx7pkGkbq6
yto1ZTDvcVDfN06fHjK/ek+Hmdy22rwoglbFwiANJkMTGyYUqbllNPrtZxS0HGDE8Cjm/DyGOh7S
7JVu5Cc9kdE1d/1li91912bp5ypnfwOLMKOxS26qUuw92Xb7euiyyxbpBBQ2LwZymKFjBO9UE8R+
ZxrHDCgutpMy2LV5Y3A2dUQcDha/eU6d5JjmtJ5y76X3iigQwZHWP0D35C7DDD5M1RrL/ktb2W5E
VToRQZ6Mm7YteTn1O6n6E1zntF9FOF7ZAcG1mW6uHQZiFbHYB1G5puo5WKT09qMW/bHuN+ey4SkV
q6bDJ1Atvah53MORKTUcEZmMzI6vqZsSqZ45mf5iTR2A7jJqlr0uyQOyJHp5ggpY76WXpI+YKOpP
mfKsJPJd2XHXqpRQGsvOgiKalWV898fMXKPcmxDDwW3lXVxKT2xgaDXWEVspt74msmLHfOLVZzMb
rCByhbtOr2Hnr/JoUHgUnrFdjzc5ye/OwUyc5q4w+jahQiu0T+S+ZxcWOzDKj8TbsNHeWs5GUYYn
sVCTHBMFnvPkYHP3IyfM7C+p6ZVl7OKLlfucyoAf3MbSZ4uoDbB5HX7rdWDOUZ9MjooKAjGAUJEF
ZAdUdv57OC0OkVW1dudzi0z3ZgDn4TYKI3kCBZ+38CHfegi0pADEFmZ+Y4x6KHa9bwefTVWbbATg
UBYPtTvIGK11AYAp3TzZt73VYRcIjREDQZAw+Vr0JVGZQ0TNsJvD1njh2PvYVnQ8x6EOuDBDdSW5
kXWWzxE+Z/55dubQjCh8zH60iQnuPJG8ig15EO14TJvO6CJKtOTZtOfmPbVtvVduYr2MoTtah3wS
wycV+givFl1zl3wL032kQnz5cRuk3pUs7dHAgTr3/Oes7nnS2bp8znZT9eL5Wr7ItOJBNa3afzKD
hW0MiWkgyf1ArI0jIunfh3bIuVe6WiOZiKmLWzJo7jLdhbSBEm/O3gDnzYf7Y/nu513gRXNttifT
KjVNZpbTfU+Aut8rVc/3yGfUO3LV7lxOraYvtKk7e++Xoftp7JNRxmXdrceCII6RYXv1l7hVwGWR
lYfeGMt1Mr/MmQw/OUnIelQSrcq6W4iUDBXde88DfXoM8jyYM2qkUj04ftd8K+aqYllKO7z009Lp
q4nAIiN21n7muDI5brcvpK3mg2FjB+aYrJ13o0rcJ9ur2iFqEARS1z27bRKRSt1jo52EYuVadNny
LtbqmzfVNtXX9WbuH73ZfHBKf7xPE7eSFwOf8lAqpoMIVEjMR8cdC/ZL5ZXxmA0Tzgs7WL8kldvc
a4GhJu7ctHxJGqv7OpfGeltA/zfba9a6PAxp94QsduTk62VEyHdjGCLfFDCbu3Qa1pxZxmNoGXE5
2ER9us67R2Sc5ge35Fcx0KLClptUDmy2O0AIZaP8UWOvup9sxEuRM/rDsGNGWF+DtekG9hkfqdcw
zro+DlZbPi9DYuIVqqv6m5gmJ2cl7ruHuVw4oGJ4btooYKlN92VZG9+6BEY5Jitc+fFgpZ6zV8TL
0TisacyN1lXpMV5dra8kBUNq17qLeCvnoDcp4BJtQ0dOQgvVHCxDQWOwWJqoKspgC6XTnKrcpIdN
yRSJwgTDBTa9fBb7Raby1I9tq3Qf7GrNg0gw4j+XGoY4MoeAIriVUnKTagNqrE+ZZ9TdXsCqnedp
1ulB09KIvHv0zHPl6pR85Cwfl8OKLGY8FrMV6ms6S0c0jZ6Vv4gmrPzIz53s3mduNSPhqr7Zu7Aq
7a6jA6pAHF/VKQhEz9FI9MX6PbCHCTlyk9QM+fMsHoLMWILIIMwkY/fo/eLgtr169kTvNfEWwyeY
sOvu3lyJ546k0sVw2sJQq6OR2uV9Py7UJ6wL1OyegrhZ8mBZwMdzQUdshKWV9TxhD+e8Nh/WKlzI
QWu94FMi3WaOIUGAN9IyQU4+mEnx+Z8Rtg8xRyCTBCtQIYyZGGRyA4B/Ria9xvHIPKuyHeHIxsNK
sMOZ0F0Mbys7xFHYk/aj0Q5RsY7BxvBygG5u2kWkB5Pa8SdrKLrrIV2zX1Wj/AWl5brwjBNcAuy3
KQN+vi4ZukNRFNjXLFu/zTKfGNCJXWimVO4ZyIy7f74Pf/NxJFuACFvW7yGcGxL5J81FkXa9Ny2e
3IVuVeysRJO/APpwwjz0g/hl+xd48HZXf0IaEQeTIQ8EiQwKxcUHRszBl2AhYJM74mmT4XPXkP35
giC32TvUp+t3Xwmz+NzNBOTgkPF+gXT+DawKMsN4DMzi+OhWf/5hEQg1wIyQC5pFPArYRyJNVfQR
1YL6BWPyl/uKRhA1NCmc5HCSM/yBx5i9vFin7aOWXq+HrrKLnZ3TsGGOnjrRpP4r6dXf/GjbDwWh
TegUrY8fvkd/GkrD3cB9y+/Z0iHUL3nvWYmF+J85e3hzUMptWl+kT9YWZv7ho2xb+X2WlXxUGnix
bzDV1C7nA5uE8f8Fb/kf2cifGMx/ZDf/T/KWUIr/9W868G94y36c0s/lz8wlf+RfzKXwfiPbCE4Q
/8+WuI4I+t/UpbDN39CIQRwg2OAlM3jy/qAuHWvjO3lAyNm2INu3QJk/qEvb+G2TeFjY6TfdjkcK
yb+v7Q9m6Z+oy+09+v9vOZ8AvY6QYUsvo6XWND5o4BmfytUxcj/GYe7fQG/L+3lIukMwp8iPa9nA
WjpOEnV1Ia+Nycse/3Sv/riePzNdvxtWfroAVIGwsCFMP/qMv4S1KxQddQbcHXOl4lkMZMaNk+Xw
qfVyngFgo7bRzOfOOMgbtxI+JxQgGnq3ZsbMBoT1cnG99qXS3lsiWyaSbrHVk5Xm83oULXZoSuP8
fb14v5L6fSAlt3eY3QiCjvsGbWZ+zNnogC3hhTk9ep5eqpM2pOkdBtlyjkBF6b+itJnKQ7gIk58p
WS15hs0yi0u9WMOvYh1/Xq25FmyCWHTJiGI72paVn9dLUYRDifp3iRfX5YSPM9H0Tl5TerT0NAUw
RsFyjrQ8laHaFZnBaPTPX+TvwdM/f5Gb+Agd2ZZIiE31wzLaaT1g5bYVyddE8e3DeWLMcvRUkIxt
ZvkX6AT3gMGTMtSEPG6CkYZ5Tk7EQ4zGcWlppL9omCb0wRJ0w8SlMPJyX6oUcJquHDlg31fqV/3M
H7zs231jzee1JKgQqzNr5c/3DVi98EwkH8zMpFNE2bzWKYR2SJ+cXc7AxV0T5tmFkTizuKscHTog
QFOzpGM0NV7yUFilGvYjfBukvllyEBZ5J8eXX9zcbbP96eZuF7p5RQh7hCz6mLgUhNKTRrJOMW9S
sXC8DaZHo2+KQzsZRhobVjfSB2lNjXXKV2FlN+26ZPlxSVvOHJaxdsueLBQTfVjdBWMkB1tZvwgs
sn8WQWy3clP342wiiAOS4mM6Eo+5pfvGoq2xcdP+FlN0Sx1mNm4oolbeunNb3aClCQlu83WF5dIL
SlBbgQv2VE8tZ6lU5cHF2iTTl4HQgAPIZ6EuO7f8kne5aCJvKfqHxh27IEavOQuSUoVwdr1QibHX
fZg64EZ5Nd9COSTuET2/lzwjUVfPPjCQGxnTdjbxpipIfzFDfHBV8cODRDKgogrjMI807MO05K+l
VevJh6JJ8zaPiTxMp6gyDKZmZVQpVEPSUY+olJPvlbaMT1kw21c9/g7Y2oYTFgar3PJ/cVnw9x8e
HOI1SBpk1HCQ6TPRfZidOxrHwdR0AaHVlP7ZbFR3pl5iyXchsFD9JbcqjvZ+IuvpsqzGcy0pmNjn
CrOVHoM7gmkpOzHnRZ39tlygNMRhyPv+ZTIm9aTt8BXRun0uE6kgfKvJzDaTtL8f+n65Cseas2mN
IcC36ltpIqAgJGCsL/qgGo+20efIqwLjqZnrb8SSE8vhl89luno3Gn0mMInW+V6giQW9UVWcdGoP
e0hcjjM+tr6tDn2pf8ydByPS1u+LQdDnzoLtvFSiHxK8vY5xsvqs3DFoVZf4rrgSYRiHuhsRK/K4
ZN+KHho9mjuul0fVD/aDsdWZCdm51/hkhwOZRSmD2jRd6GV5WJFeHlPcCae1XdpHvPGPANxmhKfD
OJVLvl47S4mGP0jqAvNa1x7bxQs+i640Y3LYsuukkubO6hPvnaX0YrB7h5B0LzzpxkhPbm3VF3R/
DeCFfgGgPyJujcEo5mpXppb7qfNgmAtfPK45oOKQj/W5NKlEM0ejOlTS72kjIOLcH5V6aBvrOUy6
4tbCd0MyBydiLcDsejJJhKyvNLqk156qgnfsaIhDKyOHFjPycTUuXIVl+CL0iuk7Ibrdt2qsYncZ
9hw7i+NQLuUdRuJl3wVJ9dhm47u0wuVAs9V3e7G6YR92C7UWSzEAZWrD25pK+vyL0ZtUnS9QnS6Y
TJL/GMbB/9ZxBrgLncn71C9J8J3Q63qMQS3nyBszceOQ03Jsh2vmDsupprOHVvJEECLad6O+NNwB
sBDsiTMo38N+MwQBjJMXscuXDF6eSJ57NY7qnK59crZxPDRHlTf9zYz3LiIQugdGDKGZZ9Wc7SHw
dmQ+1kdr9rIXWwPZ1qt9maeJ2lN26VykRSYCKsVK5zjNWX3GF1meVt3OrPou0oi2m7/ORdpPfGl1
/5kwlP6LpWyLB1Q56yGQVv3ojsAtI9CCB7PboPNcmyb7HNaQDlMmMlwRqBYCUs8+oRtDniw2Kckm
h9/6y4RB0aaXqzvqDYHgEQ4FUTeVtBZ4hTPlvElFPRyKxfP7czYs8jjleOvRaLymwrUfAyCyvZh1
94WFtTgpx+re8ROXd90MTBwYHLJMnZOm4UkS+iuUFAUL7FOXp1a0aN8DKgkwihurheZWWIX17MpZ
RVmfspZ7C69sCEd4rrqpuNJFt16nIGlISowitjJ5XboCejxzwlPtesalPdMaLFG8Hkk3+dIa6/Rs
Wjyx5BZay4WSXn+YiYaNq8opL8pE3UH8v42TMx8WI+jPIKIZrYhMyfvVMtVbsxbyPpxRZYaqMO8D
1BUP8ALibM2q3mkP+Kmv/PBEYkv/tABl4FzyC+fEUHPHv8mX3KjzU+HP7hzVs/DPMKjpU+n7y5cZ
UPB11AAcdF/g46iw6d1omn1OZjHytyVD3Ncnuv9mNsUgAXPy+m0s9HzSAsaIm6RPCWL+IhrLBOTa
rvvyuViXe7vMq1uq8fSXcE1HNK7jl8pxv4ddRyhXa4vsElNF+YiFrLiZrHz+sVA0wuxr582VcNLw
SEZFdhqC1TtRQ8/XZxeK8jWotzpO2Oeeq2H91ks5vTpibB6ItVO4Ge3ggmSyJc7W7SYs3MevZKuT
vVpVGW2zHFd2fm1W+yUHXEvdZNh2D0cfUzNL96Qj2kCzQi7RSrl1t6ero36xisC+LdxsjVy/Wq5s
agZOppEVF1bSfjbHZL5HQZBfABguRyhn/+C5orjpF4/cc9UDLtb98JLUbXJFaZ111kGuUYDM411X
DsXtMPJpit+d7mdbRsUmAu7nRe8pYSmP6YBKiAlMfZJFPd4UfTW7R49oOPeQlAPR27qQ3W2AWiOS
vSKYpnLT9LtBfsoMKcu6jyH1xhs4SChvDPeCGYpfw8Oylt+RIs7XVVDXe4mV4G7K5yrO0HvFg5fn
UNz6BWkEjdvNmETNsHivqJrDA+AyeF3RoVaZkoRy3MHIbREVdGJwsJrv094qrmGQswdTWWSZ0MzQ
4NMrweqgqeQZ5ZDx0nEwu0oa4VF7xK6XJRiEADID61giEdr3rvRP1MCJr70/f5dhY50TaQUXTPx6
ibyZv/kJKxoBPApLby1zaH7OAX3Xkj8Bc35Y+sB6ahdTrBBtzjcx2OFVkFUTEplxmm/lZB02bjcX
7fQ8VLV5dGfDe2rxJh3GpZ3Oa9FY735YHYaAeJ84G1fzu9uiQPe1Vd8lTtofGUKXt2Vq1xvIielG
uikiplQOZ6+Fv4+6ltr5umyXS1uu+nbsdXeax27TpJhWxApgX5J3liI5az/NaxheELeHdgxPVXPV
Jo4xkScFzRPI4lKWnLpWnpMj0qj6wqnt+VQtsyjipMQrLC3re+s5CvZPYXve1pZgrsgc65bgifRk
D9s7aVpHtVjmoQqc5pE3u7xckcCh0++LNA6YwCMnsXXUidXZ68YVL6OrjRtJ08/bYlf+CX7AlHvc
NGGskwWseC44CHUQYU9G0vQvXWrYr0ItrPK+navv2Iv9O69e4VmHCoefs4xNGvM2f7Zm57EKJNwq
m9Dij+FjUiz9+zSX6eMMPPhDrU3xnYCl7J6+mOLgjcI7BQPUY4RIB2t0C7kbA/YuZ88b4ffb7Nvo
rfg5Cpfw/cTAiyaxADd9VlyP23dmOcTHwruwVxWylaecXKioyHlFbG10j41sBk4WDtPFQgr7MV9W
M4ZgxBFizzK9tywCN3ixCvmNtiTrEmMdoD+dtO7X1pBwYPY8OvtRJfpFza24R/yRqZ1AywV5FWr3
FTmGi/mwKh5n20X50EiUvEMVfMssLDY71JesAA5sR7TQtXbnNu3AURvJ/oVGv3Er0E2gdKozkGle
rHIXhrz1h2mhQ6Kai+aB+CzKb0JDf5sat5bRUuneOsBi+m9WqqQfGSYodsT4Fzw76FywJ9phnpAj
zEfamEnGQyiqZbmAG8iDFxSmNa6sKWTHBF7kbVfAmQS3tH3lKKxoYQhijrQ1jfoFldH9LFutbZ5Q
zOynLkWgGSXIgrwTJKa+4+ko0itc5qk65J3nhTtFoZx7sNARVXFqBc1pGsbw2cym6ptlj+1p5rD3
I+1wNzNbVOP1Mq3pXbWaBZbbaYKGRy84se6E0+ZS8CBmprq+zvypqWPSfr6RUBnMUW7PjDyp372x
82ZX1DwZJ0PmYRrnC5WWR4KnEr0zhpF9AxLLOyZCtuxiNm7iPDQ7Qb/o5MTFyHyzY+dp3qou9Ze9
6dfJs9cHA/kywbq2cW2VxKTNq+nz7Auvw/QYzuW3UdnBc9mhL15Uz/942phq/p+N+JywbZFcjTax
IDHST5+KxUk+E/JCgqS2RXVEAbM0cYmc81lJWuaP4Kr+W130xRAvwh7HoxnqsN9JxvI+NmTmkyCL
vgNNEBOh9+4h/0B+6I9GFhvNUNyIKYMJ18Kt4Y8RTgYHDyLmYWHYZiYhnQ2ZiMgomVcd1EnUSiu7
KptZ3MyNS0DJtl2XsVZSqYsiqYNns6NQAzFk6JqXEF2tiMncDvP3Go3uFa9yLS4MQ0zjkfFgWo85
QQhkHfAxlBRlfV9eqmwd8xgtK51bU58YL8FQIEqAiINPLlPB82rVCJOZ3Tu3iTGjEgdH2DQiR4qI
fHlpG5X/ggKF2EOx8I1SyDm56uB3JD1GtaqynozCMWQqx4R077SmvNFknO+9kGhEGkQNtIptQbaz
i3jlWhAd8Jb1i1h2yRTYe7rkvIdmXS5SL/PuOlx9F62Vi89WZuIOG52VG5aX+SA2rkhEDbLB4wzT
+wjrxtZQecSrmL0Tfmo3xj5ovK7aN4vuL6cptT8vLN43TdnOP0KwSIfXSDSIHp2RJS/rnSHKq4oz
54Qypz0W3jiNWx03bC6x/Zo0/Ryk6rA4c1vHAuuAQNnhVsP+n3GZ33O9/4zL+IR9c6jA7ItzGyT3
A03RwZUNc2IOkd+1CHTWjNOPTFH7FDnNpGGVw8qVaDZQmpKi93nOVxtBqMKawRZthWPsl2M63jaU
yDp7/ItpFdkmdAosvYUIZZXj9DZZS+nFolDVpaFTBOxjNitYZR5/J/IEKst4NrryQlGWKI4sLaHm
pDYRrmBkazhG3YiMZZsXCpf40BLZ4z/fhL9gaPh/gbYBHXnu3M1O/jOG1tXSbwzO0GRx5OlXxwgr
ktaTofmuFQo6LkXFht2a9+j6GfjZ0IuooBprjEe3MK8RTOW3ZikdnlrpLL+Ihv0LSMvFkZi4hQMG
OPWcjxdnoCQf246pb6i6/DlNCJiOemMNkSlXXTVfqZS809IhQn0/rjktln5JKUQsnI6z2T/fqJ+J
pg1ehGbCKriZBkG9P7qE0tayEG5skQxaQ+3O/WWFvGSfevZ4WIv8V2n8P/NM//o4G4uiRxoWDNDH
GBOnJidKSqOKEu18HsXSvozesMbN6IW/YGj/9pPoGdmqazEv+9bPD0CVNiJvUl2Bm4RZLHVoXHRV
pmIS1pzz7/fwD3vaTwTG//O8fbTHPTUVf310vP3EMf1HJur/Ir+0+bz/M790aupvU/95+Ilf2v7I
H/xSYP+2LTys7gxBW3oM0OO/rHEiCH+ziafma8EPRoLgZhv+g2Ay/d8c9MYY5yDUCSPaDJF/EEym
9Rsee/Anwr6waVML8j8hmH5nQf60RAI7gowysoBcb4TyR4aJaXEqkQqzGJOEsLd1GznssBSs5ve2
GBwaipYdDns0uvA5dfcpUZ13saa0JZAo0u+JD92tdWUfKlM+/Ok+/h339IE02dzEkMsbYu14HqjQ
B8pC+oOyRmdOj6syk7cyqQniEtUWEEw+dnFs1ZAue98dqrPfrEZ51S5hXUSeK7OzgVb5cZW63Xe0
qj8J9gHm1YZGF0eYzak11Xpn0Xx4BcGVybu8QTESDT00AoBPZX2RRAqQRNgkyXeLrMKeHNG+SqKk
SExO9k7/r9eGZx6r5t/8qB/Zme1HJemDs/nmqLVwUv/8inIoQECRLskhM4T3tNTTqA5JsmQMqaZ/
8uQkHyUnwXMgCnHsxSTfKrcVGIw03XrErvnyWoxWfisT1zwGSRh82zbEeErb/T9/KR9iZykO2Uj/
bYHki+GXj1UaWYBfifSV7AgksdzllV89o27Y9xmPBTi8up0R7D1zsOwP6K+c2zVsg3O++g2hKWM6
xQn75XlMMOZ6q1aHX1zdB5KDqARyMregcZ/sV+sviT5es9AksuTuoW2H8bEZu2XnBcamw0eaXcli
fjF0cevg37gYELNcuYMyf5EXA3v8M6i/XQSEPk2KhM+Sfht8IG3roQkdj5i2gz94oryulzS1L9Iq
aPfUSr+mudPisiqRuJaocjN3cMD2GKP99Hmderkr+tq8BJ6jVdBXxpVwp6PBlMl5bm0wDs3NAyGu
aMUaoTcKkeNl7Vp3NtrbI6daGbf5ux56+KbGyF8aVxOU2NbFy4DZOa78+Ug9tRNDyjxlXtZed6oC
P9LWCqRrTvIJijATkZdac32cG/9z7oIrEbNjlYdEWMyx3jyjCk6m7Jm5tjwavXElrWIFeJ0BUcPa
MUkA0+l8bvqwEBFGJzyLgxt8mhIpIp0no81luI7EyNSGh3A2sOTnT76PEW0Q+C2iQjhflVeV74FZ
dCe59bkPqD12wADoJfuVAMlo6Eq1V6U7YODIVPVdCDD8jniXGKih3YEjQZtQNwAmE3byBeBcRwlm
nNO6VN17CLJ8I6pSX6ZtoI+jNaH35EhzztylOTFcDJ+TYIhz7C5XQbCOhw7L58VUWA1nss2Y4pb9
uULGtBBISDJn517VI7anxiu9B9MlwQLJZ7vX3pwdMwp/r5hSs+8hnW57K+jmsynaR9sdy13Vz69o
2YE7/EQdjUmvr37ZtPuq8UIouu18pGaA23UIw3fO529BoO4wac1dPE+u/dSoDfsI5iepcODtskCH
T7kSwY+0bPPschGhd2Pb1YLQGYMgPA8QHcf6OtIF914PcrlJrWzAxtdb1aMHVr7Ttekd3b6Rx2UZ
HzUGsEPhd1hUhrSLXM8pR6Kjp6csy8NdCr+ByyiYl6isGrIVJF/iYjXZoTMXjDMo076bg3bj0KDy
tFHBm2YIjThsvpVZKL4TUK6gc4fszrWbdwqh69iDoozWwlB7L/eSo+OEX0m23nfJEp4X0MfbBBTW
7Gi7WsLWjQPfFnEDmsJsO+9dQYN96Y00LxMrspM8SNWwWJfzCqbR5fdl4g53xRDsHLRa57JYbVSo
bXJwpmT8VpTunWsm61F12Q2qXnXIShl8F6v/VcxIV2eVIpJOAveQy2rzM0m+MUv2sUUIAULLBDDd
GqzLZU6yH3avhxvWGgMD3pRZb2od06ghDxvJdDOfiPKVWJTgfHcZtqtzr3p3jwvqO1v1EA0uaDPP
pLptSRs8FLkcn3TZhxGKYeeus919rVdzH+Y0a7T4mppImtq+cruekg3gEwNUy1/eSeMMv9hV55zz
OfNeBSzkO1HrTgRNLq+SiqCjeKJ8GxYwDbOTO6wPjRWuN4sZVMcSRd1t0NVfdas/pcOgkdyH7tXQ
munJ8t3kgHzTeentdXjMsuQC2yS+iKpK7ovFX69AJGxsYqDMoNBxnmgPBJ7y0hMnbATnbh5Izq5N
Nv0oeEcJm/dgbpLSqm6p7U5PZGP5h3JUaWxr1IQNsXBmuubHsbdD3Jk5gONU5zYx04rXrXTId9XT
D+LsFQ63vkedic1y3ySlBgX2ivwuHDjnckJ6zVt91SfKh39hGQts4u5IgesuMq8ibriwkX8MQN8B
afSfJBl9VHCqpb5sksA5BI58G8I8hpXMHkQbdDdOujFMcwkoi/z5wvQBR/1AhU8Kr1rBums+DNbY
7AxrGA6elzFCGUtClAucBCEvqbzl0GUfGl9+QkWJIdMUM7LSCpPgPabHKhrTWViABmZ/zNfOOzb+
2F8Y9iB3hgzqmGeiQj9qNSnBdaWHqLW87+RQ7TqfoPPK7PJXlZvy2cAJ96NNV3UdWtWXYg3lpe+G
Lb0Ewn1a8rIkUTe0zqbKf4Re9ziVoYrInH5df5+osrStD1lVddc4W+pzUXs+mtfWv+58E2cn5Qm3
uVfdV+v4kjsNJmfTe2Sbyi5s9DR71U/LuQR2N6ymvfB6dZV7wy0JMOSnavumlQjkxdC4cSH7Hhq7
mnYLXuBT8d/Unedy3ki2ZV9lXgAKZCbs389bfvSk9AdBysB7j6efBXX1XJGqFqPuREzMre6INlEq
gjCZJ8/Ze+1wsrEkTgev02+yFiRRiLdpQYRyM2AraLSbDm4yR9XRW6ohxEzBUHrjRd4r7A8MBLXH
dldayc4ffX/ZdsVTVfr5iyjL4iGUiFdCA6WwS9TPKkYjTvYaRuwpMaJjZhlo8IxA7azY9flADbke
3C7YQwWlD9M4sIqJLdikSTYuZNqmi8SpjEubRiUtMSy1C3a+bqdlXXzMqfgeRje7i4LU/jZI7Vw1
4UOLF3ApRoJ+uq5A0ptEP0bmp+fMsNJz5NnhzhnMjEmx1/uLbgjN71kdJj9sv+2vyo7EiqpA+Jul
TBE6kenXA+2Meh1rGpAaWer+RBeviOw9zY+B/pzfsHwxjJTtwvGHzjl1ft5WG61FqHKswi7T1hl2
gmxRdqNurGOv08S2QTrK6bSth0ThLUGpiEPdSzJvO5VlsOqZUkuMe0gkFokp3GTbFir9CkFcT85l
F/X20UoVBCds5lP9LVV2VKywjyDM13mB8l3mFpXBAD5t4rsis9OT8JKW9cnF8NZZZtNcNYAVLNr2
Na3vlLQSf6/rQ2mRLaiq/qbNxrLgSDvwuxV2rY4TMK2zMHr/R1uN0C5c0JJ3Mqe+uuI1bznAVMUW
inZ2Mt16uGIQxv0g95Y7NLaewjOLKO0046tTLBVj/WSIRDy0ND63iLiTqyJzWHRHU8Mon7ovsKzV
rrJzOm00QOtZm4TzovGLIF5nJk2yRacjQ7Jj/Be0FNG+TGMCbAjrd7GslD1sPZEOBXaoDqJ1JfOJ
8PERsT19Ghs9RYO2+4EJaDILm1oG4a3lX7dBGG+6sU/XrDL6cWp1dUaaJJjL5d5nO6w4qjTSjotV
Z3f5uA6CkLXJraL67A/F3NVuCu+An9U7EOpb6iuLxMk9PID+TsEmOci2rTA46Z29CEIhd5XRjq/c
Aeq0NvMKatCIpiJi40NAnCDbWNpTPQ1i401Z91rUMjy0E3qCZeWF4bWUnnrKYQh+odZWa/6W6VVT
9kTEn5/Bs9Jy+7vKGiwmNok9d3ba31Ue+W10wR/TEvSA54ZPIfdt6TkMzWR0RSjiUz0FznIyFAVr
19EcNuWwlnF925VIdgD1NqepxyCDyaln5EDy5EJaZXaLZZkhWyQnp+AQK/JsV3idtxSln6wiLemq
ZWYimF82uRkdiIDyojUhKh02vmRqsCLgpGCe3ArtHHhNLW/CyQ0iWoBV/K1HIYFS2Le+Vb5WHrH4
gpAWMt1XhUyeiY9e5gwwF7iGw2WIGvJey+m4holfHgo841j/dPeC8S1E+1PZS/I6emxaTAiG2YOH
/kExAV9EhRE0eCpmZ4SU2Uvf9/Wr49bjc2Ak+K7tsj7VcTV+S6Lo8xB39SEXEwOjIEdNGNZVQE89
5wA8McxAJNDIl8hL0v0oS//cMNHbhV73gIrdfFA1vL6+9c91NhTPoqM4yDAfIE8r2vxFawLL4xyd
6A+Zw7LGsDXoMe9UVsSo0gqGaIE3I/qWFum1nmjRFd9vei4GGUXLlsv3GSkptdJEqrh/vkltYzk/
0ti1iItvDl2BYTaO9YM+6EG0dqtBnWNK5HVgls2lFGm65k6YCc7gEWiGh0I2WAy1U3wLCR9eFKmx
ymuFkUTlmouhJ+u/APzQVzqIV+X5/JEsdoiUizLvKcb5E4GwcJqtCQF3ZQ9tehnzYpdJjF6JzZYa
2GWFaxYoBKNhbYlAMz05ZUX16Wg4+H2xFBVmZKPQviddO1ziOtqz77LKeVnzIyShtlkUdue4u9bC
fIMarrHS5ZA1+a4xaj/CR9O74EkQZDDBb6Z6XxhFfeaeg+EMxwxrmbljYM8kVhEpozEjdlLgIbUK
9prpNjeuniKiCQHnxs6TX5bT0qhLiklVvfi13yN4nC1cXeHdY72/IW1OnIfUzh4cOZX4m814fPZD
vspF4iIkbksmxjjyhldWlGnb4ZVDHagvOC/y8xL8ulHRm1hjOKPWRJwiwxiaFebxsV0p36FxZMQR
Lz/aIt9CEwjLlx4S1c4yjOzoEZ9UtDRLSk6K7+6U52mwo6SLj1hFdVrhQ3+PrHqfDM2pEmVyB1WM
lz1Jx7XHkIJMqCrPHmBjDKtgsDsmZEGNUofGurprhjh86tNWpovM0NNqMVSyOgZIXPH2spq7ozCv
BhyZSz8Z1Lom6f0zO06wIriQGIJiaDZ5SHoX+ZX2i95Wj0Vi2VdW7EWvaZzWx7R3+7XJSIGStd77
SXSHNDL+DEmhNLczEG0PJDv62lArPwWD029CC4gpha12zN1WnIq061/aqa4u5OzVK12FbLhcWYyx
twmVAU9AUT5MufyqY9ANfjIBNmll2d1SZzPY4zkTJ8jCEk2ayI9hJKPvP9sn/8+6t296vNvv+UwO
q983gv8/bPGi2/2lz/SbheCOMeH3LKTr/v0nSG2mpf38I/9q8QrrE+MlShwCh1BX07H9d4dXqE8/
iU3EQ6G6pjVFp+jfDgLrE4h5Zg5zaxOXwGwz+Tf8zPyEhRTTC5HpiMYBcv6jBu+/+Kf/1eK1Aanp
EmcDP9/l+oD2vW0uDnXSWTMPFiiRFj/irvW+tjpnKrYYE1EhTvywX7JmuOFGREF5qwfV1G/NQYDs
csWACz/QeibDRhsEQLrNRqx9OpaXCm83uSltZr3WfhZgfrMn7QoLNnoqPZlBD21Rl3ILBY6J44jI
EYN7g6kmVT4UgGjW30i1NQpc2NsMr9QD8S8C6LBBOsimT0tPLcwudG5tq47uZBGBgukqleSsUvrA
Pwa3lUXzM3LOUzbHgoSWbUW0THOjWdQEFuDnHNK+hqDvxZfWrzVaYaaqBZ5AD+1r7IbiKi8021rJ
1mLYCiwgPcjA9I+9MbsieXzyRURkwqDYjxJGlQAb9H0pjBABl1/S9Op8uuC4oAL3ZDRedVKWQ4Lz
gNYahbofjEtEhagMPNkj6hgmWtAbUuGVvHD4Mxtk9InmcMV23CD4yZrnyPexI5jomvxd6bJxrMop
Gp5J0SxvFZswfI2WKhgHQwz2pFVGuq7xrD6nvml8toVvPtr+0H+JS7e8eFbYNSsxWFSTZqUCbVMg
ZuREO0RXqnCxvKL4lXm3ANKym4tDpCZQSJrceXT9+phT3igNT3wmQtQVLM+FdrG953S4rozk6JFZ
6Y0cj1xjx1VkJRBII9wjPw7XxHuNodyEyfDiBNmNLk45YJTOmZ4mZg07at3maoqwytFSgpaybGRq
r3WVviKOf3AQSi0RKy8LUV6AnqC7a8/CbLZWOl2GtkWt4x4CTTwm9Xc2o+vSf0ys8LtRYin29eew
zdCUMKuYnEvbzLeYAj/09qLT9GVvqK0X1M9lnCAjjK7KftxWBsZLife2xxGh3GxbpuNSAL/u7UM+
xCC/qcMGS7IWg6ZwvGDbxMVpclDqSsxoonHLdUSliq2jkff4gtSdlUz510iv92rgnXP6gf3KphTi
2Czuvc7mvG2Iddfr9h0k5qJbkqILK0VjXAjoZtSeIeYjZyrbHzKuzpYTXZuOUxyzn6iHvu7v69FZ
zjbS1msPgd9VV/NmaPjQw7py37inSoaruq9usbnBQ5lWcMmeXPGij1ej4cD2XwmjWPb6E6MpRjjj
E5jSdVrxIGmtSu96RBY5JTDSHHdaowm/s1Jmrhx0XR3FmZ4vmumLZXQ33tTcKRtBTWQtwebyhlDX
pSSyR1eJZW4cVDa67V9qZu90fFfA0TZxU25CxzpiiQU3Q1NMi45+iFc40zZlZJ6QlK7cOlgmerYz
VdyuDa7FKKpd3sDA0R6C5CudsSPHyaU/Psu55nTLrzYkIj08cj7ddAjS3WEXCv9rYNlcVoCdoYGt
ENbd58BAi+t7Szu4o+q6L4cs36J4fdU094VX7dilnOjzoFuAZUtXWnwzl/aUtuW9XSbswwjQmFSr
pe0UNynwbs/KgkVp9SxU2bPVNKfOQOIzWu4yHqJN2hRyj6Ro1WXTFoknvdHQW9MMv7ShtrW8/rvZ
Qr5jYZWcJyrs3lKNZLD78XVoOGvyKk9JF5wnXXlbz4yTFa9juhGhGR+HpB1uB/7Rfdl9trVcLJyo
O48R7d4pfpKWuc3hCEEM0LZ13O7NybkjkXrZ1f2GrGVOERc9DA9uMm3yhAaqwdvb1ckVwItXF05d
LbBvF3FohgtVJkDHWNPdTWlbh7irrM3k8bnWz6qDMpMOOztLo7usL7cYcFZGqm4KO7wAQDFnGnDs
bIsuuR9y+8rOKsNEZ2l3xbIoqzs76m6l1u8Np1mL+loDwrUM/dve6k5Iag9Z88KsgT2obqs7MLwc
YUEF+v7jqKpb2R/cHglyZT80Rbwq0mGRegiZmu3QxwpJXT8c/elkz+AvLUXKEoUXpEInWGYneFI7
w+Br7HEQlKjdBtpK2slM8UUlV4ncpao69YFDCkYOQK+GQMMY0iZeW84SfHud2/pE16B3yfF00Xqh
CitgRRQjiwo2DQDCatNK70c9mPvIiXdhb3vHLHOrl9S04hW8l51dlBe7s+ZkQNwOcdc9kHXhLoKS
rEEoTj4U4ZiDQs1QJ0KOAwewQdduoj5nX52aS9jQjPW+Vol+QkG6dLJ803TpmviWpRkN66pNCcGT
6Jva1zI0T/poXQuUllJNGyLq8J8nrLyvk9y7U3axh4uDmWqqr/VUIm47GqjPLFWvBHI4N0+xyVia
EbyoqSEHRkN3tWzj+hJ7wwKOKYcXvX/B3HfCKvxMhbswpvYZK8WxHcm2VsaEvpuuM6hexC6srcwG
7XQPIG3d+tZ9Twzyk9OL2chx0rJkGcbFJUU5BK1IpTRgzM/OVEk+s6+lra0YzL5OVbvpay1/Rfe8
qu3HDu8ZJzhjAQV2UXsORpHR2KjEZeet8udAq/pVHerXI23d1Thdu1j/WywaesRHlq+0HF+MjoEC
ELVKJ1bB8AUN6ouE9bHQ68vkyLNshl3JYi5EDprFMoBY+yff1VYtzM+db+so912cMOFzpdk8r/jk
96W40RL+8eOjrjc0oAcsSlfA6KBKlybemWZjVi6ZFcawyxyTL5WecTclu1E9E15Ka25CINqb58Gu
fphsa7GYIB+WEvVWuDTHHpIZe2nMANq5iOrJSNMF++MjPOyDn6dIrUb3pvGuHd9+GqJ4X9KETb1k
MQyvjghx/+XDsdSZSprtUvODbanCA+LC+6gt6JkM3RK4wqY16K9R+JWLMevXVaQ/YVWFekwzLyp2
VVVfgdqBAMSXlDf7eMRiNylzo9z2m29hbzTN8Iwd7gAn79oCllYCdyIEbhT3plXybXr9uFcNpG6n
Nk++wgZisx+kS2uq6KC6AZini7D0VRO721Z0+jXyrWWk6AYLhjzf6PFbbNZQ/2d1doTPphleUosz
ITwOY7zjXLYB2b8s4y8qcvgp2ecCuwRQs1uHDHA1flEMb+CGLaypuwHqzYw2h5T+2cw66jW5QJd3
VdJq71ATNmwFhHDozs4yxTf6cTuYfvu4o/1Gtxt/JfckYqdjLCVBsdQKBSssslSsRUFzXhuuXTjo
jUbDGsxMg59lMvJHK88WUfh5Kp6CqB4ZcIbpJdRoCQSIrC2D/IkRcm++SJIRDZeWX3HItZ1lZzSS
R2YdnAB/kJHW/i6U5T6S+mrs+EXHY+hgISrNO9A/3hN0kY0T0ADT610Fp8tDHpBY2joAReZzIDDq
cZVm3abwv3XSWNF8QsMPBSmpl/PmOihiMriQgS5l5oG3sSxez4a9Tp8ehLAxPfhMSKqbnrr7BpCo
tepC6EsTg2poI/6iKdUZmN1jV37HGgGZ89LpRzCIa9fLVm4CiCQyNknx6gwDdPST3b1ALhhd3Kgo
N7gd2xQHZ/bdA/QTp5e6CA5mkx9rQoqewWxta2hKCfn1MJ4W6JQ9Fn25bgzjLnEpthp/bzX1lpyG
9jtKNNadBoUXoDJ6fYrHjPnQz/21Ygy2iDnP4DBBvVknzwoentKy6zDqEb/I5hFLRbk3URTAs1hV
XAKgJx1FvGCWYDfqLkstKqdVxuC6txtmm9oyKLk+kuVegMqZtKTCaJkNoCV7+1ttVatR0+9po4NC
LThylEHDLg53RtpNge+Cg9Nk16+hcJeDVN9Q/vc3GRN7heh1BjCNvncw7O+GM34pq4MaqcljfZF2
R+L5znQ8duHYmjfZgDV1Ooaa/J6CI61zbTVUuEE8SqHM5QjBHHPZ8gVBY9mRLwCLoFyXGADnekci
WJ19GowxN30Z3YcDD8pM98Hw2ifDLonUGXXM1i5czGfmtqu+w2xbm6QwWt5XL+gvDV5AH+dxlBjL
qE2W4L2Pvp1sLCaaUYBQu7uF/pamt1yru6BMXqaB+Wix6XBWvZFuyvFMLHOZnaNUzsi7neHHm6n7
oUIOFXK8r2rr3Pn6yWGxvGKOsjUVZ8++uhZRzhA/wvGnaLQFdB1rod2MVvAiWm1R6kSEmJWI5ayS
b2jKY8JzEelOnnanJpO+nXnC7PFlYPq/8yN7NxCbtI8tn1yeSbu4dkvpoy9sET0n9i3YM2hT+hIR
wsrWtHmwmFQvinEGZP7rzGccFR9EVF0TKGivu8lWBLJA7DhkSbVy/OyMIRcZbusvhTVyEq9+TD6j
MXR72OYg1UQzG/PKo/xhtE06a6jmKIkyOpNqwAQsXZelUW87KKf4KWyIom3/JXBYz2VW7SZKxZRj
sa+/xHHEMqASfV1J6I9aS/mjsnvJl55y/hgrgb5d6A4TgO6QoIlccLo5yWqeCYXAFs223sFWgcll
4n1C0FGukbnU7L2TsTQGsZrSKtmIed/Q3fGbHWNQylFXHBBdNUfMmmqZIEn8rrlOtUbVdCJL7is5
j1uFtZzHP2zdXgVrmJnjqiz9Y6Q88i5oto1LrEmQBcrhpDnl2q4SJCotFBnsiC0B8uak743WXTHg
P7dG9ZSN4y6N0To4YF+g3PnsctpSuvVL6ndbu5TaahQl2qUJYThtyTxjeOJHMRP2yKLFTrU+g1R3
GPhWWWVtR+fUoBBb2JBViUq5NTLd2ofFTVHjDYSV2EFIcvO9xSh6Cvfzs2s3TBv4h0RGSAEjq2ic
QLxZw2MArRKIU+LUn8MSe98iRIHww5OGJ3dovDEvkYlZeRtXmA4ybQgoDkiZAiosyT4a1Re2SDAG
PTnPi1iMDB/zlLNUIklPWsW4w1ZpkOTuld42eCBYxYZzK5023NPFdJ89TzBk983B07dWztx52TAV
vXSMo7RVPiXi5EFQpMzgaw0XvRCFth7EaF8T+cW5AOAhN1SSSfLcT5wstlVjavgCcgebFVQvBl7E
y1dz5YfjfQ0EmyZ7GTjyOqODxuVodqzza8btt3/ev/yP0tI3zcn/aZATOTcV/7MI9e4l+1/nlyrM
8rc9Sv7QXz1K+clkxoa4mV4gPai5E/lXQIP8hMp0lqGCBsOCPqcn/btHqT7NgZAAQOTchuQ//6tH
qT4hkKatCM5ConEz/pEI9afN/ZcOJb8dAClw+gTyGJjk3ys9m8jMpNVzNrRtvpAMr+rWnX1yJgPq
VQ4ceysDtUYc3jEmM7eiDPdG1BCKKeP7JJLrNuvvKLU4tg9Beapy81GloblQ6diuNadO1oE7D807
ksktrKoMDLxkVZddDiUXkKKted8T2TNp6FS0LCxsU4Nu/7ALKsPOTXeOmz3ZKKpW3TDPIVtx11n6
ToMnuigBiy3gz+0cs6aybPdZ+QX8HPIJxjwrzfDu005e/vlr/n8jsn7zJfxPatPPdJo/fATdS/L6
UrFm/NKmn//Ivz4BpfgEBGJqB+ACMJu55//XJ6B/gmCFZFTqJnYEJMf/5xNw9E8EOZMbYhHNOjfq
cZD81aa3jU8KyYRA2e2aMwLoH7XpZyfKf30ByK959XnzBcQgaERc4dsePWypdoprHX0BqmeSnxy+
A1vD07LIh9R1TshWfGfT1rMNMA/1pDlpXSrsp19u2Mc65H9dhjOHVaG5hrvy3iqQca6p3ZEDC2JR
aJ3eMBjuPqcL6C1wE3tfINAyUY6ATTy3pSU5/lfY4taRhQ1p1xaldyFm0zb2nk9EwdII/PpgIZcq
gEWgCeEPGpl//cE1s6i9uXWsTSb0ISGJkuE5/mRs/AJeiyKEH5mFDsNBgoFKLRu3oQehNLf04kiy
Fyeu2Atua/QUaw2bzz7VOaRGpSGOfofarqKCgfAXeE61+ODSZmvNr091vjSuTZ8jX2AAOPOl/3Jp
TFm42RrSB7MX6dEerWHhjsx8h0B1m7pB5EVY+T6rJblnmhDoKcxqlYi2/CiV862UHp/AfCGWiW0A
AMrsNXh7ITGnFkodRCjG5KJPMlIv+z5WWnJtkiOy8UonRBoywdoAqPER++gt4+Svn43RH5uPpbNl
vGP4oASZBPxUno+lJn0xdAN+sZCQsk0M+BGaAsDqBNZ7267++e0nMkqYwrBnEtd7bwNtQ0/vnQKF
DgrsdaoNbkmPXTq72mEYvWj6tNrrmdMvqr41bvt2pP5vh/TGjj33QwDT/AW/fRfISieAgh4+0YHS
eudmsCanMiepy7UstAYQtq2h/o6EKtGF6rkN3rPJ8uhQRRJJ7WQNyUshJqGWVlH6HxiC3tkN5kdi
0fln7WJjn/8HS+Gv72VvYGv24tpdO6Ux0jzo6nJjGwDU/TbG4wa61Pscgkpb+n2RXIW4TB86oCv3
nalvEitDhS27sfhcGYN2GqLQXHFswjdLVvoHC9Lv7+3PdZHZqqlDcDTeLYvANpiT6T22/xGh5Lwr
08qxBpqhlX+WiZdcIY0y7jBs+bt/+vJQ3uDLsbhPhmUI691rm5eTRzBcHW6cCSiNkMVI8AHc+WjR
a4X+OUxr+STaZPoRu8GwG3IHubUxhJvYsZt/bfj/0R4i55/15t3hChyGLUpik+Pf8zrz6zoS+ZE+
jP6wKXHddqALBotPNWdZOzUqmW6z1M3Gg2SFRlwA3Gjv4vdrSVEYgEU0jphuwI+p8AiQSXRPs2cn
z3wTVlA1RQWOl7bqNkof8baYyh/XuUyHZltnuc3oxU4SphnjwKT4gzv82xdBO5g9hq9TwOcE5/L2
t4oStJGhiGFMofbbdW3f7kRG/5f8ihDWfK42KlYjmQcy+jogvtk5DKM/WqPnH/L21toMtQR8KMHO
xH95exEsyX6IbaTdSKsYpkXdlIAoOj0SZ7exH7IZJvPnX/tvHiabK55UiHAM/x3n3U9UbTUUYnRb
7K9j/1lXOQJ7evv3Uk8yZ1UCQV7CyRtOSEGKExp3/TCaE+0u2dik8KbfwK8kj91EJxWMXfRY5HA3
wKIcAzEy+grSOt2ZtMW6BY7a3ACjz6nM4sz19c+/x7toKBaRuUjAW0pVxULyG1OL0bBBt9frNk3N
CWNVGXqztvK2Bmbil8dcdOYOijPIHKDHu2Ly6dRDDb3r6+JmNKpi4wYwuIC2WLcG2x4NI7NflITk
XLxYoWtnBf1gP5DznX37rHHCsubNa59lYYB6+6xbsOp4Cap+g4Ar/DGL1Bgx9C1D5mS8mQkeO8kH
s29Nmd7aWv/VJdXkJHMmkngfrJB+86idHGjp97ljNReZq3bVMCFH2udN4xOyJBoVSBEu0dA82L4W
Q0j0zpqKIhsqBlusrnUd8vop/qAG+v0lnj8jwRLBPit5IG9/Mdlgs48y0W28Vh8RAWotJJYuv1DJ
jXtPGdEH7/DvP490K+o4zMIKBZZ6t38QzaNApJvDRg5D9qwaDbsZE4VVWfWvuh82/8yaO79qFKPz
EZF9gMOo8e7nVUVHkmXcoqmqTeMBsFCMLWOwj6YJCMnpS/ODBXc+Xb97U+Y5PSUTcb/gN9+bc+04
QhCt++Om4DC5bJU9q9Py9A6UQQn0trOvtIB9p2y1bm30tqAQbjOmN8hDxHVL+NU9Mw2s5M1gfbAv
vT8ocCso5CwO86iKYPm9KylxS7taHXrDxk3wQHqjKx59j4Q7N7Haq6Fx3DXTD/G9YRiIDDP7yFL/
dz/eMUwqOb5+vv13i1depkYg63zcTHo8POhaIb7AX95qRsoMt6kbtRq05huznOIQRJr9wS//zn34
80WgwudsYiJowjn97kVwnCZTiLH6TZ1Tsyyc1jXvK6MgyIAckHYVTfW924FtaYgTDhmskSlMnpUa
TSdeRo6iS9kWHva2KIHr0Gb+w5/XxN/ujskJUiC4NiAyO/z19ju0kjbsccWpjUUpgHg6kpfcz5kc
ybJ87k1FOkta3gZ8VZssqfW7P//0n5/5m/UNwRj/Yk+dia18om9/fFiX+aRcxk4R7UbtViPU6aHX
ldtfRcgdjVVS0exb+sgGmnVNnkzEtD2vdkKgvSJQrG7+cenPBdkuZxx2OqC470+1PkhMnQ6swToB
WXHRNbBPPT2HhwIvAblSc2q17C8P+n+slv7mITBHtSj4aU7Nyry3dyGdDLxi2EQ3sV8zrY7cTvxo
THPajqllb42uT78StSV2jRPx/+WaLD4qbOa38N1zQME8U3tBziMLfPcaDHMIR9DhqW4AEkGaAtaP
awgGY4baWi8PszMT4TUZZMEq5m85BVqX99eqEV29ygD9zS+vl+brP78f72C+fD0mrwV1PGei+bGY
798Pa5SNkC2yFeBXtMRBKWDNs+meMf7upmDtOGY+4OeLpmyV5fg3gJ/UtblkOmLtIft0Ytl00hl3
CFAnd5PFI6cHhbDKXhUEht+FYR8h0UCy723rXjKnygJt6D+6v/MTfHt/ARnQ+8BYLBxyVN/d3ypP
ESKLhn4IamsPzJaDyZU4E1oOQRfA8fEyn0ziQNUAWjBDD6s8z2x9iZvCjNfj2IzNtg/9+iIy/uSy
QIZZEDAxMo/+8x3//VWktYlxHRo0GBlaS29fRTu3mpkGZm80mj+rOBnNfdPqT6VM3LMMx2TnlGJ8
NYt8O5Kut/nzD/9tk6bAoUAj89Sk62Wp+eJ+OTSQGBR4cRjaG8Yp2i2A4e7aClwdFQGHB4YL5Qcs
j5/l09vHgmzV0dkaTImX3X73etFgqC0RKJvMnwxioEaEbsKZd6VFhn7yFNL1tWeYxEcyKSBHzNXX
8RDne4lVlRZsk17lkx3jigvqo8Levk3HsMSZlNANSf3JeQ7sgry9saa+GhnX/fluvYsxmD8ORLIO
YxVY22z87zfWgLkZyUQh/FHe8CtFzNi9yMjdyn3hP6YDZ94ENBic0xCHCaJ8rCM+yWiARkFxAQzr
NqUFm+CDmlXM7/Lbm6rY8vlrBrhAb56f8i9PEYOlnhcTqh2CrxLmfux7MM6YBT2EluHlT4MR6Pke
PUURLA3ImPka6Yx1aiZlHxowu92CmEOyaeo2qmCmSt9DWauN/bEvsV4vFPYv81TIPvjvXLhLsS3Y
pxkRvEde8yZI8rA0JpkOyT8LfAXofeLWcq8z2/I+Z02JFMgjGYz2oWodsY6E6L+0dRaCt6JDimFL
6wDWhjXjrAXNdnvXekNOrY1QlKBQwVw7sA1N/+jCf1+92a2kxR1ncYEW/G7/6IvGxrMtpg0wR+Ku
fCWaF5yGQHCUf5Ph5wAd62hfjKrWbmbz9L2TJxFiyiG7wn/pnj94L//mcuajKZQcBVeAW/n2BWiw
XIGpBE1o2T0xHqDaUE0P4SG3zPrs1RbDyTqwD07eu4ccjeFVIqYUGsSwt+Xof0CR/r0AM+EZ8HWA
NuAOme939DHJI8TcAxVOmG8T5UHh0dOiv0Ud5s1tCHlUflxtYBoh/bOq9mEgO2iFuqRbT+1YL5EH
T9c5oX440rvkg7L9b1YgTkAOs2lQQi6L0LsVaJZa25VeTpsKC6NxzmlfY1WBO3+toXcAR6bgjD1p
o4bfB+GhvnG0UQ1fQtenAErSVGMgNNi5ONM/o5fs4dWyVg668BHA0xSkh0lmKl+B7J31I6YX5Jtk
CikzQ04tH93qv3nwDBbmapLmCAvAu1+GqLRYRYiLNggHGekHsuIYajmbIfI19C3Ytc9KUkf0nX+v
cU+uVRVZs5um3qJuNj9YH2cYzfuFiCV9DnsBqsWv8+49tHh6AT5ZscEqPe2hsWZXWcPTWAkSLBdG
owTJZuTNZTgh1t4wNnSUav3aSQfMw2Wn75qmx3AkWCs4mfikS+UB+NRFjIxgOYUpTtdEtdq9bXaz
xjaIvpSy3OR+1LyG+RB9TlLbevzg21K//U4cYWE+sW/xeYn3x4kqikctrix3I/nALoGI1RlwRwXF
IolfOmITF35cFmuJEYvBhud+D/3+lQdRrCbIK7eNjnTkv3FJHLCg8TANom/97igf5S2xrMxbUMy0
1amy6uIU8r4uaCtPK4k4fIs7q3122ZWuWBdG9ICdudAqYa0nfpXLpGMP/PM1zU/27RZEm85haMzp
hg7Z+xWoq1U5EA1O2vdoWk8jVAwIoGZ+pqbv1oGWaw9GjXLyzz/0b943Wr68a8zFmBxQUrxd92Iz
6lrQrgYvjw+DOAzljnA6exvV6bAVQZoeXS7iOayi6FjUuvWjV/FLYBIZsACIkm9jcMpnLXERgEhF
sq6srSsN9vAingQisQzt7jZPO7HWcH/uJ+C28JklIBLfPkGbrewP7qL42TT49T4aPNb5Q7ZpZjBn
f991j5MK26YF74S8JnSfapig7jfStO8jV47DCuDhHJjKRMJfsQijalb/m7IzW5ITWbvsE2HGPNwG
EFPOmVKWpBtMKkk4s4MDDv70veLvm7+y2krWF8fsmKpUGUGC8w17r724UC+6WZEjtdNy4pqbR3Mw
nafle4/tv8zcHlFJvqnVdh9327OIRsRQPH3bnHYjx9SOT6bfJ5WuNQxRpCHhp6AR+5cCsxKrF7gw
w4aev1zEmo4y6PvMGp1Z5gueSXonb0S+VPCYQJWkPl6o3Xz93BC+zfxZRLpKQ+Fv34IeJDbUjsph
qkme6dVTWA/zdVgd0NPY51LElpbJfAciCVqaYLip5v22vRS+rR8jt72ZaAKveOHSEbhc11Pza1oq
r4bVuZGC3K5lud6tVDnF2UXEDifSnZXiC1pLc6FCaF4Y5Ey/Aclq4q/5cnhJd4R4rAd0nI5Oi49h
UBAbxFoju5Ik4abQedWWLjq5CRWjYAQCj12DXsHbrTv0OCNCGV+GqJhc4LLG0mjJh8LGzrvgUH6s
YZQSdNyHy3RWAVQXhVF4OpJ8jQS2KCM/t3ErPWHQteyrM7BjyxvTijATZYzzWoy4sE96nqVz8hrV
vnLxOA6n5nahiqbEQRpgC8oc/Ig/uxGJ/Z+6kw/wPdYpt3Wp7aKGYz2Ib+zDWSPHkMgyjvQceJdz
raFEHK1o4nlBYPHgmQ6n1b618ujwEr/6g9dc6B+dy38/6P+atfED4BLeNi0hGw6e938+6LY/GQTC
psj3Ws5AWYry2teBnbdx9QjwoL94ZfgWK1ISV87mO4Iyg/NO3iqJncC2y3kPmQNV6td/f6yP3dP/
/VTUOHEYspuwP3RPcuT0H00JmXHv9K+2wam/LdH0vC5l+4UAv+H43z/vX7ULJxydGi9Y/Bfkln3M
EJENyPpwWqM8TrbkvtZFcyWwt/2K7djFNT7ybJR+/0gWVnlRBjIR/Mj11mY5FZqUBgzKYa2FeQ/3
qXtFtVO/BaQbatgI4YPdLZwRBAJH2BUw/vm2cuw/nW9odT68KHwKQyd0qTWg/lJ+ffhNomMPJJk6
sJScxYT54EdTfBlbIBxpTEoTOMxdiCumc7S4duuZt5H7rzxEi7GTow4c/UAyAY6HRiMzzpyVpjYl
RHT4ii5bR6B8u8ss+oaE917Z38sGbgY5t9gFDuTw9UNW2XJ+n3r/zipAdZ6KSJM2PCo1wbVsBrG9
iO4mBRxcpK4HI6P+iwiN5uCbIWSdGN6Bby0BIsPi1uWs8qHeijYnNXAwlzJu+/k5KcDIIymNg+ut
v04y154ccDxTOaBLNmv3Q8q6kse6BYmVF3QSP6KFkLLzpmq8YmEyUTi2/oTxLqwc419rUyAgcuJp
vzcNo7GsKfl9MbSbfnJAtPMnhjDTDzFBaEjlgqHwyKvP6a696YGPbCtrPdJaveCReEQ05rFdIcog
W0l/94n0dI/+VkOjGpj76dMS3hZMKF368gJ4j7CKkLWtn7dzBUYbyyCMFQlUDcnfRozfYQV/pM+O
rNr+SoSnvz/UU0fyWq+NPGlbFw+uy9G+29LcrrULYiGhINqVB0p/LVr/bw6g+DkIkkWSFl91mbf1
FrmA9BDHzu68M3Ox8c335t46F4Ohl/DqoAkOAYPaJ211EgxL0CgYyont1xnyV/drXFnJsyIAsgaU
PDTY18DZTBzDynzqcaboHDU3CRjDDNHBwlfzsPV6nlLCoxWZ8GGvbkkgQX2ABwG/sFiskPAdy+7d
I/8UNE8AMoMEWXSM7Vs0wZ6nzo/EdYtvmlFnKvs3ZNSwcM3WqvETQttFPUfR0K8n5Ld6Aj0urJ9Q
jVbnUpJ8Oea7UX6Y4zgdP1slzM1jMvY9nqvOnTCDWnO74a7ymZKhrp3uyBTeh7zdfbxrvtvcaAqD
SgiZqMJEj88IlQGdeYABPic106X7LeYiZBGq7wn3SU20Mo0+EUITpqqTrGu93q9rA5EjaJplYqpX
DsUR5lJcHwcj29ee1+yaeYSgZwEo7v5ZOTOupDperDa1N9I78ANx67p6iUoANb6LZ8Zs1WtPboWP
yDgutntXeUa+WUaGaOt4NvWlmiLU1C4BoNZp6wPsRH68RKzHcLDV92aPCixfawwIYPbk1p6MS7L6
yQnXNdMM9LtfDQ6lW6KuLfxrJ9HbpUxH4/EMl5qEPKeykBG71QiA6BYa6CPzk82Sagay5olbDwdL
p/0dE6VopyNUjp1Qg3hCSKWcWJ47QqI51OlaaPJ08g0kHmHcnVNg1AR1c88vEoEzV2y7LGB1gkMB
sOoNILwTPXOgrDueAjS0ILNvqxjNFvQTWL2Jt1dMhFFZLlGTrg7vzQfpBEC5fPB/CN39qcCLuQuv
SffSR3BYjEq2aeu2DuA6f0/eOrX4zhWyT/A2q0r/DKaFxNVxWLskTTwSXqDfELZ+7gqfLZvF9FEd
xslMX32yW0lugVs95quSQPgsp8UExOsURftsJ46+2G69LLnWU/XekDv0SyNre/fhDY4p8bMzAO0A
WcAdhj/yY5dOx0Fe7j1MzWZZVZ/6MNehrUdd/aMYbD3j+RjUe8i6dzoh3gCm32zk9WRrafnxqR1g
UOVOW87Ns+COmdMF+PX8Egm+6BGxCxXj5jaVyutow4iUNO3ftRNbXT4n2DKQOgTGf7FnOV+1X1Dx
tb5xNNu2m9pf+LX4BgsUFY+7VJwTN8b3cGCxPsGKC6A+TaoEylO2C486k2wNrG6dCWUJ2nh+scdl
/mwUicSpIkS1fkjGWsl8Zl7gfk485f/m6gb9XUeDhYCZIund2n0LvxDmiHu4K+qX502KcbNZ4zb3
onm2L2TdIcg34K/D1zJIrCKDpqnd07bx6J82KuI1r9utxNEmO4jabO28C2bU7WLVdbtcmmUc3uD8
2VhOwrnbHzZcVQs3JZbBY2s5qNzLxJAtOkYzRVpsK5yx8CNMTuQWRucJyBvWO8+bidaZ4k1kXjAE
YEGsEWvQbOOnK8olhnDRx9zAQpX+1QP7119BonIHJN3Ete8NydS7Cyb/EErb/dREg6reAMvzKl9A
lUxXLApmPvfUplRs8/JJJq28Y/1cvuwNzyjUw9p5bkQXflnnaNhOjW1j4N7J33iLPCVErjpciE9E
nGusWyYiGLZRPkesQDqOF3wkioR9Hp7JbG4mQe1HJBCSqNFGmVGTVgKsDVQQ7+jK/UssS4GiHKIZ
YRRyI1cKNuP8qteoMCkhCTo+oMJrJw79DZeSs3kyfmF3sA3E3sHbE3V8M3W7IyNK5sNS4W70Dcg6
4fBfwd8jL9sabHdmXfWSxbfTCwJlyVtwpiLAHbhjrCdzqGL4lizMvneNpC5r9EjScN3Axz/O/JF3
bld/TW4kJuc6uf2Ii0qL9n2XZMzcaebeMADjCCho43a6yzSb6WsFL9JL49bvg0sRGtQf1s1tmSw9
Rg4k9PZjg7gQ+XLnuRQ/lFh3e0RmEXVgBNfEtCawCZQKnTvcrYbVZ6m27V7KmN2sabFQyooo7EOy
MWC+kmDBi7BnE0JVUDHw8pQJX5EdzWsaBq2dfOpaoe3HjrWZuFvKJfyBdi2RrLzdWRwg4vc1s4hy
6jDhjvN3AQhGwAfz+Gl0+QaTMrk8+bom05rGg1EBJCKt5tTzTEu0Bbndr7jGzJwDZN9+Lltkf4+c
9qXkaeFzjYuD+cwyDJgWkv9OIbGJMJcG23spduNiYGTKjaSPDZTzYNUE4+LzbqwHt7eYl0cJuHp+
Bqycc7MSUHPc/AGHThUTNd+N6w7ad4/j6xwtlnWu+5ZrYztd+ZnYal4kTOKWs/aVgIhU9kgOXKZa
XerIgWiOekbVcmEms12GoXTnV7P10jpEZvR/RSReOEdqPst+MRawsJTnPSyOnSfmF0Dw8y3DWXGn
UlJQHfVGUA4rVYDWbHpTDnjHZmJVjPTnDJlq12cbStj13Nt9tB45NUKVT9A99jRKEqgJEXbp+Iyl
Mi4B7Xr+yzh6ejrw+a3zHOhxSYGn98AMtGa83kpfZkUgY/9CIAT+W2KHLBaC8Wydlyk283cGn/bD
jV0FuJWlZUvOAgiL57ILl+Jkk2TAWtPxMJypwOnIIpFVT1strORYDdZmTjGUSwYQSongRFJ42OUW
a9H6whcknHFYaveCAK0wUGh3LZ5wHQcTsj7Hsk/N7jq/GTp5+grZ1LZS38aFsrZ+5+bRvLGg7FTS
v/uVPRNPSLRnxzNaed8bug6SNYA0o3zbWjM9agtYRjpIvxzPPoAsLIWjA4+Yh33Ayk2aRgeX2Ns7
sotA4rbfS6eLPrcJ5KjMDRfQ165PeCdhe4oznT2aKnFDb9HXpvbL+FnKvp6OEjT0hJS1FsA9R6yh
X2xWZYTG6V48zeQXj3ec4MxhcHVujzrukubqaV+ibmNFiOFuG3V9bHB8AVcqzQIl0edBvcdxraiF
pV+1l6orwQe4bBqexQgyBJfNFGOI26aBvXYVC30vksUXd2NFDApyaPRNp0EtIQWGqqBVDRD/swoe
7Cu3PIqWCkksmivAQjRh1egPR2fY2zvHpdHM1mAPIxBoUt+7TkETwTsYwF6p7bVg+uLF32eS3oKc
8PfhJySxEjZu3MlL0YNUy3BlhP7ZtpvgdfRGdzgLH8FYTsNSgF/pBQha1iuACslJ8G5YGM0n2cgw
0+ne1eaHXTXgnnQlyit6U5IYNllzCa2RVzb+15gUOhROI17j3rJwkQ1xrp0dikEzl+Ov0l9ZfG2t
pb3HGu7puXBN98Mj+DTMNy1jhFLzgKu1t7rx1zZRv12Gql2GUyD6iEZ/vEFvNGnhMresouzAn2Ay
hSu1LwOoXiAZMLbgNq9NoazXrp/Ncm3MTRcbdP706fY0EFnaYetMa13Kd/aV45vDHV1lgZE1ob31
BiB16uLNxgxHK3aw46pWeLl8EHS18ubTPGwVoQcCZSAOrPK3biaClMZlbIiz8DzvOrcRnljbl7K6
WnWiNXyG9kbZiFGAhJxcbtZGtFb3PM/Lc6n7OD7Ond1DtFENsX0VwcJ3nL3zi6aVCPO57oKfY68d
64aH8+w34gG6u2ou+zNz7j6lPnEGFpCeTVQLXrvHCgZacOjaaTuWQ63jT8mM1i+LjWRfoQASuTkT
fTX8Drdd9bkifH46VZYs23yJffNpLUkVvbBRKu47GU5hWrsOiYsCGaw6Os5IPzuVVRtDAl6i9VAl
JqqPFZxKOyviXnxfYChgtXamKQE6zN/xGpcv3UWxQGYSu/7ParGq98XvVjBBpdzemNuJ12kc7L+5
Kxry8qiQ+gNppNJcKOVn8VhK8jIw9pJ+oxyhzv4etd5hDy3qgwhWx575kVbbS0FtYWcu6F9E0p3o
hjRwRsc9YXnACdxQwEX3wvRufA9IiI+DiQk8AEmMzAwm0JOAjl1N0gZ++0g9eV2YyJTXQb1SeWDb
zTbGdq9g/ZYtMysmQhC/YzFasDDconumCmruez+2lntBXs85oY5zH7x9iRaq5y6pni1N8EhG/A1o
Zrdy9etoVwwMPL9U+2ng1RJ9ZsuD4TFBjYgxo7SSGf/zNnpPstkDoBOL9NArwrU588QkXz10oHmB
nJyXAEWLuSRuEzBBd0FMp2NByOBnQaLmIXHbUlJidtFVJPtEPNE4lPDGd2UXOeW1M1x9MVWA8FCQ
cDyxyDsTGmRixsJMgbClrv6jAoaJc7dCmQTY2TP66KtEkK8i7O96jmIrXah0riiPbE3y54CxmKFD
dX8bS4H60OCQib90gXEn5ADmrRNq1CrS5dQPIqnmu8Au1uFkJIxjaqzJyn3h6LsigjqQ+8PitEfR
t7epLypKaLdY2XWUmpKk4gNyv4q0+6mJFxzNjJ7Voav3sbnAak7au0AmNmPypF8YOFdF8ULWqRUf
8UEHUJ6jac7qoli/CcN84Tiy8N+zhU3A+CSGpB0+JeNiJY/kAwEwZVQdMWtHf81bMtZfp6TnZUWN
RdXQs/PNeszC9DVluxJ3LKOif44tCubLBNvQvUS7j6XXgucdHEZHifG8mduRabXj0FN90C9f4mYJ
JnEA72O/w6Yhs2/WVD5AiKQ0RwksUEMxborvpGpxDG4d7RQrB4T3mRUX9RvvmDA8s3p2lzN3lb3g
XmFqdmcFlWc/cZGjH8LqwyINi6Im3XSUG2ky241l0xnj/N05DOXT1t6BLxSyqATo1H7rz3VbBaeo
Gbz6YjZ96xHV3F5rv2+cg8PehNQ342xfKph8oBiHTfEaJLmuBPrKzZrCIEtS3TM8yJYY+UtWRfiB
TSiq/bZkDIADqpGjYQigFoGViD1xhJHq8moKtgXy7GIQvaOrgVThDlYFgWPVUC5i4g8u0UQ3/NS3
dvO+DU393VubAI/2WAt4EHUYr2kb2eF4WVXlgk5TWnxhNUWcjheu/HiMjZ9M35bsFWi6tyuNzsIC
bwBB328DFnUGVeJK/BsBysBbPSftR2zn0Gkd0sRKu64fcOoUd3U0RfIe0CF9ezGu0r8GvDe+YmAG
aAET3/+RMPAr864muPHB9xiKHF1ZlXsq4PYzPTYNeIud6eR2lySbb17AvKJKj3psKqliIP9Fd1EN
QnFI4OQ4VrhGXz01dV+cXbCQ7HlEfUAVQOTSYt4XfXHKYXggg7WL3yfCKBB6hGK6tn0jce9TyXZp
sipGgWFYrgTFoRFt4TZIrC+bGtpfaxRGWKP8uP5NXz/0JykbUzwGG5zfvB+092PtN3tC1u7Ej0BV
Gfvy0dz4BFiOz1OVoiFMmxTTFxSA/nRiclSBdIkLijbI8faDY+x4z/ilUId7keW99Mx6CLjTZfIL
Ldzi5qXuavtMQjS7wRVM17OQAdCNjYFxS2OoF+pds0AfA2V7N3XGZdwVCcH7bE8KIuicHeasxTci
MnNoKhruEXXYgc03OQVtFXW/ENqQ4tEuzg9mg8hY2iLGgmYbJ7Pot/ZDPaj+y26axqVr2qvi2Qjp
fq2nLRRZiJ5RZtsCoDxdCkAnNPh4O6i1LKWuwlZ+lclQ/WbUraOXxKvg7ASxtqZXj5dTmE/IQ/rj
ZCJMrI4uPCywij381V6MSwpzuMTkBFhxJx68Xm9TRg5WaWVWRYdz4HetL0HB+yuLhliiL58N1dtG
s/6mduYZ15iwje4qxWg/zN5QvWlP0pCpeIeD5Q3Jns7A3U6TO8UNAOWYCnMPMPvfu3LdwMmWDV0k
XY14LmUE5kEStDgdGGNED5iHq/HKejpUR+HZvX6UyRRNj3a0BwADln2lpXHGZv5OjCBUiz3W02kQ
KMVbaVvfuhAmF4JLTRLzXvUzExEpH9Cm7gkJBX5dUzFYZJIlaw2sR7XtNPLoz6t/m1kAWmG4Z4LT
iNw6erL7BhfObIZd8Le2PfyLGaYEveANHaOWqhvHM9+4loAkYlflBT6r9Tq2VmC91YVnm+vskrJx
rtomTC7wr4jzLUn2ZQRRqdi6r9Q6NccAtC9xFZxo5m7tKVE9GaxU2jhVRyoJGKcnax9c+IlW0rXu
kxyFfaGunJmmGnd60lRNzll3boSA3UmowUEtxOrbqFDOPEJo0e11I6PxC6zW6AdqYFekAg4zNIB2
BFDnTeXLCguZYLDJVrQMU1Pvd5g85/6kSi8gcpN3OvwMiXhrH4cb9KLrl/0eNMTwl7FD3k269Go3
U8EQs10ODd+QY81voPZO6mtixvivqN9uEvmCCVTW0RDuTCzVnjdUwz+GphM/7GEpvxVrrfZzTIY8
Gpywq34y4lsuvl6c6DjZBXSMIRmBcYmkXt6wC4FdoOADQaD5zTDyFW6MdqKEB8sk1FapPwbTxa2d
6K+xsc1PoPPzdFEyILO6bEjZPvI8y/BUVkzIM2edPbBPTQPNfEhu008Gw1o8OJu7QuvmW8Wnfp3s
XwxZ/eJLNNZD+I3d7V7c0z368PJqZ3GOTd/08Su4aQty3BZt66/Q3ZM1AyKReJmjfYSrNXei92xG
4Blp41XMwSnmlH8k6bN9UM3K/o/1cPN9SARyo2AXfdZufkTarIZOJIw3eRCySf/hYvBjRqegxXdJ
xqTelAkGBUIY1HQAWSHaRxGFejgadtLf1g1nxTNOoerG71yb6I5ScslC3jn55PcVVD7mbBoz/VgU
4TkQa/dTuioQmNsJ1/0J9WlB4KMBgRzMVK72DaNJX7+DroG7OJC1+SAYXL2QuR5KdmToPdKENchf
/jhW+z38rSU5b9RaGa8o3giaSZv/o+OGfVek0src9ur2nNQQVq/VMrPe96rS9Rjtgs3LmpoE5t9b
YOom1cgz5ZG4z9Dc1USdCZMyH/cLxEqTPlcDy7JMI3v/STdd79nuuBbphTv9lLRIp8wq1Ir2W0/0
YfVoMPnVPMSJPFeVH4X3PdETPjtUBvakAjZDkvptY7mZAEP/qvqeB7brK+aolZDwx4a5dok5rwoX
6LXYoE6TL80tXMQefBqr4gKQJbJqXLGopaHpdaN3hVMHMbGyw946cGBPWbDXHmmunY3u1EY1GWX1
wPob9ihP1xc9GSAdQQc16zP7t+EJtcgcHMQyzc0dgQdkGXbouatTCzzrCdtYWMDbDl0SH+dyWnL+
gJxGXMN/x1iZYM+ZzT83xIb+pUcOroPsTEPOpLUVBW2Xy6HGbNnGn4ei47UU7JwPzAI8sNCaXCCM
o16YLsorH6u5m+rjuqtZn7hKvG72wgH4rmK8djxg8Q0rGJZSXYp1W4lj93cGnSps0LnopVqQ/vp7
SOBPLK2aNRGS+GxgD7xkJpyYza3ONnYpkYkVncbUDS+4HZ3u6Flmjb5vTqg+jRx9XyD7LAT+7sMt
haCavQdBfpEik3Qz7zugPeeKHhhav6/BPqCE9Wwr92Qk1CVepOgyuIKxcw4qWJ6MGbhWUsy3x2lu
1i5rXRCDp65r45MSbOZSu53a5DSjY6adGqobi1MV27vqouFvGFZEV4AQrKPUK6LirNEXA5ynySvZ
XUdTnXk69u/WURo2sRbzMtKrLQI0STYQkGcEEdB3VKv47NQahL/ohMYtneN9COg4Wh1fMWAhISmG
mn1btE4DM+m6RAqzOUuds1WKb2NR13lqYbzuKepNDsoqJAJ8ujVADzba7VvYtwNLrE3kTvZNAYN6
41956TpnbdOIqClxIY5e3NtRBQ4tqJLp19b4HRCmFZDtlcqtZWyBHf/YcBIvx74TcX3uVuY3TNZY
o5KboXX/JCIbndLA9wxPpGDDOItbdoDsEKrpnvUhc0IyPNzfdXlj6B6idgve2skrKnibM/IFqLfE
ulfE+84Hy2N+nU7WXhBmQM8K+nGPGcQ4YevRU0EtyMdl44p3W0Do1ybtMldjaH8DF3Jjk+16W/8k
XbvpZv4h9ApuIJOb+yNG7Ag94p+KlrKx6dmcJSGBhpmSYqaSzWuwXG2rWvEPDuXP0iYEPjdORCzM
FDrHbQjpthfjXfcwLg5CG5cgBROem2Fq036dxWfJM0sBX5ZfHbsNcl8NSQfyslWf/1uI8lFwzssG
kx0fPHCRxNvhBxEHrPU2XNmWHAfsnxCFXFKxoihhrbN6l1a1LFF6MoSHhOXdHyQk0Uc9Jobgm9Iy
8B22w/z/Dz+bJZWJ/WYwxzVw1dMSIFErZt9xoWomNsAw3lgkSNdsv+sTmEddZFMY7uGpi7TnHTE3
gHCo3C4EcSd7O0DpHjPap8tGIqdVQ+aYR5Fd3fGiK1+U7vSnOnK1eXSqOq4P1Ku6oYiXCJg3p1gK
9hkhUL8uYkSX+4TdTkexQpc8uCx/WLCwpAnyqdg6+Vi2uyAwyL95tEfoT5u1Ig/fx1l/JiyEqXhv
5p8ecqaUgW7/FyLY5ZlFx5Tbcb2VyFpWmHylmiOg8EhLYb8JQn9zfklh9UKJYsbvoi7COLNntnBw
eN36u4FPOOwHim2r/8LQGWe48gOLMPpgaH52EHVfSnKh7OcFMhWbcOR066sop9WcHB/ZFSd0MXwL
NphOqRq09Q3lCupyuxTEWcTS1wND1tZioO2Re3js1nH8WocwLf6kuP+Xbuj2a4eB7t4AETdb4z+f
F59ZL9N3OMJVCxOTM5ZYH+xIF5fLn3tz62QEeqw/SNX5uoYjqOeii459aR7AJLNu7vz1SVd85v9+
EP7lCLndjfCIgAD4oEXQ4P/zYwlmJi6jw+2ICEU+8jKz34n8mE/A9szbwOr+NHI3AKRLyMBZiZB5
D0IN2xHRbuq6Ym0Oru68P8jlPopx+VA8GlwjN0KKA1rknx9qdiUAcEz6R6uV5XVKhuXWKYz1BbSx
OWiazkuA4uZPLoTbk/ePI+0Go48IkAX5xFvxo8M4jGYKJ+BuRyUZaleTovJs/OkRLT1yEvzObNDo
nt+ssa2uo7/+xX+mf2rJ/jmXYWQfocclz0EDZNVMDbXSf/+q/l+fDrzHLeMcY7398QZyEEM3bEGd
Iyfsk256pQ5V040PxK8s6x+E8P9yWVLtkcUFK4ucR26Pj8QAwZJZeEvJoW3N/o9FjX6J+3ZX+bza
1U93p1YbK7hnlS/3h36wmYi3MmI7XZj8//drEznAS4Zxv29HYCo+3AsgsLRvi+1YVHp+bWjdGTdV
SZLGQON//vfP+vdrgaBLlos2Mk3Mxx+PZoaTC+oKYY5eJGnMI+ShUDI9doIDxioOnkZ8WWI6/oVi
4A8/+19aTBT6ye2KI4zEuR99OB/UFhdsnbjnl8oXr7pjARC7a+cdQHup3AkiS/zhhnLdj/c7Xnom
2i6WK1wP9sfHTNK4WHHlFjkGPaQrMYAj0KCrPeSz11HTe9WyXkD52Sviv2aEmt87w4kBFi0+LZF9
6WOfikQbyKA/bKsh9d6xDAPKhkKA+4UdAEAzqsSsaFuavYpgBHUNzDoCUTADe5X//vU5H68hOcEO
O4k4uCFouGk+6FlnYvk8bxQ08Eidf9DvmP7Q41r8xPHf341loL+O8YjKsts507qInICgSZhmAFKV
lIR2cFg8mINqLO2HZbG8bxt5WX/ITv1/fchb4YFfkf+h9f5wQ6MPJ0Kw60/LMETOcW+rZf9sDxa5
Sfa8OeqK+W2Zv//h0nws17g03KLw7dBxuzG+9n/+VORL9uRD/DnJYRkvTH4klZkfvFKjFblhYf7g
hcV6nnaWJwfd3xpGHXnlmWX0n+x+/2NO/t/nbHgDiREKQmOKTwC7xT8/S2m51WCzfiIczEZeN6AO
vBuUch+CpjTRvQzdrroz9HzNI09E4Zxw4BH0NtE74SWO2GIcElzxXoaTMVnvEbyyxEBDNjl3q3QY
3eyt4k/sSXGMW40KHtmvQIEPvViNF+1ynB2GUtji7CpZ3CcVAg7QyIqxsdwIu3zoEDlE18bnnLvW
oFOL+8AwYMuUZr5zML6Gj1AxmXPZM3gwxWlAia0Vmh7rHvG9+hKAktm/kuZo10/D1DPQ3dRu7uRa
JeGd50++9+jOCJmqoLbD+5JbrU1JHsGPNxBYh4pjWcPPER7vItNJF+hnpG1iSxlf4oyYMMKe/nB7
fDwKQl639s2wgaWfkvjjKbu3c8+8cbNPGA/sAsZAAheQuSc2s9KOIFp5I96/dAzseMX4JDwLQWAb
6zQpqqW9s8kCQvMz2tP6h1Lg41uPc9j1IjBMNxQE8vkP9Qk2T4KY93I/mXYW2Uz0HMbUhqeVgCNL
/MGOxov0w5EIfAMvCoARWhvqj+j2z/+XE3XYa6tT4VySLy2i8SYAc4anYhib351nSbLDMUUg5apR
h70shNu/J0tcxdeFAWH5tK8YUk7NUgb2tzJe6LcJOIy8F+Zv4jHpbszhMilX/65Bk+R8HeDAb59G
UY1tPlImb7mUarLzIGbHkQXaptxXOyykh2Jg3o6R5X8u+AAE7NGQxLamC1e/zqNNl+2paLTllvy1
oHHel6rc9rNSfms+Rw7y74MeoWYefIAmzjlpCADxLSxt2W09+iUh8PXXPBRMUUonAmRXMpWjsOvn
3crhtHXf3K50TrYTFuGVNFxUuJi0CConKGosMdpDNKH299QTEu4pYH1ObXViI9aJTIl9AVROV6Dy
xbPW4rNiaX8Kmbu3KWkUw9+bZ6/9EQ3SFKNLluOnZHIxpIyjtfyWQ0famUl0+zfvDiY+XeItHSmv
qzumM+l9n/atqouUcsib/pJNUF6Ij906ELnB+uoNMqQwKYrhRlwvtp8eJytH/IBFHjr5snyKvT7R
F8320MvYUqsvt1dWchhRmAoiBrQDrNgXcXsI49b77bQuYZFDNe+/iOLx37y2maKfRJIhR7fEGIK2
XoqiqXF265IgSeXULCG4We6hMbdN2iu9hYcoxluaI7dpRwRYxXL0o65nvzptzBVZ/tDFIP1ZgPjG
lQ09rekaKLgegYR8ioCAuqLliuNfievyFNKwmtR2lv5rvDEHPkSgOJlnhbL4xgvSEJqatMIitZlA
6dytkd6cy63e3XfMsziOXTOvV98hFTpaLRPn6PrIb0WUy4JfLLWMzy20oy4LRKx+bfXK3rFzSvrI
EZqDdUAAx94B4dqs78b/w9yZNMeNZNn6rzzLPfIBDsdk1lULDDFypkhK2sAoisI8O8Zf/77IquqW
lK8yO603vaQoMhgRHu7X7z3nOxxA6W4BfE3eCfff5kBfwqnP6dgm5xl2Yneix+5gyMqclDAKM82+
qLzOW6zGMww4w8iqKih6o2F6ATl6C9izeRvSmtg6cDRrLULGl8mdyBC/09exyiLUzDkfIg1yNLmN
9lA96kidLd+ol+zsToXEPtDZ1vuWCxr9OFNcEmGaeL2t+PE8bNhW3Vt65AhhAEzfkd/Rv3L7t0kh
7rSVFVANX2SxWWJHGcVdx8FxHrRSLsCUZdU6DIjTCeTRBLpc1BXl05zGIonynpgB2ygMYjLVhNxO
q+oPnp2vxxoZwVc0Jd3RLtyMsbAoCrlrTXgpx9rkHQRgUqK5xCfjtqHGPXYjvrlZXZ9JoUkKueVx
Sk81QmBlDeRWu/hjKb5hK5wmrUufaceO/XWi2uVBN4jBAtzaGldIOjUw7MrpanKLe3iRzuY48cMs
ttQ759OQWyHKFhap22/iU23odNSGDAOhT0ONl7tGtoinzEj0JewpYwHYF8vC8ApSHUmYXVzcaWWZ
rod1obWFkC0X4N4TOh1YePApkJ8aq0to6HbJWfISdiHvIudxYjlc1W22zhHUy8ykE63V96j2u4+S
JhkhvJtlPWTTQnaV6SbNebu4532dEsEMyR0ltqhbivllRg7QnEgJh1OPFeBjNTZbHayrVm9h3ebJ
cpxytyRzyNIXEk82mQQbQ5kqwLaVw3Ty0ohPBS2BuRWwZYw6+1QWGF4OXtWRW/CbhSb2EvJfRLm1
z0mOLhBoG+T0oGaaWLMqStY2v959mrMsSxgIxflL04MZgndmLWW0ofzZEXRVgfWuig6HnfD0eFen
ebahthT5eq9k1XsRcQ/yrm4TRhy1TJuHIbYtEfY6SRFnfUMrHVxmOcqvgNJk9O+FfGsL6vZoqjan
PRpSbR9nmwQocsBYqRk0L/sFMnyB3ATJUh7SwseVKBTZhek0M8Bv1nZNgqYwxW6NaYUSX+IRr8g/
NIHTOghyU93q3mxiw1CoNhmgD0Tzzv1cLGw/dariz1XFrD4YQRSx/bgeQkc1W3hM1nx72iB7Edsh
e/FI3VbngT3RiThCCrvo2cnjyoKNNPYQsHGp0b4SmvAXXZJnlArdKc/MmpbnfGFayj6+LOmDlQzF
137ejPtSb7r0YNcQONmwLvFNyRIb1ovBXKX13R5K0An+goav0k44jpiuvRhFjUt/Qs/XRIw67VBf
GfWQ8760L32biins3RpVOtsU02YJkxC+B3ni211X68lO8xAuBdtGuNBhVZRKPkJuQycs3Ky4nDIF
EPtywuY3m4tr71JJlugubwy3C9JBNO843sihGCGuG2hf0UQgtyltF0miE2FhOgGnJ09zi0ecYZsg
XZO9runeXIawOi1fQcqAvS6Wc5hsqPEf2sE1F/TW42TcLSS/2k+xzdIL8P5yqIFyorflTWSAOxYC
jDDP4+RB5Jh5cIBPy76neiDYV2HV8j1Ebbwiitan045bckdirH5DrnjN6H6sxs/mWmiEqxSJNjm7
jF2Cn5kNDwZeopVR7yx4Q/VF6AOnadfHxynTyuycVtJ4MubVq4607fF/0a5XbwU6rRrvRRfr965e
ycgZAfuEiJHSHgmYkRNE33YvysrI7UprxGw7w0lxe6wuICz0rcXF4eFVDM/KJHkg5nR5Q/udZ7yI
prT384CHA/lune3WbBmfnVSP3yxjIzeLSLclSouqfS24KG67LquadydxEfn1fDIrArXQX2FZaAjq
7vAW12xOBb2wec4cHbUHZxc+DEttwYSxc/TnuVvODlcepsHGNs0HTevB8sCld7gTA/S6ESW4nidw
vTGzW23pnJ0aG/tRFXmV7GyZs4+Vtjnw87pXPjnbOg8cP952NTUFfE5gQPWxFFwJ+OCNvGuqhr/d
NZZ91cawJAPdxfBAQjGpfQw0XKx+7iKQPmu5ykHztmrd7jHztUAHB5LtCC5ZZBX2RbUyZ7c9Il0M
QIpflz7pXH/NWiH3+VI4Pet8oKm/6Q7aTuWyDrykfTSqXCTI0cbhaWrXcqNitGRQiUuHKOVzlgUE
QDMOr3K1oDujdVb7m9ct3Y6VwicoMbnyVcW2TleMc7pXAFc4D4xFn6xbjaHyHLjZatxsCOrYejaj
XcKahL70qlb12PtEz8WfrSmx3ju2E8uf5txqzvU6iTvMcAx4MD+rwj5rNXGCYd4SBnhyAcs7YVGx
WV/BxWjbC+I0byPOg0xGYjZkfMOHfnPRzU1L5Ck2rWuNGfy10a61dR5bivl72SQahp8UmOfJrXmT
wstVGhlJ6k5VYOooy3Yi760rquRtDb1CJ2nHzBv3o5Ysqc7mhATCrwHDuIc0KVIcwGu2aZQbwICi
VUPdW/sO4xrvJo25R4SGMDY3IO6r224Ly15IxjXj0Y2oqtV2oECPhzFMmxHfP+gHI8wF6oYIvSQp
B9NSUigmxGLlH1skJNaunJrO4NjSNFJChFTXIKW16lTR0Hzd9FHQBh677C22ea8D3DWjuiJf2dTP
XWWW9i3II3v6NljxNEUFMv7pWOebvNfy7JItD6uFXR+F2zL6K9qPS1CX9D4ZqawPS5oRtsFvkXic
BqA3d9mQuowgJlHrkUPTgsRjkjvHQFq5Sq4ymXj5Q2nPJOjZ7F7TcXbLJP3gYMa82CFbM4myItdJ
EdrQk1xX3WKXO9whyUyWc0J6LhMGYhnRQIP+cco0nvYM8ZrkoQSPjT2gm0xjZOhjD+vOtqs4R2K4
lC6j2dTAdokU06Dq71CpIOTX5jv4rCR7YsZt7hM1IGN34N3NgTkzuyIFi37pi0xlc4/6Ea/7liIN
oLzMqo/6Spzy8Cedrt/3kKj00bEYrmObHhSNH6+p5KxYyAOScY9UrbkBAvG5xcAHkH/BdN+SVvwn
0JlL4+z7jg3kEOYEcERcgB0Qt34y0XtcvkuSkcZ9TiTn82BmWcBJkD/MqRp3TCviMfDq+SOcmfGa
evfPfOP/v4enAQBcjNYRncqfnu7o2nSYe6YSejYjXxobDcTFIGX/NMt0ePaMIflWKmJH0yYbrjRT
+/bH7ZGfH/8ysaE/gpibF4L+7KV78l1XgPbp2veYpfa0axrXx8FFF4Z67Ij8SUVQPLpoc5vposZD
U09t2YV//Af83Ja4dEGYz1DsGHSlhfzpBWipJnQg7yu4MNTkSK6Tk5a1+ovHUycRaJw+WZzFf9J5
/x064fKotILAhdmMKynzf3zaJGYPoo9TUPNE6jKxyU7TXKtAoFXNQj3H5JDkrnvODeAaJbLvB9AS
1Z/0f3730kPBs36DJ4AwFqZ3+f53L73rzpiFeWf2KWVoc7JsoG5nfR6nmXRys9vOHeSo+iHtZP+1
8hL9FqSKGnZ//PL/1jj+fv1TVAE1AV3AHNamSfbTK0EnxMTlVeaHdu1t7ts94fVfe6ubpwcEK8IJ
ehop1sUdp74JavBsR55koq5VPhjldSlnod0V5OoO32bVlth/M9tJzol0iu3A4b9OhLUp2C9Tu5VR
HLfOwradokSSqc1Wq/VkfBQdgphAU0apn7fFRUq7dGkz71qp2/EhB2NVPWG8kM1HFOKuuHHzEcuF
lcYjMTg9MjafINF+O5TOOMugsOl/7MbGkyXmcbyG/qKR9TNjFbaaF0buqxGNo6i+YhrVlT/3CAeD
FmTYBxrvBhcdeCnlWVReqXb9km3r/o9f8t8NJh2DwTIAGcuEjWM55k8vuY6IdnWKGWcZWOdwQRmz
ixt3C61OZM85QpArq2yWE5lADdH1jXELTd7aF+1ldj6u5EDrbXP4k7/pd+uAQRgDOBfKp0OXDfLb
j6tREV+WaHDodt7gwnmacZppJ1Xnhvas1gougBtPOCPRUXZBYpI6GY0OldFNT7+Mz0gNK/R5IaGi
PyJrW/U96h2j8+VE0+Mr3urh2cU2nxzWmIZRNNda98kh5gG157JYH9vRcm1qV6d70Ya+zE8Evff7
ElBut0sqfYsPUmAt8MdOQIJdRI04A04GipcqXqkNE9p+UZnFLbrBsZicM3aNuT7R/bDk/WzmS7sr
JXTZR1fZSXek7FQ6Q5wmlTuM7rPmKy13rwr4hzJkkmq9iG7rS4S+3dLTLB9jYgcNh3iMVcmRmy4A
j37XkOuE2wsrHFdkgqSpM5Wy0FwYQuV3K4Wqc+L6w8Ab8PSWRytJoOOtLfqaDmLd9Q8yR6u/59Y7
rUcbEJD9PBpwsxItNxFPoc+wnxLeqOd5aszXQbPG9jwstF+iNIXXhgRWxOmu3hivoJAe0OWmJDNv
O6K7k+xmVv3MBXnY3A9ykqsVFG2yPQx8vOqgASJihzm1QUqipEZXzbGqOeM+N5ImR+fK444/MAxj
TuhNN9aUe00IpoGOOXzIPuJd2OIQj+Fa7AbLHV/bMpHkdIBcOS1Ggih2TPNhNy4E2gZUcTyFdExt
FEwzvE4EApLc1bgytGgAK5/dTrkpxKnRK5a5haBoIpyzbeY3eKeo930WAGxmaKsKNA+DMM28Snrv
cn81Bo3HSuxyj37VXe/aYtBbP9Oc4SNXMgphpC8o4YZCpMttMnid/WCMTXlCzGSgHHftMsW2k417
RE+NsYuNghzNWlsM64wTkCedAYnLbgAaxB+xusNA9wpX9iAZoFFVvRG/y1ThhyrXGcHYDLXxNJSL
M5xWrUfKpNn1/FwVw+j4dIL18U9OsZ9LJQCH1L3WJfzmEp5i/qQlgHje6mm2JdC1gOMli9ffbz0p
L5Qz27Fmof3FOe7l8agTLlAv3g/D+enAohgdx0nweGalmY/wi9/g+KA7RXHyJbX6+csf70m/G+Ly
eKCyXQ/SEboFGKw/bkmO5rUlkBjccI6Fccbpl9s08XY9PshPeQVZBqjVVJ5HbyK4LZul4StPLHtm
7e4nYSevhaPXXJBtyRzXATELO5q0qDqeszj0UMoF1EPNVdFO9VWKLRq/aSZf/vg5/Dx2vzwFnoEQ
LqMXw9V/2lW5n8XpWEDdSxawL7gNjJ2DLyq0nY2eayIAoum0Aa9GbAl/csyIy9zz+5MdPQ7BDKQe
Mfn3YLH9NI1tmhFd5BjbuzrDcoN8sQCQO8w1DrJYt0bvhjuXeMzsQWy7wU6Qemhzvn1cVGeNoVBA
wANqRsBOA1dsfHrmSLKyy1Fwgr61vdmlHX/mnLfVI2pW3Ne4e7x051ojUuakM7TrNnM8oDl0nyb/
j1/W3618RgC8smhG2IAM8+eiRaunOKmbqcWbvOahTbfnW5JDcyXqjrRIzdDyP6lSzcsw7scXE84g
CHs0aNSLVMw/rsUE0iDwoaTbz6tOzztOCJtxxwpGHb5LjgHZz9nZoRlR7UXS2wTP1o1hhvh/zDHS
VVasgWx07CWwOTymOnZfPddDKRX6gwzLALcxXMhOamIx2hhVP2vVuDwlosuSI0IiWvUZKccld2L9
gJev4sZKhNqxQMHx1nI3jObL7Ji9d3j+7aX+vz/wuIe//wdfvzXUePhs1E9f/v0P4/a+/8G//9v4
vsvjff/7//n44at6/ft/fPcFQwOGTPfje78+vA9jqX77y5L35vI//7vf/GeC2Ie1ff/bL2/NWKvL
b0uypv4hXMxiw/z3eWTPryp7I5gv4O/53Y/9ZywfBKQL3hdNFTX8BZI7vw/qb78YxPKhhEfyYvEJ
tC/MxX+l8hm//ib6uQCBbYPGBR/LASpk+rdf5OVbbOX8/8t2TpLRL/969nf/WIv/eGN4Nf759f+B
0nPXYHoZ+OkflyyffoQR4G9daHnUdOjLf1yyUAsEt3cwPp6eoiG4z+R9rF7jS7tUhUN9oEhzlked
ZGPvcLur2gcvu+XmHRGkEVqQ1wE47WC3YVKB1N9/qLtns3221qd0ftK3m7S7G1UX5ntwSKQs7zEJ
ru693by5zk2yXDGAsYzHv74U/yfBef8b1+CFsv3v1+B1U6v3+j3pmx9W4OWH/rEChf4rKl+PRLzf
zknuY/+5At1fpWmy+8Mp+CkVTxKlx7Lw0GPp6FSIX/t+CdJ+IUGOsC/67QbcvL+wBPn/P2ybrEEq
FEJb6KxIBs22ffn+d3dcfFPicrssQPeiriO5uIfhM06KAjBNl6XzF6Z5n8maVaRATuTh+FSPpe0v
damSA5V0bkftukCKrECbRXXi2lfDoIYtQkWsMiApq/5Big0vQ2VfJtamO3vBUHF5oxWq5nAm6rgK
IbZ3gVSyf3fkcikRNM/ZVauyQteJ8YuNcUqnt0vm6VbWlOX+wqyo9qWRr0+o13U/zsiTogTttnTv
jtLdNROXgEDOrfkEdxhbbp2NDMx0kGj4TgB44gK3sW0iNAYA5gxPpuzwBCP77rWAySC9cugRZCWX
1caUFeIAUb6GRcnKcAwPI7SF+8aU8t3uykbDCNNjvMbzmgcanaAq3NBmfFKLwv/umYqJWZw7ThvW
M1EeOOItooc8vTi5etuON0AC8Fk6OL0OZl9WpNgx99Uxx4vkQ0ny9ylDu74QmF1CpXAKs7opbKwa
AaRL+5NWKutlGEyGnuu4NmdnW/DBtki8cDB4VDhR6zWRMYt2DehYtAogf3VJc5/FdMdUurMQGnTT
U6fZl+EvcehcLqx4cbgCAILzCUPnSbR4SL7hZpbXi7UUt0hJzC9WPZoA0aD1wc/FZmSHzVh5/fWa
VAZpWdBeeXtHxq2VUSL38Jb7Rk7uGNUbMgkBNC2lfZ7aGheCfrirG7Td3ugZvM9pceVqMnvpYAg9
20LpVjTGunlyxtHmApd5TMjJFyessbK8B6fQymcWeAnJbrLjJXIB05WRFl/uSQMEFlAlfdH3N8VS
93dARLezaDdiCzxMS2MoWXzuUXNa45kxgsHyt4wkKueZ4KfE6rqcAPchaYNES17pd4w5XtLZeJK2
Nr2iAoMbPCyKtmzZJfTIi0kqG9gqYwm/JbeNWOnW6T/p+lZKf1Pjcp1cDChBgmxk84umQFmaqPh6
zledx+DaVDPWTQFcCJgZx6q2GYFmTo4wADAUqlDNHYs72CyANDD2I99gDZFD5W4pQ2AlerkEc9IA
JUu5qm++pbGV+BVn441baziAjU6qW5mjoYjaZZ76EPpw9p4yjW+Om95O1wTgJCeLHejgCA2Yht2o
S0e54EJ/Ai3eHuG6VN3OqpiT0XtNzDow9Cm3/G00r1ekpCE2q+UeNhTR8lh3MA+vmawsYscH/b7K
dLqXrYk1tTJz7OUpToIsEJ1nyA+qchTiV+FAlPjrZ9O/LX6+r33+uJj6X3lE0RL/90fU43v/JUOy
+f5b4Xb8+rdfhMMP/PN4Mn/lZKJyplsLfFFcQsj+WSC5v0KFvhAe+J5NKtR/FUj2rwYXWnTgfOPS
jqI99q8CSfxKtxL0D/Niglku9dZfOJ0M+zdp6H9V9RxPvNUkveAz8C694J9l8RndXs9JOADsPp9O
RKZeEEWNdSKuoHk1G2N8EXRRfNoY+F/X5bPpsRenQvW37hDHV0TCyC8xpq/AyzP3iEYkfUlzWjDW
uMkrlcPM9FPpOB8Jsh/2bRnX6ZmWYH3nCdCPM2S2b3Mi9XsmydbR25R2Y8VF/8DHv7sxYD/6hM6M
dzqqh+sFc9TzsGlJAHgsj2ZrtEJBKyQqFHiF3hPaU646GV666UdlrBVDQGT+/qYv3b1rrfJR9nA+
Ta3IvzSOOxKYms1H4F0MsNoKhsw6b+dF2dZhUam42hBsRg1trp2FyeyqGeZrGgN3iTCiZHEeSiNG
1yCMRzZNskA83E+rWpiU5Gb86rmMkPXGiBY8ONhWCF7cWvE1nkGLYW2OIPUEbemc+srp9lahkKRw
BJp2eqLHd2snT/PaPGgW0LcUWfPdyFG8qzxc/lhb5vml7qf1qgayzV8/qndULXKflWV1MDZspSV1
AlS3ef1i5Kn+KMeqO8L++4BkZv5ELqgJLUpqe4xyDDahCwnGe5vR1/fk9YhrlNvt01zra+RAjjo4
jTZ9SLKh8nubcGifiL/5lHZw77BTjM+Yi9lZ4MAtUcLpfkta3tsIWtTIadxWlPjgASr62i5yydpR
8RuU7nSPU1Tdm2br4YpKtH0bjwyuW3lrabEMAdLcOYP6qE047NLODOZVUFUs8ljjZFokDlgrHW+w
xD0nLVs2kqQgKcYvjpk9WPiOo6UorvVYtCds7Lizqy3dkR/XgNXbzmqC06jhE2avLFuwtLQiQYcn
aJeq6WkSLuqEAZT4ldYNSCVV1/JHDPi1QYbYDZIk9+h2zvg8OnlxNlIX4gqOUCiNMy02u8L6ig1o
p09EWiSXcNSsjubuq+jwNYzeNvumQKvkdKeYaVwADGGIuqXR9r09hy4IJl+kcXxqxjRa0Dld9948
BplHX8YeXMyFpryURu6bQYmzazoZEzOQkl8Ap3O8W2fYpDaiQbf2gtVhrqOvmk8wIEAey/QNEDG6
nHYleAFTCUR0G4TMrsEcLmATiMl773vjqDF7CJxcnQ0LeeNicse/KEau02nBTW0lu4m2UsRI/jyJ
sQg3ypUQfdsUzbI4Q08zTniUcV1q+s7qjSFQJohITFkmRBwcSJMr7yGUK79wurdB65+cCdev4Vr3
NREFQYlh1V8n2JKDIbfIcbTXpe2LKwTf+UMPG9bPcYOFDmN3QVJpsJS0YHzHXt2AUXzv80HoXzcl
7XOfuhICmw75xtKCQsXJLenJC9iq9JMoK30/lcb8jAhHMibpxsdRWNfK1S7wIg1JGbhgwNNIQb6R
FXDsZZpd28kin2HaibAtbxWN1NBdM1CKGHCxvs5v+D0zmj46HipEYJfWcHb2Om0H6XbxldQ+et0l
mqcvtlDv0w/x1oe2ypp9vVYHcsSKIUQp5VyhLmuf5cqJDzPyrUzze6u2Rgbq0icN7lozjSNl/zNx
uxXAkJw1qdpHOrRf69V5dcaOVnXZ3jgZpBViFsgdauJDWmb5icaMZKnbPW5nxrydVlXXRB0j83SQ
YokN0UqMpODNhG94lTFygKFMNmyfN0VYm+UcNaWdIG52hv1YQByHj6VD+6gR6LaGZFDSwhwa8gWf
PnJYeIftDP633vY9blbk87m1W1KP3dCL05AJiMO4c52hkSQgwCrzyzZLpMRzLBDb1cs+wWFxXing
zt6kpQ8raaSfs4b0q9BJlXEz2VV/O8TZCezGfSy6luFH6WW7RG7XJZ0mMrNq068NO/1qa4V9MCYv
/5hY2Xrj9EP/7hWV9b7wtgE98+6NKae6c+fli5Vr7uvaFp3fWwBquBI5YZmQbNwlkIZw4k6dZcC5
TMrHysm+KmU4oWwgWDO5q58btU0PrajK52HFyibs7ZhCPPCTRNT3GlECDNYJSsCyvtkftQXAW30Z
NnD9W536Ka4kcLJ8QxjINnAzdcUbAgn6lZjRg05zyhCYOi1bRkTitU0zbPyjxlQJpo+d8FRjFCiZ
mZjkF5QOhEegOw/1ZgMkHeZSw+S9avLoaov2yZza+oryo3DDghHNB6lr2HWyuh1hXGriwN2ovgO5
Nh09r2jID220cJA5XgiRVaIm+2Tqr8ycgIQAIJp4amsOqSnDMBhl1Th9GXUXamlMi/JgFF37jDnB
+iCR/raMYNKNG0NZ294BUbr22uGWf5iE6B81060fRJsOj5QiOFTnGuyfDWd8qBK8ebA6fbxJOEo8
a7kl13G7njrUS2lRtoxMtuKpkcZzg1zB58hrzl67mKds65dXXo+UA9jumvd1g0PWkcT8LeE/rWGZ
DeaTsy7JBEBMsENOCfFvRm8y0N03TK+DZainBzFaUedaiFQ9PQuT2HvMc6yquX6DDu5BA/hxNJs4
QCid78ideLLXMv6W9bO9W00Npf66L62vrks0he7slZzgrAAIFLspJi4sBSeM68BDuJyVDdyNAmPL
lM9HaUyv7qSh5K7YKGBFa+2XS7l4NrkJ3lUJSb/+ssVD4KbOiIWyecXNqYUrULrL8r22unHvOXxG
54zzy1PTXtsS60ka4xxSRpjXesl2TApmsquBw2HV2CJDd4b7KTfsJ1gA1G4JLpHH3DFF5MKvuEuT
enjN+hHW88gxEyOTicat4PYDXuuYWlDpM5PqL1EtEUrebL/bzvBlLZ3tCTzRzItT9ftWH+VXC1Vm
RO01cIJCXB17irShM85WA7Uc0jcKxLjrQ7BB+7nZxj3GoC+M45656o9hP1j1TeP1Eo1Cx66Ou+FT
GWcHfUXBy+fS0uqrxG32Imb0nXn14m9C6s8Z7zEAEe78Zw6h+n3KyWauNviim2iTvY4J0fTzMk++
dkPx6mhufysqYr0Qh12ZZlE/WK1D9LwU6R0defGp66fpXKOVf2L+Zt7OoxoOdrnWCFEXI2jnhdSX
UuVvU+3F0TTQPtgK03zC0AGrxaw795tZEejkC6uz96KlnMWaFFqyAgyPDtOebtfkpBdjE9bV3pod
LqzSBpxNkG+upeVd0vTpaWtED5xfucgq8+QWC89YRdmGctIRoxYaSTxG8KasYy2y+xFu+YtlpjB0
ALX4nQUGyM8YXz85rj00IN2HUUdWsILFzdPMRN5HZEiOhN6iJarlDNaKg6mpyDHiRxpMmbt1jDoW
2CeJ2rr9mLvgZrFigSwpSa0s5DAc2io9I/5WJ1iI5hnTbwfwO1sPpLhUx75vx+M2OuIFnEUFcnxj
qKUJ3JqBldmAWasOTZ27QZIkvAK8MHejAbC/FeOsGgD/bTqUiEhkMRYluZB5IDdQYb4zOQWfUqlR
nJEiBqHqss4ztNCfUTRwMbcUiJy6+TiTXM36WMk9DVn4kCOZVWDGqCH38SoboRjqmMyOLUbvXPRS
5+aRmlFPX2BGWYhG1e/I8sDYojFz1BwnoZm11i49ZaDJ7dDBNCqhNtDs2saXuUca3rlmhore7lcL
aumof6iTQggeCEifv5EqboTQvmJeON19NtQA5jFtuihuTecDQmc07oq8r4clN6s9EDtnx+QKGuwK
j+YCejR55ysRTK1rIurIQBoOtBbAuyNXtc28umX/B+2cUMgNCkvSVlbZbax1Gb1uq38VSENpeedF
802A9IJHC+JDJfYM46H7MNG+w1Dh9XAAagoNqajmoBGJQIAKI1T4YG2rfVVZnElm0Vc3REX0p7xu
yw+CawAbE5c6DhAEpSZ/wMzY/DOvznjs0oJgGTqfQTNoCF9ax7picP4JCIyF5lyBDPPGzDpYxrQd
xypmywMFVN+uI7lKFzEj8N7EC1SfU6rgRToZHM6nTtnbvtQq/LbAw86zBldYm+1tNw6ufia7R4uq
uDeROkIXzC2pRSnppRqZIziRwIJZx7xFlzK6A6kPCCfD1qnWA//Egar3XFpICS2MF3uetiLkwvqg
d94XoOuNL1b6khNGcaWqJNJUVwY2PTEuX7B7/fSSWVQpud6mLsIfpD5k+sLpP082Gt7HLTUf5l6e
XKwbkbKNOy4Mn0fvqwlpQeSg3cbZO2bEF+wLTAKZPj803Pj8yZy9k4dAgThvmR1ZH0UAuk195A/9
FE81YFbVvEBl8XwmoerVLuT7DAybCBI72KAyGNW2I2fseukWDd5SW/mDk34zLT4RGrRkbIyCC4MH
ysvJq5fFbZ2rRY7P3qAJkhFhBHlVfN0jQgq43pc3vYm/1EhK97CtWKBD7sXWNdInbF98VRfW8qSA
24A6pQva6BqLeHFiqkOT9je5TRpV77Dl+C7Heo8iHZuvKMETFDvwydZjv1XaTiN3Y98Z1qcJltVH
NsLiQMb1Z2nXUHmx1rk86QwJj16D0GhFY+1565swhgB1UHHxYcZXAQoqzygvPMVdgQu9L6iQHpo4
1rB4bTF6REzJ5Z7AzzyPOn1ygkRv4tCI7XzPDyIQ9JbHLN/ewFarELbgJZ4rR44/tfEdInTuO53z
bOK4aRDqx/lRevn4JccnAXRVYcDhoxOZLRRausn+JBbtxnEm70EQcJkFfexed1yM3FFdZ0VV3oIN
ImC0g0TUoRTe2UpGloXBbnY66HrmRZQ8rNdoiUrfsygwO3Xjdd4bSRc2xU89QbwdokUTZzPrAFDZ
nReubvc0WtpjrzX4/zoLN4MxfFLKng9cKlmvFm9H58FO7SZ7OkAMQOiccyDNyQ1CEnmarHWDi1l+
3qSOeMWcHARvXEC5vOjBWDG+6LIbofXJEZG077T8Dixweww0qW+sfYtVRxdRTuhNZhtha60UPLrh
UoDw6NNgvGaqB5e+is+51bmw5yHcgwwLW7AVgUdfKeLdM6mI6QGj1lYkAXcFbObtHvvcY2d0xw6/
IN611QvJaGETlga5UIm84rz1Yy1+LMQXdEAoiXVr3aEyyr6Q5YNnaIhP5eR8dobpDJkWOz020Lnn
MG4K45GzAsxLObYnKEm0KWrBHWuW5xhe8xGe6UHYcRJYMt5NvcJhgmiL9ithDusBlRZTlRlEsGGw
4SR1fUzp9wWdwjx9IeTc97YEfUVgDwG47Rra+fAye9Z4OxS1zrTF/ehJdpW6yfdFPOIkK+JrGN7i
0MY0tNft/3F3JttxY9e2/RV/wEMOAAc4ALqBQNTBQiylDgZFSqjrGv33Ze/H3kQ6ry1SvORIN92x
nc5UIlCcau+15gr0lciaOzBKG1HHpyKrXwB7WZ5aQK8ipsjf4q+cD3lTPQotr6+zxrptfUigaO/Y
xw5Ou4XQ21+k1Auw8IBUN6pmzxGdcBwo/WvfQDSdGoFEByZbAIXA4OGEXzvAcZlLFe07x7fvwBD+
xIjo+zIVzUpv5jXZzf4qoAQDurD3sqRkPAW4rGiQjVCCTdMNRzBiCsszmg11r0n+B4y+CElicAmM
cyWcgB5KnVH8w421jg2pnss0I7BCxHejLy7UJlBx/pPYlBDRxERcc6THWAOLOAufI4LCuhWaY/Mp
EJHjJmF+U+rjUytktaJzBmovz3hGAVi+qKRHp8VUMWo4e4shblXmPigwTfmiy+oQVJAhfQzkboGj
Pkip6AGbjjAmsHvFKb6TBYgb1P5fNRaeS2LmzyjH+UXTOm4Jl0vU5Djk+UNXa/FOkWq0kSYgYM3O
+Gw6b2BGudDxiBGspmn5Tox85WHmO1sMG9dsPFRPdg7xA2IJ2rDouFTOYZwE00jBAbNjgK7YAv4M
2ZT9sKfwWUQFSphkokeGJ2bFFAXCHKzoJaT9HRFvnE4DJ9pWONUBWbdfTFKIJL48d/LN9gvMToRG
6SO+xGqPxy6j5UB/r9ZOqlJey1xuUXTKn7bPPjnyUWzOX4GTS/aYHDDmzMD0RMGCzmdU40wxHltT
D745Th+41gx4Rk9PZR8+A1ijKyZ4bhZbskct48H3TUCUlunOWt9fE6d5JD5vY5QpLsXE7Nx2FNQM
IrcMSWsNrDy/NSAwbkdjPDZBY7NwTMNmnsRTlchD5rcnzf9G2ECxEmP0IwUeSFeRL9DoKVaSHqjV
qO9WkPjao9lhXKptkRznUF6PPa8LZq/nN/g75oyQLsLRvdAqWWqTmEYiulAd3JzMbgk82msJLb8i
5dyXpjG9zbGdONPrziTuZCh+4uDSTuGkwaIMTbFRQlmfYHyDPG++qVX/qADwdYIYx3hdveDv7DfA
n1O34yzo6TNM+xBacIjHLP/OOotz14QiKES9S/Lx64hYeR22Y76uqx81MHNNjhcUoYneSJ+7ZnzU
Y1OuWkkPT2ah2GGCiM8RfNeTVunm7RwwuRNDwNdiPGCseCr0XhBfdO6yudtVZfCcFNnsTZU6npZQ
63UXj+mG+jfbFtSNVn/SIvU4dCwmYzPhKaih3ZeoBjPib7rJc8KE2K2W2GcHp+oGr6b6FQvACm8T
zcjSb3ZEGhCZ8aMpvIbvvxqvUHt4+La3evJzmu879Wtf6OuItXFOUhicIvkxmfnGhie3KVHuXsF9
ILsXaM9KtllPCSt8aOJU2QeKnPkeTxaz+a2qGPMqF0r6EnY6sYu5UA+WXs/XlDMx2SktRkoVQ/tc
KvmB7ah/GhhZOFlvrNi/aBU5bHGsR2dCCEq3bMa7wWeHbobHMAiY+wnkIHaFbiEtg0fdyHbdjKu5
mAEcGEmcnnn840bpzJ3fkWrHPJff1s7ITFXK7rFTHvEEb/RpJCbDkitVZKSZLI6WCWP3jYF+dT3Y
+iHQ5n3CSNyyJXmWSuTB8Dyqte6iV3zBPHuB9t3fcDx6Qae+1YsKzy5Sc6UItqkT8MRQ52Y6NmtH
egq25VUMKR8yz3yQs2kTGY4GcbbULSA67RiOZucVWmk8TGyUwP+BIDBgkblN2OCpn9UZZW5h70a/
KTccp1I22mVzrfexso/oGCCKTnOqt7Jl6baNHw35uRPVFW0cn4XFz7FKY/yaMNg5gMTuPNxMgbmT
ER8hxuh020XJXsMK2LLiEra+iqyvZdIiQONPdrI7BEM4nWc6RZsSdnpPDGgbWa46UVGhLE5sMue7
rLvqLLGZnPim7uJ5XedB9q1po2PsK9S+hi9da1YAPUlvDOvmLmfXFE3sm+u66t0MqeMB7mO/zrE5
qX1kPY+pIV3JVmJSG2UbW5V5rCUrFUWw+mjgMQwGOFeyoIBQWQwEpzKOFYVZwaoXFcUKDodUWRlz
Gs21mWNzl7M+dbTbSXNeyn/leZzr+pio/UzdZGBS6anOwaxqzhRIfxZlTlqcj1UbKudkeXOjNZfw
nKQHIYDwE4NlErEM8nMMRWA551sLBM6uJT8CP6MWBatSY99jaPaAU3doV7IunHNT9R0t/9hhXOcE
VNHV8FO30mLrDnO06Q4drKaC7dS+p3+euXMlw4Ur3OVnXwP0ClqpDzy1am3MRRydYRxPay7nXMXU
3r8roPXZ3dmN4qoFWiuLCJFuNRfqEwj7k5LJJSYh2uN1DR90kziA3mGaJ2kHgqYBMUwfERL6RF14
k9bftKzLP3i5xIfl9hDDYsCvk+Eje1DSRn3Bx0wkoO+n4Q9cxRGnSSpidgfOe+ZBPpuNoZ5CwOdP
dTTLrczb4bHAj3yfUHt200KQg5SUKdFNFPeryDUph0biK74q7UxJyNwibc9vOibCSyIH7rK59U8j
ovxrbMHye682FcZXzglrgrXK9dSJ8L6NC1TdCWGHF3mVJee0bZONBtjdjTUzOk9DVz521uwcBiXz
F0RWw642bdei8fVzPtZkyM75U1DVVwDomnWoUksix1XZh01sXfBBdBvNoZ/AC1OLG7Z95bGLMvMr
zD2ybkIzGO5HzKGHDgsvdSbfuJwQtQTUIgf14GCjP4IbmW8Q7UcniYGafQfUEJZaPbi0UvbDaRHI
bZvaNun2tf0wGGP90pt4FjPfLjaFLydvqFVgiHNsrJCBsiwO8zpDvPLFSOxir+tl85hjfTphyymO
RTT7LzUsLuD5qzzQJHXE2uCrzvKXwaKQbSze9HJu7lriwplulGB+6SJcw0qk+VtKpeJY4CVvEuUJ
t7LPyUi2Oz1Tu2uiwoCFzDDBQXSm2zHBEysbpz42PryOqWJzkTQklkKtJWoHgRCxauyL2ONVun8V
wbndqVjnjlrQWS7+7JwdgoXulAdwgIWf7SgxtCPxRfAtgLQkX2pO+N7/MRjIdWZTvZ3jHjJV7+RH
f0mOqsc58EQQ2NBpg5Apxqiv/r4c479TtarhGEPJ+b8LMsgp/vGP4uc/zk+v1K5//bl/6jIU4w90
FJbh4PpZtHmqjgTwn8IM/pZNUQl8FRAe2ERYrP4lzTCNP0B7YpikGm7Y8lftKn8LLSEqd9OC4oda
X/s70oxF2f9vXYYJtBFbIsJ5DmRycRws0vZfZIN1MRTgWwIFkFnsU6h4GutyOc5jtG2LyLwGXYYJ
HLAFDrrPUGvma83inxfHiogdlBIlt/JWXK4SiZLpA1XUomSm6yijk9g149bGoUN2b0X07YruRnvI
sAlfKx2Hn6iLtG2qDs0BYkFC6Ammjz9PMGgRZZIe24H/UzXVx36ijR+GUPaPPF26qZhSaTknjDIt
G5+HQSnGNTmyxioDVuUFtdk+1KpO7oUdZ+0umyL9JdL6gcTERvThBtB4sDKUSC88QCkl9QySaH0/
dK6zKYu+tTOQjVWg0Hiisz+M90vLVyqp+URiakQcH/0EGs8U4sNlTZ7dmoyVn1OrmWfbHJy/kuj/
km+/0ij/qvV+JX/67xRJoW8yUOB+NC7hvBX9Kx3vv/7QX2Ip7Y9FKCUc21Z57Sj7/mdMovJF5EN+
IVZNXUOv9IucXPyxSJjEPzW+2GUQUv2PWkr7g/G4mKiRS7EQY23+O2opzVp8if8eldbi+AHyYqqQ
ZCjF/ObHSWNixGaZ5NSmqvqLGRM7CIgw2Fdk262Y2BMo3wDVaVoGU6EilmjSeywRL0GRfusncdBh
/8WgXjzgWFQjkYpSSekF2yQ0mhzXBOdLyg3sqnr43M1TEI3DZrLYVGvTxCmCk5pSDZckpICxzP37
wSJ9QaqAEJvsGkZAtAvtCTo6vPBpqYargXapd+NVpmKa7Pul7aRoZ7uO9Jt6OBQAxFncgbAq4d0Y
tT8gpOMdQXF1kevTvFpMJmu/a6wVFmLU8DT+VjL0v2vOsGMbdJHTFxut5BGp2sHos8XzSiu8zbq9
VlLz7p3k5CN+djtZftGB+mxzUkLXVjemu2FOL+am0ve+kh4JHz4hpjhaMH3PEZNbh1iL3Ambeh8y
2skpik2VxJexMhFmzTaCIJDmCgeWArF7pHc47eJeMbeGJvKtE2eenTRbC/4ilUxCcMuAcrIu79tG
BfDvuLUA6hEj7oydJbJNiBvoABdV2buOUXxRHZKXOqD5FUeuud5H4+jmpdiThXfqVbHQ7k9DybkU
lIafsW/IYua5uLwl951/srLunCYjrhuYLt6wwtUUCKO61La0Pu/0EdjU5JNlOOv5eTKM1ItpQSAj
5cQm+DEDh+qajZY1b0uAToT1hfo+rEobOhaOttC/wXOHg8acV6CrhIuOd52D6liZRu3FyOKszCLQ
uktpmSR7BXcwOoBdhRCbGLINUIVtjgh6HWCmWQdJcywr8F2lj0QrBo2m1Bmwcqt4xEVkuUneQifv
Kxck1EZvrB+whhraWAtSkuhKZA+omiJr68fdc29op9hJiK7CjrRKME2XWbI1KgqoBfVSVW8Xvla4
i6s+dlUxPZGY9A1F25bCc7OZuvxEF+peaZIrkhkvK7BKSdPfIolY+fBMUBV7WEqRVLSt18TaNirj
eRXRmF0Phv0diN12tCFtSeAX8NJyxDNgmlZxVxwGS935JKHCotirQp5EMe5RhNArmTSFWGCK/aUh
4g3fz72fWxeIiFH2dLgk7YUFOBQnJaoCLErVDhxS6fpq7pFuQ9SknsMQ65x11lKUivXMK43gpsyT
DcZNz5r8h4ESLI+i/U5KxKqcw2dDV+5JI64OIjDWU288Q+l6qpv2GOjUvFQky4hCbvVlY9nJ6MaE
sTNa2kmwPxaUI5Op2ul/7j+nRQQXbWOpAeUriZkarx3ij1f25JyII7wLq/g6qAD4FuKm0oPrkn1s
BMI7oLKpLxtcR+a3eowxxk800PXTVqozXIzUeQBFh3VVXBiN/zQv2+JZVNc1DZPSx/Felrs5ZmlW
Y4cDkLrT4n4RsVC7KIsXq033sf1CfBp1iqa4GTTl0BDrTfOQzXddd/3GzpkkFn2DuezM04Fce5kZ
GGZAS1qg8jbleC/U4OgH5NhkGQ+45pvSc/2Wv0gI8LO8CXYTcPmvfKK+myb6RWYZ4EUqRPYExZwq
RTlostsQ9JZeVqC+9rI2N7LobivODfqQXfYaZZp6bLZJQfm1VVuCITXV3A6OAO9QhndEtaxlFAFA
dB4iSm9kS5x7xNpru492GbS7tSPvnfwutO+IP5xd8H2E1IQcbAdx3ZNEvwrmHgkifZZRv0cVv20d
f02O0HMx1W67MFidqTI2UePEu4bTlKfR9Vz2euYYXagxFWbfyAn0jORRSAtgab4qaH0S+QQmMOYE
xb7pzrTyK8tksFFOYpQgnCGjopUU2MXe7LqvkWV+gRDp5jq6UCGvdKN76JazmS8otfjYh6ESMq1l
xkU4idgt5/4FV2O5FQFcYlHE193Yf8uWE97QOMv7s+/qIb92SvQSYNdNV5rZ04BIYAXX7Lqo1E02
o5nUTaZca+ofho6/agxSNdW8iKg0ON9hhuFBRZczqPkVU8G44lk/EMMx3/RjeN8Y+XcZyJOTV8+T
oZPSmj4yne9rX92nvTOv0m4pTHX3at3tAL2S1NLVe2BXjGaOaIgD9U1aUjRh7aB4K+mSVBCnqPyM
Bzgm3xUJZlmGvbaarQEZX3uedPs57SmQ9qBhPKcW97nMCHmQaev5cXk5DgYrE90ULXB+DvgxN5Oe
dczypLaPeQQL0JL9qaiCb+OgPpIecZiNbFsXFIpY3FB+OdYzZpFj0ZWXkVCxJ+RKSVUKOQCcUxb/
IH/ItbjayCC6isR0n6nKj14D9egM7d6YtC/ttOBvpQWFCyKblZwN9LFZWj1B0fuik7+wsmnRYD1C
aonMp23GI0q2aGUn1q4Y8CWwnDdeNiK3sqQHrpH00Qh4Gn7zFyvWr3idd0xc9YlMqV0i0MZChKeM
WXZfrKHseUHqzHBnypgkLa9u/DEG2k3rxwCjlaUjVl6wdCQrmEygpXzVqzlZZ21Dp1EvNpEyXac1
Cp0BpMLGKJIrzTYOGQnWUZEA65w7vHk9MsXZ4KARDcH3ZgTI2TvKpTCS50a3yWD0g9WUz/GZHQ04
Sli5K4jXFBtMGFwzyuRqmDywYkSNRMWXqCTeTVTEljrprid4xVWcBByyrD1b66k9s+1qu5Oepncp
xA7FEcT+VSlIRvEzK0ZPqe1jbxNxRigWY2tQt4YB3VoEIB46vdPOUflVUvrp5tCNKAVNSb9vTYKs
W2cbtkMFaHEeV2BZmR6aDaFCm3SpH9FJ2ZuBSFwtmb9F0v4+aVmLx7+Dvm+ql5OFi5BeSeHznqQW
868uEKsOMa8keWp0InHFNB5BCmDZdoCfoiRYYbvdEgaO0XZq+JxzAJJNZriGUoqVs9S1xiLrt4R3
UuvKzKclpnrdRsM55Sjn9ZIadiKaLXxlMqV62kQg1+9MO9tPVf5Ml1dzayc647gBGJgNpLO30U6K
fNhobWjAnktulUglsNInyYJ2tuf3Bu3akfIbKXpkP6o1qm56EpvaoG1sp5S1YEOcqgyf10ROjhFr
h6mvfRcW1sOw1PTmqRJbxAY6brUltRoh/yYkYm1FpYp6Z0izjKwS7tt2m7y4yC39SSvpS9MYKzfN
1F4wzx170Z+YyckU0KMz4JYniwoL1XoDQetSaIzA3iptvO5UVIVK2yqbLAGrlsQjGr8G9f0kDC81
7btWn77ILvo6zNMZICWmu/jJ6qx2VVvop6nc9Z4e0mM2W1B8EwFvrqxKtgI+IiU1X2xAgfWjFJ30
mBfpBybT5cCKS91yaaTS0fdJne6HSwX+9XqoxHU7LjXwXL0Y6kUxLNqjPbaWR//gJhtGmrXtkdTi
Q1CgWiMb+6W0DO0IH/hmLu27xrC9WrF/DrPhuHKpzablBoXlJpQlOm3isagFCoaWYnm0u4yVsAu0
9Xkyun2BtrRRCyYdsAJTG7idAVqUTKDTREAZsEJm/Ba4XCSnRdcFWBToAJtk2hjEwT8lY3fStAYB
zlI8nvXhQlJ3cRvUV64ImxkEbL5LVIoESdVd8/WhD/f1l7Yq7nw/38cTQglY8mUvWtegME1NxKcE
WN3meMK8ZBLHRp8eFYueoCJQfNXjdKv79Qn90y1iuEs7geqRd0e+4YzXOtxCPvqzhPq9oVnVqsgU
AmU8LCFckzkcjVDsA2ouq74lQFmBnDuRfoqMt7vqyUJcuso/aJCc4YeCAy+XaPfYuQzMNqP30NOr
LRJXXwrwE70lXIPmmmpC6yaJvzMV50ovnX0LssoXYbc1LeGR+3MfK1q+8ht8NVU2PCSkDGxT+g2k
/Xlm7eyB89gn1cY5n7VJd0hCeYFCJPV4eivmok2QxGdchDu2XchEwqUuzayjoppSU2oi5Cv01DRI
ba1KB5GDGpqLFhN+dxF1u6lr2Y0zrR5IZVG91sfBIWiHz6hv/MpAZI3Kpoqcp75j49oAC/cmp1lb
lnkoO4WMhLRRNhHCCrYpKL5NmNVQJvhUG5Ld4TsnG9tAFasO02OTlujAVPMqJMukm5rYA7fFKTRp
HkSbISSOFgbOMSJDzPMLYXmlTJ5EyWg0cOS41hBsxtoZ+FM128DeXNUirzfAIRfUIa2Vqk6vSDlu
iCiDOKMNVQT2MP6u6eF8NDrzkJkicPuKKXEUyhacHxma8B9oz3MctQL1QoTZVRiaT61ZE7NkxXTv
DCQtdbFR6EoVyxUHamtWtUpm+4J2HPutln8Jep5aqTzVhr9EaZ6DX1CuaJmijTTBbUsOM7LHWJNF
dwzXZwzul/CrOV/UBEHaU/0Ccb10lTm8kfnzJNIHKepsU4tsY7C35gSLGHOCdOu1SpqRPTVr30Kt
yFH2liHES33iQ0QXPtGAOBE08aSFJXs4jT8F61il7hLekGYZMkdj75hTe03JjTSpSeEA4SBZiTU3
+zNb8zTZymNMIhYbwTZFbrtk64ICvp0RmXMMoTNWW+jzrJW2MCCj/sUuvHmKXYJwdySl+UZ7VcLt
yGjia35g7MI++SLFJdzXyq2o36x0i7bE1OzLcjogjT9IFcsm+nL0vEg/yAI7Okt2lqbXj3kQUjUh
TgnFNq0CSXQAK7px3aqPIwFue700gPsgGSCDRuYo/Ay7ehh7HEd+Nd9XtENjgc6J2dsfpgvKgfXG
twSaXdMtHGvr5CBJi+E6T3w6iS2ReEVxjBr1TO333LIFC2V+h5zxNivNG4Tu99qg7ZowbFem1tCl
BUwaTreUEbDdOM0V4C+NnYnOLkgfAN7oX/2ihffZzDWH3e4xji+yprqrM8COQdgkSH+ml3o2DoiJ
jY3BDswflmN8SMR72aFlMkPNBd6ru2Y5uin0DA7G+QGjAiJQ3KcLJIzQQjwOLSmtiv8s9IeBCbGf
q+uon8JtH6SPx0w656LMzn1PC2dMOVz3/mVY9+netP1DznXqbBIuHrYfjVWdStV2pYpstOQ0rZrV
CZ2ja1g0CGX0OGfI8a/M8omquTu2Sb62lH7TluxJVKxUXUOXkEbLPmsvmhqij+kXX8auo3kO3Htt
juHNRCrtEYBbu25NyEhV37PXt9SLyTJui8S+Ew32gYx/gPjpWtsl87KlJGO9eDFnSMWQii4QD+Gr
64ZtV5c72HUXJdJLggZ3sm5uofzUm3x6MmPzyaosa5+MP+N03MdUEghVuawA216YswUGXnnR+EUP
BmoLVbUf82oudl2bvBRklqAQm/qLCQsxam7p6jKE/1SZlNajmMj3hRZROgRGWQk+rimkWochQZHS
gC/eKVuNOp8Yc347SRIrJ4/0n3U4wOdp2egYeutvdWTT5960lYMJROooW4EXUKMMMEAEXxu+MrtN
Z/4HcIj/ztrykhi10Bog7MBmWDovH9aZ/9//TZ/yl3/QBuK/ml+Nue/+i/5Ve9Y0FaaOTUwPsHjx
b6OuQ6sIvgSc0iU5ypGYe/9CmUh14UjYpsQ8q71GmZjOHzYF44UsSLQFKBTxd2rPC6nkl8Kzqpp4
hZfrW8K2HO1teJFRJ5UW9RFH/2J0Vm3XDVQO5KGK655iAQlfv9Tl/+pS/EpOee9y1Ll50uj+oahQ
Uv+1+9TKyrBNJ5whPWuhVxasqP0i9K7VDBhSrFv/9I7T9nif1PK620Wvi9tbKFcCVIcwTePN9ZJG
mE5lsmRZCv8xDFp7xrmI8TcdiTltmhSJZjG1ewcH1Mbh2PsJ/O81KOqf13dMml0Wv8Civ/f6fpOM
7pVdohKXYSn3lVoptLrM9BMe1ZvuwXKXuorQxiAvzMAM/vYqdVASNEDetV4OOTDfpth0uSzdTI2m
T8Bo7zxQ9lk2nwxbTDbMy9//tX1YNrEtygmtpWG3u9ZRZi8zK4e9SJESPMnKYzpA4NtBmReRS/HJ
nS6u9rffK3w0Khq0USVD5E370rBxG1cmpaoKnwmuSuQDXyQ/SVByZbAhPsAIVKG8YXauyvicGSF0
Ed5xB0eEpIObUQ4oGmEMJ3fzUISxG/RooddZpwRXmHmmF7C01rNaZtFn36L23mvS8e/AYuXpoax8
/ezgcoddhmyBU0npeDIkz5gMjMBzYlu5ykY6sKOqnP3c1+hjxgCrITPs+bjzXVMoqLOdMNrpNiV4
BQH5/uOBuXwib+YBHd6XRc6gkCqKuNe/Dfg3WT6+D7Je42wwVFa5DboGv5jfQzpk61VFCOjrSh8P
H1/4nRmBC5PsoTMROszGry9cAM1AViTmtY81YmNBHEeSOUzkMYwvat/8cyn7X+eD314B94ZvHloC
BCdD/ski++XzbbJicJRkNNZzNJibXK/xu7GJXzmkVrsf39hvQ3+5FMlipgloT5dvByUa/qbSmtlY
FyVmXN+eL7u+yj65H7qTr18bFyHpiMahSr4ItN3XT2/2S9w+Ie72sSVncNLaygPv+cIpKiKCoZ7d
ebb+HhuROW25pkEPlYlAtSyxvNFfnqGidU3c10R/9IU/XA15Wp17A7mgk9RIYXKtuf34Qb6JFfzr
gmgzoIFZ4P7kmzGfJR3ufMkFoyyB4UYrxK2zIFprhh2t2yn52oAIPXayam8yBtWOYBzhKWaefDKZ
v/9D+HgswV3DXlm+rl/unJNvht1EMdbmrMw7yhTVGV22wGyERTujN0nTlpjOoCGgglNwta+TAZgr
pppPfsnvr52eOGgPCg62qTFmX/8QWZZliLDLXJdVVq5kpPrbAt6dbWBScCK1XCWtHnw29f42RYBo
lZBBIIgIuCPWm/eO74UOD33sta7QaElsH5s8SmqsCaQmpzGuy8HIt0Q68BtsxHnZyKRsGs5GhEQ3
Ey6R7/oB0nhoiQtRVfWRkgJpLI7ZfvLBvPN0HDr5BCcgs0Hn8mZK6Sojl8iL1XXXpV8k2P9rcsCz
L2kpvxZtRD23Su3wk2v+ti5JzTFYiP98ODpt19dvxJBRQLq7pgLbqapj36gKpyDciwWz6i1BlM9E
9QnPsSsfK3mRfTLXaO+8GwQEzDR8EwIm3ZtlWeoF7HicZ2j1GiI+Blw3ZlYaqzEzyMVORbcEyGpe
ZCcODqWCBO/YKLaTiuWR04fpmWOjb7oSYWRNjjXZymXnSVAqhHtgX/x4PL/7qCww4Qwg/Pzm8vp+
GUXTVJSUemZ1TauAXtGg1Bygqc2ivy/XSRHtq8B2M6RYbBWTT7La3n1ODp8F641pMze/vrYVOZE2
NLymtm26C0wtgB/HqT6USP5WS1bqJmAhvB3NUnxy17+vPHwgv1z5zehpaB/pbYUUtxvqxLMF27Mu
72NP4dT58fN97/NnkUNGAjgRBM+beyTeI6OA06lrrICtV9Ul24nRsr1A08KtSWr1AQ+R8ckX+N5L
/fWib24PR7bT5hYXjWzMo5pRWrvcz59n1biS1JNpG1EKxQ5vYXYo/+4WgrFnClvleIUqB1rY65fa
dVaDRYnxXsADWVdMLSdyEPJ9ksMlydXI/OQjeu9Vmoh+JLsWLvwWnktTRKYVYaJrI8utRWGWkKMn
v1tsWT85vryz4nBry+mQZCOd4f3m/KLgIChqln+M2lm7jpIAZXje0x1qaAc609y5FdJvRAp9vh4V
nO+xQys7V0P9k2esGTzEVxvE5SEvkRqqvSgb7Tcv2DRU2sWhruJYQYuP09d0kafD/M2T1LOK0r5U
ur50EekY3pxT3acVjVplIt2DCCl1Q/liPBSclPcff+1/0tPf/jApwU0ZOipJIFav3z5JgUYUI9Ra
9+Q7YQDSwWiU18iM9FXtz6g5pmzAABeZkLh9SJp1VdNdYArMNTF4H/+Y94aeBM3O5oDNNNELr3+L
nnYSulOvrQdL6zdstgMq0WW0I23Aug5JGrj08+yzWI/3hh5zsYQwr9qkcC5v7pf5VHZ9iKlT09ZZ
DFiQhGl7J7PprLSYQk01jYhPw/zS1Z2CTL5Nth/fsra8+LfP3+JAZgjQvax/b56/Hc0cSWxGAxl+
co/4szxpKrFLxgCciNwnqlx0wgHjcUYLrKE+tMIfL/jHZuTQDv1FUZabvkzlXjZGSQu8jD+Zm94b
r5aJ1IKhxOHm7QPKElmPYdARc0MckAtiKdoYMHvgq7fOJ5En7z0MNLxQ1rgYc8SbuVcHTNukCSih
XEvMH72Tqm5qpa1bIZHbTLUtP/ngfl/P0Lfh5TLQGsOjdd5sdQZm/ymRloa1IkS1QuvGVet83Psk
vKDI0c4Icty00YL7j9/677MB1112BjxRh3Pb8rt++eYgREnqnhxUzUmPvuBfLtye3OhPvq3fv2yu
gmrTEIbusBF8M+folVLicDU1bPKmdWWX0nId0SVuCNx57ycTWoAizHal6b/YI5kiH9/j7+9yuTp7
fTZ27Knevsuuj7OhUHm2jhI67FpJ0wvpsN2lqPYA98TKJ5P975OHjgrVojxCIYdsvjfjeNBS04FS
o6+zgs10VYXOygSFwC47I3yPYGO8N5Gx+/gm33uRVB6XwwQFud8ossLX6yxeLqrmxnAO2LWtmwSK
3MdX+X0EMjVoKodGxgar5pvPtKN9ZtNJ1dcORwSPlE/kVljM6fnCQPhPLmUtmOdlP/B2xYRLGYFt
4obCMp7WWlb223FWW+J//n4xk4WZEpSpCQa6Dtfo9SBoAjxMRjrhHoJNuxnS5HsIPJ1udksBbMJ6
+h/cGbw/GMKIjsViVfh1zM3SJ3bVJM+UcJXYbSqOoLoTB66OO/STS72z79DRIvO6JAc9Id5+i1C7
klqYvb4e8y7ZDH7ReyGKnfWo2dNqGjJchLZjATMqSpChUI5kOelk6ypE3X5815/+lLdTqlJWTtZi
x2wGtVv3dmm7QJ2zjWhV0PkKUW1tgDCQ5TF6JDEAj382oo6ta/OTh/Le+LQ0iog6FRfqR28+4p6l
DNlHoq2tUY93dgxKWb+cQ1qTCzoEQznSuo/v/b0ZiIUdWjTnFab3N7euBFpbthTN1iXicS+Jpe41
AmqfWoY3foIZ8+PLvXeDtM1JHmAlAfj05nsmcoRWks+kThJOtBcqGe9Z6mP/7vJrMyEOBNps+Mnr
fW8BYw9NMRQ3DLigNw81Iu4W8bGxLCQTNBO4Ggcd3tcWQHN9TXOiX9EoULeywgv28d2++3AlIQeG
UNmqiTdLWBWKzjDLmHjgEilBgdjbywYtR6RahB4v87Mx9d4cuPgPiNQyDPZpb2o2QzvGxqDwdAVs
Zk9kHZ1rMw83msW3/fGtiXfeJAcGdgQI26nW2G/uTfiqjiQyYsw0yngu2wpRB2kvoo6QFVdhDQ+b
2J4p3zup5qB/U50T9rg71S4VdkUQZDjjQJwPBuCALIGrUMMkN5tA6+cx3g166m/VtJDrXkR3ZIqL
3dJzvtPRIRwjMhQ3ZgsjIofWtvULCCxN6tAraCgWKaD59lEcWvtMn+ujOdjIXC0UfgHBepuPn8I7
D1xTmSY5rKgkCLw9pqHR05N55NMKh4ysjFJvrqlyFB7p4/MnI0d794H/+1pvC3JJlKllEJKk2DdC
OWXO1METgMgYZbLajyhv1878/zk7sx25kWzL/krjvrPAeQD69oOP4R6TJPfQ9EIoJSXn0Th/fS+L
rEKHM/w6O7OAfBCyUuYkjUazc/ZeWzQ72Mnmzkcou4M6gPU1TlA2C+hKcQWOG0plve6Iab6XJDl+
Z2cv3JIrc55bgvXf4KZYYIAvPyFg1eqkLDkr9czTo5tOZ+DayeeG5hnr+zRFf/8do/VJKIzG0Qyf
zGw8mFUo4uUGzms7/yP9+eZO+J61q1topmbVJwvP4eojpzJpUfbgKuf+MiXIXa+xFW0jai14jMcU
bQxFZRhpEDpuz67Xxffy3EMfirAxWRLl+GXJndWbLbBixr0SyzJLVmfN5yn0oSSEk6F8gr9Iz75I
wugDiUrOB69RPxF53G2wb0Z3hq94T1FalV9LbViFlf47boX2WA+eAKopCNZbhxBHmCZNKIxjWQ4e
RtUipDJWNluiQeuNMnhNv+aIOeBpzga6NIS/9Ra+d7/TydvKybCuqtL5jHNUn9ZV6FtHMFyDg2ck
czE7TKL/MHhRffTSHJ4kCqP2VDlUS1ZUTMmYYE8uBTJp+EyoONlgkCrtH1ZqDPD3LUMjic4q0mqv
QcOwdiE4OPhMnobk1IIfj3DRSZpvnp8mf2pd0dKbaINyX5mR90UJDfeL2zc9Fie9fXJye/ya6Rla
f5YxQlqsttD5pjf6l4xTTwqexgKRa/ilMNYRobTfe/T4J4KXtR1WJP4zgvJMDMlO+c0bI0TNLXu9
VU+wDvUgxKi5Noz5urENLLQZ2plfgdXizaNe76sA30xeU8HhY4+TBxnn7QlybUngbKRyFsTw+L41
wx4CbKqg1EhHBmyG/bVK22hrtBWCf6xe0C8Qq94e89r8B1XB6wZ1W2WAyzkZkCLhZhZjGtAHD+hY
7ZUhwnErBmzc/2AoTJw45kxqja9JfG+mv1VVvqt3DUW3lqUkL1Wxx59WfJ0mHs7toa6UGBC/sWbh
s6PpxPVdXpYequiNyk7dCC8h69lrrHs1C+ERBd4DRPv2uclwRiFBqnbeGGjb2hi9NdpB64gqLV8H
EZRZ0vWmQz9B5/P1xUCoa88aUheJNdgLibaS6+6bmzG5YtAxA6gbP8gKpNtAPah+Q5xrGkg4ftI/
dLGzsDm8UpHTpWwExim6AsJAZg+7b00o5RCsoOjiOl9NrD3b1BxrfIJd+TNLY6CZpREnL5YLeRoz
xRC8EGc/fB7HzD/1FeLSVQQE8gPB4Vq+8Ouky3lWFqJPT6mQnR17KzrLl7ckw1FVlZoPemKKWhR/
HbovLFv1ACDAGNz7tte0rwmneZkAbaCLUBCZPYWGgWaeMl/0NUeKCMYmzx6CyMaEEghTfcJoD/TJ
ccS30LS8j5ifItALbFT+qBThvAxlZP5qDeI2Fy7nyodTp/+oIpChFGEYs8UeyVsp8mygxgaIcedE
43dRtuZ6cMEqecLS97dn/JX5pOu0kuA74PemdnV58/gMwdrIJh6tUBGNO0OFpF+FU+SH9gcYppLC
y2t9e9AriwfVUxq68M+oCHjy37+ZxPXkdhUsdU4bJGNRry0EZEIP0TGq8oWhrhRtOURR5kANxRac
Rt3lWAhhSXmJuEAkMcA/RuSHPvlnK6dH+Wgour9xCuFvvX7ipJm597hg8p1SjTG4NMJRbl/4lTLT
64mOQx2KZozAlz8mFlAnfStlo5h7FWsMZh5gXtOxjHIgt2qfY9xAhYqYL9qUVtwsDP9eF2Izt1RH
5U6ghLAM/XL83oktvQkp4Br4cX5lWhudJnOyQEj0Ce5Oy/iYEBm3Inq+fnGh+J7KqaRlBRh7ZYR2
v4JIRGQrUCic6+q4sPhem/m8vq9yG+QM86k4DTDwwIkAac0qDcRu/GjWwx7kZnhMCYZb+IBdO+2j
iCO+gpaHtGTPlg28rKTtjdRUBuGXG/plOqJWALCRmglwalJrTB1p5TREQFIKwTBlInvUg4Wvm3yf
Z5s7hDpSMEa9BbnD7JHoFj5jLAMAuuUbDjxKX0V9p9/97YlncELhqwbXx0EGc/ngbQeUrSDBdWOl
tvaxGHUwoAE2s7Rrhh2ar3wDlac+5DB2Dm3VpwsXeWXeU82gA89WBGffvGlMpyhMOxwzsOuoyvnT
MG1ylbj72M+SnQkKd+NBu11Lx0QZOsqH2xd/bdrLyhJHM4PuHZKyy6sH5u6oUUulLkKsvEqr1L5v
1U4iI7Vs13TueCe7ApQjBxcCAwQwyyFNuPU5WsY9SbcFEZYbI7I+uWVfLtyaKwswRwidzyrVbTZS
swU48roJlb+hb0YHf0pIHseHmu3JwRC0lRIDp8I4TUsVgmuD0kVBAMn0pwQ8WxSHVkcKZcNDDuAd
1nXyZLT5tANNE92l7UTybrPU1JN/43yas81lzeN8plHmvnwEsenJ/AVG9HoD4y1i+52OrH7TZ3X1
EBKZKNuLpEdgb9hPo0LgNNb2c+LVP1KpJlcsWIS3Z8WV5caAzUkxWhJKqHpd/qKU0CRyE6BtgM8D
3e7Y7V7pyhdR1pCsM6B8t4e78s3jOEwajs25mJLxrCiTBBS8DOIYNpEG0DQuLc5ILXtJ22vdpWVe
/l3zm41el7KMh9wWvdblpVm8b2ngpcaG9nFzH1klPRNyd9f9oEFd6zBYFD3BoHGtUK0G83Qo8REs
rObXphg7MnSb3GCkF7NvfBRYQuRQVogczive+wKm9OS85BhjcLvF4ELj4o/bt/jqkCiVpC6FF2pe
94q1qBigJbLITWHzlGtEJ9t+jbIEkPoGUcsYrpoeX9DtUa+uLqwsUiiKAhix6uXdLmozqhPNZyIl
hn+oUrya+Mns+8ofp71bYblIusLdGrYJoMXH+rebENKBhc3JzxghaajAP7c91misXDyg2z/v2jTn
a8/Cx5cfEbp5+euadHJNgc9ngxUXNYgH6Mkp/YGoHxDIZjx4S2+6/Avnkw/RGhQUaFIULGYLGlNB
mJOEgfMUXOCR1AXsWEt28LTKvW+Uv2GiD8ckgINaJoU4kK7jrcvOzeGBWT15csGK3WF/uH0brr1+
tBjgJNEYkp2vy9tglX2bcyhGjolocfJ15GMiHTeNY+QLN/zaLGR/h8jUkZnHxmykwBMEoKDV21RK
4Dw4JkkiXTDJ0ISBDEOMtvcAW5c0P9cGRclDr0Zqs8z59z1GohwFZmNu8OH1hJQHexLskp2naToy
iuKMROn8928oujeAJlT4mPuzeTVoXRrndUx2TuCk6x4WMe6aClqEiKaFpfOK5owdC209C38nx5T5
qTwywsDS6h6EaKIa3+0AiIGlevdtHJBWVbYsbJlHoDpHzj3kCX09UDwmXWpUdwQZN/dmTC4kgvjy
ULKxJVmQpMG8ozY9ksZ7+65c2+iwoUSB72Hs4XN+Oc3iQARJIhqIC8ro0BYPfuStVh/Dmngyv0uS
Y2tN3UorQm2LOE5fGF1WJ+avHmJZzwS4xbd2XocGvJi3QQGZI3BHcpIa1lwQAx0OJ1HuqS7iG8vi
s+0O4z94uzzOVkxBGis0DS8vO+wpdll+ysChRVFEdQNcvTAoODg0/2QoVxLM4CVxn2fzzgRRHPoV
M1344CJdtSOQO9THrVtBzL79MF97j+/up0dxlyvC9zBf2UM3xe0wUFcsiIp50rC8IU4nttQDDB26
efVIHFB8rIbqJx01nR2MBe4DQOI+nXR0hWRGF4q694TAbpsbeAhYd7W0Vlc2x3n0QWl/H/C52Ac2
WUVF6PdrRanMhau4tjR4CPSw8rAoma/lkzeH7bFW0ok8VlP23YddCB9na+Rmdaycql63gejYFgDk
uX3rtCtbEESqUiRFhVAq5i5nhKGMbUK8BLeOeJz7hJVrlfloRganiDY1DdWNkZqf24y4r6IAr9oV
MEJv/wa50M6eHouT5fBR5gc45qyWF9Lt8hOHmUICmkCQlJXPpet8iwac8LdHun61lsdCSCNMtvku
r5bKrjfEvm6SFNChvQWnTIV5+DPJe3dnJ0WzhxjVrtVs5ORtK8p6IGZx4b24VujgaE8xRbU5572b
rJC2uxZii7nBzJEcEOIYRNQW7qqz+v6O2eeCZCIgA8y38lA0lO+zyPJQ+3n+MYvIXFq4JfIBv7v7
cs4RtY5saP7BLbIxVKKEM3NY9EB5Gwd3h1Yo2AcJ7M3ZB6ysrgMBxo5t21NzPaSGgQsVttp65Nu6
8ISu7ILQGKh8kPmG8HtmH+WICASlUVVzk8Ruez9pLFDTWCiPltIBnSq0BXHWtamHCEW2orAGvELg
3ha4ijC1rCDI+BzTOSWWSEkOcUgeTEsNYOFGXx2KNpvstum85LMrE4Ez5r1emxs4BywiVsjSa4E0
HiplaYrJpXX+SKVF8D9DyZv8ZiXJ+3SkP8QLFUsuLhno6lYX8EIWZo7cL78bRlZkXkUvQCQvh3GI
gxHwX+BL5SMBHxSC1ih+EriwnnoQXcIqCUb+oJIpu3dhiqw8hVJz1KK2BCwuo50hLCz8Jrlpffeb
mDcOTXUq4XPxQDjUohrkB86mW4TwF+VgaJSUDPS62ukkuf2M/NFcNVM+PfbYcCRxOdzHPYnYt3/J
tYlMPR8zBssMr5e8eW+egTXi96oL+VrFJSbrrIofOVGTvwvXkk9IYi1t56+9x9hQOB/L2hxp5JcD
loblW9WAuahUP5iE6K2sfPgeKD0hJFiK6TvI6OvKStwtWX7VY1+H3i4aRPI5rPtw4bW6evE4cxCM
vLYjZis6cBwrnQrBBJwgXno+wTgirapNJZxiZ4VOmy489yvfTtpAND6kgUCepGcXT7xC2lQQATmx
kVfRAzIS5ZSslaL4RnUw3jRhVy2Mee2FfhVgg4jllZ4bB5SxK0oglMZGBa57zNK8JxABVoUTVUtf
6dfv0nxaY3NiheZtpRQ6WzwcE0C+QlYcNL3J2qq4jmgJQxNm/apXXR6IjV1Qo/aSxtvAbNHXaZtp
MqVD2dWQr0EB9MGWkG7naDVleQAMlz24JgZIl/bQDhS4sqEpD7KFGMW7PrTGlR70QCDMtNhXVhau
88Fwd6HiVM8pVspdGOU6WhVnqch2ZWMMeVO6r2WX9N2ZbDIh4bXmZCB4zKKNTql5o4ehvYePRv5K
2lBmJsrrULdTs7CaXZuy7MWxoro0IVifL2cQtiXPJXzTRFgqYydLqI+BrUgQU+xzOlHVf/CKmBSz
VYMWIc3g2XhJZzuRbpIhHApnXOvRAE6tIHXXKgmrLyLDvru9Hl27s2/Hm72SRqlOVoicGvtRC/Kn
q8kVU8IHxDjNQZh98tTWBgx18nGebg8sT1LzqStrafwDHhVx1eWNDa2YNpmKAAN9cPKna+XuEQYO
J4JpBAcWeMljxmxaR5UT7PrYW9J0XesUY4CmbG9BjX3vt1bqWskSTg6bKW4JNfaL6JvPNvxYpN5w
CKG3rxuhA/sdCM7pzUa/I/mi+gG6qTw6ef3gtYFGoV84676v06cuSvKFJ3P1F0qXLWcliv7cpss7
FJPl1Zoj8UiTiYrQ7vJfxlBxUHIssa+kAL503H7lj8A/gaLpO7eh94C5Wn0Quk0SLUSvx74qjSc1
sAk/YqN9uv0Ir7VgTDLAuX18YJABzr4tmlAIEmNUmisk5UCPTc1tkQFHnoxx19flBIu2cr+kQWLv
DIUysO3Y6bPqh/XCV/XaZMLw6dH5V1kM5+sg+dVaM0hql6lxbAdflqwzJSFrdPKDo93a9r7tzG8T
O8gdWbh0D2/fiGtL/tvhZxurLLTqkcQaWlGDMF98qhQYWyifQYtRX24P9So2nL83+INe1wZVRZB4
OSuiLlY9KywQZiWkwvb6mG1bkvo2tWkVhxb3yqfA1cUDdLacfU487gM1Dw/ExSXrIfetT5xmfmV6
fPI4Th7RalobSxucr+wLkevmivVEC2j8oaQ2kvnY9oH2GEQm9UnzELaT9k3NU22r5XCn4sKR8TRJ
sR+8DtWOHuQPPt3RHbAEd1flmfFg0Yo+Wq1e7dpUb7e6BhDq9u14ba/Nb4dLlRqjP7qPd8JX7oWZ
ay1aST5W7ccwxOyLcc9BAhz4a6AAxkNXts5Rz8bqkZSDcgfPqL+fosZeR4Y5PRcO+U+0l0jhqRxn
00Jv+Uy2uP5MhGm+N+w45zWPx98kjOpbq3OWGivXpg4mEE3uifiSz+WA1KJ6TSemfEM+dLQZs5Bk
GdVO9rQ86oVPi1wv3t0qeseYspE5YpK+nDmWGXVu29FFG7OEkAdULyslbrOnkkr+yhnafDPi1328
/YCuXh8rhEYF0NGduTEDVEGmmS1dGstJ253RWdnnvnd+aMjFFo6I10ZCdiGfKQGc787wWuZwgFIY
qa4BV6JZP/pep39IHGNpT3B1JPrcdEIRmyHcuryRmF0qfLoszAR3lgc9y+FTdZq/1Z1eWZjfV4eC
B09ngkota9vlUFNFuQ4hHc/MLJDf2VW6cwRboCh0q4WTwpXpgUeHHituCKxhEm/+9mSSkYZb14TG
bWoRNIcmMIK9pRHFh0QV7zUxQetRWWx1Xbk+i94SZR5efmw7s1vpmSJw89LTN3bvetsyMFPUWNZA
Oo+3VNq9Vg2kuUMHD80Kx2B3tnIKICMkHNNJIV483482osoI7chWDVX7UYmMejvgB98pSt1/j8O8
WoWuZBW48K2xqoi9khYUgb0AOSOokA1fbWs3VYr74JAQ96nQYx1ptFH8LvWG6gR5gHv6RsGelOzv
t9+pazsD9DC05mh/mt672oxWkjX7qrTAdVTcRXguVqUigoc6haTe+SW74zbOV44AfUncDWzlQU0e
TKCLa78ksUvt42ZTZ73xKLocPqtnF59v/0Q5L2drjU0di9cQURcnz9nujkqWJo22yMpHJNSmMxDA
GhJbdXuUK7PnzSjvXkRgyHGvFrwdbREqxzCEPWbCFyDWF2jg7aGu7DCYNzScJcmCGTvb6qQ91baG
8zySB5BdgZN0ewGjHQ0QdLvI1v2P7GfjT15ulAf0uNnCy3ntSvF80RylPUAhbDZ31XZkXo9AEIjc
ibjcKAbz2/xU+lrsb1/o1ZHYlsOMot8GU+pyGdAaAw2JVPGERVCcICT2+7oNKZwbRv/XPf1bSRQ3
82Hk3/Q2w+Lff/PmR/Pj//zvN3/Y5k3UjB/b3/X46bdo0+Y/EQvy//n/+y//1+/Xv+U8lr//+79+
Fm3eyL8tiIrLBBfZsPifc18+0w/60bRvgV+a/C/+AnyhGvgX+jFOspxmL8IlKAn9CxOo1Nq/grpk
dfjfgC8yE/6lyk8n1BvNQjsqJYWiaJvwv/9LIZQCOCF6Q+Q50tALJus/1/7hr/dRzP78lrk1Yyah
rGErQikfDy6iCqgTs9c27nUnKTO3PnXWYH9xfXMk90s198oY5ncNqYQrYNsGHNpEJ4yyje/rPNF/
OBkEwYEIsa2iADqxYmd6DkyvBFlsTM/s25y9cE0+kvHU/PHm7v77Ct7+4svj+V8/GFMQYmVa5PRP
Z9+PYFKj0goTcfJHiETpQA4i5RekxrrwdloaLnXjX+tz/29h+/eA3Bo+IXz8KeJdvh6xsFp3SlVx
6iJP/WxW3rOdTSP0DKXftoP7JUnN4tjkLEIeudqbpO2HFXJ5QhYax2WV7h6TJhAopXp/bTte+4AD
QGzrJq3W6oh0r/BiZ2eOprOPOeccDFpjC+fKyxO/vALJTwLM68FW47MrF4A3FchJa2khjFlziing
kJbc9qsxDijHGSLdjqlzUuNaHBTRnm4/qtlp8XVgutssLVSgyePwZs9KGWJyjvOhORX+2B5HUJt7
PSij+6xt2qPXmBxZHaU9FIHf35UjkYUZaumN69bewqbq2i9hfIosNNQwy801FSmbVQJqq/Zk5Za4
i0lWe4Bx2z1Qg24A9JriQ+tW2q4RKmx3ZJw7UyT+yizCJdverDP+ek9owqvosqWa0339pW8eRmkO
iabm5XRKxqIl3xRws9e3/UvFDNo7YzqciQlwVhH76LU2knbO25Rs+RbB2+/gkyKDcz/2SZ9+kQrh
x1S03WdXIfdaDTxj4csw23bIH4tJ3GbWUNjkSzh/gEbmsG1vEv3kVj1gazJBfoaoH9f4x8RjaPTT
2hgQX7X+mJ/i0q6P1CyYYuOUazu1SIadUcjYc3+M9jnyn2clUtSFR3v59Xr9icQ1SuoUuwEs9Cyj
byc3aSPkQuexcTIjYezjcgRbq5NwSDCI/tfX638EhF27HTiCeIUc1kq0ObMXCV1b6KmDqZ+6yoSV
6mZRzha9kNrfJksjfR0rSnbuciQjKy1Q1U+61Q8OHOMRrrJXIinALRfpYssWrx12TkBGyr0SedqX
zqiMX7ffvsv9i7wx8hfKDT5QKosTxeWNEVZtTSiHjVOaTdG+7vxpF5oc29VmhJrbxfp9lU7jIVJc
QkxNf6mX+yrxuFg30SlSpNYoxENX5PNyOX5rpmWb4kU5YQqyvqWjPfhH8noEGPPcVKH5B6OxEvmQ
EDLum8kAeQk/5gYdp5GjrBbW98zDhigVCSTa+iVF6UEZ/BfDTJ2f0FJTTrDCuk8IIIYglSCSg63r
DvCL1dD5GZFjDQ46DKBNicxtHxnegADr9bE41IHtE4bQVsTA91Oikdg4dHADm1afgKQWAFXWuj+Y
5446fkkks1WBoSQI4ldVaN4vRw8E3EAyxZI1mmtxdqyQVwGb0/Q7MWzQwwH1hApn7ugS6Gw2ibof
idAAuVGWabfzoNvq26bP0BF0rtasXcoUoBhINo7WU2o4wxatzoTapaqjhNhGsHu7YKrje5XzZknp
sqZ/lKmaljzGRZwgCnCEkaCVjTI6taI8A/uIYi4wgPtKs0ADL6HrhBU2xCJsqmQiE7W0+vjQqw0Y
6krPwmc8DC4xDXpvqWtkACjeb0/HWced+UjJA/ewZOK8LiqzbWaQm6KnvumcbIIhtsoUqKuMxBlC
cErzO9vP7INac81TYVknDALhrwGUw8Ji8W7zQL0QKgNnFB3LoTt/J7QCJERYNM4JwXqy1ycYyDns
LenPLu4yR+8XLvrd4sR4JIohNZQyUg4Ll++AQ2LQ2Oihe1JIxLhLkTVvLPC9O9cjpef2/b1yabJ/
wEKNWhzOzGwo1thYgX3pneoiBKZN0OYuUTT2KUIPdplOmOrt8a5cmrRoIJvCfw5EVf6eN9+xvMS5
5w+ud0omi8CeygSMrSa/EZAuaaSuXRnSISSRkhLBN/NypMoMNdPPVGxJpVYc1J5cmKBU/LuOD8Km
r/1hge1xbaZiOaeAhcmGqtG8DJ+ViQoMLFdOZqoXd4mgQ9JFaXKC1pqvc5svWtS0zqoa8gnrWGXe
eUm81P+aiUNeXxccJ9JfgBIIlOJs7+R7WifqQrFOY6Sw9BHGqxoH+HF4PFNY9qTOw29jKcPLKFbo
lD3aF0zCYF3njvEyNRbmJ6dMfWthSr/fSkHOwJrjAq6Fk4ZT5/JxGEbmJnHleycram10Mf6h9L38
oFW2djLyxLkvYD+tPMPvNqriFOzOx/6ps8Mlv/L7jTn7OU9WHCAS4E163Wm9mYGsfgjQodad0yZT
fpJJHH21Cs98xr3f/Gq5GSA+xiYijwda9w/SFfRsrbZRAKTBRQ/21cMx+DmUhOHYsALiEqKKgriD
Df8xEaX6YuhcIHU3x0HOoKq+s1JHoETrMjUh/kdlOeZ/+x1mjpMpCAVZEpPmVsG2LiHEi9Y/4YWF
Bm4XBpEvtrYTuCd3g1EvvcPv3yxeKziRKgVmybme7WdaIwXLDjvk5On1Hck0PhSx5NMUZc9147YL
E+fK88LCRNWbIwHMCtJOLyeODlxPD4WrnHJYlNQZmuhZ98kP6H14d3k7BmTOCWWFMg2bYt30yPw5
Fxit/lOwMj8GDX3taPS7fapb6Z0X2y6mag+lXuYjXV+Fo3APTo3YLy2r6R62fPXVmHhRbq971+4Z
00061OiCseW8vIqMrYPaKlHANi/IV5Htf+/i6Zfo9D9SsqZvj/V+jeWO4YCj5sepjZrp5VixkesV
sn/lZPRBs6a/8j3sSa6nVvXt9kBXXmppL+MDJYkQlCpmL3XfioZysBecCbxpvldjMf0wrJF8nsIc
KHGPlYX+P499AbUSb/UED7Gxv/daRkBWpilNudArvrIG84Nsrpp/cMDNpYBm3mhRVubBOSUb4s5R
iv4D+F/Cv2snJpJENNuGRNiH1sxLJPK++8yxpFwoNprc3ssdrCzDowgnOQZz53yl68M4dkUahmcv
SPtDmTr91oqIpbh976+MgroN+TlVIs4vMvf34kMqarJqqyE6T0kTbkI2YJuoTf7BtCUiWHrWJPgU
m+rlKFld4DzRo/jciEnSrsXJGo1DU1TdRmvH37cvSZev8uWd4+zJJ5Sql0YTaN7EGHMbE2Bdxme+
2JucfmTw0GOwwDsTjbW2r8PGejLTTnc2fupn8cdJ15V4XZfa+KGv+lrdTl4zvqR66X3oXKX4Q89L
80BrEgXs3shsHP+pnivR2mqceqFYIt/f2U9Hts4LriMAwQcz26baWqd4k9bHZ6GKY2xDBKgc8VKk
5r1qpT91jeyv2zfr/UtOiQS1CfMMucm7z5gVh8kEzSE+9+4AfnZQgp2ftuq29PG7/f2hqDnSR0BV
LI/1l5MgzS1i9lotOffl6K3CwbU3vVZbsKGBYfz9oYATUQtn+QIgNlsmaz0GsCr4OLP/jTdTRVvE
rhNS4nWtW7iBjnwk80fGGFQEEQvR75mNNYR0HgyzKc6JWbUfXbvWvwaT6/xBFp/2rdVG45fRtcpj
nNNEX1tZ4nwNa8UkTyZJtGiFEF556QpuexLXRDH1dVD8JA2H6KiAAKAB0UVc03AYrYp94NQ3D7T7
a+yQRHhO215E4kOeWAVK4taMS5KLmpqwttL+g96aTfiGMXQ55Baico4xjNJ4pagaAVxN5aAwHbP0
IbC74UGF+ZKspsAGx5jhUacBl05kQw5x2K+zadLpXnuDPt6rAY1i1LmR+7HuB3Vad7qfN7s6Vkkn
Ne2y+qZkEFZXuh+G39VyoJefxkVNdJaj0zWCNNT/qfWBwWeL9LNYoWK66grPFiulLVOSZWHwPtVK
SdyIZtceW3sg+PUqsxOl2gDTFA9G1SgkBzXD8JRo1UsDcT7Ghz6O90Bq1IXO16tacfZwUWjjeqFS
zb5hjqXREZ1XiVaX5yxAHrTSmKtkoMQd+X4DjUZ/o5EiqnIad+1uVZPI+odv16O2rtKagMiu7lkx
aPR/QQBAQgw9AHWnu1WMjdsfxEHKDA45FvPPadBZa9XMo6ekDotybbdG89RVfZtuG9foPkZ27P0U
/UApV8/6vlsNppP8riyVzNciS3V33YeNNmxxqcdfo6FRlo5Br5aM2Z3gOMm9sDneoYuTC8mb/W7s
eXFjkk11NhPd+2nlDZ/hWrRkVGldSWoiQrmQKRS2Qboa1bKEjKX0pOmCvQNiZWqksWUZDJx1ipNa
W+Hl9H8qTmK4mwJ2v70iK/JbM6TEcrp0RR+5JNKJzZI9/CqeInpgiQT2rJs00GT8ppU/NTyAVSUi
2z7cXj3eL8LgvtCuOtDNaLnPD5dlW8SO33rlWR10Zad5uX8Mte5noxglLKLRuSckZ+kA/X4dpjRO
8xIyBaVOGiKXtxfVWN14nSjO5Mti+yprf6dnprNV63483b689598TnWyighxFGT8u6CMDr12QQLn
OdASGbWF78QbCHW9Pcq7sj9DvJYrkaViV57z/ykgW40VVtV5MJNwI1T3OWzJEwt80pDDZvyUVxwy
rC4ZtrfHvXJ0pS/FwYIHJ+vc8/V4hPAcZY4jzoJtxw/VmdRHp1DDx9GBIlRMivahTJp0a7P4bRI7
cZ+olXq/4zB07qI68xc+6Fd/Dq8MYA7ZS3v3RW+6ht1jajfnodSGvRllZ72uyXax2v6PsQyZ41AF
PrqFlu9q5AQgIcfuY0aG8FGH8rCwsb3y6PFW6BAhkS5RX5jt9mx4P5h6VHHuqw7HUdWHuHy6JTb0
lbUCZQXkKUQP+KDs+VkLSrrW9lHXn6Mo1h7VoBt/NujAtoRFkQUQF/ZIvLsSkC5XmOKY8VvHLdhi
UjsrtQUIk6opHyJbTWQenNLWLuD1gDDC0I+mn20qSHIjPd7o13ZQhfZmGnVxT0DJmG1cnz+g1e3K
5K7OauunHzVkojdK5q2nsY6LhT3Nu4YKRQimmqTrUPHGGz7b2baa25kBGr+zR4dtrwNZk5ZGozpU
hBg21HH2uSGQx+nOywRU/SXL9XJfQO9chXTFdhmgCkoWVXEc/LzbFaHQjijJik3Sq8PCgWKG5aHD
wW+lkIWswMaWAJb5co3xRs2OGnxG50B1xs9pNXRrEoeIoo2S1NvWIlY2iasSd50S2spc+aRMg3IQ
bllg/gq8Zz30mm8xDsnd7Vd2vvbJ3yXfDV5ZnVgEdVZiK4GVCnA647nKw2AF46W7b/WOANV2DP/B
UMxHqWR53YfOHhc+BMPOG308t1GFi5g4uHVPAsO+NcJ6YQGcf0XkVUklFWRlqcy3ZlelwjX0rcwm
To8v47pzQnEeex9EaFx1j3mauI+gC5fMMPIFfvuVloMi1UQ0QssDU9hsUM3DPWc7HYNWpDwGOkEX
tTkoOIqpR6kVoW+3H9275Y0BmfUOp3aQTyrUjMs5hewvJa+gUc+Z8MadweZkWFtBFD6UHR4jPfEr
eIyysD5Y1EM67aWri/alNDLvsc+DemGKX7nnPFoq/JSVpIJ5NsPb0lN4t0z1TLkygQLfDp8Kag6r
vs+0XVXrw9YaSPBZuAfyps5uOgoLHjWCAP43f6/Q6xuJjuL1bPmKcj95Ftm6ZlRtiiFo9gID0Nao
leJc1nm6U6dEPQtabxtqSSWsqeZRod1xb9Wm+rEtleagqOX0wE6/gDGjWAunlSuvGo0xuhDoLQgk
mO9nJ4IHROIU07kOo+xzXACsYXfl7epOlAuv2pW7whaAvbPB1EBJMpsZhTawAJupdjaddjrQpRgP
6RjoO4t02FUwwkxzUtKnBz9ZsvzKp3z5PHjdQEWhnJLuxvlFIiVRqT1709nuRvXY1Pr4wY+VH7ef
+vvLw23DugUEi7QP+7WE9GY/PMK+5oibqucc+fWm449fctUkr4nI750hyuFYVxnp20HTLexwXq0K
s+t7PavL3SKchrm5DH5z5WeRoZ/LyQRJQOzPp8zy7Zx6ZKsT0mpGSb2Zpkn9QZwwO+cGuT7eas/R
2rWvZs6WHqaq4p3sDI8XMyxfdBFadwOt/3pdBBN/kxl7CLOLWt1M+Tj9OehW1q1LxZ1Orh21p75Q
vlnWlH5wa5QLO6ZBoK0xsxh/4gsq7j20JNOxiZxg2Pkiib63gRIdiLkkv9ykxfi5QfyJGpID4nPq
Obg8DSQrS8ao12LJxX1CsYhHk90nzBr287Niipt2shNnJy+xUKv7JNehNMdWMTw4Y5QGWwyWlf6M
GDEg8dcxs4+Zk5P5WfhZqq2NSIBgHKassFZmZQQKJA4lJ3XMrH4oGSQBmra6C9oujZTVkOeE25EL
5mGp67PinpBtZBNgFWJss1nVfZogIsoYvwbwH8SKZqVZShOtqfeIOzopMs8+r+KFuurran95A2iP
oU7mq0/57R2lvlDAxPdGU704Rhjel0S23mlWTFJ5HNh5wApEajmZvm31xLEmvgv6tOlXVWsX49qs
sJbjwzE1InYRsSYrstS7u2BIvG3aVfg5cRxq1oZkrPHRrVxazQ6BsiUggz78w6QvRehTncS7bqJ2
svZz5OVJT476JrNREu4ki3jhsD6XHMhXEZ+j1GJIaNRcs0j/gphe0C0vXVfVOzDJrDM8uf/L3Xk0
142k6fqvTMweFfBmMbPAcfQSZSizQUglCh4JIBNAAr/+Pkmye0RWtzi1uXHjRnS0ihLPOThpP/Oa
4iIrE//EKhEYAsbyzM4LX0GFrIdX8sa/1LEhlOIXh44ClRSQky+Fm/2pnuQUl/PHJKgXrIra4SAi
VeMlC4d5Q+Hz3FpqecJbkssYC1i8VcPqtoja9fT7w+lB4/LZzKOP/tigAoJh4FfPr+XZ1qXXdUJ/
xGJEfYmcJQYxp4oAQ/I6Blqd9wH9I+327ufN3kiMQJjmb5DldNGBWBt123roa9n12jxO0t/CYP7/
6dhqitr/Hqh5Gu/vO2PO+itU07zkEakJA/kPQ5EAo8ASIjoxgdZyLxWYy8j9AxcTlMA5w5gAmKX/
xGrG3h8mpDegMtCTwBH5pyeoJmasRNQORyAsQvLh4O8ANZ9vLSoTrCZzkhLkIDTpvIxwRKhW9Faq
5XrQ04BZwhTrGt9fNZVQL12Ze6DS17bESSxt0OfOzpfWC4e7LJ7bV3szz2938yx0EiJKchwRVMhf
0kpAwVfSEECuYQCFLrU/zy7UxajKxfqo2qgPr3H1kZBbKIXB8D3lK3CjT2Wj4w/4kJXIO6m2FucW
Xdj1lMylF99Kqyu3Vw6DvwwZ+A5SLNM/p6JDkPxiB2o7ynTgNddgaps8dZIJvXMNXnv5hOxKue5b
BwL0aRndHOqsExbjXkqkdz79ssrePm75XwGr/+oxMGBh5uBuMWBmNH8JU7x1EBgDNs01cKGy+z56
81wcXa+tONBbDJqORKA6HPdjl/fJZWXPjbrIlRbx998/x4uWGocyCSecVsIVA8wiBXv+IFmlKoqs
S3LR4s9XOBehULVKQzW1iX3Zl/nmflBlveD6NgDVTLuuqPvzyqXtQmZsr68kCv/qcWC4ACo0nQgA
Mi+iU50EwD4rL7roWzfqbqfcK9ZUIK6J6Bd+w7LzwTxBeTNqAeiV6H0w+5ZEiqcuRX0rJDbsZ78f
oecBJXkUXWlqjdgQ0eClnPCiAth4a7mAEovOJ4x6xLoX+TDmp0rl+KukMq+iXqd206zS3SVT0FY/
AzVa+NL//ile9MlN/gh7HaMF8EKgAWiXP58n5VnbyN26nWdrUnTZ12j0ZGlsy2RCslxkVtnnqWsP
fl3eRFOF1c6uAHtd+PipRz1Wn0CQh+qn7WsD5VpFVa27xYIA7+5mKy8QEHQ1WvuXuYqs8FuhdQwc
mesUrvesoqH+1lbebL4jqVz9DX0S/l9Nfa7i/e+/6csl8ADpAelAn5fmNv3PF9/UCioq0eWSHeHh
OsOQRi2ak+LcC2TNU7bS6ayG/sMwm39rZgMMBK87NOClyxGAzo5CnvE2/f1jvVgGULBJzMhJTTMO
QbSHhPuXDdsHXrmiNT4fW1XhV2BhzddfWM6WN5iY5OGNLti9qZ8XVnwa4one5u8//4U8XcADUDN9
UBY1MAMy2ucLIFiyJRJwBY4ObFt1rYGfE8TiHP/Ddxe7AXhL//vtWLr8dVRrdVfkdW+DpWzwBFZo
xC5XOZQxoJ4cfGu1b2y9fdkkWPlXCizPax0cJNyERnabopHplL9M86K4kYBGVlxNeyuMj1jUuwUS
WoWU112rmvdor8/6lU36l0VDrcNIHxhRa1YONufPR0chNW9FSzEdJ7HZ8Q3+OmX4Mavgtb7xC7ls
RwZA5O9hPvrDWTR2WXM9jCC8U+W28JNeWSwvCBRmDExuQ/MWZUpC/JfKjZlbAcb2GnncSIPfxGKa
ncPklFV7jvy+w+Wni/k27LcR79licFCPrKbbFsB9uCviaPuC/0QW3idWFV670m6sA3wmyMxuSEsz
Be7h6d1MwNvtvLxU1t+7m8zDg3KLqQ7gBgII4UWQ6qyDvyRCjsc6m+L5tl40fZedKrV3Cjat3Ltt
DTf9Zu63UvxcKByp1K/j4P6VBW+O+v+JlR/GkN3PiqciTlXkJeDOV75tDexzZEhwoNS159xOC0BA
sqR5IDcscwwNDg31hv6qKVWVXwb+mOOboTOtT+1gZf7PZhSSis0rT/a8WvPwZPSV6WJQDyaJe1lc
KxJ/qsBp9cfCDebpopdQWXd5M1QTbECg8HsrUKt3agYQWrs6I5Hb0xRDIrupSPE/+L7IND3VfO3f
N6KpgzemK1O/YWW38hXC2MOzvBhF03Mh7yDPB+JhRvmXc2sa12bFLmU69jJqP6oICV/YHSPN28KR
fX3ROs60z4hWHawhMjwhvHB18jO3x3XgU7R6mEi2mdfuZEF/E053UByjBZw6HSOnxRFh2LqCfrQl
z1W2Rd9qEFb6QmOi9W6J7CE5DCU6PmkezOFFWXbKF+ncawu1GzfKJRKiOh/eR94ylWnY+3xC1Ale
5VTepl6pDJll+2IkyELRKDAyCmxKc8L/MhI58cvYx4E8amdby1sbHeUqpS8/BG89Jm84L7egvIps
q/34+/XyLz+YKj+Qd1puoGKff7CKRY5hBY66qmtrVGACOZwgFuXF0W67YbrwcWNuCNAdpV6her+I
Ms1OjoGjoZoGrwTZI7OQf/nKUecqnFs5FREnD/T7tgqiTwn1v/ut7VTyJVojtANAF2JR1XIV46yT
jaCR//bXJ1wBPQMImdsgfhFACa/JfQsLj2NT2oM8DpOm3mUFTiV2feDky22fhPG+9ur878kjP+xT
Co2cYiaUZOxfXJnOoPsljnuqGh5sp+MwZ232U7KnMahfwlykKnakOCBW9hpe6EXJ4fGjYdAx6AZ+
woc/H3lR11On10Qeo2BqcboMpTb5j5NcjP2EEattVUiOUKEVx9yJsuYkZwskFJdlJi+FbTM4f38W
IHwgvEklnJD2xSxUUvRtVyySc0B0wVUdJ/19E7fJ1eBaVn8/jzq82GINw/P3n/sybopNhooxAZAv
fGA5gp4PBBQGux8DbsLAb5Z4v+ou/jD2Lq3OfrCGXY0ySbMbcxdaez6FVnX4/ce/aK6ZiYAlSy2W
YBKNF26S55+PY0A5AumXx3pVTTKleTfMhxlDhGjvV4hhoEhmJ01auVRedkMcWG8EqleXYlHbcuFx
Dr2ZIWagr1IPowRoIl+1WPrr8WCGh0YNfUrTr3nxhLRR6S9kkDnqkoblvq7DeP28acc6T5LMkZ+p
TXkl/Lf5NeXsfzU2pOpoDKJ7g2L9S9a93xbRhCUwNjreMnyYclWs+4rNBCXRaUPEVf1Of6oT5ckU
Ag5i63iDXoVO7t7aVAunHIgYQnVXAc5F31z8muJXLq9/EdVRsqNPQdcauDsI4eeTRxt+2/wlG+jY
bvWfs1dUY0qBrEYa121twE+BW32BBOe+81anOm8QEZh3ntNur/Xv/nqQcpDgEkJ7kjY9JbznD+Kq
GjBN31K+TMLCYi23cTmmjXCt884VDoodMGSg+GC0uPQXOTCrQ+WjbPfuldVsrorndxgRJb0b8lCz
Wl4eKwkOlcGQWAiphGIDj1JPoM2qGcOFdEnaOd5HMpu/i2FpIxBlc/alq4mDjmvTdNdYS23ViTXf
faTtFk1nrzybGYMXzxY9kD9odYIZfvlshWinoQ02dPSwD8UdbI6bK8tGMGqw7fyS0KL9OKmq+2iJ
eO331NlHN82roDs5YmnvR3D25Stn3gsUAJufhMmgo6CIUXqiu/Z82rQNCVjPDFe8SA9eqRTjxyyR
frNHRCYPabLE/mlqwvJ7vDT6GleBFq3x0CZ97/BUjQnhALIdZw7nYSd0VJLhddV6ADVBX3prW/s4
TW6Svfbcz7GL5rmhx0YPM00VnnTq+XNjRS0r7oMGS+QQQ5591KI78HFCaL7A+UGu0Ttwdr3+oby8
q7+NSxUXb1Ec0OOXoHaUlbotwq1PNP1/T3T861MRh9O9NbQ9768egX7f9ZYXtuVR2kJEtFdkM5Fn
W+4QG9B+E4cX0yQti9t9JS68a8QW0WJZpiwMDlErNhi02vc78f73K+8FsJjhoqD6oH3HZY8s3MsS
TRdC2kU2JTsEVjf2XuqR0VH59HJEJusUy6PAPxPuWmxLOkfIPn3rbHeheoD3WCiPUw/681tl91Q0
qtrGRCGfdXDWOypQV325LP7FCoYaRGwGd1mf+Yms7B/A89HUAucWa6t95dL6y40AvpAaAxcm2gs0
8V/cCOuGhpQE/XSA+Bzroygn2/Suumw81PEyliLFETDTEPw20b3Cc0L17Pk+Rl8VI1zOW7RRDPX/
paxN5o7a4zCpTms/6Cp5o2vA4UOaLJbmD6BKuUD51kqWWX8tvdmP5vOa62DAA3Krujchsknqy/JQ
M6o8Sc0JgunCOnEmyBjuDjs1oeOdZevcBrTfq1xPJ4ATk9WfIUHYbne606L66UW91QCJEVvwpRq4
j7OUKmn4Xvp5iGClRrdwhQxNz8/N3rfbnGVqh6Vit915K5+AUwAcfKZGblWSJYcWuKvN5q4Vb7ur
/bGy1K5E44pfoTVoD/3RbqahSU72VNW8fF1HTHSQqKzNR2cBUNF4j1h0JuN9GyVmMTnkVROyH0lj
lk7RdtSn+iI2NTGsO3OKhR4EJFme8srCRDGlgt+F+l07R+Gi97205/Xr1MpVfXJEvjrdhR9SXOIQ
nzt+Pmg7HDLvlM2WVeldjlB/i+tJ0/k+qFKsrhuQYh3ucKhXWrWs0qDOGLn9BD+Vf+vrUIY3Y1AW
5u9I75zgLG7bRG7nta822p4Rg62bN1Ybhot3ayVe7tqnalBgfc/70AfAO6SWH/SBmZ+SzO5ysVx2
2FvbmYmeb56eFj1LWgLHbdMRNbhKT0FQwH+Wi4sDKFzO7S5bKbVESPoVDsiJCrI9uzMbBfKvFyyj
ZhGXtpbUGANsVKS1ywKX1PSYT5WTTxeOmDwWXkFVlKHXXmUz5jZuigxs4eptIuMfFd/YeGOg2rXl
kh1eh331M8mrinnqn/a+WAomvZYtfr/7rEP+1QMU9vCTWAHBBGf4dLV8e3i6ibhzc7cJ3sXSa7a7
ue9GdZOEWf4TJHkuP+JDvfTfyrkDDwaCsJ2slFRywr5scLYClnG5JAVzOdWW+VAUxrmm8LHoom/+
EAzWrbOWpoKJlJ+ZrRGZ7Ro5rM4OPoYuhddjX67zAjS5WKe70G0qHrl5fNbCp377LRJZt1bpWNWE
HLe9u1h1clLAyGEhV9MmeohuGhFetVPCNue0r3IKR2kc50N4kyTAS7xzd1lNxbQG+u0mFwCdE9Vc
uyLJvDQrg1GutMmbRmAk48CqAx0dLfLtHFRz2B3K0laxneY43+irYbZUnKVU/rah2g8JgsynfAw8
TgWImrCMdnHHzfJhWUF/3jmjM4MzUIITKJWlqrVOI3cT3tdNWOaRK/YSQa9GKKDedlU/L+2Eza/g
Ox5RvxZsLeA0wfzObvqcM74L4C/f9bHqGOtla1gH4I3MrwESYJ4huQfC6d/GTrmxBBuob/ylg8RN
7yHbo+rQummiRJTvtj4zV0jZhZF/VgEJYLFFARro5SnIZvNHPeuO4ZQWBM+fj7vMU7N5kU/yzL51
t6SaceTyFsdKUoqNff1twjOd5wyKcmWvcMSYSS99bE041gSkmJ/VWHnVZ8fKxuEs2Xx//jpz9Hmw
3ha0KM8qX5fZu252W0qGNTfekjZ9HLv3tp6rgHWU52Zf6KDn7MxpJGCeV9YqBE/at7O57ZY8tuLd
VFFDvE2Gaizveney65MDnxzIRFJQYVxT3xNr9Z4TcE7eQZLY+BfQ4Bt2gQXhrrjKBnKgYfc0Tzj8
0o5J+W2box2+PBf+4xcGdR4lMyZjzpJcT6sa6P81fj/9GSmdT5/GOi8jPJy9hcYgDh6dttN4EKgV
Hpyln/qDn7OGfojRGaxrZ0RfpjvSNozHWyUTVFXCXoeFnRbWhLmbnDbrslZTPhf7uKm89mzOaZvd
jJRd6WVlQJmqw9hY1mJBti+z/M7PR5cHzqqWQu3TlvCygIl66mkwfp1rpU7n5vpjuUUibAHRj6Oo
9+46mn20qGlbL4dkUPyQidz0fKY8MldlDH9/vVQRfjLfMMQwy1B30xCc57UMcHTIMnCv79TgS15K
60Uzp1TpTV9jWbKaAW0DhUYy8AxKxhMHy6ZCSsl44F1501yWVyzYbjgfEfx3UsdpqNxIlkkcX0SI
aLOh/aWi67sroDvyEb1ULtecx12EnEqX+LKhivp4sRFcBHo+Fb0nkQlWwegUb4GgZsv3bZPmvn6K
lXwnM8f1011eN1VGgNlZi9lHxbp6vD9733SInq7fyghH8SSPV5qLXBZbc3RAPbaHx8ArUKG5r+bO
G3hZpEJziLeTMHvC3hxzF1dDaS7VbpHm/uzQRmS6GgVsjKHyI7P1n2495L9KnMdnbWel+49eXWgV
5tyMQj0mFrKW6BrB5kD6Gfe7xyYRsswP7wwfn2FPBEQYU61cTeMJcRKLsawamyBGtUvOWwVdwzzt
xrBiywZhUcj83WpnWzN+rKxssMLdAjx6OBaOqHtOZ18u7MohttBhOfcf41L64/DvKXosSbfuJXsw
9i6qjJ/FpVLDyAGhLV/wgoiWAXcIMBWaXjs7kyamcB6vvjpqzbohrjFbr+z80NKHGf1jcwI9fkJU
I+4Z7KOVooONWkxjLlDYXjXSE4mn+5zMEKES5qVFc2RQH2sXjk9zN6L0xTAkGcIs1dfCzcyoD1s0
clzuJt1koiUPR6B3dG6m1o1HzsZZmWXuQWDgiETAg7rOUXgdnJKbda4dJt2uE/MtiKgbBrJnSftn
vT17m/PWHZp2rL5tkA9G503eAdMRl6KcA4SB03mxePcuRbaV2K9MS2d+GKmuiMznFyjsZV9LK5RD
c/cUFjhlXarvvVzj6eNqeR6b0c8KZQrVDSnpzm+VOYZhcZfmoXvfxISeQUgoTBuBjZY3WI5z7ZcT
wujjmVrDmul4ij1KdxT8PkaC5ku2RUJE/H4Zh3B+N8aA7L2LOWm7DIX1xrxhNqKtJC6DaRJsItAE
6JWQr2Mn4oZ01DkwhO+jqI33BBMZ2J1pXpaDZx7t6S2ilmBXnMMEFzxa4EnFb66FbNki1lAI3sYR
pR9B2vGqYZyvxeN67qQwU5cj8mpWxSMgpC/akMfyWo84wCvnh48DDcFb1pQ+aJcEg+iqnyjfwwDa
E+Fje2RWiPmaVTPCFd0v1VS7l00DvR7/Hbus7fZgeVaU3xD3i/Iumq2x+5wUWTzcRwmft5scYJjq
lESy7z77fWPT1x+qOs6r1LbbsZ/PHN3j5BS0TQCbcvSJPPcVrZ76E4qBA9Qk/D42MC7FQJlTpKWU
yfRW1Nu2fho64bXdfhqLbZzTbqxdwrB5YGa860KhCC7TOglECQ9K4Ek3HVjQcdF81Pnq8ke7je0Q
7lawM5NG4jLTUQLcbm71YdA0mZJ0BTCyDvu6YUG95X0DShdoBLjdjxLleDXimO1u2ZAyNnXkXKk5
FlX/LgaUY2NJbTdzoN74CbaE06mfBao6kcJY7dZxKFipszqR5vORZ451dRgs8GnhDoRu759l9Vq3
1qF13alFjGUu7fhMD3h7bhdxtKrOox+/FZ5z2ORYl1Bh/c1HsYreYLZyR3YIwZxpKWyerRg6kAll
mujNMdQ9r+isERfxzhx8C8vbnHiI+c7vsseo+enI7ks3ARZDbGM1nMRhaM542jmJsxxUXK3VNynR
XuvSNsM3yjlArmja91W79jZEorrJoVQEeD58qtw6ZmbhzkWhSif4tO16rSDuhWmAjkXT7hyrD3p7
F0flonD93hzWTVhmI+pAAFnL4NoNJhOutmI0aZv3eMlVmnum2bnVuvIVvMdf6ezcj/GaaDdLNXta
sSYpIwGRHBmPuWkwdua9fAxQV/TrAnZvhYz9pt9miPzII4s24UpnoRBMbg/pSZVUD/dCw2sup94z
d723UhbxEIswmS54W3N743UxTwgQr24m9JHCb1aVN0/HBSCMjhth6ntz6hP4ZaOjd4IuZjFeyVa6
qnxHnpjNThrWPtZcO+ioJl8Zo9kc7au0TIxZxa25gKMYlaufnFcRJ3uxBG6mvuIIiV0giv/1Q0ya
IXk8wCF9wEvYoSDN8vLYHHjxMkXcGXKGJHqH/9bMmMKpNmCRqrV6eC815NWxPgtxU17jUwKqTB9w
7+6GW095A2pF5cSwcWqwagI7q13uVafXRnb78RrvwkpzRq5B+DAuj2mMJWXuDKjYhrLbjzKeix0d
IsXJZm8Jq2y3FcnGqzx0O/wzrEnMKVoSt5IgPQbOKk8o2YyWZwA5HX4x/EL7eOSpAuH2+fR0uWa9
VTIhdWxZTZl2uZGSS0UWb6zh/jHyKVVmzjxvtU2o4Ma5OVTVY7ieZ61JBwXdGpNQrCgT0K/3TKnB
0drcdPFUTlwQsXRMoGUP7jaKA9jjpLiETp2t7tfVSvSynQIGGLQ3KwR1HNsflMj3He5j+T3eTQqx
jXkd6rOtLKwM9m5lzd6cJqyf1k/9YkCAMadE4YxnlOjq+J4ygf1hENmgEX/Al1Tvi5xpPPntXCJF
POfZetdndbtgyLx52ynvlbd9YE62wTpJkQS6vICR5wyYONViq+/0UFn2Fzdrne7gzsiHWxSXEzQJ
0XSY5Ninw4Lx97uyHbawSsvGK+Mz6t6WEZTa1rU+KKH9b07WaPccPPZQfa+U69BN2EQE1UonQ3eB
h+Ecnm9qtub3LR257M2cl2Zfyi6vGHQ9EOD9zLa5ypN9KOMOnSogKyE5C+5awdkqOLHUXra9jf8m
16SfldcmNctONo7kXUeNjJEjeIxC2rwe/UanuYLsKLfvTxnXU5RNGGCinsciwWO+YnmZuXD9qSCr
zBNEBy4jvMatDl/pCQAdhhpdxKKUj4l6zvcV+8f1rx9jKPdxV2kEKfyzheoRy6MEfFl/e0y562wz
oeZTnPu0JfD4MWH1YLcmCrcAhdtfKBv034d5Baefrr6Z9+PmYVmLKVk0tb2LDHu2zBzabswK2xdq
fgpHTGhdVoM5LWS9jdWVokRWvRFuXEzwDyxbtBcRwO863K+5NkcGNV2TB1kkCHx84veazQ9AGo+7
lFoGqWQPz3ogBJ2cpAYcmTHDArvZPmPP1OXk5D85lxqOrq1fneRgNCt0uSMrW5oPbCkUflKgjqO9
pGjPCXWOlmi73DCB/XKT1yLGyLe0vc2mfBIOm30AfanlPfLNk7wnlpgqHNrQr7+DZG6zDOW4quq7
qixcQVMVge1BbS0KR3/aTZtt8qlyXQzuCQefbv3aL60pf+lO9OE9egDE06dMtjO/58OG5qyxc23O
b9HPtsMqfygeRfTyxQh0CoRjBcEZ0QVKDIO2OUhHIgZio6EM+GGW8RjeKC8zN4F23I6pejrD2HEx
5YlCzh4RTukMDpptdZAlFRwDvNzatwOtSCYsfLyHJttreRxY+SYQG23PZBvZGpnjCwk5YtHActkU
+DTK1t/2/7ikTdGJYRe1WQO1E1AGCRd3CsfTGthAFymaxr171QXCLL5ysAVv305E1FnqSs8UNIaw
l5IPo7OHsrWO0EWo9mGgMxamfgIPUgRuEmoe7criETgvJknqTkmNxvT6WANo7Y6KieMkJNHWoNk/
WYepVrhLHLWq81jNs/1p60sq7gAt+/AmKnuXYcOoOV8+5L4zzR+e7lSUMB+KpwtAz/WQRVm/fs/8
fHCmgweYywwapteM9UJfhK9NyG2GKSu0xcls2exykfJS2e+4As2tOTruqrg1PQg02S6y3JbBsMvR
kSrFLrqZuoNGnMqSvAAL5eXyqQxAM9ZEGhQgag4HpCoeannUYYkclIrMT0/JYj5nkpQC8bp2A1aC
Y5xGsmWYNQtYzWu4nqLBm2PC5HXNOE5GGSymOpRLKmJnpdsvzIuj4DaplNJojGd1jREmf3QYriLK
7+gBjwPWUNEydSMADr5CboUmwEdyknkvhWd+sIouIAUoo3Ju1bDDHu3h/qznyLti3EV/A50k9+43
yDY2sZejtxsfhRkI4Ah8Ldr99NCe+VvUAsiU/O9Bq/mfQs4PgsT/89PpXtx8a+/lb3/p31IUzNP8
873QOv5FFfrZD4f/exLR1BB/6WMZCeonaWnzNf/rP99/A+70H2/L+3G8/w8ICP9xXQ7TffNcZvrh
PZ6oCEH4B25ZvsEyoGZCp5Um9RMVgX8CqReHNhoFaCMB83kSjfajP0x1FWNXHI1tFOJpKD8REfzw
Dzp5EdjEGC8IXv63JKMfKYq/tn8NXJDOIB+CxGREM+J5z9K34OqW2LGeis2TZ9FSfuIzj4Nsr6JS
DdQVNxtO45ofGthGu6h4R9X3cuuy+BjP1amAg4iF+VqcBRVascrxvgZLGaaTPRz8LsZRvGwv/Xa7
oEyCiKz9fhLNVxx3fvq9v1uD6BLsyAVHOXkfECSEcqsfNIbOl8S/iwsUTpxMq4M7CXJSYl2nT3bm
P6o8qPeyKvqdr/PvLTSEszLa5h1YOp3OXvR9c+R9WyfWITPVlQHZoUNt582e0OmWL3zj+d3X0nbP
BI62SMJn+V4GJapjWCAWvkx2TbeJve3W2/WG/TsSwzUZl4/cMh22XVJWP2Oqt6AnDfUyGD43ffs1
Ee2hc7ILNQG7WKrsYp2jo1Pw8a2qv9vBmJwA5OWH2UHk6uGxSuk2KTC2UzN3PSoo+cfEeqN77+22
xZgWx+LrsoY3RU6JVaryB0k5xy1PsoFY2HchmrWlsu/aYu7f+kMW0/PhTNULkbIbTfspqn4AV6x2
ov4+IrdCJcAn9uinG184n1ppkTEvX+dwvZP4U1NzDjGlbovvyxadb3HV72go9kAOy34ns/BGbrim
F6M6tF3zFlGlT9vCOLkBcwQIFN2d6XZS/dsaqNiuQul4VydbslsQHkSZ0zSRnKtRT+qCCuY6LMOx
jeLPIEV3opmgSM0hze9yolO72Tvtf4nsOY0WJOLorBSpJ8rvmdTrJdLI/SGfXOuQrH59UQjuIUhs
ebqt/m2IIUoVzhM+lxYZmtTNeUnx6J1feepIhkipMvD0RZORvcqa6qKEUV0XoT6sG3WxTvMIVjvT
DeVEr7tk3VnJpA6BPckP5GbogA8e2HpUV3ds5nJHKUSknZ9dVKNNO0X7J53RzSt9D6uJ2UvDVt2s
EZItAW3uXUM1LC02FnsYTGg5OofFgxZZoYbLZPlO93WjW7Innz0CLL5w/PpdU41vI5vZR8XtbUs9
Lq+O7lC/QvMzWIpn+z9OYLQZYk1Afho8yCT/gjVEVkn4+RTlJ9x2AeaLAHXb8Iy+oceCal5Dwxu4
2l8+DXAX2B4+FbX656fNPDmOZRVZfopi4MdhnpzGaDpZovsM9WjL6pslQPqSyJgFKT//ck6/ffyU
X7k7fwH3IdzP6Ys4PoI7gcv3ff7hXet4Am1aLG/r+jviMWIfWpi0YWFJt5Gz5mEiWomzYXMVd+2V
tUXH3z/CS4SAeQIHaPSDqQZQ7RdoPgM8pCDn5DSj5mvfba/yIjwfhtZY8h1EVr8y3A8OyS+GG4ob
9wXAcJhcLzkZnWdLtKKZ3IyUnH4EMPX1bqzfqJ4tP8LoopyZIEGEeEMRLHeVH16r/rs70NdAB7ZW
GjXn8hioDoy2f5cIRN2ny6Ga72IRHye3PvP64aZNhtP2g3pNh06TomzdH/B7jdNu8m67NYbVu0Tn
vSi/VQvC9Lm8zIbiwGl0sOPiPhw0ieTUfNWNhcC+51xBsRp3PDiA+Rl1k8EB5kyxsiiWb4OXoBzF
qYkP+Xjpjpu1mxf/RzSMnyvyzhSLQXnqJ+e28KEINAkF7iannE+X+A60yweste7qNf5QbPbdSjsy
Lcf4BkWGdSfi4qIrp6PorbMewfdHZNDfiqX+bQz0awj03/+rcOpfh2X/D8ZSRivw35M4d0ISXL0r
/wQRfv8Q4J3/+K//NK95Cp1i9w9AVBxLIc5w+AsZSvpT6BRHf8Ay47zyQlT2oGP+I3SC+ckLYHgS
zcACB7/9z9Ap+MNP0MDnRgArQx84/jsczhdSHfCAkUKEiYiUPs6kxG9mr/9ycFrtNkHISeojrGPH
RemU1UrLd7ywFJn8LqECtR+Kxr0ZaeNgrREW+0b4cPNp/XyvR9l/+WXs/hfHGyROyBa4ShBrIh4C
7+n5A21gHP16jiOI8rHzAXFW73wMZbIvnH5529F/PM1hmVwJBFd3A82vTx0WC7ddOW4ffv8k4Uss
EvAjJIWNywCAQob8JZeIamUjubWoNCbcdlvc0sDVszDibM4lkOMfxdjoHWY48CliiAsnrYW8jIs5
OoBHta+2oHPeBtnQ7dbN8z67mRWchlG3x6100nVC+GMqFAXiEmDMtTK6CDJc7XTc7HdDoP7MaJkc
RDNPVz6G09d0coobIRGvgCusdtJD9TgVYzm+lZO23kWF6G7cNgouk6kni3N68BlNEro/Pe2Hp7ae
ssuGetU1SP1oJ6bGoIzlabE3sSsRLzgtnv8nyR1IFlF/5UG8Myso1h8zdsQ7La1t10vf2+VR/s5v
mkud5P5dQ9XkWHqt/oZHd3HUxU3ToNg+2N6fkVV/CSv7ZkFIYoHDdxyAnWFgX16DXmw+E5qNu6Z3
itscoyJk8xngRDrB1QhuNbUdLCYXOcrrbQi2vbdk+lhTx//YLR0Vl6ST58Q+gDcapPLAEIPm0D7S
/cgo1ZAxvTfUVP0/SfrLQ0CrHo396s92iHWfrrFlv8kma7ldnIqjWnhZscFcXO+7Lc/TpTUi/mKu
XRhHgZzIFKjufGuW4f+wdx7LkSPZmn6VeQGUQYstRCiqIBlkktzAyBTQgEOLp78fWNXTmcHspPVm
7C6mFmllKQgEwuF+zvlVkh9YupeSEifhrnEUWCvLpWlWO9iZsicNj8KQn0yLr09EtYN/QkuklVm8
SXNz0Nr4B65yL1Udd0GWY3GGbZ68i7pcRo9SNShsW3M396QeTGb+1bHD1MdGgaqwwuN1nmYwfaO7
KnWt2/arifYw6xCujPFCTp34QcVwGk5ZJ0EX4+QaFsWLK+2NWcOmnRQZf0uj8BFqQcLQ1PxkOXQ2
WVxfxnksdpKYv6U4CAdiHHQXY12i/6RRBmOOvyup2FVz+QQFT3GJmu124AaM0rK0Axsy7hkS9YSk
IWmTYNIsll1QIFo32lJxuEm2Xe9lwi6DbBJ3Yd+oo4sC2NNgwh3B2uZp09uhs4kQPR4jkhd289I7
D5Q8fKU1FK1FyBLmo22Y4NUgKzeVmU3HREPG4mG3Jy6UpjWPZV4Ol2U3kkA1ys2oB8LKDMPD8UTK
/V6CwOM57RhfrHpnH6IJtSnjnZzp0fyayHJ2K9XmVjLWNbhkumRdAXIDaI1WZoYXJpGS8U01mGPq
JYXJtIPg5lJd3BDiEl6PuqzZbgxPUbmVK2NadnBp5grRxcTt6KPIU7e3sxvEpJMRZU90Y3v6y9Oa
FuR3TJ+9LuxDD2UAU08aEW8xFpm/GouDpo/G3ZwuDHggWVIvU9O7Ut3QKlbqK1wh5ZUNLzs2BrwY
NyR1cD/QbQNlZLPxQnSG9J3Eif7WsXv5JBElcIWfVUdnElr1N6liyF+pWb2RaN7dvJlxqZRFDBw2
Nm49TSoNdBuC8sjVPgyTGE+ebtlqY170njHFyc520uXLXPBijfjGPcyJ6WxtZ9ipSjvu1DGxfmQd
x4ePq2j7XBFZex+XNH9eMxTQ+BrB3H4RyngNUyneDhi2ZjA7xeAnRjm7lPIl03ht8IyZhdaozQg7
x5yyu5IVxp7Gcj0Wk4HGNGul3F0GOv9Nb0jpHtFcmD0uzmjapxQmvr2dFBubU9cGNBXfFxtqiQtv
TQmvE11PN47Tzly6SzFjYm0C45XCuEI04ngFIy7zEY9A5RRa5aU6h/oNGGd5tI2xQTkWpTads648
zeoSJIDoIy73Tf8V26YeY0tL22OVPQJVy1giKN2wrYQjNE6sdPTTyRiDtG8VckESfa8JC14XQeAF
q30i+8IJp0MfakvpjlWvnFbGQ+jWA4QYF5AbTbTcTNMRE58X7Mid0mtme2GfKMPLOrPyB8QaIUPw
pFc1r0Rq/XW2jHvEyaZFDWtPRwZ005ElMx2tLnYumU7HzJ7LWGoCwFTl5MB4PkkJf8mxc2M/hhgA
1QMbhhyliC2jrL+P7WbcwYcu7iMcE++hEhx538d9zPO/6vUeG5EllJuriPDVIGklhX5XGr0xzfNd
UvQFX2IZvRpVn2ynZmCBD0txB7g7+ITO6GSt5JZ96aTaXowaDbGGAOIEeqQ9A4JpPVQvxrr3iVTr
XqfM0SaqBqwL0GGbGVuf3ciu1uiCcCDd/AJNrZ5cE/vOKybLhSdFOah/aRntqe6KaPAxRwvv+L96
S+x8AZclcy7HSmS3WgmZ3YKB1BOH1Ji3ML2RKeadtNIB6tIOolosN6VZW9T49MsK7oNYSGZafieV
JJrbInswqsKIdsZcsQ0MU3cqZuty0gdtwyKU93NiMypehiJwcmZEvjyM1eBJY9+fsCXMjlHaLLfl
gOe+s2jyFlXMclkoQnpsRZF7sCa2yEw73uDQOCjjMgYRTdBzvgCZYOOjPatdNXqAT86uCtEQRFlc
ntomrZ+jWjav4kIWxxlDpOtUapyNGen9lm3Z4Zny3kWw8Tczx0bCIEaDyKdz7+6s9FdlmJK+3iXp
U2M62V0fUxNW8tgE5MGEF0tmd/cMnYhBNHsZFF7kkraPodHOQZ/2I6Mvq61dbA/Es9NOUHHH+iSX
KXRWHZyoXukPvAw2Yk6Vo05Kq/g4ZBSpfqi39WaSk3w3j3H0YColbrMYOJm3GjDE6C75XHxJ0S7F
npkXxsGI4ZsNcNU9CPoVZ7/Z2Q3Q3sLbBOzbHIyWIamvtVr7DVpg5ENYDGqryTa6lIbHhsD3zSiM
1sPNrLyFSCGuVseAbzEjOdl/fwfVJWexxKUJ2K/j8DZ3MXM2jquLNATGsKNZ3ql5Db2nViZ/jof8
MCWOeH7fIKIk6S+x0A2fl1WclndOeC2UutCo4GTetDArk/2sSLHusbKqIGSKQqLJgLTnsIxar1/J
Va6emq6g9xwS9ZT3rY71L0+WaHontbXuPqSX/ZYMA1sBPGu2GbubjsvUt8lDLGYclsmPAjhB7sG7
pmFn7BO8x4IHiZu2LeL0eGOW6nR8P5Zrtc0LYKfa+YEno3PpVHb7rWxlpye4GAzllKUyz1YZKwZf
TtNgtI4ocwhdaIph6SH3TyfMLaP52LQAr8JWxieHxtWTgYyPEIMKx4Wy7VwaWieetWppr9bMkQ7f
KX06vv8mlQYLMjU0fiUwSdN4W0bxHDuADn7VG3biSanBB6j0mf0N4Lfw4kmYX2OjyH6YGnHcU17y
z3SzIJm7iKYoGCdlOsqSKZ7tbBZPQDysT8dKF8UnUYA/MgfxDENbPg5U/lsxkTMOCG3XXtfXjuK2
kKCl+2IoxoumGhaitGQ2JjAiftfW++joIK3/+/FDV3ZudKP+u1X5rxrz33fTv3Tl/7F3/1/Yc6+5
RP+55w7y/3P/mg+vUHB/brrXf/Svptv6CxIQAn4sVDRghtWT4Z+m25H/WqMTsGkgwofkp5/bbv2v
FePAOcHkTzBu/TdiQQDmushR+Mg2/hI0g2eZln/KuEQAShv700xr1YNSwjOpx5MQHyCbccHPfbel
LxP8ZtPYpEN46pEg3meTVL2qjbnsOlilmEKGRhf0juCNapt1yx0g9l42StEcu6hCTJLYmG0wfWY1
tqo04POuG/NzpbTzBZwZXuXSjKabyLbC2JNbo90rTjf5ZaKUVNl58hKaWnnXmtpCIBg29LdQ7Gg+
HSW7EFUR76woGvdoHCcTVztACqupK7+oLOsNU+rUVw0IcX45D2YaoNtugh4XBFrJSNa+xImkWTQo
2fxUpi1aAAbU8lUctovm10sh3aYA6beFUhjfsDOudR8amSrcvq1DNG1NomOXO6gEnPVEM6fM4fJq
pxGxUnghn8PycwPtzC7lve3culBN4SoTpxqBEsvlpCrZpsbY5SXpGKR40Hqz0cuxPUg9imPnixgj
/TUrjPkQ5oijc7scX2gHQgemsoaIstD9lBABd25t8U0q8wUiGTwrbknoRu7zBRQBpivdTa6S1hyi
V7pSJjlOgxJm62EUw7YcuwNVBB7Epv1DjozuFKGJS92udch9hjMYccypaerJFLRXSi6l16UojjoE
pW+VGU+pm0LxXVzZqdj8rKIF9zCkXH6IOGtD38KL/BWdsKz56uDEu66cxJM8d09TVgsK6VLa5UUm
3I5Mda45Nn6Yqs+Fjl7PxzhIYvuUrkNDgq04DAOcF7LRtpnEuKBOlYdMaa5b+rarJuw1v2sc/WVo
4pdsjZPrDCmxqJeZflowPyN3yBvPqke8v2pqWC0RBzqHEmS87K4oHa5ms7+O2nyBxV/oplfYU8tD
sbIdQn0JeQekvttwrUUyMs/cyE7a02IV2Vejg2pL2EsBt1d0S8cCsu0vy6JozIFSyi8xnxYo3ht1
7WE7DfcHtyhtpXQ1VVQATS0WEU1Hp53GBGQ3eXo/WEm2nWzDiyAfujDs86DQyh/m2MeeNKlDEEFP
/24orYy0sH9tSkQHKFeeRnW+JZsTI/41maFUGMesXN4qlVJXjfsXE7sJGkLIZKWivdVmgy9FbILm
qI60sVpGQTVNMRIuWwKB6+d9hNeAq8SIwkunbfwxtHZT59y2YcbfT5XyxBz7O6MQ2txKLQJoU0dh
dJlfURu4eNs4rqRI5Fk3OLbeLR3UVq+QVhtznFqkQOjKtIO5kLxUjiw/Nbq6bCJ1HKnf4ApuM1PN
aNnV2wqiOGafeF/bxNoE6iSPN53ObCovzEfAI4yFqkl7YyBvGu6gtNoTbaLBAgob3DJmOxNeXcKK
oZ0y6ZZU5dj0Bm9TJumsVcLaZ4KvYqYAtLoaM3WlNgaGCvPgLbakHqLGjgOyudG+i173SBVy7rDX
b1wIvErQzLrDUKqB+woHawNntYq8EZlM6NJIOo/qtI5ibDGzAcnLEEzIPzVfy+vwpDuFhK0ixh/R
tQyKuNFnY4HalGgteRnWnY7Iw7eFFXZHOu364NR1+4VM6/B+mudRP1YOA1DYkokXS8lbpgN6jfKc
oRQbp2Oep+Y9jAYj9bWRkiRLYjP1IwIgdgsklntkH+GpG6xlp2cdLTGMXD8jk+Fgy6L1U3aNjcn4
hUALBnZMxciZzKZi2SCTTE0gO2XAHKt0tsOSTjcDdcllNeUCZ4Ccqpw/LrfGOCGLEjDMXDw1wgOz
1Ok4pynurCnFx3ejX9+wqaWaLoEMPWcqwx8wyER2DCO7/tIUE0EcqSnM+5IQGeUyt2AK/Y0T/Get
7sfDDaH6u9GuqgISrafoz4ebWmJlZ0Cg3wyxcy0iqCK12Qdyh+FLoh7MqOyp2zP0biRhJpbaugLD
ik3WnLBf+ZKV8AJNSJLHnyqE30yW32GiX4/cNZJNX9FBOlj93R7zp1G3luq0I3NibHqyzJBwhl+M
fHxcKijAAsb7flCWE+YsvPXlV43FSPpn1fp4ap2yxLxmhE9JXqWUliVJ907l+LpRFC4ytJOWr1zH
tv9RVDhJtG16WBfPn2//LOmV1FTsrBTyvRQgR6gO5xQHMqdaNBM6t097vXXq+DDO7RVihNd3GD8X
4cl0KuQz7YTmMNmiHNGZN02uNtVBb2YEe4bFDnOOqz/f2Bka+Pd9rTZJ+MJhN+Wc6YV1iTF6Z8jG
xsoFUkNRPuZxobmdQbMcWUxWuuFvsf//s3L3l6L4P0FV/wtrYvzLf/pqPnB6roGgmteo/wWHev83
/6qJV89Qyl1rpclQf67J6v8GotYsUEgxLC57jUP9NxRl/MV3Syb7GtUty7bFv/qHxaPIf602owgo
DVtXsMn4r/xEP+waBu70sgm7kuvD2j6DoqxcBt5n+W6akjywtjaMe8rkbqOF5aeQ8nn1vUrLDXzi
TB1TJIDlXzeoytSEkSZOs8HVbl8X3W0qsm1sqyedCQYehH8v2P+4IX54RdZHjg8WwnZSV+3zkGYY
ofY8JkazMXvtpId2oFHSIiVKc47P/IpshegTiP7js+SKfMMQqxgGm+co2gDBr5l7roj0FLFaWwfT
UAdhXn4a63HGhWBfWr3vcArAyQW32fNdFcVnk5b23GzqKGx3WpNlQQKTkNpQRPOhUuLswrDa7sQw
V2zKctjH83jPT3oZdPFUzOa2rEwkFtZIbN9sNjeyHorAVMP9qqq9w7+o/sRj4NzXBcyTSO41fH5d
Yzwh1vPPp1NK4CAM0ignaaq7AuTDpLY9EmUxXxYWxKtYHvyBpFG3gOQUMJcfg5/eyt8cRB938vUG
iLbjZcOMBP+dX29giuJerXI726QKUz4PGSKWP3qobpyp8xNLWj3bo72jSJ7do2IvrEs1dA5TZLzK
8nhRRRP0T3n5ivXLZy4b60f/5YjE8AE6+YoEWxi+naPBCXKT2LCKYhOqmdFDZTGryI00eseuL2UP
+uZC1UwOEfRvY9T9QujaJ8c0xMGzm1hNRt/5fGQHYxilnj2eFL0rYywn2RRjH/2QMJ15geRvxIDR
4BwSMzdk3Sv6USZ58Yxk+RSOC5xkhq4lEOCIw5KAU4F4GAxlRVPkFVeBo6hvNAua7wq69Cv8YvOG
+I6oThXIzLxCNBMBS4Nmn/Q2jKUgMkc9CaZCHcYtTZqlBgiOEhFUjrT0l2pFmRiE+iC/maJDgxJp
ufJm43h5XYZAx66C+OIZrnb3peW/L8Au8ttMuSGgoTWL5ZcaDhruNNfTMS2TQqWoCOdNK1IKwL4p
Zq7ftr5SyfBWgCOurVW+7sZVO3xPFo1EnNHsw9qDAZa9tlIXQokp5z3bUKYhHZuWbdnl84ZyStrK
iVVNX9oen6LtHMqzeUBxhOZBT7M9/HUNLY8wy2sUUoTjQjn/XnCxk2bkprkKUfNL2FxrlSZ3PyAa
4cyQKXZ4nbddRe3cNpciA8p3dUEop4tWjfc5GZah2uYQJS+1xup+QPFFEyZVzpfSAVMC8ZWKp9Iy
w+tyccYrxeoMTCVzdZ9j+Ivzg9AHH2p8angdM8vMa4irPMRxh4YL99d5V+ahom5aRpuA8jDKJyLE
mB5QaDrjasww9FukO7oa2BGRYfhHm5fO0uJPneZq+yZQutxEvSHmPcoKATc7onIM7NaS9QAzMiLX
Qy2Nuw3PEqlBoTOPPRS13OydKBF8SMPOBtPHJrme93VjKNlecJz4BAvFhlfFibWh7yRspBZ1zFGW
FfaNisFWtFNnVQ79Qcu0C+wpqsUrG1NpIKh2D3pkpLIfai3JwDp2ji7461AfsgYCGil/3RxdLS35
f76cpkC1WZbehpkOmbSfC+kUVdhvQ8RcRzw1rWjQZwNFqLHYAG/AykRE44ON41vYWMYtbrthvLej
foRSkOQ/GmvWv9tdSLxqW9NRZqGV7BYZukBt2N0VDw7ZwTCIwJjtI9qvyUPU9uDYzhWMcOvb4pT3
Avb4g4XJ4IWE1dkOC+3MBQPCYI2Rsn4TiolEhRyAL1nqfDPip8XANjRvZ2eI99TdamBk5Gjreqzt
wH4nYoj09CK21MHNe93YkniHHYHOrDlV0zyIF6d6QPNXvYZp+UVifu+piL93uYDVWMyhhRWJ9UY0
IUMCVCF+bs4AAUplM03rJGgHNnVyao/CBdHkWcO9rIbpYIPGXYzIGHdSjB1dnjTNnmwq3atW2SXY
8DUZVVogqf0NWMilolbiUDjA2MQy7lO5QQwZd8tuUex7guxsVA4tppNSsanKXLqRKw0mpRLFwdR2
yh4JXEHgqS2u8gkMU2OKkDE36J9Uc1BgaqpHdcSbgdimPcoUfKNgkJww2RD7FJeeiynN3upoGa8Q
tBDHkSrJQ8G++dRYRUywRksCSVfeRnFuuhoOSKRTNA46x8QuvZZn4gurg5xQpOYWRW2zbaMBKW+i
84qVQ7/cTjinCF/oJg5jY5F/0Q1ZAyVKblTGgX4rKlQYiNAJeZCzgqoNtMlvhHI3Jomx2hqMzkm1
GO5B2mAcBu/aNaIoZ1UVzXXeSPFdVqSepSfPhAfqlEa4CZlGZpUeikDjC8qf7DpE6XuRmMUQwFyq
D3is9H6VqGDhY2XttXm8ZJo3bcoqT67LIrkdEwaBrrlQQTIJaRreaJQ+Qz73P7BG1g5Tl7RbWR1t
t0sn8aVvNAchSoQzmSkUZntRvi+QJ3iGA2MlEu03YGlYv2pT3yhZI0pfR423rau4/9FFPGsINqmE
sHducjBzygoXG6wE8AEboTiCGjgtl/pkOrdl4cwHxezq1QAhPVippT3GbBbbKKrUrYQn4aXSTRbD
tPJrhpnlzajYxZZuEnVEu9w5UhTtCD1zm74CdVe1adG8xdGTSzx4dNosTX8p0EA95fAjDnk5OW9m
000v0HGWwLEMoOVEqrTLDvYEhyfyZWYg+bwVhWYc0Vs7bpom3amas2WDNG68wRweHo+lpQE2MaC3
ejTvR1AWL1FlPC+QBg67CF+/TYfAN1DSBRcKLX5u4kjbZjhiONiRzO01R7L+FcSrQovbACAXeRvY
iQp2M6GVqeN42SZJkXm6Vr8N5XLAdOQ1E5aB2QJ5FIKPUMHdfGvZngK7KO+cFjkhIRlHrVc9YpCb
V9Tt6TaqVRmflqrdiyYKlAFO1BKbNyIe78t2Ui9qoX6NNMC/QV3qIC5Tw0cvOmF+qXitNEvA20xF
jDXirJDqtzkfm5smnJx9COy4OAMmqdbXRJnDbYmReYCrUOXm5lh6PM6XYo7j44K9g4d4VfquWukd
HgLI3mFvCITewerlBUzVJtBEhbJHBh1vEid2bnvoY66eoNT2cmY0flR1OlAv0llXFmxUuW4Shzr3
IF2O8jardf8aE1eeIzlop+sF+dMmnljrbqQ2+hPVhnlNvk9BrpjKK7ObUC4+JBLm5L5jDyfBVNBr
7FY7Dbnd19Co+mPYmbidxBhSweoznZsmShY4K3GONXAyvDiNlNyUSpNhbUEqTHIBs0e5HOfYecYZ
x9QRNuhwmAgWlR95E5J9jvYAZ0KprL9nhs0ScmKje1pmeF6KNE7bRISR5VcF1gCu6DMl9Fi+QIPJ
oDGXVpYOWBCmTk0tkWjUdImALMOYFcs6nw41azw1iyAai7lRb4zYqI4SYCZDyNXXZ5UjyD5Rdmq9
WwhVwGKtTpJTlaQLtOh2BJ1ohZk+otaHVwuFof3R9j2kMLzFIJNpmQ2XtjFaccrrhVoPdh+UrZJY
wSVnFxKScolrgX6d1EulHzItssJDVaRTuzUJFbwi7Sb9ZuY2IUKRE2v71uy0y6KJ7Z2I9O7OmQub
t5Dz+UvKHuC1elfeT30VaIU+XWCVrzeuKXclW5YcPs8ZTPyiCMeLNs3H3cgQ7SqZO/2NQTgVpmu0
pfMyi9H+kRf1tGWVL7ejFYU7nIvwdhVtjWJhMgEnee+R5IfD7LhNllsQGEqSU70+X6LAnrP5mOLX
Mdwljj3Hfp/IBUegafiR1Wn8WJwAvam3HMJnnSIKUNDxv73KJlN1aXaZWXY6bWVRTk/KCIlRrnsj
dvyw62Qy5jAlw6lAK+PiIbfy6atFa/Vd9PZ8r2QDlM4uF83eVvBr8o0Jv3hfRYPwlrSIm13KpOoe
kWIO+g/6lXuV08+Gx77BKTxXDt9lOFd3dc6C2EK2lq67eprhbhdTHqTqiJBYibEvjVXnqeVnxwHz
i8I3u3y4VegRDkmFqoKED2m7RttcWiNzYASVFEvW6iLlyvIwPYoZag1FVR8OLjP3yYDb6FTVHp+i
SKfuRN3sFeE0mI95YlCINQs2Ae9MIsAwkxT4lV/EV5tuinfW0VDFc+ha72wkdviVmpS885RwAbHt
E67Qcf4IypLu53dWkzM5MJzyleyUvdOe3hlQ1kqGqtWVF6WvFKlxJUsVK21qrpuZG4VHg91hiPtg
okKwgtB3PTQr60rLHeMieudi0YrX98tK0ErfuVrKSttSnTWiaO53tTzThazkrmmleVkr4atLRAK7
a2WBIfFftqpdxv4QOTiWrXQxsRLHYoIiXIqH+CpbaWXhSjCLyqbehCvpzFnpZ8i8VybaSkqzbehp
y0pUe++w//+A8DQLxHtfKzKhm/nue5T8KtgjuOSnUcSHAeHxtXwtfp0Orv/gn+mghVqPxts2dY0Z
AMlXDMX+NR3U/mJSwVSAMe67jTZo9T8aP+cvU7dw6pdx2V79xRVmX/9MB/l5kNQJnNQ1WO8oBPX/
BjJ/zwb+eTYBnL/OJPiF2Tdb0NlYoGT03OrOpAd1F8cbh+nevWrN425ZzBrnhEm9RvfU7Qc6CQ3v
KgAlR5jmlYEg91KTZKyzoMd4EG+HAKqkse26qG6BtuHNOux7W8TiNVbZ0FEsayr3Pz3o38x83lO+
zu7eVlRL1yFLGev9/zrzAeQ1YPo4WpATS3EsCK29cJxCTVcj/sTvSuO5IpDOnecUON/Kyvgwp0xB
NaEYhss8xNhis1puBjnZAA7pwUSumAuBLTu0pUARZ/YvbVzdoR2vn2hiOZQTToiQTD8fG2lIhypu
mh5b5LQlY3m4iB159kMOXB9TRjPoCKK/loci2VWV1GJ2Jq3+G7a6qXHDvGhwKfxkJHouY2IAa4Jk
IBddx3FYTTBw/nkKRydYRDYcyKAf+QWbTOcBiwYSbuxk2ggRbnKryX0sBxh5DMOjRL+LaYT4+ufv
Zb3Kr18LlA6ZOalOKDQpO2dfi9HIBVR4BiY2yNgpF0kL0b+vcQx2UOvMiZY91fKCs0jfDG9/vvT5
UBgOARlBFm62azSdcg6SVbHA13mykVsMmuJKDapxecx/SJb9iKaKcMwYv5w/X/J8KswlbQNnVyaf
BMAx4/v1mcNmDvuutgjhG/GvJqL7qaibOzRHn13o42PlQoyebdMwFHTbZyPWUrC7G4vZBXrK6QpU
uVTbsDJQMNaq7k9w7OjCbfWQ4h7434531w/J5JJ3bJXnfVBthCyqSAg0j1nYVdtC1CKwTdw87Day
COxoTqIMQ3fKW79Vlse10fjkKf/uw68PmsgmHsKHp9xKkZmFAyLTygif5LB6nWrzKdUolOsRf8hO
YQxufiJWWelCv65j1i9zeGUlO6GUO3ubElhwcgkDBxp/a+yTJIJwltni4b9dPxTZbOYKo1Ocrc8T
HXqciVpsY5rAAvn2Zwem7jx3rVuSbPsZhnyOK5ALxlxL52QxV73T+xT/J7TWMvFfqEExVpbABfSS
h1oxvuMuABVfloW7pE1AkcI4gb5d7dovf/6k76/Crw+UCBp4YByHFmfheVBzqy/AZRqX7zT1G/4L
l/LUvFhy96JF5GWGzHMAY5GdmD4EyntZcl7GFLGtscBjSiZ0PhE4P+z/xMus5z/f28e3+NdbO3u5
GIHGQxhxa5bhHNTSOTp698ZXs/vzZX6zQ3MdwB3QP7YntupfdwtTgq6TYimEmfx0b6EVsivtMV8b
PIyHg1ZKN7EcX9kjdBqK8BktACrJP9/Dx2XNLayEOxY2ejDrDKdLKE2JI55W5+m6CiyGnf4otPqT
T/oBcADyUNdszBWkIy/j7BDAaAb8Xh64Smo9RLN16vLuseS0Jfv2E+zn46Zvc/avECDbIymNZ8wI
EngcuTb6JtAW0eyWyHrC9wepex/rWzQ+hpsQA/rJQ/zdx9PWym5NQQGmPfseHWw6TeyimgAD1FPk
ILYgV/Ct0y3madq3P39hH8C1Nc4PlaOlYCAvq9je/7po8KBcVOaGTUDKV+4zTSH5264K6LCMjWKR
jlvRJYM7dvZTFUFOZzTzybf523Wr2TKflmxKXMzP3o9+DCWZSLYmaEz9yqG6uMAJJd3AEfOnuf+O
XwNWJEqKwW9Sbalb75KhkT555r+9CZik7P8y54DsnH3RTLKrWo3Lhmzx6knT5LtZUa9mpTsJRTxS
2sH2Mxe3Nn7osQNDo6Js/7902N/Um+fhA5RXNlkrNpsUxQ0S7bPvYSiwbo3aqAmIDwDeGKRLJ5Or
bRamcdAZ5abVW5CeJNuYJDq4k9OFEq26EfuYbAddx1CxnBG56VbqYiwKV4eYFb+psLj4841+XJxQ
/WSNuhQiLFkpZ4tTtkuLdCBZ4eDSH5Jesw+pY28t8HKEPUhG/ny1j1snRwmo77uFCYjO2VNpR9Uk
BSJXAmKQhm9ZltwbWqX9GKTPytuzlGXe7hXnX0WjJCmohqKe7SlpGirZlOlYStXqHsOHpwXuuTeX
7XGKKGmTEAepqJnLTV3gcxSpjk+O8LhD1+FjybpmT8NFTWNUa2VmvXSmPey6EV6sKAsVgjDFhBLH
t83A96PnCEHh6Ta+6GagJfh0ljx9jRjS/PnpnX9X5FlA8uGz8Gqzqs534xE7cLz46iXoaaACwyjs
W9wPDdde9NBPxvKzffl89//7euhC6TxpJOX1z38qAWLCDgfye6A60hhcVKls3LZRaH6yAs+35PUq
+pqJS1YTuZ/WWemU64lSMPZaAhUjXX8R8dsyJS+dLjBElAOnI+nkz49x/YE/lxZckAAVyAcUNRq9
z1kVPokxJnAuW41yregJizM1IKTtVW2Ur0rO7BcXPSQO5MF+ct0PvIP1wtTE2lok6g6746/P00jt
1eDfnoK8Lhvmr02gVtop7CxoiGOrHVTwvdRIH+zlR2za96Wc3Jh2eRlSAS1V8aQqaupCOK4+2SvP
X0pui0aBPYqUDGONh/r1tqYy6vDga+bAIc/Cx+1F3zMmxqFGzGL/50f/QdLNtWxjNQohWRBvolUw
8POSymap73IpmdgDyc5sljLyIk34Ov7vLvHnWbAgu/fNRXkl8pLAubn1aDox6qz0DcuDmfz4GbHv
N8sBeT8sHY4L6qz3nfynVd7Xesy1silImRhvGPcWqIVakFZreQXRfEp7qApRksebT57FeYUNQ4hD
kk4QpQMpTMbZZsjMhv0cy2lcPbMf4MPQkh3I1wWJBiWMYDtdLseyry5MQk43COwaC3J83X378228
x8n8+jpQKCD3IilHZsM8/0r6nOkl6sAhIKJL+2aI8DkbkpsR2d02tLrv2dibJ5QPBsi04kR3TSrm
XZ4vfqE68a1kN3um2vZlP2TVbmowLcSYe+WBSOiqkQ01iLmW6taSmvgGVohB/MSi7B1c1oJKzstn
AyeTXYU91EsnFnUb4ny97eO+p+Eva3QEGKm0mNdgKFuQgDAU19VYbmtQN0+dASIAgdQ9NIo3+OvW
QWEU9gqwO6EnrLjJHmVDCuRequpjPWrT3Zwj6rTHDKms2RrXdWVgtTPk1U3RMlCNIbgEMC1A+Icm
D/0IzvFVngE5YHXLOMKUG/tiGpXsIbOq1NiC32rLJy/jhwKO4RCziDX1kkkBuOHZJiHNSFRxsUVL
WGonI9IfeKhvlSVe+ha6crKCo0u7AxoMoln6+sla+LAz6hhaELjHddU1wPR/2Duz3bqtbdv+yv0B
GpwkJ4vHS3LV0lJtWX4h5CKs65pffxsVJ7Fkb/vm4QDnAAcbMHbiSFyLnJzFGL23/vrtpOxuGynx
kGSi9PKLjZ77QRNBsc8hncjGmX6zGf/BhMN3JeBGNYVAvEay1pvZAKRzYUdmNuAaD4P3vajItI0t
ScKKGnyO6aLFfobby9MyZbo14V4+4mVM7iFOWqcQKv8fQzIwEJNJOXU51nAXziv2VIwytNGCdTZL
1Xm6pZZOdDGyZg9pIf8oW3VX6aWgtYsB9te38MfZhORXiZAT1zRiSvPNS53JeXaaEQ2U0YSFZ1VN
fN04sX1lVxNjx4yCgz3gees0C/PQry/NRmB9QK/fZdYVew1m5uyss2i/foCRCLoQdU+3CSIkTds0
Qc8gpJ0ftNKm/19VmOwgYcNGGMLJOtCTkLlr5kp+Fci8+DLZcfwYFgitxymOD0UrMSsGknzKBRjw
iQ7v/ME26a1p1fAHuGxxTiK7PWmpyM72KDg51UEhDTR8trMnRHwatko8l9fAC58KIc6qlYk9QR7G
qbLLNdsif1ic/FkvsOsC+iDmGSz6I/IJ6yMtpsqryjK7BLo1HTJUM/tKavU14G3LY8fi3EJhqM6j
obW2F9Q9rqAqN/SD4mTNPrIT7b5UrZKAAUXfLKy3+0L2GBU7VeySgLDFjLaaqxdVPbgxy8yHKC/H
B+o24DTRQ2AsmsvYq+oE9pmD6MDZVPoa1JnT6byI26y9WiU8GYr0oTwFyUiL02qH5VlJe+WZfba4
b0ddPsupptVLWAirtmixkySdqJ4mmrV4JMbpJk36bGuDEAXVQK83C+z5Bsdm6Q2kArpKq1nUyRM6
ihH5dHSfeySHij6oTujacpGbquhK3W/roj43IdXkbQpGFzxTMl3KSgHmHqlk6CZVlMVeoMAQRX7W
cS/oGN3nHRQygkHU6mkZMuC2dU7Ki9AV5yxiUV2CNQGM0MTFR1uvo5NE/bXNSvrHTmhCqsHk7g6m
tYZrQMJK8BkX+RN7GUnPkQRvN0L2sMe9ZW0KdE6bWS/r45wmyV6L6/SLGg79Nd09yOupQ7qGGIGX
5FNC2hbaeSuJR3oIS+LZKi6KVgVclsyoIaJK4GNTUWIQRB753eBAg9dbWzmKLJJfp26ugBabaghP
ghMvLVZSPp1djGwKFy86kl03BHgN5oZD8bY0V2OuBiaNvTuCKmJObLveq7T9NkkaKV5IlAuenUDH
qlrHO8OO+zPqvfgYJaG9zxqkIaqikQYXD86AjW/M5uNizeGNZbJpIR/FuUh1enNLEt+JJBUXtcQE
1FWN+r5x9AJpTSU35ThDCiH4gZSEuOiPU5PWfg2aj56jM2ynxrY+gtqmqV4YU+0ZSxp5U4rXOgZW
yvJazJeBMiAK0UjhcdXc0Y4j1BuP4JKNgFmPH8VUeMlEfJtoU3U0Sst5Pw+Ds8G3Pt02yhqivpR2
fUlccLAtB5Qfw2xxRzpx7oqQvBdKdZeBOW+muh2PZSqsc1k2xHCFtvBNpyPzAapA5zaoJky0dFI5
dvNYn6WZNHe8Jk+91ei+ieTFVzhT7Aj/sw5OlxI6ZMfKfpFd7C9g4O/JrLE2Uxg4HyaRTLcTYP3P
VcbDJPTB3lZMmrcp9eXLXq06v8hS+wz+wLy0rGC4bPrF+kR0VPEZsjuPLsiTD5VMNXTlPNOxTc1N
NrXGOYgnpFgc1cqTqJxo2lv4gPw2bzj6kcrUXQYGKR5+rGOopk/OpqGwu71AUewRelSfbHTVV0oK
MwCl4HWfa9MtTq34FExJuR0o7G81+Pso1MBFZqNjehOK/1PNafiI4Op5NCeHUBdCTDxV6fR9Zsob
k1z7s1E1zkaLzeQ65oh6XYSEwYKwp2fvaouyXHXlol9Cr09CXHAlm8UklQh7TJESTCh7/dKM5dC6
ZjY+FEq9Qdu43MVjIs5WwvjlEg11U1yqJjF3ut80DS7sl1UQURLtrgFkEgeSWCtHwJJj8JRhhjsX
mDCftL5JTq0emV/GqUB0UxNooVtVvMvRmIFyzDHmxQ1oTG/kRnwoVYPPKKahOEOY2DddMBzrDG1Q
ZIdXg2M3Wygf9dGgnHiO08y+UYDi42Tt69vetpePS9PGj+ZszDeFE90VY6l8NRfLYO5BN0ENTZz1
WQV1kwwFkMilv7aCNhIw4UQ/Aw+hzd5X7WpSBGpgXVVJ0mAPGwr7lmJKdVzyVNuas80Psz2xHgZr
mBAZqw4uyoIQoWlfFE14E2fGRNpU5/Q+d3iUHBFFIXyqtMnkI1JU3LGezWHXmyFa0xT5hFvT3p28
tB6AgSyi2gZVUdwQETWg9anN0muS5iHD5+eRJGRelWNQfk2EMj1mkUMuT98O43YQU/CoKzDfCTcq
o+3YDuWHhOq45ZkwAspNNEkkyk6Toj6OOgevhPpl6csVeNVtu1Quro5gDBxRIC/bZEoeCf/IdnFg
4W/LNHu148Yj8Gln+GilSvqcqjkKnWoKt3mhI5iFVq91CDa1NmYWV5YnxRiK2sdOZwPjlEu+l+HC
fKNm0FX17Ib+aPnHUuhE6UqrEC73a3wwJ32+rpSBqkiIUhVbdJnDL6r0o4iSGlpI0Z8Gk55MWu1Q
148bKDHG8+ho3Rnh//QQBE61bCfIC+egNPSvqhp/qqzBugo72Xwho4Z9Yk+sxsMEaKaiOwtqoBIT
u5q0sq2HZdFoXJZSPWPATQ9OQm7INHfTPecgC4JQmp1YUrMnkOEOpu4G4GzR5kxmudeU4Z2aDifO
O62nT4qAXhSesia5MeVQuM5QOxfKxMs6YLM+UHW09Y0JbrTcEbxJm7sa2YPKqSAVKNN24Hc6P6ID
+XFKljx+j7DlaY6NSN2ySBchR5x1c2EMPKC25O2MIuc4T5gz2fbv86mpOXJw5tmharmG/EmojCWh
gbmRVrPK6YSa2ij3GpZ2q6CPwD2BLkOGFDiZl12Q04eoT6JKHsoBJDxqlLzeC+D/Np/xku1Ke81E
mgGlt97nct3HNJlzMnUzc9VkgNAVxluW7uQ0dctJ7XPcpyb8w4TdtMzVdmf1bKmhlKJvirI9Yuyc
CVQpXY55rdtr1mMREK8Y0ZvqFUuwIGt/BIypvZTF4lZA7zcYQTe5Qjo3sTSAM4KCJLJy/GAmPR5q
NFUAsSouKNPoPXco/ZTXRI2khWptU5u4GfK32F3bziGVw4RAUWvx0NrmoV+LRk0dTY+mmcfHNguZ
gRpSEVQ1606lxatSorQfwdJCy4Dg2bcTKr6pRAA62elB1fUd8HnShNuRhPByH1cT6QBhcs/LDGg9
XM5pVdieo1bppp31684E2ZXiR7ixAwH8Q06gm6YZFGQXR8VVShrE9ZpDnW+bporOM4iOk6RheING
q9wteHvOy5xcsbb1mAcR6O4jtHO7vGE7OppOi0vTzD2Hie5GTj29VPgqF0kb17ejDgjEFvln4ulm
MnkoYPlmb9oX0/oXatMloWfAbCEiiHiWSAHgifzU3rRT2uw5A6EtGurpGI2TpB4W9g/8ntPA23Uc
6LatVXvRPYf5Myx6ucVBOvolo/bYpzM7MuBtu9rIDPbJQXKh9WBnx7biGYZBvYmD/DzJQpwVg7EJ
jclVeq3YBy0wuaiFOxxgN+PHx8+6qUBgB3Z3jqAuIfcT40El9/pBwcdxkZFedDvEIj7oXapeh3gu
doOmcsgpSWgwfaGOU+7TMJ2YPsV8YS1aDubPmB/MERBf4pQJ9F4TWQdogdazBq1EXUYM+uWan0sE
W25hgy4VRv3CwQ2tlVWf6JEQ8ewQbWa58BB4efpFJLNHjlG6daIh2oREpqXeiJnOTxR9+Wpi6h39
HCIPvycMSGhQ4CFdI/PXGTp2U35MrCy8G5S0OiB+hjMVBqMd+pQshpu24pzrJeoynkG1oBYrtWkL
dAycXohfxPHI7sjv+yxRLjLdWEHJi8kGoMSIzs3+UKGv8XtjwQiPxw+ZrzHd4mORz9OQY+CppbGl
kqXz0NXG12LVQtRmj1WLKmWust1oSPuCUhRY4UVPtiItkts4Q3YmauE8wYUpHnMSHl16wvGuXNd8
EYHAV0k6id0FnbFJGENpo+5lJ2iwCh4UrLJXqll0bLGXeN+WWkElV1Yb+Kz1ecodrxgk7vJOBQ3V
SnsHCzD2BnpBc7fMG0JryGckzC7w2i4NNmOsW3sCcLqNOWfV55nh5auhJbeBrVhbKMMdvf1uxrJR
B7NyLfMQlbnSVxcvYprOwBWQLjl6OBGUKuiG0vTNxhbHIOkqOmOR7VXUuYHDdva2XQogDjFKpTqz
/HaUbOr0KcL0EYzPaho220zj4eBaPtbOfKa1J94vlfLFKpLw/TDq8aehU9Xt0of5517JkXfg9Edh
3RW3Y9aHx1aW0QU5VMztCPp9KEC6K40RYMFYOOLOIeRs8qpFurOyfiT4IJtwgCTcNaIChNEUXu8M
gdcoQ30x2BrYSPZ0Hbm2+7pK602hWf1RpXq9m6QTHMWiZzuy9ypfFMRihTbAdPaZQKrDYjz1TFaw
HBrOL0qLetShfe5FS4NOhKLrXnaE6aAuji36ISVaZTetw+5emxdzzXgVI9k6eVRv0jHbNZRELmE0
2W6jA8Myx2636A3b21DvuYt6aRzGCb5AqM+mW8b68GhoKXTFSqlJYmwzxm/RyA0VNoJccof1rtH8
IbonTiU6YrkowUJEbBghDdC+qVhP3cFu2N2tYTBZch+OcXAIhEquDiUJKhDzHfFkJvz0sPFj2wnJ
fSuN/hDoYtgWeo5HRVkzjlSmJBJ88xbB6VJ53LRyR2UA8ip7901CICCmJhAuFa7/njUqaYV10aTd
uYeK7rLseIOjD59DOvWY2oInR0MaPmekb7kI9q7DVV1NZcRwSzMzPXKKLxwLwZnZteN2CRJnoyvl
YVkalmxD+TA1Cbrl6Gsh4IuNxnqIG0vNJ9nW3EzLiosysI01XXUwergZY1Av9wOp165OTpXXrbRJ
orI2iUrzirOK1w4pWKYxrCmDzAtvrJOQUWwp21KFelABQoloVbgRrrpdPaXjhZ1QYNSMUnrBSsEE
cw4JTS981cJXCqPJuhR6Kj0gmBd6kcYbnPnYSiKBPWBWaZ3E02UBn4QZMLsNMI4RAQpUaqo69rvT
TjPVBx7Ccxcm77lR72eZ7kej2c0TWEKcppc1K7KxGZqwqv0YhxCZZpPusEVZZke6vYXA2DaU6VrP
kvYoNDZBC3kbFjPl6NaGBCgak9V2bS/NdGPENdryaiiUW0NiaavDRDuTOId7zzHBiYjiERSKKF0j
bUevDSmeOC2g/dnoQi8gTnKXTI7xmfcJd8Y67c8MFhwyuta5FcUicG7ariAzF92eeR1kJvEwYtAf
B6Hf24tGTHOeV2eJqM9F5fWIwTD2SZxO0XuJ5YQmF2cCT3Mfo+n3iOPlZEb+MTshHVyOCDnPx7rz
UWuXhwzX2Sbj1M4qChUFsOwXihOpVzvxgzYpPWLMaPCARH7pg2TLbMeQMzhcU97UrqU2aOQCOfB/
LMO+0e3ePscEVPqi6pM92rj8HCrisAJeEClnQeQWhLSxPmQx0c1zyfKdynMXddolabvZWSUw1u9q
chhG/YMdihB4CHsH3IDy0pyanJdrNPemTIwPFjFZe9G33kCj/DywNUBY2E2fCBOvbssE9hwOPGsT
LGI5Umamf2DqVMvkZFXYkep2jzc1Pyt1ElyuwV6frLIREJdiyCoAVIlx4UA/940X1oXCShGpZvzQ
UeQxKeOgU/8sF4sFKhMm8CAOyPp5UA02xCGouUrto2eLmsiJoNHkxuIZnMKxLk6Fqs9rVpzVfnXM
OeJyUUJbYu66fZHM4ZVlYWiSrMlfpiRR7qpGT/8Iqny+mGCEP7W5nt4ivsc9ZqlUtKyahv08SrHr
Aqun4d9qfkqxhjTWiMFThtLXm9rmVdSaD6HWzvcCkvJuctLhoV2MEp9g36lwzuJoHwRsfMJETS4s
fFIbWvXVCbxkkG0470wEwRLRjWsw5HzeGR6OzBEAelQuvsalL4EUxXTQmv6Q1FNG3TFButVC2JtB
HSELHMi3Tk2CKIY5uu6JqL3Lm6HZN7FkV2OncE03NU4FWhCcj6ZbIFZ4daGvUWiHWCSfwyWmUIGi
0tkQnchj6tkyJCetY3rRbCv75DSsU4s1wkSapHTuaxOnZq3nlbdkufG+mPXwUWFrY5Wzs7HTutRc
inOKb5OQCTtwYpkgzs/xqg7rVkx20a6zpvCOOf6Wip6nGhyJafmzNblLqT6yUZPb2qx3k94kCI7t
QxizgNk2iBsRqZ4QDJPeyT52OcWHtpwsmhDKH7CBSBCLSFHDmuUuS29sKGvvI5oNHhbBwlds6LVo
HLdOnXbvYxi7vLr956anWNNkY+uXkdl7hDrcVmVNRTDAnlZHsTymfHXXmiWIZaGUu4i86Q0B7J2f
DWl3iKhi+5JF9qsasER3Mte2xiLl13kSjif7Sfd7NnrmAIwwGZ3hFIMNvVgFoAfq9QpUTU36DZbf
1jWGHOaeU2TA+PvpqNdILLh1VPoowbZ3Pa54l/LVcFmFTBS4YcV92pMipfa6uZkHWUTsckMORq0N
GNdsCedCtGoymCb7pqasdfFy4J6jYnwIo0Jc6DoUT6OFmKjOZbS3k0yy7I72KW7No2bYGdkb2nbG
RQx3S2XPr5VafycMke8Gg0BkitWZ4iKATnb6QNi1MfbTRtNBEILUsZ6LJE4/NKJr31NXA/Q4YuNN
/ESLylM+TO2XgC7BqaCpdsDSTL4FO54LcuqqaydMkx3EQBibBcCgYo7e/7rh8hK08LrdskrI+Aqm
BbcDndHrdstIMyqNVK3ewA8yyFGDmCaF81Ck1KSz6qoAAn4n+VQP9Fy+sjyxadFy1UKqp2fy+QUI
SS63STgUR/1MzR4EJqljWy7AzuIior4mnd985p904CXzPEISHcQejd83n9mgwhSMeop6s0wM0MGQ
jaJJjzgEVCmYNoRa7TrjkJbzJdJ5kVqaBqckb43Lyi6gHmmIPtkcNb9RBvzYN5MWSmyhgwHgU4k3
rUedWMlwscJ6o1HyblGa0I+6gR3KclRHhm8EKQhecMO/EyStHbE3jxCBCx6JtQsJC+FNu9WSCyO6
i+vNUors6BCqCAWDWB4/iKz7KtGfUcY/zOiJPbtJBo4IbNQlDQO3q+3iOluqDNWifKb0kF7SiLTP
Y2yUB6uGwLWsSMt80Urks+rapGoEzQSgeT7Njj8axLcuFW2LnVrFNKCG2uegqc9BAZ5XkOxSRKOz
yxdke5L2PO75Iv+szLgGrCwF4kQGJuvCUnLsNs17yjHRQR2W4alJxeI3AUB5JWmBcjmCJPE4f7Kx
HgAFSYT5eeHdwcVPAdxYwvnrr1+KH5R3FvwaHCIGeEXT/FG568wlitERuWilyNkfm3nnAGU5U4lP
d5gcqQbVphXd97YSM92kX2JhQiVPJOFlv/4kxttHi7BCg/OByIcWjmW/ebQDf0PKp1puulk3b0z4
W/Qq9PH65Sr/yuv0H8Ge/1+ko1f/0c8xov8NYUi8SH8LIn9wOv1fcjgAIb0km7nPzaf+C/rJf8I5
+NlvpidTvEOHZSFlX/v/Ek3u36Yn/gpGEE1sHQElHgaD5/vN9CSsd6uxCQIyTQJzLbP+bXoS5juU
fzpwT34XmmK4o/+CE/rDDG8TjoacFtkuEh3SKNbp43txkEaZr0qamVU6t+7iqW/pbNlz6QH/Uz/p
laP1HALTYDuqK5mZjIrZ7cYZA206RNZBI/qUil0TgJpejEfb1om7ohRNoHkMQuYTWdXZLliUvgDI
Udjn7+75T0SoL+6Z7yc3XGQCTc8q3ZPckZdX9btPr6hAwOdSjn7Uy/mZ5ox2l5py5ijt4KCOHKd5
Lwb2uGUWxCm5XZpvUrKc1RGhGXJI40BYhhMDPbdFyZFCsD3rFepyYURBhYXsbAl7vu47ffygN2KW
JGjqyjX9lGVr4TfcmFbW9GuccPFh4WCuXoVZQbldhVd0YyZJdBFoBQV63PsxpyVjit1uTmuaierw
O3HEW5HbeiuYSLCArcJcZG6vH6To2RZlZjn5EGEDNpGR5faTqiByw4nz69v+VtC4XgprgoXaiHYQ
ITGvLxWT2iswhk2+ac3osItKPbZKgIrFoSNitYG1C/vi5r9qFroavjZdT+rg5XPV/p9tX3x55sRU
vA1e/G8443AffzHjNP2nV3MM//Vfc4zzDh/Ui+If/5/gofw9x1jqO4BnMNUMUMPYlta/+muO0d6Z
bJIkaigQimxO+IV/Yde0d+t8gMRbd1a3Dwr3fzPHrDuu799SFJfYK5izwJMhjX7r6lHspJuJawFI
NIr8RlL5Njl5hPuRyTE65Bi7MfjGlH9tJTyKue7Jk87BdFTKkt7HbTUc1ZjeddioG4rxmNPjqRZX
2I2r3hcwIo5NGcRnE4DSrTbaxd1gt3a51UwoUv87CH+w+DKx/GIUFmEfZ9nrgchP/DUStXfw1Dnd
OjA/VswfS9o3i6+pv0P/JnGomhIpLvzOf0ai/Q4TAcucvboH13PGPyPRBortwDBjwQPWxSL5b0bi
D1s3gNusqlgxEZAhyX67Xiz5QBuaHAK/JIzDlypiMJq8m7kqP5dO98mO7Zu+BrYaaWl1bId+Taim
wvLdHfvJqvWDApKXdX0fDXM1UGCneyOhM+jsWjbsKL/XVfXU28PRLoiOTZL7SWlPcaJQBKSX4pZF
SfB0Pv5GwfeD9Wy9vsVdXoWJ4D7XOeH7NZ/lqBItsmCwU+xRfYpQCCUIdriqchlNMJWWLnd1RSws
maalVpSXa2IZoVuN2zEryLLOgQ26IV32itJJEvlm3RN5QzoNmtSqKv3/fe1+eO2cX75318/Zc//9
DlOs//2fb53QDXaLKlYkln2xKq7/eulQ4UGiV5FRvkziLNZ/v3M2uXAGmE6b90HnZWDO/jb58wrz
wvGvhWWspxu8tf9i8n997MUky8GEPQnmG8fAsfpWfA5kPYBZa80XTpx3OMUtwCiGPbuTgIUyVDOl
ZnI7gLHkm1+/ZdyO7xad9cKcUi02O2xq+ZpvL6wiYnJS8oYu7IhxDETe9HSFXoiYlPA3+6HX57Bv
l3pZKFdJsXxrRh6yOpr7sWguysChed4NJiFLZvybL/TG4f9yGU1XOXOSUKniW10/xnebXaSbISkl
dX9hmwrdHADXax0he7CQ6Ry7WB23Ms0EYXLNZG86LanBc5hGRDHDcMbneGJPOxqtCTWe5Mqdgo2u
80xRgjPXMCVc1TqhIGyC1XpV0F4y3hCpF908P4hhbh/ToR6/DGDtnixSaFy5QFVhIU4GiuoKejNE
ZuNTmpb98wrwOyqBau+bgoQibZjWeTRQazriRLl9dBbqg7+ZU3/yCKj3YHfH5MBZ5q3lRRNtriF0
6C7S0aJ0OZa5H/RT/psHvU6M/2xkXp4AhFreC0ITeQAvAOjvngBxc9DCYX5fyCV6P9S+3p+jeqx2
uhm0f855HIXDr+VPFgnrZ98IRyonM05/kAPW8f3dtdo+nChNB+1FMMdbcgg9Lcz9OtDhNQFz+kzI
baVJ10lbr8IDPENiRSG1I73PtWGY2c211iN+Sg5ER30NFWMTjfYud66Q9LmjdpYc09Js9qJR92X+
3ibAra9zF5WvN2JebK6H+KiCl2pvAxXRqPrRiB+Tgcodmc+esoReZKkb+kNkzjcsVv1WIeg5WXZg
5xl0j21wlZTzTZoCaAoukgWdS3Izm1+DDvR7chrj27JHa0uDeoC1JM65NXujudXBdcPC5P/SusiQ
lGv7oseQ0fzm5r44NH94kDSyOPPanGIkW9/vb25PoZtKsmgvICmKHf+4xYekbpO0+Bqn5YxkV8QX
WpRk2xyf5Y6I+wipZHqOOetsJehOH8CGeSqbfHRz+qei6z8ITdsOxlckGgQPJgayfRqXNzA34usg
KSsqQMtpUuKMbAeEiaKd4IOO4ktWye6QWnI4EcZgXZoG2TDIGwXynqy401OzOqRTPPKUinlHfFj0
m7rkC+30h3uBmB8vK6kj1Chf34sUXG2V9GZ3IYnC9K0gjrdMQch86dF7RqEPfzjjxKxtZQPZQLn+
IWyxpBQ6ppVwVX8OAY1BUMPClzQJPMU2dFeoAwoICcs8YH7Zk/jMb+6RlBqrEvnXE/2b7dSfb6XU
Vl+1hpue6ODXX0DpIxl1lugucvj68FfQ87aEfKJCno1Na2OnyeBQnUgmQ3ok+kcr0ebfbKl+stjo
DCcOWhybyFl9M57GAkgr5b+ezAB0VoFDY0hJF5CSMvjd4funl2I1RW6AbR6n2etvWyCdrNul7y+c
utHcyZjFJtdS9Snqh+h3d3b9XW+HBsxuKleEpuLgenOtnGJOqKE1vcA5H1yCF7N9Pcn1G5IFxhM3
Q6dLuYCzGZv0IhJqtcHyZ0CfquXVDEdwq3VJexZAXH8T2PzGaLg+cuR+rIMY+/iTGsTrm9COc6lV
rCgXqgaYtAm0TRuZI7DINV0zQaEFDg9ZhkXGmOd0+oegjnWf0K94W9GMO/RmkezRES97RclorOdx
8fjrQfnjtocNNqu0tW7zqU69Kc0aQUhEx6wj0Jm68jYvGpSt6ZQdV3Lkzpqj9JC0i3khoCn+Zo36
4ZkRbWszDtcNAsjhtwW9OqROZ0VFcZpTVHDWDPUsJAfz3663nOKo/Bj8D7OnKt90M6rBgRw7JcYp
J6Zsi8aW224VyvbXd/GH9dZYjdQ2UeBreVu8LTSZoWqSuTYsp5zsWx0Zzx5Jq3DZuda+Mso/r/Zf
UOi+qr4Wd13z9WtHjel/QmGJ4fefz/Rr/Zqgq/bV8YKf+Haml8471oX1GEH+wlom4hDx7UzPX4Ef
sDWHE4SwCWqgUvhXdUl/R21JcPJYX1bmK5aVv6pL+jvQQKhWKRTonC9s698cMN6sX9QaKIO/GMKo
SGIZd94MRTJiWI8qQ/ESKS5QeIWdn6Ax2yypDPoNbSSj2SiBpiyoHeMl9loafooXGbLp3BwxxTHq
5vYPuQwQP0kVHL8OCrugpSkNPFtAYdF862L8IgJbug18x4dSFsllQ1Si/ucq8l8xAP/H1jjXIfKf
h6L3POfPxf85tNlz8eXVgFx/7tuAtByOu2u4GVvjl2rnPwPSFutYZd79pzny94DkpyRtbIcVGhbL
S6fjrwHpUJqiEuMIiDvmyjH5VwPy9QzMoBbgSazVAr5+Cs5rrxenYhpGMoAjROPoNndoSsorLY/c
aRHWlm1fuGU8wSRWjS82qshrUAozCvjWV2tBBnY6BPjPSmevYuBZCQ6J7laxraE6WYLr1kCQJ4aE
JWx4ykiM+uxEsziYk5H/ZobX1j3LP4v/n1+D6IqX846BX/fNASSqszRu9Aalp/4ZFlH6YGGXd7V6
RIdiTlF/nud5F9Vzx2sD4xyYRDXpXklU6j7CVHdVogffZWIyL2pl0o+qGq64WqRUriBy/K4h4el2
WqpH8Hm/WQJ/aAtJpirMxWJ1GlPEfgur0qAi1cgO9G1LRAJgTqO5t9tweioNOLwevBqSBqaKjLPZ
KG6renyI6li9LPDXnGPcPoQ36kVyPah59T6pWYFcrXWCzjVNSLChk49fI21wDkXUPc1lox/I9B6e
Fb1BrmfPdPU7uy89RYXF4U8qJlSnxJbhRBFuyrIL0OPRMtnOUfyomlkQ+pxnV/onSQKAWsB6fnp5
g/53Vvm+37q2u/7ztPLQ9DRr5+8XOLSpf08okgWJcjVvLZimlybtPyuc/Y7zN4p4XdX4EXY8f69w
ik5vZYWwEXGPxeXP1e/bjKJQkuNnQH789Uv/VZf29Z4fmTSnM1AeEpsELBuwea9nlNLsBsMYFW2z
5IX61Gay3fZLWN+jLsea+d2d+UnhYf1d/7z2367FmwMyiK+Fuv/1tWa8SDr+VX2D5YZwscCMrwdk
WFvoMv2uD5X+LoWY5cmGWPtfX/n1vPntylwT+Bv1R3qMr69sT3qdD2hCNxCYS7eUzJmrRu3XF/np
rYSLspKLsOS/nZxzg2Zuijx7E0v7rrUnQODDZbr4v77Km0bDt+/y3WXePDFBdWGuHC4zNkN87ovQ
xk7XKPfsU9LYpazT71DkGbMbkWDhyix9jJf5JqJSdvXrT/KGE/TXJ+EosJ7vWQC113d1zNDiAITg
k3ioUPzWKy8VL94Rfr4T/EmxYtwKT3MpWnidb9+Mnu3lnxKvPequdbB/M7p++oxRXP/1ada//66q
VYB8MQ38uJthDEufBCbcZpPxL58xZ0MYBcDpeMAIn9hfvrqIYcx4xPoC55pWya2iZdkZ7iZGGDBY
+1/f3rffh/MdUi7YcVhcgRate+Pvv4+BRybnlLtgbJbChbTDE+066zfDCawXv+f7t5Lr0DkFesZE
ta5pbza5aq9gwUi4TtpMSeAaykwOtFb2oN0MFpZiZwx9FO0qTL2fdG2NOtIwdVcfieN0CGS0VLsb
Do6qBpMrITmyG7GjoNqpQT6lN5R2a2jTa7HhSmYKFPdYr0TsNU5EEp1qtEJ6MzWC9oSOYWoTty0z
k6jKyixvej0BPm/M+AGJrBzSzMN7o9mX+cydOWCAlF4Kge5sR9ZN7uDp0hZsBVmtgiBS0tryKDFM
YjsW1mD4o93PD9bYoUVthtqw/clQOgLd1z93lDlbZx81U5Xc6RTCCDYZEQK7q37W8ZWqcN5DSQiC
q17vQxgrbCAx6s+S/BZNiZXkc14shur2YyWelvwFR5ZVaroJAyk6V8lJPae6Y5Z+RGo4SQ1Fm+wQ
98aNV+Q2IZHLIiPNw7pm7FrFKgtKmhHupErkYqtPrR0hgw30D5TZx9jX7bg7TDko6324KMplRuYQ
ptWys78Y5VSJKycLUYI7XdhRxIGHkDETiLjfyF5VLmO686TF2ytZbYT4/sVRk0mHWubA2AiV/8fe
mTTHjWTZ+q+U9d5lcMxYdC8ARJDiTJGUKG1gJFMEHPM8/fr3ITKZRVKVqdZ79hZlVlZdVl2VooIR
4XC/fu853wEdEWKy6KK9MNxG22Vznz8YqUGgUluAJ96XatZxs+Zdgw2xbcpdQfCHCIAeySu91RWq
VwzCV03ZlVf9ZDjXrczsR4tnhP5u3uefSEyRMPQSLE2+yowatsJir2NoCK5KqClbmPWWwuaNfoaI
wtpMptsMhcLMwHDC2lMkqNX8RDYk2Y+1nj9xfmI/m+TYfFVm2ReI2fXktoiFC66G/smTiGJ1EZvF
BoXQ8xh7cJ0sm2SZRA/cP3H+1UTxK/0B0yo2bLI5nzO7Xc4bjAxPcVx3xHuv8IwnvOVA/J1hvJzI
I/2y5BobbFzH8aUyDJH4Tpm51x3sYJzEZUc56Cgx3sxj3/yGfl/VH5doIhSiawStrNwWyZe1mXGK
IECsRt9VE/oeU7b5RV+rnglL4/ZngzGqPBjtbrzWByNviXFZpgsjNujxmqOi2NUzCACxDu7czTPv
YzsQ4+rruYPJbdI0i3NB44KqlsLMAqFG7XpJINRsENI6IvK4JIxpXYUBMI+FfqmLFlk69i1xrIm8
bXxzUMbgd5k0fsOGP2qnlVdo58LEbK6Ds5RHLDP3cmrGksDevocSO5CG9832StBc2qAcTMZlbX7y
og0NhkC7eq5mYT/gVQOC4bWg0YjWkSmK33q5Y0nlvyVopPJwionq4SlL68ZP2Sgv0ljyMaVmJDHo
QdnwzZWvASfHwkO9Vp19DojFJK/eNvr7ZXSL87pfeitUrBj6ZDNZSmvWFt9LI3FrCP9GxrqFbTHw
4aB2PBoB/NrHpBcVp8z/VoYPEICt40zn4fatCthZKHXsTzszc1Zzt7QTzudBH5hPq55BXSjXJRu2
G0v1zZgsByihtMarWSYmET6AFDBjCwZfXBMVUysh5zNrKHPrTGUNINo8QZ29d5SzZuBEYs/cTZan
0KXYEVgYPH96tUVLWfN1ndawadQAffM4KfCPhnqFEfAk6uhjASxuSEeO7Fkzj8y1aVdmLsL57K0F
XYg1VuNN0plaQkCCoSXIW0ejCRoAV8QSVWm7Im1Px6uV8AHdl4vMDV8vu0tktClYL9k583ERRS31
Yt1ZDWEqQ5Mea8vSTAFu6tk4hpCxfWGkQQwQyc26IzRXEqc0kxpyM5LSXISZEmYTlFqp2Ud2O6Vs
g60thF8VgA+OdA8xs2/2RoRNCJAMo6NYT/rd7A5ZjR1o5QTqnFoDON7aJbDwoS7qvZs5mOEzpQ3N
cda70y3Omy0HO8mnTzasHi1IIu52p/g9kim082XuOAiS3D0uoZGvoUFAwtWsTy3kHGc2YBZAMiQY
tVRNQ44Zv/y+sCpdnMpBtzBrpRX0pMZhRyUIr76jwIzJ4IL2faFJvF4MsNLc3W2A4BosuOFpu7zX
wHww/fGSAMOUbAJbS239zMoqt91hZ2H8VWkJmpG6SvX+1s5w54YcnMYXSDizc2zO0+x9EnbEBybK
ssEKrNMiDXCpR5PP82VVAU/OwE2fc3v8OChlCDKYuW1g4ZEI0AlRT8/ZVlPPd9va/mguenXMOHu9
kSApSJYeI+smTzMTHAnyQopGQhlC2D8eLtU5sbCmSx1H/5nrjtNz3WUOuUNF2tRBwXlO93QlnuHI
Ua3ZneTSQ3u+bTu1zyh5SzQpHf1Lwvu8XDLdvgedUS9nIhFM/sxR1NKPUtM4a4wuYRtUDH33LRlh
3w5V1X+urK+urLbxqtL8QV8cVswciFt9fWXdfuJFZyU/MP/RsBLIA//1leIPVTH6Jnoe3D3RHTOC
+PPGKq0P6J8QdCC+OggFuWG9tMCsD1tiJVpO+Gict4C3fkH08U6qQE+WfrC2ETy5yKFQfs+B55kg
205JYhP6ggZS6mrBnJu68CNBEFlQDAbBJA4nPOVrTiC1n8Tg0i0Je5MoO06jqdfc79i0T8xxEQ3R
e/UVhiz9CPWWPfrkGpTPeiW0gQF4jQkSR13rhrpH0vJQUKcqG8xcAMPIPGvdaThL3XH5Ulf4cnYJ
OtnP9iD1u7LBQzBU2UpGt5rB22Bo8lt2503Ar1u7OVkviFZqhv9/c4Z/2zbvpvH8637My+ou//GJ
OJ7HXD29Wef87Ms6dz8YOuc4ccKbuGPrzL7MHhz9Aw8A4RT0bDaF6mtlq/cBIvLWMeFOhuRo6w++
rHOHp4NOzgbPRcaBZPpX1jlPzZt7Gc1dmhUEkDAZIQeZdsK7nkXNXQdsVz7trB6GzSkpd9qyr3p7
XvcZkYa3euak0841uyk+WiPCjvad01OwDV2Tn3ZSw/tscOHCE2XlC3/Q0yDuSGaGgRoS9bAOeozP
Jq+M3+oCFyZh7wMeq7o2h7syxZ3C7DWCBKT3xDb6+PHa8qM5U2qFhFu4dwqOUh7QiGyXYOyNnmjE
EgAiJ3MKWrJ0FnREmd252XmZF13st+NETe8NTgQEPzWX+KirSOog7TAzLjK9tz5LeyMKyMHFKS6L
WSQgTjnnd1HljN+9gdO8tkQ537YEghbHGX6AOSTgzxwvGgraOIzGrt5wcYn2iDo/+i0taYBwhe1J
bRj1qb/p4hzeVSk7YifhSQ/neAG94STtV67WsM9wXBfbpQPd96o7+25ip/HBISzkDlLktvteugrH
r6r6KewAxNwU6SSsY6nlw5F05pEeazmgb7HWeAqnfk0f5Fxm2BNsfjpozRIkO12VSlKiRkIPJpBl
MEHmfki+JT0SfxHZxAOo1a26AAFlMV5My2BOiPqn9ksHZgaFjVf2ctwJdJMe1II6u9U9WM3BqLzi
zFDJiMhSzcV55Izaw0TE1SVUOecxI8yug3CBDzuYq4HCWsapKf1lAJ2Sm17/uW68zA2M2tW4fuN2
sMMkEsbjilF08TsgPHexx/3en5wIeYa0WybeTZNU0k/FKpAJVZ0+Bm2tgx+KMU461yk2TeED9hut
o1VUjXFCPmaih1M2YQmrGKgUfkNJ+UmkudPsGcZF57U19noIzsv57uYM1C9oYOqf+hFFwFlqQrU8
rgdDz8KVjAPuuHME8tUlNive55HjFKcVMT/Tx1K0bROM+qJPoeDZ6MOun+s4yHsCa7hMNCRlcV8k
VFdrFhQ3Q0GbLKwzI4+OROOa56ZdpD1VGmG30CLo1B7NAJCKfaYWYk+Tqhs+dTJxuBdFzvQkiwnW
g004DnGGWpKMZ2XvNV8p4pYG+8gczdzGkxoLq966xOllUK4G4iigHsC+ccLWNkYZ9lAmoP3MZeOh
scqqG5KBsfDhz4YnXMQVCIslx9rzdbAEMdzSXtKS0ykTX/quRZvQ4Zb83KpxmkJVONZnl2bMF2+c
isivuMM4fOMFFwlZgCqTygHg6M7Nk0dKHNzZVOPAwy26NDwD4yM32fGK9hmukmVcCElABFc8t0WF
9obiLcWcyzTsBmrR9yVq2+GI2NllDlaVRdzKPTc94n5m0qqwWmBjZIDRoEji7qkf6RYFU766ZzWh
1R59nYbHxknUfJsMeOVNg4BWKkUPlRLZTcXeKQoj5dqyOM2uY1b0kRjGlqtW3xNWMfTzUIRVnYkG
kqlAHUxt7hl7Iftsq0ldoOPCbD0T9kPegnsZ1m7ZVXPunLf4zOtAOFZns4w8e4SqolDxrHYxGad6
DF6kKTTtqeCG81C2pr3uLJoWePth9pj0ItZBHs3KSe/MNC27QC8teWOxCOsLe0pUudNia2AKsxow
FXsPAF6LeFGDTmBYqJ5Hlq4/mfjj+QunGKg6XwEyJ/z1j3GUmOfggqyJ+zM2bvZOMI9BPNta47sV
isg97APQvO5g4NJ9dVr+ix79j6eOgegXCRAtLFTxztYtfNVFtY24pxvVw7Fb8VFGhHf7si1+2sTe
VDT/bDpuh5uB48naxqZMRlGrv30ZvdWSoZtb8GUeK8JnDQk70HoehmFY0/OENFqQk2n0jZGgdSph
3Q6h2a/17/XSX0oh3/Y+t18DdReukW1GqxMf9k7sk3RGMzW2sRH/Cnnigq36atVpd9eo0qSw+LMM
+Rcf7NZGffuO0cT/bhKAFY2+6O07LktyMDsQHcAoBlWAdZitboeKmG/Z62tXntH58LwwKXRSlweN
fwVdWnH/P/wa/7n/vLr/UJ29+m5+uAAdP6heva4KD3/+RQGAqXIzvh5uKu62/P8QpDgm5d3mt8QY
qSFf31zWfwhS9G1ax4Vps8syGt4qvz+LQsTwZIogI6HQlPwZ61eKwvdryKIaxNOBMxA1Iv/x7uFc
3dYQE+3uXTmyzfuqIgREZTDcKtB4EVGqXnXukCr+fe6y/hKiCGb/V5/Uv1jF7x+Y338DNgce3i10
7N38Y1N+V7D1HAjbFffzBrmpyc1/p2fRT6ZL7zei7ZX+ECijdODW+fZ5oYklokKb7F0huexpKEbD
hFLyJ+/nx0+U17FwsePawS7zXtKWuDl18mCaOzFm2mVbLVoXNFUVd1sHSwP9VeT9Mch0cWHPg/Vl
nCtd/WQP2j6y1xsD4e8e64k3y1aEleHdVug5ZeOkqb41FJtuV9v0MfMl8kJSvgrOVasMgCeLnwyX
DiKpdy8LdgGz5aaB26wM775JTy+ihkQxsFFlDXIUtXKifRQmIczBmui1t/Nm2cYk/sqJisdrKCAi
zaJ88uqsgiYpzLt61abFZzBjnTGwyS1fG+3mIVM9hGVgxzGlFqfxKdoT0uDATmV4M9Zyk5bTbaOB
mUQrCOOljD1/wxr0R/gOzFsNujBpu0Thgo8DZmz+liYdF3W3FuW0j+QU3QFXSO/5stJPDki3R4gn
GSgMLCn9cZFKWsB249mfcGmob9Svln3dW0le3JnIJMkothZalu4g7K8xMBrzgmDRZLjLzCU/Mivy
dvcuid96IA9nt9YX4xfncKLL2fSAaA25fhPbDmf+sh3/66ESoL6gKuDkp0KoDtVCuRUONv3OJ2Mr
Jghwpa6oDjUG6czUG0yMeptM1q0OMSX6bPdQneCNpVJx0iQy/YEBGKg6F+dTULAojH15qHIo+6l4
xkP1ox8qIZhKNKD7rUAqW0rjnX2omziAi71ynZZqaljWyc+jwWJgRrnF3GLibGeyAWNqK8icqWAg
BWfBfSoOFRumG6o3fSvkVk+mR9qhuqPyodKzeVCGoymvvws6NjfroSYcZ/Aqgb6ViuCVzAT+3lZB
8nGOVyVVZXWoL3MAa0x3XCuh7txK0KiPimAVnTxuxTTCNDJ7dZ33TnLmdbZ338Zj8n1qFZgxQ2ge
KD13NQgLH5ujustpN5rCPS2yxRlPU+GZXxtuzld6Y0C+UZ1unpSD59AR4kpzPs8ectV1ld71SLgJ
tEdC0ICLk2GzjxndU0syitxF1O12MJWauQYj5dkFLXwmamYxQ7H1OL4VkTUi+YygKrmu8ywXO2XW
HvO4yLVVkMPM3LkpAWSfCzIvuQDGysnsE6hjXM/rtTFJzTHTaCXWaE6LsNYL75NyvGYIEuGRK18B
HD2iOhIjQQ2u1YRDVBrEuzCpXUOSMu0KzkseP9LAgoNRenmKeCqq4YH3I1PLBmrjU81QkDCOftVg
u3OpqgK9sIVxmRpTH5HlQ0orw72uukiZmc2BKqL1E5fB6qvLdfgp7uEFM4AS0fVSpe5lQrqYDQ2/
ju+awWGNp5PsvsMtLK8YUZhaQI8NF4aSfbxLAdxupMQi7fauJazPptCKb60+l8/cXcGMeU0+futW
stFlrIFuTDyZSGbHJWL/zsQbf8y13ooux7zFckLEmjICzYmHIUjzapY+e3nuBpo2T7QVKiL2fOmk
3pU9otXHElTKL1ERbVRdkMSsQdr2zARVqV/A5DQIEHN7OYTZsDBisxuhzfDhB76YTYiq75VW1Wao
T/Rrtjv1+pVUMEZ7Y96XD1ZcIcFnFlFBfSqG2WYjE7oB9RvaJA+rC3ZPuUaSYBBqF6CtZQctEGpr
Hl8aYJXB4sIOgqTh1lNxNIxGnfiC7MMm4FqXa0drPbdMJHl2Vn+RTQKyTpYJ24CmgODZozs/gAEU
TpgxY9F2Gl3FIgDpxHiPuiGOoUy1xhQiEtSSExMsgRXUE/BQbtxu+eAyAr1aWb0J8Q6JbvhGW62X
9iJKGeQQ6Z+8oU7NPY/b8DWPhXbbCO4zPBGoXcBOOQznW02fkG+ktYxDmsggdHXYU0Dt2zYj3a4r
rduiSnvnuKwMnDUlyU/VyTT0rEyQqfbdgPUQBhsMgyKIbGaKPznVaL69OdNgFEhkGegYCF/chCBv
awa3YgfaJmo7QZb3dd5dVzKyTtI1rz+ZDp/V39dC/+rVDNzG5KBSkFEVvn21tZrWyu5Sa6fySlxN
5J6GE9Pj/WjkJjeY/vvfv9wPPA1QHihOLIP5JeYENPJvX69tSxBkSQvjb42H68SFcuSDqXLmQGu9
FZYGPEckNwngxV0K7aa803tXRCGXboIG6Eh0ediYdr2AoANJpA1kVPhVbMQ4awDgTucG4lC65Lno
AD4uML++l5x8zk8kNO9MNVy6mHpt6bkSYBFqg63x+vqKiZ2fsE8Ru7t8mBi4mx35Qo9mMnYcRGvm
2afUSrP+kTmshspRah1htqsuQJKxWw+/F4D/uQ+9vg9t1+s/76o/3IdOCNZ+Nw8Cqvlno9yxP4AQ
R7yIrB5v+UGn+HInooeO7IvAFkLOGMW8uhNJ98OWo+Jw40XqhzsX+dI/G+U4xPGubNZdWte/5gIm
4If18qaAZh4l4U3QdCcFE1TL2/Wk91k/eLVM96vUGvpwk64eXIV+igYLIhu/Rn+wtcc8+amSWgaa
t4PZF66ZGBfIYUvTQ3keERgXRVfPviakSWZyska0rhPnrAe0U5A0bSORQimDvsHOxbGjcsAz0zAu
d6XnrRHKhob5+gI19EvdO3HJsNw5SaKkIDgpNeqg6R178e3YRZM8Wfls+sVqUqrm0bxwqDTQB3er
Ay3VV7FlfC5aj6SB0mAimkd6dd/kted3NWN9amUjunTzCgEVlRVp4MIevPSosTp51U1kWBwneGE/
267IKw7XHulKk4EgD4pmMsWW2OKMyLzcC6jWkFZGXc7fY+kx61JNMd9JRmrHs8zI8tJWiZvI1Yph
z0Yvv8RZoz86WwPcx9OlHgZAGHicSFCVgLYsXe36gazunVwH7fMyCPNLRriFOp54rB8dJumn5jRZ
DkTuUtQB+HRYP72R5mk4rK64hS4zICCs7OyeS7hJHzddJPXagCwo6AyXTAqn47BbEu7ZG02t0wkO
iKIFhzCI7oCWpPjm4RtmlKwQTezjdXR3rdE6DxWkstIvhOrv9cJInqKI9QlXto4u9akigyFadGI2
ktXrv0lutfAL4XOxdhzTXM/GKUvvhWt7QccpPIZKZvgPk6q3Zlp5Qn1rzQ03LQqLlHbFjfP72AwM
I3H1ofeBhg0YrrPU/ahHjPftmN6/MAFr+ZA2p3Jv9lmBSlJ4U4TlMWmTfTSM5rXdGXOBQTSZTszF
nCDDimKd65+cYj/c6DdqBf+mowD9mtjHt09Pim5G4+9Ve4vIT6Sr+lbcmvq+56j+yUv9eNlG+wAV
ghEwh5jz/kqfg/+IW2q1fW01V8JZYeQ6kwi4ZghMdt52LqnxrOb/vZKpNp0fNrX/7PSvd3qLr/ev
d/rzquy772370L9pf20/9DIV1T9g79tQKphOUWkbnAMvlBX9gw7SB3AY1is03Jsx78WRZX+gfYp/
nfoL6M8mIn/Z620YZZRl2/+I1Jwhya/0v37Ei3gbGQr/IeEQ9Kffa1VHd+ooDdi0Btvo7tKxXr/i
fTwazFwrmZhN8mTCnXldEBnyfSa650qJdT4pjVSccN0dvtr4yk9Jjh1O9dyMAYvp+SdbcoH6vcb5
z1p7tdZ0vsu/WWtXA6ys6h+f1FP1erEdfuplsaEMAaJJtc7C2jpwVNgvi835wPeMvoNMRQ2/61Y+
vCw2Kgtm82ivoa0CI9vYhC+rzfnguljuvQ1CoxO28Wv2P9b6m8KCsn5j5BnbnB9Nv/musCjVCD0+
7YpdFdliV6/DFJpd4SifLCXlkyhLPY1U5mTRnRtXG26UkZW72kiTEzIewSybtqJO4GoJG98FHync
MztPHjH2DCdJ0nCalA16smz20Yl6lzFAOsJ+ln736nO/+r0S+gdky6tK8Xj/93+9bzCif8XxQOEG
6wHX0vtb0VSbUkVSQXyuIpRjy9CFRaQg/dPrFA2I7SElGe3vX/P9qcJxAttVomHg0myyY7w9VWJL
iL6ks7eL0EED0syfdaf85mnFFP79C73/jt6/0Ls25uDNq3IjGi7UUt/alBwat/Buf/01eDfcubbV
xfbz9s30g8FVC2jjTtS0L5B9MlXu2/onX9OhTn1dx/JWKA1wr24+HKKX370VO6m1aq0LEbbu4IWI
FU6rwvsSKevIG9r7sR3u2k7unKyX+3SV1yTcX/39+3x/oT38AoC1OJolg473udt2NUqvTpUIvaw6
y6spO197vYHG2MuQeYP3k3Lgh4vg4fXYyDkdyMwE1/r2c1UWw9G1jCJm5M0SIDF5TJhz+13skkCZ
O5clSdd+a5nX1pA+01q++fu3S5r5uwecXwCL1db+x2oBn2IrWF4NO4GvC5P8Z7VTXn1CUXKRg67Z
mXb6HA/1eg3v8VplQB6KsTboReePppE+Gyo/qzFmEH5S42JaFFNsbU32RrKaV4PpXjTKui6c4swV
9sWaZs8awWmlcrOwWmg/L5OY/QrVLMRtKzopvC65yiTDfeZKv43k+wattskpIuOa2G3DL1eCvmXz
DbvUbeea11VrXbsar2w68R3dPJrdVvroUBlDkGyxevJqtPhKf/s1cEMxfi6d26mq8HrO8toc4seI
mzmzcO2ru6AEHbd/BGHWusHCQUoIAk+0yG57bHcziRYpL5V3eCIQi2YhbYX12mwJLAFQ3fn1WJyp
VAdFQnV9eGd6ap4vY7Ocms225ymR7UoxzSea02TnKuvuMwZH2H/SeQX5WZB6NrmhqHqdWHP7ojEm
WsGW/VU4XfmlpyAOlx6eDHxhg+o3SQMrGwGt01g70iOyaBDaPdq5czGP7oWV9tVxBgGa3NnB2y+W
e2tv9yX28PXcJS8gcJKkDiyDaKZSlWPIyXMhrRKF80Kkziwcxv+OcV1nxWO2GJ/Jc9MxQ3T3UZHk
u4JRgy9Vudxt32vklGc0ushUnvPkcvCiXZ46MhhqtwvoN2rhiB1rZyat4Zvd6qG54UM+fIwztG9a
+o0bJqhR7pzY0HdaxYcAYdwjO6T0jpaE1BpXORce5P4jq8UM2yxcV+pEPZpktNFG7Ou9hnwMy+gE
oEIkK+FBxnpcVdY1BhoLHQxLgQrIOp34GBK7WPdtxiulq0cCWYxXpxFGFpLtQIJIwX+NIKHvmiZ/
JtvmXge/evjd89gpj7TS+VgWGNereX2YRv0Z8dJtMw/1HhVk5Wsrb3Jskmd7iZGmxZMeoJny4D+h
2xoIBaQXviDKHvPrwmZg6VYzoQoGv3dGo3PvRd39SkZEaKU2yYHcQ/18Y8HLjs/JS1S8N1LwNGXH
I+iU/f1qsQCEpZ5FbJZH1dLe97OToQ63uY4LBiVOwZdZtrC5O0/V6DvltSdrPUAZw7UrbfjpqDzb
HhqNrtfRNPCHuLwDHOFxH/AXI3lB8TIKczNARfzVg+cCeM2erZGHLF+LR9XaF8kkz/Voumw077YY
htSnm56dN0juwGEXxGZGeHaHybxeI0QzTTeTjODaF2Upp12ZK4fgNO9CLsZ1nvIg6Xb8aHh8MEsl
eY2ovUfuf8at8l4IPikSpL5w9R1CbeILkzQ0IaIm4jZV9kI2RbIQxIF4yBq3R9RZn0Zy1IPZdW+1
dc3CqBC31PrE1fC/GHH13Hf5I75BlGmmc0v+n9htmy/msixsuvY+LfTrltiuEwJe2IC2ha9FWwhr
G+3o4M8QzicrbCpR+obJlrE67XyCZWU+mYvaJcdJcH2OtZ6+vJlcGP2wRgF0K8JGtugqq+OX1IRI
zzWGc/5E8BpGnvzR6pmd4Mwk6kCt8V40zEPasSqeijUh+dpV8GZ54ru0vW+d5HE0hvu2aO+RU/DZ
mxV6RZtI1sRhnbgJv3flJs+5atb94TkVtXNb5Np6RJse9dIyIMip2uq4don4SGOLzw03UeCO4nZe
MhaX8E6Io8JYUBE7MuIE+TwSTZkFWpQuR7lH2ABdjVCfkdiT8yduI02/zjNMpRyZ0QNtYexwW9kX
edvW2Myw/p0K4GNWWABHuglau+VMl7Lnu6SfO1+5Bpsgc5Vsx9DU+GhuY9GpZWlHuEMWSMC6OI4V
WuS8FQ/wyJMrg9S2IGX/Ph50NvzMqu5thCs8NtzhzkzsIHsZr/onuSqEZKTYtKejs7DT4nwpCOcQ
WgVlx+InJZlxxeaxkvawHMXawi8BHOXahMjTJjr74jyMAaIq8KqRSrsvbZ4kl5ko851FgIXnySwk
k6ALJ48sBj0xtPuZa+ZpNxNGFTVa/VWCLzpyy2g5FzlNbiKhkkeiWbJPShMPsskGhSx0+/5SLS9o
pq1ip5P9g5mzMX9j3kmOnDRG4uN4WMbc4QnHvbWbF70LGQm7e6cZtfspzR/nmeN525zqihVscGC7
JANxUrX3h2ORuvV6ISBphwmvJh13OxezqD3FQdj5hAZcGCvrsHR4DGo2DIMWUqgXVnsKmFgEXTdd
Mk1T36qSHfywRxDjc6ERnXojyvQxzuuIqybzrH5TCrDFb2dKfpuP2PBS24nDbT+eEd/i2FPPQ61f
1cZwTlbDEzi9r3imTrOFeROOrBnVJbb9qiy8fTpqetAqHjidLW4/KDSZRMDbRATh+WWqtJzOjZad
LbPDRSVy25AAZ7yccfdRz8ablPD3vY5dLexnYqn1iTOkmzpuxjXbOhXlvVtub5OOGi/K80hw+/pt
UN7tUiePKubzA7vwjFEEV2+zPbRbgXEoF0rZ3i929tikfJouNr+dxdDnJ5Xi1oN6Wxl7OtIbYOZ0
HjbO77s6reCqV85rsstd9irbEbcTr8SmmT5PqsXVpByabZqhfvK6B431mxe2MTmYmoUcHFI6+p23
L0xnths6GYvQccbLRDlh3ycnhjleR1mOHlmWObWI0iAm5kTFVOd2Lz5Lp7lPycpxspKOo8l5vpoG
JVuWMqdpduVApnS73sT0FP2Yi1uQdN3HqNeeLLcXvhGJL9x2b6y6RTjh1vtmtk4wg97Jbvgt1fNj
GTvMzVnWYx491y0yVeIfT+y4oUzLx/nCEn12Uiw8y2XExk13/uO01e4TTVd/W3OkC10YJbtOaixi
V+TskATFXS4uEg7y+jg3QXpSNeYej+TUrcEEecIv6mwORL0au0HoJ39fiP9wQbU3IQr6O+7YCALf
+8ir2kH1olwR2jpFyJiTa0PP4CORFs8pWA+fg/X5J6/4w4riJR0MKbzs1lAy3l099MEo+ybKyY7d
Pim+HPMjTNP12ki8eNeRNTq4DhMoTpUiN4/GyL3Yykl9ZUMvvFEPcDpSwK+cuVvNpE2UQNu33FIM
LEb2OCccpQV7CNG5dJnGsEud9mOl589N3d4bNZXOsHKvSY3r2WWf9zr0qkrVVEEc+3oCym/szWvd
pHTcyk2xUjkUFOGdxtOpdA4JRAYYwhntUbVxaTnUdGOLtH3VXZAkPCIgrsMsa8WxnPi2Gc5e1Ct/
kovU/ZzK7rbydEP53ZSWUGE2TXXEMf77ycidK544GKZFE7t5TpaMX7FF2zHVbKwFZ/EW5Od73iK2
wq4Luao8ImbOwq3cAvJwn9lrv6N4jk7i1Fr/L0xct1XB/70nZL3Jg/h/i5bYmn1PVb20Kk767n8O
rwRgcxufvfkvlDyqX65pdy2fvndD3r+4m7Y/+b/9h3/01dhPv//3fz1VqC+2v+09yZcLyat1/sMg
7+aBBtA/TlXfd4f0iIvvo+reNt/4+Zfmm/4BEd9mV4EBivx162q8NN90oO+ASG2atg4t3e2BfGm+
YXLZKEdgEJjdorqnh/DP5hu6Vv6hJTc6Lv2mX2n16j80I3h1SRdPhzoM9ch4N+1Oa7UgRYo1EkIx
LdqVmX0ySoMIl8KJ9at0znLCyavkxKqUjHeGRUwveL5oUDgU2La5C/QzhcQk+bQTtdeYaH1WiM0q
JNTWcqH3smV96yto0sIqxGk+19/ceJwfIaXYNUmIJEFDYmq/w4n6Y+j8l7LjA7vh7bmCFw7V3eah
4+N1tjf/qvHg2VXsldO8hjEw3wdIe/J5lrYAYaAzsPRwY3NBL8nlJmHjxqOjJTfNnLpfm/Ej+BGr
//2g+6V+9d+S514/C//z7xuDgJXq5w/Q2fCkHt48NttPvTw22gdUwYxBIIBsUtytp/Ty2EhYPx7N
LNT8FAs8Qf98bMwPNJiQbeD35ZnxtmSpl8fG+AAiw8POiCpC3wQRv/LY/GiP1DdRBeIXALQH4M3b
ldUuVh/BgMlx3hp7LCLK23WzoFvAo+JRSzwVttXcbPiFs1y2E1GpRpcfZeQZKULIv+fKMivGqQ4B
8itOGB9H/frQu3Fy1k9TebbiWUaJVjXEdelRMlzqc3tmFJ55lQnde8DBoq5I3V0/CaVkECPya847
gAM+LAO4Hp1h45+RxaLtC6bv5a63mvHz6pb02bSBy1UeFcdzH4eHb/GXlvf/7jD4N17aW/zPX4/+
bltMv789/HY4GG6rx4f47Vhm++l/LnGTEwGw+bacX0PfxZYrtO1ZzHDJ9zhkJvx5MsgPwHcYDdLs
ByJz0Me/LHH08eTxmhoHxua4YKj4ckb+Mb7geP3LzXPrtr/eOz2WNdEA/EWcXVuSztsVzoA5nhvY
MwCmp+FoHLlyTPPc/75k/vJVDmziVy9ja/SEUa8A/gVXxZPLGfh6i24nJYU9Z2ijojS6hYGRzDsC
5fH+u3A6vmaJCbGAyPbGDjVS+ORuhcm34Zrn+XKxSlAOa2RxNbBrbcT2t0nF9oSaYyk0bOxnJG7q
81ltmMNlQbuUIErXnR/NIuoZYdJEOornov9MymTioL0AkxqODYHTQZfL7uvK7eCqXZD8nXb2GqHM
trZGkhro1g/50PYBe9DSErYmyDPsNEqwj1EOO+5jyj35KuWRp9Qf6/lixEZo78hj9MT/Ye9MkuO4
2vW8FYfnqci+GXiSTVWhqkCAAAmQnGSAoph93+eO7jq8MT8HFEWgAKGs67gRdlgD/dIvCjiZJ0/z
NW8D1hy2v9eEenksSqAeOLeWaFtUsNBAOiI2wv5E/uf7ZE0NRrfU/qgAxMldgsRqCuzXHO4a2qqT
YDpiAK5L5XIccivVLpau1S/UFDr0QhqyumahjisNNaNB4xo0aIb4CXpoXpXBX6TEi3ge4MsBF0tF
Lz8Uq71KfkUr8F2sCa/IZjLA3eoSrmfZmocbDTGEyA1nPbTxis7pHqAyVowegljqO4D96tcssgGE
FuZsf3uyiV7prZ0sRpEegmEikeBMV2WamM9XSVbMvYpTkUSdAAWhbl5VLur4T1r33y5GRQQ7zxaj
GIZOJ9kRIqmA9p8Ps5Sh3TtDJ4EvKqeLLLFuulFR/arXu4MNtNRLcDg9KEI9jW2bHlGVOUdTOInH
Ht9UqLQS4WHWyP8+f4QorYGto2TkWUbcXeYz/tRJl6ikPXEdDImpntmAYuZOX5lDhhdnK3KonIzX
6xq0VjlFoqUA86LDSfPzvsu8srSU7dsf8ZFtdjIWWT7jqEjOGqZ6kuY3dRwmnZ2Ci+7LRNo2atJ9
kpbRVIEaSX3valpprHQpUgPIsNFdV5Es/4ERQJJtcFPWjsAW8UGfy2q8akaeG1syp3fI0sfEQxGH
cC3Uoibxa7aP7S1magcz4NFDjfPh+7h0rMvUrNofDmb/XnpPMQjiU71x6Q1t9iMV8kA4Vt1r6q+Q
vf66+SzhaWISookuLCAngWf8M7hDE4CYCjlw9ZdU8U/6F5ciDEaA6LpJnkIT96/gTkVMg8oR8maQ
C5GrULV/cvOJJf9kmRJ1WriwgAHkVyFGr53gERZpkcK4pzauThluBwXsVoXGHmo2gnjfJ9/HNq3v
NKUiuv1r0l455E624o9xCWuF7iy6uAh4PLsK18Uqp1qSow0zh7F8p7U3KZVdL5HLYTwDHDg5UB/H
QuCDhBRUiFDdfz4WUzmM47jA57ajjF4+/Z/OVM/xT8UTn84kxjXCZE580FMkWtfpVmEqjEICXAR9
V0wbK1SyHWX7cj/Fc3GUqjBQ9W3b4SD29myKs/pkbBDQhg69llCGUOr5GxrTEK12ztgzGtaBFaMj
Iq2XFVJZG7VNlKBFIutMHfOVD0h2QZ4pTD3Bqp/k0poR0hqVIcljeo/eGj7dTC+m90ZjxGdoe6/M
LIApC8CwiNPAxj9/O8eJ63aSJJoiKJ5dq2gF+LivJhehQWkbYPkXI5MP9jrmu7wHT/n21L4w6GWH
CHC8eEtdBZhMcvY0aMO8JmNsgxr4WNleXFvrFnyv5hZjbO+KSWl9DUMaGEnLsEnSlRJyP0q+Yk+u
tgI6BXLmxcgtnpmT16YfgAFoT9a1CuP4+VOtCjcm/V/6wXrubExkfz3AyDW0IGrB/3wGwD4JQBXB
OH2ek/2jNOmU5HoSb8bIqeCbhcbXuLLzL+XYGB/pkYy+Y05eLaflxZAdJTjuHjFVGiTN3GzWsQf1
oIQI2L39WC+qOXwYrJ9AByIAhNjsqdw+WKM66judo2vWKNG0uVW4s7zYlZ/UjlKRHub2Byqayjtt
XDWkD6cl9hAaW945lTbtJ3WS7gdz5qeQJIv9Dj6+FyGF3WDhiz92qVnwHIrI71pbPyaR9BUPSc2L
45iitzQn+S41J+MWfAOVlLdf7QUmUXBTbYt1R9qvgWM5OR0zC9dyKj1S0FL03RjjOhwsB9NnpCxl
CP9hFcvf57DCP31BUcHX9F7oQSy4dKL1UMNxpLx6id4JUUI91s49KHRz8ZsoipGX1pYqePt5tZc7
lBCS4gX7kzOW2sPz1Tg3JAvVbIS0qcPK79sUaltVIihHk6s4pCh63HR5jGmpjbv75Zrq9nWqDhPK
e4swZFdw3aJvrPUaz484jDtlHQD6Kedf9KoDUXNWpRGrID26rat1uk4aOX7fUp9GlRNh2kMSZ8Y1
bYb8JskNiGPlJiL47+FM9foW0pO6Bydl3CRmaKNH3s10uhSUIqa1XD9mkAA+psSLv/d6P2yUoT2H
UX55/8BlkLmoEbqi8aOf7FVtNEYj0vQwCLVk/JjXi7wt7cY4E9y+PgrW54iJAzs6veXqNU5DyZHD
wIlsmqbq8kdVm+cEcV+GC4KWwbsoOukequvPPzSKK8naGFMYKJPZA69YrU+tqhVuFJWUh0baSEM9
td7S4rnz9hp7ZWQgRAQDCNhyB4gi8dNjOO16/BDUzglGA5d3NBwzkvUM4H7bQYa0PiJ4Ed+hz2md
Of9F0eLkbhVnDMubCMJA0/bkbm1jM5HiVHMCrZI1jORnO7zTxrZ7UDtU7VCbNLBXQp8PIZcJD3AZ
NNOuArRgeEOq1h0ACas+xpm8fKOUfGwmOtpqyKnhZmXefgjVVDpgTax9WKWoLlyzLOMbKcNbHEaI
DsXPSa/nIQvPpCcvN+yPgxPFNQooLM7nsznXWrPUtewEcY2/uz7Zzi1YtRso/hzw1jxsoI29o60d
bx1pzv5TU8qGg30ma3gbnHzLDJKKpEMwC6qsHrZ9q6MZKZVINoKo2KZZM17lUlG59QJWS0orbljF
yDZrLmvXaKcsQVPad5mFNP0M3dvX1XVGMtgqd3WlU3gAB+EV7aT6tVz/ESGN4g5F+4BMRviuV5E+
eXtdvoBYCs0CmhNAenXoB1gyPJ/KaJ7xbB4tK2gi1bpZOU7cUHeSQ1z0CPUKWAD6ropzkfSh7udG
4yC021bXYdtFd/+JR8FTDk9lQazCjeb5o8xlrmkYgrFH2qzlQh7ahxHlddfUhu7CxsfuyooBETd6
RPG0Q9EThjOmPm1/c+ZBxIn2PB6lz8dhhw4BRrovlpfD1wRvFfMgTXssB/UC/Rf5AqXo5EiE1rs5
rR4v16Lj0kn6jmKDs6XQkPt1ohpnFtsrK51iGyeV6P0I+bPncxJrKlAlArug6SrhlJ3ZlyY79dAp
ZeMD2Le2VqQ8OLTjDgAEm8PbM/HKoazxRTgtyeF08zS9qpqwR7yM0WcnDC/DzkGZHoeXH2vw37T8
aVouMoy/MswXfUpQBH3Sxf/tLmmj5FVLFuowfyXlpv6bSqONtgl1WCxlnxr/6vBO4C7RxieyBODB
ef+zUWn/RohDuAlThLibUOevpBxqoiZTwYbKQvRDqfsfCfWJ8+/p9gFDTMWAPUBU+9j7fL5ml7Vt
6xmdAmJStGN1/Oy8sjPdEaRZvnx/Mk3XP37rUyT/6fUmxgIjgTShMBbkJZ6PJXf5mo9dSqhbGgMQ
uygNzAZvNCfuzhxPjznJ6Wuh5yk6XdjF0Jl6PhQ6HWjoJbzWOsVeqTmH0b4ri3nylUXPNgVKlmiL
jxdmFkp+CGR0sWYABPI1gM3qS6F9H6MbeJRpYEiAYWHodSExnKZlKspHSCjH54RpTrNqMTU0LcTl
T+3gBfUb7n1hTJPi+MMCqGHtGvKaCQkIayLfq5Vw8SUqPsHb3+MxGnw2SyRarDAISTBO0LQ6OcRz
2mX5sBSOX6eUr+2meh814/dcdfL3qO9cTmEsSIdTdRknwCZnTQn0xXQuR3psqEuAoaxTP8EZOoYC
6LGWPa0bkRRvLuvxbpbwRE4UZQHgbdKnWyGe4NSIEErkfFkME5BWXd1Orfl+Hrs56HVQl0j36/BT
7TgwrGSbGTJSBAVAMKUOF69tHZgfUS101PL7ThSt5zE55593ep3YohSm8SG406ilnbpgtNMcTZgT
oWRlD2jdW4XhaUv2DemeBCtHHYGvLvpU9EifKIRYcujs87bHjqOOzDNxkyJm/+TrkG7zVRzSMoBO
4rp50mVfqszSge47vuwIR2ARzS01+USK3aC3Nil3W05Ylah+FiuoSHR97y06FHqjuZ9Gsz1zv7w4
KcTM/HqcU29uRx8qKxuFwL4gi6KRGPmjBqhGG+7aaf2niYz4DoIoh0s9plSU75+/PFr1BfVnx/Yb
cE6uM/VjENXmeGYHcFa+nGP0zDiZ8XGCZHQSnKLuvGAuMOKSkIepO879Fw0EJsr3w2UhoYoYpau/
zLa2r2PCuVAx9gtmTz49ICs2dp2ZI8xdWd3WnIubGu8FND7GHTX+b0hpgvR0LodcCS/XSY48SRs2
YamO6GMnW0mXTBKLTkK0GshmMnpN7HxsDeWKDpF+AMvW+LiK124TxQBik7oK0MJAt6/oQV37NoYI
F01U4OUbE7MWkkWaFyPtPnetZ+XhgySn37Jy+hxFWEHaQFIlZMl9e5bpqjkcKVnycUyq1bXNRnHN
Cpgc48RBVkIAcMbyXNb+6loGd4dnoUJRjel+/jnjOW8mM8sd38rzJUCBp0ojYTNgVLvekD7EY1wd
FDk26fnHkgvOFE4YqvOG7Y382I8Y5m/7Uaf5nVhbHHi0ZsgH8CY9SbMsp0bTIwxt30KxyQXMbLqF
XAGD/N2Z3BpkKVSFXj4THL46KOEZqmMwU1EUeD4D8joVHBIMWkbXY987m8gce1dvm8s1aanpQclm
tX1++4R/BakDfY0yNBsIDxPgic9HLScqKajWc70bw0VHTT6wFxo8iF651Sg5ntQNX6xqlaDRWF8W
OUsOxWjswN/FZ17/Udzt9DQD7kMkBPUWhu7JaRb2xlrV2I/4UTvp3lLIoxfKEBVihJs8uYHZsmI3
5TXR3O7DNp2B8vd2oFrSu5qoZG+bNLDwq5hBQ+/enqRHZtrpo7EuhcwdrTpE8J5PUgavG/Y/Z41T
fNasJr/Kl3dLhkgAxstgXxQ2j1xvK127QC9uNQGBo7nPaWHgSpIWdPayiDtKkUcXFj4WF7XzuSs0
AyWluACmepOobQdMNnW2Mw7fuHiQkVglruv24IZjetnYkx3AnPs8J4sfOW3tmtmDKaMsKi2sDhDh
2ZTuYBOFSEhFpTdUCWYVUoMYuBk/0N6V3Rhvk65S1qMVXTVWCda1gJNfRt1BkpvBnwop9XImOorm
1KdRbvmQFNAYanKgK/qZgvFrN4VFq1WcqoR5p0ZZgGbqcggt259SB2eUQQJJ0wdqn3yEktT+OML/
TUieJSSEKX+fkHy8fTMX4Wd/QmP037CGpLKEydcj/IWV/hP9ZQjLNvTxLe3R51HUpn7lImAlQYYB
y7KBC4iS7E9ojAU/Hl9JgCwiXKL3/E8ahKcZrAiCwalDjiaT52lOLgkiXHWKEJ6DwDlu1GTZLnZ4
5sIX9/mzrX4yxEmKzlGpOHC3Qn9GpFatEeqrQeSPzu2T+X8l03mxAx6HAUdEHQ883alhWw9qI+rx
lPLDfNpUenGsqsXPDOeOM+zi7aFOHJ9ReWcscEvIUgB4ErbDz08vx0DRUsaNxrfH8RAr/QFZMygx
CACHEO/KDMuq8VChWK7H2T4plnf9ou+WSNuJ2XWmZYvfx5nXf3HXiUcSuglklBw/jvb8kRSkufNq
nVHfiiXConwXTxFiscMhEh8W+fUon3/ABf737/STIU/OcF2NFtqWFPEKObovF4YFpTSXg1cOKbS5
CKlp50yu8NpyffqWYq09ic97G8ZdiwOSX6OJk6JZFuvZmavpRcVPfFwSc6Hta9kaolPPx0ithU5g
1PNxw+p6lcsvqNTvJMaiBXBpFvrlaA6Hrk9R6K6usb0+N/6LdIjxqcGLxhe3Ej7Cz8dvdWNQAeGH
vjl+qfX2au0Lf+nyXVY6RztM9shs7VPDuZmcfNcU9se4689cJo9FzdMtCx4bmDd1EuBx4hGfTLMT
LnakjQVU2oKG95p+VtviWFP+xxLyIwwgv8KOSB6mAFepPcYGWI2qyd5G3WBQIPxBw4uQggFbdMFS
OObOcMig8eFKvxtrjNGH6vrtDSn228vn5ZuJ8JJtefLJmrYuTT2u+GSLedl33LsS9H4VaNPk3Epd
d6A4clnK3de3h33tZCOFEWrQ5IsolD2fpiK02HBTyWosp69OW1zX1Ri0Znzz9jCPwdDp61FhJCFF
IIFr4WRFaJGthG1PESeTP1BTvy51G+IZxJq6rzZyil7dqO9p/23kTDqKIyat4gCixRGW8nEq8/d1
uW6p0bpSsvqzFb03sykocFPrJay8NMjC8gLVLoVCWeU7p26u4G35qHZiSVD4svDLxUCAwXGF3b79
bujDvPLtSE8oqwkFDhpAzydxjW07k3rL8UvF+RBbxbU6jwfAmpdmF/o5Hiz0rjNX1cbNKlzszDpy
++yBkkCA8OU+1XR6hMnneUaplB5cTU90mq8alh9Mfcy6aH+EhgeTEQ1DVO6sttjh7rfJAaPFk7lb
1/RmaVmXbeUi74VWAiLayrJFr2M3kzjOGoj7LtqWheFCUwvETMpw4UKVkxWTCqWbvlodouSNsWuZ
0Yh/HzvTO6NprsLiS2PNIBC7ixR8yKJKm2GOb5YJmjAZoR9WxYBUQgpFsTg61hiEneE5TfoZgk8g
BtSL6ppdfhyWyLMg6Udz7vdm/hmb40Nh2d8mTdp03bxtEkRx43S/zuoeprIbIvoJcm0nMAuG3D7A
ENgnaXk9JlHhSXF7RUns0o6W7WjGW2PCAwFAtxWFt6vTPEg1EXfdzu/UiW2r23eFktxA+LtKmtzw
6zX7MC515bZlfp06+g4VyUCK4mCI+ivbloAIJN9sSG5cRtsK4/O8HhHvUu+TlC9q2nepuBcMGmuL
E/SWZw4U/LaGdpm1NtjNMBAHSWV+j5lbce6KucbpGcBmoDdfOLghPZX8K834Nkf6rhStZa69nWXW
N0paHNsw94vVupWm6ZAn0qYtpaP4XXhvbaO1u3KyeG/FYdD1+XEeo32Bv6NrGcsW6bEP0HqCMYr3
HSBTQY4upPVjqBmXpsHCk9YL+ruXfTSgxAVh1Jm3peoc09LcNZLzXpw6UiJvI0W7tPN4Cz0bcU1j
F2Vw74b4Ziop09HvKz3qXV+XQtpgAyT+chEp5trsQNrmzi2Njo/00oO5b+E4I6PmTkpxTBt5Ww84
GWJYVijdRYfYrBzqXo5wjNRPmzJL96YRBZM1HrQKxmW3+HXYX+QjLvETCrA9EwutL4mGmxDkrd20
V3Tbg0pffG3J/agp/HLiZyIWoYUhHyjv37uyyKCMIhquthdDp+/Fp8YczYVB7me2dCeN/cWkTwFc
3J0cjV7eCIsWaaNH84aep+3iponu+HDRT9ENwfE+W1agPeHjGgDbvweO/H1BuLZREUOIV99So1sT
DIOec7twsZrqB1sZkHJI9wYc+IhpbcWnEVlUm3zuQGroBXhg1slYFDscmz4W6nzmhHrtkAesR9lC
RlqI5vvJ+dQ2Zm4DU8Caor2yEPOLSuSjDPXMta+Ky+L0kCcZht1DBAvM4iS0SUM9rxvERyBEZ98x
UXVb7BijvLrOjcXvFH2PMdpuKKFELNUQNFJ5jUPLJ3GnykZ4HyMy53ZUxNCqvbdIX1He9tJ58d8+
rl8WlQhOwAhBZUFCkYb5SZiJ9F5cFqFN8U5ZDKrkGK0uzvr7ZOi7VNX2M3+XHGUPKfzrinwyBPGt
lYIUiapz1cqXdRbxKI4l+jjcGsCknn8Y1cinXMvpNyxTfJP09ge9XL8O2bLtqdGZFtmv1h/KqXnA
GM5rLA4L9DXeno5X18aTRziZjXkspKKjiuwb2vzOavCSjav6Ie2sD2+P89rigFang/2AgMoaOVmE
Y94kktproreSf65l/RJGM6R8Y9evzuMeKccwsKyFUnnqNVr8aWmvdEfaaJxCTtheSPK4aR3nWLXJ
vhjYtvFwplT9WtjM/U0vha6Gwz+czIUZLUC0WtFOqZAdXMYgbjl4gPWl2eSa+bgRWhCD5HyUIkpQ
Bdfb23P0Sv5HkVMxoFrRW6GI/Xw5SKmlxc0sO6A1vsxdHNih+ntCHJSX59K/V1ItuoDA8/ACIyw7
LaziqIlSdo7njppeYB4XmKnqp1QZa3XZarXOifyDvPq3iRbN9ZeHg6B80bck70fn6WRycxOXqT5h
SDRpgoyLYzBoHrVgXgl0W0XFSbYBwsgfiqxTiGEMml3DZcx2YkUg3u3pDYV0bQoWfdwUq7ozlnxn
mvlxdYw9pkUXXR99ovCFCIK8HYoxaKYxSM3Cn/mZYh4DiyiojaJL2yyORSLdUTy7nbM4SJvuSllS
ZM8dbEm5/GJj37cjPrHGHi3PfVeAYmzT9zhfuRaFzsZMqXqWXxAeuJPz5tjy0OLn+xlBfurhfa3t
wP3t4VziNzQEWN7spTn+JKKxgfHg1x+MJg7qvL8Yy+hyTlMswPorfQmDkShwWfW9gmqHTZotdglC
p9yH7ZXMienk+k4ES9M0eEMWfYp0iRKnkChJ92AHvo92ttPIlfVhvmmc9XooMa7K8Ekza0LEpLtQ
iINFpGVx2fbjyO2W78JYwvpTurGzaGso0ZbbDvXN+Xdd7Q9rNL8T5/fS6vtQ/ZI04c1a5wER76Fz
8I8KUY8VoUg42kctjS7y+dKMyy/KEG1DJJ2aKryTO0Jw0z5ShvCWEfgb3yFce6+rWQVO8j4i+myI
eq0KGnrvHBcLp+A23k/YMog5xEv4Si6iG4cOgKI6W/FzyUpgyI0qz8YOGdtLyeGvSbqdmuT7zPxV
6XAo7A/tuJDpGZ7uDJtehtvPha9mtGJCbLrBc4BTuVktJ2h74qcc/1152YpARk+dO1unGIrr92Un
zZDFrY8h+Ujo9FdWubwbk/GgY6FqpXxT1lrk4OydFUfDRI2guFqt9CZtCbq7L+AkPUBV16JmZIeE
Vca0VWptPxXjRb2grMAt1OurHyfZ+3VJvKiaDiXJaWVk70sS1tRB/kRqmTZ+OB5TguQ6vhW1ELFG
zBnpEo6pceJ4Yg2KKxZ5rYvFQhijW7e6XLBep8DR+wuT07UPWZ9QHNV23bax4Ylv00oD1gkmSlHS
rVUxQRJpJ/BRfLZ2SkskN31gS398+7B7efkJ9IBoU4IFpFf3ojOoyOnAu9MZjKRbkQ+o+nBYiSrF
MihTfZdk0a0FmDnRl20XEgZqzpm09MWByyOARgLlZSB1B0r3+YFbyY3cytpMnwMtvbHsIfjr0Mry
3VL8STZ+4wAUp/ez6EgUYwA/qjLYQIHCeD4YGlf416IA7utGupeQpKKT1+OB1cU3liy8eAnjcQJ4
LxlxAOttmzbKXRPPX/Cbu6mX5tFCeR/W0nGMpw2JDBDf6aupJ549R6anV6ScnA1KytW0jETqSPgf
0yzZjyuOgL0twhwxuSRpdJS2Q4KH30JSQJPYVqftZA6eKHatyNejSD5vzRqZqAmDnarIdmE4HMAB
7ytLu0TJbG9o1I+s5Ib846Zj64Bme+eYrCgAcQg/Ti5uHAT/i35Z5VGJGbXpoiG5ekMc3af2Grum
ub4rlQXRNpGB5pxRmtqj1VRyCq7FUW/Ny6mPP5Va8l7Kquu+LfA1n8OgNUgqas5LbEk5Y1mrdEQW
NbxplfBWRqinnKSAc/jx7Xtc1fJSupW4bHGCiG8GNYLdJOc7Xe+/Sm38xzKbSGDZ2s4s62vbHC5G
tq9EKQKVnpsszWgfjeFtZRqeovEFokY6Fll032tkhGSO5Vhi1diMmGOv+ygptmjM7EP8IXqDpA6i
wT4mWVNLcuBq3ICSmL0uim6aXkbcZqNl3HW9fYRDfJsxJiWz90rYb+Q1Pzaytod7c2mTT+eSE4h9
0QG31kodmerFZ5ntF5J9zWSLkmcMxrjp63hfp9Mma6Mbccwij/dRmdC76gdvbGkx6bXkP/5yJ93R
H8pcxIk9CzSz0eS7XuVSXIUAHn8wwDmDvHyr1oATQ+wPKO9/s0w4yoNtXCgxHeg+bvC9ponoom1H
q+Y7rMfa7UD5unqIGKiUIUs3v9PsxTd6Az5m+ZBl9m3SDnjPCKRItrP66igS75RDeSWRquX+a9zm
NqJ3Uutm0rrsabS/R6LrDp3mm061bxoO58AZCg4su7iOuvCjSLHjNM+8GTkcqQUfzYmmznTOzQxV
oCgwc27KCrDrhB9oTW5dSQEQ9AuZPBlBwC8mbHERb+PdnLgmZybibuGhUrQ9Jf89lvIfMC3EknCd
32XWjHmAZdGwb7Scuz397JQjKogYmgy0SA7ipm/L6Ezs/MrJAW6TmJlOK9HTaa2+p7xVLB02cbYz
ER0xmVy8QCYPHazVjOrE2yfzy+GEeCkxP4BR8IinCBI5MZEeR6gNdMNwEPFJTNZsl+WDWOn1PJ0Z
7pWLAEkOcGmCuQE+7RFt8aRUu4B1A2w2WX7FoZ+TYLeJBfJzlVET6j1kx7/IS3w72dkxiQv4l4M3
O+n7x3f+L+gH/p9IsIjH+b9NXUVUxv++SYjS1kPS/kEv8FHw5eLb//jvUIx+tQbt39AdhgiCTCz/
oIlv+7M1aP/22OJDThjf1Oc2Cepv/Jcs5V8Ewb9ag7gQqySHrHTBauKH/0lr8IUwBNREjWQfCWAM
jVnKJ5XZalFT+DaF4tdgne9jE2+AuQfu4q6oUVG1nDGNcozVc9q8uYM7It+2uh5edIlpHwyHVjny
SJ/CSUeUr8nswZOBb0G5lBXcCmOwGcGUK4U7GVq86UZpgr+9DsFayj2hc2Z+HIYIE4YJWcbPWV7a
l6CTzD+kJEpz3Gjs5mKe1RRwQmZz2y2muVmw1cadtog3TAy09qmaws9Wp6y3T77hK43G0/RPTAvV
IOhJClsONOjzUKTNoxXbAVXxu7EJqW1qlZ+XYx0Yndb4My53Fx26SEEhGcX2v2qf/T8sSiFcrf9+
S90+fH14vp/4z3+22rXfBFSfXgzosj+xvT/3E38k4L70hXHhpmdu/Gq10083ED4Bsgoc+Aci80mr
Hc9RNFgEdumfioM/8s+fx7CgXdCzhzNO9Yw9/3zhKGltWmtoq/7ao52wZNZOa3Cbt4fpu7quyGp9
oLnRgV6Zfu8i5cJREuz11hrptcL2q7U9sszUS9ClZP2afmn0n/9dXqd6WCwNJN7fWmBCEOvy4aHF
qujpQvvzB38tNVROWBXQ9MhJnh3d2m+KQI6i7kApVwBafy01+zdqyJBp4TnBrnkEn/9cavyRDNcW
Y0Uhn8L6PNE3eUvv5BXgF84JDvgQnQMc70+Ruj0JCvqqiqHe6RogpAjZDsUc8TBs7ozE1av6Dnv2
zA2r8sOAhRM45Ej3sjzJvZrIkMAvve+TYfJ0Mz5XPX6sjJ3sAEEgpGTGTuSfTp5ryinQlcaoYZyN
GWnfjeXOaOUDsPevAJikADGfL6gnKG6cr9c1iiVZaWHInld3yyovFxZdqhw+VlvbHxWlld2JbjLZ
5yVAyxwYVk4iNJDrsl+uV0y8fWuykBvNxgYks5Zu/CjDPsexV0De6L96qGVuVYRSTTsDrVmvC3Rb
+UAQnvv/7qzTnQVV/Oy+Coauf2D1dE931uMP/txXKiYOKPSAC4TojlURl++vI1xGVQcBYGBuj6yO
X/vKwjnKEGGwKY5rYqmnaCk8ITjBERF6NI76R8yNF6RkEUsDyKI7gwYeF8ZJHZa655KlpUJI1ISW
t1ioFM8P0Rz1u9JB7rYzAOdTZW2Te5B/Ivk0b1VDON9BaUhpAlPL0j8hPptuwtVC+jUqtm3eXSuT
7PZDJfm2Vd3i+CNvtXR6j1uc16fp4v3zxfj/g3IbmhBvLshH6UOXgz7+n/+R/1EsT9fk48/+WpO0
/YTgGl0muHeCY/ZzTSJ7KPCWxJOPq1VsgZ8IPuxIhKaAMAt4vCCerUlhYaYIbj/Hs7gh/sFh/xId
AvAE6huxBQ8Ba+GkNNa1Q2JJA4TIRY51f0yX3p17KeGfPhJfbOVI3Ta99YeDJpWZFLlLIwHmOcKd
1tA7Xq8mH8Kj3drORl8c9JBVyy8d7aJcUsVNh/6uh4fvZUV16VA1syQ0XbHiK71xDAc/XcG1t4o0
bq3ZatwyndtgwYLqIK/ZHp7Pt39X7muinSb4C1J6HJDAMtkwLIUmxt/HxO+q9nuVZ39K1Txdxq/+
oh/LmqX8G04WurCPFs5Mv07axz8RJxzxjXD6En/y56LG8owfEnUp0f39ocv2M/mk0EbgYxo4gwFN
RSn3H6kSPi8uI5VoPv4m7ABRyMJHRSRhTyIYpFxsHemR+H7Yo0qGF9+n9YyE8IlC1sshTvK4XtH6
VlkZwgcc+TB+yq9Gi5EmvzynZcFWf1K8fjHSqXZMbtEvdGxGqoJ2d53/OM//tjj++os8SklAq6Ep
eXIpRTjzZno8xffoqGEy9G69Dzfyh/rdOT2vR12KX+Hbn+/xZCBSr6cfRVdmO63VOb4vdU+LgwKP
5E2LzujXeHMxuhS29/2+PoTXHAzucLH47TuNbplr+vYmuzD9aoMuuWIFT9b6K+n4SbD78qnE7D9d
KikV/DVf4vvW3tEXy3ab6g8noGMVTH77MN+NX2ascJVzsy5W4FuTcRLLxm2o6o3FsPJe8dsP88V6
TFMXKe6P40HZh2533Y1eSjC635+DA7z6ygjmiByDSgSwlOevLDVSauppH98rv2PpaMN/+FJ5w2eY
NfoHrMD1q2yTqIEBVObr25MtfvHpSz8d+GRbOmqrtrIiltoSCDho6653v1e7twc5qWn++KJPRznZ
mZ0GeggmWnxvti4Uxvqz3LhUitCtZ0CIkIAWE8kbNfftcTXqba+8nbjMuU0B/oo/f7KSYGelNijE
+F4vgrbs+k0ULWsw2U7t1kSfrj5pcEQt831hpLm3zBcaQo1u0Zr9wVKk3OMibtxoHFpPjufqMlf0
d06fIak9W7ep1H6RhLBBYadBgYEK1EaBIJO+V4sV76zKwlodY8jNrEEuLLv7dVk7bDHrP5VN//64
ELv05Tf89ZYnx0WpxNYyy2p8r26lq/6aDvpN4invIne8W74qn7HBOAcNEb/xrRFPzo0yjeipqWt8
r93qtod2j+TqQRFErn0F6cn+ZKvnvuS5dzw5E8Ilb8e2UeL7Jigeml0YLLY3BPMmP0ID6jwonOP1
6tLOCDCwWDys0gWeFOZbtsPsekKiZhdv84tul2/5/9mV5KuHc7yI1w6QxxoidDisCR+VqZ6sttUe
5bjsecb2uB6cd4WfnoGNPKbTp/MumN8KEg3Ilp0ipJa+ajS9TZJ7NJA8c4sixGV2U9203/raXd3G
k4LfITg2H+3P6yH2l6v+XgG6EyRf+sMyXPb2xrxYrtVbUhe39pb7yA+DOXXDyLUupI1yO183Oxk5
jD+Awn8G1v2t1f1MCd5Dg7gevmXXoZu602FxaxcoQHT9MLnnMGCPYplvveHJWs7jRpFxJYnvDXcI
4ovRL68kd90gT5S7YGCD6UbW3Wwf39oXuNwjsOqFruoXG/2r6bZe/EV2Q/7e3IJfdUEunbsjxEH1
1uOdLPxlWdZSV8L4nob0cdnLsdfdgcjZjru+8i00TPvtvFf28hEgw7VzRFTm7RPNeG0fPF0BJ/uA
svQkjygs32dufdT38WeUmHeV1x6m68z7YO1Sfz7Yfubdt/vOxwiARdHsG6/fd5fxpj3M78uv1w+/
z+/zINnkXup9ohnqa5/tgtmKZze9rO7Vm+5/MXdeS5Lr5pZ+Fb0AJ+jN5YAuyXSVlVVZ5oZRphu0
AGhAkHz6Wdmjc2arpVHHOVcnFCHt2OrOZJIg8Lv1rT3SV3FUe/mH1/g3pMD/PQh8jDcgDr3TC+4c
h79uyKXZQAQPb4OXKZoilg1m5KbBl5MYEUvqxIuxJ4vYvW6xPFffUzg90+jnv7+Dvw08/v0SENZC
HIVIGZfyj5dgllRbfbeuXqqbeTN/aI/2t1uSKWddjAEWG41qi6juDz/8t2G6f/7W34KLbaSNg7Jv
9QLn27Oz08jDeJhSDPXs//QK/fGrfoslBuEJAF3wVc2JTaQ7YkcokipjcXHCxvknVbL5L1fkX+7n
bxFEbwXQ2HNWvdhpkS8RrKZORThFywHq01A7LZ9avL7pGXT30UBUNl6bCMLJlz881X/5Yv7lKn6L
MLy1azevw4/GS5mqVOy2tP0sz+VncKK5E0NZcZzhuXYsTjr2zvTff/tv8pq/P13UjmGbiNwOLJ1/
XFOsZYvRFbgHaHdFbVSfAdfat1EZwco6FD/VWx/JqCAiN/c0Gqbo6Ic6/cMSg/v1v9qc7jM86H2g
KH7np/z15VplQEFUwj14zT47UpHX6/HzllQn5PERVtwYQsJGPrPjp0f2I0F0EnVhbJI4TwUpyUNm
h114NkM97PKOvLrpO9wUki59wh5SJo9xE+4OZZQAEofPyx5iG79vJp83mlw7ckabEH8z2YeYh49G
YpEjxVeM5P1y9JI9T98vDTlv+LsOSTziRHaqkwvU6YclOZ7nSMVjWERhS8J0jR5+JA9vj1/xevZr
YsZbUpHjWQ8dYoac7OfIzc9HO35/KkOL/GzwS4+396gnT7ce//w1RGt4Pm7Ezjqy4+SpJfh+YiQW
eU2KDHY3v26AkbhhGeFTYbyGbfLH+d3DxV141JHraSXfx/cNPyHaa1H8eCYDOQBoQJwsSi75jRNF
jvg935hXSp533zTxcXGot5PdswyL8Pu1iG/vRVYRHj7ApRw77RWT9yEPz7iX99Wx7D/xPKCIIB1+
Mw81kjnkcrxGc3TMJvKULuR9Td/34TdogfhX7wt+lB5u2DVxloN7Ho3p+R2ZGmKuIEy6MN3wC5vj
RB5dPNX1wcWndKEd4b1L8PkTiWGzTpr7P3zFThynPgmX3ArDa5yfXNKk2UOykLfdMy7VCtM5zEby
gO4C1u3h5XTdt+GJPBw2LOfDLofkPeyjOD/k8ePBJ3kQvfZkv5PkOsSZEx/wJSEiLRKCn0p+fvjR
GCIi3XB/0jeb2FhxD5i2zH2C7f0oyYmReOcgluB4FDI8XU2yi0vyvSUObqiVf5VRqhItt3JiJh/k
9Ay1whMl76BDpi5uXPyI/xEkp/dnV5NbQFDxIiwEUYQcfnhhnIu02Me5Ed6v7AcPkwhMxmgO3fPp
gC/CdYYiPJ6rKP4ZR3n64x7oxKfvowxzjNeQZ2xoaE08xCxOf2xhvevjo8wva3icozmZIyOZol1D
dkewREMzv+HtXrGsjuenOUrWcI2H6Pl2PDvkdefhjZgjP9XTeDdFHrkd9xdceRMhIotFCJc4spfx
+dZEhEc/LXJ9/cZKvr9GHvnZRfHu+RbGD/mKBXhK33D7OvLztntVBHd3jerTxwFsenJ6o+Hbmixx
Hk8XgC7IFs+xlvKoJPW+IDjb8Z8URmKEJjvcbJGXhEb41PvnyRDT75F2v6Dn+BlXN8V5EV4vr5+K
7JdoxA3xCN68BL6s2dNNxxNzUx+38OJF7bNO2p04DTkL8/EPWeQvcus/BV9/2d9+a7eamu9Wdo/9
zcP28qrtX7fo8zhi1dzwpPDCZmV4tEMTt56Hn0/pFHfZF8oGffbik8M9dsUMdGKF1/9eVAipB1Jc
oHXhCfKPG6+owTTRNPQI9JxlekzB101FRjFRdq2TCQUodXZ3Png/sRUyLLh/f/r8GoT/p/vyl6//
7QQOyqB0bTbeY0Lz8s5PS+ZhH0yr2DoVO/fsJiJvzv0fnsb9Q3//UrAlQelCRxKg2d9+s1421exb
qgJEqBJx6RQPAewAiGb0HwyT7/CsFTwEh8L7U5Xvfpb+0xejYAkeFWrkQJj8483uOp8rQ8MXq3jL
9J/+T/tNvZqvyEjE0XvQnv6O0PwvzUL9b7S57sjBD/Y3IocfH/Jv/OffrvfOF5DaX+PvDlT/Eweb
EHD+/wvOhLfV/JvhDf7C3/slDgyfUA25s3tRocK4AwKP/+iXBP8LwC34taFqBTPHX23z/ygt4/+6
E8p/+XOAWQ4y0H828TQTfRa0N4Dr+s92+3+hY4L0+v7u/79Vgao3hkB0TOhhLVrwSbjPnPw19vHV
PJgKXeoYxZoFluMw28AId20Ocj4yWpnqScOgu557Law1iF5yF4N13LDXT2ed7E9KReG9AwBZY+Y+
gHF5aLlwziGta1NLQrC4NRhLh9vp48RhSJvosKNE0WqqA4fe54OXEqLFlRnnHtIypF2LUBtxBsvp
D7rObV+EneWV6okZwkFArnq2K+bB4VY8N8622OE29f0IBUK/NrcW1jpNZvd8QF47eOonqDfTe00H
00v8CVLMavXcmME8MCqC6rRgZvtpkB0LwTHy4qrmZ03aY9x0EtK+tbq5UvIvWMg6GHAakKbS9VOv
fGu/LVpOdVqEpQdYbzkBx7IxeH6ISjAiOsNON8BOASgQ+6ZxxtCjzZQYriiydQ72zui0Z7jdUzcC
DjVE7/cyrlsVNYPo4TwEWMHcTvMJgM0W2j+gZ7hXXopOAYJcDycHwtlsKtfhKmfhxv5M/QzqeRjb
wr0osRwMc3TGEhm9d6YgBGT9rOXC5z8Nbb1YTgNuOacQgy7VcytnmaoZvsPeWvOL0ZqfQV3b4QBt
SGTD1fdZdNUQN2bH4lpvPjFz/s4WWH5inoOnrr59WW6pnXVLitis6h44oQ1pjI90weTVfG0CCXdL
23i848ngy65JTFHT4rkx1+a9wgrYVcIVYJ27MMUdfBUaFIaKxPeUXJ5QEiz1b7X1zc2cIX0lvfKk
e+3hDZO5QVdY+TjPk/VdzK3vYUFyDf6iFjB25qmuLDtIROVMU1prrg7D8c3246ClPSgJ0ockdpmY
0YJZqsHeOjLsvjJUZM2Gj1qPP9ml++CtU+Dz2Ac80/ExUEyndT1QT46B+YAxVk1RFMYm3YCoZ3AE
i+zNm/u0dzo0A2y6yUeqC77ufa4Dm061wbgq1E0/vM3zQ22CShdeNv0F03nBZVbjsAMO1AuNBUJz
qFSKMnSryQVwGMtj06RPOBI4TIno3bSDx3J/HIpa/ARxYAJkh/E+hErRzRWj60nSxhvHmAv4M463
sSpWFXo1nHiamcFbGni5k7FYD9TjVtS7VhdOvjbDNa1z0TFtCjBpYdEjxXy3dLX83DTaFajasdeW
bTeCPgYv4kXbK6PVd36ASXtIyi14xWgrOIomsqGq6MfDKHo67EYYbOrRyJYCinLerMFnUPbFrnVm
IUNVFvAGgQlPsZOFRmHyOz6XA3feAfwriQ/mPLC4SlPJKkX5YHN3TT1NM+JAM4IEjBE9sfsBEQIy
t9AvfJeYnd1CcwibN+GAlTaxPjPUfUKm7jcY9Q4FPOGgjAG4fstHG0JZKDHhBOqf4cNS7YdCsEzQ
AS/sXRng64NKfGoPr7xbtT2fFAaIMGN/9DdVf1CAOeFYjWWPojhuhgUTStu5/5ENyEKIHdrUb5Sf
jqNRUtIMXrX3hxmxKx/81De1MWvvEKZaOhh1A8L90GyBf+IMU0o8qPWdblf1XpVK26MlaT9Xjg6N
Ey0BRR+HNl63OhvLpb/qeE9A9sZXNtPaX6H68oke/Lqq4EZR9UW2NQeVG+Fx4HuraXj99QT5KHSA
mzcr8s37J2iu+jEsAwaQuvKjgc3yflG2lg+8VBkt2fLkr7gl2HuL8zRZY2h4YxuWg0BlBCixBDh5
/L5eqUTpHI7rEqxqFFKsrBoqzLTCZRhMqBkz85jrDyvhlKFY3De/WOuPX9/PAxdNFM+FkdqIP6H3
NDj9uoec8uVJh9ov8wFOXo60ddBiwqv3TUfHPzKrtL6XetIvI3ySPkavZSDYb/VHI63hlbFi+1y6
ubtbHsIMCROx2PrAGn1rDG3JMPgVPHnjMl+HjWm3SpQ9kJAY3K8NlOB7DNkelOHC9cj01c9KafTY
jL63Dwx4isL7MBD+C0hCgeZloqgXvbnfYxeO91TbeDvnFuAMdRmCIWnA5B2xr1kipgX4Lbcx+jsQ
4TlNpkHw8DRWDrTCaENALOeeC65fp755XF22WxiAC9xXCBFVarZjhgGwxJTrTlrWp/B9HuqYV4t8
OrJcBzeMlMI/K6vHQveNB59uL3MVcNjdw5dKuOCObtDLp5s2aZE9Aw+IM2dNqmEaSEDHJrGlAw0K
9y10czaf+BgvRjwe6NCUl/Z+tPiYokiPlGWurNCFjxA4eQ7dgfFBMa/pdgbslaYPrzfMcJGorxdq
vUFEXuH+86fGLN7lUHwBCs0jA1IauOf1J5wlAeQUK9thqKOLa6mwuj1sxXK7E5Vh9LFD08h9Xriz
wBd7G1/XchKxN3vafqhmDRJ7SOTZgO6RO5aZEfQrNm7b/7noYwLjlR1YHaRbW4Ujq9ogMIL6SBsW
iMAs6NxczN6tRnM2G807CmcpI19NNIQcyd+vLdPDpkEi1LkorIryuWCQNGsKMFbVj3k/1S/9tKXC
NZe7otdNJ99Cydhoviq7WgmEwSxsuTn8nED7IJo9wsljLGbAfQ101o11t0mtj6UDAxU9WFiEKUqw
FGDFTW2e2euMEZYailTaAlaOouoScQZKG2tLbIOOp+WzDhS4PsgM72udasvqxtIQ2RTc92pehhNd
2Ue9VhAKwWzgokC4Samai9Ap+uAB1Lj+0RjhZWF5rR4x+Edc+eCZKWWrtWu6YkFjqq2WiHZjFWFM
3UNxzrPZbobg+VJQC/OHmNyKqkCZWQPXMoXFV1anbezac4BR9gR79Vyin6Tpl8Evhhf4rbk9XNMA
jvQrDwQBy0aFinIcI+5qTrkXFN9Ii9YTpsnVUWdTCz8z24h8IbpLpfccyNGeAqw9G3HRAW2BIw9c
/sKWVgqbd6xXey5Phc76ZNDr4QmOyzaKphoMfiQ8Q95ZwLTUk84QLQ5weNtGVTbPnYsJNSioqqXX
9lXnN5nDRmNvubW3U9ivvhfJBZZkrZ0BZ5+xTGlzMIJhS7AvGhB52fee/qKWUJRa0EWbjU2mhCBm
jcxpxeA9XK/NjdQToJ200tQC1+0S2mCYM0dQVUnEilwceQWIZt00bQKdgUYgtB2uDBjYcLUQMbo+
kCei8db32dQmUrdmRUM6ePQRs1Yq8uCZEbNFlT9qhzuxAmUohdIP7uYlrERiuaJPPHXCIToi9ajY
1PoglBlcYHN5D6EXGAQ12ukuEPjCBzcPYJ228dRj/5/1aXueIQt1C3si8Aaos00FEDOtduQ26/qD
mp377QtPTzUX6ERBmwiqZ+gta9jMOUWh0sWooRtTrldFQBJNiI9xJsEq7GeAgjMEVZ5HcCa/To0a
j8BY8IsNslOoGL/11QDVVanDZX1oyqcAISOYGE6VufCfDa0JAei0SjeuV3yQ77GfONEfNxOutPBh
xo6m+6c5AOFDt9HDNOsVL5Ey5W4YcJoUQdld7NWvCKIa7Gr94r20wfRUI7TPqTN+e4H8gj88Yi9H
syLWCOBFlIHDjJqbO2G7ZEMym/WnC8JgJGn94bUbTr8NJH9D9ucB7xjEgLZNVkfipBWg/iPUQNXS
dyEEbvQWxBIdlaXJO3aMmdACQ/IHi3aAevS2vOkwp0GrP2j9PQWgO+Rwf0GobIYBom90/LlKFoZ9
dEBuR6jGRFLp5odft/h9NeRx031FIIjP4T9fEq3kwa6wK3FZmKdCabT9visbhscEEN3QBnMu9QX1
SX29rsx3d3bf66QCgInMo2rBkLNPzHE//HZ8rpltJrrXbPE6SWgZGxdqwr4AnUNvG7z0m3jUPMSU
GFm6P9QfVuWjoNK78gFiZFCWm/6HGjUEuv3QEZCqYLxlzexqlp68zBqDcNWsXDPfNBMm5r1fY7HJ
4jZiHlpA7QoepkK0RFax9bDxG+w08MohXNrgawYnLGxcyULbxnMaB7PIZhx1u9bSnhoOdKbm93lh
K303WZV7npv+qNnGlmplR3OwB2nU8rsAwS5ReqcBKj/aYIathPJZ4TZCv2OAu4MJdppRx8ZyRgQe
TdWmPxZA876oiaFIViwX4AU+MKnQPjOF+YzJFo+jZtVP1DbNdLYH6w151Zgsvv7doxORgwaIvdCD
LH3RzpvOT53HUuUj0mJUE6EQcBpq3G7NDG4NBAv3s1mqg477+lJgbo0gXMdzNO6j31WQNy5mMIZi
NMLJoZBLtiOc0M22SZ3JNHUStMI+KHtij8r2pwSTM324FvdpErPRkznYpl3TbkVsMwpieUERnmnv
Hivl0QtmVNNhOvujACv8ZlVGF8FdDHOSmnJ22L8wFtkIuIU4Nju1la7SzXWKI6pNOMIKX4/U4rcR
HBsyrcDNdHVFH5RnsWhbR+cMNAUM3F3O4cTIJgU1R1MSZljOEWrrLixB6TiBOg0bFM1ayLZ2/aky
V4wLC4zQEwNZPHyntm9mAyRVL+V8WdYWhpz3PBTBiktWe3KQePfy0y5tKP8Hc4VIEwpNZD0lAxwL
alEMvNzHWapwxahf6laOPHC82KoRxpsDgVbo+LWRV05vY/2viHUm+3VVLQ17mGmTFXv2C9O8IVUY
hn5qR0+/UHjQH+pAoLiwKA2BebCFM13pvmLNZe4BvaWTayXMbF986Jp3vi3AlJp9L2wnGFWrGWAz
v+wVtg236hN3XQoYd5fV3d7hBG0z6MzSUs4VHkNvg2tvZHGbUsKVxg4eGGMbhMXm+MlB6QtZjXEo
RGhFQxwdkYiUrEd85oKCryjk+ZOm75kLqJovkUMh2gguttXO19E3KXL2GlAPwa31seTUiJELNzvO
HHA2aC0PSFGnmHvUy+bSGCM5qOaJBx2H3/iKY8DGPnuExnXbde00gMjkNCdZ+PM3OMDYx7ve3HlN
S68dus6khZdxvHBbe50sd9nxQFrgNzBx7rSmx+STLfJKaiW8v5p6SYwem8tkO+VtLOtLqfOjjeSf
lvp764jx2Uc5K2wAL0uEQuzKgqJPt8V5vrO74sZZu1f4rfaHhgqfWAaqor3wwBerEQQYxvYxmNCx
1S0glnJwtoPtsB96MBt7qsrtUChTEQNojJ3VLBOiCYnCPihiUVDTcWczeKo7mt0RyIa/+GKNMVxw
P+d+lGk7dMcB6de4jfw8eAu7eO7q/ixcHzJgSuVhQsR30YaiSkEB3yoCdbF4Z8xpD7h1FQDWvp16
KxhMul6OFw/B+INEsoUieQG9BooOoUTwZECKLSE6d/Gy3O9RQSCSMQ1c0MY8vBCBEQF37URb2a+g
KNV9/ajKcQHYg3mpQjUvDJxOpQHzNGgae+01EGBs6c5WRnD66K5g7yxgdlNMUoC3mwuEQ8koUGMk
tQlmVgOFAhahBZWzAZMbzEeu5pxyEJNiORX9CbTp4rQEzRgioAVva2H2O19xUeNM6xF1jt7dmaLv
HjeE1TErDe3ZnZCelAOsiqXpNSm7Vwl0KvVEq3Haro2eBb0+7XBdZRYsKCah1tAe7bkdUmrD3bHd
qhb1dWEkqplaDJl1Yzr33fo2Cmw+OrjHLcHGZ3+5Zg/oG9/8D9/hTVwDJryDf6q/c0fG71iW/rXV
5RrXlQ3ddyUn4zuQOrtNvhhbAjJ68GgIXz/3W61/sQC4MWf2hxDic/uHRDkJypuVQqLsL0SuNUsC
iQqNWWBRBuUibihBFZ+S1fwE28EpZJPHD1RMfUgVU19VIF8sajcnRat+J6cRgY0TLBwImcV+NBdd
EXuplze/EiAbzbb/CSVpuYf/5LxrcHB34QKB6OPoaPV1HgtswrwXoeruiTawpTlfDJCK+rIKbYFD
iJfImgnt4HmIYUPDP0J5X+1FLatPq1HtcD92KOw6zK4GWmFDG2u2avCjxwoEu3HwTparNetebUDI
p6VrjaTq3Bj4piayhTdaxCgrHDq1Me+BQ+ozeBAbyNVoH5zZUnuPqLY1R0M09KM1e1ERmCXB/k5t
QwhLwvmlM+jdHgPn/4Ca25NN3WIfuFKL2lUzEzOgKudVJUJpMeju4W34QwreEVOvHsaezg9m5y05
LzrUzxpQ8Qujx97YbEfAiGk6o954qL2muGh4bAhK1+DBXCABhsoWbUrZiqMo9CLH3tqdysaw4s7p
l/PdCId4K52+AwRCgtNPyww+NUe/2iiuHoDueJmAmKisDfHQ3VFQd+Br592pdKX53XVShmAivd9h
gG0L17fB6ugexcX2aTJsE1GQGemN9+wqAWAHIMaw4aKJYcA/ToF9Hhl4G2JrNSMHgSyEXCUNy9ZE
u3Kpk/vwYQrLeGzxQiHAXEU+czpdB83Hshmb41xSE9tduyVzzVRYGqaZ95Y5wzt4vWG2+pX3ASYa
HBmPbE44slFiFPp8BAqoIgXM5/GCwz7a0IqjmCaIO1Hk3ns684CaaGH5ZSqEa5ZPQRkvPXhgT3UG
C4xpty4jaMsD6Ht60OR8KCagf7CV4my3P2evrqOS4uSHp/XF4r3a9cB52bNVhWZl0VQMm/3D1cVw
dZtRi7fGRmnWQiK1rSDjWoPh7mBKChjEVDehWzpmjNwKgwCebI6KBai9dhNQfr3DkEXW9asEfieC
s6j+UNeTdqx6zcD8yybtGEdKcMYgC4ii1fzUVa0RGSMMQrQVY0/9NBlh71ht0rtFeZknVA905WnR
aI3HjSKiH1uUb6UcaBaMLj8y1JISb1DIoywk2QPHvfeBqhtcAx37X78My+FpYetjcHcYrObGJog7
EfX1/UDumZUZlOjMOroXVs6SFxKmBSABipOqeWby+kWM9DgL7VvMNehOFbBR+upVJ52OF7i3YczV
m9aQ6oW3A/rKjXTqI/pz/E/fhZED9dkrSjx9OEPJiSTKL7PVon4oinvc3pkJX1D/3WQXw3XKuszC
wgJQHUrSFmZDkE6E9QZDw1abNdIEFvfJovxziZc7tE1RxXPddJnfeYdpGpPR5K9q1eHU0npIg3s/
bGx0SOuKx0gfCuKiPZT09jYmTuP26G5seoTmxNGu+dPi1DjfBtRkmeUeWNAMBLKzmrCyBA/K8hZQ
T5Yqrn2RwOwX1b1SoNFdLCbgRY315GnjGwaAkHugTR1SzVtwYur7goN/Wq++irrSH/e2r57HNQCe
UnI96YT+WvsWxdbSzDtXBk/cRcjVT9ZyxJAeqCfIRdPAAp5JOPLRcwW6I0s7nwA2pBh2cDX4DvGl
Shy2JoE5v88lgJcFSiI1r1Ps9DJqJrPA3iv8TC7gzSJ8rNMq+NqAIEL9jqHoqwdPiCNfaLWckWjA
+cbi5bWS7HtFP+fUgJuQSJjFHW3N+PYKD4UmEekVxl2GSaRBv7GdsiTGLf0lxYmJKW6JJeEZlUrX
exoQwFyytcX3PHVZyc3nAub2EW/0x62weV7Trj4MHTLbwKgjM2AfMM5BfatD3gNLE7S2CnvMGgtC
2xVOCwQD3+ywATqFLInmyoOlgakZX60hnmhTfcxVZeRUaMYOZgMtyFMtOkkIWPd0ok5qIVQ7gH07
YADZV7uRB2CPuVtwXi3z2+rm9tro5pJxrV9DpxTiYvk9xACs5BEtZRkieR8udDPXlDH5Vi04Rg6K
KvCEnrClq6ztlCAWzIhSs0NjZ3Y5fReLMADwY1jiOrhxiLsA74SsAT6eNfws5hRDiVmrtrdOGoeR
ymSDdwvpF5m3jTxziQVYOUWTGG39tnL7gvudLZYdO+y+PBscc2uvx6i6pmNTXRcQfpcarb9esuKh
KvGHZtnth36E99IoHtFpe7SWIZFmmQnHjzrTxFwUoAtGN+MKezHt7QKDobJ8kIFx0yhedbFkTQOK
09ZjBLldMF+oGZ9jp2cO3oYZSyNVsj4K3c8gdroartXCXqrLlxFzf1YTQ3dAtqAxH5aaGwT9NcwF
o0IZAXSet3wMkE/27q0c2KtTTwh/mXjrF+3BacrQNsar3ZeY5dmMTKETWSJbjNHnFa/6Vp/KYgGa
Z4pwREVLK571Eq62iGIT5lonyxAY9l9XM5OAb59owXd8qopw8Cs7rrq7WmBFr8uErE/R5XOzLS/X
Br/Jwc2QCLOKV+ceWTgaIiggeyJXctiqSDrG7bq8daUOQvFWHE2kLc6s6/HQF9gb8B61ASQLggdn
igZC4vdeTv0y2PejUSHDs5j3goIYsD20rggrJnUGmmvfb4jjgLqCkMGdqgSlBvFqD+v0sHg26Fx1
VR0DgAtQSfBqVFOh4mgtN0WdpcoAP3KTyWzvnlWeFDcb7sOfmNLpAS9F3QWLnLUflesgW0dcbRfY
84W1Qhk+DiJeEMrBCOnbdWcMH4LWi4aMLiM4fNAZ8Rd6up0+op+H0lM5215s4clA0VnHEDTi9EZo
YhdG5I1D7EhUkimqGTA1vVb+HUzugXFoj/LLbhpUHtCkQs2CSFlleIIhokGOorpkUa84DFCl4+Sm
6h6Nzp3R0tCSUq43u2B5D+oOkbr+4MqtiU1PtPAk7m9tKR/UbD6jFdoQV6D/r0HAE/UGHTK2DTDv
dfyvgfYGEnMd8+G1y58kn73ct+vHaXMzvwisRPZWAQcuYyXS3i6m2ETcDTPPhxm07nbFyDsz3uYJ
fkIKNmHATqHTZuvNxcET9TzwvboKJmAzTBFXNEaJjwKtVQZj2LVFE8H49NSAE+jB6tUawRAqp3Ii
OH12cwlhPdx4Ey6d99E33uUMv6YBPcV4FpVBhnq6US6/An2CAUKAVorrxLNNK6xj66GUSiS8HdEK
avUvmDN2Ow34KWJ76M95TekhdDDj2d8w9Nq2+2GaIyqVm3GvftM4mhFNayJUnE6DpiwYKvRGso39
o18YSLmdx8n1hjNd4CU3FIt7GLiN0dkJ5W0QgSeC7dPKfbjGeoryCD3oMp/myk42o+e7oEHYjvY5
iukFklDP5V04UP9mBPV4YqJxjuVU7UcAJ2OP0Z1RLOfaxjLU7wdNgQRjqJu442OMzmVF5sYaUAFC
B7cx6zNMgDDOOeomqb2VhaqqmkSiYR+X8OsJGx9MLLTKq6z1UbTWXYhuNaQFpGjng9Pa13mb3Xhx
1KW3MDGie/ptHGudOFTY+C9eZtVsflgLyhi8A5Iaw+irydqjTm0M+FtBGxo2EhVvtZDdwKmKoYqL
xO4ubalR97RusyWWtnvgVBjWj80URR8VPbr3BEo6PmcWl/BeX5bNXYnoxxZUT9syhv9D3Xl0SY6c
6/m/aC3wwAOx0F2kRZbrqu5qu8GZNgPvAh6/Xg96eKVKZCpx+t6VSK5Y5ERGIMxnXrPVrC5BKdRV
NO2hKmWolJQqKjpRMlCU+GDVopc76ujyr7hEKZrPVk+fQ0p1w0tNKancRBQj+yN/7K3Hhvyz2Kcu
9lPPvO++fCeVYvx7QldI7mm1l9TrM8STPLRiJYQ2P+8QoBtolRTbLKgKaCmWVLQH0B8EhPbohF+r
sg+MpwbPlfK9TlOMaJp9n0QPgxUV7ftO+oLANdCrGMUx18rv8iBE21LQ7qZ4b4nWRlkcy/NjYauS
XnMyFSh1BtReEdtD6l/ufL+gpGUZZt3sYjcmW8BNrNOiYSObfjC/5FU/qXdi1CaDsGYwNWSIbfb7
uwjwBPsYVyB7oynouvVaHHXQ2lzxDJrCfUIY+vtQWc+utJC17jp7m9p5dGySukc82wQLEpeVV/u+
H7Od2uAbgqrls5Lge4IYezOBJVV5S7dqrrkngB7vp86xXrMg+RJI52DHIQVwzd/qWYuYXmI8u332
04DDrYDAyXDqluYLjfPiLlDc0t1yG7bTJzNqXfdv5O/0efzOvhd5/bEvceLrq/CgBP6P0Gy1Y5Y6
RxHLY9kRA8v0YbQibefHGpjiuIhmxyTE7qeIqqOjH2heQKzq+GMeN9NJyxASlZUA9uM0w6dqsjzE
54t7v9FJ3gh77/tsBPcsBv0+s8Jw58yLlFu5QelbHqVioLc0COQWjfJ7rrhPoS4ycqTqri+J8ciO
Bi64CUHFREcbUgm4R229nCl6nJC+cbSPfu1wHw+6/ZhibLmjejkCZYgBf3fS/DwOLTjFfvpcNsnP
gqBj1wzyGKPx5DllFW+DBk33aLLiz3kpfuqjG5/aon0qHJkci65/DYdouO+ofL1UWNZDynTkIY7U
b3mTh9sorHllDIV6tITqd4hJ0PINOqXFX45LQium6WAO9MmHsD75TTjsc7BrJFUVjYhqvKNpZ3jY
+bU7Merl3tQQvU2D1CZKcL60YUymnNfDS6D59sa2smBr6yKmfOwDOsUG8NF15Hszd8tXNMUS6P6T
/QKmT3h9FSCYF6fVD79H0bCPUHIXlTXQm6k1r+7AeElZk0vEdGpDqQf4ytGk4J1VQERW+YnTTt3V
de8jwDQ/KxoHFPcnFBj7fnrn6qO6zRNhIReq6JveT74mNvlnHfG0FXr8AcndYZu5g7unDfthGrLs
USQ+bV1REQ3OugU7K4uHT/iDZQQzYKTuaHi3I0gL1n5DWRRZWCQYpr+Ah+nfU6QLipdGkBzqVPW1
Q55qA2iBsYjrQ6OG6p0VZ+X3qRPUA3EQrKwHM80mcPap+TmJtIgOY1F+BNlm3QN6RCTHoMHZTvJu
mq8shGz85NF0y5x2WP6QAhfcVio1l1KUWLXPwY1WK5NHzBF/ipMyBPMU9nd67Q93XGAE1q6PBKMs
2Qf73JfYp8pWI+qq876EXYxoULwxmnZwf5L05RAzWkvsEfTMHyRahoVZ9XdDUJjvFcuu79w207Fa
UuxnkQ0w3mwrxn4ozN+HZf5Dl4H+yCHOUXRIlZciyV50xy1PUirmB9ois+/FL0vGs2Zu/GB3Flfh
ZJovZau13S7SfGU32UHsgwEKp+betYNvRlp8pPPY7sYIHlalKqfYJ0XWIwROEQfdmiO1Kd5hz60M
5VdegTEohLOtx+IYI+65HaqpP3FDHCwLUI/LIdnjnDa2bPLE3KG0pvEy28ljgL5cJ+jtqal2pPNV
bnSzvy/NRj/phgIdBMkhJOT6w+QmrH3f19Ezol8d4XxOP7IJHQiAWbCzAAh81MvGeQrszKlJDOsG
a0QJMdTVG+Q5E6xnQ11+nOLkk+HiL9m31U8SoOY9EDxQDkX/IeTancBdDcMvvLpeKRBFh5Z+C536
90EGzc+XAg/Ztn8lBI1xOuSeqFrMWZO2/DyJTFCeTfs7v1b5NFpDT7y38zm76GWPstlmHEQTPwSW
ZUF07p2PRmKbj2lvpQeADNFxEPo+Bgc0imzCotPdMDb1LTdGIzZv7WKfga9tHpywys2DrinfW9W1
99SJ3JM+ROqT244mp44d5mvgVHqJOB94LnVTx5btGaADUGxvxmarTYn2NBXNt8Sq+sc20ZJjGtfj
Pm0D855mZP1kDJWJT0X+M2c/7so2Su4rCWx1k+XBLzuMQApV+77BEIKy+ahz0kT1ocfS9FDQtPCy
qntwFGeniS70MgNAh9FMGsE4lhiFgeQ0Pc6a+EcAzbCLQ0WjoQb5Q+v9TrSa19KS08cGHm89q7SC
iKhj7YMImicnKx8yHdzrlCAeW2YBAFtTWgme4E67DyZRwtbHz3as43BjgVTaybyimxr02s4O8Z6v
Itf3ammWXkvhjfkC/IrE+CnTmmKbOiHlfFYJgXPsaOIYHsQQv1dqTDGaZKS/BWVcWIO/aXokOXvN
ei6yLrlPc4ueFh3zyM/qe9x68wNgUI9W3bALNULyoqBQaSQYNZaJ+zUN1ZgKivLD0MYPU9nq24by
+z6R3UPfx8pB6TB4RPCc9NByzV9z8fmEefEvLW5mnjVml/uEUAELkWk65SzWo49WBBnIb/D3H0He
H6MfsqiLv5sluB1e+v8R7fyP/39lCc2bgPhtGKW/3gqvzP/zf8PhbftfpjbzV0G7Qx79NxIeU/J/
QScFD2HMHl+axf/hP5HwGgD63/wMtE9saAsq7ESa7E34v/4HN/i/fqtPqRow2d8ih3+iHcQgb2Hw
YLGprUKNABDvIGb1myryhoIODsqIFW2Y7rXQqqm+uIWNYrB0U/+jnmeF9jEM4uL7G6rA8z8g+7eO
5AvCqa3OGnfIw9iWA+sdBZr5R70ZNBqsIPOD1L1zNu+CzfvPD08fIMfdHuSc33k5xoJuIsbOLG0r
ce+SzZdvkL/g8/wZseRyiAWNZrTLrKJS5N7V+5cvj6/P8e552n7FLmBlKtrMw3zDVbhYrwVXlWwq
Ha2Rge5nDuZruGMytA9XqOILdcqL+SzpoL4eoilf8FkSH1HA4uhkLayccA6WN44ut76R7YTrCeeD
hmS1mqESPlhbH1RsA/bVMO+STFDPanf/rS9pLVhc5vifyzwd3r0T2+MTOKf/5hD6+YasqMB3fsrM
s5kk+NpsnrBxXVnemSb+5iOy42fFR5z0UHzAcHPJZMeFmChWOM2xcHBMUigf7OzIMPCaVpzn2ys2
7+3lUDaFS7STNEhm5oKxXiq+Djqoao6K5RevgeXe5QSeHnDe5K4H6bYBkaSubNLFRQKQRzNUdB0t
okUEaX5z8d6c6YRUe8KaEbeEWgOFqkLbsKDWzBXb/I53ODrenuNC+IH7igE1HVdncGEYvsw369tL
hHJ0hRaNzoAZxBpdmjYIHmlvwQvgF1/21S5JKv/YxGBqw6Zy7i1Lll6t9fRYRFCRATf9X2WpynLb
aHhMgYR3d2kUDdRko2HaKYPPe25nRBRWJh4dn45vm0WFF8jSPZYDT2tUd84JUEF2r4BIooUkDIx3
q+pg6TW9UkcN91SfQM04Wbovu8w63F6DmaP09jujMw6PDs9DFflaVxWLO65oMhjs9HAOBpDBg0hT
oJQFRhZ/OIoFbBcdaMtGWBbA7PKaU6jMJOpUHfBB17e95WMkpLRyZZTl8dCFps7C1biEm0DA1MUp
J40iOx8z89A0Qn4q3Vy5I8XtP7TYIa0wEa8MBZodBhGvMs/s0s9LT/zMCakRH8bAyaEfKclHDCva
vTuZ7fvba3dtKDQpAYAJi+ffWvD8YVG4RWSoc7kxsPYOpaGdRsvnEOqhWLlfLjYDmt+831hE8blA
ay0WkExqKn0QVQeEwa395Jb9rkmVNe7o8mrBcERgHEhIYrDzOOqLU1e3MBx70XqOr+l/56U2kaqm
JkATny7JfoLK8EHUnfi3fur/U7PonD3KNgfVa6KPa2G2q5qGsZgdYkVq1ZidfwwC8lwAbqn8klpJ
nxxyFXGTxnLk14hYCzqDVgMTuv0Zl5cblw1qzSZGJ4ix46+7OGi4eodlZ+LAqiXwNLZTUGiWN9QF
wFKKPOp7vROBtnKhLlfa5CqdjxwRIDZeYulo6mYDoN1csYHrFJHHrRt8KW0QeYT4MPHcqYCmUDQr
R2O5iUzL1Hg0+BcXC0dy8XmtzJ/wUHcLL8vHgCqKVTwCq48eby/n8lT8HkUQxaJsj1OXvTgVmq1R
PEjocFVNnd0jhFFAJoDFR6VO+cNTwVA6OvkE2Dpe85A+z/dr0FnaOEAa8WwJTLJ3NGXjTNOa5cOV
CelQXbmKSaMd1V2MEhdgqSEklV6f6wVBUj2l0SEQZqjvqGbYa1bvl8PxpkOhRhDHJG9w56/45q1t
Ab0NCX4vXq8CXCyQz793jSzCdblPVxyeLzcELsD4jbEPedXRPz0fCrpGU4SWPXqq78snywdXRll+
WAmlr42Csxkqquisqwikn4+iIJgSOFk9ehp1+EPTR9JTqvz77V13ZRAgITwXwrBNkp35kL9ZtRq8
RSaUuPfKQpv2cV9QVI6jsP379jAXdwWrhSUcmluEJ+R2ixUr3IGCiJb2nsKefOe0lf+g00p4LEd3
ouY1jD9uj7dIdNgFMF/4OipUSejT7vIwWWkZtGMx4MFjBvj6NspeM8CCxFlW7SrRJ7umbPQ99AMk
PoyoWPl0V/aigwU6lKaZ6K2p89/frGrCfemEegc6wUJU1i8jhXI/BIYNXfLu4+2pXvmCs/chR4wr
EUn+ZR40qhkC+FrvBdAn8GNKqfeJQI3WZACvzckgBoHggycAaOvzOdH2NeLYEKM3jCa2O43i1J6L
XoJ2LBisON2e1TIdNoniWD3XAImKIDzOn+fD1YAp8ZBIFa8LesM9QGKp3GdVCYpPoOGVp2nKs/pr
nAn3tfdd930uC8PdV3T0MTlrUxGv3M4Lb3veWtvSYfHpqo1EO990/gxvPmkw2LEZ96rqBaxDRx13
6MSRFiKYYiT8TLmrmtGq95FO0AuOj1jukIR2B0c21iHNUqZvgNBA1xo2+OfGyBoBKPukBdH4rMPu
i3e31+/iAPBzndnVwdZ4pS+Wb7CduM2MafRiR3N+5r6iguHT2wZogG7d93oQ095z68fW6dELU8d+
xSv94qGex8d+hx3D17OXiR32UKVlZtXojTMJUc9x6dP6LjoaWSa/+J0ZPQCMjlY2zcUWZVAqN9i8
WCr2a2KxZ6Z2agY9V0YviuLuWyI6XJqCpC58LJTzelp5Ra+ONrvSEv7ZGuq+5zui7JNBdrY14tgV
dScndupoE9QVYMZQV1e237XldA3SAIIDqNbLuIdj7/e0d0YvbRRoP6RcXNNj1HqiiLBvcvRhPzhO
YK6EWwtF1X92PTcL2hQq0hXaUlE11IxwghkLRbGAG1phAdAe9cbwn2Gd9OYWhhHmShSSSyf5rAZ9
+c4c7H2QGwlCuBLA/tBFjxppS0rPKGjWzIEvXhW+N2Eg1nfoOCKMvPjeCgLfaa9Ckp5ZHdswr8dX
SvBKD7xz5heo6Vrmcu0zoPPsUDa2+BRLv1nfgRam9pnqWamd0ivKBXyGuvhYmlWwb6VhHoveVlZ0
Qq8OykUoVA3ULvHG+T5TU6PDvk+fvApnX8zoAFuAVtKrD3okw/ehodL8ieFkOCsf/8r+pnhhYMtC
jE+RdiGENlRgIMExqV7UC1hvCZAYZZ9iyfnT5uN+vn1fXZkkShEEOraJ2weu1+eTVAZBr89xRiQN
VIVd1KTpxors9onWY77nd7QAj9r6TwO5+R0jYtSJGDWBOcn5qHZnFKkh7QmWPQ0HJNvhu23VPnaC
/e3pXTzSvwfiNp4X0uUJPR/IDUPDoLkK8yWmKU1ClXj4E64JQ14bhU61YFI6T+ayhKzCNxrow2jY
H8ui21l+n6s7zbGyVSHG+XO8LbLMAYCjU05Dc2QWtFmcvNxOheInIDQrqapgauXYVrsS6ty0NYJ5
+RA4yV7xzjVdhBAa/CBLqdf454XSgZDcp6qzUUtILF7kRpZc2bnX1oEI3XG4mimI2YugFjRLXkZZ
qXlx6pYCfgW6KwfbDOHr3/6s147I24EWn5VcFVKQwUAWtJUAnFmlIAs2VOl7TVbAzG6PdpHuc8UB
d6Gt65K2Ud4630RVhRdGn9C1RSbLgXED19CO6fPWw5BBmqqddxE61DuRGUa0MvSVcAI2AU1b+AZY
/izfgRHHZMDY3AVjJvJXy50aFfcyMbznXQBinzZCfQgUH+SFsNDE7dIyXvkFV74p6R1zR1+fPGWZ
qDh60VbCrqGIZ3GKCJha1z0MsBrFjNurfGUgdjb5J7m46VrLOnEO3jnJkwbBAMiduzQtwdGPTbZS
U7jydJGhECHxtqLptNRPrY22b8QA2B6oh03tPutxjO36KPvBRRQmgGV988vtiV3ZrEBewNFxMkwa
aPPf30SwelKEJWRwxyvone9k4NSQQxBzIgX0V/KfK7PDqGa2lpljZiqY50MRGblI6mi4SmdN8w13
0/zZQE2124kqQxVJggJqV2K/ZT9oDtAFSYNuAF2lLLus+1qFRMFBC0wv06fKOaBooeOGW2XJs9TC
6n7q8/J9UAXt32YDMwFEX6S90Fa2i93tZdYWCqK/gyayacqNxAmImS6TXYrwVga02fa6psVlG1Zg
Iw/w6KoXBSSijcWyNPKja5UNKP5WSGxJB9360QT4DR70pLFxJu/yztrbkZt8ioOwKnY1L0hxgqaN
7UODj7ULZcJoPuU53qfbKPL1aBd0JvLraj5hLgu66LOmRNkTiut19cWYEmkA7NSGd5nt9Kjk1AYc
j47Cln2EueeXByWNDeQ+dAX0SJhUjbudTGlCnetGB8ysm2k/peyavwlAq+Ih1C2wJWmvJ58qaNMK
G7hxUM1K6+K91QIy3sS1ok6bsgYyuy/0xvzRCbcHiaT6DfyYXGNJ+lERX1oB8WprmUMid4nVKe5h
4GT0W6XDNWWbJYb/jv5QV7yPcRDz8aiFm7zBfLewcEgFg7kxSQK1TVa5uo9Lojl801C+bt7FUSsf
ux7w+gaej/wWlwToIBQ05a8aZRX3hFhAj5iusMZPDSJEr2WTw9s2QKm/GlGs/BpB9/1w68asjnVn
9C82lGmdjxmXQOF9XYw7PyGzIwwfLOMFDrEMdh2uwS8yUhUcF6dGPDd1qWkbDaGrH2iaD86mi/3y
qVH9DqPhrug+Fm1r+e/sNuD1sOxYrfYpemVPLVAR4HnUs4atNHpF7nsrz771EM+No1G76ceht7QE
m+C+/Wmq3RjAJQqg4qDqEmroeqjWDzfQ0Cw2qjLP78OsUfOtMw0VEpVFQkvENlsdXG3LDzrUWeBW
hygnK31Rpx6kWJZXIDjtDmPcrZsaKpi/LB67baOrvY6YRAdbM8hC3QMkWajHQReFvy30rDZ2QdWr
yWYA9vujgHcmNomm9c42cWSX3blKmf41ZO3wgxBymv3EYbnkmo4ShKVX0jhI4DLfA1ctvptGk2mH
QrYpCCRfVXJMal3lixKoNlj2OpUvJWEEUUSr8jPYZ9jJqg2K28g09LDdVIRndjBAM3Mf8Ej+/T/R
t+iHOsZgmK07/6NHqp+bYIzAot++Aa6807Ngn6U5ZKJgUOe/v7loY6MUleLXpmf2BiwVqaZVsk+G
Ifwig6HH8dlCXwmEZkBMi8DXWup/5QETFg+kSb0NsOKyvZIZip/3aql7Ddfkk6RjscvSNFy55q4E
7GS98/xID2njLCY5jG1jFEame3qtdID9iA94+V21xf4Em6Mc2wcjdb6Hzgg85vb6XntdeJ5nQ1ca
ubyi5+trtkUwhwq6B6evQkY5svByN9TpvVW6znFA1un2eJdTneVSZ2u+OdvUly+LD8kNFHpveZOf
NQkwVAUElqj6EgWhZII6oNTWNBzCSSH8vT305VZyTGoomAJS1rjs59J00uAcDvGpHINY4OztGN+D
KFHBzam9W22ywsnbfYttUr/Rw1Cs5Z5XynAUbmnVzUkLudkycQEhia6NHWcnGwfnAM0fZAi2eYTO
HNRc4ux9Q0oH10GJasOjD1Aqhw5pC5DTtdp8NFXIiitLchnG0MqjpgVagBCYbXD+9RMlqkD4Ix9R
yZo+tKiluB9rzbrrZOT+dXv5L3caY3GWBW02R5DqnI9VwnjMC+RMTrlrYKSAaMXe1fQW8+peHCy3
C1fmdrnTyFmADLDkVK5Nxzgfr4OD4UYoH3huFCdHEEEu8OQpezTiUTvCJNQwmjfqlZN8ZUHnAiGU
AeYIHGMxqKEOYDPwYve4udMnHnKcjCHU7YNWVVfmd3k1OQ6W5TRqbFu9bJzIILSdBjqEV1ilflDM
NrlrgNgf/virOTRnxD/eh2y/81XU/IlkoWwB5aigAaEQKx/qsO/2Ua/2nFItXKkiLPwY5oCPSJ5+
Gr1BjgrV+PMBY+Tz+oGsjdqwXqSUvlyuP+oZRnU/9JXxUlQ5zJ0ezkIG/RCqwhGGRPiu7qXzHCkm
Kpou0njBJval8uqPTh3AJTay9DHWzRw0KoJl7bEureYlVpvOf3Ly0fza+KP4OAWEQivLd2U/AAQg
26N1h6fjspsdjTqhpdX4Hm44A/IxGn5je0OwgTZjYEEdvP21rg43Qxx4tDARXGZCSo2P0ATyxyur
1h0hauYZXgdGJV8BmxfKH6eRwHHmhqSma/p8r55/qgoJLMWB8OE1GbTmLOjsr62dyRWs0ZV9ziiY
yM0msw5v1fkoQjJCmo6+V9gK0HklMeL2ozrYmrsy0JX3wQVsTXeVd2K+EM8HShyzq2yz9L3JidBl
I1zWif5gusm6zSz0f+x+D98jfIiAw64VBa59ubkcQPrKtldnPObbOCelXqx0te57qtJEr0REjf4l
iY38o64AEH79821CaZAkjxwWwNii+BHUbtCLoVM8RTbKpqtiEcN5rdRTp4k1R7cr1z4bn/ouwAqi
jAvYzYCAr4lenRekCLmlXdNAh9f7QyPH75BRu5Vb8cqtT7MC3CeVNBq+y3Yyip7NIDJN8WiNh+90
tZI7e0Lwr8bffZOXnXKSECpXds78cc4reOBUKOnzvFPOwcXl/OM1XdgMvN0K2iqZraLroYbowlZa
be1bGwfgnY3IsEArMe//UnTfxRG4Hs0/Lm07FFpA/zFrakvLMmKSD3ZmIdLhUbjMNA9dOIBhXWCh
H4rm0KjuJhEENZquKBzf3k7XTqgDzvifahLYmfPpcxTDrq0zxUuryb7PUCfYBqSzK/O7NorL2aT/
RbhKyfR8lBrzZEu6BV82GUNn09OHQ0OuFbWzMtC1HYuhEQEarW8aFIvp2J0wE8sPmY5DNSkWTblF
luKnGVBzlUG2Br69dvI5FrMDJYf8Ik5pRBSnpeEKEDE18tDogdJ+alDXirv/wuGghz73XoGlsVUW
F7ZrgUPV2xRl4KQBHta6cfuihpkJkjGD0rPJzZLpxZUQK8/glSXlPkV3ndgXS4KLS6Bg6zcTc2wR
J/Yoy8Ij1ib7IwKf1EOQ1tjf3pFX1pS15L116BHoF3GtlVJUn5NJL9UseEI+BKgxdA2Kj3X9548g
TRauURWEPUXOxdmnlZ8bSP8Jr4yt6CnV8/Cutbv4+OcTIgQjOgK6yN5fbP4AaEBfEMl7AYID924d
N3uY3MEvEVj57vZQC2vE3xEYb4OAUMCV5rJTzg+anpZS69NYeLGo0UylvnJAaxgOi1RtuJ8+/N+0
8ZFhDVpQeqiFb0pbuJ+lMQVHxLHdlfrnlWdZkCtyoc2n/wKGm1LYyOQwv/8oStEodIvyWCCEi4oA
2riREmAcJm0iPh60amUtru0jFFM5lPN5uWgVR8DHnDZjbHotkNV6ewAO5eYmqFxbGYZuZS9dHY4c
lWuHC/wiGY8MuIW5YREtKqI8hfZguDu2RP/clyMc7dvf+dqZtFxScMFtwEGZf8ybygrcLNGjryAI
d4BSa8OAmoyhGxsf8AXEOFWsjHelqExkSmcQkLLOv5exsK10PeSkRnh1OjX4LjU6agnobpioXvqq
VA524QfxPWX+OjlmQd3BZM+NqKIeivDgyoH6nWwv3mx+CrUIXNdIFJepb9ybtRm7JgSsuEfKT1CE
qZDmzorwnSwk5dYwjVHt8ScFiUYlTZL7DjroL0Tl2i8IQhfoFrQpAp3ugE4k74KWZUe1aZ27kbJ6
v2l9FAv3f/7F5ujid2l+7kyef7Hcj4JBnULfgwgtfyFOF31Vk6T4Cl4uHXd53KFhdXvEy7NHKkan
nKhYkNIurwKHc26F8McBBUx9dTThVH/1UWFVsZs30mZfIzyb7ADlmB+mGlGxlS1z+eS7qkGLjKdD
nfPcxXvVWnUiJj9xiasMKbZDgH7wIRkA+K28T9cHMgE7ArPhslkMFIL8bZvAdbwqCFy0S9P81Dbm
sDKdy+PNdHglAKxRbGHPnX+/Og0kemg1oyRhetCmztxlMg8P4BKHle19dUKkQJCfgCMCfDwfKhyL
NgSn7HipD4hGwA/wSr1bsxm6OiHCCAqHVHWIys5HAWSrTvVoO17oSDTihVZtZaciYq3IP4+SWDtS
aYqR2KpcAGB1I7AiLEwo9XNVbLEpGPclun7baSzWbJevzsoFCTMbo4PoXnymPCPAhtzqeFM4fNYA
CwHE7mvo+mW/8rRdXsEzwspRIbMA/yDgPF+/yAJlONmDA7CraE6RlrsHNUv67SByHa6TYf3xBcKc
SI4AwBrAyZa1FRR19Rx0kevliE/cFSq6pVWKBXBu4COt2f3alX9lfux2g0Pl6vxnyYPIkzwkcEDi
kbaX+tzS6n4hb8PHws8664fqF7G+kold+XZwIABvAtibCVGLbxf0jUxapXS9UGnHTVT0SOqw9rsR
Ub6Vu/HaUHw4ggNCTe0CzuU0RQN+zMAQPJ/cu9Bq6h0toGGXm3m3MtSV00zVkIM8h0BzCHi+TxJR
GXbDo+MZHVXaRtZI6SBVs7192V/7Wm9G+f1+vwkIDCi9ZTPWrsfRAHyJNDg9v7F7HXG48IbMtv8L
u5FNT0Xc4Won6DmfVU/4NtLN5VsVE3IkeSFeRnvA8m0o8oNpxuqf11hcyivwOwQbg3LS4lJU3M6h
xle4noMI896pkWWxAeTR5RrW2CTzFzmPLigCw32d2+hUgcViqNaKawKCnLWUKpRqvCx2icmOTLIJ
CTs8vr0S849NBVMBtQCp/7z9Ka/E8IwPPIEqCOA6+i3na9sUUxIaNmvbOzH88gh9/V8o07VY0USu
g2CUbtfF81glsj+62OFUBEBG/SGz9fqupERGt7kP42xlH18JJ7gLQHjCcwFTtYy5cjnGrRwMh7qT
NaLrYxfaYyx956+2rep+S9tZoM1sdO3fWmXRAr69KNdOEV0uiC6U2GASLvZbNkOjK0HAa0tl1kdD
lBoasXK6Pcq1a4HNZYAbgxrJP+B85cPAMYdIoe3gJNX4JFGc3cfd6O7cofxxe6QrATV0EOJoUjSg
KOQL50M1/FcTBR7XA/LQvetzwBpbjT6HvR3y1P6KAV+MDABqrSdVJdkWWk+3t1HWmkhX1hWKpIvJ
LFf8DJI+/xktkpoQbEbh5SJEhDopu0035n8MzcdXD3M/g26VAF24vNklRit6LzUk9/M48n9XR0Bh
j26TrkRp86otju4MTIdiQZdhLjedTwfd+hlXgX0SJIPC36XozFfI+Utc0FLfju6QUaweDa3Bm+b2
97xy/+pk98wOHudl52OUdN7zImV/pon20LDa+NeEwaMZSPSKcYheiRGv7p8Zbwi0j1Wl73w+U6fQ
iRETjSqJaXRfE9cvH+06dOmR0DsIe3/YWxExKnRXcayTODv0WrO2ea5NmvYB+wd5AFNflk8Gs5mm
OqKL1aKc8RVFxFocbSeLMYfJDdPY818gcnd7oa8cUUJw5BJouPOuLh8eyh69kQkeOrdx2q2cEEUz
ClEeYjmueVFfG4qxKN3M1zBR8vkSGxZ6fq0V8sYBZPiIl4D5q+ZytjZhZgXVys69cr2CVf2/g80H
9c0Drqr9kFsjWYzdhqq5xf8z+dpOGBwNwMeQfEIs9xmwh+tsChDCg3d7Va9dA6Qbc2Mf3yV1eRvp
s7yXGBXXU/S+eIrMpH+AKaCvhMzXFpQcar5o9LkoM//97RwT4omyHbleR0vuTQPPFjx6zH1Ylf7K
cl6bEJVSWsgARS9ZM2YYTJOaEnX5bYwvBupiOzc3iv/CKEAw5+x6buRegAKaGI4dImRemGbhcUqy
YjdFVbm//XGuUG7wtqQtSFiszqD7xUakgD2Uk53ZXlGlJVw7rX4/GopA/NikpmcmqNL5Y3gsEe/Z
1ehvb1DWRkFY9DQtzVldSekxpnIq+ZTFSPr6U2ytfNnFvWvTY6Y4Dc+MVIH6/vLerUazgHpl96e4
7prnIE4NLOqm4mM6uNWDi5qHx8W88oReHXMuqlK+pX2x3E3RWNSm5vdYFhm0bnZyrNN74oJmFw0q
5afSRAhqQwESJOTt77G49pgsKYNKgi5U2BYX2zgrmjzBa2HeVlb4JFDG2KZo6v8ssrb4hdQ72/r2
gIvN/M+AUGGp9EGAvACsSn1o+1Cvq1OZYJM3+VibZElUr1Brro9CkXZmdgFOWIQCGu+XggdkdUL4
HhFzMWjui4jx0Lw9mcUl8M9kZmrDrAZx+dm0ILRgajfyhI7ZFGytETcZfFH0fhcaQff3Hw9G1RLW
OwoI1B6WYWOh4W1aRWFzEmGj3Ddh3B7Cwc+eRrWMVo7AImuY5zVbCM9bkW46kKzzy030FhI5GEid
yrKump95HFLc0NsxRSo0LYZjF0mru0N+23+GO5I+jaOGKcTt6V75hLQAOH7z9UqYPh+ZNxesLQsq
bjKoT7TA2gcqmhOdfdX/dHuUK19wxnlgmAf8HtL0YqZuBNY9AllyCmG+H4DO/oUgXLZ3zHKt53Xl
pM1nmxoYoJy59HY+n0FFcE8bHHmy40k9toMbxFthIvSNQ2TXHhuBNtrKlX5lciAWXFA5SCgBHVyc
ArwJmsGQVnOiqD08l3hvHUxEte/1ygwOt9dxGcPNW8alqUY6xZNISruYnlkJYuDUak8gX6rszsS4
T0KKhBSysYQ072pLFr/yZESJJIGkyz2ovuqBLFbusytTZsMAlOQnqED+57+/2TWZbgx6pU94gLXd
9CoDv802blQrcByMNVLBlS/KpOHOznINl912B60Tu40wvIvqfLxX8H9FQr3FAsCqySG2dZ8joHl7
mS+HRKDB4Oqkdg+uazk9Nx3zPI1i/EVlX+wHy97bWlrv1DIV27yPo5XhLs8gw+GzZzPLuQ80B3pv
VnPCE0APG1eeQDa1pwa5hKPCXFdGufxmjIJUB5A8Kuac9vNR0rwtKG768hQ1YnpCGdJF11NAptLa
NRLRcii+FMR4Ws+8POTey6RYqUwfEVxlOsHyrO7qwiDNV53iQFFXrtxfV4fisM/ETnKp5XUNSWnK
pEzV04CrJpZB7Zf/Tdp57chtdFv4iQgwh1uS3dOcoCyNpRtCliwWc45P/38cXxwNm2hCPoAMGLbh
albV3rXD2mvFYzWeIk37w3oClSs+6reV1kvz2ykps+agZFlC+y4qVOr60PR1ST8aVNq+CesqUBPT
hkEdhZLJxsAH0Iq8FL0SKEQjiBMY5hfqTfQfAWyfhk5JTuWgOk9E/uAGlLn6swme9SMVRgixbaom
zB9vHDV0jEAC0koO1DFs7yG/7RkIXo4an1v7Wlehog5gkpSMPH9zFRnZNvUYzxIUjC34zUpvGcvL
6BdL7HhGYdQHD+3WwNb1/o1RVO4kpenXR9cvEtEQc9zBEmUQIVKUS/5qGsuO//wyrq1O4jzmx8lx
Ny/BAN/3LBUmWp5dD44XXmUU9rQuGpX7XIGE+WC5nc8i02QDbcoI1yVpo6xNCQy+FlSDwcRLjS4O
h2sFt53hCzvBbxWS9U7g6GUGhoGsrEOmr3dPZagGu6j1AItvnS9xSZk/EHrZfkJQ0J6ZHRDg48Is
EudCb1GrLWpV5bldJhNpaGVQPSmKFXHu7N5aWUzk5sLdVgDa0fsMPSaj4ZnvcauRV85D/b6Ee1ry
QyUy3y20VfPTkkmafjbHNHa+To48t98E3S3NlWcaA2dzGYV0P4UyOiOdsUCBPGWgvN28deL5fHsv
drwNpRMQv8CMsc1tVWqK1BAS/kwNhAwp85JMlZtIWRlECgJ4t5fasZG1ar2WphyS3JdI4Dd3A5Vo
UktQfQYyUnzPVjx3wTQ3aPrqffXPNA/fbi+3vjGbQ4aNiwomoehKmLJ++W/L2c3YF4vMco2TqDKM
RPmv0Brsz9DDl54iJhV9X3Rmqhxx7dsrvwR/V0tTMCE0BKV4hWLNM7TK6rpf2M8+Mh6qQo//yvrC
+cBEkxGUiGAy7CH66C3kMfVfsI3X53ZwzE91WKrPYzfkbyEWn063f9XOSUM+siKnAL3iPjZ+OJ+Y
h4tTfSENaA0o2rr2flYYV0+j8mjoZH8pWAJk0mD84WbrHX2pxkEyOelO1p4YYkLjxoiLp1KCaPU/
fBXfRdGIdA14xutTzgd46s2C11KgiJgzjoEOHJxe4oMjpd1Bb27nAmtr/gQZKX2zK3xtPROCJK29
wF1Oe+JLRGz3GXkc7anP7CL/oaqzdPB47a64Ak8hjgFLvk3vBXI0kZIWMMCPlfUBGjXDj8JB9tM+
GmBBiY7gQusd2F5cuuFMl5DRryM1r3ezHaTKqtNuDlIEv/xJBRWNeoUBfX+dv22t6AfwUfMPI2+c
MdgoUimuCojFbaffEQKKvsjAARdW+SHqbfjxtRoimTGL/59Lrc/Pby6hK7WwjAZ7DhbVTuJT0c3j
+zxtUEiXMpkB0dtXc3czmdsA800H+Som0HO0G8XEZjrtqDyMWZXdoaKZ/YIa1LxES1V9kQlODu7o
numpNFp1EBrKNeAlSeW2GvtyDoyylN9MncjuuqqJ79aU7iAG2XOwL7QuZJsA27dWnrTNUuLUpoA3
K3SRs0d5IWH6Ei5ElaSC6KdvywhFHEs9qNIcrbyaze/nCM9KIs0FH0lP2atzSzpJzowAK+rHF31S
+p+DaMPMbcyyOFh6SwG7xg4a2AMyf5pwK7Pk67Vroxp69OI4VSQfSl7yLgR6EM/x4AN/TWxmOmJB
E520aPRMQL/BrGeCwUYzdO6rRLIVV9Zr1HdA4SETqaBX27kqGq622xg1zdxxofz8tof/OzvdvpB7
d4MqEMEPswjXaJdc5KEy5whiIpmWnUcHTvFqyeilLrJ9cPf3HBcBBUMwvPZknRu3LA86gmojjNpD
U89nxFjaC0rBJcj5eXkUopzvbn/anq2tzB0MMbLgVbs4p/oVRZpgAMAJHfWs91r/lI/A8d7B6qHa
QY7CFdIsadt9uL2wthOyrjQswBp46omUN7GkGfHOybD7ojE2qZUPvYX+vXHkOAk6q7abuxU5Y6Ow
GKcoJKBYvpxpWhuzOy2T8RdcKnLx1myaVPWBC1SpG5arklYFm0/k2Uvapmf68JDAl/WQfM6h26/9
oYD85CxXoonQHVaXzwlqLCvHuWFK5IlOr3/rotRB3VJOux8gFZfSh1gDqpECVtdPM4wmurvYNaJk
cg+L/AOCsRqD+Lc3ZucGUK1F5AWYn3E9eDolRWtKq3fAXsreMyolkx6SVIzftEpOsnOLbFR9/vM1
aR/xB8bs9TK8ts1KroksO4kKfClD7sm088y1wzOcoKMMFa8VA0WP/7Im/Wu6cXQAtsjwJqI6vGJZ
MHMLlsZZMXO/wzecAWVMHwfZObhwO/eN7hRPpawRQwMNf/2NVmFoAwI7UxDlC0LCYSersWeMuXnU
jNsxKZ3aNF2SFe6A03u9EK1wLZ7h2Ax0A93XRzmTYYYUbS4zkDWNaeRGYlkeUTpIvt/e0R03tRLc
MvLIR16Tzy5j0jKC28yBCv1P4gkznp2TGdLiPQ3MBvzZsMTqz7Fc6uJAJ01iunUbfntL9HyqZjgA
56Dulv6+ICxWfD2WEMy0ukVTT4jfHfnhneeLFgZESnQZ1yLPxjnapYg6TdQLOryNUzx1aSk38BIg
7+LW+XdTkp5gktMmr7C7Iy6O9XZsArx1GnoN/xXDIe17/bXzbMGVQnoa4FPqC84/O+VM/9w3aKgF
aInoMKqoEKc3Cdod1VA3B7u9d7brKOEKFgTitvWWlIBzgnMFr9AV7+1pzAPmWP9euiw/eBC2ZGUv
57oOUa21H3pV2+gkVYxqLKKacyVMUt8KRHgqP24sqfB7Wr0o+jlLXj1pVg94vBdK8a1u6+ISDo39
Rc4LLYNlwXH+xgpq8z6G46ELMt2mjnT7su+YM88V+GTw8isEZXP9zKjvLODhSwAhUebDydeftFY9
om574RbfnPs6SkzLYuXwomb0+twlVSl5j2OKcLz62V045H310NZOdN+XxjR40zA2mpfESvJg6SW6
f2pULF+p45aL101p+92ps6G4Q7BNGBfLapSfrRyqpifgfOncdlGtDt3AWirusmpskTtqoag4hfks
ci9xnMT622S2M/Ri6vrqA/lhNl/sth4jn4mwdHSbOEcuNwS+xyHFaZW5CYJl2eMwz8nfky6q93oc
Rb/UykQdMhyRd0an1ZJ7r2bYXfHyYWjuEWexIh/tsBlChWpU7zW5zYuvt89rOwO/3ivQmSv4dHfq
IGMCO16zetLoPlZ/4Fuq8Z9eE9WzGhPmvJOB5ZPzInQ6PtT9tCAQwMEIj0La/MtqGukIk7ZjUlT0
MSXqcwSlWwCKjaa4mdWKjiCdjLZxZCifyfL1d13B+3P743fedHJC+l2A6kH9Gqtj+81Xyk6DujpU
jkEs4Vt8ZqFq/d5OLGT8oi4Mlw+0GcSfJzSUUahBwqvOkltnGS2xGhuTrgWGA4LzQtjAhOeo9tH0
1wwy6KjbtvPqAaB/YVdYM/1tCCFAg+v6omhBrpVmoAHiu2M2h/AdHv3nNNJG5DOr97e3dec94D5R
PAY3hcfasmeQOloDQmc6XW0wd66wMhV1Sjsf38GqRfRcD5SpoiV9cBY9Gi+3F99xQPBaQeUKYzgu
2dmc6ZijuqajhhYMlK1OchTnd2k8zX/u5mCRhyGfTimqLNb6K367OWOsmks6F2aQ9sboRiho+Uy9
JwcZ6Y4prIBVsCjkN3TX1derJJ3hhDoBWTCVcuID1E4etRy2X8Dp6un2tl31LfED5IAGKFyGzNi9
zRc1KtxgsaSZQTNYmi8zuvqo2118iiVjAdtjAQPW8+4vvR80X0h2guTkoB3s6o49rogTTu5fPPDm
N5iVKa88T1ZgzGb5nCVG98GqFTRI7dF4nlsnOmoM73015PZMehq0a3lV11/02znabWZWjQNPMtFu
8UkujPwugujOhTmpAppZSl4zI5aajhNTIVE8emG9WP7trd/9apsonxCRH7M1l3SW5wm1VXQlckc/
M/LFKom5zjiFgw/z5SHb77qNm8fTkSlaMwiwguCuCtdDkplJ2FuBFuYJYuWdk57qRi/8zh7rk1Uh
dhendvwB4EPmS7bcepBUSf4MLtodKPn6qNrad7Fp119u78TeD6Pu+UIKA8RrS7qvlCNVblkysF1b
/wA9v+LCtxUdlDx2XCI7/X+rbDyEsZKOxHJsBnKqoHAo+m+206nP06h/Hwp1um/HTjsw5Jeu/3bL
V+0SqoKAEK6kYHpLImS3eWWrJu8lt7JWOQ0kt6t36DG1yIkha1u66LC289uiFW35JKow7Z/UhPnD
xxRijK9dV84X5CvC4WucSbr0TlcLNAJn5JzQLwSpheJyLiRGoscx/QA3gvmrTVUkRamPRtMdNLXT
F3o4EiRCjJ0bgaiY8/VjECt3Iu2U2Nfkfsk9mlTd6JdNooT+YgsjRHV3ApdUamtdMTInM/Lb0URl
tQXJedTC3TVI6BaIb/9Fa29cnjUh8p5ErUkpDATzOUkI3u6aGmEVlBgganRbQI2Sq8yxdVHMfla9
UI1wToYlwiM87o77XVs7UBSh18UMtPzaOThxryAhOJsBUh4oZ5sRHNwJqki83PKBD9h5MlmKyrjB
dOvaMXy9VGqkCGQBGAyGKBY/U2OcXDtHHjyPmvkpN5UJCrRsvqelbxzUNfZsbkU10CzDKdB83ayc
10DwZ9Sm22VYToUBAQR4+aNe2d5W0gMlS1wHPGklvV7FzJZ5nXMwkKqbsr/BveZ4tkR7ToX4fNuH
7K2EZ3PoU60o/O37j4JhpmlazsvsME2FDnD5HZSz9hR3wCluL7XnSKgVMzuxBqs0Al9/lIRsp1VV
3I98srT7yJDqTybCIY8xSfejOo3GN/gKDmKr3c8juyLJf4GNbjYySiYtTWI20oJhzTqhZ2/mXmwM
1UmT0+QgOdhfjLxApqZHmLwxRr2B0dJAUCOIVx11s4awJkK79GL0lX5gANdLkbYyd8c7jGwHM6av
93KOYyPVB5yyo2bLQ93MUM2GxvKxWsC/3z626xu/ZsiaiVHz3F6ZtaGXKU5VNQJjLGUkznjk86y1
z7dXMa9NWlndmLLSrfJh28gbccsQTvpEC0aItpy7ia6F+t6A5BZR5ikvUPGQnf5hvVc/C0lSLy0i
v+pDSon0U9uY8idHB1foNXlSK0hGI/YjPG2eLMnvFYjh/LDtlMZHdtX+MllmhL6vUItfSxyrH4cK
ZYZzWJo6FcopDH+YWUIDH57t6LOqSGX+aDc88Ej/UntEgxgJWs8eQvNH1qeGdhc3c/rDMiY7dW0h
Gf80YtB+NGgSvE1y3f67c/q69EhhB6anBrWSXae22jvhVL31qbMWSlzpstTDh3bKkuIhRQTg/VIY
6PaEQ7X8tFGqyC9hia6mP49Agjx5rtVPozlrYJBqUL4eyK5CgSkzbYWvZ8WouVFVJD8yBNSg25yT
bvbxpfpTWkmm7Gl53cn3aijl3yVFzmUXle92YZZJQyH49pnuJMs03nnCV0IsjQrHxiDiTpbnLk21
gCh4aTnBzIn+lmvBazi2maI/DZU2gqNIExUqPUg17btUtcZ3PFnKMwJN6Fwd/KKdywxwhjRS4TIz
OLIpgA3dMJYF0BxCJvHRrvX2lNCkv2QaFfnmyZ6t7tQ3oe5KCa2rUtIdX+gi8bNG0+gxSak/U1X+
dPCj1m14He1gwkz1AZEi/eMhf23MS17WzZSVaqBnc58mrmlLxWNcJKHFbXOiZ2sBw3KZilhHfnZA
z8DLHXlB/quMu+w+r/IpOetxPhxZ/hZ0T7GDZA2AHWObYPmokL7+YbS/wJnOpR5MAtXVwJnDKjll
81g7T7Mj998XyUEJeGjhtPDCvpc7r6aRhRqt3kr5FzXvJvkixYuK6JulZDBCpl33nfb8/LaKleHn
7W3cOVpY14Acgqom+tiKchjWXLeS2mg0y3P5Y1pE8uTNmjkfFdOc69OiAA+yGOgvq20JxYfeMjpb
MCUuj4XzNRsi2QfXUr3VCFVzF5mjZGWFGLP6NLWZFaFJHxbKATDg+inldQH1b6zxAbz8m4ORbLU2
U9TfAoO/+chds91aztXBLfNJik61xDRbBizyIBXY22IeAro6gOPheNssG6MzabXdQvFrGVCpR1/8
nsRBPTDSnbcN9gXgAIy5Mlq7jRPCTC4lObT1gC5AHdO7aZ0fvVNF7+HnkpODd2fnk0g0CCUpSK/U
PhsXRVQ/TEWTaUFZ5UYwM0//fumS6KDuvbvKOrsCYpXe/DZvrke7SFJr1ALCyugeGe7BhbCiPuAe
NK9vJsgN0HoMopgwbm+cW7F0VqiN9YgKcxg6v5xRNVOfuQIdMqYWA3wq6FkfrLlzE3WYyphDIzi4
7ocXjP/bFupegVJr7bdRXtEprVS71lDGPjTL6eNc1unBob3wWWw8pk7wQ/GD+ZOV8eK1Y2ohwhDx
pA3BkI5N85SrNVg5qxH0ToAzNe/YHkkNoCdFMg1qHXrcpgWHdmS0ovKS9bzPYyXq2o/zPFH8aGqb
6O3EnNvnMV7oc61AjScrqwv1FKWiUj6JiJDHBYwPUbKS4nC/a6IU6deKp+q71AmlvMBtbLcAudTY
Oo/wrZReTnQdfcjsITcRQl+06iAy29v7l3koRtZWjpFNi84SDtKmddcFaDHNH0MJAmyI/+QaOEun
nidYc2p/Uurxw21Hu3PN1tYcaH36cwbIwdebL4paSxE07ANlGp13WWQsnlHallcVqv0eZ9UdfObq
VbaHTY2SXiTIa8qI6zb8VnSiBNYTQAMkjydhvB8Lpf1RlLbwRmFMJ9F0y48XItqlaIuDe7ZjtuSW
+CD0i1br3VwzeEkZJWvogfZ6a7l6rXZ3BqyXd7f3c++ZZQWsaPUOqAtugvl6sZOxrswpQIg8Le87
KLvbi5koamBWI5RVSVEiH1zbtiT5WV+J5cFomUf92CshPcOh18LuZxNVZX7G0Q3yuxDZV3A/UPt/
VuVZ6Ae/d+fa4S3pq62zS9cDRdk4wmDZJDTx4CqgPWxW72ZGiwkEOi3t3bgJs6BEtOVIY3Jv3VVQ
k3yY2i70GK/vQZVo8WAv4RxIpVVdsr6L3+tNOXnDkCpveSZbT2RN/OX24exc9pfaOJU/iJZAkr5e
dBgmk9OppkCzl8pHsSX1a3uwT1NffgnLwQ5uL7dz4xBSoTnL+7oSsm1MuilSWYe7eA7atoet3hoc
Vbh6Bffj7XX2QvOVsGWFxTMvjKN4/V2LUdMOrJwxMMBCo/sYafF3iI3l0Z0pbYenSTR6oEg1gk5t
n8YfZUno6t2g18bjRINy/n779+ycrUVIAzyVV4Q5xs3PmWDV1u1MboN4JMALyiy23lfc47uuV8sH
eJ5b9aRkovzzQssaKWIW2nq2V/2eJU3lmJYEE4WQ359g4xVulkbtZSAsON3+xJ240cKB8W5R16Hj
srlJszOTq8ZVG5TLSssfwZSNYI7jyUncnSetCu+UUO7OMbZ0Fna5fLq9/E6pcOWgp5uEL6VGsQV0
JAvY9litugCC4iX0VYjhbLdopxza4SqX0WB2lASkErf9pMUZSi5dokTPsjDVI/2WnQgPRro1gmVe
EDTCxq9OZNlQxDO5M6X97JtgdExXl1aSfkjTmqMe+44J48GZYMCugKJtn0nyXaBbXcts11iC2OtE
fyHN6l2nLEK/7eXiIO3d+zq4AFa+ZE77in9T1H1ZaU7SBd3UOqVXN5pd303IxX4dbNGqB+J6O68j
TVnSMx4qrtYWP0tDv2p7s4F+qUXRr5cUx2sNpQz6RJHO1jR39xN0Xu/rjBri7RtlqPiI1w8z5ZY1
bOYz1x7t5hiBtyRhmTFAxIRfiqkOhOq+Yqys/5QxZFpgjI68WTJ7/OggMt64pW7Pz1CaS6MPhi+k
ym7bIRpxy2LbfhNWMmLvdjjKfjd2rXCrpUZrfHbGRvHthYrQqYWBL/HaCLAMfFblJLuxvsSGF2mh
8iuHUK53ocaZLdcKK+ujUrUSRJ1tPr0Je8X4lVqKJM7GRNcggNBT+VRGYa67Q1P0AD3a/qMzWg0y
4QxqJF7YIR7B4c0d8irW6AweZYUUMK/Sjr7BVGJgqiIcf5XC7MOAob3O8lAfhs6yaWDfgI4qTifh
Gnnfql5UC/MP583ZcwrcDqHfyvlGor55KsKB9N0UyCwz39B7cplnruKf5ELIzFEZh7WANQj57bCv
lltfrt+iMLR76QJFkXmphkH5Hna69hNqiCE/92Uzml7e6OklqUT5CWE6vbonqhr0kxMu9ZEMwca8
Xn4I00iQZ6xIoivAQ6mrM53PwbxIY9L95QgF/JtaR29ToxAHLnvzGr8sBdaXeINaPDH2ZothGhBm
QVEIGWHuQtLKix8JNHZu29HGP72sArEsw3EcpXVF64Rs1xjb0FpchJitQLS26muIg0CrVxbvan0Q
B8no5q1d11vRK7y3RLY8fusG/3aSlKGqrqKJe7GGpX8IB+GcmiWX3rADkzcZRoFeUvsfiESgWqdb
C5SQvG3bRFVpL0S2xKJal4VuWlSqP46ScVF7Iz4ojuzsJxindSqUaJGq//amimXo0lpwanHleIzf
x/7ATPOdsNuUya2yO/KD15bxar3Nfmb0AZMhSaxLZMaxR9lafWOV7QQjVZ1cbl+VnbsPFAYQF3UC
9nIL9qkmK+vRdzIveZXkboTE0tuR4tPn0gwPPmpvE0nqmV4gQFpLPptLomnAw+wxCsYyHtwwptPd
tHb3sIx24iUUH+5uf9kmOnq5lCtQ2OHZZNEtMnCIc0lbmCwMtMaysgBUffE5KRSl9NJSG7/Z5uRk
JwJaO3KhlVcfunRIgts/YcfaVzA2F4KQBN+yiUE7McnwvdhR0FetcjIqyMaowNUH1r55r18+lOAL
6AJD0LTCNrfFULM4q2stgtSmqx61SgxPpr1YT1Zjmo9RSGfbZ4e6yLU6JzrI3LfTC/8uDif4Ch0m
c7fWU//N9Gk3RLk0FSIQVunUMM+g8wX7MPCBx74dkbRS6hLKhqkC+OQaQyvCeyMbYNYepLwqfYYF
9btmMvXlbA5Zs+akidXfjZJtp75hV03kLdR5Vc8a9fpIsm5v42j3rpNQ61/bjKVPqcFXhgMRP0Gu
cC1Vss5hL8S7LF66ewcwimunrXyy5tw+3b4Ze2bHI0C6tAqJXLFXh1YZZnY3SRf6JaPv9It6F+bG
5BOBjAeXcM8OSK0xOYaiVi2l1ydkYXTAT5c4KHqROnc1CgOLlzZV1n0zQ039Zg+a8nWiMZG4sdDt
xxRkp3MQUu59LumQuvKHUebZFni0zOka6jsisJUpPjl2E55mhr/aWSwHXmbnKWLmC+osus8rH8K6
G7/dxyRNIlmfY4QcaIdRJIsjZDnjXmoWT+RE8u5gOt14iuuxTw7scMfBMQzDpDFZH+zAW4ejjiTf
2gDDgwZfKtMig52AYxpKOOZK/t2HlopTffAy7WysjlPFnZKPrLnI68+dBPmXk6TSBU2uz1ndFZ/l
LP+cd/ZwcIJ7+8puEgCShFhXFzazDBIBtQwvWdYQhMoSo5EL2sH39WgNoJKgsi9Ok1XmRxxwe1+I
eu6ax5PFX9UvZlnp+i4bITvPOmH7tBwL2aWMlGiuNTXLQaa14xLQpuH0GLtfqXQ2+2n1UsZTAr15
M1VqdOd0FvLH9jzY3aVMCNHvStz9PwAqo4+FFLXzwRXaXR7iQqYUtBXAubm9qTQIzNUOL4Ra0mcF
gGrpR1ZL77glzJgee1s3yotuJ2UT1AsjsV9uu6UdX/EvmgKEBh2Z7eeDBi6VuUlEkOSDNfxEv68T
9yX3b/AZIkNor7KtpEBuL+2F20dGU7mK01ZH5CJ7Z87uk3sC+7mWfkF4pZ5hWcCIpzZ6yOw+ce0M
Co7OivIDA9rC+tcHjNoz/p+AmZu9nYgtCztLF8mSLg1UAdGTU4H6PtOEFoU7MJ8blBa5d+z2UmtR
RTHlvH12clAgnqxGmXUGStskdxb6vPfGJEn9wyhJ85uph0/44GrubsqanlHoMK6zFCMfK/DSkYR6
19gbbl+l0TcJmLruwU5UHvUk95wZlxCqc5wppdnNq5GnoZqGKYI4ogAkLRl1abi6LRYtiLQq+h5j
P0fMATvREi/iSohC7klFaRMtkZ51kxrJcaDPSn5uK9hQltE8wtmq6y/fpJ0EKjSXHARG1q7ra5eZ
2ks8lbZBxNJ0Iv9ZR6kSP1DgmGO3UZd0cmNNjZz7uXOK6a6XrUUKyn40GLBHLCQJIlXLkudap4nv
zo3WjA9hMfRvxBibnddpQ2V485IAiCti0HH3amJVzYcYdjjzH4korHPHvJqIapDcKw9uyLYEu97l
F6NheBb28SvzHXVlSqEviAPJyTQnUMzFmkCd0EN063l2oqc+kavGU0Mnkr1+adnh3NBb9axpUvam
clKkVm87lL0zBYGDLYNEJ01bL/Vvz7GpSK08amYcKNRPgrg2K0rqyMfcXmXHNIhrqLmCDQHUvy1c
1LVqD41px0FuGcm9TDj8Lu2W6s6iJPP19lK7HwQ8kj9gz6+iqSVPmrhZ2GI1AtM5JWrl0aTTDrZt
57Vd/9+Y+Yp9JH9+vW2ZXKcyLJlx0PVMzEvWivwcG8jrywp90kpXuyf4NKq7//JtbOIKAFOvmEez
ZYCXpMMA1UiJcpcxRynxy9rODvZw55UzKCyu/AMcGmy9r78uHO22NKMsCdJIkBLxjZBixrTuKxj4
Cop4TmjH1RtYZofPel4nfy7ARb7DBxovhGtXE3pRvVSTTj0RR9OQljmqzsh3Xb0pGjm8FF0nLrf3
dceX8qmMPNIkpjiyfdVH0UYVaB0R5EaXnBdkqC76UmlAf8X8LE/JEYXFznqA+EDXwc4BDGHr4Try
fUTv6ijI07Y6MStuuFDHFHdhFU8XuS7+w8tkrg8o8wurLMV2Ms7SxiiDKjcK5qFBf6DLqvOMKz8j
V3wkhrhj6SzFC6jDAeBcRYO47mQUdRoFrRk7CLOY6kMtV0pQjXET3D613aWYNeeqUg69yiSWKVFA
UJEdDiPqxksCEWZYR/a9lPfjn0EeVr9tQmoCNznQm2tGq6VU8nHoUxEsszEXD0Mbag3oy9zQ/Kpe
ULSeRZKEfxl5t4jn21/5wtKyeQ6ZxgUrtuaixL5rSPibh1aMtFYN2NBpIjELfgczFMLBk+2UP1vR
AYcE/VOe+6UONR+S9jnzOrRWzLNlxiLzzKTvZ0/SKv15aFfN77rvrcfe5B+cTCOJ30RMrYqDIHXv
YBj4BEOKUdHd24QmKVqY0CsNzmWsjYhCfeRcqAJl92Q+0sHDsm1xvZzMmgfAJo4wBYXb17sj6dDv
QyIO9glZhzdxU+sEwuXI3HAEGqMW4jTm7XSqwzj260bIXt3F/UFKu+Mu1xgVgVgwA5R3NnFRCy61
SeRm5fmuhl9lOQ337TTpfmgvujfr8fjBNvJ/Qob2D+7GzltHQEF9ArZPUr5tf3ERRhnHEwTjKdSi
lxDo2zsLgMbRHm+aPv/uMSQL1NpWXYxt/Wqaq16bZBRiCbfTwqXFoof+HHe9OKu51nxFdiF57nJp
eDa6gf9AT0RBrgmAsDxLy9q4YbDaEefbhrHjRCnawQII7HrNETZ2kcFmKGCKR5sJMoWn2IqWX6YT
LbDIzPSRwC3+dXu9nVMGwM5GswGAbLZdNzFaET05uJXHhr6LY/6ylPitaMynOjKfG0X7XhbII9xe
c705G9tnso26JJ0PCNa3YUY70rNq0gnBq0grv7ZM13qyzWRbNFmUaZfqp5ya+oGv27FeTJfEAsPl
Y7cFZ1PLRUfoi7ifk3yl0tR5zNTCbd4szYHdrCe0/TpQsOsfzPeKSMFsDLME0w6Regyw3ZM6teuZ
mUmqyWXkQrfd0uzg1iuFUv8dNUsbek7eSO9ub/He51J7W+HQdHCvnFXZZNIQ1xQUlEpSc9dKZfNN
axlwRwxmB4z7P6zGOwK0iJrzVSBstBMSSjrFEnA/macYZfSlMUTixdpQ/5cP+22p1Xn89m4MsTRE
Uz6El7hNiru6l75qVTKeZyUd/4MlUtCBY1ShuX/Fv5uPJBhMy6HRCBQ1qFQhPy4NzsGey86zp/YI
jbR7ZMTc3M09KGClaRTTsjq8MNDRxgBgZ7k/qW2X/6Mpi3qkCLRng+RGZGw0Rq57Z3Eh13LbmWgL
msY6hzbFefIGdKmR+uo8VxRYElWh6wsx6BEF+t6HEoZDBIyTX9uRr4/Q0SZzFLOE+dvJcJLZkDdF
CW5DK/X69OcXkwoebWWLiY9rutMpNmdboLNZl9FyZgoOs9cj+aL0QIX+fCmgGVRIdAY6cTSvv4op
f7lCEM26pBB+vctlJcL2Zssblqo+UgzcczEETrQF13brVaQ9Wk6RLjKNQUY2rXe1FEHlFurye6Tg
ILdUurF9Is1qA4SMx68jrZmj/Hrv1QDUbMB4uk7rb/vJkZ5KCxABEkMRhlCS1mHRnxfKJv/IWRT+
qhkSaf1ozLRnooXsaFhw7wI5lBrAifDtV+VKhx4ebQfHulj5nL/tcnM6V3ZruhR3jINYZHcpmxlh
ghGwRtsgAUCwiA0avpeyH8Jzk2iLXw9xei+36n/QBEO7l/o9C3Gm2/hSU2dyK4mlWsdeHitTG7wO
URVP1MnkDmlzdGF3LhGbt4o3MD5y3RyJjKToY/Aql1VtqkVrxFg+16jmNFSiyujrbKS8Xk2hGj9I
Isr7WW3jf26bzE6gByiBJxkvuyptbkxmjjpmkEqEKtTKsLym7TJ/yK0j7MPOEaIwS58ShAWk+9t2
m2aD4FQF8mA9AO/z+C9lmTrdJU1qHgQ2L6Hp5u0nbIflHHi9CmXeJkcQuQ0NSe84lwHOquFijHGq
FW5Hb+PvWmSj86xUWWiDfe2z5p9I6ozHZdLjN0oVatWXRa9oEelDZY1vRm2UpvPY1XP2RRoHWNPT
brYUTxrKKH/KFZF/LCv6Lm7SNMsbc2h7yZuh5Voeh0qRP9IA7pqTxAxHf7fM4fzTSaoBKt+wVbWz
Os41w2RjW3jj3IkYkKISGWvZWZn9BklrcT+Pods4mfOXYo3z9N4oJobhVS3WlUsRt9lHZWkj020R
KR98FWzYr1ZnTNVNq7bqvCQvVPkyo97wXSprNfSbqOcq2XUrPpipPU9uZaZ6EWTdUA/0GfQqRmPG
aSpP7pMOwQuZNtlJyStjce3K1t8kzpykzyVIHfl0+wbuRNtMA5FsYwVcwK15z83A0NRqc1S1JG8c
kyqQtERx88JgskotzD8PlFhvBTppCoOqWxuPCUFDY0QO+X+cnceS3Mayhp8IEfBmC7SdoRs6kdwg
JFIHvoCCB57+fuCKjcZtxCikIy10gtUol1mZv7EG1XkpPa14aiuMPpDX2jlbW7ueOxBaATofQOqW
//5HntT2SiLR742usWVm5cnpRBShGxeB7NeTFKWDxxO5kU4Q+civKchsoIsnCdiBt7Ny6QAGnQiP
0WdrGhsfoTT7kJqmeaByPOwMuvmN/KmLUgbYpvXJlnYtG8DHdCF7gK8sXvhO90r7Pcba7fHx921d
lriDQJIC7EmjbnWwG2c0p6Gp6UsAWOnpCOkRRQurTmy/VnBMOBg59LIgyVXzSYdZNQZp7Bjy8vhX
bH0wuKOl5YrF9V3cxwq9wJiPamEVD9EX3JlEYM7oPBUKQiuPh/qdha2vsgVeRflhaSqvQ3yBxJTR
pi0NKhLB6VPnifIH/VCn8qs8MeNTns/DdOr0UOTPc6Kkb6KWBhrc0sz+loFSflfklddejdxCqcpB
cZrurQWiCctLxUxfksj2RJCMFpo7StzVX2QuMkQnG6iWvtVmShEIeiN/g91Iv5KqCuWE+Tdq3Z6D
nwk0JPGMuUHyH9xNwbMgXoMeCoD/NUp+pCanaLauXDy1+ALh0zvD8zb8XB2NnbXcCH7Q1CFHUU1c
rL+WE3VzQFPdCx2gGFjA58ewKrh7y2pP93yrkgSjhlYjjRlug3WPoqwq06sLk2VMzPGNRM0BIlUZ
+r2nMcWpMM1/Krzfj6OdfRv6GJZap/37eCttXLL8BKpIaPHq3HqrMK91FDKFp3BMcZ+/KGaWD36Z
VPMRoJB2QhY42gENbBwTrj0K/AR7kwra8t//mNpmtrMhbyblkplGj25rnwewm5JzpxB7H3/b5iqS
A3Pt/a6Tre4FOY9GanWGcrFQ6LgkdjxdBq+2doCOW6PwsF4AXYC/74pCCbLtOBuEyqWJzClArzY7
6i2eUY+/ZXOvLCA52AOU1ElgbuetdJXEHScK+CoCB1cPC+aLGA3zfW9T+ba8cf4fPWsVhDswdwSJ
rDk+gACzXx7/jI1Q4mkLO4a/qSesy3+jNxRtriSU9YEdXyZcjYMels6R1HSmejN2Z9qG6c46bg26
YJWAH+BldqdxLOlMFWhS0eWOI3DcqhI+GZgovc3jTF76SMiPegcH7/GXbgSVhdiGOAz9Z47m6gqo
G5nY41gCBIuT6qsWx8YxaiUgxdlIDqNSF88jxuhBPBI5NfFfHP8WvAmCEjxw7qs2ajLpFRIFnEua
nG9FW4mD5lX/hi6VRp79484U329i6hqAO9CwQLT3rv2Vaq1W6XoTXuLZ0T87xoQdgCemnbN/9zLl
VYo+EI0aKgv8vfyKP87+pMtWtnQ1Ll7VuC91X1fvO09vDl3eOe9kYTiYvlaAEsEvvfqhwdBI3/Aq
pb644JVuhy46L0zh33WXsY871Z/tWP5ownmefMROwz1L9vvTylVAScOjJUW7lrbE7XDR5Jozps7D
BTQGmwayBhyBaErn6H3vjNI+wIpy3GAWFdR2ycND93N9EOTUloUfxeOtvDHtPJBh/i+nh0Rp2ep/
THuatkh4paLn24UHawLgfnGMmI2/Utm531xVduYpagwHWlZs8Zh49fCLVhoBhvSIaLq6hrs5NvqB
Dv+FtMUIypbCkt/OduOLLOnfNAJUZ5XnzpPeFX+9fmT0tJaXJbH8rlnhdW5JkaUeCABhHWRulT+r
wpSjbxZiOGtz5D7XtewOQKvD6+OhfwsB3KRoDsdpsdBlr5ESriV8QrcJeyRhh0s6O/1TVrcmsg4i
1A96H8/nUWuUN1XaGd+9qcNaRSbNKVWN0Jc2Mhn0MGu/qaz4ZxcKb+diu7tN+WFLOOQfIIcQXLnd
DaWBEXec6v2lGxT7qytszxfV7JzhIOBJ5cXGF3jJw5fH03GXZlB8g9BPQYERqcCt9kAFuAZatN5d
qrxS1aMx5vmlceLk/eCVSn3CHNeMdyLm3ZW21PtQqF86Not//HrXDxkHMKr6iyd491p6Mh1VyuDH
xx+2OQrYIYjRBIs7qFiL8pUIw6a/1HVn/VNZWYWthmr8h1F4oxGFwAssPZLbNZMm3g+owzDK4Frn
BpHzEw3IvU7B1rfQsMcIDjsTWiSrFKOZLLOa+qG/mK0yBVU9xYfBQdv/8YzdI5JYGGA5IOuIBeTy
q2EqSaXCxtv+Yg6Oe4Z5GdUHEdrahzSSFnR+wPEeyi3CejcnZflBYvboHiQtqziYqtzdC313WxP2
BjgSE311MC5kcLdzWzptXDmanC+x0mW6bwiqLn6LPETs216J2OlI3vXr8RzczfQyJuU1pAzwbbhr
srVVGfcNALCLQnr6oTPb5l1RhcPOrtn8MmxCYcIQ1wlIt1/mloll9VDXSGGiOShNr7uk6KF/pH2r
nzEQ8Pas4+8CDf1wjhp9NZK0Rar8dsBobMHHa9aE5rOZHj3gbG8cVJ4/jSjX+qMWOWckguUlapPo
tR3EZWR6CfxFjKGWfDuyndAMAgWCEIwiq5NZGLC2J3oJtodsws7FsvxZNzf7MhbxjNVDpPcO9uwa
eAO3lTJfgDabxzr0pjdtbcefhho3jp2x7hMJBtMs7kxCN29ea3Vbj3QIndbW58uQK/IvY9DjZ/JR
NzkVQ917fm82iea3jdX+HCLPfOf23vg+TakI7uQQ9zt2adAuXVPQt4sL2e0Eu1Fb9VFKkq9LXXyA
rNGeQIK1e0/8rWEWsiEuB/wT5srtMH3RllDF2bJssDD1kdZu3ACq5Lj39t4baBUdMk0vFJkb80Ur
FPM5xXDvWGT5q1FXNLf++JzfuNM/Mq9FicGwEfK7IPrR+LHo55fKTH+G+twfpKaPO5nWXWhfhjOo
gcH5WVyMl4/+Y7h6zqkqOup8sSd7PpaFBdPdNMfzkM7SFz1qQkNBUfi1d9ntoKuZFGLSrNns54tr
jdp5bqbiKZKDvrP/7g8dWloUvPgf9xlN89tPy3Re1/bMOQj1cfoQ65M8tk5aXiKoDjtD3W8NEnaM
4aBimkSGdbBVlDRuG7M3LkLJ0DqLQfCYXbNHfbv/oGWU5UhTcb7XgF4qlmAOpXFp01gG+pQPwWCM
1aeko/r+eIXu4wCAFTYGDAKgo3dP2dTU8zBLVOMyYdXtu2GmHqe5cY9tUSSHATTuX4/Hu9+GiB0B
n9cWzgSMJv12rVp2N96jsUlBIO/P6GTJH2WZzociqhbJTuTZpA+UVd0pxGzN6NInQF+J1aO+dDts
CUXYiQtMqAFyxgeQen2QazTLS8XYUwbdmlFqMQucgmkFgnU7lOAlJ1WRmheZZ/Iat132JZL2/GZO
9elfb6JkuxMHlkN0G3PAmpE0EQ2IPHdmgoibakkVw/4c9KT+O08yRz5hLg4hwaiKUie9bRTrnNeF
E2DcpFyFqZc/H6/qxvQu/VyyJNIJMt1VJMI3usmrRDgXbLHRLvKcKjCzUDu6brqnVbNxAqlug/jn
kzcauxOC/kKPsGGfSyM+Q4qzDzNzc3z8QRuLCDVmMf9AVOqeBAcF1MLZzbPIVqRDa84qTkNldQeI
o9V5yEdlLz1afRadWAIbrhTkmCB/KIDc7hoHFICgw5Rfqay4b6wQ+8fWjPfedxujQIEmsoAgAWC8
fu3ndWd4OLTn8HUy8Q6R3Pow4wb48fHkrc748i3IMpC60nDZENJ0TLn4nU751dRE56NRqR27Of/H
6bW58s3JIBOKQEK87hj8HhVADI86asj0cVcZbde2GiyLOr8OOP19TmliPfWhkab+INLS88tMLjTi
LgE1rlmR8SFz6af9l9+wCLkswnFkmsvM/BFk8dScRoJqfu0n1f1oGSRcY+g4vozCNLCTuX6rKJ70
0fMvvuVmXX15/cTz1qGdx2Oa9+Zq+Cqn9Yt8SXmlzawF9TQY30PHlj75WRvoii7eQg7j1nv1qPhc
gmcBAEXVYs3ZmIcalZFJltcZstlLhB/QWdpj87VRR/dtWmX/JmAwvj0ec2Mjs7/o2Ds0ue6rN1op
8naue3H1Smm8R+cW1wJFzS+PR1ndrMuWAn5AAF4sl0Hcryp1PWWJEfkIcV3c2H64uMFmx0EOWXUh
s6mx+sCkpPT7FMV/P0MQvD5WTVgnO3X11eX6+1fwC4DyGlSroDXebqqhdb1Os7BEXYoJ30Kz/4nz
nOVjZal/fvy9W7P6G3RIhshFvo6SsVbN2IcV5VWGYXvyEFY7zcaYnR+Psvk93HG/QwWl5VVSGDcJ
yk71LK5NytOTFiSyLAZKo22jvBLu9HvqkGRcdBwxmEBD/nbqGssqUxHL4uo4o/51MHIYoZ3C2X1r
K+OSAetlb1+jNE6rA4VIq3j90aA0QyUDRAkemus7aUCMCTJTW13nLlNQ+umnK/ba3XEozeLQFToZ
z9gaO7nOxioCUEDpiSo6EMg1TG9AOFaItC/RMVaNkxF2pe+Nw56r9sYqwoqhB7L08cHPrXalUfUK
b/1QXGMtN31kpapzZeh4NilKf3y8YdZVoWUZGWsRe+VRvSzn7TKi9UempXDa8QGrx7NRh7LxE2kU
H/JBM+1TBfD8TWTX/XToK33M0PKmJ3asJ0cOQap6Ij88/kVbU2wv7zOQK5SF1lt4LOKom7WJj0e7
86fUhxYyPLJqO2+2zWEAt4CwovBGa+T2u7uxyST5TnnNZFO/REPmXMPeVXY+ZlWZ+T27/PEgEpc+
yB3ZXia5Xo+eFFer9zLDFxQz7YNRIN90aqN4eDKneFT8tFfSM06Ghbazuhsf6Zk8B6iHQ0Fiw95+
pDcokFSbGSkuaRufFascnjSv03emcmsPYQRIQr6IT1AmXQ1Dp2HgXVLU10gx1S+eUofvq1p1zkqN
bXaVmUpQtbGClN/cnvIWDSs9G+VnSymynSfkxsGhRwthmp6lxnNkdSclY1frbRzVV1Ag4l1vW+Iv
ykTSd42o37lpt6YWzMmixgp39a7ylVYYhmupLa8dPa1jLyDPsYde2YJdwEok44sOFKSTewNC6M6h
wks5u6oO7kx+zk7ja9Cr4owSPtUTpfjmAz7fQ/TarcPIZDoLNgES8B1YPhekQqmEGEi9MvpotPC+
oad2OzTZu1lkFMBDBBCKseSVqwULvboVrpalcMgczLSgPfpikntn/X6DLsPQLYD9iqDZ3QbF/Cgh
Qw2Ta9RLzvhUQELwrbrwqnd9VgzhFz1uZ/VpGPTGOPVqnwBmR+xLOdIBmBGHR5Aj1a+P77m1XMvv
tV3aogshlwfKOrcLK9HoTtykV1FNxkjcUkkfJzMq6I2ObLijWiCHWdXl7Pixm3o/DbLf0IcfpqbP
YZwsjSz013211ngyjbbRfNcmyEmnOSziz01dZQJBpCzZY6rcHTImExUIMOgQRkkxVmtmdr2I+9TI
rqjAjM8YdCdYMuXhS50X3k643RyK5AI0NRIid/eX4tEkLrw5u8JGyi5zE+v+WGbOJZnzL49XY2sk
7ueF7g5Q9Y5vGxUlELaoTTlo6Pm2BpJ7eTgaCCvkyvHxUL+dIv4oKvxeeOiuPOOWQtSdeX1fN1nk
qWl2JdfUf5UmfTKoa4b3RYHRNfk5hok/JGvwI0WQNH3ChCZxsWDu1O+Q3Ooc2brOREuPtKd7a1W9
9dLmyNkdHWQ1y2DUXfGPGoam5vfNaHwtMTOYfT0vQJuiAzrtfc3mxP2uzIMuur/7dQmSn4Z7enWG
Mg+wDEp9qdYy6Gms7GR8W5cFT/jFpAmJ9jtd6GgcYgFuOb2aiWZe5m5K3gDdik6Pl2drFEI2OLdF
45GS0W3MBJDbernjpFc79VyMzJA9KpPJPrx+FE4+sRmgC2Jmq5DZoM5GMb9LrlYxWSgOAkGGd9i8
fsa4wcF+LGDXhbVz+y04PupxOTFjQ6ZHH0a3bQ6W3RWvv8QZhTwSQDko/XWTeVLsQRhdxCjqVB/h
IWUnMxyMnSxjY6PRB6ECpv1Op9bYwFrxcLug+nGFGD85RyfKmtIPR9cVvl117p50/F3mxittYZMs
xFZyqHVnKytiJBjbOb0CD5kuXe8KSCQ5rDz0TOe/Ri1ujomaGn+rebr3slp22Op+QB7KITddrr07
tbQmduyloJJeS682DrURSQXmkzYbl9FVy7daPA5fBVC3/7VK5vySqvXr8d7cGp8SE38tCq73rteh
lQlRe9m1F0U5ncj63Br2cN65V9vLsuhtqsv6pQF+1x25sWpxMGb0OncSrCWMrGdhES/WySuRqluH
xxxrXyOUbXaN1b44G9gtKEcT6NbHVkvFpxjjH/1Jms1eiXljmxmUanl+kEniqLqKbgr2eqVHTfJq
D5YxBaErpIUOKbjiQEBjeH2A4xHJRbOUlHi3r156GNqBxrCEuJZyUHVfm836o3Rl9Gs0JnsvpduY
0ZvB9NvbIMPDFWnTkBd7lxXP2BZGB6ttcB1Jvyip+q0MrXLnLl2VepdIhzwArRaPHJIPXN0/XdIO
0qvM7Grlddb7WZ4OnxtRAHUqxgRfepSUinHHxkJbPmO1cRYbC2tp9FMcWCNdywY5z76Ks2vhyvnF
k3OE9Ng4XdC6Mw6RLYZTn8vsMKa2domasg/AP9RH8sf6nwYXy50reGvSCYzg0t0lazJXdS52T4Kk
tktiYWEv2Kh99zR6bvWmi3CeCXk3ARfPymln1I0gtlyUpNWUbDe07VU1E7ZSZtewLeaXtgQAJlXF
/efxRbG1vHRioBAuAin2OntHomcc2pZEBl8q5SSUsDmhSCA/1aAPPmYJis+Px9s6m5wRjiXnhaO+
2k52S3reeApziVg8OmdjebSizj0rOI39p6HIy6mDEnTW8Vkd7VGp3CK72rVu+ZYc/6lMbQ4mLBN2
4trmUkF7ASRIh/XuCkibRMHcMuGe61LxRnWU4SmktrZTbt0IZ4uiKFn0wirDHOn27Htq3XTOwEPL
TIu5fy/CJhr90UtmeUw6kdZXO4kM/YBss3SeBO4X/3u8dGttr+UqQLeDmwBBJHKr9athxmPBaWZS
+Uy4iDmCHFcvkYLWwFWZ62z4ZmiJk/8lZCmywKWoPviJMuEy6reeU36ZktQ2D2mV1k0wW6kpjmIW
mX3yKk/rX392+KUe5ABiwD3/CZyxMOKas9M0vGqyPCmeKW7sHJ2NVafJzSaG5EBCs74Z+9Ck+gu6
+prQvj/zsMl8a56qnXrIxgFd3pZsYvDr1EpXq46CkOgXWdCrNdTORy2ckveNNSZ/T5Wbf5Hk6vnO
3G0NuGglUS/43bFcxTMHRKMSF32Ei0MpDy3uUOd2jKa3rjJ/N2h+Hx/vqt+p5equJ1OnNwrSdXnh
r9LoKnRrfSj7+NoWsnwx7Dk2fah8sXWg5y0+aUPYl2/dULXhCtLxvAzd3FPeN4fpyZ5m3ToZXYZ9
r1habn+naWEU4ALSGNn6tugNX50yxL7bVIxm0I26BpZYM+LoaHuJkVHVdg3qMHB8FF/gNKMEZR1l
COguEjynXC3Kk+ekSv0kQ9dofVzAUgOTCaemaw3+0jnV2oiPzuMp2bgjKYiTUBD/eF+uZ6TEBxVr
1RQNmcmcjoObDWgPGMYhbJtpZ6itxaarSvWYY70UqG7vlJz/NFBehR8wetM1FLr4jC9r/gPuoopp
rqL/l91FLRMhEDSjCOyr7RzCqzCLqFMug9Y5h6g03kUarq9kgf3TPCt70odbZ5SGJ7V+Li/K0avN
NReZ2gHeUS6hqjaHBOfYQ1XOYudm3lowavyWvnSo77vTKjrkkfRs5aLprQq1S2rPTVE3HxEEyT49
3htbH/TnUMuC/tFChSCGOrOLjFJj5G1gKllxdkrEqP7DKDANKAoAmUBE6XYU257HuF8YM1Fe135G
XfxMFy/dGWUjoNE0BHSI9NvCZF7lAnkSj3gMiugaOkYbiExTjtDBkxO0Wv2psOv4HGE5cohy7rzH
37e17b3fqDwTzgbaoLffhxGeDu+IE9aNUxLgLZWdyz7XfC/jc4e+sILH4y27enXHUbrEUmTREiGZ
Xu16D1oY71AHyTJzUl7MRnNPmD8mpynSZICGSg5xdtoDBG4OquFoQleIf61pTy3NVizH3fg6aHp4
zIa5D7o6tq5I0jiHvrTai0dNdSd6bBwF5J0whkYPDo6qt+zfP/an09gyVJQGvRtXaO+qzG557Drd
V6X3jNPjSd0cCh4V6FzCPEf8digs6uzexQYFN7XEPXV2mPuFUkTvXLnnXLg5Em88IOQEYGtNaEqF
V1hFhSKba0nZBRrmKxUNtrL4XnThsIc9XgNXlzwLgg8JHmePGHynHzBGcdXiJHxt2q7DtV7JTo6Z
F4bvupH9qRlQ8ztaxYy5tRk25g+zNOQbORfFXnv2//khS/OLw0JrcbVto0o6ssxRI080aRxiTWbn
Kky706BX5THuPYxmR9kzFVrpBqhmcSuFXX18vMwbZ3W5HYhRsOd4hOm3ywyrRwzWiB57k3VIqaXO
r8LAwdKzM4vCiu38hw3M25MaJTULOqurx15eDqaObxRiuUt971COXQI9sY3/acFH7wlTbtzm7Cb6
XFSRKVivu25jOcsqLCvlkhTDEMDMq5+mTN3z19navgt4cVFnBRe8DoJTIe3OyiH/jlXS9AfMla3L
lEHr8vs2Mb7/h+XiHYT+ziJ2toZjxINql6UO4zCGvmUFoi1ZuVCjC5KW2mGYeRfsrNjWBoGCgOAW
hS6cglY5TGU6I7EFDjtMBHTyXbPogDGkUfguV+ypPVh54ag7F/rWwlEYoYW/gELvbKkkVk0eGsrR
NU1wEzUL04MkgHnv47ncusFJy8grqDzc17FDuEW09kjFa6F0ADFsI5HnGsLaCZX59rmlC4F9jhFb
58fjbmyYpdWMviaMP8hOqxn1BopLsVDZllaqPcVxmRwzY3D8ENjAzuLdeestedkCXFhaUYtP0bK6
fwQMVL/nyUv75NrHUaGe9SJs5QE76XAOukGvla/hYEn7ZBR6kVyEjSl5EIoGZIw+h0Bj1FR1P6kY
SaqnKDMweeyK/kteNKmN/WloqTuJw9bM/PlrVzdirUxp3jYF2iIARw7m1CNeN7S6jzVX//rFB0NB
b2kx7yTMrYbKm5T+HT1q6j9z/1kd5zIoBa1jQ2nk+7LDsbxp225n5ZeVXSUqC0mKDBJsNa/91eMP
6eValjU5gyO89KUdtMm3FS0OuszQA9fOlQMaGOZ3lkc99J1XvDzeeBtHGVTOIsxArXEJg7ebocer
qR3SKL7aujDEIapzGqeu1Rb6ORox5vAn1cGQ7PGgG2kozwNAUCS6vErW7/gCQTKAmLgpeIqePGtd
2ZysYcj8Wck1NhElVi2reqCC8SupN0ug594CQ8cRo0q//twxqtJMB4N5VarQfl86akXDD+85Pa2d
nYXdmllINyhLLWC8O29GZ7LB6hVLLyQNl5ReGtq5sDP9bFdULiNVzjsnZWtW4VLwKlqkEe40l9Ou
SA0Qguk1jvror6HJKgBXMj3WljY5T3iheSV2Y7Z34vWuFDuD/y66r/axs7wrEAkkZWBtbzeShfMm
XW3JzHZx2kEcVUx5yOFxxE8Goif1MUrxy3aGPooPRsuTly5IrOo+VnDivRI3w5eoVoDFZpHeiPdQ
TmsrqCItfHKMrs1ewjBpX7zard+iyavqQVW51XyqXasUOydiI9BAN4XGxA2Joe56c451LM1UUh2R
VTq+t6ZKi/wOC6rT4zOwNYxHz4T3CQ2juyoTtKcMBcI8vopemd64HaJKwnT2REA3bk+kY5HMYAui
pbzOJ+3Gmjt7sItrZcF6ORgwUNDFVioQciZl4R+Pv0nf2ILYf2sAfGiegqBahbEek6cqW5olodG4
0SlsqrH3QWjpn5LCHLrAjisR+WzTVj9P+lSlPvqcHgzrZpzyH4VupfOJ70jyw5RO3S8Dzbc5MEe9
zi9O6fAHjIWCAn3nuWFzLudoxPu2U4f3phpHw6fWtqMsMAV+HkEnw0h5QtFWErH6Ln82o068wGya
5c5CbkwxTD5EdIDeUWRZ7xeEUIrO6YyCbFkUcxDKfjgbkRlX+A3yz50YtaZqLzeYy+uf24snAvF7
dWHPuWj7OQFBGia95gboXOVa0BVqXfjCyqMuiPW2+NEmZla9UaGOq+cqUtLBtyOHAhO4Ukyblb7W
OurzBrqMw1xUcud+35oSGHHg+snpEcJY/UahasU89uDtReqy/mrVnZRxanwrz1+pdfl7OiCNAvuE
RwbiezVUa5ZxjKNLfkUoVTshhtb+DItQYDc/i/893t1bX4V6NFyPpbtKf+j2houW7naFBMxVbUv3
NGWGfWjROQnsTHx+PNLWMSI+AZCjPIukrnE70hBmXTY3RX6lGvMjLxL36KE+6auIpryY3tAHWLlk
h0Gr0u+PB964lH67/6DShKL3XTKCwWOkFhazWZYtlqfT5LydAH+9vn+7qMJQlUHoC9WQ1S2RN2Yu
mrphe2DXdpkzpTrGI35fSqftKbsvUWcVlRiKeiSRCYjSOqVLWjUs8OTkg9wofoqLQQS1zYss6SaN
AKTEART/8svjWdzYKB4ICHYIcIR7vHPYLgYoPdSZZKobwFBN+JxqGLaVTrIDItnYKAvPEAMlcox7
nZ020b2a2zi7DqPSz1dPR673KeYyrQJpjLA75rQcx3c9UFP7UxS5erh3HW1kOUs3hkuZAHMPe2in
ulCjUoXAo5rJz1ChZn9BbSf9rNl5Lv3GsYvPiHVRqUX6L7U/KlMF0aYm47X9zjKT93qb2+W5R5Hh
GYyX65DdR5Hp5yH02uPjddnYDDx6aEwSEWEGr4tKiWP2XZrRTatIyc6FPtp+qWbzpbSMOcgL8vsw
GfsdsvfmEgHS5DVJfYkuw+1ZdqtyUEOnz66dkxvfNa/Mv0ylGHiXm/E5bdrsTcH8Et5U6/r4c7eK
SWQYnGLCMS/m9dBUjyaBGWR21Z0pLv2kgIrtw1SZ0yBHil0eiDR5jqBIWYlgsQw3sLlzDSjavVQ+
Pv4xW2cCCsACHSc5pFF5Ow2tMHg7O1aO+qQtXZ/3vf4tiUy5WLeo7biz0hv3GCwZSDLUYpf0Z/k1
fzxxeWUXcVkRgID+OdAcGoQY0Zc7vP6byHepRiz0tTsdooh8hcJhxyi55rwAojX8WJ3EMSIu7nzQ
1jEjGaWgDQ17KYnefhDug5lUWhsGmxVm56YonCQwxtj5a8yG2KBf0Ikvr/04WLjgiMBTkcyR2dyO
iCgwpH0vLa56jni775q4GyK9WLWWX86zvTPaRlGCTPi3HTWw+3tBQmFSBlRC7hGc5FEV78oULWlR
WNnXDA5wdTWLxpVBC0GwevHKIY78MPSAj0+1pUxnm0A8UR+O+vAoBjuNj7Y0B3GUQm9DHxsKab56
QVAsRpppyTogt60rxnqDrolA5vMKnbw+Jt5oPSGnUl04Utn71mvnnfEspvs2kAEspzsJRgfq0J2Z
B3i6irpLmV5DpIMD0o46SF1sHYTRO5fHK68t8Xc9FtkHBVKKUdA8VvEZ5TD80rQ2v3KpTM0h7noE
2e1FltpHRUL9XPJs/x7mjSzPs1MnXTBB1xh9OKppBFdaVpkv2yK2n0Glj0/5GHm/ADHVHUKwI+7u
ejQM0QGqqz0c+nQgGu/8fv3+99MQ+a2vCUyUZurt1nVmNHAdCYAqcbT6Q0i57Z8hJK+D6qnPdlCH
lvkvD0cPFlThcQNljpl+KrKsmN7YIkcjOYZPk+wkPfcnGJkaFNIBxlB4u9MqZz47nOaWUK2V1Wct
UWzfGDzv2Be99qXqxr8eT8LGcEvlnguXHOtecz5R1GHI+ySHOcd7JEa1/F2XzgCaPJuijjmne6yZ
++BKT4isGECAu4GVSU2ueCWzwP4kbfJxiMFkj6o6Qd43XaxBp+4CajPdyX/u73kwzQiyY0tEwkpP
/XalYQOUcNiy/lplqjzObpMvOtPOTiBdjtj9lqJlyqOWLAf+3LrzZRdJqPZZ7l2bqDbikw2LJXon
Jsc6etqkxH4xKIMWDPHofNfaoWyOsTU2zgHZhH7yC1fpf2HCIvSFlmZ/a0crel+FeVy8s2SDl1qt
Fb18A6ukbYJBjFNJm7mOIyA9etScwylE7ExG7dh/wFQ9t/1kxmc8GLMwx324U4saxXvH+7tWc+Wb
Ka3iQ0GUjSjj6eE3N4ri2bdz0qoDsEPlfzPKZtNBzH35Tiui9u9pGvPijTeP409L6/sUaoTVi8DI
4HUEfEqc+yjuoRkIYKz5uhzh2B8pi1on2VrxFMyeM2UfUCrLP6uiyL45qV5+08Y5rc+xnjdfY5e6
9lFL5nn283oYcAPqwiz7F4mYuLx21IYU3/XyePArC0/XT0MoWgxE4EZm5nkYbFonntJN1d9RYlAj
nCZpfVTU0v0nGTxpHRPy8OGs48yWIaOQtfWbTKFV+qaALhUdOmvMs+euUCb1GdC4YfzT516i+Igr
DfNPbrQMtS2Z68DVtVmEQeJN+dtCtxUiXl1X2odchPJTYSlh1MMWGT311zxKT1wUXQ7G29Qo6c1i
BTyqOlezo4i8vuKpDTD1l+7GnR2AwxIj+a5h/aKzIOxnHvDTOZtm2QTd4pVzGak49Zfc7fNfcah3
32gYk6kUwBm+dCoS3Jcx5//gg7IcxCFtJ330UVh0MA4Cc1/hhRcPMgBAFP3PFZVhBvAd09nvRJH/
KKdogNxdRANNC+m6HxE21nIQYUX8l7TCSkIxq/PvLYqueaC7DTn5RLDzwLgB3DtiPlJIHzSPNvvF
nAPVyWvhgbmCMf8rjJBfCzQNsAdw/GiKDuDUvPxAuXf8Gk6x9o40pv0OiKgVx7hqsvrY59FQ+zVe
d51vI/efB66H1G9QW3PzP864deiBV7xMjScSP5la+40iOheonUPjsSi1TAt4iWRBGlZ2F/RenLwo
TY3sr4WecudD8++es9TNS8w2y/prJLP8ObUMcVZEUf0zGXbhnfVs0qpDg29GHniIEL8kbWmnviL0
fgzY/lmKTSKKLn49W86/Wm+E32ac8p7KdEzGI6wavMGEmhv5oVWJM29iKXXIJVllPsXUq0tfrYbm
uUvSCeSuE4Uv2qwm3zxCaI6sehJ9KrMw/axacv4RK2kzB1YSa1OQ6mH0EyekWPETvc+TIINlGfkK
NmTTIcwc4V4qrR2/Gro0PnhVbnR+UkbZ1zGbrS9eZHZDMMvJftcVIEsPceIOP0tTmXS/60vql7Xr
ljEMrs6A+t9UKQLeTpGoh7jsp873yv/j6Mya40S2IPyLiGBfXoHulmRtlrVZL4THsiiWggIKquDX
30/3ZR5mJuxWC86SmSfz2Bz+/Zqd2nSdK5ImxvYBg9ba4ydrkqkt12WMpjLYl2b/y9ker/KSNZEo
R/i//srRU3grocwejkpkpeRCHScTQif3HNlheBR64/y3HCH3ZC7x7itkv5gnJ4jnpdy18R/COuj5
RzTMpVRHKgt7mEgUMluH96ab+y9icwPOhgfl8dvd60TzFA7D47STal9Ee7O+ibpf6mKytTxy8k94
QbbZapyho2H6r4sIvcoripksFxJqq7MWcfwau635WuK0fw2GtbMnHW86KrIlFo+RcuL6gp6cQ6B9
mNa6FP0crUi0AAJLBv7MY8qpqyU3teNfwqWT9TkYIZHyrV7mO9v5bkelk+al8n3AryFkbs7HpA3+
Nm5Ti9M+Yxh17ro9BdqBffkdHEMryhSojLhWTOBeFkdUayGbOHoD35v1qXXqecy5yzy+HHje7zM2
mx754Tn7G8Hbw1xktSOv5pClujBT52E2gS9rV8Y8M1nuOWp45MatfUdggQZsW/Rm8yxz9UddVxPh
ScPo/iEvQr/1aC2wMFj87qOP9ng61dj6xXlmNL6PScPfVbRN831jwbVZlLdVo75Mg4SonKO4ladt
s0lSTKnbP/icA/z0uEqwhbZCaELXRPDKJTcYpNusqXqptBtrFGnb8Of4FpjwOnrOfDrqgehEPyFp
MPSkdkuS3vRcpImwr4orHUZTImsj0p4GIqo7vDXxQyHFwMuP2cc4E9AWj994OI7klDomQYOTOMgX
0KliohqGar8e3SqqLsuovi/+krDhS/EtiH8RdZ3vFIPyPXlqjeO/Ag+ME2avBoHeOo7B5yKz7I7r
I84Nk50bl3yS4zqQbdnvPwO7qduoE0uSh/WMuIkW2T3s/ry/hGN3vIz9xLOKUVj8lVbMcafxYJym
dnT+jW07PF/7uU6nc2iJrcszteodWSV2oLnTyrC/DaYtvG7qVfypR8oC6YhCdMXebtPLEgaiO7cb
Ry4bMP94gxXPMUH/hMu1VYv3h/DBlngMxZ+w4vbeUOZXtz4Nc2K+1HYEWGpz2AOaLBfKoLuM2R1H
DlVd7uueXDx/WKYiqKJ4KPD81P+ioeqj/FCuEOd214nkLauzL464ZyJkqSZOfox0y0IiAxSEuTZE
gcJBy6+1ibeD2UKMYNFjH+65h6xAF149133umSF7ELXANMXdI1vsPeFWeRhM7fvWr+LfqHyzlVUi
0x1U24l/1oE78v5HTjjAOPURAwaupgiUaKzdxO85D9dheThSf12KnZH5qXI4hzsv1P7rNbZVVlpZ
MRwrOpEPVrivKXLqBudbTvXounFczW9+OPoHIpy6e573I+tPw4gANidNKn1Q+A1sZWIrnsnR13a5
6rhW+xcMzvDYOQOBOpEMpSnqNFVdYdpss+XefVctWIz9p63HJr5q/ba5w6qK+IqFuD70HNG8PXYk
SOyXfeTI/0yVcB9TEuEtQ4G3n8ZVquyeFb79SbwFu+8cToksh2hH6rY733IJ+s1ORT7qXp3cxu11
rmqXtkNim0gwxOnd5tZxajXmeh57VRiOLeiPm1W8olT7f8Oh20fs0tj+vVCQGUsqyeFfHXqwn5m3
1pclHqKM90Xb5zHexx9iD/Sz60raIJb78A/DtExVPvpU2II8CWlyGbo0f6frsElJE3QH8Wzi333a
8oa5xxzcVK1MNT8B0GdezRTlwuuNIj/PEduY1/4Y37HLNTZPMLBVZdgGq3s6utH3Cysm6uIc2Cgq
EekgI+pxZ/B5RbL0AREQyRxJJaoud8xeDTx+wrldMKWQuZqWjf/YbNnD2MPb0WcSUoUrkxlz2TSc
IfxZz+DVkhrwT/nR2nCZzxCLnFISVNovPs9Kta/dJ/m3tsIqWXi/pFT1ixOt2XuyuDT5uqemry0x
TxcjRDWfZ1IysSaKfW8GoVbOSIqNjR0e+MGBQomH8X3L3E2B3HXrFbmvYrjqbRM8y3ntA/YPrwly
NftoGrN19oazOzkhgu4IjUYJq4H5oWuG6iFMvyOVRQhTjBYpwuqSDasnrHP3hTkLqBqNB5mDDbTl
vGzNnTjq/lv94ZivhlA4T1K6mBQtCNVfvG+BSBHNGKjlbYx8PEcd4V8N0rHwdzjAEj1mzfora9Tk
Fp1Ot4/F9epbQZbMXnRz0E9X7MleW3BSQSdxWHY6xkMZ3s9hNcANpsK7MbvjmYtEdrfkfWrWZ2xS
Ij61G/UEfe2x+9Gptr0xcWW6YkgwKy30pOzbhGhP58JbYkMQcGBtIdZ50zk2MJUicdx04uStDOJF
NrDZlDyq3lBAJc1/RRduuBVlTdLmdBnHvfMchCA/WA6SPvexTWOV2nz5NDXNuORY//h/OTuPGEGy
AbPqZFLyZNqBhywkqMXkGH5MjzWSxjHHeaD6L1g9/XooOdvSMnwMfE/fm8AsrZzLbe80wHlquzmv
IC1R30xT82tpj+yBgwX6/xHvszkvjElh3k5Z/VdPQfUH2tOTRZRO7lbEVaj4a7ERvh/hkT7nMGLC
Fm78JDEMnPPBmbv7WrkQsPsQ2T8ECuEMn3ncQRfhqBZT7kxe/4WRN799O4w5Z8M88u4c3vqFa5/s
uCFd0+8iLXedd0wvf2S/8eP5y76BLnMHcF/Bx5iz7/TNX1Y0+9WrXiwQAj2PaCjV3LFNbJPJWxFS
hCsb8YGN8TBt6dkx5ALEVAX6DkVDFBbdoPq/hEfNf8M6o2v0IQZv+SSWoyl164Tv4cpuVoQ2Me8s
tBQyChY6yZTyfNvVMmyK3Ws2UTLmqe/vR2Ipoo9+/4hsPKmc+B52y8g/gg8ORZl8nGbTtuyirJ+5
X9rG96ZqzGe0SqQcrWR1yhGnOA9M7BHr6zr11WWbpGfyddWWX3MfTc2JoPmF4wV0lpquaPffssGE
LtfJ7DoFDb69qQhDodrM3f6fY+rmx+jbpf05eEiBRkfGr4JD8e6szJ5xjDCqLPiBAXqjynSR9SWt
Zt2VzJ0KAYu3b+oiN+wZcjvvQc2cXY0DshN/ZXOWoc9rLW1fuFX8DRjLmjZOMsv8j9DctMvNfjTs
gGB//em7aX8cTmh1HiMN6kpqdHVvp6D5imMdtmW0OP3T5rvNUH4/1D9GslQY3KfYnQruCnwiHdoE
oG3RqOcM0+OvdI/XuViMsW6BJMSh/Tnd+tlVBzdpmXOMUc6Sa6+GNpu8nNFqfqnTPbVF0uJAkTvz
7PzpaRr/VTYeP7qgPnBd7rOV2h+NERtxzNTlhdZLKX/KyYq2V8vb3idRQ6yOnZMzfX//1bpj8weZ
zPQT/yX5MceHl1zs5k26yDCDr/Ml3hUdQw7rWIhDJpR/iRw4l2w4LMedCP+s66zvg4a/N29IBPm0
qpM9W/dhKnwE2oBWQ6+OCney5rHnvz31jZM5l1h6++9Kyuyp2nSblZWD8Io3YZrpzCEAfv7/E6Fc
IGu43trqEIXTrwFysPSI/NKYoXnpmH0vmUyzD3PEIXU8G9qIeodNfa5Ulf3D82fqcobBeT5lcxX2
Z3wR0rYIUkFB3Ssj35gavVuDf/qahyrySGNPvGU5j+6U/rFVu3+Extc3kfftUUd06/5JueZZSXXE
X5jJdaBKohiscw8I4FPvUfqwJsd0FJjHNv8xH2VhvqfOcMNRhk5AKVYUB+ABU3Ut1AGOtEzuYS5t
Zloge7ele8THnGQstIG8tGzm9momY8zhKD5yvJNY+uUO3cq+F41Om5HGNAFBDU7Nb7+d1rnPF3/o
aWfBbtIfjjLuyyrm9YGTb4ahI5TilqGZdW0XfT2gklg2Aqk3H8CuOZyAuRClX58Lhf/+SUZ+/dMl
N+Rq8P3xyRzL4hBmQexMXnmpHUtTiUTlR7qZAYOING0KIXbejpWTCuCyzd9PaSj6/47Nyz5cR88t
uXuZByE7Hdmab+nu17lKAcmLdVXBc+Bu40erM0vI6ZwaA/i8KPeavXE1TKxmbgrS7VyvEADLdR6l
2K7WoWLfiLdJ3LtO1k8FE51wzhwmwnZwBxk9tSL2hrL3V7x0AwCuPQ+9GMOTNrHjZ9xvxPTVW3LQ
67N0ee1aWz0ZG1RVCcng/1v4ae67zOeeMPH69KdttOUzyvb7GtlPPiokWTLvWpayfKkAtfNwzuo/
GjvHupDjpOgwtUink2Jr/+cHJhUlNuIjbUVvwZFHKuAsdERYfF8Fkp46AdAsZ+/7wu5GH9P24PSt
FOgBdfao4nmlQDvuAbCRzIEuHdDW4XREo8PDAOPt5a48/JtxHeOQD1zF73i5cM2W9pv86YSeuCMe
xMYgenZ8S/Z1CQs3buyzaf2a76ve4xtnHp3kBvlx6kEsrbXF5LZO4htyzO2XwpuN2Af0c18q3IFl
6tDFzloiR2Fe0f36qSKzzvmuO/+WyWxfL/L71C/PGjCewg7KPsyMsR9DFq/41EDGv2TExQkW8qUd
8YNc0w9y6/rnjWwFWoXFJhUdZMou1h3j9phlYyvYtEffO4XykDEnVYn7C0LQma8HzW6dZ5Uf3/dR
FdxgNJz5ebrV64etI/kfE5z/FcgdLkCQI0w4nQow8lFV0gkmtsObL9XQuD+4IVUzwupqtGVqavWn
CdY9hULL6gUThyxeTvqo59cNrM1neK87dWIWAFpM1qPBMFqK6at3J3eBA6rk322uKZ89mG1amnR0
ePMOKx+XzhNfKHTYsf1p3Z4Pb7EPeyjMb56P4CkmhO4/AcrZ5XZBHYo1ZjV9SPwi7up6rP3L0W31
n52JMS3mdocHzBKWsfzo/PGtNtvw++g8930bPPVrxivo3ZHLHF8M+sEH7vWTP01TVwpbxL1rywkE
bigPx7MXdGmoChky/X8HKvDfCyZG7/1gpS2wOmJxZVL1P+UOzl/iJBXzzK28JGsadBjnuV73HIcV
9nmdXyEqCen/bp5hzZzlu+yzuYhca+0lm0FYGFtG/Qpx7f9sk2z8tUZi/OFNTdJdaem6ouzwBgkL
QzOxuRaBSwqKT05ivpuwfq6caa/h4fz2zWTCoWxaQ4TDOM7Rv8FJduBUKJ/3o1lx3BR9o0Kg7c5V
Jzgfc6NiYxNUD4l+9WpfTBS1OkguAxbSac5zieSZnw6rgX11bylElLemGiuYV+VtX0gJqSruLsiP
hFwanTPf1zfbx2P+vKvEsi9otpzrQFkT5fsIj5irrLNpzuixfUxcDQw5Zy8pWFzLLJv3sAJDPqkm
JNhEU2FyiQC7gTJZebCC2u//LQAM4NmeixhzXoLhHKIt9IpQE7pe7mLmHJczEUrj5PSsxIfCVSWP
AAr3cgQ9rZGS9P3j2k1EVgsj45GeO2ZZUbfTfGN87N34iO3WlpIA87t+kllcENbkvlZ2jr8W6Itf
Q70xY+iO53NF6TuDE0ZjSHlanIy8vn548zVm5bltkuZlW4MteCHIJXyakJKp4ZwqRPhvcNbLv3Xy
HWr8kq4ko14Wel10IQ9A3XV+trLPTHK+9Rr0HFcY8G3ytG9j9bFSO66ZDK08twoNRdHHevwMm6rF
N73q0xn/1hjomai7jNV53NaXaTEClJWaLS5bote7TGtuwUmB377EZL43NhbEn9Heqce98ZIBp4M5
MAz/rbwzyvMfu826zWniQKvJ03HZv1oZBz9GkezPkfK6N8lTGuF0PJnH3Qbzn7Gd4tcBoh0ErYlZ
N4egXV965NbjbUJuzsxG1BvWyslneN6k1wIJbVvELkEhbaZ7Bbo6e1f9mAZbBwgT7VEAtO/uo3ZR
MyW+jAEL5qU+wQoMCVNOuzO5uwiDu5OYvYqdywuaG0X+H/96IEYtd1LrueVMfX1pnS54TEFOGTeQ
4vwzuIG+rd3ivM98Fi8f8PDf4YUWj/NEtvXPRAch9AorclCgOGhvNJiWKsWivnFAqsw9xrL9yBWW
b6ZTW/FxYDVsfMNpxBCeXcGB0Gfvca2ch5DfGte5amOSyRgoceRio6c4IEPTeLhVcVPdRzZ0bbHt
Mvs1mMlOVz5Wvftlk7i8foMLrrryDUvcKfKl3U59MNRvg4NOFvhiBtIhRlHEhYvta1uKXRz6hxvX
bXWywZFk5TDEqc6bRSWmHJFipIwlenjiYmNvIeb3CSl2Yvgiumw2vwAixqVos95NP4XbR7CCqZjd
m2X1jihP6J6iWFTAeKbTqu94mRjTLxBDhCEsK4vDFKtJlpOU0w5+yunGKfAGlwWwqV3cuLIdgceZ
uFjrPZKGsyHdpMe9+XuVAv4P0berowoD6Z5i2drXLVl1Vpog0Vwwx1BZeYj44njg1zf5hY5h3Eq9
peoHTVu+b7MJrrK2n/52dDBxtaHM7c6p2WV7jqcpe5DbIruSlwUIofWTSbBmxF12Gj2uRfNmjRgQ
GwB2df5uj951bZoxuWtZFP5WfUh43bQFv0ct9rFse28Ycos7y1hkPbcquM4d3lc0hEw2OXCYji9e
onz9uEfNerwDetjl7gACj08hY4zIq97U/7jiq/eLB3Unf0gij1gJVpHI1xEPUv/sTVhhlICC4XSN
tLitz1syi/E+3FVl89ocyXBtgNNnNtGQpHDeC4Zg0Ohmv5FBuHjvlC02mkxxhdDkjZnXOO8bevC9
dfsmenQyjE+C3Ml2q08cj/bPTFVVfO1aOc4Po/8tEOvSaPdL6Y7H59gABf5Zv483L5oHTfPKuxB3
onG9U0DJa09Nzb1fsWki06m6g/TOU1qv7KY8P1CpnsHErcE6WPN/jlV4gxtVrH9k30P3C7khqf3b
9s668AZTfPKO9ZHva2kWe4/36kppG912xqu3D4K7xNq4uWHblV3BeUQLkG6MwDm0ouPHf8c4UtkF
KF/WRZ8u8CMiqrPtBDeRvYo9c9ACTof/N9jDxT71Vbysp9F0XUZG8saIukwwuYX0xsa/GLVP5g6D
Wce7OG0DqeeQpjKeqXPTlw2c2SUXusK2QcOFnvvDM5+qbsFBumq3huEl8742/vDtFghu6s4BIKZ+
SQQ16LIfA8sj34/3MLpcnxWKCwUmXGx4gsLDXkTf+s7QXK1qI2APu5711iNVcf6ksaSmgHkavEen
mtKgEKnKnMeQAU5h1nCs231WmRSKkvff/PTGdTZ3YNVJ+O5hCJKcFruEMC3j7pubdk+NvuMd8HTB
lqnw6dS8EGU4ciWfb9sSuX89eO65TBug+evA9L26BtbFXQD9PU1Ec4+wULdoFldzpJUoo7gxy8Vf
kRPlXK7s/nMPPLTksjMu4I4LlF5M+2iHuyFZ6AU9e+xSmnlAoG7xrpF5jxN0nyOUcH+43tYCOjXB
vBe+CjPNaoRB6k0G8PZ5qB2OGW36ok8srlVwrqcKJ8CaerHdDtnEcwTFfdhSM/qMv9rv4wl6VYMt
jl3t6pQjkdIdH3Ot2uyEJiC2RTXq7cPvji0sMg6jj5wHTsdXdZ+0+rx0R8wWkZFXf/KHbdDFHJJd
Wy4kFO6nCoc5vxQ6nPa3LpW+C1kZrvFztCgvucngVlkS8TUsAmfgg5N8p1/myVZcuBBTPRYbR6a2
WMh2Psqm3zbCb/Wutb359vXeS3uETXviqsbnx4oP7mmEM5vxPjND9MQfToMc+eFeF20Wrzz0mmFv
Aa//ySa13GOCVO9XkHziLay+2xHJ4ql76wrrmrPKDJNFZJg3YewcxjwR11LdtLWmL3bCOeISBcgB
+62TQO0FMOoU3JBhFP4KWW9R37Uag7scsLIbWBuq9Xgdd3eSOcGLaQW9MMD8jtlaVWd3c0P1AhGx
8IvZWln/AMhABbA0WoMxw2/Fp94KhIjozhao7Lr3tldgeFGfD1vhNsqlRDyViuwfdN5Rqu39sCbO
XYS8Ir0GTohV7ii38X5EYB8v61ZFgKUCQRgc6uJQweZsAJoLu5CEpATlYdHvAdb4iy8VCJ0nK3HW
SR3LvG3YJm/UEeEJTCqg9wQyy4oh+xlvPZ0NIKlyrpYPEXrjUY7maKpCxodaiMobw6ZsB/Q7v5WU
TL4B9FSbJ0E/9Ffz2CzuQ9ZxQ3mWm0zdOxe/Oyr4BmQApwlPwtTDaUAQnRghMPXpKxPrCw/jQQz7
vHDaI9oekNdD+evcBxXy85/RtyPHW6eFEJDBG2ztSbUVe2+I8jr6peLG3cp1w2D4s9VVOkEWUEd7
5nPwG8BZlwd9clnCLuEMZHl/+F7blA7C1+CkI5Ppq6EOl/WcoQ8Uv9bZzowTXMUNZ+vgJK76bR+v
DGnMzxI/6h8zEddz6Tf6gFVE51EGwouG2yRoR3VNl5MoDW0DRNLoBaJwboKN9Pqgke/gXVVcNFNa
CWJhovVLHjpuMAjo1/Ba1TOmTBunIJ9KecuDgfx657bd/h83cSECtN6DM1Cx4xMzBDzwTHBbuhPd
FiZT6avWqfASYiS2mCBDeqEuCM7DgHXgM941SNYTsgj/tetij5uBImhOjmlSVCCUPHzwFbSN4XXz
n9BfjKNbyA74+9/Ym769cHHayWKGx05Kf0ji7TyF0PSclVlnncY8OdqO+G/X3TZ1V2MrvmFXDERz
i+a12c5xO04fekYbBUa1NiCLmTtgn4G1Z0VFrIljX/yDA/1+O+Y3tgm5PcxRJm65Kp7ri5j3LTiP
gMSgBFsHb7tkhzcgsxmCigC7riN53OgUdU88AwoukxsmecRVmsytE5i7Bs4+uzSGYlJ4C5RhEUnr
74RrzWxzq7M063noJnXRiK3qIiCoStz6kGayrFYuhq9SDLJQ4e5Dt5dELa+qGP3dO0pdR+NawDHQ
sWnzTQCvHa5OsUdJfWeJG8JIfTApyF7WiXuNhBMlkVgjfrDGO05x4+ngsmfD/Lsd5vp+42oZLUzD
5/YwBJbngz3qVYgpvt/53EORVenK9l0345uxvf8HE4TuKYx69VFXnkR5sR3h8fitvEnvvGADdEW7
tGBiA+itiPNLxyM3OMh+NF2kRB7otF+AQByi6eolzo7LYZ3hn9fwYp97W+nhTA5iFF14GXV68kWy
9WecIxBJ6XHf1cV34s5eYhQFS7E0dRKdOQhaqudtZVku5zD8bgiDdt/4w7z5VjOwen/InM2iyzg6
nl+OwhzirNJ4yc57S5jJ01ptzUvYhry6zThXv7s0W0AwbBh8QPeg42qxDfuldwDDk61N9DHXnJDk
EwseXDFDC688hel1AXMTRSXm6csQ+yvLBm7oHkSwQ1YT6+QRa4AZcUMabe0Zdt3yJvmicnM3GBv0
RuPqDpgF1jHIuHSHFzHa7KXdY/WFajjs78LdbRAvSy4f/G3sZZGMAowtchvFTdvEJ/ulo2kUV0i3
yDa0G8j185p8kxZM2uvP2Ez7fx5aHInZZMrOmjrj9AlB1za3hCLS8Ks4XsIfwa6X5d2gl0zOFblc
4WUW1Jcb3wHivdTHEqzltAQbmhnfSE5QKxabFkjJXq9Non9hzcsj6jix+pDcsv1nUF7/dDKcnIuh
xmSGN5I06avWYhdQimkjZUQdlRt+q7MCUkvRxA6XSm3b06E3yT49K0xhNAx9VvrpDndUO70GrhMN
WQFKsd4i5jD7coWQaTWls03uIydGoGWjmGZ8Rdl3xVmyDv4bt9RCTu0JZPRc8+j97QY713ng28MH
xdzsdI3ojy+BQULlCxEh8hwI7Ykytjr8zX6BZAAQbZev66gNHXzd6EkE0cJq59yGjPgjK38RpxUQ
tr3rxrZ5Fabru3IaM889dck6j+/JVA0xv7QAFiUgJVdfuZ4ODc5C0v1PVwbhDmL86EBSZbb/Fu0c
uClMzaqvUAoRmZBEEWnqqSGNp0z8LnpwmYfNZ08OcZivAfRcYdyFC+J+cMSIwmuOm7MIW7xlMzz3
cOcLlHo1Pk7X59nMJOhSk7rgxD97eBNWuAFex+N5XiapDfeozfHuibYaLjj84n2GbC/Up4oHFdgX
pf1L29ducjfFVY1WodZefbJCg6G7mRPf7M6qAItEMvVwOPP3hIopZlQQBYdgpObwHHC1disUSRAw
w/XQEwlTbkNa2xLtmxDITBQw1qZqTXquSkEHvTFxXvdBsknxdf12nZRg3VVxRgazD/1b2k1AE6G1
dBFBUKEJ+qz5LZfH2ifzVQO5/udYGuCzBOx4Y46rOwaNRkzP29Zk27UV1vsXLyKuTjP498/2WBAZ
0SoFlxUqib/pSbmeOMuOOSmxIizhE6PnCTlNfOKkofqHFyHanG8Tnccj9mV7ySrpJjeUz60rGbcD
nxahJjbi6HDRELHPi3PN2JheIn7xXy7f18R8q5Pm0iNU7v8sM075OSMHnHTeJIN/BS1Q33AZ76zX
HJVm3bcO5lBFLC37vQ8EOT2NMWh67g8pIN/Spp79Qd1sTRFlKj2l37djuYZR8K4ijFvlhcVIcO1X
d6K/QbncWUSZ0cJhegLSduYJH7o7D4Gp5A0E5ThxsF/dDPM+3wnNr/98xKv7C/Jse8rSIPvwBx/W
Wyx0Rxd82uXhQajofjVz5nS5htgUJUSQF5y7zEJugML3KMIsQPg6NfNTYkLXlKTmWE4610GluUY4
ZxAuL8Y/gbp3kH5e46MfB6NvfnRkmsycy3m6hsgH13pPhmB0bpuAQaDMJmjgInQ77Op84TvHTzQb
IG96qrK4NL0b3fVowMTTPuJt1JJjLZe1QJXS3PXaesNDcJgZkm/ZRXYJnKb5dtJfvCeXO0zM+ZzG
tz+nbKw5HnaV/mdH3ZofFgx4fGAk2b89DdKKeXhwR/cC9co4EsZ68h9BpkZ9ctikFdU1bd/GxXRh
HlR+ND8f4L+MU10NNswQbp03b5qc7XbvPdi5g+OS6B74q9/OpAlE4Ysz9kdQIuuyQMdxE6TfW4rh
dgPRkigXBtsm70yrHb4mlT22LGjA1xCj7hWC5ux3gPq7Pes15LnJst4iZQyC/e+6ZTs9sJugnmuU
NDxUla6/HDVn2xPScYjXEFp1fgxFuqMiBSwyj0ewbh8IarsZSSvKvXzajlheQo0Y6lTrzFlwdd6X
pRhtsj0ea+tvDLLV+FszCNXcn4zO7105DIt95HPVlAVyM88pdyD6bwwojJQ8NJrjmPFQ9tdBcIj7
qAGMkEz4axhOV43ZaFA1iriffrKHIThIlL0NXu/+mbI5eQ1Q6q/fe970W9Z9m/3yqxbxuH/INrs1
rqr7R3sE34hV2qTTxUd2i8Y3oFsVyofs/Xk0IEu38zxN2a2nEviFUG/dr4g70/je0avfXpiAKv/k
dxApJBVlmwPO5VQzm21cN/a2jcCjTmaNt78ZrfZ/lJ3ZbttIF25f6BAgq8gq8lYSNXq24zi5IWyn
w3me+fRnqQ9w0FEMGz/6srtNiaphD+v79rBuo6riqG5Ls2AQbE2qH1hWS+0f/7fbBCYxX6m46sEv
CjLhu5kCUrnB66sIVkQaObNbqyUbVmCxDe6YjKSjdj+d3QzIuwailmph7nFDMHaeULcE3Vo3c0kp
rBS9XIe8d6yr+nosiS6UW61NDtxzCItucFPO9L4p7MNQHgO2oLeeY2qY67TO3ZL4paqLNTbIfELX
q8zm9zIlUkRnPrqf/cYTjlhblMV/xOmYjSs0oFL4vY60fd02Jb+j3WLefI2vBQh15Ymqfcqo0S7b
mRkl59XoUZRDmZFk60W1Rba1QVVmUEyymwQnD5go7msuwUE5L1ZFoWlNpGvlu9Roq+Y0Dmn8ZDVV
3q6HNpmNTT9B6dKRlTDLNvXr24UJHMaWYee59IsqDKvjaNVJdLLdaiBSlQOMJq+G+LOIx/mmwDQB
i686K3FXnZIyIelsi5bQ25uP6EGS7AXFs97jGNo/1DICH5rqqnodHZ39phfpPjGdhpJ4LwLwewag
XgvTSW8zlM93Y1F2jT/RqYDw7GfxkBEI0/Om3f1gD1xC9DSxQCI2GptuHWQC/Nns22E7Fq30rihT
WnrTu1H7k91Qc5VSAqA1bo1MdSiJQn/k7jAglpgbcLg5dNzf4eSJ0E/iNp3WgHFttfeiWv7ODfBW
X2VAFSSSzNzDOrdOKkU/Op3eeiQA36eWO+Lc01bt1l7q1Ly1Zs75NW0M0Rxk3AfLLgVZ/wElhQhC
zLn7ZDH5uLmtgPQ6SlbaGqmzuEF527szh3TrDtjYDZPrvEZxmugdpQ66ZWXYxkepZw9RAw722Z5L
vQM91aHpa0c3uQ/TCjzXosE8LUSWM6QdBoPH3PKs+7Jry31QlABNog74UnM8BgQypWkfXZ1zysqm
bH8MuSHMrY4Sznfydg5ZPiRJUhpnqn61uFC+TZFqm3WEPY70TSeS7j6PCfB91FB2RZRTOHhDBWGp
0b1UkGWJGvP3KXP77/Ns1P3R0OZ4SLtwsB/cbnFnm8ZyvPwyqxFZj10IWgEjXmI/Guh857RwcG0A
zJMCVW5Ve9uld8i/qN1OUb61jMmKkTCM/V1kGMUvHD/Ih2fTbH6WcZaUW1AteOVkGCjtl0VVOsTn
hfmd0Wlt9IQOZ/xGhoKmbnJnbzMv3JtQE9JEXdNwD8+E6m+MOhynjVH2HGQMyAbPMqUL/pyTYt4k
MJffMBWg3WbXUf2uYdW6lZt61UnLkinabtBTzGmXND5R+mD94Hg7tWs3Es5PBocnz3PsxnrV0jCJ
Vs0M5oH2Ol6GlZ1FMRzWuXl45TJ7ZvKtoCWu1J0FKY7oGpRjlIaggtLOuH91OGk82Use0reAk3jX
PWrngx7GBR21uahmqwWg+DowJ1nvJGFacO7re/F6oJHh10ZE9IWDffkesxGjY1cgW6OYKES2MUbJ
Adsbpd1wMRPSXuU5LQ1I/hq2BKIQgL4QJAR+1rpG61deON3gnDSqt4U3ic8KEaN5qrSdo5JKejFs
o9jrpa9GOaf7TE92zftyOCOyJetQ/AzRFG9Ia/CvX00Eki0zT+iFUKSvyp94byH64qeQ8Ybe6Bk4
qkzvzawgr1aQ41l8s5htVvuGcmG7iEhsm5drF5zNRT0E/bZBLNPuXYOiO63cBWq26SxqzC3sa7th
okjpQdzMIL4x4TfCvZAxYj6O3gK0JepuUj1W11p3bbjRURfqKyVn601OeBfTWR1Ge0dhaZp3beyN
1Wva6las4wFG/nimxaoNYzGogVDic4eNMkJUXoQWrrtvrTFJrpfaKt9JjucHzrM03qGkia+NVvXV
bpzC2DkBiXtP2FPF70XXz5icQTnbYMFFw/ivsogjUkosvFe5HriaoaqKmKwE7HSN2AA5Eu3bkCJT
SZq4xTGNcX51LLmaAfGchaHaQ2ffIayy4m0guuQKG+al81tC3fSmJcPYFr3Ed8sz6obTkhGIvxni
YydHwMPhxbOD+MYm05g24IjdP6Ey9UslkV3duN7YlPulMbt7nU0y/WFSgVi+LeEw5nu3m8OONYqK
ZFPoevAIEVLdHpJQc7dw+FnfJgvX23VmZ5xyBPscu9yAPb6iZE0tbrRWYe+MsbeNDVqF4oECdvy7
NAbjvQLjI6/r6SaCDvb5q5EXRIjaYnbBnp6Rin0nylLCp2SKfCarnlterowBlIhmrxoqCsWmNsF0
0bbL1PZTSxsOVftFvxVTRPPOGlAKEb3U6bKZClSmfqZjeMIBGza5VwYEyS7pF/FD9xBVGwswO9uZ
SgdvauSjNn3Q43hEP+4W1QioVT+BxZzdcGB5uryYu4ND7XubqnmqIR5YSzmCuKL5HiWDIWjznB0I
G+mM066m9llzKOTuKxpieQ9eId441Qd1ZqnScEuxsY4ercjsK9h+7ujuPkrHkg4OlGngJ/k0j1w/
TpzuLREK4mw1k1yCuRflxqA8/lLWkd3v5EyqRU8rLPPrSDBEBW1fUPZ3ZuRU7Wao5+EqHdIC3hQ4
ktRJ0gm8RnhRmmCx8ULzP5cVkyXtLu6nvWFR3l5RYbX2osqUCec1oe5BtNEmGwyBipOTFLV9y8yJ
qNkq41yGaQcvvuMDFT/hjHk/q4U+GfHabEWUFJi0XD3KYKLp0S9DB+aLpT2qmLGc22OiSy/3PRNC
LUVvB4uPWbm744wzh70RAbACR3gtpyPF8icA9Zn42alFeB02fdHdjN6y9Ogg9QK9YCKHoHXRoXlp
e6T2O2r6gX7gQxXUb5HuBOsxMOW3oKSxu66smHRXR5EXAOMVHMZeBDI4mz2y8wF84CoQhqO3BaKH
U5qy6O+1iXPSnjwdQJ8cC4hO1ZYRvGTp1FMPLcrxtwOIsBxIu5ppZ9DmlUdweQJNVaRyC+qesZCS
OL3uS2uEToWRf0I9Bf3FOi2zB4JP7x3kMUU3rMO+XiPpEmSsGIRGT6qOwlc4Iz1vK6w8HTIJZvOh
2LK12Nb5v2knTnmSfUfN/V2MVTOu4GmTa2pETXxk0kM+4MeVtr8nEVHlphgE919jGsgCqgt+7ZjA
fdmaTl8tx5KtHG4yO47v4jBPUGhotvIzt3OBFgAyILyOoKXdI2B5LDd9ihwVWJI27iaYu/qUZzIJ
1lTw3O81plPpDu0gkUyfp0l10I2VRkdLxCXTNRkMgUCHFhPumYw+pzYb0PdeN5ndVt/HMmWXCZFg
aoldGmMQnMLsOp9qt5vdAuritq+mGXXKLKrwltFxJbfukE0+TQA78PNkpMRdGdL9xlz1EiKlnsfg
mk0GYnFO5h7N0Lb6fba4RC6BdjkilINQSSH2dTet1XL1e7Iq1VU/aWQHmjIAh6816usxVctL3Djw
ci1FeW+dy4Cum5ea5DQiGea7nOfwVlAqxGzgikwkFbqI1yb4gONLJm+Mfi7RBfqFZVOhKEPqequ+
gbRaq1DY6Q4cJ3W3InZzezcZNEvx5CqanenG4LV1O8t4b6sgtrdDHMkzP+Ykt103BiWMW6qq2yVv
4uKe/VuqQ2AZ43RASEG5OLP720ijpF2XVTQAjPISicWxrxJmZfXXOARN7tGrmuImnBG0H7wZ1xHw
l3Qhh4hnF/olSH4vKF2bA+1N0idKUl5s3uWG41YrLNZSm9WWLNkm7yKn3DS0Ud/anFa+r1ujbNa1
poZEiLWE9y26gOm17iQ9spiILfUD4BC1qwa6XftqaDSRI+MRfkuuSDQemvlMG1OJpNgNvT2Md51V
pgpxXzY/6xEffx6hchfBgmxObjmF5s7s4F5X/RLSnsDygYO9CNErUoequXnyFBRmNaXK4oMGCX0P
inMZuLJpqF9epMNmHYopitduM9eWn2NpfZg8js81tCU2p84iVMP9NTXtt3YIF0WfiulKJUEToXUT
9vO3Ng3c+5AWj0XoANK/Me2Omd4WYBK8cxkhey6wb0bVkTntuHICXb/SCqFt7xWeJIe1I1BDXk5M
zYK4MN0Dk1upL6ReKNWo3o7pgiEq9rHPCfXWaij+H2ZQGopWBfgpIVhqthQDwes2tR5jY52kLXdb
gPOjfZgWgPK9M+XuL3oOiLEoByWhL6d6kv5S5vM3djHtRMSY88q15tLayQIvWgwVBvuphj8sr0pv
nLtjWDvDMxv8PKFv6EM/98ryl+zk/BtcN0ZBVhszTJhL8Kx6iE8uDRf9U5VQbze9sqPjjajO2xlT
uzTrKQyCxW+kJH9iud+VMFK/aaJ7GxjAsxaJynTzsszDkvDhFLHwSLqBtGQI61uaVDXh4QTzciBy
H13i8qZxV2WwcOpJD4uHNdKbovQZ4uHAv9ScRpspwhZ+RVA7fx88p3uUtdX+mHI97zNsiuJjTZ36
pHFKO4tYR8Q3GYNU4Hg1/v/UtILkqoaBexFR4xaElqVVgWFzcLPkdT35eFoFVDQZt6L37mi46WaW
EdIgb8R5I3KBHXYVoB+WDkbtQiS4YXHHoLD6B3a30UM8p8YPqy9o7OSa2+QKb6xM+hQqB2cN+O5e
6WRCSMLEHRsQymSon0w1gEQeiHF/boLS2gO6p64OYXfd2lP1ZjL+ePT7ycaIAEMFNOPaLUO1m5jf
4VERBDl66GblkeBx96xIlrznFhYvRjcT9AqbocB5cqCZE1o0YnrS+VJ/V3bK2ClpldFrx6k3+Rn1
57fagPhaARmH0w5XevOVJYFzKGmKSV6kx+kWgwn77Ji3ODZzRJo09Vuvb9s75rw0QNVysd5VvRRk
I/Thik2pcdPehIuuHmPcf6RfV314F2Mh9YvLXKuN0WezIJG2JGRtkWVvBZ26CQS91uQ1y2hD2cmU
llYzlOBEiySYXyo0q7CxburstSA5W0dw9xSPBB7MK9XgT7EWVkRHw55CD4+KGDujjgZNv0vDcgi4
5kf1wiT2EX2LzJ3bUIfkQlbiyZch0ELs+lJP90mchdlJAa78VnqIX1qjYi/n7K1/S6RLv8HxLtdr
rJGiZ12WybCv4wW9hg61tzc8KcYb9GHM+Rq8qYenFLGcj66COiV4HKiGlCkzTFdpN6kf8ziBCUy9
1wW7lLb0yUK0F28rpqeYhEbtuWyMINLeLcYyX/V1N/YHgQTP26iUpBXF4ejpE13SNmcT1nwKoy8p
RKPTTFJ6oHhKbByrS6qbIgywuGD1mt9STotiB7LFrCdDpnP7kKo+uUvbeXm3UDscJgtV5blPzkD6
bijrkKnxs7MgTnIpWHuB8sTarogCDoWqbRMUxcBzzo6jNNw5eDPQlHfsMtxMNvHljop8ZP2c2ml8
Ku3BaLeIGtX10oV5s1NYQvyIezILyqtV/gDQWYyr0eHFsQxwKlhzY+K2MQZqeSiz3plXFBJm6N3G
wIcttBQ0S2/MpDxk+3O4D6lR+sKc6PAncW7ZBC5D/asTLklCB1rQrbpRTTbZzhLc530uja1EQPBu
ZplUB3sU8p9+qZyc0ooy74IlzUHuS7d/OY+QBhZB+E+oYBeec1wALRn1jmvIbYF3FSgzzaT+OFeD
s2wRmxd3LgVwbg0cSF9HBPQUzV2nffVUHhmHnvLaY40+IVkhiY5vOijihB5QZd9ZlMJZZbOkFyDm
Mg6u0R/G6DzTxrttrSybdugyGcIrzh0ZCJr60bA6ClNmIbzId7qsZvsYTdffemM4hf48ZowSa3F+
L/ccT0RcXm4x0JflmDE6aHLTjPWk8RKJC9iRKKQ7xknUuXJXCduB3/m3QpSflaHUNrim1jP67pNT
TgMrLodiInCK6MTg4dKDBlr0rN7SJvJuE6433GG4SH4q5F3NMY6CUPjGpKk/UJAYpa/xGIk3SG/1
gwgWC+RdVlHOuIpG33VRzSnf9gR5Rl6jjsUSB26PwgUNuRX9hFBuljSoqK+JSm9N+lIwTkUknXVP
74X6o2mWDwRpBHJjaVpI3VqOqd3iyPk2szhDV8NMG210kvgcQjfUm5dBJVTGyjhaxxMc8GoIGKZ0
kpWZtWc5CqHkGzmN1jiCOOKW98xd4jgmE8PQ08/3Nn5c34OybjFfiCQc/hJzgmxx7eqao0kG8xCO
OkWG71QxiBCCqmFVJuDo15QdKISFZWs/B24a3HXhElybdGqCk12qRa/x3DBG3/NGK18ts6XmUxXa
+KdNnZn/Zvpg9cOI+uB5Bh5dDimOXL9pfsQMNCtAIFZUFQdcweuI2pgVePkV9tAcutIeojf8jCK9
w1SOYYnznM2K9AdbhIOhq/o2iGqLCrwi8fKdhlYfP0NUoGNyVCD32gCiR4+vFmjGpm7oQZSutbGL
vF6nDBt09rTFaFVAxyTBxl60C7wG6czsjTTriwc0D/3dnPTDvczLlmMaoL2Fxo+m7419zk/QjwxH
vBjAxtw01+OJMy4wH1mNCCnULIsBZM1xLD8MKJYgBIVfW5GYno33zW48Be4EK+kYDm6ZNO/ytXJD
ywxXKSOW/qnpsJ+RNZTGK4r2w4/eciHAyVOah6irQPZxwzmVUFKOH8y04PBtCtGjBTKMf4V1b00b
kHGsX86eGWK1gHwEW4e6S4dhgPS+O4GInrFqLx/TKWbjxHbR7WdVmiZtmMg+IdAJxSph0WD9T7yT
+E4qcZWYY9PblV4ir+jKdgXTuClz3xZ9BpNDodp56jx3aFdVLxs2AvhPQDkh5Ma0CR/bmyWIa28V
YlblrFurOKu4Q+Ia3wit5EW1Sb1saxot/R0fdXpouJww5jdqjwqqcmTnL8gN4Cm5uxSvy6HDmdtL
+4zlE92fLHOr99YbdLOyQuVyVWQ9yg0gDpgRu+kgAcPzcIR1IoM83jXmBOmDKQ6jO6gGyfZGLF78
RKlfOTcsxAzPUKH6wLdqhzuN4j+t87CHtqZo6dShb6YjjjD8r0PtY3+Mb0GiF6zw0DNi8s+7RXNF
+YjCK9YOOtk0w9gl2xZL24gEKxpuhBjMs4mAG10vizTcxzCw56f8vBkpTyRkuVXpqScTAgR7A6dK
T2HjZhKHHa99GWh6Trscjf1NzoXAOLWCsbAhbaeSq6Eff3ZYQ/+DY4J9ZRu5jbWRdgN3HdpA1EeU
bCYOzlU5HXAnco5Nw8jFFcIWqIiFyIr1Sp7v/LQoiH63IDQJm2COKGgi39SPSmSy8odmUDjdcCGv
W0RGB4wohnrHv4vSVTtOiG8yoSpzI1EW5VvX7uefmR6pbC9D5IUbQQac/6Qo6/pIfM8lHdkQN5Pe
GXIPUNgfBzlQRzLc2iEu0Y73SvdMZIjwreh8P+AOjV4iG+UTTmzm49SK7N1gnfxo86m8juxwPstG
Ak5QJ5iLd4T65lmhbFEu8zCx+yfKDYbZ0X9R02rm/jp5rPT5lNl5dmekSeqsF7jgZOVoUIMXnDFC
1G7MIUadhj0zdfuFTJF7hmbzppuq8WFKkqV7KGnXoZvymu45pyYJGooR/QuExejuwMdkDQVUcFIy
FFI7q7om8dyPZmm0P2mMm8VajHFdXVHXKI8l8dWya8BihB+ZoYGkAYQLk558iu6JQ8RPKwyIPosF
bARmu4OBW8yk7rDTYfLDqqavVFJWllWyWxZvRlFWZATPlTI91lxU2ITJHIDTNieF4xQoW6u6BXNN
bxDTNMnVWGUOKJCZA12loSyghRM79B1qyRUh5HDug9a4MN7jgoZ03bFitzhAySi5hssKXnHgCpO7
qneaZMsoDFH4jfBGoExX1DcMcK7rlRWbfGqENkIchQv+DaXtZrvMyrPoSIG0JG5jPNEAldXO5kvn
VsYvsvGCtzuW+n5WuQ16OSeNWmEb2cePNejXVobT3PuZmMj4FzG0ALAyKLdQdcmdhdMRVlFlWS03
cV1Lxs4itWEAHPRtmN/8H8hAZXRxNx6UO0RH7DkrfT2IOPBWi54na/N/RCAbGyg2PyzBwKQsKy+q
Assdu8j8EVfgaQuFbpb8qQUooUyqeV81c6H9rOfGmnt+OIQT6fiFu+cHRqKKAAd7TdxdyVHO//4/
1rg0P2caPVV/wDDaXFtOKeFC4HcFeeZX5tBno80LI1FMQqixKqwo+efCSDQ5u4Wi6OkPPTYJmwDT
Iz9Wwr2ZMYdZUyHSP41gIZ/wiAPpacOelUTjCAET+YX75kdGkVoyOp62kGYs04UlqMGSplxm9odW
L922xw8Tm+x42H1uuvmBB6bSmMO5Qp6nOsgLO0ojpIw7k4Yc+qB55AcMv0sI83Nv0ThQPyCJqjME
2Z8/1PrwLWOAb8EzMzzocqZJgQRyDCg6HsZhsO7AGNydLSxjbdOQ2RJ14VwEX+PnrVo21ZjWK4ab
eutqLL8ayvvR0sK26/9/kLMn6X+WFm5LjW4UL3nIc9z3wKxc14pPyEWHL0a0fvhzgmswEOps7P6X
w6uaVKbtpj8o+sc76UrnRmEb94Vn9YdP0bbmbUkJ2Hbxcw7wKb0FIXoQTGelOmU7+3JsHP/z3+/D
RfOfp1w4Y8suVFBYU3+oEEUfmFAR+i7doe84cRXHpAGkJOYbvtgPH/xUjPwxGWJqmZq5whdfjQHy
HoVGuz9o/BB9p5q7mz4dA8zbkP19/v0+eIuwoFA1ClwJt/oLA/QesyV4kKQ/MKhOoJ/tlLsFlaR5
/r8+R7AaTMn0Gwsr2svDJio4zoFYWH1JK2/KRYCKLlP4xZr421eXpxBGSlujkfzLcRazRrhwh5UX
YLe4dctafAu8yZiOS5yIA3XAQHwxmv38+/95iDKPipGSnF0aA/nLtS4YdaLxI2oPhAj9c+SQZhhJ
lvpToUIslc9e/6kqcX8LhPjC+PbfQR0Xz9YMTfAUnuO2y1icix1N1wUhWLwcusFQ1iEF9MV6yTY8
EuCqEOVh0HCHh6YnHtvTFVA1aYrlHPsedcI2Nb2avCpAU0yPHt8WJ9NzvkYSETj7AjktEEGODyid
VtcLj7l26MJX4N2rDEl+7jMOCkI2x/MEUjBb7CfdLLL64vj8e3nics3FYEPM2MyuuZg+aHlZGcex
mA+Rm6onjKLgGJbIvP98cf69385POa8XTmiGI13styY1UpuexkyrCpuByBg7xIWROIzV0u4+f9SH
X8hTnuvZWChiy/Tnb2YiVV3cUPMo5mX7qU1l9owOfrGrP/pCDLlggpxUtqLQ/udTMJDymsazGTII
TLSeWwfrg4WkDs3CV9MGP9gAVDZNaqtkPZqu3J+Pgm0u0C260yEkQSpXWT7iD9WPZ0sjDAxFdIXN
avQ6ej3YrciMOfriYDn//YtN4PJ4y9ZIVukLXBxgVFOTvLfr6UC5xKCEmNOvLUcwPSoOp7o2k42S
5VdDyD94vy4VQIdJZRwzTG7+80tXQRUnumvmQ2LEjPRQY+brph99ie3N//5T8qjznASbCR4Mkvzz
UaFKMJFPWZuJPb3YYupRd9HrVdLOv3jSh2/yP0+6WDRdbWAh0+fzoSMIfYDdUjeFV85IY8RwqHE5
oSfrqu3n++HDh3p0EyWDdEwijj+/Hno4EmgXQUcLvPHGjgnf84rkxS2EdZ1bvXid6by+ff7Qj34+
mzvP5qXarnnpF45sLaSpk46HEI3Lsc7RWBk2igdK1M0XL/WjR7lK2LB4niVwJPzz++E9TYo6VtNh
tDEFH+0a8VE8/NNPo/c/3kQsD9PFFsElcFCYUZ0/yX/iO5XMTHAgNT7Qy6zsx/PG8H6DO/fRjn41
ndkob2rsUiUePKta0qzffP5WL0+C//cBHM2FyDAV7zKUqHG8NiNtzAdD2V3ysGDduaFr1NbXIdN/
dtjqJjeagsvtXJXhy+fPvrz4eTZzVIix4bgkU2Qu7okYn6NsSeVCD6wsQBWp+5qA/RT8M72dR/XV
LOnLn5XnCVuQqLE1GUbpXPysWaqxsGRe5CGy28KP6ShTvzT/6Qasnj//Zpcb5PJJ4s+fdRKiiKGI
zEOHMN3vJq8HiB2AEsoMTXgEkulMc737/KGXt9S/D2UElGsR10iGkv/50C6Z7SGI+Hr4l0frEaz/
OOB4+GUAI/k7/z28/30O8Qs/HnGMaV6koAWOPV2vHUCqISnGZznQfvjp1WUqXytdLunJtCP841P+
I7Hq4oZ+L2a3CW37jJoXlgPCqw8hU+XpaGcZbdyKAbfLBnGkQIJZ5rhhwNzjaJIBap8LGlWVnPDN
iJACqRT7VMxZ53hTmbKvDy3mwANWsDSH4THc4VdlY6TrR3Hd0QuMgsUAx7CQK9Up+oEN9oaWt7Za
C09qeh5oPkPUBcMR01fZ3xmRTq1bF1fO6cmrRuPb2UcmQssQ9uHJGVwgf0T/4e9A6VRv7Iruwabu
4/QB5T0+HMtIJWi9IEZOdqapqpsEWD/zsyE0F67RWN3aKseDS8mueC9T094yesa6R62j7xo+/EmM
HkqyMApN1ENA2y0G8EwuoT+aJPUV5qgODkj04J+tzsK0PYIJn/h6nbgZO2tJXtoFuQBWImGX0T9H
xYYPed5UP92kd5u3LsMVAtQu86KTQyVnBv80kudunqNgU2NvU24pQXu7QTBZ6B1IMX6kkJunO2R/
07hHbLWUd2bJlnkv4Dsavq9RYTkVqRYuplvEI2wFuVU79knmV1PVl3dJjUR9bU6OG7+KNivFsXUb
3MQNXgwODHkjqDI5xeDtATGC+MDm5TRfwJ+OCOw6YIC0sWZ877iF1kVUdMZt1g1qXCOGBOpxYbCC
H6pK1LHrBFy1oThz6GFEyYvhAL5h/2ql01O2VMLD4RE7otsgTuzKx8kDawtNP819HkPdj1dL3Y/Y
l9MTLV/DNDWsldBNt5cN+fDKqyGpMZ2hantldAGN2Gnq7XC1RFVgn5oFl+t9iLHHdKhaE70QTRrD
Qpk8K/x26PW1WwpYlNBxFvLmjZk4svo+tLEev7eO0QqsdIV4DeH/21MZF7BYYRsRYE6cv+Z+Rr01
QXcxJn7ldbK8dRzFMemxPc0tiJBJgU3RMJnytsYVbhFYvuPF7uEgVinLTvyuQbe+SjDnPJolWtQ1
PU3xE6lDQJcDQQPtmayb78Ga0Tq4IZAwrvxIcZjUPl2XeTrXlDoLHDtSMsW3IGhISjTWvNWpcD3c
ilsdny29K352J7AnJOqRdowDDDZMfIZmLkb1xYhMP4PTUSshHeQRnWNg898ObmchcHblW+OMTLWo
YVWQsEEqofjG7SvfhKIx400xGXG+t/Leyo/wl+ATMR5TzyVi0pOCr4cSwTbn3nQ65fhugqHS0bH1
MB8rz4rbrV50cOAMTplsKbz4GvbLLHcZYv9mjYyajaUxmdPwv3MeXplWh98NXjbY9hAJvzsuYk5A
KArC68VRfbQZmboKzFgZCVU47PTSNZM5M2cH/7Fcz41bn3hrvHTIBoi4muIRBomuWVj+kniIblQS
qP55MrtG/5KmiYWG2/bg19wLAeLhRnD3zk5xFjE4trUB7m6LXwW0lfU+Aak+4x9Y3FmZsL45URuE
uxhfssOIrMbazCWo+anu66bZ8SfkYXBjlljZMAV4ReAmvphT+9f8TC4ECFCUOI4tmeZiX9x2blo5
cZLFLkOe47CGUYzcrZ0L+xWHDvWI+4P8WTlOdt1UsrnGLM7dtqHAQ1g3TvQzHIop8FFowQyAfViv
n1+KH8QYhHDkObBm2Mk5F5eioWLhYkGiDyrAco1lX20nz5tOhdnMJ3MonP/95qcgw8YTtvRwEjp/
nv8EdF2IwKCreBdYoZn3DVzTRDtRZvuAtYzFZqy8p7kM+ufPv+YHd/958q1HegPmr82Lx8J80rJI
Z33w+jjGAb0drgLTnLefP+V8s1/c/P9WaEyWnMfEtItko5em6rzA0gcjk9iiYVYUIO9NRnlToPt/
buqoONHHHq7QeIwPC/4R759/gA8iOBIOhThbEJ5L9+JrUlNJRNfwdoH5uk0rHYzmwml6nKCV958/
6vynLr+rpIxHaCwVQeNlzl8nypx6Bh/h+c1tjIB6zVFtMTG09W6scF6+CMQ//GqWUuDGyF7/it5E
0rZgJFIfLBG92qGqjwsGkXgnLeYX3+yjtcJWtcnfzuvlss5QUlRMOU70wcZwZF1no3XjDOP88Pn7
+zsEPk90dQTaKeaRWuriUAhmJerBmtyDg9v3KUlCnA0XBovQkGOkm2fiiihYPZ8/9O+XKKkqsEIs
x+NVXmYUCv/uOB0G9yCgWCmQAdlQg8bqvhq+Gs718aPIvFkhpu1c7gUgqjowxwYXwRn3AGpzTCq0
nXmXY1v3xbb7+wdj5qLWtJcomVMxuViKQNYxPkGsegazkAX203JN1Ft/cYz/veDPkx0di76S6aGm
u3jKksmwT0ZbHzjJA9OnFxOe7SIdDZ5rIICnuEj39H//vTyqoExxc1h2lymLmbTsBpB6CsyMsEPC
lLQMJIpmY626evxistnfp5ck66Pei+KJMt7lGdm2bdRBNTqH/oyQMBslCKP9iGAeWmwMhd5Mk8SY
VxHZoXZkZNRmdHF/2Hz+lcXfH4PqE+cX9yXrlOrLnzcE/hxlPFOTOYzYtxlr0FrnRrJI7bVdC++p
j0XyG0yScSFW7c3VCgqFITRtMxYK8krVWA4xeLraUpM3yh0GiKPF6JEwSbeDSylkg8C2cTehp6rm
bsw70ZNQzGHxGBpeoq/nZZnpcvf2GYamNAh9wnyhca0X5R4wu8HqrkpS+b7UQy++OL3/Xsf/l7Pz
2nEby9bwExFgDreipBJVyS6X2+GGcGTOmU9/vl0XBxZFiKgZoGeM7sZscccV/kCdwyE91bAr1a7e
4qro52kIeT7aKo9PIeyq+1nOu40JXptfKnwKdRWNIt9yfh0n6lFq4yIt6Me9dFOdfIMmhVqHprbA
AxvIxOc8A6OCPhV2i+D2qy+3l/iti3X5dmC7xEkydaEvriuLJZabKK4R/9IRckODYQ8y2sw/DWgB
d/d2Lo2UlMbQydyUFOm1h17WAOOVoetKpRW130Jq/AM+2ECETxUCA/4BifWouq/iwdIOkzQAGlXg
9+Qbtajr5WFNNLakaYou4PJ8pLMllWwanaIFUkBRjPXBGABouj05K/em2M0qxXtZ5diLX/FPgDTA
wHLqyDG8XDBg2ySF1llG7PAZz7h5434RE71YCEqUIiLCJtKm8Hs5WAwerg3k1KS6BcKmc8bpaz8P
eFDYKE1+0AlSK7cLLRn1hxYc2+0vXZlPFKktKOd4zKpM6eXgqJAHWmIi+VhZlO2QxE5cpN23Hoe3
5sPyG2mdMZm6oxvKckLnIGusuupsj+5B+2iP4vMmCOwfG1WiB0ZegmHNXpZbtSJL51AcMzkhK0hy
CTFszceSDLEBc/6hW0kpC4JPwCkpYuEKFkeIktf2jGxcWOCFeLCTuD6XLSIGLiS26LFyMMTYGUlX
fzN7Ig6wvqHd4djD6y8fGpSuf9lKW50buIrak5OR5ZP+qXixtECgtQP+XHQeAPE4775rBDRBFDRV
wkT655eTj9ibz9+Mbc/umvQAmVg7abJhbyzx2mZmK4vLnCqto6qXoxQO1g/IBFleFMIaHVvE5Fq+
6DmGwrTxeq3tJuzI6RjKMvGvtihe9mrKKwrLiPiwkfeKBPojJFj3bu/Z1Q/6Z5TFB1HQiytdT5g2
NZoPQVFmx2D0+9cYgOfGUCsBIlGoSXeA3h2Rx2KF/AHp3wRJe68Dgw8VdoLww90N64ja0INTQd9G
xM3aiBBXohxh4CqK+qSq6jKW8ucWOLhC8VIPAQUaCPweZRSAXWMsxkMNsvXD7QldWzbT1ixg3ewv
it2XOySTa0DRw2B5CXP5NMN2hipp2RubY20u2RcONyuhG/v4chQHSXgAco7lUYF0kNHFLgwKFXUV
MOjnshkkD0Bvv9XnXdksaAbpNESRmNOvHgybEh/2BLrppSPQq6iUAg/QPdh9J7QPt6dxZdm4vXHD
Jck1eKEW+5LbHe8y9KS9cQpzcs7EUH9JmjQ+0WpLHx3bzDbgMG+pwuJaxYYcoSw+kCaztri9R8A2
AbwQ9FjSIHjsoNH9lpxE+0J9ynkdU1SJ8qTlQkR/dp8gpP2xigt/3Ij8r2MZzSI85r8c07p+vwhm
i7q2CrwyTUrrcPBRC5rjaez3dEqz/0ICKgcMcYjGkaMiqb5rlbyMNi65lbm3OKbgeoneZHlZQrHC
LMu10ZK8VpHnCUCulE2AtaXpbz77XKkhIiobt7fYr4vJp2SjaiRniirQbpf7WTfCsA5RqQXTOEfe
2I/mhwLugttHE9JcodBRcLDg7cko7m5vtJXzahH/kNEBA9Wuln1ATKN0ZoqX8L2tD4MJrh1yX7px
Xt8ut+UHwoYkDmYzEyWKn/FPFBRbqo3fTiWBQBllBea7PXs9SrwWuksO0kSW3ch/ZMlKPiA9icUW
VePoWYb89QPbAmN+zcIkRsuH4BCtNNWYx6ciyopsV0ROEEOdrkzFdaS+BSkXSJFybFvF8sHPxjJ4
zi5wKHRC9p8PPaD0h0YrWhszjlRBRt9MwWuHJorF6KZHQ/LQp/QZ4EUMsnFC70Z5BdnlDCdFigt6
G0GvvTRD43+pzSJ6aWuMu/YJVOnmQCslbO+mVG0+zkqCKnc7CEZ2S+6O2dRUIQs+JILx2Uf6+MlM
8NBx8XyVMfCaOuUZBJAJfNzIsEXKQ/w5YLHlcJhCC8YN8v+IkvkSCGIkwIVY35gBkrCq1mr2We+U
mdtCCzB3baCA/jfoD73wzCCCb5f42OzCbqzo5aCO/BGfOhC0YGMgc9t5Oqof8tgs8n2IZEmzixN7
Oucko38zo1URcChUr5yY48MQdNn3JCkTBLgpZzeujIjNTxDr2mudRdlPWpr+N8RC61+oKKnTOcYr
/LNScED3Np+KDGXY2Q9JZ1gI0FgSytZhQs7nUx+CpqQkZQosI7b1z5lkmeHG27tyc4voG6FzGs/Q
TxeXGzaMjaZ0neQhLfllGlWT7kCt2Addz6ONB3BtKJwfoVoShxMlLW5uVA0HfgaBipzn40dHc4oP
2Nn5Z8Q5g41HYuXs2iAEVIo/hikay5eHigZf7APqt72WjskpgXT1NMUAmG/fECvXoW1QhjEcmFpk
sou5MwH6IiRg2cBPFekrC1jdo9IiR642QRd3x8Iu+v3tIdc+DDiVRf1CF4Vs8ZP+uS2muEHkT5lJ
0CcFzIzV94+IOeUbo6ytFBEm8+aQOFPVuhzFDhGyikBbeUODbGTSZ+Mes6RfmjwkG9tv9Xu4YQ3K
nI7Bml+OpJtSapoh32NBDz7BB4JwViKHfHvW1r/n/0fRF98jJWqfp7lMMRDNMDdxqvSOxlHktnKi
nG4PtfZBvFeU/QGBo3G7WCD0BuwEcgV1LAXVgIZy1+9GsuKf7x6F91fQEwBEW1f1E/iodoqJveMF
DT4mWldMR6Uo8vefIrCRMo+SItCly8AnnrhtIR04QBMjG+8BTNicEyzfod2YtJX1IWOiyGSBeVO5
jy53QYvZd5Y1NT2Lsute0RsEKKBqzYi8X4cX2u25WxtMZ6e9Abqh3y1WSPV7yi8tiY2B8DaCmq20
TxucmkF5b2H0xTWzeNsdg+DFoRVDBLmMVQMzJ3JR6cWklD8kwbeiP46eeoyIWiGVLYCA3v6Zh7AT
FPLuj7c/dOV6cojWOMcUVAG8LD401CwfCAV1d8jE2U7C5wat17DUPfqV02uja8HGMq59rk0rFe6K
DuRzuffnlFprDDjDU600+YUdEQTEvvHnPe2+9ElK+/GAHbf81CBX/z/k31RXTBqkhmhmmIuPnU3M
GzqRXdnxMJ+xGjcIdYzaegT+oasb9+PKIQfErYE9IyNQrrZQwwXiz1ZheR0izMgdONkT7gPpxijX
GxUSKl0TGhiiRrqczh5vCQu5S+Q8gDucQDY0u64Ji+fRCvSNlVPECbvcqUDwUew2gM86FMYX02fY
ukKXOvS9HI80hFNkfUL+k7IRso8zeiykFPXgQuQzB1RBM2SvC1xjEd0s9Ryaoq4THx6ssTHHjTvo
ek+JH0aRGNcc09btxdUgI7RqNnkk4pM5CI7UPZOfWRboRxihSomjXtPqrjoFdbRLC2hq/8vwAkhF
Z4LLdnmGRruA3i8rvhd1HZ4GEJgnpM+iHOcrpC+L+36QtS8B7Lno0A4RKdh7j7DoqLMwtOeoXS2/
vqghKWHO6ntzgEMm0HCshuSyP+S+o71kQbLVqlvJdXlQyKtthVsfVpxYjn/iCyFNSme18D1Zg8/e
622GFAmb/G7q4J51SotBEoZOrlrawwf4pNB99KF8uf3VaxufhAsECUcanSBx/P75EbKi903j1JKH
W6yG2uyYHP20zTEAsYyNM3Z9ksUDSslUMCjwql5sL6Q2zKAYCslTx1QG1UM+jReW9j/sInrUtkVh
VoO0tThdsKK6ErsDMavxdJSVFFpNi4/PmKA4jap8uk+TQcNAbBx3t6dS/D8vzzX9XUprOk+MvCxy
hZ0GFXvWfa+MDNOtgB0/olWVu7Ys5c8SHYit1/UNsL0YUUGTh7PKmNfdXpD4OsDr1vFm4CEib8sS
9ftcpkH1Ygg932OOy+kXq201xHdyPXUtFAYsN/eF+2iYFvXfvsyMjwi6UN25PRlrtxx4SFNsLX4d
IfvlxkL8CV3jugSSkRpJduyHJPkkm7FqQ9212y8DdOzyWDZG/l2WnAChnjbIP+JGq9b7obNibHQk
3Nk2tuB1ZQcIKuEIp84QdabFj2oSS+oo7VheHMkvU5c9FArQu8hpjPMUKOmB8OA3nOd5jyhJ+vX2
jFxXC5kH/kMOo9r6FT/DzNVQM/EXBv1vPiJTs09CxJdrK31KixDYGzLOp9sjrpxt0EHwEHk2bboh
2uUSBEGfSJBOHc/B/wCxGLk/hKki/8ZR8P3oBiq7BJU8Z/bbC3I5VFdOakP9w/EiC3N67KNwI1Db
dmP5Vj/IBNtApxHS1zLwwCmJIJUSjAdMD3IZiR8ZRlrln+ZBI9l4/+wZFm8BrDuK18ubMRBYKh8f
cS8wARWCPc33Vu4b8G79rRxQbLvlOabMh3UvlU+a5YttKRc2qk9S53johHfRqe3hAGCeqsWUUkJE
i1xcXkGiq70dfJKh4Gwd1pWbCzA4YRY5Af+zBPhQ+7AJsbhHZFua93akz4dZayskhHpUXoZh2rgp
V14CgOB8sEXD1rpK3BCiVhVkYWlCNMbwSDKknwgqtnqea19FscXkYRMJz7JNNKHnjZYoDfZgcrBV
MwL0H7JI4xqWSwsfP8QX34915xa2aeZCQllBVgxQfBo1IIuzBuyC5aZ+KNHhf6QSh+fN+7enYD4y
Gt92dRYmKevQxcpUbyzl4dCrTXKsqUm6cohVzruHojsI95n2Pl6PyydVnkHAaJOpeaEFiv4wD3Q+
KJkZ0t8ybJJs4wFfezkozdo6Q/JpV/FxUinzMBuG5oHsxLUl0+IaVZ1ETnZxSo6MvVyBXIZWD/Pk
JUFd6og8DXg/JYmKJkgptGUOo4xSzMaMr+xaG2AMJSj2EtWaRWUj9tsKt/nZ8DDNq7/McvBlROj9
5fZcrwwC04bghRI1dkrLIEIOfQ2htNz0FGTsXYVKoSdNoPtvj3J9NERBCzQOOHbe52XoiU6u0ukC
uIhFSvlRMnFTQ7wM6yalmuMf0RToG5fp9Q3HgCY1Bwophg0f5PJ9QCjcsholtjwkg/2PralnxzFy
yk8F0CBUdML+69xkGBvFRrNR9F/9VPHgU8MDmr28xhvFb7VY7i1A7mgegxoraSYhqKJqSUcnUouP
t6f2egGRJMAwG0U1XkLa1JdfOiUOBpSAjDzhW3NXYHh0QgrFevfTDphJFKPQDlKIARd7sVNn+gFg
Krw6oPM0yVrwkNfzT3yNivfPnyIkD0CnvXXcxff+kyDoiIYmyFUQtmBN/qR2DrDothmQ2pGU4yxH
xkaV8jpMotMoFGN5e4nRlvNXWz0CLDCvgBBgWBSbEVr7pdG7veSPZynWJxef+feyyHVwQzZ5v8lr
xDO8RKwAzHBw3SnpqdYYjmAiUaHuAV+hnefi87v3h6DpgqXl8JGnLKqwgH06xh/9E1af4ce+GWrP
LpVhi2t6HSoBjgSDQd0E4AKTeblsk9aapRlo/qmwdanEiwUBTxU2RbfHw22rBbA6GHUvILTihL+x
r//ZI6pS6FyNqJZNspneNV2JPrFZIWKmVFtI77e+50WsBEWXtj4xCcVy44q+puRGY2dmHZ4RugWX
GU6NZR1kZHZxsJ/09teUlSjiF/geYERXp4XQwWvzH/nsxDliOvjZohE3Vl9yo8j+DDlFp2M3d1NB
pSEtfoaMC1eswvvU1Q3sld14rgwwkihfWM9awJqpuyDQIUKkc4y9XCFFXYp8YmGaJ7R6+xInoyTw
9zym0xet8qs/A/La4AkBdnWuhuayuNmxOs5R/W9c7nph2YOAc3nA5rHt3RKbpGdDmilxZXMQolc5
a9mXGfs4LkpUj/7OcVCfwBUZyh5lZgXm/IAg1S6V5+RlnG1oMO/csGLCVXA9dGapNC5zJhiIWY7P
SYCgMYrytHpwgsKlb+OaudpCgGw5gZxBMi7AootrRg4lDcOtUfIaMGGfdbnU9ujfd08o9G9Viq9u
6LehRB8JoLmALF4eDTTyQsIL0BlW3UQHra/V+znPtkAEq6PwDlBPoqx/hUac064zA2OmmIbPy50y
RdIBr+93A2s0XZEN+jlkRCB6llXvcnbquLcN36O5qB58q01dBZ3rr77TxWe9HlHfu70bVtaJKjfk
cQF840FfTB6tMNRXyihAC66Q3LqRrTsfLN4uDPutrOga0MnHQf2nS0EX04TXcblQhTKpFbBMycOn
ofpMZqm1e1FMe0BMExMKihs9llgYkAxQHeeBoxKa7TlHrewFndzxRc1HhLIMDU0yP8WhclcUamwf
OLj5T1rP9Vbra2XJuZWwChT3LcuxmBsFM+yxhcrmWVkef5TrLvoOuVJ+ur0C2toSMATdDtqgwHMW
EQamTdhrmA7EKluKaMKHweDwJmukGOioqf4pwZ5lxj0nkgJ3QntTOmEeZMLZVnBXyyJEkz9ibCX1
e0Ttja/4wsOYCosGLwDsxTHSof/YYnwkc3ne9wmeZfjLGnX4UfFHIROWZyYWXIXaGndYbUmNC+sg
+ZGPej+5TW+AV5zaFOvRPEka7WBYHaYMoWYgvU0jD6wFOKP5L1XgCu6bj9bHRqi5tgqEmip/kRfZ
S4SbZMSKEVQoc3M/h1y21XTW/ApC6e1lWFsFAat2ZHh/16SHvlEHI0f1y6t0DAs7QwsfSyVFgdSM
erRF3j8YADPxtMqUPpYtA6X3c4nyvO+lcZ9AO8QWES247AEkXX+4PdRVpM6hs6DCUKmiZnjV9Z59
C69pn+7EFI26O6AhjAh4ah8mee4fGgpbdxIeqcjjm+af2yNfFecYGbIF0hScYfuqPtyHGQIAWIgh
oABEcVdOaAxjNzPuBzlEHBvvuoNq4vKFbPB8AIVfbESeaxsHtASJu63Cp1tunEGZ0SXoGsczch8h
NOytXNQAso38YG1+QTDg0AUKk4BzcUmgLzL3hi85nm7V6Cz7yLfepRh8fBNcvpMkDT/qwWpcQHnv
rhgwv3ScxHNEl4PY8PI6lQrAW7ENtg5fM0Rlaw2vO1BOoIvL/L0VA+J3zjIng14atRcx1f8EhOgj
ykMu9qtv18lDrsr5fV511rEucR6/vWtWVo2tCiJEpyRwXaabRIlOQy76bA9V81+FdwyMz6zfQOmv
rBq0KpGX0F4mV1jMnYnRxDTqVnDWejv5G6j9cJfjLBAdMJNwvs9KpnGvGXl4lyWlv7Fj1r5QEHXe
4LqiU3Q5mVYi2XZLF+xcFp1xB/9eG1BsgHG1vz2T4hsuI2sgyNQCSNDpSVGrvhzHaeckp20QnGfY
fZhvRac56w9O1I4nNcjLjdFWZlRQ1aCJUupgNy9mdNKmSFfDIDqHWlkd0tRyjmhdm4cMiPpnrVIr
T7Wz+msLR2hjc15lmIKHBEOF48c1R9Pv8jvxhXHsUMb5IzXB+I3oYN21aZq8wpjV7tO5/gs/3t8o
uLzd0IvJFQpvwDs0rparkueUmcAMrTQ9Q00osd9Qdcne5YjJNztrsLvxgAVahrtjFBfayR+Vpj9n
INqArSGs/iWtYsTAJ0w7f8HkVxFM1qO8PFD2n19S1emQE21Qu91pPdt01+hScIf7mKntEDcybK4x
Q37GCkhJz6iYtuUZRy+/3RVWa2P9JGfqbzub4BJgAO31JepmQoo1egJbG3w1Z3/46gfy8DfCC7bY
BRVYL1zIHfUXeIv0W54FUXAw8S8Knwxjar63iaG/0KCdnyw2LGT9WTYRhUcv8PX2fl1dR849+S2I
1av6boXLQ4eoNm5gIW4g37NZaRV82JwBme0swCVjEPZl7ggnWNs4kitPFUk1A5vAH8haFkcSvZbI
iacsxKmnS9s7nGMDcIxNoBsvKLLXj2z4AVujxHgmLO7Uh2r06Wvd/vzrOin7+G1PiXicy0mcsH8u
2UjR0g5D+eg8xUmbfEwNnm3wjHTsIZJwLeHTZM2zK/lKgL+IMn4YjbGX93B8G7x3K6v/NPdaLG3c
x9dtbX6WLhBMoHGo7S8zORMz96BpuSoLLMf7AwM1JXqRJcyWkSakskP3PDLuFKUvWxe3bgNXu8bE
EAzHH2Ujq1xbJyDFuggrTJhhi0tG7wBMUA4IziosvL1ocx6QJ/WfEE9WDn5mGjtHyvN9NEI4xA/E
/3V7icQ2WB56AIv0/YQi21UC4089MotOFpyRnhVi7pPx4BNUb5yDlUhUCIHSSyE+JOJd3GeTTQYI
0YpRAjJNYE9oojDKcajmratzfSjRPKW1C1p7EbyQhjaW7yQ8EYnqHFqMMT5qsTLs0bCoNuLQ9aEo
tvNZcHCXPbEy6Ihi4iA4x9nQ7jHEwPQC/f5d13dbXeHVLUs6i9qpSen26jjXQxrmRd9KXpon5j26
Mzmev5rxiud58zRGRetFcp66sjXLx3ZUYHppfvrf7b2yepxB/AsKpWAELrPdysdWPVQIZDplsr7R
5sR+vqzq8rmR0xglE6xas7sx0UMw3QnX2+OkDMW8x559+FboCga3qpkj73v7Z61dsuxgDSyFTUdi
me/LSTZb3CLBmbet/xmW/QiUHVfxz5bfNvdpR810UAdMu24P+1afXBwdRKPIRIjHkZXVtcvLTfEV
tK3Jb890XTDdrGyn/VmAS/9RjJP8DT/H6qWfrDR/UXEJQLmkkjt5B9svRl8HX4rGddrWekEBJ/48
T0WFDx9Oij8sVBFzN5875VVDuBwrwryq+p2sDZLuomKjdHvbDCeqClJZH/tCV+F8Ozys1VBi6hJ2
sfUpjqzUOGtw/xogfnVsu8gsNt9pX+TpPR666W8bzxIy/9QqDzrKTAKqjsyNiwJQyJ+nNH6Jp6r6
LcXC5quABwBAHr0TtJGyMNbwhiv8hptxKn40tlIoWCxMlbWzYizmSQ2l4mtjG8U9ANFG+xTMY3LI
9GZu7iucbn9VOF39iYJw+L2xINdX2cV6iKvun8emDCZ7SjR252AkP9Q+stBCtyoX8ez59O6RIN0D
WYfFSYNzecd0E4nTQBx0nnRAb0YfDKd86K19Ho3Gh9tDiR+92GSir8FrRdkITcbFR+VNZVsF4tfn
vnCK+3ZGGcEs6mJ/e5SVmwxXVnIh+l5CenExigUIFoOEMT5TEu++6H4SIRboR8d8GLb6elcSyjy9
IKENkC2ACfjT4oKmOmuHlRHE50Fyqh/NIM/fJ5iF/8lov3zCUnF4RtM++6FUfVSeIjkc6l0/aB3y
5rrtf7/93StXB+8uM0taj7TGsvMW4pnQ9RXxCdg3/DVbzL/w2kYzF/jUwShi9atjpObGkooXfbmk
iAiiycJreC3HVjuplFeFEp4rtLYOkBEgd+hh9xR0mDFL8H8+/w8fKRpxlClXuGIIc2Gdxlee4yii
xoR2QfwpUHKLP6aR/43u/4iFNVUobeOGXNu7tuUQ+NmARsBsXh5I7kKknejZnkPS3Win5TZmgXO4
JR19jTFjR5GvCFy6gafQ8h2eYkdpLXUKzzWmMdoOgGD/KutpcUpaH2c1SzixS3Awf1W5jzRlX+Ll
aDa1kx8GPNLdtpVj5VjNfbWx0GunSnATITKw2a/6hIEKVaLuQqJ/VUmeBska7gbfdh6SGfeU22u8
MtVCcI9kkThEVKcupzoNeyyRyio8q6jgf7dqVTu2MyzI26OsHBdHRiGVuQYUQ1n/cpRYjioHC6vg
XKk8OKM276POdyc5nlw/gXLVoWCxvz3kyhwC5+CZpeRHiX151Q5jPkCwQrE4x9Fjr5uBfGcqNORN
hFw2bvWVcwm21hTlBRCgVMcvvw4xsViS0yE6l1Mj3fex3T0hNI1bWErU3x5zCZP7jWVbqTCQFAph
X4H+oal8OWQJolcJFE6IrKX1Y0Xk/amx7Ok+6xr5HEZhd2+YOELT4Yul7vD+mWUh6WeJo3PVn+/V
2bQy2aSMWGrZnW5F3/pKKj6oVfXn9kBre1PjxqeMwVMJU+nyI6cElFEvjmeB6+MzcKEfMnCDjTRq
bRCCftDKiHtQRVzMpF/YgzYLdwiliXPccvwmPISaXm/RQNeOAI+BAMCAQrvaJJKBSU7Y8jFd23+q
KEPf0bu2jnqbRlgXDXLpRjXc6o19snYKyFVBitF3vMZhmzlKLFhLc5NIuv+hLgfci5URx5NiqjfK
QG+35eJ5Evx3SnlC7f+qOQFjQ2sCs0zPkHhH/6h2TRU/19nY/a11A+VH6CMotI1toO816o0WpkRh
+6FEbQLw7Bx+i2O0sLGF8ssfDVChX3IQdJ/ytEVzMcuNErcVp7S2gvHr5Tfoy4hoAtV2YBmLs8sR
0pspm9JzqdnNDq955VDZfrlROFgbRfTNZFEhu+7b2E5HsIsb4Nkc8mgfo4tymKqkfPfBZBtrVG1Y
aojcV5dCF45h21ZIMs5memTDp3c1BjdeUsO2eO/RpFkDnUQ0gWnaXCV0tR2rzTDEZ0sCS1+mTXmo
MS7eEJC6PjNwp6gAcVwUiu3LbmA2tRgMtnF8xrFJHXZqW82tiz6G9ey3dGZ3ajkq9aEHcrIFxXjL
wS43Mx0pwgLRJ4IkucwNTZIplCWj7Aw+SBOBSKPabq92uKuXGN+Gu1iZdefN+QwLdOqxJuLR8ij/
KFO1+5wjD9rvh7iDUslratJs6pvsV5W1Cn52VYCmIc5tffDg4AIH+BWY+B/KkOOzgX6q6UKK0J91
J4xeKsVEL6VSnRokRZFpmIG1Sprti7a1TZztcOfaD2GgTnesFybNUTqP2QcDJ90UBnOj1zC0lax1
7VpIs6RNpkeY/8r6f7NWQJfG6ZQrJ8aXO0KLsrYREzL427f3yvUdxFSijo6gA5Ey0NjLaxxYPHhK
nL7OZd7Gd6k+lwe1wOy5sBJn4zJf2zCCaw//F6zOlUBOidndIGkjxtcInOKAaZs/9aQG52v19Sc4
KYpr4xO5cRaun3++j7QOzRaGRjLl8vv6rlVwPydMBjminJpJGDgWjoLrgyohQj9WG+NdF/6Aq5DQ
mSR3YJqXBdq6wdYoN/L4rNiFke6jJNR/xbXpK4IMmKAUywt0tCYnHw4gXqxfaoCx2caFdh1/UH8H
U8Xr76wJb8VhImElQ/xRxrnv9v4UvFKLTu+bacgezFauPF2tO2Rl+P0bY6/tJ9JN2hxM+zWivAaI
NakDY+Pr6rgC/yg0lHVUcTGbvL111+5tm+qPSR5CJX451YlUkeJk7CcfEeHDaOflCff6duPeXtlA
RKq0FQl18IRYbqB00mbOrZmcVSlzCwz47nzq7zu5QtoF2MVGLK6szB8ueiJp5ZOupTACfEkkowBD
E6gdTvOoM5mnGPTbqx3mjX8Qt8G4N4IG3jEuXij11lUiPfQZqKI6ilI3l7qqOJkDsmGuD1H9PpaD
LbGUK1MTkZRx6RP6AQHl4VwcKgx28dsdO96yAJv2uxn4C0gYOgLKPmiRB39QUBeUD1VXds+BP+p4
gKpaj6VzV6avctolfx1AcPO9idWGZ6hyK2Sta/277USxdTCh2MV7uY9sCIipXBZeSv1LOjuQAnrX
tpuwRPx3TkZcv80mAZsZ9++13Hn7QjhE8HmJ4NGnvLw2TCoZ0dSxDApqIK96pjs7DR3prSdUqDgt
HjKAO5xT6G7wHpcTOePmxjsO0MixsaE5R+jFK7vCpD8GNE/KsUrXDDS3u6gylI9GWeiSqyW0L3aN
IahsqjAjRM1rGnw3tuT8kx/MOqIeMNJHfIXllpJuo+Mma/d2sVOLEFCB0wFOdOMgT3FQx1/+kXwE
COOEheDsYlEf/UpavaMVOZs/s27WXoxiGrSdAkQOO/MmjOJDoo62iUejZDT7JoXSdVC6ylT3Q097
lyqLNf5X1BoWzf2AKW9RGEO7yyJF/l6Vkf8nK33zSTEn/LUtQLGv0ZBqP6HQI5HY5k7p3Ps54s27
ksKnf8Tdvv9Wz3gI7rjEUVpIA/wWD1kHoRbXEqqDu2IYJCzZi8n5TIQlJcdZV0JvSlL5t+3n1oBt
RN3+zKoe45wC7GaAFgqq6DsqG5HyGGNL8p9ST42D0VdkG8QFk7aV7q5Ux8hiWGm+giL71Ss7maE9
l2iBe3UzIs1MrXQf427qBnI2Pos64ZPTxAUdszZ/zKS227f0UFzL6tSN2+wts17uONBOIqECx3UN
wA9ULUuGyfYQLdH0gxP0Ybmv4qaqn2ZnrDhZahgF9wk2s/Fd1hIdoHAvJdGpiccaQ+jWGZw7YFr+
dNS0AQ36zEJaJUEH2dgZlObtB9omU/dHVuqodRFKouydsV0+y53RpKfGnkMk44Mafs8o9djzlp3d
l8eiTYafWWphD4DuuVI82vbsPJrzZOr7OjTrD7EhxV8xJTQI7lI9yfjXxoZf3mbT5EqNNcQ7CTWB
b1Exy8kxs+QWuPgUkZjMoZ4NL5DKOTATwuj5uZ+64jw0EWawnDgUaFKsRJ9lbW7sneWwzzYeqpXA
h+RCQHs45gQGixirrxDPmcfC8VS5wp1bzTBnbcmx9oPCHpASbN5CIt2NUdc2HcMiUAG3nAbTsj3n
YxsWAJa3vRB5gl1sgt4YkqzYR2VHN6srUtfOGt9tsYZ2ZbUc7lHdqu+0ZtqC2K7EIzzPpCP8Fpi+
VzgSNNZjWh/8EKhl+6FK5idJHdsDvSjjqe3kEVX7zDoaxlYheOUxxXZLRgEWbMm1dosFbsDRSrHZ
ZSc/+k2Msyc26Uch1Xh3OxhZKVfyUNEzpBLCUl+VKsacVquOD4BnJ2P7EWGdMHdjGwz2rtFmesBm
lszYy/dI7luVTCcTQlgXvXaDNH/XVMQTKsQZYTvtgsiX83cjzMD9E8UIhiSZ9FWxZsRyZRBSIrZU
p4ckyuazNg7Zxihr+1x0zrjfiA+ucF78gyybINl7cRxLNLcAzr5CS6nF69E557FLLHsXG2G0FQkq
K1G3YDYIgyvQr1cIOpD5g9VWoeTh09qMBw27ZKLbzDHArvCPcHyf2hJdaKOffo5GNP7hLmpf2Dc0
V3P8+3DzDrXWOZiKb2C1rqGYvfetsv8yATSjmWfF0tEea/r3MTnpy8bWWf31Ipsl3AZSvezTUE4e
8FSCn17O3FTgSOlpG3HaABJQMv1h0rCxgPwZHMtCke9HLNTrHXmx4cIH058GvFLcRuqlZ0cbpeNs
d/KnAK/qE1gU6aumN+NdmEpbmj4rYbFGm4O+MbRYihqLELBz8Ih2QiDH3COpF89ZeDeUevYnHsfk
NcokZWOSVo4yBBmhxET15LrcGCYVnJKW8aBPpb9SGCaVW/Rd/SHg0d9iHqwORkHcwoMURYZlebpF
vF9JQ1PyprGL95SgcGlBp/mEFJtxvL34K0kMXHWuRoHQupZyLNB/QySG76KRPLrKjH5zMRnaRla6
tloC48yO5nNYt8twli8knApzcoQU6ElZzelBp0R0FxAI7cNC3cLYrU0grx1VcChpK/VUqCg19iC+
N2ZmtzeIrA5Sr5Y71DTeX0TlZhciYHRjMCBcgpF037fGNBCfFk3tA8xUGellO/GctI827rfVrwKo
S/lO8MSuoAHtQJu1S3CiLfvosZOc0aNq2XzPlNDa3d4WW0MtFgyzGSUcg5jjhSjL0ZJtSmtwiT8H
fvRuZXsq6zwLJn/RLQXbcLk3LDCAAzRfH/M6GXnBbtJqF7OX4TRaXCK3P2vlhaAsghKCSKjpn4mb
8J9mvlS3agymBL550gWHRp/jJ4xh471lzN+rLvyjN8qw8TCvzOS/Q9qLTG7IZyMBBuF4ihlBD8tN
dfxUoJ3aE5w2WxCCte/DjQvMyhvaeRlyVQJiI+P34ZW2mT9JONTcJ1Wj3+dmg/rsEAw8grO1UVdb
+0JhjyGqLtTVloBW/ubcNp1ve1IhJ2cz7Ki9Yt56DIyh2NiWK/eIbupCWIvmFjq3i205dW2kNC0h
ZdFL7X5GlnE/aK3vwl2LXFJ183B7v6yNJ0RZBYYN44BlDxh2sN/1OeoOSdfHR7zC599DY3zT21Y9
R2bvbOTjKzNJdkalhzYo4eqSbx4pUS6ltcCaYHr/wONQuBnGO3dIS275jawOxVq9vZ/XPNqxiOAt
wjY4c/kOD1puTE9UfcwPnQ3X6PYkrgC8DHTQEOxCiYOW+rIfYJgprmemL9RHHeU4TpnklmOu70dw
GXeSYk0kIjPEWghqT7VWCsv3JHdVpZTug4CK9+2fs/bltH1NcAvspatOlFYxfuHgeTujenqYIMCd
iOmkQ0CldqPrtXIc0Z9h54hnj+dvEaT0de8PVg+3Dy+06QFf3OCkRJJ8rP+Ps/PosRNb1/AvQiKH
KbBDUcG52z4T5HAOOcMi/Pr74DtxsdFG5Ul3S7Z6bVb8whuWKD+1nfF+kqr0AHyyHoFNgg0qgHeI
dj31U2sj3C13RY6w/Sw9pF0ZnZy5zD7Qi2gP9Ip3J/GPUTZfVstFZeL/ID0IM03Ix1UaFanTJC66
0ICX7q/YXiYJPh/uK6tFDLbdQMNqHdxj//YAzcP6joOw8TAiReGLEIYAoaijvW9wbHvsw8n5R2ky
3fKSRQNK1oRvZrmTXUC4WLsVpBk3ubTWkrynGqFZPct50JtWHjiRc2QqsTu9SNyt8jVQ97cZqySn
VpQWdRR0mjEFdg6Ixjbi/sVxir9o1jGnUAIIk1a+9Ob5HUEUpk0DiNaeYiCYqlNec1F8ur+Cuwdh
VX2j/EBhfvtEIETgtHYINDrEhcOdrRk3EDPDaTBFBlfkSecNWfz9/ph7c/j74ga+w/O0hUADTlIm
C4HcQJ+jjtqgWrn1wmxmIaThvxhqFZXgfuNf22Sk4vrM0S9DPxoGnjfPGWYbnVw8hMi3HcTrO7WM
FRqMSDcEkltgNx20tpIbcjUEWvPLMNgykitDdkZENfWLYUy/kYAZX/po+ouSNOBEk+ATJMvK5ngd
O40TAjqIRXOLx7VzqZDc8q1kmA8aEHvXFwkW5RLCaQAk64v8R4SGQr8yGjZHHeAxWiCtJD9kqpod
vAHK3oYkcVyVCHDbgvX3ehhrUGi3OkiWSa2xRC4SVQ0o2l7MimtiUdVeQ2vR/kuDjEZquyhT7bfd
LNpLkS/GWreaRO3SCegdH8Nr4LTr3ojdKl+KX3K5tN2J8qZ61Ara29GriDJ5DZUUQtjXP1pVl3jC
kE16KIU8B4vd5j+dUtVOpjUpf3FgLaD7dPEQJbyxB0Mnqx3lOqegURW2v8Ko3MSUh0vdl+KcZXPp
FlWVHnDN9hblt7Mf2m1U6e3NDgPZ6MStDNxMCkeB9qOCBSZGEKfMkD6Y9gxdAUrWXxzdlQxvkp5S
pNtWphwVHo2aQvK3lEj/lFVt4qHE3f6creXb/Uti5+Q6v4vejEJWut3ZRboodZcCc5NKlJJoJ+jt
o5ZEygvedw72kkZUfDJ7vV4uQEuPEp+dY0VuygVPJZJKz/aGslL8rXCAjQJjAnzrKq0MZhMFXPlg
OnfHoQZGJWzFmWwrF3oVmnHTGbDk26weXWGM1nmc8/DH2+dydYAEuycTX23nMi5Qklh0QRETpaSA
ZjOiVjNgUPq9YYDsfO85ETRBLD+O0v29D6S0SDzrAA69Kc2oNLvMLqTM2g6F+EhDq4Fu0h49ynsR
D/kw+uUI0Ficwc01GOKLYs0NlNU4XiVZl6TpbB+ywqqxW88LZcyxrK1TkTpF6EJNGSeqt/FIs2TR
BsvT2lKrD4LZvS9fibRgGEBr3giRV/YUGWkF+77Q5fmlo/oAI2A6is53v5wEj2RhBYPy/a8vOSNH
ILGGrPIAO0K5TlSmA2zRKj8yoXhouaSCBy2iF9A3k+vEg3iQe6fxh9FuDqotu7+Eo7raJgAxvKHZ
jcYgCQ6t/ZBLKJn4RQyEAV64kTR+ac6WeUWCaEDEUW5wnFZJVE41Ii3tWQNqYLuZZI7pwU/aeQAc
0PRAV9Zc9EaRxABa2c5GFj5kc5KfW1A6T1o6KecVPPgXqw0mbVW7AMB/owtcLFWIuFjCPrfk+GT0
TXqSpuaIgLSTXyOdiJ4y4QTChtsXbZrLUOsafCnMDARV3NTRVchKBgSoDf16SX/evzb25g/kG1On
Uq2/Yeg5JNNVXq3OvCYUf7lFGqIuBQ4yIsvf/patVo0rzGglF28rB9QnGrSpIgkRsyS8dFqXSq5u
tvWT6BZDIxKNFc3NjHj55/4n7ryhhNncioQmKC1tufwVYuo9BrmkSvgwXNpBagPbmqPHMLWxvkCC
IJg67Sgw+e0GtUk6HQglXAxc+aRbm5c7rqG3YyRKfF9LpX5KasSXvCRGi4X+R0k6BpFzCAY8vTU3
1eL259DaWHVZDSA5qJghD72c6ZIPCcWarz1UjcwdYEFXXtO283Cy43z8MC+OBPakzUCKKskwpS5W
HOl3yosTnfViKZJzj/zRV9w3s8iD79t+k3uYJ+87Rwhc5gBBXdO6tS1PcIVFByHl3vPOlYXuLGKW
IJA295YlxXXS1DUlZymuEJWfrOypmWvn3Fgpleci7qqH2Mkc+j91crm/6HtXMxB6G34+1/ONwmpu
QCIvlQYRb1VNTkOj9ZciCY9QBHuH1dGohYCtWodat94foXlV0F+XR54+qUnzqyG3MjhVTJ/D2sDi
pNKyg7rib3T1dlf9OeBmV7U1rokQD1A9tSqT+npXeKtA97toAiDIfzmuPmOMlAN4c9UQnS8roVNy
f2p3P5oSILcU9UaS19cfjbM4Oirw0rgy6ubdJDntOVki1ZMazXAjpzrqlN5eUfB3aCYQj9pIBv7u
NP4xyVLTpSJGMwb/EoGBtNBR/oGVcDLD/CgJur0qXg2lbj6tSgEYOekq22xb5Y+lWEbPQU3Jo3en
vXT0qZnj4kgqaK2wv15TPmqVbqZlt1pYbNa0IcKmu8maTqnKfIYOeEhAKCc7CXPh5mZXfcgiqn+O
1GFAlZtv9j1eGcMgShWOKOTxbeKXdYa9TOoQB5pWxO/iaSmf7KGpl4cUcGt4sIP3FpNzgvwB+rK3
Ulid6EZVwsk+yKIof9HCrsdNJZze51WfHrzXe0ORFaLY+5t8sS01Tno062mbA241ndrvUxuTIaQK
Tl2G+vX9I7E3FPUvrMpsm1hkmzLJbVnLUQ8zNpkT6XFWpPxXp4net2Zt+nx/qNvTRw2MWgMh2Cp8
t60b5UMhzTw7QKzJPaWO18LQxuichWPmUyRZTveH2wn5GG+1X1tN0Ij91t/zx+lru3ROohHNXKQS
7c+iLUN3WkLQyFKhnMQwzCDQTO2MI8PsY3SVPdXYWHlTpmgHZZDb14RSC8wDKiEAzHFHef1DzHyM
RS34IeHYp++dynA8zSQ3RbbA8vRpNtykkcB+l8I4MPTYqda/Hnp9bP6YA0SOckMMcxY0iyx3IHW6
ujdOspFlz4uNRp9bt0siXErPEIgLpdWCAVOBOhjyUD53PMw9s9doRxfHzmuAFQ2aF4gfcoRvJA2m
gSaWID8P1BLbiLLszEsvLck5FRPpXpHXj5roUr8XwmbR2viSVqP8F1t/VV/EIY8c9yaH73QFuwr2
SJD1huWFZSt/U4ah90zczQ7WYW/rU+tZ3bEpy95ASoQcNZSQIFJl9fIvUgql7Nmo0fhSV1ufSioJ
BxfI7vwSwBCsIjut3fAqtVhHq8KQ4iBMh/ysxgoVrmQuNHdQQtOvtFA/GS33VqUq8TujoWaLBVF7
UD/Y+2oimRXTS/xKjv1686FTb5ddBFtOaVL7P3Lbm+/EnJVnZDW6R50I7khgbHdA5heDTvBBN1QO
S0nTMHe4NxWbrWUUcv5xltLi0Rql+EOONvRBqLb36JLoILdAGZcbdHPDVPGQaTVGt0ExoFRhjSMu
g+WEUV05pDOprQj9NtW1j/cvtt2vBN2x4j9/l/lfT2scEfmnAs2h1hHTt6mOe7eU4vRlNEKatVFy
VKXee+Vp1fzmxkBt2r6yatMWcl/acWA1Ju57I1IxSiG+zWZooMlfLBgHxpk3ky27ZT7/uv+xezsZ
FSck5WGWcJ9vHyhDVJTpHWwsQ/pUuAtGCiKXioLa0EXqzeVcYJsVqK1qnTEKGJ8pl2kfS7HE1kG6
vt6Um1hHoR4Luw5RMMSfN2ttNsYU59MQBTn9bDdHYOFTPUryQZCxOwpZJjBujUOzRW/ZzLCd2/SK
5qTRflGZ+9IgSfjvwZzuPEjk6Thn0eanjrjdtxp1j2ZYLXLkUloMlzIRZcRkSfrnQa7xcZ6pEASy
HVtfObl5BvYV0VS3FKBL3XwA8+tKcbi07uywGV1sQ4fIW0w8x3GDaIzeH0qxektWWSYdPerrW7ld
hrVUxyW6Z/yVE2c7SaGQipt643jSGC9P6RR39iUZEl2+psQ4FaGn2n+NClkYvmVP8qMSZvX3qB/C
J7PK7cInFqjebD+w2p8TRSH4DrDspow5wsPIS0MCVCZF43lqeu0cg6X/peaV/GEqlyMhvL2tQuRC
QRGdhJXX/foaYKtYkkDkOVDhpQeGGiI+NMChfX9/s+zw49DmJ4ACpUS2eNMPQ+9HiqmCRUGRp7nt
QpKLv8ehqX/pFrVhJxQhaoZQk6Lv6mAp07M0a8UVzaJWeAvs1+5Fm6vMOqnFmpNA75y+xZYJQqC2
Vcm+WkZut4gKifkrKH/rRyvSXr4oEyfeN+20QfhgKYpPlR1iKOrS07H764iimHOqhgq/NwMaqu0u
mE+M53FCouE69/a8uLNeVY+g+5zIHYWSfSrnWjWf5TgdasqwQ9ReVLAS/7H4n2T/62P46UBr28g6
dTUh0gm+TBN9OpjJna1L/KvixQhs7uYms9Qlq5a5h6Erz1oAett8GbuuvN4fZedNom/IhcltRXFs
e08JJ6kQAKDvUqeV/NjWY/NolkkX5EtWvMA+/OJUofL1/pg7SQRpEVcJuBDaidsOdy/qTi0qtj46
C7U3FXrx0NAD9mGQJAcXwM7jB3QA0jG9dCSDt1cXj36aNwugobmpftaOLVjTbP6E2YfzLoyccjgI
EnfGg7dDzWB9AGl6r1fpHwH0HNoRoJICiECozRAoV8jAucklClaRpLWTB91STr/cn8+9QWlKrCET
CedNbxCX3ryZBxE+9ImknJZR/WHFS+eac400Y70cWULsLB/8DeYS5igX67ZK31hJB0GJ/sTQViPx
drTe3vxtQ/eqREsPVnDn3gLMSeWWd/J3bPh6RiNdqyO5WfEfVYNChIwpHphB7eAh3ZlCJDvBwaIu
soK5N/UQTYeEXZu0V1uZJsq5UalOfDJHJwYC7bRLdarbKjL9++u2M5G/EULkmpRrwUa8/jQMY40O
NUHpoRn1Bs3DRTpndUp7kGT3YBZ3hqKvAhRi5ULQYNl8X97NaYxoGYCVRlRni/T1WdRaXHhNfnhx
qTtLtoa5JC+ruNhN/RsKqCmpi5YHFrrL5UmECnRMc5EN4RqGaE03IY382Q5W8p+kKIbC1RUxZdC0
cv2/WZY2z9y49eJrLczlU52paDxPUWyf9dlW/oHLY5te7NSqA/FqgCMkjX33QxGq/EuzIxPDlCod
P9m4aR25k+99F0GWSmWfks5NqVWfBioEk5QFdeK0iN3PtR9iJXJwI++N8ru2QtUD69Xt8dJ5iYwp
Igc39CW/1iMSN442H9XC9kYB1QgrjACV8GN9F/68qCIlSmxN5AFIwP4pgZfldVV/ZK54NMrmOhwa
hhnVLg8SAyiBNpnxWTUb+S8293odrbwDQpztewI8HyY75JKgLmTJGzXqRfTfqrMOOPXgnlh/8Ot4
EqwAlwRiuP8vbvV62kCNTF23pFmghFHSemQT7Sk0C/ujUMwi8rXRsM4o/141K4sPkvTbI0yUT9n0
d+USu5XNEXaIC0150rNgKfUSY6dEdjVdzEEsDfNB8rL3laAWaWBZK9B2iwuLEZ8rybrzQIshuV3i
Lu2Gc2tNduTlJQT6n6ol0CvQCy0M+mmGgHv/Ytwdnz4zpGciSchrr2c5abORTjSz3NdG+agvY/RC
/VR27c6Ir0U8pS/Q2OQzjLLuYOTdSUbUCkw/ScMNr7tXrT4BJ87Ii6wsHh7x9g8Dxmfk2mp9tG9v
TweqQBw/UwHRcxsHlWOdDx1K/kECGRuP+Tl+gpk3XO5P5m2EB2MACBL3Fvz+G++QVCtH+rwlhGkk
9UrU+yaj8NEh6CpXhA13axP34bNJ4eWoabRTUl3JCuiBoF5HcLndR60clUOnZUVQIUHxJaza6TnP
U1M+FaiF/Yx7Q3zou9LyUdgfHjNNijIvK/Mqd00bV7G/WFrKdrCqwdDckukjENUpmho5tc36cxMX
1kNsxKoP6zj+/PYZByyxokTXOHAr+wTKWO0HMy4CkOk52sKO/GGGsu46ed19bp2hPFugIA+azjuV
DwR2UH5aGwHICG7vh0401G6LqAhKUdXn2YzQmFCM6f1IpdkfLPXX3AzOJWt7RBnzrjxR8zjqBe9t
aFaanUbdZM1bNudWGkP0CqwsaCmQX4bG1rwUXO/Bdb/7paASgJKCRLntOEu6HSlyaGTB5LT5B4xO
hePK6uSkbq7U8YoyH+enqo/ik20mReWWtTl+WXAwPAIn30aNK6B1tbEHcG3f3BahOkJXx+YuwFMl
W9xas8YfdQbtE+nMKTqVSvY3h5nuGZeyAhT6hgbUDmgJD8QFK4UY9xybx/Vx7Gj6e9kYmo07ZInI
vFYVrXFwfPbW9s+R1z//I2Cg/I2vUZfmgV1Jy4s+NmaAeXF7UPneHYVslxIFfTrQz69HmSiQRkUT
srSdY5QBJMAQndMkGhz//hndXTpAJ4g8Af67EfWN5ZFsw+GJC3W1ORvaL5SofmD0pXqlg3Tz/cF2
rmBuA+5BarBraqi+/qqhl6fIyrQ0yEZVTT/TJ8n+VXHMUN9lphVeMEKoHmR5mK73h935Rqh9tLS4
F+AFb0s+vT7rdKkNNN+7AQS0WMgOvDClBJaoWfeoloM4qP7c1n4RL0UYEgVbtANvBN+BdYo6aak1
m+VIdd0dm1Ftnmypl0DF2pX4uMiq0M5NmeTx/zoUqfpzMUa9/vntHw5YdhUupLx/s7goKqkZQyeB
DSD6GUpr5ddqK4DJVdFTbA1HolA7fTO+GyA9etTw3W+4QoILkdYIyjO2NmCSFYe1L5JZf2rtpb+0
lol1SJwhuTSrnYdXTuthhfuYSZHyjbBOHCz73m5b313QVSt4a/vqItI+6DqFnaCKMyqa+aBLxdno
nPmfprUTXwx69+DUSvR26UHwzvClwC+sQKtt7SNCxS3MCrpWURQWvr6Uud/aZ6UA7p+IJ9E777XU
Kg+evZ0LgyAVQ5q1NnDbkAYoBIJBOLTK5BD5lrq3XpylOuKC7YSFjIIK4CqhsKrmvT7AsaMWDokS
gqeGlHiQM9rzosyhPxd41t7fu3tDQdRbd9GKTd6W9EsALZW1IOLkLCP8p6ZvcX3KeidEzVngIHl/
tL0rAooSBBsK/Cui/fWHNRIs4y6W0qCQJ5zaEtAtPQCCq7MkPxZwVW+/dcnPKI8BRqI6sI1RonSp
9KRV00DtiuaBNrftl6PWPZAiZqc0NLqD2HdvMinCreVoMvYbRFyJiMigSownxi4O4jFcTj2qOn6F
vNDp/kzuDrUiM+nY71BOcmWapQSZ9EAqCErqpVRP2dQp//b4MB3M4u2eh1CmrrV1VD655Ta7sesi
x0nrKQtQpSe+JPM8qT10yPsftBNmMYyOvQwvyE7NCAi+ycZXGQaBYQ+b2eyypjOn2olsaP2a/R75
sOZiIWnqSsqk+6betgcv5+2Dsv4GPOsArgMC2d5lU9ojJTQTURrGwIbhFr9OQpqfUtbbG2tnMlzu
88rF9QttnTk94kKvEevrfJ/x0RpEnZYde1Mel/vIRGHQJh5RuzZ1TbN9zOyuPUX097wB5I8r6mX+
0FtZcnAydxeZg0kJDe929uPrk9kr3YDMesHsF3F/WpBNv3Slrr151/4ujNMtXYEmsD1ejwKctEya
DCGrKZZCr+JveWOrWH7UtdLBxbY3lQoSl/RDiVxvwN0rj15y+pqhwr66jpbVn3tjql1LXhx4U5N8
BkU5no2+M444WjsCKXwmebZKVgbjZ5uRdY3eKxJljKARpfVhqvT0ZyEM0L9rJ0JcKE1izpHHUvJM
561urk5vJScegsE3py753C0xWBPEHd9c0uFn0XYBcERofYPziDQhSkkziAsjs5lBbqXhxwVZyM6X
2hbQ8P0DvbejYBUAH0eHAYLhZkdNUZ1b2EWnQYh4tuaij2V/buy+e7sEIF/FYQUQu5KstnsqsWi8
L0mVkvUPrTinSDp+sREHFuh12NNj1Rfk9pCT8whFQi08yCBUZefIojyE3iyQzVspfUsXed07RRos
y9JkH9Win9As06Il8pVVefDfYqoFUk6lkqAtNqajOvsaSDbNVRXE39zE1usYX4S0rFwpARnoT0Zn
d9d8Wbqv/aTWUDKGWqDnOIfmuS7mKbnKstBCd5n1WDu4AG+fFZTZVs4F6RB7d1vbNFC9LaoyS4NW
VougyKbJ720jv/aLdrQ/di98sOMcE5R0KIGtJ/iPFE8NHaXphEiDGDDVu0roGkplqFSdZvTZTkmT
TM+2MSLnBMHtv3Yfg8hTsE16+y5FwwhJOjh69Jk2N1LaJ0NkGAjIgjPsX6ZFSJ5VFNbBvbd3FohR
8aKjC0/cuCmmIkkcl70NbKHIGvFgWK10RTPMPioQ7K0eYyCEyeKhx7GZ0UXYokJuju5qq5h+LCem
1/UwNp08sg5Y2beRHAUIkHHofAFDv1Hc4tIeIaaMRDlL3T8rCMRj2U7JchKK8BfNnv3767S7W8BK
0jWjzkUVZzOFQzahvbg6MeWLJv9ADWgWp94qhf6YK1ap+C3F8MbNURfMXafMKut9MpT2OznroTDd
/y1704wm71rmJCC6yTyo2UaSPSPpHkMS8m29DYM4daxzikPdwWfvDkUOT4+Xc3KjmqiDIoEMCqy3
AisofCWXO+V5ROfLw7yFvu/9D9tbVPJKSqcs6C1IJMYaRbakjJSqN0pvAtL0GKVgD5wk1H8CwjyC
9+4uKvgQmEbkO0hSb94ItUZRnZIbzjfhqOYuGof5o9bren1F53jJvLGieoA6VfR5LuO0OdVhG12z
qdaO6jM784y48lr8R89MJ/56fRd1zMqooddFyWSZvEJZcJQBbpVeRTk2B0/G7lhcruQHtGJhOLwe
S80HlhovmgB4s3o1nbQ9ORZ8ukyBhHJ/QXfuHVq91JsYhRb6dn6jsdVjaMRsH7QCL0XR1edQDo/4
KHtvILEOxqJUY3gKfy/zHze5Nk/QdiFQBCZqrbqLIOX0E18p5T8Am+wXTSkrrDrGUC0fh0rUPIZ4
D07f0VpPnRNq7fWX3pnl4aQj33+t2j6S/bFOx0xxNWXGFlXRUa32UjLv1sXcJFsBPLZ10uc6d95+
tIHAkAyTe6OLso3c8Bynw4x6cSCZGpa8ja24eRFl18zMjYOjvXPYGIqrk2cHDOo21yhEogl1TPKg
Ql/8WZGG3vZa6EjfkkGazpoezsrB8d7beHBqIA0REoP5XnfLH8sU9wtqHQXRNy4V8/PQ6falkaIe
0cTBOUgndqJvXDwAnRL/gsncflw9V4uA1kcXyI6S91LppA9Lm5nVhcnXn6HMWQF9zQY7SniGB2u4
t+lJYohjQBkR+68T/8dnoiUFdKNg7AQdj9MMGPPUG0l/8IV7k7kqY/Gkc13y3r4epdKEEvZrN81p
isZ0gTUZaLRL6f/MRU8P6gp7WwUcKdh2cqZb0hWamiky932OT5uZnhI1rh8nKfpYq6LyS8seD7SB
9oYDRrGG7pAC2DGvP21EfKgegdMFZVXofsdr8080QG+WdJFdCs04amDtTSUlY2IwNKNorG/CFiPJ
rFbXizxY0KX3M3UMfbZk6Zea9PaWET4BlIMoHcLxv8HAkK+gpQJKK5BDET4qtWhOaVQcNZR3Pwix
B5omgKRuVA6BVw+DblPm6ufI8iZqsy9V7ejugj7vl/s3/G31lQ+CigOBm5r7TakwExXoqDrPArvt
l7PEvUgPLLbfAZ0tLl3XZQ95E8pvroIyKHIWxMvckzcI3RIEX9NEGRdJQ6hsRIrgLat/3f+yvV0I
KYW6JJEWba/1y/88xgWW6SqU2UADxQsFvXUrp5nP0SwaX1LKg3k8Gm2zB/Wm7HgWUMEWVWI81Xnx
PW2y7H3P0fPqbs5O9z9ub4cAZiNWp8yD1vpmOEed4VWUURbMAp7BAOTAk2LYp1HFCbg/1O6XAUoG
qodC7E0IiQ/vgqAxm1GXJOecaGp+Vbuo95I0kU9tPInz/fH2rl/2PWx2UMa3tDtNXRyrtCm8OJmS
nwnl6yBcVZXvj7I3gcROiFvwTN/2uGodK19nqBCBs4VzMqDhnmYqlddoUNu/WCs6DGSotFsIEjdr
ZVMyzkeT6zBK1eRchUms+dK0TCfEn0VxMNjeallI6tLYoUp2U2ytosVqI427UIplSIpKPHqJhZCz
vNCvs6ruCIGyd3+AugGZCmkQAN36e/44ZaBOYJ6UPGOzU5Rf2qLvXAR0k3NSd/IX9GWWk5pIR7DV
nUEJEnlhyIRZvW2UxT4s2mytkzMBXVDlqCa7eW/23mz2kWdKBWbGQ9t9vb9ldkfljlyVoXi4typN
kqXCMbWWNOhKrA4TMuhLTovonLex9YhMT3lelkp5+z5dBTvpTRrKWqvfZDi1cBZRpy2Dzl32MpRL
/DFVkswv1Ek/AIvtHAnyfoph8IvILbZLqVqx7ogQX8LJihX7HJp58y7KQE4+VCapzUFqsbNRuU9W
7AesyFVF4/XGmXDzyLU4JB/Pcus/TdyEFzE03cVIRqlz6bWOB4/O3vLRhCBFW+W1b2DHTOJSCoHF
I7Q4yUsSvERUPY6uWqyKcwk83tNlrLDv75n1bG8K8ms6sLZ1fwdEm+VTG3sQJjbtQVMq9XtLmV5I
Y81zYuHLacVNcpmjcrpMmHV9vj/w3mIyJukB0ne3dSmlbIcM4AmFOIS9Ug+/HqR/ixEWkzDN8C/W
cgWtU/bn3r4pT80qIQPq8EmgmVXce2jk151Xa3VMMayCUvXeLnnoD96lnXeCB5B3HcV20ArbqA/P
2WKNeKHDrb0W0ynzZxsProMF3BsFHTESLCI+7vDNAqZmAy2qp+bdFEbtZ/NabqxFeXBr70DPOG+0
/CyIPyRW249Jo3yskc4GyKcQRHiCvO+r09TS+5ZjmHoZqhWl25VNWbsKTCA/inQj9pcEoIlsaf1B
hWH/56zg1JU0vVqhvT6ckBOqAgQj4YUG1iMSVeGV+Gc8KUtp/otLeP21RKcc7yipuOb03fwha/rn
aEI18v423v8lVFZXNbcdyljsTDknVyGhzjOj9eZJT56MVErY0mbuBF0Y9S+t0urnuTLmdyg3y89x
i6c8Ljr923mugDRkh+1A/xnNo82sYA1sLmVFrbfN4p85mjNkbWnnIrqqXsZUav5i6xF1cfNz7d/i
hKO8A4JimISUSrp8NKwmexcDVTg4uzsXhUbkr+DqsIrlbQvYiG+Yc4RuegD4bDx1mv1z7uL+TKhc
H7wvO3chjH8uCY7Ryttej9qfoYII7ckqZcj4bVV/1+MqnR4Ku8tfZNgLtdvFRQnmpcH0YrAnU7rc
30l7o1P4Rd4VrSYA65tAJVrsusspVwQStVcawMBt0qarzko7xdes0c1Li+/ASeUiO1jHvRmmDElP
n4uYt3X9ZX989xBFyjznBaVuOZtPqSXZfmyF2YVKVXVwj+z0nwEPAI+Ais+VuN2hKLlwC3djFGRL
1wey3LfYiBSFV3TR9NlCw98tsUu7WDFekS5N1rezBEnA10eAF4eLedvqxzZixLybJZ5FdoKhspyX
foFn03eJz8oeTOzOi86Nyc+EekCZd4sGwfO8QoOxDR/K1EGNSTLEk23Fs9fK7exn9G1P8ShHn+/v
ox3G4MqARNMZ9ABp5bZY2RF5V1HOiyDjGjKdlsiiK2wuZlGclqbC4UWAFkO9WssqBd7waH5MjT6G
gm+YofAmq1b+VZQI2wLbHv8nj3He+GqGFYPXNoX0lNVhlMOzVhGobXG/si5imaIPiTL1Om5Cff0Y
Vtkiu8hyROm5b7vqq95Wynwhl8pylyZ8/512UROfaXa1/2BRm+gsOoqp/pw7iX0tDXNO/EKJqvcl
9MDBH5CGzH9SHie5Q8thOS39oEfXqaki5V9V7efP+M92R0iJneOIYizUFNq7TOa265ohmQjBMYkD
Iw+bS4FTw1kM6ODlUp3+N61pyMxhGUPGSeTr/QXc2TXQESjgoFhH5LltG8ah0rTlSJNLreMqwFcS
9uYUDx+oeqCPIaIWQdTsCDu/czCJ3+HRYysC2nkbWzc5ljmDAzuyGKL65Cy57GfIZf/bqFqOSk9e
X6aoFF5ngT8TUzV8u//NO1EM1YLVtBAY0wqeeH0FVZZIM2ihBGgIkT90iZWc5XxpD5RA9kah0gKI
jzgGp4bNBV8XeGQ5c7a22EQVufj4Cr/Ky+mgvLg/DO2ItRwB43QbknULz0MMetEYl7Jwizkqvpdx
deRssZOgoG3Ehc2F9jvCfD1n0apTw87H7jF2jOfaxo8o6TTV7RBM8KtxOepn734WwSz6MZB22CSv
x9NGnKKckiC67KU6SO0+/zTl4qjXsj+KQx/U4S3mH69HQdjfGCKeeup9qPz70SwbXpTlifr2sAK/
Y2CdvHdE4Vv0hpVCYweJhHjRqPeRK5SKfKuyOmjLowTI/e37m5GoFkGrkgGnvP6quFLUtGjAzOUl
9mdtDSI7bg+FBvfuLFg2sIAJy0ClbEYx+2GoGxBIgR5p0gvHyfJTxN2eFjvrULacLJ8bpfQUZXq7
yPZvayp4NypKHDclpEVy4IplwEaVhQbmXMnY0i3S8AHW4Nf7M7kTrNAhX1HBcDJoZW524Rjb2tQW
RRJEZi2+VUbZ8GVJ93kCKH2waHsHbFXahwpMU+nG2Tx1hGYnPZ7O+H/Sh2idoFfz3DPL5Z8+7v+9
/127g7Fm1IPXbb+NFSDc25KW6Zh9D1H/7BhJ7BaDbJ9r3LlPE3Nx0CvbOWfrZyEuQAmfIvdmrySL
ruajViFRU6TzmUBifljgkvr3v2pntRiFeJbYDbrdNrRM+nycZmXCjFtNlndThxuOSTfwaejGIxTn
zuY3wdgQWXLCboMtU8Y7CAOUOKDR4uhBKmd56pvL0F4rW3IMvAXN9NKySf9xmsU8uPL3vhPoKKQN
ekrkpZv3q9QqfGPwGQqmMW8zPxwL5VOYjmnty7E6n+9P6l7OCZ4AZApdToqa2zMg5VFYmo1ZBjka
hidl1kI/k6fcTa1eOgtLDa+J4nwmUcQD2SgdSMlK7NtDdnAUd7bs6saG/wPPD63C9c//yBvQmm/C
NhVFkKtV9FCihONNYNXPRuEQpIn0KEbZWeGVRLhecCvGaPvZqlxJepNYZTBqk9wiLZLEX+VJUjvf
UsKZyCUx33VZnPgzhMRf9+d857gA8gM6AlaF9tr2uWjskcc81IugK4D4scCh8T6Srf5IQ2kn+AOc
RtwH8B/jki2HXS2W3pBgaQb5KCKUiQXUWN7jU9kB8muQ9Pa6tiuuf/FxVBzB/CB0epP4RmmNHlqr
lIEeyt1jobfFQzumzUF6vfdp5CSwYCnDgfdZl/eP7QIOVa8zaS4DOkPGz04s6jVUrOybU1cabJoI
KSe0h7MjzPreyq0tZQojBuDjrS4uMBXgi2FcUhXPhlPWWgmim+p4ABfbuQDo9EAzoCOEhMO2PhZS
+IZ6lFeBrNWV7ALj0b61aVcJbCmjQ1OznZNAQZqTR21awXhlc3k3PRGakEJOQmg6w9W2xu6Zbov4
2jlKXPqWBnTSw2d3UMBfzlNlXO5vmD0AMD8AIhStSxKGbY6ih0rGrrHp4iwT5JRl0DPZBSfWfu9i
J8WIrzHq5Sq4NmLXyqLil4Zr/T9L3E0/ml61U2rLfaS4Elzr8ODV3lmJ/+PsPJrkRLo1/IuIwCaw
hfJt5aXeEDIjvHcJv/4+6G7UVUQT+mYiZjedBWSePOY13NgcIQ2Q1wrkCv94NAQFPy1ES1UNnelg
G5l5ovJRN17DSgAkBWEC/icq3RDCFCD8gh5YRi5XVztrLod7zBF7rNEW63Uo1xtBaPW1E2kJQkA/
bh3JFSsLYReD/OjdoHtsE2E9k/vXzgG31ck5xFJVZvwDZaruWiSfxcXIRPMBtVVU3O1eSdTznKfG
CQw+cpZvb4m11061s7QDoaVhsP36dCtVNJaaZEeUiZX/VOIJbruCxEcwWua/w7x548sFsNgI3jR/
Fd3JJPkG+gRG/NsKTPfeafrhYNB8+PTvD8VsCxoKLcjFuur1Q0kYQ0GsW9klndJyN6lxTHWFwFyu
T/ZGPfKnxL2axDApX8CmFOG3KTQum9YUxXV+6bIgeRmLZn7XjdkceGPqpmdtdM2joAMjPDPJ0d5x
Sms/drRv/vn4uAQWRmwOBfItViXRCsVNSiO/1IY2mj7Mwj7dgXVbQG2T3mzJhN5uG5dmPRnEUu4t
ZL/Xb7hM+8FRI9Dl9hI2y3TKPk9CfEfo1fjnS46VmFCSj0KEvWmOD9zqRYD4/EXHQcuz1GA+12W2
hb+5veRYBR0mVC1xyL0JjLTJR2NwYgYT6O9+Yp+oJ5K49KcB3s721Ej0+0FFY37jq91GIuBguDoR
+MD13fSMUu7spE4kooSzyD6gBKzDaC7bRzGZdXgcjFjTD28fjdtrlRUpZunJwwu4gSvbZUOBZpnx
ZYxDnLbHLt8pla1tRNi118mugGWx4CBu0i6jJNi1jOsvbZ2Fp6Ystf2U985jjLfagVKg+7DIef77
UWRsj1Dun8KP/1xlKlFMoaLNVLNxUuheGnD0ZrePfBqF04cGZdvfI9PSs9Y32QERwtCr4IwXG590
7QUT5QAiLdMcksLXJ6NyzJF3wjCHTnp+DCI3uCN52WqD3Pb9GBrCi6RTJUAoX4dt8B2ThvVDcqkU
ZeqPU2y6J4XL+2Ooo+V30LtBVeG/R9l7ALhx7zNJbZ7/fSeBMKTTqrOTiDuvHxTZvrDL9QjuQDCE
Z8NQtN2IWO5G72/thHA0wWzSv7LIj16v0vOS+w6DmovuhLM/5bJ/ThsdPfQw/JFkgF3efqi1uEYw
F/SwAA7fIOQKVFxw5oE+oGoEN6UxDFxpIufcITu2sVHWzggujtqCkFvKsauNMuS6wfazgXZHWbXr
XQuIOVqkMExsES0qy114moup//z2E66QtOmKQN5dOMpc+9c1bz8p1aiWFNyhVcvAdwDa+FIG6n0I
5PW3lbdN58OZ145WmE6uR61oBvt6np0nPLcUxjtF6Px8+zetnZnl4y4MXLLi64o0RwHRaaYhurRj
bPxIQ6d4Nof/wdB1uabpQgGxBEJ9XQsqjgJTo2E04FhdcLFHZFhcfZgeRKNuSeb/GYi9zgr4sEjg
EQAZV93gOamFkZxyCexJGmeYuaLmcF/nYz55s1G3YDTSEJu00EbW65BwhX7ETTAPfzRhGcEe0dsv
g6j6J7Xr8mbXiXowjo7NlqdF183Cm6PS1DwkHA1mMBJU7MHpXGuPY07VHpVerfZV65gZ7YQ6/toZ
7jj5RjswB9DkDHrL1eLS9mfwuoYnNaUdNqL/yudcJLvol6JEdSuUiug0uZ4CgkKW7ketz8RDhjD7
Rlm6clJZhD2Mzwex8DoChkamd2lnxBfIRd0Ov3BmAvpc31nDqG7cmSsxCHAumJDlU95WTXqUVlO9
YF7MUdXQlJ/Hp7HTowd7nvXvhSqHjciwut4y62Sfrgh5DXaBZL7NHa1kiCTGsfiKDmd2GuhePqHg
62zcm2ufC10O6kJqqVuWhFK5A+oYETp1jdozn9PkHoZ6t7HK2vfiedAiptN22+Suw1lrS5iXFzll
yZ3Wi2pXKrrmQw2rNor6JXJeHb5FMpwEYJEO54Z6fWeU6DHiQgLAIWqs6WeK1qTfM78/yT7r/Upx
knsbp6jnLtk0rVp5SFQTqaeWqTztfP31ylqnMVw0ECdzaQNZB3Q908c4T5pvWaJ0L28HzZVdAkiJ
PgKML17ptcqQaIwJaeWFTqBO8QEbh7Lze5OZcZG2SuM1halvFHArGwVjXqoq5i4Q7K4DaGoYcyHj
Kr/MkVL6YiiM4+I5s3/7udbeIXQC2hNL5/nGoUgoFpzEOc4vTWvS4Q6j+IJRr/ABpW1JdawtRQ4F
jJv8gl751UZB96p3MRrNL+hwzd9xFAwDn4Gc+BrD0fv19mOtXPcIwgC6sZiWcuFfrTUQnM3EwjC1
1MfsQZPj1PhB3uof4kCPC0/qWolaapltxOL1ZWmiYRWnMeNZvulf3bt+YSdXEzjaxpFF7/WElcob
oszaR9JULL9BtewyqaO7Zbe39m6ZwoD6BEdOlnr1vBOn5P9pRKPsxS7GX/BjYeB8mktVf//2q11b
amm60ldf2IjXmZSSWrpMc5uroCssFGcQmPfsysz2+WgAd3h7sbXgwn0DChfsza3qxIhF8pQL/DjU
0RJf2kxq6NsarX0WWWOdk7kyThrsoYekSMwtUvDag9Jihp7FSzVt3Xj9MU2Qs5PZkVVYDrSXsjbn
vVrH9SGOnXDjrK9Fl7+Xuto3WT9mYSU1psZOnhyKxGkPI7fH79mI8Ryqo+DfR60goHEV/NP8W8gV
r5/NUNq6igtcCHpt/B2bQ3CftfEWWIt7hj9zdTcsFx3bhdYQvbirCI0QSsyYAdBUUEWW+TGnvJlL
D7a8Ai+319VDNset7QWBnnY+YjpW70co+FMuQyzBeqUoct/WemU6itoRlT+FlvoOlxvji93moe3B
rEka/ARyae1UM2vF8zSnze8UilLiOU7jfgxTqyhOrkBu4mg4tRbu26goW09BoPuSaRqu7m6eBqof
FXL8LdTCwYGldNSvmihcfReCknw3DGPwPh3E3O7HXC+qndAlAu5uEg73inTb7lC7ifHVKRQ57My0
D2u/yIw532WMadxda9VD72GiqygYjc7zo9SNSpyrsQfrPipA7n0XmutPq6WwfB/QaSNmBCLVjnrV
tNAfp5k+7YDknD/FZZr5XaDY0pusjpH8DGwRT8QpL9pHCEc4DdeZk1VkF6X8kSM4iMI1vSWQKUUo
P8tQpp+IUvb81Lo2cykPrH9m/UJsUiIF0WrRtzap4/GcV6Z7zAc4I2dFH9twTzavJb6Rqk62D9Qs
FXs1D01cJMxQN4hrsaH4pZHEjzN4gWyH11P7H9FDijs9k7G+DxWlARc1JsXwKZkocnazY+bF81zW
7YcqqcUD8nph7s1ilM3zJKqo8rJGzF8dK3V/jmKeDq7Ew8rrY4R+ToomGvtYqHWOwuE4DI99Wujp
w9iOw+jBPw2dHXXlSHqfW2m4m/MB7mjqjuZ8UvHGC71Q5dbbI9NvZztt6s3Gr0aBs2FFb6o9peqg
5V6YVbW5azo3viumse0x/k7dr2iQjY7fycL6VLtWW3g2YB3nQVfG8WJV2pihLAzn11e5aORpiMqp
RvbByc0Ye5M217zOhTkF0acau10GPqo+a2kk8N7isqg9Zwi7X7WJzJ8XZIqosatj4uy3uMird1U3
W597JYgAgFlJ4Wd9gaiiSJlRexMot/B5oJhsvdwRtfK5kI0u/BB69UWp2vmDkSBy/1xgszt75GzJ
wKZ0p+Es47r5NEyt1Xlm1RlfqlqftQNCq6L8jSWlnvs6ZhpbDaSVu5K6kP4fkzzyjuvKuEplCOMP
IobV58YzQNzgo1u7zs+c2vxD3Wq/GllNG9fJTUhfCBhIQHFBkuzcKKW3qTPaNQwC7HSm2G8XrF0V
K8l+Uqwfb19cNy0jOvyoNVOSoo3JWlcXsqStr1qjnV9Eq2ffHOnm70KjE2CO3KT7WqHPeezTtuTk
TfIzeN2k2r/9A24elZETdRTtR9JVRolXEV4msp2zsUY3unbLdzKSEw6NwUjZ1qSH/2UptDOAdnOl
XKMkkqEoQleFCBiM8DXzIpyhJ1TWQVeCLZuq5VdfXyhkc4wOUbC55SjE0QzY0SmY99Zj/Wtx6/qp
9UzK/v2BFm1cbshFM+i6qxjGaLsB5qd6MgaObTPLxPUdJ7G+L/Kx88amXLskKXgxPgVyt4CLX9/F
ZlcZk1tQQKUw9e/d2BiPAwNieRSGJG2t3ViezaHQ9qWqya1TuLZNcL6mLca0GRDKVcevqAHf0SLi
FLZYR+ad2aiezrrnQum6f1fDBUQDLgBdXqBrN3CaQsRqF830UXUNzn+qE6KcTh5bzEg23ukf5Omr
jbJAF7kqeaP41t7UNbpQRIkkKwPtJEvG3dIwvZsat/0xm4Xzn4hM7is1d1Ldy5umeEhFEzkPk1kZ
yq6LFCc7BDKLv6lBoTKyHSls395hN998+XnYrcFEYDZ6s8Ow7JxM7ErzSxQ0hY+nOvdIO4/GLqvc
70NoG3vHkZkfBMUWgeom1WRlKgXQ5QuEFJnO17ut1OJoDOs+pwwJ5F4xinyfVdVwtFJ7vtdja9rq
r9zssGVBKr6FvkvVcB0JkR6ugzpiwQJX40s5qZJjVb2HkpJtNKn+BJrrjw6LlsKEQSQtweWt/1V+
4XozgdC1mUTqczB4+hiC2Jb6aIU70+ga7sWgdkqPjGVhVdZFjaTtlDQvepqU71RMnD7qVmxOu3mC
EX8aesSyvSK22uhkuLX9KW9bMWIEUaUvwAWyb5kegF2aJI+3H/RSm/djbcw/C6kg9lkNAeAGBFe1
DOu8ptE/s+f7zkvaWQ7vmohO3d5uIZUyZYNh75H2CJpqoPS+1WFoSY9ywI59HEYT1+MqHDovLHF/
eSRspR8aZKACT5uc8cvbG/MmwPK14A3Ss0YBD36k/voVFkUkZFQgax/zrHsxB90nK1bSf8XVLavQ
BWOcCQPnJhCodoL7lZrlFzXrdOJcrDw0eb2lankLAWMZ5lPEL4qQ2+lQnCSZyMCUXmY7iI9ZFox7
8h11J+Ok5/trgR9luvkUxV2My5w1v0SNbTyNzK13b7/Vm1xn+SGMAcn8IBHCgnr9VsUYqHSymPvH
qTntMSMi2Csts2nVkLvUUdiTBMeN47AWY1iOo2DiP3pDreOkufMCPKEHEhb/hVY+nBMldGyP+tI+
BGZpvsAPSx4CRLm3CHdrhx49nwXZDf6ADPj1A7O1Kg5ZVVxEP413jZoN4M0CrNEGd0v+d3UpRI5p
qbLajbpNolSUewt0CTFqhwanEsJUQSxAprOzkeisfEZHZcCKKitNOfr9r5+KKiI0JvR6LlPrlsfJ
TKtLldpirzFq8Ks6Ku9UOyg2Fl15PhpKqMOAm2SCdJ2MNEYtyMzn/ILUdvdi4Eh5jJu+671Yn+0t
ZJ22cj3QL0MqiHb4iukljTMqiIFN01A2es1gaWfRNLlXthnihPGkesD1k32T9s7vkVHhrorB3KVC
bU8JJJqjUszWmS5Yt6hVzl5Qq1tqRiuZNeNeukEINalgDa8usEU5SJOS+yS2bOBTCDzmBEtE6g5Y
O5QfMQNqv87ghw8yRSMKtY1sOr19mlff0TIm5cguE6erGFk7wF0aSu3LrKfiTu2tZwwqUOYcc5hS
OJxs5DJryzHXoRnM2PJW2rASdTEzccovlaMpn5yyRXjAylEerYZsP9tTJzcWvEXZ0IaE3oLZJBil
26FlO1SFm+UdmNVAVI/giMJ93lURuktWmnzDm2g8ZHVX2b5RuNPHoEuGM1ynciNHWtv4tNyh6FNF
3fqD6lLJmtwEZJOLNr7LYT+h2zvUXqfk8UZ8Xn3FOGdRp5GLAR57fbDzTJ1rJx3zi5OJbm+HsXtE
LyU7uVVo33VzY397ewetPRq9fRNgHIgUnvH1enokq3EUPXzYMGpfWMmafZSXzU/WMDTmxudcezi2
D4eOiRN6q1cHpsdsOsTCKkVrCXftVEvno1br9bFEmMTvbRn9Dw9HlY0jJi1Ndu3y8H9lYZlWpHYw
45RQcVKOc1C8H1wp9zGWqJ///TX+vdLy5H+tBKpEC2fSoUvHkHkHLCyl70XfDf/YrYbp2hejnsAa
aSFEWtdnXm9xgXE1SsKprUqvBMf3kLUdrlKw3z79D0+1YEbphsJvu04WJnivmPGCjkrUorvENod9
VzrEtxEbNmWj1F122lXKvEC2DaYGf/TOrl5hSqtMpUuUXPoo7P3RMaa7qHLmjVRk7e0twpqk5tZK
4Te2IjY74LDoVM/Gp2SO0r3srPlQze1Wi2ftgShwKDeorJbZ4Os9MWQu/aSaQV0bZqgS0U6+AN7Z
QrCt5FZsBJJXrgGm3ddDEAy4RSJr3MYgbKKLqraRZzpTe7YGEe0jh/ZsXA/tkYRwK1StvUoydCgc
4ABv+eS5yEAVcKkhy5XE8DXU6UQXKvUzmZaHtzfi6qvkhgMlwsD2hrrQConJVCSyC+k1bOepQ1Nz
sLfAjau3DdkUjC9qYuaDV9cp+tqRbO2l5Ajcfp+0yUyjVI0+TMacHEgus8RDH6nbG+lMp27sWwyL
7XKDm3KLGubOW1gp0Be4+G4y1qBHz5PiJ8NLvNPDfaIHQtJLT8zDkCBFAKjEyWEFKxDtvbJwm/5Y
ljmKxmmKYyvVdp57QAn6Mzn3VtNrbbMRc/hl9ExuwdrNECZFoDMEKIBL342iZoghbOU5j8sfYyDV
7y5ibS8DI4eNm2NtAxAaKB6o027pvXrgCMVwq+wi1UE82N0Yf0GqZEuaai2r5pYHvANfDSOPq++P
GYVepFWeX+zYDn/mvQy/uko3eZqE5A6ESHquTLfc3deOEY+0aPIsgNDrINuZWOg4HXJOVm6pD7k2
5ZUXuHZnekCy9B9vH6S1D7gowOEM4tDvvkZIi6Z1ZjVnMX4MlFojHqsjehEB+XETmUc0gaJHWavj
ju50u1FqLwH8KsAvWGXqS0judHwW5eq/7sioykJEOYmHDJTM97Wm/Epl5v7GiiuiBu6HZmOUubJn
Xq139TWbKNAHdxmBd5k2ZF6hd9MPd9aT3duvdHUZuNDwSEhpbnJwwj/0xshI4e+XyoNSw1dmiLuR
yayFJgQYFiYl0A/zRiudr6kyt8TGbIj0YTghNEQrCbt2sRNxJrSdIkSseVbRC92Lmq4pPFx24myX
4zf2z+NoBKuQbwXgS/nJQbm6qVU7bQh+5Ix1mb8YVoqLsNMLH9Rp+e+3NdYmWCAQk3EFuR4dqIHZ
GEmH0GTf5+XnrnToWhUl7MBsEv9DZrB8RAQtl0HFDYB3YLhv9BmNOAediQ+VnVpPUVIFO1sO9kbZ
ttYOWpqChBqaEpz8q9QAG5BCES2qalZr9nBPJr3/nadV+aNR6+peJlpw0LK2hsSPh9oeCuVw1o2i
1zy87IyN/bsSf9hRuPWCPEOFwnVfH8upbSpH0UiSdRGFX/pm0nxrLJtLloXT/u2j8vZSAKVeL1Vi
czzMLjCpaApiv+z7eodoVf6oGBTOby+1EsrhDaBkSB/GXfA3r5dqDcyA2yUhj1INzJINP0FGSXx2
ZZcea5TRT1O0hZ24jQQgl4ALsl8p4LjBX68p9bjukqKhlS4DHNiC0PpI3ahuaQLfxlGWYTPSAFry
8uuSzYhC25pdeonD4Ez7OIyNh3ZUil2gFOI+btstIYG19XSkDaEEs2npyL5+LD2tS2PWaPvEUaV5
baUFD/oYpY+6MQjwSxjnvP3p1l4jjE+AGgxllx7w6/UKId2ureGptsFgf+gVLX3sVK3eWOV2L2IS
hfEEI0mDjOa6jIpNanmBKMJlJPX/iWZucEj7SD4YarohFHd757ISBejC3qa6ua4DUpN51hQBn4NS
Uv2cXVyTfLtTraMTSIYC6JaeLYvZa+xgGLlxDNbeJWsu1A8qHnwpXr9LcBywjQ1AdSW2SudWSu0+
ltUWknRth/y1in71xcwgivJJL9iRVqc+h/qUHqpomg5C678pAJ+Pb2+QteXwV1zMC8gIbxCQSU9i
DkseqeOp6vxiVOzEw8AivItF3x5b/p8N/bK1L8hclIxXA252M8EWraEFI6zES6PV0hORDcQGDQWk
/mTwQQG7TVNySL5h7O5uxbE/ln+vsyZ6TuCi2D9L0X9T34Hn7ymo8suYTB3YEJsMyutwA9f8gfnI
x6pONaKoChLFCPpLKnvlHtQ+RlaYQX4hnxPfkVhNG8+ReZIjVBUMG/v7llkAKZdhKieWlHKxIHi9
yRw9tUaGDRD8wIK8D9MyPYzNEHxEw2i4xzN6PgHxwsQ6w1Kkzh3VQ7PZ8MOhdR6y0o42DvafPX39
xgD08IsoionGVz/HUkFDxd0A2xZCf+H1Ig8aP0kN8zLmo9N4fWQV8Q7zw3w6KGNZlTtHogDqxZqR
OT6wJjP3nKARjg+YF+fpUOui+DlJmtb2uyHBj8zOZ7BXceTQ4Zddo6sbj7Ccyusn4E4mByEkABtd
DsDfmXLtRGXsivziUvvtTZpIhx6FITihTvOgB6j7uBlCcVM1FmiwNltativny8JgE33+BSB7U5Fg
wuvil64XF2dolKdRHbqDZmXWsSkn16cntCX3uJLccpgN1BcpTOikX0dIDpdShCEGL3XiqucJnz6/
towvpnTL2remecYmqSpBIEDWHh7r2so/w4OS//rWQehyyhaRHhQwbu7VshD4xDPNPOMk+7VuzPwZ
+rtYxq7Wqama/MmYG1Bg6pwteCzr/HZQu0lYmE8tFGEouYtG/PVwhQcTWIVIcXYVuCAluLEnZkfD
A6MHech1LE5pnm6Rr/9Ej1c7DcHsBUDLBWVDRbSuajLpuLOTqIl7dk1kB+8NXUBSacfUTO9MS7qf
kZt2EHnK+tgTjVM/D32lCg/X+iTapch6PdHLU5VT4E5MDucgDT8UbN5HVaCLOpvtfEf2oG/VHzf7
kx+NKAFiy3R2Ed1awvVfx4NGtZRZqTjnoY6+JBjMHU07TA8tVH+/a816I2tdWY68WEA4Bfx+y+nB
FLANFsPUM2qN8n1gt63PhBj/7ylUfjh18/FfNwJkVMAJNNUW4c7rjeDYoTqY+L+eS6MwGGilQX9v
DPpXJQvM5xzRyhNI0G7jSr3JhnDkwHcWz1c6tyY9y9evVOZVPVAbuWfARtPZMWvHNyfUBccRccO3
n+8mJWEp2nSw7BgmAjS6Cm5DX8owaCVbTqDjt3NQlwtPJhiQX2+vc/vZoCpAE1rIILzQa0W4weI0
0auyz/WYObvEzJSz3QPvCeY4PnRVrW1sk5ugjT4Vnw1BJWbKtFOvdmWnj06d661ztvqweeemZXeq
AVScQqsqL5p0B0+xy/LRkWidT0a+1T6/jR/IdFDsoEVHX/sG3FKbmavOnWafc0MNnpB2yL4xtuxZ
1SqsF4QNuZRduw53b7/l243DsshxcVmQIN0k633ToRoPx+Ic2cp8TMEX+8iLuge0xJONjbPyQSFo
koTRPGL0cb1xwjxEddAYFI69+gmAtn4eY9U+YMdd7IZKZp/ffrKV5RbzD+R6gItz8q/SCNQK83LR
RT8nohlzD7pX+2100vhRljlC/OP0z3go0BEw5/iIjPWXie7rMzi1EOjoBLhnZyycD0pdqV6C5uNX
YOdMd7Tm99vPt7JhFsHJpfQnrLFvXi/X4/dHraq552Cp6Ea4to9T2mtPhmLXXuNq/XlWjf7w9qI3
mfTyjAgVMOlZ2NrXqSI0FOApc+Oeu9x0w2OI01nlufkC+5hBGaVnRByVFysrtO9l3nRbTsW3sYfl
gWcsqm5LGLr6pmix9qMQhPKGhz5MjpGeAh5yo2u1tgp/HXlW7nEO47Kz/rqfnMQw+qBz3HPd1OaX
Gg3RSxmH/9x3tNgsDHwsQC1w+6/bqXnYytBVIM/acUEbXmn1fV+lW9n0yvl+tcrVG3Ma0wzp8yOq
NrntvnYrcMOBoXp0Hbau9ZXXBk6YPcmdwNe5DthhybY3QxR17W6ud1o/6Wejd4KNgLW6Cp8GqLdO
//ua+yWjyh0VMnrms/l81mQKVj6c/9m3kI/DtMpmjgOxggvh9RbQQk3L6waxRyMpPs9dkB3zRov9
2hbjRtZKBcrfep3DkacvmAy074iL15ABPa9HXcZYJrejYz/ZZR1+HdCveNJmNUq83kiRGIqL2JTe
WOaIrIEL0bPPxWBBqQ+GXoCEjCJwveYYnxD0wHHBpCn5FClZ8jvVQzggHGngvguTLH2IBephuyjp
1Z9qGYneg6qhv7c7G5BoQVsPZ8lkMB8iJ88mLzfpP3spKS0mzgr+Hjao29h3u3jQD5nW1fpHkvJc
9Sw0eIY98uM2iWaWq8murHEJ9DF+ZdY12aV4FnNaqNQ8ip3tldHkZnN7zfllOqlawV4IuW/SRprP
ztRTG7Xh7M5eNNbz9EiSa91ZbYNi5CAd9Xsp3eR3FBn2Oyi+YbAbFfTmPYHzyX9mkxXvswzJuWNB
9H9CIykod6OwwV+qvZIa/oDry5dEKcqXduhz1x8tK3d22VAFIw6YdvQxdWDW7Drod3sjcMb+FPRS
PNSDIrtL2cdNtlPawPiadHAwaNUbC2YnSpX92Bsy9AQ6jMoh1eL6PpdjG/tjqqQvMYJV8alA9kt6
dqs17gFf7KjwHVepwY/GiD3Af5HIjfW6VT/hb6bVu0B2euWbWV6b57lF1Ak9p+RLiS58jQNjBMVF
iee+9qy2c4Qn0mhQdjDK7N5PSv7xHMWqnhAtVtJdHUAW3gnSNpWPJBQ6EB0X8OPUgIFiVjQZd3Zu
y+ZB0fOpfdeGhvpfUc6a4ac1qgveUNdz/awHaXpMRIm7RkjPSvHAujQ/K77z4I9zGiR+3RZwRkxH
lu9mW462ZyVu3ZwUXa9/o0SQReeGJfkUOmQaz4qdxH0WSaWrT8MgaM1QmLT3xFokFEDCVaCx7Mz+
jjlKlEKSGvLkfQCvtNzQqrgNKcuUfyEhEpFvFTECB0yUiYjymYvd+jaEQfeZW2X418AF7xDQFd5K
pM63SJ0qmhWG4Lil4QyUPiYISL3YseVuZLE3z7KsQuwik2PEA7j/deDKh1QJbEWkl4HQC1Km6S+g
ebLT22nAzSqER1oLzNoBAjH1vEp1RFxrKnS8+DJ14XinGW2wt0TRbJTUa3eXw0VMlUhqesPrmbi3
JL4u6ML0Y7yDDzUzue+TXROMWyZDa0vRMaBVs4i8MSB//dowNUR5NM5Qg58V/JOo1YCVxOmRurHd
YLmvLEVSCv2b3tbKZEPV23K0klo5B0ln+End5IeqFuG90Q3uFtZo+dpXVws8JdwCuI3xOr2+WjpL
4CMHCBxPDLPfi0lN91ZpZd+VPMzuR3wQm40cf2VjcPmToyE4v8ykrpLSDKqwXg5FcJ7tVu5yHCp2
NYFpq2O5uswyFVoU/G/FuzrQ1Rl2sWRo5J67rO5d321wb3cQB/HEqJs/raFJT2LKjV0uwvJuqKcf
HM5sF86iOI2V3vtdUw4bx2IlJadvjUId1QYghOvEkZkSFjZz6JxbUWFdELoRyP5a3Xe2U76Yk7CO
ZLBb2JqV/cSiYMIX29xbZmxACJ8zgNjnni7zLkA75DDMIbCAXrE3AuXtdqKJvQxCSGIW8fLls/yV
GE+zg6ygVelnLQyz3otCGcSfGxXq9FhEbfy9HIMtTYjbp2M7MZVnVsC4ld7e6yXDAi6ubAftHMvR
2TXoZu4DHbx7UtRbARpA+/VxYRGKKf5dHvIGP1Ih5zw5NTOlxByceo9jtDjoahgIv4sQbfAmWdm/
0wIz9kOadYnjqWZuOwejDKrER83f/qQzzgt3NP/iYCfHEE4pWCHJPVvapZcaelvvoh4bc5xoS/0p
hl4v8VUuyfCQBzbTg9KO1rPbYDh8zIqpe8mAbP+nJWn+2XKnUD+6dOfdsxriJnBvELJMP2cYzYXq
Sv2X6BqrPeCgMX61EQecThWqQPY+oBP4rcD8J4a3nLXzoTOy7DBr48A0sCkt+7ywxquD5iaTsxMD
YiB3St+SqoSI7Zg7y8xi11eVsUeoAheYYB+VEqiwRnb4kkMaLnHJyOvE0yEPWLvYUTrda0y3+dC2
EJ5JNRzgDIj72ZpfBj3NBWThDRv176GJPNKqMvAUV0y6Z2Zhqn2TeSlKQPBtBlElNZIfVtzEgU8W
kP4MmYaZhyJ23a9K5cBhccMiu2s1N2iODZlO6WemaKNDD9/+R5prQXboLdm919KqT/A9iEvpFZDS
Mq80euN+nOdxvjMqNwof3FRxBj8Az/XVGmNBHhvZyE/nbjrfReo0ZjsHOZfOH9QG73KzD8pfHX60
2PmVSATutDhIFXjaRnXvuFk6+AjMTKaXyND4b87y/CXtOuMOb5Vy3OtZKFvPtpOwPiVpq54w3VQ7
r3dzMCBjofzSBdKHjtZYL9PoKqd00LMffdPWX5sCdwa4D+/Rzin7IDZPWWC4H6bUmJJ9G5Kf7pdo
CHNZ5EnhRXMy/MdHrx8So5+1Z0T+hdg7+tBn73C/wsR0gP3Y7GpdmT4OsYRtlGfDcFSSKTb2ZpB3
6DJUsfuEzJNSwz8fY2YoYu72uaMn0bnojaD0SXmqlyyDFO2ZcWN1h9ad1fRki8D8r5SVW++oGhVQ
bRGZzy7rZxisMrWCQ62GVeHrndnHu6LtQ7aAqshm8kZNtu8DaPyL93dp1PdqSOHgdUVr2btRDYzU
w24Q0rmcle4khmx2T4wmEG6UGMA+1UpkchrE+H4uA/ehLU31wxQx2zxVYZfFXj6I7BMzuGzia5ph
s687xwmPrW20L9BaIHZV0BmH76E+j9oud2uNyiOdrPoYxRAD8rhtUm/u6jLyI82pxp1TDflJxlrV
7AjC+vtOi6z50VVk+60phfvDxo9AucMNXu3uoiikvFDCuLwbIxE5+7BLRuA+0sg0DzJE99SkRgaX
ERq5cpwUFLXgFwfuJ0zX5PgBOSlepZ6wwzmfBPmnkhSi+4AYaNy+m/WiDf0+o7a98FV0IPVz9yVA
qcw6msVcfazKpp7/j7Pz2nEbWdv1FRFgDqckJbVktzvYbc/4hLCXbeacefX/U72BDTdFiOjBAgYL
E1yqYoUvvMG/HQ1ePXvEnAJNRKsO+M1VNGjnKHXDMKPhX8feBN0RMdZeP2RxAzd/ac3DUL6bPyOG
5DYBaSxkutbkMqukNwiGAZh9Po7HLsYmo2qbyKc+0ZytxYr9QU/mnVT9KuoQg4IuFIKdNPbWQWJR
la+i1JACpzb42qup/kRyt6dBdvXivY4i7HmBalDeW714g6LFWBuHUCamOvdohioeFPz6udfLPcEv
EdW+CQ9fh6LAKjS/UHhaveekO9TBkVG+8KwMsTv2FWYnTQp0EZGFwO3wBQLbVGbHVIvDf/7Dpnlt
WdEXp/qxGruMKeO1PRAqzLMsr606i/q6Ph0yq0NUYYpTyeMhkL/fHnVjccEu0qGkXUK9ZQ3cyvMI
vY1RqGBUsf0xwyTbrS0p+Y4A6l5Bf2soeiR8QOyI+JiryhvU366YxOIui556w4zStqLlhd9jSfHe
giVlYFRQ0T8g5rxuOWl20OpThsmFWigPMZHvhwbhhZ2g+yr4IzgCziMOnYPU53XOBya5EMJt6K1B
1ArlZDjYBr2YuC501yGV38klrheQArMspA/opFONXeUSoxzhNN/B0A8TdkQnydoHhFcXL4TpvLOA
G3MTuTKLR2h7raZsDYEEIxZ/uzys87s6LdJDk3XdqS7lykOcZLdve1XzE8VzLi4yaJJN4Mpvw1rQ
FYbZxWN60bs4m/0abUcJp2ote8qlZGl+q0pKbBRp6khbNo3mx2LC9WmIZkVx5zlB+sZgc931lnBp
vn1Erm85rnDIWpxNIYy8vhQCPcqHSMdKWMrsFiMrJXhqg75//i+jgJDnA9N4W+v5OFpDOSS1KXr2
auVL6Gx/ImIZft0e5XoLcTAEbktIhdF6Wl0yRgfRjdcDkYc2CnBNDEIXTe/oS9dPzQ7sf2so/BG5
SCnpI9u1GipI8StIoU5cgk5N7ucpM56CfBknt0unMd45GtffSNikUuOhwwwAdQ0wgQWrOeGI0qlq
prI3alF81JRmj5qyMSXeH6F6xkuE7vCqKDKb6VJSxU9w1JW+p22R+5OUq2c0SMed3XA9Es6kAhFJ
+xWlhXVRf+hro68KFON0o1w+BvX8K7NmDNtj7d1G2WLHwfAV7zftq3V3Xk/GpUWiNEWqHRLxUFCh
hcsmuWpU7cFirhrKYigmQzEORPIVHqUD0yUjB83rWqLPGPaN9a8D4/SYobL5rSxN84UpD+cqDiHf
SsDQdrL1ayKK+AEAFqnV0dDGwvftJTMMllGWFS/Q3Fn1dMqL2HRcrZad6mBVQRG4Gn0666nBbfG3
3VVK6ncO3QasPQMkCrLURtOmi0zLDRXJeDevmx9HbwW8DhfAtQkGYleO1hoUKvUwUS7VYuonCvLS
qcTgc+dG24pPKY+oNGURYWNDv10HlJ1mwjo+BM67cHtzJftkFmbqjiMQEDcK6AKU7bIHydj6/ABG
QZ6IfukVu7jDLQC5dWTz8Uk3DsgscJOPtXnSyMdPHV25FzSvFy8do5MS7dk2XT9ohHQ4jFAiA2Z8
dYlb2ojnX0WcU0tG+YJnmuSGSFm6Qa6lqYt7jrxT1dxaY9DMcLuAn1D/E6vxV2kI30I5kDr4DZNh
BF+HKJQ8HHMCN+3G/L6vkkXUPaqdgPz62mCW/39QArq3g0LO54pMYkIspMpPBvrgH8ZaMMnrXWX0
jRsXyAPwSHHxwiFe7SEwwHVvw+y9DJNKMYTa7oMcpHuPiPhT1gG58NIQYp1CR1N81r9WUYt6eNIB
E6JBpj5jdJsf28EoPLSzdMUtp9w8JdH4j6S0e32Djd2KThE4G15JILJXCVUNkrKe5/BSp+rwM0T5
amG8RqGvr4LXddEMc+qnqrCs/2lzITcfkDBN9oDBG4uswkyhNi7MZ6/ELZRBq6FOFyEe4OYMbjMK
j7pU7vEeN0aBiiKARVxAylVc2S3lRKRLrT9BoeCDM06R4VlJZe/tzs1xKCOiG+QIr4DVlgGRMXUm
2nawpWMFO90sfMhgBO6cgY0tA+ARUyJq/KboybzdMoqdmuqYS9JZ7fPCo0frYOutLNSMavWTXSWq
F6Ep/xiCHHt/xEN2aL4yboBirB9t1YjkIUbc+BKHAVJ1hhQcUGa3/T5cop3bZWMpKcly2BEfwdl1
DTsJtWFUubyxzEW44LEZLeUH5LhkZ5SNO4wqBj+RoV7J2W+XconruJf6ILyUNn6SB6UO1d9Gajqo
/UxZYx8hrFTTuQzJdXZyq42L7P+xsehzAZFaY8+yYmhKWwWl0Y1Uy5wobfx4Xip/KqTo/O6QmDjY
5nJBVxb80OqKGZU2zsCxISNfxdidkj8UYBTD+Ii/kfofpsWDIJpqwL6u6unpkCJ1HlghaoZhj7NK
Fpl3MxxU2spxMe4ZdG4tIk0X0ikwyJDexSb66/IcG8NppLiNL2nN426hz+SPdWD4diztNXq29qNI
SsHqWUSs6xqNrSqdnakLuXARhPeUF+eTpI1/bn+pa1g1DvAAmYlYANXQPFpNqHQaYzSJ2i5kR9Uh
0dLmCcUorNebUTtMSVf79HpxIU0k8xDEo4Ey5/xuIAy/QQgjoOeG/A6389tFjWKrT+SAyHyU8/qc
abVy0kbU1OuwnXd2y9aicrqFFp/CA3C1M6XYkZMCMdU0i7o7e0rm05Ta8Q6rdHNV4SGDHqOXhXrL
akYUFOmAwiC4yJWi+lGpWsdyyRfXggbv9XKf+SOCYl6JCI3bzH3+VAf6u8lLYlVhgwC2R7btCgoZ
z/OQhXIVQ6Uty2NMAQTAZTm6gF6ynVXdOhXk8dyd8OEBXq/Oe4QLdtW3DX7uU4hdWD9bbjNNzfe5
3UU4bA4FyxvIHLnVVfRSW1qkG3DML5Duk4OKKpqvTTE86Fh7N2wVdRVAlhwOigdwU1b1EyEupjmZ
ksOx75vPAGesrwiTIJbgmJG5k5yKFVoFZQJOwXD00NHRWL2wEqfb0gskXaSsG46yLPfuIijYapNI
J7mo7J+3z/3GMjIew71i0K6OvSz1SajKaOb01ZJHiA+r3UeNdOwRuFawszs2njzEY8RQAjh+RdAd
9GqEsyAoj7TJE98g1vNRSHAKhBPSnL+hp8kJgVvr8+05bkQt8FN4EcDDQFxd179ko9QqxGOJ3NVy
OTRqFXO/ydmDNrQyGrdJS2Oqlx+KLB/fH7VQyES8FcKKqNSszsOU5xKnxEACoRsn3wijyMcbMTtM
+a4/8NZVwx7FBlGIM5I9rK6a1pxR8spwFafDq9euFZvToVKV6ZgUpgl7X1PrY2+W1kWVAF755VT3
5ofa0fpv715tERpScqSgev1cVZIRh5kqYW8Q9M19JKWtR+2NXm8a/E5V3HxlnGv8aYJldnvgjSud
gU2IMUL3/Gor40yvzZVJ1hTlqnMPVVy/76okPtweZePAUPzmRkfjiafDFpv8r4e/CLOaN4rqrUpj
5osi9+NRDWehpbErcro5ob+GWt0FeIUO1kT78dJNlek7ypL5ltzvVY42TodwJtbJyIS+8Cun8K8J
gXCNqlYk0+k45j+g7YYvKvSdU0XMcdaTIk5gEBoFfVuzL15uL+bGbfdm7NX5ULV5aGRS24ue5sUB
WS6L9hPFU24PxY1Z250tcs2lF3x9yjMUZ0Rov0aslXXSzq2EqBTAzzACRBBm56RL7W8Ur3ABHHvk
rNwWyI8vz0HIzJ1M+2iE5XKPamC+BwLZ2ktCsoDSPBrECKW83UuJvvD1seS78PSj1W/RVb03wTJU
rq6N/Zf3rzUUdzjumgFo6PX++Os7UwicNAdYA7pC1feCHtsxShBWhuQY+5kyvRspxEqjVCLeFa76
q/6lg4IR6NSZanjsVJdI11svsXTJj0LT2Kk9bu1gMlKiRhJs68peW43qYIw03HS1BnQFcNEgehql
Es30qAfyMlohLYwmNoPJB2mUvn8PE32IoivXwnXMAx5hngzkBC9yvJhAderf8ozUjaFW/VNiJdnO
Ft7YMwiyYOfCG8odtH5SlFGz5wzk8WVohu4R1Sj9Tx2O9b/VIPV7N+rmWIJZSkHZvIaY2QbdoN5E
SKezjOljEZjGWQGKdu4N6JW3d+fWUHA9CMgNGgBXL2URyPQeFK7VqBuiT4s0LkczzIcviVSrp9tD
bVyrxLjc3PBYqJivw7m0GE25DOjTZJORPE4Ag+8AfPyH70RYysqpMKc2vlNA07m2ZdFzqqN/57ar
vQ7Azv3Qt9rOhNSNA0CDj+eWdAZKzPpoS0jIJQEqD5fRXiwJ8HJlNQc80XXnOAGxiT2tyZPeg2sG
zkotLPNnUOgI/CaNJn/vFoyZSU3KGbymoaRf2nziP4m60cQcRRpadHyzkP/fGbMBnXMkELby3EbU
qkc7DP/6ORk8J3Kk2MdtiA0flrn2Gz/rMTnKRoABQdzZIHduf8WNDUNjRcT+kKBE2+3t3Qmaq3em
HCIDMqr1AUbXfHAQnHyI2vHx9khbq4thJHBAlDRIpMQ//+vilOw0aBvkzNFfUVE2Bo95siczPeHR
UOLRluee1ocTXnxY4N0eeeN5BCbMR6WvLziQqzn2VtcEuVriKTYk+SFhPdw6TcdT0oWdmxfysDPT
jZMBwpV2u86LdI05odc9Y9oEBro39fBQlsHyD8h6Zycc3/pyr3xxUcDfgEWoUbSAYYwvwQI/LxnU
8VkaESZDeHcv8t8aiuY3/kUgSMnz15+OOqERhjIFhcYs/ToOmyMckcxNIevvfCsR960SN7qKAgUP
z4rHXKzt37tkhnQvqwHuLHoijSez0+p/VAkRK88pg/iYT0n+BM20Cv/DORBYAvTACOCuetv1qFhL
mNiMGwEMhC81/ZsH06c+sOrn27txczF5dYAlEUFc1RHoywKINYz4YklhgtJcqHuojererJR7QfbW
xhdbkFo2FYurR64bX9sfc4z2z5x7JlzZH1mQyZ7hhPNHq6aAcntqr6ZI66+Htj+BEXxqtsvqpOEl
ZoLtRAHIGiPjH5oO6rca5OyTDKr1m1Hl0ZcpqzHnia0mGlBiD9Q/JdiJzzbEGtmTe0uaPeIdPDqt
oS7OaBH0s2u3+OWNGKB2xz6xhh+D0doVbc96guY0GXXuN2ppfNCXQt8z0tvosFA7YCLoGfGXdXmS
t2LQUYxJLkVvDzS6pfxXRd77s7SSZvD0Rbep/zTq5C90iF600W6XnUdp6y5BBkiUnQRzdH0eWsOe
rKa2YPYvRvlNM0GWlWk47WBptk4dqCd623w5oQD99tRBEuoGQyA7pGYuACrG7WmK8xfHmeo7wMKN
52CXfHd7s2ydA4quAidOB+sq0V7IPNtAB3wxWNJPKEfKfZUm0Z2adf1OwWTrGNiCT0wIRvFpnR8s
IQUKAi7QMYssfbclXfmhtVkaomu2lB/HttjTGtt66hzgOK+AQxiCq+WMHPw6TEM4dkdN9cCRmD0n
xmuqkmzdlaux+6q10nzIMvbu7UW9/pAaxSyIlkD+N0BRrQZRpSy5qTtnzA44MI+Apu3pYGMt6009
fpZ1bkQ7u+d6ugxKHg8dEiW3K4DeUhPBJAmenVLQFXeqpP8czVT3siVUMTrKjIc2KA1fxfpypy60
gZZgZE6mEKumZ7E+HfZsaE08Yimil1X6Dw3XzHDHeFlgIWIrcICSDN85aVLEBzpHGrl3DOdr0Lbl
pxpPJ9VtCWFVrx2yaO/qvRbooe8FHUEwIbQNSBb656pKUkg+YyTWV7AcBTgmZNQD31CG4jcGY6UB
u0BKHtq5K37m4UJApHeq9m8KaHRx6Rzm2c4jd32Z8JvQt4HsS1ZJRe3tMVfKqZSynmBazvvuThuQ
NzUbOIm39+D1waasAHoLeYItcUarSGh9l4RbTpAbl0FK7cirslhS3V538j1Xma3NRwoHIo9ihFDd
ejunXslju5e4otMolj7kmSG7jpxNB5JJ+ZTL2nzsw1L/oCPvsxOqbM6TZAp8MsKlV+Y50E5gPvZA
rcCkQAcYQE43Nc+YpKC5dHtJtyYp9LShPILuu6q31Fqb5DApifXCKD9HEEBirwgcSfftTCpwg5sD
+2sdtNWHZEGydWfbXN+ftF4IV1D1E3icdfwcJqGZ6HzBS63NrTdncfpkhVbkLuWYnHQ1jXbePGvr
FqOrSnUbcRShzPP2mwJ5muO6FB7Vg5bcx2o3lnCAq6KDaNEg/44tY97wcWFWeEtpQ07N6Fj+sFKn
tQ+W3U/lGYrG3Dwj7gZjZNFs2LPRGI+fBm3p7G9DPErdgZpZkt8vllpyK/agbHzyO0O6a8x0Ck44
D8ep2waz4viRjv3dcaqdVjvkAxhXpFyDonUpVfQapIKhvh/NIenwigpMVL9UJfiQpwNUg9JezG90
o+3QlaO6EHSZUr8Pqj6SPXCxQwWpvyufMytGVXScJK08oL+Ux4dmgR/hWllDzSzkXcTRQs8GAULS
0BkbaPxJTDouId0Aosdyq5+1Cd0mc/hpgLpV/dGYLDqczZBxyGN7tryiXbCSVY2ugefWSsXoL3Lb
wcqYhtR0q8UYVD9rA9M+qn0cKW5WyfnE+Y306iIluMEfe8Tw6zviOO0lLyq5v8+he1R+PQ3yo0yH
P3b7wBwif+lGRXu+fQQ2NiFpAeqdogzAnhB75q/EYKrwSFEr3tQUSzM3p9fizfWof0r43b/M0Bq+
3B5vYw9igmCIEqejIsewAkflSrl0Uh0nl6zsVcnTnY85ipaZG8ih9mso5PY5H+xq5yXdulKENKkQ
dKNTvd74PQIWPM9gCuYk1HxqV1gvEgOf6rHrdiKFzaGENwuXJrpO60Pd0ZGvYzMDU+As+ZFbuvEQ
lQk+tBik317JjS+HeAxJCMIM4mUQr9JfX86Aob/k8UDzFiULze0bM3km0zJP3WR3P41a3kPxiz/w
bRaC2gjlYAqZlHKuIsvOWgaAUTVM59wqDFcKwhrbSon7Yuda3poZ3HMK4YLEeSWKJZu9Sa8E8/BF
ThpvpOfs90rduZQdBzKYeU8tbeub0X+Dy0KRm9hidS9OgY5Yuo1VkCYv1QnPqNov06F97mngHm5/
tM2hUPwidcQXg9LQ248W8poOchElF1Puhw8hGugXpdLawzyb+n/YiWQBJDkaZFhl7RhRzEAps2Ri
FYtCP0htqrt1GDWHSIey8P5ZiUoX/VdTlBhWs+pMc9KiCrXoOZ/QGpTGKblDKy0ISDJRc7892MYN
AucWiT1qQK+qW2+XMNaVGVUN4eyn2amnLY7du8CWexcZiurUoZL9iTrGHvjjOmWlZwgTSQM8S9a6
vreqrERWVSYeyic9/klbqj6kulLbbmNM+IfTvQjox5hQraC5OuZLKPXObvB7TcoFk8V/jkoyXQv0
Kd9O3ZIb3h3ezwssM4uSVFFLnyRnRGq1iursI2Izdv4cQlhuEPcHne9h41O95LKcE1/EiNLsfIqN
gwoqXphEiQIvTey3v2dScnUw4xKV8KlE7Q+FSbdJStU1oiY9mF2wx8fYaJAJWwho5Wwyai/yagEc
XiZweIRMkZqobjc7013dL7abVJHlp0ad3plWWR31cAkP6bIkFJv74LLYGKLe3oQbdyHO9RQ/AesL
ItzqhyiDIce5zbOZZFl/ZwVG/OTkenC8PcrmfCkj0zyibY6a4upgNbQ7UX7GICWxBd7Czp0jxtU6
Du/IwLSDXZwtp4K/Tx7kNQb6KWELkEenwH66/Us27i0AWJTV6IDwU9bzRa+vLC20Gi7TPIU+coZc
Jka6eLiI71W7NicNZIXlpQsier5vd1XexkGcQ7O76EGtDa5ctrYB01VtfhEjVg8wKJOXMu6NOyOa
P44o45PqFeq5jdo9mf+Nq0a0CZk2dzXA9fX+Vk2Ck6Vi1kYrwa2NsuED3a3+0ezj/kQy3nyl6jDt
3dwbwyJgALeM5whO57o8FnYdFToqqmelmDAkLBc7UjwNFdNjA12p8GCyIx/UVjbyjbc/88bI8Ofo
ForaGH/WCqVRWWFrDl3qnHWjs45qVRRnZ7Smk6RD0U3Q+sFcptjT5do4S0Bmhe2KYIZcVQM19Eas
qGDQGB+HIxiZ7GAO1DhuT21jB+P2RUuG6gS1xzXLCoC6TZ8Q5egE6Kov1UnoN7p2bKFQv/9uwKWP
MjR3EcWxdTgRLksEVJELsQJ14U5aoz52YaLujLKBqEESmNkIMCIDrTN0LFiNDlMVNF4xKxu9saul
50SxWyKmMYwld+krU7+XQc4LRlRVIzwbtWX4saawk7w/rOHTcUM5iEWwaVf7Bm3ZwArkLrwEJIvH
EtWClzG1DDeylj1pwY15C9YxqGQeABEIiKT+r7iXqDcD8wbK2ywwVy2cYJl55xTlZ6vmS+0lilN3
h6pags+x0IbwiqQdHpyu0X7d3lDbP4RokQcJdslVX9Ouh2jouaEvaDQEmEmVsYfrrRa7FMoCGIyt
cmyjavbUWJ39PJ5UVw108/ftX3G9rVkNlDpeGZuoHYnD9fdq1KVRYXwtnXu5Qt+Z34NQlG0iOmzk
Oydoc8JsNG4IXmC2nPp2rKrM9WgIDemcCqMyTwvrRHPjUsMVNgM9cYesgNqdykiWEtcKBiM65kbY
XNBAhtd4e9objwRgR+ZLYRTiH5qob38LwzlpZxghvbM2ArZdVubnBJ23T3lYDf9LJC3GwWnRn+es
mc99icz1AXNQXXOLJUKj6/avuQ4O3/6Y9cIoMsnzAmNELeTiOTIsFL1GZbY+1kk1etms2AgOQSFz
7PCxQhfs/VcBoRDAVk4g+omIG71djLqttH5A+e6CojcKDDoR/isy+ifmDYR+WVo5n+ahDI5o+QmB
O8m5sBZSsXMLXF/kAmpONASt0BJea29/RqKzGUOzDy+pYXV3uWHOkrdkcdvvjHMddvJnk8YL3CKt
lfW3LzvLiaRRgU2iT5C5rARcplH2x8UwIxdRNOnp9ufdOmPCT4TSsqPzKq9qFhFKaYvuTNxueSX5
7VRNp2YZehepEWeHd7E1lODlAZ5heuT3b5ewsIewsEfulMSQYjekqeeH9oJAX4E4x070vjkWmEyQ
gsK/5VWM8a+rw0qMIi+KNLx0SdRCBgYUabTyBLbM2Gu3bQ4l6AE2GSlNlNUtVaQACKbIRO82k6Mn
xGT0l9wch0+YfTn/3P5YW5tQ4KEtgdcxKce/XcE2kHBfNxPYW/owHvQqkI5WmuU7kbm9NYxgxwAl
JZigJvJ2GC0PjTIY5+DsxP0UH61Yl7v7GVJ6+NgZSv8tbtJM8XJrofs8VHX3I4a5k5xQ1CtSLyqd
0vB4IOYYDJ+TfMnnqU2O4UCt2K27Wf41NTydbhVMZYs4UBOn+L50mX5qiCwWf1hmKpdtZIZ/Yj1p
Kpe3CBeaSIunxCubzBr8rpXgOC6WEUeeSrHlTwHRntTAMKZH7ImmwKVClE0PdVCynWX0MDtvdNSC
nDFpLOsutOVa94YoMgue1Ew7ormR10jb9WbjD900OQdy/nTAiwEs0b2sLvZLoqRT/hEb3w6hahQx
D7OeYLPY4pF1l1lFDj7EqqLkbklN7buZYQbgBkUfBod0GvLlZGWj1B6UrkSxs5KrzP5IuD/fhSFa
na7QfvmkSSWY6HmU+q+NneXBOdKa5hfprRMdJLlK79W6q1FZGnOEc6BDdv2hA0OO7lMQow7ZIGlQ
uq3chp9JmNCfiEI8Z91WxerNLQplRjyqbaibxZJe/qD2Hyc7D8XGOQANJJqmsmJQAV3FLkFMO1hF
/+ac6GP2gXcdN98sBPKxUG2Ods73dXeDXFgYw/BUI7vhiB/z1/kOmqbUwqKJL44Zxgf6CZOLXvji
54vcHVAY8Is8Q0vQivYGvs4iQM5QgRC1NAMC5eod6NWy1xrLji66nKZfE5wXvo3KmKDDrtrdGVdh
3uKuCs2d+W68wrixGRRphB47VJ2387W1KOjrVKfKG5Xtg82i3KE6/zDq9vIhcfT/0daUTs00UIgv
+3rn4t7omVLOo7wMMQhYAbogb0d3jEXR866PL8iIFg76WkN1wpeJulTfwUFsG30oL6hDqq2LIEn+
HZxR/9hrDskkcq2pOymNdoqjfry7fR9ubDkqFaLRZPN+XQGorTzMl7iRQU2VuGjydJI/Jv3kTzTF
dnb31nfH1ZBLlyyAZ2W14WLk19QlaSKUiGITSunSe5mT/5a1sHST3nEO9Iz3OvNb0+MK1hUYKQLe
tHowo2TOs9GGqAhzXz1ygSjnAFGyj4mk7Al+bw2FnChJJNm50Ex4+4XTDvgZARbbWqHdatD78YdG
GbDELubT7Y+2EeGQD9NJFvKlwvrl7VDB6NiAU3QesWQONLfMnPDj2JdDR9s96U4x1DB55/RsDEk7
UvQjhS8lBeO3Q4a4tOC4Z4e4jFXRAY8B4wv9p/DoRIiipcYk7RyYjc0imrw0LyBkXZe2ykQbqWAg
kR07Kk90P30umqz8Di7b9BauSdcY5/k/3EyAk1lZQZaCZrq6mTLg4JY5OeSOcd17zaCaD9JckDxP
beahu9x5U1W927yRr6iY1KrRsEIp3lwNaiJhaA8mMd1klAglhpQkLS/gQFj/4ROKaIQYlZwUGNzb
T6iEbYnS2yKdNUypXRoakaclpe0LHblTGWfS4fYu3YiBKIpD6RFIYurAq/GCNMgTq5ukc5M21XfL
LnrPTo29jSL+lLdtJ8FEpvJON42q2PrYSfGwJFZqS+esLdTTOPeFVy6F7bVlY7z/2NEhhJ9jsilJ
6VcnfJ5mp88chtLVsLwfJQgfueb8kyS1fcDbc0/VaevI/TXcmlCagGE26Q+Tu0dO7EaRoZxmreh8
I8rUA+i0vXL91koCRuNxNCj+W2udsU6L2tkKJuc868voIkxXXtAt1b1+kLodrO7WUIJ9DNlZ6OCv
i1NzBY1DQfjy3M6pmEtZ3enVxCr2sMlv78LXRtZqg7BDBACN/u51HaZtOFupFeEJV6jFnYnUeA+o
IBnPNs37+0kOiOvGtHHSAzbWya9G75vRHSk9A1TqZ06krs32ctcVGmreGcmz+VmOnaX7gm6v3h10
fGRkD2n6oPbzcpGNR0zT1JNdpMa3RO/K0TPA5nyIssL8bJWL8Q01VGJ301wy7RNFOSs48syXv6pM
yxHVHOzuPiAXCn/aBJ6zC+8DZ694AljmTaoSxb4Fhl12RymwHbfSgci7yPx39s92GTr5AIs1/B5j
VjK7mTHK+tluCnn0glge/knVZOxPCOEYX6nH8UiRoaCSr0WI1+mSEqbuYLUz2IPZSv7klM7pHN3+
GBsxJ2UI/ifyVx4SsS/+ijkX00zMuELROVJT80M2poE/KyitiwYRyQdJswRI5HcGxXfn7G7sOIqu
MIcg2CM1s74mWoUASsaJFz8MozyO/Bt+FrXUe2Zjer49ya1CmIAREOKipMl44m37a5ZdJXXgzDTp
LGHedzeT20IRk9KZ+JodKGWz5PJ4jV4TmfqDXmg/0L6pn27/iOv5YuYCPp32hE5TZl34y3FC7I0C
SGLeVY5nAuP1gsZavmhduuw81df3vBDvEU0+xJUhS62uxTzXCys0aVWPNIbuiG6luyyt+z+3J7Q1
io04k80QG1UWYwHDUxWE75g6Kh/LedTPqNiqe5gv5frWRW4JZR7AJ6YAyK4CnW6q0SICZwVaz+6f
FCAuP9JhWkwPGbls8IBYU0JHGaN7IJvtXnAXWE5zDC02XhTzB+TV+H/J2DiAleXoy4yNwN3Idn65
vRiv6I23lxplVlpOqPAR3F7VNynXZKpdjNEFAev2UlKrmV25j/I/g2SHd6QVCA2qUAM/zkU4kPfm
y5d8ScdDlUiWbwyWfBys3nwYInM53/5pGxuPbg3SHLRr6HEYq90Q9Us84QuDkLrdDiccBps7I8De
pjCVzH//ULAGgPyq5MsIlb09Z7Zk0wbLkFXppF725azHc6Gog0OmpbsychvbDzg6TAyeEbCc6wZ/
QVgAIo54NIT0/WOghJq7JWXG9BRo/fjDRH+x8nqS19CtjaB/AP4yDC5on+6HSVmj+9iFSF9Mejvo
QMKo9vjT4qg/KyBeuC/bkGVcZFiX6RiFckdpTyrr1K0Hrf2Ce2P8zW7yMXI12rx3szolmZ+EgSJK
L+X03TEA4/qy0fePlcBi+5q5IKreSgqqqHk+oVOmhEZlQJ6StR8dPRjKv1lpNO7AG/JnGsvIdjuE
9U0aEnNSeyreIQHV6DL+XEeLs4ff2dghAlJJhk01mpaQ+Od/XY8SHa+0jdBVye148NRpKQ4qsO2n
SSv3oDtis62OiWjC44pAxwFrkNVm7J3M0AKH9G8pku9Kr0WnRTI6z861xlftVn50YEP4uNHLblx0
887+vM5h4ANScKDdhxgPDcy3E1VAHNh9RmG40VLZzxun86Eh117oOBgLwwsB1ljvSfNsTVkjwhfu
rQgfrg9FOFp5KiEPfpnkxD409F/OndkKLF0/Bs9FEMyAUoI8OEVVSV2h7hsgwrfP5dYdKkhLIk6m
30AN9O3EkcoZZydQA1Svu5R952T5mTZQ4PyZcW5Q/udQaOrdgcbHuQM1Gd9h7sSjuNBGlw5NoauP
Y5rYX9WlMP7oYzkip2gNFO+XUdpDLmwtF80IoPvUhjbqMrUOistqgnNuLnYNcgI8GSLVMTFgRfHK
dLs4Vi24O8vU3FVmGMkvStzq9s6SbVwvYKnZqcBlwFXLq5ChiGUyo7QhPNGc2RtVM3vUi656NyWD
BIntCGNAMFXXGVmXplaLXrt0nqtYHn1DcqLnKUQR1CvnslGP6GtXX27vhY3nlM1vQU6CTHNdFQkz
Ysy07YKzluL66TdSZZ7afJidAzgd57NNc//l9ogb1wtwVfa/QN9Ai1ptvlYJgJ63YXBuuBBrgupD
p1EvmLI036mdvdZjV9cLsTyKYsiYimbT6gEy0jpI47mTzuNkSvd65GSWSzK6yF5cTdNPNtyCcQBY
JBDIVZHP5zRR4p8jtZvCl4qq+YFGv1a7sO2c34GJfrSrS6Zyb6Sj8Yg/yDS6rVInirco8oTwZS7J
7bEZpMK4zGpF1cxqqaD/Vlr0XDw1HCdigKAKHdwMpua5H2O8TNV5CoC9pWr1YsQtRVWSpCjHTIVU
8jAM9QAEIei7n7RbkEpSJ0n/MigLzaWmcopHiU7p2aGeRcLSSbrzTFQif8C8TFF8fdDN8p7re+qe
6FSBsrb7JF/8QMnAfQ96vTzphNySZxdOCg03L6TmLk4LdOztolYiX1IbHXs1XBVPDnTU7InQH0CP
Ws5oRTS2MxkeHgFW58W9Kve4X1f9Qy13TU711KJ5GmXySw+X5HOPrFPjSpE03MdZXYWIznAle8sE
urHMHfuzppFQAdwerE8aWLCvttKWNsAZRKf9uLRq/RjRNQXnviTT4hfLMtVu3gw0uzC3DBuvY10G
dwlxZHLrIohs345Mm/soD7Lex44m6X3YEHKGIMviQDCZygzeiRpKsmulVfEvTAl8mZBUTb7e3uzX
Twyen1DcbZhuyKeuc/ah6Qyb3p9xlikmHzpJjf/JUGc+yvmAouRkTEfsCfbiro0ERziNsuvJ4+AU
r9+Y6P84O4/muJEzDP8iVCGHK4AZEkyicrigKGmFHLsb6df7gU7LmSlOre3yXmyzBx2/8AZJMuM4
o5usqIuhkmQPNjpXdrc69CQB+IeuNWb/1KOF1xnVSZ8lMfNxre8hLFXiyhScn/fXP2a/Wv8VTiBD
xOJoHuz+qsniFjvCQ+cO5mHRrzrqXZhtMM7Qtalr0WI+JVp6bsPBmk07Mbg5I+D9+p1yurzBvXIL
jhsH5VFaqIu9vcYXPhBcKUEMl8zeMNmv2H99IMw8WahmspKJa/MmdfUhRtoAbsZ8TWn+wkgk5kAF
+BdfeSr/WkgXlfISCxkFdjsepFN+kHqu3w/Kyb+9/VFn78JfVT2AOs4OY+N9OPmoWSv6ycyCpDe1
DxvTemfM4lMgCjQENyu79ihcGs6kscaDwBeetX2N1u6AJZVYnOJRc9hyaUcEE0YUlKkV2c12zX7z
bCb3ztqemRB3gog8FXnFKSR3Un0Do5d6zed0kin4Kg2L077dtGvyE2cxzD4YBTskEXiNzgqtGARm
To2sYOJURZHetuCInKhuzeYwmK5Q0bYO+O1NuHNk3JJ5/U6orb0iFndpgon3/rIgHR7ek/XcTNoR
2Jp6iU/b+jFbba++mUCbDsT2dXvfc4VeiSz+avu8en35bMIZC419Ms6zlMzm9m4A9gRJXvmuuB0M
UW+xRQ8NYjA0hQlQFZ4hrVE4cOAC1VqxIaf0t2hnM5Gegryc+1X2uS/yGXxDLyoBtb6W12peZ6Ed
P5MCDG1dELLU+k+Or+ZvPD8aRrADMMZPJqrN/3iT9Z8VyPdRkD6EKgb0k6j79XkKTNhq+Gzg99oO
y4++WV0wVis9/gyFpM9vn91LX7TTxID0UX44O0ydFczpRj8jQe1kORATq/uiL8z47VEuHSGETgL4
NrvM0OkRIrprGpIVdnU5V1GFF84N9dU+TANqqm8PdekAkdSDC4G2wkt6Ese5s8BxEQB7IoxWz0LP
maxvPe/2e6Wa9GsNKiHH7igbCV3TBQSfS9tkvZIBXDpAAPVQHttp/Hz06wU0MLXCKGv1kxV84G4H
StkAMpiYSgq5raYnmJFe++4LC0kpjVNLSmDvit+vx1wRNSc0N92ElMaP27YZbi1E/5O3Z/cv5PLk
oJJhEadwOXEhnrbV7NHwtVLH7C2DYNWLuNvEPB6IL8qPDYIC8lCSyPqxIQYhsY5ykfDEc6sen1Ew
BUKzFU43RDigaM6PEWOkZ5VihBICEc+ySDc2uT4FyOLkT6mXd99k50jtflMIY0Vr4GW/J9tuiLG1
djsitxuISHewB7NTDZMthX8FZlfCsOqkn7v0i2y98revquojLtiWH6Pss/q3po1PUDSPw/RD91Yw
Jos9z79maXfX0O0XNv0ugAz0Yxd0oGbwekX0efK9asa4zPPH8cbQM3FsJ0s7drJqj28vy1kwQz2E
1hyvPKqGPIwnQ7X1mo+uhgn3SqwdAQYJQmHnZQwpZLtxzIaUCRmxw9uDnhcu91GpWNLrpB9/hsKg
hFv1DrKJCRI92pG8vCUdoH/zsTMM464glMyilp7e4zINzrtNVM2jRkHjnXSrMnGnAA6JtE33R4Ac
b34ln7twHBxmHb0aaPz8upNrgIfL2cqeWoCpud2vVHO292u2DP/PvJNOwFExSYhPg+fSEp4sBj9I
tA6NuhKBoC5K69weHzwIDSopNdH9GsoKQfG35/7CLUcosj8QJAQ7efr13hrNeuzHckoTgMm0egIZ
xNsSpNHqlu1hLjv9Ti51cJBGtnzAqPc/o2BZecoPBJdscPtsv+HLu1Yo6wcEl45KehkUkVbWzW09
qh41K6N+GINGHYSazWNfO+aVLsWlrweQRz8mICSDEPn661fDLWtjKIgAfX/8sss5vHOsTmfqPdT6
DNHGg1GLkARyjhZPv4qOvnC/YwnJc7aLwvAL9pP/ryie7139tK3TxN7Zu8jlifa59OvSiKXazOdl
M7WWDHEc/im3OWfjVd73wcntexAds4Fo8mYtt5JG5o80tQlSWrvInhfY0f2VbXLpCgrgnO+8/r+i
QK9/6DpWGFxPhK5tMQ4/FrP0AAuUK3n4bGXzlUf+wpED6wa5na7jnsOeHDkvWxZtzEgDTFCtdEql
88dddPX97Z1/Ye7JnwAIANOlWHM6921u1LqmdTxA1ebeorxlfM5XKY96amt6JIf/TP+C2Es/bEd0
oLh7Fv1Xlhz7ecyDZK7a9EYgJF4evEaNzZXM8FzugoHAmFom4C1aE39tOv+1qTYTKY60JHBpDYlr
Rm2srk8NQlk/8NTSuo9Buk4/hWkjjstDIF/MurBxcAlsas9eW/R3pdcX03/fQK9+lPl6A+Hr6eF0
OfiYZY7rEa349L2JYfBh0NPtSuB2XonYJwC0Ai8ZaCiCi9djDVbrjV2v+8lip+pmzsE9FZBzQ68L
+tuG2yaCaGGFHJkCZ9KFIpVq6+rKJr5wYrjYbKr8e1WEh+31j+jLYau0XhDh89w+2q4GH23s0jtU
e6+5+V0aameb0aFEh/gszG/VNq5Ow87qbJn9EXJSB6zK5RfP7T69fWYunEw2Llj9nUDOjX0SHhgO
lbQC7FwiHGEfmjTrPmwi965oyVw4mYyxAyLBLp+XhzefxqUzEvUiRbV90XNZ3s74NT0XTHUWVYFy
f779WReegZ2CtPP8eQopSb9eK1k20sv01k86AUw59Oah+FEvXrl8y40GyJXdBfnLNtbqw1JD0Y0m
NFSvHZBLu3YnxeLogxAAunwnPwLRZk8M7ewlKH/OP+jNpTcj5sQi9CerLcOUFCAPIfO1Gw2JcbwH
I7DdrT5WJ1fOzxkeg0RjLy3xHu9dqtPrd91StK+U7iRBTvkzU74VGs5cHUoDleOmr+X7VW1a5CAl
dOU5/vveniQFsCU4s7u+CQqBJ4fGw3LHm7PBTXyv97aDvQj7OOCR6ofmZFrTAyKX/RhaiEHcdoGV
fsqll34qA297WkWVXjvCF4JhvGp2RDKXyE5ufL0tUlKsvK5TJzGbUWB0xPqEM8SH2EUW5Wj0Y3/w
m3F7eXszXjhjSCR6KAkCDD4nSHOhA5IfGjdplPtj2Ib2Hi5CfqUyc+HKQFEazDOcaCyHTnugpJU1
BG8+TRZY3Df6MqAbvqr1J3517nB4+4suDgZIg+4LAG+MVk7mscx2h+2VenTZdEmLdMvdbhAbB2K2
/3u0TgUanCYt7b3fc7Jko964ae0uTkIVB3RG08vjqjvVlRNycZ8StMIm51lEpPAkal70xprTtXSS
zV6G6uDrbYPyT1OXH9LBKGU0bEb5oIqurCIcIfMn1QNtCttlxhG51RsUmf/7DEP33v1G6Z6ftbQD
rxOiXit2qtnl9xOFpS6c4d1VsT75trrytF3aobBXgFcAeDsvLVKrtJfNF26i0d6LJL2kCB/g+kpK
dGnXQLoFcAuxmKf0ZCltXIamtmMU2viQ9Sxnjip7WI+gb9T/MX0Q1HnPdlwUUpevNyhShr3TtwwF
H6AK62BekqBcgjjNRuPKUJfmjq3JDfoXNH0adebFqG09BNFE97TmbmI8kI7LNcu2C48Jeit78Y/+
AA6NpyWDgFKJDx+cI1c0wW+JlXYapZuUc7i5K1LHBtDU38RILhpHzVZj1t21VWzZM0Wtt7fm+WPO
L9nBfbuMLNH2ydyKjI65XxhO4gGiepyqagJZKd1swiTaax7MVZrX8odLQ+7wp/0k7PWlk53jglgt
MkLExISpdgtvaVeEgXJ1zLAAu1ssda2ae75VKQ8AS2dR/9oynDzdFNGnxvILL4FAMMVlM2ZH6knO
oR1BFL49nReHoiCBcNxePD7tLluLboGQdNyk1twG1rSOZxuSpcdBlPoViug+Ta8fY76Kng/RtEcM
eyokQQRGoxlDtcTqR++gp8t0XOX0YhSLfahKj5Jo7qdIZw0YNKzlddDdToc7G5/8b+f3uy5o7ten
Ui8tLQf+4yULzkRgILLxI45Zxr0+pXgBD8Z8s1ljp8IK56UitNp8fkK25hpW4dKEc9dRDQOycp4m
TlDlSsfOvEQXRnM0IVdEtrXWt4ZJv/7ttb1QB9vBhawub8vOUd1/y78ztw6EMZxvNwF0jYAqAmDm
r7rMV5IWX/tUg2C40Zwm+DiOi5ssS4vdvYKm+bDV+nw/+tZwo4qp/OCpavnz9k+zPfN8NdjeCMgg
J4jw8Ok5tkufTwfzmaRVFkwvhF+9/X52akOLLM3yhqO9uSiYeYiWmQ+weiRI6VVb13BXWDOOS46B
Zx+2zoBcV1GBBnTf973Wiv7BqWyneibiF8VhaPjz4TQuXRFOXjX8Acvmd/+srSuz42CAYH2Qelua
D0NAd/eTU5ARhApjd//O7KYMuNCqd9v3vA5EG7nCRjdOc4IVOx3XysoXQD/DHE/WqqwbzbMa41b6
hrSioE9dO0LfW6V/PGy2GhAHC2JsEZ3srHwU0zwiUQo9fYknNON5juxOvdRuXlZHEPlguPIGYboo
09AXiVpfNTImvqUnIZDXXd/lpTlRuNcCUYdiLIc7tRZzGhZwEpYQGX8E7JBDMp/9oqODMooB8Zmq
Wo0mMq1CEHsCj/ZBGi3Tz9HpJjcqzFzlsT4o/p9jkebPSOcN6q4qBiO9zdJBNw+42IHbFlkwiy+V
shrTjT2K497LNo9Gdmxt4aWH3gLYfVj8YsUaAgztVn8FnuH3D0tZGO39XDprdxxrUoKfc9csegS8
3Z2idjHt7lC0CoGoDtnP8b1e91qNzui2/hgHp7VjmB71R4kKvfYT3+7uKesqS49h1bfOnIhNGL0M
lZvp9mO94lUTDba1POzcKNAUk3R+esp00mfDFVS7UbgbvjruMFUx8sKAxwyZg8KCWW3qIUppqP6i
O6JPGF6l5hdo/fk/hqUCIi5zWR6aAbLmjduzfT5AwG1eaHF4Q0i1vspD5GGMb2tqauIdZK3FCEcD
l+4H+jzWkzO524xalF3+VsiX9l/yrK7XG+rN8wO6UV3zvPEk5Icic8wyLKdqFaF03OUOk5wpPc5b
N31BCsYM4tXU5g9G6jj3ul5pX4KVf6NZvK68wYXXRGrN0+8daZ0T6mNaTfEs1w1FhMBovSBUhZdv
ETST7qWhl5tFtt1bzyNFjuneRX4PQcOVbwytRllr1FsD1ls598tnb27lixS+MuOgKelc6OB11H2V
jo11U2mFpW6LSbX/QLXq57jFLPxnE6hqCKvAGa2wJx09btItXgpkQ340Hj62oavXSGhl2hx8LkSu
G/S9KkOF2aSW91qvEQuWZV+IMHBozoVqcAvjaAPsDI7IHOL5opGGx0ua0mPNJ88gxyuaNpF4lK+3
ldX0KT/SLh5LHF9/y9k3htgw+uWzylY3j3Ho8Z9d9OPaKXbHxfLeL0ba2JFVpMo50l2HrjDafS7J
zpShf7UEwnpJXbtZdz/CiEi1aHSlt8YWtGmAfbkD0qrtdzziaHvk17PIgxRJjNkh8lOWpX3w7L7x
7qm3yc+NpM/34q9VjaGnUGn+aIyl4X5ZyrW6JVgFTl90uQCpO9TLLO+XKrPSd55ZFONj6fReF6Ew
GdzTKZflIdOC9bEP9OXnVG7UwCAOYDpQGoP9vs8rqT9vyDQFXIVow3CT1vYvgxZIFcFXDZY7yxf2
dEMjUjwsFALcsMZJKws7dF9QkQTKLZ+LcgFJmU4DjogbJJEwtYwJ5NlYtl9nvBohPNhqm6GXU5t7
Vr2onzR03dPbKe2r6aCoKGVsumZ1kH8rug991xrgjldmbHC24aMYqm7+YuQqrQ8Z18u7TcnSg+6i
6T/c3h/eIagrbeQthW7A7e4krFbKUmuIuvXmhb6U3rOHMJoN3wdlsgejR2XjPQw++W0bNc6Hlfnj
4+iyt4857wFg0bHyI92FpxOhBj6skWvhvhW3yBquX7G/qtZjZgFnu+82o8AHJluK7muuCWnc2DDU
P+Zqbb0ja+sHTzz2q4pwO5ve9WmXLRGYwHl+7FcPKBqqMJ6MrWLcKqQiUAAM62IVTWgPel5HXldP
w7GuTDc79i3hNE+coeqDZSKIT0BidEenwd0sKrIJ9NdUmc4vZS/SCFtl1gjAk8WFFPLYvCu2YaG3
1t2HBeTLT0NTxT+eN1rPdYN2DHTGtvxdiHH+rVeeW8b9lAkvnGEW6PGsVvsjlfISZKqx6ZBk2H9f
eZBFEweqW78HxpB+nNxF3HdLu/5ZfHeha1yv6vNE3s090S5ShrgfDl9nc6sxza21bTzWjdF+9izR
f+9To/hILTnH8Kaq+wPKlwaGGMXk/3AqasYY3LZFFbdI9/xxffoCd6meT11iqLbL43nK9Xedr1VD
gr5z8bQpf3ajCkR5GsoJn7kIQan8M8LbvUdSwq6OSt1r+kQC/yxj+t7u+iA71/maAwlKMYdQnh4i
4r38mX06NihpYRzlQyZ8HBFAtkNndFAZrl0ne7Drtq9CWC05Ou2rHON0EtxnTuVtlIKlFCwZ8MD3
Df0WupwyW7ZIa8vi19anm30gqcBLyJa2+DFlndF/XRa/+UJvcdagInWI8rROzk2Ls5LmJWrt88TH
aaLj3rCCH/O09r9sXGzsA1dRo39fp2VwjumYGng15KtuH+TQt0+m14zfLdT3eORnUz4qbTS/UU+Q
W+RYQi2hNZG/hJ3J37vpu7Vw40EswF5CWW+9f+fBlbbgholpDKuxLpCFQPYNUXO3a9/PW7Y4lL6b
WkWp0NOEUNL75pLsVREltvST3yJkG/nrIMZnQkiT96Uueli7QRl08app26/Wm3Qn7BQmK/EIRIHc
0XNX626Rpl/GcPVX47Bo9aLfmJMz3gpDek6sdeWUP9Smt30Yp26wb/CQZI8De1q+jDV4ykhJ01NR
7gdVzYoMJNzVCDQXKJKDWR7xQv+Ekdu23jqoh5LzZ+n2WWY5XxmAq/3QdMVsRLY7o524rFaj5XBy
08393UoxjF/fDnvPS6FgTfb6GDKfuz7rSfI6TZwGO6+MpPEaO6m0Us2x1CvAjNZKChRmeprdCySh
H0rlGcOVBOxC6oFMFAJZRJkg1E6TeNjies2LZiRBHexBWlY8wwZuwt4tr2mTXBgK8CK1XhTS6Yad
5npcyE2tSe5ihKvnOCOOirw0Fber7P+z4g8fhCA+RR3boLp8msF2lp51+Tw4SSss55CirX7M5iZ7
//bKXagB7IJqFG5NqlRnnd1ONkpX3ewkYIi1LYQI039ZuJM+Wuk8Hl2kg3+9PeClGQTYSvoGURxC
9Um2Otlj18x1ACCTuPJgTNJ8mFsPJa+6uqYremFX7oLu8DmwLsDF6qSeukwQBbEdtLl6OmM4bGhK
H9J+TdtbmWriBjU+H58jObe8jb2RX3PiOJ/avT2x70gqA2g3nHxpU4mizboOQKjM7KOnF+m9WYOt
tYNJjxHTW6/UdEl/L+SemCBTDUQJBdDcyTFsCPO3yTdNJAZz7aVH4DDFu4FfEbrbaNXROCq9imQ7
TVPkNr6+hZUQ4mFILR1cVosL4GHNoN3iYoI5NL+79F9MgQdSWNLjKEM706chHnXeVJ4Kq8OKaNCD
l9UaN/TZdomquPaqDENb25Rf7WzSlq9zO5hV1Nut823SK5uLSisqgM1b7yLcnBK06aiKlziwNzBq
tlH2xE0TojIkA32hHSozkOkdfyXd7nt7v+mJ7I0xzns6MxUiuLP/LgV3sn4Qg+cXB21qev9mGer8
eez11f4xGtZiYWRlopNOQGlkUU/BD0WYnAcui+s+0JpQh6CW3rjZOJMcpYb4EASi2/Wld7esp7Ix
1HIL1MJE4KNoF9osQ6O5ka7LVMV2YSGo6Ze6ZtxQRl6qeNIyxz0WwWK0MUFQqxBqcYfudlg8Qu7M
NMv+aXINhDxgMwzlZw+dOS300Vgt7uEtD/3B6+0e0SFswrHmsqB/fLZJ4d9tCxj7qHSlpaJeldsW
ZRYK8qErwDdQ81n156Xxp/oROLfzcXOCsovyANbqYcozozkYQdZh943wO6BymgP2bT9128uybMaX
FGUfnuKm77MHzfBEG9Lf4u2xm65BV6VoivEGHN/wrIIduoUiSRMQJ5nL/j9EifFgYoUDx5Nidx6u
qbb5dAGzXjvIaSxk5CEZRa1COaWI2j4Q7zXLb3gZeMfkUZMDcxBV3Wp9anu3VlnYBO4sQ1mpenhq
0mIY/5Tb2H519cIlfXDs1b8vDD97QEYU20hyqUpFIHfSu2GssHkNWs1HgVKvO/HQzKZwblfNJXGB
qt18Cdp6cKFxmA7nABDA12lW7l3fL2ZwI1ajhFzdZOudrJ2xC/vCSaebuSmNLZauX39TBaw/hAgn
Ow/rpbI+KqcPvpPmlB+XYDDvMxqRWqRyp6kfeh+UbDh2rRbcwpBXj7W9Qrecq80rb5HLF2kkKhoF
R1mXBA4NYOQuxnNT9SFHVUdvaTD9pypH0whQcouWmBiyto/cqelebBu3PI5gHfyysyafOTdbbx8I
tnT6kVkGPQVdAmOLTIgwDqqJ3fRB6a1dPeg1Eg3wGNf0q900W4MKv198I0b06sitne1TQFn8z7QN
+nYYsnr5VG1Lr2406OYSWXJr/5vlUlTHapzcD9kmd8aG7kkKQa3TPvVTPXQ0Ph3rNynApj2uc6A+
zi3KruEExVk/1H4xVNB4Vs+7SX1VUO5psKY4dmA1/tFqt19huAAUDCersRpMBZz1A5J3Qxvl1BjN
0MLGoEmCvh1vCtEEQSRR5O4ifQ0yPSKEb9r7pQCohu6WXrBYSkI83gJldWGuWemhqPo0CHXNHaoj
GZ1FdoebNIuqOUdrzhXdDSNd7pU5qTKi8bA0MIJ7WtpeJ+dPUzH6tDgDU3wqx84zY2AFrhsZDtkX
naca52ZMo75lIrPNG2fIljgtpx75Mbo4eSQzoSfVaC3ToRlHTUXVCropWcwMNwJjSstncm73R2Oq
fLzyRJx3VRD1g1tPpRooF6/E68JpbcAyR5jFSra9hEIrWMTmlAXX6rP7n3ldkWYYAFs8etTez6Rg
DK8lKRlKOwEZq8pwdoR4F7RlO3Ke5/Yfuurtu1W0zk2VIy4aBm7ZuzuH1EQ60Sq/vx1wnEcBgGcR
M9WR/CM0Pf1mf8Ng2qMGkmBx1D0EKfmpZprqjrqf954SX4mOYqBC326qm7dHvhQAAJn7izi50JmT
9SBMTwgrEaPpv1/UYpBjrM3RVn77NBupdqVndvFLdw9oYFqoiJ6GVnaOuuHcD1ayh3phF8gu9ger
ONZp9yMNGvcbKVJDrXKcjm9/6HlMh3Q6Ad0ONIdqcxqAa+UEKdFyzcStsw0JLEfFi1n5VLX09cpQ
5yEOQ1G+QgAN3gZ2ha93MKWNqiydzEqAO2xx3YjsUXKZvUOcuzxWFi3PyfXc6O3vu3BsdqtJolXq
+kD294n/V79hclfRqa3UE2kPQxKo9Jez6tfsCy7sFmgoTB82jLgvnfZx+ynvCgT29WQxpDtEvpqb
n9jsyke03oPhIPzCucJovbBs7BaoO/wHDNEpprVwFQLombUla8UNqjt5gYxSWxyV5jdXECvnPbLd
uBmkRkAcTLH3ZNmwXjSnzlFGgjfIdthG1/y5S4vdwGmz70YUGSLyuxHxAUWWj3zqlRvpwtwiE+Wi
foHqA/iKk+GLvKq9mnZNMqECdxgnILyVW6aEpVsZqdn+Pw4EuJQ9DP8ruHGKz2kqOmGN1LdkMkc9
6reqQwaymBLHmeorILBzcTzAA2zOHXrDBHOtv96co+POraNcPWnSjpOta5542eXrh9CY8/FXUOOV
gzCW1fZhWQZaGZHyLRKm6Gg8KTlUUB09fcImeQna/5xc8tPIKhEO3Fvsp9NgD1K4itgLadLC+TBa
1vrTmJayime/t3/1BoWTKyf1wvXATQ8uCuEzHE5OO4NDDcvP9SpIGaAtkkkXS7xuFoaMTq/udvPD
SEFbfft2OD9GVDZ3Etme5zko5b1egC5oF8PZNitx0k4ejLmlpzTTZggQBfzvQzESyGKqLTgZn97w
4CjdIq15UYzWSemuzaq+QS3GXQ+VQijgymSeX3tceVDfyNa5mOClvf4wdNUxgtN8M9km8PTUDt3H
TdrOlavhfMlAsYFBhYMG0Aow2+tRSkw5h3rIdGSN9OJxdIhxC7NxH5wVOvGk6320WrXx8vaaXfo0
CH9gCDHtQmv2ZFB0JFPPLnQ9wSCwuRf2UCVdoK6Jxl36NE4nGEUqLDuw6/Wn+dBoTBvXyAQSkf/O
BOZAk02K56rK7E/DEOhpuOYgVa/EAZeG5ZIDoMMO8bD0eD2s5OoptkLpiWH1+nutKBGsqZ3iONEE
syOjgp5AdFBOw5VxL6BpIKUwoRwGxMnYNK8HZiOZ9gSPKaF87e0UmJHObD3621cU9cHUDPPopLEg
BD32xYIsmCGbJq5a4V2zczk/k/wSyDn053cv+tP3RpPwT4xmIAJdt+qYUtBOTF04B2MQ1zBEF4ZC
qIQq3R4ZnD9trSdl0eztGXvon9LCl0+VIVEsaTXz8F837d8nxQWBhXkgT8vr6YVuJjqBkUli0hcY
Yi116Ic5XWNcOZHnhwPS7W4hu4NauGxOtq255HXRYOySOEvZPYD1b+N1MvUrd9mFaJVgACIkpDYQ
rKdfQy2z1Zze1hN34SGATQO95risZWke/XLop8iRqvy5UkGjlSza6trh/AunPMlSsNbZq4Mm98DZ
HoGcYavMXQ2iOsqQoUAuGfZK1ZLz03msezLaddZDIOnmBwQsaJPDE7V/oREXfAvc3vqlV8v8LcUW
HWseeq1PaqBkHy35Lic+0738UVmzOb2YhqKeNNK+D3UFjDaxEDh4Z5EQvVS573zvzSIfYozWNRF5
wlM/Rqfc7i1RSQ3tOjgecb9SsblyWC+ERIB29wdrFzI+s79xSr8TFWC/xMLYgFrbgji5ltH3JdWO
4Jmp27c37+kxgRLm7w0CnUXf4V/7f/+vGFo0ltn6LuQ8NeUjjTM69bZW95HW5H1yZSiTv/Xvlf3L
rwUaDIAQlDqXzuuxEBRrfIqSC/dQScdPUNB7qjVvMZ+2CiB9FIyLvEdxAbMCLSvy76AnZ3UHdww1
PUnL24zKuRu7b6Wdrt7TAAQ4GsEivywpZvC/R6cOHvRZCn0J/SF3XQpFs4OA4eQYVYxwhZO/E/ni
0CUfe9VFy+6pFWW1m2bQyz39+7YGG+6FqIbK41LrKKOa/TAusSbcWkTazrYK8ReDUq1v45DdqkVf
vjqamYOSbVw+SDa+n8V5Offt8zzP4ugsclqf7LShcCGQdg1u7TkorOfBzEqe02yq0DghKO0TSnpF
dtNRD3FvweWsuPX5lHk/v70Cpy8QC8A7YNCLwZ32nB6JpEqtcQ5UUvi9j+AD6mo3Vpqq+n6i2z7d
UmU0vwVdvmTXmMBnbxBD70j0ndpOhAQ47PXaY5Zi2prmTonlj1kV+XmPi1I+d9kPvau8KcpxDNHu
XImidGJIzfjC6UTRvKk30PH/eRYI1DhaOq0coKz7EfzXlvdUCQqeansiRDrFHRIKYWmU7q/ABsHg
9k0f2Z7Irlzefz/wZPPTzgEZB0YObPcpchajAAp9faeSGVzcREruBu+MhjocIm8zomalvVD9zde0
0x+bJYM4MWSDdGOt7AUYHSMrr8kCnh59Dz2h/T2hn0UQxD9fz0PeFmWBWuWa2G0XvMuUVia+Plvx
Nojqyq12+nQxFLO9bwAyAPMMz1vDGiXZnTdaPqq8tWVT3/XA7W7eXthLo6AXA6wdfS7kv0/qAU0V
bKlmTnqy1aqJ862CbTzW1/glF7ayRd3qrxcPk3cG0ncQeZr9iiu6wAB9VxbX0QX0xcEblBGb1W5N
D72mK4b7QBvcJ6Nt5yuX9vk55hdQM6NaiD4GHd7XK9fNApyOveqJmuv0FoRdcTtAwD0WXuollTWu
Uedm25XA4Cyj3ReROgsnGLVT0seTOMeaELirZ8QVsbEEj2OmHra0Gpzm/KjaRU+mvhpsehSUdw1z
FUjx2fpwD74ul6j80YvJvUzzwEWik3Llt53R8f/+NpQVIDXwtpw9Y3UWoNWRyy2pjdq878rZ3ZtH
/vDT23CpAcQyNQvqcDRqYrE3KcAABVub6NNo5xEQ66yNQIEiCbX2c1uEcJka83aURBeRJrHKDF1E
vsbIkuQlUZrP7lfLEu4Sjj3SM7EyB/HsklQvkQ5o4zuewqJHV3uYaJhQyX+ZOf3vliYvxzDdw5dw
lEPThnqmz3+wsSiofUqvLEJH0h4Ia3D1zzYq9t91JftrxlWnAd4+VfAEUIxhmc7FQG23T4tAii0Z
HSN90p3We2jKDBcNe6uC3y0ovD94GKvx6HWj++ntE3rhFqTsTA0GOQBKr2exMgwyU3B+tgSwbtEd
vNV0/lQZ2hShXTXesoOr0ndDqco6ElyObbwHDV9rueDdYNiS6vjbP2jPlV/fypaJQgW12T0AIjd7
fZI0iAR2IKWe9E3XFccBNYcJOSz82AwL4ehQ5hW9IAOEVxOvtlWA1mUTXcl6L1zE6M8TcHN5UZc/
fRoWW2uzdB3npO/GEgiDvh50rUo/Evj1V67ICzcHip/EXxTzCY5PaZ22SNP/EXcezXUjabr+KxW9
Rw28uTHdC5hz6EVSJGU2CEqi4D0S7tffByrNlA7IOWfUd3F7UdEKSkxkIpH5mdcQ3C/T+UJP5l3T
Z7SWi6b2xqiWL0pOfr/I0vyvRf6Pr9P/iV6q27/Ws/vXf/Lnr1U9twlf2uaP/3o3vLS9aF/+uH6u
uz84EL4990lV/uf6S/77Hx3+in9dJ1+BzlTf++3fOvhHjPTzSfzn/vngD0HZJ/18J17a+f6lE3n/
YwCeef2b/9sf/vHy47c8zPXLP//xtRJlv/62iIf/x88fnX/75z9Wy7v/+PXX//zZzXPBPwu+iudv
Vbv9By/PXf/Pf4D0/hOQjAOXTUdAHFSJ+o8/xpcfP3LUPwnNV5lP6ljrF8uPyqrt43/+Q/kTj1u2
DVGFDsXA4VVT7l5/Ihl/yuwl+I/UbdZ0/7+e6+BV/f3q/ihFcVvRyOn4rYfHxfqJctJTPaNfRPb5
Km6RJvTLM3WRAqqlO2FlD1qPynPxvaRLnU+Qdsu9yJ/L8im3rmxrCBSTdhK26djT0u5X97HaBvI0
n8glDtOk9anA+6yMhrWWANVwc9Xn1RTaYOidQMg29C3SQ2/seifoYk0E0BtP9nBeLQM5F0wuHEWo
p/EqNvEruLp0IF8zkUTOO8ltzNIobnAewKxywD5CcyNNb1tc5anzeiQDKbZcWSm9p/8B2lEJu6F0
JxTIboCGJa1bRKiwkHcaHX04uZPulCbuPzTYxbcB8i028D80BsCST7r6sZ4WQsNoiJcPcdobn7H3
maJ96Mxz7Q+2Pabvyw7KVFCoxgImhMgj3K0zMYMuF52C8C7Ak705ym3u1k6b2BdgrHmbeVpm6Pku
an8frgUMFDPzZVdPCu7wyWJHe8mEJOjnksD5PQeyv4uLSDbdqtaASFR5Oe6TxmgMdxJl+iEyCk0D
vhAr4HbSMsXmh/79p4ZEHfJBR5RQ024F5KuoeQdOBHq3n2T6Kn1oTA4ewk7Y954TEfW68JYRnEyH
quxBX0Pz8Uj5lq922EyxS6+wcS4ymFm1lxR0bFz0RyqQnNE4v+s0W9QBupMsr74KI7qLlFemiwZN
0QcRKOrQxUrRiD0hSYbpynJuPIqlIWaaKhswNM1s2tP5qPRnEU6SNwoR5SlFnMNbh91Ly4p2lUZj
jriXsHhz64g0yadi1gIwKt05kHTnxswbuXYrSdEl5Dum+jxdYnGBxlYDonzglHN/OX9+fue/ftev
9zNNEHxBkIYikiWaO3yETo1qO6e4HFStBRQ5T3rsQFaUUnqxWCX4kloaC8MNJ7lBTZNqZrc7/gCb
cBKfBJAsFDl+SC5yhhmbJ4DdIbViyeRgTEbtAdh+d4sp2+jPomivBLh+cINRuQPF63gLBbwrPLZH
CDpFSWc4Js8eeuu3Kus80qpsr/JEsLfXjt82M5TMOpll5EtiJcyvHb0V70DptSey8MM05ecoFCUJ
ObAhQ1X8cOmjKVLTVCTkCtpUXs5JmQd5uGjBifU95J+tw8CCZ5eRW62i1NYmSaDEgnxGyGTqKrNv
ncE27kXb6y+KHvkYSOs3kDg+cjLrfq1HHYoh2SmRrM0ee/UEm4naSiUjPpop/jgp3y29rP2qA4uS
kvmjZmkRdISzi2preaL3tvm8Xo27SWxhNlc6MbXiD3hLXSy1KV2kjf65iRsATADZ6l2dRvM3WFnY
xRRyNd8eX/rN5fRjfKJKdMAR1cSpabPyUknOHqHC4rOpo12oF6GH04mALtDlFxYd+S/Hx9tE1X+9
6jWodqC3rc52myg2qaQiVBdT9lUHF3LJxhm8k2v1Mc5NbDysKT038sy5wzN1uFkUY3qZzcJ6b+QR
Dcfjj/J6byNRBtp4rTMR0WyFASuZs3kG8gmyZg5dvjH1HtJzdnd8lMMo9sd8+UIpD6+5DDnwugF+
qeCMdqVoVT0oPl2q9AEVouW8zCbrwUDZ3QVUSqE3ivPwRF/+9dzIE2iXYrhChZbI63BUAeMFHgHb
2ahRtk9BIwXLgNr78bkdJgPr3OissUJ0jVeNEn0T2VRVZMy8TtmnCBXvpmJq9tXAiVgoaf7p+FCv
9ykZD6CN9R6S12rC4YTw2CbEoljlL/EwXpfOWD1JUwkjtZb0oKqjUzLub00NKi5dxfUCRB/lcDxp
AsZQDrbsV0nV7I1Bygkqx9THYiA+VW7bzI1jmUNPXXO6H3G1vrldYssEZppFJmSFbliCSClN4Rq1
UX3R5rAZKJCoWesquEjCVgPGd0YfqqKhEjX1fFVYNYC6Pmqm2zECSxpkdQ/Tb0rIVxGflNT69146
T0tgTT5GL3ItzmqbgEBEvQ4dLlWDJEfpU+vnys/6dNrJGiDh4y9d3dwLf41lW9qqc0mGsEXNKItY
RJnNaiBMIX8eKYnAaA+N7rEthdN6GMvbqosYL+g72hwaijWRrV8oVjrOHmRnGfdIRNcnVEQW57lI
uVx2ehZSLS8mTX9AyEEuXbNCoMnHipNueKjMuXJ+fBKbnbTOgahJRxPdYLlIBQ53UpaB4QUSowXK
rNlXaq7ZF4vazpfWkIn740Ntzpp1KE4zQvsftS+I5IdDlU3cZa3J9az3sbLH8XC5M5awI65MW6w7
Szl8MChYnDjh1PWN/12YoIDFsBrtLy5uoIkEYofDVsKW2YqFFhRl0t2nTROWXgYscae0IVCdvlWG
2APjNp332aSMoEdAk3ppGCMAlGldaZ71S6ugKAm35CIx06XaC5Eke6MF0OkNnZOUqBOruXE5RRiV
7jHZaFIfLw48mzMltUf/+DJuDs8f8wEDj2oE5yfy2psdXtr92I0ySYraRv21I2rHt6blFBBjPUG2
q4aXCUVK6qIcaJuvPqyLsagnWwmQvM2vzEGY3yrsmaIg6fHm1MKi2WXGiIW60J0HwcV04op4Y3xa
KwY2OzoySBTXDt9awaXbYVzD6RmVV22rXdaqTtmzuYFH+lIIXbilbT3pWv31+Oq+Pu1ITeEmUPNG
PRjWzeG4DU3tpBxlIyhgRAfZ0nbnuMmO4JGbJOglyzrxNl/P0+awQliILhKdgy2UAdEE08HORcXG
VrRXTqXl79FjK8/XziU8wyTWAkdSpb0O19jDKBifi+MT3oY87Ccyf74NWpeEWkhPHs6YminIe6th
xvEYvreswm69GfIlDTynx2O4onlNEYKmQ+5WmO+mnlwlwnFNbSgfYdUix3L8iV5vcEo3FluOIgCL
80q6JyYKl1pND/ip4dlN+R1y3Cnoz49p/b3BkblUGADsFt1xeVU030zbMqS+A6YvB3KWhourRqbx
lf6QMvkIMVr6ruBwv01KxcDWrQdggxMxjYT9KJcxIoR1/omWWJW7lpiW1XwB10+3kq3uMsa+pNtp
aQJKSjEr8CE6rc4PXZYtxVmU2dSm29QZy/3S9fPL8ZXb6kaskzIpVKHGA9bPATJ3+C6dCEPmMtHV
AL7arouANKipObqKKMyvC14MAMDxX/iczJOFJcLQiH1foW/jKtgyBR0MdU9PSuNOh635ePzRDu8Z
lhu2Dngk1Dt4OJSuN+eJI/Gu56y1fIQtGh9ikja5KgWcOztSjKffHAt4HE0wzFLWkhvYwcNVEGJs
OkTlLN/iYsYrIip80S+NN1k0tH93KHIFlP3IwenG80sPh3JiHX7+LGyfahJiAdNoBdRthj2tLev2
+FCbNJ8lXPMS6pdU+4FzWGud9NdYPYcGLS81Y8Hwvll4Ks4jMXiiUKyvaKC1Abof0DSHRexk4agX
MYR812kyOIoirXcNmKwT6eGrl7pG79zpXKxr0mRvImy1b0tN6RBnTiV93sH7NCjnjagntfMpVbxT
Q63n6C+JioVZiFrmDJXEVRvMFDWAkuSckz1y2McX+jBOWdeZ8iR6wogUrdDAHx2yX4aC01o4obBN
f0FJ4naQ2/mpot92v0yzfTd0keJneamduO9ef7rrqFy47FwZAeTthdfOJaiGAd78jEnT+0xOJdeZ
9PTcWTr1DKMc20M3AJBiPFeBieDCFUd6dRubSfttUFrVcAfHGO4X+He//5LJalZteorEOlpKhyu/
lEOKDnZv+aM9Obu66Rd/asW4Q21EDo6v/BsvmUI8C69hCgRqcXMmg2Go9LEw0Q5YKvkMfxDzWnXU
7GaFWzweH+rwkvnxkhlqrfav1wyn5mZWSt2gsLIO1UEUMnI5poc4nzoeDus2P0ehdkQYtTpnbEdB
67OtdS20/Hiy8nSnporxCWECuDtwCBZ3UB3xDpb2cmkjZXRiG28u9r8GR6SHxVzFR0EmHE6xQ85W
jyNh+YupiQvq6GIX0Vd+ZxZhDbEgdvYRJNYnqhr5rrCa/JzAP3mOrLE5hZs8DHJ+PgmqpPSmLYpp
27acTFOudqbSoko959fdEmZfO7OZborJ7s60Eg6FVan1ozXK4qHuxCn3iTc+aOxv+KY483/c+IcL
kaGSAFBVQnPEkKZLfJK0pwnNgF0q+gcCf7EzMnHKweTNKWM9aIIG/QFePxzTRA5CsqfC8jH7WZAq
VSnZkfue17EtfeF6nS8XnMCfxm6e9mlhnrK/eOtLonKENBjZ1rr9DocXmZKlztRYfohwyi62NQFv
Mguve4hB345/Scp6xx1EUiBhfx1rczTLdTW2NugifzCK1iUDN7Cc7LQ9PpPNJWIt7ZmVWQgU5Mtw
ZyA5cCNDK/9UapV5LbI5/jfOEMoifNt0BrA/3wQasz5HIoFw7SMXAke/4RyFZ/6dYGj6fxxpezBK
UVlmEiOVsPK9kDrbaiei0KzBg+fEGq+/6/Ua/z2rTZyRy0o45Hln+Uptju8Ws4gCNEPUdwiyuLXZ
pIHdVo6XN1ZIuz/Rhut2HHfI3ZxKC9/cV2vCQGmSsr66/vyXu1FQp9S5Dix0c+bWX1Z8rjr22m5S
EvvEnN8aCpg1hzM8AAqhm20VwyRDcp3jS4snfZ+3vYHo2qT5OdWds+PLe5j0/XU+sV9WjDPqfbQt
Dmfl5LUtmRPB6VjSXNRjs/zsyK24BABQIFFt9Sf0HNaTd/s2uXs4EMEowPPa7JxoFuQHKGD5iNdZ
OGjDHq5U9TftLdfLDUAqU6KUhBbqtvCBUEWhNgqjLIvSXTTjIt2gMkncLyOB0qKI6Dl9ol0Xulbe
aIAsT4TGb526vw6/2bITTgZWO6yHvkHZPu9iG6kcs9jHoyF7GfEydFI13R9/k2+uLGQDuvw2Jddt
PdsYIrmS+Ax4k3rq53qZw/0qT8Hj3tyahk66hSuMSsH3cL9ISV7UusXUUsCtmHmjsCJHwrWs8BSq
5s3DlW+K+gDFcmqbm6GylvgkI89BjwUmuic1lEHMpJ8wURbYmSXIgUA82y066v+i/tgY1vJMKx3g
S00590RI8eZ3Ap5onTSz3n79td7iRIsKgZ8O5JgylifXOh73112qNb4Ye3H+b7zNX8bbZDxyPJcT
rX4mHzu116Ay4aqMd2KjvrVnqAwCpLZhHnDhH77NsBgktEg4W7tcKu5R8op8aYzlf2Muv46yOTn7
ciyUZKn55mHp7zGhtHZdvZyihawn1fZkIVBHwIXiGWnwZi7dRPGylPjmcapoL2YrSiQXjPj4aZjp
nrmVljQU78iZXattFGWfw/8Ojr+0Nz6OlQuEdwlvjqN7E3rkToqZa1Ha/jRG4lJg+bwLEfdBDFHR
n44P9cYR4xBjUT2j1UOzbnPXm3LYyhPODT7U8vLTkLcT7nCG13VV/bnlCtvlVSjvjo/5xm5hTGPl
/JGmkfMf7hZ0yyQ82hkzSlCujtNUuUB69lTv6s1RVLYjDTKgbNsbCT9bBBTb3PZFV5a+rVbftUb7
iSY7AJP9ilx4c/nQreZ/wCe4Yw+nAs1OzKbCm0q0AoSeJNtZoHHifVrQXHxHeTm7G1NF+/3PjfLF
2tXliIZgt1lAInHNjAdGbahNXFNu1S+z+GQjd71dNh8CGq1AWKnNrMLRm6OjU+GHFah8+Nk4ZftM
WO2HHhW4nR0Xy1Ut9f1DumjLvinl1pPkUd1ntTqfd4j0GK7UNKdKUm8uNTJEYM/k9YzZLPWAxUiF
fwnpZlw6szuisYIMg9rs83ruObqL8RpQJPCe45v1jeOAVfh72HWVfgnX4iS2JIImTN3nsQvUeghf
Fqm2ggxjLb+IEHJ1La113NGGE9Oj/nli/DdqVlAQKQ9hT0l/lC/18AGSbor6vIpsvy2n7IkLDvqz
0hq95uZ2Zz3bgzF+WzoTYHHUy8pDpZb6s5TTRYUCshRVUC8GehcCFb5TqfkPcuerHUJlgxKPQoi0
vcx6s4+1CXkjJDY1cCMQjDMkMHLphmzZvklySfk4CX2fdn3upWqIToghZreFi/qwjLr+0rXhJ8vK
Q3yK4MY1TpTu5MRO32GhjA4MisjDiRLRW2cCHTraEhxdK0LhcC1n9KvsAr17H7CL5pmRFZ/LYXhK
CuCtnYqgNFh4dg448M0ba+KyoeGZ8sYAT6MNM0qT61jhuFO0aNo75axGXlRJv+uJSbSKKjjUXxBU
FBKJjA9nV5ZRmloOWYSt4PUTg+0JWivOd2lfR/7xr+J1VYahoGqhCGaSYWzf/JjWknCAu/nyWBa3
3SjQZUrHAYJYDASlCNCnRbS/R4Tws5UNCFUeH37Ly/sxVbBE7HYmCsxk/Wp/+SrHWsxFYUehn4EO
1z20erOXTBLEUGAN9Zs0V53Ihd4KRTgtpyUw+/G9hEtD7HZaVyeuXsYLeu2yKGxfb5d0dFVphXx3
JpBiLzT6NNrLzaA/J4jaDN60hGG/44ZUb2yMo1JXtTAwDyJLbu8JzdW7tTD53CFmtXjo/lbVrii7
FlXHopnelQiyVicihNcbGdA8xSBwW6s9w6teAE1mtUxJtzIjGYOustL7lirnb9ctV2Icxw7fCpfW
Ng6phZFAZMyovbWCpk6JB6+xDC+ZWkwnIBJv7SfUCznfzLUtuy3d2oAMnU4wEojV+txKNfVRFou2
0+rWWFxpEs131O2DUTK0Uz2BN5fSpqSG7AM7+kdV+ZetpPYZpAiDqjFJnYLVw1R3Afdqstfk2foY
YqGyt8y6diPb6nZDwlXY0qq+5FBTgrQAMwY6/g6HmfHu+B5/I29Z01uyhBW4xf/ZRIF9Z3DH5QMF
qLkzNNpOnfreBAz6QB9Iv5mMOiqARij51znScM9uexvs5GLzEXoQQqPGK0wxn/A6eX208UwQpkmF
KVjRWj787pLQjB3TmS2fXVnd5GkfukIMyzdFryp/ahbsD5oiOgWgeR0PswmBptLTpAFG4HM4agvn
pR7weYGAUYxepBrljjzqmzIp9on0TFkncHClIUEFM4ytQFAMKHQzQYRFOwcxNMlvZDu/sEEru7U2
RfccN+IqsZMUcdh4VD/nfVfsBCo2+wq3dmrBTXqvLkX91W70+Fs9qfKtKeHS4OYIp584fF+FJOsz
sjFAQ/GtQJw7XI4wiqS4Bj/nN0Y+3Qqjlb6iiBo+d5m5rBzlJJb36HZP3wWP9nFWl25/fGu++mQ2
D7AJxdqxtGNDLyVfiByweew8LkN8qgr56khYByEBI7BW8B5T1q34y3eZooCa9twzPnr9V7TyLrJc
K71J0q5aY7jsdePe6NoT8cGbbx8Q7CqbQTNp22wYG/SuTSmRfNTB4tIdIwzP8UttyWabPRqJ0sfj
C7ml73HeMEkbU1xI1grZ8+ZVGhIARtTwQt+SxaqVHRl+2jlT7s6p3n6fhqL5Ah/SANuHjP6Mg8S1
iaLe8Yd49XWtz0DAsMI1IEJtc5iJfRYjKSf5CSBZaLBRQwdUNjDaEfX740O9uXF+GWoTf9HjjMDL
sHHKctLxxovvl0LJz44P8tZLhEmKHCoCL6tqyOHGmVERnCIplXxVzeMwKJd6sSFh2/I+LDr5AzLZ
2vfjI746FclmWSXo3StaEjLD4YgSdGpAWI1DNSnsLhU7n68h6ed3+RQhJbxAINuVi1GcOAZOjbo5
qrKwj4Z8bh1/cBxkssEXfVebCGuHzhl8CG/1lTR34Ynr8vUb5HYBE7jSg7Bz3oIDm2xZzClWQ19P
E+tSl0vzSlGi/Pz4gr7+9hkFaMoPwRea45upjRwv9qIOoZ87yuw68QDsPtbp2CYjrHgwtkW0L5DE
G90qzZMT++d1xoWQjY3tNup0QGgIMQ9fJ9LE5ZRXqJDMjpredGua5Q1l3zyYWneFqqeCKmJTn8+4
9b23msx5JkWTdya9/Au0neNLo2tOZfxvLQihHhQryAArVvLwkdCXTNpypV+krWMD9Kuys8nSzKew
xZfS03FyuIYoOBZ+qS6nVCAARvDbt5ciHBF8o2yQrK8QoaNSzDA0hiiItd6+jFZQmxdN1SIC3J5k
meyf6KeyauNdGikTLhpGP9WenIy5zIenIlUQ2VKLtLbRmMYe4cpEgyYj5x+47eMPNGBvq1BDX6+m
+aMHcRdDrYwzDediJ6wa2sqVNCdBmFT6x1gIJ96vVjYAM6quvcX0UtPdUlLGO90Y5HdCa7PETeWi
RTSR8kXlOp2EI2XT2YPp0jYDLi0KDUxSDSVfdot20L5Z9C6+l4Dvr5wl65wgs9r0w9QbqBGWdHmp
s0+L/l6r5+qpBQLDfOq5eTIQxboOBwt1U/Q1S8dtNIP/lmixzR7y+KtBGXj3r0s/IXdqmD1u8bCA
zASeS6VPF5Y8oCnSh+0cYyI11hPF8KQ/c4q8MTwLNXNyYLMWSK0a6gyKXW6bL8g+RZFvNguiHGTT
yKmXIg36Wks036ztKr6TUDL1CjvN7IdMw2x2QGy+aUuPWpKNpq9hS2dyEzlgMErRoldaL0VrqY8K
vSISI4v5FY1vAxfApxfTt/AxiTRaHIktVw9KHNm2shdWnxc0BjHhdEsM9mIYUQg2B0qcOZonh4hr
+YYplBbp1phOidTI1nM/xdlnpED1FHF6p8k9Lcf6DA6NbRB1iwwl1wLzGc5LJPI7T8G952UwNPmu
piH9Eo+Z1bsy6kQ4o0hR1Pk2BIblqbOLaNyZSP9mZ52pNwP6nHJfu9NEY8ivFclEdVjYhG3N3A3v
sSGmlKPkFLP8ukOLw1WzBq3QXEOSPrBgqC0XxM52TydCz2NsXGYVw49Yi6QgiRTQQP0ySd/nhj0w
GYNCeUWP2lsqLS1F08wKOxe2dyzt0jzs2eoIhdzYCH/pXi7kVvXiysjdtqaHU+UmBjZ1LM3faAdY
qT9rVnTfaJw9roLy1O0AmhEPFIwBGjIADdwVfkXZx7mMCA8GzKbfEV7adz1SwO8BJdQomDbYnsD/
LpXbuW6gd3fq1KKopBnjgIAzCia70UKf1VUAEwxuJ6Pu4vLmzDhwjEn+pPKxPVLpGcbAUKnoeEtk
tudJix6omxqV3vrER9MXGs7Ds+Z0/CK6gTAM8Q9fNIh4w/Ie1xD5PY1P9bNBXTBejVyq2cXjsn0o
886YAoqogw4oODRNXxXJ6jhUz2juUi5JXnotnC/QnELHvsuT+DbU1am/0JSiuFj9X8t9x61vu5UR
T60vx9IIbHBsUtrkERjwhi5hdIWZx3QvtZL1eRky49borD4+M9MY+mIeZoZfhLaauZhCRte6lC6T
i4GN9XUUTqSx/0YEG1AGURcXbGBa+PYMVwlfrthcqIvHeoXkrtYJfy41/QXG8pLfDpIWJV4Up9J4
hsGGgsEFOZ3mrh69yXncZuWnBkedT0oYaU+dhJyKKzctensWyoqf7TRCKHhWw5rSRY2MrlcUY0jt
LsnK3qPSGHHH9QYxWavF+zHVxgdzytSzDvVuSJyOtrj1ciHwkPgy4c5QugqOKh9jQ05mnI6ylgPY
MNoviAbXDxFIecXrbbP/iHaRqZzhFDhb68EgcJMQWfwoR6b5qKYi63a6nU6dj9tEMX2iaqbh1jTh
LRXMSazeTUk4THs+ipCnTjRZfMWyIle9YgZQ7RZp0lmXSTRL/Xmoo3y2y1sqU67STTS70TPuK1ed
Q0vyagmAEnrieYbyWCyq3JP7Sb4AcI/Zh0n5XKLunMmfaz1bxNmsV4XiDqu4PiUushw3NQd59i3k
J3J/EnWFg06iQqIo8ak0Xbvurc/D1EVPuoHfl4u9boie4yBgmM2TLHV+lpqIaVboBaP4jSyIcQbx
f0Rx0kxtDzZIJs6U3NSeVGkQIcYRZlucd9aA8rIM3AlxYE1eJYJHrKB2Qg4LpLnNSdrHcSd/V3E8
kQN9kjNxlRvF2GLyTUTtiU4fw0eEm7ryVlPpg+zxoOhxVAY/y09hmOIehZXS7GMONH4UyGKV7mwk
meMpWtMpZxg48apQCRbFtz5Lx9Gv7Skp3cLs6ktF4M8UYar6KDfO8lEnAtUCTlAdNW4tTD6YWguf
Nx1hRtxkPcylINPLMv2CNlWOGqQKmRpEgkNjVBY5tVoNvXA3W2rheJaFYPwgdU5BHYbShJ9nKYpE
ixonn8H7TTdLkY7ZPVt7rPw4qpWzVEmkr62uC3GuibB6lumVZB4846V0e6SOODuc3lm0i0TkXAIo
YGPsQq4y6rsRgI8RAMIETQDVoEfifDbnD0nRK0+IM2ONFCUZ54REHPKMhwlGJUnW4iaCqDlqG3qv
P0SYG31s8PYhZdcm8gGpG7QBaWUM3720zeIPWmkh9V5lXflYACNS/aYalO9SM/Qvo7bMn2BLj3x4
jZ5eWmGLTXuNGPXgOgvC/GhEy/UlkvlTuStDdKL2uZXk54bRmbM7laV+SyEl/6xasXrTGphn+fNc
Vf2j1qbJdV9it+cjc9rcdPyt0KU5W5uBjHzTl1hTMI5M0rIwvHkeCOdMOx1eVAUNMR+TDPMqreX6
s6haISGfp2R9MMw99GO7mozLHkvY/jxJlqbf63Um2Z6Slyo4EwFe2dOHmPPTWRaj3cG70e/0uJze
h6U9t3uMym0k5xd9tH1zpAxKGCcwbIZzRCACA6RquElBtaN5hpmvP8MYCz1TGubnrMcrkNCmQJ1s
YF2uJasCEm1VMMYhmufV4DXpdBGq7YjHffGiDfGUeHWjS9e5hu+bv9C2MUYTbnPCFuK2oYY07OO+
yi5zu27sneyM6ScsYEXvDULKE79sa7F4ea9LH+1O4SM0+rh7bud5MryBDN4IEEmxL8pqdSBoJRly
pQJ87hlh/j22j2ifDzyvWxSquk+rVu6+FBO+1UFS5Gri6XYR0reYnJWQSoJgeEXThbjCIAB1oSH8
JfspuuqXKHPHN2DH8PuUe0u/z/HIo8yIyrhp6Mwa/QrCY73Bzcgf1TqHEDhUXN94GlQ9GFhpxD1n
wsA30PBNurRTWw73qQRwIMC7GSswTn68Albz2KApqqbHZSlpvunFJL7bckNEVEZmce3AtDHcaPVu
cfM5NWVYUbZUeKRNrea16tKGBETwr1ef9qpylcaIBP5aUoa2msnB6To072G3G0bZBaiO4ONAkqWe
qlr/aAscJhLwYGjA8N+1iLhFpxYtaM58jiUfSkoMQ4g8pnZDDOYvZ6pIbmhiicNmXs6kJh/ObKsf
b43FbvwpT8L3iVlJ51JnLWeOiKz7YnEMCtM4ZpTtYLjGMGholuX9Hrlg1RtL7CpQHAC8voy2m2bd
gkx/83g8T32jfgO9FE4z9BoZaYoteb5ZhmUMexnBSocOGDKTxbWuLIpX17pxbToIw6MRn94QYMe6
N8HcuumEGZ/AQr0u4MCdJ6EnP1sXd1sotiZnbIcpd3xdzXtvlFNxz1lDOF7Oze8n5gdDbfJQCROG
pkqpdHSlFJ/h5tO9l6JcobxRtPt8hiix1M0D3l7ph+Mr/UbdAX4PVCqkmR24RWuK+ks10Cz0dqTv
7ZBXtGqQZ1kTSAhtBMdHeXMlgTOTYYN+RB/1cJRFLjM7RwHZhyBWfCgQTsUyHgLbnqrbSZLO24OR
TlMBRBV42yZ0uNH1NqF+o6dT5bcVTVIiz3tnJm86Pq3X+TsbhGLGf420WbyqaHHBs3hrNMSms9gK
qzN7Vc5dDAvkblSPOFFk8cPxQV+X4Vb9K9ADP7RVgTodrqUhxjCuc4Fh49IqiEdamZ/IN3F9pYTh
KQbWuu025wqXDs1WyvYmHOLNBFs8dPrOKnCZblT9ZXQ6Y/Q1o9ffVxMyq/mQlA9xqeUfVbEo+6ky
1Kfjc31jd1I6XdXkqFfTEN3sm9EMCbtV6saaOlpPTQ6r0cLc7a923E/BoNu/JrTRKtr88X+WITqQ
LvpfChytI3/9RSTp55P8/5QuWkt9/7N00a59Kb/Gf2C9+1w+/ypgtP6znwJGBlpE3C4yHtnQVi1a
xf8tYGTofwJmoX5JaRFEh7bKcP8UMDL+pNlgYVrOGU2LWF7VgH8qGKl/Ar3AIhCWAx0X6oLK72gY
/SXc8fdmRecM7AqVaQchayIHWuiHH0bTK9QcyhGiTxQO2bmQ0LzxZt2usWLsMrLjGUH4DrMrY8rx
2m7GT1ob62I/9hlmDSGXvFdNJGY+hKwK5fhKLiYUf6Joj8uZou/o12e7JO37IuiNZTyrerXRAwQs
bcdNMlMaPWpK5jOWc8TPfRtH79pOQm8MJg9pZlRDifJCtSa9wsNlQVAO+9RzAOrdd8fuiqehLnBL
ScO6N84WK9Qnb2gJTQIaZKG81+dOqvdtipgKnstxOL3H0sK8GLuhmzwWv/2EShY2WrB6zbummrQ7
M0IP76yYq/RbJs3NfSY7GYaL0TCuKkM4pKg9jg3dNKTSjVWO09koa80qedDML4VayapfUq36Kio1
/tijJXJvaHkx451pLeqVHiqS5uENvIRe1Rn6I4U6jD91arzEwaNUfFPU0Cye5AjbnicKSnikhhIU
0cBWBu0BH1LiyciyqNzJi4HZOVDHnBzanLCpEdgFkdUhU5jcykWEX2rmAENy50ITvMV4wFOKypPU
XGddXBSsNWTYvSjbBOH3OGouEMZvvoHvkhNPnrW02bXWbKNYldLpwoq7VVcI6lLdFGKttClp14kL
6GQIZYg6X4qLRKE9jW+XaDABKqDKoMNkZO/Keuh4napZ1D7KfmnsLXHZf4udSUXMJiNrPwcD2n6c
Zcl+LtVR/2bGJZYnpN3zk55K0Qc8sCl1ZXZZNIFa66ZwJyRZIlxxEUAnVR47JAWp/KrXutXoL1HZ
lMU7RHN0ZRcnEqAFHAin9LEHbKH7/VQaXG2FRrFFFSv9Fq2T7FqBXFe6CSUkPJjyWpj3llX/X/bO
ZEluJMuyv9JS60YI5kGkqheAwQw+0d05OrlR4QgoFPMMfH0fY0ZGOC1pbpK5rlWGMIWEAVDo8N69
53acrDVyCjA2HwuUC+XTHcGiTUloWJtmb+EScBgKSbGal7Bt+M6iyUG021UkhLEDTpcvZo1wiH32
Ivsd4t7uCQ2GQW+6Q//Ula7/WGfsfPfWBMzv0UAaQz04qGftyi7s+Uc3iEBeF32eZZ+Hbh18PgJh
eTd0joitLlfK7TtwnJCytqJyxb4in5gjYg9vMiq3pXI5iBRUG40iG0ic9SoxRG3fAjFWeZrmhy2t
5RNdk+x7S90JSafrNUaIjJHzb2dZc8m7supkcdLqEdO8jcaNXgOjSTHed9KztwGGDg3MuFkq39px
XpqynTYF9g8NClXDKBmONp3cN3s851n12TPAXYWzbXVv1GzZWphZHcwIwMr+FkFZsNu7MauHJTYp
9ho7LdWzMpzqY/oN0eENRySyWQ2z0WWykIt6WHKHbMus0KfHrW7FU5Ol3REJPfivSr0XFOYCY3hb
dGVGeKppqbcpEhIVTubifUhLPXjdEMbyoANcusutzYqAWo/1jp+TjTva/zXhcZTA3KilHjTy0RJz
xAwpP4CJXD4LZ/X9K58DQBExU7dlaC0SXBYJ2dU9NYMpi93Z5NtMq3x+WIsG7SXBbMKmNKUUkMsO
JzllNScAlVbOvoEwVEHK5LjtJenmKs71K4zn60KMy7TzCTFn1E/+UMQdUcB/6pj+d0V/BiM8arNe
WNE/Fwoi37f/c9Uf/6f/ZVHnb/5zUff+4OCIBgYwOOJsuHd/Lequ8QeKlKNCif4YmrujSvHPRV1j
L6CDFkNLzamFA9pRR/YXl9D8A+yVgWz32O/ntZv/zrJ+IhzR8KhR60aocLL16yhdodVWRaIW537J
tjYkAluSPiex9Ayd9UnvlfbOI135iUAxFdVym/dlY7jRKpY1QggdHPAky3jShfFedTCYnz3PPzeN
zyXKJyrNv37ZqUYu03J96n1bJdRYyhvTXhvc1R2nbjAKd4QkikjvkBa0qNhCY1pJmLe2d5OWGXsT
3AcSBOGQ1bYV6Q4unbkXJq5zi3CBg1f7S1zQvH194Zcen9XfO6O/f+lJw1WvORMPTBLJKFD0WN3Y
hUT+obX3VPZVL+zsxrWXOp42MnpCRyCoGdq+viBBOznL/331k8MD8d8igDevaIuZzp75eN5pxNDH
fsvq0mVDmSCGL6JsnhsaSjM58a2QF3RHv/Z3/7728RD17FhbV4TU4VtRyYZ4swobd5KPKbXqK41k
vMiZA/21tOQahIPnXVI2/3r+/Puaxz9/ds0pYM+kGWaeNGos93M5gl3wq+IOof+3Cy/03G3xtT6/
hA9msdS3WSWTkWY3lASymMN6/bZE2JsQ0Z7Fua0m+IqrHnlNWSXlNg17P91eqWL+6THdBXa13AWq
/1K1rr2vpTlGhmaICy/9p8/od0PO+vUXYkCoq96d88RU+RJVvcxjl7SDfUH5IbEoBFwT/62u0yAo
Se91s7d4XwiaN9ogrkc95eNN+xB7gXew1JJd67Nhvmoost5YMJuu9D6g+9x6fVjSlbmAjD/33k7O
DWU/y6HwnSrZxAKiPSBOYFny6VA13gWZzk8+yO+eyomwiypAWtiUNxMMmKSre1YbZhUNY6dolhvE
SGzgOlkf6AHUWPvX7mrs2vJ6Ko0p1JfRePQ73FRZlzn3tWJt1rJJfRiq1E7SJhsTL18p3+KuicSG
qtJCjR0vSw3qITMoz/ajEatijVq6fnEphLmfhq26oX7fXi0NG8HG4ZY7+o43dmq3RBOSU0oex/ce
+tadmY7+fk4769/SwP79lZzM6/nqbDmmsjqhna9HdSPBCrgQTfVm9fYXPpMz896p1a7tQBMF68Lj
9vJ+j99I30HbLknfHV+h7vwwi+4jpKdqN1teG/qltV540Sca07/u7tTc3GhihAdh14ki4Q2guJPb
bjRT3OAklE3fy8n3Ks4uhedCG1mVHY2NQe5pAIYsbN3F0ZONYJ5LIQBnf87JFIygpKm32uFhQ5m6
nTc1Fcg2ZJmsq0NKYWVfV35aYB+wgLqO9RxrhiJ8vW+XZLLLS9zAE9v/30/lZDaeKofPXTfqBHmE
JIcD0K3CpBt1qXjXWqQRyOOBaNUJXSF12483xDgH39/GC6vB8Tq/+fzck5mZcpqtccwtEn+evMjg
eLZL66K9qdCislEFHfXywDszk5zKHMXq82UB10pI2igP/eq6LPbYWXSjffvyFY4v7nd3cjK9dkVA
/EETqEQR0LMTyMl2uYKQ3DrGeIXIAek0kpYPL18Mie6Zy51OjUs+VhRrqwR74voNVSmkOkQV6zW9
GC3YIzyoenKs3cILx64obopU9/PdMIoF0ZEdUDX3OdLHym06lxaDugP5w9ORA96QYvLV3VJ0ruJs
tepfkUaIz20pjBEJAkmkau3Hj5k+pRiTBnR4uGC6iDlQIflxmEzDefAI2lurLFAHV0jvQffHLo/q
QABJg/Uz6eG6mHf9SDyLJQpzjImMCK6KtffZf0hD2+KiFJ4fUp1GI+SyRTu46LwMTGdACQAAUg6Z
8dLep46PIJ1s2vxGBiN1isUtKyeselP7sNqdooCjlUs8BF5d3q7tkn502FfcyJHAlVdTUBmx4y62
FeVOmQbonjsS6ggoyd0ogBvmxllTpXtrqdPhYGa1+xYoTi25s3r7oYlc+zrnMohNoflOAkjVemx9
jrswsDT7tsvd4O3a4wuMDVvIhouuFYrXqTTtsKjH7okj2QywJeP2QpjKWxeXvtU5tyt0Gksb+ENO
9sloFdeFDkY5rBZpUFOB3TpFhjnmn3MqI28tWap7xXH8qq3oBTmpSekGVD9vHjNO4yMfaLKVA7c9
y6Rfe2q2FaBSKOIS0PSmKuPJRZZlhXOjfBXNhqvuXVw12jUttv577TrFD9wvwU3Xeg0ZvqhSYjYJ
dUzc4IQURhKmELXVICZcJGOpsGot/tvS33jLhpqL11VZVSXwR9MnQkqW7pO2yVpRQbDVUaoT0BDz
JqN8mgkRp4yxSduIaeTSX83MVCuTYMmsp5ywp8TyVfcOtnX+2VCu+7VEztLDjqhXmGKDToSMM23a
HnP7MuA2Npf00ZVW1UZGo5GVAdebDadJDsxr/A/l+9SsqxSYsan0hLhAMPyWMeh7UagKa9bUm1eK
6KdxL+duo9bXuwgOELjc9s4aWCEGBGzxspFoNl0iZikYZfr4aA8Ve4Zq1NGS+RL/wmhrZrqTA7Es
obFWxW5uHHdXBhnKjS4IbgjTHneUBURsUNsaQr+DnOvnnJ5Ckebbx2B12pa48s2tIlMsw5u2AeMZ
Ovaq4R0bG9pfvp0d7GUeW6hhwfCYGozraBQ+g70Y0h9OVjVDaDvzsbBn5E7c1WQ+ACHb2kQLjHK/
9G2T38+D4b4ZsmV86nTSx2PNrRmHDJ105ywWq7WrW/ljn2U/Y6nd4EvNt9YSQt15b8TYVD80q3e/
+ulkDLtsnZzvLahdGRntiApsasfpHVFSJr195A5fhqkfssjprep7ndr5O1n3BRpDaoIjBnw6tyHd
qtUIW2OsPrf45F+NhmV+WJdx3JuAq9+6nWyI/UZhdDX4tWhi4WiCJGG0B37vx+mCHSBsYC7+IMyn
wbbiO6GfOc11WqzL28EoKYItedl+9hhOqKNKpIaJWZfE5c6ZVQCM8K2PUz8uWUyr5Xou9eyqRbhI
JTQ32ibx0cse4T/5kgx24ZmRGI3tiwq6ZkjWPl+3mJAp7Vb0G4wEJoXytWiLhVlzaD7SLF7La70R
+p0cCZptx2wAFQmq6b1NJOBCdW71bw0g8UOsuhZhkoaWZkyFfGW0fL68yDZx2nlxCVQDqxcFCs2E
UXjbbi1lwUQBgi+ZVoJ+wm4Jgu9OrUsRl8Wsfy1TimshB0pHXVXBMn5p2bJWe79h8gwbxCFl5FKZ
uluDeqC17nY0OBUpKLAfvOwgmqNQcNYa+6MeDOXnqSBlFcOHSRp5ULayCV2lGM/9NAnBHM6cGck2
6FC7ZZlzC5uK7/DlJfDMiu6c7Fbb2Ropg3ZsoIaVqK/KSq8KuulhvVmXokyPZ7ffLOk2ZZbnZ7pl
LPsSDUKdUCTraEasVpLm65q8fAMnEoG/9l6nqGG5mXWweWaVLOXP1rWilxBQ+ByddKVeX/dvCqeY
95uJBo9zMd10Afh/7Ni7BLXM9spAsO07oxHmdo18mFVwT3KvfN9MnnHQzKFERUA2Ue54iBuanFV2
Vtt1a/v9K73L7fDl+zi3hzxNlVyoxwo5bEWSj3N+S9OgDwlIlbuc2Mu93FYj7tP6+LUF/VXLPulQ
kCNwazTTpSTI4/v43Xs62cR6GVRV5bcycdZcvwczIe6WucmftFYjUWgu+x2C3jTRxio75Ft6KXzb
PLPls082r6u3Fkj4bJmIPG+/IVSENiMRUBuZNze3o1W6iDTSUbTh1Jbzu8Gx+88D+2kKZuM66Qe3
USRVbUFPhoK3LWUMSVbSGLFRsaASntr3HE3pDxiuM4Hs6Iv0rVaUKSfPrKiDGEO8+1EblummmBEe
cYq0BBOIXV3C6J17ric1jcpu8prJFdXDuJjserJjJaMphnhc5p7YiVY4HKRMYOshHN7qW9bn9SXb
7ZnP2z7ZTm8d2ROutaVJULnlRzdd1pj6OXrxJm/+LQvUX9/fKeqmgyfdtX6fs3MzI9Ry5aGsDDay
mvy2kD504fM4cyOnvtXU2yTOxEYlcrLs25SuHtX+o2gFMO6FqfDcF3iatVxVm6sV1lIklrNl+25G
eVNIi8IsMHaAliw/0eLk60NVBR1jj7jJ2d9y8DOm+H5hEji+l998g85JQdODjhBMlFD4yob6qhHr
ejCDKntArCcf23SggXdMuKwMAOdYEZ27vC2dx61VbbRiJkoaUZSHl3/Lmc/SOf75s2pf1aWSgTmo
RGPbHPqFTp9KdxAVF7UWGWWdx16w/qlUOIvFOPN6TzMrKNd4YInSOhl9C+Cvm/oRAjwttuBEv375
fs5d4vjnz+5nWMExLZ11rIKRAtuSa8NmR01AKjBzvHyJMyudc/KlN0RvTooqLGWvxQwt2deQawfj
gmrrzCH/lJrriznbSs+tkrZ1uggxwtu6K4ObvkALOEOuvPAZnJmuHPPX51RNM/HuhlEleGe3WB/0
+VWRancYV7bbkrCZaEZnFLmjwxZnEuaFR3diGfprGnFOKogVGQFG1ld1QmpA+175khtytZyTiVbY
25OEXpCFpFymHHrnVGJbLkSNWF7hoIhEq6nboeh6VJFCqh809uv3NZICH2P+1GkoNSfVsqE7Hqi1
lbl4q4iuv7Gctj6s8LYfmnKZnjzk6Ypg1Uq/Mk2K6TtyvDMBfZzt5kEnQ22KPK0NOEGge300VNMc
k/E6cFrL0E+PUozqfbWWtEXsqq23Cy/kXJ/BPnkjYwVzoGyZxClGWPtVueqxUJ5GeZzaqDLcfkc6
bnal2c2PccRs4S559eblEf3TKf2bCemUakwpxF/XdtAOUmbVdd8gitBrf/u4wpq8axgmsWMhNYg0
dg/sa82UpF8DBFGIisD5gii/a8OB8lC6s2YZvKpWIaxd56xjIp253GsUXBKrlAZBg+zavijdL58g
bzeHYNRRe2hmSUOp5TDY7aS9LvRUURgT+eYGw382z51mLATDTDcLRXoiav75Asn6vumH7dbCvkfK
i8qf2qxIL3zDZ/obp3xtQN5WU/uNTAgj+25Zw+ORD8fpMCdCeDIOvT8Xn+wUi9rLr+/cknbK09Xd
nBgZnxZVNWa3hj+Oj3pNXjAkTIFvQDb7sc+CfRGoz2LztCdEIHo4shl6ePn6Z+bcU3mdIoCoIZpB
JTbRXpFeuOXOGDeJiqSQFxoy5y5xsmvtaLn4y1RlCa248UpIUydFQNY3XOtSduiZlfA0bnDz8QY0
o5Ymg1XiWp9bnHGto26bzmiulhabQEvg1df/7JGdrCHVMfJsDfw04WjeR/6su1cBKS7RvOhe/PIl
ziwklvXrDJ95gE1QLKikpJ73YGyNFvqVhaQLW9JBDDiMXr7OzyPYbyaPU8FaMLTOonVMXIZwq5u8
Wa2od2uxM9Ch7CvN0u5Gv1fXvT7eG8yrD55blrFn1M37sTKNz/VcFmzSje8VJ7iwqrFk+oP+Np3z
KplCVxNNUmRtH2ap+rBJ6e63oSB8uNSJ0dNA56xjqvZaNxyy+iiiakonnlBjU1aa1D0uhK85kxsF
BKyTOYb6ZKqxcule1oZjzf5ycbPyseL1xkJ17HYwGNyosSdcpDcBVLviE2m17d7jiL97+YGd/VxP
FkFy4WuUDCaHLL+hmoLMPQ8xZ7mRS/rbDgmaf8g6U086bRb7qS20j2nfjpFVFvqF4/S5sX5SD6gn
BMubZaRJX3opJpSterOZeC7NUTfwR2AXDLGgTt9fvuGTRIC/Vv3TMB2vhf83rCpN4Pzrd54L78YS
1ZY0fdddzbhfD4PbmxzKe5Mooakks56Sa2kidhTSxcC81O+CTAvIWVUdBqFO39vzgmixtLdPLq2W
Y4swJze9MHdUOdAn4aW58BmdeVSncJFgwh/syTFNvGXpYxLo9ZCJaMXN5HzAhScft4L60csP6tzI
+Hl4frZ7XY/woLIhr90sKXXY1tof9GJYv3jTOt1IApyuJ1eRgFBk2ZtZlTVqsLzftZJ42pd/wZm9
7SlNLFeBlJo+cLdHmRjpj1pUSvhgL//r5/Y4P6s7z+6v7btgApOUJqkBzXMzDZnU29zFuJnxei2L
d9Noi4nUbMuJ/G3xBEJ+uXCCdZj3fjNNmSdTrk4CA1QUdom6UyBpGJdqRzCFhGNqdhfu78yU+3P8
P7s9anq5va04H7x1NZ8sYS53SN6+9j6I94jS1KVy3k/Iye/u5WSv6K9EiIG9zRLlIf5og2V9tOat
vJm7YdiZtTAPPsD1/VygkiTWTj5W5ohD2ZXsqN0mp0tE6wTRrLbGU+pZ16tjVrvecy/FkJ171icz
HGJja1h9luuiq/JHYVJtNzazoCPlGO9fHkvnLnEyhcnVr0e8mjIh9jg4/MxpyECY3NujfQkRe2Yb
91M59ex19vAJoChILtHn/bU3G+hwNBXsTacMcM9Jk7gpY4xpyTUX1tIzN3Wad4UItt0af5AJrw8z
12Kqa4ZsH9lIXC/spE7Ccv+ajE/BOciD08kuAgqAnpa9pcJdHqagMx+KrmuiNdWs3YrP8Q3Xba9o
smeJueDFclJ/Q39cjbvFNnBbeosdbZBodjZhZRE1mmHXdcul0+mZD+mnmu7Zkx+DFoeN1CSnU+ya
weyoaM29dV+7NNE83IsXTgXnrnN8D8+uI9xWM72U+bszVodmegk0vg5QKVOtjLIS2/B/NFhPIWIB
uLe6aR1JcXwk931a8lATgRZ3c1FemHvOzNw/qSXPbqWm2TpgLauTaZpFvA2BfTe01Rr/ZzdwMuFg
+kelXQZV0uEdDuEjObEwWSH8la79f3aJkzlDtfVg4fOtkrxKadlBdXgFvvceGe98YXk993WdTBlp
QIxMtxbcRBb4943CgRnU3fYwTeWlt3BmQOknXRAtI2iO+GxyiFoxvBdCbxBiK+PK1fsmRAo6XL38
sM7sSk49ffz0bhmVlSfoLN9g7H6V5r0bGpC5d1MjAGHYl9BnZx7aaaYcyRbzNiOOTshEBQ5dEYia
e61BkSYLLgzdc/oM/fg0n43dITWrwW+mPMlzdHzwMMW1vkiNUOWKPKi5RyN/7IiZVG9iqQwcu0RC
XHcltlcCay7uy8+9vOMjePYz/MyhLFBxjM7qtlnCOfAHQCOOYXwSoDMaoAR5dzWZArM7xMPPZV8b
n5yxb2pMx7b1dVi1+TpQDnx7xZkDaVzBMYL0JepTL7/1nwf636z7+skeptakw/Eeza41tqHCf/5m
tUekEcQvmp3qYiAqdoT0EFGvW/tRb61QAQZ93AfpOId24Tg7pFsr7FVe4wy8nWa6134YU8M/DA4U
mqkUS4z2cgOEMadxnuYgLVR20839bTuVfVj32DRGQkt1mrG305q6H9zMnw5laqn9mHY3vMH2MA0a
vkWZmq8Wvd8Z3aU54syKfJqlWIAtMRuDgYK8wrzKjYVzSpCju9U7Doub+UPbjvHmHa7Jl5/47y9I
KtSvQyIXudvjigwOWK/7kOyJr/Zc9PdBRfGQXHSbWg6/gSTH4MLy/PvPjTigXy8ImGSpsuMFTUdr
HhWyoh9M6+6VV8ivL9/SmU24EVi/XmLWIWVh5Q4O3sQmsMKuuKvLTO1dafRfBtejnD1Mxa4p+y6R
fenu4AsvXy5c/PfLFETPXy+uozlxNTath8mY36aOoUfrlKHdxHsSmak+7czJkTEEHxmallZcgRnS
b+Z2xtBiq2pnQZDfK336/PLPOfd6T9acZTObsplm96DPtSChbnL33Vb1rwIysAiNIRNP6JJQn8pw
L1zx93MMVqdf759e5KCIc0UXqOXqvYksdmeVS3otc9e8ovx7iZx6ZhydEsHgRZHNh9v0gM21irPC
LO50Y5x2jSnV48sPD+grP/p309HJy0TFnCl/yfJk3gIdM8BY+zeyJaUaao7CQLzo49F1WLhB1EAQ
uTNkPY30DGktxJYj5Y7SCmo4zNYcwSS7UPAeS8Nuc85BgHSOFRCVyirNt7CfOqhOIAGYdyI85fOn
sgCJhBNJE4dB+f2VKTkzh/j6lm/ZJAAbZexoH5xWm+4ppltvCsuAhglh7FvWVplB6vRUECXeS/du
RgEjQxxEYxbBlhX3ZaA59W7Sgvk1jCN32qWNW497Lf2KQKOqcQsJ81U1AJkJKUnQ/oTteQ0Yrcl3
wTa00CpAOe+8VWegS5QLSwy0Ks3C1feKZNwWBAmap23FDje38mLRY9sLfeDT312KnLuF7ERopovV
f+wmXX72Bx+RsdZ2wdG/78C0gSQsPvNCl/fYO18PbjZfG9rs7ycxvUP3tIatXdXf7S6DKDOtrkZP
k8C+2xrugQ6AKLOnUEDaaWJuT34bi8K4FXkqnAg0txh3yPO6vdvW2WfT63oUFSJHxepAv8hiq7KN
J2dozesCknWcZX7fHvSyoooHiRk0hJrnzoj8RrSJpXE3ciaIJfLZ1WUP5Ipa8PHEmAOesKrle603
w/QaUXH7OvfyCZGOHwA8mYnjda4G0c63fHsCw1azllBArLSbXw2BVnyrQP8+FStVmVBzIWtBRLPz
94Q/AnaYAaV8mGXmeNFCpprYjUAe3g242PJo2tLmSz6uTNubKkBxdOk6XRlLbo2hjngnQgLVmnsU
gSPDeDMhO2HVrIqQQTg/rYZR87Eak/+uMYX8oaG0lAfckaXaeWUvkmWoclBfXYUKyF5RfYX2bOVH
UpgjYBalw0jSjlrBNFldhWRylG2+54TuYLevSns5qJnAIcuaLDMm+d22Iyfz5N1MgrFB5WLWH+c0
2zwyofEeSjPI3qUWLLQ736iwC+nNoltX07bpRqjgJlVxjSUzuGp7rfoiB9slonEcgk+zF+yFT5st
wia4PvjBuuLnLALvMEE/sIDn2HPE0nckrhARdDsD0Vd7qrztx3WS6ede3+Rem4r8WNXN8sh0ez24
nuje11FLiGPczMx017M0yG2wqPw94gtt/ITjDo12n1WuiMcOvFPIbsb+EpCc9k4TPUZlvgTvOjcN
KMWKRZY4Pnh6JLg545MY2+kGhQO0EtPvnDyieR28SWWvAQ1qkF+gpAm6/DWdl/pQ5ZrzdXLXZsdY
0MpwFOVG7Vu18t1YCe9bPTqKTWxOZnm0BH1/jN2talwDLY3J/RA0W8ouRjR36bxItWcp6h9ThyC1
yKcO6ESbCsiL7vxuhMKC9ScN62xzkG6Ns3qrYSnFetib5TssAjCCF5X5X8CnUnlRUOg2rDtHOSCO
Y+d+84+mllpNbrHLvUEc0OZ2WawFwtn2LcX1V0W5AL1ZmDUkFuLNYHppJg23VdGjXoXDpMWrpTXG
rrBw0cT15sNq0UXzFgsZ9odJ926VNZN9nQXl8G2ayDODoudt+1UGOl1lY6bnatvw5jYQIX5o5oyG
YJjoG1nDfDfZPbEF/Ht+ZC4iTTrR5+b1OG6NHXPrqJSbrCu+BcE0j7tyNkZiV0rnI/QKnelKDStP
qJ0m/8qykWOGJVw9XMmDP90sG3ndIVpA514n1jQNg26Yr0poTBCFAuk88tW3KJazoM0BnwXjSnaj
P0f1BpvwkNLV+uI4051ftu9TnZzGnUHe8M1iaun3kr/PSEA7GBLAIe/t0rO+iizVAJXlTYNB3DWd
qxS7ibe3MianmFRZBB+gwbzHZukhjtX6sQuwFJ4dui0bTIBp4yTY+g/00XpiyYHJ5+xT1tIw2pBq
pf4kVtjfyVCK+1Za3n1pTcZbWSNugPWV1WFrNi5DMcdkDuSNeAOknpV9W9DcZ6A3s3hY9MKxQ3to
jI9eHYx1DCyUcduL9r4X5kCs+/oOffRRpRXk1VtNbVqOjDvrvxWLW69Rj44Uetqoyk9FUPDjagIB
DbK27e6ainsJf54hu1ubWpvDRfo6GNxBja8RwM6vMwLtPhEQ2a8Hf7A0M3aV0w1knkni1POJDLaQ
ZVynG16nelLxCMIpKKovWGynt1tdla8a0En4rPV0a8Kqmlu5WzShTZHLwEngCa5wAFU9p5HuLRmI
ITlK69Bg0Pya8e1+ZDMAo6uks92g6u3F0aeddtuxM6wgVAYiGNB3eeLKHiuK3whIxltkNE6IbtTC
OW9qIfrYWzl1DfA7x+xf/99gYmCwU/APU5WXH5AH8tNg4zUfXt4EndtnHXeWz86MWyGg6DWefyBN
hopL4N4Xy4pqmCjzC6fjc1c4lgCeXaHPS8PSaBgdXF97N+SW9ZAXBrH1znopQOnMnvSUNAMDoKBP
ZlP0l60Zz1AcbuqlNvY4QeuDMfqXgkF+X7RA8f7rnQgSp/smA4CXquyJg+sVVFbk22X2rZX1eqXc
wbvgzvopp/zXnem/pDS5XdHp+ByyRIy4NNu6SB+8oJvu6S654Tb0bmK5I4LfPq/u8J1ZUd2l5L1n
2bKz+EDeB0XwAyYf87Ic1O0kFuN9Xs4Wvh5r3pns+GI/RRBiQ54Fyw1KA5m5G5uFdB8s4LZ76dFf
dalFIwKsvKtZy7toWO0y1ug87luDiFnORsV9Cs30YHmNuhPQlKN+XOfbSWuWOPP08qosoPrNBTwN
poktruac6AzU/ztvRH3CDhua1davFwbame4TQRy/vp82LXJUiYV2aN2qvzJYS2NoZBkI2LHf2YK4
N0hwmGuV0q57OeivM8Ng0fGzS7ye3w91OKC//oBRGVqwCAaigwchqguYX461Dnv2uZe6/D9zo/91
ZJAVdHIN/K2ZlW0qAacQ7Li/dd+k1JehBqVw8lH/1vk2Yy1tt7iuRPqROJoO1htEV9Pc1uvCZB8n
/C49bDNUhLIPxJ0gEHPPeQRLYho81HZRPKqh/to5gdy/PM2c6fhgZP/1Z2e1SKuxoN2xiY2gC0SB
UQlJcf8PF/I2eA+d5X5d/Na6LVbbSQJJZ8KUOoA6lsIHywDAiACXUSjs4I2dOU5o9oFxIf/hzAwS
nMyCfgr/eIONnAi/8R4DF/QgASQyMoMNe1fn2cnLj+HMDBKczIUq1UuVuqZ3yIL1gcSh+qDIBQmB
n4mQlwg+A8/Ey5c6d0vHP3827Zb+BKC4NsVB75bpdkV1FrE1nPdY/LHdYSW58OhO4qn/2Y8hN+PX
Cykzbc1OlOIwzVDiIJduxT3dcAvAIqasg2e4rbmDMBEYiJb7/vNkTiXiL3c8+DB1ORmsytjNueO8
CnL6MBdu/0ydxj/5FK0s7QebkL6kK1rjUEmKUUjCzX+U1f4XcPEMcAEr7tmIO8Kz/vw/X30uv//P
f70ZO1nxX8/JFj//yj/RFtYfga8TAu/6hD3AXuANsWkf/ue/NMf/Q/cMdusWQ540qaNB+E+0hQvY
4si78CnkwaZynvGqjD/+EYl0JGKQ6IAE8//99y/K3X8wxdLv9cM/5svn9AhOWwzPv+dRcFUkU2BD
BvdvQcsAVffr8E1Ns3NzgPl43SRw48bcIEX6JtDMkHRcP9v7RtFwgNMFZRO08B9Kt1punFTMJhbt
PBeJnRvpewpJFcUU2VdbqOxCmfA4cVthPTv+p+m2VZw7g9znU1Zi35gpAwK8N2QElDn/lGsbkpWS
M7t18L2eLrftlfqyE7NT3qyeb362lxGpv0M0wBham5eNoTI7UhzZZJrm8Yh6bAblOKLCSo7NPZ4i
vY7Wht1wnNdLB5X+aCuqZZ/mYW5S49lRKYWXvpEL5UWF39lf/GnCSjfXG4iM0XVVc5X2HjPhpK9F
i2m72tQje/cNWkPqrGXs+z3ET6vOgxmKoMs2nxUP1rTvZ+8rbZ63vd4N5RIZ2RI82ukifkDKTd8J
Z+7fdVbN7SAgsz50Y5q9NhdzwQA2/H/2zmTHbiTbsr/yUHMGjK2RQKGAIi/v9b53l+QTwjux72ns
vr4WPSIr5a5ICTEo1OTNMiGFeEkarTln77VVGSrTKPHRv8NuyB6qLrOKrhclCThcKKvKBJkPClj3
uInl/ET5PPuCUMt5TNOqUcGYJbMTaJ4DcLrWydDdNR7xp7t8Y/HoG5XHWyeDkRNHN9PG7KljVWwi
pry4K9+hPqJP1R0nd1A/JhFdF+07AMgcXO9rulGBCnhjwG3jsTw0jUABUm0EoZg9Px2yjSvUjUVa
+gjiNaD2eA3nkHKGQxAqBbI1SN/xRL0XgyrCjNrduu8AI8p81VP0jjUysk27Ehcb7ijGCvQ9e4cg
te9ApPYdjpS9g5KoigBNkhDJ8BG9w5SWjasE0Wnroo5QFJAjA17KxomGF54ugEyu2aRvwG7Tr8U7
sGlZ0rIJVifWBpBsG9TJeQc8RUVVO37/Dn5aTQsIlHgHQvEdAYeKOqBDu+odGrUOcBZPE5yNLjBc
PUueKl1p6Umc1vP30rVm7bjRZMyJFRlJeR0XTUM11Cm86+UdWmWQxrFTltZ9nQuUcSe6VYjs2CHy
53YYVR2xdZvFbNyDb7PbZ9AMTnZK6A+w+2Ya3S+VZQPvlimHKXpdbD2P2k6LbvGmxkOgNLCI4JIL
WftpAabqRnNQp2e42iq3DThaAZBLbCO+GCNa9j45hTHuyb7A/lbpmZmdTcY0neu1IdVuEgKiXB8P
nF5x6aMigGi+DlcRDkoHeoOB7yETPaVN9A4zMCUH8nYepH2WVXtixun6V0umq5MxtmFgCY0amJ+X
lTVTpLJBdKPKH8/6GjZMEGl4VIMqqbMstI2moWDjQBvjBzriWq+T9jbzRJ6EbW7ZAzSVub9z+liT
cNIG77WaHMvcZV6uPeHZyy+9lHh70tp4FzzMzHyyKFU+Tg32TiIj4ulC0rXgHB4l812zemkZiBZ3
JDUTuWp+E2ejtkuAZfG/jbb5BjV7bVGX98431MiUz1rbXp4o0UdfhWHGb+hM6++c5xXpgJlNOIBB
7BypEANFffbmmFf83pPJGdiNrjt1zSh/tYVZ8fTYuV6CbqEmNcdO6Vy0FhU4AAkrPCHqze6zXVEG
D8xYugtUk6LIjmOS669bz0EU6mU6qmEK822F6ivBU10PneEGGs3Pu2bmrBsSZX2aDxtqehxlvm6H
bNs+9GtaUAtKY7kZn2R/7K1eoUKapuWFbdRN94zKhAIKFF8i3L0Ycq+fkOVchq2Vy5MpV52kkFyP
WsjkFqRMgTSz16575LjF33WtrtWChSTaNFzs6Rw/Mzi3rKcKMWMARPLvUtoJ1Bw1j7QCRujX1Swg
37F184t2SZ+j0YP1KzLbm/16Qk8azm45loFXGWZDmlK7tAe366h7gZBrvxh9Xb+NTrW+VosmLhEE
g0Trs86hAFUYFiN/7rUMlymZAXh10r73ST0j6CMnWrHyi7TXv9uTTTtBlRNN14jXdQ0y2X5Mi2gJ
EfKfFLJyA/JZqWYmWbnsp2V2CF1A6HdnDemS+oq8iluDf3A8EjMWHQT2tXpOlWPgzi417zmdBsoc
kZUYkCFT6g8+znq+TbLrI81f0tY9JiNHt/wRGfDDOEgbDSmG8XhHvUKeR2USY7DuSnVraKYh/Siz
YnXAF1d+dSLu7xg7vofzYBmSA77XlLK2NkFOGOSY2dRhxuROw5n3ZcTAAdW/YhsASpFu8LWVKeFr
5dLcxBVuIhw4ekJZaHRs1ri6bMih47DwV1DVf28mP2wm2V/9Z1za1VunPm4k+et/bSQd9w+2aujK
2YwRhic22NlfG0kXRhpjzvPAJxv8wabL/BcjTfwBU01y4PSwmpN6xor3b0ia7v5hgh0xCLfSnT/h
av9gM/nxrOGY5GORqUamNvhG6r3Op5NQQjqIFhMOHraCyI+mttcDgQC/0yR+7PX+dRXPAAMMsdTk
lj5uWLtmMmpglXG4dCxnmXtovPQpmeU5dmtvl+bjlWbW3394C3+zTd42wf/eJP95TfixJFUxc4GB
+3R6r9ymqrqkx40eURwU1ERvYldFZ0QdPM3jaJ7PFbvQX1+T1/LTNUl55W2blGH0zyYUcLDxUrOa
7hot/ULu1AC2Ml59kqOL/a+v9HdPlA2qQ5qaC0ja+XRU1ms7lbE7aLtl7qeHuqKobMaiuJjAG4D/
iPQjU0zDfqHO+Bv500/3yPUMyzYkIZgCtPmnd0l1wbRzy2jDMXNHZAzWoN+WtW2LXR4RgPGbJ/rT
+OTbIdRS6LZJshns6o8jh1J8F/e6hVxZSjto0n7clzoi3F8/zb+9CleSQIU59X0uUA2bU7rInC5U
xRydQ16D35kYTfjPrgIN3oBIyJdmG0QZvotDfihvmFUDezWNurAYaACiytb2hg4149dX+fx+tqtw
bCWfkaA9Jp5PxbaGab+virgP1bBFAJX6dFuT7XPStHp0+PWlPj82LiW5DIJwhM+m87kElcPztjV0
luGyeABpYtogUzn+zpj8N1dxDdszeMHQxL3PIIVumQvlAtOgwYlZWBMKwAMEmn/+csiHFhRAOSGB
Sd8e6w8vh1pTnYPt6QlSYSPUlxmUUuX+M42/QyoBrVydKRCkNfW/z1rFBagXu7JsxubkIb2LmlnH
F6S11m+mh+2z+HHyA11Pdtg2ORjCcuVn6zgvoRtR9IpQip6CKVunI0MT+bfYcsnMcAmYufr1UPhU
wObOPEaBJHNBMGbJH/+8kJQ15h9MQCFnB5r4LQonpWsonAyRnaClfootFNzrkOjhktg98EuMaiRq
/A52oNMc/3TzhNIyXlgdqcEIixrOx1fZW3Id5ViO4RQbFm37HuWmr42rrI4brB5NvrNBp5mI5TLL
2E9555UPUVPE7vUQqXg5aMUUvy1ItooTo2jn/rydqQx8ZVdtDVSadbc8waCSEO9llh3Tu5ommQbZ
ZHQ3BCBgb6A8Q7+trK21Oyqyqbnq4QyN+2pqujNRb5K+2UxmaNdGk9+ZfF/lUeKgFTmkaBXSYF5S
N9mNJfGFYTYowtwFxx4ikMEuoKGZJvLJoi5bQ5rlq/U11tseZUXikHUEJdTKbyab/MvTPie/hDzc
iTgkOZRjgBhkAhO8NOtyoedrnWunwIAH90xaCzFcZNiqszqtOT4RncdRs7dFfU93F7dcipY29Co7
Il+QmMnTDNJgtsuJr7qbUulyOI3i5SwaTNG8Vm5ZSkQG2yfr5KkkcANtkAhWpUNztIuEiLO6GErD
H2aHjqc5Kfmll52FbsAYOhewzywI6tYT0wUj1NtXFKecOpCdZp1arHQAoFeVZzuBzmpfaz3HkCom
fAloUctJwEwNGzq5pdX2rtKNFYxyP8sbUUqOa/28/Ssin90u1Lhv1Iudl+yElVYIm/qof8mGdqLk
USYqDm0xx4+J3ns31CDMR2KGJXFe2TIiDbDyQgE2mcSEgdnQG3Jy9Gm+7ptm+tbHzfx9tSpWZnSb
X1VrdU+pEBj0ynSKzCCigtMDY5+drxayVchokYdTpbF6ebZBl8jA01ztkhyH5iUfGzM5ykDprvvB
QUsN+dCRQMBxcJ/EsOKxAZOGXftRzbDGtp30e3OpOTqMBoUUDZbsRdc63UNf0cE4EH8HoAPgeSNg
SkSIAsnXxZxnoB3a4fuObL+ZxzTfjUNSHrQ8k49DnDZfOVo4XyazmYvyitjGzK2vPQE96Fx5eq1U
OACKOaRROnEgSQzvhldmWDvTnjg/5myLJh+aj/eAGL+ZQlKJNpkLNrTs1NVQPh7gLq7VPu9y0Kcp
sdk4wYmmpBiles5sU2zLSyuPLNMvOivVkPlQTjmLkzjTz8cOhkP0LXfX7jKOwUzxbmLnFe8LJ+hh
RiDSrwNHU9ebZs2vrHZ81CZla2HV6PIayD1sIvolKca3capuk6nGGE0sWXNZ1wYH8mbQ6b8bCfzq
QNeT8U6qzEnRoWTeXU5V1D6eTZVfJF1pQRjjtN7ui4Lu+bkJ+Oqbto5t5OvDrItTT0tQQ2mdY5hh
pA3wNdQKDHmXVIl9bpSl/iZTknGpLMnoZHIIy90ob8uyt/Vu0ILJI6Ew0BCo9vF5m+m6BsFrVQTj
RbqkS1K7EZhcAzaLU1XgGodES3oyP23zVObMV2HvSq8NcfVR9s00d0EYIgikCRQpX98na3bTYGGS
yUIBdnE8Qcs1no1j1y4nBjw1BuUE4cSvCYF7xUhL1mSod8I6t5smea5ZyhY4AG6CPdSe7TdljeWD
2Vl9fOiUYX1boIA95oD1H1Z9ML8V69zKQxQ3to4DpnTQoybxfItMQwe6BnHxWKyIvQ/ukrG3EGmN
sMrGKmP7CzmQ34rJXJ4nXDM3bkJFe0fq29BSZpjlSPr1aqcg3kcKJCbtpDtheilCPA2qBroZVEQ+
T1i8oLpo21DFJR9PwVcxATSz8b44ae9854BW2Mid8IIeRRZyNKIIY9ke26Myj8ZCss0Zy6T9UvQS
qZmUE1XjpbHqN/DTAATywtV9pOD6N5uAqq9ll89ekLHDaPxcMwrUU3FKymBmLXyN0syt5Bg1vnVg
LEsrGL12flrF1OtBYQyAErH1j/2pMsVyg2fa/e5VLUqgzGIXEBQYIDSwfUXzbDMHvCJy1ZC2WJpz
bbSkVQERzc3EB4lH+WRkDQopX/YqRBiaXHnky1HQmOVKpT2nLu5P8E6f1dBrW+ZW6qV8G0qB98w8
FKQ1qSq3EWM+pnRBBN8h7aj5+sqsVXna6Bagv9FI7cNgblr4JSlUEUZJ137Xk9Qcdwge6r0cZBrR
SUf4cEVzw7427QYSBnEBL7CCmqtM2/LwZIOF2F+XrntCQNkhMFSZdjfN6/IVGcuAPQGL2+qXRmO+
xqxBy3EhFlGRgoG62Ee5uNj7xWoAalSmgOmiq4H5Mo9Xq/PJn8yuRvSyIigzGLnAvhPIYI6ntURu
GMMU8CSaG+qEeKANkdgI/Mkf/u61xMhCE6utKkhcbTnrlTnKvcGh79rA3Y1gMfL0hFaJs9hHjpU0
X9x0rlH9dDo6u5aUxAcgxwadb1nTwkgWc/lu9Z1p71RFetyZVZWRcaRRaI7JkKT7s3M6sfkHwW63
p5gFxY1bJHzaS+fIE33WHNCEyVJd6gOBb2QhlMW1B3fMCcqhMJ3ztjCl5kPLzSJAGvp4WiqPovmS
JBGBkcAxmWuVOO+kpGTV5lF/z5yTmz4Lu3eRIWcWqIZG560VxnSg8tm/gTxCsVUsRbYc4jpSt6Mq
VonuF0vgufSSGbsCZBnPX/pJe+yscv2qhFxxuVmqv4nM1Lq02pkcwXXuWFncpDhe1pF1qnJ0pEQl
M90jqYJC0W61BlSH0WB9cYzaeFnpZh2pAhlS0OSG8QBUEXrf2qXaZVMvDnXm1EzeLLbwl2wDxLNl
5kbrl/zbCcgMhsOuiSzxrJOIcYUxvX1jb2cROhfbAzrItqjQK4oeaDEO6XBw3WjdkTq4ln67Wiap
FJF2p5V6qR97xgbP6uRaBGpKxue1dKeWjNeJj6ynq3VMWR6U6SwHNn65S3bkMHhDzp4Y0GqF/A2v
kBHlNxww19V3ssa61ag8w1ohgm4Np07kbJ8cbVl9yzTsatc0I0JfzzTIFHEmLzvuuwSxKX07uHXu
nDFeiex1rwrJDBewy3KaEIR5fpfpNj8ypzvxXBo6UN456vUrOLmrFpAPG+GX6abVgiqcpUgtzKUS
O2Rd/f3Qlu55ZxVUaFutjYrQKntAtGqNCDLOShGpI419A5VhBziSb5XR6NA36g2TNZTYCDayTYWp
ZfTIKRwSNxF+nAMP3tk1uIrQsjSFXks5DUDWqk4QIQ4d+Ohm1twhmJN+fogR6AwG9K6oLam9Gnk5
+rU3OTGZr5X9bQBXcDmstQe7cMrYiC2q4wPg6WvPQjSt5WvzVN4rMD40v3SUoXOrV/1OOMZ4JctY
j0LiO9nGjVVe77stDRf9WFpk+yqZk3ov8hWztNnmDRmVIodjNHljfQ5FfTZQK+ndS9slVLEdsscz
NsoYkEnwJN6G1R07NzmnXvkKBpVAxLGxrNc6JckiaFtiA/3aZRsVQjqXEtakNta+helU31t48QTR
XD0QZzOG6bDP21besJ9TAg5Pld6PnA7asHZ785jc1Qj0N9ixyqfJWb10/diRSi3AgMPT64Dy08p5
c6a5uhzrrv8qzG6+56mVb1AQWyOIs2htaNkmzfPaJ91N7EWQdaMkYR+cFpX3WNcU7fx+6SCpVYvp
XXD6QVzqOTX68inNUBmTWEbLyLBmukuROQh9Ry+puh/HpbwTkrobIYatfIgwdbzOkVE6NBtjHK4j
zQUChwe7OKYr6zBtQlragme04dxQnbB9K8nlLYz6BOaj1gKhs7W0WAMzjapHvbOmdVeoGSCq1dm0
wXu98J6J+DUhTRYj9No6U/M935cgV1Wr5u8JoFkb3craPzlmMRFowOmNKRaodbpvW6iAZidLZsp8
XnAMaNny1KjJHf1pzdS3tXW7r5I4gpwka2N5jWcE9AEUdv280nNxSiV/ubOzZrJ8Qm6N+nQYtEyG
1Ri7ry7Q9RPTWtee1chQj8peAFIaURydATVGjLbY5h18nukycRwyf3WZtVcJOLIhMGkRsK/mHHqU
WHb53UNIC8527LHNAGWdvyTwik0/rcgHJaimor/ejL35ohgJnEZSVDO+BHnxlMa5dqnVxfiKCdPT
/EFVbGjHMuOF0Vu3w3JIgRRXUzfdLZWSd2O2fZllpiXfXY6rt7OuiuSkX2KaK1M8WRxd8Omlu2Wo
S4PU0XILZdeW6jqzRBmFkthTzA/xNKEgnoC5EQVePefuMjbMaw59XaKrafvkYukWXycjePTzKqoW
bCqyerHJF9bpv3UuOyZnEOQvq5h9iE1e1lMkaS/SdIm9ryZk356FExFo2NnllgWbG3SoQRl7J8sk
2URkpK6eOm41Iu+PIvdlKkhsJ3Va7ziv64U4sZuONDoZLfVXUJbJAkrFtQD1eJoykP1tUbfdqDMQ
nAaTAY4CV79v1sK5zupsKbiPvst3dWdq3xo59W9eayo2g3WuLjeaarNnoi4vk7Zbvq2E9N5Ls0Yc
bZRz+j3q2q4JsfgOL+YwxG9qnHOA2NVaDTs31lLU4FA2vi88UiyC42YRayKHJbMzrNtJ51gTdFW9
USsIpw1cuYyP0vGSL4rOMaDaLqbK3ldQfAPhDg4NSdeL0r2jehnvoswzz4bKomrhsN3WA0K+aGX1
qPOmE3TQzRy4Cf1KP0lt9gjo/ylZdENtNSFOgHqByl0mHMVqGsp8u4rkdqPfUty7LdCdOidpS+17
zvv0nvlutg2GljHqbT7k91z47j0jXoKMXB+AGJMdTweNHPn4PVO+3uLlJSeca7FFzmtak/UB2WtT
CkVKX3vGfCzwhr6n1Y8pIKugfU+xt7s1wzhKtL2V9a3pE5Olb5nrpEfvaIR7uCwa0sLC2kxa+oSc
YPhZcijKHVFfMWksqdeb5w6pS/dWFk2VeTfobeQY9zIexLqbFH4pRZtwdhP3bh3stLumBpGYhDtV
w4bt69QX2a7iGNR4HLNydO3zmluEXaEz6uMzupZbcC+5znaAH3RAnz3BD58TfU7wDLmUNmGpWPOJ
lTVOGjrOgNmgooPL10ju1otjZEXBAuzQSk7XrCI9LoGZ6Hvj1gj10pmc33ppHzRB3KdvNEv9IJAJ
3mY9eOFgAD1OWsJM5jTmCAyiuMaWszHr5u+GpxmvQ1ax0BkL0djYzeceFGPPUZ9eaVbkm0GKsLVC
nzLMYVmLIbd08ulqMJOrQdMxNzVl0l0h+4bKHivlJYfS1a2vs9KIKAfqAEAIvmFZBTHLDUzebkms
kGnAY50lsac6jmXhtF/1TLnizFsrLIm1VS7MgD3dq3CROm/KNzokHSS8QUZj7rAMkcKl6eXE1FLQ
EzU5E0ZudlZmVTQSsUzD2T0muXvslA+JHfOoq5IZ1w5xlIXhR1gbvlcFq15Qv8cSt1ninkzN5HV3
WD9UfZFVZu3uoA4WVDUF2ejDSbS6trrrkmneFO8YJ8rdmlMBhKo+WOq6muHsnzazTIazZCnHLt0J
RFJIBYuVQekjIHRQ2QPSbbSHbpBrf23SVJ4e0SY4xUXcTMMY7SeDiLMDIfceWwI4mOKkkXaDA3mu
8G9ofAHIMTvfKao1vW7IFhYHHdKPt1fS1DlYDgveEG03II9ggQRgJ9oSpO06IkvC6hpBYTJar69R
fIyDR2XDgHYOmblRSLfiwBbUFV5m1Xmx2NNq6nhYIkHxvye2vMEspszZk76da12y9wqJ/VCKonjT
Zrc/H6u4rzD6qAk/EJ1yaz0sioi3cMaWAeuSvOkRYxu6cPazRVVRoUnbdBlEQBJzbt8zB2ZE2mmr
tQw5RkOVjDjXGiZQneed2+UrYQyppNi5VFQIB7suicdYt1mE2llln+qV9IpTYbQZgGnYvvSLsp5n
8JLKXjeDSoxINBjQ6dyezW7cTnf2WNtE6kUoSMwrVVmCEJmRuEciCnU9NnXfrTNNQTAEq5feslj1
+QOpiQ44ksRZE4gcdpvdA2ZAHhuZrdue5p1tpzdzNgMJ153ZRHVm4fg4netlnTlEKoWLkcwaav87
TFe1QbI7TgnH3Cn2cHDmW1Ip5ZFZO5p5nNNaMQJgEKXxtURldEOLp8atNvemV6SH2O6yfD5e9H7W
13AYnTl2D6nSB22M0ffFJrXi3OxURA2ZU5IsAlP0gwC/OjnMsP7cNEV3NklEMuyINbt18jBm+Pdr
6MiSLvSfLar/Vg38oBowbHoy/1k18OWpQJHyX1vM2l6x4Xr6UULw/t/+JSHQpfOHTqnP0T2Hvh4H
lP8rIdCl+weyVQce04/qAd38w8B0ZdPJsl2B49j8QTxg/YFwlUhqualIEar+IyWq/rHXaG+hrYYk
bN0hK9l0SCv/2GmJJ6nSVBfDfaZIPWATWhYXc5VKEdjzrA4eAEg/m4nhDNfFGJ8h7bM9wtU/BRSI
8nsOyu1FMZvljb6I9dBLs/tNV+9jH+z9ByIvIzaaiFiX1uunrt4089M71xnumQquGh2lY4aecN3l
ZWv9pi/+sU3516UoV7lbD5nkl0/q7WHkwBPb68AssNRUBro4JLcx+w3e8h3X9e/O3nYZmpQm8g/T
MniTP0kM1tYBvFcmD2M9qQMaTcsvk+lq3nJni75v92Kiwk7JIcrv9GJxL9ZWO8+74rRLKO07elwd
6ypfw3VN7NstziMkHDTfgY3P9zK6yWXbnObY9Y6yuDGDpk+iQ6JaeweUTfymfax/lGj8eS8MG4Me
siBEXH56ZAv1/G4p++RBgkV6lQTGXE1JA5XMcCrQCA3bG6WfzPgIKYkvzWHkCBgvudiVA2fSrlkP
RV9S4FN3tjVmIVrE9M+X+v9ipmreqtuhe3sbzp+a/7ld4OVfMc7/6+P/Rev91/X/f6Y6b+qD/zw9
/e+SOvXLU/Vft09l/WFu2v67f01NyJvoZXOOFMYmhXcRqfylbtIlMY8I5yWDFAmOu2Fn/qVu0vkj
S7rCQ2dBO5wS74f5ybZIlKeYxWdLE9f5J0r5z18/SdNoRujmcyVIAJ8hqd3gtaNlj/KWZB5jFy86
UbDTQmYFxebjKBv630wB73zPDx8nghxyUqRhbrMhedYf50MO7F5brvV4B8CblId0HAoaRTp7SiD6
iuxSyzizEULtRWuZR7VnxUQ9oaLe6VacnGTRSIlOpXbmm+5oHZupubwhEP/G5j1G6Kvr1k1nLcUj
wLD8EEc6p/pMIuA0OVUcL9mYPdGVhByoowfaJQ51QduyqhMqoHs9epC4CiUe2BWr+NyW334YH38j
t/ppKeDWUZDZlseqQp7sp2+ZzOYyYrc73OVoYILUpR2rFvMrQfP27tdX+mnWQM1loqrUN0XdJpT7
+JC9QRSdyVnmrpLpAFYn1o9lC1wiorEAACBu6lNF53//66u+q3M+vluJIVMawjYtYdIp+3hZE60s
mJi5vOtakzzOVMldMXjdDmLkFitlUAfg9Bo4Q3JWyfmFivR89+uf8Mk/x2fEnRNlj8tk03fwzX38
CYINb2fRJ7wz28q4iNsuPcwu8neqHxe15JYBAk1hQ3Vkn4j1WlA5PPYmBqLI8zzMe9sIh1ybDk7R
5d9yC7vIQg3geKxxKhvjd6srm/2CBPicw5nxG4nV5/GBfgfhGPoQE0G6x0f58bfHqzJNCHjabSao
58dBrZ3Q4f3N0Pj8wW8XQS/GBexNpfb5gx9htpITmmu3AGYPTvo2lASfDx4ByQ/vr+K/14X/Yfxy
XfDf0Ca/flgQtv/gX3JX6w/H2oRgqDzx/73vSv9aEBzrD3LTLHarLhPEB7mrafyx2ZhYJ5Aqucb7
WvFXIjB/hEKHxcLitQoWk38UCOx8mjlsOBZEFzkONtvNQ/X+ff2g8WpVScOMBOD9rOfHkMewwSuU
K8BuaYgb0262b9ju7sZ8uYhdIM7jcOBH+cOKTynRzzOZHzayRLs8jCsxYj1uB7q61JVot/VHUe/u
XE07aZB4e+arNTx6sqDvoI4opn3Bsn6vVLWPWmcfg++hcx5UNG6yek8aAM6mNECi6scZUOUh+RJb
/Y6e0I48702rTlGzgLliYoo1z/LjjERUNEZ4i5wJHfoCnaKMoTdV2R0GtK+E596sSXKYUi3MveHU
QfZBV28AmKL4d3RUQL+emT59dz892E/rniucEQF832EZqU/AlviTc2UpdmSt/Ztp2GKa+GEW/ulK
25//8AobgkpIT+AVesaVZnwbf+emtX6+FRRNwkG9u/lSrM369+MFWqmRzZdNHdG351hQgtK9XXOi
jKLAsahY38VGHVCu9902v2iSU7Mu9znQ6iy7HNw+YGcemgCmu61ertk7Z/yiTNpO+sPMwMFR7Pc0
Nanx+NlQB9u/NbTLmUc73RlidADX2kL1uc6CjG4WVekQakQICRXBQhxS4/eBoR5VSDFMQBC1fdKS
GPLrV/nJE2vzhHkAyKW3M5MpOXh+fADYvmTUTGO372i2JTVLzAvREIGnvqh6xJpQBRRVLDlvMRF0
bYkKNKI9BvJ/dnL76Wd8WuVLgeSQ6I1unyHXQAfv04LyddQdLLW/GVOflqafLsV+9MdXXjf0KdGe
MC2Y686gBBqxAxvF7+5omxg/jd3tyaKXRa7N+fuzythLOrKJcp5sb9wljX2cicgvJroZrFJa8qXz
zhx9DQbrpBPqZtUu6noM+/WL4dHmtnjWjfDrKIwinDW9/+u3vm1ePn5WH3/ap9XZ6tU89pnq9gKV
NcL8HV1HP8dRUrUcY4FNYTgJqSbd/Pqyf/ux/fBEPm1oPG1eombkJeOwojdcoy2im9qM+yLqfzOu
f544Pt7hpymKcnLaxJzK9wuVclhRflw+/vpmfneFTzNHomjcE1vZYSt67ORdr37jVv/7h4WZxGYI
md5WX/pxmJJu6DaZZJJV+uWwvCjJ6CAm0Ytefn0ff/s5mCaHLzT3rLmfPodUDh4NXa7TFgmdhUOj
HsR6++trWO/ZdD+NOKpUiHWpYcHL+ng3vR0LIUpGHNIoZrhpD3aIfhP+qVWAuxBwLyJyCVHXltM+
dU4Ro/prDKRImg9zXDKHyu+GnV5COvPdDvKX0uatQd4j3+o2bOTGM0pR8kQjOUv2WTnfZ+RoWkW1
T/Qcm2JyCV9qV6o8LBr7gG41Hqa9UAXNv/VikC+ifdUgcuWyOdEacaInF8TzUgdms8/ByiroDYea
+dpb9zpM+O6YLFLkXPkOjdDxyPmrknzdLV8NDP06rfbxSlWfvgSm7eMI1FYi5I5Yul23PrSafmJC
2CyEOhqmzaIbEjd5YVRvAu5Z/Zx28jsVjgeic2/daL4Z5GEwLqZ0vlaF/J4pb5doUzCiz4oycQuJ
D0VHcjrw4PpEQlfmkAIvJFUeSg0RgovYOdMVwi1fmx673KY9YB7syT7UzUoXJwexfUFzAFygd1UO
+QW6jrO8fYV9669H8npoX7Y0C9bG7RbIV9xHOsA27UbVT5XzEq+PyvrS5R6L0xP4uqtoBsK2KFyc
HpFQMNeabldPWTh4dHVmZz/12fk6u6dkuB2m5H5q232b1ycbj7MkYRdPqViz82xB4TjUZ9twIQCt
TYkFFdmBGKEbXs+O+nygWCk2nU9cE1GbGK+umommjG6nOS5QMMvej/X8jILpOYZkB2XsdGGOEzKD
6UjJ/jC3t1GCzmY5LY1+17RpiKYnMIRzWqLQtbSc3daRwAk/bctDytuekZLVNo16G+1Qt5uFxth4
1spstyTM4xrRkq8zfykltaerlp37DEYvdOIpRMh93A7WsYxPMaD7tkyOCY01Ifnpk9jzzKuYfehw
bok/dwToPuk/HMk4C7q8CYwUIFRjhmVd7obRuyvHSxpaO/Yh3tLvoHiHg3o2krDLOkTmF2AUJ3El
rMSnGBhkfXJTl+PeNK3d3JQ7zRy/Qr1j9UM4gU52zctdrWK/i6u9kQEtVOTYRMY5OcAEZYDpq4uL
TlpPucgeU2u9rJz6gkSBm35yz0q2ssJ60aP4BDcH2rTkMKgXZXl4FbsHiG6c0u/Hlr1L0gRx/Tws
bxPCZ9FAspxBzCKvdoYFEU1PzQaGpliDgjN2cqVS+rjZqx5ZvjmwHup6mPLzJcT2IT5YE8TUsaEc
yk7aSy9m7f9Qd17LbWtpm76V/wawCzmcEiAYJFKiKMuyTlDaDsg54+rngXb3tAS6xXHNyUyVDlxl
WwtYWOELb8BILUaUa7T1aXQiSVgnwXRbJEjQyM1NWuY26JDD4GcvBb+tleW1md/lssATrCIpWqE0
dJfHNfPQr006f7qOU6QQOGP0lGBMGpTpthVSFqTmxsWLNxb3XqusAx08ej86lV/YTRMdTPMMhmbt
iZqNBtGmGxDXIgevBRp3BJNgqXQ/OVWptut7lLnGudEzrMMqc+ll0oPznhS12uLDh+Y3PptgD7Ng
nUJLBkJ3C/n1LhFgsuYi2nRpAWCQZZlCBDYmnLjS7ZTrdkXFdH7D2GzOFCQ2nfzSzRrD2Rnfl5iP
A/KyzrP7kAJSkKUvZiWcwqbaD7V3ixu4Hfn9ZhBuBRpdtEYBUr9EFDoUvoLGcd2M1brT8BGG9l7k
rsRAUlG4atrvVC9xq1rdKl67G0KLLdy5amutuxoDd7whTfGeQNNBe59cASi4INtjGm19wZn8/lYx
y7Wpqhsvnln6/leLA0qIm9tU/iUO1qoW7wOrvUHF1hZ0ulj+rRb6JwjhR6V8gRn/ULXDrusOhVk7
YHDXAsjMUc5cfMZx7N5lcgEBId4oHHd9NBzxQnuqvAxESHCD8OidZKSHCfXtFhkrjza0DBg5rM+V
312piSz8AIi1SWoNfiidmZIoLVXAgPjVQQjwkxZrjgIjWQDqpnDnbdAagAQTN81ICWXAhCOItjZ2
YN6sVTOgQi8eAM/blQl1Mnii/Xzl0S4CwsWTLa5nA2mQhIAMRdLUdPAKvBNBc8nRBArnKeFbWnXq
Ns2fafVfzsci9Jj19IGQFJULj8a21Cec6jfII14LdudY70PsMb+cBDha1ug9WEuTCdjyEl5AMS9n
AOFr9a0mEG23zX0rAnFGBjYfrLXU93dzAIA+13oEU2ZN7U1Xms8+nyJR1qgKgNiIbaO9kVEw1Whi
zzl60ANeY12prfpFLRWSRpTTtdFR+K2l+EMLNHaNvuv1p+ahCYGXKKvB8u24Bi0urXEQJyXskFv0
KkRI45WYx2tAFIW3VlSik5nVh3BGYfYuJKpNrY9HSqH3EJ5cU/mJ3O19INT3857Tpe5J89NnQGaO
Nvn3SW2tEys9eHgpW37/FOjSGkIEdBX5pU9H2wjOug/YdagGNx2ncy1QQe7aLbZyT3SJn/HpfphI
TUS5wrlXthOyscKIfg1wJdoWdaYUuZU8duqUQIOLRInY0IFifx42Sle+3FuK9S795wj0qpH6L8vy
KHImBtVZFdy5jGNO5m3HHE9P7b6t8w1nr2d9/3z4i/oRojf/FKNgdauaPkfO70avS3PQQMVWbp5v
UFxxi11wDFMNKFX7zxL9o/riY57y87F39Mb0/k9j6RB+r6Cv/Wo+/Vebn/mse1Qv/9GHJtX/G12p
2Zb1v3elAOHE/7OrE7rm9ft++fy//t2T0gx49fA3ZZ1EiTo5f/XvnpSu/UVV2NRNCCIzaZUE6t89
KfMvAFgQ7hUEzGQwD7MT5L9qkKiE/YXogixaqkq/lRr8HxUhFwcrfa9ZvYmeFORp2JlLyzsDakwL
iE55qAXgzWzZylaDnIBeg2hh+yJZw9gPKHFcTbk+HnrzwBx6UDTh39M8WfrcQN9Stdqv1Acl83IH
TAyCtMYU7N59kPt/DtH34lTzCf3uaKXTB69VllHNUkSVJHLewO+2iJZ1UZu2jXiaBOUgGOVPulSB
HQrDPu5/IBSa7Q1J/LNS0cWYi8SbVKkqhkgUTzSraYb7xkaqUfcoRP/ehO3y+QsuzoC3wVRmEqaw
pirgHj6+IAg2unTQ4k9B1ouOFbfqukRcml7fajqnIhbnn4+3INbOvVNLA88habJCrwvI3McBu7bm
+oVdd6r8+EH21Pq28spdFsc7X+gf6QcKuxBcQ6miu3nUGlQcrjzAoh4wPwCxOvVQknUasssgJVeK
ERH0XD4xlHLbqvIxtPICYgBBR48h1KrQawK8LpcdPciac+x2MkjBosiirwhc7YRdU5PKfP5Ui2II
8mGyphI0zXAL1AgukCcySNwiCY37SSVVCXFoXjXccdCGjGlrDjCfPx/vEurCgBotDFmjPgpAZ/Hd
q06vdbOc9Huocb49muG5koQbCec4tyA3tYVGnh6TDGn0gBwLgTTb6Htq+sVY7ORMqxwxzc9+C+vn
8we7OE94LiA41IMMedZAWDyXKA9xj7GgcZ+LSDJARoQ18wKrqVxD0pY2gS7CVZmi7Qjo+UpB6rdz
YlEl16nFIjqgLjY7FQSjbuFV3xt+fYtE1S8IdsoXyR9cnnb4aljtHfDhbDNxa65VRfV3ltRtclDQ
K6UbqXtDCnA+n47frQvLUDj6OeoQ8Vs8kiBzviLuyGcqqvgeiAJhid/+jAX1W1ab8pVVuJx8ZBZY
Dcp81sniPP0f92Yfep7acwo+mFb7apXyDn11F5nwx2GQXwKwQEPYOU02eddW47zp3x+zIGCQGOEa
m5uckC8XX73Hx7fwmkl6QFg0RCgsNn1HnS1U97527ITbsll3gIm11EnI1YDBO0r37fOZXiYvqB/y
DDIIC+4SMA/GfG68O+pzv4LX0MvSQ0f0dTAUO1D+hk/f6kdMtFkLvwzdHbDfEiCe2xj2BDsPHyP1
T4+n5WPMK+LdYyRVOOKizWP4v0i/q+9Su5UCp+pswdgjroGPQVTaySu9NEPaq8KV9XaBYVoOv1gC
Te5jqz0yfI/VnrT15W0XOlO4yoy7Xtj6X1QJkpVdTV+SzAmfs+S+hh/488qnWHQWLj7FYjm0UZqR
LovSQ6untlZ+62Qkssxq1Q3fM/FUsEAqmGH1qF45fN7MMS/WIVo3XPrKHBsvLyeImVi5JfKDikpy
YKuw/MEG+9jobbrpAU0AxIS3XA0YVByimp5R/zLlx0yFn4FT4qPhx3Dctp1yDpCxL/ahuqP86OsH
+Rr84C2uunhS9gtqmjLX2Fvf7/0y0YS2ymNFeiDtGxCi6FZ3+uCYg523TtNQx6MWBoVtnZ2xuyu/
d7/qnZathc1AXJa4RbYp2yPMFdmCDLXqHVDRT5jQz2pjxkqVaI9t5enK0pbnrsvymVVJ5JCZe1SU
4z8u7dlLOqU6Jz/E2aaPt+NrJd9CFxayb4a6xsWOKqCxhbdu5OsyWuv4Tvqnqf8yCGsgRcMhuHLa
vRl2f/Y8i689IOKX5TBjHuIREgK0bds4mt1hhndCLTHWg7+K4kPt72h5BuSR5ZdI2Uq0g832zn+Z
5eOSUyreaOIWwxCB0pn4NYS6lK/lcm8Y665Sb0p1U4QbPXOS59g8Jd4WsL/4cNVwet4Qn73J4uyy
xKZp0R2QH8LppbG2luEm6cYzX9vxSVHur+zOi8+IJIgKPIouJdJQsrqYNhUHd2DpqvSAlYx+Utx0
C0h8ax2sF2NfXlFf1+Zf9uHNFoMt3qynm2kEcAAe2t4pFH5WTYULKQVYY23ke6gdVran8qfGN0ip
Kp4tED8N00PYb/Nxr0R3XXtspDX0mvi2pNqIw8dJvJ3i9dCvapQYSPdBEJwBwXdovK/qZ0qeGJ/o
hwhhRiwOVkr/WCvbqTsEEQR1Jx1vFd/hP4ff9Zw+xYOcXYHEXoQh1tsrIwxEGEjKt7zziTZVYPmj
9DBuLEgapZ1qrvRdee51u5ZdL9zUqU1pIAxuy9iuyiu79E1/6GLGuYR5ijdF4MXhK+Dphh8aM275
G1SDIjiSSDVyAuNK53HprMfomNFc6deRO2hbtGCHH7QfetNpJLy3D33pBrSGZgZu9ISOpoDWubfy
cMjuHJW9ltxO9ZMJS/Qsb8PYVuJ19bNEKyV9tvIHn0J37mKs7UFIkm7EYivQC3FAlny+iC/PonmS
iajesM0WOLSPZ1EN/cKYgFA+wO6tJzseHPkVal7+NKMECljHh9J35WGfeXZxbLtVo6PSggOSO1Ov
6k1z7d5fiiAbb1/93QMtLl7c1KW0HgbpYeZClbYgP0XqbR879PVwHEoOZXPXhXedvm+jG0nfZ5OD
LrB81qpVgGKGjpUfWMEVbLgaVdiM1AW8zaqnL3xnBnYAgvvv+sn4XjjjQ3DSXnVvZZxZXd60c/Ue
RUoIdavqwXS9Z8h1yhNEOB/foV9cLSYdoqf0SAxg3Vn3lEzL1O3hTAk2uq4kSfQTf3z+cd4gjxdL
EOokGdoMd5+rF+9jIHpUSFMLvfQgnK073Nd/wHTT4Hzf0GISJVcX3Jbj+rbaaz+x9vCjVXnHu6ev
BOLWc4D8/iu6v+mxeaCu+ZQ+onLxqzqy5MR0lT23pt1w6XwPH7Jb7wataOFU39a7/Fo2sQzd3z6o
JUrQE4DdgA9evISBT9tg8RJMbgUPBZmcapUehQKX202B+mW85bMZP6HSl5CeN9m1nfwmCbicxjnJ
U6lgkHO/Lbl3MQJa8EKqB4H8EPyAzVB/CejgbeLWsehE9CuqMknvJpbLoYnyrPgsr8yb+jF74IO2
u7RwMgrDVD67Q/MFdx9YBoaw+fxDz7Dpi9OduiMAWGlWedMWi95KjarQTeYIpMaIvPFqeOT+107r
KLTr++aL5fxfDrg43KokbTEPZMCsIpVY6eCRHXAoYwXXczUdaClmRHXXNOyuvudiLWQwrMx0Xgve
l+l7I6/6Y/vTfJRO0Wv3aj0lV+LnizSOs+3drC4l8wSwa/+M5j/BkRAU23yVKdXjW2aH/6rsflBz
f18g+/0i+88nXPJE/KnBOkgjdRsnWxx2cNb9EaWhmrgSdl/+HEBkHoAXEE/liTvTGwW7MN2QG9h7
bI1tLt9b07bwjiKoMa16UrODynLryLw0WMdnKHRXbriLEtS8M9/Pz+J4CSJBaJWQo7akY0cT9EuW
bwEVQMdVRu512uFZdG3hzXHKxV58N02L2DfrGyR5Asb0+A5IWo64c7lZfSbGFOiGfKGfkj1E/opX
1+694tpG+13MRl0FMbu57gu/4eNhBDYgU9splR+8X+KrP+69b5a0zv4ubiQacc1dmF6JrZewu7fr
7N2Ab6J2784efDAzdMJL+UG31rLp0P/SLDoxjxApR60EjsZMN5tMvjFmRzJRR+7pypTPZ8fFjP/n
lZcI7a6yalQreeXuEXgUaVGQrYjTx/jx8zPlIvbWCR8ozkD8mCuaSz1HpOl7YF+eCC6DnBExmXY/
lm6XeqsikBGB+Pb5cJd1isV4C2wbRrGZUYWMF4/rxNwi1990m6R0Rt3G4RHud5PChT0lgN5Inr90
pxoQAp7HV77wtddebCK0wDSv73gMU9qbpu31dlrvJf9biPA3/avPX/rylFm89GL7aBGOdF7AaKjl
IetVDg7ae4hYoa3hg3FR151+lx7mRqO59oed+A23RcU/4IekBgi5rviB+YvzEKZAFcolEiVNyvh2
cQ18+VYk/LDsFk+qftxpGgAtzAN50qS1kwaC/m2grKduE1EpPAb1zs9vCn+DSlk9rRRMIdgQQyeD
P/heqkd1VuNG0dIACDPjbtXq0EO2KY8YM3d4rgErGKD7J7fB1K5Sf9OKga1xcen2ICS2XrY2/naJ
sM3BcIkkqqVxTrsfn3+LZdPSgAhEvCxBRqJYTdtnETprQhC1ocwbdtndS2EBHkPjUd9VhqMp35R4
Z5HaT/fJAEH/StR+QVpZDr2MFxDwEgORoeHaGzgq90yC3TaOFdg1W0G2Ze/akBcn5+JtFxFDliEl
/8/3TG5zcYfKYLfvLFfUfxgBG+6gWGvAVp9P8duluVxEsCIBBcsQXxFv+7iIAkEMdTEapTNVuKbc
qWj2jyvaz63h0phHYoCkdXwSZi9HRw4hgbq4Jbwpdbm09ruGWxPnrw02rFSBALpEgu0ZSCw6SKto
D/036yCaO0/9LryM33zWos+vbhzQYuTHqrzqHirFVfEtQt3+gHEjZUYa+uQEBKohJobmrVXgyKh+
NctN4+/Nyga7n5vulVmYN/XlLADbpleEPvPSyyuxolb2G0E84zTOeNgnITnxS7ezCWrnnaXaYuaw
CtCXQ+Et30yhw/apvg77waZAYD4KD2CmEpMJOBDgqcFaNLdK7bbmNvzmP8aHlH2J/cA6NJ2k26CW
0tYuMqY6nh9YDA9fALe16q9W2CdYGuR237pAkkLMLTeUinClUr8GOuX4n162M8nRqApfc466iORY
fPIMXP/XDCwO2caq4dlFrPdaPjUYlSNQJ2z13St6VitJ2H0+3xdc3Hl3vR9tccgGSCgKmc58U2TZ
Vd8NPrWZrvuS+DH3OclQUVkJPwEdlWidZhuZoHlPjkle9b16ifDl4PD6O75WAfrdIpiPGgMQC8Sa
xRQg0iuG8RRJ50rBunvVIY56Lfe+DFbmF9eg7PDrGWhZcUHcMpHSapDORoBqwUpAgQTJiR/J376M
AJ/d9M6EnCB+lP7W/3pl0ufnv1jk78Ze3BcKUgqBmjI2CEz1yfgq/jQB8RQr7Wv3FTA9FiBYMRuk
49+o9iCg6H/1qKlsY+baX4nHz5/md5f6+4lYVNt8CwGXcOilc5PaU2rnp1SzRWQofPtaq+kyJVrM
+eIWyaxpFNJqks71mG3NmGIeu9ERW9uUbg1udYHExRXEw9heOVaujry4ROJ0DMTR4yWr0qHAVQ5Y
/Kz73q7JUGTQTk5pgnt1jKtZ4PwpP/vUi6skjSNVGTUG1l/ap+oba0x/ncwVGGrhSfgZiHZZOskA
p/faHfbbg/TdGltE/xry3yZWK9JZUx4UyVExI8dv+0gAqdyNr+rPdtgUuAGK05Xl9Iatv3zjud0O
0YKm7iJWRUmlAZIsSvRD7AgzJ3zXR7fyNprVOOOLjhBVGzxW+XMGxlONvof+efwyFftK+VZK0iqV
7mGgTh69WFqBaIOlsq0jLKKEFSBlwO7XFO1/v/z/87iLsybwCqlrGPmMFl2l2gX3TL3zpCfaj215
rcz7u8CCHpM6qx8giq0sVkOToMtdqIV0zpp1qUsrlJNsSaVXANTgNsDoB32rIthfLX2+sUYvPsq7
gReroRRwt261nLckbMewuUN00S5jJwE1jDQtRladk3bO9JVGSCy7KPXqrRPHeE1RCV6JyrpFZ61d
B5kTxLtxQPp8rTYbNXIV/VY3Tp2KoTYma7uu32stUPiN94f0nrcI9N3UvTV23iWXZhZKQp2WLCvV
bqhMV6wPqqFj9K0ZtjAFads4nx+MlyXJ+bhCGkTDp8SAE7+IyBJpUvO+ISILjJ0yaasquq0l7N7R
s1STndyiPOca7aYU7UrdjqBJB3JAxHn01AVgl2RPWnpIkgNFN7lx4HkM08GUbSSNFHlVFbuyPxhk
TUb+tRK/he2h7tZT8pyouyrbyeY2MctVDOAb3cwiKdcZ5sYyOFJdegi8W7C8V172Yh9QGp/FVnTK
4ziPGIuzeQy1MNAHAgGrOOSEdqrZOtgvrCRzkz5V1s5oTlFxx25N0xs/3RmROyW0ZU9avSp0VAft
rLD70LF+Npat/JLGdZA6sey0xGoEYQQPR0FYVxTaM/K2m2ZTIHjmJuMazlqN0+2zfIPAJuVIYszE
MbPT56/31sX9sAEWr7e4AARtGpsOROhZHdZWS4ZoQ33NX3Gp2sN1iV1/tv1aB9WJKrIhM/Fr37hR
NQpSrlq5s6I476bapuZI8trzbav/FQlOJa/xh2qVDTh1bIxqAeLLhndPU3vYqtm5EldqYvf1tjFw
3bPFwNGOqWFLEXKgToUoFxL7k6vHrykaYfKBEnsdIsMKi3eF616rrKinhQMw+1XzMiAu+kL6Wslu
UiC6CuXXdCvta2Hdfj5Xl6HRPFeIP6iiiFIgZWTutHdbrZJCCaSNT2ikAht2Z/s1/NYyv1g1QILU
Ta7adXvvl/tpjr2Hvd5cKWbOH+PiY717gEVQWnVy3+ho553NaGuWX4rmaGBEJt/03pUtfpnXLl51
GYkVmgImimBb9NYNqeU4PktoThs7fCHbfG9527i6MUInz506316Z54tIfzH4IvISU6VEzZY1WY42
7Wj4gxaLYdiLwqbPbutupwWuNsCW3IfVRoqOfrVBYteaFdtI2q5NxQUAY/E0iwNgqtRM8qJAOqfZ
TWNsTboT7Vo95z/A7ZXAB+prMdlFhLIYcLElQfSo1YSlxxmAYzb+KLvdTFLSla9i+gDTqKxPbfrM
rBO64Cv2x4kPqBeEVSCAoSmpggFaLPJaTgZkR+NzqiG2rRdmtlKbNITSNX1DoTNxpmTCBTlrX/zS
gq0wp1+1ho13bZANZZqmbcbKO2KEltlI+f8yZYToJEn4WTX6CzHfuFHS8Xvgu93UGwdurMeprqor
wda8PD9sFF4CURjUAEyIjljmfHyJuVVvKCF65hWizJDry2E9cG1trizUi7CFZBSKq4L4FLhbgLcf
h2mMQREiH3x9aerfhjyd1krYAPDNG1pMsSetgSrfWpxqwNPonLY01ZXu2rteHktvTwGWcxZn0UVz
cR0PlZn7vjeC8h9oZca175ilHiGdVOs7FT6eCWwKlk0Phwnjkq0g3NaRfDZK6Uvbh9OV1Tvvhncz
P+sFgR2jK2mBGkILZBHJlcNQNhgs+OeBQZwyTM7ohiNN0/i/+qoSVp9/gVnvbDkcsjQU4OjoaYBF
F8NBZUHOEAvys94pt7ocSq6kNIFdNvIXb1alLNRw28goYRVZ+oo6DxgGMRduanF6zlEAR1XXwHFC
L8q1n6TfaYAib6ltyw62Xjqoih1ysEhaDy1M15IrUe+y7z7P1dyFQGkN4BLiDYvlM445eiogH7Cb
pfUxlZQPKylTXctDaLxJDppgSKiKDw3y8mmAdGwquD5ixquijMuVoedPI9Zrq1CUd3Jh+hvFvNGD
UXAiAysKDeOOTlOufd83jYCPH/gNZjW78ODcZWiLiBkNztaTDV88D7p0DFLUs0uc7HszrG+myHtE
3VY4yenk03UfjG0SFNka1QVxE5n9ESHl5mZAPtMGXno7oky8a/HPLDztEILrXo1Ymt57vKfdtnhl
0LfqjoHY9sdQgJKKgONkX1k/i1YUnwB+ljLL79FiRz5kcdY2ehtZoSbW5y6yyk0UMPu+UIcEF5mx
1iqsR8PoGQ+m1kVEM7A9HyCNgZerrefEbFXWDntB6KlG0VnO4to7RiElOATB3ZAmd1415amRjZwg
aIRU1RVIhAuV58gD2fXnr7LshQCVBiw6iwjKhOczmvnjYST2AzpuaWE9ROjM3ghh/0Um1Ex146ix
kGyU4xHaDdutNlErVQatP6YBgBZFMuN9gnsskp7RXkFgmEQ1R+VEihwZdd9/HvOP2C//Z9SWu//P
VNdmW6z/zm9xq5/Z9+B/7tlK2c86fH3PcZn/5785Lor6FwgJ3YKAsHCVRPvoLzRuZm4JVuTsPY7e
f3NcjL9mJ3MIMGB10cCRZvWy/81xMf6CswDEH0syzPZmGPkfmEouYaEzWYETV4IuJRIlXHRPm2iA
Cxr146EPW89Fs6W+afqovTM7IoW46rtDOzT9WpIac2UYyrRvszxby2I8m6OSukUaqshKUnsrSMui
K+gqostTku5LHdXSAc7kY5jqHGLZ9FQN7ZdyDF9hcraPHnyMjahxhwqY3Fw5CJbdFMSL5lIHIlZs
ZgUry8VB0Jc+xAcjGw7kEOautDrxpejKVV9NwubtQRG9R944DO5VPRxx3MuHK4+gzBv0/cnKp0GE
DMIDWDMNdQa+4fv0QgfJFymFJB6moHOfzXLM7rNyiDDPjjE0MmHvSYNHquSrsv88h6QFdEKv+SpO
Un6K+oyibK6PdDWaHBRBGoOmW+FMC8on16LvMKfSu0iJ232v1AboNFGLdoPSU+INJgyutVq9raoS
oY4E6wUSqzbC8KOsORAkObHA6MzK97CNr0Fhl/GLOS9JWA7UEYikLgtjVRm0o1RWwyFFO/Ah8RuI
wzioCu1qdvH5JeE5pa+6BIAOZx+olKH31P2gSXcBSgaQ6qe6Xk0wjL8ZYqR0/5xX/xXTscyEeDr2
E9sRpg4a6YCtPn6VKA4jK+kl+RBxj7xiH0mUaxDcbbRyVGnx9Rqa6ZXi3yGqOeyTDqMZW5UF7C3q
YshtwTSTfFX2V31XFyEuzwVFQGaV0BID8rxstddhjcl0VfeHKoxemtiyWAwgC96dUfNZ5OfZe0TL
EhY8jwK4Veb9yXep+Mxr9l3K23maX2lCOR3EDERgVfUNyw9muqgF5xgZ4z1idtNPKZCFdTCJOk5K
iYDuR9Gkj2mS+4jQ54A9mIsOI2UqzbNPEEUqL1WEjYL41mOjIEOzUiwjOuo1/noK/shrAwOGUyoJ
gI8kzXodtRzTnCEYET6vpVClVmGmL0ZavYQa2tDrIEzjZuXVaDU3YJn6JMQYOfQaAtDaoG8wxXr5
g4UXo18gJ39aymaOODY4etFEs4h6rUWuXEGUyKMAfXalzZtnOR5VauZYQaBqICkCdt9h7XqIDKg1
yu+2MbUGGnYlYPjaSEPL6R8zW6mi5Mfnn26J7JkfizKzCE+SWh22Y4u0oK7rJu4LazxkBbB3wZvk
QzzqqePJCpC2HvkFIpd+h6Rl/zShReaOmIvAJYrT5ytPMh9cHw82sKVIxgH5sdC3WbJJKBf6UVbQ
vxCGvHQaD4spR52wmsVzXAWCVyu6G/k5ODcpF8cXeN00nvKaCYwHLS+wJGAvrVoERZzPn2yZrJCm
yNTiASXCGtAUY3HiNgrU56TxupMRZ6+FzDSZMLNtUQMrEQ/yldR6uWPnpMgg3IeJqgPxWwoWC7iO
V2qvw2UclPKbOiSBm0ZVdq16sqhXkHsZhAgIScJeggu/hKQL8KTitvSl0yjWyqqrE2FdY7RzM3mi
6YwdgmMUWF4KA6v12rLClyjts2uJ8TKs5hnmYESewWUKocwiLZssTp46a8dTO1jDxqizwu1VsV4b
MqswMMxjZxkHRPGjreHJAD6szqPmGx/TWZMvx969pLYORM9TvX8FoP/9QF9es9C6AKFqJpKbOLVa
M4v4/ZGGUL/WyomHm1Ym9UiMqBw6KQ3HYJTC1RRRtdbjMl8XQaM9hHWV2r6Eo1GcYKnURWNzZQku
al18LZ6G9UD6wS1DbPXxaVQfWmEqKskJ+6lkg3ISWJ2hlhzTOTa+qp+1VB1sTfGuCjTP99b7Tbkc
eN4b7052Vc5aRY7E5DT0abVSilpcDyJpb5lmJerdPZg0TBRx5INv2RZ0mUIlc/FF9K+t14tNKM8N
bRbqHKTK+pJ5P+BhNWSDEJyMAs8rj6jYKbBOgfKq5KcsynLHx1bUzgRkPLL2W64137C7dIcK6e++
hqEIAgdjj2mY3D5IrskfXgSGaKxDzGUxQz/gAlzWeFrBUhrPiMKTgkWOM3hGdeqVaasNun8jISa4
qiuxPUZRY93oHVVxyS/8K2tkXpEfPhWPQOsBIqZBFE/k/fFTmWEWBQrN6JOoesdy1MQHFVu6NXKs
3q7GAQtAnxcczdIo7v/wfHwbGHq5YmgzCWJxhcBPRGdi8hi41HAebVkeQRqHtiUYgasnfnJlLVyU
c+bJ5oaQue/JYpEN//imWM+ljVpF0UmzktruvKjflTpNBr9M9R3GbuOqqOktpC21nV4fGsh3Zrjp
RQo3rVAK+0HsX8ooat2xKvGUxPPTViW/dMQoV52+8MaXOkh1RxuaJ70qJNfXFf9K6fF3y1knXERj
UZZnfvfHV+gQzce4rg1PctuGyNOgO4j32HMkIfcipeo1mt48IxdrA9kD7jFpLrstZswcMGwTpiQ6
lYHxiHUFmm6pGbjihG1nZN3mljJci4gvDneZrUrVBMUEvpO6lFjR4nBKAtEKT5GGZSjyUc9iVXs7
iKurssUAeAqNxq3i/MEyj5aWH8M+bG7zpt1UlC7W8qoWmPk/XahIPpATzBU1/rSE4WW+0QVCzhki
1YNpq7nxJMvdaXakdiYPLeTPR3sjxHycdBUnAGIZwPrI215IlXRF3LRjE54yYdISu+oBM9iC5ssi
bZ+p+kHH4J4SjUulhRgnmW04QxBFGLbWwbTpqGbhdqNtOxzCvpielrwy3dp4JXZfalKaJEMSZW7W
IOQR3XrbbO9OeALvtAxxOTuh363cdfiHfGm6PtgFVoLwGo71aMKoSZ7QLzYTQms8mOI1WtNl6kh6
pJx7Db6YZCXJd3xUYP33El5bca236mwJpRyyRitvfcwMT+gJyc+fz/Ebr2UxxwqsFz4mdY1Zcfjj
PjJMLyfWz/xTkuGW6OG7sk7kZNoClpGB7kuKQygv4x8WIv8exxtv7JUbHAvHZ92TrO3YA/5rc0TB
ShqEchthBC1RGS7Egcok9nyyGfd7WQDRNWCbWdfIc4acp/DWPUetwMzlHd6gpL4//awX9hqEID3D
IFWzCkdV4UiViXAe4kY+Blk1QN0aim1PM8QtMz2xx8aiKJug+Gu2ZCBX5uZizyP0YVCjoAojyeIb
T/DdhxWwSfCNYRLuR2QvsRyr4adoU3itPH15kjEMy5uuAqk5f/r4BSy/lnJpSP1TbZSjo2qFgdoB
DaCYu8ipWmk22QMNUgvShPI3eJa6DNu7vOgfAy+b4Pma+T7BGWklqcWrbGDZGFuGwz37qI/DN69P
g/Xkp2uxLvtNKTfexpMp7qgdn6Ss0vLKJXoRfUPORFJ+ztWgUtG3+fg2ptiO6O1Iwr1Sx8JqquQE
rkUQff/80/wmXHgTcpc1c9awQHfm4zCeUFBlEvX0PgzZWF5nENT6sHYDJbtT6+Yu8gLD7T2oNmYq
HrRZ3v3KE1zeCDwBL6jrBCwzH/rjE4gNleJh1NL7sjMew2JjaEcBgS/j7wjAQdkY69qIb/ASsnrg
R+Nwq5TWph/aQxH88mXQy5F1BR3/9s4ftzJPZFLdgX1FHWUW53kfak5l4gm+OKT3k98oyMZRfZLG
UAZBOoMA4iy9MfNQfOzKMuXQqWmwNjoEGq/LHQzuAGYNcef0+RT9EOra24+pgEaor7XrQvIjAq7Y
/OO1Ml8mJC8yKm4zJOnjAxtGr5ZSrKb3HSI/67HH1Ca04mvXyOU9yvfB5GA2fUEEZinGmoDebkZN
wXM96Gq4aL1vJxL0am9szSsnxuVWhqA8h9fAWoHQLtdE0AGhzrGXvZ/C1HfkEQan76XpKjQQmosV
8doX/82r/Wc8nByWgaMaRaiqhPF9lJi70MQQnrbcTR1b2F1Ka0zvD5lZ7BMF9CbOoeB4yw4aPIwj
syv3aIx8viUuciwZGOt8i4jMM5Uy+ePn9NOmqYaxSu6L2MPzXaOqpEZIqGOSvZX1mBgxNBu0Jz0N
Jc7hqqDH74ZHQ0Qj6adaRzb8cXit6jJMAYfoPlSxS9ONqjp7Y2kgq9HvAyGa+fL/i7Tz2nEb2dbw
ExFgDrfKUqub6nYY2zeE7bGZM1kMT38+9rlpUYKIOQcYYPZGb+wSyapVK/xB1Z47jHNBXCqtc9AG
ZjOZ5J8zUcdwMsNsOA1xhQKFjAxO5qn9Ae0Z/9lpovDcKN7nx6/rttxAtxAhnIkeBQxg3jjKC9PT
NJpol3oc4DwndoqVZGTAgTTltY8rHcAkyc1t/N4eL3wneNK6QMMKJYepd6BNMfzDxWYlWcf+8IIL
DbwBRd3wDTvZ8YsQ6r+y7Y//NIpTrLRK1tZM7eBR42a48BNuNy6/YNopuNxozrtZ18dfoJY9wAIx
Yp5e12/ozKiXqlYLuMNZtvCWbxrLKruSttOEaOcux2nt+mGHKOrKAu+8i9Pnh8gq0BmyY+25lfL6
yUrrlyJzzBd0+jYF87q28DZ+5eDu1qkvLYPjhee+880VkAOM7gl8ljq3T1A7y8TFYwgveICDtmzi
+sU2Y+NVtcdvaC7jSJCln+Q0iX48/uTTF72+GkhiaH1MiR7a1+bsajA1pSwttY4uigdwBBcEA4co
sUR1vQ1/fM2pvUBXDDzIu8rAh32V17o3xloWXPDDFEcH5dNJgREnbVP/VCvDAk7szh6i44qGIHh8
Qq09/f3DajoWe12T5dFFKh1ko6oY4xX6lzQSuuPjt3d71VMmw6cmv2ceSKJ2vVKlll2P03B0EZ3y
b94M2lbx1Oqrbye/EzwX/0Vu3No+XvLew7Gowtu0p3nVLI3KEWdWu0gKL0qkSWdTq7/6jikdElP+
83ihO99sGstP9KpJkmsuSoAjjxhr7ma3DFWxQ13fPJgYxqLbXDwNsrQUe+5US1Nzmr1BisIbnXsA
oTjm0WtSFXfEJvsZCjk2EUE4vjBdouFhhCDhI3HAu3o8MyWzTyWzom9OC4M9LK0jDmzqocIjjllG
Zfm/26bp923R/9WCPn6LSmbv6RiHC3yQO9+fUDVtMlIIIE+zj6EGpe2Zeq65FaLNm0IU0auU6+fG
ItnMKgmbESdfEtu/+6KAhjGkpl1J+3R2ZAc8mLOmLVXXQLoG/9JTU3+O27+apP4hoTo0MBGTwUOO
PEU4zmlWEe4lqJNAoaqzdBUb4os9wirxYMTpnnKIunYhpty+FYIJHRHcgt417mdvBcI3Yttcnxc1
ly9t67zVnay9lKp91uUqfeuycklH7zaKTXUqx2EqLmjmzkJ5UdSjVJaef6GRhuKCk9nbJFHa/eMT
cTPRoWL6uMy87ZCR8Xe5afkXs9ypVbOJneQkDAesj618M5Px22g3+9SXzpXe/7I4xZv/5w+YvVlj
wG80FI5/YXfspE7Dcy10MJKAzN7CHhVO/CwlDjamJ8/0t0jXtQvX1G1QIC1ht4PbIXbRg7kOeJ1X
xrrQcqJPqaHaELHW0P5VfD3fpPU/j592zg2gfzK1UKhcJgQhaMJZdE0aDSimitKkVkZvskIShpuA
vxqyVEXyQ8t3+hBVf6lc/KepGf1dkUsbVQ4zO+g1oThWAN+T5jhn3NXlv1FTmOAjE8mcvMbLP0Xt
0WNvx/Ir/YWuRtbb30tW7CE5pffpk+QEQbzxEqvAwtyKtqGvgt7rk+E5sgNnpxpD/KLaSbHzRGr+
0iR8spti8L4By/fONh9pIdTc23ycKHsKxrwVurPXrx7n29aJizC8tMCQTmY6/rEZDJ88VdohY9We
DEvQgB9DOluWjzC64StfCq1Y6BDf5ilMMymr8UrDEAz42fWvaGSdhi+uexeDbbjuovivM5bhXlRd
fKbKKTdK0/6bJo389/FmuLMuCQTYG8tBO5+r73pdpAdHP6uFf/ELc1hFJPqveWv7b96gXmSSuGOf
mvUhixprSTrl9sKdJAiRCAN5/j5DvV4ZTa62LJkpXGSV0R0KJ38bDxeCVFOTYl36IcSYpPNODo7T
ct84r4M6qHuczQEkNEGwNWpImlahu7CeXh+/kzsZLH1FTL1ohUL21+ZJYyhl1dQjctzIUX8W9ELW
xT8qY/hvJp16BqjxJ7OJz61Jtdmp6am14j91rJTPQ4yezuPfcicCTx0XWp1ouzjmfOCYV8jfmkbk
uGEV9z+dfERf2xrjhV1w51sAVbEpaCeIlTKfBeUJTtbh6NlumreuSIIeJK1T7TtRmeHCA925xEBg
U63SwiXQzfXh1GzUQlPtPDel3YbTl4igYvjZqrRMrBq0XKyTQlUWFp0rHk4hjzE9opfvmbI+/6JZ
qQJ4jQLHldMYOJFe6ca6znF9z/XwezzgoJAKM9gn2D9ic5Wp3qYbvVdttAMQxiVY1KaynHXdFNIJ
Fhz8xcKW/9at/vXx174XjIDI0ZvhJCq0KGfBaOykUoxyart+ZyK5ppYmRIExWjeV2v5DAPmZKVpx
7ptBPvGr7KNdyuhWtsHvhd8xrXNdvjiITeNwy0ifZuk8SXViSVKa0isu7ZgV/wARTo4UkBGpWIWQ
FLPdjUmxdlBN74ukDx2AXFnZiKFfF1KfwdkbtmofGedOGqC2jkmIX1yQoxbTS09JgkTR4597c3vS
fSBbVMnaNCbg84auYtA1zwkmF7nsWwRqKjr/TfTFGUdn3Y/Of97CLIdZ6mTcOFUM8w5+TKngdZ7m
U0K3EXDBESKYZJcbu8qSHXLCGDioWrIQL28CwbQoVgkEAdwIAcVfh8uKLWyh1OBfOjoxa3rTCE41
6bBwDb2P5a8+PPLQnMqpUWCidqJNr/pDjUfdauayXDhuXEd72iS0tdFVQXesxZYztMBqaxs0Kbr2
TyKecunYx7IrxBc1z5mzFE94IGz8Vfm7D7t9XkY7o/jiOUhchIJ/6ws/9gZgR+rCmSbrJXhNKOdZ
IlNlljyWaS65eC/5WysVb9ZY4b5ANvsZvFp8ABYsbVCCfrOG2jiJFE+NLPGYXck9sgJVKyNFifj6
8fF2vI02KF/yufhaE0KJFtn1S6Qij5GLGfxLyzQdZLsXHnyKpGMlEIYMzPigF0yDKRn8F1uOor2j
cKoQRGr3DXglf9XYsOKcipfWDOEfn2nkK7CrJZbHzanRud8I+RNAcWrYTDvuw6fGdLZqlEBR3wZG
87h2/PKb11obs1USdulShq3xf3a1r6ipSDQ4oAy/dBpEs8XiMSZbpI7D6dV0q1x3LTjoqzISpI1+
YZ0Cs1afpnxXz+0IuL8io0sg/9LaMF1JzBt3j7/RbbWHaBoXHbL7yqTFPYcA2GPrTLKgzqXVa8xW
23pEJEr2aVKCHXprxy58roTzHVltHJ5su4K7XqrSBj8QvmHZp/vSCD2sVsr6sw0i6HdRSnSDZa+p
yq3W+ijiO/Zf0MFKs3CX3Xw2fjgtxHcRcUBX8zJVj4txVGRPv4xBtx370EJGMH9lQMd1wQDo8Wu6
txgQSXpZJCGolqvXnw04lo93hKFf0jgezqaRIU6cMW1sTI5O7aB99Hi9myjHw9F80Q00/2khzsNP
k7EB067l4TJUuAvVSTYWMlILgePuKuzCSQJchuI0S3rTFF6MXZn6BfZEvxZFCQDH0cqFW+m9S3W9
54GYKhhyUtRNLbpZGACXHCWJ1FuXVFHFWZaa9kse+92mrTvjzdYyma5nSoURWaO0quu4WzdgG61t
J4GMgYDdKs4KqJS44HyFYuUYDN5fqxmsb/ZQ4xDWVm248jPZbFDXRb0hCWjfUMXJCEIKyFNb+Bn+
ixWn8ReA1WB8wr6uK3RTpfIw+L1Bq1CVAM0NeQwfzjHSY1TZ6CRI/Pc1kMniJ+5Zh0Kmjbt2vEqt
1qOvBsWqNIWCI5dI1A0DEo8LEKxjXJicEEVqtkXcK3hrJoDMCz+E/yOsxNtIXFv+whm+2ZzcVCoR
bAKpciPOc2OqljFoC0e+6GEWbmsAt6umqHV+VYLf02RD9HhzajdZ0SSWCqB+8uEAZje/g5vUiHFH
70dXEfLJtr4rQvvRtPY5RB8V3gwilafS/pEHA8La8UqZRFSi5KD14cpz1jRMt6rWHFRssyTrT93+
TfQ/DIWZFWNUVSFEC+myYaocehI0/VeNGUWMJV7BICmjaZdKX2wxNGvGMa9t5aBgm23lRNo03cJ8
/KYYmJ6S+Z8NJpzG4VxGriV57+SuGN0Wsyo8hqv63Ptl8m84is+PX+jdleAk/O9ghNHudXTpfC0Q
doAdm4is4R+G3E/s7Ow4YtK0fbzSeyf86izyUDSUKXJheYB8nwUyEIGKZzrl6OZGD/pR/10nyatt
AgTMRX0IRa6t9KH5G6JbEcBwT6Lk0nEpxwGKxDYNfHlJuPMWazP9Ii5F8kj0nyiJrh8+VtVQHuRg
dIMaR7i4VfVjropgZTU6oi/A5YptpfbmPk0U+xyJlFmNeapT6AFaL6GJpNAtEWZhv1haoWJOmCzx
L2+ipD3ZrwBzlemKTnP/6x+YyxR/Vm4prjQ60dGwSzLAuL4sfJjpMa8/DCg8DjJfhjmJPlGGPmYh
onMa2A6q7MbUfTtF7bqYqxNPiI5cdAXl0v7e5s5Fyx31YCZhv/ZGGYwcTBDM0gNkr5qitZ5F4P3b
BRMiKgwDPmWMjpWQEHh//GvnStU4fUNqpCEKsJM6j199/WsRdykUPZBa1zK5BYUThXtLD41dqox4
a8l9nZwcQxqeQz9BJkGv5T0VfHDpsyr46vladUkg4e9TrUJgWAZLp/RZDN2ucqqVUrXDOihq5zgq
KN8KBuyrPLT8vWgtyULoDvdkXO9pm8kJfst6nu4dWJBOlta/seVDGxcoiHcsDc/fZM2A7qKTQHHG
m/F5HKwQa2RDPbLPocs2yLT0A5piDB//4M3X7kWhNZ/CobN3Uhi82oPisBELJfzR9bLjYpSX7xjo
Q00Xxgu39rnWImePm2C3EGLVO5sO9gcEyPfikwzt+gXjOB7Ksdb0rpmrXG+O0fivPuq5ne9hk+iV
8qavh6+1EnmouI+WG+r68AR8MLxUY2m7WkHV2aZWuC+h5+5HzcmfmjaAO1H7/UsBvuRpwKDvj66k
Gk6mqMKWUlEfHLqvCxv79q5gkEDyzz8gf2h3XD+IMPvYGIKgcyujU7ZBRyHC9hX7KlPkP+yu32UT
eumqGUSzi/tKWUIqTOdmdq50QPkKrlHkpNTw1+unJTOOWsZkU40i6ytSKuCerd4+IfzUrEhABgQG
wvJLa/j1j1qiSmn7alMraAb7rR1uHp+b95by7NfAgAJyZRHwNK7O618z+Joq2qKxXOhy0VE2S3Cu
9mhYZ7Mf3ka7lQW/rgk3cSSwYEqiGoGMvP2ttMnwxsCh/qwJz1ylJIfPUSU7r/CE86dBy6wXNGJS
N9CdeAcVC3P5Qk43zKajXTNGYmv2PqWNM6Rcr3XAVD3VK+OohlD2AYAHn7KiKJyFPXyTlkxoTVDo
oGTppd2MfnPNp+VZYR+gKbgCRmkduWBuoj0IYAUp927R0ubmzDjTjJk2JBhjcDcTR/JjCO3A1heK
mtmu4kn1ziqy8QcFBFbwTlG7bVzJm6iC6MvuF3u9H0scNnXxbxtY+U9QeBjwjjKiigPstMdf/c7v
YsjJlAHcMwXEvFLBVyfSM5/eZVEy5BRxbh4LtfMXVpmuoautxdRkKrYnIXG2+xzTpClZJKvhiG65
2jxj6CR9bdTuBGlQ+fX4ce4vRKWoU6DAR52dqCgNjEQEpuOmos2eTQtDVssL6n1Rq9H+8VK31SkP
BZhvmra/N8mnV/uhNp9ECAZbTWxXEkP6b5ZF2is1qPzdrNLadaIxOCdD+A1v2nLTl/mUIKbOJ18e
sNYe0/qHJEmIGAaFeRjSIeVqkaJvZi6JQ0cRLlBARuMwlQznz+OffXOXvzNxGW2rsKiZGM5+9dAm
+M6KxnblDKGYXlYmY2tNnZiNojvH9uA8S0aG+lcZBws3801bmaUnyPZEYYLF68zOgMiNgEIvdly7
HaOt3L1ZvSXD3vfokpnBKh68pe7TvYdFEJieBn1Xk6e9/kSV4YdaHEu2y+mMN6OQMD8uMv+Fz4o7
BTS44GwzW2pW6AUsdZhuS0selx46VGVQNjK/4nrxvoqcIM5r221C5KrkrOpWWoC654hmxnMsWmUX
1p6zG+wKRUnfRtfdSJCLzTQUrMK+JG3wS3HujIpRXTnIPyAPQZMJzRFn2rFF+WQo8aWrsHrdtHGD
l4aB/68R4aasJNxagTdI1QZjUHM7wpg8NE2Akh6MBH/LJmgQuB6SnairwZWafu3TzKnXdYR5CQKL
FXpQqYQhaOigNAZKMjxUchiegnHEknSEpov/9dHLyuIY+XiwRU7srfOy0zWMCOBopHaPdE4ra58f
b95bnQGONph3aIWIDMCImXUFoipQwgTDcDeXNOwQQgFpsEzr5zAdkR4zUHRZN7zaJ3L6L2WTYDTc
mKiRGiBvyBU/hY0abQMlExBGW3ACXtrVz5anh1vsA5bACrexiN8KRmGSqgCy8a5k9iE+KMJsUXNI
mH4ltfLTs7OtNkKe9sfw7fFbub3MGEKgQSJP4yH+42yX92NYgPtpNFcZLySrgFQ7y0J5pPg8mMpC
ynR7X7DABBzlzgSsNg+wVt7ngZYYmgtaTrwodWOsU9FLm//8RFzOfCRa6UBw5kAfs1d1pgiS5paD
Sv4lWhlbouBXoItiZXkgDx4vd+ehwLIz2ieUg8CZK/aUStqWts6ccpQ65pxW6zFS87p24TvdQgxp
0vJcDgMQLif9XZPlw44Y8qprTeoDV/b9H0YbAKAfPIh/tYxmj2wWT+HQI+HWJ9U2qlP9VQ3iT4+f
9D3PuL6JmelNMBEyeHBN8uwAJX0zdko5am6DE/VWS5PuMGahfWkM7xU4xfAdRh5XglHlyVelMMu1
Sde+d6BYt9GgPVdq8E9oDN0zDIb2qcRRdCc1so36S5zvnMKrL76Soyc36uLoJR2NO1E/DbhXNH4F
IbrGgtoW6VMUQ81JAGznWwsczaqCKoy4aRicokxZNACZAu3smTVMmUnA6G5PdpPXgbgKhrJynFZH
Xb81V6Nl9eckJ8XS4kR1fcsu/6kk50JHiojHpABYg2ItudrdlBpkA/D3SLUooiGnzt67Efg0pVNN
c23IScfWMFr60qn+lKPRvkmz5mdjNNkOtLJrloO2f/zV70QihIunuRt1PMCVWYDIFTUKO6vQ3CQw
zqpoUCzMM+W51SsgyY+XunOUqLwdE4wW8y/AnNfvWrHCYZCi3Hbxqw9/+U72oxSBvLCL7x0kPiN5
JBcsjYm5LqJkFrIkaayiDSYEm6RDpNbh9mMiOo2Q6uhsSSIXCCFbeyP1/pQxvJ3HD3qbWig0heBT
aOiUUT7OMs04kjS71VLH7VATUvXhRR3S9NWka70eyjw9OxFXYlqIhRzqzvuFxDD1e8inJyWW6/c7
NnWo02103DyNlV3h+MrWL6SlfP3uKqiLEevZrGCEr1dJlVQEVes5rgTx9JKE8llT+uT18Ru8HQ2S
A4KiMSce/DQvmb1Co/UR1e5N2y0S7cKU0Ee8rOhOGh6U58LUyzct14dn3RJfI7+XX40A/y2vtupd
omfdMbb85tQazcIFd3tQ0TdnUglSnwEHhhLXj14qAzMjcFmu0Icfkqibp6iEPug5uYjWkdxglGV2
sMMjQtBJ8nR74S663Vfcrg7La7Dnef/TZf/hjqhs2VdihapC95rh1GUdIodNiWhS/FoiAC1hKUXT
cgnaNH3Q6xAJR4DEapq3oEYwv5mSIJTtoVQs1xrzb0ksgJshHJF30Ruj25+aJMRCSJqLPzMUoPQm
J1d5xGkuMPv4sYgVv66k0SU3a1HtM8J94eBtBXyzelZMRFztSnnSozDfwFVIt3ZrKJsOHAOKw1q7
1Im58/zQU6gTiFtQzuZVkSwVHQUq4bktMmMrR1xS2FtE6Y+YycpTnQ2F22S28q/s+BLyBe16GOON
g97csIZArn3VZbRsVG9Mt6WOjFihabSSNO71/xxeVcjq/D4SFQLfnOAbhWkllyo5paKH5sV0suek
bYOFI3CLcMFBnC0+8b1xvOXKut6DgI7bCN9mxfWRFUxWQVAH6whxQXxjmqcgTrMNftDDNmtldedo
7ad6xBWg0D3n70KEuPNZuC5Rm2djTungrGL0pKEljZUUtxsUfKmjMT8WukEBRAspEitHKvQfXjCI
jZm18T6preESauWxhT74vfYL+9kpUIyh5qsoa4asTI++mqYnp12qqm+jBqkFgoM0doDCo9R7/cZM
Br61FCmmi3bm+MevESrKhbLJMMkdNOsQ9NGXRKnHHzkaUwtb4r15cn12WZv+IUdqGjjPkTVSO2pR
5/Sm6zjRip7IuSk1XBYdpKuk0zj+rlJkPPvfeWSvAKgdM7M9YWQN0mckz4PO4tjHPnq2GjT97afI
RFSgCVDVFH8kxzg+/qC3iQh7F7EFILSIXdE3uX5NQZCDDfQD/SWw9b+ZCIuXNPGLjaOLJb/425po
qh5gwE/pDrzLWR4i+1EtpUWnvRTKoO9KLdXwhUXavgZwsZ0K94V04HZ4xVpISIG9IctEmnp2MRty
w0CkSbSXqkOsw5ZTfS8lIZzeMDF/q5ljnMwyC1bdlO8bMV4ehhdsaYnonxMzkH74dmTtKlGG6zwy
l5KGG3Uvej0QxelFsEEmyNDsUpOI7vmgNabrY+9lHYqq2OZD8DvQv0mpsgkROBKx+SSy7Jwb+MUg
fIO88a/GGF9Nv36qsbqw0Rb6LEmffKnoV478UqnPof1qChC3uJV0obapUJCc5JZ6ULg94sr5XkjW
0ma/k/nxJGTRloZPHRTzKXP5cD1S3I+ZyT802IKvQWXEG2msKjSQ2+LV9+x4U6PV8a01lXqNAlSx
rwtpgWFzG5OoJNCjYmDwXivOdhZqW6rjR6bqml2onItEek2xnmk7/VkRJWg/tA8fH5r32mB+wNlV
AJ8B+6EvMEsJfKUxq6D3qYaN9KQbkwORtAmMfBPX9TZu39BY3esSkHQ53I1Dtm4DoJFmfkzL/Ksv
Y7I0vvV2sZaNEyLlue7hQlO4Q79tcFa2G/WQaGu45Gsla94e//I7FwnvCt4UYUQFKzkXay/l3MqC
WFNdyuoewc48fvNFH7lWgYEGdxkXvCX8raFL8r6udWPrhWq4qUeA6I9/iX4nQNPg4RhwQKl951da
r4aZLYJUR7dtBHegP0U2plOpeonDbuvEb0r0mrbRxpaCQzk0Rw4RSAG84YxyS8/o4gQ7NZAuovja
SyeQk0b1NZL2lYE2nP07lF8M9OuKixbnn02/PJROdugs9WuYHU1Z4n/iu1ZUbyP5pa3ozmUMVvwA
IEQT//ZUY1+q4yuc+k9JVtLAQ+94NUrW16x1niflAEqXJQ7/u+XabEdRB79rutBhgWx8fYrMfCpW
CyG7FdpMukTYx17bjP+R+m7dkvqE1mWIPtPwqxk2ZjJGD65QzkH/d9T+6RFN9YVLN63vgl3hw5qH
SZ1n8rG1tR9o4eGlmSWv6Dm4Y7Zrmi85skKycXj8Qe8UD4hLwIygxCS0IQt7/QjoxqDeVrWjqwfG
eA4kFckDqsVLWnjpLhzVZB/Veffc5l60l5E9BYyO4cgKPnW7kQw5ebJE0h4DX9hLZIXb4gkAwySG
jHrEuyTI9S/rRKwNBYhgt29whKobBF3NzjgodmKvRs2SaO6mzQ8S0WFHEid+Nxku18YYySvHyT/n
Xtp/E1W9EETuBU6GvnBrQTEwuHg/IB8CZ9ernh4lUNrIhZRTravfSW+DY8SU/lWkAd7YZiVttQqT
A8ju9ckKtCU5w9vbn9YHon4TE5lXY85ufyE5kZFr4Dt8DctVZALACMDYesIoYinRuKX9T20WmnrU
NDbkgDljxPCQ7RONN7i1PYgTalvnUS+TkwFtDV9xlOjKDppMlcnBdx8wLSrHUcqGFcH4xC2cbrIo
4VYsNCwgHKEqPx3Jtw5q5Zuv8jBazxq+fwv3yu1YnVYCWxrsEmEeHfTZ62mVOLTL0undVk5P0Cp6
N2wYfK8CWaUfGBqrhAi9MntLf63lIXiSQwbnnhP2p0bE/gkhwnCl2sHwUldp7ypYzbx0hoV+ltWc
qzgot1RQe99H6tjHaOnSNtIv30SYZSHU3su8ULtAtAl8AEiM2W2VtqMOiK3VXqIq3SCS4G2A8bhi
xJDUKZYco27PGlkXdTJzLCBP1jyxAbpnB0ZZai+91CrrUtIsJOqrP49jze2+hfXDuJiYQtXDhXZ9
oONoiAqgqInr6UHmlnb9NoSO8TzGxX+u/aeFGJHS10KrXp716WC+e0JX68S1fCk7OKX4t0qcU4SF
97pT4nNG7r+q4vQ/yzgBVzcYBkJeASrL7rt+PpF7sRPJae6GluN/xVTluzoEn/UiBszi2O0hDnJv
9/iV3n63aUl4ABqsGeqB2QXkwcq20rHJXcm3zTOyP+q5MZbAUbeZ2oQApH6l2oAveitKrYkUlQ9y
HaAf26gZsNkx8mhrmam66lW1X0mJiBeO8W2iYdJlRSEHuhrF4BzwaNmZ74WjVbjZYHR7rmDprS70
9qWK7J9OpZ8Zjyv0oLXhnHu0OBYO3y03gG/5cfnp530I86EVSWMU14U7ytVKpK9e8iyByuqEs9W6
dkNT8bOXioMO3D1vf+W2oJmGdlCVfSqjhkHZl5LcPW72Y3n+X3V67YddVBfHD3EuV94CZ0mu8d5O
oN5CzY2hPQSq6e8ffrAjZ1lhD2FJwxip5sZzMD9y8iWr4XtbgYkL9Q9XIMF1drKQdifRCuQCGZzY
PyYh9rAizr4OdprhVtRWF2vUl/KAO2siXQR7nHBu83CzT6GWg1mPppG603jfBP2qG/WbIaWbUBu2
Uemtq8nfXvxCXOIlKj6ljv2WC2nN5X1Su/Sia8E+65bOxG10BpcwoY3YmgD55p3dfsyHtoiVzI3y
7p/GtHI6IrJ5HPUUVY2yWCyLb18CCDyiM+kQMxgC2/XnLdSqDHnm1k2Env0TJ4m/q0p7/BoOKpAr
NZx04fWoe4lr1Ts2uvOWcaC/ZGFJNmShM1h5YMxWjulrb2mThceosMafqWMEnx8HpDulygSgJ/CS
HyGeZKrXPzQPDYBgVYGWOMnLobZU79x0mlmvdTP+1jvNxcvqXZXT4sPw0cy+lKOBVxH1xsIdcPuB
KGy5OclowaTRi7z+HZGt+F1Sg16UK8RJNamTdm3tlPu8MJgWKvmSUtttv5n1SDqmUMmMej6YAnFY
RjmULDcUfoyeV1lsjcaOntNK3zV2r5zzDl2BNuwXnbinfOa6CAGDwkAUDN40QdFnZ1K1Rk2yhdW6
cSjj/YlRw14MhnTyahgeadNJr4HfQxkqGiTSoPR+D/krGInQcEevqDdd6izJ5dzZrdSHAKEA97EJ
3uumD8Eo1qpeThnauGmjmgcyWe9kGGW2YUqXfwds62xF0n9/vPNuAyB3BZiYqfFsIJk1u32bwe/K
POwFjXBKUluJrfWooHn2eJXbHAak0jtJBLlT5o/T3z88WVQaUlQlVekillGDH0zrva0U8usYOOF/
ZcFx+U38Idi5AAT4xtdLFU1SDrbtFW4fkjd4YFroCVXjwj37PpK43j4T9Rd4BcGV9zZXsIIPSjmT
ybhe1EyhzSHJjiRQ5yw1zLVah+W2yI1fxaD3TwIduT9OA6Vds6iwkyqGucEUYSslab02jfFnT2a0
61QMn6HQa2gJJMhBF2a6HSSh//6vX4J9RVkCYRjsJz3D69dTmY01AKDwXkTQ0qeJ4e3lZlbvu4r2
7eOl7hR9JCFTQinz7Qn5s09Rp6j5AocpXagePxuqvLewEt62i31/l4a2gymvDptKlhje2+OkxdjU
CxtvWuLjZ9KUaY727jUzWQXNH7fpW6vKjKZ5od8p7bBq8behM9hfhZ2Ehy7Ow4Mw6toVgXbOReIv
iY/d8Pw0lJymCIO+MWdLn6OwwiG0wsLurJcWyeenzlbLY1j6Ozy+kHqTIyz8ONWBpo/U5jGOf6Z3
lAT0v4Z6462QhLqOkzLYDYH6rfey7pCHSrt9/JnmUQcxUyahjN2mbgaX8hQhPpxNx/fhjAx6eBFO
+W/QdQY9F7s6ykacu1oFYFYLs/bb4zVv5m/TojRSyVFJOPnXbFE/Q/QcTnl0STXd/9T5DvwiI0JB
JmHkafdwr5FTDQ6SpjbrvpayM1rl6To2x8JYBUaxVBDMr733n6NOULkpO6Haun4HLVACIHl2eOkk
51ekNt9SzdgnNicyK3OxsCenZ7vak9Ozf1hsdgSpmUPa9VZ40dvQfvLixgMpgFbu41d8+0gQF6dR
LsktSfnNzaoIXx16EV7Uxkk/2wmWXBFfeV31vXlQqCgXTvs8xNPmwBMJ9jyWEWQP81pYpZ8TehlP
1fnGr9HQ46MRN8UaU6ala/LuStP8hhKVm2se4XNdon5r+/CCS4dtrDK0u1ZJL7RxRfEYrR+/xptA
//5cZL1A/6YrRZ5dXV0Mk5MQD3tAadaFhr2pPU2vQiQEu74f8aVt34oY1BHtcJg4WCf5w0HGwrFI
4+dhHOBX0BRPKGBIbFbIqux8zT+jJnMK/SWT7Hk2Nf3WiXCuT4A87vPZb0VGz/Ii0wkvQTGoEEAy
+21s1GxbCHQocjnsNvlgeFu96JfqznvfhEGXgZQj1SxzwOsDlMV2VWUdK4epoa+UNtKewsTzVr6s
Zwsqn7fHZwpYSMAS1RHYt6Z49iFeSaM54E6FDFcQWum6wxphLTn4Nj/+7ndXmbT82WZkifOxphfE
UhMJP7oU8BoZFsSkYTAJd49XuXdIuRooz9haCJhMf//wLCYih1AUu/DiOd5L4nvCrejJnkqp619C
dNSO/5flJp4uShc4qMwuZIA7uIsUnFFoHgiRmn9JMcutI9m/1ETtt48Xu71X+E70x5mT4ThAJnb9
bMitqkXUy4S5XhirPgr+lHKJVFcbdfsktS+RWv9+vOLtJtSQWuBFvneYQb1eryhGtQhavWMMrpvg
ihN8ZJH+bFdCK7uF6HrT6SBBwx5Hp9lBgJ1g1tdrxcKAUJWpBpANDYM0b9fTBd30dg0duWtOUtdI
Gzuwfxn5J9VXD334nOiXvP8SpJe6AnKonxQwzNiUrfxk3IX/w915dMeNpWn6r9TJPbLhTZ+uXgDh
aYJOIqUNDiVR8P7C/vp5wMzqYkRoIkazm1lk5pGU4gUurvnMa6RB9Wor/6TMvHClFys71VCSuujo
OVe2Du8eTmiAL2yed4DPvOw/LLi+jMzBIb3cJzjSuHGGeSU65cSuYWwvksoon2MUA11TCPNWkbtu
1ymovMSWIy6s/F98K5IcaLmkHgahwNG3MmpRm3GCOLeIhHI1t+Y3gxTBaQW8feFbnW5la3YQAKbA
4UQaclTtQ8bfqJxMGvZ5GKDYhGrgapDr/Pn84jvdyoejHL1QEZSlWfvBSBnTBpuuqRg42Mo60Whq
+UG5Pj/ae8fw8ENy13LPQU23EEt4j70/fEhFQnjHrptxH+TKSmr8p9JWfS9pIBWGeALsqv4L/pzX
rXKdx3dmv4urhyj+PMZ7w79Wh++BvTfiOzXJ3Wz02qrzSvMOmNw+LV+b5FtT77L+RyACb5IR4Fmp
6g97+ja1SNnjMeAsKbm4rf+lR158dHaOjZ6LQPz7RZR3wXAdOd96R8OkoIZxvYml2HOUR824l6Yn
WV6S2Ur9vXDQC4vXRvXT6ba98hnZ/I5yJOYbrhX+lByvMDI8RzbmrDP0LQ+eeylx8/g7/fQkhMLS
vFrRW57/zGDI275OmLEbm52iPpfOrd2CgFIXOVLCEvhtK91ie+Ken/+T3IZgGdTYrGJMXZ7ywdH+
RwwhGkJyKdCDLS3K1lE+I8NvfBfOEFxVahggD58pW+gS+nUBrM9Fd9e6ZOjyHiYfrQLSihktSOSO
wve8yz6sgiwZbMhcfr8XdYn5gLyLy81oiFcsJCgUhekbTcDZttb4rtixJyuv8UilL3dbgDgVnnXa
roum67R5sYcfk/LmKFiMw+eQblv9VQJZUUzlTVJcDWIVF9azXqj3RvZqDXSPUcbwKNtdOBVOAxgg
wuSmNDu4ck+ovoYchlZvptpejeBfa+GTROXUiyDprPTcyK/Q7Hc1pzIuDHvSztXe23TgQWcXNkAO
RyG5UuVInBnDuG91PlJsNdV6mBC/TA1/trQHkYf2cKe8RJq/FlmePiathnFnkZZ3SdHpN6Jtfc8E
GvvbFzZlGXz50BsF03wCjCySxAjTOJD3DYK0BeLVK73LbY+amVvNQLTzi/r0oMTkhbOEsp+Gf+27
YfqH1STbWSCPUcFoSN6uxrLNIcAOl8AQJ81RJptbmqN/ltBE8Pho61jQc1WlVKG1Z9LW50QWWKFm
bpo+dlnGGuwwsZUMvIekwIsD0JmT8i328+9mUWpuXjePaI2u6yT1ugHOvTZZ9YXI5fQon5l13OrU
LUicjrPBKOaPxYi8QVkaPRJfmvRkOFLk+XgZPdJi0X6en/fTu5AfyNQjZQoSGVj34S5GeKMyKY3L
e1WCmS2csFl1QTEsNfNS7PyL/QVLn4vKoJE401sOR5oyfQqlANiChdzZIsAmegvtt3X9cLoOwjVF
Nf97b7Sfzr/faRWEL07MAYoIsDUAsHnCPywsLSvAFoXptO9hh3/OACle0foqENxXxn1OQXsf5lWP
6Q05vi5J3wshoV0VjaUntAAoBXneuoORujVhwLtyWnfYRfXJ1/OPeRqw2tynnATUQmZc/1GcEOHu
EY+NiXaH5hcQuxrlPq8a87bUp8jrIyNeal17qfv5i29PEQQEMrhrspljpECOlFvt9wpfhIx5GhSb
ajd+EEABugur7AQjyL6DaQ4CEuoN6dOxkOMojcC0bAfMihqbC6WTzbu0nj6lZTKBuHSE/jY2aHQ5
ZXpPB8A18aX8UjrGsNbRVfxSD8mTFnT1qhOa9tsRGrwUnIPAFs/VimMKmZpmddgMZb2ntRGgjWRI
bjmU2YXj7VfLcO70vd8t83c+WoZpVQKcMap6HzUTqKI0HK9sBPxcBergjdAkfRUP1VJWRbQiEDEX
kdUjBZ7Xe7QitCWgrHxVtPIXaGeTl84OLGMyDJce8vQQnhWwaAPAsWCHHmPBLaEizW3U5T6EBvZJ
N/rydrLjl2yInBejDpOb2LReFScTD5LV6beNFbUAPJvuHnHq5ziq6VFUcnrpajgRvMTRHDQFpA+c
DGcXhfmxP2xhW7RAw8222Iv2JUKHbKf6db3TU6N/yXOQPHngwM30R+N6mrryTmAKs5SzMnxp5X7X
Z5ecJ381SywXuHng++CUHT1OKzC/aRs6qmkQlk9RU4SrLk+m5fkT4VejkLtS94GKAXdYPXzpFgy3
mG3d95adhdftFKH6a46XLDfmZXcYxIEMm7lZNGpnmZejcydNQTnIVVFBxCcfgkxZLSvbmBamFAKy
H+LfbJDMX5KxqEUTOGoAWQ9fqjfschpKtdjjLiau5FYmAOytC33E02ONc4YmL3HLbMVyvNVUIQdk
3maJSEcQQCxv7otBSb87KDCe/0S/WpiUneYWFvtllj07fB1VmUIrlZxmz0WGiEer+BvVitdm3Izr
Ak2IH2WtbiIhxq/dMEYeMNfWa1UtQSlae4qt/JI+2Qlelvmdz1hIwswzPIaj8KYUYDBiDFz3Tdhv
Wt1w7bhEpgtTXx8yc5bIuLn32mPIjlkUjryURe8sJrltn/FdnJmfulPQrC961wnRrXFQ373m79pu
koluGfcI4nI3Gt1XO4tbF2nJ8akTjrxtCpwK5VTUkxtqEfC5NNO+nZ/sOTw4WKl0cwhPZjg3PVM+
7uFcl+0wofY5ynu5Ab6ih1OEFGDh7FoFnZAss6NtBxrzqVDKaBvJ0iXL+tNvzbmIXBqNcn0mvh0X
5ew0rJ0pTpV9OmTJk287mzKeho2faiuQlqDdu8ZfI/f1NS/jxDOKzlxY2DmoE3Z549TnF5qAJ4uc
x5kZS7TZsSI4cbEJFFPQXMqUPc37dJeqQXg9Qv97rTL/Ur55chLNQ9FvhHTH+kL+5nDm/TYUo+EU
CtWFYrqTDKvxBpUe+fnvexIeMoqNSys1GZgSMEkOR4FakIbI28v7mRzsparINlqh9OiNjcOerVU/
VobRLSsE1y9ceyccAa48irpksNTVoAkcl64Bi1ed7Yhmj3UytnJZ0rxIuIQshqxXryqhjBsrNJ5z
GSBiXARgJ7H6249taD+OFpayNJM7rEMC/zFFbHxTdvjqFnX1Fcz6HVm67CqJI3ajM2R7KWy4xynL
/NTTmW+CQKK6KZHNWmkDrqx9Ka1KEBKLNDekL7RN1NWIZat3fqZPYk1elyosZFX+oVlyFIinReR0
uEvTeaxqZFGpXy2sCb/PeFQwCtCcFl0rK7lUNJqP9sP9y6hziwYoIa5AJ26a1mQnWac3e1T+1qA6
rOazQQVQKjsg0suW2LrSE08t1ln9hC6O2/c7ARlDyl+CGGx4dh80zWI+Zktdp9Z57/cIRqjlrH+2
kWK8rJzXsldXiYgXaXErQgkHhBXyzWFL90PJNqWvYWWJ0E4kPFtPloHK9IfoHt7AOQ8Sw5NEsQi7
fhVb8Qom3sZK+yU83AVqeBnwhLBG8jMPN4OeL5s4XcyBYoooYspf8zGqHTZCDwB8AlcBX2wvNaNe
5TbG0/w36GXslu2VnkYLX9qC3l6nluIlwTeZpxn0dauq68Yf1xk1EgSk6i6MuRihxp//8qfpLwUO
+mMWeeVcNz5uSedmI9OrquW9305uKU2dm2AyiHabcy1pY7Afma31AJppoZppDfelmRCgTKrdaFo/
Ja0qtqmRWwufFoWHMXSwlGAcLJra1m5I3y6JCp9oXoAmR/aLUhdrhqP/2GjDSWxfkVKVEpMhik1e
RtU1Kq0KRcNeutKnQLkN5TRyQyDdSm/rS7kW/rJJNeUKj+kvQBz2uUWLfBaTqbwpifuVrzn5nZZN
l27e0zMSjAEtfsq8dB3oQx6eXuakC60ZwUqVVAsWYzYEq1G1qvvz3+9Xo8ykBZo1BJ60rg9HcUrZ
6CAGtlD9bKzECoRwTRmFtvOj/OKqI5oBsYY00lwSOw4K6zYPfVlr2jtskKwdnbAvKl4Ibp2pb4MM
n0/TM3wfuzV1OS+pGwRsrHhy3CxIoivmV1lceJ558g6PDuBgtMlJ0kDpIt1w+NpFVht1ICXlXe3k
mqcVSb+3c1S78ygwVlEVvuJR3C17AH5eXhB6YWBveVEiHs8/x+nszzAO5gORa+jnx9NiRMEQ4/uS
302O9eroMY5qgVxcuAZPBtGBwuN+gYwTPWb+c/iuudMEmH3E0n5CdPMaPiLVv2YoLpzGJ8HUPAqy
hix+CEokAIejxBHLVFNGaS/pxbQUaVcuW7PoNk4JDsK2w3jVRr25lUbbWoMPlC5E6O9aCAdfFM8y
gKGzPDnlGeqeh+Nr6pRrsdEbt0YfIcaOPaurDLjVVEUYLEjxdBha1AldJ6KCb4+op0XZj9HpNDdK
0jutQaqsUZPRQxDnOe46gESB1GGvWFvq3eDE1sam7XyVNF3vjhi+L88vhJMLlOwPThfCXnjOzDrA
h09fDFkmhDCSfZJVyoLqUw6fKqZg1It1rURbM2rlS3vy5PpEcIa7etaS5ZPx5Q7HrPWhZhpp8WS4
KHkCO5O7PkY6xBoK/bsVadF2KKhNK9Nk3OCHgc+lb5bbZors9Yi8o3d+Bk6iT2qTbIJZsxS1MWo7
h0/joLHvl9FUwrWwcVsxIu25QlD4pzRK+uL8UKcbgsYZlHmY0NwlJxlqOBi6n0jAFSopT1aUHYAr
IaN4YZST6JNZA6ULC2X+qrRVDl+ohd8wUruI977V5qs4xAc1Qb5shcx58LnK+ug5KfxwVdP2ujDy
Cfx2FgTDOBTXLXiOcxZ5OHQy9L7emqLct70wFkMotzc4MMT4D8arQh+SVQCv063TsNhaeBx0iDV6
ca53387P8+mRMIsbceECoKEIf4wW861ep1fTZHvDACeCpIhYC8PylHjs78t4HJFBp8FT6D0Sy36j
XpiF0y1FUoVEPuDJd5GPo5i0V3GJmOQ+20OtCd0cwtRab41uwQ58iLvEXuZKfMlT7bQmB/iB88eW
yWqosRxXpJFDnRD5stVbLi59SYBaLon0ymwhEj34EkhytgnlCYJ/geSpS9kndIuhRY49MJObvExU
rxBTSfNRk78aZcumT8pEu9JS2fnd/TYzq5HEgF1NwxVY+eEaiae8s8thkG91Sf1El7yj4qSj3eN3
F66fk+8APoMkCHgLZVo43fNu/FBqkzLwEmXBQJO0t7Lsi4XtZF4gPVHXyWc/8y/1kuefd3ARzOPR
eZgLUO+1x8PxplrPa1r98i3UU+GG1hB5ZpCmF97q5LiaR0EymlyH8jPV18NR8iT1EYvr5VtJytDB
xhtuq3Jiu5TZpwsVrtPgibF0qCzvXDYOkqOjsRwiJcumRr4NTfVRm4G1mLskng4i6k1vh27dNfKN
X6qPkdm4Kjj7yk3qwFkHGd3SfLB/nN/W7yrVxzOsg3MgpKC5QOh4+O5aa9fR4FTyrR2U4yI3Q3+J
FEi8UwqtdVPZd9axHCabyZfjn6WJM6YLJzn86qiThnK7yJwlhlrNug4s4WI9nq98WhVr006rDUqT
PwYzDTfAJ6W1nBhvfpKUi6pWR44pSbsy+iS7jaYifK1Mf3yp0W7fpIVqXLWRbu6rXCge5zn2q3pX
XXOROU9K3l5015nP7sMZoIkJOId4AwYb/vGHM2BZRRy3agm7UGnNhdlDHe875T6JVc8pegNWMr/d
9DW6fZodeFUtVRcChtNeOWUFvJqIukAGzeXWw0fwTStWgxwuiJpLO82QrlstaJZVbQ1XGVp9uyZM
X/upi69yGQ1BDCZLeAexhtdGkkXXacqEasGkrHGm7X6aItUXflNj0JxCv4/LYFMT5KxjruxlRfSz
7JVBvm7srNxVkSY8WUJ635tGGJXTqJk3uR/prl1k0rWiKRV+izlnvYVmU5TfnV99vzhiEQahTj7r
+SDafnyeVINUxm2VwLAZNWmlo0Tvm1qD0EakVByXkWivM8mpF3UybdJ+ehRVukg1rG/lrjG2WUwP
liBQ+I/0P50FRY19a/fahdP19NDjIeGAkFYRY3ARHH4dOwBHVduNBFZcr3bNGCKZmMJcim0wKlEd
D27TafKFG+/05KNSS9OJkpfDxXesvBdjRVTOfIx9FQTTI5ph9Y0cxpdafPPaPlj7M/lIA5M564Eg
gHZ0r6LfXPESCCjIrH911PtlMfTJUvRxBaD0ogfB6elHUYHmEWEU9X0gDfNbf7g/bJOT1khHZR8n
JfreZWNSE2mH5qXodWlZ+TXOBFp0OzaKuo210PCSAt14VRqahRqnwyOwt0uh3cnXnR8JMS9iCw42
GiqHj5Q3aIBYI0o6yM+98E/mpVmZfc8KYCqBLkefRv+SEPvJt30fEkQ74j3kOe/6uR9mAYPowRwL
X9mPkRF4AtnTRTwU/e+WgFFBomc5i7zSJKIofvhisoxsdUJDdK/XSrCyp9R+aZFu32RSoT2e38cn
wSGRGcPQiWICYYod7ZC47GNkh5HRk+ukvY2Sq9apMQJ0HCn1EBfSZI8W+1JF7X0HSfjC4KcIGUy+
3sUjqQbRbjnGREwJfmaRKbJ9j/zdGulFf5MYVk1BQlEgbmJvJS/7Sn6S7bBcdk2q4FJQdMuMorhb
9obvBYE5XjjST8P2+aGAHTMvM6XwmLNuJ53ExR5m+0jTmy1FbXlRFIWzToLacBOaRttOVh9CY/AS
OUa1KUo2vppeKqueYsF4DKojs7wNaQSJxOEi0IBUYvDTp/u8Um5GOQpu0NrUlkTZAJmUqlikcDoW
TisniyHH3DtN8gvB1en+IqogdSB5oJpwYpORTUHC1dLBEW/1R12Xgq2IUc2SwlIs0PJaplp1aUv/
4q3BaQGQhqMjY5KjzwHfhw2WItcpmqxI92OZ18iwls7XOpRwoxMJpcveloF3UDmIqZixSJtq2QwO
RYLzm+J0lx8+xFFckVEjSuq6TfdSEkmrypTiZVrEwaffHgVyPz0eGrSQ8I/hYZlwFCnJ4nCv9iEY
O1mRFn0Oien8KO9s1MOLgjIMLUNo24gAUnM9nNFolPVKjHm4D5x+wWXuZsnnVIsWcJVWg/HiqHex
sRPaZ73PPSvWXUC0rpO2i1HCari9tfwRPeYIn0LZFdGrOiW3Wr4z9Lc20DGMf1TDT/6Aq0QC9LLt
PbsBalKlGyLzlZ33nyBCXdtB97msvxZ4pC3r8htqx7//vSAAcgcCIuAiOGYlQ/ppgzZSgz2eKld2
Jql4RTQXI56TYiUgBRsQIVKCM0ngON5GY3YgQqnCfYJw/aY0RsvzYehtRqdYhZIVLLHoqL3ejh3P
Aku3yVNVcQE4NBe+6C9W58z6At8MdpZk7uh2aBD1cFr0RfZ9F2s0NzAblOcK6fl1c7r54ZaxbuYT
ALna41OwbJ0uiKw82OdT/dTLk/NYNZZ4kjiocEGJLFIcFvDDbw9KOA0chLge8NZxQB82gKhCG2mh
SW7S7YRRxBXAcvxX/GGVJlK3IBK95HR6+qKkxEwkqSp22pDbD/dHow8hXWGRo6oCPtAwY+OzbE9i
YeeDsmAZBVdRlaXr8y/6bsNxuCsZFXASQBPwOKhUHI7qZPTRqrHO98LZT4XvKSH+hkaK4ljmFjAM
pn7VwtHOnwYwuHL/lEpkc/rS77elvympVZnJrWi3CLe4ln3fRV/1yvHMcdwk40bRcKeB/gU3KytW
Wh+6sfaoZDdaeGs5lIEDo7k3J2U1ymDWmxSNx8aNuFadKFv5Ils3SGV2ilgI5DKtJnnNAD4vxxTM
rF0DWAwFbkF93W/OT8mcKX2cEUoSVOhwm7Vm5A0AycMZsSb2ttxH/UPO5bCpZHzRKswgN1Iha/Tm
0FAQVmcts1a/dES+R20HQ6N1i9AKQfvs50Ap4XBo28nCiUspfUAoU3UFArSPbWrc1aoItvi30EIL
mGvfzvylFrO9zbbXN7EASZ6ZI3JZXabiymtGO/R/dI9DaFxVHJkW5q2PU4bt1uB/Pj9ZJ/0+pCXI
/O1ZdpBVdGL1OAxBEuq1Kd2Tem8QUSl3hSVF+zJMm6VUGvVGaptFasjlQuoJYMZBtpe+Lil3sR05
m0HgcNxSUjdHFbvxTtEeR7urF6IIkrtMjdULy/0k0JsROxDyMSfhBKX5cbTJCsmpWqurtXtfCUgU
VL1ZQSQoXuhlfFXtWnxClIVjTPWLm2CyDbcyndZDfdhfVdhUeVgqdR7u4fFvXsHA9ujszWnszOCg
Unz44ZNikgqnGNR7vwjCZWxKzaINQv9C5ej4wH4fBVkK7M3g4NOlPRxlKNMw76fZSmOMyhX2e2y7
qhLb80viXYXl4yoG4AfwCmg3CD9C+uN7ocuUVBGpZNzHilOtzFofvRKlV/jQ8ivKALs+0ZJlYqdP
5qzRMTbtMu/icjkOiP46tqiXRTYkGyd3lB1iK881Lj5uGz6GYRQilWx/ig15WHRaXuyos5ucDmRA
KKtUnhoo4TLXrera8TNjE4Zl7imTlKwozhqeLmcWyp0C1Td8qr280vUnOzFTT0+sCv04O71wc51s
ZyaCWaCjwOFKHPq+GD/EkFHZT47AJvCeWGdprNB790av20ZLyvxXg1fchAsofvvyq3iLHv0LV9i8
ZI6+woyuB7gzlyPJEg8/NkLLQg1rod4D+NzA4tRra2Hqa4V04fz3PiGLvb8mqAsEqZCPBOl9OBLW
i3bG7lfvy2t7ba6T22FVbpUVTGs3WCquvMo8bV1+7pbWvbG2dvIiXweL0JVW55/j+P48fgz18DEG
s22jTq7Ue1SCXQMpuNT4qpXrWjWBb15Y48c7iVgZXMscexGZICVy9Mq6NldTQtTWBiU3biw7+Nzk
jnMh+/71IGCnKetxMR/r3hJQVbWfZoCnI9wUiyiOlhjIRRdeZb7gD9YJuiRAIOj1z9J1XD+H02b0
IVKuU5nvzTbAvRmuNXLQRTAz8/0FYhlfaQ1kdxWYOU9KpkuL5/QdZyzhX9UcytrHzWiKwyM8VEav
5MSEPTkWc4Z1ybjyaBTAXjPKAP/dub1OCU87fMcspfKTITyxp4Kbte4E7HiTklDfn1+Bx+DIv8ah
Bo4GCLUw9vzhOGiM+OwGPdsPcjxsw3zo6dQWXlEkFte5IjAXFWXt1b5RL+wETVfA8NNTY8j+Wunw
pBNZV7ishGKpaHV3NYZj6E4J1O+qbs11UA7bNtwkXfStx+vPE0p9ZZfJI7TweF2o5ffR9JMLffSj
YOivN6IvRA9rRkAfyyeMsMZ9kWvZvnKC+1Gn3FvznQyIoC4qPpGrB2hUlops/95mfh9Xp0PECU5E
RXv2cCZHgJAWGuYUZBrF+JRmabQrW1I6oWeBm1bWc1NesoP+xSIBkQJCmYIar3uMWEh0LpK+itK9
sPRw44+T7aUa1Kj3NfIf34f/DN6Ku792VvPf/8WvvxflSPM2FEe//O99+ZY/ivrtTdy8lv81/9X/
+V//+/CX/M2/f/LiVbwe/GKZwx0d79u3enx4azAVeh+TZ5j/z//TP/zH2/tPeRrLt3/+8b1oczH/
NPTG8j/+/qPtj3/+4XAm/MfHH//3n92+Zvy1dfuaHf/fb6+N+OcfdNP/JKDlfOTfM7ies6d/+9ef
kOUQNbJPAF798Y+8qEXIX9H+JIzUZq9STHBoZTB0U7R//5E6U2zAaqFKyKmo/vGvZzqY9n9/hn/k
bXZXRLlo/vnHOxDt3+cesnUwGmawPw/HzcxPPlxhwTt6pA9YYUYpnuysbTd+rcXflK6ubTfQuvw5
Mq3Q2XAPpNt+6iv8fQctWDpxbODwJMZ6EyHUPIZwmSqRBA8ZxcoHDY7ZPs4c9XmE8fukGI3/FRiV
tsR9wS1pVNwqhTx2qyHIPWNM9E+BNLRXQuqkB0mtNDyK/eGT4ot4cu0BHHdYW9V3Xx5WlAPFfTQk
CZ4ctU4CoupdEXq9Mdm7jN4TjgICr4qo76trwwRC9n+xcG+i73XRFD/F4So9XO3/zy1vWvTn1vfm
7bX+8Y9tk77mP/4x/3PzfVHkr+m/fq/5uPjff9Zfq9/S/qR2O3dGwHByosz8ir9Wv6X+iSUHeAxW
M+523Kn/s/4lQ/2TNHyu+5KQUwyYmwl/bwDJ0P4E4cotzXqlyMQ2+J0dcHi0z6gaUnvkpEjfiGYI
ZA43gKkH8NUySIqS0c75NgbWtdV9lRJ8mns/LdatMX7qi0t0uffY6MPG41YE10MlY24aoTxz7Bjk
CFAQhePHuy5p6rtSbhwER3q/eOYkyV7TPJQegNgXy87yhUC2bhg7D91uJfGQDlqGedFBICiVq7g1
CfznTvlVFOapsqpTuXhB1yAIcbWwyzetbXUSjBIB/pHQ8Gdo9vLTOIXVTylG1DudBnyClBa9QCVp
b0zkVL/ndfap1pWy9bLJlpAUjlTpZZTyCN/aaJ3nLYwAUyOE6NQeNIEhV7TuQsmX9xZyP38lhb91
Vfx/uuNmQNv//ka5iuro26uIDjbW/Ff+2lj4DMlshPmexliMwGRWOP37XjGdP2l/z/Es/2b7ceP8
fbPof0Ls4m8S4wLyIk9hP/xrYynKn1w3829TaiSBQVf3N66WY/knrhYiF0A0CDK/c5HYwh97B0aU
ABYJRHdHN1RdBoWZuLi+/OjSqP9RVYm1VSpwWAiT0Z+W9WYRKw15YGvqV2rVKssPU/f3xffxojuW
+OFpABXM9T1OGgKq43RcGSLs3fwpuevTcnJrSdsRBKefByNU8XTK602m4HvTAipZYRKDfz02gItI
cTbSlH/F/cJ0BY3+RZXZzdOgpfW6q/Vqa/aafCO4rK7zznkZIuwQzz/3cWP//bmJ12dbU4Cc6Mgc
ziJIWEGpRorv5LLZprnM9hOxh9OHvODITe6Lugu29mSLnVA75w4HmWDlq0m67uE1XxEs1t/brGs+
l6l/aww7Onlv55/wOPGdn3CWIZoBP1TBOLIPn7ArUh30HE9IxUN+0NE2/IlIFHINtWksHUBwVxRw
US6Qq8TDw1daVJMF0FQJXVCY6SJsGsTjMr2/z4OiuQUIVaxxFkFbQsIktpazfDVEXbopbCjylWiD
a2eQx6XZ20Tgg3OpOvQuIPPvg5lyDYDjGSVIEo8BNbjTw9fBl8aqEwmeaqKZPfoUcq3hsNIa+sqm
4gifOkTswwinh8aQfOWqE/K3SsL3ImqUUnhRN5ZI/EFottIyXgRSgyydIJlz/aKt8Ukope9ZLNmA
QDjnvZ5CsjQYQJ2tsH3LRzxk3bDNrafSeNQ6xx2Lxr6uqgi1XIQYsKkWs0KVj46cJ5Upog2jBj3e
LrX0GSdaG2Kv1N1q8aQ+T/GA7wfU5hwJUSl23KYM868+6qILRRVvfK9KcVNB/kZVyXZuZyHBfOGI
qHzRxdAv/aDzWyyalEtS10cJBnomsy0AHHE6mZTGjnMa0EtVEzRR8Tgpo4JDjGKuhF3qFwSkjk+f
k2GOAltdy4RhF2HxKPCuXEt45a7TqcbPvClQ30Hu+6ZUwq+swBA7lCD7nPty/oTT0FM2Si/nd8i7
4u2HJTW3bWZMLWaI5I50U4/rJFY/xNjIlQ9TNinoQprDbYHr9cK0Cxv1FiXzOMTrdT+Ekmd0vfKT
HpZ0DRs4vUrqaXJzKs87OgqmZ1jznMV9t4hGS+zTWOSNJ1Xaj4GEYa3q/SZD23VT1GZzpWDftjF1
oXuBZhdoqNVAfyaRPIdyN9wEA4ZTtW0PaLHQHTPKRr5z0l554J/MVau4+kyCZG/OT8VxN59GEgRY
GIbAceA7wDE43F3DaGq+CAf/gSaGW4zTTcw8QPNBhMZBA8TcmWXnBSJeRX3xWGWmd2H8k9VHuEhb
QwOiQ335pPhbzp7fQk/0Bx+x/p3hSxaz2+/M1MyA247pppf96DGSZp5DZNqungz0YDXITvw+7UQl
Sa+TZOwvKDn/8rFQ5aAGRVUe473DaYmEobZaM2jEfOOzKVTl1ohCfXv+5eer4mAZzu9OQw9WGLLM
BAyHg4xh4vsRShcPQWRra1Pt3cEs6m1biwubb/6IhwOhrUABSJ6VwcBKHA2kIqXS6DiVPExxFnhS
UYQNtZskxDlnHD4jFHFJ/Wn+gYcDclC/6+PYCAsgKnP4ZtQguzZVNPEQ6M1S7sY9oqSeyMwfXZQs
6ihbwOLNFudn8xdLGTAIwBRCJXqy9IAPB41LmuyO0ZUPg4M90VQ/hqi/T3W7RhL1mxUrC+gry5Zk
Vo7Dn6qarc+Pf/rO4IbnnjOZExqvxxSzyMz0JtT74aGX4HJ0uTneJ1ELaKAT/b4R6jceSd3pdttt
zg980j0C3klcN2v3QGsE63sU2Ol525QYJNd7MArTrVxixiwpxQ47GiN2FZzK3bSJpmXpF8VqSjL/
WccDZUWaj21Na7d4/cXFXexXF9ta89X8YRlwtMAKo3g7y44CNj/RVu4idjYR8d4UEzUjuzN2WdWr
XpY1/uPUY0M+pD692ERbpaVzZTVoW0EL+EFRAatuCwvqlqBlFRZGwXlk9YtMZh1Vhsn1UJbTheLe
CbiG7TFbiPC0pL/gQY62iaSmUMgTAOAkc16j5a7UtdeKceNo40LNi1Ug1FUvScA6pguf8GjtzNiM
GTJHG5AYHZupo5DND7CSr6nd7EfsPmwxmhu14dTH5HRwy1QxVkU1xbhDXKpzH51A7+POLChKW6De
TzRAlDSmIRmG017rI0yYmoLuKC1tj0LYJe25+RU+rgVUPmY4IjVoeENUbo/u/3bsFWEBCL8bU1m6
tXrpOp8k3GfQRPcKqNshss1fLmyMw9ej9Yu0LJEwnUuuF/oIR/c8qph6BKN1esAmCqHSrLAXWtIg
5y5ptQLPFe/GoAuyrUb3dYsKDRWtOlhhYKXs5KlW3KGXupWPq8oaSkR0CUb1fr7/e0reH48IHVFa
PGuodhzjGI0hxPo4SccHzIA/FQpKGkFbR2vbHp3rttMMOoeorCIWEb7E0dhf+0HU3EZtWy+SKO2v
yO2L5TToMcQxqiQ2etie2SgouoV5E37Ruwa0/5R7dhwBxYlMnPfUeLqpEx0fqkF/aW1ADonWDjut
6S5KvR/eoH+9HCw3Why0kFloR4dS1NCnkoNuekjj1PQcXHWutB4EbjmhZ+BWoU4nDNvpXWx/a7MU
XYNyALHWZvcsok/q6DeaF2ZT+/38kjjcaDzVnP8CnZtbIYhEH3shaEb1v9g7k+W4kaxLv0o9QCMN
87BsICZOIhWiSJEbmCgpHaNjhgN4+v7AzKoSg/krTLu2tq5tlugBwKd77hnGfIhntDV9bn13/EEe
cEHyIgLl5TbBEfLJL+GXGDEZar8e+d37YGQXcalvAm7ZMIXfnk66N9mVIyvjSNRssYO0J6JpDowz
J/27Gc8egs0QILKBY8S7rIe4F64yGr89ssWN+9ZyHpuu8Ta0+M81r96u5/VN0rfnZSKb4rYLC/ft
81g00NlWqvbo9Jn44qAU2joyuDKNFAn7BGMmCYClfv0OT066ddDX5jFoCXqtlTz+dlC/qaeR02A4
ZtQSO7xaoGg0Eq5VpfWfMjafbTLP6mEwV4uPbkTwnqw2S65dbix7EodUqmyTYzV3bqd5e9L9+4et
axjHS/xHTt7GokiE7Wr62TCouICkpvGcmvZwFcfWclHNdYzlNDZ6nGnwifRaXnK0ZEAHOZaJgBUJ
VRipLI7YEwpmXuLH/VIJ/4cttTzqJbj8r9/jq1Him51nvSPxDukJ0nxkRr59j2s2paFZdXtsTazH
l0ZN0KqIfd97zbjz27q5ZJGWe9vD7QKjnOk4jj40UmUuybObaD6BvEF3YWADcx1bnfhAldW/OA3k
KCdI46tS1NUPE7vmS9GOVpQ3Ir2CkTpvR7vHXL12guvE9OUWL+76Q1vpzzr9gwc2htYOVwbdB2yi
OO4WolASFQfHsa/9XZIRXjrQubisG7vZJJZ0o3TABenX7+ZEe//6Kdke6ACtezNT7GSh+u40lO6Y
NEcrdkUYQGen69bYl44G74u+qXPd6Yl/GNVw51TL8hiXfvCEKvwLdszljp233+ZAwKHpIKyZg3z+
gDY0uUTyIF9+/VPfXuv/+qUB1z6Cw1ZW2KlLdjYgrMFarj4Ws90fgrmoIys1a7R6hbPpF+ecM9P7
Jc9tnlYkLwfnS5qgb2dN1heOK5y4Pq4BfV8GDD6qAOCjTQNgmLl3LwKnPecv8H5D8wFUsUVEmsnN
/h0L2PMBa1rRHLEycsPWTM1N0kPdYTmfE6b8w+tEK4YgBbkEE+AdskfitWt3DOUT/RFqSHA+VBlG
F2mSy8tiiPPN736+AA47CZmQU5B3nAphvNLFeLNYqqPfBdq9qlUQCZKNw1knQt7QsvpM4vW7s4/7
+GqiAEkUr1gq27efr+v6vk0J4D2yrtzDYsCc9NNkRGLeuWHtYhye1WV10erjcObsOzGaYaauKAOZ
bTT41or39NiFBOPWmcujpoGmnqYmnV5q7PAfeul8MBvH2gPb6jtCYcwPGuFBu9ypnQuMhxSkYVzx
NGlWG38kESE3paRK7qwQWz1SadcMw6XaTNOzZnDoxH7XHqRtaVFjD+3jUIzicfDmsJABhrhzle6s
hkihEFRQIbvqh6tqqc7wY97N2PVZPcD+9aaxen29fc11G8+lGplGArJh6DdxuivZPrngFvOZsuHd
gjwZav3iPzG54mGWC0Yh9ZFs7CnSsJStCZakbAge+6T5gnXpOUuKV+DjzcnhI8bneoGYj3KTL/t2
SHs0sgo3tuLIVNUvJ9vHkhYztQq7MSwB1JDiU+Elctsq865plxG3Lav6oJf0hFuSR7dD6XMOav6i
X9gFYatlXew1rW93QUYkJunN7rHq0vaqsSZiuhxSYRet/7GWFVt3hOsaTu1SV+FCYOUVoVKbZvKr
S9xhzz3oSTG4Tln6Lez+7HZg6O8hDG2uq8of8iNmMdue3fDamCd4couOvQ3G1kTB25+S0eqrcCiI
cbGnh9/cHtYfADnhlaTwPjSmUCPYfN7mx0nDKJx2nmv/KJWtdlzW+88zpmb7Xw94AqD89cjwT+nK
GDSKKIXffltd0gDKcNU6WmnjXvpjvLOodJ2KU1kqoz0IrbI/yLEVG9w53TBtsCRwkukcLPb+lseT
r+1kIFIQWmJc3v6OoQ08oBJRHNtsTvdDECT73EbMGvoxbm5D98PEh+dgignOLuZjG85k0PSRzxTj
2DvGrf81yc59jvfL2uBbvDarQFjw0D35UR1+jzDg5dFIHf8RMisWz8pNt06uGR9//SFOemOvHwI0
nsKQenl1cT1Z19CQwLKoF441Zh9h5SdY3WCjRT6x02HDNaaluBwsW+4MnxXWVJq5I55wuJxV4l9K
o84ipMyomH2Z5XsDwhK+m1XMmzNB4fCqu/DWy1405I5ziOOgSs7c09/VOnQYrVUfgYMRNoTOye+3
DS2u7QS80faJBpaTTHfgnOcsHE80l6+vCQ9X6noTth5F3Qngx26A05caq+OoiR/p6B1U6j9WjTVH
DuTbA0ZVfVglafzR0tIm1OLB2GMvNH/OAXkicnHbM4/9TwsII1v0RKsIHvrlSRUQL7TE0kBWR1rz
XlTmqJTz2cwu09q95/633EjCaUmpv/Ka5d4s1XAYzxUi6zP/tD+vziwIAYBy1oOWAtB8O02FZgwm
hl7qowFusB36ZdjYuf5n6XjZtvRwIBN4q+8sOQ7bEiirLMczyPlJJcQPgNaLkS/sEnq71qkQ1spE
TjdPb491P7pRvahiW3XZg8z0r4Jk9qjLEnuTuQ3QrGWMZy4aJxPvr8EDjGKwicdk5xTwwYjRyVy3
7o5iSr+beO9eA4aX979ens67d7zefdd3zEOuzgon88512nGplTscgVb9vWUrsVvoSod8jqoNZ0Qc
3KTc6sowRbXr0yQJbfhPWy1J4nu3XvJjXvnLVzer8g/Sz6a9ZeTxlzmosd7o9HSPG+EaPT4NO1J2
hp2P4w5mbiaBFSXK3RWwOfTKp0GO+iiOFbjpgK5rWq3rPCP5MrpFubeIN9uSGNx+cPO5o8ZU2nbO
5uBqWSYI3lMDUVJ42f04eVaod2axS8wuIApgtENyIZ6bZlfNV+OcdvvRs5vrs5qSk6sL69bWmfIw
lpkwYAjrNPrp6lKORt5Zk7UcmyD9Zs2+isxA0y+LMsBssFp9yqjpfUl2j6n2JDzUzyLpnvIBvLgt
8vSlrsr+Zqzb+qOf4H0msGrYaXVSkV/gu1c1OQQbp6wULpFzEAWjIzcOXl4qHKrZvMGh1MS8TRSH
pVn03a+nx7s5CLkdHBcgwITvgarw7ZNZpeaVyk/0I7VDH3bZpH2UaRLf/XqUE1Iva5th2PNo3NG7
pWg5eYFuqqtgilvjOBTTpprSrZg9suuryE3anW/0nxKf0Acs9lK2vVzJcJTyzij3UjwI7OEkydHW
fOMrNHiB3Ir+ULT9fZ6q0FdpNHtDyGILa0s9OJz4ZzbKf/jxoLIImi1IjiyjU+MBNSuBnqn3j4NX
lRuvQvjQ+hVXe9ucELZZ2BW2xQyx1hgrJwlN2oRhK7Lqxm46O3RtkJ1x9pOoztQSNaO6XBL/G4aR
9d4ZnOCyoZ39cdRpMPiaXnzPgzbZcQqNYWqOYuNgZX+TmSbBbllQnDm7T+EDvgvXRocaEqI2aeSn
dq1GZqsiSQztOJEJj+1e1dMaFnfFMk53Cy7NN62WBA+dO/cbSw2IBb3Z+aCacYmqmc5waqe7Rtfn
JmwWU1ghW0pG9wgJae7jk/LrSXRyp+G3Eo3LQb12aYDzXlVUPy1CL6+8TgWDeaw0zQBoroKLtsZ3
PddM7Uyp8o9DgReupkPwfU6l7GJWSyHgeBzNMoupv5oCL8zO3eZMr+Ovn+r0/vjXY/FcWGfxPw6h
tytwcnpDLX1tHSFeEGVtC2NTzmIEMtKvqH/DpK3Si8LPxX42goc+mM1DoMcNkh2xbEyD1aFn1e/d
5l9/Ey4bWE2jKgAfOflNdrWKfZbWOqaJ+pO7dC2JPnXjj4WlvDNfdS3B3lwB+KrsD/w96u21pfX2
8XOMpDwHDsJxMsrPGorxMJcp/i+aLkKvEuMZLv4/zHh2IEiT8AiQi9HJfzuesCtm/CKDYzBY1Yur
BUFkCD/fyNQei9CH9fBlUqbXbeBDYrfja999Z/SXMJXTkocuJcddPYutDZXrUdO9+GJJU5Q6gJ+0
3apsPrNC3588YB90lUBA1yb1KfapiAYFT1yyT4uVyI22mOqbZdTWAY6QRbPNHC5aSd7smTm5ooZv
PwqnHGwx8FZu9e8yd8d6XAjZKJtP3YDyJ6toPZXSrXdzqc23bQ8LRA6T9ZVtud7kVdDeLmWSbG2Y
b399rv9P34Skz6bzP9M34belXV9+7f4mTb+lcfJP/1YH6M4fcOBWE/W/Q7v+w+Lkv4DnwM+n177y
/Slr/mZxaob+xypp48a5GirD9eTv/YfGqf+x/i0EqRh9YbWD+ftv0Dhf/YJ/mkmsNWYRv2+VLtAy
fk2c+GnTDix8JxC3Goem7qxLnDVaFTZa6SWbuoa+mQYNBKW4TOliZVazsyFDGK2OTHm01HWJiqAK
jU5/we23vkhccTcJCqZgNI9BYWMdMfZZ+6FJzOB+FPHybWwmI3Jqg0aktGd5YcfdTTWq/K++1W/N
yv89dH37tUi/yn+FQ/vj6/Cv6s9/feph3HZ9+q07Jfevf/s/ApX/OxQpr77z//MM/PB1aIc30269
HP497VwXUQrcAyAnCMKwOP4z7db/wgUPhB/zamqrn6YdMwt+JEZKbCvsvrhNsdn/e97xHxHPr8b4
2KT8pXb5rYl3uoXxl9Yf4UBuhpYMMvZ2n+dwK5K0qeI7TBHsjZlkY9h1L3PTzofaNw9Wbmoh5qAL
JR7+vLWnX6e+erJ74YW4gW8k/J+w0ybvwfAjRzZZ5NYaLhie/ThodIB14gL+umf+1qz6f5SqvuJP
v5hpP9S/nn98XbUhb+cb/+rfbHXP/QNj4ZX8yTay8tz+O+GcP3jrsCNhpThvdFCaGfzBrQqIgC1u
FUmsfMF/zzc0IuxJUCmAvkm6oTj5nel2ShilvMFnCJPZldG0tntPppupT9U84uj6VHiTv3OEmB8V
uGVYS1AEDU7eF7frwX3dohhvINJ5R6jmyVcFzTQNnSAfnn56g3d/7bA/M9ZZgD+d4LQvyEBYlcvg
TGzhNG3eTv90SWJDdan9ZJSjfwVfprmkUCmiKTfP2fysj/bfLZ6h8OkAAMTzmaYX460r8actHghp
RhU+Zc91vPfLi6X0Q4yxQ38g+m/aTm1FtO05Wfg/jrlWYwzsspOcAEe9E8yYMDJmF3ZhtU+jJcq2
YnNODn2Ckf39bD+Nc3I7dbyRzqmYs+d+N23kTlyKbXPxVQ+1TR39+oO9clffvcafhlor9Z9eY0O3
DycfhvJCjYfCkj6KQ32TRt+azUGFVuhuz325Vy/sn8cEOod1hFcGPI9XmsnbMQvuCHGbZebL0GZ6
h1+tb17g42/XG1e6prv39LYWG68cnW1s1FodNW5VQRfEFyGA74OENXInTSyY1FV4r7amrONodFq8
xqVXW2UUdHpuRcJUpbmLO1U0UZZ4vaA/kOe3lidj3P1V5b/4vRISWHyaHAp9o5SbJRVaE7a14z7F
5UgH0NNHGfZTgP5iwmxmD0mQbv3AAmpC7EzyZa9hg2Bui8kzvtVVh69dZnX9d0JPXErVYrHa7eRn
MSGRKs7u60nHqWVQxYxvIPvLPeRiAz9HJWf7QF8q98PCdMs6tJSTBvsUakQQlXVc58BlQ0n3sxry
IPSDrss3Ri+z7spq4PBD3DKya7KyWizlNBtkZyx1qHCLFLUTli4+m+HSAevgC80jpxO2LldLGZtd
BFTYFhtBctFxxuHiXE71OoFOPva6QxKKQnAUbc11y/hpggVJAFpVtstLYiyrA7Zcrsdh1s70ZU43
Hhd6GPx38O5VnoYM9e0os+X1ea3H+kvt1WU0Jjr9S0r3KGib7gww8251vo61CmDXS8PqvfN2LG6R
GbfownjRYY/qDFZbqMpGA01Q0+HMse3dpvxECmd67/ZB/ANNBS3/IfDzZ2KwDXv76yX8D49OjbaS
VALu47DU3/6crm0FW/LMo0vh7uCsEGRg9PWhnb3lTBn7dv+jx8emvuZ/BZgarJy8k7ec+HEmTBgV
T+yOBa3oTosGfDCjeU5FZMdxFnku1HOM74PrLtbLz7/zpOvw68Bc/gAPocSeulUsczt0hlFaTyKr
ZagCWHzVBEjvEEa5+/VQb2ft61Ao1+nQwNxC9HjayfIVyFnGZfOpSQfrTuULSpqxOdfzP0Eh1gei
688bBYx47UacfDo8GlFE1O5T1SRZlHpue4NmP0Yrk86QgWzt8ddPBdObv/jf1chz8d1ewRVuIHDt
Tm3O4AjhplA51tcxzfKX0qAbs9ccaENh2rejvAaNwFot1lwyatFMinxLxhuBcsJP6wDhS2I1+9Jt
yNWoDK8kc0951YvZaJoVjj4oxbZyjCS/GMx+4ewi7uIFkN3IN6rOmjEkwQRCYdFieEQYVStu7FhL
LlRnc3gLgx1zzz0q+76IJsbG3BZNeiE9eKh7/NeNeTuPff8cr9a3B9/hZNgSjQb5d7HU9FDHRdbs
0yABv3bxvv7QulWc77Mmyf3dYntFcF+C0t+YTWHjYpyLDn8G6aosDydLUzUwwmB8z6xF1lwnSm+8
kNZY9YiZpv5WVVmdR12L3nyv9NnRd8EALLYhSNp6mOza/0w0Af/nbDALXDBKOJ2RcOviMAaLBpee
0JHp4HgizaLZjwP7porxHAxTrCeNQ1KZ3nIz+DHsZUtyy7tLasrXQ2GUuruLU2e8ZSqOqzmuUeSH
xm6Ty6lM6cxZOAIl+7SzSoc10EFt8onW1SOr1tt4M+nYW+5r0cVEJZg4SIeVWUjjLpDpMJL9hd8q
OTu1ghRhTQi0FmEDMZd8l3mDsk2JbYI7yp/dijyHKAk4de3GaLdBogvs6ZD1cqzqcNWjcvB1FZqa
2YPjOvlUhEKxA+SxLR4WV/jHPMf1epdIkxBJZxD41wuWxv1CVibKCh1OrvRaBy1d0JbbrAqodPBe
LiZo71Q+49JVDjZqQbaZs6UtydkcsmbjTXRtN7hsgnurwiySK6MWsxVJN/ZQHSZBNm4Wr5Cg9VZQ
DvvMLZOHoQmaR+RJ4ls+B8K6bKysuVKTncfbvOgqfzsOSvs+ThPmvo215HKrp1XwmVZ78ueE0WK2
jRuL1xRMHUFm5Ws3BVum5KHugRtCZxqo5LzSzO80z+5JIlau2hmq9ZbtAGFgL6xueXDtHkaE0a9e
LbYxQT+udTPdDb2VxtFse2lAS9Z1u10+dtN4UfBTPyps9S8ngGMSsb2K9oOGuV8ddVDG72qptwuZ
QtyCOrd17Z1VLU12XyQUqM/cpfz0e87Vx//QE0p4KwapfXa6zuDQ0udcXUvTzLJrPeim/gofDShD
fjdnRSjnQL8S5KUQVT2ZZA2UgafG7dLHNM8lBey9cAs92wYQpW9Kpfufg7gLnmoCl+oQRUP+pWoD
pmluNXMVmkusHZvMr7i99Hpxm86G0UHclD5mU8r5gWl68KeV9cZjV8ZIsx1iXcyLVlv4Bw5uyNlB
KIprkheC7LjkhUMQK1zTjwZ/sowqIaftIPEvjiwEhNy24AI0W0wqMDkJlF3fOqLtbuC3ypwX2Axc
D4ui+e6VqXK2me8U95o+BHNodaO7ZTsbP1otSeKNH5d0qePW/OhgvfUwNuWAEN2qJniqYjxqnZ89
J71yeJQkwFXFc6vk08jHSsIU1yyWpB6j+XRyY0GQ6Y03PnZLMepdpaXhPOa8qoHmEcbzo919G9VU
lWHgj7obQnf1Xup8lpAVG+iR4dgtRRHC+u7+9LxRbXCumONNuWjFTePC7QVKtmn3FLO6iw1pdzSG
EMpHdA/kXTIkZhXC6uVLILjvPlrVnCSRZ+XpFPIuG+gr2ii+z05BhPNkSS8AKxy4ORO2rjfRwB52
1zhsbBsFSP5FoCNKseSid6aVuTtQ4el2ERXJVM4fPNEYw4FMBiMODaw1Ml6gMA8ObJ35OkBpxB3V
NDK1yXMvUJfsWSRpSY/G8BbKRDFFcZPVmPUW04ACcKrcR5d+hRMqEWu3OB4O6bZEyV/jalQsdahS
WTzluWl/djw0rlGn0f3cNYUxQ31KZfDUxymWdgHKowncJRjnMCtsIL5ZH1xW4KTBB6tEWd02MEWH
qOsmoSKRxWhX00b0RThhbTBuEDT300YYMW0p2sydDL2lJqnLHjIEmfmU6GpjLgaR9hbOs1tVm9nn
GZlmtZWWp30vjIqjvdNU2eP+VxIAvwg1MI9odGOGa+IJxPtzUxmNlTt0UbIEZRUiJS4d7BOGwdqm
daFfW3XfPE1SW+bQd+byQg1zO4ex1bbmrki82r+wKqLUHscgS/pQnwwmtQQD6EO7JqluN5meW29i
jL/ccIJGlIWZ5gaEhI+ze7S1XHwr5UTNExP6eGVmdXqU+ZTerx2TmtZb3F6DatRORNLUeglbStQg
GXcjYhfbrhmjJcnpSZpaFn8ccG69teB000btDO9P0IpFjzQ79p7NXOvwiYBn83UUdr/sVDlPnzJH
jJ/9aaw1mpLtPGxqsxF4aNnud8k9AoqOwMx00zYlDv0JWpRuiZc/S5Jvdvg3sQcWbtPUG7tflXOm
6CnlROJP93qphLEfREPV5XS4koadwvB+a5ptoS5Eo82HxRz957nKKMZsPccsM21SfctTOHrELkKZ
iqHXcmer2v4maG3HKC8lxd5cqO4lwwrvtpcVekxtTIkUUtUYv0wNctVIOFOjR7Ynx42Uc4Pamqb6
d80r+u89qQ5JSLWc/8kVdr4SRUa2UfVR2oVeRFUT+3LXUYM8dkoDwDYXL3P2velNKE9HLYdBUbne
jVPCntg6vkiaMGNnuh58v+5CbRkEsvXe55mt3HFfKqI6jDD1B++Qd27cQEy2O+ZGOonn3JbpZ5XA
l9uU3twdO7grTTjGOp1ZTszkuU9k/pTRjGRG5m75ldtS9q0cTY+NqxomM5L9kN05s2jqbQNZOd9V
i6TqEckYPBqZ3t9Z5TQlKKdsbOzTyZouyqRT14uZPgROU91WUqQ4seGfgjUspug7r+LQDI3Ysp+b
QuZj1IgqoEWtq+E4Sx8of+LaGYflpNG4N+JVri9YJ0loGNMUYI9IxwjDxyy9Mel3l2FpG6rcNhNM
ezY1tqnUSGM3xCKg+ABtsmsu7a4x5y2e1RNQy1Rn/ZZZO/WHRNPNQzlnQ8RMjG8WrMjot2d1/8lE
WIElwOSwC6a2CiF8ynAxnOx5rMaBQ9ooJ3tTl+OEhK9wp0ebdZqjDAAiZm2yA5vZnF1beFZ/ypfe
8DfCzRD/1U6R9mEziVnfuFMvmssMJsYubrsFbV9flPGtWeXl11qHpIbb0GjBnQ0K3wz1hUjOEEVA
M71g5y0AHgiqnCoZBkMqh31sWOW4NQcvs7gxaDW7/zgEjwh8qjsMtfubHHFKH9k+VulhgF+u+SxE
59Mz6Vz3WtqEpw2F3iS7eDKVukfqXeMuV1UaKkq/xe7a5n4RAkFkh3VfKbgT1xmvCLqV3MdZkd9n
Y7NCKjDW8akxG7YPXS1uFxV166goTuhL73Rt9l7kPBd3/UDgGX9EVhda6o/sJLqhYz07ddOl3o7+
55iwYHExI06qN2TApjhxKCsu5+0aSRRnYOxD033sdZl3pBTZOL9qGHbidYjHP9wJVcff0nzAk5bK
3LotFzvvI7Mdsu5g9h6pn21u9hdQLkxvDQQAO5FNLene2rO5bGetTZJNsrgQcc1+7u7ApkZ958V6
ftV2s/GlrMrgm16zHdDvrfRy20JkasNB5w4SiQ7JHXYKpWXsPBSqNckX+XgjEodjIe5SuB6mu6QY
uHk51LxFqt1ET4CretsS1+L61MOEX1babd/ry7RrVvtUThJ//O5nKqGnNVKBARn12nCgh6zCOChc
Kpu6yxuCuTy+Qz3b8tloh+RrLPT6wqGIc3fN2GRHki+WIsyXlO2yp4C5a8aRTHJo4VaK+HH2fgR9
bNfwxmX2SOkX33KNyZNwNuv2YBNCtTEHHPXwazA99mFh6S9BJebDXMPXRXFlbp0Jl9cQXZxLjFPj
v7i5d72kyUaXR3tilpGx4fqfKWOLOYpVO6orDuPhqynNoQidOR5vMRPuCISPEy3dFHhLPOAKO8c3
MyTXNI3sUSsxGE+UEBvENyupx0jb67EuU8Lcx/XBSKjpkkscxMxbP0686mp2nDGN6jQbnzTwNuhe
K2GR1+Akl0JzmWRsQNX3oS3XBIs6dSBNjirFSQ8cHvLMJALYV4kz4lgQGC8mjhZcnylinTCAonWZ
dE33QPY0cy8nDNnej2Yl76UBfLRJkqycoiSzeKsi7+KPZdBUsOGaOt5gXOhddYEoRBj3bflxSfXi
E2Vp+azbSvfC2C00Umgl67AXeftAdZ48aFUtnx1o/i9KL9TDGPdWi4qh1a7rIq+ruxGhteBVulrb
AK+awy0iuOXexo34ZWbhqJBLgfM0QnXqd0GcuC2fv5+IgvYD0b2IqZPf5tgL4kssHGP9StdMS0U9
dj0qqoIs/8KPaB9LQgY+ZVM9HR0xsxF5bj5e5xZ5P8C1xGKGdeKC2uMSX30sIbzxVcrEbzdma6Tu
ReKlyb6sBKxIt5/z0MeRDVGDvczfKuwUdcHy3xC0nBE7obvcDSSM9yFjNwmln1LMzL0FH2ruFudz
Ww/AqWklgl1v6B66Uc6RIIohz8pNjZsm87SadXrDuRIU+YnVfenAaID5lajsGzdNXGPf52bSX9u+
8OptnuVAX2oKpsfMswbts4nhjryZeXvFppuXrrxKTBflacMP9bDnbMejhx83t/7SVd3FWFqj+SiW
xMhCC0dCFytuJd2tkUscaeRo2btMr+AG4w6f4kGbdEsW1bDT1YUT2zGgG+hqCIxefbZ9WkF3gpd2
cISs24tgXV7RXPvBKqsfvCstVXgUJW2L+X5VD8ZBl5XiI4h0zHdJ40r8NauJGK9B+LUXUTRz+Flm
hvytMjMnJUDQnvpLASUx26rGsiRXmkmXl6Kxg/x50WTTRllpz85Gc0VL1LbfTMOFKI2yuQqyOM4/
gUBI+yGdHWBxXoi3HPguntoV2vrF46Vfz7fMTO76HhVyRDaVZkSTXo73tWlYX6iPpjZsnKV4SAjM
45Kn99z145oSJ8i4+ETEXJP7kSNCvCkm3Y75m11T7r1kKoxNIGa6BgW3vvVmUVWf8qTPHkemVRYN
xDDR/8idnKVQp1V3QJhPnR23iouV0Qx2s+dsnD9Lh8jmcAKX+ZjROZShrtXNo1HYg4jigklxhcBo
rS+tvHSuzCKurbDLpfPFt1upIjU61X1ZzOQaA+hDJvhfgO6mU5eD9TS4bvWjDtK5CFM9tehb/qe9
efcXyvdzc+4dpongZjWTWnvkK467opE/IfGwWslRW+bgKS1ctS1m4W+rwjgzyDtI83UQgFpoHFg/
vfLRfxokL1wQGiDVp2mAzTT6VnyonBbDFrPivjpk0xn0e+0ongCaIE28IAQoOOHaJx3HyUv7HjZm
/LQE3RJW3M/DXqX6DQQz0shG8yHx03mnTcs5Zfr7BzVhzoO5c5vlXZ4axuJEYKdun8vnwOvlfpXQ
X5FBSZlQLvHGyYf+DCXr3dfjrFs9FzDm8Qj0ObV4chrDGArA2OdAJct+yn0v0nPCS349R942E8CH
34yCoOztHPEqR83CssA0CAq6MivOOzfp28hGQvlblubrUJgKrQ6LZIr8g8xcG3su3Z6Qz8Tx4LJN
l+52duRw/7sP5K2hiHQMHEZBRfj2gcB/+nhaCvmsr0zphCKR8jB5GcBhz7RS33+gtyOdLK9paiA3
6VI+a77oLyxAu40V1H/++nHezbqVdID/KU0YeC4YP7x9nEZhI5COSj4XSuS7tvLlrRBm8zQ3nfVB
+Yt28evxTnmi61eiVYvWiIYLfXZnbSj8tJ67vIXzvDTd86wqjdjLWpYRVmPOp7KFatu7xH7KSdzH
RT/d6QQd7LTWgjgPJ8z9uLi9Gzqxar5Mdq+f6UW9n6msPGPNaoHoZWIV+faHGTOy6ZoF9+ywa+47
g77TgLvZBZGc3379Dv7hw+L8wcrDgJrS7lQT2tK14LicmudetWXkVWa+AdWPz7QV/+l5PJcoT1pc
cDmC9Vf89KKL3qhrZZf9c1YEJuBP+X0ptDJKaA2fGemENfK68mi6sFcyh2yXBfh2qImSzVOi656J
f4pJw6jMA+C6vKXYMA5aE6tDUyzJDcq68aFoW+gjvapvFqMzfzijEGf2gVcW/pstHCIM6C5fku4U
O9sJq2JCKDf4clbPiS0zI4q9kaIlSDJ3X3A5sEOk+bm5jc3GO6QNbYiN23V1sMtYZ3com+wvbtw3
xK3aMY5xagymYRtQ8sc0LYL5QpoZkTq5K5FGz8UgDnVjlTcasTTfC3QIt76j6mWzWLL4rBFM4IcQ
4c0qmq3F/jj+H87OqzduXWvDv4iAermVprjbSRwnnhthYifqvVH69d+jnAN8HtnwIOdmA7uFQ4pc
XFzrLYR/DJwCdf7XWLHckpi3LN8AAPya/xrkaZnUs+U8x3ms3pSJVH/oVCZ2n2/cd3fjsrDcwuBk
VKKFtlrYyu16NxhtemZVhHUqtUm/J3PcdYy9iRwz+smg3ZFO2TmZoA82M2B5dBzwTlikW1Zhyi5r
GACR2h+AD9cHstv6drBQqTRq85xF8gdDoc4AqlCBOgTPf9X+tnVcptM56A6ZmeueUMiSc7v4kdTN
v3mZLccGXi9bVF20fzVVWR2bSkCKUM1iPtDO2c7CcrbkvXKbquNvC1+Ri7SPz5zUd3PDmBFILCwq
DilW4at+e4xHzFw6encIu+lHaWbqN7JqBdpH1H77fKt8NBJH0FkmB4ziL2TnTfQZHE0UWR0OB6en
oBTEKd5BE0bqjmYHm8+Heh9+mNWShtqkocTvtQ6IjX5TH1ROfzACVJUg4gUPaou3RZZrEDzmIdpW
tVjeGt2z5Fn7U2QIfIs4MjdKLK2nM79mWcOT6MOvWQTJEFxazAvXflETfo+KiKvhkPCw9AbXti7k
4A47Wqb0iaXqfA2SKfBctbG+2kOlbHnmm09NnivUW/DH1Vrl+fOf9NG3WIAyCOgv2aWyugkQlxrp
EujDoe+V+MbIU2Ub9WZ9RUH73Ab7GwJWs4eAxS2ADA47fC3kAbp+HEatRxrAtqbQo7M/9KAHkawA
LmRP9wBneXA5vSafHBeXCUiyprtvzBIEQNbl452wGzl7rTbRSLCHDAiWYrfFH8xclwImNYQrank8
bhsW6hc6icWTijzYU5ZEyuPny7Ysy7upLHh0IgFoivUW1uQQzFmsy8M4F8V+SgacsJygOHNb/YWO
r4fh2wBvh11GOrCKAhmdWXXKi+lQqFGzFbVt3c3VYvStV/nXCCKfX+ed7WESr97ZSdw8zL3Bik2y
206tE+5srMKvQbkZyFfm8uLzNXiXHsKeAOLMa0SjjQNL/fRmV7Um7eI5mQ5SNXuPDCnfRnX4XCOh
+hANY/mv1xjDIdNEYDRA+gMuOR3OpZWx4AimA/0K+p2BTLZVKKsz19gHkwIfQ4GLu+yv8cDpKI3e
BUqsVfNBWMpScoVvWU5o7ZbKLG7RgPsfZkV2BDUKii46VH8hk29iodYLECZuOR1GSxFXQivp1Tta
uv38U32wXUGxoyincepUfU1CzqswzkXYTId6mvk42SB+5WWpnflCfwHnp9sVRW0XsCqADMZa0+Sl
qY0Ots/qIUAi+KqvTfnoWGmw2HHQRsqp2u27ps/RtbZAHbRGcCipmnqoh2Q3MQh0ql1kDBPFslvd
QbhCODHJvqte9yntTqSiijNb+P26kAQvNlcqUnjcEKvzZeVmVQQIHB2qNETsos41r+iN6Mwxfh9j
GYV4h3A4MGJI2Ks9JRy9R81FPSSFG+yTQck3UwO9ze1G/cyE3m9fUHPYYRjLNcORXH7Km+2UKHrn
JlplHhyTCv+E7K4/2I116xq1vKIfr28+31jvIF7sWYZSLA4MoWBNsJ/UqAfPpLgH5q3u7dSEYKbB
+EaXekZ+ROvjaY+wdvXz82HXSgMsJsw2XhOUlrhM4ACdzlMzM0rZTScO4LG0C6JCJ+6q2pLBdcnu
vhNDGt6WU1r1XzARaKGdmpH5M9BySA4zhLhDa9AN99XApf76+U97v6WWX7YUarCI4Wm1+tjRaLml
q5nBAeW37BtHO/qe23F6ZpQP1h2JyMUg1YRtAs7udP4BBNxAdIk4pAjubpVMqzdWqNY0BaOmvout
ON7rmLOeOeAfjMrW4ktyfQMmXANf1VpHGLOmfcMLRlyGCNL8TjGvf06yLtqrfWFuUzdLz8j3vN/S
oCItdDh5VaCCtqZvt1M9u5k758eG5PfSTSRg5qyhQt+WOM0rU//0zx/QXRiBMHxA+/MhT5e21oQy
JLUsjuwxUkTutdsYTN+ZmPB+m7hcMEutw0ZpEgLu6Si0G2ut6azqaJnzq5ug7q+0+bnLbB14eN9b
PHI5nBRIEUdYDULXSqvAUZnHKrBvCUzWtR3NuheZpbn/t0XT0R6CiARDBcIComDLdN/EnULnVVmR
px7zzqmvUSIxfBmGwRnS5l9S7tsLZhmG3cdDjzBHhXIV3mxVAErr2QtzPOZAMkdXw2BUG5L4praF
eTNZYXJLb8IdQOnpyMtXDtCZjWsOZuMJOgBA8dGMnQtVFx5PnEIHbhO5e+mqSbUvYqXtFmccOrmi
VIcv7uy4T40iUOJX8ibTeK4rxTlWxHp//50T+5rTAgP/PcJ7SMuetzVLN6pbMWblFrmq+qqbjXuw
CeGZwLHed6vR/goRvvlQYDLdoHAZre/UbKN3i8GEHaRnAsW7jbd8p+UaIucwCBWrjUeu0am5YefH
OkkFclQ6Dipu3ezQUPr9+cZ7PxKZ5wIQX0hO1OVXgTBq+3Cepzo6hmg0eqOweNBVPMtn2Aabfx4K
qVP4V1BKqaOs77q8qIHEZhK6pCK166wc6WBh0HFFdD/n8fvu2UoiCIkB6go3+SJBvFrAMeHVPRRG
eiw6UUIRMbpNCagfdHFXKRvTiAVPH0TGPCigwW9MLuVGb6CT4gRXDmh0GOmZxOL9vjn9QasDLsLW
Slsb1irIHtqBai4uwkwjtft8jT8aBkIl9EqgFZB0lxvozfZsEIcZmkpPj3ETKou5sPLg6GP56/NR
luzgNIzgyGEsF/SSPPD2XY2yeIEVY1celQGZNjNT+huqIvIaTDxCbbnOG1N3oy1m8iBp0fo6011Z
X6N8XNxKUBpkns6in3o6vG0gkgkwsDzSe7NvElheHmGl3+vmFG9CEwRUCg/431f2ZNBVxhRoEeps
nVMeuxQhUSsc6z3632elz5eNuVpa6qqwDpkXMc1aLa1pSaD1QVkdo7SKfpYiCMDG1QkICvRoqwwo
VqQaNPXZp/0+tITlJ0iqIMTqUveciftU1Ux3+/n3fh9iLVR4uaH+Q5Fc67EnLYCvXguaI/qp5k0m
bPPJARIIeDFTb/suNM+Evw/GWywKDKiJbDD1neBD1ttxwtPxCBIS709oAg91bePq6BTKbWXE7u7z
+a31yZCwgKCMnCMJ/6JBszau1Ku6tHWgqMfAbhAnT/Lc1DxY3ECiusGJXkQ6Ok/urIjXLpUDoIS5
vsBWJoOHNwb5XSPZrZuae/PSJEVGSc4aXWVTQ9ZSEOhJzZw/LLN3TVWMJcJ6jv0HAflYObNsHxx+
GkAUBYkAUC3XrQJDmgJH4LY9ulmvgoJx2utSDYIzi/V+FN6nAO0W5yfaxuaql9PHI22OaO6OZt7K
bShi5aKs6+Kf58IoSFosVgAUiZzVcUMO3OoM8HxHa24zX3XSdAPOWf/XQw1NGFUtEjx6ZtAiltP4
Jly2hPw41tP5mPPc2ynxHGwBzcZnjs+7cAmjfbnzFqNFxlqIyW9HWegcjYJ69JEWjmi3UWRAZNHR
5scDp2tuE10ql8D0FmExuuFQDd3sTLb87kDxC0CBQpFaciQ2+OkvyOeJt46uDMcuEsb1NIwTEGiU
g7RcAupY0O2fH6jTCM29S48I/w/UWqiFL7Wt0/HUou/b1KpnGpHVD4CeZeVZ/SyBcpv6hYkkNNLk
U3mOobWSuPzPsMQMSrHQCt9X1IDDdH1lqvOhm/Tya26XnQ67ZQCZmy5K5v5s2/GVbYcCjK8eDcql
BRObLC4psn9rqvz9KSYy4jC0cT9Y7CJOV0CLAZcVBnUwbPhw3xmK2VdjimGVdPt/aq7+HYq58pSH
0qrQ1FgN1QHWzYrGgj0Ci2ZfwnYBDRQFF0BMzz3OV4Hy71i8ENjNvCiRQjRXaYweIGzQyEw5uFUc
2r45T+lDmQSgaUnNh3g7amHzOCRg3Tbke64J1HgIdX/C5fhG0efA2JQg3C5AEMJZ0cNK0a9FV9T3
hekG4sEN0/AK7JJ4FCqNfwQ6NOfRQSLr++fb8/RA/mcWxBWo+Ej6kSaugssUW42kdcL2tNTWhsLR
qfeG2nZ+Lcfp6yxH5QbeTP0rR1bwdkrs4sw77DTp/u/4OoAbJEF5lyurLxZPrcDecJ4Pg2q1m1YA
cYtJmGB/NOWZaP3hUFxuKsVLPts6vx9k0XWiq5WDEUPZ7h0xX7pBBt6shR3y+aouh/r/U5f/zOrv
eQfbszDKVquqZ9qkF2jJH9BkSTcxSKvfbZBqfqs4TeGlFDa6WrhXkRIl/1Ti+O/IkIkXQyAC7F+F
mTdhvKwSeyghlRxkVjcvCTfHlv/aWCqh0eWctcm5rvxHq0plA9FEkjQGXX1AUKCRmc2CIwfJcgNN
yblqkSrdRKbanDndp6F7mdvC3eVSd9BroPWzGioeVIODVesHIyek+qkRJzvdreufMM+hTiFBFf34
/DuuONP/GRL5DIorZPk2ooansQuiaRcM8awcnKQZ7N3gGFW9hW8VfR3ddjwUsgJZHadx+mUw9OqG
mFvc2GaY+DV/4pmb5P2m0riucK+he8Ezbn1Dg+ccyPeW2i8wjph6REJiNk8wLDUnjWFiJtlj3EjA
nUWlvXy+EKeZzt91WEpm3J2LVAZyNKfrMItyDq1O1w+hg8hYNgcZjohgkj8f5f1eAq1DU49iJMcU
D5HTUVDgmJF0DN2DJtAQVaSLIHwzHNGfP2cy/n4kwDfsWaI36TydxNORNNmOHbEuOdLpVTcI++U7
sxH9xhFxd/H5pFZQpGXtSHkVFTknQCsLtfZ0rIjOfN27XXqsQrd4TiVtNeCauHSGwI1xlCxvVXhv
W3i8xpMYLYOw3yl+kBcAS6G2+HYP+DgW9blM6IM1MEBlYVAGlZv+2/Lv34SKWdQVCt92dhydJNm4
bdwjU9iGey2mM/r5GrzfPpwehuD8gnkk3pwOBbhZRqYZ5seilflemYtyW0aGevn5KO9TLRPQ16KC
j5UgIl+rw9oFLQoHRVsdB5npNw11Hnq7yggnx4whH0j7GahDdybUfzA1mwcajzQdn2HafadTqzot
kzB/KvLmQfM7wygupyL59xyKQifqigs2hXC0Dn12pAgpp6TmDZAFuBbUgAoE0tBFGiRnEuS/zdbT
ywutKmuxHVNIkol9pzOyAHP1zdxTtVbsEKKV21kvTiiiaz1I5T07vabhbpkdtC3VREUhA40Te85k
25aPOKp1wTPYSiF7ZNgZU6bTablXM5xTsl8YOoWdqd6oz+2jJqMm3SmJpV6ZsaIjGiVGJBxV+Cu6
10ubXUkxWPlTQLJwPInzxXdJyaHyamIPTLHlPeR1tg6NA/DxzzLI++e8MvmNQCJ6v0GM6xGY7fDa
9yn1Wj1NimrjarQeLgGIil+zkleGl1eVsVMUVP19ygkDPGWsaDAlV5hmDA4o98CZjzPKkp123dqQ
1ukcBMmrPdQapJxClw/jWFA/K4OmlBunVaFlYuyCaLBMGlNcdzCTFD8vUyWCLKSEwSaBzyx8Le20
l5D63NcujOSf0oReTf8lgGEv7aw+YrOOgkHTKc6vQu8zyOaYRN5ahSNVL+/SnLq43SXFZsgSWK/F
rOfQ+uRsWr4GPQLeHciQbps7i8wHpD/naZBNfq6S+UEazKbH4oJAyV9pf57ulkxqA9uiaI4WrLvI
q0BbXKOO+hsd8+qhchdiM9ZLF7Hag8fQWsFPMarHxjB73GeaaFOrXbqberO8NIj/l3MbOdu2oOYQ
Kp284gEIQRPlxkvkF4wz+cQHR5eSsoJgp0mhiczw9KdHMA+lFk/NsRibigdZA/DbKs+5IX8QZimq
ALlG5wqAw1q6Ysjq0ZokXu91D9V1ckd3M80D7IBwMrefB8CPhuIG1XFsohpB6/x0QqGhj3DUdSK6
O9sXuRVaGzXr3EtkiKYzRYkPYi36XRipsHjKEv9Ohwp0KIODmeVHfJrgt9Le4PYIm+J6EHMdeU2H
tU9Xyenrv8/w72sLrAwVkXW0RSwDTSI7KI49djQbBEtL+hyB7s+xE51JRt5nmxR1STfZHnSjQXKc
zlDVi8SVllscS11HUXuGXhVFUXoxGr3w9LFJzjxPPniyLz7IlDsBcAAOXjvXiqrPRiPLKCXT5dvW
NRXxNBmx7tMGimaIp/4QWRptG5KCK7yq4q1BJ/rMRf3uOUi5AH9LtilillhkrPIivZ9kQB2Lz5rA
XOroat3qZhfcYToZ3yu2FexyfiLeLFO6rSf9nLfou13Fs50V4HnGBqYhvUpJDDsJERHJVarpavuT
TfxbNYxyB5cnuayAdF24Y3vO0+X9lLnrEPSi5Uh+TTXv9DsXqNsm3IMaEvZzeVVDLq69Crty3jJl
+5BmI2z6ts9v7bppt87cnkO7votCzJncgYVn9AWhdTr+aGURlAJdOxpB020m05A3yWyey0L/or3f
3urkuEAFaWyxmeEUrE/OSJEccFhuHqnEtqoXFjG3MxRZ97qswgxJ8HYS2cYAJvfTaCG5IRISoqWi
8Dwv/ahMuzu8waznzhUIGJR5A1sp16dSg1E0mIPXjKPyFeUR57ov9f52KIJg20E1aX0tg4Ja0jFd
2ETBH3tKy5egmKleW22ebFR2m+639ZREG9R61Ato2ZXlAeiDEhPqw/wstFGL4JcHcL9lHc0vOqI1
QGYzba59C0Ww707QQJQINDe7QL7KuVSnoVX2qjWgZ1NwIYee0rrT4ClBqZoeBhJDDWYI5vm2MyLz
Ro/DYfRASlb3ZZlrhtcUhXInepNfLxOpX4Wmkb/INDaQIWPj+nkRwXSdy7zuPMg2wwHn734PzgRN
v0Ci+nsuNCyx5vTjwRUizC7ynFy1qMyepOoyhGJcS2kc5yYIJlSNhtxP09KwSMRU65JMBACjOpbx
Q9Cm7nAJdRSqaS1I8vyuifJ4M4Va/EUXwn6qNGqw3iht4+s0xsOdypr0V0XmijMBFMLr+mcbcFgo
/Jm4jyv0WlYXLLIB6phWUF91eNVQfnvYqU2RNq5np06ySQrKI7BgF3kDTa/dxu8DVXmM5qQ8GonM
6GUNyM5tLDsMjH3WVe1NF7bdLwzkxDe3F2ZzJQsNnQhV7xvTi91GXndCdrNflEps74d+QMgkC5zk
BUa4hb1MDSXEKxZm4dCN2i8rg1LrNQhuBN4c2DLYyWxMAcGMA9xvVG3QZCu1AkKYixoRZnrznMS+
mrXVC9I+Aq/OUuSP1jjIaQ8M2lC3oxtYk2+LykzYdEHqfkOqq0ClO3NQ4QqiLvuGwJg0/bgZy3ue
XOFtAhC8R7a3nJ/dQE7XmhPngR9VbXjbpx1qJe6E1L+nNOn8xY77VGzCtBIX/WiVcosQS3IbKr0M
NpGLBSU6CYiLbNS0d3Ft6tVvcddm6TbuJudXFpbzbQ4pUduhmSVab6DGfiwaQ7mXZjc9U59EYmBQ
TCJeOg32byPtIb8RgIMvRZo7A/ivMnWvu6wMD2WLWpOXaDMqQMhwkGOn0YjIid4knmV0zVezzCvX
V9qmBLOX9eZLOs51wOKXZrWFYCoQKorj5LHO6lK5zTs0FDaJq8lkX7m5O2/GGkPNTRbko3iaBNDi
TaSoYb1J6k5Ot1k9w3efQWMcZVVW052LV0/yBaZ6kBysKjAFCLK6x3YNtQTRftWVIHPQNUjCMrno
0esfIhx0Jiu7HSMFZAToTGFd2LSKhV82Yfk9gfjXehV2MjiahKnS0jmnKuGVedbvadqjt8F7AG9b
mMbVb9vquh/OMPO/qLhSjIuwU/sY6GghWVXa6Ls5CNobTFkiBY5uovE0oIl6xWNOTb027AO0DqeB
DCOvNTe5mwJpoK5eteq4L7u0RraqT/qLUW+rzh/TBg+5QDhR7iu9mNLr3FGy35QZrJvJSLCFjgLN
RORmVK1bqmjNi6G3Ru3TELCu0VhLYBrKAIlBCUF7gzAQOlsgVGKJuI+ChXg/9Y7cL8hP/gmgjmiL
EQxOl3TtCuWqN5JJbCnTaDdYOmP3kosaCVejBwN6qaot1mhyEMUlisBVejNYkRvfN6NuwwCgoHGp
9m15BXu1qGM/EXP2gm+KfecEjsVi66OooMDoYeOpVW7fMk993ompIF4Fg1XfIZsp/vRdBS57ivG4
9DSZB2gvZElwOxpIkVzJUg2xAp0T90KNyJF8Nn3W+kqnl9omxZRB28lRxsWdUVlZ7Ldq0OY7tRxQ
RqALidJAUjq5fVlHUa9fAE1DjyxQQsi388gZAuXfIrtQ8sO90pHVi42KA/hEjc7fTuND/8TIqcCZ
NMwGtN+0OPw6KF2++D0I9Zm2cmBi/ifTaZtGQXDZITBie8jKZC+DWgPR17BrVvAzaAhbI3Z4W83l
d2wqF49NM+b3IXmmprEX2XX0orcx5nrL+7EGtV1ZX8IUUbMrJDLLa5oJaAc0TgojCZGO0eS2FPhO
ZMZsL4FSy77bAW9ur0Wu6nHmmv1T92nTeYgLhgCw0cVxETGb4kPQOsicwSJ2K/jus8TCuFfDH9h5
AivQBqe1iE+dqvl6kPH+L7LOuO0VJCy9ppljY1NTqqgWcbDI5EGOyPrO6id6YB1KqLGH4hWvhwAl
rpCHqjY/AvJxQaIHdfc0GWX1x2kL/UAsR7eq1EPjR5pM9a8KM9IMz4M4YWVxpCv3U1PZRz7uXPlV
Z0suvTJKH0UVq/mG/KLHltyJh1cjS211EzFJsvhOVbd63KCHasSRrHA7i+3Io1CQDR5XixpvimGk
xKoiteDPSVYq2w4u4eTZvZshjprTYd7Mo6Pvy5A3mV83SvBdK622oHciku8wwM3vk9XVJTWKNta2
HbJFz1TdQmejSTe9x5iVhTDdWr1pdNHdoN6mfUuKwjraAVrcHiIj/Y1jFV3oq6WIfxE4jNxvXfQG
PF2ngrC3g9m4E/mICkIwTQg+kUlSXOmcCl1DcM4uFQyUhShsBKV9gYe0Nm2MQEm483QlEihqWZ3j
Yexn7NKs4pVelARZb6py5dmIM/eJlnAewcCqe5MELLEvOj0yuR0qVfsTJa2V+ajPxy9lLLscrYEk
uza6bO7RSioV1E9kOWobRKzkc9MO0UgeXdbJriymFLHNFA0qRC569L2KNNa/kNohKla5VvhzFnHW
X6V0w03PKOtQ86bGzQyvmsVQbYk0U+ST4nCw2mJGlUzRo/5QFyJ/qWMxhxfIgyl7/OXQdYSwPl3p
Qx5bHqKDEHa1POueTCPsDhUKJg/uqEb1RW/0Rsj1Y2uPRuFUX4FHVQ9FHgG2ZfuSEWY8u3dFoJWK
B7U/vbcc8WLVelfQhciJqKMUPc5sWTzwtRPpqFupuhgJhqXqyksq0TOyDijuXpOZYNVh4dX5imRf
jgoXZdNwH/RagQdeUhn6d6K3kaDghXuFT25m8fjs9OLBpmatIzgwzca+nVIaHmPWj4QLK9Z/F2mX
afdZqAe3caeMNAYMiVAellPWd6I6t4xsEwNhwS5Vv04OTkxgGBPzO5UPxb6OHafATA7tEsy6NaLx
t4JQO/rIk4zT80je33u6nOx+37foBe0o5rY9/RZ6gns5G1z544TSxoh+Zbcn4eA0laiaTFcYPyrB
waACNV+mkVqVvwoFt1BfwZup3/VOaB0bRySTZ8k5+qobtYaC0dia2UXPC/AHnVdUhyUod3GFB2X0
FGWuTbXNtV1PiabB2hiOLA9urGbInCFZNm4RudBg0ZQO/0fEQ8inX5TkX6Q6ReNdFjSV+Yfv1yvP
aQCKCZ3NWFGuasJMuO3cRstuIoIGys2dpn/N62bML4SZ5M2Vnsko3I1V2llPGFX3NyiYW4+xavT6
jua/+gdRiKnZWHnYpZuOrdhu8hGO0a7t9T7dyKw0KppIfT3DUtP7azdrG7ENRsTTEmQ6u0WNpeo3
CiWpeAONrytBvJcGVTVX1M+DOmsSyKMyyFtNzWb7YTKGVO7LWWvkxkaLP/QdTrCyoV0lEyKXNvW+
3qXj7z6ZbOEDICsPuRqI6nLKG7KIOe6V+1BRu5vRdiNU9Iw8f9E7a+LCmOo03RlTloY3SHPEt0lB
SXOjBjznkAlAlmlnDxRX/aAvIRBR0VQeQOyOpOuO3T4NXTTWl7xl0PRh2vlrVSn2XTUNQuwEHP3J
a5vOHv2hUGPNN4lGD6aJu9cePbvB3rZhZ+nelDbtb57LyiMSPt2ROC3KXanArHCNMQ8BGFnaZaoK
3IKHbNB/iEDMLevOi2LXMLUbDNg6wsYUpQHuso3devyJ7RepJDUPj7wW1R7FGyzUmlqRO6nybNvo
uTa1ngxSJbiuUrW6yQFpIFcwhlkH0X/WtK2aZPktRmZUOpXa0n7JqOYKH2yUivxgqNVt2Arg7CVi
3TsjnBXD6/ohLp5Jw5KtI9vSh0+G/HBlwuRANgn1L98Nay42bZq4eJNmDv12yFGEj7S03YQ1lvXA
JVy99gfk1XhbWGmYYjib4+XkYFbNhSybsdkrrabs7QzRn5uqJPKkcaMqN+msag+529emb2CylXv9
0ubkyaMIa5O1fXKQpiJ/KuqUFqi7SoC8ZdO6zaZshS1RZxNm4JuDrdiIS839TW/xN14Z01biZBnj
S9pqxh/Xmd2vkzmqyWUmLFTyRJQkPOny4KdS9/N9nggDsdNOMY8D6pTGYqyJxzsxF6PnJsnV7g5r
XbO50yo5v5hBXTZXzTSi+o0HKFrNSOfyKOfW+TPqjTVsBwz1FL/LF2k/zZmMb1khE51ZgeXeju00
IXpuTtiYaqgCuzcOUlvzZujrcdyM45jfZT00WcjwI7efCgZJ+nGRlPGFZRfRT0HW/ssOwrnz0ftU
oLKjcMXR1wWdwkTLo9/o5Ob6YyfpIUA4asdb4LPTcBG4tDb21EPlnxrRN7LTQpq/kEVzq02JALW5
qazQRRB9EdtKvAzM62OGGlrklxUdKkIXbgesLc9OJhs3Rxyq8UETiRYX9CBS+eqiRY6QV4Kc/7YX
vXHPqxEHZHoXpsHlY9iPUOEdSA2aFqI1RIm08+k+ogNUQrhAPFcEyR3SoLa4RPcgR34RlUr1qlGx
0Npk+kDVXRdR/z0eF/FGw8pt+MhBmu/0hMbz0pih1QIREAJWaMaNbxoo51wIdSj0rTbSr4XCnKPe
iLRe/NBWzbIGjak+SRnTQOFW7I8yGqc7msjjfZzkU3BpIFBQk3VV4g7pk3DyDb0cnqEADXRcJH6G
Sjrl6LABzAadInX9ZYjiNrhy5xn45WS31kWd2/VvvKfQL9Tgbwqvn40o37hjXj6iwdhcRzrVKa+0
kAvzsjprviHd20ON7bqJeiYuWu1FZiateY/qh43o51jmPMgBFVwMmiT7paVrXMNAQxA10BHd9/Nm
Qs7R6JXkdppV4ygb2x48LVW5P1Goigxfi3hKerY0W2wJraF7nucSQYLStnPek1HsXEvUQ4JrTTco
fvSkVbgfR1b7uJhGfJ/Rar9x9WqMtm2JwcDGTGz7PogM6y6Jq/k1b0Vn+PxZ9Z8oS63XsSZ39lzW
64CmYYsQbmxrR/ikqcaQkUy8oMz0n9Tywm/pgAAUT/RYG7yB7L9Fg86tHmokZqF1lYLgUgFNtwk9
iHtvO8WQymPOcTJQOEaKkqpGHxBHKm5lkoK2uLHANqNniDlAu9etpvvZyCT+83ndf4Vihx8P+EKj
QAkJAHALrdvTCliVEumKsCteiUheH/7Jc2eH+OvsPBYlb9mCeFxclsmvNP6qIlp3ZvR1jXY9+qqQ
pRaVi9FhX7zykrol+axeym/GbffT+kJ4rFQ/7veVven2nw+7rkyvR111IArdqUJDMGqmQ7eZzRdE
Ma+EaPDJRmbX3FqYCvbtcKaL/q5ot1rp5Ve9gQWkFpJZQTcyV6TdbJv1fUJNJ2PZO8RhA+NMx2H5
cCelzZPhKBOeDoeyqqKkAZO0pLbJstyflD/CTlFhjM50xz6fGH3q05FG0Y+BNgzFqxTDPX0ERtJ9
y8FaukRcq9thi/X59/t817B5TwesCiTgW3xsXquURjirWcQPn4+wbvid7pB3kCCzqEKB7mnxSnHN
W4hs4mWUZ8ZY92T+jgEkB7ws6BUggqezoCNv0ulTi9fist0bG3svLv/Na+O/h/vNEKuFknNrdo7U
ilfA5Nsmf43Ucyi1v12cd9vszRCrLg9cQhVBJWbB45dbttC81sue6k2zna/cL+HD7Ef/y+l9M+Ky
O96cI3ze+ha1/+I1cvq9Ee/rnsLj3iiLfRZeFOIH9K0zR+nD/fZmxFX3TGumtrFTRrTgEwXNLmzP
dX0/PKxvRlhFYQrI5AOUL18VoewMYVxayEEHwVXangGhvGuGrnfdKuJi9j7Edj8Vr1AqLoGF+pPd
kNFkm765RbnbV9R2lxS/G/WsctSHYQKYFuIzC4zYXO13qvVzRUe4eLW/gea4yp/iqxJ/By/dG9+o
yqSb5BYV/G/TzeSdM1D6MOC/GXp1DujMTFasOcXr4B57+Z03YDg2G0d/VcI7kUV7Qz/8D/HjzYCr
UwG6GRvqxi5ec06c2z3B7vcVdMY/H+Xjj/lmmNVRmOno2jk6ZoQQdff14QH97Q3aRmeG+XD7vxll
tf0hakR6T73sNbfxkiCjjePd5xM5tzVW21+bDAGOnuWqEM/ttlSH1EWowpf4ap0jWX0Ydt/MZnUA
hJFisKQyVun49s482Ae0k/MzS6a+GwXLSjrC7HPVxWbMWn2Zei5DQ5ul+qpZcnwA+YVi7YC4/Gwl
82aKFoBt3YW3dCR1DJeKzCcvT38lWARsemkAXE/aXHq5axmbphSDj4+nATy0cs790GUnvovfCxJj
kZ5aKA2n0dSu6f7my03nJBcooJulZx3b5/C7+4VC6mVU3mHhcu7SeLc4J6nJO4GvPMm7WNVJGHIn
IaM/zMH95PwBL0bf/Jy52DuU6OlV/s7ZF9w2AkM5edD/sXcmy3EjWbp+lbbaIw3zsOhNIAYGyQBJ
SUlK2sA0Yh4d89PfD8ruWwwwLGCsdecmrVIlOt3hfvz4Of+QfYu86DZ5so/mI1g3iwLEPW5hAUrT
v7KVMHs9f0BW4nxVfaUTBpAKUqLx4+S8lKWLCNn1M3Mxpr1K3BencixEnNF35VICibaRlCcJGJzU
PCZ190Wnsp6335zwx/Ux1Te7xUE9DAtVQCwgKmDfn89LU9tyFpn0vwMyBihDIWJIXAtTtNClAxJF
26bS+JJzgWlTtjFKKdBW8NfpNGE9KYOjoX1sTPmdM/rT9wQyCVCcXsPyney4KW8BBlnY+tgOnZZW
CoNNNqNWNp062VDGNcSkfRVm5J9J/Z/h5b8gZL36vttvzbf/+pU39NO8b9mv//7XY9T8gKSb/4+3
rzh3veSv/q/rpar/NQciEMC8E8FQ8dX7X6L5739JoOX/QloEDjloP51wx0b/X3tfVfuLj0v8Q2tT
RWpmxtWLom1C/p5q/IXWl8KDc6YbAOV4j+vlHKL+HcIwCAZjaKBpZ+oGAF5lKUlpOk1Vdm0+ecZQ
SMgXtvT0gwCjkCjZBhKKuq8W6fGfH/xaNnfxZJ7HA8IFXYLaLtINUJXOD0GtZ0OkOKHqSTneWHKo
pzs1KkLKi0g/9epXWUmpqfpNfJD8xyz7LAUVNbRKHf/ZuFj0Br+KC7/IHzmls4kj+AlBipoafHeL
yuz5L4IfNkKMoii8UgtphVKq8PMIbeJsCO8q8U1kuX/QIvpDhR5aN3Vt/A5E/zFHEmWLnrrhAcB4
wr8+P2Ra/8kqRITQtq58UHX/pkFBeh8AxNlWNdLMHejHbRN04Ei/qGaJIHbUFysxE9DU8kPC3YdP
DkoaKA54n8WTtYRWneGOoZ4o3QWhC7C1xYDnhwHcPBJ7Xb1t5Rs9vdWTY9Ds6+YmFU8RXeJHpzzG
7cZCQUtyzV/FbZbQJD2AVxf2blJ3dbghSjFfyu8bnJhPY3EfR3s753GKuS6i4yj5b41dcDSrLcCe
QP+QORvKTHCizXyv/jSSTSLtQQJNXh+jhnYTvihf0aAfLcy2bpXxhIQPpfkidRFIy59N9JK04keu
3Jpgtq3jXO/Nt+get65VUk7cOt3WAUaVwe4+aPU+C7ctzlDW1uq3g7FP0aWMcKdwUSInopYf2kc8
EUxeuk/l39YX7YuDpj41MFpswK/wpdln4oWHMHZYYHpo4Uv33d48fA92tCkla6O8FE/Si0MXAdiI
uR+yvS8hPfYDAbKOMlZ4mjS3+QEUoMI0E9zBHW4wXyv5xnBA12xGY5Nk9IE3hrJRT/HJOhpb6yMs
EsDP/i9h7W0k2Gki3wXf+WrGR8Gs4pvRcitC/SfsQg/+QT+gAkMz/RS9TGizY65S4ea+cR76571/
cu7bO98brY3xqbhr9un98NkBHXPKcxcldxikwfcJzy53vK33xtH/QL+SwlsSukN5IjschoP22Emg
tDYObaJN8uB8oVp8P33Jvucn2zhk5TYe3GDvu+qh/x37G/8pve9d5945hjt5K7pN4JZfx6O9H54D
t3axvsHi1KKvtgFwmyLpDgwAfIpb/o5/OxBMf4M7iuVjhyPzLXYn++Kup2WPbskjwibFlgX9kh9o
kB2rZktPrt0rbvIzORafx/jgfLDvp4Nz6nbo5PzqvNRznoBKSaObetM3ji0y6NoGazwDaf1HZZc/
5U964jrtFqhSlGCCB0TWNWUaHf+Etf+7Bv/FDfQqwr+9Br+V7bf/8nB/PuB48uvb2TU4/9X/MRs3
nL90eJwKkl0QHP442f9zCyq6/BeI5vkaNIEQo9D570tQxhXawEmcf1T+Fgq73F7/ewsqyl8z6BBt
31nbTEat9D3X4JxT/vs2sC2YOWC3qVXxA3mTLVWtcEGAy4JA7b2AyIvrg9ZIv3NFV29eLc6FW+c8
7/wzjAGOGH9V0gGTG/f80sn8qZAA6tn3UlOmf2sy7xm9bgoP4YH8JYBU+4K9iHpEhlV+qXCtexe3
YB6e0oED/xKpJBVZLZKK19UfrFpqYeRGcMpl7GOVxM622dB/uD7Ht0vpcMPDdyKdgPG0VAYIZQss
nhKEJ9WhDg3ABycuGo0ricT5dffPVCxIbHDlUMcBmL6YyjQGvjNG4UkGOrWR6LFirjkBrLEzefv+
CQFul2dGgYVs7eJmTdqKbY2pywl3ofaHQxd/j1oS8Pv3D4NiCo9ewKm86xYfp0FDeMRWKDwNXdbs
4NjJeMklzQr+dUEe/bNws1I1mrtI04KmX7xCok4U9Mbk8IR0G3cA7oaAmOSUnEv91YsBnU+BGK/W
tva+R8Rk2w1TQfnTdN6/FyE9zwp3qNfO3ILzD9iR4PoSzKxTKNA1De3MwHHISldqSefp7T+zJetm
okQSXjnzn7+qd9KT5JWlqeGpSuSfPVJlG8csnwxcHLHWGcz37xTkdtgnhCoytKW0Gg1cpY4ck7sa
7A5XuSY2aHBUK6nrha0P7U6GTc3W5yQvVg79i44KZx2ftGnwkfZKyTOz8Vcvgzp855bU0e9BSgCU
9+yJvCSJZkmtpCBjslMDpQ84PZuHhrJQViLGm4+ksxEoPcPUNjhlSyd4v7EzHBhKIsYEKNwMsuSn
GZTg/trMfqK6u0aEfxOhGM+GXcUHQo1BX443KproaxFGJ6yBk20YYzYraXa2e+/iQa1CjAE9UsSZ
obOeb70KHFRlA447DaqhHPE17WipJ9rKKG/P8yygxX4Dss0laZiL6FTMtIra8jOYC3q+qQddBg9Q
DT+jvHD2YROoDxC7njS7Er/Lri4e6DblQEaLNTrA20U1oItY6kwHn6PXInxFRjoWCmT3kx7qIxrL
0k9fiob3HjBqbOgkIsuAciETXtyfqVCLtsKl9uQAHN75eQ2HwOLh8d4vdz7KYipYmfki1cbw1KgJ
zp2qjrJRj6PO9VHeHGOulPlwkXfwdKMidL4/nBFpE1kpslMmqTpWdT3Kv6HU7mh62SvdsstD0Q3m
XUjOtKw8yYXd24UlZ6cxU8yPGtIq/kat+uY5memTK/fYHH7OUimdW4wIqCtz/QIy3vm8plpgTGWV
xQlFwccBBsKxGnQVo63RVeTOTSskSe28X1Pmerv/GNZgHWEIE0WWhQwsQoauCcBm2EoAFS6L/A2A
xOTdH41RsDpAnZGAyHY/n5wd5nEJhLY4oedll26n4mt2VwHAphfUNFFwvL5HLqwl6skcYcj6lCqW
bHh8BSdBbbs8QT5WbOyS8WrC1rQFIWJPthdYk/1zlFrzNJTIca18yLdhmWSEnFvWYK6rXNPncw1q
Sy+0wapORQPnbosVtRVgUFfHX8Iw1b5ijo3BxPX5vtmoZD46Ugtca7OWMKWts+taTbAirIJMnAJA
KhuEsOmBOjEYVl8xVjRe3uwXhiIB4f0BdoP7dDE7vA1iyyyL5mSosvpb7yPFK2VBBeDdMyK/IWTN
tka4HixuASCogHHytDtNrdLdoT+f7bNWBMcA5bjP14d6873IPHidkNJxxmdbo/PFK5yk1sGIt6fa
BuiZ8pFue2w93cmWmhtdaeyVDO7Cx6LaxeuLhFVBCG5e4Ve5VYC+gBE6oj1JKhPCRaTZ5rMpF+Z0
1s31qb05B/PUUGigsgXOmOfL+VBsvXqQk7Y9kQ0p3/Dfg3QQdNn9gN2Zl081priFg9e0BQTsdH1o
RO344WcBbR4clU/Onzrf44udYpSSniJ2qD5UHZynp8EaJH0n7N6wn9DOAE07v06hHFaTMt3juq7q
t1kNAAgmElTzbB9XZda5+LaJfofFrmw2ANBSu4B+71Pn9wDjkolqei9LR3R7am1r1HEI11ELQM0a
bec/S2YukR+Pmp7eJKVfqlu4UoU4ZArs5o1flZWg9RUpw1aXeyhFjlPExtc6nrLRLf1seklzNUoe
UZrgNaZGpTDvcl9EtMqCAe/Cj0rUggGUobYYe3Tu2/gb3pl9s9c66pn4XWPH/ZDEhvhtiFrpZndU
KbzH36XUj2ruYM/VpkFZbfGgz7BGrnAyv9FAQtKW1lvxOcgmy9pCCLKDe9tG8Jy6k5ZRHxQaxaEw
Be5yD1q6vJflIX1uGqvWdjFPg+iTORrRUSkIUd8GDaaAhx9yGT2EoLnHXZRP9ldBPv8i4eabHiYn
acK9MPsiOExJ77cvaVIl0j1sydg6DjYcYrRnR4TKn+JeMSrKUujSPkw4W/Z73JGsb+DecI0Ns9ym
4pTDC9j6Q2tPN5VVAmWpUswOt5hZQh3t8Pttjp0eR9kmr/vY3vuqNHyUuhmsWspV/LmGaxTiE2th
WS0g9sxFPw2TPQC+0bcylOmeVbKRh27DE/oo4TMJ7VQIOF0lLI54kyW++O73qvmh6QdeZJzfLrqX
G72YFWB16l8N+mGuDTMkcqOGEH3wQ3/MtpMplfpJyjuj3yeTBZVg4wgO5i4kQ7QeMiCjCGnhA2J9
RyQJUL+UWG0Qw7swKntXWhMEpUJyiu+gNnGZAC+JJy0w0HavC3yynpI6wr+esp6sfh14B4W/JozH
1RspMuzikPoy9uAw2UpsGwIzbPfTAAlqbxlxKh99lZLBXhjQwFzbSXAY3/BKSiaSHjDmt5TrhXlM
Grx0NeSL7ZaynQMpcpvTGgNGngAW3Iqpr0ZXJJje3pmpheVlh69S+3UclUrsnb7Xon2U4P+4A7tX
9rcCrLoQm1EzhvwOgyLKnJVkzJDXDt7AXS3yNDkZeL4rP3tfTHmJg30clqcWaQ+4DsLuoAHRtlOP
DeqB0cGI/VL6ZnYZrd0SKcBuW6hykR46ETkgW4PUfKJ8EwKShZOlyDOVFLSISc8Dv4q0LOrD1PpN
eYwS/vJmjO0o3U11g+Fh2cD7u3VIBsytiUQDpWquKX/X43D7aAZ5j6FlT1XpQdR1k6B8War25yBN
k6zbUO+p8+dJ6Uz/56Q0efB5xLuwB5aXYiKxzWU5C9tjOSUmhp+SPWjiW5lWRvMh4bSP91LJtXJI
rIyCQ1NqTeNv4hD3yno7hX3xsxuTqsEeNEQ8ON9bQ9TWMnuxN6juw/6UMw9RcW06iFAz0pe5sZm4
BgrWYSc2VW3j/Xo3DEI7pCPrdazNbCRiU2Tri48lhswSHqNNWzz2WexMN5hQ6umTbtaG40pVpEi3
HC1U+cyUHspNDczZcM06tPG5Hv0+/zFM+TQ8jnVuzfozNRw4N5ajvP+Fl3vR/U6iUe0+OEkRNF4c
6xMvZTIZ7VDWoKJ/ZaqcjVi7l8Y0fRrzyQfiK6MG3N1W2JXUP9JikOtHucjyaCuzCeKdQBLBuc3G
lr4RzgvpB0lo8HrTftLGgxK3WXajxIoK3Zy0ztjDPAmK3xmMxlZxQ8JzbEOmI5NtXb0ftHs/sPQf
Cv1f55vPuQ52pgCevjNzCJ6bAg9vuiYArxvtJqahNW4TQOGQ18rQUFN3wN8LQLk9mJ+7FCjhPQHP
8jd2GIfJVlKDxCvE4NQ7EkkblJzonOcszGxiNPKwPx0HTa6N3UjTcOdkAmj6gOs6Ha+ht40dqUOm
34RK58ibxpjgzTohSv+bRpVDiJy5rP/OGywAN31mVMqm1ZIi3fVpHH3lFtDARTkGqqOl1Ia3IXwe
CFqVRktGHe002yOmKT8OQIwdFw6yzkzbQtI/ISoY/qiyPplA/BCI7ivFyYmcQPmTrd03rew1Ro7q
jJ1HudiyLoW8He1BL11LBOVPOno+gOasncoNUibUsAYJgPJjPmRTfYNARKTk7iBVSbP30UUfD7U/
OeF9PYTwKTaAoTV0DhoQ37uwsDJzm6kzlsseeJ25cq1pIAM6s8bOp6ngFG6ydHCgYcexArK9rWJi
HpYbxlMF2BhfdBwDPpQOaRnBHMT4Q4gt6YDAoiH0D21uB/VjXaUxRyxCY2kbaz2tKyKBKDwH2ikH
vIZUtNWNyqxuIqVX/ENvQV67teqwk54yUN/pJqvkkoaTYeJ6Qk0UDGEvnE0cDG20S0ndvoIlk7Pb
KkWQBAi+Fjc/21Cu7kFWd1YFXQrBggPxxYjdpk2Sbva3j9rG9SffyA/0ExvTLboQqnvSkbW4XVfI
6oaYDZWfYJ6XM9zaD28ktOjCPVjNHgoH3kVgn0XVmPIdZax+3DgSZYx9bdnx77FT4+jI/z36GOii
eRZ1OdTAvof5+gmRiktcG4ozdrxDAfo2iQx2jaHXmfQh16rK2VkYAhsfq8DvIOMLBbCIK0yo6XdD
npY/jTk3OYKotXJ0wsOYosgQlEa/VTmm/aEqFG08KfIQFPtyyolZPpXW9qBmHXwnPPPgDIKxSbJt
3cOSPjqNFD5HVlbTOyoK6yMaEZG9qVDULSCd+s7PKFLUGPaQ2vPxGp+ycF1OwTeAUlV+M5IG5vs0
ngmlWtDE9ftfFyT6lEpnPWoNCcnzvFjLtRKqIbGmtxN2SiR9ruLZSMkfg/31NPhiso9o8eyAhxWK
MXc2XiX7+N0FndZY7ckpM5gbGpZBAo84vACVtUrSxaF4YoOIAPqA9sr5UEgwD90Iu+80YUhI9ifL
n2Vfnm4joefe9Vkt4AgsHQtH04d2jA0ygdfg+VhCNbs+gHVwsrFqjLDztmNvkszkFlZwcELCQM1v
hpkIs0kgm0D2DDL1F6Ir+UOFXcdTTQa15jJ04WFq84RDXRmxOAqUi1+plIdKppaBsGkPy2rye/1W
7yJ/pbJwaRRkhCAI0NIANrD4nlM0Sc3UMMrUpf5Gqtphn1BJ3F1f3wtPUloz9Lno0FFLWHqbQGFu
2lE1+pPaUy2JqGIc5DqGiKek1edWiPjdT1LSdHg4aAzTEKSkfP45+9EJYaHIE5IohurGfCjuBaly
IZyV2/dOjU2jUwjC5QSF0aX43SisvJhSXT7Fcs3LMxNCVVALoCW1lare8t00HoAEXx/07Tt4VtWn
FoQWHnhDdbE3AivzK1UJnJPeDs6ISochogMCvQjGTprtlzvRNXn3mGI5V5zSWWdy5Rc4Rx/O54VC
PdbQ3BxcHMiyny9wG6pypbSRdDLt2r7trVJ5GDOJh6hQ0IOKBQ/kbSz8SF8Z9+125QFOFwJRVwp8
1lIgG00pn+pK4Z8mdtkOtRakLwqunevL+3YUZJ7mptRshWsDrjufnaz642AWtn/yk2bajzoKP9ac
YVwf5U18Q3YN5BaFrtk0y1xKaqUdBRLZ6axTW6RIatK6ckl1Kpgsqbpy/t5MaDHUoiQki7SDBTha
J6tvlVMl5/YDZaI1SOrbUeC8sx1o8NOToi5/vmx2UGaVnvfOqYwlZCrQ+YNO7DQrEevtslHwpxLJ
FqSDrS4LvB1ce11J68ArYe27I5pIvAX1Shqgzznx8/VvdGFK2AVRF6RLBMBguc+tzlKxkXBmhHsg
1w85XXt8bltTX7lW34wz15aIWGhNA75j850v3TSp6I4IhQuchHpf6ZryNdfCaeWae3tqz0dZbAOz
iqqgxcb3pKGh0Or5ACcxcm5wJfc/xXHac8vE/UqX8s2YNKRer+D8568ShsmcMieUstBrEOTYdLm0
U8QvySrAmvnGtEfoao2ZdmmD0IKiMo8THSCTea1fjZgM6BLNDwgP8m3aomTZZ7dQu9TopjfGNTTv
mw9HOZK2P+eXyi5QwvmXeTXYqPaxlARy6EWZhTclepEWWf6wZlF+YRUBzMxRAk3DWYfvfBgRDpGt
RF3o5TimeHFRFjwelfwBjyjMptVmHDd626/ZLlxYyRmmQ/IF4YT0YDEqhb6kLsY29Kzcz4+1kUe7
OIJ9WRXw/K4ftDcZwryOAFxJEfhobwTr6WAoStlMIVpJAjq1JCenEdl+MHw4HLm1WkQrSMlLH460
B5dzFc05oD7nK2oFGB8ZhRp6Q6ZZnwPbUL4kjl7srk/r4ii0zRFPhFyg2IvdL1dDWw6owHhoJFTi
RjJK039wxkkO3xtAWL+5Bg8TbjalXKqZdabewUFvIq8ytOqoYvK908a4PlyfzqUNwcWI3R8vDexQ
F4tWNiKUAM1HHgCi4MYBE4I4RpyfrBRN3etDXdoQs+Ui4YNUg0bQ+fdJodjzTusjz5DrD03q8A7M
Z+ip3n6h1/75+mAX58W+g8b7R4VwcXPFRWjVNq5EXi5S/UEO+urHJIYaoo661i25tCPI24j3iOaR
Ds+/yquAkad5WmhNyvNC0QKqKHXni2fJscLu0/U5XRyI5xMtWMIG/ZLzgVI9inINVQzP9/OG8iNm
xM8asjvN7v3jzMANLmMehPYM9ns9oZRnv55LcewhIty+WKM54OE1lek7PUwJQ2DWyMc4RvwLPOD5
OFOFws3UsiFQa2q3QaigV2vZ4cf3zoZW96yGjizg/JUWo4gmHCmXVIln18Nwn1adfJ+ZSbqCvnq7
30hPQSMhd4kRENj787nQvpGdmuKJJ4I0/jJFXbU32gIwUorMyMpBWhtrfku82nCxndpo5EyJ10Xq
9AQcEW8PIfc76sXBSnh4u+WwdKHwDPJDBmGgLIZq6Vf4AXoKXpNp/nMq+cqelpz13scdtLC5KsCz
mAvxzeMnM0tNr6Ms9rokEtZOMXun/VADhOpcJ5lsbSXfvDgpPhWoUAMowzKrlX0lsIxWI+b1PQVq
6tdIz7Zr/glz5DxrLtpghAgInKMZLCQvdoQ6vy+MlrDgI3ZHbRLUQUX2bHQ3tWwX963dx/ewziUP
xcNBoAmT2f7KFXxho9gsKihK1NXJ4RdfzxBxVehjFXuWoOlHBXHyI7ct4uJFCRA73l4/aPNPezNh
HBPnVxbXyZJ/rgc6ChJSHXuIFIk9RTmKKibaP7qexLdm3DZ3QS7Um9qhwnR95Asf1Eapgick9/H8
z/mBQN0qctIsjL14TOERVEq0a3t1XNmll0aBwAUMCviL+QayYdgD7ZCqib0IuNyLKceofvAfozWv
2rf3JLLA1DnmZeRRvtw4PpV33xhYR0nrp49mo5cfYyRJXdMnRyzpYDnvjyfoEJP00gkHo6ovImRm
jf0UYEXllQKs5mhL3T4V+MU01CdXgvH8JZZ7BNQcb0qee1CGFulGnsPojnU/8pJAtHvORADs8FR2
qvyM3lu3jadurcBw6RD8+WDcAeYMRDzfHD39xDRCvM8zOkXfQ/7Jby1pkDa1ZomVaHnpBFA9mUWP
ibqQkM6HqqOGx9hAHMP3If1ohnhoVI2U3fZNLm87xYiNTe2Xzq1IrG53/QhcnOXMrWWqVOetxXNz
oLGn4+QUe4Niiq+a08SAzQWem7RH4VytHIWLWxTjbFiPxBci3PlEwzCrRpsxPLtFn9gvtXIbTijZ
5p2S32HvpH+5PruL2+bVeIttk2HQm8i0YbysR4QkttJfQSslm2yI41ta79m9kqTZytP60opC1AN4
hgzy7D5/PkctT8PeQZ/GQwl6vPPj0O43XdjmX/wQ2t9K7PxD4loejNejLbYOXRD687Eae0otSn07
YFa9Ab7gP8ZtPBzyOA9BRdCXHBu7Rdra0vIXGAdrmcVCt4K8krsK3RuevXg/4lWzeB86fjg5fWRx
E/c95bEcEdafVRLS3sD4ggZiVwQYAOUmsAea8EX/VBuq/9hGZXCTlVp8HGp52oVmbpQrIf7SDlBx
GuAaI1DpS0Ee2xa96ccyYrVKG+6SIu7FPlcS+pXUTdvk0OfWdy77cuVNeXEToJQODopnhL0splMK
9f22BcrTGsKbilx7nmJf3lWpKa3Ejku3Cy9lsqwZmQ0o73y7VbZU+3ZD7NCGmdvr5/HWHDt5f/0g
XYpQPMUBnvxJTZYw26ZAFF20Y+wVFOo9GQmoj+jBi3sVmbsPk9U4uK7ozY2CG8AKKu/iSmLMx7ez
eaA7iyOs14lcilyJvcRJjJ0jkF4J1E67nU3oVvbK/KOWZ4kCtqqZkLFx51ksJRdYG5GGJ9401L8y
h63aiGr6JSpN/UKlYjyEoT1+Kewi+wVqQ6zAyi6eIY30B9YRGGDjDz/1VXqeykHFn/iJV/MmOEgS
/ja3iIzjMqcOZf0xKaPmxcpwMdtUvfJzyIwvY97p+9JutY9YdoNfCY1+Womglz48BAbDMVX6Qniw
nW+vZBxrOpmkSHKhUeqpFWXa+yVeomo/dhQW0vwrTW7xQUKIbGVBLg5Nh4i7FwtOhCnPh+61pHMK
mfabVfi95YYxtgsbxOaAXNWZ3OdbCQj1sFHkxCq2iB067crRuhQ7cBNT6Rxp4AyXSYek+SGPARF7
6pQoDxXgsL+hpsQnZZCCrZBD4+CEnfY+8Zp/Qinwb2gPFDzmM30+bafCS0g2ythLcaMMNkaho24O
tER66KjrHbVcWdNzuXTEYJUzNKtN9rG4lYMxHBIAFrFXa5gmuX0Gi3mbDmgqbqwoRS7teiy5tKw6
hoNwVajMknmcT7CbfDmzU4crK6xtxumr7yIJQB46YRTuUT50foe8tJ6vj3op9QDszrNtbiGb6uKG
gmjRokDLRdAig99spiBFPU8FAnSYuXXtXmsV8ff1IS+tKy9T5ER5FOHkuFjXoYmLMYY86LWDlj9Y
YTCM27IOOoi9vp48/QeD4bkF1JcGNs+281WNAntqxrzhcW/U6bPR0o3cF0OUfkdrCQeJ64O97ZJz
3zMYbs8mpD0MD89HG5xcVI7NaoqCd4wUJ72LMmywAyA0uaaCPn+qK0+RLNBmi9UQKyGLYnUgrGIj
Yaf1HwRuOibcEOA+KTYsdtTcdcB/OkuAArXJFz9rGi8pQrpo5Du2pyVD9YC3lm9uEPgt7w2bkuXK
b/CWdDMvCLEKMDA3FTH8fEEwrqorA8Unr06E7jqKkIf7qTNGjACi6QErBylyAc49Nkqj30uRpaB0
oMxazD2auNc/zqW4CSKDqjVPMjqK80l4dY90QRxWiNMnXqyH9p4+BGIK+hRUd21pj/u2DZ0f+pCl
p7IozLV9MX/35RU6E0pRc1A1QCGLfSHqdgxSrB28PKMbviFq6Z8b9IQ/S40R1645CsQXuza0N1Nf
Nrhe5NWA6nsFCXclY7kUZXhNUcWAPMBGXeyJuM/SJJnaxFPaEYByVFMNdzF6ARE1jdQn900S+L8l
KZWnldzv0sjQkHHb5tp8WwZtmFcuEc88lHgVxBDKXA53LVKYHxB0lTGdAj+JfkIzrvV2L8UbyKhz
g2b2nFraF+qDU4x6L3FzGEV6rwxV7+pyXn3o1MhaeXdcmiP0P7bYbAOFac/5HsOlBNFxBCA82LHa
3h9QGKeoZR7BGUh3Iguf47yTV9b18vT+PeYiPROGDbC5zBNPpjJ214/BB6Bt+Z1flNnx+gm6dFdQ
taTDZtFxgLd5PrsCkHIlA37z/KLCxL5Xk3E6VFhk43Ch5jgP9K1Ur2Q7F8ecfZop4AAgWQYQ39Fg
tIxl4vU56LCN3kz4d3HCIdskmrMrOmvt2r8UJ0go5+TKZscsa7QYG7RVoqmJN0SGvPMxGYxcNfer
G1VNzLveipDIFdySW8mp11oFF/cPGRVllTnb1uY/fxWjQqSag05l/0hBfVvIvmfGAyAys32SIl9s
x2ytznHxoYzUwP8fcRGgcwc/R3uIEy9XYQDopF5bUVb+DgBLfWuJBtF5K/+SYXlwUJtuOkRI/q+E
pEtPNWRlaFgA5QKyvcilqdkqAqxw4qlZbhwiRy43tul3KzWWi5/VdBDAn3uoVB3PlzbF33iqMBr2
wtxK9ga1fRytTBvtni6874DI7LtmnDWuRtgD18/NxRP6aujFVzWRkET0WKGZQS9L2jh4hv1d2RHQ
X9maaRDXR7u4nDNhfT40tDsXXzSIRFfrIk29UcIVaWN3HZlVWfXDWnXj0rTAbQNXc+ip4sF4vqKI
3NMPiOaHmV0qxSY2jaHZk95mFBRqGVbP9XldHI5sfOaHmRSnF9GnVEssVAKbnWrScdhEeVq9AOMX
vyXTb9P/YE/ytpsbaXOnRlukjekQh1I+SYS6Ni23AsaROxVDuLInL07JJrqx62mfLPnVcJtEEThR
6jX0NGRXx1lHPWh52HzshWWLlQToUiglFYREDWYSY9hFEiIJenpOW6ceHm/Jx0bHNKrGrP0zih66
7QpKCP9BlYkH29x3B2jIW3WRbPi5kiOKMKWeYUkWOX5WHjqnARqfQq5xi3DUHytfjDfv3igOtEge
MxTgbS6O833ZGJhFaTnJlj5pPpo+lpbSPAQujYK6UFfeF5cyXDiRfx7jNpf+G4NQS/bNGlcHyhM5
zLPOFLcRJovHaszHgxlgGorRVIajQcXyGrVcbSVdWJ9TReQru+nC93Vo27CTDNh/vEPO520KX0qJ
oKkXd/pQHtvaB+DuZzLUhTqatE9NXouv15f6wn2FVM1cngdFyrZanMk6h3LVTT05HXXW70oRwLqr
I3mXQXJ5AGLq76HwIK5+fdQLEY6y5Uxx5GwiML04nCIsHWwGZT5wPo3Stg6tBpB1j4/67vpAl2pP
RDjorxR5ZoWWRW4F6NmSirzOvKEe9WSn1A4NOFMt0r+npuC5DCkpvom7yo07I96RNmTbsAog5CLY
cfJTUd2Y+SA9Xv+tLn3nuWs2W8SSYy4hnlPtYLEwxpkHVEPZNVWHPpykFNUBKqB8BPxefrk+4KUk
AQ29ufin85B+A/5W/b7pcKxIPTIg323yxnGnUh2P7It+5oXJbkIDuIXEB0lDZsU+yVKSr0z70l4j
VJJ60o/hEljca/SXADM4HGvKqtMnDHa+2VI63kh6Z30sjcjcs93WKPrzTlq82xxUS6mTY00O43px
xQ1Jqks9XWfPxi3zQxvI5nRXUr6v0azHKQZtmxf4XrhKNXmL2TbCSNr0fH3xL31t0kFK2eCYaeov
YmjZQ40zBk41JjgIx5d9rhtbg+fhL6vOu+bOmXBfXrkpLi015vIK7zTQt2/kj+paC81EN1NPSGn3
txpP0jGTY/1kjV25bVJZugmBH++vT/TioJTrKTXTeEZ65zx8DYMxanUTZJ6ldsUOCqp0kMcIXkMq
VzeKOjRf+gTl0euDLoRb/5QVKWVyimYQJhD1ZfKZNn7aSEbmYZJRvFDsjeAvWf1zPRX9QdawFbej
Ee8EY9pIuh9sTcSAXFo65VGZmnBn14V+KEroxyu/1xxZljvPUGdNL1JuSjiLyONjGUbMhi+Y2zDa
OqlxtoCIelxjwAS4kgJz1dfgOXYRUsm6KmiCIhgH4tx3iwohPUUO45V79dJO5FnCS5oUAg2Txa80
xmOJlWuVebSZrX4zdEDfWZ12plFHcs0t0425srIQl07g3HaYX9P8e1mvULCC801HhTc5lsreQODy
6ACZOYLLrfaDMTuF2JLpdhnOxxvYx+PaBrm0LQ2uU5rzpBNvnmRp1Id5TtfZM3X0CbZ9S58OpVkN
Vhv0KlT2xtA4sbmwvSuxAOopfJvQxzcEldqtpaS6jUU9/g4HMLBYP9jFT78Jymgjq3368/qmmffq
+Z7h1M0vnLnbiAbx4jZGU6bWYx9AG/q5fetC3lP+1jBen1ZO6tu0FWbB3M8kMlLkXHYgknhAgmPu
rTUVVbuR/2lwCZZtcaukFoTrd88KrjNo9nnbMdhi21VT68CeM4Eeprr5/zg7ryW3jTZMXxGqkMMp
wDAz1oDKtnSCsmUJOWdc/T49/9auCLCIoo+ko2l2o8MX3oB3VFTWCPGHcT0+HFawbqAp0DkVweMa
t6FVRa6jbEoXPoVkoAVlfoDMtadeJp6p1UdSZWRd2dGQ5ulMXl9zkqq1zJbyAg3wMgb+ZVf2ARhJ
3CN3qkVfc6kQ9ogtYBW3lp10+Pv+cm4PFK8Z0sgitSE8XuM3EJs1gIbFqQ/SCnVPiLTLsVAHOfyr
kpqKWiTiCT+wj4p5WrqubY+jVCK0ef9HbA+VeFLfiBCKACyKH/lbnaOO6EjE0pj6VjxnR0xwupEm
fFymnBhlBvFU2xyWOlO/3R93e4XxoAE+EJBPzsg6dLLCOCwJVUjrmkkNEEqNlvA4tXaOA3DO8Ido
0Ks96sKtyXJxsKGEjhvqjteTLVASrNSJL97o2fIv5cDFswZjOOuZVr8jMY//qh0sAx6eKVBdGnQ0
WoR+0mpQSQrNqu8pepr66FDnJXyHg5gVswMP1Ylh5mayvfNVb9wLIh4lUkSLGcj/6v5JoizKUyzW
/UVGUOLQ5wNOMFmt1Zpr51L/+fEZ0tQQaEouPH3tvF5TDSgDOye5NEcNsYNCVl3ss6QvdtthFiil
nbRzQdyYHx1IoUxucL0C7rr+kCVQCrNygsxX1E42n5dOrrEspP1SfYVf1jz83FokVJCaIAZSbl13
+Bc96Y1Z1Qpfy5byIMPp8oe8gS1NKeus06X48vB6gk2WySeAylGfFtv4tzOJylZa2HZW+EFiZk9L
p2k4A6jzzwKTtMnrMM3auwpvHAxwE4CIBbpLJb6+HhFPDCWJl77wgYGr0qGagksAUdDN8Tp9Mobe
wWcRTeqdXXrjlaQ8wAVMRQKAzroXQ60iAjy7FD4XkPpFgr/9D15Z8/P91bw5CspJaEdC+doI8ShN
qPcJPDK/nMryGGnt4NnSuBcm3rjPWDuIBqyfgOOtdiSCn0Wt11MJNIN8+IQV7uK4Y2wk6mlR7Ug9
teqMe+j9qW0HBf8KQR1KMIkJyPnrz6ZFIR6NrVP4URcbH61o0T9htVz8XKLA+JSVvbnnrrBdS/gU
ZHyARAVraU2qSAohYSprpd+bpnTsK70/BUMn7fRRbk1LCOxCUkKEnmTgelpFqOtJZNqMklsQ5dVs
dI0crWurRaS7XVTtdH8Zb85KwDiAgIiAY/XtkjmwOhudE9+URu016iBpauW88wxsjxh/XxevD3kV
0HP5elKdJNFla9LaH7MieSmCJTsG4TDwzuYqcNs2nv4KQjtQdrbI9qYUw1I6QSQYCue611rhzppN
mlP5SEANFyNMlBda4whqm6aTSoeHFxKYEbx0DTQMwJDVQsY9OZwaRrXfmMOPvsr78xw+zqtFfJCd
J06aA2F6vTtqlEpmZxgbP+nrQnMpfdd/zS2Vv+P9ydzYhYTWDiqV4E63Al5zUOhhRkHLxwQydofK
Cl8UW/2lZlXhT1K1B/XeDscNTA1fBWYLmGx9gcyljmxQuox+VIbfptq2PEluP5gGsuNdNu9Rlrax
79t9/xaDURdekzjzri5k1HkmH0dsE7xagFM6htZdeuT5dt4VQx45KAfUeX0cC2fca8NvDwOXJZRi
ens8rFR0rg+DXQDtL9J65oSjGVzYzZ+dsnwNwVN5tTFeikquTw9+TR41oI4C50KBgcTsesTe0KBb
1I70GuFhe2gm/SipMZI0hc37tiiPRgxvo1kcO1AOrO/qBlPkFrJ0pUivcabKTyRoHVzpuFueePDN
yg24H3ZG3JxzCs4EfG+JoEqzabWi8dTLZVaTcSIdsZgHnDEk/EMD1fq3kaPJ2DkbmxuT0Xi3RdLE
5Iilr1eTJqwGikKwZwZM1DGXkD7o/bwHOLw1J2IDNDI5WBx6sYl/i4OmsQk1boHYH6dlPKT2rBzs
HENqKSvGR4MEJiRoYZx3oaW+vlSyyEgK5HVxdS2n6gUkT3acFYxz729C8RGuMk5GQZtR5HMEPhtC
Hbd9MBioyfk95ZXPJYBRZD/jhGJil4dB8c9YxKmc4VERKuEfvRZMpWuljersKWncWljiWJpdLB+y
IKuFjSQ5CNMJTD0lx6A89mpdtgdUh4zhNXHMPeeiW5sFeCbxLPcoZUXxa377jE47GL1lDGTzBUBr
VZZLfIPKout2Xp9bs+JFEAA6IjFaEtfjjM2cz+BsANRkVoJgax/b/8YYunpKEEv6fxoM7AgFOFK7
NX466AIFRgeDAQIdqBpgbXSE29x8XHLstXYe8e0KcongvgRcW1jvbBCXcjjlUUjBfZgr/RijLYUI
/uI82rV6WzuebuCA4k1YRShjHDqdOUr0QPPagdFlNF2MIpKW/IBIG19UM08ePnV8LZ47+mRUQJR1
4JVXKHhRH8t9uhWCBzRahXTq8hIVw/sHb/O4MjUarciCEzTAORYL/NsWHJIiiIyG2mWTdUPtypWS
4yAymOV8sIYqxvqlFnWO+4NuHjkG5YzxvUhUmebqlJk4GitxnYd+WOqSHwurRwmVQHR5mvxpqdpv
KtpzO1HmjYnSa8K7CeHkG22yhBZJEoP89fVkwgm7qfRvpVOPH3k5koMUoDSzM8ntoWNHChsKGq4g
oNdq9ZVdOtM00qBIJ2ofB6e02h+SHM6fG2lGrOz+im5nRy+EDgxMDmJacsbrz1iXsh6Z4Ob8fJKk
0lPVRq4OYzVLNZJwVoRtkJHXe7YN288I2RpEjIB5k2etxY0SR89MM+9wblkMHDqXCZHDbNa7jyrh
o9slU4icYx8rO2/F9szryGxw3mn0ESGtwU/oMPaIJNJ2cMYFTKqTAM+crObhsAh2Jsxeci3RWV2r
cZkFcLzFooOZWstP3LPjX1lR9F9tDMkBo9JC/3T/C662Cz1iUjosgwUKGGmU9YlfQEO2klpOr9yp
gaeI/p2N0B8ukNaeMPNqAcVQ7EiV9hWwVwuGzfVmkQFPyZVtzq8Fgt6fmrg0qagu8U7cdWsUGjHY
r/CLKbetDnm3IFtYdPP0Kust9RLen2Oia9nOxl8L+orJiANNlRhsCmTQ1RtqBOPUlJGB9RRBbupp
SlKrx8JpEKONa87KwRlaa/Ks2pp/hZ1alS5QF/NdSHKo+SPKst+UsLQ+lnJXT8e2yDXVjbUsQKEw
bvGgZA6yhCsW0gxui0tj/zzKKF6+6GUida/twAnxyjGvsxPdZ308q7NWRic5C3LzIk3abB6cRa6e
Q/zio2MdjKR+7qxbYfguMa02ek0ruy2OTjU3oxfKjcxK6SRvTzKwm/m5cOr8S5pGFoZmTaVNj+3x
t7UDyk/UT4WLI7X6RIuqVGgG2vJr3Rftc5BVzlHJs+SETLdwSa7VxwhBYjyK5sB7aMmQ66+rMkqe
SrqUj8qrNta6p2iVcRTgRrdftGRvX7CHfwso/zeUSrjDqy1s91Z7nM7EYGKtqLzKaddh5w7qYWnD
vddTLNB6FEDjdBvZgohZrRZQt6IM+apJe8X1QkIjtpmC02i1yjFUUslT5/5XlyhmeZoHKHT374sb
x4uFFAGWBXhp0/bXpHHI4ymbXmujyA+FVIQfZDWzdnbI6opnGSlrgrmicEczhFLk9VXBQZDNCZmG
V0cfP5sxmo6TLbt1Ef0MEcFw52Avs9lOS1c5ebQIBYCCFu71gFLRj2ZTSMprYhbVU5sUX2a92qPE
3RzkTXmKIokI664Hccq27xITe72wA8Lfh0p04r5YDve/0PZGpzauUsGlwuTQSVtFjV1WdZpE7/wV
EERQnoZqaQ0XcDX1cfS0d9mENz4VRTRI8aidAcxdT8qyujqYg0F/nSJH+dYjpPusQYt/AbEQvtZQ
809TOic7b/GNOYKHZdg3M2v6ktcrKRlKO6Mbq7+SFEv/6nYTfFnGGIIXlhv1Y1E4exFQN6dNF0Yv
dKpW7SJjnJW4SWz9FUkjtBQlIz3oVQS7DEXaQ0BTbueErWKq/40nGnBCS4G6iNhFv4XGaW6OYUBB
5jUJUvwIAyP3rKlF0rgcehel4+nD/f2y/YAiIn6ziEDvn8bj9XhxGUMcRCvjlVjYGrxg1qru2cLU
unlWnNaq/2jh6QDWz/LU2IlVt/eYgdgzzwBBJBD2NeyykwnxxkUxXuN6Lr1gkoN/AEIDlgIndZ6a
cP6ow2b0JmXYkzy6scgCVQo0lwoALFHtetIJHe1wthG1o586YhIYdOgbz4EL2tR2i2IyH/6oVE24
qQ0aEeJ1WG0idALrCiIs1S4rLLB1zNNzusSRp8VZOmA3OA+/7n/V7V3DeGgskggDoCUVuJ7g7CzY
osad9Mrq627XYeY42fVe+2EN8WSzMgwUKjEx+h4bQb1p0VMrNaVXQ8LOVE+XQztUf4+G/MvotNC1
4+5THNntwZLny6gYT3YyTTubaFXD+d9PgLrCIWW23HvXMwU3DuCTyMbvdbOPDuYUmOOntCQZQMnY
sTsMQ9EVwBXTSaPgZ68oiBhbMtq+O/fu9hwBgqQRQ85FWksX/fp3LLpaR2mchr5TB447N32l0KfH
BNWsIOBWCcxFPZqwpLz/obfTFyZ5JF9UKkmK1nKeg+VMNErz2C/N2XyCHNDOR73KK9ltI9WcEVuW
zb81dTYMt1q07kuh1PrP+z9hu9doZVBY1UQjisd6dRtbViNb8Qg8LUIL7rVNlQS/1Xrc2dHbI0st
SZT+ceZhw60xVslkBWkGXtgvJFV2x2R8oXeE6+ogvYAj2KsV3JgTVyKVVOIBnVxidWC5rLo6Cbvc
x32l+JZqhX60nWR8ur9yb9nIdSTHpMBPIvOmIEe5rrtHuCHoiyqVfpzYi6m6NasnzHMpjJ77Xol/
loUuLwenGCvUsCVsHcaXEEWM8WAXaOuZlTxYnpljsvMJUSrn35AuieIqDvBjL2nlujzMihNqz9w4
VrLD3bi1RFSbeX1pG4jWwfWGz5PeKoveyf1E6U2P5r/kWSWC8/eXaPvUA3AS5nsQjsAbb4qVE7KT
sxMUvoXFFVaQtnkYg8z0KmDQp/tDbSZEUQ/0ltBNZnttGJl9sJhVYQWl3ylO7I1DJHk2uuU7zdTN
PcEonBX2FDkQ/b/VfVUGSV8o2VhxYPP4hLszoUQzm5IbBChouoDhh1Nvqg/q0gqBKKFnAYQLujbT
XG1oTRszEyWT2u/MbvFaqYd1qyvT8eElJL8iH8ZSlarlumSZ4cydzti4+GOgDF7XdiFpZxUf7o+y
2RPMRdyydAJ5T9Fpvt55+FMYcR2PzAVF+qdlNpPXjNDmQOVnr+m4HQqBpLdYE54utLfVsk0L0tOD
s1QYi7fmue11C0dkE9qiFD38gBAAQT2BnkH1TiDgrmdFJSbFLDyp/V6Z1D/5NikqKLjVHZN6nmK3
HvsA2ZtFfTS+FcNi+YQF4BuScDVDuUsKNaqa2k9UDUJdNyfHYQyWb0Ea5Scnz6QH2UrsRAYEtEAo
Ta61KZ7HXS0qEUXty3ZWPdmgtM9RmnbHPrUebPu9DcViCuwnHWOqhtdLOhlKr2eNwlCxUj3JCcKC
baz3x5Ta0B8JwpMf7m/M7Q2CpgrBEJU7Mjzkpq/H060qcaRAq33gyeaxzI3ilCvSgyDT/82KCiFH
AMg/JZTrUYy61+NscGofwUT5ENpK7majuZwMda524tabE6IMSZsM51PIbNdDWUpqjt1i1/5iKMHf
IK3G9203Lzt3/PZKZNl+G2X1mWh5hYGE9BIG8aCFY9PqJk9LVHzjienCfyVj/NGbQ/LlP3wsTFLE
XcUnWyd2tVUYCsTuxl9CO3wZhQGIhiXP4yvIdgfEQh6JxsLa+dfQu0CKGrPxe4RIOcoJhlBRPD98
IxKRCGizkB6Ddrh6iwO8YerGZqO3QZJ6OmKXvl2H04ul9Nr7+8t240bEfJoGmuAd80Ss9jjAxRDi
2lL74eCEn7JmkZ9nJfojnONhJzq6ORI1BeCwAnu7LuXGlO2MorNqxJjl/mC3duwqUYIRfUx/4f6k
buxzocHPvQtaRsC3r/c5YUynDXnS+N0USl5eqcVJDbWP/2EQKpGimkD3dR3B5rLZm21UNL4iMvsu
X0a3m5W9w7SJk992AqGvYItQhFzd582A7UvVD2w4TupzXWE7U8+YMBGs1c9hXuwZFt/6SqoAyogo
FtNTcbh/q1dYMVUtp5+ZVRxMCXHg3EunQoq7Sz8YZb+zJ259KJCDoNGEiAgFu+vRNKimQT4vDfRv
rTrHoYxfrYF72f0vdXtO/2+UNTYscKCmobHa+G0cNwfK/IVXJ7hrlVH48/5It+ZDB4EghsBMAwNw
PR84iN1CYbLxGykenpNx0b2wnYLjfxiFDJGPxPbbQJ5DtSgRInQav0La7tAo8w8lx+ToPwwixHLo
hhCxryP1uKlHKRzT1g/UCDPasRvP0Ww8HqQTPPPy8XFACG6wvygP2k5vl60PYML+rmiD4TzreDuq
5/8wGwiwguPGW75OajHT68wlyFuUYptlcZ10kk23KYp6Tzr15g4AVvvGKaMZIvbib+enc4wOQlfM
suXzfCA1sFwsFh/OZ7mzBWQBkD3iWLx516NkvTHFg460HG592jGoWuzvLKAYDy8aOZoQ1UGKCh6D
uhplABttNCYCdtmgeEkSSwet6h+/4QhGwJMINw/x72qUcEhMLIsMWAM4I71X41j+ARNO+xAuXfo8
cQn9fX9WIp66StIpKzEf+nyUu6iqrx5XuxhKa7IBYy9WJfdPZdTV0qcxmvvlNRjnsn4tpiAwT7GF
wfMTjegufDhEp3JIJRiHe1IQoNPXyzrmLPmkD5WfNi0l2igMlZ9VhouNBztM+guBoX7vBty+ImQ9
jCj0ktkz64BCdxLc/madY0YE03tFIen5CRzDcsadD9qypeb5Xjl4O6bQvRKgbSo3REqrkyD3EEUT
YHJ+OMtjdHDkrDb/zBZtCL9IeiNpf1dpEu4UMcTfvP6212OK3/Tb6QvbcZio+XZ+18vqu5Ti2MGM
8u6vOSUGvb+NtgddXCdc9XTchZvv6iva9tLqEhqPPowt6TA1oKizOqx2Hshbi8hWxXSEWhk1n9WE
4kHpBrmte3/W0q+53vbukiTv+kV97pNyL7i9tXrCXYseN/Rj5DyvV68slSWlpNv7WGW2LwiK/QOy
eT7bC17W9xdvM5K4vdjRcBBoa/HEXI8kaVT+qm7qfLuspEOCWiiEJK1142VudobafCfuLV5k0NLC
KX7DvcjnuoxNrIH9oED1K02c/pB01d4BuzEhokAA4MCsBHp6dSG39TQosVoMKJ/EteqGXfzvlAY5
HtkGjtUPLx7VcRPAAmeZRudqT+iYLNejrQ6AkMwSlnoFVxVHPkepvBrv3b2pbe7LN0Q96DiyEXF/
rHYFcZPRtLk++qo98gz0QA0LD21/s3nCHNOgbTy32DrSqhu+1qR8/U4gsl1aAlGhxsk7RLFrgx2d
8RrgE8u+mWXxcaDU4rVK0J/HxdjTW9hkrlSI2ZgQ9Tjb9F1XwTbgpiWqx1wD5YtNskKcRXZiJyes
4HRfzRrrn0wL4ke7nzTMuJt5k4T0M6nz9Vmww6mmk9tYfm/DjTjTAQqNM5rsCrZhgzTvKS9tzwNV
V+SX2Tt0y+iBXg83jf2Qhl1pQ24eZK+LFNOV1d3bcfvRhEUDTXg4cpy9ddoiaeibOVqy+FkEtfzQ
2B270+pau8C7FuGwnUMujtfVvY8wLH0rmnFQCgRZ93pSlZIIv51Z87E+1A9RCeTJnO3mpBqTjItd
rXptH9NPpgj81Nbq3luw2TeIDr7pZ9MM5JZZy9uYERiOvLcWH5G3JjzZY8MQrdZ22R+0uRoDa2Q8
dTHOxR3jdP8y2JxOhgY0AjaF2jNplHY9c12JcAgOSgWVcruqTsmgRcrJqaJIPXJSh+nAs2vYnhFN
2XKspFZ/UGxHIKZA0rH64K6FhdkqYaxNoqhSGXQ/WTBDNVLHfq9ExFLR2CqfcJPea7JsPjWwMwVy
lE3US59wfdN2fe7Ey2IacKSk5kmVgtR8Nkojo03JG3lMixgf2bG2gEbonYoRp06mrB3vr/rmEIkf
IUwMBVvLIjS+XnUJlEQ+Z6lBgQHhHa6k7GUpDHWnt7A5RFAAkI8mX6HGqgLLvB4lb6vFHmzE0cZI
KV/G2UoPFXX/Q2/s2l7eHEq0W4HOc8k6qwNEp4SkRbED33A6fT51mJ3lXogT7uLpPXqw7qPrJ0yD
gAzzir3x0K9nZmm1lU9DZ/mTU4WuGSK1XMdxtZP0bYInIW5HsgeylCrKRhq7Uh2aTalt+QN1uotl
N+oPCyDLczXihejkhfz9/qy2i8imIFsGd8lC8uGuZ5UNkrZ0ve340Wyn0FCQQ/Bo6GYfTGTXHr3x
eJ0ouotuveDyr71IGtXIcJ1uAx8ufYHKujQ3B6lqqqPc6gbu1ZiUA5WU7Fw9KlJkZojf68vO+t6Y
L80nOp5C9l00b67nm1SGTT+FTVOi+f5UKn1/iPPSPg5WP++U4t+441c3vEb0S82a15m2M5jo67FM
LRNsizG9NIFSd26Eg3t1Tvjw2iWV6745mjEX7gF3XzxTGiKF7iQ3TaOfq2GepSduxIxcwAhbmBij
sKtOtCiZv6DxUjQnKYnHwFWLzkz/aBatGcBtOsavpq2N0i2NQZlHaOT5MLhmXSFCHaWO1n9t5lhn
FATRm0PSZ313mLOkRKBp5jTpbho20CpheRXB51TXg/FJTks7dBsuFMkdFbM9zxSoAw9ZIV07p3o3
XZS8M8cPgWMGwXPSA5d7p4xS3bwqYd00h9ap0NOYiljXngvVKBNMr/UuB0CX6fmf8Nvm5dToTTB5
c7JM+efegpx7bkI5DI+J2rXLQTbIi1w7M6e/0XcpEk/WOBDHOM8RCKwSiLtHOw8n2x3tRas/pK06
YFTfmIb0hKpwMHicszE8sa6yflxS5Ho+9AWtu9ZV5nl0TjKGrs2fEf7vduJmZGMaEiJ13emXRhpr
jAZlZfiSDI2df5/Uvs/fS3FDHTiswjT4PNX4OQ0eXvFR8GJrcdG/DyZVnj86WtnOYFJiJXxexkap
3Ap5quoMwMkg/iXyND8AnLXLp/vneXvL/18jRgIzqpNrP6vBirlgSq26RIjCH1tMr9xKDdvjo6PA
tIetRy0ATQFCs+udnRttXmV9Nl5IxPsPVa4PxyRS97pM2xCF7hI5lwZFVmhCrEYJNL2dB0lc8Gam
HrAyKj83Muq7x6KX8NXR28IxKConw1+Pzo7aOGuHpBZ7Q1sT59CAiBuMjpKLVCfj5CXzqLuRXZvF
TpawvevpLCDXikQ9nTpavNerWJepLve8Wpcx7ThkQ6lmvzIIwV/Z/eCImkwxqp0PJ/7k9ZXEkMyI
6VG6BJ1+PaQWqViN1lp6kdKlVE9qWwfZsYASPLxDF2KxH96NpDlIQrJJ3vC6q9clLinS2DLiCDny
1cdsmJVTkD/KeSeco88PSkaElPzHWcUcxTSGC2zHwE81vTtXYCM/lv0yPMlo3h3xgwbP9+gGYUA+
mFAMEZ2AVfyo6ome4AoT+NDm1LOT4F+BG9SDlnFiWtApQWnwWr1Jb11/q5wSVGGacXJxRl2/aEtk
epYUWjufaLsJaQZR/IfoAZKB5Od6FMDqLUaIeXohP9W+j3W9fI00XFm0ys5PklwVO6mjvdmBlLvo
iLMvaOYiGnw9XjEpC8ptQ3Upx8z4QyHEHw4Bfgh/0q2KXpip/MqlMPxsJ2XaqbTdGlq0INgrArO+
ruCkWZhPzaDXlwI27vBUFRmCugiSLBgWzZpVnmdES7qXUYFId17olO2wALZ3M31RJJlwhAJ6AN3z
eupZqC5UDczxoqvF/ILWdeDmFGZ2PuitURC3F+mVGGQNaQ1SivimkU2XN3hnnUvxz6mqlj19kO1N
Qs2Bq4SQkSOAXPn1ZAogYzCChumSNMUfUSBZXtqFCdY5kGrun7Y3m+LrS0tAu8nISV1AB6+rOUus
11qjJfMFz8mlAIkfRh9rc+47z8oWtTgM6rjY76s2bOQj8YdRv59Ss1PcEarK+HeYS9TP6nEpQjcx
esk+GoE1vjPGUDL+dSLMYB6+Y1Hmg9VjCgMFfu/q0pOsLFSIeuYLAZCoRGby06R0/cW2iGbuL832
8KL/R3zJWWJX04i4/gihJg/9Aq3uQkQ7NG4Lb/ipiMbh35L262fJHJv2dH/EG5+d44esKPxrgdpe
lZu0IG3G1EiWy5D2wwt0xdybqS8e7MVSdtbxxkZ2yCIFNx+ZHRA015MLmlQK9S7NL/IsK09duEQe
hNd0Zwm3QQYBBlcsyvdUQkm9rkexYllbJMi0l74e+ic10auvMCaNo0Rd0HVQszxkfT/vtFNuTQ0I
tpBMR65ok7oKRfhwcjoGrSDiV3GReyo10r2Dc+NjceNQ0UI4hbd+HciEzdAnUlIUl7iinODQyDiD
RSq8UdbS9/q8VN97hAByF9LYeA6a8WWS9fG7noTZS4ZP4x90z5tjWAJzM/V8T91iswYUK4W4ssCM
QMZ7k3f9ve/hxLM6W71yGfKCIoFht64sWerz/f26HUWU0IGGgu6hZrk+IXTlIJiFOMZHM5jdJU6V
ow3ufmerrpUqOXrCSwxAP8UkgURd7aKEnLdM1a73MzWfTdfRCVx/IvHQt+/Cxajl16InpX2iJT1D
yVssuzpnkr3YL3VYhKoX9EnSHfGNXiZ3MseB8sky53vCbpvtIFSVeEbZ5RQdQX9eb3VToUnYN03v
q5Jau0msgbND1MeV1FTd2XrbZRc0A0psYP+pFa9rqaAISMDgcft0UhpvsKLyrCWpc3j044ojywhi
ECFmcz2hDLFhXJbrwZ/0FoyJo0Znqqf5o9GeYBgLXA5IY8qFb8/TbxtV1tNWAUsv+4tkKi/lkOYH
uZ+lnS20ucrfRoENQp0Qd8o1lrmG0wZOvmEUchy3T4x/em15KmuMZ8wg3DNs3W4FilhsBPoTokm3
LtMZY0LymWkKtW4niF0thQ5itHVIpTvT/rz/lW6OJXrlwpcKW5PV2SiDFgoncpe+VCSoizeR7pUS
74ZjUvC9P9R22zEtYamDahkw1jX1HL+8rEeEQfHHLjQ9RQ6DQ7zUe13izZPBpwL7C4EYBRIu8dWr
u6TZ2KkLi4enXHkY+2KmPtNLnzoN6k6jldVJMeM9EtjNqVG5lUWiuE2GJ9OOWkqHir/Mc3vSCmqC
UdrvlehujkJIAYcEfDPv/PWJUvoubKNSV/xIM3Ovb4v6D60P94wtbo8ChAZxckHaWHUezW6apxo8
J75WneEFSVI/S1K7x7C6OQo8b24hCBQbdGVqREh0zjb7rrHQ70+4l+tO2oOC3NwM8LcE9YWMeg1G
zOe0MAeSDR8XqcVT8/hiysFnXNI/J2X1OhTBY1advDRsvv8/3rqMH8mJgT8OXyipuu9FiNVJ74TV
wSj6PTT4pmshRgInQM+bxHBjzdMin9zrs6T42ogZ56DaT3FYPFkRQiBavXypl/J70Acf8Ht4UEHi
bY6sJkxYygd0NcWX/e3GbbPG6JKY/YEQQnBW+2EGY+wUTxkp46PxLJMU8CrANaQXFMCvh0o7tsWy
sEmi3lE9jLJtt3Q0qpFjt5fH3NqPXLgAwXlGiEhW96BMwbmlXati6+ngSujk0osJi/p8/wq8ddua
ZNYCBkc2v4YmxZPeGzNKzH4TWPYRG56fAfCIgx2me032taEanwlEEIVt+rpASmhaXK8dZI62Cvpy
8QstjdAvncAezZXqZaVVnEfsLC79Ek2v/aAMp0rpghP1zuqp6MKRMqi1p6S0XV5A4sSRyHEQjUHS
uv41eaHNhr7oiz8Z4ewVmYPY9lJoDwc2JKJgsARmh/7t2gSI3k8TIjOq+gXLegi74bsx1XvyBNup
cC2yHxHdoYGwUcGk5ZtSlNFmP5Qq6aSEAz5odqfv7JRNxIF0CVgM2t2CcM7jfL1gQRD1SuRElh/X
5rvZNl4HqJxuhHwX7ee9zbKZkkG3BVlqGJJggoBkXA/mTMiJDklr+Ehq6Ycx17G9ybU9yc1bo0Cr
FBBDujt8o+tRAP4OiTMNhm80Ru2a6uCc9LTf40ffHIWiLbxV4AggPK5Hse0GMA48AR+aewxpWNJw
uA+DT/cP8o1RhDaFeCSRBaBhdj1KBexCXyCJ+qFWLgeM4JXj0EnT4f4om+uClhxcGGR6BV57E0JP
s9O1k5TYKGS13ac6o2sUa2n3A12Ufufo3BoKbScImnweAdG8npAdI+jc8EP8vB8Kt1zU4WzpNBlj
J2ke7UIzKwBNwgGVmIjs93ooyqYZSlI5nUYpjQ74r6I9IqNP3ubLHizsxmfC8EiwQumvs+1WQ8Vl
2eVSS1MzlDF87QOlf1Xsbn701RcTgj0EL4BEh07t9YSaiHpfrMVMyNG/xdhCP2u9g+yAPT1aPRTC
DSCTsJAj1kTg4HqgokPHJQ7z8KKhNnS0K/VHiSjdoxkVAQXvH8+HEKXapP59HcbULRRqzmPxESPF
6IuEqN3H+zt782E4INSnFHI3iw7VuttMZ6ePh3QpLoNME6dpETG2VGnc2dRwClmRq+okSQ09B9JQ
SpNbMplcEBaqZm/7Y9PM5aFS7fB9jeXe5PW0/XQQ22ppXViQOjtEczqGX+O5nOwPFnaX6kuIftb4
ZxbLaXGcixqdOJNIuPLol6p+1aRD8KcyjtXiRlpHL7dUpMFw1WQwtefKkOzGxfMA1o3bme2E9zPy
ycUZD9e0PeTOPGduacuhdFCx+5m81CS4PwVd1pquoiajfizladROuTN29clR2jE/hxg9Ti/9YJv1
2bGC/BSjjGbNLp2iSf045+Uy/gVuj16xWU/2S5hGev2EnqwTPY9OWv7KuE5+EotrymkZEzt85xSR
Hp+EVn7fuZO+yPFhrIDmfJwmUpAPQapH0XkelYZykxTPzTt1tA2cGygw43irFNnkam3gfC/znrNL
rO3IqBdgZuHGZZF/MiOwrN5U6WrqlugeF++ISqbmVOvJ8lHOWutbqoxZya/NqugwLZL+3dapgxzt
uVjUT+agGd1TjLev6sFik1QXoYsanWYrqEz1aALGqP5t8z79AOhFUVA0IYo8FZ2B62/eYAZ2SRQk
217mphrH89TiHHVKExjuTwGJLloWaLwNH8ZYGb5JFKyB/fCsG5nnRFKg/6SSGsqeuUzZ/AvPOUv1
ElxVOq+Y8qr1MjMJrI8L0aJzqge9GrwiH5bhbCiFkTx1pjWhLJCX8yi98rpDzdQbPXxfskTxP441
BulRpgAYnWo71f6KjELXPHiKWXV0xjS3PsjpnEFcH4LoYzhKTuZVZltJKEjJdX0YrGSU2Rj9oB7G
KYqwRYWGrv+RpkOqvORjMMfkvLOTvO8gXM9PelOki8vHkEAUtFZtezlaBbMHbiGJfi1z2NmeEzb5
jyBsi49miIGaaxA2tl4VjsnHftYm+XO29NrrLE8ZJs7sNMVBWs2UE28uDKk84AxbLs9dJ+cdDgzU
ej4Yi54lhy7Spfii6JmUnBPS5PAM4MWMjotU2upxjroegIn4DH/WldL+H87ObLlxJsnSr9JW96jB
vox19QUAbpIoUlRKudzApFyw7zuefj6oa2aSoEwczU3VnyZRQQQiPDyOHz9HXoN1yJojRlFfrIc8
KsQNdJdWdqTYCEqb2r01bCgPRaMdhMn0Az1CvZvdS9hPtlp6auKGSOb86CSMl9waekdhoz8wyK6p
lJLmFrjba6uqqUX9tySVqegESiXHUE0s+VgqYqgfJTGv89imuaz+FrNvJUfXYl+GCJdIzTqvVfHn
x6Hw4uTVQZRmVXxaleGKLgELqRf7PhHy6uADYa0bqwi3WijIz1WDpO/HQ70TdWcGE7xQNONxyl7k
eTiPaIFc19VBKxp9G3R96iidpLgfj3KRus4p0Vzjos+bsLuspGUNZS8MsKtDyT3oBkZ7Rcchtxyo
52uEz399PNrlM0FaAsNk5sjHyfjOz8RSsDwx6aP2YOX9iB6ZntuiL5arj0e5xJBndAeNTboNZ8GH
JSuRJjKj9XlVh1FIs96WhAzToLLwaa71Iklu7dhUzGBVx2mb/pKscdaujAUPGlHc5/VdlsT5sE5K
mmX3sZForY2LtffpygW0D6rSdJNyaZ7Zq+dzgeCCRyGmaw6x1Zmam/a9eKsN1vBJw3V6t+hBpz7A
GU59GrD6fBy5VoaxoMMOeU6aSIs46FIbamj0RAVHXQ3woNa+3mb+lYV1USJGdRRqvwJRczZRWva5
JGEweE3Pnag0Om9nGK+R1OPd5te0HscZVImg0W25aoVPd0fBzKQJHlYBEtGoIC2e1xcRq5oKXb/P
CmnYqLNZHYpPjx8vscunIx8GEni7HGnwM88ntVImJZ210u4V0xPWuqAqtxFVUFcrTHWdxPJtEiKZ
Y9W98umskkycSzl6n+QzZJjnAyttyUGoNNZ9XzJ/Ply32xoruitZ/0VUQIcO6IO70my+d+GxyO2v
LHtdsO6r1oserNiI1pJaCF+bAAIU6gzT08fTeRlW2bDA6BwnM3Ni2aMpFWyywLP6A9FX5KivIjci
f7SDdrjmG/vOUFzwqC6R/ROHlmVX32fegkFsD6k2di66dPETqpnKbZEL7ZXa5LtDgTDDWqRiSKv/
+bsSgnK0+kBtD1XoD4bDdgPS0Xy/JcESq1JffzyJSxtHTgpwdIpzs1EMlw91/j5/gX1jkTSiPBr9
oSGipQdaNwXssaZEQxHSxNrNqVs+tsu0ypDtXOnE8slU8eyF3VhEBvLfUuhvcUSnYtJLQXgNi7lI
7/l6kLaJRoTk2W72/OuZvdA08PK7gyFIoaP0EckeZbS7ULYoOWkl7ZmDcK3C8M6JAyBJFxAt5wBr
8vyl/pqTQEHlY6TweiBMtYGN44129JiTK3N/+arnc40VNbcxXt7IxwTdzTidhoPcUhJ2FCGfDtiw
WqHbjpPqX0kN3hntv7tejJlufAEXjmk4SWBn04EGyXEbhi0kVi8M7+gFev14TV2+s7lTEph1vi0j
SrWIc1aOsW06esOBk1t4QKvR13Zg5rKbpaaSrpGDKUcnifsqcD49MMV2UGSO8Tc92/P3lhg+lBOY
qgfgh8IFUhfsQBJ6txWt/CCVZbLt5yT440Evwh4S4KRDqFRygPC/88//WizGhCh33vnjIUtG6xR2
k3+bCZqFXF/Y3dVpjKL8xwO+8yIBJ7nVEiLweV2qp0pqW3OdyhiQyd/7RoSmCZrgT57XhJuPh7rc
CBwb4JS8SLB+a1mn1DNPUiYjHQ+1aAa3chSjQpiG15wS3ptBziX6hVEzvYTaclXxJa4040H1gvHZ
0MLa9SUt2Yht5LktCtlXiGDvTCD2kWiIyewEVuriOGwmvUZGIhMPUmLpeLIWLVkrZnZRNVwzznln
AhkKmZtZT31mFJ4vDqx4ujysS/Gg+L23QtJc3apK9GlEFPSD3QZUSc2QWLl4ICVNkiBD8Pqg9Y26
i3tr3AOAXNN5eOdZ0PgDbyUQwwxaVnf7rK4pT1fSoTZgS8RJM9BZOqTux0vuzQntDNDhYWZ0FwFY
Aj/Fw/Mp643QF0zDEw8dNUPF9QoF8lwOWoGIYD6Ir8JgQmlvICU/jFVQWmuo/7XvA7UUgrUdK1GO
HdmzhufRGMbpRe6zxFhlotFqDvagvXmo5ExMHFGHMn0Te1X10/BCvbnJy7AznwDMChFtsZBKpaIF
QbQeg074pD08hy7Vi9mmGTYd07lkTjSosyVdVkoHNQ2Ne+426PrHRTizEiXp68cT+s7umpsd2cLc
C4HCFotjqFKCSCRKhyQX6duWNEizNr11yhGguKpXVRLJ+pVU8HKpcCZSWAZCmj3ollVSs0G+bBgy
fGOEWN7IZgiPaVLrK0tl/ubnKwU0mzZqpnFu15UXTxbLUpfFiDQcLD3vXhOt7tYsXOWUTYBB41Dp
X1V8vXfSKKpXqKyXEYT7EURSLtroUBBHztdo6ylQhgLWKCIaxV1SjdJzG0PY7UeQv49f3ztTyVDU
gQFSaX9a0hk5cBqhzhnKU5J+r7BUbkK5NXYfj3J5ZJMRzLxJEk4ul0vdKqNBsxobeOUAWlq5mdZr
63TIzP0gV/5jHOrJLwvv+PXHg14+GorcqKrBYaXzk1aG81lEaTmp8kxWDlRhLEev4vDZtALt0wn1
zITiLSEJTxl96ZA2FpE65lhHHTB1DO9w5mWrm72+10vjGvf3clkAu0A6JUiSVPPf5w+UDoZVCBRB
D5YYvFaT1ezEthjXfVBfq+e9EyVRo6MBhPoUcoUEzPOhAh1UVi0V7QB7PRbwNKbBL1rFEcJPO0nF
79EN1b6g+whTJelGD6apdku9zA+iVZrVSg6HYvwahoOFUmmnzhWuQRWjrW904bEcY390x0oof+H5
7IcPBjwRfysjsZGu9EwMA1qUTAyfpTYNLRvOSunR/pTU47VUZ56w8x3OBqcPD4041gBg0/lTos+e
eb2ZK4eqDv/kTak4htruCo8GIDmsX8Yu2I1xhaeZcCWFfWdpzqR8rrKkJDMh7HxgPamnHqhYPihW
rt9NqiC8JFolXdkAbzy8xfNRaecQQJOFcZZwXYciSzWZlXagJcp0AM21+8TUW9ePmuZBMur6IKLi
uxm1NneGsS+O2A6Ebq4313ziLlfubFvMmU5SSTlSmuPDX0ksl7g2RIbAPBjYTtiglYJTDWUO5D3F
q8/u+rnzb96MHICz2tb5UI2e+6lHLe2gCma4UjC3oJRAPeHjUd55ICjF3BkBsDDsWHJvxykuCsFM
NFIigONUC/1NJ084YgesnY+HujyGjLmKT+I643IX9WjE3WKrLWrtIPmG4I5+2zzpUtw5fmWCAkpm
QEfgII2ROyhJcaWd43KdMjaVPAI3qxVY9nwy+0QsQlFm7CgMLXfCQYLLjhy6Hz/hu5OJnwGNt9Tt
0Ko+H8XoEhxr6k47hFPRbnxMe+8CLmJrzOiv3QUudzwPZMxE8NmqAebY+VBlJQxYqoraYYSSiXYo
Z8TJCtP6a8CydWNFSX8lVdR+80DafNv3deuagul7Dzsb9LJqqI1enBdqqAYda0c7FHQ6PA5C0O3R
WvS/6ql2DTF7Z/9z5CLWxwKFiX3hVZJXKlIVnqwfEPTpjK03dYJhx6Vu0R1pRJHh5FbQP+d1WKUk
r0PSbUSrDsu9Xkk4TpUQsrIrN7735p+EmVOMG/wMDp3PvxqPBgqglX5Q/XoEZ09SapXjl6IuV2qu
a3btSa+15a+lPPm00C9cedqgoI1IwFAw88+HnrA86WeHmgOps+l0oejBSPerTVg17ZWnfO8dz7or
nKFMP10A50PVFE4AKQPj0GWDbMNpwjSl0dEoiT319PHeuaRp8VgI17CgyEBAexZjNT2e7KXfG6yn
phNcOuP631FSotKYCun00Ev1ONrG1CaHsY/DwaXL1ovXTd60pzpK9WGjxHJwDSmZBz0/eOYrPYkX
KAIQ4pJH1WV+U5d5YB56sVLv8y7t9gNssi8fP/s7o3DHQcARPdTZImrxRvXQL+ghaa2D0bcDnJOs
zn90mj5eCcDvvM25j4FGKG7ZvKwF7UjPA6OdhNTkREljaEfjeOo1qV9Lga5eeaI54VjMG2FwnjJy
ZISUF+ekEamT0XaieUjMpnvqtMC7hV5HzdNIRFtUvfb50zOIkA10YNpHoGSoi8ibCXkpg2mZB93w
ErtoEhr1zOaaIfp7E/hWzANKn8/lxQS2Xa34lhlbhzjN2pVntq0j5UaKIK94zd7qnSXx1rEGKWiW
Fltqrmqab/hGmViHeihHt2+KwkHx7prMwHujzG4L8PiYNbSwzvd3UFXD0IL+HLQG75MGcT03AubZ
fvrlUO9A7nrmyFKHWMTKQQoyKpexf+RU1DZZ3re2qHjXmlveeRbIVKwC1hvxY5ma6egJI7OBJFTR
K4nThka8i4mQ1zCxiyyGffom8kvZmORsaZBqRr1kpFjqHtXUbCd3JGhNT1JcZ+BizSCYWEnhfebS
r11ITlnLIr29egOzOxlMtX5AxVweTphmwlgAGKgSh+Qc9+1ZZkKIbI0w9z0UEV2xSzxsLRe7J4v/
jttM2CYeYNXeNPscFoRoZNRVQk1LnyqETI4NsSXEcFdvRNtqe2S4UFcYk9ccx85qnxtIKtiS7yen
aQg1vIKErikimzqUh/NSicDMbVF5EGkUXwhRWMDP07JjWYt+9jH+oqcw0pp8W8m5rK1UlI362wFN
K8MWJZDi730lhhOaVdKo3wpqKBmH0ErychdipODRhtKjLJXJo0Xpbqqn0cYNoytsAYnSuHJ9+ILq
q9TgxfP7kwuP1IiGQ0qkFBHphFhcizqlgonN/ewgy2mzbmqaLVIf1vQnRzEgML/B+ITWSxWvjkQD
TZLRPLSkGa6upL7bpIjVfzzKRUSdR6F9iD68OQ1aJny1IEgyjVfmwczb6KhjimSnna/eJsowrLw+
qb99PN7FdpqV/TXqvMA3TOLysLDU0sr5qXSI2jBflzLCuEGlap9+qrmrkVQWdAMAXV8EII3WEBF5
C/lQ+Ubl5kZUrOl7E261YhB2mlxe02q4nEVuqrMmBBxsiaN93t1/398iUWj1qlYOuDypR1z2rMAO
YIQ/+54i+LbYYhv98TzOT3B2EgK6QY2etRNmuu8SAhtrqylipSNRrNLUcDWjKH+r/RgUGz0jyG9K
TRi0NdYOg34F0HkTFVwMTfMPvFnY0zOAvzgUIfrNzneWdUjroR3vi8FKfsZGFn+rjD7210Ystz8w
NaJemMSDP6AjaaHh0lpe+7to0lrYWQkGVbaiJ4LlsiZNKH0KfI+nQDdrecO1tJrcMFQNWjXLoSm+
K0bqI1fXRqPmFHHVhqscTKly21DLm0fL0/U/ntwZX2lhVTo7HNFBtEVIgi9dTYF4/fHEv53Gi8eH
rkhdja4QLn1LvWVJkMZWR3rkgG5AYZdU9Q6R1WuqHY2W9qp043Nmdu6Iev/PKu/q72qlF9dOi+XL
n2FCMkdQJejk5I/ny60K4Foh72AdhCgON31TSRXVadmPnbGJ4ytg68XJZJJvgQ7OIvRzv/XidXu9
0mR1VVsHy4dl2HM1s+mR/aEPqWpnQrnJMvnBNzlqPp7ni0BhAofABQIP5XKvXzxjZaSiFofRsQ/z
9lsv5ImNmrH8/PEoF6nXPAo9ExLUIwL5Et7VyglbrziLjnUnxBsjlcS7bJjiNRDXtfvVRYzg4s5A
QAVABsBpyxhh9XWKzBrAS2LhJqEP34fYNxyPlvym7YIr8eHywehyncEtThAZ0YXFaH6QDblfFP6x
6rvCAUGg0pwUyr2Utp+2JAT+gJ8NQM5DgSrJ56sxHQZU8vCwOEZDTpGnrNJ1lyAa8/GbulwPPAUi
ioAToJHcGs9HEQDrcjkrOaMqL3HIO4JdHvnW5uNR3pm2+cbE4UEdG7h6ATyWgZEbcR/ETFus+G6R
W8UPc6Kd147qLBDdj0e7COIUTTgDeSIDjWAqGufPpHlhr6c9566o+ZOtpSirWaXwsyq6WyHq8g00
zGu6i+88IGcUVG1kaeazcTFkS6zQp7iJj9Dci52nNZS+xkZI2F2N133/+PneeWfWXD3hIJ47Ed/I
438di4Ex+KroF4hG5bW/txCn/hKpab76/CgUX2XO31nFZTmLYCSB0AhGepykCZpcKggr1DnyK+/q
vWeZy6/oVrKtwKTP31XgR1KGcEF6lFvTW9Ofor/4gRb9+OyzoA2jQpOahciBghejCFYR+5HmMWOF
CpcYQTzb78prRpiXIZ1RNF4KzWLIWS537GSIk5zXWXbME2XapHR1rawxntYITjU7VZAHu0Q//LYp
U/0aDeZyySuzHgEBiRvJ3NBxPo1eLxWQjoP0mEtG15/kKtWje3pj5OFYcZXMvoxy0b7qhadFnxZ6
f3NkUFBRoWoIwjV/tb9WY10ktRT1dX5MAr03nbywMKLDZPfzW4zqOUUhkhbeIAJG5+Mk4egZk+nn
R69DrwWKfepoKeJnVqIbnw6Ks+QC5xcnF7qtyyxQidIc2naTH7NiategI/oxj5r8SsZ3iZPOyg60
SCF1Q14Bz+b8icI6UlpBSPJjF8X9Vo/VeB0YgrfhLhau5L7Q3TSFlwo+bjoDxlOrzuzV+4yYdyU8
X56hdO2z1alrzxWM5eoZ0WcFpzTyY4HVzqYvM91O+yBbKULluVJMHe3T2xHtLl4haDSt2kt8P/VV
bSiqqDiWVZe7kA8fMrwv/j8eijst5/WsCHJRh83kRE3MtC2OdMT4zqRYkZNZHi2lsles0kmstx8/
1DtbkC5BeMXcH+A4Li8r3CmmaqyM4shOURxOJ2UVUt1eWwkkR3MCWYCn6r98POhl+EQ+gvSHOxLk
C0C88yVE2PYQWZzFiTzZcjzEMDVHJrU0r7yxd1YIyBYINk1cODQt6RYStOFBG8XymDeZ+CfUs/yU
xnr2XGPwt5KL8NPUVDrFaHHiKIXQhG7eIi0x5arXlN4sjtDVlZtZUnud9IPpivo1LPKiNMBIhBXg
SKIXCesiD6+qEt6nz5OBwiir2k/KzuEaQndSKcfomIRJKj7pI43bVhc0O1Zt/u3jd/jOwgFMpskL
KhoBdAnr1a1cdtMU1UdCXK6sCNeVvFKkvk1vrFwqyh3SBsIpy0Utv3Kff2tfPrt0zdQZCqScHXMG
uFRQD4IwghPUasekxEfD4HzSCkRUET8o/Bv0P8twZxUQo+4CBM6rP4UxTMZG7NOofsyMibYzO871
Sf8j6XVe3uLQbo2bZpDLeu7pEbPdxxO1XIS0BrAUeEczv2K+O50v9ran9aCbpOTYGVntdlN84wve
MVP9r9SOP4sTzYNBwAHEma9pFzqrspS3kjFF2THIawnH16TDg1X87O2FUZBuJkjNVCauSotHqpNC
btKsqY64F+qOpgnWhqX2pFlF7sCUaK4cOcvFPg8HY48LNhcLanTzDP91VhcqzE3THOtjWAjGplE5
YhKrk1Z0VHVObw7Jph57c1VVuu/IYxlciSLLaMXw9LORI5EdcYwvRW+6rpTiqS6aY9B5HnArDQ+V
J3brj5fJ5Sjs4zelB6IiIXkRO/Qa+V9l8tsjKjXmvqRZLN0OadlfS5DfyiJ/7x6ZVncMIvC8mEuq
+jJN0OtEyKy27Y/gNrjoyEo0mJvamsQb9GanbJ2YU/Rd1YRSeggqBCcml/Yl5GNhBjRoJZliW5dA
CzItvknhh1+iThGnDX1t0eCYXY/EzNihNkOLpRVFdhvr5rTxvVR/jQ0x/RJ6gAZ2WgURTsumb30b
0YKlzUcUnhS91qNP5kQ8LKgB114IW7Pv4KKaosS0+g1lNhxzS/ghd2qwCfJIv7LDL9qV5lFMoiAS
AgzFNj9foErpy2YaFiOQaSdJq2rQGtUuIb2N7iRkqD5ZwwBcJQyNhVqvP/jZMVHY/ZtI8816jc91
hCBLBcpnD2jbCC6FJqX/5M1o9l5gJbNtKewCoiwue0Vp9qBxU3HsLJNcO5WMeyFtKdy/reP/8XP4
n/7vnEsAZPus/q//5N8/82Kk8yFoFv/8r0PxO3tsqt+/m/1L8Z/zR//Pr55/8L/2IbhXnf9plr91
9iH+/r/Hd1+al7N/rLImbMaH9nc1nn7XbdK8DcA3nX/z//WH//H77a98GYvf//rHz7wldPHXfLpm
//HvH+1+/esfcEr+2tLz3//3D+9fUj63f6nq4CVJ/mNXJy/Zr/rio79f6oa/Ykj/hF8HpYG9N/t1
Ezz7328/0cV/zqwVAjjddSSaHOpZTuMhH1L/iZk1dVViIKHwrWGgztv5R+o/5zdKCoduH6cwogL/
+N9TcPay/u/L+48MZeY8zJr6X/9YHFbcNuneB+kgG2Qswt75Su6lNEl7MUxP1SBWjlRK9iSaj12v
KzZ22eaVZHeOaX+ForfRQL9mFX5t5s8v9o0e+f2QCEV6wrcuXqcP8uQfeiWitaXZ50oQ2mTi4fav
l/LvJ/77Cd8Zk5ox3CCmGAhpSThPIy+Q23SIT91oHIbQyrdDM2yKOlyJXW5sQjm+Da1rpPB3pvUN
EQNJIiu8mNZO76w2l5LkJE/atO0ac9cM1tdGMGkz06+JReLBvZxXNHxIrcmx53mlaeb8LSLXlZlR
Iuoniq7dmt5EJXTN+Jc42NLgI435K4Q9kmXfWv9Riii+3JvNQcm2GmbXniP6rtw4k/RiTfbM+Q9+
mf4vM38aSpTBj2K3a7o/irozoxWS6U2wTqIvan3Qg9sE1py2CjvHCJwq3Zj19wnH4cwv7KFy5C9t
tasDV72LHvJgNSq/xvyL2j0GGbprh8n4juHDVGxMc+NpJ8VAO+BBVE+mFtm15JPUyoDND40obBCx
aI1tuBnkreDjsULVTzmZ3k7ZGDcKmFmQ2mgMWM/Tix64qdY4Q3ITfle/xq9y4cTCcdJ+JkK6D/XC
gbpe5sceQqia/jbF76P5qJkvJVjD2LV2VjzI5SvcELfOsa2Xf3feD3i32NjbfruulV2XZygHJihA
ffOmBy9zURQQe+qrbccTE+7Hb0aU2JLyVQhvq+FG1yc7mQrbkm7Fgj5Ouz5mIfR4eKFO7vuOb61Z
CwhYVfGt6rlG/70VHF3dIFoQ5jsKIB9vhGXtAqQHkiOKDQhivtX9FmcjjuqVn/aWfurDtHR03VPR
ER89F4r2nOF46tqsQ+Uu60tQQaH8kjfqNe79xb6Yr52EAYrpVE8ukp7RaChRjLp6asyXZmwCp+lr
rLCL3rJlUsEridx7o4FyzsK5FGy5wp9vC01AlTIHvj0lrfXkBUVgG3oL56GL7oYqaK6MdhFowHPf
VPHAVWmiXdpJeL3RCa0yJF8GBMhtshBXbYwno/B2TZ/e6lb4NFbZtXznjYFwFlIZFTySuxEpOoXi
xSk/ej52BLERf6lG7XtjbIOURgqr8UQ7NONyJUX1ZFeBPtA73W+prrOWi+BLmHYPep+Zdt2ayi5t
4nzFzYqrQ3T6eNG9gTJn34/SAE5bSL1zEGILNc/aX7l8KGvwgmTfesyKvdFueNuG4jTmVpNdS3Go
BKridoy30nrYif2q8JBfsINiJfyOWYQWxVO7o+T02GwjwYnW6b66lW7KnXZjkIHaLfXj0rH2essz
OvxiVdl8TurdkmYLh2Z1JbGRGluLdkSCJtrCL+Guvsm3WmHr9/Wr/xjcyLfVj+TGXwcbeoRWMpwC
wZYNW4pc76R9/3g23gLx5WxQ4aaEBwlneQD6BdfrsYytR/OpHx3lp186EZ2dbIHKRhvS+2Pc5k9J
Y8vH5JaJQM/TE90CSQ/LxtSlekY2Wyid8rHY97fR7/yV5zAKu7u2qt5kpT/6njMY8Ndbw4Oi76cu
sB6jXXGnjjaIabCr1vltvhW2GWH0j8Tcfovvp7X30H2TDtndeNOuDNtDiV7egF95+2BnbbkWyCdl
p8zGXOsw31rtKk9coXSTwEWTZIrvItUxh6cmcDPF7kt7aGytdjjBOtOOV0FvG1vj1tv1R+lhOEFx
bwy7SPlFd9DsMHDLdpPotjId1OF20ta1t7fy40jDev69aU5Z6SiVrX5L7j07X6tbHEgein1+oEkp
f6z20UZYf/x+38qhy3mjJgvZkJazmcJ6Pm8xdKgUQwHzMXwWb6SDtJsO0V19n95btrYVvqrPtZ0+
tCWr1Y5j2x9sDaGX2kGrS8Cxs3H6H+mwSjLHzJ162FX9saoQy4WlhYiPw+eSatOaKyNcT9omKHEv
cM3eCVt3jDYmapKF3eKVq66kwKnvolstdrMfnDuI4QnBTVmw6dbJj/JRuGl35tfoh/5V2nf3SN0f
OXgUZHEfuNKluIkQPB5b0dbUR6vbBZrLfijzraK6Qo75ClZurtWt8NgQGzsN7OgKr/rN1/xyFmeR
UeZybsc+n8UxIsdJOc0evb23D5/bG2UXPHlO4SZ3ZeCIw0oQ7TxfB7UDbdRK7XSv79p1cpvdhpvS
tR7y3bCS1+oae2L569jYyf6a1QiXPL7D398RHBq/NGBxCkIWbbaLuFuoOTKeXjk+JOYmTDe5dBNZ
NhZmOvvRT2Ti/21ceHZtrVJ/5/s3RbhLjAe9e4iynWjdwHWqi++q9WQ2NzUd+v5eGx1RcUdvG4VO
+bMw135nA+Y3f8ZD4Ll0mSgPWWNXoi1LtvorLm3rBVraH1lftfmTP34zq4M0rPi5UjnJaEcBOo6O
2a40w+l7xJPWVe6G8uOUu3Xpjv1NHt3TUVIlrhdukmBNI3ljZOQ2gYNHmW0ptKzddOITVXHsae6n
eF+UmyCagyzZXxgZ9pTdN2rotIblytmTrqB37LIxO4ge5rpsNoa4ik5o3bSvIFOK/hi3t5G8zuOH
Ttjo4+tIrqhn8Ltgh+iZXRrKKqbfu0KHL1F5RL6MmgPyVWSCkeOltkCMxKCeJZoFMRQP2mFxDtFc
HZ9IHLfsyrhLh5MRHLt2j1v5ujOfQ+MLvZh2GjFb19SvlskFpEAd2iFbncI3V6jFVvdSuUY9MxBP
ePogRTVEO08flVXpybUzlcaVk+NitDfHOGRBuA3C1VomF2IaqXoeIhTmm+avuiJ1U+I4skUExDgu
5SusjyXAAXrOVRVW2Nz/g2P6UmSmCUW9Bgv2HyM9Le1WKuHkZNlP6spznn+DbZPohMYu6zrlzkcz
CYzVVSe/wrjJuKly5Zo27ztfaK7Kc1EltQLOWpbVhD5SQxEViBOmZ1+rPtDWJI52YOh3vtJSvva9
TaNwqAop4hcCso7Gg6bnKbcR8cEYaeP5ONAvcz0yPNIaVFLIuqjeXNj4yebgIycynVCO36jIBeKl
0CC0hZTYJAnulOaePZdg/htrOYNa/r7LzkHlLOhosywi6QMoOKSYZYF4CJXGgKonntqwqFdiXItO
J/k1GmCsvM8+4QyjkaXQEcDEG4vlLfiJGvgIj50ahIPt3Fs1g4Fu1RQE3Cx/KEqku7GkXjk/Sc4v
nhD9H+qZ1BiI++BW56F/qORCqYpCPsUxnYJOGu0C9ZeVKE6cY2uNkvG2te4N/wU5MFvpLDuaCAri
vSnuNSu2i/y7Vn5Rm5NXPGficRhus+FxLJ7H+rVsWCXDY5Dc9c1rqN+qzR3Zcpzd0lZvjtus3I/T
FqRSUldYjXGJw91WTZ1v0OuatHOinVFuYzkn+HHDMw8TuN60rSJ7KB6MkF1/zNq9pm9T8btYEsBV
4b6ctuq4j4U/OXcOHLOdWg5ttGcMjl71m+6fWutk5M+lwU1oa/BFzIPgr2XlZ5I/a+MqH+5r3+31
LWdcZzwk4s7SbitIwNkfy4jIB+50C18NHjp1Bfr1w87u8C4Y7UlYWcJXM3qSp3s5OHHDNnTX45lC
ZlG4kdXfuLFq3YuUI177EJZfEq639GBH0iboC+xgdhFzJXDQVq4h3IVN6xYpaLvpuYq2RyG1/Rnk
Al5mL5LEnGo/kDVF4Mwu9E0iOUGNFh2FUi4722rmC+8KSm/qjvuzbnzp2i8BvxrGulMpj9igD+Zz
a60lZSUrWzCK0OPiPMfqulgp0W1/rR/14tQmLZtr5vS4gw4T5s6XVxlmvY+usnoKQj/hwo7Qd1GY
jZ1hG2aPmlA5oVRcq9NfZNNgsKhgw5gkkDLsMlcIJn9uwRCV06T/yjrA8Al53pVY+raZ38bln1q4
p2SjDhym/oPS3PjoemUbydur5XOTrgko9fBdMNeJsU+HPdpXoYwQoPZgchXQHkbpB4bPqmoX4Akk
jdVNn6x8oB39ZoTapkauEjGz402ZrzvLxbnEuMvsVHkiq5uOVDh068Hq2pUY2L3iav66U9YyBGvB
qc0bVFjtQrzJxJuh/u1na1VbNckq/+XpG5G5E2+shy7e30+KXfWHIPqWj5qtJZVdhvQutTRvPhRG
bhvVs6Hc+J0TVodEWRuDnYVXut5p67kIHfBKIPTR/I5IMZX783dr1uiFjZkin0LlBsFnsoXuLtkh
HrNKnP5Ph4Dkfurs6ptq0DvreCMNbLA2dbvzHsTpZshLG9E/xRmMfRHcJerr/A8f1f4wffbgeHdu
ktlT4coKgggOuoTC43ifTzeRsQ+y/SEHa4sdsc3ImtWdytmsjL/xzESG+ltrMgU5/3eXD7tUKtYQ
Va3khxW+jNHeAvOhJo4DU/gYQKgYtsJrcZTqPf2Mkn/rd26mP3vjU9d2jumj0je++OqDUnRclPZ4
RAr6oVBshTxAlFIn7QkI1WEcX8z2zspFLkwnIaQ3or3r3Lx0vOYkCmB2uYN4UmbKVC1cX7Mp+lT6
JlDs1P9Sa/nKa1+lsKdvI7a16gtS8vOUjdwH23gr/i/q3mu7cWtb132V9QLwQQ63CMykKFJSSXWD
VqqAnDOefn+QPc+0KK9Sc2vn4mxblssSTYDAwBh9/P0PLAP1UWZzHbOHj4gDdapktHXDnZ6kQycf
K2UtD7YuntToUn8b8BM5D4gL5s42hWOqq3ZQ3Wn+yY8HN8LSsf6hMLeFR7kbN1GLb+SgHfL63GhP
UuBvkoDteHlXtd43DadtrXstRu2AZ8MWpyDbHCu7HHEqczPjp6iHdgUrt5lDJHLrvMYnqVoZ7XfI
yEbmM6+vSLpatkI+suUZi8uaOTOZbEF9yMqdP21Hwlg6cL2uOwcKylX9tUx/aMqDbJMxKYxrLVnD
P67TTby4srMWUOavCtN+5Gau869P8qtQrkJIVf5KFN34Ijx2oiv9CIikZvNSrejxWIVjJXSMjkm4
Zj3o79vTOLMFXiFPo1vsxOkaXXW88o11IUZ2kXlVsptSt3xsCbt02MCl9uyNNI5KWwm2oguzcz1g
UoXttxc0x6jzQmOlbyy38ZgfwpcEd46vwd5aFafkm3CuQjuT7P4yet122HSgw3cdWKq+NcBdLuHX
ILdHwRY31TWKObtJZS1zom25j7+otug7032tuuqXz6LR3pqq70sbPHwWes/CMGIHfYMTFdTyWYLz
6SWu4Wr0USnaIxwHNoihTbAqtkyS5cViLvOAgmsFaeeiJdhjFKramHif0MQ+NoJxaMTkk270TaMW
Nz7E77jSLdyLhWy/zDt/w0IsKK2R4HfjJQ7Tzgk0uXCTvP/M7edDRclHx/YftRl5qajpblYmpY38
yown8RLjpWaXWvckhuKZNDg2+fO3VpzPQ2x9MmeiHr6dM8EqAS2XqBquPD2E95+NVr8gx/EkXTLa
vbMjGm4mbgCiopmZYFXlLvj3qMDt2uTyKRbWIeN0fkqZY0Hhy635U4rcV6afsl0gi478bOkSxOjl
hRejqpyxP0Uac8Z+Cn92+nkefkrZs9HsxfS1787QeYv4Ke9/zebKVECxHKkmIMiuBJtOQxK7uMZQ
c0qg8LZRrRgDcbjKJ4eYXoTHBZVUvIvqbW644+DKnZNGDk/MgLhgsuk8hOnOBFZeaY66kfcAGhsK
kfvGYzPpgBe6QFdraTU5ldevGi84mff+1+KX/5j8Kp8LT3OLPX0UXkfXaFV5ute/JF+yV+ml2ktb
+et0L/Bv7Txg4i3SJKeNQuiay1cebGZplcyXXthM+VYxDuNwn69NZVNmr33yfcpw9tjDJxD6oxjf
tcNWaHIb+zY7Kje9do2rg1g8Z25eHXjAZ3kVVTsp2VuAOME2jTa5srKS9TjaLNjkukGJ4Ht/ER+q
F/xYs5cJmLvAq8GmmSeoTIE2PsLGS/T6+w0CG92Pg8cwl0b7goB83I1MLQ4ZZtrNl1BylWoz6ps4
PqjqShpXvuVRVPJzVXflaEsLzhZLh4GtfrWIl1e9vnzIjdeuOIHFm/OxpbDGYlZa95Fdhl44rzRi
Ztm+xYTNOs0lfRGey8wpTo1DcQ1CkNr6tfW9QXLjzJPv/Ov0TGhyMq2Kwtbu1ef+SfoVXvKnjNFw
HxzKDSe0q47hKuENrK/p4I6oJg7+XbcyPM5xmz+V37Snfk0AQG4LmpNcme5/abVtMOCw+NDdSHK7
0o44wU14Z2zS0ha/QfAxNvq2JNNCekA8vSp34de8cFLVTr1m2/4CCWThlOzmRTsmnNpROWqe5Qhe
tk7WutusgoNus5g44goabmIL32IAGh6o2FGQ69ri1T/4D+IA3gHqI/6Qt8E6BuMhSzi2qyMx4ydl
02/0Hw2ztVes5Ff5S7xHlqfdw5BSH6rB5ombaW558ewmiTdMOw0MVfLmfCPSs+p/lMb91G8n5RqW
81obD1a4ihuH3yHZWxaF3DYu4kv+JTnqL91APJMdHLPHqrL5MkqPL+iXurDRixV2vlJrN7oTJg4G
FgOHGzbW4m69N/tjMYigdc/NtIO8YzC/v/YbY21mTjuD2ntDuI4Ut79PWkd6HH5oP/uj3NLFsGve
ybQzepQJucg8Nptad9LA8YnWSNaNtpbbU5IeRXNlqC4vLhInJ7X2Z4hEhSSE2Blj15xcsVv52s63
3DreY9GtkceqbCVpZRa7cLhPgFiDjd79UiPqqatCi7jfRNW6UY/49CvN3cDWJPba1uWHnWGb5boo
3HZgqrNnhguJG9g/2JjXThbtOzqRn+z9P0IgBI0snR5Ioiol7i0BT9XqDB5lNl+yzsDgduAJ96Mx
tZOefge82F2bXKT6oMvdOS88U8tkV+AvByUNEK+SfILSfkCkOB2WDRIaFgUhDa/3S0et1COi21C6
SM9Wbk2eqCEnLgvaGqP5yTpFq+/DVANdmMrAWpINgAZu0Agx9RXMt8v5MrrZptp1p/EwPMlevLK8
4cyjEVX4pTtZuOvGhzJxYCZKQMSP8ll9mGLbPIOSx/0Z2X8MYi6wH2EnvMI+p8kdOVqboW1+nx8n
0Xa0bxmuzZqtt05q2Cme9uaqYWyfZcPL2ru0cYbeM7Jlgepibyzcmm0Z+e3n+NfyoN9NL12/UeKH
QD1NvYejrHiezuVefqk3wTY7tN68C9bR2roka8Fr99NZdZM12OoXXnfH9P6UfxsO5UleDcxLyklV
7Co+GQxJ321iT5uxYN5N0bpNjnNL1OcxUzkPVz2PsQPiq1bLdOgrtL88wbiXWHIkRzW4N85wFh6X
ufEonjn94Csu9sGjeKa/Jj4rvwTmyHQPTmwEtv8yzy59GDZEzDH6Wbnoru4WjmRrq/lAfbtSbdZb
V17Nv2CJiZYtPOav8Jbxbed8k8eB5860q59c6GWq2cw7/Tm8NIUdPRQPbIWEXXmfVjygfb6smtYP
6zwIjirhmG7z8+a1Z9KilZSwwbC7X4WXH6u76BnYZGeeup210S/xz4D1edjVh/RB+z7t5GPyCqGf
adc4Awrzb2HcxY+KQlvZVTu20HYr7TVleVRn/ZD2942/N5vTYLnCKil2ab+ZRvyp7rv2HKnHQF1F
9arTXUFxS2kVmUw6TA9uKqytZm0prtBt5miNET6kOFAMtXT0rwDWesPE7WaNo8WMFjv5YuX2wiwQ
bN2b2nPZHWV5M3UrebrI6jFpHHKNGz53fhC6Y9rigwGNTjta0RPEVr+xjU9w3X94ZulUQEJaVGFw
lm8aK2aH36s/tvNlRr14J5DZvu8zabT9flS9qtWmfz1HYOiMbh5By+Kcfducjgt9iodBSC5YIOtO
G5nMmHW1K8Tkx2QKn4VMveWNvdtDAO5Qc2CjBH1zsY56PyVZcalg+m8ml7jxS5cUyVdNJpVeIWAD
AuN3UWLCnNglhW2B5AXGRTjmTprnLKm4czlthvaF1Uq3JmENR4+YHqtrV1bQfP996XR7G7jyoEEL
uo4BG+TdG5CzGjsxbuMsupSzVdDa6Rimut66bHaceZC77e8P98bp//t1WY4Hf5ye5EKDQIL4/rok
pZXNZZNGFzOah31aTYcx9s1V0oQNUtv5e6Wzo5piJfImc6bREprGCmg4dwo1rfd9zZ6Rz1PbQqz6
GzwROmC90jgQBPTJGvemuHx3psjukLvDeUP9zt7k5so0mVCh3lfmq/y143iSnfZ2+iDcqWvt6q/N
XeYV9/RLw2uwK34qX5jqaYpGX9PEETLwWruOVnp8VosV8lTgmhQCRHfKAFyilRCtksSlJNF8Vwb6
kSLW/2unntR+Y12yeB9I+9x3NPKmEPamTlzbeNAryKjxw5k9zewRdW8x2e9qiogVrU9roL52q+yY
y4C394J/GSj3Yy+qPDABCpFpzx8VwY5eC2+6rzKaXDYWBcwSIBm9AkTiRJRL1HKsR19aZj84VoYT
xU4YuzVFIIrn4ZNL/EZ6ub3E8MRp67zJ8NWbOSDRJQP4NRWvc1kfYA4mrmKMmpOGLJSlMMo2T+23
nphwu0yorjLxTpX8XzEBJ1uaIuffD81bzE7HLhgz9iXVB/EeMsH3I5OtcKjzyOZXGac8ujjpnaoO
/dqPvmP6T9X6OPXFJh5G6xMu1C0O/HZcRHZMTsQNIJN9f9xcIdJCb6L82lvCqpUgdZVjPNuRTiy5
HMmAWXrzSUPlw0PPR11ca9gw0eF445b+HUYQVKltJKXKrnER915t7CdF99nkUc3HWbL6/XX9h4Mt
DxKuBPgD4CtzgyYgvNeiUtO4rnH1HIU5BbZi/iyk7nFKo88q09vijLcHRIDaQDm4LCs3laBSKSLg
djBc/TkBcssbam2Zls3vP9LbYvF+4OK5AY5Oa2iRBtxSu2OI3Y1U6f0VZ0zArGK2x4dwcRuxxZnH
n6LPMdn0RhszPWu4GIse3m8ahNb8sYu2Rb6Pw4tg3ZXjvtS82F8XluZo6SrVPDmD8u51o0vas1I/
lI2b4q/YrEfBtdRNk7httNL8fSvhpL/NrX2gepPq1fPG8j1Lo0XtSr/YTtK1xveXypG0reghe5Ce
jBGrW0+JnPJE7cXv06ekt8XCrkJPqhx8DeTeIcu9oGWYnlDVtBEagFNsYFu5bOJJ/TEFB6PFulqR
Yo2zQ7xvs43or5Nh3R/z9Wc5ZbcoFLdy4cvh/cb0YMLUe/9cqKKQkfwidlcxmQmp7e/o8dmzJY9O
39bPnVbcoZH+bEZaZpz3NxaPHfrMDKNlsN4a8uZGiE0wSdZXNL4x28DRJf859KC2w+3qG9VFAwMk
1I+bXGgDryrKz9rLHz/2IslXoGgjGVCNt2XpbxCfGMxkP2ljfk0F9SmNssip1dB34iqvvDaWZTcu
fhH/kX7yyT8+pUzB8DGXjA/I17dBH02Hf2bUl/V1wj5k15prAS6eFmpOJgXC+vePzwf2J5giNcAS
NkBk9OKr8f7WCq3Y+UNdcLDBvFakyuMuFNMS+BUO50LIcc4hQdiZLVpIaVl8Ugj+w9Fhni6iX1iA
bF3NGxC1YL0PcyKurkIuWvQsZhcbtKPSaZWrRdFxOgxVHNMEDJ7ozD3//qN/vMxYV5ABj2kHggim
3vefXFajMujNvL42WbPHPWnRtFjMF51uj1bz6Tz1YTRzNGAxdM4Lq/8WyLYwdYPipzVXqBXtBiBr
aLejMAd2J+tPyuImJ+flRIM5MT8ZTh+4oFDA+ZTcYoBcWCmK/P6DhnwaQyjpgGW4xstJLT6E8KHz
7tq1wj6vMSnqZVrSY2sItsWC4MAQNT012upWAAWzTMVVO4srY1D1a0Of/fe34UN5zukhXlRY7Wns
Y7h6s9jHZSpAxg3Ey1QRiRWM06+wr5qVXpSNLSd09ykGDKjrtDKtZGRmbtlEV+GXNpJpdqmZumrN
rvAynXKvVC6oSDuvzmC8lfEnp/phxEBXRTuEZJkHk0r95kx7TKz1MdfLq1XC354bOiZWWUkoV5Pv
ZIR8lvn7YQFdONnYnTBAJVTStwE4VtM1Uh4YxRXXdAVKObyV1O/ST55B7cM8iwIMCg24DY0AmLg3
k/ugkc/dyGl0rSCrRXZmyS+KNF6acN6GVVQcdBW2WjDNNIHVqtzrGudhCalyHDv9zhcD61z4Fu4o
M/Se0dB2PeFLp5Jsxn2CfZmtz8+qmdHarWP9jpA3eENzRxSe/N2EyCuE/qsVhMKW0wAtBRSW0/Fk
VRpoN1kKDj7esA1ECpVWFXZC4hcXK8vdWGm5AfOsrktDbO470FG/Nfv72fBStMQXaAUTJmJnoyJ3
so0+KU8/7py4ZNAQ0cewPLE43TDIm4goiK5J4+vcZrFDELPi9GJVuEYqFY44A/lFcevvui45M5k/
IP4Z7Fa0foqteETB7Smj2n/B5tSZa3CAWrbqFQZw6iel0ZsH7LsVdDlNTnGx1FxSU24e/ErOg84y
8+iqDUK0VoZeuZPaQvBwQZMx+GA4dX4Bm6DMbRrkUE/bjtiKkAGttoVTAwScg/wlK9NsN+MVkxk4
QSRqt8ZWujmoQrBvfUne/H46+LDmMgRRAljLsoso4NaMUOnyWgi1oV8YXdZaYVAc6K3ZgQh13bSG
wk5NUs3+/TGZIPGrwRgfEulN2T/IGgxds68vctx+n9PmZxamX1I/2WamzyJI30sQP4til24NFJY4
OAxBGEDUODih364I+ObWsk5iwyWPXCU/6urVsPAmHp/ynDyozg6kZy07okNqq12mw9mBmxnZXBX2
qAEuWJUXRdjtoueZMkdEkxGZjauwU2smeAX+bAczVAz51Wih/77qmDEVyr4G8EP7I/d3PcZNqbqJ
c4IFL/J46mH3lMnGn85t6hqTlyfsNdkIPTVp5fTlYya9DpXX0L7rtC2Jj1b4C9pvGoIM6msfRD1T
H/ViY37JdXfInxVlPyC0WZzjnOasmV430QmD8EObVPf0znlThY6/hPKCx6ydVW4+bhPjqOp3Rv3o
g9/pX9RU9czkDqGkXV+wo+6LVRlggg0Se5pKdzJt4YVZl4ZXpG19Y2UsNFPeyktyxBUs5xAh11L5
yXr6cRWw2IAi4Cb5SKZGu5kvU3Ei91HHWbFRFJgTI+CmH50CaLXF0CefDM0/beLeP8QcjifBYjWw
lj++X70jLcvEqFKHS6euBvm+0G1/vmsabp5YOVrjaSlAgfZsmN+s8kiSKaS8a9g+h92uUV4U9aek
/hwHIK7yHJQ/U+EY+viTeWryZe5wCaPXtvdFejCPkvk4TR02Xl+CXnbazrIxUVtFtMmE2Gl9OhqQ
Kno4I0Oy9bvLEB4LeR2Yz50FRar8ITc1NhXgF9yhposcCQ1vW5WM5y+Wv5vC2sb1m12ZRnYluDpI
yti02z4UPGXA5NcZINCpQwd0MgDKASwnWN300CPopVkFeoYY38oJTFIkZ5X+X5cFtqD8lLQfkVDa
uXS2nkc2UzW6LwEifw5aEDxXRbbuOfUJPLvmtzISpsEnf1J/ghVjixF2yg2rSUKDu3/RviIdGMDi
azt+6iErpY5s3tflJU5+qDSPE4x3ynFrhqltBQ9WcB/VL4V+EWHMhCTA2pa+r3CJnhEUQXTL4ovP
yajW1irWXfkCfQoa8+imCuwJRmy3JmbOhJcOEl1tTdmenwrWPMcPbctywFnoo3WP8i/pOoYuHXBJ
hdyVHGSUCqpjcMKh15X3wj1dwf5V2Y+ZAz4frYvcUWuPjEmQKPKqGvAa2GuyW8DkY5EU3cR8HeQn
wfKKwKMXlIVuTxpT4gWKg2Re79ZGvMHC2mJv7O8iaIzDV6sBktzKxraaVnG9GhY13lRDCDnEbz8e
p7u2hoSOPq4Zv4jhRD/upSteRvq4sHCH0DWehh8zXuGR15lrxIU0aGv5wUp22HblRP62z4G5JVrU
6L/NjEwT8YpJubH0qrvQS5jHGCd0Ra110XmK6ZrjHj48UyFfeX+ohWsCMyrZsicbSZBJIQ4css6L
y5MOUSRvXpOlnzzaSbPNpXuVkxfKH71036dXf7zGNBsbvEbHvVlvdVb0InnMw2PunxRpLQfrMNup
wdqPD0m3i9Nd1S3be2XewI7M5zsp3+uSm6urTLtMwxeEfEr/2KWrbNsVd5O5HtVVGT3UCdLAi9Sd
Oxr//heZx2Met5rlWeYBInumbeR8Y9EihQa102lIfib4fzNwuplIDFhw7PEwCaTc+1C9FsRftVN/
mWkARnBL07i1jbydVpMkXuM4HbZzpQ93alupdpMFmN7hWu/jOrMORVCUqpPBhZNx8WqFMVcllL9G
r7SOoWfwGDKfFordWf2DGecPrb/0b+XCSw0R9sNCBMsha7VZOK6rMQCB6Utx1TcsU6klJo4WfrFa
RbJLI6tgy+JiwhZEr1onSnX4nnOxTnqoWb9f9z9uP6mJUBwu+0C81fFreT+3CqXWxFIopFfZF4ez
HvZupeSurPq9PfcSi3GPmMUMXseuaWxRDD7zPJeWCuzdPeEEFn3gon1cdt9Lbf43hEHrsJifNS29
snlTDwFhEqIyrcpW/RU1UAfbtusQ9wAO19M4OAQK/0A0Ts+pZKD//losd//DmRCsIdP+WcLbb0ra
YU5DK4377Dqn4kugzazdEzuuglJ3rcsnPD0+i4n/WJ4uH17HRBsKv8b272YDnmcKkR6yCvTZkBts
FvngtInxXSkt85ypAcKJTt7qdZ7Bh218z1frO0KFHxQWw11lTjD69OwxwGwH4eBUUwLlvdPWiW3J
P42RRQv18/jJVXpjdb2/TKgMCHkh34HOiXhbUkezHyVTVCXQ4BgfvZSH634UZWfwu96Vhqj1yrSf
bTlgu6TD1o2tLDi3UCwC2o1dnvYrNbCk9SSK3VruVFurmsJJcNhdBX6jr7S8sNamsWhgshgyRtM2
60Yq9c1UwLrC8eb7lBvNYZKy9TDJn1kPLpXL7YdDkskt0VRkHLd2is1Ujn6hzslVRlRhD2bzMJE/
8/tx9mZ+9LuD3Nx1P9ASWU58iDSNSKODKLtVJNUlPBq+qSaKP4PgZ11PgWJTPfL0xnquurt8TMtV
bGB+jlGsI2HjO5rog4YeyhddJ0eEyuDOeCNSxLIyjGiXMgyh4O6bm1INkCWUgrGyXO6usvr9R/qH
p3gB02VQLKISYI/fPMVlRLi2Fs7CRW8hNuG+NnuV2AMOmMGwDUs2LUt6RBcctHGBd4OgRlZr6hC0
BvOTAXprisTDtHQudMiSSwvjgxtaa6k+YaWFcOmqdK21Sr8mJzXyhFndFpqMSEEm/WiGlacmmG1J
k3JnRS1FAjoJL9AowrSMTktsfEZk/McTIxAA7iCPu4JJxfupLi+HPE7rWrhU1jQ7bTBclLnaUh+k
LnMb4t+8fek73x197iHujXsRHMExJlhSPQEkRHGG1yIbn39/7/5hEmIXz6zH3SM6Gy/396dVd5iu
TEEZXFPfzE8z+1ld6dZ+ag77Ofe3um/VbpmYgTOqo+iovMrRm1Lfa5rkxcJ+LA4KXVJVxDM9aNqM
WkH/lVvhtKqmXCQgqPhzsP0rX5X/1S3lncPKb91X/n/oqwIGjDktN4NtDiAbEiPWqP/nPyYmH3xW
4G2W5c+6LfK/nFb+brTyj+/1p/GKAND8B302ehrs4jQ6GyzKfzqvvP0KRi/PkELXioqaguA/1ivi
H4t1I2sjHRDGy6Lh/ct6RRL/YAmXiTXCSWFZqM1/Y70C8v1uGv5w6uZNoQaxgOSnTo23XbYP1dg2
pJ8ZWd8qfWcB2p00ndivyAN5AM40P1YBglaPURprngkT3t+lhR3SVjKcVvWKZGN8T3RbhUuvX6rq
rPun2VojQVXTjTF/QQ4QGz8W4n/Ogxa13yv1XlIPfvBA2HcYuJgRo1+QtG9ReDWTk9CdjHJXyfsG
U0nzoMbnvtknfN8L/n6OSJDAugPyhL+X2LLI0akWwCJ43uf2ZCwWFsgRklcj3/h0xa0nLborkPTX
uU3DvUa531i01+HvpceMfn2/1aVV7+9RHuj5A9LuRHHkyhXijVxvw+Gb3COZLmAh+I0Td5dsuobK
wyxuheSLNH/tk60RHv1mk7VbfdoHw7rmfYaVXm5g02vWQZd8EpOfLITMiUNyZpHcjdNaj1Cz3IXW
QRq8mFDucjOGO2U4Tv0ZJljjswojf3lZsA/4ufB1lfgMcO4rGwMG4vyMVGYDy2j5Klaz+iUc77vk
oUQ8LcT7DFaAdqrVa9Vc/fQYhxs4pTGKdtOLAOEqO5ndNl5P+q4WNkiGZThg0kou11X4p134v5pH
HoqMr/8LLJeYCpgP6Duic0SACimAquF/nxoe86j9+eN/ru239mfzP8eIR/h/7ro2naI8+Cdbpn98
+79mC0P7g+caij8hW5ANcdP4z2xBxf4HjqNwoyA8an+uaH9NFrL5hyyZgMBkkdDeop76fycLgXmE
DiofZjF5xjURpfi/mi7eF230I5jJFpMoGuyIEGBUvV/A5I6tWh/pwUvVg+P2dahdpCY+lc28F6rq
51BCjpnnqz8xthNTdTBb9lqzqm0q2MGrc+XH3y71+c9K7u9i1Pcbib/OB9AZc0aa/+Jt8O1QA9RP
Ux+8ZElZrYRARzS4fEugsrtCgtVI1olffn/Mm40clxD1L8vGIpHgqjOnv78IjSLnZJpEysOkE+gg
1V6WDQQtTGFlt3WYenU1qk5eQeKs8vBJh1z3+xNYitb/FrXkwCBPRRKLhg/m1mK69P74GVG/XNLR
vMzaZFtoLsOKfZyK6YgubEXUfyjblBMV+7z9tweGvUV3TxEXMS5/vz9w3RB8/xawKusCdHsDHgHe
+Aj2/f5qNcOqoWenSeWmKtSX3x+Zxe/dh2YEc4PZKC7+khiOUdi9P3bcq1qOg192n9iJDcPTPh6/
breZYzgE+9n+QTtZnnZqN6arb/VthJio3iMoOgkeYmHXciwPjRs/X15XbupNvmntc71p+aPlyVv5
3NqIp3nh9975ftZdmOkv9d7yVNfg1/Hr8DLhhzKvRzxAtGOwLT3pNJ+Cg/U43tO8ju3pLG97W3CA
OZzeNrza+37mTb9/b/nj6HQu18mJ3HvN7RxkFCsfCQjmCJ5iQ+31aldci+vCE9f9ql5lv+ItXX93
cKyNtdHceF1scBiA3Tn/EE/SdrqMd6Sr77H08YyDfBQ24hpGOzISaHG8m4RPyvL+pqdthZViW5v5
rJ6U7fJOne07vzb7wka55hju8jLLrTbVvtmkzjWzAXgdvC7W0NC2SJrW1kOzGezPjKDePNH/O4j/
up/w6zCCX7Z/t3VHBKvRJyIkvV+5dw/Y5ewrp1gH9/1rBOLe2qFJt9ODQYenyibwoEV5kg13ZTVv
CN9Y81IP25rVz/VpN9lAnc51sodN4ILu2vzAIwrVnTjrlEueL/8cJ8kZ7PuQhdFGJp8/WtihYt9i
C+6wEdxglTvL/7v5ZAeq3tRXy7jFEQ17Rsp95uBbMXmpZgO29kp2P6ZWQC9hMHdjX8XgtPl6iCA/
FlO8yEDN11Zsq8Of3yCRh10Wbt/+C5/RlzzomzWBiC2YFaBklE+9I40lvjU9AQG2LlXi1pcGp5bH
Yvf2TaK7FMrgKEbHEwpHQMecgqmBx0iFRTTc+Xks7nxu1I4a8K9veaHT6fQDw/3vz95eB13U/GQW
095PY28jQINtY8msayxexrLW/A2O8ud8jCeEZvd4LewEVTioeXiJ2/BgZj+Ftr1KvuZCEzwpgnSU
tfnaQIFeNnGBBVRROTKyV/FHEGIWpg4PRpx/KwrrvjIihErWvsvaLx0aWb8ZUjt/jdThhQ3TpgDe
JjgJZnV3sgp9HUlPpjSbHmYPZ8hs66ocobfP4VrHvQ693WFsE1zNEYaovleEd+T6IL8oPR/6VWFA
J9Z70qvAVZFaqmq7jykylZQisUovJJteB9xTSO2yP5kN33fR3y4d0bQwLTBGoN97a/GTxWZnEf0U
3osJS00bG70NwxfPnF9ii7QtateSdqaxsRoDq//k4EsL6G8PLneMG8YKuCgkLRaDm9XHRBo7ja3k
e1D7RqeyhsiJ56G0VSizntZgeVSqIfg54ZW//9Q342Wpyv7MQFvM26DS3IwXbajNZgSdvYsb+WeS
UbxD3chWc4D0KiDlLW7RTMwWBntW3Ejr3x/8A3EEpIbotTcmubqYn9zCLmqHy1mnoXCTEvjzanCJ
MzPZSx1ND9EX0hXeIZjlaMWxKAvywaLumGiI3SW2VQAVdFzzb6o6527QEmcfjOV3Ygiah8yo40+0
ou+vE3Eeb2cKwwpFHK3tW0Pw3BSjIqV+eOik6AWSEFQuEReiSDH2eRO9dIkG0ArAl87ppyzMBVf5
7+DAkhtwmUgHUp2UxSf/lmwvDVltyhje3ad556bD4HtlP29XbmSUoBU1ZEjMX9VtlswYUkUhUkED
fm2edvsgX9plVWcdjIIZH2u8fa9Kz+aUD/ftINfrukar8Paf5D1Wnqai8sknoKNWnB67IEtPZH3d
mWQo3xtt6T+q7WnOhukQBzvLCPtrIYW1E5b4XZEHLrrhqMVOM+T9bs5z0YUx2l6MwD+Jeq+5waQ8
vo2f/w92QP9XwyhLwf2/b43WP4s6iL79HStZ/oc/Nzuq/gdbCBBgCIHYqRN185+9jir+QcYDai6T
CY7Ak4WM+ddeR1X+0JbYOyh0MrXv2+D+jyet9Ae+FqSBkfWiwstU/9VO509J9X+HMjwoKFfAdETg
Yvy+RP68X56yKrZoOHW1N5ttlazTKWb7PRil/hRpjdquQhLeGqcKekVf6Wo9Psp9an7jjMetbxao
hvpZD7FYCzsV9wB9lrudKOLNuW8SxXrW/A7Cd9tmVuKYkZUQHxkkA33rue/vRtloKmoCmT1WFjTm
V9IPMRpoLHFC/mRV/jE3rYYe6NCGiwFRIRROlhhooBNxGA9tKym+bUqd7AQGXaW7offjTdSL1qHV
0+kUyFXxTdXi6ldR5ovBQih+m+cJoViNX+NLYeUpuSRTOqC6TEPx/3B3NsuNI8t+fxWGN/feCFOX
AEEQjLBvRJOivqVWS+qP0xsGJGIIkPgg8UESdDjCGz+E116dhXdeejdv4ifxr0Cih0WxJbUK9ww9
mDgTo26dRCGrKisr85//vPHIw/0tnc3bnzthsPBO3YFLfnw+dqE9M/MR1aiDhdFO6BoerHDYRkFi
U8yhDd0w0CiCWnnBVz1lqruNfNRcdAfpKqDAX5uLpvEuLam6GomUby3XXF3SndE0z+u6NuNo9j/q
Rgx/QLboxBe6awST0yAJ6zex3yLK3YnG46E7ntTzLgdHfhGb0w6meJ62TTj78sSH4wA+zl5LT2F+
MOL6fH4MOj7xuukgbML5WAegRtCl2STbE2bT8MQEko/19kZzihAy/buRhBq8wKYffyKYOBJJYYqi
x+kKTpzGxMB6zvTU+hhPmpCp+iPLXfVmdKQjV23Ay9Sv1434azNqdR795XxCir05GRHTCRaaPa+L
iNXIBfJzPHEX6cXcjS3zjJaBRG6a03EAAZoepqTjZsbM6raDbHVrJgQOqO2kC/yZNTbGSXfUhmn8
pL4I9bM5dZD6sdlYwIcb4dB8DsKFF/Tqg3F71OvABEJfjVTL8YPboVc/zZYdmD0Mo96eXcySKUgM
v9Xg/jgLoxnp7wg0YG8+yKb6WTqDMmJpdMgPEmOw5n2346bwungxJW6dcazfWwvoPcJl6pLsXll3
y8ES393Tw2beM5ussdHIyxNq6JP55+UkXsHU2x5THq51ssC8WLnhOOuNG23D9kd5g1wKjbcuZ1Y2
iPu5aUUBoIiByBOYLdrR0p8KHDu5D+u6vYrMSc9YtK0cao6BBubEr5vwNbaT1epsPIOTtGt4cat1
FlmCoh9SFuoB3WACvUluaMvvIWTIf5vWdagsjdSil7WVGAlwl04+57/9RX7SyOPOY7xKkTTLQKi4
+TS+XjVDjapkbdw4S4M59IOLccS2bZrLhQ4mwwUz3qmDKp0sOXzpSsyhBpAtbXbHYyC55y4UrK1e
p4GFgOR6Fv+mjSyqFMbgvibHGsiw0TFNxvgav0m/OZq9Dlpf20EUTnpNYwmzPRmXGco0jPhLEnr+
b/58Uf8eJOkM4sp4OnBopwsnCjtwcdOi3f342J+CtO9lSQSF3iQeU/8zoTcrd0BPc7/S8Vdf9BbN
man12ku3MeqlqUvv34mnjVaww4wpQUhWxpjKHNqNN6ghD6l4ICnfhg6yNU7aF/DOzfSukbqG22tO
5lQCT40F+7TVqa9urWWOczhruUFw3LDSoAEd0JSSqrZVD6k6cZN249xMrMX4NOUaALeiD8LwJFpF
+uIkr48wTeZ4ZTbP8s4E7FmUp5jD5siIibCs4hCgnDENYLWaLuoxhCc4wSeDGbesk8Z8YnyLWrQr
6VnW0vtipVFnGA0a2TcY2Q3uew0vmZ+atDyDCjBL04fOMjfxYv35xDzLpqlOO58cOOzJoD5uL2B7
0EZTLE+jOX5iOMvs3DMDb3kCPZ3xfdkxqEfnw7M7+jiN3H4wrc8XZ3GUrZqnI3+lpXdG7LJC6vW8
Zd5mS4Lt56ixbodgMCcni0UC31Vn4s+GDW+R9nj94ISu38HxbOp9MmY+bbPbs2wMqRUNmVmZQXqm
j8CytgY4dvHKY1ppBcL0tTqgOUTPKrMVnHrLyLhaReH1eMG9YBYMzltMvUWtpRXlt3C99zsj2rZ4
2qJLP76byYgEMts4mM4/GrPGU8K76X0IvdlYu5jE2WkzI542GCy6rskA5pPFcdMCiVL42gE0Qx1Q
YlNAFN5oepnErW8Q1w3zJLxfEkQ3FlPcYN3WRrfzdHYdTHJ4PvKzZuKeJyncrtzncjIOK+BIGsVX
Sy/vBzP3Wzy36sdpazY7a8eLhywcwNM79pZndO3MemF4R5s1TNusBUzZug7dpt7zYQJvwNfSzp7o
jABjGR2TFh3e5jeorozB/S0G1kWnOf7aypvuSeo35mxL/1inO3AdOAkN9wzoYH24D/ILbzWdXBhJ
s35BZ6SH0cQIgH8n9ONbRGeLyZkeBezUPD6fjIAauqF1Bq81bSzmd4mWnc/NzkWHQFhkjWHFWj6u
5g0w8It2fs7//+sgHn1NxkbSHYTGvT/xLuZt99KaNK8m85zKHGsF5XAjP53PloTxG4idQrZEM9en
Vn0c9oO5m3R6i5YGN28rTuCYg++c1rxJnPbrhn7izulyvFxdjiHG8kPtckG/0F4QgnZpGR8zSkx6
MRanAWpRgACmXcuafSNxchyMJ05kdkgm+2fZWD9r5NaXaQJNlrnCcc657HxZNQxqiaYfE51ojEdh
88oKrrFFVBEuA6/vLscRtBmLSc8NqTui/1E31YQj46dPXqTfxbPAotIo6vSyVQOgtX8yi2YPc338
DXPagzXNPaeL46c51Qt4RhE2wIOBw5iRdz7B9bmftaPL2cy3dd/9ugSBTZcHTXto65CEGXoGQ4/V
IZcLUqJuLa+TRSM7HndcAKTR8tMcUBGhk2DSj7IZ7Cz1um5cBln8ZBlgN6L2XLteaFreTZffjClF
m52x6fC64zFpKNeLoXdJ560OhAoDXLRAux5D0dd0B7NTC3fjWJ/WhysAdqSd+yt/NbjQp/H0PjHa
uCb6qjdfCjD5rTGmoCps3o0bgEn8Tgaxkm6Cnm3Mjb9l8Xx1tZqMjiczYoL+LKNRdf5JNxYnwRhA
XqiTqbKYw3Fo3AbhlMvQTTyaj86pxbgJV5Qi1Om35IcdNO89rjz3ekXp92rAsbEc3dTN1nmam7ft
dNzDwfCgamwcA4i511sw2bgLCunNUd812tA2UWsgSjBH3XwCI0FjlurHRjTQu+kkOEuh49Xrk+s8
HtG0CDoCLbgL2/DLtiloxaKOGp1bWnz0WlzNJ5oGWfBgctaZsdg6s9NRfkxVNFzY390J/Blx8hkn
4xs5lG7HfQqnpPf8T15Ozi9mOUf3Gb2szAHTD0kgTmC95wFqaMI80xytFrfZ6IsP005bI8wZUw3b
Gdaj9Cqncouo4uDaj1uXjXR8UveJwVv5gEuns9CalFkbWn/mTqjvd5cASevYdUBB1HjG2Rkclv1x
OG8cz8WrqMv8PoDH2ZiOGtrpgCY5XbBFx6OJ2TmZLya0OOCM7pik5QZYZn31NJnllNhNWqtjTTey
bh7jjDRW6ZAe4yfRYjo/Hq8yXOTQAHcX3CxaCbSQcXg88TEnifeNJnI0DF/h10YL0aC8NbNxrakK
juylXp9Cld/IBc8ZmLbvXG9h4RmtGu1hk4J9bTGYuVwL0tTqu/WGnnSXidUIYbnN4hyakmDyHdAb
FcRj07fGUPBCXOQlaQN2oshcgGcaZPWTYEKCpptMM49aZPrE9ub0P4YR1wyMp7g1DmzNCCCTAGVO
SzizPTBjQL5BQIANQBmuVhh68TH4Cu2sZc6ps6frMydiSuVZ15gO6MFuBbB1A61ogu6fZQ66nczP
dXPQ9o5N+vNAkDK1zE/jURD85sOlTxSuARg2rscAKRvWjP5ZS1rYfGn43OWv6kvcq4/mwEtv2/Qa
c/uJPzfup/pIs7p0VTR8rveQN0Ott5wO2VqUdCxjP26cBCDggl4WUijRXVp82PG0nQIL1TgaPi0W
epJAHpPmH2kQAm1eoMXka5dpsFzAiLxsWIBHRhR7L4wxAwyoXfMvGlPT4Fi0dOFYdnzdvIgmXv3r
YhXVb3BM8tnlJDcn/SDJ20MtpQNYdzrNqIYAM7Z6/PUYw5+L1tiEQwR84lkbnHW/HjrCiL8tWsE8
wJqx00jnTb+0jdJ4LmjTH+eVvjpgKnYiF4WkoqfPSxJ8mxFnQ1rvmLTHEYBCqJAJd/GQkfKjcLT5
6077iLaY4No6OtlXHuKkREq2NPR86M+bCb3vd176AKdQuWgtZBC8k2I3v6qBpnlEKKYJnJW4bPFI
GiCEc0RNGRCxtaoP6NNBqyl+e12zjiAcIx3eQNTWvBPWIl8hmk0IbhMeEkKHNe8i1aY076AKQDHD
j4wd3jzy2tc0tgYbgkV/oDoAh62qBK1zJHosgnEHiyUeJnprHTSNI8q4AQuIUqvDWgDK397Sj4Cn
gAURSADxYNu2Pr3ePhIYCdEYbP3Xh7cHwM8qzj/GD/SFBq0ynBPFI+kApA5KgMdAQE8Pa/phb1P9
dmwfBE4gkOWJb7aODPI+0AmBaBTP2tIckOFnYIrfXufQI7UG2IicbvGQndha/OgAMn4yYeQtiufg
tr8g9VOy/0abJAwRbwDf0qfTMBAUK2kbEm3Fc3BH3zOQ76+6PGbzSDBXsLGB1YlH3gB6C6cA5i8m
f/0cnAaYIMXZb5lHlPCTrwOFtn6kRaAbwulDQaIE+bAMX+Gqqa58uthC8U5jiOLZ2QCdI4rIYX3j
+CtVc1gqUPV6DP2Iah1OPG42xSM7PRp9QbH+RTPaA/twVbtvHcHwIzD3m6NNJKW3zH6d7DMmgU/f
zPymb+sBnX3KR5/J5IO+tMiMrCdfNn71joAow4llkYQvnrWPdUAqsIDqKhkArXkE5go2BTBQxSOv
/7qGB4RfAJP5wRm/1toZA26yHYP5hYCHZh7RZhogOQjwfd+uH8FPQLPyzclYnI2HZQS09YJ8vwrq
HPBgwBqgrsurr2QFKMcR86+BaVlfCg/vDBRodqUtQNyrQ48ACzMvfbuIiGggcPj6P3RzWPNfoG+V
Pr7ZxPkB9gheVvr4zhHzLaoz1jsDIM/B7X/B5aH07TqOHxo04Fdcf6Vs/sX0601RC7pRwsGtfYrm
FFWAf9Nsgi2DKGv9yOa/iQmkUAcU2uaAPLzAp6gxV1oFmghvdkyqEqUN0LS4+oOSBsa1doAObgNQ
o6z46Qa7nLoXmPX++MYtF7CpHVGjwskAfU7xHN7NX3CLKc2+wF8CimxB4bZvA2j6EaVhPKUPcHA2
gOEpqqCuU4HbppSuZe71AVtERyiRo0PCRgkHpwNVJ9jgrsMDHXh515FMAYFx8edwfW4CBIe3D0Qt
itI+YK+LYgDI08vroKQCIuBNEMq4iaWGDs4cCvutpALq1/lI8ewEweotgmRigTTK+P/6VQd0D1Q+
BflEg06KprjwF4/sDurtI1pvQ38K1V7xHJwGVDcAAOUjusBCYUgFSfHIrpCGFTQ7QF0oQVk/xXI7
pDUgCJiUdoB1hLsr/ikzQFz6t/wB3AXRPJZqbpEtFc+hqQBfVVEFevOISh8BApC/HeNAsAhqGPHP
oX22cvIf5AeUMjQDKg9ATritiSdIJFoKUDlycFa/KFZXWvR1vo5qmDalu3s3PjdkjJ7gqf0jPcAL
D2jjbxLyClEgYfxFMSLRjs0jzb+OA9TUDejkDy4KyKgUdzwufoMED3xduzsezAfFh2AeDm2/Cxom
pTXfahyZJDZbLPv1fLOvt/Y75gB7QCOP8tZzeNd+VQ3UBZxF8E4Q3t+ngrqICnIQQnG0uRQdnA5w
RVSXAabNoLq2RDeIdnNby6DOideiUysEG2uP6PAgfyJppbYTuPpBAmPh2e9bBuJKALE+xuFQ7776
xjy93/o3RZK32RKM/Otpll3/ege3jyiQaEy4VtHh2UNB7q+0DAA5Wg2ivQT79+kAQiJwsRT1lufj
wflBwPYUVWAB8xExEGMTCBN44i1jwD7h4gMMYmMKDg8Cp5uqq6AO4AcMGLe8nWAw118KpwECbXKO
B+T8CZuttPQJdAv0A/hW7jVbE65rpMXa4MJg2Sqeg4t6qSeAYSeDgAnUp+z/1LkFtjpmA6e4vAkX
Sj6gaRfpOqVpF7SLGvdl6GqkaWc5iK6w0LUd6omHhVb/9jaAB/iTd+YdpUAjzU2XcPj6ObR5xz4r
frxIaxct7OjNJc08tzzIKciEG+u1dUCrHQii6ldDKoi/D/VoW17vACAE9xvtYg7OrRGUPUp7XNgx
CgNoTlriN+WYJtBGyI/oxdQ6uBmnZZPix+v6EfRkLRBuf4C3to63NtUOgnUPz3ft0RyeS6eth/R+
zx7emcKjFY0xi2fnfscpJ9hAYXLbOHXrW/UhbXz1UEfnCCa2Dsw3m6Nc1oHw+HQAfodr8QWNkJIV
4G4jMneiBY5s7zkG6BP1IwZ0eOF81S/H5ouF/bO8rl6kdfH/Nqv/8K40NLhSnHyR24e/jBaVsndf
73ClFVSFG1zfL4Eb32AgftS99mhtOizKYj0nKcCZ66LQV3+hLIp9LmBTDSpKPnXoWX/w/xa/Kcpk
17LXhaHi5397irIwjfM7ZwR7axG63/rL/4SB3fpR+t3k2S9vvn37Xdt/1BfVqOWX7v2E8g/PPCe2
4yfa+RQFrJuPurEDSnE//DZy7ZCadTvc5hrjSPxjoP/5P0gj3VonL0peOfGj7Y1lwUS+lQXHgRPK
1GiYG1WpXTsc+fbQSdxSVjHrFSjiOrfDwI4lsVUM2M12Jw0rpqyGOAsdr5QjVCBurKpSe3bwGA3l
OROIQlW597FXu7LDiV2KKoqzsWSqgtl0oSy0goV7Rol77VL86/7DXTlGMWJN9KZTHfJ5OIxCJ5GV
XHQzrEDyrtQKtsWFPZVNQ1FYqjrWSxhUctrt7IhuVrDYbqI4dZm/2JFWBtTa6pN3D1nWXtkVLIxL
e2VP3OcqqWBfX9lRUn58sZBFglh1Cq/tJzt6tkVaFWj5mr0X+TtruVWBiq9tn94bjqwLUciirgvf
znf3tMBGqAq+caa2X4oppk50kVKVemvH9pPj7+vdAE91FfInz1wVOsJVIBjfkTY1Hga0FCaUogtH
XVUp9zAx2VPMRimqkCz6LqlKfnBtz7fDYSmpECzuXsqC7bH3XNNEMasQ7S1k41zExJVHnMUT4Rbu
mjlqqtTH/Hn16OxRh6jhVh33F89JQzsoBRUzWIWp+5ikcTSvnadZnE1r/1rrp1EcpdmeFkya4P0t
37+X+udHTOAld3/zwssstBNo3Xhl+Z/evpcS/63Ah7ifxjbtYvbZGxqtiDJq1fm59oZD36n17SQt
hYk5Eg1MXpKOFfkVrd273iTCZ0FrP/7zPNnd2mRQ2hSRluN4/1xxXNm5zQTFnv9//9v/SCbip9M4
t4c2IzizH6PALmdNsoekLLjGc79XVeuDF0Rx/cpJUskqCjgoHbbV5d87XAom5XJP/vXYs6Oc+5JX
+5SFQzsq3yDmsgMUFyrt8o/er1Z6HQ8jFPhgT7hGeoFdily/xSQXUsHkXdqZF3uTbdkaWAIT2pjy
z97/Cbd23ffqT65n15MkK+WJ8W/eUcHc33PT3iO5Aht0ZU9Td8etWavm1UNgX2TlB/Sy95PIUhlg
+fW/32wgoVg4ZSztLxhZ6tkh9mR7oqswXaex44S7hlGwpKlapGtn6T1JdqGAeKuKvbe9MK3dEoGL
nRquGl3OoGgkO1SOuFgCjQq2ldRMTZIucFuq39FDQGz7tQ+BE3tP0rRSxyHIjH76Bk6QN52FPTv2
Hh8d2TkkXyS6Gbzk4q/l/3kbmMpt6iMlWyAM8P//oWH/kciwNNUVLNMPhKniWJL6qnFe5yVf8j4/
ZPi78lgFV9NP1+Qbl2TX8UdeJnvnWgViIxjm7cIcnDnxyhlF851wo4C/VzB4O87YHWtBhaGpwP/o
Zv6InSrNoKBFUx3usSOi5JJfY1ag6/PY2T0uBImf6mj7CQ1tZSW0XzJSb1xwvZUjnK9yfGLORHmQ
6mhPvGdnpuDzUhZrx5Gz7/KFQ6MuPLbDJ6eUIzQh8tOqQz71HjnGUjkdU0UE6TRz4jBx8nKIYsAC
8KY8YCcO7FAWW4Ue8KNk7Qp4p+pge3EEya+0fOE0Upd7lhFCiyUlFIxkquM9J1i5Ez8DoaI+3vPU
9uXRCvoA1dFeOPHOAgM+XIFY4g7Xdu5ILmlRgKU64Cs7ne+shiqyflcerVR2XRNNcFSoDvjej+b2
ZHfIFej4ysOupw6d0BxP1rOoKlMd9lW2dEiwwu9fyhLWR6siPnkd+UN0IsltVWDWSMXYO9etVgVb
hMhWKg+2ijDjjZO6TiwsheRNae0K/GGyigtbthVVHM00gN41bJ0KNsgtOdBstBNiqeL6fUfIccef
AkxZLrv3B7TEjt5FiwDlqUBwYTVjepaXssSeo39e+aPCmKcEDUoxa6kVOGv3c5sLXTyUBOtVqHjh
DOXDQxdYSlWjdr/wUiBEu8sY2nB12Z8nMSqWnMuC40h1zJsYzCUZv2EkXxtFCaWq+C84V0+su56X
ShZDF6hqVeFYZA4oZxTLC7qKW809SDD5UIXtSX3EZEicWvQbzou0WzSqx6sxzEAyACM44Grk0UPi
VYU/dxkl0VzSdgfe+6Jdpupk/v7fxb7ZdzWj+JISyw7VyE0LyHrTEN05X37dnxdaW6fZVENr2+Pf
ROa2/6hfCZCya7vCppS6LBywCqx2j86IcgynihzSKZCg2j0Rs6k0XlF1/fJSeD0Sd861vZRSKEFw
xSgLTWLbkeEqomRBWWxsz0opxVirOLcuoni4o4IqzNFltrC9VBptswLNXjkEeeVsBFSE5Wve78N8
xJ0rpRSqFdVkqvP1ifZHcSmmkCraJKhKvbezoVf7ENu7Z1SjgqvZfb4TKtVF+wzVIW/8DDHmWj/w
AEHs4Jb0CrT9lex8rQu6thyv0DjcPeWP718cf3OA6pRiCqlVRHpvohqL7p+S2q7LyDFXvuz9Yz4V
F6raffY4BGNECkzaioYOn436O2jF+bjvzCa7r2ntKu5vHx6z2nWW2OVYi020ll6Bjv7LXf++f/el
f/xfa2LxEBCtPVv/lEfR574pWF90EzZkuIDKwfxscvYd1v+Y3Dw1bfi/b/E/8CFCdvWzIg654iN6
Ir35yu9ItRZ/WlXIbpK3/fz+svnkN2Y2PoTY7idxfymnu1h7YJrKn8vp/0W5O+jYok5nx8D+msR+
FkdT6W64zvAqCV2Dx/dlzwv4h5LsIvlp7+CaRVZeUbVrUPqeMRdsxWrT9lHsBPlWRZNZy4D61aBS
lDriJjSQau+4xV0Y7d7dTAHDossS/6MeET5+we3w0/OYeN+bsAusGXtnIcLuCNG7Rac7rSA5aL7o
Trz1RV0CnN4TvvvukU95MZx6MIo0+T6IxCHSruC7rp0kmoJMDOSpwojD1G3pFHtrQBJh93rpOv/W
b7u2R27sPJbDFvaBbgBt8Q+sSTSGEa2jqnjRD6RJ7SeRXUFUD1kV7Rd1Vgg8nC8GWNbf9+edUmsA
zltOqeyF2sTt8QtTDH5l+4/6GFH1ckMAFd5Ksq1VeKq9CNh37W7nbKmisKPv1+5tf26DWZGWZQXO
0mnGFg5A4m4Lfn4abk3ZG20RZWZDYY625eJBlj+Wx+yvC75BwbE9yqQRF43sHLE48vdLvgUrKMNl
tddz5/tW5wtrVu4QqwTZFM6Q6naTHcODcPr8Edg+aXIruEV+ECVXktBnXsmvr8RulCZUkUhiBYeJ
6jrskiqSL6YV5CS7lGCEQ68cnTjWqihK6bn2cFtmFfnvO2eaPfr4F0TVSXnWeqJgTnpJs/zp/Zv9
2AmiJ0IWvOb191WwAik+duJIjnG9ful8PdLZi6hhkOsfWxWk034gbX8Td7Dwh45KxYv186Jv98Zj
omdPndoXJx5Kx/GL3vAbJR+PPcAIqbTiBb2E6u7sj/KpFHapohCyP+McjrB7fu004w4v2RSzApvS
j710p2S4iuRXP3W9aCqb6yqKWB7Y9qeU68uSBaeH6vSdUlckGVfBiaYsFPYKacqeX3qzP5zeNy7g
5wuhYIJTHWvv9/+dOrXhP53PI0+uBtWqOLwunTCXVCEYS5QVfOU97noFUJhVIJebZepKhwu5zwrk
eo87WhDdu1Sn7ppSlpGd4P+WsoroVRXHCNC7KJXL4KDAL1/z/mNWFPktJBtcMNira8LfEVrBLr7m
IH3ahYNVsHiv7Qzr68kJ1KKPkboahOTdEJZWxTF3Ha2E/aVMqFwExVqrArV+4+HiS1KrODIKqfJ5
QaPf8jXvX8FrM1zvekliZ6W4QheCQFZ1Bu9+/3sWQtJUSloLrsBW3HEzkQvf9Cr4Xe6d/Ml1fH8n
01cFvHoT6C0czm11FGSYqnqmFNfZQQzS+6l8zftXx72oqbNrVw6sN6U0MYe64HNUHjRwxN2AehVA
hvtsBxtAbFF9tA+RfEsrSKWVVfD7/4xqD1Hw+9+LQqXb+Pf/FT55cmJEb1aga7Ke3k7svOg2qvoB
D3a42jXQMNGpq/vz6NkGrwLWTpxgQhlY7cROJLeoaDyiqgzY3rwdnx62PnVd9InDkPqUXAJoDtUF
f392BylY11X18N0LHu3HhWwxqsCmrG3o8/1dBUa8C5/GA86chIAiQaau5Q+Pucz2Bls1yMAGPYja
gBwx1K/fp/68OKxoIvVXDMTuTZXTMu+1+f4TZ6Is01YNi29/gvAN/l2yUB/i7FG+Kb+m2dejgeAb
PFIjxVnZteNHDvpSaOGVlD+83+Ehkp55vhxLr4JFSoyWBFdSjrBwhCvwg0UkCVQsiR1JdBX4t56d
A/XaB5Wqouapt7M6Wq9uvNeXx3EUcErK4JcqSpNKufvjxFVQ0MG4sUvkUQUSjfTnEB6MTHYoq7jY
nYGTlfwROs2Wa/v9u++Cdbwzf7ToVJd7bcfCf9q97VeRSRAVHYm4JElBc62K5MEt1c5pJFLusqta
BdJyTZly6aVpUljTG2fuyRakCr6y9Vuusic5cKFXUdjxQFmYN7SHxfAfokdQSOVCKc6CKtgdHrgt
rPXTY11GyT5jqFcRAF4r6otHMT5MNqKqRGQG11bhGV9iFbHWrgjZJW7tixePvL1GHghpqc/3b+jP
9y++oYIQd5ca151Avy56gqjeYXqgO6BILQUVS6qKON69LXtFersC+wb7ZVrrQ8/CNVGOw9IJvvyE
98/ienXiwqTu73/3nSAvRQqttKqJM/EB1zZvkDHrok1bBaHv9QesT4HaP58UpBf/sv0RTRBorzog
225zf4PU+sdgYdY4U1W3/wDRMCxZmELk06GKwmGQwL9F/mRjr7dn2qRwEa6rDq2yNMMqmkOVf/2z
DfLnzfsaA/wXnPd4JOyznFR+kevzjUnlLszTO2wYVdSFdWN7JQeGmlUcMTAeSjGyKlKzvciPdoEF
VXDd9p+4S8gATdGdXfWYPeHi8+QKVMgOxKCKkN6J7U9+WqLbUR/8aUbXCSkCAYGnuth7sp5ANaWl
ob0I/n7j7hDM4YRPpONbE32yVWfx1omzUso6slHBof05znYHq1exQ76QK1tBDylNHDD08gMO7xjY
V7TxFzwU1qyXlLPZQSRNThUeZheKr91wYQUXnHthbqO9F6gq2mH0InHr/OdLB0h/OPqXfffPKm6D
ReGUqCTERRaGeN97qiAk6kVR6ZNJwYYqWIlOvLFXbmFhg6potXAC6Yqo+x1uaoEKIgzvKX7eA+ZF
8tQ3mufNWQirUP6sx8yL5K+/Jr9IoonJFmGGHxWDosWPzLxUxcFAAFJiaHlebZb9MnDwzIFgZ7NC
i2+4fjomCOCXfyatLKoKy0XxM7v+elz5Ei7wR67WpaTiiKsiK99zYwqdid3vuahoVfB93jiLWs/2
97CrVEE5c+PtwKeqwNx+sUPAwrI7UUWM5AaYmiy1ij0rFPzdAQUoNwiB/aVcLO9fdrde+kRsa+/h
QkPnCl5gT0mmiU/YA8athune3wWVVbAdOaQSGOj3d8CporhrHS46c3ySMv+x9iEhKJsAYltHmsWO
JS1GF4deFrqSn0IJqvqkPEQTfFNppepVuBIPlJnIo62ip9ZDBuPZzmArWJlfmV5vHXk/yVLanZR6
FaaXitjyx/dvrmdOpl4FuURPNDgSWZty05YDFeNuEWRst6l5pRs5tYJGqwoOwg1LybpWGeL7MIpr
HzP6teAv7nXj2m3e3IAewiIKJvoFH/LFZ08duerFZzuaJ5bPy+CH7d/ub2K+W21PpcH80t9v7txi
XewrYpcEb4b5Qvz2Gd3F9rhf/8q1CySVa5YDeIkQ/tSJyB5Je7OKBmR3WbILVawiufzw+/8B+5c7
21sSioLyx5+Zkm1NljP8j4n672MbKKelmKt/93Wx79urXv37aA7+gl+5h2Phr/eV+ygdDuwrX1nS
m9PgyeeS+W//DwAA//8=</cx:binary>
              </cx:geoCache>
            </cx:geography>
          </cx:layoutPr>
        </cx:series>
      </cx:plotAreaRegion>
    </cx:plotArea>
    <cx:legend pos="r" align="min" overlay="0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microsoft.com/office/2014/relationships/chartEx" Target="../charts/chartEx2.xml"/><Relationship Id="rId1" Type="http://schemas.openxmlformats.org/officeDocument/2006/relationships/chart" Target="../charts/chart3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13</xdr:col>
      <xdr:colOff>152400</xdr:colOff>
      <xdr:row>14</xdr:row>
      <xdr:rowOff>161925</xdr:rowOff>
    </xdr:from>
    <xdr:to>
      <xdr:col>18</xdr:col>
      <xdr:colOff>171450</xdr:colOff>
      <xdr:row>21</xdr:row>
      <xdr:rowOff>161925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3BBFA40E-1088-4467-AF3F-6BCE37C47F8B}"/>
            </a:ext>
          </a:extLst>
        </xdr:cNvPr>
        <xdr:cNvSpPr/>
      </xdr:nvSpPr>
      <xdr:spPr>
        <a:xfrm>
          <a:off x="10287000" y="3095625"/>
          <a:ext cx="3067050" cy="1333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JOB COUNT</a:t>
          </a:r>
          <a:endParaRPr lang="en-KE" sz="1600" b="1"/>
        </a:p>
      </xdr:txBody>
    </xdr:sp>
    <xdr:clientData/>
  </xdr:twoCellAnchor>
  <xdr:twoCellAnchor editAs="absolute">
    <xdr:from>
      <xdr:col>0</xdr:col>
      <xdr:colOff>342900</xdr:colOff>
      <xdr:row>14</xdr:row>
      <xdr:rowOff>171450</xdr:rowOff>
    </xdr:from>
    <xdr:to>
      <xdr:col>3</xdr:col>
      <xdr:colOff>495300</xdr:colOff>
      <xdr:row>21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7F06FF8-C976-4B2C-ADD4-B386827A4A1B}"/>
            </a:ext>
          </a:extLst>
        </xdr:cNvPr>
        <xdr:cNvSpPr/>
      </xdr:nvSpPr>
      <xdr:spPr>
        <a:xfrm>
          <a:off x="342900" y="3105150"/>
          <a:ext cx="2438400" cy="1333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MEDIAN SALARY</a:t>
          </a:r>
          <a:endParaRPr lang="en-KE" sz="1600" b="1"/>
        </a:p>
      </xdr:txBody>
    </xdr:sp>
    <xdr:clientData/>
  </xdr:twoCellAnchor>
  <xdr:twoCellAnchor editAs="absolute">
    <xdr:from>
      <xdr:col>6</xdr:col>
      <xdr:colOff>238125</xdr:colOff>
      <xdr:row>15</xdr:row>
      <xdr:rowOff>0</xdr:rowOff>
    </xdr:from>
    <xdr:to>
      <xdr:col>11</xdr:col>
      <xdr:colOff>47625</xdr:colOff>
      <xdr:row>22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4C7631E-2504-A373-2F28-FE33E275227C}"/>
            </a:ext>
          </a:extLst>
        </xdr:cNvPr>
        <xdr:cNvSpPr/>
      </xdr:nvSpPr>
      <xdr:spPr>
        <a:xfrm>
          <a:off x="5781675" y="3124200"/>
          <a:ext cx="3067050" cy="1333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MOST JOBS IN</a:t>
          </a:r>
          <a:endParaRPr lang="en-KE" sz="1600" b="1"/>
        </a:p>
      </xdr:txBody>
    </xdr:sp>
    <xdr:clientData/>
  </xdr:twoCellAnchor>
  <xdr:twoCellAnchor editAs="absolute">
    <xdr:from>
      <xdr:col>0</xdr:col>
      <xdr:colOff>228600</xdr:colOff>
      <xdr:row>3</xdr:row>
      <xdr:rowOff>52388</xdr:rowOff>
    </xdr:from>
    <xdr:to>
      <xdr:col>4</xdr:col>
      <xdr:colOff>28576</xdr:colOff>
      <xdr:row>13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709CC-D6A6-9FA2-9FB1-00BF79B9A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12</xdr:col>
      <xdr:colOff>466725</xdr:colOff>
      <xdr:row>3</xdr:row>
      <xdr:rowOff>47624</xdr:rowOff>
    </xdr:from>
    <xdr:to>
      <xdr:col>18</xdr:col>
      <xdr:colOff>342900</xdr:colOff>
      <xdr:row>14</xdr:row>
      <xdr:rowOff>152399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85E013E7-0BA3-32F6-1D30-0121198F2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0</xdr:col>
      <xdr:colOff>438150</xdr:colOff>
      <xdr:row>17</xdr:row>
      <xdr:rowOff>85724</xdr:rowOff>
    </xdr:from>
    <xdr:to>
      <xdr:col>3</xdr:col>
      <xdr:colOff>390525</xdr:colOff>
      <xdr:row>20</xdr:row>
      <xdr:rowOff>85725</xdr:rowOff>
    </xdr:to>
    <xdr:sp macro="" textlink="medianS">
      <xdr:nvSpPr>
        <xdr:cNvPr id="5" name="TextBox 4">
          <a:extLst>
            <a:ext uri="{FF2B5EF4-FFF2-40B4-BE49-F238E27FC236}">
              <a16:creationId xmlns:a16="http://schemas.microsoft.com/office/drawing/2014/main" id="{2996BC33-C3CF-4D68-2092-345EBDDB3836}"/>
            </a:ext>
          </a:extLst>
        </xdr:cNvPr>
        <xdr:cNvSpPr txBox="1"/>
      </xdr:nvSpPr>
      <xdr:spPr>
        <a:xfrm>
          <a:off x="438150" y="3590924"/>
          <a:ext cx="2238375" cy="5715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93EFD835-B361-4F82-AA6A-E78D927758A9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$128,279 </a:t>
          </a:fld>
          <a:endParaRPr lang="en-KE" sz="2400" b="1"/>
        </a:p>
      </xdr:txBody>
    </xdr:sp>
    <xdr:clientData/>
  </xdr:twoCellAnchor>
  <xdr:twoCellAnchor editAs="absolute">
    <xdr:from>
      <xdr:col>6</xdr:col>
      <xdr:colOff>295275</xdr:colOff>
      <xdr:row>17</xdr:row>
      <xdr:rowOff>95250</xdr:rowOff>
    </xdr:from>
    <xdr:to>
      <xdr:col>10</xdr:col>
      <xdr:colOff>1228724</xdr:colOff>
      <xdr:row>20</xdr:row>
      <xdr:rowOff>95251</xdr:rowOff>
    </xdr:to>
    <xdr:sp macro="" textlink="platform">
      <xdr:nvSpPr>
        <xdr:cNvPr id="6" name="TextBox 5">
          <a:extLst>
            <a:ext uri="{FF2B5EF4-FFF2-40B4-BE49-F238E27FC236}">
              <a16:creationId xmlns:a16="http://schemas.microsoft.com/office/drawing/2014/main" id="{1782BF81-09DF-44C2-A852-8593A286BC37}"/>
            </a:ext>
          </a:extLst>
        </xdr:cNvPr>
        <xdr:cNvSpPr txBox="1"/>
      </xdr:nvSpPr>
      <xdr:spPr>
        <a:xfrm>
          <a:off x="5838825" y="3600450"/>
          <a:ext cx="2943224" cy="57150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8E69AF43-DABE-42B5-81AC-0092D49A028D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Indeed</a:t>
          </a:fld>
          <a:endParaRPr lang="en-KE" sz="2400" b="1"/>
        </a:p>
      </xdr:txBody>
    </xdr:sp>
    <xdr:clientData/>
  </xdr:twoCellAnchor>
  <xdr:twoCellAnchor editAs="absolute">
    <xdr:from>
      <xdr:col>13</xdr:col>
      <xdr:colOff>219075</xdr:colOff>
      <xdr:row>17</xdr:row>
      <xdr:rowOff>114301</xdr:rowOff>
    </xdr:from>
    <xdr:to>
      <xdr:col>18</xdr:col>
      <xdr:colOff>133350</xdr:colOff>
      <xdr:row>20</xdr:row>
      <xdr:rowOff>142877</xdr:rowOff>
    </xdr:to>
    <xdr:sp macro="" textlink="titCount">
      <xdr:nvSpPr>
        <xdr:cNvPr id="7" name="TextBox 6">
          <a:extLst>
            <a:ext uri="{FF2B5EF4-FFF2-40B4-BE49-F238E27FC236}">
              <a16:creationId xmlns:a16="http://schemas.microsoft.com/office/drawing/2014/main" id="{D2B22F1A-AE91-4F60-991D-0FA6B5CD0F08}"/>
            </a:ext>
          </a:extLst>
        </xdr:cNvPr>
        <xdr:cNvSpPr txBox="1"/>
      </xdr:nvSpPr>
      <xdr:spPr>
        <a:xfrm>
          <a:off x="10353675" y="3619501"/>
          <a:ext cx="2962275" cy="60007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37C06E73-AD28-425C-AC2A-7A1A05F916E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 3 </a:t>
          </a:fld>
          <a:endParaRPr lang="en-KE" sz="2400" b="1"/>
        </a:p>
      </xdr:txBody>
    </xdr:sp>
    <xdr:clientData/>
  </xdr:twoCellAnchor>
  <xdr:twoCellAnchor>
    <xdr:from>
      <xdr:col>5</xdr:col>
      <xdr:colOff>666752</xdr:colOff>
      <xdr:row>3</xdr:row>
      <xdr:rowOff>61912</xdr:rowOff>
    </xdr:from>
    <xdr:to>
      <xdr:col>12</xdr:col>
      <xdr:colOff>1</xdr:colOff>
      <xdr:row>13</xdr:row>
      <xdr:rowOff>123826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Chart 2">
              <a:extLst>
                <a:ext uri="{FF2B5EF4-FFF2-40B4-BE49-F238E27FC236}">
                  <a16:creationId xmlns:a16="http://schemas.microsoft.com/office/drawing/2014/main" id="{B4506809-802F-09D3-64D2-1E036C5EE5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81577" y="900112"/>
              <a:ext cx="3609974" cy="19669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K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8</xdr:row>
      <xdr:rowOff>171450</xdr:rowOff>
    </xdr:from>
    <xdr:to>
      <xdr:col>6</xdr:col>
      <xdr:colOff>247650</xdr:colOff>
      <xdr:row>20</xdr:row>
      <xdr:rowOff>76200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B09C6008-7C9F-E115-B4E0-F7E217F0D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333375</xdr:colOff>
      <xdr:row>41</xdr:row>
      <xdr:rowOff>176212</xdr:rowOff>
    </xdr:from>
    <xdr:to>
      <xdr:col>14</xdr:col>
      <xdr:colOff>28575</xdr:colOff>
      <xdr:row>56</xdr:row>
      <xdr:rowOff>61912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4">
              <a:extLst>
                <a:ext uri="{FF2B5EF4-FFF2-40B4-BE49-F238E27FC236}">
                  <a16:creationId xmlns:a16="http://schemas.microsoft.com/office/drawing/2014/main" id="{93B21C2B-4D28-888C-2E1D-A344B406F1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29100" y="79867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K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542924</xdr:colOff>
      <xdr:row>8</xdr:row>
      <xdr:rowOff>85725</xdr:rowOff>
    </xdr:from>
    <xdr:to>
      <xdr:col>19</xdr:col>
      <xdr:colOff>285749</xdr:colOff>
      <xdr:row>20</xdr:row>
      <xdr:rowOff>104775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A4D04F05-AF44-8FF0-2623-691F183D2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190500</xdr:colOff>
      <xdr:row>7</xdr:row>
      <xdr:rowOff>114300</xdr:rowOff>
    </xdr:from>
    <xdr:to>
      <xdr:col>18</xdr:col>
      <xdr:colOff>371476</xdr:colOff>
      <xdr:row>18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3">
              <a:extLst>
                <a:ext uri="{FF2B5EF4-FFF2-40B4-BE49-F238E27FC236}">
                  <a16:creationId xmlns:a16="http://schemas.microsoft.com/office/drawing/2014/main" id="{703A1006-A043-BF51-B041-1B4FD09CA9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43825" y="1447800"/>
              <a:ext cx="3838576" cy="2019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K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C65E5E-D122-40E8-AC6E-2C713C1A81CD}" name="Data" displayName="Data" ref="A1:L15001" totalsRowShown="0" headerRowDxfId="3" headerRowBorderDxfId="2" tableBorderDxfId="1">
  <autoFilter ref="A1:L15001" xr:uid="{E1C65E5E-D122-40E8-AC6E-2C713C1A81CD}"/>
  <tableColumns count="12">
    <tableColumn id="1" xr3:uid="{DE91DD22-4A44-40DB-9934-7E9C4601CA6B}" name="Job_Title_Short"/>
    <tableColumn id="2" xr3:uid="{6CC795CB-152D-48E8-B3D0-D644CBCAF884}" name="Job_Title"/>
    <tableColumn id="3" xr3:uid="{E321FC2A-4025-4889-B992-CE78FB4A4C47}" name="Job_via"/>
    <tableColumn id="4" xr3:uid="{519B536B-2C0D-40AC-9A52-6C8FB6FD6450}" name="Job_Schedule"/>
    <tableColumn id="5" xr3:uid="{3056F4F1-74A9-4578-881B-FC290884BF43}" name="Job_Work_From_Home"/>
    <tableColumn id="6" xr3:uid="{53F0CD76-762A-4E7C-A185-C5DA4F665919}" name="Job_Posted_Date" dataDxfId="0"/>
    <tableColumn id="7" xr3:uid="{5BF16DFB-9FFA-4B55-AB8B-1FF1452A2AD7}" name="Job_No_Degree_Mention"/>
    <tableColumn id="8" xr3:uid="{4F258876-0612-4169-8AD0-A068FD59C8CF}" name="Job_Health_Insurance"/>
    <tableColumn id="9" xr3:uid="{8A33D2C4-4DF8-4F67-89C6-927F15342108}" name="Job_Skills"/>
    <tableColumn id="10" xr3:uid="{30D96A7E-5D26-4796-96F1-55CAFF405FA3}" name="Company"/>
    <tableColumn id="11" xr3:uid="{1503FDFD-A9A2-40A2-B951-5776DDE40E5F}" name="Job_Country"/>
    <tableColumn id="12" xr3:uid="{BE13E405-0FB2-4DA9-8248-8446DABDF619}" name="Salary_Year_Av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A9DB5-CABC-4985-BCD6-2F62D9746990}">
  <dimension ref="A1:L15001"/>
  <sheetViews>
    <sheetView topLeftCell="C55" workbookViewId="0">
      <selection activeCell="C55" sqref="C55"/>
    </sheetView>
  </sheetViews>
  <sheetFormatPr defaultRowHeight="15" x14ac:dyDescent="0.25"/>
  <cols>
    <col min="1" max="1" width="16.85546875" customWidth="1"/>
    <col min="2" max="2" width="11.140625" customWidth="1"/>
    <col min="3" max="3" width="17.42578125" bestFit="1" customWidth="1"/>
    <col min="4" max="4" width="15.28515625" customWidth="1"/>
    <col min="5" max="5" width="23.85546875" customWidth="1"/>
    <col min="6" max="6" width="18.42578125" customWidth="1"/>
    <col min="7" max="7" width="25.85546875" customWidth="1"/>
    <col min="8" max="8" width="22.5703125" customWidth="1"/>
    <col min="9" max="9" width="11.7109375" customWidth="1"/>
    <col min="10" max="10" width="11.42578125" customWidth="1"/>
    <col min="11" max="11" width="15.42578125" bestFit="1" customWidth="1"/>
    <col min="12" max="12" width="17.7109375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b">
        <v>1</v>
      </c>
      <c r="F2" s="1">
        <v>45520.0312037037</v>
      </c>
      <c r="G2" t="b">
        <v>0</v>
      </c>
      <c r="H2" t="b">
        <v>1</v>
      </c>
      <c r="I2" t="s">
        <v>16</v>
      </c>
      <c r="J2" t="s">
        <v>17</v>
      </c>
      <c r="K2" t="s">
        <v>18</v>
      </c>
      <c r="L2">
        <v>121303</v>
      </c>
    </row>
    <row r="3" spans="1:12" x14ac:dyDescent="0.25">
      <c r="A3" t="s">
        <v>19</v>
      </c>
      <c r="B3" t="s">
        <v>20</v>
      </c>
      <c r="C3" t="s">
        <v>21</v>
      </c>
      <c r="D3" t="s">
        <v>22</v>
      </c>
      <c r="E3" t="b">
        <v>1</v>
      </c>
      <c r="F3" s="1">
        <v>45523.222094907411</v>
      </c>
      <c r="G3" t="b">
        <v>1</v>
      </c>
      <c r="H3" t="b">
        <v>0</v>
      </c>
      <c r="I3" t="s">
        <v>23</v>
      </c>
      <c r="J3" t="s">
        <v>24</v>
      </c>
      <c r="K3" t="s">
        <v>25</v>
      </c>
      <c r="L3">
        <v>74479</v>
      </c>
    </row>
    <row r="4" spans="1:12" x14ac:dyDescent="0.25">
      <c r="A4" t="s">
        <v>26</v>
      </c>
      <c r="B4" t="s">
        <v>27</v>
      </c>
      <c r="C4" t="s">
        <v>28</v>
      </c>
      <c r="D4" t="s">
        <v>29</v>
      </c>
      <c r="E4" t="b">
        <v>1</v>
      </c>
      <c r="F4" s="1">
        <v>45533.957013888888</v>
      </c>
      <c r="G4" t="b">
        <v>1</v>
      </c>
      <c r="H4" t="b">
        <v>0</v>
      </c>
      <c r="I4" t="s">
        <v>30</v>
      </c>
      <c r="J4" t="s">
        <v>31</v>
      </c>
      <c r="K4" t="s">
        <v>32</v>
      </c>
      <c r="L4">
        <v>104221</v>
      </c>
    </row>
    <row r="5" spans="1:12" x14ac:dyDescent="0.25">
      <c r="A5" t="s">
        <v>26</v>
      </c>
      <c r="B5" t="s">
        <v>33</v>
      </c>
      <c r="C5" t="s">
        <v>14</v>
      </c>
      <c r="D5" t="s">
        <v>15</v>
      </c>
      <c r="E5" t="b">
        <v>1</v>
      </c>
      <c r="F5" s="1">
        <v>45567.017418981479</v>
      </c>
      <c r="G5" t="b">
        <v>0</v>
      </c>
      <c r="H5" t="b">
        <v>1</v>
      </c>
      <c r="I5" t="s">
        <v>30</v>
      </c>
      <c r="J5" t="s">
        <v>34</v>
      </c>
      <c r="K5" t="s">
        <v>35</v>
      </c>
      <c r="L5">
        <v>102149</v>
      </c>
    </row>
    <row r="6" spans="1:12" x14ac:dyDescent="0.25">
      <c r="A6" t="s">
        <v>19</v>
      </c>
      <c r="B6" t="s">
        <v>36</v>
      </c>
      <c r="C6" t="s">
        <v>28</v>
      </c>
      <c r="D6" t="s">
        <v>15</v>
      </c>
      <c r="E6" t="b">
        <v>1</v>
      </c>
      <c r="F6" s="1">
        <v>45606.019074074073</v>
      </c>
      <c r="G6" t="b">
        <v>1</v>
      </c>
      <c r="H6" t="b">
        <v>1</v>
      </c>
      <c r="I6" t="s">
        <v>23</v>
      </c>
      <c r="J6" t="s">
        <v>34</v>
      </c>
      <c r="K6" t="s">
        <v>37</v>
      </c>
      <c r="L6">
        <v>67258</v>
      </c>
    </row>
    <row r="7" spans="1:12" x14ac:dyDescent="0.25">
      <c r="A7" t="s">
        <v>38</v>
      </c>
      <c r="B7" t="s">
        <v>39</v>
      </c>
      <c r="C7" t="s">
        <v>40</v>
      </c>
      <c r="D7" t="s">
        <v>22</v>
      </c>
      <c r="E7" t="b">
        <v>1</v>
      </c>
      <c r="F7" s="1">
        <v>45566.053622685176</v>
      </c>
      <c r="G7" t="b">
        <v>1</v>
      </c>
      <c r="H7" t="b">
        <v>1</v>
      </c>
      <c r="I7" t="s">
        <v>41</v>
      </c>
      <c r="J7" t="s">
        <v>34</v>
      </c>
      <c r="K7" t="s">
        <v>42</v>
      </c>
      <c r="L7">
        <v>72757</v>
      </c>
    </row>
    <row r="8" spans="1:12" x14ac:dyDescent="0.25">
      <c r="A8" t="s">
        <v>12</v>
      </c>
      <c r="B8" t="s">
        <v>13</v>
      </c>
      <c r="C8" t="s">
        <v>43</v>
      </c>
      <c r="D8" t="s">
        <v>22</v>
      </c>
      <c r="E8" t="b">
        <v>0</v>
      </c>
      <c r="F8" s="1">
        <v>45616.138287037043</v>
      </c>
      <c r="G8" t="b">
        <v>1</v>
      </c>
      <c r="H8" t="b">
        <v>0</v>
      </c>
      <c r="I8" t="s">
        <v>16</v>
      </c>
      <c r="J8" t="s">
        <v>44</v>
      </c>
      <c r="K8" t="s">
        <v>37</v>
      </c>
      <c r="L8">
        <v>126219</v>
      </c>
    </row>
    <row r="9" spans="1:12" x14ac:dyDescent="0.25">
      <c r="A9" t="s">
        <v>45</v>
      </c>
      <c r="B9" t="s">
        <v>46</v>
      </c>
      <c r="C9" t="s">
        <v>14</v>
      </c>
      <c r="D9" t="s">
        <v>29</v>
      </c>
      <c r="E9" t="b">
        <v>1</v>
      </c>
      <c r="F9" s="1">
        <v>45634.78361111111</v>
      </c>
      <c r="G9" t="b">
        <v>0</v>
      </c>
      <c r="H9" t="b">
        <v>0</v>
      </c>
      <c r="I9" t="s">
        <v>16</v>
      </c>
      <c r="J9" t="s">
        <v>47</v>
      </c>
      <c r="K9" t="s">
        <v>48</v>
      </c>
      <c r="L9">
        <v>116577</v>
      </c>
    </row>
    <row r="10" spans="1:12" x14ac:dyDescent="0.25">
      <c r="A10" t="s">
        <v>49</v>
      </c>
      <c r="B10" t="s">
        <v>50</v>
      </c>
      <c r="C10" t="s">
        <v>14</v>
      </c>
      <c r="D10" t="s">
        <v>15</v>
      </c>
      <c r="E10" t="b">
        <v>0</v>
      </c>
      <c r="F10" s="1">
        <v>45619.45380787037</v>
      </c>
      <c r="G10" t="b">
        <v>1</v>
      </c>
      <c r="H10" t="b">
        <v>1</v>
      </c>
      <c r="I10" t="s">
        <v>51</v>
      </c>
      <c r="J10" t="s">
        <v>52</v>
      </c>
      <c r="K10" t="s">
        <v>53</v>
      </c>
      <c r="L10">
        <v>73185</v>
      </c>
    </row>
    <row r="11" spans="1:12" x14ac:dyDescent="0.25">
      <c r="A11" t="s">
        <v>54</v>
      </c>
      <c r="B11" t="s">
        <v>55</v>
      </c>
      <c r="C11" t="s">
        <v>28</v>
      </c>
      <c r="D11" t="s">
        <v>22</v>
      </c>
      <c r="E11" t="b">
        <v>1</v>
      </c>
      <c r="F11" s="1">
        <v>45494.157592592594</v>
      </c>
      <c r="G11" t="b">
        <v>0</v>
      </c>
      <c r="H11" t="b">
        <v>0</v>
      </c>
      <c r="I11" t="s">
        <v>30</v>
      </c>
      <c r="J11" t="s">
        <v>52</v>
      </c>
      <c r="K11" t="s">
        <v>56</v>
      </c>
      <c r="L11">
        <v>129140</v>
      </c>
    </row>
    <row r="12" spans="1:12" x14ac:dyDescent="0.25">
      <c r="A12" t="s">
        <v>12</v>
      </c>
      <c r="B12" t="s">
        <v>13</v>
      </c>
      <c r="C12" t="s">
        <v>43</v>
      </c>
      <c r="D12" t="s">
        <v>29</v>
      </c>
      <c r="E12" t="b">
        <v>0</v>
      </c>
      <c r="F12" s="1">
        <v>45346.101203703707</v>
      </c>
      <c r="G12" t="b">
        <v>1</v>
      </c>
      <c r="H12" t="b">
        <v>0</v>
      </c>
      <c r="I12" t="s">
        <v>16</v>
      </c>
      <c r="J12" t="s">
        <v>57</v>
      </c>
      <c r="K12" t="s">
        <v>58</v>
      </c>
      <c r="L12">
        <v>142951</v>
      </c>
    </row>
    <row r="13" spans="1:12" x14ac:dyDescent="0.25">
      <c r="A13" t="s">
        <v>19</v>
      </c>
      <c r="B13" t="s">
        <v>36</v>
      </c>
      <c r="C13" t="s">
        <v>28</v>
      </c>
      <c r="D13" t="s">
        <v>143</v>
      </c>
      <c r="E13" t="b">
        <v>1</v>
      </c>
      <c r="F13" s="1">
        <v>45557.099363425928</v>
      </c>
      <c r="G13" t="b">
        <v>0</v>
      </c>
      <c r="H13" t="b">
        <v>1</v>
      </c>
      <c r="I13" t="s">
        <v>23</v>
      </c>
      <c r="J13" t="s">
        <v>52</v>
      </c>
      <c r="K13" t="s">
        <v>59</v>
      </c>
      <c r="L13">
        <v>69566</v>
      </c>
    </row>
    <row r="14" spans="1:12" x14ac:dyDescent="0.25">
      <c r="A14" t="s">
        <v>45</v>
      </c>
      <c r="B14" t="s">
        <v>46</v>
      </c>
      <c r="C14" t="s">
        <v>28</v>
      </c>
      <c r="D14" t="s">
        <v>29</v>
      </c>
      <c r="E14" t="b">
        <v>1</v>
      </c>
      <c r="F14" s="1">
        <v>45583.97347222222</v>
      </c>
      <c r="G14" t="b">
        <v>0</v>
      </c>
      <c r="H14" t="b">
        <v>0</v>
      </c>
      <c r="I14" t="s">
        <v>16</v>
      </c>
      <c r="J14" t="s">
        <v>44</v>
      </c>
      <c r="K14" t="s">
        <v>60</v>
      </c>
      <c r="L14">
        <v>100032</v>
      </c>
    </row>
    <row r="15" spans="1:12" x14ac:dyDescent="0.25">
      <c r="A15" t="s">
        <v>49</v>
      </c>
      <c r="B15" t="s">
        <v>61</v>
      </c>
      <c r="C15" t="s">
        <v>43</v>
      </c>
      <c r="D15" t="s">
        <v>22</v>
      </c>
      <c r="E15" t="b">
        <v>0</v>
      </c>
      <c r="F15" s="1">
        <v>45356.991585648153</v>
      </c>
      <c r="G15" t="b">
        <v>1</v>
      </c>
      <c r="H15" t="b">
        <v>0</v>
      </c>
      <c r="I15" t="s">
        <v>51</v>
      </c>
      <c r="J15" t="s">
        <v>17</v>
      </c>
      <c r="K15" t="s">
        <v>62</v>
      </c>
      <c r="L15">
        <v>95749</v>
      </c>
    </row>
    <row r="16" spans="1:12" x14ac:dyDescent="0.25">
      <c r="A16" t="s">
        <v>38</v>
      </c>
      <c r="B16" t="s">
        <v>39</v>
      </c>
      <c r="C16" t="s">
        <v>21</v>
      </c>
      <c r="D16" t="s">
        <v>29</v>
      </c>
      <c r="E16" t="b">
        <v>1</v>
      </c>
      <c r="F16" s="1">
        <v>45591.277916666673</v>
      </c>
      <c r="G16" t="b">
        <v>1</v>
      </c>
      <c r="H16" t="b">
        <v>1</v>
      </c>
      <c r="I16" t="s">
        <v>41</v>
      </c>
      <c r="J16" t="s">
        <v>44</v>
      </c>
      <c r="K16" t="s">
        <v>35</v>
      </c>
      <c r="L16">
        <v>92197</v>
      </c>
    </row>
    <row r="17" spans="1:12" x14ac:dyDescent="0.25">
      <c r="A17" t="s">
        <v>12</v>
      </c>
      <c r="B17" t="s">
        <v>63</v>
      </c>
      <c r="C17" t="s">
        <v>43</v>
      </c>
      <c r="D17" t="s">
        <v>22</v>
      </c>
      <c r="E17" t="b">
        <v>0</v>
      </c>
      <c r="F17" s="1">
        <v>45519.657488425917</v>
      </c>
      <c r="G17" t="b">
        <v>1</v>
      </c>
      <c r="H17" t="b">
        <v>1</v>
      </c>
      <c r="I17" t="s">
        <v>16</v>
      </c>
      <c r="J17" t="s">
        <v>64</v>
      </c>
      <c r="K17" t="s">
        <v>65</v>
      </c>
      <c r="L17">
        <v>122936</v>
      </c>
    </row>
    <row r="18" spans="1:12" x14ac:dyDescent="0.25">
      <c r="A18" t="s">
        <v>19</v>
      </c>
      <c r="B18" t="s">
        <v>36</v>
      </c>
      <c r="C18" t="s">
        <v>14</v>
      </c>
      <c r="D18" t="s">
        <v>144</v>
      </c>
      <c r="E18" t="b">
        <v>1</v>
      </c>
      <c r="F18" s="1">
        <v>45508.122025462973</v>
      </c>
      <c r="G18" t="b">
        <v>1</v>
      </c>
      <c r="H18" t="b">
        <v>0</v>
      </c>
      <c r="I18" t="s">
        <v>23</v>
      </c>
      <c r="J18" t="s">
        <v>52</v>
      </c>
      <c r="K18" t="s">
        <v>18</v>
      </c>
      <c r="L18">
        <v>74054</v>
      </c>
    </row>
    <row r="19" spans="1:12" x14ac:dyDescent="0.25">
      <c r="A19" t="s">
        <v>19</v>
      </c>
      <c r="B19" t="s">
        <v>36</v>
      </c>
      <c r="C19" t="s">
        <v>21</v>
      </c>
      <c r="D19" t="s">
        <v>29</v>
      </c>
      <c r="E19" t="b">
        <v>1</v>
      </c>
      <c r="F19" s="1">
        <v>45373.085289351853</v>
      </c>
      <c r="G19" t="b">
        <v>0</v>
      </c>
      <c r="H19" t="b">
        <v>0</v>
      </c>
      <c r="I19" t="s">
        <v>23</v>
      </c>
      <c r="J19" t="s">
        <v>66</v>
      </c>
      <c r="K19" t="s">
        <v>67</v>
      </c>
      <c r="L19">
        <v>61221</v>
      </c>
    </row>
    <row r="20" spans="1:12" x14ac:dyDescent="0.25">
      <c r="A20" t="s">
        <v>45</v>
      </c>
      <c r="B20" t="s">
        <v>46</v>
      </c>
      <c r="C20" t="s">
        <v>68</v>
      </c>
      <c r="D20" t="s">
        <v>22</v>
      </c>
      <c r="E20" t="b">
        <v>0</v>
      </c>
      <c r="F20" s="1">
        <v>45441.939988425933</v>
      </c>
      <c r="G20" t="b">
        <v>0</v>
      </c>
      <c r="H20" t="b">
        <v>1</v>
      </c>
      <c r="I20" t="s">
        <v>16</v>
      </c>
      <c r="J20" t="s">
        <v>52</v>
      </c>
      <c r="K20" t="s">
        <v>69</v>
      </c>
      <c r="L20">
        <v>119805</v>
      </c>
    </row>
    <row r="21" spans="1:12" x14ac:dyDescent="0.25">
      <c r="A21" t="s">
        <v>12</v>
      </c>
      <c r="B21" t="s">
        <v>13</v>
      </c>
      <c r="C21" t="s">
        <v>28</v>
      </c>
      <c r="D21" t="s">
        <v>143</v>
      </c>
      <c r="E21" t="b">
        <v>1</v>
      </c>
      <c r="F21" s="1">
        <v>45575.079571759263</v>
      </c>
      <c r="G21" t="b">
        <v>0</v>
      </c>
      <c r="H21" t="b">
        <v>0</v>
      </c>
      <c r="I21" t="s">
        <v>16</v>
      </c>
      <c r="J21" t="s">
        <v>70</v>
      </c>
      <c r="K21" t="s">
        <v>35</v>
      </c>
      <c r="L21">
        <v>139225</v>
      </c>
    </row>
    <row r="22" spans="1:12" x14ac:dyDescent="0.25">
      <c r="A22" t="s">
        <v>26</v>
      </c>
      <c r="B22" t="s">
        <v>71</v>
      </c>
      <c r="C22" t="s">
        <v>14</v>
      </c>
      <c r="D22" t="s">
        <v>15</v>
      </c>
      <c r="E22" t="b">
        <v>1</v>
      </c>
      <c r="F22" s="1">
        <v>45421.729189814818</v>
      </c>
      <c r="G22" t="b">
        <v>1</v>
      </c>
      <c r="H22" t="b">
        <v>0</v>
      </c>
      <c r="I22" t="s">
        <v>30</v>
      </c>
      <c r="J22" t="s">
        <v>72</v>
      </c>
      <c r="K22" t="s">
        <v>73</v>
      </c>
      <c r="L22">
        <v>98982</v>
      </c>
    </row>
    <row r="23" spans="1:12" x14ac:dyDescent="0.25">
      <c r="A23" t="s">
        <v>12</v>
      </c>
      <c r="B23" t="s">
        <v>63</v>
      </c>
      <c r="C23" t="s">
        <v>43</v>
      </c>
      <c r="D23" t="s">
        <v>29</v>
      </c>
      <c r="E23" t="b">
        <v>0</v>
      </c>
      <c r="F23" s="1">
        <v>45408.518564814818</v>
      </c>
      <c r="G23" t="b">
        <v>1</v>
      </c>
      <c r="H23" t="b">
        <v>1</v>
      </c>
      <c r="I23" t="s">
        <v>16</v>
      </c>
      <c r="J23" t="s">
        <v>17</v>
      </c>
      <c r="K23" t="s">
        <v>74</v>
      </c>
      <c r="L23">
        <v>139110</v>
      </c>
    </row>
    <row r="24" spans="1:12" x14ac:dyDescent="0.25">
      <c r="A24" t="s">
        <v>12</v>
      </c>
      <c r="B24" t="s">
        <v>75</v>
      </c>
      <c r="C24" t="s">
        <v>28</v>
      </c>
      <c r="D24" t="s">
        <v>29</v>
      </c>
      <c r="E24" t="b">
        <v>0</v>
      </c>
      <c r="F24" s="1">
        <v>45533.324282407397</v>
      </c>
      <c r="G24" t="b">
        <v>1</v>
      </c>
      <c r="H24" t="b">
        <v>0</v>
      </c>
      <c r="I24" t="s">
        <v>16</v>
      </c>
      <c r="J24" t="s">
        <v>34</v>
      </c>
      <c r="K24" t="s">
        <v>25</v>
      </c>
      <c r="L24">
        <v>141156</v>
      </c>
    </row>
    <row r="25" spans="1:12" x14ac:dyDescent="0.25">
      <c r="A25" t="s">
        <v>38</v>
      </c>
      <c r="B25" t="s">
        <v>39</v>
      </c>
      <c r="C25" t="s">
        <v>21</v>
      </c>
      <c r="D25" t="s">
        <v>15</v>
      </c>
      <c r="E25" t="b">
        <v>0</v>
      </c>
      <c r="F25" s="1">
        <v>45386.204675925917</v>
      </c>
      <c r="G25" t="b">
        <v>0</v>
      </c>
      <c r="H25" t="b">
        <v>1</v>
      </c>
      <c r="I25" t="s">
        <v>41</v>
      </c>
      <c r="J25" t="s">
        <v>66</v>
      </c>
      <c r="K25" t="s">
        <v>69</v>
      </c>
      <c r="L25">
        <v>72651</v>
      </c>
    </row>
    <row r="26" spans="1:12" x14ac:dyDescent="0.25">
      <c r="A26" t="s">
        <v>45</v>
      </c>
      <c r="B26" t="s">
        <v>76</v>
      </c>
      <c r="C26" t="s">
        <v>68</v>
      </c>
      <c r="D26" t="s">
        <v>15</v>
      </c>
      <c r="E26" t="b">
        <v>1</v>
      </c>
      <c r="F26" s="1">
        <v>45566.781944444447</v>
      </c>
      <c r="G26" t="b">
        <v>1</v>
      </c>
      <c r="H26" t="b">
        <v>1</v>
      </c>
      <c r="I26" t="s">
        <v>16</v>
      </c>
      <c r="J26" t="s">
        <v>70</v>
      </c>
      <c r="K26" t="s">
        <v>77</v>
      </c>
      <c r="L26">
        <v>113812</v>
      </c>
    </row>
    <row r="27" spans="1:12" x14ac:dyDescent="0.25">
      <c r="A27" t="s">
        <v>26</v>
      </c>
      <c r="B27" t="s">
        <v>27</v>
      </c>
      <c r="C27" t="s">
        <v>28</v>
      </c>
      <c r="D27" t="s">
        <v>15</v>
      </c>
      <c r="E27" t="b">
        <v>0</v>
      </c>
      <c r="F27" s="1">
        <v>45452.168298611112</v>
      </c>
      <c r="G27" t="b">
        <v>1</v>
      </c>
      <c r="H27" t="b">
        <v>1</v>
      </c>
      <c r="I27" t="s">
        <v>30</v>
      </c>
      <c r="J27" t="s">
        <v>72</v>
      </c>
      <c r="K27" t="s">
        <v>78</v>
      </c>
      <c r="L27">
        <v>110215</v>
      </c>
    </row>
    <row r="28" spans="1:12" x14ac:dyDescent="0.25">
      <c r="A28" t="s">
        <v>26</v>
      </c>
      <c r="B28" t="s">
        <v>27</v>
      </c>
      <c r="C28" t="s">
        <v>68</v>
      </c>
      <c r="D28" t="s">
        <v>29</v>
      </c>
      <c r="E28" t="b">
        <v>0</v>
      </c>
      <c r="F28" s="1">
        <v>45349.276724537027</v>
      </c>
      <c r="G28" t="b">
        <v>1</v>
      </c>
      <c r="H28" t="b">
        <v>0</v>
      </c>
      <c r="I28" t="s">
        <v>30</v>
      </c>
      <c r="J28" t="s">
        <v>52</v>
      </c>
      <c r="K28" t="s">
        <v>78</v>
      </c>
      <c r="L28">
        <v>107703</v>
      </c>
    </row>
    <row r="29" spans="1:12" x14ac:dyDescent="0.25">
      <c r="A29" t="s">
        <v>19</v>
      </c>
      <c r="B29" t="s">
        <v>36</v>
      </c>
      <c r="C29" t="s">
        <v>68</v>
      </c>
      <c r="D29" t="s">
        <v>15</v>
      </c>
      <c r="E29" t="b">
        <v>0</v>
      </c>
      <c r="F29" s="1">
        <v>45393.541770833333</v>
      </c>
      <c r="G29" t="b">
        <v>0</v>
      </c>
      <c r="H29" t="b">
        <v>1</v>
      </c>
      <c r="I29" t="s">
        <v>23</v>
      </c>
      <c r="J29" t="s">
        <v>17</v>
      </c>
      <c r="K29" t="s">
        <v>37</v>
      </c>
      <c r="L29">
        <v>62237</v>
      </c>
    </row>
    <row r="30" spans="1:12" x14ac:dyDescent="0.25">
      <c r="A30" t="s">
        <v>54</v>
      </c>
      <c r="B30" t="s">
        <v>79</v>
      </c>
      <c r="C30" t="s">
        <v>21</v>
      </c>
      <c r="D30" t="s">
        <v>22</v>
      </c>
      <c r="E30" t="b">
        <v>0</v>
      </c>
      <c r="F30" s="1">
        <v>45643.422037037039</v>
      </c>
      <c r="G30" t="b">
        <v>1</v>
      </c>
      <c r="H30" t="b">
        <v>1</v>
      </c>
      <c r="I30" t="s">
        <v>30</v>
      </c>
      <c r="J30" t="s">
        <v>64</v>
      </c>
      <c r="K30" t="s">
        <v>18</v>
      </c>
      <c r="L30">
        <v>144249</v>
      </c>
    </row>
    <row r="31" spans="1:12" x14ac:dyDescent="0.25">
      <c r="A31" t="s">
        <v>26</v>
      </c>
      <c r="B31" t="s">
        <v>71</v>
      </c>
      <c r="C31" t="s">
        <v>40</v>
      </c>
      <c r="D31" t="s">
        <v>22</v>
      </c>
      <c r="E31" t="b">
        <v>0</v>
      </c>
      <c r="F31" s="1">
        <v>45569.598391203697</v>
      </c>
      <c r="G31" t="b">
        <v>0</v>
      </c>
      <c r="H31" t="b">
        <v>0</v>
      </c>
      <c r="I31" t="s">
        <v>30</v>
      </c>
      <c r="J31" t="s">
        <v>80</v>
      </c>
      <c r="K31" t="s">
        <v>81</v>
      </c>
      <c r="L31">
        <v>122729</v>
      </c>
    </row>
    <row r="32" spans="1:12" x14ac:dyDescent="0.25">
      <c r="A32" t="s">
        <v>82</v>
      </c>
      <c r="B32" t="s">
        <v>83</v>
      </c>
      <c r="C32" t="s">
        <v>21</v>
      </c>
      <c r="D32" t="s">
        <v>143</v>
      </c>
      <c r="E32" t="b">
        <v>0</v>
      </c>
      <c r="F32" s="1">
        <v>45304.070208333331</v>
      </c>
      <c r="G32" t="b">
        <v>1</v>
      </c>
      <c r="H32" t="b">
        <v>1</v>
      </c>
      <c r="I32" t="s">
        <v>84</v>
      </c>
      <c r="J32" t="s">
        <v>70</v>
      </c>
      <c r="K32" t="s">
        <v>35</v>
      </c>
      <c r="L32">
        <v>100082</v>
      </c>
    </row>
    <row r="33" spans="1:12" x14ac:dyDescent="0.25">
      <c r="A33" t="s">
        <v>82</v>
      </c>
      <c r="B33" t="s">
        <v>85</v>
      </c>
      <c r="C33" t="s">
        <v>21</v>
      </c>
      <c r="D33" t="s">
        <v>15</v>
      </c>
      <c r="E33" t="b">
        <v>1</v>
      </c>
      <c r="F33" s="1">
        <v>45625.056550925918</v>
      </c>
      <c r="G33" t="b">
        <v>0</v>
      </c>
      <c r="H33" t="b">
        <v>1</v>
      </c>
      <c r="I33" t="s">
        <v>84</v>
      </c>
      <c r="J33" t="s">
        <v>64</v>
      </c>
      <c r="K33" t="s">
        <v>60</v>
      </c>
      <c r="L33">
        <v>118798</v>
      </c>
    </row>
    <row r="34" spans="1:12" x14ac:dyDescent="0.25">
      <c r="A34" t="s">
        <v>19</v>
      </c>
      <c r="B34" t="s">
        <v>86</v>
      </c>
      <c r="C34" t="s">
        <v>43</v>
      </c>
      <c r="D34" t="s">
        <v>29</v>
      </c>
      <c r="E34" t="b">
        <v>0</v>
      </c>
      <c r="F34" s="1">
        <v>45600.420613425929</v>
      </c>
      <c r="G34" t="b">
        <v>0</v>
      </c>
      <c r="H34" t="b">
        <v>0</v>
      </c>
      <c r="I34" t="s">
        <v>23</v>
      </c>
      <c r="J34" t="s">
        <v>52</v>
      </c>
      <c r="K34" t="s">
        <v>87</v>
      </c>
      <c r="L34">
        <v>68639</v>
      </c>
    </row>
    <row r="35" spans="1:12" x14ac:dyDescent="0.25">
      <c r="A35" t="s">
        <v>45</v>
      </c>
      <c r="B35" t="s">
        <v>88</v>
      </c>
      <c r="C35" t="s">
        <v>40</v>
      </c>
      <c r="D35" t="s">
        <v>15</v>
      </c>
      <c r="E35" t="b">
        <v>1</v>
      </c>
      <c r="F35" s="1">
        <v>45342.615960648152</v>
      </c>
      <c r="G35" t="b">
        <v>0</v>
      </c>
      <c r="H35" t="b">
        <v>0</v>
      </c>
      <c r="I35" t="s">
        <v>16</v>
      </c>
      <c r="J35" t="s">
        <v>34</v>
      </c>
      <c r="K35" t="s">
        <v>89</v>
      </c>
      <c r="L35">
        <v>93349</v>
      </c>
    </row>
    <row r="36" spans="1:12" x14ac:dyDescent="0.25">
      <c r="A36" t="s">
        <v>45</v>
      </c>
      <c r="B36" t="s">
        <v>46</v>
      </c>
      <c r="C36" t="s">
        <v>40</v>
      </c>
      <c r="D36" t="s">
        <v>15</v>
      </c>
      <c r="E36" t="b">
        <v>1</v>
      </c>
      <c r="F36" s="1">
        <v>45314.079548611109</v>
      </c>
      <c r="G36" t="b">
        <v>0</v>
      </c>
      <c r="H36" t="b">
        <v>1</v>
      </c>
      <c r="I36" t="s">
        <v>16</v>
      </c>
      <c r="J36" t="s">
        <v>31</v>
      </c>
      <c r="K36" t="s">
        <v>77</v>
      </c>
      <c r="L36">
        <v>84189</v>
      </c>
    </row>
    <row r="37" spans="1:12" x14ac:dyDescent="0.25">
      <c r="A37" t="s">
        <v>19</v>
      </c>
      <c r="B37" t="s">
        <v>86</v>
      </c>
      <c r="C37" t="s">
        <v>14</v>
      </c>
      <c r="D37" t="s">
        <v>29</v>
      </c>
      <c r="E37" t="b">
        <v>1</v>
      </c>
      <c r="F37" s="1">
        <v>45569.320729166669</v>
      </c>
      <c r="G37" t="b">
        <v>1</v>
      </c>
      <c r="H37" t="b">
        <v>1</v>
      </c>
      <c r="I37" t="s">
        <v>23</v>
      </c>
      <c r="J37" t="s">
        <v>52</v>
      </c>
      <c r="K37" t="s">
        <v>89</v>
      </c>
      <c r="L37">
        <v>65582</v>
      </c>
    </row>
    <row r="38" spans="1:12" x14ac:dyDescent="0.25">
      <c r="A38" t="s">
        <v>82</v>
      </c>
      <c r="B38" t="s">
        <v>83</v>
      </c>
      <c r="C38" t="s">
        <v>14</v>
      </c>
      <c r="D38" t="s">
        <v>15</v>
      </c>
      <c r="E38" t="b">
        <v>0</v>
      </c>
      <c r="F38" s="1">
        <v>45510.125023148154</v>
      </c>
      <c r="G38" t="b">
        <v>0</v>
      </c>
      <c r="H38" t="b">
        <v>0</v>
      </c>
      <c r="I38" t="s">
        <v>84</v>
      </c>
      <c r="J38" t="s">
        <v>31</v>
      </c>
      <c r="K38" t="s">
        <v>90</v>
      </c>
      <c r="L38">
        <v>123379</v>
      </c>
    </row>
    <row r="39" spans="1:12" x14ac:dyDescent="0.25">
      <c r="A39" t="s">
        <v>82</v>
      </c>
      <c r="B39" t="s">
        <v>91</v>
      </c>
      <c r="C39" t="s">
        <v>43</v>
      </c>
      <c r="D39" t="s">
        <v>29</v>
      </c>
      <c r="E39" t="b">
        <v>0</v>
      </c>
      <c r="F39" s="1">
        <v>45614.354050925933</v>
      </c>
      <c r="G39" t="b">
        <v>1</v>
      </c>
      <c r="H39" t="b">
        <v>0</v>
      </c>
      <c r="I39" t="s">
        <v>84</v>
      </c>
      <c r="J39" t="s">
        <v>31</v>
      </c>
      <c r="K39" t="s">
        <v>92</v>
      </c>
      <c r="L39">
        <v>119251</v>
      </c>
    </row>
    <row r="40" spans="1:12" x14ac:dyDescent="0.25">
      <c r="A40" t="s">
        <v>12</v>
      </c>
      <c r="B40" t="s">
        <v>75</v>
      </c>
      <c r="C40" t="s">
        <v>28</v>
      </c>
      <c r="D40" t="s">
        <v>15</v>
      </c>
      <c r="E40" t="b">
        <v>1</v>
      </c>
      <c r="F40" s="1">
        <v>45551.352222222216</v>
      </c>
      <c r="G40" t="b">
        <v>1</v>
      </c>
      <c r="H40" t="b">
        <v>1</v>
      </c>
      <c r="I40" t="s">
        <v>16</v>
      </c>
      <c r="J40" t="s">
        <v>17</v>
      </c>
      <c r="K40" t="s">
        <v>93</v>
      </c>
      <c r="L40">
        <v>140030</v>
      </c>
    </row>
    <row r="41" spans="1:12" x14ac:dyDescent="0.25">
      <c r="A41" t="s">
        <v>19</v>
      </c>
      <c r="B41" t="s">
        <v>94</v>
      </c>
      <c r="C41" t="s">
        <v>21</v>
      </c>
      <c r="D41" t="s">
        <v>22</v>
      </c>
      <c r="E41" t="b">
        <v>0</v>
      </c>
      <c r="F41" s="1">
        <v>45446.764236111107</v>
      </c>
      <c r="G41" t="b">
        <v>0</v>
      </c>
      <c r="H41" t="b">
        <v>0</v>
      </c>
      <c r="I41" t="s">
        <v>23</v>
      </c>
      <c r="J41" t="s">
        <v>57</v>
      </c>
      <c r="K41" t="s">
        <v>32</v>
      </c>
      <c r="L41">
        <v>76340</v>
      </c>
    </row>
    <row r="42" spans="1:12" x14ac:dyDescent="0.25">
      <c r="A42" t="s">
        <v>38</v>
      </c>
      <c r="B42" t="s">
        <v>95</v>
      </c>
      <c r="C42" t="s">
        <v>28</v>
      </c>
      <c r="D42" t="s">
        <v>22</v>
      </c>
      <c r="E42" t="b">
        <v>1</v>
      </c>
      <c r="F42" s="1">
        <v>45369.214791666673</v>
      </c>
      <c r="G42" t="b">
        <v>0</v>
      </c>
      <c r="H42" t="b">
        <v>0</v>
      </c>
      <c r="I42" t="s">
        <v>41</v>
      </c>
      <c r="J42" t="s">
        <v>47</v>
      </c>
      <c r="K42" t="s">
        <v>81</v>
      </c>
      <c r="L42">
        <v>78831</v>
      </c>
    </row>
    <row r="43" spans="1:12" x14ac:dyDescent="0.25">
      <c r="A43" t="s">
        <v>49</v>
      </c>
      <c r="B43" t="s">
        <v>61</v>
      </c>
      <c r="C43" t="s">
        <v>21</v>
      </c>
      <c r="D43" t="s">
        <v>15</v>
      </c>
      <c r="E43" t="b">
        <v>0</v>
      </c>
      <c r="F43" s="1">
        <v>45362.065578703703</v>
      </c>
      <c r="G43" t="b">
        <v>1</v>
      </c>
      <c r="H43" t="b">
        <v>1</v>
      </c>
      <c r="I43" t="s">
        <v>51</v>
      </c>
      <c r="J43" t="s">
        <v>64</v>
      </c>
      <c r="K43" t="s">
        <v>81</v>
      </c>
      <c r="L43">
        <v>87435</v>
      </c>
    </row>
    <row r="44" spans="1:12" x14ac:dyDescent="0.25">
      <c r="A44" t="s">
        <v>38</v>
      </c>
      <c r="B44" t="s">
        <v>95</v>
      </c>
      <c r="C44" t="s">
        <v>68</v>
      </c>
      <c r="D44" t="s">
        <v>15</v>
      </c>
      <c r="E44" t="b">
        <v>0</v>
      </c>
      <c r="F44" s="1">
        <v>45297.638726851852</v>
      </c>
      <c r="G44" t="b">
        <v>0</v>
      </c>
      <c r="H44" t="b">
        <v>1</v>
      </c>
      <c r="I44" t="s">
        <v>41</v>
      </c>
      <c r="J44" t="s">
        <v>34</v>
      </c>
      <c r="K44" t="s">
        <v>96</v>
      </c>
      <c r="L44">
        <v>66362</v>
      </c>
    </row>
    <row r="45" spans="1:12" x14ac:dyDescent="0.25">
      <c r="A45" t="s">
        <v>54</v>
      </c>
      <c r="B45" t="s">
        <v>55</v>
      </c>
      <c r="C45" t="s">
        <v>14</v>
      </c>
      <c r="D45" t="s">
        <v>29</v>
      </c>
      <c r="E45" t="b">
        <v>1</v>
      </c>
      <c r="F45" s="1">
        <v>45620.454918981479</v>
      </c>
      <c r="G45" t="b">
        <v>1</v>
      </c>
      <c r="H45" t="b">
        <v>0</v>
      </c>
      <c r="I45" t="s">
        <v>30</v>
      </c>
      <c r="J45" t="s">
        <v>64</v>
      </c>
      <c r="K45" t="s">
        <v>92</v>
      </c>
      <c r="L45">
        <v>150434</v>
      </c>
    </row>
    <row r="46" spans="1:12" x14ac:dyDescent="0.25">
      <c r="A46" t="s">
        <v>82</v>
      </c>
      <c r="B46" t="s">
        <v>85</v>
      </c>
      <c r="C46" t="s">
        <v>21</v>
      </c>
      <c r="D46" t="s">
        <v>29</v>
      </c>
      <c r="E46" t="b">
        <v>0</v>
      </c>
      <c r="F46" s="1">
        <v>45427.002152777779</v>
      </c>
      <c r="G46" t="b">
        <v>0</v>
      </c>
      <c r="H46" t="b">
        <v>1</v>
      </c>
      <c r="I46" t="s">
        <v>84</v>
      </c>
      <c r="J46" t="s">
        <v>64</v>
      </c>
      <c r="K46" t="s">
        <v>87</v>
      </c>
      <c r="L46">
        <v>105340</v>
      </c>
    </row>
    <row r="47" spans="1:12" x14ac:dyDescent="0.25">
      <c r="A47" t="s">
        <v>38</v>
      </c>
      <c r="B47" t="s">
        <v>95</v>
      </c>
      <c r="C47" t="s">
        <v>68</v>
      </c>
      <c r="D47" t="s">
        <v>15</v>
      </c>
      <c r="E47" t="b">
        <v>0</v>
      </c>
      <c r="F47" s="1">
        <v>45485.36445601852</v>
      </c>
      <c r="G47" t="b">
        <v>1</v>
      </c>
      <c r="H47" t="b">
        <v>1</v>
      </c>
      <c r="I47" t="s">
        <v>41</v>
      </c>
      <c r="J47" t="s">
        <v>66</v>
      </c>
      <c r="K47" t="s">
        <v>97</v>
      </c>
      <c r="L47">
        <v>90490</v>
      </c>
    </row>
    <row r="48" spans="1:12" x14ac:dyDescent="0.25">
      <c r="A48" t="s">
        <v>45</v>
      </c>
      <c r="B48" t="s">
        <v>46</v>
      </c>
      <c r="C48" t="s">
        <v>28</v>
      </c>
      <c r="D48" t="s">
        <v>29</v>
      </c>
      <c r="E48" t="b">
        <v>0</v>
      </c>
      <c r="F48" s="1">
        <v>45303.687719907408</v>
      </c>
      <c r="G48" t="b">
        <v>1</v>
      </c>
      <c r="H48" t="b">
        <v>0</v>
      </c>
      <c r="I48" t="s">
        <v>16</v>
      </c>
      <c r="J48" t="s">
        <v>70</v>
      </c>
      <c r="K48" t="s">
        <v>60</v>
      </c>
      <c r="L48">
        <v>117829</v>
      </c>
    </row>
    <row r="49" spans="1:12" x14ac:dyDescent="0.25">
      <c r="A49" t="s">
        <v>26</v>
      </c>
      <c r="B49" t="s">
        <v>27</v>
      </c>
      <c r="C49" t="s">
        <v>28</v>
      </c>
      <c r="D49" t="s">
        <v>22</v>
      </c>
      <c r="E49" t="b">
        <v>1</v>
      </c>
      <c r="F49" s="1">
        <v>45629.193356481483</v>
      </c>
      <c r="G49" t="b">
        <v>1</v>
      </c>
      <c r="H49" t="b">
        <v>0</v>
      </c>
      <c r="I49" t="s">
        <v>30</v>
      </c>
      <c r="J49" t="s">
        <v>80</v>
      </c>
      <c r="K49" t="s">
        <v>98</v>
      </c>
      <c r="L49">
        <v>122432</v>
      </c>
    </row>
    <row r="50" spans="1:12" x14ac:dyDescent="0.25">
      <c r="A50" t="s">
        <v>45</v>
      </c>
      <c r="B50" t="s">
        <v>46</v>
      </c>
      <c r="C50" t="s">
        <v>40</v>
      </c>
      <c r="D50" t="s">
        <v>22</v>
      </c>
      <c r="E50" t="b">
        <v>1</v>
      </c>
      <c r="F50" s="1">
        <v>45397.287546296298</v>
      </c>
      <c r="G50" t="b">
        <v>1</v>
      </c>
      <c r="H50" t="b">
        <v>1</v>
      </c>
      <c r="I50" t="s">
        <v>16</v>
      </c>
      <c r="J50" t="s">
        <v>80</v>
      </c>
      <c r="K50" t="s">
        <v>99</v>
      </c>
      <c r="L50">
        <v>98735</v>
      </c>
    </row>
    <row r="51" spans="1:12" x14ac:dyDescent="0.25">
      <c r="A51" t="s">
        <v>38</v>
      </c>
      <c r="B51" t="s">
        <v>95</v>
      </c>
      <c r="C51" t="s">
        <v>40</v>
      </c>
      <c r="D51" t="s">
        <v>29</v>
      </c>
      <c r="E51" t="b">
        <v>0</v>
      </c>
      <c r="F51" s="1">
        <v>45395.955682870372</v>
      </c>
      <c r="G51" t="b">
        <v>1</v>
      </c>
      <c r="H51" t="b">
        <v>1</v>
      </c>
      <c r="I51" t="s">
        <v>41</v>
      </c>
      <c r="J51" t="s">
        <v>57</v>
      </c>
      <c r="K51" t="s">
        <v>100</v>
      </c>
      <c r="L51">
        <v>66339</v>
      </c>
    </row>
    <row r="52" spans="1:12" x14ac:dyDescent="0.25">
      <c r="A52" t="s">
        <v>45</v>
      </c>
      <c r="B52" t="s">
        <v>76</v>
      </c>
      <c r="C52" t="s">
        <v>28</v>
      </c>
      <c r="D52" t="s">
        <v>15</v>
      </c>
      <c r="E52" t="b">
        <v>1</v>
      </c>
      <c r="F52" s="1">
        <v>45461.907905092587</v>
      </c>
      <c r="G52" t="b">
        <v>1</v>
      </c>
      <c r="H52" t="b">
        <v>1</v>
      </c>
      <c r="I52" t="s">
        <v>16</v>
      </c>
      <c r="J52" t="s">
        <v>47</v>
      </c>
      <c r="K52" t="s">
        <v>101</v>
      </c>
      <c r="L52">
        <v>96502</v>
      </c>
    </row>
    <row r="53" spans="1:12" x14ac:dyDescent="0.25">
      <c r="A53" t="s">
        <v>12</v>
      </c>
      <c r="B53" t="s">
        <v>13</v>
      </c>
      <c r="C53" t="s">
        <v>14</v>
      </c>
      <c r="D53" t="s">
        <v>29</v>
      </c>
      <c r="E53" t="b">
        <v>1</v>
      </c>
      <c r="F53" s="1">
        <v>45511.034895833327</v>
      </c>
      <c r="G53" t="b">
        <v>0</v>
      </c>
      <c r="H53" t="b">
        <v>0</v>
      </c>
      <c r="I53" t="s">
        <v>16</v>
      </c>
      <c r="J53" t="s">
        <v>57</v>
      </c>
      <c r="K53" t="s">
        <v>102</v>
      </c>
      <c r="L53">
        <v>112868</v>
      </c>
    </row>
    <row r="54" spans="1:12" x14ac:dyDescent="0.25">
      <c r="A54" t="s">
        <v>54</v>
      </c>
      <c r="B54" t="s">
        <v>55</v>
      </c>
      <c r="C54" t="s">
        <v>28</v>
      </c>
      <c r="D54" t="s">
        <v>22</v>
      </c>
      <c r="E54" t="b">
        <v>1</v>
      </c>
      <c r="F54" s="1">
        <v>45328.274062500001</v>
      </c>
      <c r="G54" t="b">
        <v>0</v>
      </c>
      <c r="H54" t="b">
        <v>1</v>
      </c>
      <c r="I54" t="s">
        <v>30</v>
      </c>
      <c r="J54" t="s">
        <v>24</v>
      </c>
      <c r="K54" t="s">
        <v>92</v>
      </c>
      <c r="L54">
        <v>128517</v>
      </c>
    </row>
    <row r="55" spans="1:12" x14ac:dyDescent="0.25">
      <c r="A55" t="s">
        <v>49</v>
      </c>
      <c r="B55" t="s">
        <v>50</v>
      </c>
      <c r="C55" t="s">
        <v>40</v>
      </c>
      <c r="D55" t="s">
        <v>29</v>
      </c>
      <c r="E55" t="b">
        <v>0</v>
      </c>
      <c r="F55" s="1">
        <v>45418.984305555547</v>
      </c>
      <c r="G55" t="b">
        <v>0</v>
      </c>
      <c r="H55" t="b">
        <v>1</v>
      </c>
      <c r="I55" t="s">
        <v>51</v>
      </c>
      <c r="J55" t="s">
        <v>70</v>
      </c>
      <c r="K55" t="s">
        <v>103</v>
      </c>
      <c r="L55">
        <v>93815</v>
      </c>
    </row>
    <row r="56" spans="1:12" x14ac:dyDescent="0.25">
      <c r="A56" t="s">
        <v>19</v>
      </c>
      <c r="B56" t="s">
        <v>20</v>
      </c>
      <c r="C56" t="s">
        <v>28</v>
      </c>
      <c r="D56" t="s">
        <v>15</v>
      </c>
      <c r="E56" t="b">
        <v>1</v>
      </c>
      <c r="F56" s="1">
        <v>45509.300983796304</v>
      </c>
      <c r="G56" t="b">
        <v>1</v>
      </c>
      <c r="H56" t="b">
        <v>1</v>
      </c>
      <c r="I56" t="s">
        <v>23</v>
      </c>
      <c r="J56" t="s">
        <v>17</v>
      </c>
      <c r="K56" t="s">
        <v>104</v>
      </c>
      <c r="L56">
        <v>79556</v>
      </c>
    </row>
    <row r="57" spans="1:12" x14ac:dyDescent="0.25">
      <c r="A57" t="s">
        <v>12</v>
      </c>
      <c r="B57" t="s">
        <v>13</v>
      </c>
      <c r="C57" t="s">
        <v>21</v>
      </c>
      <c r="D57" t="s">
        <v>22</v>
      </c>
      <c r="E57" t="b">
        <v>1</v>
      </c>
      <c r="F57" s="1">
        <v>45548.374791666669</v>
      </c>
      <c r="G57" t="b">
        <v>0</v>
      </c>
      <c r="H57" t="b">
        <v>1</v>
      </c>
      <c r="I57" t="s">
        <v>16</v>
      </c>
      <c r="J57" t="s">
        <v>44</v>
      </c>
      <c r="K57" t="s">
        <v>89</v>
      </c>
      <c r="L57">
        <v>125824</v>
      </c>
    </row>
    <row r="58" spans="1:12" x14ac:dyDescent="0.25">
      <c r="A58" t="s">
        <v>19</v>
      </c>
      <c r="B58" t="s">
        <v>94</v>
      </c>
      <c r="C58" t="s">
        <v>14</v>
      </c>
      <c r="D58" t="s">
        <v>22</v>
      </c>
      <c r="E58" t="b">
        <v>1</v>
      </c>
      <c r="F58" s="1">
        <v>45549.052986111114</v>
      </c>
      <c r="G58" t="b">
        <v>1</v>
      </c>
      <c r="H58" t="b">
        <v>0</v>
      </c>
      <c r="I58" t="s">
        <v>23</v>
      </c>
      <c r="J58" t="s">
        <v>70</v>
      </c>
      <c r="K58" t="s">
        <v>53</v>
      </c>
      <c r="L58">
        <v>79571</v>
      </c>
    </row>
    <row r="59" spans="1:12" x14ac:dyDescent="0.25">
      <c r="A59" t="s">
        <v>82</v>
      </c>
      <c r="B59" t="s">
        <v>91</v>
      </c>
      <c r="C59" t="s">
        <v>43</v>
      </c>
      <c r="D59" t="s">
        <v>143</v>
      </c>
      <c r="E59" t="b">
        <v>1</v>
      </c>
      <c r="F59" s="1">
        <v>45501.884166666663</v>
      </c>
      <c r="G59" t="b">
        <v>0</v>
      </c>
      <c r="H59" t="b">
        <v>0</v>
      </c>
      <c r="I59" t="s">
        <v>84</v>
      </c>
      <c r="J59" t="s">
        <v>47</v>
      </c>
      <c r="K59" t="s">
        <v>35</v>
      </c>
      <c r="L59">
        <v>113047</v>
      </c>
    </row>
    <row r="60" spans="1:12" x14ac:dyDescent="0.25">
      <c r="A60" t="s">
        <v>54</v>
      </c>
      <c r="B60" t="s">
        <v>55</v>
      </c>
      <c r="C60" t="s">
        <v>21</v>
      </c>
      <c r="D60" t="s">
        <v>29</v>
      </c>
      <c r="E60" t="b">
        <v>0</v>
      </c>
      <c r="F60" s="1">
        <v>45356.476631944453</v>
      </c>
      <c r="G60" t="b">
        <v>1</v>
      </c>
      <c r="H60" t="b">
        <v>1</v>
      </c>
      <c r="I60" t="s">
        <v>30</v>
      </c>
      <c r="J60" t="s">
        <v>24</v>
      </c>
      <c r="K60" t="s">
        <v>105</v>
      </c>
      <c r="L60">
        <v>127171</v>
      </c>
    </row>
    <row r="61" spans="1:12" x14ac:dyDescent="0.25">
      <c r="A61" t="s">
        <v>49</v>
      </c>
      <c r="B61" t="s">
        <v>50</v>
      </c>
      <c r="C61" t="s">
        <v>40</v>
      </c>
      <c r="D61" t="s">
        <v>15</v>
      </c>
      <c r="E61" t="b">
        <v>1</v>
      </c>
      <c r="F61" s="1">
        <v>45387.699120370373</v>
      </c>
      <c r="G61" t="b">
        <v>1</v>
      </c>
      <c r="H61" t="b">
        <v>1</v>
      </c>
      <c r="I61" t="s">
        <v>51</v>
      </c>
      <c r="J61" t="s">
        <v>57</v>
      </c>
      <c r="K61" t="s">
        <v>106</v>
      </c>
      <c r="L61">
        <v>91402</v>
      </c>
    </row>
    <row r="62" spans="1:12" x14ac:dyDescent="0.25">
      <c r="A62" t="s">
        <v>26</v>
      </c>
      <c r="B62" t="s">
        <v>27</v>
      </c>
      <c r="C62" t="s">
        <v>21</v>
      </c>
      <c r="D62" t="s">
        <v>15</v>
      </c>
      <c r="E62" t="b">
        <v>1</v>
      </c>
      <c r="F62" s="1">
        <v>45448.055150462962</v>
      </c>
      <c r="G62" t="b">
        <v>1</v>
      </c>
      <c r="H62" t="b">
        <v>0</v>
      </c>
      <c r="I62" t="s">
        <v>30</v>
      </c>
      <c r="J62" t="s">
        <v>57</v>
      </c>
      <c r="K62" t="s">
        <v>99</v>
      </c>
      <c r="L62">
        <v>108359</v>
      </c>
    </row>
    <row r="63" spans="1:12" x14ac:dyDescent="0.25">
      <c r="A63" t="s">
        <v>19</v>
      </c>
      <c r="B63" t="s">
        <v>36</v>
      </c>
      <c r="C63" t="s">
        <v>40</v>
      </c>
      <c r="D63" t="s">
        <v>15</v>
      </c>
      <c r="E63" t="b">
        <v>1</v>
      </c>
      <c r="F63" s="1">
        <v>45374.166226851848</v>
      </c>
      <c r="G63" t="b">
        <v>1</v>
      </c>
      <c r="H63" t="b">
        <v>1</v>
      </c>
      <c r="I63" t="s">
        <v>23</v>
      </c>
      <c r="J63" t="s">
        <v>64</v>
      </c>
      <c r="K63" t="s">
        <v>104</v>
      </c>
      <c r="L63">
        <v>63926</v>
      </c>
    </row>
    <row r="64" spans="1:12" x14ac:dyDescent="0.25">
      <c r="A64" t="s">
        <v>82</v>
      </c>
      <c r="B64" t="s">
        <v>91</v>
      </c>
      <c r="C64" t="s">
        <v>28</v>
      </c>
      <c r="D64" t="s">
        <v>15</v>
      </c>
      <c r="E64" t="b">
        <v>0</v>
      </c>
      <c r="F64" s="1">
        <v>45545.204108796293</v>
      </c>
      <c r="G64" t="b">
        <v>1</v>
      </c>
      <c r="H64" t="b">
        <v>1</v>
      </c>
      <c r="I64" t="s">
        <v>84</v>
      </c>
      <c r="J64" t="s">
        <v>44</v>
      </c>
      <c r="K64" t="s">
        <v>96</v>
      </c>
      <c r="L64">
        <v>107455</v>
      </c>
    </row>
    <row r="65" spans="1:12" x14ac:dyDescent="0.25">
      <c r="A65" t="s">
        <v>38</v>
      </c>
      <c r="B65" t="s">
        <v>107</v>
      </c>
      <c r="C65" t="s">
        <v>43</v>
      </c>
      <c r="D65" t="s">
        <v>29</v>
      </c>
      <c r="E65" t="b">
        <v>0</v>
      </c>
      <c r="F65" s="1">
        <v>45598.197465277779</v>
      </c>
      <c r="G65" t="b">
        <v>1</v>
      </c>
      <c r="H65" t="b">
        <v>1</v>
      </c>
      <c r="I65" t="s">
        <v>41</v>
      </c>
      <c r="J65" t="s">
        <v>70</v>
      </c>
      <c r="K65" t="s">
        <v>62</v>
      </c>
      <c r="L65">
        <v>77526</v>
      </c>
    </row>
    <row r="66" spans="1:12" x14ac:dyDescent="0.25">
      <c r="A66" t="s">
        <v>49</v>
      </c>
      <c r="B66" t="s">
        <v>108</v>
      </c>
      <c r="C66" t="s">
        <v>40</v>
      </c>
      <c r="D66" t="s">
        <v>22</v>
      </c>
      <c r="E66" t="b">
        <v>1</v>
      </c>
      <c r="F66" s="1">
        <v>45624.182835648149</v>
      </c>
      <c r="G66" t="b">
        <v>0</v>
      </c>
      <c r="H66" t="b">
        <v>0</v>
      </c>
      <c r="I66" t="s">
        <v>51</v>
      </c>
      <c r="J66" t="s">
        <v>66</v>
      </c>
      <c r="K66" t="s">
        <v>87</v>
      </c>
      <c r="L66">
        <v>90364</v>
      </c>
    </row>
    <row r="67" spans="1:12" x14ac:dyDescent="0.25">
      <c r="A67" t="s">
        <v>26</v>
      </c>
      <c r="B67" t="s">
        <v>27</v>
      </c>
      <c r="C67" t="s">
        <v>14</v>
      </c>
      <c r="D67" t="s">
        <v>22</v>
      </c>
      <c r="E67" t="b">
        <v>1</v>
      </c>
      <c r="F67" s="1">
        <v>45593.007164351853</v>
      </c>
      <c r="G67" t="b">
        <v>1</v>
      </c>
      <c r="H67" t="b">
        <v>1</v>
      </c>
      <c r="I67" t="s">
        <v>30</v>
      </c>
      <c r="J67" t="s">
        <v>70</v>
      </c>
      <c r="K67" t="s">
        <v>78</v>
      </c>
      <c r="L67">
        <v>107537</v>
      </c>
    </row>
    <row r="68" spans="1:12" x14ac:dyDescent="0.25">
      <c r="A68" t="s">
        <v>38</v>
      </c>
      <c r="B68" t="s">
        <v>107</v>
      </c>
      <c r="C68" t="s">
        <v>14</v>
      </c>
      <c r="D68" t="s">
        <v>29</v>
      </c>
      <c r="E68" t="b">
        <v>0</v>
      </c>
      <c r="F68" s="1">
        <v>45602.062627314823</v>
      </c>
      <c r="G68" t="b">
        <v>1</v>
      </c>
      <c r="H68" t="b">
        <v>0</v>
      </c>
      <c r="I68" t="s">
        <v>41</v>
      </c>
      <c r="J68" t="s">
        <v>44</v>
      </c>
      <c r="K68" t="s">
        <v>109</v>
      </c>
      <c r="L68">
        <v>71710</v>
      </c>
    </row>
    <row r="69" spans="1:12" x14ac:dyDescent="0.25">
      <c r="A69" t="s">
        <v>26</v>
      </c>
      <c r="B69" t="s">
        <v>27</v>
      </c>
      <c r="C69" t="s">
        <v>68</v>
      </c>
      <c r="D69" t="s">
        <v>15</v>
      </c>
      <c r="E69" t="b">
        <v>0</v>
      </c>
      <c r="F69" s="1">
        <v>45642.975763888891</v>
      </c>
      <c r="G69" t="b">
        <v>0</v>
      </c>
      <c r="H69" t="b">
        <v>1</v>
      </c>
      <c r="I69" t="s">
        <v>30</v>
      </c>
      <c r="J69" t="s">
        <v>17</v>
      </c>
      <c r="K69" t="s">
        <v>104</v>
      </c>
      <c r="L69">
        <v>96089</v>
      </c>
    </row>
    <row r="70" spans="1:12" x14ac:dyDescent="0.25">
      <c r="A70" t="s">
        <v>19</v>
      </c>
      <c r="B70" t="s">
        <v>36</v>
      </c>
      <c r="C70" t="s">
        <v>28</v>
      </c>
      <c r="D70" t="s">
        <v>22</v>
      </c>
      <c r="E70" t="b">
        <v>0</v>
      </c>
      <c r="F70" s="1">
        <v>45333.440034722233</v>
      </c>
      <c r="G70" t="b">
        <v>1</v>
      </c>
      <c r="H70" t="b">
        <v>0</v>
      </c>
      <c r="I70" t="s">
        <v>23</v>
      </c>
      <c r="J70" t="s">
        <v>66</v>
      </c>
      <c r="K70" t="s">
        <v>67</v>
      </c>
      <c r="L70">
        <v>73515</v>
      </c>
    </row>
    <row r="71" spans="1:12" x14ac:dyDescent="0.25">
      <c r="A71" t="s">
        <v>26</v>
      </c>
      <c r="B71" t="s">
        <v>33</v>
      </c>
      <c r="C71" t="s">
        <v>68</v>
      </c>
      <c r="D71" t="s">
        <v>29</v>
      </c>
      <c r="E71" t="b">
        <v>1</v>
      </c>
      <c r="F71" s="1">
        <v>45446.376620370371</v>
      </c>
      <c r="G71" t="b">
        <v>1</v>
      </c>
      <c r="H71" t="b">
        <v>0</v>
      </c>
      <c r="I71" t="s">
        <v>30</v>
      </c>
      <c r="J71" t="s">
        <v>24</v>
      </c>
      <c r="K71" t="s">
        <v>67</v>
      </c>
      <c r="L71">
        <v>113630</v>
      </c>
    </row>
    <row r="72" spans="1:12" x14ac:dyDescent="0.25">
      <c r="A72" t="s">
        <v>54</v>
      </c>
      <c r="B72" t="s">
        <v>55</v>
      </c>
      <c r="C72" t="s">
        <v>28</v>
      </c>
      <c r="D72" t="s">
        <v>22</v>
      </c>
      <c r="E72" t="b">
        <v>0</v>
      </c>
      <c r="F72" s="1">
        <v>45575.63212962963</v>
      </c>
      <c r="G72" t="b">
        <v>0</v>
      </c>
      <c r="H72" t="b">
        <v>1</v>
      </c>
      <c r="I72" t="s">
        <v>30</v>
      </c>
      <c r="J72" t="s">
        <v>66</v>
      </c>
      <c r="K72" t="s">
        <v>98</v>
      </c>
      <c r="L72">
        <v>142268</v>
      </c>
    </row>
    <row r="73" spans="1:12" x14ac:dyDescent="0.25">
      <c r="A73" t="s">
        <v>54</v>
      </c>
      <c r="B73" t="s">
        <v>79</v>
      </c>
      <c r="C73" t="s">
        <v>28</v>
      </c>
      <c r="D73" t="s">
        <v>15</v>
      </c>
      <c r="E73" t="b">
        <v>0</v>
      </c>
      <c r="F73" s="1">
        <v>45655.251435185193</v>
      </c>
      <c r="G73" t="b">
        <v>0</v>
      </c>
      <c r="H73" t="b">
        <v>1</v>
      </c>
      <c r="I73" t="s">
        <v>30</v>
      </c>
      <c r="J73" t="s">
        <v>44</v>
      </c>
      <c r="K73" t="s">
        <v>92</v>
      </c>
      <c r="L73">
        <v>148415</v>
      </c>
    </row>
    <row r="74" spans="1:12" x14ac:dyDescent="0.25">
      <c r="A74" t="s">
        <v>26</v>
      </c>
      <c r="B74" t="s">
        <v>33</v>
      </c>
      <c r="C74" t="s">
        <v>40</v>
      </c>
      <c r="D74" t="s">
        <v>15</v>
      </c>
      <c r="E74" t="b">
        <v>0</v>
      </c>
      <c r="F74" s="1">
        <v>45466.09716435185</v>
      </c>
      <c r="G74" t="b">
        <v>1</v>
      </c>
      <c r="H74" t="b">
        <v>0</v>
      </c>
      <c r="I74" t="s">
        <v>30</v>
      </c>
      <c r="J74" t="s">
        <v>57</v>
      </c>
      <c r="K74" t="s">
        <v>110</v>
      </c>
      <c r="L74">
        <v>91706</v>
      </c>
    </row>
    <row r="75" spans="1:12" x14ac:dyDescent="0.25">
      <c r="A75" t="s">
        <v>49</v>
      </c>
      <c r="B75" t="s">
        <v>61</v>
      </c>
      <c r="C75" t="s">
        <v>68</v>
      </c>
      <c r="D75" t="s">
        <v>22</v>
      </c>
      <c r="E75" t="b">
        <v>1</v>
      </c>
      <c r="F75" s="1">
        <v>45332.957939814813</v>
      </c>
      <c r="G75" t="b">
        <v>0</v>
      </c>
      <c r="H75" t="b">
        <v>0</v>
      </c>
      <c r="I75" t="s">
        <v>51</v>
      </c>
      <c r="J75" t="s">
        <v>72</v>
      </c>
      <c r="K75" t="s">
        <v>90</v>
      </c>
      <c r="L75">
        <v>93736</v>
      </c>
    </row>
    <row r="76" spans="1:12" x14ac:dyDescent="0.25">
      <c r="A76" t="s">
        <v>38</v>
      </c>
      <c r="B76" t="s">
        <v>95</v>
      </c>
      <c r="C76" t="s">
        <v>28</v>
      </c>
      <c r="D76" t="s">
        <v>29</v>
      </c>
      <c r="E76" t="b">
        <v>1</v>
      </c>
      <c r="F76" s="1">
        <v>45466.03052083333</v>
      </c>
      <c r="G76" t="b">
        <v>1</v>
      </c>
      <c r="H76" t="b">
        <v>1</v>
      </c>
      <c r="I76" t="s">
        <v>41</v>
      </c>
      <c r="J76" t="s">
        <v>64</v>
      </c>
      <c r="K76" t="s">
        <v>67</v>
      </c>
      <c r="L76">
        <v>69732</v>
      </c>
    </row>
    <row r="77" spans="1:12" x14ac:dyDescent="0.25">
      <c r="A77" t="s">
        <v>38</v>
      </c>
      <c r="B77" t="s">
        <v>39</v>
      </c>
      <c r="C77" t="s">
        <v>68</v>
      </c>
      <c r="D77" t="s">
        <v>29</v>
      </c>
      <c r="E77" t="b">
        <v>0</v>
      </c>
      <c r="F77" s="1">
        <v>45588.955775462957</v>
      </c>
      <c r="G77" t="b">
        <v>1</v>
      </c>
      <c r="H77" t="b">
        <v>1</v>
      </c>
      <c r="I77" t="s">
        <v>41</v>
      </c>
      <c r="J77" t="s">
        <v>17</v>
      </c>
      <c r="K77" t="s">
        <v>92</v>
      </c>
      <c r="L77">
        <v>76001</v>
      </c>
    </row>
    <row r="78" spans="1:12" x14ac:dyDescent="0.25">
      <c r="A78" t="s">
        <v>82</v>
      </c>
      <c r="B78" t="s">
        <v>85</v>
      </c>
      <c r="C78" t="s">
        <v>43</v>
      </c>
      <c r="D78" t="s">
        <v>15</v>
      </c>
      <c r="E78" t="b">
        <v>1</v>
      </c>
      <c r="F78" s="1">
        <v>45347.809398148151</v>
      </c>
      <c r="G78" t="b">
        <v>0</v>
      </c>
      <c r="H78" t="b">
        <v>0</v>
      </c>
      <c r="I78" t="s">
        <v>84</v>
      </c>
      <c r="J78" t="s">
        <v>80</v>
      </c>
      <c r="K78" t="s">
        <v>111</v>
      </c>
      <c r="L78">
        <v>134401</v>
      </c>
    </row>
    <row r="79" spans="1:12" x14ac:dyDescent="0.25">
      <c r="A79" t="s">
        <v>19</v>
      </c>
      <c r="B79" t="s">
        <v>86</v>
      </c>
      <c r="C79" t="s">
        <v>40</v>
      </c>
      <c r="D79" t="s">
        <v>22</v>
      </c>
      <c r="E79" t="b">
        <v>0</v>
      </c>
      <c r="F79" s="1">
        <v>45519.686053240737</v>
      </c>
      <c r="G79" t="b">
        <v>0</v>
      </c>
      <c r="H79" t="b">
        <v>1</v>
      </c>
      <c r="I79" t="s">
        <v>23</v>
      </c>
      <c r="J79" t="s">
        <v>44</v>
      </c>
      <c r="K79" t="s">
        <v>110</v>
      </c>
      <c r="L79">
        <v>86471</v>
      </c>
    </row>
    <row r="80" spans="1:12" x14ac:dyDescent="0.25">
      <c r="A80" t="s">
        <v>49</v>
      </c>
      <c r="B80" t="s">
        <v>61</v>
      </c>
      <c r="C80" t="s">
        <v>43</v>
      </c>
      <c r="D80" t="s">
        <v>29</v>
      </c>
      <c r="E80" t="b">
        <v>1</v>
      </c>
      <c r="F80" s="1">
        <v>45338.886111111111</v>
      </c>
      <c r="G80" t="b">
        <v>0</v>
      </c>
      <c r="H80" t="b">
        <v>0</v>
      </c>
      <c r="I80" t="s">
        <v>51</v>
      </c>
      <c r="J80" t="s">
        <v>17</v>
      </c>
      <c r="K80" t="s">
        <v>112</v>
      </c>
      <c r="L80">
        <v>98036</v>
      </c>
    </row>
    <row r="81" spans="1:12" x14ac:dyDescent="0.25">
      <c r="A81" t="s">
        <v>54</v>
      </c>
      <c r="B81" t="s">
        <v>55</v>
      </c>
      <c r="C81" t="s">
        <v>40</v>
      </c>
      <c r="D81" t="s">
        <v>15</v>
      </c>
      <c r="E81" t="b">
        <v>1</v>
      </c>
      <c r="F81" s="1">
        <v>45555.079884259263</v>
      </c>
      <c r="G81" t="b">
        <v>0</v>
      </c>
      <c r="H81" t="b">
        <v>0</v>
      </c>
      <c r="I81" t="s">
        <v>30</v>
      </c>
      <c r="J81" t="s">
        <v>44</v>
      </c>
      <c r="K81" t="s">
        <v>113</v>
      </c>
      <c r="L81">
        <v>143089</v>
      </c>
    </row>
    <row r="82" spans="1:12" x14ac:dyDescent="0.25">
      <c r="A82" t="s">
        <v>26</v>
      </c>
      <c r="B82" t="s">
        <v>33</v>
      </c>
      <c r="C82" t="s">
        <v>21</v>
      </c>
      <c r="D82" t="s">
        <v>15</v>
      </c>
      <c r="E82" t="b">
        <v>1</v>
      </c>
      <c r="F82" s="1">
        <v>45430.637314814812</v>
      </c>
      <c r="G82" t="b">
        <v>0</v>
      </c>
      <c r="H82" t="b">
        <v>1</v>
      </c>
      <c r="I82" t="s">
        <v>30</v>
      </c>
      <c r="J82" t="s">
        <v>17</v>
      </c>
      <c r="K82" t="s">
        <v>53</v>
      </c>
      <c r="L82">
        <v>92020</v>
      </c>
    </row>
    <row r="83" spans="1:12" x14ac:dyDescent="0.25">
      <c r="A83" t="s">
        <v>12</v>
      </c>
      <c r="B83" t="s">
        <v>13</v>
      </c>
      <c r="C83" t="s">
        <v>14</v>
      </c>
      <c r="D83" t="s">
        <v>22</v>
      </c>
      <c r="E83" t="b">
        <v>1</v>
      </c>
      <c r="F83" s="1">
        <v>45611.945405092592</v>
      </c>
      <c r="G83" t="b">
        <v>1</v>
      </c>
      <c r="H83" t="b">
        <v>0</v>
      </c>
      <c r="I83" t="s">
        <v>16</v>
      </c>
      <c r="J83" t="s">
        <v>44</v>
      </c>
      <c r="K83" t="s">
        <v>67</v>
      </c>
      <c r="L83">
        <v>132437</v>
      </c>
    </row>
    <row r="84" spans="1:12" x14ac:dyDescent="0.25">
      <c r="A84" t="s">
        <v>49</v>
      </c>
      <c r="B84" t="s">
        <v>50</v>
      </c>
      <c r="C84" t="s">
        <v>43</v>
      </c>
      <c r="D84" t="s">
        <v>22</v>
      </c>
      <c r="E84" t="b">
        <v>0</v>
      </c>
      <c r="F84" s="1">
        <v>45480.976678240739</v>
      </c>
      <c r="G84" t="b">
        <v>1</v>
      </c>
      <c r="H84" t="b">
        <v>0</v>
      </c>
      <c r="I84" t="s">
        <v>51</v>
      </c>
      <c r="J84" t="s">
        <v>34</v>
      </c>
      <c r="K84" t="s">
        <v>114</v>
      </c>
      <c r="L84">
        <v>94794</v>
      </c>
    </row>
    <row r="85" spans="1:12" x14ac:dyDescent="0.25">
      <c r="A85" t="s">
        <v>26</v>
      </c>
      <c r="B85" t="s">
        <v>33</v>
      </c>
      <c r="C85" t="s">
        <v>21</v>
      </c>
      <c r="D85" t="s">
        <v>22</v>
      </c>
      <c r="E85" t="b">
        <v>1</v>
      </c>
      <c r="F85" s="1">
        <v>45654.2971412037</v>
      </c>
      <c r="G85" t="b">
        <v>0</v>
      </c>
      <c r="H85" t="b">
        <v>1</v>
      </c>
      <c r="I85" t="s">
        <v>30</v>
      </c>
      <c r="J85" t="s">
        <v>57</v>
      </c>
      <c r="K85" t="s">
        <v>37</v>
      </c>
      <c r="L85">
        <v>121361</v>
      </c>
    </row>
    <row r="86" spans="1:12" x14ac:dyDescent="0.25">
      <c r="A86" t="s">
        <v>54</v>
      </c>
      <c r="B86" t="s">
        <v>55</v>
      </c>
      <c r="C86" t="s">
        <v>28</v>
      </c>
      <c r="D86" t="s">
        <v>22</v>
      </c>
      <c r="E86" t="b">
        <v>0</v>
      </c>
      <c r="F86" s="1">
        <v>45472.777395833327</v>
      </c>
      <c r="G86" t="b">
        <v>0</v>
      </c>
      <c r="H86" t="b">
        <v>1</v>
      </c>
      <c r="I86" t="s">
        <v>30</v>
      </c>
      <c r="J86" t="s">
        <v>47</v>
      </c>
      <c r="K86" t="s">
        <v>60</v>
      </c>
      <c r="L86">
        <v>152613</v>
      </c>
    </row>
    <row r="87" spans="1:12" x14ac:dyDescent="0.25">
      <c r="A87" t="s">
        <v>26</v>
      </c>
      <c r="B87" t="s">
        <v>71</v>
      </c>
      <c r="C87" t="s">
        <v>14</v>
      </c>
      <c r="D87" t="s">
        <v>15</v>
      </c>
      <c r="E87" t="b">
        <v>1</v>
      </c>
      <c r="F87" s="1">
        <v>45390.257523148153</v>
      </c>
      <c r="G87" t="b">
        <v>1</v>
      </c>
      <c r="H87" t="b">
        <v>0</v>
      </c>
      <c r="I87" t="s">
        <v>30</v>
      </c>
      <c r="J87" t="s">
        <v>31</v>
      </c>
      <c r="K87" t="s">
        <v>87</v>
      </c>
      <c r="L87">
        <v>129168</v>
      </c>
    </row>
    <row r="88" spans="1:12" x14ac:dyDescent="0.25">
      <c r="A88" t="s">
        <v>45</v>
      </c>
      <c r="B88" t="s">
        <v>46</v>
      </c>
      <c r="C88" t="s">
        <v>43</v>
      </c>
      <c r="D88" t="s">
        <v>29</v>
      </c>
      <c r="E88" t="b">
        <v>1</v>
      </c>
      <c r="F88" s="1">
        <v>45488.709374999999</v>
      </c>
      <c r="G88" t="b">
        <v>1</v>
      </c>
      <c r="H88" t="b">
        <v>1</v>
      </c>
      <c r="I88" t="s">
        <v>16</v>
      </c>
      <c r="J88" t="s">
        <v>44</v>
      </c>
      <c r="K88" t="s">
        <v>56</v>
      </c>
      <c r="L88">
        <v>83763</v>
      </c>
    </row>
    <row r="89" spans="1:12" x14ac:dyDescent="0.25">
      <c r="A89" t="s">
        <v>82</v>
      </c>
      <c r="B89" t="s">
        <v>91</v>
      </c>
      <c r="C89" t="s">
        <v>21</v>
      </c>
      <c r="D89" t="s">
        <v>22</v>
      </c>
      <c r="E89" t="b">
        <v>1</v>
      </c>
      <c r="F89" s="1">
        <v>45321.837500000001</v>
      </c>
      <c r="G89" t="b">
        <v>1</v>
      </c>
      <c r="H89" t="b">
        <v>0</v>
      </c>
      <c r="I89" t="s">
        <v>84</v>
      </c>
      <c r="J89" t="s">
        <v>70</v>
      </c>
      <c r="K89" t="s">
        <v>78</v>
      </c>
      <c r="L89">
        <v>127437</v>
      </c>
    </row>
    <row r="90" spans="1:12" x14ac:dyDescent="0.25">
      <c r="A90" t="s">
        <v>19</v>
      </c>
      <c r="B90" t="s">
        <v>36</v>
      </c>
      <c r="C90" t="s">
        <v>21</v>
      </c>
      <c r="D90" t="s">
        <v>15</v>
      </c>
      <c r="E90" t="b">
        <v>1</v>
      </c>
      <c r="F90" s="1">
        <v>45498.207986111112</v>
      </c>
      <c r="G90" t="b">
        <v>1</v>
      </c>
      <c r="H90" t="b">
        <v>1</v>
      </c>
      <c r="I90" t="s">
        <v>23</v>
      </c>
      <c r="J90" t="s">
        <v>47</v>
      </c>
      <c r="K90" t="s">
        <v>105</v>
      </c>
      <c r="L90">
        <v>68646</v>
      </c>
    </row>
    <row r="91" spans="1:12" x14ac:dyDescent="0.25">
      <c r="A91" t="s">
        <v>26</v>
      </c>
      <c r="B91" t="s">
        <v>33</v>
      </c>
      <c r="C91" t="s">
        <v>43</v>
      </c>
      <c r="D91" t="s">
        <v>22</v>
      </c>
      <c r="E91" t="b">
        <v>1</v>
      </c>
      <c r="F91" s="1">
        <v>45520.604861111111</v>
      </c>
      <c r="G91" t="b">
        <v>1</v>
      </c>
      <c r="H91" t="b">
        <v>0</v>
      </c>
      <c r="I91" t="s">
        <v>30</v>
      </c>
      <c r="J91" t="s">
        <v>47</v>
      </c>
      <c r="K91" t="s">
        <v>115</v>
      </c>
      <c r="L91">
        <v>129180</v>
      </c>
    </row>
    <row r="92" spans="1:12" x14ac:dyDescent="0.25">
      <c r="A92" t="s">
        <v>54</v>
      </c>
      <c r="B92" t="s">
        <v>55</v>
      </c>
      <c r="C92" t="s">
        <v>14</v>
      </c>
      <c r="D92" t="s">
        <v>29</v>
      </c>
      <c r="E92" t="b">
        <v>0</v>
      </c>
      <c r="F92" s="1">
        <v>45386.491701388892</v>
      </c>
      <c r="G92" t="b">
        <v>0</v>
      </c>
      <c r="H92" t="b">
        <v>0</v>
      </c>
      <c r="I92" t="s">
        <v>30</v>
      </c>
      <c r="J92" t="s">
        <v>72</v>
      </c>
      <c r="K92" t="s">
        <v>101</v>
      </c>
      <c r="L92">
        <v>127139</v>
      </c>
    </row>
    <row r="93" spans="1:12" x14ac:dyDescent="0.25">
      <c r="A93" t="s">
        <v>54</v>
      </c>
      <c r="B93" t="s">
        <v>79</v>
      </c>
      <c r="C93" t="s">
        <v>14</v>
      </c>
      <c r="D93" t="s">
        <v>22</v>
      </c>
      <c r="E93" t="b">
        <v>0</v>
      </c>
      <c r="F93" s="1">
        <v>45493.998483796298</v>
      </c>
      <c r="G93" t="b">
        <v>1</v>
      </c>
      <c r="H93" t="b">
        <v>0</v>
      </c>
      <c r="I93" t="s">
        <v>30</v>
      </c>
      <c r="J93" t="s">
        <v>72</v>
      </c>
      <c r="K93" t="s">
        <v>116</v>
      </c>
      <c r="L93">
        <v>123881</v>
      </c>
    </row>
    <row r="94" spans="1:12" x14ac:dyDescent="0.25">
      <c r="A94" t="s">
        <v>82</v>
      </c>
      <c r="B94" t="s">
        <v>83</v>
      </c>
      <c r="C94" t="s">
        <v>14</v>
      </c>
      <c r="D94" t="s">
        <v>29</v>
      </c>
      <c r="E94" t="b">
        <v>1</v>
      </c>
      <c r="F94" s="1">
        <v>45310.425300925926</v>
      </c>
      <c r="G94" t="b">
        <v>0</v>
      </c>
      <c r="H94" t="b">
        <v>0</v>
      </c>
      <c r="I94" t="s">
        <v>84</v>
      </c>
      <c r="J94" t="s">
        <v>47</v>
      </c>
      <c r="K94" t="s">
        <v>105</v>
      </c>
      <c r="L94">
        <v>132247</v>
      </c>
    </row>
    <row r="95" spans="1:12" x14ac:dyDescent="0.25">
      <c r="A95" t="s">
        <v>54</v>
      </c>
      <c r="B95" t="s">
        <v>79</v>
      </c>
      <c r="C95" t="s">
        <v>21</v>
      </c>
      <c r="D95" t="s">
        <v>15</v>
      </c>
      <c r="E95" t="b">
        <v>1</v>
      </c>
      <c r="F95" s="1">
        <v>45563.945243055547</v>
      </c>
      <c r="G95" t="b">
        <v>0</v>
      </c>
      <c r="H95" t="b">
        <v>1</v>
      </c>
      <c r="I95" t="s">
        <v>30</v>
      </c>
      <c r="J95" t="s">
        <v>34</v>
      </c>
      <c r="K95" t="s">
        <v>117</v>
      </c>
      <c r="L95">
        <v>141160</v>
      </c>
    </row>
    <row r="96" spans="1:12" x14ac:dyDescent="0.25">
      <c r="A96" t="s">
        <v>38</v>
      </c>
      <c r="B96" t="s">
        <v>39</v>
      </c>
      <c r="C96" t="s">
        <v>28</v>
      </c>
      <c r="D96" t="s">
        <v>29</v>
      </c>
      <c r="E96" t="b">
        <v>0</v>
      </c>
      <c r="F96" s="1">
        <v>45584.693981481483</v>
      </c>
      <c r="G96" t="b">
        <v>1</v>
      </c>
      <c r="H96" t="b">
        <v>0</v>
      </c>
      <c r="I96" t="s">
        <v>41</v>
      </c>
      <c r="J96" t="s">
        <v>57</v>
      </c>
      <c r="K96" t="s">
        <v>118</v>
      </c>
      <c r="L96">
        <v>93983</v>
      </c>
    </row>
    <row r="97" spans="1:12" x14ac:dyDescent="0.25">
      <c r="A97" t="s">
        <v>38</v>
      </c>
      <c r="B97" t="s">
        <v>95</v>
      </c>
      <c r="C97" t="s">
        <v>43</v>
      </c>
      <c r="D97" t="s">
        <v>29</v>
      </c>
      <c r="E97" t="b">
        <v>1</v>
      </c>
      <c r="F97" s="1">
        <v>45471.021898148138</v>
      </c>
      <c r="G97" t="b">
        <v>0</v>
      </c>
      <c r="H97" t="b">
        <v>0</v>
      </c>
      <c r="I97" t="s">
        <v>41</v>
      </c>
      <c r="J97" t="s">
        <v>80</v>
      </c>
      <c r="K97" t="s">
        <v>116</v>
      </c>
      <c r="L97">
        <v>78951</v>
      </c>
    </row>
    <row r="98" spans="1:12" x14ac:dyDescent="0.25">
      <c r="A98" t="s">
        <v>38</v>
      </c>
      <c r="B98" t="s">
        <v>39</v>
      </c>
      <c r="C98" t="s">
        <v>28</v>
      </c>
      <c r="D98" t="s">
        <v>22</v>
      </c>
      <c r="E98" t="b">
        <v>1</v>
      </c>
      <c r="F98" s="1">
        <v>45524.636087962957</v>
      </c>
      <c r="G98" t="b">
        <v>1</v>
      </c>
      <c r="H98" t="b">
        <v>1</v>
      </c>
      <c r="I98" t="s">
        <v>41</v>
      </c>
      <c r="J98" t="s">
        <v>17</v>
      </c>
      <c r="K98" t="s">
        <v>115</v>
      </c>
      <c r="L98">
        <v>83081</v>
      </c>
    </row>
    <row r="99" spans="1:12" x14ac:dyDescent="0.25">
      <c r="A99" t="s">
        <v>19</v>
      </c>
      <c r="B99" t="s">
        <v>86</v>
      </c>
      <c r="C99" t="s">
        <v>40</v>
      </c>
      <c r="D99" t="s">
        <v>15</v>
      </c>
      <c r="E99" t="b">
        <v>0</v>
      </c>
      <c r="F99" s="1">
        <v>45538.578067129631</v>
      </c>
      <c r="G99" t="b">
        <v>1</v>
      </c>
      <c r="H99" t="b">
        <v>1</v>
      </c>
      <c r="I99" t="s">
        <v>23</v>
      </c>
      <c r="J99" t="s">
        <v>31</v>
      </c>
      <c r="K99" t="s">
        <v>59</v>
      </c>
      <c r="L99">
        <v>84098</v>
      </c>
    </row>
    <row r="100" spans="1:12" x14ac:dyDescent="0.25">
      <c r="A100" t="s">
        <v>45</v>
      </c>
      <c r="B100" t="s">
        <v>88</v>
      </c>
      <c r="C100" t="s">
        <v>28</v>
      </c>
      <c r="D100" t="s">
        <v>22</v>
      </c>
      <c r="E100" t="b">
        <v>1</v>
      </c>
      <c r="F100" s="1">
        <v>45612.663958333331</v>
      </c>
      <c r="G100" t="b">
        <v>1</v>
      </c>
      <c r="H100" t="b">
        <v>0</v>
      </c>
      <c r="I100" t="s">
        <v>16</v>
      </c>
      <c r="J100" t="s">
        <v>57</v>
      </c>
      <c r="K100" t="s">
        <v>25</v>
      </c>
      <c r="L100">
        <v>91422</v>
      </c>
    </row>
    <row r="101" spans="1:12" x14ac:dyDescent="0.25">
      <c r="A101" t="s">
        <v>12</v>
      </c>
      <c r="B101" t="s">
        <v>75</v>
      </c>
      <c r="C101" t="s">
        <v>43</v>
      </c>
      <c r="D101" t="s">
        <v>15</v>
      </c>
      <c r="E101" t="b">
        <v>1</v>
      </c>
      <c r="F101" s="1">
        <v>45425.337511574071</v>
      </c>
      <c r="G101" t="b">
        <v>1</v>
      </c>
      <c r="H101" t="b">
        <v>0</v>
      </c>
      <c r="I101" t="s">
        <v>16</v>
      </c>
      <c r="J101" t="s">
        <v>64</v>
      </c>
      <c r="K101" t="s">
        <v>118</v>
      </c>
      <c r="L101">
        <v>135220</v>
      </c>
    </row>
    <row r="102" spans="1:12" x14ac:dyDescent="0.25">
      <c r="A102" t="s">
        <v>12</v>
      </c>
      <c r="B102" t="s">
        <v>13</v>
      </c>
      <c r="C102" t="s">
        <v>68</v>
      </c>
      <c r="D102" t="s">
        <v>22</v>
      </c>
      <c r="E102" t="b">
        <v>0</v>
      </c>
      <c r="F102" s="1">
        <v>45342.129363425927</v>
      </c>
      <c r="G102" t="b">
        <v>0</v>
      </c>
      <c r="H102" t="b">
        <v>0</v>
      </c>
      <c r="I102" t="s">
        <v>16</v>
      </c>
      <c r="J102" t="s">
        <v>31</v>
      </c>
      <c r="K102" t="s">
        <v>119</v>
      </c>
      <c r="L102">
        <v>119167</v>
      </c>
    </row>
    <row r="103" spans="1:12" x14ac:dyDescent="0.25">
      <c r="A103" t="s">
        <v>38</v>
      </c>
      <c r="B103" t="s">
        <v>107</v>
      </c>
      <c r="C103" t="s">
        <v>68</v>
      </c>
      <c r="D103" t="s">
        <v>22</v>
      </c>
      <c r="E103" t="b">
        <v>0</v>
      </c>
      <c r="F103" s="1">
        <v>45515.324872685182</v>
      </c>
      <c r="G103" t="b">
        <v>1</v>
      </c>
      <c r="H103" t="b">
        <v>1</v>
      </c>
      <c r="I103" t="s">
        <v>41</v>
      </c>
      <c r="J103" t="s">
        <v>47</v>
      </c>
      <c r="K103" t="s">
        <v>25</v>
      </c>
      <c r="L103">
        <v>85912</v>
      </c>
    </row>
    <row r="104" spans="1:12" x14ac:dyDescent="0.25">
      <c r="A104" t="s">
        <v>45</v>
      </c>
      <c r="B104" t="s">
        <v>88</v>
      </c>
      <c r="C104" t="s">
        <v>14</v>
      </c>
      <c r="D104" t="s">
        <v>15</v>
      </c>
      <c r="E104" t="b">
        <v>1</v>
      </c>
      <c r="F104" s="1">
        <v>45468.203969907408</v>
      </c>
      <c r="G104" t="b">
        <v>0</v>
      </c>
      <c r="H104" t="b">
        <v>1</v>
      </c>
      <c r="I104" t="s">
        <v>16</v>
      </c>
      <c r="J104" t="s">
        <v>70</v>
      </c>
      <c r="K104" t="s">
        <v>18</v>
      </c>
      <c r="L104">
        <v>119619</v>
      </c>
    </row>
    <row r="105" spans="1:12" x14ac:dyDescent="0.25">
      <c r="A105" t="s">
        <v>19</v>
      </c>
      <c r="B105" t="s">
        <v>94</v>
      </c>
      <c r="C105" t="s">
        <v>14</v>
      </c>
      <c r="D105" t="s">
        <v>22</v>
      </c>
      <c r="E105" t="b">
        <v>0</v>
      </c>
      <c r="F105" s="1">
        <v>45526.232592592591</v>
      </c>
      <c r="G105" t="b">
        <v>1</v>
      </c>
      <c r="H105" t="b">
        <v>0</v>
      </c>
      <c r="I105" t="s">
        <v>23</v>
      </c>
      <c r="J105" t="s">
        <v>17</v>
      </c>
      <c r="K105" t="s">
        <v>119</v>
      </c>
      <c r="L105">
        <v>63877</v>
      </c>
    </row>
    <row r="106" spans="1:12" x14ac:dyDescent="0.25">
      <c r="A106" t="s">
        <v>82</v>
      </c>
      <c r="B106" t="s">
        <v>83</v>
      </c>
      <c r="C106" t="s">
        <v>43</v>
      </c>
      <c r="D106" t="s">
        <v>22</v>
      </c>
      <c r="E106" t="b">
        <v>0</v>
      </c>
      <c r="F106" s="1">
        <v>45588.808981481481</v>
      </c>
      <c r="G106" t="b">
        <v>0</v>
      </c>
      <c r="H106" t="b">
        <v>0</v>
      </c>
      <c r="I106" t="s">
        <v>84</v>
      </c>
      <c r="J106" t="s">
        <v>17</v>
      </c>
      <c r="K106" t="s">
        <v>56</v>
      </c>
      <c r="L106">
        <v>129750</v>
      </c>
    </row>
    <row r="107" spans="1:12" x14ac:dyDescent="0.25">
      <c r="A107" t="s">
        <v>82</v>
      </c>
      <c r="B107" t="s">
        <v>83</v>
      </c>
      <c r="C107" t="s">
        <v>28</v>
      </c>
      <c r="D107" t="s">
        <v>22</v>
      </c>
      <c r="E107" t="b">
        <v>0</v>
      </c>
      <c r="F107" s="1">
        <v>45349.458738425928</v>
      </c>
      <c r="G107" t="b">
        <v>0</v>
      </c>
      <c r="H107" t="b">
        <v>0</v>
      </c>
      <c r="I107" t="s">
        <v>84</v>
      </c>
      <c r="J107" t="s">
        <v>70</v>
      </c>
      <c r="K107" t="s">
        <v>58</v>
      </c>
      <c r="L107">
        <v>113502</v>
      </c>
    </row>
    <row r="108" spans="1:12" x14ac:dyDescent="0.25">
      <c r="A108" t="s">
        <v>49</v>
      </c>
      <c r="B108" t="s">
        <v>50</v>
      </c>
      <c r="C108" t="s">
        <v>68</v>
      </c>
      <c r="D108" t="s">
        <v>15</v>
      </c>
      <c r="E108" t="b">
        <v>0</v>
      </c>
      <c r="F108" s="1">
        <v>45397.128449074073</v>
      </c>
      <c r="G108" t="b">
        <v>1</v>
      </c>
      <c r="H108" t="b">
        <v>1</v>
      </c>
      <c r="I108" t="s">
        <v>51</v>
      </c>
      <c r="J108" t="s">
        <v>47</v>
      </c>
      <c r="K108" t="s">
        <v>120</v>
      </c>
      <c r="L108">
        <v>70144</v>
      </c>
    </row>
    <row r="109" spans="1:12" x14ac:dyDescent="0.25">
      <c r="A109" t="s">
        <v>54</v>
      </c>
      <c r="B109" t="s">
        <v>55</v>
      </c>
      <c r="C109" t="s">
        <v>40</v>
      </c>
      <c r="D109" t="s">
        <v>22</v>
      </c>
      <c r="E109" t="b">
        <v>1</v>
      </c>
      <c r="F109" s="1">
        <v>45632.213078703702</v>
      </c>
      <c r="G109" t="b">
        <v>1</v>
      </c>
      <c r="H109" t="b">
        <v>0</v>
      </c>
      <c r="I109" t="s">
        <v>30</v>
      </c>
      <c r="J109" t="s">
        <v>44</v>
      </c>
      <c r="K109" t="s">
        <v>90</v>
      </c>
      <c r="L109">
        <v>129790</v>
      </c>
    </row>
    <row r="110" spans="1:12" x14ac:dyDescent="0.25">
      <c r="A110" t="s">
        <v>82</v>
      </c>
      <c r="B110" t="s">
        <v>85</v>
      </c>
      <c r="C110" t="s">
        <v>40</v>
      </c>
      <c r="D110" t="s">
        <v>22</v>
      </c>
      <c r="E110" t="b">
        <v>1</v>
      </c>
      <c r="F110" s="1">
        <v>45361.480162037027</v>
      </c>
      <c r="G110" t="b">
        <v>1</v>
      </c>
      <c r="H110" t="b">
        <v>0</v>
      </c>
      <c r="I110" t="s">
        <v>84</v>
      </c>
      <c r="J110" t="s">
        <v>47</v>
      </c>
      <c r="K110" t="s">
        <v>73</v>
      </c>
      <c r="L110">
        <v>102770</v>
      </c>
    </row>
    <row r="111" spans="1:12" x14ac:dyDescent="0.25">
      <c r="A111" t="s">
        <v>49</v>
      </c>
      <c r="B111" t="s">
        <v>61</v>
      </c>
      <c r="C111" t="s">
        <v>40</v>
      </c>
      <c r="D111" t="s">
        <v>29</v>
      </c>
      <c r="E111" t="b">
        <v>1</v>
      </c>
      <c r="F111" s="1">
        <v>45565.509270833332</v>
      </c>
      <c r="G111" t="b">
        <v>0</v>
      </c>
      <c r="H111" t="b">
        <v>1</v>
      </c>
      <c r="I111" t="s">
        <v>51</v>
      </c>
      <c r="J111" t="s">
        <v>64</v>
      </c>
      <c r="K111" t="s">
        <v>96</v>
      </c>
      <c r="L111">
        <v>86072</v>
      </c>
    </row>
    <row r="112" spans="1:12" x14ac:dyDescent="0.25">
      <c r="A112" t="s">
        <v>38</v>
      </c>
      <c r="B112" t="s">
        <v>107</v>
      </c>
      <c r="C112" t="s">
        <v>43</v>
      </c>
      <c r="D112" t="s">
        <v>22</v>
      </c>
      <c r="E112" t="b">
        <v>1</v>
      </c>
      <c r="F112" s="1">
        <v>45379.329872685194</v>
      </c>
      <c r="G112" t="b">
        <v>0</v>
      </c>
      <c r="H112" t="b">
        <v>1</v>
      </c>
      <c r="I112" t="s">
        <v>41</v>
      </c>
      <c r="J112" t="s">
        <v>17</v>
      </c>
      <c r="K112" t="s">
        <v>56</v>
      </c>
      <c r="L112">
        <v>70890</v>
      </c>
    </row>
    <row r="113" spans="1:12" x14ac:dyDescent="0.25">
      <c r="A113" t="s">
        <v>26</v>
      </c>
      <c r="B113" t="s">
        <v>33</v>
      </c>
      <c r="C113" t="s">
        <v>68</v>
      </c>
      <c r="D113" t="s">
        <v>15</v>
      </c>
      <c r="E113" t="b">
        <v>0</v>
      </c>
      <c r="F113" s="1">
        <v>45485.093356481477</v>
      </c>
      <c r="G113" t="b">
        <v>0</v>
      </c>
      <c r="H113" t="b">
        <v>1</v>
      </c>
      <c r="I113" t="s">
        <v>30</v>
      </c>
      <c r="J113" t="s">
        <v>70</v>
      </c>
      <c r="K113" t="s">
        <v>112</v>
      </c>
      <c r="L113">
        <v>114753</v>
      </c>
    </row>
    <row r="114" spans="1:12" x14ac:dyDescent="0.25">
      <c r="A114" t="s">
        <v>26</v>
      </c>
      <c r="B114" t="s">
        <v>33</v>
      </c>
      <c r="C114" t="s">
        <v>68</v>
      </c>
      <c r="D114" t="s">
        <v>15</v>
      </c>
      <c r="E114" t="b">
        <v>1</v>
      </c>
      <c r="F114" s="1">
        <v>45490.062650462962</v>
      </c>
      <c r="G114" t="b">
        <v>1</v>
      </c>
      <c r="H114" t="b">
        <v>0</v>
      </c>
      <c r="I114" t="s">
        <v>30</v>
      </c>
      <c r="J114" t="s">
        <v>34</v>
      </c>
      <c r="K114" t="s">
        <v>113</v>
      </c>
      <c r="L114">
        <v>104798</v>
      </c>
    </row>
    <row r="115" spans="1:12" x14ac:dyDescent="0.25">
      <c r="A115" t="s">
        <v>12</v>
      </c>
      <c r="B115" t="s">
        <v>75</v>
      </c>
      <c r="C115" t="s">
        <v>43</v>
      </c>
      <c r="D115" t="s">
        <v>29</v>
      </c>
      <c r="E115" t="b">
        <v>1</v>
      </c>
      <c r="F115" s="1">
        <v>45407.921574074076</v>
      </c>
      <c r="G115" t="b">
        <v>0</v>
      </c>
      <c r="H115" t="b">
        <v>1</v>
      </c>
      <c r="I115" t="s">
        <v>16</v>
      </c>
      <c r="J115" t="s">
        <v>66</v>
      </c>
      <c r="K115" t="s">
        <v>121</v>
      </c>
      <c r="L115">
        <v>112256</v>
      </c>
    </row>
    <row r="116" spans="1:12" x14ac:dyDescent="0.25">
      <c r="A116" t="s">
        <v>26</v>
      </c>
      <c r="B116" t="s">
        <v>71</v>
      </c>
      <c r="C116" t="s">
        <v>43</v>
      </c>
      <c r="D116" t="s">
        <v>22</v>
      </c>
      <c r="E116" t="b">
        <v>0</v>
      </c>
      <c r="F116" s="1">
        <v>45516.748530092591</v>
      </c>
      <c r="G116" t="b">
        <v>1</v>
      </c>
      <c r="H116" t="b">
        <v>1</v>
      </c>
      <c r="I116" t="s">
        <v>30</v>
      </c>
      <c r="J116" t="s">
        <v>34</v>
      </c>
      <c r="K116" t="s">
        <v>81</v>
      </c>
      <c r="L116">
        <v>124054</v>
      </c>
    </row>
    <row r="117" spans="1:12" x14ac:dyDescent="0.25">
      <c r="A117" t="s">
        <v>49</v>
      </c>
      <c r="B117" t="s">
        <v>61</v>
      </c>
      <c r="C117" t="s">
        <v>40</v>
      </c>
      <c r="D117" t="s">
        <v>15</v>
      </c>
      <c r="E117" t="b">
        <v>0</v>
      </c>
      <c r="F117" s="1">
        <v>45555.336631944447</v>
      </c>
      <c r="G117" t="b">
        <v>1</v>
      </c>
      <c r="H117" t="b">
        <v>1</v>
      </c>
      <c r="I117" t="s">
        <v>51</v>
      </c>
      <c r="J117" t="s">
        <v>44</v>
      </c>
      <c r="K117" t="s">
        <v>122</v>
      </c>
      <c r="L117">
        <v>81775</v>
      </c>
    </row>
    <row r="118" spans="1:12" x14ac:dyDescent="0.25">
      <c r="A118" t="s">
        <v>12</v>
      </c>
      <c r="B118" t="s">
        <v>13</v>
      </c>
      <c r="C118" t="s">
        <v>28</v>
      </c>
      <c r="D118" t="s">
        <v>29</v>
      </c>
      <c r="E118" t="b">
        <v>1</v>
      </c>
      <c r="F118" s="1">
        <v>45638.239930555559</v>
      </c>
      <c r="G118" t="b">
        <v>1</v>
      </c>
      <c r="H118" t="b">
        <v>1</v>
      </c>
      <c r="I118" t="s">
        <v>16</v>
      </c>
      <c r="J118" t="s">
        <v>17</v>
      </c>
      <c r="K118" t="s">
        <v>123</v>
      </c>
      <c r="L118">
        <v>117792</v>
      </c>
    </row>
    <row r="119" spans="1:12" x14ac:dyDescent="0.25">
      <c r="A119" t="s">
        <v>82</v>
      </c>
      <c r="B119" t="s">
        <v>85</v>
      </c>
      <c r="C119" t="s">
        <v>14</v>
      </c>
      <c r="D119" t="s">
        <v>15</v>
      </c>
      <c r="E119" t="b">
        <v>0</v>
      </c>
      <c r="F119" s="1">
        <v>45366.330775462957</v>
      </c>
      <c r="G119" t="b">
        <v>1</v>
      </c>
      <c r="H119" t="b">
        <v>0</v>
      </c>
      <c r="I119" t="s">
        <v>84</v>
      </c>
      <c r="J119" t="s">
        <v>72</v>
      </c>
      <c r="K119" t="s">
        <v>103</v>
      </c>
      <c r="L119">
        <v>113234</v>
      </c>
    </row>
    <row r="120" spans="1:12" x14ac:dyDescent="0.25">
      <c r="A120" t="s">
        <v>82</v>
      </c>
      <c r="B120" t="s">
        <v>85</v>
      </c>
      <c r="C120" t="s">
        <v>43</v>
      </c>
      <c r="D120" t="s">
        <v>29</v>
      </c>
      <c r="E120" t="b">
        <v>1</v>
      </c>
      <c r="F120" s="1">
        <v>45434.917881944442</v>
      </c>
      <c r="G120" t="b">
        <v>0</v>
      </c>
      <c r="H120" t="b">
        <v>0</v>
      </c>
      <c r="I120" t="s">
        <v>84</v>
      </c>
      <c r="J120" t="s">
        <v>34</v>
      </c>
      <c r="K120" t="s">
        <v>73</v>
      </c>
      <c r="L120">
        <v>125057</v>
      </c>
    </row>
    <row r="121" spans="1:12" x14ac:dyDescent="0.25">
      <c r="A121" t="s">
        <v>26</v>
      </c>
      <c r="B121" t="s">
        <v>27</v>
      </c>
      <c r="C121" t="s">
        <v>14</v>
      </c>
      <c r="D121" t="s">
        <v>22</v>
      </c>
      <c r="E121" t="b">
        <v>1</v>
      </c>
      <c r="F121" s="1">
        <v>45318.626608796287</v>
      </c>
      <c r="G121" t="b">
        <v>0</v>
      </c>
      <c r="H121" t="b">
        <v>0</v>
      </c>
      <c r="I121" t="s">
        <v>30</v>
      </c>
      <c r="J121" t="s">
        <v>80</v>
      </c>
      <c r="K121" t="s">
        <v>123</v>
      </c>
      <c r="L121">
        <v>125320</v>
      </c>
    </row>
    <row r="122" spans="1:12" x14ac:dyDescent="0.25">
      <c r="A122" t="s">
        <v>49</v>
      </c>
      <c r="B122" t="s">
        <v>61</v>
      </c>
      <c r="C122" t="s">
        <v>14</v>
      </c>
      <c r="D122" t="s">
        <v>29</v>
      </c>
      <c r="E122" t="b">
        <v>0</v>
      </c>
      <c r="F122" s="1">
        <v>45443.955763888887</v>
      </c>
      <c r="G122" t="b">
        <v>0</v>
      </c>
      <c r="H122" t="b">
        <v>0</v>
      </c>
      <c r="I122" t="s">
        <v>51</v>
      </c>
      <c r="J122" t="s">
        <v>44</v>
      </c>
      <c r="K122" t="s">
        <v>101</v>
      </c>
      <c r="L122">
        <v>86322</v>
      </c>
    </row>
    <row r="123" spans="1:12" x14ac:dyDescent="0.25">
      <c r="A123" t="s">
        <v>12</v>
      </c>
      <c r="B123" t="s">
        <v>63</v>
      </c>
      <c r="C123" t="s">
        <v>21</v>
      </c>
      <c r="D123" t="s">
        <v>29</v>
      </c>
      <c r="E123" t="b">
        <v>1</v>
      </c>
      <c r="F123" s="1">
        <v>45461.511689814812</v>
      </c>
      <c r="G123" t="b">
        <v>0</v>
      </c>
      <c r="H123" t="b">
        <v>0</v>
      </c>
      <c r="I123" t="s">
        <v>16</v>
      </c>
      <c r="J123" t="s">
        <v>72</v>
      </c>
      <c r="K123" t="s">
        <v>92</v>
      </c>
      <c r="L123">
        <v>113344</v>
      </c>
    </row>
    <row r="124" spans="1:12" x14ac:dyDescent="0.25">
      <c r="A124" t="s">
        <v>49</v>
      </c>
      <c r="B124" t="s">
        <v>61</v>
      </c>
      <c r="C124" t="s">
        <v>68</v>
      </c>
      <c r="D124" t="s">
        <v>29</v>
      </c>
      <c r="E124" t="b">
        <v>0</v>
      </c>
      <c r="F124" s="1">
        <v>45526.820300925923</v>
      </c>
      <c r="G124" t="b">
        <v>1</v>
      </c>
      <c r="H124" t="b">
        <v>0</v>
      </c>
      <c r="I124" t="s">
        <v>51</v>
      </c>
      <c r="J124" t="s">
        <v>64</v>
      </c>
      <c r="K124" t="s">
        <v>120</v>
      </c>
      <c r="L124">
        <v>93522</v>
      </c>
    </row>
    <row r="125" spans="1:12" x14ac:dyDescent="0.25">
      <c r="A125" t="s">
        <v>38</v>
      </c>
      <c r="B125" t="s">
        <v>95</v>
      </c>
      <c r="C125" t="s">
        <v>68</v>
      </c>
      <c r="D125" t="s">
        <v>29</v>
      </c>
      <c r="E125" t="b">
        <v>1</v>
      </c>
      <c r="F125" s="1">
        <v>45609.851736111108</v>
      </c>
      <c r="G125" t="b">
        <v>0</v>
      </c>
      <c r="H125" t="b">
        <v>0</v>
      </c>
      <c r="I125" t="s">
        <v>41</v>
      </c>
      <c r="J125" t="s">
        <v>24</v>
      </c>
      <c r="K125" t="s">
        <v>111</v>
      </c>
      <c r="L125">
        <v>69692</v>
      </c>
    </row>
    <row r="126" spans="1:12" x14ac:dyDescent="0.25">
      <c r="A126" t="s">
        <v>26</v>
      </c>
      <c r="B126" t="s">
        <v>33</v>
      </c>
      <c r="C126" t="s">
        <v>21</v>
      </c>
      <c r="D126" t="s">
        <v>29</v>
      </c>
      <c r="E126" t="b">
        <v>1</v>
      </c>
      <c r="F126" s="1">
        <v>45480.395300925928</v>
      </c>
      <c r="G126" t="b">
        <v>1</v>
      </c>
      <c r="H126" t="b">
        <v>1</v>
      </c>
      <c r="I126" t="s">
        <v>30</v>
      </c>
      <c r="J126" t="s">
        <v>17</v>
      </c>
      <c r="K126" t="s">
        <v>98</v>
      </c>
      <c r="L126">
        <v>111198</v>
      </c>
    </row>
    <row r="127" spans="1:12" x14ac:dyDescent="0.25">
      <c r="A127" t="s">
        <v>82</v>
      </c>
      <c r="B127" t="s">
        <v>91</v>
      </c>
      <c r="C127" t="s">
        <v>68</v>
      </c>
      <c r="D127" t="s">
        <v>22</v>
      </c>
      <c r="E127" t="b">
        <v>0</v>
      </c>
      <c r="F127" s="1">
        <v>45338.226481481477</v>
      </c>
      <c r="G127" t="b">
        <v>0</v>
      </c>
      <c r="H127" t="b">
        <v>0</v>
      </c>
      <c r="I127" t="s">
        <v>84</v>
      </c>
      <c r="J127" t="s">
        <v>52</v>
      </c>
      <c r="K127" t="s">
        <v>122</v>
      </c>
      <c r="L127">
        <v>109999</v>
      </c>
    </row>
    <row r="128" spans="1:12" x14ac:dyDescent="0.25">
      <c r="A128" t="s">
        <v>38</v>
      </c>
      <c r="B128" t="s">
        <v>107</v>
      </c>
      <c r="C128" t="s">
        <v>68</v>
      </c>
      <c r="D128" t="s">
        <v>15</v>
      </c>
      <c r="E128" t="b">
        <v>0</v>
      </c>
      <c r="F128" s="1">
        <v>45636.235925925917</v>
      </c>
      <c r="G128" t="b">
        <v>1</v>
      </c>
      <c r="H128" t="b">
        <v>0</v>
      </c>
      <c r="I128" t="s">
        <v>41</v>
      </c>
      <c r="J128" t="s">
        <v>72</v>
      </c>
      <c r="K128" t="s">
        <v>114</v>
      </c>
      <c r="L128">
        <v>76312</v>
      </c>
    </row>
    <row r="129" spans="1:12" x14ac:dyDescent="0.25">
      <c r="A129" t="s">
        <v>12</v>
      </c>
      <c r="B129" t="s">
        <v>13</v>
      </c>
      <c r="C129" t="s">
        <v>40</v>
      </c>
      <c r="D129" t="s">
        <v>15</v>
      </c>
      <c r="E129" t="b">
        <v>1</v>
      </c>
      <c r="F129" s="1">
        <v>45629.466851851852</v>
      </c>
      <c r="G129" t="b">
        <v>1</v>
      </c>
      <c r="H129" t="b">
        <v>1</v>
      </c>
      <c r="I129" t="s">
        <v>16</v>
      </c>
      <c r="J129" t="s">
        <v>80</v>
      </c>
      <c r="K129" t="s">
        <v>100</v>
      </c>
      <c r="L129">
        <v>121461</v>
      </c>
    </row>
    <row r="130" spans="1:12" x14ac:dyDescent="0.25">
      <c r="A130" t="s">
        <v>49</v>
      </c>
      <c r="B130" t="s">
        <v>108</v>
      </c>
      <c r="C130" t="s">
        <v>40</v>
      </c>
      <c r="D130" t="s">
        <v>22</v>
      </c>
      <c r="E130" t="b">
        <v>1</v>
      </c>
      <c r="F130" s="1">
        <v>45618.619363425933</v>
      </c>
      <c r="G130" t="b">
        <v>0</v>
      </c>
      <c r="H130" t="b">
        <v>0</v>
      </c>
      <c r="I130" t="s">
        <v>51</v>
      </c>
      <c r="J130" t="s">
        <v>31</v>
      </c>
      <c r="K130" t="s">
        <v>99</v>
      </c>
      <c r="L130">
        <v>88133</v>
      </c>
    </row>
    <row r="131" spans="1:12" x14ac:dyDescent="0.25">
      <c r="A131" t="s">
        <v>26</v>
      </c>
      <c r="B131" t="s">
        <v>71</v>
      </c>
      <c r="C131" t="s">
        <v>28</v>
      </c>
      <c r="D131" t="s">
        <v>29</v>
      </c>
      <c r="E131" t="b">
        <v>0</v>
      </c>
      <c r="F131" s="1">
        <v>45519.433958333328</v>
      </c>
      <c r="G131" t="b">
        <v>0</v>
      </c>
      <c r="H131" t="b">
        <v>1</v>
      </c>
      <c r="I131" t="s">
        <v>30</v>
      </c>
      <c r="J131" t="s">
        <v>24</v>
      </c>
      <c r="K131" t="s">
        <v>111</v>
      </c>
      <c r="L131">
        <v>85661</v>
      </c>
    </row>
    <row r="132" spans="1:12" x14ac:dyDescent="0.25">
      <c r="A132" t="s">
        <v>54</v>
      </c>
      <c r="B132" t="s">
        <v>55</v>
      </c>
      <c r="C132" t="s">
        <v>43</v>
      </c>
      <c r="D132" t="s">
        <v>15</v>
      </c>
      <c r="E132" t="b">
        <v>0</v>
      </c>
      <c r="F132" s="1">
        <v>45637.033182870371</v>
      </c>
      <c r="G132" t="b">
        <v>0</v>
      </c>
      <c r="H132" t="b">
        <v>1</v>
      </c>
      <c r="I132" t="s">
        <v>30</v>
      </c>
      <c r="J132" t="s">
        <v>70</v>
      </c>
      <c r="K132" t="s">
        <v>106</v>
      </c>
      <c r="L132">
        <v>139561</v>
      </c>
    </row>
    <row r="133" spans="1:12" x14ac:dyDescent="0.25">
      <c r="A133" t="s">
        <v>19</v>
      </c>
      <c r="B133" t="s">
        <v>94</v>
      </c>
      <c r="C133" t="s">
        <v>43</v>
      </c>
      <c r="D133" t="s">
        <v>22</v>
      </c>
      <c r="E133" t="b">
        <v>0</v>
      </c>
      <c r="F133" s="1">
        <v>45311.268900462957</v>
      </c>
      <c r="G133" t="b">
        <v>1</v>
      </c>
      <c r="H133" t="b">
        <v>0</v>
      </c>
      <c r="I133" t="s">
        <v>23</v>
      </c>
      <c r="J133" t="s">
        <v>64</v>
      </c>
      <c r="K133" t="s">
        <v>124</v>
      </c>
      <c r="L133">
        <v>76594</v>
      </c>
    </row>
    <row r="134" spans="1:12" x14ac:dyDescent="0.25">
      <c r="A134" t="s">
        <v>82</v>
      </c>
      <c r="B134" t="s">
        <v>85</v>
      </c>
      <c r="C134" t="s">
        <v>28</v>
      </c>
      <c r="D134" t="s">
        <v>29</v>
      </c>
      <c r="E134" t="b">
        <v>0</v>
      </c>
      <c r="F134" s="1">
        <v>45355.487430555557</v>
      </c>
      <c r="G134" t="b">
        <v>0</v>
      </c>
      <c r="H134" t="b">
        <v>0</v>
      </c>
      <c r="I134" t="s">
        <v>84</v>
      </c>
      <c r="J134" t="s">
        <v>64</v>
      </c>
      <c r="K134" t="s">
        <v>100</v>
      </c>
      <c r="L134">
        <v>101821</v>
      </c>
    </row>
    <row r="135" spans="1:12" x14ac:dyDescent="0.25">
      <c r="A135" t="s">
        <v>82</v>
      </c>
      <c r="B135" t="s">
        <v>85</v>
      </c>
      <c r="C135" t="s">
        <v>40</v>
      </c>
      <c r="D135" t="s">
        <v>29</v>
      </c>
      <c r="E135" t="b">
        <v>0</v>
      </c>
      <c r="F135" s="1">
        <v>45292.103425925918</v>
      </c>
      <c r="G135" t="b">
        <v>1</v>
      </c>
      <c r="H135" t="b">
        <v>1</v>
      </c>
      <c r="I135" t="s">
        <v>84</v>
      </c>
      <c r="J135" t="s">
        <v>31</v>
      </c>
      <c r="K135" t="s">
        <v>111</v>
      </c>
      <c r="L135">
        <v>119560</v>
      </c>
    </row>
    <row r="136" spans="1:12" x14ac:dyDescent="0.25">
      <c r="A136" t="s">
        <v>26</v>
      </c>
      <c r="B136" t="s">
        <v>33</v>
      </c>
      <c r="C136" t="s">
        <v>68</v>
      </c>
      <c r="D136" t="s">
        <v>22</v>
      </c>
      <c r="E136" t="b">
        <v>1</v>
      </c>
      <c r="F136" s="1">
        <v>45334.805254629631</v>
      </c>
      <c r="G136" t="b">
        <v>0</v>
      </c>
      <c r="H136" t="b">
        <v>0</v>
      </c>
      <c r="I136" t="s">
        <v>30</v>
      </c>
      <c r="J136" t="s">
        <v>24</v>
      </c>
      <c r="K136" t="s">
        <v>56</v>
      </c>
      <c r="L136">
        <v>87239</v>
      </c>
    </row>
    <row r="137" spans="1:12" x14ac:dyDescent="0.25">
      <c r="A137" t="s">
        <v>82</v>
      </c>
      <c r="B137" t="s">
        <v>83</v>
      </c>
      <c r="C137" t="s">
        <v>21</v>
      </c>
      <c r="D137" t="s">
        <v>22</v>
      </c>
      <c r="E137" t="b">
        <v>0</v>
      </c>
      <c r="F137" s="1">
        <v>45577.867442129631</v>
      </c>
      <c r="G137" t="b">
        <v>1</v>
      </c>
      <c r="H137" t="b">
        <v>1</v>
      </c>
      <c r="I137" t="s">
        <v>84</v>
      </c>
      <c r="J137" t="s">
        <v>72</v>
      </c>
      <c r="K137" t="s">
        <v>101</v>
      </c>
      <c r="L137">
        <v>112945</v>
      </c>
    </row>
    <row r="138" spans="1:12" x14ac:dyDescent="0.25">
      <c r="A138" t="s">
        <v>45</v>
      </c>
      <c r="B138" t="s">
        <v>46</v>
      </c>
      <c r="C138" t="s">
        <v>21</v>
      </c>
      <c r="D138" t="s">
        <v>22</v>
      </c>
      <c r="E138" t="b">
        <v>1</v>
      </c>
      <c r="F138" s="1">
        <v>45342.51190972222</v>
      </c>
      <c r="G138" t="b">
        <v>1</v>
      </c>
      <c r="H138" t="b">
        <v>0</v>
      </c>
      <c r="I138" t="s">
        <v>16</v>
      </c>
      <c r="J138" t="s">
        <v>34</v>
      </c>
      <c r="K138" t="s">
        <v>18</v>
      </c>
      <c r="L138">
        <v>119936</v>
      </c>
    </row>
    <row r="139" spans="1:12" x14ac:dyDescent="0.25">
      <c r="A139" t="s">
        <v>49</v>
      </c>
      <c r="B139" t="s">
        <v>50</v>
      </c>
      <c r="C139" t="s">
        <v>28</v>
      </c>
      <c r="D139" t="s">
        <v>22</v>
      </c>
      <c r="E139" t="b">
        <v>0</v>
      </c>
      <c r="F139" s="1">
        <v>45520.786423611113</v>
      </c>
      <c r="G139" t="b">
        <v>0</v>
      </c>
      <c r="H139" t="b">
        <v>1</v>
      </c>
      <c r="I139" t="s">
        <v>51</v>
      </c>
      <c r="J139" t="s">
        <v>70</v>
      </c>
      <c r="K139" t="s">
        <v>99</v>
      </c>
      <c r="L139">
        <v>91921</v>
      </c>
    </row>
    <row r="140" spans="1:12" x14ac:dyDescent="0.25">
      <c r="A140" t="s">
        <v>26</v>
      </c>
      <c r="B140" t="s">
        <v>27</v>
      </c>
      <c r="C140" t="s">
        <v>14</v>
      </c>
      <c r="D140" t="s">
        <v>15</v>
      </c>
      <c r="E140" t="b">
        <v>0</v>
      </c>
      <c r="F140" s="1">
        <v>45474.541550925933</v>
      </c>
      <c r="G140" t="b">
        <v>0</v>
      </c>
      <c r="H140" t="b">
        <v>0</v>
      </c>
      <c r="I140" t="s">
        <v>30</v>
      </c>
      <c r="J140" t="s">
        <v>66</v>
      </c>
      <c r="K140" t="s">
        <v>35</v>
      </c>
      <c r="L140">
        <v>126921</v>
      </c>
    </row>
    <row r="141" spans="1:12" x14ac:dyDescent="0.25">
      <c r="A141" t="s">
        <v>54</v>
      </c>
      <c r="B141" t="s">
        <v>55</v>
      </c>
      <c r="C141" t="s">
        <v>28</v>
      </c>
      <c r="D141" t="s">
        <v>29</v>
      </c>
      <c r="E141" t="b">
        <v>1</v>
      </c>
      <c r="F141" s="1">
        <v>45481.725578703707</v>
      </c>
      <c r="G141" t="b">
        <v>1</v>
      </c>
      <c r="H141" t="b">
        <v>0</v>
      </c>
      <c r="I141" t="s">
        <v>30</v>
      </c>
      <c r="J141" t="s">
        <v>72</v>
      </c>
      <c r="K141" t="s">
        <v>89</v>
      </c>
      <c r="L141">
        <v>136222</v>
      </c>
    </row>
    <row r="142" spans="1:12" x14ac:dyDescent="0.25">
      <c r="A142" t="s">
        <v>45</v>
      </c>
      <c r="B142" t="s">
        <v>76</v>
      </c>
      <c r="C142" t="s">
        <v>43</v>
      </c>
      <c r="D142" t="s">
        <v>29</v>
      </c>
      <c r="E142" t="b">
        <v>1</v>
      </c>
      <c r="F142" s="1">
        <v>45603.641921296286</v>
      </c>
      <c r="G142" t="b">
        <v>1</v>
      </c>
      <c r="H142" t="b">
        <v>1</v>
      </c>
      <c r="I142" t="s">
        <v>16</v>
      </c>
      <c r="J142" t="s">
        <v>66</v>
      </c>
      <c r="K142" t="s">
        <v>125</v>
      </c>
      <c r="L142">
        <v>91732</v>
      </c>
    </row>
    <row r="143" spans="1:12" x14ac:dyDescent="0.25">
      <c r="A143" t="s">
        <v>49</v>
      </c>
      <c r="B143" t="s">
        <v>50</v>
      </c>
      <c r="C143" t="s">
        <v>28</v>
      </c>
      <c r="D143" t="s">
        <v>15</v>
      </c>
      <c r="E143" t="b">
        <v>1</v>
      </c>
      <c r="F143" s="1">
        <v>45343.361898148149</v>
      </c>
      <c r="G143" t="b">
        <v>1</v>
      </c>
      <c r="H143" t="b">
        <v>0</v>
      </c>
      <c r="I143" t="s">
        <v>51</v>
      </c>
      <c r="J143" t="s">
        <v>70</v>
      </c>
      <c r="K143" t="s">
        <v>123</v>
      </c>
      <c r="L143">
        <v>79964</v>
      </c>
    </row>
    <row r="144" spans="1:12" x14ac:dyDescent="0.25">
      <c r="A144" t="s">
        <v>82</v>
      </c>
      <c r="B144" t="s">
        <v>91</v>
      </c>
      <c r="C144" t="s">
        <v>28</v>
      </c>
      <c r="D144" t="s">
        <v>22</v>
      </c>
      <c r="E144" t="b">
        <v>0</v>
      </c>
      <c r="F144" s="1">
        <v>45378.718229166669</v>
      </c>
      <c r="G144" t="b">
        <v>1</v>
      </c>
      <c r="H144" t="b">
        <v>0</v>
      </c>
      <c r="I144" t="s">
        <v>84</v>
      </c>
      <c r="J144" t="s">
        <v>44</v>
      </c>
      <c r="K144" t="s">
        <v>104</v>
      </c>
      <c r="L144">
        <v>114709</v>
      </c>
    </row>
    <row r="145" spans="1:12" x14ac:dyDescent="0.25">
      <c r="A145" t="s">
        <v>82</v>
      </c>
      <c r="B145" t="s">
        <v>91</v>
      </c>
      <c r="C145" t="s">
        <v>28</v>
      </c>
      <c r="D145" t="s">
        <v>22</v>
      </c>
      <c r="E145" t="b">
        <v>1</v>
      </c>
      <c r="F145" s="1">
        <v>45622.442152777781</v>
      </c>
      <c r="G145" t="b">
        <v>1</v>
      </c>
      <c r="H145" t="b">
        <v>0</v>
      </c>
      <c r="I145" t="s">
        <v>84</v>
      </c>
      <c r="J145" t="s">
        <v>24</v>
      </c>
      <c r="K145" t="s">
        <v>78</v>
      </c>
      <c r="L145">
        <v>130004</v>
      </c>
    </row>
    <row r="146" spans="1:12" x14ac:dyDescent="0.25">
      <c r="A146" t="s">
        <v>12</v>
      </c>
      <c r="B146" t="s">
        <v>13</v>
      </c>
      <c r="C146" t="s">
        <v>28</v>
      </c>
      <c r="D146" t="s">
        <v>22</v>
      </c>
      <c r="E146" t="b">
        <v>1</v>
      </c>
      <c r="F146" s="1">
        <v>45493.53534722222</v>
      </c>
      <c r="G146" t="b">
        <v>0</v>
      </c>
      <c r="H146" t="b">
        <v>0</v>
      </c>
      <c r="I146" t="s">
        <v>16</v>
      </c>
      <c r="J146" t="s">
        <v>31</v>
      </c>
      <c r="K146" t="s">
        <v>62</v>
      </c>
      <c r="L146">
        <v>112954</v>
      </c>
    </row>
    <row r="147" spans="1:12" x14ac:dyDescent="0.25">
      <c r="A147" t="s">
        <v>26</v>
      </c>
      <c r="B147" t="s">
        <v>33</v>
      </c>
      <c r="C147" t="s">
        <v>28</v>
      </c>
      <c r="D147" t="s">
        <v>22</v>
      </c>
      <c r="E147" t="b">
        <v>0</v>
      </c>
      <c r="F147" s="1">
        <v>45552.188935185193</v>
      </c>
      <c r="G147" t="b">
        <v>0</v>
      </c>
      <c r="H147" t="b">
        <v>1</v>
      </c>
      <c r="I147" t="s">
        <v>30</v>
      </c>
      <c r="J147" t="s">
        <v>57</v>
      </c>
      <c r="K147" t="s">
        <v>113</v>
      </c>
      <c r="L147">
        <v>113331</v>
      </c>
    </row>
    <row r="148" spans="1:12" x14ac:dyDescent="0.25">
      <c r="A148" t="s">
        <v>49</v>
      </c>
      <c r="B148" t="s">
        <v>61</v>
      </c>
      <c r="C148" t="s">
        <v>40</v>
      </c>
      <c r="D148" t="s">
        <v>15</v>
      </c>
      <c r="E148" t="b">
        <v>0</v>
      </c>
      <c r="F148" s="1">
        <v>45353.742430555547</v>
      </c>
      <c r="G148" t="b">
        <v>1</v>
      </c>
      <c r="H148" t="b">
        <v>1</v>
      </c>
      <c r="I148" t="s">
        <v>51</v>
      </c>
      <c r="J148" t="s">
        <v>47</v>
      </c>
      <c r="K148" t="s">
        <v>119</v>
      </c>
      <c r="L148">
        <v>87838</v>
      </c>
    </row>
    <row r="149" spans="1:12" x14ac:dyDescent="0.25">
      <c r="A149" t="s">
        <v>82</v>
      </c>
      <c r="B149" t="s">
        <v>83</v>
      </c>
      <c r="C149" t="s">
        <v>40</v>
      </c>
      <c r="D149" t="s">
        <v>29</v>
      </c>
      <c r="E149" t="b">
        <v>1</v>
      </c>
      <c r="F149" s="1">
        <v>45531.858090277783</v>
      </c>
      <c r="G149" t="b">
        <v>0</v>
      </c>
      <c r="H149" t="b">
        <v>0</v>
      </c>
      <c r="I149" t="s">
        <v>84</v>
      </c>
      <c r="J149" t="s">
        <v>52</v>
      </c>
      <c r="K149" t="s">
        <v>81</v>
      </c>
      <c r="L149">
        <v>119165</v>
      </c>
    </row>
    <row r="150" spans="1:12" x14ac:dyDescent="0.25">
      <c r="A150" t="s">
        <v>45</v>
      </c>
      <c r="B150" t="s">
        <v>76</v>
      </c>
      <c r="C150" t="s">
        <v>14</v>
      </c>
      <c r="D150" t="s">
        <v>22</v>
      </c>
      <c r="E150" t="b">
        <v>0</v>
      </c>
      <c r="F150" s="1">
        <v>45543.30872685185</v>
      </c>
      <c r="G150" t="b">
        <v>1</v>
      </c>
      <c r="H150" t="b">
        <v>0</v>
      </c>
      <c r="I150" t="s">
        <v>16</v>
      </c>
      <c r="J150" t="s">
        <v>64</v>
      </c>
      <c r="K150" t="s">
        <v>120</v>
      </c>
      <c r="L150">
        <v>105748</v>
      </c>
    </row>
    <row r="151" spans="1:12" x14ac:dyDescent="0.25">
      <c r="A151" t="s">
        <v>45</v>
      </c>
      <c r="B151" t="s">
        <v>88</v>
      </c>
      <c r="C151" t="s">
        <v>14</v>
      </c>
      <c r="D151" t="s">
        <v>15</v>
      </c>
      <c r="E151" t="b">
        <v>0</v>
      </c>
      <c r="F151" s="1">
        <v>45409.943425925929</v>
      </c>
      <c r="G151" t="b">
        <v>1</v>
      </c>
      <c r="H151" t="b">
        <v>1</v>
      </c>
      <c r="I151" t="s">
        <v>16</v>
      </c>
      <c r="J151" t="s">
        <v>72</v>
      </c>
      <c r="K151" t="s">
        <v>92</v>
      </c>
      <c r="L151">
        <v>81798</v>
      </c>
    </row>
    <row r="152" spans="1:12" x14ac:dyDescent="0.25">
      <c r="A152" t="s">
        <v>12</v>
      </c>
      <c r="B152" t="s">
        <v>13</v>
      </c>
      <c r="C152" t="s">
        <v>43</v>
      </c>
      <c r="D152" t="s">
        <v>29</v>
      </c>
      <c r="E152" t="b">
        <v>0</v>
      </c>
      <c r="F152" s="1">
        <v>45325.403726851851</v>
      </c>
      <c r="G152" t="b">
        <v>1</v>
      </c>
      <c r="H152" t="b">
        <v>1</v>
      </c>
      <c r="I152" t="s">
        <v>16</v>
      </c>
      <c r="J152" t="s">
        <v>57</v>
      </c>
      <c r="K152" t="s">
        <v>87</v>
      </c>
      <c r="L152">
        <v>141516</v>
      </c>
    </row>
    <row r="153" spans="1:12" x14ac:dyDescent="0.25">
      <c r="A153" t="s">
        <v>54</v>
      </c>
      <c r="B153" t="s">
        <v>55</v>
      </c>
      <c r="C153" t="s">
        <v>43</v>
      </c>
      <c r="D153" t="s">
        <v>15</v>
      </c>
      <c r="E153" t="b">
        <v>0</v>
      </c>
      <c r="F153" s="1">
        <v>45384.197060185194</v>
      </c>
      <c r="G153" t="b">
        <v>0</v>
      </c>
      <c r="H153" t="b">
        <v>0</v>
      </c>
      <c r="I153" t="s">
        <v>30</v>
      </c>
      <c r="J153" t="s">
        <v>66</v>
      </c>
      <c r="K153" t="s">
        <v>126</v>
      </c>
      <c r="L153">
        <v>125822</v>
      </c>
    </row>
    <row r="154" spans="1:12" x14ac:dyDescent="0.25">
      <c r="A154" t="s">
        <v>54</v>
      </c>
      <c r="B154" t="s">
        <v>55</v>
      </c>
      <c r="C154" t="s">
        <v>43</v>
      </c>
      <c r="D154" t="s">
        <v>15</v>
      </c>
      <c r="E154" t="b">
        <v>0</v>
      </c>
      <c r="F154" s="1">
        <v>45396.721412037034</v>
      </c>
      <c r="G154" t="b">
        <v>0</v>
      </c>
      <c r="H154" t="b">
        <v>1</v>
      </c>
      <c r="I154" t="s">
        <v>30</v>
      </c>
      <c r="J154" t="s">
        <v>34</v>
      </c>
      <c r="K154" t="s">
        <v>106</v>
      </c>
      <c r="L154">
        <v>149580</v>
      </c>
    </row>
    <row r="155" spans="1:12" x14ac:dyDescent="0.25">
      <c r="A155" t="s">
        <v>45</v>
      </c>
      <c r="B155" t="s">
        <v>76</v>
      </c>
      <c r="C155" t="s">
        <v>28</v>
      </c>
      <c r="D155" t="s">
        <v>29</v>
      </c>
      <c r="E155" t="b">
        <v>1</v>
      </c>
      <c r="F155" s="1">
        <v>45422.381354166668</v>
      </c>
      <c r="G155" t="b">
        <v>1</v>
      </c>
      <c r="H155" t="b">
        <v>1</v>
      </c>
      <c r="I155" t="s">
        <v>16</v>
      </c>
      <c r="J155" t="s">
        <v>70</v>
      </c>
      <c r="K155" t="s">
        <v>90</v>
      </c>
      <c r="L155">
        <v>82306</v>
      </c>
    </row>
    <row r="156" spans="1:12" x14ac:dyDescent="0.25">
      <c r="A156" t="s">
        <v>38</v>
      </c>
      <c r="B156" t="s">
        <v>107</v>
      </c>
      <c r="C156" t="s">
        <v>14</v>
      </c>
      <c r="D156" t="s">
        <v>15</v>
      </c>
      <c r="E156" t="b">
        <v>0</v>
      </c>
      <c r="F156" s="1">
        <v>45599.720486111109</v>
      </c>
      <c r="G156" t="b">
        <v>1</v>
      </c>
      <c r="H156" t="b">
        <v>1</v>
      </c>
      <c r="I156" t="s">
        <v>41</v>
      </c>
      <c r="J156" t="s">
        <v>34</v>
      </c>
      <c r="K156" t="s">
        <v>87</v>
      </c>
      <c r="L156">
        <v>77135</v>
      </c>
    </row>
    <row r="157" spans="1:12" x14ac:dyDescent="0.25">
      <c r="A157" t="s">
        <v>19</v>
      </c>
      <c r="B157" t="s">
        <v>36</v>
      </c>
      <c r="C157" t="s">
        <v>28</v>
      </c>
      <c r="D157" t="s">
        <v>29</v>
      </c>
      <c r="E157" t="b">
        <v>1</v>
      </c>
      <c r="F157" s="1">
        <v>45612.267256944448</v>
      </c>
      <c r="G157" t="b">
        <v>1</v>
      </c>
      <c r="H157" t="b">
        <v>1</v>
      </c>
      <c r="I157" t="s">
        <v>23</v>
      </c>
      <c r="J157" t="s">
        <v>44</v>
      </c>
      <c r="K157" t="s">
        <v>123</v>
      </c>
      <c r="L157">
        <v>65870</v>
      </c>
    </row>
    <row r="158" spans="1:12" x14ac:dyDescent="0.25">
      <c r="A158" t="s">
        <v>12</v>
      </c>
      <c r="B158" t="s">
        <v>63</v>
      </c>
      <c r="C158" t="s">
        <v>21</v>
      </c>
      <c r="D158" t="s">
        <v>15</v>
      </c>
      <c r="E158" t="b">
        <v>0</v>
      </c>
      <c r="F158" s="1">
        <v>45494.026203703703</v>
      </c>
      <c r="G158" t="b">
        <v>0</v>
      </c>
      <c r="H158" t="b">
        <v>1</v>
      </c>
      <c r="I158" t="s">
        <v>16</v>
      </c>
      <c r="J158" t="s">
        <v>47</v>
      </c>
      <c r="K158" t="s">
        <v>101</v>
      </c>
      <c r="L158">
        <v>131634</v>
      </c>
    </row>
    <row r="159" spans="1:12" x14ac:dyDescent="0.25">
      <c r="A159" t="s">
        <v>38</v>
      </c>
      <c r="B159" t="s">
        <v>39</v>
      </c>
      <c r="C159" t="s">
        <v>40</v>
      </c>
      <c r="D159" t="s">
        <v>29</v>
      </c>
      <c r="E159" t="b">
        <v>1</v>
      </c>
      <c r="F159" s="1">
        <v>45530.662627314807</v>
      </c>
      <c r="G159" t="b">
        <v>1</v>
      </c>
      <c r="H159" t="b">
        <v>0</v>
      </c>
      <c r="I159" t="s">
        <v>41</v>
      </c>
      <c r="J159" t="s">
        <v>47</v>
      </c>
      <c r="K159" t="s">
        <v>105</v>
      </c>
      <c r="L159">
        <v>81684</v>
      </c>
    </row>
    <row r="160" spans="1:12" x14ac:dyDescent="0.25">
      <c r="A160" t="s">
        <v>49</v>
      </c>
      <c r="B160" t="s">
        <v>61</v>
      </c>
      <c r="C160" t="s">
        <v>14</v>
      </c>
      <c r="D160" t="s">
        <v>29</v>
      </c>
      <c r="E160" t="b">
        <v>0</v>
      </c>
      <c r="F160" s="1">
        <v>45369.539456018523</v>
      </c>
      <c r="G160" t="b">
        <v>1</v>
      </c>
      <c r="H160" t="b">
        <v>1</v>
      </c>
      <c r="I160" t="s">
        <v>51</v>
      </c>
      <c r="J160" t="s">
        <v>80</v>
      </c>
      <c r="K160" t="s">
        <v>48</v>
      </c>
      <c r="L160">
        <v>79022</v>
      </c>
    </row>
    <row r="161" spans="1:12" x14ac:dyDescent="0.25">
      <c r="A161" t="s">
        <v>45</v>
      </c>
      <c r="B161" t="s">
        <v>46</v>
      </c>
      <c r="C161" t="s">
        <v>14</v>
      </c>
      <c r="D161" t="s">
        <v>22</v>
      </c>
      <c r="E161" t="b">
        <v>0</v>
      </c>
      <c r="F161" s="1">
        <v>45414.047060185178</v>
      </c>
      <c r="G161" t="b">
        <v>1</v>
      </c>
      <c r="H161" t="b">
        <v>0</v>
      </c>
      <c r="I161" t="s">
        <v>16</v>
      </c>
      <c r="J161" t="s">
        <v>72</v>
      </c>
      <c r="K161" t="s">
        <v>35</v>
      </c>
      <c r="L161">
        <v>86311</v>
      </c>
    </row>
    <row r="162" spans="1:12" x14ac:dyDescent="0.25">
      <c r="A162" t="s">
        <v>38</v>
      </c>
      <c r="B162" t="s">
        <v>107</v>
      </c>
      <c r="C162" t="s">
        <v>68</v>
      </c>
      <c r="D162" t="s">
        <v>29</v>
      </c>
      <c r="E162" t="b">
        <v>1</v>
      </c>
      <c r="F162" s="1">
        <v>45476.497152777767</v>
      </c>
      <c r="G162" t="b">
        <v>0</v>
      </c>
      <c r="H162" t="b">
        <v>1</v>
      </c>
      <c r="I162" t="s">
        <v>41</v>
      </c>
      <c r="J162" t="s">
        <v>66</v>
      </c>
      <c r="K162" t="s">
        <v>106</v>
      </c>
      <c r="L162">
        <v>93003</v>
      </c>
    </row>
    <row r="163" spans="1:12" x14ac:dyDescent="0.25">
      <c r="A163" t="s">
        <v>82</v>
      </c>
      <c r="B163" t="s">
        <v>85</v>
      </c>
      <c r="C163" t="s">
        <v>43</v>
      </c>
      <c r="D163" t="s">
        <v>29</v>
      </c>
      <c r="E163" t="b">
        <v>1</v>
      </c>
      <c r="F163" s="1">
        <v>45518.746770833342</v>
      </c>
      <c r="G163" t="b">
        <v>1</v>
      </c>
      <c r="H163" t="b">
        <v>0</v>
      </c>
      <c r="I163" t="s">
        <v>84</v>
      </c>
      <c r="J163" t="s">
        <v>72</v>
      </c>
      <c r="K163" t="s">
        <v>96</v>
      </c>
      <c r="L163">
        <v>105578</v>
      </c>
    </row>
    <row r="164" spans="1:12" x14ac:dyDescent="0.25">
      <c r="A164" t="s">
        <v>82</v>
      </c>
      <c r="B164" t="s">
        <v>91</v>
      </c>
      <c r="C164" t="s">
        <v>68</v>
      </c>
      <c r="D164" t="s">
        <v>22</v>
      </c>
      <c r="E164" t="b">
        <v>0</v>
      </c>
      <c r="F164" s="1">
        <v>45602.299085648148</v>
      </c>
      <c r="G164" t="b">
        <v>1</v>
      </c>
      <c r="H164" t="b">
        <v>1</v>
      </c>
      <c r="I164" t="s">
        <v>84</v>
      </c>
      <c r="J164" t="s">
        <v>64</v>
      </c>
      <c r="K164" t="s">
        <v>100</v>
      </c>
      <c r="L164">
        <v>127952</v>
      </c>
    </row>
    <row r="165" spans="1:12" x14ac:dyDescent="0.25">
      <c r="A165" t="s">
        <v>38</v>
      </c>
      <c r="B165" t="s">
        <v>107</v>
      </c>
      <c r="C165" t="s">
        <v>28</v>
      </c>
      <c r="D165" t="s">
        <v>15</v>
      </c>
      <c r="E165" t="b">
        <v>0</v>
      </c>
      <c r="F165" s="1">
        <v>45518.952627314808</v>
      </c>
      <c r="G165" t="b">
        <v>0</v>
      </c>
      <c r="H165" t="b">
        <v>1</v>
      </c>
      <c r="I165" t="s">
        <v>41</v>
      </c>
      <c r="J165" t="s">
        <v>31</v>
      </c>
      <c r="K165" t="s">
        <v>124</v>
      </c>
      <c r="L165">
        <v>89063</v>
      </c>
    </row>
    <row r="166" spans="1:12" x14ac:dyDescent="0.25">
      <c r="A166" t="s">
        <v>49</v>
      </c>
      <c r="B166" t="s">
        <v>50</v>
      </c>
      <c r="C166" t="s">
        <v>68</v>
      </c>
      <c r="D166" t="s">
        <v>22</v>
      </c>
      <c r="E166" t="b">
        <v>0</v>
      </c>
      <c r="F166" s="1">
        <v>45561.18954861111</v>
      </c>
      <c r="G166" t="b">
        <v>1</v>
      </c>
      <c r="H166" t="b">
        <v>1</v>
      </c>
      <c r="I166" t="s">
        <v>51</v>
      </c>
      <c r="J166" t="s">
        <v>70</v>
      </c>
      <c r="K166" t="s">
        <v>113</v>
      </c>
      <c r="L166">
        <v>83977</v>
      </c>
    </row>
    <row r="167" spans="1:12" x14ac:dyDescent="0.25">
      <c r="A167" t="s">
        <v>45</v>
      </c>
      <c r="B167" t="s">
        <v>88</v>
      </c>
      <c r="C167" t="s">
        <v>21</v>
      </c>
      <c r="D167" t="s">
        <v>29</v>
      </c>
      <c r="E167" t="b">
        <v>1</v>
      </c>
      <c r="F167" s="1">
        <v>45560.900810185187</v>
      </c>
      <c r="G167" t="b">
        <v>1</v>
      </c>
      <c r="H167" t="b">
        <v>1</v>
      </c>
      <c r="I167" t="s">
        <v>16</v>
      </c>
      <c r="J167" t="s">
        <v>70</v>
      </c>
      <c r="K167" t="s">
        <v>35</v>
      </c>
      <c r="L167">
        <v>104457</v>
      </c>
    </row>
    <row r="168" spans="1:12" x14ac:dyDescent="0.25">
      <c r="A168" t="s">
        <v>82</v>
      </c>
      <c r="B168" t="s">
        <v>83</v>
      </c>
      <c r="C168" t="s">
        <v>28</v>
      </c>
      <c r="D168" t="s">
        <v>22</v>
      </c>
      <c r="E168" t="b">
        <v>0</v>
      </c>
      <c r="F168" s="1">
        <v>45384.866331018522</v>
      </c>
      <c r="G168" t="b">
        <v>0</v>
      </c>
      <c r="H168" t="b">
        <v>0</v>
      </c>
      <c r="I168" t="s">
        <v>84</v>
      </c>
      <c r="J168" t="s">
        <v>64</v>
      </c>
      <c r="K168" t="s">
        <v>42</v>
      </c>
      <c r="L168">
        <v>129957</v>
      </c>
    </row>
    <row r="169" spans="1:12" x14ac:dyDescent="0.25">
      <c r="A169" t="s">
        <v>26</v>
      </c>
      <c r="B169" t="s">
        <v>27</v>
      </c>
      <c r="C169" t="s">
        <v>43</v>
      </c>
      <c r="D169" t="s">
        <v>15</v>
      </c>
      <c r="E169" t="b">
        <v>1</v>
      </c>
      <c r="F169" s="1">
        <v>45416.199074074073</v>
      </c>
      <c r="G169" t="b">
        <v>1</v>
      </c>
      <c r="H169" t="b">
        <v>1</v>
      </c>
      <c r="I169" t="s">
        <v>30</v>
      </c>
      <c r="J169" t="s">
        <v>47</v>
      </c>
      <c r="K169" t="s">
        <v>18</v>
      </c>
      <c r="L169">
        <v>129288</v>
      </c>
    </row>
    <row r="170" spans="1:12" x14ac:dyDescent="0.25">
      <c r="A170" t="s">
        <v>19</v>
      </c>
      <c r="B170" t="s">
        <v>20</v>
      </c>
      <c r="C170" t="s">
        <v>21</v>
      </c>
      <c r="D170" t="s">
        <v>15</v>
      </c>
      <c r="E170" t="b">
        <v>1</v>
      </c>
      <c r="F170" s="1">
        <v>45566.579571759263</v>
      </c>
      <c r="G170" t="b">
        <v>1</v>
      </c>
      <c r="H170" t="b">
        <v>0</v>
      </c>
      <c r="I170" t="s">
        <v>23</v>
      </c>
      <c r="J170" t="s">
        <v>57</v>
      </c>
      <c r="K170" t="s">
        <v>42</v>
      </c>
      <c r="L170">
        <v>87602</v>
      </c>
    </row>
    <row r="171" spans="1:12" x14ac:dyDescent="0.25">
      <c r="A171" t="s">
        <v>45</v>
      </c>
      <c r="B171" t="s">
        <v>88</v>
      </c>
      <c r="C171" t="s">
        <v>14</v>
      </c>
      <c r="D171" t="s">
        <v>22</v>
      </c>
      <c r="E171" t="b">
        <v>0</v>
      </c>
      <c r="F171" s="1">
        <v>45488.949236111112</v>
      </c>
      <c r="G171" t="b">
        <v>1</v>
      </c>
      <c r="H171" t="b">
        <v>0</v>
      </c>
      <c r="I171" t="s">
        <v>16</v>
      </c>
      <c r="J171" t="s">
        <v>24</v>
      </c>
      <c r="K171" t="s">
        <v>127</v>
      </c>
      <c r="L171">
        <v>86939</v>
      </c>
    </row>
    <row r="172" spans="1:12" x14ac:dyDescent="0.25">
      <c r="A172" t="s">
        <v>45</v>
      </c>
      <c r="B172" t="s">
        <v>46</v>
      </c>
      <c r="C172" t="s">
        <v>40</v>
      </c>
      <c r="D172" t="s">
        <v>29</v>
      </c>
      <c r="E172" t="b">
        <v>0</v>
      </c>
      <c r="F172" s="1">
        <v>45326.012245370373</v>
      </c>
      <c r="G172" t="b">
        <v>1</v>
      </c>
      <c r="H172" t="b">
        <v>1</v>
      </c>
      <c r="I172" t="s">
        <v>16</v>
      </c>
      <c r="J172" t="s">
        <v>80</v>
      </c>
      <c r="K172" t="s">
        <v>102</v>
      </c>
      <c r="L172">
        <v>100173</v>
      </c>
    </row>
    <row r="173" spans="1:12" x14ac:dyDescent="0.25">
      <c r="A173" t="s">
        <v>12</v>
      </c>
      <c r="B173" t="s">
        <v>63</v>
      </c>
      <c r="C173" t="s">
        <v>28</v>
      </c>
      <c r="D173" t="s">
        <v>22</v>
      </c>
      <c r="E173" t="b">
        <v>0</v>
      </c>
      <c r="F173" s="1">
        <v>45369.007511574076</v>
      </c>
      <c r="G173" t="b">
        <v>0</v>
      </c>
      <c r="H173" t="b">
        <v>1</v>
      </c>
      <c r="I173" t="s">
        <v>16</v>
      </c>
      <c r="J173" t="s">
        <v>34</v>
      </c>
      <c r="K173" t="s">
        <v>103</v>
      </c>
      <c r="L173">
        <v>140846</v>
      </c>
    </row>
    <row r="174" spans="1:12" x14ac:dyDescent="0.25">
      <c r="A174" t="s">
        <v>82</v>
      </c>
      <c r="B174" t="s">
        <v>91</v>
      </c>
      <c r="C174" t="s">
        <v>40</v>
      </c>
      <c r="D174" t="s">
        <v>29</v>
      </c>
      <c r="E174" t="b">
        <v>0</v>
      </c>
      <c r="F174" s="1">
        <v>45601.095868055563</v>
      </c>
      <c r="G174" t="b">
        <v>1</v>
      </c>
      <c r="H174" t="b">
        <v>0</v>
      </c>
      <c r="I174" t="s">
        <v>84</v>
      </c>
      <c r="J174" t="s">
        <v>24</v>
      </c>
      <c r="K174" t="s">
        <v>96</v>
      </c>
      <c r="L174">
        <v>104286</v>
      </c>
    </row>
    <row r="175" spans="1:12" x14ac:dyDescent="0.25">
      <c r="A175" t="s">
        <v>26</v>
      </c>
      <c r="B175" t="s">
        <v>27</v>
      </c>
      <c r="C175" t="s">
        <v>43</v>
      </c>
      <c r="D175" t="s">
        <v>29</v>
      </c>
      <c r="E175" t="b">
        <v>0</v>
      </c>
      <c r="F175" s="1">
        <v>45478.5312037037</v>
      </c>
      <c r="G175" t="b">
        <v>1</v>
      </c>
      <c r="H175" t="b">
        <v>0</v>
      </c>
      <c r="I175" t="s">
        <v>30</v>
      </c>
      <c r="J175" t="s">
        <v>57</v>
      </c>
      <c r="K175" t="s">
        <v>123</v>
      </c>
      <c r="L175">
        <v>102084</v>
      </c>
    </row>
    <row r="176" spans="1:12" x14ac:dyDescent="0.25">
      <c r="A176" t="s">
        <v>82</v>
      </c>
      <c r="B176" t="s">
        <v>83</v>
      </c>
      <c r="C176" t="s">
        <v>40</v>
      </c>
      <c r="D176" t="s">
        <v>29</v>
      </c>
      <c r="E176" t="b">
        <v>0</v>
      </c>
      <c r="F176" s="1">
        <v>45546.434814814813</v>
      </c>
      <c r="G176" t="b">
        <v>0</v>
      </c>
      <c r="H176" t="b">
        <v>1</v>
      </c>
      <c r="I176" t="s">
        <v>84</v>
      </c>
      <c r="J176" t="s">
        <v>17</v>
      </c>
      <c r="K176" t="s">
        <v>123</v>
      </c>
      <c r="L176">
        <v>137919</v>
      </c>
    </row>
    <row r="177" spans="1:12" x14ac:dyDescent="0.25">
      <c r="A177" t="s">
        <v>38</v>
      </c>
      <c r="B177" t="s">
        <v>107</v>
      </c>
      <c r="C177" t="s">
        <v>43</v>
      </c>
      <c r="D177" t="s">
        <v>29</v>
      </c>
      <c r="E177" t="b">
        <v>1</v>
      </c>
      <c r="F177" s="1">
        <v>45460.476435185177</v>
      </c>
      <c r="G177" t="b">
        <v>1</v>
      </c>
      <c r="H177" t="b">
        <v>1</v>
      </c>
      <c r="I177" t="s">
        <v>41</v>
      </c>
      <c r="J177" t="s">
        <v>34</v>
      </c>
      <c r="K177" t="s">
        <v>102</v>
      </c>
      <c r="L177">
        <v>65773</v>
      </c>
    </row>
    <row r="178" spans="1:12" x14ac:dyDescent="0.25">
      <c r="A178" t="s">
        <v>12</v>
      </c>
      <c r="B178" t="s">
        <v>63</v>
      </c>
      <c r="C178" t="s">
        <v>21</v>
      </c>
      <c r="D178" t="s">
        <v>15</v>
      </c>
      <c r="E178" t="b">
        <v>1</v>
      </c>
      <c r="F178" s="1">
        <v>45494.770300925928</v>
      </c>
      <c r="G178" t="b">
        <v>1</v>
      </c>
      <c r="H178" t="b">
        <v>1</v>
      </c>
      <c r="I178" t="s">
        <v>16</v>
      </c>
      <c r="J178" t="s">
        <v>24</v>
      </c>
      <c r="K178" t="s">
        <v>98</v>
      </c>
      <c r="L178">
        <v>139160</v>
      </c>
    </row>
    <row r="179" spans="1:12" x14ac:dyDescent="0.25">
      <c r="A179" t="s">
        <v>19</v>
      </c>
      <c r="B179" t="s">
        <v>86</v>
      </c>
      <c r="C179" t="s">
        <v>14</v>
      </c>
      <c r="D179" t="s">
        <v>29</v>
      </c>
      <c r="E179" t="b">
        <v>0</v>
      </c>
      <c r="F179" s="1">
        <v>45305.786886574067</v>
      </c>
      <c r="G179" t="b">
        <v>0</v>
      </c>
      <c r="H179" t="b">
        <v>1</v>
      </c>
      <c r="I179" t="s">
        <v>23</v>
      </c>
      <c r="J179" t="s">
        <v>17</v>
      </c>
      <c r="K179" t="s">
        <v>122</v>
      </c>
      <c r="L179">
        <v>62484</v>
      </c>
    </row>
    <row r="180" spans="1:12" x14ac:dyDescent="0.25">
      <c r="A180" t="s">
        <v>38</v>
      </c>
      <c r="B180" t="s">
        <v>107</v>
      </c>
      <c r="C180" t="s">
        <v>21</v>
      </c>
      <c r="D180" t="s">
        <v>22</v>
      </c>
      <c r="E180" t="b">
        <v>1</v>
      </c>
      <c r="F180" s="1">
        <v>45559.853587962964</v>
      </c>
      <c r="G180" t="b">
        <v>1</v>
      </c>
      <c r="H180" t="b">
        <v>1</v>
      </c>
      <c r="I180" t="s">
        <v>41</v>
      </c>
      <c r="J180" t="s">
        <v>57</v>
      </c>
      <c r="K180" t="s">
        <v>25</v>
      </c>
      <c r="L180">
        <v>72838</v>
      </c>
    </row>
    <row r="181" spans="1:12" x14ac:dyDescent="0.25">
      <c r="A181" t="s">
        <v>26</v>
      </c>
      <c r="B181" t="s">
        <v>33</v>
      </c>
      <c r="C181" t="s">
        <v>43</v>
      </c>
      <c r="D181" t="s">
        <v>22</v>
      </c>
      <c r="E181" t="b">
        <v>0</v>
      </c>
      <c r="F181" s="1">
        <v>45495.126782407409</v>
      </c>
      <c r="G181" t="b">
        <v>0</v>
      </c>
      <c r="H181" t="b">
        <v>1</v>
      </c>
      <c r="I181" t="s">
        <v>30</v>
      </c>
      <c r="J181" t="s">
        <v>66</v>
      </c>
      <c r="K181" t="s">
        <v>62</v>
      </c>
      <c r="L181">
        <v>87660</v>
      </c>
    </row>
    <row r="182" spans="1:12" x14ac:dyDescent="0.25">
      <c r="A182" t="s">
        <v>49</v>
      </c>
      <c r="B182" t="s">
        <v>108</v>
      </c>
      <c r="C182" t="s">
        <v>14</v>
      </c>
      <c r="D182" t="s">
        <v>15</v>
      </c>
      <c r="E182" t="b">
        <v>0</v>
      </c>
      <c r="F182" s="1">
        <v>45361.062962962962</v>
      </c>
      <c r="G182" t="b">
        <v>1</v>
      </c>
      <c r="H182" t="b">
        <v>1</v>
      </c>
      <c r="I182" t="s">
        <v>51</v>
      </c>
      <c r="J182" t="s">
        <v>66</v>
      </c>
      <c r="K182" t="s">
        <v>74</v>
      </c>
      <c r="L182">
        <v>87398</v>
      </c>
    </row>
    <row r="183" spans="1:12" x14ac:dyDescent="0.25">
      <c r="A183" t="s">
        <v>19</v>
      </c>
      <c r="B183" t="s">
        <v>20</v>
      </c>
      <c r="C183" t="s">
        <v>21</v>
      </c>
      <c r="D183" t="s">
        <v>22</v>
      </c>
      <c r="E183" t="b">
        <v>0</v>
      </c>
      <c r="F183" s="1">
        <v>45392.393680555557</v>
      </c>
      <c r="G183" t="b">
        <v>0</v>
      </c>
      <c r="H183" t="b">
        <v>0</v>
      </c>
      <c r="I183" t="s">
        <v>23</v>
      </c>
      <c r="J183" t="s">
        <v>34</v>
      </c>
      <c r="K183" t="s">
        <v>60</v>
      </c>
      <c r="L183">
        <v>64018</v>
      </c>
    </row>
    <row r="184" spans="1:12" x14ac:dyDescent="0.25">
      <c r="A184" t="s">
        <v>38</v>
      </c>
      <c r="B184" t="s">
        <v>39</v>
      </c>
      <c r="C184" t="s">
        <v>40</v>
      </c>
      <c r="D184" t="s">
        <v>29</v>
      </c>
      <c r="E184" t="b">
        <v>0</v>
      </c>
      <c r="F184" s="1">
        <v>45352.85869212963</v>
      </c>
      <c r="G184" t="b">
        <v>1</v>
      </c>
      <c r="H184" t="b">
        <v>0</v>
      </c>
      <c r="I184" t="s">
        <v>41</v>
      </c>
      <c r="J184" t="s">
        <v>52</v>
      </c>
      <c r="K184" t="s">
        <v>48</v>
      </c>
      <c r="L184">
        <v>75233</v>
      </c>
    </row>
    <row r="185" spans="1:12" x14ac:dyDescent="0.25">
      <c r="A185" t="s">
        <v>19</v>
      </c>
      <c r="B185" t="s">
        <v>20</v>
      </c>
      <c r="C185" t="s">
        <v>40</v>
      </c>
      <c r="D185" t="s">
        <v>22</v>
      </c>
      <c r="E185" t="b">
        <v>0</v>
      </c>
      <c r="F185" s="1">
        <v>45490.805312500001</v>
      </c>
      <c r="G185" t="b">
        <v>1</v>
      </c>
      <c r="H185" t="b">
        <v>1</v>
      </c>
      <c r="I185" t="s">
        <v>23</v>
      </c>
      <c r="J185" t="s">
        <v>57</v>
      </c>
      <c r="K185" t="s">
        <v>25</v>
      </c>
      <c r="L185">
        <v>70951</v>
      </c>
    </row>
    <row r="186" spans="1:12" x14ac:dyDescent="0.25">
      <c r="A186" t="s">
        <v>54</v>
      </c>
      <c r="B186" t="s">
        <v>55</v>
      </c>
      <c r="C186" t="s">
        <v>14</v>
      </c>
      <c r="D186" t="s">
        <v>15</v>
      </c>
      <c r="E186" t="b">
        <v>0</v>
      </c>
      <c r="F186" s="1">
        <v>45409.272268518522</v>
      </c>
      <c r="G186" t="b">
        <v>1</v>
      </c>
      <c r="H186" t="b">
        <v>1</v>
      </c>
      <c r="I186" t="s">
        <v>30</v>
      </c>
      <c r="J186" t="s">
        <v>64</v>
      </c>
      <c r="K186" t="s">
        <v>18</v>
      </c>
      <c r="L186">
        <v>125905</v>
      </c>
    </row>
    <row r="187" spans="1:12" x14ac:dyDescent="0.25">
      <c r="A187" t="s">
        <v>82</v>
      </c>
      <c r="B187" t="s">
        <v>85</v>
      </c>
      <c r="C187" t="s">
        <v>14</v>
      </c>
      <c r="D187" t="s">
        <v>22</v>
      </c>
      <c r="E187" t="b">
        <v>0</v>
      </c>
      <c r="F187" s="1">
        <v>45374.51803240741</v>
      </c>
      <c r="G187" t="b">
        <v>0</v>
      </c>
      <c r="H187" t="b">
        <v>1</v>
      </c>
      <c r="I187" t="s">
        <v>84</v>
      </c>
      <c r="J187" t="s">
        <v>72</v>
      </c>
      <c r="K187" t="s">
        <v>53</v>
      </c>
      <c r="L187">
        <v>117778</v>
      </c>
    </row>
    <row r="188" spans="1:12" x14ac:dyDescent="0.25">
      <c r="A188" t="s">
        <v>54</v>
      </c>
      <c r="B188" t="s">
        <v>55</v>
      </c>
      <c r="C188" t="s">
        <v>28</v>
      </c>
      <c r="D188" t="s">
        <v>22</v>
      </c>
      <c r="E188" t="b">
        <v>0</v>
      </c>
      <c r="F188" s="1">
        <v>45618.415335648147</v>
      </c>
      <c r="G188" t="b">
        <v>0</v>
      </c>
      <c r="H188" t="b">
        <v>1</v>
      </c>
      <c r="I188" t="s">
        <v>30</v>
      </c>
      <c r="J188" t="s">
        <v>17</v>
      </c>
      <c r="K188" t="s">
        <v>18</v>
      </c>
      <c r="L188">
        <v>124239</v>
      </c>
    </row>
    <row r="189" spans="1:12" x14ac:dyDescent="0.25">
      <c r="A189" t="s">
        <v>26</v>
      </c>
      <c r="B189" t="s">
        <v>71</v>
      </c>
      <c r="C189" t="s">
        <v>14</v>
      </c>
      <c r="D189" t="s">
        <v>22</v>
      </c>
      <c r="E189" t="b">
        <v>1</v>
      </c>
      <c r="F189" s="1">
        <v>45316.321192129632</v>
      </c>
      <c r="G189" t="b">
        <v>1</v>
      </c>
      <c r="H189" t="b">
        <v>0</v>
      </c>
      <c r="I189" t="s">
        <v>30</v>
      </c>
      <c r="J189" t="s">
        <v>17</v>
      </c>
      <c r="K189" t="s">
        <v>56</v>
      </c>
      <c r="L189">
        <v>124328</v>
      </c>
    </row>
    <row r="190" spans="1:12" x14ac:dyDescent="0.25">
      <c r="A190" t="s">
        <v>19</v>
      </c>
      <c r="B190" t="s">
        <v>20</v>
      </c>
      <c r="C190" t="s">
        <v>28</v>
      </c>
      <c r="D190" t="s">
        <v>22</v>
      </c>
      <c r="E190" t="b">
        <v>0</v>
      </c>
      <c r="F190" s="1">
        <v>45606.48878472222</v>
      </c>
      <c r="G190" t="b">
        <v>0</v>
      </c>
      <c r="H190" t="b">
        <v>0</v>
      </c>
      <c r="I190" t="s">
        <v>23</v>
      </c>
      <c r="J190" t="s">
        <v>72</v>
      </c>
      <c r="K190" t="s">
        <v>53</v>
      </c>
      <c r="L190">
        <v>70730</v>
      </c>
    </row>
    <row r="191" spans="1:12" x14ac:dyDescent="0.25">
      <c r="A191" t="s">
        <v>12</v>
      </c>
      <c r="B191" t="s">
        <v>63</v>
      </c>
      <c r="C191" t="s">
        <v>21</v>
      </c>
      <c r="D191" t="s">
        <v>29</v>
      </c>
      <c r="E191" t="b">
        <v>1</v>
      </c>
      <c r="F191" s="1">
        <v>45594.184027777781</v>
      </c>
      <c r="G191" t="b">
        <v>0</v>
      </c>
      <c r="H191" t="b">
        <v>1</v>
      </c>
      <c r="I191" t="s">
        <v>16</v>
      </c>
      <c r="J191" t="s">
        <v>31</v>
      </c>
      <c r="K191" t="s">
        <v>59</v>
      </c>
      <c r="L191">
        <v>128199</v>
      </c>
    </row>
    <row r="192" spans="1:12" x14ac:dyDescent="0.25">
      <c r="A192" t="s">
        <v>26</v>
      </c>
      <c r="B192" t="s">
        <v>27</v>
      </c>
      <c r="C192" t="s">
        <v>14</v>
      </c>
      <c r="D192" t="s">
        <v>143</v>
      </c>
      <c r="E192" t="b">
        <v>0</v>
      </c>
      <c r="F192" s="1">
        <v>45617.232743055552</v>
      </c>
      <c r="G192" t="b">
        <v>0</v>
      </c>
      <c r="H192" t="b">
        <v>1</v>
      </c>
      <c r="I192" t="s">
        <v>30</v>
      </c>
      <c r="J192" t="s">
        <v>31</v>
      </c>
      <c r="K192" t="s">
        <v>58</v>
      </c>
      <c r="L192">
        <v>103860</v>
      </c>
    </row>
    <row r="193" spans="1:12" x14ac:dyDescent="0.25">
      <c r="A193" t="s">
        <v>49</v>
      </c>
      <c r="B193" t="s">
        <v>108</v>
      </c>
      <c r="C193" t="s">
        <v>68</v>
      </c>
      <c r="D193" t="s">
        <v>15</v>
      </c>
      <c r="E193" t="b">
        <v>0</v>
      </c>
      <c r="F193" s="1">
        <v>45505.026087962957</v>
      </c>
      <c r="G193" t="b">
        <v>1</v>
      </c>
      <c r="H193" t="b">
        <v>0</v>
      </c>
      <c r="I193" t="s">
        <v>51</v>
      </c>
      <c r="J193" t="s">
        <v>24</v>
      </c>
      <c r="K193" t="s">
        <v>118</v>
      </c>
      <c r="L193">
        <v>79439</v>
      </c>
    </row>
    <row r="194" spans="1:12" x14ac:dyDescent="0.25">
      <c r="A194" t="s">
        <v>54</v>
      </c>
      <c r="B194" t="s">
        <v>79</v>
      </c>
      <c r="C194" t="s">
        <v>43</v>
      </c>
      <c r="D194" t="s">
        <v>29</v>
      </c>
      <c r="E194" t="b">
        <v>1</v>
      </c>
      <c r="F194" s="1">
        <v>45425.546238425923</v>
      </c>
      <c r="G194" t="b">
        <v>1</v>
      </c>
      <c r="H194" t="b">
        <v>1</v>
      </c>
      <c r="I194" t="s">
        <v>30</v>
      </c>
      <c r="J194" t="s">
        <v>52</v>
      </c>
      <c r="K194" t="s">
        <v>87</v>
      </c>
      <c r="L194">
        <v>140046</v>
      </c>
    </row>
    <row r="195" spans="1:12" x14ac:dyDescent="0.25">
      <c r="A195" t="s">
        <v>45</v>
      </c>
      <c r="B195" t="s">
        <v>88</v>
      </c>
      <c r="C195" t="s">
        <v>21</v>
      </c>
      <c r="D195" t="s">
        <v>29</v>
      </c>
      <c r="E195" t="b">
        <v>1</v>
      </c>
      <c r="F195" s="1">
        <v>45524.087546296287</v>
      </c>
      <c r="G195" t="b">
        <v>1</v>
      </c>
      <c r="H195" t="b">
        <v>1</v>
      </c>
      <c r="I195" t="s">
        <v>16</v>
      </c>
      <c r="J195" t="s">
        <v>57</v>
      </c>
      <c r="K195" t="s">
        <v>97</v>
      </c>
      <c r="L195">
        <v>83353</v>
      </c>
    </row>
    <row r="196" spans="1:12" x14ac:dyDescent="0.25">
      <c r="A196" t="s">
        <v>49</v>
      </c>
      <c r="B196" t="s">
        <v>108</v>
      </c>
      <c r="C196" t="s">
        <v>14</v>
      </c>
      <c r="D196" t="s">
        <v>29</v>
      </c>
      <c r="E196" t="b">
        <v>0</v>
      </c>
      <c r="F196" s="1">
        <v>45655.870486111111</v>
      </c>
      <c r="G196" t="b">
        <v>1</v>
      </c>
      <c r="H196" t="b">
        <v>1</v>
      </c>
      <c r="I196" t="s">
        <v>51</v>
      </c>
      <c r="J196" t="s">
        <v>80</v>
      </c>
      <c r="K196" t="s">
        <v>103</v>
      </c>
      <c r="L196">
        <v>87155</v>
      </c>
    </row>
    <row r="197" spans="1:12" x14ac:dyDescent="0.25">
      <c r="A197" t="s">
        <v>38</v>
      </c>
      <c r="B197" t="s">
        <v>107</v>
      </c>
      <c r="C197" t="s">
        <v>40</v>
      </c>
      <c r="D197" t="s">
        <v>15</v>
      </c>
      <c r="E197" t="b">
        <v>0</v>
      </c>
      <c r="F197" s="1">
        <v>45397.188252314823</v>
      </c>
      <c r="G197" t="b">
        <v>1</v>
      </c>
      <c r="H197" t="b">
        <v>0</v>
      </c>
      <c r="I197" t="s">
        <v>41</v>
      </c>
      <c r="J197" t="s">
        <v>64</v>
      </c>
      <c r="K197" t="s">
        <v>97</v>
      </c>
      <c r="L197">
        <v>78965</v>
      </c>
    </row>
    <row r="198" spans="1:12" x14ac:dyDescent="0.25">
      <c r="A198" t="s">
        <v>49</v>
      </c>
      <c r="B198" t="s">
        <v>61</v>
      </c>
      <c r="C198" t="s">
        <v>40</v>
      </c>
      <c r="D198" t="s">
        <v>15</v>
      </c>
      <c r="E198" t="b">
        <v>0</v>
      </c>
      <c r="F198" s="1">
        <v>45541.610358796293</v>
      </c>
      <c r="G198" t="b">
        <v>0</v>
      </c>
      <c r="H198" t="b">
        <v>0</v>
      </c>
      <c r="I198" t="s">
        <v>51</v>
      </c>
      <c r="J198" t="s">
        <v>24</v>
      </c>
      <c r="K198" t="s">
        <v>42</v>
      </c>
      <c r="L198">
        <v>98981</v>
      </c>
    </row>
    <row r="199" spans="1:12" x14ac:dyDescent="0.25">
      <c r="A199" t="s">
        <v>82</v>
      </c>
      <c r="B199" t="s">
        <v>85</v>
      </c>
      <c r="C199" t="s">
        <v>21</v>
      </c>
      <c r="D199" t="s">
        <v>15</v>
      </c>
      <c r="E199" t="b">
        <v>1</v>
      </c>
      <c r="F199" s="1">
        <v>45493.508020833331</v>
      </c>
      <c r="G199" t="b">
        <v>1</v>
      </c>
      <c r="H199" t="b">
        <v>0</v>
      </c>
      <c r="I199" t="s">
        <v>84</v>
      </c>
      <c r="J199" t="s">
        <v>57</v>
      </c>
      <c r="K199" t="s">
        <v>119</v>
      </c>
      <c r="L199">
        <v>103417</v>
      </c>
    </row>
    <row r="200" spans="1:12" x14ac:dyDescent="0.25">
      <c r="A200" t="s">
        <v>38</v>
      </c>
      <c r="B200" t="s">
        <v>39</v>
      </c>
      <c r="C200" t="s">
        <v>40</v>
      </c>
      <c r="D200" t="s">
        <v>143</v>
      </c>
      <c r="E200" t="b">
        <v>1</v>
      </c>
      <c r="F200" s="1">
        <v>45637.869421296287</v>
      </c>
      <c r="G200" t="b">
        <v>0</v>
      </c>
      <c r="H200" t="b">
        <v>0</v>
      </c>
      <c r="I200" t="s">
        <v>41</v>
      </c>
      <c r="J200" t="s">
        <v>47</v>
      </c>
      <c r="K200" t="s">
        <v>128</v>
      </c>
      <c r="L200">
        <v>82445</v>
      </c>
    </row>
    <row r="201" spans="1:12" x14ac:dyDescent="0.25">
      <c r="A201" t="s">
        <v>12</v>
      </c>
      <c r="B201" t="s">
        <v>63</v>
      </c>
      <c r="C201" t="s">
        <v>40</v>
      </c>
      <c r="D201" t="s">
        <v>29</v>
      </c>
      <c r="E201" t="b">
        <v>0</v>
      </c>
      <c r="F201" s="1">
        <v>45469.430173611108</v>
      </c>
      <c r="G201" t="b">
        <v>1</v>
      </c>
      <c r="H201" t="b">
        <v>0</v>
      </c>
      <c r="I201" t="s">
        <v>16</v>
      </c>
      <c r="J201" t="s">
        <v>70</v>
      </c>
      <c r="K201" t="s">
        <v>104</v>
      </c>
      <c r="L201">
        <v>122348</v>
      </c>
    </row>
    <row r="202" spans="1:12" x14ac:dyDescent="0.25">
      <c r="A202" t="s">
        <v>19</v>
      </c>
      <c r="B202" t="s">
        <v>20</v>
      </c>
      <c r="C202" t="s">
        <v>68</v>
      </c>
      <c r="D202" t="s">
        <v>22</v>
      </c>
      <c r="E202" t="b">
        <v>0</v>
      </c>
      <c r="F202" s="1">
        <v>45561.929513888892</v>
      </c>
      <c r="G202" t="b">
        <v>1</v>
      </c>
      <c r="H202" t="b">
        <v>0</v>
      </c>
      <c r="I202" t="s">
        <v>23</v>
      </c>
      <c r="J202" t="s">
        <v>72</v>
      </c>
      <c r="K202" t="s">
        <v>35</v>
      </c>
      <c r="L202">
        <v>60414</v>
      </c>
    </row>
    <row r="203" spans="1:12" x14ac:dyDescent="0.25">
      <c r="A203" t="s">
        <v>82</v>
      </c>
      <c r="B203" t="s">
        <v>85</v>
      </c>
      <c r="C203" t="s">
        <v>43</v>
      </c>
      <c r="D203" t="s">
        <v>15</v>
      </c>
      <c r="E203" t="b">
        <v>0</v>
      </c>
      <c r="F203" s="1">
        <v>45450.185254629629</v>
      </c>
      <c r="G203" t="b">
        <v>0</v>
      </c>
      <c r="H203" t="b">
        <v>0</v>
      </c>
      <c r="I203" t="s">
        <v>84</v>
      </c>
      <c r="J203" t="s">
        <v>72</v>
      </c>
      <c r="K203" t="s">
        <v>67</v>
      </c>
      <c r="L203">
        <v>135256</v>
      </c>
    </row>
    <row r="204" spans="1:12" x14ac:dyDescent="0.25">
      <c r="A204" t="s">
        <v>26</v>
      </c>
      <c r="B204" t="s">
        <v>71</v>
      </c>
      <c r="C204" t="s">
        <v>40</v>
      </c>
      <c r="D204" t="s">
        <v>15</v>
      </c>
      <c r="E204" t="b">
        <v>1</v>
      </c>
      <c r="F204" s="1">
        <v>45598.796319444453</v>
      </c>
      <c r="G204" t="b">
        <v>1</v>
      </c>
      <c r="H204" t="b">
        <v>1</v>
      </c>
      <c r="I204" t="s">
        <v>30</v>
      </c>
      <c r="J204" t="s">
        <v>72</v>
      </c>
      <c r="K204" t="s">
        <v>109</v>
      </c>
      <c r="L204">
        <v>101994</v>
      </c>
    </row>
    <row r="205" spans="1:12" x14ac:dyDescent="0.25">
      <c r="A205" t="s">
        <v>26</v>
      </c>
      <c r="B205" t="s">
        <v>71</v>
      </c>
      <c r="C205" t="s">
        <v>68</v>
      </c>
      <c r="D205" t="s">
        <v>22</v>
      </c>
      <c r="E205" t="b">
        <v>0</v>
      </c>
      <c r="F205" s="1">
        <v>45633.02716435185</v>
      </c>
      <c r="G205" t="b">
        <v>0</v>
      </c>
      <c r="H205" t="b">
        <v>0</v>
      </c>
      <c r="I205" t="s">
        <v>30</v>
      </c>
      <c r="J205" t="s">
        <v>52</v>
      </c>
      <c r="K205" t="s">
        <v>92</v>
      </c>
      <c r="L205">
        <v>90323</v>
      </c>
    </row>
    <row r="206" spans="1:12" x14ac:dyDescent="0.25">
      <c r="A206" t="s">
        <v>45</v>
      </c>
      <c r="B206" t="s">
        <v>46</v>
      </c>
      <c r="C206" t="s">
        <v>14</v>
      </c>
      <c r="D206" t="s">
        <v>15</v>
      </c>
      <c r="E206" t="b">
        <v>0</v>
      </c>
      <c r="F206" s="1">
        <v>45633.902129629627</v>
      </c>
      <c r="G206" t="b">
        <v>1</v>
      </c>
      <c r="H206" t="b">
        <v>0</v>
      </c>
      <c r="I206" t="s">
        <v>16</v>
      </c>
      <c r="J206" t="s">
        <v>80</v>
      </c>
      <c r="K206" t="s">
        <v>123</v>
      </c>
      <c r="L206">
        <v>114357</v>
      </c>
    </row>
    <row r="207" spans="1:12" x14ac:dyDescent="0.25">
      <c r="A207" t="s">
        <v>82</v>
      </c>
      <c r="B207" t="s">
        <v>91</v>
      </c>
      <c r="C207" t="s">
        <v>21</v>
      </c>
      <c r="D207" t="s">
        <v>15</v>
      </c>
      <c r="E207" t="b">
        <v>0</v>
      </c>
      <c r="F207" s="1">
        <v>45650.377060185187</v>
      </c>
      <c r="G207" t="b">
        <v>0</v>
      </c>
      <c r="H207" t="b">
        <v>0</v>
      </c>
      <c r="I207" t="s">
        <v>84</v>
      </c>
      <c r="J207" t="s">
        <v>72</v>
      </c>
      <c r="K207" t="s">
        <v>105</v>
      </c>
      <c r="L207">
        <v>125853</v>
      </c>
    </row>
    <row r="208" spans="1:12" x14ac:dyDescent="0.25">
      <c r="A208" t="s">
        <v>19</v>
      </c>
      <c r="B208" t="s">
        <v>86</v>
      </c>
      <c r="C208" t="s">
        <v>68</v>
      </c>
      <c r="D208" t="s">
        <v>15</v>
      </c>
      <c r="E208" t="b">
        <v>1</v>
      </c>
      <c r="F208" s="1">
        <v>45561.331759259258</v>
      </c>
      <c r="G208" t="b">
        <v>1</v>
      </c>
      <c r="H208" t="b">
        <v>0</v>
      </c>
      <c r="I208" t="s">
        <v>23</v>
      </c>
      <c r="J208" t="s">
        <v>24</v>
      </c>
      <c r="K208" t="s">
        <v>60</v>
      </c>
      <c r="L208">
        <v>73179</v>
      </c>
    </row>
    <row r="209" spans="1:12" x14ac:dyDescent="0.25">
      <c r="A209" t="s">
        <v>82</v>
      </c>
      <c r="B209" t="s">
        <v>91</v>
      </c>
      <c r="C209" t="s">
        <v>28</v>
      </c>
      <c r="D209" t="s">
        <v>22</v>
      </c>
      <c r="E209" t="b">
        <v>1</v>
      </c>
      <c r="F209" s="1">
        <v>45467.343460648153</v>
      </c>
      <c r="G209" t="b">
        <v>0</v>
      </c>
      <c r="H209" t="b">
        <v>1</v>
      </c>
      <c r="I209" t="s">
        <v>84</v>
      </c>
      <c r="J209" t="s">
        <v>66</v>
      </c>
      <c r="K209" t="s">
        <v>109</v>
      </c>
      <c r="L209">
        <v>126085</v>
      </c>
    </row>
    <row r="210" spans="1:12" x14ac:dyDescent="0.25">
      <c r="A210" t="s">
        <v>19</v>
      </c>
      <c r="B210" t="s">
        <v>94</v>
      </c>
      <c r="C210" t="s">
        <v>43</v>
      </c>
      <c r="D210" t="s">
        <v>29</v>
      </c>
      <c r="E210" t="b">
        <v>0</v>
      </c>
      <c r="F210" s="1">
        <v>45648.86109953704</v>
      </c>
      <c r="G210" t="b">
        <v>1</v>
      </c>
      <c r="H210" t="b">
        <v>1</v>
      </c>
      <c r="I210" t="s">
        <v>23</v>
      </c>
      <c r="J210" t="s">
        <v>66</v>
      </c>
      <c r="K210" t="s">
        <v>25</v>
      </c>
      <c r="L210">
        <v>78303</v>
      </c>
    </row>
    <row r="211" spans="1:12" x14ac:dyDescent="0.25">
      <c r="A211" t="s">
        <v>82</v>
      </c>
      <c r="B211" t="s">
        <v>91</v>
      </c>
      <c r="C211" t="s">
        <v>68</v>
      </c>
      <c r="D211" t="s">
        <v>15</v>
      </c>
      <c r="E211" t="b">
        <v>1</v>
      </c>
      <c r="F211" s="1">
        <v>45377.549687500003</v>
      </c>
      <c r="G211" t="b">
        <v>1</v>
      </c>
      <c r="H211" t="b">
        <v>1</v>
      </c>
      <c r="I211" t="s">
        <v>84</v>
      </c>
      <c r="J211" t="s">
        <v>64</v>
      </c>
      <c r="K211" t="s">
        <v>53</v>
      </c>
      <c r="L211">
        <v>111158</v>
      </c>
    </row>
    <row r="212" spans="1:12" x14ac:dyDescent="0.25">
      <c r="A212" t="s">
        <v>19</v>
      </c>
      <c r="B212" t="s">
        <v>20</v>
      </c>
      <c r="C212" t="s">
        <v>43</v>
      </c>
      <c r="D212" t="s">
        <v>22</v>
      </c>
      <c r="E212" t="b">
        <v>1</v>
      </c>
      <c r="F212" s="1">
        <v>45331.8125</v>
      </c>
      <c r="G212" t="b">
        <v>1</v>
      </c>
      <c r="H212" t="b">
        <v>0</v>
      </c>
      <c r="I212" t="s">
        <v>23</v>
      </c>
      <c r="J212" t="s">
        <v>64</v>
      </c>
      <c r="K212" t="s">
        <v>32</v>
      </c>
      <c r="L212">
        <v>66462</v>
      </c>
    </row>
    <row r="213" spans="1:12" x14ac:dyDescent="0.25">
      <c r="A213" t="s">
        <v>12</v>
      </c>
      <c r="B213" t="s">
        <v>13</v>
      </c>
      <c r="C213" t="s">
        <v>14</v>
      </c>
      <c r="D213" t="s">
        <v>29</v>
      </c>
      <c r="E213" t="b">
        <v>0</v>
      </c>
      <c r="F213" s="1">
        <v>45315.938483796293</v>
      </c>
      <c r="G213" t="b">
        <v>0</v>
      </c>
      <c r="H213" t="b">
        <v>0</v>
      </c>
      <c r="I213" t="s">
        <v>16</v>
      </c>
      <c r="J213" t="s">
        <v>34</v>
      </c>
      <c r="K213" t="s">
        <v>60</v>
      </c>
      <c r="L213">
        <v>146700</v>
      </c>
    </row>
    <row r="214" spans="1:12" x14ac:dyDescent="0.25">
      <c r="A214" t="s">
        <v>49</v>
      </c>
      <c r="B214" t="s">
        <v>61</v>
      </c>
      <c r="C214" t="s">
        <v>21</v>
      </c>
      <c r="D214" t="s">
        <v>15</v>
      </c>
      <c r="E214" t="b">
        <v>0</v>
      </c>
      <c r="F214" s="1">
        <v>45300.766643518517</v>
      </c>
      <c r="G214" t="b">
        <v>1</v>
      </c>
      <c r="H214" t="b">
        <v>0</v>
      </c>
      <c r="I214" t="s">
        <v>51</v>
      </c>
      <c r="J214" t="s">
        <v>80</v>
      </c>
      <c r="K214" t="s">
        <v>98</v>
      </c>
      <c r="L214">
        <v>82649</v>
      </c>
    </row>
    <row r="215" spans="1:12" x14ac:dyDescent="0.25">
      <c r="A215" t="s">
        <v>38</v>
      </c>
      <c r="B215" t="s">
        <v>95</v>
      </c>
      <c r="C215" t="s">
        <v>68</v>
      </c>
      <c r="D215" t="s">
        <v>29</v>
      </c>
      <c r="E215" t="b">
        <v>1</v>
      </c>
      <c r="F215" s="1">
        <v>45417.522048611107</v>
      </c>
      <c r="G215" t="b">
        <v>0</v>
      </c>
      <c r="H215" t="b">
        <v>1</v>
      </c>
      <c r="I215" t="s">
        <v>41</v>
      </c>
      <c r="J215" t="s">
        <v>66</v>
      </c>
      <c r="K215" t="s">
        <v>87</v>
      </c>
      <c r="L215">
        <v>85405</v>
      </c>
    </row>
    <row r="216" spans="1:12" x14ac:dyDescent="0.25">
      <c r="A216" t="s">
        <v>82</v>
      </c>
      <c r="B216" t="s">
        <v>91</v>
      </c>
      <c r="C216" t="s">
        <v>68</v>
      </c>
      <c r="D216" t="s">
        <v>29</v>
      </c>
      <c r="E216" t="b">
        <v>1</v>
      </c>
      <c r="F216" s="1">
        <v>45401.567372685182</v>
      </c>
      <c r="G216" t="b">
        <v>0</v>
      </c>
      <c r="H216" t="b">
        <v>0</v>
      </c>
      <c r="I216" t="s">
        <v>84</v>
      </c>
      <c r="J216" t="s">
        <v>52</v>
      </c>
      <c r="K216" t="s">
        <v>18</v>
      </c>
      <c r="L216">
        <v>110674</v>
      </c>
    </row>
    <row r="217" spans="1:12" x14ac:dyDescent="0.25">
      <c r="A217" t="s">
        <v>12</v>
      </c>
      <c r="B217" t="s">
        <v>13</v>
      </c>
      <c r="C217" t="s">
        <v>68</v>
      </c>
      <c r="D217" t="s">
        <v>29</v>
      </c>
      <c r="E217" t="b">
        <v>1</v>
      </c>
      <c r="F217" s="1">
        <v>45556.199444444443</v>
      </c>
      <c r="G217" t="b">
        <v>1</v>
      </c>
      <c r="H217" t="b">
        <v>1</v>
      </c>
      <c r="I217" t="s">
        <v>16</v>
      </c>
      <c r="J217" t="s">
        <v>31</v>
      </c>
      <c r="K217" t="s">
        <v>113</v>
      </c>
      <c r="L217">
        <v>124092</v>
      </c>
    </row>
    <row r="218" spans="1:12" x14ac:dyDescent="0.25">
      <c r="A218" t="s">
        <v>19</v>
      </c>
      <c r="B218" t="s">
        <v>94</v>
      </c>
      <c r="C218" t="s">
        <v>28</v>
      </c>
      <c r="D218" t="s">
        <v>15</v>
      </c>
      <c r="E218" t="b">
        <v>0</v>
      </c>
      <c r="F218" s="1">
        <v>45509.238564814812</v>
      </c>
      <c r="G218" t="b">
        <v>0</v>
      </c>
      <c r="H218" t="b">
        <v>1</v>
      </c>
      <c r="I218" t="s">
        <v>23</v>
      </c>
      <c r="J218" t="s">
        <v>34</v>
      </c>
      <c r="K218" t="s">
        <v>60</v>
      </c>
      <c r="L218">
        <v>89784</v>
      </c>
    </row>
    <row r="219" spans="1:12" x14ac:dyDescent="0.25">
      <c r="A219" t="s">
        <v>19</v>
      </c>
      <c r="B219" t="s">
        <v>86</v>
      </c>
      <c r="C219" t="s">
        <v>43</v>
      </c>
      <c r="D219" t="s">
        <v>22</v>
      </c>
      <c r="E219" t="b">
        <v>1</v>
      </c>
      <c r="F219" s="1">
        <v>45426.212372685193</v>
      </c>
      <c r="G219" t="b">
        <v>1</v>
      </c>
      <c r="H219" t="b">
        <v>1</v>
      </c>
      <c r="I219" t="s">
        <v>23</v>
      </c>
      <c r="J219" t="s">
        <v>57</v>
      </c>
      <c r="K219" t="s">
        <v>78</v>
      </c>
      <c r="L219">
        <v>84689</v>
      </c>
    </row>
    <row r="220" spans="1:12" x14ac:dyDescent="0.25">
      <c r="A220" t="s">
        <v>54</v>
      </c>
      <c r="B220" t="s">
        <v>79</v>
      </c>
      <c r="C220" t="s">
        <v>28</v>
      </c>
      <c r="D220" t="s">
        <v>29</v>
      </c>
      <c r="E220" t="b">
        <v>1</v>
      </c>
      <c r="F220" s="1">
        <v>45405.10633101852</v>
      </c>
      <c r="G220" t="b">
        <v>0</v>
      </c>
      <c r="H220" t="b">
        <v>0</v>
      </c>
      <c r="I220" t="s">
        <v>30</v>
      </c>
      <c r="J220" t="s">
        <v>17</v>
      </c>
      <c r="K220" t="s">
        <v>101</v>
      </c>
      <c r="L220">
        <v>119710</v>
      </c>
    </row>
    <row r="221" spans="1:12" x14ac:dyDescent="0.25">
      <c r="A221" t="s">
        <v>49</v>
      </c>
      <c r="B221" t="s">
        <v>61</v>
      </c>
      <c r="C221" t="s">
        <v>28</v>
      </c>
      <c r="D221" t="s">
        <v>22</v>
      </c>
      <c r="E221" t="b">
        <v>1</v>
      </c>
      <c r="F221" s="1">
        <v>45351.553171296298</v>
      </c>
      <c r="G221" t="b">
        <v>0</v>
      </c>
      <c r="H221" t="b">
        <v>0</v>
      </c>
      <c r="I221" t="s">
        <v>51</v>
      </c>
      <c r="J221" t="s">
        <v>64</v>
      </c>
      <c r="K221" t="s">
        <v>112</v>
      </c>
      <c r="L221">
        <v>82190</v>
      </c>
    </row>
    <row r="222" spans="1:12" x14ac:dyDescent="0.25">
      <c r="A222" t="s">
        <v>38</v>
      </c>
      <c r="B222" t="s">
        <v>95</v>
      </c>
      <c r="C222" t="s">
        <v>68</v>
      </c>
      <c r="D222" t="s">
        <v>29</v>
      </c>
      <c r="E222" t="b">
        <v>1</v>
      </c>
      <c r="F222" s="1">
        <v>45519.716087962966</v>
      </c>
      <c r="G222" t="b">
        <v>0</v>
      </c>
      <c r="H222" t="b">
        <v>0</v>
      </c>
      <c r="I222" t="s">
        <v>41</v>
      </c>
      <c r="J222" t="s">
        <v>72</v>
      </c>
      <c r="K222" t="s">
        <v>92</v>
      </c>
      <c r="L222">
        <v>90381</v>
      </c>
    </row>
    <row r="223" spans="1:12" x14ac:dyDescent="0.25">
      <c r="A223" t="s">
        <v>82</v>
      </c>
      <c r="B223" t="s">
        <v>83</v>
      </c>
      <c r="C223" t="s">
        <v>21</v>
      </c>
      <c r="D223" t="s">
        <v>29</v>
      </c>
      <c r="E223" t="b">
        <v>1</v>
      </c>
      <c r="F223" s="1">
        <v>45599.716909722221</v>
      </c>
      <c r="G223" t="b">
        <v>1</v>
      </c>
      <c r="H223" t="b">
        <v>0</v>
      </c>
      <c r="I223" t="s">
        <v>84</v>
      </c>
      <c r="J223" t="s">
        <v>34</v>
      </c>
      <c r="K223" t="s">
        <v>99</v>
      </c>
      <c r="L223">
        <v>104769</v>
      </c>
    </row>
    <row r="224" spans="1:12" x14ac:dyDescent="0.25">
      <c r="A224" t="s">
        <v>19</v>
      </c>
      <c r="B224" t="s">
        <v>94</v>
      </c>
      <c r="C224" t="s">
        <v>68</v>
      </c>
      <c r="D224" t="s">
        <v>29</v>
      </c>
      <c r="E224" t="b">
        <v>1</v>
      </c>
      <c r="F224" s="1">
        <v>45622.503159722219</v>
      </c>
      <c r="G224" t="b">
        <v>1</v>
      </c>
      <c r="H224" t="b">
        <v>0</v>
      </c>
      <c r="I224" t="s">
        <v>23</v>
      </c>
      <c r="J224" t="s">
        <v>70</v>
      </c>
      <c r="K224" t="s">
        <v>53</v>
      </c>
      <c r="L224">
        <v>66180</v>
      </c>
    </row>
    <row r="225" spans="1:12" x14ac:dyDescent="0.25">
      <c r="A225" t="s">
        <v>45</v>
      </c>
      <c r="B225" t="s">
        <v>88</v>
      </c>
      <c r="C225" t="s">
        <v>40</v>
      </c>
      <c r="D225" t="s">
        <v>15</v>
      </c>
      <c r="E225" t="b">
        <v>1</v>
      </c>
      <c r="F225" s="1">
        <v>45460.016423611109</v>
      </c>
      <c r="G225" t="b">
        <v>1</v>
      </c>
      <c r="H225" t="b">
        <v>0</v>
      </c>
      <c r="I225" t="s">
        <v>16</v>
      </c>
      <c r="J225" t="s">
        <v>72</v>
      </c>
      <c r="K225" t="s">
        <v>127</v>
      </c>
      <c r="L225">
        <v>89856</v>
      </c>
    </row>
    <row r="226" spans="1:12" x14ac:dyDescent="0.25">
      <c r="A226" t="s">
        <v>12</v>
      </c>
      <c r="B226" t="s">
        <v>13</v>
      </c>
      <c r="C226" t="s">
        <v>14</v>
      </c>
      <c r="D226" t="s">
        <v>29</v>
      </c>
      <c r="E226" t="b">
        <v>1</v>
      </c>
      <c r="F226" s="1">
        <v>45304.487812500003</v>
      </c>
      <c r="G226" t="b">
        <v>1</v>
      </c>
      <c r="H226" t="b">
        <v>0</v>
      </c>
      <c r="I226" t="s">
        <v>16</v>
      </c>
      <c r="J226" t="s">
        <v>44</v>
      </c>
      <c r="K226" t="s">
        <v>103</v>
      </c>
      <c r="L226">
        <v>119418</v>
      </c>
    </row>
    <row r="227" spans="1:12" x14ac:dyDescent="0.25">
      <c r="A227" t="s">
        <v>82</v>
      </c>
      <c r="B227" t="s">
        <v>91</v>
      </c>
      <c r="C227" t="s">
        <v>21</v>
      </c>
      <c r="D227" t="s">
        <v>15</v>
      </c>
      <c r="E227" t="b">
        <v>0</v>
      </c>
      <c r="F227" s="1">
        <v>45303.420381944437</v>
      </c>
      <c r="G227" t="b">
        <v>1</v>
      </c>
      <c r="H227" t="b">
        <v>0</v>
      </c>
      <c r="I227" t="s">
        <v>84</v>
      </c>
      <c r="J227" t="s">
        <v>66</v>
      </c>
      <c r="K227" t="s">
        <v>90</v>
      </c>
      <c r="L227">
        <v>106799</v>
      </c>
    </row>
    <row r="228" spans="1:12" x14ac:dyDescent="0.25">
      <c r="A228" t="s">
        <v>12</v>
      </c>
      <c r="B228" t="s">
        <v>63</v>
      </c>
      <c r="C228" t="s">
        <v>68</v>
      </c>
      <c r="D228" t="s">
        <v>15</v>
      </c>
      <c r="E228" t="b">
        <v>0</v>
      </c>
      <c r="F228" s="1">
        <v>45593.624143518522</v>
      </c>
      <c r="G228" t="b">
        <v>0</v>
      </c>
      <c r="H228" t="b">
        <v>1</v>
      </c>
      <c r="I228" t="s">
        <v>16</v>
      </c>
      <c r="J228" t="s">
        <v>57</v>
      </c>
      <c r="K228" t="s">
        <v>111</v>
      </c>
      <c r="L228">
        <v>148797</v>
      </c>
    </row>
    <row r="229" spans="1:12" x14ac:dyDescent="0.25">
      <c r="A229" t="s">
        <v>45</v>
      </c>
      <c r="B229" t="s">
        <v>46</v>
      </c>
      <c r="C229" t="s">
        <v>43</v>
      </c>
      <c r="D229" t="s">
        <v>15</v>
      </c>
      <c r="E229" t="b">
        <v>1</v>
      </c>
      <c r="F229" s="1">
        <v>45584.908055555563</v>
      </c>
      <c r="G229" t="b">
        <v>1</v>
      </c>
      <c r="H229" t="b">
        <v>1</v>
      </c>
      <c r="I229" t="s">
        <v>16</v>
      </c>
      <c r="J229" t="s">
        <v>24</v>
      </c>
      <c r="K229" t="s">
        <v>67</v>
      </c>
      <c r="L229">
        <v>80877</v>
      </c>
    </row>
    <row r="230" spans="1:12" x14ac:dyDescent="0.25">
      <c r="A230" t="s">
        <v>19</v>
      </c>
      <c r="B230" t="s">
        <v>94</v>
      </c>
      <c r="C230" t="s">
        <v>43</v>
      </c>
      <c r="D230" t="s">
        <v>29</v>
      </c>
      <c r="E230" t="b">
        <v>0</v>
      </c>
      <c r="F230" s="1">
        <v>45310.329039351847</v>
      </c>
      <c r="G230" t="b">
        <v>1</v>
      </c>
      <c r="H230" t="b">
        <v>1</v>
      </c>
      <c r="I230" t="s">
        <v>23</v>
      </c>
      <c r="J230" t="s">
        <v>57</v>
      </c>
      <c r="K230" t="s">
        <v>128</v>
      </c>
      <c r="L230">
        <v>75702</v>
      </c>
    </row>
    <row r="231" spans="1:12" x14ac:dyDescent="0.25">
      <c r="A231" t="s">
        <v>82</v>
      </c>
      <c r="B231" t="s">
        <v>85</v>
      </c>
      <c r="C231" t="s">
        <v>14</v>
      </c>
      <c r="D231" t="s">
        <v>29</v>
      </c>
      <c r="E231" t="b">
        <v>0</v>
      </c>
      <c r="F231" s="1">
        <v>45302.955983796302</v>
      </c>
      <c r="G231" t="b">
        <v>0</v>
      </c>
      <c r="H231" t="b">
        <v>0</v>
      </c>
      <c r="I231" t="s">
        <v>84</v>
      </c>
      <c r="J231" t="s">
        <v>24</v>
      </c>
      <c r="K231" t="s">
        <v>120</v>
      </c>
      <c r="L231">
        <v>131345</v>
      </c>
    </row>
    <row r="232" spans="1:12" x14ac:dyDescent="0.25">
      <c r="A232" t="s">
        <v>26</v>
      </c>
      <c r="B232" t="s">
        <v>27</v>
      </c>
      <c r="C232" t="s">
        <v>28</v>
      </c>
      <c r="D232" t="s">
        <v>15</v>
      </c>
      <c r="E232" t="b">
        <v>0</v>
      </c>
      <c r="F232" s="1">
        <v>45567.117060185177</v>
      </c>
      <c r="G232" t="b">
        <v>0</v>
      </c>
      <c r="H232" t="b">
        <v>0</v>
      </c>
      <c r="I232" t="s">
        <v>30</v>
      </c>
      <c r="J232" t="s">
        <v>44</v>
      </c>
      <c r="K232" t="s">
        <v>60</v>
      </c>
      <c r="L232">
        <v>123153</v>
      </c>
    </row>
    <row r="233" spans="1:12" x14ac:dyDescent="0.25">
      <c r="A233" t="s">
        <v>54</v>
      </c>
      <c r="B233" t="s">
        <v>79</v>
      </c>
      <c r="C233" t="s">
        <v>28</v>
      </c>
      <c r="D233" t="s">
        <v>29</v>
      </c>
      <c r="E233" t="b">
        <v>1</v>
      </c>
      <c r="F233" s="1">
        <v>45443.432581018518</v>
      </c>
      <c r="G233" t="b">
        <v>1</v>
      </c>
      <c r="H233" t="b">
        <v>0</v>
      </c>
      <c r="I233" t="s">
        <v>30</v>
      </c>
      <c r="J233" t="s">
        <v>44</v>
      </c>
      <c r="K233" t="s">
        <v>123</v>
      </c>
      <c r="L233">
        <v>133839</v>
      </c>
    </row>
    <row r="234" spans="1:12" x14ac:dyDescent="0.25">
      <c r="A234" t="s">
        <v>45</v>
      </c>
      <c r="B234" t="s">
        <v>88</v>
      </c>
      <c r="C234" t="s">
        <v>40</v>
      </c>
      <c r="D234" t="s">
        <v>22</v>
      </c>
      <c r="E234" t="b">
        <v>0</v>
      </c>
      <c r="F234" s="1">
        <v>45627.657731481479</v>
      </c>
      <c r="G234" t="b">
        <v>0</v>
      </c>
      <c r="H234" t="b">
        <v>0</v>
      </c>
      <c r="I234" t="s">
        <v>16</v>
      </c>
      <c r="J234" t="s">
        <v>70</v>
      </c>
      <c r="K234" t="s">
        <v>90</v>
      </c>
      <c r="L234">
        <v>88486</v>
      </c>
    </row>
    <row r="235" spans="1:12" x14ac:dyDescent="0.25">
      <c r="A235" t="s">
        <v>26</v>
      </c>
      <c r="B235" t="s">
        <v>33</v>
      </c>
      <c r="C235" t="s">
        <v>28</v>
      </c>
      <c r="D235" t="s">
        <v>15</v>
      </c>
      <c r="E235" t="b">
        <v>0</v>
      </c>
      <c r="F235" s="1">
        <v>45449.6796875</v>
      </c>
      <c r="G235" t="b">
        <v>1</v>
      </c>
      <c r="H235" t="b">
        <v>1</v>
      </c>
      <c r="I235" t="s">
        <v>30</v>
      </c>
      <c r="J235" t="s">
        <v>31</v>
      </c>
      <c r="K235" t="s">
        <v>60</v>
      </c>
      <c r="L235">
        <v>115779</v>
      </c>
    </row>
    <row r="236" spans="1:12" x14ac:dyDescent="0.25">
      <c r="A236" t="s">
        <v>12</v>
      </c>
      <c r="B236" t="s">
        <v>63</v>
      </c>
      <c r="C236" t="s">
        <v>68</v>
      </c>
      <c r="D236" t="s">
        <v>22</v>
      </c>
      <c r="E236" t="b">
        <v>0</v>
      </c>
      <c r="F236" s="1">
        <v>45392.740682870368</v>
      </c>
      <c r="G236" t="b">
        <v>0</v>
      </c>
      <c r="H236" t="b">
        <v>1</v>
      </c>
      <c r="I236" t="s">
        <v>16</v>
      </c>
      <c r="J236" t="s">
        <v>34</v>
      </c>
      <c r="K236" t="s">
        <v>42</v>
      </c>
      <c r="L236">
        <v>134418</v>
      </c>
    </row>
    <row r="237" spans="1:12" x14ac:dyDescent="0.25">
      <c r="A237" t="s">
        <v>19</v>
      </c>
      <c r="B237" t="s">
        <v>20</v>
      </c>
      <c r="C237" t="s">
        <v>21</v>
      </c>
      <c r="D237" t="s">
        <v>22</v>
      </c>
      <c r="E237" t="b">
        <v>1</v>
      </c>
      <c r="F237" s="1">
        <v>45363.242326388892</v>
      </c>
      <c r="G237" t="b">
        <v>1</v>
      </c>
      <c r="H237" t="b">
        <v>0</v>
      </c>
      <c r="I237" t="s">
        <v>23</v>
      </c>
      <c r="J237" t="s">
        <v>80</v>
      </c>
      <c r="K237" t="s">
        <v>124</v>
      </c>
      <c r="L237">
        <v>83463</v>
      </c>
    </row>
    <row r="238" spans="1:12" x14ac:dyDescent="0.25">
      <c r="A238" t="s">
        <v>49</v>
      </c>
      <c r="B238" t="s">
        <v>61</v>
      </c>
      <c r="C238" t="s">
        <v>28</v>
      </c>
      <c r="D238" t="s">
        <v>22</v>
      </c>
      <c r="E238" t="b">
        <v>1</v>
      </c>
      <c r="F238" s="1">
        <v>45639.360891203702</v>
      </c>
      <c r="G238" t="b">
        <v>0</v>
      </c>
      <c r="H238" t="b">
        <v>1</v>
      </c>
      <c r="I238" t="s">
        <v>51</v>
      </c>
      <c r="J238" t="s">
        <v>64</v>
      </c>
      <c r="K238" t="s">
        <v>109</v>
      </c>
      <c r="L238">
        <v>71382</v>
      </c>
    </row>
    <row r="239" spans="1:12" x14ac:dyDescent="0.25">
      <c r="A239" t="s">
        <v>19</v>
      </c>
      <c r="B239" t="s">
        <v>94</v>
      </c>
      <c r="C239" t="s">
        <v>14</v>
      </c>
      <c r="D239" t="s">
        <v>29</v>
      </c>
      <c r="E239" t="b">
        <v>0</v>
      </c>
      <c r="F239" s="1">
        <v>45302.449178240742</v>
      </c>
      <c r="G239" t="b">
        <v>1</v>
      </c>
      <c r="H239" t="b">
        <v>1</v>
      </c>
      <c r="I239" t="s">
        <v>23</v>
      </c>
      <c r="J239" t="s">
        <v>44</v>
      </c>
      <c r="K239" t="s">
        <v>53</v>
      </c>
      <c r="L239">
        <v>87316</v>
      </c>
    </row>
    <row r="240" spans="1:12" x14ac:dyDescent="0.25">
      <c r="A240" t="s">
        <v>38</v>
      </c>
      <c r="B240" t="s">
        <v>39</v>
      </c>
      <c r="C240" t="s">
        <v>14</v>
      </c>
      <c r="D240" t="s">
        <v>22</v>
      </c>
      <c r="E240" t="b">
        <v>1</v>
      </c>
      <c r="F240" s="1">
        <v>45452.15388888889</v>
      </c>
      <c r="G240" t="b">
        <v>0</v>
      </c>
      <c r="H240" t="b">
        <v>1</v>
      </c>
      <c r="I240" t="s">
        <v>41</v>
      </c>
      <c r="J240" t="s">
        <v>44</v>
      </c>
      <c r="K240" t="s">
        <v>58</v>
      </c>
      <c r="L240">
        <v>71930</v>
      </c>
    </row>
    <row r="241" spans="1:12" x14ac:dyDescent="0.25">
      <c r="A241" t="s">
        <v>26</v>
      </c>
      <c r="B241" t="s">
        <v>71</v>
      </c>
      <c r="C241" t="s">
        <v>14</v>
      </c>
      <c r="D241" t="s">
        <v>22</v>
      </c>
      <c r="E241" t="b">
        <v>1</v>
      </c>
      <c r="F241" s="1">
        <v>45475.097071759257</v>
      </c>
      <c r="G241" t="b">
        <v>1</v>
      </c>
      <c r="H241" t="b">
        <v>1</v>
      </c>
      <c r="I241" t="s">
        <v>30</v>
      </c>
      <c r="J241" t="s">
        <v>80</v>
      </c>
      <c r="K241" t="s">
        <v>90</v>
      </c>
      <c r="L241">
        <v>124162</v>
      </c>
    </row>
    <row r="242" spans="1:12" x14ac:dyDescent="0.25">
      <c r="A242" t="s">
        <v>19</v>
      </c>
      <c r="B242" t="s">
        <v>36</v>
      </c>
      <c r="C242" t="s">
        <v>28</v>
      </c>
      <c r="D242" t="s">
        <v>15</v>
      </c>
      <c r="E242" t="b">
        <v>1</v>
      </c>
      <c r="F242" s="1">
        <v>45364.525509259263</v>
      </c>
      <c r="G242" t="b">
        <v>0</v>
      </c>
      <c r="H242" t="b">
        <v>1</v>
      </c>
      <c r="I242" t="s">
        <v>23</v>
      </c>
      <c r="J242" t="s">
        <v>24</v>
      </c>
      <c r="K242" t="s">
        <v>81</v>
      </c>
      <c r="L242">
        <v>81941</v>
      </c>
    </row>
    <row r="243" spans="1:12" x14ac:dyDescent="0.25">
      <c r="A243" t="s">
        <v>49</v>
      </c>
      <c r="B243" t="s">
        <v>50</v>
      </c>
      <c r="C243" t="s">
        <v>40</v>
      </c>
      <c r="D243" t="s">
        <v>22</v>
      </c>
      <c r="E243" t="b">
        <v>1</v>
      </c>
      <c r="F243" s="1">
        <v>45480.18509259259</v>
      </c>
      <c r="G243" t="b">
        <v>1</v>
      </c>
      <c r="H243" t="b">
        <v>1</v>
      </c>
      <c r="I243" t="s">
        <v>51</v>
      </c>
      <c r="J243" t="s">
        <v>72</v>
      </c>
      <c r="K243" t="s">
        <v>59</v>
      </c>
      <c r="L243">
        <v>94213</v>
      </c>
    </row>
    <row r="244" spans="1:12" x14ac:dyDescent="0.25">
      <c r="A244" t="s">
        <v>26</v>
      </c>
      <c r="B244" t="s">
        <v>71</v>
      </c>
      <c r="C244" t="s">
        <v>43</v>
      </c>
      <c r="D244" t="s">
        <v>22</v>
      </c>
      <c r="E244" t="b">
        <v>1</v>
      </c>
      <c r="F244" s="1">
        <v>45621.13721064815</v>
      </c>
      <c r="G244" t="b">
        <v>1</v>
      </c>
      <c r="H244" t="b">
        <v>1</v>
      </c>
      <c r="I244" t="s">
        <v>30</v>
      </c>
      <c r="J244" t="s">
        <v>72</v>
      </c>
      <c r="K244" t="s">
        <v>120</v>
      </c>
      <c r="L244">
        <v>91226</v>
      </c>
    </row>
    <row r="245" spans="1:12" x14ac:dyDescent="0.25">
      <c r="A245" t="s">
        <v>38</v>
      </c>
      <c r="B245" t="s">
        <v>107</v>
      </c>
      <c r="C245" t="s">
        <v>40</v>
      </c>
      <c r="D245" t="s">
        <v>29</v>
      </c>
      <c r="E245" t="b">
        <v>1</v>
      </c>
      <c r="F245" s="1">
        <v>45358.15289351852</v>
      </c>
      <c r="G245" t="b">
        <v>1</v>
      </c>
      <c r="H245" t="b">
        <v>0</v>
      </c>
      <c r="I245" t="s">
        <v>41</v>
      </c>
      <c r="J245" t="s">
        <v>44</v>
      </c>
      <c r="K245" t="s">
        <v>90</v>
      </c>
      <c r="L245">
        <v>69050</v>
      </c>
    </row>
    <row r="246" spans="1:12" x14ac:dyDescent="0.25">
      <c r="A246" t="s">
        <v>54</v>
      </c>
      <c r="B246" t="s">
        <v>79</v>
      </c>
      <c r="C246" t="s">
        <v>43</v>
      </c>
      <c r="D246" t="s">
        <v>29</v>
      </c>
      <c r="E246" t="b">
        <v>0</v>
      </c>
      <c r="F246" s="1">
        <v>45435.310150462959</v>
      </c>
      <c r="G246" t="b">
        <v>0</v>
      </c>
      <c r="H246" t="b">
        <v>1</v>
      </c>
      <c r="I246" t="s">
        <v>30</v>
      </c>
      <c r="J246" t="s">
        <v>80</v>
      </c>
      <c r="K246" t="s">
        <v>114</v>
      </c>
      <c r="L246">
        <v>118151</v>
      </c>
    </row>
    <row r="247" spans="1:12" x14ac:dyDescent="0.25">
      <c r="A247" t="s">
        <v>82</v>
      </c>
      <c r="B247" t="s">
        <v>85</v>
      </c>
      <c r="C247" t="s">
        <v>40</v>
      </c>
      <c r="D247" t="s">
        <v>22</v>
      </c>
      <c r="E247" t="b">
        <v>1</v>
      </c>
      <c r="F247" s="1">
        <v>45647.016030092593</v>
      </c>
      <c r="G247" t="b">
        <v>1</v>
      </c>
      <c r="H247" t="b">
        <v>1</v>
      </c>
      <c r="I247" t="s">
        <v>84</v>
      </c>
      <c r="J247" t="s">
        <v>70</v>
      </c>
      <c r="K247" t="s">
        <v>126</v>
      </c>
      <c r="L247">
        <v>103760</v>
      </c>
    </row>
    <row r="248" spans="1:12" x14ac:dyDescent="0.25">
      <c r="A248" t="s">
        <v>49</v>
      </c>
      <c r="B248" t="s">
        <v>50</v>
      </c>
      <c r="C248" t="s">
        <v>40</v>
      </c>
      <c r="D248" t="s">
        <v>22</v>
      </c>
      <c r="E248" t="b">
        <v>0</v>
      </c>
      <c r="F248" s="1">
        <v>45457.428726851853</v>
      </c>
      <c r="G248" t="b">
        <v>1</v>
      </c>
      <c r="H248" t="b">
        <v>1</v>
      </c>
      <c r="I248" t="s">
        <v>51</v>
      </c>
      <c r="J248" t="s">
        <v>52</v>
      </c>
      <c r="K248" t="s">
        <v>25</v>
      </c>
      <c r="L248">
        <v>72916</v>
      </c>
    </row>
    <row r="249" spans="1:12" x14ac:dyDescent="0.25">
      <c r="A249" t="s">
        <v>54</v>
      </c>
      <c r="B249" t="s">
        <v>55</v>
      </c>
      <c r="C249" t="s">
        <v>40</v>
      </c>
      <c r="D249" t="s">
        <v>22</v>
      </c>
      <c r="E249" t="b">
        <v>1</v>
      </c>
      <c r="F249" s="1">
        <v>45393.291087962964</v>
      </c>
      <c r="G249" t="b">
        <v>1</v>
      </c>
      <c r="H249" t="b">
        <v>1</v>
      </c>
      <c r="I249" t="s">
        <v>30</v>
      </c>
      <c r="J249" t="s">
        <v>72</v>
      </c>
      <c r="K249" t="s">
        <v>62</v>
      </c>
      <c r="L249">
        <v>144977</v>
      </c>
    </row>
    <row r="250" spans="1:12" x14ac:dyDescent="0.25">
      <c r="A250" t="s">
        <v>38</v>
      </c>
      <c r="B250" t="s">
        <v>39</v>
      </c>
      <c r="C250" t="s">
        <v>40</v>
      </c>
      <c r="D250" t="s">
        <v>15</v>
      </c>
      <c r="E250" t="b">
        <v>1</v>
      </c>
      <c r="F250" s="1">
        <v>45603.504027777781</v>
      </c>
      <c r="G250" t="b">
        <v>0</v>
      </c>
      <c r="H250" t="b">
        <v>0</v>
      </c>
      <c r="I250" t="s">
        <v>41</v>
      </c>
      <c r="J250" t="s">
        <v>34</v>
      </c>
      <c r="K250" t="s">
        <v>99</v>
      </c>
      <c r="L250">
        <v>66441</v>
      </c>
    </row>
    <row r="251" spans="1:12" x14ac:dyDescent="0.25">
      <c r="A251" t="s">
        <v>54</v>
      </c>
      <c r="B251" t="s">
        <v>79</v>
      </c>
      <c r="C251" t="s">
        <v>21</v>
      </c>
      <c r="D251" t="s">
        <v>22</v>
      </c>
      <c r="E251" t="b">
        <v>0</v>
      </c>
      <c r="F251" s="1">
        <v>45413.107129629629</v>
      </c>
      <c r="G251" t="b">
        <v>1</v>
      </c>
      <c r="H251" t="b">
        <v>1</v>
      </c>
      <c r="I251" t="s">
        <v>30</v>
      </c>
      <c r="J251" t="s">
        <v>44</v>
      </c>
      <c r="K251" t="s">
        <v>123</v>
      </c>
      <c r="L251">
        <v>144581</v>
      </c>
    </row>
    <row r="252" spans="1:12" x14ac:dyDescent="0.25">
      <c r="A252" t="s">
        <v>38</v>
      </c>
      <c r="B252" t="s">
        <v>107</v>
      </c>
      <c r="C252" t="s">
        <v>40</v>
      </c>
      <c r="D252" t="s">
        <v>29</v>
      </c>
      <c r="E252" t="b">
        <v>1</v>
      </c>
      <c r="F252" s="1">
        <v>45298.455925925933</v>
      </c>
      <c r="G252" t="b">
        <v>0</v>
      </c>
      <c r="H252" t="b">
        <v>1</v>
      </c>
      <c r="I252" t="s">
        <v>41</v>
      </c>
      <c r="J252" t="s">
        <v>44</v>
      </c>
      <c r="K252" t="s">
        <v>65</v>
      </c>
      <c r="L252">
        <v>88558</v>
      </c>
    </row>
    <row r="253" spans="1:12" x14ac:dyDescent="0.25">
      <c r="A253" t="s">
        <v>26</v>
      </c>
      <c r="B253" t="s">
        <v>27</v>
      </c>
      <c r="C253" t="s">
        <v>14</v>
      </c>
      <c r="D253" t="s">
        <v>22</v>
      </c>
      <c r="E253" t="b">
        <v>0</v>
      </c>
      <c r="F253" s="1">
        <v>45447.102187500001</v>
      </c>
      <c r="G253" t="b">
        <v>1</v>
      </c>
      <c r="H253" t="b">
        <v>1</v>
      </c>
      <c r="I253" t="s">
        <v>30</v>
      </c>
      <c r="J253" t="s">
        <v>44</v>
      </c>
      <c r="K253" t="s">
        <v>92</v>
      </c>
      <c r="L253">
        <v>104381</v>
      </c>
    </row>
    <row r="254" spans="1:12" x14ac:dyDescent="0.25">
      <c r="A254" t="s">
        <v>49</v>
      </c>
      <c r="B254" t="s">
        <v>61</v>
      </c>
      <c r="C254" t="s">
        <v>14</v>
      </c>
      <c r="D254" t="s">
        <v>22</v>
      </c>
      <c r="E254" t="b">
        <v>0</v>
      </c>
      <c r="F254" s="1">
        <v>45468.684942129628</v>
      </c>
      <c r="G254" t="b">
        <v>1</v>
      </c>
      <c r="H254" t="b">
        <v>1</v>
      </c>
      <c r="I254" t="s">
        <v>51</v>
      </c>
      <c r="J254" t="s">
        <v>31</v>
      </c>
      <c r="K254" t="s">
        <v>123</v>
      </c>
      <c r="L254">
        <v>74259</v>
      </c>
    </row>
    <row r="255" spans="1:12" x14ac:dyDescent="0.25">
      <c r="A255" t="s">
        <v>38</v>
      </c>
      <c r="B255" t="s">
        <v>107</v>
      </c>
      <c r="C255" t="s">
        <v>40</v>
      </c>
      <c r="D255" t="s">
        <v>29</v>
      </c>
      <c r="E255" t="b">
        <v>0</v>
      </c>
      <c r="F255" s="1">
        <v>45355.811365740738</v>
      </c>
      <c r="G255" t="b">
        <v>1</v>
      </c>
      <c r="H255" t="b">
        <v>0</v>
      </c>
      <c r="I255" t="s">
        <v>41</v>
      </c>
      <c r="J255" t="s">
        <v>24</v>
      </c>
      <c r="K255" t="s">
        <v>35</v>
      </c>
      <c r="L255">
        <v>69821</v>
      </c>
    </row>
    <row r="256" spans="1:12" x14ac:dyDescent="0.25">
      <c r="A256" t="s">
        <v>49</v>
      </c>
      <c r="B256" t="s">
        <v>108</v>
      </c>
      <c r="C256" t="s">
        <v>14</v>
      </c>
      <c r="D256" t="s">
        <v>29</v>
      </c>
      <c r="E256" t="b">
        <v>0</v>
      </c>
      <c r="F256" s="1">
        <v>45304.550879629627</v>
      </c>
      <c r="G256" t="b">
        <v>0</v>
      </c>
      <c r="H256" t="b">
        <v>1</v>
      </c>
      <c r="I256" t="s">
        <v>51</v>
      </c>
      <c r="J256" t="s">
        <v>24</v>
      </c>
      <c r="K256" t="s">
        <v>97</v>
      </c>
      <c r="L256">
        <v>81345</v>
      </c>
    </row>
    <row r="257" spans="1:12" x14ac:dyDescent="0.25">
      <c r="A257" t="s">
        <v>19</v>
      </c>
      <c r="B257" t="s">
        <v>86</v>
      </c>
      <c r="C257" t="s">
        <v>21</v>
      </c>
      <c r="D257" t="s">
        <v>29</v>
      </c>
      <c r="E257" t="b">
        <v>0</v>
      </c>
      <c r="F257" s="1">
        <v>45352.328831018523</v>
      </c>
      <c r="G257" t="b">
        <v>0</v>
      </c>
      <c r="H257" t="b">
        <v>1</v>
      </c>
      <c r="I257" t="s">
        <v>23</v>
      </c>
      <c r="J257" t="s">
        <v>34</v>
      </c>
      <c r="K257" t="s">
        <v>113</v>
      </c>
      <c r="L257">
        <v>73821</v>
      </c>
    </row>
    <row r="258" spans="1:12" x14ac:dyDescent="0.25">
      <c r="A258" t="s">
        <v>45</v>
      </c>
      <c r="B258" t="s">
        <v>46</v>
      </c>
      <c r="C258" t="s">
        <v>21</v>
      </c>
      <c r="D258" t="s">
        <v>29</v>
      </c>
      <c r="E258" t="b">
        <v>1</v>
      </c>
      <c r="F258" s="1">
        <v>45489.820960648147</v>
      </c>
      <c r="G258" t="b">
        <v>1</v>
      </c>
      <c r="H258" t="b">
        <v>1</v>
      </c>
      <c r="I258" t="s">
        <v>16</v>
      </c>
      <c r="J258" t="s">
        <v>34</v>
      </c>
      <c r="K258" t="s">
        <v>89</v>
      </c>
      <c r="L258">
        <v>91429</v>
      </c>
    </row>
    <row r="259" spans="1:12" x14ac:dyDescent="0.25">
      <c r="A259" t="s">
        <v>82</v>
      </c>
      <c r="B259" t="s">
        <v>83</v>
      </c>
      <c r="C259" t="s">
        <v>21</v>
      </c>
      <c r="D259" t="s">
        <v>29</v>
      </c>
      <c r="E259" t="b">
        <v>1</v>
      </c>
      <c r="F259" s="1">
        <v>45334.661157407398</v>
      </c>
      <c r="G259" t="b">
        <v>1</v>
      </c>
      <c r="H259" t="b">
        <v>1</v>
      </c>
      <c r="I259" t="s">
        <v>84</v>
      </c>
      <c r="J259" t="s">
        <v>44</v>
      </c>
      <c r="K259" t="s">
        <v>101</v>
      </c>
      <c r="L259">
        <v>101530</v>
      </c>
    </row>
    <row r="260" spans="1:12" x14ac:dyDescent="0.25">
      <c r="A260" t="s">
        <v>45</v>
      </c>
      <c r="B260" t="s">
        <v>88</v>
      </c>
      <c r="C260" t="s">
        <v>14</v>
      </c>
      <c r="D260" t="s">
        <v>22</v>
      </c>
      <c r="E260" t="b">
        <v>0</v>
      </c>
      <c r="F260" s="1">
        <v>45376.900902777779</v>
      </c>
      <c r="G260" t="b">
        <v>1</v>
      </c>
      <c r="H260" t="b">
        <v>0</v>
      </c>
      <c r="I260" t="s">
        <v>16</v>
      </c>
      <c r="J260" t="s">
        <v>17</v>
      </c>
      <c r="K260" t="s">
        <v>98</v>
      </c>
      <c r="L260">
        <v>102623</v>
      </c>
    </row>
    <row r="261" spans="1:12" x14ac:dyDescent="0.25">
      <c r="A261" t="s">
        <v>82</v>
      </c>
      <c r="B261" t="s">
        <v>91</v>
      </c>
      <c r="C261" t="s">
        <v>14</v>
      </c>
      <c r="D261" t="s">
        <v>22</v>
      </c>
      <c r="E261" t="b">
        <v>0</v>
      </c>
      <c r="F261" s="1">
        <v>45331.700115740743</v>
      </c>
      <c r="G261" t="b">
        <v>1</v>
      </c>
      <c r="H261" t="b">
        <v>0</v>
      </c>
      <c r="I261" t="s">
        <v>84</v>
      </c>
      <c r="J261" t="s">
        <v>66</v>
      </c>
      <c r="K261" t="s">
        <v>67</v>
      </c>
      <c r="L261">
        <v>131239</v>
      </c>
    </row>
    <row r="262" spans="1:12" x14ac:dyDescent="0.25">
      <c r="A262" t="s">
        <v>12</v>
      </c>
      <c r="B262" t="s">
        <v>13</v>
      </c>
      <c r="C262" t="s">
        <v>43</v>
      </c>
      <c r="D262" t="s">
        <v>15</v>
      </c>
      <c r="E262" t="b">
        <v>0</v>
      </c>
      <c r="F262" s="1">
        <v>45596.557337962957</v>
      </c>
      <c r="G262" t="b">
        <v>1</v>
      </c>
      <c r="H262" t="b">
        <v>1</v>
      </c>
      <c r="I262" t="s">
        <v>16</v>
      </c>
      <c r="J262" t="s">
        <v>80</v>
      </c>
      <c r="K262" t="s">
        <v>122</v>
      </c>
      <c r="L262">
        <v>125389</v>
      </c>
    </row>
    <row r="263" spans="1:12" x14ac:dyDescent="0.25">
      <c r="A263" t="s">
        <v>54</v>
      </c>
      <c r="B263" t="s">
        <v>55</v>
      </c>
      <c r="C263" t="s">
        <v>14</v>
      </c>
      <c r="D263" t="s">
        <v>22</v>
      </c>
      <c r="E263" t="b">
        <v>1</v>
      </c>
      <c r="F263" s="1">
        <v>45598.072557870371</v>
      </c>
      <c r="G263" t="b">
        <v>0</v>
      </c>
      <c r="H263" t="b">
        <v>1</v>
      </c>
      <c r="I263" t="s">
        <v>30</v>
      </c>
      <c r="J263" t="s">
        <v>52</v>
      </c>
      <c r="K263" t="s">
        <v>104</v>
      </c>
      <c r="L263">
        <v>148363</v>
      </c>
    </row>
    <row r="264" spans="1:12" x14ac:dyDescent="0.25">
      <c r="A264" t="s">
        <v>49</v>
      </c>
      <c r="B264" t="s">
        <v>50</v>
      </c>
      <c r="C264" t="s">
        <v>28</v>
      </c>
      <c r="D264" t="s">
        <v>22</v>
      </c>
      <c r="E264" t="b">
        <v>1</v>
      </c>
      <c r="F264" s="1">
        <v>45607.217094907413</v>
      </c>
      <c r="G264" t="b">
        <v>1</v>
      </c>
      <c r="H264" t="b">
        <v>1</v>
      </c>
      <c r="I264" t="s">
        <v>51</v>
      </c>
      <c r="J264" t="s">
        <v>47</v>
      </c>
      <c r="K264" t="s">
        <v>35</v>
      </c>
      <c r="L264">
        <v>71083</v>
      </c>
    </row>
    <row r="265" spans="1:12" x14ac:dyDescent="0.25">
      <c r="A265" t="s">
        <v>19</v>
      </c>
      <c r="B265" t="s">
        <v>94</v>
      </c>
      <c r="C265" t="s">
        <v>28</v>
      </c>
      <c r="D265" t="s">
        <v>15</v>
      </c>
      <c r="E265" t="b">
        <v>1</v>
      </c>
      <c r="F265" s="1">
        <v>45318.068865740737</v>
      </c>
      <c r="G265" t="b">
        <v>1</v>
      </c>
      <c r="H265" t="b">
        <v>0</v>
      </c>
      <c r="I265" t="s">
        <v>23</v>
      </c>
      <c r="J265" t="s">
        <v>70</v>
      </c>
      <c r="K265" t="s">
        <v>115</v>
      </c>
      <c r="L265">
        <v>71136</v>
      </c>
    </row>
    <row r="266" spans="1:12" x14ac:dyDescent="0.25">
      <c r="A266" t="s">
        <v>54</v>
      </c>
      <c r="B266" t="s">
        <v>55</v>
      </c>
      <c r="C266" t="s">
        <v>14</v>
      </c>
      <c r="D266" t="s">
        <v>22</v>
      </c>
      <c r="E266" t="b">
        <v>0</v>
      </c>
      <c r="F266" s="1">
        <v>45348.420659722222</v>
      </c>
      <c r="G266" t="b">
        <v>1</v>
      </c>
      <c r="H266" t="b">
        <v>1</v>
      </c>
      <c r="I266" t="s">
        <v>30</v>
      </c>
      <c r="J266" t="s">
        <v>47</v>
      </c>
      <c r="K266" t="s">
        <v>104</v>
      </c>
      <c r="L266">
        <v>123787</v>
      </c>
    </row>
    <row r="267" spans="1:12" x14ac:dyDescent="0.25">
      <c r="A267" t="s">
        <v>12</v>
      </c>
      <c r="B267" t="s">
        <v>13</v>
      </c>
      <c r="C267" t="s">
        <v>68</v>
      </c>
      <c r="D267" t="s">
        <v>29</v>
      </c>
      <c r="E267" t="b">
        <v>1</v>
      </c>
      <c r="F267" s="1">
        <v>45627.585277777784</v>
      </c>
      <c r="G267" t="b">
        <v>1</v>
      </c>
      <c r="H267" t="b">
        <v>0</v>
      </c>
      <c r="I267" t="s">
        <v>16</v>
      </c>
      <c r="J267" t="s">
        <v>31</v>
      </c>
      <c r="K267" t="s">
        <v>90</v>
      </c>
      <c r="L267">
        <v>147178</v>
      </c>
    </row>
    <row r="268" spans="1:12" x14ac:dyDescent="0.25">
      <c r="A268" t="s">
        <v>26</v>
      </c>
      <c r="B268" t="s">
        <v>33</v>
      </c>
      <c r="C268" t="s">
        <v>68</v>
      </c>
      <c r="D268" t="s">
        <v>29</v>
      </c>
      <c r="E268" t="b">
        <v>0</v>
      </c>
      <c r="F268" s="1">
        <v>45430.796585648153</v>
      </c>
      <c r="G268" t="b">
        <v>1</v>
      </c>
      <c r="H268" t="b">
        <v>1</v>
      </c>
      <c r="I268" t="s">
        <v>30</v>
      </c>
      <c r="J268" t="s">
        <v>34</v>
      </c>
      <c r="K268" t="s">
        <v>56</v>
      </c>
      <c r="L268">
        <v>123397</v>
      </c>
    </row>
    <row r="269" spans="1:12" x14ac:dyDescent="0.25">
      <c r="A269" t="s">
        <v>26</v>
      </c>
      <c r="B269" t="s">
        <v>71</v>
      </c>
      <c r="C269" t="s">
        <v>21</v>
      </c>
      <c r="D269" t="s">
        <v>15</v>
      </c>
      <c r="E269" t="b">
        <v>0</v>
      </c>
      <c r="F269" s="1">
        <v>45314.958703703713</v>
      </c>
      <c r="G269" t="b">
        <v>1</v>
      </c>
      <c r="H269" t="b">
        <v>0</v>
      </c>
      <c r="I269" t="s">
        <v>30</v>
      </c>
      <c r="J269" t="s">
        <v>72</v>
      </c>
      <c r="K269" t="s">
        <v>89</v>
      </c>
      <c r="L269">
        <v>88601</v>
      </c>
    </row>
    <row r="270" spans="1:12" x14ac:dyDescent="0.25">
      <c r="A270" t="s">
        <v>19</v>
      </c>
      <c r="B270" t="s">
        <v>20</v>
      </c>
      <c r="C270" t="s">
        <v>40</v>
      </c>
      <c r="D270" t="s">
        <v>22</v>
      </c>
      <c r="E270" t="b">
        <v>1</v>
      </c>
      <c r="F270" s="1">
        <v>45370.58252314815</v>
      </c>
      <c r="G270" t="b">
        <v>0</v>
      </c>
      <c r="H270" t="b">
        <v>1</v>
      </c>
      <c r="I270" t="s">
        <v>23</v>
      </c>
      <c r="J270" t="s">
        <v>66</v>
      </c>
      <c r="K270" t="s">
        <v>37</v>
      </c>
      <c r="L270">
        <v>73940</v>
      </c>
    </row>
    <row r="271" spans="1:12" x14ac:dyDescent="0.25">
      <c r="A271" t="s">
        <v>82</v>
      </c>
      <c r="B271" t="s">
        <v>85</v>
      </c>
      <c r="C271" t="s">
        <v>40</v>
      </c>
      <c r="D271" t="s">
        <v>15</v>
      </c>
      <c r="E271" t="b">
        <v>0</v>
      </c>
      <c r="F271" s="1">
        <v>45472.90011574074</v>
      </c>
      <c r="G271" t="b">
        <v>1</v>
      </c>
      <c r="H271" t="b">
        <v>1</v>
      </c>
      <c r="I271" t="s">
        <v>84</v>
      </c>
      <c r="J271" t="s">
        <v>64</v>
      </c>
      <c r="K271" t="s">
        <v>65</v>
      </c>
      <c r="L271">
        <v>139256</v>
      </c>
    </row>
    <row r="272" spans="1:12" x14ac:dyDescent="0.25">
      <c r="A272" t="s">
        <v>82</v>
      </c>
      <c r="B272" t="s">
        <v>83</v>
      </c>
      <c r="C272" t="s">
        <v>43</v>
      </c>
      <c r="D272" t="s">
        <v>22</v>
      </c>
      <c r="E272" t="b">
        <v>1</v>
      </c>
      <c r="F272" s="1">
        <v>45607.225416666668</v>
      </c>
      <c r="G272" t="b">
        <v>0</v>
      </c>
      <c r="H272" t="b">
        <v>1</v>
      </c>
      <c r="I272" t="s">
        <v>84</v>
      </c>
      <c r="J272" t="s">
        <v>80</v>
      </c>
      <c r="K272" t="s">
        <v>59</v>
      </c>
      <c r="L272">
        <v>106202</v>
      </c>
    </row>
    <row r="273" spans="1:12" x14ac:dyDescent="0.25">
      <c r="A273" t="s">
        <v>54</v>
      </c>
      <c r="B273" t="s">
        <v>55</v>
      </c>
      <c r="C273" t="s">
        <v>14</v>
      </c>
      <c r="D273" t="s">
        <v>15</v>
      </c>
      <c r="E273" t="b">
        <v>1</v>
      </c>
      <c r="F273" s="1">
        <v>45321.619340277779</v>
      </c>
      <c r="G273" t="b">
        <v>0</v>
      </c>
      <c r="H273" t="b">
        <v>1</v>
      </c>
      <c r="I273" t="s">
        <v>30</v>
      </c>
      <c r="J273" t="s">
        <v>57</v>
      </c>
      <c r="K273" t="s">
        <v>98</v>
      </c>
      <c r="L273">
        <v>146731</v>
      </c>
    </row>
    <row r="274" spans="1:12" x14ac:dyDescent="0.25">
      <c r="A274" t="s">
        <v>54</v>
      </c>
      <c r="B274" t="s">
        <v>55</v>
      </c>
      <c r="C274" t="s">
        <v>43</v>
      </c>
      <c r="D274" t="s">
        <v>15</v>
      </c>
      <c r="E274" t="b">
        <v>1</v>
      </c>
      <c r="F274" s="1">
        <v>45338.486481481479</v>
      </c>
      <c r="G274" t="b">
        <v>0</v>
      </c>
      <c r="H274" t="b">
        <v>0</v>
      </c>
      <c r="I274" t="s">
        <v>30</v>
      </c>
      <c r="J274" t="s">
        <v>70</v>
      </c>
      <c r="K274" t="s">
        <v>109</v>
      </c>
      <c r="L274">
        <v>144085</v>
      </c>
    </row>
    <row r="275" spans="1:12" x14ac:dyDescent="0.25">
      <c r="A275" t="s">
        <v>26</v>
      </c>
      <c r="B275" t="s">
        <v>33</v>
      </c>
      <c r="C275" t="s">
        <v>28</v>
      </c>
      <c r="D275" t="s">
        <v>15</v>
      </c>
      <c r="E275" t="b">
        <v>0</v>
      </c>
      <c r="F275" s="1">
        <v>45302.454062500001</v>
      </c>
      <c r="G275" t="b">
        <v>1</v>
      </c>
      <c r="H275" t="b">
        <v>0</v>
      </c>
      <c r="I275" t="s">
        <v>30</v>
      </c>
      <c r="J275" t="s">
        <v>66</v>
      </c>
      <c r="K275" t="s">
        <v>62</v>
      </c>
      <c r="L275">
        <v>113585</v>
      </c>
    </row>
    <row r="276" spans="1:12" x14ac:dyDescent="0.25">
      <c r="A276" t="s">
        <v>12</v>
      </c>
      <c r="B276" t="s">
        <v>75</v>
      </c>
      <c r="C276" t="s">
        <v>14</v>
      </c>
      <c r="D276" t="s">
        <v>22</v>
      </c>
      <c r="E276" t="b">
        <v>1</v>
      </c>
      <c r="F276" s="1">
        <v>45466.802569444437</v>
      </c>
      <c r="G276" t="b">
        <v>0</v>
      </c>
      <c r="H276" t="b">
        <v>0</v>
      </c>
      <c r="I276" t="s">
        <v>16</v>
      </c>
      <c r="J276" t="s">
        <v>70</v>
      </c>
      <c r="K276" t="s">
        <v>123</v>
      </c>
      <c r="L276">
        <v>123165</v>
      </c>
    </row>
    <row r="277" spans="1:12" x14ac:dyDescent="0.25">
      <c r="A277" t="s">
        <v>49</v>
      </c>
      <c r="B277" t="s">
        <v>61</v>
      </c>
      <c r="C277" t="s">
        <v>21</v>
      </c>
      <c r="D277" t="s">
        <v>22</v>
      </c>
      <c r="E277" t="b">
        <v>0</v>
      </c>
      <c r="F277" s="1">
        <v>45540.401273148149</v>
      </c>
      <c r="G277" t="b">
        <v>0</v>
      </c>
      <c r="H277" t="b">
        <v>1</v>
      </c>
      <c r="I277" t="s">
        <v>51</v>
      </c>
      <c r="J277" t="s">
        <v>47</v>
      </c>
      <c r="K277" t="s">
        <v>73</v>
      </c>
      <c r="L277">
        <v>77790</v>
      </c>
    </row>
    <row r="278" spans="1:12" x14ac:dyDescent="0.25">
      <c r="A278" t="s">
        <v>12</v>
      </c>
      <c r="B278" t="s">
        <v>13</v>
      </c>
      <c r="C278" t="s">
        <v>43</v>
      </c>
      <c r="D278" t="s">
        <v>22</v>
      </c>
      <c r="E278" t="b">
        <v>1</v>
      </c>
      <c r="F278" s="1">
        <v>45575.601527777777</v>
      </c>
      <c r="G278" t="b">
        <v>0</v>
      </c>
      <c r="H278" t="b">
        <v>0</v>
      </c>
      <c r="I278" t="s">
        <v>16</v>
      </c>
      <c r="J278" t="s">
        <v>31</v>
      </c>
      <c r="K278" t="s">
        <v>62</v>
      </c>
      <c r="L278">
        <v>114246</v>
      </c>
    </row>
    <row r="279" spans="1:12" x14ac:dyDescent="0.25">
      <c r="A279" t="s">
        <v>82</v>
      </c>
      <c r="B279" t="s">
        <v>91</v>
      </c>
      <c r="C279" t="s">
        <v>40</v>
      </c>
      <c r="D279" t="s">
        <v>15</v>
      </c>
      <c r="E279" t="b">
        <v>0</v>
      </c>
      <c r="F279" s="1">
        <v>45538.616296296299</v>
      </c>
      <c r="G279" t="b">
        <v>1</v>
      </c>
      <c r="H279" t="b">
        <v>1</v>
      </c>
      <c r="I279" t="s">
        <v>84</v>
      </c>
      <c r="J279" t="s">
        <v>72</v>
      </c>
      <c r="K279" t="s">
        <v>126</v>
      </c>
      <c r="L279">
        <v>131772</v>
      </c>
    </row>
    <row r="280" spans="1:12" x14ac:dyDescent="0.25">
      <c r="A280" t="s">
        <v>45</v>
      </c>
      <c r="B280" t="s">
        <v>46</v>
      </c>
      <c r="C280" t="s">
        <v>14</v>
      </c>
      <c r="D280" t="s">
        <v>29</v>
      </c>
      <c r="E280" t="b">
        <v>1</v>
      </c>
      <c r="F280" s="1">
        <v>45563.411828703713</v>
      </c>
      <c r="G280" t="b">
        <v>0</v>
      </c>
      <c r="H280" t="b">
        <v>1</v>
      </c>
      <c r="I280" t="s">
        <v>16</v>
      </c>
      <c r="J280" t="s">
        <v>47</v>
      </c>
      <c r="K280" t="s">
        <v>122</v>
      </c>
      <c r="L280">
        <v>103221</v>
      </c>
    </row>
    <row r="281" spans="1:12" x14ac:dyDescent="0.25">
      <c r="A281" t="s">
        <v>49</v>
      </c>
      <c r="B281" t="s">
        <v>61</v>
      </c>
      <c r="C281" t="s">
        <v>40</v>
      </c>
      <c r="D281" t="s">
        <v>22</v>
      </c>
      <c r="E281" t="b">
        <v>1</v>
      </c>
      <c r="F281" s="1">
        <v>45524.141886574071</v>
      </c>
      <c r="G281" t="b">
        <v>1</v>
      </c>
      <c r="H281" t="b">
        <v>1</v>
      </c>
      <c r="I281" t="s">
        <v>51</v>
      </c>
      <c r="J281" t="s">
        <v>47</v>
      </c>
      <c r="K281" t="s">
        <v>98</v>
      </c>
      <c r="L281">
        <v>82298</v>
      </c>
    </row>
    <row r="282" spans="1:12" x14ac:dyDescent="0.25">
      <c r="A282" t="s">
        <v>54</v>
      </c>
      <c r="B282" t="s">
        <v>79</v>
      </c>
      <c r="C282" t="s">
        <v>14</v>
      </c>
      <c r="D282" t="s">
        <v>15</v>
      </c>
      <c r="E282" t="b">
        <v>1</v>
      </c>
      <c r="F282" s="1">
        <v>45443.714120370372</v>
      </c>
      <c r="G282" t="b">
        <v>0</v>
      </c>
      <c r="H282" t="b">
        <v>1</v>
      </c>
      <c r="I282" t="s">
        <v>30</v>
      </c>
      <c r="J282" t="s">
        <v>70</v>
      </c>
      <c r="K282" t="s">
        <v>99</v>
      </c>
      <c r="L282">
        <v>134036</v>
      </c>
    </row>
    <row r="283" spans="1:12" x14ac:dyDescent="0.25">
      <c r="A283" t="s">
        <v>19</v>
      </c>
      <c r="B283" t="s">
        <v>86</v>
      </c>
      <c r="C283" t="s">
        <v>68</v>
      </c>
      <c r="D283" t="s">
        <v>29</v>
      </c>
      <c r="E283" t="b">
        <v>1</v>
      </c>
      <c r="F283" s="1">
        <v>45458.644108796303</v>
      </c>
      <c r="G283" t="b">
        <v>1</v>
      </c>
      <c r="H283" t="b">
        <v>1</v>
      </c>
      <c r="I283" t="s">
        <v>23</v>
      </c>
      <c r="J283" t="s">
        <v>17</v>
      </c>
      <c r="K283" t="s">
        <v>124</v>
      </c>
      <c r="L283">
        <v>84914</v>
      </c>
    </row>
    <row r="284" spans="1:12" x14ac:dyDescent="0.25">
      <c r="A284" t="s">
        <v>54</v>
      </c>
      <c r="B284" t="s">
        <v>79</v>
      </c>
      <c r="C284" t="s">
        <v>68</v>
      </c>
      <c r="D284" t="s">
        <v>15</v>
      </c>
      <c r="E284" t="b">
        <v>0</v>
      </c>
      <c r="F284" s="1">
        <v>45596.266921296286</v>
      </c>
      <c r="G284" t="b">
        <v>1</v>
      </c>
      <c r="H284" t="b">
        <v>1</v>
      </c>
      <c r="I284" t="s">
        <v>30</v>
      </c>
      <c r="J284" t="s">
        <v>24</v>
      </c>
      <c r="K284" t="s">
        <v>124</v>
      </c>
      <c r="L284">
        <v>151444</v>
      </c>
    </row>
    <row r="285" spans="1:12" x14ac:dyDescent="0.25">
      <c r="A285" t="s">
        <v>45</v>
      </c>
      <c r="B285" t="s">
        <v>88</v>
      </c>
      <c r="C285" t="s">
        <v>14</v>
      </c>
      <c r="D285" t="s">
        <v>22</v>
      </c>
      <c r="E285" t="b">
        <v>1</v>
      </c>
      <c r="F285" s="1">
        <v>45613.237141203703</v>
      </c>
      <c r="G285" t="b">
        <v>0</v>
      </c>
      <c r="H285" t="b">
        <v>0</v>
      </c>
      <c r="I285" t="s">
        <v>16</v>
      </c>
      <c r="J285" t="s">
        <v>80</v>
      </c>
      <c r="K285" t="s">
        <v>74</v>
      </c>
      <c r="L285">
        <v>89725</v>
      </c>
    </row>
    <row r="286" spans="1:12" x14ac:dyDescent="0.25">
      <c r="A286" t="s">
        <v>54</v>
      </c>
      <c r="B286" t="s">
        <v>55</v>
      </c>
      <c r="C286" t="s">
        <v>21</v>
      </c>
      <c r="D286" t="s">
        <v>29</v>
      </c>
      <c r="E286" t="b">
        <v>1</v>
      </c>
      <c r="F286" s="1">
        <v>45299.667916666673</v>
      </c>
      <c r="G286" t="b">
        <v>0</v>
      </c>
      <c r="H286" t="b">
        <v>1</v>
      </c>
      <c r="I286" t="s">
        <v>30</v>
      </c>
      <c r="J286" t="s">
        <v>57</v>
      </c>
      <c r="K286" t="s">
        <v>74</v>
      </c>
      <c r="L286">
        <v>122531</v>
      </c>
    </row>
    <row r="287" spans="1:12" x14ac:dyDescent="0.25">
      <c r="A287" t="s">
        <v>12</v>
      </c>
      <c r="B287" t="s">
        <v>75</v>
      </c>
      <c r="C287" t="s">
        <v>28</v>
      </c>
      <c r="D287" t="s">
        <v>29</v>
      </c>
      <c r="E287" t="b">
        <v>1</v>
      </c>
      <c r="F287" s="1">
        <v>45365.253240740742</v>
      </c>
      <c r="G287" t="b">
        <v>0</v>
      </c>
      <c r="H287" t="b">
        <v>0</v>
      </c>
      <c r="I287" t="s">
        <v>16</v>
      </c>
      <c r="J287" t="s">
        <v>70</v>
      </c>
      <c r="K287" t="s">
        <v>104</v>
      </c>
      <c r="L287">
        <v>126301</v>
      </c>
    </row>
    <row r="288" spans="1:12" x14ac:dyDescent="0.25">
      <c r="A288" t="s">
        <v>38</v>
      </c>
      <c r="B288" t="s">
        <v>107</v>
      </c>
      <c r="C288" t="s">
        <v>68</v>
      </c>
      <c r="D288" t="s">
        <v>29</v>
      </c>
      <c r="E288" t="b">
        <v>0</v>
      </c>
      <c r="F288" s="1">
        <v>45573.983495370368</v>
      </c>
      <c r="G288" t="b">
        <v>0</v>
      </c>
      <c r="H288" t="b">
        <v>0</v>
      </c>
      <c r="I288" t="s">
        <v>41</v>
      </c>
      <c r="J288" t="s">
        <v>66</v>
      </c>
      <c r="K288" t="s">
        <v>104</v>
      </c>
      <c r="L288">
        <v>67206</v>
      </c>
    </row>
    <row r="289" spans="1:12" x14ac:dyDescent="0.25">
      <c r="A289" t="s">
        <v>19</v>
      </c>
      <c r="B289" t="s">
        <v>86</v>
      </c>
      <c r="C289" t="s">
        <v>68</v>
      </c>
      <c r="D289" t="s">
        <v>15</v>
      </c>
      <c r="E289" t="b">
        <v>0</v>
      </c>
      <c r="F289" s="1">
        <v>45481.260277777779</v>
      </c>
      <c r="G289" t="b">
        <v>1</v>
      </c>
      <c r="H289" t="b">
        <v>0</v>
      </c>
      <c r="I289" t="s">
        <v>23</v>
      </c>
      <c r="J289" t="s">
        <v>80</v>
      </c>
      <c r="K289" t="s">
        <v>114</v>
      </c>
      <c r="L289">
        <v>89287</v>
      </c>
    </row>
    <row r="290" spans="1:12" x14ac:dyDescent="0.25">
      <c r="A290" t="s">
        <v>26</v>
      </c>
      <c r="B290" t="s">
        <v>33</v>
      </c>
      <c r="C290" t="s">
        <v>28</v>
      </c>
      <c r="D290" t="s">
        <v>29</v>
      </c>
      <c r="E290" t="b">
        <v>1</v>
      </c>
      <c r="F290" s="1">
        <v>45485.580555555563</v>
      </c>
      <c r="G290" t="b">
        <v>1</v>
      </c>
      <c r="H290" t="b">
        <v>1</v>
      </c>
      <c r="I290" t="s">
        <v>30</v>
      </c>
      <c r="J290" t="s">
        <v>72</v>
      </c>
      <c r="K290" t="s">
        <v>100</v>
      </c>
      <c r="L290">
        <v>87157</v>
      </c>
    </row>
    <row r="291" spans="1:12" x14ac:dyDescent="0.25">
      <c r="A291" t="s">
        <v>82</v>
      </c>
      <c r="B291" t="s">
        <v>83</v>
      </c>
      <c r="C291" t="s">
        <v>40</v>
      </c>
      <c r="D291" t="s">
        <v>15</v>
      </c>
      <c r="E291" t="b">
        <v>0</v>
      </c>
      <c r="F291" s="1">
        <v>45514.610706018517</v>
      </c>
      <c r="G291" t="b">
        <v>1</v>
      </c>
      <c r="H291" t="b">
        <v>0</v>
      </c>
      <c r="I291" t="s">
        <v>84</v>
      </c>
      <c r="J291" t="s">
        <v>64</v>
      </c>
      <c r="K291" t="s">
        <v>73</v>
      </c>
      <c r="L291">
        <v>118403</v>
      </c>
    </row>
    <row r="292" spans="1:12" x14ac:dyDescent="0.25">
      <c r="A292" t="s">
        <v>54</v>
      </c>
      <c r="B292" t="s">
        <v>79</v>
      </c>
      <c r="C292" t="s">
        <v>28</v>
      </c>
      <c r="D292" t="s">
        <v>29</v>
      </c>
      <c r="E292" t="b">
        <v>1</v>
      </c>
      <c r="F292" s="1">
        <v>45330.543217592603</v>
      </c>
      <c r="G292" t="b">
        <v>0</v>
      </c>
      <c r="H292" t="b">
        <v>1</v>
      </c>
      <c r="I292" t="s">
        <v>30</v>
      </c>
      <c r="J292" t="s">
        <v>66</v>
      </c>
      <c r="K292" t="s">
        <v>59</v>
      </c>
      <c r="L292">
        <v>144979</v>
      </c>
    </row>
    <row r="293" spans="1:12" x14ac:dyDescent="0.25">
      <c r="A293" t="s">
        <v>54</v>
      </c>
      <c r="B293" t="s">
        <v>79</v>
      </c>
      <c r="C293" t="s">
        <v>40</v>
      </c>
      <c r="D293" t="s">
        <v>29</v>
      </c>
      <c r="E293" t="b">
        <v>0</v>
      </c>
      <c r="F293" s="1">
        <v>45540.330150462964</v>
      </c>
      <c r="G293" t="b">
        <v>1</v>
      </c>
      <c r="H293" t="b">
        <v>0</v>
      </c>
      <c r="I293" t="s">
        <v>30</v>
      </c>
      <c r="J293" t="s">
        <v>80</v>
      </c>
      <c r="K293" t="s">
        <v>87</v>
      </c>
      <c r="L293">
        <v>152431</v>
      </c>
    </row>
    <row r="294" spans="1:12" x14ac:dyDescent="0.25">
      <c r="A294" t="s">
        <v>12</v>
      </c>
      <c r="B294" t="s">
        <v>13</v>
      </c>
      <c r="C294" t="s">
        <v>21</v>
      </c>
      <c r="D294" t="s">
        <v>22</v>
      </c>
      <c r="E294" t="b">
        <v>0</v>
      </c>
      <c r="F294" s="1">
        <v>45364.105995370373</v>
      </c>
      <c r="G294" t="b">
        <v>0</v>
      </c>
      <c r="H294" t="b">
        <v>1</v>
      </c>
      <c r="I294" t="s">
        <v>16</v>
      </c>
      <c r="J294" t="s">
        <v>80</v>
      </c>
      <c r="K294" t="s">
        <v>120</v>
      </c>
      <c r="L294">
        <v>139364</v>
      </c>
    </row>
    <row r="295" spans="1:12" x14ac:dyDescent="0.25">
      <c r="A295" t="s">
        <v>45</v>
      </c>
      <c r="B295" t="s">
        <v>76</v>
      </c>
      <c r="C295" t="s">
        <v>68</v>
      </c>
      <c r="D295" t="s">
        <v>22</v>
      </c>
      <c r="E295" t="b">
        <v>1</v>
      </c>
      <c r="F295" s="1">
        <v>45510.841504629629</v>
      </c>
      <c r="G295" t="b">
        <v>1</v>
      </c>
      <c r="H295" t="b">
        <v>0</v>
      </c>
      <c r="I295" t="s">
        <v>16</v>
      </c>
      <c r="J295" t="s">
        <v>17</v>
      </c>
      <c r="K295" t="s">
        <v>110</v>
      </c>
      <c r="L295">
        <v>94590</v>
      </c>
    </row>
    <row r="296" spans="1:12" x14ac:dyDescent="0.25">
      <c r="A296" t="s">
        <v>12</v>
      </c>
      <c r="B296" t="s">
        <v>75</v>
      </c>
      <c r="C296" t="s">
        <v>40</v>
      </c>
      <c r="D296" t="s">
        <v>29</v>
      </c>
      <c r="E296" t="b">
        <v>1</v>
      </c>
      <c r="F296" s="1">
        <v>45507.41479166667</v>
      </c>
      <c r="G296" t="b">
        <v>0</v>
      </c>
      <c r="H296" t="b">
        <v>1</v>
      </c>
      <c r="I296" t="s">
        <v>16</v>
      </c>
      <c r="J296" t="s">
        <v>24</v>
      </c>
      <c r="K296" t="s">
        <v>25</v>
      </c>
      <c r="L296">
        <v>126688</v>
      </c>
    </row>
    <row r="297" spans="1:12" x14ac:dyDescent="0.25">
      <c r="A297" t="s">
        <v>82</v>
      </c>
      <c r="B297" t="s">
        <v>83</v>
      </c>
      <c r="C297" t="s">
        <v>21</v>
      </c>
      <c r="D297" t="s">
        <v>22</v>
      </c>
      <c r="E297" t="b">
        <v>0</v>
      </c>
      <c r="F297" s="1">
        <v>45308.27107638889</v>
      </c>
      <c r="G297" t="b">
        <v>1</v>
      </c>
      <c r="H297" t="b">
        <v>0</v>
      </c>
      <c r="I297" t="s">
        <v>84</v>
      </c>
      <c r="J297" t="s">
        <v>66</v>
      </c>
      <c r="K297" t="s">
        <v>117</v>
      </c>
      <c r="L297">
        <v>103951</v>
      </c>
    </row>
    <row r="298" spans="1:12" x14ac:dyDescent="0.25">
      <c r="A298" t="s">
        <v>54</v>
      </c>
      <c r="B298" t="s">
        <v>79</v>
      </c>
      <c r="C298" t="s">
        <v>28</v>
      </c>
      <c r="D298" t="s">
        <v>22</v>
      </c>
      <c r="E298" t="b">
        <v>1</v>
      </c>
      <c r="F298" s="1">
        <v>45542.051099537042</v>
      </c>
      <c r="G298" t="b">
        <v>1</v>
      </c>
      <c r="H298" t="b">
        <v>0</v>
      </c>
      <c r="I298" t="s">
        <v>30</v>
      </c>
      <c r="J298" t="s">
        <v>52</v>
      </c>
      <c r="K298" t="s">
        <v>90</v>
      </c>
      <c r="L298">
        <v>140782</v>
      </c>
    </row>
    <row r="299" spans="1:12" x14ac:dyDescent="0.25">
      <c r="A299" t="s">
        <v>38</v>
      </c>
      <c r="B299" t="s">
        <v>39</v>
      </c>
      <c r="C299" t="s">
        <v>43</v>
      </c>
      <c r="D299" t="s">
        <v>15</v>
      </c>
      <c r="E299" t="b">
        <v>1</v>
      </c>
      <c r="F299" s="1">
        <v>45353.422673611109</v>
      </c>
      <c r="G299" t="b">
        <v>1</v>
      </c>
      <c r="H299" t="b">
        <v>0</v>
      </c>
      <c r="I299" t="s">
        <v>41</v>
      </c>
      <c r="J299" t="s">
        <v>24</v>
      </c>
      <c r="K299" t="s">
        <v>103</v>
      </c>
      <c r="L299">
        <v>81462</v>
      </c>
    </row>
    <row r="300" spans="1:12" x14ac:dyDescent="0.25">
      <c r="A300" t="s">
        <v>45</v>
      </c>
      <c r="B300" t="s">
        <v>76</v>
      </c>
      <c r="C300" t="s">
        <v>40</v>
      </c>
      <c r="D300" t="s">
        <v>15</v>
      </c>
      <c r="E300" t="b">
        <v>0</v>
      </c>
      <c r="F300" s="1">
        <v>45637.203564814823</v>
      </c>
      <c r="G300" t="b">
        <v>1</v>
      </c>
      <c r="H300" t="b">
        <v>0</v>
      </c>
      <c r="I300" t="s">
        <v>16</v>
      </c>
      <c r="J300" t="s">
        <v>24</v>
      </c>
      <c r="K300" t="s">
        <v>120</v>
      </c>
      <c r="L300">
        <v>116802</v>
      </c>
    </row>
    <row r="301" spans="1:12" x14ac:dyDescent="0.25">
      <c r="A301" t="s">
        <v>38</v>
      </c>
      <c r="B301" t="s">
        <v>39</v>
      </c>
      <c r="C301" t="s">
        <v>40</v>
      </c>
      <c r="D301" t="s">
        <v>15</v>
      </c>
      <c r="E301" t="b">
        <v>0</v>
      </c>
      <c r="F301" s="1">
        <v>45303.871469907397</v>
      </c>
      <c r="G301" t="b">
        <v>0</v>
      </c>
      <c r="H301" t="b">
        <v>0</v>
      </c>
      <c r="I301" t="s">
        <v>41</v>
      </c>
      <c r="J301" t="s">
        <v>34</v>
      </c>
      <c r="K301" t="s">
        <v>62</v>
      </c>
      <c r="L301">
        <v>81107</v>
      </c>
    </row>
    <row r="302" spans="1:12" x14ac:dyDescent="0.25">
      <c r="A302" t="s">
        <v>49</v>
      </c>
      <c r="B302" t="s">
        <v>50</v>
      </c>
      <c r="C302" t="s">
        <v>28</v>
      </c>
      <c r="D302" t="s">
        <v>29</v>
      </c>
      <c r="E302" t="b">
        <v>1</v>
      </c>
      <c r="F302" s="1">
        <v>45613.057870370372</v>
      </c>
      <c r="G302" t="b">
        <v>0</v>
      </c>
      <c r="H302" t="b">
        <v>0</v>
      </c>
      <c r="I302" t="s">
        <v>51</v>
      </c>
      <c r="J302" t="s">
        <v>47</v>
      </c>
      <c r="K302" t="s">
        <v>123</v>
      </c>
      <c r="L302">
        <v>74323</v>
      </c>
    </row>
    <row r="303" spans="1:12" x14ac:dyDescent="0.25">
      <c r="A303" t="s">
        <v>26</v>
      </c>
      <c r="B303" t="s">
        <v>33</v>
      </c>
      <c r="C303" t="s">
        <v>43</v>
      </c>
      <c r="D303" t="s">
        <v>22</v>
      </c>
      <c r="E303" t="b">
        <v>0</v>
      </c>
      <c r="F303" s="1">
        <v>45495.215821759259</v>
      </c>
      <c r="G303" t="b">
        <v>0</v>
      </c>
      <c r="H303" t="b">
        <v>0</v>
      </c>
      <c r="I303" t="s">
        <v>30</v>
      </c>
      <c r="J303" t="s">
        <v>72</v>
      </c>
      <c r="K303" t="s">
        <v>89</v>
      </c>
      <c r="L303">
        <v>111748</v>
      </c>
    </row>
    <row r="304" spans="1:12" x14ac:dyDescent="0.25">
      <c r="A304" t="s">
        <v>82</v>
      </c>
      <c r="B304" t="s">
        <v>91</v>
      </c>
      <c r="C304" t="s">
        <v>40</v>
      </c>
      <c r="D304" t="s">
        <v>22</v>
      </c>
      <c r="E304" t="b">
        <v>1</v>
      </c>
      <c r="F304" s="1">
        <v>45446.820509259262</v>
      </c>
      <c r="G304" t="b">
        <v>0</v>
      </c>
      <c r="H304" t="b">
        <v>0</v>
      </c>
      <c r="I304" t="s">
        <v>84</v>
      </c>
      <c r="J304" t="s">
        <v>44</v>
      </c>
      <c r="K304" t="s">
        <v>127</v>
      </c>
      <c r="L304">
        <v>122007</v>
      </c>
    </row>
    <row r="305" spans="1:12" x14ac:dyDescent="0.25">
      <c r="A305" t="s">
        <v>19</v>
      </c>
      <c r="B305" t="s">
        <v>94</v>
      </c>
      <c r="C305" t="s">
        <v>68</v>
      </c>
      <c r="D305" t="s">
        <v>29</v>
      </c>
      <c r="E305" t="b">
        <v>1</v>
      </c>
      <c r="F305" s="1">
        <v>45558.762071759258</v>
      </c>
      <c r="G305" t="b">
        <v>0</v>
      </c>
      <c r="H305" t="b">
        <v>0</v>
      </c>
      <c r="I305" t="s">
        <v>23</v>
      </c>
      <c r="J305" t="s">
        <v>80</v>
      </c>
      <c r="K305" t="s">
        <v>125</v>
      </c>
      <c r="L305">
        <v>77688</v>
      </c>
    </row>
    <row r="306" spans="1:12" x14ac:dyDescent="0.25">
      <c r="A306" t="s">
        <v>12</v>
      </c>
      <c r="B306" t="s">
        <v>13</v>
      </c>
      <c r="C306" t="s">
        <v>43</v>
      </c>
      <c r="D306" t="s">
        <v>22</v>
      </c>
      <c r="E306" t="b">
        <v>1</v>
      </c>
      <c r="F306" s="1">
        <v>45558.176319444443</v>
      </c>
      <c r="G306" t="b">
        <v>0</v>
      </c>
      <c r="H306" t="b">
        <v>1</v>
      </c>
      <c r="I306" t="s">
        <v>16</v>
      </c>
      <c r="J306" t="s">
        <v>57</v>
      </c>
      <c r="K306" t="s">
        <v>128</v>
      </c>
      <c r="L306">
        <v>137078</v>
      </c>
    </row>
    <row r="307" spans="1:12" x14ac:dyDescent="0.25">
      <c r="A307" t="s">
        <v>12</v>
      </c>
      <c r="B307" t="s">
        <v>63</v>
      </c>
      <c r="C307" t="s">
        <v>21</v>
      </c>
      <c r="D307" t="s">
        <v>22</v>
      </c>
      <c r="E307" t="b">
        <v>0</v>
      </c>
      <c r="F307" s="1">
        <v>45563.694525462961</v>
      </c>
      <c r="G307" t="b">
        <v>0</v>
      </c>
      <c r="H307" t="b">
        <v>1</v>
      </c>
      <c r="I307" t="s">
        <v>16</v>
      </c>
      <c r="J307" t="s">
        <v>47</v>
      </c>
      <c r="K307" t="s">
        <v>78</v>
      </c>
      <c r="L307">
        <v>135151</v>
      </c>
    </row>
    <row r="308" spans="1:12" x14ac:dyDescent="0.25">
      <c r="A308" t="s">
        <v>19</v>
      </c>
      <c r="B308" t="s">
        <v>36</v>
      </c>
      <c r="C308" t="s">
        <v>28</v>
      </c>
      <c r="D308" t="s">
        <v>22</v>
      </c>
      <c r="E308" t="b">
        <v>1</v>
      </c>
      <c r="F308" s="1">
        <v>45342.712187500001</v>
      </c>
      <c r="G308" t="b">
        <v>1</v>
      </c>
      <c r="H308" t="b">
        <v>1</v>
      </c>
      <c r="I308" t="s">
        <v>23</v>
      </c>
      <c r="J308" t="s">
        <v>80</v>
      </c>
      <c r="K308" t="s">
        <v>97</v>
      </c>
      <c r="L308">
        <v>62122</v>
      </c>
    </row>
    <row r="309" spans="1:12" x14ac:dyDescent="0.25">
      <c r="A309" t="s">
        <v>82</v>
      </c>
      <c r="B309" t="s">
        <v>85</v>
      </c>
      <c r="C309" t="s">
        <v>21</v>
      </c>
      <c r="D309" t="s">
        <v>15</v>
      </c>
      <c r="E309" t="b">
        <v>0</v>
      </c>
      <c r="F309" s="1">
        <v>45560.397372685176</v>
      </c>
      <c r="G309" t="b">
        <v>1</v>
      </c>
      <c r="H309" t="b">
        <v>0</v>
      </c>
      <c r="I309" t="s">
        <v>84</v>
      </c>
      <c r="J309" t="s">
        <v>66</v>
      </c>
      <c r="K309" t="s">
        <v>122</v>
      </c>
      <c r="L309">
        <v>100314</v>
      </c>
    </row>
    <row r="310" spans="1:12" x14ac:dyDescent="0.25">
      <c r="A310" t="s">
        <v>26</v>
      </c>
      <c r="B310" t="s">
        <v>71</v>
      </c>
      <c r="C310" t="s">
        <v>28</v>
      </c>
      <c r="D310" t="s">
        <v>15</v>
      </c>
      <c r="E310" t="b">
        <v>1</v>
      </c>
      <c r="F310" s="1">
        <v>45500.022152777783</v>
      </c>
      <c r="G310" t="b">
        <v>0</v>
      </c>
      <c r="H310" t="b">
        <v>0</v>
      </c>
      <c r="I310" t="s">
        <v>30</v>
      </c>
      <c r="J310" t="s">
        <v>52</v>
      </c>
      <c r="K310" t="s">
        <v>87</v>
      </c>
      <c r="L310">
        <v>126460</v>
      </c>
    </row>
    <row r="311" spans="1:12" x14ac:dyDescent="0.25">
      <c r="A311" t="s">
        <v>12</v>
      </c>
      <c r="B311" t="s">
        <v>75</v>
      </c>
      <c r="C311" t="s">
        <v>68</v>
      </c>
      <c r="D311" t="s">
        <v>22</v>
      </c>
      <c r="E311" t="b">
        <v>1</v>
      </c>
      <c r="F311" s="1">
        <v>45463.996898148151</v>
      </c>
      <c r="G311" t="b">
        <v>0</v>
      </c>
      <c r="H311" t="b">
        <v>1</v>
      </c>
      <c r="I311" t="s">
        <v>16</v>
      </c>
      <c r="J311" t="s">
        <v>44</v>
      </c>
      <c r="K311" t="s">
        <v>98</v>
      </c>
      <c r="L311">
        <v>142070</v>
      </c>
    </row>
    <row r="312" spans="1:12" x14ac:dyDescent="0.25">
      <c r="A312" t="s">
        <v>54</v>
      </c>
      <c r="B312" t="s">
        <v>55</v>
      </c>
      <c r="C312" t="s">
        <v>40</v>
      </c>
      <c r="D312" t="s">
        <v>22</v>
      </c>
      <c r="E312" t="b">
        <v>0</v>
      </c>
      <c r="F312" s="1">
        <v>45646.295300925929</v>
      </c>
      <c r="G312" t="b">
        <v>1</v>
      </c>
      <c r="H312" t="b">
        <v>0</v>
      </c>
      <c r="I312" t="s">
        <v>30</v>
      </c>
      <c r="J312" t="s">
        <v>80</v>
      </c>
      <c r="K312" t="s">
        <v>124</v>
      </c>
      <c r="L312">
        <v>133314</v>
      </c>
    </row>
    <row r="313" spans="1:12" x14ac:dyDescent="0.25">
      <c r="A313" t="s">
        <v>12</v>
      </c>
      <c r="B313" t="s">
        <v>63</v>
      </c>
      <c r="C313" t="s">
        <v>14</v>
      </c>
      <c r="D313" t="s">
        <v>29</v>
      </c>
      <c r="E313" t="b">
        <v>1</v>
      </c>
      <c r="F313" s="1">
        <v>45335.25886574074</v>
      </c>
      <c r="G313" t="b">
        <v>0</v>
      </c>
      <c r="H313" t="b">
        <v>0</v>
      </c>
      <c r="I313" t="s">
        <v>16</v>
      </c>
      <c r="J313" t="s">
        <v>44</v>
      </c>
      <c r="K313" t="s">
        <v>32</v>
      </c>
      <c r="L313">
        <v>139894</v>
      </c>
    </row>
    <row r="314" spans="1:12" x14ac:dyDescent="0.25">
      <c r="A314" t="s">
        <v>54</v>
      </c>
      <c r="B314" t="s">
        <v>79</v>
      </c>
      <c r="C314" t="s">
        <v>21</v>
      </c>
      <c r="D314" t="s">
        <v>29</v>
      </c>
      <c r="E314" t="b">
        <v>1</v>
      </c>
      <c r="F314" s="1">
        <v>45486.318877314807</v>
      </c>
      <c r="G314" t="b">
        <v>1</v>
      </c>
      <c r="H314" t="b">
        <v>0</v>
      </c>
      <c r="I314" t="s">
        <v>30</v>
      </c>
      <c r="J314" t="s">
        <v>57</v>
      </c>
      <c r="K314" t="s">
        <v>87</v>
      </c>
      <c r="L314">
        <v>120198</v>
      </c>
    </row>
    <row r="315" spans="1:12" x14ac:dyDescent="0.25">
      <c r="A315" t="s">
        <v>38</v>
      </c>
      <c r="B315" t="s">
        <v>39</v>
      </c>
      <c r="C315" t="s">
        <v>68</v>
      </c>
      <c r="D315" t="s">
        <v>29</v>
      </c>
      <c r="E315" t="b">
        <v>1</v>
      </c>
      <c r="F315" s="1">
        <v>45572.9296412037</v>
      </c>
      <c r="G315" t="b">
        <v>1</v>
      </c>
      <c r="H315" t="b">
        <v>1</v>
      </c>
      <c r="I315" t="s">
        <v>41</v>
      </c>
      <c r="J315" t="s">
        <v>80</v>
      </c>
      <c r="K315" t="s">
        <v>74</v>
      </c>
      <c r="L315">
        <v>65657</v>
      </c>
    </row>
    <row r="316" spans="1:12" x14ac:dyDescent="0.25">
      <c r="A316" t="s">
        <v>82</v>
      </c>
      <c r="B316" t="s">
        <v>83</v>
      </c>
      <c r="C316" t="s">
        <v>21</v>
      </c>
      <c r="D316" t="s">
        <v>29</v>
      </c>
      <c r="E316" t="b">
        <v>0</v>
      </c>
      <c r="F316" s="1">
        <v>45362.116249999999</v>
      </c>
      <c r="G316" t="b">
        <v>1</v>
      </c>
      <c r="H316" t="b">
        <v>1</v>
      </c>
      <c r="I316" t="s">
        <v>84</v>
      </c>
      <c r="J316" t="s">
        <v>66</v>
      </c>
      <c r="K316" t="s">
        <v>35</v>
      </c>
      <c r="L316">
        <v>136095</v>
      </c>
    </row>
    <row r="317" spans="1:12" x14ac:dyDescent="0.25">
      <c r="A317" t="s">
        <v>38</v>
      </c>
      <c r="B317" t="s">
        <v>107</v>
      </c>
      <c r="C317" t="s">
        <v>68</v>
      </c>
      <c r="D317" t="s">
        <v>22</v>
      </c>
      <c r="E317" t="b">
        <v>1</v>
      </c>
      <c r="F317" s="1">
        <v>45391.012256944443</v>
      </c>
      <c r="G317" t="b">
        <v>1</v>
      </c>
      <c r="H317" t="b">
        <v>1</v>
      </c>
      <c r="I317" t="s">
        <v>41</v>
      </c>
      <c r="J317" t="s">
        <v>17</v>
      </c>
      <c r="K317" t="s">
        <v>90</v>
      </c>
      <c r="L317">
        <v>90395</v>
      </c>
    </row>
    <row r="318" spans="1:12" x14ac:dyDescent="0.25">
      <c r="A318" t="s">
        <v>45</v>
      </c>
      <c r="B318" t="s">
        <v>46</v>
      </c>
      <c r="C318" t="s">
        <v>21</v>
      </c>
      <c r="D318" t="s">
        <v>22</v>
      </c>
      <c r="E318" t="b">
        <v>1</v>
      </c>
      <c r="F318" s="1">
        <v>45407.187800925924</v>
      </c>
      <c r="G318" t="b">
        <v>0</v>
      </c>
      <c r="H318" t="b">
        <v>0</v>
      </c>
      <c r="I318" t="s">
        <v>16</v>
      </c>
      <c r="J318" t="s">
        <v>47</v>
      </c>
      <c r="K318" t="s">
        <v>103</v>
      </c>
      <c r="L318">
        <v>103717</v>
      </c>
    </row>
    <row r="319" spans="1:12" x14ac:dyDescent="0.25">
      <c r="A319" t="s">
        <v>82</v>
      </c>
      <c r="B319" t="s">
        <v>91</v>
      </c>
      <c r="C319" t="s">
        <v>43</v>
      </c>
      <c r="D319" t="s">
        <v>29</v>
      </c>
      <c r="E319" t="b">
        <v>1</v>
      </c>
      <c r="F319" s="1">
        <v>45306.044861111113</v>
      </c>
      <c r="G319" t="b">
        <v>1</v>
      </c>
      <c r="H319" t="b">
        <v>0</v>
      </c>
      <c r="I319" t="s">
        <v>84</v>
      </c>
      <c r="J319" t="s">
        <v>34</v>
      </c>
      <c r="K319" t="s">
        <v>124</v>
      </c>
      <c r="L319">
        <v>119978</v>
      </c>
    </row>
    <row r="320" spans="1:12" x14ac:dyDescent="0.25">
      <c r="A320" t="s">
        <v>12</v>
      </c>
      <c r="B320" t="s">
        <v>75</v>
      </c>
      <c r="C320" t="s">
        <v>40</v>
      </c>
      <c r="D320" t="s">
        <v>15</v>
      </c>
      <c r="E320" t="b">
        <v>1</v>
      </c>
      <c r="F320" s="1">
        <v>45352.42292824074</v>
      </c>
      <c r="G320" t="b">
        <v>1</v>
      </c>
      <c r="H320" t="b">
        <v>0</v>
      </c>
      <c r="I320" t="s">
        <v>16</v>
      </c>
      <c r="J320" t="s">
        <v>80</v>
      </c>
      <c r="K320" t="s">
        <v>37</v>
      </c>
      <c r="L320">
        <v>120184</v>
      </c>
    </row>
    <row r="321" spans="1:12" x14ac:dyDescent="0.25">
      <c r="A321" t="s">
        <v>12</v>
      </c>
      <c r="B321" t="s">
        <v>63</v>
      </c>
      <c r="C321" t="s">
        <v>14</v>
      </c>
      <c r="D321" t="s">
        <v>29</v>
      </c>
      <c r="E321" t="b">
        <v>0</v>
      </c>
      <c r="F321" s="1">
        <v>45359.876747685194</v>
      </c>
      <c r="G321" t="b">
        <v>0</v>
      </c>
      <c r="H321" t="b">
        <v>0</v>
      </c>
      <c r="I321" t="s">
        <v>16</v>
      </c>
      <c r="J321" t="s">
        <v>44</v>
      </c>
      <c r="K321" t="s">
        <v>122</v>
      </c>
      <c r="L321">
        <v>125814</v>
      </c>
    </row>
    <row r="322" spans="1:12" x14ac:dyDescent="0.25">
      <c r="A322" t="s">
        <v>26</v>
      </c>
      <c r="B322" t="s">
        <v>33</v>
      </c>
      <c r="C322" t="s">
        <v>40</v>
      </c>
      <c r="D322" t="s">
        <v>15</v>
      </c>
      <c r="E322" t="b">
        <v>1</v>
      </c>
      <c r="F322" s="1">
        <v>45337.740543981483</v>
      </c>
      <c r="G322" t="b">
        <v>0</v>
      </c>
      <c r="H322" t="b">
        <v>0</v>
      </c>
      <c r="I322" t="s">
        <v>30</v>
      </c>
      <c r="J322" t="s">
        <v>57</v>
      </c>
      <c r="K322" t="s">
        <v>53</v>
      </c>
      <c r="L322">
        <v>87348</v>
      </c>
    </row>
    <row r="323" spans="1:12" x14ac:dyDescent="0.25">
      <c r="A323" t="s">
        <v>38</v>
      </c>
      <c r="B323" t="s">
        <v>39</v>
      </c>
      <c r="C323" t="s">
        <v>68</v>
      </c>
      <c r="D323" t="s">
        <v>29</v>
      </c>
      <c r="E323" t="b">
        <v>0</v>
      </c>
      <c r="F323" s="1">
        <v>45470.645983796298</v>
      </c>
      <c r="G323" t="b">
        <v>1</v>
      </c>
      <c r="H323" t="b">
        <v>0</v>
      </c>
      <c r="I323" t="s">
        <v>41</v>
      </c>
      <c r="J323" t="s">
        <v>24</v>
      </c>
      <c r="K323" t="s">
        <v>102</v>
      </c>
      <c r="L323">
        <v>81070</v>
      </c>
    </row>
    <row r="324" spans="1:12" x14ac:dyDescent="0.25">
      <c r="A324" t="s">
        <v>12</v>
      </c>
      <c r="B324" t="s">
        <v>63</v>
      </c>
      <c r="C324" t="s">
        <v>21</v>
      </c>
      <c r="D324" t="s">
        <v>29</v>
      </c>
      <c r="E324" t="b">
        <v>0</v>
      </c>
      <c r="F324" s="1">
        <v>45491.452187499999</v>
      </c>
      <c r="G324" t="b">
        <v>0</v>
      </c>
      <c r="H324" t="b">
        <v>1</v>
      </c>
      <c r="I324" t="s">
        <v>16</v>
      </c>
      <c r="J324" t="s">
        <v>24</v>
      </c>
      <c r="K324" t="s">
        <v>58</v>
      </c>
      <c r="L324">
        <v>149689</v>
      </c>
    </row>
    <row r="325" spans="1:12" x14ac:dyDescent="0.25">
      <c r="A325" t="s">
        <v>38</v>
      </c>
      <c r="B325" t="s">
        <v>95</v>
      </c>
      <c r="C325" t="s">
        <v>68</v>
      </c>
      <c r="D325" t="s">
        <v>22</v>
      </c>
      <c r="E325" t="b">
        <v>1</v>
      </c>
      <c r="F325" s="1">
        <v>45344.384513888886</v>
      </c>
      <c r="G325" t="b">
        <v>0</v>
      </c>
      <c r="H325" t="b">
        <v>1</v>
      </c>
      <c r="I325" t="s">
        <v>41</v>
      </c>
      <c r="J325" t="s">
        <v>34</v>
      </c>
      <c r="K325" t="s">
        <v>48</v>
      </c>
      <c r="L325">
        <v>92787</v>
      </c>
    </row>
    <row r="326" spans="1:12" x14ac:dyDescent="0.25">
      <c r="A326" t="s">
        <v>19</v>
      </c>
      <c r="B326" t="s">
        <v>36</v>
      </c>
      <c r="C326" t="s">
        <v>21</v>
      </c>
      <c r="D326" t="s">
        <v>15</v>
      </c>
      <c r="E326" t="b">
        <v>1</v>
      </c>
      <c r="F326" s="1">
        <v>45396.037106481483</v>
      </c>
      <c r="G326" t="b">
        <v>1</v>
      </c>
      <c r="H326" t="b">
        <v>1</v>
      </c>
      <c r="I326" t="s">
        <v>23</v>
      </c>
      <c r="J326" t="s">
        <v>57</v>
      </c>
      <c r="K326" t="s">
        <v>106</v>
      </c>
      <c r="L326">
        <v>87625</v>
      </c>
    </row>
    <row r="327" spans="1:12" x14ac:dyDescent="0.25">
      <c r="A327" t="s">
        <v>26</v>
      </c>
      <c r="B327" t="s">
        <v>33</v>
      </c>
      <c r="C327" t="s">
        <v>21</v>
      </c>
      <c r="D327" t="s">
        <v>15</v>
      </c>
      <c r="E327" t="b">
        <v>0</v>
      </c>
      <c r="F327" s="1">
        <v>45648.85355324074</v>
      </c>
      <c r="G327" t="b">
        <v>0</v>
      </c>
      <c r="H327" t="b">
        <v>0</v>
      </c>
      <c r="I327" t="s">
        <v>30</v>
      </c>
      <c r="J327" t="s">
        <v>66</v>
      </c>
      <c r="K327" t="s">
        <v>77</v>
      </c>
      <c r="L327">
        <v>87004</v>
      </c>
    </row>
    <row r="328" spans="1:12" x14ac:dyDescent="0.25">
      <c r="A328" t="s">
        <v>12</v>
      </c>
      <c r="B328" t="s">
        <v>75</v>
      </c>
      <c r="C328" t="s">
        <v>40</v>
      </c>
      <c r="D328" t="s">
        <v>22</v>
      </c>
      <c r="E328" t="b">
        <v>0</v>
      </c>
      <c r="F328" s="1">
        <v>45345.516261574077</v>
      </c>
      <c r="G328" t="b">
        <v>0</v>
      </c>
      <c r="H328" t="b">
        <v>0</v>
      </c>
      <c r="I328" t="s">
        <v>16</v>
      </c>
      <c r="J328" t="s">
        <v>31</v>
      </c>
      <c r="K328" t="s">
        <v>25</v>
      </c>
      <c r="L328">
        <v>125012</v>
      </c>
    </row>
    <row r="329" spans="1:12" x14ac:dyDescent="0.25">
      <c r="A329" t="s">
        <v>54</v>
      </c>
      <c r="B329" t="s">
        <v>79</v>
      </c>
      <c r="C329" t="s">
        <v>43</v>
      </c>
      <c r="D329" t="s">
        <v>29</v>
      </c>
      <c r="E329" t="b">
        <v>0</v>
      </c>
      <c r="F329" s="1">
        <v>45644.809699074067</v>
      </c>
      <c r="G329" t="b">
        <v>0</v>
      </c>
      <c r="H329" t="b">
        <v>1</v>
      </c>
      <c r="I329" t="s">
        <v>30</v>
      </c>
      <c r="J329" t="s">
        <v>44</v>
      </c>
      <c r="K329" t="s">
        <v>120</v>
      </c>
      <c r="L329">
        <v>151745</v>
      </c>
    </row>
    <row r="330" spans="1:12" x14ac:dyDescent="0.25">
      <c r="A330" t="s">
        <v>49</v>
      </c>
      <c r="B330" t="s">
        <v>61</v>
      </c>
      <c r="C330" t="s">
        <v>40</v>
      </c>
      <c r="D330" t="s">
        <v>22</v>
      </c>
      <c r="E330" t="b">
        <v>0</v>
      </c>
      <c r="F330" s="1">
        <v>45314.12091435185</v>
      </c>
      <c r="G330" t="b">
        <v>0</v>
      </c>
      <c r="H330" t="b">
        <v>0</v>
      </c>
      <c r="I330" t="s">
        <v>51</v>
      </c>
      <c r="J330" t="s">
        <v>70</v>
      </c>
      <c r="K330" t="s">
        <v>35</v>
      </c>
      <c r="L330">
        <v>93279</v>
      </c>
    </row>
    <row r="331" spans="1:12" x14ac:dyDescent="0.25">
      <c r="A331" t="s">
        <v>26</v>
      </c>
      <c r="B331" t="s">
        <v>33</v>
      </c>
      <c r="C331" t="s">
        <v>43</v>
      </c>
      <c r="D331" t="s">
        <v>22</v>
      </c>
      <c r="E331" t="b">
        <v>0</v>
      </c>
      <c r="F331" s="1">
        <v>45642.941967592589</v>
      </c>
      <c r="G331" t="b">
        <v>0</v>
      </c>
      <c r="H331" t="b">
        <v>1</v>
      </c>
      <c r="I331" t="s">
        <v>30</v>
      </c>
      <c r="J331" t="s">
        <v>24</v>
      </c>
      <c r="K331" t="s">
        <v>114</v>
      </c>
      <c r="L331">
        <v>95715</v>
      </c>
    </row>
    <row r="332" spans="1:12" x14ac:dyDescent="0.25">
      <c r="A332" t="s">
        <v>26</v>
      </c>
      <c r="B332" t="s">
        <v>71</v>
      </c>
      <c r="C332" t="s">
        <v>40</v>
      </c>
      <c r="D332" t="s">
        <v>22</v>
      </c>
      <c r="E332" t="b">
        <v>0</v>
      </c>
      <c r="F332" s="1">
        <v>45335.423310185193</v>
      </c>
      <c r="G332" t="b">
        <v>1</v>
      </c>
      <c r="H332" t="b">
        <v>0</v>
      </c>
      <c r="I332" t="s">
        <v>30</v>
      </c>
      <c r="J332" t="s">
        <v>70</v>
      </c>
      <c r="K332" t="s">
        <v>115</v>
      </c>
      <c r="L332">
        <v>103249</v>
      </c>
    </row>
    <row r="333" spans="1:12" x14ac:dyDescent="0.25">
      <c r="A333" t="s">
        <v>45</v>
      </c>
      <c r="B333" t="s">
        <v>46</v>
      </c>
      <c r="C333" t="s">
        <v>28</v>
      </c>
      <c r="D333" t="s">
        <v>22</v>
      </c>
      <c r="E333" t="b">
        <v>1</v>
      </c>
      <c r="F333" s="1">
        <v>45627.33865740741</v>
      </c>
      <c r="G333" t="b">
        <v>1</v>
      </c>
      <c r="H333" t="b">
        <v>0</v>
      </c>
      <c r="I333" t="s">
        <v>16</v>
      </c>
      <c r="J333" t="s">
        <v>57</v>
      </c>
      <c r="K333" t="s">
        <v>60</v>
      </c>
      <c r="L333">
        <v>104447</v>
      </c>
    </row>
    <row r="334" spans="1:12" x14ac:dyDescent="0.25">
      <c r="A334" t="s">
        <v>45</v>
      </c>
      <c r="B334" t="s">
        <v>46</v>
      </c>
      <c r="C334" t="s">
        <v>14</v>
      </c>
      <c r="D334" t="s">
        <v>29</v>
      </c>
      <c r="E334" t="b">
        <v>1</v>
      </c>
      <c r="F334" s="1">
        <v>45507.622974537036</v>
      </c>
      <c r="G334" t="b">
        <v>0</v>
      </c>
      <c r="H334" t="b">
        <v>1</v>
      </c>
      <c r="I334" t="s">
        <v>16</v>
      </c>
      <c r="J334" t="s">
        <v>24</v>
      </c>
      <c r="K334" t="s">
        <v>35</v>
      </c>
      <c r="L334">
        <v>103589</v>
      </c>
    </row>
    <row r="335" spans="1:12" x14ac:dyDescent="0.25">
      <c r="A335" t="s">
        <v>38</v>
      </c>
      <c r="B335" t="s">
        <v>39</v>
      </c>
      <c r="C335" t="s">
        <v>43</v>
      </c>
      <c r="D335" t="s">
        <v>29</v>
      </c>
      <c r="E335" t="b">
        <v>0</v>
      </c>
      <c r="F335" s="1">
        <v>45520.363587962973</v>
      </c>
      <c r="G335" t="b">
        <v>1</v>
      </c>
      <c r="H335" t="b">
        <v>0</v>
      </c>
      <c r="I335" t="s">
        <v>41</v>
      </c>
      <c r="J335" t="s">
        <v>70</v>
      </c>
      <c r="K335" t="s">
        <v>87</v>
      </c>
      <c r="L335">
        <v>80323</v>
      </c>
    </row>
    <row r="336" spans="1:12" x14ac:dyDescent="0.25">
      <c r="A336" t="s">
        <v>38</v>
      </c>
      <c r="B336" t="s">
        <v>39</v>
      </c>
      <c r="C336" t="s">
        <v>14</v>
      </c>
      <c r="D336" t="s">
        <v>15</v>
      </c>
      <c r="E336" t="b">
        <v>0</v>
      </c>
      <c r="F336" s="1">
        <v>45393.477164351847</v>
      </c>
      <c r="G336" t="b">
        <v>1</v>
      </c>
      <c r="H336" t="b">
        <v>0</v>
      </c>
      <c r="I336" t="s">
        <v>41</v>
      </c>
      <c r="J336" t="s">
        <v>24</v>
      </c>
      <c r="K336" t="s">
        <v>112</v>
      </c>
      <c r="L336">
        <v>65905</v>
      </c>
    </row>
    <row r="337" spans="1:12" x14ac:dyDescent="0.25">
      <c r="A337" t="s">
        <v>12</v>
      </c>
      <c r="B337" t="s">
        <v>75</v>
      </c>
      <c r="C337" t="s">
        <v>28</v>
      </c>
      <c r="D337" t="s">
        <v>22</v>
      </c>
      <c r="E337" t="b">
        <v>0</v>
      </c>
      <c r="F337" s="1">
        <v>45530.130636574067</v>
      </c>
      <c r="G337" t="b">
        <v>1</v>
      </c>
      <c r="H337" t="b">
        <v>1</v>
      </c>
      <c r="I337" t="s">
        <v>16</v>
      </c>
      <c r="J337" t="s">
        <v>52</v>
      </c>
      <c r="K337" t="s">
        <v>104</v>
      </c>
      <c r="L337">
        <v>134581</v>
      </c>
    </row>
    <row r="338" spans="1:12" x14ac:dyDescent="0.25">
      <c r="A338" t="s">
        <v>19</v>
      </c>
      <c r="B338" t="s">
        <v>94</v>
      </c>
      <c r="C338" t="s">
        <v>43</v>
      </c>
      <c r="D338" t="s">
        <v>15</v>
      </c>
      <c r="E338" t="b">
        <v>1</v>
      </c>
      <c r="F338" s="1">
        <v>45645.892013888893</v>
      </c>
      <c r="G338" t="b">
        <v>0</v>
      </c>
      <c r="H338" t="b">
        <v>0</v>
      </c>
      <c r="I338" t="s">
        <v>23</v>
      </c>
      <c r="J338" t="s">
        <v>57</v>
      </c>
      <c r="K338" t="s">
        <v>35</v>
      </c>
      <c r="L338">
        <v>72005</v>
      </c>
    </row>
    <row r="339" spans="1:12" x14ac:dyDescent="0.25">
      <c r="A339" t="s">
        <v>54</v>
      </c>
      <c r="B339" t="s">
        <v>79</v>
      </c>
      <c r="C339" t="s">
        <v>43</v>
      </c>
      <c r="D339" t="s">
        <v>22</v>
      </c>
      <c r="E339" t="b">
        <v>1</v>
      </c>
      <c r="F339" s="1">
        <v>45464.319733796299</v>
      </c>
      <c r="G339" t="b">
        <v>0</v>
      </c>
      <c r="H339" t="b">
        <v>0</v>
      </c>
      <c r="I339" t="s">
        <v>30</v>
      </c>
      <c r="J339" t="s">
        <v>80</v>
      </c>
      <c r="K339" t="s">
        <v>97</v>
      </c>
      <c r="L339">
        <v>138723</v>
      </c>
    </row>
    <row r="340" spans="1:12" x14ac:dyDescent="0.25">
      <c r="A340" t="s">
        <v>45</v>
      </c>
      <c r="B340" t="s">
        <v>88</v>
      </c>
      <c r="C340" t="s">
        <v>21</v>
      </c>
      <c r="D340" t="s">
        <v>29</v>
      </c>
      <c r="E340" t="b">
        <v>0</v>
      </c>
      <c r="F340" s="1">
        <v>45632.219085648147</v>
      </c>
      <c r="G340" t="b">
        <v>1</v>
      </c>
      <c r="H340" t="b">
        <v>0</v>
      </c>
      <c r="I340" t="s">
        <v>16</v>
      </c>
      <c r="J340" t="s">
        <v>31</v>
      </c>
      <c r="K340" t="s">
        <v>104</v>
      </c>
      <c r="L340">
        <v>110247</v>
      </c>
    </row>
    <row r="341" spans="1:12" x14ac:dyDescent="0.25">
      <c r="A341" t="s">
        <v>26</v>
      </c>
      <c r="B341" t="s">
        <v>33</v>
      </c>
      <c r="C341" t="s">
        <v>40</v>
      </c>
      <c r="D341" t="s">
        <v>22</v>
      </c>
      <c r="E341" t="b">
        <v>0</v>
      </c>
      <c r="F341" s="1">
        <v>45447.648530092592</v>
      </c>
      <c r="G341" t="b">
        <v>0</v>
      </c>
      <c r="H341" t="b">
        <v>0</v>
      </c>
      <c r="I341" t="s">
        <v>30</v>
      </c>
      <c r="J341" t="s">
        <v>52</v>
      </c>
      <c r="K341" t="s">
        <v>67</v>
      </c>
      <c r="L341">
        <v>101261</v>
      </c>
    </row>
    <row r="342" spans="1:12" x14ac:dyDescent="0.25">
      <c r="A342" t="s">
        <v>19</v>
      </c>
      <c r="B342" t="s">
        <v>20</v>
      </c>
      <c r="C342" t="s">
        <v>68</v>
      </c>
      <c r="D342" t="s">
        <v>22</v>
      </c>
      <c r="E342" t="b">
        <v>1</v>
      </c>
      <c r="F342" s="1">
        <v>45293.984039351853</v>
      </c>
      <c r="G342" t="b">
        <v>0</v>
      </c>
      <c r="H342" t="b">
        <v>0</v>
      </c>
      <c r="I342" t="s">
        <v>23</v>
      </c>
      <c r="J342" t="s">
        <v>47</v>
      </c>
      <c r="K342" t="s">
        <v>32</v>
      </c>
      <c r="L342">
        <v>65726</v>
      </c>
    </row>
    <row r="343" spans="1:12" x14ac:dyDescent="0.25">
      <c r="A343" t="s">
        <v>54</v>
      </c>
      <c r="B343" t="s">
        <v>55</v>
      </c>
      <c r="C343" t="s">
        <v>40</v>
      </c>
      <c r="D343" t="s">
        <v>15</v>
      </c>
      <c r="E343" t="b">
        <v>0</v>
      </c>
      <c r="F343" s="1">
        <v>45591.222094907411</v>
      </c>
      <c r="G343" t="b">
        <v>0</v>
      </c>
      <c r="H343" t="b">
        <v>1</v>
      </c>
      <c r="I343" t="s">
        <v>30</v>
      </c>
      <c r="J343" t="s">
        <v>47</v>
      </c>
      <c r="K343" t="s">
        <v>87</v>
      </c>
      <c r="L343">
        <v>136737</v>
      </c>
    </row>
    <row r="344" spans="1:12" x14ac:dyDescent="0.25">
      <c r="A344" t="s">
        <v>12</v>
      </c>
      <c r="B344" t="s">
        <v>75</v>
      </c>
      <c r="C344" t="s">
        <v>43</v>
      </c>
      <c r="D344" t="s">
        <v>15</v>
      </c>
      <c r="E344" t="b">
        <v>1</v>
      </c>
      <c r="F344" s="1">
        <v>45441.427581018521</v>
      </c>
      <c r="G344" t="b">
        <v>0</v>
      </c>
      <c r="H344" t="b">
        <v>0</v>
      </c>
      <c r="I344" t="s">
        <v>16</v>
      </c>
      <c r="J344" t="s">
        <v>57</v>
      </c>
      <c r="K344" t="s">
        <v>90</v>
      </c>
      <c r="L344">
        <v>129954</v>
      </c>
    </row>
    <row r="345" spans="1:12" x14ac:dyDescent="0.25">
      <c r="A345" t="s">
        <v>45</v>
      </c>
      <c r="B345" t="s">
        <v>76</v>
      </c>
      <c r="C345" t="s">
        <v>28</v>
      </c>
      <c r="D345" t="s">
        <v>29</v>
      </c>
      <c r="E345" t="b">
        <v>0</v>
      </c>
      <c r="F345" s="1">
        <v>45568.460405092592</v>
      </c>
      <c r="G345" t="b">
        <v>0</v>
      </c>
      <c r="H345" t="b">
        <v>0</v>
      </c>
      <c r="I345" t="s">
        <v>16</v>
      </c>
      <c r="J345" t="s">
        <v>80</v>
      </c>
      <c r="K345" t="s">
        <v>58</v>
      </c>
      <c r="L345">
        <v>89952</v>
      </c>
    </row>
    <row r="346" spans="1:12" x14ac:dyDescent="0.25">
      <c r="A346" t="s">
        <v>38</v>
      </c>
      <c r="B346" t="s">
        <v>107</v>
      </c>
      <c r="C346" t="s">
        <v>43</v>
      </c>
      <c r="D346" t="s">
        <v>22</v>
      </c>
      <c r="E346" t="b">
        <v>0</v>
      </c>
      <c r="F346" s="1">
        <v>45376.234733796293</v>
      </c>
      <c r="G346" t="b">
        <v>1</v>
      </c>
      <c r="H346" t="b">
        <v>1</v>
      </c>
      <c r="I346" t="s">
        <v>41</v>
      </c>
      <c r="J346" t="s">
        <v>47</v>
      </c>
      <c r="K346" t="s">
        <v>113</v>
      </c>
      <c r="L346">
        <v>94905</v>
      </c>
    </row>
    <row r="347" spans="1:12" x14ac:dyDescent="0.25">
      <c r="A347" t="s">
        <v>38</v>
      </c>
      <c r="B347" t="s">
        <v>39</v>
      </c>
      <c r="C347" t="s">
        <v>43</v>
      </c>
      <c r="D347" t="s">
        <v>15</v>
      </c>
      <c r="E347" t="b">
        <v>1</v>
      </c>
      <c r="F347" s="1">
        <v>45521.176863425928</v>
      </c>
      <c r="G347" t="b">
        <v>0</v>
      </c>
      <c r="H347" t="b">
        <v>0</v>
      </c>
      <c r="I347" t="s">
        <v>41</v>
      </c>
      <c r="J347" t="s">
        <v>64</v>
      </c>
      <c r="K347" t="s">
        <v>62</v>
      </c>
      <c r="L347">
        <v>70257</v>
      </c>
    </row>
    <row r="348" spans="1:12" x14ac:dyDescent="0.25">
      <c r="A348" t="s">
        <v>19</v>
      </c>
      <c r="B348" t="s">
        <v>36</v>
      </c>
      <c r="C348" t="s">
        <v>14</v>
      </c>
      <c r="D348" t="s">
        <v>15</v>
      </c>
      <c r="E348" t="b">
        <v>1</v>
      </c>
      <c r="F348" s="1">
        <v>45608.789386574077</v>
      </c>
      <c r="G348" t="b">
        <v>0</v>
      </c>
      <c r="H348" t="b">
        <v>0</v>
      </c>
      <c r="I348" t="s">
        <v>23</v>
      </c>
      <c r="J348" t="s">
        <v>57</v>
      </c>
      <c r="K348" t="s">
        <v>37</v>
      </c>
      <c r="L348">
        <v>69974</v>
      </c>
    </row>
    <row r="349" spans="1:12" x14ac:dyDescent="0.25">
      <c r="A349" t="s">
        <v>19</v>
      </c>
      <c r="B349" t="s">
        <v>94</v>
      </c>
      <c r="C349" t="s">
        <v>14</v>
      </c>
      <c r="D349" t="s">
        <v>22</v>
      </c>
      <c r="E349" t="b">
        <v>1</v>
      </c>
      <c r="F349" s="1">
        <v>45641.617789351847</v>
      </c>
      <c r="G349" t="b">
        <v>0</v>
      </c>
      <c r="H349" t="b">
        <v>0</v>
      </c>
      <c r="I349" t="s">
        <v>23</v>
      </c>
      <c r="J349" t="s">
        <v>72</v>
      </c>
      <c r="K349" t="s">
        <v>67</v>
      </c>
      <c r="L349">
        <v>63787</v>
      </c>
    </row>
    <row r="350" spans="1:12" x14ac:dyDescent="0.25">
      <c r="A350" t="s">
        <v>45</v>
      </c>
      <c r="B350" t="s">
        <v>88</v>
      </c>
      <c r="C350" t="s">
        <v>14</v>
      </c>
      <c r="D350" t="s">
        <v>29</v>
      </c>
      <c r="E350" t="b">
        <v>0</v>
      </c>
      <c r="F350" s="1">
        <v>45449.61246527778</v>
      </c>
      <c r="G350" t="b">
        <v>1</v>
      </c>
      <c r="H350" t="b">
        <v>1</v>
      </c>
      <c r="I350" t="s">
        <v>16</v>
      </c>
      <c r="J350" t="s">
        <v>47</v>
      </c>
      <c r="K350" t="s">
        <v>18</v>
      </c>
      <c r="L350">
        <v>109830</v>
      </c>
    </row>
    <row r="351" spans="1:12" x14ac:dyDescent="0.25">
      <c r="A351" t="s">
        <v>26</v>
      </c>
      <c r="B351" t="s">
        <v>71</v>
      </c>
      <c r="C351" t="s">
        <v>40</v>
      </c>
      <c r="D351" t="s">
        <v>22</v>
      </c>
      <c r="E351" t="b">
        <v>1</v>
      </c>
      <c r="F351" s="1">
        <v>45390.762291666673</v>
      </c>
      <c r="G351" t="b">
        <v>0</v>
      </c>
      <c r="H351" t="b">
        <v>0</v>
      </c>
      <c r="I351" t="s">
        <v>30</v>
      </c>
      <c r="J351" t="s">
        <v>52</v>
      </c>
      <c r="K351" t="s">
        <v>87</v>
      </c>
      <c r="L351">
        <v>111015</v>
      </c>
    </row>
    <row r="352" spans="1:12" x14ac:dyDescent="0.25">
      <c r="A352" t="s">
        <v>19</v>
      </c>
      <c r="B352" t="s">
        <v>94</v>
      </c>
      <c r="C352" t="s">
        <v>68</v>
      </c>
      <c r="D352" t="s">
        <v>22</v>
      </c>
      <c r="E352" t="b">
        <v>0</v>
      </c>
      <c r="F352" s="1">
        <v>45575.776608796303</v>
      </c>
      <c r="G352" t="b">
        <v>1</v>
      </c>
      <c r="H352" t="b">
        <v>1</v>
      </c>
      <c r="I352" t="s">
        <v>23</v>
      </c>
      <c r="J352" t="s">
        <v>34</v>
      </c>
      <c r="K352" t="s">
        <v>18</v>
      </c>
      <c r="L352">
        <v>84383</v>
      </c>
    </row>
    <row r="353" spans="1:12" x14ac:dyDescent="0.25">
      <c r="A353" t="s">
        <v>45</v>
      </c>
      <c r="B353" t="s">
        <v>76</v>
      </c>
      <c r="C353" t="s">
        <v>21</v>
      </c>
      <c r="D353" t="s">
        <v>15</v>
      </c>
      <c r="E353" t="b">
        <v>0</v>
      </c>
      <c r="F353" s="1">
        <v>45308.664780092593</v>
      </c>
      <c r="G353" t="b">
        <v>1</v>
      </c>
      <c r="H353" t="b">
        <v>1</v>
      </c>
      <c r="I353" t="s">
        <v>16</v>
      </c>
      <c r="J353" t="s">
        <v>80</v>
      </c>
      <c r="K353" t="s">
        <v>60</v>
      </c>
      <c r="L353">
        <v>88812</v>
      </c>
    </row>
    <row r="354" spans="1:12" x14ac:dyDescent="0.25">
      <c r="A354" t="s">
        <v>49</v>
      </c>
      <c r="B354" t="s">
        <v>108</v>
      </c>
      <c r="C354" t="s">
        <v>43</v>
      </c>
      <c r="D354" t="s">
        <v>22</v>
      </c>
      <c r="E354" t="b">
        <v>0</v>
      </c>
      <c r="F354" s="1">
        <v>45556.839074074072</v>
      </c>
      <c r="G354" t="b">
        <v>1</v>
      </c>
      <c r="H354" t="b">
        <v>1</v>
      </c>
      <c r="I354" t="s">
        <v>51</v>
      </c>
      <c r="J354" t="s">
        <v>57</v>
      </c>
      <c r="K354" t="s">
        <v>116</v>
      </c>
      <c r="L354">
        <v>88310</v>
      </c>
    </row>
    <row r="355" spans="1:12" x14ac:dyDescent="0.25">
      <c r="A355" t="s">
        <v>19</v>
      </c>
      <c r="B355" t="s">
        <v>94</v>
      </c>
      <c r="C355" t="s">
        <v>28</v>
      </c>
      <c r="D355" t="s">
        <v>22</v>
      </c>
      <c r="E355" t="b">
        <v>0</v>
      </c>
      <c r="F355" s="1">
        <v>45602.466851851852</v>
      </c>
      <c r="G355" t="b">
        <v>0</v>
      </c>
      <c r="H355" t="b">
        <v>0</v>
      </c>
      <c r="I355" t="s">
        <v>23</v>
      </c>
      <c r="J355" t="s">
        <v>70</v>
      </c>
      <c r="K355" t="s">
        <v>114</v>
      </c>
      <c r="L355">
        <v>64832</v>
      </c>
    </row>
    <row r="356" spans="1:12" x14ac:dyDescent="0.25">
      <c r="A356" t="s">
        <v>19</v>
      </c>
      <c r="B356" t="s">
        <v>36</v>
      </c>
      <c r="C356" t="s">
        <v>40</v>
      </c>
      <c r="D356" t="s">
        <v>15</v>
      </c>
      <c r="E356" t="b">
        <v>1</v>
      </c>
      <c r="F356" s="1">
        <v>45537.007986111108</v>
      </c>
      <c r="G356" t="b">
        <v>1</v>
      </c>
      <c r="H356" t="b">
        <v>1</v>
      </c>
      <c r="I356" t="s">
        <v>23</v>
      </c>
      <c r="J356" t="s">
        <v>57</v>
      </c>
      <c r="K356" t="s">
        <v>98</v>
      </c>
      <c r="L356">
        <v>66364</v>
      </c>
    </row>
    <row r="357" spans="1:12" x14ac:dyDescent="0.25">
      <c r="A357" t="s">
        <v>19</v>
      </c>
      <c r="B357" t="s">
        <v>36</v>
      </c>
      <c r="C357" t="s">
        <v>21</v>
      </c>
      <c r="D357" t="s">
        <v>22</v>
      </c>
      <c r="E357" t="b">
        <v>1</v>
      </c>
      <c r="F357" s="1">
        <v>45595.737719907411</v>
      </c>
      <c r="G357" t="b">
        <v>0</v>
      </c>
      <c r="H357" t="b">
        <v>0</v>
      </c>
      <c r="I357" t="s">
        <v>23</v>
      </c>
      <c r="J357" t="s">
        <v>31</v>
      </c>
      <c r="K357" t="s">
        <v>103</v>
      </c>
      <c r="L357">
        <v>60840</v>
      </c>
    </row>
    <row r="358" spans="1:12" x14ac:dyDescent="0.25">
      <c r="A358" t="s">
        <v>49</v>
      </c>
      <c r="B358" t="s">
        <v>108</v>
      </c>
      <c r="C358" t="s">
        <v>40</v>
      </c>
      <c r="D358" t="s">
        <v>29</v>
      </c>
      <c r="E358" t="b">
        <v>1</v>
      </c>
      <c r="F358" s="1">
        <v>45581.51189814815</v>
      </c>
      <c r="G358" t="b">
        <v>0</v>
      </c>
      <c r="H358" t="b">
        <v>0</v>
      </c>
      <c r="I358" t="s">
        <v>51</v>
      </c>
      <c r="J358" t="s">
        <v>80</v>
      </c>
      <c r="K358" t="s">
        <v>87</v>
      </c>
      <c r="L358">
        <v>84749</v>
      </c>
    </row>
    <row r="359" spans="1:12" x14ac:dyDescent="0.25">
      <c r="A359" t="s">
        <v>45</v>
      </c>
      <c r="B359" t="s">
        <v>46</v>
      </c>
      <c r="C359" t="s">
        <v>14</v>
      </c>
      <c r="D359" t="s">
        <v>29</v>
      </c>
      <c r="E359" t="b">
        <v>1</v>
      </c>
      <c r="F359" s="1">
        <v>45607.080590277779</v>
      </c>
      <c r="G359" t="b">
        <v>1</v>
      </c>
      <c r="H359" t="b">
        <v>0</v>
      </c>
      <c r="I359" t="s">
        <v>16</v>
      </c>
      <c r="J359" t="s">
        <v>17</v>
      </c>
      <c r="K359" t="s">
        <v>90</v>
      </c>
      <c r="L359">
        <v>112649</v>
      </c>
    </row>
    <row r="360" spans="1:12" x14ac:dyDescent="0.25">
      <c r="A360" t="s">
        <v>26</v>
      </c>
      <c r="B360" t="s">
        <v>33</v>
      </c>
      <c r="C360" t="s">
        <v>40</v>
      </c>
      <c r="D360" t="s">
        <v>15</v>
      </c>
      <c r="E360" t="b">
        <v>0</v>
      </c>
      <c r="F360" s="1">
        <v>45387.534212962957</v>
      </c>
      <c r="G360" t="b">
        <v>0</v>
      </c>
      <c r="H360" t="b">
        <v>1</v>
      </c>
      <c r="I360" t="s">
        <v>30</v>
      </c>
      <c r="J360" t="s">
        <v>47</v>
      </c>
      <c r="K360" t="s">
        <v>120</v>
      </c>
      <c r="L360">
        <v>111420</v>
      </c>
    </row>
    <row r="361" spans="1:12" x14ac:dyDescent="0.25">
      <c r="A361" t="s">
        <v>26</v>
      </c>
      <c r="B361" t="s">
        <v>71</v>
      </c>
      <c r="C361" t="s">
        <v>68</v>
      </c>
      <c r="D361" t="s">
        <v>22</v>
      </c>
      <c r="E361" t="b">
        <v>0</v>
      </c>
      <c r="F361" s="1">
        <v>45626.746805555558</v>
      </c>
      <c r="G361" t="b">
        <v>0</v>
      </c>
      <c r="H361" t="b">
        <v>0</v>
      </c>
      <c r="I361" t="s">
        <v>30</v>
      </c>
      <c r="J361" t="s">
        <v>24</v>
      </c>
      <c r="K361" t="s">
        <v>124</v>
      </c>
      <c r="L361">
        <v>98694</v>
      </c>
    </row>
    <row r="362" spans="1:12" x14ac:dyDescent="0.25">
      <c r="A362" t="s">
        <v>19</v>
      </c>
      <c r="B362" t="s">
        <v>20</v>
      </c>
      <c r="C362" t="s">
        <v>40</v>
      </c>
      <c r="D362" t="s">
        <v>29</v>
      </c>
      <c r="E362" t="b">
        <v>0</v>
      </c>
      <c r="F362" s="1">
        <v>45527.961006944453</v>
      </c>
      <c r="G362" t="b">
        <v>0</v>
      </c>
      <c r="H362" t="b">
        <v>1</v>
      </c>
      <c r="I362" t="s">
        <v>23</v>
      </c>
      <c r="J362" t="s">
        <v>70</v>
      </c>
      <c r="K362" t="s">
        <v>111</v>
      </c>
      <c r="L362">
        <v>76504</v>
      </c>
    </row>
    <row r="363" spans="1:12" x14ac:dyDescent="0.25">
      <c r="A363" t="s">
        <v>54</v>
      </c>
      <c r="B363" t="s">
        <v>55</v>
      </c>
      <c r="C363" t="s">
        <v>21</v>
      </c>
      <c r="D363" t="s">
        <v>22</v>
      </c>
      <c r="E363" t="b">
        <v>0</v>
      </c>
      <c r="F363" s="1">
        <v>45342.087835648148</v>
      </c>
      <c r="G363" t="b">
        <v>1</v>
      </c>
      <c r="H363" t="b">
        <v>0</v>
      </c>
      <c r="I363" t="s">
        <v>30</v>
      </c>
      <c r="J363" t="s">
        <v>72</v>
      </c>
      <c r="K363" t="s">
        <v>106</v>
      </c>
      <c r="L363">
        <v>137100</v>
      </c>
    </row>
    <row r="364" spans="1:12" x14ac:dyDescent="0.25">
      <c r="A364" t="s">
        <v>26</v>
      </c>
      <c r="B364" t="s">
        <v>33</v>
      </c>
      <c r="C364" t="s">
        <v>21</v>
      </c>
      <c r="D364" t="s">
        <v>15</v>
      </c>
      <c r="E364" t="b">
        <v>1</v>
      </c>
      <c r="F364" s="1">
        <v>45537.132754629631</v>
      </c>
      <c r="G364" t="b">
        <v>1</v>
      </c>
      <c r="H364" t="b">
        <v>1</v>
      </c>
      <c r="I364" t="s">
        <v>30</v>
      </c>
      <c r="J364" t="s">
        <v>70</v>
      </c>
      <c r="K364" t="s">
        <v>124</v>
      </c>
      <c r="L364">
        <v>91762</v>
      </c>
    </row>
    <row r="365" spans="1:12" x14ac:dyDescent="0.25">
      <c r="A365" t="s">
        <v>26</v>
      </c>
      <c r="B365" t="s">
        <v>33</v>
      </c>
      <c r="C365" t="s">
        <v>14</v>
      </c>
      <c r="D365" t="s">
        <v>15</v>
      </c>
      <c r="E365" t="b">
        <v>1</v>
      </c>
      <c r="F365" s="1">
        <v>45632.060231481482</v>
      </c>
      <c r="G365" t="b">
        <v>1</v>
      </c>
      <c r="H365" t="b">
        <v>1</v>
      </c>
      <c r="I365" t="s">
        <v>30</v>
      </c>
      <c r="J365" t="s">
        <v>34</v>
      </c>
      <c r="K365" t="s">
        <v>60</v>
      </c>
      <c r="L365">
        <v>90243</v>
      </c>
    </row>
    <row r="366" spans="1:12" x14ac:dyDescent="0.25">
      <c r="A366" t="s">
        <v>45</v>
      </c>
      <c r="B366" t="s">
        <v>46</v>
      </c>
      <c r="C366" t="s">
        <v>28</v>
      </c>
      <c r="D366" t="s">
        <v>15</v>
      </c>
      <c r="E366" t="b">
        <v>1</v>
      </c>
      <c r="F366" s="1">
        <v>45609.238321759258</v>
      </c>
      <c r="G366" t="b">
        <v>1</v>
      </c>
      <c r="H366" t="b">
        <v>0</v>
      </c>
      <c r="I366" t="s">
        <v>16</v>
      </c>
      <c r="J366" t="s">
        <v>17</v>
      </c>
      <c r="K366" t="s">
        <v>35</v>
      </c>
      <c r="L366">
        <v>104767</v>
      </c>
    </row>
    <row r="367" spans="1:12" x14ac:dyDescent="0.25">
      <c r="A367" t="s">
        <v>26</v>
      </c>
      <c r="B367" t="s">
        <v>33</v>
      </c>
      <c r="C367" t="s">
        <v>21</v>
      </c>
      <c r="D367" t="s">
        <v>29</v>
      </c>
      <c r="E367" t="b">
        <v>1</v>
      </c>
      <c r="F367" s="1">
        <v>45406.698368055557</v>
      </c>
      <c r="G367" t="b">
        <v>0</v>
      </c>
      <c r="H367" t="b">
        <v>0</v>
      </c>
      <c r="I367" t="s">
        <v>30</v>
      </c>
      <c r="J367" t="s">
        <v>64</v>
      </c>
      <c r="K367" t="s">
        <v>101</v>
      </c>
      <c r="L367">
        <v>96942</v>
      </c>
    </row>
    <row r="368" spans="1:12" x14ac:dyDescent="0.25">
      <c r="A368" t="s">
        <v>19</v>
      </c>
      <c r="B368" t="s">
        <v>94</v>
      </c>
      <c r="C368" t="s">
        <v>28</v>
      </c>
      <c r="D368" t="s">
        <v>22</v>
      </c>
      <c r="E368" t="b">
        <v>1</v>
      </c>
      <c r="F368" s="1">
        <v>45494.175636574073</v>
      </c>
      <c r="G368" t="b">
        <v>0</v>
      </c>
      <c r="H368" t="b">
        <v>1</v>
      </c>
      <c r="I368" t="s">
        <v>23</v>
      </c>
      <c r="J368" t="s">
        <v>70</v>
      </c>
      <c r="K368" t="s">
        <v>53</v>
      </c>
      <c r="L368">
        <v>67200</v>
      </c>
    </row>
    <row r="369" spans="1:12" x14ac:dyDescent="0.25">
      <c r="A369" t="s">
        <v>45</v>
      </c>
      <c r="B369" t="s">
        <v>88</v>
      </c>
      <c r="C369" t="s">
        <v>28</v>
      </c>
      <c r="D369" t="s">
        <v>15</v>
      </c>
      <c r="E369" t="b">
        <v>0</v>
      </c>
      <c r="F369" s="1">
        <v>45448.113634259258</v>
      </c>
      <c r="G369" t="b">
        <v>1</v>
      </c>
      <c r="H369" t="b">
        <v>1</v>
      </c>
      <c r="I369" t="s">
        <v>16</v>
      </c>
      <c r="J369" t="s">
        <v>44</v>
      </c>
      <c r="K369" t="s">
        <v>109</v>
      </c>
      <c r="L369">
        <v>102409</v>
      </c>
    </row>
    <row r="370" spans="1:12" x14ac:dyDescent="0.25">
      <c r="A370" t="s">
        <v>26</v>
      </c>
      <c r="B370" t="s">
        <v>71</v>
      </c>
      <c r="C370" t="s">
        <v>28</v>
      </c>
      <c r="D370" t="s">
        <v>15</v>
      </c>
      <c r="E370" t="b">
        <v>1</v>
      </c>
      <c r="F370" s="1">
        <v>45596.656458333331</v>
      </c>
      <c r="G370" t="b">
        <v>0</v>
      </c>
      <c r="H370" t="b">
        <v>0</v>
      </c>
      <c r="I370" t="s">
        <v>30</v>
      </c>
      <c r="J370" t="s">
        <v>70</v>
      </c>
      <c r="K370" t="s">
        <v>87</v>
      </c>
      <c r="L370">
        <v>120023</v>
      </c>
    </row>
    <row r="371" spans="1:12" x14ac:dyDescent="0.25">
      <c r="A371" t="s">
        <v>54</v>
      </c>
      <c r="B371" t="s">
        <v>55</v>
      </c>
      <c r="C371" t="s">
        <v>68</v>
      </c>
      <c r="D371" t="s">
        <v>15</v>
      </c>
      <c r="E371" t="b">
        <v>1</v>
      </c>
      <c r="F371" s="1">
        <v>45395.929189814808</v>
      </c>
      <c r="G371" t="b">
        <v>1</v>
      </c>
      <c r="H371" t="b">
        <v>0</v>
      </c>
      <c r="I371" t="s">
        <v>30</v>
      </c>
      <c r="J371" t="s">
        <v>34</v>
      </c>
      <c r="K371" t="s">
        <v>105</v>
      </c>
      <c r="L371">
        <v>140966</v>
      </c>
    </row>
    <row r="372" spans="1:12" x14ac:dyDescent="0.25">
      <c r="A372" t="s">
        <v>82</v>
      </c>
      <c r="B372" t="s">
        <v>83</v>
      </c>
      <c r="C372" t="s">
        <v>43</v>
      </c>
      <c r="D372" t="s">
        <v>29</v>
      </c>
      <c r="E372" t="b">
        <v>1</v>
      </c>
      <c r="F372" s="1">
        <v>45315.29105324074</v>
      </c>
      <c r="G372" t="b">
        <v>0</v>
      </c>
      <c r="H372" t="b">
        <v>0</v>
      </c>
      <c r="I372" t="s">
        <v>84</v>
      </c>
      <c r="J372" t="s">
        <v>17</v>
      </c>
      <c r="K372" t="s">
        <v>104</v>
      </c>
      <c r="L372">
        <v>113875</v>
      </c>
    </row>
    <row r="373" spans="1:12" x14ac:dyDescent="0.25">
      <c r="A373" t="s">
        <v>26</v>
      </c>
      <c r="B373" t="s">
        <v>33</v>
      </c>
      <c r="C373" t="s">
        <v>43</v>
      </c>
      <c r="D373" t="s">
        <v>22</v>
      </c>
      <c r="E373" t="b">
        <v>0</v>
      </c>
      <c r="F373" s="1">
        <v>45426.348009259258</v>
      </c>
      <c r="G373" t="b">
        <v>1</v>
      </c>
      <c r="H373" t="b">
        <v>0</v>
      </c>
      <c r="I373" t="s">
        <v>30</v>
      </c>
      <c r="J373" t="s">
        <v>24</v>
      </c>
      <c r="K373" t="s">
        <v>124</v>
      </c>
      <c r="L373">
        <v>118084</v>
      </c>
    </row>
    <row r="374" spans="1:12" x14ac:dyDescent="0.25">
      <c r="A374" t="s">
        <v>49</v>
      </c>
      <c r="B374" t="s">
        <v>61</v>
      </c>
      <c r="C374" t="s">
        <v>40</v>
      </c>
      <c r="D374" t="s">
        <v>22</v>
      </c>
      <c r="E374" t="b">
        <v>0</v>
      </c>
      <c r="F374" s="1">
        <v>45472.593136574083</v>
      </c>
      <c r="G374" t="b">
        <v>1</v>
      </c>
      <c r="H374" t="b">
        <v>1</v>
      </c>
      <c r="I374" t="s">
        <v>51</v>
      </c>
      <c r="J374" t="s">
        <v>47</v>
      </c>
      <c r="K374" t="s">
        <v>77</v>
      </c>
      <c r="L374">
        <v>79631</v>
      </c>
    </row>
    <row r="375" spans="1:12" x14ac:dyDescent="0.25">
      <c r="A375" t="s">
        <v>49</v>
      </c>
      <c r="B375" t="s">
        <v>61</v>
      </c>
      <c r="C375" t="s">
        <v>43</v>
      </c>
      <c r="D375" t="s">
        <v>15</v>
      </c>
      <c r="E375" t="b">
        <v>0</v>
      </c>
      <c r="F375" s="1">
        <v>45331.664247685178</v>
      </c>
      <c r="G375" t="b">
        <v>0</v>
      </c>
      <c r="H375" t="b">
        <v>1</v>
      </c>
      <c r="I375" t="s">
        <v>51</v>
      </c>
      <c r="J375" t="s">
        <v>57</v>
      </c>
      <c r="K375" t="s">
        <v>122</v>
      </c>
      <c r="L375">
        <v>83182</v>
      </c>
    </row>
    <row r="376" spans="1:12" x14ac:dyDescent="0.25">
      <c r="A376" t="s">
        <v>45</v>
      </c>
      <c r="B376" t="s">
        <v>76</v>
      </c>
      <c r="C376" t="s">
        <v>21</v>
      </c>
      <c r="D376" t="s">
        <v>29</v>
      </c>
      <c r="E376" t="b">
        <v>0</v>
      </c>
      <c r="F376" s="1">
        <v>45342.577766203707</v>
      </c>
      <c r="G376" t="b">
        <v>1</v>
      </c>
      <c r="H376" t="b">
        <v>1</v>
      </c>
      <c r="I376" t="s">
        <v>16</v>
      </c>
      <c r="J376" t="s">
        <v>47</v>
      </c>
      <c r="K376" t="s">
        <v>113</v>
      </c>
      <c r="L376">
        <v>87879</v>
      </c>
    </row>
    <row r="377" spans="1:12" x14ac:dyDescent="0.25">
      <c r="A377" t="s">
        <v>19</v>
      </c>
      <c r="B377" t="s">
        <v>94</v>
      </c>
      <c r="C377" t="s">
        <v>21</v>
      </c>
      <c r="D377" t="s">
        <v>29</v>
      </c>
      <c r="E377" t="b">
        <v>0</v>
      </c>
      <c r="F377" s="1">
        <v>45321.564733796287</v>
      </c>
      <c r="G377" t="b">
        <v>0</v>
      </c>
      <c r="H377" t="b">
        <v>0</v>
      </c>
      <c r="I377" t="s">
        <v>23</v>
      </c>
      <c r="J377" t="s">
        <v>66</v>
      </c>
      <c r="K377" t="s">
        <v>92</v>
      </c>
      <c r="L377">
        <v>78142</v>
      </c>
    </row>
    <row r="378" spans="1:12" x14ac:dyDescent="0.25">
      <c r="A378" t="s">
        <v>38</v>
      </c>
      <c r="B378" t="s">
        <v>107</v>
      </c>
      <c r="C378" t="s">
        <v>28</v>
      </c>
      <c r="D378" t="s">
        <v>15</v>
      </c>
      <c r="E378" t="b">
        <v>1</v>
      </c>
      <c r="F378" s="1">
        <v>45299.604224537034</v>
      </c>
      <c r="G378" t="b">
        <v>1</v>
      </c>
      <c r="H378" t="b">
        <v>0</v>
      </c>
      <c r="I378" t="s">
        <v>41</v>
      </c>
      <c r="J378" t="s">
        <v>80</v>
      </c>
      <c r="K378" t="s">
        <v>96</v>
      </c>
      <c r="L378">
        <v>75848</v>
      </c>
    </row>
    <row r="379" spans="1:12" x14ac:dyDescent="0.25">
      <c r="A379" t="s">
        <v>26</v>
      </c>
      <c r="B379" t="s">
        <v>71</v>
      </c>
      <c r="C379" t="s">
        <v>68</v>
      </c>
      <c r="D379" t="s">
        <v>22</v>
      </c>
      <c r="E379" t="b">
        <v>1</v>
      </c>
      <c r="F379" s="1">
        <v>45333.736701388887</v>
      </c>
      <c r="G379" t="b">
        <v>0</v>
      </c>
      <c r="H379" t="b">
        <v>0</v>
      </c>
      <c r="I379" t="s">
        <v>30</v>
      </c>
      <c r="J379" t="s">
        <v>57</v>
      </c>
      <c r="K379" t="s">
        <v>116</v>
      </c>
      <c r="L379">
        <v>98839</v>
      </c>
    </row>
    <row r="380" spans="1:12" x14ac:dyDescent="0.25">
      <c r="A380" t="s">
        <v>12</v>
      </c>
      <c r="B380" t="s">
        <v>75</v>
      </c>
      <c r="C380" t="s">
        <v>68</v>
      </c>
      <c r="D380" t="s">
        <v>29</v>
      </c>
      <c r="E380" t="b">
        <v>0</v>
      </c>
      <c r="F380" s="1">
        <v>45391.382685185177</v>
      </c>
      <c r="G380" t="b">
        <v>0</v>
      </c>
      <c r="H380" t="b">
        <v>0</v>
      </c>
      <c r="I380" t="s">
        <v>16</v>
      </c>
      <c r="J380" t="s">
        <v>47</v>
      </c>
      <c r="K380" t="s">
        <v>116</v>
      </c>
      <c r="L380">
        <v>133738</v>
      </c>
    </row>
    <row r="381" spans="1:12" x14ac:dyDescent="0.25">
      <c r="A381" t="s">
        <v>49</v>
      </c>
      <c r="B381" t="s">
        <v>61</v>
      </c>
      <c r="C381" t="s">
        <v>43</v>
      </c>
      <c r="D381" t="s">
        <v>15</v>
      </c>
      <c r="E381" t="b">
        <v>0</v>
      </c>
      <c r="F381" s="1">
        <v>45578.751956018517</v>
      </c>
      <c r="G381" t="b">
        <v>1</v>
      </c>
      <c r="H381" t="b">
        <v>1</v>
      </c>
      <c r="I381" t="s">
        <v>51</v>
      </c>
      <c r="J381" t="s">
        <v>70</v>
      </c>
      <c r="K381" t="s">
        <v>104</v>
      </c>
      <c r="L381">
        <v>81913</v>
      </c>
    </row>
    <row r="382" spans="1:12" x14ac:dyDescent="0.25">
      <c r="A382" t="s">
        <v>19</v>
      </c>
      <c r="B382" t="s">
        <v>86</v>
      </c>
      <c r="C382" t="s">
        <v>68</v>
      </c>
      <c r="D382" t="s">
        <v>29</v>
      </c>
      <c r="E382" t="b">
        <v>0</v>
      </c>
      <c r="F382" s="1">
        <v>45367.778599537043</v>
      </c>
      <c r="G382" t="b">
        <v>0</v>
      </c>
      <c r="H382" t="b">
        <v>0</v>
      </c>
      <c r="I382" t="s">
        <v>23</v>
      </c>
      <c r="J382" t="s">
        <v>34</v>
      </c>
      <c r="K382" t="s">
        <v>77</v>
      </c>
      <c r="L382">
        <v>85615</v>
      </c>
    </row>
    <row r="383" spans="1:12" x14ac:dyDescent="0.25">
      <c r="A383" t="s">
        <v>19</v>
      </c>
      <c r="B383" t="s">
        <v>36</v>
      </c>
      <c r="C383" t="s">
        <v>28</v>
      </c>
      <c r="D383" t="s">
        <v>29</v>
      </c>
      <c r="E383" t="b">
        <v>0</v>
      </c>
      <c r="F383" s="1">
        <v>45417.402013888888</v>
      </c>
      <c r="G383" t="b">
        <v>0</v>
      </c>
      <c r="H383" t="b">
        <v>0</v>
      </c>
      <c r="I383" t="s">
        <v>23</v>
      </c>
      <c r="J383" t="s">
        <v>80</v>
      </c>
      <c r="K383" t="s">
        <v>124</v>
      </c>
      <c r="L383">
        <v>72329</v>
      </c>
    </row>
    <row r="384" spans="1:12" x14ac:dyDescent="0.25">
      <c r="A384" t="s">
        <v>49</v>
      </c>
      <c r="B384" t="s">
        <v>108</v>
      </c>
      <c r="C384" t="s">
        <v>40</v>
      </c>
      <c r="D384" t="s">
        <v>29</v>
      </c>
      <c r="E384" t="b">
        <v>0</v>
      </c>
      <c r="F384" s="1">
        <v>45538.462777777779</v>
      </c>
      <c r="G384" t="b">
        <v>0</v>
      </c>
      <c r="H384" t="b">
        <v>1</v>
      </c>
      <c r="I384" t="s">
        <v>51</v>
      </c>
      <c r="J384" t="s">
        <v>80</v>
      </c>
      <c r="K384" t="s">
        <v>77</v>
      </c>
      <c r="L384">
        <v>71153</v>
      </c>
    </row>
    <row r="385" spans="1:12" x14ac:dyDescent="0.25">
      <c r="A385" t="s">
        <v>38</v>
      </c>
      <c r="B385" t="s">
        <v>39</v>
      </c>
      <c r="C385" t="s">
        <v>40</v>
      </c>
      <c r="D385" t="s">
        <v>15</v>
      </c>
      <c r="E385" t="b">
        <v>1</v>
      </c>
      <c r="F385" s="1">
        <v>45525.773252314822</v>
      </c>
      <c r="G385" t="b">
        <v>1</v>
      </c>
      <c r="H385" t="b">
        <v>0</v>
      </c>
      <c r="I385" t="s">
        <v>41</v>
      </c>
      <c r="J385" t="s">
        <v>34</v>
      </c>
      <c r="K385" t="s">
        <v>128</v>
      </c>
      <c r="L385">
        <v>79539</v>
      </c>
    </row>
    <row r="386" spans="1:12" x14ac:dyDescent="0.25">
      <c r="A386" t="s">
        <v>49</v>
      </c>
      <c r="B386" t="s">
        <v>50</v>
      </c>
      <c r="C386" t="s">
        <v>68</v>
      </c>
      <c r="D386" t="s">
        <v>22</v>
      </c>
      <c r="E386" t="b">
        <v>1</v>
      </c>
      <c r="F386" s="1">
        <v>45505.022986111107</v>
      </c>
      <c r="G386" t="b">
        <v>0</v>
      </c>
      <c r="H386" t="b">
        <v>1</v>
      </c>
      <c r="I386" t="s">
        <v>51</v>
      </c>
      <c r="J386" t="s">
        <v>52</v>
      </c>
      <c r="K386" t="s">
        <v>89</v>
      </c>
      <c r="L386">
        <v>75322</v>
      </c>
    </row>
    <row r="387" spans="1:12" x14ac:dyDescent="0.25">
      <c r="A387" t="s">
        <v>12</v>
      </c>
      <c r="B387" t="s">
        <v>63</v>
      </c>
      <c r="C387" t="s">
        <v>14</v>
      </c>
      <c r="D387" t="s">
        <v>29</v>
      </c>
      <c r="E387" t="b">
        <v>1</v>
      </c>
      <c r="F387" s="1">
        <v>45642.322106481479</v>
      </c>
      <c r="G387" t="b">
        <v>1</v>
      </c>
      <c r="H387" t="b">
        <v>1</v>
      </c>
      <c r="I387" t="s">
        <v>16</v>
      </c>
      <c r="J387" t="s">
        <v>17</v>
      </c>
      <c r="K387" t="s">
        <v>35</v>
      </c>
      <c r="L387">
        <v>126241</v>
      </c>
    </row>
    <row r="388" spans="1:12" x14ac:dyDescent="0.25">
      <c r="A388" t="s">
        <v>26</v>
      </c>
      <c r="B388" t="s">
        <v>33</v>
      </c>
      <c r="C388" t="s">
        <v>68</v>
      </c>
      <c r="D388" t="s">
        <v>29</v>
      </c>
      <c r="E388" t="b">
        <v>1</v>
      </c>
      <c r="F388" s="1">
        <v>45362.401863425926</v>
      </c>
      <c r="G388" t="b">
        <v>0</v>
      </c>
      <c r="H388" t="b">
        <v>0</v>
      </c>
      <c r="I388" t="s">
        <v>30</v>
      </c>
      <c r="J388" t="s">
        <v>70</v>
      </c>
      <c r="K388" t="s">
        <v>128</v>
      </c>
      <c r="L388">
        <v>128089</v>
      </c>
    </row>
    <row r="389" spans="1:12" x14ac:dyDescent="0.25">
      <c r="A389" t="s">
        <v>45</v>
      </c>
      <c r="B389" t="s">
        <v>46</v>
      </c>
      <c r="C389" t="s">
        <v>21</v>
      </c>
      <c r="D389" t="s">
        <v>15</v>
      </c>
      <c r="E389" t="b">
        <v>1</v>
      </c>
      <c r="F389" s="1">
        <v>45340.00577546296</v>
      </c>
      <c r="G389" t="b">
        <v>1</v>
      </c>
      <c r="H389" t="b">
        <v>1</v>
      </c>
      <c r="I389" t="s">
        <v>16</v>
      </c>
      <c r="J389" t="s">
        <v>31</v>
      </c>
      <c r="K389" t="s">
        <v>109</v>
      </c>
      <c r="L389">
        <v>109270</v>
      </c>
    </row>
    <row r="390" spans="1:12" x14ac:dyDescent="0.25">
      <c r="A390" t="s">
        <v>26</v>
      </c>
      <c r="B390" t="s">
        <v>33</v>
      </c>
      <c r="C390" t="s">
        <v>40</v>
      </c>
      <c r="D390" t="s">
        <v>22</v>
      </c>
      <c r="E390" t="b">
        <v>0</v>
      </c>
      <c r="F390" s="1">
        <v>45450.479733796303</v>
      </c>
      <c r="G390" t="b">
        <v>1</v>
      </c>
      <c r="H390" t="b">
        <v>1</v>
      </c>
      <c r="I390" t="s">
        <v>30</v>
      </c>
      <c r="J390" t="s">
        <v>70</v>
      </c>
      <c r="K390" t="s">
        <v>112</v>
      </c>
      <c r="L390">
        <v>108331</v>
      </c>
    </row>
    <row r="391" spans="1:12" x14ac:dyDescent="0.25">
      <c r="A391" t="s">
        <v>82</v>
      </c>
      <c r="B391" t="s">
        <v>83</v>
      </c>
      <c r="C391" t="s">
        <v>14</v>
      </c>
      <c r="D391" t="s">
        <v>22</v>
      </c>
      <c r="E391" t="b">
        <v>1</v>
      </c>
      <c r="F391" s="1">
        <v>45553.231620370367</v>
      </c>
      <c r="G391" t="b">
        <v>1</v>
      </c>
      <c r="H391" t="b">
        <v>0</v>
      </c>
      <c r="I391" t="s">
        <v>84</v>
      </c>
      <c r="J391" t="s">
        <v>72</v>
      </c>
      <c r="K391" t="s">
        <v>106</v>
      </c>
      <c r="L391">
        <v>127976</v>
      </c>
    </row>
    <row r="392" spans="1:12" x14ac:dyDescent="0.25">
      <c r="A392" t="s">
        <v>12</v>
      </c>
      <c r="B392" t="s">
        <v>75</v>
      </c>
      <c r="C392" t="s">
        <v>21</v>
      </c>
      <c r="D392" t="s">
        <v>22</v>
      </c>
      <c r="E392" t="b">
        <v>1</v>
      </c>
      <c r="F392" s="1">
        <v>45320.491203703707</v>
      </c>
      <c r="G392" t="b">
        <v>1</v>
      </c>
      <c r="H392" t="b">
        <v>1</v>
      </c>
      <c r="I392" t="s">
        <v>16</v>
      </c>
      <c r="J392" t="s">
        <v>80</v>
      </c>
      <c r="K392" t="s">
        <v>77</v>
      </c>
      <c r="L392">
        <v>116745</v>
      </c>
    </row>
    <row r="393" spans="1:12" x14ac:dyDescent="0.25">
      <c r="A393" t="s">
        <v>49</v>
      </c>
      <c r="B393" t="s">
        <v>108</v>
      </c>
      <c r="C393" t="s">
        <v>40</v>
      </c>
      <c r="D393" t="s">
        <v>22</v>
      </c>
      <c r="E393" t="b">
        <v>1</v>
      </c>
      <c r="F393" s="1">
        <v>45541.952337962961</v>
      </c>
      <c r="G393" t="b">
        <v>1</v>
      </c>
      <c r="H393" t="b">
        <v>0</v>
      </c>
      <c r="I393" t="s">
        <v>51</v>
      </c>
      <c r="J393" t="s">
        <v>44</v>
      </c>
      <c r="K393" t="s">
        <v>92</v>
      </c>
      <c r="L393">
        <v>95181</v>
      </c>
    </row>
    <row r="394" spans="1:12" x14ac:dyDescent="0.25">
      <c r="A394" t="s">
        <v>19</v>
      </c>
      <c r="B394" t="s">
        <v>94</v>
      </c>
      <c r="C394" t="s">
        <v>43</v>
      </c>
      <c r="D394" t="s">
        <v>15</v>
      </c>
      <c r="E394" t="b">
        <v>0</v>
      </c>
      <c r="F394" s="1">
        <v>45419.282986111109</v>
      </c>
      <c r="G394" t="b">
        <v>0</v>
      </c>
      <c r="H394" t="b">
        <v>0</v>
      </c>
      <c r="I394" t="s">
        <v>23</v>
      </c>
      <c r="J394" t="s">
        <v>24</v>
      </c>
      <c r="K394" t="s">
        <v>60</v>
      </c>
      <c r="L394">
        <v>63520</v>
      </c>
    </row>
    <row r="395" spans="1:12" x14ac:dyDescent="0.25">
      <c r="A395" t="s">
        <v>49</v>
      </c>
      <c r="B395" t="s">
        <v>108</v>
      </c>
      <c r="C395" t="s">
        <v>28</v>
      </c>
      <c r="D395" t="s">
        <v>15</v>
      </c>
      <c r="E395" t="b">
        <v>1</v>
      </c>
      <c r="F395" s="1">
        <v>45563.894097222219</v>
      </c>
      <c r="G395" t="b">
        <v>0</v>
      </c>
      <c r="H395" t="b">
        <v>0</v>
      </c>
      <c r="I395" t="s">
        <v>51</v>
      </c>
      <c r="J395" t="s">
        <v>72</v>
      </c>
      <c r="K395" t="s">
        <v>67</v>
      </c>
      <c r="L395">
        <v>72640</v>
      </c>
    </row>
    <row r="396" spans="1:12" x14ac:dyDescent="0.25">
      <c r="A396" t="s">
        <v>38</v>
      </c>
      <c r="B396" t="s">
        <v>95</v>
      </c>
      <c r="C396" t="s">
        <v>21</v>
      </c>
      <c r="D396" t="s">
        <v>22</v>
      </c>
      <c r="E396" t="b">
        <v>0</v>
      </c>
      <c r="F396" s="1">
        <v>45637.601157407407</v>
      </c>
      <c r="G396" t="b">
        <v>1</v>
      </c>
      <c r="H396" t="b">
        <v>1</v>
      </c>
      <c r="I396" t="s">
        <v>41</v>
      </c>
      <c r="J396" t="s">
        <v>57</v>
      </c>
      <c r="K396" t="s">
        <v>122</v>
      </c>
      <c r="L396">
        <v>88893</v>
      </c>
    </row>
    <row r="397" spans="1:12" x14ac:dyDescent="0.25">
      <c r="A397" t="s">
        <v>38</v>
      </c>
      <c r="B397" t="s">
        <v>107</v>
      </c>
      <c r="C397" t="s">
        <v>21</v>
      </c>
      <c r="D397" t="s">
        <v>15</v>
      </c>
      <c r="E397" t="b">
        <v>0</v>
      </c>
      <c r="F397" s="1">
        <v>45650.614374999997</v>
      </c>
      <c r="G397" t="b">
        <v>0</v>
      </c>
      <c r="H397" t="b">
        <v>0</v>
      </c>
      <c r="I397" t="s">
        <v>41</v>
      </c>
      <c r="J397" t="s">
        <v>17</v>
      </c>
      <c r="K397" t="s">
        <v>125</v>
      </c>
      <c r="L397">
        <v>66475</v>
      </c>
    </row>
    <row r="398" spans="1:12" x14ac:dyDescent="0.25">
      <c r="A398" t="s">
        <v>19</v>
      </c>
      <c r="B398" t="s">
        <v>94</v>
      </c>
      <c r="C398" t="s">
        <v>68</v>
      </c>
      <c r="D398" t="s">
        <v>15</v>
      </c>
      <c r="E398" t="b">
        <v>1</v>
      </c>
      <c r="F398" s="1">
        <v>45318.006412037037</v>
      </c>
      <c r="G398" t="b">
        <v>1</v>
      </c>
      <c r="H398" t="b">
        <v>1</v>
      </c>
      <c r="I398" t="s">
        <v>23</v>
      </c>
      <c r="J398" t="s">
        <v>17</v>
      </c>
      <c r="K398" t="s">
        <v>103</v>
      </c>
      <c r="L398">
        <v>69074</v>
      </c>
    </row>
    <row r="399" spans="1:12" x14ac:dyDescent="0.25">
      <c r="A399" t="s">
        <v>12</v>
      </c>
      <c r="B399" t="s">
        <v>13</v>
      </c>
      <c r="C399" t="s">
        <v>43</v>
      </c>
      <c r="D399" t="s">
        <v>29</v>
      </c>
      <c r="E399" t="b">
        <v>1</v>
      </c>
      <c r="F399" s="1">
        <v>45455.904606481483</v>
      </c>
      <c r="G399" t="b">
        <v>0</v>
      </c>
      <c r="H399" t="b">
        <v>1</v>
      </c>
      <c r="I399" t="s">
        <v>16</v>
      </c>
      <c r="J399" t="s">
        <v>24</v>
      </c>
      <c r="K399" t="s">
        <v>129</v>
      </c>
      <c r="L399">
        <v>144012</v>
      </c>
    </row>
    <row r="400" spans="1:12" x14ac:dyDescent="0.25">
      <c r="A400" t="s">
        <v>12</v>
      </c>
      <c r="B400" t="s">
        <v>63</v>
      </c>
      <c r="C400" t="s">
        <v>14</v>
      </c>
      <c r="D400" t="s">
        <v>15</v>
      </c>
      <c r="E400" t="b">
        <v>1</v>
      </c>
      <c r="F400" s="1">
        <v>45577.323553240742</v>
      </c>
      <c r="G400" t="b">
        <v>1</v>
      </c>
      <c r="H400" t="b">
        <v>1</v>
      </c>
      <c r="I400" t="s">
        <v>16</v>
      </c>
      <c r="J400" t="s">
        <v>34</v>
      </c>
      <c r="K400" t="s">
        <v>87</v>
      </c>
      <c r="L400">
        <v>113787</v>
      </c>
    </row>
    <row r="401" spans="1:12" x14ac:dyDescent="0.25">
      <c r="A401" t="s">
        <v>49</v>
      </c>
      <c r="B401" t="s">
        <v>108</v>
      </c>
      <c r="C401" t="s">
        <v>43</v>
      </c>
      <c r="D401" t="s">
        <v>15</v>
      </c>
      <c r="E401" t="b">
        <v>0</v>
      </c>
      <c r="F401" s="1">
        <v>45373.755636574067</v>
      </c>
      <c r="G401" t="b">
        <v>1</v>
      </c>
      <c r="H401" t="b">
        <v>0</v>
      </c>
      <c r="I401" t="s">
        <v>51</v>
      </c>
      <c r="J401" t="s">
        <v>66</v>
      </c>
      <c r="K401" t="s">
        <v>122</v>
      </c>
      <c r="L401">
        <v>92030</v>
      </c>
    </row>
    <row r="402" spans="1:12" x14ac:dyDescent="0.25">
      <c r="A402" t="s">
        <v>49</v>
      </c>
      <c r="B402" t="s">
        <v>108</v>
      </c>
      <c r="C402" t="s">
        <v>68</v>
      </c>
      <c r="D402" t="s">
        <v>22</v>
      </c>
      <c r="E402" t="b">
        <v>1</v>
      </c>
      <c r="F402" s="1">
        <v>45447.145358796297</v>
      </c>
      <c r="G402" t="b">
        <v>1</v>
      </c>
      <c r="H402" t="b">
        <v>1</v>
      </c>
      <c r="I402" t="s">
        <v>51</v>
      </c>
      <c r="J402" t="s">
        <v>52</v>
      </c>
      <c r="K402" t="s">
        <v>124</v>
      </c>
      <c r="L402">
        <v>91483</v>
      </c>
    </row>
    <row r="403" spans="1:12" x14ac:dyDescent="0.25">
      <c r="A403" t="s">
        <v>26</v>
      </c>
      <c r="B403" t="s">
        <v>27</v>
      </c>
      <c r="C403" t="s">
        <v>21</v>
      </c>
      <c r="D403" t="s">
        <v>22</v>
      </c>
      <c r="E403" t="b">
        <v>1</v>
      </c>
      <c r="F403" s="1">
        <v>45604.569444444453</v>
      </c>
      <c r="G403" t="b">
        <v>1</v>
      </c>
      <c r="H403" t="b">
        <v>0</v>
      </c>
      <c r="I403" t="s">
        <v>30</v>
      </c>
      <c r="J403" t="s">
        <v>17</v>
      </c>
      <c r="K403" t="s">
        <v>99</v>
      </c>
      <c r="L403">
        <v>90884</v>
      </c>
    </row>
    <row r="404" spans="1:12" x14ac:dyDescent="0.25">
      <c r="A404" t="s">
        <v>38</v>
      </c>
      <c r="B404" t="s">
        <v>39</v>
      </c>
      <c r="C404" t="s">
        <v>40</v>
      </c>
      <c r="D404" t="s">
        <v>22</v>
      </c>
      <c r="E404" t="b">
        <v>1</v>
      </c>
      <c r="F404" s="1">
        <v>45571.236018518517</v>
      </c>
      <c r="G404" t="b">
        <v>1</v>
      </c>
      <c r="H404" t="b">
        <v>0</v>
      </c>
      <c r="I404" t="s">
        <v>41</v>
      </c>
      <c r="J404" t="s">
        <v>44</v>
      </c>
      <c r="K404" t="s">
        <v>104</v>
      </c>
      <c r="L404">
        <v>67195</v>
      </c>
    </row>
    <row r="405" spans="1:12" x14ac:dyDescent="0.25">
      <c r="A405" t="s">
        <v>54</v>
      </c>
      <c r="B405" t="s">
        <v>55</v>
      </c>
      <c r="C405" t="s">
        <v>28</v>
      </c>
      <c r="D405" t="s">
        <v>22</v>
      </c>
      <c r="E405" t="b">
        <v>0</v>
      </c>
      <c r="F405" s="1">
        <v>45510.884270833332</v>
      </c>
      <c r="G405" t="b">
        <v>1</v>
      </c>
      <c r="H405" t="b">
        <v>1</v>
      </c>
      <c r="I405" t="s">
        <v>30</v>
      </c>
      <c r="J405" t="s">
        <v>52</v>
      </c>
      <c r="K405" t="s">
        <v>125</v>
      </c>
      <c r="L405">
        <v>128244</v>
      </c>
    </row>
    <row r="406" spans="1:12" x14ac:dyDescent="0.25">
      <c r="A406" t="s">
        <v>26</v>
      </c>
      <c r="B406" t="s">
        <v>71</v>
      </c>
      <c r="C406" t="s">
        <v>68</v>
      </c>
      <c r="D406" t="s">
        <v>15</v>
      </c>
      <c r="E406" t="b">
        <v>1</v>
      </c>
      <c r="F406" s="1">
        <v>45536.724953703713</v>
      </c>
      <c r="G406" t="b">
        <v>1</v>
      </c>
      <c r="H406" t="b">
        <v>1</v>
      </c>
      <c r="I406" t="s">
        <v>30</v>
      </c>
      <c r="J406" t="s">
        <v>34</v>
      </c>
      <c r="K406" t="s">
        <v>127</v>
      </c>
      <c r="L406">
        <v>118055</v>
      </c>
    </row>
    <row r="407" spans="1:12" x14ac:dyDescent="0.25">
      <c r="A407" t="s">
        <v>26</v>
      </c>
      <c r="B407" t="s">
        <v>27</v>
      </c>
      <c r="C407" t="s">
        <v>21</v>
      </c>
      <c r="D407" t="s">
        <v>15</v>
      </c>
      <c r="E407" t="b">
        <v>1</v>
      </c>
      <c r="F407" s="1">
        <v>45423.630173611113</v>
      </c>
      <c r="G407" t="b">
        <v>1</v>
      </c>
      <c r="H407" t="b">
        <v>0</v>
      </c>
      <c r="I407" t="s">
        <v>30</v>
      </c>
      <c r="J407" t="s">
        <v>34</v>
      </c>
      <c r="K407" t="s">
        <v>35</v>
      </c>
      <c r="L407">
        <v>110134</v>
      </c>
    </row>
    <row r="408" spans="1:12" x14ac:dyDescent="0.25">
      <c r="A408" t="s">
        <v>45</v>
      </c>
      <c r="B408" t="s">
        <v>76</v>
      </c>
      <c r="C408" t="s">
        <v>40</v>
      </c>
      <c r="D408" t="s">
        <v>22</v>
      </c>
      <c r="E408" t="b">
        <v>1</v>
      </c>
      <c r="F408" s="1">
        <v>45475.556875000002</v>
      </c>
      <c r="G408" t="b">
        <v>1</v>
      </c>
      <c r="H408" t="b">
        <v>0</v>
      </c>
      <c r="I408" t="s">
        <v>16</v>
      </c>
      <c r="J408" t="s">
        <v>44</v>
      </c>
      <c r="K408" t="s">
        <v>90</v>
      </c>
      <c r="L408">
        <v>90487</v>
      </c>
    </row>
    <row r="409" spans="1:12" x14ac:dyDescent="0.25">
      <c r="A409" t="s">
        <v>54</v>
      </c>
      <c r="B409" t="s">
        <v>79</v>
      </c>
      <c r="C409" t="s">
        <v>43</v>
      </c>
      <c r="D409" t="s">
        <v>15</v>
      </c>
      <c r="E409" t="b">
        <v>0</v>
      </c>
      <c r="F409" s="1">
        <v>45468.915150462963</v>
      </c>
      <c r="G409" t="b">
        <v>0</v>
      </c>
      <c r="H409" t="b">
        <v>1</v>
      </c>
      <c r="I409" t="s">
        <v>30</v>
      </c>
      <c r="J409" t="s">
        <v>72</v>
      </c>
      <c r="K409" t="s">
        <v>100</v>
      </c>
      <c r="L409">
        <v>121038</v>
      </c>
    </row>
    <row r="410" spans="1:12" x14ac:dyDescent="0.25">
      <c r="A410" t="s">
        <v>38</v>
      </c>
      <c r="B410" t="s">
        <v>39</v>
      </c>
      <c r="C410" t="s">
        <v>43</v>
      </c>
      <c r="D410" t="s">
        <v>15</v>
      </c>
      <c r="E410" t="b">
        <v>1</v>
      </c>
      <c r="F410" s="1">
        <v>45591.961712962962</v>
      </c>
      <c r="G410" t="b">
        <v>1</v>
      </c>
      <c r="H410" t="b">
        <v>0</v>
      </c>
      <c r="I410" t="s">
        <v>41</v>
      </c>
      <c r="J410" t="s">
        <v>34</v>
      </c>
      <c r="K410" t="s">
        <v>25</v>
      </c>
      <c r="L410">
        <v>74372</v>
      </c>
    </row>
    <row r="411" spans="1:12" x14ac:dyDescent="0.25">
      <c r="A411" t="s">
        <v>38</v>
      </c>
      <c r="B411" t="s">
        <v>95</v>
      </c>
      <c r="C411" t="s">
        <v>40</v>
      </c>
      <c r="D411" t="s">
        <v>29</v>
      </c>
      <c r="E411" t="b">
        <v>1</v>
      </c>
      <c r="F411" s="1">
        <v>45334.355266203696</v>
      </c>
      <c r="G411" t="b">
        <v>1</v>
      </c>
      <c r="H411" t="b">
        <v>1</v>
      </c>
      <c r="I411" t="s">
        <v>41</v>
      </c>
      <c r="J411" t="s">
        <v>70</v>
      </c>
      <c r="K411" t="s">
        <v>65</v>
      </c>
      <c r="L411">
        <v>93835</v>
      </c>
    </row>
    <row r="412" spans="1:12" x14ac:dyDescent="0.25">
      <c r="A412" t="s">
        <v>19</v>
      </c>
      <c r="B412" t="s">
        <v>94</v>
      </c>
      <c r="C412" t="s">
        <v>21</v>
      </c>
      <c r="D412" t="s">
        <v>15</v>
      </c>
      <c r="E412" t="b">
        <v>0</v>
      </c>
      <c r="F412" s="1">
        <v>45570.738425925927</v>
      </c>
      <c r="G412" t="b">
        <v>0</v>
      </c>
      <c r="H412" t="b">
        <v>0</v>
      </c>
      <c r="I412" t="s">
        <v>23</v>
      </c>
      <c r="J412" t="s">
        <v>31</v>
      </c>
      <c r="K412" t="s">
        <v>56</v>
      </c>
      <c r="L412">
        <v>71563</v>
      </c>
    </row>
    <row r="413" spans="1:12" x14ac:dyDescent="0.25">
      <c r="A413" t="s">
        <v>38</v>
      </c>
      <c r="B413" t="s">
        <v>39</v>
      </c>
      <c r="C413" t="s">
        <v>28</v>
      </c>
      <c r="D413" t="s">
        <v>15</v>
      </c>
      <c r="E413" t="b">
        <v>1</v>
      </c>
      <c r="F413" s="1">
        <v>45600.013703703713</v>
      </c>
      <c r="G413" t="b">
        <v>1</v>
      </c>
      <c r="H413" t="b">
        <v>0</v>
      </c>
      <c r="I413" t="s">
        <v>41</v>
      </c>
      <c r="J413" t="s">
        <v>31</v>
      </c>
      <c r="K413" t="s">
        <v>118</v>
      </c>
      <c r="L413">
        <v>83729</v>
      </c>
    </row>
    <row r="414" spans="1:12" x14ac:dyDescent="0.25">
      <c r="A414" t="s">
        <v>38</v>
      </c>
      <c r="B414" t="s">
        <v>39</v>
      </c>
      <c r="C414" t="s">
        <v>21</v>
      </c>
      <c r="D414" t="s">
        <v>22</v>
      </c>
      <c r="E414" t="b">
        <v>0</v>
      </c>
      <c r="F414" s="1">
        <v>45572.837685185194</v>
      </c>
      <c r="G414" t="b">
        <v>1</v>
      </c>
      <c r="H414" t="b">
        <v>1</v>
      </c>
      <c r="I414" t="s">
        <v>41</v>
      </c>
      <c r="J414" t="s">
        <v>44</v>
      </c>
      <c r="K414" t="s">
        <v>77</v>
      </c>
      <c r="L414">
        <v>70677</v>
      </c>
    </row>
    <row r="415" spans="1:12" x14ac:dyDescent="0.25">
      <c r="A415" t="s">
        <v>19</v>
      </c>
      <c r="B415" t="s">
        <v>36</v>
      </c>
      <c r="C415" t="s">
        <v>43</v>
      </c>
      <c r="D415" t="s">
        <v>15</v>
      </c>
      <c r="E415" t="b">
        <v>0</v>
      </c>
      <c r="F415" s="1">
        <v>45314.561481481483</v>
      </c>
      <c r="G415" t="b">
        <v>0</v>
      </c>
      <c r="H415" t="b">
        <v>0</v>
      </c>
      <c r="I415" t="s">
        <v>23</v>
      </c>
      <c r="J415" t="s">
        <v>52</v>
      </c>
      <c r="K415" t="s">
        <v>104</v>
      </c>
      <c r="L415">
        <v>81112</v>
      </c>
    </row>
    <row r="416" spans="1:12" x14ac:dyDescent="0.25">
      <c r="A416" t="s">
        <v>12</v>
      </c>
      <c r="B416" t="s">
        <v>63</v>
      </c>
      <c r="C416" t="s">
        <v>21</v>
      </c>
      <c r="D416" t="s">
        <v>22</v>
      </c>
      <c r="E416" t="b">
        <v>0</v>
      </c>
      <c r="F416" s="1">
        <v>45640.748564814807</v>
      </c>
      <c r="G416" t="b">
        <v>1</v>
      </c>
      <c r="H416" t="b">
        <v>0</v>
      </c>
      <c r="I416" t="s">
        <v>16</v>
      </c>
      <c r="J416" t="s">
        <v>47</v>
      </c>
      <c r="K416" t="s">
        <v>67</v>
      </c>
      <c r="L416">
        <v>134080</v>
      </c>
    </row>
    <row r="417" spans="1:12" x14ac:dyDescent="0.25">
      <c r="A417" t="s">
        <v>38</v>
      </c>
      <c r="B417" t="s">
        <v>95</v>
      </c>
      <c r="C417" t="s">
        <v>14</v>
      </c>
      <c r="D417" t="s">
        <v>22</v>
      </c>
      <c r="E417" t="b">
        <v>0</v>
      </c>
      <c r="F417" s="1">
        <v>45544.445231481477</v>
      </c>
      <c r="G417" t="b">
        <v>1</v>
      </c>
      <c r="H417" t="b">
        <v>0</v>
      </c>
      <c r="I417" t="s">
        <v>41</v>
      </c>
      <c r="J417" t="s">
        <v>72</v>
      </c>
      <c r="K417" t="s">
        <v>110</v>
      </c>
      <c r="L417">
        <v>87039</v>
      </c>
    </row>
    <row r="418" spans="1:12" x14ac:dyDescent="0.25">
      <c r="A418" t="s">
        <v>45</v>
      </c>
      <c r="B418" t="s">
        <v>46</v>
      </c>
      <c r="C418" t="s">
        <v>14</v>
      </c>
      <c r="D418" t="s">
        <v>22</v>
      </c>
      <c r="E418" t="b">
        <v>0</v>
      </c>
      <c r="F418" s="1">
        <v>45461.79587962963</v>
      </c>
      <c r="G418" t="b">
        <v>1</v>
      </c>
      <c r="H418" t="b">
        <v>1</v>
      </c>
      <c r="I418" t="s">
        <v>16</v>
      </c>
      <c r="J418" t="s">
        <v>72</v>
      </c>
      <c r="K418" t="s">
        <v>69</v>
      </c>
      <c r="L418">
        <v>117741</v>
      </c>
    </row>
    <row r="419" spans="1:12" x14ac:dyDescent="0.25">
      <c r="A419" t="s">
        <v>49</v>
      </c>
      <c r="B419" t="s">
        <v>61</v>
      </c>
      <c r="C419" t="s">
        <v>40</v>
      </c>
      <c r="D419" t="s">
        <v>29</v>
      </c>
      <c r="E419" t="b">
        <v>0</v>
      </c>
      <c r="F419" s="1">
        <v>45356.453043981477</v>
      </c>
      <c r="G419" t="b">
        <v>1</v>
      </c>
      <c r="H419" t="b">
        <v>1</v>
      </c>
      <c r="I419" t="s">
        <v>51</v>
      </c>
      <c r="J419" t="s">
        <v>66</v>
      </c>
      <c r="K419" t="s">
        <v>89</v>
      </c>
      <c r="L419">
        <v>83471</v>
      </c>
    </row>
    <row r="420" spans="1:12" x14ac:dyDescent="0.25">
      <c r="A420" t="s">
        <v>26</v>
      </c>
      <c r="B420" t="s">
        <v>71</v>
      </c>
      <c r="C420" t="s">
        <v>68</v>
      </c>
      <c r="D420" t="s">
        <v>22</v>
      </c>
      <c r="E420" t="b">
        <v>0</v>
      </c>
      <c r="F420" s="1">
        <v>45505.135659722233</v>
      </c>
      <c r="G420" t="b">
        <v>1</v>
      </c>
      <c r="H420" t="b">
        <v>1</v>
      </c>
      <c r="I420" t="s">
        <v>30</v>
      </c>
      <c r="J420" t="s">
        <v>64</v>
      </c>
      <c r="K420" t="s">
        <v>102</v>
      </c>
      <c r="L420">
        <v>106290</v>
      </c>
    </row>
    <row r="421" spans="1:12" x14ac:dyDescent="0.25">
      <c r="A421" t="s">
        <v>12</v>
      </c>
      <c r="B421" t="s">
        <v>13</v>
      </c>
      <c r="C421" t="s">
        <v>68</v>
      </c>
      <c r="D421" t="s">
        <v>15</v>
      </c>
      <c r="E421" t="b">
        <v>1</v>
      </c>
      <c r="F421" s="1">
        <v>45493.801828703698</v>
      </c>
      <c r="G421" t="b">
        <v>1</v>
      </c>
      <c r="H421" t="b">
        <v>1</v>
      </c>
      <c r="I421" t="s">
        <v>16</v>
      </c>
      <c r="J421" t="s">
        <v>80</v>
      </c>
      <c r="K421" t="s">
        <v>62</v>
      </c>
      <c r="L421">
        <v>129316</v>
      </c>
    </row>
    <row r="422" spans="1:12" x14ac:dyDescent="0.25">
      <c r="A422" t="s">
        <v>38</v>
      </c>
      <c r="B422" t="s">
        <v>107</v>
      </c>
      <c r="C422" t="s">
        <v>28</v>
      </c>
      <c r="D422" t="s">
        <v>15</v>
      </c>
      <c r="E422" t="b">
        <v>1</v>
      </c>
      <c r="F422" s="1">
        <v>45330.032280092593</v>
      </c>
      <c r="G422" t="b">
        <v>1</v>
      </c>
      <c r="H422" t="b">
        <v>0</v>
      </c>
      <c r="I422" t="s">
        <v>41</v>
      </c>
      <c r="J422" t="s">
        <v>80</v>
      </c>
      <c r="K422" t="s">
        <v>128</v>
      </c>
      <c r="L422">
        <v>82179</v>
      </c>
    </row>
    <row r="423" spans="1:12" x14ac:dyDescent="0.25">
      <c r="A423" t="s">
        <v>12</v>
      </c>
      <c r="B423" t="s">
        <v>75</v>
      </c>
      <c r="C423" t="s">
        <v>43</v>
      </c>
      <c r="D423" t="s">
        <v>15</v>
      </c>
      <c r="E423" t="b">
        <v>1</v>
      </c>
      <c r="F423" s="1">
        <v>45599.313240740739</v>
      </c>
      <c r="G423" t="b">
        <v>0</v>
      </c>
      <c r="H423" t="b">
        <v>0</v>
      </c>
      <c r="I423" t="s">
        <v>16</v>
      </c>
      <c r="J423" t="s">
        <v>47</v>
      </c>
      <c r="K423" t="s">
        <v>90</v>
      </c>
      <c r="L423">
        <v>144783</v>
      </c>
    </row>
    <row r="424" spans="1:12" x14ac:dyDescent="0.25">
      <c r="A424" t="s">
        <v>38</v>
      </c>
      <c r="B424" t="s">
        <v>107</v>
      </c>
      <c r="C424" t="s">
        <v>21</v>
      </c>
      <c r="D424" t="s">
        <v>22</v>
      </c>
      <c r="E424" t="b">
        <v>1</v>
      </c>
      <c r="F424" s="1">
        <v>45478.147233796299</v>
      </c>
      <c r="G424" t="b">
        <v>0</v>
      </c>
      <c r="H424" t="b">
        <v>0</v>
      </c>
      <c r="I424" t="s">
        <v>41</v>
      </c>
      <c r="J424" t="s">
        <v>17</v>
      </c>
      <c r="K424" t="s">
        <v>58</v>
      </c>
      <c r="L424">
        <v>85120</v>
      </c>
    </row>
    <row r="425" spans="1:12" x14ac:dyDescent="0.25">
      <c r="A425" t="s">
        <v>19</v>
      </c>
      <c r="B425" t="s">
        <v>36</v>
      </c>
      <c r="C425" t="s">
        <v>14</v>
      </c>
      <c r="D425" t="s">
        <v>29</v>
      </c>
      <c r="E425" t="b">
        <v>1</v>
      </c>
      <c r="F425" s="1">
        <v>45362.718310185177</v>
      </c>
      <c r="G425" t="b">
        <v>0</v>
      </c>
      <c r="H425" t="b">
        <v>0</v>
      </c>
      <c r="I425" t="s">
        <v>23</v>
      </c>
      <c r="J425" t="s">
        <v>34</v>
      </c>
      <c r="K425" t="s">
        <v>118</v>
      </c>
      <c r="L425">
        <v>77651</v>
      </c>
    </row>
    <row r="426" spans="1:12" x14ac:dyDescent="0.25">
      <c r="A426" t="s">
        <v>45</v>
      </c>
      <c r="B426" t="s">
        <v>88</v>
      </c>
      <c r="C426" t="s">
        <v>14</v>
      </c>
      <c r="D426" t="s">
        <v>22</v>
      </c>
      <c r="E426" t="b">
        <v>1</v>
      </c>
      <c r="F426" s="1">
        <v>45328.776747685188</v>
      </c>
      <c r="G426" t="b">
        <v>0</v>
      </c>
      <c r="H426" t="b">
        <v>0</v>
      </c>
      <c r="I426" t="s">
        <v>16</v>
      </c>
      <c r="J426" t="s">
        <v>80</v>
      </c>
      <c r="K426" t="s">
        <v>37</v>
      </c>
      <c r="L426">
        <v>100488</v>
      </c>
    </row>
    <row r="427" spans="1:12" x14ac:dyDescent="0.25">
      <c r="A427" t="s">
        <v>12</v>
      </c>
      <c r="B427" t="s">
        <v>63</v>
      </c>
      <c r="C427" t="s">
        <v>43</v>
      </c>
      <c r="D427" t="s">
        <v>22</v>
      </c>
      <c r="E427" t="b">
        <v>0</v>
      </c>
      <c r="F427" s="1">
        <v>45469.583124999997</v>
      </c>
      <c r="G427" t="b">
        <v>0</v>
      </c>
      <c r="H427" t="b">
        <v>0</v>
      </c>
      <c r="I427" t="s">
        <v>16</v>
      </c>
      <c r="J427" t="s">
        <v>24</v>
      </c>
      <c r="K427" t="s">
        <v>102</v>
      </c>
      <c r="L427">
        <v>112915</v>
      </c>
    </row>
    <row r="428" spans="1:12" x14ac:dyDescent="0.25">
      <c r="A428" t="s">
        <v>49</v>
      </c>
      <c r="B428" t="s">
        <v>50</v>
      </c>
      <c r="C428" t="s">
        <v>40</v>
      </c>
      <c r="D428" t="s">
        <v>22</v>
      </c>
      <c r="E428" t="b">
        <v>1</v>
      </c>
      <c r="F428" s="1">
        <v>45497.001759259263</v>
      </c>
      <c r="G428" t="b">
        <v>1</v>
      </c>
      <c r="H428" t="b">
        <v>0</v>
      </c>
      <c r="I428" t="s">
        <v>51</v>
      </c>
      <c r="J428" t="s">
        <v>17</v>
      </c>
      <c r="K428" t="s">
        <v>73</v>
      </c>
      <c r="L428">
        <v>94306</v>
      </c>
    </row>
    <row r="429" spans="1:12" x14ac:dyDescent="0.25">
      <c r="A429" t="s">
        <v>45</v>
      </c>
      <c r="B429" t="s">
        <v>76</v>
      </c>
      <c r="C429" t="s">
        <v>43</v>
      </c>
      <c r="D429" t="s">
        <v>29</v>
      </c>
      <c r="E429" t="b">
        <v>1</v>
      </c>
      <c r="F429" s="1">
        <v>45577.417986111112</v>
      </c>
      <c r="G429" t="b">
        <v>0</v>
      </c>
      <c r="H429" t="b">
        <v>0</v>
      </c>
      <c r="I429" t="s">
        <v>16</v>
      </c>
      <c r="J429" t="s">
        <v>47</v>
      </c>
      <c r="K429" t="s">
        <v>98</v>
      </c>
      <c r="L429">
        <v>107973</v>
      </c>
    </row>
    <row r="430" spans="1:12" x14ac:dyDescent="0.25">
      <c r="A430" t="s">
        <v>82</v>
      </c>
      <c r="B430" t="s">
        <v>91</v>
      </c>
      <c r="C430" t="s">
        <v>68</v>
      </c>
      <c r="D430" t="s">
        <v>22</v>
      </c>
      <c r="E430" t="b">
        <v>1</v>
      </c>
      <c r="F430" s="1">
        <v>45399.315740740742</v>
      </c>
      <c r="G430" t="b">
        <v>0</v>
      </c>
      <c r="H430" t="b">
        <v>0</v>
      </c>
      <c r="I430" t="s">
        <v>84</v>
      </c>
      <c r="J430" t="s">
        <v>52</v>
      </c>
      <c r="K430" t="s">
        <v>120</v>
      </c>
      <c r="L430">
        <v>117069</v>
      </c>
    </row>
    <row r="431" spans="1:12" x14ac:dyDescent="0.25">
      <c r="A431" t="s">
        <v>49</v>
      </c>
      <c r="B431" t="s">
        <v>108</v>
      </c>
      <c r="C431" t="s">
        <v>40</v>
      </c>
      <c r="D431" t="s">
        <v>15</v>
      </c>
      <c r="E431" t="b">
        <v>0</v>
      </c>
      <c r="F431" s="1">
        <v>45304.708506944437</v>
      </c>
      <c r="G431" t="b">
        <v>1</v>
      </c>
      <c r="H431" t="b">
        <v>0</v>
      </c>
      <c r="I431" t="s">
        <v>51</v>
      </c>
      <c r="J431" t="s">
        <v>47</v>
      </c>
      <c r="K431" t="s">
        <v>128</v>
      </c>
      <c r="L431">
        <v>95733</v>
      </c>
    </row>
    <row r="432" spans="1:12" x14ac:dyDescent="0.25">
      <c r="A432" t="s">
        <v>12</v>
      </c>
      <c r="B432" t="s">
        <v>13</v>
      </c>
      <c r="C432" t="s">
        <v>40</v>
      </c>
      <c r="D432" t="s">
        <v>29</v>
      </c>
      <c r="E432" t="b">
        <v>1</v>
      </c>
      <c r="F432" s="1">
        <v>45628.51462962963</v>
      </c>
      <c r="G432" t="b">
        <v>0</v>
      </c>
      <c r="H432" t="b">
        <v>0</v>
      </c>
      <c r="I432" t="s">
        <v>16</v>
      </c>
      <c r="J432" t="s">
        <v>64</v>
      </c>
      <c r="K432" t="s">
        <v>59</v>
      </c>
      <c r="L432">
        <v>145120</v>
      </c>
    </row>
    <row r="433" spans="1:12" x14ac:dyDescent="0.25">
      <c r="A433" t="s">
        <v>12</v>
      </c>
      <c r="B433" t="s">
        <v>13</v>
      </c>
      <c r="C433" t="s">
        <v>43</v>
      </c>
      <c r="D433" t="s">
        <v>29</v>
      </c>
      <c r="E433" t="b">
        <v>1</v>
      </c>
      <c r="F433" s="1">
        <v>45639.01972222222</v>
      </c>
      <c r="G433" t="b">
        <v>0</v>
      </c>
      <c r="H433" t="b">
        <v>1</v>
      </c>
      <c r="I433" t="s">
        <v>16</v>
      </c>
      <c r="J433" t="s">
        <v>24</v>
      </c>
      <c r="K433" t="s">
        <v>62</v>
      </c>
      <c r="L433">
        <v>140433</v>
      </c>
    </row>
    <row r="434" spans="1:12" x14ac:dyDescent="0.25">
      <c r="A434" t="s">
        <v>45</v>
      </c>
      <c r="B434" t="s">
        <v>76</v>
      </c>
      <c r="C434" t="s">
        <v>28</v>
      </c>
      <c r="D434" t="s">
        <v>15</v>
      </c>
      <c r="E434" t="b">
        <v>1</v>
      </c>
      <c r="F434" s="1">
        <v>45656.059016203697</v>
      </c>
      <c r="G434" t="b">
        <v>1</v>
      </c>
      <c r="H434" t="b">
        <v>1</v>
      </c>
      <c r="I434" t="s">
        <v>16</v>
      </c>
      <c r="J434" t="s">
        <v>31</v>
      </c>
      <c r="K434" t="s">
        <v>97</v>
      </c>
      <c r="L434">
        <v>88261</v>
      </c>
    </row>
    <row r="435" spans="1:12" x14ac:dyDescent="0.25">
      <c r="A435" t="s">
        <v>19</v>
      </c>
      <c r="B435" t="s">
        <v>20</v>
      </c>
      <c r="C435" t="s">
        <v>68</v>
      </c>
      <c r="D435" t="s">
        <v>15</v>
      </c>
      <c r="E435" t="b">
        <v>1</v>
      </c>
      <c r="F435" s="1">
        <v>45396.415625000001</v>
      </c>
      <c r="G435" t="b">
        <v>0</v>
      </c>
      <c r="H435" t="b">
        <v>1</v>
      </c>
      <c r="I435" t="s">
        <v>23</v>
      </c>
      <c r="J435" t="s">
        <v>57</v>
      </c>
      <c r="K435" t="s">
        <v>59</v>
      </c>
      <c r="L435">
        <v>67400</v>
      </c>
    </row>
    <row r="436" spans="1:12" x14ac:dyDescent="0.25">
      <c r="A436" t="s">
        <v>26</v>
      </c>
      <c r="B436" t="s">
        <v>71</v>
      </c>
      <c r="C436" t="s">
        <v>68</v>
      </c>
      <c r="D436" t="s">
        <v>29</v>
      </c>
      <c r="E436" t="b">
        <v>0</v>
      </c>
      <c r="F436" s="1">
        <v>45592.148032407407</v>
      </c>
      <c r="G436" t="b">
        <v>1</v>
      </c>
      <c r="H436" t="b">
        <v>1</v>
      </c>
      <c r="I436" t="s">
        <v>30</v>
      </c>
      <c r="J436" t="s">
        <v>80</v>
      </c>
      <c r="K436" t="s">
        <v>118</v>
      </c>
      <c r="L436">
        <v>129329</v>
      </c>
    </row>
    <row r="437" spans="1:12" x14ac:dyDescent="0.25">
      <c r="A437" t="s">
        <v>49</v>
      </c>
      <c r="B437" t="s">
        <v>108</v>
      </c>
      <c r="C437" t="s">
        <v>43</v>
      </c>
      <c r="D437" t="s">
        <v>22</v>
      </c>
      <c r="E437" t="b">
        <v>0</v>
      </c>
      <c r="F437" s="1">
        <v>45403.873136574082</v>
      </c>
      <c r="G437" t="b">
        <v>0</v>
      </c>
      <c r="H437" t="b">
        <v>1</v>
      </c>
      <c r="I437" t="s">
        <v>51</v>
      </c>
      <c r="J437" t="s">
        <v>70</v>
      </c>
      <c r="K437" t="s">
        <v>125</v>
      </c>
      <c r="L437">
        <v>79736</v>
      </c>
    </row>
    <row r="438" spans="1:12" x14ac:dyDescent="0.25">
      <c r="A438" t="s">
        <v>19</v>
      </c>
      <c r="B438" t="s">
        <v>94</v>
      </c>
      <c r="C438" t="s">
        <v>28</v>
      </c>
      <c r="D438" t="s">
        <v>15</v>
      </c>
      <c r="E438" t="b">
        <v>1</v>
      </c>
      <c r="F438" s="1">
        <v>45526.753587962958</v>
      </c>
      <c r="G438" t="b">
        <v>1</v>
      </c>
      <c r="H438" t="b">
        <v>0</v>
      </c>
      <c r="I438" t="s">
        <v>23</v>
      </c>
      <c r="J438" t="s">
        <v>34</v>
      </c>
      <c r="K438" t="s">
        <v>90</v>
      </c>
      <c r="L438">
        <v>65903</v>
      </c>
    </row>
    <row r="439" spans="1:12" x14ac:dyDescent="0.25">
      <c r="A439" t="s">
        <v>82</v>
      </c>
      <c r="B439" t="s">
        <v>91</v>
      </c>
      <c r="C439" t="s">
        <v>68</v>
      </c>
      <c r="D439" t="s">
        <v>22</v>
      </c>
      <c r="E439" t="b">
        <v>0</v>
      </c>
      <c r="F439" s="1">
        <v>45576.474560185183</v>
      </c>
      <c r="G439" t="b">
        <v>0</v>
      </c>
      <c r="H439" t="b">
        <v>0</v>
      </c>
      <c r="I439" t="s">
        <v>84</v>
      </c>
      <c r="J439" t="s">
        <v>17</v>
      </c>
      <c r="K439" t="s">
        <v>48</v>
      </c>
      <c r="L439">
        <v>120315</v>
      </c>
    </row>
    <row r="440" spans="1:12" x14ac:dyDescent="0.25">
      <c r="A440" t="s">
        <v>45</v>
      </c>
      <c r="B440" t="s">
        <v>88</v>
      </c>
      <c r="C440" t="s">
        <v>28</v>
      </c>
      <c r="D440" t="s">
        <v>15</v>
      </c>
      <c r="E440" t="b">
        <v>1</v>
      </c>
      <c r="F440" s="1">
        <v>45536.501909722218</v>
      </c>
      <c r="G440" t="b">
        <v>1</v>
      </c>
      <c r="H440" t="b">
        <v>1</v>
      </c>
      <c r="I440" t="s">
        <v>16</v>
      </c>
      <c r="J440" t="s">
        <v>24</v>
      </c>
      <c r="K440" t="s">
        <v>115</v>
      </c>
      <c r="L440">
        <v>114166</v>
      </c>
    </row>
    <row r="441" spans="1:12" x14ac:dyDescent="0.25">
      <c r="A441" t="s">
        <v>38</v>
      </c>
      <c r="B441" t="s">
        <v>95</v>
      </c>
      <c r="C441" t="s">
        <v>68</v>
      </c>
      <c r="D441" t="s">
        <v>15</v>
      </c>
      <c r="E441" t="b">
        <v>1</v>
      </c>
      <c r="F441" s="1">
        <v>45580.448865740742</v>
      </c>
      <c r="G441" t="b">
        <v>1</v>
      </c>
      <c r="H441" t="b">
        <v>1</v>
      </c>
      <c r="I441" t="s">
        <v>41</v>
      </c>
      <c r="J441" t="s">
        <v>44</v>
      </c>
      <c r="K441" t="s">
        <v>118</v>
      </c>
      <c r="L441">
        <v>82183</v>
      </c>
    </row>
    <row r="442" spans="1:12" x14ac:dyDescent="0.25">
      <c r="A442" t="s">
        <v>45</v>
      </c>
      <c r="B442" t="s">
        <v>88</v>
      </c>
      <c r="C442" t="s">
        <v>40</v>
      </c>
      <c r="D442" t="s">
        <v>15</v>
      </c>
      <c r="E442" t="b">
        <v>0</v>
      </c>
      <c r="F442" s="1">
        <v>45427.794641203713</v>
      </c>
      <c r="G442" t="b">
        <v>1</v>
      </c>
      <c r="H442" t="b">
        <v>1</v>
      </c>
      <c r="I442" t="s">
        <v>16</v>
      </c>
      <c r="J442" t="s">
        <v>44</v>
      </c>
      <c r="K442" t="s">
        <v>69</v>
      </c>
      <c r="L442">
        <v>85655</v>
      </c>
    </row>
    <row r="443" spans="1:12" x14ac:dyDescent="0.25">
      <c r="A443" t="s">
        <v>49</v>
      </c>
      <c r="B443" t="s">
        <v>108</v>
      </c>
      <c r="C443" t="s">
        <v>40</v>
      </c>
      <c r="D443" t="s">
        <v>15</v>
      </c>
      <c r="E443" t="b">
        <v>1</v>
      </c>
      <c r="F443" s="1">
        <v>45632.278020833342</v>
      </c>
      <c r="G443" t="b">
        <v>1</v>
      </c>
      <c r="H443" t="b">
        <v>0</v>
      </c>
      <c r="I443" t="s">
        <v>51</v>
      </c>
      <c r="J443" t="s">
        <v>72</v>
      </c>
      <c r="K443" t="s">
        <v>126</v>
      </c>
      <c r="L443">
        <v>77847</v>
      </c>
    </row>
    <row r="444" spans="1:12" x14ac:dyDescent="0.25">
      <c r="A444" t="s">
        <v>12</v>
      </c>
      <c r="B444" t="s">
        <v>63</v>
      </c>
      <c r="C444" t="s">
        <v>21</v>
      </c>
      <c r="D444" t="s">
        <v>29</v>
      </c>
      <c r="E444" t="b">
        <v>0</v>
      </c>
      <c r="F444" s="1">
        <v>45618.792048611111</v>
      </c>
      <c r="G444" t="b">
        <v>1</v>
      </c>
      <c r="H444" t="b">
        <v>1</v>
      </c>
      <c r="I444" t="s">
        <v>16</v>
      </c>
      <c r="J444" t="s">
        <v>31</v>
      </c>
      <c r="K444" t="s">
        <v>116</v>
      </c>
      <c r="L444">
        <v>149345</v>
      </c>
    </row>
    <row r="445" spans="1:12" x14ac:dyDescent="0.25">
      <c r="A445" t="s">
        <v>26</v>
      </c>
      <c r="B445" t="s">
        <v>33</v>
      </c>
      <c r="C445" t="s">
        <v>28</v>
      </c>
      <c r="D445" t="s">
        <v>29</v>
      </c>
      <c r="E445" t="b">
        <v>1</v>
      </c>
      <c r="F445" s="1">
        <v>45507.205138888887</v>
      </c>
      <c r="G445" t="b">
        <v>1</v>
      </c>
      <c r="H445" t="b">
        <v>1</v>
      </c>
      <c r="I445" t="s">
        <v>30</v>
      </c>
      <c r="J445" t="s">
        <v>72</v>
      </c>
      <c r="K445" t="s">
        <v>100</v>
      </c>
      <c r="L445">
        <v>89550</v>
      </c>
    </row>
    <row r="446" spans="1:12" x14ac:dyDescent="0.25">
      <c r="A446" t="s">
        <v>82</v>
      </c>
      <c r="B446" t="s">
        <v>85</v>
      </c>
      <c r="C446" t="s">
        <v>68</v>
      </c>
      <c r="D446" t="s">
        <v>29</v>
      </c>
      <c r="E446" t="b">
        <v>1</v>
      </c>
      <c r="F446" s="1">
        <v>45418.817291666674</v>
      </c>
      <c r="G446" t="b">
        <v>1</v>
      </c>
      <c r="H446" t="b">
        <v>1</v>
      </c>
      <c r="I446" t="s">
        <v>84</v>
      </c>
      <c r="J446" t="s">
        <v>34</v>
      </c>
      <c r="K446" t="s">
        <v>62</v>
      </c>
      <c r="L446">
        <v>134084</v>
      </c>
    </row>
    <row r="447" spans="1:12" x14ac:dyDescent="0.25">
      <c r="A447" t="s">
        <v>82</v>
      </c>
      <c r="B447" t="s">
        <v>85</v>
      </c>
      <c r="C447" t="s">
        <v>28</v>
      </c>
      <c r="D447" t="s">
        <v>29</v>
      </c>
      <c r="E447" t="b">
        <v>0</v>
      </c>
      <c r="F447" s="1">
        <v>45447.400949074072</v>
      </c>
      <c r="G447" t="b">
        <v>0</v>
      </c>
      <c r="H447" t="b">
        <v>0</v>
      </c>
      <c r="I447" t="s">
        <v>84</v>
      </c>
      <c r="J447" t="s">
        <v>70</v>
      </c>
      <c r="K447" t="s">
        <v>103</v>
      </c>
      <c r="L447">
        <v>100149</v>
      </c>
    </row>
    <row r="448" spans="1:12" x14ac:dyDescent="0.25">
      <c r="A448" t="s">
        <v>45</v>
      </c>
      <c r="B448" t="s">
        <v>76</v>
      </c>
      <c r="C448" t="s">
        <v>14</v>
      </c>
      <c r="D448" t="s">
        <v>29</v>
      </c>
      <c r="E448" t="b">
        <v>1</v>
      </c>
      <c r="F448" s="1">
        <v>45609.026585648149</v>
      </c>
      <c r="G448" t="b">
        <v>1</v>
      </c>
      <c r="H448" t="b">
        <v>1</v>
      </c>
      <c r="I448" t="s">
        <v>16</v>
      </c>
      <c r="J448" t="s">
        <v>72</v>
      </c>
      <c r="K448" t="s">
        <v>114</v>
      </c>
      <c r="L448">
        <v>112015</v>
      </c>
    </row>
    <row r="449" spans="1:12" x14ac:dyDescent="0.25">
      <c r="A449" t="s">
        <v>38</v>
      </c>
      <c r="B449" t="s">
        <v>107</v>
      </c>
      <c r="C449" t="s">
        <v>40</v>
      </c>
      <c r="D449" t="s">
        <v>15</v>
      </c>
      <c r="E449" t="b">
        <v>0</v>
      </c>
      <c r="F449" s="1">
        <v>45406.138310185182</v>
      </c>
      <c r="G449" t="b">
        <v>0</v>
      </c>
      <c r="H449" t="b">
        <v>0</v>
      </c>
      <c r="I449" t="s">
        <v>41</v>
      </c>
      <c r="J449" t="s">
        <v>64</v>
      </c>
      <c r="K449" t="s">
        <v>106</v>
      </c>
      <c r="L449">
        <v>86485</v>
      </c>
    </row>
    <row r="450" spans="1:12" x14ac:dyDescent="0.25">
      <c r="A450" t="s">
        <v>82</v>
      </c>
      <c r="B450" t="s">
        <v>85</v>
      </c>
      <c r="C450" t="s">
        <v>40</v>
      </c>
      <c r="D450" t="s">
        <v>15</v>
      </c>
      <c r="E450" t="b">
        <v>0</v>
      </c>
      <c r="F450" s="1">
        <v>45337.099351851852</v>
      </c>
      <c r="G450" t="b">
        <v>1</v>
      </c>
      <c r="H450" t="b">
        <v>0</v>
      </c>
      <c r="I450" t="s">
        <v>84</v>
      </c>
      <c r="J450" t="s">
        <v>47</v>
      </c>
      <c r="K450" t="s">
        <v>18</v>
      </c>
      <c r="L450">
        <v>129994</v>
      </c>
    </row>
    <row r="451" spans="1:12" x14ac:dyDescent="0.25">
      <c r="A451" t="s">
        <v>19</v>
      </c>
      <c r="B451" t="s">
        <v>20</v>
      </c>
      <c r="C451" t="s">
        <v>43</v>
      </c>
      <c r="D451" t="s">
        <v>29</v>
      </c>
      <c r="E451" t="b">
        <v>0</v>
      </c>
      <c r="F451" s="1">
        <v>45542.680949074071</v>
      </c>
      <c r="G451" t="b">
        <v>0</v>
      </c>
      <c r="H451" t="b">
        <v>1</v>
      </c>
      <c r="I451" t="s">
        <v>23</v>
      </c>
      <c r="J451" t="s">
        <v>64</v>
      </c>
      <c r="K451" t="s">
        <v>127</v>
      </c>
      <c r="L451">
        <v>67913</v>
      </c>
    </row>
    <row r="452" spans="1:12" x14ac:dyDescent="0.25">
      <c r="A452" t="s">
        <v>54</v>
      </c>
      <c r="B452" t="s">
        <v>55</v>
      </c>
      <c r="C452" t="s">
        <v>21</v>
      </c>
      <c r="D452" t="s">
        <v>15</v>
      </c>
      <c r="E452" t="b">
        <v>0</v>
      </c>
      <c r="F452" s="1">
        <v>45593.498819444438</v>
      </c>
      <c r="G452" t="b">
        <v>0</v>
      </c>
      <c r="H452" t="b">
        <v>1</v>
      </c>
      <c r="I452" t="s">
        <v>30</v>
      </c>
      <c r="J452" t="s">
        <v>64</v>
      </c>
      <c r="K452" t="s">
        <v>105</v>
      </c>
      <c r="L452">
        <v>146845</v>
      </c>
    </row>
    <row r="453" spans="1:12" x14ac:dyDescent="0.25">
      <c r="A453" t="s">
        <v>19</v>
      </c>
      <c r="B453" t="s">
        <v>86</v>
      </c>
      <c r="C453" t="s">
        <v>14</v>
      </c>
      <c r="D453" t="s">
        <v>22</v>
      </c>
      <c r="E453" t="b">
        <v>1</v>
      </c>
      <c r="F453" s="1">
        <v>45476.439247685194</v>
      </c>
      <c r="G453" t="b">
        <v>0</v>
      </c>
      <c r="H453" t="b">
        <v>0</v>
      </c>
      <c r="I453" t="s">
        <v>23</v>
      </c>
      <c r="J453" t="s">
        <v>34</v>
      </c>
      <c r="K453" t="s">
        <v>62</v>
      </c>
      <c r="L453">
        <v>76356</v>
      </c>
    </row>
    <row r="454" spans="1:12" x14ac:dyDescent="0.25">
      <c r="A454" t="s">
        <v>38</v>
      </c>
      <c r="B454" t="s">
        <v>107</v>
      </c>
      <c r="C454" t="s">
        <v>40</v>
      </c>
      <c r="D454" t="s">
        <v>15</v>
      </c>
      <c r="E454" t="b">
        <v>1</v>
      </c>
      <c r="F454" s="1">
        <v>45364.403356481482</v>
      </c>
      <c r="G454" t="b">
        <v>0</v>
      </c>
      <c r="H454" t="b">
        <v>0</v>
      </c>
      <c r="I454" t="s">
        <v>41</v>
      </c>
      <c r="J454" t="s">
        <v>52</v>
      </c>
      <c r="K454" t="s">
        <v>67</v>
      </c>
      <c r="L454">
        <v>72210</v>
      </c>
    </row>
    <row r="455" spans="1:12" x14ac:dyDescent="0.25">
      <c r="A455" t="s">
        <v>49</v>
      </c>
      <c r="B455" t="s">
        <v>50</v>
      </c>
      <c r="C455" t="s">
        <v>68</v>
      </c>
      <c r="D455" t="s">
        <v>22</v>
      </c>
      <c r="E455" t="b">
        <v>1</v>
      </c>
      <c r="F455" s="1">
        <v>45486.355162037027</v>
      </c>
      <c r="G455" t="b">
        <v>0</v>
      </c>
      <c r="H455" t="b">
        <v>1</v>
      </c>
      <c r="I455" t="s">
        <v>51</v>
      </c>
      <c r="J455" t="s">
        <v>64</v>
      </c>
      <c r="K455" t="s">
        <v>53</v>
      </c>
      <c r="L455">
        <v>82222</v>
      </c>
    </row>
    <row r="456" spans="1:12" x14ac:dyDescent="0.25">
      <c r="A456" t="s">
        <v>49</v>
      </c>
      <c r="B456" t="s">
        <v>50</v>
      </c>
      <c r="C456" t="s">
        <v>43</v>
      </c>
      <c r="D456" t="s">
        <v>22</v>
      </c>
      <c r="E456" t="b">
        <v>0</v>
      </c>
      <c r="F456" s="1">
        <v>45591.988125000003</v>
      </c>
      <c r="G456" t="b">
        <v>0</v>
      </c>
      <c r="H456" t="b">
        <v>1</v>
      </c>
      <c r="I456" t="s">
        <v>51</v>
      </c>
      <c r="J456" t="s">
        <v>17</v>
      </c>
      <c r="K456" t="s">
        <v>78</v>
      </c>
      <c r="L456">
        <v>80948</v>
      </c>
    </row>
    <row r="457" spans="1:12" x14ac:dyDescent="0.25">
      <c r="A457" t="s">
        <v>82</v>
      </c>
      <c r="B457" t="s">
        <v>83</v>
      </c>
      <c r="C457" t="s">
        <v>28</v>
      </c>
      <c r="D457" t="s">
        <v>29</v>
      </c>
      <c r="E457" t="b">
        <v>1</v>
      </c>
      <c r="F457" s="1">
        <v>45351.436331018522</v>
      </c>
      <c r="G457" t="b">
        <v>1</v>
      </c>
      <c r="H457" t="b">
        <v>1</v>
      </c>
      <c r="I457" t="s">
        <v>84</v>
      </c>
      <c r="J457" t="s">
        <v>52</v>
      </c>
      <c r="K457" t="s">
        <v>53</v>
      </c>
      <c r="L457">
        <v>103902</v>
      </c>
    </row>
    <row r="458" spans="1:12" x14ac:dyDescent="0.25">
      <c r="A458" t="s">
        <v>19</v>
      </c>
      <c r="B458" t="s">
        <v>94</v>
      </c>
      <c r="C458" t="s">
        <v>43</v>
      </c>
      <c r="D458" t="s">
        <v>15</v>
      </c>
      <c r="E458" t="b">
        <v>0</v>
      </c>
      <c r="F458" s="1">
        <v>45411.631527777783</v>
      </c>
      <c r="G458" t="b">
        <v>1</v>
      </c>
      <c r="H458" t="b">
        <v>0</v>
      </c>
      <c r="I458" t="s">
        <v>23</v>
      </c>
      <c r="J458" t="s">
        <v>31</v>
      </c>
      <c r="K458" t="s">
        <v>124</v>
      </c>
      <c r="L458">
        <v>69026</v>
      </c>
    </row>
    <row r="459" spans="1:12" x14ac:dyDescent="0.25">
      <c r="A459" t="s">
        <v>12</v>
      </c>
      <c r="B459" t="s">
        <v>75</v>
      </c>
      <c r="C459" t="s">
        <v>28</v>
      </c>
      <c r="D459" t="s">
        <v>22</v>
      </c>
      <c r="E459" t="b">
        <v>1</v>
      </c>
      <c r="F459" s="1">
        <v>45322.322708333333</v>
      </c>
      <c r="G459" t="b">
        <v>0</v>
      </c>
      <c r="H459" t="b">
        <v>1</v>
      </c>
      <c r="I459" t="s">
        <v>16</v>
      </c>
      <c r="J459" t="s">
        <v>52</v>
      </c>
      <c r="K459" t="s">
        <v>124</v>
      </c>
      <c r="L459">
        <v>136777</v>
      </c>
    </row>
    <row r="460" spans="1:12" x14ac:dyDescent="0.25">
      <c r="A460" t="s">
        <v>26</v>
      </c>
      <c r="B460" t="s">
        <v>71</v>
      </c>
      <c r="C460" t="s">
        <v>14</v>
      </c>
      <c r="D460" t="s">
        <v>22</v>
      </c>
      <c r="E460" t="b">
        <v>1</v>
      </c>
      <c r="F460" s="1">
        <v>45459.831122685187</v>
      </c>
      <c r="G460" t="b">
        <v>0</v>
      </c>
      <c r="H460" t="b">
        <v>1</v>
      </c>
      <c r="I460" t="s">
        <v>30</v>
      </c>
      <c r="J460" t="s">
        <v>80</v>
      </c>
      <c r="K460" t="s">
        <v>102</v>
      </c>
      <c r="L460">
        <v>109328</v>
      </c>
    </row>
    <row r="461" spans="1:12" x14ac:dyDescent="0.25">
      <c r="A461" t="s">
        <v>54</v>
      </c>
      <c r="B461" t="s">
        <v>79</v>
      </c>
      <c r="C461" t="s">
        <v>40</v>
      </c>
      <c r="D461" t="s">
        <v>29</v>
      </c>
      <c r="E461" t="b">
        <v>0</v>
      </c>
      <c r="F461" s="1">
        <v>45488.315520833326</v>
      </c>
      <c r="G461" t="b">
        <v>0</v>
      </c>
      <c r="H461" t="b">
        <v>0</v>
      </c>
      <c r="I461" t="s">
        <v>30</v>
      </c>
      <c r="J461" t="s">
        <v>57</v>
      </c>
      <c r="K461" t="s">
        <v>120</v>
      </c>
      <c r="L461">
        <v>119063</v>
      </c>
    </row>
    <row r="462" spans="1:12" x14ac:dyDescent="0.25">
      <c r="A462" t="s">
        <v>26</v>
      </c>
      <c r="B462" t="s">
        <v>71</v>
      </c>
      <c r="C462" t="s">
        <v>43</v>
      </c>
      <c r="D462" t="s">
        <v>22</v>
      </c>
      <c r="E462" t="b">
        <v>1</v>
      </c>
      <c r="F462" s="1">
        <v>45534.415949074071</v>
      </c>
      <c r="G462" t="b">
        <v>1</v>
      </c>
      <c r="H462" t="b">
        <v>1</v>
      </c>
      <c r="I462" t="s">
        <v>30</v>
      </c>
      <c r="J462" t="s">
        <v>66</v>
      </c>
      <c r="K462" t="s">
        <v>118</v>
      </c>
      <c r="L462">
        <v>129801</v>
      </c>
    </row>
    <row r="463" spans="1:12" x14ac:dyDescent="0.25">
      <c r="A463" t="s">
        <v>45</v>
      </c>
      <c r="B463" t="s">
        <v>76</v>
      </c>
      <c r="C463" t="s">
        <v>68</v>
      </c>
      <c r="D463" t="s">
        <v>22</v>
      </c>
      <c r="E463" t="b">
        <v>0</v>
      </c>
      <c r="F463" s="1">
        <v>45415.48778935185</v>
      </c>
      <c r="G463" t="b">
        <v>0</v>
      </c>
      <c r="H463" t="b">
        <v>0</v>
      </c>
      <c r="I463" t="s">
        <v>16</v>
      </c>
      <c r="J463" t="s">
        <v>17</v>
      </c>
      <c r="K463" t="s">
        <v>35</v>
      </c>
      <c r="L463">
        <v>117145</v>
      </c>
    </row>
    <row r="464" spans="1:12" x14ac:dyDescent="0.25">
      <c r="A464" t="s">
        <v>45</v>
      </c>
      <c r="B464" t="s">
        <v>76</v>
      </c>
      <c r="C464" t="s">
        <v>14</v>
      </c>
      <c r="D464" t="s">
        <v>15</v>
      </c>
      <c r="E464" t="b">
        <v>1</v>
      </c>
      <c r="F464" s="1">
        <v>45322.490370370368</v>
      </c>
      <c r="G464" t="b">
        <v>1</v>
      </c>
      <c r="H464" t="b">
        <v>0</v>
      </c>
      <c r="I464" t="s">
        <v>16</v>
      </c>
      <c r="J464" t="s">
        <v>66</v>
      </c>
      <c r="K464" t="s">
        <v>35</v>
      </c>
      <c r="L464">
        <v>116443</v>
      </c>
    </row>
    <row r="465" spans="1:12" x14ac:dyDescent="0.25">
      <c r="A465" t="s">
        <v>82</v>
      </c>
      <c r="B465" t="s">
        <v>83</v>
      </c>
      <c r="C465" t="s">
        <v>68</v>
      </c>
      <c r="D465" t="s">
        <v>29</v>
      </c>
      <c r="E465" t="b">
        <v>0</v>
      </c>
      <c r="F465" s="1">
        <v>45404.327094907407</v>
      </c>
      <c r="G465" t="b">
        <v>1</v>
      </c>
      <c r="H465" t="b">
        <v>1</v>
      </c>
      <c r="I465" t="s">
        <v>84</v>
      </c>
      <c r="J465" t="s">
        <v>70</v>
      </c>
      <c r="K465" t="s">
        <v>102</v>
      </c>
      <c r="L465">
        <v>128207</v>
      </c>
    </row>
    <row r="466" spans="1:12" x14ac:dyDescent="0.25">
      <c r="A466" t="s">
        <v>38</v>
      </c>
      <c r="B466" t="s">
        <v>95</v>
      </c>
      <c r="C466" t="s">
        <v>68</v>
      </c>
      <c r="D466" t="s">
        <v>15</v>
      </c>
      <c r="E466" t="b">
        <v>0</v>
      </c>
      <c r="F466" s="1">
        <v>45355.885462962957</v>
      </c>
      <c r="G466" t="b">
        <v>0</v>
      </c>
      <c r="H466" t="b">
        <v>1</v>
      </c>
      <c r="I466" t="s">
        <v>41</v>
      </c>
      <c r="J466" t="s">
        <v>31</v>
      </c>
      <c r="K466" t="s">
        <v>32</v>
      </c>
      <c r="L466">
        <v>79035</v>
      </c>
    </row>
    <row r="467" spans="1:12" x14ac:dyDescent="0.25">
      <c r="A467" t="s">
        <v>49</v>
      </c>
      <c r="B467" t="s">
        <v>50</v>
      </c>
      <c r="C467" t="s">
        <v>14</v>
      </c>
      <c r="D467" t="s">
        <v>15</v>
      </c>
      <c r="E467" t="b">
        <v>0</v>
      </c>
      <c r="F467" s="1">
        <v>45476.414490740739</v>
      </c>
      <c r="G467" t="b">
        <v>1</v>
      </c>
      <c r="H467" t="b">
        <v>0</v>
      </c>
      <c r="I467" t="s">
        <v>51</v>
      </c>
      <c r="J467" t="s">
        <v>72</v>
      </c>
      <c r="K467" t="s">
        <v>78</v>
      </c>
      <c r="L467">
        <v>75719</v>
      </c>
    </row>
    <row r="468" spans="1:12" x14ac:dyDescent="0.25">
      <c r="A468" t="s">
        <v>45</v>
      </c>
      <c r="B468" t="s">
        <v>88</v>
      </c>
      <c r="C468" t="s">
        <v>43</v>
      </c>
      <c r="D468" t="s">
        <v>22</v>
      </c>
      <c r="E468" t="b">
        <v>0</v>
      </c>
      <c r="F468" s="1">
        <v>45399.664444444446</v>
      </c>
      <c r="G468" t="b">
        <v>1</v>
      </c>
      <c r="H468" t="b">
        <v>0</v>
      </c>
      <c r="I468" t="s">
        <v>16</v>
      </c>
      <c r="J468" t="s">
        <v>47</v>
      </c>
      <c r="K468" t="s">
        <v>37</v>
      </c>
      <c r="L468">
        <v>115857</v>
      </c>
    </row>
    <row r="469" spans="1:12" x14ac:dyDescent="0.25">
      <c r="A469" t="s">
        <v>82</v>
      </c>
      <c r="B469" t="s">
        <v>85</v>
      </c>
      <c r="C469" t="s">
        <v>40</v>
      </c>
      <c r="D469" t="s">
        <v>29</v>
      </c>
      <c r="E469" t="b">
        <v>1</v>
      </c>
      <c r="F469" s="1">
        <v>45386.946076388893</v>
      </c>
      <c r="G469" t="b">
        <v>1</v>
      </c>
      <c r="H469" t="b">
        <v>0</v>
      </c>
      <c r="I469" t="s">
        <v>84</v>
      </c>
      <c r="J469" t="s">
        <v>17</v>
      </c>
      <c r="K469" t="s">
        <v>87</v>
      </c>
      <c r="L469">
        <v>112304</v>
      </c>
    </row>
    <row r="470" spans="1:12" x14ac:dyDescent="0.25">
      <c r="A470" t="s">
        <v>45</v>
      </c>
      <c r="B470" t="s">
        <v>76</v>
      </c>
      <c r="C470" t="s">
        <v>68</v>
      </c>
      <c r="D470" t="s">
        <v>22</v>
      </c>
      <c r="E470" t="b">
        <v>0</v>
      </c>
      <c r="F470" s="1">
        <v>45428.524027777778</v>
      </c>
      <c r="G470" t="b">
        <v>1</v>
      </c>
      <c r="H470" t="b">
        <v>1</v>
      </c>
      <c r="I470" t="s">
        <v>16</v>
      </c>
      <c r="J470" t="s">
        <v>34</v>
      </c>
      <c r="K470" t="s">
        <v>110</v>
      </c>
      <c r="L470">
        <v>98713</v>
      </c>
    </row>
    <row r="471" spans="1:12" x14ac:dyDescent="0.25">
      <c r="A471" t="s">
        <v>38</v>
      </c>
      <c r="B471" t="s">
        <v>107</v>
      </c>
      <c r="C471" t="s">
        <v>21</v>
      </c>
      <c r="D471" t="s">
        <v>22</v>
      </c>
      <c r="E471" t="b">
        <v>1</v>
      </c>
      <c r="F471" s="1">
        <v>45334.430625000001</v>
      </c>
      <c r="G471" t="b">
        <v>1</v>
      </c>
      <c r="H471" t="b">
        <v>0</v>
      </c>
      <c r="I471" t="s">
        <v>41</v>
      </c>
      <c r="J471" t="s">
        <v>57</v>
      </c>
      <c r="K471" t="s">
        <v>58</v>
      </c>
      <c r="L471">
        <v>85904</v>
      </c>
    </row>
    <row r="472" spans="1:12" x14ac:dyDescent="0.25">
      <c r="A472" t="s">
        <v>54</v>
      </c>
      <c r="B472" t="s">
        <v>79</v>
      </c>
      <c r="C472" t="s">
        <v>21</v>
      </c>
      <c r="D472" t="s">
        <v>22</v>
      </c>
      <c r="E472" t="b">
        <v>1</v>
      </c>
      <c r="F472" s="1">
        <v>45395.219189814823</v>
      </c>
      <c r="G472" t="b">
        <v>1</v>
      </c>
      <c r="H472" t="b">
        <v>1</v>
      </c>
      <c r="I472" t="s">
        <v>30</v>
      </c>
      <c r="J472" t="s">
        <v>34</v>
      </c>
      <c r="K472" t="s">
        <v>115</v>
      </c>
      <c r="L472">
        <v>119587</v>
      </c>
    </row>
    <row r="473" spans="1:12" x14ac:dyDescent="0.25">
      <c r="A473" t="s">
        <v>54</v>
      </c>
      <c r="B473" t="s">
        <v>55</v>
      </c>
      <c r="C473" t="s">
        <v>21</v>
      </c>
      <c r="D473" t="s">
        <v>29</v>
      </c>
      <c r="E473" t="b">
        <v>0</v>
      </c>
      <c r="F473" s="1">
        <v>45488.74832175926</v>
      </c>
      <c r="G473" t="b">
        <v>0</v>
      </c>
      <c r="H473" t="b">
        <v>1</v>
      </c>
      <c r="I473" t="s">
        <v>30</v>
      </c>
      <c r="J473" t="s">
        <v>70</v>
      </c>
      <c r="K473" t="s">
        <v>92</v>
      </c>
      <c r="L473">
        <v>143160</v>
      </c>
    </row>
    <row r="474" spans="1:12" x14ac:dyDescent="0.25">
      <c r="A474" t="s">
        <v>12</v>
      </c>
      <c r="B474" t="s">
        <v>75</v>
      </c>
      <c r="C474" t="s">
        <v>40</v>
      </c>
      <c r="D474" t="s">
        <v>15</v>
      </c>
      <c r="E474" t="b">
        <v>0</v>
      </c>
      <c r="F474" s="1">
        <v>45536.033321759263</v>
      </c>
      <c r="G474" t="b">
        <v>1</v>
      </c>
      <c r="H474" t="b">
        <v>0</v>
      </c>
      <c r="I474" t="s">
        <v>16</v>
      </c>
      <c r="J474" t="s">
        <v>80</v>
      </c>
      <c r="K474" t="s">
        <v>48</v>
      </c>
      <c r="L474">
        <v>114676</v>
      </c>
    </row>
    <row r="475" spans="1:12" x14ac:dyDescent="0.25">
      <c r="A475" t="s">
        <v>12</v>
      </c>
      <c r="B475" t="s">
        <v>63</v>
      </c>
      <c r="C475" t="s">
        <v>14</v>
      </c>
      <c r="D475" t="s">
        <v>15</v>
      </c>
      <c r="E475" t="b">
        <v>0</v>
      </c>
      <c r="F475" s="1">
        <v>45315.808113425926</v>
      </c>
      <c r="G475" t="b">
        <v>0</v>
      </c>
      <c r="H475" t="b">
        <v>0</v>
      </c>
      <c r="I475" t="s">
        <v>16</v>
      </c>
      <c r="J475" t="s">
        <v>17</v>
      </c>
      <c r="K475" t="s">
        <v>65</v>
      </c>
      <c r="L475">
        <v>116941</v>
      </c>
    </row>
    <row r="476" spans="1:12" x14ac:dyDescent="0.25">
      <c r="A476" t="s">
        <v>12</v>
      </c>
      <c r="B476" t="s">
        <v>63</v>
      </c>
      <c r="C476" t="s">
        <v>43</v>
      </c>
      <c r="D476" t="s">
        <v>29</v>
      </c>
      <c r="E476" t="b">
        <v>0</v>
      </c>
      <c r="F476" s="1">
        <v>45609.83320601852</v>
      </c>
      <c r="G476" t="b">
        <v>1</v>
      </c>
      <c r="H476" t="b">
        <v>0</v>
      </c>
      <c r="I476" t="s">
        <v>16</v>
      </c>
      <c r="J476" t="s">
        <v>24</v>
      </c>
      <c r="K476" t="s">
        <v>114</v>
      </c>
      <c r="L476">
        <v>129873</v>
      </c>
    </row>
    <row r="477" spans="1:12" x14ac:dyDescent="0.25">
      <c r="A477" t="s">
        <v>49</v>
      </c>
      <c r="B477" t="s">
        <v>61</v>
      </c>
      <c r="C477" t="s">
        <v>21</v>
      </c>
      <c r="D477" t="s">
        <v>15</v>
      </c>
      <c r="E477" t="b">
        <v>1</v>
      </c>
      <c r="F477" s="1">
        <v>45630.965243055558</v>
      </c>
      <c r="G477" t="b">
        <v>0</v>
      </c>
      <c r="H477" t="b">
        <v>1</v>
      </c>
      <c r="I477" t="s">
        <v>51</v>
      </c>
      <c r="J477" t="s">
        <v>57</v>
      </c>
      <c r="K477" t="s">
        <v>105</v>
      </c>
      <c r="L477">
        <v>75392</v>
      </c>
    </row>
    <row r="478" spans="1:12" x14ac:dyDescent="0.25">
      <c r="A478" t="s">
        <v>45</v>
      </c>
      <c r="B478" t="s">
        <v>88</v>
      </c>
      <c r="C478" t="s">
        <v>14</v>
      </c>
      <c r="D478" t="s">
        <v>15</v>
      </c>
      <c r="E478" t="b">
        <v>0</v>
      </c>
      <c r="F478" s="1">
        <v>45313.605057870373</v>
      </c>
      <c r="G478" t="b">
        <v>1</v>
      </c>
      <c r="H478" t="b">
        <v>0</v>
      </c>
      <c r="I478" t="s">
        <v>16</v>
      </c>
      <c r="J478" t="s">
        <v>52</v>
      </c>
      <c r="K478" t="s">
        <v>110</v>
      </c>
      <c r="L478">
        <v>111133</v>
      </c>
    </row>
    <row r="479" spans="1:12" x14ac:dyDescent="0.25">
      <c r="A479" t="s">
        <v>26</v>
      </c>
      <c r="B479" t="s">
        <v>33</v>
      </c>
      <c r="C479" t="s">
        <v>21</v>
      </c>
      <c r="D479" t="s">
        <v>22</v>
      </c>
      <c r="E479" t="b">
        <v>0</v>
      </c>
      <c r="F479" s="1">
        <v>45322.001076388893</v>
      </c>
      <c r="G479" t="b">
        <v>1</v>
      </c>
      <c r="H479" t="b">
        <v>0</v>
      </c>
      <c r="I479" t="s">
        <v>30</v>
      </c>
      <c r="J479" t="s">
        <v>47</v>
      </c>
      <c r="K479" t="s">
        <v>89</v>
      </c>
      <c r="L479">
        <v>98941</v>
      </c>
    </row>
    <row r="480" spans="1:12" x14ac:dyDescent="0.25">
      <c r="A480" t="s">
        <v>26</v>
      </c>
      <c r="B480" t="s">
        <v>71</v>
      </c>
      <c r="C480" t="s">
        <v>40</v>
      </c>
      <c r="D480" t="s">
        <v>15</v>
      </c>
      <c r="E480" t="b">
        <v>1</v>
      </c>
      <c r="F480" s="1">
        <v>45468.915451388893</v>
      </c>
      <c r="G480" t="b">
        <v>0</v>
      </c>
      <c r="H480" t="b">
        <v>0</v>
      </c>
      <c r="I480" t="s">
        <v>30</v>
      </c>
      <c r="J480" t="s">
        <v>64</v>
      </c>
      <c r="K480" t="s">
        <v>124</v>
      </c>
      <c r="L480">
        <v>129215</v>
      </c>
    </row>
    <row r="481" spans="1:12" x14ac:dyDescent="0.25">
      <c r="A481" t="s">
        <v>82</v>
      </c>
      <c r="B481" t="s">
        <v>83</v>
      </c>
      <c r="C481" t="s">
        <v>14</v>
      </c>
      <c r="D481" t="s">
        <v>29</v>
      </c>
      <c r="E481" t="b">
        <v>1</v>
      </c>
      <c r="F481" s="1">
        <v>45318.956469907411</v>
      </c>
      <c r="G481" t="b">
        <v>0</v>
      </c>
      <c r="H481" t="b">
        <v>0</v>
      </c>
      <c r="I481" t="s">
        <v>84</v>
      </c>
      <c r="J481" t="s">
        <v>17</v>
      </c>
      <c r="K481" t="s">
        <v>48</v>
      </c>
      <c r="L481">
        <v>127492</v>
      </c>
    </row>
    <row r="482" spans="1:12" x14ac:dyDescent="0.25">
      <c r="A482" t="s">
        <v>12</v>
      </c>
      <c r="B482" t="s">
        <v>63</v>
      </c>
      <c r="C482" t="s">
        <v>21</v>
      </c>
      <c r="D482" t="s">
        <v>29</v>
      </c>
      <c r="E482" t="b">
        <v>1</v>
      </c>
      <c r="F482" s="1">
        <v>45408.297789351847</v>
      </c>
      <c r="G482" t="b">
        <v>1</v>
      </c>
      <c r="H482" t="b">
        <v>1</v>
      </c>
      <c r="I482" t="s">
        <v>16</v>
      </c>
      <c r="J482" t="s">
        <v>72</v>
      </c>
      <c r="K482" t="s">
        <v>123</v>
      </c>
      <c r="L482">
        <v>113008</v>
      </c>
    </row>
    <row r="483" spans="1:12" x14ac:dyDescent="0.25">
      <c r="A483" t="s">
        <v>26</v>
      </c>
      <c r="B483" t="s">
        <v>33</v>
      </c>
      <c r="C483" t="s">
        <v>68</v>
      </c>
      <c r="D483" t="s">
        <v>15</v>
      </c>
      <c r="E483" t="b">
        <v>1</v>
      </c>
      <c r="F483" s="1">
        <v>45596.714733796303</v>
      </c>
      <c r="G483" t="b">
        <v>0</v>
      </c>
      <c r="H483" t="b">
        <v>0</v>
      </c>
      <c r="I483" t="s">
        <v>30</v>
      </c>
      <c r="J483" t="s">
        <v>52</v>
      </c>
      <c r="K483" t="s">
        <v>128</v>
      </c>
      <c r="L483">
        <v>97940</v>
      </c>
    </row>
    <row r="484" spans="1:12" x14ac:dyDescent="0.25">
      <c r="A484" t="s">
        <v>49</v>
      </c>
      <c r="B484" t="s">
        <v>50</v>
      </c>
      <c r="C484" t="s">
        <v>68</v>
      </c>
      <c r="D484" t="s">
        <v>15</v>
      </c>
      <c r="E484" t="b">
        <v>0</v>
      </c>
      <c r="F484" s="1">
        <v>45550.804236111107</v>
      </c>
      <c r="G484" t="b">
        <v>1</v>
      </c>
      <c r="H484" t="b">
        <v>0</v>
      </c>
      <c r="I484" t="s">
        <v>51</v>
      </c>
      <c r="J484" t="s">
        <v>24</v>
      </c>
      <c r="K484" t="s">
        <v>18</v>
      </c>
      <c r="L484">
        <v>77761</v>
      </c>
    </row>
    <row r="485" spans="1:12" x14ac:dyDescent="0.25">
      <c r="A485" t="s">
        <v>49</v>
      </c>
      <c r="B485" t="s">
        <v>50</v>
      </c>
      <c r="C485" t="s">
        <v>28</v>
      </c>
      <c r="D485" t="s">
        <v>15</v>
      </c>
      <c r="E485" t="b">
        <v>0</v>
      </c>
      <c r="F485" s="1">
        <v>45464.772476851853</v>
      </c>
      <c r="G485" t="b">
        <v>0</v>
      </c>
      <c r="H485" t="b">
        <v>0</v>
      </c>
      <c r="I485" t="s">
        <v>51</v>
      </c>
      <c r="J485" t="s">
        <v>31</v>
      </c>
      <c r="K485" t="s">
        <v>58</v>
      </c>
      <c r="L485">
        <v>99445</v>
      </c>
    </row>
    <row r="486" spans="1:12" x14ac:dyDescent="0.25">
      <c r="A486" t="s">
        <v>45</v>
      </c>
      <c r="B486" t="s">
        <v>46</v>
      </c>
      <c r="C486" t="s">
        <v>43</v>
      </c>
      <c r="D486" t="s">
        <v>22</v>
      </c>
      <c r="E486" t="b">
        <v>1</v>
      </c>
      <c r="F486" s="1">
        <v>45537.843692129631</v>
      </c>
      <c r="G486" t="b">
        <v>1</v>
      </c>
      <c r="H486" t="b">
        <v>1</v>
      </c>
      <c r="I486" t="s">
        <v>16</v>
      </c>
      <c r="J486" t="s">
        <v>17</v>
      </c>
      <c r="K486" t="s">
        <v>130</v>
      </c>
      <c r="L486">
        <v>86002</v>
      </c>
    </row>
    <row r="487" spans="1:12" x14ac:dyDescent="0.25">
      <c r="A487" t="s">
        <v>49</v>
      </c>
      <c r="B487" t="s">
        <v>61</v>
      </c>
      <c r="C487" t="s">
        <v>14</v>
      </c>
      <c r="D487" t="s">
        <v>22</v>
      </c>
      <c r="E487" t="b">
        <v>0</v>
      </c>
      <c r="F487" s="1">
        <v>45538.256053240737</v>
      </c>
      <c r="G487" t="b">
        <v>0</v>
      </c>
      <c r="H487" t="b">
        <v>1</v>
      </c>
      <c r="I487" t="s">
        <v>51</v>
      </c>
      <c r="J487" t="s">
        <v>31</v>
      </c>
      <c r="K487" t="s">
        <v>87</v>
      </c>
      <c r="L487">
        <v>83263</v>
      </c>
    </row>
    <row r="488" spans="1:12" x14ac:dyDescent="0.25">
      <c r="A488" t="s">
        <v>82</v>
      </c>
      <c r="B488" t="s">
        <v>91</v>
      </c>
      <c r="C488" t="s">
        <v>68</v>
      </c>
      <c r="D488" t="s">
        <v>15</v>
      </c>
      <c r="E488" t="b">
        <v>0</v>
      </c>
      <c r="F488" s="1">
        <v>45574.770324074067</v>
      </c>
      <c r="G488" t="b">
        <v>1</v>
      </c>
      <c r="H488" t="b">
        <v>1</v>
      </c>
      <c r="I488" t="s">
        <v>84</v>
      </c>
      <c r="J488" t="s">
        <v>24</v>
      </c>
      <c r="K488" t="s">
        <v>120</v>
      </c>
      <c r="L488">
        <v>101039</v>
      </c>
    </row>
    <row r="489" spans="1:12" x14ac:dyDescent="0.25">
      <c r="A489" t="s">
        <v>54</v>
      </c>
      <c r="B489" t="s">
        <v>55</v>
      </c>
      <c r="C489" t="s">
        <v>40</v>
      </c>
      <c r="D489" t="s">
        <v>15</v>
      </c>
      <c r="E489" t="b">
        <v>0</v>
      </c>
      <c r="F489" s="1">
        <v>45528.592175925929</v>
      </c>
      <c r="G489" t="b">
        <v>1</v>
      </c>
      <c r="H489" t="b">
        <v>0</v>
      </c>
      <c r="I489" t="s">
        <v>30</v>
      </c>
      <c r="J489" t="s">
        <v>44</v>
      </c>
      <c r="K489" t="s">
        <v>109</v>
      </c>
      <c r="L489">
        <v>145862</v>
      </c>
    </row>
    <row r="490" spans="1:12" x14ac:dyDescent="0.25">
      <c r="A490" t="s">
        <v>82</v>
      </c>
      <c r="B490" t="s">
        <v>91</v>
      </c>
      <c r="C490" t="s">
        <v>14</v>
      </c>
      <c r="D490" t="s">
        <v>22</v>
      </c>
      <c r="E490" t="b">
        <v>0</v>
      </c>
      <c r="F490" s="1">
        <v>45297.569131944438</v>
      </c>
      <c r="G490" t="b">
        <v>1</v>
      </c>
      <c r="H490" t="b">
        <v>1</v>
      </c>
      <c r="I490" t="s">
        <v>84</v>
      </c>
      <c r="J490" t="s">
        <v>72</v>
      </c>
      <c r="K490" t="s">
        <v>127</v>
      </c>
      <c r="L490">
        <v>107418</v>
      </c>
    </row>
    <row r="491" spans="1:12" x14ac:dyDescent="0.25">
      <c r="A491" t="s">
        <v>49</v>
      </c>
      <c r="B491" t="s">
        <v>61</v>
      </c>
      <c r="C491" t="s">
        <v>14</v>
      </c>
      <c r="D491" t="s">
        <v>29</v>
      </c>
      <c r="E491" t="b">
        <v>0</v>
      </c>
      <c r="F491" s="1">
        <v>45493.267928240741</v>
      </c>
      <c r="G491" t="b">
        <v>1</v>
      </c>
      <c r="H491" t="b">
        <v>0</v>
      </c>
      <c r="I491" t="s">
        <v>51</v>
      </c>
      <c r="J491" t="s">
        <v>70</v>
      </c>
      <c r="K491" t="s">
        <v>122</v>
      </c>
      <c r="L491">
        <v>70179</v>
      </c>
    </row>
    <row r="492" spans="1:12" x14ac:dyDescent="0.25">
      <c r="A492" t="s">
        <v>26</v>
      </c>
      <c r="B492" t="s">
        <v>27</v>
      </c>
      <c r="C492" t="s">
        <v>28</v>
      </c>
      <c r="D492" t="s">
        <v>22</v>
      </c>
      <c r="E492" t="b">
        <v>1</v>
      </c>
      <c r="F492" s="1">
        <v>45334.988854166673</v>
      </c>
      <c r="G492" t="b">
        <v>0</v>
      </c>
      <c r="H492" t="b">
        <v>0</v>
      </c>
      <c r="I492" t="s">
        <v>30</v>
      </c>
      <c r="J492" t="s">
        <v>70</v>
      </c>
      <c r="K492" t="s">
        <v>129</v>
      </c>
      <c r="L492">
        <v>89346</v>
      </c>
    </row>
    <row r="493" spans="1:12" x14ac:dyDescent="0.25">
      <c r="A493" t="s">
        <v>54</v>
      </c>
      <c r="B493" t="s">
        <v>79</v>
      </c>
      <c r="C493" t="s">
        <v>68</v>
      </c>
      <c r="D493" t="s">
        <v>22</v>
      </c>
      <c r="E493" t="b">
        <v>1</v>
      </c>
      <c r="F493" s="1">
        <v>45575.200011574067</v>
      </c>
      <c r="G493" t="b">
        <v>0</v>
      </c>
      <c r="H493" t="b">
        <v>1</v>
      </c>
      <c r="I493" t="s">
        <v>30</v>
      </c>
      <c r="J493" t="s">
        <v>80</v>
      </c>
      <c r="K493" t="s">
        <v>122</v>
      </c>
      <c r="L493">
        <v>137987</v>
      </c>
    </row>
    <row r="494" spans="1:12" x14ac:dyDescent="0.25">
      <c r="A494" t="s">
        <v>54</v>
      </c>
      <c r="B494" t="s">
        <v>55</v>
      </c>
      <c r="C494" t="s">
        <v>28</v>
      </c>
      <c r="D494" t="s">
        <v>15</v>
      </c>
      <c r="E494" t="b">
        <v>0</v>
      </c>
      <c r="F494" s="1">
        <v>45428.280034722222</v>
      </c>
      <c r="G494" t="b">
        <v>0</v>
      </c>
      <c r="H494" t="b">
        <v>0</v>
      </c>
      <c r="I494" t="s">
        <v>30</v>
      </c>
      <c r="J494" t="s">
        <v>70</v>
      </c>
      <c r="K494" t="s">
        <v>122</v>
      </c>
      <c r="L494">
        <v>133829</v>
      </c>
    </row>
    <row r="495" spans="1:12" x14ac:dyDescent="0.25">
      <c r="A495" t="s">
        <v>38</v>
      </c>
      <c r="B495" t="s">
        <v>95</v>
      </c>
      <c r="C495" t="s">
        <v>43</v>
      </c>
      <c r="D495" t="s">
        <v>29</v>
      </c>
      <c r="E495" t="b">
        <v>1</v>
      </c>
      <c r="F495" s="1">
        <v>45401.162175925929</v>
      </c>
      <c r="G495" t="b">
        <v>1</v>
      </c>
      <c r="H495" t="b">
        <v>1</v>
      </c>
      <c r="I495" t="s">
        <v>41</v>
      </c>
      <c r="J495" t="s">
        <v>34</v>
      </c>
      <c r="K495" t="s">
        <v>69</v>
      </c>
      <c r="L495">
        <v>76948</v>
      </c>
    </row>
    <row r="496" spans="1:12" x14ac:dyDescent="0.25">
      <c r="A496" t="s">
        <v>26</v>
      </c>
      <c r="B496" t="s">
        <v>71</v>
      </c>
      <c r="C496" t="s">
        <v>43</v>
      </c>
      <c r="D496" t="s">
        <v>29</v>
      </c>
      <c r="E496" t="b">
        <v>1</v>
      </c>
      <c r="F496" s="1">
        <v>45328.070787037039</v>
      </c>
      <c r="G496" t="b">
        <v>1</v>
      </c>
      <c r="H496" t="b">
        <v>1</v>
      </c>
      <c r="I496" t="s">
        <v>30</v>
      </c>
      <c r="J496" t="s">
        <v>57</v>
      </c>
      <c r="K496" t="s">
        <v>53</v>
      </c>
      <c r="L496">
        <v>124797</v>
      </c>
    </row>
    <row r="497" spans="1:12" x14ac:dyDescent="0.25">
      <c r="A497" t="s">
        <v>45</v>
      </c>
      <c r="B497" t="s">
        <v>46</v>
      </c>
      <c r="C497" t="s">
        <v>28</v>
      </c>
      <c r="D497" t="s">
        <v>22</v>
      </c>
      <c r="E497" t="b">
        <v>0</v>
      </c>
      <c r="F497" s="1">
        <v>45466.390567129631</v>
      </c>
      <c r="G497" t="b">
        <v>0</v>
      </c>
      <c r="H497" t="b">
        <v>1</v>
      </c>
      <c r="I497" t="s">
        <v>16</v>
      </c>
      <c r="J497" t="s">
        <v>47</v>
      </c>
      <c r="K497" t="s">
        <v>53</v>
      </c>
      <c r="L497">
        <v>111690</v>
      </c>
    </row>
    <row r="498" spans="1:12" x14ac:dyDescent="0.25">
      <c r="A498" t="s">
        <v>38</v>
      </c>
      <c r="B498" t="s">
        <v>107</v>
      </c>
      <c r="C498" t="s">
        <v>21</v>
      </c>
      <c r="D498" t="s">
        <v>15</v>
      </c>
      <c r="E498" t="b">
        <v>1</v>
      </c>
      <c r="F498" s="1">
        <v>45443.467951388891</v>
      </c>
      <c r="G498" t="b">
        <v>1</v>
      </c>
      <c r="H498" t="b">
        <v>0</v>
      </c>
      <c r="I498" t="s">
        <v>41</v>
      </c>
      <c r="J498" t="s">
        <v>17</v>
      </c>
      <c r="K498" t="s">
        <v>112</v>
      </c>
      <c r="L498">
        <v>79826</v>
      </c>
    </row>
    <row r="499" spans="1:12" x14ac:dyDescent="0.25">
      <c r="A499" t="s">
        <v>82</v>
      </c>
      <c r="B499" t="s">
        <v>91</v>
      </c>
      <c r="C499" t="s">
        <v>40</v>
      </c>
      <c r="D499" t="s">
        <v>22</v>
      </c>
      <c r="E499" t="b">
        <v>0</v>
      </c>
      <c r="F499" s="1">
        <v>45453.923541666663</v>
      </c>
      <c r="G499" t="b">
        <v>0</v>
      </c>
      <c r="H499" t="b">
        <v>0</v>
      </c>
      <c r="I499" t="s">
        <v>84</v>
      </c>
      <c r="J499" t="s">
        <v>17</v>
      </c>
      <c r="K499" t="s">
        <v>35</v>
      </c>
      <c r="L499">
        <v>128996</v>
      </c>
    </row>
    <row r="500" spans="1:12" x14ac:dyDescent="0.25">
      <c r="A500" t="s">
        <v>54</v>
      </c>
      <c r="B500" t="s">
        <v>55</v>
      </c>
      <c r="C500" t="s">
        <v>14</v>
      </c>
      <c r="D500" t="s">
        <v>22</v>
      </c>
      <c r="E500" t="b">
        <v>1</v>
      </c>
      <c r="F500" s="1">
        <v>45309.110682870371</v>
      </c>
      <c r="G500" t="b">
        <v>1</v>
      </c>
      <c r="H500" t="b">
        <v>0</v>
      </c>
      <c r="I500" t="s">
        <v>30</v>
      </c>
      <c r="J500" t="s">
        <v>66</v>
      </c>
      <c r="K500" t="s">
        <v>100</v>
      </c>
      <c r="L500">
        <v>130935</v>
      </c>
    </row>
    <row r="501" spans="1:12" x14ac:dyDescent="0.25">
      <c r="A501" t="s">
        <v>19</v>
      </c>
      <c r="B501" t="s">
        <v>20</v>
      </c>
      <c r="C501" t="s">
        <v>43</v>
      </c>
      <c r="D501" t="s">
        <v>15</v>
      </c>
      <c r="E501" t="b">
        <v>0</v>
      </c>
      <c r="F501" s="1">
        <v>45321.078611111108</v>
      </c>
      <c r="G501" t="b">
        <v>1</v>
      </c>
      <c r="H501" t="b">
        <v>1</v>
      </c>
      <c r="I501" t="s">
        <v>23</v>
      </c>
      <c r="J501" t="s">
        <v>70</v>
      </c>
      <c r="K501" t="s">
        <v>25</v>
      </c>
      <c r="L501">
        <v>75308</v>
      </c>
    </row>
    <row r="502" spans="1:12" x14ac:dyDescent="0.25">
      <c r="A502" t="s">
        <v>45</v>
      </c>
      <c r="B502" t="s">
        <v>88</v>
      </c>
      <c r="C502" t="s">
        <v>68</v>
      </c>
      <c r="D502" t="s">
        <v>15</v>
      </c>
      <c r="E502" t="b">
        <v>0</v>
      </c>
      <c r="F502" s="1">
        <v>45520.402129629627</v>
      </c>
      <c r="G502" t="b">
        <v>0</v>
      </c>
      <c r="H502" t="b">
        <v>0</v>
      </c>
      <c r="I502" t="s">
        <v>16</v>
      </c>
      <c r="J502" t="s">
        <v>24</v>
      </c>
      <c r="K502" t="s">
        <v>118</v>
      </c>
      <c r="L502">
        <v>110254</v>
      </c>
    </row>
    <row r="503" spans="1:12" x14ac:dyDescent="0.25">
      <c r="A503" t="s">
        <v>54</v>
      </c>
      <c r="B503" t="s">
        <v>55</v>
      </c>
      <c r="C503" t="s">
        <v>40</v>
      </c>
      <c r="D503" t="s">
        <v>22</v>
      </c>
      <c r="E503" t="b">
        <v>0</v>
      </c>
      <c r="F503" s="1">
        <v>45513.051516203697</v>
      </c>
      <c r="G503" t="b">
        <v>0</v>
      </c>
      <c r="H503" t="b">
        <v>1</v>
      </c>
      <c r="I503" t="s">
        <v>30</v>
      </c>
      <c r="J503" t="s">
        <v>31</v>
      </c>
      <c r="K503" t="s">
        <v>120</v>
      </c>
      <c r="L503">
        <v>124752</v>
      </c>
    </row>
    <row r="504" spans="1:12" x14ac:dyDescent="0.25">
      <c r="A504" t="s">
        <v>49</v>
      </c>
      <c r="B504" t="s">
        <v>50</v>
      </c>
      <c r="C504" t="s">
        <v>14</v>
      </c>
      <c r="D504" t="s">
        <v>15</v>
      </c>
      <c r="E504" t="b">
        <v>0</v>
      </c>
      <c r="F504" s="1">
        <v>45538.807557870372</v>
      </c>
      <c r="G504" t="b">
        <v>1</v>
      </c>
      <c r="H504" t="b">
        <v>1</v>
      </c>
      <c r="I504" t="s">
        <v>51</v>
      </c>
      <c r="J504" t="s">
        <v>66</v>
      </c>
      <c r="K504" t="s">
        <v>37</v>
      </c>
      <c r="L504">
        <v>86281</v>
      </c>
    </row>
    <row r="505" spans="1:12" x14ac:dyDescent="0.25">
      <c r="A505" t="s">
        <v>54</v>
      </c>
      <c r="B505" t="s">
        <v>55</v>
      </c>
      <c r="C505" t="s">
        <v>28</v>
      </c>
      <c r="D505" t="s">
        <v>15</v>
      </c>
      <c r="E505" t="b">
        <v>1</v>
      </c>
      <c r="F505" s="1">
        <v>45383.935844907413</v>
      </c>
      <c r="G505" t="b">
        <v>0</v>
      </c>
      <c r="H505" t="b">
        <v>0</v>
      </c>
      <c r="I505" t="s">
        <v>30</v>
      </c>
      <c r="J505" t="s">
        <v>31</v>
      </c>
      <c r="K505" t="s">
        <v>97</v>
      </c>
      <c r="L505">
        <v>129596</v>
      </c>
    </row>
    <row r="506" spans="1:12" x14ac:dyDescent="0.25">
      <c r="A506" t="s">
        <v>26</v>
      </c>
      <c r="B506" t="s">
        <v>71</v>
      </c>
      <c r="C506" t="s">
        <v>40</v>
      </c>
      <c r="D506" t="s">
        <v>15</v>
      </c>
      <c r="E506" t="b">
        <v>0</v>
      </c>
      <c r="F506" s="1">
        <v>45363.455104166656</v>
      </c>
      <c r="G506" t="b">
        <v>0</v>
      </c>
      <c r="H506" t="b">
        <v>1</v>
      </c>
      <c r="I506" t="s">
        <v>30</v>
      </c>
      <c r="J506" t="s">
        <v>80</v>
      </c>
      <c r="K506" t="s">
        <v>59</v>
      </c>
      <c r="L506">
        <v>102576</v>
      </c>
    </row>
    <row r="507" spans="1:12" x14ac:dyDescent="0.25">
      <c r="A507" t="s">
        <v>49</v>
      </c>
      <c r="B507" t="s">
        <v>61</v>
      </c>
      <c r="C507" t="s">
        <v>68</v>
      </c>
      <c r="D507" t="s">
        <v>22</v>
      </c>
      <c r="E507" t="b">
        <v>0</v>
      </c>
      <c r="F507" s="1">
        <v>45344.04347222222</v>
      </c>
      <c r="G507" t="b">
        <v>0</v>
      </c>
      <c r="H507" t="b">
        <v>1</v>
      </c>
      <c r="I507" t="s">
        <v>51</v>
      </c>
      <c r="J507" t="s">
        <v>70</v>
      </c>
      <c r="K507" t="s">
        <v>67</v>
      </c>
      <c r="L507">
        <v>72550</v>
      </c>
    </row>
    <row r="508" spans="1:12" x14ac:dyDescent="0.25">
      <c r="A508" t="s">
        <v>45</v>
      </c>
      <c r="B508" t="s">
        <v>88</v>
      </c>
      <c r="C508" t="s">
        <v>68</v>
      </c>
      <c r="D508" t="s">
        <v>22</v>
      </c>
      <c r="E508" t="b">
        <v>1</v>
      </c>
      <c r="F508" s="1">
        <v>45610.28019675926</v>
      </c>
      <c r="G508" t="b">
        <v>0</v>
      </c>
      <c r="H508" t="b">
        <v>0</v>
      </c>
      <c r="I508" t="s">
        <v>16</v>
      </c>
      <c r="J508" t="s">
        <v>66</v>
      </c>
      <c r="K508" t="s">
        <v>78</v>
      </c>
      <c r="L508">
        <v>113490</v>
      </c>
    </row>
    <row r="509" spans="1:12" x14ac:dyDescent="0.25">
      <c r="A509" t="s">
        <v>26</v>
      </c>
      <c r="B509" t="s">
        <v>27</v>
      </c>
      <c r="C509" t="s">
        <v>14</v>
      </c>
      <c r="D509" t="s">
        <v>15</v>
      </c>
      <c r="E509" t="b">
        <v>0</v>
      </c>
      <c r="F509" s="1">
        <v>45614.376168981478</v>
      </c>
      <c r="G509" t="b">
        <v>0</v>
      </c>
      <c r="H509" t="b">
        <v>0</v>
      </c>
      <c r="I509" t="s">
        <v>30</v>
      </c>
      <c r="J509" t="s">
        <v>57</v>
      </c>
      <c r="K509" t="s">
        <v>101</v>
      </c>
      <c r="L509">
        <v>94331</v>
      </c>
    </row>
    <row r="510" spans="1:12" x14ac:dyDescent="0.25">
      <c r="A510" t="s">
        <v>82</v>
      </c>
      <c r="B510" t="s">
        <v>83</v>
      </c>
      <c r="C510" t="s">
        <v>28</v>
      </c>
      <c r="D510" t="s">
        <v>22</v>
      </c>
      <c r="E510" t="b">
        <v>0</v>
      </c>
      <c r="F510" s="1">
        <v>45531.804479166669</v>
      </c>
      <c r="G510" t="b">
        <v>0</v>
      </c>
      <c r="H510" t="b">
        <v>0</v>
      </c>
      <c r="I510" t="s">
        <v>84</v>
      </c>
      <c r="J510" t="s">
        <v>34</v>
      </c>
      <c r="K510" t="s">
        <v>87</v>
      </c>
      <c r="L510">
        <v>137644</v>
      </c>
    </row>
    <row r="511" spans="1:12" x14ac:dyDescent="0.25">
      <c r="A511" t="s">
        <v>54</v>
      </c>
      <c r="B511" t="s">
        <v>79</v>
      </c>
      <c r="C511" t="s">
        <v>28</v>
      </c>
      <c r="D511" t="s">
        <v>29</v>
      </c>
      <c r="E511" t="b">
        <v>1</v>
      </c>
      <c r="F511" s="1">
        <v>45482.1641087963</v>
      </c>
      <c r="G511" t="b">
        <v>0</v>
      </c>
      <c r="H511" t="b">
        <v>1</v>
      </c>
      <c r="I511" t="s">
        <v>30</v>
      </c>
      <c r="J511" t="s">
        <v>80</v>
      </c>
      <c r="K511" t="s">
        <v>97</v>
      </c>
      <c r="L511">
        <v>119407</v>
      </c>
    </row>
    <row r="512" spans="1:12" x14ac:dyDescent="0.25">
      <c r="A512" t="s">
        <v>45</v>
      </c>
      <c r="B512" t="s">
        <v>88</v>
      </c>
      <c r="C512" t="s">
        <v>14</v>
      </c>
      <c r="D512" t="s">
        <v>22</v>
      </c>
      <c r="E512" t="b">
        <v>1</v>
      </c>
      <c r="F512" s="1">
        <v>45325.369525462957</v>
      </c>
      <c r="G512" t="b">
        <v>1</v>
      </c>
      <c r="H512" t="b">
        <v>1</v>
      </c>
      <c r="I512" t="s">
        <v>16</v>
      </c>
      <c r="J512" t="s">
        <v>72</v>
      </c>
      <c r="K512" t="s">
        <v>90</v>
      </c>
      <c r="L512">
        <v>106568</v>
      </c>
    </row>
    <row r="513" spans="1:12" x14ac:dyDescent="0.25">
      <c r="A513" t="s">
        <v>19</v>
      </c>
      <c r="B513" t="s">
        <v>36</v>
      </c>
      <c r="C513" t="s">
        <v>21</v>
      </c>
      <c r="D513" t="s">
        <v>29</v>
      </c>
      <c r="E513" t="b">
        <v>0</v>
      </c>
      <c r="F513" s="1">
        <v>45480.708935185183</v>
      </c>
      <c r="G513" t="b">
        <v>0</v>
      </c>
      <c r="H513" t="b">
        <v>1</v>
      </c>
      <c r="I513" t="s">
        <v>23</v>
      </c>
      <c r="J513" t="s">
        <v>70</v>
      </c>
      <c r="K513" t="s">
        <v>59</v>
      </c>
      <c r="L513">
        <v>86824</v>
      </c>
    </row>
    <row r="514" spans="1:12" x14ac:dyDescent="0.25">
      <c r="A514" t="s">
        <v>45</v>
      </c>
      <c r="B514" t="s">
        <v>76</v>
      </c>
      <c r="C514" t="s">
        <v>28</v>
      </c>
      <c r="D514" t="s">
        <v>22</v>
      </c>
      <c r="E514" t="b">
        <v>0</v>
      </c>
      <c r="F514" s="1">
        <v>45445.189791666657</v>
      </c>
      <c r="G514" t="b">
        <v>1</v>
      </c>
      <c r="H514" t="b">
        <v>0</v>
      </c>
      <c r="I514" t="s">
        <v>16</v>
      </c>
      <c r="J514" t="s">
        <v>70</v>
      </c>
      <c r="K514" t="s">
        <v>118</v>
      </c>
      <c r="L514">
        <v>113035</v>
      </c>
    </row>
    <row r="515" spans="1:12" x14ac:dyDescent="0.25">
      <c r="A515" t="s">
        <v>45</v>
      </c>
      <c r="B515" t="s">
        <v>46</v>
      </c>
      <c r="C515" t="s">
        <v>68</v>
      </c>
      <c r="D515" t="s">
        <v>29</v>
      </c>
      <c r="E515" t="b">
        <v>1</v>
      </c>
      <c r="F515" s="1">
        <v>45567.581493055557</v>
      </c>
      <c r="G515" t="b">
        <v>0</v>
      </c>
      <c r="H515" t="b">
        <v>1</v>
      </c>
      <c r="I515" t="s">
        <v>16</v>
      </c>
      <c r="J515" t="s">
        <v>34</v>
      </c>
      <c r="K515" t="s">
        <v>100</v>
      </c>
      <c r="L515">
        <v>84232</v>
      </c>
    </row>
    <row r="516" spans="1:12" x14ac:dyDescent="0.25">
      <c r="A516" t="s">
        <v>49</v>
      </c>
      <c r="B516" t="s">
        <v>108</v>
      </c>
      <c r="C516" t="s">
        <v>28</v>
      </c>
      <c r="D516" t="s">
        <v>22</v>
      </c>
      <c r="E516" t="b">
        <v>0</v>
      </c>
      <c r="F516" s="1">
        <v>45654.117997685193</v>
      </c>
      <c r="G516" t="b">
        <v>0</v>
      </c>
      <c r="H516" t="b">
        <v>1</v>
      </c>
      <c r="I516" t="s">
        <v>51</v>
      </c>
      <c r="J516" t="s">
        <v>57</v>
      </c>
      <c r="K516" t="s">
        <v>98</v>
      </c>
      <c r="L516">
        <v>73504</v>
      </c>
    </row>
    <row r="517" spans="1:12" x14ac:dyDescent="0.25">
      <c r="A517" t="s">
        <v>82</v>
      </c>
      <c r="B517" t="s">
        <v>91</v>
      </c>
      <c r="C517" t="s">
        <v>40</v>
      </c>
      <c r="D517" t="s">
        <v>15</v>
      </c>
      <c r="E517" t="b">
        <v>0</v>
      </c>
      <c r="F517" s="1">
        <v>45459.470659722218</v>
      </c>
      <c r="G517" t="b">
        <v>1</v>
      </c>
      <c r="H517" t="b">
        <v>1</v>
      </c>
      <c r="I517" t="s">
        <v>84</v>
      </c>
      <c r="J517" t="s">
        <v>47</v>
      </c>
      <c r="K517" t="s">
        <v>53</v>
      </c>
      <c r="L517">
        <v>137208</v>
      </c>
    </row>
    <row r="518" spans="1:12" x14ac:dyDescent="0.25">
      <c r="A518" t="s">
        <v>26</v>
      </c>
      <c r="B518" t="s">
        <v>27</v>
      </c>
      <c r="C518" t="s">
        <v>21</v>
      </c>
      <c r="D518" t="s">
        <v>15</v>
      </c>
      <c r="E518" t="b">
        <v>0</v>
      </c>
      <c r="F518" s="1">
        <v>45349.300185185188</v>
      </c>
      <c r="G518" t="b">
        <v>1</v>
      </c>
      <c r="H518" t="b">
        <v>1</v>
      </c>
      <c r="I518" t="s">
        <v>30</v>
      </c>
      <c r="J518" t="s">
        <v>80</v>
      </c>
      <c r="K518" t="s">
        <v>62</v>
      </c>
      <c r="L518">
        <v>120103</v>
      </c>
    </row>
    <row r="519" spans="1:12" x14ac:dyDescent="0.25">
      <c r="A519" t="s">
        <v>45</v>
      </c>
      <c r="B519" t="s">
        <v>46</v>
      </c>
      <c r="C519" t="s">
        <v>43</v>
      </c>
      <c r="D519" t="s">
        <v>15</v>
      </c>
      <c r="E519" t="b">
        <v>1</v>
      </c>
      <c r="F519" s="1">
        <v>45480.066562499997</v>
      </c>
      <c r="G519" t="b">
        <v>0</v>
      </c>
      <c r="H519" t="b">
        <v>0</v>
      </c>
      <c r="I519" t="s">
        <v>16</v>
      </c>
      <c r="J519" t="s">
        <v>52</v>
      </c>
      <c r="K519" t="s">
        <v>121</v>
      </c>
      <c r="L519">
        <v>94988</v>
      </c>
    </row>
    <row r="520" spans="1:12" x14ac:dyDescent="0.25">
      <c r="A520" t="s">
        <v>45</v>
      </c>
      <c r="B520" t="s">
        <v>88</v>
      </c>
      <c r="C520" t="s">
        <v>14</v>
      </c>
      <c r="D520" t="s">
        <v>29</v>
      </c>
      <c r="E520" t="b">
        <v>1</v>
      </c>
      <c r="F520" s="1">
        <v>45501.945520833331</v>
      </c>
      <c r="G520" t="b">
        <v>1</v>
      </c>
      <c r="H520" t="b">
        <v>0</v>
      </c>
      <c r="I520" t="s">
        <v>16</v>
      </c>
      <c r="J520" t="s">
        <v>47</v>
      </c>
      <c r="K520" t="s">
        <v>81</v>
      </c>
      <c r="L520">
        <v>117423</v>
      </c>
    </row>
    <row r="521" spans="1:12" x14ac:dyDescent="0.25">
      <c r="A521" t="s">
        <v>54</v>
      </c>
      <c r="B521" t="s">
        <v>55</v>
      </c>
      <c r="C521" t="s">
        <v>21</v>
      </c>
      <c r="D521" t="s">
        <v>29</v>
      </c>
      <c r="E521" t="b">
        <v>0</v>
      </c>
      <c r="F521" s="1">
        <v>45475.868969907409</v>
      </c>
      <c r="G521" t="b">
        <v>1</v>
      </c>
      <c r="H521" t="b">
        <v>0</v>
      </c>
      <c r="I521" t="s">
        <v>30</v>
      </c>
      <c r="J521" t="s">
        <v>24</v>
      </c>
      <c r="K521" t="s">
        <v>114</v>
      </c>
      <c r="L521">
        <v>131256</v>
      </c>
    </row>
    <row r="522" spans="1:12" x14ac:dyDescent="0.25">
      <c r="A522" t="s">
        <v>38</v>
      </c>
      <c r="B522" t="s">
        <v>107</v>
      </c>
      <c r="C522" t="s">
        <v>43</v>
      </c>
      <c r="D522" t="s">
        <v>22</v>
      </c>
      <c r="E522" t="b">
        <v>0</v>
      </c>
      <c r="F522" s="1">
        <v>45425.927604166667</v>
      </c>
      <c r="G522" t="b">
        <v>1</v>
      </c>
      <c r="H522" t="b">
        <v>0</v>
      </c>
      <c r="I522" t="s">
        <v>41</v>
      </c>
      <c r="J522" t="s">
        <v>47</v>
      </c>
      <c r="K522" t="s">
        <v>32</v>
      </c>
      <c r="L522">
        <v>79241</v>
      </c>
    </row>
    <row r="523" spans="1:12" x14ac:dyDescent="0.25">
      <c r="A523" t="s">
        <v>82</v>
      </c>
      <c r="B523" t="s">
        <v>83</v>
      </c>
      <c r="C523" t="s">
        <v>21</v>
      </c>
      <c r="D523" t="s">
        <v>22</v>
      </c>
      <c r="E523" t="b">
        <v>0</v>
      </c>
      <c r="F523" s="1">
        <v>45484.755370370367</v>
      </c>
      <c r="G523" t="b">
        <v>1</v>
      </c>
      <c r="H523" t="b">
        <v>0</v>
      </c>
      <c r="I523" t="s">
        <v>84</v>
      </c>
      <c r="J523" t="s">
        <v>70</v>
      </c>
      <c r="K523" t="s">
        <v>77</v>
      </c>
      <c r="L523">
        <v>114475</v>
      </c>
    </row>
    <row r="524" spans="1:12" x14ac:dyDescent="0.25">
      <c r="A524" t="s">
        <v>19</v>
      </c>
      <c r="B524" t="s">
        <v>86</v>
      </c>
      <c r="C524" t="s">
        <v>21</v>
      </c>
      <c r="D524" t="s">
        <v>22</v>
      </c>
      <c r="E524" t="b">
        <v>0</v>
      </c>
      <c r="F524" s="1">
        <v>45338.092928240738</v>
      </c>
      <c r="G524" t="b">
        <v>0</v>
      </c>
      <c r="H524" t="b">
        <v>0</v>
      </c>
      <c r="I524" t="s">
        <v>23</v>
      </c>
      <c r="J524" t="s">
        <v>44</v>
      </c>
      <c r="K524" t="s">
        <v>59</v>
      </c>
      <c r="L524">
        <v>82847</v>
      </c>
    </row>
    <row r="525" spans="1:12" x14ac:dyDescent="0.25">
      <c r="A525" t="s">
        <v>49</v>
      </c>
      <c r="B525" t="s">
        <v>50</v>
      </c>
      <c r="C525" t="s">
        <v>40</v>
      </c>
      <c r="D525" t="s">
        <v>15</v>
      </c>
      <c r="E525" t="b">
        <v>1</v>
      </c>
      <c r="F525" s="1">
        <v>45319.883240740739</v>
      </c>
      <c r="G525" t="b">
        <v>0</v>
      </c>
      <c r="H525" t="b">
        <v>1</v>
      </c>
      <c r="I525" t="s">
        <v>51</v>
      </c>
      <c r="J525" t="s">
        <v>80</v>
      </c>
      <c r="K525" t="s">
        <v>127</v>
      </c>
      <c r="L525">
        <v>98509</v>
      </c>
    </row>
    <row r="526" spans="1:12" x14ac:dyDescent="0.25">
      <c r="A526" t="s">
        <v>54</v>
      </c>
      <c r="B526" t="s">
        <v>55</v>
      </c>
      <c r="C526" t="s">
        <v>43</v>
      </c>
      <c r="D526" t="s">
        <v>15</v>
      </c>
      <c r="E526" t="b">
        <v>0</v>
      </c>
      <c r="F526" s="1">
        <v>45534.390787037039</v>
      </c>
      <c r="G526" t="b">
        <v>1</v>
      </c>
      <c r="H526" t="b">
        <v>0</v>
      </c>
      <c r="I526" t="s">
        <v>30</v>
      </c>
      <c r="J526" t="s">
        <v>52</v>
      </c>
      <c r="K526" t="s">
        <v>120</v>
      </c>
      <c r="L526">
        <v>145350</v>
      </c>
    </row>
    <row r="527" spans="1:12" x14ac:dyDescent="0.25">
      <c r="A527" t="s">
        <v>54</v>
      </c>
      <c r="B527" t="s">
        <v>79</v>
      </c>
      <c r="C527" t="s">
        <v>68</v>
      </c>
      <c r="D527" t="s">
        <v>29</v>
      </c>
      <c r="E527" t="b">
        <v>0</v>
      </c>
      <c r="F527" s="1">
        <v>45581.650659722232</v>
      </c>
      <c r="G527" t="b">
        <v>1</v>
      </c>
      <c r="H527" t="b">
        <v>1</v>
      </c>
      <c r="I527" t="s">
        <v>30</v>
      </c>
      <c r="J527" t="s">
        <v>80</v>
      </c>
      <c r="K527" t="s">
        <v>67</v>
      </c>
      <c r="L527">
        <v>131092</v>
      </c>
    </row>
    <row r="528" spans="1:12" x14ac:dyDescent="0.25">
      <c r="A528" t="s">
        <v>26</v>
      </c>
      <c r="B528" t="s">
        <v>27</v>
      </c>
      <c r="C528" t="s">
        <v>21</v>
      </c>
      <c r="D528" t="s">
        <v>15</v>
      </c>
      <c r="E528" t="b">
        <v>0</v>
      </c>
      <c r="F528" s="1">
        <v>45476.635879629634</v>
      </c>
      <c r="G528" t="b">
        <v>0</v>
      </c>
      <c r="H528" t="b">
        <v>1</v>
      </c>
      <c r="I528" t="s">
        <v>30</v>
      </c>
      <c r="J528" t="s">
        <v>31</v>
      </c>
      <c r="K528" t="s">
        <v>78</v>
      </c>
      <c r="L528">
        <v>108357</v>
      </c>
    </row>
    <row r="529" spans="1:12" x14ac:dyDescent="0.25">
      <c r="A529" t="s">
        <v>38</v>
      </c>
      <c r="B529" t="s">
        <v>107</v>
      </c>
      <c r="C529" t="s">
        <v>40</v>
      </c>
      <c r="D529" t="s">
        <v>15</v>
      </c>
      <c r="E529" t="b">
        <v>1</v>
      </c>
      <c r="F529" s="1">
        <v>45547.360300925917</v>
      </c>
      <c r="G529" t="b">
        <v>1</v>
      </c>
      <c r="H529" t="b">
        <v>1</v>
      </c>
      <c r="I529" t="s">
        <v>41</v>
      </c>
      <c r="J529" t="s">
        <v>80</v>
      </c>
      <c r="K529" t="s">
        <v>115</v>
      </c>
      <c r="L529">
        <v>72962</v>
      </c>
    </row>
    <row r="530" spans="1:12" x14ac:dyDescent="0.25">
      <c r="A530" t="s">
        <v>38</v>
      </c>
      <c r="B530" t="s">
        <v>39</v>
      </c>
      <c r="C530" t="s">
        <v>68</v>
      </c>
      <c r="D530" t="s">
        <v>15</v>
      </c>
      <c r="E530" t="b">
        <v>1</v>
      </c>
      <c r="F530" s="1">
        <v>45339.778321759259</v>
      </c>
      <c r="G530" t="b">
        <v>0</v>
      </c>
      <c r="H530" t="b">
        <v>1</v>
      </c>
      <c r="I530" t="s">
        <v>41</v>
      </c>
      <c r="J530" t="s">
        <v>17</v>
      </c>
      <c r="K530" t="s">
        <v>87</v>
      </c>
      <c r="L530">
        <v>89561</v>
      </c>
    </row>
    <row r="531" spans="1:12" x14ac:dyDescent="0.25">
      <c r="A531" t="s">
        <v>26</v>
      </c>
      <c r="B531" t="s">
        <v>71</v>
      </c>
      <c r="C531" t="s">
        <v>68</v>
      </c>
      <c r="D531" t="s">
        <v>29</v>
      </c>
      <c r="E531" t="b">
        <v>1</v>
      </c>
      <c r="F531" s="1">
        <v>45450.090555555558</v>
      </c>
      <c r="G531" t="b">
        <v>0</v>
      </c>
      <c r="H531" t="b">
        <v>0</v>
      </c>
      <c r="I531" t="s">
        <v>30</v>
      </c>
      <c r="J531" t="s">
        <v>66</v>
      </c>
      <c r="K531" t="s">
        <v>117</v>
      </c>
      <c r="L531">
        <v>106518</v>
      </c>
    </row>
    <row r="532" spans="1:12" x14ac:dyDescent="0.25">
      <c r="A532" t="s">
        <v>54</v>
      </c>
      <c r="B532" t="s">
        <v>79</v>
      </c>
      <c r="C532" t="s">
        <v>21</v>
      </c>
      <c r="D532" t="s">
        <v>29</v>
      </c>
      <c r="E532" t="b">
        <v>1</v>
      </c>
      <c r="F532" s="1">
        <v>45366.636840277781</v>
      </c>
      <c r="G532" t="b">
        <v>0</v>
      </c>
      <c r="H532" t="b">
        <v>1</v>
      </c>
      <c r="I532" t="s">
        <v>30</v>
      </c>
      <c r="J532" t="s">
        <v>70</v>
      </c>
      <c r="K532" t="s">
        <v>120</v>
      </c>
      <c r="L532">
        <v>145349</v>
      </c>
    </row>
    <row r="533" spans="1:12" x14ac:dyDescent="0.25">
      <c r="A533" t="s">
        <v>45</v>
      </c>
      <c r="B533" t="s">
        <v>46</v>
      </c>
      <c r="C533" t="s">
        <v>40</v>
      </c>
      <c r="D533" t="s">
        <v>15</v>
      </c>
      <c r="E533" t="b">
        <v>1</v>
      </c>
      <c r="F533" s="1">
        <v>45361.910636574074</v>
      </c>
      <c r="G533" t="b">
        <v>0</v>
      </c>
      <c r="H533" t="b">
        <v>0</v>
      </c>
      <c r="I533" t="s">
        <v>16</v>
      </c>
      <c r="J533" t="s">
        <v>57</v>
      </c>
      <c r="K533" t="s">
        <v>128</v>
      </c>
      <c r="L533">
        <v>95591</v>
      </c>
    </row>
    <row r="534" spans="1:12" x14ac:dyDescent="0.25">
      <c r="A534" t="s">
        <v>26</v>
      </c>
      <c r="B534" t="s">
        <v>33</v>
      </c>
      <c r="C534" t="s">
        <v>28</v>
      </c>
      <c r="D534" t="s">
        <v>29</v>
      </c>
      <c r="E534" t="b">
        <v>0</v>
      </c>
      <c r="F534" s="1">
        <v>45563.328784722216</v>
      </c>
      <c r="G534" t="b">
        <v>1</v>
      </c>
      <c r="H534" t="b">
        <v>1</v>
      </c>
      <c r="I534" t="s">
        <v>30</v>
      </c>
      <c r="J534" t="s">
        <v>47</v>
      </c>
      <c r="K534" t="s">
        <v>106</v>
      </c>
      <c r="L534">
        <v>110290</v>
      </c>
    </row>
    <row r="535" spans="1:12" x14ac:dyDescent="0.25">
      <c r="A535" t="s">
        <v>45</v>
      </c>
      <c r="B535" t="s">
        <v>46</v>
      </c>
      <c r="C535" t="s">
        <v>21</v>
      </c>
      <c r="D535" t="s">
        <v>22</v>
      </c>
      <c r="E535" t="b">
        <v>0</v>
      </c>
      <c r="F535" s="1">
        <v>45536.109525462962</v>
      </c>
      <c r="G535" t="b">
        <v>1</v>
      </c>
      <c r="H535" t="b">
        <v>1</v>
      </c>
      <c r="I535" t="s">
        <v>16</v>
      </c>
      <c r="J535" t="s">
        <v>80</v>
      </c>
      <c r="K535" t="s">
        <v>99</v>
      </c>
      <c r="L535">
        <v>94821</v>
      </c>
    </row>
    <row r="536" spans="1:12" x14ac:dyDescent="0.25">
      <c r="A536" t="s">
        <v>49</v>
      </c>
      <c r="B536" t="s">
        <v>50</v>
      </c>
      <c r="C536" t="s">
        <v>40</v>
      </c>
      <c r="D536" t="s">
        <v>22</v>
      </c>
      <c r="E536" t="b">
        <v>1</v>
      </c>
      <c r="F536" s="1">
        <v>45427.848217592589</v>
      </c>
      <c r="G536" t="b">
        <v>0</v>
      </c>
      <c r="H536" t="b">
        <v>0</v>
      </c>
      <c r="I536" t="s">
        <v>51</v>
      </c>
      <c r="J536" t="s">
        <v>47</v>
      </c>
      <c r="K536" t="s">
        <v>99</v>
      </c>
      <c r="L536">
        <v>75011</v>
      </c>
    </row>
    <row r="537" spans="1:12" x14ac:dyDescent="0.25">
      <c r="A537" t="s">
        <v>26</v>
      </c>
      <c r="B537" t="s">
        <v>33</v>
      </c>
      <c r="C537" t="s">
        <v>43</v>
      </c>
      <c r="D537" t="s">
        <v>29</v>
      </c>
      <c r="E537" t="b">
        <v>0</v>
      </c>
      <c r="F537" s="1">
        <v>45572.734942129631</v>
      </c>
      <c r="G537" t="b">
        <v>1</v>
      </c>
      <c r="H537" t="b">
        <v>0</v>
      </c>
      <c r="I537" t="s">
        <v>30</v>
      </c>
      <c r="J537" t="s">
        <v>31</v>
      </c>
      <c r="K537" t="s">
        <v>87</v>
      </c>
      <c r="L537">
        <v>126973</v>
      </c>
    </row>
    <row r="538" spans="1:12" x14ac:dyDescent="0.25">
      <c r="A538" t="s">
        <v>12</v>
      </c>
      <c r="B538" t="s">
        <v>63</v>
      </c>
      <c r="C538" t="s">
        <v>40</v>
      </c>
      <c r="D538" t="s">
        <v>22</v>
      </c>
      <c r="E538" t="b">
        <v>0</v>
      </c>
      <c r="F538" s="1">
        <v>45402.373680555553</v>
      </c>
      <c r="G538" t="b">
        <v>0</v>
      </c>
      <c r="H538" t="b">
        <v>1</v>
      </c>
      <c r="I538" t="s">
        <v>16</v>
      </c>
      <c r="J538" t="s">
        <v>66</v>
      </c>
      <c r="K538" t="s">
        <v>62</v>
      </c>
      <c r="L538">
        <v>140115</v>
      </c>
    </row>
    <row r="539" spans="1:12" x14ac:dyDescent="0.25">
      <c r="A539" t="s">
        <v>38</v>
      </c>
      <c r="B539" t="s">
        <v>95</v>
      </c>
      <c r="C539" t="s">
        <v>28</v>
      </c>
      <c r="D539" t="s">
        <v>15</v>
      </c>
      <c r="E539" t="b">
        <v>0</v>
      </c>
      <c r="F539" s="1">
        <v>45459.47042824074</v>
      </c>
      <c r="G539" t="b">
        <v>1</v>
      </c>
      <c r="H539" t="b">
        <v>1</v>
      </c>
      <c r="I539" t="s">
        <v>41</v>
      </c>
      <c r="J539" t="s">
        <v>72</v>
      </c>
      <c r="K539" t="s">
        <v>81</v>
      </c>
      <c r="L539">
        <v>67080</v>
      </c>
    </row>
    <row r="540" spans="1:12" x14ac:dyDescent="0.25">
      <c r="A540" t="s">
        <v>26</v>
      </c>
      <c r="B540" t="s">
        <v>33</v>
      </c>
      <c r="C540" t="s">
        <v>21</v>
      </c>
      <c r="D540" t="s">
        <v>15</v>
      </c>
      <c r="E540" t="b">
        <v>0</v>
      </c>
      <c r="F540" s="1">
        <v>45642.486817129633</v>
      </c>
      <c r="G540" t="b">
        <v>1</v>
      </c>
      <c r="H540" t="b">
        <v>0</v>
      </c>
      <c r="I540" t="s">
        <v>30</v>
      </c>
      <c r="J540" t="s">
        <v>70</v>
      </c>
      <c r="K540" t="s">
        <v>56</v>
      </c>
      <c r="L540">
        <v>120964</v>
      </c>
    </row>
    <row r="541" spans="1:12" x14ac:dyDescent="0.25">
      <c r="A541" t="s">
        <v>12</v>
      </c>
      <c r="B541" t="s">
        <v>13</v>
      </c>
      <c r="C541" t="s">
        <v>40</v>
      </c>
      <c r="D541" t="s">
        <v>29</v>
      </c>
      <c r="E541" t="b">
        <v>1</v>
      </c>
      <c r="F541" s="1">
        <v>45486.361724537041</v>
      </c>
      <c r="G541" t="b">
        <v>0</v>
      </c>
      <c r="H541" t="b">
        <v>1</v>
      </c>
      <c r="I541" t="s">
        <v>16</v>
      </c>
      <c r="J541" t="s">
        <v>80</v>
      </c>
      <c r="K541" t="s">
        <v>103</v>
      </c>
      <c r="L541">
        <v>114592</v>
      </c>
    </row>
    <row r="542" spans="1:12" x14ac:dyDescent="0.25">
      <c r="A542" t="s">
        <v>49</v>
      </c>
      <c r="B542" t="s">
        <v>61</v>
      </c>
      <c r="C542" t="s">
        <v>21</v>
      </c>
      <c r="D542" t="s">
        <v>22</v>
      </c>
      <c r="E542" t="b">
        <v>0</v>
      </c>
      <c r="F542" s="1">
        <v>45517.892361111109</v>
      </c>
      <c r="G542" t="b">
        <v>1</v>
      </c>
      <c r="H542" t="b">
        <v>1</v>
      </c>
      <c r="I542" t="s">
        <v>51</v>
      </c>
      <c r="J542" t="s">
        <v>57</v>
      </c>
      <c r="K542" t="s">
        <v>48</v>
      </c>
      <c r="L542">
        <v>87741</v>
      </c>
    </row>
    <row r="543" spans="1:12" x14ac:dyDescent="0.25">
      <c r="A543" t="s">
        <v>38</v>
      </c>
      <c r="B543" t="s">
        <v>39</v>
      </c>
      <c r="C543" t="s">
        <v>14</v>
      </c>
      <c r="D543" t="s">
        <v>15</v>
      </c>
      <c r="E543" t="b">
        <v>0</v>
      </c>
      <c r="F543" s="1">
        <v>45299.832546296297</v>
      </c>
      <c r="G543" t="b">
        <v>1</v>
      </c>
      <c r="H543" t="b">
        <v>1</v>
      </c>
      <c r="I543" t="s">
        <v>41</v>
      </c>
      <c r="J543" t="s">
        <v>31</v>
      </c>
      <c r="K543" t="s">
        <v>113</v>
      </c>
      <c r="L543">
        <v>80402</v>
      </c>
    </row>
    <row r="544" spans="1:12" x14ac:dyDescent="0.25">
      <c r="A544" t="s">
        <v>38</v>
      </c>
      <c r="B544" t="s">
        <v>107</v>
      </c>
      <c r="C544" t="s">
        <v>43</v>
      </c>
      <c r="D544" t="s">
        <v>15</v>
      </c>
      <c r="E544" t="b">
        <v>0</v>
      </c>
      <c r="F544" s="1">
        <v>45323.735358796293</v>
      </c>
      <c r="G544" t="b">
        <v>0</v>
      </c>
      <c r="H544" t="b">
        <v>0</v>
      </c>
      <c r="I544" t="s">
        <v>41</v>
      </c>
      <c r="J544" t="s">
        <v>24</v>
      </c>
      <c r="K544" t="s">
        <v>114</v>
      </c>
      <c r="L544">
        <v>77531</v>
      </c>
    </row>
    <row r="545" spans="1:12" x14ac:dyDescent="0.25">
      <c r="A545" t="s">
        <v>38</v>
      </c>
      <c r="B545" t="s">
        <v>95</v>
      </c>
      <c r="C545" t="s">
        <v>28</v>
      </c>
      <c r="D545" t="s">
        <v>15</v>
      </c>
      <c r="E545" t="b">
        <v>1</v>
      </c>
      <c r="F545" s="1">
        <v>45529.180428240739</v>
      </c>
      <c r="G545" t="b">
        <v>0</v>
      </c>
      <c r="H545" t="b">
        <v>0</v>
      </c>
      <c r="I545" t="s">
        <v>41</v>
      </c>
      <c r="J545" t="s">
        <v>24</v>
      </c>
      <c r="K545" t="s">
        <v>92</v>
      </c>
      <c r="L545">
        <v>68778</v>
      </c>
    </row>
    <row r="546" spans="1:12" x14ac:dyDescent="0.25">
      <c r="A546" t="s">
        <v>38</v>
      </c>
      <c r="B546" t="s">
        <v>39</v>
      </c>
      <c r="C546" t="s">
        <v>43</v>
      </c>
      <c r="D546" t="s">
        <v>22</v>
      </c>
      <c r="E546" t="b">
        <v>0</v>
      </c>
      <c r="F546" s="1">
        <v>45597.222013888888</v>
      </c>
      <c r="G546" t="b">
        <v>1</v>
      </c>
      <c r="H546" t="b">
        <v>0</v>
      </c>
      <c r="I546" t="s">
        <v>41</v>
      </c>
      <c r="J546" t="s">
        <v>34</v>
      </c>
      <c r="K546" t="s">
        <v>124</v>
      </c>
      <c r="L546">
        <v>86753</v>
      </c>
    </row>
    <row r="547" spans="1:12" x14ac:dyDescent="0.25">
      <c r="A547" t="s">
        <v>82</v>
      </c>
      <c r="B547" t="s">
        <v>83</v>
      </c>
      <c r="C547" t="s">
        <v>21</v>
      </c>
      <c r="D547" t="s">
        <v>22</v>
      </c>
      <c r="E547" t="b">
        <v>0</v>
      </c>
      <c r="F547" s="1">
        <v>45648.145173611112</v>
      </c>
      <c r="G547" t="b">
        <v>0</v>
      </c>
      <c r="H547" t="b">
        <v>1</v>
      </c>
      <c r="I547" t="s">
        <v>84</v>
      </c>
      <c r="J547" t="s">
        <v>31</v>
      </c>
      <c r="K547" t="s">
        <v>78</v>
      </c>
      <c r="L547">
        <v>135241</v>
      </c>
    </row>
    <row r="548" spans="1:12" x14ac:dyDescent="0.25">
      <c r="A548" t="s">
        <v>45</v>
      </c>
      <c r="B548" t="s">
        <v>46</v>
      </c>
      <c r="C548" t="s">
        <v>14</v>
      </c>
      <c r="D548" t="s">
        <v>29</v>
      </c>
      <c r="E548" t="b">
        <v>0</v>
      </c>
      <c r="F548" s="1">
        <v>45448.856249999997</v>
      </c>
      <c r="G548" t="b">
        <v>1</v>
      </c>
      <c r="H548" t="b">
        <v>0</v>
      </c>
      <c r="I548" t="s">
        <v>16</v>
      </c>
      <c r="J548" t="s">
        <v>52</v>
      </c>
      <c r="K548" t="s">
        <v>58</v>
      </c>
      <c r="L548">
        <v>105277</v>
      </c>
    </row>
    <row r="549" spans="1:12" x14ac:dyDescent="0.25">
      <c r="A549" t="s">
        <v>12</v>
      </c>
      <c r="B549" t="s">
        <v>63</v>
      </c>
      <c r="C549" t="s">
        <v>40</v>
      </c>
      <c r="D549" t="s">
        <v>15</v>
      </c>
      <c r="E549" t="b">
        <v>0</v>
      </c>
      <c r="F549" s="1">
        <v>45450.745486111111</v>
      </c>
      <c r="G549" t="b">
        <v>1</v>
      </c>
      <c r="H549" t="b">
        <v>0</v>
      </c>
      <c r="I549" t="s">
        <v>16</v>
      </c>
      <c r="J549" t="s">
        <v>70</v>
      </c>
      <c r="K549" t="s">
        <v>87</v>
      </c>
      <c r="L549">
        <v>125685</v>
      </c>
    </row>
    <row r="550" spans="1:12" x14ac:dyDescent="0.25">
      <c r="A550" t="s">
        <v>26</v>
      </c>
      <c r="B550" t="s">
        <v>33</v>
      </c>
      <c r="C550" t="s">
        <v>43</v>
      </c>
      <c r="D550" t="s">
        <v>15</v>
      </c>
      <c r="E550" t="b">
        <v>1</v>
      </c>
      <c r="F550" s="1">
        <v>45470.178240740737</v>
      </c>
      <c r="G550" t="b">
        <v>1</v>
      </c>
      <c r="H550" t="b">
        <v>0</v>
      </c>
      <c r="I550" t="s">
        <v>30</v>
      </c>
      <c r="J550" t="s">
        <v>66</v>
      </c>
      <c r="K550" t="s">
        <v>18</v>
      </c>
      <c r="L550">
        <v>121488</v>
      </c>
    </row>
    <row r="551" spans="1:12" x14ac:dyDescent="0.25">
      <c r="A551" t="s">
        <v>12</v>
      </c>
      <c r="B551" t="s">
        <v>13</v>
      </c>
      <c r="C551" t="s">
        <v>21</v>
      </c>
      <c r="D551" t="s">
        <v>29</v>
      </c>
      <c r="E551" t="b">
        <v>0</v>
      </c>
      <c r="F551" s="1">
        <v>45490.372418981482</v>
      </c>
      <c r="G551" t="b">
        <v>1</v>
      </c>
      <c r="H551" t="b">
        <v>0</v>
      </c>
      <c r="I551" t="s">
        <v>16</v>
      </c>
      <c r="J551" t="s">
        <v>64</v>
      </c>
      <c r="K551" t="s">
        <v>89</v>
      </c>
      <c r="L551">
        <v>136449</v>
      </c>
    </row>
    <row r="552" spans="1:12" x14ac:dyDescent="0.25">
      <c r="A552" t="s">
        <v>19</v>
      </c>
      <c r="B552" t="s">
        <v>94</v>
      </c>
      <c r="C552" t="s">
        <v>40</v>
      </c>
      <c r="D552" t="s">
        <v>29</v>
      </c>
      <c r="E552" t="b">
        <v>0</v>
      </c>
      <c r="F552" s="1">
        <v>45426.752442129633</v>
      </c>
      <c r="G552" t="b">
        <v>0</v>
      </c>
      <c r="H552" t="b">
        <v>0</v>
      </c>
      <c r="I552" t="s">
        <v>23</v>
      </c>
      <c r="J552" t="s">
        <v>34</v>
      </c>
      <c r="K552" t="s">
        <v>102</v>
      </c>
      <c r="L552">
        <v>81503</v>
      </c>
    </row>
    <row r="553" spans="1:12" x14ac:dyDescent="0.25">
      <c r="A553" t="s">
        <v>45</v>
      </c>
      <c r="B553" t="s">
        <v>88</v>
      </c>
      <c r="C553" t="s">
        <v>43</v>
      </c>
      <c r="D553" t="s">
        <v>22</v>
      </c>
      <c r="E553" t="b">
        <v>1</v>
      </c>
      <c r="F553" s="1">
        <v>45418.188587962963</v>
      </c>
      <c r="G553" t="b">
        <v>1</v>
      </c>
      <c r="H553" t="b">
        <v>0</v>
      </c>
      <c r="I553" t="s">
        <v>16</v>
      </c>
      <c r="J553" t="s">
        <v>31</v>
      </c>
      <c r="K553" t="s">
        <v>105</v>
      </c>
      <c r="L553">
        <v>117845</v>
      </c>
    </row>
    <row r="554" spans="1:12" x14ac:dyDescent="0.25">
      <c r="A554" t="s">
        <v>19</v>
      </c>
      <c r="B554" t="s">
        <v>36</v>
      </c>
      <c r="C554" t="s">
        <v>40</v>
      </c>
      <c r="D554" t="s">
        <v>29</v>
      </c>
      <c r="E554" t="b">
        <v>1</v>
      </c>
      <c r="F554" s="1">
        <v>45322.262245370373</v>
      </c>
      <c r="G554" t="b">
        <v>1</v>
      </c>
      <c r="H554" t="b">
        <v>0</v>
      </c>
      <c r="I554" t="s">
        <v>23</v>
      </c>
      <c r="J554" t="s">
        <v>31</v>
      </c>
      <c r="K554" t="s">
        <v>53</v>
      </c>
      <c r="L554">
        <v>87121</v>
      </c>
    </row>
    <row r="555" spans="1:12" x14ac:dyDescent="0.25">
      <c r="A555" t="s">
        <v>19</v>
      </c>
      <c r="B555" t="s">
        <v>20</v>
      </c>
      <c r="C555" t="s">
        <v>43</v>
      </c>
      <c r="D555" t="s">
        <v>15</v>
      </c>
      <c r="E555" t="b">
        <v>1</v>
      </c>
      <c r="F555" s="1">
        <v>45498.246296296304</v>
      </c>
      <c r="G555" t="b">
        <v>0</v>
      </c>
      <c r="H555" t="b">
        <v>1</v>
      </c>
      <c r="I555" t="s">
        <v>23</v>
      </c>
      <c r="J555" t="s">
        <v>17</v>
      </c>
      <c r="K555" t="s">
        <v>104</v>
      </c>
      <c r="L555">
        <v>87995</v>
      </c>
    </row>
    <row r="556" spans="1:12" x14ac:dyDescent="0.25">
      <c r="A556" t="s">
        <v>45</v>
      </c>
      <c r="B556" t="s">
        <v>76</v>
      </c>
      <c r="C556" t="s">
        <v>43</v>
      </c>
      <c r="D556" t="s">
        <v>15</v>
      </c>
      <c r="E556" t="b">
        <v>1</v>
      </c>
      <c r="F556" s="1">
        <v>45518.4684837963</v>
      </c>
      <c r="G556" t="b">
        <v>1</v>
      </c>
      <c r="H556" t="b">
        <v>1</v>
      </c>
      <c r="I556" t="s">
        <v>16</v>
      </c>
      <c r="J556" t="s">
        <v>66</v>
      </c>
      <c r="K556" t="s">
        <v>81</v>
      </c>
      <c r="L556">
        <v>90524</v>
      </c>
    </row>
    <row r="557" spans="1:12" x14ac:dyDescent="0.25">
      <c r="A557" t="s">
        <v>49</v>
      </c>
      <c r="B557" t="s">
        <v>108</v>
      </c>
      <c r="C557" t="s">
        <v>68</v>
      </c>
      <c r="D557" t="s">
        <v>22</v>
      </c>
      <c r="E557" t="b">
        <v>1</v>
      </c>
      <c r="F557" s="1">
        <v>45495.895624999997</v>
      </c>
      <c r="G557" t="b">
        <v>0</v>
      </c>
      <c r="H557" t="b">
        <v>1</v>
      </c>
      <c r="I557" t="s">
        <v>51</v>
      </c>
      <c r="J557" t="s">
        <v>80</v>
      </c>
      <c r="K557" t="s">
        <v>59</v>
      </c>
      <c r="L557">
        <v>99790</v>
      </c>
    </row>
    <row r="558" spans="1:12" x14ac:dyDescent="0.25">
      <c r="A558" t="s">
        <v>45</v>
      </c>
      <c r="B558" t="s">
        <v>88</v>
      </c>
      <c r="C558" t="s">
        <v>28</v>
      </c>
      <c r="D558" t="s">
        <v>29</v>
      </c>
      <c r="E558" t="b">
        <v>0</v>
      </c>
      <c r="F558" s="1">
        <v>45406.072199074071</v>
      </c>
      <c r="G558" t="b">
        <v>1</v>
      </c>
      <c r="H558" t="b">
        <v>1</v>
      </c>
      <c r="I558" t="s">
        <v>16</v>
      </c>
      <c r="J558" t="s">
        <v>17</v>
      </c>
      <c r="K558" t="s">
        <v>129</v>
      </c>
      <c r="L558">
        <v>109999</v>
      </c>
    </row>
    <row r="559" spans="1:12" x14ac:dyDescent="0.25">
      <c r="A559" t="s">
        <v>82</v>
      </c>
      <c r="B559" t="s">
        <v>83</v>
      </c>
      <c r="C559" t="s">
        <v>43</v>
      </c>
      <c r="D559" t="s">
        <v>29</v>
      </c>
      <c r="E559" t="b">
        <v>0</v>
      </c>
      <c r="F559" s="1">
        <v>45468.065636574072</v>
      </c>
      <c r="G559" t="b">
        <v>0</v>
      </c>
      <c r="H559" t="b">
        <v>0</v>
      </c>
      <c r="I559" t="s">
        <v>84</v>
      </c>
      <c r="J559" t="s">
        <v>72</v>
      </c>
      <c r="K559" t="s">
        <v>128</v>
      </c>
      <c r="L559">
        <v>128839</v>
      </c>
    </row>
    <row r="560" spans="1:12" x14ac:dyDescent="0.25">
      <c r="A560" t="s">
        <v>54</v>
      </c>
      <c r="B560" t="s">
        <v>55</v>
      </c>
      <c r="C560" t="s">
        <v>40</v>
      </c>
      <c r="D560" t="s">
        <v>22</v>
      </c>
      <c r="E560" t="b">
        <v>1</v>
      </c>
      <c r="F560" s="1">
        <v>45491.948854166672</v>
      </c>
      <c r="G560" t="b">
        <v>0</v>
      </c>
      <c r="H560" t="b">
        <v>0</v>
      </c>
      <c r="I560" t="s">
        <v>30</v>
      </c>
      <c r="J560" t="s">
        <v>31</v>
      </c>
      <c r="K560" t="s">
        <v>35</v>
      </c>
      <c r="L560">
        <v>117316</v>
      </c>
    </row>
    <row r="561" spans="1:12" x14ac:dyDescent="0.25">
      <c r="A561" t="s">
        <v>82</v>
      </c>
      <c r="B561" t="s">
        <v>91</v>
      </c>
      <c r="C561" t="s">
        <v>14</v>
      </c>
      <c r="D561" t="s">
        <v>22</v>
      </c>
      <c r="E561" t="b">
        <v>1</v>
      </c>
      <c r="F561" s="1">
        <v>45404.989421296297</v>
      </c>
      <c r="G561" t="b">
        <v>1</v>
      </c>
      <c r="H561" t="b">
        <v>1</v>
      </c>
      <c r="I561" t="s">
        <v>84</v>
      </c>
      <c r="J561" t="s">
        <v>70</v>
      </c>
      <c r="K561" t="s">
        <v>25</v>
      </c>
      <c r="L561">
        <v>119040</v>
      </c>
    </row>
    <row r="562" spans="1:12" x14ac:dyDescent="0.25">
      <c r="A562" t="s">
        <v>45</v>
      </c>
      <c r="B562" t="s">
        <v>76</v>
      </c>
      <c r="C562" t="s">
        <v>14</v>
      </c>
      <c r="D562" t="s">
        <v>15</v>
      </c>
      <c r="E562" t="b">
        <v>1</v>
      </c>
      <c r="F562" s="1">
        <v>45394.671898148154</v>
      </c>
      <c r="G562" t="b">
        <v>1</v>
      </c>
      <c r="H562" t="b">
        <v>1</v>
      </c>
      <c r="I562" t="s">
        <v>16</v>
      </c>
      <c r="J562" t="s">
        <v>66</v>
      </c>
      <c r="K562" t="s">
        <v>81</v>
      </c>
      <c r="L562">
        <v>109823</v>
      </c>
    </row>
    <row r="563" spans="1:12" x14ac:dyDescent="0.25">
      <c r="A563" t="s">
        <v>12</v>
      </c>
      <c r="B563" t="s">
        <v>13</v>
      </c>
      <c r="C563" t="s">
        <v>21</v>
      </c>
      <c r="D563" t="s">
        <v>22</v>
      </c>
      <c r="E563" t="b">
        <v>0</v>
      </c>
      <c r="F563" s="1">
        <v>45589.917708333327</v>
      </c>
      <c r="G563" t="b">
        <v>1</v>
      </c>
      <c r="H563" t="b">
        <v>0</v>
      </c>
      <c r="I563" t="s">
        <v>16</v>
      </c>
      <c r="J563" t="s">
        <v>44</v>
      </c>
      <c r="K563" t="s">
        <v>35</v>
      </c>
      <c r="L563">
        <v>141462</v>
      </c>
    </row>
    <row r="564" spans="1:12" x14ac:dyDescent="0.25">
      <c r="A564" t="s">
        <v>19</v>
      </c>
      <c r="B564" t="s">
        <v>94</v>
      </c>
      <c r="C564" t="s">
        <v>21</v>
      </c>
      <c r="D564" t="s">
        <v>15</v>
      </c>
      <c r="E564" t="b">
        <v>0</v>
      </c>
      <c r="F564" s="1">
        <v>45562.209930555553</v>
      </c>
      <c r="G564" t="b">
        <v>0</v>
      </c>
      <c r="H564" t="b">
        <v>1</v>
      </c>
      <c r="I564" t="s">
        <v>23</v>
      </c>
      <c r="J564" t="s">
        <v>52</v>
      </c>
      <c r="K564" t="s">
        <v>97</v>
      </c>
      <c r="L564">
        <v>78023</v>
      </c>
    </row>
    <row r="565" spans="1:12" x14ac:dyDescent="0.25">
      <c r="A565" t="s">
        <v>49</v>
      </c>
      <c r="B565" t="s">
        <v>108</v>
      </c>
      <c r="C565" t="s">
        <v>43</v>
      </c>
      <c r="D565" t="s">
        <v>29</v>
      </c>
      <c r="E565" t="b">
        <v>0</v>
      </c>
      <c r="F565" s="1">
        <v>45586.086469907408</v>
      </c>
      <c r="G565" t="b">
        <v>1</v>
      </c>
      <c r="H565" t="b">
        <v>0</v>
      </c>
      <c r="I565" t="s">
        <v>51</v>
      </c>
      <c r="J565" t="s">
        <v>64</v>
      </c>
      <c r="K565" t="s">
        <v>87</v>
      </c>
      <c r="L565">
        <v>79152</v>
      </c>
    </row>
    <row r="566" spans="1:12" x14ac:dyDescent="0.25">
      <c r="A566" t="s">
        <v>19</v>
      </c>
      <c r="B566" t="s">
        <v>86</v>
      </c>
      <c r="C566" t="s">
        <v>43</v>
      </c>
      <c r="D566" t="s">
        <v>29</v>
      </c>
      <c r="E566" t="b">
        <v>0</v>
      </c>
      <c r="F566" s="1">
        <v>45460.593634259261</v>
      </c>
      <c r="G566" t="b">
        <v>1</v>
      </c>
      <c r="H566" t="b">
        <v>0</v>
      </c>
      <c r="I566" t="s">
        <v>23</v>
      </c>
      <c r="J566" t="s">
        <v>24</v>
      </c>
      <c r="K566" t="s">
        <v>32</v>
      </c>
      <c r="L566">
        <v>60951</v>
      </c>
    </row>
    <row r="567" spans="1:12" x14ac:dyDescent="0.25">
      <c r="A567" t="s">
        <v>19</v>
      </c>
      <c r="B567" t="s">
        <v>20</v>
      </c>
      <c r="C567" t="s">
        <v>68</v>
      </c>
      <c r="D567" t="s">
        <v>29</v>
      </c>
      <c r="E567" t="b">
        <v>0</v>
      </c>
      <c r="F567" s="1">
        <v>45640.493206018517</v>
      </c>
      <c r="G567" t="b">
        <v>0</v>
      </c>
      <c r="H567" t="b">
        <v>0</v>
      </c>
      <c r="I567" t="s">
        <v>23</v>
      </c>
      <c r="J567" t="s">
        <v>34</v>
      </c>
      <c r="K567" t="s">
        <v>25</v>
      </c>
      <c r="L567">
        <v>60604</v>
      </c>
    </row>
    <row r="568" spans="1:12" x14ac:dyDescent="0.25">
      <c r="A568" t="s">
        <v>45</v>
      </c>
      <c r="B568" t="s">
        <v>46</v>
      </c>
      <c r="C568" t="s">
        <v>28</v>
      </c>
      <c r="D568" t="s">
        <v>15</v>
      </c>
      <c r="E568" t="b">
        <v>0</v>
      </c>
      <c r="F568" s="1">
        <v>45387.184629629628</v>
      </c>
      <c r="G568" t="b">
        <v>1</v>
      </c>
      <c r="H568" t="b">
        <v>0</v>
      </c>
      <c r="I568" t="s">
        <v>16</v>
      </c>
      <c r="J568" t="s">
        <v>52</v>
      </c>
      <c r="K568" t="s">
        <v>123</v>
      </c>
      <c r="L568">
        <v>110287</v>
      </c>
    </row>
    <row r="569" spans="1:12" x14ac:dyDescent="0.25">
      <c r="A569" t="s">
        <v>19</v>
      </c>
      <c r="B569" t="s">
        <v>94</v>
      </c>
      <c r="C569" t="s">
        <v>14</v>
      </c>
      <c r="D569" t="s">
        <v>22</v>
      </c>
      <c r="E569" t="b">
        <v>0</v>
      </c>
      <c r="F569" s="1">
        <v>45343.863958333342</v>
      </c>
      <c r="G569" t="b">
        <v>0</v>
      </c>
      <c r="H569" t="b">
        <v>1</v>
      </c>
      <c r="I569" t="s">
        <v>23</v>
      </c>
      <c r="J569" t="s">
        <v>66</v>
      </c>
      <c r="K569" t="s">
        <v>90</v>
      </c>
      <c r="L569">
        <v>79296</v>
      </c>
    </row>
    <row r="570" spans="1:12" x14ac:dyDescent="0.25">
      <c r="A570" t="s">
        <v>49</v>
      </c>
      <c r="B570" t="s">
        <v>108</v>
      </c>
      <c r="C570" t="s">
        <v>28</v>
      </c>
      <c r="D570" t="s">
        <v>15</v>
      </c>
      <c r="E570" t="b">
        <v>1</v>
      </c>
      <c r="F570" s="1">
        <v>45516.452835648153</v>
      </c>
      <c r="G570" t="b">
        <v>0</v>
      </c>
      <c r="H570" t="b">
        <v>1</v>
      </c>
      <c r="I570" t="s">
        <v>51</v>
      </c>
      <c r="J570" t="s">
        <v>72</v>
      </c>
      <c r="K570" t="s">
        <v>35</v>
      </c>
      <c r="L570">
        <v>79971</v>
      </c>
    </row>
    <row r="571" spans="1:12" x14ac:dyDescent="0.25">
      <c r="A571" t="s">
        <v>12</v>
      </c>
      <c r="B571" t="s">
        <v>75</v>
      </c>
      <c r="C571" t="s">
        <v>21</v>
      </c>
      <c r="D571" t="s">
        <v>22</v>
      </c>
      <c r="E571" t="b">
        <v>0</v>
      </c>
      <c r="F571" s="1">
        <v>45306.489050925928</v>
      </c>
      <c r="G571" t="b">
        <v>0</v>
      </c>
      <c r="H571" t="b">
        <v>0</v>
      </c>
      <c r="I571" t="s">
        <v>16</v>
      </c>
      <c r="J571" t="s">
        <v>66</v>
      </c>
      <c r="K571" t="s">
        <v>60</v>
      </c>
      <c r="L571">
        <v>139770</v>
      </c>
    </row>
    <row r="572" spans="1:12" x14ac:dyDescent="0.25">
      <c r="A572" t="s">
        <v>12</v>
      </c>
      <c r="B572" t="s">
        <v>75</v>
      </c>
      <c r="C572" t="s">
        <v>68</v>
      </c>
      <c r="D572" t="s">
        <v>29</v>
      </c>
      <c r="E572" t="b">
        <v>1</v>
      </c>
      <c r="F572" s="1">
        <v>45583.463865740741</v>
      </c>
      <c r="G572" t="b">
        <v>1</v>
      </c>
      <c r="H572" t="b">
        <v>1</v>
      </c>
      <c r="I572" t="s">
        <v>16</v>
      </c>
      <c r="J572" t="s">
        <v>64</v>
      </c>
      <c r="K572" t="s">
        <v>117</v>
      </c>
      <c r="L572">
        <v>118187</v>
      </c>
    </row>
    <row r="573" spans="1:12" x14ac:dyDescent="0.25">
      <c r="A573" t="s">
        <v>38</v>
      </c>
      <c r="B573" t="s">
        <v>95</v>
      </c>
      <c r="C573" t="s">
        <v>14</v>
      </c>
      <c r="D573" t="s">
        <v>15</v>
      </c>
      <c r="E573" t="b">
        <v>0</v>
      </c>
      <c r="F573" s="1">
        <v>45337.967060185183</v>
      </c>
      <c r="G573" t="b">
        <v>1</v>
      </c>
      <c r="H573" t="b">
        <v>0</v>
      </c>
      <c r="I573" t="s">
        <v>41</v>
      </c>
      <c r="J573" t="s">
        <v>72</v>
      </c>
      <c r="K573" t="s">
        <v>125</v>
      </c>
      <c r="L573">
        <v>80516</v>
      </c>
    </row>
    <row r="574" spans="1:12" x14ac:dyDescent="0.25">
      <c r="A574" t="s">
        <v>54</v>
      </c>
      <c r="B574" t="s">
        <v>55</v>
      </c>
      <c r="C574" t="s">
        <v>68</v>
      </c>
      <c r="D574" t="s">
        <v>22</v>
      </c>
      <c r="E574" t="b">
        <v>1</v>
      </c>
      <c r="F574" s="1">
        <v>45617.782349537039</v>
      </c>
      <c r="G574" t="b">
        <v>0</v>
      </c>
      <c r="H574" t="b">
        <v>0</v>
      </c>
      <c r="I574" t="s">
        <v>30</v>
      </c>
      <c r="J574" t="s">
        <v>47</v>
      </c>
      <c r="K574" t="s">
        <v>56</v>
      </c>
      <c r="L574">
        <v>145275</v>
      </c>
    </row>
    <row r="575" spans="1:12" x14ac:dyDescent="0.25">
      <c r="A575" t="s">
        <v>19</v>
      </c>
      <c r="B575" t="s">
        <v>36</v>
      </c>
      <c r="C575" t="s">
        <v>14</v>
      </c>
      <c r="D575" t="s">
        <v>29</v>
      </c>
      <c r="E575" t="b">
        <v>1</v>
      </c>
      <c r="F575" s="1">
        <v>45611.306180555563</v>
      </c>
      <c r="G575" t="b">
        <v>0</v>
      </c>
      <c r="H575" t="b">
        <v>1</v>
      </c>
      <c r="I575" t="s">
        <v>23</v>
      </c>
      <c r="J575" t="s">
        <v>17</v>
      </c>
      <c r="K575" t="s">
        <v>113</v>
      </c>
      <c r="L575">
        <v>74154</v>
      </c>
    </row>
    <row r="576" spans="1:12" x14ac:dyDescent="0.25">
      <c r="A576" t="s">
        <v>82</v>
      </c>
      <c r="B576" t="s">
        <v>91</v>
      </c>
      <c r="C576" t="s">
        <v>14</v>
      </c>
      <c r="D576" t="s">
        <v>29</v>
      </c>
      <c r="E576" t="b">
        <v>0</v>
      </c>
      <c r="F576" s="1">
        <v>45631.650567129633</v>
      </c>
      <c r="G576" t="b">
        <v>0</v>
      </c>
      <c r="H576" t="b">
        <v>1</v>
      </c>
      <c r="I576" t="s">
        <v>84</v>
      </c>
      <c r="J576" t="s">
        <v>24</v>
      </c>
      <c r="K576" t="s">
        <v>105</v>
      </c>
      <c r="L576">
        <v>124854</v>
      </c>
    </row>
    <row r="577" spans="1:12" x14ac:dyDescent="0.25">
      <c r="A577" t="s">
        <v>49</v>
      </c>
      <c r="B577" t="s">
        <v>108</v>
      </c>
      <c r="C577" t="s">
        <v>68</v>
      </c>
      <c r="D577" t="s">
        <v>29</v>
      </c>
      <c r="E577" t="b">
        <v>1</v>
      </c>
      <c r="F577" s="1">
        <v>45567.684560185182</v>
      </c>
      <c r="G577" t="b">
        <v>1</v>
      </c>
      <c r="H577" t="b">
        <v>1</v>
      </c>
      <c r="I577" t="s">
        <v>51</v>
      </c>
      <c r="J577" t="s">
        <v>47</v>
      </c>
      <c r="K577" t="s">
        <v>99</v>
      </c>
      <c r="L577">
        <v>99827</v>
      </c>
    </row>
    <row r="578" spans="1:12" x14ac:dyDescent="0.25">
      <c r="A578" t="s">
        <v>45</v>
      </c>
      <c r="B578" t="s">
        <v>88</v>
      </c>
      <c r="C578" t="s">
        <v>43</v>
      </c>
      <c r="D578" t="s">
        <v>22</v>
      </c>
      <c r="E578" t="b">
        <v>0</v>
      </c>
      <c r="F578" s="1">
        <v>45537.927881944437</v>
      </c>
      <c r="G578" t="b">
        <v>1</v>
      </c>
      <c r="H578" t="b">
        <v>1</v>
      </c>
      <c r="I578" t="s">
        <v>16</v>
      </c>
      <c r="J578" t="s">
        <v>70</v>
      </c>
      <c r="K578" t="s">
        <v>129</v>
      </c>
      <c r="L578">
        <v>103488</v>
      </c>
    </row>
    <row r="579" spans="1:12" x14ac:dyDescent="0.25">
      <c r="A579" t="s">
        <v>54</v>
      </c>
      <c r="B579" t="s">
        <v>55</v>
      </c>
      <c r="C579" t="s">
        <v>14</v>
      </c>
      <c r="D579" t="s">
        <v>15</v>
      </c>
      <c r="E579" t="b">
        <v>0</v>
      </c>
      <c r="F579" s="1">
        <v>45605.184548611112</v>
      </c>
      <c r="G579" t="b">
        <v>0</v>
      </c>
      <c r="H579" t="b">
        <v>1</v>
      </c>
      <c r="I579" t="s">
        <v>30</v>
      </c>
      <c r="J579" t="s">
        <v>72</v>
      </c>
      <c r="K579" t="s">
        <v>59</v>
      </c>
      <c r="L579">
        <v>128829</v>
      </c>
    </row>
    <row r="580" spans="1:12" x14ac:dyDescent="0.25">
      <c r="A580" t="s">
        <v>82</v>
      </c>
      <c r="B580" t="s">
        <v>83</v>
      </c>
      <c r="C580" t="s">
        <v>40</v>
      </c>
      <c r="D580" t="s">
        <v>22</v>
      </c>
      <c r="E580" t="b">
        <v>1</v>
      </c>
      <c r="F580" s="1">
        <v>45585.636990740742</v>
      </c>
      <c r="G580" t="b">
        <v>0</v>
      </c>
      <c r="H580" t="b">
        <v>0</v>
      </c>
      <c r="I580" t="s">
        <v>84</v>
      </c>
      <c r="J580" t="s">
        <v>31</v>
      </c>
      <c r="K580" t="s">
        <v>98</v>
      </c>
      <c r="L580">
        <v>111302</v>
      </c>
    </row>
    <row r="581" spans="1:12" x14ac:dyDescent="0.25">
      <c r="A581" t="s">
        <v>49</v>
      </c>
      <c r="B581" t="s">
        <v>108</v>
      </c>
      <c r="C581" t="s">
        <v>68</v>
      </c>
      <c r="D581" t="s">
        <v>22</v>
      </c>
      <c r="E581" t="b">
        <v>0</v>
      </c>
      <c r="F581" s="1">
        <v>45359.268923611111</v>
      </c>
      <c r="G581" t="b">
        <v>0</v>
      </c>
      <c r="H581" t="b">
        <v>1</v>
      </c>
      <c r="I581" t="s">
        <v>51</v>
      </c>
      <c r="J581" t="s">
        <v>44</v>
      </c>
      <c r="K581" t="s">
        <v>120</v>
      </c>
      <c r="L581">
        <v>81480</v>
      </c>
    </row>
    <row r="582" spans="1:12" x14ac:dyDescent="0.25">
      <c r="A582" t="s">
        <v>12</v>
      </c>
      <c r="B582" t="s">
        <v>63</v>
      </c>
      <c r="C582" t="s">
        <v>21</v>
      </c>
      <c r="D582" t="s">
        <v>15</v>
      </c>
      <c r="E582" t="b">
        <v>1</v>
      </c>
      <c r="F582" s="1">
        <v>45508.45684027778</v>
      </c>
      <c r="G582" t="b">
        <v>0</v>
      </c>
      <c r="H582" t="b">
        <v>1</v>
      </c>
      <c r="I582" t="s">
        <v>16</v>
      </c>
      <c r="J582" t="s">
        <v>72</v>
      </c>
      <c r="K582" t="s">
        <v>123</v>
      </c>
      <c r="L582">
        <v>139383</v>
      </c>
    </row>
    <row r="583" spans="1:12" x14ac:dyDescent="0.25">
      <c r="A583" t="s">
        <v>38</v>
      </c>
      <c r="B583" t="s">
        <v>95</v>
      </c>
      <c r="C583" t="s">
        <v>14</v>
      </c>
      <c r="D583" t="s">
        <v>29</v>
      </c>
      <c r="E583" t="b">
        <v>0</v>
      </c>
      <c r="F583" s="1">
        <v>45391.587372685193</v>
      </c>
      <c r="G583" t="b">
        <v>1</v>
      </c>
      <c r="H583" t="b">
        <v>0</v>
      </c>
      <c r="I583" t="s">
        <v>41</v>
      </c>
      <c r="J583" t="s">
        <v>57</v>
      </c>
      <c r="K583" t="s">
        <v>125</v>
      </c>
      <c r="L583">
        <v>76816</v>
      </c>
    </row>
    <row r="584" spans="1:12" x14ac:dyDescent="0.25">
      <c r="A584" t="s">
        <v>26</v>
      </c>
      <c r="B584" t="s">
        <v>33</v>
      </c>
      <c r="C584" t="s">
        <v>43</v>
      </c>
      <c r="D584" t="s">
        <v>29</v>
      </c>
      <c r="E584" t="b">
        <v>1</v>
      </c>
      <c r="F584" s="1">
        <v>45504.218182870369</v>
      </c>
      <c r="G584" t="b">
        <v>0</v>
      </c>
      <c r="H584" t="b">
        <v>0</v>
      </c>
      <c r="I584" t="s">
        <v>30</v>
      </c>
      <c r="J584" t="s">
        <v>31</v>
      </c>
      <c r="K584" t="s">
        <v>118</v>
      </c>
      <c r="L584">
        <v>129495</v>
      </c>
    </row>
    <row r="585" spans="1:12" x14ac:dyDescent="0.25">
      <c r="A585" t="s">
        <v>19</v>
      </c>
      <c r="B585" t="s">
        <v>36</v>
      </c>
      <c r="C585" t="s">
        <v>14</v>
      </c>
      <c r="D585" t="s">
        <v>29</v>
      </c>
      <c r="E585" t="b">
        <v>1</v>
      </c>
      <c r="F585" s="1">
        <v>45614.109884259262</v>
      </c>
      <c r="G585" t="b">
        <v>1</v>
      </c>
      <c r="H585" t="b">
        <v>0</v>
      </c>
      <c r="I585" t="s">
        <v>23</v>
      </c>
      <c r="J585" t="s">
        <v>70</v>
      </c>
      <c r="K585" t="s">
        <v>90</v>
      </c>
      <c r="L585">
        <v>80430</v>
      </c>
    </row>
    <row r="586" spans="1:12" x14ac:dyDescent="0.25">
      <c r="A586" t="s">
        <v>38</v>
      </c>
      <c r="B586" t="s">
        <v>95</v>
      </c>
      <c r="C586" t="s">
        <v>68</v>
      </c>
      <c r="D586" t="s">
        <v>15</v>
      </c>
      <c r="E586" t="b">
        <v>1</v>
      </c>
      <c r="F586" s="1">
        <v>45391.742951388893</v>
      </c>
      <c r="G586" t="b">
        <v>0</v>
      </c>
      <c r="H586" t="b">
        <v>0</v>
      </c>
      <c r="I586" t="s">
        <v>41</v>
      </c>
      <c r="J586" t="s">
        <v>34</v>
      </c>
      <c r="K586" t="s">
        <v>25</v>
      </c>
      <c r="L586">
        <v>65239</v>
      </c>
    </row>
    <row r="587" spans="1:12" x14ac:dyDescent="0.25">
      <c r="A587" t="s">
        <v>54</v>
      </c>
      <c r="B587" t="s">
        <v>79</v>
      </c>
      <c r="C587" t="s">
        <v>14</v>
      </c>
      <c r="D587" t="s">
        <v>22</v>
      </c>
      <c r="E587" t="b">
        <v>1</v>
      </c>
      <c r="F587" s="1">
        <v>45477.990358796298</v>
      </c>
      <c r="G587" t="b">
        <v>1</v>
      </c>
      <c r="H587" t="b">
        <v>1</v>
      </c>
      <c r="I587" t="s">
        <v>30</v>
      </c>
      <c r="J587" t="s">
        <v>44</v>
      </c>
      <c r="K587" t="s">
        <v>53</v>
      </c>
      <c r="L587">
        <v>127541</v>
      </c>
    </row>
    <row r="588" spans="1:12" x14ac:dyDescent="0.25">
      <c r="A588" t="s">
        <v>45</v>
      </c>
      <c r="B588" t="s">
        <v>88</v>
      </c>
      <c r="C588" t="s">
        <v>40</v>
      </c>
      <c r="D588" t="s">
        <v>29</v>
      </c>
      <c r="E588" t="b">
        <v>1</v>
      </c>
      <c r="F588" s="1">
        <v>45572.195798611108</v>
      </c>
      <c r="G588" t="b">
        <v>0</v>
      </c>
      <c r="H588" t="b">
        <v>0</v>
      </c>
      <c r="I588" t="s">
        <v>16</v>
      </c>
      <c r="J588" t="s">
        <v>57</v>
      </c>
      <c r="K588" t="s">
        <v>110</v>
      </c>
      <c r="L588">
        <v>101785</v>
      </c>
    </row>
    <row r="589" spans="1:12" x14ac:dyDescent="0.25">
      <c r="A589" t="s">
        <v>19</v>
      </c>
      <c r="B589" t="s">
        <v>94</v>
      </c>
      <c r="C589" t="s">
        <v>14</v>
      </c>
      <c r="D589" t="s">
        <v>22</v>
      </c>
      <c r="E589" t="b">
        <v>1</v>
      </c>
      <c r="F589" s="1">
        <v>45516.396944444437</v>
      </c>
      <c r="G589" t="b">
        <v>1</v>
      </c>
      <c r="H589" t="b">
        <v>1</v>
      </c>
      <c r="I589" t="s">
        <v>23</v>
      </c>
      <c r="J589" t="s">
        <v>57</v>
      </c>
      <c r="K589" t="s">
        <v>128</v>
      </c>
      <c r="L589">
        <v>77736</v>
      </c>
    </row>
    <row r="590" spans="1:12" x14ac:dyDescent="0.25">
      <c r="A590" t="s">
        <v>54</v>
      </c>
      <c r="B590" t="s">
        <v>55</v>
      </c>
      <c r="C590" t="s">
        <v>21</v>
      </c>
      <c r="D590" t="s">
        <v>22</v>
      </c>
      <c r="E590" t="b">
        <v>0</v>
      </c>
      <c r="F590" s="1">
        <v>45393.933067129627</v>
      </c>
      <c r="G590" t="b">
        <v>0</v>
      </c>
      <c r="H590" t="b">
        <v>1</v>
      </c>
      <c r="I590" t="s">
        <v>30</v>
      </c>
      <c r="J590" t="s">
        <v>70</v>
      </c>
      <c r="K590" t="s">
        <v>124</v>
      </c>
      <c r="L590">
        <v>128556</v>
      </c>
    </row>
    <row r="591" spans="1:12" x14ac:dyDescent="0.25">
      <c r="A591" t="s">
        <v>38</v>
      </c>
      <c r="B591" t="s">
        <v>39</v>
      </c>
      <c r="C591" t="s">
        <v>43</v>
      </c>
      <c r="D591" t="s">
        <v>29</v>
      </c>
      <c r="E591" t="b">
        <v>1</v>
      </c>
      <c r="F591" s="1">
        <v>45507.081516203703</v>
      </c>
      <c r="G591" t="b">
        <v>1</v>
      </c>
      <c r="H591" t="b">
        <v>1</v>
      </c>
      <c r="I591" t="s">
        <v>41</v>
      </c>
      <c r="J591" t="s">
        <v>66</v>
      </c>
      <c r="K591" t="s">
        <v>104</v>
      </c>
      <c r="L591">
        <v>79627</v>
      </c>
    </row>
    <row r="592" spans="1:12" x14ac:dyDescent="0.25">
      <c r="A592" t="s">
        <v>12</v>
      </c>
      <c r="B592" t="s">
        <v>63</v>
      </c>
      <c r="C592" t="s">
        <v>28</v>
      </c>
      <c r="D592" t="s">
        <v>29</v>
      </c>
      <c r="E592" t="b">
        <v>0</v>
      </c>
      <c r="F592" s="1">
        <v>45593.390706018523</v>
      </c>
      <c r="G592" t="b">
        <v>1</v>
      </c>
      <c r="H592" t="b">
        <v>0</v>
      </c>
      <c r="I592" t="s">
        <v>16</v>
      </c>
      <c r="J592" t="s">
        <v>70</v>
      </c>
      <c r="K592" t="s">
        <v>100</v>
      </c>
      <c r="L592">
        <v>141933</v>
      </c>
    </row>
    <row r="593" spans="1:12" x14ac:dyDescent="0.25">
      <c r="A593" t="s">
        <v>82</v>
      </c>
      <c r="B593" t="s">
        <v>83</v>
      </c>
      <c r="C593" t="s">
        <v>40</v>
      </c>
      <c r="D593" t="s">
        <v>29</v>
      </c>
      <c r="E593" t="b">
        <v>1</v>
      </c>
      <c r="F593" s="1">
        <v>45357.987025462957</v>
      </c>
      <c r="G593" t="b">
        <v>0</v>
      </c>
      <c r="H593" t="b">
        <v>1</v>
      </c>
      <c r="I593" t="s">
        <v>84</v>
      </c>
      <c r="J593" t="s">
        <v>70</v>
      </c>
      <c r="K593" t="s">
        <v>123</v>
      </c>
      <c r="L593">
        <v>133267</v>
      </c>
    </row>
    <row r="594" spans="1:12" x14ac:dyDescent="0.25">
      <c r="A594" t="s">
        <v>26</v>
      </c>
      <c r="B594" t="s">
        <v>33</v>
      </c>
      <c r="C594" t="s">
        <v>68</v>
      </c>
      <c r="D594" t="s">
        <v>15</v>
      </c>
      <c r="E594" t="b">
        <v>0</v>
      </c>
      <c r="F594" s="1">
        <v>45428.689918981479</v>
      </c>
      <c r="G594" t="b">
        <v>0</v>
      </c>
      <c r="H594" t="b">
        <v>0</v>
      </c>
      <c r="I594" t="s">
        <v>30</v>
      </c>
      <c r="J594" t="s">
        <v>80</v>
      </c>
      <c r="K594" t="s">
        <v>58</v>
      </c>
      <c r="L594">
        <v>104712</v>
      </c>
    </row>
    <row r="595" spans="1:12" x14ac:dyDescent="0.25">
      <c r="A595" t="s">
        <v>19</v>
      </c>
      <c r="B595" t="s">
        <v>86</v>
      </c>
      <c r="C595" t="s">
        <v>14</v>
      </c>
      <c r="D595" t="s">
        <v>15</v>
      </c>
      <c r="E595" t="b">
        <v>1</v>
      </c>
      <c r="F595" s="1">
        <v>45502.548356481479</v>
      </c>
      <c r="G595" t="b">
        <v>0</v>
      </c>
      <c r="H595" t="b">
        <v>0</v>
      </c>
      <c r="I595" t="s">
        <v>23</v>
      </c>
      <c r="J595" t="s">
        <v>80</v>
      </c>
      <c r="K595" t="s">
        <v>35</v>
      </c>
      <c r="L595">
        <v>77461</v>
      </c>
    </row>
    <row r="596" spans="1:12" x14ac:dyDescent="0.25">
      <c r="A596" t="s">
        <v>26</v>
      </c>
      <c r="B596" t="s">
        <v>71</v>
      </c>
      <c r="C596" t="s">
        <v>14</v>
      </c>
      <c r="D596" t="s">
        <v>29</v>
      </c>
      <c r="E596" t="b">
        <v>1</v>
      </c>
      <c r="F596" s="1">
        <v>45585.89267361111</v>
      </c>
      <c r="G596" t="b">
        <v>1</v>
      </c>
      <c r="H596" t="b">
        <v>1</v>
      </c>
      <c r="I596" t="s">
        <v>30</v>
      </c>
      <c r="J596" t="s">
        <v>80</v>
      </c>
      <c r="K596" t="s">
        <v>90</v>
      </c>
      <c r="L596">
        <v>127630</v>
      </c>
    </row>
    <row r="597" spans="1:12" x14ac:dyDescent="0.25">
      <c r="A597" t="s">
        <v>82</v>
      </c>
      <c r="B597" t="s">
        <v>83</v>
      </c>
      <c r="C597" t="s">
        <v>40</v>
      </c>
      <c r="D597" t="s">
        <v>15</v>
      </c>
      <c r="E597" t="b">
        <v>1</v>
      </c>
      <c r="F597" s="1">
        <v>45620.58085648148</v>
      </c>
      <c r="G597" t="b">
        <v>1</v>
      </c>
      <c r="H597" t="b">
        <v>0</v>
      </c>
      <c r="I597" t="s">
        <v>84</v>
      </c>
      <c r="J597" t="s">
        <v>66</v>
      </c>
      <c r="K597" t="s">
        <v>102</v>
      </c>
      <c r="L597">
        <v>111000</v>
      </c>
    </row>
    <row r="598" spans="1:12" x14ac:dyDescent="0.25">
      <c r="A598" t="s">
        <v>12</v>
      </c>
      <c r="B598" t="s">
        <v>13</v>
      </c>
      <c r="C598" t="s">
        <v>40</v>
      </c>
      <c r="D598" t="s">
        <v>22</v>
      </c>
      <c r="E598" t="b">
        <v>1</v>
      </c>
      <c r="F598" s="1">
        <v>45562.576620370368</v>
      </c>
      <c r="G598" t="b">
        <v>1</v>
      </c>
      <c r="H598" t="b">
        <v>1</v>
      </c>
      <c r="I598" t="s">
        <v>16</v>
      </c>
      <c r="J598" t="s">
        <v>57</v>
      </c>
      <c r="K598" t="s">
        <v>126</v>
      </c>
      <c r="L598">
        <v>140749</v>
      </c>
    </row>
    <row r="599" spans="1:12" x14ac:dyDescent="0.25">
      <c r="A599" t="s">
        <v>54</v>
      </c>
      <c r="B599" t="s">
        <v>79</v>
      </c>
      <c r="C599" t="s">
        <v>68</v>
      </c>
      <c r="D599" t="s">
        <v>29</v>
      </c>
      <c r="E599" t="b">
        <v>1</v>
      </c>
      <c r="F599" s="1">
        <v>45461.217604166668</v>
      </c>
      <c r="G599" t="b">
        <v>0</v>
      </c>
      <c r="H599" t="b">
        <v>1</v>
      </c>
      <c r="I599" t="s">
        <v>30</v>
      </c>
      <c r="J599" t="s">
        <v>47</v>
      </c>
      <c r="K599" t="s">
        <v>102</v>
      </c>
      <c r="L599">
        <v>118480</v>
      </c>
    </row>
    <row r="600" spans="1:12" x14ac:dyDescent="0.25">
      <c r="A600" t="s">
        <v>19</v>
      </c>
      <c r="B600" t="s">
        <v>20</v>
      </c>
      <c r="C600" t="s">
        <v>21</v>
      </c>
      <c r="D600" t="s">
        <v>29</v>
      </c>
      <c r="E600" t="b">
        <v>0</v>
      </c>
      <c r="F600" s="1">
        <v>45430.442812499998</v>
      </c>
      <c r="G600" t="b">
        <v>0</v>
      </c>
      <c r="H600" t="b">
        <v>1</v>
      </c>
      <c r="I600" t="s">
        <v>23</v>
      </c>
      <c r="J600" t="s">
        <v>17</v>
      </c>
      <c r="K600" t="s">
        <v>121</v>
      </c>
      <c r="L600">
        <v>65649</v>
      </c>
    </row>
    <row r="601" spans="1:12" x14ac:dyDescent="0.25">
      <c r="A601" t="s">
        <v>26</v>
      </c>
      <c r="B601" t="s">
        <v>27</v>
      </c>
      <c r="C601" t="s">
        <v>68</v>
      </c>
      <c r="D601" t="s">
        <v>29</v>
      </c>
      <c r="E601" t="b">
        <v>1</v>
      </c>
      <c r="F601" s="1">
        <v>45509.74077546296</v>
      </c>
      <c r="G601" t="b">
        <v>0</v>
      </c>
      <c r="H601" t="b">
        <v>1</v>
      </c>
      <c r="I601" t="s">
        <v>30</v>
      </c>
      <c r="J601" t="s">
        <v>64</v>
      </c>
      <c r="K601" t="s">
        <v>99</v>
      </c>
      <c r="L601">
        <v>110447</v>
      </c>
    </row>
    <row r="602" spans="1:12" x14ac:dyDescent="0.25">
      <c r="A602" t="s">
        <v>49</v>
      </c>
      <c r="B602" t="s">
        <v>61</v>
      </c>
      <c r="C602" t="s">
        <v>14</v>
      </c>
      <c r="D602" t="s">
        <v>15</v>
      </c>
      <c r="E602" t="b">
        <v>0</v>
      </c>
      <c r="F602" s="1">
        <v>45392.143310185187</v>
      </c>
      <c r="G602" t="b">
        <v>1</v>
      </c>
      <c r="H602" t="b">
        <v>1</v>
      </c>
      <c r="I602" t="s">
        <v>51</v>
      </c>
      <c r="J602" t="s">
        <v>57</v>
      </c>
      <c r="K602" t="s">
        <v>128</v>
      </c>
      <c r="L602">
        <v>76223</v>
      </c>
    </row>
    <row r="603" spans="1:12" x14ac:dyDescent="0.25">
      <c r="A603" t="s">
        <v>45</v>
      </c>
      <c r="B603" t="s">
        <v>76</v>
      </c>
      <c r="C603" t="s">
        <v>28</v>
      </c>
      <c r="D603" t="s">
        <v>29</v>
      </c>
      <c r="E603" t="b">
        <v>0</v>
      </c>
      <c r="F603" s="1">
        <v>45458.291145833333</v>
      </c>
      <c r="G603" t="b">
        <v>0</v>
      </c>
      <c r="H603" t="b">
        <v>1</v>
      </c>
      <c r="I603" t="s">
        <v>16</v>
      </c>
      <c r="J603" t="s">
        <v>44</v>
      </c>
      <c r="K603" t="s">
        <v>105</v>
      </c>
      <c r="L603">
        <v>86892</v>
      </c>
    </row>
    <row r="604" spans="1:12" x14ac:dyDescent="0.25">
      <c r="A604" t="s">
        <v>12</v>
      </c>
      <c r="B604" t="s">
        <v>75</v>
      </c>
      <c r="C604" t="s">
        <v>40</v>
      </c>
      <c r="D604" t="s">
        <v>29</v>
      </c>
      <c r="E604" t="b">
        <v>1</v>
      </c>
      <c r="F604" s="1">
        <v>45446.545648148152</v>
      </c>
      <c r="G604" t="b">
        <v>0</v>
      </c>
      <c r="H604" t="b">
        <v>1</v>
      </c>
      <c r="I604" t="s">
        <v>16</v>
      </c>
      <c r="J604" t="s">
        <v>64</v>
      </c>
      <c r="K604" t="s">
        <v>120</v>
      </c>
      <c r="L604">
        <v>124734</v>
      </c>
    </row>
    <row r="605" spans="1:12" x14ac:dyDescent="0.25">
      <c r="A605" t="s">
        <v>82</v>
      </c>
      <c r="B605" t="s">
        <v>85</v>
      </c>
      <c r="C605" t="s">
        <v>68</v>
      </c>
      <c r="D605" t="s">
        <v>15</v>
      </c>
      <c r="E605" t="b">
        <v>1</v>
      </c>
      <c r="F605" s="1">
        <v>45369.567488425928</v>
      </c>
      <c r="G605" t="b">
        <v>0</v>
      </c>
      <c r="H605" t="b">
        <v>1</v>
      </c>
      <c r="I605" t="s">
        <v>84</v>
      </c>
      <c r="J605" t="s">
        <v>80</v>
      </c>
      <c r="K605" t="s">
        <v>59</v>
      </c>
      <c r="L605">
        <v>114129</v>
      </c>
    </row>
    <row r="606" spans="1:12" x14ac:dyDescent="0.25">
      <c r="A606" t="s">
        <v>12</v>
      </c>
      <c r="B606" t="s">
        <v>63</v>
      </c>
      <c r="C606" t="s">
        <v>43</v>
      </c>
      <c r="D606" t="s">
        <v>22</v>
      </c>
      <c r="E606" t="b">
        <v>1</v>
      </c>
      <c r="F606" s="1">
        <v>45591.178414351853</v>
      </c>
      <c r="G606" t="b">
        <v>1</v>
      </c>
      <c r="H606" t="b">
        <v>1</v>
      </c>
      <c r="I606" t="s">
        <v>16</v>
      </c>
      <c r="J606" t="s">
        <v>31</v>
      </c>
      <c r="K606" t="s">
        <v>106</v>
      </c>
      <c r="L606">
        <v>120395</v>
      </c>
    </row>
    <row r="607" spans="1:12" x14ac:dyDescent="0.25">
      <c r="A607" t="s">
        <v>26</v>
      </c>
      <c r="B607" t="s">
        <v>27</v>
      </c>
      <c r="C607" t="s">
        <v>40</v>
      </c>
      <c r="D607" t="s">
        <v>15</v>
      </c>
      <c r="E607" t="b">
        <v>1</v>
      </c>
      <c r="F607" s="1">
        <v>45652.855474537027</v>
      </c>
      <c r="G607" t="b">
        <v>0</v>
      </c>
      <c r="H607" t="b">
        <v>1</v>
      </c>
      <c r="I607" t="s">
        <v>30</v>
      </c>
      <c r="J607" t="s">
        <v>24</v>
      </c>
      <c r="K607" t="s">
        <v>106</v>
      </c>
      <c r="L607">
        <v>93568</v>
      </c>
    </row>
    <row r="608" spans="1:12" x14ac:dyDescent="0.25">
      <c r="A608" t="s">
        <v>38</v>
      </c>
      <c r="B608" t="s">
        <v>107</v>
      </c>
      <c r="C608" t="s">
        <v>28</v>
      </c>
      <c r="D608" t="s">
        <v>15</v>
      </c>
      <c r="E608" t="b">
        <v>0</v>
      </c>
      <c r="F608" s="1">
        <v>45374.304062499999</v>
      </c>
      <c r="G608" t="b">
        <v>0</v>
      </c>
      <c r="H608" t="b">
        <v>0</v>
      </c>
      <c r="I608" t="s">
        <v>41</v>
      </c>
      <c r="J608" t="s">
        <v>80</v>
      </c>
      <c r="K608" t="s">
        <v>115</v>
      </c>
      <c r="L608">
        <v>72445</v>
      </c>
    </row>
    <row r="609" spans="1:12" x14ac:dyDescent="0.25">
      <c r="A609" t="s">
        <v>26</v>
      </c>
      <c r="B609" t="s">
        <v>27</v>
      </c>
      <c r="C609" t="s">
        <v>21</v>
      </c>
      <c r="D609" t="s">
        <v>22</v>
      </c>
      <c r="E609" t="b">
        <v>0</v>
      </c>
      <c r="F609" s="1">
        <v>45609.341805555552</v>
      </c>
      <c r="G609" t="b">
        <v>1</v>
      </c>
      <c r="H609" t="b">
        <v>0</v>
      </c>
      <c r="I609" t="s">
        <v>30</v>
      </c>
      <c r="J609" t="s">
        <v>24</v>
      </c>
      <c r="K609" t="s">
        <v>96</v>
      </c>
      <c r="L609">
        <v>121377</v>
      </c>
    </row>
    <row r="610" spans="1:12" x14ac:dyDescent="0.25">
      <c r="A610" t="s">
        <v>19</v>
      </c>
      <c r="B610" t="s">
        <v>36</v>
      </c>
      <c r="C610" t="s">
        <v>28</v>
      </c>
      <c r="D610" t="s">
        <v>15</v>
      </c>
      <c r="E610" t="b">
        <v>0</v>
      </c>
      <c r="F610" s="1">
        <v>45446.803715277783</v>
      </c>
      <c r="G610" t="b">
        <v>1</v>
      </c>
      <c r="H610" t="b">
        <v>1</v>
      </c>
      <c r="I610" t="s">
        <v>23</v>
      </c>
      <c r="J610" t="s">
        <v>24</v>
      </c>
      <c r="K610" t="s">
        <v>92</v>
      </c>
      <c r="L610">
        <v>78865</v>
      </c>
    </row>
    <row r="611" spans="1:12" x14ac:dyDescent="0.25">
      <c r="A611" t="s">
        <v>82</v>
      </c>
      <c r="B611" t="s">
        <v>91</v>
      </c>
      <c r="C611" t="s">
        <v>28</v>
      </c>
      <c r="D611" t="s">
        <v>15</v>
      </c>
      <c r="E611" t="b">
        <v>1</v>
      </c>
      <c r="F611" s="1">
        <v>45426.944872685177</v>
      </c>
      <c r="G611" t="b">
        <v>0</v>
      </c>
      <c r="H611" t="b">
        <v>1</v>
      </c>
      <c r="I611" t="s">
        <v>84</v>
      </c>
      <c r="J611" t="s">
        <v>31</v>
      </c>
      <c r="K611" t="s">
        <v>99</v>
      </c>
      <c r="L611">
        <v>123668</v>
      </c>
    </row>
    <row r="612" spans="1:12" x14ac:dyDescent="0.25">
      <c r="A612" t="s">
        <v>45</v>
      </c>
      <c r="B612" t="s">
        <v>46</v>
      </c>
      <c r="C612" t="s">
        <v>28</v>
      </c>
      <c r="D612" t="s">
        <v>29</v>
      </c>
      <c r="E612" t="b">
        <v>0</v>
      </c>
      <c r="F612" s="1">
        <v>45551.553414351853</v>
      </c>
      <c r="G612" t="b">
        <v>1</v>
      </c>
      <c r="H612" t="b">
        <v>0</v>
      </c>
      <c r="I612" t="s">
        <v>16</v>
      </c>
      <c r="J612" t="s">
        <v>66</v>
      </c>
      <c r="K612" t="s">
        <v>119</v>
      </c>
      <c r="L612">
        <v>82048</v>
      </c>
    </row>
    <row r="613" spans="1:12" x14ac:dyDescent="0.25">
      <c r="A613" t="s">
        <v>26</v>
      </c>
      <c r="B613" t="s">
        <v>71</v>
      </c>
      <c r="C613" t="s">
        <v>43</v>
      </c>
      <c r="D613" t="s">
        <v>29</v>
      </c>
      <c r="E613" t="b">
        <v>0</v>
      </c>
      <c r="F613" s="1">
        <v>45597.271180555559</v>
      </c>
      <c r="G613" t="b">
        <v>1</v>
      </c>
      <c r="H613" t="b">
        <v>0</v>
      </c>
      <c r="I613" t="s">
        <v>30</v>
      </c>
      <c r="J613" t="s">
        <v>64</v>
      </c>
      <c r="K613" t="s">
        <v>67</v>
      </c>
      <c r="L613">
        <v>115528</v>
      </c>
    </row>
    <row r="614" spans="1:12" x14ac:dyDescent="0.25">
      <c r="A614" t="s">
        <v>45</v>
      </c>
      <c r="B614" t="s">
        <v>88</v>
      </c>
      <c r="C614" t="s">
        <v>68</v>
      </c>
      <c r="D614" t="s">
        <v>22</v>
      </c>
      <c r="E614" t="b">
        <v>1</v>
      </c>
      <c r="F614" s="1">
        <v>45496.703668981478</v>
      </c>
      <c r="G614" t="b">
        <v>1</v>
      </c>
      <c r="H614" t="b">
        <v>0</v>
      </c>
      <c r="I614" t="s">
        <v>16</v>
      </c>
      <c r="J614" t="s">
        <v>31</v>
      </c>
      <c r="K614" t="s">
        <v>81</v>
      </c>
      <c r="L614">
        <v>108403</v>
      </c>
    </row>
    <row r="615" spans="1:12" x14ac:dyDescent="0.25">
      <c r="A615" t="s">
        <v>38</v>
      </c>
      <c r="B615" t="s">
        <v>39</v>
      </c>
      <c r="C615" t="s">
        <v>40</v>
      </c>
      <c r="D615" t="s">
        <v>22</v>
      </c>
      <c r="E615" t="b">
        <v>0</v>
      </c>
      <c r="F615" s="1">
        <v>45345.967013888891</v>
      </c>
      <c r="G615" t="b">
        <v>0</v>
      </c>
      <c r="H615" t="b">
        <v>0</v>
      </c>
      <c r="I615" t="s">
        <v>41</v>
      </c>
      <c r="J615" t="s">
        <v>72</v>
      </c>
      <c r="K615" t="s">
        <v>124</v>
      </c>
      <c r="L615">
        <v>68128</v>
      </c>
    </row>
    <row r="616" spans="1:12" x14ac:dyDescent="0.25">
      <c r="A616" t="s">
        <v>19</v>
      </c>
      <c r="B616" t="s">
        <v>86</v>
      </c>
      <c r="C616" t="s">
        <v>28</v>
      </c>
      <c r="D616" t="s">
        <v>15</v>
      </c>
      <c r="E616" t="b">
        <v>0</v>
      </c>
      <c r="F616" s="1">
        <v>45553.650787037041</v>
      </c>
      <c r="G616" t="b">
        <v>1</v>
      </c>
      <c r="H616" t="b">
        <v>0</v>
      </c>
      <c r="I616" t="s">
        <v>23</v>
      </c>
      <c r="J616" t="s">
        <v>47</v>
      </c>
      <c r="K616" t="s">
        <v>103</v>
      </c>
      <c r="L616">
        <v>88593</v>
      </c>
    </row>
    <row r="617" spans="1:12" x14ac:dyDescent="0.25">
      <c r="A617" t="s">
        <v>49</v>
      </c>
      <c r="B617" t="s">
        <v>50</v>
      </c>
      <c r="C617" t="s">
        <v>43</v>
      </c>
      <c r="D617" t="s">
        <v>22</v>
      </c>
      <c r="E617" t="b">
        <v>1</v>
      </c>
      <c r="F617" s="1">
        <v>45492.965960648151</v>
      </c>
      <c r="G617" t="b">
        <v>1</v>
      </c>
      <c r="H617" t="b">
        <v>0</v>
      </c>
      <c r="I617" t="s">
        <v>51</v>
      </c>
      <c r="J617" t="s">
        <v>52</v>
      </c>
      <c r="K617" t="s">
        <v>89</v>
      </c>
      <c r="L617">
        <v>76503</v>
      </c>
    </row>
    <row r="618" spans="1:12" x14ac:dyDescent="0.25">
      <c r="A618" t="s">
        <v>26</v>
      </c>
      <c r="B618" t="s">
        <v>27</v>
      </c>
      <c r="C618" t="s">
        <v>40</v>
      </c>
      <c r="D618" t="s">
        <v>22</v>
      </c>
      <c r="E618" t="b">
        <v>0</v>
      </c>
      <c r="F618" s="1">
        <v>45546.003611111111</v>
      </c>
      <c r="G618" t="b">
        <v>1</v>
      </c>
      <c r="H618" t="b">
        <v>0</v>
      </c>
      <c r="I618" t="s">
        <v>30</v>
      </c>
      <c r="J618" t="s">
        <v>70</v>
      </c>
      <c r="K618" t="s">
        <v>77</v>
      </c>
      <c r="L618">
        <v>103716</v>
      </c>
    </row>
    <row r="619" spans="1:12" x14ac:dyDescent="0.25">
      <c r="A619" t="s">
        <v>82</v>
      </c>
      <c r="B619" t="s">
        <v>91</v>
      </c>
      <c r="C619" t="s">
        <v>68</v>
      </c>
      <c r="D619" t="s">
        <v>22</v>
      </c>
      <c r="E619" t="b">
        <v>0</v>
      </c>
      <c r="F619" s="1">
        <v>45625.304490740738</v>
      </c>
      <c r="G619" t="b">
        <v>1</v>
      </c>
      <c r="H619" t="b">
        <v>1</v>
      </c>
      <c r="I619" t="s">
        <v>84</v>
      </c>
      <c r="J619" t="s">
        <v>34</v>
      </c>
      <c r="K619" t="s">
        <v>98</v>
      </c>
      <c r="L619">
        <v>107968</v>
      </c>
    </row>
    <row r="620" spans="1:12" x14ac:dyDescent="0.25">
      <c r="A620" t="s">
        <v>38</v>
      </c>
      <c r="B620" t="s">
        <v>107</v>
      </c>
      <c r="C620" t="s">
        <v>28</v>
      </c>
      <c r="D620" t="s">
        <v>29</v>
      </c>
      <c r="E620" t="b">
        <v>0</v>
      </c>
      <c r="F620" s="1">
        <v>45504.666458333333</v>
      </c>
      <c r="G620" t="b">
        <v>1</v>
      </c>
      <c r="H620" t="b">
        <v>0</v>
      </c>
      <c r="I620" t="s">
        <v>41</v>
      </c>
      <c r="J620" t="s">
        <v>52</v>
      </c>
      <c r="K620" t="s">
        <v>115</v>
      </c>
      <c r="L620">
        <v>78556</v>
      </c>
    </row>
    <row r="621" spans="1:12" x14ac:dyDescent="0.25">
      <c r="A621" t="s">
        <v>82</v>
      </c>
      <c r="B621" t="s">
        <v>83</v>
      </c>
      <c r="C621" t="s">
        <v>68</v>
      </c>
      <c r="D621" t="s">
        <v>22</v>
      </c>
      <c r="E621" t="b">
        <v>1</v>
      </c>
      <c r="F621" s="1">
        <v>45592.487928240742</v>
      </c>
      <c r="G621" t="b">
        <v>1</v>
      </c>
      <c r="H621" t="b">
        <v>1</v>
      </c>
      <c r="I621" t="s">
        <v>84</v>
      </c>
      <c r="J621" t="s">
        <v>57</v>
      </c>
      <c r="K621" t="s">
        <v>89</v>
      </c>
      <c r="L621">
        <v>114671</v>
      </c>
    </row>
    <row r="622" spans="1:12" x14ac:dyDescent="0.25">
      <c r="A622" t="s">
        <v>38</v>
      </c>
      <c r="B622" t="s">
        <v>107</v>
      </c>
      <c r="C622" t="s">
        <v>28</v>
      </c>
      <c r="D622" t="s">
        <v>22</v>
      </c>
      <c r="E622" t="b">
        <v>1</v>
      </c>
      <c r="F622" s="1">
        <v>45518.276608796303</v>
      </c>
      <c r="G622" t="b">
        <v>0</v>
      </c>
      <c r="H622" t="b">
        <v>1</v>
      </c>
      <c r="I622" t="s">
        <v>41</v>
      </c>
      <c r="J622" t="s">
        <v>66</v>
      </c>
      <c r="K622" t="s">
        <v>92</v>
      </c>
      <c r="L622">
        <v>87531</v>
      </c>
    </row>
    <row r="623" spans="1:12" x14ac:dyDescent="0.25">
      <c r="A623" t="s">
        <v>54</v>
      </c>
      <c r="B623" t="s">
        <v>79</v>
      </c>
      <c r="C623" t="s">
        <v>43</v>
      </c>
      <c r="D623" t="s">
        <v>29</v>
      </c>
      <c r="E623" t="b">
        <v>1</v>
      </c>
      <c r="F623" s="1">
        <v>45315.831550925926</v>
      </c>
      <c r="G623" t="b">
        <v>1</v>
      </c>
      <c r="H623" t="b">
        <v>1</v>
      </c>
      <c r="I623" t="s">
        <v>30</v>
      </c>
      <c r="J623" t="s">
        <v>47</v>
      </c>
      <c r="K623" t="s">
        <v>25</v>
      </c>
      <c r="L623">
        <v>151085</v>
      </c>
    </row>
    <row r="624" spans="1:12" x14ac:dyDescent="0.25">
      <c r="A624" t="s">
        <v>82</v>
      </c>
      <c r="B624" t="s">
        <v>85</v>
      </c>
      <c r="C624" t="s">
        <v>68</v>
      </c>
      <c r="D624" t="s">
        <v>15</v>
      </c>
      <c r="E624" t="b">
        <v>1</v>
      </c>
      <c r="F624" s="1">
        <v>45629.414375</v>
      </c>
      <c r="G624" t="b">
        <v>0</v>
      </c>
      <c r="H624" t="b">
        <v>1</v>
      </c>
      <c r="I624" t="s">
        <v>84</v>
      </c>
      <c r="J624" t="s">
        <v>44</v>
      </c>
      <c r="K624" t="s">
        <v>117</v>
      </c>
      <c r="L624">
        <v>103442</v>
      </c>
    </row>
    <row r="625" spans="1:12" x14ac:dyDescent="0.25">
      <c r="A625" t="s">
        <v>19</v>
      </c>
      <c r="B625" t="s">
        <v>86</v>
      </c>
      <c r="C625" t="s">
        <v>40</v>
      </c>
      <c r="D625" t="s">
        <v>15</v>
      </c>
      <c r="E625" t="b">
        <v>0</v>
      </c>
      <c r="F625" s="1">
        <v>45504.741377314807</v>
      </c>
      <c r="G625" t="b">
        <v>0</v>
      </c>
      <c r="H625" t="b">
        <v>1</v>
      </c>
      <c r="I625" t="s">
        <v>23</v>
      </c>
      <c r="J625" t="s">
        <v>66</v>
      </c>
      <c r="K625" t="s">
        <v>48</v>
      </c>
      <c r="L625">
        <v>72739</v>
      </c>
    </row>
    <row r="626" spans="1:12" x14ac:dyDescent="0.25">
      <c r="A626" t="s">
        <v>54</v>
      </c>
      <c r="B626" t="s">
        <v>55</v>
      </c>
      <c r="C626" t="s">
        <v>21</v>
      </c>
      <c r="D626" t="s">
        <v>29</v>
      </c>
      <c r="E626" t="b">
        <v>1</v>
      </c>
      <c r="F626" s="1">
        <v>45429.01871527778</v>
      </c>
      <c r="G626" t="b">
        <v>1</v>
      </c>
      <c r="H626" t="b">
        <v>1</v>
      </c>
      <c r="I626" t="s">
        <v>30</v>
      </c>
      <c r="J626" t="s">
        <v>70</v>
      </c>
      <c r="K626" t="s">
        <v>35</v>
      </c>
      <c r="L626">
        <v>150419</v>
      </c>
    </row>
    <row r="627" spans="1:12" x14ac:dyDescent="0.25">
      <c r="A627" t="s">
        <v>38</v>
      </c>
      <c r="B627" t="s">
        <v>39</v>
      </c>
      <c r="C627" t="s">
        <v>40</v>
      </c>
      <c r="D627" t="s">
        <v>29</v>
      </c>
      <c r="E627" t="b">
        <v>1</v>
      </c>
      <c r="F627" s="1">
        <v>45327.709965277783</v>
      </c>
      <c r="G627" t="b">
        <v>1</v>
      </c>
      <c r="H627" t="b">
        <v>1</v>
      </c>
      <c r="I627" t="s">
        <v>41</v>
      </c>
      <c r="J627" t="s">
        <v>72</v>
      </c>
      <c r="K627" t="s">
        <v>114</v>
      </c>
      <c r="L627">
        <v>81736</v>
      </c>
    </row>
    <row r="628" spans="1:12" x14ac:dyDescent="0.25">
      <c r="A628" t="s">
        <v>12</v>
      </c>
      <c r="B628" t="s">
        <v>63</v>
      </c>
      <c r="C628" t="s">
        <v>21</v>
      </c>
      <c r="D628" t="s">
        <v>15</v>
      </c>
      <c r="E628" t="b">
        <v>0</v>
      </c>
      <c r="F628" s="1">
        <v>45481.230937499997</v>
      </c>
      <c r="G628" t="b">
        <v>0</v>
      </c>
      <c r="H628" t="b">
        <v>1</v>
      </c>
      <c r="I628" t="s">
        <v>16</v>
      </c>
      <c r="J628" t="s">
        <v>24</v>
      </c>
      <c r="K628" t="s">
        <v>35</v>
      </c>
      <c r="L628">
        <v>130155</v>
      </c>
    </row>
    <row r="629" spans="1:12" x14ac:dyDescent="0.25">
      <c r="A629" t="s">
        <v>45</v>
      </c>
      <c r="B629" t="s">
        <v>46</v>
      </c>
      <c r="C629" t="s">
        <v>14</v>
      </c>
      <c r="D629" t="s">
        <v>29</v>
      </c>
      <c r="E629" t="b">
        <v>1</v>
      </c>
      <c r="F629" s="1">
        <v>45518.999374999999</v>
      </c>
      <c r="G629" t="b">
        <v>1</v>
      </c>
      <c r="H629" t="b">
        <v>1</v>
      </c>
      <c r="I629" t="s">
        <v>16</v>
      </c>
      <c r="J629" t="s">
        <v>44</v>
      </c>
      <c r="K629" t="s">
        <v>65</v>
      </c>
      <c r="L629">
        <v>93856</v>
      </c>
    </row>
    <row r="630" spans="1:12" x14ac:dyDescent="0.25">
      <c r="A630" t="s">
        <v>12</v>
      </c>
      <c r="B630" t="s">
        <v>13</v>
      </c>
      <c r="C630" t="s">
        <v>43</v>
      </c>
      <c r="D630" t="s">
        <v>22</v>
      </c>
      <c r="E630" t="b">
        <v>0</v>
      </c>
      <c r="F630" s="1">
        <v>45621.600914351853</v>
      </c>
      <c r="G630" t="b">
        <v>1</v>
      </c>
      <c r="H630" t="b">
        <v>0</v>
      </c>
      <c r="I630" t="s">
        <v>16</v>
      </c>
      <c r="J630" t="s">
        <v>72</v>
      </c>
      <c r="K630" t="s">
        <v>87</v>
      </c>
      <c r="L630">
        <v>137602</v>
      </c>
    </row>
    <row r="631" spans="1:12" x14ac:dyDescent="0.25">
      <c r="A631" t="s">
        <v>45</v>
      </c>
      <c r="B631" t="s">
        <v>46</v>
      </c>
      <c r="C631" t="s">
        <v>43</v>
      </c>
      <c r="D631" t="s">
        <v>22</v>
      </c>
      <c r="E631" t="b">
        <v>0</v>
      </c>
      <c r="F631" s="1">
        <v>45653.07234953704</v>
      </c>
      <c r="G631" t="b">
        <v>0</v>
      </c>
      <c r="H631" t="b">
        <v>1</v>
      </c>
      <c r="I631" t="s">
        <v>16</v>
      </c>
      <c r="J631" t="s">
        <v>52</v>
      </c>
      <c r="K631" t="s">
        <v>115</v>
      </c>
      <c r="L631">
        <v>115015</v>
      </c>
    </row>
    <row r="632" spans="1:12" x14ac:dyDescent="0.25">
      <c r="A632" t="s">
        <v>19</v>
      </c>
      <c r="B632" t="s">
        <v>94</v>
      </c>
      <c r="C632" t="s">
        <v>21</v>
      </c>
      <c r="D632" t="s">
        <v>22</v>
      </c>
      <c r="E632" t="b">
        <v>0</v>
      </c>
      <c r="F632" s="1">
        <v>45450.045451388891</v>
      </c>
      <c r="G632" t="b">
        <v>0</v>
      </c>
      <c r="H632" t="b">
        <v>0</v>
      </c>
      <c r="I632" t="s">
        <v>23</v>
      </c>
      <c r="J632" t="s">
        <v>80</v>
      </c>
      <c r="K632" t="s">
        <v>115</v>
      </c>
      <c r="L632">
        <v>77808</v>
      </c>
    </row>
    <row r="633" spans="1:12" x14ac:dyDescent="0.25">
      <c r="A633" t="s">
        <v>54</v>
      </c>
      <c r="B633" t="s">
        <v>55</v>
      </c>
      <c r="C633" t="s">
        <v>43</v>
      </c>
      <c r="D633" t="s">
        <v>15</v>
      </c>
      <c r="E633" t="b">
        <v>0</v>
      </c>
      <c r="F633" s="1">
        <v>45604.558240740742</v>
      </c>
      <c r="G633" t="b">
        <v>1</v>
      </c>
      <c r="H633" t="b">
        <v>0</v>
      </c>
      <c r="I633" t="s">
        <v>30</v>
      </c>
      <c r="J633" t="s">
        <v>72</v>
      </c>
      <c r="K633" t="s">
        <v>58</v>
      </c>
      <c r="L633">
        <v>147528</v>
      </c>
    </row>
    <row r="634" spans="1:12" x14ac:dyDescent="0.25">
      <c r="A634" t="s">
        <v>49</v>
      </c>
      <c r="B634" t="s">
        <v>108</v>
      </c>
      <c r="C634" t="s">
        <v>14</v>
      </c>
      <c r="D634" t="s">
        <v>15</v>
      </c>
      <c r="E634" t="b">
        <v>1</v>
      </c>
      <c r="F634" s="1">
        <v>45516.827870370369</v>
      </c>
      <c r="G634" t="b">
        <v>0</v>
      </c>
      <c r="H634" t="b">
        <v>1</v>
      </c>
      <c r="I634" t="s">
        <v>51</v>
      </c>
      <c r="J634" t="s">
        <v>70</v>
      </c>
      <c r="K634" t="s">
        <v>98</v>
      </c>
      <c r="L634">
        <v>90139</v>
      </c>
    </row>
    <row r="635" spans="1:12" x14ac:dyDescent="0.25">
      <c r="A635" t="s">
        <v>38</v>
      </c>
      <c r="B635" t="s">
        <v>107</v>
      </c>
      <c r="C635" t="s">
        <v>68</v>
      </c>
      <c r="D635" t="s">
        <v>15</v>
      </c>
      <c r="E635" t="b">
        <v>1</v>
      </c>
      <c r="F635" s="1">
        <v>45561.540949074071</v>
      </c>
      <c r="G635" t="b">
        <v>0</v>
      </c>
      <c r="H635" t="b">
        <v>0</v>
      </c>
      <c r="I635" t="s">
        <v>41</v>
      </c>
      <c r="J635" t="s">
        <v>57</v>
      </c>
      <c r="K635" t="s">
        <v>110</v>
      </c>
      <c r="L635">
        <v>91822</v>
      </c>
    </row>
    <row r="636" spans="1:12" x14ac:dyDescent="0.25">
      <c r="A636" t="s">
        <v>26</v>
      </c>
      <c r="B636" t="s">
        <v>27</v>
      </c>
      <c r="C636" t="s">
        <v>68</v>
      </c>
      <c r="D636" t="s">
        <v>29</v>
      </c>
      <c r="E636" t="b">
        <v>1</v>
      </c>
      <c r="F636" s="1">
        <v>45343.631099537037</v>
      </c>
      <c r="G636" t="b">
        <v>0</v>
      </c>
      <c r="H636" t="b">
        <v>1</v>
      </c>
      <c r="I636" t="s">
        <v>30</v>
      </c>
      <c r="J636" t="s">
        <v>64</v>
      </c>
      <c r="K636" t="s">
        <v>117</v>
      </c>
      <c r="L636">
        <v>93655</v>
      </c>
    </row>
    <row r="637" spans="1:12" x14ac:dyDescent="0.25">
      <c r="A637" t="s">
        <v>82</v>
      </c>
      <c r="B637" t="s">
        <v>91</v>
      </c>
      <c r="C637" t="s">
        <v>21</v>
      </c>
      <c r="D637" t="s">
        <v>15</v>
      </c>
      <c r="E637" t="b">
        <v>0</v>
      </c>
      <c r="F637" s="1">
        <v>45505.139143518521</v>
      </c>
      <c r="G637" t="b">
        <v>0</v>
      </c>
      <c r="H637" t="b">
        <v>0</v>
      </c>
      <c r="I637" t="s">
        <v>84</v>
      </c>
      <c r="J637" t="s">
        <v>66</v>
      </c>
      <c r="K637" t="s">
        <v>128</v>
      </c>
      <c r="L637">
        <v>103428</v>
      </c>
    </row>
    <row r="638" spans="1:12" x14ac:dyDescent="0.25">
      <c r="A638" t="s">
        <v>54</v>
      </c>
      <c r="B638" t="s">
        <v>79</v>
      </c>
      <c r="C638" t="s">
        <v>40</v>
      </c>
      <c r="D638" t="s">
        <v>15</v>
      </c>
      <c r="E638" t="b">
        <v>1</v>
      </c>
      <c r="F638" s="1">
        <v>45583.763032407413</v>
      </c>
      <c r="G638" t="b">
        <v>1</v>
      </c>
      <c r="H638" t="b">
        <v>1</v>
      </c>
      <c r="I638" t="s">
        <v>30</v>
      </c>
      <c r="J638" t="s">
        <v>66</v>
      </c>
      <c r="K638" t="s">
        <v>123</v>
      </c>
      <c r="L638">
        <v>117603</v>
      </c>
    </row>
    <row r="639" spans="1:12" x14ac:dyDescent="0.25">
      <c r="A639" t="s">
        <v>54</v>
      </c>
      <c r="B639" t="s">
        <v>79</v>
      </c>
      <c r="C639" t="s">
        <v>28</v>
      </c>
      <c r="D639" t="s">
        <v>29</v>
      </c>
      <c r="E639" t="b">
        <v>1</v>
      </c>
      <c r="F639" s="1">
        <v>45553.680254629631</v>
      </c>
      <c r="G639" t="b">
        <v>1</v>
      </c>
      <c r="H639" t="b">
        <v>1</v>
      </c>
      <c r="I639" t="s">
        <v>30</v>
      </c>
      <c r="J639" t="s">
        <v>72</v>
      </c>
      <c r="K639" t="s">
        <v>92</v>
      </c>
      <c r="L639">
        <v>118364</v>
      </c>
    </row>
    <row r="640" spans="1:12" x14ac:dyDescent="0.25">
      <c r="A640" t="s">
        <v>26</v>
      </c>
      <c r="B640" t="s">
        <v>27</v>
      </c>
      <c r="C640" t="s">
        <v>68</v>
      </c>
      <c r="D640" t="s">
        <v>29</v>
      </c>
      <c r="E640" t="b">
        <v>0</v>
      </c>
      <c r="F640" s="1">
        <v>45335.00613425926</v>
      </c>
      <c r="G640" t="b">
        <v>1</v>
      </c>
      <c r="H640" t="b">
        <v>0</v>
      </c>
      <c r="I640" t="s">
        <v>30</v>
      </c>
      <c r="J640" t="s">
        <v>44</v>
      </c>
      <c r="K640" t="s">
        <v>100</v>
      </c>
      <c r="L640">
        <v>91238</v>
      </c>
    </row>
    <row r="641" spans="1:12" x14ac:dyDescent="0.25">
      <c r="A641" t="s">
        <v>26</v>
      </c>
      <c r="B641" t="s">
        <v>33</v>
      </c>
      <c r="C641" t="s">
        <v>14</v>
      </c>
      <c r="D641" t="s">
        <v>29</v>
      </c>
      <c r="E641" t="b">
        <v>1</v>
      </c>
      <c r="F641" s="1">
        <v>45456.432847222219</v>
      </c>
      <c r="G641" t="b">
        <v>1</v>
      </c>
      <c r="H641" t="b">
        <v>1</v>
      </c>
      <c r="I641" t="s">
        <v>30</v>
      </c>
      <c r="J641" t="s">
        <v>64</v>
      </c>
      <c r="K641" t="s">
        <v>59</v>
      </c>
      <c r="L641">
        <v>106150</v>
      </c>
    </row>
    <row r="642" spans="1:12" x14ac:dyDescent="0.25">
      <c r="A642" t="s">
        <v>26</v>
      </c>
      <c r="B642" t="s">
        <v>33</v>
      </c>
      <c r="C642" t="s">
        <v>40</v>
      </c>
      <c r="D642" t="s">
        <v>15</v>
      </c>
      <c r="E642" t="b">
        <v>0</v>
      </c>
      <c r="F642" s="1">
        <v>45561.863877314812</v>
      </c>
      <c r="G642" t="b">
        <v>1</v>
      </c>
      <c r="H642" t="b">
        <v>0</v>
      </c>
      <c r="I642" t="s">
        <v>30</v>
      </c>
      <c r="J642" t="s">
        <v>47</v>
      </c>
      <c r="K642" t="s">
        <v>121</v>
      </c>
      <c r="L642">
        <v>92777</v>
      </c>
    </row>
    <row r="643" spans="1:12" x14ac:dyDescent="0.25">
      <c r="A643" t="s">
        <v>12</v>
      </c>
      <c r="B643" t="s">
        <v>13</v>
      </c>
      <c r="C643" t="s">
        <v>68</v>
      </c>
      <c r="D643" t="s">
        <v>22</v>
      </c>
      <c r="E643" t="b">
        <v>1</v>
      </c>
      <c r="F643" s="1">
        <v>45386.713541666657</v>
      </c>
      <c r="G643" t="b">
        <v>1</v>
      </c>
      <c r="H643" t="b">
        <v>1</v>
      </c>
      <c r="I643" t="s">
        <v>16</v>
      </c>
      <c r="J643" t="s">
        <v>70</v>
      </c>
      <c r="K643" t="s">
        <v>130</v>
      </c>
      <c r="L643">
        <v>112466</v>
      </c>
    </row>
    <row r="644" spans="1:12" x14ac:dyDescent="0.25">
      <c r="A644" t="s">
        <v>54</v>
      </c>
      <c r="B644" t="s">
        <v>79</v>
      </c>
      <c r="C644" t="s">
        <v>68</v>
      </c>
      <c r="D644" t="s">
        <v>15</v>
      </c>
      <c r="E644" t="b">
        <v>0</v>
      </c>
      <c r="F644" s="1">
        <v>45473.502974537027</v>
      </c>
      <c r="G644" t="b">
        <v>0</v>
      </c>
      <c r="H644" t="b">
        <v>1</v>
      </c>
      <c r="I644" t="s">
        <v>30</v>
      </c>
      <c r="J644" t="s">
        <v>80</v>
      </c>
      <c r="K644" t="s">
        <v>48</v>
      </c>
      <c r="L644">
        <v>122327</v>
      </c>
    </row>
    <row r="645" spans="1:12" x14ac:dyDescent="0.25">
      <c r="A645" t="s">
        <v>82</v>
      </c>
      <c r="B645" t="s">
        <v>91</v>
      </c>
      <c r="C645" t="s">
        <v>21</v>
      </c>
      <c r="D645" t="s">
        <v>15</v>
      </c>
      <c r="E645" t="b">
        <v>1</v>
      </c>
      <c r="F645" s="1">
        <v>45466.146539351852</v>
      </c>
      <c r="G645" t="b">
        <v>1</v>
      </c>
      <c r="H645" t="b">
        <v>1</v>
      </c>
      <c r="I645" t="s">
        <v>84</v>
      </c>
      <c r="J645" t="s">
        <v>66</v>
      </c>
      <c r="K645" t="s">
        <v>87</v>
      </c>
      <c r="L645">
        <v>101887</v>
      </c>
    </row>
    <row r="646" spans="1:12" x14ac:dyDescent="0.25">
      <c r="A646" t="s">
        <v>26</v>
      </c>
      <c r="B646" t="s">
        <v>33</v>
      </c>
      <c r="C646" t="s">
        <v>43</v>
      </c>
      <c r="D646" t="s">
        <v>29</v>
      </c>
      <c r="E646" t="b">
        <v>1</v>
      </c>
      <c r="F646" s="1">
        <v>45543.407800925917</v>
      </c>
      <c r="G646" t="b">
        <v>0</v>
      </c>
      <c r="H646" t="b">
        <v>0</v>
      </c>
      <c r="I646" t="s">
        <v>30</v>
      </c>
      <c r="J646" t="s">
        <v>47</v>
      </c>
      <c r="K646" t="s">
        <v>59</v>
      </c>
      <c r="L646">
        <v>112179</v>
      </c>
    </row>
    <row r="647" spans="1:12" x14ac:dyDescent="0.25">
      <c r="A647" t="s">
        <v>54</v>
      </c>
      <c r="B647" t="s">
        <v>79</v>
      </c>
      <c r="C647" t="s">
        <v>28</v>
      </c>
      <c r="D647" t="s">
        <v>22</v>
      </c>
      <c r="E647" t="b">
        <v>0</v>
      </c>
      <c r="F647" s="1">
        <v>45306.484236111108</v>
      </c>
      <c r="G647" t="b">
        <v>1</v>
      </c>
      <c r="H647" t="b">
        <v>1</v>
      </c>
      <c r="I647" t="s">
        <v>30</v>
      </c>
      <c r="J647" t="s">
        <v>80</v>
      </c>
      <c r="K647" t="s">
        <v>78</v>
      </c>
      <c r="L647">
        <v>136732</v>
      </c>
    </row>
    <row r="648" spans="1:12" x14ac:dyDescent="0.25">
      <c r="A648" t="s">
        <v>54</v>
      </c>
      <c r="B648" t="s">
        <v>79</v>
      </c>
      <c r="C648" t="s">
        <v>43</v>
      </c>
      <c r="D648" t="s">
        <v>15</v>
      </c>
      <c r="E648" t="b">
        <v>0</v>
      </c>
      <c r="F648" s="1">
        <v>45513.692407407398</v>
      </c>
      <c r="G648" t="b">
        <v>1</v>
      </c>
      <c r="H648" t="b">
        <v>0</v>
      </c>
      <c r="I648" t="s">
        <v>30</v>
      </c>
      <c r="J648" t="s">
        <v>24</v>
      </c>
      <c r="K648" t="s">
        <v>62</v>
      </c>
      <c r="L648">
        <v>141782</v>
      </c>
    </row>
    <row r="649" spans="1:12" x14ac:dyDescent="0.25">
      <c r="A649" t="s">
        <v>45</v>
      </c>
      <c r="B649" t="s">
        <v>76</v>
      </c>
      <c r="C649" t="s">
        <v>14</v>
      </c>
      <c r="D649" t="s">
        <v>15</v>
      </c>
      <c r="E649" t="b">
        <v>1</v>
      </c>
      <c r="F649" s="1">
        <v>45351.940706018519</v>
      </c>
      <c r="G649" t="b">
        <v>1</v>
      </c>
      <c r="H649" t="b">
        <v>0</v>
      </c>
      <c r="I649" t="s">
        <v>16</v>
      </c>
      <c r="J649" t="s">
        <v>31</v>
      </c>
      <c r="K649" t="s">
        <v>116</v>
      </c>
      <c r="L649">
        <v>105227</v>
      </c>
    </row>
    <row r="650" spans="1:12" x14ac:dyDescent="0.25">
      <c r="A650" t="s">
        <v>19</v>
      </c>
      <c r="B650" t="s">
        <v>86</v>
      </c>
      <c r="C650" t="s">
        <v>43</v>
      </c>
      <c r="D650" t="s">
        <v>22</v>
      </c>
      <c r="E650" t="b">
        <v>0</v>
      </c>
      <c r="F650" s="1">
        <v>45490.782719907409</v>
      </c>
      <c r="G650" t="b">
        <v>1</v>
      </c>
      <c r="H650" t="b">
        <v>0</v>
      </c>
      <c r="I650" t="s">
        <v>23</v>
      </c>
      <c r="J650" t="s">
        <v>47</v>
      </c>
      <c r="K650" t="s">
        <v>93</v>
      </c>
      <c r="L650">
        <v>86616</v>
      </c>
    </row>
    <row r="651" spans="1:12" x14ac:dyDescent="0.25">
      <c r="A651" t="s">
        <v>54</v>
      </c>
      <c r="B651" t="s">
        <v>79</v>
      </c>
      <c r="C651" t="s">
        <v>14</v>
      </c>
      <c r="D651" t="s">
        <v>29</v>
      </c>
      <c r="E651" t="b">
        <v>1</v>
      </c>
      <c r="F651" s="1">
        <v>45580.480416666673</v>
      </c>
      <c r="G651" t="b">
        <v>0</v>
      </c>
      <c r="H651" t="b">
        <v>1</v>
      </c>
      <c r="I651" t="s">
        <v>30</v>
      </c>
      <c r="J651" t="s">
        <v>44</v>
      </c>
      <c r="K651" t="s">
        <v>102</v>
      </c>
      <c r="L651">
        <v>151859</v>
      </c>
    </row>
    <row r="652" spans="1:12" x14ac:dyDescent="0.25">
      <c r="A652" t="s">
        <v>26</v>
      </c>
      <c r="B652" t="s">
        <v>71</v>
      </c>
      <c r="C652" t="s">
        <v>28</v>
      </c>
      <c r="D652" t="s">
        <v>15</v>
      </c>
      <c r="E652" t="b">
        <v>0</v>
      </c>
      <c r="F652" s="1">
        <v>45592.830752314818</v>
      </c>
      <c r="G652" t="b">
        <v>0</v>
      </c>
      <c r="H652" t="b">
        <v>1</v>
      </c>
      <c r="I652" t="s">
        <v>30</v>
      </c>
      <c r="J652" t="s">
        <v>72</v>
      </c>
      <c r="K652" t="s">
        <v>93</v>
      </c>
      <c r="L652">
        <v>111300</v>
      </c>
    </row>
    <row r="653" spans="1:12" x14ac:dyDescent="0.25">
      <c r="A653" t="s">
        <v>54</v>
      </c>
      <c r="B653" t="s">
        <v>79</v>
      </c>
      <c r="C653" t="s">
        <v>28</v>
      </c>
      <c r="D653" t="s">
        <v>15</v>
      </c>
      <c r="E653" t="b">
        <v>1</v>
      </c>
      <c r="F653" s="1">
        <v>45631.609791666669</v>
      </c>
      <c r="G653" t="b">
        <v>1</v>
      </c>
      <c r="H653" t="b">
        <v>0</v>
      </c>
      <c r="I653" t="s">
        <v>30</v>
      </c>
      <c r="J653" t="s">
        <v>47</v>
      </c>
      <c r="K653" t="s">
        <v>111</v>
      </c>
      <c r="L653">
        <v>141962</v>
      </c>
    </row>
    <row r="654" spans="1:12" x14ac:dyDescent="0.25">
      <c r="A654" t="s">
        <v>49</v>
      </c>
      <c r="B654" t="s">
        <v>50</v>
      </c>
      <c r="C654" t="s">
        <v>28</v>
      </c>
      <c r="D654" t="s">
        <v>15</v>
      </c>
      <c r="E654" t="b">
        <v>1</v>
      </c>
      <c r="F654" s="1">
        <v>45555.099583333344</v>
      </c>
      <c r="G654" t="b">
        <v>0</v>
      </c>
      <c r="H654" t="b">
        <v>0</v>
      </c>
      <c r="I654" t="s">
        <v>51</v>
      </c>
      <c r="J654" t="s">
        <v>64</v>
      </c>
      <c r="K654" t="s">
        <v>18</v>
      </c>
      <c r="L654">
        <v>94716</v>
      </c>
    </row>
    <row r="655" spans="1:12" x14ac:dyDescent="0.25">
      <c r="A655" t="s">
        <v>38</v>
      </c>
      <c r="B655" t="s">
        <v>39</v>
      </c>
      <c r="C655" t="s">
        <v>21</v>
      </c>
      <c r="D655" t="s">
        <v>15</v>
      </c>
      <c r="E655" t="b">
        <v>1</v>
      </c>
      <c r="F655" s="1">
        <v>45379.682476851849</v>
      </c>
      <c r="G655" t="b">
        <v>1</v>
      </c>
      <c r="H655" t="b">
        <v>0</v>
      </c>
      <c r="I655" t="s">
        <v>41</v>
      </c>
      <c r="J655" t="s">
        <v>24</v>
      </c>
      <c r="K655" t="s">
        <v>104</v>
      </c>
      <c r="L655">
        <v>78255</v>
      </c>
    </row>
    <row r="656" spans="1:12" x14ac:dyDescent="0.25">
      <c r="A656" t="s">
        <v>49</v>
      </c>
      <c r="B656" t="s">
        <v>61</v>
      </c>
      <c r="C656" t="s">
        <v>68</v>
      </c>
      <c r="D656" t="s">
        <v>15</v>
      </c>
      <c r="E656" t="b">
        <v>1</v>
      </c>
      <c r="F656" s="1">
        <v>45526.742476851847</v>
      </c>
      <c r="G656" t="b">
        <v>1</v>
      </c>
      <c r="H656" t="b">
        <v>1</v>
      </c>
      <c r="I656" t="s">
        <v>51</v>
      </c>
      <c r="J656" t="s">
        <v>70</v>
      </c>
      <c r="K656" t="s">
        <v>81</v>
      </c>
      <c r="L656">
        <v>81761</v>
      </c>
    </row>
    <row r="657" spans="1:12" x14ac:dyDescent="0.25">
      <c r="A657" t="s">
        <v>12</v>
      </c>
      <c r="B657" t="s">
        <v>75</v>
      </c>
      <c r="C657" t="s">
        <v>43</v>
      </c>
      <c r="D657" t="s">
        <v>29</v>
      </c>
      <c r="E657" t="b">
        <v>0</v>
      </c>
      <c r="F657" s="1">
        <v>45560.58630787037</v>
      </c>
      <c r="G657" t="b">
        <v>0</v>
      </c>
      <c r="H657" t="b">
        <v>1</v>
      </c>
      <c r="I657" t="s">
        <v>16</v>
      </c>
      <c r="J657" t="s">
        <v>80</v>
      </c>
      <c r="K657" t="s">
        <v>90</v>
      </c>
      <c r="L657">
        <v>127010</v>
      </c>
    </row>
    <row r="658" spans="1:12" x14ac:dyDescent="0.25">
      <c r="A658" t="s">
        <v>12</v>
      </c>
      <c r="B658" t="s">
        <v>75</v>
      </c>
      <c r="C658" t="s">
        <v>28</v>
      </c>
      <c r="D658" t="s">
        <v>29</v>
      </c>
      <c r="E658" t="b">
        <v>0</v>
      </c>
      <c r="F658" s="1">
        <v>45338.408726851849</v>
      </c>
      <c r="G658" t="b">
        <v>1</v>
      </c>
      <c r="H658" t="b">
        <v>1</v>
      </c>
      <c r="I658" t="s">
        <v>16</v>
      </c>
      <c r="J658" t="s">
        <v>72</v>
      </c>
      <c r="K658" t="s">
        <v>109</v>
      </c>
      <c r="L658">
        <v>138563</v>
      </c>
    </row>
    <row r="659" spans="1:12" x14ac:dyDescent="0.25">
      <c r="A659" t="s">
        <v>45</v>
      </c>
      <c r="B659" t="s">
        <v>88</v>
      </c>
      <c r="C659" t="s">
        <v>40</v>
      </c>
      <c r="D659" t="s">
        <v>29</v>
      </c>
      <c r="E659" t="b">
        <v>0</v>
      </c>
      <c r="F659" s="1">
        <v>45308.594895833332</v>
      </c>
      <c r="G659" t="b">
        <v>1</v>
      </c>
      <c r="H659" t="b">
        <v>0</v>
      </c>
      <c r="I659" t="s">
        <v>16</v>
      </c>
      <c r="J659" t="s">
        <v>44</v>
      </c>
      <c r="K659" t="s">
        <v>97</v>
      </c>
      <c r="L659">
        <v>82121</v>
      </c>
    </row>
    <row r="660" spans="1:12" x14ac:dyDescent="0.25">
      <c r="A660" t="s">
        <v>38</v>
      </c>
      <c r="B660" t="s">
        <v>107</v>
      </c>
      <c r="C660" t="s">
        <v>28</v>
      </c>
      <c r="D660" t="s">
        <v>22</v>
      </c>
      <c r="E660" t="b">
        <v>1</v>
      </c>
      <c r="F660" s="1">
        <v>45421.281724537039</v>
      </c>
      <c r="G660" t="b">
        <v>1</v>
      </c>
      <c r="H660" t="b">
        <v>1</v>
      </c>
      <c r="I660" t="s">
        <v>41</v>
      </c>
      <c r="J660" t="s">
        <v>17</v>
      </c>
      <c r="K660" t="s">
        <v>126</v>
      </c>
      <c r="L660">
        <v>90448</v>
      </c>
    </row>
    <row r="661" spans="1:12" x14ac:dyDescent="0.25">
      <c r="A661" t="s">
        <v>38</v>
      </c>
      <c r="B661" t="s">
        <v>39</v>
      </c>
      <c r="C661" t="s">
        <v>43</v>
      </c>
      <c r="D661" t="s">
        <v>15</v>
      </c>
      <c r="E661" t="b">
        <v>1</v>
      </c>
      <c r="F661" s="1">
        <v>45410.607071759259</v>
      </c>
      <c r="G661" t="b">
        <v>1</v>
      </c>
      <c r="H661" t="b">
        <v>1</v>
      </c>
      <c r="I661" t="s">
        <v>41</v>
      </c>
      <c r="J661" t="s">
        <v>80</v>
      </c>
      <c r="K661" t="s">
        <v>126</v>
      </c>
      <c r="L661">
        <v>66880</v>
      </c>
    </row>
    <row r="662" spans="1:12" x14ac:dyDescent="0.25">
      <c r="A662" t="s">
        <v>38</v>
      </c>
      <c r="B662" t="s">
        <v>39</v>
      </c>
      <c r="C662" t="s">
        <v>14</v>
      </c>
      <c r="D662" t="s">
        <v>15</v>
      </c>
      <c r="E662" t="b">
        <v>1</v>
      </c>
      <c r="F662" s="1">
        <v>45294.13212962963</v>
      </c>
      <c r="G662" t="b">
        <v>0</v>
      </c>
      <c r="H662" t="b">
        <v>0</v>
      </c>
      <c r="I662" t="s">
        <v>41</v>
      </c>
      <c r="J662" t="s">
        <v>52</v>
      </c>
      <c r="K662" t="s">
        <v>98</v>
      </c>
      <c r="L662">
        <v>74291</v>
      </c>
    </row>
    <row r="663" spans="1:12" x14ac:dyDescent="0.25">
      <c r="A663" t="s">
        <v>49</v>
      </c>
      <c r="B663" t="s">
        <v>50</v>
      </c>
      <c r="C663" t="s">
        <v>28</v>
      </c>
      <c r="D663" t="s">
        <v>29</v>
      </c>
      <c r="E663" t="b">
        <v>1</v>
      </c>
      <c r="F663" s="1">
        <v>45524.327546296299</v>
      </c>
      <c r="G663" t="b">
        <v>0</v>
      </c>
      <c r="H663" t="b">
        <v>1</v>
      </c>
      <c r="I663" t="s">
        <v>51</v>
      </c>
      <c r="J663" t="s">
        <v>47</v>
      </c>
      <c r="K663" t="s">
        <v>122</v>
      </c>
      <c r="L663">
        <v>87183</v>
      </c>
    </row>
    <row r="664" spans="1:12" x14ac:dyDescent="0.25">
      <c r="A664" t="s">
        <v>49</v>
      </c>
      <c r="B664" t="s">
        <v>61</v>
      </c>
      <c r="C664" t="s">
        <v>40</v>
      </c>
      <c r="D664" t="s">
        <v>15</v>
      </c>
      <c r="E664" t="b">
        <v>0</v>
      </c>
      <c r="F664" s="1">
        <v>45495.770949074067</v>
      </c>
      <c r="G664" t="b">
        <v>0</v>
      </c>
      <c r="H664" t="b">
        <v>1</v>
      </c>
      <c r="I664" t="s">
        <v>51</v>
      </c>
      <c r="J664" t="s">
        <v>31</v>
      </c>
      <c r="K664" t="s">
        <v>98</v>
      </c>
      <c r="L664">
        <v>96230</v>
      </c>
    </row>
    <row r="665" spans="1:12" x14ac:dyDescent="0.25">
      <c r="A665" t="s">
        <v>38</v>
      </c>
      <c r="B665" t="s">
        <v>95</v>
      </c>
      <c r="C665" t="s">
        <v>28</v>
      </c>
      <c r="D665" t="s">
        <v>15</v>
      </c>
      <c r="E665" t="b">
        <v>0</v>
      </c>
      <c r="F665" s="1">
        <v>45322.249814814822</v>
      </c>
      <c r="G665" t="b">
        <v>1</v>
      </c>
      <c r="H665" t="b">
        <v>0</v>
      </c>
      <c r="I665" t="s">
        <v>41</v>
      </c>
      <c r="J665" t="s">
        <v>52</v>
      </c>
      <c r="K665" t="s">
        <v>117</v>
      </c>
      <c r="L665">
        <v>90155</v>
      </c>
    </row>
    <row r="666" spans="1:12" x14ac:dyDescent="0.25">
      <c r="A666" t="s">
        <v>54</v>
      </c>
      <c r="B666" t="s">
        <v>79</v>
      </c>
      <c r="C666" t="s">
        <v>40</v>
      </c>
      <c r="D666" t="s">
        <v>15</v>
      </c>
      <c r="E666" t="b">
        <v>1</v>
      </c>
      <c r="F666" s="1">
        <v>45646.621076388888</v>
      </c>
      <c r="G666" t="b">
        <v>0</v>
      </c>
      <c r="H666" t="b">
        <v>0</v>
      </c>
      <c r="I666" t="s">
        <v>30</v>
      </c>
      <c r="J666" t="s">
        <v>17</v>
      </c>
      <c r="K666" t="s">
        <v>125</v>
      </c>
      <c r="L666">
        <v>151306</v>
      </c>
    </row>
    <row r="667" spans="1:12" x14ac:dyDescent="0.25">
      <c r="A667" t="s">
        <v>49</v>
      </c>
      <c r="B667" t="s">
        <v>50</v>
      </c>
      <c r="C667" t="s">
        <v>43</v>
      </c>
      <c r="D667" t="s">
        <v>29</v>
      </c>
      <c r="E667" t="b">
        <v>1</v>
      </c>
      <c r="F667" s="1">
        <v>45537.590358796297</v>
      </c>
      <c r="G667" t="b">
        <v>1</v>
      </c>
      <c r="H667" t="b">
        <v>0</v>
      </c>
      <c r="I667" t="s">
        <v>51</v>
      </c>
      <c r="J667" t="s">
        <v>44</v>
      </c>
      <c r="K667" t="s">
        <v>124</v>
      </c>
      <c r="L667">
        <v>81645</v>
      </c>
    </row>
    <row r="668" spans="1:12" x14ac:dyDescent="0.25">
      <c r="A668" t="s">
        <v>82</v>
      </c>
      <c r="B668" t="s">
        <v>85</v>
      </c>
      <c r="C668" t="s">
        <v>68</v>
      </c>
      <c r="D668" t="s">
        <v>22</v>
      </c>
      <c r="E668" t="b">
        <v>0</v>
      </c>
      <c r="F668" s="1">
        <v>45592.99763888889</v>
      </c>
      <c r="G668" t="b">
        <v>0</v>
      </c>
      <c r="H668" t="b">
        <v>1</v>
      </c>
      <c r="I668" t="s">
        <v>84</v>
      </c>
      <c r="J668" t="s">
        <v>31</v>
      </c>
      <c r="K668" t="s">
        <v>73</v>
      </c>
      <c r="L668">
        <v>100396</v>
      </c>
    </row>
    <row r="669" spans="1:12" x14ac:dyDescent="0.25">
      <c r="A669" t="s">
        <v>26</v>
      </c>
      <c r="B669" t="s">
        <v>27</v>
      </c>
      <c r="C669" t="s">
        <v>21</v>
      </c>
      <c r="D669" t="s">
        <v>15</v>
      </c>
      <c r="E669" t="b">
        <v>1</v>
      </c>
      <c r="F669" s="1">
        <v>45323.875057870369</v>
      </c>
      <c r="G669" t="b">
        <v>1</v>
      </c>
      <c r="H669" t="b">
        <v>0</v>
      </c>
      <c r="I669" t="s">
        <v>30</v>
      </c>
      <c r="J669" t="s">
        <v>66</v>
      </c>
      <c r="K669" t="s">
        <v>127</v>
      </c>
      <c r="L669">
        <v>111554</v>
      </c>
    </row>
    <row r="670" spans="1:12" x14ac:dyDescent="0.25">
      <c r="A670" t="s">
        <v>19</v>
      </c>
      <c r="B670" t="s">
        <v>86</v>
      </c>
      <c r="C670" t="s">
        <v>68</v>
      </c>
      <c r="D670" t="s">
        <v>22</v>
      </c>
      <c r="E670" t="b">
        <v>1</v>
      </c>
      <c r="F670" s="1">
        <v>45464.026469907411</v>
      </c>
      <c r="G670" t="b">
        <v>1</v>
      </c>
      <c r="H670" t="b">
        <v>0</v>
      </c>
      <c r="I670" t="s">
        <v>23</v>
      </c>
      <c r="J670" t="s">
        <v>44</v>
      </c>
      <c r="K670" t="s">
        <v>128</v>
      </c>
      <c r="L670">
        <v>64227</v>
      </c>
    </row>
    <row r="671" spans="1:12" x14ac:dyDescent="0.25">
      <c r="A671" t="s">
        <v>45</v>
      </c>
      <c r="B671" t="s">
        <v>76</v>
      </c>
      <c r="C671" t="s">
        <v>43</v>
      </c>
      <c r="D671" t="s">
        <v>15</v>
      </c>
      <c r="E671" t="b">
        <v>0</v>
      </c>
      <c r="F671" s="1">
        <v>45438.079131944447</v>
      </c>
      <c r="G671" t="b">
        <v>0</v>
      </c>
      <c r="H671" t="b">
        <v>1</v>
      </c>
      <c r="I671" t="s">
        <v>16</v>
      </c>
      <c r="J671" t="s">
        <v>57</v>
      </c>
      <c r="K671" t="s">
        <v>56</v>
      </c>
      <c r="L671">
        <v>102091</v>
      </c>
    </row>
    <row r="672" spans="1:12" x14ac:dyDescent="0.25">
      <c r="A672" t="s">
        <v>45</v>
      </c>
      <c r="B672" t="s">
        <v>46</v>
      </c>
      <c r="C672" t="s">
        <v>14</v>
      </c>
      <c r="D672" t="s">
        <v>22</v>
      </c>
      <c r="E672" t="b">
        <v>0</v>
      </c>
      <c r="F672" s="1">
        <v>45545.950219907398</v>
      </c>
      <c r="G672" t="b">
        <v>1</v>
      </c>
      <c r="H672" t="b">
        <v>0</v>
      </c>
      <c r="I672" t="s">
        <v>16</v>
      </c>
      <c r="J672" t="s">
        <v>72</v>
      </c>
      <c r="K672" t="s">
        <v>59</v>
      </c>
      <c r="L672">
        <v>99643</v>
      </c>
    </row>
    <row r="673" spans="1:12" x14ac:dyDescent="0.25">
      <c r="A673" t="s">
        <v>45</v>
      </c>
      <c r="B673" t="s">
        <v>88</v>
      </c>
      <c r="C673" t="s">
        <v>21</v>
      </c>
      <c r="D673" t="s">
        <v>22</v>
      </c>
      <c r="E673" t="b">
        <v>1</v>
      </c>
      <c r="F673" s="1">
        <v>45496.727997685193</v>
      </c>
      <c r="G673" t="b">
        <v>1</v>
      </c>
      <c r="H673" t="b">
        <v>1</v>
      </c>
      <c r="I673" t="s">
        <v>16</v>
      </c>
      <c r="J673" t="s">
        <v>70</v>
      </c>
      <c r="K673" t="s">
        <v>122</v>
      </c>
      <c r="L673">
        <v>98231</v>
      </c>
    </row>
    <row r="674" spans="1:12" x14ac:dyDescent="0.25">
      <c r="A674" t="s">
        <v>49</v>
      </c>
      <c r="B674" t="s">
        <v>108</v>
      </c>
      <c r="C674" t="s">
        <v>21</v>
      </c>
      <c r="D674" t="s">
        <v>29</v>
      </c>
      <c r="E674" t="b">
        <v>1</v>
      </c>
      <c r="F674" s="1">
        <v>45615.396145833343</v>
      </c>
      <c r="G674" t="b">
        <v>1</v>
      </c>
      <c r="H674" t="b">
        <v>1</v>
      </c>
      <c r="I674" t="s">
        <v>51</v>
      </c>
      <c r="J674" t="s">
        <v>80</v>
      </c>
      <c r="K674" t="s">
        <v>74</v>
      </c>
      <c r="L674">
        <v>97838</v>
      </c>
    </row>
    <row r="675" spans="1:12" x14ac:dyDescent="0.25">
      <c r="A675" t="s">
        <v>19</v>
      </c>
      <c r="B675" t="s">
        <v>20</v>
      </c>
      <c r="C675" t="s">
        <v>21</v>
      </c>
      <c r="D675" t="s">
        <v>29</v>
      </c>
      <c r="E675" t="b">
        <v>1</v>
      </c>
      <c r="F675" s="1">
        <v>45474.034097222233</v>
      </c>
      <c r="G675" t="b">
        <v>1</v>
      </c>
      <c r="H675" t="b">
        <v>0</v>
      </c>
      <c r="I675" t="s">
        <v>23</v>
      </c>
      <c r="J675" t="s">
        <v>47</v>
      </c>
      <c r="K675" t="s">
        <v>35</v>
      </c>
      <c r="L675">
        <v>72426</v>
      </c>
    </row>
    <row r="676" spans="1:12" x14ac:dyDescent="0.25">
      <c r="A676" t="s">
        <v>82</v>
      </c>
      <c r="B676" t="s">
        <v>91</v>
      </c>
      <c r="C676" t="s">
        <v>28</v>
      </c>
      <c r="D676" t="s">
        <v>29</v>
      </c>
      <c r="E676" t="b">
        <v>0</v>
      </c>
      <c r="F676" s="1">
        <v>45609.560219907413</v>
      </c>
      <c r="G676" t="b">
        <v>0</v>
      </c>
      <c r="H676" t="b">
        <v>0</v>
      </c>
      <c r="I676" t="s">
        <v>84</v>
      </c>
      <c r="J676" t="s">
        <v>57</v>
      </c>
      <c r="K676" t="s">
        <v>62</v>
      </c>
      <c r="L676">
        <v>123811</v>
      </c>
    </row>
    <row r="677" spans="1:12" x14ac:dyDescent="0.25">
      <c r="A677" t="s">
        <v>54</v>
      </c>
      <c r="B677" t="s">
        <v>55</v>
      </c>
      <c r="C677" t="s">
        <v>40</v>
      </c>
      <c r="D677" t="s">
        <v>22</v>
      </c>
      <c r="E677" t="b">
        <v>1</v>
      </c>
      <c r="F677" s="1">
        <v>45309.805138888893</v>
      </c>
      <c r="G677" t="b">
        <v>0</v>
      </c>
      <c r="H677" t="b">
        <v>0</v>
      </c>
      <c r="I677" t="s">
        <v>30</v>
      </c>
      <c r="J677" t="s">
        <v>47</v>
      </c>
      <c r="K677" t="s">
        <v>111</v>
      </c>
      <c r="L677">
        <v>154751</v>
      </c>
    </row>
    <row r="678" spans="1:12" x14ac:dyDescent="0.25">
      <c r="A678" t="s">
        <v>54</v>
      </c>
      <c r="B678" t="s">
        <v>79</v>
      </c>
      <c r="C678" t="s">
        <v>43</v>
      </c>
      <c r="D678" t="s">
        <v>22</v>
      </c>
      <c r="E678" t="b">
        <v>1</v>
      </c>
      <c r="F678" s="1">
        <v>45613.963506944441</v>
      </c>
      <c r="G678" t="b">
        <v>0</v>
      </c>
      <c r="H678" t="b">
        <v>0</v>
      </c>
      <c r="I678" t="s">
        <v>30</v>
      </c>
      <c r="J678" t="s">
        <v>24</v>
      </c>
      <c r="K678" t="s">
        <v>124</v>
      </c>
      <c r="L678">
        <v>125225</v>
      </c>
    </row>
    <row r="679" spans="1:12" x14ac:dyDescent="0.25">
      <c r="A679" t="s">
        <v>26</v>
      </c>
      <c r="B679" t="s">
        <v>71</v>
      </c>
      <c r="C679" t="s">
        <v>40</v>
      </c>
      <c r="D679" t="s">
        <v>22</v>
      </c>
      <c r="E679" t="b">
        <v>1</v>
      </c>
      <c r="F679" s="1">
        <v>45641.499907407408</v>
      </c>
      <c r="G679" t="b">
        <v>0</v>
      </c>
      <c r="H679" t="b">
        <v>1</v>
      </c>
      <c r="I679" t="s">
        <v>30</v>
      </c>
      <c r="J679" t="s">
        <v>66</v>
      </c>
      <c r="K679" t="s">
        <v>123</v>
      </c>
      <c r="L679">
        <v>112904</v>
      </c>
    </row>
    <row r="680" spans="1:12" x14ac:dyDescent="0.25">
      <c r="A680" t="s">
        <v>26</v>
      </c>
      <c r="B680" t="s">
        <v>71</v>
      </c>
      <c r="C680" t="s">
        <v>28</v>
      </c>
      <c r="D680" t="s">
        <v>15</v>
      </c>
      <c r="E680" t="b">
        <v>1</v>
      </c>
      <c r="F680" s="1">
        <v>45487.060636574082</v>
      </c>
      <c r="G680" t="b">
        <v>0</v>
      </c>
      <c r="H680" t="b">
        <v>0</v>
      </c>
      <c r="I680" t="s">
        <v>30</v>
      </c>
      <c r="J680" t="s">
        <v>70</v>
      </c>
      <c r="K680" t="s">
        <v>35</v>
      </c>
      <c r="L680">
        <v>99992</v>
      </c>
    </row>
    <row r="681" spans="1:12" x14ac:dyDescent="0.25">
      <c r="A681" t="s">
        <v>19</v>
      </c>
      <c r="B681" t="s">
        <v>20</v>
      </c>
      <c r="C681" t="s">
        <v>68</v>
      </c>
      <c r="D681" t="s">
        <v>22</v>
      </c>
      <c r="E681" t="b">
        <v>0</v>
      </c>
      <c r="F681" s="1">
        <v>45366.50377314815</v>
      </c>
      <c r="G681" t="b">
        <v>0</v>
      </c>
      <c r="H681" t="b">
        <v>1</v>
      </c>
      <c r="I681" t="s">
        <v>23</v>
      </c>
      <c r="J681" t="s">
        <v>64</v>
      </c>
      <c r="K681" t="s">
        <v>67</v>
      </c>
      <c r="L681">
        <v>78772</v>
      </c>
    </row>
    <row r="682" spans="1:12" x14ac:dyDescent="0.25">
      <c r="A682" t="s">
        <v>54</v>
      </c>
      <c r="B682" t="s">
        <v>79</v>
      </c>
      <c r="C682" t="s">
        <v>28</v>
      </c>
      <c r="D682" t="s">
        <v>29</v>
      </c>
      <c r="E682" t="b">
        <v>0</v>
      </c>
      <c r="F682" s="1">
        <v>45593.941400462973</v>
      </c>
      <c r="G682" t="b">
        <v>1</v>
      </c>
      <c r="H682" t="b">
        <v>0</v>
      </c>
      <c r="I682" t="s">
        <v>30</v>
      </c>
      <c r="J682" t="s">
        <v>34</v>
      </c>
      <c r="K682" t="s">
        <v>105</v>
      </c>
      <c r="L682">
        <v>145537</v>
      </c>
    </row>
    <row r="683" spans="1:12" x14ac:dyDescent="0.25">
      <c r="A683" t="s">
        <v>45</v>
      </c>
      <c r="B683" t="s">
        <v>46</v>
      </c>
      <c r="C683" t="s">
        <v>28</v>
      </c>
      <c r="D683" t="s">
        <v>22</v>
      </c>
      <c r="E683" t="b">
        <v>1</v>
      </c>
      <c r="F683" s="1">
        <v>45335.592256944437</v>
      </c>
      <c r="G683" t="b">
        <v>0</v>
      </c>
      <c r="H683" t="b">
        <v>0</v>
      </c>
      <c r="I683" t="s">
        <v>16</v>
      </c>
      <c r="J683" t="s">
        <v>47</v>
      </c>
      <c r="K683" t="s">
        <v>58</v>
      </c>
      <c r="L683">
        <v>113782</v>
      </c>
    </row>
    <row r="684" spans="1:12" x14ac:dyDescent="0.25">
      <c r="A684" t="s">
        <v>26</v>
      </c>
      <c r="B684" t="s">
        <v>33</v>
      </c>
      <c r="C684" t="s">
        <v>28</v>
      </c>
      <c r="D684" t="s">
        <v>15</v>
      </c>
      <c r="E684" t="b">
        <v>0</v>
      </c>
      <c r="F684" s="1">
        <v>45294.680300925917</v>
      </c>
      <c r="G684" t="b">
        <v>0</v>
      </c>
      <c r="H684" t="b">
        <v>1</v>
      </c>
      <c r="I684" t="s">
        <v>30</v>
      </c>
      <c r="J684" t="s">
        <v>44</v>
      </c>
      <c r="K684" t="s">
        <v>87</v>
      </c>
      <c r="L684">
        <v>104096</v>
      </c>
    </row>
    <row r="685" spans="1:12" x14ac:dyDescent="0.25">
      <c r="A685" t="s">
        <v>26</v>
      </c>
      <c r="B685" t="s">
        <v>71</v>
      </c>
      <c r="C685" t="s">
        <v>21</v>
      </c>
      <c r="D685" t="s">
        <v>29</v>
      </c>
      <c r="E685" t="b">
        <v>1</v>
      </c>
      <c r="F685" s="1">
        <v>45601.01699074074</v>
      </c>
      <c r="G685" t="b">
        <v>0</v>
      </c>
      <c r="H685" t="b">
        <v>0</v>
      </c>
      <c r="I685" t="s">
        <v>30</v>
      </c>
      <c r="J685" t="s">
        <v>57</v>
      </c>
      <c r="K685" t="s">
        <v>128</v>
      </c>
      <c r="L685">
        <v>89989</v>
      </c>
    </row>
    <row r="686" spans="1:12" x14ac:dyDescent="0.25">
      <c r="A686" t="s">
        <v>12</v>
      </c>
      <c r="B686" t="s">
        <v>75</v>
      </c>
      <c r="C686" t="s">
        <v>28</v>
      </c>
      <c r="D686" t="s">
        <v>15</v>
      </c>
      <c r="E686" t="b">
        <v>0</v>
      </c>
      <c r="F686" s="1">
        <v>45513.833657407413</v>
      </c>
      <c r="G686" t="b">
        <v>0</v>
      </c>
      <c r="H686" t="b">
        <v>0</v>
      </c>
      <c r="I686" t="s">
        <v>16</v>
      </c>
      <c r="J686" t="s">
        <v>66</v>
      </c>
      <c r="K686" t="s">
        <v>69</v>
      </c>
      <c r="L686">
        <v>137813</v>
      </c>
    </row>
    <row r="687" spans="1:12" x14ac:dyDescent="0.25">
      <c r="A687" t="s">
        <v>12</v>
      </c>
      <c r="B687" t="s">
        <v>13</v>
      </c>
      <c r="C687" t="s">
        <v>14</v>
      </c>
      <c r="D687" t="s">
        <v>22</v>
      </c>
      <c r="E687" t="b">
        <v>0</v>
      </c>
      <c r="F687" s="1">
        <v>45374.86378472222</v>
      </c>
      <c r="G687" t="b">
        <v>1</v>
      </c>
      <c r="H687" t="b">
        <v>1</v>
      </c>
      <c r="I687" t="s">
        <v>16</v>
      </c>
      <c r="J687" t="s">
        <v>72</v>
      </c>
      <c r="K687" t="s">
        <v>112</v>
      </c>
      <c r="L687">
        <v>116923</v>
      </c>
    </row>
    <row r="688" spans="1:12" x14ac:dyDescent="0.25">
      <c r="A688" t="s">
        <v>45</v>
      </c>
      <c r="B688" t="s">
        <v>88</v>
      </c>
      <c r="C688" t="s">
        <v>21</v>
      </c>
      <c r="D688" t="s">
        <v>29</v>
      </c>
      <c r="E688" t="b">
        <v>0</v>
      </c>
      <c r="F688" s="1">
        <v>45364.834583333337</v>
      </c>
      <c r="G688" t="b">
        <v>1</v>
      </c>
      <c r="H688" t="b">
        <v>0</v>
      </c>
      <c r="I688" t="s">
        <v>16</v>
      </c>
      <c r="J688" t="s">
        <v>70</v>
      </c>
      <c r="K688" t="s">
        <v>103</v>
      </c>
      <c r="L688">
        <v>100114</v>
      </c>
    </row>
    <row r="689" spans="1:12" x14ac:dyDescent="0.25">
      <c r="A689" t="s">
        <v>82</v>
      </c>
      <c r="B689" t="s">
        <v>85</v>
      </c>
      <c r="C689" t="s">
        <v>40</v>
      </c>
      <c r="D689" t="s">
        <v>15</v>
      </c>
      <c r="E689" t="b">
        <v>1</v>
      </c>
      <c r="F689" s="1">
        <v>45315.183298611111</v>
      </c>
      <c r="G689" t="b">
        <v>1</v>
      </c>
      <c r="H689" t="b">
        <v>1</v>
      </c>
      <c r="I689" t="s">
        <v>84</v>
      </c>
      <c r="J689" t="s">
        <v>64</v>
      </c>
      <c r="K689" t="s">
        <v>120</v>
      </c>
      <c r="L689">
        <v>128504</v>
      </c>
    </row>
    <row r="690" spans="1:12" x14ac:dyDescent="0.25">
      <c r="A690" t="s">
        <v>19</v>
      </c>
      <c r="B690" t="s">
        <v>86</v>
      </c>
      <c r="C690" t="s">
        <v>21</v>
      </c>
      <c r="D690" t="s">
        <v>29</v>
      </c>
      <c r="E690" t="b">
        <v>1</v>
      </c>
      <c r="F690" s="1">
        <v>45301.597696759258</v>
      </c>
      <c r="G690" t="b">
        <v>0</v>
      </c>
      <c r="H690" t="b">
        <v>1</v>
      </c>
      <c r="I690" t="s">
        <v>23</v>
      </c>
      <c r="J690" t="s">
        <v>57</v>
      </c>
      <c r="K690" t="s">
        <v>96</v>
      </c>
      <c r="L690">
        <v>63934</v>
      </c>
    </row>
    <row r="691" spans="1:12" x14ac:dyDescent="0.25">
      <c r="A691" t="s">
        <v>12</v>
      </c>
      <c r="B691" t="s">
        <v>63</v>
      </c>
      <c r="C691" t="s">
        <v>43</v>
      </c>
      <c r="D691" t="s">
        <v>29</v>
      </c>
      <c r="E691" t="b">
        <v>0</v>
      </c>
      <c r="F691" s="1">
        <v>45528.788032407407</v>
      </c>
      <c r="G691" t="b">
        <v>0</v>
      </c>
      <c r="H691" t="b">
        <v>0</v>
      </c>
      <c r="I691" t="s">
        <v>16</v>
      </c>
      <c r="J691" t="s">
        <v>72</v>
      </c>
      <c r="K691" t="s">
        <v>98</v>
      </c>
      <c r="L691">
        <v>138680</v>
      </c>
    </row>
    <row r="692" spans="1:12" x14ac:dyDescent="0.25">
      <c r="A692" t="s">
        <v>54</v>
      </c>
      <c r="B692" t="s">
        <v>79</v>
      </c>
      <c r="C692" t="s">
        <v>28</v>
      </c>
      <c r="D692" t="s">
        <v>22</v>
      </c>
      <c r="E692" t="b">
        <v>0</v>
      </c>
      <c r="F692" s="1">
        <v>45596.370868055557</v>
      </c>
      <c r="G692" t="b">
        <v>1</v>
      </c>
      <c r="H692" t="b">
        <v>1</v>
      </c>
      <c r="I692" t="s">
        <v>30</v>
      </c>
      <c r="J692" t="s">
        <v>57</v>
      </c>
      <c r="K692" t="s">
        <v>87</v>
      </c>
      <c r="L692">
        <v>147500</v>
      </c>
    </row>
    <row r="693" spans="1:12" x14ac:dyDescent="0.25">
      <c r="A693" t="s">
        <v>26</v>
      </c>
      <c r="B693" t="s">
        <v>27</v>
      </c>
      <c r="C693" t="s">
        <v>28</v>
      </c>
      <c r="D693" t="s">
        <v>22</v>
      </c>
      <c r="E693" t="b">
        <v>1</v>
      </c>
      <c r="F693" s="1">
        <v>45307.574594907397</v>
      </c>
      <c r="G693" t="b">
        <v>1</v>
      </c>
      <c r="H693" t="b">
        <v>0</v>
      </c>
      <c r="I693" t="s">
        <v>30</v>
      </c>
      <c r="J693" t="s">
        <v>66</v>
      </c>
      <c r="K693" t="s">
        <v>90</v>
      </c>
      <c r="L693">
        <v>109284</v>
      </c>
    </row>
    <row r="694" spans="1:12" x14ac:dyDescent="0.25">
      <c r="A694" t="s">
        <v>49</v>
      </c>
      <c r="B694" t="s">
        <v>50</v>
      </c>
      <c r="C694" t="s">
        <v>40</v>
      </c>
      <c r="D694" t="s">
        <v>22</v>
      </c>
      <c r="E694" t="b">
        <v>1</v>
      </c>
      <c r="F694" s="1">
        <v>45387.314270833333</v>
      </c>
      <c r="G694" t="b">
        <v>1</v>
      </c>
      <c r="H694" t="b">
        <v>0</v>
      </c>
      <c r="I694" t="s">
        <v>51</v>
      </c>
      <c r="J694" t="s">
        <v>47</v>
      </c>
      <c r="K694" t="s">
        <v>81</v>
      </c>
      <c r="L694">
        <v>86161</v>
      </c>
    </row>
    <row r="695" spans="1:12" x14ac:dyDescent="0.25">
      <c r="A695" t="s">
        <v>49</v>
      </c>
      <c r="B695" t="s">
        <v>61</v>
      </c>
      <c r="C695" t="s">
        <v>28</v>
      </c>
      <c r="D695" t="s">
        <v>15</v>
      </c>
      <c r="E695" t="b">
        <v>0</v>
      </c>
      <c r="F695" s="1">
        <v>45548.363946759258</v>
      </c>
      <c r="G695" t="b">
        <v>0</v>
      </c>
      <c r="H695" t="b">
        <v>0</v>
      </c>
      <c r="I695" t="s">
        <v>51</v>
      </c>
      <c r="J695" t="s">
        <v>17</v>
      </c>
      <c r="K695" t="s">
        <v>81</v>
      </c>
      <c r="L695">
        <v>75069</v>
      </c>
    </row>
    <row r="696" spans="1:12" x14ac:dyDescent="0.25">
      <c r="A696" t="s">
        <v>19</v>
      </c>
      <c r="B696" t="s">
        <v>36</v>
      </c>
      <c r="C696" t="s">
        <v>14</v>
      </c>
      <c r="D696" t="s">
        <v>29</v>
      </c>
      <c r="E696" t="b">
        <v>0</v>
      </c>
      <c r="F696" s="1">
        <v>45484.149351851847</v>
      </c>
      <c r="G696" t="b">
        <v>1</v>
      </c>
      <c r="H696" t="b">
        <v>1</v>
      </c>
      <c r="I696" t="s">
        <v>23</v>
      </c>
      <c r="J696" t="s">
        <v>72</v>
      </c>
      <c r="K696" t="s">
        <v>35</v>
      </c>
      <c r="L696">
        <v>87224</v>
      </c>
    </row>
    <row r="697" spans="1:12" x14ac:dyDescent="0.25">
      <c r="A697" t="s">
        <v>54</v>
      </c>
      <c r="B697" t="s">
        <v>79</v>
      </c>
      <c r="C697" t="s">
        <v>43</v>
      </c>
      <c r="D697" t="s">
        <v>22</v>
      </c>
      <c r="E697" t="b">
        <v>0</v>
      </c>
      <c r="F697" s="1">
        <v>45450.675625000003</v>
      </c>
      <c r="G697" t="b">
        <v>1</v>
      </c>
      <c r="H697" t="b">
        <v>1</v>
      </c>
      <c r="I697" t="s">
        <v>30</v>
      </c>
      <c r="J697" t="s">
        <v>66</v>
      </c>
      <c r="K697" t="s">
        <v>87</v>
      </c>
      <c r="L697">
        <v>136288</v>
      </c>
    </row>
    <row r="698" spans="1:12" x14ac:dyDescent="0.25">
      <c r="A698" t="s">
        <v>38</v>
      </c>
      <c r="B698" t="s">
        <v>39</v>
      </c>
      <c r="C698" t="s">
        <v>43</v>
      </c>
      <c r="D698" t="s">
        <v>29</v>
      </c>
      <c r="E698" t="b">
        <v>0</v>
      </c>
      <c r="F698" s="1">
        <v>45439.891284722216</v>
      </c>
      <c r="G698" t="b">
        <v>1</v>
      </c>
      <c r="H698" t="b">
        <v>0</v>
      </c>
      <c r="I698" t="s">
        <v>41</v>
      </c>
      <c r="J698" t="s">
        <v>80</v>
      </c>
      <c r="K698" t="s">
        <v>98</v>
      </c>
      <c r="L698">
        <v>93424</v>
      </c>
    </row>
    <row r="699" spans="1:12" x14ac:dyDescent="0.25">
      <c r="A699" t="s">
        <v>26</v>
      </c>
      <c r="B699" t="s">
        <v>71</v>
      </c>
      <c r="C699" t="s">
        <v>28</v>
      </c>
      <c r="D699" t="s">
        <v>22</v>
      </c>
      <c r="E699" t="b">
        <v>0</v>
      </c>
      <c r="F699" s="1">
        <v>45335.197245370371</v>
      </c>
      <c r="G699" t="b">
        <v>0</v>
      </c>
      <c r="H699" t="b">
        <v>0</v>
      </c>
      <c r="I699" t="s">
        <v>30</v>
      </c>
      <c r="J699" t="s">
        <v>80</v>
      </c>
      <c r="K699" t="s">
        <v>81</v>
      </c>
      <c r="L699">
        <v>95356</v>
      </c>
    </row>
    <row r="700" spans="1:12" x14ac:dyDescent="0.25">
      <c r="A700" t="s">
        <v>12</v>
      </c>
      <c r="B700" t="s">
        <v>13</v>
      </c>
      <c r="C700" t="s">
        <v>40</v>
      </c>
      <c r="D700" t="s">
        <v>15</v>
      </c>
      <c r="E700" t="b">
        <v>0</v>
      </c>
      <c r="F700" s="1">
        <v>45334.827384259261</v>
      </c>
      <c r="G700" t="b">
        <v>0</v>
      </c>
      <c r="H700" t="b">
        <v>1</v>
      </c>
      <c r="I700" t="s">
        <v>16</v>
      </c>
      <c r="J700" t="s">
        <v>24</v>
      </c>
      <c r="K700" t="s">
        <v>62</v>
      </c>
      <c r="L700">
        <v>119175</v>
      </c>
    </row>
    <row r="701" spans="1:12" x14ac:dyDescent="0.25">
      <c r="A701" t="s">
        <v>38</v>
      </c>
      <c r="B701" t="s">
        <v>95</v>
      </c>
      <c r="C701" t="s">
        <v>21</v>
      </c>
      <c r="D701" t="s">
        <v>29</v>
      </c>
      <c r="E701" t="b">
        <v>0</v>
      </c>
      <c r="F701" s="1">
        <v>45434.492777777778</v>
      </c>
      <c r="G701" t="b">
        <v>0</v>
      </c>
      <c r="H701" t="b">
        <v>1</v>
      </c>
      <c r="I701" t="s">
        <v>41</v>
      </c>
      <c r="J701" t="s">
        <v>44</v>
      </c>
      <c r="K701" t="s">
        <v>117</v>
      </c>
      <c r="L701">
        <v>74077</v>
      </c>
    </row>
    <row r="702" spans="1:12" x14ac:dyDescent="0.25">
      <c r="A702" t="s">
        <v>12</v>
      </c>
      <c r="B702" t="s">
        <v>75</v>
      </c>
      <c r="C702" t="s">
        <v>40</v>
      </c>
      <c r="D702" t="s">
        <v>22</v>
      </c>
      <c r="E702" t="b">
        <v>0</v>
      </c>
      <c r="F702" s="1">
        <v>45572.072743055563</v>
      </c>
      <c r="G702" t="b">
        <v>0</v>
      </c>
      <c r="H702" t="b">
        <v>0</v>
      </c>
      <c r="I702" t="s">
        <v>16</v>
      </c>
      <c r="J702" t="s">
        <v>70</v>
      </c>
      <c r="K702" t="s">
        <v>114</v>
      </c>
      <c r="L702">
        <v>132074</v>
      </c>
    </row>
    <row r="703" spans="1:12" x14ac:dyDescent="0.25">
      <c r="A703" t="s">
        <v>82</v>
      </c>
      <c r="B703" t="s">
        <v>85</v>
      </c>
      <c r="C703" t="s">
        <v>28</v>
      </c>
      <c r="D703" t="s">
        <v>29</v>
      </c>
      <c r="E703" t="b">
        <v>1</v>
      </c>
      <c r="F703" s="1">
        <v>45496.039872685193</v>
      </c>
      <c r="G703" t="b">
        <v>1</v>
      </c>
      <c r="H703" t="b">
        <v>0</v>
      </c>
      <c r="I703" t="s">
        <v>84</v>
      </c>
      <c r="J703" t="s">
        <v>66</v>
      </c>
      <c r="K703" t="s">
        <v>129</v>
      </c>
      <c r="L703">
        <v>117380</v>
      </c>
    </row>
    <row r="704" spans="1:12" x14ac:dyDescent="0.25">
      <c r="A704" t="s">
        <v>54</v>
      </c>
      <c r="B704" t="s">
        <v>55</v>
      </c>
      <c r="C704" t="s">
        <v>14</v>
      </c>
      <c r="D704" t="s">
        <v>22</v>
      </c>
      <c r="E704" t="b">
        <v>0</v>
      </c>
      <c r="F704" s="1">
        <v>45295.901053240741</v>
      </c>
      <c r="G704" t="b">
        <v>0</v>
      </c>
      <c r="H704" t="b">
        <v>0</v>
      </c>
      <c r="I704" t="s">
        <v>30</v>
      </c>
      <c r="J704" t="s">
        <v>57</v>
      </c>
      <c r="K704" t="s">
        <v>104</v>
      </c>
      <c r="L704">
        <v>132347</v>
      </c>
    </row>
    <row r="705" spans="1:12" x14ac:dyDescent="0.25">
      <c r="A705" t="s">
        <v>19</v>
      </c>
      <c r="B705" t="s">
        <v>94</v>
      </c>
      <c r="C705" t="s">
        <v>21</v>
      </c>
      <c r="D705" t="s">
        <v>22</v>
      </c>
      <c r="E705" t="b">
        <v>1</v>
      </c>
      <c r="F705" s="1">
        <v>45297.126944444448</v>
      </c>
      <c r="G705" t="b">
        <v>0</v>
      </c>
      <c r="H705" t="b">
        <v>1</v>
      </c>
      <c r="I705" t="s">
        <v>23</v>
      </c>
      <c r="J705" t="s">
        <v>44</v>
      </c>
      <c r="K705" t="s">
        <v>101</v>
      </c>
      <c r="L705">
        <v>87031</v>
      </c>
    </row>
    <row r="706" spans="1:12" x14ac:dyDescent="0.25">
      <c r="A706" t="s">
        <v>12</v>
      </c>
      <c r="B706" t="s">
        <v>75</v>
      </c>
      <c r="C706" t="s">
        <v>14</v>
      </c>
      <c r="D706" t="s">
        <v>22</v>
      </c>
      <c r="E706" t="b">
        <v>0</v>
      </c>
      <c r="F706" s="1">
        <v>45295.502071759263</v>
      </c>
      <c r="G706" t="b">
        <v>1</v>
      </c>
      <c r="H706" t="b">
        <v>0</v>
      </c>
      <c r="I706" t="s">
        <v>16</v>
      </c>
      <c r="J706" t="s">
        <v>34</v>
      </c>
      <c r="K706" t="s">
        <v>128</v>
      </c>
      <c r="L706">
        <v>134161</v>
      </c>
    </row>
    <row r="707" spans="1:12" x14ac:dyDescent="0.25">
      <c r="A707" t="s">
        <v>12</v>
      </c>
      <c r="B707" t="s">
        <v>63</v>
      </c>
      <c r="C707" t="s">
        <v>40</v>
      </c>
      <c r="D707" t="s">
        <v>22</v>
      </c>
      <c r="E707" t="b">
        <v>0</v>
      </c>
      <c r="F707" s="1">
        <v>45390.981087962973</v>
      </c>
      <c r="G707" t="b">
        <v>0</v>
      </c>
      <c r="H707" t="b">
        <v>1</v>
      </c>
      <c r="I707" t="s">
        <v>16</v>
      </c>
      <c r="J707" t="s">
        <v>80</v>
      </c>
      <c r="K707" t="s">
        <v>123</v>
      </c>
      <c r="L707">
        <v>115382</v>
      </c>
    </row>
    <row r="708" spans="1:12" x14ac:dyDescent="0.25">
      <c r="A708" t="s">
        <v>12</v>
      </c>
      <c r="B708" t="s">
        <v>75</v>
      </c>
      <c r="C708" t="s">
        <v>40</v>
      </c>
      <c r="D708" t="s">
        <v>29</v>
      </c>
      <c r="E708" t="b">
        <v>0</v>
      </c>
      <c r="F708" s="1">
        <v>45356.908113425918</v>
      </c>
      <c r="G708" t="b">
        <v>1</v>
      </c>
      <c r="H708" t="b">
        <v>0</v>
      </c>
      <c r="I708" t="s">
        <v>16</v>
      </c>
      <c r="J708" t="s">
        <v>72</v>
      </c>
      <c r="K708" t="s">
        <v>77</v>
      </c>
      <c r="L708">
        <v>133414</v>
      </c>
    </row>
    <row r="709" spans="1:12" x14ac:dyDescent="0.25">
      <c r="A709" t="s">
        <v>45</v>
      </c>
      <c r="B709" t="s">
        <v>76</v>
      </c>
      <c r="C709" t="s">
        <v>14</v>
      </c>
      <c r="D709" t="s">
        <v>15</v>
      </c>
      <c r="E709" t="b">
        <v>0</v>
      </c>
      <c r="F709" s="1">
        <v>45463.539872685193</v>
      </c>
      <c r="G709" t="b">
        <v>0</v>
      </c>
      <c r="H709" t="b">
        <v>1</v>
      </c>
      <c r="I709" t="s">
        <v>16</v>
      </c>
      <c r="J709" t="s">
        <v>31</v>
      </c>
      <c r="K709" t="s">
        <v>78</v>
      </c>
      <c r="L709">
        <v>93658</v>
      </c>
    </row>
    <row r="710" spans="1:12" x14ac:dyDescent="0.25">
      <c r="A710" t="s">
        <v>82</v>
      </c>
      <c r="B710" t="s">
        <v>91</v>
      </c>
      <c r="C710" t="s">
        <v>28</v>
      </c>
      <c r="D710" t="s">
        <v>15</v>
      </c>
      <c r="E710" t="b">
        <v>1</v>
      </c>
      <c r="F710" s="1">
        <v>45349.096585648149</v>
      </c>
      <c r="G710" t="b">
        <v>0</v>
      </c>
      <c r="H710" t="b">
        <v>1</v>
      </c>
      <c r="I710" t="s">
        <v>84</v>
      </c>
      <c r="J710" t="s">
        <v>70</v>
      </c>
      <c r="K710" t="s">
        <v>124</v>
      </c>
      <c r="L710">
        <v>102799</v>
      </c>
    </row>
    <row r="711" spans="1:12" x14ac:dyDescent="0.25">
      <c r="A711" t="s">
        <v>49</v>
      </c>
      <c r="B711" t="s">
        <v>50</v>
      </c>
      <c r="C711" t="s">
        <v>68</v>
      </c>
      <c r="D711" t="s">
        <v>15</v>
      </c>
      <c r="E711" t="b">
        <v>1</v>
      </c>
      <c r="F711" s="1">
        <v>45352.493993055563</v>
      </c>
      <c r="G711" t="b">
        <v>0</v>
      </c>
      <c r="H711" t="b">
        <v>1</v>
      </c>
      <c r="I711" t="s">
        <v>51</v>
      </c>
      <c r="J711" t="s">
        <v>17</v>
      </c>
      <c r="K711" t="s">
        <v>123</v>
      </c>
      <c r="L711">
        <v>83872</v>
      </c>
    </row>
    <row r="712" spans="1:12" x14ac:dyDescent="0.25">
      <c r="A712" t="s">
        <v>49</v>
      </c>
      <c r="B712" t="s">
        <v>61</v>
      </c>
      <c r="C712" t="s">
        <v>43</v>
      </c>
      <c r="D712" t="s">
        <v>29</v>
      </c>
      <c r="E712" t="b">
        <v>1</v>
      </c>
      <c r="F712" s="1">
        <v>45561.258240740739</v>
      </c>
      <c r="G712" t="b">
        <v>0</v>
      </c>
      <c r="H712" t="b">
        <v>1</v>
      </c>
      <c r="I712" t="s">
        <v>51</v>
      </c>
      <c r="J712" t="s">
        <v>44</v>
      </c>
      <c r="K712" t="s">
        <v>112</v>
      </c>
      <c r="L712">
        <v>91585</v>
      </c>
    </row>
    <row r="713" spans="1:12" x14ac:dyDescent="0.25">
      <c r="A713" t="s">
        <v>19</v>
      </c>
      <c r="B713" t="s">
        <v>86</v>
      </c>
      <c r="C713" t="s">
        <v>21</v>
      </c>
      <c r="D713" t="s">
        <v>15</v>
      </c>
      <c r="E713" t="b">
        <v>1</v>
      </c>
      <c r="F713" s="1">
        <v>45380.344733796293</v>
      </c>
      <c r="G713" t="b">
        <v>1</v>
      </c>
      <c r="H713" t="b">
        <v>1</v>
      </c>
      <c r="I713" t="s">
        <v>23</v>
      </c>
      <c r="J713" t="s">
        <v>24</v>
      </c>
      <c r="K713" t="s">
        <v>35</v>
      </c>
      <c r="L713">
        <v>75932</v>
      </c>
    </row>
    <row r="714" spans="1:12" x14ac:dyDescent="0.25">
      <c r="A714" t="s">
        <v>82</v>
      </c>
      <c r="B714" t="s">
        <v>91</v>
      </c>
      <c r="C714" t="s">
        <v>43</v>
      </c>
      <c r="D714" t="s">
        <v>29</v>
      </c>
      <c r="E714" t="b">
        <v>0</v>
      </c>
      <c r="F714" s="1">
        <v>45635.643206018518</v>
      </c>
      <c r="G714" t="b">
        <v>1</v>
      </c>
      <c r="H714" t="b">
        <v>1</v>
      </c>
      <c r="I714" t="s">
        <v>84</v>
      </c>
      <c r="J714" t="s">
        <v>72</v>
      </c>
      <c r="K714" t="s">
        <v>25</v>
      </c>
      <c r="L714">
        <v>101893</v>
      </c>
    </row>
    <row r="715" spans="1:12" x14ac:dyDescent="0.25">
      <c r="A715" t="s">
        <v>82</v>
      </c>
      <c r="B715" t="s">
        <v>91</v>
      </c>
      <c r="C715" t="s">
        <v>28</v>
      </c>
      <c r="D715" t="s">
        <v>22</v>
      </c>
      <c r="E715" t="b">
        <v>0</v>
      </c>
      <c r="F715" s="1">
        <v>45305.359930555547</v>
      </c>
      <c r="G715" t="b">
        <v>1</v>
      </c>
      <c r="H715" t="b">
        <v>0</v>
      </c>
      <c r="I715" t="s">
        <v>84</v>
      </c>
      <c r="J715" t="s">
        <v>34</v>
      </c>
      <c r="K715" t="s">
        <v>65</v>
      </c>
      <c r="L715">
        <v>131018</v>
      </c>
    </row>
    <row r="716" spans="1:12" x14ac:dyDescent="0.25">
      <c r="A716" t="s">
        <v>26</v>
      </c>
      <c r="B716" t="s">
        <v>27</v>
      </c>
      <c r="C716" t="s">
        <v>21</v>
      </c>
      <c r="D716" t="s">
        <v>15</v>
      </c>
      <c r="E716" t="b">
        <v>1</v>
      </c>
      <c r="F716" s="1">
        <v>45479.843333333331</v>
      </c>
      <c r="G716" t="b">
        <v>0</v>
      </c>
      <c r="H716" t="b">
        <v>0</v>
      </c>
      <c r="I716" t="s">
        <v>30</v>
      </c>
      <c r="J716" t="s">
        <v>57</v>
      </c>
      <c r="K716" t="s">
        <v>32</v>
      </c>
      <c r="L716">
        <v>88317</v>
      </c>
    </row>
    <row r="717" spans="1:12" x14ac:dyDescent="0.25">
      <c r="A717" t="s">
        <v>38</v>
      </c>
      <c r="B717" t="s">
        <v>107</v>
      </c>
      <c r="C717" t="s">
        <v>14</v>
      </c>
      <c r="D717" t="s">
        <v>29</v>
      </c>
      <c r="E717" t="b">
        <v>1</v>
      </c>
      <c r="F717" s="1">
        <v>45328.986828703702</v>
      </c>
      <c r="G717" t="b">
        <v>1</v>
      </c>
      <c r="H717" t="b">
        <v>0</v>
      </c>
      <c r="I717" t="s">
        <v>41</v>
      </c>
      <c r="J717" t="s">
        <v>57</v>
      </c>
      <c r="K717" t="s">
        <v>81</v>
      </c>
      <c r="L717">
        <v>88687</v>
      </c>
    </row>
    <row r="718" spans="1:12" x14ac:dyDescent="0.25">
      <c r="A718" t="s">
        <v>49</v>
      </c>
      <c r="B718" t="s">
        <v>108</v>
      </c>
      <c r="C718" t="s">
        <v>14</v>
      </c>
      <c r="D718" t="s">
        <v>29</v>
      </c>
      <c r="E718" t="b">
        <v>1</v>
      </c>
      <c r="F718" s="1">
        <v>45453.881342592591</v>
      </c>
      <c r="G718" t="b">
        <v>1</v>
      </c>
      <c r="H718" t="b">
        <v>1</v>
      </c>
      <c r="I718" t="s">
        <v>51</v>
      </c>
      <c r="J718" t="s">
        <v>24</v>
      </c>
      <c r="K718" t="s">
        <v>120</v>
      </c>
      <c r="L718">
        <v>94429</v>
      </c>
    </row>
    <row r="719" spans="1:12" x14ac:dyDescent="0.25">
      <c r="A719" t="s">
        <v>19</v>
      </c>
      <c r="B719" t="s">
        <v>94</v>
      </c>
      <c r="C719" t="s">
        <v>14</v>
      </c>
      <c r="D719" t="s">
        <v>29</v>
      </c>
      <c r="E719" t="b">
        <v>0</v>
      </c>
      <c r="F719" s="1">
        <v>45352.374837962961</v>
      </c>
      <c r="G719" t="b">
        <v>0</v>
      </c>
      <c r="H719" t="b">
        <v>1</v>
      </c>
      <c r="I719" t="s">
        <v>23</v>
      </c>
      <c r="J719" t="s">
        <v>31</v>
      </c>
      <c r="K719" t="s">
        <v>99</v>
      </c>
      <c r="L719">
        <v>79771</v>
      </c>
    </row>
    <row r="720" spans="1:12" x14ac:dyDescent="0.25">
      <c r="A720" t="s">
        <v>26</v>
      </c>
      <c r="B720" t="s">
        <v>27</v>
      </c>
      <c r="C720" t="s">
        <v>43</v>
      </c>
      <c r="D720" t="s">
        <v>22</v>
      </c>
      <c r="E720" t="b">
        <v>0</v>
      </c>
      <c r="F720" s="1">
        <v>45357.000972222217</v>
      </c>
      <c r="G720" t="b">
        <v>1</v>
      </c>
      <c r="H720" t="b">
        <v>1</v>
      </c>
      <c r="I720" t="s">
        <v>30</v>
      </c>
      <c r="J720" t="s">
        <v>31</v>
      </c>
      <c r="K720" t="s">
        <v>90</v>
      </c>
      <c r="L720">
        <v>118059</v>
      </c>
    </row>
    <row r="721" spans="1:12" x14ac:dyDescent="0.25">
      <c r="A721" t="s">
        <v>26</v>
      </c>
      <c r="B721" t="s">
        <v>27</v>
      </c>
      <c r="C721" t="s">
        <v>40</v>
      </c>
      <c r="D721" t="s">
        <v>29</v>
      </c>
      <c r="E721" t="b">
        <v>1</v>
      </c>
      <c r="F721" s="1">
        <v>45432.094050925924</v>
      </c>
      <c r="G721" t="b">
        <v>1</v>
      </c>
      <c r="H721" t="b">
        <v>0</v>
      </c>
      <c r="I721" t="s">
        <v>30</v>
      </c>
      <c r="J721" t="s">
        <v>66</v>
      </c>
      <c r="K721" t="s">
        <v>58</v>
      </c>
      <c r="L721">
        <v>117314</v>
      </c>
    </row>
    <row r="722" spans="1:12" x14ac:dyDescent="0.25">
      <c r="A722" t="s">
        <v>82</v>
      </c>
      <c r="B722" t="s">
        <v>91</v>
      </c>
      <c r="C722" t="s">
        <v>14</v>
      </c>
      <c r="D722" t="s">
        <v>29</v>
      </c>
      <c r="E722" t="b">
        <v>1</v>
      </c>
      <c r="F722" s="1">
        <v>45409.5158912037</v>
      </c>
      <c r="G722" t="b">
        <v>1</v>
      </c>
      <c r="H722" t="b">
        <v>0</v>
      </c>
      <c r="I722" t="s">
        <v>84</v>
      </c>
      <c r="J722" t="s">
        <v>31</v>
      </c>
      <c r="K722" t="s">
        <v>104</v>
      </c>
      <c r="L722">
        <v>116126</v>
      </c>
    </row>
    <row r="723" spans="1:12" x14ac:dyDescent="0.25">
      <c r="A723" t="s">
        <v>26</v>
      </c>
      <c r="B723" t="s">
        <v>33</v>
      </c>
      <c r="C723" t="s">
        <v>40</v>
      </c>
      <c r="D723" t="s">
        <v>22</v>
      </c>
      <c r="E723" t="b">
        <v>0</v>
      </c>
      <c r="F723" s="1">
        <v>45561.725555555553</v>
      </c>
      <c r="G723" t="b">
        <v>1</v>
      </c>
      <c r="H723" t="b">
        <v>1</v>
      </c>
      <c r="I723" t="s">
        <v>30</v>
      </c>
      <c r="J723" t="s">
        <v>80</v>
      </c>
      <c r="K723" t="s">
        <v>129</v>
      </c>
      <c r="L723">
        <v>106135</v>
      </c>
    </row>
    <row r="724" spans="1:12" x14ac:dyDescent="0.25">
      <c r="A724" t="s">
        <v>19</v>
      </c>
      <c r="B724" t="s">
        <v>86</v>
      </c>
      <c r="C724" t="s">
        <v>43</v>
      </c>
      <c r="D724" t="s">
        <v>15</v>
      </c>
      <c r="E724" t="b">
        <v>0</v>
      </c>
      <c r="F724" s="1">
        <v>45633.541875000003</v>
      </c>
      <c r="G724" t="b">
        <v>0</v>
      </c>
      <c r="H724" t="b">
        <v>1</v>
      </c>
      <c r="I724" t="s">
        <v>23</v>
      </c>
      <c r="J724" t="s">
        <v>57</v>
      </c>
      <c r="K724" t="s">
        <v>67</v>
      </c>
      <c r="L724">
        <v>88690</v>
      </c>
    </row>
    <row r="725" spans="1:12" x14ac:dyDescent="0.25">
      <c r="A725" t="s">
        <v>54</v>
      </c>
      <c r="B725" t="s">
        <v>55</v>
      </c>
      <c r="C725" t="s">
        <v>21</v>
      </c>
      <c r="D725" t="s">
        <v>15</v>
      </c>
      <c r="E725" t="b">
        <v>1</v>
      </c>
      <c r="F725" s="1">
        <v>45308.657581018517</v>
      </c>
      <c r="G725" t="b">
        <v>0</v>
      </c>
      <c r="H725" t="b">
        <v>0</v>
      </c>
      <c r="I725" t="s">
        <v>30</v>
      </c>
      <c r="J725" t="s">
        <v>80</v>
      </c>
      <c r="K725" t="s">
        <v>124</v>
      </c>
      <c r="L725">
        <v>115080</v>
      </c>
    </row>
    <row r="726" spans="1:12" x14ac:dyDescent="0.25">
      <c r="A726" t="s">
        <v>19</v>
      </c>
      <c r="B726" t="s">
        <v>20</v>
      </c>
      <c r="C726" t="s">
        <v>43</v>
      </c>
      <c r="D726" t="s">
        <v>15</v>
      </c>
      <c r="E726" t="b">
        <v>0</v>
      </c>
      <c r="F726" s="1">
        <v>45565.236168981479</v>
      </c>
      <c r="G726" t="b">
        <v>0</v>
      </c>
      <c r="H726" t="b">
        <v>1</v>
      </c>
      <c r="I726" t="s">
        <v>23</v>
      </c>
      <c r="J726" t="s">
        <v>47</v>
      </c>
      <c r="K726" t="s">
        <v>35</v>
      </c>
      <c r="L726">
        <v>65988</v>
      </c>
    </row>
    <row r="727" spans="1:12" x14ac:dyDescent="0.25">
      <c r="A727" t="s">
        <v>82</v>
      </c>
      <c r="B727" t="s">
        <v>91</v>
      </c>
      <c r="C727" t="s">
        <v>28</v>
      </c>
      <c r="D727" t="s">
        <v>15</v>
      </c>
      <c r="E727" t="b">
        <v>0</v>
      </c>
      <c r="F727" s="1">
        <v>45559.473194444443</v>
      </c>
      <c r="G727" t="b">
        <v>0</v>
      </c>
      <c r="H727" t="b">
        <v>0</v>
      </c>
      <c r="I727" t="s">
        <v>84</v>
      </c>
      <c r="J727" t="s">
        <v>66</v>
      </c>
      <c r="K727" t="s">
        <v>109</v>
      </c>
      <c r="L727">
        <v>118409</v>
      </c>
    </row>
    <row r="728" spans="1:12" x14ac:dyDescent="0.25">
      <c r="A728" t="s">
        <v>49</v>
      </c>
      <c r="B728" t="s">
        <v>108</v>
      </c>
      <c r="C728" t="s">
        <v>14</v>
      </c>
      <c r="D728" t="s">
        <v>15</v>
      </c>
      <c r="E728" t="b">
        <v>0</v>
      </c>
      <c r="F728" s="1">
        <v>45516.768472222233</v>
      </c>
      <c r="G728" t="b">
        <v>1</v>
      </c>
      <c r="H728" t="b">
        <v>1</v>
      </c>
      <c r="I728" t="s">
        <v>51</v>
      </c>
      <c r="J728" t="s">
        <v>31</v>
      </c>
      <c r="K728" t="s">
        <v>124</v>
      </c>
      <c r="L728">
        <v>79115</v>
      </c>
    </row>
    <row r="729" spans="1:12" x14ac:dyDescent="0.25">
      <c r="A729" t="s">
        <v>38</v>
      </c>
      <c r="B729" t="s">
        <v>107</v>
      </c>
      <c r="C729" t="s">
        <v>21</v>
      </c>
      <c r="D729" t="s">
        <v>22</v>
      </c>
      <c r="E729" t="b">
        <v>0</v>
      </c>
      <c r="F729" s="1">
        <v>45370.052314814813</v>
      </c>
      <c r="G729" t="b">
        <v>0</v>
      </c>
      <c r="H729" t="b">
        <v>0</v>
      </c>
      <c r="I729" t="s">
        <v>41</v>
      </c>
      <c r="J729" t="s">
        <v>44</v>
      </c>
      <c r="K729" t="s">
        <v>106</v>
      </c>
      <c r="L729">
        <v>82515</v>
      </c>
    </row>
    <row r="730" spans="1:12" x14ac:dyDescent="0.25">
      <c r="A730" t="s">
        <v>26</v>
      </c>
      <c r="B730" t="s">
        <v>33</v>
      </c>
      <c r="C730" t="s">
        <v>40</v>
      </c>
      <c r="D730" t="s">
        <v>22</v>
      </c>
      <c r="E730" t="b">
        <v>1</v>
      </c>
      <c r="F730" s="1">
        <v>45513.330381944441</v>
      </c>
      <c r="G730" t="b">
        <v>1</v>
      </c>
      <c r="H730" t="b">
        <v>0</v>
      </c>
      <c r="I730" t="s">
        <v>30</v>
      </c>
      <c r="J730" t="s">
        <v>31</v>
      </c>
      <c r="K730" t="s">
        <v>56</v>
      </c>
      <c r="L730">
        <v>94694</v>
      </c>
    </row>
    <row r="731" spans="1:12" x14ac:dyDescent="0.25">
      <c r="A731" t="s">
        <v>38</v>
      </c>
      <c r="B731" t="s">
        <v>95</v>
      </c>
      <c r="C731" t="s">
        <v>68</v>
      </c>
      <c r="D731" t="s">
        <v>29</v>
      </c>
      <c r="E731" t="b">
        <v>0</v>
      </c>
      <c r="F731" s="1">
        <v>45606.710856481477</v>
      </c>
      <c r="G731" t="b">
        <v>1</v>
      </c>
      <c r="H731" t="b">
        <v>0</v>
      </c>
      <c r="I731" t="s">
        <v>41</v>
      </c>
      <c r="J731" t="s">
        <v>34</v>
      </c>
      <c r="K731" t="s">
        <v>32</v>
      </c>
      <c r="L731">
        <v>83050</v>
      </c>
    </row>
    <row r="732" spans="1:12" x14ac:dyDescent="0.25">
      <c r="A732" t="s">
        <v>45</v>
      </c>
      <c r="B732" t="s">
        <v>88</v>
      </c>
      <c r="C732" t="s">
        <v>21</v>
      </c>
      <c r="D732" t="s">
        <v>15</v>
      </c>
      <c r="E732" t="b">
        <v>0</v>
      </c>
      <c r="F732" s="1">
        <v>45469.197013888886</v>
      </c>
      <c r="G732" t="b">
        <v>1</v>
      </c>
      <c r="H732" t="b">
        <v>0</v>
      </c>
      <c r="I732" t="s">
        <v>16</v>
      </c>
      <c r="J732" t="s">
        <v>34</v>
      </c>
      <c r="K732" t="s">
        <v>35</v>
      </c>
      <c r="L732">
        <v>107522</v>
      </c>
    </row>
    <row r="733" spans="1:12" x14ac:dyDescent="0.25">
      <c r="A733" t="s">
        <v>12</v>
      </c>
      <c r="B733" t="s">
        <v>63</v>
      </c>
      <c r="C733" t="s">
        <v>21</v>
      </c>
      <c r="D733" t="s">
        <v>15</v>
      </c>
      <c r="E733" t="b">
        <v>1</v>
      </c>
      <c r="F733" s="1">
        <v>45534.072314814817</v>
      </c>
      <c r="G733" t="b">
        <v>0</v>
      </c>
      <c r="H733" t="b">
        <v>0</v>
      </c>
      <c r="I733" t="s">
        <v>16</v>
      </c>
      <c r="J733" t="s">
        <v>52</v>
      </c>
      <c r="K733" t="s">
        <v>37</v>
      </c>
      <c r="L733">
        <v>143623</v>
      </c>
    </row>
    <row r="734" spans="1:12" x14ac:dyDescent="0.25">
      <c r="A734" t="s">
        <v>19</v>
      </c>
      <c r="B734" t="s">
        <v>86</v>
      </c>
      <c r="C734" t="s">
        <v>14</v>
      </c>
      <c r="D734" t="s">
        <v>15</v>
      </c>
      <c r="E734" t="b">
        <v>1</v>
      </c>
      <c r="F734" s="1">
        <v>45311.058692129627</v>
      </c>
      <c r="G734" t="b">
        <v>0</v>
      </c>
      <c r="H734" t="b">
        <v>1</v>
      </c>
      <c r="I734" t="s">
        <v>23</v>
      </c>
      <c r="J734" t="s">
        <v>72</v>
      </c>
      <c r="K734" t="s">
        <v>42</v>
      </c>
      <c r="L734">
        <v>70098</v>
      </c>
    </row>
    <row r="735" spans="1:12" x14ac:dyDescent="0.25">
      <c r="A735" t="s">
        <v>54</v>
      </c>
      <c r="B735" t="s">
        <v>79</v>
      </c>
      <c r="C735" t="s">
        <v>40</v>
      </c>
      <c r="D735" t="s">
        <v>29</v>
      </c>
      <c r="E735" t="b">
        <v>0</v>
      </c>
      <c r="F735" s="1">
        <v>45587.482465277782</v>
      </c>
      <c r="G735" t="b">
        <v>1</v>
      </c>
      <c r="H735" t="b">
        <v>0</v>
      </c>
      <c r="I735" t="s">
        <v>30</v>
      </c>
      <c r="J735" t="s">
        <v>34</v>
      </c>
      <c r="K735" t="s">
        <v>110</v>
      </c>
      <c r="L735">
        <v>124485</v>
      </c>
    </row>
    <row r="736" spans="1:12" x14ac:dyDescent="0.25">
      <c r="A736" t="s">
        <v>12</v>
      </c>
      <c r="B736" t="s">
        <v>75</v>
      </c>
      <c r="C736" t="s">
        <v>21</v>
      </c>
      <c r="D736" t="s">
        <v>29</v>
      </c>
      <c r="E736" t="b">
        <v>0</v>
      </c>
      <c r="F736" s="1">
        <v>45528.278645833343</v>
      </c>
      <c r="G736" t="b">
        <v>0</v>
      </c>
      <c r="H736" t="b">
        <v>1</v>
      </c>
      <c r="I736" t="s">
        <v>16</v>
      </c>
      <c r="J736" t="s">
        <v>57</v>
      </c>
      <c r="K736" t="s">
        <v>97</v>
      </c>
      <c r="L736">
        <v>137656</v>
      </c>
    </row>
    <row r="737" spans="1:12" x14ac:dyDescent="0.25">
      <c r="A737" t="s">
        <v>49</v>
      </c>
      <c r="B737" t="s">
        <v>50</v>
      </c>
      <c r="C737" t="s">
        <v>21</v>
      </c>
      <c r="D737" t="s">
        <v>15</v>
      </c>
      <c r="E737" t="b">
        <v>0</v>
      </c>
      <c r="F737" s="1">
        <v>45408.190405092602</v>
      </c>
      <c r="G737" t="b">
        <v>0</v>
      </c>
      <c r="H737" t="b">
        <v>1</v>
      </c>
      <c r="I737" t="s">
        <v>51</v>
      </c>
      <c r="J737" t="s">
        <v>47</v>
      </c>
      <c r="K737" t="s">
        <v>118</v>
      </c>
      <c r="L737">
        <v>86548</v>
      </c>
    </row>
    <row r="738" spans="1:12" x14ac:dyDescent="0.25">
      <c r="A738" t="s">
        <v>45</v>
      </c>
      <c r="B738" t="s">
        <v>88</v>
      </c>
      <c r="C738" t="s">
        <v>68</v>
      </c>
      <c r="D738" t="s">
        <v>29</v>
      </c>
      <c r="E738" t="b">
        <v>1</v>
      </c>
      <c r="F738" s="1">
        <v>45512.188043981478</v>
      </c>
      <c r="G738" t="b">
        <v>1</v>
      </c>
      <c r="H738" t="b">
        <v>1</v>
      </c>
      <c r="I738" t="s">
        <v>16</v>
      </c>
      <c r="J738" t="s">
        <v>80</v>
      </c>
      <c r="K738" t="s">
        <v>90</v>
      </c>
      <c r="L738">
        <v>94163</v>
      </c>
    </row>
    <row r="739" spans="1:12" x14ac:dyDescent="0.25">
      <c r="A739" t="s">
        <v>45</v>
      </c>
      <c r="B739" t="s">
        <v>76</v>
      </c>
      <c r="C739" t="s">
        <v>21</v>
      </c>
      <c r="D739" t="s">
        <v>15</v>
      </c>
      <c r="E739" t="b">
        <v>1</v>
      </c>
      <c r="F739" s="1">
        <v>45417.60670138889</v>
      </c>
      <c r="G739" t="b">
        <v>0</v>
      </c>
      <c r="H739" t="b">
        <v>1</v>
      </c>
      <c r="I739" t="s">
        <v>16</v>
      </c>
      <c r="J739" t="s">
        <v>72</v>
      </c>
      <c r="K739" t="s">
        <v>93</v>
      </c>
      <c r="L739">
        <v>108200</v>
      </c>
    </row>
    <row r="740" spans="1:12" x14ac:dyDescent="0.25">
      <c r="A740" t="s">
        <v>82</v>
      </c>
      <c r="B740" t="s">
        <v>83</v>
      </c>
      <c r="C740" t="s">
        <v>28</v>
      </c>
      <c r="D740" t="s">
        <v>15</v>
      </c>
      <c r="E740" t="b">
        <v>0</v>
      </c>
      <c r="F740" s="1">
        <v>45387.900243055563</v>
      </c>
      <c r="G740" t="b">
        <v>0</v>
      </c>
      <c r="H740" t="b">
        <v>0</v>
      </c>
      <c r="I740" t="s">
        <v>84</v>
      </c>
      <c r="J740" t="s">
        <v>80</v>
      </c>
      <c r="K740" t="s">
        <v>92</v>
      </c>
      <c r="L740">
        <v>114534</v>
      </c>
    </row>
    <row r="741" spans="1:12" x14ac:dyDescent="0.25">
      <c r="A741" t="s">
        <v>82</v>
      </c>
      <c r="B741" t="s">
        <v>85</v>
      </c>
      <c r="C741" t="s">
        <v>21</v>
      </c>
      <c r="D741" t="s">
        <v>22</v>
      </c>
      <c r="E741" t="b">
        <v>0</v>
      </c>
      <c r="F741" s="1">
        <v>45382.475590277783</v>
      </c>
      <c r="G741" t="b">
        <v>1</v>
      </c>
      <c r="H741" t="b">
        <v>0</v>
      </c>
      <c r="I741" t="s">
        <v>84</v>
      </c>
      <c r="J741" t="s">
        <v>66</v>
      </c>
      <c r="K741" t="s">
        <v>109</v>
      </c>
      <c r="L741">
        <v>100951</v>
      </c>
    </row>
    <row r="742" spans="1:12" x14ac:dyDescent="0.25">
      <c r="A742" t="s">
        <v>45</v>
      </c>
      <c r="B742" t="s">
        <v>88</v>
      </c>
      <c r="C742" t="s">
        <v>43</v>
      </c>
      <c r="D742" t="s">
        <v>22</v>
      </c>
      <c r="E742" t="b">
        <v>1</v>
      </c>
      <c r="F742" s="1">
        <v>45334.248206018521</v>
      </c>
      <c r="G742" t="b">
        <v>0</v>
      </c>
      <c r="H742" t="b">
        <v>0</v>
      </c>
      <c r="I742" t="s">
        <v>16</v>
      </c>
      <c r="J742" t="s">
        <v>80</v>
      </c>
      <c r="K742" t="s">
        <v>32</v>
      </c>
      <c r="L742">
        <v>85151</v>
      </c>
    </row>
    <row r="743" spans="1:12" x14ac:dyDescent="0.25">
      <c r="A743" t="s">
        <v>49</v>
      </c>
      <c r="B743" t="s">
        <v>108</v>
      </c>
      <c r="C743" t="s">
        <v>43</v>
      </c>
      <c r="D743" t="s">
        <v>29</v>
      </c>
      <c r="E743" t="b">
        <v>0</v>
      </c>
      <c r="F743" s="1">
        <v>45509.552268518521</v>
      </c>
      <c r="G743" t="b">
        <v>1</v>
      </c>
      <c r="H743" t="b">
        <v>1</v>
      </c>
      <c r="I743" t="s">
        <v>51</v>
      </c>
      <c r="J743" t="s">
        <v>72</v>
      </c>
      <c r="K743" t="s">
        <v>97</v>
      </c>
      <c r="L743">
        <v>90245</v>
      </c>
    </row>
    <row r="744" spans="1:12" x14ac:dyDescent="0.25">
      <c r="A744" t="s">
        <v>54</v>
      </c>
      <c r="B744" t="s">
        <v>55</v>
      </c>
      <c r="C744" t="s">
        <v>21</v>
      </c>
      <c r="D744" t="s">
        <v>15</v>
      </c>
      <c r="E744" t="b">
        <v>1</v>
      </c>
      <c r="F744" s="1">
        <v>45561.26353009259</v>
      </c>
      <c r="G744" t="b">
        <v>1</v>
      </c>
      <c r="H744" t="b">
        <v>1</v>
      </c>
      <c r="I744" t="s">
        <v>30</v>
      </c>
      <c r="J744" t="s">
        <v>24</v>
      </c>
      <c r="K744" t="s">
        <v>124</v>
      </c>
      <c r="L744">
        <v>154249</v>
      </c>
    </row>
    <row r="745" spans="1:12" x14ac:dyDescent="0.25">
      <c r="A745" t="s">
        <v>38</v>
      </c>
      <c r="B745" t="s">
        <v>39</v>
      </c>
      <c r="C745" t="s">
        <v>28</v>
      </c>
      <c r="D745" t="s">
        <v>15</v>
      </c>
      <c r="E745" t="b">
        <v>0</v>
      </c>
      <c r="F745" s="1">
        <v>45609.680833333332</v>
      </c>
      <c r="G745" t="b">
        <v>0</v>
      </c>
      <c r="H745" t="b">
        <v>0</v>
      </c>
      <c r="I745" t="s">
        <v>41</v>
      </c>
      <c r="J745" t="s">
        <v>80</v>
      </c>
      <c r="K745" t="s">
        <v>129</v>
      </c>
      <c r="L745">
        <v>93528</v>
      </c>
    </row>
    <row r="746" spans="1:12" x14ac:dyDescent="0.25">
      <c r="A746" t="s">
        <v>45</v>
      </c>
      <c r="B746" t="s">
        <v>88</v>
      </c>
      <c r="C746" t="s">
        <v>43</v>
      </c>
      <c r="D746" t="s">
        <v>29</v>
      </c>
      <c r="E746" t="b">
        <v>1</v>
      </c>
      <c r="F746" s="1">
        <v>45386.382581018523</v>
      </c>
      <c r="G746" t="b">
        <v>1</v>
      </c>
      <c r="H746" t="b">
        <v>1</v>
      </c>
      <c r="I746" t="s">
        <v>16</v>
      </c>
      <c r="J746" t="s">
        <v>31</v>
      </c>
      <c r="K746" t="s">
        <v>67</v>
      </c>
      <c r="L746">
        <v>101564</v>
      </c>
    </row>
    <row r="747" spans="1:12" x14ac:dyDescent="0.25">
      <c r="A747" t="s">
        <v>54</v>
      </c>
      <c r="B747" t="s">
        <v>79</v>
      </c>
      <c r="C747" t="s">
        <v>40</v>
      </c>
      <c r="D747" t="s">
        <v>15</v>
      </c>
      <c r="E747" t="b">
        <v>0</v>
      </c>
      <c r="F747" s="1">
        <v>45453.304525462961</v>
      </c>
      <c r="G747" t="b">
        <v>1</v>
      </c>
      <c r="H747" t="b">
        <v>1</v>
      </c>
      <c r="I747" t="s">
        <v>30</v>
      </c>
      <c r="J747" t="s">
        <v>72</v>
      </c>
      <c r="K747" t="s">
        <v>92</v>
      </c>
      <c r="L747">
        <v>144769</v>
      </c>
    </row>
    <row r="748" spans="1:12" x14ac:dyDescent="0.25">
      <c r="A748" t="s">
        <v>19</v>
      </c>
      <c r="B748" t="s">
        <v>86</v>
      </c>
      <c r="C748" t="s">
        <v>40</v>
      </c>
      <c r="D748" t="s">
        <v>29</v>
      </c>
      <c r="E748" t="b">
        <v>0</v>
      </c>
      <c r="F748" s="1">
        <v>45322.486261574071</v>
      </c>
      <c r="G748" t="b">
        <v>0</v>
      </c>
      <c r="H748" t="b">
        <v>1</v>
      </c>
      <c r="I748" t="s">
        <v>23</v>
      </c>
      <c r="J748" t="s">
        <v>17</v>
      </c>
      <c r="K748" t="s">
        <v>96</v>
      </c>
      <c r="L748">
        <v>60392</v>
      </c>
    </row>
    <row r="749" spans="1:12" x14ac:dyDescent="0.25">
      <c r="A749" t="s">
        <v>54</v>
      </c>
      <c r="B749" t="s">
        <v>79</v>
      </c>
      <c r="C749" t="s">
        <v>40</v>
      </c>
      <c r="D749" t="s">
        <v>15</v>
      </c>
      <c r="E749" t="b">
        <v>1</v>
      </c>
      <c r="F749" s="1">
        <v>45356.436956018522</v>
      </c>
      <c r="G749" t="b">
        <v>1</v>
      </c>
      <c r="H749" t="b">
        <v>0</v>
      </c>
      <c r="I749" t="s">
        <v>30</v>
      </c>
      <c r="J749" t="s">
        <v>72</v>
      </c>
      <c r="K749" t="s">
        <v>73</v>
      </c>
      <c r="L749">
        <v>138021</v>
      </c>
    </row>
    <row r="750" spans="1:12" x14ac:dyDescent="0.25">
      <c r="A750" t="s">
        <v>38</v>
      </c>
      <c r="B750" t="s">
        <v>95</v>
      </c>
      <c r="C750" t="s">
        <v>68</v>
      </c>
      <c r="D750" t="s">
        <v>29</v>
      </c>
      <c r="E750" t="b">
        <v>0</v>
      </c>
      <c r="F750" s="1">
        <v>45490.585046296299</v>
      </c>
      <c r="G750" t="b">
        <v>0</v>
      </c>
      <c r="H750" t="b">
        <v>0</v>
      </c>
      <c r="I750" t="s">
        <v>41</v>
      </c>
      <c r="J750" t="s">
        <v>44</v>
      </c>
      <c r="K750" t="s">
        <v>122</v>
      </c>
      <c r="L750">
        <v>91312</v>
      </c>
    </row>
    <row r="751" spans="1:12" x14ac:dyDescent="0.25">
      <c r="A751" t="s">
        <v>54</v>
      </c>
      <c r="B751" t="s">
        <v>79</v>
      </c>
      <c r="C751" t="s">
        <v>14</v>
      </c>
      <c r="D751" t="s">
        <v>22</v>
      </c>
      <c r="E751" t="b">
        <v>1</v>
      </c>
      <c r="F751" s="1">
        <v>45539.698831018519</v>
      </c>
      <c r="G751" t="b">
        <v>1</v>
      </c>
      <c r="H751" t="b">
        <v>0</v>
      </c>
      <c r="I751" t="s">
        <v>30</v>
      </c>
      <c r="J751" t="s">
        <v>34</v>
      </c>
      <c r="K751" t="s">
        <v>96</v>
      </c>
      <c r="L751">
        <v>128761</v>
      </c>
    </row>
    <row r="752" spans="1:12" x14ac:dyDescent="0.25">
      <c r="A752" t="s">
        <v>54</v>
      </c>
      <c r="B752" t="s">
        <v>79</v>
      </c>
      <c r="C752" t="s">
        <v>40</v>
      </c>
      <c r="D752" t="s">
        <v>22</v>
      </c>
      <c r="E752" t="b">
        <v>0</v>
      </c>
      <c r="F752" s="1">
        <v>45318.397499999999</v>
      </c>
      <c r="G752" t="b">
        <v>0</v>
      </c>
      <c r="H752" t="b">
        <v>0</v>
      </c>
      <c r="I752" t="s">
        <v>30</v>
      </c>
      <c r="J752" t="s">
        <v>72</v>
      </c>
      <c r="K752" t="s">
        <v>113</v>
      </c>
      <c r="L752">
        <v>146068</v>
      </c>
    </row>
    <row r="753" spans="1:12" x14ac:dyDescent="0.25">
      <c r="A753" t="s">
        <v>82</v>
      </c>
      <c r="B753" t="s">
        <v>85</v>
      </c>
      <c r="C753" t="s">
        <v>21</v>
      </c>
      <c r="D753" t="s">
        <v>22</v>
      </c>
      <c r="E753" t="b">
        <v>0</v>
      </c>
      <c r="F753" s="1">
        <v>45431.703923611109</v>
      </c>
      <c r="G753" t="b">
        <v>1</v>
      </c>
      <c r="H753" t="b">
        <v>1</v>
      </c>
      <c r="I753" t="s">
        <v>84</v>
      </c>
      <c r="J753" t="s">
        <v>57</v>
      </c>
      <c r="K753" t="s">
        <v>109</v>
      </c>
      <c r="L753">
        <v>106671</v>
      </c>
    </row>
    <row r="754" spans="1:12" x14ac:dyDescent="0.25">
      <c r="A754" t="s">
        <v>38</v>
      </c>
      <c r="B754" t="s">
        <v>95</v>
      </c>
      <c r="C754" t="s">
        <v>14</v>
      </c>
      <c r="D754" t="s">
        <v>15</v>
      </c>
      <c r="E754" t="b">
        <v>0</v>
      </c>
      <c r="F754" s="1">
        <v>45539.189155092587</v>
      </c>
      <c r="G754" t="b">
        <v>1</v>
      </c>
      <c r="H754" t="b">
        <v>0</v>
      </c>
      <c r="I754" t="s">
        <v>41</v>
      </c>
      <c r="J754" t="s">
        <v>64</v>
      </c>
      <c r="K754" t="s">
        <v>87</v>
      </c>
      <c r="L754">
        <v>89312</v>
      </c>
    </row>
    <row r="755" spans="1:12" x14ac:dyDescent="0.25">
      <c r="A755" t="s">
        <v>82</v>
      </c>
      <c r="B755" t="s">
        <v>91</v>
      </c>
      <c r="C755" t="s">
        <v>68</v>
      </c>
      <c r="D755" t="s">
        <v>22</v>
      </c>
      <c r="E755" t="b">
        <v>0</v>
      </c>
      <c r="F755" s="1">
        <v>45467.19085648148</v>
      </c>
      <c r="G755" t="b">
        <v>0</v>
      </c>
      <c r="H755" t="b">
        <v>1</v>
      </c>
      <c r="I755" t="s">
        <v>84</v>
      </c>
      <c r="J755" t="s">
        <v>44</v>
      </c>
      <c r="K755" t="s">
        <v>124</v>
      </c>
      <c r="L755">
        <v>129785</v>
      </c>
    </row>
    <row r="756" spans="1:12" x14ac:dyDescent="0.25">
      <c r="A756" t="s">
        <v>49</v>
      </c>
      <c r="B756" t="s">
        <v>50</v>
      </c>
      <c r="C756" t="s">
        <v>14</v>
      </c>
      <c r="D756" t="s">
        <v>29</v>
      </c>
      <c r="E756" t="b">
        <v>1</v>
      </c>
      <c r="F756" s="1">
        <v>45652.211944444447</v>
      </c>
      <c r="G756" t="b">
        <v>1</v>
      </c>
      <c r="H756" t="b">
        <v>1</v>
      </c>
      <c r="I756" t="s">
        <v>51</v>
      </c>
      <c r="J756" t="s">
        <v>66</v>
      </c>
      <c r="K756" t="s">
        <v>120</v>
      </c>
      <c r="L756">
        <v>95360</v>
      </c>
    </row>
    <row r="757" spans="1:12" x14ac:dyDescent="0.25">
      <c r="A757" t="s">
        <v>49</v>
      </c>
      <c r="B757" t="s">
        <v>61</v>
      </c>
      <c r="C757" t="s">
        <v>28</v>
      </c>
      <c r="D757" t="s">
        <v>15</v>
      </c>
      <c r="E757" t="b">
        <v>1</v>
      </c>
      <c r="F757" s="1">
        <v>45353.035798611112</v>
      </c>
      <c r="G757" t="b">
        <v>1</v>
      </c>
      <c r="H757" t="b">
        <v>0</v>
      </c>
      <c r="I757" t="s">
        <v>51</v>
      </c>
      <c r="J757" t="s">
        <v>31</v>
      </c>
      <c r="K757" t="s">
        <v>89</v>
      </c>
      <c r="L757">
        <v>84478</v>
      </c>
    </row>
    <row r="758" spans="1:12" x14ac:dyDescent="0.25">
      <c r="A758" t="s">
        <v>26</v>
      </c>
      <c r="B758" t="s">
        <v>71</v>
      </c>
      <c r="C758" t="s">
        <v>68</v>
      </c>
      <c r="D758" t="s">
        <v>22</v>
      </c>
      <c r="E758" t="b">
        <v>0</v>
      </c>
      <c r="F758" s="1">
        <v>45479.635983796303</v>
      </c>
      <c r="G758" t="b">
        <v>1</v>
      </c>
      <c r="H758" t="b">
        <v>0</v>
      </c>
      <c r="I758" t="s">
        <v>30</v>
      </c>
      <c r="J758" t="s">
        <v>24</v>
      </c>
      <c r="K758" t="s">
        <v>42</v>
      </c>
      <c r="L758">
        <v>85975</v>
      </c>
    </row>
    <row r="759" spans="1:12" x14ac:dyDescent="0.25">
      <c r="A759" t="s">
        <v>26</v>
      </c>
      <c r="B759" t="s">
        <v>71</v>
      </c>
      <c r="C759" t="s">
        <v>28</v>
      </c>
      <c r="D759" t="s">
        <v>15</v>
      </c>
      <c r="E759" t="b">
        <v>0</v>
      </c>
      <c r="F759" s="1">
        <v>45435.905543981477</v>
      </c>
      <c r="G759" t="b">
        <v>1</v>
      </c>
      <c r="H759" t="b">
        <v>1</v>
      </c>
      <c r="I759" t="s">
        <v>30</v>
      </c>
      <c r="J759" t="s">
        <v>52</v>
      </c>
      <c r="K759" t="s">
        <v>18</v>
      </c>
      <c r="L759">
        <v>94053</v>
      </c>
    </row>
    <row r="760" spans="1:12" x14ac:dyDescent="0.25">
      <c r="A760" t="s">
        <v>45</v>
      </c>
      <c r="B760" t="s">
        <v>46</v>
      </c>
      <c r="C760" t="s">
        <v>43</v>
      </c>
      <c r="D760" t="s">
        <v>22</v>
      </c>
      <c r="E760" t="b">
        <v>0</v>
      </c>
      <c r="F760" s="1">
        <v>45410.278634259259</v>
      </c>
      <c r="G760" t="b">
        <v>1</v>
      </c>
      <c r="H760" t="b">
        <v>0</v>
      </c>
      <c r="I760" t="s">
        <v>16</v>
      </c>
      <c r="J760" t="s">
        <v>24</v>
      </c>
      <c r="K760" t="s">
        <v>113</v>
      </c>
      <c r="L760">
        <v>94152</v>
      </c>
    </row>
    <row r="761" spans="1:12" x14ac:dyDescent="0.25">
      <c r="A761" t="s">
        <v>49</v>
      </c>
      <c r="B761" t="s">
        <v>61</v>
      </c>
      <c r="C761" t="s">
        <v>40</v>
      </c>
      <c r="D761" t="s">
        <v>29</v>
      </c>
      <c r="E761" t="b">
        <v>1</v>
      </c>
      <c r="F761" s="1">
        <v>45551.049780092602</v>
      </c>
      <c r="G761" t="b">
        <v>0</v>
      </c>
      <c r="H761" t="b">
        <v>0</v>
      </c>
      <c r="I761" t="s">
        <v>51</v>
      </c>
      <c r="J761" t="s">
        <v>80</v>
      </c>
      <c r="K761" t="s">
        <v>69</v>
      </c>
      <c r="L761">
        <v>74377</v>
      </c>
    </row>
    <row r="762" spans="1:12" x14ac:dyDescent="0.25">
      <c r="A762" t="s">
        <v>82</v>
      </c>
      <c r="B762" t="s">
        <v>83</v>
      </c>
      <c r="C762" t="s">
        <v>21</v>
      </c>
      <c r="D762" t="s">
        <v>29</v>
      </c>
      <c r="E762" t="b">
        <v>0</v>
      </c>
      <c r="F762" s="1">
        <v>45553.583738425928</v>
      </c>
      <c r="G762" t="b">
        <v>1</v>
      </c>
      <c r="H762" t="b">
        <v>1</v>
      </c>
      <c r="I762" t="s">
        <v>84</v>
      </c>
      <c r="J762" t="s">
        <v>17</v>
      </c>
      <c r="K762" t="s">
        <v>120</v>
      </c>
      <c r="L762">
        <v>127327</v>
      </c>
    </row>
    <row r="763" spans="1:12" x14ac:dyDescent="0.25">
      <c r="A763" t="s">
        <v>38</v>
      </c>
      <c r="B763" t="s">
        <v>95</v>
      </c>
      <c r="C763" t="s">
        <v>40</v>
      </c>
      <c r="D763" t="s">
        <v>29</v>
      </c>
      <c r="E763" t="b">
        <v>0</v>
      </c>
      <c r="F763" s="1">
        <v>45368.116979166669</v>
      </c>
      <c r="G763" t="b">
        <v>0</v>
      </c>
      <c r="H763" t="b">
        <v>1</v>
      </c>
      <c r="I763" t="s">
        <v>41</v>
      </c>
      <c r="J763" t="s">
        <v>44</v>
      </c>
      <c r="K763" t="s">
        <v>93</v>
      </c>
      <c r="L763">
        <v>75250</v>
      </c>
    </row>
    <row r="764" spans="1:12" x14ac:dyDescent="0.25">
      <c r="A764" t="s">
        <v>19</v>
      </c>
      <c r="B764" t="s">
        <v>94</v>
      </c>
      <c r="C764" t="s">
        <v>43</v>
      </c>
      <c r="D764" t="s">
        <v>29</v>
      </c>
      <c r="E764" t="b">
        <v>1</v>
      </c>
      <c r="F764" s="1">
        <v>45329.186377314807</v>
      </c>
      <c r="G764" t="b">
        <v>0</v>
      </c>
      <c r="H764" t="b">
        <v>0</v>
      </c>
      <c r="I764" t="s">
        <v>23</v>
      </c>
      <c r="J764" t="s">
        <v>31</v>
      </c>
      <c r="K764" t="s">
        <v>56</v>
      </c>
      <c r="L764">
        <v>84879</v>
      </c>
    </row>
    <row r="765" spans="1:12" x14ac:dyDescent="0.25">
      <c r="A765" t="s">
        <v>82</v>
      </c>
      <c r="B765" t="s">
        <v>83</v>
      </c>
      <c r="C765" t="s">
        <v>14</v>
      </c>
      <c r="D765" t="s">
        <v>15</v>
      </c>
      <c r="E765" t="b">
        <v>1</v>
      </c>
      <c r="F765" s="1">
        <v>45385.090497685182</v>
      </c>
      <c r="G765" t="b">
        <v>1</v>
      </c>
      <c r="H765" t="b">
        <v>0</v>
      </c>
      <c r="I765" t="s">
        <v>84</v>
      </c>
      <c r="J765" t="s">
        <v>31</v>
      </c>
      <c r="K765" t="s">
        <v>114</v>
      </c>
      <c r="L765">
        <v>117596</v>
      </c>
    </row>
    <row r="766" spans="1:12" x14ac:dyDescent="0.25">
      <c r="A766" t="s">
        <v>19</v>
      </c>
      <c r="B766" t="s">
        <v>36</v>
      </c>
      <c r="C766" t="s">
        <v>14</v>
      </c>
      <c r="D766" t="s">
        <v>15</v>
      </c>
      <c r="E766" t="b">
        <v>0</v>
      </c>
      <c r="F766" s="1">
        <v>45613.794340277767</v>
      </c>
      <c r="G766" t="b">
        <v>0</v>
      </c>
      <c r="H766" t="b">
        <v>1</v>
      </c>
      <c r="I766" t="s">
        <v>23</v>
      </c>
      <c r="J766" t="s">
        <v>52</v>
      </c>
      <c r="K766" t="s">
        <v>77</v>
      </c>
      <c r="L766">
        <v>77978</v>
      </c>
    </row>
    <row r="767" spans="1:12" x14ac:dyDescent="0.25">
      <c r="A767" t="s">
        <v>26</v>
      </c>
      <c r="B767" t="s">
        <v>33</v>
      </c>
      <c r="C767" t="s">
        <v>43</v>
      </c>
      <c r="D767" t="s">
        <v>15</v>
      </c>
      <c r="E767" t="b">
        <v>0</v>
      </c>
      <c r="F767" s="1">
        <v>45587.314930555563</v>
      </c>
      <c r="G767" t="b">
        <v>0</v>
      </c>
      <c r="H767" t="b">
        <v>1</v>
      </c>
      <c r="I767" t="s">
        <v>30</v>
      </c>
      <c r="J767" t="s">
        <v>47</v>
      </c>
      <c r="K767" t="s">
        <v>123</v>
      </c>
      <c r="L767">
        <v>99334</v>
      </c>
    </row>
    <row r="768" spans="1:12" x14ac:dyDescent="0.25">
      <c r="A768" t="s">
        <v>19</v>
      </c>
      <c r="B768" t="s">
        <v>86</v>
      </c>
      <c r="C768" t="s">
        <v>14</v>
      </c>
      <c r="D768" t="s">
        <v>29</v>
      </c>
      <c r="E768" t="b">
        <v>1</v>
      </c>
      <c r="F768" s="1">
        <v>45590.541770833333</v>
      </c>
      <c r="G768" t="b">
        <v>0</v>
      </c>
      <c r="H768" t="b">
        <v>0</v>
      </c>
      <c r="I768" t="s">
        <v>23</v>
      </c>
      <c r="J768" t="s">
        <v>34</v>
      </c>
      <c r="K768" t="s">
        <v>113</v>
      </c>
      <c r="L768">
        <v>82902</v>
      </c>
    </row>
    <row r="769" spans="1:12" x14ac:dyDescent="0.25">
      <c r="A769" t="s">
        <v>26</v>
      </c>
      <c r="B769" t="s">
        <v>71</v>
      </c>
      <c r="C769" t="s">
        <v>68</v>
      </c>
      <c r="D769" t="s">
        <v>15</v>
      </c>
      <c r="E769" t="b">
        <v>1</v>
      </c>
      <c r="F769" s="1">
        <v>45552.79582175926</v>
      </c>
      <c r="G769" t="b">
        <v>0</v>
      </c>
      <c r="H769" t="b">
        <v>1</v>
      </c>
      <c r="I769" t="s">
        <v>30</v>
      </c>
      <c r="J769" t="s">
        <v>70</v>
      </c>
      <c r="K769" t="s">
        <v>101</v>
      </c>
      <c r="L769">
        <v>86445</v>
      </c>
    </row>
    <row r="770" spans="1:12" x14ac:dyDescent="0.25">
      <c r="A770" t="s">
        <v>26</v>
      </c>
      <c r="B770" t="s">
        <v>33</v>
      </c>
      <c r="C770" t="s">
        <v>14</v>
      </c>
      <c r="D770" t="s">
        <v>15</v>
      </c>
      <c r="E770" t="b">
        <v>1</v>
      </c>
      <c r="F770" s="1">
        <v>45639.280995370369</v>
      </c>
      <c r="G770" t="b">
        <v>0</v>
      </c>
      <c r="H770" t="b">
        <v>1</v>
      </c>
      <c r="I770" t="s">
        <v>30</v>
      </c>
      <c r="J770" t="s">
        <v>80</v>
      </c>
      <c r="K770" t="s">
        <v>35</v>
      </c>
      <c r="L770">
        <v>125043</v>
      </c>
    </row>
    <row r="771" spans="1:12" x14ac:dyDescent="0.25">
      <c r="A771" t="s">
        <v>54</v>
      </c>
      <c r="B771" t="s">
        <v>79</v>
      </c>
      <c r="C771" t="s">
        <v>14</v>
      </c>
      <c r="D771" t="s">
        <v>22</v>
      </c>
      <c r="E771" t="b">
        <v>1</v>
      </c>
      <c r="F771" s="1">
        <v>45354.364988425928</v>
      </c>
      <c r="G771" t="b">
        <v>1</v>
      </c>
      <c r="H771" t="b">
        <v>0</v>
      </c>
      <c r="I771" t="s">
        <v>30</v>
      </c>
      <c r="J771" t="s">
        <v>31</v>
      </c>
      <c r="K771" t="s">
        <v>128</v>
      </c>
      <c r="L771">
        <v>153899</v>
      </c>
    </row>
    <row r="772" spans="1:12" x14ac:dyDescent="0.25">
      <c r="A772" t="s">
        <v>54</v>
      </c>
      <c r="B772" t="s">
        <v>55</v>
      </c>
      <c r="C772" t="s">
        <v>40</v>
      </c>
      <c r="D772" t="s">
        <v>22</v>
      </c>
      <c r="E772" t="b">
        <v>0</v>
      </c>
      <c r="F772" s="1">
        <v>45500.608773148153</v>
      </c>
      <c r="G772" t="b">
        <v>1</v>
      </c>
      <c r="H772" t="b">
        <v>1</v>
      </c>
      <c r="I772" t="s">
        <v>30</v>
      </c>
      <c r="J772" t="s">
        <v>57</v>
      </c>
      <c r="K772" t="s">
        <v>124</v>
      </c>
      <c r="L772">
        <v>123184</v>
      </c>
    </row>
    <row r="773" spans="1:12" x14ac:dyDescent="0.25">
      <c r="A773" t="s">
        <v>82</v>
      </c>
      <c r="B773" t="s">
        <v>91</v>
      </c>
      <c r="C773" t="s">
        <v>14</v>
      </c>
      <c r="D773" t="s">
        <v>22</v>
      </c>
      <c r="E773" t="b">
        <v>1</v>
      </c>
      <c r="F773" s="1">
        <v>45320.933576388888</v>
      </c>
      <c r="G773" t="b">
        <v>1</v>
      </c>
      <c r="H773" t="b">
        <v>0</v>
      </c>
      <c r="I773" t="s">
        <v>84</v>
      </c>
      <c r="J773" t="s">
        <v>70</v>
      </c>
      <c r="K773" t="s">
        <v>109</v>
      </c>
      <c r="L773">
        <v>118435</v>
      </c>
    </row>
    <row r="774" spans="1:12" x14ac:dyDescent="0.25">
      <c r="A774" t="s">
        <v>19</v>
      </c>
      <c r="B774" t="s">
        <v>94</v>
      </c>
      <c r="C774" t="s">
        <v>28</v>
      </c>
      <c r="D774" t="s">
        <v>15</v>
      </c>
      <c r="E774" t="b">
        <v>1</v>
      </c>
      <c r="F774" s="1">
        <v>45295.47556712963</v>
      </c>
      <c r="G774" t="b">
        <v>1</v>
      </c>
      <c r="H774" t="b">
        <v>1</v>
      </c>
      <c r="I774" t="s">
        <v>23</v>
      </c>
      <c r="J774" t="s">
        <v>44</v>
      </c>
      <c r="K774" t="s">
        <v>18</v>
      </c>
      <c r="L774">
        <v>81284</v>
      </c>
    </row>
    <row r="775" spans="1:12" x14ac:dyDescent="0.25">
      <c r="A775" t="s">
        <v>12</v>
      </c>
      <c r="B775" t="s">
        <v>75</v>
      </c>
      <c r="C775" t="s">
        <v>14</v>
      </c>
      <c r="D775" t="s">
        <v>22</v>
      </c>
      <c r="E775" t="b">
        <v>1</v>
      </c>
      <c r="F775" s="1">
        <v>45548.022129629629</v>
      </c>
      <c r="G775" t="b">
        <v>0</v>
      </c>
      <c r="H775" t="b">
        <v>1</v>
      </c>
      <c r="I775" t="s">
        <v>16</v>
      </c>
      <c r="J775" t="s">
        <v>64</v>
      </c>
      <c r="K775" t="s">
        <v>78</v>
      </c>
      <c r="L775">
        <v>133710</v>
      </c>
    </row>
    <row r="776" spans="1:12" x14ac:dyDescent="0.25">
      <c r="A776" t="s">
        <v>45</v>
      </c>
      <c r="B776" t="s">
        <v>88</v>
      </c>
      <c r="C776" t="s">
        <v>40</v>
      </c>
      <c r="D776" t="s">
        <v>15</v>
      </c>
      <c r="E776" t="b">
        <v>0</v>
      </c>
      <c r="F776" s="1">
        <v>45635.177777777782</v>
      </c>
      <c r="G776" t="b">
        <v>1</v>
      </c>
      <c r="H776" t="b">
        <v>1</v>
      </c>
      <c r="I776" t="s">
        <v>16</v>
      </c>
      <c r="J776" t="s">
        <v>17</v>
      </c>
      <c r="K776" t="s">
        <v>69</v>
      </c>
      <c r="L776">
        <v>106549</v>
      </c>
    </row>
    <row r="777" spans="1:12" x14ac:dyDescent="0.25">
      <c r="A777" t="s">
        <v>82</v>
      </c>
      <c r="B777" t="s">
        <v>85</v>
      </c>
      <c r="C777" t="s">
        <v>43</v>
      </c>
      <c r="D777" t="s">
        <v>22</v>
      </c>
      <c r="E777" t="b">
        <v>0</v>
      </c>
      <c r="F777" s="1">
        <v>45584.907604166663</v>
      </c>
      <c r="G777" t="b">
        <v>1</v>
      </c>
      <c r="H777" t="b">
        <v>1</v>
      </c>
      <c r="I777" t="s">
        <v>84</v>
      </c>
      <c r="J777" t="s">
        <v>17</v>
      </c>
      <c r="K777" t="s">
        <v>67</v>
      </c>
      <c r="L777">
        <v>107981</v>
      </c>
    </row>
    <row r="778" spans="1:12" x14ac:dyDescent="0.25">
      <c r="A778" t="s">
        <v>54</v>
      </c>
      <c r="B778" t="s">
        <v>79</v>
      </c>
      <c r="C778" t="s">
        <v>43</v>
      </c>
      <c r="D778" t="s">
        <v>29</v>
      </c>
      <c r="E778" t="b">
        <v>1</v>
      </c>
      <c r="F778" s="1">
        <v>45318.883090277777</v>
      </c>
      <c r="G778" t="b">
        <v>0</v>
      </c>
      <c r="H778" t="b">
        <v>0</v>
      </c>
      <c r="I778" t="s">
        <v>30</v>
      </c>
      <c r="J778" t="s">
        <v>31</v>
      </c>
      <c r="K778" t="s">
        <v>123</v>
      </c>
      <c r="L778">
        <v>142178</v>
      </c>
    </row>
    <row r="779" spans="1:12" x14ac:dyDescent="0.25">
      <c r="A779" t="s">
        <v>49</v>
      </c>
      <c r="B779" t="s">
        <v>108</v>
      </c>
      <c r="C779" t="s">
        <v>68</v>
      </c>
      <c r="D779" t="s">
        <v>22</v>
      </c>
      <c r="E779" t="b">
        <v>1</v>
      </c>
      <c r="F779" s="1">
        <v>45341.789976851847</v>
      </c>
      <c r="G779" t="b">
        <v>1</v>
      </c>
      <c r="H779" t="b">
        <v>0</v>
      </c>
      <c r="I779" t="s">
        <v>51</v>
      </c>
      <c r="J779" t="s">
        <v>70</v>
      </c>
      <c r="K779" t="s">
        <v>98</v>
      </c>
      <c r="L779">
        <v>86764</v>
      </c>
    </row>
    <row r="780" spans="1:12" x14ac:dyDescent="0.25">
      <c r="A780" t="s">
        <v>82</v>
      </c>
      <c r="B780" t="s">
        <v>83</v>
      </c>
      <c r="C780" t="s">
        <v>68</v>
      </c>
      <c r="D780" t="s">
        <v>15</v>
      </c>
      <c r="E780" t="b">
        <v>1</v>
      </c>
      <c r="F780" s="1">
        <v>45493.387789351851</v>
      </c>
      <c r="G780" t="b">
        <v>1</v>
      </c>
      <c r="H780" t="b">
        <v>0</v>
      </c>
      <c r="I780" t="s">
        <v>84</v>
      </c>
      <c r="J780" t="s">
        <v>80</v>
      </c>
      <c r="K780" t="s">
        <v>112</v>
      </c>
      <c r="L780">
        <v>123397</v>
      </c>
    </row>
    <row r="781" spans="1:12" x14ac:dyDescent="0.25">
      <c r="A781" t="s">
        <v>26</v>
      </c>
      <c r="B781" t="s">
        <v>71</v>
      </c>
      <c r="C781" t="s">
        <v>14</v>
      </c>
      <c r="D781" t="s">
        <v>29</v>
      </c>
      <c r="E781" t="b">
        <v>1</v>
      </c>
      <c r="F781" s="1">
        <v>45398.552002314813</v>
      </c>
      <c r="G781" t="b">
        <v>1</v>
      </c>
      <c r="H781" t="b">
        <v>0</v>
      </c>
      <c r="I781" t="s">
        <v>30</v>
      </c>
      <c r="J781" t="s">
        <v>47</v>
      </c>
      <c r="K781" t="s">
        <v>65</v>
      </c>
      <c r="L781">
        <v>107068</v>
      </c>
    </row>
    <row r="782" spans="1:12" x14ac:dyDescent="0.25">
      <c r="A782" t="s">
        <v>38</v>
      </c>
      <c r="B782" t="s">
        <v>39</v>
      </c>
      <c r="C782" t="s">
        <v>21</v>
      </c>
      <c r="D782" t="s">
        <v>22</v>
      </c>
      <c r="E782" t="b">
        <v>1</v>
      </c>
      <c r="F782" s="1">
        <v>45527.176226851851</v>
      </c>
      <c r="G782" t="b">
        <v>0</v>
      </c>
      <c r="H782" t="b">
        <v>1</v>
      </c>
      <c r="I782" t="s">
        <v>41</v>
      </c>
      <c r="J782" t="s">
        <v>70</v>
      </c>
      <c r="K782" t="s">
        <v>96</v>
      </c>
      <c r="L782">
        <v>85038</v>
      </c>
    </row>
    <row r="783" spans="1:12" x14ac:dyDescent="0.25">
      <c r="A783" t="s">
        <v>82</v>
      </c>
      <c r="B783" t="s">
        <v>91</v>
      </c>
      <c r="C783" t="s">
        <v>21</v>
      </c>
      <c r="D783" t="s">
        <v>29</v>
      </c>
      <c r="E783" t="b">
        <v>1</v>
      </c>
      <c r="F783" s="1">
        <v>45430.193124999998</v>
      </c>
      <c r="G783" t="b">
        <v>0</v>
      </c>
      <c r="H783" t="b">
        <v>1</v>
      </c>
      <c r="I783" t="s">
        <v>84</v>
      </c>
      <c r="J783" t="s">
        <v>70</v>
      </c>
      <c r="K783" t="s">
        <v>56</v>
      </c>
      <c r="L783">
        <v>121770</v>
      </c>
    </row>
    <row r="784" spans="1:12" x14ac:dyDescent="0.25">
      <c r="A784" t="s">
        <v>54</v>
      </c>
      <c r="B784" t="s">
        <v>55</v>
      </c>
      <c r="C784" t="s">
        <v>43</v>
      </c>
      <c r="D784" t="s">
        <v>29</v>
      </c>
      <c r="E784" t="b">
        <v>0</v>
      </c>
      <c r="F784" s="1">
        <v>45425.792592592603</v>
      </c>
      <c r="G784" t="b">
        <v>0</v>
      </c>
      <c r="H784" t="b">
        <v>0</v>
      </c>
      <c r="I784" t="s">
        <v>30</v>
      </c>
      <c r="J784" t="s">
        <v>17</v>
      </c>
      <c r="K784" t="s">
        <v>109</v>
      </c>
      <c r="L784">
        <v>145441</v>
      </c>
    </row>
    <row r="785" spans="1:12" x14ac:dyDescent="0.25">
      <c r="A785" t="s">
        <v>49</v>
      </c>
      <c r="B785" t="s">
        <v>50</v>
      </c>
      <c r="C785" t="s">
        <v>68</v>
      </c>
      <c r="D785" t="s">
        <v>29</v>
      </c>
      <c r="E785" t="b">
        <v>1</v>
      </c>
      <c r="F785" s="1">
        <v>45308.050243055557</v>
      </c>
      <c r="G785" t="b">
        <v>0</v>
      </c>
      <c r="H785" t="b">
        <v>0</v>
      </c>
      <c r="I785" t="s">
        <v>51</v>
      </c>
      <c r="J785" t="s">
        <v>64</v>
      </c>
      <c r="K785" t="s">
        <v>65</v>
      </c>
      <c r="L785">
        <v>90566</v>
      </c>
    </row>
    <row r="786" spans="1:12" x14ac:dyDescent="0.25">
      <c r="A786" t="s">
        <v>38</v>
      </c>
      <c r="B786" t="s">
        <v>95</v>
      </c>
      <c r="C786" t="s">
        <v>68</v>
      </c>
      <c r="D786" t="s">
        <v>15</v>
      </c>
      <c r="E786" t="b">
        <v>1</v>
      </c>
      <c r="F786" s="1">
        <v>45325.534212962957</v>
      </c>
      <c r="G786" t="b">
        <v>0</v>
      </c>
      <c r="H786" t="b">
        <v>0</v>
      </c>
      <c r="I786" t="s">
        <v>41</v>
      </c>
      <c r="J786" t="s">
        <v>66</v>
      </c>
      <c r="K786" t="s">
        <v>124</v>
      </c>
      <c r="L786">
        <v>84734</v>
      </c>
    </row>
    <row r="787" spans="1:12" x14ac:dyDescent="0.25">
      <c r="A787" t="s">
        <v>54</v>
      </c>
      <c r="B787" t="s">
        <v>55</v>
      </c>
      <c r="C787" t="s">
        <v>68</v>
      </c>
      <c r="D787" t="s">
        <v>29</v>
      </c>
      <c r="E787" t="b">
        <v>1</v>
      </c>
      <c r="F787" s="1">
        <v>45316.401643518519</v>
      </c>
      <c r="G787" t="b">
        <v>1</v>
      </c>
      <c r="H787" t="b">
        <v>0</v>
      </c>
      <c r="I787" t="s">
        <v>30</v>
      </c>
      <c r="J787" t="s">
        <v>70</v>
      </c>
      <c r="K787" t="s">
        <v>56</v>
      </c>
      <c r="L787">
        <v>117289</v>
      </c>
    </row>
    <row r="788" spans="1:12" x14ac:dyDescent="0.25">
      <c r="A788" t="s">
        <v>49</v>
      </c>
      <c r="B788" t="s">
        <v>50</v>
      </c>
      <c r="C788" t="s">
        <v>14</v>
      </c>
      <c r="D788" t="s">
        <v>22</v>
      </c>
      <c r="E788" t="b">
        <v>1</v>
      </c>
      <c r="F788" s="1">
        <v>45395.644212962958</v>
      </c>
      <c r="G788" t="b">
        <v>0</v>
      </c>
      <c r="H788" t="b">
        <v>0</v>
      </c>
      <c r="I788" t="s">
        <v>51</v>
      </c>
      <c r="J788" t="s">
        <v>80</v>
      </c>
      <c r="K788" t="s">
        <v>73</v>
      </c>
      <c r="L788">
        <v>95055</v>
      </c>
    </row>
    <row r="789" spans="1:12" x14ac:dyDescent="0.25">
      <c r="A789" t="s">
        <v>12</v>
      </c>
      <c r="B789" t="s">
        <v>13</v>
      </c>
      <c r="C789" t="s">
        <v>28</v>
      </c>
      <c r="D789" t="s">
        <v>29</v>
      </c>
      <c r="E789" t="b">
        <v>0</v>
      </c>
      <c r="F789" s="1">
        <v>45629.5391087963</v>
      </c>
      <c r="G789" t="b">
        <v>0</v>
      </c>
      <c r="H789" t="b">
        <v>1</v>
      </c>
      <c r="I789" t="s">
        <v>16</v>
      </c>
      <c r="J789" t="s">
        <v>52</v>
      </c>
      <c r="K789" t="s">
        <v>97</v>
      </c>
      <c r="L789">
        <v>133234</v>
      </c>
    </row>
    <row r="790" spans="1:12" x14ac:dyDescent="0.25">
      <c r="A790" t="s">
        <v>12</v>
      </c>
      <c r="B790" t="s">
        <v>13</v>
      </c>
      <c r="C790" t="s">
        <v>28</v>
      </c>
      <c r="D790" t="s">
        <v>15</v>
      </c>
      <c r="E790" t="b">
        <v>1</v>
      </c>
      <c r="F790" s="1">
        <v>45447.620833333327</v>
      </c>
      <c r="G790" t="b">
        <v>0</v>
      </c>
      <c r="H790" t="b">
        <v>0</v>
      </c>
      <c r="I790" t="s">
        <v>16</v>
      </c>
      <c r="J790" t="s">
        <v>52</v>
      </c>
      <c r="K790" t="s">
        <v>89</v>
      </c>
      <c r="L790">
        <v>137837</v>
      </c>
    </row>
    <row r="791" spans="1:12" x14ac:dyDescent="0.25">
      <c r="A791" t="s">
        <v>26</v>
      </c>
      <c r="B791" t="s">
        <v>33</v>
      </c>
      <c r="C791" t="s">
        <v>14</v>
      </c>
      <c r="D791" t="s">
        <v>22</v>
      </c>
      <c r="E791" t="b">
        <v>1</v>
      </c>
      <c r="F791" s="1">
        <v>45555.885520833333</v>
      </c>
      <c r="G791" t="b">
        <v>1</v>
      </c>
      <c r="H791" t="b">
        <v>0</v>
      </c>
      <c r="I791" t="s">
        <v>30</v>
      </c>
      <c r="J791" t="s">
        <v>70</v>
      </c>
      <c r="K791" t="s">
        <v>126</v>
      </c>
      <c r="L791">
        <v>120786</v>
      </c>
    </row>
    <row r="792" spans="1:12" x14ac:dyDescent="0.25">
      <c r="A792" t="s">
        <v>82</v>
      </c>
      <c r="B792" t="s">
        <v>91</v>
      </c>
      <c r="C792" t="s">
        <v>68</v>
      </c>
      <c r="D792" t="s">
        <v>15</v>
      </c>
      <c r="E792" t="b">
        <v>0</v>
      </c>
      <c r="F792" s="1">
        <v>45509.104143518518</v>
      </c>
      <c r="G792" t="b">
        <v>0</v>
      </c>
      <c r="H792" t="b">
        <v>0</v>
      </c>
      <c r="I792" t="s">
        <v>84</v>
      </c>
      <c r="J792" t="s">
        <v>34</v>
      </c>
      <c r="K792" t="s">
        <v>128</v>
      </c>
      <c r="L792">
        <v>107283</v>
      </c>
    </row>
    <row r="793" spans="1:12" x14ac:dyDescent="0.25">
      <c r="A793" t="s">
        <v>54</v>
      </c>
      <c r="B793" t="s">
        <v>55</v>
      </c>
      <c r="C793" t="s">
        <v>21</v>
      </c>
      <c r="D793" t="s">
        <v>15</v>
      </c>
      <c r="E793" t="b">
        <v>0</v>
      </c>
      <c r="F793" s="1">
        <v>45494.523912037039</v>
      </c>
      <c r="G793" t="b">
        <v>1</v>
      </c>
      <c r="H793" t="b">
        <v>1</v>
      </c>
      <c r="I793" t="s">
        <v>30</v>
      </c>
      <c r="J793" t="s">
        <v>34</v>
      </c>
      <c r="K793" t="s">
        <v>120</v>
      </c>
      <c r="L793">
        <v>128584</v>
      </c>
    </row>
    <row r="794" spans="1:12" x14ac:dyDescent="0.25">
      <c r="A794" t="s">
        <v>82</v>
      </c>
      <c r="B794" t="s">
        <v>91</v>
      </c>
      <c r="C794" t="s">
        <v>68</v>
      </c>
      <c r="D794" t="s">
        <v>15</v>
      </c>
      <c r="E794" t="b">
        <v>1</v>
      </c>
      <c r="F794" s="1">
        <v>45380.543333333328</v>
      </c>
      <c r="G794" t="b">
        <v>1</v>
      </c>
      <c r="H794" t="b">
        <v>1</v>
      </c>
      <c r="I794" t="s">
        <v>84</v>
      </c>
      <c r="J794" t="s">
        <v>47</v>
      </c>
      <c r="K794" t="s">
        <v>120</v>
      </c>
      <c r="L794">
        <v>128029</v>
      </c>
    </row>
    <row r="795" spans="1:12" x14ac:dyDescent="0.25">
      <c r="A795" t="s">
        <v>19</v>
      </c>
      <c r="B795" t="s">
        <v>94</v>
      </c>
      <c r="C795" t="s">
        <v>28</v>
      </c>
      <c r="D795" t="s">
        <v>22</v>
      </c>
      <c r="E795" t="b">
        <v>0</v>
      </c>
      <c r="F795" s="1">
        <v>45604.775648148148</v>
      </c>
      <c r="G795" t="b">
        <v>1</v>
      </c>
      <c r="H795" t="b">
        <v>0</v>
      </c>
      <c r="I795" t="s">
        <v>23</v>
      </c>
      <c r="J795" t="s">
        <v>44</v>
      </c>
      <c r="K795" t="s">
        <v>114</v>
      </c>
      <c r="L795">
        <v>87027</v>
      </c>
    </row>
    <row r="796" spans="1:12" x14ac:dyDescent="0.25">
      <c r="A796" t="s">
        <v>82</v>
      </c>
      <c r="B796" t="s">
        <v>91</v>
      </c>
      <c r="C796" t="s">
        <v>28</v>
      </c>
      <c r="D796" t="s">
        <v>15</v>
      </c>
      <c r="E796" t="b">
        <v>0</v>
      </c>
      <c r="F796" s="1">
        <v>45579.339965277781</v>
      </c>
      <c r="G796" t="b">
        <v>0</v>
      </c>
      <c r="H796" t="b">
        <v>1</v>
      </c>
      <c r="I796" t="s">
        <v>84</v>
      </c>
      <c r="J796" t="s">
        <v>34</v>
      </c>
      <c r="K796" t="s">
        <v>115</v>
      </c>
      <c r="L796">
        <v>131168</v>
      </c>
    </row>
    <row r="797" spans="1:12" x14ac:dyDescent="0.25">
      <c r="A797" t="s">
        <v>26</v>
      </c>
      <c r="B797" t="s">
        <v>27</v>
      </c>
      <c r="C797" t="s">
        <v>68</v>
      </c>
      <c r="D797" t="s">
        <v>15</v>
      </c>
      <c r="E797" t="b">
        <v>0</v>
      </c>
      <c r="F797" s="1">
        <v>45618.531064814822</v>
      </c>
      <c r="G797" t="b">
        <v>0</v>
      </c>
      <c r="H797" t="b">
        <v>1</v>
      </c>
      <c r="I797" t="s">
        <v>30</v>
      </c>
      <c r="J797" t="s">
        <v>31</v>
      </c>
      <c r="K797" t="s">
        <v>125</v>
      </c>
      <c r="L797">
        <v>93204</v>
      </c>
    </row>
    <row r="798" spans="1:12" x14ac:dyDescent="0.25">
      <c r="A798" t="s">
        <v>49</v>
      </c>
      <c r="B798" t="s">
        <v>50</v>
      </c>
      <c r="C798" t="s">
        <v>21</v>
      </c>
      <c r="D798" t="s">
        <v>15</v>
      </c>
      <c r="E798" t="b">
        <v>1</v>
      </c>
      <c r="F798" s="1">
        <v>45602.542569444442</v>
      </c>
      <c r="G798" t="b">
        <v>1</v>
      </c>
      <c r="H798" t="b">
        <v>1</v>
      </c>
      <c r="I798" t="s">
        <v>51</v>
      </c>
      <c r="J798" t="s">
        <v>64</v>
      </c>
      <c r="K798" t="s">
        <v>121</v>
      </c>
      <c r="L798">
        <v>85642</v>
      </c>
    </row>
    <row r="799" spans="1:12" x14ac:dyDescent="0.25">
      <c r="A799" t="s">
        <v>26</v>
      </c>
      <c r="B799" t="s">
        <v>71</v>
      </c>
      <c r="C799" t="s">
        <v>43</v>
      </c>
      <c r="D799" t="s">
        <v>15</v>
      </c>
      <c r="E799" t="b">
        <v>1</v>
      </c>
      <c r="F799" s="1">
        <v>45582.339733796303</v>
      </c>
      <c r="G799" t="b">
        <v>0</v>
      </c>
      <c r="H799" t="b">
        <v>0</v>
      </c>
      <c r="I799" t="s">
        <v>30</v>
      </c>
      <c r="J799" t="s">
        <v>47</v>
      </c>
      <c r="K799" t="s">
        <v>69</v>
      </c>
      <c r="L799">
        <v>107384</v>
      </c>
    </row>
    <row r="800" spans="1:12" x14ac:dyDescent="0.25">
      <c r="A800" t="s">
        <v>19</v>
      </c>
      <c r="B800" t="s">
        <v>20</v>
      </c>
      <c r="C800" t="s">
        <v>21</v>
      </c>
      <c r="D800" t="s">
        <v>15</v>
      </c>
      <c r="E800" t="b">
        <v>0</v>
      </c>
      <c r="F800" s="1">
        <v>45353.5231712963</v>
      </c>
      <c r="G800" t="b">
        <v>1</v>
      </c>
      <c r="H800" t="b">
        <v>1</v>
      </c>
      <c r="I800" t="s">
        <v>23</v>
      </c>
      <c r="J800" t="s">
        <v>57</v>
      </c>
      <c r="K800" t="s">
        <v>35</v>
      </c>
      <c r="L800">
        <v>84465</v>
      </c>
    </row>
    <row r="801" spans="1:12" x14ac:dyDescent="0.25">
      <c r="A801" t="s">
        <v>45</v>
      </c>
      <c r="B801" t="s">
        <v>46</v>
      </c>
      <c r="C801" t="s">
        <v>40</v>
      </c>
      <c r="D801" t="s">
        <v>15</v>
      </c>
      <c r="E801" t="b">
        <v>1</v>
      </c>
      <c r="F801" s="1">
        <v>45306.165659722217</v>
      </c>
      <c r="G801" t="b">
        <v>0</v>
      </c>
      <c r="H801" t="b">
        <v>1</v>
      </c>
      <c r="I801" t="s">
        <v>16</v>
      </c>
      <c r="J801" t="s">
        <v>80</v>
      </c>
      <c r="K801" t="s">
        <v>97</v>
      </c>
      <c r="L801">
        <v>119260</v>
      </c>
    </row>
    <row r="802" spans="1:12" x14ac:dyDescent="0.25">
      <c r="A802" t="s">
        <v>38</v>
      </c>
      <c r="B802" t="s">
        <v>107</v>
      </c>
      <c r="C802" t="s">
        <v>28</v>
      </c>
      <c r="D802" t="s">
        <v>15</v>
      </c>
      <c r="E802" t="b">
        <v>0</v>
      </c>
      <c r="F802" s="1">
        <v>45470.266747685193</v>
      </c>
      <c r="G802" t="b">
        <v>1</v>
      </c>
      <c r="H802" t="b">
        <v>1</v>
      </c>
      <c r="I802" t="s">
        <v>41</v>
      </c>
      <c r="J802" t="s">
        <v>44</v>
      </c>
      <c r="K802" t="s">
        <v>127</v>
      </c>
      <c r="L802">
        <v>67468</v>
      </c>
    </row>
    <row r="803" spans="1:12" x14ac:dyDescent="0.25">
      <c r="A803" t="s">
        <v>54</v>
      </c>
      <c r="B803" t="s">
        <v>55</v>
      </c>
      <c r="C803" t="s">
        <v>68</v>
      </c>
      <c r="D803" t="s">
        <v>22</v>
      </c>
      <c r="E803" t="b">
        <v>0</v>
      </c>
      <c r="F803" s="1">
        <v>45356.740717592591</v>
      </c>
      <c r="G803" t="b">
        <v>0</v>
      </c>
      <c r="H803" t="b">
        <v>1</v>
      </c>
      <c r="I803" t="s">
        <v>30</v>
      </c>
      <c r="J803" t="s">
        <v>34</v>
      </c>
      <c r="K803" t="s">
        <v>129</v>
      </c>
      <c r="L803">
        <v>122959</v>
      </c>
    </row>
    <row r="804" spans="1:12" x14ac:dyDescent="0.25">
      <c r="A804" t="s">
        <v>82</v>
      </c>
      <c r="B804" t="s">
        <v>83</v>
      </c>
      <c r="C804" t="s">
        <v>28</v>
      </c>
      <c r="D804" t="s">
        <v>29</v>
      </c>
      <c r="E804" t="b">
        <v>1</v>
      </c>
      <c r="F804" s="1">
        <v>45374.020995370367</v>
      </c>
      <c r="G804" t="b">
        <v>1</v>
      </c>
      <c r="H804" t="b">
        <v>0</v>
      </c>
      <c r="I804" t="s">
        <v>84</v>
      </c>
      <c r="J804" t="s">
        <v>52</v>
      </c>
      <c r="K804" t="s">
        <v>130</v>
      </c>
      <c r="L804">
        <v>106046</v>
      </c>
    </row>
    <row r="805" spans="1:12" x14ac:dyDescent="0.25">
      <c r="A805" t="s">
        <v>82</v>
      </c>
      <c r="B805" t="s">
        <v>85</v>
      </c>
      <c r="C805" t="s">
        <v>21</v>
      </c>
      <c r="D805" t="s">
        <v>15</v>
      </c>
      <c r="E805" t="b">
        <v>0</v>
      </c>
      <c r="F805" s="1">
        <v>45317.272418981483</v>
      </c>
      <c r="G805" t="b">
        <v>0</v>
      </c>
      <c r="H805" t="b">
        <v>0</v>
      </c>
      <c r="I805" t="s">
        <v>84</v>
      </c>
      <c r="J805" t="s">
        <v>52</v>
      </c>
      <c r="K805" t="s">
        <v>127</v>
      </c>
      <c r="L805">
        <v>122059</v>
      </c>
    </row>
    <row r="806" spans="1:12" x14ac:dyDescent="0.25">
      <c r="A806" t="s">
        <v>38</v>
      </c>
      <c r="B806" t="s">
        <v>39</v>
      </c>
      <c r="C806" t="s">
        <v>21</v>
      </c>
      <c r="D806" t="s">
        <v>29</v>
      </c>
      <c r="E806" t="b">
        <v>0</v>
      </c>
      <c r="F806" s="1">
        <v>45586.544421296298</v>
      </c>
      <c r="G806" t="b">
        <v>0</v>
      </c>
      <c r="H806" t="b">
        <v>0</v>
      </c>
      <c r="I806" t="s">
        <v>41</v>
      </c>
      <c r="J806" t="s">
        <v>66</v>
      </c>
      <c r="K806" t="s">
        <v>35</v>
      </c>
      <c r="L806">
        <v>83566</v>
      </c>
    </row>
    <row r="807" spans="1:12" x14ac:dyDescent="0.25">
      <c r="A807" t="s">
        <v>45</v>
      </c>
      <c r="B807" t="s">
        <v>46</v>
      </c>
      <c r="C807" t="s">
        <v>21</v>
      </c>
      <c r="D807" t="s">
        <v>29</v>
      </c>
      <c r="E807" t="b">
        <v>1</v>
      </c>
      <c r="F807" s="1">
        <v>45619.913194444453</v>
      </c>
      <c r="G807" t="b">
        <v>0</v>
      </c>
      <c r="H807" t="b">
        <v>1</v>
      </c>
      <c r="I807" t="s">
        <v>16</v>
      </c>
      <c r="J807" t="s">
        <v>24</v>
      </c>
      <c r="K807" t="s">
        <v>119</v>
      </c>
      <c r="L807">
        <v>98530</v>
      </c>
    </row>
    <row r="808" spans="1:12" x14ac:dyDescent="0.25">
      <c r="A808" t="s">
        <v>38</v>
      </c>
      <c r="B808" t="s">
        <v>107</v>
      </c>
      <c r="C808" t="s">
        <v>68</v>
      </c>
      <c r="D808" t="s">
        <v>22</v>
      </c>
      <c r="E808" t="b">
        <v>0</v>
      </c>
      <c r="F808" s="1">
        <v>45610.867256944453</v>
      </c>
      <c r="G808" t="b">
        <v>1</v>
      </c>
      <c r="H808" t="b">
        <v>1</v>
      </c>
      <c r="I808" t="s">
        <v>41</v>
      </c>
      <c r="J808" t="s">
        <v>80</v>
      </c>
      <c r="K808" t="s">
        <v>99</v>
      </c>
      <c r="L808">
        <v>83502</v>
      </c>
    </row>
    <row r="809" spans="1:12" x14ac:dyDescent="0.25">
      <c r="A809" t="s">
        <v>19</v>
      </c>
      <c r="B809" t="s">
        <v>86</v>
      </c>
      <c r="C809" t="s">
        <v>68</v>
      </c>
      <c r="D809" t="s">
        <v>15</v>
      </c>
      <c r="E809" t="b">
        <v>0</v>
      </c>
      <c r="F809" s="1">
        <v>45360.338819444441</v>
      </c>
      <c r="G809" t="b">
        <v>0</v>
      </c>
      <c r="H809" t="b">
        <v>0</v>
      </c>
      <c r="I809" t="s">
        <v>23</v>
      </c>
      <c r="J809" t="s">
        <v>31</v>
      </c>
      <c r="K809" t="s">
        <v>67</v>
      </c>
      <c r="L809">
        <v>79179</v>
      </c>
    </row>
    <row r="810" spans="1:12" x14ac:dyDescent="0.25">
      <c r="A810" t="s">
        <v>82</v>
      </c>
      <c r="B810" t="s">
        <v>85</v>
      </c>
      <c r="C810" t="s">
        <v>40</v>
      </c>
      <c r="D810" t="s">
        <v>15</v>
      </c>
      <c r="E810" t="b">
        <v>1</v>
      </c>
      <c r="F810" s="1">
        <v>45426.009293981479</v>
      </c>
      <c r="G810" t="b">
        <v>1</v>
      </c>
      <c r="H810" t="b">
        <v>0</v>
      </c>
      <c r="I810" t="s">
        <v>84</v>
      </c>
      <c r="J810" t="s">
        <v>64</v>
      </c>
      <c r="K810" t="s">
        <v>78</v>
      </c>
      <c r="L810">
        <v>100135</v>
      </c>
    </row>
    <row r="811" spans="1:12" x14ac:dyDescent="0.25">
      <c r="A811" t="s">
        <v>45</v>
      </c>
      <c r="B811" t="s">
        <v>46</v>
      </c>
      <c r="C811" t="s">
        <v>21</v>
      </c>
      <c r="D811" t="s">
        <v>15</v>
      </c>
      <c r="E811" t="b">
        <v>1</v>
      </c>
      <c r="F811" s="1">
        <v>45299.570115740738</v>
      </c>
      <c r="G811" t="b">
        <v>1</v>
      </c>
      <c r="H811" t="b">
        <v>1</v>
      </c>
      <c r="I811" t="s">
        <v>16</v>
      </c>
      <c r="J811" t="s">
        <v>52</v>
      </c>
      <c r="K811" t="s">
        <v>81</v>
      </c>
      <c r="L811">
        <v>95203</v>
      </c>
    </row>
    <row r="812" spans="1:12" x14ac:dyDescent="0.25">
      <c r="A812" t="s">
        <v>45</v>
      </c>
      <c r="B812" t="s">
        <v>88</v>
      </c>
      <c r="C812" t="s">
        <v>68</v>
      </c>
      <c r="D812" t="s">
        <v>29</v>
      </c>
      <c r="E812" t="b">
        <v>1</v>
      </c>
      <c r="F812" s="1">
        <v>45357.491481481477</v>
      </c>
      <c r="G812" t="b">
        <v>0</v>
      </c>
      <c r="H812" t="b">
        <v>0</v>
      </c>
      <c r="I812" t="s">
        <v>16</v>
      </c>
      <c r="J812" t="s">
        <v>80</v>
      </c>
      <c r="K812" t="s">
        <v>67</v>
      </c>
      <c r="L812">
        <v>118664</v>
      </c>
    </row>
    <row r="813" spans="1:12" x14ac:dyDescent="0.25">
      <c r="A813" t="s">
        <v>19</v>
      </c>
      <c r="B813" t="s">
        <v>86</v>
      </c>
      <c r="C813" t="s">
        <v>40</v>
      </c>
      <c r="D813" t="s">
        <v>15</v>
      </c>
      <c r="E813" t="b">
        <v>1</v>
      </c>
      <c r="F813" s="1">
        <v>45453.325011574067</v>
      </c>
      <c r="G813" t="b">
        <v>0</v>
      </c>
      <c r="H813" t="b">
        <v>1</v>
      </c>
      <c r="I813" t="s">
        <v>23</v>
      </c>
      <c r="J813" t="s">
        <v>47</v>
      </c>
      <c r="K813" t="s">
        <v>90</v>
      </c>
      <c r="L813">
        <v>78452</v>
      </c>
    </row>
    <row r="814" spans="1:12" x14ac:dyDescent="0.25">
      <c r="A814" t="s">
        <v>54</v>
      </c>
      <c r="B814" t="s">
        <v>55</v>
      </c>
      <c r="C814" t="s">
        <v>14</v>
      </c>
      <c r="D814" t="s">
        <v>29</v>
      </c>
      <c r="E814" t="b">
        <v>1</v>
      </c>
      <c r="F814" s="1">
        <v>45346.63003472222</v>
      </c>
      <c r="G814" t="b">
        <v>0</v>
      </c>
      <c r="H814" t="b">
        <v>0</v>
      </c>
      <c r="I814" t="s">
        <v>30</v>
      </c>
      <c r="J814" t="s">
        <v>72</v>
      </c>
      <c r="K814" t="s">
        <v>128</v>
      </c>
      <c r="L814">
        <v>154233</v>
      </c>
    </row>
    <row r="815" spans="1:12" x14ac:dyDescent="0.25">
      <c r="A815" t="s">
        <v>12</v>
      </c>
      <c r="B815" t="s">
        <v>13</v>
      </c>
      <c r="C815" t="s">
        <v>43</v>
      </c>
      <c r="D815" t="s">
        <v>15</v>
      </c>
      <c r="E815" t="b">
        <v>1</v>
      </c>
      <c r="F815" s="1">
        <v>45492.425995370373</v>
      </c>
      <c r="G815" t="b">
        <v>1</v>
      </c>
      <c r="H815" t="b">
        <v>0</v>
      </c>
      <c r="I815" t="s">
        <v>16</v>
      </c>
      <c r="J815" t="s">
        <v>24</v>
      </c>
      <c r="K815" t="s">
        <v>87</v>
      </c>
      <c r="L815">
        <v>110014</v>
      </c>
    </row>
    <row r="816" spans="1:12" x14ac:dyDescent="0.25">
      <c r="A816" t="s">
        <v>19</v>
      </c>
      <c r="B816" t="s">
        <v>36</v>
      </c>
      <c r="C816" t="s">
        <v>28</v>
      </c>
      <c r="D816" t="s">
        <v>29</v>
      </c>
      <c r="E816" t="b">
        <v>0</v>
      </c>
      <c r="F816" s="1">
        <v>45435.699907407397</v>
      </c>
      <c r="G816" t="b">
        <v>1</v>
      </c>
      <c r="H816" t="b">
        <v>0</v>
      </c>
      <c r="I816" t="s">
        <v>23</v>
      </c>
      <c r="J816" t="s">
        <v>66</v>
      </c>
      <c r="K816" t="s">
        <v>129</v>
      </c>
      <c r="L816">
        <v>68684</v>
      </c>
    </row>
    <row r="817" spans="1:12" x14ac:dyDescent="0.25">
      <c r="A817" t="s">
        <v>38</v>
      </c>
      <c r="B817" t="s">
        <v>95</v>
      </c>
      <c r="C817" t="s">
        <v>21</v>
      </c>
      <c r="D817" t="s">
        <v>15</v>
      </c>
      <c r="E817" t="b">
        <v>1</v>
      </c>
      <c r="F817" s="1">
        <v>45528.567442129628</v>
      </c>
      <c r="G817" t="b">
        <v>1</v>
      </c>
      <c r="H817" t="b">
        <v>1</v>
      </c>
      <c r="I817" t="s">
        <v>41</v>
      </c>
      <c r="J817" t="s">
        <v>47</v>
      </c>
      <c r="K817" t="s">
        <v>123</v>
      </c>
      <c r="L817">
        <v>81744</v>
      </c>
    </row>
    <row r="818" spans="1:12" x14ac:dyDescent="0.25">
      <c r="A818" t="s">
        <v>12</v>
      </c>
      <c r="B818" t="s">
        <v>75</v>
      </c>
      <c r="C818" t="s">
        <v>43</v>
      </c>
      <c r="D818" t="s">
        <v>22</v>
      </c>
      <c r="E818" t="b">
        <v>1</v>
      </c>
      <c r="F818" s="1">
        <v>45476.634305555563</v>
      </c>
      <c r="G818" t="b">
        <v>1</v>
      </c>
      <c r="H818" t="b">
        <v>1</v>
      </c>
      <c r="I818" t="s">
        <v>16</v>
      </c>
      <c r="J818" t="s">
        <v>47</v>
      </c>
      <c r="K818" t="s">
        <v>125</v>
      </c>
      <c r="L818">
        <v>148937</v>
      </c>
    </row>
    <row r="819" spans="1:12" x14ac:dyDescent="0.25">
      <c r="A819" t="s">
        <v>26</v>
      </c>
      <c r="B819" t="s">
        <v>33</v>
      </c>
      <c r="C819" t="s">
        <v>68</v>
      </c>
      <c r="D819" t="s">
        <v>22</v>
      </c>
      <c r="E819" t="b">
        <v>0</v>
      </c>
      <c r="F819" s="1">
        <v>45327.525300925918</v>
      </c>
      <c r="G819" t="b">
        <v>1</v>
      </c>
      <c r="H819" t="b">
        <v>0</v>
      </c>
      <c r="I819" t="s">
        <v>30</v>
      </c>
      <c r="J819" t="s">
        <v>17</v>
      </c>
      <c r="K819" t="s">
        <v>122</v>
      </c>
      <c r="L819">
        <v>121675</v>
      </c>
    </row>
    <row r="820" spans="1:12" x14ac:dyDescent="0.25">
      <c r="A820" t="s">
        <v>49</v>
      </c>
      <c r="B820" t="s">
        <v>50</v>
      </c>
      <c r="C820" t="s">
        <v>21</v>
      </c>
      <c r="D820" t="s">
        <v>29</v>
      </c>
      <c r="E820" t="b">
        <v>1</v>
      </c>
      <c r="F820" s="1">
        <v>45565.857025462959</v>
      </c>
      <c r="G820" t="b">
        <v>1</v>
      </c>
      <c r="H820" t="b">
        <v>1</v>
      </c>
      <c r="I820" t="s">
        <v>51</v>
      </c>
      <c r="J820" t="s">
        <v>44</v>
      </c>
      <c r="K820" t="s">
        <v>87</v>
      </c>
      <c r="L820">
        <v>72305</v>
      </c>
    </row>
    <row r="821" spans="1:12" x14ac:dyDescent="0.25">
      <c r="A821" t="s">
        <v>26</v>
      </c>
      <c r="B821" t="s">
        <v>71</v>
      </c>
      <c r="C821" t="s">
        <v>43</v>
      </c>
      <c r="D821" t="s">
        <v>22</v>
      </c>
      <c r="E821" t="b">
        <v>1</v>
      </c>
      <c r="F821" s="1">
        <v>45514.174444444441</v>
      </c>
      <c r="G821" t="b">
        <v>1</v>
      </c>
      <c r="H821" t="b">
        <v>0</v>
      </c>
      <c r="I821" t="s">
        <v>30</v>
      </c>
      <c r="J821" t="s">
        <v>47</v>
      </c>
      <c r="K821" t="s">
        <v>115</v>
      </c>
      <c r="L821">
        <v>99396</v>
      </c>
    </row>
    <row r="822" spans="1:12" x14ac:dyDescent="0.25">
      <c r="A822" t="s">
        <v>82</v>
      </c>
      <c r="B822" t="s">
        <v>83</v>
      </c>
      <c r="C822" t="s">
        <v>40</v>
      </c>
      <c r="D822" t="s">
        <v>22</v>
      </c>
      <c r="E822" t="b">
        <v>0</v>
      </c>
      <c r="F822" s="1">
        <v>45374.555451388893</v>
      </c>
      <c r="G822" t="b">
        <v>1</v>
      </c>
      <c r="H822" t="b">
        <v>0</v>
      </c>
      <c r="I822" t="s">
        <v>84</v>
      </c>
      <c r="J822" t="s">
        <v>70</v>
      </c>
      <c r="K822" t="s">
        <v>37</v>
      </c>
      <c r="L822">
        <v>119579</v>
      </c>
    </row>
    <row r="823" spans="1:12" x14ac:dyDescent="0.25">
      <c r="A823" t="s">
        <v>54</v>
      </c>
      <c r="B823" t="s">
        <v>55</v>
      </c>
      <c r="C823" t="s">
        <v>14</v>
      </c>
      <c r="D823" t="s">
        <v>15</v>
      </c>
      <c r="E823" t="b">
        <v>0</v>
      </c>
      <c r="F823" s="1">
        <v>45548.821516203701</v>
      </c>
      <c r="G823" t="b">
        <v>0</v>
      </c>
      <c r="H823" t="b">
        <v>1</v>
      </c>
      <c r="I823" t="s">
        <v>30</v>
      </c>
      <c r="J823" t="s">
        <v>34</v>
      </c>
      <c r="K823" t="s">
        <v>125</v>
      </c>
      <c r="L823">
        <v>136592</v>
      </c>
    </row>
    <row r="824" spans="1:12" x14ac:dyDescent="0.25">
      <c r="A824" t="s">
        <v>49</v>
      </c>
      <c r="B824" t="s">
        <v>50</v>
      </c>
      <c r="C824" t="s">
        <v>14</v>
      </c>
      <c r="D824" t="s">
        <v>15</v>
      </c>
      <c r="E824" t="b">
        <v>1</v>
      </c>
      <c r="F824" s="1">
        <v>45589.09957175926</v>
      </c>
      <c r="G824" t="b">
        <v>1</v>
      </c>
      <c r="H824" t="b">
        <v>1</v>
      </c>
      <c r="I824" t="s">
        <v>51</v>
      </c>
      <c r="J824" t="s">
        <v>47</v>
      </c>
      <c r="K824" t="s">
        <v>60</v>
      </c>
      <c r="L824">
        <v>86492</v>
      </c>
    </row>
    <row r="825" spans="1:12" x14ac:dyDescent="0.25">
      <c r="A825" t="s">
        <v>26</v>
      </c>
      <c r="B825" t="s">
        <v>71</v>
      </c>
      <c r="C825" t="s">
        <v>43</v>
      </c>
      <c r="D825" t="s">
        <v>29</v>
      </c>
      <c r="E825" t="b">
        <v>0</v>
      </c>
      <c r="F825" s="1">
        <v>45605.946342592593</v>
      </c>
      <c r="G825" t="b">
        <v>1</v>
      </c>
      <c r="H825" t="b">
        <v>1</v>
      </c>
      <c r="I825" t="s">
        <v>30</v>
      </c>
      <c r="J825" t="s">
        <v>70</v>
      </c>
      <c r="K825" t="s">
        <v>101</v>
      </c>
      <c r="L825">
        <v>108213</v>
      </c>
    </row>
    <row r="826" spans="1:12" x14ac:dyDescent="0.25">
      <c r="A826" t="s">
        <v>12</v>
      </c>
      <c r="B826" t="s">
        <v>75</v>
      </c>
      <c r="C826" t="s">
        <v>21</v>
      </c>
      <c r="D826" t="s">
        <v>22</v>
      </c>
      <c r="E826" t="b">
        <v>1</v>
      </c>
      <c r="F826" s="1">
        <v>45588.408530092587</v>
      </c>
      <c r="G826" t="b">
        <v>1</v>
      </c>
      <c r="H826" t="b">
        <v>0</v>
      </c>
      <c r="I826" t="s">
        <v>16</v>
      </c>
      <c r="J826" t="s">
        <v>72</v>
      </c>
      <c r="K826" t="s">
        <v>130</v>
      </c>
      <c r="L826">
        <v>142439</v>
      </c>
    </row>
    <row r="827" spans="1:12" x14ac:dyDescent="0.25">
      <c r="A827" t="s">
        <v>19</v>
      </c>
      <c r="B827" t="s">
        <v>36</v>
      </c>
      <c r="C827" t="s">
        <v>40</v>
      </c>
      <c r="D827" t="s">
        <v>15</v>
      </c>
      <c r="E827" t="b">
        <v>1</v>
      </c>
      <c r="F827" s="1">
        <v>45634.573206018518</v>
      </c>
      <c r="G827" t="b">
        <v>0</v>
      </c>
      <c r="H827" t="b">
        <v>0</v>
      </c>
      <c r="I827" t="s">
        <v>23</v>
      </c>
      <c r="J827" t="s">
        <v>72</v>
      </c>
      <c r="K827" t="s">
        <v>99</v>
      </c>
      <c r="L827">
        <v>67138</v>
      </c>
    </row>
    <row r="828" spans="1:12" x14ac:dyDescent="0.25">
      <c r="A828" t="s">
        <v>12</v>
      </c>
      <c r="B828" t="s">
        <v>63</v>
      </c>
      <c r="C828" t="s">
        <v>43</v>
      </c>
      <c r="D828" t="s">
        <v>22</v>
      </c>
      <c r="E828" t="b">
        <v>1</v>
      </c>
      <c r="F828" s="1">
        <v>45459.076249999998</v>
      </c>
      <c r="G828" t="b">
        <v>0</v>
      </c>
      <c r="H828" t="b">
        <v>0</v>
      </c>
      <c r="I828" t="s">
        <v>16</v>
      </c>
      <c r="J828" t="s">
        <v>70</v>
      </c>
      <c r="K828" t="s">
        <v>105</v>
      </c>
      <c r="L828">
        <v>148283</v>
      </c>
    </row>
    <row r="829" spans="1:12" x14ac:dyDescent="0.25">
      <c r="A829" t="s">
        <v>38</v>
      </c>
      <c r="B829" t="s">
        <v>107</v>
      </c>
      <c r="C829" t="s">
        <v>40</v>
      </c>
      <c r="D829" t="s">
        <v>15</v>
      </c>
      <c r="E829" t="b">
        <v>1</v>
      </c>
      <c r="F829" s="1">
        <v>45606.403113425928</v>
      </c>
      <c r="G829" t="b">
        <v>0</v>
      </c>
      <c r="H829" t="b">
        <v>0</v>
      </c>
      <c r="I829" t="s">
        <v>41</v>
      </c>
      <c r="J829" t="s">
        <v>34</v>
      </c>
      <c r="K829" t="s">
        <v>101</v>
      </c>
      <c r="L829">
        <v>65356</v>
      </c>
    </row>
    <row r="830" spans="1:12" x14ac:dyDescent="0.25">
      <c r="A830" t="s">
        <v>45</v>
      </c>
      <c r="B830" t="s">
        <v>76</v>
      </c>
      <c r="C830" t="s">
        <v>14</v>
      </c>
      <c r="D830" t="s">
        <v>22</v>
      </c>
      <c r="E830" t="b">
        <v>0</v>
      </c>
      <c r="F830" s="1">
        <v>45366.513287037043</v>
      </c>
      <c r="G830" t="b">
        <v>0</v>
      </c>
      <c r="H830" t="b">
        <v>0</v>
      </c>
      <c r="I830" t="s">
        <v>16</v>
      </c>
      <c r="J830" t="s">
        <v>80</v>
      </c>
      <c r="K830" t="s">
        <v>125</v>
      </c>
      <c r="L830">
        <v>103848</v>
      </c>
    </row>
    <row r="831" spans="1:12" x14ac:dyDescent="0.25">
      <c r="A831" t="s">
        <v>49</v>
      </c>
      <c r="B831" t="s">
        <v>61</v>
      </c>
      <c r="C831" t="s">
        <v>68</v>
      </c>
      <c r="D831" t="s">
        <v>15</v>
      </c>
      <c r="E831" t="b">
        <v>0</v>
      </c>
      <c r="F831" s="1">
        <v>45319.245405092603</v>
      </c>
      <c r="G831" t="b">
        <v>0</v>
      </c>
      <c r="H831" t="b">
        <v>1</v>
      </c>
      <c r="I831" t="s">
        <v>51</v>
      </c>
      <c r="J831" t="s">
        <v>31</v>
      </c>
      <c r="K831" t="s">
        <v>90</v>
      </c>
      <c r="L831">
        <v>88649</v>
      </c>
    </row>
    <row r="832" spans="1:12" x14ac:dyDescent="0.25">
      <c r="A832" t="s">
        <v>49</v>
      </c>
      <c r="B832" t="s">
        <v>50</v>
      </c>
      <c r="C832" t="s">
        <v>43</v>
      </c>
      <c r="D832" t="s">
        <v>29</v>
      </c>
      <c r="E832" t="b">
        <v>0</v>
      </c>
      <c r="F832" s="1">
        <v>45393.474722222221</v>
      </c>
      <c r="G832" t="b">
        <v>1</v>
      </c>
      <c r="H832" t="b">
        <v>0</v>
      </c>
      <c r="I832" t="s">
        <v>51</v>
      </c>
      <c r="J832" t="s">
        <v>44</v>
      </c>
      <c r="K832" t="s">
        <v>73</v>
      </c>
      <c r="L832">
        <v>86345</v>
      </c>
    </row>
    <row r="833" spans="1:12" x14ac:dyDescent="0.25">
      <c r="A833" t="s">
        <v>49</v>
      </c>
      <c r="B833" t="s">
        <v>108</v>
      </c>
      <c r="C833" t="s">
        <v>21</v>
      </c>
      <c r="D833" t="s">
        <v>29</v>
      </c>
      <c r="E833" t="b">
        <v>0</v>
      </c>
      <c r="F833" s="1">
        <v>45642.190763888888</v>
      </c>
      <c r="G833" t="b">
        <v>0</v>
      </c>
      <c r="H833" t="b">
        <v>0</v>
      </c>
      <c r="I833" t="s">
        <v>51</v>
      </c>
      <c r="J833" t="s">
        <v>72</v>
      </c>
      <c r="K833" t="s">
        <v>35</v>
      </c>
      <c r="L833">
        <v>70308</v>
      </c>
    </row>
    <row r="834" spans="1:12" x14ac:dyDescent="0.25">
      <c r="A834" t="s">
        <v>12</v>
      </c>
      <c r="B834" t="s">
        <v>63</v>
      </c>
      <c r="C834" t="s">
        <v>40</v>
      </c>
      <c r="D834" t="s">
        <v>22</v>
      </c>
      <c r="E834" t="b">
        <v>0</v>
      </c>
      <c r="F834" s="1">
        <v>45362.918020833327</v>
      </c>
      <c r="G834" t="b">
        <v>0</v>
      </c>
      <c r="H834" t="b">
        <v>1</v>
      </c>
      <c r="I834" t="s">
        <v>16</v>
      </c>
      <c r="J834" t="s">
        <v>64</v>
      </c>
      <c r="K834" t="s">
        <v>127</v>
      </c>
      <c r="L834">
        <v>135065</v>
      </c>
    </row>
    <row r="835" spans="1:12" x14ac:dyDescent="0.25">
      <c r="A835" t="s">
        <v>12</v>
      </c>
      <c r="B835" t="s">
        <v>75</v>
      </c>
      <c r="C835" t="s">
        <v>68</v>
      </c>
      <c r="D835" t="s">
        <v>22</v>
      </c>
      <c r="E835" t="b">
        <v>1</v>
      </c>
      <c r="F835" s="1">
        <v>45446.710960648154</v>
      </c>
      <c r="G835" t="b">
        <v>1</v>
      </c>
      <c r="H835" t="b">
        <v>1</v>
      </c>
      <c r="I835" t="s">
        <v>16</v>
      </c>
      <c r="J835" t="s">
        <v>80</v>
      </c>
      <c r="K835" t="s">
        <v>115</v>
      </c>
      <c r="L835">
        <v>145114</v>
      </c>
    </row>
    <row r="836" spans="1:12" x14ac:dyDescent="0.25">
      <c r="A836" t="s">
        <v>19</v>
      </c>
      <c r="B836" t="s">
        <v>20</v>
      </c>
      <c r="C836" t="s">
        <v>28</v>
      </c>
      <c r="D836" t="s">
        <v>29</v>
      </c>
      <c r="E836" t="b">
        <v>1</v>
      </c>
      <c r="F836" s="1">
        <v>45387.753831018519</v>
      </c>
      <c r="G836" t="b">
        <v>1</v>
      </c>
      <c r="H836" t="b">
        <v>1</v>
      </c>
      <c r="I836" t="s">
        <v>23</v>
      </c>
      <c r="J836" t="s">
        <v>44</v>
      </c>
      <c r="K836" t="s">
        <v>92</v>
      </c>
      <c r="L836">
        <v>84746</v>
      </c>
    </row>
    <row r="837" spans="1:12" x14ac:dyDescent="0.25">
      <c r="A837" t="s">
        <v>12</v>
      </c>
      <c r="B837" t="s">
        <v>63</v>
      </c>
      <c r="C837" t="s">
        <v>43</v>
      </c>
      <c r="D837" t="s">
        <v>29</v>
      </c>
      <c r="E837" t="b">
        <v>1</v>
      </c>
      <c r="F837" s="1">
        <v>45479.039652777778</v>
      </c>
      <c r="G837" t="b">
        <v>0</v>
      </c>
      <c r="H837" t="b">
        <v>0</v>
      </c>
      <c r="I837" t="s">
        <v>16</v>
      </c>
      <c r="J837" t="s">
        <v>31</v>
      </c>
      <c r="K837" t="s">
        <v>113</v>
      </c>
      <c r="L837">
        <v>112878</v>
      </c>
    </row>
    <row r="838" spans="1:12" x14ac:dyDescent="0.25">
      <c r="A838" t="s">
        <v>49</v>
      </c>
      <c r="B838" t="s">
        <v>50</v>
      </c>
      <c r="C838" t="s">
        <v>68</v>
      </c>
      <c r="D838" t="s">
        <v>29</v>
      </c>
      <c r="E838" t="b">
        <v>1</v>
      </c>
      <c r="F838" s="1">
        <v>45408.659745370373</v>
      </c>
      <c r="G838" t="b">
        <v>0</v>
      </c>
      <c r="H838" t="b">
        <v>0</v>
      </c>
      <c r="I838" t="s">
        <v>51</v>
      </c>
      <c r="J838" t="s">
        <v>64</v>
      </c>
      <c r="K838" t="s">
        <v>127</v>
      </c>
      <c r="L838">
        <v>98067</v>
      </c>
    </row>
    <row r="839" spans="1:12" x14ac:dyDescent="0.25">
      <c r="A839" t="s">
        <v>19</v>
      </c>
      <c r="B839" t="s">
        <v>94</v>
      </c>
      <c r="C839" t="s">
        <v>43</v>
      </c>
      <c r="D839" t="s">
        <v>22</v>
      </c>
      <c r="E839" t="b">
        <v>1</v>
      </c>
      <c r="F839" s="1">
        <v>45508.856273148151</v>
      </c>
      <c r="G839" t="b">
        <v>0</v>
      </c>
      <c r="H839" t="b">
        <v>1</v>
      </c>
      <c r="I839" t="s">
        <v>23</v>
      </c>
      <c r="J839" t="s">
        <v>57</v>
      </c>
      <c r="K839" t="s">
        <v>92</v>
      </c>
      <c r="L839">
        <v>82536</v>
      </c>
    </row>
    <row r="840" spans="1:12" x14ac:dyDescent="0.25">
      <c r="A840" t="s">
        <v>82</v>
      </c>
      <c r="B840" t="s">
        <v>85</v>
      </c>
      <c r="C840" t="s">
        <v>14</v>
      </c>
      <c r="D840" t="s">
        <v>22</v>
      </c>
      <c r="E840" t="b">
        <v>1</v>
      </c>
      <c r="F840" s="1">
        <v>45630.883437500001</v>
      </c>
      <c r="G840" t="b">
        <v>0</v>
      </c>
      <c r="H840" t="b">
        <v>0</v>
      </c>
      <c r="I840" t="s">
        <v>84</v>
      </c>
      <c r="J840" t="s">
        <v>34</v>
      </c>
      <c r="K840" t="s">
        <v>124</v>
      </c>
      <c r="L840">
        <v>100387</v>
      </c>
    </row>
    <row r="841" spans="1:12" x14ac:dyDescent="0.25">
      <c r="A841" t="s">
        <v>82</v>
      </c>
      <c r="B841" t="s">
        <v>85</v>
      </c>
      <c r="C841" t="s">
        <v>43</v>
      </c>
      <c r="D841" t="s">
        <v>22</v>
      </c>
      <c r="E841" t="b">
        <v>0</v>
      </c>
      <c r="F841" s="1">
        <v>45457.81040509259</v>
      </c>
      <c r="G841" t="b">
        <v>1</v>
      </c>
      <c r="H841" t="b">
        <v>0</v>
      </c>
      <c r="I841" t="s">
        <v>84</v>
      </c>
      <c r="J841" t="s">
        <v>47</v>
      </c>
      <c r="K841" t="s">
        <v>56</v>
      </c>
      <c r="L841">
        <v>132682</v>
      </c>
    </row>
    <row r="842" spans="1:12" x14ac:dyDescent="0.25">
      <c r="A842" t="s">
        <v>54</v>
      </c>
      <c r="B842" t="s">
        <v>55</v>
      </c>
      <c r="C842" t="s">
        <v>40</v>
      </c>
      <c r="D842" t="s">
        <v>29</v>
      </c>
      <c r="E842" t="b">
        <v>1</v>
      </c>
      <c r="F842" s="1">
        <v>45389.312638888892</v>
      </c>
      <c r="G842" t="b">
        <v>0</v>
      </c>
      <c r="H842" t="b">
        <v>1</v>
      </c>
      <c r="I842" t="s">
        <v>30</v>
      </c>
      <c r="J842" t="s">
        <v>31</v>
      </c>
      <c r="K842" t="s">
        <v>122</v>
      </c>
      <c r="L842">
        <v>122576</v>
      </c>
    </row>
    <row r="843" spans="1:12" x14ac:dyDescent="0.25">
      <c r="A843" t="s">
        <v>82</v>
      </c>
      <c r="B843" t="s">
        <v>83</v>
      </c>
      <c r="C843" t="s">
        <v>43</v>
      </c>
      <c r="D843" t="s">
        <v>15</v>
      </c>
      <c r="E843" t="b">
        <v>0</v>
      </c>
      <c r="F843" s="1">
        <v>45618.353900462957</v>
      </c>
      <c r="G843" t="b">
        <v>1</v>
      </c>
      <c r="H843" t="b">
        <v>0</v>
      </c>
      <c r="I843" t="s">
        <v>84</v>
      </c>
      <c r="J843" t="s">
        <v>66</v>
      </c>
      <c r="K843" t="s">
        <v>120</v>
      </c>
      <c r="L843">
        <v>126000</v>
      </c>
    </row>
    <row r="844" spans="1:12" x14ac:dyDescent="0.25">
      <c r="A844" t="s">
        <v>12</v>
      </c>
      <c r="B844" t="s">
        <v>63</v>
      </c>
      <c r="C844" t="s">
        <v>14</v>
      </c>
      <c r="D844" t="s">
        <v>15</v>
      </c>
      <c r="E844" t="b">
        <v>1</v>
      </c>
      <c r="F844" s="1">
        <v>45619.031921296293</v>
      </c>
      <c r="G844" t="b">
        <v>1</v>
      </c>
      <c r="H844" t="b">
        <v>0</v>
      </c>
      <c r="I844" t="s">
        <v>16</v>
      </c>
      <c r="J844" t="s">
        <v>24</v>
      </c>
      <c r="K844" t="s">
        <v>123</v>
      </c>
      <c r="L844">
        <v>134904</v>
      </c>
    </row>
    <row r="845" spans="1:12" x14ac:dyDescent="0.25">
      <c r="A845" t="s">
        <v>82</v>
      </c>
      <c r="B845" t="s">
        <v>85</v>
      </c>
      <c r="C845" t="s">
        <v>40</v>
      </c>
      <c r="D845" t="s">
        <v>22</v>
      </c>
      <c r="E845" t="b">
        <v>1</v>
      </c>
      <c r="F845" s="1">
        <v>45418.74627314815</v>
      </c>
      <c r="G845" t="b">
        <v>0</v>
      </c>
      <c r="H845" t="b">
        <v>1</v>
      </c>
      <c r="I845" t="s">
        <v>84</v>
      </c>
      <c r="J845" t="s">
        <v>64</v>
      </c>
      <c r="K845" t="s">
        <v>58</v>
      </c>
      <c r="L845">
        <v>113039</v>
      </c>
    </row>
    <row r="846" spans="1:12" x14ac:dyDescent="0.25">
      <c r="A846" t="s">
        <v>12</v>
      </c>
      <c r="B846" t="s">
        <v>13</v>
      </c>
      <c r="C846" t="s">
        <v>68</v>
      </c>
      <c r="D846" t="s">
        <v>22</v>
      </c>
      <c r="E846" t="b">
        <v>0</v>
      </c>
      <c r="F846" s="1">
        <v>45308.660104166673</v>
      </c>
      <c r="G846" t="b">
        <v>0</v>
      </c>
      <c r="H846" t="b">
        <v>1</v>
      </c>
      <c r="I846" t="s">
        <v>16</v>
      </c>
      <c r="J846" t="s">
        <v>47</v>
      </c>
      <c r="K846" t="s">
        <v>60</v>
      </c>
      <c r="L846">
        <v>119227</v>
      </c>
    </row>
    <row r="847" spans="1:12" x14ac:dyDescent="0.25">
      <c r="A847" t="s">
        <v>38</v>
      </c>
      <c r="B847" t="s">
        <v>95</v>
      </c>
      <c r="C847" t="s">
        <v>28</v>
      </c>
      <c r="D847" t="s">
        <v>15</v>
      </c>
      <c r="E847" t="b">
        <v>0</v>
      </c>
      <c r="F847" s="1">
        <v>45389.415486111109</v>
      </c>
      <c r="G847" t="b">
        <v>0</v>
      </c>
      <c r="H847" t="b">
        <v>0</v>
      </c>
      <c r="I847" t="s">
        <v>41</v>
      </c>
      <c r="J847" t="s">
        <v>57</v>
      </c>
      <c r="K847" t="s">
        <v>42</v>
      </c>
      <c r="L847">
        <v>92741</v>
      </c>
    </row>
    <row r="848" spans="1:12" x14ac:dyDescent="0.25">
      <c r="A848" t="s">
        <v>82</v>
      </c>
      <c r="B848" t="s">
        <v>91</v>
      </c>
      <c r="C848" t="s">
        <v>40</v>
      </c>
      <c r="D848" t="s">
        <v>15</v>
      </c>
      <c r="E848" t="b">
        <v>1</v>
      </c>
      <c r="F848" s="1">
        <v>45328.646782407413</v>
      </c>
      <c r="G848" t="b">
        <v>0</v>
      </c>
      <c r="H848" t="b">
        <v>0</v>
      </c>
      <c r="I848" t="s">
        <v>84</v>
      </c>
      <c r="J848" t="s">
        <v>64</v>
      </c>
      <c r="K848" t="s">
        <v>106</v>
      </c>
      <c r="L848">
        <v>117414</v>
      </c>
    </row>
    <row r="849" spans="1:12" x14ac:dyDescent="0.25">
      <c r="A849" t="s">
        <v>26</v>
      </c>
      <c r="B849" t="s">
        <v>33</v>
      </c>
      <c r="C849" t="s">
        <v>68</v>
      </c>
      <c r="D849" t="s">
        <v>22</v>
      </c>
      <c r="E849" t="b">
        <v>0</v>
      </c>
      <c r="F849" s="1">
        <v>45485.749074074083</v>
      </c>
      <c r="G849" t="b">
        <v>0</v>
      </c>
      <c r="H849" t="b">
        <v>1</v>
      </c>
      <c r="I849" t="s">
        <v>30</v>
      </c>
      <c r="J849" t="s">
        <v>34</v>
      </c>
      <c r="K849" t="s">
        <v>99</v>
      </c>
      <c r="L849">
        <v>123283</v>
      </c>
    </row>
    <row r="850" spans="1:12" x14ac:dyDescent="0.25">
      <c r="A850" t="s">
        <v>82</v>
      </c>
      <c r="B850" t="s">
        <v>83</v>
      </c>
      <c r="C850" t="s">
        <v>68</v>
      </c>
      <c r="D850" t="s">
        <v>29</v>
      </c>
      <c r="E850" t="b">
        <v>1</v>
      </c>
      <c r="F850" s="1">
        <v>45328.40384259259</v>
      </c>
      <c r="G850" t="b">
        <v>1</v>
      </c>
      <c r="H850" t="b">
        <v>1</v>
      </c>
      <c r="I850" t="s">
        <v>84</v>
      </c>
      <c r="J850" t="s">
        <v>70</v>
      </c>
      <c r="K850" t="s">
        <v>111</v>
      </c>
      <c r="L850">
        <v>133852</v>
      </c>
    </row>
    <row r="851" spans="1:12" x14ac:dyDescent="0.25">
      <c r="A851" t="s">
        <v>82</v>
      </c>
      <c r="B851" t="s">
        <v>85</v>
      </c>
      <c r="C851" t="s">
        <v>43</v>
      </c>
      <c r="D851" t="s">
        <v>22</v>
      </c>
      <c r="E851" t="b">
        <v>1</v>
      </c>
      <c r="F851" s="1">
        <v>45520.305567129632</v>
      </c>
      <c r="G851" t="b">
        <v>1</v>
      </c>
      <c r="H851" t="b">
        <v>0</v>
      </c>
      <c r="I851" t="s">
        <v>84</v>
      </c>
      <c r="J851" t="s">
        <v>52</v>
      </c>
      <c r="K851" t="s">
        <v>119</v>
      </c>
      <c r="L851">
        <v>116990</v>
      </c>
    </row>
    <row r="852" spans="1:12" x14ac:dyDescent="0.25">
      <c r="A852" t="s">
        <v>45</v>
      </c>
      <c r="B852" t="s">
        <v>88</v>
      </c>
      <c r="C852" t="s">
        <v>21</v>
      </c>
      <c r="D852" t="s">
        <v>29</v>
      </c>
      <c r="E852" t="b">
        <v>1</v>
      </c>
      <c r="F852" s="1">
        <v>45301.727129629631</v>
      </c>
      <c r="G852" t="b">
        <v>0</v>
      </c>
      <c r="H852" t="b">
        <v>0</v>
      </c>
      <c r="I852" t="s">
        <v>16</v>
      </c>
      <c r="J852" t="s">
        <v>44</v>
      </c>
      <c r="K852" t="s">
        <v>93</v>
      </c>
      <c r="L852">
        <v>106741</v>
      </c>
    </row>
    <row r="853" spans="1:12" x14ac:dyDescent="0.25">
      <c r="A853" t="s">
        <v>19</v>
      </c>
      <c r="B853" t="s">
        <v>86</v>
      </c>
      <c r="C853" t="s">
        <v>14</v>
      </c>
      <c r="D853" t="s">
        <v>29</v>
      </c>
      <c r="E853" t="b">
        <v>0</v>
      </c>
      <c r="F853" s="1">
        <v>45333.264837962961</v>
      </c>
      <c r="G853" t="b">
        <v>0</v>
      </c>
      <c r="H853" t="b">
        <v>1</v>
      </c>
      <c r="I853" t="s">
        <v>23</v>
      </c>
      <c r="J853" t="s">
        <v>31</v>
      </c>
      <c r="K853" t="s">
        <v>32</v>
      </c>
      <c r="L853">
        <v>64055</v>
      </c>
    </row>
    <row r="854" spans="1:12" x14ac:dyDescent="0.25">
      <c r="A854" t="s">
        <v>26</v>
      </c>
      <c r="B854" t="s">
        <v>71</v>
      </c>
      <c r="C854" t="s">
        <v>40</v>
      </c>
      <c r="D854" t="s">
        <v>22</v>
      </c>
      <c r="E854" t="b">
        <v>0</v>
      </c>
      <c r="F854" s="1">
        <v>45358.271053240736</v>
      </c>
      <c r="G854" t="b">
        <v>0</v>
      </c>
      <c r="H854" t="b">
        <v>0</v>
      </c>
      <c r="I854" t="s">
        <v>30</v>
      </c>
      <c r="J854" t="s">
        <v>17</v>
      </c>
      <c r="K854" t="s">
        <v>122</v>
      </c>
      <c r="L854">
        <v>90313</v>
      </c>
    </row>
    <row r="855" spans="1:12" x14ac:dyDescent="0.25">
      <c r="A855" t="s">
        <v>38</v>
      </c>
      <c r="B855" t="s">
        <v>107</v>
      </c>
      <c r="C855" t="s">
        <v>68</v>
      </c>
      <c r="D855" t="s">
        <v>22</v>
      </c>
      <c r="E855" t="b">
        <v>1</v>
      </c>
      <c r="F855" s="1">
        <v>45645.413518518522</v>
      </c>
      <c r="G855" t="b">
        <v>0</v>
      </c>
      <c r="H855" t="b">
        <v>0</v>
      </c>
      <c r="I855" t="s">
        <v>41</v>
      </c>
      <c r="J855" t="s">
        <v>72</v>
      </c>
      <c r="K855" t="s">
        <v>25</v>
      </c>
      <c r="L855">
        <v>91982</v>
      </c>
    </row>
    <row r="856" spans="1:12" x14ac:dyDescent="0.25">
      <c r="A856" t="s">
        <v>49</v>
      </c>
      <c r="B856" t="s">
        <v>50</v>
      </c>
      <c r="C856" t="s">
        <v>28</v>
      </c>
      <c r="D856" t="s">
        <v>29</v>
      </c>
      <c r="E856" t="b">
        <v>0</v>
      </c>
      <c r="F856" s="1">
        <v>45327.029502314806</v>
      </c>
      <c r="G856" t="b">
        <v>0</v>
      </c>
      <c r="H856" t="b">
        <v>0</v>
      </c>
      <c r="I856" t="s">
        <v>51</v>
      </c>
      <c r="J856" t="s">
        <v>31</v>
      </c>
      <c r="K856" t="s">
        <v>120</v>
      </c>
      <c r="L856">
        <v>99679</v>
      </c>
    </row>
    <row r="857" spans="1:12" x14ac:dyDescent="0.25">
      <c r="A857" t="s">
        <v>54</v>
      </c>
      <c r="B857" t="s">
        <v>55</v>
      </c>
      <c r="C857" t="s">
        <v>40</v>
      </c>
      <c r="D857" t="s">
        <v>15</v>
      </c>
      <c r="E857" t="b">
        <v>1</v>
      </c>
      <c r="F857" s="1">
        <v>45557.007314814808</v>
      </c>
      <c r="G857" t="b">
        <v>1</v>
      </c>
      <c r="H857" t="b">
        <v>1</v>
      </c>
      <c r="I857" t="s">
        <v>30</v>
      </c>
      <c r="J857" t="s">
        <v>17</v>
      </c>
      <c r="K857" t="s">
        <v>125</v>
      </c>
      <c r="L857">
        <v>120146</v>
      </c>
    </row>
    <row r="858" spans="1:12" x14ac:dyDescent="0.25">
      <c r="A858" t="s">
        <v>54</v>
      </c>
      <c r="B858" t="s">
        <v>79</v>
      </c>
      <c r="C858" t="s">
        <v>14</v>
      </c>
      <c r="D858" t="s">
        <v>15</v>
      </c>
      <c r="E858" t="b">
        <v>1</v>
      </c>
      <c r="F858" s="1">
        <v>45556.281574074077</v>
      </c>
      <c r="G858" t="b">
        <v>1</v>
      </c>
      <c r="H858" t="b">
        <v>0</v>
      </c>
      <c r="I858" t="s">
        <v>30</v>
      </c>
      <c r="J858" t="s">
        <v>34</v>
      </c>
      <c r="K858" t="s">
        <v>67</v>
      </c>
      <c r="L858">
        <v>127204</v>
      </c>
    </row>
    <row r="859" spans="1:12" x14ac:dyDescent="0.25">
      <c r="A859" t="s">
        <v>45</v>
      </c>
      <c r="B859" t="s">
        <v>88</v>
      </c>
      <c r="C859" t="s">
        <v>28</v>
      </c>
      <c r="D859" t="s">
        <v>22</v>
      </c>
      <c r="E859" t="b">
        <v>0</v>
      </c>
      <c r="F859" s="1">
        <v>45372.419351851851</v>
      </c>
      <c r="G859" t="b">
        <v>1</v>
      </c>
      <c r="H859" t="b">
        <v>1</v>
      </c>
      <c r="I859" t="s">
        <v>16</v>
      </c>
      <c r="J859" t="s">
        <v>24</v>
      </c>
      <c r="K859" t="s">
        <v>122</v>
      </c>
      <c r="L859">
        <v>91835</v>
      </c>
    </row>
    <row r="860" spans="1:12" x14ac:dyDescent="0.25">
      <c r="A860" t="s">
        <v>45</v>
      </c>
      <c r="B860" t="s">
        <v>46</v>
      </c>
      <c r="C860" t="s">
        <v>43</v>
      </c>
      <c r="D860" t="s">
        <v>29</v>
      </c>
      <c r="E860" t="b">
        <v>1</v>
      </c>
      <c r="F860" s="1">
        <v>45522.458506944437</v>
      </c>
      <c r="G860" t="b">
        <v>1</v>
      </c>
      <c r="H860" t="b">
        <v>1</v>
      </c>
      <c r="I860" t="s">
        <v>16</v>
      </c>
      <c r="J860" t="s">
        <v>70</v>
      </c>
      <c r="K860" t="s">
        <v>65</v>
      </c>
      <c r="L860">
        <v>115529</v>
      </c>
    </row>
    <row r="861" spans="1:12" x14ac:dyDescent="0.25">
      <c r="A861" t="s">
        <v>54</v>
      </c>
      <c r="B861" t="s">
        <v>55</v>
      </c>
      <c r="C861" t="s">
        <v>40</v>
      </c>
      <c r="D861" t="s">
        <v>22</v>
      </c>
      <c r="E861" t="b">
        <v>1</v>
      </c>
      <c r="F861" s="1">
        <v>45586.621030092603</v>
      </c>
      <c r="G861" t="b">
        <v>1</v>
      </c>
      <c r="H861" t="b">
        <v>1</v>
      </c>
      <c r="I861" t="s">
        <v>30</v>
      </c>
      <c r="J861" t="s">
        <v>72</v>
      </c>
      <c r="K861" t="s">
        <v>106</v>
      </c>
      <c r="L861">
        <v>136479</v>
      </c>
    </row>
    <row r="862" spans="1:12" x14ac:dyDescent="0.25">
      <c r="A862" t="s">
        <v>38</v>
      </c>
      <c r="B862" t="s">
        <v>107</v>
      </c>
      <c r="C862" t="s">
        <v>43</v>
      </c>
      <c r="D862" t="s">
        <v>29</v>
      </c>
      <c r="E862" t="b">
        <v>0</v>
      </c>
      <c r="F862" s="1">
        <v>45531.452488425923</v>
      </c>
      <c r="G862" t="b">
        <v>1</v>
      </c>
      <c r="H862" t="b">
        <v>1</v>
      </c>
      <c r="I862" t="s">
        <v>41</v>
      </c>
      <c r="J862" t="s">
        <v>57</v>
      </c>
      <c r="K862" t="s">
        <v>109</v>
      </c>
      <c r="L862">
        <v>91940</v>
      </c>
    </row>
    <row r="863" spans="1:12" x14ac:dyDescent="0.25">
      <c r="A863" t="s">
        <v>45</v>
      </c>
      <c r="B863" t="s">
        <v>46</v>
      </c>
      <c r="C863" t="s">
        <v>68</v>
      </c>
      <c r="D863" t="s">
        <v>29</v>
      </c>
      <c r="E863" t="b">
        <v>0</v>
      </c>
      <c r="F863" s="1">
        <v>45620.342314814807</v>
      </c>
      <c r="G863" t="b">
        <v>0</v>
      </c>
      <c r="H863" t="b">
        <v>0</v>
      </c>
      <c r="I863" t="s">
        <v>16</v>
      </c>
      <c r="J863" t="s">
        <v>34</v>
      </c>
      <c r="K863" t="s">
        <v>90</v>
      </c>
      <c r="L863">
        <v>116556</v>
      </c>
    </row>
    <row r="864" spans="1:12" x14ac:dyDescent="0.25">
      <c r="A864" t="s">
        <v>19</v>
      </c>
      <c r="B864" t="s">
        <v>20</v>
      </c>
      <c r="C864" t="s">
        <v>28</v>
      </c>
      <c r="D864" t="s">
        <v>15</v>
      </c>
      <c r="E864" t="b">
        <v>1</v>
      </c>
      <c r="F864" s="1">
        <v>45569.773877314823</v>
      </c>
      <c r="G864" t="b">
        <v>0</v>
      </c>
      <c r="H864" t="b">
        <v>0</v>
      </c>
      <c r="I864" t="s">
        <v>23</v>
      </c>
      <c r="J864" t="s">
        <v>70</v>
      </c>
      <c r="K864" t="s">
        <v>100</v>
      </c>
      <c r="L864">
        <v>72291</v>
      </c>
    </row>
    <row r="865" spans="1:12" x14ac:dyDescent="0.25">
      <c r="A865" t="s">
        <v>38</v>
      </c>
      <c r="B865" t="s">
        <v>107</v>
      </c>
      <c r="C865" t="s">
        <v>28</v>
      </c>
      <c r="D865" t="s">
        <v>29</v>
      </c>
      <c r="E865" t="b">
        <v>1</v>
      </c>
      <c r="F865" s="1">
        <v>45450.857615740737</v>
      </c>
      <c r="G865" t="b">
        <v>1</v>
      </c>
      <c r="H865" t="b">
        <v>1</v>
      </c>
      <c r="I865" t="s">
        <v>41</v>
      </c>
      <c r="J865" t="s">
        <v>66</v>
      </c>
      <c r="K865" t="s">
        <v>130</v>
      </c>
      <c r="L865">
        <v>77055</v>
      </c>
    </row>
    <row r="866" spans="1:12" x14ac:dyDescent="0.25">
      <c r="A866" t="s">
        <v>26</v>
      </c>
      <c r="B866" t="s">
        <v>33</v>
      </c>
      <c r="C866" t="s">
        <v>43</v>
      </c>
      <c r="D866" t="s">
        <v>29</v>
      </c>
      <c r="E866" t="b">
        <v>0</v>
      </c>
      <c r="F866" s="1">
        <v>45530.904560185183</v>
      </c>
      <c r="G866" t="b">
        <v>1</v>
      </c>
      <c r="H866" t="b">
        <v>1</v>
      </c>
      <c r="I866" t="s">
        <v>30</v>
      </c>
      <c r="J866" t="s">
        <v>70</v>
      </c>
      <c r="K866" t="s">
        <v>101</v>
      </c>
      <c r="L866">
        <v>128216</v>
      </c>
    </row>
    <row r="867" spans="1:12" x14ac:dyDescent="0.25">
      <c r="A867" t="s">
        <v>49</v>
      </c>
      <c r="B867" t="s">
        <v>61</v>
      </c>
      <c r="C867" t="s">
        <v>40</v>
      </c>
      <c r="D867" t="s">
        <v>15</v>
      </c>
      <c r="E867" t="b">
        <v>0</v>
      </c>
      <c r="F867" s="1">
        <v>45476.430069444446</v>
      </c>
      <c r="G867" t="b">
        <v>0</v>
      </c>
      <c r="H867" t="b">
        <v>0</v>
      </c>
      <c r="I867" t="s">
        <v>51</v>
      </c>
      <c r="J867" t="s">
        <v>72</v>
      </c>
      <c r="K867" t="s">
        <v>56</v>
      </c>
      <c r="L867">
        <v>83619</v>
      </c>
    </row>
    <row r="868" spans="1:12" x14ac:dyDescent="0.25">
      <c r="A868" t="s">
        <v>26</v>
      </c>
      <c r="B868" t="s">
        <v>33</v>
      </c>
      <c r="C868" t="s">
        <v>43</v>
      </c>
      <c r="D868" t="s">
        <v>15</v>
      </c>
      <c r="E868" t="b">
        <v>1</v>
      </c>
      <c r="F868" s="1">
        <v>45474.098171296297</v>
      </c>
      <c r="G868" t="b">
        <v>1</v>
      </c>
      <c r="H868" t="b">
        <v>1</v>
      </c>
      <c r="I868" t="s">
        <v>30</v>
      </c>
      <c r="J868" t="s">
        <v>66</v>
      </c>
      <c r="K868" t="s">
        <v>126</v>
      </c>
      <c r="L868">
        <v>106187</v>
      </c>
    </row>
    <row r="869" spans="1:12" x14ac:dyDescent="0.25">
      <c r="A869" t="s">
        <v>19</v>
      </c>
      <c r="B869" t="s">
        <v>20</v>
      </c>
      <c r="C869" t="s">
        <v>14</v>
      </c>
      <c r="D869" t="s">
        <v>15</v>
      </c>
      <c r="E869" t="b">
        <v>1</v>
      </c>
      <c r="F869" s="1">
        <v>45650.663865740738</v>
      </c>
      <c r="G869" t="b">
        <v>0</v>
      </c>
      <c r="H869" t="b">
        <v>1</v>
      </c>
      <c r="I869" t="s">
        <v>23</v>
      </c>
      <c r="J869" t="s">
        <v>70</v>
      </c>
      <c r="K869" t="s">
        <v>128</v>
      </c>
      <c r="L869">
        <v>78322</v>
      </c>
    </row>
    <row r="870" spans="1:12" x14ac:dyDescent="0.25">
      <c r="A870" t="s">
        <v>38</v>
      </c>
      <c r="B870" t="s">
        <v>107</v>
      </c>
      <c r="C870" t="s">
        <v>28</v>
      </c>
      <c r="D870" t="s">
        <v>15</v>
      </c>
      <c r="E870" t="b">
        <v>0</v>
      </c>
      <c r="F870" s="1">
        <v>45495.567002314812</v>
      </c>
      <c r="G870" t="b">
        <v>0</v>
      </c>
      <c r="H870" t="b">
        <v>0</v>
      </c>
      <c r="I870" t="s">
        <v>41</v>
      </c>
      <c r="J870" t="s">
        <v>72</v>
      </c>
      <c r="K870" t="s">
        <v>58</v>
      </c>
      <c r="L870">
        <v>74984</v>
      </c>
    </row>
    <row r="871" spans="1:12" x14ac:dyDescent="0.25">
      <c r="A871" t="s">
        <v>12</v>
      </c>
      <c r="B871" t="s">
        <v>13</v>
      </c>
      <c r="C871" t="s">
        <v>28</v>
      </c>
      <c r="D871" t="s">
        <v>29</v>
      </c>
      <c r="E871" t="b">
        <v>0</v>
      </c>
      <c r="F871" s="1">
        <v>45625.491701388892</v>
      </c>
      <c r="G871" t="b">
        <v>1</v>
      </c>
      <c r="H871" t="b">
        <v>0</v>
      </c>
      <c r="I871" t="s">
        <v>16</v>
      </c>
      <c r="J871" t="s">
        <v>72</v>
      </c>
      <c r="K871" t="s">
        <v>111</v>
      </c>
      <c r="L871">
        <v>138347</v>
      </c>
    </row>
    <row r="872" spans="1:12" x14ac:dyDescent="0.25">
      <c r="A872" t="s">
        <v>54</v>
      </c>
      <c r="B872" t="s">
        <v>55</v>
      </c>
      <c r="C872" t="s">
        <v>43</v>
      </c>
      <c r="D872" t="s">
        <v>22</v>
      </c>
      <c r="E872" t="b">
        <v>0</v>
      </c>
      <c r="F872" s="1">
        <v>45505.865393518521</v>
      </c>
      <c r="G872" t="b">
        <v>1</v>
      </c>
      <c r="H872" t="b">
        <v>1</v>
      </c>
      <c r="I872" t="s">
        <v>30</v>
      </c>
      <c r="J872" t="s">
        <v>64</v>
      </c>
      <c r="K872" t="s">
        <v>53</v>
      </c>
      <c r="L872">
        <v>124782</v>
      </c>
    </row>
    <row r="873" spans="1:12" x14ac:dyDescent="0.25">
      <c r="A873" t="s">
        <v>54</v>
      </c>
      <c r="B873" t="s">
        <v>55</v>
      </c>
      <c r="C873" t="s">
        <v>40</v>
      </c>
      <c r="D873" t="s">
        <v>29</v>
      </c>
      <c r="E873" t="b">
        <v>1</v>
      </c>
      <c r="F873" s="1">
        <v>45388.338078703702</v>
      </c>
      <c r="G873" t="b">
        <v>0</v>
      </c>
      <c r="H873" t="b">
        <v>0</v>
      </c>
      <c r="I873" t="s">
        <v>30</v>
      </c>
      <c r="J873" t="s">
        <v>34</v>
      </c>
      <c r="K873" t="s">
        <v>113</v>
      </c>
      <c r="L873">
        <v>146963</v>
      </c>
    </row>
    <row r="874" spans="1:12" x14ac:dyDescent="0.25">
      <c r="A874" t="s">
        <v>82</v>
      </c>
      <c r="B874" t="s">
        <v>91</v>
      </c>
      <c r="C874" t="s">
        <v>43</v>
      </c>
      <c r="D874" t="s">
        <v>22</v>
      </c>
      <c r="E874" t="b">
        <v>1</v>
      </c>
      <c r="F874" s="1">
        <v>45386.005752314813</v>
      </c>
      <c r="G874" t="b">
        <v>1</v>
      </c>
      <c r="H874" t="b">
        <v>0</v>
      </c>
      <c r="I874" t="s">
        <v>84</v>
      </c>
      <c r="J874" t="s">
        <v>47</v>
      </c>
      <c r="K874" t="s">
        <v>110</v>
      </c>
      <c r="L874">
        <v>117316</v>
      </c>
    </row>
    <row r="875" spans="1:12" x14ac:dyDescent="0.25">
      <c r="A875" t="s">
        <v>38</v>
      </c>
      <c r="B875" t="s">
        <v>39</v>
      </c>
      <c r="C875" t="s">
        <v>21</v>
      </c>
      <c r="D875" t="s">
        <v>15</v>
      </c>
      <c r="E875" t="b">
        <v>1</v>
      </c>
      <c r="F875" s="1">
        <v>45424.052662037036</v>
      </c>
      <c r="G875" t="b">
        <v>0</v>
      </c>
      <c r="H875" t="b">
        <v>0</v>
      </c>
      <c r="I875" t="s">
        <v>41</v>
      </c>
      <c r="J875" t="s">
        <v>72</v>
      </c>
      <c r="K875" t="s">
        <v>60</v>
      </c>
      <c r="L875">
        <v>88353</v>
      </c>
    </row>
    <row r="876" spans="1:12" x14ac:dyDescent="0.25">
      <c r="A876" t="s">
        <v>12</v>
      </c>
      <c r="B876" t="s">
        <v>75</v>
      </c>
      <c r="C876" t="s">
        <v>43</v>
      </c>
      <c r="D876" t="s">
        <v>15</v>
      </c>
      <c r="E876" t="b">
        <v>0</v>
      </c>
      <c r="F876" s="1">
        <v>45652.698009259257</v>
      </c>
      <c r="G876" t="b">
        <v>0</v>
      </c>
      <c r="H876" t="b">
        <v>0</v>
      </c>
      <c r="I876" t="s">
        <v>16</v>
      </c>
      <c r="J876" t="s">
        <v>64</v>
      </c>
      <c r="K876" t="s">
        <v>122</v>
      </c>
      <c r="L876">
        <v>145499</v>
      </c>
    </row>
    <row r="877" spans="1:12" x14ac:dyDescent="0.25">
      <c r="A877" t="s">
        <v>82</v>
      </c>
      <c r="B877" t="s">
        <v>85</v>
      </c>
      <c r="C877" t="s">
        <v>14</v>
      </c>
      <c r="D877" t="s">
        <v>29</v>
      </c>
      <c r="E877" t="b">
        <v>1</v>
      </c>
      <c r="F877" s="1">
        <v>45639.152361111112</v>
      </c>
      <c r="G877" t="b">
        <v>1</v>
      </c>
      <c r="H877" t="b">
        <v>1</v>
      </c>
      <c r="I877" t="s">
        <v>84</v>
      </c>
      <c r="J877" t="s">
        <v>80</v>
      </c>
      <c r="K877" t="s">
        <v>69</v>
      </c>
      <c r="L877">
        <v>139167</v>
      </c>
    </row>
    <row r="878" spans="1:12" x14ac:dyDescent="0.25">
      <c r="A878" t="s">
        <v>54</v>
      </c>
      <c r="B878" t="s">
        <v>79</v>
      </c>
      <c r="C878" t="s">
        <v>21</v>
      </c>
      <c r="D878" t="s">
        <v>22</v>
      </c>
      <c r="E878" t="b">
        <v>0</v>
      </c>
      <c r="F878" s="1">
        <v>45448.892592592587</v>
      </c>
      <c r="G878" t="b">
        <v>1</v>
      </c>
      <c r="H878" t="b">
        <v>1</v>
      </c>
      <c r="I878" t="s">
        <v>30</v>
      </c>
      <c r="J878" t="s">
        <v>44</v>
      </c>
      <c r="K878" t="s">
        <v>106</v>
      </c>
      <c r="L878">
        <v>120077</v>
      </c>
    </row>
    <row r="879" spans="1:12" x14ac:dyDescent="0.25">
      <c r="A879" t="s">
        <v>54</v>
      </c>
      <c r="B879" t="s">
        <v>55</v>
      </c>
      <c r="C879" t="s">
        <v>28</v>
      </c>
      <c r="D879" t="s">
        <v>29</v>
      </c>
      <c r="E879" t="b">
        <v>0</v>
      </c>
      <c r="F879" s="1">
        <v>45390.334074074082</v>
      </c>
      <c r="G879" t="b">
        <v>1</v>
      </c>
      <c r="H879" t="b">
        <v>0</v>
      </c>
      <c r="I879" t="s">
        <v>30</v>
      </c>
      <c r="J879" t="s">
        <v>31</v>
      </c>
      <c r="K879" t="s">
        <v>67</v>
      </c>
      <c r="L879">
        <v>118276</v>
      </c>
    </row>
    <row r="880" spans="1:12" x14ac:dyDescent="0.25">
      <c r="A880" t="s">
        <v>82</v>
      </c>
      <c r="B880" t="s">
        <v>85</v>
      </c>
      <c r="C880" t="s">
        <v>28</v>
      </c>
      <c r="D880" t="s">
        <v>15</v>
      </c>
      <c r="E880" t="b">
        <v>1</v>
      </c>
      <c r="F880" s="1">
        <v>45395.178148148138</v>
      </c>
      <c r="G880" t="b">
        <v>1</v>
      </c>
      <c r="H880" t="b">
        <v>0</v>
      </c>
      <c r="I880" t="s">
        <v>84</v>
      </c>
      <c r="J880" t="s">
        <v>72</v>
      </c>
      <c r="K880" t="s">
        <v>124</v>
      </c>
      <c r="L880">
        <v>108647</v>
      </c>
    </row>
    <row r="881" spans="1:12" x14ac:dyDescent="0.25">
      <c r="A881" t="s">
        <v>45</v>
      </c>
      <c r="B881" t="s">
        <v>76</v>
      </c>
      <c r="C881" t="s">
        <v>28</v>
      </c>
      <c r="D881" t="s">
        <v>22</v>
      </c>
      <c r="E881" t="b">
        <v>0</v>
      </c>
      <c r="F881" s="1">
        <v>45641.828263888892</v>
      </c>
      <c r="G881" t="b">
        <v>0</v>
      </c>
      <c r="H881" t="b">
        <v>0</v>
      </c>
      <c r="I881" t="s">
        <v>16</v>
      </c>
      <c r="J881" t="s">
        <v>64</v>
      </c>
      <c r="K881" t="s">
        <v>123</v>
      </c>
      <c r="L881">
        <v>111271</v>
      </c>
    </row>
    <row r="882" spans="1:12" x14ac:dyDescent="0.25">
      <c r="A882" t="s">
        <v>45</v>
      </c>
      <c r="B882" t="s">
        <v>88</v>
      </c>
      <c r="C882" t="s">
        <v>28</v>
      </c>
      <c r="D882" t="s">
        <v>15</v>
      </c>
      <c r="E882" t="b">
        <v>1</v>
      </c>
      <c r="F882" s="1">
        <v>45542.777372685188</v>
      </c>
      <c r="G882" t="b">
        <v>1</v>
      </c>
      <c r="H882" t="b">
        <v>0</v>
      </c>
      <c r="I882" t="s">
        <v>16</v>
      </c>
      <c r="J882" t="s">
        <v>70</v>
      </c>
      <c r="K882" t="s">
        <v>81</v>
      </c>
      <c r="L882">
        <v>86984</v>
      </c>
    </row>
    <row r="883" spans="1:12" x14ac:dyDescent="0.25">
      <c r="A883" t="s">
        <v>12</v>
      </c>
      <c r="B883" t="s">
        <v>63</v>
      </c>
      <c r="C883" t="s">
        <v>40</v>
      </c>
      <c r="D883" t="s">
        <v>22</v>
      </c>
      <c r="E883" t="b">
        <v>1</v>
      </c>
      <c r="F883" s="1">
        <v>45330.341307870367</v>
      </c>
      <c r="G883" t="b">
        <v>0</v>
      </c>
      <c r="H883" t="b">
        <v>0</v>
      </c>
      <c r="I883" t="s">
        <v>16</v>
      </c>
      <c r="J883" t="s">
        <v>72</v>
      </c>
      <c r="K883" t="s">
        <v>93</v>
      </c>
      <c r="L883">
        <v>136150</v>
      </c>
    </row>
    <row r="884" spans="1:12" x14ac:dyDescent="0.25">
      <c r="A884" t="s">
        <v>82</v>
      </c>
      <c r="B884" t="s">
        <v>91</v>
      </c>
      <c r="C884" t="s">
        <v>21</v>
      </c>
      <c r="D884" t="s">
        <v>22</v>
      </c>
      <c r="E884" t="b">
        <v>0</v>
      </c>
      <c r="F884" s="1">
        <v>45346.521620370368</v>
      </c>
      <c r="G884" t="b">
        <v>0</v>
      </c>
      <c r="H884" t="b">
        <v>0</v>
      </c>
      <c r="I884" t="s">
        <v>84</v>
      </c>
      <c r="J884" t="s">
        <v>57</v>
      </c>
      <c r="K884" t="s">
        <v>97</v>
      </c>
      <c r="L884">
        <v>138523</v>
      </c>
    </row>
    <row r="885" spans="1:12" x14ac:dyDescent="0.25">
      <c r="A885" t="s">
        <v>54</v>
      </c>
      <c r="B885" t="s">
        <v>79</v>
      </c>
      <c r="C885" t="s">
        <v>14</v>
      </c>
      <c r="D885" t="s">
        <v>22</v>
      </c>
      <c r="E885" t="b">
        <v>0</v>
      </c>
      <c r="F885" s="1">
        <v>45305.540266203701</v>
      </c>
      <c r="G885" t="b">
        <v>0</v>
      </c>
      <c r="H885" t="b">
        <v>1</v>
      </c>
      <c r="I885" t="s">
        <v>30</v>
      </c>
      <c r="J885" t="s">
        <v>66</v>
      </c>
      <c r="K885" t="s">
        <v>115</v>
      </c>
      <c r="L885">
        <v>152858</v>
      </c>
    </row>
    <row r="886" spans="1:12" x14ac:dyDescent="0.25">
      <c r="A886" t="s">
        <v>45</v>
      </c>
      <c r="B886" t="s">
        <v>46</v>
      </c>
      <c r="C886" t="s">
        <v>21</v>
      </c>
      <c r="D886" t="s">
        <v>29</v>
      </c>
      <c r="E886" t="b">
        <v>0</v>
      </c>
      <c r="F886" s="1">
        <v>45647.900543981479</v>
      </c>
      <c r="G886" t="b">
        <v>0</v>
      </c>
      <c r="H886" t="b">
        <v>0</v>
      </c>
      <c r="I886" t="s">
        <v>16</v>
      </c>
      <c r="J886" t="s">
        <v>17</v>
      </c>
      <c r="K886" t="s">
        <v>106</v>
      </c>
      <c r="L886">
        <v>96342</v>
      </c>
    </row>
    <row r="887" spans="1:12" x14ac:dyDescent="0.25">
      <c r="A887" t="s">
        <v>19</v>
      </c>
      <c r="B887" t="s">
        <v>36</v>
      </c>
      <c r="C887" t="s">
        <v>21</v>
      </c>
      <c r="D887" t="s">
        <v>15</v>
      </c>
      <c r="E887" t="b">
        <v>0</v>
      </c>
      <c r="F887" s="1">
        <v>45458.972557870373</v>
      </c>
      <c r="G887" t="b">
        <v>1</v>
      </c>
      <c r="H887" t="b">
        <v>1</v>
      </c>
      <c r="I887" t="s">
        <v>23</v>
      </c>
      <c r="J887" t="s">
        <v>44</v>
      </c>
      <c r="K887" t="s">
        <v>118</v>
      </c>
      <c r="L887">
        <v>85582</v>
      </c>
    </row>
    <row r="888" spans="1:12" x14ac:dyDescent="0.25">
      <c r="A888" t="s">
        <v>82</v>
      </c>
      <c r="B888" t="s">
        <v>91</v>
      </c>
      <c r="C888" t="s">
        <v>68</v>
      </c>
      <c r="D888" t="s">
        <v>22</v>
      </c>
      <c r="E888" t="b">
        <v>1</v>
      </c>
      <c r="F888" s="1">
        <v>45635.145115740743</v>
      </c>
      <c r="G888" t="b">
        <v>0</v>
      </c>
      <c r="H888" t="b">
        <v>0</v>
      </c>
      <c r="I888" t="s">
        <v>84</v>
      </c>
      <c r="J888" t="s">
        <v>24</v>
      </c>
      <c r="K888" t="s">
        <v>58</v>
      </c>
      <c r="L888">
        <v>126047</v>
      </c>
    </row>
    <row r="889" spans="1:12" x14ac:dyDescent="0.25">
      <c r="A889" t="s">
        <v>19</v>
      </c>
      <c r="B889" t="s">
        <v>36</v>
      </c>
      <c r="C889" t="s">
        <v>28</v>
      </c>
      <c r="D889" t="s">
        <v>29</v>
      </c>
      <c r="E889" t="b">
        <v>1</v>
      </c>
      <c r="F889" s="1">
        <v>45430.069513888891</v>
      </c>
      <c r="G889" t="b">
        <v>1</v>
      </c>
      <c r="H889" t="b">
        <v>1</v>
      </c>
      <c r="I889" t="s">
        <v>23</v>
      </c>
      <c r="J889" t="s">
        <v>80</v>
      </c>
      <c r="K889" t="s">
        <v>25</v>
      </c>
      <c r="L889">
        <v>72886</v>
      </c>
    </row>
    <row r="890" spans="1:12" x14ac:dyDescent="0.25">
      <c r="A890" t="s">
        <v>82</v>
      </c>
      <c r="B890" t="s">
        <v>91</v>
      </c>
      <c r="C890" t="s">
        <v>40</v>
      </c>
      <c r="D890" t="s">
        <v>22</v>
      </c>
      <c r="E890" t="b">
        <v>1</v>
      </c>
      <c r="F890" s="1">
        <v>45631.073750000003</v>
      </c>
      <c r="G890" t="b">
        <v>1</v>
      </c>
      <c r="H890" t="b">
        <v>1</v>
      </c>
      <c r="I890" t="s">
        <v>84</v>
      </c>
      <c r="J890" t="s">
        <v>70</v>
      </c>
      <c r="K890" t="s">
        <v>126</v>
      </c>
      <c r="L890">
        <v>136489</v>
      </c>
    </row>
    <row r="891" spans="1:12" x14ac:dyDescent="0.25">
      <c r="A891" t="s">
        <v>54</v>
      </c>
      <c r="B891" t="s">
        <v>79</v>
      </c>
      <c r="C891" t="s">
        <v>28</v>
      </c>
      <c r="D891" t="s">
        <v>15</v>
      </c>
      <c r="E891" t="b">
        <v>0</v>
      </c>
      <c r="F891" s="1">
        <v>45640.265682870369</v>
      </c>
      <c r="G891" t="b">
        <v>1</v>
      </c>
      <c r="H891" t="b">
        <v>1</v>
      </c>
      <c r="I891" t="s">
        <v>30</v>
      </c>
      <c r="J891" t="s">
        <v>24</v>
      </c>
      <c r="K891" t="s">
        <v>77</v>
      </c>
      <c r="L891">
        <v>116831</v>
      </c>
    </row>
    <row r="892" spans="1:12" x14ac:dyDescent="0.25">
      <c r="A892" t="s">
        <v>54</v>
      </c>
      <c r="B892" t="s">
        <v>55</v>
      </c>
      <c r="C892" t="s">
        <v>21</v>
      </c>
      <c r="D892" t="s">
        <v>15</v>
      </c>
      <c r="E892" t="b">
        <v>1</v>
      </c>
      <c r="F892" s="1">
        <v>45575.460555555554</v>
      </c>
      <c r="G892" t="b">
        <v>0</v>
      </c>
      <c r="H892" t="b">
        <v>0</v>
      </c>
      <c r="I892" t="s">
        <v>30</v>
      </c>
      <c r="J892" t="s">
        <v>64</v>
      </c>
      <c r="K892" t="s">
        <v>81</v>
      </c>
      <c r="L892">
        <v>134922</v>
      </c>
    </row>
    <row r="893" spans="1:12" x14ac:dyDescent="0.25">
      <c r="A893" t="s">
        <v>38</v>
      </c>
      <c r="B893" t="s">
        <v>95</v>
      </c>
      <c r="C893" t="s">
        <v>28</v>
      </c>
      <c r="D893" t="s">
        <v>15</v>
      </c>
      <c r="E893" t="b">
        <v>1</v>
      </c>
      <c r="F893" s="1">
        <v>45621.542187500003</v>
      </c>
      <c r="G893" t="b">
        <v>0</v>
      </c>
      <c r="H893" t="b">
        <v>1</v>
      </c>
      <c r="I893" t="s">
        <v>41</v>
      </c>
      <c r="J893" t="s">
        <v>24</v>
      </c>
      <c r="K893" t="s">
        <v>119</v>
      </c>
      <c r="L893">
        <v>94393</v>
      </c>
    </row>
    <row r="894" spans="1:12" x14ac:dyDescent="0.25">
      <c r="A894" t="s">
        <v>26</v>
      </c>
      <c r="B894" t="s">
        <v>71</v>
      </c>
      <c r="C894" t="s">
        <v>14</v>
      </c>
      <c r="D894" t="s">
        <v>22</v>
      </c>
      <c r="E894" t="b">
        <v>0</v>
      </c>
      <c r="F894" s="1">
        <v>45355.027465277781</v>
      </c>
      <c r="G894" t="b">
        <v>0</v>
      </c>
      <c r="H894" t="b">
        <v>1</v>
      </c>
      <c r="I894" t="s">
        <v>30</v>
      </c>
      <c r="J894" t="s">
        <v>44</v>
      </c>
      <c r="K894" t="s">
        <v>67</v>
      </c>
      <c r="L894">
        <v>115293</v>
      </c>
    </row>
    <row r="895" spans="1:12" x14ac:dyDescent="0.25">
      <c r="A895" t="s">
        <v>19</v>
      </c>
      <c r="B895" t="s">
        <v>86</v>
      </c>
      <c r="C895" t="s">
        <v>21</v>
      </c>
      <c r="D895" t="s">
        <v>15</v>
      </c>
      <c r="E895" t="b">
        <v>1</v>
      </c>
      <c r="F895" s="1">
        <v>45377.18005787037</v>
      </c>
      <c r="G895" t="b">
        <v>1</v>
      </c>
      <c r="H895" t="b">
        <v>0</v>
      </c>
      <c r="I895" t="s">
        <v>23</v>
      </c>
      <c r="J895" t="s">
        <v>24</v>
      </c>
      <c r="K895" t="s">
        <v>67</v>
      </c>
      <c r="L895">
        <v>79440</v>
      </c>
    </row>
    <row r="896" spans="1:12" x14ac:dyDescent="0.25">
      <c r="A896" t="s">
        <v>12</v>
      </c>
      <c r="B896" t="s">
        <v>75</v>
      </c>
      <c r="C896" t="s">
        <v>28</v>
      </c>
      <c r="D896" t="s">
        <v>15</v>
      </c>
      <c r="E896" t="b">
        <v>1</v>
      </c>
      <c r="F896" s="1">
        <v>45380.136724537027</v>
      </c>
      <c r="G896" t="b">
        <v>0</v>
      </c>
      <c r="H896" t="b">
        <v>1</v>
      </c>
      <c r="I896" t="s">
        <v>16</v>
      </c>
      <c r="J896" t="s">
        <v>52</v>
      </c>
      <c r="K896" t="s">
        <v>100</v>
      </c>
      <c r="L896">
        <v>149296</v>
      </c>
    </row>
    <row r="897" spans="1:12" x14ac:dyDescent="0.25">
      <c r="A897" t="s">
        <v>82</v>
      </c>
      <c r="B897" t="s">
        <v>85</v>
      </c>
      <c r="C897" t="s">
        <v>21</v>
      </c>
      <c r="D897" t="s">
        <v>15</v>
      </c>
      <c r="E897" t="b">
        <v>0</v>
      </c>
      <c r="F897" s="1">
        <v>45626.127789351849</v>
      </c>
      <c r="G897" t="b">
        <v>0</v>
      </c>
      <c r="H897" t="b">
        <v>1</v>
      </c>
      <c r="I897" t="s">
        <v>84</v>
      </c>
      <c r="J897" t="s">
        <v>66</v>
      </c>
      <c r="K897" t="s">
        <v>77</v>
      </c>
      <c r="L897">
        <v>104041</v>
      </c>
    </row>
    <row r="898" spans="1:12" x14ac:dyDescent="0.25">
      <c r="A898" t="s">
        <v>45</v>
      </c>
      <c r="B898" t="s">
        <v>76</v>
      </c>
      <c r="C898" t="s">
        <v>40</v>
      </c>
      <c r="D898" t="s">
        <v>29</v>
      </c>
      <c r="E898" t="b">
        <v>1</v>
      </c>
      <c r="F898" s="1">
        <v>45465.943622685183</v>
      </c>
      <c r="G898" t="b">
        <v>1</v>
      </c>
      <c r="H898" t="b">
        <v>0</v>
      </c>
      <c r="I898" t="s">
        <v>16</v>
      </c>
      <c r="J898" t="s">
        <v>80</v>
      </c>
      <c r="K898" t="s">
        <v>81</v>
      </c>
      <c r="L898">
        <v>81994</v>
      </c>
    </row>
    <row r="899" spans="1:12" x14ac:dyDescent="0.25">
      <c r="A899" t="s">
        <v>82</v>
      </c>
      <c r="B899" t="s">
        <v>83</v>
      </c>
      <c r="C899" t="s">
        <v>14</v>
      </c>
      <c r="D899" t="s">
        <v>15</v>
      </c>
      <c r="E899" t="b">
        <v>1</v>
      </c>
      <c r="F899" s="1">
        <v>45522.102303240739</v>
      </c>
      <c r="G899" t="b">
        <v>0</v>
      </c>
      <c r="H899" t="b">
        <v>0</v>
      </c>
      <c r="I899" t="s">
        <v>84</v>
      </c>
      <c r="J899" t="s">
        <v>80</v>
      </c>
      <c r="K899" t="s">
        <v>117</v>
      </c>
      <c r="L899">
        <v>113566</v>
      </c>
    </row>
    <row r="900" spans="1:12" x14ac:dyDescent="0.25">
      <c r="A900" t="s">
        <v>45</v>
      </c>
      <c r="B900" t="s">
        <v>88</v>
      </c>
      <c r="C900" t="s">
        <v>28</v>
      </c>
      <c r="D900" t="s">
        <v>22</v>
      </c>
      <c r="E900" t="b">
        <v>1</v>
      </c>
      <c r="F900" s="1">
        <v>45481.391631944447</v>
      </c>
      <c r="G900" t="b">
        <v>0</v>
      </c>
      <c r="H900" t="b">
        <v>1</v>
      </c>
      <c r="I900" t="s">
        <v>16</v>
      </c>
      <c r="J900" t="s">
        <v>17</v>
      </c>
      <c r="K900" t="s">
        <v>130</v>
      </c>
      <c r="L900">
        <v>87285</v>
      </c>
    </row>
    <row r="901" spans="1:12" x14ac:dyDescent="0.25">
      <c r="A901" t="s">
        <v>19</v>
      </c>
      <c r="B901" t="s">
        <v>94</v>
      </c>
      <c r="C901" t="s">
        <v>14</v>
      </c>
      <c r="D901" t="s">
        <v>29</v>
      </c>
      <c r="E901" t="b">
        <v>1</v>
      </c>
      <c r="F901" s="1">
        <v>45370.439976851849</v>
      </c>
      <c r="G901" t="b">
        <v>0</v>
      </c>
      <c r="H901" t="b">
        <v>0</v>
      </c>
      <c r="I901" t="s">
        <v>23</v>
      </c>
      <c r="J901" t="s">
        <v>34</v>
      </c>
      <c r="K901" t="s">
        <v>101</v>
      </c>
      <c r="L901">
        <v>61523</v>
      </c>
    </row>
    <row r="902" spans="1:12" x14ac:dyDescent="0.25">
      <c r="A902" t="s">
        <v>38</v>
      </c>
      <c r="B902" t="s">
        <v>39</v>
      </c>
      <c r="C902" t="s">
        <v>68</v>
      </c>
      <c r="D902" t="s">
        <v>15</v>
      </c>
      <c r="E902" t="b">
        <v>0</v>
      </c>
      <c r="F902" s="1">
        <v>45601.40415509259</v>
      </c>
      <c r="G902" t="b">
        <v>0</v>
      </c>
      <c r="H902" t="b">
        <v>1</v>
      </c>
      <c r="I902" t="s">
        <v>41</v>
      </c>
      <c r="J902" t="s">
        <v>80</v>
      </c>
      <c r="K902" t="s">
        <v>111</v>
      </c>
      <c r="L902">
        <v>72229</v>
      </c>
    </row>
    <row r="903" spans="1:12" x14ac:dyDescent="0.25">
      <c r="A903" t="s">
        <v>54</v>
      </c>
      <c r="B903" t="s">
        <v>79</v>
      </c>
      <c r="C903" t="s">
        <v>43</v>
      </c>
      <c r="D903" t="s">
        <v>22</v>
      </c>
      <c r="E903" t="b">
        <v>0</v>
      </c>
      <c r="F903" s="1">
        <v>45656.757106481477</v>
      </c>
      <c r="G903" t="b">
        <v>1</v>
      </c>
      <c r="H903" t="b">
        <v>0</v>
      </c>
      <c r="I903" t="s">
        <v>30</v>
      </c>
      <c r="J903" t="s">
        <v>70</v>
      </c>
      <c r="K903" t="s">
        <v>114</v>
      </c>
      <c r="L903">
        <v>133591</v>
      </c>
    </row>
    <row r="904" spans="1:12" x14ac:dyDescent="0.25">
      <c r="A904" t="s">
        <v>12</v>
      </c>
      <c r="B904" t="s">
        <v>13</v>
      </c>
      <c r="C904" t="s">
        <v>68</v>
      </c>
      <c r="D904" t="s">
        <v>22</v>
      </c>
      <c r="E904" t="b">
        <v>0</v>
      </c>
      <c r="F904" s="1">
        <v>45544.363368055558</v>
      </c>
      <c r="G904" t="b">
        <v>0</v>
      </c>
      <c r="H904" t="b">
        <v>1</v>
      </c>
      <c r="I904" t="s">
        <v>16</v>
      </c>
      <c r="J904" t="s">
        <v>57</v>
      </c>
      <c r="K904" t="s">
        <v>111</v>
      </c>
      <c r="L904">
        <v>134823</v>
      </c>
    </row>
    <row r="905" spans="1:12" x14ac:dyDescent="0.25">
      <c r="A905" t="s">
        <v>82</v>
      </c>
      <c r="B905" t="s">
        <v>83</v>
      </c>
      <c r="C905" t="s">
        <v>43</v>
      </c>
      <c r="D905" t="s">
        <v>15</v>
      </c>
      <c r="E905" t="b">
        <v>0</v>
      </c>
      <c r="F905" s="1">
        <v>45356.103078703702</v>
      </c>
      <c r="G905" t="b">
        <v>0</v>
      </c>
      <c r="H905" t="b">
        <v>0</v>
      </c>
      <c r="I905" t="s">
        <v>84</v>
      </c>
      <c r="J905" t="s">
        <v>64</v>
      </c>
      <c r="K905" t="s">
        <v>113</v>
      </c>
      <c r="L905">
        <v>127437</v>
      </c>
    </row>
    <row r="906" spans="1:12" x14ac:dyDescent="0.25">
      <c r="A906" t="s">
        <v>19</v>
      </c>
      <c r="B906" t="s">
        <v>36</v>
      </c>
      <c r="C906" t="s">
        <v>28</v>
      </c>
      <c r="D906" t="s">
        <v>15</v>
      </c>
      <c r="E906" t="b">
        <v>0</v>
      </c>
      <c r="F906" s="1">
        <v>45546.664166666669</v>
      </c>
      <c r="G906" t="b">
        <v>1</v>
      </c>
      <c r="H906" t="b">
        <v>0</v>
      </c>
      <c r="I906" t="s">
        <v>23</v>
      </c>
      <c r="J906" t="s">
        <v>80</v>
      </c>
      <c r="K906" t="s">
        <v>42</v>
      </c>
      <c r="L906">
        <v>75100</v>
      </c>
    </row>
    <row r="907" spans="1:12" x14ac:dyDescent="0.25">
      <c r="A907" t="s">
        <v>82</v>
      </c>
      <c r="B907" t="s">
        <v>91</v>
      </c>
      <c r="C907" t="s">
        <v>28</v>
      </c>
      <c r="D907" t="s">
        <v>15</v>
      </c>
      <c r="E907" t="b">
        <v>1</v>
      </c>
      <c r="F907" s="1">
        <v>45363.914884259262</v>
      </c>
      <c r="G907" t="b">
        <v>0</v>
      </c>
      <c r="H907" t="b">
        <v>1</v>
      </c>
      <c r="I907" t="s">
        <v>84</v>
      </c>
      <c r="J907" t="s">
        <v>44</v>
      </c>
      <c r="K907" t="s">
        <v>117</v>
      </c>
      <c r="L907">
        <v>127730</v>
      </c>
    </row>
    <row r="908" spans="1:12" x14ac:dyDescent="0.25">
      <c r="A908" t="s">
        <v>49</v>
      </c>
      <c r="B908" t="s">
        <v>108</v>
      </c>
      <c r="C908" t="s">
        <v>21</v>
      </c>
      <c r="D908" t="s">
        <v>15</v>
      </c>
      <c r="E908" t="b">
        <v>1</v>
      </c>
      <c r="F908" s="1">
        <v>45487.504317129627</v>
      </c>
      <c r="G908" t="b">
        <v>1</v>
      </c>
      <c r="H908" t="b">
        <v>1</v>
      </c>
      <c r="I908" t="s">
        <v>51</v>
      </c>
      <c r="J908" t="s">
        <v>17</v>
      </c>
      <c r="K908" t="s">
        <v>121</v>
      </c>
      <c r="L908">
        <v>98586</v>
      </c>
    </row>
    <row r="909" spans="1:12" x14ac:dyDescent="0.25">
      <c r="A909" t="s">
        <v>54</v>
      </c>
      <c r="B909" t="s">
        <v>55</v>
      </c>
      <c r="C909" t="s">
        <v>43</v>
      </c>
      <c r="D909" t="s">
        <v>29</v>
      </c>
      <c r="E909" t="b">
        <v>0</v>
      </c>
      <c r="F909" s="1">
        <v>45497.774085648147</v>
      </c>
      <c r="G909" t="b">
        <v>1</v>
      </c>
      <c r="H909" t="b">
        <v>0</v>
      </c>
      <c r="I909" t="s">
        <v>30</v>
      </c>
      <c r="J909" t="s">
        <v>31</v>
      </c>
      <c r="K909" t="s">
        <v>124</v>
      </c>
      <c r="L909">
        <v>140050</v>
      </c>
    </row>
    <row r="910" spans="1:12" x14ac:dyDescent="0.25">
      <c r="A910" t="s">
        <v>49</v>
      </c>
      <c r="B910" t="s">
        <v>108</v>
      </c>
      <c r="C910" t="s">
        <v>21</v>
      </c>
      <c r="D910" t="s">
        <v>15</v>
      </c>
      <c r="E910" t="b">
        <v>0</v>
      </c>
      <c r="F910" s="1">
        <v>45359.763437499998</v>
      </c>
      <c r="G910" t="b">
        <v>0</v>
      </c>
      <c r="H910" t="b">
        <v>0</v>
      </c>
      <c r="I910" t="s">
        <v>51</v>
      </c>
      <c r="J910" t="s">
        <v>24</v>
      </c>
      <c r="K910" t="s">
        <v>96</v>
      </c>
      <c r="L910">
        <v>94395</v>
      </c>
    </row>
    <row r="911" spans="1:12" x14ac:dyDescent="0.25">
      <c r="A911" t="s">
        <v>12</v>
      </c>
      <c r="B911" t="s">
        <v>13</v>
      </c>
      <c r="C911" t="s">
        <v>68</v>
      </c>
      <c r="D911" t="s">
        <v>15</v>
      </c>
      <c r="E911" t="b">
        <v>1</v>
      </c>
      <c r="F911" s="1">
        <v>45552.095173611109</v>
      </c>
      <c r="G911" t="b">
        <v>1</v>
      </c>
      <c r="H911" t="b">
        <v>0</v>
      </c>
      <c r="I911" t="s">
        <v>16</v>
      </c>
      <c r="J911" t="s">
        <v>44</v>
      </c>
      <c r="K911" t="s">
        <v>123</v>
      </c>
      <c r="L911">
        <v>119205</v>
      </c>
    </row>
    <row r="912" spans="1:12" x14ac:dyDescent="0.25">
      <c r="A912" t="s">
        <v>12</v>
      </c>
      <c r="B912" t="s">
        <v>63</v>
      </c>
      <c r="C912" t="s">
        <v>28</v>
      </c>
      <c r="D912" t="s">
        <v>29</v>
      </c>
      <c r="E912" t="b">
        <v>0</v>
      </c>
      <c r="F912" s="1">
        <v>45408.542303240742</v>
      </c>
      <c r="G912" t="b">
        <v>1</v>
      </c>
      <c r="H912" t="b">
        <v>0</v>
      </c>
      <c r="I912" t="s">
        <v>16</v>
      </c>
      <c r="J912" t="s">
        <v>44</v>
      </c>
      <c r="K912" t="s">
        <v>113</v>
      </c>
      <c r="L912">
        <v>119744</v>
      </c>
    </row>
    <row r="913" spans="1:12" x14ac:dyDescent="0.25">
      <c r="A913" t="s">
        <v>12</v>
      </c>
      <c r="B913" t="s">
        <v>13</v>
      </c>
      <c r="C913" t="s">
        <v>21</v>
      </c>
      <c r="D913" t="s">
        <v>15</v>
      </c>
      <c r="E913" t="b">
        <v>1</v>
      </c>
      <c r="F913" s="1">
        <v>45488.960324074083</v>
      </c>
      <c r="G913" t="b">
        <v>1</v>
      </c>
      <c r="H913" t="b">
        <v>0</v>
      </c>
      <c r="I913" t="s">
        <v>16</v>
      </c>
      <c r="J913" t="s">
        <v>70</v>
      </c>
      <c r="K913" t="s">
        <v>87</v>
      </c>
      <c r="L913">
        <v>138151</v>
      </c>
    </row>
    <row r="914" spans="1:12" x14ac:dyDescent="0.25">
      <c r="A914" t="s">
        <v>12</v>
      </c>
      <c r="B914" t="s">
        <v>75</v>
      </c>
      <c r="C914" t="s">
        <v>21</v>
      </c>
      <c r="D914" t="s">
        <v>15</v>
      </c>
      <c r="E914" t="b">
        <v>1</v>
      </c>
      <c r="F914" s="1">
        <v>45454.02</v>
      </c>
      <c r="G914" t="b">
        <v>0</v>
      </c>
      <c r="H914" t="b">
        <v>0</v>
      </c>
      <c r="I914" t="s">
        <v>16</v>
      </c>
      <c r="J914" t="s">
        <v>80</v>
      </c>
      <c r="K914" t="s">
        <v>53</v>
      </c>
      <c r="L914">
        <v>140303</v>
      </c>
    </row>
    <row r="915" spans="1:12" x14ac:dyDescent="0.25">
      <c r="A915" t="s">
        <v>82</v>
      </c>
      <c r="B915" t="s">
        <v>91</v>
      </c>
      <c r="C915" t="s">
        <v>28</v>
      </c>
      <c r="D915" t="s">
        <v>15</v>
      </c>
      <c r="E915" t="b">
        <v>1</v>
      </c>
      <c r="F915" s="1">
        <v>45482.718807870369</v>
      </c>
      <c r="G915" t="b">
        <v>1</v>
      </c>
      <c r="H915" t="b">
        <v>0</v>
      </c>
      <c r="I915" t="s">
        <v>84</v>
      </c>
      <c r="J915" t="s">
        <v>44</v>
      </c>
      <c r="K915" t="s">
        <v>126</v>
      </c>
      <c r="L915">
        <v>112792</v>
      </c>
    </row>
    <row r="916" spans="1:12" x14ac:dyDescent="0.25">
      <c r="A916" t="s">
        <v>82</v>
      </c>
      <c r="B916" t="s">
        <v>85</v>
      </c>
      <c r="C916" t="s">
        <v>28</v>
      </c>
      <c r="D916" t="s">
        <v>29</v>
      </c>
      <c r="E916" t="b">
        <v>0</v>
      </c>
      <c r="F916" s="1">
        <v>45393.306192129632</v>
      </c>
      <c r="G916" t="b">
        <v>0</v>
      </c>
      <c r="H916" t="b">
        <v>1</v>
      </c>
      <c r="I916" t="s">
        <v>84</v>
      </c>
      <c r="J916" t="s">
        <v>64</v>
      </c>
      <c r="K916" t="s">
        <v>90</v>
      </c>
      <c r="L916">
        <v>118837</v>
      </c>
    </row>
    <row r="917" spans="1:12" x14ac:dyDescent="0.25">
      <c r="A917" t="s">
        <v>45</v>
      </c>
      <c r="B917" t="s">
        <v>76</v>
      </c>
      <c r="C917" t="s">
        <v>40</v>
      </c>
      <c r="D917" t="s">
        <v>29</v>
      </c>
      <c r="E917" t="b">
        <v>0</v>
      </c>
      <c r="F917" s="1">
        <v>45385.323275462957</v>
      </c>
      <c r="G917" t="b">
        <v>0</v>
      </c>
      <c r="H917" t="b">
        <v>0</v>
      </c>
      <c r="I917" t="s">
        <v>16</v>
      </c>
      <c r="J917" t="s">
        <v>34</v>
      </c>
      <c r="K917" t="s">
        <v>18</v>
      </c>
      <c r="L917">
        <v>101509</v>
      </c>
    </row>
    <row r="918" spans="1:12" x14ac:dyDescent="0.25">
      <c r="A918" t="s">
        <v>26</v>
      </c>
      <c r="B918" t="s">
        <v>33</v>
      </c>
      <c r="C918" t="s">
        <v>43</v>
      </c>
      <c r="D918" t="s">
        <v>22</v>
      </c>
      <c r="E918" t="b">
        <v>0</v>
      </c>
      <c r="F918" s="1">
        <v>45432.815150462957</v>
      </c>
      <c r="G918" t="b">
        <v>1</v>
      </c>
      <c r="H918" t="b">
        <v>1</v>
      </c>
      <c r="I918" t="s">
        <v>30</v>
      </c>
      <c r="J918" t="s">
        <v>80</v>
      </c>
      <c r="K918" t="s">
        <v>97</v>
      </c>
      <c r="L918">
        <v>129082</v>
      </c>
    </row>
    <row r="919" spans="1:12" x14ac:dyDescent="0.25">
      <c r="A919" t="s">
        <v>26</v>
      </c>
      <c r="B919" t="s">
        <v>33</v>
      </c>
      <c r="C919" t="s">
        <v>40</v>
      </c>
      <c r="D919" t="s">
        <v>22</v>
      </c>
      <c r="E919" t="b">
        <v>1</v>
      </c>
      <c r="F919" s="1">
        <v>45529.084178240737</v>
      </c>
      <c r="G919" t="b">
        <v>0</v>
      </c>
      <c r="H919" t="b">
        <v>0</v>
      </c>
      <c r="I919" t="s">
        <v>30</v>
      </c>
      <c r="J919" t="s">
        <v>24</v>
      </c>
      <c r="K919" t="s">
        <v>96</v>
      </c>
      <c r="L919">
        <v>115069</v>
      </c>
    </row>
    <row r="920" spans="1:12" x14ac:dyDescent="0.25">
      <c r="A920" t="s">
        <v>19</v>
      </c>
      <c r="B920" t="s">
        <v>94</v>
      </c>
      <c r="C920" t="s">
        <v>43</v>
      </c>
      <c r="D920" t="s">
        <v>29</v>
      </c>
      <c r="E920" t="b">
        <v>0</v>
      </c>
      <c r="F920" s="1">
        <v>45460.19636574074</v>
      </c>
      <c r="G920" t="b">
        <v>0</v>
      </c>
      <c r="H920" t="b">
        <v>0</v>
      </c>
      <c r="I920" t="s">
        <v>23</v>
      </c>
      <c r="J920" t="s">
        <v>72</v>
      </c>
      <c r="K920" t="s">
        <v>113</v>
      </c>
      <c r="L920">
        <v>61832</v>
      </c>
    </row>
    <row r="921" spans="1:12" x14ac:dyDescent="0.25">
      <c r="A921" t="s">
        <v>82</v>
      </c>
      <c r="B921" t="s">
        <v>91</v>
      </c>
      <c r="C921" t="s">
        <v>40</v>
      </c>
      <c r="D921" t="s">
        <v>22</v>
      </c>
      <c r="E921" t="b">
        <v>0</v>
      </c>
      <c r="F921" s="1">
        <v>45410.483217592591</v>
      </c>
      <c r="G921" t="b">
        <v>0</v>
      </c>
      <c r="H921" t="b">
        <v>1</v>
      </c>
      <c r="I921" t="s">
        <v>84</v>
      </c>
      <c r="J921" t="s">
        <v>44</v>
      </c>
      <c r="K921" t="s">
        <v>116</v>
      </c>
      <c r="L921">
        <v>106244</v>
      </c>
    </row>
    <row r="922" spans="1:12" x14ac:dyDescent="0.25">
      <c r="A922" t="s">
        <v>54</v>
      </c>
      <c r="B922" t="s">
        <v>79</v>
      </c>
      <c r="C922" t="s">
        <v>40</v>
      </c>
      <c r="D922" t="s">
        <v>15</v>
      </c>
      <c r="E922" t="b">
        <v>1</v>
      </c>
      <c r="F922" s="1">
        <v>45311.064143518517</v>
      </c>
      <c r="G922" t="b">
        <v>1</v>
      </c>
      <c r="H922" t="b">
        <v>1</v>
      </c>
      <c r="I922" t="s">
        <v>30</v>
      </c>
      <c r="J922" t="s">
        <v>66</v>
      </c>
      <c r="K922" t="s">
        <v>87</v>
      </c>
      <c r="L922">
        <v>128463</v>
      </c>
    </row>
    <row r="923" spans="1:12" x14ac:dyDescent="0.25">
      <c r="A923" t="s">
        <v>19</v>
      </c>
      <c r="B923" t="s">
        <v>20</v>
      </c>
      <c r="C923" t="s">
        <v>68</v>
      </c>
      <c r="D923" t="s">
        <v>15</v>
      </c>
      <c r="E923" t="b">
        <v>0</v>
      </c>
      <c r="F923" s="1">
        <v>45499.384664351863</v>
      </c>
      <c r="G923" t="b">
        <v>0</v>
      </c>
      <c r="H923" t="b">
        <v>0</v>
      </c>
      <c r="I923" t="s">
        <v>23</v>
      </c>
      <c r="J923" t="s">
        <v>24</v>
      </c>
      <c r="K923" t="s">
        <v>93</v>
      </c>
      <c r="L923">
        <v>81135</v>
      </c>
    </row>
    <row r="924" spans="1:12" x14ac:dyDescent="0.25">
      <c r="A924" t="s">
        <v>26</v>
      </c>
      <c r="B924" t="s">
        <v>27</v>
      </c>
      <c r="C924" t="s">
        <v>40</v>
      </c>
      <c r="D924" t="s">
        <v>22</v>
      </c>
      <c r="E924" t="b">
        <v>0</v>
      </c>
      <c r="F924" s="1">
        <v>45325.054479166669</v>
      </c>
      <c r="G924" t="b">
        <v>0</v>
      </c>
      <c r="H924" t="b">
        <v>0</v>
      </c>
      <c r="I924" t="s">
        <v>30</v>
      </c>
      <c r="J924" t="s">
        <v>31</v>
      </c>
      <c r="K924" t="s">
        <v>58</v>
      </c>
      <c r="L924">
        <v>90494</v>
      </c>
    </row>
    <row r="925" spans="1:12" x14ac:dyDescent="0.25">
      <c r="A925" t="s">
        <v>12</v>
      </c>
      <c r="B925" t="s">
        <v>13</v>
      </c>
      <c r="C925" t="s">
        <v>68</v>
      </c>
      <c r="D925" t="s">
        <v>22</v>
      </c>
      <c r="E925" t="b">
        <v>1</v>
      </c>
      <c r="F925" s="1">
        <v>45468.346712962957</v>
      </c>
      <c r="G925" t="b">
        <v>0</v>
      </c>
      <c r="H925" t="b">
        <v>0</v>
      </c>
      <c r="I925" t="s">
        <v>16</v>
      </c>
      <c r="J925" t="s">
        <v>47</v>
      </c>
      <c r="K925" t="s">
        <v>62</v>
      </c>
      <c r="L925">
        <v>137914</v>
      </c>
    </row>
    <row r="926" spans="1:12" x14ac:dyDescent="0.25">
      <c r="A926" t="s">
        <v>49</v>
      </c>
      <c r="B926" t="s">
        <v>50</v>
      </c>
      <c r="C926" t="s">
        <v>40</v>
      </c>
      <c r="D926" t="s">
        <v>29</v>
      </c>
      <c r="E926" t="b">
        <v>1</v>
      </c>
      <c r="F926" s="1">
        <v>45475.882060185177</v>
      </c>
      <c r="G926" t="b">
        <v>1</v>
      </c>
      <c r="H926" t="b">
        <v>0</v>
      </c>
      <c r="I926" t="s">
        <v>51</v>
      </c>
      <c r="J926" t="s">
        <v>72</v>
      </c>
      <c r="K926" t="s">
        <v>59</v>
      </c>
      <c r="L926">
        <v>93724</v>
      </c>
    </row>
    <row r="927" spans="1:12" x14ac:dyDescent="0.25">
      <c r="A927" t="s">
        <v>26</v>
      </c>
      <c r="B927" t="s">
        <v>33</v>
      </c>
      <c r="C927" t="s">
        <v>43</v>
      </c>
      <c r="D927" t="s">
        <v>15</v>
      </c>
      <c r="E927" t="b">
        <v>1</v>
      </c>
      <c r="F927" s="1">
        <v>45470.606921296298</v>
      </c>
      <c r="G927" t="b">
        <v>0</v>
      </c>
      <c r="H927" t="b">
        <v>1</v>
      </c>
      <c r="I927" t="s">
        <v>30</v>
      </c>
      <c r="J927" t="s">
        <v>17</v>
      </c>
      <c r="K927" t="s">
        <v>122</v>
      </c>
      <c r="L927">
        <v>89273</v>
      </c>
    </row>
    <row r="928" spans="1:12" x14ac:dyDescent="0.25">
      <c r="A928" t="s">
        <v>82</v>
      </c>
      <c r="B928" t="s">
        <v>91</v>
      </c>
      <c r="C928" t="s">
        <v>40</v>
      </c>
      <c r="D928" t="s">
        <v>22</v>
      </c>
      <c r="E928" t="b">
        <v>0</v>
      </c>
      <c r="F928" s="1">
        <v>45421.03943287037</v>
      </c>
      <c r="G928" t="b">
        <v>0</v>
      </c>
      <c r="H928" t="b">
        <v>0</v>
      </c>
      <c r="I928" t="s">
        <v>84</v>
      </c>
      <c r="J928" t="s">
        <v>80</v>
      </c>
      <c r="K928" t="s">
        <v>129</v>
      </c>
      <c r="L928">
        <v>116471</v>
      </c>
    </row>
    <row r="929" spans="1:12" x14ac:dyDescent="0.25">
      <c r="A929" t="s">
        <v>82</v>
      </c>
      <c r="B929" t="s">
        <v>91</v>
      </c>
      <c r="C929" t="s">
        <v>28</v>
      </c>
      <c r="D929" t="s">
        <v>22</v>
      </c>
      <c r="E929" t="b">
        <v>0</v>
      </c>
      <c r="F929" s="1">
        <v>45604.038553240738</v>
      </c>
      <c r="G929" t="b">
        <v>1</v>
      </c>
      <c r="H929" t="b">
        <v>0</v>
      </c>
      <c r="I929" t="s">
        <v>84</v>
      </c>
      <c r="J929" t="s">
        <v>66</v>
      </c>
      <c r="K929" t="s">
        <v>105</v>
      </c>
      <c r="L929">
        <v>116581</v>
      </c>
    </row>
    <row r="930" spans="1:12" x14ac:dyDescent="0.25">
      <c r="A930" t="s">
        <v>45</v>
      </c>
      <c r="B930" t="s">
        <v>88</v>
      </c>
      <c r="C930" t="s">
        <v>68</v>
      </c>
      <c r="D930" t="s">
        <v>29</v>
      </c>
      <c r="E930" t="b">
        <v>0</v>
      </c>
      <c r="F930" s="1">
        <v>45591.668298611112</v>
      </c>
      <c r="G930" t="b">
        <v>0</v>
      </c>
      <c r="H930" t="b">
        <v>1</v>
      </c>
      <c r="I930" t="s">
        <v>16</v>
      </c>
      <c r="J930" t="s">
        <v>64</v>
      </c>
      <c r="K930" t="s">
        <v>37</v>
      </c>
      <c r="L930">
        <v>116589</v>
      </c>
    </row>
    <row r="931" spans="1:12" x14ac:dyDescent="0.25">
      <c r="A931" t="s">
        <v>45</v>
      </c>
      <c r="B931" t="s">
        <v>88</v>
      </c>
      <c r="C931" t="s">
        <v>43</v>
      </c>
      <c r="D931" t="s">
        <v>22</v>
      </c>
      <c r="E931" t="b">
        <v>0</v>
      </c>
      <c r="F931" s="1">
        <v>45620.001782407409</v>
      </c>
      <c r="G931" t="b">
        <v>0</v>
      </c>
      <c r="H931" t="b">
        <v>1</v>
      </c>
      <c r="I931" t="s">
        <v>16</v>
      </c>
      <c r="J931" t="s">
        <v>57</v>
      </c>
      <c r="K931" t="s">
        <v>128</v>
      </c>
      <c r="L931">
        <v>86564</v>
      </c>
    </row>
    <row r="932" spans="1:12" x14ac:dyDescent="0.25">
      <c r="A932" t="s">
        <v>49</v>
      </c>
      <c r="B932" t="s">
        <v>108</v>
      </c>
      <c r="C932" t="s">
        <v>40</v>
      </c>
      <c r="D932" t="s">
        <v>29</v>
      </c>
      <c r="E932" t="b">
        <v>0</v>
      </c>
      <c r="F932" s="1">
        <v>45330.384328703702</v>
      </c>
      <c r="G932" t="b">
        <v>1</v>
      </c>
      <c r="H932" t="b">
        <v>1</v>
      </c>
      <c r="I932" t="s">
        <v>51</v>
      </c>
      <c r="J932" t="s">
        <v>24</v>
      </c>
      <c r="K932" t="s">
        <v>56</v>
      </c>
      <c r="L932">
        <v>92410</v>
      </c>
    </row>
    <row r="933" spans="1:12" x14ac:dyDescent="0.25">
      <c r="A933" t="s">
        <v>26</v>
      </c>
      <c r="B933" t="s">
        <v>71</v>
      </c>
      <c r="C933" t="s">
        <v>28</v>
      </c>
      <c r="D933" t="s">
        <v>29</v>
      </c>
      <c r="E933" t="b">
        <v>0</v>
      </c>
      <c r="F933" s="1">
        <v>45645.834351851852</v>
      </c>
      <c r="G933" t="b">
        <v>0</v>
      </c>
      <c r="H933" t="b">
        <v>0</v>
      </c>
      <c r="I933" t="s">
        <v>30</v>
      </c>
      <c r="J933" t="s">
        <v>47</v>
      </c>
      <c r="K933" t="s">
        <v>106</v>
      </c>
      <c r="L933">
        <v>115576</v>
      </c>
    </row>
    <row r="934" spans="1:12" x14ac:dyDescent="0.25">
      <c r="A934" t="s">
        <v>82</v>
      </c>
      <c r="B934" t="s">
        <v>83</v>
      </c>
      <c r="C934" t="s">
        <v>14</v>
      </c>
      <c r="D934" t="s">
        <v>22</v>
      </c>
      <c r="E934" t="b">
        <v>0</v>
      </c>
      <c r="F934" s="1">
        <v>45375.272858796299</v>
      </c>
      <c r="G934" t="b">
        <v>1</v>
      </c>
      <c r="H934" t="b">
        <v>1</v>
      </c>
      <c r="I934" t="s">
        <v>84</v>
      </c>
      <c r="J934" t="s">
        <v>66</v>
      </c>
      <c r="K934" t="s">
        <v>35</v>
      </c>
      <c r="L934">
        <v>119177</v>
      </c>
    </row>
    <row r="935" spans="1:12" x14ac:dyDescent="0.25">
      <c r="A935" t="s">
        <v>54</v>
      </c>
      <c r="B935" t="s">
        <v>55</v>
      </c>
      <c r="C935" t="s">
        <v>21</v>
      </c>
      <c r="D935" t="s">
        <v>29</v>
      </c>
      <c r="E935" t="b">
        <v>0</v>
      </c>
      <c r="F935" s="1">
        <v>45536.334513888891</v>
      </c>
      <c r="G935" t="b">
        <v>0</v>
      </c>
      <c r="H935" t="b">
        <v>1</v>
      </c>
      <c r="I935" t="s">
        <v>30</v>
      </c>
      <c r="J935" t="s">
        <v>70</v>
      </c>
      <c r="K935" t="s">
        <v>67</v>
      </c>
      <c r="L935">
        <v>124066</v>
      </c>
    </row>
    <row r="936" spans="1:12" x14ac:dyDescent="0.25">
      <c r="A936" t="s">
        <v>19</v>
      </c>
      <c r="B936" t="s">
        <v>86</v>
      </c>
      <c r="C936" t="s">
        <v>21</v>
      </c>
      <c r="D936" t="s">
        <v>29</v>
      </c>
      <c r="E936" t="b">
        <v>1</v>
      </c>
      <c r="F936" s="1">
        <v>45649.355937499997</v>
      </c>
      <c r="G936" t="b">
        <v>0</v>
      </c>
      <c r="H936" t="b">
        <v>1</v>
      </c>
      <c r="I936" t="s">
        <v>23</v>
      </c>
      <c r="J936" t="s">
        <v>80</v>
      </c>
      <c r="K936" t="s">
        <v>102</v>
      </c>
      <c r="L936">
        <v>66252</v>
      </c>
    </row>
    <row r="937" spans="1:12" x14ac:dyDescent="0.25">
      <c r="A937" t="s">
        <v>19</v>
      </c>
      <c r="B937" t="s">
        <v>94</v>
      </c>
      <c r="C937" t="s">
        <v>68</v>
      </c>
      <c r="D937" t="s">
        <v>15</v>
      </c>
      <c r="E937" t="b">
        <v>1</v>
      </c>
      <c r="F937" s="1">
        <v>45621.313055555547</v>
      </c>
      <c r="G937" t="b">
        <v>1</v>
      </c>
      <c r="H937" t="b">
        <v>0</v>
      </c>
      <c r="I937" t="s">
        <v>23</v>
      </c>
      <c r="J937" t="s">
        <v>44</v>
      </c>
      <c r="K937" t="s">
        <v>126</v>
      </c>
      <c r="L937">
        <v>61357</v>
      </c>
    </row>
    <row r="938" spans="1:12" x14ac:dyDescent="0.25">
      <c r="A938" t="s">
        <v>54</v>
      </c>
      <c r="B938" t="s">
        <v>55</v>
      </c>
      <c r="C938" t="s">
        <v>14</v>
      </c>
      <c r="D938" t="s">
        <v>29</v>
      </c>
      <c r="E938" t="b">
        <v>0</v>
      </c>
      <c r="F938" s="1">
        <v>45542.532835648148</v>
      </c>
      <c r="G938" t="b">
        <v>0</v>
      </c>
      <c r="H938" t="b">
        <v>1</v>
      </c>
      <c r="I938" t="s">
        <v>30</v>
      </c>
      <c r="J938" t="s">
        <v>80</v>
      </c>
      <c r="K938" t="s">
        <v>98</v>
      </c>
      <c r="L938">
        <v>124929</v>
      </c>
    </row>
    <row r="939" spans="1:12" x14ac:dyDescent="0.25">
      <c r="A939" t="s">
        <v>45</v>
      </c>
      <c r="B939" t="s">
        <v>46</v>
      </c>
      <c r="C939" t="s">
        <v>40</v>
      </c>
      <c r="D939" t="s">
        <v>22</v>
      </c>
      <c r="E939" t="b">
        <v>0</v>
      </c>
      <c r="F939" s="1">
        <v>45399.868518518517</v>
      </c>
      <c r="G939" t="b">
        <v>1</v>
      </c>
      <c r="H939" t="b">
        <v>1</v>
      </c>
      <c r="I939" t="s">
        <v>16</v>
      </c>
      <c r="J939" t="s">
        <v>24</v>
      </c>
      <c r="K939" t="s">
        <v>98</v>
      </c>
      <c r="L939">
        <v>96748</v>
      </c>
    </row>
    <row r="940" spans="1:12" x14ac:dyDescent="0.25">
      <c r="A940" t="s">
        <v>38</v>
      </c>
      <c r="B940" t="s">
        <v>39</v>
      </c>
      <c r="C940" t="s">
        <v>21</v>
      </c>
      <c r="D940" t="s">
        <v>15</v>
      </c>
      <c r="E940" t="b">
        <v>0</v>
      </c>
      <c r="F940" s="1">
        <v>45402.042118055557</v>
      </c>
      <c r="G940" t="b">
        <v>0</v>
      </c>
      <c r="H940" t="b">
        <v>0</v>
      </c>
      <c r="I940" t="s">
        <v>41</v>
      </c>
      <c r="J940" t="s">
        <v>24</v>
      </c>
      <c r="K940" t="s">
        <v>117</v>
      </c>
      <c r="L940">
        <v>94038</v>
      </c>
    </row>
    <row r="941" spans="1:12" x14ac:dyDescent="0.25">
      <c r="A941" t="s">
        <v>49</v>
      </c>
      <c r="B941" t="s">
        <v>108</v>
      </c>
      <c r="C941" t="s">
        <v>28</v>
      </c>
      <c r="D941" t="s">
        <v>22</v>
      </c>
      <c r="E941" t="b">
        <v>0</v>
      </c>
      <c r="F941" s="1">
        <v>45557.464166666658</v>
      </c>
      <c r="G941" t="b">
        <v>0</v>
      </c>
      <c r="H941" t="b">
        <v>0</v>
      </c>
      <c r="I941" t="s">
        <v>51</v>
      </c>
      <c r="J941" t="s">
        <v>66</v>
      </c>
      <c r="K941" t="s">
        <v>124</v>
      </c>
      <c r="L941">
        <v>97254</v>
      </c>
    </row>
    <row r="942" spans="1:12" x14ac:dyDescent="0.25">
      <c r="A942" t="s">
        <v>82</v>
      </c>
      <c r="B942" t="s">
        <v>91</v>
      </c>
      <c r="C942" t="s">
        <v>14</v>
      </c>
      <c r="D942" t="s">
        <v>15</v>
      </c>
      <c r="E942" t="b">
        <v>1</v>
      </c>
      <c r="F942" s="1">
        <v>45537.786712962959</v>
      </c>
      <c r="G942" t="b">
        <v>1</v>
      </c>
      <c r="H942" t="b">
        <v>1</v>
      </c>
      <c r="I942" t="s">
        <v>84</v>
      </c>
      <c r="J942" t="s">
        <v>70</v>
      </c>
      <c r="K942" t="s">
        <v>117</v>
      </c>
      <c r="L942">
        <v>132941</v>
      </c>
    </row>
    <row r="943" spans="1:12" x14ac:dyDescent="0.25">
      <c r="A943" t="s">
        <v>26</v>
      </c>
      <c r="B943" t="s">
        <v>27</v>
      </c>
      <c r="C943" t="s">
        <v>21</v>
      </c>
      <c r="D943" t="s">
        <v>29</v>
      </c>
      <c r="E943" t="b">
        <v>0</v>
      </c>
      <c r="F943" s="1">
        <v>45404.452233796299</v>
      </c>
      <c r="G943" t="b">
        <v>1</v>
      </c>
      <c r="H943" t="b">
        <v>0</v>
      </c>
      <c r="I943" t="s">
        <v>30</v>
      </c>
      <c r="J943" t="s">
        <v>34</v>
      </c>
      <c r="K943" t="s">
        <v>81</v>
      </c>
      <c r="L943">
        <v>115345</v>
      </c>
    </row>
    <row r="944" spans="1:12" x14ac:dyDescent="0.25">
      <c r="A944" t="s">
        <v>12</v>
      </c>
      <c r="B944" t="s">
        <v>63</v>
      </c>
      <c r="C944" t="s">
        <v>21</v>
      </c>
      <c r="D944" t="s">
        <v>22</v>
      </c>
      <c r="E944" t="b">
        <v>0</v>
      </c>
      <c r="F944" s="1">
        <v>45318.782719907409</v>
      </c>
      <c r="G944" t="b">
        <v>0</v>
      </c>
      <c r="H944" t="b">
        <v>0</v>
      </c>
      <c r="I944" t="s">
        <v>16</v>
      </c>
      <c r="J944" t="s">
        <v>80</v>
      </c>
      <c r="K944" t="s">
        <v>90</v>
      </c>
      <c r="L944">
        <v>110534</v>
      </c>
    </row>
    <row r="945" spans="1:12" x14ac:dyDescent="0.25">
      <c r="A945" t="s">
        <v>38</v>
      </c>
      <c r="B945" t="s">
        <v>95</v>
      </c>
      <c r="C945" t="s">
        <v>21</v>
      </c>
      <c r="D945" t="s">
        <v>15</v>
      </c>
      <c r="E945" t="b">
        <v>0</v>
      </c>
      <c r="F945" s="1">
        <v>45555.809212962973</v>
      </c>
      <c r="G945" t="b">
        <v>0</v>
      </c>
      <c r="H945" t="b">
        <v>1</v>
      </c>
      <c r="I945" t="s">
        <v>41</v>
      </c>
      <c r="J945" t="s">
        <v>24</v>
      </c>
      <c r="K945" t="s">
        <v>93</v>
      </c>
      <c r="L945">
        <v>87768</v>
      </c>
    </row>
    <row r="946" spans="1:12" x14ac:dyDescent="0.25">
      <c r="A946" t="s">
        <v>54</v>
      </c>
      <c r="B946" t="s">
        <v>55</v>
      </c>
      <c r="C946" t="s">
        <v>68</v>
      </c>
      <c r="D946" t="s">
        <v>29</v>
      </c>
      <c r="E946" t="b">
        <v>0</v>
      </c>
      <c r="F946" s="1">
        <v>45293.359398148154</v>
      </c>
      <c r="G946" t="b">
        <v>1</v>
      </c>
      <c r="H946" t="b">
        <v>1</v>
      </c>
      <c r="I946" t="s">
        <v>30</v>
      </c>
      <c r="J946" t="s">
        <v>72</v>
      </c>
      <c r="K946" t="s">
        <v>56</v>
      </c>
      <c r="L946">
        <v>144999</v>
      </c>
    </row>
    <row r="947" spans="1:12" x14ac:dyDescent="0.25">
      <c r="A947" t="s">
        <v>49</v>
      </c>
      <c r="B947" t="s">
        <v>108</v>
      </c>
      <c r="C947" t="s">
        <v>40</v>
      </c>
      <c r="D947" t="s">
        <v>15</v>
      </c>
      <c r="E947" t="b">
        <v>1</v>
      </c>
      <c r="F947" s="1">
        <v>45327.58252314815</v>
      </c>
      <c r="G947" t="b">
        <v>0</v>
      </c>
      <c r="H947" t="b">
        <v>0</v>
      </c>
      <c r="I947" t="s">
        <v>51</v>
      </c>
      <c r="J947" t="s">
        <v>24</v>
      </c>
      <c r="K947" t="s">
        <v>67</v>
      </c>
      <c r="L947">
        <v>74255</v>
      </c>
    </row>
    <row r="948" spans="1:12" x14ac:dyDescent="0.25">
      <c r="A948" t="s">
        <v>26</v>
      </c>
      <c r="B948" t="s">
        <v>27</v>
      </c>
      <c r="C948" t="s">
        <v>21</v>
      </c>
      <c r="D948" t="s">
        <v>29</v>
      </c>
      <c r="E948" t="b">
        <v>1</v>
      </c>
      <c r="F948" s="1">
        <v>45615.288703703707</v>
      </c>
      <c r="G948" t="b">
        <v>0</v>
      </c>
      <c r="H948" t="b">
        <v>0</v>
      </c>
      <c r="I948" t="s">
        <v>30</v>
      </c>
      <c r="J948" t="s">
        <v>66</v>
      </c>
      <c r="K948" t="s">
        <v>96</v>
      </c>
      <c r="L948">
        <v>120853</v>
      </c>
    </row>
    <row r="949" spans="1:12" x14ac:dyDescent="0.25">
      <c r="A949" t="s">
        <v>82</v>
      </c>
      <c r="B949" t="s">
        <v>91</v>
      </c>
      <c r="C949" t="s">
        <v>43</v>
      </c>
      <c r="D949" t="s">
        <v>29</v>
      </c>
      <c r="E949" t="b">
        <v>1</v>
      </c>
      <c r="F949" s="1">
        <v>45398.700937499998</v>
      </c>
      <c r="G949" t="b">
        <v>1</v>
      </c>
      <c r="H949" t="b">
        <v>1</v>
      </c>
      <c r="I949" t="s">
        <v>84</v>
      </c>
      <c r="J949" t="s">
        <v>57</v>
      </c>
      <c r="K949" t="s">
        <v>126</v>
      </c>
      <c r="L949">
        <v>103287</v>
      </c>
    </row>
    <row r="950" spans="1:12" x14ac:dyDescent="0.25">
      <c r="A950" t="s">
        <v>45</v>
      </c>
      <c r="B950" t="s">
        <v>46</v>
      </c>
      <c r="C950" t="s">
        <v>21</v>
      </c>
      <c r="D950" t="s">
        <v>15</v>
      </c>
      <c r="E950" t="b">
        <v>0</v>
      </c>
      <c r="F950" s="1">
        <v>45458.961875000001</v>
      </c>
      <c r="G950" t="b">
        <v>1</v>
      </c>
      <c r="H950" t="b">
        <v>1</v>
      </c>
      <c r="I950" t="s">
        <v>16</v>
      </c>
      <c r="J950" t="s">
        <v>72</v>
      </c>
      <c r="K950" t="s">
        <v>97</v>
      </c>
      <c r="L950">
        <v>118787</v>
      </c>
    </row>
    <row r="951" spans="1:12" x14ac:dyDescent="0.25">
      <c r="A951" t="s">
        <v>49</v>
      </c>
      <c r="B951" t="s">
        <v>50</v>
      </c>
      <c r="C951" t="s">
        <v>68</v>
      </c>
      <c r="D951" t="s">
        <v>15</v>
      </c>
      <c r="E951" t="b">
        <v>0</v>
      </c>
      <c r="F951" s="1">
        <v>45522.266122685192</v>
      </c>
      <c r="G951" t="b">
        <v>1</v>
      </c>
      <c r="H951" t="b">
        <v>0</v>
      </c>
      <c r="I951" t="s">
        <v>51</v>
      </c>
      <c r="J951" t="s">
        <v>64</v>
      </c>
      <c r="K951" t="s">
        <v>113</v>
      </c>
      <c r="L951">
        <v>95188</v>
      </c>
    </row>
    <row r="952" spans="1:12" x14ac:dyDescent="0.25">
      <c r="A952" t="s">
        <v>82</v>
      </c>
      <c r="B952" t="s">
        <v>83</v>
      </c>
      <c r="C952" t="s">
        <v>40</v>
      </c>
      <c r="D952" t="s">
        <v>29</v>
      </c>
      <c r="E952" t="b">
        <v>0</v>
      </c>
      <c r="F952" s="1">
        <v>45297.503692129627</v>
      </c>
      <c r="G952" t="b">
        <v>0</v>
      </c>
      <c r="H952" t="b">
        <v>1</v>
      </c>
      <c r="I952" t="s">
        <v>84</v>
      </c>
      <c r="J952" t="s">
        <v>47</v>
      </c>
      <c r="K952" t="s">
        <v>35</v>
      </c>
      <c r="L952">
        <v>121573</v>
      </c>
    </row>
    <row r="953" spans="1:12" x14ac:dyDescent="0.25">
      <c r="A953" t="s">
        <v>82</v>
      </c>
      <c r="B953" t="s">
        <v>83</v>
      </c>
      <c r="C953" t="s">
        <v>14</v>
      </c>
      <c r="D953" t="s">
        <v>29</v>
      </c>
      <c r="E953" t="b">
        <v>0</v>
      </c>
      <c r="F953" s="1">
        <v>45431.311423611107</v>
      </c>
      <c r="G953" t="b">
        <v>0</v>
      </c>
      <c r="H953" t="b">
        <v>1</v>
      </c>
      <c r="I953" t="s">
        <v>84</v>
      </c>
      <c r="J953" t="s">
        <v>80</v>
      </c>
      <c r="K953" t="s">
        <v>113</v>
      </c>
      <c r="L953">
        <v>101077</v>
      </c>
    </row>
    <row r="954" spans="1:12" x14ac:dyDescent="0.25">
      <c r="A954" t="s">
        <v>12</v>
      </c>
      <c r="B954" t="s">
        <v>13</v>
      </c>
      <c r="C954" t="s">
        <v>28</v>
      </c>
      <c r="D954" t="s">
        <v>29</v>
      </c>
      <c r="E954" t="b">
        <v>1</v>
      </c>
      <c r="F954" s="1">
        <v>45377.722349537027</v>
      </c>
      <c r="G954" t="b">
        <v>0</v>
      </c>
      <c r="H954" t="b">
        <v>1</v>
      </c>
      <c r="I954" t="s">
        <v>16</v>
      </c>
      <c r="J954" t="s">
        <v>17</v>
      </c>
      <c r="K954" t="s">
        <v>111</v>
      </c>
      <c r="L954">
        <v>128511</v>
      </c>
    </row>
    <row r="955" spans="1:12" x14ac:dyDescent="0.25">
      <c r="A955" t="s">
        <v>54</v>
      </c>
      <c r="B955" t="s">
        <v>79</v>
      </c>
      <c r="C955" t="s">
        <v>28</v>
      </c>
      <c r="D955" t="s">
        <v>15</v>
      </c>
      <c r="E955" t="b">
        <v>0</v>
      </c>
      <c r="F955" s="1">
        <v>45305.29414351852</v>
      </c>
      <c r="G955" t="b">
        <v>1</v>
      </c>
      <c r="H955" t="b">
        <v>0</v>
      </c>
      <c r="I955" t="s">
        <v>30</v>
      </c>
      <c r="J955" t="s">
        <v>80</v>
      </c>
      <c r="K955" t="s">
        <v>18</v>
      </c>
      <c r="L955">
        <v>117743</v>
      </c>
    </row>
    <row r="956" spans="1:12" x14ac:dyDescent="0.25">
      <c r="A956" t="s">
        <v>45</v>
      </c>
      <c r="B956" t="s">
        <v>88</v>
      </c>
      <c r="C956" t="s">
        <v>43</v>
      </c>
      <c r="D956" t="s">
        <v>29</v>
      </c>
      <c r="E956" t="b">
        <v>1</v>
      </c>
      <c r="F956" s="1">
        <v>45327.920057870368</v>
      </c>
      <c r="G956" t="b">
        <v>1</v>
      </c>
      <c r="H956" t="b">
        <v>1</v>
      </c>
      <c r="I956" t="s">
        <v>16</v>
      </c>
      <c r="J956" t="s">
        <v>17</v>
      </c>
      <c r="K956" t="s">
        <v>81</v>
      </c>
      <c r="L956">
        <v>101224</v>
      </c>
    </row>
    <row r="957" spans="1:12" x14ac:dyDescent="0.25">
      <c r="A957" t="s">
        <v>49</v>
      </c>
      <c r="B957" t="s">
        <v>50</v>
      </c>
      <c r="C957" t="s">
        <v>40</v>
      </c>
      <c r="D957" t="s">
        <v>15</v>
      </c>
      <c r="E957" t="b">
        <v>0</v>
      </c>
      <c r="F957" s="1">
        <v>45440.850844907407</v>
      </c>
      <c r="G957" t="b">
        <v>1</v>
      </c>
      <c r="H957" t="b">
        <v>1</v>
      </c>
      <c r="I957" t="s">
        <v>51</v>
      </c>
      <c r="J957" t="s">
        <v>57</v>
      </c>
      <c r="K957" t="s">
        <v>67</v>
      </c>
      <c r="L957">
        <v>90666</v>
      </c>
    </row>
    <row r="958" spans="1:12" x14ac:dyDescent="0.25">
      <c r="A958" t="s">
        <v>19</v>
      </c>
      <c r="B958" t="s">
        <v>36</v>
      </c>
      <c r="C958" t="s">
        <v>68</v>
      </c>
      <c r="D958" t="s">
        <v>15</v>
      </c>
      <c r="E958" t="b">
        <v>0</v>
      </c>
      <c r="F958" s="1">
        <v>45425.796712962961</v>
      </c>
      <c r="G958" t="b">
        <v>0</v>
      </c>
      <c r="H958" t="b">
        <v>1</v>
      </c>
      <c r="I958" t="s">
        <v>23</v>
      </c>
      <c r="J958" t="s">
        <v>24</v>
      </c>
      <c r="K958" t="s">
        <v>115</v>
      </c>
      <c r="L958">
        <v>66870</v>
      </c>
    </row>
    <row r="959" spans="1:12" x14ac:dyDescent="0.25">
      <c r="A959" t="s">
        <v>49</v>
      </c>
      <c r="B959" t="s">
        <v>50</v>
      </c>
      <c r="C959" t="s">
        <v>68</v>
      </c>
      <c r="D959" t="s">
        <v>15</v>
      </c>
      <c r="E959" t="b">
        <v>0</v>
      </c>
      <c r="F959" s="1">
        <v>45366.135613425933</v>
      </c>
      <c r="G959" t="b">
        <v>0</v>
      </c>
      <c r="H959" t="b">
        <v>0</v>
      </c>
      <c r="I959" t="s">
        <v>51</v>
      </c>
      <c r="J959" t="s">
        <v>70</v>
      </c>
      <c r="K959" t="s">
        <v>113</v>
      </c>
      <c r="L959">
        <v>80447</v>
      </c>
    </row>
    <row r="960" spans="1:12" x14ac:dyDescent="0.25">
      <c r="A960" t="s">
        <v>49</v>
      </c>
      <c r="B960" t="s">
        <v>50</v>
      </c>
      <c r="C960" t="s">
        <v>68</v>
      </c>
      <c r="D960" t="s">
        <v>29</v>
      </c>
      <c r="E960" t="b">
        <v>1</v>
      </c>
      <c r="F960" s="1">
        <v>45385.998032407413</v>
      </c>
      <c r="G960" t="b">
        <v>0</v>
      </c>
      <c r="H960" t="b">
        <v>1</v>
      </c>
      <c r="I960" t="s">
        <v>51</v>
      </c>
      <c r="J960" t="s">
        <v>57</v>
      </c>
      <c r="K960" t="s">
        <v>56</v>
      </c>
      <c r="L960">
        <v>78493</v>
      </c>
    </row>
    <row r="961" spans="1:12" x14ac:dyDescent="0.25">
      <c r="A961" t="s">
        <v>38</v>
      </c>
      <c r="B961" t="s">
        <v>95</v>
      </c>
      <c r="C961" t="s">
        <v>68</v>
      </c>
      <c r="D961" t="s">
        <v>15</v>
      </c>
      <c r="E961" t="b">
        <v>1</v>
      </c>
      <c r="F961" s="1">
        <v>45352.000486111108</v>
      </c>
      <c r="G961" t="b">
        <v>0</v>
      </c>
      <c r="H961" t="b">
        <v>1</v>
      </c>
      <c r="I961" t="s">
        <v>41</v>
      </c>
      <c r="J961" t="s">
        <v>70</v>
      </c>
      <c r="K961" t="s">
        <v>103</v>
      </c>
      <c r="L961">
        <v>83188</v>
      </c>
    </row>
    <row r="962" spans="1:12" x14ac:dyDescent="0.25">
      <c r="A962" t="s">
        <v>12</v>
      </c>
      <c r="B962" t="s">
        <v>13</v>
      </c>
      <c r="C962" t="s">
        <v>43</v>
      </c>
      <c r="D962" t="s">
        <v>22</v>
      </c>
      <c r="E962" t="b">
        <v>0</v>
      </c>
      <c r="F962" s="1">
        <v>45577.276006944441</v>
      </c>
      <c r="G962" t="b">
        <v>0</v>
      </c>
      <c r="H962" t="b">
        <v>0</v>
      </c>
      <c r="I962" t="s">
        <v>16</v>
      </c>
      <c r="J962" t="s">
        <v>34</v>
      </c>
      <c r="K962" t="s">
        <v>73</v>
      </c>
      <c r="L962">
        <v>117004</v>
      </c>
    </row>
    <row r="963" spans="1:12" x14ac:dyDescent="0.25">
      <c r="A963" t="s">
        <v>19</v>
      </c>
      <c r="B963" t="s">
        <v>20</v>
      </c>
      <c r="C963" t="s">
        <v>43</v>
      </c>
      <c r="D963" t="s">
        <v>15</v>
      </c>
      <c r="E963" t="b">
        <v>1</v>
      </c>
      <c r="F963" s="1">
        <v>45548.884988425933</v>
      </c>
      <c r="G963" t="b">
        <v>1</v>
      </c>
      <c r="H963" t="b">
        <v>1</v>
      </c>
      <c r="I963" t="s">
        <v>23</v>
      </c>
      <c r="J963" t="s">
        <v>44</v>
      </c>
      <c r="K963" t="s">
        <v>58</v>
      </c>
      <c r="L963">
        <v>64511</v>
      </c>
    </row>
    <row r="964" spans="1:12" x14ac:dyDescent="0.25">
      <c r="A964" t="s">
        <v>82</v>
      </c>
      <c r="B964" t="s">
        <v>83</v>
      </c>
      <c r="C964" t="s">
        <v>28</v>
      </c>
      <c r="D964" t="s">
        <v>29</v>
      </c>
      <c r="E964" t="b">
        <v>0</v>
      </c>
      <c r="F964" s="1">
        <v>45318.798425925917</v>
      </c>
      <c r="G964" t="b">
        <v>0</v>
      </c>
      <c r="H964" t="b">
        <v>0</v>
      </c>
      <c r="I964" t="s">
        <v>84</v>
      </c>
      <c r="J964" t="s">
        <v>64</v>
      </c>
      <c r="K964" t="s">
        <v>124</v>
      </c>
      <c r="L964">
        <v>127234</v>
      </c>
    </row>
    <row r="965" spans="1:12" x14ac:dyDescent="0.25">
      <c r="A965" t="s">
        <v>38</v>
      </c>
      <c r="B965" t="s">
        <v>107</v>
      </c>
      <c r="C965" t="s">
        <v>28</v>
      </c>
      <c r="D965" t="s">
        <v>29</v>
      </c>
      <c r="E965" t="b">
        <v>1</v>
      </c>
      <c r="F965" s="1">
        <v>45508.049942129634</v>
      </c>
      <c r="G965" t="b">
        <v>1</v>
      </c>
      <c r="H965" t="b">
        <v>1</v>
      </c>
      <c r="I965" t="s">
        <v>41</v>
      </c>
      <c r="J965" t="s">
        <v>66</v>
      </c>
      <c r="K965" t="s">
        <v>92</v>
      </c>
      <c r="L965">
        <v>91777</v>
      </c>
    </row>
    <row r="966" spans="1:12" x14ac:dyDescent="0.25">
      <c r="A966" t="s">
        <v>82</v>
      </c>
      <c r="B966" t="s">
        <v>85</v>
      </c>
      <c r="C966" t="s">
        <v>40</v>
      </c>
      <c r="D966" t="s">
        <v>22</v>
      </c>
      <c r="E966" t="b">
        <v>0</v>
      </c>
      <c r="F966" s="1">
        <v>45599.506469907406</v>
      </c>
      <c r="G966" t="b">
        <v>1</v>
      </c>
      <c r="H966" t="b">
        <v>1</v>
      </c>
      <c r="I966" t="s">
        <v>84</v>
      </c>
      <c r="J966" t="s">
        <v>44</v>
      </c>
      <c r="K966" t="s">
        <v>56</v>
      </c>
      <c r="L966">
        <v>114122</v>
      </c>
    </row>
    <row r="967" spans="1:12" x14ac:dyDescent="0.25">
      <c r="A967" t="s">
        <v>49</v>
      </c>
      <c r="B967" t="s">
        <v>61</v>
      </c>
      <c r="C967" t="s">
        <v>40</v>
      </c>
      <c r="D967" t="s">
        <v>15</v>
      </c>
      <c r="E967" t="b">
        <v>1</v>
      </c>
      <c r="F967" s="1">
        <v>45341.809062499997</v>
      </c>
      <c r="G967" t="b">
        <v>1</v>
      </c>
      <c r="H967" t="b">
        <v>0</v>
      </c>
      <c r="I967" t="s">
        <v>51</v>
      </c>
      <c r="J967" t="s">
        <v>17</v>
      </c>
      <c r="K967" t="s">
        <v>113</v>
      </c>
      <c r="L967">
        <v>74308</v>
      </c>
    </row>
    <row r="968" spans="1:12" x14ac:dyDescent="0.25">
      <c r="A968" t="s">
        <v>26</v>
      </c>
      <c r="B968" t="s">
        <v>33</v>
      </c>
      <c r="C968" t="s">
        <v>21</v>
      </c>
      <c r="D968" t="s">
        <v>29</v>
      </c>
      <c r="E968" t="b">
        <v>1</v>
      </c>
      <c r="F968" s="1">
        <v>45363.302210648151</v>
      </c>
      <c r="G968" t="b">
        <v>0</v>
      </c>
      <c r="H968" t="b">
        <v>1</v>
      </c>
      <c r="I968" t="s">
        <v>30</v>
      </c>
      <c r="J968" t="s">
        <v>70</v>
      </c>
      <c r="K968" t="s">
        <v>129</v>
      </c>
      <c r="L968">
        <v>112972</v>
      </c>
    </row>
    <row r="969" spans="1:12" x14ac:dyDescent="0.25">
      <c r="A969" t="s">
        <v>19</v>
      </c>
      <c r="B969" t="s">
        <v>36</v>
      </c>
      <c r="C969" t="s">
        <v>68</v>
      </c>
      <c r="D969" t="s">
        <v>29</v>
      </c>
      <c r="E969" t="b">
        <v>0</v>
      </c>
      <c r="F969" s="1">
        <v>45317.069502314807</v>
      </c>
      <c r="G969" t="b">
        <v>1</v>
      </c>
      <c r="H969" t="b">
        <v>1</v>
      </c>
      <c r="I969" t="s">
        <v>23</v>
      </c>
      <c r="J969" t="s">
        <v>70</v>
      </c>
      <c r="K969" t="s">
        <v>92</v>
      </c>
      <c r="L969">
        <v>79833</v>
      </c>
    </row>
    <row r="970" spans="1:12" x14ac:dyDescent="0.25">
      <c r="A970" t="s">
        <v>82</v>
      </c>
      <c r="B970" t="s">
        <v>91</v>
      </c>
      <c r="C970" t="s">
        <v>21</v>
      </c>
      <c r="D970" t="s">
        <v>29</v>
      </c>
      <c r="E970" t="b">
        <v>1</v>
      </c>
      <c r="F970" s="1">
        <v>45376.436527777783</v>
      </c>
      <c r="G970" t="b">
        <v>0</v>
      </c>
      <c r="H970" t="b">
        <v>0</v>
      </c>
      <c r="I970" t="s">
        <v>84</v>
      </c>
      <c r="J970" t="s">
        <v>80</v>
      </c>
      <c r="K970" t="s">
        <v>97</v>
      </c>
      <c r="L970">
        <v>110155</v>
      </c>
    </row>
    <row r="971" spans="1:12" x14ac:dyDescent="0.25">
      <c r="A971" t="s">
        <v>82</v>
      </c>
      <c r="B971" t="s">
        <v>83</v>
      </c>
      <c r="C971" t="s">
        <v>14</v>
      </c>
      <c r="D971" t="s">
        <v>22</v>
      </c>
      <c r="E971" t="b">
        <v>1</v>
      </c>
      <c r="F971" s="1">
        <v>45574.906238425923</v>
      </c>
      <c r="G971" t="b">
        <v>0</v>
      </c>
      <c r="H971" t="b">
        <v>0</v>
      </c>
      <c r="I971" t="s">
        <v>84</v>
      </c>
      <c r="J971" t="s">
        <v>72</v>
      </c>
      <c r="K971" t="s">
        <v>127</v>
      </c>
      <c r="L971">
        <v>121566</v>
      </c>
    </row>
    <row r="972" spans="1:12" x14ac:dyDescent="0.25">
      <c r="A972" t="s">
        <v>26</v>
      </c>
      <c r="B972" t="s">
        <v>71</v>
      </c>
      <c r="C972" t="s">
        <v>43</v>
      </c>
      <c r="D972" t="s">
        <v>15</v>
      </c>
      <c r="E972" t="b">
        <v>0</v>
      </c>
      <c r="F972" s="1">
        <v>45612.480300925927</v>
      </c>
      <c r="G972" t="b">
        <v>0</v>
      </c>
      <c r="H972" t="b">
        <v>1</v>
      </c>
      <c r="I972" t="s">
        <v>30</v>
      </c>
      <c r="J972" t="s">
        <v>17</v>
      </c>
      <c r="K972" t="s">
        <v>106</v>
      </c>
      <c r="L972">
        <v>106432</v>
      </c>
    </row>
    <row r="973" spans="1:12" x14ac:dyDescent="0.25">
      <c r="A973" t="s">
        <v>82</v>
      </c>
      <c r="B973" t="s">
        <v>83</v>
      </c>
      <c r="C973" t="s">
        <v>14</v>
      </c>
      <c r="D973" t="s">
        <v>29</v>
      </c>
      <c r="E973" t="b">
        <v>1</v>
      </c>
      <c r="F973" s="1">
        <v>45471.722592592603</v>
      </c>
      <c r="G973" t="b">
        <v>1</v>
      </c>
      <c r="H973" t="b">
        <v>1</v>
      </c>
      <c r="I973" t="s">
        <v>84</v>
      </c>
      <c r="J973" t="s">
        <v>47</v>
      </c>
      <c r="K973" t="s">
        <v>35</v>
      </c>
      <c r="L973">
        <v>128265</v>
      </c>
    </row>
    <row r="974" spans="1:12" x14ac:dyDescent="0.25">
      <c r="A974" t="s">
        <v>38</v>
      </c>
      <c r="B974" t="s">
        <v>95</v>
      </c>
      <c r="C974" t="s">
        <v>40</v>
      </c>
      <c r="D974" t="s">
        <v>15</v>
      </c>
      <c r="E974" t="b">
        <v>0</v>
      </c>
      <c r="F974" s="1">
        <v>45421.554097222222</v>
      </c>
      <c r="G974" t="b">
        <v>0</v>
      </c>
      <c r="H974" t="b">
        <v>0</v>
      </c>
      <c r="I974" t="s">
        <v>41</v>
      </c>
      <c r="J974" t="s">
        <v>64</v>
      </c>
      <c r="K974" t="s">
        <v>96</v>
      </c>
      <c r="L974">
        <v>65260</v>
      </c>
    </row>
    <row r="975" spans="1:12" x14ac:dyDescent="0.25">
      <c r="A975" t="s">
        <v>45</v>
      </c>
      <c r="B975" t="s">
        <v>88</v>
      </c>
      <c r="C975" t="s">
        <v>28</v>
      </c>
      <c r="D975" t="s">
        <v>29</v>
      </c>
      <c r="E975" t="b">
        <v>0</v>
      </c>
      <c r="F975" s="1">
        <v>45548.850381944438</v>
      </c>
      <c r="G975" t="b">
        <v>1</v>
      </c>
      <c r="H975" t="b">
        <v>0</v>
      </c>
      <c r="I975" t="s">
        <v>16</v>
      </c>
      <c r="J975" t="s">
        <v>34</v>
      </c>
      <c r="K975" t="s">
        <v>87</v>
      </c>
      <c r="L975">
        <v>91674</v>
      </c>
    </row>
    <row r="976" spans="1:12" x14ac:dyDescent="0.25">
      <c r="A976" t="s">
        <v>19</v>
      </c>
      <c r="B976" t="s">
        <v>20</v>
      </c>
      <c r="C976" t="s">
        <v>68</v>
      </c>
      <c r="D976" t="s">
        <v>15</v>
      </c>
      <c r="E976" t="b">
        <v>0</v>
      </c>
      <c r="F976" s="1">
        <v>45636.117442129631</v>
      </c>
      <c r="G976" t="b">
        <v>0</v>
      </c>
      <c r="H976" t="b">
        <v>0</v>
      </c>
      <c r="I976" t="s">
        <v>23</v>
      </c>
      <c r="J976" t="s">
        <v>17</v>
      </c>
      <c r="K976" t="s">
        <v>104</v>
      </c>
      <c r="L976">
        <v>84972</v>
      </c>
    </row>
    <row r="977" spans="1:12" x14ac:dyDescent="0.25">
      <c r="A977" t="s">
        <v>45</v>
      </c>
      <c r="B977" t="s">
        <v>46</v>
      </c>
      <c r="C977" t="s">
        <v>43</v>
      </c>
      <c r="D977" t="s">
        <v>22</v>
      </c>
      <c r="E977" t="b">
        <v>1</v>
      </c>
      <c r="F977" s="1">
        <v>45566.30232638889</v>
      </c>
      <c r="G977" t="b">
        <v>0</v>
      </c>
      <c r="H977" t="b">
        <v>0</v>
      </c>
      <c r="I977" t="s">
        <v>16</v>
      </c>
      <c r="J977" t="s">
        <v>80</v>
      </c>
      <c r="K977" t="s">
        <v>98</v>
      </c>
      <c r="L977">
        <v>91613</v>
      </c>
    </row>
    <row r="978" spans="1:12" x14ac:dyDescent="0.25">
      <c r="A978" t="s">
        <v>38</v>
      </c>
      <c r="B978" t="s">
        <v>95</v>
      </c>
      <c r="C978" t="s">
        <v>28</v>
      </c>
      <c r="D978" t="s">
        <v>29</v>
      </c>
      <c r="E978" t="b">
        <v>1</v>
      </c>
      <c r="F978" s="1">
        <v>45344.670844907407</v>
      </c>
      <c r="G978" t="b">
        <v>1</v>
      </c>
      <c r="H978" t="b">
        <v>0</v>
      </c>
      <c r="I978" t="s">
        <v>41</v>
      </c>
      <c r="J978" t="s">
        <v>47</v>
      </c>
      <c r="K978" t="s">
        <v>114</v>
      </c>
      <c r="L978">
        <v>83504</v>
      </c>
    </row>
    <row r="979" spans="1:12" x14ac:dyDescent="0.25">
      <c r="A979" t="s">
        <v>45</v>
      </c>
      <c r="B979" t="s">
        <v>76</v>
      </c>
      <c r="C979" t="s">
        <v>68</v>
      </c>
      <c r="D979" t="s">
        <v>29</v>
      </c>
      <c r="E979" t="b">
        <v>0</v>
      </c>
      <c r="F979" s="1">
        <v>45476.860451388893</v>
      </c>
      <c r="G979" t="b">
        <v>1</v>
      </c>
      <c r="H979" t="b">
        <v>0</v>
      </c>
      <c r="I979" t="s">
        <v>16</v>
      </c>
      <c r="J979" t="s">
        <v>31</v>
      </c>
      <c r="K979" t="s">
        <v>48</v>
      </c>
      <c r="L979">
        <v>116894</v>
      </c>
    </row>
    <row r="980" spans="1:12" x14ac:dyDescent="0.25">
      <c r="A980" t="s">
        <v>45</v>
      </c>
      <c r="B980" t="s">
        <v>46</v>
      </c>
      <c r="C980" t="s">
        <v>21</v>
      </c>
      <c r="D980" t="s">
        <v>29</v>
      </c>
      <c r="E980" t="b">
        <v>0</v>
      </c>
      <c r="F980" s="1">
        <v>45347.90079861111</v>
      </c>
      <c r="G980" t="b">
        <v>1</v>
      </c>
      <c r="H980" t="b">
        <v>0</v>
      </c>
      <c r="I980" t="s">
        <v>16</v>
      </c>
      <c r="J980" t="s">
        <v>34</v>
      </c>
      <c r="K980" t="s">
        <v>69</v>
      </c>
      <c r="L980">
        <v>118068</v>
      </c>
    </row>
    <row r="981" spans="1:12" x14ac:dyDescent="0.25">
      <c r="A981" t="s">
        <v>54</v>
      </c>
      <c r="B981" t="s">
        <v>79</v>
      </c>
      <c r="C981" t="s">
        <v>28</v>
      </c>
      <c r="D981" t="s">
        <v>22</v>
      </c>
      <c r="E981" t="b">
        <v>0</v>
      </c>
      <c r="F981" s="1">
        <v>45343.346030092587</v>
      </c>
      <c r="G981" t="b">
        <v>0</v>
      </c>
      <c r="H981" t="b">
        <v>0</v>
      </c>
      <c r="I981" t="s">
        <v>30</v>
      </c>
      <c r="J981" t="s">
        <v>52</v>
      </c>
      <c r="K981" t="s">
        <v>128</v>
      </c>
      <c r="L981">
        <v>116319</v>
      </c>
    </row>
    <row r="982" spans="1:12" x14ac:dyDescent="0.25">
      <c r="A982" t="s">
        <v>49</v>
      </c>
      <c r="B982" t="s">
        <v>50</v>
      </c>
      <c r="C982" t="s">
        <v>21</v>
      </c>
      <c r="D982" t="s">
        <v>29</v>
      </c>
      <c r="E982" t="b">
        <v>0</v>
      </c>
      <c r="F982" s="1">
        <v>45635.201956018522</v>
      </c>
      <c r="G982" t="b">
        <v>0</v>
      </c>
      <c r="H982" t="b">
        <v>0</v>
      </c>
      <c r="I982" t="s">
        <v>51</v>
      </c>
      <c r="J982" t="s">
        <v>66</v>
      </c>
      <c r="K982" t="s">
        <v>127</v>
      </c>
      <c r="L982">
        <v>96989</v>
      </c>
    </row>
    <row r="983" spans="1:12" x14ac:dyDescent="0.25">
      <c r="A983" t="s">
        <v>38</v>
      </c>
      <c r="B983" t="s">
        <v>107</v>
      </c>
      <c r="C983" t="s">
        <v>40</v>
      </c>
      <c r="D983" t="s">
        <v>29</v>
      </c>
      <c r="E983" t="b">
        <v>1</v>
      </c>
      <c r="F983" s="1">
        <v>45624.673090277778</v>
      </c>
      <c r="G983" t="b">
        <v>1</v>
      </c>
      <c r="H983" t="b">
        <v>0</v>
      </c>
      <c r="I983" t="s">
        <v>41</v>
      </c>
      <c r="J983" t="s">
        <v>72</v>
      </c>
      <c r="K983" t="s">
        <v>99</v>
      </c>
      <c r="L983">
        <v>77610</v>
      </c>
    </row>
    <row r="984" spans="1:12" x14ac:dyDescent="0.25">
      <c r="A984" t="s">
        <v>26</v>
      </c>
      <c r="B984" t="s">
        <v>33</v>
      </c>
      <c r="C984" t="s">
        <v>68</v>
      </c>
      <c r="D984" t="s">
        <v>15</v>
      </c>
      <c r="E984" t="b">
        <v>1</v>
      </c>
      <c r="F984" s="1">
        <v>45446.12263888889</v>
      </c>
      <c r="G984" t="b">
        <v>1</v>
      </c>
      <c r="H984" t="b">
        <v>1</v>
      </c>
      <c r="I984" t="s">
        <v>30</v>
      </c>
      <c r="J984" t="s">
        <v>44</v>
      </c>
      <c r="K984" t="s">
        <v>120</v>
      </c>
      <c r="L984">
        <v>91123</v>
      </c>
    </row>
    <row r="985" spans="1:12" x14ac:dyDescent="0.25">
      <c r="A985" t="s">
        <v>54</v>
      </c>
      <c r="B985" t="s">
        <v>79</v>
      </c>
      <c r="C985" t="s">
        <v>21</v>
      </c>
      <c r="D985" t="s">
        <v>22</v>
      </c>
      <c r="E985" t="b">
        <v>0</v>
      </c>
      <c r="F985" s="1">
        <v>45650.217986111107</v>
      </c>
      <c r="G985" t="b">
        <v>0</v>
      </c>
      <c r="H985" t="b">
        <v>0</v>
      </c>
      <c r="I985" t="s">
        <v>30</v>
      </c>
      <c r="J985" t="s">
        <v>64</v>
      </c>
      <c r="K985" t="s">
        <v>89</v>
      </c>
      <c r="L985">
        <v>121520</v>
      </c>
    </row>
    <row r="986" spans="1:12" x14ac:dyDescent="0.25">
      <c r="A986" t="s">
        <v>38</v>
      </c>
      <c r="B986" t="s">
        <v>39</v>
      </c>
      <c r="C986" t="s">
        <v>21</v>
      </c>
      <c r="D986" t="s">
        <v>29</v>
      </c>
      <c r="E986" t="b">
        <v>1</v>
      </c>
      <c r="F986" s="1">
        <v>45440.137604166674</v>
      </c>
      <c r="G986" t="b">
        <v>0</v>
      </c>
      <c r="H986" t="b">
        <v>1</v>
      </c>
      <c r="I986" t="s">
        <v>41</v>
      </c>
      <c r="J986" t="s">
        <v>52</v>
      </c>
      <c r="K986" t="s">
        <v>125</v>
      </c>
      <c r="L986">
        <v>82056</v>
      </c>
    </row>
    <row r="987" spans="1:12" x14ac:dyDescent="0.25">
      <c r="A987" t="s">
        <v>19</v>
      </c>
      <c r="B987" t="s">
        <v>86</v>
      </c>
      <c r="C987" t="s">
        <v>68</v>
      </c>
      <c r="D987" t="s">
        <v>15</v>
      </c>
      <c r="E987" t="b">
        <v>0</v>
      </c>
      <c r="F987" s="1">
        <v>45649.786458333343</v>
      </c>
      <c r="G987" t="b">
        <v>0</v>
      </c>
      <c r="H987" t="b">
        <v>0</v>
      </c>
      <c r="I987" t="s">
        <v>23</v>
      </c>
      <c r="J987" t="s">
        <v>57</v>
      </c>
      <c r="K987" t="s">
        <v>124</v>
      </c>
      <c r="L987">
        <v>87072</v>
      </c>
    </row>
    <row r="988" spans="1:12" x14ac:dyDescent="0.25">
      <c r="A988" t="s">
        <v>45</v>
      </c>
      <c r="B988" t="s">
        <v>76</v>
      </c>
      <c r="C988" t="s">
        <v>43</v>
      </c>
      <c r="D988" t="s">
        <v>15</v>
      </c>
      <c r="E988" t="b">
        <v>1</v>
      </c>
      <c r="F988" s="1">
        <v>45552.157581018517</v>
      </c>
      <c r="G988" t="b">
        <v>1</v>
      </c>
      <c r="H988" t="b">
        <v>1</v>
      </c>
      <c r="I988" t="s">
        <v>16</v>
      </c>
      <c r="J988" t="s">
        <v>47</v>
      </c>
      <c r="K988" t="s">
        <v>62</v>
      </c>
      <c r="L988">
        <v>98611</v>
      </c>
    </row>
    <row r="989" spans="1:12" x14ac:dyDescent="0.25">
      <c r="A989" t="s">
        <v>19</v>
      </c>
      <c r="B989" t="s">
        <v>86</v>
      </c>
      <c r="C989" t="s">
        <v>28</v>
      </c>
      <c r="D989" t="s">
        <v>22</v>
      </c>
      <c r="E989" t="b">
        <v>0</v>
      </c>
      <c r="F989" s="1">
        <v>45618.397939814808</v>
      </c>
      <c r="G989" t="b">
        <v>0</v>
      </c>
      <c r="H989" t="b">
        <v>1</v>
      </c>
      <c r="I989" t="s">
        <v>23</v>
      </c>
      <c r="J989" t="s">
        <v>44</v>
      </c>
      <c r="K989" t="s">
        <v>114</v>
      </c>
      <c r="L989">
        <v>70290</v>
      </c>
    </row>
    <row r="990" spans="1:12" x14ac:dyDescent="0.25">
      <c r="A990" t="s">
        <v>49</v>
      </c>
      <c r="B990" t="s">
        <v>50</v>
      </c>
      <c r="C990" t="s">
        <v>43</v>
      </c>
      <c r="D990" t="s">
        <v>22</v>
      </c>
      <c r="E990" t="b">
        <v>1</v>
      </c>
      <c r="F990" s="1">
        <v>45298.885416666657</v>
      </c>
      <c r="G990" t="b">
        <v>1</v>
      </c>
      <c r="H990" t="b">
        <v>0</v>
      </c>
      <c r="I990" t="s">
        <v>51</v>
      </c>
      <c r="J990" t="s">
        <v>66</v>
      </c>
      <c r="K990" t="s">
        <v>74</v>
      </c>
      <c r="L990">
        <v>70220</v>
      </c>
    </row>
    <row r="991" spans="1:12" x14ac:dyDescent="0.25">
      <c r="A991" t="s">
        <v>54</v>
      </c>
      <c r="B991" t="s">
        <v>55</v>
      </c>
      <c r="C991" t="s">
        <v>21</v>
      </c>
      <c r="D991" t="s">
        <v>15</v>
      </c>
      <c r="E991" t="b">
        <v>1</v>
      </c>
      <c r="F991" s="1">
        <v>45454.021122685182</v>
      </c>
      <c r="G991" t="b">
        <v>0</v>
      </c>
      <c r="H991" t="b">
        <v>1</v>
      </c>
      <c r="I991" t="s">
        <v>30</v>
      </c>
      <c r="J991" t="s">
        <v>70</v>
      </c>
      <c r="K991" t="s">
        <v>81</v>
      </c>
      <c r="L991">
        <v>115894</v>
      </c>
    </row>
    <row r="992" spans="1:12" x14ac:dyDescent="0.25">
      <c r="A992" t="s">
        <v>54</v>
      </c>
      <c r="B992" t="s">
        <v>79</v>
      </c>
      <c r="C992" t="s">
        <v>14</v>
      </c>
      <c r="D992" t="s">
        <v>29</v>
      </c>
      <c r="E992" t="b">
        <v>0</v>
      </c>
      <c r="F992" s="1">
        <v>45325.144675925927</v>
      </c>
      <c r="G992" t="b">
        <v>1</v>
      </c>
      <c r="H992" t="b">
        <v>0</v>
      </c>
      <c r="I992" t="s">
        <v>30</v>
      </c>
      <c r="J992" t="s">
        <v>64</v>
      </c>
      <c r="K992" t="s">
        <v>114</v>
      </c>
      <c r="L992">
        <v>134199</v>
      </c>
    </row>
    <row r="993" spans="1:12" x14ac:dyDescent="0.25">
      <c r="A993" t="s">
        <v>54</v>
      </c>
      <c r="B993" t="s">
        <v>55</v>
      </c>
      <c r="C993" t="s">
        <v>28</v>
      </c>
      <c r="D993" t="s">
        <v>22</v>
      </c>
      <c r="E993" t="b">
        <v>1</v>
      </c>
      <c r="F993" s="1">
        <v>45514.592835648153</v>
      </c>
      <c r="G993" t="b">
        <v>1</v>
      </c>
      <c r="H993" t="b">
        <v>0</v>
      </c>
      <c r="I993" t="s">
        <v>30</v>
      </c>
      <c r="J993" t="s">
        <v>66</v>
      </c>
      <c r="K993" t="s">
        <v>87</v>
      </c>
      <c r="L993">
        <v>122415</v>
      </c>
    </row>
    <row r="994" spans="1:12" x14ac:dyDescent="0.25">
      <c r="A994" t="s">
        <v>45</v>
      </c>
      <c r="B994" t="s">
        <v>76</v>
      </c>
      <c r="C994" t="s">
        <v>40</v>
      </c>
      <c r="D994" t="s">
        <v>22</v>
      </c>
      <c r="E994" t="b">
        <v>1</v>
      </c>
      <c r="F994" s="1">
        <v>45390.87090277778</v>
      </c>
      <c r="G994" t="b">
        <v>0</v>
      </c>
      <c r="H994" t="b">
        <v>0</v>
      </c>
      <c r="I994" t="s">
        <v>16</v>
      </c>
      <c r="J994" t="s">
        <v>80</v>
      </c>
      <c r="K994" t="s">
        <v>105</v>
      </c>
      <c r="L994">
        <v>85642</v>
      </c>
    </row>
    <row r="995" spans="1:12" x14ac:dyDescent="0.25">
      <c r="A995" t="s">
        <v>26</v>
      </c>
      <c r="B995" t="s">
        <v>33</v>
      </c>
      <c r="C995" t="s">
        <v>68</v>
      </c>
      <c r="D995" t="s">
        <v>29</v>
      </c>
      <c r="E995" t="b">
        <v>1</v>
      </c>
      <c r="F995" s="1">
        <v>45650.693043981482</v>
      </c>
      <c r="G995" t="b">
        <v>0</v>
      </c>
      <c r="H995" t="b">
        <v>0</v>
      </c>
      <c r="I995" t="s">
        <v>30</v>
      </c>
      <c r="J995" t="s">
        <v>17</v>
      </c>
      <c r="K995" t="s">
        <v>124</v>
      </c>
      <c r="L995">
        <v>129455</v>
      </c>
    </row>
    <row r="996" spans="1:12" x14ac:dyDescent="0.25">
      <c r="A996" t="s">
        <v>19</v>
      </c>
      <c r="B996" t="s">
        <v>94</v>
      </c>
      <c r="C996" t="s">
        <v>28</v>
      </c>
      <c r="D996" t="s">
        <v>15</v>
      </c>
      <c r="E996" t="b">
        <v>0</v>
      </c>
      <c r="F996" s="1">
        <v>45567.39162037037</v>
      </c>
      <c r="G996" t="b">
        <v>0</v>
      </c>
      <c r="H996" t="b">
        <v>0</v>
      </c>
      <c r="I996" t="s">
        <v>23</v>
      </c>
      <c r="J996" t="s">
        <v>80</v>
      </c>
      <c r="K996" t="s">
        <v>128</v>
      </c>
      <c r="L996">
        <v>85551</v>
      </c>
    </row>
    <row r="997" spans="1:12" x14ac:dyDescent="0.25">
      <c r="A997" t="s">
        <v>54</v>
      </c>
      <c r="B997" t="s">
        <v>79</v>
      </c>
      <c r="C997" t="s">
        <v>21</v>
      </c>
      <c r="D997" t="s">
        <v>22</v>
      </c>
      <c r="E997" t="b">
        <v>0</v>
      </c>
      <c r="F997" s="1">
        <v>45299.964282407411</v>
      </c>
      <c r="G997" t="b">
        <v>1</v>
      </c>
      <c r="H997" t="b">
        <v>1</v>
      </c>
      <c r="I997" t="s">
        <v>30</v>
      </c>
      <c r="J997" t="s">
        <v>52</v>
      </c>
      <c r="K997" t="s">
        <v>117</v>
      </c>
      <c r="L997">
        <v>125744</v>
      </c>
    </row>
    <row r="998" spans="1:12" x14ac:dyDescent="0.25">
      <c r="A998" t="s">
        <v>45</v>
      </c>
      <c r="B998" t="s">
        <v>88</v>
      </c>
      <c r="C998" t="s">
        <v>68</v>
      </c>
      <c r="D998" t="s">
        <v>29</v>
      </c>
      <c r="E998" t="b">
        <v>1</v>
      </c>
      <c r="F998" s="1">
        <v>45652.175104166658</v>
      </c>
      <c r="G998" t="b">
        <v>1</v>
      </c>
      <c r="H998" t="b">
        <v>0</v>
      </c>
      <c r="I998" t="s">
        <v>16</v>
      </c>
      <c r="J998" t="s">
        <v>80</v>
      </c>
      <c r="K998" t="s">
        <v>113</v>
      </c>
      <c r="L998">
        <v>108067</v>
      </c>
    </row>
    <row r="999" spans="1:12" x14ac:dyDescent="0.25">
      <c r="A999" t="s">
        <v>82</v>
      </c>
      <c r="B999" t="s">
        <v>91</v>
      </c>
      <c r="C999" t="s">
        <v>68</v>
      </c>
      <c r="D999" t="s">
        <v>15</v>
      </c>
      <c r="E999" t="b">
        <v>0</v>
      </c>
      <c r="F999" s="1">
        <v>45472.044108796297</v>
      </c>
      <c r="G999" t="b">
        <v>0</v>
      </c>
      <c r="H999" t="b">
        <v>1</v>
      </c>
      <c r="I999" t="s">
        <v>84</v>
      </c>
      <c r="J999" t="s">
        <v>17</v>
      </c>
      <c r="K999" t="s">
        <v>25</v>
      </c>
      <c r="L999">
        <v>106530</v>
      </c>
    </row>
    <row r="1000" spans="1:12" x14ac:dyDescent="0.25">
      <c r="A1000" t="s">
        <v>54</v>
      </c>
      <c r="B1000" t="s">
        <v>55</v>
      </c>
      <c r="C1000" t="s">
        <v>40</v>
      </c>
      <c r="D1000" t="s">
        <v>15</v>
      </c>
      <c r="E1000" t="b">
        <v>0</v>
      </c>
      <c r="F1000" s="1">
        <v>45625.848009259258</v>
      </c>
      <c r="G1000" t="b">
        <v>1</v>
      </c>
      <c r="H1000" t="b">
        <v>0</v>
      </c>
      <c r="I1000" t="s">
        <v>30</v>
      </c>
      <c r="J1000" t="s">
        <v>66</v>
      </c>
      <c r="K1000" t="s">
        <v>127</v>
      </c>
      <c r="L1000">
        <v>129968</v>
      </c>
    </row>
    <row r="1001" spans="1:12" x14ac:dyDescent="0.25">
      <c r="A1001" t="s">
        <v>45</v>
      </c>
      <c r="B1001" t="s">
        <v>76</v>
      </c>
      <c r="C1001" t="s">
        <v>21</v>
      </c>
      <c r="D1001" t="s">
        <v>29</v>
      </c>
      <c r="E1001" t="b">
        <v>0</v>
      </c>
      <c r="F1001" s="1">
        <v>45529.282025462962</v>
      </c>
      <c r="G1001" t="b">
        <v>1</v>
      </c>
      <c r="H1001" t="b">
        <v>1</v>
      </c>
      <c r="I1001" t="s">
        <v>16</v>
      </c>
      <c r="J1001" t="s">
        <v>44</v>
      </c>
      <c r="K1001" t="s">
        <v>58</v>
      </c>
      <c r="L1001">
        <v>99506</v>
      </c>
    </row>
    <row r="1002" spans="1:12" x14ac:dyDescent="0.25">
      <c r="A1002" t="s">
        <v>49</v>
      </c>
      <c r="B1002" t="s">
        <v>50</v>
      </c>
      <c r="C1002" t="s">
        <v>68</v>
      </c>
      <c r="D1002" t="s">
        <v>15</v>
      </c>
      <c r="E1002" t="b">
        <v>1</v>
      </c>
      <c r="F1002" s="1">
        <v>45410.116400462961</v>
      </c>
      <c r="G1002" t="b">
        <v>1</v>
      </c>
      <c r="H1002" t="b">
        <v>0</v>
      </c>
      <c r="I1002" t="s">
        <v>51</v>
      </c>
      <c r="J1002" t="s">
        <v>31</v>
      </c>
      <c r="K1002" t="s">
        <v>114</v>
      </c>
      <c r="L1002">
        <v>73146</v>
      </c>
    </row>
    <row r="1003" spans="1:12" x14ac:dyDescent="0.25">
      <c r="A1003" t="s">
        <v>49</v>
      </c>
      <c r="B1003" t="s">
        <v>108</v>
      </c>
      <c r="C1003" t="s">
        <v>68</v>
      </c>
      <c r="D1003" t="s">
        <v>22</v>
      </c>
      <c r="E1003" t="b">
        <v>1</v>
      </c>
      <c r="F1003" s="1">
        <v>45501.133553240739</v>
      </c>
      <c r="G1003" t="b">
        <v>0</v>
      </c>
      <c r="H1003" t="b">
        <v>1</v>
      </c>
      <c r="I1003" t="s">
        <v>51</v>
      </c>
      <c r="J1003" t="s">
        <v>80</v>
      </c>
      <c r="K1003" t="s">
        <v>87</v>
      </c>
      <c r="L1003">
        <v>99884</v>
      </c>
    </row>
    <row r="1004" spans="1:12" x14ac:dyDescent="0.25">
      <c r="A1004" t="s">
        <v>49</v>
      </c>
      <c r="B1004" t="s">
        <v>61</v>
      </c>
      <c r="C1004" t="s">
        <v>43</v>
      </c>
      <c r="D1004" t="s">
        <v>29</v>
      </c>
      <c r="E1004" t="b">
        <v>1</v>
      </c>
      <c r="F1004" s="1">
        <v>45591.134664351863</v>
      </c>
      <c r="G1004" t="b">
        <v>1</v>
      </c>
      <c r="H1004" t="b">
        <v>0</v>
      </c>
      <c r="I1004" t="s">
        <v>51</v>
      </c>
      <c r="J1004" t="s">
        <v>34</v>
      </c>
      <c r="K1004" t="s">
        <v>110</v>
      </c>
      <c r="L1004">
        <v>74348</v>
      </c>
    </row>
    <row r="1005" spans="1:12" x14ac:dyDescent="0.25">
      <c r="A1005" t="s">
        <v>54</v>
      </c>
      <c r="B1005" t="s">
        <v>79</v>
      </c>
      <c r="C1005" t="s">
        <v>14</v>
      </c>
      <c r="D1005" t="s">
        <v>22</v>
      </c>
      <c r="E1005" t="b">
        <v>0</v>
      </c>
      <c r="F1005" s="1">
        <v>45496.650046296287</v>
      </c>
      <c r="G1005" t="b">
        <v>1</v>
      </c>
      <c r="H1005" t="b">
        <v>1</v>
      </c>
      <c r="I1005" t="s">
        <v>30</v>
      </c>
      <c r="J1005" t="s">
        <v>47</v>
      </c>
      <c r="K1005" t="s">
        <v>73</v>
      </c>
      <c r="L1005">
        <v>152000</v>
      </c>
    </row>
    <row r="1006" spans="1:12" x14ac:dyDescent="0.25">
      <c r="A1006" t="s">
        <v>49</v>
      </c>
      <c r="B1006" t="s">
        <v>50</v>
      </c>
      <c r="C1006" t="s">
        <v>68</v>
      </c>
      <c r="D1006" t="s">
        <v>15</v>
      </c>
      <c r="E1006" t="b">
        <v>0</v>
      </c>
      <c r="F1006" s="1">
        <v>45364.099710648137</v>
      </c>
      <c r="G1006" t="b">
        <v>1</v>
      </c>
      <c r="H1006" t="b">
        <v>0</v>
      </c>
      <c r="I1006" t="s">
        <v>51</v>
      </c>
      <c r="J1006" t="s">
        <v>44</v>
      </c>
      <c r="K1006" t="s">
        <v>128</v>
      </c>
      <c r="L1006">
        <v>97025</v>
      </c>
    </row>
    <row r="1007" spans="1:12" x14ac:dyDescent="0.25">
      <c r="A1007" t="s">
        <v>45</v>
      </c>
      <c r="B1007" t="s">
        <v>88</v>
      </c>
      <c r="C1007" t="s">
        <v>28</v>
      </c>
      <c r="D1007" t="s">
        <v>15</v>
      </c>
      <c r="E1007" t="b">
        <v>0</v>
      </c>
      <c r="F1007" s="1">
        <v>45570.938333333332</v>
      </c>
      <c r="G1007" t="b">
        <v>1</v>
      </c>
      <c r="H1007" t="b">
        <v>1</v>
      </c>
      <c r="I1007" t="s">
        <v>16</v>
      </c>
      <c r="J1007" t="s">
        <v>17</v>
      </c>
      <c r="K1007" t="s">
        <v>104</v>
      </c>
      <c r="L1007">
        <v>85647</v>
      </c>
    </row>
    <row r="1008" spans="1:12" x14ac:dyDescent="0.25">
      <c r="A1008" t="s">
        <v>54</v>
      </c>
      <c r="B1008" t="s">
        <v>79</v>
      </c>
      <c r="C1008" t="s">
        <v>21</v>
      </c>
      <c r="D1008" t="s">
        <v>15</v>
      </c>
      <c r="E1008" t="b">
        <v>1</v>
      </c>
      <c r="F1008" s="1">
        <v>45573.309189814812</v>
      </c>
      <c r="G1008" t="b">
        <v>1</v>
      </c>
      <c r="H1008" t="b">
        <v>0</v>
      </c>
      <c r="I1008" t="s">
        <v>30</v>
      </c>
      <c r="J1008" t="s">
        <v>64</v>
      </c>
      <c r="K1008" t="s">
        <v>115</v>
      </c>
      <c r="L1008">
        <v>139181</v>
      </c>
    </row>
    <row r="1009" spans="1:12" x14ac:dyDescent="0.25">
      <c r="A1009" t="s">
        <v>26</v>
      </c>
      <c r="B1009" t="s">
        <v>33</v>
      </c>
      <c r="C1009" t="s">
        <v>21</v>
      </c>
      <c r="D1009" t="s">
        <v>29</v>
      </c>
      <c r="E1009" t="b">
        <v>0</v>
      </c>
      <c r="F1009" s="1">
        <v>45450.953159722223</v>
      </c>
      <c r="G1009" t="b">
        <v>1</v>
      </c>
      <c r="H1009" t="b">
        <v>1</v>
      </c>
      <c r="I1009" t="s">
        <v>30</v>
      </c>
      <c r="J1009" t="s">
        <v>34</v>
      </c>
      <c r="K1009" t="s">
        <v>106</v>
      </c>
      <c r="L1009">
        <v>89094</v>
      </c>
    </row>
    <row r="1010" spans="1:12" x14ac:dyDescent="0.25">
      <c r="A1010" t="s">
        <v>26</v>
      </c>
      <c r="B1010" t="s">
        <v>33</v>
      </c>
      <c r="C1010" t="s">
        <v>43</v>
      </c>
      <c r="D1010" t="s">
        <v>29</v>
      </c>
      <c r="E1010" t="b">
        <v>1</v>
      </c>
      <c r="F1010" s="1">
        <v>45471.386828703697</v>
      </c>
      <c r="G1010" t="b">
        <v>0</v>
      </c>
      <c r="H1010" t="b">
        <v>0</v>
      </c>
      <c r="I1010" t="s">
        <v>30</v>
      </c>
      <c r="J1010" t="s">
        <v>47</v>
      </c>
      <c r="K1010" t="s">
        <v>74</v>
      </c>
      <c r="L1010">
        <v>100225</v>
      </c>
    </row>
    <row r="1011" spans="1:12" x14ac:dyDescent="0.25">
      <c r="A1011" t="s">
        <v>49</v>
      </c>
      <c r="B1011" t="s">
        <v>50</v>
      </c>
      <c r="C1011" t="s">
        <v>68</v>
      </c>
      <c r="D1011" t="s">
        <v>29</v>
      </c>
      <c r="E1011" t="b">
        <v>1</v>
      </c>
      <c r="F1011" s="1">
        <v>45354.163425925923</v>
      </c>
      <c r="G1011" t="b">
        <v>1</v>
      </c>
      <c r="H1011" t="b">
        <v>0</v>
      </c>
      <c r="I1011" t="s">
        <v>51</v>
      </c>
      <c r="J1011" t="s">
        <v>47</v>
      </c>
      <c r="K1011" t="s">
        <v>77</v>
      </c>
      <c r="L1011">
        <v>91130</v>
      </c>
    </row>
    <row r="1012" spans="1:12" x14ac:dyDescent="0.25">
      <c r="A1012" t="s">
        <v>54</v>
      </c>
      <c r="B1012" t="s">
        <v>55</v>
      </c>
      <c r="C1012" t="s">
        <v>28</v>
      </c>
      <c r="D1012" t="s">
        <v>22</v>
      </c>
      <c r="E1012" t="b">
        <v>1</v>
      </c>
      <c r="F1012" s="1">
        <v>45312.241967592592</v>
      </c>
      <c r="G1012" t="b">
        <v>1</v>
      </c>
      <c r="H1012" t="b">
        <v>0</v>
      </c>
      <c r="I1012" t="s">
        <v>30</v>
      </c>
      <c r="J1012" t="s">
        <v>17</v>
      </c>
      <c r="K1012" t="s">
        <v>98</v>
      </c>
      <c r="L1012">
        <v>136839</v>
      </c>
    </row>
    <row r="1013" spans="1:12" x14ac:dyDescent="0.25">
      <c r="A1013" t="s">
        <v>26</v>
      </c>
      <c r="B1013" t="s">
        <v>71</v>
      </c>
      <c r="C1013" t="s">
        <v>14</v>
      </c>
      <c r="D1013" t="s">
        <v>22</v>
      </c>
      <c r="E1013" t="b">
        <v>0</v>
      </c>
      <c r="F1013" s="1">
        <v>45292.553773148153</v>
      </c>
      <c r="G1013" t="b">
        <v>0</v>
      </c>
      <c r="H1013" t="b">
        <v>1</v>
      </c>
      <c r="I1013" t="s">
        <v>30</v>
      </c>
      <c r="J1013" t="s">
        <v>44</v>
      </c>
      <c r="K1013" t="s">
        <v>59</v>
      </c>
      <c r="L1013">
        <v>85895</v>
      </c>
    </row>
    <row r="1014" spans="1:12" x14ac:dyDescent="0.25">
      <c r="A1014" t="s">
        <v>82</v>
      </c>
      <c r="B1014" t="s">
        <v>85</v>
      </c>
      <c r="C1014" t="s">
        <v>28</v>
      </c>
      <c r="D1014" t="s">
        <v>15</v>
      </c>
      <c r="E1014" t="b">
        <v>0</v>
      </c>
      <c r="F1014" s="1">
        <v>45491.493449074071</v>
      </c>
      <c r="G1014" t="b">
        <v>0</v>
      </c>
      <c r="H1014" t="b">
        <v>1</v>
      </c>
      <c r="I1014" t="s">
        <v>84</v>
      </c>
      <c r="J1014" t="s">
        <v>17</v>
      </c>
      <c r="K1014" t="s">
        <v>89</v>
      </c>
      <c r="L1014">
        <v>134323</v>
      </c>
    </row>
    <row r="1015" spans="1:12" x14ac:dyDescent="0.25">
      <c r="A1015" t="s">
        <v>54</v>
      </c>
      <c r="B1015" t="s">
        <v>55</v>
      </c>
      <c r="C1015" t="s">
        <v>14</v>
      </c>
      <c r="D1015" t="s">
        <v>29</v>
      </c>
      <c r="E1015" t="b">
        <v>0</v>
      </c>
      <c r="F1015" s="1">
        <v>45515.447245370371</v>
      </c>
      <c r="G1015" t="b">
        <v>0</v>
      </c>
      <c r="H1015" t="b">
        <v>1</v>
      </c>
      <c r="I1015" t="s">
        <v>30</v>
      </c>
      <c r="J1015" t="s">
        <v>80</v>
      </c>
      <c r="K1015" t="s">
        <v>99</v>
      </c>
      <c r="L1015">
        <v>149486</v>
      </c>
    </row>
    <row r="1016" spans="1:12" x14ac:dyDescent="0.25">
      <c r="A1016" t="s">
        <v>38</v>
      </c>
      <c r="B1016" t="s">
        <v>107</v>
      </c>
      <c r="C1016" t="s">
        <v>14</v>
      </c>
      <c r="D1016" t="s">
        <v>29</v>
      </c>
      <c r="E1016" t="b">
        <v>1</v>
      </c>
      <c r="F1016" s="1">
        <v>45319.459710648152</v>
      </c>
      <c r="G1016" t="b">
        <v>1</v>
      </c>
      <c r="H1016" t="b">
        <v>1</v>
      </c>
      <c r="I1016" t="s">
        <v>41</v>
      </c>
      <c r="J1016" t="s">
        <v>80</v>
      </c>
      <c r="K1016" t="s">
        <v>106</v>
      </c>
      <c r="L1016">
        <v>88393</v>
      </c>
    </row>
    <row r="1017" spans="1:12" x14ac:dyDescent="0.25">
      <c r="A1017" t="s">
        <v>45</v>
      </c>
      <c r="B1017" t="s">
        <v>76</v>
      </c>
      <c r="C1017" t="s">
        <v>28</v>
      </c>
      <c r="D1017" t="s">
        <v>22</v>
      </c>
      <c r="E1017" t="b">
        <v>1</v>
      </c>
      <c r="F1017" s="1">
        <v>45377.382407407407</v>
      </c>
      <c r="G1017" t="b">
        <v>0</v>
      </c>
      <c r="H1017" t="b">
        <v>1</v>
      </c>
      <c r="I1017" t="s">
        <v>16</v>
      </c>
      <c r="J1017" t="s">
        <v>80</v>
      </c>
      <c r="K1017" t="s">
        <v>105</v>
      </c>
      <c r="L1017">
        <v>92437</v>
      </c>
    </row>
    <row r="1018" spans="1:12" x14ac:dyDescent="0.25">
      <c r="A1018" t="s">
        <v>19</v>
      </c>
      <c r="B1018" t="s">
        <v>94</v>
      </c>
      <c r="C1018" t="s">
        <v>40</v>
      </c>
      <c r="D1018" t="s">
        <v>15</v>
      </c>
      <c r="E1018" t="b">
        <v>1</v>
      </c>
      <c r="F1018" s="1">
        <v>45422.056145833332</v>
      </c>
      <c r="G1018" t="b">
        <v>0</v>
      </c>
      <c r="H1018" t="b">
        <v>0</v>
      </c>
      <c r="I1018" t="s">
        <v>23</v>
      </c>
      <c r="J1018" t="s">
        <v>44</v>
      </c>
      <c r="K1018" t="s">
        <v>74</v>
      </c>
      <c r="L1018">
        <v>68430</v>
      </c>
    </row>
    <row r="1019" spans="1:12" x14ac:dyDescent="0.25">
      <c r="A1019" t="s">
        <v>82</v>
      </c>
      <c r="B1019" t="s">
        <v>83</v>
      </c>
      <c r="C1019" t="s">
        <v>43</v>
      </c>
      <c r="D1019" t="s">
        <v>29</v>
      </c>
      <c r="E1019" t="b">
        <v>1</v>
      </c>
      <c r="F1019" s="1">
        <v>45472.040543981479</v>
      </c>
      <c r="G1019" t="b">
        <v>1</v>
      </c>
      <c r="H1019" t="b">
        <v>1</v>
      </c>
      <c r="I1019" t="s">
        <v>84</v>
      </c>
      <c r="J1019" t="s">
        <v>80</v>
      </c>
      <c r="K1019" t="s">
        <v>127</v>
      </c>
      <c r="L1019">
        <v>114554</v>
      </c>
    </row>
    <row r="1020" spans="1:12" x14ac:dyDescent="0.25">
      <c r="A1020" t="s">
        <v>26</v>
      </c>
      <c r="B1020" t="s">
        <v>27</v>
      </c>
      <c r="C1020" t="s">
        <v>68</v>
      </c>
      <c r="D1020" t="s">
        <v>22</v>
      </c>
      <c r="E1020" t="b">
        <v>1</v>
      </c>
      <c r="F1020" s="1">
        <v>45332.503321759257</v>
      </c>
      <c r="G1020" t="b">
        <v>0</v>
      </c>
      <c r="H1020" t="b">
        <v>0</v>
      </c>
      <c r="I1020" t="s">
        <v>30</v>
      </c>
      <c r="J1020" t="s">
        <v>47</v>
      </c>
      <c r="K1020" t="s">
        <v>65</v>
      </c>
      <c r="L1020">
        <v>105845</v>
      </c>
    </row>
    <row r="1021" spans="1:12" x14ac:dyDescent="0.25">
      <c r="A1021" t="s">
        <v>38</v>
      </c>
      <c r="B1021" t="s">
        <v>107</v>
      </c>
      <c r="C1021" t="s">
        <v>28</v>
      </c>
      <c r="D1021" t="s">
        <v>22</v>
      </c>
      <c r="E1021" t="b">
        <v>0</v>
      </c>
      <c r="F1021" s="1">
        <v>45497.524756944447</v>
      </c>
      <c r="G1021" t="b">
        <v>0</v>
      </c>
      <c r="H1021" t="b">
        <v>0</v>
      </c>
      <c r="I1021" t="s">
        <v>41</v>
      </c>
      <c r="J1021" t="s">
        <v>80</v>
      </c>
      <c r="K1021" t="s">
        <v>60</v>
      </c>
      <c r="L1021">
        <v>85867</v>
      </c>
    </row>
    <row r="1022" spans="1:12" x14ac:dyDescent="0.25">
      <c r="A1022" t="s">
        <v>12</v>
      </c>
      <c r="B1022" t="s">
        <v>75</v>
      </c>
      <c r="C1022" t="s">
        <v>43</v>
      </c>
      <c r="D1022" t="s">
        <v>15</v>
      </c>
      <c r="E1022" t="b">
        <v>0</v>
      </c>
      <c r="F1022" s="1">
        <v>45381.148634259262</v>
      </c>
      <c r="G1022" t="b">
        <v>0</v>
      </c>
      <c r="H1022" t="b">
        <v>1</v>
      </c>
      <c r="I1022" t="s">
        <v>16</v>
      </c>
      <c r="J1022" t="s">
        <v>80</v>
      </c>
      <c r="K1022" t="s">
        <v>102</v>
      </c>
      <c r="L1022">
        <v>130699</v>
      </c>
    </row>
    <row r="1023" spans="1:12" x14ac:dyDescent="0.25">
      <c r="A1023" t="s">
        <v>26</v>
      </c>
      <c r="B1023" t="s">
        <v>71</v>
      </c>
      <c r="C1023" t="s">
        <v>28</v>
      </c>
      <c r="D1023" t="s">
        <v>15</v>
      </c>
      <c r="E1023" t="b">
        <v>0</v>
      </c>
      <c r="F1023" s="1">
        <v>45453.323206018518</v>
      </c>
      <c r="G1023" t="b">
        <v>0</v>
      </c>
      <c r="H1023" t="b">
        <v>1</v>
      </c>
      <c r="I1023" t="s">
        <v>30</v>
      </c>
      <c r="J1023" t="s">
        <v>52</v>
      </c>
      <c r="K1023" t="s">
        <v>67</v>
      </c>
      <c r="L1023">
        <v>91566</v>
      </c>
    </row>
    <row r="1024" spans="1:12" x14ac:dyDescent="0.25">
      <c r="A1024" t="s">
        <v>54</v>
      </c>
      <c r="B1024" t="s">
        <v>79</v>
      </c>
      <c r="C1024" t="s">
        <v>40</v>
      </c>
      <c r="D1024" t="s">
        <v>15</v>
      </c>
      <c r="E1024" t="b">
        <v>1</v>
      </c>
      <c r="F1024" s="1">
        <v>45598.732233796298</v>
      </c>
      <c r="G1024" t="b">
        <v>1</v>
      </c>
      <c r="H1024" t="b">
        <v>0</v>
      </c>
      <c r="I1024" t="s">
        <v>30</v>
      </c>
      <c r="J1024" t="s">
        <v>17</v>
      </c>
      <c r="K1024" t="s">
        <v>65</v>
      </c>
      <c r="L1024">
        <v>144730</v>
      </c>
    </row>
    <row r="1025" spans="1:12" x14ac:dyDescent="0.25">
      <c r="A1025" t="s">
        <v>19</v>
      </c>
      <c r="B1025" t="s">
        <v>20</v>
      </c>
      <c r="C1025" t="s">
        <v>21</v>
      </c>
      <c r="D1025" t="s">
        <v>22</v>
      </c>
      <c r="E1025" t="b">
        <v>0</v>
      </c>
      <c r="F1025" s="1">
        <v>45580.428101851852</v>
      </c>
      <c r="G1025" t="b">
        <v>0</v>
      </c>
      <c r="H1025" t="b">
        <v>1</v>
      </c>
      <c r="I1025" t="s">
        <v>23</v>
      </c>
      <c r="J1025" t="s">
        <v>72</v>
      </c>
      <c r="K1025" t="s">
        <v>105</v>
      </c>
      <c r="L1025">
        <v>71622</v>
      </c>
    </row>
    <row r="1026" spans="1:12" x14ac:dyDescent="0.25">
      <c r="A1026" t="s">
        <v>45</v>
      </c>
      <c r="B1026" t="s">
        <v>46</v>
      </c>
      <c r="C1026" t="s">
        <v>28</v>
      </c>
      <c r="D1026" t="s">
        <v>29</v>
      </c>
      <c r="E1026" t="b">
        <v>0</v>
      </c>
      <c r="F1026" s="1">
        <v>45398.556863425933</v>
      </c>
      <c r="G1026" t="b">
        <v>0</v>
      </c>
      <c r="H1026" t="b">
        <v>0</v>
      </c>
      <c r="I1026" t="s">
        <v>16</v>
      </c>
      <c r="J1026" t="s">
        <v>52</v>
      </c>
      <c r="K1026" t="s">
        <v>109</v>
      </c>
      <c r="L1026">
        <v>88804</v>
      </c>
    </row>
    <row r="1027" spans="1:12" x14ac:dyDescent="0.25">
      <c r="A1027" t="s">
        <v>19</v>
      </c>
      <c r="B1027" t="s">
        <v>86</v>
      </c>
      <c r="C1027" t="s">
        <v>43</v>
      </c>
      <c r="D1027" t="s">
        <v>22</v>
      </c>
      <c r="E1027" t="b">
        <v>1</v>
      </c>
      <c r="F1027" s="1">
        <v>45430.730717592603</v>
      </c>
      <c r="G1027" t="b">
        <v>1</v>
      </c>
      <c r="H1027" t="b">
        <v>1</v>
      </c>
      <c r="I1027" t="s">
        <v>23</v>
      </c>
      <c r="J1027" t="s">
        <v>72</v>
      </c>
      <c r="K1027" t="s">
        <v>87</v>
      </c>
      <c r="L1027">
        <v>64788</v>
      </c>
    </row>
    <row r="1028" spans="1:12" x14ac:dyDescent="0.25">
      <c r="A1028" t="s">
        <v>12</v>
      </c>
      <c r="B1028" t="s">
        <v>63</v>
      </c>
      <c r="C1028" t="s">
        <v>28</v>
      </c>
      <c r="D1028" t="s">
        <v>29</v>
      </c>
      <c r="E1028" t="b">
        <v>1</v>
      </c>
      <c r="F1028" s="1">
        <v>45473.203657407408</v>
      </c>
      <c r="G1028" t="b">
        <v>0</v>
      </c>
      <c r="H1028" t="b">
        <v>1</v>
      </c>
      <c r="I1028" t="s">
        <v>16</v>
      </c>
      <c r="J1028" t="s">
        <v>57</v>
      </c>
      <c r="K1028" t="s">
        <v>98</v>
      </c>
      <c r="L1028">
        <v>145840</v>
      </c>
    </row>
    <row r="1029" spans="1:12" x14ac:dyDescent="0.25">
      <c r="A1029" t="s">
        <v>54</v>
      </c>
      <c r="B1029" t="s">
        <v>55</v>
      </c>
      <c r="C1029" t="s">
        <v>21</v>
      </c>
      <c r="D1029" t="s">
        <v>29</v>
      </c>
      <c r="E1029" t="b">
        <v>1</v>
      </c>
      <c r="F1029" s="1">
        <v>45388.911481481482</v>
      </c>
      <c r="G1029" t="b">
        <v>1</v>
      </c>
      <c r="H1029" t="b">
        <v>0</v>
      </c>
      <c r="I1029" t="s">
        <v>30</v>
      </c>
      <c r="J1029" t="s">
        <v>72</v>
      </c>
      <c r="K1029" t="s">
        <v>62</v>
      </c>
      <c r="L1029">
        <v>152121</v>
      </c>
    </row>
    <row r="1030" spans="1:12" x14ac:dyDescent="0.25">
      <c r="A1030" t="s">
        <v>12</v>
      </c>
      <c r="B1030" t="s">
        <v>75</v>
      </c>
      <c r="C1030" t="s">
        <v>40</v>
      </c>
      <c r="D1030" t="s">
        <v>29</v>
      </c>
      <c r="E1030" t="b">
        <v>0</v>
      </c>
      <c r="F1030" s="1">
        <v>45565.812013888892</v>
      </c>
      <c r="G1030" t="b">
        <v>1</v>
      </c>
      <c r="H1030" t="b">
        <v>0</v>
      </c>
      <c r="I1030" t="s">
        <v>16</v>
      </c>
      <c r="J1030" t="s">
        <v>17</v>
      </c>
      <c r="K1030" t="s">
        <v>90</v>
      </c>
      <c r="L1030">
        <v>116350</v>
      </c>
    </row>
    <row r="1031" spans="1:12" x14ac:dyDescent="0.25">
      <c r="A1031" t="s">
        <v>38</v>
      </c>
      <c r="B1031" t="s">
        <v>107</v>
      </c>
      <c r="C1031" t="s">
        <v>40</v>
      </c>
      <c r="D1031" t="s">
        <v>22</v>
      </c>
      <c r="E1031" t="b">
        <v>1</v>
      </c>
      <c r="F1031" s="1">
        <v>45388.956712962958</v>
      </c>
      <c r="G1031" t="b">
        <v>0</v>
      </c>
      <c r="H1031" t="b">
        <v>1</v>
      </c>
      <c r="I1031" t="s">
        <v>41</v>
      </c>
      <c r="J1031" t="s">
        <v>47</v>
      </c>
      <c r="K1031" t="s">
        <v>62</v>
      </c>
      <c r="L1031">
        <v>74023</v>
      </c>
    </row>
    <row r="1032" spans="1:12" x14ac:dyDescent="0.25">
      <c r="A1032" t="s">
        <v>38</v>
      </c>
      <c r="B1032" t="s">
        <v>39</v>
      </c>
      <c r="C1032" t="s">
        <v>43</v>
      </c>
      <c r="D1032" t="s">
        <v>22</v>
      </c>
      <c r="E1032" t="b">
        <v>0</v>
      </c>
      <c r="F1032" s="1">
        <v>45334.84884259259</v>
      </c>
      <c r="G1032" t="b">
        <v>1</v>
      </c>
      <c r="H1032" t="b">
        <v>1</v>
      </c>
      <c r="I1032" t="s">
        <v>41</v>
      </c>
      <c r="J1032" t="s">
        <v>52</v>
      </c>
      <c r="K1032" t="s">
        <v>123</v>
      </c>
      <c r="L1032">
        <v>71245</v>
      </c>
    </row>
    <row r="1033" spans="1:12" x14ac:dyDescent="0.25">
      <c r="A1033" t="s">
        <v>38</v>
      </c>
      <c r="B1033" t="s">
        <v>39</v>
      </c>
      <c r="C1033" t="s">
        <v>14</v>
      </c>
      <c r="D1033" t="s">
        <v>29</v>
      </c>
      <c r="E1033" t="b">
        <v>1</v>
      </c>
      <c r="F1033" s="1">
        <v>45503.454074074078</v>
      </c>
      <c r="G1033" t="b">
        <v>0</v>
      </c>
      <c r="H1033" t="b">
        <v>1</v>
      </c>
      <c r="I1033" t="s">
        <v>41</v>
      </c>
      <c r="J1033" t="s">
        <v>66</v>
      </c>
      <c r="K1033" t="s">
        <v>114</v>
      </c>
      <c r="L1033">
        <v>71621</v>
      </c>
    </row>
    <row r="1034" spans="1:12" x14ac:dyDescent="0.25">
      <c r="A1034" t="s">
        <v>82</v>
      </c>
      <c r="B1034" t="s">
        <v>83</v>
      </c>
      <c r="C1034" t="s">
        <v>28</v>
      </c>
      <c r="D1034" t="s">
        <v>29</v>
      </c>
      <c r="E1034" t="b">
        <v>0</v>
      </c>
      <c r="F1034" s="1">
        <v>45565.596608796302</v>
      </c>
      <c r="G1034" t="b">
        <v>1</v>
      </c>
      <c r="H1034" t="b">
        <v>1</v>
      </c>
      <c r="I1034" t="s">
        <v>84</v>
      </c>
      <c r="J1034" t="s">
        <v>47</v>
      </c>
      <c r="K1034" t="s">
        <v>56</v>
      </c>
      <c r="L1034">
        <v>131652</v>
      </c>
    </row>
    <row r="1035" spans="1:12" x14ac:dyDescent="0.25">
      <c r="A1035" t="s">
        <v>45</v>
      </c>
      <c r="B1035" t="s">
        <v>46</v>
      </c>
      <c r="C1035" t="s">
        <v>14</v>
      </c>
      <c r="D1035" t="s">
        <v>29</v>
      </c>
      <c r="E1035" t="b">
        <v>0</v>
      </c>
      <c r="F1035" s="1">
        <v>45333.392268518517</v>
      </c>
      <c r="G1035" t="b">
        <v>1</v>
      </c>
      <c r="H1035" t="b">
        <v>1</v>
      </c>
      <c r="I1035" t="s">
        <v>16</v>
      </c>
      <c r="J1035" t="s">
        <v>57</v>
      </c>
      <c r="K1035" t="s">
        <v>60</v>
      </c>
      <c r="L1035">
        <v>103422</v>
      </c>
    </row>
    <row r="1036" spans="1:12" x14ac:dyDescent="0.25">
      <c r="A1036" t="s">
        <v>45</v>
      </c>
      <c r="B1036" t="s">
        <v>46</v>
      </c>
      <c r="C1036" t="s">
        <v>21</v>
      </c>
      <c r="D1036" t="s">
        <v>29</v>
      </c>
      <c r="E1036" t="b">
        <v>0</v>
      </c>
      <c r="F1036" s="1">
        <v>45430.44734953704</v>
      </c>
      <c r="G1036" t="b">
        <v>1</v>
      </c>
      <c r="H1036" t="b">
        <v>1</v>
      </c>
      <c r="I1036" t="s">
        <v>16</v>
      </c>
      <c r="J1036" t="s">
        <v>66</v>
      </c>
      <c r="K1036" t="s">
        <v>90</v>
      </c>
      <c r="L1036">
        <v>104851</v>
      </c>
    </row>
    <row r="1037" spans="1:12" x14ac:dyDescent="0.25">
      <c r="A1037" t="s">
        <v>82</v>
      </c>
      <c r="B1037" t="s">
        <v>85</v>
      </c>
      <c r="C1037" t="s">
        <v>40</v>
      </c>
      <c r="D1037" t="s">
        <v>29</v>
      </c>
      <c r="E1037" t="b">
        <v>1</v>
      </c>
      <c r="F1037" s="1">
        <v>45513.874756944453</v>
      </c>
      <c r="G1037" t="b">
        <v>1</v>
      </c>
      <c r="H1037" t="b">
        <v>0</v>
      </c>
      <c r="I1037" t="s">
        <v>84</v>
      </c>
      <c r="J1037" t="s">
        <v>52</v>
      </c>
      <c r="K1037" t="s">
        <v>101</v>
      </c>
      <c r="L1037">
        <v>124249</v>
      </c>
    </row>
    <row r="1038" spans="1:12" x14ac:dyDescent="0.25">
      <c r="A1038" t="s">
        <v>19</v>
      </c>
      <c r="B1038" t="s">
        <v>20</v>
      </c>
      <c r="C1038" t="s">
        <v>40</v>
      </c>
      <c r="D1038" t="s">
        <v>15</v>
      </c>
      <c r="E1038" t="b">
        <v>1</v>
      </c>
      <c r="F1038" s="1">
        <v>45351.727476851847</v>
      </c>
      <c r="G1038" t="b">
        <v>1</v>
      </c>
      <c r="H1038" t="b">
        <v>1</v>
      </c>
      <c r="I1038" t="s">
        <v>23</v>
      </c>
      <c r="J1038" t="s">
        <v>80</v>
      </c>
      <c r="K1038" t="s">
        <v>116</v>
      </c>
      <c r="L1038">
        <v>61468</v>
      </c>
    </row>
    <row r="1039" spans="1:12" x14ac:dyDescent="0.25">
      <c r="A1039" t="s">
        <v>12</v>
      </c>
      <c r="B1039" t="s">
        <v>63</v>
      </c>
      <c r="C1039" t="s">
        <v>21</v>
      </c>
      <c r="D1039" t="s">
        <v>15</v>
      </c>
      <c r="E1039" t="b">
        <v>0</v>
      </c>
      <c r="F1039" s="1">
        <v>45451.089236111111</v>
      </c>
      <c r="G1039" t="b">
        <v>1</v>
      </c>
      <c r="H1039" t="b">
        <v>1</v>
      </c>
      <c r="I1039" t="s">
        <v>16</v>
      </c>
      <c r="J1039" t="s">
        <v>72</v>
      </c>
      <c r="K1039" t="s">
        <v>53</v>
      </c>
      <c r="L1039">
        <v>148372</v>
      </c>
    </row>
    <row r="1040" spans="1:12" x14ac:dyDescent="0.25">
      <c r="A1040" t="s">
        <v>49</v>
      </c>
      <c r="B1040" t="s">
        <v>108</v>
      </c>
      <c r="C1040" t="s">
        <v>40</v>
      </c>
      <c r="D1040" t="s">
        <v>15</v>
      </c>
      <c r="E1040" t="b">
        <v>0</v>
      </c>
      <c r="F1040" s="1">
        <v>45596.609953703701</v>
      </c>
      <c r="G1040" t="b">
        <v>0</v>
      </c>
      <c r="H1040" t="b">
        <v>1</v>
      </c>
      <c r="I1040" t="s">
        <v>51</v>
      </c>
      <c r="J1040" t="s">
        <v>44</v>
      </c>
      <c r="K1040" t="s">
        <v>81</v>
      </c>
      <c r="L1040">
        <v>81188</v>
      </c>
    </row>
    <row r="1041" spans="1:12" x14ac:dyDescent="0.25">
      <c r="A1041" t="s">
        <v>38</v>
      </c>
      <c r="B1041" t="s">
        <v>39</v>
      </c>
      <c r="C1041" t="s">
        <v>43</v>
      </c>
      <c r="D1041" t="s">
        <v>29</v>
      </c>
      <c r="E1041" t="b">
        <v>1</v>
      </c>
      <c r="F1041" s="1">
        <v>45647.556377314817</v>
      </c>
      <c r="G1041" t="b">
        <v>0</v>
      </c>
      <c r="H1041" t="b">
        <v>1</v>
      </c>
      <c r="I1041" t="s">
        <v>41</v>
      </c>
      <c r="J1041" t="s">
        <v>66</v>
      </c>
      <c r="K1041" t="s">
        <v>25</v>
      </c>
      <c r="L1041">
        <v>68276</v>
      </c>
    </row>
    <row r="1042" spans="1:12" x14ac:dyDescent="0.25">
      <c r="A1042" t="s">
        <v>54</v>
      </c>
      <c r="B1042" t="s">
        <v>79</v>
      </c>
      <c r="C1042" t="s">
        <v>14</v>
      </c>
      <c r="D1042" t="s">
        <v>22</v>
      </c>
      <c r="E1042" t="b">
        <v>1</v>
      </c>
      <c r="F1042" s="1">
        <v>45348.752951388888</v>
      </c>
      <c r="G1042" t="b">
        <v>1</v>
      </c>
      <c r="H1042" t="b">
        <v>0</v>
      </c>
      <c r="I1042" t="s">
        <v>30</v>
      </c>
      <c r="J1042" t="s">
        <v>64</v>
      </c>
      <c r="K1042" t="s">
        <v>102</v>
      </c>
      <c r="L1042">
        <v>119687</v>
      </c>
    </row>
    <row r="1043" spans="1:12" x14ac:dyDescent="0.25">
      <c r="A1043" t="s">
        <v>26</v>
      </c>
      <c r="B1043" t="s">
        <v>33</v>
      </c>
      <c r="C1043" t="s">
        <v>21</v>
      </c>
      <c r="D1043" t="s">
        <v>29</v>
      </c>
      <c r="E1043" t="b">
        <v>1</v>
      </c>
      <c r="F1043" s="1">
        <v>45462.010937500003</v>
      </c>
      <c r="G1043" t="b">
        <v>0</v>
      </c>
      <c r="H1043" t="b">
        <v>1</v>
      </c>
      <c r="I1043" t="s">
        <v>30</v>
      </c>
      <c r="J1043" t="s">
        <v>34</v>
      </c>
      <c r="K1043" t="s">
        <v>100</v>
      </c>
      <c r="L1043">
        <v>88977</v>
      </c>
    </row>
    <row r="1044" spans="1:12" x14ac:dyDescent="0.25">
      <c r="A1044" t="s">
        <v>54</v>
      </c>
      <c r="B1044" t="s">
        <v>79</v>
      </c>
      <c r="C1044" t="s">
        <v>28</v>
      </c>
      <c r="D1044" t="s">
        <v>22</v>
      </c>
      <c r="E1044" t="b">
        <v>0</v>
      </c>
      <c r="F1044" s="1">
        <v>45475.342395833337</v>
      </c>
      <c r="G1044" t="b">
        <v>1</v>
      </c>
      <c r="H1044" t="b">
        <v>1</v>
      </c>
      <c r="I1044" t="s">
        <v>30</v>
      </c>
      <c r="J1044" t="s">
        <v>44</v>
      </c>
      <c r="K1044" t="s">
        <v>81</v>
      </c>
      <c r="L1044">
        <v>152680</v>
      </c>
    </row>
    <row r="1045" spans="1:12" x14ac:dyDescent="0.25">
      <c r="A1045" t="s">
        <v>38</v>
      </c>
      <c r="B1045" t="s">
        <v>107</v>
      </c>
      <c r="C1045" t="s">
        <v>68</v>
      </c>
      <c r="D1045" t="s">
        <v>22</v>
      </c>
      <c r="E1045" t="b">
        <v>1</v>
      </c>
      <c r="F1045" s="1">
        <v>45343.842789351853</v>
      </c>
      <c r="G1045" t="b">
        <v>1</v>
      </c>
      <c r="H1045" t="b">
        <v>0</v>
      </c>
      <c r="I1045" t="s">
        <v>41</v>
      </c>
      <c r="J1045" t="s">
        <v>31</v>
      </c>
      <c r="K1045" t="s">
        <v>96</v>
      </c>
      <c r="L1045">
        <v>94074</v>
      </c>
    </row>
    <row r="1046" spans="1:12" x14ac:dyDescent="0.25">
      <c r="A1046" t="s">
        <v>45</v>
      </c>
      <c r="B1046" t="s">
        <v>76</v>
      </c>
      <c r="C1046" t="s">
        <v>21</v>
      </c>
      <c r="D1046" t="s">
        <v>15</v>
      </c>
      <c r="E1046" t="b">
        <v>1</v>
      </c>
      <c r="F1046" s="1">
        <v>45581.115266203713</v>
      </c>
      <c r="G1046" t="b">
        <v>0</v>
      </c>
      <c r="H1046" t="b">
        <v>0</v>
      </c>
      <c r="I1046" t="s">
        <v>16</v>
      </c>
      <c r="J1046" t="s">
        <v>17</v>
      </c>
      <c r="K1046" t="s">
        <v>122</v>
      </c>
      <c r="L1046">
        <v>83360</v>
      </c>
    </row>
    <row r="1047" spans="1:12" x14ac:dyDescent="0.25">
      <c r="A1047" t="s">
        <v>54</v>
      </c>
      <c r="B1047" t="s">
        <v>79</v>
      </c>
      <c r="C1047" t="s">
        <v>21</v>
      </c>
      <c r="D1047" t="s">
        <v>22</v>
      </c>
      <c r="E1047" t="b">
        <v>1</v>
      </c>
      <c r="F1047" s="1">
        <v>45574.534386574072</v>
      </c>
      <c r="G1047" t="b">
        <v>0</v>
      </c>
      <c r="H1047" t="b">
        <v>0</v>
      </c>
      <c r="I1047" t="s">
        <v>30</v>
      </c>
      <c r="J1047" t="s">
        <v>34</v>
      </c>
      <c r="K1047" t="s">
        <v>60</v>
      </c>
      <c r="L1047">
        <v>153195</v>
      </c>
    </row>
    <row r="1048" spans="1:12" x14ac:dyDescent="0.25">
      <c r="A1048" t="s">
        <v>54</v>
      </c>
      <c r="B1048" t="s">
        <v>55</v>
      </c>
      <c r="C1048" t="s">
        <v>43</v>
      </c>
      <c r="D1048" t="s">
        <v>29</v>
      </c>
      <c r="E1048" t="b">
        <v>1</v>
      </c>
      <c r="F1048" s="1">
        <v>45358.063854166663</v>
      </c>
      <c r="G1048" t="b">
        <v>1</v>
      </c>
      <c r="H1048" t="b">
        <v>0</v>
      </c>
      <c r="I1048" t="s">
        <v>30</v>
      </c>
      <c r="J1048" t="s">
        <v>64</v>
      </c>
      <c r="K1048" t="s">
        <v>25</v>
      </c>
      <c r="L1048">
        <v>133283</v>
      </c>
    </row>
    <row r="1049" spans="1:12" x14ac:dyDescent="0.25">
      <c r="A1049" t="s">
        <v>82</v>
      </c>
      <c r="B1049" t="s">
        <v>91</v>
      </c>
      <c r="C1049" t="s">
        <v>40</v>
      </c>
      <c r="D1049" t="s">
        <v>15</v>
      </c>
      <c r="E1049" t="b">
        <v>1</v>
      </c>
      <c r="F1049" s="1">
        <v>45583.58966435185</v>
      </c>
      <c r="G1049" t="b">
        <v>0</v>
      </c>
      <c r="H1049" t="b">
        <v>1</v>
      </c>
      <c r="I1049" t="s">
        <v>84</v>
      </c>
      <c r="J1049" t="s">
        <v>31</v>
      </c>
      <c r="K1049" t="s">
        <v>42</v>
      </c>
      <c r="L1049">
        <v>128922</v>
      </c>
    </row>
    <row r="1050" spans="1:12" x14ac:dyDescent="0.25">
      <c r="A1050" t="s">
        <v>12</v>
      </c>
      <c r="B1050" t="s">
        <v>75</v>
      </c>
      <c r="C1050" t="s">
        <v>28</v>
      </c>
      <c r="D1050" t="s">
        <v>15</v>
      </c>
      <c r="E1050" t="b">
        <v>0</v>
      </c>
      <c r="F1050" s="1">
        <v>45460.000509259262</v>
      </c>
      <c r="G1050" t="b">
        <v>0</v>
      </c>
      <c r="H1050" t="b">
        <v>1</v>
      </c>
      <c r="I1050" t="s">
        <v>16</v>
      </c>
      <c r="J1050" t="s">
        <v>52</v>
      </c>
      <c r="K1050" t="s">
        <v>89</v>
      </c>
      <c r="L1050">
        <v>131736</v>
      </c>
    </row>
    <row r="1051" spans="1:12" x14ac:dyDescent="0.25">
      <c r="A1051" t="s">
        <v>26</v>
      </c>
      <c r="B1051" t="s">
        <v>33</v>
      </c>
      <c r="C1051" t="s">
        <v>21</v>
      </c>
      <c r="D1051" t="s">
        <v>15</v>
      </c>
      <c r="E1051" t="b">
        <v>1</v>
      </c>
      <c r="F1051" s="1">
        <v>45503.78634259259</v>
      </c>
      <c r="G1051" t="b">
        <v>1</v>
      </c>
      <c r="H1051" t="b">
        <v>1</v>
      </c>
      <c r="I1051" t="s">
        <v>30</v>
      </c>
      <c r="J1051" t="s">
        <v>66</v>
      </c>
      <c r="K1051" t="s">
        <v>37</v>
      </c>
      <c r="L1051">
        <v>96091</v>
      </c>
    </row>
    <row r="1052" spans="1:12" x14ac:dyDescent="0.25">
      <c r="A1052" t="s">
        <v>12</v>
      </c>
      <c r="B1052" t="s">
        <v>75</v>
      </c>
      <c r="C1052" t="s">
        <v>43</v>
      </c>
      <c r="D1052" t="s">
        <v>22</v>
      </c>
      <c r="E1052" t="b">
        <v>0</v>
      </c>
      <c r="F1052" s="1">
        <v>45506.555266203701</v>
      </c>
      <c r="G1052" t="b">
        <v>1</v>
      </c>
      <c r="H1052" t="b">
        <v>0</v>
      </c>
      <c r="I1052" t="s">
        <v>16</v>
      </c>
      <c r="J1052" t="s">
        <v>64</v>
      </c>
      <c r="K1052" t="s">
        <v>104</v>
      </c>
      <c r="L1052">
        <v>138216</v>
      </c>
    </row>
    <row r="1053" spans="1:12" x14ac:dyDescent="0.25">
      <c r="A1053" t="s">
        <v>49</v>
      </c>
      <c r="B1053" t="s">
        <v>61</v>
      </c>
      <c r="C1053" t="s">
        <v>28</v>
      </c>
      <c r="D1053" t="s">
        <v>15</v>
      </c>
      <c r="E1053" t="b">
        <v>0</v>
      </c>
      <c r="F1053" s="1">
        <v>45597.989074074067</v>
      </c>
      <c r="G1053" t="b">
        <v>0</v>
      </c>
      <c r="H1053" t="b">
        <v>1</v>
      </c>
      <c r="I1053" t="s">
        <v>51</v>
      </c>
      <c r="J1053" t="s">
        <v>57</v>
      </c>
      <c r="K1053" t="s">
        <v>129</v>
      </c>
      <c r="L1053">
        <v>72567</v>
      </c>
    </row>
    <row r="1054" spans="1:12" x14ac:dyDescent="0.25">
      <c r="A1054" t="s">
        <v>54</v>
      </c>
      <c r="B1054" t="s">
        <v>79</v>
      </c>
      <c r="C1054" t="s">
        <v>21</v>
      </c>
      <c r="D1054" t="s">
        <v>15</v>
      </c>
      <c r="E1054" t="b">
        <v>1</v>
      </c>
      <c r="F1054" s="1">
        <v>45543.326238425929</v>
      </c>
      <c r="G1054" t="b">
        <v>1</v>
      </c>
      <c r="H1054" t="b">
        <v>0</v>
      </c>
      <c r="I1054" t="s">
        <v>30</v>
      </c>
      <c r="J1054" t="s">
        <v>34</v>
      </c>
      <c r="K1054" t="s">
        <v>87</v>
      </c>
      <c r="L1054">
        <v>133464</v>
      </c>
    </row>
    <row r="1055" spans="1:12" x14ac:dyDescent="0.25">
      <c r="A1055" t="s">
        <v>38</v>
      </c>
      <c r="B1055" t="s">
        <v>39</v>
      </c>
      <c r="C1055" t="s">
        <v>68</v>
      </c>
      <c r="D1055" t="s">
        <v>15</v>
      </c>
      <c r="E1055" t="b">
        <v>1</v>
      </c>
      <c r="F1055" s="1">
        <v>45492.292893518519</v>
      </c>
      <c r="G1055" t="b">
        <v>0</v>
      </c>
      <c r="H1055" t="b">
        <v>0</v>
      </c>
      <c r="I1055" t="s">
        <v>41</v>
      </c>
      <c r="J1055" t="s">
        <v>34</v>
      </c>
      <c r="K1055" t="s">
        <v>101</v>
      </c>
      <c r="L1055">
        <v>74612</v>
      </c>
    </row>
    <row r="1056" spans="1:12" x14ac:dyDescent="0.25">
      <c r="A1056" t="s">
        <v>38</v>
      </c>
      <c r="B1056" t="s">
        <v>95</v>
      </c>
      <c r="C1056" t="s">
        <v>43</v>
      </c>
      <c r="D1056" t="s">
        <v>22</v>
      </c>
      <c r="E1056" t="b">
        <v>1</v>
      </c>
      <c r="F1056" s="1">
        <v>45390.438101851847</v>
      </c>
      <c r="G1056" t="b">
        <v>0</v>
      </c>
      <c r="H1056" t="b">
        <v>1</v>
      </c>
      <c r="I1056" t="s">
        <v>41</v>
      </c>
      <c r="J1056" t="s">
        <v>66</v>
      </c>
      <c r="K1056" t="s">
        <v>103</v>
      </c>
      <c r="L1056">
        <v>78417</v>
      </c>
    </row>
    <row r="1057" spans="1:12" x14ac:dyDescent="0.25">
      <c r="A1057" t="s">
        <v>38</v>
      </c>
      <c r="B1057" t="s">
        <v>95</v>
      </c>
      <c r="C1057" t="s">
        <v>21</v>
      </c>
      <c r="D1057" t="s">
        <v>29</v>
      </c>
      <c r="E1057" t="b">
        <v>1</v>
      </c>
      <c r="F1057" s="1">
        <v>45425.572696759264</v>
      </c>
      <c r="G1057" t="b">
        <v>1</v>
      </c>
      <c r="H1057" t="b">
        <v>1</v>
      </c>
      <c r="I1057" t="s">
        <v>41</v>
      </c>
      <c r="J1057" t="s">
        <v>72</v>
      </c>
      <c r="K1057" t="s">
        <v>25</v>
      </c>
      <c r="L1057">
        <v>66027</v>
      </c>
    </row>
    <row r="1058" spans="1:12" x14ac:dyDescent="0.25">
      <c r="A1058" t="s">
        <v>19</v>
      </c>
      <c r="B1058" t="s">
        <v>86</v>
      </c>
      <c r="C1058" t="s">
        <v>28</v>
      </c>
      <c r="D1058" t="s">
        <v>15</v>
      </c>
      <c r="E1058" t="b">
        <v>1</v>
      </c>
      <c r="F1058" s="1">
        <v>45604.558333333327</v>
      </c>
      <c r="G1058" t="b">
        <v>0</v>
      </c>
      <c r="H1058" t="b">
        <v>1</v>
      </c>
      <c r="I1058" t="s">
        <v>23</v>
      </c>
      <c r="J1058" t="s">
        <v>24</v>
      </c>
      <c r="K1058" t="s">
        <v>69</v>
      </c>
      <c r="L1058">
        <v>66095</v>
      </c>
    </row>
    <row r="1059" spans="1:12" x14ac:dyDescent="0.25">
      <c r="A1059" t="s">
        <v>12</v>
      </c>
      <c r="B1059" t="s">
        <v>75</v>
      </c>
      <c r="C1059" t="s">
        <v>43</v>
      </c>
      <c r="D1059" t="s">
        <v>29</v>
      </c>
      <c r="E1059" t="b">
        <v>0</v>
      </c>
      <c r="F1059" s="1">
        <v>45595.963310185187</v>
      </c>
      <c r="G1059" t="b">
        <v>1</v>
      </c>
      <c r="H1059" t="b">
        <v>1</v>
      </c>
      <c r="I1059" t="s">
        <v>16</v>
      </c>
      <c r="J1059" t="s">
        <v>52</v>
      </c>
      <c r="K1059" t="s">
        <v>127</v>
      </c>
      <c r="L1059">
        <v>141147</v>
      </c>
    </row>
    <row r="1060" spans="1:12" x14ac:dyDescent="0.25">
      <c r="A1060" t="s">
        <v>19</v>
      </c>
      <c r="B1060" t="s">
        <v>36</v>
      </c>
      <c r="C1060" t="s">
        <v>21</v>
      </c>
      <c r="D1060" t="s">
        <v>15</v>
      </c>
      <c r="E1060" t="b">
        <v>0</v>
      </c>
      <c r="F1060" s="1">
        <v>45541.272546296299</v>
      </c>
      <c r="G1060" t="b">
        <v>0</v>
      </c>
      <c r="H1060" t="b">
        <v>0</v>
      </c>
      <c r="I1060" t="s">
        <v>23</v>
      </c>
      <c r="J1060" t="s">
        <v>57</v>
      </c>
      <c r="K1060" t="s">
        <v>87</v>
      </c>
      <c r="L1060">
        <v>84000</v>
      </c>
    </row>
    <row r="1061" spans="1:12" x14ac:dyDescent="0.25">
      <c r="A1061" t="s">
        <v>54</v>
      </c>
      <c r="B1061" t="s">
        <v>79</v>
      </c>
      <c r="C1061" t="s">
        <v>21</v>
      </c>
      <c r="D1061" t="s">
        <v>29</v>
      </c>
      <c r="E1061" t="b">
        <v>1</v>
      </c>
      <c r="F1061" s="1">
        <v>45532.288877314822</v>
      </c>
      <c r="G1061" t="b">
        <v>0</v>
      </c>
      <c r="H1061" t="b">
        <v>1</v>
      </c>
      <c r="I1061" t="s">
        <v>30</v>
      </c>
      <c r="J1061" t="s">
        <v>31</v>
      </c>
      <c r="K1061" t="s">
        <v>110</v>
      </c>
      <c r="L1061">
        <v>126550</v>
      </c>
    </row>
    <row r="1062" spans="1:12" x14ac:dyDescent="0.25">
      <c r="A1062" t="s">
        <v>38</v>
      </c>
      <c r="B1062" t="s">
        <v>95</v>
      </c>
      <c r="C1062" t="s">
        <v>43</v>
      </c>
      <c r="D1062" t="s">
        <v>15</v>
      </c>
      <c r="E1062" t="b">
        <v>1</v>
      </c>
      <c r="F1062" s="1">
        <v>45383.725231481483</v>
      </c>
      <c r="G1062" t="b">
        <v>0</v>
      </c>
      <c r="H1062" t="b">
        <v>0</v>
      </c>
      <c r="I1062" t="s">
        <v>41</v>
      </c>
      <c r="J1062" t="s">
        <v>47</v>
      </c>
      <c r="K1062" t="s">
        <v>105</v>
      </c>
      <c r="L1062">
        <v>91929</v>
      </c>
    </row>
    <row r="1063" spans="1:12" x14ac:dyDescent="0.25">
      <c r="A1063" t="s">
        <v>19</v>
      </c>
      <c r="B1063" t="s">
        <v>20</v>
      </c>
      <c r="C1063" t="s">
        <v>43</v>
      </c>
      <c r="D1063" t="s">
        <v>22</v>
      </c>
      <c r="E1063" t="b">
        <v>1</v>
      </c>
      <c r="F1063" s="1">
        <v>45543.208101851851</v>
      </c>
      <c r="G1063" t="b">
        <v>1</v>
      </c>
      <c r="H1063" t="b">
        <v>1</v>
      </c>
      <c r="I1063" t="s">
        <v>23</v>
      </c>
      <c r="J1063" t="s">
        <v>31</v>
      </c>
      <c r="K1063" t="s">
        <v>78</v>
      </c>
      <c r="L1063">
        <v>69421</v>
      </c>
    </row>
    <row r="1064" spans="1:12" x14ac:dyDescent="0.25">
      <c r="A1064" t="s">
        <v>26</v>
      </c>
      <c r="B1064" t="s">
        <v>33</v>
      </c>
      <c r="C1064" t="s">
        <v>40</v>
      </c>
      <c r="D1064" t="s">
        <v>15</v>
      </c>
      <c r="E1064" t="b">
        <v>1</v>
      </c>
      <c r="F1064" s="1">
        <v>45336.975034722222</v>
      </c>
      <c r="G1064" t="b">
        <v>1</v>
      </c>
      <c r="H1064" t="b">
        <v>0</v>
      </c>
      <c r="I1064" t="s">
        <v>30</v>
      </c>
      <c r="J1064" t="s">
        <v>70</v>
      </c>
      <c r="K1064" t="s">
        <v>62</v>
      </c>
      <c r="L1064">
        <v>95786</v>
      </c>
    </row>
    <row r="1065" spans="1:12" x14ac:dyDescent="0.25">
      <c r="A1065" t="s">
        <v>38</v>
      </c>
      <c r="B1065" t="s">
        <v>107</v>
      </c>
      <c r="C1065" t="s">
        <v>21</v>
      </c>
      <c r="D1065" t="s">
        <v>22</v>
      </c>
      <c r="E1065" t="b">
        <v>1</v>
      </c>
      <c r="F1065" s="1">
        <v>45567.910798611112</v>
      </c>
      <c r="G1065" t="b">
        <v>0</v>
      </c>
      <c r="H1065" t="b">
        <v>0</v>
      </c>
      <c r="I1065" t="s">
        <v>41</v>
      </c>
      <c r="J1065" t="s">
        <v>64</v>
      </c>
      <c r="K1065" t="s">
        <v>93</v>
      </c>
      <c r="L1065">
        <v>91934</v>
      </c>
    </row>
    <row r="1066" spans="1:12" x14ac:dyDescent="0.25">
      <c r="A1066" t="s">
        <v>54</v>
      </c>
      <c r="B1066" t="s">
        <v>79</v>
      </c>
      <c r="C1066" t="s">
        <v>28</v>
      </c>
      <c r="D1066" t="s">
        <v>22</v>
      </c>
      <c r="E1066" t="b">
        <v>1</v>
      </c>
      <c r="F1066" s="1">
        <v>45612.744386574072</v>
      </c>
      <c r="G1066" t="b">
        <v>0</v>
      </c>
      <c r="H1066" t="b">
        <v>0</v>
      </c>
      <c r="I1066" t="s">
        <v>30</v>
      </c>
      <c r="J1066" t="s">
        <v>64</v>
      </c>
      <c r="K1066" t="s">
        <v>100</v>
      </c>
      <c r="L1066">
        <v>149578</v>
      </c>
    </row>
    <row r="1067" spans="1:12" x14ac:dyDescent="0.25">
      <c r="A1067" t="s">
        <v>49</v>
      </c>
      <c r="B1067" t="s">
        <v>50</v>
      </c>
      <c r="C1067" t="s">
        <v>68</v>
      </c>
      <c r="D1067" t="s">
        <v>15</v>
      </c>
      <c r="E1067" t="b">
        <v>0</v>
      </c>
      <c r="F1067" s="1">
        <v>45621.021064814813</v>
      </c>
      <c r="G1067" t="b">
        <v>1</v>
      </c>
      <c r="H1067" t="b">
        <v>1</v>
      </c>
      <c r="I1067" t="s">
        <v>51</v>
      </c>
      <c r="J1067" t="s">
        <v>47</v>
      </c>
      <c r="K1067" t="s">
        <v>58</v>
      </c>
      <c r="L1067">
        <v>99897</v>
      </c>
    </row>
    <row r="1068" spans="1:12" x14ac:dyDescent="0.25">
      <c r="A1068" t="s">
        <v>12</v>
      </c>
      <c r="B1068" t="s">
        <v>75</v>
      </c>
      <c r="C1068" t="s">
        <v>21</v>
      </c>
      <c r="D1068" t="s">
        <v>22</v>
      </c>
      <c r="E1068" t="b">
        <v>1</v>
      </c>
      <c r="F1068" s="1">
        <v>45394.100949074083</v>
      </c>
      <c r="G1068" t="b">
        <v>0</v>
      </c>
      <c r="H1068" t="b">
        <v>1</v>
      </c>
      <c r="I1068" t="s">
        <v>16</v>
      </c>
      <c r="J1068" t="s">
        <v>17</v>
      </c>
      <c r="K1068" t="s">
        <v>128</v>
      </c>
      <c r="L1068">
        <v>113974</v>
      </c>
    </row>
    <row r="1069" spans="1:12" x14ac:dyDescent="0.25">
      <c r="A1069" t="s">
        <v>38</v>
      </c>
      <c r="B1069" t="s">
        <v>107</v>
      </c>
      <c r="C1069" t="s">
        <v>43</v>
      </c>
      <c r="D1069" t="s">
        <v>29</v>
      </c>
      <c r="E1069" t="b">
        <v>1</v>
      </c>
      <c r="F1069" s="1">
        <v>45394.60765046296</v>
      </c>
      <c r="G1069" t="b">
        <v>0</v>
      </c>
      <c r="H1069" t="b">
        <v>0</v>
      </c>
      <c r="I1069" t="s">
        <v>41</v>
      </c>
      <c r="J1069" t="s">
        <v>52</v>
      </c>
      <c r="K1069" t="s">
        <v>102</v>
      </c>
      <c r="L1069">
        <v>88944</v>
      </c>
    </row>
    <row r="1070" spans="1:12" x14ac:dyDescent="0.25">
      <c r="A1070" t="s">
        <v>45</v>
      </c>
      <c r="B1070" t="s">
        <v>76</v>
      </c>
      <c r="C1070" t="s">
        <v>43</v>
      </c>
      <c r="D1070" t="s">
        <v>29</v>
      </c>
      <c r="E1070" t="b">
        <v>1</v>
      </c>
      <c r="F1070" s="1">
        <v>45581.917002314818</v>
      </c>
      <c r="G1070" t="b">
        <v>0</v>
      </c>
      <c r="H1070" t="b">
        <v>1</v>
      </c>
      <c r="I1070" t="s">
        <v>16</v>
      </c>
      <c r="J1070" t="s">
        <v>64</v>
      </c>
      <c r="K1070" t="s">
        <v>48</v>
      </c>
      <c r="L1070">
        <v>87082</v>
      </c>
    </row>
    <row r="1071" spans="1:12" x14ac:dyDescent="0.25">
      <c r="A1071" t="s">
        <v>19</v>
      </c>
      <c r="B1071" t="s">
        <v>36</v>
      </c>
      <c r="C1071" t="s">
        <v>21</v>
      </c>
      <c r="D1071" t="s">
        <v>22</v>
      </c>
      <c r="E1071" t="b">
        <v>1</v>
      </c>
      <c r="F1071" s="1">
        <v>45561.056180555563</v>
      </c>
      <c r="G1071" t="b">
        <v>1</v>
      </c>
      <c r="H1071" t="b">
        <v>1</v>
      </c>
      <c r="I1071" t="s">
        <v>23</v>
      </c>
      <c r="J1071" t="s">
        <v>24</v>
      </c>
      <c r="K1071" t="s">
        <v>96</v>
      </c>
      <c r="L1071">
        <v>76544</v>
      </c>
    </row>
    <row r="1072" spans="1:12" x14ac:dyDescent="0.25">
      <c r="A1072" t="s">
        <v>19</v>
      </c>
      <c r="B1072" t="s">
        <v>94</v>
      </c>
      <c r="C1072" t="s">
        <v>68</v>
      </c>
      <c r="D1072" t="s">
        <v>29</v>
      </c>
      <c r="E1072" t="b">
        <v>0</v>
      </c>
      <c r="F1072" s="1">
        <v>45582.794791666667</v>
      </c>
      <c r="G1072" t="b">
        <v>0</v>
      </c>
      <c r="H1072" t="b">
        <v>0</v>
      </c>
      <c r="I1072" t="s">
        <v>23</v>
      </c>
      <c r="J1072" t="s">
        <v>72</v>
      </c>
      <c r="K1072" t="s">
        <v>60</v>
      </c>
      <c r="L1072">
        <v>74098</v>
      </c>
    </row>
    <row r="1073" spans="1:12" x14ac:dyDescent="0.25">
      <c r="A1073" t="s">
        <v>26</v>
      </c>
      <c r="B1073" t="s">
        <v>71</v>
      </c>
      <c r="C1073" t="s">
        <v>21</v>
      </c>
      <c r="D1073" t="s">
        <v>22</v>
      </c>
      <c r="E1073" t="b">
        <v>0</v>
      </c>
      <c r="F1073" s="1">
        <v>45490.15111111111</v>
      </c>
      <c r="G1073" t="b">
        <v>0</v>
      </c>
      <c r="H1073" t="b">
        <v>1</v>
      </c>
      <c r="I1073" t="s">
        <v>30</v>
      </c>
      <c r="J1073" t="s">
        <v>52</v>
      </c>
      <c r="K1073" t="s">
        <v>106</v>
      </c>
      <c r="L1073">
        <v>112094</v>
      </c>
    </row>
    <row r="1074" spans="1:12" x14ac:dyDescent="0.25">
      <c r="A1074" t="s">
        <v>12</v>
      </c>
      <c r="B1074" t="s">
        <v>63</v>
      </c>
      <c r="C1074" t="s">
        <v>43</v>
      </c>
      <c r="D1074" t="s">
        <v>15</v>
      </c>
      <c r="E1074" t="b">
        <v>0</v>
      </c>
      <c r="F1074" s="1">
        <v>45621.171296296299</v>
      </c>
      <c r="G1074" t="b">
        <v>0</v>
      </c>
      <c r="H1074" t="b">
        <v>1</v>
      </c>
      <c r="I1074" t="s">
        <v>16</v>
      </c>
      <c r="J1074" t="s">
        <v>44</v>
      </c>
      <c r="K1074" t="s">
        <v>125</v>
      </c>
      <c r="L1074">
        <v>110449</v>
      </c>
    </row>
    <row r="1075" spans="1:12" x14ac:dyDescent="0.25">
      <c r="A1075" t="s">
        <v>38</v>
      </c>
      <c r="B1075" t="s">
        <v>95</v>
      </c>
      <c r="C1075" t="s">
        <v>43</v>
      </c>
      <c r="D1075" t="s">
        <v>29</v>
      </c>
      <c r="E1075" t="b">
        <v>0</v>
      </c>
      <c r="F1075" s="1">
        <v>45560.252291666657</v>
      </c>
      <c r="G1075" t="b">
        <v>1</v>
      </c>
      <c r="H1075" t="b">
        <v>0</v>
      </c>
      <c r="I1075" t="s">
        <v>41</v>
      </c>
      <c r="J1075" t="s">
        <v>47</v>
      </c>
      <c r="K1075" t="s">
        <v>103</v>
      </c>
      <c r="L1075">
        <v>78568</v>
      </c>
    </row>
    <row r="1076" spans="1:12" x14ac:dyDescent="0.25">
      <c r="A1076" t="s">
        <v>26</v>
      </c>
      <c r="B1076" t="s">
        <v>33</v>
      </c>
      <c r="C1076" t="s">
        <v>43</v>
      </c>
      <c r="D1076" t="s">
        <v>15</v>
      </c>
      <c r="E1076" t="b">
        <v>1</v>
      </c>
      <c r="F1076" s="1">
        <v>45528.591805555552</v>
      </c>
      <c r="G1076" t="b">
        <v>0</v>
      </c>
      <c r="H1076" t="b">
        <v>1</v>
      </c>
      <c r="I1076" t="s">
        <v>30</v>
      </c>
      <c r="J1076" t="s">
        <v>17</v>
      </c>
      <c r="K1076" t="s">
        <v>104</v>
      </c>
      <c r="L1076">
        <v>93580</v>
      </c>
    </row>
    <row r="1077" spans="1:12" x14ac:dyDescent="0.25">
      <c r="A1077" t="s">
        <v>49</v>
      </c>
      <c r="B1077" t="s">
        <v>50</v>
      </c>
      <c r="C1077" t="s">
        <v>43</v>
      </c>
      <c r="D1077" t="s">
        <v>29</v>
      </c>
      <c r="E1077" t="b">
        <v>0</v>
      </c>
      <c r="F1077" s="1">
        <v>45555.735208333332</v>
      </c>
      <c r="G1077" t="b">
        <v>1</v>
      </c>
      <c r="H1077" t="b">
        <v>1</v>
      </c>
      <c r="I1077" t="s">
        <v>51</v>
      </c>
      <c r="J1077" t="s">
        <v>34</v>
      </c>
      <c r="K1077" t="s">
        <v>96</v>
      </c>
      <c r="L1077">
        <v>96398</v>
      </c>
    </row>
    <row r="1078" spans="1:12" x14ac:dyDescent="0.25">
      <c r="A1078" t="s">
        <v>12</v>
      </c>
      <c r="B1078" t="s">
        <v>75</v>
      </c>
      <c r="C1078" t="s">
        <v>40</v>
      </c>
      <c r="D1078" t="s">
        <v>15</v>
      </c>
      <c r="E1078" t="b">
        <v>1</v>
      </c>
      <c r="F1078" s="1">
        <v>45633.579363425917</v>
      </c>
      <c r="G1078" t="b">
        <v>0</v>
      </c>
      <c r="H1078" t="b">
        <v>0</v>
      </c>
      <c r="I1078" t="s">
        <v>16</v>
      </c>
      <c r="J1078" t="s">
        <v>44</v>
      </c>
      <c r="K1078" t="s">
        <v>104</v>
      </c>
      <c r="L1078">
        <v>135023</v>
      </c>
    </row>
    <row r="1079" spans="1:12" x14ac:dyDescent="0.25">
      <c r="A1079" t="s">
        <v>26</v>
      </c>
      <c r="B1079" t="s">
        <v>71</v>
      </c>
      <c r="C1079" t="s">
        <v>68</v>
      </c>
      <c r="D1079" t="s">
        <v>15</v>
      </c>
      <c r="E1079" t="b">
        <v>1</v>
      </c>
      <c r="F1079" s="1">
        <v>45575.12972222222</v>
      </c>
      <c r="G1079" t="b">
        <v>1</v>
      </c>
      <c r="H1079" t="b">
        <v>0</v>
      </c>
      <c r="I1079" t="s">
        <v>30</v>
      </c>
      <c r="J1079" t="s">
        <v>57</v>
      </c>
      <c r="K1079" t="s">
        <v>130</v>
      </c>
      <c r="L1079">
        <v>118760</v>
      </c>
    </row>
    <row r="1080" spans="1:12" x14ac:dyDescent="0.25">
      <c r="A1080" t="s">
        <v>45</v>
      </c>
      <c r="B1080" t="s">
        <v>76</v>
      </c>
      <c r="C1080" t="s">
        <v>43</v>
      </c>
      <c r="D1080" t="s">
        <v>22</v>
      </c>
      <c r="E1080" t="b">
        <v>1</v>
      </c>
      <c r="F1080" s="1">
        <v>45633.126712962963</v>
      </c>
      <c r="G1080" t="b">
        <v>1</v>
      </c>
      <c r="H1080" t="b">
        <v>1</v>
      </c>
      <c r="I1080" t="s">
        <v>16</v>
      </c>
      <c r="J1080" t="s">
        <v>44</v>
      </c>
      <c r="K1080" t="s">
        <v>56</v>
      </c>
      <c r="L1080">
        <v>98641</v>
      </c>
    </row>
    <row r="1081" spans="1:12" x14ac:dyDescent="0.25">
      <c r="A1081" t="s">
        <v>38</v>
      </c>
      <c r="B1081" t="s">
        <v>39</v>
      </c>
      <c r="C1081" t="s">
        <v>21</v>
      </c>
      <c r="D1081" t="s">
        <v>15</v>
      </c>
      <c r="E1081" t="b">
        <v>0</v>
      </c>
      <c r="F1081" s="1">
        <v>45350.118726851862</v>
      </c>
      <c r="G1081" t="b">
        <v>1</v>
      </c>
      <c r="H1081" t="b">
        <v>0</v>
      </c>
      <c r="I1081" t="s">
        <v>41</v>
      </c>
      <c r="J1081" t="s">
        <v>70</v>
      </c>
      <c r="K1081" t="s">
        <v>129</v>
      </c>
      <c r="L1081">
        <v>93367</v>
      </c>
    </row>
    <row r="1082" spans="1:12" x14ac:dyDescent="0.25">
      <c r="A1082" t="s">
        <v>26</v>
      </c>
      <c r="B1082" t="s">
        <v>27</v>
      </c>
      <c r="C1082" t="s">
        <v>21</v>
      </c>
      <c r="D1082" t="s">
        <v>29</v>
      </c>
      <c r="E1082" t="b">
        <v>0</v>
      </c>
      <c r="F1082" s="1">
        <v>45465.2500462963</v>
      </c>
      <c r="G1082" t="b">
        <v>1</v>
      </c>
      <c r="H1082" t="b">
        <v>1</v>
      </c>
      <c r="I1082" t="s">
        <v>30</v>
      </c>
      <c r="J1082" t="s">
        <v>44</v>
      </c>
      <c r="K1082" t="s">
        <v>35</v>
      </c>
      <c r="L1082">
        <v>109606</v>
      </c>
    </row>
    <row r="1083" spans="1:12" x14ac:dyDescent="0.25">
      <c r="A1083" t="s">
        <v>45</v>
      </c>
      <c r="B1083" t="s">
        <v>76</v>
      </c>
      <c r="C1083" t="s">
        <v>68</v>
      </c>
      <c r="D1083" t="s">
        <v>22</v>
      </c>
      <c r="E1083" t="b">
        <v>1</v>
      </c>
      <c r="F1083" s="1">
        <v>45398.208819444437</v>
      </c>
      <c r="G1083" t="b">
        <v>0</v>
      </c>
      <c r="H1083" t="b">
        <v>0</v>
      </c>
      <c r="I1083" t="s">
        <v>16</v>
      </c>
      <c r="J1083" t="s">
        <v>17</v>
      </c>
      <c r="K1083" t="s">
        <v>116</v>
      </c>
      <c r="L1083">
        <v>88732</v>
      </c>
    </row>
    <row r="1084" spans="1:12" x14ac:dyDescent="0.25">
      <c r="A1084" t="s">
        <v>19</v>
      </c>
      <c r="B1084" t="s">
        <v>86</v>
      </c>
      <c r="C1084" t="s">
        <v>14</v>
      </c>
      <c r="D1084" t="s">
        <v>15</v>
      </c>
      <c r="E1084" t="b">
        <v>1</v>
      </c>
      <c r="F1084" s="1">
        <v>45585.233657407407</v>
      </c>
      <c r="G1084" t="b">
        <v>1</v>
      </c>
      <c r="H1084" t="b">
        <v>0</v>
      </c>
      <c r="I1084" t="s">
        <v>23</v>
      </c>
      <c r="J1084" t="s">
        <v>34</v>
      </c>
      <c r="K1084" t="s">
        <v>97</v>
      </c>
      <c r="L1084">
        <v>61264</v>
      </c>
    </row>
    <row r="1085" spans="1:12" x14ac:dyDescent="0.25">
      <c r="A1085" t="s">
        <v>54</v>
      </c>
      <c r="B1085" t="s">
        <v>55</v>
      </c>
      <c r="C1085" t="s">
        <v>40</v>
      </c>
      <c r="D1085" t="s">
        <v>22</v>
      </c>
      <c r="E1085" t="b">
        <v>0</v>
      </c>
      <c r="F1085" s="1">
        <v>45322.32534722222</v>
      </c>
      <c r="G1085" t="b">
        <v>1</v>
      </c>
      <c r="H1085" t="b">
        <v>1</v>
      </c>
      <c r="I1085" t="s">
        <v>30</v>
      </c>
      <c r="J1085" t="s">
        <v>24</v>
      </c>
      <c r="K1085" t="s">
        <v>103</v>
      </c>
      <c r="L1085">
        <v>141387</v>
      </c>
    </row>
    <row r="1086" spans="1:12" x14ac:dyDescent="0.25">
      <c r="A1086" t="s">
        <v>49</v>
      </c>
      <c r="B1086" t="s">
        <v>108</v>
      </c>
      <c r="C1086" t="s">
        <v>28</v>
      </c>
      <c r="D1086" t="s">
        <v>29</v>
      </c>
      <c r="E1086" t="b">
        <v>1</v>
      </c>
      <c r="F1086" s="1">
        <v>45337.276898148149</v>
      </c>
      <c r="G1086" t="b">
        <v>0</v>
      </c>
      <c r="H1086" t="b">
        <v>1</v>
      </c>
      <c r="I1086" t="s">
        <v>51</v>
      </c>
      <c r="J1086" t="s">
        <v>31</v>
      </c>
      <c r="K1086" t="s">
        <v>25</v>
      </c>
      <c r="L1086">
        <v>72668</v>
      </c>
    </row>
    <row r="1087" spans="1:12" x14ac:dyDescent="0.25">
      <c r="A1087" t="s">
        <v>49</v>
      </c>
      <c r="B1087" t="s">
        <v>61</v>
      </c>
      <c r="C1087" t="s">
        <v>40</v>
      </c>
      <c r="D1087" t="s">
        <v>15</v>
      </c>
      <c r="E1087" t="b">
        <v>1</v>
      </c>
      <c r="F1087" s="1">
        <v>45440.014027777783</v>
      </c>
      <c r="G1087" t="b">
        <v>1</v>
      </c>
      <c r="H1087" t="b">
        <v>1</v>
      </c>
      <c r="I1087" t="s">
        <v>51</v>
      </c>
      <c r="J1087" t="s">
        <v>64</v>
      </c>
      <c r="K1087" t="s">
        <v>77</v>
      </c>
      <c r="L1087">
        <v>75210</v>
      </c>
    </row>
    <row r="1088" spans="1:12" x14ac:dyDescent="0.25">
      <c r="A1088" t="s">
        <v>54</v>
      </c>
      <c r="B1088" t="s">
        <v>79</v>
      </c>
      <c r="C1088" t="s">
        <v>21</v>
      </c>
      <c r="D1088" t="s">
        <v>15</v>
      </c>
      <c r="E1088" t="b">
        <v>0</v>
      </c>
      <c r="F1088" s="1">
        <v>45383.688240740739</v>
      </c>
      <c r="G1088" t="b">
        <v>1</v>
      </c>
      <c r="H1088" t="b">
        <v>0</v>
      </c>
      <c r="I1088" t="s">
        <v>30</v>
      </c>
      <c r="J1088" t="s">
        <v>34</v>
      </c>
      <c r="K1088" t="s">
        <v>101</v>
      </c>
      <c r="L1088">
        <v>126871</v>
      </c>
    </row>
    <row r="1089" spans="1:12" x14ac:dyDescent="0.25">
      <c r="A1089" t="s">
        <v>12</v>
      </c>
      <c r="B1089" t="s">
        <v>13</v>
      </c>
      <c r="C1089" t="s">
        <v>14</v>
      </c>
      <c r="D1089" t="s">
        <v>22</v>
      </c>
      <c r="E1089" t="b">
        <v>1</v>
      </c>
      <c r="F1089" s="1">
        <v>45497.942557870367</v>
      </c>
      <c r="G1089" t="b">
        <v>0</v>
      </c>
      <c r="H1089" t="b">
        <v>1</v>
      </c>
      <c r="I1089" t="s">
        <v>16</v>
      </c>
      <c r="J1089" t="s">
        <v>34</v>
      </c>
      <c r="K1089" t="s">
        <v>69</v>
      </c>
      <c r="L1089">
        <v>140413</v>
      </c>
    </row>
    <row r="1090" spans="1:12" x14ac:dyDescent="0.25">
      <c r="A1090" t="s">
        <v>45</v>
      </c>
      <c r="B1090" t="s">
        <v>46</v>
      </c>
      <c r="C1090" t="s">
        <v>21</v>
      </c>
      <c r="D1090" t="s">
        <v>29</v>
      </c>
      <c r="E1090" t="b">
        <v>1</v>
      </c>
      <c r="F1090" s="1">
        <v>45445.726469907408</v>
      </c>
      <c r="G1090" t="b">
        <v>0</v>
      </c>
      <c r="H1090" t="b">
        <v>1</v>
      </c>
      <c r="I1090" t="s">
        <v>16</v>
      </c>
      <c r="J1090" t="s">
        <v>57</v>
      </c>
      <c r="K1090" t="s">
        <v>62</v>
      </c>
      <c r="L1090">
        <v>118277</v>
      </c>
    </row>
    <row r="1091" spans="1:12" x14ac:dyDescent="0.25">
      <c r="A1091" t="s">
        <v>38</v>
      </c>
      <c r="B1091" t="s">
        <v>107</v>
      </c>
      <c r="C1091" t="s">
        <v>68</v>
      </c>
      <c r="D1091" t="s">
        <v>22</v>
      </c>
      <c r="E1091" t="b">
        <v>1</v>
      </c>
      <c r="F1091" s="1">
        <v>45621.896493055552</v>
      </c>
      <c r="G1091" t="b">
        <v>1</v>
      </c>
      <c r="H1091" t="b">
        <v>0</v>
      </c>
      <c r="I1091" t="s">
        <v>41</v>
      </c>
      <c r="J1091" t="s">
        <v>64</v>
      </c>
      <c r="K1091" t="s">
        <v>112</v>
      </c>
      <c r="L1091">
        <v>93928</v>
      </c>
    </row>
    <row r="1092" spans="1:12" x14ac:dyDescent="0.25">
      <c r="A1092" t="s">
        <v>12</v>
      </c>
      <c r="B1092" t="s">
        <v>75</v>
      </c>
      <c r="C1092" t="s">
        <v>14</v>
      </c>
      <c r="D1092" t="s">
        <v>29</v>
      </c>
      <c r="E1092" t="b">
        <v>0</v>
      </c>
      <c r="F1092" s="1">
        <v>45339.320034722223</v>
      </c>
      <c r="G1092" t="b">
        <v>1</v>
      </c>
      <c r="H1092" t="b">
        <v>1</v>
      </c>
      <c r="I1092" t="s">
        <v>16</v>
      </c>
      <c r="J1092" t="s">
        <v>70</v>
      </c>
      <c r="K1092" t="s">
        <v>115</v>
      </c>
      <c r="L1092">
        <v>136690</v>
      </c>
    </row>
    <row r="1093" spans="1:12" x14ac:dyDescent="0.25">
      <c r="A1093" t="s">
        <v>82</v>
      </c>
      <c r="B1093" t="s">
        <v>83</v>
      </c>
      <c r="C1093" t="s">
        <v>68</v>
      </c>
      <c r="D1093" t="s">
        <v>22</v>
      </c>
      <c r="E1093" t="b">
        <v>0</v>
      </c>
      <c r="F1093" s="1">
        <v>45439.495034722233</v>
      </c>
      <c r="G1093" t="b">
        <v>0</v>
      </c>
      <c r="H1093" t="b">
        <v>1</v>
      </c>
      <c r="I1093" t="s">
        <v>84</v>
      </c>
      <c r="J1093" t="s">
        <v>31</v>
      </c>
      <c r="K1093" t="s">
        <v>113</v>
      </c>
      <c r="L1093">
        <v>118902</v>
      </c>
    </row>
    <row r="1094" spans="1:12" x14ac:dyDescent="0.25">
      <c r="A1094" t="s">
        <v>12</v>
      </c>
      <c r="B1094" t="s">
        <v>75</v>
      </c>
      <c r="C1094" t="s">
        <v>14</v>
      </c>
      <c r="D1094" t="s">
        <v>29</v>
      </c>
      <c r="E1094" t="b">
        <v>1</v>
      </c>
      <c r="F1094" s="1">
        <v>45432.84479166667</v>
      </c>
      <c r="G1094" t="b">
        <v>1</v>
      </c>
      <c r="H1094" t="b">
        <v>1</v>
      </c>
      <c r="I1094" t="s">
        <v>16</v>
      </c>
      <c r="J1094" t="s">
        <v>52</v>
      </c>
      <c r="K1094" t="s">
        <v>99</v>
      </c>
      <c r="L1094">
        <v>122963</v>
      </c>
    </row>
    <row r="1095" spans="1:12" x14ac:dyDescent="0.25">
      <c r="A1095" t="s">
        <v>54</v>
      </c>
      <c r="B1095" t="s">
        <v>55</v>
      </c>
      <c r="C1095" t="s">
        <v>40</v>
      </c>
      <c r="D1095" t="s">
        <v>29</v>
      </c>
      <c r="E1095" t="b">
        <v>1</v>
      </c>
      <c r="F1095" s="1">
        <v>45650.367777777778</v>
      </c>
      <c r="G1095" t="b">
        <v>0</v>
      </c>
      <c r="H1095" t="b">
        <v>1</v>
      </c>
      <c r="I1095" t="s">
        <v>30</v>
      </c>
      <c r="J1095" t="s">
        <v>64</v>
      </c>
      <c r="K1095" t="s">
        <v>100</v>
      </c>
      <c r="L1095">
        <v>140269</v>
      </c>
    </row>
    <row r="1096" spans="1:12" x14ac:dyDescent="0.25">
      <c r="A1096" t="s">
        <v>49</v>
      </c>
      <c r="B1096" t="s">
        <v>50</v>
      </c>
      <c r="C1096" t="s">
        <v>14</v>
      </c>
      <c r="D1096" t="s">
        <v>15</v>
      </c>
      <c r="E1096" t="b">
        <v>0</v>
      </c>
      <c r="F1096" s="1">
        <v>45376.557025462957</v>
      </c>
      <c r="G1096" t="b">
        <v>1</v>
      </c>
      <c r="H1096" t="b">
        <v>1</v>
      </c>
      <c r="I1096" t="s">
        <v>51</v>
      </c>
      <c r="J1096" t="s">
        <v>80</v>
      </c>
      <c r="K1096" t="s">
        <v>35</v>
      </c>
      <c r="L1096">
        <v>76040</v>
      </c>
    </row>
    <row r="1097" spans="1:12" x14ac:dyDescent="0.25">
      <c r="A1097" t="s">
        <v>82</v>
      </c>
      <c r="B1097" t="s">
        <v>91</v>
      </c>
      <c r="C1097" t="s">
        <v>68</v>
      </c>
      <c r="D1097" t="s">
        <v>15</v>
      </c>
      <c r="E1097" t="b">
        <v>1</v>
      </c>
      <c r="F1097" s="1">
        <v>45644.768055555563</v>
      </c>
      <c r="G1097" t="b">
        <v>1</v>
      </c>
      <c r="H1097" t="b">
        <v>1</v>
      </c>
      <c r="I1097" t="s">
        <v>84</v>
      </c>
      <c r="J1097" t="s">
        <v>72</v>
      </c>
      <c r="K1097" t="s">
        <v>118</v>
      </c>
      <c r="L1097">
        <v>108583</v>
      </c>
    </row>
    <row r="1098" spans="1:12" x14ac:dyDescent="0.25">
      <c r="A1098" t="s">
        <v>19</v>
      </c>
      <c r="B1098" t="s">
        <v>36</v>
      </c>
      <c r="C1098" t="s">
        <v>40</v>
      </c>
      <c r="D1098" t="s">
        <v>22</v>
      </c>
      <c r="E1098" t="b">
        <v>0</v>
      </c>
      <c r="F1098" s="1">
        <v>45641.838113425933</v>
      </c>
      <c r="G1098" t="b">
        <v>1</v>
      </c>
      <c r="H1098" t="b">
        <v>1</v>
      </c>
      <c r="I1098" t="s">
        <v>23</v>
      </c>
      <c r="J1098" t="s">
        <v>44</v>
      </c>
      <c r="K1098" t="s">
        <v>119</v>
      </c>
      <c r="L1098">
        <v>89677</v>
      </c>
    </row>
    <row r="1099" spans="1:12" x14ac:dyDescent="0.25">
      <c r="A1099" t="s">
        <v>49</v>
      </c>
      <c r="B1099" t="s">
        <v>61</v>
      </c>
      <c r="C1099" t="s">
        <v>28</v>
      </c>
      <c r="D1099" t="s">
        <v>22</v>
      </c>
      <c r="E1099" t="b">
        <v>1</v>
      </c>
      <c r="F1099" s="1">
        <v>45433.70516203704</v>
      </c>
      <c r="G1099" t="b">
        <v>1</v>
      </c>
      <c r="H1099" t="b">
        <v>0</v>
      </c>
      <c r="I1099" t="s">
        <v>51</v>
      </c>
      <c r="J1099" t="s">
        <v>80</v>
      </c>
      <c r="K1099" t="s">
        <v>98</v>
      </c>
      <c r="L1099">
        <v>84119</v>
      </c>
    </row>
    <row r="1100" spans="1:12" x14ac:dyDescent="0.25">
      <c r="A1100" t="s">
        <v>82</v>
      </c>
      <c r="B1100" t="s">
        <v>91</v>
      </c>
      <c r="C1100" t="s">
        <v>40</v>
      </c>
      <c r="D1100" t="s">
        <v>29</v>
      </c>
      <c r="E1100" t="b">
        <v>1</v>
      </c>
      <c r="F1100" s="1">
        <v>45527.261643518519</v>
      </c>
      <c r="G1100" t="b">
        <v>1</v>
      </c>
      <c r="H1100" t="b">
        <v>0</v>
      </c>
      <c r="I1100" t="s">
        <v>84</v>
      </c>
      <c r="J1100" t="s">
        <v>31</v>
      </c>
      <c r="K1100" t="s">
        <v>67</v>
      </c>
      <c r="L1100">
        <v>106403</v>
      </c>
    </row>
    <row r="1101" spans="1:12" x14ac:dyDescent="0.25">
      <c r="A1101" t="s">
        <v>49</v>
      </c>
      <c r="B1101" t="s">
        <v>61</v>
      </c>
      <c r="C1101" t="s">
        <v>68</v>
      </c>
      <c r="D1101" t="s">
        <v>15</v>
      </c>
      <c r="E1101" t="b">
        <v>1</v>
      </c>
      <c r="F1101" s="1">
        <v>45628.50340277778</v>
      </c>
      <c r="G1101" t="b">
        <v>1</v>
      </c>
      <c r="H1101" t="b">
        <v>0</v>
      </c>
      <c r="I1101" t="s">
        <v>51</v>
      </c>
      <c r="J1101" t="s">
        <v>72</v>
      </c>
      <c r="K1101" t="s">
        <v>25</v>
      </c>
      <c r="L1101">
        <v>84580</v>
      </c>
    </row>
    <row r="1102" spans="1:12" x14ac:dyDescent="0.25">
      <c r="A1102" t="s">
        <v>19</v>
      </c>
      <c r="B1102" t="s">
        <v>20</v>
      </c>
      <c r="C1102" t="s">
        <v>28</v>
      </c>
      <c r="D1102" t="s">
        <v>22</v>
      </c>
      <c r="E1102" t="b">
        <v>0</v>
      </c>
      <c r="F1102" s="1">
        <v>45515.975023148138</v>
      </c>
      <c r="G1102" t="b">
        <v>1</v>
      </c>
      <c r="H1102" t="b">
        <v>1</v>
      </c>
      <c r="I1102" t="s">
        <v>23</v>
      </c>
      <c r="J1102" t="s">
        <v>64</v>
      </c>
      <c r="K1102" t="s">
        <v>115</v>
      </c>
      <c r="L1102">
        <v>60018</v>
      </c>
    </row>
    <row r="1103" spans="1:12" x14ac:dyDescent="0.25">
      <c r="A1103" t="s">
        <v>54</v>
      </c>
      <c r="B1103" t="s">
        <v>55</v>
      </c>
      <c r="C1103" t="s">
        <v>28</v>
      </c>
      <c r="D1103" t="s">
        <v>15</v>
      </c>
      <c r="E1103" t="b">
        <v>0</v>
      </c>
      <c r="F1103" s="1">
        <v>45570.565763888888</v>
      </c>
      <c r="G1103" t="b">
        <v>1</v>
      </c>
      <c r="H1103" t="b">
        <v>1</v>
      </c>
      <c r="I1103" t="s">
        <v>30</v>
      </c>
      <c r="J1103" t="s">
        <v>52</v>
      </c>
      <c r="K1103" t="s">
        <v>120</v>
      </c>
      <c r="L1103">
        <v>116189</v>
      </c>
    </row>
    <row r="1104" spans="1:12" x14ac:dyDescent="0.25">
      <c r="A1104" t="s">
        <v>49</v>
      </c>
      <c r="B1104" t="s">
        <v>50</v>
      </c>
      <c r="C1104" t="s">
        <v>14</v>
      </c>
      <c r="D1104" t="s">
        <v>22</v>
      </c>
      <c r="E1104" t="b">
        <v>1</v>
      </c>
      <c r="F1104" s="1">
        <v>45338.54886574074</v>
      </c>
      <c r="G1104" t="b">
        <v>1</v>
      </c>
      <c r="H1104" t="b">
        <v>1</v>
      </c>
      <c r="I1104" t="s">
        <v>51</v>
      </c>
      <c r="J1104" t="s">
        <v>44</v>
      </c>
      <c r="K1104" t="s">
        <v>81</v>
      </c>
      <c r="L1104">
        <v>76552</v>
      </c>
    </row>
    <row r="1105" spans="1:12" x14ac:dyDescent="0.25">
      <c r="A1105" t="s">
        <v>26</v>
      </c>
      <c r="B1105" t="s">
        <v>71</v>
      </c>
      <c r="C1105" t="s">
        <v>68</v>
      </c>
      <c r="D1105" t="s">
        <v>29</v>
      </c>
      <c r="E1105" t="b">
        <v>1</v>
      </c>
      <c r="F1105" s="1">
        <v>45480.641388888893</v>
      </c>
      <c r="G1105" t="b">
        <v>1</v>
      </c>
      <c r="H1105" t="b">
        <v>1</v>
      </c>
      <c r="I1105" t="s">
        <v>30</v>
      </c>
      <c r="J1105" t="s">
        <v>70</v>
      </c>
      <c r="K1105" t="s">
        <v>127</v>
      </c>
      <c r="L1105">
        <v>101979</v>
      </c>
    </row>
    <row r="1106" spans="1:12" x14ac:dyDescent="0.25">
      <c r="A1106" t="s">
        <v>45</v>
      </c>
      <c r="B1106" t="s">
        <v>46</v>
      </c>
      <c r="C1106" t="s">
        <v>21</v>
      </c>
      <c r="D1106" t="s">
        <v>29</v>
      </c>
      <c r="E1106" t="b">
        <v>0</v>
      </c>
      <c r="F1106" s="1">
        <v>45554.599050925928</v>
      </c>
      <c r="G1106" t="b">
        <v>0</v>
      </c>
      <c r="H1106" t="b">
        <v>1</v>
      </c>
      <c r="I1106" t="s">
        <v>16</v>
      </c>
      <c r="J1106" t="s">
        <v>80</v>
      </c>
      <c r="K1106" t="s">
        <v>99</v>
      </c>
      <c r="L1106">
        <v>91063</v>
      </c>
    </row>
    <row r="1107" spans="1:12" x14ac:dyDescent="0.25">
      <c r="A1107" t="s">
        <v>12</v>
      </c>
      <c r="B1107" t="s">
        <v>13</v>
      </c>
      <c r="C1107" t="s">
        <v>14</v>
      </c>
      <c r="D1107" t="s">
        <v>22</v>
      </c>
      <c r="E1107" t="b">
        <v>1</v>
      </c>
      <c r="F1107" s="1">
        <v>45655.948599537027</v>
      </c>
      <c r="G1107" t="b">
        <v>0</v>
      </c>
      <c r="H1107" t="b">
        <v>0</v>
      </c>
      <c r="I1107" t="s">
        <v>16</v>
      </c>
      <c r="J1107" t="s">
        <v>47</v>
      </c>
      <c r="K1107" t="s">
        <v>60</v>
      </c>
      <c r="L1107">
        <v>115506</v>
      </c>
    </row>
    <row r="1108" spans="1:12" x14ac:dyDescent="0.25">
      <c r="A1108" t="s">
        <v>54</v>
      </c>
      <c r="B1108" t="s">
        <v>79</v>
      </c>
      <c r="C1108" t="s">
        <v>40</v>
      </c>
      <c r="D1108" t="s">
        <v>22</v>
      </c>
      <c r="E1108" t="b">
        <v>1</v>
      </c>
      <c r="F1108" s="1">
        <v>45451.983171296299</v>
      </c>
      <c r="G1108" t="b">
        <v>1</v>
      </c>
      <c r="H1108" t="b">
        <v>1</v>
      </c>
      <c r="I1108" t="s">
        <v>30</v>
      </c>
      <c r="J1108" t="s">
        <v>80</v>
      </c>
      <c r="K1108" t="s">
        <v>114</v>
      </c>
      <c r="L1108">
        <v>148365</v>
      </c>
    </row>
    <row r="1109" spans="1:12" x14ac:dyDescent="0.25">
      <c r="A1109" t="s">
        <v>45</v>
      </c>
      <c r="B1109" t="s">
        <v>88</v>
      </c>
      <c r="C1109" t="s">
        <v>43</v>
      </c>
      <c r="D1109" t="s">
        <v>22</v>
      </c>
      <c r="E1109" t="b">
        <v>0</v>
      </c>
      <c r="F1109" s="1">
        <v>45412.732638888891</v>
      </c>
      <c r="G1109" t="b">
        <v>1</v>
      </c>
      <c r="H1109" t="b">
        <v>0</v>
      </c>
      <c r="I1109" t="s">
        <v>16</v>
      </c>
      <c r="J1109" t="s">
        <v>66</v>
      </c>
      <c r="K1109" t="s">
        <v>18</v>
      </c>
      <c r="L1109">
        <v>117928</v>
      </c>
    </row>
    <row r="1110" spans="1:12" x14ac:dyDescent="0.25">
      <c r="A1110" t="s">
        <v>19</v>
      </c>
      <c r="B1110" t="s">
        <v>94</v>
      </c>
      <c r="C1110" t="s">
        <v>40</v>
      </c>
      <c r="D1110" t="s">
        <v>22</v>
      </c>
      <c r="E1110" t="b">
        <v>1</v>
      </c>
      <c r="F1110" s="1">
        <v>45374.603796296287</v>
      </c>
      <c r="G1110" t="b">
        <v>1</v>
      </c>
      <c r="H1110" t="b">
        <v>1</v>
      </c>
      <c r="I1110" t="s">
        <v>23</v>
      </c>
      <c r="J1110" t="s">
        <v>24</v>
      </c>
      <c r="K1110" t="s">
        <v>105</v>
      </c>
      <c r="L1110">
        <v>73773</v>
      </c>
    </row>
    <row r="1111" spans="1:12" x14ac:dyDescent="0.25">
      <c r="A1111" t="s">
        <v>19</v>
      </c>
      <c r="B1111" t="s">
        <v>36</v>
      </c>
      <c r="C1111" t="s">
        <v>68</v>
      </c>
      <c r="D1111" t="s">
        <v>22</v>
      </c>
      <c r="E1111" t="b">
        <v>1</v>
      </c>
      <c r="F1111" s="1">
        <v>45531.61209490741</v>
      </c>
      <c r="G1111" t="b">
        <v>0</v>
      </c>
      <c r="H1111" t="b">
        <v>0</v>
      </c>
      <c r="I1111" t="s">
        <v>23</v>
      </c>
      <c r="J1111" t="s">
        <v>70</v>
      </c>
      <c r="K1111" t="s">
        <v>67</v>
      </c>
      <c r="L1111">
        <v>60383</v>
      </c>
    </row>
    <row r="1112" spans="1:12" x14ac:dyDescent="0.25">
      <c r="A1112" t="s">
        <v>45</v>
      </c>
      <c r="B1112" t="s">
        <v>88</v>
      </c>
      <c r="C1112" t="s">
        <v>43</v>
      </c>
      <c r="D1112" t="s">
        <v>15</v>
      </c>
      <c r="E1112" t="b">
        <v>0</v>
      </c>
      <c r="F1112" s="1">
        <v>45396.297268518523</v>
      </c>
      <c r="G1112" t="b">
        <v>1</v>
      </c>
      <c r="H1112" t="b">
        <v>1</v>
      </c>
      <c r="I1112" t="s">
        <v>16</v>
      </c>
      <c r="J1112" t="s">
        <v>47</v>
      </c>
      <c r="K1112" t="s">
        <v>25</v>
      </c>
      <c r="L1112">
        <v>110497</v>
      </c>
    </row>
    <row r="1113" spans="1:12" x14ac:dyDescent="0.25">
      <c r="A1113" t="s">
        <v>54</v>
      </c>
      <c r="B1113" t="s">
        <v>55</v>
      </c>
      <c r="C1113" t="s">
        <v>68</v>
      </c>
      <c r="D1113" t="s">
        <v>29</v>
      </c>
      <c r="E1113" t="b">
        <v>1</v>
      </c>
      <c r="F1113" s="1">
        <v>45629.682638888888</v>
      </c>
      <c r="G1113" t="b">
        <v>1</v>
      </c>
      <c r="H1113" t="b">
        <v>1</v>
      </c>
      <c r="I1113" t="s">
        <v>30</v>
      </c>
      <c r="J1113" t="s">
        <v>66</v>
      </c>
      <c r="K1113" t="s">
        <v>115</v>
      </c>
      <c r="L1113">
        <v>118819</v>
      </c>
    </row>
    <row r="1114" spans="1:12" x14ac:dyDescent="0.25">
      <c r="A1114" t="s">
        <v>38</v>
      </c>
      <c r="B1114" t="s">
        <v>107</v>
      </c>
      <c r="C1114" t="s">
        <v>40</v>
      </c>
      <c r="D1114" t="s">
        <v>15</v>
      </c>
      <c r="E1114" t="b">
        <v>0</v>
      </c>
      <c r="F1114" s="1">
        <v>45457.641400462962</v>
      </c>
      <c r="G1114" t="b">
        <v>1</v>
      </c>
      <c r="H1114" t="b">
        <v>0</v>
      </c>
      <c r="I1114" t="s">
        <v>41</v>
      </c>
      <c r="J1114" t="s">
        <v>80</v>
      </c>
      <c r="K1114" t="s">
        <v>118</v>
      </c>
      <c r="L1114">
        <v>68192</v>
      </c>
    </row>
    <row r="1115" spans="1:12" x14ac:dyDescent="0.25">
      <c r="A1115" t="s">
        <v>45</v>
      </c>
      <c r="B1115" t="s">
        <v>76</v>
      </c>
      <c r="C1115" t="s">
        <v>28</v>
      </c>
      <c r="D1115" t="s">
        <v>15</v>
      </c>
      <c r="E1115" t="b">
        <v>1</v>
      </c>
      <c r="F1115" s="1">
        <v>45361.482152777768</v>
      </c>
      <c r="G1115" t="b">
        <v>1</v>
      </c>
      <c r="H1115" t="b">
        <v>0</v>
      </c>
      <c r="I1115" t="s">
        <v>16</v>
      </c>
      <c r="J1115" t="s">
        <v>47</v>
      </c>
      <c r="K1115" t="s">
        <v>104</v>
      </c>
      <c r="L1115">
        <v>98822</v>
      </c>
    </row>
    <row r="1116" spans="1:12" x14ac:dyDescent="0.25">
      <c r="A1116" t="s">
        <v>82</v>
      </c>
      <c r="B1116" t="s">
        <v>85</v>
      </c>
      <c r="C1116" t="s">
        <v>14</v>
      </c>
      <c r="D1116" t="s">
        <v>15</v>
      </c>
      <c r="E1116" t="b">
        <v>0</v>
      </c>
      <c r="F1116" s="1">
        <v>45296.661469907413</v>
      </c>
      <c r="G1116" t="b">
        <v>0</v>
      </c>
      <c r="H1116" t="b">
        <v>0</v>
      </c>
      <c r="I1116" t="s">
        <v>84</v>
      </c>
      <c r="J1116" t="s">
        <v>17</v>
      </c>
      <c r="K1116" t="s">
        <v>18</v>
      </c>
      <c r="L1116">
        <v>119321</v>
      </c>
    </row>
    <row r="1117" spans="1:12" x14ac:dyDescent="0.25">
      <c r="A1117" t="s">
        <v>19</v>
      </c>
      <c r="B1117" t="s">
        <v>36</v>
      </c>
      <c r="C1117" t="s">
        <v>40</v>
      </c>
      <c r="D1117" t="s">
        <v>22</v>
      </c>
      <c r="E1117" t="b">
        <v>0</v>
      </c>
      <c r="F1117" s="1">
        <v>45639.455416666657</v>
      </c>
      <c r="G1117" t="b">
        <v>1</v>
      </c>
      <c r="H1117" t="b">
        <v>0</v>
      </c>
      <c r="I1117" t="s">
        <v>23</v>
      </c>
      <c r="J1117" t="s">
        <v>44</v>
      </c>
      <c r="K1117" t="s">
        <v>104</v>
      </c>
      <c r="L1117">
        <v>73652</v>
      </c>
    </row>
    <row r="1118" spans="1:12" x14ac:dyDescent="0.25">
      <c r="A1118" t="s">
        <v>38</v>
      </c>
      <c r="B1118" t="s">
        <v>39</v>
      </c>
      <c r="C1118" t="s">
        <v>21</v>
      </c>
      <c r="D1118" t="s">
        <v>29</v>
      </c>
      <c r="E1118" t="b">
        <v>1</v>
      </c>
      <c r="F1118" s="1">
        <v>45437.38853009259</v>
      </c>
      <c r="G1118" t="b">
        <v>1</v>
      </c>
      <c r="H1118" t="b">
        <v>1</v>
      </c>
      <c r="I1118" t="s">
        <v>41</v>
      </c>
      <c r="J1118" t="s">
        <v>24</v>
      </c>
      <c r="K1118" t="s">
        <v>130</v>
      </c>
      <c r="L1118">
        <v>83590</v>
      </c>
    </row>
    <row r="1119" spans="1:12" x14ac:dyDescent="0.25">
      <c r="A1119" t="s">
        <v>26</v>
      </c>
      <c r="B1119" t="s">
        <v>33</v>
      </c>
      <c r="C1119" t="s">
        <v>14</v>
      </c>
      <c r="D1119" t="s">
        <v>22</v>
      </c>
      <c r="E1119" t="b">
        <v>1</v>
      </c>
      <c r="F1119" s="1">
        <v>45339.735046296293</v>
      </c>
      <c r="G1119" t="b">
        <v>1</v>
      </c>
      <c r="H1119" t="b">
        <v>1</v>
      </c>
      <c r="I1119" t="s">
        <v>30</v>
      </c>
      <c r="J1119" t="s">
        <v>31</v>
      </c>
      <c r="K1119" t="s">
        <v>25</v>
      </c>
      <c r="L1119">
        <v>115230</v>
      </c>
    </row>
    <row r="1120" spans="1:12" x14ac:dyDescent="0.25">
      <c r="A1120" t="s">
        <v>38</v>
      </c>
      <c r="B1120" t="s">
        <v>95</v>
      </c>
      <c r="C1120" t="s">
        <v>14</v>
      </c>
      <c r="D1120" t="s">
        <v>29</v>
      </c>
      <c r="E1120" t="b">
        <v>0</v>
      </c>
      <c r="F1120" s="1">
        <v>45412.332268518519</v>
      </c>
      <c r="G1120" t="b">
        <v>0</v>
      </c>
      <c r="H1120" t="b">
        <v>0</v>
      </c>
      <c r="I1120" t="s">
        <v>41</v>
      </c>
      <c r="J1120" t="s">
        <v>24</v>
      </c>
      <c r="K1120" t="s">
        <v>126</v>
      </c>
      <c r="L1120">
        <v>85204</v>
      </c>
    </row>
    <row r="1121" spans="1:12" x14ac:dyDescent="0.25">
      <c r="A1121" t="s">
        <v>12</v>
      </c>
      <c r="B1121" t="s">
        <v>75</v>
      </c>
      <c r="C1121" t="s">
        <v>43</v>
      </c>
      <c r="D1121" t="s">
        <v>29</v>
      </c>
      <c r="E1121" t="b">
        <v>0</v>
      </c>
      <c r="F1121" s="1">
        <v>45322.048368055563</v>
      </c>
      <c r="G1121" t="b">
        <v>1</v>
      </c>
      <c r="H1121" t="b">
        <v>1</v>
      </c>
      <c r="I1121" t="s">
        <v>16</v>
      </c>
      <c r="J1121" t="s">
        <v>72</v>
      </c>
      <c r="K1121" t="s">
        <v>48</v>
      </c>
      <c r="L1121">
        <v>144788</v>
      </c>
    </row>
    <row r="1122" spans="1:12" x14ac:dyDescent="0.25">
      <c r="A1122" t="s">
        <v>54</v>
      </c>
      <c r="B1122" t="s">
        <v>79</v>
      </c>
      <c r="C1122" t="s">
        <v>40</v>
      </c>
      <c r="D1122" t="s">
        <v>15</v>
      </c>
      <c r="E1122" t="b">
        <v>1</v>
      </c>
      <c r="F1122" s="1">
        <v>45546.026643518519</v>
      </c>
      <c r="G1122" t="b">
        <v>0</v>
      </c>
      <c r="H1122" t="b">
        <v>0</v>
      </c>
      <c r="I1122" t="s">
        <v>30</v>
      </c>
      <c r="J1122" t="s">
        <v>47</v>
      </c>
      <c r="K1122" t="s">
        <v>100</v>
      </c>
      <c r="L1122">
        <v>139416</v>
      </c>
    </row>
    <row r="1123" spans="1:12" x14ac:dyDescent="0.25">
      <c r="A1123" t="s">
        <v>38</v>
      </c>
      <c r="B1123" t="s">
        <v>39</v>
      </c>
      <c r="C1123" t="s">
        <v>68</v>
      </c>
      <c r="D1123" t="s">
        <v>29</v>
      </c>
      <c r="E1123" t="b">
        <v>1</v>
      </c>
      <c r="F1123" s="1">
        <v>45552.934710648151</v>
      </c>
      <c r="G1123" t="b">
        <v>1</v>
      </c>
      <c r="H1123" t="b">
        <v>1</v>
      </c>
      <c r="I1123" t="s">
        <v>41</v>
      </c>
      <c r="J1123" t="s">
        <v>44</v>
      </c>
      <c r="K1123" t="s">
        <v>81</v>
      </c>
      <c r="L1123">
        <v>75917</v>
      </c>
    </row>
    <row r="1124" spans="1:12" x14ac:dyDescent="0.25">
      <c r="A1124" t="s">
        <v>49</v>
      </c>
      <c r="B1124" t="s">
        <v>50</v>
      </c>
      <c r="C1124" t="s">
        <v>43</v>
      </c>
      <c r="D1124" t="s">
        <v>15</v>
      </c>
      <c r="E1124" t="b">
        <v>0</v>
      </c>
      <c r="F1124" s="1">
        <v>45501.80673611111</v>
      </c>
      <c r="G1124" t="b">
        <v>1</v>
      </c>
      <c r="H1124" t="b">
        <v>1</v>
      </c>
      <c r="I1124" t="s">
        <v>51</v>
      </c>
      <c r="J1124" t="s">
        <v>44</v>
      </c>
      <c r="K1124" t="s">
        <v>104</v>
      </c>
      <c r="L1124">
        <v>81697</v>
      </c>
    </row>
    <row r="1125" spans="1:12" x14ac:dyDescent="0.25">
      <c r="A1125" t="s">
        <v>26</v>
      </c>
      <c r="B1125" t="s">
        <v>27</v>
      </c>
      <c r="C1125" t="s">
        <v>21</v>
      </c>
      <c r="D1125" t="s">
        <v>29</v>
      </c>
      <c r="E1125" t="b">
        <v>1</v>
      </c>
      <c r="F1125" s="1">
        <v>45632.249050925922</v>
      </c>
      <c r="G1125" t="b">
        <v>0</v>
      </c>
      <c r="H1125" t="b">
        <v>1</v>
      </c>
      <c r="I1125" t="s">
        <v>30</v>
      </c>
      <c r="J1125" t="s">
        <v>17</v>
      </c>
      <c r="K1125" t="s">
        <v>103</v>
      </c>
      <c r="L1125">
        <v>96889</v>
      </c>
    </row>
    <row r="1126" spans="1:12" x14ac:dyDescent="0.25">
      <c r="A1126" t="s">
        <v>54</v>
      </c>
      <c r="B1126" t="s">
        <v>79</v>
      </c>
      <c r="C1126" t="s">
        <v>40</v>
      </c>
      <c r="D1126" t="s">
        <v>15</v>
      </c>
      <c r="E1126" t="b">
        <v>1</v>
      </c>
      <c r="F1126" s="1">
        <v>45342.33085648148</v>
      </c>
      <c r="G1126" t="b">
        <v>1</v>
      </c>
      <c r="H1126" t="b">
        <v>0</v>
      </c>
      <c r="I1126" t="s">
        <v>30</v>
      </c>
      <c r="J1126" t="s">
        <v>47</v>
      </c>
      <c r="K1126" t="s">
        <v>124</v>
      </c>
      <c r="L1126">
        <v>145775</v>
      </c>
    </row>
    <row r="1127" spans="1:12" x14ac:dyDescent="0.25">
      <c r="A1127" t="s">
        <v>12</v>
      </c>
      <c r="B1127" t="s">
        <v>63</v>
      </c>
      <c r="C1127" t="s">
        <v>14</v>
      </c>
      <c r="D1127" t="s">
        <v>29</v>
      </c>
      <c r="E1127" t="b">
        <v>1</v>
      </c>
      <c r="F1127" s="1">
        <v>45589.819849537038</v>
      </c>
      <c r="G1127" t="b">
        <v>0</v>
      </c>
      <c r="H1127" t="b">
        <v>1</v>
      </c>
      <c r="I1127" t="s">
        <v>16</v>
      </c>
      <c r="J1127" t="s">
        <v>64</v>
      </c>
      <c r="K1127" t="s">
        <v>105</v>
      </c>
      <c r="L1127">
        <v>133543</v>
      </c>
    </row>
    <row r="1128" spans="1:12" x14ac:dyDescent="0.25">
      <c r="A1128" t="s">
        <v>38</v>
      </c>
      <c r="B1128" t="s">
        <v>107</v>
      </c>
      <c r="C1128" t="s">
        <v>43</v>
      </c>
      <c r="D1128" t="s">
        <v>22</v>
      </c>
      <c r="E1128" t="b">
        <v>1</v>
      </c>
      <c r="F1128" s="1">
        <v>45340.645451388889</v>
      </c>
      <c r="G1128" t="b">
        <v>1</v>
      </c>
      <c r="H1128" t="b">
        <v>1</v>
      </c>
      <c r="I1128" t="s">
        <v>41</v>
      </c>
      <c r="J1128" t="s">
        <v>24</v>
      </c>
      <c r="K1128" t="s">
        <v>93</v>
      </c>
      <c r="L1128">
        <v>79653</v>
      </c>
    </row>
    <row r="1129" spans="1:12" x14ac:dyDescent="0.25">
      <c r="A1129" t="s">
        <v>82</v>
      </c>
      <c r="B1129" t="s">
        <v>91</v>
      </c>
      <c r="C1129" t="s">
        <v>21</v>
      </c>
      <c r="D1129" t="s">
        <v>22</v>
      </c>
      <c r="E1129" t="b">
        <v>0</v>
      </c>
      <c r="F1129" s="1">
        <v>45534.881990740738</v>
      </c>
      <c r="G1129" t="b">
        <v>1</v>
      </c>
      <c r="H1129" t="b">
        <v>0</v>
      </c>
      <c r="I1129" t="s">
        <v>84</v>
      </c>
      <c r="J1129" t="s">
        <v>80</v>
      </c>
      <c r="K1129" t="s">
        <v>119</v>
      </c>
      <c r="L1129">
        <v>109311</v>
      </c>
    </row>
    <row r="1130" spans="1:12" x14ac:dyDescent="0.25">
      <c r="A1130" t="s">
        <v>12</v>
      </c>
      <c r="B1130" t="s">
        <v>63</v>
      </c>
      <c r="C1130" t="s">
        <v>40</v>
      </c>
      <c r="D1130" t="s">
        <v>22</v>
      </c>
      <c r="E1130" t="b">
        <v>1</v>
      </c>
      <c r="F1130" s="1">
        <v>45343.139201388891</v>
      </c>
      <c r="G1130" t="b">
        <v>1</v>
      </c>
      <c r="H1130" t="b">
        <v>0</v>
      </c>
      <c r="I1130" t="s">
        <v>16</v>
      </c>
      <c r="J1130" t="s">
        <v>44</v>
      </c>
      <c r="K1130" t="s">
        <v>120</v>
      </c>
      <c r="L1130">
        <v>123998</v>
      </c>
    </row>
    <row r="1131" spans="1:12" x14ac:dyDescent="0.25">
      <c r="A1131" t="s">
        <v>12</v>
      </c>
      <c r="B1131" t="s">
        <v>75</v>
      </c>
      <c r="C1131" t="s">
        <v>21</v>
      </c>
      <c r="D1131" t="s">
        <v>29</v>
      </c>
      <c r="E1131" t="b">
        <v>0</v>
      </c>
      <c r="F1131" s="1">
        <v>45333.563668981478</v>
      </c>
      <c r="G1131" t="b">
        <v>0</v>
      </c>
      <c r="H1131" t="b">
        <v>0</v>
      </c>
      <c r="I1131" t="s">
        <v>16</v>
      </c>
      <c r="J1131" t="s">
        <v>24</v>
      </c>
      <c r="K1131" t="s">
        <v>42</v>
      </c>
      <c r="L1131">
        <v>112069</v>
      </c>
    </row>
    <row r="1132" spans="1:12" x14ac:dyDescent="0.25">
      <c r="A1132" t="s">
        <v>54</v>
      </c>
      <c r="B1132" t="s">
        <v>79</v>
      </c>
      <c r="C1132" t="s">
        <v>40</v>
      </c>
      <c r="D1132" t="s">
        <v>22</v>
      </c>
      <c r="E1132" t="b">
        <v>0</v>
      </c>
      <c r="F1132" s="1">
        <v>45480.27076388889</v>
      </c>
      <c r="G1132" t="b">
        <v>1</v>
      </c>
      <c r="H1132" t="b">
        <v>1</v>
      </c>
      <c r="I1132" t="s">
        <v>30</v>
      </c>
      <c r="J1132" t="s">
        <v>70</v>
      </c>
      <c r="K1132" t="s">
        <v>100</v>
      </c>
      <c r="L1132">
        <v>146019</v>
      </c>
    </row>
    <row r="1133" spans="1:12" x14ac:dyDescent="0.25">
      <c r="A1133" t="s">
        <v>54</v>
      </c>
      <c r="B1133" t="s">
        <v>79</v>
      </c>
      <c r="C1133" t="s">
        <v>21</v>
      </c>
      <c r="D1133" t="s">
        <v>15</v>
      </c>
      <c r="E1133" t="b">
        <v>0</v>
      </c>
      <c r="F1133" s="1">
        <v>45538.32708333333</v>
      </c>
      <c r="G1133" t="b">
        <v>1</v>
      </c>
      <c r="H1133" t="b">
        <v>0</v>
      </c>
      <c r="I1133" t="s">
        <v>30</v>
      </c>
      <c r="J1133" t="s">
        <v>64</v>
      </c>
      <c r="K1133" t="s">
        <v>101</v>
      </c>
      <c r="L1133">
        <v>146851</v>
      </c>
    </row>
    <row r="1134" spans="1:12" x14ac:dyDescent="0.25">
      <c r="A1134" t="s">
        <v>19</v>
      </c>
      <c r="B1134" t="s">
        <v>36</v>
      </c>
      <c r="C1134" t="s">
        <v>21</v>
      </c>
      <c r="D1134" t="s">
        <v>15</v>
      </c>
      <c r="E1134" t="b">
        <v>0</v>
      </c>
      <c r="F1134" s="1">
        <v>45461.325949074067</v>
      </c>
      <c r="G1134" t="b">
        <v>0</v>
      </c>
      <c r="H1134" t="b">
        <v>1</v>
      </c>
      <c r="I1134" t="s">
        <v>23</v>
      </c>
      <c r="J1134" t="s">
        <v>80</v>
      </c>
      <c r="K1134" t="s">
        <v>113</v>
      </c>
      <c r="L1134">
        <v>81028</v>
      </c>
    </row>
    <row r="1135" spans="1:12" x14ac:dyDescent="0.25">
      <c r="A1135" t="s">
        <v>19</v>
      </c>
      <c r="B1135" t="s">
        <v>20</v>
      </c>
      <c r="C1135" t="s">
        <v>68</v>
      </c>
      <c r="D1135" t="s">
        <v>22</v>
      </c>
      <c r="E1135" t="b">
        <v>0</v>
      </c>
      <c r="F1135" s="1">
        <v>45537.79824074074</v>
      </c>
      <c r="G1135" t="b">
        <v>1</v>
      </c>
      <c r="H1135" t="b">
        <v>0</v>
      </c>
      <c r="I1135" t="s">
        <v>23</v>
      </c>
      <c r="J1135" t="s">
        <v>64</v>
      </c>
      <c r="K1135" t="s">
        <v>59</v>
      </c>
      <c r="L1135">
        <v>67890</v>
      </c>
    </row>
    <row r="1136" spans="1:12" x14ac:dyDescent="0.25">
      <c r="A1136" t="s">
        <v>38</v>
      </c>
      <c r="B1136" t="s">
        <v>95</v>
      </c>
      <c r="C1136" t="s">
        <v>68</v>
      </c>
      <c r="D1136" t="s">
        <v>22</v>
      </c>
      <c r="E1136" t="b">
        <v>0</v>
      </c>
      <c r="F1136" s="1">
        <v>45456.897893518522</v>
      </c>
      <c r="G1136" t="b">
        <v>0</v>
      </c>
      <c r="H1136" t="b">
        <v>0</v>
      </c>
      <c r="I1136" t="s">
        <v>41</v>
      </c>
      <c r="J1136" t="s">
        <v>44</v>
      </c>
      <c r="K1136" t="s">
        <v>25</v>
      </c>
      <c r="L1136">
        <v>76808</v>
      </c>
    </row>
    <row r="1137" spans="1:12" x14ac:dyDescent="0.25">
      <c r="A1137" t="s">
        <v>82</v>
      </c>
      <c r="B1137" t="s">
        <v>83</v>
      </c>
      <c r="C1137" t="s">
        <v>68</v>
      </c>
      <c r="D1137" t="s">
        <v>22</v>
      </c>
      <c r="E1137" t="b">
        <v>1</v>
      </c>
      <c r="F1137" s="1">
        <v>45569.521747685183</v>
      </c>
      <c r="G1137" t="b">
        <v>1</v>
      </c>
      <c r="H1137" t="b">
        <v>1</v>
      </c>
      <c r="I1137" t="s">
        <v>84</v>
      </c>
      <c r="J1137" t="s">
        <v>64</v>
      </c>
      <c r="K1137" t="s">
        <v>60</v>
      </c>
      <c r="L1137">
        <v>128449</v>
      </c>
    </row>
    <row r="1138" spans="1:12" x14ac:dyDescent="0.25">
      <c r="A1138" t="s">
        <v>26</v>
      </c>
      <c r="B1138" t="s">
        <v>33</v>
      </c>
      <c r="C1138" t="s">
        <v>28</v>
      </c>
      <c r="D1138" t="s">
        <v>22</v>
      </c>
      <c r="E1138" t="b">
        <v>0</v>
      </c>
      <c r="F1138" s="1">
        <v>45517.930439814823</v>
      </c>
      <c r="G1138" t="b">
        <v>0</v>
      </c>
      <c r="H1138" t="b">
        <v>0</v>
      </c>
      <c r="I1138" t="s">
        <v>30</v>
      </c>
      <c r="J1138" t="s">
        <v>44</v>
      </c>
      <c r="K1138" t="s">
        <v>96</v>
      </c>
      <c r="L1138">
        <v>128596</v>
      </c>
    </row>
    <row r="1139" spans="1:12" x14ac:dyDescent="0.25">
      <c r="A1139" t="s">
        <v>54</v>
      </c>
      <c r="B1139" t="s">
        <v>55</v>
      </c>
      <c r="C1139" t="s">
        <v>14</v>
      </c>
      <c r="D1139" t="s">
        <v>29</v>
      </c>
      <c r="E1139" t="b">
        <v>0</v>
      </c>
      <c r="F1139" s="1">
        <v>45622.430497685193</v>
      </c>
      <c r="G1139" t="b">
        <v>1</v>
      </c>
      <c r="H1139" t="b">
        <v>0</v>
      </c>
      <c r="I1139" t="s">
        <v>30</v>
      </c>
      <c r="J1139" t="s">
        <v>72</v>
      </c>
      <c r="K1139" t="s">
        <v>96</v>
      </c>
      <c r="L1139">
        <v>149044</v>
      </c>
    </row>
    <row r="1140" spans="1:12" x14ac:dyDescent="0.25">
      <c r="A1140" t="s">
        <v>82</v>
      </c>
      <c r="B1140" t="s">
        <v>83</v>
      </c>
      <c r="C1140" t="s">
        <v>43</v>
      </c>
      <c r="D1140" t="s">
        <v>15</v>
      </c>
      <c r="E1140" t="b">
        <v>1</v>
      </c>
      <c r="F1140" s="1">
        <v>45400.140983796293</v>
      </c>
      <c r="G1140" t="b">
        <v>0</v>
      </c>
      <c r="H1140" t="b">
        <v>1</v>
      </c>
      <c r="I1140" t="s">
        <v>84</v>
      </c>
      <c r="J1140" t="s">
        <v>72</v>
      </c>
      <c r="K1140" t="s">
        <v>37</v>
      </c>
      <c r="L1140">
        <v>108777</v>
      </c>
    </row>
    <row r="1141" spans="1:12" x14ac:dyDescent="0.25">
      <c r="A1141" t="s">
        <v>38</v>
      </c>
      <c r="B1141" t="s">
        <v>107</v>
      </c>
      <c r="C1141" t="s">
        <v>14</v>
      </c>
      <c r="D1141" t="s">
        <v>29</v>
      </c>
      <c r="E1141" t="b">
        <v>0</v>
      </c>
      <c r="F1141" s="1">
        <v>45454.318715277783</v>
      </c>
      <c r="G1141" t="b">
        <v>1</v>
      </c>
      <c r="H1141" t="b">
        <v>1</v>
      </c>
      <c r="I1141" t="s">
        <v>41</v>
      </c>
      <c r="J1141" t="s">
        <v>64</v>
      </c>
      <c r="K1141" t="s">
        <v>32</v>
      </c>
      <c r="L1141">
        <v>78721</v>
      </c>
    </row>
    <row r="1142" spans="1:12" x14ac:dyDescent="0.25">
      <c r="A1142" t="s">
        <v>38</v>
      </c>
      <c r="B1142" t="s">
        <v>39</v>
      </c>
      <c r="C1142" t="s">
        <v>40</v>
      </c>
      <c r="D1142" t="s">
        <v>22</v>
      </c>
      <c r="E1142" t="b">
        <v>0</v>
      </c>
      <c r="F1142" s="1">
        <v>45323.845648148148</v>
      </c>
      <c r="G1142" t="b">
        <v>1</v>
      </c>
      <c r="H1142" t="b">
        <v>0</v>
      </c>
      <c r="I1142" t="s">
        <v>41</v>
      </c>
      <c r="J1142" t="s">
        <v>24</v>
      </c>
      <c r="K1142" t="s">
        <v>69</v>
      </c>
      <c r="L1142">
        <v>94441</v>
      </c>
    </row>
    <row r="1143" spans="1:12" x14ac:dyDescent="0.25">
      <c r="A1143" t="s">
        <v>45</v>
      </c>
      <c r="B1143" t="s">
        <v>76</v>
      </c>
      <c r="C1143" t="s">
        <v>21</v>
      </c>
      <c r="D1143" t="s">
        <v>22</v>
      </c>
      <c r="E1143" t="b">
        <v>1</v>
      </c>
      <c r="F1143" s="1">
        <v>45399.146435185183</v>
      </c>
      <c r="G1143" t="b">
        <v>0</v>
      </c>
      <c r="H1143" t="b">
        <v>0</v>
      </c>
      <c r="I1143" t="s">
        <v>16</v>
      </c>
      <c r="J1143" t="s">
        <v>44</v>
      </c>
      <c r="K1143" t="s">
        <v>90</v>
      </c>
      <c r="L1143">
        <v>99537</v>
      </c>
    </row>
    <row r="1144" spans="1:12" x14ac:dyDescent="0.25">
      <c r="A1144" t="s">
        <v>54</v>
      </c>
      <c r="B1144" t="s">
        <v>55</v>
      </c>
      <c r="C1144" t="s">
        <v>68</v>
      </c>
      <c r="D1144" t="s">
        <v>15</v>
      </c>
      <c r="E1144" t="b">
        <v>0</v>
      </c>
      <c r="F1144" s="1">
        <v>45468.23369212963</v>
      </c>
      <c r="G1144" t="b">
        <v>0</v>
      </c>
      <c r="H1144" t="b">
        <v>1</v>
      </c>
      <c r="I1144" t="s">
        <v>30</v>
      </c>
      <c r="J1144" t="s">
        <v>47</v>
      </c>
      <c r="K1144" t="s">
        <v>122</v>
      </c>
      <c r="L1144">
        <v>145945</v>
      </c>
    </row>
    <row r="1145" spans="1:12" x14ac:dyDescent="0.25">
      <c r="A1145" t="s">
        <v>26</v>
      </c>
      <c r="B1145" t="s">
        <v>27</v>
      </c>
      <c r="C1145" t="s">
        <v>68</v>
      </c>
      <c r="D1145" t="s">
        <v>29</v>
      </c>
      <c r="E1145" t="b">
        <v>0</v>
      </c>
      <c r="F1145" s="1">
        <v>45328.433136574073</v>
      </c>
      <c r="G1145" t="b">
        <v>0</v>
      </c>
      <c r="H1145" t="b">
        <v>1</v>
      </c>
      <c r="I1145" t="s">
        <v>30</v>
      </c>
      <c r="J1145" t="s">
        <v>52</v>
      </c>
      <c r="K1145" t="s">
        <v>121</v>
      </c>
      <c r="L1145">
        <v>124256</v>
      </c>
    </row>
    <row r="1146" spans="1:12" x14ac:dyDescent="0.25">
      <c r="A1146" t="s">
        <v>49</v>
      </c>
      <c r="B1146" t="s">
        <v>61</v>
      </c>
      <c r="C1146" t="s">
        <v>14</v>
      </c>
      <c r="D1146" t="s">
        <v>29</v>
      </c>
      <c r="E1146" t="b">
        <v>1</v>
      </c>
      <c r="F1146" s="1">
        <v>45412.713287037041</v>
      </c>
      <c r="G1146" t="b">
        <v>0</v>
      </c>
      <c r="H1146" t="b">
        <v>0</v>
      </c>
      <c r="I1146" t="s">
        <v>51</v>
      </c>
      <c r="J1146" t="s">
        <v>44</v>
      </c>
      <c r="K1146" t="s">
        <v>35</v>
      </c>
      <c r="L1146">
        <v>84305</v>
      </c>
    </row>
    <row r="1147" spans="1:12" x14ac:dyDescent="0.25">
      <c r="A1147" t="s">
        <v>19</v>
      </c>
      <c r="B1147" t="s">
        <v>20</v>
      </c>
      <c r="C1147" t="s">
        <v>21</v>
      </c>
      <c r="D1147" t="s">
        <v>29</v>
      </c>
      <c r="E1147" t="b">
        <v>1</v>
      </c>
      <c r="F1147" s="1">
        <v>45649.353275462963</v>
      </c>
      <c r="G1147" t="b">
        <v>0</v>
      </c>
      <c r="H1147" t="b">
        <v>0</v>
      </c>
      <c r="I1147" t="s">
        <v>23</v>
      </c>
      <c r="J1147" t="s">
        <v>64</v>
      </c>
      <c r="K1147" t="s">
        <v>101</v>
      </c>
      <c r="L1147">
        <v>84706</v>
      </c>
    </row>
    <row r="1148" spans="1:12" x14ac:dyDescent="0.25">
      <c r="A1148" t="s">
        <v>38</v>
      </c>
      <c r="B1148" t="s">
        <v>95</v>
      </c>
      <c r="C1148" t="s">
        <v>21</v>
      </c>
      <c r="D1148" t="s">
        <v>29</v>
      </c>
      <c r="E1148" t="b">
        <v>1</v>
      </c>
      <c r="F1148" s="1">
        <v>45441.933194444442</v>
      </c>
      <c r="G1148" t="b">
        <v>1</v>
      </c>
      <c r="H1148" t="b">
        <v>1</v>
      </c>
      <c r="I1148" t="s">
        <v>41</v>
      </c>
      <c r="J1148" t="s">
        <v>47</v>
      </c>
      <c r="K1148" t="s">
        <v>129</v>
      </c>
      <c r="L1148">
        <v>71035</v>
      </c>
    </row>
    <row r="1149" spans="1:12" x14ac:dyDescent="0.25">
      <c r="A1149" t="s">
        <v>49</v>
      </c>
      <c r="B1149" t="s">
        <v>61</v>
      </c>
      <c r="C1149" t="s">
        <v>14</v>
      </c>
      <c r="D1149" t="s">
        <v>29</v>
      </c>
      <c r="E1149" t="b">
        <v>0</v>
      </c>
      <c r="F1149" s="1">
        <v>45308.402291666673</v>
      </c>
      <c r="G1149" t="b">
        <v>1</v>
      </c>
      <c r="H1149" t="b">
        <v>0</v>
      </c>
      <c r="I1149" t="s">
        <v>51</v>
      </c>
      <c r="J1149" t="s">
        <v>17</v>
      </c>
      <c r="K1149" t="s">
        <v>122</v>
      </c>
      <c r="L1149">
        <v>96035</v>
      </c>
    </row>
    <row r="1150" spans="1:12" x14ac:dyDescent="0.25">
      <c r="A1150" t="s">
        <v>19</v>
      </c>
      <c r="B1150" t="s">
        <v>86</v>
      </c>
      <c r="C1150" t="s">
        <v>43</v>
      </c>
      <c r="D1150" t="s">
        <v>15</v>
      </c>
      <c r="E1150" t="b">
        <v>0</v>
      </c>
      <c r="F1150" s="1">
        <v>45424.74391203704</v>
      </c>
      <c r="G1150" t="b">
        <v>1</v>
      </c>
      <c r="H1150" t="b">
        <v>0</v>
      </c>
      <c r="I1150" t="s">
        <v>23</v>
      </c>
      <c r="J1150" t="s">
        <v>47</v>
      </c>
      <c r="K1150" t="s">
        <v>42</v>
      </c>
      <c r="L1150">
        <v>71426</v>
      </c>
    </row>
    <row r="1151" spans="1:12" x14ac:dyDescent="0.25">
      <c r="A1151" t="s">
        <v>19</v>
      </c>
      <c r="B1151" t="s">
        <v>36</v>
      </c>
      <c r="C1151" t="s">
        <v>68</v>
      </c>
      <c r="D1151" t="s">
        <v>22</v>
      </c>
      <c r="E1151" t="b">
        <v>1</v>
      </c>
      <c r="F1151" s="1">
        <v>45310.315810185188</v>
      </c>
      <c r="G1151" t="b">
        <v>0</v>
      </c>
      <c r="H1151" t="b">
        <v>1</v>
      </c>
      <c r="I1151" t="s">
        <v>23</v>
      </c>
      <c r="J1151" t="s">
        <v>64</v>
      </c>
      <c r="K1151" t="s">
        <v>74</v>
      </c>
      <c r="L1151">
        <v>85223</v>
      </c>
    </row>
    <row r="1152" spans="1:12" x14ac:dyDescent="0.25">
      <c r="A1152" t="s">
        <v>45</v>
      </c>
      <c r="B1152" t="s">
        <v>88</v>
      </c>
      <c r="C1152" t="s">
        <v>28</v>
      </c>
      <c r="D1152" t="s">
        <v>29</v>
      </c>
      <c r="E1152" t="b">
        <v>0</v>
      </c>
      <c r="F1152" s="1">
        <v>45472.809189814812</v>
      </c>
      <c r="G1152" t="b">
        <v>0</v>
      </c>
      <c r="H1152" t="b">
        <v>1</v>
      </c>
      <c r="I1152" t="s">
        <v>16</v>
      </c>
      <c r="J1152" t="s">
        <v>34</v>
      </c>
      <c r="K1152" t="s">
        <v>126</v>
      </c>
      <c r="L1152">
        <v>98164</v>
      </c>
    </row>
    <row r="1153" spans="1:12" x14ac:dyDescent="0.25">
      <c r="A1153" t="s">
        <v>49</v>
      </c>
      <c r="B1153" t="s">
        <v>108</v>
      </c>
      <c r="C1153" t="s">
        <v>28</v>
      </c>
      <c r="D1153" t="s">
        <v>22</v>
      </c>
      <c r="E1153" t="b">
        <v>1</v>
      </c>
      <c r="F1153" s="1">
        <v>45330.614502314813</v>
      </c>
      <c r="G1153" t="b">
        <v>0</v>
      </c>
      <c r="H1153" t="b">
        <v>0</v>
      </c>
      <c r="I1153" t="s">
        <v>51</v>
      </c>
      <c r="J1153" t="s">
        <v>57</v>
      </c>
      <c r="K1153" t="s">
        <v>60</v>
      </c>
      <c r="L1153">
        <v>84196</v>
      </c>
    </row>
    <row r="1154" spans="1:12" x14ac:dyDescent="0.25">
      <c r="A1154" t="s">
        <v>38</v>
      </c>
      <c r="B1154" t="s">
        <v>39</v>
      </c>
      <c r="C1154" t="s">
        <v>40</v>
      </c>
      <c r="D1154" t="s">
        <v>29</v>
      </c>
      <c r="E1154" t="b">
        <v>1</v>
      </c>
      <c r="F1154" s="1">
        <v>45302.438356481478</v>
      </c>
      <c r="G1154" t="b">
        <v>0</v>
      </c>
      <c r="H1154" t="b">
        <v>1</v>
      </c>
      <c r="I1154" t="s">
        <v>41</v>
      </c>
      <c r="J1154" t="s">
        <v>44</v>
      </c>
      <c r="K1154" t="s">
        <v>105</v>
      </c>
      <c r="L1154">
        <v>92558</v>
      </c>
    </row>
    <row r="1155" spans="1:12" x14ac:dyDescent="0.25">
      <c r="A1155" t="s">
        <v>26</v>
      </c>
      <c r="B1155" t="s">
        <v>27</v>
      </c>
      <c r="C1155" t="s">
        <v>14</v>
      </c>
      <c r="D1155" t="s">
        <v>22</v>
      </c>
      <c r="E1155" t="b">
        <v>0</v>
      </c>
      <c r="F1155" s="1">
        <v>45296.460509259261</v>
      </c>
      <c r="G1155" t="b">
        <v>1</v>
      </c>
      <c r="H1155" t="b">
        <v>0</v>
      </c>
      <c r="I1155" t="s">
        <v>30</v>
      </c>
      <c r="J1155" t="s">
        <v>52</v>
      </c>
      <c r="K1155" t="s">
        <v>81</v>
      </c>
      <c r="L1155">
        <v>88496</v>
      </c>
    </row>
    <row r="1156" spans="1:12" x14ac:dyDescent="0.25">
      <c r="A1156" t="s">
        <v>82</v>
      </c>
      <c r="B1156" t="s">
        <v>85</v>
      </c>
      <c r="C1156" t="s">
        <v>28</v>
      </c>
      <c r="D1156" t="s">
        <v>29</v>
      </c>
      <c r="E1156" t="b">
        <v>1</v>
      </c>
      <c r="F1156" s="1">
        <v>45589.694467592592</v>
      </c>
      <c r="G1156" t="b">
        <v>0</v>
      </c>
      <c r="H1156" t="b">
        <v>0</v>
      </c>
      <c r="I1156" t="s">
        <v>84</v>
      </c>
      <c r="J1156" t="s">
        <v>31</v>
      </c>
      <c r="K1156" t="s">
        <v>124</v>
      </c>
      <c r="L1156">
        <v>116853</v>
      </c>
    </row>
    <row r="1157" spans="1:12" x14ac:dyDescent="0.25">
      <c r="A1157" t="s">
        <v>49</v>
      </c>
      <c r="B1157" t="s">
        <v>50</v>
      </c>
      <c r="C1157" t="s">
        <v>21</v>
      </c>
      <c r="D1157" t="s">
        <v>22</v>
      </c>
      <c r="E1157" t="b">
        <v>1</v>
      </c>
      <c r="F1157" s="1">
        <v>45326.324444444443</v>
      </c>
      <c r="G1157" t="b">
        <v>0</v>
      </c>
      <c r="H1157" t="b">
        <v>0</v>
      </c>
      <c r="I1157" t="s">
        <v>51</v>
      </c>
      <c r="J1157" t="s">
        <v>31</v>
      </c>
      <c r="K1157" t="s">
        <v>37</v>
      </c>
      <c r="L1157">
        <v>86340</v>
      </c>
    </row>
    <row r="1158" spans="1:12" x14ac:dyDescent="0.25">
      <c r="A1158" t="s">
        <v>19</v>
      </c>
      <c r="B1158" t="s">
        <v>36</v>
      </c>
      <c r="C1158" t="s">
        <v>43</v>
      </c>
      <c r="D1158" t="s">
        <v>22</v>
      </c>
      <c r="E1158" t="b">
        <v>0</v>
      </c>
      <c r="F1158" s="1">
        <v>45422.565509259257</v>
      </c>
      <c r="G1158" t="b">
        <v>1</v>
      </c>
      <c r="H1158" t="b">
        <v>0</v>
      </c>
      <c r="I1158" t="s">
        <v>23</v>
      </c>
      <c r="J1158" t="s">
        <v>57</v>
      </c>
      <c r="K1158" t="s">
        <v>81</v>
      </c>
      <c r="L1158">
        <v>73155</v>
      </c>
    </row>
    <row r="1159" spans="1:12" x14ac:dyDescent="0.25">
      <c r="A1159" t="s">
        <v>26</v>
      </c>
      <c r="B1159" t="s">
        <v>71</v>
      </c>
      <c r="C1159" t="s">
        <v>40</v>
      </c>
      <c r="D1159" t="s">
        <v>15</v>
      </c>
      <c r="E1159" t="b">
        <v>1</v>
      </c>
      <c r="F1159" s="1">
        <v>45401.146423611113</v>
      </c>
      <c r="G1159" t="b">
        <v>1</v>
      </c>
      <c r="H1159" t="b">
        <v>1</v>
      </c>
      <c r="I1159" t="s">
        <v>30</v>
      </c>
      <c r="J1159" t="s">
        <v>44</v>
      </c>
      <c r="K1159" t="s">
        <v>62</v>
      </c>
      <c r="L1159">
        <v>126176</v>
      </c>
    </row>
    <row r="1160" spans="1:12" x14ac:dyDescent="0.25">
      <c r="A1160" t="s">
        <v>26</v>
      </c>
      <c r="B1160" t="s">
        <v>27</v>
      </c>
      <c r="C1160" t="s">
        <v>68</v>
      </c>
      <c r="D1160" t="s">
        <v>29</v>
      </c>
      <c r="E1160" t="b">
        <v>1</v>
      </c>
      <c r="F1160" s="1">
        <v>45354.69809027778</v>
      </c>
      <c r="G1160" t="b">
        <v>1</v>
      </c>
      <c r="H1160" t="b">
        <v>1</v>
      </c>
      <c r="I1160" t="s">
        <v>30</v>
      </c>
      <c r="J1160" t="s">
        <v>31</v>
      </c>
      <c r="K1160" t="s">
        <v>35</v>
      </c>
      <c r="L1160">
        <v>111867</v>
      </c>
    </row>
    <row r="1161" spans="1:12" x14ac:dyDescent="0.25">
      <c r="A1161" t="s">
        <v>26</v>
      </c>
      <c r="B1161" t="s">
        <v>71</v>
      </c>
      <c r="C1161" t="s">
        <v>43</v>
      </c>
      <c r="D1161" t="s">
        <v>15</v>
      </c>
      <c r="E1161" t="b">
        <v>0</v>
      </c>
      <c r="F1161" s="1">
        <v>45456.949803240743</v>
      </c>
      <c r="G1161" t="b">
        <v>1</v>
      </c>
      <c r="H1161" t="b">
        <v>0</v>
      </c>
      <c r="I1161" t="s">
        <v>30</v>
      </c>
      <c r="J1161" t="s">
        <v>72</v>
      </c>
      <c r="K1161" t="s">
        <v>125</v>
      </c>
      <c r="L1161">
        <v>96208</v>
      </c>
    </row>
    <row r="1162" spans="1:12" x14ac:dyDescent="0.25">
      <c r="A1162" t="s">
        <v>26</v>
      </c>
      <c r="B1162" t="s">
        <v>33</v>
      </c>
      <c r="C1162" t="s">
        <v>14</v>
      </c>
      <c r="D1162" t="s">
        <v>22</v>
      </c>
      <c r="E1162" t="b">
        <v>0</v>
      </c>
      <c r="F1162" s="1">
        <v>45654.454282407409</v>
      </c>
      <c r="G1162" t="b">
        <v>0</v>
      </c>
      <c r="H1162" t="b">
        <v>1</v>
      </c>
      <c r="I1162" t="s">
        <v>30</v>
      </c>
      <c r="J1162" t="s">
        <v>47</v>
      </c>
      <c r="K1162" t="s">
        <v>58</v>
      </c>
      <c r="L1162">
        <v>118526</v>
      </c>
    </row>
    <row r="1163" spans="1:12" x14ac:dyDescent="0.25">
      <c r="A1163" t="s">
        <v>49</v>
      </c>
      <c r="B1163" t="s">
        <v>50</v>
      </c>
      <c r="C1163" t="s">
        <v>68</v>
      </c>
      <c r="D1163" t="s">
        <v>22</v>
      </c>
      <c r="E1163" t="b">
        <v>1</v>
      </c>
      <c r="F1163" s="1">
        <v>45605.024918981479</v>
      </c>
      <c r="G1163" t="b">
        <v>1</v>
      </c>
      <c r="H1163" t="b">
        <v>1</v>
      </c>
      <c r="I1163" t="s">
        <v>51</v>
      </c>
      <c r="J1163" t="s">
        <v>24</v>
      </c>
      <c r="K1163" t="s">
        <v>124</v>
      </c>
      <c r="L1163">
        <v>98431</v>
      </c>
    </row>
    <row r="1164" spans="1:12" x14ac:dyDescent="0.25">
      <c r="A1164" t="s">
        <v>82</v>
      </c>
      <c r="B1164" t="s">
        <v>83</v>
      </c>
      <c r="C1164" t="s">
        <v>14</v>
      </c>
      <c r="D1164" t="s">
        <v>15</v>
      </c>
      <c r="E1164" t="b">
        <v>1</v>
      </c>
      <c r="F1164" s="1">
        <v>45409.85732638889</v>
      </c>
      <c r="G1164" t="b">
        <v>1</v>
      </c>
      <c r="H1164" t="b">
        <v>1</v>
      </c>
      <c r="I1164" t="s">
        <v>84</v>
      </c>
      <c r="J1164" t="s">
        <v>57</v>
      </c>
      <c r="K1164" t="s">
        <v>127</v>
      </c>
      <c r="L1164">
        <v>120347</v>
      </c>
    </row>
    <row r="1165" spans="1:12" x14ac:dyDescent="0.25">
      <c r="A1165" t="s">
        <v>45</v>
      </c>
      <c r="B1165" t="s">
        <v>46</v>
      </c>
      <c r="C1165" t="s">
        <v>68</v>
      </c>
      <c r="D1165" t="s">
        <v>29</v>
      </c>
      <c r="E1165" t="b">
        <v>0</v>
      </c>
      <c r="F1165" s="1">
        <v>45568.64707175926</v>
      </c>
      <c r="G1165" t="b">
        <v>1</v>
      </c>
      <c r="H1165" t="b">
        <v>0</v>
      </c>
      <c r="I1165" t="s">
        <v>16</v>
      </c>
      <c r="J1165" t="s">
        <v>72</v>
      </c>
      <c r="K1165" t="s">
        <v>125</v>
      </c>
      <c r="L1165">
        <v>84673</v>
      </c>
    </row>
    <row r="1166" spans="1:12" x14ac:dyDescent="0.25">
      <c r="A1166" t="s">
        <v>82</v>
      </c>
      <c r="B1166" t="s">
        <v>91</v>
      </c>
      <c r="C1166" t="s">
        <v>43</v>
      </c>
      <c r="D1166" t="s">
        <v>15</v>
      </c>
      <c r="E1166" t="b">
        <v>0</v>
      </c>
      <c r="F1166" s="1">
        <v>45372.629629629628</v>
      </c>
      <c r="G1166" t="b">
        <v>1</v>
      </c>
      <c r="H1166" t="b">
        <v>1</v>
      </c>
      <c r="I1166" t="s">
        <v>84</v>
      </c>
      <c r="J1166" t="s">
        <v>17</v>
      </c>
      <c r="K1166" t="s">
        <v>102</v>
      </c>
      <c r="L1166">
        <v>138622</v>
      </c>
    </row>
    <row r="1167" spans="1:12" x14ac:dyDescent="0.25">
      <c r="A1167" t="s">
        <v>49</v>
      </c>
      <c r="B1167" t="s">
        <v>50</v>
      </c>
      <c r="C1167" t="s">
        <v>21</v>
      </c>
      <c r="D1167" t="s">
        <v>29</v>
      </c>
      <c r="E1167" t="b">
        <v>1</v>
      </c>
      <c r="F1167" s="1">
        <v>45451.894178240742</v>
      </c>
      <c r="G1167" t="b">
        <v>0</v>
      </c>
      <c r="H1167" t="b">
        <v>1</v>
      </c>
      <c r="I1167" t="s">
        <v>51</v>
      </c>
      <c r="J1167" t="s">
        <v>52</v>
      </c>
      <c r="K1167" t="s">
        <v>129</v>
      </c>
      <c r="L1167">
        <v>85205</v>
      </c>
    </row>
    <row r="1168" spans="1:12" x14ac:dyDescent="0.25">
      <c r="A1168" t="s">
        <v>49</v>
      </c>
      <c r="B1168" t="s">
        <v>108</v>
      </c>
      <c r="C1168" t="s">
        <v>21</v>
      </c>
      <c r="D1168" t="s">
        <v>22</v>
      </c>
      <c r="E1168" t="b">
        <v>0</v>
      </c>
      <c r="F1168" s="1">
        <v>45639.764386574083</v>
      </c>
      <c r="G1168" t="b">
        <v>1</v>
      </c>
      <c r="H1168" t="b">
        <v>1</v>
      </c>
      <c r="I1168" t="s">
        <v>51</v>
      </c>
      <c r="J1168" t="s">
        <v>34</v>
      </c>
      <c r="K1168" t="s">
        <v>114</v>
      </c>
      <c r="L1168">
        <v>89117</v>
      </c>
    </row>
    <row r="1169" spans="1:12" x14ac:dyDescent="0.25">
      <c r="A1169" t="s">
        <v>45</v>
      </c>
      <c r="B1169" t="s">
        <v>76</v>
      </c>
      <c r="C1169" t="s">
        <v>14</v>
      </c>
      <c r="D1169" t="s">
        <v>15</v>
      </c>
      <c r="E1169" t="b">
        <v>0</v>
      </c>
      <c r="F1169" s="1">
        <v>45507.582465277781</v>
      </c>
      <c r="G1169" t="b">
        <v>1</v>
      </c>
      <c r="H1169" t="b">
        <v>0</v>
      </c>
      <c r="I1169" t="s">
        <v>16</v>
      </c>
      <c r="J1169" t="s">
        <v>80</v>
      </c>
      <c r="K1169" t="s">
        <v>53</v>
      </c>
      <c r="L1169">
        <v>93620</v>
      </c>
    </row>
    <row r="1170" spans="1:12" x14ac:dyDescent="0.25">
      <c r="A1170" t="s">
        <v>54</v>
      </c>
      <c r="B1170" t="s">
        <v>79</v>
      </c>
      <c r="C1170" t="s">
        <v>28</v>
      </c>
      <c r="D1170" t="s">
        <v>15</v>
      </c>
      <c r="E1170" t="b">
        <v>1</v>
      </c>
      <c r="F1170" s="1">
        <v>45524.677453703713</v>
      </c>
      <c r="G1170" t="b">
        <v>1</v>
      </c>
      <c r="H1170" t="b">
        <v>0</v>
      </c>
      <c r="I1170" t="s">
        <v>30</v>
      </c>
      <c r="J1170" t="s">
        <v>17</v>
      </c>
      <c r="K1170" t="s">
        <v>37</v>
      </c>
      <c r="L1170">
        <v>140887</v>
      </c>
    </row>
    <row r="1171" spans="1:12" x14ac:dyDescent="0.25">
      <c r="A1171" t="s">
        <v>38</v>
      </c>
      <c r="B1171" t="s">
        <v>107</v>
      </c>
      <c r="C1171" t="s">
        <v>68</v>
      </c>
      <c r="D1171" t="s">
        <v>29</v>
      </c>
      <c r="E1171" t="b">
        <v>1</v>
      </c>
      <c r="F1171" s="1">
        <v>45641.555856481478</v>
      </c>
      <c r="G1171" t="b">
        <v>1</v>
      </c>
      <c r="H1171" t="b">
        <v>1</v>
      </c>
      <c r="I1171" t="s">
        <v>41</v>
      </c>
      <c r="J1171" t="s">
        <v>34</v>
      </c>
      <c r="K1171" t="s">
        <v>18</v>
      </c>
      <c r="L1171">
        <v>82070</v>
      </c>
    </row>
    <row r="1172" spans="1:12" x14ac:dyDescent="0.25">
      <c r="A1172" t="s">
        <v>45</v>
      </c>
      <c r="B1172" t="s">
        <v>76</v>
      </c>
      <c r="C1172" t="s">
        <v>68</v>
      </c>
      <c r="D1172" t="s">
        <v>29</v>
      </c>
      <c r="E1172" t="b">
        <v>1</v>
      </c>
      <c r="F1172" s="1">
        <v>45640.208645833343</v>
      </c>
      <c r="G1172" t="b">
        <v>0</v>
      </c>
      <c r="H1172" t="b">
        <v>1</v>
      </c>
      <c r="I1172" t="s">
        <v>16</v>
      </c>
      <c r="J1172" t="s">
        <v>17</v>
      </c>
      <c r="K1172" t="s">
        <v>128</v>
      </c>
      <c r="L1172">
        <v>82785</v>
      </c>
    </row>
    <row r="1173" spans="1:12" x14ac:dyDescent="0.25">
      <c r="A1173" t="s">
        <v>54</v>
      </c>
      <c r="B1173" t="s">
        <v>79</v>
      </c>
      <c r="C1173" t="s">
        <v>40</v>
      </c>
      <c r="D1173" t="s">
        <v>22</v>
      </c>
      <c r="E1173" t="b">
        <v>0</v>
      </c>
      <c r="F1173" s="1">
        <v>45381.24454861111</v>
      </c>
      <c r="G1173" t="b">
        <v>1</v>
      </c>
      <c r="H1173" t="b">
        <v>0</v>
      </c>
      <c r="I1173" t="s">
        <v>30</v>
      </c>
      <c r="J1173" t="s">
        <v>57</v>
      </c>
      <c r="K1173" t="s">
        <v>58</v>
      </c>
      <c r="L1173">
        <v>147249</v>
      </c>
    </row>
    <row r="1174" spans="1:12" x14ac:dyDescent="0.25">
      <c r="A1174" t="s">
        <v>12</v>
      </c>
      <c r="B1174" t="s">
        <v>13</v>
      </c>
      <c r="C1174" t="s">
        <v>28</v>
      </c>
      <c r="D1174" t="s">
        <v>22</v>
      </c>
      <c r="E1174" t="b">
        <v>1</v>
      </c>
      <c r="F1174" s="1">
        <v>45527.257372685177</v>
      </c>
      <c r="G1174" t="b">
        <v>0</v>
      </c>
      <c r="H1174" t="b">
        <v>0</v>
      </c>
      <c r="I1174" t="s">
        <v>16</v>
      </c>
      <c r="J1174" t="s">
        <v>47</v>
      </c>
      <c r="K1174" t="s">
        <v>96</v>
      </c>
      <c r="L1174">
        <v>111064</v>
      </c>
    </row>
    <row r="1175" spans="1:12" x14ac:dyDescent="0.25">
      <c r="A1175" t="s">
        <v>45</v>
      </c>
      <c r="B1175" t="s">
        <v>88</v>
      </c>
      <c r="C1175" t="s">
        <v>43</v>
      </c>
      <c r="D1175" t="s">
        <v>15</v>
      </c>
      <c r="E1175" t="b">
        <v>0</v>
      </c>
      <c r="F1175" s="1">
        <v>45319.970821759263</v>
      </c>
      <c r="G1175" t="b">
        <v>0</v>
      </c>
      <c r="H1175" t="b">
        <v>1</v>
      </c>
      <c r="I1175" t="s">
        <v>16</v>
      </c>
      <c r="J1175" t="s">
        <v>31</v>
      </c>
      <c r="K1175" t="s">
        <v>122</v>
      </c>
      <c r="L1175">
        <v>83404</v>
      </c>
    </row>
    <row r="1176" spans="1:12" x14ac:dyDescent="0.25">
      <c r="A1176" t="s">
        <v>82</v>
      </c>
      <c r="B1176" t="s">
        <v>85</v>
      </c>
      <c r="C1176" t="s">
        <v>28</v>
      </c>
      <c r="D1176" t="s">
        <v>29</v>
      </c>
      <c r="E1176" t="b">
        <v>1</v>
      </c>
      <c r="F1176" s="1">
        <v>45602.830138888887</v>
      </c>
      <c r="G1176" t="b">
        <v>0</v>
      </c>
      <c r="H1176" t="b">
        <v>1</v>
      </c>
      <c r="I1176" t="s">
        <v>84</v>
      </c>
      <c r="J1176" t="s">
        <v>80</v>
      </c>
      <c r="K1176" t="s">
        <v>123</v>
      </c>
      <c r="L1176">
        <v>108866</v>
      </c>
    </row>
    <row r="1177" spans="1:12" x14ac:dyDescent="0.25">
      <c r="A1177" t="s">
        <v>19</v>
      </c>
      <c r="B1177" t="s">
        <v>20</v>
      </c>
      <c r="C1177" t="s">
        <v>40</v>
      </c>
      <c r="D1177" t="s">
        <v>15</v>
      </c>
      <c r="E1177" t="b">
        <v>1</v>
      </c>
      <c r="F1177" s="1">
        <v>45633.85365740741</v>
      </c>
      <c r="G1177" t="b">
        <v>0</v>
      </c>
      <c r="H1177" t="b">
        <v>0</v>
      </c>
      <c r="I1177" t="s">
        <v>23</v>
      </c>
      <c r="J1177" t="s">
        <v>66</v>
      </c>
      <c r="K1177" t="s">
        <v>117</v>
      </c>
      <c r="L1177">
        <v>75098</v>
      </c>
    </row>
    <row r="1178" spans="1:12" x14ac:dyDescent="0.25">
      <c r="A1178" t="s">
        <v>19</v>
      </c>
      <c r="B1178" t="s">
        <v>36</v>
      </c>
      <c r="C1178" t="s">
        <v>21</v>
      </c>
      <c r="D1178" t="s">
        <v>22</v>
      </c>
      <c r="E1178" t="b">
        <v>1</v>
      </c>
      <c r="F1178" s="1">
        <v>45632.096979166658</v>
      </c>
      <c r="G1178" t="b">
        <v>0</v>
      </c>
      <c r="H1178" t="b">
        <v>0</v>
      </c>
      <c r="I1178" t="s">
        <v>23</v>
      </c>
      <c r="J1178" t="s">
        <v>80</v>
      </c>
      <c r="K1178" t="s">
        <v>96</v>
      </c>
      <c r="L1178">
        <v>62567</v>
      </c>
    </row>
    <row r="1179" spans="1:12" x14ac:dyDescent="0.25">
      <c r="A1179" t="s">
        <v>38</v>
      </c>
      <c r="B1179" t="s">
        <v>107</v>
      </c>
      <c r="C1179" t="s">
        <v>68</v>
      </c>
      <c r="D1179" t="s">
        <v>15</v>
      </c>
      <c r="E1179" t="b">
        <v>0</v>
      </c>
      <c r="F1179" s="1">
        <v>45585.137997685182</v>
      </c>
      <c r="G1179" t="b">
        <v>1</v>
      </c>
      <c r="H1179" t="b">
        <v>1</v>
      </c>
      <c r="I1179" t="s">
        <v>41</v>
      </c>
      <c r="J1179" t="s">
        <v>34</v>
      </c>
      <c r="K1179" t="s">
        <v>104</v>
      </c>
      <c r="L1179">
        <v>68188</v>
      </c>
    </row>
    <row r="1180" spans="1:12" x14ac:dyDescent="0.25">
      <c r="A1180" t="s">
        <v>49</v>
      </c>
      <c r="B1180" t="s">
        <v>108</v>
      </c>
      <c r="C1180" t="s">
        <v>68</v>
      </c>
      <c r="D1180" t="s">
        <v>29</v>
      </c>
      <c r="E1180" t="b">
        <v>0</v>
      </c>
      <c r="F1180" s="1">
        <v>45598.991099537037</v>
      </c>
      <c r="G1180" t="b">
        <v>1</v>
      </c>
      <c r="H1180" t="b">
        <v>0</v>
      </c>
      <c r="I1180" t="s">
        <v>51</v>
      </c>
      <c r="J1180" t="s">
        <v>17</v>
      </c>
      <c r="K1180" t="s">
        <v>97</v>
      </c>
      <c r="L1180">
        <v>81949</v>
      </c>
    </row>
    <row r="1181" spans="1:12" x14ac:dyDescent="0.25">
      <c r="A1181" t="s">
        <v>26</v>
      </c>
      <c r="B1181" t="s">
        <v>71</v>
      </c>
      <c r="C1181" t="s">
        <v>28</v>
      </c>
      <c r="D1181" t="s">
        <v>22</v>
      </c>
      <c r="E1181" t="b">
        <v>1</v>
      </c>
      <c r="F1181" s="1">
        <v>45656.143275462957</v>
      </c>
      <c r="G1181" t="b">
        <v>1</v>
      </c>
      <c r="H1181" t="b">
        <v>0</v>
      </c>
      <c r="I1181" t="s">
        <v>30</v>
      </c>
      <c r="J1181" t="s">
        <v>70</v>
      </c>
      <c r="K1181" t="s">
        <v>120</v>
      </c>
      <c r="L1181">
        <v>128611</v>
      </c>
    </row>
    <row r="1182" spans="1:12" x14ac:dyDescent="0.25">
      <c r="A1182" t="s">
        <v>45</v>
      </c>
      <c r="B1182" t="s">
        <v>88</v>
      </c>
      <c r="C1182" t="s">
        <v>21</v>
      </c>
      <c r="D1182" t="s">
        <v>15</v>
      </c>
      <c r="E1182" t="b">
        <v>1</v>
      </c>
      <c r="F1182" s="1">
        <v>45484.707152777781</v>
      </c>
      <c r="G1182" t="b">
        <v>0</v>
      </c>
      <c r="H1182" t="b">
        <v>0</v>
      </c>
      <c r="I1182" t="s">
        <v>16</v>
      </c>
      <c r="J1182" t="s">
        <v>80</v>
      </c>
      <c r="K1182" t="s">
        <v>102</v>
      </c>
      <c r="L1182">
        <v>88062</v>
      </c>
    </row>
    <row r="1183" spans="1:12" x14ac:dyDescent="0.25">
      <c r="A1183" t="s">
        <v>49</v>
      </c>
      <c r="B1183" t="s">
        <v>50</v>
      </c>
      <c r="C1183" t="s">
        <v>68</v>
      </c>
      <c r="D1183" t="s">
        <v>22</v>
      </c>
      <c r="E1183" t="b">
        <v>1</v>
      </c>
      <c r="F1183" s="1">
        <v>45514.592314814807</v>
      </c>
      <c r="G1183" t="b">
        <v>0</v>
      </c>
      <c r="H1183" t="b">
        <v>1</v>
      </c>
      <c r="I1183" t="s">
        <v>51</v>
      </c>
      <c r="J1183" t="s">
        <v>47</v>
      </c>
      <c r="K1183" t="s">
        <v>53</v>
      </c>
      <c r="L1183">
        <v>90524</v>
      </c>
    </row>
    <row r="1184" spans="1:12" x14ac:dyDescent="0.25">
      <c r="A1184" t="s">
        <v>26</v>
      </c>
      <c r="B1184" t="s">
        <v>27</v>
      </c>
      <c r="C1184" t="s">
        <v>21</v>
      </c>
      <c r="D1184" t="s">
        <v>29</v>
      </c>
      <c r="E1184" t="b">
        <v>1</v>
      </c>
      <c r="F1184" s="1">
        <v>45380.738136574073</v>
      </c>
      <c r="G1184" t="b">
        <v>1</v>
      </c>
      <c r="H1184" t="b">
        <v>1</v>
      </c>
      <c r="I1184" t="s">
        <v>30</v>
      </c>
      <c r="J1184" t="s">
        <v>64</v>
      </c>
      <c r="K1184" t="s">
        <v>78</v>
      </c>
      <c r="L1184">
        <v>116555</v>
      </c>
    </row>
    <row r="1185" spans="1:12" x14ac:dyDescent="0.25">
      <c r="A1185" t="s">
        <v>12</v>
      </c>
      <c r="B1185" t="s">
        <v>13</v>
      </c>
      <c r="C1185" t="s">
        <v>43</v>
      </c>
      <c r="D1185" t="s">
        <v>29</v>
      </c>
      <c r="E1185" t="b">
        <v>0</v>
      </c>
      <c r="F1185" s="1">
        <v>45297.626296296286</v>
      </c>
      <c r="G1185" t="b">
        <v>1</v>
      </c>
      <c r="H1185" t="b">
        <v>1</v>
      </c>
      <c r="I1185" t="s">
        <v>16</v>
      </c>
      <c r="J1185" t="s">
        <v>80</v>
      </c>
      <c r="K1185" t="s">
        <v>60</v>
      </c>
      <c r="L1185">
        <v>138297</v>
      </c>
    </row>
    <row r="1186" spans="1:12" x14ac:dyDescent="0.25">
      <c r="A1186" t="s">
        <v>49</v>
      </c>
      <c r="B1186" t="s">
        <v>108</v>
      </c>
      <c r="C1186" t="s">
        <v>43</v>
      </c>
      <c r="D1186" t="s">
        <v>22</v>
      </c>
      <c r="E1186" t="b">
        <v>1</v>
      </c>
      <c r="F1186" s="1">
        <v>45623.642696759263</v>
      </c>
      <c r="G1186" t="b">
        <v>1</v>
      </c>
      <c r="H1186" t="b">
        <v>1</v>
      </c>
      <c r="I1186" t="s">
        <v>51</v>
      </c>
      <c r="J1186" t="s">
        <v>70</v>
      </c>
      <c r="K1186" t="s">
        <v>56</v>
      </c>
      <c r="L1186">
        <v>78000</v>
      </c>
    </row>
    <row r="1187" spans="1:12" x14ac:dyDescent="0.25">
      <c r="A1187" t="s">
        <v>82</v>
      </c>
      <c r="B1187" t="s">
        <v>85</v>
      </c>
      <c r="C1187" t="s">
        <v>21</v>
      </c>
      <c r="D1187" t="s">
        <v>29</v>
      </c>
      <c r="E1187" t="b">
        <v>0</v>
      </c>
      <c r="F1187" s="1">
        <v>45356.199363425927</v>
      </c>
      <c r="G1187" t="b">
        <v>0</v>
      </c>
      <c r="H1187" t="b">
        <v>0</v>
      </c>
      <c r="I1187" t="s">
        <v>84</v>
      </c>
      <c r="J1187" t="s">
        <v>47</v>
      </c>
      <c r="K1187" t="s">
        <v>42</v>
      </c>
      <c r="L1187">
        <v>118480</v>
      </c>
    </row>
    <row r="1188" spans="1:12" x14ac:dyDescent="0.25">
      <c r="A1188" t="s">
        <v>45</v>
      </c>
      <c r="B1188" t="s">
        <v>76</v>
      </c>
      <c r="C1188" t="s">
        <v>14</v>
      </c>
      <c r="D1188" t="s">
        <v>22</v>
      </c>
      <c r="E1188" t="b">
        <v>1</v>
      </c>
      <c r="F1188" s="1">
        <v>45564.654340277782</v>
      </c>
      <c r="G1188" t="b">
        <v>0</v>
      </c>
      <c r="H1188" t="b">
        <v>1</v>
      </c>
      <c r="I1188" t="s">
        <v>16</v>
      </c>
      <c r="J1188" t="s">
        <v>24</v>
      </c>
      <c r="K1188" t="s">
        <v>25</v>
      </c>
      <c r="L1188">
        <v>90748</v>
      </c>
    </row>
    <row r="1189" spans="1:12" x14ac:dyDescent="0.25">
      <c r="A1189" t="s">
        <v>54</v>
      </c>
      <c r="B1189" t="s">
        <v>55</v>
      </c>
      <c r="C1189" t="s">
        <v>68</v>
      </c>
      <c r="D1189" t="s">
        <v>29</v>
      </c>
      <c r="E1189" t="b">
        <v>0</v>
      </c>
      <c r="F1189" s="1">
        <v>45459.352118055547</v>
      </c>
      <c r="G1189" t="b">
        <v>1</v>
      </c>
      <c r="H1189" t="b">
        <v>0</v>
      </c>
      <c r="I1189" t="s">
        <v>30</v>
      </c>
      <c r="J1189" t="s">
        <v>70</v>
      </c>
      <c r="K1189" t="s">
        <v>60</v>
      </c>
      <c r="L1189">
        <v>142998</v>
      </c>
    </row>
    <row r="1190" spans="1:12" x14ac:dyDescent="0.25">
      <c r="A1190" t="s">
        <v>82</v>
      </c>
      <c r="B1190" t="s">
        <v>83</v>
      </c>
      <c r="C1190" t="s">
        <v>40</v>
      </c>
      <c r="D1190" t="s">
        <v>22</v>
      </c>
      <c r="E1190" t="b">
        <v>1</v>
      </c>
      <c r="F1190" s="1">
        <v>45472.695462962962</v>
      </c>
      <c r="G1190" t="b">
        <v>1</v>
      </c>
      <c r="H1190" t="b">
        <v>1</v>
      </c>
      <c r="I1190" t="s">
        <v>84</v>
      </c>
      <c r="J1190" t="s">
        <v>34</v>
      </c>
      <c r="K1190" t="s">
        <v>92</v>
      </c>
      <c r="L1190">
        <v>115247</v>
      </c>
    </row>
    <row r="1191" spans="1:12" x14ac:dyDescent="0.25">
      <c r="A1191" t="s">
        <v>26</v>
      </c>
      <c r="B1191" t="s">
        <v>33</v>
      </c>
      <c r="C1191" t="s">
        <v>21</v>
      </c>
      <c r="D1191" t="s">
        <v>29</v>
      </c>
      <c r="E1191" t="b">
        <v>0</v>
      </c>
      <c r="F1191" s="1">
        <v>45649.251157407409</v>
      </c>
      <c r="G1191" t="b">
        <v>0</v>
      </c>
      <c r="H1191" t="b">
        <v>0</v>
      </c>
      <c r="I1191" t="s">
        <v>30</v>
      </c>
      <c r="J1191" t="s">
        <v>64</v>
      </c>
      <c r="K1191" t="s">
        <v>106</v>
      </c>
      <c r="L1191">
        <v>102627</v>
      </c>
    </row>
    <row r="1192" spans="1:12" x14ac:dyDescent="0.25">
      <c r="A1192" t="s">
        <v>45</v>
      </c>
      <c r="B1192" t="s">
        <v>88</v>
      </c>
      <c r="C1192" t="s">
        <v>40</v>
      </c>
      <c r="D1192" t="s">
        <v>15</v>
      </c>
      <c r="E1192" t="b">
        <v>0</v>
      </c>
      <c r="F1192" s="1">
        <v>45645.117280092592</v>
      </c>
      <c r="G1192" t="b">
        <v>0</v>
      </c>
      <c r="H1192" t="b">
        <v>0</v>
      </c>
      <c r="I1192" t="s">
        <v>16</v>
      </c>
      <c r="J1192" t="s">
        <v>80</v>
      </c>
      <c r="K1192" t="s">
        <v>112</v>
      </c>
      <c r="L1192">
        <v>102131</v>
      </c>
    </row>
    <row r="1193" spans="1:12" x14ac:dyDescent="0.25">
      <c r="A1193" t="s">
        <v>49</v>
      </c>
      <c r="B1193" t="s">
        <v>50</v>
      </c>
      <c r="C1193" t="s">
        <v>43</v>
      </c>
      <c r="D1193" t="s">
        <v>15</v>
      </c>
      <c r="E1193" t="b">
        <v>1</v>
      </c>
      <c r="F1193" s="1">
        <v>45620.528854166667</v>
      </c>
      <c r="G1193" t="b">
        <v>1</v>
      </c>
      <c r="H1193" t="b">
        <v>0</v>
      </c>
      <c r="I1193" t="s">
        <v>51</v>
      </c>
      <c r="J1193" t="s">
        <v>52</v>
      </c>
      <c r="K1193" t="s">
        <v>98</v>
      </c>
      <c r="L1193">
        <v>99947</v>
      </c>
    </row>
    <row r="1194" spans="1:12" x14ac:dyDescent="0.25">
      <c r="A1194" t="s">
        <v>38</v>
      </c>
      <c r="B1194" t="s">
        <v>107</v>
      </c>
      <c r="C1194" t="s">
        <v>21</v>
      </c>
      <c r="D1194" t="s">
        <v>15</v>
      </c>
      <c r="E1194" t="b">
        <v>1</v>
      </c>
      <c r="F1194" s="1">
        <v>45520.564745370371</v>
      </c>
      <c r="G1194" t="b">
        <v>0</v>
      </c>
      <c r="H1194" t="b">
        <v>1</v>
      </c>
      <c r="I1194" t="s">
        <v>41</v>
      </c>
      <c r="J1194" t="s">
        <v>80</v>
      </c>
      <c r="K1194" t="s">
        <v>65</v>
      </c>
      <c r="L1194">
        <v>72222</v>
      </c>
    </row>
    <row r="1195" spans="1:12" x14ac:dyDescent="0.25">
      <c r="A1195" t="s">
        <v>38</v>
      </c>
      <c r="B1195" t="s">
        <v>39</v>
      </c>
      <c r="C1195" t="s">
        <v>14</v>
      </c>
      <c r="D1195" t="s">
        <v>29</v>
      </c>
      <c r="E1195" t="b">
        <v>1</v>
      </c>
      <c r="F1195" s="1">
        <v>45331.882488425923</v>
      </c>
      <c r="G1195" t="b">
        <v>0</v>
      </c>
      <c r="H1195" t="b">
        <v>1</v>
      </c>
      <c r="I1195" t="s">
        <v>41</v>
      </c>
      <c r="J1195" t="s">
        <v>72</v>
      </c>
      <c r="K1195" t="s">
        <v>56</v>
      </c>
      <c r="L1195">
        <v>73913</v>
      </c>
    </row>
    <row r="1196" spans="1:12" x14ac:dyDescent="0.25">
      <c r="A1196" t="s">
        <v>12</v>
      </c>
      <c r="B1196" t="s">
        <v>13</v>
      </c>
      <c r="C1196" t="s">
        <v>28</v>
      </c>
      <c r="D1196" t="s">
        <v>22</v>
      </c>
      <c r="E1196" t="b">
        <v>0</v>
      </c>
      <c r="F1196" s="1">
        <v>45389.258634259262</v>
      </c>
      <c r="G1196" t="b">
        <v>0</v>
      </c>
      <c r="H1196" t="b">
        <v>0</v>
      </c>
      <c r="I1196" t="s">
        <v>16</v>
      </c>
      <c r="J1196" t="s">
        <v>31</v>
      </c>
      <c r="K1196" t="s">
        <v>48</v>
      </c>
      <c r="L1196">
        <v>113249</v>
      </c>
    </row>
    <row r="1197" spans="1:12" x14ac:dyDescent="0.25">
      <c r="A1197" t="s">
        <v>38</v>
      </c>
      <c r="B1197" t="s">
        <v>95</v>
      </c>
      <c r="C1197" t="s">
        <v>40</v>
      </c>
      <c r="D1197" t="s">
        <v>15</v>
      </c>
      <c r="E1197" t="b">
        <v>0</v>
      </c>
      <c r="F1197" s="1">
        <v>45565.36917824074</v>
      </c>
      <c r="G1197" t="b">
        <v>0</v>
      </c>
      <c r="H1197" t="b">
        <v>1</v>
      </c>
      <c r="I1197" t="s">
        <v>41</v>
      </c>
      <c r="J1197" t="s">
        <v>70</v>
      </c>
      <c r="K1197" t="s">
        <v>118</v>
      </c>
      <c r="L1197">
        <v>70815</v>
      </c>
    </row>
    <row r="1198" spans="1:12" x14ac:dyDescent="0.25">
      <c r="A1198" t="s">
        <v>49</v>
      </c>
      <c r="B1198" t="s">
        <v>61</v>
      </c>
      <c r="C1198" t="s">
        <v>21</v>
      </c>
      <c r="D1198" t="s">
        <v>22</v>
      </c>
      <c r="E1198" t="b">
        <v>0</v>
      </c>
      <c r="F1198" s="1">
        <v>45590.658564814818</v>
      </c>
      <c r="G1198" t="b">
        <v>1</v>
      </c>
      <c r="H1198" t="b">
        <v>0</v>
      </c>
      <c r="I1198" t="s">
        <v>51</v>
      </c>
      <c r="J1198" t="s">
        <v>24</v>
      </c>
      <c r="K1198" t="s">
        <v>128</v>
      </c>
      <c r="L1198">
        <v>78003</v>
      </c>
    </row>
    <row r="1199" spans="1:12" x14ac:dyDescent="0.25">
      <c r="A1199" t="s">
        <v>19</v>
      </c>
      <c r="B1199" t="s">
        <v>86</v>
      </c>
      <c r="C1199" t="s">
        <v>43</v>
      </c>
      <c r="D1199" t="s">
        <v>22</v>
      </c>
      <c r="E1199" t="b">
        <v>1</v>
      </c>
      <c r="F1199" s="1">
        <v>45506.1330787037</v>
      </c>
      <c r="G1199" t="b">
        <v>1</v>
      </c>
      <c r="H1199" t="b">
        <v>1</v>
      </c>
      <c r="I1199" t="s">
        <v>23</v>
      </c>
      <c r="J1199" t="s">
        <v>70</v>
      </c>
      <c r="K1199" t="s">
        <v>65</v>
      </c>
      <c r="L1199">
        <v>65981</v>
      </c>
    </row>
    <row r="1200" spans="1:12" x14ac:dyDescent="0.25">
      <c r="A1200" t="s">
        <v>82</v>
      </c>
      <c r="B1200" t="s">
        <v>91</v>
      </c>
      <c r="C1200" t="s">
        <v>14</v>
      </c>
      <c r="D1200" t="s">
        <v>22</v>
      </c>
      <c r="E1200" t="b">
        <v>0</v>
      </c>
      <c r="F1200" s="1">
        <v>45614.638136574067</v>
      </c>
      <c r="G1200" t="b">
        <v>0</v>
      </c>
      <c r="H1200" t="b">
        <v>0</v>
      </c>
      <c r="I1200" t="s">
        <v>84</v>
      </c>
      <c r="J1200" t="s">
        <v>70</v>
      </c>
      <c r="K1200" t="s">
        <v>60</v>
      </c>
      <c r="L1200">
        <v>132275</v>
      </c>
    </row>
    <row r="1201" spans="1:12" x14ac:dyDescent="0.25">
      <c r="A1201" t="s">
        <v>82</v>
      </c>
      <c r="B1201" t="s">
        <v>85</v>
      </c>
      <c r="C1201" t="s">
        <v>14</v>
      </c>
      <c r="D1201" t="s">
        <v>22</v>
      </c>
      <c r="E1201" t="b">
        <v>1</v>
      </c>
      <c r="F1201" s="1">
        <v>45354.394953703697</v>
      </c>
      <c r="G1201" t="b">
        <v>0</v>
      </c>
      <c r="H1201" t="b">
        <v>1</v>
      </c>
      <c r="I1201" t="s">
        <v>84</v>
      </c>
      <c r="J1201" t="s">
        <v>72</v>
      </c>
      <c r="K1201" t="s">
        <v>102</v>
      </c>
      <c r="L1201">
        <v>122003</v>
      </c>
    </row>
    <row r="1202" spans="1:12" x14ac:dyDescent="0.25">
      <c r="A1202" t="s">
        <v>26</v>
      </c>
      <c r="B1202" t="s">
        <v>33</v>
      </c>
      <c r="C1202" t="s">
        <v>14</v>
      </c>
      <c r="D1202" t="s">
        <v>22</v>
      </c>
      <c r="E1202" t="b">
        <v>1</v>
      </c>
      <c r="F1202" s="1">
        <v>45466.030474537038</v>
      </c>
      <c r="G1202" t="b">
        <v>1</v>
      </c>
      <c r="H1202" t="b">
        <v>0</v>
      </c>
      <c r="I1202" t="s">
        <v>30</v>
      </c>
      <c r="J1202" t="s">
        <v>52</v>
      </c>
      <c r="K1202" t="s">
        <v>74</v>
      </c>
      <c r="L1202">
        <v>124366</v>
      </c>
    </row>
    <row r="1203" spans="1:12" x14ac:dyDescent="0.25">
      <c r="A1203" t="s">
        <v>19</v>
      </c>
      <c r="B1203" t="s">
        <v>94</v>
      </c>
      <c r="C1203" t="s">
        <v>21</v>
      </c>
      <c r="D1203" t="s">
        <v>22</v>
      </c>
      <c r="E1203" t="b">
        <v>1</v>
      </c>
      <c r="F1203" s="1">
        <v>45334.820636574077</v>
      </c>
      <c r="G1203" t="b">
        <v>0</v>
      </c>
      <c r="H1203" t="b">
        <v>0</v>
      </c>
      <c r="I1203" t="s">
        <v>23</v>
      </c>
      <c r="J1203" t="s">
        <v>57</v>
      </c>
      <c r="K1203" t="s">
        <v>78</v>
      </c>
      <c r="L1203">
        <v>72341</v>
      </c>
    </row>
    <row r="1204" spans="1:12" x14ac:dyDescent="0.25">
      <c r="A1204" t="s">
        <v>19</v>
      </c>
      <c r="B1204" t="s">
        <v>94</v>
      </c>
      <c r="C1204" t="s">
        <v>43</v>
      </c>
      <c r="D1204" t="s">
        <v>29</v>
      </c>
      <c r="E1204" t="b">
        <v>1</v>
      </c>
      <c r="F1204" s="1">
        <v>45615.097500000003</v>
      </c>
      <c r="G1204" t="b">
        <v>0</v>
      </c>
      <c r="H1204" t="b">
        <v>0</v>
      </c>
      <c r="I1204" t="s">
        <v>23</v>
      </c>
      <c r="J1204" t="s">
        <v>80</v>
      </c>
      <c r="K1204" t="s">
        <v>106</v>
      </c>
      <c r="L1204">
        <v>67714</v>
      </c>
    </row>
    <row r="1205" spans="1:12" x14ac:dyDescent="0.25">
      <c r="A1205" t="s">
        <v>19</v>
      </c>
      <c r="B1205" t="s">
        <v>20</v>
      </c>
      <c r="C1205" t="s">
        <v>43</v>
      </c>
      <c r="D1205" t="s">
        <v>22</v>
      </c>
      <c r="E1205" t="b">
        <v>0</v>
      </c>
      <c r="F1205" s="1">
        <v>45538.604201388887</v>
      </c>
      <c r="G1205" t="b">
        <v>0</v>
      </c>
      <c r="H1205" t="b">
        <v>1</v>
      </c>
      <c r="I1205" t="s">
        <v>23</v>
      </c>
      <c r="J1205" t="s">
        <v>44</v>
      </c>
      <c r="K1205" t="s">
        <v>130</v>
      </c>
      <c r="L1205">
        <v>84753</v>
      </c>
    </row>
    <row r="1206" spans="1:12" x14ac:dyDescent="0.25">
      <c r="A1206" t="s">
        <v>12</v>
      </c>
      <c r="B1206" t="s">
        <v>13</v>
      </c>
      <c r="C1206" t="s">
        <v>40</v>
      </c>
      <c r="D1206" t="s">
        <v>22</v>
      </c>
      <c r="E1206" t="b">
        <v>1</v>
      </c>
      <c r="F1206" s="1">
        <v>45356.763912037037</v>
      </c>
      <c r="G1206" t="b">
        <v>0</v>
      </c>
      <c r="H1206" t="b">
        <v>0</v>
      </c>
      <c r="I1206" t="s">
        <v>16</v>
      </c>
      <c r="J1206" t="s">
        <v>47</v>
      </c>
      <c r="K1206" t="s">
        <v>129</v>
      </c>
      <c r="L1206">
        <v>120798</v>
      </c>
    </row>
    <row r="1207" spans="1:12" x14ac:dyDescent="0.25">
      <c r="A1207" t="s">
        <v>12</v>
      </c>
      <c r="B1207" t="s">
        <v>63</v>
      </c>
      <c r="C1207" t="s">
        <v>40</v>
      </c>
      <c r="D1207" t="s">
        <v>29</v>
      </c>
      <c r="E1207" t="b">
        <v>0</v>
      </c>
      <c r="F1207" s="1">
        <v>45581.556840277779</v>
      </c>
      <c r="G1207" t="b">
        <v>0</v>
      </c>
      <c r="H1207" t="b">
        <v>1</v>
      </c>
      <c r="I1207" t="s">
        <v>16</v>
      </c>
      <c r="J1207" t="s">
        <v>80</v>
      </c>
      <c r="K1207" t="s">
        <v>35</v>
      </c>
      <c r="L1207">
        <v>111687</v>
      </c>
    </row>
    <row r="1208" spans="1:12" x14ac:dyDescent="0.25">
      <c r="A1208" t="s">
        <v>82</v>
      </c>
      <c r="B1208" t="s">
        <v>91</v>
      </c>
      <c r="C1208" t="s">
        <v>28</v>
      </c>
      <c r="D1208" t="s">
        <v>29</v>
      </c>
      <c r="E1208" t="b">
        <v>0</v>
      </c>
      <c r="F1208" s="1">
        <v>45467.493171296293</v>
      </c>
      <c r="G1208" t="b">
        <v>0</v>
      </c>
      <c r="H1208" t="b">
        <v>1</v>
      </c>
      <c r="I1208" t="s">
        <v>84</v>
      </c>
      <c r="J1208" t="s">
        <v>34</v>
      </c>
      <c r="K1208" t="s">
        <v>73</v>
      </c>
      <c r="L1208">
        <v>135711</v>
      </c>
    </row>
    <row r="1209" spans="1:12" x14ac:dyDescent="0.25">
      <c r="A1209" t="s">
        <v>45</v>
      </c>
      <c r="B1209" t="s">
        <v>88</v>
      </c>
      <c r="C1209" t="s">
        <v>68</v>
      </c>
      <c r="D1209" t="s">
        <v>29</v>
      </c>
      <c r="E1209" t="b">
        <v>1</v>
      </c>
      <c r="F1209" s="1">
        <v>45293.970995370371</v>
      </c>
      <c r="G1209" t="b">
        <v>0</v>
      </c>
      <c r="H1209" t="b">
        <v>1</v>
      </c>
      <c r="I1209" t="s">
        <v>16</v>
      </c>
      <c r="J1209" t="s">
        <v>70</v>
      </c>
      <c r="K1209" t="s">
        <v>100</v>
      </c>
      <c r="L1209">
        <v>112047</v>
      </c>
    </row>
    <row r="1210" spans="1:12" x14ac:dyDescent="0.25">
      <c r="A1210" t="s">
        <v>38</v>
      </c>
      <c r="B1210" t="s">
        <v>95</v>
      </c>
      <c r="C1210" t="s">
        <v>14</v>
      </c>
      <c r="D1210" t="s">
        <v>15</v>
      </c>
      <c r="E1210" t="b">
        <v>1</v>
      </c>
      <c r="F1210" s="1">
        <v>45466.420624999999</v>
      </c>
      <c r="G1210" t="b">
        <v>0</v>
      </c>
      <c r="H1210" t="b">
        <v>0</v>
      </c>
      <c r="I1210" t="s">
        <v>41</v>
      </c>
      <c r="J1210" t="s">
        <v>80</v>
      </c>
      <c r="K1210" t="s">
        <v>99</v>
      </c>
      <c r="L1210">
        <v>86080</v>
      </c>
    </row>
    <row r="1211" spans="1:12" x14ac:dyDescent="0.25">
      <c r="A1211" t="s">
        <v>49</v>
      </c>
      <c r="B1211" t="s">
        <v>50</v>
      </c>
      <c r="C1211" t="s">
        <v>28</v>
      </c>
      <c r="D1211" t="s">
        <v>15</v>
      </c>
      <c r="E1211" t="b">
        <v>1</v>
      </c>
      <c r="F1211" s="1">
        <v>45504.5778125</v>
      </c>
      <c r="G1211" t="b">
        <v>1</v>
      </c>
      <c r="H1211" t="b">
        <v>0</v>
      </c>
      <c r="I1211" t="s">
        <v>51</v>
      </c>
      <c r="J1211" t="s">
        <v>57</v>
      </c>
      <c r="K1211" t="s">
        <v>53</v>
      </c>
      <c r="L1211">
        <v>74408</v>
      </c>
    </row>
    <row r="1212" spans="1:12" x14ac:dyDescent="0.25">
      <c r="A1212" t="s">
        <v>38</v>
      </c>
      <c r="B1212" t="s">
        <v>95</v>
      </c>
      <c r="C1212" t="s">
        <v>28</v>
      </c>
      <c r="D1212" t="s">
        <v>15</v>
      </c>
      <c r="E1212" t="b">
        <v>1</v>
      </c>
      <c r="F1212" s="1">
        <v>45417.563356481478</v>
      </c>
      <c r="G1212" t="b">
        <v>0</v>
      </c>
      <c r="H1212" t="b">
        <v>1</v>
      </c>
      <c r="I1212" t="s">
        <v>41</v>
      </c>
      <c r="J1212" t="s">
        <v>47</v>
      </c>
      <c r="K1212" t="s">
        <v>81</v>
      </c>
      <c r="L1212">
        <v>84561</v>
      </c>
    </row>
    <row r="1213" spans="1:12" x14ac:dyDescent="0.25">
      <c r="A1213" t="s">
        <v>49</v>
      </c>
      <c r="B1213" t="s">
        <v>61</v>
      </c>
      <c r="C1213" t="s">
        <v>40</v>
      </c>
      <c r="D1213" t="s">
        <v>22</v>
      </c>
      <c r="E1213" t="b">
        <v>1</v>
      </c>
      <c r="F1213" s="1">
        <v>45618.669988425929</v>
      </c>
      <c r="G1213" t="b">
        <v>1</v>
      </c>
      <c r="H1213" t="b">
        <v>1</v>
      </c>
      <c r="I1213" t="s">
        <v>51</v>
      </c>
      <c r="J1213" t="s">
        <v>64</v>
      </c>
      <c r="K1213" t="s">
        <v>121</v>
      </c>
      <c r="L1213">
        <v>75442</v>
      </c>
    </row>
    <row r="1214" spans="1:12" x14ac:dyDescent="0.25">
      <c r="A1214" t="s">
        <v>49</v>
      </c>
      <c r="B1214" t="s">
        <v>61</v>
      </c>
      <c r="C1214" t="s">
        <v>21</v>
      </c>
      <c r="D1214" t="s">
        <v>22</v>
      </c>
      <c r="E1214" t="b">
        <v>0</v>
      </c>
      <c r="F1214" s="1">
        <v>45407.048958333333</v>
      </c>
      <c r="G1214" t="b">
        <v>0</v>
      </c>
      <c r="H1214" t="b">
        <v>0</v>
      </c>
      <c r="I1214" t="s">
        <v>51</v>
      </c>
      <c r="J1214" t="s">
        <v>80</v>
      </c>
      <c r="K1214" t="s">
        <v>121</v>
      </c>
      <c r="L1214">
        <v>97575</v>
      </c>
    </row>
    <row r="1215" spans="1:12" x14ac:dyDescent="0.25">
      <c r="A1215" t="s">
        <v>12</v>
      </c>
      <c r="B1215" t="s">
        <v>63</v>
      </c>
      <c r="C1215" t="s">
        <v>40</v>
      </c>
      <c r="D1215" t="s">
        <v>15</v>
      </c>
      <c r="E1215" t="b">
        <v>0</v>
      </c>
      <c r="F1215" s="1">
        <v>45582.066423611112</v>
      </c>
      <c r="G1215" t="b">
        <v>1</v>
      </c>
      <c r="H1215" t="b">
        <v>1</v>
      </c>
      <c r="I1215" t="s">
        <v>16</v>
      </c>
      <c r="J1215" t="s">
        <v>70</v>
      </c>
      <c r="K1215" t="s">
        <v>67</v>
      </c>
      <c r="L1215">
        <v>115216</v>
      </c>
    </row>
    <row r="1216" spans="1:12" x14ac:dyDescent="0.25">
      <c r="A1216" t="s">
        <v>19</v>
      </c>
      <c r="B1216" t="s">
        <v>94</v>
      </c>
      <c r="C1216" t="s">
        <v>14</v>
      </c>
      <c r="D1216" t="s">
        <v>29</v>
      </c>
      <c r="E1216" t="b">
        <v>1</v>
      </c>
      <c r="F1216" s="1">
        <v>45485.344710648147</v>
      </c>
      <c r="G1216" t="b">
        <v>0</v>
      </c>
      <c r="H1216" t="b">
        <v>0</v>
      </c>
      <c r="I1216" t="s">
        <v>23</v>
      </c>
      <c r="J1216" t="s">
        <v>72</v>
      </c>
      <c r="K1216" t="s">
        <v>109</v>
      </c>
      <c r="L1216">
        <v>85225</v>
      </c>
    </row>
    <row r="1217" spans="1:12" x14ac:dyDescent="0.25">
      <c r="A1217" t="s">
        <v>45</v>
      </c>
      <c r="B1217" t="s">
        <v>76</v>
      </c>
      <c r="C1217" t="s">
        <v>28</v>
      </c>
      <c r="D1217" t="s">
        <v>29</v>
      </c>
      <c r="E1217" t="b">
        <v>1</v>
      </c>
      <c r="F1217" s="1">
        <v>45406.704872685194</v>
      </c>
      <c r="G1217" t="b">
        <v>0</v>
      </c>
      <c r="H1217" t="b">
        <v>0</v>
      </c>
      <c r="I1217" t="s">
        <v>16</v>
      </c>
      <c r="J1217" t="s">
        <v>34</v>
      </c>
      <c r="K1217" t="s">
        <v>119</v>
      </c>
      <c r="L1217">
        <v>117531</v>
      </c>
    </row>
    <row r="1218" spans="1:12" x14ac:dyDescent="0.25">
      <c r="A1218" t="s">
        <v>12</v>
      </c>
      <c r="B1218" t="s">
        <v>75</v>
      </c>
      <c r="C1218" t="s">
        <v>21</v>
      </c>
      <c r="D1218" t="s">
        <v>29</v>
      </c>
      <c r="E1218" t="b">
        <v>1</v>
      </c>
      <c r="F1218" s="1">
        <v>45408.357222222221</v>
      </c>
      <c r="G1218" t="b">
        <v>1</v>
      </c>
      <c r="H1218" t="b">
        <v>1</v>
      </c>
      <c r="I1218" t="s">
        <v>16</v>
      </c>
      <c r="J1218" t="s">
        <v>57</v>
      </c>
      <c r="K1218" t="s">
        <v>96</v>
      </c>
      <c r="L1218">
        <v>118741</v>
      </c>
    </row>
    <row r="1219" spans="1:12" x14ac:dyDescent="0.25">
      <c r="A1219" t="s">
        <v>19</v>
      </c>
      <c r="B1219" t="s">
        <v>20</v>
      </c>
      <c r="C1219" t="s">
        <v>28</v>
      </c>
      <c r="D1219" t="s">
        <v>29</v>
      </c>
      <c r="E1219" t="b">
        <v>1</v>
      </c>
      <c r="F1219" s="1">
        <v>45575.963935185187</v>
      </c>
      <c r="G1219" t="b">
        <v>0</v>
      </c>
      <c r="H1219" t="b">
        <v>0</v>
      </c>
      <c r="I1219" t="s">
        <v>23</v>
      </c>
      <c r="J1219" t="s">
        <v>44</v>
      </c>
      <c r="K1219" t="s">
        <v>125</v>
      </c>
      <c r="L1219">
        <v>79057</v>
      </c>
    </row>
    <row r="1220" spans="1:12" x14ac:dyDescent="0.25">
      <c r="A1220" t="s">
        <v>49</v>
      </c>
      <c r="B1220" t="s">
        <v>108</v>
      </c>
      <c r="C1220" t="s">
        <v>21</v>
      </c>
      <c r="D1220" t="s">
        <v>29</v>
      </c>
      <c r="E1220" t="b">
        <v>1</v>
      </c>
      <c r="F1220" s="1">
        <v>45438.872476851851</v>
      </c>
      <c r="G1220" t="b">
        <v>0</v>
      </c>
      <c r="H1220" t="b">
        <v>1</v>
      </c>
      <c r="I1220" t="s">
        <v>51</v>
      </c>
      <c r="J1220" t="s">
        <v>70</v>
      </c>
      <c r="K1220" t="s">
        <v>60</v>
      </c>
      <c r="L1220">
        <v>94321</v>
      </c>
    </row>
    <row r="1221" spans="1:12" x14ac:dyDescent="0.25">
      <c r="A1221" t="s">
        <v>12</v>
      </c>
      <c r="B1221" t="s">
        <v>75</v>
      </c>
      <c r="C1221" t="s">
        <v>43</v>
      </c>
      <c r="D1221" t="s">
        <v>29</v>
      </c>
      <c r="E1221" t="b">
        <v>0</v>
      </c>
      <c r="F1221" s="1">
        <v>45566.825497685182</v>
      </c>
      <c r="G1221" t="b">
        <v>0</v>
      </c>
      <c r="H1221" t="b">
        <v>0</v>
      </c>
      <c r="I1221" t="s">
        <v>16</v>
      </c>
      <c r="J1221" t="s">
        <v>72</v>
      </c>
      <c r="K1221" t="s">
        <v>25</v>
      </c>
      <c r="L1221">
        <v>140381</v>
      </c>
    </row>
    <row r="1222" spans="1:12" x14ac:dyDescent="0.25">
      <c r="A1222" t="s">
        <v>19</v>
      </c>
      <c r="B1222" t="s">
        <v>36</v>
      </c>
      <c r="C1222" t="s">
        <v>68</v>
      </c>
      <c r="D1222" t="s">
        <v>22</v>
      </c>
      <c r="E1222" t="b">
        <v>0</v>
      </c>
      <c r="F1222" s="1">
        <v>45534.757002314807</v>
      </c>
      <c r="G1222" t="b">
        <v>1</v>
      </c>
      <c r="H1222" t="b">
        <v>1</v>
      </c>
      <c r="I1222" t="s">
        <v>23</v>
      </c>
      <c r="J1222" t="s">
        <v>70</v>
      </c>
      <c r="K1222" t="s">
        <v>74</v>
      </c>
      <c r="L1222">
        <v>69284</v>
      </c>
    </row>
    <row r="1223" spans="1:12" x14ac:dyDescent="0.25">
      <c r="A1223" t="s">
        <v>82</v>
      </c>
      <c r="B1223" t="s">
        <v>83</v>
      </c>
      <c r="C1223" t="s">
        <v>28</v>
      </c>
      <c r="D1223" t="s">
        <v>15</v>
      </c>
      <c r="E1223" t="b">
        <v>1</v>
      </c>
      <c r="F1223" s="1">
        <v>45525.439780092587</v>
      </c>
      <c r="G1223" t="b">
        <v>0</v>
      </c>
      <c r="H1223" t="b">
        <v>1</v>
      </c>
      <c r="I1223" t="s">
        <v>84</v>
      </c>
      <c r="J1223" t="s">
        <v>57</v>
      </c>
      <c r="K1223" t="s">
        <v>98</v>
      </c>
      <c r="L1223">
        <v>136829</v>
      </c>
    </row>
    <row r="1224" spans="1:12" x14ac:dyDescent="0.25">
      <c r="A1224" t="s">
        <v>49</v>
      </c>
      <c r="B1224" t="s">
        <v>108</v>
      </c>
      <c r="C1224" t="s">
        <v>14</v>
      </c>
      <c r="D1224" t="s">
        <v>22</v>
      </c>
      <c r="E1224" t="b">
        <v>1</v>
      </c>
      <c r="F1224" s="1">
        <v>45651.753692129627</v>
      </c>
      <c r="G1224" t="b">
        <v>1</v>
      </c>
      <c r="H1224" t="b">
        <v>0</v>
      </c>
      <c r="I1224" t="s">
        <v>51</v>
      </c>
      <c r="J1224" t="s">
        <v>57</v>
      </c>
      <c r="K1224" t="s">
        <v>114</v>
      </c>
      <c r="L1224">
        <v>92812</v>
      </c>
    </row>
    <row r="1225" spans="1:12" x14ac:dyDescent="0.25">
      <c r="A1225" t="s">
        <v>45</v>
      </c>
      <c r="B1225" t="s">
        <v>76</v>
      </c>
      <c r="C1225" t="s">
        <v>14</v>
      </c>
      <c r="D1225" t="s">
        <v>22</v>
      </c>
      <c r="E1225" t="b">
        <v>0</v>
      </c>
      <c r="F1225" s="1">
        <v>45324.600752314807</v>
      </c>
      <c r="G1225" t="b">
        <v>1</v>
      </c>
      <c r="H1225" t="b">
        <v>1</v>
      </c>
      <c r="I1225" t="s">
        <v>16</v>
      </c>
      <c r="J1225" t="s">
        <v>47</v>
      </c>
      <c r="K1225" t="s">
        <v>67</v>
      </c>
      <c r="L1225">
        <v>86524</v>
      </c>
    </row>
    <row r="1226" spans="1:12" x14ac:dyDescent="0.25">
      <c r="A1226" t="s">
        <v>54</v>
      </c>
      <c r="B1226" t="s">
        <v>55</v>
      </c>
      <c r="C1226" t="s">
        <v>40</v>
      </c>
      <c r="D1226" t="s">
        <v>15</v>
      </c>
      <c r="E1226" t="b">
        <v>1</v>
      </c>
      <c r="F1226" s="1">
        <v>45317.148194444453</v>
      </c>
      <c r="G1226" t="b">
        <v>0</v>
      </c>
      <c r="H1226" t="b">
        <v>0</v>
      </c>
      <c r="I1226" t="s">
        <v>30</v>
      </c>
      <c r="J1226" t="s">
        <v>80</v>
      </c>
      <c r="K1226" t="s">
        <v>37</v>
      </c>
      <c r="L1226">
        <v>145254</v>
      </c>
    </row>
    <row r="1227" spans="1:12" x14ac:dyDescent="0.25">
      <c r="A1227" t="s">
        <v>19</v>
      </c>
      <c r="B1227" t="s">
        <v>86</v>
      </c>
      <c r="C1227" t="s">
        <v>21</v>
      </c>
      <c r="D1227" t="s">
        <v>29</v>
      </c>
      <c r="E1227" t="b">
        <v>0</v>
      </c>
      <c r="F1227" s="1">
        <v>45487.032071759262</v>
      </c>
      <c r="G1227" t="b">
        <v>1</v>
      </c>
      <c r="H1227" t="b">
        <v>0</v>
      </c>
      <c r="I1227" t="s">
        <v>23</v>
      </c>
      <c r="J1227" t="s">
        <v>52</v>
      </c>
      <c r="K1227" t="s">
        <v>35</v>
      </c>
      <c r="L1227">
        <v>61080</v>
      </c>
    </row>
    <row r="1228" spans="1:12" x14ac:dyDescent="0.25">
      <c r="A1228" t="s">
        <v>12</v>
      </c>
      <c r="B1228" t="s">
        <v>63</v>
      </c>
      <c r="C1228" t="s">
        <v>21</v>
      </c>
      <c r="D1228" t="s">
        <v>29</v>
      </c>
      <c r="E1228" t="b">
        <v>0</v>
      </c>
      <c r="F1228" s="1">
        <v>45436.40221064815</v>
      </c>
      <c r="G1228" t="b">
        <v>1</v>
      </c>
      <c r="H1228" t="b">
        <v>0</v>
      </c>
      <c r="I1228" t="s">
        <v>16</v>
      </c>
      <c r="J1228" t="s">
        <v>34</v>
      </c>
      <c r="K1228" t="s">
        <v>73</v>
      </c>
      <c r="L1228">
        <v>144115</v>
      </c>
    </row>
    <row r="1229" spans="1:12" x14ac:dyDescent="0.25">
      <c r="A1229" t="s">
        <v>45</v>
      </c>
      <c r="B1229" t="s">
        <v>88</v>
      </c>
      <c r="C1229" t="s">
        <v>68</v>
      </c>
      <c r="D1229" t="s">
        <v>29</v>
      </c>
      <c r="E1229" t="b">
        <v>1</v>
      </c>
      <c r="F1229" s="1">
        <v>45378.916006944448</v>
      </c>
      <c r="G1229" t="b">
        <v>1</v>
      </c>
      <c r="H1229" t="b">
        <v>1</v>
      </c>
      <c r="I1229" t="s">
        <v>16</v>
      </c>
      <c r="J1229" t="s">
        <v>64</v>
      </c>
      <c r="K1229" t="s">
        <v>117</v>
      </c>
      <c r="L1229">
        <v>96691</v>
      </c>
    </row>
    <row r="1230" spans="1:12" x14ac:dyDescent="0.25">
      <c r="A1230" t="s">
        <v>19</v>
      </c>
      <c r="B1230" t="s">
        <v>86</v>
      </c>
      <c r="C1230" t="s">
        <v>68</v>
      </c>
      <c r="D1230" t="s">
        <v>15</v>
      </c>
      <c r="E1230" t="b">
        <v>1</v>
      </c>
      <c r="F1230" s="1">
        <v>45461.342835648153</v>
      </c>
      <c r="G1230" t="b">
        <v>1</v>
      </c>
      <c r="H1230" t="b">
        <v>0</v>
      </c>
      <c r="I1230" t="s">
        <v>23</v>
      </c>
      <c r="J1230" t="s">
        <v>57</v>
      </c>
      <c r="K1230" t="s">
        <v>67</v>
      </c>
      <c r="L1230">
        <v>79148</v>
      </c>
    </row>
    <row r="1231" spans="1:12" x14ac:dyDescent="0.25">
      <c r="A1231" t="s">
        <v>45</v>
      </c>
      <c r="B1231" t="s">
        <v>88</v>
      </c>
      <c r="C1231" t="s">
        <v>14</v>
      </c>
      <c r="D1231" t="s">
        <v>29</v>
      </c>
      <c r="E1231" t="b">
        <v>1</v>
      </c>
      <c r="F1231" s="1">
        <v>45532.532233796293</v>
      </c>
      <c r="G1231" t="b">
        <v>1</v>
      </c>
      <c r="H1231" t="b">
        <v>0</v>
      </c>
      <c r="I1231" t="s">
        <v>16</v>
      </c>
      <c r="J1231" t="s">
        <v>64</v>
      </c>
      <c r="K1231" t="s">
        <v>114</v>
      </c>
      <c r="L1231">
        <v>92779</v>
      </c>
    </row>
    <row r="1232" spans="1:12" x14ac:dyDescent="0.25">
      <c r="A1232" t="s">
        <v>38</v>
      </c>
      <c r="B1232" t="s">
        <v>107</v>
      </c>
      <c r="C1232" t="s">
        <v>68</v>
      </c>
      <c r="D1232" t="s">
        <v>15</v>
      </c>
      <c r="E1232" t="b">
        <v>1</v>
      </c>
      <c r="F1232" s="1">
        <v>45544.280381944453</v>
      </c>
      <c r="G1232" t="b">
        <v>1</v>
      </c>
      <c r="H1232" t="b">
        <v>1</v>
      </c>
      <c r="I1232" t="s">
        <v>41</v>
      </c>
      <c r="J1232" t="s">
        <v>47</v>
      </c>
      <c r="K1232" t="s">
        <v>53</v>
      </c>
      <c r="L1232">
        <v>76422</v>
      </c>
    </row>
    <row r="1233" spans="1:12" x14ac:dyDescent="0.25">
      <c r="A1233" t="s">
        <v>38</v>
      </c>
      <c r="B1233" t="s">
        <v>95</v>
      </c>
      <c r="C1233" t="s">
        <v>40</v>
      </c>
      <c r="D1233" t="s">
        <v>15</v>
      </c>
      <c r="E1233" t="b">
        <v>0</v>
      </c>
      <c r="F1233" s="1">
        <v>45547.387199074074</v>
      </c>
      <c r="G1233" t="b">
        <v>1</v>
      </c>
      <c r="H1233" t="b">
        <v>0</v>
      </c>
      <c r="I1233" t="s">
        <v>41</v>
      </c>
      <c r="J1233" t="s">
        <v>80</v>
      </c>
      <c r="K1233" t="s">
        <v>115</v>
      </c>
      <c r="L1233">
        <v>76515</v>
      </c>
    </row>
    <row r="1234" spans="1:12" x14ac:dyDescent="0.25">
      <c r="A1234" t="s">
        <v>12</v>
      </c>
      <c r="B1234" t="s">
        <v>13</v>
      </c>
      <c r="C1234" t="s">
        <v>14</v>
      </c>
      <c r="D1234" t="s">
        <v>15</v>
      </c>
      <c r="E1234" t="b">
        <v>0</v>
      </c>
      <c r="F1234" s="1">
        <v>45547.761817129627</v>
      </c>
      <c r="G1234" t="b">
        <v>0</v>
      </c>
      <c r="H1234" t="b">
        <v>1</v>
      </c>
      <c r="I1234" t="s">
        <v>16</v>
      </c>
      <c r="J1234" t="s">
        <v>64</v>
      </c>
      <c r="K1234" t="s">
        <v>124</v>
      </c>
      <c r="L1234">
        <v>114436</v>
      </c>
    </row>
    <row r="1235" spans="1:12" x14ac:dyDescent="0.25">
      <c r="A1235" t="s">
        <v>12</v>
      </c>
      <c r="B1235" t="s">
        <v>63</v>
      </c>
      <c r="C1235" t="s">
        <v>68</v>
      </c>
      <c r="D1235" t="s">
        <v>29</v>
      </c>
      <c r="E1235" t="b">
        <v>1</v>
      </c>
      <c r="F1235" s="1">
        <v>45382.201249999998</v>
      </c>
      <c r="G1235" t="b">
        <v>0</v>
      </c>
      <c r="H1235" t="b">
        <v>1</v>
      </c>
      <c r="I1235" t="s">
        <v>16</v>
      </c>
      <c r="J1235" t="s">
        <v>66</v>
      </c>
      <c r="K1235" t="s">
        <v>120</v>
      </c>
      <c r="L1235">
        <v>115044</v>
      </c>
    </row>
    <row r="1236" spans="1:12" x14ac:dyDescent="0.25">
      <c r="A1236" t="s">
        <v>54</v>
      </c>
      <c r="B1236" t="s">
        <v>55</v>
      </c>
      <c r="C1236" t="s">
        <v>40</v>
      </c>
      <c r="D1236" t="s">
        <v>15</v>
      </c>
      <c r="E1236" t="b">
        <v>0</v>
      </c>
      <c r="F1236" s="1">
        <v>45369.064606481479</v>
      </c>
      <c r="G1236" t="b">
        <v>0</v>
      </c>
      <c r="H1236" t="b">
        <v>0</v>
      </c>
      <c r="I1236" t="s">
        <v>30</v>
      </c>
      <c r="J1236" t="s">
        <v>70</v>
      </c>
      <c r="K1236" t="s">
        <v>35</v>
      </c>
      <c r="L1236">
        <v>137254</v>
      </c>
    </row>
    <row r="1237" spans="1:12" x14ac:dyDescent="0.25">
      <c r="A1237" t="s">
        <v>26</v>
      </c>
      <c r="B1237" t="s">
        <v>27</v>
      </c>
      <c r="C1237" t="s">
        <v>68</v>
      </c>
      <c r="D1237" t="s">
        <v>15</v>
      </c>
      <c r="E1237" t="b">
        <v>1</v>
      </c>
      <c r="F1237" s="1">
        <v>45339.964363425926</v>
      </c>
      <c r="G1237" t="b">
        <v>1</v>
      </c>
      <c r="H1237" t="b">
        <v>1</v>
      </c>
      <c r="I1237" t="s">
        <v>30</v>
      </c>
      <c r="J1237" t="s">
        <v>31</v>
      </c>
      <c r="K1237" t="s">
        <v>102</v>
      </c>
      <c r="L1237">
        <v>123340</v>
      </c>
    </row>
    <row r="1238" spans="1:12" x14ac:dyDescent="0.25">
      <c r="A1238" t="s">
        <v>49</v>
      </c>
      <c r="B1238" t="s">
        <v>61</v>
      </c>
      <c r="C1238" t="s">
        <v>28</v>
      </c>
      <c r="D1238" t="s">
        <v>22</v>
      </c>
      <c r="E1238" t="b">
        <v>1</v>
      </c>
      <c r="F1238" s="1">
        <v>45636.286006944443</v>
      </c>
      <c r="G1238" t="b">
        <v>0</v>
      </c>
      <c r="H1238" t="b">
        <v>0</v>
      </c>
      <c r="I1238" t="s">
        <v>51</v>
      </c>
      <c r="J1238" t="s">
        <v>17</v>
      </c>
      <c r="K1238" t="s">
        <v>129</v>
      </c>
      <c r="L1238">
        <v>96883</v>
      </c>
    </row>
    <row r="1239" spans="1:12" x14ac:dyDescent="0.25">
      <c r="A1239" t="s">
        <v>19</v>
      </c>
      <c r="B1239" t="s">
        <v>36</v>
      </c>
      <c r="C1239" t="s">
        <v>21</v>
      </c>
      <c r="D1239" t="s">
        <v>15</v>
      </c>
      <c r="E1239" t="b">
        <v>1</v>
      </c>
      <c r="F1239" s="1">
        <v>45483.201655092591</v>
      </c>
      <c r="G1239" t="b">
        <v>1</v>
      </c>
      <c r="H1239" t="b">
        <v>1</v>
      </c>
      <c r="I1239" t="s">
        <v>23</v>
      </c>
      <c r="J1239" t="s">
        <v>70</v>
      </c>
      <c r="K1239" t="s">
        <v>60</v>
      </c>
      <c r="L1239">
        <v>79563</v>
      </c>
    </row>
    <row r="1240" spans="1:12" x14ac:dyDescent="0.25">
      <c r="A1240" t="s">
        <v>45</v>
      </c>
      <c r="B1240" t="s">
        <v>88</v>
      </c>
      <c r="C1240" t="s">
        <v>43</v>
      </c>
      <c r="D1240" t="s">
        <v>15</v>
      </c>
      <c r="E1240" t="b">
        <v>0</v>
      </c>
      <c r="F1240" s="1">
        <v>45328.729259259257</v>
      </c>
      <c r="G1240" t="b">
        <v>0</v>
      </c>
      <c r="H1240" t="b">
        <v>0</v>
      </c>
      <c r="I1240" t="s">
        <v>16</v>
      </c>
      <c r="J1240" t="s">
        <v>80</v>
      </c>
      <c r="K1240" t="s">
        <v>105</v>
      </c>
      <c r="L1240">
        <v>114963</v>
      </c>
    </row>
    <row r="1241" spans="1:12" x14ac:dyDescent="0.25">
      <c r="A1241" t="s">
        <v>38</v>
      </c>
      <c r="B1241" t="s">
        <v>39</v>
      </c>
      <c r="C1241" t="s">
        <v>40</v>
      </c>
      <c r="D1241" t="s">
        <v>29</v>
      </c>
      <c r="E1241" t="b">
        <v>1</v>
      </c>
      <c r="F1241" s="1">
        <v>45430.514861111107</v>
      </c>
      <c r="G1241" t="b">
        <v>0</v>
      </c>
      <c r="H1241" t="b">
        <v>1</v>
      </c>
      <c r="I1241" t="s">
        <v>41</v>
      </c>
      <c r="J1241" t="s">
        <v>31</v>
      </c>
      <c r="K1241" t="s">
        <v>32</v>
      </c>
      <c r="L1241">
        <v>76628</v>
      </c>
    </row>
    <row r="1242" spans="1:12" x14ac:dyDescent="0.25">
      <c r="A1242" t="s">
        <v>82</v>
      </c>
      <c r="B1242" t="s">
        <v>91</v>
      </c>
      <c r="C1242" t="s">
        <v>68</v>
      </c>
      <c r="D1242" t="s">
        <v>22</v>
      </c>
      <c r="E1242" t="b">
        <v>1</v>
      </c>
      <c r="F1242" s="1">
        <v>45368.828043981477</v>
      </c>
      <c r="G1242" t="b">
        <v>1</v>
      </c>
      <c r="H1242" t="b">
        <v>0</v>
      </c>
      <c r="I1242" t="s">
        <v>84</v>
      </c>
      <c r="J1242" t="s">
        <v>66</v>
      </c>
      <c r="K1242" t="s">
        <v>100</v>
      </c>
      <c r="L1242">
        <v>103822</v>
      </c>
    </row>
    <row r="1243" spans="1:12" x14ac:dyDescent="0.25">
      <c r="A1243" t="s">
        <v>82</v>
      </c>
      <c r="B1243" t="s">
        <v>91</v>
      </c>
      <c r="C1243" t="s">
        <v>21</v>
      </c>
      <c r="D1243" t="s">
        <v>29</v>
      </c>
      <c r="E1243" t="b">
        <v>0</v>
      </c>
      <c r="F1243" s="1">
        <v>45524.374282407407</v>
      </c>
      <c r="G1243" t="b">
        <v>1</v>
      </c>
      <c r="H1243" t="b">
        <v>1</v>
      </c>
      <c r="I1243" t="s">
        <v>84</v>
      </c>
      <c r="J1243" t="s">
        <v>66</v>
      </c>
      <c r="K1243" t="s">
        <v>106</v>
      </c>
      <c r="L1243">
        <v>127835</v>
      </c>
    </row>
    <row r="1244" spans="1:12" x14ac:dyDescent="0.25">
      <c r="A1244" t="s">
        <v>54</v>
      </c>
      <c r="B1244" t="s">
        <v>79</v>
      </c>
      <c r="C1244" t="s">
        <v>21</v>
      </c>
      <c r="D1244" t="s">
        <v>22</v>
      </c>
      <c r="E1244" t="b">
        <v>0</v>
      </c>
      <c r="F1244" s="1">
        <v>45384.959768518522</v>
      </c>
      <c r="G1244" t="b">
        <v>1</v>
      </c>
      <c r="H1244" t="b">
        <v>0</v>
      </c>
      <c r="I1244" t="s">
        <v>30</v>
      </c>
      <c r="J1244" t="s">
        <v>64</v>
      </c>
      <c r="K1244" t="s">
        <v>56</v>
      </c>
      <c r="L1244">
        <v>128321</v>
      </c>
    </row>
    <row r="1245" spans="1:12" x14ac:dyDescent="0.25">
      <c r="A1245" t="s">
        <v>38</v>
      </c>
      <c r="B1245" t="s">
        <v>95</v>
      </c>
      <c r="C1245" t="s">
        <v>28</v>
      </c>
      <c r="D1245" t="s">
        <v>29</v>
      </c>
      <c r="E1245" t="b">
        <v>1</v>
      </c>
      <c r="F1245" s="1">
        <v>45340.986944444441</v>
      </c>
      <c r="G1245" t="b">
        <v>0</v>
      </c>
      <c r="H1245" t="b">
        <v>1</v>
      </c>
      <c r="I1245" t="s">
        <v>41</v>
      </c>
      <c r="J1245" t="s">
        <v>24</v>
      </c>
      <c r="K1245" t="s">
        <v>121</v>
      </c>
      <c r="L1245">
        <v>92786</v>
      </c>
    </row>
    <row r="1246" spans="1:12" x14ac:dyDescent="0.25">
      <c r="A1246" t="s">
        <v>12</v>
      </c>
      <c r="B1246" t="s">
        <v>75</v>
      </c>
      <c r="C1246" t="s">
        <v>14</v>
      </c>
      <c r="D1246" t="s">
        <v>15</v>
      </c>
      <c r="E1246" t="b">
        <v>1</v>
      </c>
      <c r="F1246" s="1">
        <v>45644.323206018518</v>
      </c>
      <c r="G1246" t="b">
        <v>1</v>
      </c>
      <c r="H1246" t="b">
        <v>1</v>
      </c>
      <c r="I1246" t="s">
        <v>16</v>
      </c>
      <c r="J1246" t="s">
        <v>57</v>
      </c>
      <c r="K1246" t="s">
        <v>96</v>
      </c>
      <c r="L1246">
        <v>116137</v>
      </c>
    </row>
    <row r="1247" spans="1:12" x14ac:dyDescent="0.25">
      <c r="A1247" t="s">
        <v>49</v>
      </c>
      <c r="B1247" t="s">
        <v>50</v>
      </c>
      <c r="C1247" t="s">
        <v>14</v>
      </c>
      <c r="D1247" t="s">
        <v>29</v>
      </c>
      <c r="E1247" t="b">
        <v>1</v>
      </c>
      <c r="F1247" s="1">
        <v>45414.51358796296</v>
      </c>
      <c r="G1247" t="b">
        <v>0</v>
      </c>
      <c r="H1247" t="b">
        <v>0</v>
      </c>
      <c r="I1247" t="s">
        <v>51</v>
      </c>
      <c r="J1247" t="s">
        <v>66</v>
      </c>
      <c r="K1247" t="s">
        <v>120</v>
      </c>
      <c r="L1247">
        <v>70524</v>
      </c>
    </row>
    <row r="1248" spans="1:12" x14ac:dyDescent="0.25">
      <c r="A1248" t="s">
        <v>38</v>
      </c>
      <c r="B1248" t="s">
        <v>107</v>
      </c>
      <c r="C1248" t="s">
        <v>28</v>
      </c>
      <c r="D1248" t="s">
        <v>15</v>
      </c>
      <c r="E1248" t="b">
        <v>0</v>
      </c>
      <c r="F1248" s="1">
        <v>45635.196793981479</v>
      </c>
      <c r="G1248" t="b">
        <v>0</v>
      </c>
      <c r="H1248" t="b">
        <v>1</v>
      </c>
      <c r="I1248" t="s">
        <v>41</v>
      </c>
      <c r="J1248" t="s">
        <v>44</v>
      </c>
      <c r="K1248" t="s">
        <v>58</v>
      </c>
      <c r="L1248">
        <v>65010</v>
      </c>
    </row>
    <row r="1249" spans="1:12" x14ac:dyDescent="0.25">
      <c r="A1249" t="s">
        <v>54</v>
      </c>
      <c r="B1249" t="s">
        <v>55</v>
      </c>
      <c r="C1249" t="s">
        <v>43</v>
      </c>
      <c r="D1249" t="s">
        <v>29</v>
      </c>
      <c r="E1249" t="b">
        <v>1</v>
      </c>
      <c r="F1249" s="1">
        <v>45425.843368055554</v>
      </c>
      <c r="G1249" t="b">
        <v>1</v>
      </c>
      <c r="H1249" t="b">
        <v>1</v>
      </c>
      <c r="I1249" t="s">
        <v>30</v>
      </c>
      <c r="J1249" t="s">
        <v>24</v>
      </c>
      <c r="K1249" t="s">
        <v>124</v>
      </c>
      <c r="L1249">
        <v>123488</v>
      </c>
    </row>
    <row r="1250" spans="1:12" x14ac:dyDescent="0.25">
      <c r="A1250" t="s">
        <v>49</v>
      </c>
      <c r="B1250" t="s">
        <v>108</v>
      </c>
      <c r="C1250" t="s">
        <v>68</v>
      </c>
      <c r="D1250" t="s">
        <v>22</v>
      </c>
      <c r="E1250" t="b">
        <v>0</v>
      </c>
      <c r="F1250" s="1">
        <v>45354.711261574077</v>
      </c>
      <c r="G1250" t="b">
        <v>0</v>
      </c>
      <c r="H1250" t="b">
        <v>0</v>
      </c>
      <c r="I1250" t="s">
        <v>51</v>
      </c>
      <c r="J1250" t="s">
        <v>64</v>
      </c>
      <c r="K1250" t="s">
        <v>56</v>
      </c>
      <c r="L1250">
        <v>82536</v>
      </c>
    </row>
    <row r="1251" spans="1:12" x14ac:dyDescent="0.25">
      <c r="A1251" t="s">
        <v>19</v>
      </c>
      <c r="B1251" t="s">
        <v>36</v>
      </c>
      <c r="C1251" t="s">
        <v>28</v>
      </c>
      <c r="D1251" t="s">
        <v>22</v>
      </c>
      <c r="E1251" t="b">
        <v>0</v>
      </c>
      <c r="F1251" s="1">
        <v>45636.201273148137</v>
      </c>
      <c r="G1251" t="b">
        <v>0</v>
      </c>
      <c r="H1251" t="b">
        <v>1</v>
      </c>
      <c r="I1251" t="s">
        <v>23</v>
      </c>
      <c r="J1251" t="s">
        <v>44</v>
      </c>
      <c r="K1251" t="s">
        <v>93</v>
      </c>
      <c r="L1251">
        <v>82076</v>
      </c>
    </row>
    <row r="1252" spans="1:12" x14ac:dyDescent="0.25">
      <c r="A1252" t="s">
        <v>26</v>
      </c>
      <c r="B1252" t="s">
        <v>27</v>
      </c>
      <c r="C1252" t="s">
        <v>68</v>
      </c>
      <c r="D1252" t="s">
        <v>29</v>
      </c>
      <c r="E1252" t="b">
        <v>1</v>
      </c>
      <c r="F1252" s="1">
        <v>45491.368032407408</v>
      </c>
      <c r="G1252" t="b">
        <v>1</v>
      </c>
      <c r="H1252" t="b">
        <v>1</v>
      </c>
      <c r="I1252" t="s">
        <v>30</v>
      </c>
      <c r="J1252" t="s">
        <v>66</v>
      </c>
      <c r="K1252" t="s">
        <v>53</v>
      </c>
      <c r="L1252">
        <v>127967</v>
      </c>
    </row>
    <row r="1253" spans="1:12" x14ac:dyDescent="0.25">
      <c r="A1253" t="s">
        <v>82</v>
      </c>
      <c r="B1253" t="s">
        <v>83</v>
      </c>
      <c r="C1253" t="s">
        <v>43</v>
      </c>
      <c r="D1253" t="s">
        <v>29</v>
      </c>
      <c r="E1253" t="b">
        <v>1</v>
      </c>
      <c r="F1253" s="1">
        <v>45613.010868055557</v>
      </c>
      <c r="G1253" t="b">
        <v>0</v>
      </c>
      <c r="H1253" t="b">
        <v>1</v>
      </c>
      <c r="I1253" t="s">
        <v>84</v>
      </c>
      <c r="J1253" t="s">
        <v>31</v>
      </c>
      <c r="K1253" t="s">
        <v>18</v>
      </c>
      <c r="L1253">
        <v>120663</v>
      </c>
    </row>
    <row r="1254" spans="1:12" x14ac:dyDescent="0.25">
      <c r="A1254" t="s">
        <v>26</v>
      </c>
      <c r="B1254" t="s">
        <v>33</v>
      </c>
      <c r="C1254" t="s">
        <v>14</v>
      </c>
      <c r="D1254" t="s">
        <v>15</v>
      </c>
      <c r="E1254" t="b">
        <v>0</v>
      </c>
      <c r="F1254" s="1">
        <v>45491.922048611108</v>
      </c>
      <c r="G1254" t="b">
        <v>0</v>
      </c>
      <c r="H1254" t="b">
        <v>0</v>
      </c>
      <c r="I1254" t="s">
        <v>30</v>
      </c>
      <c r="J1254" t="s">
        <v>44</v>
      </c>
      <c r="K1254" t="s">
        <v>124</v>
      </c>
      <c r="L1254">
        <v>125357</v>
      </c>
    </row>
    <row r="1255" spans="1:12" x14ac:dyDescent="0.25">
      <c r="A1255" t="s">
        <v>19</v>
      </c>
      <c r="B1255" t="s">
        <v>36</v>
      </c>
      <c r="C1255" t="s">
        <v>28</v>
      </c>
      <c r="D1255" t="s">
        <v>22</v>
      </c>
      <c r="E1255" t="b">
        <v>0</v>
      </c>
      <c r="F1255" s="1">
        <v>45648.776469907411</v>
      </c>
      <c r="G1255" t="b">
        <v>0</v>
      </c>
      <c r="H1255" t="b">
        <v>0</v>
      </c>
      <c r="I1255" t="s">
        <v>23</v>
      </c>
      <c r="J1255" t="s">
        <v>47</v>
      </c>
      <c r="K1255" t="s">
        <v>129</v>
      </c>
      <c r="L1255">
        <v>64722</v>
      </c>
    </row>
    <row r="1256" spans="1:12" x14ac:dyDescent="0.25">
      <c r="A1256" t="s">
        <v>82</v>
      </c>
      <c r="B1256" t="s">
        <v>83</v>
      </c>
      <c r="C1256" t="s">
        <v>21</v>
      </c>
      <c r="D1256" t="s">
        <v>22</v>
      </c>
      <c r="E1256" t="b">
        <v>1</v>
      </c>
      <c r="F1256" s="1">
        <v>45333.802303240736</v>
      </c>
      <c r="G1256" t="b">
        <v>1</v>
      </c>
      <c r="H1256" t="b">
        <v>0</v>
      </c>
      <c r="I1256" t="s">
        <v>84</v>
      </c>
      <c r="J1256" t="s">
        <v>66</v>
      </c>
      <c r="K1256" t="s">
        <v>117</v>
      </c>
      <c r="L1256">
        <v>131474</v>
      </c>
    </row>
    <row r="1257" spans="1:12" x14ac:dyDescent="0.25">
      <c r="A1257" t="s">
        <v>45</v>
      </c>
      <c r="B1257" t="s">
        <v>76</v>
      </c>
      <c r="C1257" t="s">
        <v>43</v>
      </c>
      <c r="D1257" t="s">
        <v>15</v>
      </c>
      <c r="E1257" t="b">
        <v>0</v>
      </c>
      <c r="F1257" s="1">
        <v>45440.908217592587</v>
      </c>
      <c r="G1257" t="b">
        <v>1</v>
      </c>
      <c r="H1257" t="b">
        <v>1</v>
      </c>
      <c r="I1257" t="s">
        <v>16</v>
      </c>
      <c r="J1257" t="s">
        <v>66</v>
      </c>
      <c r="K1257" t="s">
        <v>104</v>
      </c>
      <c r="L1257">
        <v>113507</v>
      </c>
    </row>
    <row r="1258" spans="1:12" x14ac:dyDescent="0.25">
      <c r="A1258" t="s">
        <v>19</v>
      </c>
      <c r="B1258" t="s">
        <v>86</v>
      </c>
      <c r="C1258" t="s">
        <v>68</v>
      </c>
      <c r="D1258" t="s">
        <v>29</v>
      </c>
      <c r="E1258" t="b">
        <v>0</v>
      </c>
      <c r="F1258" s="1">
        <v>45586.613749999997</v>
      </c>
      <c r="G1258" t="b">
        <v>1</v>
      </c>
      <c r="H1258" t="b">
        <v>1</v>
      </c>
      <c r="I1258" t="s">
        <v>23</v>
      </c>
      <c r="J1258" t="s">
        <v>66</v>
      </c>
      <c r="K1258" t="s">
        <v>121</v>
      </c>
      <c r="L1258">
        <v>60916</v>
      </c>
    </row>
    <row r="1259" spans="1:12" x14ac:dyDescent="0.25">
      <c r="A1259" t="s">
        <v>38</v>
      </c>
      <c r="B1259" t="s">
        <v>39</v>
      </c>
      <c r="C1259" t="s">
        <v>28</v>
      </c>
      <c r="D1259" t="s">
        <v>29</v>
      </c>
      <c r="E1259" t="b">
        <v>0</v>
      </c>
      <c r="F1259" s="1">
        <v>45475.345381944448</v>
      </c>
      <c r="G1259" t="b">
        <v>0</v>
      </c>
      <c r="H1259" t="b">
        <v>1</v>
      </c>
      <c r="I1259" t="s">
        <v>41</v>
      </c>
      <c r="J1259" t="s">
        <v>52</v>
      </c>
      <c r="K1259" t="s">
        <v>37</v>
      </c>
      <c r="L1259">
        <v>89953</v>
      </c>
    </row>
    <row r="1260" spans="1:12" x14ac:dyDescent="0.25">
      <c r="A1260" t="s">
        <v>12</v>
      </c>
      <c r="B1260" t="s">
        <v>63</v>
      </c>
      <c r="C1260" t="s">
        <v>14</v>
      </c>
      <c r="D1260" t="s">
        <v>22</v>
      </c>
      <c r="E1260" t="b">
        <v>1</v>
      </c>
      <c r="F1260" s="1">
        <v>45564.296932870369</v>
      </c>
      <c r="G1260" t="b">
        <v>0</v>
      </c>
      <c r="H1260" t="b">
        <v>1</v>
      </c>
      <c r="I1260" t="s">
        <v>16</v>
      </c>
      <c r="J1260" t="s">
        <v>66</v>
      </c>
      <c r="K1260" t="s">
        <v>81</v>
      </c>
      <c r="L1260">
        <v>137964</v>
      </c>
    </row>
    <row r="1261" spans="1:12" x14ac:dyDescent="0.25">
      <c r="A1261" t="s">
        <v>26</v>
      </c>
      <c r="B1261" t="s">
        <v>27</v>
      </c>
      <c r="C1261" t="s">
        <v>68</v>
      </c>
      <c r="D1261" t="s">
        <v>29</v>
      </c>
      <c r="E1261" t="b">
        <v>1</v>
      </c>
      <c r="F1261" s="1">
        <v>45566.381979166668</v>
      </c>
      <c r="G1261" t="b">
        <v>1</v>
      </c>
      <c r="H1261" t="b">
        <v>1</v>
      </c>
      <c r="I1261" t="s">
        <v>30</v>
      </c>
      <c r="J1261" t="s">
        <v>24</v>
      </c>
      <c r="K1261" t="s">
        <v>129</v>
      </c>
      <c r="L1261">
        <v>109343</v>
      </c>
    </row>
    <row r="1262" spans="1:12" x14ac:dyDescent="0.25">
      <c r="A1262" t="s">
        <v>82</v>
      </c>
      <c r="B1262" t="s">
        <v>85</v>
      </c>
      <c r="C1262" t="s">
        <v>43</v>
      </c>
      <c r="D1262" t="s">
        <v>29</v>
      </c>
      <c r="E1262" t="b">
        <v>1</v>
      </c>
      <c r="F1262" s="1">
        <v>45498.237361111111</v>
      </c>
      <c r="G1262" t="b">
        <v>1</v>
      </c>
      <c r="H1262" t="b">
        <v>1</v>
      </c>
      <c r="I1262" t="s">
        <v>84</v>
      </c>
      <c r="J1262" t="s">
        <v>80</v>
      </c>
      <c r="K1262" t="s">
        <v>124</v>
      </c>
      <c r="L1262">
        <v>100126</v>
      </c>
    </row>
    <row r="1263" spans="1:12" x14ac:dyDescent="0.25">
      <c r="A1263" t="s">
        <v>19</v>
      </c>
      <c r="B1263" t="s">
        <v>36</v>
      </c>
      <c r="C1263" t="s">
        <v>43</v>
      </c>
      <c r="D1263" t="s">
        <v>15</v>
      </c>
      <c r="E1263" t="b">
        <v>0</v>
      </c>
      <c r="F1263" s="1">
        <v>45496.709629629629</v>
      </c>
      <c r="G1263" t="b">
        <v>0</v>
      </c>
      <c r="H1263" t="b">
        <v>0</v>
      </c>
      <c r="I1263" t="s">
        <v>23</v>
      </c>
      <c r="J1263" t="s">
        <v>70</v>
      </c>
      <c r="K1263" t="s">
        <v>123</v>
      </c>
      <c r="L1263">
        <v>89817</v>
      </c>
    </row>
    <row r="1264" spans="1:12" x14ac:dyDescent="0.25">
      <c r="A1264" t="s">
        <v>82</v>
      </c>
      <c r="B1264" t="s">
        <v>91</v>
      </c>
      <c r="C1264" t="s">
        <v>14</v>
      </c>
      <c r="D1264" t="s">
        <v>29</v>
      </c>
      <c r="E1264" t="b">
        <v>1</v>
      </c>
      <c r="F1264" s="1">
        <v>45581.178032407413</v>
      </c>
      <c r="G1264" t="b">
        <v>1</v>
      </c>
      <c r="H1264" t="b">
        <v>0</v>
      </c>
      <c r="I1264" t="s">
        <v>84</v>
      </c>
      <c r="J1264" t="s">
        <v>70</v>
      </c>
      <c r="K1264" t="s">
        <v>37</v>
      </c>
      <c r="L1264">
        <v>131080</v>
      </c>
    </row>
    <row r="1265" spans="1:12" x14ac:dyDescent="0.25">
      <c r="A1265" t="s">
        <v>12</v>
      </c>
      <c r="B1265" t="s">
        <v>13</v>
      </c>
      <c r="C1265" t="s">
        <v>21</v>
      </c>
      <c r="D1265" t="s">
        <v>22</v>
      </c>
      <c r="E1265" t="b">
        <v>1</v>
      </c>
      <c r="F1265" s="1">
        <v>45454.273460648154</v>
      </c>
      <c r="G1265" t="b">
        <v>1</v>
      </c>
      <c r="H1265" t="b">
        <v>0</v>
      </c>
      <c r="I1265" t="s">
        <v>16</v>
      </c>
      <c r="J1265" t="s">
        <v>72</v>
      </c>
      <c r="K1265" t="s">
        <v>122</v>
      </c>
      <c r="L1265">
        <v>135785</v>
      </c>
    </row>
    <row r="1266" spans="1:12" x14ac:dyDescent="0.25">
      <c r="A1266" t="s">
        <v>26</v>
      </c>
      <c r="B1266" t="s">
        <v>27</v>
      </c>
      <c r="C1266" t="s">
        <v>40</v>
      </c>
      <c r="D1266" t="s">
        <v>29</v>
      </c>
      <c r="E1266" t="b">
        <v>0</v>
      </c>
      <c r="F1266" s="1">
        <v>45501.030532407407</v>
      </c>
      <c r="G1266" t="b">
        <v>0</v>
      </c>
      <c r="H1266" t="b">
        <v>1</v>
      </c>
      <c r="I1266" t="s">
        <v>30</v>
      </c>
      <c r="J1266" t="s">
        <v>52</v>
      </c>
      <c r="K1266" t="s">
        <v>104</v>
      </c>
      <c r="L1266">
        <v>126035</v>
      </c>
    </row>
    <row r="1267" spans="1:12" x14ac:dyDescent="0.25">
      <c r="A1267" t="s">
        <v>12</v>
      </c>
      <c r="B1267" t="s">
        <v>13</v>
      </c>
      <c r="C1267" t="s">
        <v>14</v>
      </c>
      <c r="D1267" t="s">
        <v>29</v>
      </c>
      <c r="E1267" t="b">
        <v>1</v>
      </c>
      <c r="F1267" s="1">
        <v>45490.253738425927</v>
      </c>
      <c r="G1267" t="b">
        <v>1</v>
      </c>
      <c r="H1267" t="b">
        <v>1</v>
      </c>
      <c r="I1267" t="s">
        <v>16</v>
      </c>
      <c r="J1267" t="s">
        <v>31</v>
      </c>
      <c r="K1267" t="s">
        <v>120</v>
      </c>
      <c r="L1267">
        <v>121867</v>
      </c>
    </row>
    <row r="1268" spans="1:12" x14ac:dyDescent="0.25">
      <c r="A1268" t="s">
        <v>19</v>
      </c>
      <c r="B1268" t="s">
        <v>86</v>
      </c>
      <c r="C1268" t="s">
        <v>14</v>
      </c>
      <c r="D1268" t="s">
        <v>15</v>
      </c>
      <c r="E1268" t="b">
        <v>0</v>
      </c>
      <c r="F1268" s="1">
        <v>45338.768310185187</v>
      </c>
      <c r="G1268" t="b">
        <v>1</v>
      </c>
      <c r="H1268" t="b">
        <v>1</v>
      </c>
      <c r="I1268" t="s">
        <v>23</v>
      </c>
      <c r="J1268" t="s">
        <v>44</v>
      </c>
      <c r="K1268" t="s">
        <v>115</v>
      </c>
      <c r="L1268">
        <v>85193</v>
      </c>
    </row>
    <row r="1269" spans="1:12" x14ac:dyDescent="0.25">
      <c r="A1269" t="s">
        <v>38</v>
      </c>
      <c r="B1269" t="s">
        <v>39</v>
      </c>
      <c r="C1269" t="s">
        <v>43</v>
      </c>
      <c r="D1269" t="s">
        <v>29</v>
      </c>
      <c r="E1269" t="b">
        <v>0</v>
      </c>
      <c r="F1269" s="1">
        <v>45598.321979166663</v>
      </c>
      <c r="G1269" t="b">
        <v>0</v>
      </c>
      <c r="H1269" t="b">
        <v>1</v>
      </c>
      <c r="I1269" t="s">
        <v>41</v>
      </c>
      <c r="J1269" t="s">
        <v>47</v>
      </c>
      <c r="K1269" t="s">
        <v>69</v>
      </c>
      <c r="L1269">
        <v>92086</v>
      </c>
    </row>
    <row r="1270" spans="1:12" x14ac:dyDescent="0.25">
      <c r="A1270" t="s">
        <v>45</v>
      </c>
      <c r="B1270" t="s">
        <v>88</v>
      </c>
      <c r="C1270" t="s">
        <v>40</v>
      </c>
      <c r="D1270" t="s">
        <v>15</v>
      </c>
      <c r="E1270" t="b">
        <v>1</v>
      </c>
      <c r="F1270" s="1">
        <v>45571.787731481483</v>
      </c>
      <c r="G1270" t="b">
        <v>1</v>
      </c>
      <c r="H1270" t="b">
        <v>1</v>
      </c>
      <c r="I1270" t="s">
        <v>16</v>
      </c>
      <c r="J1270" t="s">
        <v>66</v>
      </c>
      <c r="K1270" t="s">
        <v>129</v>
      </c>
      <c r="L1270">
        <v>89377</v>
      </c>
    </row>
    <row r="1271" spans="1:12" x14ac:dyDescent="0.25">
      <c r="A1271" t="s">
        <v>45</v>
      </c>
      <c r="B1271" t="s">
        <v>46</v>
      </c>
      <c r="C1271" t="s">
        <v>43</v>
      </c>
      <c r="D1271" t="s">
        <v>15</v>
      </c>
      <c r="E1271" t="b">
        <v>0</v>
      </c>
      <c r="F1271" s="1">
        <v>45440.800486111111</v>
      </c>
      <c r="G1271" t="b">
        <v>1</v>
      </c>
      <c r="H1271" t="b">
        <v>0</v>
      </c>
      <c r="I1271" t="s">
        <v>16</v>
      </c>
      <c r="J1271" t="s">
        <v>66</v>
      </c>
      <c r="K1271" t="s">
        <v>120</v>
      </c>
      <c r="L1271">
        <v>109632</v>
      </c>
    </row>
    <row r="1272" spans="1:12" x14ac:dyDescent="0.25">
      <c r="A1272" t="s">
        <v>12</v>
      </c>
      <c r="B1272" t="s">
        <v>75</v>
      </c>
      <c r="C1272" t="s">
        <v>68</v>
      </c>
      <c r="D1272" t="s">
        <v>29</v>
      </c>
      <c r="E1272" t="b">
        <v>1</v>
      </c>
      <c r="F1272" s="1">
        <v>45345.543298611112</v>
      </c>
      <c r="G1272" t="b">
        <v>1</v>
      </c>
      <c r="H1272" t="b">
        <v>0</v>
      </c>
      <c r="I1272" t="s">
        <v>16</v>
      </c>
      <c r="J1272" t="s">
        <v>24</v>
      </c>
      <c r="K1272" t="s">
        <v>58</v>
      </c>
      <c r="L1272">
        <v>130986</v>
      </c>
    </row>
    <row r="1273" spans="1:12" x14ac:dyDescent="0.25">
      <c r="A1273" t="s">
        <v>45</v>
      </c>
      <c r="B1273" t="s">
        <v>46</v>
      </c>
      <c r="C1273" t="s">
        <v>43</v>
      </c>
      <c r="D1273" t="s">
        <v>15</v>
      </c>
      <c r="E1273" t="b">
        <v>0</v>
      </c>
      <c r="F1273" s="1">
        <v>45457.847708333327</v>
      </c>
      <c r="G1273" t="b">
        <v>1</v>
      </c>
      <c r="H1273" t="b">
        <v>0</v>
      </c>
      <c r="I1273" t="s">
        <v>16</v>
      </c>
      <c r="J1273" t="s">
        <v>66</v>
      </c>
      <c r="K1273" t="s">
        <v>101</v>
      </c>
      <c r="L1273">
        <v>81441</v>
      </c>
    </row>
    <row r="1274" spans="1:12" x14ac:dyDescent="0.25">
      <c r="A1274" t="s">
        <v>38</v>
      </c>
      <c r="B1274" t="s">
        <v>95</v>
      </c>
      <c r="C1274" t="s">
        <v>68</v>
      </c>
      <c r="D1274" t="s">
        <v>22</v>
      </c>
      <c r="E1274" t="b">
        <v>1</v>
      </c>
      <c r="F1274" s="1">
        <v>45366.160810185182</v>
      </c>
      <c r="G1274" t="b">
        <v>1</v>
      </c>
      <c r="H1274" t="b">
        <v>0</v>
      </c>
      <c r="I1274" t="s">
        <v>41</v>
      </c>
      <c r="J1274" t="s">
        <v>70</v>
      </c>
      <c r="K1274" t="s">
        <v>58</v>
      </c>
      <c r="L1274">
        <v>77667</v>
      </c>
    </row>
    <row r="1275" spans="1:12" x14ac:dyDescent="0.25">
      <c r="A1275" t="s">
        <v>38</v>
      </c>
      <c r="B1275" t="s">
        <v>39</v>
      </c>
      <c r="C1275" t="s">
        <v>28</v>
      </c>
      <c r="D1275" t="s">
        <v>29</v>
      </c>
      <c r="E1275" t="b">
        <v>0</v>
      </c>
      <c r="F1275" s="1">
        <v>45612.550312500003</v>
      </c>
      <c r="G1275" t="b">
        <v>0</v>
      </c>
      <c r="H1275" t="b">
        <v>1</v>
      </c>
      <c r="I1275" t="s">
        <v>41</v>
      </c>
      <c r="J1275" t="s">
        <v>31</v>
      </c>
      <c r="K1275" t="s">
        <v>130</v>
      </c>
      <c r="L1275">
        <v>93666</v>
      </c>
    </row>
    <row r="1276" spans="1:12" x14ac:dyDescent="0.25">
      <c r="A1276" t="s">
        <v>26</v>
      </c>
      <c r="B1276" t="s">
        <v>33</v>
      </c>
      <c r="C1276" t="s">
        <v>14</v>
      </c>
      <c r="D1276" t="s">
        <v>15</v>
      </c>
      <c r="E1276" t="b">
        <v>0</v>
      </c>
      <c r="F1276" s="1">
        <v>45330.042847222219</v>
      </c>
      <c r="G1276" t="b">
        <v>0</v>
      </c>
      <c r="H1276" t="b">
        <v>0</v>
      </c>
      <c r="I1276" t="s">
        <v>30</v>
      </c>
      <c r="J1276" t="s">
        <v>57</v>
      </c>
      <c r="K1276" t="s">
        <v>48</v>
      </c>
      <c r="L1276">
        <v>118210</v>
      </c>
    </row>
    <row r="1277" spans="1:12" x14ac:dyDescent="0.25">
      <c r="A1277" t="s">
        <v>54</v>
      </c>
      <c r="B1277" t="s">
        <v>79</v>
      </c>
      <c r="C1277" t="s">
        <v>14</v>
      </c>
      <c r="D1277" t="s">
        <v>22</v>
      </c>
      <c r="E1277" t="b">
        <v>0</v>
      </c>
      <c r="F1277" s="1">
        <v>45642.776446759257</v>
      </c>
      <c r="G1277" t="b">
        <v>1</v>
      </c>
      <c r="H1277" t="b">
        <v>1</v>
      </c>
      <c r="I1277" t="s">
        <v>30</v>
      </c>
      <c r="J1277" t="s">
        <v>64</v>
      </c>
      <c r="K1277" t="s">
        <v>56</v>
      </c>
      <c r="L1277">
        <v>145442</v>
      </c>
    </row>
    <row r="1278" spans="1:12" x14ac:dyDescent="0.25">
      <c r="A1278" t="s">
        <v>19</v>
      </c>
      <c r="B1278" t="s">
        <v>86</v>
      </c>
      <c r="C1278" t="s">
        <v>14</v>
      </c>
      <c r="D1278" t="s">
        <v>15</v>
      </c>
      <c r="E1278" t="b">
        <v>1</v>
      </c>
      <c r="F1278" s="1">
        <v>45366.777881944443</v>
      </c>
      <c r="G1278" t="b">
        <v>0</v>
      </c>
      <c r="H1278" t="b">
        <v>1</v>
      </c>
      <c r="I1278" t="s">
        <v>23</v>
      </c>
      <c r="J1278" t="s">
        <v>52</v>
      </c>
      <c r="K1278" t="s">
        <v>92</v>
      </c>
      <c r="L1278">
        <v>61861</v>
      </c>
    </row>
    <row r="1279" spans="1:12" x14ac:dyDescent="0.25">
      <c r="A1279" t="s">
        <v>49</v>
      </c>
      <c r="B1279" t="s">
        <v>50</v>
      </c>
      <c r="C1279" t="s">
        <v>28</v>
      </c>
      <c r="D1279" t="s">
        <v>29</v>
      </c>
      <c r="E1279" t="b">
        <v>0</v>
      </c>
      <c r="F1279" s="1">
        <v>45390.856851851851</v>
      </c>
      <c r="G1279" t="b">
        <v>0</v>
      </c>
      <c r="H1279" t="b">
        <v>1</v>
      </c>
      <c r="I1279" t="s">
        <v>51</v>
      </c>
      <c r="J1279" t="s">
        <v>44</v>
      </c>
      <c r="K1279" t="s">
        <v>120</v>
      </c>
      <c r="L1279">
        <v>72181</v>
      </c>
    </row>
    <row r="1280" spans="1:12" x14ac:dyDescent="0.25">
      <c r="A1280" t="s">
        <v>49</v>
      </c>
      <c r="B1280" t="s">
        <v>50</v>
      </c>
      <c r="C1280" t="s">
        <v>28</v>
      </c>
      <c r="D1280" t="s">
        <v>15</v>
      </c>
      <c r="E1280" t="b">
        <v>1</v>
      </c>
      <c r="F1280" s="1">
        <v>45536.643483796302</v>
      </c>
      <c r="G1280" t="b">
        <v>0</v>
      </c>
      <c r="H1280" t="b">
        <v>1</v>
      </c>
      <c r="I1280" t="s">
        <v>51</v>
      </c>
      <c r="J1280" t="s">
        <v>72</v>
      </c>
      <c r="K1280" t="s">
        <v>58</v>
      </c>
      <c r="L1280">
        <v>84377</v>
      </c>
    </row>
    <row r="1281" spans="1:12" x14ac:dyDescent="0.25">
      <c r="A1281" t="s">
        <v>12</v>
      </c>
      <c r="B1281" t="s">
        <v>13</v>
      </c>
      <c r="C1281" t="s">
        <v>68</v>
      </c>
      <c r="D1281" t="s">
        <v>29</v>
      </c>
      <c r="E1281" t="b">
        <v>1</v>
      </c>
      <c r="F1281" s="1">
        <v>45505.578113425923</v>
      </c>
      <c r="G1281" t="b">
        <v>0</v>
      </c>
      <c r="H1281" t="b">
        <v>1</v>
      </c>
      <c r="I1281" t="s">
        <v>16</v>
      </c>
      <c r="J1281" t="s">
        <v>70</v>
      </c>
      <c r="K1281" t="s">
        <v>37</v>
      </c>
      <c r="L1281">
        <v>144607</v>
      </c>
    </row>
    <row r="1282" spans="1:12" x14ac:dyDescent="0.25">
      <c r="A1282" t="s">
        <v>19</v>
      </c>
      <c r="B1282" t="s">
        <v>36</v>
      </c>
      <c r="C1282" t="s">
        <v>68</v>
      </c>
      <c r="D1282" t="s">
        <v>15</v>
      </c>
      <c r="E1282" t="b">
        <v>0</v>
      </c>
      <c r="F1282" s="1">
        <v>45591.903136574067</v>
      </c>
      <c r="G1282" t="b">
        <v>0</v>
      </c>
      <c r="H1282" t="b">
        <v>1</v>
      </c>
      <c r="I1282" t="s">
        <v>23</v>
      </c>
      <c r="J1282" t="s">
        <v>66</v>
      </c>
      <c r="K1282" t="s">
        <v>69</v>
      </c>
      <c r="L1282">
        <v>60781</v>
      </c>
    </row>
    <row r="1283" spans="1:12" x14ac:dyDescent="0.25">
      <c r="A1283" t="s">
        <v>82</v>
      </c>
      <c r="B1283" t="s">
        <v>91</v>
      </c>
      <c r="C1283" t="s">
        <v>68</v>
      </c>
      <c r="D1283" t="s">
        <v>29</v>
      </c>
      <c r="E1283" t="b">
        <v>0</v>
      </c>
      <c r="F1283" s="1">
        <v>45432.089201388888</v>
      </c>
      <c r="G1283" t="b">
        <v>1</v>
      </c>
      <c r="H1283" t="b">
        <v>1</v>
      </c>
      <c r="I1283" t="s">
        <v>84</v>
      </c>
      <c r="J1283" t="s">
        <v>34</v>
      </c>
      <c r="K1283" t="s">
        <v>123</v>
      </c>
      <c r="L1283">
        <v>102019</v>
      </c>
    </row>
    <row r="1284" spans="1:12" x14ac:dyDescent="0.25">
      <c r="A1284" t="s">
        <v>12</v>
      </c>
      <c r="B1284" t="s">
        <v>13</v>
      </c>
      <c r="C1284" t="s">
        <v>40</v>
      </c>
      <c r="D1284" t="s">
        <v>29</v>
      </c>
      <c r="E1284" t="b">
        <v>1</v>
      </c>
      <c r="F1284" s="1">
        <v>45398.968958333331</v>
      </c>
      <c r="G1284" t="b">
        <v>0</v>
      </c>
      <c r="H1284" t="b">
        <v>1</v>
      </c>
      <c r="I1284" t="s">
        <v>16</v>
      </c>
      <c r="J1284" t="s">
        <v>44</v>
      </c>
      <c r="K1284" t="s">
        <v>98</v>
      </c>
      <c r="L1284">
        <v>137538</v>
      </c>
    </row>
    <row r="1285" spans="1:12" x14ac:dyDescent="0.25">
      <c r="A1285" t="s">
        <v>45</v>
      </c>
      <c r="B1285" t="s">
        <v>76</v>
      </c>
      <c r="C1285" t="s">
        <v>40</v>
      </c>
      <c r="D1285" t="s">
        <v>29</v>
      </c>
      <c r="E1285" t="b">
        <v>1</v>
      </c>
      <c r="F1285" s="1">
        <v>45574.810729166667</v>
      </c>
      <c r="G1285" t="b">
        <v>1</v>
      </c>
      <c r="H1285" t="b">
        <v>1</v>
      </c>
      <c r="I1285" t="s">
        <v>16</v>
      </c>
      <c r="J1285" t="s">
        <v>34</v>
      </c>
      <c r="K1285" t="s">
        <v>87</v>
      </c>
      <c r="L1285">
        <v>96843</v>
      </c>
    </row>
    <row r="1286" spans="1:12" x14ac:dyDescent="0.25">
      <c r="A1286" t="s">
        <v>54</v>
      </c>
      <c r="B1286" t="s">
        <v>55</v>
      </c>
      <c r="C1286" t="s">
        <v>14</v>
      </c>
      <c r="D1286" t="s">
        <v>15</v>
      </c>
      <c r="E1286" t="b">
        <v>1</v>
      </c>
      <c r="F1286" s="1">
        <v>45355.465104166673</v>
      </c>
      <c r="G1286" t="b">
        <v>1</v>
      </c>
      <c r="H1286" t="b">
        <v>0</v>
      </c>
      <c r="I1286" t="s">
        <v>30</v>
      </c>
      <c r="J1286" t="s">
        <v>31</v>
      </c>
      <c r="K1286" t="s">
        <v>105</v>
      </c>
      <c r="L1286">
        <v>122646</v>
      </c>
    </row>
    <row r="1287" spans="1:12" x14ac:dyDescent="0.25">
      <c r="A1287" t="s">
        <v>54</v>
      </c>
      <c r="B1287" t="s">
        <v>79</v>
      </c>
      <c r="C1287" t="s">
        <v>40</v>
      </c>
      <c r="D1287" t="s">
        <v>15</v>
      </c>
      <c r="E1287" t="b">
        <v>1</v>
      </c>
      <c r="F1287" s="1">
        <v>45332.790925925918</v>
      </c>
      <c r="G1287" t="b">
        <v>0</v>
      </c>
      <c r="H1287" t="b">
        <v>1</v>
      </c>
      <c r="I1287" t="s">
        <v>30</v>
      </c>
      <c r="J1287" t="s">
        <v>31</v>
      </c>
      <c r="K1287" t="s">
        <v>118</v>
      </c>
      <c r="L1287">
        <v>140557</v>
      </c>
    </row>
    <row r="1288" spans="1:12" x14ac:dyDescent="0.25">
      <c r="A1288" t="s">
        <v>54</v>
      </c>
      <c r="B1288" t="s">
        <v>79</v>
      </c>
      <c r="C1288" t="s">
        <v>21</v>
      </c>
      <c r="D1288" t="s">
        <v>15</v>
      </c>
      <c r="E1288" t="b">
        <v>1</v>
      </c>
      <c r="F1288" s="1">
        <v>45461.838888888888</v>
      </c>
      <c r="G1288" t="b">
        <v>1</v>
      </c>
      <c r="H1288" t="b">
        <v>1</v>
      </c>
      <c r="I1288" t="s">
        <v>30</v>
      </c>
      <c r="J1288" t="s">
        <v>66</v>
      </c>
      <c r="K1288" t="s">
        <v>117</v>
      </c>
      <c r="L1288">
        <v>115890</v>
      </c>
    </row>
    <row r="1289" spans="1:12" x14ac:dyDescent="0.25">
      <c r="A1289" t="s">
        <v>38</v>
      </c>
      <c r="B1289" t="s">
        <v>107</v>
      </c>
      <c r="C1289" t="s">
        <v>68</v>
      </c>
      <c r="D1289" t="s">
        <v>29</v>
      </c>
      <c r="E1289" t="b">
        <v>0</v>
      </c>
      <c r="F1289" s="1">
        <v>45430.434756944444</v>
      </c>
      <c r="G1289" t="b">
        <v>0</v>
      </c>
      <c r="H1289" t="b">
        <v>0</v>
      </c>
      <c r="I1289" t="s">
        <v>41</v>
      </c>
      <c r="J1289" t="s">
        <v>44</v>
      </c>
      <c r="K1289" t="s">
        <v>113</v>
      </c>
      <c r="L1289">
        <v>94445</v>
      </c>
    </row>
    <row r="1290" spans="1:12" x14ac:dyDescent="0.25">
      <c r="A1290" t="s">
        <v>26</v>
      </c>
      <c r="B1290" t="s">
        <v>71</v>
      </c>
      <c r="C1290" t="s">
        <v>14</v>
      </c>
      <c r="D1290" t="s">
        <v>15</v>
      </c>
      <c r="E1290" t="b">
        <v>0</v>
      </c>
      <c r="F1290" s="1">
        <v>45494.666678240741</v>
      </c>
      <c r="G1290" t="b">
        <v>0</v>
      </c>
      <c r="H1290" t="b">
        <v>0</v>
      </c>
      <c r="I1290" t="s">
        <v>30</v>
      </c>
      <c r="J1290" t="s">
        <v>24</v>
      </c>
      <c r="K1290" t="s">
        <v>126</v>
      </c>
      <c r="L1290">
        <v>105473</v>
      </c>
    </row>
    <row r="1291" spans="1:12" x14ac:dyDescent="0.25">
      <c r="A1291" t="s">
        <v>12</v>
      </c>
      <c r="B1291" t="s">
        <v>63</v>
      </c>
      <c r="C1291" t="s">
        <v>28</v>
      </c>
      <c r="D1291" t="s">
        <v>22</v>
      </c>
      <c r="E1291" t="b">
        <v>1</v>
      </c>
      <c r="F1291" s="1">
        <v>45654.81523148148</v>
      </c>
      <c r="G1291" t="b">
        <v>0</v>
      </c>
      <c r="H1291" t="b">
        <v>1</v>
      </c>
      <c r="I1291" t="s">
        <v>16</v>
      </c>
      <c r="J1291" t="s">
        <v>17</v>
      </c>
      <c r="K1291" t="s">
        <v>110</v>
      </c>
      <c r="L1291">
        <v>114913</v>
      </c>
    </row>
    <row r="1292" spans="1:12" x14ac:dyDescent="0.25">
      <c r="A1292" t="s">
        <v>12</v>
      </c>
      <c r="B1292" t="s">
        <v>63</v>
      </c>
      <c r="C1292" t="s">
        <v>43</v>
      </c>
      <c r="D1292" t="s">
        <v>22</v>
      </c>
      <c r="E1292" t="b">
        <v>1</v>
      </c>
      <c r="F1292" s="1">
        <v>45329.213483796288</v>
      </c>
      <c r="G1292" t="b">
        <v>0</v>
      </c>
      <c r="H1292" t="b">
        <v>0</v>
      </c>
      <c r="I1292" t="s">
        <v>16</v>
      </c>
      <c r="J1292" t="s">
        <v>72</v>
      </c>
      <c r="K1292" t="s">
        <v>89</v>
      </c>
      <c r="L1292">
        <v>148375</v>
      </c>
    </row>
    <row r="1293" spans="1:12" x14ac:dyDescent="0.25">
      <c r="A1293" t="s">
        <v>82</v>
      </c>
      <c r="B1293" t="s">
        <v>85</v>
      </c>
      <c r="C1293" t="s">
        <v>14</v>
      </c>
      <c r="D1293" t="s">
        <v>29</v>
      </c>
      <c r="E1293" t="b">
        <v>1</v>
      </c>
      <c r="F1293" s="1">
        <v>45470.7109837963</v>
      </c>
      <c r="G1293" t="b">
        <v>0</v>
      </c>
      <c r="H1293" t="b">
        <v>1</v>
      </c>
      <c r="I1293" t="s">
        <v>84</v>
      </c>
      <c r="J1293" t="s">
        <v>47</v>
      </c>
      <c r="K1293" t="s">
        <v>118</v>
      </c>
      <c r="L1293">
        <v>123991</v>
      </c>
    </row>
    <row r="1294" spans="1:12" x14ac:dyDescent="0.25">
      <c r="A1294" t="s">
        <v>49</v>
      </c>
      <c r="B1294" t="s">
        <v>50</v>
      </c>
      <c r="C1294" t="s">
        <v>21</v>
      </c>
      <c r="D1294" t="s">
        <v>29</v>
      </c>
      <c r="E1294" t="b">
        <v>0</v>
      </c>
      <c r="F1294" s="1">
        <v>45534.700601851851</v>
      </c>
      <c r="G1294" t="b">
        <v>0</v>
      </c>
      <c r="H1294" t="b">
        <v>1</v>
      </c>
      <c r="I1294" t="s">
        <v>51</v>
      </c>
      <c r="J1294" t="s">
        <v>34</v>
      </c>
      <c r="K1294" t="s">
        <v>126</v>
      </c>
      <c r="L1294">
        <v>77322</v>
      </c>
    </row>
    <row r="1295" spans="1:12" x14ac:dyDescent="0.25">
      <c r="A1295" t="s">
        <v>49</v>
      </c>
      <c r="B1295" t="s">
        <v>108</v>
      </c>
      <c r="C1295" t="s">
        <v>28</v>
      </c>
      <c r="D1295" t="s">
        <v>15</v>
      </c>
      <c r="E1295" t="b">
        <v>0</v>
      </c>
      <c r="F1295" s="1">
        <v>45392.891701388893</v>
      </c>
      <c r="G1295" t="b">
        <v>1</v>
      </c>
      <c r="H1295" t="b">
        <v>1</v>
      </c>
      <c r="I1295" t="s">
        <v>51</v>
      </c>
      <c r="J1295" t="s">
        <v>24</v>
      </c>
      <c r="K1295" t="s">
        <v>111</v>
      </c>
      <c r="L1295">
        <v>98212</v>
      </c>
    </row>
    <row r="1296" spans="1:12" x14ac:dyDescent="0.25">
      <c r="A1296" t="s">
        <v>82</v>
      </c>
      <c r="B1296" t="s">
        <v>91</v>
      </c>
      <c r="C1296" t="s">
        <v>68</v>
      </c>
      <c r="D1296" t="s">
        <v>22</v>
      </c>
      <c r="E1296" t="b">
        <v>0</v>
      </c>
      <c r="F1296" s="1">
        <v>45493.06958333333</v>
      </c>
      <c r="G1296" t="b">
        <v>0</v>
      </c>
      <c r="H1296" t="b">
        <v>1</v>
      </c>
      <c r="I1296" t="s">
        <v>84</v>
      </c>
      <c r="J1296" t="s">
        <v>72</v>
      </c>
      <c r="K1296" t="s">
        <v>89</v>
      </c>
      <c r="L1296">
        <v>120970</v>
      </c>
    </row>
    <row r="1297" spans="1:12" x14ac:dyDescent="0.25">
      <c r="A1297" t="s">
        <v>38</v>
      </c>
      <c r="B1297" t="s">
        <v>39</v>
      </c>
      <c r="C1297" t="s">
        <v>40</v>
      </c>
      <c r="D1297" t="s">
        <v>22</v>
      </c>
      <c r="E1297" t="b">
        <v>1</v>
      </c>
      <c r="F1297" s="1">
        <v>45340.278865740736</v>
      </c>
      <c r="G1297" t="b">
        <v>0</v>
      </c>
      <c r="H1297" t="b">
        <v>1</v>
      </c>
      <c r="I1297" t="s">
        <v>41</v>
      </c>
      <c r="J1297" t="s">
        <v>72</v>
      </c>
      <c r="K1297" t="s">
        <v>18</v>
      </c>
      <c r="L1297">
        <v>73336</v>
      </c>
    </row>
    <row r="1298" spans="1:12" x14ac:dyDescent="0.25">
      <c r="A1298" t="s">
        <v>19</v>
      </c>
      <c r="B1298" t="s">
        <v>94</v>
      </c>
      <c r="C1298" t="s">
        <v>28</v>
      </c>
      <c r="D1298" t="s">
        <v>22</v>
      </c>
      <c r="E1298" t="b">
        <v>1</v>
      </c>
      <c r="F1298" s="1">
        <v>45533.539270833331</v>
      </c>
      <c r="G1298" t="b">
        <v>1</v>
      </c>
      <c r="H1298" t="b">
        <v>0</v>
      </c>
      <c r="I1298" t="s">
        <v>23</v>
      </c>
      <c r="J1298" t="s">
        <v>70</v>
      </c>
      <c r="K1298" t="s">
        <v>42</v>
      </c>
      <c r="L1298">
        <v>64946</v>
      </c>
    </row>
    <row r="1299" spans="1:12" x14ac:dyDescent="0.25">
      <c r="A1299" t="s">
        <v>19</v>
      </c>
      <c r="B1299" t="s">
        <v>20</v>
      </c>
      <c r="C1299" t="s">
        <v>43</v>
      </c>
      <c r="D1299" t="s">
        <v>22</v>
      </c>
      <c r="E1299" t="b">
        <v>0</v>
      </c>
      <c r="F1299" s="1">
        <v>45338.78434027778</v>
      </c>
      <c r="G1299" t="b">
        <v>1</v>
      </c>
      <c r="H1299" t="b">
        <v>1</v>
      </c>
      <c r="I1299" t="s">
        <v>23</v>
      </c>
      <c r="J1299" t="s">
        <v>47</v>
      </c>
      <c r="K1299" t="s">
        <v>58</v>
      </c>
      <c r="L1299">
        <v>85188</v>
      </c>
    </row>
    <row r="1300" spans="1:12" x14ac:dyDescent="0.25">
      <c r="A1300" t="s">
        <v>19</v>
      </c>
      <c r="B1300" t="s">
        <v>36</v>
      </c>
      <c r="C1300" t="s">
        <v>14</v>
      </c>
      <c r="D1300" t="s">
        <v>29</v>
      </c>
      <c r="E1300" t="b">
        <v>1</v>
      </c>
      <c r="F1300" s="1">
        <v>45545.713379629633</v>
      </c>
      <c r="G1300" t="b">
        <v>0</v>
      </c>
      <c r="H1300" t="b">
        <v>0</v>
      </c>
      <c r="I1300" t="s">
        <v>23</v>
      </c>
      <c r="J1300" t="s">
        <v>80</v>
      </c>
      <c r="K1300" t="s">
        <v>118</v>
      </c>
      <c r="L1300">
        <v>69239</v>
      </c>
    </row>
    <row r="1301" spans="1:12" x14ac:dyDescent="0.25">
      <c r="A1301" t="s">
        <v>26</v>
      </c>
      <c r="B1301" t="s">
        <v>27</v>
      </c>
      <c r="C1301" t="s">
        <v>21</v>
      </c>
      <c r="D1301" t="s">
        <v>15</v>
      </c>
      <c r="E1301" t="b">
        <v>0</v>
      </c>
      <c r="F1301" s="1">
        <v>45539.620428240742</v>
      </c>
      <c r="G1301" t="b">
        <v>1</v>
      </c>
      <c r="H1301" t="b">
        <v>0</v>
      </c>
      <c r="I1301" t="s">
        <v>30</v>
      </c>
      <c r="J1301" t="s">
        <v>52</v>
      </c>
      <c r="K1301" t="s">
        <v>56</v>
      </c>
      <c r="L1301">
        <v>94673</v>
      </c>
    </row>
    <row r="1302" spans="1:12" x14ac:dyDescent="0.25">
      <c r="A1302" t="s">
        <v>12</v>
      </c>
      <c r="B1302" t="s">
        <v>63</v>
      </c>
      <c r="C1302" t="s">
        <v>40</v>
      </c>
      <c r="D1302" t="s">
        <v>15</v>
      </c>
      <c r="E1302" t="b">
        <v>1</v>
      </c>
      <c r="F1302" s="1">
        <v>45656.682372685187</v>
      </c>
      <c r="G1302" t="b">
        <v>0</v>
      </c>
      <c r="H1302" t="b">
        <v>1</v>
      </c>
      <c r="I1302" t="s">
        <v>16</v>
      </c>
      <c r="J1302" t="s">
        <v>57</v>
      </c>
      <c r="K1302" t="s">
        <v>128</v>
      </c>
      <c r="L1302">
        <v>124552</v>
      </c>
    </row>
    <row r="1303" spans="1:12" x14ac:dyDescent="0.25">
      <c r="A1303" t="s">
        <v>54</v>
      </c>
      <c r="B1303" t="s">
        <v>55</v>
      </c>
      <c r="C1303" t="s">
        <v>28</v>
      </c>
      <c r="D1303" t="s">
        <v>15</v>
      </c>
      <c r="E1303" t="b">
        <v>1</v>
      </c>
      <c r="F1303" s="1">
        <v>45362.587881944448</v>
      </c>
      <c r="G1303" t="b">
        <v>1</v>
      </c>
      <c r="H1303" t="b">
        <v>0</v>
      </c>
      <c r="I1303" t="s">
        <v>30</v>
      </c>
      <c r="J1303" t="s">
        <v>52</v>
      </c>
      <c r="K1303" t="s">
        <v>125</v>
      </c>
      <c r="L1303">
        <v>133201</v>
      </c>
    </row>
    <row r="1304" spans="1:12" x14ac:dyDescent="0.25">
      <c r="A1304" t="s">
        <v>82</v>
      </c>
      <c r="B1304" t="s">
        <v>91</v>
      </c>
      <c r="C1304" t="s">
        <v>43</v>
      </c>
      <c r="D1304" t="s">
        <v>15</v>
      </c>
      <c r="E1304" t="b">
        <v>1</v>
      </c>
      <c r="F1304" s="1">
        <v>45635.488125000003</v>
      </c>
      <c r="G1304" t="b">
        <v>0</v>
      </c>
      <c r="H1304" t="b">
        <v>0</v>
      </c>
      <c r="I1304" t="s">
        <v>84</v>
      </c>
      <c r="J1304" t="s">
        <v>72</v>
      </c>
      <c r="K1304" t="s">
        <v>110</v>
      </c>
      <c r="L1304">
        <v>118010</v>
      </c>
    </row>
    <row r="1305" spans="1:12" x14ac:dyDescent="0.25">
      <c r="A1305" t="s">
        <v>19</v>
      </c>
      <c r="B1305" t="s">
        <v>36</v>
      </c>
      <c r="C1305" t="s">
        <v>14</v>
      </c>
      <c r="D1305" t="s">
        <v>29</v>
      </c>
      <c r="E1305" t="b">
        <v>1</v>
      </c>
      <c r="F1305" s="1">
        <v>45505.698136574072</v>
      </c>
      <c r="G1305" t="b">
        <v>1</v>
      </c>
      <c r="H1305" t="b">
        <v>1</v>
      </c>
      <c r="I1305" t="s">
        <v>23</v>
      </c>
      <c r="J1305" t="s">
        <v>24</v>
      </c>
      <c r="K1305" t="s">
        <v>62</v>
      </c>
      <c r="L1305">
        <v>85796</v>
      </c>
    </row>
    <row r="1306" spans="1:12" x14ac:dyDescent="0.25">
      <c r="A1306" t="s">
        <v>12</v>
      </c>
      <c r="B1306" t="s">
        <v>13</v>
      </c>
      <c r="C1306" t="s">
        <v>21</v>
      </c>
      <c r="D1306" t="s">
        <v>29</v>
      </c>
      <c r="E1306" t="b">
        <v>1</v>
      </c>
      <c r="F1306" s="1">
        <v>45564.685208333343</v>
      </c>
      <c r="G1306" t="b">
        <v>1</v>
      </c>
      <c r="H1306" t="b">
        <v>1</v>
      </c>
      <c r="I1306" t="s">
        <v>16</v>
      </c>
      <c r="J1306" t="s">
        <v>66</v>
      </c>
      <c r="K1306" t="s">
        <v>111</v>
      </c>
      <c r="L1306">
        <v>138329</v>
      </c>
    </row>
    <row r="1307" spans="1:12" x14ac:dyDescent="0.25">
      <c r="A1307" t="s">
        <v>38</v>
      </c>
      <c r="B1307" t="s">
        <v>39</v>
      </c>
      <c r="C1307" t="s">
        <v>68</v>
      </c>
      <c r="D1307" t="s">
        <v>29</v>
      </c>
      <c r="E1307" t="b">
        <v>0</v>
      </c>
      <c r="F1307" s="1">
        <v>45383.566076388888</v>
      </c>
      <c r="G1307" t="b">
        <v>0</v>
      </c>
      <c r="H1307" t="b">
        <v>1</v>
      </c>
      <c r="I1307" t="s">
        <v>41</v>
      </c>
      <c r="J1307" t="s">
        <v>80</v>
      </c>
      <c r="K1307" t="s">
        <v>100</v>
      </c>
      <c r="L1307">
        <v>69579</v>
      </c>
    </row>
    <row r="1308" spans="1:12" x14ac:dyDescent="0.25">
      <c r="A1308" t="s">
        <v>19</v>
      </c>
      <c r="B1308" t="s">
        <v>20</v>
      </c>
      <c r="C1308" t="s">
        <v>14</v>
      </c>
      <c r="D1308" t="s">
        <v>29</v>
      </c>
      <c r="E1308" t="b">
        <v>0</v>
      </c>
      <c r="F1308" s="1">
        <v>45370.1012962963</v>
      </c>
      <c r="G1308" t="b">
        <v>0</v>
      </c>
      <c r="H1308" t="b">
        <v>0</v>
      </c>
      <c r="I1308" t="s">
        <v>23</v>
      </c>
      <c r="J1308" t="s">
        <v>80</v>
      </c>
      <c r="K1308" t="s">
        <v>120</v>
      </c>
      <c r="L1308">
        <v>61775</v>
      </c>
    </row>
    <row r="1309" spans="1:12" x14ac:dyDescent="0.25">
      <c r="A1309" t="s">
        <v>26</v>
      </c>
      <c r="B1309" t="s">
        <v>33</v>
      </c>
      <c r="C1309" t="s">
        <v>14</v>
      </c>
      <c r="D1309" t="s">
        <v>22</v>
      </c>
      <c r="E1309" t="b">
        <v>1</v>
      </c>
      <c r="F1309" s="1">
        <v>45375.012812499997</v>
      </c>
      <c r="G1309" t="b">
        <v>0</v>
      </c>
      <c r="H1309" t="b">
        <v>0</v>
      </c>
      <c r="I1309" t="s">
        <v>30</v>
      </c>
      <c r="J1309" t="s">
        <v>31</v>
      </c>
      <c r="K1309" t="s">
        <v>92</v>
      </c>
      <c r="L1309">
        <v>123433</v>
      </c>
    </row>
    <row r="1310" spans="1:12" x14ac:dyDescent="0.25">
      <c r="A1310" t="s">
        <v>38</v>
      </c>
      <c r="B1310" t="s">
        <v>107</v>
      </c>
      <c r="C1310" t="s">
        <v>28</v>
      </c>
      <c r="D1310" t="s">
        <v>29</v>
      </c>
      <c r="E1310" t="b">
        <v>1</v>
      </c>
      <c r="F1310" s="1">
        <v>45653.079224537039</v>
      </c>
      <c r="G1310" t="b">
        <v>0</v>
      </c>
      <c r="H1310" t="b">
        <v>1</v>
      </c>
      <c r="I1310" t="s">
        <v>41</v>
      </c>
      <c r="J1310" t="s">
        <v>70</v>
      </c>
      <c r="K1310" t="s">
        <v>110</v>
      </c>
      <c r="L1310">
        <v>88321</v>
      </c>
    </row>
    <row r="1311" spans="1:12" x14ac:dyDescent="0.25">
      <c r="A1311" t="s">
        <v>12</v>
      </c>
      <c r="B1311" t="s">
        <v>63</v>
      </c>
      <c r="C1311" t="s">
        <v>21</v>
      </c>
      <c r="D1311" t="s">
        <v>15</v>
      </c>
      <c r="E1311" t="b">
        <v>0</v>
      </c>
      <c r="F1311" s="1">
        <v>45611.907060185193</v>
      </c>
      <c r="G1311" t="b">
        <v>0</v>
      </c>
      <c r="H1311" t="b">
        <v>0</v>
      </c>
      <c r="I1311" t="s">
        <v>16</v>
      </c>
      <c r="J1311" t="s">
        <v>57</v>
      </c>
      <c r="K1311" t="s">
        <v>100</v>
      </c>
      <c r="L1311">
        <v>142220</v>
      </c>
    </row>
    <row r="1312" spans="1:12" x14ac:dyDescent="0.25">
      <c r="A1312" t="s">
        <v>38</v>
      </c>
      <c r="B1312" t="s">
        <v>95</v>
      </c>
      <c r="C1312" t="s">
        <v>68</v>
      </c>
      <c r="D1312" t="s">
        <v>29</v>
      </c>
      <c r="E1312" t="b">
        <v>0</v>
      </c>
      <c r="F1312" s="1">
        <v>45511.790011574078</v>
      </c>
      <c r="G1312" t="b">
        <v>1</v>
      </c>
      <c r="H1312" t="b">
        <v>0</v>
      </c>
      <c r="I1312" t="s">
        <v>41</v>
      </c>
      <c r="J1312" t="s">
        <v>17</v>
      </c>
      <c r="K1312" t="s">
        <v>109</v>
      </c>
      <c r="L1312">
        <v>66356</v>
      </c>
    </row>
    <row r="1313" spans="1:12" x14ac:dyDescent="0.25">
      <c r="A1313" t="s">
        <v>38</v>
      </c>
      <c r="B1313" t="s">
        <v>107</v>
      </c>
      <c r="C1313" t="s">
        <v>43</v>
      </c>
      <c r="D1313" t="s">
        <v>29</v>
      </c>
      <c r="E1313" t="b">
        <v>0</v>
      </c>
      <c r="F1313" s="1">
        <v>45359.317060185182</v>
      </c>
      <c r="G1313" t="b">
        <v>0</v>
      </c>
      <c r="H1313" t="b">
        <v>0</v>
      </c>
      <c r="I1313" t="s">
        <v>41</v>
      </c>
      <c r="J1313" t="s">
        <v>17</v>
      </c>
      <c r="K1313" t="s">
        <v>35</v>
      </c>
      <c r="L1313">
        <v>78999</v>
      </c>
    </row>
    <row r="1314" spans="1:12" x14ac:dyDescent="0.25">
      <c r="A1314" t="s">
        <v>49</v>
      </c>
      <c r="B1314" t="s">
        <v>108</v>
      </c>
      <c r="C1314" t="s">
        <v>68</v>
      </c>
      <c r="D1314" t="s">
        <v>29</v>
      </c>
      <c r="E1314" t="b">
        <v>1</v>
      </c>
      <c r="F1314" s="1">
        <v>45407.817175925928</v>
      </c>
      <c r="G1314" t="b">
        <v>0</v>
      </c>
      <c r="H1314" t="b">
        <v>1</v>
      </c>
      <c r="I1314" t="s">
        <v>51</v>
      </c>
      <c r="J1314" t="s">
        <v>47</v>
      </c>
      <c r="K1314" t="s">
        <v>123</v>
      </c>
      <c r="L1314">
        <v>94405</v>
      </c>
    </row>
    <row r="1315" spans="1:12" x14ac:dyDescent="0.25">
      <c r="A1315" t="s">
        <v>45</v>
      </c>
      <c r="B1315" t="s">
        <v>46</v>
      </c>
      <c r="C1315" t="s">
        <v>40</v>
      </c>
      <c r="D1315" t="s">
        <v>22</v>
      </c>
      <c r="E1315" t="b">
        <v>0</v>
      </c>
      <c r="F1315" s="1">
        <v>45462.434328703697</v>
      </c>
      <c r="G1315" t="b">
        <v>0</v>
      </c>
      <c r="H1315" t="b">
        <v>0</v>
      </c>
      <c r="I1315" t="s">
        <v>16</v>
      </c>
      <c r="J1315" t="s">
        <v>31</v>
      </c>
      <c r="K1315" t="s">
        <v>92</v>
      </c>
      <c r="L1315">
        <v>91896</v>
      </c>
    </row>
    <row r="1316" spans="1:12" x14ac:dyDescent="0.25">
      <c r="A1316" t="s">
        <v>45</v>
      </c>
      <c r="B1316" t="s">
        <v>88</v>
      </c>
      <c r="C1316" t="s">
        <v>21</v>
      </c>
      <c r="D1316" t="s">
        <v>15</v>
      </c>
      <c r="E1316" t="b">
        <v>1</v>
      </c>
      <c r="F1316" s="1">
        <v>45420.238530092603</v>
      </c>
      <c r="G1316" t="b">
        <v>1</v>
      </c>
      <c r="H1316" t="b">
        <v>1</v>
      </c>
      <c r="I1316" t="s">
        <v>16</v>
      </c>
      <c r="J1316" t="s">
        <v>47</v>
      </c>
      <c r="K1316" t="s">
        <v>128</v>
      </c>
      <c r="L1316">
        <v>101478</v>
      </c>
    </row>
    <row r="1317" spans="1:12" x14ac:dyDescent="0.25">
      <c r="A1317" t="s">
        <v>26</v>
      </c>
      <c r="B1317" t="s">
        <v>33</v>
      </c>
      <c r="C1317" t="s">
        <v>14</v>
      </c>
      <c r="D1317" t="s">
        <v>22</v>
      </c>
      <c r="E1317" t="b">
        <v>0</v>
      </c>
      <c r="F1317" s="1">
        <v>45448.956562500003</v>
      </c>
      <c r="G1317" t="b">
        <v>1</v>
      </c>
      <c r="H1317" t="b">
        <v>1</v>
      </c>
      <c r="I1317" t="s">
        <v>30</v>
      </c>
      <c r="J1317" t="s">
        <v>47</v>
      </c>
      <c r="K1317" t="s">
        <v>129</v>
      </c>
      <c r="L1317">
        <v>110313</v>
      </c>
    </row>
    <row r="1318" spans="1:12" x14ac:dyDescent="0.25">
      <c r="A1318" t="s">
        <v>19</v>
      </c>
      <c r="B1318" t="s">
        <v>20</v>
      </c>
      <c r="C1318" t="s">
        <v>40</v>
      </c>
      <c r="D1318" t="s">
        <v>22</v>
      </c>
      <c r="E1318" t="b">
        <v>1</v>
      </c>
      <c r="F1318" s="1">
        <v>45582.105879629627</v>
      </c>
      <c r="G1318" t="b">
        <v>1</v>
      </c>
      <c r="H1318" t="b">
        <v>1</v>
      </c>
      <c r="I1318" t="s">
        <v>23</v>
      </c>
      <c r="J1318" t="s">
        <v>72</v>
      </c>
      <c r="K1318" t="s">
        <v>102</v>
      </c>
      <c r="L1318">
        <v>60483</v>
      </c>
    </row>
    <row r="1319" spans="1:12" x14ac:dyDescent="0.25">
      <c r="A1319" t="s">
        <v>82</v>
      </c>
      <c r="B1319" t="s">
        <v>83</v>
      </c>
      <c r="C1319" t="s">
        <v>14</v>
      </c>
      <c r="D1319" t="s">
        <v>29</v>
      </c>
      <c r="E1319" t="b">
        <v>1</v>
      </c>
      <c r="F1319" s="1">
        <v>45466.306701388887</v>
      </c>
      <c r="G1319" t="b">
        <v>1</v>
      </c>
      <c r="H1319" t="b">
        <v>1</v>
      </c>
      <c r="I1319" t="s">
        <v>84</v>
      </c>
      <c r="J1319" t="s">
        <v>47</v>
      </c>
      <c r="K1319" t="s">
        <v>58</v>
      </c>
      <c r="L1319">
        <v>133035</v>
      </c>
    </row>
    <row r="1320" spans="1:12" x14ac:dyDescent="0.25">
      <c r="A1320" t="s">
        <v>45</v>
      </c>
      <c r="B1320" t="s">
        <v>76</v>
      </c>
      <c r="C1320" t="s">
        <v>21</v>
      </c>
      <c r="D1320" t="s">
        <v>22</v>
      </c>
      <c r="E1320" t="b">
        <v>0</v>
      </c>
      <c r="F1320" s="1">
        <v>45617.413449074083</v>
      </c>
      <c r="G1320" t="b">
        <v>1</v>
      </c>
      <c r="H1320" t="b">
        <v>1</v>
      </c>
      <c r="I1320" t="s">
        <v>16</v>
      </c>
      <c r="J1320" t="s">
        <v>24</v>
      </c>
      <c r="K1320" t="s">
        <v>110</v>
      </c>
      <c r="L1320">
        <v>85966</v>
      </c>
    </row>
    <row r="1321" spans="1:12" x14ac:dyDescent="0.25">
      <c r="A1321" t="s">
        <v>26</v>
      </c>
      <c r="B1321" t="s">
        <v>71</v>
      </c>
      <c r="C1321" t="s">
        <v>14</v>
      </c>
      <c r="D1321" t="s">
        <v>15</v>
      </c>
      <c r="E1321" t="b">
        <v>1</v>
      </c>
      <c r="F1321" s="1">
        <v>45590.036226851851</v>
      </c>
      <c r="G1321" t="b">
        <v>0</v>
      </c>
      <c r="H1321" t="b">
        <v>0</v>
      </c>
      <c r="I1321" t="s">
        <v>30</v>
      </c>
      <c r="J1321" t="s">
        <v>31</v>
      </c>
      <c r="K1321" t="s">
        <v>18</v>
      </c>
      <c r="L1321">
        <v>110840</v>
      </c>
    </row>
    <row r="1322" spans="1:12" x14ac:dyDescent="0.25">
      <c r="A1322" t="s">
        <v>49</v>
      </c>
      <c r="B1322" t="s">
        <v>108</v>
      </c>
      <c r="C1322" t="s">
        <v>40</v>
      </c>
      <c r="D1322" t="s">
        <v>29</v>
      </c>
      <c r="E1322" t="b">
        <v>0</v>
      </c>
      <c r="F1322" s="1">
        <v>45592.251875000002</v>
      </c>
      <c r="G1322" t="b">
        <v>0</v>
      </c>
      <c r="H1322" t="b">
        <v>1</v>
      </c>
      <c r="I1322" t="s">
        <v>51</v>
      </c>
      <c r="J1322" t="s">
        <v>24</v>
      </c>
      <c r="K1322" t="s">
        <v>114</v>
      </c>
      <c r="L1322">
        <v>85192</v>
      </c>
    </row>
    <row r="1323" spans="1:12" x14ac:dyDescent="0.25">
      <c r="A1323" t="s">
        <v>12</v>
      </c>
      <c r="B1323" t="s">
        <v>75</v>
      </c>
      <c r="C1323" t="s">
        <v>28</v>
      </c>
      <c r="D1323" t="s">
        <v>15</v>
      </c>
      <c r="E1323" t="b">
        <v>0</v>
      </c>
      <c r="F1323" s="1">
        <v>45616.979571759257</v>
      </c>
      <c r="G1323" t="b">
        <v>0</v>
      </c>
      <c r="H1323" t="b">
        <v>1</v>
      </c>
      <c r="I1323" t="s">
        <v>16</v>
      </c>
      <c r="J1323" t="s">
        <v>57</v>
      </c>
      <c r="K1323" t="s">
        <v>103</v>
      </c>
      <c r="L1323">
        <v>116261</v>
      </c>
    </row>
    <row r="1324" spans="1:12" x14ac:dyDescent="0.25">
      <c r="A1324" t="s">
        <v>54</v>
      </c>
      <c r="B1324" t="s">
        <v>55</v>
      </c>
      <c r="C1324" t="s">
        <v>28</v>
      </c>
      <c r="D1324" t="s">
        <v>15</v>
      </c>
      <c r="E1324" t="b">
        <v>1</v>
      </c>
      <c r="F1324" s="1">
        <v>45320.318981481483</v>
      </c>
      <c r="G1324" t="b">
        <v>1</v>
      </c>
      <c r="H1324" t="b">
        <v>0</v>
      </c>
      <c r="I1324" t="s">
        <v>30</v>
      </c>
      <c r="J1324" t="s">
        <v>24</v>
      </c>
      <c r="K1324" t="s">
        <v>97</v>
      </c>
      <c r="L1324">
        <v>153268</v>
      </c>
    </row>
    <row r="1325" spans="1:12" x14ac:dyDescent="0.25">
      <c r="A1325" t="s">
        <v>38</v>
      </c>
      <c r="B1325" t="s">
        <v>95</v>
      </c>
      <c r="C1325" t="s">
        <v>40</v>
      </c>
      <c r="D1325" t="s">
        <v>29</v>
      </c>
      <c r="E1325" t="b">
        <v>1</v>
      </c>
      <c r="F1325" s="1">
        <v>45504.697476851848</v>
      </c>
      <c r="G1325" t="b">
        <v>1</v>
      </c>
      <c r="H1325" t="b">
        <v>0</v>
      </c>
      <c r="I1325" t="s">
        <v>41</v>
      </c>
      <c r="J1325" t="s">
        <v>24</v>
      </c>
      <c r="K1325" t="s">
        <v>100</v>
      </c>
      <c r="L1325">
        <v>80322</v>
      </c>
    </row>
    <row r="1326" spans="1:12" x14ac:dyDescent="0.25">
      <c r="A1326" t="s">
        <v>82</v>
      </c>
      <c r="B1326" t="s">
        <v>85</v>
      </c>
      <c r="C1326" t="s">
        <v>43</v>
      </c>
      <c r="D1326" t="s">
        <v>22</v>
      </c>
      <c r="E1326" t="b">
        <v>0</v>
      </c>
      <c r="F1326" s="1">
        <v>45413.424085648148</v>
      </c>
      <c r="G1326" t="b">
        <v>1</v>
      </c>
      <c r="H1326" t="b">
        <v>0</v>
      </c>
      <c r="I1326" t="s">
        <v>84</v>
      </c>
      <c r="J1326" t="s">
        <v>80</v>
      </c>
      <c r="K1326" t="s">
        <v>111</v>
      </c>
      <c r="L1326">
        <v>121102</v>
      </c>
    </row>
    <row r="1327" spans="1:12" x14ac:dyDescent="0.25">
      <c r="A1327" t="s">
        <v>38</v>
      </c>
      <c r="B1327" t="s">
        <v>107</v>
      </c>
      <c r="C1327" t="s">
        <v>21</v>
      </c>
      <c r="D1327" t="s">
        <v>29</v>
      </c>
      <c r="E1327" t="b">
        <v>1</v>
      </c>
      <c r="F1327" s="1">
        <v>45433.913888888892</v>
      </c>
      <c r="G1327" t="b">
        <v>1</v>
      </c>
      <c r="H1327" t="b">
        <v>1</v>
      </c>
      <c r="I1327" t="s">
        <v>41</v>
      </c>
      <c r="J1327" t="s">
        <v>70</v>
      </c>
      <c r="K1327" t="s">
        <v>127</v>
      </c>
      <c r="L1327">
        <v>83875</v>
      </c>
    </row>
    <row r="1328" spans="1:12" x14ac:dyDescent="0.25">
      <c r="A1328" t="s">
        <v>49</v>
      </c>
      <c r="B1328" t="s">
        <v>108</v>
      </c>
      <c r="C1328" t="s">
        <v>28</v>
      </c>
      <c r="D1328" t="s">
        <v>29</v>
      </c>
      <c r="E1328" t="b">
        <v>0</v>
      </c>
      <c r="F1328" s="1">
        <v>45426.207754629628</v>
      </c>
      <c r="G1328" t="b">
        <v>0</v>
      </c>
      <c r="H1328" t="b">
        <v>1</v>
      </c>
      <c r="I1328" t="s">
        <v>51</v>
      </c>
      <c r="J1328" t="s">
        <v>64</v>
      </c>
      <c r="K1328" t="s">
        <v>123</v>
      </c>
      <c r="L1328">
        <v>83678</v>
      </c>
    </row>
    <row r="1329" spans="1:12" x14ac:dyDescent="0.25">
      <c r="A1329" t="s">
        <v>19</v>
      </c>
      <c r="B1329" t="s">
        <v>36</v>
      </c>
      <c r="C1329" t="s">
        <v>40</v>
      </c>
      <c r="D1329" t="s">
        <v>22</v>
      </c>
      <c r="E1329" t="b">
        <v>1</v>
      </c>
      <c r="F1329" s="1">
        <v>45400.784166666657</v>
      </c>
      <c r="G1329" t="b">
        <v>1</v>
      </c>
      <c r="H1329" t="b">
        <v>1</v>
      </c>
      <c r="I1329" t="s">
        <v>23</v>
      </c>
      <c r="J1329" t="s">
        <v>17</v>
      </c>
      <c r="K1329" t="s">
        <v>120</v>
      </c>
      <c r="L1329">
        <v>64921</v>
      </c>
    </row>
    <row r="1330" spans="1:12" x14ac:dyDescent="0.25">
      <c r="A1330" t="s">
        <v>82</v>
      </c>
      <c r="B1330" t="s">
        <v>91</v>
      </c>
      <c r="C1330" t="s">
        <v>21</v>
      </c>
      <c r="D1330" t="s">
        <v>29</v>
      </c>
      <c r="E1330" t="b">
        <v>0</v>
      </c>
      <c r="F1330" s="1">
        <v>45585.352326388893</v>
      </c>
      <c r="G1330" t="b">
        <v>1</v>
      </c>
      <c r="H1330" t="b">
        <v>1</v>
      </c>
      <c r="I1330" t="s">
        <v>84</v>
      </c>
      <c r="J1330" t="s">
        <v>64</v>
      </c>
      <c r="K1330" t="s">
        <v>113</v>
      </c>
      <c r="L1330">
        <v>104890</v>
      </c>
    </row>
    <row r="1331" spans="1:12" x14ac:dyDescent="0.25">
      <c r="A1331" t="s">
        <v>49</v>
      </c>
      <c r="B1331" t="s">
        <v>108</v>
      </c>
      <c r="C1331" t="s">
        <v>21</v>
      </c>
      <c r="D1331" t="s">
        <v>15</v>
      </c>
      <c r="E1331" t="b">
        <v>0</v>
      </c>
      <c r="F1331" s="1">
        <v>45494.715509259258</v>
      </c>
      <c r="G1331" t="b">
        <v>0</v>
      </c>
      <c r="H1331" t="b">
        <v>0</v>
      </c>
      <c r="I1331" t="s">
        <v>51</v>
      </c>
      <c r="J1331" t="s">
        <v>44</v>
      </c>
      <c r="K1331" t="s">
        <v>122</v>
      </c>
      <c r="L1331">
        <v>91774</v>
      </c>
    </row>
    <row r="1332" spans="1:12" x14ac:dyDescent="0.25">
      <c r="A1332" t="s">
        <v>49</v>
      </c>
      <c r="B1332" t="s">
        <v>61</v>
      </c>
      <c r="C1332" t="s">
        <v>14</v>
      </c>
      <c r="D1332" t="s">
        <v>29</v>
      </c>
      <c r="E1332" t="b">
        <v>1</v>
      </c>
      <c r="F1332" s="1">
        <v>45363.34</v>
      </c>
      <c r="G1332" t="b">
        <v>0</v>
      </c>
      <c r="H1332" t="b">
        <v>1</v>
      </c>
      <c r="I1332" t="s">
        <v>51</v>
      </c>
      <c r="J1332" t="s">
        <v>52</v>
      </c>
      <c r="K1332" t="s">
        <v>100</v>
      </c>
      <c r="L1332">
        <v>92062</v>
      </c>
    </row>
    <row r="1333" spans="1:12" x14ac:dyDescent="0.25">
      <c r="A1333" t="s">
        <v>54</v>
      </c>
      <c r="B1333" t="s">
        <v>79</v>
      </c>
      <c r="C1333" t="s">
        <v>40</v>
      </c>
      <c r="D1333" t="s">
        <v>15</v>
      </c>
      <c r="E1333" t="b">
        <v>0</v>
      </c>
      <c r="F1333" s="1">
        <v>45428.50037037037</v>
      </c>
      <c r="G1333" t="b">
        <v>0</v>
      </c>
      <c r="H1333" t="b">
        <v>1</v>
      </c>
      <c r="I1333" t="s">
        <v>30</v>
      </c>
      <c r="J1333" t="s">
        <v>70</v>
      </c>
      <c r="K1333" t="s">
        <v>118</v>
      </c>
      <c r="L1333">
        <v>147975</v>
      </c>
    </row>
    <row r="1334" spans="1:12" x14ac:dyDescent="0.25">
      <c r="A1334" t="s">
        <v>54</v>
      </c>
      <c r="B1334" t="s">
        <v>55</v>
      </c>
      <c r="C1334" t="s">
        <v>40</v>
      </c>
      <c r="D1334" t="s">
        <v>29</v>
      </c>
      <c r="E1334" t="b">
        <v>0</v>
      </c>
      <c r="F1334" s="1">
        <v>45496.474733796298</v>
      </c>
      <c r="G1334" t="b">
        <v>1</v>
      </c>
      <c r="H1334" t="b">
        <v>1</v>
      </c>
      <c r="I1334" t="s">
        <v>30</v>
      </c>
      <c r="J1334" t="s">
        <v>57</v>
      </c>
      <c r="K1334" t="s">
        <v>115</v>
      </c>
      <c r="L1334">
        <v>126334</v>
      </c>
    </row>
    <row r="1335" spans="1:12" x14ac:dyDescent="0.25">
      <c r="A1335" t="s">
        <v>54</v>
      </c>
      <c r="B1335" t="s">
        <v>79</v>
      </c>
      <c r="C1335" t="s">
        <v>14</v>
      </c>
      <c r="D1335" t="s">
        <v>29</v>
      </c>
      <c r="E1335" t="b">
        <v>0</v>
      </c>
      <c r="F1335" s="1">
        <v>45395.502824074072</v>
      </c>
      <c r="G1335" t="b">
        <v>1</v>
      </c>
      <c r="H1335" t="b">
        <v>0</v>
      </c>
      <c r="I1335" t="s">
        <v>30</v>
      </c>
      <c r="J1335" t="s">
        <v>70</v>
      </c>
      <c r="K1335" t="s">
        <v>120</v>
      </c>
      <c r="L1335">
        <v>127029</v>
      </c>
    </row>
    <row r="1336" spans="1:12" x14ac:dyDescent="0.25">
      <c r="A1336" t="s">
        <v>54</v>
      </c>
      <c r="B1336" t="s">
        <v>79</v>
      </c>
      <c r="C1336" t="s">
        <v>40</v>
      </c>
      <c r="D1336" t="s">
        <v>29</v>
      </c>
      <c r="E1336" t="b">
        <v>1</v>
      </c>
      <c r="F1336" s="1">
        <v>45400.794699074067</v>
      </c>
      <c r="G1336" t="b">
        <v>0</v>
      </c>
      <c r="H1336" t="b">
        <v>0</v>
      </c>
      <c r="I1336" t="s">
        <v>30</v>
      </c>
      <c r="J1336" t="s">
        <v>64</v>
      </c>
      <c r="K1336" t="s">
        <v>127</v>
      </c>
      <c r="L1336">
        <v>125611</v>
      </c>
    </row>
    <row r="1337" spans="1:12" x14ac:dyDescent="0.25">
      <c r="A1337" t="s">
        <v>54</v>
      </c>
      <c r="B1337" t="s">
        <v>55</v>
      </c>
      <c r="C1337" t="s">
        <v>21</v>
      </c>
      <c r="D1337" t="s">
        <v>29</v>
      </c>
      <c r="E1337" t="b">
        <v>0</v>
      </c>
      <c r="F1337" s="1">
        <v>45337.65315972222</v>
      </c>
      <c r="G1337" t="b">
        <v>0</v>
      </c>
      <c r="H1337" t="b">
        <v>1</v>
      </c>
      <c r="I1337" t="s">
        <v>30</v>
      </c>
      <c r="J1337" t="s">
        <v>57</v>
      </c>
      <c r="K1337" t="s">
        <v>117</v>
      </c>
      <c r="L1337">
        <v>139898</v>
      </c>
    </row>
    <row r="1338" spans="1:12" x14ac:dyDescent="0.25">
      <c r="A1338" t="s">
        <v>38</v>
      </c>
      <c r="B1338" t="s">
        <v>107</v>
      </c>
      <c r="C1338" t="s">
        <v>43</v>
      </c>
      <c r="D1338" t="s">
        <v>29</v>
      </c>
      <c r="E1338" t="b">
        <v>0</v>
      </c>
      <c r="F1338" s="1">
        <v>45654.390844907408</v>
      </c>
      <c r="G1338" t="b">
        <v>1</v>
      </c>
      <c r="H1338" t="b">
        <v>0</v>
      </c>
      <c r="I1338" t="s">
        <v>41</v>
      </c>
      <c r="J1338" t="s">
        <v>80</v>
      </c>
      <c r="K1338" t="s">
        <v>101</v>
      </c>
      <c r="L1338">
        <v>87263</v>
      </c>
    </row>
    <row r="1339" spans="1:12" x14ac:dyDescent="0.25">
      <c r="A1339" t="s">
        <v>19</v>
      </c>
      <c r="B1339" t="s">
        <v>36</v>
      </c>
      <c r="C1339" t="s">
        <v>43</v>
      </c>
      <c r="D1339" t="s">
        <v>29</v>
      </c>
      <c r="E1339" t="b">
        <v>1</v>
      </c>
      <c r="F1339" s="1">
        <v>45371.658321759263</v>
      </c>
      <c r="G1339" t="b">
        <v>0</v>
      </c>
      <c r="H1339" t="b">
        <v>1</v>
      </c>
      <c r="I1339" t="s">
        <v>23</v>
      </c>
      <c r="J1339" t="s">
        <v>52</v>
      </c>
      <c r="K1339" t="s">
        <v>100</v>
      </c>
      <c r="L1339">
        <v>86892</v>
      </c>
    </row>
    <row r="1340" spans="1:12" x14ac:dyDescent="0.25">
      <c r="A1340" t="s">
        <v>82</v>
      </c>
      <c r="B1340" t="s">
        <v>83</v>
      </c>
      <c r="C1340" t="s">
        <v>28</v>
      </c>
      <c r="D1340" t="s">
        <v>22</v>
      </c>
      <c r="E1340" t="b">
        <v>0</v>
      </c>
      <c r="F1340" s="1">
        <v>45439.540532407409</v>
      </c>
      <c r="G1340" t="b">
        <v>1</v>
      </c>
      <c r="H1340" t="b">
        <v>1</v>
      </c>
      <c r="I1340" t="s">
        <v>84</v>
      </c>
      <c r="J1340" t="s">
        <v>31</v>
      </c>
      <c r="K1340" t="s">
        <v>114</v>
      </c>
      <c r="L1340">
        <v>128920</v>
      </c>
    </row>
    <row r="1341" spans="1:12" x14ac:dyDescent="0.25">
      <c r="A1341" t="s">
        <v>49</v>
      </c>
      <c r="B1341" t="s">
        <v>108</v>
      </c>
      <c r="C1341" t="s">
        <v>14</v>
      </c>
      <c r="D1341" t="s">
        <v>29</v>
      </c>
      <c r="E1341" t="b">
        <v>0</v>
      </c>
      <c r="F1341" s="1">
        <v>45431.403749999998</v>
      </c>
      <c r="G1341" t="b">
        <v>0</v>
      </c>
      <c r="H1341" t="b">
        <v>0</v>
      </c>
      <c r="I1341" t="s">
        <v>51</v>
      </c>
      <c r="J1341" t="s">
        <v>24</v>
      </c>
      <c r="K1341" t="s">
        <v>110</v>
      </c>
      <c r="L1341">
        <v>86627</v>
      </c>
    </row>
    <row r="1342" spans="1:12" x14ac:dyDescent="0.25">
      <c r="A1342" t="s">
        <v>38</v>
      </c>
      <c r="B1342" t="s">
        <v>95</v>
      </c>
      <c r="C1342" t="s">
        <v>28</v>
      </c>
      <c r="D1342" t="s">
        <v>29</v>
      </c>
      <c r="E1342" t="b">
        <v>0</v>
      </c>
      <c r="F1342" s="1">
        <v>45466.442939814813</v>
      </c>
      <c r="G1342" t="b">
        <v>0</v>
      </c>
      <c r="H1342" t="b">
        <v>1</v>
      </c>
      <c r="I1342" t="s">
        <v>41</v>
      </c>
      <c r="J1342" t="s">
        <v>31</v>
      </c>
      <c r="K1342" t="s">
        <v>81</v>
      </c>
      <c r="L1342">
        <v>65379</v>
      </c>
    </row>
    <row r="1343" spans="1:12" x14ac:dyDescent="0.25">
      <c r="A1343" t="s">
        <v>12</v>
      </c>
      <c r="B1343" t="s">
        <v>63</v>
      </c>
      <c r="C1343" t="s">
        <v>21</v>
      </c>
      <c r="D1343" t="s">
        <v>29</v>
      </c>
      <c r="E1343" t="b">
        <v>1</v>
      </c>
      <c r="F1343" s="1">
        <v>45326.10633101852</v>
      </c>
      <c r="G1343" t="b">
        <v>0</v>
      </c>
      <c r="H1343" t="b">
        <v>1</v>
      </c>
      <c r="I1343" t="s">
        <v>16</v>
      </c>
      <c r="J1343" t="s">
        <v>80</v>
      </c>
      <c r="K1343" t="s">
        <v>99</v>
      </c>
      <c r="L1343">
        <v>122375</v>
      </c>
    </row>
    <row r="1344" spans="1:12" x14ac:dyDescent="0.25">
      <c r="A1344" t="s">
        <v>26</v>
      </c>
      <c r="B1344" t="s">
        <v>71</v>
      </c>
      <c r="C1344" t="s">
        <v>14</v>
      </c>
      <c r="D1344" t="s">
        <v>29</v>
      </c>
      <c r="E1344" t="b">
        <v>1</v>
      </c>
      <c r="F1344" s="1">
        <v>45569.622314814813</v>
      </c>
      <c r="G1344" t="b">
        <v>1</v>
      </c>
      <c r="H1344" t="b">
        <v>0</v>
      </c>
      <c r="I1344" t="s">
        <v>30</v>
      </c>
      <c r="J1344" t="s">
        <v>44</v>
      </c>
      <c r="K1344" t="s">
        <v>90</v>
      </c>
      <c r="L1344">
        <v>115401</v>
      </c>
    </row>
    <row r="1345" spans="1:12" x14ac:dyDescent="0.25">
      <c r="A1345" t="s">
        <v>54</v>
      </c>
      <c r="B1345" t="s">
        <v>79</v>
      </c>
      <c r="C1345" t="s">
        <v>43</v>
      </c>
      <c r="D1345" t="s">
        <v>29</v>
      </c>
      <c r="E1345" t="b">
        <v>1</v>
      </c>
      <c r="F1345" s="1">
        <v>45494.175625000003</v>
      </c>
      <c r="G1345" t="b">
        <v>0</v>
      </c>
      <c r="H1345" t="b">
        <v>0</v>
      </c>
      <c r="I1345" t="s">
        <v>30</v>
      </c>
      <c r="J1345" t="s">
        <v>72</v>
      </c>
      <c r="K1345" t="s">
        <v>90</v>
      </c>
      <c r="L1345">
        <v>149227</v>
      </c>
    </row>
    <row r="1346" spans="1:12" x14ac:dyDescent="0.25">
      <c r="A1346" t="s">
        <v>49</v>
      </c>
      <c r="B1346" t="s">
        <v>108</v>
      </c>
      <c r="C1346" t="s">
        <v>40</v>
      </c>
      <c r="D1346" t="s">
        <v>29</v>
      </c>
      <c r="E1346" t="b">
        <v>1</v>
      </c>
      <c r="F1346" s="1">
        <v>45304.579641203702</v>
      </c>
      <c r="G1346" t="b">
        <v>1</v>
      </c>
      <c r="H1346" t="b">
        <v>0</v>
      </c>
      <c r="I1346" t="s">
        <v>51</v>
      </c>
      <c r="J1346" t="s">
        <v>72</v>
      </c>
      <c r="K1346" t="s">
        <v>106</v>
      </c>
      <c r="L1346">
        <v>76292</v>
      </c>
    </row>
    <row r="1347" spans="1:12" x14ac:dyDescent="0.25">
      <c r="A1347" t="s">
        <v>19</v>
      </c>
      <c r="B1347" t="s">
        <v>94</v>
      </c>
      <c r="C1347" t="s">
        <v>28</v>
      </c>
      <c r="D1347" t="s">
        <v>29</v>
      </c>
      <c r="E1347" t="b">
        <v>1</v>
      </c>
      <c r="F1347" s="1">
        <v>45652.607175925928</v>
      </c>
      <c r="G1347" t="b">
        <v>0</v>
      </c>
      <c r="H1347" t="b">
        <v>0</v>
      </c>
      <c r="I1347" t="s">
        <v>23</v>
      </c>
      <c r="J1347" t="s">
        <v>70</v>
      </c>
      <c r="K1347" t="s">
        <v>58</v>
      </c>
      <c r="L1347">
        <v>62796</v>
      </c>
    </row>
    <row r="1348" spans="1:12" x14ac:dyDescent="0.25">
      <c r="A1348" t="s">
        <v>54</v>
      </c>
      <c r="B1348" t="s">
        <v>79</v>
      </c>
      <c r="C1348" t="s">
        <v>43</v>
      </c>
      <c r="D1348" t="s">
        <v>22</v>
      </c>
      <c r="E1348" t="b">
        <v>1</v>
      </c>
      <c r="F1348" s="1">
        <v>45497.332789351851</v>
      </c>
      <c r="G1348" t="b">
        <v>1</v>
      </c>
      <c r="H1348" t="b">
        <v>0</v>
      </c>
      <c r="I1348" t="s">
        <v>30</v>
      </c>
      <c r="J1348" t="s">
        <v>66</v>
      </c>
      <c r="K1348" t="s">
        <v>130</v>
      </c>
      <c r="L1348">
        <v>129003</v>
      </c>
    </row>
    <row r="1349" spans="1:12" x14ac:dyDescent="0.25">
      <c r="A1349" t="s">
        <v>82</v>
      </c>
      <c r="B1349" t="s">
        <v>85</v>
      </c>
      <c r="C1349" t="s">
        <v>43</v>
      </c>
      <c r="D1349" t="s">
        <v>15</v>
      </c>
      <c r="E1349" t="b">
        <v>1</v>
      </c>
      <c r="F1349" s="1">
        <v>45388.817847222221</v>
      </c>
      <c r="G1349" t="b">
        <v>1</v>
      </c>
      <c r="H1349" t="b">
        <v>1</v>
      </c>
      <c r="I1349" t="s">
        <v>84</v>
      </c>
      <c r="J1349" t="s">
        <v>80</v>
      </c>
      <c r="K1349" t="s">
        <v>122</v>
      </c>
      <c r="L1349">
        <v>113748</v>
      </c>
    </row>
    <row r="1350" spans="1:12" x14ac:dyDescent="0.25">
      <c r="A1350" t="s">
        <v>49</v>
      </c>
      <c r="B1350" t="s">
        <v>108</v>
      </c>
      <c r="C1350" t="s">
        <v>28</v>
      </c>
      <c r="D1350" t="s">
        <v>15</v>
      </c>
      <c r="E1350" t="b">
        <v>0</v>
      </c>
      <c r="F1350" s="1">
        <v>45316.178495370368</v>
      </c>
      <c r="G1350" t="b">
        <v>1</v>
      </c>
      <c r="H1350" t="b">
        <v>1</v>
      </c>
      <c r="I1350" t="s">
        <v>51</v>
      </c>
      <c r="J1350" t="s">
        <v>80</v>
      </c>
      <c r="K1350" t="s">
        <v>87</v>
      </c>
      <c r="L1350">
        <v>77655</v>
      </c>
    </row>
    <row r="1351" spans="1:12" x14ac:dyDescent="0.25">
      <c r="A1351" t="s">
        <v>54</v>
      </c>
      <c r="B1351" t="s">
        <v>79</v>
      </c>
      <c r="C1351" t="s">
        <v>14</v>
      </c>
      <c r="D1351" t="s">
        <v>29</v>
      </c>
      <c r="E1351" t="b">
        <v>1</v>
      </c>
      <c r="F1351" s="1">
        <v>45532.271423611113</v>
      </c>
      <c r="G1351" t="b">
        <v>1</v>
      </c>
      <c r="H1351" t="b">
        <v>1</v>
      </c>
      <c r="I1351" t="s">
        <v>30</v>
      </c>
      <c r="J1351" t="s">
        <v>72</v>
      </c>
      <c r="K1351" t="s">
        <v>118</v>
      </c>
      <c r="L1351">
        <v>123455</v>
      </c>
    </row>
    <row r="1352" spans="1:12" x14ac:dyDescent="0.25">
      <c r="A1352" t="s">
        <v>19</v>
      </c>
      <c r="B1352" t="s">
        <v>36</v>
      </c>
      <c r="C1352" t="s">
        <v>40</v>
      </c>
      <c r="D1352" t="s">
        <v>15</v>
      </c>
      <c r="E1352" t="b">
        <v>1</v>
      </c>
      <c r="F1352" s="1">
        <v>45381.309467592589</v>
      </c>
      <c r="G1352" t="b">
        <v>0</v>
      </c>
      <c r="H1352" t="b">
        <v>1</v>
      </c>
      <c r="I1352" t="s">
        <v>23</v>
      </c>
      <c r="J1352" t="s">
        <v>57</v>
      </c>
      <c r="K1352" t="s">
        <v>120</v>
      </c>
      <c r="L1352">
        <v>89170</v>
      </c>
    </row>
    <row r="1353" spans="1:12" x14ac:dyDescent="0.25">
      <c r="A1353" t="s">
        <v>38</v>
      </c>
      <c r="B1353" t="s">
        <v>95</v>
      </c>
      <c r="C1353" t="s">
        <v>28</v>
      </c>
      <c r="D1353" t="s">
        <v>22</v>
      </c>
      <c r="E1353" t="b">
        <v>0</v>
      </c>
      <c r="F1353" s="1">
        <v>45335.894560185188</v>
      </c>
      <c r="G1353" t="b">
        <v>1</v>
      </c>
      <c r="H1353" t="b">
        <v>1</v>
      </c>
      <c r="I1353" t="s">
        <v>41</v>
      </c>
      <c r="J1353" t="s">
        <v>24</v>
      </c>
      <c r="K1353" t="s">
        <v>97</v>
      </c>
      <c r="L1353">
        <v>85009</v>
      </c>
    </row>
    <row r="1354" spans="1:12" x14ac:dyDescent="0.25">
      <c r="A1354" t="s">
        <v>82</v>
      </c>
      <c r="B1354" t="s">
        <v>83</v>
      </c>
      <c r="C1354" t="s">
        <v>21</v>
      </c>
      <c r="D1354" t="s">
        <v>22</v>
      </c>
      <c r="E1354" t="b">
        <v>0</v>
      </c>
      <c r="F1354" s="1">
        <v>45585.68074074074</v>
      </c>
      <c r="G1354" t="b">
        <v>0</v>
      </c>
      <c r="H1354" t="b">
        <v>1</v>
      </c>
      <c r="I1354" t="s">
        <v>84</v>
      </c>
      <c r="J1354" t="s">
        <v>57</v>
      </c>
      <c r="K1354" t="s">
        <v>60</v>
      </c>
      <c r="L1354">
        <v>104833</v>
      </c>
    </row>
    <row r="1355" spans="1:12" x14ac:dyDescent="0.25">
      <c r="A1355" t="s">
        <v>82</v>
      </c>
      <c r="B1355" t="s">
        <v>91</v>
      </c>
      <c r="C1355" t="s">
        <v>68</v>
      </c>
      <c r="D1355" t="s">
        <v>29</v>
      </c>
      <c r="E1355" t="b">
        <v>1</v>
      </c>
      <c r="F1355" s="1">
        <v>45404.534074074072</v>
      </c>
      <c r="G1355" t="b">
        <v>0</v>
      </c>
      <c r="H1355" t="b">
        <v>0</v>
      </c>
      <c r="I1355" t="s">
        <v>84</v>
      </c>
      <c r="J1355" t="s">
        <v>52</v>
      </c>
      <c r="K1355" t="s">
        <v>106</v>
      </c>
      <c r="L1355">
        <v>117482</v>
      </c>
    </row>
    <row r="1356" spans="1:12" x14ac:dyDescent="0.25">
      <c r="A1356" t="s">
        <v>38</v>
      </c>
      <c r="B1356" t="s">
        <v>107</v>
      </c>
      <c r="C1356" t="s">
        <v>40</v>
      </c>
      <c r="D1356" t="s">
        <v>29</v>
      </c>
      <c r="E1356" t="b">
        <v>1</v>
      </c>
      <c r="F1356" s="1">
        <v>45503.162569444437</v>
      </c>
      <c r="G1356" t="b">
        <v>0</v>
      </c>
      <c r="H1356" t="b">
        <v>1</v>
      </c>
      <c r="I1356" t="s">
        <v>41</v>
      </c>
      <c r="J1356" t="s">
        <v>80</v>
      </c>
      <c r="K1356" t="s">
        <v>67</v>
      </c>
      <c r="L1356">
        <v>76187</v>
      </c>
    </row>
    <row r="1357" spans="1:12" x14ac:dyDescent="0.25">
      <c r="A1357" t="s">
        <v>26</v>
      </c>
      <c r="B1357" t="s">
        <v>71</v>
      </c>
      <c r="C1357" t="s">
        <v>28</v>
      </c>
      <c r="D1357" t="s">
        <v>22</v>
      </c>
      <c r="E1357" t="b">
        <v>0</v>
      </c>
      <c r="F1357" s="1">
        <v>45461.150312500002</v>
      </c>
      <c r="G1357" t="b">
        <v>0</v>
      </c>
      <c r="H1357" t="b">
        <v>0</v>
      </c>
      <c r="I1357" t="s">
        <v>30</v>
      </c>
      <c r="J1357" t="s">
        <v>47</v>
      </c>
      <c r="K1357" t="s">
        <v>92</v>
      </c>
      <c r="L1357">
        <v>85017</v>
      </c>
    </row>
    <row r="1358" spans="1:12" x14ac:dyDescent="0.25">
      <c r="A1358" t="s">
        <v>19</v>
      </c>
      <c r="B1358" t="s">
        <v>94</v>
      </c>
      <c r="C1358" t="s">
        <v>28</v>
      </c>
      <c r="D1358" t="s">
        <v>29</v>
      </c>
      <c r="E1358" t="b">
        <v>1</v>
      </c>
      <c r="F1358" s="1">
        <v>45491.620219907411</v>
      </c>
      <c r="G1358" t="b">
        <v>1</v>
      </c>
      <c r="H1358" t="b">
        <v>1</v>
      </c>
      <c r="I1358" t="s">
        <v>23</v>
      </c>
      <c r="J1358" t="s">
        <v>31</v>
      </c>
      <c r="K1358" t="s">
        <v>87</v>
      </c>
      <c r="L1358">
        <v>86656</v>
      </c>
    </row>
    <row r="1359" spans="1:12" x14ac:dyDescent="0.25">
      <c r="A1359" t="s">
        <v>82</v>
      </c>
      <c r="B1359" t="s">
        <v>85</v>
      </c>
      <c r="C1359" t="s">
        <v>40</v>
      </c>
      <c r="D1359" t="s">
        <v>15</v>
      </c>
      <c r="E1359" t="b">
        <v>0</v>
      </c>
      <c r="F1359" s="1">
        <v>45578.593958333331</v>
      </c>
      <c r="G1359" t="b">
        <v>1</v>
      </c>
      <c r="H1359" t="b">
        <v>0</v>
      </c>
      <c r="I1359" t="s">
        <v>84</v>
      </c>
      <c r="J1359" t="s">
        <v>44</v>
      </c>
      <c r="K1359" t="s">
        <v>119</v>
      </c>
      <c r="L1359">
        <v>122618</v>
      </c>
    </row>
    <row r="1360" spans="1:12" x14ac:dyDescent="0.25">
      <c r="A1360" t="s">
        <v>54</v>
      </c>
      <c r="B1360" t="s">
        <v>55</v>
      </c>
      <c r="C1360" t="s">
        <v>28</v>
      </c>
      <c r="D1360" t="s">
        <v>29</v>
      </c>
      <c r="E1360" t="b">
        <v>1</v>
      </c>
      <c r="F1360" s="1">
        <v>45455.733657407407</v>
      </c>
      <c r="G1360" t="b">
        <v>1</v>
      </c>
      <c r="H1360" t="b">
        <v>1</v>
      </c>
      <c r="I1360" t="s">
        <v>30</v>
      </c>
      <c r="J1360" t="s">
        <v>66</v>
      </c>
      <c r="K1360" t="s">
        <v>125</v>
      </c>
      <c r="L1360">
        <v>134657</v>
      </c>
    </row>
    <row r="1361" spans="1:12" x14ac:dyDescent="0.25">
      <c r="A1361" t="s">
        <v>49</v>
      </c>
      <c r="B1361" t="s">
        <v>108</v>
      </c>
      <c r="C1361" t="s">
        <v>40</v>
      </c>
      <c r="D1361" t="s">
        <v>29</v>
      </c>
      <c r="E1361" t="b">
        <v>1</v>
      </c>
      <c r="F1361" s="1">
        <v>45523.13690972222</v>
      </c>
      <c r="G1361" t="b">
        <v>0</v>
      </c>
      <c r="H1361" t="b">
        <v>1</v>
      </c>
      <c r="I1361" t="s">
        <v>51</v>
      </c>
      <c r="J1361" t="s">
        <v>57</v>
      </c>
      <c r="K1361" t="s">
        <v>69</v>
      </c>
      <c r="L1361">
        <v>91520</v>
      </c>
    </row>
    <row r="1362" spans="1:12" x14ac:dyDescent="0.25">
      <c r="A1362" t="s">
        <v>49</v>
      </c>
      <c r="B1362" t="s">
        <v>61</v>
      </c>
      <c r="C1362" t="s">
        <v>43</v>
      </c>
      <c r="D1362" t="s">
        <v>29</v>
      </c>
      <c r="E1362" t="b">
        <v>1</v>
      </c>
      <c r="F1362" s="1">
        <v>45457.198819444442</v>
      </c>
      <c r="G1362" t="b">
        <v>1</v>
      </c>
      <c r="H1362" t="b">
        <v>1</v>
      </c>
      <c r="I1362" t="s">
        <v>51</v>
      </c>
      <c r="J1362" t="s">
        <v>17</v>
      </c>
      <c r="K1362" t="s">
        <v>102</v>
      </c>
      <c r="L1362">
        <v>85968</v>
      </c>
    </row>
    <row r="1363" spans="1:12" x14ac:dyDescent="0.25">
      <c r="A1363" t="s">
        <v>38</v>
      </c>
      <c r="B1363" t="s">
        <v>39</v>
      </c>
      <c r="C1363" t="s">
        <v>21</v>
      </c>
      <c r="D1363" t="s">
        <v>15</v>
      </c>
      <c r="E1363" t="b">
        <v>0</v>
      </c>
      <c r="F1363" s="1">
        <v>45571.169803240737</v>
      </c>
      <c r="G1363" t="b">
        <v>1</v>
      </c>
      <c r="H1363" t="b">
        <v>1</v>
      </c>
      <c r="I1363" t="s">
        <v>41</v>
      </c>
      <c r="J1363" t="s">
        <v>52</v>
      </c>
      <c r="K1363" t="s">
        <v>115</v>
      </c>
      <c r="L1363">
        <v>74333</v>
      </c>
    </row>
    <row r="1364" spans="1:12" x14ac:dyDescent="0.25">
      <c r="A1364" t="s">
        <v>12</v>
      </c>
      <c r="B1364" t="s">
        <v>13</v>
      </c>
      <c r="C1364" t="s">
        <v>21</v>
      </c>
      <c r="D1364" t="s">
        <v>29</v>
      </c>
      <c r="E1364" t="b">
        <v>1</v>
      </c>
      <c r="F1364" s="1">
        <v>45639.557905092603</v>
      </c>
      <c r="G1364" t="b">
        <v>1</v>
      </c>
      <c r="H1364" t="b">
        <v>1</v>
      </c>
      <c r="I1364" t="s">
        <v>16</v>
      </c>
      <c r="J1364" t="s">
        <v>47</v>
      </c>
      <c r="K1364" t="s">
        <v>42</v>
      </c>
      <c r="L1364">
        <v>137717</v>
      </c>
    </row>
    <row r="1365" spans="1:12" x14ac:dyDescent="0.25">
      <c r="A1365" t="s">
        <v>12</v>
      </c>
      <c r="B1365" t="s">
        <v>75</v>
      </c>
      <c r="C1365" t="s">
        <v>28</v>
      </c>
      <c r="D1365" t="s">
        <v>15</v>
      </c>
      <c r="E1365" t="b">
        <v>1</v>
      </c>
      <c r="F1365" s="1">
        <v>45647.855000000003</v>
      </c>
      <c r="G1365" t="b">
        <v>1</v>
      </c>
      <c r="H1365" t="b">
        <v>0</v>
      </c>
      <c r="I1365" t="s">
        <v>16</v>
      </c>
      <c r="J1365" t="s">
        <v>57</v>
      </c>
      <c r="K1365" t="s">
        <v>125</v>
      </c>
      <c r="L1365">
        <v>111431</v>
      </c>
    </row>
    <row r="1366" spans="1:12" x14ac:dyDescent="0.25">
      <c r="A1366" t="s">
        <v>26</v>
      </c>
      <c r="B1366" t="s">
        <v>71</v>
      </c>
      <c r="C1366" t="s">
        <v>43</v>
      </c>
      <c r="D1366" t="s">
        <v>15</v>
      </c>
      <c r="E1366" t="b">
        <v>1</v>
      </c>
      <c r="F1366" s="1">
        <v>45309.430312500001</v>
      </c>
      <c r="G1366" t="b">
        <v>0</v>
      </c>
      <c r="H1366" t="b">
        <v>1</v>
      </c>
      <c r="I1366" t="s">
        <v>30</v>
      </c>
      <c r="J1366" t="s">
        <v>47</v>
      </c>
      <c r="K1366" t="s">
        <v>56</v>
      </c>
      <c r="L1366">
        <v>97232</v>
      </c>
    </row>
    <row r="1367" spans="1:12" x14ac:dyDescent="0.25">
      <c r="A1367" t="s">
        <v>38</v>
      </c>
      <c r="B1367" t="s">
        <v>107</v>
      </c>
      <c r="C1367" t="s">
        <v>21</v>
      </c>
      <c r="D1367" t="s">
        <v>29</v>
      </c>
      <c r="E1367" t="b">
        <v>1</v>
      </c>
      <c r="F1367" s="1">
        <v>45499.162199074082</v>
      </c>
      <c r="G1367" t="b">
        <v>0</v>
      </c>
      <c r="H1367" t="b">
        <v>1</v>
      </c>
      <c r="I1367" t="s">
        <v>41</v>
      </c>
      <c r="J1367" t="s">
        <v>47</v>
      </c>
      <c r="K1367" t="s">
        <v>74</v>
      </c>
      <c r="L1367">
        <v>77112</v>
      </c>
    </row>
    <row r="1368" spans="1:12" x14ac:dyDescent="0.25">
      <c r="A1368" t="s">
        <v>82</v>
      </c>
      <c r="B1368" t="s">
        <v>85</v>
      </c>
      <c r="C1368" t="s">
        <v>28</v>
      </c>
      <c r="D1368" t="s">
        <v>22</v>
      </c>
      <c r="E1368" t="b">
        <v>0</v>
      </c>
      <c r="F1368" s="1">
        <v>45610.399710648147</v>
      </c>
      <c r="G1368" t="b">
        <v>1</v>
      </c>
      <c r="H1368" t="b">
        <v>1</v>
      </c>
      <c r="I1368" t="s">
        <v>84</v>
      </c>
      <c r="J1368" t="s">
        <v>72</v>
      </c>
      <c r="K1368" t="s">
        <v>122</v>
      </c>
      <c r="L1368">
        <v>110080</v>
      </c>
    </row>
    <row r="1369" spans="1:12" x14ac:dyDescent="0.25">
      <c r="A1369" t="s">
        <v>49</v>
      </c>
      <c r="B1369" t="s">
        <v>108</v>
      </c>
      <c r="C1369" t="s">
        <v>40</v>
      </c>
      <c r="D1369" t="s">
        <v>15</v>
      </c>
      <c r="E1369" t="b">
        <v>1</v>
      </c>
      <c r="F1369" s="1">
        <v>45654.331331018519</v>
      </c>
      <c r="G1369" t="b">
        <v>0</v>
      </c>
      <c r="H1369" t="b">
        <v>0</v>
      </c>
      <c r="I1369" t="s">
        <v>51</v>
      </c>
      <c r="J1369" t="s">
        <v>52</v>
      </c>
      <c r="K1369" t="s">
        <v>106</v>
      </c>
      <c r="L1369">
        <v>92752</v>
      </c>
    </row>
    <row r="1370" spans="1:12" x14ac:dyDescent="0.25">
      <c r="A1370" t="s">
        <v>45</v>
      </c>
      <c r="B1370" t="s">
        <v>76</v>
      </c>
      <c r="C1370" t="s">
        <v>43</v>
      </c>
      <c r="D1370" t="s">
        <v>29</v>
      </c>
      <c r="E1370" t="b">
        <v>1</v>
      </c>
      <c r="F1370" s="1">
        <v>45391.081585648149</v>
      </c>
      <c r="G1370" t="b">
        <v>1</v>
      </c>
      <c r="H1370" t="b">
        <v>0</v>
      </c>
      <c r="I1370" t="s">
        <v>16</v>
      </c>
      <c r="J1370" t="s">
        <v>66</v>
      </c>
      <c r="K1370" t="s">
        <v>120</v>
      </c>
      <c r="L1370">
        <v>103804</v>
      </c>
    </row>
    <row r="1371" spans="1:12" x14ac:dyDescent="0.25">
      <c r="A1371" t="s">
        <v>26</v>
      </c>
      <c r="B1371" t="s">
        <v>33</v>
      </c>
      <c r="C1371" t="s">
        <v>14</v>
      </c>
      <c r="D1371" t="s">
        <v>29</v>
      </c>
      <c r="E1371" t="b">
        <v>0</v>
      </c>
      <c r="F1371" s="1">
        <v>45399.846875000003</v>
      </c>
      <c r="G1371" t="b">
        <v>1</v>
      </c>
      <c r="H1371" t="b">
        <v>0</v>
      </c>
      <c r="I1371" t="s">
        <v>30</v>
      </c>
      <c r="J1371" t="s">
        <v>57</v>
      </c>
      <c r="K1371" t="s">
        <v>96</v>
      </c>
      <c r="L1371">
        <v>127730</v>
      </c>
    </row>
    <row r="1372" spans="1:12" x14ac:dyDescent="0.25">
      <c r="A1372" t="s">
        <v>45</v>
      </c>
      <c r="B1372" t="s">
        <v>76</v>
      </c>
      <c r="C1372" t="s">
        <v>40</v>
      </c>
      <c r="D1372" t="s">
        <v>22</v>
      </c>
      <c r="E1372" t="b">
        <v>1</v>
      </c>
      <c r="F1372" s="1">
        <v>45330.720081018517</v>
      </c>
      <c r="G1372" t="b">
        <v>1</v>
      </c>
      <c r="H1372" t="b">
        <v>1</v>
      </c>
      <c r="I1372" t="s">
        <v>16</v>
      </c>
      <c r="J1372" t="s">
        <v>44</v>
      </c>
      <c r="K1372" t="s">
        <v>123</v>
      </c>
      <c r="L1372">
        <v>104356</v>
      </c>
    </row>
    <row r="1373" spans="1:12" x14ac:dyDescent="0.25">
      <c r="A1373" t="s">
        <v>54</v>
      </c>
      <c r="B1373" t="s">
        <v>79</v>
      </c>
      <c r="C1373" t="s">
        <v>40</v>
      </c>
      <c r="D1373" t="s">
        <v>29</v>
      </c>
      <c r="E1373" t="b">
        <v>0</v>
      </c>
      <c r="F1373" s="1">
        <v>45391.981608796297</v>
      </c>
      <c r="G1373" t="b">
        <v>1</v>
      </c>
      <c r="H1373" t="b">
        <v>0</v>
      </c>
      <c r="I1373" t="s">
        <v>30</v>
      </c>
      <c r="J1373" t="s">
        <v>64</v>
      </c>
      <c r="K1373" t="s">
        <v>58</v>
      </c>
      <c r="L1373">
        <v>139371</v>
      </c>
    </row>
    <row r="1374" spans="1:12" x14ac:dyDescent="0.25">
      <c r="A1374" t="s">
        <v>54</v>
      </c>
      <c r="B1374" t="s">
        <v>79</v>
      </c>
      <c r="C1374" t="s">
        <v>68</v>
      </c>
      <c r="D1374" t="s">
        <v>22</v>
      </c>
      <c r="E1374" t="b">
        <v>0</v>
      </c>
      <c r="F1374" s="1">
        <v>45567.727511574078</v>
      </c>
      <c r="G1374" t="b">
        <v>0</v>
      </c>
      <c r="H1374" t="b">
        <v>0</v>
      </c>
      <c r="I1374" t="s">
        <v>30</v>
      </c>
      <c r="J1374" t="s">
        <v>34</v>
      </c>
      <c r="K1374" t="s">
        <v>18</v>
      </c>
      <c r="L1374">
        <v>130443</v>
      </c>
    </row>
    <row r="1375" spans="1:12" x14ac:dyDescent="0.25">
      <c r="A1375" t="s">
        <v>49</v>
      </c>
      <c r="B1375" t="s">
        <v>50</v>
      </c>
      <c r="C1375" t="s">
        <v>14</v>
      </c>
      <c r="D1375" t="s">
        <v>29</v>
      </c>
      <c r="E1375" t="b">
        <v>0</v>
      </c>
      <c r="F1375" s="1">
        <v>45611.152916666673</v>
      </c>
      <c r="G1375" t="b">
        <v>0</v>
      </c>
      <c r="H1375" t="b">
        <v>0</v>
      </c>
      <c r="I1375" t="s">
        <v>51</v>
      </c>
      <c r="J1375" t="s">
        <v>17</v>
      </c>
      <c r="K1375" t="s">
        <v>112</v>
      </c>
      <c r="L1375">
        <v>79455</v>
      </c>
    </row>
    <row r="1376" spans="1:12" x14ac:dyDescent="0.25">
      <c r="A1376" t="s">
        <v>26</v>
      </c>
      <c r="B1376" t="s">
        <v>71</v>
      </c>
      <c r="C1376" t="s">
        <v>43</v>
      </c>
      <c r="D1376" t="s">
        <v>29</v>
      </c>
      <c r="E1376" t="b">
        <v>0</v>
      </c>
      <c r="F1376" s="1">
        <v>45346.028043981481</v>
      </c>
      <c r="G1376" t="b">
        <v>0</v>
      </c>
      <c r="H1376" t="b">
        <v>1</v>
      </c>
      <c r="I1376" t="s">
        <v>30</v>
      </c>
      <c r="J1376" t="s">
        <v>17</v>
      </c>
      <c r="K1376" t="s">
        <v>35</v>
      </c>
      <c r="L1376">
        <v>115499</v>
      </c>
    </row>
    <row r="1377" spans="1:12" x14ac:dyDescent="0.25">
      <c r="A1377" t="s">
        <v>19</v>
      </c>
      <c r="B1377" t="s">
        <v>36</v>
      </c>
      <c r="C1377" t="s">
        <v>40</v>
      </c>
      <c r="D1377" t="s">
        <v>15</v>
      </c>
      <c r="E1377" t="b">
        <v>0</v>
      </c>
      <c r="F1377" s="1">
        <v>45417.867291666669</v>
      </c>
      <c r="G1377" t="b">
        <v>0</v>
      </c>
      <c r="H1377" t="b">
        <v>1</v>
      </c>
      <c r="I1377" t="s">
        <v>23</v>
      </c>
      <c r="J1377" t="s">
        <v>44</v>
      </c>
      <c r="K1377" t="s">
        <v>96</v>
      </c>
      <c r="L1377">
        <v>62890</v>
      </c>
    </row>
    <row r="1378" spans="1:12" x14ac:dyDescent="0.25">
      <c r="A1378" t="s">
        <v>45</v>
      </c>
      <c r="B1378" t="s">
        <v>88</v>
      </c>
      <c r="C1378" t="s">
        <v>28</v>
      </c>
      <c r="D1378" t="s">
        <v>29</v>
      </c>
      <c r="E1378" t="b">
        <v>0</v>
      </c>
      <c r="F1378" s="1">
        <v>45549.055185185192</v>
      </c>
      <c r="G1378" t="b">
        <v>0</v>
      </c>
      <c r="H1378" t="b">
        <v>1</v>
      </c>
      <c r="I1378" t="s">
        <v>16</v>
      </c>
      <c r="J1378" t="s">
        <v>44</v>
      </c>
      <c r="K1378" t="s">
        <v>74</v>
      </c>
      <c r="L1378">
        <v>110738</v>
      </c>
    </row>
    <row r="1379" spans="1:12" x14ac:dyDescent="0.25">
      <c r="A1379" t="s">
        <v>54</v>
      </c>
      <c r="B1379" t="s">
        <v>55</v>
      </c>
      <c r="C1379" t="s">
        <v>43</v>
      </c>
      <c r="D1379" t="s">
        <v>22</v>
      </c>
      <c r="E1379" t="b">
        <v>0</v>
      </c>
      <c r="F1379" s="1">
        <v>45398.007013888891</v>
      </c>
      <c r="G1379" t="b">
        <v>0</v>
      </c>
      <c r="H1379" t="b">
        <v>0</v>
      </c>
      <c r="I1379" t="s">
        <v>30</v>
      </c>
      <c r="J1379" t="s">
        <v>66</v>
      </c>
      <c r="K1379" t="s">
        <v>113</v>
      </c>
      <c r="L1379">
        <v>153737</v>
      </c>
    </row>
    <row r="1380" spans="1:12" x14ac:dyDescent="0.25">
      <c r="A1380" t="s">
        <v>45</v>
      </c>
      <c r="B1380" t="s">
        <v>88</v>
      </c>
      <c r="C1380" t="s">
        <v>68</v>
      </c>
      <c r="D1380" t="s">
        <v>29</v>
      </c>
      <c r="E1380" t="b">
        <v>1</v>
      </c>
      <c r="F1380" s="1">
        <v>45553.720636574071</v>
      </c>
      <c r="G1380" t="b">
        <v>0</v>
      </c>
      <c r="H1380" t="b">
        <v>1</v>
      </c>
      <c r="I1380" t="s">
        <v>16</v>
      </c>
      <c r="J1380" t="s">
        <v>31</v>
      </c>
      <c r="K1380" t="s">
        <v>120</v>
      </c>
      <c r="L1380">
        <v>94850</v>
      </c>
    </row>
    <row r="1381" spans="1:12" x14ac:dyDescent="0.25">
      <c r="A1381" t="s">
        <v>82</v>
      </c>
      <c r="B1381" t="s">
        <v>85</v>
      </c>
      <c r="C1381" t="s">
        <v>14</v>
      </c>
      <c r="D1381" t="s">
        <v>29</v>
      </c>
      <c r="E1381" t="b">
        <v>0</v>
      </c>
      <c r="F1381" s="1">
        <v>45459.856504629628</v>
      </c>
      <c r="G1381" t="b">
        <v>0</v>
      </c>
      <c r="H1381" t="b">
        <v>0</v>
      </c>
      <c r="I1381" t="s">
        <v>84</v>
      </c>
      <c r="J1381" t="s">
        <v>17</v>
      </c>
      <c r="K1381" t="s">
        <v>100</v>
      </c>
      <c r="L1381">
        <v>107540</v>
      </c>
    </row>
    <row r="1382" spans="1:12" x14ac:dyDescent="0.25">
      <c r="A1382" t="s">
        <v>12</v>
      </c>
      <c r="B1382" t="s">
        <v>75</v>
      </c>
      <c r="C1382" t="s">
        <v>43</v>
      </c>
      <c r="D1382" t="s">
        <v>29</v>
      </c>
      <c r="E1382" t="b">
        <v>0</v>
      </c>
      <c r="F1382" s="1">
        <v>45361.335289351853</v>
      </c>
      <c r="G1382" t="b">
        <v>1</v>
      </c>
      <c r="H1382" t="b">
        <v>1</v>
      </c>
      <c r="I1382" t="s">
        <v>16</v>
      </c>
      <c r="J1382" t="s">
        <v>44</v>
      </c>
      <c r="K1382" t="s">
        <v>101</v>
      </c>
      <c r="L1382">
        <v>125597</v>
      </c>
    </row>
    <row r="1383" spans="1:12" x14ac:dyDescent="0.25">
      <c r="A1383" t="s">
        <v>26</v>
      </c>
      <c r="B1383" t="s">
        <v>33</v>
      </c>
      <c r="C1383" t="s">
        <v>14</v>
      </c>
      <c r="D1383" t="s">
        <v>22</v>
      </c>
      <c r="E1383" t="b">
        <v>0</v>
      </c>
      <c r="F1383" s="1">
        <v>45581.377210648148</v>
      </c>
      <c r="G1383" t="b">
        <v>0</v>
      </c>
      <c r="H1383" t="b">
        <v>1</v>
      </c>
      <c r="I1383" t="s">
        <v>30</v>
      </c>
      <c r="J1383" t="s">
        <v>70</v>
      </c>
      <c r="K1383" t="s">
        <v>122</v>
      </c>
      <c r="L1383">
        <v>118800</v>
      </c>
    </row>
    <row r="1384" spans="1:12" x14ac:dyDescent="0.25">
      <c r="A1384" t="s">
        <v>45</v>
      </c>
      <c r="B1384" t="s">
        <v>46</v>
      </c>
      <c r="C1384" t="s">
        <v>40</v>
      </c>
      <c r="D1384" t="s">
        <v>29</v>
      </c>
      <c r="E1384" t="b">
        <v>1</v>
      </c>
      <c r="F1384" s="1">
        <v>45318.857835648138</v>
      </c>
      <c r="G1384" t="b">
        <v>1</v>
      </c>
      <c r="H1384" t="b">
        <v>1</v>
      </c>
      <c r="I1384" t="s">
        <v>16</v>
      </c>
      <c r="J1384" t="s">
        <v>70</v>
      </c>
      <c r="K1384" t="s">
        <v>37</v>
      </c>
      <c r="L1384">
        <v>88196</v>
      </c>
    </row>
    <row r="1385" spans="1:12" x14ac:dyDescent="0.25">
      <c r="A1385" t="s">
        <v>26</v>
      </c>
      <c r="B1385" t="s">
        <v>33</v>
      </c>
      <c r="C1385" t="s">
        <v>21</v>
      </c>
      <c r="D1385" t="s">
        <v>15</v>
      </c>
      <c r="E1385" t="b">
        <v>0</v>
      </c>
      <c r="F1385" s="1">
        <v>45596.199849537043</v>
      </c>
      <c r="G1385" t="b">
        <v>1</v>
      </c>
      <c r="H1385" t="b">
        <v>1</v>
      </c>
      <c r="I1385" t="s">
        <v>30</v>
      </c>
      <c r="J1385" t="s">
        <v>72</v>
      </c>
      <c r="K1385" t="s">
        <v>35</v>
      </c>
      <c r="L1385">
        <v>107556</v>
      </c>
    </row>
    <row r="1386" spans="1:12" x14ac:dyDescent="0.25">
      <c r="A1386" t="s">
        <v>49</v>
      </c>
      <c r="B1386" t="s">
        <v>61</v>
      </c>
      <c r="C1386" t="s">
        <v>68</v>
      </c>
      <c r="D1386" t="s">
        <v>29</v>
      </c>
      <c r="E1386" t="b">
        <v>0</v>
      </c>
      <c r="F1386" s="1">
        <v>45566.689513888887</v>
      </c>
      <c r="G1386" t="b">
        <v>0</v>
      </c>
      <c r="H1386" t="b">
        <v>1</v>
      </c>
      <c r="I1386" t="s">
        <v>51</v>
      </c>
      <c r="J1386" t="s">
        <v>44</v>
      </c>
      <c r="K1386" t="s">
        <v>116</v>
      </c>
      <c r="L1386">
        <v>79777</v>
      </c>
    </row>
    <row r="1387" spans="1:12" x14ac:dyDescent="0.25">
      <c r="A1387" t="s">
        <v>12</v>
      </c>
      <c r="B1387" t="s">
        <v>13</v>
      </c>
      <c r="C1387" t="s">
        <v>43</v>
      </c>
      <c r="D1387" t="s">
        <v>29</v>
      </c>
      <c r="E1387" t="b">
        <v>1</v>
      </c>
      <c r="F1387" s="1">
        <v>45366.628078703703</v>
      </c>
      <c r="G1387" t="b">
        <v>1</v>
      </c>
      <c r="H1387" t="b">
        <v>1</v>
      </c>
      <c r="I1387" t="s">
        <v>16</v>
      </c>
      <c r="J1387" t="s">
        <v>66</v>
      </c>
      <c r="K1387" t="s">
        <v>56</v>
      </c>
      <c r="L1387">
        <v>121514</v>
      </c>
    </row>
    <row r="1388" spans="1:12" x14ac:dyDescent="0.25">
      <c r="A1388" t="s">
        <v>26</v>
      </c>
      <c r="B1388" t="s">
        <v>71</v>
      </c>
      <c r="C1388" t="s">
        <v>40</v>
      </c>
      <c r="D1388" t="s">
        <v>29</v>
      </c>
      <c r="E1388" t="b">
        <v>1</v>
      </c>
      <c r="F1388" s="1">
        <v>45439.754340277781</v>
      </c>
      <c r="G1388" t="b">
        <v>0</v>
      </c>
      <c r="H1388" t="b">
        <v>1</v>
      </c>
      <c r="I1388" t="s">
        <v>30</v>
      </c>
      <c r="J1388" t="s">
        <v>34</v>
      </c>
      <c r="K1388" t="s">
        <v>35</v>
      </c>
      <c r="L1388">
        <v>127838</v>
      </c>
    </row>
    <row r="1389" spans="1:12" x14ac:dyDescent="0.25">
      <c r="A1389" t="s">
        <v>49</v>
      </c>
      <c r="B1389" t="s">
        <v>61</v>
      </c>
      <c r="C1389" t="s">
        <v>68</v>
      </c>
      <c r="D1389" t="s">
        <v>29</v>
      </c>
      <c r="E1389" t="b">
        <v>0</v>
      </c>
      <c r="F1389" s="1">
        <v>45653.556180555563</v>
      </c>
      <c r="G1389" t="b">
        <v>0</v>
      </c>
      <c r="H1389" t="b">
        <v>0</v>
      </c>
      <c r="I1389" t="s">
        <v>51</v>
      </c>
      <c r="J1389" t="s">
        <v>57</v>
      </c>
      <c r="K1389" t="s">
        <v>115</v>
      </c>
      <c r="L1389">
        <v>77930</v>
      </c>
    </row>
    <row r="1390" spans="1:12" x14ac:dyDescent="0.25">
      <c r="A1390" t="s">
        <v>49</v>
      </c>
      <c r="B1390" t="s">
        <v>50</v>
      </c>
      <c r="C1390" t="s">
        <v>21</v>
      </c>
      <c r="D1390" t="s">
        <v>22</v>
      </c>
      <c r="E1390" t="b">
        <v>1</v>
      </c>
      <c r="F1390" s="1">
        <v>45337.423483796287</v>
      </c>
      <c r="G1390" t="b">
        <v>0</v>
      </c>
      <c r="H1390" t="b">
        <v>0</v>
      </c>
      <c r="I1390" t="s">
        <v>51</v>
      </c>
      <c r="J1390" t="s">
        <v>80</v>
      </c>
      <c r="K1390" t="s">
        <v>89</v>
      </c>
      <c r="L1390">
        <v>80433</v>
      </c>
    </row>
    <row r="1391" spans="1:12" x14ac:dyDescent="0.25">
      <c r="A1391" t="s">
        <v>49</v>
      </c>
      <c r="B1391" t="s">
        <v>50</v>
      </c>
      <c r="C1391" t="s">
        <v>21</v>
      </c>
      <c r="D1391" t="s">
        <v>29</v>
      </c>
      <c r="E1391" t="b">
        <v>1</v>
      </c>
      <c r="F1391" s="1">
        <v>45539.48238425926</v>
      </c>
      <c r="G1391" t="b">
        <v>1</v>
      </c>
      <c r="H1391" t="b">
        <v>1</v>
      </c>
      <c r="I1391" t="s">
        <v>51</v>
      </c>
      <c r="J1391" t="s">
        <v>31</v>
      </c>
      <c r="K1391" t="s">
        <v>62</v>
      </c>
      <c r="L1391">
        <v>94743</v>
      </c>
    </row>
    <row r="1392" spans="1:12" x14ac:dyDescent="0.25">
      <c r="A1392" t="s">
        <v>26</v>
      </c>
      <c r="B1392" t="s">
        <v>33</v>
      </c>
      <c r="C1392" t="s">
        <v>28</v>
      </c>
      <c r="D1392" t="s">
        <v>22</v>
      </c>
      <c r="E1392" t="b">
        <v>0</v>
      </c>
      <c r="F1392" s="1">
        <v>45317.103229166663</v>
      </c>
      <c r="G1392" t="b">
        <v>1</v>
      </c>
      <c r="H1392" t="b">
        <v>0</v>
      </c>
      <c r="I1392" t="s">
        <v>30</v>
      </c>
      <c r="J1392" t="s">
        <v>66</v>
      </c>
      <c r="K1392" t="s">
        <v>118</v>
      </c>
      <c r="L1392">
        <v>123168</v>
      </c>
    </row>
    <row r="1393" spans="1:12" x14ac:dyDescent="0.25">
      <c r="A1393" t="s">
        <v>19</v>
      </c>
      <c r="B1393" t="s">
        <v>20</v>
      </c>
      <c r="C1393" t="s">
        <v>40</v>
      </c>
      <c r="D1393" t="s">
        <v>22</v>
      </c>
      <c r="E1393" t="b">
        <v>0</v>
      </c>
      <c r="F1393" s="1">
        <v>45467.031307870369</v>
      </c>
      <c r="G1393" t="b">
        <v>1</v>
      </c>
      <c r="H1393" t="b">
        <v>1</v>
      </c>
      <c r="I1393" t="s">
        <v>23</v>
      </c>
      <c r="J1393" t="s">
        <v>66</v>
      </c>
      <c r="K1393" t="s">
        <v>92</v>
      </c>
      <c r="L1393">
        <v>63175</v>
      </c>
    </row>
    <row r="1394" spans="1:12" x14ac:dyDescent="0.25">
      <c r="A1394" t="s">
        <v>49</v>
      </c>
      <c r="B1394" t="s">
        <v>108</v>
      </c>
      <c r="C1394" t="s">
        <v>28</v>
      </c>
      <c r="D1394" t="s">
        <v>22</v>
      </c>
      <c r="E1394" t="b">
        <v>0</v>
      </c>
      <c r="F1394" s="1">
        <v>45584.698287037027</v>
      </c>
      <c r="G1394" t="b">
        <v>1</v>
      </c>
      <c r="H1394" t="b">
        <v>1</v>
      </c>
      <c r="I1394" t="s">
        <v>51</v>
      </c>
      <c r="J1394" t="s">
        <v>52</v>
      </c>
      <c r="K1394" t="s">
        <v>48</v>
      </c>
      <c r="L1394">
        <v>75253</v>
      </c>
    </row>
    <row r="1395" spans="1:12" x14ac:dyDescent="0.25">
      <c r="A1395" t="s">
        <v>49</v>
      </c>
      <c r="B1395" t="s">
        <v>108</v>
      </c>
      <c r="C1395" t="s">
        <v>21</v>
      </c>
      <c r="D1395" t="s">
        <v>22</v>
      </c>
      <c r="E1395" t="b">
        <v>0</v>
      </c>
      <c r="F1395" s="1">
        <v>45630.370844907397</v>
      </c>
      <c r="G1395" t="b">
        <v>0</v>
      </c>
      <c r="H1395" t="b">
        <v>1</v>
      </c>
      <c r="I1395" t="s">
        <v>51</v>
      </c>
      <c r="J1395" t="s">
        <v>44</v>
      </c>
      <c r="K1395" t="s">
        <v>90</v>
      </c>
      <c r="L1395">
        <v>70812</v>
      </c>
    </row>
    <row r="1396" spans="1:12" x14ac:dyDescent="0.25">
      <c r="A1396" t="s">
        <v>54</v>
      </c>
      <c r="B1396" t="s">
        <v>55</v>
      </c>
      <c r="C1396" t="s">
        <v>43</v>
      </c>
      <c r="D1396" t="s">
        <v>29</v>
      </c>
      <c r="E1396" t="b">
        <v>1</v>
      </c>
      <c r="F1396" s="1">
        <v>45445.330081018517</v>
      </c>
      <c r="G1396" t="b">
        <v>0</v>
      </c>
      <c r="H1396" t="b">
        <v>1</v>
      </c>
      <c r="I1396" t="s">
        <v>30</v>
      </c>
      <c r="J1396" t="s">
        <v>72</v>
      </c>
      <c r="K1396" t="s">
        <v>97</v>
      </c>
      <c r="L1396">
        <v>125386</v>
      </c>
    </row>
    <row r="1397" spans="1:12" x14ac:dyDescent="0.25">
      <c r="A1397" t="s">
        <v>49</v>
      </c>
      <c r="B1397" t="s">
        <v>50</v>
      </c>
      <c r="C1397" t="s">
        <v>40</v>
      </c>
      <c r="D1397" t="s">
        <v>15</v>
      </c>
      <c r="E1397" t="b">
        <v>1</v>
      </c>
      <c r="F1397" s="1">
        <v>45613.014803240738</v>
      </c>
      <c r="G1397" t="b">
        <v>0</v>
      </c>
      <c r="H1397" t="b">
        <v>0</v>
      </c>
      <c r="I1397" t="s">
        <v>51</v>
      </c>
      <c r="J1397" t="s">
        <v>66</v>
      </c>
      <c r="K1397" t="s">
        <v>65</v>
      </c>
      <c r="L1397">
        <v>97667</v>
      </c>
    </row>
    <row r="1398" spans="1:12" x14ac:dyDescent="0.25">
      <c r="A1398" t="s">
        <v>12</v>
      </c>
      <c r="B1398" t="s">
        <v>13</v>
      </c>
      <c r="C1398" t="s">
        <v>43</v>
      </c>
      <c r="D1398" t="s">
        <v>29</v>
      </c>
      <c r="E1398" t="b">
        <v>0</v>
      </c>
      <c r="F1398" s="1">
        <v>45644.618819444448</v>
      </c>
      <c r="G1398" t="b">
        <v>0</v>
      </c>
      <c r="H1398" t="b">
        <v>1</v>
      </c>
      <c r="I1398" t="s">
        <v>16</v>
      </c>
      <c r="J1398" t="s">
        <v>72</v>
      </c>
      <c r="K1398" t="s">
        <v>81</v>
      </c>
      <c r="L1398">
        <v>141393</v>
      </c>
    </row>
    <row r="1399" spans="1:12" x14ac:dyDescent="0.25">
      <c r="A1399" t="s">
        <v>49</v>
      </c>
      <c r="B1399" t="s">
        <v>108</v>
      </c>
      <c r="C1399" t="s">
        <v>40</v>
      </c>
      <c r="D1399" t="s">
        <v>15</v>
      </c>
      <c r="E1399" t="b">
        <v>0</v>
      </c>
      <c r="F1399" s="1">
        <v>45636.091828703713</v>
      </c>
      <c r="G1399" t="b">
        <v>1</v>
      </c>
      <c r="H1399" t="b">
        <v>0</v>
      </c>
      <c r="I1399" t="s">
        <v>51</v>
      </c>
      <c r="J1399" t="s">
        <v>24</v>
      </c>
      <c r="K1399" t="s">
        <v>93</v>
      </c>
      <c r="L1399">
        <v>91168</v>
      </c>
    </row>
    <row r="1400" spans="1:12" x14ac:dyDescent="0.25">
      <c r="A1400" t="s">
        <v>12</v>
      </c>
      <c r="B1400" t="s">
        <v>13</v>
      </c>
      <c r="C1400" t="s">
        <v>28</v>
      </c>
      <c r="D1400" t="s">
        <v>22</v>
      </c>
      <c r="E1400" t="b">
        <v>0</v>
      </c>
      <c r="F1400" s="1">
        <v>45382.821516203701</v>
      </c>
      <c r="G1400" t="b">
        <v>0</v>
      </c>
      <c r="H1400" t="b">
        <v>1</v>
      </c>
      <c r="I1400" t="s">
        <v>16</v>
      </c>
      <c r="J1400" t="s">
        <v>44</v>
      </c>
      <c r="K1400" t="s">
        <v>59</v>
      </c>
      <c r="L1400">
        <v>130981</v>
      </c>
    </row>
    <row r="1401" spans="1:12" x14ac:dyDescent="0.25">
      <c r="A1401" t="s">
        <v>26</v>
      </c>
      <c r="B1401" t="s">
        <v>71</v>
      </c>
      <c r="C1401" t="s">
        <v>28</v>
      </c>
      <c r="D1401" t="s">
        <v>15</v>
      </c>
      <c r="E1401" t="b">
        <v>1</v>
      </c>
      <c r="F1401" s="1">
        <v>45562.354699074072</v>
      </c>
      <c r="G1401" t="b">
        <v>1</v>
      </c>
      <c r="H1401" t="b">
        <v>0</v>
      </c>
      <c r="I1401" t="s">
        <v>30</v>
      </c>
      <c r="J1401" t="s">
        <v>31</v>
      </c>
      <c r="K1401" t="s">
        <v>77</v>
      </c>
      <c r="L1401">
        <v>102002</v>
      </c>
    </row>
    <row r="1402" spans="1:12" x14ac:dyDescent="0.25">
      <c r="A1402" t="s">
        <v>26</v>
      </c>
      <c r="B1402" t="s">
        <v>33</v>
      </c>
      <c r="C1402" t="s">
        <v>68</v>
      </c>
      <c r="D1402" t="s">
        <v>29</v>
      </c>
      <c r="E1402" t="b">
        <v>0</v>
      </c>
      <c r="F1402" s="1">
        <v>45592.081446759257</v>
      </c>
      <c r="G1402" t="b">
        <v>1</v>
      </c>
      <c r="H1402" t="b">
        <v>0</v>
      </c>
      <c r="I1402" t="s">
        <v>30</v>
      </c>
      <c r="J1402" t="s">
        <v>57</v>
      </c>
      <c r="K1402" t="s">
        <v>117</v>
      </c>
      <c r="L1402">
        <v>127506</v>
      </c>
    </row>
    <row r="1403" spans="1:12" x14ac:dyDescent="0.25">
      <c r="A1403" t="s">
        <v>12</v>
      </c>
      <c r="B1403" t="s">
        <v>75</v>
      </c>
      <c r="C1403" t="s">
        <v>68</v>
      </c>
      <c r="D1403" t="s">
        <v>22</v>
      </c>
      <c r="E1403" t="b">
        <v>1</v>
      </c>
      <c r="F1403" s="1">
        <v>45655.359594907408</v>
      </c>
      <c r="G1403" t="b">
        <v>0</v>
      </c>
      <c r="H1403" t="b">
        <v>0</v>
      </c>
      <c r="I1403" t="s">
        <v>16</v>
      </c>
      <c r="J1403" t="s">
        <v>44</v>
      </c>
      <c r="K1403" t="s">
        <v>113</v>
      </c>
      <c r="L1403">
        <v>133581</v>
      </c>
    </row>
    <row r="1404" spans="1:12" x14ac:dyDescent="0.25">
      <c r="A1404" t="s">
        <v>54</v>
      </c>
      <c r="B1404" t="s">
        <v>79</v>
      </c>
      <c r="C1404" t="s">
        <v>21</v>
      </c>
      <c r="D1404" t="s">
        <v>15</v>
      </c>
      <c r="E1404" t="b">
        <v>1</v>
      </c>
      <c r="F1404" s="1">
        <v>45408.02920138889</v>
      </c>
      <c r="G1404" t="b">
        <v>1</v>
      </c>
      <c r="H1404" t="b">
        <v>1</v>
      </c>
      <c r="I1404" t="s">
        <v>30</v>
      </c>
      <c r="J1404" t="s">
        <v>24</v>
      </c>
      <c r="K1404" t="s">
        <v>105</v>
      </c>
      <c r="L1404">
        <v>153070</v>
      </c>
    </row>
    <row r="1405" spans="1:12" x14ac:dyDescent="0.25">
      <c r="A1405" t="s">
        <v>38</v>
      </c>
      <c r="B1405" t="s">
        <v>95</v>
      </c>
      <c r="C1405" t="s">
        <v>68</v>
      </c>
      <c r="D1405" t="s">
        <v>15</v>
      </c>
      <c r="E1405" t="b">
        <v>1</v>
      </c>
      <c r="F1405" s="1">
        <v>45483.298761574071</v>
      </c>
      <c r="G1405" t="b">
        <v>0</v>
      </c>
      <c r="H1405" t="b">
        <v>0</v>
      </c>
      <c r="I1405" t="s">
        <v>41</v>
      </c>
      <c r="J1405" t="s">
        <v>57</v>
      </c>
      <c r="K1405" t="s">
        <v>81</v>
      </c>
      <c r="L1405">
        <v>71837</v>
      </c>
    </row>
    <row r="1406" spans="1:12" x14ac:dyDescent="0.25">
      <c r="A1406" t="s">
        <v>19</v>
      </c>
      <c r="B1406" t="s">
        <v>20</v>
      </c>
      <c r="C1406" t="s">
        <v>21</v>
      </c>
      <c r="D1406" t="s">
        <v>22</v>
      </c>
      <c r="E1406" t="b">
        <v>1</v>
      </c>
      <c r="F1406" s="1">
        <v>45402.126932870371</v>
      </c>
      <c r="G1406" t="b">
        <v>1</v>
      </c>
      <c r="H1406" t="b">
        <v>0</v>
      </c>
      <c r="I1406" t="s">
        <v>23</v>
      </c>
      <c r="J1406" t="s">
        <v>24</v>
      </c>
      <c r="K1406" t="s">
        <v>123</v>
      </c>
      <c r="L1406">
        <v>85901</v>
      </c>
    </row>
    <row r="1407" spans="1:12" x14ac:dyDescent="0.25">
      <c r="A1407" t="s">
        <v>38</v>
      </c>
      <c r="B1407" t="s">
        <v>107</v>
      </c>
      <c r="C1407" t="s">
        <v>14</v>
      </c>
      <c r="D1407" t="s">
        <v>15</v>
      </c>
      <c r="E1407" t="b">
        <v>0</v>
      </c>
      <c r="F1407" s="1">
        <v>45298.935717592591</v>
      </c>
      <c r="G1407" t="b">
        <v>0</v>
      </c>
      <c r="H1407" t="b">
        <v>0</v>
      </c>
      <c r="I1407" t="s">
        <v>41</v>
      </c>
      <c r="J1407" t="s">
        <v>34</v>
      </c>
      <c r="K1407" t="s">
        <v>126</v>
      </c>
      <c r="L1407">
        <v>87260</v>
      </c>
    </row>
    <row r="1408" spans="1:12" x14ac:dyDescent="0.25">
      <c r="A1408" t="s">
        <v>26</v>
      </c>
      <c r="B1408" t="s">
        <v>71</v>
      </c>
      <c r="C1408" t="s">
        <v>68</v>
      </c>
      <c r="D1408" t="s">
        <v>29</v>
      </c>
      <c r="E1408" t="b">
        <v>1</v>
      </c>
      <c r="F1408" s="1">
        <v>45431.447222222218</v>
      </c>
      <c r="G1408" t="b">
        <v>0</v>
      </c>
      <c r="H1408" t="b">
        <v>0</v>
      </c>
      <c r="I1408" t="s">
        <v>30</v>
      </c>
      <c r="J1408" t="s">
        <v>57</v>
      </c>
      <c r="K1408" t="s">
        <v>73</v>
      </c>
      <c r="L1408">
        <v>99120</v>
      </c>
    </row>
    <row r="1409" spans="1:12" x14ac:dyDescent="0.25">
      <c r="A1409" t="s">
        <v>54</v>
      </c>
      <c r="B1409" t="s">
        <v>79</v>
      </c>
      <c r="C1409" t="s">
        <v>68</v>
      </c>
      <c r="D1409" t="s">
        <v>15</v>
      </c>
      <c r="E1409" t="b">
        <v>0</v>
      </c>
      <c r="F1409" s="1">
        <v>45376.3909375</v>
      </c>
      <c r="G1409" t="b">
        <v>0</v>
      </c>
      <c r="H1409" t="b">
        <v>1</v>
      </c>
      <c r="I1409" t="s">
        <v>30</v>
      </c>
      <c r="J1409" t="s">
        <v>34</v>
      </c>
      <c r="K1409" t="s">
        <v>128</v>
      </c>
      <c r="L1409">
        <v>117398</v>
      </c>
    </row>
    <row r="1410" spans="1:12" x14ac:dyDescent="0.25">
      <c r="A1410" t="s">
        <v>38</v>
      </c>
      <c r="B1410" t="s">
        <v>95</v>
      </c>
      <c r="C1410" t="s">
        <v>40</v>
      </c>
      <c r="D1410" t="s">
        <v>15</v>
      </c>
      <c r="E1410" t="b">
        <v>1</v>
      </c>
      <c r="F1410" s="1">
        <v>45581.770856481482</v>
      </c>
      <c r="G1410" t="b">
        <v>0</v>
      </c>
      <c r="H1410" t="b">
        <v>0</v>
      </c>
      <c r="I1410" t="s">
        <v>41</v>
      </c>
      <c r="J1410" t="s">
        <v>24</v>
      </c>
      <c r="K1410" t="s">
        <v>101</v>
      </c>
      <c r="L1410">
        <v>65430</v>
      </c>
    </row>
    <row r="1411" spans="1:12" x14ac:dyDescent="0.25">
      <c r="A1411" t="s">
        <v>49</v>
      </c>
      <c r="B1411" t="s">
        <v>50</v>
      </c>
      <c r="C1411" t="s">
        <v>68</v>
      </c>
      <c r="D1411" t="s">
        <v>15</v>
      </c>
      <c r="E1411" t="b">
        <v>1</v>
      </c>
      <c r="F1411" s="1">
        <v>45531.821388888893</v>
      </c>
      <c r="G1411" t="b">
        <v>1</v>
      </c>
      <c r="H1411" t="b">
        <v>0</v>
      </c>
      <c r="I1411" t="s">
        <v>51</v>
      </c>
      <c r="J1411" t="s">
        <v>52</v>
      </c>
      <c r="K1411" t="s">
        <v>117</v>
      </c>
      <c r="L1411">
        <v>87996</v>
      </c>
    </row>
    <row r="1412" spans="1:12" x14ac:dyDescent="0.25">
      <c r="A1412" t="s">
        <v>49</v>
      </c>
      <c r="B1412" t="s">
        <v>50</v>
      </c>
      <c r="C1412" t="s">
        <v>68</v>
      </c>
      <c r="D1412" t="s">
        <v>15</v>
      </c>
      <c r="E1412" t="b">
        <v>1</v>
      </c>
      <c r="F1412" s="1">
        <v>45500.266180555547</v>
      </c>
      <c r="G1412" t="b">
        <v>1</v>
      </c>
      <c r="H1412" t="b">
        <v>0</v>
      </c>
      <c r="I1412" t="s">
        <v>51</v>
      </c>
      <c r="J1412" t="s">
        <v>57</v>
      </c>
      <c r="K1412" t="s">
        <v>102</v>
      </c>
      <c r="L1412">
        <v>99566</v>
      </c>
    </row>
    <row r="1413" spans="1:12" x14ac:dyDescent="0.25">
      <c r="A1413" t="s">
        <v>45</v>
      </c>
      <c r="B1413" t="s">
        <v>46</v>
      </c>
      <c r="C1413" t="s">
        <v>43</v>
      </c>
      <c r="D1413" t="s">
        <v>15</v>
      </c>
      <c r="E1413" t="b">
        <v>1</v>
      </c>
      <c r="F1413" s="1">
        <v>45655.154814814807</v>
      </c>
      <c r="G1413" t="b">
        <v>0</v>
      </c>
      <c r="H1413" t="b">
        <v>1</v>
      </c>
      <c r="I1413" t="s">
        <v>16</v>
      </c>
      <c r="J1413" t="s">
        <v>24</v>
      </c>
      <c r="K1413" t="s">
        <v>58</v>
      </c>
      <c r="L1413">
        <v>97526</v>
      </c>
    </row>
    <row r="1414" spans="1:12" x14ac:dyDescent="0.25">
      <c r="A1414" t="s">
        <v>49</v>
      </c>
      <c r="B1414" t="s">
        <v>108</v>
      </c>
      <c r="C1414" t="s">
        <v>43</v>
      </c>
      <c r="D1414" t="s">
        <v>29</v>
      </c>
      <c r="E1414" t="b">
        <v>1</v>
      </c>
      <c r="F1414" s="1">
        <v>45453.987407407411</v>
      </c>
      <c r="G1414" t="b">
        <v>1</v>
      </c>
      <c r="H1414" t="b">
        <v>1</v>
      </c>
      <c r="I1414" t="s">
        <v>51</v>
      </c>
      <c r="J1414" t="s">
        <v>47</v>
      </c>
      <c r="K1414" t="s">
        <v>81</v>
      </c>
      <c r="L1414">
        <v>84841</v>
      </c>
    </row>
    <row r="1415" spans="1:12" x14ac:dyDescent="0.25">
      <c r="A1415" t="s">
        <v>49</v>
      </c>
      <c r="B1415" t="s">
        <v>108</v>
      </c>
      <c r="C1415" t="s">
        <v>40</v>
      </c>
      <c r="D1415" t="s">
        <v>22</v>
      </c>
      <c r="E1415" t="b">
        <v>0</v>
      </c>
      <c r="F1415" s="1">
        <v>45550.085706018523</v>
      </c>
      <c r="G1415" t="b">
        <v>1</v>
      </c>
      <c r="H1415" t="b">
        <v>1</v>
      </c>
      <c r="I1415" t="s">
        <v>51</v>
      </c>
      <c r="J1415" t="s">
        <v>31</v>
      </c>
      <c r="K1415" t="s">
        <v>111</v>
      </c>
      <c r="L1415">
        <v>92858</v>
      </c>
    </row>
    <row r="1416" spans="1:12" x14ac:dyDescent="0.25">
      <c r="A1416" t="s">
        <v>12</v>
      </c>
      <c r="B1416" t="s">
        <v>63</v>
      </c>
      <c r="C1416" t="s">
        <v>68</v>
      </c>
      <c r="D1416" t="s">
        <v>15</v>
      </c>
      <c r="E1416" t="b">
        <v>1</v>
      </c>
      <c r="F1416" s="1">
        <v>45556.699247685188</v>
      </c>
      <c r="G1416" t="b">
        <v>0</v>
      </c>
      <c r="H1416" t="b">
        <v>1</v>
      </c>
      <c r="I1416" t="s">
        <v>16</v>
      </c>
      <c r="J1416" t="s">
        <v>72</v>
      </c>
      <c r="K1416" t="s">
        <v>78</v>
      </c>
      <c r="L1416">
        <v>117304</v>
      </c>
    </row>
    <row r="1417" spans="1:12" x14ac:dyDescent="0.25">
      <c r="A1417" t="s">
        <v>12</v>
      </c>
      <c r="B1417" t="s">
        <v>75</v>
      </c>
      <c r="C1417" t="s">
        <v>21</v>
      </c>
      <c r="D1417" t="s">
        <v>15</v>
      </c>
      <c r="E1417" t="b">
        <v>0</v>
      </c>
      <c r="F1417" s="1">
        <v>45625.205243055563</v>
      </c>
      <c r="G1417" t="b">
        <v>0</v>
      </c>
      <c r="H1417" t="b">
        <v>0</v>
      </c>
      <c r="I1417" t="s">
        <v>16</v>
      </c>
      <c r="J1417" t="s">
        <v>52</v>
      </c>
      <c r="K1417" t="s">
        <v>92</v>
      </c>
      <c r="L1417">
        <v>147717</v>
      </c>
    </row>
    <row r="1418" spans="1:12" x14ac:dyDescent="0.25">
      <c r="A1418" t="s">
        <v>12</v>
      </c>
      <c r="B1418" t="s">
        <v>75</v>
      </c>
      <c r="C1418" t="s">
        <v>68</v>
      </c>
      <c r="D1418" t="s">
        <v>15</v>
      </c>
      <c r="E1418" t="b">
        <v>0</v>
      </c>
      <c r="F1418" s="1">
        <v>45398.415925925918</v>
      </c>
      <c r="G1418" t="b">
        <v>1</v>
      </c>
      <c r="H1418" t="b">
        <v>0</v>
      </c>
      <c r="I1418" t="s">
        <v>16</v>
      </c>
      <c r="J1418" t="s">
        <v>17</v>
      </c>
      <c r="K1418" t="s">
        <v>78</v>
      </c>
      <c r="L1418">
        <v>138468</v>
      </c>
    </row>
    <row r="1419" spans="1:12" x14ac:dyDescent="0.25">
      <c r="A1419" t="s">
        <v>19</v>
      </c>
      <c r="B1419" t="s">
        <v>36</v>
      </c>
      <c r="C1419" t="s">
        <v>43</v>
      </c>
      <c r="D1419" t="s">
        <v>15</v>
      </c>
      <c r="E1419" t="b">
        <v>1</v>
      </c>
      <c r="F1419" s="1">
        <v>45553.953645833331</v>
      </c>
      <c r="G1419" t="b">
        <v>1</v>
      </c>
      <c r="H1419" t="b">
        <v>0</v>
      </c>
      <c r="I1419" t="s">
        <v>23</v>
      </c>
      <c r="J1419" t="s">
        <v>66</v>
      </c>
      <c r="K1419" t="s">
        <v>112</v>
      </c>
      <c r="L1419">
        <v>71047</v>
      </c>
    </row>
    <row r="1420" spans="1:12" x14ac:dyDescent="0.25">
      <c r="A1420" t="s">
        <v>19</v>
      </c>
      <c r="B1420" t="s">
        <v>94</v>
      </c>
      <c r="C1420" t="s">
        <v>40</v>
      </c>
      <c r="D1420" t="s">
        <v>29</v>
      </c>
      <c r="E1420" t="b">
        <v>0</v>
      </c>
      <c r="F1420" s="1">
        <v>45340.022407407407</v>
      </c>
      <c r="G1420" t="b">
        <v>0</v>
      </c>
      <c r="H1420" t="b">
        <v>1</v>
      </c>
      <c r="I1420" t="s">
        <v>23</v>
      </c>
      <c r="J1420" t="s">
        <v>24</v>
      </c>
      <c r="K1420" t="s">
        <v>69</v>
      </c>
      <c r="L1420">
        <v>88329</v>
      </c>
    </row>
    <row r="1421" spans="1:12" x14ac:dyDescent="0.25">
      <c r="A1421" t="s">
        <v>19</v>
      </c>
      <c r="B1421" t="s">
        <v>86</v>
      </c>
      <c r="C1421" t="s">
        <v>68</v>
      </c>
      <c r="D1421" t="s">
        <v>22</v>
      </c>
      <c r="E1421" t="b">
        <v>1</v>
      </c>
      <c r="F1421" s="1">
        <v>45598.100266203714</v>
      </c>
      <c r="G1421" t="b">
        <v>0</v>
      </c>
      <c r="H1421" t="b">
        <v>0</v>
      </c>
      <c r="I1421" t="s">
        <v>23</v>
      </c>
      <c r="J1421" t="s">
        <v>72</v>
      </c>
      <c r="K1421" t="s">
        <v>100</v>
      </c>
      <c r="L1421">
        <v>67162</v>
      </c>
    </row>
    <row r="1422" spans="1:12" x14ac:dyDescent="0.25">
      <c r="A1422" t="s">
        <v>38</v>
      </c>
      <c r="B1422" t="s">
        <v>107</v>
      </c>
      <c r="C1422" t="s">
        <v>43</v>
      </c>
      <c r="D1422" t="s">
        <v>15</v>
      </c>
      <c r="E1422" t="b">
        <v>1</v>
      </c>
      <c r="F1422" s="1">
        <v>45645.680520833332</v>
      </c>
      <c r="G1422" t="b">
        <v>0</v>
      </c>
      <c r="H1422" t="b">
        <v>1</v>
      </c>
      <c r="I1422" t="s">
        <v>41</v>
      </c>
      <c r="J1422" t="s">
        <v>34</v>
      </c>
      <c r="K1422" t="s">
        <v>35</v>
      </c>
      <c r="L1422">
        <v>66818</v>
      </c>
    </row>
    <row r="1423" spans="1:12" x14ac:dyDescent="0.25">
      <c r="A1423" t="s">
        <v>54</v>
      </c>
      <c r="B1423" t="s">
        <v>55</v>
      </c>
      <c r="C1423" t="s">
        <v>68</v>
      </c>
      <c r="D1423" t="s">
        <v>29</v>
      </c>
      <c r="E1423" t="b">
        <v>0</v>
      </c>
      <c r="F1423" s="1">
        <v>45622.698564814818</v>
      </c>
      <c r="G1423" t="b">
        <v>1</v>
      </c>
      <c r="H1423" t="b">
        <v>1</v>
      </c>
      <c r="I1423" t="s">
        <v>30</v>
      </c>
      <c r="J1423" t="s">
        <v>64</v>
      </c>
      <c r="K1423" t="s">
        <v>99</v>
      </c>
      <c r="L1423">
        <v>143739</v>
      </c>
    </row>
    <row r="1424" spans="1:12" x14ac:dyDescent="0.25">
      <c r="A1424" t="s">
        <v>49</v>
      </c>
      <c r="B1424" t="s">
        <v>50</v>
      </c>
      <c r="C1424" t="s">
        <v>14</v>
      </c>
      <c r="D1424" t="s">
        <v>29</v>
      </c>
      <c r="E1424" t="b">
        <v>1</v>
      </c>
      <c r="F1424" s="1">
        <v>45358.798009259262</v>
      </c>
      <c r="G1424" t="b">
        <v>1</v>
      </c>
      <c r="H1424" t="b">
        <v>0</v>
      </c>
      <c r="I1424" t="s">
        <v>51</v>
      </c>
      <c r="J1424" t="s">
        <v>80</v>
      </c>
      <c r="K1424" t="s">
        <v>35</v>
      </c>
      <c r="L1424">
        <v>83108</v>
      </c>
    </row>
    <row r="1425" spans="1:12" x14ac:dyDescent="0.25">
      <c r="A1425" t="s">
        <v>19</v>
      </c>
      <c r="B1425" t="s">
        <v>86</v>
      </c>
      <c r="C1425" t="s">
        <v>40</v>
      </c>
      <c r="D1425" t="s">
        <v>22</v>
      </c>
      <c r="E1425" t="b">
        <v>0</v>
      </c>
      <c r="F1425" s="1">
        <v>45652.484398148154</v>
      </c>
      <c r="G1425" t="b">
        <v>1</v>
      </c>
      <c r="H1425" t="b">
        <v>1</v>
      </c>
      <c r="I1425" t="s">
        <v>23</v>
      </c>
      <c r="J1425" t="s">
        <v>17</v>
      </c>
      <c r="K1425" t="s">
        <v>129</v>
      </c>
      <c r="L1425">
        <v>71446</v>
      </c>
    </row>
    <row r="1426" spans="1:12" x14ac:dyDescent="0.25">
      <c r="A1426" t="s">
        <v>38</v>
      </c>
      <c r="B1426" t="s">
        <v>107</v>
      </c>
      <c r="C1426" t="s">
        <v>40</v>
      </c>
      <c r="D1426" t="s">
        <v>15</v>
      </c>
      <c r="E1426" t="b">
        <v>0</v>
      </c>
      <c r="F1426" s="1">
        <v>45426.093831018523</v>
      </c>
      <c r="G1426" t="b">
        <v>1</v>
      </c>
      <c r="H1426" t="b">
        <v>0</v>
      </c>
      <c r="I1426" t="s">
        <v>41</v>
      </c>
      <c r="J1426" t="s">
        <v>17</v>
      </c>
      <c r="K1426" t="s">
        <v>37</v>
      </c>
      <c r="L1426">
        <v>76884</v>
      </c>
    </row>
    <row r="1427" spans="1:12" x14ac:dyDescent="0.25">
      <c r="A1427" t="s">
        <v>12</v>
      </c>
      <c r="B1427" t="s">
        <v>13</v>
      </c>
      <c r="C1427" t="s">
        <v>68</v>
      </c>
      <c r="D1427" t="s">
        <v>29</v>
      </c>
      <c r="E1427" t="b">
        <v>0</v>
      </c>
      <c r="F1427" s="1">
        <v>45579.363009259258</v>
      </c>
      <c r="G1427" t="b">
        <v>1</v>
      </c>
      <c r="H1427" t="b">
        <v>0</v>
      </c>
      <c r="I1427" t="s">
        <v>16</v>
      </c>
      <c r="J1427" t="s">
        <v>24</v>
      </c>
      <c r="K1427" t="s">
        <v>126</v>
      </c>
      <c r="L1427">
        <v>122116</v>
      </c>
    </row>
    <row r="1428" spans="1:12" x14ac:dyDescent="0.25">
      <c r="A1428" t="s">
        <v>12</v>
      </c>
      <c r="B1428" t="s">
        <v>13</v>
      </c>
      <c r="C1428" t="s">
        <v>28</v>
      </c>
      <c r="D1428" t="s">
        <v>15</v>
      </c>
      <c r="E1428" t="b">
        <v>1</v>
      </c>
      <c r="F1428" s="1">
        <v>45327.410393518519</v>
      </c>
      <c r="G1428" t="b">
        <v>0</v>
      </c>
      <c r="H1428" t="b">
        <v>1</v>
      </c>
      <c r="I1428" t="s">
        <v>16</v>
      </c>
      <c r="J1428" t="s">
        <v>52</v>
      </c>
      <c r="K1428" t="s">
        <v>56</v>
      </c>
      <c r="L1428">
        <v>133956</v>
      </c>
    </row>
    <row r="1429" spans="1:12" x14ac:dyDescent="0.25">
      <c r="A1429" t="s">
        <v>45</v>
      </c>
      <c r="B1429" t="s">
        <v>46</v>
      </c>
      <c r="C1429" t="s">
        <v>21</v>
      </c>
      <c r="D1429" t="s">
        <v>29</v>
      </c>
      <c r="E1429" t="b">
        <v>1</v>
      </c>
      <c r="F1429" s="1">
        <v>45413.71707175926</v>
      </c>
      <c r="G1429" t="b">
        <v>1</v>
      </c>
      <c r="H1429" t="b">
        <v>1</v>
      </c>
      <c r="I1429" t="s">
        <v>16</v>
      </c>
      <c r="J1429" t="s">
        <v>64</v>
      </c>
      <c r="K1429" t="s">
        <v>103</v>
      </c>
      <c r="L1429">
        <v>88462</v>
      </c>
    </row>
    <row r="1430" spans="1:12" x14ac:dyDescent="0.25">
      <c r="A1430" t="s">
        <v>38</v>
      </c>
      <c r="B1430" t="s">
        <v>39</v>
      </c>
      <c r="C1430" t="s">
        <v>40</v>
      </c>
      <c r="D1430" t="s">
        <v>22</v>
      </c>
      <c r="E1430" t="b">
        <v>0</v>
      </c>
      <c r="F1430" s="1">
        <v>45483.523206018523</v>
      </c>
      <c r="G1430" t="b">
        <v>0</v>
      </c>
      <c r="H1430" t="b">
        <v>0</v>
      </c>
      <c r="I1430" t="s">
        <v>41</v>
      </c>
      <c r="J1430" t="s">
        <v>31</v>
      </c>
      <c r="K1430" t="s">
        <v>98</v>
      </c>
      <c r="L1430">
        <v>83131</v>
      </c>
    </row>
    <row r="1431" spans="1:12" x14ac:dyDescent="0.25">
      <c r="A1431" t="s">
        <v>49</v>
      </c>
      <c r="B1431" t="s">
        <v>50</v>
      </c>
      <c r="C1431" t="s">
        <v>21</v>
      </c>
      <c r="D1431" t="s">
        <v>15</v>
      </c>
      <c r="E1431" t="b">
        <v>1</v>
      </c>
      <c r="F1431" s="1">
        <v>45484.773738425924</v>
      </c>
      <c r="G1431" t="b">
        <v>0</v>
      </c>
      <c r="H1431" t="b">
        <v>1</v>
      </c>
      <c r="I1431" t="s">
        <v>51</v>
      </c>
      <c r="J1431" t="s">
        <v>57</v>
      </c>
      <c r="K1431" t="s">
        <v>117</v>
      </c>
      <c r="L1431">
        <v>87512</v>
      </c>
    </row>
    <row r="1432" spans="1:12" x14ac:dyDescent="0.25">
      <c r="A1432" t="s">
        <v>12</v>
      </c>
      <c r="B1432" t="s">
        <v>63</v>
      </c>
      <c r="C1432" t="s">
        <v>43</v>
      </c>
      <c r="D1432" t="s">
        <v>15</v>
      </c>
      <c r="E1432" t="b">
        <v>1</v>
      </c>
      <c r="F1432" s="1">
        <v>45431.268171296288</v>
      </c>
      <c r="G1432" t="b">
        <v>0</v>
      </c>
      <c r="H1432" t="b">
        <v>0</v>
      </c>
      <c r="I1432" t="s">
        <v>16</v>
      </c>
      <c r="J1432" t="s">
        <v>34</v>
      </c>
      <c r="K1432" t="s">
        <v>60</v>
      </c>
      <c r="L1432">
        <v>113935</v>
      </c>
    </row>
    <row r="1433" spans="1:12" x14ac:dyDescent="0.25">
      <c r="A1433" t="s">
        <v>82</v>
      </c>
      <c r="B1433" t="s">
        <v>91</v>
      </c>
      <c r="C1433" t="s">
        <v>40</v>
      </c>
      <c r="D1433" t="s">
        <v>22</v>
      </c>
      <c r="E1433" t="b">
        <v>1</v>
      </c>
      <c r="F1433" s="1">
        <v>45404.281354166669</v>
      </c>
      <c r="G1433" t="b">
        <v>0</v>
      </c>
      <c r="H1433" t="b">
        <v>1</v>
      </c>
      <c r="I1433" t="s">
        <v>84</v>
      </c>
      <c r="J1433" t="s">
        <v>64</v>
      </c>
      <c r="K1433" t="s">
        <v>120</v>
      </c>
      <c r="L1433">
        <v>128022</v>
      </c>
    </row>
    <row r="1434" spans="1:12" x14ac:dyDescent="0.25">
      <c r="A1434" t="s">
        <v>49</v>
      </c>
      <c r="B1434" t="s">
        <v>108</v>
      </c>
      <c r="C1434" t="s">
        <v>43</v>
      </c>
      <c r="D1434" t="s">
        <v>22</v>
      </c>
      <c r="E1434" t="b">
        <v>0</v>
      </c>
      <c r="F1434" s="1">
        <v>45421.485601851848</v>
      </c>
      <c r="G1434" t="b">
        <v>1</v>
      </c>
      <c r="H1434" t="b">
        <v>1</v>
      </c>
      <c r="I1434" t="s">
        <v>51</v>
      </c>
      <c r="J1434" t="s">
        <v>64</v>
      </c>
      <c r="K1434" t="s">
        <v>104</v>
      </c>
      <c r="L1434">
        <v>84068</v>
      </c>
    </row>
    <row r="1435" spans="1:12" x14ac:dyDescent="0.25">
      <c r="A1435" t="s">
        <v>49</v>
      </c>
      <c r="B1435" t="s">
        <v>61</v>
      </c>
      <c r="C1435" t="s">
        <v>68</v>
      </c>
      <c r="D1435" t="s">
        <v>22</v>
      </c>
      <c r="E1435" t="b">
        <v>1</v>
      </c>
      <c r="F1435" s="1">
        <v>45599.978495370371</v>
      </c>
      <c r="G1435" t="b">
        <v>1</v>
      </c>
      <c r="H1435" t="b">
        <v>1</v>
      </c>
      <c r="I1435" t="s">
        <v>51</v>
      </c>
      <c r="J1435" t="s">
        <v>47</v>
      </c>
      <c r="K1435" t="s">
        <v>77</v>
      </c>
      <c r="L1435">
        <v>79518</v>
      </c>
    </row>
    <row r="1436" spans="1:12" x14ac:dyDescent="0.25">
      <c r="A1436" t="s">
        <v>82</v>
      </c>
      <c r="B1436" t="s">
        <v>83</v>
      </c>
      <c r="C1436" t="s">
        <v>68</v>
      </c>
      <c r="D1436" t="s">
        <v>29</v>
      </c>
      <c r="E1436" t="b">
        <v>0</v>
      </c>
      <c r="F1436" s="1">
        <v>45485.285624999997</v>
      </c>
      <c r="G1436" t="b">
        <v>1</v>
      </c>
      <c r="H1436" t="b">
        <v>1</v>
      </c>
      <c r="I1436" t="s">
        <v>84</v>
      </c>
      <c r="J1436" t="s">
        <v>80</v>
      </c>
      <c r="K1436" t="s">
        <v>78</v>
      </c>
      <c r="L1436">
        <v>121041</v>
      </c>
    </row>
    <row r="1437" spans="1:12" x14ac:dyDescent="0.25">
      <c r="A1437" t="s">
        <v>26</v>
      </c>
      <c r="B1437" t="s">
        <v>71</v>
      </c>
      <c r="C1437" t="s">
        <v>40</v>
      </c>
      <c r="D1437" t="s">
        <v>29</v>
      </c>
      <c r="E1437" t="b">
        <v>0</v>
      </c>
      <c r="F1437" s="1">
        <v>45563.760138888887</v>
      </c>
      <c r="G1437" t="b">
        <v>0</v>
      </c>
      <c r="H1437" t="b">
        <v>0</v>
      </c>
      <c r="I1437" t="s">
        <v>30</v>
      </c>
      <c r="J1437" t="s">
        <v>24</v>
      </c>
      <c r="K1437" t="s">
        <v>109</v>
      </c>
      <c r="L1437">
        <v>107815</v>
      </c>
    </row>
    <row r="1438" spans="1:12" x14ac:dyDescent="0.25">
      <c r="A1438" t="s">
        <v>49</v>
      </c>
      <c r="B1438" t="s">
        <v>61</v>
      </c>
      <c r="C1438" t="s">
        <v>21</v>
      </c>
      <c r="D1438" t="s">
        <v>22</v>
      </c>
      <c r="E1438" t="b">
        <v>0</v>
      </c>
      <c r="F1438" s="1">
        <v>45614.093113425923</v>
      </c>
      <c r="G1438" t="b">
        <v>1</v>
      </c>
      <c r="H1438" t="b">
        <v>0</v>
      </c>
      <c r="I1438" t="s">
        <v>51</v>
      </c>
      <c r="J1438" t="s">
        <v>57</v>
      </c>
      <c r="K1438" t="s">
        <v>114</v>
      </c>
      <c r="L1438">
        <v>77276</v>
      </c>
    </row>
    <row r="1439" spans="1:12" x14ac:dyDescent="0.25">
      <c r="A1439" t="s">
        <v>54</v>
      </c>
      <c r="B1439" t="s">
        <v>79</v>
      </c>
      <c r="C1439" t="s">
        <v>68</v>
      </c>
      <c r="D1439" t="s">
        <v>22</v>
      </c>
      <c r="E1439" t="b">
        <v>1</v>
      </c>
      <c r="F1439" s="1">
        <v>45447.440960648149</v>
      </c>
      <c r="G1439" t="b">
        <v>1</v>
      </c>
      <c r="H1439" t="b">
        <v>0</v>
      </c>
      <c r="I1439" t="s">
        <v>30</v>
      </c>
      <c r="J1439" t="s">
        <v>72</v>
      </c>
      <c r="K1439" t="s">
        <v>121</v>
      </c>
      <c r="L1439">
        <v>128655</v>
      </c>
    </row>
    <row r="1440" spans="1:12" x14ac:dyDescent="0.25">
      <c r="A1440" t="s">
        <v>26</v>
      </c>
      <c r="B1440" t="s">
        <v>27</v>
      </c>
      <c r="C1440" t="s">
        <v>68</v>
      </c>
      <c r="D1440" t="s">
        <v>22</v>
      </c>
      <c r="E1440" t="b">
        <v>1</v>
      </c>
      <c r="F1440" s="1">
        <v>45648.651307870372</v>
      </c>
      <c r="G1440" t="b">
        <v>1</v>
      </c>
      <c r="H1440" t="b">
        <v>1</v>
      </c>
      <c r="I1440" t="s">
        <v>30</v>
      </c>
      <c r="J1440" t="s">
        <v>47</v>
      </c>
      <c r="K1440" t="s">
        <v>113</v>
      </c>
      <c r="L1440">
        <v>116993</v>
      </c>
    </row>
    <row r="1441" spans="1:12" x14ac:dyDescent="0.25">
      <c r="A1441" t="s">
        <v>45</v>
      </c>
      <c r="B1441" t="s">
        <v>88</v>
      </c>
      <c r="C1441" t="s">
        <v>21</v>
      </c>
      <c r="D1441" t="s">
        <v>29</v>
      </c>
      <c r="E1441" t="b">
        <v>1</v>
      </c>
      <c r="F1441" s="1">
        <v>45613.947534722232</v>
      </c>
      <c r="G1441" t="b">
        <v>1</v>
      </c>
      <c r="H1441" t="b">
        <v>1</v>
      </c>
      <c r="I1441" t="s">
        <v>16</v>
      </c>
      <c r="J1441" t="s">
        <v>66</v>
      </c>
      <c r="K1441" t="s">
        <v>92</v>
      </c>
      <c r="L1441">
        <v>85365</v>
      </c>
    </row>
    <row r="1442" spans="1:12" x14ac:dyDescent="0.25">
      <c r="A1442" t="s">
        <v>54</v>
      </c>
      <c r="B1442" t="s">
        <v>55</v>
      </c>
      <c r="C1442" t="s">
        <v>68</v>
      </c>
      <c r="D1442" t="s">
        <v>22</v>
      </c>
      <c r="E1442" t="b">
        <v>1</v>
      </c>
      <c r="F1442" s="1">
        <v>45524.733067129629</v>
      </c>
      <c r="G1442" t="b">
        <v>1</v>
      </c>
      <c r="H1442" t="b">
        <v>1</v>
      </c>
      <c r="I1442" t="s">
        <v>30</v>
      </c>
      <c r="J1442" t="s">
        <v>80</v>
      </c>
      <c r="K1442" t="s">
        <v>65</v>
      </c>
      <c r="L1442">
        <v>115950</v>
      </c>
    </row>
    <row r="1443" spans="1:12" x14ac:dyDescent="0.25">
      <c r="A1443" t="s">
        <v>26</v>
      </c>
      <c r="B1443" t="s">
        <v>27</v>
      </c>
      <c r="C1443" t="s">
        <v>14</v>
      </c>
      <c r="D1443" t="s">
        <v>15</v>
      </c>
      <c r="E1443" t="b">
        <v>1</v>
      </c>
      <c r="F1443" s="1">
        <v>45537.129791666674</v>
      </c>
      <c r="G1443" t="b">
        <v>0</v>
      </c>
      <c r="H1443" t="b">
        <v>0</v>
      </c>
      <c r="I1443" t="s">
        <v>30</v>
      </c>
      <c r="J1443" t="s">
        <v>80</v>
      </c>
      <c r="K1443" t="s">
        <v>81</v>
      </c>
      <c r="L1443">
        <v>109974</v>
      </c>
    </row>
    <row r="1444" spans="1:12" x14ac:dyDescent="0.25">
      <c r="A1444" t="s">
        <v>26</v>
      </c>
      <c r="B1444" t="s">
        <v>33</v>
      </c>
      <c r="C1444" t="s">
        <v>43</v>
      </c>
      <c r="D1444" t="s">
        <v>29</v>
      </c>
      <c r="E1444" t="b">
        <v>0</v>
      </c>
      <c r="F1444" s="1">
        <v>45324.699849537043</v>
      </c>
      <c r="G1444" t="b">
        <v>1</v>
      </c>
      <c r="H1444" t="b">
        <v>1</v>
      </c>
      <c r="I1444" t="s">
        <v>30</v>
      </c>
      <c r="J1444" t="s">
        <v>57</v>
      </c>
      <c r="K1444" t="s">
        <v>106</v>
      </c>
      <c r="L1444">
        <v>127117</v>
      </c>
    </row>
    <row r="1445" spans="1:12" x14ac:dyDescent="0.25">
      <c r="A1445" t="s">
        <v>54</v>
      </c>
      <c r="B1445" t="s">
        <v>79</v>
      </c>
      <c r="C1445" t="s">
        <v>40</v>
      </c>
      <c r="D1445" t="s">
        <v>29</v>
      </c>
      <c r="E1445" t="b">
        <v>1</v>
      </c>
      <c r="F1445" s="1">
        <v>45333.898981481478</v>
      </c>
      <c r="G1445" t="b">
        <v>0</v>
      </c>
      <c r="H1445" t="b">
        <v>1</v>
      </c>
      <c r="I1445" t="s">
        <v>30</v>
      </c>
      <c r="J1445" t="s">
        <v>24</v>
      </c>
      <c r="K1445" t="s">
        <v>87</v>
      </c>
      <c r="L1445">
        <v>135194</v>
      </c>
    </row>
    <row r="1446" spans="1:12" x14ac:dyDescent="0.25">
      <c r="A1446" t="s">
        <v>12</v>
      </c>
      <c r="B1446" t="s">
        <v>63</v>
      </c>
      <c r="C1446" t="s">
        <v>21</v>
      </c>
      <c r="D1446" t="s">
        <v>15</v>
      </c>
      <c r="E1446" t="b">
        <v>1</v>
      </c>
      <c r="F1446" s="1">
        <v>45496.164768518523</v>
      </c>
      <c r="G1446" t="b">
        <v>0</v>
      </c>
      <c r="H1446" t="b">
        <v>1</v>
      </c>
      <c r="I1446" t="s">
        <v>16</v>
      </c>
      <c r="J1446" t="s">
        <v>34</v>
      </c>
      <c r="K1446" t="s">
        <v>117</v>
      </c>
      <c r="L1446">
        <v>111974</v>
      </c>
    </row>
    <row r="1447" spans="1:12" x14ac:dyDescent="0.25">
      <c r="A1447" t="s">
        <v>82</v>
      </c>
      <c r="B1447" t="s">
        <v>91</v>
      </c>
      <c r="C1447" t="s">
        <v>68</v>
      </c>
      <c r="D1447" t="s">
        <v>29</v>
      </c>
      <c r="E1447" t="b">
        <v>0</v>
      </c>
      <c r="F1447" s="1">
        <v>45521.606168981481</v>
      </c>
      <c r="G1447" t="b">
        <v>1</v>
      </c>
      <c r="H1447" t="b">
        <v>1</v>
      </c>
      <c r="I1447" t="s">
        <v>84</v>
      </c>
      <c r="J1447" t="s">
        <v>34</v>
      </c>
      <c r="K1447" t="s">
        <v>37</v>
      </c>
      <c r="L1447">
        <v>130627</v>
      </c>
    </row>
    <row r="1448" spans="1:12" x14ac:dyDescent="0.25">
      <c r="A1448" t="s">
        <v>38</v>
      </c>
      <c r="B1448" t="s">
        <v>107</v>
      </c>
      <c r="C1448" t="s">
        <v>43</v>
      </c>
      <c r="D1448" t="s">
        <v>15</v>
      </c>
      <c r="E1448" t="b">
        <v>1</v>
      </c>
      <c r="F1448" s="1">
        <v>45375.595891203702</v>
      </c>
      <c r="G1448" t="b">
        <v>0</v>
      </c>
      <c r="H1448" t="b">
        <v>0</v>
      </c>
      <c r="I1448" t="s">
        <v>41</v>
      </c>
      <c r="J1448" t="s">
        <v>31</v>
      </c>
      <c r="K1448" t="s">
        <v>121</v>
      </c>
      <c r="L1448">
        <v>72734</v>
      </c>
    </row>
    <row r="1449" spans="1:12" x14ac:dyDescent="0.25">
      <c r="A1449" t="s">
        <v>45</v>
      </c>
      <c r="B1449" t="s">
        <v>46</v>
      </c>
      <c r="C1449" t="s">
        <v>28</v>
      </c>
      <c r="D1449" t="s">
        <v>15</v>
      </c>
      <c r="E1449" t="b">
        <v>0</v>
      </c>
      <c r="F1449" s="1">
        <v>45347.986562500002</v>
      </c>
      <c r="G1449" t="b">
        <v>0</v>
      </c>
      <c r="H1449" t="b">
        <v>1</v>
      </c>
      <c r="I1449" t="s">
        <v>16</v>
      </c>
      <c r="J1449" t="s">
        <v>34</v>
      </c>
      <c r="K1449" t="s">
        <v>125</v>
      </c>
      <c r="L1449">
        <v>111972</v>
      </c>
    </row>
    <row r="1450" spans="1:12" x14ac:dyDescent="0.25">
      <c r="A1450" t="s">
        <v>38</v>
      </c>
      <c r="B1450" t="s">
        <v>39</v>
      </c>
      <c r="C1450" t="s">
        <v>40</v>
      </c>
      <c r="D1450" t="s">
        <v>29</v>
      </c>
      <c r="E1450" t="b">
        <v>0</v>
      </c>
      <c r="F1450" s="1">
        <v>45378.930520833332</v>
      </c>
      <c r="G1450" t="b">
        <v>1</v>
      </c>
      <c r="H1450" t="b">
        <v>0</v>
      </c>
      <c r="I1450" t="s">
        <v>41</v>
      </c>
      <c r="J1450" t="s">
        <v>47</v>
      </c>
      <c r="K1450" t="s">
        <v>116</v>
      </c>
      <c r="L1450">
        <v>94935</v>
      </c>
    </row>
    <row r="1451" spans="1:12" x14ac:dyDescent="0.25">
      <c r="A1451" t="s">
        <v>12</v>
      </c>
      <c r="B1451" t="s">
        <v>13</v>
      </c>
      <c r="C1451" t="s">
        <v>28</v>
      </c>
      <c r="D1451" t="s">
        <v>15</v>
      </c>
      <c r="E1451" t="b">
        <v>0</v>
      </c>
      <c r="F1451" s="1">
        <v>45517.279340277782</v>
      </c>
      <c r="G1451" t="b">
        <v>1</v>
      </c>
      <c r="H1451" t="b">
        <v>0</v>
      </c>
      <c r="I1451" t="s">
        <v>16</v>
      </c>
      <c r="J1451" t="s">
        <v>31</v>
      </c>
      <c r="K1451" t="s">
        <v>69</v>
      </c>
      <c r="L1451">
        <v>123091</v>
      </c>
    </row>
    <row r="1452" spans="1:12" x14ac:dyDescent="0.25">
      <c r="A1452" t="s">
        <v>19</v>
      </c>
      <c r="B1452" t="s">
        <v>20</v>
      </c>
      <c r="C1452" t="s">
        <v>40</v>
      </c>
      <c r="D1452" t="s">
        <v>22</v>
      </c>
      <c r="E1452" t="b">
        <v>0</v>
      </c>
      <c r="F1452" s="1">
        <v>45396.758402777778</v>
      </c>
      <c r="G1452" t="b">
        <v>1</v>
      </c>
      <c r="H1452" t="b">
        <v>1</v>
      </c>
      <c r="I1452" t="s">
        <v>23</v>
      </c>
      <c r="J1452" t="s">
        <v>44</v>
      </c>
      <c r="K1452" t="s">
        <v>103</v>
      </c>
      <c r="L1452">
        <v>86960</v>
      </c>
    </row>
    <row r="1453" spans="1:12" x14ac:dyDescent="0.25">
      <c r="A1453" t="s">
        <v>38</v>
      </c>
      <c r="B1453" t="s">
        <v>39</v>
      </c>
      <c r="C1453" t="s">
        <v>43</v>
      </c>
      <c r="D1453" t="s">
        <v>15</v>
      </c>
      <c r="E1453" t="b">
        <v>1</v>
      </c>
      <c r="F1453" s="1">
        <v>45430.070219907408</v>
      </c>
      <c r="G1453" t="b">
        <v>0</v>
      </c>
      <c r="H1453" t="b">
        <v>1</v>
      </c>
      <c r="I1453" t="s">
        <v>41</v>
      </c>
      <c r="J1453" t="s">
        <v>66</v>
      </c>
      <c r="K1453" t="s">
        <v>56</v>
      </c>
      <c r="L1453">
        <v>84937</v>
      </c>
    </row>
    <row r="1454" spans="1:12" x14ac:dyDescent="0.25">
      <c r="A1454" t="s">
        <v>54</v>
      </c>
      <c r="B1454" t="s">
        <v>79</v>
      </c>
      <c r="C1454" t="s">
        <v>21</v>
      </c>
      <c r="D1454" t="s">
        <v>15</v>
      </c>
      <c r="E1454" t="b">
        <v>1</v>
      </c>
      <c r="F1454" s="1">
        <v>45479.837488425917</v>
      </c>
      <c r="G1454" t="b">
        <v>1</v>
      </c>
      <c r="H1454" t="b">
        <v>0</v>
      </c>
      <c r="I1454" t="s">
        <v>30</v>
      </c>
      <c r="J1454" t="s">
        <v>64</v>
      </c>
      <c r="K1454" t="s">
        <v>102</v>
      </c>
      <c r="L1454">
        <v>147781</v>
      </c>
    </row>
    <row r="1455" spans="1:12" x14ac:dyDescent="0.25">
      <c r="A1455" t="s">
        <v>82</v>
      </c>
      <c r="B1455" t="s">
        <v>91</v>
      </c>
      <c r="C1455" t="s">
        <v>40</v>
      </c>
      <c r="D1455" t="s">
        <v>15</v>
      </c>
      <c r="E1455" t="b">
        <v>0</v>
      </c>
      <c r="F1455" s="1">
        <v>45375.259074074071</v>
      </c>
      <c r="G1455" t="b">
        <v>0</v>
      </c>
      <c r="H1455" t="b">
        <v>1</v>
      </c>
      <c r="I1455" t="s">
        <v>84</v>
      </c>
      <c r="J1455" t="s">
        <v>52</v>
      </c>
      <c r="K1455" t="s">
        <v>120</v>
      </c>
      <c r="L1455">
        <v>134141</v>
      </c>
    </row>
    <row r="1456" spans="1:12" x14ac:dyDescent="0.25">
      <c r="A1456" t="s">
        <v>12</v>
      </c>
      <c r="B1456" t="s">
        <v>13</v>
      </c>
      <c r="C1456" t="s">
        <v>21</v>
      </c>
      <c r="D1456" t="s">
        <v>15</v>
      </c>
      <c r="E1456" t="b">
        <v>1</v>
      </c>
      <c r="F1456" s="1">
        <v>45402.247847222221</v>
      </c>
      <c r="G1456" t="b">
        <v>0</v>
      </c>
      <c r="H1456" t="b">
        <v>1</v>
      </c>
      <c r="I1456" t="s">
        <v>16</v>
      </c>
      <c r="J1456" t="s">
        <v>17</v>
      </c>
      <c r="K1456" t="s">
        <v>58</v>
      </c>
      <c r="L1456">
        <v>116559</v>
      </c>
    </row>
    <row r="1457" spans="1:12" x14ac:dyDescent="0.25">
      <c r="A1457" t="s">
        <v>38</v>
      </c>
      <c r="B1457" t="s">
        <v>107</v>
      </c>
      <c r="C1457" t="s">
        <v>68</v>
      </c>
      <c r="D1457" t="s">
        <v>15</v>
      </c>
      <c r="E1457" t="b">
        <v>0</v>
      </c>
      <c r="F1457" s="1">
        <v>45377.935729166667</v>
      </c>
      <c r="G1457" t="b">
        <v>0</v>
      </c>
      <c r="H1457" t="b">
        <v>0</v>
      </c>
      <c r="I1457" t="s">
        <v>41</v>
      </c>
      <c r="J1457" t="s">
        <v>34</v>
      </c>
      <c r="K1457" t="s">
        <v>77</v>
      </c>
      <c r="L1457">
        <v>67651</v>
      </c>
    </row>
    <row r="1458" spans="1:12" x14ac:dyDescent="0.25">
      <c r="A1458" t="s">
        <v>12</v>
      </c>
      <c r="B1458" t="s">
        <v>63</v>
      </c>
      <c r="C1458" t="s">
        <v>21</v>
      </c>
      <c r="D1458" t="s">
        <v>22</v>
      </c>
      <c r="E1458" t="b">
        <v>1</v>
      </c>
      <c r="F1458" s="1">
        <v>45434.561516203707</v>
      </c>
      <c r="G1458" t="b">
        <v>0</v>
      </c>
      <c r="H1458" t="b">
        <v>0</v>
      </c>
      <c r="I1458" t="s">
        <v>16</v>
      </c>
      <c r="J1458" t="s">
        <v>24</v>
      </c>
      <c r="K1458" t="s">
        <v>89</v>
      </c>
      <c r="L1458">
        <v>127458</v>
      </c>
    </row>
    <row r="1459" spans="1:12" x14ac:dyDescent="0.25">
      <c r="A1459" t="s">
        <v>45</v>
      </c>
      <c r="B1459" t="s">
        <v>46</v>
      </c>
      <c r="C1459" t="s">
        <v>21</v>
      </c>
      <c r="D1459" t="s">
        <v>15</v>
      </c>
      <c r="E1459" t="b">
        <v>0</v>
      </c>
      <c r="F1459" s="1">
        <v>45484.713530092587</v>
      </c>
      <c r="G1459" t="b">
        <v>1</v>
      </c>
      <c r="H1459" t="b">
        <v>0</v>
      </c>
      <c r="I1459" t="s">
        <v>16</v>
      </c>
      <c r="J1459" t="s">
        <v>31</v>
      </c>
      <c r="K1459" t="s">
        <v>25</v>
      </c>
      <c r="L1459">
        <v>101238</v>
      </c>
    </row>
    <row r="1460" spans="1:12" x14ac:dyDescent="0.25">
      <c r="A1460" t="s">
        <v>54</v>
      </c>
      <c r="B1460" t="s">
        <v>79</v>
      </c>
      <c r="C1460" t="s">
        <v>14</v>
      </c>
      <c r="D1460" t="s">
        <v>29</v>
      </c>
      <c r="E1460" t="b">
        <v>1</v>
      </c>
      <c r="F1460" s="1">
        <v>45429.028252314813</v>
      </c>
      <c r="G1460" t="b">
        <v>0</v>
      </c>
      <c r="H1460" t="b">
        <v>0</v>
      </c>
      <c r="I1460" t="s">
        <v>30</v>
      </c>
      <c r="J1460" t="s">
        <v>52</v>
      </c>
      <c r="K1460" t="s">
        <v>102</v>
      </c>
      <c r="L1460">
        <v>125796</v>
      </c>
    </row>
    <row r="1461" spans="1:12" x14ac:dyDescent="0.25">
      <c r="A1461" t="s">
        <v>49</v>
      </c>
      <c r="B1461" t="s">
        <v>108</v>
      </c>
      <c r="C1461" t="s">
        <v>14</v>
      </c>
      <c r="D1461" t="s">
        <v>22</v>
      </c>
      <c r="E1461" t="b">
        <v>1</v>
      </c>
      <c r="F1461" s="1">
        <v>45347.544803240737</v>
      </c>
      <c r="G1461" t="b">
        <v>1</v>
      </c>
      <c r="H1461" t="b">
        <v>1</v>
      </c>
      <c r="I1461" t="s">
        <v>51</v>
      </c>
      <c r="J1461" t="s">
        <v>31</v>
      </c>
      <c r="K1461" t="s">
        <v>101</v>
      </c>
      <c r="L1461">
        <v>84682</v>
      </c>
    </row>
    <row r="1462" spans="1:12" x14ac:dyDescent="0.25">
      <c r="A1462" t="s">
        <v>82</v>
      </c>
      <c r="B1462" t="s">
        <v>83</v>
      </c>
      <c r="C1462" t="s">
        <v>14</v>
      </c>
      <c r="D1462" t="s">
        <v>29</v>
      </c>
      <c r="E1462" t="b">
        <v>0</v>
      </c>
      <c r="F1462" s="1">
        <v>45348.583680555559</v>
      </c>
      <c r="G1462" t="b">
        <v>0</v>
      </c>
      <c r="H1462" t="b">
        <v>1</v>
      </c>
      <c r="I1462" t="s">
        <v>84</v>
      </c>
      <c r="J1462" t="s">
        <v>80</v>
      </c>
      <c r="K1462" t="s">
        <v>99</v>
      </c>
      <c r="L1462">
        <v>112591</v>
      </c>
    </row>
    <row r="1463" spans="1:12" x14ac:dyDescent="0.25">
      <c r="A1463" t="s">
        <v>54</v>
      </c>
      <c r="B1463" t="s">
        <v>79</v>
      </c>
      <c r="C1463" t="s">
        <v>14</v>
      </c>
      <c r="D1463" t="s">
        <v>15</v>
      </c>
      <c r="E1463" t="b">
        <v>0</v>
      </c>
      <c r="F1463" s="1">
        <v>45515.430451388893</v>
      </c>
      <c r="G1463" t="b">
        <v>1</v>
      </c>
      <c r="H1463" t="b">
        <v>0</v>
      </c>
      <c r="I1463" t="s">
        <v>30</v>
      </c>
      <c r="J1463" t="s">
        <v>52</v>
      </c>
      <c r="K1463" t="s">
        <v>105</v>
      </c>
      <c r="L1463">
        <v>135568</v>
      </c>
    </row>
    <row r="1464" spans="1:12" x14ac:dyDescent="0.25">
      <c r="A1464" t="s">
        <v>19</v>
      </c>
      <c r="B1464" t="s">
        <v>36</v>
      </c>
      <c r="C1464" t="s">
        <v>40</v>
      </c>
      <c r="D1464" t="s">
        <v>22</v>
      </c>
      <c r="E1464" t="b">
        <v>1</v>
      </c>
      <c r="F1464" s="1">
        <v>45388.977673611109</v>
      </c>
      <c r="G1464" t="b">
        <v>1</v>
      </c>
      <c r="H1464" t="b">
        <v>1</v>
      </c>
      <c r="I1464" t="s">
        <v>23</v>
      </c>
      <c r="J1464" t="s">
        <v>66</v>
      </c>
      <c r="K1464" t="s">
        <v>92</v>
      </c>
      <c r="L1464">
        <v>81143</v>
      </c>
    </row>
    <row r="1465" spans="1:12" x14ac:dyDescent="0.25">
      <c r="A1465" t="s">
        <v>45</v>
      </c>
      <c r="B1465" t="s">
        <v>88</v>
      </c>
      <c r="C1465" t="s">
        <v>40</v>
      </c>
      <c r="D1465" t="s">
        <v>22</v>
      </c>
      <c r="E1465" t="b">
        <v>1</v>
      </c>
      <c r="F1465" s="1">
        <v>45430.467430555553</v>
      </c>
      <c r="G1465" t="b">
        <v>0</v>
      </c>
      <c r="H1465" t="b">
        <v>0</v>
      </c>
      <c r="I1465" t="s">
        <v>16</v>
      </c>
      <c r="J1465" t="s">
        <v>44</v>
      </c>
      <c r="K1465" t="s">
        <v>67</v>
      </c>
      <c r="L1465">
        <v>110218</v>
      </c>
    </row>
    <row r="1466" spans="1:12" x14ac:dyDescent="0.25">
      <c r="A1466" t="s">
        <v>26</v>
      </c>
      <c r="B1466" t="s">
        <v>33</v>
      </c>
      <c r="C1466" t="s">
        <v>21</v>
      </c>
      <c r="D1466" t="s">
        <v>15</v>
      </c>
      <c r="E1466" t="b">
        <v>1</v>
      </c>
      <c r="F1466" s="1">
        <v>45457.899050925917</v>
      </c>
      <c r="G1466" t="b">
        <v>1</v>
      </c>
      <c r="H1466" t="b">
        <v>0</v>
      </c>
      <c r="I1466" t="s">
        <v>30</v>
      </c>
      <c r="J1466" t="s">
        <v>72</v>
      </c>
      <c r="K1466" t="s">
        <v>77</v>
      </c>
      <c r="L1466">
        <v>122991</v>
      </c>
    </row>
    <row r="1467" spans="1:12" x14ac:dyDescent="0.25">
      <c r="A1467" t="s">
        <v>82</v>
      </c>
      <c r="B1467" t="s">
        <v>85</v>
      </c>
      <c r="C1467" t="s">
        <v>28</v>
      </c>
      <c r="D1467" t="s">
        <v>29</v>
      </c>
      <c r="E1467" t="b">
        <v>1</v>
      </c>
      <c r="F1467" s="1">
        <v>45499.612453703703</v>
      </c>
      <c r="G1467" t="b">
        <v>0</v>
      </c>
      <c r="H1467" t="b">
        <v>0</v>
      </c>
      <c r="I1467" t="s">
        <v>84</v>
      </c>
      <c r="J1467" t="s">
        <v>31</v>
      </c>
      <c r="K1467" t="s">
        <v>87</v>
      </c>
      <c r="L1467">
        <v>121984</v>
      </c>
    </row>
    <row r="1468" spans="1:12" x14ac:dyDescent="0.25">
      <c r="A1468" t="s">
        <v>49</v>
      </c>
      <c r="B1468" t="s">
        <v>108</v>
      </c>
      <c r="C1468" t="s">
        <v>68</v>
      </c>
      <c r="D1468" t="s">
        <v>22</v>
      </c>
      <c r="E1468" t="b">
        <v>1</v>
      </c>
      <c r="F1468" s="1">
        <v>45337.00880787037</v>
      </c>
      <c r="G1468" t="b">
        <v>0</v>
      </c>
      <c r="H1468" t="b">
        <v>0</v>
      </c>
      <c r="I1468" t="s">
        <v>51</v>
      </c>
      <c r="J1468" t="s">
        <v>31</v>
      </c>
      <c r="K1468" t="s">
        <v>35</v>
      </c>
      <c r="L1468">
        <v>94562</v>
      </c>
    </row>
    <row r="1469" spans="1:12" x14ac:dyDescent="0.25">
      <c r="A1469" t="s">
        <v>12</v>
      </c>
      <c r="B1469" t="s">
        <v>63</v>
      </c>
      <c r="C1469" t="s">
        <v>21</v>
      </c>
      <c r="D1469" t="s">
        <v>22</v>
      </c>
      <c r="E1469" t="b">
        <v>1</v>
      </c>
      <c r="F1469" s="1">
        <v>45442.325428240743</v>
      </c>
      <c r="G1469" t="b">
        <v>0</v>
      </c>
      <c r="H1469" t="b">
        <v>0</v>
      </c>
      <c r="I1469" t="s">
        <v>16</v>
      </c>
      <c r="J1469" t="s">
        <v>57</v>
      </c>
      <c r="K1469" t="s">
        <v>106</v>
      </c>
      <c r="L1469">
        <v>142784</v>
      </c>
    </row>
    <row r="1470" spans="1:12" x14ac:dyDescent="0.25">
      <c r="A1470" t="s">
        <v>19</v>
      </c>
      <c r="B1470" t="s">
        <v>20</v>
      </c>
      <c r="C1470" t="s">
        <v>43</v>
      </c>
      <c r="D1470" t="s">
        <v>29</v>
      </c>
      <c r="E1470" t="b">
        <v>0</v>
      </c>
      <c r="F1470" s="1">
        <v>45346.990127314813</v>
      </c>
      <c r="G1470" t="b">
        <v>0</v>
      </c>
      <c r="H1470" t="b">
        <v>1</v>
      </c>
      <c r="I1470" t="s">
        <v>23</v>
      </c>
      <c r="J1470" t="s">
        <v>47</v>
      </c>
      <c r="K1470" t="s">
        <v>118</v>
      </c>
      <c r="L1470">
        <v>84581</v>
      </c>
    </row>
    <row r="1471" spans="1:12" x14ac:dyDescent="0.25">
      <c r="A1471" t="s">
        <v>26</v>
      </c>
      <c r="B1471" t="s">
        <v>27</v>
      </c>
      <c r="C1471" t="s">
        <v>28</v>
      </c>
      <c r="D1471" t="s">
        <v>15</v>
      </c>
      <c r="E1471" t="b">
        <v>0</v>
      </c>
      <c r="F1471" s="1">
        <v>45643.21707175926</v>
      </c>
      <c r="G1471" t="b">
        <v>1</v>
      </c>
      <c r="H1471" t="b">
        <v>1</v>
      </c>
      <c r="I1471" t="s">
        <v>30</v>
      </c>
      <c r="J1471" t="s">
        <v>34</v>
      </c>
      <c r="K1471" t="s">
        <v>18</v>
      </c>
      <c r="L1471">
        <v>119461</v>
      </c>
    </row>
    <row r="1472" spans="1:12" x14ac:dyDescent="0.25">
      <c r="A1472" t="s">
        <v>38</v>
      </c>
      <c r="B1472" t="s">
        <v>95</v>
      </c>
      <c r="C1472" t="s">
        <v>68</v>
      </c>
      <c r="D1472" t="s">
        <v>15</v>
      </c>
      <c r="E1472" t="b">
        <v>0</v>
      </c>
      <c r="F1472" s="1">
        <v>45512.419907407413</v>
      </c>
      <c r="G1472" t="b">
        <v>1</v>
      </c>
      <c r="H1472" t="b">
        <v>1</v>
      </c>
      <c r="I1472" t="s">
        <v>41</v>
      </c>
      <c r="J1472" t="s">
        <v>66</v>
      </c>
      <c r="K1472" t="s">
        <v>65</v>
      </c>
      <c r="L1472">
        <v>83359</v>
      </c>
    </row>
    <row r="1473" spans="1:12" x14ac:dyDescent="0.25">
      <c r="A1473" t="s">
        <v>38</v>
      </c>
      <c r="B1473" t="s">
        <v>39</v>
      </c>
      <c r="C1473" t="s">
        <v>43</v>
      </c>
      <c r="D1473" t="s">
        <v>15</v>
      </c>
      <c r="E1473" t="b">
        <v>1</v>
      </c>
      <c r="F1473" s="1">
        <v>45647.176608796297</v>
      </c>
      <c r="G1473" t="b">
        <v>0</v>
      </c>
      <c r="H1473" t="b">
        <v>0</v>
      </c>
      <c r="I1473" t="s">
        <v>41</v>
      </c>
      <c r="J1473" t="s">
        <v>24</v>
      </c>
      <c r="K1473" t="s">
        <v>35</v>
      </c>
      <c r="L1473">
        <v>72822</v>
      </c>
    </row>
    <row r="1474" spans="1:12" x14ac:dyDescent="0.25">
      <c r="A1474" t="s">
        <v>54</v>
      </c>
      <c r="B1474" t="s">
        <v>55</v>
      </c>
      <c r="C1474" t="s">
        <v>40</v>
      </c>
      <c r="D1474" t="s">
        <v>15</v>
      </c>
      <c r="E1474" t="b">
        <v>1</v>
      </c>
      <c r="F1474" s="1">
        <v>45551.707835648151</v>
      </c>
      <c r="G1474" t="b">
        <v>1</v>
      </c>
      <c r="H1474" t="b">
        <v>1</v>
      </c>
      <c r="I1474" t="s">
        <v>30</v>
      </c>
      <c r="J1474" t="s">
        <v>17</v>
      </c>
      <c r="K1474" t="s">
        <v>104</v>
      </c>
      <c r="L1474">
        <v>118922</v>
      </c>
    </row>
    <row r="1475" spans="1:12" x14ac:dyDescent="0.25">
      <c r="A1475" t="s">
        <v>54</v>
      </c>
      <c r="B1475" t="s">
        <v>55</v>
      </c>
      <c r="C1475" t="s">
        <v>14</v>
      </c>
      <c r="D1475" t="s">
        <v>29</v>
      </c>
      <c r="E1475" t="b">
        <v>0</v>
      </c>
      <c r="F1475" s="1">
        <v>45456.266030092593</v>
      </c>
      <c r="G1475" t="b">
        <v>0</v>
      </c>
      <c r="H1475" t="b">
        <v>0</v>
      </c>
      <c r="I1475" t="s">
        <v>30</v>
      </c>
      <c r="J1475" t="s">
        <v>24</v>
      </c>
      <c r="K1475" t="s">
        <v>96</v>
      </c>
      <c r="L1475">
        <v>149136</v>
      </c>
    </row>
    <row r="1476" spans="1:12" x14ac:dyDescent="0.25">
      <c r="A1476" t="s">
        <v>45</v>
      </c>
      <c r="B1476" t="s">
        <v>46</v>
      </c>
      <c r="C1476" t="s">
        <v>68</v>
      </c>
      <c r="D1476" t="s">
        <v>15</v>
      </c>
      <c r="E1476" t="b">
        <v>0</v>
      </c>
      <c r="F1476" s="1">
        <v>45429.554884259262</v>
      </c>
      <c r="G1476" t="b">
        <v>1</v>
      </c>
      <c r="H1476" t="b">
        <v>0</v>
      </c>
      <c r="I1476" t="s">
        <v>16</v>
      </c>
      <c r="J1476" t="s">
        <v>64</v>
      </c>
      <c r="K1476" t="s">
        <v>130</v>
      </c>
      <c r="L1476">
        <v>88881</v>
      </c>
    </row>
    <row r="1477" spans="1:12" x14ac:dyDescent="0.25">
      <c r="A1477" t="s">
        <v>82</v>
      </c>
      <c r="B1477" t="s">
        <v>85</v>
      </c>
      <c r="C1477" t="s">
        <v>28</v>
      </c>
      <c r="D1477" t="s">
        <v>15</v>
      </c>
      <c r="E1477" t="b">
        <v>0</v>
      </c>
      <c r="F1477" s="1">
        <v>45648.291932870372</v>
      </c>
      <c r="G1477" t="b">
        <v>0</v>
      </c>
      <c r="H1477" t="b">
        <v>1</v>
      </c>
      <c r="I1477" t="s">
        <v>84</v>
      </c>
      <c r="J1477" t="s">
        <v>17</v>
      </c>
      <c r="K1477" t="s">
        <v>99</v>
      </c>
      <c r="L1477">
        <v>139255</v>
      </c>
    </row>
    <row r="1478" spans="1:12" x14ac:dyDescent="0.25">
      <c r="A1478" t="s">
        <v>38</v>
      </c>
      <c r="B1478" t="s">
        <v>95</v>
      </c>
      <c r="C1478" t="s">
        <v>14</v>
      </c>
      <c r="D1478" t="s">
        <v>22</v>
      </c>
      <c r="E1478" t="b">
        <v>1</v>
      </c>
      <c r="F1478" s="1">
        <v>45425.806585648148</v>
      </c>
      <c r="G1478" t="b">
        <v>1</v>
      </c>
      <c r="H1478" t="b">
        <v>0</v>
      </c>
      <c r="I1478" t="s">
        <v>41</v>
      </c>
      <c r="J1478" t="s">
        <v>66</v>
      </c>
      <c r="K1478" t="s">
        <v>58</v>
      </c>
      <c r="L1478">
        <v>68190</v>
      </c>
    </row>
    <row r="1479" spans="1:12" x14ac:dyDescent="0.25">
      <c r="A1479" t="s">
        <v>12</v>
      </c>
      <c r="B1479" t="s">
        <v>63</v>
      </c>
      <c r="C1479" t="s">
        <v>40</v>
      </c>
      <c r="D1479" t="s">
        <v>15</v>
      </c>
      <c r="E1479" t="b">
        <v>0</v>
      </c>
      <c r="F1479" s="1">
        <v>45595.414942129632</v>
      </c>
      <c r="G1479" t="b">
        <v>1</v>
      </c>
      <c r="H1479" t="b">
        <v>0</v>
      </c>
      <c r="I1479" t="s">
        <v>16</v>
      </c>
      <c r="J1479" t="s">
        <v>70</v>
      </c>
      <c r="K1479" t="s">
        <v>113</v>
      </c>
      <c r="L1479">
        <v>110699</v>
      </c>
    </row>
    <row r="1480" spans="1:12" x14ac:dyDescent="0.25">
      <c r="A1480" t="s">
        <v>38</v>
      </c>
      <c r="B1480" t="s">
        <v>95</v>
      </c>
      <c r="C1480" t="s">
        <v>14</v>
      </c>
      <c r="D1480" t="s">
        <v>29</v>
      </c>
      <c r="E1480" t="b">
        <v>1</v>
      </c>
      <c r="F1480" s="1">
        <v>45630.288310185177</v>
      </c>
      <c r="G1480" t="b">
        <v>1</v>
      </c>
      <c r="H1480" t="b">
        <v>1</v>
      </c>
      <c r="I1480" t="s">
        <v>41</v>
      </c>
      <c r="J1480" t="s">
        <v>80</v>
      </c>
      <c r="K1480" t="s">
        <v>35</v>
      </c>
      <c r="L1480">
        <v>73847</v>
      </c>
    </row>
    <row r="1481" spans="1:12" x14ac:dyDescent="0.25">
      <c r="A1481" t="s">
        <v>19</v>
      </c>
      <c r="B1481" t="s">
        <v>20</v>
      </c>
      <c r="C1481" t="s">
        <v>43</v>
      </c>
      <c r="D1481" t="s">
        <v>15</v>
      </c>
      <c r="E1481" t="b">
        <v>0</v>
      </c>
      <c r="F1481" s="1">
        <v>45469.44195601852</v>
      </c>
      <c r="G1481" t="b">
        <v>0</v>
      </c>
      <c r="H1481" t="b">
        <v>0</v>
      </c>
      <c r="I1481" t="s">
        <v>23</v>
      </c>
      <c r="J1481" t="s">
        <v>66</v>
      </c>
      <c r="K1481" t="s">
        <v>103</v>
      </c>
      <c r="L1481">
        <v>67351</v>
      </c>
    </row>
    <row r="1482" spans="1:12" x14ac:dyDescent="0.25">
      <c r="A1482" t="s">
        <v>45</v>
      </c>
      <c r="B1482" t="s">
        <v>76</v>
      </c>
      <c r="C1482" t="s">
        <v>21</v>
      </c>
      <c r="D1482" t="s">
        <v>15</v>
      </c>
      <c r="E1482" t="b">
        <v>0</v>
      </c>
      <c r="F1482" s="1">
        <v>45372.158437500002</v>
      </c>
      <c r="G1482" t="b">
        <v>0</v>
      </c>
      <c r="H1482" t="b">
        <v>0</v>
      </c>
      <c r="I1482" t="s">
        <v>16</v>
      </c>
      <c r="J1482" t="s">
        <v>47</v>
      </c>
      <c r="K1482" t="s">
        <v>87</v>
      </c>
      <c r="L1482">
        <v>85383</v>
      </c>
    </row>
    <row r="1483" spans="1:12" x14ac:dyDescent="0.25">
      <c r="A1483" t="s">
        <v>38</v>
      </c>
      <c r="B1483" t="s">
        <v>39</v>
      </c>
      <c r="C1483" t="s">
        <v>21</v>
      </c>
      <c r="D1483" t="s">
        <v>15</v>
      </c>
      <c r="E1483" t="b">
        <v>0</v>
      </c>
      <c r="F1483" s="1">
        <v>45298.382592592592</v>
      </c>
      <c r="G1483" t="b">
        <v>0</v>
      </c>
      <c r="H1483" t="b">
        <v>0</v>
      </c>
      <c r="I1483" t="s">
        <v>41</v>
      </c>
      <c r="J1483" t="s">
        <v>17</v>
      </c>
      <c r="K1483" t="s">
        <v>103</v>
      </c>
      <c r="L1483">
        <v>83345</v>
      </c>
    </row>
    <row r="1484" spans="1:12" x14ac:dyDescent="0.25">
      <c r="A1484" t="s">
        <v>38</v>
      </c>
      <c r="B1484" t="s">
        <v>39</v>
      </c>
      <c r="C1484" t="s">
        <v>68</v>
      </c>
      <c r="D1484" t="s">
        <v>29</v>
      </c>
      <c r="E1484" t="b">
        <v>0</v>
      </c>
      <c r="F1484" s="1">
        <v>45320.497557870367</v>
      </c>
      <c r="G1484" t="b">
        <v>0</v>
      </c>
      <c r="H1484" t="b">
        <v>1</v>
      </c>
      <c r="I1484" t="s">
        <v>41</v>
      </c>
      <c r="J1484" t="s">
        <v>17</v>
      </c>
      <c r="K1484" t="s">
        <v>37</v>
      </c>
      <c r="L1484">
        <v>84360</v>
      </c>
    </row>
    <row r="1485" spans="1:12" x14ac:dyDescent="0.25">
      <c r="A1485" t="s">
        <v>49</v>
      </c>
      <c r="B1485" t="s">
        <v>61</v>
      </c>
      <c r="C1485" t="s">
        <v>40</v>
      </c>
      <c r="D1485" t="s">
        <v>29</v>
      </c>
      <c r="E1485" t="b">
        <v>1</v>
      </c>
      <c r="F1485" s="1">
        <v>45351.758136574077</v>
      </c>
      <c r="G1485" t="b">
        <v>1</v>
      </c>
      <c r="H1485" t="b">
        <v>1</v>
      </c>
      <c r="I1485" t="s">
        <v>51</v>
      </c>
      <c r="J1485" t="s">
        <v>47</v>
      </c>
      <c r="K1485" t="s">
        <v>119</v>
      </c>
      <c r="L1485">
        <v>83683</v>
      </c>
    </row>
    <row r="1486" spans="1:12" x14ac:dyDescent="0.25">
      <c r="A1486" t="s">
        <v>19</v>
      </c>
      <c r="B1486" t="s">
        <v>20</v>
      </c>
      <c r="C1486" t="s">
        <v>21</v>
      </c>
      <c r="D1486" t="s">
        <v>29</v>
      </c>
      <c r="E1486" t="b">
        <v>1</v>
      </c>
      <c r="F1486" s="1">
        <v>45477.669687499998</v>
      </c>
      <c r="G1486" t="b">
        <v>0</v>
      </c>
      <c r="H1486" t="b">
        <v>1</v>
      </c>
      <c r="I1486" t="s">
        <v>23</v>
      </c>
      <c r="J1486" t="s">
        <v>17</v>
      </c>
      <c r="K1486" t="s">
        <v>115</v>
      </c>
      <c r="L1486">
        <v>73584</v>
      </c>
    </row>
    <row r="1487" spans="1:12" x14ac:dyDescent="0.25">
      <c r="A1487" t="s">
        <v>45</v>
      </c>
      <c r="B1487" t="s">
        <v>88</v>
      </c>
      <c r="C1487" t="s">
        <v>21</v>
      </c>
      <c r="D1487" t="s">
        <v>29</v>
      </c>
      <c r="E1487" t="b">
        <v>1</v>
      </c>
      <c r="F1487" s="1">
        <v>45577.740983796299</v>
      </c>
      <c r="G1487" t="b">
        <v>1</v>
      </c>
      <c r="H1487" t="b">
        <v>0</v>
      </c>
      <c r="I1487" t="s">
        <v>16</v>
      </c>
      <c r="J1487" t="s">
        <v>34</v>
      </c>
      <c r="K1487" t="s">
        <v>81</v>
      </c>
      <c r="L1487">
        <v>106300</v>
      </c>
    </row>
    <row r="1488" spans="1:12" x14ac:dyDescent="0.25">
      <c r="A1488" t="s">
        <v>54</v>
      </c>
      <c r="B1488" t="s">
        <v>79</v>
      </c>
      <c r="C1488" t="s">
        <v>21</v>
      </c>
      <c r="D1488" t="s">
        <v>29</v>
      </c>
      <c r="E1488" t="b">
        <v>0</v>
      </c>
      <c r="F1488" s="1">
        <v>45308.791145833333</v>
      </c>
      <c r="G1488" t="b">
        <v>0</v>
      </c>
      <c r="H1488" t="b">
        <v>0</v>
      </c>
      <c r="I1488" t="s">
        <v>30</v>
      </c>
      <c r="J1488" t="s">
        <v>57</v>
      </c>
      <c r="K1488" t="s">
        <v>111</v>
      </c>
      <c r="L1488">
        <v>118634</v>
      </c>
    </row>
    <row r="1489" spans="1:12" x14ac:dyDescent="0.25">
      <c r="A1489" t="s">
        <v>82</v>
      </c>
      <c r="B1489" t="s">
        <v>83</v>
      </c>
      <c r="C1489" t="s">
        <v>28</v>
      </c>
      <c r="D1489" t="s">
        <v>29</v>
      </c>
      <c r="E1489" t="b">
        <v>1</v>
      </c>
      <c r="F1489" s="1">
        <v>45637.250405092593</v>
      </c>
      <c r="G1489" t="b">
        <v>0</v>
      </c>
      <c r="H1489" t="b">
        <v>0</v>
      </c>
      <c r="I1489" t="s">
        <v>84</v>
      </c>
      <c r="J1489" t="s">
        <v>52</v>
      </c>
      <c r="K1489" t="s">
        <v>104</v>
      </c>
      <c r="L1489">
        <v>107297</v>
      </c>
    </row>
    <row r="1490" spans="1:12" x14ac:dyDescent="0.25">
      <c r="A1490" t="s">
        <v>45</v>
      </c>
      <c r="B1490" t="s">
        <v>46</v>
      </c>
      <c r="C1490" t="s">
        <v>40</v>
      </c>
      <c r="D1490" t="s">
        <v>22</v>
      </c>
      <c r="E1490" t="b">
        <v>0</v>
      </c>
      <c r="F1490" s="1">
        <v>45361.547673611109</v>
      </c>
      <c r="G1490" t="b">
        <v>0</v>
      </c>
      <c r="H1490" t="b">
        <v>0</v>
      </c>
      <c r="I1490" t="s">
        <v>16</v>
      </c>
      <c r="J1490" t="s">
        <v>31</v>
      </c>
      <c r="K1490" t="s">
        <v>74</v>
      </c>
      <c r="L1490">
        <v>119326</v>
      </c>
    </row>
    <row r="1491" spans="1:12" x14ac:dyDescent="0.25">
      <c r="A1491" t="s">
        <v>49</v>
      </c>
      <c r="B1491" t="s">
        <v>108</v>
      </c>
      <c r="C1491" t="s">
        <v>28</v>
      </c>
      <c r="D1491" t="s">
        <v>15</v>
      </c>
      <c r="E1491" t="b">
        <v>1</v>
      </c>
      <c r="F1491" s="1">
        <v>45629.389884259261</v>
      </c>
      <c r="G1491" t="b">
        <v>0</v>
      </c>
      <c r="H1491" t="b">
        <v>0</v>
      </c>
      <c r="I1491" t="s">
        <v>51</v>
      </c>
      <c r="J1491" t="s">
        <v>31</v>
      </c>
      <c r="K1491" t="s">
        <v>89</v>
      </c>
      <c r="L1491">
        <v>90257</v>
      </c>
    </row>
    <row r="1492" spans="1:12" x14ac:dyDescent="0.25">
      <c r="A1492" t="s">
        <v>45</v>
      </c>
      <c r="B1492" t="s">
        <v>76</v>
      </c>
      <c r="C1492" t="s">
        <v>40</v>
      </c>
      <c r="D1492" t="s">
        <v>29</v>
      </c>
      <c r="E1492" t="b">
        <v>0</v>
      </c>
      <c r="F1492" s="1">
        <v>45642.547442129631</v>
      </c>
      <c r="G1492" t="b">
        <v>0</v>
      </c>
      <c r="H1492" t="b">
        <v>0</v>
      </c>
      <c r="I1492" t="s">
        <v>16</v>
      </c>
      <c r="J1492" t="s">
        <v>31</v>
      </c>
      <c r="K1492" t="s">
        <v>123</v>
      </c>
      <c r="L1492">
        <v>100391</v>
      </c>
    </row>
    <row r="1493" spans="1:12" x14ac:dyDescent="0.25">
      <c r="A1493" t="s">
        <v>12</v>
      </c>
      <c r="B1493" t="s">
        <v>13</v>
      </c>
      <c r="C1493" t="s">
        <v>21</v>
      </c>
      <c r="D1493" t="s">
        <v>22</v>
      </c>
      <c r="E1493" t="b">
        <v>1</v>
      </c>
      <c r="F1493" s="1">
        <v>45616.457557870373</v>
      </c>
      <c r="G1493" t="b">
        <v>0</v>
      </c>
      <c r="H1493" t="b">
        <v>1</v>
      </c>
      <c r="I1493" t="s">
        <v>16</v>
      </c>
      <c r="J1493" t="s">
        <v>64</v>
      </c>
      <c r="K1493" t="s">
        <v>67</v>
      </c>
      <c r="L1493">
        <v>139203</v>
      </c>
    </row>
    <row r="1494" spans="1:12" x14ac:dyDescent="0.25">
      <c r="A1494" t="s">
        <v>26</v>
      </c>
      <c r="B1494" t="s">
        <v>27</v>
      </c>
      <c r="C1494" t="s">
        <v>28</v>
      </c>
      <c r="D1494" t="s">
        <v>22</v>
      </c>
      <c r="E1494" t="b">
        <v>1</v>
      </c>
      <c r="F1494" s="1">
        <v>45630.902604166673</v>
      </c>
      <c r="G1494" t="b">
        <v>1</v>
      </c>
      <c r="H1494" t="b">
        <v>1</v>
      </c>
      <c r="I1494" t="s">
        <v>30</v>
      </c>
      <c r="J1494" t="s">
        <v>57</v>
      </c>
      <c r="K1494" t="s">
        <v>90</v>
      </c>
      <c r="L1494">
        <v>122263</v>
      </c>
    </row>
    <row r="1495" spans="1:12" x14ac:dyDescent="0.25">
      <c r="A1495" t="s">
        <v>54</v>
      </c>
      <c r="B1495" t="s">
        <v>79</v>
      </c>
      <c r="C1495" t="s">
        <v>21</v>
      </c>
      <c r="D1495" t="s">
        <v>22</v>
      </c>
      <c r="E1495" t="b">
        <v>1</v>
      </c>
      <c r="F1495" s="1">
        <v>45455.933854166673</v>
      </c>
      <c r="G1495" t="b">
        <v>1</v>
      </c>
      <c r="H1495" t="b">
        <v>0</v>
      </c>
      <c r="I1495" t="s">
        <v>30</v>
      </c>
      <c r="J1495" t="s">
        <v>80</v>
      </c>
      <c r="K1495" t="s">
        <v>62</v>
      </c>
      <c r="L1495">
        <v>124962</v>
      </c>
    </row>
    <row r="1496" spans="1:12" x14ac:dyDescent="0.25">
      <c r="A1496" t="s">
        <v>38</v>
      </c>
      <c r="B1496" t="s">
        <v>95</v>
      </c>
      <c r="C1496" t="s">
        <v>21</v>
      </c>
      <c r="D1496" t="s">
        <v>29</v>
      </c>
      <c r="E1496" t="b">
        <v>1</v>
      </c>
      <c r="F1496" s="1">
        <v>45444.060578703713</v>
      </c>
      <c r="G1496" t="b">
        <v>0</v>
      </c>
      <c r="H1496" t="b">
        <v>0</v>
      </c>
      <c r="I1496" t="s">
        <v>41</v>
      </c>
      <c r="J1496" t="s">
        <v>34</v>
      </c>
      <c r="K1496" t="s">
        <v>35</v>
      </c>
      <c r="L1496">
        <v>92513</v>
      </c>
    </row>
    <row r="1497" spans="1:12" x14ac:dyDescent="0.25">
      <c r="A1497" t="s">
        <v>12</v>
      </c>
      <c r="B1497" t="s">
        <v>13</v>
      </c>
      <c r="C1497" t="s">
        <v>28</v>
      </c>
      <c r="D1497" t="s">
        <v>15</v>
      </c>
      <c r="E1497" t="b">
        <v>1</v>
      </c>
      <c r="F1497" s="1">
        <v>45604.317048611112</v>
      </c>
      <c r="G1497" t="b">
        <v>0</v>
      </c>
      <c r="H1497" t="b">
        <v>1</v>
      </c>
      <c r="I1497" t="s">
        <v>16</v>
      </c>
      <c r="J1497" t="s">
        <v>66</v>
      </c>
      <c r="K1497" t="s">
        <v>18</v>
      </c>
      <c r="L1497">
        <v>141451</v>
      </c>
    </row>
    <row r="1498" spans="1:12" x14ac:dyDescent="0.25">
      <c r="A1498" t="s">
        <v>54</v>
      </c>
      <c r="B1498" t="s">
        <v>55</v>
      </c>
      <c r="C1498" t="s">
        <v>68</v>
      </c>
      <c r="D1498" t="s">
        <v>22</v>
      </c>
      <c r="E1498" t="b">
        <v>0</v>
      </c>
      <c r="F1498" s="1">
        <v>45560.591817129629</v>
      </c>
      <c r="G1498" t="b">
        <v>0</v>
      </c>
      <c r="H1498" t="b">
        <v>1</v>
      </c>
      <c r="I1498" t="s">
        <v>30</v>
      </c>
      <c r="J1498" t="s">
        <v>66</v>
      </c>
      <c r="K1498" t="s">
        <v>100</v>
      </c>
      <c r="L1498">
        <v>144155</v>
      </c>
    </row>
    <row r="1499" spans="1:12" x14ac:dyDescent="0.25">
      <c r="A1499" t="s">
        <v>49</v>
      </c>
      <c r="B1499" t="s">
        <v>61</v>
      </c>
      <c r="C1499" t="s">
        <v>43</v>
      </c>
      <c r="D1499" t="s">
        <v>22</v>
      </c>
      <c r="E1499" t="b">
        <v>1</v>
      </c>
      <c r="F1499" s="1">
        <v>45522.776354166657</v>
      </c>
      <c r="G1499" t="b">
        <v>0</v>
      </c>
      <c r="H1499" t="b">
        <v>0</v>
      </c>
      <c r="I1499" t="s">
        <v>51</v>
      </c>
      <c r="J1499" t="s">
        <v>34</v>
      </c>
      <c r="K1499" t="s">
        <v>104</v>
      </c>
      <c r="L1499">
        <v>95751</v>
      </c>
    </row>
    <row r="1500" spans="1:12" x14ac:dyDescent="0.25">
      <c r="A1500" t="s">
        <v>38</v>
      </c>
      <c r="B1500" t="s">
        <v>39</v>
      </c>
      <c r="C1500" t="s">
        <v>14</v>
      </c>
      <c r="D1500" t="s">
        <v>22</v>
      </c>
      <c r="E1500" t="b">
        <v>1</v>
      </c>
      <c r="F1500" s="1">
        <v>45510.550937499997</v>
      </c>
      <c r="G1500" t="b">
        <v>1</v>
      </c>
      <c r="H1500" t="b">
        <v>0</v>
      </c>
      <c r="I1500" t="s">
        <v>41</v>
      </c>
      <c r="J1500" t="s">
        <v>34</v>
      </c>
      <c r="K1500" t="s">
        <v>129</v>
      </c>
      <c r="L1500">
        <v>72226</v>
      </c>
    </row>
    <row r="1501" spans="1:12" x14ac:dyDescent="0.25">
      <c r="A1501" t="s">
        <v>19</v>
      </c>
      <c r="B1501" t="s">
        <v>36</v>
      </c>
      <c r="C1501" t="s">
        <v>40</v>
      </c>
      <c r="D1501" t="s">
        <v>22</v>
      </c>
      <c r="E1501" t="b">
        <v>0</v>
      </c>
      <c r="F1501" s="1">
        <v>45429.920717592591</v>
      </c>
      <c r="G1501" t="b">
        <v>1</v>
      </c>
      <c r="H1501" t="b">
        <v>1</v>
      </c>
      <c r="I1501" t="s">
        <v>23</v>
      </c>
      <c r="J1501" t="s">
        <v>24</v>
      </c>
      <c r="K1501" t="s">
        <v>122</v>
      </c>
      <c r="L1501">
        <v>65105</v>
      </c>
    </row>
    <row r="1502" spans="1:12" x14ac:dyDescent="0.25">
      <c r="A1502" t="s">
        <v>26</v>
      </c>
      <c r="B1502" t="s">
        <v>27</v>
      </c>
      <c r="C1502" t="s">
        <v>14</v>
      </c>
      <c r="D1502" t="s">
        <v>22</v>
      </c>
      <c r="E1502" t="b">
        <v>0</v>
      </c>
      <c r="F1502" s="1">
        <v>45503.165219907409</v>
      </c>
      <c r="G1502" t="b">
        <v>1</v>
      </c>
      <c r="H1502" t="b">
        <v>0</v>
      </c>
      <c r="I1502" t="s">
        <v>30</v>
      </c>
      <c r="J1502" t="s">
        <v>31</v>
      </c>
      <c r="K1502" t="s">
        <v>53</v>
      </c>
      <c r="L1502">
        <v>100347</v>
      </c>
    </row>
    <row r="1503" spans="1:12" x14ac:dyDescent="0.25">
      <c r="A1503" t="s">
        <v>12</v>
      </c>
      <c r="B1503" t="s">
        <v>13</v>
      </c>
      <c r="C1503" t="s">
        <v>68</v>
      </c>
      <c r="D1503" t="s">
        <v>22</v>
      </c>
      <c r="E1503" t="b">
        <v>1</v>
      </c>
      <c r="F1503" s="1">
        <v>45601.811898148153</v>
      </c>
      <c r="G1503" t="b">
        <v>1</v>
      </c>
      <c r="H1503" t="b">
        <v>0</v>
      </c>
      <c r="I1503" t="s">
        <v>16</v>
      </c>
      <c r="J1503" t="s">
        <v>24</v>
      </c>
      <c r="K1503" t="s">
        <v>123</v>
      </c>
      <c r="L1503">
        <v>120388</v>
      </c>
    </row>
    <row r="1504" spans="1:12" x14ac:dyDescent="0.25">
      <c r="A1504" t="s">
        <v>38</v>
      </c>
      <c r="B1504" t="s">
        <v>95</v>
      </c>
      <c r="C1504" t="s">
        <v>40</v>
      </c>
      <c r="D1504" t="s">
        <v>29</v>
      </c>
      <c r="E1504" t="b">
        <v>1</v>
      </c>
      <c r="F1504" s="1">
        <v>45490.362488425933</v>
      </c>
      <c r="G1504" t="b">
        <v>0</v>
      </c>
      <c r="H1504" t="b">
        <v>1</v>
      </c>
      <c r="I1504" t="s">
        <v>41</v>
      </c>
      <c r="J1504" t="s">
        <v>52</v>
      </c>
      <c r="K1504" t="s">
        <v>102</v>
      </c>
      <c r="L1504">
        <v>67972</v>
      </c>
    </row>
    <row r="1505" spans="1:12" x14ac:dyDescent="0.25">
      <c r="A1505" t="s">
        <v>45</v>
      </c>
      <c r="B1505" t="s">
        <v>88</v>
      </c>
      <c r="C1505" t="s">
        <v>28</v>
      </c>
      <c r="D1505" t="s">
        <v>22</v>
      </c>
      <c r="E1505" t="b">
        <v>1</v>
      </c>
      <c r="F1505" s="1">
        <v>45302.804675925923</v>
      </c>
      <c r="G1505" t="b">
        <v>1</v>
      </c>
      <c r="H1505" t="b">
        <v>0</v>
      </c>
      <c r="I1505" t="s">
        <v>16</v>
      </c>
      <c r="J1505" t="s">
        <v>44</v>
      </c>
      <c r="K1505" t="s">
        <v>59</v>
      </c>
      <c r="L1505">
        <v>110114</v>
      </c>
    </row>
    <row r="1506" spans="1:12" x14ac:dyDescent="0.25">
      <c r="A1506" t="s">
        <v>54</v>
      </c>
      <c r="B1506" t="s">
        <v>79</v>
      </c>
      <c r="C1506" t="s">
        <v>40</v>
      </c>
      <c r="D1506" t="s">
        <v>22</v>
      </c>
      <c r="E1506" t="b">
        <v>1</v>
      </c>
      <c r="F1506" s="1">
        <v>45333.241354166668</v>
      </c>
      <c r="G1506" t="b">
        <v>0</v>
      </c>
      <c r="H1506" t="b">
        <v>1</v>
      </c>
      <c r="I1506" t="s">
        <v>30</v>
      </c>
      <c r="J1506" t="s">
        <v>34</v>
      </c>
      <c r="K1506" t="s">
        <v>58</v>
      </c>
      <c r="L1506">
        <v>142218</v>
      </c>
    </row>
    <row r="1507" spans="1:12" x14ac:dyDescent="0.25">
      <c r="A1507" t="s">
        <v>54</v>
      </c>
      <c r="B1507" t="s">
        <v>55</v>
      </c>
      <c r="C1507" t="s">
        <v>21</v>
      </c>
      <c r="D1507" t="s">
        <v>15</v>
      </c>
      <c r="E1507" t="b">
        <v>1</v>
      </c>
      <c r="F1507" s="1">
        <v>45524.170624999999</v>
      </c>
      <c r="G1507" t="b">
        <v>0</v>
      </c>
      <c r="H1507" t="b">
        <v>0</v>
      </c>
      <c r="I1507" t="s">
        <v>30</v>
      </c>
      <c r="J1507" t="s">
        <v>66</v>
      </c>
      <c r="K1507" t="s">
        <v>25</v>
      </c>
      <c r="L1507">
        <v>133435</v>
      </c>
    </row>
    <row r="1508" spans="1:12" x14ac:dyDescent="0.25">
      <c r="A1508" t="s">
        <v>19</v>
      </c>
      <c r="B1508" t="s">
        <v>94</v>
      </c>
      <c r="C1508" t="s">
        <v>68</v>
      </c>
      <c r="D1508" t="s">
        <v>15</v>
      </c>
      <c r="E1508" t="b">
        <v>1</v>
      </c>
      <c r="F1508" s="1">
        <v>45437.197395833333</v>
      </c>
      <c r="G1508" t="b">
        <v>1</v>
      </c>
      <c r="H1508" t="b">
        <v>0</v>
      </c>
      <c r="I1508" t="s">
        <v>23</v>
      </c>
      <c r="J1508" t="s">
        <v>70</v>
      </c>
      <c r="K1508" t="s">
        <v>112</v>
      </c>
      <c r="L1508">
        <v>71357</v>
      </c>
    </row>
    <row r="1509" spans="1:12" x14ac:dyDescent="0.25">
      <c r="A1509" t="s">
        <v>12</v>
      </c>
      <c r="B1509" t="s">
        <v>63</v>
      </c>
      <c r="C1509" t="s">
        <v>28</v>
      </c>
      <c r="D1509" t="s">
        <v>15</v>
      </c>
      <c r="E1509" t="b">
        <v>0</v>
      </c>
      <c r="F1509" s="1">
        <v>45468.904490740737</v>
      </c>
      <c r="G1509" t="b">
        <v>0</v>
      </c>
      <c r="H1509" t="b">
        <v>1</v>
      </c>
      <c r="I1509" t="s">
        <v>16</v>
      </c>
      <c r="J1509" t="s">
        <v>66</v>
      </c>
      <c r="K1509" t="s">
        <v>18</v>
      </c>
      <c r="L1509">
        <v>140140</v>
      </c>
    </row>
    <row r="1510" spans="1:12" x14ac:dyDescent="0.25">
      <c r="A1510" t="s">
        <v>38</v>
      </c>
      <c r="B1510" t="s">
        <v>107</v>
      </c>
      <c r="C1510" t="s">
        <v>21</v>
      </c>
      <c r="D1510" t="s">
        <v>29</v>
      </c>
      <c r="E1510" t="b">
        <v>1</v>
      </c>
      <c r="F1510" s="1">
        <v>45551.012465277781</v>
      </c>
      <c r="G1510" t="b">
        <v>0</v>
      </c>
      <c r="H1510" t="b">
        <v>1</v>
      </c>
      <c r="I1510" t="s">
        <v>41</v>
      </c>
      <c r="J1510" t="s">
        <v>80</v>
      </c>
      <c r="K1510" t="s">
        <v>104</v>
      </c>
      <c r="L1510">
        <v>82375</v>
      </c>
    </row>
    <row r="1511" spans="1:12" x14ac:dyDescent="0.25">
      <c r="A1511" t="s">
        <v>19</v>
      </c>
      <c r="B1511" t="s">
        <v>94</v>
      </c>
      <c r="C1511" t="s">
        <v>28</v>
      </c>
      <c r="D1511" t="s">
        <v>15</v>
      </c>
      <c r="E1511" t="b">
        <v>1</v>
      </c>
      <c r="F1511" s="1">
        <v>45296.516944444447</v>
      </c>
      <c r="G1511" t="b">
        <v>1</v>
      </c>
      <c r="H1511" t="b">
        <v>1</v>
      </c>
      <c r="I1511" t="s">
        <v>23</v>
      </c>
      <c r="J1511" t="s">
        <v>34</v>
      </c>
      <c r="K1511" t="s">
        <v>98</v>
      </c>
      <c r="L1511">
        <v>67067</v>
      </c>
    </row>
    <row r="1512" spans="1:12" x14ac:dyDescent="0.25">
      <c r="A1512" t="s">
        <v>82</v>
      </c>
      <c r="B1512" t="s">
        <v>91</v>
      </c>
      <c r="C1512" t="s">
        <v>40</v>
      </c>
      <c r="D1512" t="s">
        <v>22</v>
      </c>
      <c r="E1512" t="b">
        <v>1</v>
      </c>
      <c r="F1512" s="1">
        <v>45618.459826388891</v>
      </c>
      <c r="G1512" t="b">
        <v>0</v>
      </c>
      <c r="H1512" t="b">
        <v>1</v>
      </c>
      <c r="I1512" t="s">
        <v>84</v>
      </c>
      <c r="J1512" t="s">
        <v>34</v>
      </c>
      <c r="K1512" t="s">
        <v>126</v>
      </c>
      <c r="L1512">
        <v>134694</v>
      </c>
    </row>
    <row r="1513" spans="1:12" x14ac:dyDescent="0.25">
      <c r="A1513" t="s">
        <v>12</v>
      </c>
      <c r="B1513" t="s">
        <v>75</v>
      </c>
      <c r="C1513" t="s">
        <v>40</v>
      </c>
      <c r="D1513" t="s">
        <v>22</v>
      </c>
      <c r="E1513" t="b">
        <v>0</v>
      </c>
      <c r="F1513" s="1">
        <v>45422.78329861111</v>
      </c>
      <c r="G1513" t="b">
        <v>1</v>
      </c>
      <c r="H1513" t="b">
        <v>1</v>
      </c>
      <c r="I1513" t="s">
        <v>16</v>
      </c>
      <c r="J1513" t="s">
        <v>52</v>
      </c>
      <c r="K1513" t="s">
        <v>25</v>
      </c>
      <c r="L1513">
        <v>125303</v>
      </c>
    </row>
    <row r="1514" spans="1:12" x14ac:dyDescent="0.25">
      <c r="A1514" t="s">
        <v>26</v>
      </c>
      <c r="B1514" t="s">
        <v>33</v>
      </c>
      <c r="C1514" t="s">
        <v>28</v>
      </c>
      <c r="D1514" t="s">
        <v>15</v>
      </c>
      <c r="E1514" t="b">
        <v>0</v>
      </c>
      <c r="F1514" s="1">
        <v>45457.577175925922</v>
      </c>
      <c r="G1514" t="b">
        <v>1</v>
      </c>
      <c r="H1514" t="b">
        <v>1</v>
      </c>
      <c r="I1514" t="s">
        <v>30</v>
      </c>
      <c r="J1514" t="s">
        <v>24</v>
      </c>
      <c r="K1514" t="s">
        <v>103</v>
      </c>
      <c r="L1514">
        <v>108787</v>
      </c>
    </row>
    <row r="1515" spans="1:12" x14ac:dyDescent="0.25">
      <c r="A1515" t="s">
        <v>49</v>
      </c>
      <c r="B1515" t="s">
        <v>61</v>
      </c>
      <c r="C1515" t="s">
        <v>68</v>
      </c>
      <c r="D1515" t="s">
        <v>22</v>
      </c>
      <c r="E1515" t="b">
        <v>1</v>
      </c>
      <c r="F1515" s="1">
        <v>45562.369120370371</v>
      </c>
      <c r="G1515" t="b">
        <v>1</v>
      </c>
      <c r="H1515" t="b">
        <v>1</v>
      </c>
      <c r="I1515" t="s">
        <v>51</v>
      </c>
      <c r="J1515" t="s">
        <v>70</v>
      </c>
      <c r="K1515" t="s">
        <v>102</v>
      </c>
      <c r="L1515">
        <v>82870</v>
      </c>
    </row>
    <row r="1516" spans="1:12" x14ac:dyDescent="0.25">
      <c r="A1516" t="s">
        <v>12</v>
      </c>
      <c r="B1516" t="s">
        <v>75</v>
      </c>
      <c r="C1516" t="s">
        <v>68</v>
      </c>
      <c r="D1516" t="s">
        <v>29</v>
      </c>
      <c r="E1516" t="b">
        <v>1</v>
      </c>
      <c r="F1516" s="1">
        <v>45425.991886574076</v>
      </c>
      <c r="G1516" t="b">
        <v>0</v>
      </c>
      <c r="H1516" t="b">
        <v>1</v>
      </c>
      <c r="I1516" t="s">
        <v>16</v>
      </c>
      <c r="J1516" t="s">
        <v>34</v>
      </c>
      <c r="K1516" t="s">
        <v>58</v>
      </c>
      <c r="L1516">
        <v>135836</v>
      </c>
    </row>
    <row r="1517" spans="1:12" x14ac:dyDescent="0.25">
      <c r="A1517" t="s">
        <v>82</v>
      </c>
      <c r="B1517" t="s">
        <v>91</v>
      </c>
      <c r="C1517" t="s">
        <v>43</v>
      </c>
      <c r="D1517" t="s">
        <v>15</v>
      </c>
      <c r="E1517" t="b">
        <v>1</v>
      </c>
      <c r="F1517" s="1">
        <v>45555.627638888887</v>
      </c>
      <c r="G1517" t="b">
        <v>1</v>
      </c>
      <c r="H1517" t="b">
        <v>0</v>
      </c>
      <c r="I1517" t="s">
        <v>84</v>
      </c>
      <c r="J1517" t="s">
        <v>52</v>
      </c>
      <c r="K1517" t="s">
        <v>105</v>
      </c>
      <c r="L1517">
        <v>139276</v>
      </c>
    </row>
    <row r="1518" spans="1:12" x14ac:dyDescent="0.25">
      <c r="A1518" t="s">
        <v>12</v>
      </c>
      <c r="B1518" t="s">
        <v>13</v>
      </c>
      <c r="C1518" t="s">
        <v>28</v>
      </c>
      <c r="D1518" t="s">
        <v>29</v>
      </c>
      <c r="E1518" t="b">
        <v>1</v>
      </c>
      <c r="F1518" s="1">
        <v>45327.85800925926</v>
      </c>
      <c r="G1518" t="b">
        <v>1</v>
      </c>
      <c r="H1518" t="b">
        <v>1</v>
      </c>
      <c r="I1518" t="s">
        <v>16</v>
      </c>
      <c r="J1518" t="s">
        <v>47</v>
      </c>
      <c r="K1518" t="s">
        <v>60</v>
      </c>
      <c r="L1518">
        <v>124610</v>
      </c>
    </row>
    <row r="1519" spans="1:12" x14ac:dyDescent="0.25">
      <c r="A1519" t="s">
        <v>82</v>
      </c>
      <c r="B1519" t="s">
        <v>85</v>
      </c>
      <c r="C1519" t="s">
        <v>21</v>
      </c>
      <c r="D1519" t="s">
        <v>29</v>
      </c>
      <c r="E1519" t="b">
        <v>1</v>
      </c>
      <c r="F1519" s="1">
        <v>45454.488692129627</v>
      </c>
      <c r="G1519" t="b">
        <v>0</v>
      </c>
      <c r="H1519" t="b">
        <v>0</v>
      </c>
      <c r="I1519" t="s">
        <v>84</v>
      </c>
      <c r="J1519" t="s">
        <v>80</v>
      </c>
      <c r="K1519" t="s">
        <v>98</v>
      </c>
      <c r="L1519">
        <v>119409</v>
      </c>
    </row>
    <row r="1520" spans="1:12" x14ac:dyDescent="0.25">
      <c r="A1520" t="s">
        <v>19</v>
      </c>
      <c r="B1520" t="s">
        <v>86</v>
      </c>
      <c r="C1520" t="s">
        <v>40</v>
      </c>
      <c r="D1520" t="s">
        <v>22</v>
      </c>
      <c r="E1520" t="b">
        <v>1</v>
      </c>
      <c r="F1520" s="1">
        <v>45526.302870370368</v>
      </c>
      <c r="G1520" t="b">
        <v>0</v>
      </c>
      <c r="H1520" t="b">
        <v>1</v>
      </c>
      <c r="I1520" t="s">
        <v>23</v>
      </c>
      <c r="J1520" t="s">
        <v>31</v>
      </c>
      <c r="K1520" t="s">
        <v>127</v>
      </c>
      <c r="L1520">
        <v>75053</v>
      </c>
    </row>
    <row r="1521" spans="1:12" x14ac:dyDescent="0.25">
      <c r="A1521" t="s">
        <v>12</v>
      </c>
      <c r="B1521" t="s">
        <v>63</v>
      </c>
      <c r="C1521" t="s">
        <v>40</v>
      </c>
      <c r="D1521" t="s">
        <v>15</v>
      </c>
      <c r="E1521" t="b">
        <v>0</v>
      </c>
      <c r="F1521" s="1">
        <v>45384.269745370373</v>
      </c>
      <c r="G1521" t="b">
        <v>0</v>
      </c>
      <c r="H1521" t="b">
        <v>0</v>
      </c>
      <c r="I1521" t="s">
        <v>16</v>
      </c>
      <c r="J1521" t="s">
        <v>80</v>
      </c>
      <c r="K1521" t="s">
        <v>67</v>
      </c>
      <c r="L1521">
        <v>127061</v>
      </c>
    </row>
    <row r="1522" spans="1:12" x14ac:dyDescent="0.25">
      <c r="A1522" t="s">
        <v>54</v>
      </c>
      <c r="B1522" t="s">
        <v>79</v>
      </c>
      <c r="C1522" t="s">
        <v>14</v>
      </c>
      <c r="D1522" t="s">
        <v>22</v>
      </c>
      <c r="E1522" t="b">
        <v>0</v>
      </c>
      <c r="F1522" s="1">
        <v>45502.882025462961</v>
      </c>
      <c r="G1522" t="b">
        <v>0</v>
      </c>
      <c r="H1522" t="b">
        <v>0</v>
      </c>
      <c r="I1522" t="s">
        <v>30</v>
      </c>
      <c r="J1522" t="s">
        <v>66</v>
      </c>
      <c r="K1522" t="s">
        <v>105</v>
      </c>
      <c r="L1522">
        <v>135435</v>
      </c>
    </row>
    <row r="1523" spans="1:12" x14ac:dyDescent="0.25">
      <c r="A1523" t="s">
        <v>38</v>
      </c>
      <c r="B1523" t="s">
        <v>107</v>
      </c>
      <c r="C1523" t="s">
        <v>14</v>
      </c>
      <c r="D1523" t="s">
        <v>22</v>
      </c>
      <c r="E1523" t="b">
        <v>0</v>
      </c>
      <c r="F1523" s="1">
        <v>45654.847314814811</v>
      </c>
      <c r="G1523" t="b">
        <v>1</v>
      </c>
      <c r="H1523" t="b">
        <v>1</v>
      </c>
      <c r="I1523" t="s">
        <v>41</v>
      </c>
      <c r="J1523" t="s">
        <v>80</v>
      </c>
      <c r="K1523" t="s">
        <v>124</v>
      </c>
      <c r="L1523">
        <v>76437</v>
      </c>
    </row>
    <row r="1524" spans="1:12" x14ac:dyDescent="0.25">
      <c r="A1524" t="s">
        <v>19</v>
      </c>
      <c r="B1524" t="s">
        <v>94</v>
      </c>
      <c r="C1524" t="s">
        <v>40</v>
      </c>
      <c r="D1524" t="s">
        <v>29</v>
      </c>
      <c r="E1524" t="b">
        <v>0</v>
      </c>
      <c r="F1524" s="1">
        <v>45546.420717592591</v>
      </c>
      <c r="G1524" t="b">
        <v>0</v>
      </c>
      <c r="H1524" t="b">
        <v>0</v>
      </c>
      <c r="I1524" t="s">
        <v>23</v>
      </c>
      <c r="J1524" t="s">
        <v>34</v>
      </c>
      <c r="K1524" t="s">
        <v>96</v>
      </c>
      <c r="L1524">
        <v>80502</v>
      </c>
    </row>
    <row r="1525" spans="1:12" x14ac:dyDescent="0.25">
      <c r="A1525" t="s">
        <v>49</v>
      </c>
      <c r="B1525" t="s">
        <v>108</v>
      </c>
      <c r="C1525" t="s">
        <v>21</v>
      </c>
      <c r="D1525" t="s">
        <v>22</v>
      </c>
      <c r="E1525" t="b">
        <v>1</v>
      </c>
      <c r="F1525" s="1">
        <v>45598.959340277783</v>
      </c>
      <c r="G1525" t="b">
        <v>0</v>
      </c>
      <c r="H1525" t="b">
        <v>1</v>
      </c>
      <c r="I1525" t="s">
        <v>51</v>
      </c>
      <c r="J1525" t="s">
        <v>64</v>
      </c>
      <c r="K1525" t="s">
        <v>101</v>
      </c>
      <c r="L1525">
        <v>79968</v>
      </c>
    </row>
    <row r="1526" spans="1:12" x14ac:dyDescent="0.25">
      <c r="A1526" t="s">
        <v>12</v>
      </c>
      <c r="B1526" t="s">
        <v>13</v>
      </c>
      <c r="C1526" t="s">
        <v>68</v>
      </c>
      <c r="D1526" t="s">
        <v>22</v>
      </c>
      <c r="E1526" t="b">
        <v>1</v>
      </c>
      <c r="F1526" s="1">
        <v>45629.915763888886</v>
      </c>
      <c r="G1526" t="b">
        <v>1</v>
      </c>
      <c r="H1526" t="b">
        <v>0</v>
      </c>
      <c r="I1526" t="s">
        <v>16</v>
      </c>
      <c r="J1526" t="s">
        <v>80</v>
      </c>
      <c r="K1526" t="s">
        <v>106</v>
      </c>
      <c r="L1526">
        <v>124035</v>
      </c>
    </row>
    <row r="1527" spans="1:12" x14ac:dyDescent="0.25">
      <c r="A1527" t="s">
        <v>45</v>
      </c>
      <c r="B1527" t="s">
        <v>76</v>
      </c>
      <c r="C1527" t="s">
        <v>68</v>
      </c>
      <c r="D1527" t="s">
        <v>29</v>
      </c>
      <c r="E1527" t="b">
        <v>0</v>
      </c>
      <c r="F1527" s="1">
        <v>45298.804050925923</v>
      </c>
      <c r="G1527" t="b">
        <v>1</v>
      </c>
      <c r="H1527" t="b">
        <v>0</v>
      </c>
      <c r="I1527" t="s">
        <v>16</v>
      </c>
      <c r="J1527" t="s">
        <v>70</v>
      </c>
      <c r="K1527" t="s">
        <v>97</v>
      </c>
      <c r="L1527">
        <v>112036</v>
      </c>
    </row>
    <row r="1528" spans="1:12" x14ac:dyDescent="0.25">
      <c r="A1528" t="s">
        <v>26</v>
      </c>
      <c r="B1528" t="s">
        <v>71</v>
      </c>
      <c r="C1528" t="s">
        <v>40</v>
      </c>
      <c r="D1528" t="s">
        <v>15</v>
      </c>
      <c r="E1528" t="b">
        <v>0</v>
      </c>
      <c r="F1528" s="1">
        <v>45614.366608796299</v>
      </c>
      <c r="G1528" t="b">
        <v>0</v>
      </c>
      <c r="H1528" t="b">
        <v>0</v>
      </c>
      <c r="I1528" t="s">
        <v>30</v>
      </c>
      <c r="J1528" t="s">
        <v>72</v>
      </c>
      <c r="K1528" t="s">
        <v>120</v>
      </c>
      <c r="L1528">
        <v>126905</v>
      </c>
    </row>
    <row r="1529" spans="1:12" x14ac:dyDescent="0.25">
      <c r="A1529" t="s">
        <v>12</v>
      </c>
      <c r="B1529" t="s">
        <v>75</v>
      </c>
      <c r="C1529" t="s">
        <v>21</v>
      </c>
      <c r="D1529" t="s">
        <v>29</v>
      </c>
      <c r="E1529" t="b">
        <v>1</v>
      </c>
      <c r="F1529" s="1">
        <v>45541.37767361111</v>
      </c>
      <c r="G1529" t="b">
        <v>1</v>
      </c>
      <c r="H1529" t="b">
        <v>1</v>
      </c>
      <c r="I1529" t="s">
        <v>16</v>
      </c>
      <c r="J1529" t="s">
        <v>66</v>
      </c>
      <c r="K1529" t="s">
        <v>73</v>
      </c>
      <c r="L1529">
        <v>119558</v>
      </c>
    </row>
    <row r="1530" spans="1:12" x14ac:dyDescent="0.25">
      <c r="A1530" t="s">
        <v>54</v>
      </c>
      <c r="B1530" t="s">
        <v>55</v>
      </c>
      <c r="C1530" t="s">
        <v>21</v>
      </c>
      <c r="D1530" t="s">
        <v>15</v>
      </c>
      <c r="E1530" t="b">
        <v>0</v>
      </c>
      <c r="F1530" s="1">
        <v>45549.170740740738</v>
      </c>
      <c r="G1530" t="b">
        <v>0</v>
      </c>
      <c r="H1530" t="b">
        <v>0</v>
      </c>
      <c r="I1530" t="s">
        <v>30</v>
      </c>
      <c r="J1530" t="s">
        <v>52</v>
      </c>
      <c r="K1530" t="s">
        <v>67</v>
      </c>
      <c r="L1530">
        <v>118491</v>
      </c>
    </row>
    <row r="1531" spans="1:12" x14ac:dyDescent="0.25">
      <c r="A1531" t="s">
        <v>38</v>
      </c>
      <c r="B1531" t="s">
        <v>95</v>
      </c>
      <c r="C1531" t="s">
        <v>40</v>
      </c>
      <c r="D1531" t="s">
        <v>22</v>
      </c>
      <c r="E1531" t="b">
        <v>1</v>
      </c>
      <c r="F1531" s="1">
        <v>45533.488738425927</v>
      </c>
      <c r="G1531" t="b">
        <v>1</v>
      </c>
      <c r="H1531" t="b">
        <v>0</v>
      </c>
      <c r="I1531" t="s">
        <v>41</v>
      </c>
      <c r="J1531" t="s">
        <v>64</v>
      </c>
      <c r="K1531" t="s">
        <v>113</v>
      </c>
      <c r="L1531">
        <v>68475</v>
      </c>
    </row>
    <row r="1532" spans="1:12" x14ac:dyDescent="0.25">
      <c r="A1532" t="s">
        <v>26</v>
      </c>
      <c r="B1532" t="s">
        <v>71</v>
      </c>
      <c r="C1532" t="s">
        <v>68</v>
      </c>
      <c r="D1532" t="s">
        <v>29</v>
      </c>
      <c r="E1532" t="b">
        <v>1</v>
      </c>
      <c r="F1532" s="1">
        <v>45321.278668981482</v>
      </c>
      <c r="G1532" t="b">
        <v>0</v>
      </c>
      <c r="H1532" t="b">
        <v>1</v>
      </c>
      <c r="I1532" t="s">
        <v>30</v>
      </c>
      <c r="J1532" t="s">
        <v>57</v>
      </c>
      <c r="K1532" t="s">
        <v>25</v>
      </c>
      <c r="L1532">
        <v>105562</v>
      </c>
    </row>
    <row r="1533" spans="1:12" x14ac:dyDescent="0.25">
      <c r="A1533" t="s">
        <v>82</v>
      </c>
      <c r="B1533" t="s">
        <v>85</v>
      </c>
      <c r="C1533" t="s">
        <v>68</v>
      </c>
      <c r="D1533" t="s">
        <v>15</v>
      </c>
      <c r="E1533" t="b">
        <v>0</v>
      </c>
      <c r="F1533" s="1">
        <v>45371.833148148151</v>
      </c>
      <c r="G1533" t="b">
        <v>0</v>
      </c>
      <c r="H1533" t="b">
        <v>1</v>
      </c>
      <c r="I1533" t="s">
        <v>84</v>
      </c>
      <c r="J1533" t="s">
        <v>31</v>
      </c>
      <c r="K1533" t="s">
        <v>67</v>
      </c>
      <c r="L1533">
        <v>123165</v>
      </c>
    </row>
    <row r="1534" spans="1:12" x14ac:dyDescent="0.25">
      <c r="A1534" t="s">
        <v>54</v>
      </c>
      <c r="B1534" t="s">
        <v>79</v>
      </c>
      <c r="C1534" t="s">
        <v>68</v>
      </c>
      <c r="D1534" t="s">
        <v>15</v>
      </c>
      <c r="E1534" t="b">
        <v>0</v>
      </c>
      <c r="F1534" s="1">
        <v>45311.550925925927</v>
      </c>
      <c r="G1534" t="b">
        <v>0</v>
      </c>
      <c r="H1534" t="b">
        <v>0</v>
      </c>
      <c r="I1534" t="s">
        <v>30</v>
      </c>
      <c r="J1534" t="s">
        <v>70</v>
      </c>
      <c r="K1534" t="s">
        <v>98</v>
      </c>
      <c r="L1534">
        <v>150670</v>
      </c>
    </row>
    <row r="1535" spans="1:12" x14ac:dyDescent="0.25">
      <c r="A1535" t="s">
        <v>82</v>
      </c>
      <c r="B1535" t="s">
        <v>85</v>
      </c>
      <c r="C1535" t="s">
        <v>68</v>
      </c>
      <c r="D1535" t="s">
        <v>29</v>
      </c>
      <c r="E1535" t="b">
        <v>0</v>
      </c>
      <c r="F1535" s="1">
        <v>45526.657199074078</v>
      </c>
      <c r="G1535" t="b">
        <v>1</v>
      </c>
      <c r="H1535" t="b">
        <v>0</v>
      </c>
      <c r="I1535" t="s">
        <v>84</v>
      </c>
      <c r="J1535" t="s">
        <v>44</v>
      </c>
      <c r="K1535" t="s">
        <v>99</v>
      </c>
      <c r="L1535">
        <v>111605</v>
      </c>
    </row>
    <row r="1536" spans="1:12" x14ac:dyDescent="0.25">
      <c r="A1536" t="s">
        <v>12</v>
      </c>
      <c r="B1536" t="s">
        <v>75</v>
      </c>
      <c r="C1536" t="s">
        <v>14</v>
      </c>
      <c r="D1536" t="s">
        <v>22</v>
      </c>
      <c r="E1536" t="b">
        <v>0</v>
      </c>
      <c r="F1536" s="1">
        <v>45625.886030092603</v>
      </c>
      <c r="G1536" t="b">
        <v>0</v>
      </c>
      <c r="H1536" t="b">
        <v>0</v>
      </c>
      <c r="I1536" t="s">
        <v>16</v>
      </c>
      <c r="J1536" t="s">
        <v>31</v>
      </c>
      <c r="K1536" t="s">
        <v>58</v>
      </c>
      <c r="L1536">
        <v>121642</v>
      </c>
    </row>
    <row r="1537" spans="1:12" x14ac:dyDescent="0.25">
      <c r="A1537" t="s">
        <v>82</v>
      </c>
      <c r="B1537" t="s">
        <v>83</v>
      </c>
      <c r="C1537" t="s">
        <v>68</v>
      </c>
      <c r="D1537" t="s">
        <v>22</v>
      </c>
      <c r="E1537" t="b">
        <v>0</v>
      </c>
      <c r="F1537" s="1">
        <v>45535.930590277778</v>
      </c>
      <c r="G1537" t="b">
        <v>0</v>
      </c>
      <c r="H1537" t="b">
        <v>0</v>
      </c>
      <c r="I1537" t="s">
        <v>84</v>
      </c>
      <c r="J1537" t="s">
        <v>80</v>
      </c>
      <c r="K1537" t="s">
        <v>74</v>
      </c>
      <c r="L1537">
        <v>114871</v>
      </c>
    </row>
    <row r="1538" spans="1:12" x14ac:dyDescent="0.25">
      <c r="A1538" t="s">
        <v>54</v>
      </c>
      <c r="B1538" t="s">
        <v>55</v>
      </c>
      <c r="C1538" t="s">
        <v>68</v>
      </c>
      <c r="D1538" t="s">
        <v>15</v>
      </c>
      <c r="E1538" t="b">
        <v>1</v>
      </c>
      <c r="F1538" s="1">
        <v>45414.35696759259</v>
      </c>
      <c r="G1538" t="b">
        <v>0</v>
      </c>
      <c r="H1538" t="b">
        <v>0</v>
      </c>
      <c r="I1538" t="s">
        <v>30</v>
      </c>
      <c r="J1538" t="s">
        <v>64</v>
      </c>
      <c r="K1538" t="s">
        <v>106</v>
      </c>
      <c r="L1538">
        <v>152923</v>
      </c>
    </row>
    <row r="1539" spans="1:12" x14ac:dyDescent="0.25">
      <c r="A1539" t="s">
        <v>19</v>
      </c>
      <c r="B1539" t="s">
        <v>94</v>
      </c>
      <c r="C1539" t="s">
        <v>14</v>
      </c>
      <c r="D1539" t="s">
        <v>29</v>
      </c>
      <c r="E1539" t="b">
        <v>0</v>
      </c>
      <c r="F1539" s="1">
        <v>45558.065671296303</v>
      </c>
      <c r="G1539" t="b">
        <v>1</v>
      </c>
      <c r="H1539" t="b">
        <v>0</v>
      </c>
      <c r="I1539" t="s">
        <v>23</v>
      </c>
      <c r="J1539" t="s">
        <v>70</v>
      </c>
      <c r="K1539" t="s">
        <v>25</v>
      </c>
      <c r="L1539">
        <v>89680</v>
      </c>
    </row>
    <row r="1540" spans="1:12" x14ac:dyDescent="0.25">
      <c r="A1540" t="s">
        <v>49</v>
      </c>
      <c r="B1540" t="s">
        <v>61</v>
      </c>
      <c r="C1540" t="s">
        <v>21</v>
      </c>
      <c r="D1540" t="s">
        <v>15</v>
      </c>
      <c r="E1540" t="b">
        <v>1</v>
      </c>
      <c r="F1540" s="1">
        <v>45398.328136574077</v>
      </c>
      <c r="G1540" t="b">
        <v>1</v>
      </c>
      <c r="H1540" t="b">
        <v>1</v>
      </c>
      <c r="I1540" t="s">
        <v>51</v>
      </c>
      <c r="J1540" t="s">
        <v>66</v>
      </c>
      <c r="K1540" t="s">
        <v>25</v>
      </c>
      <c r="L1540">
        <v>72106</v>
      </c>
    </row>
    <row r="1541" spans="1:12" x14ac:dyDescent="0.25">
      <c r="A1541" t="s">
        <v>82</v>
      </c>
      <c r="B1541" t="s">
        <v>83</v>
      </c>
      <c r="C1541" t="s">
        <v>43</v>
      </c>
      <c r="D1541" t="s">
        <v>29</v>
      </c>
      <c r="E1541" t="b">
        <v>0</v>
      </c>
      <c r="F1541" s="1">
        <v>45651.746759259258</v>
      </c>
      <c r="G1541" t="b">
        <v>0</v>
      </c>
      <c r="H1541" t="b">
        <v>0</v>
      </c>
      <c r="I1541" t="s">
        <v>84</v>
      </c>
      <c r="J1541" t="s">
        <v>52</v>
      </c>
      <c r="K1541" t="s">
        <v>129</v>
      </c>
      <c r="L1541">
        <v>126613</v>
      </c>
    </row>
    <row r="1542" spans="1:12" x14ac:dyDescent="0.25">
      <c r="A1542" t="s">
        <v>26</v>
      </c>
      <c r="B1542" t="s">
        <v>27</v>
      </c>
      <c r="C1542" t="s">
        <v>43</v>
      </c>
      <c r="D1542" t="s">
        <v>29</v>
      </c>
      <c r="E1542" t="b">
        <v>0</v>
      </c>
      <c r="F1542" s="1">
        <v>45323.48946759259</v>
      </c>
      <c r="G1542" t="b">
        <v>1</v>
      </c>
      <c r="H1542" t="b">
        <v>1</v>
      </c>
      <c r="I1542" t="s">
        <v>30</v>
      </c>
      <c r="J1542" t="s">
        <v>24</v>
      </c>
      <c r="K1542" t="s">
        <v>105</v>
      </c>
      <c r="L1542">
        <v>112691</v>
      </c>
    </row>
    <row r="1543" spans="1:12" x14ac:dyDescent="0.25">
      <c r="A1543" t="s">
        <v>82</v>
      </c>
      <c r="B1543" t="s">
        <v>85</v>
      </c>
      <c r="C1543" t="s">
        <v>40</v>
      </c>
      <c r="D1543" t="s">
        <v>22</v>
      </c>
      <c r="E1543" t="b">
        <v>0</v>
      </c>
      <c r="F1543" s="1">
        <v>45590.297210648147</v>
      </c>
      <c r="G1543" t="b">
        <v>1</v>
      </c>
      <c r="H1543" t="b">
        <v>1</v>
      </c>
      <c r="I1543" t="s">
        <v>84</v>
      </c>
      <c r="J1543" t="s">
        <v>72</v>
      </c>
      <c r="K1543" t="s">
        <v>109</v>
      </c>
      <c r="L1543">
        <v>107338</v>
      </c>
    </row>
    <row r="1544" spans="1:12" x14ac:dyDescent="0.25">
      <c r="A1544" t="s">
        <v>82</v>
      </c>
      <c r="B1544" t="s">
        <v>85</v>
      </c>
      <c r="C1544" t="s">
        <v>14</v>
      </c>
      <c r="D1544" t="s">
        <v>15</v>
      </c>
      <c r="E1544" t="b">
        <v>1</v>
      </c>
      <c r="F1544" s="1">
        <v>45360.220266203702</v>
      </c>
      <c r="G1544" t="b">
        <v>0</v>
      </c>
      <c r="H1544" t="b">
        <v>1</v>
      </c>
      <c r="I1544" t="s">
        <v>84</v>
      </c>
      <c r="J1544" t="s">
        <v>72</v>
      </c>
      <c r="K1544" t="s">
        <v>98</v>
      </c>
      <c r="L1544">
        <v>105872</v>
      </c>
    </row>
    <row r="1545" spans="1:12" x14ac:dyDescent="0.25">
      <c r="A1545" t="s">
        <v>49</v>
      </c>
      <c r="B1545" t="s">
        <v>108</v>
      </c>
      <c r="C1545" t="s">
        <v>14</v>
      </c>
      <c r="D1545" t="s">
        <v>29</v>
      </c>
      <c r="E1545" t="b">
        <v>0</v>
      </c>
      <c r="F1545" s="1">
        <v>45392.009895833333</v>
      </c>
      <c r="G1545" t="b">
        <v>1</v>
      </c>
      <c r="H1545" t="b">
        <v>0</v>
      </c>
      <c r="I1545" t="s">
        <v>51</v>
      </c>
      <c r="J1545" t="s">
        <v>66</v>
      </c>
      <c r="K1545" t="s">
        <v>128</v>
      </c>
      <c r="L1545">
        <v>94938</v>
      </c>
    </row>
    <row r="1546" spans="1:12" x14ac:dyDescent="0.25">
      <c r="A1546" t="s">
        <v>38</v>
      </c>
      <c r="B1546" t="s">
        <v>107</v>
      </c>
      <c r="C1546" t="s">
        <v>40</v>
      </c>
      <c r="D1546" t="s">
        <v>29</v>
      </c>
      <c r="E1546" t="b">
        <v>0</v>
      </c>
      <c r="F1546" s="1">
        <v>45467.55914351852</v>
      </c>
      <c r="G1546" t="b">
        <v>1</v>
      </c>
      <c r="H1546" t="b">
        <v>1</v>
      </c>
      <c r="I1546" t="s">
        <v>41</v>
      </c>
      <c r="J1546" t="s">
        <v>47</v>
      </c>
      <c r="K1546" t="s">
        <v>115</v>
      </c>
      <c r="L1546">
        <v>86111</v>
      </c>
    </row>
    <row r="1547" spans="1:12" x14ac:dyDescent="0.25">
      <c r="A1547" t="s">
        <v>45</v>
      </c>
      <c r="B1547" t="s">
        <v>88</v>
      </c>
      <c r="C1547" t="s">
        <v>68</v>
      </c>
      <c r="D1547" t="s">
        <v>22</v>
      </c>
      <c r="E1547" t="b">
        <v>0</v>
      </c>
      <c r="F1547" s="1">
        <v>45500.079328703701</v>
      </c>
      <c r="G1547" t="b">
        <v>1</v>
      </c>
      <c r="H1547" t="b">
        <v>0</v>
      </c>
      <c r="I1547" t="s">
        <v>16</v>
      </c>
      <c r="J1547" t="s">
        <v>34</v>
      </c>
      <c r="K1547" t="s">
        <v>106</v>
      </c>
      <c r="L1547">
        <v>109477</v>
      </c>
    </row>
    <row r="1548" spans="1:12" x14ac:dyDescent="0.25">
      <c r="A1548" t="s">
        <v>19</v>
      </c>
      <c r="B1548" t="s">
        <v>20</v>
      </c>
      <c r="C1548" t="s">
        <v>28</v>
      </c>
      <c r="D1548" t="s">
        <v>15</v>
      </c>
      <c r="E1548" t="b">
        <v>1</v>
      </c>
      <c r="F1548" s="1">
        <v>45627.709502314807</v>
      </c>
      <c r="G1548" t="b">
        <v>0</v>
      </c>
      <c r="H1548" t="b">
        <v>1</v>
      </c>
      <c r="I1548" t="s">
        <v>23</v>
      </c>
      <c r="J1548" t="s">
        <v>66</v>
      </c>
      <c r="K1548" t="s">
        <v>77</v>
      </c>
      <c r="L1548">
        <v>61030</v>
      </c>
    </row>
    <row r="1549" spans="1:12" x14ac:dyDescent="0.25">
      <c r="A1549" t="s">
        <v>49</v>
      </c>
      <c r="B1549" t="s">
        <v>50</v>
      </c>
      <c r="C1549" t="s">
        <v>28</v>
      </c>
      <c r="D1549" t="s">
        <v>15</v>
      </c>
      <c r="E1549" t="b">
        <v>1</v>
      </c>
      <c r="F1549" s="1">
        <v>45350.63244212963</v>
      </c>
      <c r="G1549" t="b">
        <v>0</v>
      </c>
      <c r="H1549" t="b">
        <v>1</v>
      </c>
      <c r="I1549" t="s">
        <v>51</v>
      </c>
      <c r="J1549" t="s">
        <v>57</v>
      </c>
      <c r="K1549" t="s">
        <v>102</v>
      </c>
      <c r="L1549">
        <v>71828</v>
      </c>
    </row>
    <row r="1550" spans="1:12" x14ac:dyDescent="0.25">
      <c r="A1550" t="s">
        <v>26</v>
      </c>
      <c r="B1550" t="s">
        <v>71</v>
      </c>
      <c r="C1550" t="s">
        <v>68</v>
      </c>
      <c r="D1550" t="s">
        <v>15</v>
      </c>
      <c r="E1550" t="b">
        <v>0</v>
      </c>
      <c r="F1550" s="1">
        <v>45431.920243055552</v>
      </c>
      <c r="G1550" t="b">
        <v>0</v>
      </c>
      <c r="H1550" t="b">
        <v>1</v>
      </c>
      <c r="I1550" t="s">
        <v>30</v>
      </c>
      <c r="J1550" t="s">
        <v>80</v>
      </c>
      <c r="K1550" t="s">
        <v>58</v>
      </c>
      <c r="L1550">
        <v>122790</v>
      </c>
    </row>
    <row r="1551" spans="1:12" x14ac:dyDescent="0.25">
      <c r="A1551" t="s">
        <v>38</v>
      </c>
      <c r="B1551" t="s">
        <v>95</v>
      </c>
      <c r="C1551" t="s">
        <v>43</v>
      </c>
      <c r="D1551" t="s">
        <v>22</v>
      </c>
      <c r="E1551" t="b">
        <v>1</v>
      </c>
      <c r="F1551" s="1">
        <v>45346.414375</v>
      </c>
      <c r="G1551" t="b">
        <v>0</v>
      </c>
      <c r="H1551" t="b">
        <v>1</v>
      </c>
      <c r="I1551" t="s">
        <v>41</v>
      </c>
      <c r="J1551" t="s">
        <v>34</v>
      </c>
      <c r="K1551" t="s">
        <v>110</v>
      </c>
      <c r="L1551">
        <v>94217</v>
      </c>
    </row>
    <row r="1552" spans="1:12" x14ac:dyDescent="0.25">
      <c r="A1552" t="s">
        <v>12</v>
      </c>
      <c r="B1552" t="s">
        <v>75</v>
      </c>
      <c r="C1552" t="s">
        <v>68</v>
      </c>
      <c r="D1552" t="s">
        <v>29</v>
      </c>
      <c r="E1552" t="b">
        <v>1</v>
      </c>
      <c r="F1552" s="1">
        <v>45567.642962962957</v>
      </c>
      <c r="G1552" t="b">
        <v>1</v>
      </c>
      <c r="H1552" t="b">
        <v>0</v>
      </c>
      <c r="I1552" t="s">
        <v>16</v>
      </c>
      <c r="J1552" t="s">
        <v>57</v>
      </c>
      <c r="K1552" t="s">
        <v>98</v>
      </c>
      <c r="L1552">
        <v>145333</v>
      </c>
    </row>
    <row r="1553" spans="1:12" x14ac:dyDescent="0.25">
      <c r="A1553" t="s">
        <v>54</v>
      </c>
      <c r="B1553" t="s">
        <v>79</v>
      </c>
      <c r="C1553" t="s">
        <v>14</v>
      </c>
      <c r="D1553" t="s">
        <v>29</v>
      </c>
      <c r="E1553" t="b">
        <v>0</v>
      </c>
      <c r="F1553" s="1">
        <v>45595.209282407413</v>
      </c>
      <c r="G1553" t="b">
        <v>1</v>
      </c>
      <c r="H1553" t="b">
        <v>1</v>
      </c>
      <c r="I1553" t="s">
        <v>30</v>
      </c>
      <c r="J1553" t="s">
        <v>31</v>
      </c>
      <c r="K1553" t="s">
        <v>81</v>
      </c>
      <c r="L1553">
        <v>135451</v>
      </c>
    </row>
    <row r="1554" spans="1:12" x14ac:dyDescent="0.25">
      <c r="A1554" t="s">
        <v>38</v>
      </c>
      <c r="B1554" t="s">
        <v>39</v>
      </c>
      <c r="C1554" t="s">
        <v>43</v>
      </c>
      <c r="D1554" t="s">
        <v>15</v>
      </c>
      <c r="E1554" t="b">
        <v>1</v>
      </c>
      <c r="F1554" s="1">
        <v>45465.646851851852</v>
      </c>
      <c r="G1554" t="b">
        <v>0</v>
      </c>
      <c r="H1554" t="b">
        <v>0</v>
      </c>
      <c r="I1554" t="s">
        <v>41</v>
      </c>
      <c r="J1554" t="s">
        <v>24</v>
      </c>
      <c r="K1554" t="s">
        <v>102</v>
      </c>
      <c r="L1554">
        <v>91422</v>
      </c>
    </row>
    <row r="1555" spans="1:12" x14ac:dyDescent="0.25">
      <c r="A1555" t="s">
        <v>19</v>
      </c>
      <c r="B1555" t="s">
        <v>86</v>
      </c>
      <c r="C1555" t="s">
        <v>14</v>
      </c>
      <c r="D1555" t="s">
        <v>15</v>
      </c>
      <c r="E1555" t="b">
        <v>0</v>
      </c>
      <c r="F1555" s="1">
        <v>45402.232812499999</v>
      </c>
      <c r="G1555" t="b">
        <v>0</v>
      </c>
      <c r="H1555" t="b">
        <v>0</v>
      </c>
      <c r="I1555" t="s">
        <v>23</v>
      </c>
      <c r="J1555" t="s">
        <v>70</v>
      </c>
      <c r="K1555" t="s">
        <v>117</v>
      </c>
      <c r="L1555">
        <v>74583</v>
      </c>
    </row>
    <row r="1556" spans="1:12" x14ac:dyDescent="0.25">
      <c r="A1556" t="s">
        <v>54</v>
      </c>
      <c r="B1556" t="s">
        <v>79</v>
      </c>
      <c r="C1556" t="s">
        <v>21</v>
      </c>
      <c r="D1556" t="s">
        <v>22</v>
      </c>
      <c r="E1556" t="b">
        <v>0</v>
      </c>
      <c r="F1556" s="1">
        <v>45649.145856481482</v>
      </c>
      <c r="G1556" t="b">
        <v>0</v>
      </c>
      <c r="H1556" t="b">
        <v>1</v>
      </c>
      <c r="I1556" t="s">
        <v>30</v>
      </c>
      <c r="J1556" t="s">
        <v>64</v>
      </c>
      <c r="K1556" t="s">
        <v>69</v>
      </c>
      <c r="L1556">
        <v>124686</v>
      </c>
    </row>
    <row r="1557" spans="1:12" x14ac:dyDescent="0.25">
      <c r="A1557" t="s">
        <v>26</v>
      </c>
      <c r="B1557" t="s">
        <v>71</v>
      </c>
      <c r="C1557" t="s">
        <v>43</v>
      </c>
      <c r="D1557" t="s">
        <v>29</v>
      </c>
      <c r="E1557" t="b">
        <v>1</v>
      </c>
      <c r="F1557" s="1">
        <v>45501.041979166657</v>
      </c>
      <c r="G1557" t="b">
        <v>1</v>
      </c>
      <c r="H1557" t="b">
        <v>0</v>
      </c>
      <c r="I1557" t="s">
        <v>30</v>
      </c>
      <c r="J1557" t="s">
        <v>24</v>
      </c>
      <c r="K1557" t="s">
        <v>126</v>
      </c>
      <c r="L1557">
        <v>88405</v>
      </c>
    </row>
    <row r="1558" spans="1:12" x14ac:dyDescent="0.25">
      <c r="A1558" t="s">
        <v>38</v>
      </c>
      <c r="B1558" t="s">
        <v>107</v>
      </c>
      <c r="C1558" t="s">
        <v>28</v>
      </c>
      <c r="D1558" t="s">
        <v>29</v>
      </c>
      <c r="E1558" t="b">
        <v>1</v>
      </c>
      <c r="F1558" s="1">
        <v>45612.455925925933</v>
      </c>
      <c r="G1558" t="b">
        <v>1</v>
      </c>
      <c r="H1558" t="b">
        <v>0</v>
      </c>
      <c r="I1558" t="s">
        <v>41</v>
      </c>
      <c r="J1558" t="s">
        <v>64</v>
      </c>
      <c r="K1558" t="s">
        <v>125</v>
      </c>
      <c r="L1558">
        <v>79643</v>
      </c>
    </row>
    <row r="1559" spans="1:12" x14ac:dyDescent="0.25">
      <c r="A1559" t="s">
        <v>12</v>
      </c>
      <c r="B1559" t="s">
        <v>63</v>
      </c>
      <c r="C1559" t="s">
        <v>68</v>
      </c>
      <c r="D1559" t="s">
        <v>29</v>
      </c>
      <c r="E1559" t="b">
        <v>1</v>
      </c>
      <c r="F1559" s="1">
        <v>45317.833668981482</v>
      </c>
      <c r="G1559" t="b">
        <v>1</v>
      </c>
      <c r="H1559" t="b">
        <v>0</v>
      </c>
      <c r="I1559" t="s">
        <v>16</v>
      </c>
      <c r="J1559" t="s">
        <v>80</v>
      </c>
      <c r="K1559" t="s">
        <v>105</v>
      </c>
      <c r="L1559">
        <v>129310</v>
      </c>
    </row>
    <row r="1560" spans="1:12" x14ac:dyDescent="0.25">
      <c r="A1560" t="s">
        <v>82</v>
      </c>
      <c r="B1560" t="s">
        <v>85</v>
      </c>
      <c r="C1560" t="s">
        <v>40</v>
      </c>
      <c r="D1560" t="s">
        <v>15</v>
      </c>
      <c r="E1560" t="b">
        <v>1</v>
      </c>
      <c r="F1560" s="1">
        <v>45385.989236111112</v>
      </c>
      <c r="G1560" t="b">
        <v>0</v>
      </c>
      <c r="H1560" t="b">
        <v>1</v>
      </c>
      <c r="I1560" t="s">
        <v>84</v>
      </c>
      <c r="J1560" t="s">
        <v>70</v>
      </c>
      <c r="K1560" t="s">
        <v>60</v>
      </c>
      <c r="L1560">
        <v>107822</v>
      </c>
    </row>
    <row r="1561" spans="1:12" x14ac:dyDescent="0.25">
      <c r="A1561" t="s">
        <v>54</v>
      </c>
      <c r="B1561" t="s">
        <v>79</v>
      </c>
      <c r="C1561" t="s">
        <v>14</v>
      </c>
      <c r="D1561" t="s">
        <v>29</v>
      </c>
      <c r="E1561" t="b">
        <v>0</v>
      </c>
      <c r="F1561" s="1">
        <v>45640.137106481481</v>
      </c>
      <c r="G1561" t="b">
        <v>1</v>
      </c>
      <c r="H1561" t="b">
        <v>1</v>
      </c>
      <c r="I1561" t="s">
        <v>30</v>
      </c>
      <c r="J1561" t="s">
        <v>17</v>
      </c>
      <c r="K1561" t="s">
        <v>58</v>
      </c>
      <c r="L1561">
        <v>129474</v>
      </c>
    </row>
    <row r="1562" spans="1:12" x14ac:dyDescent="0.25">
      <c r="A1562" t="s">
        <v>45</v>
      </c>
      <c r="B1562" t="s">
        <v>46</v>
      </c>
      <c r="C1562" t="s">
        <v>40</v>
      </c>
      <c r="D1562" t="s">
        <v>29</v>
      </c>
      <c r="E1562" t="b">
        <v>0</v>
      </c>
      <c r="F1562" s="1">
        <v>45328.44159722222</v>
      </c>
      <c r="G1562" t="b">
        <v>1</v>
      </c>
      <c r="H1562" t="b">
        <v>1</v>
      </c>
      <c r="I1562" t="s">
        <v>16</v>
      </c>
      <c r="J1562" t="s">
        <v>66</v>
      </c>
      <c r="K1562" t="s">
        <v>74</v>
      </c>
      <c r="L1562">
        <v>96374</v>
      </c>
    </row>
    <row r="1563" spans="1:12" x14ac:dyDescent="0.25">
      <c r="A1563" t="s">
        <v>19</v>
      </c>
      <c r="B1563" t="s">
        <v>36</v>
      </c>
      <c r="C1563" t="s">
        <v>21</v>
      </c>
      <c r="D1563" t="s">
        <v>15</v>
      </c>
      <c r="E1563" t="b">
        <v>0</v>
      </c>
      <c r="F1563" s="1">
        <v>45369.483900462961</v>
      </c>
      <c r="G1563" t="b">
        <v>0</v>
      </c>
      <c r="H1563" t="b">
        <v>1</v>
      </c>
      <c r="I1563" t="s">
        <v>23</v>
      </c>
      <c r="J1563" t="s">
        <v>24</v>
      </c>
      <c r="K1563" t="s">
        <v>37</v>
      </c>
      <c r="L1563">
        <v>75100</v>
      </c>
    </row>
    <row r="1564" spans="1:12" x14ac:dyDescent="0.25">
      <c r="A1564" t="s">
        <v>12</v>
      </c>
      <c r="B1564" t="s">
        <v>75</v>
      </c>
      <c r="C1564" t="s">
        <v>43</v>
      </c>
      <c r="D1564" t="s">
        <v>22</v>
      </c>
      <c r="E1564" t="b">
        <v>0</v>
      </c>
      <c r="F1564" s="1">
        <v>45629.463333333333</v>
      </c>
      <c r="G1564" t="b">
        <v>1</v>
      </c>
      <c r="H1564" t="b">
        <v>0</v>
      </c>
      <c r="I1564" t="s">
        <v>16</v>
      </c>
      <c r="J1564" t="s">
        <v>44</v>
      </c>
      <c r="K1564" t="s">
        <v>123</v>
      </c>
      <c r="L1564">
        <v>110569</v>
      </c>
    </row>
    <row r="1565" spans="1:12" x14ac:dyDescent="0.25">
      <c r="A1565" t="s">
        <v>82</v>
      </c>
      <c r="B1565" t="s">
        <v>85</v>
      </c>
      <c r="C1565" t="s">
        <v>43</v>
      </c>
      <c r="D1565" t="s">
        <v>29</v>
      </c>
      <c r="E1565" t="b">
        <v>0</v>
      </c>
      <c r="F1565" s="1">
        <v>45541.488587962973</v>
      </c>
      <c r="G1565" t="b">
        <v>1</v>
      </c>
      <c r="H1565" t="b">
        <v>0</v>
      </c>
      <c r="I1565" t="s">
        <v>84</v>
      </c>
      <c r="J1565" t="s">
        <v>44</v>
      </c>
      <c r="K1565" t="s">
        <v>89</v>
      </c>
      <c r="L1565">
        <v>109075</v>
      </c>
    </row>
    <row r="1566" spans="1:12" x14ac:dyDescent="0.25">
      <c r="A1566" t="s">
        <v>82</v>
      </c>
      <c r="B1566" t="s">
        <v>83</v>
      </c>
      <c r="C1566" t="s">
        <v>14</v>
      </c>
      <c r="D1566" t="s">
        <v>22</v>
      </c>
      <c r="E1566" t="b">
        <v>1</v>
      </c>
      <c r="F1566" s="1">
        <v>45614.307002314818</v>
      </c>
      <c r="G1566" t="b">
        <v>0</v>
      </c>
      <c r="H1566" t="b">
        <v>0</v>
      </c>
      <c r="I1566" t="s">
        <v>84</v>
      </c>
      <c r="J1566" t="s">
        <v>17</v>
      </c>
      <c r="K1566" t="s">
        <v>129</v>
      </c>
      <c r="L1566">
        <v>110945</v>
      </c>
    </row>
    <row r="1567" spans="1:12" x14ac:dyDescent="0.25">
      <c r="A1567" t="s">
        <v>26</v>
      </c>
      <c r="B1567" t="s">
        <v>71</v>
      </c>
      <c r="C1567" t="s">
        <v>28</v>
      </c>
      <c r="D1567" t="s">
        <v>29</v>
      </c>
      <c r="E1567" t="b">
        <v>0</v>
      </c>
      <c r="F1567" s="1">
        <v>45389.011956018519</v>
      </c>
      <c r="G1567" t="b">
        <v>1</v>
      </c>
      <c r="H1567" t="b">
        <v>1</v>
      </c>
      <c r="I1567" t="s">
        <v>30</v>
      </c>
      <c r="J1567" t="s">
        <v>57</v>
      </c>
      <c r="K1567" t="s">
        <v>65</v>
      </c>
      <c r="L1567">
        <v>96868</v>
      </c>
    </row>
    <row r="1568" spans="1:12" x14ac:dyDescent="0.25">
      <c r="A1568" t="s">
        <v>26</v>
      </c>
      <c r="B1568" t="s">
        <v>27</v>
      </c>
      <c r="C1568" t="s">
        <v>43</v>
      </c>
      <c r="D1568" t="s">
        <v>15</v>
      </c>
      <c r="E1568" t="b">
        <v>0</v>
      </c>
      <c r="F1568" s="1">
        <v>45641.288425925923</v>
      </c>
      <c r="G1568" t="b">
        <v>1</v>
      </c>
      <c r="H1568" t="b">
        <v>0</v>
      </c>
      <c r="I1568" t="s">
        <v>30</v>
      </c>
      <c r="J1568" t="s">
        <v>24</v>
      </c>
      <c r="K1568" t="s">
        <v>124</v>
      </c>
      <c r="L1568">
        <v>91787</v>
      </c>
    </row>
    <row r="1569" spans="1:12" x14ac:dyDescent="0.25">
      <c r="A1569" t="s">
        <v>12</v>
      </c>
      <c r="B1569" t="s">
        <v>75</v>
      </c>
      <c r="C1569" t="s">
        <v>40</v>
      </c>
      <c r="D1569" t="s">
        <v>15</v>
      </c>
      <c r="E1569" t="b">
        <v>1</v>
      </c>
      <c r="F1569" s="1">
        <v>45351.423993055563</v>
      </c>
      <c r="G1569" t="b">
        <v>1</v>
      </c>
      <c r="H1569" t="b">
        <v>0</v>
      </c>
      <c r="I1569" t="s">
        <v>16</v>
      </c>
      <c r="J1569" t="s">
        <v>52</v>
      </c>
      <c r="K1569" t="s">
        <v>58</v>
      </c>
      <c r="L1569">
        <v>116672</v>
      </c>
    </row>
    <row r="1570" spans="1:12" x14ac:dyDescent="0.25">
      <c r="A1570" t="s">
        <v>38</v>
      </c>
      <c r="B1570" t="s">
        <v>107</v>
      </c>
      <c r="C1570" t="s">
        <v>21</v>
      </c>
      <c r="D1570" t="s">
        <v>22</v>
      </c>
      <c r="E1570" t="b">
        <v>1</v>
      </c>
      <c r="F1570" s="1">
        <v>45632.376608796287</v>
      </c>
      <c r="G1570" t="b">
        <v>0</v>
      </c>
      <c r="H1570" t="b">
        <v>1</v>
      </c>
      <c r="I1570" t="s">
        <v>41</v>
      </c>
      <c r="J1570" t="s">
        <v>72</v>
      </c>
      <c r="K1570" t="s">
        <v>111</v>
      </c>
      <c r="L1570">
        <v>74409</v>
      </c>
    </row>
    <row r="1571" spans="1:12" x14ac:dyDescent="0.25">
      <c r="A1571" t="s">
        <v>19</v>
      </c>
      <c r="B1571" t="s">
        <v>20</v>
      </c>
      <c r="C1571" t="s">
        <v>68</v>
      </c>
      <c r="D1571" t="s">
        <v>29</v>
      </c>
      <c r="E1571" t="b">
        <v>0</v>
      </c>
      <c r="F1571" s="1">
        <v>45538.948773148149</v>
      </c>
      <c r="G1571" t="b">
        <v>0</v>
      </c>
      <c r="H1571" t="b">
        <v>1</v>
      </c>
      <c r="I1571" t="s">
        <v>23</v>
      </c>
      <c r="J1571" t="s">
        <v>52</v>
      </c>
      <c r="K1571" t="s">
        <v>98</v>
      </c>
      <c r="L1571">
        <v>85348</v>
      </c>
    </row>
    <row r="1572" spans="1:12" x14ac:dyDescent="0.25">
      <c r="A1572" t="s">
        <v>19</v>
      </c>
      <c r="B1572" t="s">
        <v>86</v>
      </c>
      <c r="C1572" t="s">
        <v>43</v>
      </c>
      <c r="D1572" t="s">
        <v>29</v>
      </c>
      <c r="E1572" t="b">
        <v>0</v>
      </c>
      <c r="F1572" s="1">
        <v>45470.14508101852</v>
      </c>
      <c r="G1572" t="b">
        <v>0</v>
      </c>
      <c r="H1572" t="b">
        <v>1</v>
      </c>
      <c r="I1572" t="s">
        <v>23</v>
      </c>
      <c r="J1572" t="s">
        <v>80</v>
      </c>
      <c r="K1572" t="s">
        <v>112</v>
      </c>
      <c r="L1572">
        <v>86884</v>
      </c>
    </row>
    <row r="1573" spans="1:12" x14ac:dyDescent="0.25">
      <c r="A1573" t="s">
        <v>45</v>
      </c>
      <c r="B1573" t="s">
        <v>88</v>
      </c>
      <c r="C1573" t="s">
        <v>43</v>
      </c>
      <c r="D1573" t="s">
        <v>15</v>
      </c>
      <c r="E1573" t="b">
        <v>1</v>
      </c>
      <c r="F1573" s="1">
        <v>45422.234340277777</v>
      </c>
      <c r="G1573" t="b">
        <v>1</v>
      </c>
      <c r="H1573" t="b">
        <v>0</v>
      </c>
      <c r="I1573" t="s">
        <v>16</v>
      </c>
      <c r="J1573" t="s">
        <v>44</v>
      </c>
      <c r="K1573" t="s">
        <v>123</v>
      </c>
      <c r="L1573">
        <v>90039</v>
      </c>
    </row>
    <row r="1574" spans="1:12" x14ac:dyDescent="0.25">
      <c r="A1574" t="s">
        <v>19</v>
      </c>
      <c r="B1574" t="s">
        <v>36</v>
      </c>
      <c r="C1574" t="s">
        <v>14</v>
      </c>
      <c r="D1574" t="s">
        <v>22</v>
      </c>
      <c r="E1574" t="b">
        <v>1</v>
      </c>
      <c r="F1574" s="1">
        <v>45400.478796296287</v>
      </c>
      <c r="G1574" t="b">
        <v>0</v>
      </c>
      <c r="H1574" t="b">
        <v>0</v>
      </c>
      <c r="I1574" t="s">
        <v>23</v>
      </c>
      <c r="J1574" t="s">
        <v>64</v>
      </c>
      <c r="K1574" t="s">
        <v>25</v>
      </c>
      <c r="L1574">
        <v>75411</v>
      </c>
    </row>
    <row r="1575" spans="1:12" x14ac:dyDescent="0.25">
      <c r="A1575" t="s">
        <v>82</v>
      </c>
      <c r="B1575" t="s">
        <v>91</v>
      </c>
      <c r="C1575" t="s">
        <v>28</v>
      </c>
      <c r="D1575" t="s">
        <v>29</v>
      </c>
      <c r="E1575" t="b">
        <v>0</v>
      </c>
      <c r="F1575" s="1">
        <v>45585.499039351853</v>
      </c>
      <c r="G1575" t="b">
        <v>0</v>
      </c>
      <c r="H1575" t="b">
        <v>0</v>
      </c>
      <c r="I1575" t="s">
        <v>84</v>
      </c>
      <c r="J1575" t="s">
        <v>57</v>
      </c>
      <c r="K1575" t="s">
        <v>110</v>
      </c>
      <c r="L1575">
        <v>110407</v>
      </c>
    </row>
    <row r="1576" spans="1:12" x14ac:dyDescent="0.25">
      <c r="A1576" t="s">
        <v>19</v>
      </c>
      <c r="B1576" t="s">
        <v>94</v>
      </c>
      <c r="C1576" t="s">
        <v>14</v>
      </c>
      <c r="D1576" t="s">
        <v>15</v>
      </c>
      <c r="E1576" t="b">
        <v>0</v>
      </c>
      <c r="F1576" s="1">
        <v>45486.392152777778</v>
      </c>
      <c r="G1576" t="b">
        <v>1</v>
      </c>
      <c r="H1576" t="b">
        <v>1</v>
      </c>
      <c r="I1576" t="s">
        <v>23</v>
      </c>
      <c r="J1576" t="s">
        <v>31</v>
      </c>
      <c r="K1576" t="s">
        <v>102</v>
      </c>
      <c r="L1576">
        <v>66754</v>
      </c>
    </row>
    <row r="1577" spans="1:12" x14ac:dyDescent="0.25">
      <c r="A1577" t="s">
        <v>12</v>
      </c>
      <c r="B1577" t="s">
        <v>13</v>
      </c>
      <c r="C1577" t="s">
        <v>21</v>
      </c>
      <c r="D1577" t="s">
        <v>22</v>
      </c>
      <c r="E1577" t="b">
        <v>0</v>
      </c>
      <c r="F1577" s="1">
        <v>45569.610659722217</v>
      </c>
      <c r="G1577" t="b">
        <v>1</v>
      </c>
      <c r="H1577" t="b">
        <v>1</v>
      </c>
      <c r="I1577" t="s">
        <v>16</v>
      </c>
      <c r="J1577" t="s">
        <v>47</v>
      </c>
      <c r="K1577" t="s">
        <v>105</v>
      </c>
      <c r="L1577">
        <v>148563</v>
      </c>
    </row>
    <row r="1578" spans="1:12" x14ac:dyDescent="0.25">
      <c r="A1578" t="s">
        <v>19</v>
      </c>
      <c r="B1578" t="s">
        <v>20</v>
      </c>
      <c r="C1578" t="s">
        <v>43</v>
      </c>
      <c r="D1578" t="s">
        <v>29</v>
      </c>
      <c r="E1578" t="b">
        <v>1</v>
      </c>
      <c r="F1578" s="1">
        <v>45376.472256944442</v>
      </c>
      <c r="G1578" t="b">
        <v>1</v>
      </c>
      <c r="H1578" t="b">
        <v>0</v>
      </c>
      <c r="I1578" t="s">
        <v>23</v>
      </c>
      <c r="J1578" t="s">
        <v>57</v>
      </c>
      <c r="K1578" t="s">
        <v>104</v>
      </c>
      <c r="L1578">
        <v>64249</v>
      </c>
    </row>
    <row r="1579" spans="1:12" x14ac:dyDescent="0.25">
      <c r="A1579" t="s">
        <v>12</v>
      </c>
      <c r="B1579" t="s">
        <v>13</v>
      </c>
      <c r="C1579" t="s">
        <v>68</v>
      </c>
      <c r="D1579" t="s">
        <v>29</v>
      </c>
      <c r="E1579" t="b">
        <v>0</v>
      </c>
      <c r="F1579" s="1">
        <v>45487.838437500002</v>
      </c>
      <c r="G1579" t="b">
        <v>1</v>
      </c>
      <c r="H1579" t="b">
        <v>1</v>
      </c>
      <c r="I1579" t="s">
        <v>16</v>
      </c>
      <c r="J1579" t="s">
        <v>80</v>
      </c>
      <c r="K1579" t="s">
        <v>62</v>
      </c>
      <c r="L1579">
        <v>120798</v>
      </c>
    </row>
    <row r="1580" spans="1:12" x14ac:dyDescent="0.25">
      <c r="A1580" t="s">
        <v>49</v>
      </c>
      <c r="B1580" t="s">
        <v>61</v>
      </c>
      <c r="C1580" t="s">
        <v>28</v>
      </c>
      <c r="D1580" t="s">
        <v>29</v>
      </c>
      <c r="E1580" t="b">
        <v>0</v>
      </c>
      <c r="F1580" s="1">
        <v>45531.758252314823</v>
      </c>
      <c r="G1580" t="b">
        <v>1</v>
      </c>
      <c r="H1580" t="b">
        <v>0</v>
      </c>
      <c r="I1580" t="s">
        <v>51</v>
      </c>
      <c r="J1580" t="s">
        <v>80</v>
      </c>
      <c r="K1580" t="s">
        <v>18</v>
      </c>
      <c r="L1580">
        <v>84572</v>
      </c>
    </row>
    <row r="1581" spans="1:12" x14ac:dyDescent="0.25">
      <c r="A1581" t="s">
        <v>45</v>
      </c>
      <c r="B1581" t="s">
        <v>88</v>
      </c>
      <c r="C1581" t="s">
        <v>21</v>
      </c>
      <c r="D1581" t="s">
        <v>29</v>
      </c>
      <c r="E1581" t="b">
        <v>0</v>
      </c>
      <c r="F1581" s="1">
        <v>45535.816921296297</v>
      </c>
      <c r="G1581" t="b">
        <v>1</v>
      </c>
      <c r="H1581" t="b">
        <v>0</v>
      </c>
      <c r="I1581" t="s">
        <v>16</v>
      </c>
      <c r="J1581" t="s">
        <v>52</v>
      </c>
      <c r="K1581" t="s">
        <v>92</v>
      </c>
      <c r="L1581">
        <v>101764</v>
      </c>
    </row>
    <row r="1582" spans="1:12" x14ac:dyDescent="0.25">
      <c r="A1582" t="s">
        <v>49</v>
      </c>
      <c r="B1582" t="s">
        <v>50</v>
      </c>
      <c r="C1582" t="s">
        <v>14</v>
      </c>
      <c r="D1582" t="s">
        <v>22</v>
      </c>
      <c r="E1582" t="b">
        <v>0</v>
      </c>
      <c r="F1582" s="1">
        <v>45301.384456018517</v>
      </c>
      <c r="G1582" t="b">
        <v>0</v>
      </c>
      <c r="H1582" t="b">
        <v>0</v>
      </c>
      <c r="I1582" t="s">
        <v>51</v>
      </c>
      <c r="J1582" t="s">
        <v>64</v>
      </c>
      <c r="K1582" t="s">
        <v>59</v>
      </c>
      <c r="L1582">
        <v>80578</v>
      </c>
    </row>
    <row r="1583" spans="1:12" x14ac:dyDescent="0.25">
      <c r="A1583" t="s">
        <v>49</v>
      </c>
      <c r="B1583" t="s">
        <v>50</v>
      </c>
      <c r="C1583" t="s">
        <v>43</v>
      </c>
      <c r="D1583" t="s">
        <v>29</v>
      </c>
      <c r="E1583" t="b">
        <v>0</v>
      </c>
      <c r="F1583" s="1">
        <v>45559.058969907397</v>
      </c>
      <c r="G1583" t="b">
        <v>0</v>
      </c>
      <c r="H1583" t="b">
        <v>1</v>
      </c>
      <c r="I1583" t="s">
        <v>51</v>
      </c>
      <c r="J1583" t="s">
        <v>64</v>
      </c>
      <c r="K1583" t="s">
        <v>42</v>
      </c>
      <c r="L1583">
        <v>99019</v>
      </c>
    </row>
    <row r="1584" spans="1:12" x14ac:dyDescent="0.25">
      <c r="A1584" t="s">
        <v>49</v>
      </c>
      <c r="B1584" t="s">
        <v>108</v>
      </c>
      <c r="C1584" t="s">
        <v>40</v>
      </c>
      <c r="D1584" t="s">
        <v>15</v>
      </c>
      <c r="E1584" t="b">
        <v>0</v>
      </c>
      <c r="F1584" s="1">
        <v>45589.16133101852</v>
      </c>
      <c r="G1584" t="b">
        <v>1</v>
      </c>
      <c r="H1584" t="b">
        <v>0</v>
      </c>
      <c r="I1584" t="s">
        <v>51</v>
      </c>
      <c r="J1584" t="s">
        <v>66</v>
      </c>
      <c r="K1584" t="s">
        <v>104</v>
      </c>
      <c r="L1584">
        <v>97162</v>
      </c>
    </row>
    <row r="1585" spans="1:12" x14ac:dyDescent="0.25">
      <c r="A1585" t="s">
        <v>38</v>
      </c>
      <c r="B1585" t="s">
        <v>95</v>
      </c>
      <c r="C1585" t="s">
        <v>43</v>
      </c>
      <c r="D1585" t="s">
        <v>15</v>
      </c>
      <c r="E1585" t="b">
        <v>1</v>
      </c>
      <c r="F1585" s="1">
        <v>45440.788206018522</v>
      </c>
      <c r="G1585" t="b">
        <v>1</v>
      </c>
      <c r="H1585" t="b">
        <v>0</v>
      </c>
      <c r="I1585" t="s">
        <v>41</v>
      </c>
      <c r="J1585" t="s">
        <v>44</v>
      </c>
      <c r="K1585" t="s">
        <v>90</v>
      </c>
      <c r="L1585">
        <v>67693</v>
      </c>
    </row>
    <row r="1586" spans="1:12" x14ac:dyDescent="0.25">
      <c r="A1586" t="s">
        <v>38</v>
      </c>
      <c r="B1586" t="s">
        <v>107</v>
      </c>
      <c r="C1586" t="s">
        <v>28</v>
      </c>
      <c r="D1586" t="s">
        <v>22</v>
      </c>
      <c r="E1586" t="b">
        <v>0</v>
      </c>
      <c r="F1586" s="1">
        <v>45325.888171296298</v>
      </c>
      <c r="G1586" t="b">
        <v>1</v>
      </c>
      <c r="H1586" t="b">
        <v>1</v>
      </c>
      <c r="I1586" t="s">
        <v>41</v>
      </c>
      <c r="J1586" t="s">
        <v>80</v>
      </c>
      <c r="K1586" t="s">
        <v>18</v>
      </c>
      <c r="L1586">
        <v>94019</v>
      </c>
    </row>
    <row r="1587" spans="1:12" x14ac:dyDescent="0.25">
      <c r="A1587" t="s">
        <v>49</v>
      </c>
      <c r="B1587" t="s">
        <v>61</v>
      </c>
      <c r="C1587" t="s">
        <v>68</v>
      </c>
      <c r="D1587" t="s">
        <v>29</v>
      </c>
      <c r="E1587" t="b">
        <v>1</v>
      </c>
      <c r="F1587" s="1">
        <v>45475.598356481481</v>
      </c>
      <c r="G1587" t="b">
        <v>1</v>
      </c>
      <c r="H1587" t="b">
        <v>1</v>
      </c>
      <c r="I1587" t="s">
        <v>51</v>
      </c>
      <c r="J1587" t="s">
        <v>64</v>
      </c>
      <c r="K1587" t="s">
        <v>123</v>
      </c>
      <c r="L1587">
        <v>86162</v>
      </c>
    </row>
    <row r="1588" spans="1:12" x14ac:dyDescent="0.25">
      <c r="A1588" t="s">
        <v>49</v>
      </c>
      <c r="B1588" t="s">
        <v>50</v>
      </c>
      <c r="C1588" t="s">
        <v>68</v>
      </c>
      <c r="D1588" t="s">
        <v>22</v>
      </c>
      <c r="E1588" t="b">
        <v>1</v>
      </c>
      <c r="F1588" s="1">
        <v>45550.142418981479</v>
      </c>
      <c r="G1588" t="b">
        <v>0</v>
      </c>
      <c r="H1588" t="b">
        <v>0</v>
      </c>
      <c r="I1588" t="s">
        <v>51</v>
      </c>
      <c r="J1588" t="s">
        <v>47</v>
      </c>
      <c r="K1588" t="s">
        <v>104</v>
      </c>
      <c r="L1588">
        <v>99244</v>
      </c>
    </row>
    <row r="1589" spans="1:12" x14ac:dyDescent="0.25">
      <c r="A1589" t="s">
        <v>19</v>
      </c>
      <c r="B1589" t="s">
        <v>86</v>
      </c>
      <c r="C1589" t="s">
        <v>14</v>
      </c>
      <c r="D1589" t="s">
        <v>29</v>
      </c>
      <c r="E1589" t="b">
        <v>1</v>
      </c>
      <c r="F1589" s="1">
        <v>45540.118541666663</v>
      </c>
      <c r="G1589" t="b">
        <v>1</v>
      </c>
      <c r="H1589" t="b">
        <v>0</v>
      </c>
      <c r="I1589" t="s">
        <v>23</v>
      </c>
      <c r="J1589" t="s">
        <v>31</v>
      </c>
      <c r="K1589" t="s">
        <v>122</v>
      </c>
      <c r="L1589">
        <v>61765</v>
      </c>
    </row>
    <row r="1590" spans="1:12" x14ac:dyDescent="0.25">
      <c r="A1590" t="s">
        <v>12</v>
      </c>
      <c r="B1590" t="s">
        <v>13</v>
      </c>
      <c r="C1590" t="s">
        <v>28</v>
      </c>
      <c r="D1590" t="s">
        <v>29</v>
      </c>
      <c r="E1590" t="b">
        <v>0</v>
      </c>
      <c r="F1590" s="1">
        <v>45435.872997685183</v>
      </c>
      <c r="G1590" t="b">
        <v>0</v>
      </c>
      <c r="H1590" t="b">
        <v>0</v>
      </c>
      <c r="I1590" t="s">
        <v>16</v>
      </c>
      <c r="J1590" t="s">
        <v>57</v>
      </c>
      <c r="K1590" t="s">
        <v>60</v>
      </c>
      <c r="L1590">
        <v>145193</v>
      </c>
    </row>
    <row r="1591" spans="1:12" x14ac:dyDescent="0.25">
      <c r="A1591" t="s">
        <v>12</v>
      </c>
      <c r="B1591" t="s">
        <v>63</v>
      </c>
      <c r="C1591" t="s">
        <v>14</v>
      </c>
      <c r="D1591" t="s">
        <v>22</v>
      </c>
      <c r="E1591" t="b">
        <v>1</v>
      </c>
      <c r="F1591" s="1">
        <v>45364.58221064815</v>
      </c>
      <c r="G1591" t="b">
        <v>0</v>
      </c>
      <c r="H1591" t="b">
        <v>0</v>
      </c>
      <c r="I1591" t="s">
        <v>16</v>
      </c>
      <c r="J1591" t="s">
        <v>34</v>
      </c>
      <c r="K1591" t="s">
        <v>102</v>
      </c>
      <c r="L1591">
        <v>139570</v>
      </c>
    </row>
    <row r="1592" spans="1:12" x14ac:dyDescent="0.25">
      <c r="A1592" t="s">
        <v>45</v>
      </c>
      <c r="B1592" t="s">
        <v>88</v>
      </c>
      <c r="C1592" t="s">
        <v>28</v>
      </c>
      <c r="D1592" t="s">
        <v>22</v>
      </c>
      <c r="E1592" t="b">
        <v>0</v>
      </c>
      <c r="F1592" s="1">
        <v>45453.158877314818</v>
      </c>
      <c r="G1592" t="b">
        <v>0</v>
      </c>
      <c r="H1592" t="b">
        <v>1</v>
      </c>
      <c r="I1592" t="s">
        <v>16</v>
      </c>
      <c r="J1592" t="s">
        <v>57</v>
      </c>
      <c r="K1592" t="s">
        <v>123</v>
      </c>
      <c r="L1592">
        <v>88297</v>
      </c>
    </row>
    <row r="1593" spans="1:12" x14ac:dyDescent="0.25">
      <c r="A1593" t="s">
        <v>45</v>
      </c>
      <c r="B1593" t="s">
        <v>88</v>
      </c>
      <c r="C1593" t="s">
        <v>14</v>
      </c>
      <c r="D1593" t="s">
        <v>15</v>
      </c>
      <c r="E1593" t="b">
        <v>0</v>
      </c>
      <c r="F1593" s="1">
        <v>45639.015520833331</v>
      </c>
      <c r="G1593" t="b">
        <v>1</v>
      </c>
      <c r="H1593" t="b">
        <v>0</v>
      </c>
      <c r="I1593" t="s">
        <v>16</v>
      </c>
      <c r="J1593" t="s">
        <v>47</v>
      </c>
      <c r="K1593" t="s">
        <v>58</v>
      </c>
      <c r="L1593">
        <v>99405</v>
      </c>
    </row>
    <row r="1594" spans="1:12" x14ac:dyDescent="0.25">
      <c r="A1594" t="s">
        <v>12</v>
      </c>
      <c r="B1594" t="s">
        <v>75</v>
      </c>
      <c r="C1594" t="s">
        <v>21</v>
      </c>
      <c r="D1594" t="s">
        <v>29</v>
      </c>
      <c r="E1594" t="b">
        <v>0</v>
      </c>
      <c r="F1594" s="1">
        <v>45475.134305555563</v>
      </c>
      <c r="G1594" t="b">
        <v>1</v>
      </c>
      <c r="H1594" t="b">
        <v>1</v>
      </c>
      <c r="I1594" t="s">
        <v>16</v>
      </c>
      <c r="J1594" t="s">
        <v>64</v>
      </c>
      <c r="K1594" t="s">
        <v>114</v>
      </c>
      <c r="L1594">
        <v>124998</v>
      </c>
    </row>
    <row r="1595" spans="1:12" x14ac:dyDescent="0.25">
      <c r="A1595" t="s">
        <v>19</v>
      </c>
      <c r="B1595" t="s">
        <v>94</v>
      </c>
      <c r="C1595" t="s">
        <v>40</v>
      </c>
      <c r="D1595" t="s">
        <v>29</v>
      </c>
      <c r="E1595" t="b">
        <v>1</v>
      </c>
      <c r="F1595" s="1">
        <v>45557.338750000003</v>
      </c>
      <c r="G1595" t="b">
        <v>0</v>
      </c>
      <c r="H1595" t="b">
        <v>1</v>
      </c>
      <c r="I1595" t="s">
        <v>23</v>
      </c>
      <c r="J1595" t="s">
        <v>64</v>
      </c>
      <c r="K1595" t="s">
        <v>92</v>
      </c>
      <c r="L1595">
        <v>68181</v>
      </c>
    </row>
    <row r="1596" spans="1:12" x14ac:dyDescent="0.25">
      <c r="A1596" t="s">
        <v>82</v>
      </c>
      <c r="B1596" t="s">
        <v>83</v>
      </c>
      <c r="C1596" t="s">
        <v>14</v>
      </c>
      <c r="D1596" t="s">
        <v>29</v>
      </c>
      <c r="E1596" t="b">
        <v>0</v>
      </c>
      <c r="F1596" s="1">
        <v>45448.229328703703</v>
      </c>
      <c r="G1596" t="b">
        <v>1</v>
      </c>
      <c r="H1596" t="b">
        <v>1</v>
      </c>
      <c r="I1596" t="s">
        <v>84</v>
      </c>
      <c r="J1596" t="s">
        <v>57</v>
      </c>
      <c r="K1596" t="s">
        <v>126</v>
      </c>
      <c r="L1596">
        <v>100025</v>
      </c>
    </row>
    <row r="1597" spans="1:12" x14ac:dyDescent="0.25">
      <c r="A1597" t="s">
        <v>82</v>
      </c>
      <c r="B1597" t="s">
        <v>83</v>
      </c>
      <c r="C1597" t="s">
        <v>68</v>
      </c>
      <c r="D1597" t="s">
        <v>29</v>
      </c>
      <c r="E1597" t="b">
        <v>1</v>
      </c>
      <c r="F1597" s="1">
        <v>45352.626921296287</v>
      </c>
      <c r="G1597" t="b">
        <v>0</v>
      </c>
      <c r="H1597" t="b">
        <v>1</v>
      </c>
      <c r="I1597" t="s">
        <v>84</v>
      </c>
      <c r="J1597" t="s">
        <v>17</v>
      </c>
      <c r="K1597" t="s">
        <v>58</v>
      </c>
      <c r="L1597">
        <v>102679</v>
      </c>
    </row>
    <row r="1598" spans="1:12" x14ac:dyDescent="0.25">
      <c r="A1598" t="s">
        <v>54</v>
      </c>
      <c r="B1598" t="s">
        <v>55</v>
      </c>
      <c r="C1598" t="s">
        <v>68</v>
      </c>
      <c r="D1598" t="s">
        <v>22</v>
      </c>
      <c r="E1598" t="b">
        <v>1</v>
      </c>
      <c r="F1598" s="1">
        <v>45378.244097222218</v>
      </c>
      <c r="G1598" t="b">
        <v>0</v>
      </c>
      <c r="H1598" t="b">
        <v>0</v>
      </c>
      <c r="I1598" t="s">
        <v>30</v>
      </c>
      <c r="J1598" t="s">
        <v>34</v>
      </c>
      <c r="K1598" t="s">
        <v>32</v>
      </c>
      <c r="L1598">
        <v>143616</v>
      </c>
    </row>
    <row r="1599" spans="1:12" x14ac:dyDescent="0.25">
      <c r="A1599" t="s">
        <v>26</v>
      </c>
      <c r="B1599" t="s">
        <v>71</v>
      </c>
      <c r="C1599" t="s">
        <v>14</v>
      </c>
      <c r="D1599" t="s">
        <v>29</v>
      </c>
      <c r="E1599" t="b">
        <v>1</v>
      </c>
      <c r="F1599" s="1">
        <v>45438.16028935185</v>
      </c>
      <c r="G1599" t="b">
        <v>1</v>
      </c>
      <c r="H1599" t="b">
        <v>0</v>
      </c>
      <c r="I1599" t="s">
        <v>30</v>
      </c>
      <c r="J1599" t="s">
        <v>44</v>
      </c>
      <c r="K1599" t="s">
        <v>116</v>
      </c>
      <c r="L1599">
        <v>95678</v>
      </c>
    </row>
    <row r="1600" spans="1:12" x14ac:dyDescent="0.25">
      <c r="A1600" t="s">
        <v>82</v>
      </c>
      <c r="B1600" t="s">
        <v>85</v>
      </c>
      <c r="C1600" t="s">
        <v>40</v>
      </c>
      <c r="D1600" t="s">
        <v>15</v>
      </c>
      <c r="E1600" t="b">
        <v>1</v>
      </c>
      <c r="F1600" s="1">
        <v>45420.850983796299</v>
      </c>
      <c r="G1600" t="b">
        <v>0</v>
      </c>
      <c r="H1600" t="b">
        <v>1</v>
      </c>
      <c r="I1600" t="s">
        <v>84</v>
      </c>
      <c r="J1600" t="s">
        <v>24</v>
      </c>
      <c r="K1600" t="s">
        <v>98</v>
      </c>
      <c r="L1600">
        <v>117376</v>
      </c>
    </row>
    <row r="1601" spans="1:12" x14ac:dyDescent="0.25">
      <c r="A1601" t="s">
        <v>45</v>
      </c>
      <c r="B1601" t="s">
        <v>76</v>
      </c>
      <c r="C1601" t="s">
        <v>21</v>
      </c>
      <c r="D1601" t="s">
        <v>22</v>
      </c>
      <c r="E1601" t="b">
        <v>0</v>
      </c>
      <c r="F1601" s="1">
        <v>45317.102731481478</v>
      </c>
      <c r="G1601" t="b">
        <v>0</v>
      </c>
      <c r="H1601" t="b">
        <v>0</v>
      </c>
      <c r="I1601" t="s">
        <v>16</v>
      </c>
      <c r="J1601" t="s">
        <v>44</v>
      </c>
      <c r="K1601" t="s">
        <v>25</v>
      </c>
      <c r="L1601">
        <v>109785</v>
      </c>
    </row>
    <row r="1602" spans="1:12" x14ac:dyDescent="0.25">
      <c r="A1602" t="s">
        <v>82</v>
      </c>
      <c r="B1602" t="s">
        <v>85</v>
      </c>
      <c r="C1602" t="s">
        <v>43</v>
      </c>
      <c r="D1602" t="s">
        <v>15</v>
      </c>
      <c r="E1602" t="b">
        <v>1</v>
      </c>
      <c r="F1602" s="1">
        <v>45415.509259259263</v>
      </c>
      <c r="G1602" t="b">
        <v>0</v>
      </c>
      <c r="H1602" t="b">
        <v>0</v>
      </c>
      <c r="I1602" t="s">
        <v>84</v>
      </c>
      <c r="J1602" t="s">
        <v>66</v>
      </c>
      <c r="K1602" t="s">
        <v>103</v>
      </c>
      <c r="L1602">
        <v>113122</v>
      </c>
    </row>
    <row r="1603" spans="1:12" x14ac:dyDescent="0.25">
      <c r="A1603" t="s">
        <v>12</v>
      </c>
      <c r="B1603" t="s">
        <v>75</v>
      </c>
      <c r="C1603" t="s">
        <v>40</v>
      </c>
      <c r="D1603" t="s">
        <v>29</v>
      </c>
      <c r="E1603" t="b">
        <v>0</v>
      </c>
      <c r="F1603" s="1">
        <v>45630.980798611112</v>
      </c>
      <c r="G1603" t="b">
        <v>1</v>
      </c>
      <c r="H1603" t="b">
        <v>0</v>
      </c>
      <c r="I1603" t="s">
        <v>16</v>
      </c>
      <c r="J1603" t="s">
        <v>31</v>
      </c>
      <c r="K1603" t="s">
        <v>120</v>
      </c>
      <c r="L1603">
        <v>123581</v>
      </c>
    </row>
    <row r="1604" spans="1:12" x14ac:dyDescent="0.25">
      <c r="A1604" t="s">
        <v>38</v>
      </c>
      <c r="B1604" t="s">
        <v>95</v>
      </c>
      <c r="C1604" t="s">
        <v>21</v>
      </c>
      <c r="D1604" t="s">
        <v>29</v>
      </c>
      <c r="E1604" t="b">
        <v>0</v>
      </c>
      <c r="F1604" s="1">
        <v>45317.358611111107</v>
      </c>
      <c r="G1604" t="b">
        <v>0</v>
      </c>
      <c r="H1604" t="b">
        <v>1</v>
      </c>
      <c r="I1604" t="s">
        <v>41</v>
      </c>
      <c r="J1604" t="s">
        <v>66</v>
      </c>
      <c r="K1604" t="s">
        <v>69</v>
      </c>
      <c r="L1604">
        <v>88870</v>
      </c>
    </row>
    <row r="1605" spans="1:12" x14ac:dyDescent="0.25">
      <c r="A1605" t="s">
        <v>26</v>
      </c>
      <c r="B1605" t="s">
        <v>71</v>
      </c>
      <c r="C1605" t="s">
        <v>43</v>
      </c>
      <c r="D1605" t="s">
        <v>22</v>
      </c>
      <c r="E1605" t="b">
        <v>1</v>
      </c>
      <c r="F1605" s="1">
        <v>45496.843043981477</v>
      </c>
      <c r="G1605" t="b">
        <v>0</v>
      </c>
      <c r="H1605" t="b">
        <v>0</v>
      </c>
      <c r="I1605" t="s">
        <v>30</v>
      </c>
      <c r="J1605" t="s">
        <v>17</v>
      </c>
      <c r="K1605" t="s">
        <v>53</v>
      </c>
      <c r="L1605">
        <v>96600</v>
      </c>
    </row>
    <row r="1606" spans="1:12" x14ac:dyDescent="0.25">
      <c r="A1606" t="s">
        <v>82</v>
      </c>
      <c r="B1606" t="s">
        <v>91</v>
      </c>
      <c r="C1606" t="s">
        <v>28</v>
      </c>
      <c r="D1606" t="s">
        <v>15</v>
      </c>
      <c r="E1606" t="b">
        <v>1</v>
      </c>
      <c r="F1606" s="1">
        <v>45359.081562500003</v>
      </c>
      <c r="G1606" t="b">
        <v>1</v>
      </c>
      <c r="H1606" t="b">
        <v>1</v>
      </c>
      <c r="I1606" t="s">
        <v>84</v>
      </c>
      <c r="J1606" t="s">
        <v>52</v>
      </c>
      <c r="K1606" t="s">
        <v>56</v>
      </c>
      <c r="L1606">
        <v>102138</v>
      </c>
    </row>
    <row r="1607" spans="1:12" x14ac:dyDescent="0.25">
      <c r="A1607" t="s">
        <v>26</v>
      </c>
      <c r="B1607" t="s">
        <v>71</v>
      </c>
      <c r="C1607" t="s">
        <v>43</v>
      </c>
      <c r="D1607" t="s">
        <v>15</v>
      </c>
      <c r="E1607" t="b">
        <v>0</v>
      </c>
      <c r="F1607" s="1">
        <v>45434.930567129632</v>
      </c>
      <c r="G1607" t="b">
        <v>0</v>
      </c>
      <c r="H1607" t="b">
        <v>1</v>
      </c>
      <c r="I1607" t="s">
        <v>30</v>
      </c>
      <c r="J1607" t="s">
        <v>17</v>
      </c>
      <c r="K1607" t="s">
        <v>53</v>
      </c>
      <c r="L1607">
        <v>124911</v>
      </c>
    </row>
    <row r="1608" spans="1:12" x14ac:dyDescent="0.25">
      <c r="A1608" t="s">
        <v>38</v>
      </c>
      <c r="B1608" t="s">
        <v>107</v>
      </c>
      <c r="C1608" t="s">
        <v>28</v>
      </c>
      <c r="D1608" t="s">
        <v>22</v>
      </c>
      <c r="E1608" t="b">
        <v>1</v>
      </c>
      <c r="F1608" s="1">
        <v>45543.565995370373</v>
      </c>
      <c r="G1608" t="b">
        <v>0</v>
      </c>
      <c r="H1608" t="b">
        <v>0</v>
      </c>
      <c r="I1608" t="s">
        <v>41</v>
      </c>
      <c r="J1608" t="s">
        <v>52</v>
      </c>
      <c r="K1608" t="s">
        <v>90</v>
      </c>
      <c r="L1608">
        <v>88822</v>
      </c>
    </row>
    <row r="1609" spans="1:12" x14ac:dyDescent="0.25">
      <c r="A1609" t="s">
        <v>45</v>
      </c>
      <c r="B1609" t="s">
        <v>46</v>
      </c>
      <c r="C1609" t="s">
        <v>21</v>
      </c>
      <c r="D1609" t="s">
        <v>15</v>
      </c>
      <c r="E1609" t="b">
        <v>1</v>
      </c>
      <c r="F1609" s="1">
        <v>45443.987870370373</v>
      </c>
      <c r="G1609" t="b">
        <v>0</v>
      </c>
      <c r="H1609" t="b">
        <v>1</v>
      </c>
      <c r="I1609" t="s">
        <v>16</v>
      </c>
      <c r="J1609" t="s">
        <v>64</v>
      </c>
      <c r="K1609" t="s">
        <v>77</v>
      </c>
      <c r="L1609">
        <v>117560</v>
      </c>
    </row>
    <row r="1610" spans="1:12" x14ac:dyDescent="0.25">
      <c r="A1610" t="s">
        <v>19</v>
      </c>
      <c r="B1610" t="s">
        <v>86</v>
      </c>
      <c r="C1610" t="s">
        <v>14</v>
      </c>
      <c r="D1610" t="s">
        <v>22</v>
      </c>
      <c r="E1610" t="b">
        <v>0</v>
      </c>
      <c r="F1610" s="1">
        <v>45347.57708333333</v>
      </c>
      <c r="G1610" t="b">
        <v>0</v>
      </c>
      <c r="H1610" t="b">
        <v>1</v>
      </c>
      <c r="I1610" t="s">
        <v>23</v>
      </c>
      <c r="J1610" t="s">
        <v>34</v>
      </c>
      <c r="K1610" t="s">
        <v>35</v>
      </c>
      <c r="L1610">
        <v>64026</v>
      </c>
    </row>
    <row r="1611" spans="1:12" x14ac:dyDescent="0.25">
      <c r="A1611" t="s">
        <v>12</v>
      </c>
      <c r="B1611" t="s">
        <v>75</v>
      </c>
      <c r="C1611" t="s">
        <v>40</v>
      </c>
      <c r="D1611" t="s">
        <v>15</v>
      </c>
      <c r="E1611" t="b">
        <v>0</v>
      </c>
      <c r="F1611" s="1">
        <v>45423.706226851849</v>
      </c>
      <c r="G1611" t="b">
        <v>0</v>
      </c>
      <c r="H1611" t="b">
        <v>0</v>
      </c>
      <c r="I1611" t="s">
        <v>16</v>
      </c>
      <c r="J1611" t="s">
        <v>80</v>
      </c>
      <c r="K1611" t="s">
        <v>48</v>
      </c>
      <c r="L1611">
        <v>114208</v>
      </c>
    </row>
    <row r="1612" spans="1:12" x14ac:dyDescent="0.25">
      <c r="A1612" t="s">
        <v>26</v>
      </c>
      <c r="B1612" t="s">
        <v>71</v>
      </c>
      <c r="C1612" t="s">
        <v>68</v>
      </c>
      <c r="D1612" t="s">
        <v>15</v>
      </c>
      <c r="E1612" t="b">
        <v>0</v>
      </c>
      <c r="F1612" s="1">
        <v>45567.599675925929</v>
      </c>
      <c r="G1612" t="b">
        <v>0</v>
      </c>
      <c r="H1612" t="b">
        <v>0</v>
      </c>
      <c r="I1612" t="s">
        <v>30</v>
      </c>
      <c r="J1612" t="s">
        <v>64</v>
      </c>
      <c r="K1612" t="s">
        <v>69</v>
      </c>
      <c r="L1612">
        <v>125658</v>
      </c>
    </row>
    <row r="1613" spans="1:12" x14ac:dyDescent="0.25">
      <c r="A1613" t="s">
        <v>26</v>
      </c>
      <c r="B1613" t="s">
        <v>27</v>
      </c>
      <c r="C1613" t="s">
        <v>21</v>
      </c>
      <c r="D1613" t="s">
        <v>22</v>
      </c>
      <c r="E1613" t="b">
        <v>1</v>
      </c>
      <c r="F1613" s="1">
        <v>45588.683634259258</v>
      </c>
      <c r="G1613" t="b">
        <v>1</v>
      </c>
      <c r="H1613" t="b">
        <v>0</v>
      </c>
      <c r="I1613" t="s">
        <v>30</v>
      </c>
      <c r="J1613" t="s">
        <v>52</v>
      </c>
      <c r="K1613" t="s">
        <v>122</v>
      </c>
      <c r="L1613">
        <v>113739</v>
      </c>
    </row>
    <row r="1614" spans="1:12" x14ac:dyDescent="0.25">
      <c r="A1614" t="s">
        <v>49</v>
      </c>
      <c r="B1614" t="s">
        <v>61</v>
      </c>
      <c r="C1614" t="s">
        <v>43</v>
      </c>
      <c r="D1614" t="s">
        <v>29</v>
      </c>
      <c r="E1614" t="b">
        <v>0</v>
      </c>
      <c r="F1614" s="1">
        <v>45523.814363425918</v>
      </c>
      <c r="G1614" t="b">
        <v>1</v>
      </c>
      <c r="H1614" t="b">
        <v>1</v>
      </c>
      <c r="I1614" t="s">
        <v>51</v>
      </c>
      <c r="J1614" t="s">
        <v>24</v>
      </c>
      <c r="K1614" t="s">
        <v>109</v>
      </c>
      <c r="L1614">
        <v>80426</v>
      </c>
    </row>
    <row r="1615" spans="1:12" x14ac:dyDescent="0.25">
      <c r="A1615" t="s">
        <v>12</v>
      </c>
      <c r="B1615" t="s">
        <v>13</v>
      </c>
      <c r="C1615" t="s">
        <v>40</v>
      </c>
      <c r="D1615" t="s">
        <v>29</v>
      </c>
      <c r="E1615" t="b">
        <v>1</v>
      </c>
      <c r="F1615" s="1">
        <v>45327.709050925929</v>
      </c>
      <c r="G1615" t="b">
        <v>0</v>
      </c>
      <c r="H1615" t="b">
        <v>1</v>
      </c>
      <c r="I1615" t="s">
        <v>16</v>
      </c>
      <c r="J1615" t="s">
        <v>24</v>
      </c>
      <c r="K1615" t="s">
        <v>121</v>
      </c>
      <c r="L1615">
        <v>143273</v>
      </c>
    </row>
    <row r="1616" spans="1:12" x14ac:dyDescent="0.25">
      <c r="A1616" t="s">
        <v>12</v>
      </c>
      <c r="B1616" t="s">
        <v>75</v>
      </c>
      <c r="C1616" t="s">
        <v>68</v>
      </c>
      <c r="D1616" t="s">
        <v>22</v>
      </c>
      <c r="E1616" t="b">
        <v>1</v>
      </c>
      <c r="F1616" s="1">
        <v>45573.735937500001</v>
      </c>
      <c r="G1616" t="b">
        <v>1</v>
      </c>
      <c r="H1616" t="b">
        <v>0</v>
      </c>
      <c r="I1616" t="s">
        <v>16</v>
      </c>
      <c r="J1616" t="s">
        <v>66</v>
      </c>
      <c r="K1616" t="s">
        <v>92</v>
      </c>
      <c r="L1616">
        <v>127681</v>
      </c>
    </row>
    <row r="1617" spans="1:12" x14ac:dyDescent="0.25">
      <c r="A1617" t="s">
        <v>54</v>
      </c>
      <c r="B1617" t="s">
        <v>79</v>
      </c>
      <c r="C1617" t="s">
        <v>40</v>
      </c>
      <c r="D1617" t="s">
        <v>29</v>
      </c>
      <c r="E1617" t="b">
        <v>1</v>
      </c>
      <c r="F1617" s="1">
        <v>45453.35601851852</v>
      </c>
      <c r="G1617" t="b">
        <v>0</v>
      </c>
      <c r="H1617" t="b">
        <v>0</v>
      </c>
      <c r="I1617" t="s">
        <v>30</v>
      </c>
      <c r="J1617" t="s">
        <v>34</v>
      </c>
      <c r="K1617" t="s">
        <v>98</v>
      </c>
      <c r="L1617">
        <v>119676</v>
      </c>
    </row>
    <row r="1618" spans="1:12" x14ac:dyDescent="0.25">
      <c r="A1618" t="s">
        <v>49</v>
      </c>
      <c r="B1618" t="s">
        <v>108</v>
      </c>
      <c r="C1618" t="s">
        <v>43</v>
      </c>
      <c r="D1618" t="s">
        <v>22</v>
      </c>
      <c r="E1618" t="b">
        <v>1</v>
      </c>
      <c r="F1618" s="1">
        <v>45602.420162037037</v>
      </c>
      <c r="G1618" t="b">
        <v>0</v>
      </c>
      <c r="H1618" t="b">
        <v>0</v>
      </c>
      <c r="I1618" t="s">
        <v>51</v>
      </c>
      <c r="J1618" t="s">
        <v>66</v>
      </c>
      <c r="K1618" t="s">
        <v>37</v>
      </c>
      <c r="L1618">
        <v>83526</v>
      </c>
    </row>
    <row r="1619" spans="1:12" x14ac:dyDescent="0.25">
      <c r="A1619" t="s">
        <v>82</v>
      </c>
      <c r="B1619" t="s">
        <v>91</v>
      </c>
      <c r="C1619" t="s">
        <v>21</v>
      </c>
      <c r="D1619" t="s">
        <v>15</v>
      </c>
      <c r="E1619" t="b">
        <v>1</v>
      </c>
      <c r="F1619" s="1">
        <v>45359.392476851863</v>
      </c>
      <c r="G1619" t="b">
        <v>0</v>
      </c>
      <c r="H1619" t="b">
        <v>0</v>
      </c>
      <c r="I1619" t="s">
        <v>84</v>
      </c>
      <c r="J1619" t="s">
        <v>66</v>
      </c>
      <c r="K1619" t="s">
        <v>124</v>
      </c>
      <c r="L1619">
        <v>113158</v>
      </c>
    </row>
    <row r="1620" spans="1:12" x14ac:dyDescent="0.25">
      <c r="A1620" t="s">
        <v>45</v>
      </c>
      <c r="B1620" t="s">
        <v>46</v>
      </c>
      <c r="C1620" t="s">
        <v>40</v>
      </c>
      <c r="D1620" t="s">
        <v>29</v>
      </c>
      <c r="E1620" t="b">
        <v>1</v>
      </c>
      <c r="F1620" s="1">
        <v>45382.140081018522</v>
      </c>
      <c r="G1620" t="b">
        <v>1</v>
      </c>
      <c r="H1620" t="b">
        <v>1</v>
      </c>
      <c r="I1620" t="s">
        <v>16</v>
      </c>
      <c r="J1620" t="s">
        <v>34</v>
      </c>
      <c r="K1620" t="s">
        <v>78</v>
      </c>
      <c r="L1620">
        <v>85280</v>
      </c>
    </row>
    <row r="1621" spans="1:12" x14ac:dyDescent="0.25">
      <c r="A1621" t="s">
        <v>26</v>
      </c>
      <c r="B1621" t="s">
        <v>71</v>
      </c>
      <c r="C1621" t="s">
        <v>43</v>
      </c>
      <c r="D1621" t="s">
        <v>15</v>
      </c>
      <c r="E1621" t="b">
        <v>1</v>
      </c>
      <c r="F1621" s="1">
        <v>45373.028680555559</v>
      </c>
      <c r="G1621" t="b">
        <v>0</v>
      </c>
      <c r="H1621" t="b">
        <v>1</v>
      </c>
      <c r="I1621" t="s">
        <v>30</v>
      </c>
      <c r="J1621" t="s">
        <v>17</v>
      </c>
      <c r="K1621" t="s">
        <v>112</v>
      </c>
      <c r="L1621">
        <v>117286</v>
      </c>
    </row>
    <row r="1622" spans="1:12" x14ac:dyDescent="0.25">
      <c r="A1622" t="s">
        <v>49</v>
      </c>
      <c r="B1622" t="s">
        <v>108</v>
      </c>
      <c r="C1622" t="s">
        <v>21</v>
      </c>
      <c r="D1622" t="s">
        <v>15</v>
      </c>
      <c r="E1622" t="b">
        <v>1</v>
      </c>
      <c r="F1622" s="1">
        <v>45349.89271990741</v>
      </c>
      <c r="G1622" t="b">
        <v>0</v>
      </c>
      <c r="H1622" t="b">
        <v>0</v>
      </c>
      <c r="I1622" t="s">
        <v>51</v>
      </c>
      <c r="J1622" t="s">
        <v>57</v>
      </c>
      <c r="K1622" t="s">
        <v>37</v>
      </c>
      <c r="L1622">
        <v>75391</v>
      </c>
    </row>
    <row r="1623" spans="1:12" x14ac:dyDescent="0.25">
      <c r="A1623" t="s">
        <v>49</v>
      </c>
      <c r="B1623" t="s">
        <v>61</v>
      </c>
      <c r="C1623" t="s">
        <v>68</v>
      </c>
      <c r="D1623" t="s">
        <v>15</v>
      </c>
      <c r="E1623" t="b">
        <v>0</v>
      </c>
      <c r="F1623" s="1">
        <v>45455.361319444448</v>
      </c>
      <c r="G1623" t="b">
        <v>0</v>
      </c>
      <c r="H1623" t="b">
        <v>0</v>
      </c>
      <c r="I1623" t="s">
        <v>51</v>
      </c>
      <c r="J1623" t="s">
        <v>80</v>
      </c>
      <c r="K1623" t="s">
        <v>96</v>
      </c>
      <c r="L1623">
        <v>91013</v>
      </c>
    </row>
    <row r="1624" spans="1:12" x14ac:dyDescent="0.25">
      <c r="A1624" t="s">
        <v>45</v>
      </c>
      <c r="B1624" t="s">
        <v>46</v>
      </c>
      <c r="C1624" t="s">
        <v>28</v>
      </c>
      <c r="D1624" t="s">
        <v>29</v>
      </c>
      <c r="E1624" t="b">
        <v>0</v>
      </c>
      <c r="F1624" s="1">
        <v>45334.670752314807</v>
      </c>
      <c r="G1624" t="b">
        <v>1</v>
      </c>
      <c r="H1624" t="b">
        <v>1</v>
      </c>
      <c r="I1624" t="s">
        <v>16</v>
      </c>
      <c r="J1624" t="s">
        <v>70</v>
      </c>
      <c r="K1624" t="s">
        <v>101</v>
      </c>
      <c r="L1624">
        <v>96105</v>
      </c>
    </row>
    <row r="1625" spans="1:12" x14ac:dyDescent="0.25">
      <c r="A1625" t="s">
        <v>19</v>
      </c>
      <c r="B1625" t="s">
        <v>20</v>
      </c>
      <c r="C1625" t="s">
        <v>21</v>
      </c>
      <c r="D1625" t="s">
        <v>22</v>
      </c>
      <c r="E1625" t="b">
        <v>1</v>
      </c>
      <c r="F1625" s="1">
        <v>45363.729895833327</v>
      </c>
      <c r="G1625" t="b">
        <v>0</v>
      </c>
      <c r="H1625" t="b">
        <v>1</v>
      </c>
      <c r="I1625" t="s">
        <v>23</v>
      </c>
      <c r="J1625" t="s">
        <v>52</v>
      </c>
      <c r="K1625" t="s">
        <v>69</v>
      </c>
      <c r="L1625">
        <v>81203</v>
      </c>
    </row>
    <row r="1626" spans="1:12" x14ac:dyDescent="0.25">
      <c r="A1626" t="s">
        <v>54</v>
      </c>
      <c r="B1626" t="s">
        <v>55</v>
      </c>
      <c r="C1626" t="s">
        <v>28</v>
      </c>
      <c r="D1626" t="s">
        <v>22</v>
      </c>
      <c r="E1626" t="b">
        <v>1</v>
      </c>
      <c r="F1626" s="1">
        <v>45548.964861111112</v>
      </c>
      <c r="G1626" t="b">
        <v>0</v>
      </c>
      <c r="H1626" t="b">
        <v>1</v>
      </c>
      <c r="I1626" t="s">
        <v>30</v>
      </c>
      <c r="J1626" t="s">
        <v>52</v>
      </c>
      <c r="K1626" t="s">
        <v>96</v>
      </c>
      <c r="L1626">
        <v>119150</v>
      </c>
    </row>
    <row r="1627" spans="1:12" x14ac:dyDescent="0.25">
      <c r="A1627" t="s">
        <v>54</v>
      </c>
      <c r="B1627" t="s">
        <v>79</v>
      </c>
      <c r="C1627" t="s">
        <v>21</v>
      </c>
      <c r="D1627" t="s">
        <v>29</v>
      </c>
      <c r="E1627" t="b">
        <v>1</v>
      </c>
      <c r="F1627" s="1">
        <v>45489.16715277778</v>
      </c>
      <c r="G1627" t="b">
        <v>0</v>
      </c>
      <c r="H1627" t="b">
        <v>0</v>
      </c>
      <c r="I1627" t="s">
        <v>30</v>
      </c>
      <c r="J1627" t="s">
        <v>31</v>
      </c>
      <c r="K1627" t="s">
        <v>73</v>
      </c>
      <c r="L1627">
        <v>125707</v>
      </c>
    </row>
    <row r="1628" spans="1:12" x14ac:dyDescent="0.25">
      <c r="A1628" t="s">
        <v>54</v>
      </c>
      <c r="B1628" t="s">
        <v>79</v>
      </c>
      <c r="C1628" t="s">
        <v>21</v>
      </c>
      <c r="D1628" t="s">
        <v>22</v>
      </c>
      <c r="E1628" t="b">
        <v>0</v>
      </c>
      <c r="F1628" s="1">
        <v>45475.640763888892</v>
      </c>
      <c r="G1628" t="b">
        <v>1</v>
      </c>
      <c r="H1628" t="b">
        <v>0</v>
      </c>
      <c r="I1628" t="s">
        <v>30</v>
      </c>
      <c r="J1628" t="s">
        <v>34</v>
      </c>
      <c r="K1628" t="s">
        <v>67</v>
      </c>
      <c r="L1628">
        <v>133770</v>
      </c>
    </row>
    <row r="1629" spans="1:12" x14ac:dyDescent="0.25">
      <c r="A1629" t="s">
        <v>38</v>
      </c>
      <c r="B1629" t="s">
        <v>95</v>
      </c>
      <c r="C1629" t="s">
        <v>43</v>
      </c>
      <c r="D1629" t="s">
        <v>29</v>
      </c>
      <c r="E1629" t="b">
        <v>1</v>
      </c>
      <c r="F1629" s="1">
        <v>45655.944456018522</v>
      </c>
      <c r="G1629" t="b">
        <v>0</v>
      </c>
      <c r="H1629" t="b">
        <v>0</v>
      </c>
      <c r="I1629" t="s">
        <v>41</v>
      </c>
      <c r="J1629" t="s">
        <v>47</v>
      </c>
      <c r="K1629" t="s">
        <v>96</v>
      </c>
      <c r="L1629">
        <v>84679</v>
      </c>
    </row>
    <row r="1630" spans="1:12" x14ac:dyDescent="0.25">
      <c r="A1630" t="s">
        <v>45</v>
      </c>
      <c r="B1630" t="s">
        <v>46</v>
      </c>
      <c r="C1630" t="s">
        <v>68</v>
      </c>
      <c r="D1630" t="s">
        <v>22</v>
      </c>
      <c r="E1630" t="b">
        <v>1</v>
      </c>
      <c r="F1630" s="1">
        <v>45634.192256944443</v>
      </c>
      <c r="G1630" t="b">
        <v>1</v>
      </c>
      <c r="H1630" t="b">
        <v>1</v>
      </c>
      <c r="I1630" t="s">
        <v>16</v>
      </c>
      <c r="J1630" t="s">
        <v>47</v>
      </c>
      <c r="K1630" t="s">
        <v>37</v>
      </c>
      <c r="L1630">
        <v>84891</v>
      </c>
    </row>
    <row r="1631" spans="1:12" x14ac:dyDescent="0.25">
      <c r="A1631" t="s">
        <v>38</v>
      </c>
      <c r="B1631" t="s">
        <v>95</v>
      </c>
      <c r="C1631" t="s">
        <v>21</v>
      </c>
      <c r="D1631" t="s">
        <v>15</v>
      </c>
      <c r="E1631" t="b">
        <v>1</v>
      </c>
      <c r="F1631" s="1">
        <v>45655.678680555553</v>
      </c>
      <c r="G1631" t="b">
        <v>1</v>
      </c>
      <c r="H1631" t="b">
        <v>1</v>
      </c>
      <c r="I1631" t="s">
        <v>41</v>
      </c>
      <c r="J1631" t="s">
        <v>31</v>
      </c>
      <c r="K1631" t="s">
        <v>92</v>
      </c>
      <c r="L1631">
        <v>68741</v>
      </c>
    </row>
    <row r="1632" spans="1:12" x14ac:dyDescent="0.25">
      <c r="A1632" t="s">
        <v>54</v>
      </c>
      <c r="B1632" t="s">
        <v>55</v>
      </c>
      <c r="C1632" t="s">
        <v>28</v>
      </c>
      <c r="D1632" t="s">
        <v>22</v>
      </c>
      <c r="E1632" t="b">
        <v>0</v>
      </c>
      <c r="F1632" s="1">
        <v>45638.4294212963</v>
      </c>
      <c r="G1632" t="b">
        <v>1</v>
      </c>
      <c r="H1632" t="b">
        <v>1</v>
      </c>
      <c r="I1632" t="s">
        <v>30</v>
      </c>
      <c r="J1632" t="s">
        <v>44</v>
      </c>
      <c r="K1632" t="s">
        <v>37</v>
      </c>
      <c r="L1632">
        <v>130131</v>
      </c>
    </row>
    <row r="1633" spans="1:12" x14ac:dyDescent="0.25">
      <c r="A1633" t="s">
        <v>49</v>
      </c>
      <c r="B1633" t="s">
        <v>61</v>
      </c>
      <c r="C1633" t="s">
        <v>21</v>
      </c>
      <c r="D1633" t="s">
        <v>22</v>
      </c>
      <c r="E1633" t="b">
        <v>1</v>
      </c>
      <c r="F1633" s="1">
        <v>45631.792905092603</v>
      </c>
      <c r="G1633" t="b">
        <v>1</v>
      </c>
      <c r="H1633" t="b">
        <v>1</v>
      </c>
      <c r="I1633" t="s">
        <v>51</v>
      </c>
      <c r="J1633" t="s">
        <v>64</v>
      </c>
      <c r="K1633" t="s">
        <v>77</v>
      </c>
      <c r="L1633">
        <v>82739</v>
      </c>
    </row>
    <row r="1634" spans="1:12" x14ac:dyDescent="0.25">
      <c r="A1634" t="s">
        <v>54</v>
      </c>
      <c r="B1634" t="s">
        <v>79</v>
      </c>
      <c r="C1634" t="s">
        <v>21</v>
      </c>
      <c r="D1634" t="s">
        <v>22</v>
      </c>
      <c r="E1634" t="b">
        <v>0</v>
      </c>
      <c r="F1634" s="1">
        <v>45502.27784722222</v>
      </c>
      <c r="G1634" t="b">
        <v>0</v>
      </c>
      <c r="H1634" t="b">
        <v>1</v>
      </c>
      <c r="I1634" t="s">
        <v>30</v>
      </c>
      <c r="J1634" t="s">
        <v>47</v>
      </c>
      <c r="K1634" t="s">
        <v>87</v>
      </c>
      <c r="L1634">
        <v>130072</v>
      </c>
    </row>
    <row r="1635" spans="1:12" x14ac:dyDescent="0.25">
      <c r="A1635" t="s">
        <v>38</v>
      </c>
      <c r="B1635" t="s">
        <v>95</v>
      </c>
      <c r="C1635" t="s">
        <v>21</v>
      </c>
      <c r="D1635" t="s">
        <v>15</v>
      </c>
      <c r="E1635" t="b">
        <v>1</v>
      </c>
      <c r="F1635" s="1">
        <v>45379.753032407411</v>
      </c>
      <c r="G1635" t="b">
        <v>1</v>
      </c>
      <c r="H1635" t="b">
        <v>1</v>
      </c>
      <c r="I1635" t="s">
        <v>41</v>
      </c>
      <c r="J1635" t="s">
        <v>34</v>
      </c>
      <c r="K1635" t="s">
        <v>117</v>
      </c>
      <c r="L1635">
        <v>74831</v>
      </c>
    </row>
    <row r="1636" spans="1:12" x14ac:dyDescent="0.25">
      <c r="A1636" t="s">
        <v>82</v>
      </c>
      <c r="B1636" t="s">
        <v>83</v>
      </c>
      <c r="C1636" t="s">
        <v>28</v>
      </c>
      <c r="D1636" t="s">
        <v>22</v>
      </c>
      <c r="E1636" t="b">
        <v>1</v>
      </c>
      <c r="F1636" s="1">
        <v>45466.235590277778</v>
      </c>
      <c r="G1636" t="b">
        <v>0</v>
      </c>
      <c r="H1636" t="b">
        <v>0</v>
      </c>
      <c r="I1636" t="s">
        <v>84</v>
      </c>
      <c r="J1636" t="s">
        <v>24</v>
      </c>
      <c r="K1636" t="s">
        <v>125</v>
      </c>
      <c r="L1636">
        <v>114275</v>
      </c>
    </row>
    <row r="1637" spans="1:12" x14ac:dyDescent="0.25">
      <c r="A1637" t="s">
        <v>54</v>
      </c>
      <c r="B1637" t="s">
        <v>79</v>
      </c>
      <c r="C1637" t="s">
        <v>28</v>
      </c>
      <c r="D1637" t="s">
        <v>15</v>
      </c>
      <c r="E1637" t="b">
        <v>0</v>
      </c>
      <c r="F1637" s="1">
        <v>45537.67695601852</v>
      </c>
      <c r="G1637" t="b">
        <v>1</v>
      </c>
      <c r="H1637" t="b">
        <v>1</v>
      </c>
      <c r="I1637" t="s">
        <v>30</v>
      </c>
      <c r="J1637" t="s">
        <v>47</v>
      </c>
      <c r="K1637" t="s">
        <v>126</v>
      </c>
      <c r="L1637">
        <v>147078</v>
      </c>
    </row>
    <row r="1638" spans="1:12" x14ac:dyDescent="0.25">
      <c r="A1638" t="s">
        <v>54</v>
      </c>
      <c r="B1638" t="s">
        <v>55</v>
      </c>
      <c r="C1638" t="s">
        <v>68</v>
      </c>
      <c r="D1638" t="s">
        <v>22</v>
      </c>
      <c r="E1638" t="b">
        <v>0</v>
      </c>
      <c r="F1638" s="1">
        <v>45522.645891203712</v>
      </c>
      <c r="G1638" t="b">
        <v>0</v>
      </c>
      <c r="H1638" t="b">
        <v>1</v>
      </c>
      <c r="I1638" t="s">
        <v>30</v>
      </c>
      <c r="J1638" t="s">
        <v>52</v>
      </c>
      <c r="K1638" t="s">
        <v>60</v>
      </c>
      <c r="L1638">
        <v>120930</v>
      </c>
    </row>
    <row r="1639" spans="1:12" x14ac:dyDescent="0.25">
      <c r="A1639" t="s">
        <v>19</v>
      </c>
      <c r="B1639" t="s">
        <v>36</v>
      </c>
      <c r="C1639" t="s">
        <v>68</v>
      </c>
      <c r="D1639" t="s">
        <v>15</v>
      </c>
      <c r="E1639" t="b">
        <v>1</v>
      </c>
      <c r="F1639" s="1">
        <v>45379.400578703702</v>
      </c>
      <c r="G1639" t="b">
        <v>1</v>
      </c>
      <c r="H1639" t="b">
        <v>0</v>
      </c>
      <c r="I1639" t="s">
        <v>23</v>
      </c>
      <c r="J1639" t="s">
        <v>64</v>
      </c>
      <c r="K1639" t="s">
        <v>101</v>
      </c>
      <c r="L1639">
        <v>68767</v>
      </c>
    </row>
    <row r="1640" spans="1:12" x14ac:dyDescent="0.25">
      <c r="A1640" t="s">
        <v>54</v>
      </c>
      <c r="B1640" t="s">
        <v>79</v>
      </c>
      <c r="C1640" t="s">
        <v>40</v>
      </c>
      <c r="D1640" t="s">
        <v>15</v>
      </c>
      <c r="E1640" t="b">
        <v>1</v>
      </c>
      <c r="F1640" s="1">
        <v>45292.41982638889</v>
      </c>
      <c r="G1640" t="b">
        <v>1</v>
      </c>
      <c r="H1640" t="b">
        <v>1</v>
      </c>
      <c r="I1640" t="s">
        <v>30</v>
      </c>
      <c r="J1640" t="s">
        <v>80</v>
      </c>
      <c r="K1640" t="s">
        <v>127</v>
      </c>
      <c r="L1640">
        <v>133326</v>
      </c>
    </row>
    <row r="1641" spans="1:12" x14ac:dyDescent="0.25">
      <c r="A1641" t="s">
        <v>12</v>
      </c>
      <c r="B1641" t="s">
        <v>63</v>
      </c>
      <c r="C1641" t="s">
        <v>68</v>
      </c>
      <c r="D1641" t="s">
        <v>29</v>
      </c>
      <c r="E1641" t="b">
        <v>1</v>
      </c>
      <c r="F1641" s="1">
        <v>45523.137997685182</v>
      </c>
      <c r="G1641" t="b">
        <v>0</v>
      </c>
      <c r="H1641" t="b">
        <v>0</v>
      </c>
      <c r="I1641" t="s">
        <v>16</v>
      </c>
      <c r="J1641" t="s">
        <v>24</v>
      </c>
      <c r="K1641" t="s">
        <v>98</v>
      </c>
      <c r="L1641">
        <v>133416</v>
      </c>
    </row>
    <row r="1642" spans="1:12" x14ac:dyDescent="0.25">
      <c r="A1642" t="s">
        <v>49</v>
      </c>
      <c r="B1642" t="s">
        <v>50</v>
      </c>
      <c r="C1642" t="s">
        <v>40</v>
      </c>
      <c r="D1642" t="s">
        <v>15</v>
      </c>
      <c r="E1642" t="b">
        <v>0</v>
      </c>
      <c r="F1642" s="1">
        <v>45620.068379629629</v>
      </c>
      <c r="G1642" t="b">
        <v>1</v>
      </c>
      <c r="H1642" t="b">
        <v>1</v>
      </c>
      <c r="I1642" t="s">
        <v>51</v>
      </c>
      <c r="J1642" t="s">
        <v>66</v>
      </c>
      <c r="K1642" t="s">
        <v>128</v>
      </c>
      <c r="L1642">
        <v>90196</v>
      </c>
    </row>
    <row r="1643" spans="1:12" x14ac:dyDescent="0.25">
      <c r="A1643" t="s">
        <v>12</v>
      </c>
      <c r="B1643" t="s">
        <v>63</v>
      </c>
      <c r="C1643" t="s">
        <v>28</v>
      </c>
      <c r="D1643" t="s">
        <v>22</v>
      </c>
      <c r="E1643" t="b">
        <v>1</v>
      </c>
      <c r="F1643" s="1">
        <v>45428.942499999997</v>
      </c>
      <c r="G1643" t="b">
        <v>1</v>
      </c>
      <c r="H1643" t="b">
        <v>0</v>
      </c>
      <c r="I1643" t="s">
        <v>16</v>
      </c>
      <c r="J1643" t="s">
        <v>24</v>
      </c>
      <c r="K1643" t="s">
        <v>118</v>
      </c>
      <c r="L1643">
        <v>118375</v>
      </c>
    </row>
    <row r="1644" spans="1:12" x14ac:dyDescent="0.25">
      <c r="A1644" t="s">
        <v>19</v>
      </c>
      <c r="B1644" t="s">
        <v>86</v>
      </c>
      <c r="C1644" t="s">
        <v>68</v>
      </c>
      <c r="D1644" t="s">
        <v>22</v>
      </c>
      <c r="E1644" t="b">
        <v>1</v>
      </c>
      <c r="F1644" s="1">
        <v>45342.709131944437</v>
      </c>
      <c r="G1644" t="b">
        <v>1</v>
      </c>
      <c r="H1644" t="b">
        <v>0</v>
      </c>
      <c r="I1644" t="s">
        <v>23</v>
      </c>
      <c r="J1644" t="s">
        <v>24</v>
      </c>
      <c r="K1644" t="s">
        <v>69</v>
      </c>
      <c r="L1644">
        <v>84296</v>
      </c>
    </row>
    <row r="1645" spans="1:12" x14ac:dyDescent="0.25">
      <c r="A1645" t="s">
        <v>45</v>
      </c>
      <c r="B1645" t="s">
        <v>88</v>
      </c>
      <c r="C1645" t="s">
        <v>14</v>
      </c>
      <c r="D1645" t="s">
        <v>22</v>
      </c>
      <c r="E1645" t="b">
        <v>0</v>
      </c>
      <c r="F1645" s="1">
        <v>45383.247395833343</v>
      </c>
      <c r="G1645" t="b">
        <v>1</v>
      </c>
      <c r="H1645" t="b">
        <v>1</v>
      </c>
      <c r="I1645" t="s">
        <v>16</v>
      </c>
      <c r="J1645" t="s">
        <v>52</v>
      </c>
      <c r="K1645" t="s">
        <v>58</v>
      </c>
      <c r="L1645">
        <v>91887</v>
      </c>
    </row>
    <row r="1646" spans="1:12" x14ac:dyDescent="0.25">
      <c r="A1646" t="s">
        <v>49</v>
      </c>
      <c r="B1646" t="s">
        <v>108</v>
      </c>
      <c r="C1646" t="s">
        <v>43</v>
      </c>
      <c r="D1646" t="s">
        <v>15</v>
      </c>
      <c r="E1646" t="b">
        <v>1</v>
      </c>
      <c r="F1646" s="1">
        <v>45526.208414351851</v>
      </c>
      <c r="G1646" t="b">
        <v>0</v>
      </c>
      <c r="H1646" t="b">
        <v>1</v>
      </c>
      <c r="I1646" t="s">
        <v>51</v>
      </c>
      <c r="J1646" t="s">
        <v>64</v>
      </c>
      <c r="K1646" t="s">
        <v>126</v>
      </c>
      <c r="L1646">
        <v>85954</v>
      </c>
    </row>
    <row r="1647" spans="1:12" x14ac:dyDescent="0.25">
      <c r="A1647" t="s">
        <v>49</v>
      </c>
      <c r="B1647" t="s">
        <v>61</v>
      </c>
      <c r="C1647" t="s">
        <v>21</v>
      </c>
      <c r="D1647" t="s">
        <v>29</v>
      </c>
      <c r="E1647" t="b">
        <v>0</v>
      </c>
      <c r="F1647" s="1">
        <v>45295.35974537037</v>
      </c>
      <c r="G1647" t="b">
        <v>0</v>
      </c>
      <c r="H1647" t="b">
        <v>1</v>
      </c>
      <c r="I1647" t="s">
        <v>51</v>
      </c>
      <c r="J1647" t="s">
        <v>31</v>
      </c>
      <c r="K1647" t="s">
        <v>69</v>
      </c>
      <c r="L1647">
        <v>94762</v>
      </c>
    </row>
    <row r="1648" spans="1:12" x14ac:dyDescent="0.25">
      <c r="A1648" t="s">
        <v>26</v>
      </c>
      <c r="B1648" t="s">
        <v>33</v>
      </c>
      <c r="C1648" t="s">
        <v>21</v>
      </c>
      <c r="D1648" t="s">
        <v>22</v>
      </c>
      <c r="E1648" t="b">
        <v>0</v>
      </c>
      <c r="F1648" s="1">
        <v>45519.765277777777</v>
      </c>
      <c r="G1648" t="b">
        <v>0</v>
      </c>
      <c r="H1648" t="b">
        <v>0</v>
      </c>
      <c r="I1648" t="s">
        <v>30</v>
      </c>
      <c r="J1648" t="s">
        <v>64</v>
      </c>
      <c r="K1648" t="s">
        <v>126</v>
      </c>
      <c r="L1648">
        <v>107493</v>
      </c>
    </row>
    <row r="1649" spans="1:12" x14ac:dyDescent="0.25">
      <c r="A1649" t="s">
        <v>19</v>
      </c>
      <c r="B1649" t="s">
        <v>36</v>
      </c>
      <c r="C1649" t="s">
        <v>14</v>
      </c>
      <c r="D1649" t="s">
        <v>15</v>
      </c>
      <c r="E1649" t="b">
        <v>0</v>
      </c>
      <c r="F1649" s="1">
        <v>45515.277939814812</v>
      </c>
      <c r="G1649" t="b">
        <v>0</v>
      </c>
      <c r="H1649" t="b">
        <v>0</v>
      </c>
      <c r="I1649" t="s">
        <v>23</v>
      </c>
      <c r="J1649" t="s">
        <v>24</v>
      </c>
      <c r="K1649" t="s">
        <v>59</v>
      </c>
      <c r="L1649">
        <v>60959</v>
      </c>
    </row>
    <row r="1650" spans="1:12" x14ac:dyDescent="0.25">
      <c r="A1650" t="s">
        <v>82</v>
      </c>
      <c r="B1650" t="s">
        <v>83</v>
      </c>
      <c r="C1650" t="s">
        <v>21</v>
      </c>
      <c r="D1650" t="s">
        <v>15</v>
      </c>
      <c r="E1650" t="b">
        <v>1</v>
      </c>
      <c r="F1650" s="1">
        <v>45351.720532407409</v>
      </c>
      <c r="G1650" t="b">
        <v>0</v>
      </c>
      <c r="H1650" t="b">
        <v>0</v>
      </c>
      <c r="I1650" t="s">
        <v>84</v>
      </c>
      <c r="J1650" t="s">
        <v>66</v>
      </c>
      <c r="K1650" t="s">
        <v>129</v>
      </c>
      <c r="L1650">
        <v>136504</v>
      </c>
    </row>
    <row r="1651" spans="1:12" x14ac:dyDescent="0.25">
      <c r="A1651" t="s">
        <v>45</v>
      </c>
      <c r="B1651" t="s">
        <v>76</v>
      </c>
      <c r="C1651" t="s">
        <v>43</v>
      </c>
      <c r="D1651" t="s">
        <v>22</v>
      </c>
      <c r="E1651" t="b">
        <v>1</v>
      </c>
      <c r="F1651" s="1">
        <v>45520.437268518523</v>
      </c>
      <c r="G1651" t="b">
        <v>1</v>
      </c>
      <c r="H1651" t="b">
        <v>0</v>
      </c>
      <c r="I1651" t="s">
        <v>16</v>
      </c>
      <c r="J1651" t="s">
        <v>17</v>
      </c>
      <c r="K1651" t="s">
        <v>89</v>
      </c>
      <c r="L1651">
        <v>91052</v>
      </c>
    </row>
    <row r="1652" spans="1:12" x14ac:dyDescent="0.25">
      <c r="A1652" t="s">
        <v>82</v>
      </c>
      <c r="B1652" t="s">
        <v>85</v>
      </c>
      <c r="C1652" t="s">
        <v>14</v>
      </c>
      <c r="D1652" t="s">
        <v>29</v>
      </c>
      <c r="E1652" t="b">
        <v>0</v>
      </c>
      <c r="F1652" s="1">
        <v>45591.303067129629</v>
      </c>
      <c r="G1652" t="b">
        <v>0</v>
      </c>
      <c r="H1652" t="b">
        <v>1</v>
      </c>
      <c r="I1652" t="s">
        <v>84</v>
      </c>
      <c r="J1652" t="s">
        <v>47</v>
      </c>
      <c r="K1652" t="s">
        <v>113</v>
      </c>
      <c r="L1652">
        <v>129986</v>
      </c>
    </row>
    <row r="1653" spans="1:12" x14ac:dyDescent="0.25">
      <c r="A1653" t="s">
        <v>82</v>
      </c>
      <c r="B1653" t="s">
        <v>85</v>
      </c>
      <c r="C1653" t="s">
        <v>43</v>
      </c>
      <c r="D1653" t="s">
        <v>22</v>
      </c>
      <c r="E1653" t="b">
        <v>1</v>
      </c>
      <c r="F1653" s="1">
        <v>45655.048159722217</v>
      </c>
      <c r="G1653" t="b">
        <v>0</v>
      </c>
      <c r="H1653" t="b">
        <v>1</v>
      </c>
      <c r="I1653" t="s">
        <v>84</v>
      </c>
      <c r="J1653" t="s">
        <v>72</v>
      </c>
      <c r="K1653" t="s">
        <v>58</v>
      </c>
      <c r="L1653">
        <v>121518</v>
      </c>
    </row>
    <row r="1654" spans="1:12" x14ac:dyDescent="0.25">
      <c r="A1654" t="s">
        <v>54</v>
      </c>
      <c r="B1654" t="s">
        <v>55</v>
      </c>
      <c r="C1654" t="s">
        <v>14</v>
      </c>
      <c r="D1654" t="s">
        <v>22</v>
      </c>
      <c r="E1654" t="b">
        <v>0</v>
      </c>
      <c r="F1654" s="1">
        <v>45619.898472222223</v>
      </c>
      <c r="G1654" t="b">
        <v>0</v>
      </c>
      <c r="H1654" t="b">
        <v>1</v>
      </c>
      <c r="I1654" t="s">
        <v>30</v>
      </c>
      <c r="J1654" t="s">
        <v>64</v>
      </c>
      <c r="K1654" t="s">
        <v>58</v>
      </c>
      <c r="L1654">
        <v>127590</v>
      </c>
    </row>
    <row r="1655" spans="1:12" x14ac:dyDescent="0.25">
      <c r="A1655" t="s">
        <v>26</v>
      </c>
      <c r="B1655" t="s">
        <v>71</v>
      </c>
      <c r="C1655" t="s">
        <v>14</v>
      </c>
      <c r="D1655" t="s">
        <v>29</v>
      </c>
      <c r="E1655" t="b">
        <v>0</v>
      </c>
      <c r="F1655" s="1">
        <v>45340.680960648147</v>
      </c>
      <c r="G1655" t="b">
        <v>0</v>
      </c>
      <c r="H1655" t="b">
        <v>1</v>
      </c>
      <c r="I1655" t="s">
        <v>30</v>
      </c>
      <c r="J1655" t="s">
        <v>80</v>
      </c>
      <c r="K1655" t="s">
        <v>124</v>
      </c>
      <c r="L1655">
        <v>89912</v>
      </c>
    </row>
    <row r="1656" spans="1:12" x14ac:dyDescent="0.25">
      <c r="A1656" t="s">
        <v>26</v>
      </c>
      <c r="B1656" t="s">
        <v>33</v>
      </c>
      <c r="C1656" t="s">
        <v>40</v>
      </c>
      <c r="D1656" t="s">
        <v>29</v>
      </c>
      <c r="E1656" t="b">
        <v>0</v>
      </c>
      <c r="F1656" s="1">
        <v>45479.859375</v>
      </c>
      <c r="G1656" t="b">
        <v>1</v>
      </c>
      <c r="H1656" t="b">
        <v>1</v>
      </c>
      <c r="I1656" t="s">
        <v>30</v>
      </c>
      <c r="J1656" t="s">
        <v>34</v>
      </c>
      <c r="K1656" t="s">
        <v>78</v>
      </c>
      <c r="L1656">
        <v>90399</v>
      </c>
    </row>
    <row r="1657" spans="1:12" x14ac:dyDescent="0.25">
      <c r="A1657" t="s">
        <v>82</v>
      </c>
      <c r="B1657" t="s">
        <v>83</v>
      </c>
      <c r="C1657" t="s">
        <v>40</v>
      </c>
      <c r="D1657" t="s">
        <v>29</v>
      </c>
      <c r="E1657" t="b">
        <v>1</v>
      </c>
      <c r="F1657" s="1">
        <v>45466.607870370368</v>
      </c>
      <c r="G1657" t="b">
        <v>1</v>
      </c>
      <c r="H1657" t="b">
        <v>0</v>
      </c>
      <c r="I1657" t="s">
        <v>84</v>
      </c>
      <c r="J1657" t="s">
        <v>47</v>
      </c>
      <c r="K1657" t="s">
        <v>98</v>
      </c>
      <c r="L1657">
        <v>103762</v>
      </c>
    </row>
    <row r="1658" spans="1:12" x14ac:dyDescent="0.25">
      <c r="A1658" t="s">
        <v>12</v>
      </c>
      <c r="B1658" t="s">
        <v>75</v>
      </c>
      <c r="C1658" t="s">
        <v>40</v>
      </c>
      <c r="D1658" t="s">
        <v>15</v>
      </c>
      <c r="E1658" t="b">
        <v>0</v>
      </c>
      <c r="F1658" s="1">
        <v>45398.930150462962</v>
      </c>
      <c r="G1658" t="b">
        <v>0</v>
      </c>
      <c r="H1658" t="b">
        <v>1</v>
      </c>
      <c r="I1658" t="s">
        <v>16</v>
      </c>
      <c r="J1658" t="s">
        <v>17</v>
      </c>
      <c r="K1658" t="s">
        <v>122</v>
      </c>
      <c r="L1658">
        <v>131448</v>
      </c>
    </row>
    <row r="1659" spans="1:12" x14ac:dyDescent="0.25">
      <c r="A1659" t="s">
        <v>82</v>
      </c>
      <c r="B1659" t="s">
        <v>85</v>
      </c>
      <c r="C1659" t="s">
        <v>14</v>
      </c>
      <c r="D1659" t="s">
        <v>29</v>
      </c>
      <c r="E1659" t="b">
        <v>0</v>
      </c>
      <c r="F1659" s="1">
        <v>45482.409849537027</v>
      </c>
      <c r="G1659" t="b">
        <v>1</v>
      </c>
      <c r="H1659" t="b">
        <v>0</v>
      </c>
      <c r="I1659" t="s">
        <v>84</v>
      </c>
      <c r="J1659" t="s">
        <v>70</v>
      </c>
      <c r="K1659" t="s">
        <v>109</v>
      </c>
      <c r="L1659">
        <v>136303</v>
      </c>
    </row>
    <row r="1660" spans="1:12" x14ac:dyDescent="0.25">
      <c r="A1660" t="s">
        <v>54</v>
      </c>
      <c r="B1660" t="s">
        <v>55</v>
      </c>
      <c r="C1660" t="s">
        <v>43</v>
      </c>
      <c r="D1660" t="s">
        <v>15</v>
      </c>
      <c r="E1660" t="b">
        <v>1</v>
      </c>
      <c r="F1660" s="1">
        <v>45452.749328703707</v>
      </c>
      <c r="G1660" t="b">
        <v>0</v>
      </c>
      <c r="H1660" t="b">
        <v>1</v>
      </c>
      <c r="I1660" t="s">
        <v>30</v>
      </c>
      <c r="J1660" t="s">
        <v>17</v>
      </c>
      <c r="K1660" t="s">
        <v>42</v>
      </c>
      <c r="L1660">
        <v>147420</v>
      </c>
    </row>
    <row r="1661" spans="1:12" x14ac:dyDescent="0.25">
      <c r="A1661" t="s">
        <v>54</v>
      </c>
      <c r="B1661" t="s">
        <v>79</v>
      </c>
      <c r="C1661" t="s">
        <v>28</v>
      </c>
      <c r="D1661" t="s">
        <v>29</v>
      </c>
      <c r="E1661" t="b">
        <v>0</v>
      </c>
      <c r="F1661" s="1">
        <v>45465.841435185182</v>
      </c>
      <c r="G1661" t="b">
        <v>0</v>
      </c>
      <c r="H1661" t="b">
        <v>1</v>
      </c>
      <c r="I1661" t="s">
        <v>30</v>
      </c>
      <c r="J1661" t="s">
        <v>64</v>
      </c>
      <c r="K1661" t="s">
        <v>115</v>
      </c>
      <c r="L1661">
        <v>131901</v>
      </c>
    </row>
    <row r="1662" spans="1:12" x14ac:dyDescent="0.25">
      <c r="A1662" t="s">
        <v>26</v>
      </c>
      <c r="B1662" t="s">
        <v>33</v>
      </c>
      <c r="C1662" t="s">
        <v>68</v>
      </c>
      <c r="D1662" t="s">
        <v>29</v>
      </c>
      <c r="E1662" t="b">
        <v>1</v>
      </c>
      <c r="F1662" s="1">
        <v>45613.875289351847</v>
      </c>
      <c r="G1662" t="b">
        <v>0</v>
      </c>
      <c r="H1662" t="b">
        <v>0</v>
      </c>
      <c r="I1662" t="s">
        <v>30</v>
      </c>
      <c r="J1662" t="s">
        <v>64</v>
      </c>
      <c r="K1662" t="s">
        <v>25</v>
      </c>
      <c r="L1662">
        <v>85764</v>
      </c>
    </row>
    <row r="1663" spans="1:12" x14ac:dyDescent="0.25">
      <c r="A1663" t="s">
        <v>82</v>
      </c>
      <c r="B1663" t="s">
        <v>91</v>
      </c>
      <c r="C1663" t="s">
        <v>43</v>
      </c>
      <c r="D1663" t="s">
        <v>29</v>
      </c>
      <c r="E1663" t="b">
        <v>1</v>
      </c>
      <c r="F1663" s="1">
        <v>45529.629594907397</v>
      </c>
      <c r="G1663" t="b">
        <v>0</v>
      </c>
      <c r="H1663" t="b">
        <v>1</v>
      </c>
      <c r="I1663" t="s">
        <v>84</v>
      </c>
      <c r="J1663" t="s">
        <v>57</v>
      </c>
      <c r="K1663" t="s">
        <v>101</v>
      </c>
      <c r="L1663">
        <v>113818</v>
      </c>
    </row>
    <row r="1664" spans="1:12" x14ac:dyDescent="0.25">
      <c r="A1664" t="s">
        <v>45</v>
      </c>
      <c r="B1664" t="s">
        <v>88</v>
      </c>
      <c r="C1664" t="s">
        <v>68</v>
      </c>
      <c r="D1664" t="s">
        <v>15</v>
      </c>
      <c r="E1664" t="b">
        <v>0</v>
      </c>
      <c r="F1664" s="1">
        <v>45396.880659722221</v>
      </c>
      <c r="G1664" t="b">
        <v>0</v>
      </c>
      <c r="H1664" t="b">
        <v>1</v>
      </c>
      <c r="I1664" t="s">
        <v>16</v>
      </c>
      <c r="J1664" t="s">
        <v>24</v>
      </c>
      <c r="K1664" t="s">
        <v>128</v>
      </c>
      <c r="L1664">
        <v>84242</v>
      </c>
    </row>
    <row r="1665" spans="1:12" x14ac:dyDescent="0.25">
      <c r="A1665" t="s">
        <v>45</v>
      </c>
      <c r="B1665" t="s">
        <v>88</v>
      </c>
      <c r="C1665" t="s">
        <v>28</v>
      </c>
      <c r="D1665" t="s">
        <v>15</v>
      </c>
      <c r="E1665" t="b">
        <v>0</v>
      </c>
      <c r="F1665" s="1">
        <v>45478.101215277777</v>
      </c>
      <c r="G1665" t="b">
        <v>0</v>
      </c>
      <c r="H1665" t="b">
        <v>1</v>
      </c>
      <c r="I1665" t="s">
        <v>16</v>
      </c>
      <c r="J1665" t="s">
        <v>17</v>
      </c>
      <c r="K1665" t="s">
        <v>59</v>
      </c>
      <c r="L1665">
        <v>99074</v>
      </c>
    </row>
    <row r="1666" spans="1:12" x14ac:dyDescent="0.25">
      <c r="A1666" t="s">
        <v>49</v>
      </c>
      <c r="B1666" t="s">
        <v>50</v>
      </c>
      <c r="C1666" t="s">
        <v>14</v>
      </c>
      <c r="D1666" t="s">
        <v>29</v>
      </c>
      <c r="E1666" t="b">
        <v>0</v>
      </c>
      <c r="F1666" s="1">
        <v>45569.463703703703</v>
      </c>
      <c r="G1666" t="b">
        <v>1</v>
      </c>
      <c r="H1666" t="b">
        <v>1</v>
      </c>
      <c r="I1666" t="s">
        <v>51</v>
      </c>
      <c r="J1666" t="s">
        <v>31</v>
      </c>
      <c r="K1666" t="s">
        <v>77</v>
      </c>
      <c r="L1666">
        <v>77998</v>
      </c>
    </row>
    <row r="1667" spans="1:12" x14ac:dyDescent="0.25">
      <c r="A1667" t="s">
        <v>82</v>
      </c>
      <c r="B1667" t="s">
        <v>91</v>
      </c>
      <c r="C1667" t="s">
        <v>21</v>
      </c>
      <c r="D1667" t="s">
        <v>15</v>
      </c>
      <c r="E1667" t="b">
        <v>1</v>
      </c>
      <c r="F1667" s="1">
        <v>45412.711585648147</v>
      </c>
      <c r="G1667" t="b">
        <v>0</v>
      </c>
      <c r="H1667" t="b">
        <v>0</v>
      </c>
      <c r="I1667" t="s">
        <v>84</v>
      </c>
      <c r="J1667" t="s">
        <v>80</v>
      </c>
      <c r="K1667" t="s">
        <v>89</v>
      </c>
      <c r="L1667">
        <v>108385</v>
      </c>
    </row>
    <row r="1668" spans="1:12" x14ac:dyDescent="0.25">
      <c r="A1668" t="s">
        <v>45</v>
      </c>
      <c r="B1668" t="s">
        <v>88</v>
      </c>
      <c r="C1668" t="s">
        <v>43</v>
      </c>
      <c r="D1668" t="s">
        <v>15</v>
      </c>
      <c r="E1668" t="b">
        <v>1</v>
      </c>
      <c r="F1668" s="1">
        <v>45312.313379629632</v>
      </c>
      <c r="G1668" t="b">
        <v>0</v>
      </c>
      <c r="H1668" t="b">
        <v>1</v>
      </c>
      <c r="I1668" t="s">
        <v>16</v>
      </c>
      <c r="J1668" t="s">
        <v>34</v>
      </c>
      <c r="K1668" t="s">
        <v>87</v>
      </c>
      <c r="L1668">
        <v>117632</v>
      </c>
    </row>
    <row r="1669" spans="1:12" x14ac:dyDescent="0.25">
      <c r="A1669" t="s">
        <v>82</v>
      </c>
      <c r="B1669" t="s">
        <v>91</v>
      </c>
      <c r="C1669" t="s">
        <v>43</v>
      </c>
      <c r="D1669" t="s">
        <v>22</v>
      </c>
      <c r="E1669" t="b">
        <v>1</v>
      </c>
      <c r="F1669" s="1">
        <v>45362.247615740736</v>
      </c>
      <c r="G1669" t="b">
        <v>1</v>
      </c>
      <c r="H1669" t="b">
        <v>1</v>
      </c>
      <c r="I1669" t="s">
        <v>84</v>
      </c>
      <c r="J1669" t="s">
        <v>47</v>
      </c>
      <c r="K1669" t="s">
        <v>98</v>
      </c>
      <c r="L1669">
        <v>108111</v>
      </c>
    </row>
    <row r="1670" spans="1:12" x14ac:dyDescent="0.25">
      <c r="A1670" t="s">
        <v>54</v>
      </c>
      <c r="B1670" t="s">
        <v>79</v>
      </c>
      <c r="C1670" t="s">
        <v>28</v>
      </c>
      <c r="D1670" t="s">
        <v>15</v>
      </c>
      <c r="E1670" t="b">
        <v>1</v>
      </c>
      <c r="F1670" s="1">
        <v>45601.183518518519</v>
      </c>
      <c r="G1670" t="b">
        <v>0</v>
      </c>
      <c r="H1670" t="b">
        <v>0</v>
      </c>
      <c r="I1670" t="s">
        <v>30</v>
      </c>
      <c r="J1670" t="s">
        <v>31</v>
      </c>
      <c r="K1670" t="s">
        <v>65</v>
      </c>
      <c r="L1670">
        <v>116371</v>
      </c>
    </row>
    <row r="1671" spans="1:12" x14ac:dyDescent="0.25">
      <c r="A1671" t="s">
        <v>12</v>
      </c>
      <c r="B1671" t="s">
        <v>75</v>
      </c>
      <c r="C1671" t="s">
        <v>28</v>
      </c>
      <c r="D1671" t="s">
        <v>29</v>
      </c>
      <c r="E1671" t="b">
        <v>0</v>
      </c>
      <c r="F1671" s="1">
        <v>45596.92391203704</v>
      </c>
      <c r="G1671" t="b">
        <v>0</v>
      </c>
      <c r="H1671" t="b">
        <v>1</v>
      </c>
      <c r="I1671" t="s">
        <v>16</v>
      </c>
      <c r="J1671" t="s">
        <v>47</v>
      </c>
      <c r="K1671" t="s">
        <v>101</v>
      </c>
      <c r="L1671">
        <v>121078</v>
      </c>
    </row>
    <row r="1672" spans="1:12" x14ac:dyDescent="0.25">
      <c r="A1672" t="s">
        <v>12</v>
      </c>
      <c r="B1672" t="s">
        <v>13</v>
      </c>
      <c r="C1672" t="s">
        <v>21</v>
      </c>
      <c r="D1672" t="s">
        <v>22</v>
      </c>
      <c r="E1672" t="b">
        <v>0</v>
      </c>
      <c r="F1672" s="1">
        <v>45556.315127314818</v>
      </c>
      <c r="G1672" t="b">
        <v>1</v>
      </c>
      <c r="H1672" t="b">
        <v>1</v>
      </c>
      <c r="I1672" t="s">
        <v>16</v>
      </c>
      <c r="J1672" t="s">
        <v>52</v>
      </c>
      <c r="K1672" t="s">
        <v>69</v>
      </c>
      <c r="L1672">
        <v>142803</v>
      </c>
    </row>
    <row r="1673" spans="1:12" x14ac:dyDescent="0.25">
      <c r="A1673" t="s">
        <v>82</v>
      </c>
      <c r="B1673" t="s">
        <v>91</v>
      </c>
      <c r="C1673" t="s">
        <v>43</v>
      </c>
      <c r="D1673" t="s">
        <v>15</v>
      </c>
      <c r="E1673" t="b">
        <v>1</v>
      </c>
      <c r="F1673" s="1">
        <v>45644.065266203703</v>
      </c>
      <c r="G1673" t="b">
        <v>0</v>
      </c>
      <c r="H1673" t="b">
        <v>0</v>
      </c>
      <c r="I1673" t="s">
        <v>84</v>
      </c>
      <c r="J1673" t="s">
        <v>70</v>
      </c>
      <c r="K1673" t="s">
        <v>128</v>
      </c>
      <c r="L1673">
        <v>139221</v>
      </c>
    </row>
    <row r="1674" spans="1:12" x14ac:dyDescent="0.25">
      <c r="A1674" t="s">
        <v>45</v>
      </c>
      <c r="B1674" t="s">
        <v>88</v>
      </c>
      <c r="C1674" t="s">
        <v>43</v>
      </c>
      <c r="D1674" t="s">
        <v>22</v>
      </c>
      <c r="E1674" t="b">
        <v>1</v>
      </c>
      <c r="F1674" s="1">
        <v>45453.589733796303</v>
      </c>
      <c r="G1674" t="b">
        <v>0</v>
      </c>
      <c r="H1674" t="b">
        <v>0</v>
      </c>
      <c r="I1674" t="s">
        <v>16</v>
      </c>
      <c r="J1674" t="s">
        <v>52</v>
      </c>
      <c r="K1674" t="s">
        <v>69</v>
      </c>
      <c r="L1674">
        <v>97048</v>
      </c>
    </row>
    <row r="1675" spans="1:12" x14ac:dyDescent="0.25">
      <c r="A1675" t="s">
        <v>26</v>
      </c>
      <c r="B1675" t="s">
        <v>27</v>
      </c>
      <c r="C1675" t="s">
        <v>43</v>
      </c>
      <c r="D1675" t="s">
        <v>15</v>
      </c>
      <c r="E1675" t="b">
        <v>1</v>
      </c>
      <c r="F1675" s="1">
        <v>45570.0621875</v>
      </c>
      <c r="G1675" t="b">
        <v>1</v>
      </c>
      <c r="H1675" t="b">
        <v>1</v>
      </c>
      <c r="I1675" t="s">
        <v>30</v>
      </c>
      <c r="J1675" t="s">
        <v>64</v>
      </c>
      <c r="K1675" t="s">
        <v>118</v>
      </c>
      <c r="L1675">
        <v>91607</v>
      </c>
    </row>
    <row r="1676" spans="1:12" x14ac:dyDescent="0.25">
      <c r="A1676" t="s">
        <v>49</v>
      </c>
      <c r="B1676" t="s">
        <v>50</v>
      </c>
      <c r="C1676" t="s">
        <v>28</v>
      </c>
      <c r="D1676" t="s">
        <v>22</v>
      </c>
      <c r="E1676" t="b">
        <v>1</v>
      </c>
      <c r="F1676" s="1">
        <v>45469.912442129629</v>
      </c>
      <c r="G1676" t="b">
        <v>0</v>
      </c>
      <c r="H1676" t="b">
        <v>0</v>
      </c>
      <c r="I1676" t="s">
        <v>51</v>
      </c>
      <c r="J1676" t="s">
        <v>44</v>
      </c>
      <c r="K1676" t="s">
        <v>111</v>
      </c>
      <c r="L1676">
        <v>76928</v>
      </c>
    </row>
    <row r="1677" spans="1:12" x14ac:dyDescent="0.25">
      <c r="A1677" t="s">
        <v>45</v>
      </c>
      <c r="B1677" t="s">
        <v>76</v>
      </c>
      <c r="C1677" t="s">
        <v>40</v>
      </c>
      <c r="D1677" t="s">
        <v>15</v>
      </c>
      <c r="E1677" t="b">
        <v>0</v>
      </c>
      <c r="F1677" s="1">
        <v>45395.490428240737</v>
      </c>
      <c r="G1677" t="b">
        <v>1</v>
      </c>
      <c r="H1677" t="b">
        <v>0</v>
      </c>
      <c r="I1677" t="s">
        <v>16</v>
      </c>
      <c r="J1677" t="s">
        <v>47</v>
      </c>
      <c r="K1677" t="s">
        <v>128</v>
      </c>
      <c r="L1677">
        <v>103121</v>
      </c>
    </row>
    <row r="1678" spans="1:12" x14ac:dyDescent="0.25">
      <c r="A1678" t="s">
        <v>38</v>
      </c>
      <c r="B1678" t="s">
        <v>95</v>
      </c>
      <c r="C1678" t="s">
        <v>21</v>
      </c>
      <c r="D1678" t="s">
        <v>22</v>
      </c>
      <c r="E1678" t="b">
        <v>1</v>
      </c>
      <c r="F1678" s="1">
        <v>45362.371944444443</v>
      </c>
      <c r="G1678" t="b">
        <v>1</v>
      </c>
      <c r="H1678" t="b">
        <v>0</v>
      </c>
      <c r="I1678" t="s">
        <v>41</v>
      </c>
      <c r="J1678" t="s">
        <v>64</v>
      </c>
      <c r="K1678" t="s">
        <v>101</v>
      </c>
      <c r="L1678">
        <v>65924</v>
      </c>
    </row>
    <row r="1679" spans="1:12" x14ac:dyDescent="0.25">
      <c r="A1679" t="s">
        <v>45</v>
      </c>
      <c r="B1679" t="s">
        <v>46</v>
      </c>
      <c r="C1679" t="s">
        <v>28</v>
      </c>
      <c r="D1679" t="s">
        <v>15</v>
      </c>
      <c r="E1679" t="b">
        <v>0</v>
      </c>
      <c r="F1679" s="1">
        <v>45388.582939814813</v>
      </c>
      <c r="G1679" t="b">
        <v>0</v>
      </c>
      <c r="H1679" t="b">
        <v>1</v>
      </c>
      <c r="I1679" t="s">
        <v>16</v>
      </c>
      <c r="J1679" t="s">
        <v>44</v>
      </c>
      <c r="K1679" t="s">
        <v>130</v>
      </c>
      <c r="L1679">
        <v>90086</v>
      </c>
    </row>
    <row r="1680" spans="1:12" x14ac:dyDescent="0.25">
      <c r="A1680" t="s">
        <v>19</v>
      </c>
      <c r="B1680" t="s">
        <v>86</v>
      </c>
      <c r="C1680" t="s">
        <v>68</v>
      </c>
      <c r="D1680" t="s">
        <v>15</v>
      </c>
      <c r="E1680" t="b">
        <v>1</v>
      </c>
      <c r="F1680" s="1">
        <v>45311.992245370369</v>
      </c>
      <c r="G1680" t="b">
        <v>1</v>
      </c>
      <c r="H1680" t="b">
        <v>1</v>
      </c>
      <c r="I1680" t="s">
        <v>23</v>
      </c>
      <c r="J1680" t="s">
        <v>52</v>
      </c>
      <c r="K1680" t="s">
        <v>117</v>
      </c>
      <c r="L1680">
        <v>72330</v>
      </c>
    </row>
    <row r="1681" spans="1:12" x14ac:dyDescent="0.25">
      <c r="A1681" t="s">
        <v>12</v>
      </c>
      <c r="B1681" t="s">
        <v>75</v>
      </c>
      <c r="C1681" t="s">
        <v>21</v>
      </c>
      <c r="D1681" t="s">
        <v>22</v>
      </c>
      <c r="E1681" t="b">
        <v>0</v>
      </c>
      <c r="F1681" s="1">
        <v>45490.409513888888</v>
      </c>
      <c r="G1681" t="b">
        <v>1</v>
      </c>
      <c r="H1681" t="b">
        <v>1</v>
      </c>
      <c r="I1681" t="s">
        <v>16</v>
      </c>
      <c r="J1681" t="s">
        <v>24</v>
      </c>
      <c r="K1681" t="s">
        <v>77</v>
      </c>
      <c r="L1681">
        <v>121610</v>
      </c>
    </row>
    <row r="1682" spans="1:12" x14ac:dyDescent="0.25">
      <c r="A1682" t="s">
        <v>19</v>
      </c>
      <c r="B1682" t="s">
        <v>86</v>
      </c>
      <c r="C1682" t="s">
        <v>28</v>
      </c>
      <c r="D1682" t="s">
        <v>22</v>
      </c>
      <c r="E1682" t="b">
        <v>0</v>
      </c>
      <c r="F1682" s="1">
        <v>45334.435590277782</v>
      </c>
      <c r="G1682" t="b">
        <v>1</v>
      </c>
      <c r="H1682" t="b">
        <v>0</v>
      </c>
      <c r="I1682" t="s">
        <v>23</v>
      </c>
      <c r="J1682" t="s">
        <v>64</v>
      </c>
      <c r="K1682" t="s">
        <v>128</v>
      </c>
      <c r="L1682">
        <v>62056</v>
      </c>
    </row>
    <row r="1683" spans="1:12" x14ac:dyDescent="0.25">
      <c r="A1683" t="s">
        <v>19</v>
      </c>
      <c r="B1683" t="s">
        <v>20</v>
      </c>
      <c r="C1683" t="s">
        <v>68</v>
      </c>
      <c r="D1683" t="s">
        <v>15</v>
      </c>
      <c r="E1683" t="b">
        <v>0</v>
      </c>
      <c r="F1683" s="1">
        <v>45515.30841435185</v>
      </c>
      <c r="G1683" t="b">
        <v>0</v>
      </c>
      <c r="H1683" t="b">
        <v>0</v>
      </c>
      <c r="I1683" t="s">
        <v>23</v>
      </c>
      <c r="J1683" t="s">
        <v>80</v>
      </c>
      <c r="K1683" t="s">
        <v>128</v>
      </c>
      <c r="L1683">
        <v>66578</v>
      </c>
    </row>
    <row r="1684" spans="1:12" x14ac:dyDescent="0.25">
      <c r="A1684" t="s">
        <v>38</v>
      </c>
      <c r="B1684" t="s">
        <v>39</v>
      </c>
      <c r="C1684" t="s">
        <v>21</v>
      </c>
      <c r="D1684" t="s">
        <v>29</v>
      </c>
      <c r="E1684" t="b">
        <v>1</v>
      </c>
      <c r="F1684" s="1">
        <v>45359.391145833331</v>
      </c>
      <c r="G1684" t="b">
        <v>1</v>
      </c>
      <c r="H1684" t="b">
        <v>0</v>
      </c>
      <c r="I1684" t="s">
        <v>41</v>
      </c>
      <c r="J1684" t="s">
        <v>70</v>
      </c>
      <c r="K1684" t="s">
        <v>104</v>
      </c>
      <c r="L1684">
        <v>90602</v>
      </c>
    </row>
    <row r="1685" spans="1:12" x14ac:dyDescent="0.25">
      <c r="A1685" t="s">
        <v>54</v>
      </c>
      <c r="B1685" t="s">
        <v>55</v>
      </c>
      <c r="C1685" t="s">
        <v>68</v>
      </c>
      <c r="D1685" t="s">
        <v>29</v>
      </c>
      <c r="E1685" t="b">
        <v>0</v>
      </c>
      <c r="F1685" s="1">
        <v>45340.963090277779</v>
      </c>
      <c r="G1685" t="b">
        <v>1</v>
      </c>
      <c r="H1685" t="b">
        <v>1</v>
      </c>
      <c r="I1685" t="s">
        <v>30</v>
      </c>
      <c r="J1685" t="s">
        <v>24</v>
      </c>
      <c r="K1685" t="s">
        <v>101</v>
      </c>
      <c r="L1685">
        <v>150015</v>
      </c>
    </row>
    <row r="1686" spans="1:12" x14ac:dyDescent="0.25">
      <c r="A1686" t="s">
        <v>26</v>
      </c>
      <c r="B1686" t="s">
        <v>33</v>
      </c>
      <c r="C1686" t="s">
        <v>28</v>
      </c>
      <c r="D1686" t="s">
        <v>22</v>
      </c>
      <c r="E1686" t="b">
        <v>0</v>
      </c>
      <c r="F1686" s="1">
        <v>45356.526979166672</v>
      </c>
      <c r="G1686" t="b">
        <v>1</v>
      </c>
      <c r="H1686" t="b">
        <v>1</v>
      </c>
      <c r="I1686" t="s">
        <v>30</v>
      </c>
      <c r="J1686" t="s">
        <v>17</v>
      </c>
      <c r="K1686" t="s">
        <v>99</v>
      </c>
      <c r="L1686">
        <v>86553</v>
      </c>
    </row>
    <row r="1687" spans="1:12" x14ac:dyDescent="0.25">
      <c r="A1687" t="s">
        <v>54</v>
      </c>
      <c r="B1687" t="s">
        <v>55</v>
      </c>
      <c r="C1687" t="s">
        <v>40</v>
      </c>
      <c r="D1687" t="s">
        <v>29</v>
      </c>
      <c r="E1687" t="b">
        <v>0</v>
      </c>
      <c r="F1687" s="1">
        <v>45614.074571759258</v>
      </c>
      <c r="G1687" t="b">
        <v>0</v>
      </c>
      <c r="H1687" t="b">
        <v>0</v>
      </c>
      <c r="I1687" t="s">
        <v>30</v>
      </c>
      <c r="J1687" t="s">
        <v>52</v>
      </c>
      <c r="K1687" t="s">
        <v>89</v>
      </c>
      <c r="L1687">
        <v>151989</v>
      </c>
    </row>
    <row r="1688" spans="1:12" x14ac:dyDescent="0.25">
      <c r="A1688" t="s">
        <v>54</v>
      </c>
      <c r="B1688" t="s">
        <v>55</v>
      </c>
      <c r="C1688" t="s">
        <v>28</v>
      </c>
      <c r="D1688" t="s">
        <v>15</v>
      </c>
      <c r="E1688" t="b">
        <v>1</v>
      </c>
      <c r="F1688" s="1">
        <v>45445.777372685188</v>
      </c>
      <c r="G1688" t="b">
        <v>0</v>
      </c>
      <c r="H1688" t="b">
        <v>1</v>
      </c>
      <c r="I1688" t="s">
        <v>30</v>
      </c>
      <c r="J1688" t="s">
        <v>80</v>
      </c>
      <c r="K1688" t="s">
        <v>89</v>
      </c>
      <c r="L1688">
        <v>119449</v>
      </c>
    </row>
    <row r="1689" spans="1:12" x14ac:dyDescent="0.25">
      <c r="A1689" t="s">
        <v>12</v>
      </c>
      <c r="B1689" t="s">
        <v>13</v>
      </c>
      <c r="C1689" t="s">
        <v>21</v>
      </c>
      <c r="D1689" t="s">
        <v>22</v>
      </c>
      <c r="E1689" t="b">
        <v>1</v>
      </c>
      <c r="F1689" s="1">
        <v>45461.19394675926</v>
      </c>
      <c r="G1689" t="b">
        <v>0</v>
      </c>
      <c r="H1689" t="b">
        <v>1</v>
      </c>
      <c r="I1689" t="s">
        <v>16</v>
      </c>
      <c r="J1689" t="s">
        <v>52</v>
      </c>
      <c r="K1689" t="s">
        <v>111</v>
      </c>
      <c r="L1689">
        <v>133916</v>
      </c>
    </row>
    <row r="1690" spans="1:12" x14ac:dyDescent="0.25">
      <c r="A1690" t="s">
        <v>19</v>
      </c>
      <c r="B1690" t="s">
        <v>86</v>
      </c>
      <c r="C1690" t="s">
        <v>28</v>
      </c>
      <c r="D1690" t="s">
        <v>22</v>
      </c>
      <c r="E1690" t="b">
        <v>1</v>
      </c>
      <c r="F1690" s="1">
        <v>45520.906134259261</v>
      </c>
      <c r="G1690" t="b">
        <v>0</v>
      </c>
      <c r="H1690" t="b">
        <v>0</v>
      </c>
      <c r="I1690" t="s">
        <v>23</v>
      </c>
      <c r="J1690" t="s">
        <v>80</v>
      </c>
      <c r="K1690" t="s">
        <v>48</v>
      </c>
      <c r="L1690">
        <v>87065</v>
      </c>
    </row>
    <row r="1691" spans="1:12" x14ac:dyDescent="0.25">
      <c r="A1691" t="s">
        <v>82</v>
      </c>
      <c r="B1691" t="s">
        <v>83</v>
      </c>
      <c r="C1691" t="s">
        <v>14</v>
      </c>
      <c r="D1691" t="s">
        <v>15</v>
      </c>
      <c r="E1691" t="b">
        <v>0</v>
      </c>
      <c r="F1691" s="1">
        <v>45615.386030092603</v>
      </c>
      <c r="G1691" t="b">
        <v>1</v>
      </c>
      <c r="H1691" t="b">
        <v>1</v>
      </c>
      <c r="I1691" t="s">
        <v>84</v>
      </c>
      <c r="J1691" t="s">
        <v>64</v>
      </c>
      <c r="K1691" t="s">
        <v>128</v>
      </c>
      <c r="L1691">
        <v>113157</v>
      </c>
    </row>
    <row r="1692" spans="1:12" x14ac:dyDescent="0.25">
      <c r="A1692" t="s">
        <v>45</v>
      </c>
      <c r="B1692" t="s">
        <v>46</v>
      </c>
      <c r="C1692" t="s">
        <v>68</v>
      </c>
      <c r="D1692" t="s">
        <v>22</v>
      </c>
      <c r="E1692" t="b">
        <v>0</v>
      </c>
      <c r="F1692" s="1">
        <v>45509.674201388887</v>
      </c>
      <c r="G1692" t="b">
        <v>0</v>
      </c>
      <c r="H1692" t="b">
        <v>1</v>
      </c>
      <c r="I1692" t="s">
        <v>16</v>
      </c>
      <c r="J1692" t="s">
        <v>34</v>
      </c>
      <c r="K1692" t="s">
        <v>42</v>
      </c>
      <c r="L1692">
        <v>87812</v>
      </c>
    </row>
    <row r="1693" spans="1:12" x14ac:dyDescent="0.25">
      <c r="A1693" t="s">
        <v>49</v>
      </c>
      <c r="B1693" t="s">
        <v>61</v>
      </c>
      <c r="C1693" t="s">
        <v>43</v>
      </c>
      <c r="D1693" t="s">
        <v>15</v>
      </c>
      <c r="E1693" t="b">
        <v>1</v>
      </c>
      <c r="F1693" s="1">
        <v>45323.348020833328</v>
      </c>
      <c r="G1693" t="b">
        <v>1</v>
      </c>
      <c r="H1693" t="b">
        <v>1</v>
      </c>
      <c r="I1693" t="s">
        <v>51</v>
      </c>
      <c r="J1693" t="s">
        <v>34</v>
      </c>
      <c r="K1693" t="s">
        <v>125</v>
      </c>
      <c r="L1693">
        <v>85409</v>
      </c>
    </row>
    <row r="1694" spans="1:12" x14ac:dyDescent="0.25">
      <c r="A1694" t="s">
        <v>38</v>
      </c>
      <c r="B1694" t="s">
        <v>95</v>
      </c>
      <c r="C1694" t="s">
        <v>21</v>
      </c>
      <c r="D1694" t="s">
        <v>29</v>
      </c>
      <c r="E1694" t="b">
        <v>1</v>
      </c>
      <c r="F1694" s="1">
        <v>45343.895289351851</v>
      </c>
      <c r="G1694" t="b">
        <v>1</v>
      </c>
      <c r="H1694" t="b">
        <v>1</v>
      </c>
      <c r="I1694" t="s">
        <v>41</v>
      </c>
      <c r="J1694" t="s">
        <v>80</v>
      </c>
      <c r="K1694" t="s">
        <v>53</v>
      </c>
      <c r="L1694">
        <v>77254</v>
      </c>
    </row>
    <row r="1695" spans="1:12" x14ac:dyDescent="0.25">
      <c r="A1695" t="s">
        <v>49</v>
      </c>
      <c r="B1695" t="s">
        <v>108</v>
      </c>
      <c r="C1695" t="s">
        <v>28</v>
      </c>
      <c r="D1695" t="s">
        <v>15</v>
      </c>
      <c r="E1695" t="b">
        <v>0</v>
      </c>
      <c r="F1695" s="1">
        <v>45374.384259259263</v>
      </c>
      <c r="G1695" t="b">
        <v>1</v>
      </c>
      <c r="H1695" t="b">
        <v>1</v>
      </c>
      <c r="I1695" t="s">
        <v>51</v>
      </c>
      <c r="J1695" t="s">
        <v>66</v>
      </c>
      <c r="K1695" t="s">
        <v>112</v>
      </c>
      <c r="L1695">
        <v>99734</v>
      </c>
    </row>
    <row r="1696" spans="1:12" x14ac:dyDescent="0.25">
      <c r="A1696" t="s">
        <v>82</v>
      </c>
      <c r="B1696" t="s">
        <v>85</v>
      </c>
      <c r="C1696" t="s">
        <v>40</v>
      </c>
      <c r="D1696" t="s">
        <v>15</v>
      </c>
      <c r="E1696" t="b">
        <v>0</v>
      </c>
      <c r="F1696" s="1">
        <v>45560.994583333333</v>
      </c>
      <c r="G1696" t="b">
        <v>0</v>
      </c>
      <c r="H1696" t="b">
        <v>0</v>
      </c>
      <c r="I1696" t="s">
        <v>84</v>
      </c>
      <c r="J1696" t="s">
        <v>17</v>
      </c>
      <c r="K1696" t="s">
        <v>87</v>
      </c>
      <c r="L1696">
        <v>102778</v>
      </c>
    </row>
    <row r="1697" spans="1:12" x14ac:dyDescent="0.25">
      <c r="A1697" t="s">
        <v>19</v>
      </c>
      <c r="B1697" t="s">
        <v>36</v>
      </c>
      <c r="C1697" t="s">
        <v>40</v>
      </c>
      <c r="D1697" t="s">
        <v>22</v>
      </c>
      <c r="E1697" t="b">
        <v>0</v>
      </c>
      <c r="F1697" s="1">
        <v>45543.091805555552</v>
      </c>
      <c r="G1697" t="b">
        <v>1</v>
      </c>
      <c r="H1697" t="b">
        <v>0</v>
      </c>
      <c r="I1697" t="s">
        <v>23</v>
      </c>
      <c r="J1697" t="s">
        <v>66</v>
      </c>
      <c r="K1697" t="s">
        <v>100</v>
      </c>
      <c r="L1697">
        <v>60256</v>
      </c>
    </row>
    <row r="1698" spans="1:12" x14ac:dyDescent="0.25">
      <c r="A1698" t="s">
        <v>12</v>
      </c>
      <c r="B1698" t="s">
        <v>63</v>
      </c>
      <c r="C1698" t="s">
        <v>40</v>
      </c>
      <c r="D1698" t="s">
        <v>22</v>
      </c>
      <c r="E1698" t="b">
        <v>0</v>
      </c>
      <c r="F1698" s="1">
        <v>45383.784085648149</v>
      </c>
      <c r="G1698" t="b">
        <v>1</v>
      </c>
      <c r="H1698" t="b">
        <v>1</v>
      </c>
      <c r="I1698" t="s">
        <v>16</v>
      </c>
      <c r="J1698" t="s">
        <v>64</v>
      </c>
      <c r="K1698" t="s">
        <v>105</v>
      </c>
      <c r="L1698">
        <v>111047</v>
      </c>
    </row>
    <row r="1699" spans="1:12" x14ac:dyDescent="0.25">
      <c r="A1699" t="s">
        <v>26</v>
      </c>
      <c r="B1699" t="s">
        <v>71</v>
      </c>
      <c r="C1699" t="s">
        <v>14</v>
      </c>
      <c r="D1699" t="s">
        <v>22</v>
      </c>
      <c r="E1699" t="b">
        <v>1</v>
      </c>
      <c r="F1699" s="1">
        <v>45305.768055555563</v>
      </c>
      <c r="G1699" t="b">
        <v>0</v>
      </c>
      <c r="H1699" t="b">
        <v>1</v>
      </c>
      <c r="I1699" t="s">
        <v>30</v>
      </c>
      <c r="J1699" t="s">
        <v>52</v>
      </c>
      <c r="K1699" t="s">
        <v>56</v>
      </c>
      <c r="L1699">
        <v>99482</v>
      </c>
    </row>
    <row r="1700" spans="1:12" x14ac:dyDescent="0.25">
      <c r="A1700" t="s">
        <v>12</v>
      </c>
      <c r="B1700" t="s">
        <v>13</v>
      </c>
      <c r="C1700" t="s">
        <v>40</v>
      </c>
      <c r="D1700" t="s">
        <v>29</v>
      </c>
      <c r="E1700" t="b">
        <v>0</v>
      </c>
      <c r="F1700" s="1">
        <v>45304.451504629629</v>
      </c>
      <c r="G1700" t="b">
        <v>1</v>
      </c>
      <c r="H1700" t="b">
        <v>1</v>
      </c>
      <c r="I1700" t="s">
        <v>16</v>
      </c>
      <c r="J1700" t="s">
        <v>80</v>
      </c>
      <c r="K1700" t="s">
        <v>115</v>
      </c>
      <c r="L1700">
        <v>112334</v>
      </c>
    </row>
    <row r="1701" spans="1:12" x14ac:dyDescent="0.25">
      <c r="A1701" t="s">
        <v>26</v>
      </c>
      <c r="B1701" t="s">
        <v>33</v>
      </c>
      <c r="C1701" t="s">
        <v>68</v>
      </c>
      <c r="D1701" t="s">
        <v>29</v>
      </c>
      <c r="E1701" t="b">
        <v>1</v>
      </c>
      <c r="F1701" s="1">
        <v>45415.737997685188</v>
      </c>
      <c r="G1701" t="b">
        <v>0</v>
      </c>
      <c r="H1701" t="b">
        <v>1</v>
      </c>
      <c r="I1701" t="s">
        <v>30</v>
      </c>
      <c r="J1701" t="s">
        <v>80</v>
      </c>
      <c r="K1701" t="s">
        <v>106</v>
      </c>
      <c r="L1701">
        <v>117017</v>
      </c>
    </row>
    <row r="1702" spans="1:12" x14ac:dyDescent="0.25">
      <c r="A1702" t="s">
        <v>38</v>
      </c>
      <c r="B1702" t="s">
        <v>95</v>
      </c>
      <c r="C1702" t="s">
        <v>43</v>
      </c>
      <c r="D1702" t="s">
        <v>29</v>
      </c>
      <c r="E1702" t="b">
        <v>1</v>
      </c>
      <c r="F1702" s="1">
        <v>45558.773090277777</v>
      </c>
      <c r="G1702" t="b">
        <v>0</v>
      </c>
      <c r="H1702" t="b">
        <v>1</v>
      </c>
      <c r="I1702" t="s">
        <v>41</v>
      </c>
      <c r="J1702" t="s">
        <v>52</v>
      </c>
      <c r="K1702" t="s">
        <v>106</v>
      </c>
      <c r="L1702">
        <v>82469</v>
      </c>
    </row>
    <row r="1703" spans="1:12" x14ac:dyDescent="0.25">
      <c r="A1703" t="s">
        <v>82</v>
      </c>
      <c r="B1703" t="s">
        <v>91</v>
      </c>
      <c r="C1703" t="s">
        <v>68</v>
      </c>
      <c r="D1703" t="s">
        <v>22</v>
      </c>
      <c r="E1703" t="b">
        <v>1</v>
      </c>
      <c r="F1703" s="1">
        <v>45612.037847222222</v>
      </c>
      <c r="G1703" t="b">
        <v>1</v>
      </c>
      <c r="H1703" t="b">
        <v>1</v>
      </c>
      <c r="I1703" t="s">
        <v>84</v>
      </c>
      <c r="J1703" t="s">
        <v>80</v>
      </c>
      <c r="K1703" t="s">
        <v>81</v>
      </c>
      <c r="L1703">
        <v>105273</v>
      </c>
    </row>
    <row r="1704" spans="1:12" x14ac:dyDescent="0.25">
      <c r="A1704" t="s">
        <v>26</v>
      </c>
      <c r="B1704" t="s">
        <v>27</v>
      </c>
      <c r="C1704" t="s">
        <v>68</v>
      </c>
      <c r="D1704" t="s">
        <v>15</v>
      </c>
      <c r="E1704" t="b">
        <v>1</v>
      </c>
      <c r="F1704" s="1">
        <v>45485.391851851848</v>
      </c>
      <c r="G1704" t="b">
        <v>1</v>
      </c>
      <c r="H1704" t="b">
        <v>0</v>
      </c>
      <c r="I1704" t="s">
        <v>30</v>
      </c>
      <c r="J1704" t="s">
        <v>72</v>
      </c>
      <c r="K1704" t="s">
        <v>105</v>
      </c>
      <c r="L1704">
        <v>128728</v>
      </c>
    </row>
    <row r="1705" spans="1:12" x14ac:dyDescent="0.25">
      <c r="A1705" t="s">
        <v>26</v>
      </c>
      <c r="B1705" t="s">
        <v>33</v>
      </c>
      <c r="C1705" t="s">
        <v>21</v>
      </c>
      <c r="D1705" t="s">
        <v>15</v>
      </c>
      <c r="E1705" t="b">
        <v>1</v>
      </c>
      <c r="F1705" s="1">
        <v>45400.946712962963</v>
      </c>
      <c r="G1705" t="b">
        <v>1</v>
      </c>
      <c r="H1705" t="b">
        <v>0</v>
      </c>
      <c r="I1705" t="s">
        <v>30</v>
      </c>
      <c r="J1705" t="s">
        <v>34</v>
      </c>
      <c r="K1705" t="s">
        <v>67</v>
      </c>
      <c r="L1705">
        <v>93913</v>
      </c>
    </row>
    <row r="1706" spans="1:12" x14ac:dyDescent="0.25">
      <c r="A1706" t="s">
        <v>54</v>
      </c>
      <c r="B1706" t="s">
        <v>79</v>
      </c>
      <c r="C1706" t="s">
        <v>68</v>
      </c>
      <c r="D1706" t="s">
        <v>29</v>
      </c>
      <c r="E1706" t="b">
        <v>0</v>
      </c>
      <c r="F1706" s="1">
        <v>45502.627986111111</v>
      </c>
      <c r="G1706" t="b">
        <v>0</v>
      </c>
      <c r="H1706" t="b">
        <v>0</v>
      </c>
      <c r="I1706" t="s">
        <v>30</v>
      </c>
      <c r="J1706" t="s">
        <v>72</v>
      </c>
      <c r="K1706" t="s">
        <v>129</v>
      </c>
      <c r="L1706">
        <v>132453</v>
      </c>
    </row>
    <row r="1707" spans="1:12" x14ac:dyDescent="0.25">
      <c r="A1707" t="s">
        <v>12</v>
      </c>
      <c r="B1707" t="s">
        <v>75</v>
      </c>
      <c r="C1707" t="s">
        <v>40</v>
      </c>
      <c r="D1707" t="s">
        <v>29</v>
      </c>
      <c r="E1707" t="b">
        <v>0</v>
      </c>
      <c r="F1707" s="1">
        <v>45586.540798611109</v>
      </c>
      <c r="G1707" t="b">
        <v>1</v>
      </c>
      <c r="H1707" t="b">
        <v>0</v>
      </c>
      <c r="I1707" t="s">
        <v>16</v>
      </c>
      <c r="J1707" t="s">
        <v>24</v>
      </c>
      <c r="K1707" t="s">
        <v>93</v>
      </c>
      <c r="L1707">
        <v>128481</v>
      </c>
    </row>
    <row r="1708" spans="1:12" x14ac:dyDescent="0.25">
      <c r="A1708" t="s">
        <v>19</v>
      </c>
      <c r="B1708" t="s">
        <v>86</v>
      </c>
      <c r="C1708" t="s">
        <v>40</v>
      </c>
      <c r="D1708" t="s">
        <v>29</v>
      </c>
      <c r="E1708" t="b">
        <v>1</v>
      </c>
      <c r="F1708" s="1">
        <v>45568.590150462973</v>
      </c>
      <c r="G1708" t="b">
        <v>1</v>
      </c>
      <c r="H1708" t="b">
        <v>0</v>
      </c>
      <c r="I1708" t="s">
        <v>23</v>
      </c>
      <c r="J1708" t="s">
        <v>24</v>
      </c>
      <c r="K1708" t="s">
        <v>125</v>
      </c>
      <c r="L1708">
        <v>89359</v>
      </c>
    </row>
    <row r="1709" spans="1:12" x14ac:dyDescent="0.25">
      <c r="A1709" t="s">
        <v>26</v>
      </c>
      <c r="B1709" t="s">
        <v>33</v>
      </c>
      <c r="C1709" t="s">
        <v>14</v>
      </c>
      <c r="D1709" t="s">
        <v>22</v>
      </c>
      <c r="E1709" t="b">
        <v>1</v>
      </c>
      <c r="F1709" s="1">
        <v>45393.53025462963</v>
      </c>
      <c r="G1709" t="b">
        <v>0</v>
      </c>
      <c r="H1709" t="b">
        <v>0</v>
      </c>
      <c r="I1709" t="s">
        <v>30</v>
      </c>
      <c r="J1709" t="s">
        <v>34</v>
      </c>
      <c r="K1709" t="s">
        <v>120</v>
      </c>
      <c r="L1709">
        <v>120202</v>
      </c>
    </row>
    <row r="1710" spans="1:12" x14ac:dyDescent="0.25">
      <c r="A1710" t="s">
        <v>82</v>
      </c>
      <c r="B1710" t="s">
        <v>91</v>
      </c>
      <c r="C1710" t="s">
        <v>28</v>
      </c>
      <c r="D1710" t="s">
        <v>29</v>
      </c>
      <c r="E1710" t="b">
        <v>0</v>
      </c>
      <c r="F1710" s="1">
        <v>45353.698865740742</v>
      </c>
      <c r="G1710" t="b">
        <v>0</v>
      </c>
      <c r="H1710" t="b">
        <v>1</v>
      </c>
      <c r="I1710" t="s">
        <v>84</v>
      </c>
      <c r="J1710" t="s">
        <v>70</v>
      </c>
      <c r="K1710" t="s">
        <v>113</v>
      </c>
      <c r="L1710">
        <v>118597</v>
      </c>
    </row>
    <row r="1711" spans="1:12" x14ac:dyDescent="0.25">
      <c r="A1711" t="s">
        <v>12</v>
      </c>
      <c r="B1711" t="s">
        <v>75</v>
      </c>
      <c r="C1711" t="s">
        <v>21</v>
      </c>
      <c r="D1711" t="s">
        <v>22</v>
      </c>
      <c r="E1711" t="b">
        <v>0</v>
      </c>
      <c r="F1711" s="1">
        <v>45592.646828703713</v>
      </c>
      <c r="G1711" t="b">
        <v>0</v>
      </c>
      <c r="H1711" t="b">
        <v>1</v>
      </c>
      <c r="I1711" t="s">
        <v>16</v>
      </c>
      <c r="J1711" t="s">
        <v>44</v>
      </c>
      <c r="K1711" t="s">
        <v>35</v>
      </c>
      <c r="L1711">
        <v>126618</v>
      </c>
    </row>
    <row r="1712" spans="1:12" x14ac:dyDescent="0.25">
      <c r="A1712" t="s">
        <v>82</v>
      </c>
      <c r="B1712" t="s">
        <v>91</v>
      </c>
      <c r="C1712" t="s">
        <v>68</v>
      </c>
      <c r="D1712" t="s">
        <v>29</v>
      </c>
      <c r="E1712" t="b">
        <v>0</v>
      </c>
      <c r="F1712" s="1">
        <v>45520.727442129632</v>
      </c>
      <c r="G1712" t="b">
        <v>1</v>
      </c>
      <c r="H1712" t="b">
        <v>1</v>
      </c>
      <c r="I1712" t="s">
        <v>84</v>
      </c>
      <c r="J1712" t="s">
        <v>70</v>
      </c>
      <c r="K1712" t="s">
        <v>96</v>
      </c>
      <c r="L1712">
        <v>119249</v>
      </c>
    </row>
    <row r="1713" spans="1:12" x14ac:dyDescent="0.25">
      <c r="A1713" t="s">
        <v>19</v>
      </c>
      <c r="B1713" t="s">
        <v>20</v>
      </c>
      <c r="C1713" t="s">
        <v>28</v>
      </c>
      <c r="D1713" t="s">
        <v>22</v>
      </c>
      <c r="E1713" t="b">
        <v>1</v>
      </c>
      <c r="F1713" s="1">
        <v>45619.857372685183</v>
      </c>
      <c r="G1713" t="b">
        <v>1</v>
      </c>
      <c r="H1713" t="b">
        <v>0</v>
      </c>
      <c r="I1713" t="s">
        <v>23</v>
      </c>
      <c r="J1713" t="s">
        <v>47</v>
      </c>
      <c r="K1713" t="s">
        <v>103</v>
      </c>
      <c r="L1713">
        <v>88319</v>
      </c>
    </row>
    <row r="1714" spans="1:12" x14ac:dyDescent="0.25">
      <c r="A1714" t="s">
        <v>26</v>
      </c>
      <c r="B1714" t="s">
        <v>71</v>
      </c>
      <c r="C1714" t="s">
        <v>28</v>
      </c>
      <c r="D1714" t="s">
        <v>29</v>
      </c>
      <c r="E1714" t="b">
        <v>0</v>
      </c>
      <c r="F1714" s="1">
        <v>45376.561157407406</v>
      </c>
      <c r="G1714" t="b">
        <v>0</v>
      </c>
      <c r="H1714" t="b">
        <v>0</v>
      </c>
      <c r="I1714" t="s">
        <v>30</v>
      </c>
      <c r="J1714" t="s">
        <v>47</v>
      </c>
      <c r="K1714" t="s">
        <v>99</v>
      </c>
      <c r="L1714">
        <v>119584</v>
      </c>
    </row>
    <row r="1715" spans="1:12" x14ac:dyDescent="0.25">
      <c r="A1715" t="s">
        <v>19</v>
      </c>
      <c r="B1715" t="s">
        <v>94</v>
      </c>
      <c r="C1715" t="s">
        <v>21</v>
      </c>
      <c r="D1715" t="s">
        <v>22</v>
      </c>
      <c r="E1715" t="b">
        <v>0</v>
      </c>
      <c r="F1715" s="1">
        <v>45321.592534722222</v>
      </c>
      <c r="G1715" t="b">
        <v>1</v>
      </c>
      <c r="H1715" t="b">
        <v>1</v>
      </c>
      <c r="I1715" t="s">
        <v>23</v>
      </c>
      <c r="J1715" t="s">
        <v>72</v>
      </c>
      <c r="K1715" t="s">
        <v>125</v>
      </c>
      <c r="L1715">
        <v>66052</v>
      </c>
    </row>
    <row r="1716" spans="1:12" x14ac:dyDescent="0.25">
      <c r="A1716" t="s">
        <v>12</v>
      </c>
      <c r="B1716" t="s">
        <v>63</v>
      </c>
      <c r="C1716" t="s">
        <v>43</v>
      </c>
      <c r="D1716" t="s">
        <v>22</v>
      </c>
      <c r="E1716" t="b">
        <v>1</v>
      </c>
      <c r="F1716" s="1">
        <v>45332.1015162037</v>
      </c>
      <c r="G1716" t="b">
        <v>0</v>
      </c>
      <c r="H1716" t="b">
        <v>1</v>
      </c>
      <c r="I1716" t="s">
        <v>16</v>
      </c>
      <c r="J1716" t="s">
        <v>44</v>
      </c>
      <c r="K1716" t="s">
        <v>58</v>
      </c>
      <c r="L1716">
        <v>130376</v>
      </c>
    </row>
    <row r="1717" spans="1:12" x14ac:dyDescent="0.25">
      <c r="A1717" t="s">
        <v>54</v>
      </c>
      <c r="B1717" t="s">
        <v>79</v>
      </c>
      <c r="C1717" t="s">
        <v>28</v>
      </c>
      <c r="D1717" t="s">
        <v>22</v>
      </c>
      <c r="E1717" t="b">
        <v>0</v>
      </c>
      <c r="F1717" s="1">
        <v>45536.77715277778</v>
      </c>
      <c r="G1717" t="b">
        <v>1</v>
      </c>
      <c r="H1717" t="b">
        <v>1</v>
      </c>
      <c r="I1717" t="s">
        <v>30</v>
      </c>
      <c r="J1717" t="s">
        <v>24</v>
      </c>
      <c r="K1717" t="s">
        <v>100</v>
      </c>
      <c r="L1717">
        <v>153426</v>
      </c>
    </row>
    <row r="1718" spans="1:12" x14ac:dyDescent="0.25">
      <c r="A1718" t="s">
        <v>26</v>
      </c>
      <c r="B1718" t="s">
        <v>71</v>
      </c>
      <c r="C1718" t="s">
        <v>21</v>
      </c>
      <c r="D1718" t="s">
        <v>22</v>
      </c>
      <c r="E1718" t="b">
        <v>0</v>
      </c>
      <c r="F1718" s="1">
        <v>45557.468715277777</v>
      </c>
      <c r="G1718" t="b">
        <v>0</v>
      </c>
      <c r="H1718" t="b">
        <v>1</v>
      </c>
      <c r="I1718" t="s">
        <v>30</v>
      </c>
      <c r="J1718" t="s">
        <v>57</v>
      </c>
      <c r="K1718" t="s">
        <v>78</v>
      </c>
      <c r="L1718">
        <v>93667</v>
      </c>
    </row>
    <row r="1719" spans="1:12" x14ac:dyDescent="0.25">
      <c r="A1719" t="s">
        <v>19</v>
      </c>
      <c r="B1719" t="s">
        <v>94</v>
      </c>
      <c r="C1719" t="s">
        <v>43</v>
      </c>
      <c r="D1719" t="s">
        <v>29</v>
      </c>
      <c r="E1719" t="b">
        <v>0</v>
      </c>
      <c r="F1719" s="1">
        <v>45463.840902777767</v>
      </c>
      <c r="G1719" t="b">
        <v>1</v>
      </c>
      <c r="H1719" t="b">
        <v>0</v>
      </c>
      <c r="I1719" t="s">
        <v>23</v>
      </c>
      <c r="J1719" t="s">
        <v>64</v>
      </c>
      <c r="K1719" t="s">
        <v>60</v>
      </c>
      <c r="L1719">
        <v>62295</v>
      </c>
    </row>
    <row r="1720" spans="1:12" x14ac:dyDescent="0.25">
      <c r="A1720" t="s">
        <v>45</v>
      </c>
      <c r="B1720" t="s">
        <v>46</v>
      </c>
      <c r="C1720" t="s">
        <v>28</v>
      </c>
      <c r="D1720" t="s">
        <v>15</v>
      </c>
      <c r="E1720" t="b">
        <v>1</v>
      </c>
      <c r="F1720" s="1">
        <v>45330.968078703707</v>
      </c>
      <c r="G1720" t="b">
        <v>1</v>
      </c>
      <c r="H1720" t="b">
        <v>1</v>
      </c>
      <c r="I1720" t="s">
        <v>16</v>
      </c>
      <c r="J1720" t="s">
        <v>44</v>
      </c>
      <c r="K1720" t="s">
        <v>115</v>
      </c>
      <c r="L1720">
        <v>94657</v>
      </c>
    </row>
    <row r="1721" spans="1:12" x14ac:dyDescent="0.25">
      <c r="A1721" t="s">
        <v>82</v>
      </c>
      <c r="B1721" t="s">
        <v>83</v>
      </c>
      <c r="C1721" t="s">
        <v>43</v>
      </c>
      <c r="D1721" t="s">
        <v>22</v>
      </c>
      <c r="E1721" t="b">
        <v>1</v>
      </c>
      <c r="F1721" s="1">
        <v>45493.353368055563</v>
      </c>
      <c r="G1721" t="b">
        <v>0</v>
      </c>
      <c r="H1721" t="b">
        <v>1</v>
      </c>
      <c r="I1721" t="s">
        <v>84</v>
      </c>
      <c r="J1721" t="s">
        <v>52</v>
      </c>
      <c r="K1721" t="s">
        <v>113</v>
      </c>
      <c r="L1721">
        <v>131131</v>
      </c>
    </row>
    <row r="1722" spans="1:12" x14ac:dyDescent="0.25">
      <c r="A1722" t="s">
        <v>82</v>
      </c>
      <c r="B1722" t="s">
        <v>91</v>
      </c>
      <c r="C1722" t="s">
        <v>68</v>
      </c>
      <c r="D1722" t="s">
        <v>22</v>
      </c>
      <c r="E1722" t="b">
        <v>0</v>
      </c>
      <c r="F1722" s="1">
        <v>45631.57167824074</v>
      </c>
      <c r="G1722" t="b">
        <v>1</v>
      </c>
      <c r="H1722" t="b">
        <v>1</v>
      </c>
      <c r="I1722" t="s">
        <v>84</v>
      </c>
      <c r="J1722" t="s">
        <v>52</v>
      </c>
      <c r="K1722" t="s">
        <v>122</v>
      </c>
      <c r="L1722">
        <v>122389</v>
      </c>
    </row>
    <row r="1723" spans="1:12" x14ac:dyDescent="0.25">
      <c r="A1723" t="s">
        <v>12</v>
      </c>
      <c r="B1723" t="s">
        <v>13</v>
      </c>
      <c r="C1723" t="s">
        <v>21</v>
      </c>
      <c r="D1723" t="s">
        <v>22</v>
      </c>
      <c r="E1723" t="b">
        <v>1</v>
      </c>
      <c r="F1723" s="1">
        <v>45568.198425925933</v>
      </c>
      <c r="G1723" t="b">
        <v>0</v>
      </c>
      <c r="H1723" t="b">
        <v>1</v>
      </c>
      <c r="I1723" t="s">
        <v>16</v>
      </c>
      <c r="J1723" t="s">
        <v>47</v>
      </c>
      <c r="K1723" t="s">
        <v>127</v>
      </c>
      <c r="L1723">
        <v>148020</v>
      </c>
    </row>
    <row r="1724" spans="1:12" x14ac:dyDescent="0.25">
      <c r="A1724" t="s">
        <v>82</v>
      </c>
      <c r="B1724" t="s">
        <v>83</v>
      </c>
      <c r="C1724" t="s">
        <v>40</v>
      </c>
      <c r="D1724" t="s">
        <v>22</v>
      </c>
      <c r="E1724" t="b">
        <v>0</v>
      </c>
      <c r="F1724" s="1">
        <v>45628.995520833327</v>
      </c>
      <c r="G1724" t="b">
        <v>1</v>
      </c>
      <c r="H1724" t="b">
        <v>1</v>
      </c>
      <c r="I1724" t="s">
        <v>84</v>
      </c>
      <c r="J1724" t="s">
        <v>31</v>
      </c>
      <c r="K1724" t="s">
        <v>53</v>
      </c>
      <c r="L1724">
        <v>111569</v>
      </c>
    </row>
    <row r="1725" spans="1:12" x14ac:dyDescent="0.25">
      <c r="A1725" t="s">
        <v>45</v>
      </c>
      <c r="B1725" t="s">
        <v>88</v>
      </c>
      <c r="C1725" t="s">
        <v>21</v>
      </c>
      <c r="D1725" t="s">
        <v>15</v>
      </c>
      <c r="E1725" t="b">
        <v>1</v>
      </c>
      <c r="F1725" s="1">
        <v>45439.668217592603</v>
      </c>
      <c r="G1725" t="b">
        <v>0</v>
      </c>
      <c r="H1725" t="b">
        <v>0</v>
      </c>
      <c r="I1725" t="s">
        <v>16</v>
      </c>
      <c r="J1725" t="s">
        <v>80</v>
      </c>
      <c r="K1725" t="s">
        <v>97</v>
      </c>
      <c r="L1725">
        <v>118528</v>
      </c>
    </row>
    <row r="1726" spans="1:12" x14ac:dyDescent="0.25">
      <c r="A1726" t="s">
        <v>54</v>
      </c>
      <c r="B1726" t="s">
        <v>79</v>
      </c>
      <c r="C1726" t="s">
        <v>21</v>
      </c>
      <c r="D1726" t="s">
        <v>29</v>
      </c>
      <c r="E1726" t="b">
        <v>1</v>
      </c>
      <c r="F1726" s="1">
        <v>45315.445983796293</v>
      </c>
      <c r="G1726" t="b">
        <v>1</v>
      </c>
      <c r="H1726" t="b">
        <v>1</v>
      </c>
      <c r="I1726" t="s">
        <v>30</v>
      </c>
      <c r="J1726" t="s">
        <v>64</v>
      </c>
      <c r="K1726" t="s">
        <v>65</v>
      </c>
      <c r="L1726">
        <v>128429</v>
      </c>
    </row>
    <row r="1727" spans="1:12" x14ac:dyDescent="0.25">
      <c r="A1727" t="s">
        <v>26</v>
      </c>
      <c r="B1727" t="s">
        <v>71</v>
      </c>
      <c r="C1727" t="s">
        <v>14</v>
      </c>
      <c r="D1727" t="s">
        <v>29</v>
      </c>
      <c r="E1727" t="b">
        <v>1</v>
      </c>
      <c r="F1727" s="1">
        <v>45457.152395833327</v>
      </c>
      <c r="G1727" t="b">
        <v>0</v>
      </c>
      <c r="H1727" t="b">
        <v>1</v>
      </c>
      <c r="I1727" t="s">
        <v>30</v>
      </c>
      <c r="J1727" t="s">
        <v>70</v>
      </c>
      <c r="K1727" t="s">
        <v>123</v>
      </c>
      <c r="L1727">
        <v>112956</v>
      </c>
    </row>
    <row r="1728" spans="1:12" x14ac:dyDescent="0.25">
      <c r="A1728" t="s">
        <v>82</v>
      </c>
      <c r="B1728" t="s">
        <v>83</v>
      </c>
      <c r="C1728" t="s">
        <v>40</v>
      </c>
      <c r="D1728" t="s">
        <v>22</v>
      </c>
      <c r="E1728" t="b">
        <v>1</v>
      </c>
      <c r="F1728" s="1">
        <v>45334.76152777778</v>
      </c>
      <c r="G1728" t="b">
        <v>0</v>
      </c>
      <c r="H1728" t="b">
        <v>0</v>
      </c>
      <c r="I1728" t="s">
        <v>84</v>
      </c>
      <c r="J1728" t="s">
        <v>34</v>
      </c>
      <c r="K1728" t="s">
        <v>60</v>
      </c>
      <c r="L1728">
        <v>127488</v>
      </c>
    </row>
    <row r="1729" spans="1:12" x14ac:dyDescent="0.25">
      <c r="A1729" t="s">
        <v>54</v>
      </c>
      <c r="B1729" t="s">
        <v>79</v>
      </c>
      <c r="C1729" t="s">
        <v>68</v>
      </c>
      <c r="D1729" t="s">
        <v>15</v>
      </c>
      <c r="E1729" t="b">
        <v>0</v>
      </c>
      <c r="F1729" s="1">
        <v>45608.69636574074</v>
      </c>
      <c r="G1729" t="b">
        <v>1</v>
      </c>
      <c r="H1729" t="b">
        <v>1</v>
      </c>
      <c r="I1729" t="s">
        <v>30</v>
      </c>
      <c r="J1729" t="s">
        <v>70</v>
      </c>
      <c r="K1729" t="s">
        <v>78</v>
      </c>
      <c r="L1729">
        <v>121457</v>
      </c>
    </row>
    <row r="1730" spans="1:12" x14ac:dyDescent="0.25">
      <c r="A1730" t="s">
        <v>82</v>
      </c>
      <c r="B1730" t="s">
        <v>91</v>
      </c>
      <c r="C1730" t="s">
        <v>68</v>
      </c>
      <c r="D1730" t="s">
        <v>22</v>
      </c>
      <c r="E1730" t="b">
        <v>1</v>
      </c>
      <c r="F1730" s="1">
        <v>45310.661006944443</v>
      </c>
      <c r="G1730" t="b">
        <v>0</v>
      </c>
      <c r="H1730" t="b">
        <v>0</v>
      </c>
      <c r="I1730" t="s">
        <v>84</v>
      </c>
      <c r="J1730" t="s">
        <v>34</v>
      </c>
      <c r="K1730" t="s">
        <v>87</v>
      </c>
      <c r="L1730">
        <v>137787</v>
      </c>
    </row>
    <row r="1731" spans="1:12" x14ac:dyDescent="0.25">
      <c r="A1731" t="s">
        <v>12</v>
      </c>
      <c r="B1731" t="s">
        <v>63</v>
      </c>
      <c r="C1731" t="s">
        <v>43</v>
      </c>
      <c r="D1731" t="s">
        <v>29</v>
      </c>
      <c r="E1731" t="b">
        <v>1</v>
      </c>
      <c r="F1731" s="1">
        <v>45371.840486111112</v>
      </c>
      <c r="G1731" t="b">
        <v>0</v>
      </c>
      <c r="H1731" t="b">
        <v>0</v>
      </c>
      <c r="I1731" t="s">
        <v>16</v>
      </c>
      <c r="J1731" t="s">
        <v>47</v>
      </c>
      <c r="K1731" t="s">
        <v>98</v>
      </c>
      <c r="L1731">
        <v>136698</v>
      </c>
    </row>
    <row r="1732" spans="1:12" x14ac:dyDescent="0.25">
      <c r="A1732" t="s">
        <v>49</v>
      </c>
      <c r="B1732" t="s">
        <v>61</v>
      </c>
      <c r="C1732" t="s">
        <v>43</v>
      </c>
      <c r="D1732" t="s">
        <v>29</v>
      </c>
      <c r="E1732" t="b">
        <v>0</v>
      </c>
      <c r="F1732" s="1">
        <v>45520.136041666658</v>
      </c>
      <c r="G1732" t="b">
        <v>0</v>
      </c>
      <c r="H1732" t="b">
        <v>0</v>
      </c>
      <c r="I1732" t="s">
        <v>51</v>
      </c>
      <c r="J1732" t="s">
        <v>44</v>
      </c>
      <c r="K1732" t="s">
        <v>35</v>
      </c>
      <c r="L1732">
        <v>78990</v>
      </c>
    </row>
    <row r="1733" spans="1:12" x14ac:dyDescent="0.25">
      <c r="A1733" t="s">
        <v>45</v>
      </c>
      <c r="B1733" t="s">
        <v>88</v>
      </c>
      <c r="C1733" t="s">
        <v>40</v>
      </c>
      <c r="D1733" t="s">
        <v>29</v>
      </c>
      <c r="E1733" t="b">
        <v>1</v>
      </c>
      <c r="F1733" s="1">
        <v>45329.857303240737</v>
      </c>
      <c r="G1733" t="b">
        <v>0</v>
      </c>
      <c r="H1733" t="b">
        <v>1</v>
      </c>
      <c r="I1733" t="s">
        <v>16</v>
      </c>
      <c r="J1733" t="s">
        <v>70</v>
      </c>
      <c r="K1733" t="s">
        <v>37</v>
      </c>
      <c r="L1733">
        <v>101022</v>
      </c>
    </row>
    <row r="1734" spans="1:12" x14ac:dyDescent="0.25">
      <c r="A1734" t="s">
        <v>54</v>
      </c>
      <c r="B1734" t="s">
        <v>79</v>
      </c>
      <c r="C1734" t="s">
        <v>21</v>
      </c>
      <c r="D1734" t="s">
        <v>29</v>
      </c>
      <c r="E1734" t="b">
        <v>1</v>
      </c>
      <c r="F1734" s="1">
        <v>45587.889745370368</v>
      </c>
      <c r="G1734" t="b">
        <v>0</v>
      </c>
      <c r="H1734" t="b">
        <v>0</v>
      </c>
      <c r="I1734" t="s">
        <v>30</v>
      </c>
      <c r="J1734" t="s">
        <v>24</v>
      </c>
      <c r="K1734" t="s">
        <v>110</v>
      </c>
      <c r="L1734">
        <v>139827</v>
      </c>
    </row>
    <row r="1735" spans="1:12" x14ac:dyDescent="0.25">
      <c r="A1735" t="s">
        <v>19</v>
      </c>
      <c r="B1735" t="s">
        <v>86</v>
      </c>
      <c r="C1735" t="s">
        <v>40</v>
      </c>
      <c r="D1735" t="s">
        <v>15</v>
      </c>
      <c r="E1735" t="b">
        <v>0</v>
      </c>
      <c r="F1735" s="1">
        <v>45626.323449074072</v>
      </c>
      <c r="G1735" t="b">
        <v>1</v>
      </c>
      <c r="H1735" t="b">
        <v>1</v>
      </c>
      <c r="I1735" t="s">
        <v>23</v>
      </c>
      <c r="J1735" t="s">
        <v>57</v>
      </c>
      <c r="K1735" t="s">
        <v>98</v>
      </c>
      <c r="L1735">
        <v>73618</v>
      </c>
    </row>
    <row r="1736" spans="1:12" x14ac:dyDescent="0.25">
      <c r="A1736" t="s">
        <v>38</v>
      </c>
      <c r="B1736" t="s">
        <v>107</v>
      </c>
      <c r="C1736" t="s">
        <v>68</v>
      </c>
      <c r="D1736" t="s">
        <v>29</v>
      </c>
      <c r="E1736" t="b">
        <v>1</v>
      </c>
      <c r="F1736" s="1">
        <v>45404.02548611111</v>
      </c>
      <c r="G1736" t="b">
        <v>1</v>
      </c>
      <c r="H1736" t="b">
        <v>0</v>
      </c>
      <c r="I1736" t="s">
        <v>41</v>
      </c>
      <c r="J1736" t="s">
        <v>17</v>
      </c>
      <c r="K1736" t="s">
        <v>77</v>
      </c>
      <c r="L1736">
        <v>83516</v>
      </c>
    </row>
    <row r="1737" spans="1:12" x14ac:dyDescent="0.25">
      <c r="A1737" t="s">
        <v>54</v>
      </c>
      <c r="B1737" t="s">
        <v>55</v>
      </c>
      <c r="C1737" t="s">
        <v>14</v>
      </c>
      <c r="D1737" t="s">
        <v>29</v>
      </c>
      <c r="E1737" t="b">
        <v>0</v>
      </c>
      <c r="F1737" s="1">
        <v>45566.79074074074</v>
      </c>
      <c r="G1737" t="b">
        <v>0</v>
      </c>
      <c r="H1737" t="b">
        <v>1</v>
      </c>
      <c r="I1737" t="s">
        <v>30</v>
      </c>
      <c r="J1737" t="s">
        <v>44</v>
      </c>
      <c r="K1737" t="s">
        <v>62</v>
      </c>
      <c r="L1737">
        <v>151021</v>
      </c>
    </row>
    <row r="1738" spans="1:12" x14ac:dyDescent="0.25">
      <c r="A1738" t="s">
        <v>45</v>
      </c>
      <c r="B1738" t="s">
        <v>88</v>
      </c>
      <c r="C1738" t="s">
        <v>21</v>
      </c>
      <c r="D1738" t="s">
        <v>15</v>
      </c>
      <c r="E1738" t="b">
        <v>1</v>
      </c>
      <c r="F1738" s="1">
        <v>45636.251354166663</v>
      </c>
      <c r="G1738" t="b">
        <v>0</v>
      </c>
      <c r="H1738" t="b">
        <v>0</v>
      </c>
      <c r="I1738" t="s">
        <v>16</v>
      </c>
      <c r="J1738" t="s">
        <v>66</v>
      </c>
      <c r="K1738" t="s">
        <v>90</v>
      </c>
      <c r="L1738">
        <v>99312</v>
      </c>
    </row>
    <row r="1739" spans="1:12" x14ac:dyDescent="0.25">
      <c r="A1739" t="s">
        <v>49</v>
      </c>
      <c r="B1739" t="s">
        <v>61</v>
      </c>
      <c r="C1739" t="s">
        <v>28</v>
      </c>
      <c r="D1739" t="s">
        <v>29</v>
      </c>
      <c r="E1739" t="b">
        <v>0</v>
      </c>
      <c r="F1739" s="1">
        <v>45320.030324074083</v>
      </c>
      <c r="G1739" t="b">
        <v>0</v>
      </c>
      <c r="H1739" t="b">
        <v>0</v>
      </c>
      <c r="I1739" t="s">
        <v>51</v>
      </c>
      <c r="J1739" t="s">
        <v>44</v>
      </c>
      <c r="K1739" t="s">
        <v>78</v>
      </c>
      <c r="L1739">
        <v>80629</v>
      </c>
    </row>
    <row r="1740" spans="1:12" x14ac:dyDescent="0.25">
      <c r="A1740" t="s">
        <v>26</v>
      </c>
      <c r="B1740" t="s">
        <v>71</v>
      </c>
      <c r="C1740" t="s">
        <v>28</v>
      </c>
      <c r="D1740" t="s">
        <v>22</v>
      </c>
      <c r="E1740" t="b">
        <v>0</v>
      </c>
      <c r="F1740" s="1">
        <v>45293.633148148147</v>
      </c>
      <c r="G1740" t="b">
        <v>1</v>
      </c>
      <c r="H1740" t="b">
        <v>0</v>
      </c>
      <c r="I1740" t="s">
        <v>30</v>
      </c>
      <c r="J1740" t="s">
        <v>57</v>
      </c>
      <c r="K1740" t="s">
        <v>89</v>
      </c>
      <c r="L1740">
        <v>96943</v>
      </c>
    </row>
    <row r="1741" spans="1:12" x14ac:dyDescent="0.25">
      <c r="A1741" t="s">
        <v>19</v>
      </c>
      <c r="B1741" t="s">
        <v>94</v>
      </c>
      <c r="C1741" t="s">
        <v>21</v>
      </c>
      <c r="D1741" t="s">
        <v>15</v>
      </c>
      <c r="E1741" t="b">
        <v>1</v>
      </c>
      <c r="F1741" s="1">
        <v>45344.329756944448</v>
      </c>
      <c r="G1741" t="b">
        <v>1</v>
      </c>
      <c r="H1741" t="b">
        <v>0</v>
      </c>
      <c r="I1741" t="s">
        <v>23</v>
      </c>
      <c r="J1741" t="s">
        <v>70</v>
      </c>
      <c r="K1741" t="s">
        <v>111</v>
      </c>
      <c r="L1741">
        <v>75570</v>
      </c>
    </row>
    <row r="1742" spans="1:12" x14ac:dyDescent="0.25">
      <c r="A1742" t="s">
        <v>45</v>
      </c>
      <c r="B1742" t="s">
        <v>88</v>
      </c>
      <c r="C1742" t="s">
        <v>14</v>
      </c>
      <c r="D1742" t="s">
        <v>15</v>
      </c>
      <c r="E1742" t="b">
        <v>0</v>
      </c>
      <c r="F1742" s="1">
        <v>45339.10800925926</v>
      </c>
      <c r="G1742" t="b">
        <v>1</v>
      </c>
      <c r="H1742" t="b">
        <v>0</v>
      </c>
      <c r="I1742" t="s">
        <v>16</v>
      </c>
      <c r="J1742" t="s">
        <v>47</v>
      </c>
      <c r="K1742" t="s">
        <v>130</v>
      </c>
      <c r="L1742">
        <v>118644</v>
      </c>
    </row>
    <row r="1743" spans="1:12" x14ac:dyDescent="0.25">
      <c r="A1743" t="s">
        <v>26</v>
      </c>
      <c r="B1743" t="s">
        <v>33</v>
      </c>
      <c r="C1743" t="s">
        <v>28</v>
      </c>
      <c r="D1743" t="s">
        <v>22</v>
      </c>
      <c r="E1743" t="b">
        <v>0</v>
      </c>
      <c r="F1743" s="1">
        <v>45625.718738425923</v>
      </c>
      <c r="G1743" t="b">
        <v>0</v>
      </c>
      <c r="H1743" t="b">
        <v>1</v>
      </c>
      <c r="I1743" t="s">
        <v>30</v>
      </c>
      <c r="J1743" t="s">
        <v>31</v>
      </c>
      <c r="K1743" t="s">
        <v>121</v>
      </c>
      <c r="L1743">
        <v>103436</v>
      </c>
    </row>
    <row r="1744" spans="1:12" x14ac:dyDescent="0.25">
      <c r="A1744" t="s">
        <v>82</v>
      </c>
      <c r="B1744" t="s">
        <v>83</v>
      </c>
      <c r="C1744" t="s">
        <v>68</v>
      </c>
      <c r="D1744" t="s">
        <v>15</v>
      </c>
      <c r="E1744" t="b">
        <v>1</v>
      </c>
      <c r="F1744" s="1">
        <v>45316.497800925928</v>
      </c>
      <c r="G1744" t="b">
        <v>0</v>
      </c>
      <c r="H1744" t="b">
        <v>1</v>
      </c>
      <c r="I1744" t="s">
        <v>84</v>
      </c>
      <c r="J1744" t="s">
        <v>34</v>
      </c>
      <c r="K1744" t="s">
        <v>92</v>
      </c>
      <c r="L1744">
        <v>126002</v>
      </c>
    </row>
    <row r="1745" spans="1:12" x14ac:dyDescent="0.25">
      <c r="A1745" t="s">
        <v>49</v>
      </c>
      <c r="B1745" t="s">
        <v>50</v>
      </c>
      <c r="C1745" t="s">
        <v>21</v>
      </c>
      <c r="D1745" t="s">
        <v>29</v>
      </c>
      <c r="E1745" t="b">
        <v>0</v>
      </c>
      <c r="F1745" s="1">
        <v>45455.98673611111</v>
      </c>
      <c r="G1745" t="b">
        <v>1</v>
      </c>
      <c r="H1745" t="b">
        <v>0</v>
      </c>
      <c r="I1745" t="s">
        <v>51</v>
      </c>
      <c r="J1745" t="s">
        <v>70</v>
      </c>
      <c r="K1745" t="s">
        <v>60</v>
      </c>
      <c r="L1745">
        <v>80459</v>
      </c>
    </row>
    <row r="1746" spans="1:12" x14ac:dyDescent="0.25">
      <c r="A1746" t="s">
        <v>82</v>
      </c>
      <c r="B1746" t="s">
        <v>83</v>
      </c>
      <c r="C1746" t="s">
        <v>14</v>
      </c>
      <c r="D1746" t="s">
        <v>15</v>
      </c>
      <c r="E1746" t="b">
        <v>1</v>
      </c>
      <c r="F1746" s="1">
        <v>45332.947951388887</v>
      </c>
      <c r="G1746" t="b">
        <v>1</v>
      </c>
      <c r="H1746" t="b">
        <v>0</v>
      </c>
      <c r="I1746" t="s">
        <v>84</v>
      </c>
      <c r="J1746" t="s">
        <v>57</v>
      </c>
      <c r="K1746" t="s">
        <v>58</v>
      </c>
      <c r="L1746">
        <v>118218</v>
      </c>
    </row>
    <row r="1747" spans="1:12" x14ac:dyDescent="0.25">
      <c r="A1747" t="s">
        <v>19</v>
      </c>
      <c r="B1747" t="s">
        <v>20</v>
      </c>
      <c r="C1747" t="s">
        <v>14</v>
      </c>
      <c r="D1747" t="s">
        <v>15</v>
      </c>
      <c r="E1747" t="b">
        <v>1</v>
      </c>
      <c r="F1747" s="1">
        <v>45587.256203703713</v>
      </c>
      <c r="G1747" t="b">
        <v>0</v>
      </c>
      <c r="H1747" t="b">
        <v>1</v>
      </c>
      <c r="I1747" t="s">
        <v>23</v>
      </c>
      <c r="J1747" t="s">
        <v>64</v>
      </c>
      <c r="K1747" t="s">
        <v>121</v>
      </c>
      <c r="L1747">
        <v>79046</v>
      </c>
    </row>
    <row r="1748" spans="1:12" x14ac:dyDescent="0.25">
      <c r="A1748" t="s">
        <v>45</v>
      </c>
      <c r="B1748" t="s">
        <v>88</v>
      </c>
      <c r="C1748" t="s">
        <v>68</v>
      </c>
      <c r="D1748" t="s">
        <v>29</v>
      </c>
      <c r="E1748" t="b">
        <v>0</v>
      </c>
      <c r="F1748" s="1">
        <v>45520.653379629628</v>
      </c>
      <c r="G1748" t="b">
        <v>0</v>
      </c>
      <c r="H1748" t="b">
        <v>0</v>
      </c>
      <c r="I1748" t="s">
        <v>16</v>
      </c>
      <c r="J1748" t="s">
        <v>52</v>
      </c>
      <c r="K1748" t="s">
        <v>87</v>
      </c>
      <c r="L1748">
        <v>82409</v>
      </c>
    </row>
    <row r="1749" spans="1:12" x14ac:dyDescent="0.25">
      <c r="A1749" t="s">
        <v>12</v>
      </c>
      <c r="B1749" t="s">
        <v>75</v>
      </c>
      <c r="C1749" t="s">
        <v>28</v>
      </c>
      <c r="D1749" t="s">
        <v>15</v>
      </c>
      <c r="E1749" t="b">
        <v>0</v>
      </c>
      <c r="F1749" s="1">
        <v>45378.882916666669</v>
      </c>
      <c r="G1749" t="b">
        <v>0</v>
      </c>
      <c r="H1749" t="b">
        <v>1</v>
      </c>
      <c r="I1749" t="s">
        <v>16</v>
      </c>
      <c r="J1749" t="s">
        <v>44</v>
      </c>
      <c r="K1749" t="s">
        <v>74</v>
      </c>
      <c r="L1749">
        <v>113128</v>
      </c>
    </row>
    <row r="1750" spans="1:12" x14ac:dyDescent="0.25">
      <c r="A1750" t="s">
        <v>49</v>
      </c>
      <c r="B1750" t="s">
        <v>61</v>
      </c>
      <c r="C1750" t="s">
        <v>14</v>
      </c>
      <c r="D1750" t="s">
        <v>15</v>
      </c>
      <c r="E1750" t="b">
        <v>1</v>
      </c>
      <c r="F1750" s="1">
        <v>45528.94259259259</v>
      </c>
      <c r="G1750" t="b">
        <v>0</v>
      </c>
      <c r="H1750" t="b">
        <v>0</v>
      </c>
      <c r="I1750" t="s">
        <v>51</v>
      </c>
      <c r="J1750" t="s">
        <v>70</v>
      </c>
      <c r="K1750" t="s">
        <v>101</v>
      </c>
      <c r="L1750">
        <v>93838</v>
      </c>
    </row>
    <row r="1751" spans="1:12" x14ac:dyDescent="0.25">
      <c r="A1751" t="s">
        <v>26</v>
      </c>
      <c r="B1751" t="s">
        <v>71</v>
      </c>
      <c r="C1751" t="s">
        <v>14</v>
      </c>
      <c r="D1751" t="s">
        <v>15</v>
      </c>
      <c r="E1751" t="b">
        <v>0</v>
      </c>
      <c r="F1751" s="1">
        <v>45520.535219907397</v>
      </c>
      <c r="G1751" t="b">
        <v>0</v>
      </c>
      <c r="H1751" t="b">
        <v>1</v>
      </c>
      <c r="I1751" t="s">
        <v>30</v>
      </c>
      <c r="J1751" t="s">
        <v>70</v>
      </c>
      <c r="K1751" t="s">
        <v>106</v>
      </c>
      <c r="L1751">
        <v>113351</v>
      </c>
    </row>
    <row r="1752" spans="1:12" x14ac:dyDescent="0.25">
      <c r="A1752" t="s">
        <v>82</v>
      </c>
      <c r="B1752" t="s">
        <v>91</v>
      </c>
      <c r="C1752" t="s">
        <v>43</v>
      </c>
      <c r="D1752" t="s">
        <v>29</v>
      </c>
      <c r="E1752" t="b">
        <v>1</v>
      </c>
      <c r="F1752" s="1">
        <v>45549.161689814813</v>
      </c>
      <c r="G1752" t="b">
        <v>0</v>
      </c>
      <c r="H1752" t="b">
        <v>0</v>
      </c>
      <c r="I1752" t="s">
        <v>84</v>
      </c>
      <c r="J1752" t="s">
        <v>44</v>
      </c>
      <c r="K1752" t="s">
        <v>113</v>
      </c>
      <c r="L1752">
        <v>110515</v>
      </c>
    </row>
    <row r="1753" spans="1:12" x14ac:dyDescent="0.25">
      <c r="A1753" t="s">
        <v>49</v>
      </c>
      <c r="B1753" t="s">
        <v>50</v>
      </c>
      <c r="C1753" t="s">
        <v>40</v>
      </c>
      <c r="D1753" t="s">
        <v>15</v>
      </c>
      <c r="E1753" t="b">
        <v>0</v>
      </c>
      <c r="F1753" s="1">
        <v>45364.871076388888</v>
      </c>
      <c r="G1753" t="b">
        <v>0</v>
      </c>
      <c r="H1753" t="b">
        <v>1</v>
      </c>
      <c r="I1753" t="s">
        <v>51</v>
      </c>
      <c r="J1753" t="s">
        <v>34</v>
      </c>
      <c r="K1753" t="s">
        <v>114</v>
      </c>
      <c r="L1753">
        <v>91930</v>
      </c>
    </row>
    <row r="1754" spans="1:12" x14ac:dyDescent="0.25">
      <c r="A1754" t="s">
        <v>54</v>
      </c>
      <c r="B1754" t="s">
        <v>79</v>
      </c>
      <c r="C1754" t="s">
        <v>21</v>
      </c>
      <c r="D1754" t="s">
        <v>22</v>
      </c>
      <c r="E1754" t="b">
        <v>0</v>
      </c>
      <c r="F1754" s="1">
        <v>45570.276921296303</v>
      </c>
      <c r="G1754" t="b">
        <v>0</v>
      </c>
      <c r="H1754" t="b">
        <v>1</v>
      </c>
      <c r="I1754" t="s">
        <v>30</v>
      </c>
      <c r="J1754" t="s">
        <v>24</v>
      </c>
      <c r="K1754" t="s">
        <v>110</v>
      </c>
      <c r="L1754">
        <v>128323</v>
      </c>
    </row>
    <row r="1755" spans="1:12" x14ac:dyDescent="0.25">
      <c r="A1755" t="s">
        <v>38</v>
      </c>
      <c r="B1755" t="s">
        <v>39</v>
      </c>
      <c r="C1755" t="s">
        <v>21</v>
      </c>
      <c r="D1755" t="s">
        <v>22</v>
      </c>
      <c r="E1755" t="b">
        <v>0</v>
      </c>
      <c r="F1755" s="1">
        <v>45550.377997685187</v>
      </c>
      <c r="G1755" t="b">
        <v>0</v>
      </c>
      <c r="H1755" t="b">
        <v>0</v>
      </c>
      <c r="I1755" t="s">
        <v>41</v>
      </c>
      <c r="J1755" t="s">
        <v>47</v>
      </c>
      <c r="K1755" t="s">
        <v>101</v>
      </c>
      <c r="L1755">
        <v>78729</v>
      </c>
    </row>
    <row r="1756" spans="1:12" x14ac:dyDescent="0.25">
      <c r="A1756" t="s">
        <v>54</v>
      </c>
      <c r="B1756" t="s">
        <v>55</v>
      </c>
      <c r="C1756" t="s">
        <v>28</v>
      </c>
      <c r="D1756" t="s">
        <v>22</v>
      </c>
      <c r="E1756" t="b">
        <v>0</v>
      </c>
      <c r="F1756" s="1">
        <v>45655.799444444441</v>
      </c>
      <c r="G1756" t="b">
        <v>1</v>
      </c>
      <c r="H1756" t="b">
        <v>0</v>
      </c>
      <c r="I1756" t="s">
        <v>30</v>
      </c>
      <c r="J1756" t="s">
        <v>47</v>
      </c>
      <c r="K1756" t="s">
        <v>122</v>
      </c>
      <c r="L1756">
        <v>152123</v>
      </c>
    </row>
    <row r="1757" spans="1:12" x14ac:dyDescent="0.25">
      <c r="A1757" t="s">
        <v>26</v>
      </c>
      <c r="B1757" t="s">
        <v>27</v>
      </c>
      <c r="C1757" t="s">
        <v>40</v>
      </c>
      <c r="D1757" t="s">
        <v>15</v>
      </c>
      <c r="E1757" t="b">
        <v>0</v>
      </c>
      <c r="F1757" s="1">
        <v>45312.853750000002</v>
      </c>
      <c r="G1757" t="b">
        <v>1</v>
      </c>
      <c r="H1757" t="b">
        <v>0</v>
      </c>
      <c r="I1757" t="s">
        <v>30</v>
      </c>
      <c r="J1757" t="s">
        <v>24</v>
      </c>
      <c r="K1757" t="s">
        <v>125</v>
      </c>
      <c r="L1757">
        <v>96087</v>
      </c>
    </row>
    <row r="1758" spans="1:12" x14ac:dyDescent="0.25">
      <c r="A1758" t="s">
        <v>26</v>
      </c>
      <c r="B1758" t="s">
        <v>71</v>
      </c>
      <c r="C1758" t="s">
        <v>21</v>
      </c>
      <c r="D1758" t="s">
        <v>22</v>
      </c>
      <c r="E1758" t="b">
        <v>0</v>
      </c>
      <c r="F1758" s="1">
        <v>45528.018761574072</v>
      </c>
      <c r="G1758" t="b">
        <v>0</v>
      </c>
      <c r="H1758" t="b">
        <v>0</v>
      </c>
      <c r="I1758" t="s">
        <v>30</v>
      </c>
      <c r="J1758" t="s">
        <v>66</v>
      </c>
      <c r="K1758" t="s">
        <v>126</v>
      </c>
      <c r="L1758">
        <v>105128</v>
      </c>
    </row>
    <row r="1759" spans="1:12" x14ac:dyDescent="0.25">
      <c r="A1759" t="s">
        <v>38</v>
      </c>
      <c r="B1759" t="s">
        <v>39</v>
      </c>
      <c r="C1759" t="s">
        <v>14</v>
      </c>
      <c r="D1759" t="s">
        <v>29</v>
      </c>
      <c r="E1759" t="b">
        <v>1</v>
      </c>
      <c r="F1759" s="1">
        <v>45441.778553240743</v>
      </c>
      <c r="G1759" t="b">
        <v>1</v>
      </c>
      <c r="H1759" t="b">
        <v>1</v>
      </c>
      <c r="I1759" t="s">
        <v>41</v>
      </c>
      <c r="J1759" t="s">
        <v>72</v>
      </c>
      <c r="K1759" t="s">
        <v>122</v>
      </c>
      <c r="L1759">
        <v>69587</v>
      </c>
    </row>
    <row r="1760" spans="1:12" x14ac:dyDescent="0.25">
      <c r="A1760" t="s">
        <v>19</v>
      </c>
      <c r="B1760" t="s">
        <v>36</v>
      </c>
      <c r="C1760" t="s">
        <v>14</v>
      </c>
      <c r="D1760" t="s">
        <v>29</v>
      </c>
      <c r="E1760" t="b">
        <v>0</v>
      </c>
      <c r="F1760" s="1">
        <v>45506.531238425923</v>
      </c>
      <c r="G1760" t="b">
        <v>0</v>
      </c>
      <c r="H1760" t="b">
        <v>1</v>
      </c>
      <c r="I1760" t="s">
        <v>23</v>
      </c>
      <c r="J1760" t="s">
        <v>24</v>
      </c>
      <c r="K1760" t="s">
        <v>113</v>
      </c>
      <c r="L1760">
        <v>71992</v>
      </c>
    </row>
    <row r="1761" spans="1:12" x14ac:dyDescent="0.25">
      <c r="A1761" t="s">
        <v>45</v>
      </c>
      <c r="B1761" t="s">
        <v>46</v>
      </c>
      <c r="C1761" t="s">
        <v>28</v>
      </c>
      <c r="D1761" t="s">
        <v>22</v>
      </c>
      <c r="E1761" t="b">
        <v>0</v>
      </c>
      <c r="F1761" s="1">
        <v>45482.257256944453</v>
      </c>
      <c r="G1761" t="b">
        <v>1</v>
      </c>
      <c r="H1761" t="b">
        <v>1</v>
      </c>
      <c r="I1761" t="s">
        <v>16</v>
      </c>
      <c r="J1761" t="s">
        <v>70</v>
      </c>
      <c r="K1761" t="s">
        <v>67</v>
      </c>
      <c r="L1761">
        <v>98624</v>
      </c>
    </row>
    <row r="1762" spans="1:12" x14ac:dyDescent="0.25">
      <c r="A1762" t="s">
        <v>54</v>
      </c>
      <c r="B1762" t="s">
        <v>55</v>
      </c>
      <c r="C1762" t="s">
        <v>21</v>
      </c>
      <c r="D1762" t="s">
        <v>29</v>
      </c>
      <c r="E1762" t="b">
        <v>0</v>
      </c>
      <c r="F1762" s="1">
        <v>45617.394305555557</v>
      </c>
      <c r="G1762" t="b">
        <v>1</v>
      </c>
      <c r="H1762" t="b">
        <v>0</v>
      </c>
      <c r="I1762" t="s">
        <v>30</v>
      </c>
      <c r="J1762" t="s">
        <v>34</v>
      </c>
      <c r="K1762" t="s">
        <v>119</v>
      </c>
      <c r="L1762">
        <v>135821</v>
      </c>
    </row>
    <row r="1763" spans="1:12" x14ac:dyDescent="0.25">
      <c r="A1763" t="s">
        <v>82</v>
      </c>
      <c r="B1763" t="s">
        <v>91</v>
      </c>
      <c r="C1763" t="s">
        <v>21</v>
      </c>
      <c r="D1763" t="s">
        <v>22</v>
      </c>
      <c r="E1763" t="b">
        <v>0</v>
      </c>
      <c r="F1763" s="1">
        <v>45601.914548611108</v>
      </c>
      <c r="G1763" t="b">
        <v>0</v>
      </c>
      <c r="H1763" t="b">
        <v>1</v>
      </c>
      <c r="I1763" t="s">
        <v>84</v>
      </c>
      <c r="J1763" t="s">
        <v>17</v>
      </c>
      <c r="K1763" t="s">
        <v>113</v>
      </c>
      <c r="L1763">
        <v>138887</v>
      </c>
    </row>
    <row r="1764" spans="1:12" x14ac:dyDescent="0.25">
      <c r="A1764" t="s">
        <v>12</v>
      </c>
      <c r="B1764" t="s">
        <v>75</v>
      </c>
      <c r="C1764" t="s">
        <v>21</v>
      </c>
      <c r="D1764" t="s">
        <v>29</v>
      </c>
      <c r="E1764" t="b">
        <v>1</v>
      </c>
      <c r="F1764" s="1">
        <v>45631.134027777778</v>
      </c>
      <c r="G1764" t="b">
        <v>1</v>
      </c>
      <c r="H1764" t="b">
        <v>0</v>
      </c>
      <c r="I1764" t="s">
        <v>16</v>
      </c>
      <c r="J1764" t="s">
        <v>57</v>
      </c>
      <c r="K1764" t="s">
        <v>129</v>
      </c>
      <c r="L1764">
        <v>112183</v>
      </c>
    </row>
    <row r="1765" spans="1:12" x14ac:dyDescent="0.25">
      <c r="A1765" t="s">
        <v>82</v>
      </c>
      <c r="B1765" t="s">
        <v>91</v>
      </c>
      <c r="C1765" t="s">
        <v>21</v>
      </c>
      <c r="D1765" t="s">
        <v>15</v>
      </c>
      <c r="E1765" t="b">
        <v>1</v>
      </c>
      <c r="F1765" s="1">
        <v>45354.45857638889</v>
      </c>
      <c r="G1765" t="b">
        <v>0</v>
      </c>
      <c r="H1765" t="b">
        <v>0</v>
      </c>
      <c r="I1765" t="s">
        <v>84</v>
      </c>
      <c r="J1765" t="s">
        <v>44</v>
      </c>
      <c r="K1765" t="s">
        <v>69</v>
      </c>
      <c r="L1765">
        <v>122057</v>
      </c>
    </row>
    <row r="1766" spans="1:12" x14ac:dyDescent="0.25">
      <c r="A1766" t="s">
        <v>26</v>
      </c>
      <c r="B1766" t="s">
        <v>71</v>
      </c>
      <c r="C1766" t="s">
        <v>40</v>
      </c>
      <c r="D1766" t="s">
        <v>29</v>
      </c>
      <c r="E1766" t="b">
        <v>0</v>
      </c>
      <c r="F1766" s="1">
        <v>45438.491238425922</v>
      </c>
      <c r="G1766" t="b">
        <v>1</v>
      </c>
      <c r="H1766" t="b">
        <v>1</v>
      </c>
      <c r="I1766" t="s">
        <v>30</v>
      </c>
      <c r="J1766" t="s">
        <v>24</v>
      </c>
      <c r="K1766" t="s">
        <v>100</v>
      </c>
      <c r="L1766">
        <v>114327</v>
      </c>
    </row>
    <row r="1767" spans="1:12" x14ac:dyDescent="0.25">
      <c r="A1767" t="s">
        <v>45</v>
      </c>
      <c r="B1767" t="s">
        <v>88</v>
      </c>
      <c r="C1767" t="s">
        <v>28</v>
      </c>
      <c r="D1767" t="s">
        <v>29</v>
      </c>
      <c r="E1767" t="b">
        <v>1</v>
      </c>
      <c r="F1767" s="1">
        <v>45333.627025462964</v>
      </c>
      <c r="G1767" t="b">
        <v>0</v>
      </c>
      <c r="H1767" t="b">
        <v>0</v>
      </c>
      <c r="I1767" t="s">
        <v>16</v>
      </c>
      <c r="J1767" t="s">
        <v>64</v>
      </c>
      <c r="K1767" t="s">
        <v>124</v>
      </c>
      <c r="L1767">
        <v>98611</v>
      </c>
    </row>
    <row r="1768" spans="1:12" x14ac:dyDescent="0.25">
      <c r="A1768" t="s">
        <v>54</v>
      </c>
      <c r="B1768" t="s">
        <v>79</v>
      </c>
      <c r="C1768" t="s">
        <v>40</v>
      </c>
      <c r="D1768" t="s">
        <v>22</v>
      </c>
      <c r="E1768" t="b">
        <v>0</v>
      </c>
      <c r="F1768" s="1">
        <v>45404.396319444437</v>
      </c>
      <c r="G1768" t="b">
        <v>0</v>
      </c>
      <c r="H1768" t="b">
        <v>1</v>
      </c>
      <c r="I1768" t="s">
        <v>30</v>
      </c>
      <c r="J1768" t="s">
        <v>80</v>
      </c>
      <c r="K1768" t="s">
        <v>122</v>
      </c>
      <c r="L1768">
        <v>146779</v>
      </c>
    </row>
    <row r="1769" spans="1:12" x14ac:dyDescent="0.25">
      <c r="A1769" t="s">
        <v>82</v>
      </c>
      <c r="B1769" t="s">
        <v>85</v>
      </c>
      <c r="C1769" t="s">
        <v>68</v>
      </c>
      <c r="D1769" t="s">
        <v>15</v>
      </c>
      <c r="E1769" t="b">
        <v>1</v>
      </c>
      <c r="F1769" s="1">
        <v>45435.531099537038</v>
      </c>
      <c r="G1769" t="b">
        <v>1</v>
      </c>
      <c r="H1769" t="b">
        <v>0</v>
      </c>
      <c r="I1769" t="s">
        <v>84</v>
      </c>
      <c r="J1769" t="s">
        <v>66</v>
      </c>
      <c r="K1769" t="s">
        <v>125</v>
      </c>
      <c r="L1769">
        <v>130778</v>
      </c>
    </row>
    <row r="1770" spans="1:12" x14ac:dyDescent="0.25">
      <c r="A1770" t="s">
        <v>12</v>
      </c>
      <c r="B1770" t="s">
        <v>13</v>
      </c>
      <c r="C1770" t="s">
        <v>14</v>
      </c>
      <c r="D1770" t="s">
        <v>29</v>
      </c>
      <c r="E1770" t="b">
        <v>1</v>
      </c>
      <c r="F1770" s="1">
        <v>45390.761608796303</v>
      </c>
      <c r="G1770" t="b">
        <v>0</v>
      </c>
      <c r="H1770" t="b">
        <v>0</v>
      </c>
      <c r="I1770" t="s">
        <v>16</v>
      </c>
      <c r="J1770" t="s">
        <v>31</v>
      </c>
      <c r="K1770" t="s">
        <v>58</v>
      </c>
      <c r="L1770">
        <v>129402</v>
      </c>
    </row>
    <row r="1771" spans="1:12" x14ac:dyDescent="0.25">
      <c r="A1771" t="s">
        <v>82</v>
      </c>
      <c r="B1771" t="s">
        <v>91</v>
      </c>
      <c r="C1771" t="s">
        <v>40</v>
      </c>
      <c r="D1771" t="s">
        <v>15</v>
      </c>
      <c r="E1771" t="b">
        <v>1</v>
      </c>
      <c r="F1771" s="1">
        <v>45398.608113425929</v>
      </c>
      <c r="G1771" t="b">
        <v>1</v>
      </c>
      <c r="H1771" t="b">
        <v>0</v>
      </c>
      <c r="I1771" t="s">
        <v>84</v>
      </c>
      <c r="J1771" t="s">
        <v>64</v>
      </c>
      <c r="K1771" t="s">
        <v>65</v>
      </c>
      <c r="L1771">
        <v>107519</v>
      </c>
    </row>
    <row r="1772" spans="1:12" x14ac:dyDescent="0.25">
      <c r="A1772" t="s">
        <v>26</v>
      </c>
      <c r="B1772" t="s">
        <v>33</v>
      </c>
      <c r="C1772" t="s">
        <v>21</v>
      </c>
      <c r="D1772" t="s">
        <v>22</v>
      </c>
      <c r="E1772" t="b">
        <v>0</v>
      </c>
      <c r="F1772" s="1">
        <v>45562.17864583333</v>
      </c>
      <c r="G1772" t="b">
        <v>0</v>
      </c>
      <c r="H1772" t="b">
        <v>0</v>
      </c>
      <c r="I1772" t="s">
        <v>30</v>
      </c>
      <c r="J1772" t="s">
        <v>47</v>
      </c>
      <c r="K1772" t="s">
        <v>116</v>
      </c>
      <c r="L1772">
        <v>129789</v>
      </c>
    </row>
    <row r="1773" spans="1:12" x14ac:dyDescent="0.25">
      <c r="A1773" t="s">
        <v>19</v>
      </c>
      <c r="B1773" t="s">
        <v>20</v>
      </c>
      <c r="C1773" t="s">
        <v>28</v>
      </c>
      <c r="D1773" t="s">
        <v>15</v>
      </c>
      <c r="E1773" t="b">
        <v>0</v>
      </c>
      <c r="F1773" s="1">
        <v>45312.078576388893</v>
      </c>
      <c r="G1773" t="b">
        <v>0</v>
      </c>
      <c r="H1773" t="b">
        <v>0</v>
      </c>
      <c r="I1773" t="s">
        <v>23</v>
      </c>
      <c r="J1773" t="s">
        <v>64</v>
      </c>
      <c r="K1773" t="s">
        <v>78</v>
      </c>
      <c r="L1773">
        <v>75848</v>
      </c>
    </row>
    <row r="1774" spans="1:12" x14ac:dyDescent="0.25">
      <c r="A1774" t="s">
        <v>45</v>
      </c>
      <c r="B1774" t="s">
        <v>76</v>
      </c>
      <c r="C1774" t="s">
        <v>21</v>
      </c>
      <c r="D1774" t="s">
        <v>22</v>
      </c>
      <c r="E1774" t="b">
        <v>1</v>
      </c>
      <c r="F1774" s="1">
        <v>45446.847766203697</v>
      </c>
      <c r="G1774" t="b">
        <v>1</v>
      </c>
      <c r="H1774" t="b">
        <v>1</v>
      </c>
      <c r="I1774" t="s">
        <v>16</v>
      </c>
      <c r="J1774" t="s">
        <v>66</v>
      </c>
      <c r="K1774" t="s">
        <v>81</v>
      </c>
      <c r="L1774">
        <v>91016</v>
      </c>
    </row>
    <row r="1775" spans="1:12" x14ac:dyDescent="0.25">
      <c r="A1775" t="s">
        <v>12</v>
      </c>
      <c r="B1775" t="s">
        <v>75</v>
      </c>
      <c r="C1775" t="s">
        <v>68</v>
      </c>
      <c r="D1775" t="s">
        <v>29</v>
      </c>
      <c r="E1775" t="b">
        <v>0</v>
      </c>
      <c r="F1775" s="1">
        <v>45310.000972222217</v>
      </c>
      <c r="G1775" t="b">
        <v>0</v>
      </c>
      <c r="H1775" t="b">
        <v>0</v>
      </c>
      <c r="I1775" t="s">
        <v>16</v>
      </c>
      <c r="J1775" t="s">
        <v>70</v>
      </c>
      <c r="K1775" t="s">
        <v>93</v>
      </c>
      <c r="L1775">
        <v>135827</v>
      </c>
    </row>
    <row r="1776" spans="1:12" x14ac:dyDescent="0.25">
      <c r="A1776" t="s">
        <v>49</v>
      </c>
      <c r="B1776" t="s">
        <v>61</v>
      </c>
      <c r="C1776" t="s">
        <v>21</v>
      </c>
      <c r="D1776" t="s">
        <v>15</v>
      </c>
      <c r="E1776" t="b">
        <v>0</v>
      </c>
      <c r="F1776" s="1">
        <v>45619.143009259264</v>
      </c>
      <c r="G1776" t="b">
        <v>0</v>
      </c>
      <c r="H1776" t="b">
        <v>0</v>
      </c>
      <c r="I1776" t="s">
        <v>51</v>
      </c>
      <c r="J1776" t="s">
        <v>57</v>
      </c>
      <c r="K1776" t="s">
        <v>58</v>
      </c>
      <c r="L1776">
        <v>87137</v>
      </c>
    </row>
    <row r="1777" spans="1:12" x14ac:dyDescent="0.25">
      <c r="A1777" t="s">
        <v>19</v>
      </c>
      <c r="B1777" t="s">
        <v>94</v>
      </c>
      <c r="C1777" t="s">
        <v>68</v>
      </c>
      <c r="D1777" t="s">
        <v>15</v>
      </c>
      <c r="E1777" t="b">
        <v>0</v>
      </c>
      <c r="F1777" s="1">
        <v>45634.044432870367</v>
      </c>
      <c r="G1777" t="b">
        <v>1</v>
      </c>
      <c r="H1777" t="b">
        <v>0</v>
      </c>
      <c r="I1777" t="s">
        <v>23</v>
      </c>
      <c r="J1777" t="s">
        <v>31</v>
      </c>
      <c r="K1777" t="s">
        <v>65</v>
      </c>
      <c r="L1777">
        <v>68591</v>
      </c>
    </row>
    <row r="1778" spans="1:12" x14ac:dyDescent="0.25">
      <c r="A1778" t="s">
        <v>12</v>
      </c>
      <c r="B1778" t="s">
        <v>75</v>
      </c>
      <c r="C1778" t="s">
        <v>68</v>
      </c>
      <c r="D1778" t="s">
        <v>15</v>
      </c>
      <c r="E1778" t="b">
        <v>0</v>
      </c>
      <c r="F1778" s="1">
        <v>45448.019247685188</v>
      </c>
      <c r="G1778" t="b">
        <v>0</v>
      </c>
      <c r="H1778" t="b">
        <v>1</v>
      </c>
      <c r="I1778" t="s">
        <v>16</v>
      </c>
      <c r="J1778" t="s">
        <v>47</v>
      </c>
      <c r="K1778" t="s">
        <v>124</v>
      </c>
      <c r="L1778">
        <v>136686</v>
      </c>
    </row>
    <row r="1779" spans="1:12" x14ac:dyDescent="0.25">
      <c r="A1779" t="s">
        <v>19</v>
      </c>
      <c r="B1779" t="s">
        <v>20</v>
      </c>
      <c r="C1779" t="s">
        <v>21</v>
      </c>
      <c r="D1779" t="s">
        <v>22</v>
      </c>
      <c r="E1779" t="b">
        <v>0</v>
      </c>
      <c r="F1779" s="1">
        <v>45483.390462962961</v>
      </c>
      <c r="G1779" t="b">
        <v>1</v>
      </c>
      <c r="H1779" t="b">
        <v>1</v>
      </c>
      <c r="I1779" t="s">
        <v>23</v>
      </c>
      <c r="J1779" t="s">
        <v>80</v>
      </c>
      <c r="K1779" t="s">
        <v>99</v>
      </c>
      <c r="L1779">
        <v>78092</v>
      </c>
    </row>
    <row r="1780" spans="1:12" x14ac:dyDescent="0.25">
      <c r="A1780" t="s">
        <v>12</v>
      </c>
      <c r="B1780" t="s">
        <v>13</v>
      </c>
      <c r="C1780" t="s">
        <v>68</v>
      </c>
      <c r="D1780" t="s">
        <v>29</v>
      </c>
      <c r="E1780" t="b">
        <v>1</v>
      </c>
      <c r="F1780" s="1">
        <v>45466.872604166667</v>
      </c>
      <c r="G1780" t="b">
        <v>1</v>
      </c>
      <c r="H1780" t="b">
        <v>0</v>
      </c>
      <c r="I1780" t="s">
        <v>16</v>
      </c>
      <c r="J1780" t="s">
        <v>64</v>
      </c>
      <c r="K1780" t="s">
        <v>126</v>
      </c>
      <c r="L1780">
        <v>138236</v>
      </c>
    </row>
    <row r="1781" spans="1:12" x14ac:dyDescent="0.25">
      <c r="A1781" t="s">
        <v>26</v>
      </c>
      <c r="B1781" t="s">
        <v>33</v>
      </c>
      <c r="C1781" t="s">
        <v>28</v>
      </c>
      <c r="D1781" t="s">
        <v>29</v>
      </c>
      <c r="E1781" t="b">
        <v>0</v>
      </c>
      <c r="F1781" s="1">
        <v>45578.905810185177</v>
      </c>
      <c r="G1781" t="b">
        <v>1</v>
      </c>
      <c r="H1781" t="b">
        <v>0</v>
      </c>
      <c r="I1781" t="s">
        <v>30</v>
      </c>
      <c r="J1781" t="s">
        <v>57</v>
      </c>
      <c r="K1781" t="s">
        <v>119</v>
      </c>
      <c r="L1781">
        <v>110354</v>
      </c>
    </row>
    <row r="1782" spans="1:12" x14ac:dyDescent="0.25">
      <c r="A1782" t="s">
        <v>49</v>
      </c>
      <c r="B1782" t="s">
        <v>50</v>
      </c>
      <c r="C1782" t="s">
        <v>28</v>
      </c>
      <c r="D1782" t="s">
        <v>29</v>
      </c>
      <c r="E1782" t="b">
        <v>0</v>
      </c>
      <c r="F1782" s="1">
        <v>45629.640138888892</v>
      </c>
      <c r="G1782" t="b">
        <v>0</v>
      </c>
      <c r="H1782" t="b">
        <v>1</v>
      </c>
      <c r="I1782" t="s">
        <v>51</v>
      </c>
      <c r="J1782" t="s">
        <v>52</v>
      </c>
      <c r="K1782" t="s">
        <v>128</v>
      </c>
      <c r="L1782">
        <v>85724</v>
      </c>
    </row>
    <row r="1783" spans="1:12" x14ac:dyDescent="0.25">
      <c r="A1783" t="s">
        <v>26</v>
      </c>
      <c r="B1783" t="s">
        <v>71</v>
      </c>
      <c r="C1783" t="s">
        <v>43</v>
      </c>
      <c r="D1783" t="s">
        <v>29</v>
      </c>
      <c r="E1783" t="b">
        <v>0</v>
      </c>
      <c r="F1783" s="1">
        <v>45464.500868055547</v>
      </c>
      <c r="G1783" t="b">
        <v>1</v>
      </c>
      <c r="H1783" t="b">
        <v>1</v>
      </c>
      <c r="I1783" t="s">
        <v>30</v>
      </c>
      <c r="J1783" t="s">
        <v>64</v>
      </c>
      <c r="K1783" t="s">
        <v>65</v>
      </c>
      <c r="L1783">
        <v>125532</v>
      </c>
    </row>
    <row r="1784" spans="1:12" x14ac:dyDescent="0.25">
      <c r="A1784" t="s">
        <v>12</v>
      </c>
      <c r="B1784" t="s">
        <v>13</v>
      </c>
      <c r="C1784" t="s">
        <v>21</v>
      </c>
      <c r="D1784" t="s">
        <v>15</v>
      </c>
      <c r="E1784" t="b">
        <v>1</v>
      </c>
      <c r="F1784" s="1">
        <v>45598.483055555553</v>
      </c>
      <c r="G1784" t="b">
        <v>1</v>
      </c>
      <c r="H1784" t="b">
        <v>1</v>
      </c>
      <c r="I1784" t="s">
        <v>16</v>
      </c>
      <c r="J1784" t="s">
        <v>24</v>
      </c>
      <c r="K1784" t="s">
        <v>130</v>
      </c>
      <c r="L1784">
        <v>111945</v>
      </c>
    </row>
    <row r="1785" spans="1:12" x14ac:dyDescent="0.25">
      <c r="A1785" t="s">
        <v>49</v>
      </c>
      <c r="B1785" t="s">
        <v>108</v>
      </c>
      <c r="C1785" t="s">
        <v>40</v>
      </c>
      <c r="D1785" t="s">
        <v>22</v>
      </c>
      <c r="E1785" t="b">
        <v>1</v>
      </c>
      <c r="F1785" s="1">
        <v>45555.625324074077</v>
      </c>
      <c r="G1785" t="b">
        <v>0</v>
      </c>
      <c r="H1785" t="b">
        <v>0</v>
      </c>
      <c r="I1785" t="s">
        <v>51</v>
      </c>
      <c r="J1785" t="s">
        <v>52</v>
      </c>
      <c r="K1785" t="s">
        <v>117</v>
      </c>
      <c r="L1785">
        <v>94458</v>
      </c>
    </row>
    <row r="1786" spans="1:12" x14ac:dyDescent="0.25">
      <c r="A1786" t="s">
        <v>38</v>
      </c>
      <c r="B1786" t="s">
        <v>107</v>
      </c>
      <c r="C1786" t="s">
        <v>40</v>
      </c>
      <c r="D1786" t="s">
        <v>29</v>
      </c>
      <c r="E1786" t="b">
        <v>1</v>
      </c>
      <c r="F1786" s="1">
        <v>45516.143078703702</v>
      </c>
      <c r="G1786" t="b">
        <v>0</v>
      </c>
      <c r="H1786" t="b">
        <v>0</v>
      </c>
      <c r="I1786" t="s">
        <v>41</v>
      </c>
      <c r="J1786" t="s">
        <v>17</v>
      </c>
      <c r="K1786" t="s">
        <v>101</v>
      </c>
      <c r="L1786">
        <v>89424</v>
      </c>
    </row>
    <row r="1787" spans="1:12" x14ac:dyDescent="0.25">
      <c r="A1787" t="s">
        <v>38</v>
      </c>
      <c r="B1787" t="s">
        <v>95</v>
      </c>
      <c r="C1787" t="s">
        <v>40</v>
      </c>
      <c r="D1787" t="s">
        <v>15</v>
      </c>
      <c r="E1787" t="b">
        <v>0</v>
      </c>
      <c r="F1787" s="1">
        <v>45656.339629629627</v>
      </c>
      <c r="G1787" t="b">
        <v>0</v>
      </c>
      <c r="H1787" t="b">
        <v>0</v>
      </c>
      <c r="I1787" t="s">
        <v>41</v>
      </c>
      <c r="J1787" t="s">
        <v>64</v>
      </c>
      <c r="K1787" t="s">
        <v>58</v>
      </c>
      <c r="L1787">
        <v>73658</v>
      </c>
    </row>
    <row r="1788" spans="1:12" x14ac:dyDescent="0.25">
      <c r="A1788" t="s">
        <v>82</v>
      </c>
      <c r="B1788" t="s">
        <v>85</v>
      </c>
      <c r="C1788" t="s">
        <v>43</v>
      </c>
      <c r="D1788" t="s">
        <v>29</v>
      </c>
      <c r="E1788" t="b">
        <v>1</v>
      </c>
      <c r="F1788" s="1">
        <v>45417.025763888887</v>
      </c>
      <c r="G1788" t="b">
        <v>0</v>
      </c>
      <c r="H1788" t="b">
        <v>1</v>
      </c>
      <c r="I1788" t="s">
        <v>84</v>
      </c>
      <c r="J1788" t="s">
        <v>52</v>
      </c>
      <c r="K1788" t="s">
        <v>99</v>
      </c>
      <c r="L1788">
        <v>127231</v>
      </c>
    </row>
    <row r="1789" spans="1:12" x14ac:dyDescent="0.25">
      <c r="A1789" t="s">
        <v>38</v>
      </c>
      <c r="B1789" t="s">
        <v>95</v>
      </c>
      <c r="C1789" t="s">
        <v>21</v>
      </c>
      <c r="D1789" t="s">
        <v>29</v>
      </c>
      <c r="E1789" t="b">
        <v>1</v>
      </c>
      <c r="F1789" s="1">
        <v>45335.666076388887</v>
      </c>
      <c r="G1789" t="b">
        <v>0</v>
      </c>
      <c r="H1789" t="b">
        <v>1</v>
      </c>
      <c r="I1789" t="s">
        <v>41</v>
      </c>
      <c r="J1789" t="s">
        <v>52</v>
      </c>
      <c r="K1789" t="s">
        <v>102</v>
      </c>
      <c r="L1789">
        <v>72594</v>
      </c>
    </row>
    <row r="1790" spans="1:12" x14ac:dyDescent="0.25">
      <c r="A1790" t="s">
        <v>45</v>
      </c>
      <c r="B1790" t="s">
        <v>46</v>
      </c>
      <c r="C1790" t="s">
        <v>14</v>
      </c>
      <c r="D1790" t="s">
        <v>29</v>
      </c>
      <c r="E1790" t="b">
        <v>1</v>
      </c>
      <c r="F1790" s="1">
        <v>45327.95921296296</v>
      </c>
      <c r="G1790" t="b">
        <v>1</v>
      </c>
      <c r="H1790" t="b">
        <v>1</v>
      </c>
      <c r="I1790" t="s">
        <v>16</v>
      </c>
      <c r="J1790" t="s">
        <v>64</v>
      </c>
      <c r="K1790" t="s">
        <v>113</v>
      </c>
      <c r="L1790">
        <v>114048</v>
      </c>
    </row>
    <row r="1791" spans="1:12" x14ac:dyDescent="0.25">
      <c r="A1791" t="s">
        <v>38</v>
      </c>
      <c r="B1791" t="s">
        <v>95</v>
      </c>
      <c r="C1791" t="s">
        <v>40</v>
      </c>
      <c r="D1791" t="s">
        <v>29</v>
      </c>
      <c r="E1791" t="b">
        <v>0</v>
      </c>
      <c r="F1791" s="1">
        <v>45565.597025462957</v>
      </c>
      <c r="G1791" t="b">
        <v>0</v>
      </c>
      <c r="H1791" t="b">
        <v>1</v>
      </c>
      <c r="I1791" t="s">
        <v>41</v>
      </c>
      <c r="J1791" t="s">
        <v>24</v>
      </c>
      <c r="K1791" t="s">
        <v>73</v>
      </c>
      <c r="L1791">
        <v>84966</v>
      </c>
    </row>
    <row r="1792" spans="1:12" x14ac:dyDescent="0.25">
      <c r="A1792" t="s">
        <v>45</v>
      </c>
      <c r="B1792" t="s">
        <v>46</v>
      </c>
      <c r="C1792" t="s">
        <v>28</v>
      </c>
      <c r="D1792" t="s">
        <v>15</v>
      </c>
      <c r="E1792" t="b">
        <v>0</v>
      </c>
      <c r="F1792" s="1">
        <v>45369.286817129629</v>
      </c>
      <c r="G1792" t="b">
        <v>1</v>
      </c>
      <c r="H1792" t="b">
        <v>0</v>
      </c>
      <c r="I1792" t="s">
        <v>16</v>
      </c>
      <c r="J1792" t="s">
        <v>34</v>
      </c>
      <c r="K1792" t="s">
        <v>60</v>
      </c>
      <c r="L1792">
        <v>109595</v>
      </c>
    </row>
    <row r="1793" spans="1:12" x14ac:dyDescent="0.25">
      <c r="A1793" t="s">
        <v>19</v>
      </c>
      <c r="B1793" t="s">
        <v>36</v>
      </c>
      <c r="C1793" t="s">
        <v>68</v>
      </c>
      <c r="D1793" t="s">
        <v>22</v>
      </c>
      <c r="E1793" t="b">
        <v>0</v>
      </c>
      <c r="F1793" s="1">
        <v>45586.486481481479</v>
      </c>
      <c r="G1793" t="b">
        <v>0</v>
      </c>
      <c r="H1793" t="b">
        <v>1</v>
      </c>
      <c r="I1793" t="s">
        <v>23</v>
      </c>
      <c r="J1793" t="s">
        <v>24</v>
      </c>
      <c r="K1793" t="s">
        <v>67</v>
      </c>
      <c r="L1793">
        <v>62268</v>
      </c>
    </row>
    <row r="1794" spans="1:12" x14ac:dyDescent="0.25">
      <c r="A1794" t="s">
        <v>26</v>
      </c>
      <c r="B1794" t="s">
        <v>71</v>
      </c>
      <c r="C1794" t="s">
        <v>40</v>
      </c>
      <c r="D1794" t="s">
        <v>15</v>
      </c>
      <c r="E1794" t="b">
        <v>0</v>
      </c>
      <c r="F1794" s="1">
        <v>45655.083923611113</v>
      </c>
      <c r="G1794" t="b">
        <v>1</v>
      </c>
      <c r="H1794" t="b">
        <v>0</v>
      </c>
      <c r="I1794" t="s">
        <v>30</v>
      </c>
      <c r="J1794" t="s">
        <v>17</v>
      </c>
      <c r="K1794" t="s">
        <v>106</v>
      </c>
      <c r="L1794">
        <v>87711</v>
      </c>
    </row>
    <row r="1795" spans="1:12" x14ac:dyDescent="0.25">
      <c r="A1795" t="s">
        <v>38</v>
      </c>
      <c r="B1795" t="s">
        <v>107</v>
      </c>
      <c r="C1795" t="s">
        <v>40</v>
      </c>
      <c r="D1795" t="s">
        <v>15</v>
      </c>
      <c r="E1795" t="b">
        <v>0</v>
      </c>
      <c r="F1795" s="1">
        <v>45483.783159722218</v>
      </c>
      <c r="G1795" t="b">
        <v>1</v>
      </c>
      <c r="H1795" t="b">
        <v>0</v>
      </c>
      <c r="I1795" t="s">
        <v>41</v>
      </c>
      <c r="J1795" t="s">
        <v>31</v>
      </c>
      <c r="K1795" t="s">
        <v>60</v>
      </c>
      <c r="L1795">
        <v>94882</v>
      </c>
    </row>
    <row r="1796" spans="1:12" x14ac:dyDescent="0.25">
      <c r="A1796" t="s">
        <v>19</v>
      </c>
      <c r="B1796" t="s">
        <v>36</v>
      </c>
      <c r="C1796" t="s">
        <v>68</v>
      </c>
      <c r="D1796" t="s">
        <v>22</v>
      </c>
      <c r="E1796" t="b">
        <v>1</v>
      </c>
      <c r="F1796" s="1">
        <v>45576.459293981483</v>
      </c>
      <c r="G1796" t="b">
        <v>1</v>
      </c>
      <c r="H1796" t="b">
        <v>0</v>
      </c>
      <c r="I1796" t="s">
        <v>23</v>
      </c>
      <c r="J1796" t="s">
        <v>72</v>
      </c>
      <c r="K1796" t="s">
        <v>98</v>
      </c>
      <c r="L1796">
        <v>82504</v>
      </c>
    </row>
    <row r="1797" spans="1:12" x14ac:dyDescent="0.25">
      <c r="A1797" t="s">
        <v>49</v>
      </c>
      <c r="B1797" t="s">
        <v>108</v>
      </c>
      <c r="C1797" t="s">
        <v>68</v>
      </c>
      <c r="D1797" t="s">
        <v>15</v>
      </c>
      <c r="E1797" t="b">
        <v>1</v>
      </c>
      <c r="F1797" s="1">
        <v>45498.765185185177</v>
      </c>
      <c r="G1797" t="b">
        <v>1</v>
      </c>
      <c r="H1797" t="b">
        <v>1</v>
      </c>
      <c r="I1797" t="s">
        <v>51</v>
      </c>
      <c r="J1797" t="s">
        <v>66</v>
      </c>
      <c r="K1797" t="s">
        <v>114</v>
      </c>
      <c r="L1797">
        <v>86698</v>
      </c>
    </row>
    <row r="1798" spans="1:12" x14ac:dyDescent="0.25">
      <c r="A1798" t="s">
        <v>82</v>
      </c>
      <c r="B1798" t="s">
        <v>91</v>
      </c>
      <c r="C1798" t="s">
        <v>28</v>
      </c>
      <c r="D1798" t="s">
        <v>29</v>
      </c>
      <c r="E1798" t="b">
        <v>1</v>
      </c>
      <c r="F1798" s="1">
        <v>45574.332337962973</v>
      </c>
      <c r="G1798" t="b">
        <v>1</v>
      </c>
      <c r="H1798" t="b">
        <v>0</v>
      </c>
      <c r="I1798" t="s">
        <v>84</v>
      </c>
      <c r="J1798" t="s">
        <v>80</v>
      </c>
      <c r="K1798" t="s">
        <v>124</v>
      </c>
      <c r="L1798">
        <v>137534</v>
      </c>
    </row>
    <row r="1799" spans="1:12" x14ac:dyDescent="0.25">
      <c r="A1799" t="s">
        <v>49</v>
      </c>
      <c r="B1799" t="s">
        <v>108</v>
      </c>
      <c r="C1799" t="s">
        <v>21</v>
      </c>
      <c r="D1799" t="s">
        <v>15</v>
      </c>
      <c r="E1799" t="b">
        <v>0</v>
      </c>
      <c r="F1799" s="1">
        <v>45477.874861111108</v>
      </c>
      <c r="G1799" t="b">
        <v>1</v>
      </c>
      <c r="H1799" t="b">
        <v>1</v>
      </c>
      <c r="I1799" t="s">
        <v>51</v>
      </c>
      <c r="J1799" t="s">
        <v>47</v>
      </c>
      <c r="K1799" t="s">
        <v>87</v>
      </c>
      <c r="L1799">
        <v>80648</v>
      </c>
    </row>
    <row r="1800" spans="1:12" x14ac:dyDescent="0.25">
      <c r="A1800" t="s">
        <v>26</v>
      </c>
      <c r="B1800" t="s">
        <v>27</v>
      </c>
      <c r="C1800" t="s">
        <v>43</v>
      </c>
      <c r="D1800" t="s">
        <v>22</v>
      </c>
      <c r="E1800" t="b">
        <v>0</v>
      </c>
      <c r="F1800" s="1">
        <v>45426.253831018519</v>
      </c>
      <c r="G1800" t="b">
        <v>0</v>
      </c>
      <c r="H1800" t="b">
        <v>1</v>
      </c>
      <c r="I1800" t="s">
        <v>30</v>
      </c>
      <c r="J1800" t="s">
        <v>52</v>
      </c>
      <c r="K1800" t="s">
        <v>18</v>
      </c>
      <c r="L1800">
        <v>111949</v>
      </c>
    </row>
    <row r="1801" spans="1:12" x14ac:dyDescent="0.25">
      <c r="A1801" t="s">
        <v>26</v>
      </c>
      <c r="B1801" t="s">
        <v>71</v>
      </c>
      <c r="C1801" t="s">
        <v>21</v>
      </c>
      <c r="D1801" t="s">
        <v>22</v>
      </c>
      <c r="E1801" t="b">
        <v>1</v>
      </c>
      <c r="F1801" s="1">
        <v>45639.363657407397</v>
      </c>
      <c r="G1801" t="b">
        <v>1</v>
      </c>
      <c r="H1801" t="b">
        <v>1</v>
      </c>
      <c r="I1801" t="s">
        <v>30</v>
      </c>
      <c r="J1801" t="s">
        <v>80</v>
      </c>
      <c r="K1801" t="s">
        <v>89</v>
      </c>
      <c r="L1801">
        <v>111069</v>
      </c>
    </row>
    <row r="1802" spans="1:12" x14ac:dyDescent="0.25">
      <c r="A1802" t="s">
        <v>49</v>
      </c>
      <c r="B1802" t="s">
        <v>61</v>
      </c>
      <c r="C1802" t="s">
        <v>68</v>
      </c>
      <c r="D1802" t="s">
        <v>29</v>
      </c>
      <c r="E1802" t="b">
        <v>0</v>
      </c>
      <c r="F1802" s="1">
        <v>45520.065115740741</v>
      </c>
      <c r="G1802" t="b">
        <v>0</v>
      </c>
      <c r="H1802" t="b">
        <v>0</v>
      </c>
      <c r="I1802" t="s">
        <v>51</v>
      </c>
      <c r="J1802" t="s">
        <v>47</v>
      </c>
      <c r="K1802" t="s">
        <v>25</v>
      </c>
      <c r="L1802">
        <v>96259</v>
      </c>
    </row>
    <row r="1803" spans="1:12" x14ac:dyDescent="0.25">
      <c r="A1803" t="s">
        <v>54</v>
      </c>
      <c r="B1803" t="s">
        <v>55</v>
      </c>
      <c r="C1803" t="s">
        <v>21</v>
      </c>
      <c r="D1803" t="s">
        <v>29</v>
      </c>
      <c r="E1803" t="b">
        <v>1</v>
      </c>
      <c r="F1803" s="1">
        <v>45481.975729166668</v>
      </c>
      <c r="G1803" t="b">
        <v>0</v>
      </c>
      <c r="H1803" t="b">
        <v>1</v>
      </c>
      <c r="I1803" t="s">
        <v>30</v>
      </c>
      <c r="J1803" t="s">
        <v>31</v>
      </c>
      <c r="K1803" t="s">
        <v>32</v>
      </c>
      <c r="L1803">
        <v>148189</v>
      </c>
    </row>
    <row r="1804" spans="1:12" x14ac:dyDescent="0.25">
      <c r="A1804" t="s">
        <v>82</v>
      </c>
      <c r="B1804" t="s">
        <v>91</v>
      </c>
      <c r="C1804" t="s">
        <v>14</v>
      </c>
      <c r="D1804" t="s">
        <v>22</v>
      </c>
      <c r="E1804" t="b">
        <v>0</v>
      </c>
      <c r="F1804" s="1">
        <v>45394.684953703712</v>
      </c>
      <c r="G1804" t="b">
        <v>0</v>
      </c>
      <c r="H1804" t="b">
        <v>0</v>
      </c>
      <c r="I1804" t="s">
        <v>84</v>
      </c>
      <c r="J1804" t="s">
        <v>57</v>
      </c>
      <c r="K1804" t="s">
        <v>127</v>
      </c>
      <c r="L1804">
        <v>124553</v>
      </c>
    </row>
    <row r="1805" spans="1:12" x14ac:dyDescent="0.25">
      <c r="A1805" t="s">
        <v>49</v>
      </c>
      <c r="B1805" t="s">
        <v>50</v>
      </c>
      <c r="C1805" t="s">
        <v>28</v>
      </c>
      <c r="D1805" t="s">
        <v>15</v>
      </c>
      <c r="E1805" t="b">
        <v>1</v>
      </c>
      <c r="F1805" s="1">
        <v>45630.933333333327</v>
      </c>
      <c r="G1805" t="b">
        <v>1</v>
      </c>
      <c r="H1805" t="b">
        <v>0</v>
      </c>
      <c r="I1805" t="s">
        <v>51</v>
      </c>
      <c r="J1805" t="s">
        <v>52</v>
      </c>
      <c r="K1805" t="s">
        <v>87</v>
      </c>
      <c r="L1805">
        <v>70819</v>
      </c>
    </row>
    <row r="1806" spans="1:12" x14ac:dyDescent="0.25">
      <c r="A1806" t="s">
        <v>19</v>
      </c>
      <c r="B1806" t="s">
        <v>36</v>
      </c>
      <c r="C1806" t="s">
        <v>14</v>
      </c>
      <c r="D1806" t="s">
        <v>29</v>
      </c>
      <c r="E1806" t="b">
        <v>0</v>
      </c>
      <c r="F1806" s="1">
        <v>45328.310717592591</v>
      </c>
      <c r="G1806" t="b">
        <v>0</v>
      </c>
      <c r="H1806" t="b">
        <v>1</v>
      </c>
      <c r="I1806" t="s">
        <v>23</v>
      </c>
      <c r="J1806" t="s">
        <v>66</v>
      </c>
      <c r="K1806" t="s">
        <v>123</v>
      </c>
      <c r="L1806">
        <v>65549</v>
      </c>
    </row>
    <row r="1807" spans="1:12" x14ac:dyDescent="0.25">
      <c r="A1807" t="s">
        <v>82</v>
      </c>
      <c r="B1807" t="s">
        <v>91</v>
      </c>
      <c r="C1807" t="s">
        <v>68</v>
      </c>
      <c r="D1807" t="s">
        <v>15</v>
      </c>
      <c r="E1807" t="b">
        <v>0</v>
      </c>
      <c r="F1807" s="1">
        <v>45463.03497685185</v>
      </c>
      <c r="G1807" t="b">
        <v>0</v>
      </c>
      <c r="H1807" t="b">
        <v>0</v>
      </c>
      <c r="I1807" t="s">
        <v>84</v>
      </c>
      <c r="J1807" t="s">
        <v>70</v>
      </c>
      <c r="K1807" t="s">
        <v>128</v>
      </c>
      <c r="L1807">
        <v>120918</v>
      </c>
    </row>
    <row r="1808" spans="1:12" x14ac:dyDescent="0.25">
      <c r="A1808" t="s">
        <v>54</v>
      </c>
      <c r="B1808" t="s">
        <v>55</v>
      </c>
      <c r="C1808" t="s">
        <v>28</v>
      </c>
      <c r="D1808" t="s">
        <v>22</v>
      </c>
      <c r="E1808" t="b">
        <v>1</v>
      </c>
      <c r="F1808" s="1">
        <v>45608.755844907413</v>
      </c>
      <c r="G1808" t="b">
        <v>1</v>
      </c>
      <c r="H1808" t="b">
        <v>0</v>
      </c>
      <c r="I1808" t="s">
        <v>30</v>
      </c>
      <c r="J1808" t="s">
        <v>24</v>
      </c>
      <c r="K1808" t="s">
        <v>102</v>
      </c>
      <c r="L1808">
        <v>147627</v>
      </c>
    </row>
    <row r="1809" spans="1:12" x14ac:dyDescent="0.25">
      <c r="A1809" t="s">
        <v>12</v>
      </c>
      <c r="B1809" t="s">
        <v>75</v>
      </c>
      <c r="C1809" t="s">
        <v>21</v>
      </c>
      <c r="D1809" t="s">
        <v>29</v>
      </c>
      <c r="E1809" t="b">
        <v>1</v>
      </c>
      <c r="F1809" s="1">
        <v>45548.596898148149</v>
      </c>
      <c r="G1809" t="b">
        <v>1</v>
      </c>
      <c r="H1809" t="b">
        <v>1</v>
      </c>
      <c r="I1809" t="s">
        <v>16</v>
      </c>
      <c r="J1809" t="s">
        <v>66</v>
      </c>
      <c r="K1809" t="s">
        <v>130</v>
      </c>
      <c r="L1809">
        <v>149319</v>
      </c>
    </row>
    <row r="1810" spans="1:12" x14ac:dyDescent="0.25">
      <c r="A1810" t="s">
        <v>82</v>
      </c>
      <c r="B1810" t="s">
        <v>91</v>
      </c>
      <c r="C1810" t="s">
        <v>21</v>
      </c>
      <c r="D1810" t="s">
        <v>29</v>
      </c>
      <c r="E1810" t="b">
        <v>1</v>
      </c>
      <c r="F1810" s="1">
        <v>45507.230636574073</v>
      </c>
      <c r="G1810" t="b">
        <v>1</v>
      </c>
      <c r="H1810" t="b">
        <v>1</v>
      </c>
      <c r="I1810" t="s">
        <v>84</v>
      </c>
      <c r="J1810" t="s">
        <v>17</v>
      </c>
      <c r="K1810" t="s">
        <v>122</v>
      </c>
      <c r="L1810">
        <v>111946</v>
      </c>
    </row>
    <row r="1811" spans="1:12" x14ac:dyDescent="0.25">
      <c r="A1811" t="s">
        <v>49</v>
      </c>
      <c r="B1811" t="s">
        <v>50</v>
      </c>
      <c r="C1811" t="s">
        <v>43</v>
      </c>
      <c r="D1811" t="s">
        <v>22</v>
      </c>
      <c r="E1811" t="b">
        <v>1</v>
      </c>
      <c r="F1811" s="1">
        <v>45485.264687499999</v>
      </c>
      <c r="G1811" t="b">
        <v>0</v>
      </c>
      <c r="H1811" t="b">
        <v>0</v>
      </c>
      <c r="I1811" t="s">
        <v>51</v>
      </c>
      <c r="J1811" t="s">
        <v>24</v>
      </c>
      <c r="K1811" t="s">
        <v>130</v>
      </c>
      <c r="L1811">
        <v>98818</v>
      </c>
    </row>
    <row r="1812" spans="1:12" x14ac:dyDescent="0.25">
      <c r="A1812" t="s">
        <v>19</v>
      </c>
      <c r="B1812" t="s">
        <v>86</v>
      </c>
      <c r="C1812" t="s">
        <v>68</v>
      </c>
      <c r="D1812" t="s">
        <v>15</v>
      </c>
      <c r="E1812" t="b">
        <v>0</v>
      </c>
      <c r="F1812" s="1">
        <v>45410.827037037037</v>
      </c>
      <c r="G1812" t="b">
        <v>0</v>
      </c>
      <c r="H1812" t="b">
        <v>0</v>
      </c>
      <c r="I1812" t="s">
        <v>23</v>
      </c>
      <c r="J1812" t="s">
        <v>44</v>
      </c>
      <c r="K1812" t="s">
        <v>98</v>
      </c>
      <c r="L1812">
        <v>86108</v>
      </c>
    </row>
    <row r="1813" spans="1:12" x14ac:dyDescent="0.25">
      <c r="A1813" t="s">
        <v>49</v>
      </c>
      <c r="B1813" t="s">
        <v>108</v>
      </c>
      <c r="C1813" t="s">
        <v>21</v>
      </c>
      <c r="D1813" t="s">
        <v>22</v>
      </c>
      <c r="E1813" t="b">
        <v>0</v>
      </c>
      <c r="F1813" s="1">
        <v>45638.021203703713</v>
      </c>
      <c r="G1813" t="b">
        <v>0</v>
      </c>
      <c r="H1813" t="b">
        <v>1</v>
      </c>
      <c r="I1813" t="s">
        <v>51</v>
      </c>
      <c r="J1813" t="s">
        <v>64</v>
      </c>
      <c r="K1813" t="s">
        <v>42</v>
      </c>
      <c r="L1813">
        <v>75505</v>
      </c>
    </row>
    <row r="1814" spans="1:12" x14ac:dyDescent="0.25">
      <c r="A1814" t="s">
        <v>82</v>
      </c>
      <c r="B1814" t="s">
        <v>91</v>
      </c>
      <c r="C1814" t="s">
        <v>40</v>
      </c>
      <c r="D1814" t="s">
        <v>22</v>
      </c>
      <c r="E1814" t="b">
        <v>0</v>
      </c>
      <c r="F1814" s="1">
        <v>45616.230324074073</v>
      </c>
      <c r="G1814" t="b">
        <v>0</v>
      </c>
      <c r="H1814" t="b">
        <v>0</v>
      </c>
      <c r="I1814" t="s">
        <v>84</v>
      </c>
      <c r="J1814" t="s">
        <v>72</v>
      </c>
      <c r="K1814" t="s">
        <v>87</v>
      </c>
      <c r="L1814">
        <v>101143</v>
      </c>
    </row>
    <row r="1815" spans="1:12" x14ac:dyDescent="0.25">
      <c r="A1815" t="s">
        <v>38</v>
      </c>
      <c r="B1815" t="s">
        <v>39</v>
      </c>
      <c r="C1815" t="s">
        <v>14</v>
      </c>
      <c r="D1815" t="s">
        <v>22</v>
      </c>
      <c r="E1815" t="b">
        <v>1</v>
      </c>
      <c r="F1815" s="1">
        <v>45641.775810185187</v>
      </c>
      <c r="G1815" t="b">
        <v>0</v>
      </c>
      <c r="H1815" t="b">
        <v>0</v>
      </c>
      <c r="I1815" t="s">
        <v>41</v>
      </c>
      <c r="J1815" t="s">
        <v>57</v>
      </c>
      <c r="K1815" t="s">
        <v>96</v>
      </c>
      <c r="L1815">
        <v>75184</v>
      </c>
    </row>
    <row r="1816" spans="1:12" x14ac:dyDescent="0.25">
      <c r="A1816" t="s">
        <v>12</v>
      </c>
      <c r="B1816" t="s">
        <v>75</v>
      </c>
      <c r="C1816" t="s">
        <v>40</v>
      </c>
      <c r="D1816" t="s">
        <v>15</v>
      </c>
      <c r="E1816" t="b">
        <v>0</v>
      </c>
      <c r="F1816" s="1">
        <v>45639.174675925933</v>
      </c>
      <c r="G1816" t="b">
        <v>1</v>
      </c>
      <c r="H1816" t="b">
        <v>0</v>
      </c>
      <c r="I1816" t="s">
        <v>16</v>
      </c>
      <c r="J1816" t="s">
        <v>52</v>
      </c>
      <c r="K1816" t="s">
        <v>116</v>
      </c>
      <c r="L1816">
        <v>129627</v>
      </c>
    </row>
    <row r="1817" spans="1:12" x14ac:dyDescent="0.25">
      <c r="A1817" t="s">
        <v>38</v>
      </c>
      <c r="B1817" t="s">
        <v>95</v>
      </c>
      <c r="C1817" t="s">
        <v>43</v>
      </c>
      <c r="D1817" t="s">
        <v>22</v>
      </c>
      <c r="E1817" t="b">
        <v>1</v>
      </c>
      <c r="F1817" s="1">
        <v>45497.099259259259</v>
      </c>
      <c r="G1817" t="b">
        <v>1</v>
      </c>
      <c r="H1817" t="b">
        <v>0</v>
      </c>
      <c r="I1817" t="s">
        <v>41</v>
      </c>
      <c r="J1817" t="s">
        <v>24</v>
      </c>
      <c r="K1817" t="s">
        <v>103</v>
      </c>
      <c r="L1817">
        <v>75290</v>
      </c>
    </row>
    <row r="1818" spans="1:12" x14ac:dyDescent="0.25">
      <c r="A1818" t="s">
        <v>12</v>
      </c>
      <c r="B1818" t="s">
        <v>75</v>
      </c>
      <c r="C1818" t="s">
        <v>21</v>
      </c>
      <c r="D1818" t="s">
        <v>22</v>
      </c>
      <c r="E1818" t="b">
        <v>0</v>
      </c>
      <c r="F1818" s="1">
        <v>45479.169270833343</v>
      </c>
      <c r="G1818" t="b">
        <v>1</v>
      </c>
      <c r="H1818" t="b">
        <v>1</v>
      </c>
      <c r="I1818" t="s">
        <v>16</v>
      </c>
      <c r="J1818" t="s">
        <v>70</v>
      </c>
      <c r="K1818" t="s">
        <v>128</v>
      </c>
      <c r="L1818">
        <v>130460</v>
      </c>
    </row>
    <row r="1819" spans="1:12" x14ac:dyDescent="0.25">
      <c r="A1819" t="s">
        <v>54</v>
      </c>
      <c r="B1819" t="s">
        <v>79</v>
      </c>
      <c r="C1819" t="s">
        <v>28</v>
      </c>
      <c r="D1819" t="s">
        <v>22</v>
      </c>
      <c r="E1819" t="b">
        <v>1</v>
      </c>
      <c r="F1819" s="1">
        <v>45374.486574074072</v>
      </c>
      <c r="G1819" t="b">
        <v>1</v>
      </c>
      <c r="H1819" t="b">
        <v>0</v>
      </c>
      <c r="I1819" t="s">
        <v>30</v>
      </c>
      <c r="J1819" t="s">
        <v>34</v>
      </c>
      <c r="K1819" t="s">
        <v>119</v>
      </c>
      <c r="L1819">
        <v>122262</v>
      </c>
    </row>
    <row r="1820" spans="1:12" x14ac:dyDescent="0.25">
      <c r="A1820" t="s">
        <v>82</v>
      </c>
      <c r="B1820" t="s">
        <v>83</v>
      </c>
      <c r="C1820" t="s">
        <v>43</v>
      </c>
      <c r="D1820" t="s">
        <v>22</v>
      </c>
      <c r="E1820" t="b">
        <v>1</v>
      </c>
      <c r="F1820" s="1">
        <v>45437.282708333332</v>
      </c>
      <c r="G1820" t="b">
        <v>0</v>
      </c>
      <c r="H1820" t="b">
        <v>0</v>
      </c>
      <c r="I1820" t="s">
        <v>84</v>
      </c>
      <c r="J1820" t="s">
        <v>17</v>
      </c>
      <c r="K1820" t="s">
        <v>35</v>
      </c>
      <c r="L1820">
        <v>107707</v>
      </c>
    </row>
    <row r="1821" spans="1:12" x14ac:dyDescent="0.25">
      <c r="A1821" t="s">
        <v>26</v>
      </c>
      <c r="B1821" t="s">
        <v>33</v>
      </c>
      <c r="C1821" t="s">
        <v>68</v>
      </c>
      <c r="D1821" t="s">
        <v>15</v>
      </c>
      <c r="E1821" t="b">
        <v>1</v>
      </c>
      <c r="F1821" s="1">
        <v>45358.799074074072</v>
      </c>
      <c r="G1821" t="b">
        <v>1</v>
      </c>
      <c r="H1821" t="b">
        <v>1</v>
      </c>
      <c r="I1821" t="s">
        <v>30</v>
      </c>
      <c r="J1821" t="s">
        <v>52</v>
      </c>
      <c r="K1821" t="s">
        <v>37</v>
      </c>
      <c r="L1821">
        <v>101018</v>
      </c>
    </row>
    <row r="1822" spans="1:12" x14ac:dyDescent="0.25">
      <c r="A1822" t="s">
        <v>45</v>
      </c>
      <c r="B1822" t="s">
        <v>46</v>
      </c>
      <c r="C1822" t="s">
        <v>28</v>
      </c>
      <c r="D1822" t="s">
        <v>15</v>
      </c>
      <c r="E1822" t="b">
        <v>0</v>
      </c>
      <c r="F1822" s="1">
        <v>45518.31386574074</v>
      </c>
      <c r="G1822" t="b">
        <v>0</v>
      </c>
      <c r="H1822" t="b">
        <v>0</v>
      </c>
      <c r="I1822" t="s">
        <v>16</v>
      </c>
      <c r="J1822" t="s">
        <v>80</v>
      </c>
      <c r="K1822" t="s">
        <v>58</v>
      </c>
      <c r="L1822">
        <v>93237</v>
      </c>
    </row>
    <row r="1823" spans="1:12" x14ac:dyDescent="0.25">
      <c r="A1823" t="s">
        <v>45</v>
      </c>
      <c r="B1823" t="s">
        <v>88</v>
      </c>
      <c r="C1823" t="s">
        <v>43</v>
      </c>
      <c r="D1823" t="s">
        <v>22</v>
      </c>
      <c r="E1823" t="b">
        <v>1</v>
      </c>
      <c r="F1823" s="1">
        <v>45644.298495370371</v>
      </c>
      <c r="G1823" t="b">
        <v>1</v>
      </c>
      <c r="H1823" t="b">
        <v>1</v>
      </c>
      <c r="I1823" t="s">
        <v>16</v>
      </c>
      <c r="J1823" t="s">
        <v>80</v>
      </c>
      <c r="K1823" t="s">
        <v>37</v>
      </c>
      <c r="L1823">
        <v>119508</v>
      </c>
    </row>
    <row r="1824" spans="1:12" x14ac:dyDescent="0.25">
      <c r="A1824" t="s">
        <v>38</v>
      </c>
      <c r="B1824" t="s">
        <v>107</v>
      </c>
      <c r="C1824" t="s">
        <v>43</v>
      </c>
      <c r="D1824" t="s">
        <v>22</v>
      </c>
      <c r="E1824" t="b">
        <v>0</v>
      </c>
      <c r="F1824" s="1">
        <v>45653.419849537036</v>
      </c>
      <c r="G1824" t="b">
        <v>0</v>
      </c>
      <c r="H1824" t="b">
        <v>1</v>
      </c>
      <c r="I1824" t="s">
        <v>41</v>
      </c>
      <c r="J1824" t="s">
        <v>34</v>
      </c>
      <c r="K1824" t="s">
        <v>37</v>
      </c>
      <c r="L1824">
        <v>85023</v>
      </c>
    </row>
    <row r="1825" spans="1:12" x14ac:dyDescent="0.25">
      <c r="A1825" t="s">
        <v>49</v>
      </c>
      <c r="B1825" t="s">
        <v>50</v>
      </c>
      <c r="C1825" t="s">
        <v>43</v>
      </c>
      <c r="D1825" t="s">
        <v>29</v>
      </c>
      <c r="E1825" t="b">
        <v>1</v>
      </c>
      <c r="F1825" s="1">
        <v>45332.916527777779</v>
      </c>
      <c r="G1825" t="b">
        <v>1</v>
      </c>
      <c r="H1825" t="b">
        <v>0</v>
      </c>
      <c r="I1825" t="s">
        <v>51</v>
      </c>
      <c r="J1825" t="s">
        <v>44</v>
      </c>
      <c r="K1825" t="s">
        <v>87</v>
      </c>
      <c r="L1825">
        <v>77599</v>
      </c>
    </row>
    <row r="1826" spans="1:12" x14ac:dyDescent="0.25">
      <c r="A1826" t="s">
        <v>45</v>
      </c>
      <c r="B1826" t="s">
        <v>46</v>
      </c>
      <c r="C1826" t="s">
        <v>40</v>
      </c>
      <c r="D1826" t="s">
        <v>15</v>
      </c>
      <c r="E1826" t="b">
        <v>1</v>
      </c>
      <c r="F1826" s="1">
        <v>45563.464270833327</v>
      </c>
      <c r="G1826" t="b">
        <v>0</v>
      </c>
      <c r="H1826" t="b">
        <v>0</v>
      </c>
      <c r="I1826" t="s">
        <v>16</v>
      </c>
      <c r="J1826" t="s">
        <v>44</v>
      </c>
      <c r="K1826" t="s">
        <v>67</v>
      </c>
      <c r="L1826">
        <v>104299</v>
      </c>
    </row>
    <row r="1827" spans="1:12" x14ac:dyDescent="0.25">
      <c r="A1827" t="s">
        <v>12</v>
      </c>
      <c r="B1827" t="s">
        <v>75</v>
      </c>
      <c r="C1827" t="s">
        <v>68</v>
      </c>
      <c r="D1827" t="s">
        <v>15</v>
      </c>
      <c r="E1827" t="b">
        <v>0</v>
      </c>
      <c r="F1827" s="1">
        <v>45523.083993055552</v>
      </c>
      <c r="G1827" t="b">
        <v>0</v>
      </c>
      <c r="H1827" t="b">
        <v>1</v>
      </c>
      <c r="I1827" t="s">
        <v>16</v>
      </c>
      <c r="J1827" t="s">
        <v>64</v>
      </c>
      <c r="K1827" t="s">
        <v>60</v>
      </c>
      <c r="L1827">
        <v>113281</v>
      </c>
    </row>
    <row r="1828" spans="1:12" x14ac:dyDescent="0.25">
      <c r="A1828" t="s">
        <v>38</v>
      </c>
      <c r="B1828" t="s">
        <v>39</v>
      </c>
      <c r="C1828" t="s">
        <v>14</v>
      </c>
      <c r="D1828" t="s">
        <v>15</v>
      </c>
      <c r="E1828" t="b">
        <v>1</v>
      </c>
      <c r="F1828" s="1">
        <v>45296.732974537037</v>
      </c>
      <c r="G1828" t="b">
        <v>1</v>
      </c>
      <c r="H1828" t="b">
        <v>0</v>
      </c>
      <c r="I1828" t="s">
        <v>41</v>
      </c>
      <c r="J1828" t="s">
        <v>80</v>
      </c>
      <c r="K1828" t="s">
        <v>123</v>
      </c>
      <c r="L1828">
        <v>74931</v>
      </c>
    </row>
    <row r="1829" spans="1:12" x14ac:dyDescent="0.25">
      <c r="A1829" t="s">
        <v>12</v>
      </c>
      <c r="B1829" t="s">
        <v>63</v>
      </c>
      <c r="C1829" t="s">
        <v>43</v>
      </c>
      <c r="D1829" t="s">
        <v>22</v>
      </c>
      <c r="E1829" t="b">
        <v>0</v>
      </c>
      <c r="F1829" s="1">
        <v>45296.270138888889</v>
      </c>
      <c r="G1829" t="b">
        <v>1</v>
      </c>
      <c r="H1829" t="b">
        <v>0</v>
      </c>
      <c r="I1829" t="s">
        <v>16</v>
      </c>
      <c r="J1829" t="s">
        <v>57</v>
      </c>
      <c r="K1829" t="s">
        <v>124</v>
      </c>
      <c r="L1829">
        <v>124350</v>
      </c>
    </row>
    <row r="1830" spans="1:12" x14ac:dyDescent="0.25">
      <c r="A1830" t="s">
        <v>49</v>
      </c>
      <c r="B1830" t="s">
        <v>61</v>
      </c>
      <c r="C1830" t="s">
        <v>43</v>
      </c>
      <c r="D1830" t="s">
        <v>15</v>
      </c>
      <c r="E1830" t="b">
        <v>0</v>
      </c>
      <c r="F1830" s="1">
        <v>45368.940844907411</v>
      </c>
      <c r="G1830" t="b">
        <v>0</v>
      </c>
      <c r="H1830" t="b">
        <v>0</v>
      </c>
      <c r="I1830" t="s">
        <v>51</v>
      </c>
      <c r="J1830" t="s">
        <v>24</v>
      </c>
      <c r="K1830" t="s">
        <v>87</v>
      </c>
      <c r="L1830">
        <v>70971</v>
      </c>
    </row>
    <row r="1831" spans="1:12" x14ac:dyDescent="0.25">
      <c r="A1831" t="s">
        <v>45</v>
      </c>
      <c r="B1831" t="s">
        <v>76</v>
      </c>
      <c r="C1831" t="s">
        <v>40</v>
      </c>
      <c r="D1831" t="s">
        <v>29</v>
      </c>
      <c r="E1831" t="b">
        <v>1</v>
      </c>
      <c r="F1831" s="1">
        <v>45327.306435185194</v>
      </c>
      <c r="G1831" t="b">
        <v>1</v>
      </c>
      <c r="H1831" t="b">
        <v>0</v>
      </c>
      <c r="I1831" t="s">
        <v>16</v>
      </c>
      <c r="J1831" t="s">
        <v>24</v>
      </c>
      <c r="K1831" t="s">
        <v>92</v>
      </c>
      <c r="L1831">
        <v>106883</v>
      </c>
    </row>
    <row r="1832" spans="1:12" x14ac:dyDescent="0.25">
      <c r="A1832" t="s">
        <v>26</v>
      </c>
      <c r="B1832" t="s">
        <v>27</v>
      </c>
      <c r="C1832" t="s">
        <v>40</v>
      </c>
      <c r="D1832" t="s">
        <v>29</v>
      </c>
      <c r="E1832" t="b">
        <v>1</v>
      </c>
      <c r="F1832" s="1">
        <v>45420.134305555563</v>
      </c>
      <c r="G1832" t="b">
        <v>1</v>
      </c>
      <c r="H1832" t="b">
        <v>0</v>
      </c>
      <c r="I1832" t="s">
        <v>30</v>
      </c>
      <c r="J1832" t="s">
        <v>44</v>
      </c>
      <c r="K1832" t="s">
        <v>114</v>
      </c>
      <c r="L1832">
        <v>91712</v>
      </c>
    </row>
    <row r="1833" spans="1:12" x14ac:dyDescent="0.25">
      <c r="A1833" t="s">
        <v>26</v>
      </c>
      <c r="B1833" t="s">
        <v>33</v>
      </c>
      <c r="C1833" t="s">
        <v>14</v>
      </c>
      <c r="D1833" t="s">
        <v>29</v>
      </c>
      <c r="E1833" t="b">
        <v>1</v>
      </c>
      <c r="F1833" s="1">
        <v>45610.761666666673</v>
      </c>
      <c r="G1833" t="b">
        <v>1</v>
      </c>
      <c r="H1833" t="b">
        <v>1</v>
      </c>
      <c r="I1833" t="s">
        <v>30</v>
      </c>
      <c r="J1833" t="s">
        <v>47</v>
      </c>
      <c r="K1833" t="s">
        <v>42</v>
      </c>
      <c r="L1833">
        <v>107313</v>
      </c>
    </row>
    <row r="1834" spans="1:12" x14ac:dyDescent="0.25">
      <c r="A1834" t="s">
        <v>82</v>
      </c>
      <c r="B1834" t="s">
        <v>85</v>
      </c>
      <c r="C1834" t="s">
        <v>43</v>
      </c>
      <c r="D1834" t="s">
        <v>15</v>
      </c>
      <c r="E1834" t="b">
        <v>0</v>
      </c>
      <c r="F1834" s="1">
        <v>45422.6247337963</v>
      </c>
      <c r="G1834" t="b">
        <v>0</v>
      </c>
      <c r="H1834" t="b">
        <v>1</v>
      </c>
      <c r="I1834" t="s">
        <v>84</v>
      </c>
      <c r="J1834" t="s">
        <v>64</v>
      </c>
      <c r="K1834" t="s">
        <v>58</v>
      </c>
      <c r="L1834">
        <v>110947</v>
      </c>
    </row>
    <row r="1835" spans="1:12" x14ac:dyDescent="0.25">
      <c r="A1835" t="s">
        <v>45</v>
      </c>
      <c r="B1835" t="s">
        <v>76</v>
      </c>
      <c r="C1835" t="s">
        <v>68</v>
      </c>
      <c r="D1835" t="s">
        <v>15</v>
      </c>
      <c r="E1835" t="b">
        <v>1</v>
      </c>
      <c r="F1835" s="1">
        <v>45461.543564814812</v>
      </c>
      <c r="G1835" t="b">
        <v>1</v>
      </c>
      <c r="H1835" t="b">
        <v>0</v>
      </c>
      <c r="I1835" t="s">
        <v>16</v>
      </c>
      <c r="J1835" t="s">
        <v>66</v>
      </c>
      <c r="K1835" t="s">
        <v>125</v>
      </c>
      <c r="L1835">
        <v>118192</v>
      </c>
    </row>
    <row r="1836" spans="1:12" x14ac:dyDescent="0.25">
      <c r="A1836" t="s">
        <v>12</v>
      </c>
      <c r="B1836" t="s">
        <v>13</v>
      </c>
      <c r="C1836" t="s">
        <v>14</v>
      </c>
      <c r="D1836" t="s">
        <v>15</v>
      </c>
      <c r="E1836" t="b">
        <v>0</v>
      </c>
      <c r="F1836" s="1">
        <v>45447.163229166668</v>
      </c>
      <c r="G1836" t="b">
        <v>0</v>
      </c>
      <c r="H1836" t="b">
        <v>0</v>
      </c>
      <c r="I1836" t="s">
        <v>16</v>
      </c>
      <c r="J1836" t="s">
        <v>24</v>
      </c>
      <c r="K1836" t="s">
        <v>35</v>
      </c>
      <c r="L1836">
        <v>118486</v>
      </c>
    </row>
    <row r="1837" spans="1:12" x14ac:dyDescent="0.25">
      <c r="A1837" t="s">
        <v>54</v>
      </c>
      <c r="B1837" t="s">
        <v>55</v>
      </c>
      <c r="C1837" t="s">
        <v>68</v>
      </c>
      <c r="D1837" t="s">
        <v>22</v>
      </c>
      <c r="E1837" t="b">
        <v>1</v>
      </c>
      <c r="F1837" s="1">
        <v>45574.097337962958</v>
      </c>
      <c r="G1837" t="b">
        <v>1</v>
      </c>
      <c r="H1837" t="b">
        <v>0</v>
      </c>
      <c r="I1837" t="s">
        <v>30</v>
      </c>
      <c r="J1837" t="s">
        <v>52</v>
      </c>
      <c r="K1837" t="s">
        <v>67</v>
      </c>
      <c r="L1837">
        <v>128137</v>
      </c>
    </row>
    <row r="1838" spans="1:12" x14ac:dyDescent="0.25">
      <c r="A1838" t="s">
        <v>82</v>
      </c>
      <c r="B1838" t="s">
        <v>91</v>
      </c>
      <c r="C1838" t="s">
        <v>14</v>
      </c>
      <c r="D1838" t="s">
        <v>29</v>
      </c>
      <c r="E1838" t="b">
        <v>1</v>
      </c>
      <c r="F1838" s="1">
        <v>45345.191053240742</v>
      </c>
      <c r="G1838" t="b">
        <v>0</v>
      </c>
      <c r="H1838" t="b">
        <v>1</v>
      </c>
      <c r="I1838" t="s">
        <v>84</v>
      </c>
      <c r="J1838" t="s">
        <v>80</v>
      </c>
      <c r="K1838" t="s">
        <v>127</v>
      </c>
      <c r="L1838">
        <v>123168</v>
      </c>
    </row>
    <row r="1839" spans="1:12" x14ac:dyDescent="0.25">
      <c r="A1839" t="s">
        <v>45</v>
      </c>
      <c r="B1839" t="s">
        <v>76</v>
      </c>
      <c r="C1839" t="s">
        <v>14</v>
      </c>
      <c r="D1839" t="s">
        <v>15</v>
      </c>
      <c r="E1839" t="b">
        <v>1</v>
      </c>
      <c r="F1839" s="1">
        <v>45606.919398148151</v>
      </c>
      <c r="G1839" t="b">
        <v>1</v>
      </c>
      <c r="H1839" t="b">
        <v>1</v>
      </c>
      <c r="I1839" t="s">
        <v>16</v>
      </c>
      <c r="J1839" t="s">
        <v>52</v>
      </c>
      <c r="K1839" t="s">
        <v>81</v>
      </c>
      <c r="L1839">
        <v>105480</v>
      </c>
    </row>
    <row r="1840" spans="1:12" x14ac:dyDescent="0.25">
      <c r="A1840" t="s">
        <v>54</v>
      </c>
      <c r="B1840" t="s">
        <v>55</v>
      </c>
      <c r="C1840" t="s">
        <v>68</v>
      </c>
      <c r="D1840" t="s">
        <v>15</v>
      </c>
      <c r="E1840" t="b">
        <v>1</v>
      </c>
      <c r="F1840" s="1">
        <v>45311.504270833328</v>
      </c>
      <c r="G1840" t="b">
        <v>0</v>
      </c>
      <c r="H1840" t="b">
        <v>0</v>
      </c>
      <c r="I1840" t="s">
        <v>30</v>
      </c>
      <c r="J1840" t="s">
        <v>44</v>
      </c>
      <c r="K1840" t="s">
        <v>25</v>
      </c>
      <c r="L1840">
        <v>147394</v>
      </c>
    </row>
    <row r="1841" spans="1:12" x14ac:dyDescent="0.25">
      <c r="A1841" t="s">
        <v>54</v>
      </c>
      <c r="B1841" t="s">
        <v>55</v>
      </c>
      <c r="C1841" t="s">
        <v>21</v>
      </c>
      <c r="D1841" t="s">
        <v>15</v>
      </c>
      <c r="E1841" t="b">
        <v>1</v>
      </c>
      <c r="F1841" s="1">
        <v>45382.45753472222</v>
      </c>
      <c r="G1841" t="b">
        <v>0</v>
      </c>
      <c r="H1841" t="b">
        <v>1</v>
      </c>
      <c r="I1841" t="s">
        <v>30</v>
      </c>
      <c r="J1841" t="s">
        <v>57</v>
      </c>
      <c r="K1841" t="s">
        <v>81</v>
      </c>
      <c r="L1841">
        <v>149633</v>
      </c>
    </row>
    <row r="1842" spans="1:12" x14ac:dyDescent="0.25">
      <c r="A1842" t="s">
        <v>54</v>
      </c>
      <c r="B1842" t="s">
        <v>79</v>
      </c>
      <c r="C1842" t="s">
        <v>68</v>
      </c>
      <c r="D1842" t="s">
        <v>15</v>
      </c>
      <c r="E1842" t="b">
        <v>0</v>
      </c>
      <c r="F1842" s="1">
        <v>45470.189976851849</v>
      </c>
      <c r="G1842" t="b">
        <v>1</v>
      </c>
      <c r="H1842" t="b">
        <v>1</v>
      </c>
      <c r="I1842" t="s">
        <v>30</v>
      </c>
      <c r="J1842" t="s">
        <v>70</v>
      </c>
      <c r="K1842" t="s">
        <v>60</v>
      </c>
      <c r="L1842">
        <v>132591</v>
      </c>
    </row>
    <row r="1843" spans="1:12" x14ac:dyDescent="0.25">
      <c r="A1843" t="s">
        <v>49</v>
      </c>
      <c r="B1843" t="s">
        <v>50</v>
      </c>
      <c r="C1843" t="s">
        <v>43</v>
      </c>
      <c r="D1843" t="s">
        <v>29</v>
      </c>
      <c r="E1843" t="b">
        <v>1</v>
      </c>
      <c r="F1843" s="1">
        <v>45618.252152777779</v>
      </c>
      <c r="G1843" t="b">
        <v>1</v>
      </c>
      <c r="H1843" t="b">
        <v>1</v>
      </c>
      <c r="I1843" t="s">
        <v>51</v>
      </c>
      <c r="J1843" t="s">
        <v>57</v>
      </c>
      <c r="K1843" t="s">
        <v>128</v>
      </c>
      <c r="L1843">
        <v>84938</v>
      </c>
    </row>
    <row r="1844" spans="1:12" x14ac:dyDescent="0.25">
      <c r="A1844" t="s">
        <v>26</v>
      </c>
      <c r="B1844" t="s">
        <v>27</v>
      </c>
      <c r="C1844" t="s">
        <v>14</v>
      </c>
      <c r="D1844" t="s">
        <v>22</v>
      </c>
      <c r="E1844" t="b">
        <v>0</v>
      </c>
      <c r="F1844" s="1">
        <v>45353.366562499999</v>
      </c>
      <c r="G1844" t="b">
        <v>1</v>
      </c>
      <c r="H1844" t="b">
        <v>0</v>
      </c>
      <c r="I1844" t="s">
        <v>30</v>
      </c>
      <c r="J1844" t="s">
        <v>47</v>
      </c>
      <c r="K1844" t="s">
        <v>110</v>
      </c>
      <c r="L1844">
        <v>105982</v>
      </c>
    </row>
    <row r="1845" spans="1:12" x14ac:dyDescent="0.25">
      <c r="A1845" t="s">
        <v>12</v>
      </c>
      <c r="B1845" t="s">
        <v>63</v>
      </c>
      <c r="C1845" t="s">
        <v>14</v>
      </c>
      <c r="D1845" t="s">
        <v>22</v>
      </c>
      <c r="E1845" t="b">
        <v>1</v>
      </c>
      <c r="F1845" s="1">
        <v>45419.91302083333</v>
      </c>
      <c r="G1845" t="b">
        <v>0</v>
      </c>
      <c r="H1845" t="b">
        <v>0</v>
      </c>
      <c r="I1845" t="s">
        <v>16</v>
      </c>
      <c r="J1845" t="s">
        <v>24</v>
      </c>
      <c r="K1845" t="s">
        <v>104</v>
      </c>
      <c r="L1845">
        <v>126686</v>
      </c>
    </row>
    <row r="1846" spans="1:12" x14ac:dyDescent="0.25">
      <c r="A1846" t="s">
        <v>49</v>
      </c>
      <c r="B1846" t="s">
        <v>61</v>
      </c>
      <c r="C1846" t="s">
        <v>21</v>
      </c>
      <c r="D1846" t="s">
        <v>29</v>
      </c>
      <c r="E1846" t="b">
        <v>0</v>
      </c>
      <c r="F1846" s="1">
        <v>45624.036087962973</v>
      </c>
      <c r="G1846" t="b">
        <v>1</v>
      </c>
      <c r="H1846" t="b">
        <v>1</v>
      </c>
      <c r="I1846" t="s">
        <v>51</v>
      </c>
      <c r="J1846" t="s">
        <v>17</v>
      </c>
      <c r="K1846" t="s">
        <v>121</v>
      </c>
      <c r="L1846">
        <v>81740</v>
      </c>
    </row>
    <row r="1847" spans="1:12" x14ac:dyDescent="0.25">
      <c r="A1847" t="s">
        <v>54</v>
      </c>
      <c r="B1847" t="s">
        <v>79</v>
      </c>
      <c r="C1847" t="s">
        <v>14</v>
      </c>
      <c r="D1847" t="s">
        <v>22</v>
      </c>
      <c r="E1847" t="b">
        <v>0</v>
      </c>
      <c r="F1847" s="1">
        <v>45365.248182870368</v>
      </c>
      <c r="G1847" t="b">
        <v>0</v>
      </c>
      <c r="H1847" t="b">
        <v>1</v>
      </c>
      <c r="I1847" t="s">
        <v>30</v>
      </c>
      <c r="J1847" t="s">
        <v>64</v>
      </c>
      <c r="K1847" t="s">
        <v>59</v>
      </c>
      <c r="L1847">
        <v>139860</v>
      </c>
    </row>
    <row r="1848" spans="1:12" x14ac:dyDescent="0.25">
      <c r="A1848" t="s">
        <v>82</v>
      </c>
      <c r="B1848" t="s">
        <v>91</v>
      </c>
      <c r="C1848" t="s">
        <v>40</v>
      </c>
      <c r="D1848" t="s">
        <v>22</v>
      </c>
      <c r="E1848" t="b">
        <v>1</v>
      </c>
      <c r="F1848" s="1">
        <v>45505.646909722222</v>
      </c>
      <c r="G1848" t="b">
        <v>1</v>
      </c>
      <c r="H1848" t="b">
        <v>1</v>
      </c>
      <c r="I1848" t="s">
        <v>84</v>
      </c>
      <c r="J1848" t="s">
        <v>24</v>
      </c>
      <c r="K1848" t="s">
        <v>42</v>
      </c>
      <c r="L1848">
        <v>131408</v>
      </c>
    </row>
    <row r="1849" spans="1:12" x14ac:dyDescent="0.25">
      <c r="A1849" t="s">
        <v>12</v>
      </c>
      <c r="B1849" t="s">
        <v>75</v>
      </c>
      <c r="C1849" t="s">
        <v>21</v>
      </c>
      <c r="D1849" t="s">
        <v>15</v>
      </c>
      <c r="E1849" t="b">
        <v>0</v>
      </c>
      <c r="F1849" s="1">
        <v>45321.479745370372</v>
      </c>
      <c r="G1849" t="b">
        <v>0</v>
      </c>
      <c r="H1849" t="b">
        <v>0</v>
      </c>
      <c r="I1849" t="s">
        <v>16</v>
      </c>
      <c r="J1849" t="s">
        <v>57</v>
      </c>
      <c r="K1849" t="s">
        <v>113</v>
      </c>
      <c r="L1849">
        <v>130909</v>
      </c>
    </row>
    <row r="1850" spans="1:12" x14ac:dyDescent="0.25">
      <c r="A1850" t="s">
        <v>19</v>
      </c>
      <c r="B1850" t="s">
        <v>86</v>
      </c>
      <c r="C1850" t="s">
        <v>21</v>
      </c>
      <c r="D1850" t="s">
        <v>22</v>
      </c>
      <c r="E1850" t="b">
        <v>1</v>
      </c>
      <c r="F1850" s="1">
        <v>45445.806203703702</v>
      </c>
      <c r="G1850" t="b">
        <v>0</v>
      </c>
      <c r="H1850" t="b">
        <v>0</v>
      </c>
      <c r="I1850" t="s">
        <v>23</v>
      </c>
      <c r="J1850" t="s">
        <v>34</v>
      </c>
      <c r="K1850" t="s">
        <v>102</v>
      </c>
      <c r="L1850">
        <v>70197</v>
      </c>
    </row>
    <row r="1851" spans="1:12" x14ac:dyDescent="0.25">
      <c r="A1851" t="s">
        <v>12</v>
      </c>
      <c r="B1851" t="s">
        <v>13</v>
      </c>
      <c r="C1851" t="s">
        <v>21</v>
      </c>
      <c r="D1851" t="s">
        <v>22</v>
      </c>
      <c r="E1851" t="b">
        <v>1</v>
      </c>
      <c r="F1851" s="1">
        <v>45365.25136574074</v>
      </c>
      <c r="G1851" t="b">
        <v>0</v>
      </c>
      <c r="H1851" t="b">
        <v>1</v>
      </c>
      <c r="I1851" t="s">
        <v>16</v>
      </c>
      <c r="J1851" t="s">
        <v>57</v>
      </c>
      <c r="K1851" t="s">
        <v>58</v>
      </c>
      <c r="L1851">
        <v>140057</v>
      </c>
    </row>
    <row r="1852" spans="1:12" x14ac:dyDescent="0.25">
      <c r="A1852" t="s">
        <v>12</v>
      </c>
      <c r="B1852" t="s">
        <v>63</v>
      </c>
      <c r="C1852" t="s">
        <v>28</v>
      </c>
      <c r="D1852" t="s">
        <v>22</v>
      </c>
      <c r="E1852" t="b">
        <v>0</v>
      </c>
      <c r="F1852" s="1">
        <v>45555.324467592603</v>
      </c>
      <c r="G1852" t="b">
        <v>0</v>
      </c>
      <c r="H1852" t="b">
        <v>1</v>
      </c>
      <c r="I1852" t="s">
        <v>16</v>
      </c>
      <c r="J1852" t="s">
        <v>64</v>
      </c>
      <c r="K1852" t="s">
        <v>90</v>
      </c>
      <c r="L1852">
        <v>118236</v>
      </c>
    </row>
    <row r="1853" spans="1:12" x14ac:dyDescent="0.25">
      <c r="A1853" t="s">
        <v>54</v>
      </c>
      <c r="B1853" t="s">
        <v>79</v>
      </c>
      <c r="C1853" t="s">
        <v>14</v>
      </c>
      <c r="D1853" t="s">
        <v>15</v>
      </c>
      <c r="E1853" t="b">
        <v>1</v>
      </c>
      <c r="F1853" s="1">
        <v>45644.032916666663</v>
      </c>
      <c r="G1853" t="b">
        <v>1</v>
      </c>
      <c r="H1853" t="b">
        <v>1</v>
      </c>
      <c r="I1853" t="s">
        <v>30</v>
      </c>
      <c r="J1853" t="s">
        <v>52</v>
      </c>
      <c r="K1853" t="s">
        <v>122</v>
      </c>
      <c r="L1853">
        <v>142396</v>
      </c>
    </row>
    <row r="1854" spans="1:12" x14ac:dyDescent="0.25">
      <c r="A1854" t="s">
        <v>82</v>
      </c>
      <c r="B1854" t="s">
        <v>85</v>
      </c>
      <c r="C1854" t="s">
        <v>14</v>
      </c>
      <c r="D1854" t="s">
        <v>29</v>
      </c>
      <c r="E1854" t="b">
        <v>1</v>
      </c>
      <c r="F1854" s="1">
        <v>45613.890856481477</v>
      </c>
      <c r="G1854" t="b">
        <v>0</v>
      </c>
      <c r="H1854" t="b">
        <v>1</v>
      </c>
      <c r="I1854" t="s">
        <v>84</v>
      </c>
      <c r="J1854" t="s">
        <v>17</v>
      </c>
      <c r="K1854" t="s">
        <v>62</v>
      </c>
      <c r="L1854">
        <v>107561</v>
      </c>
    </row>
    <row r="1855" spans="1:12" x14ac:dyDescent="0.25">
      <c r="A1855" t="s">
        <v>26</v>
      </c>
      <c r="B1855" t="s">
        <v>71</v>
      </c>
      <c r="C1855" t="s">
        <v>68</v>
      </c>
      <c r="D1855" t="s">
        <v>15</v>
      </c>
      <c r="E1855" t="b">
        <v>0</v>
      </c>
      <c r="F1855" s="1">
        <v>45322.071261574078</v>
      </c>
      <c r="G1855" t="b">
        <v>1</v>
      </c>
      <c r="H1855" t="b">
        <v>0</v>
      </c>
      <c r="I1855" t="s">
        <v>30</v>
      </c>
      <c r="J1855" t="s">
        <v>72</v>
      </c>
      <c r="K1855" t="s">
        <v>98</v>
      </c>
      <c r="L1855">
        <v>117673</v>
      </c>
    </row>
    <row r="1856" spans="1:12" x14ac:dyDescent="0.25">
      <c r="A1856" t="s">
        <v>82</v>
      </c>
      <c r="B1856" t="s">
        <v>91</v>
      </c>
      <c r="C1856" t="s">
        <v>21</v>
      </c>
      <c r="D1856" t="s">
        <v>22</v>
      </c>
      <c r="E1856" t="b">
        <v>1</v>
      </c>
      <c r="F1856" s="1">
        <v>45407.801249999997</v>
      </c>
      <c r="G1856" t="b">
        <v>1</v>
      </c>
      <c r="H1856" t="b">
        <v>1</v>
      </c>
      <c r="I1856" t="s">
        <v>84</v>
      </c>
      <c r="J1856" t="s">
        <v>47</v>
      </c>
      <c r="K1856" t="s">
        <v>129</v>
      </c>
      <c r="L1856">
        <v>126455</v>
      </c>
    </row>
    <row r="1857" spans="1:12" x14ac:dyDescent="0.25">
      <c r="A1857" t="s">
        <v>45</v>
      </c>
      <c r="B1857" t="s">
        <v>88</v>
      </c>
      <c r="C1857" t="s">
        <v>21</v>
      </c>
      <c r="D1857" t="s">
        <v>15</v>
      </c>
      <c r="E1857" t="b">
        <v>0</v>
      </c>
      <c r="F1857" s="1">
        <v>45393.919814814813</v>
      </c>
      <c r="G1857" t="b">
        <v>1</v>
      </c>
      <c r="H1857" t="b">
        <v>0</v>
      </c>
      <c r="I1857" t="s">
        <v>16</v>
      </c>
      <c r="J1857" t="s">
        <v>31</v>
      </c>
      <c r="K1857" t="s">
        <v>127</v>
      </c>
      <c r="L1857">
        <v>99061</v>
      </c>
    </row>
    <row r="1858" spans="1:12" x14ac:dyDescent="0.25">
      <c r="A1858" t="s">
        <v>26</v>
      </c>
      <c r="B1858" t="s">
        <v>71</v>
      </c>
      <c r="C1858" t="s">
        <v>43</v>
      </c>
      <c r="D1858" t="s">
        <v>22</v>
      </c>
      <c r="E1858" t="b">
        <v>0</v>
      </c>
      <c r="F1858" s="1">
        <v>45478.781331018523</v>
      </c>
      <c r="G1858" t="b">
        <v>0</v>
      </c>
      <c r="H1858" t="b">
        <v>1</v>
      </c>
      <c r="I1858" t="s">
        <v>30</v>
      </c>
      <c r="J1858" t="s">
        <v>57</v>
      </c>
      <c r="K1858" t="s">
        <v>96</v>
      </c>
      <c r="L1858">
        <v>128326</v>
      </c>
    </row>
    <row r="1859" spans="1:12" x14ac:dyDescent="0.25">
      <c r="A1859" t="s">
        <v>12</v>
      </c>
      <c r="B1859" t="s">
        <v>63</v>
      </c>
      <c r="C1859" t="s">
        <v>43</v>
      </c>
      <c r="D1859" t="s">
        <v>29</v>
      </c>
      <c r="E1859" t="b">
        <v>0</v>
      </c>
      <c r="F1859" s="1">
        <v>45490.219467592593</v>
      </c>
      <c r="G1859" t="b">
        <v>1</v>
      </c>
      <c r="H1859" t="b">
        <v>1</v>
      </c>
      <c r="I1859" t="s">
        <v>16</v>
      </c>
      <c r="J1859" t="s">
        <v>80</v>
      </c>
      <c r="K1859" t="s">
        <v>119</v>
      </c>
      <c r="L1859">
        <v>131661</v>
      </c>
    </row>
    <row r="1860" spans="1:12" x14ac:dyDescent="0.25">
      <c r="A1860" t="s">
        <v>54</v>
      </c>
      <c r="B1860" t="s">
        <v>55</v>
      </c>
      <c r="C1860" t="s">
        <v>40</v>
      </c>
      <c r="D1860" t="s">
        <v>15</v>
      </c>
      <c r="E1860" t="b">
        <v>0</v>
      </c>
      <c r="F1860" s="1">
        <v>45624.827847222223</v>
      </c>
      <c r="G1860" t="b">
        <v>1</v>
      </c>
      <c r="H1860" t="b">
        <v>1</v>
      </c>
      <c r="I1860" t="s">
        <v>30</v>
      </c>
      <c r="J1860" t="s">
        <v>24</v>
      </c>
      <c r="K1860" t="s">
        <v>126</v>
      </c>
      <c r="L1860">
        <v>137670</v>
      </c>
    </row>
    <row r="1861" spans="1:12" x14ac:dyDescent="0.25">
      <c r="A1861" t="s">
        <v>19</v>
      </c>
      <c r="B1861" t="s">
        <v>86</v>
      </c>
      <c r="C1861" t="s">
        <v>28</v>
      </c>
      <c r="D1861" t="s">
        <v>15</v>
      </c>
      <c r="E1861" t="b">
        <v>1</v>
      </c>
      <c r="F1861" s="1">
        <v>45559.426099537042</v>
      </c>
      <c r="G1861" t="b">
        <v>0</v>
      </c>
      <c r="H1861" t="b">
        <v>1</v>
      </c>
      <c r="I1861" t="s">
        <v>23</v>
      </c>
      <c r="J1861" t="s">
        <v>57</v>
      </c>
      <c r="K1861" t="s">
        <v>58</v>
      </c>
      <c r="L1861">
        <v>63081</v>
      </c>
    </row>
    <row r="1862" spans="1:12" x14ac:dyDescent="0.25">
      <c r="A1862" t="s">
        <v>54</v>
      </c>
      <c r="B1862" t="s">
        <v>79</v>
      </c>
      <c r="C1862" t="s">
        <v>14</v>
      </c>
      <c r="D1862" t="s">
        <v>22</v>
      </c>
      <c r="E1862" t="b">
        <v>1</v>
      </c>
      <c r="F1862" s="1">
        <v>45327.315613425933</v>
      </c>
      <c r="G1862" t="b">
        <v>0</v>
      </c>
      <c r="H1862" t="b">
        <v>0</v>
      </c>
      <c r="I1862" t="s">
        <v>30</v>
      </c>
      <c r="J1862" t="s">
        <v>72</v>
      </c>
      <c r="K1862" t="s">
        <v>32</v>
      </c>
      <c r="L1862">
        <v>125890</v>
      </c>
    </row>
    <row r="1863" spans="1:12" x14ac:dyDescent="0.25">
      <c r="A1863" t="s">
        <v>12</v>
      </c>
      <c r="B1863" t="s">
        <v>63</v>
      </c>
      <c r="C1863" t="s">
        <v>40</v>
      </c>
      <c r="D1863" t="s">
        <v>29</v>
      </c>
      <c r="E1863" t="b">
        <v>1</v>
      </c>
      <c r="F1863" s="1">
        <v>45353.683182870373</v>
      </c>
      <c r="G1863" t="b">
        <v>1</v>
      </c>
      <c r="H1863" t="b">
        <v>1</v>
      </c>
      <c r="I1863" t="s">
        <v>16</v>
      </c>
      <c r="J1863" t="s">
        <v>44</v>
      </c>
      <c r="K1863" t="s">
        <v>127</v>
      </c>
      <c r="L1863">
        <v>127250</v>
      </c>
    </row>
    <row r="1864" spans="1:12" x14ac:dyDescent="0.25">
      <c r="A1864" t="s">
        <v>26</v>
      </c>
      <c r="B1864" t="s">
        <v>33</v>
      </c>
      <c r="C1864" t="s">
        <v>43</v>
      </c>
      <c r="D1864" t="s">
        <v>15</v>
      </c>
      <c r="E1864" t="b">
        <v>1</v>
      </c>
      <c r="F1864" s="1">
        <v>45612.437071759261</v>
      </c>
      <c r="G1864" t="b">
        <v>0</v>
      </c>
      <c r="H1864" t="b">
        <v>1</v>
      </c>
      <c r="I1864" t="s">
        <v>30</v>
      </c>
      <c r="J1864" t="s">
        <v>70</v>
      </c>
      <c r="K1864" t="s">
        <v>122</v>
      </c>
      <c r="L1864">
        <v>98836</v>
      </c>
    </row>
    <row r="1865" spans="1:12" x14ac:dyDescent="0.25">
      <c r="A1865" t="s">
        <v>19</v>
      </c>
      <c r="B1865" t="s">
        <v>94</v>
      </c>
      <c r="C1865" t="s">
        <v>40</v>
      </c>
      <c r="D1865" t="s">
        <v>22</v>
      </c>
      <c r="E1865" t="b">
        <v>0</v>
      </c>
      <c r="F1865" s="1">
        <v>45337.828703703701</v>
      </c>
      <c r="G1865" t="b">
        <v>1</v>
      </c>
      <c r="H1865" t="b">
        <v>1</v>
      </c>
      <c r="I1865" t="s">
        <v>23</v>
      </c>
      <c r="J1865" t="s">
        <v>57</v>
      </c>
      <c r="K1865" t="s">
        <v>98</v>
      </c>
      <c r="L1865">
        <v>77148</v>
      </c>
    </row>
    <row r="1866" spans="1:12" x14ac:dyDescent="0.25">
      <c r="A1866" t="s">
        <v>38</v>
      </c>
      <c r="B1866" t="s">
        <v>107</v>
      </c>
      <c r="C1866" t="s">
        <v>40</v>
      </c>
      <c r="D1866" t="s">
        <v>22</v>
      </c>
      <c r="E1866" t="b">
        <v>1</v>
      </c>
      <c r="F1866" s="1">
        <v>45350.153969907413</v>
      </c>
      <c r="G1866" t="b">
        <v>1</v>
      </c>
      <c r="H1866" t="b">
        <v>1</v>
      </c>
      <c r="I1866" t="s">
        <v>41</v>
      </c>
      <c r="J1866" t="s">
        <v>17</v>
      </c>
      <c r="K1866" t="s">
        <v>104</v>
      </c>
      <c r="L1866">
        <v>90453</v>
      </c>
    </row>
    <row r="1867" spans="1:12" x14ac:dyDescent="0.25">
      <c r="A1867" t="s">
        <v>12</v>
      </c>
      <c r="B1867" t="s">
        <v>63</v>
      </c>
      <c r="C1867" t="s">
        <v>43</v>
      </c>
      <c r="D1867" t="s">
        <v>22</v>
      </c>
      <c r="E1867" t="b">
        <v>0</v>
      </c>
      <c r="F1867" s="1">
        <v>45436.408067129632</v>
      </c>
      <c r="G1867" t="b">
        <v>0</v>
      </c>
      <c r="H1867" t="b">
        <v>1</v>
      </c>
      <c r="I1867" t="s">
        <v>16</v>
      </c>
      <c r="J1867" t="s">
        <v>66</v>
      </c>
      <c r="K1867" t="s">
        <v>119</v>
      </c>
      <c r="L1867">
        <v>149673</v>
      </c>
    </row>
    <row r="1868" spans="1:12" x14ac:dyDescent="0.25">
      <c r="A1868" t="s">
        <v>82</v>
      </c>
      <c r="B1868" t="s">
        <v>91</v>
      </c>
      <c r="C1868" t="s">
        <v>43</v>
      </c>
      <c r="D1868" t="s">
        <v>15</v>
      </c>
      <c r="E1868" t="b">
        <v>0</v>
      </c>
      <c r="F1868" s="1">
        <v>45615.769826388889</v>
      </c>
      <c r="G1868" t="b">
        <v>1</v>
      </c>
      <c r="H1868" t="b">
        <v>0</v>
      </c>
      <c r="I1868" t="s">
        <v>84</v>
      </c>
      <c r="J1868" t="s">
        <v>47</v>
      </c>
      <c r="K1868" t="s">
        <v>120</v>
      </c>
      <c r="L1868">
        <v>119233</v>
      </c>
    </row>
    <row r="1869" spans="1:12" x14ac:dyDescent="0.25">
      <c r="A1869" t="s">
        <v>19</v>
      </c>
      <c r="B1869" t="s">
        <v>20</v>
      </c>
      <c r="C1869" t="s">
        <v>68</v>
      </c>
      <c r="D1869" t="s">
        <v>15</v>
      </c>
      <c r="E1869" t="b">
        <v>0</v>
      </c>
      <c r="F1869" s="1">
        <v>45419.170243055552</v>
      </c>
      <c r="G1869" t="b">
        <v>0</v>
      </c>
      <c r="H1869" t="b">
        <v>1</v>
      </c>
      <c r="I1869" t="s">
        <v>23</v>
      </c>
      <c r="J1869" t="s">
        <v>64</v>
      </c>
      <c r="K1869" t="s">
        <v>115</v>
      </c>
      <c r="L1869">
        <v>67684</v>
      </c>
    </row>
    <row r="1870" spans="1:12" x14ac:dyDescent="0.25">
      <c r="A1870" t="s">
        <v>38</v>
      </c>
      <c r="B1870" t="s">
        <v>107</v>
      </c>
      <c r="C1870" t="s">
        <v>68</v>
      </c>
      <c r="D1870" t="s">
        <v>29</v>
      </c>
      <c r="E1870" t="b">
        <v>0</v>
      </c>
      <c r="F1870" s="1">
        <v>45566.723310185182</v>
      </c>
      <c r="G1870" t="b">
        <v>1</v>
      </c>
      <c r="H1870" t="b">
        <v>1</v>
      </c>
      <c r="I1870" t="s">
        <v>41</v>
      </c>
      <c r="J1870" t="s">
        <v>31</v>
      </c>
      <c r="K1870" t="s">
        <v>35</v>
      </c>
      <c r="L1870">
        <v>89980</v>
      </c>
    </row>
    <row r="1871" spans="1:12" x14ac:dyDescent="0.25">
      <c r="A1871" t="s">
        <v>19</v>
      </c>
      <c r="B1871" t="s">
        <v>86</v>
      </c>
      <c r="C1871" t="s">
        <v>40</v>
      </c>
      <c r="D1871" t="s">
        <v>29</v>
      </c>
      <c r="E1871" t="b">
        <v>1</v>
      </c>
      <c r="F1871" s="1">
        <v>45469.880011574067</v>
      </c>
      <c r="G1871" t="b">
        <v>1</v>
      </c>
      <c r="H1871" t="b">
        <v>0</v>
      </c>
      <c r="I1871" t="s">
        <v>23</v>
      </c>
      <c r="J1871" t="s">
        <v>47</v>
      </c>
      <c r="K1871" t="s">
        <v>65</v>
      </c>
      <c r="L1871">
        <v>62838</v>
      </c>
    </row>
    <row r="1872" spans="1:12" x14ac:dyDescent="0.25">
      <c r="A1872" t="s">
        <v>45</v>
      </c>
      <c r="B1872" t="s">
        <v>76</v>
      </c>
      <c r="C1872" t="s">
        <v>40</v>
      </c>
      <c r="D1872" t="s">
        <v>15</v>
      </c>
      <c r="E1872" t="b">
        <v>0</v>
      </c>
      <c r="F1872" s="1">
        <v>45540.634398148148</v>
      </c>
      <c r="G1872" t="b">
        <v>0</v>
      </c>
      <c r="H1872" t="b">
        <v>0</v>
      </c>
      <c r="I1872" t="s">
        <v>16</v>
      </c>
      <c r="J1872" t="s">
        <v>80</v>
      </c>
      <c r="K1872" t="s">
        <v>119</v>
      </c>
      <c r="L1872">
        <v>113017</v>
      </c>
    </row>
    <row r="1873" spans="1:12" x14ac:dyDescent="0.25">
      <c r="A1873" t="s">
        <v>26</v>
      </c>
      <c r="B1873" t="s">
        <v>71</v>
      </c>
      <c r="C1873" t="s">
        <v>68</v>
      </c>
      <c r="D1873" t="s">
        <v>15</v>
      </c>
      <c r="E1873" t="b">
        <v>0</v>
      </c>
      <c r="F1873" s="1">
        <v>45434.806562500002</v>
      </c>
      <c r="G1873" t="b">
        <v>1</v>
      </c>
      <c r="H1873" t="b">
        <v>0</v>
      </c>
      <c r="I1873" t="s">
        <v>30</v>
      </c>
      <c r="J1873" t="s">
        <v>70</v>
      </c>
      <c r="K1873" t="s">
        <v>60</v>
      </c>
      <c r="L1873">
        <v>106529</v>
      </c>
    </row>
    <row r="1874" spans="1:12" x14ac:dyDescent="0.25">
      <c r="A1874" t="s">
        <v>82</v>
      </c>
      <c r="B1874" t="s">
        <v>85</v>
      </c>
      <c r="C1874" t="s">
        <v>28</v>
      </c>
      <c r="D1874" t="s">
        <v>29</v>
      </c>
      <c r="E1874" t="b">
        <v>0</v>
      </c>
      <c r="F1874" s="1">
        <v>45467.474351851852</v>
      </c>
      <c r="G1874" t="b">
        <v>0</v>
      </c>
      <c r="H1874" t="b">
        <v>0</v>
      </c>
      <c r="I1874" t="s">
        <v>84</v>
      </c>
      <c r="J1874" t="s">
        <v>66</v>
      </c>
      <c r="K1874" t="s">
        <v>123</v>
      </c>
      <c r="L1874">
        <v>137104</v>
      </c>
    </row>
    <row r="1875" spans="1:12" x14ac:dyDescent="0.25">
      <c r="A1875" t="s">
        <v>45</v>
      </c>
      <c r="B1875" t="s">
        <v>46</v>
      </c>
      <c r="C1875" t="s">
        <v>68</v>
      </c>
      <c r="D1875" t="s">
        <v>22</v>
      </c>
      <c r="E1875" t="b">
        <v>1</v>
      </c>
      <c r="F1875" s="1">
        <v>45345.94054398148</v>
      </c>
      <c r="G1875" t="b">
        <v>1</v>
      </c>
      <c r="H1875" t="b">
        <v>1</v>
      </c>
      <c r="I1875" t="s">
        <v>16</v>
      </c>
      <c r="J1875" t="s">
        <v>47</v>
      </c>
      <c r="K1875" t="s">
        <v>103</v>
      </c>
      <c r="L1875">
        <v>117780</v>
      </c>
    </row>
    <row r="1876" spans="1:12" x14ac:dyDescent="0.25">
      <c r="A1876" t="s">
        <v>54</v>
      </c>
      <c r="B1876" t="s">
        <v>79</v>
      </c>
      <c r="C1876" t="s">
        <v>14</v>
      </c>
      <c r="D1876" t="s">
        <v>15</v>
      </c>
      <c r="E1876" t="b">
        <v>0</v>
      </c>
      <c r="F1876" s="1">
        <v>45521.521053240736</v>
      </c>
      <c r="G1876" t="b">
        <v>0</v>
      </c>
      <c r="H1876" t="b">
        <v>1</v>
      </c>
      <c r="I1876" t="s">
        <v>30</v>
      </c>
      <c r="J1876" t="s">
        <v>70</v>
      </c>
      <c r="K1876" t="s">
        <v>116</v>
      </c>
      <c r="L1876">
        <v>124960</v>
      </c>
    </row>
    <row r="1877" spans="1:12" x14ac:dyDescent="0.25">
      <c r="A1877" t="s">
        <v>82</v>
      </c>
      <c r="B1877" t="s">
        <v>91</v>
      </c>
      <c r="C1877" t="s">
        <v>43</v>
      </c>
      <c r="D1877" t="s">
        <v>22</v>
      </c>
      <c r="E1877" t="b">
        <v>0</v>
      </c>
      <c r="F1877" s="1">
        <v>45563.589733796303</v>
      </c>
      <c r="G1877" t="b">
        <v>0</v>
      </c>
      <c r="H1877" t="b">
        <v>0</v>
      </c>
      <c r="I1877" t="s">
        <v>84</v>
      </c>
      <c r="J1877" t="s">
        <v>66</v>
      </c>
      <c r="K1877" t="s">
        <v>118</v>
      </c>
      <c r="L1877">
        <v>119241</v>
      </c>
    </row>
    <row r="1878" spans="1:12" x14ac:dyDescent="0.25">
      <c r="A1878" t="s">
        <v>45</v>
      </c>
      <c r="B1878" t="s">
        <v>46</v>
      </c>
      <c r="C1878" t="s">
        <v>14</v>
      </c>
      <c r="D1878" t="s">
        <v>29</v>
      </c>
      <c r="E1878" t="b">
        <v>1</v>
      </c>
      <c r="F1878" s="1">
        <v>45486.455231481479</v>
      </c>
      <c r="G1878" t="b">
        <v>1</v>
      </c>
      <c r="H1878" t="b">
        <v>1</v>
      </c>
      <c r="I1878" t="s">
        <v>16</v>
      </c>
      <c r="J1878" t="s">
        <v>70</v>
      </c>
      <c r="K1878" t="s">
        <v>99</v>
      </c>
      <c r="L1878">
        <v>102940</v>
      </c>
    </row>
    <row r="1879" spans="1:12" x14ac:dyDescent="0.25">
      <c r="A1879" t="s">
        <v>49</v>
      </c>
      <c r="B1879" t="s">
        <v>50</v>
      </c>
      <c r="C1879" t="s">
        <v>21</v>
      </c>
      <c r="D1879" t="s">
        <v>15</v>
      </c>
      <c r="E1879" t="b">
        <v>0</v>
      </c>
      <c r="F1879" s="1">
        <v>45376.364571759259</v>
      </c>
      <c r="G1879" t="b">
        <v>1</v>
      </c>
      <c r="H1879" t="b">
        <v>0</v>
      </c>
      <c r="I1879" t="s">
        <v>51</v>
      </c>
      <c r="J1879" t="s">
        <v>44</v>
      </c>
      <c r="K1879" t="s">
        <v>124</v>
      </c>
      <c r="L1879">
        <v>80552</v>
      </c>
    </row>
    <row r="1880" spans="1:12" x14ac:dyDescent="0.25">
      <c r="A1880" t="s">
        <v>12</v>
      </c>
      <c r="B1880" t="s">
        <v>75</v>
      </c>
      <c r="C1880" t="s">
        <v>43</v>
      </c>
      <c r="D1880" t="s">
        <v>29</v>
      </c>
      <c r="E1880" t="b">
        <v>0</v>
      </c>
      <c r="F1880" s="1">
        <v>45292.331446759257</v>
      </c>
      <c r="G1880" t="b">
        <v>1</v>
      </c>
      <c r="H1880" t="b">
        <v>1</v>
      </c>
      <c r="I1880" t="s">
        <v>16</v>
      </c>
      <c r="J1880" t="s">
        <v>52</v>
      </c>
      <c r="K1880" t="s">
        <v>25</v>
      </c>
      <c r="L1880">
        <v>110160</v>
      </c>
    </row>
    <row r="1881" spans="1:12" x14ac:dyDescent="0.25">
      <c r="A1881" t="s">
        <v>82</v>
      </c>
      <c r="B1881" t="s">
        <v>91</v>
      </c>
      <c r="C1881" t="s">
        <v>14</v>
      </c>
      <c r="D1881" t="s">
        <v>22</v>
      </c>
      <c r="E1881" t="b">
        <v>1</v>
      </c>
      <c r="F1881" s="1">
        <v>45626.118622685193</v>
      </c>
      <c r="G1881" t="b">
        <v>1</v>
      </c>
      <c r="H1881" t="b">
        <v>1</v>
      </c>
      <c r="I1881" t="s">
        <v>84</v>
      </c>
      <c r="J1881" t="s">
        <v>57</v>
      </c>
      <c r="K1881" t="s">
        <v>120</v>
      </c>
      <c r="L1881">
        <v>132808</v>
      </c>
    </row>
    <row r="1882" spans="1:12" x14ac:dyDescent="0.25">
      <c r="A1882" t="s">
        <v>26</v>
      </c>
      <c r="B1882" t="s">
        <v>27</v>
      </c>
      <c r="C1882" t="s">
        <v>21</v>
      </c>
      <c r="D1882" t="s">
        <v>22</v>
      </c>
      <c r="E1882" t="b">
        <v>0</v>
      </c>
      <c r="F1882" s="1">
        <v>45633.545312499999</v>
      </c>
      <c r="G1882" t="b">
        <v>0</v>
      </c>
      <c r="H1882" t="b">
        <v>1</v>
      </c>
      <c r="I1882" t="s">
        <v>30</v>
      </c>
      <c r="J1882" t="s">
        <v>72</v>
      </c>
      <c r="K1882" t="s">
        <v>53</v>
      </c>
      <c r="L1882">
        <v>129048</v>
      </c>
    </row>
    <row r="1883" spans="1:12" x14ac:dyDescent="0.25">
      <c r="A1883" t="s">
        <v>19</v>
      </c>
      <c r="B1883" t="s">
        <v>36</v>
      </c>
      <c r="C1883" t="s">
        <v>68</v>
      </c>
      <c r="D1883" t="s">
        <v>22</v>
      </c>
      <c r="E1883" t="b">
        <v>1</v>
      </c>
      <c r="F1883" s="1">
        <v>45601.434803240743</v>
      </c>
      <c r="G1883" t="b">
        <v>0</v>
      </c>
      <c r="H1883" t="b">
        <v>1</v>
      </c>
      <c r="I1883" t="s">
        <v>23</v>
      </c>
      <c r="J1883" t="s">
        <v>34</v>
      </c>
      <c r="K1883" t="s">
        <v>111</v>
      </c>
      <c r="L1883">
        <v>88831</v>
      </c>
    </row>
    <row r="1884" spans="1:12" x14ac:dyDescent="0.25">
      <c r="A1884" t="s">
        <v>54</v>
      </c>
      <c r="B1884" t="s">
        <v>79</v>
      </c>
      <c r="C1884" t="s">
        <v>43</v>
      </c>
      <c r="D1884" t="s">
        <v>15</v>
      </c>
      <c r="E1884" t="b">
        <v>0</v>
      </c>
      <c r="F1884" s="1">
        <v>45368.888831018521</v>
      </c>
      <c r="G1884" t="b">
        <v>1</v>
      </c>
      <c r="H1884" t="b">
        <v>0</v>
      </c>
      <c r="I1884" t="s">
        <v>30</v>
      </c>
      <c r="J1884" t="s">
        <v>64</v>
      </c>
      <c r="K1884" t="s">
        <v>89</v>
      </c>
      <c r="L1884">
        <v>123617</v>
      </c>
    </row>
    <row r="1885" spans="1:12" x14ac:dyDescent="0.25">
      <c r="A1885" t="s">
        <v>54</v>
      </c>
      <c r="B1885" t="s">
        <v>55</v>
      </c>
      <c r="C1885" t="s">
        <v>28</v>
      </c>
      <c r="D1885" t="s">
        <v>15</v>
      </c>
      <c r="E1885" t="b">
        <v>0</v>
      </c>
      <c r="F1885" s="1">
        <v>45602.331284722219</v>
      </c>
      <c r="G1885" t="b">
        <v>1</v>
      </c>
      <c r="H1885" t="b">
        <v>0</v>
      </c>
      <c r="I1885" t="s">
        <v>30</v>
      </c>
      <c r="J1885" t="s">
        <v>52</v>
      </c>
      <c r="K1885" t="s">
        <v>96</v>
      </c>
      <c r="L1885">
        <v>143436</v>
      </c>
    </row>
    <row r="1886" spans="1:12" x14ac:dyDescent="0.25">
      <c r="A1886" t="s">
        <v>26</v>
      </c>
      <c r="B1886" t="s">
        <v>33</v>
      </c>
      <c r="C1886" t="s">
        <v>28</v>
      </c>
      <c r="D1886" t="s">
        <v>29</v>
      </c>
      <c r="E1886" t="b">
        <v>1</v>
      </c>
      <c r="F1886" s="1">
        <v>45299.349594907413</v>
      </c>
      <c r="G1886" t="b">
        <v>1</v>
      </c>
      <c r="H1886" t="b">
        <v>1</v>
      </c>
      <c r="I1886" t="s">
        <v>30</v>
      </c>
      <c r="J1886" t="s">
        <v>64</v>
      </c>
      <c r="K1886" t="s">
        <v>35</v>
      </c>
      <c r="L1886">
        <v>108349</v>
      </c>
    </row>
    <row r="1887" spans="1:12" x14ac:dyDescent="0.25">
      <c r="A1887" t="s">
        <v>82</v>
      </c>
      <c r="B1887" t="s">
        <v>83</v>
      </c>
      <c r="C1887" t="s">
        <v>28</v>
      </c>
      <c r="D1887" t="s">
        <v>29</v>
      </c>
      <c r="E1887" t="b">
        <v>0</v>
      </c>
      <c r="F1887" s="1">
        <v>45615.813657407409</v>
      </c>
      <c r="G1887" t="b">
        <v>0</v>
      </c>
      <c r="H1887" t="b">
        <v>0</v>
      </c>
      <c r="I1887" t="s">
        <v>84</v>
      </c>
      <c r="J1887" t="s">
        <v>31</v>
      </c>
      <c r="K1887" t="s">
        <v>127</v>
      </c>
      <c r="L1887">
        <v>106990</v>
      </c>
    </row>
    <row r="1888" spans="1:12" x14ac:dyDescent="0.25">
      <c r="A1888" t="s">
        <v>12</v>
      </c>
      <c r="B1888" t="s">
        <v>75</v>
      </c>
      <c r="C1888" t="s">
        <v>68</v>
      </c>
      <c r="D1888" t="s">
        <v>15</v>
      </c>
      <c r="E1888" t="b">
        <v>1</v>
      </c>
      <c r="F1888" s="1">
        <v>45417.808252314811</v>
      </c>
      <c r="G1888" t="b">
        <v>0</v>
      </c>
      <c r="H1888" t="b">
        <v>0</v>
      </c>
      <c r="I1888" t="s">
        <v>16</v>
      </c>
      <c r="J1888" t="s">
        <v>17</v>
      </c>
      <c r="K1888" t="s">
        <v>96</v>
      </c>
      <c r="L1888">
        <v>144481</v>
      </c>
    </row>
    <row r="1889" spans="1:12" x14ac:dyDescent="0.25">
      <c r="A1889" t="s">
        <v>49</v>
      </c>
      <c r="B1889" t="s">
        <v>50</v>
      </c>
      <c r="C1889" t="s">
        <v>68</v>
      </c>
      <c r="D1889" t="s">
        <v>22</v>
      </c>
      <c r="E1889" t="b">
        <v>1</v>
      </c>
      <c r="F1889" s="1">
        <v>45475.107465277782</v>
      </c>
      <c r="G1889" t="b">
        <v>0</v>
      </c>
      <c r="H1889" t="b">
        <v>1</v>
      </c>
      <c r="I1889" t="s">
        <v>51</v>
      </c>
      <c r="J1889" t="s">
        <v>66</v>
      </c>
      <c r="K1889" t="s">
        <v>119</v>
      </c>
      <c r="L1889">
        <v>98412</v>
      </c>
    </row>
    <row r="1890" spans="1:12" x14ac:dyDescent="0.25">
      <c r="A1890" t="s">
        <v>49</v>
      </c>
      <c r="B1890" t="s">
        <v>50</v>
      </c>
      <c r="C1890" t="s">
        <v>43</v>
      </c>
      <c r="D1890" t="s">
        <v>15</v>
      </c>
      <c r="E1890" t="b">
        <v>1</v>
      </c>
      <c r="F1890" s="1">
        <v>45420.910416666673</v>
      </c>
      <c r="G1890" t="b">
        <v>1</v>
      </c>
      <c r="H1890" t="b">
        <v>0</v>
      </c>
      <c r="I1890" t="s">
        <v>51</v>
      </c>
      <c r="J1890" t="s">
        <v>24</v>
      </c>
      <c r="K1890" t="s">
        <v>89</v>
      </c>
      <c r="L1890">
        <v>78717</v>
      </c>
    </row>
    <row r="1891" spans="1:12" x14ac:dyDescent="0.25">
      <c r="A1891" t="s">
        <v>45</v>
      </c>
      <c r="B1891" t="s">
        <v>46</v>
      </c>
      <c r="C1891" t="s">
        <v>14</v>
      </c>
      <c r="D1891" t="s">
        <v>15</v>
      </c>
      <c r="E1891" t="b">
        <v>1</v>
      </c>
      <c r="F1891" s="1">
        <v>45600.821203703701</v>
      </c>
      <c r="G1891" t="b">
        <v>0</v>
      </c>
      <c r="H1891" t="b">
        <v>1</v>
      </c>
      <c r="I1891" t="s">
        <v>16</v>
      </c>
      <c r="J1891" t="s">
        <v>44</v>
      </c>
      <c r="K1891" t="s">
        <v>125</v>
      </c>
      <c r="L1891">
        <v>108052</v>
      </c>
    </row>
    <row r="1892" spans="1:12" x14ac:dyDescent="0.25">
      <c r="A1892" t="s">
        <v>26</v>
      </c>
      <c r="B1892" t="s">
        <v>71</v>
      </c>
      <c r="C1892" t="s">
        <v>40</v>
      </c>
      <c r="D1892" t="s">
        <v>15</v>
      </c>
      <c r="E1892" t="b">
        <v>0</v>
      </c>
      <c r="F1892" s="1">
        <v>45344.093923611108</v>
      </c>
      <c r="G1892" t="b">
        <v>1</v>
      </c>
      <c r="H1892" t="b">
        <v>1</v>
      </c>
      <c r="I1892" t="s">
        <v>30</v>
      </c>
      <c r="J1892" t="s">
        <v>24</v>
      </c>
      <c r="K1892" t="s">
        <v>119</v>
      </c>
      <c r="L1892">
        <v>99666</v>
      </c>
    </row>
    <row r="1893" spans="1:12" x14ac:dyDescent="0.25">
      <c r="A1893" t="s">
        <v>12</v>
      </c>
      <c r="B1893" t="s">
        <v>13</v>
      </c>
      <c r="C1893" t="s">
        <v>43</v>
      </c>
      <c r="D1893" t="s">
        <v>29</v>
      </c>
      <c r="E1893" t="b">
        <v>0</v>
      </c>
      <c r="F1893" s="1">
        <v>45479.386666666673</v>
      </c>
      <c r="G1893" t="b">
        <v>0</v>
      </c>
      <c r="H1893" t="b">
        <v>0</v>
      </c>
      <c r="I1893" t="s">
        <v>16</v>
      </c>
      <c r="J1893" t="s">
        <v>24</v>
      </c>
      <c r="K1893" t="s">
        <v>56</v>
      </c>
      <c r="L1893">
        <v>129957</v>
      </c>
    </row>
    <row r="1894" spans="1:12" x14ac:dyDescent="0.25">
      <c r="A1894" t="s">
        <v>38</v>
      </c>
      <c r="B1894" t="s">
        <v>39</v>
      </c>
      <c r="C1894" t="s">
        <v>21</v>
      </c>
      <c r="D1894" t="s">
        <v>29</v>
      </c>
      <c r="E1894" t="b">
        <v>1</v>
      </c>
      <c r="F1894" s="1">
        <v>45425.092569444438</v>
      </c>
      <c r="G1894" t="b">
        <v>0</v>
      </c>
      <c r="H1894" t="b">
        <v>1</v>
      </c>
      <c r="I1894" t="s">
        <v>41</v>
      </c>
      <c r="J1894" t="s">
        <v>57</v>
      </c>
      <c r="K1894" t="s">
        <v>56</v>
      </c>
      <c r="L1894">
        <v>74648</v>
      </c>
    </row>
    <row r="1895" spans="1:12" x14ac:dyDescent="0.25">
      <c r="A1895" t="s">
        <v>82</v>
      </c>
      <c r="B1895" t="s">
        <v>83</v>
      </c>
      <c r="C1895" t="s">
        <v>40</v>
      </c>
      <c r="D1895" t="s">
        <v>15</v>
      </c>
      <c r="E1895" t="b">
        <v>0</v>
      </c>
      <c r="F1895" s="1">
        <v>45395.370358796303</v>
      </c>
      <c r="G1895" t="b">
        <v>0</v>
      </c>
      <c r="H1895" t="b">
        <v>0</v>
      </c>
      <c r="I1895" t="s">
        <v>84</v>
      </c>
      <c r="J1895" t="s">
        <v>64</v>
      </c>
      <c r="K1895" t="s">
        <v>81</v>
      </c>
      <c r="L1895">
        <v>100971</v>
      </c>
    </row>
    <row r="1896" spans="1:12" x14ac:dyDescent="0.25">
      <c r="A1896" t="s">
        <v>38</v>
      </c>
      <c r="B1896" t="s">
        <v>39</v>
      </c>
      <c r="C1896" t="s">
        <v>43</v>
      </c>
      <c r="D1896" t="s">
        <v>29</v>
      </c>
      <c r="E1896" t="b">
        <v>1</v>
      </c>
      <c r="F1896" s="1">
        <v>45484.558611111112</v>
      </c>
      <c r="G1896" t="b">
        <v>1</v>
      </c>
      <c r="H1896" t="b">
        <v>0</v>
      </c>
      <c r="I1896" t="s">
        <v>41</v>
      </c>
      <c r="J1896" t="s">
        <v>17</v>
      </c>
      <c r="K1896" t="s">
        <v>37</v>
      </c>
      <c r="L1896">
        <v>93482</v>
      </c>
    </row>
    <row r="1897" spans="1:12" x14ac:dyDescent="0.25">
      <c r="A1897" t="s">
        <v>12</v>
      </c>
      <c r="B1897" t="s">
        <v>13</v>
      </c>
      <c r="C1897" t="s">
        <v>21</v>
      </c>
      <c r="D1897" t="s">
        <v>15</v>
      </c>
      <c r="E1897" t="b">
        <v>1</v>
      </c>
      <c r="F1897" s="1">
        <v>45594.808842592603</v>
      </c>
      <c r="G1897" t="b">
        <v>1</v>
      </c>
      <c r="H1897" t="b">
        <v>1</v>
      </c>
      <c r="I1897" t="s">
        <v>16</v>
      </c>
      <c r="J1897" t="s">
        <v>47</v>
      </c>
      <c r="K1897" t="s">
        <v>87</v>
      </c>
      <c r="L1897">
        <v>111159</v>
      </c>
    </row>
    <row r="1898" spans="1:12" x14ac:dyDescent="0.25">
      <c r="A1898" t="s">
        <v>49</v>
      </c>
      <c r="B1898" t="s">
        <v>50</v>
      </c>
      <c r="C1898" t="s">
        <v>40</v>
      </c>
      <c r="D1898" t="s">
        <v>15</v>
      </c>
      <c r="E1898" t="b">
        <v>0</v>
      </c>
      <c r="F1898" s="1">
        <v>45315.106238425928</v>
      </c>
      <c r="G1898" t="b">
        <v>0</v>
      </c>
      <c r="H1898" t="b">
        <v>1</v>
      </c>
      <c r="I1898" t="s">
        <v>51</v>
      </c>
      <c r="J1898" t="s">
        <v>44</v>
      </c>
      <c r="K1898" t="s">
        <v>98</v>
      </c>
      <c r="L1898">
        <v>92642</v>
      </c>
    </row>
    <row r="1899" spans="1:12" x14ac:dyDescent="0.25">
      <c r="A1899" t="s">
        <v>82</v>
      </c>
      <c r="B1899" t="s">
        <v>85</v>
      </c>
      <c r="C1899" t="s">
        <v>40</v>
      </c>
      <c r="D1899" t="s">
        <v>22</v>
      </c>
      <c r="E1899" t="b">
        <v>1</v>
      </c>
      <c r="F1899" s="1">
        <v>45539.518761574072</v>
      </c>
      <c r="G1899" t="b">
        <v>0</v>
      </c>
      <c r="H1899" t="b">
        <v>1</v>
      </c>
      <c r="I1899" t="s">
        <v>84</v>
      </c>
      <c r="J1899" t="s">
        <v>24</v>
      </c>
      <c r="K1899" t="s">
        <v>32</v>
      </c>
      <c r="L1899">
        <v>115539</v>
      </c>
    </row>
    <row r="1900" spans="1:12" x14ac:dyDescent="0.25">
      <c r="A1900" t="s">
        <v>49</v>
      </c>
      <c r="B1900" t="s">
        <v>108</v>
      </c>
      <c r="C1900" t="s">
        <v>43</v>
      </c>
      <c r="D1900" t="s">
        <v>29</v>
      </c>
      <c r="E1900" t="b">
        <v>1</v>
      </c>
      <c r="F1900" s="1">
        <v>45364.341724537036</v>
      </c>
      <c r="G1900" t="b">
        <v>0</v>
      </c>
      <c r="H1900" t="b">
        <v>1</v>
      </c>
      <c r="I1900" t="s">
        <v>51</v>
      </c>
      <c r="J1900" t="s">
        <v>72</v>
      </c>
      <c r="K1900" t="s">
        <v>35</v>
      </c>
      <c r="L1900">
        <v>91197</v>
      </c>
    </row>
    <row r="1901" spans="1:12" x14ac:dyDescent="0.25">
      <c r="A1901" t="s">
        <v>54</v>
      </c>
      <c r="B1901" t="s">
        <v>79</v>
      </c>
      <c r="C1901" t="s">
        <v>28</v>
      </c>
      <c r="D1901" t="s">
        <v>22</v>
      </c>
      <c r="E1901" t="b">
        <v>1</v>
      </c>
      <c r="F1901" s="1">
        <v>45444.313194444447</v>
      </c>
      <c r="G1901" t="b">
        <v>1</v>
      </c>
      <c r="H1901" t="b">
        <v>1</v>
      </c>
      <c r="I1901" t="s">
        <v>30</v>
      </c>
      <c r="J1901" t="s">
        <v>80</v>
      </c>
      <c r="K1901" t="s">
        <v>69</v>
      </c>
      <c r="L1901">
        <v>149054</v>
      </c>
    </row>
    <row r="1902" spans="1:12" x14ac:dyDescent="0.25">
      <c r="A1902" t="s">
        <v>12</v>
      </c>
      <c r="B1902" t="s">
        <v>13</v>
      </c>
      <c r="C1902" t="s">
        <v>68</v>
      </c>
      <c r="D1902" t="s">
        <v>15</v>
      </c>
      <c r="E1902" t="b">
        <v>1</v>
      </c>
      <c r="F1902" s="1">
        <v>45324.629837962973</v>
      </c>
      <c r="G1902" t="b">
        <v>0</v>
      </c>
      <c r="H1902" t="b">
        <v>0</v>
      </c>
      <c r="I1902" t="s">
        <v>16</v>
      </c>
      <c r="J1902" t="s">
        <v>17</v>
      </c>
      <c r="K1902" t="s">
        <v>117</v>
      </c>
      <c r="L1902">
        <v>115111</v>
      </c>
    </row>
    <row r="1903" spans="1:12" x14ac:dyDescent="0.25">
      <c r="A1903" t="s">
        <v>45</v>
      </c>
      <c r="B1903" t="s">
        <v>88</v>
      </c>
      <c r="C1903" t="s">
        <v>28</v>
      </c>
      <c r="D1903" t="s">
        <v>29</v>
      </c>
      <c r="E1903" t="b">
        <v>0</v>
      </c>
      <c r="F1903" s="1">
        <v>45468.433819444443</v>
      </c>
      <c r="G1903" t="b">
        <v>1</v>
      </c>
      <c r="H1903" t="b">
        <v>1</v>
      </c>
      <c r="I1903" t="s">
        <v>16</v>
      </c>
      <c r="J1903" t="s">
        <v>70</v>
      </c>
      <c r="K1903" t="s">
        <v>58</v>
      </c>
      <c r="L1903">
        <v>96955</v>
      </c>
    </row>
    <row r="1904" spans="1:12" x14ac:dyDescent="0.25">
      <c r="A1904" t="s">
        <v>19</v>
      </c>
      <c r="B1904" t="s">
        <v>20</v>
      </c>
      <c r="C1904" t="s">
        <v>40</v>
      </c>
      <c r="D1904" t="s">
        <v>15</v>
      </c>
      <c r="E1904" t="b">
        <v>1</v>
      </c>
      <c r="F1904" s="1">
        <v>45459.222233796303</v>
      </c>
      <c r="G1904" t="b">
        <v>0</v>
      </c>
      <c r="H1904" t="b">
        <v>0</v>
      </c>
      <c r="I1904" t="s">
        <v>23</v>
      </c>
      <c r="J1904" t="s">
        <v>64</v>
      </c>
      <c r="K1904" t="s">
        <v>81</v>
      </c>
      <c r="L1904">
        <v>67176</v>
      </c>
    </row>
    <row r="1905" spans="1:12" x14ac:dyDescent="0.25">
      <c r="A1905" t="s">
        <v>26</v>
      </c>
      <c r="B1905" t="s">
        <v>71</v>
      </c>
      <c r="C1905" t="s">
        <v>28</v>
      </c>
      <c r="D1905" t="s">
        <v>29</v>
      </c>
      <c r="E1905" t="b">
        <v>0</v>
      </c>
      <c r="F1905" s="1">
        <v>45639.54724537037</v>
      </c>
      <c r="G1905" t="b">
        <v>1</v>
      </c>
      <c r="H1905" t="b">
        <v>1</v>
      </c>
      <c r="I1905" t="s">
        <v>30</v>
      </c>
      <c r="J1905" t="s">
        <v>72</v>
      </c>
      <c r="K1905" t="s">
        <v>18</v>
      </c>
      <c r="L1905">
        <v>128438</v>
      </c>
    </row>
    <row r="1906" spans="1:12" x14ac:dyDescent="0.25">
      <c r="A1906" t="s">
        <v>54</v>
      </c>
      <c r="B1906" t="s">
        <v>79</v>
      </c>
      <c r="C1906" t="s">
        <v>21</v>
      </c>
      <c r="D1906" t="s">
        <v>22</v>
      </c>
      <c r="E1906" t="b">
        <v>0</v>
      </c>
      <c r="F1906" s="1">
        <v>45446.801215277781</v>
      </c>
      <c r="G1906" t="b">
        <v>0</v>
      </c>
      <c r="H1906" t="b">
        <v>0</v>
      </c>
      <c r="I1906" t="s">
        <v>30</v>
      </c>
      <c r="J1906" t="s">
        <v>17</v>
      </c>
      <c r="K1906" t="s">
        <v>35</v>
      </c>
      <c r="L1906">
        <v>130699</v>
      </c>
    </row>
    <row r="1907" spans="1:12" x14ac:dyDescent="0.25">
      <c r="A1907" t="s">
        <v>26</v>
      </c>
      <c r="B1907" t="s">
        <v>71</v>
      </c>
      <c r="C1907" t="s">
        <v>43</v>
      </c>
      <c r="D1907" t="s">
        <v>15</v>
      </c>
      <c r="E1907" t="b">
        <v>1</v>
      </c>
      <c r="F1907" s="1">
        <v>45352.335393518522</v>
      </c>
      <c r="G1907" t="b">
        <v>1</v>
      </c>
      <c r="H1907" t="b">
        <v>0</v>
      </c>
      <c r="I1907" t="s">
        <v>30</v>
      </c>
      <c r="J1907" t="s">
        <v>66</v>
      </c>
      <c r="K1907" t="s">
        <v>25</v>
      </c>
      <c r="L1907">
        <v>93100</v>
      </c>
    </row>
    <row r="1908" spans="1:12" x14ac:dyDescent="0.25">
      <c r="A1908" t="s">
        <v>54</v>
      </c>
      <c r="B1908" t="s">
        <v>79</v>
      </c>
      <c r="C1908" t="s">
        <v>21</v>
      </c>
      <c r="D1908" t="s">
        <v>15</v>
      </c>
      <c r="E1908" t="b">
        <v>1</v>
      </c>
      <c r="F1908" s="1">
        <v>45538.357951388891</v>
      </c>
      <c r="G1908" t="b">
        <v>0</v>
      </c>
      <c r="H1908" t="b">
        <v>1</v>
      </c>
      <c r="I1908" t="s">
        <v>30</v>
      </c>
      <c r="J1908" t="s">
        <v>34</v>
      </c>
      <c r="K1908" t="s">
        <v>92</v>
      </c>
      <c r="L1908">
        <v>124083</v>
      </c>
    </row>
    <row r="1909" spans="1:12" x14ac:dyDescent="0.25">
      <c r="A1909" t="s">
        <v>26</v>
      </c>
      <c r="B1909" t="s">
        <v>33</v>
      </c>
      <c r="C1909" t="s">
        <v>68</v>
      </c>
      <c r="D1909" t="s">
        <v>22</v>
      </c>
      <c r="E1909" t="b">
        <v>0</v>
      </c>
      <c r="F1909" s="1">
        <v>45548.923668981479</v>
      </c>
      <c r="G1909" t="b">
        <v>1</v>
      </c>
      <c r="H1909" t="b">
        <v>1</v>
      </c>
      <c r="I1909" t="s">
        <v>30</v>
      </c>
      <c r="J1909" t="s">
        <v>31</v>
      </c>
      <c r="K1909" t="s">
        <v>69</v>
      </c>
      <c r="L1909">
        <v>116492</v>
      </c>
    </row>
    <row r="1910" spans="1:12" x14ac:dyDescent="0.25">
      <c r="A1910" t="s">
        <v>82</v>
      </c>
      <c r="B1910" t="s">
        <v>83</v>
      </c>
      <c r="C1910" t="s">
        <v>21</v>
      </c>
      <c r="D1910" t="s">
        <v>15</v>
      </c>
      <c r="E1910" t="b">
        <v>1</v>
      </c>
      <c r="F1910" s="1">
        <v>45356.237291666657</v>
      </c>
      <c r="G1910" t="b">
        <v>0</v>
      </c>
      <c r="H1910" t="b">
        <v>0</v>
      </c>
      <c r="I1910" t="s">
        <v>84</v>
      </c>
      <c r="J1910" t="s">
        <v>31</v>
      </c>
      <c r="K1910" t="s">
        <v>123</v>
      </c>
      <c r="L1910">
        <v>125462</v>
      </c>
    </row>
    <row r="1911" spans="1:12" x14ac:dyDescent="0.25">
      <c r="A1911" t="s">
        <v>19</v>
      </c>
      <c r="B1911" t="s">
        <v>20</v>
      </c>
      <c r="C1911" t="s">
        <v>68</v>
      </c>
      <c r="D1911" t="s">
        <v>15</v>
      </c>
      <c r="E1911" t="b">
        <v>1</v>
      </c>
      <c r="F1911" s="1">
        <v>45326.597060185188</v>
      </c>
      <c r="G1911" t="b">
        <v>1</v>
      </c>
      <c r="H1911" t="b">
        <v>0</v>
      </c>
      <c r="I1911" t="s">
        <v>23</v>
      </c>
      <c r="J1911" t="s">
        <v>24</v>
      </c>
      <c r="K1911" t="s">
        <v>124</v>
      </c>
      <c r="L1911">
        <v>76846</v>
      </c>
    </row>
    <row r="1912" spans="1:12" x14ac:dyDescent="0.25">
      <c r="A1912" t="s">
        <v>54</v>
      </c>
      <c r="B1912" t="s">
        <v>79</v>
      </c>
      <c r="C1912" t="s">
        <v>28</v>
      </c>
      <c r="D1912" t="s">
        <v>15</v>
      </c>
      <c r="E1912" t="b">
        <v>1</v>
      </c>
      <c r="F1912" s="1">
        <v>45311.138344907413</v>
      </c>
      <c r="G1912" t="b">
        <v>0</v>
      </c>
      <c r="H1912" t="b">
        <v>0</v>
      </c>
      <c r="I1912" t="s">
        <v>30</v>
      </c>
      <c r="J1912" t="s">
        <v>52</v>
      </c>
      <c r="K1912" t="s">
        <v>67</v>
      </c>
      <c r="L1912">
        <v>137843</v>
      </c>
    </row>
    <row r="1913" spans="1:12" x14ac:dyDescent="0.25">
      <c r="A1913" t="s">
        <v>26</v>
      </c>
      <c r="B1913" t="s">
        <v>27</v>
      </c>
      <c r="C1913" t="s">
        <v>40</v>
      </c>
      <c r="D1913" t="s">
        <v>15</v>
      </c>
      <c r="E1913" t="b">
        <v>1</v>
      </c>
      <c r="F1913" s="1">
        <v>45577.299444444441</v>
      </c>
      <c r="G1913" t="b">
        <v>0</v>
      </c>
      <c r="H1913" t="b">
        <v>0</v>
      </c>
      <c r="I1913" t="s">
        <v>30</v>
      </c>
      <c r="J1913" t="s">
        <v>70</v>
      </c>
      <c r="K1913" t="s">
        <v>60</v>
      </c>
      <c r="L1913">
        <v>121686</v>
      </c>
    </row>
    <row r="1914" spans="1:12" x14ac:dyDescent="0.25">
      <c r="A1914" t="s">
        <v>38</v>
      </c>
      <c r="B1914" t="s">
        <v>95</v>
      </c>
      <c r="C1914" t="s">
        <v>21</v>
      </c>
      <c r="D1914" t="s">
        <v>22</v>
      </c>
      <c r="E1914" t="b">
        <v>1</v>
      </c>
      <c r="F1914" s="1">
        <v>45414.9453125</v>
      </c>
      <c r="G1914" t="b">
        <v>0</v>
      </c>
      <c r="H1914" t="b">
        <v>0</v>
      </c>
      <c r="I1914" t="s">
        <v>41</v>
      </c>
      <c r="J1914" t="s">
        <v>64</v>
      </c>
      <c r="K1914" t="s">
        <v>87</v>
      </c>
      <c r="L1914">
        <v>66950</v>
      </c>
    </row>
    <row r="1915" spans="1:12" x14ac:dyDescent="0.25">
      <c r="A1915" t="s">
        <v>49</v>
      </c>
      <c r="B1915" t="s">
        <v>108</v>
      </c>
      <c r="C1915" t="s">
        <v>68</v>
      </c>
      <c r="D1915" t="s">
        <v>22</v>
      </c>
      <c r="E1915" t="b">
        <v>1</v>
      </c>
      <c r="F1915" s="1">
        <v>45386.22457175926</v>
      </c>
      <c r="G1915" t="b">
        <v>0</v>
      </c>
      <c r="H1915" t="b">
        <v>0</v>
      </c>
      <c r="I1915" t="s">
        <v>51</v>
      </c>
      <c r="J1915" t="s">
        <v>70</v>
      </c>
      <c r="K1915" t="s">
        <v>109</v>
      </c>
      <c r="L1915">
        <v>98723</v>
      </c>
    </row>
    <row r="1916" spans="1:12" x14ac:dyDescent="0.25">
      <c r="A1916" t="s">
        <v>26</v>
      </c>
      <c r="B1916" t="s">
        <v>71</v>
      </c>
      <c r="C1916" t="s">
        <v>14</v>
      </c>
      <c r="D1916" t="s">
        <v>22</v>
      </c>
      <c r="E1916" t="b">
        <v>0</v>
      </c>
      <c r="F1916" s="1">
        <v>45643.500405092593</v>
      </c>
      <c r="G1916" t="b">
        <v>0</v>
      </c>
      <c r="H1916" t="b">
        <v>1</v>
      </c>
      <c r="I1916" t="s">
        <v>30</v>
      </c>
      <c r="J1916" t="s">
        <v>72</v>
      </c>
      <c r="K1916" t="s">
        <v>101</v>
      </c>
      <c r="L1916">
        <v>110513</v>
      </c>
    </row>
    <row r="1917" spans="1:12" x14ac:dyDescent="0.25">
      <c r="A1917" t="s">
        <v>82</v>
      </c>
      <c r="B1917" t="s">
        <v>83</v>
      </c>
      <c r="C1917" t="s">
        <v>28</v>
      </c>
      <c r="D1917" t="s">
        <v>15</v>
      </c>
      <c r="E1917" t="b">
        <v>0</v>
      </c>
      <c r="F1917" s="1">
        <v>45348.397233796299</v>
      </c>
      <c r="G1917" t="b">
        <v>1</v>
      </c>
      <c r="H1917" t="b">
        <v>0</v>
      </c>
      <c r="I1917" t="s">
        <v>84</v>
      </c>
      <c r="J1917" t="s">
        <v>52</v>
      </c>
      <c r="K1917" t="s">
        <v>32</v>
      </c>
      <c r="L1917">
        <v>137659</v>
      </c>
    </row>
    <row r="1918" spans="1:12" x14ac:dyDescent="0.25">
      <c r="A1918" t="s">
        <v>54</v>
      </c>
      <c r="B1918" t="s">
        <v>55</v>
      </c>
      <c r="C1918" t="s">
        <v>21</v>
      </c>
      <c r="D1918" t="s">
        <v>15</v>
      </c>
      <c r="E1918" t="b">
        <v>1</v>
      </c>
      <c r="F1918" s="1">
        <v>45534.387418981481</v>
      </c>
      <c r="G1918" t="b">
        <v>0</v>
      </c>
      <c r="H1918" t="b">
        <v>1</v>
      </c>
      <c r="I1918" t="s">
        <v>30</v>
      </c>
      <c r="J1918" t="s">
        <v>72</v>
      </c>
      <c r="K1918" t="s">
        <v>53</v>
      </c>
      <c r="L1918">
        <v>126779</v>
      </c>
    </row>
    <row r="1919" spans="1:12" x14ac:dyDescent="0.25">
      <c r="A1919" t="s">
        <v>38</v>
      </c>
      <c r="B1919" t="s">
        <v>39</v>
      </c>
      <c r="C1919" t="s">
        <v>21</v>
      </c>
      <c r="D1919" t="s">
        <v>29</v>
      </c>
      <c r="E1919" t="b">
        <v>0</v>
      </c>
      <c r="F1919" s="1">
        <v>45587.439791666657</v>
      </c>
      <c r="G1919" t="b">
        <v>0</v>
      </c>
      <c r="H1919" t="b">
        <v>0</v>
      </c>
      <c r="I1919" t="s">
        <v>41</v>
      </c>
      <c r="J1919" t="s">
        <v>47</v>
      </c>
      <c r="K1919" t="s">
        <v>92</v>
      </c>
      <c r="L1919">
        <v>91544</v>
      </c>
    </row>
    <row r="1920" spans="1:12" x14ac:dyDescent="0.25">
      <c r="A1920" t="s">
        <v>38</v>
      </c>
      <c r="B1920" t="s">
        <v>107</v>
      </c>
      <c r="C1920" t="s">
        <v>21</v>
      </c>
      <c r="D1920" t="s">
        <v>15</v>
      </c>
      <c r="E1920" t="b">
        <v>0</v>
      </c>
      <c r="F1920" s="1">
        <v>45501.154270833344</v>
      </c>
      <c r="G1920" t="b">
        <v>0</v>
      </c>
      <c r="H1920" t="b">
        <v>0</v>
      </c>
      <c r="I1920" t="s">
        <v>41</v>
      </c>
      <c r="J1920" t="s">
        <v>66</v>
      </c>
      <c r="K1920" t="s">
        <v>35</v>
      </c>
      <c r="L1920">
        <v>78268</v>
      </c>
    </row>
    <row r="1921" spans="1:12" x14ac:dyDescent="0.25">
      <c r="A1921" t="s">
        <v>54</v>
      </c>
      <c r="B1921" t="s">
        <v>79</v>
      </c>
      <c r="C1921" t="s">
        <v>28</v>
      </c>
      <c r="D1921" t="s">
        <v>15</v>
      </c>
      <c r="E1921" t="b">
        <v>1</v>
      </c>
      <c r="F1921" s="1">
        <v>45503.737534722219</v>
      </c>
      <c r="G1921" t="b">
        <v>0</v>
      </c>
      <c r="H1921" t="b">
        <v>1</v>
      </c>
      <c r="I1921" t="s">
        <v>30</v>
      </c>
      <c r="J1921" t="s">
        <v>80</v>
      </c>
      <c r="K1921" t="s">
        <v>125</v>
      </c>
      <c r="L1921">
        <v>133379</v>
      </c>
    </row>
    <row r="1922" spans="1:12" x14ac:dyDescent="0.25">
      <c r="A1922" t="s">
        <v>82</v>
      </c>
      <c r="B1922" t="s">
        <v>85</v>
      </c>
      <c r="C1922" t="s">
        <v>40</v>
      </c>
      <c r="D1922" t="s">
        <v>29</v>
      </c>
      <c r="E1922" t="b">
        <v>0</v>
      </c>
      <c r="F1922" s="1">
        <v>45622.414479166669</v>
      </c>
      <c r="G1922" t="b">
        <v>1</v>
      </c>
      <c r="H1922" t="b">
        <v>1</v>
      </c>
      <c r="I1922" t="s">
        <v>84</v>
      </c>
      <c r="J1922" t="s">
        <v>64</v>
      </c>
      <c r="K1922" t="s">
        <v>124</v>
      </c>
      <c r="L1922">
        <v>111159</v>
      </c>
    </row>
    <row r="1923" spans="1:12" x14ac:dyDescent="0.25">
      <c r="A1923" t="s">
        <v>19</v>
      </c>
      <c r="B1923" t="s">
        <v>94</v>
      </c>
      <c r="C1923" t="s">
        <v>14</v>
      </c>
      <c r="D1923" t="s">
        <v>29</v>
      </c>
      <c r="E1923" t="b">
        <v>1</v>
      </c>
      <c r="F1923" s="1">
        <v>45485.240798611107</v>
      </c>
      <c r="G1923" t="b">
        <v>1</v>
      </c>
      <c r="H1923" t="b">
        <v>1</v>
      </c>
      <c r="I1923" t="s">
        <v>23</v>
      </c>
      <c r="J1923" t="s">
        <v>31</v>
      </c>
      <c r="K1923" t="s">
        <v>35</v>
      </c>
      <c r="L1923">
        <v>80103</v>
      </c>
    </row>
    <row r="1924" spans="1:12" x14ac:dyDescent="0.25">
      <c r="A1924" t="s">
        <v>54</v>
      </c>
      <c r="B1924" t="s">
        <v>55</v>
      </c>
      <c r="C1924" t="s">
        <v>43</v>
      </c>
      <c r="D1924" t="s">
        <v>29</v>
      </c>
      <c r="E1924" t="b">
        <v>1</v>
      </c>
      <c r="F1924" s="1">
        <v>45319.023599537039</v>
      </c>
      <c r="G1924" t="b">
        <v>1</v>
      </c>
      <c r="H1924" t="b">
        <v>0</v>
      </c>
      <c r="I1924" t="s">
        <v>30</v>
      </c>
      <c r="J1924" t="s">
        <v>64</v>
      </c>
      <c r="K1924" t="s">
        <v>106</v>
      </c>
      <c r="L1924">
        <v>115533</v>
      </c>
    </row>
    <row r="1925" spans="1:12" x14ac:dyDescent="0.25">
      <c r="A1925" t="s">
        <v>38</v>
      </c>
      <c r="B1925" t="s">
        <v>95</v>
      </c>
      <c r="C1925" t="s">
        <v>43</v>
      </c>
      <c r="D1925" t="s">
        <v>22</v>
      </c>
      <c r="E1925" t="b">
        <v>1</v>
      </c>
      <c r="F1925" s="1">
        <v>45501.429444444453</v>
      </c>
      <c r="G1925" t="b">
        <v>0</v>
      </c>
      <c r="H1925" t="b">
        <v>0</v>
      </c>
      <c r="I1925" t="s">
        <v>41</v>
      </c>
      <c r="J1925" t="s">
        <v>66</v>
      </c>
      <c r="K1925" t="s">
        <v>128</v>
      </c>
      <c r="L1925">
        <v>80247</v>
      </c>
    </row>
    <row r="1926" spans="1:12" x14ac:dyDescent="0.25">
      <c r="A1926" t="s">
        <v>19</v>
      </c>
      <c r="B1926" t="s">
        <v>94</v>
      </c>
      <c r="C1926" t="s">
        <v>28</v>
      </c>
      <c r="D1926" t="s">
        <v>29</v>
      </c>
      <c r="E1926" t="b">
        <v>1</v>
      </c>
      <c r="F1926" s="1">
        <v>45637.319166666668</v>
      </c>
      <c r="G1926" t="b">
        <v>0</v>
      </c>
      <c r="H1926" t="b">
        <v>1</v>
      </c>
      <c r="I1926" t="s">
        <v>23</v>
      </c>
      <c r="J1926" t="s">
        <v>34</v>
      </c>
      <c r="K1926" t="s">
        <v>25</v>
      </c>
      <c r="L1926">
        <v>89475</v>
      </c>
    </row>
    <row r="1927" spans="1:12" x14ac:dyDescent="0.25">
      <c r="A1927" t="s">
        <v>26</v>
      </c>
      <c r="B1927" t="s">
        <v>33</v>
      </c>
      <c r="C1927" t="s">
        <v>43</v>
      </c>
      <c r="D1927" t="s">
        <v>22</v>
      </c>
      <c r="E1927" t="b">
        <v>0</v>
      </c>
      <c r="F1927" s="1">
        <v>45323.519606481481</v>
      </c>
      <c r="G1927" t="b">
        <v>0</v>
      </c>
      <c r="H1927" t="b">
        <v>0</v>
      </c>
      <c r="I1927" t="s">
        <v>30</v>
      </c>
      <c r="J1927" t="s">
        <v>52</v>
      </c>
      <c r="K1927" t="s">
        <v>125</v>
      </c>
      <c r="L1927">
        <v>112745</v>
      </c>
    </row>
    <row r="1928" spans="1:12" x14ac:dyDescent="0.25">
      <c r="A1928" t="s">
        <v>38</v>
      </c>
      <c r="B1928" t="s">
        <v>107</v>
      </c>
      <c r="C1928" t="s">
        <v>68</v>
      </c>
      <c r="D1928" t="s">
        <v>29</v>
      </c>
      <c r="E1928" t="b">
        <v>0</v>
      </c>
      <c r="F1928" s="1">
        <v>45511.90824074074</v>
      </c>
      <c r="G1928" t="b">
        <v>1</v>
      </c>
      <c r="H1928" t="b">
        <v>0</v>
      </c>
      <c r="I1928" t="s">
        <v>41</v>
      </c>
      <c r="J1928" t="s">
        <v>72</v>
      </c>
      <c r="K1928" t="s">
        <v>122</v>
      </c>
      <c r="L1928">
        <v>71655</v>
      </c>
    </row>
    <row r="1929" spans="1:12" x14ac:dyDescent="0.25">
      <c r="A1929" t="s">
        <v>38</v>
      </c>
      <c r="B1929" t="s">
        <v>107</v>
      </c>
      <c r="C1929" t="s">
        <v>28</v>
      </c>
      <c r="D1929" t="s">
        <v>22</v>
      </c>
      <c r="E1929" t="b">
        <v>0</v>
      </c>
      <c r="F1929" s="1">
        <v>45321.284618055557</v>
      </c>
      <c r="G1929" t="b">
        <v>0</v>
      </c>
      <c r="H1929" t="b">
        <v>0</v>
      </c>
      <c r="I1929" t="s">
        <v>41</v>
      </c>
      <c r="J1929" t="s">
        <v>80</v>
      </c>
      <c r="K1929" t="s">
        <v>115</v>
      </c>
      <c r="L1929">
        <v>71167</v>
      </c>
    </row>
    <row r="1930" spans="1:12" x14ac:dyDescent="0.25">
      <c r="A1930" t="s">
        <v>82</v>
      </c>
      <c r="B1930" t="s">
        <v>85</v>
      </c>
      <c r="C1930" t="s">
        <v>40</v>
      </c>
      <c r="D1930" t="s">
        <v>29</v>
      </c>
      <c r="E1930" t="b">
        <v>1</v>
      </c>
      <c r="F1930" s="1">
        <v>45420.105462962973</v>
      </c>
      <c r="G1930" t="b">
        <v>0</v>
      </c>
      <c r="H1930" t="b">
        <v>1</v>
      </c>
      <c r="I1930" t="s">
        <v>84</v>
      </c>
      <c r="J1930" t="s">
        <v>44</v>
      </c>
      <c r="K1930" t="s">
        <v>37</v>
      </c>
      <c r="L1930">
        <v>125319</v>
      </c>
    </row>
    <row r="1931" spans="1:12" x14ac:dyDescent="0.25">
      <c r="A1931" t="s">
        <v>54</v>
      </c>
      <c r="B1931" t="s">
        <v>79</v>
      </c>
      <c r="C1931" t="s">
        <v>68</v>
      </c>
      <c r="D1931" t="s">
        <v>29</v>
      </c>
      <c r="E1931" t="b">
        <v>1</v>
      </c>
      <c r="F1931" s="1">
        <v>45597.509189814817</v>
      </c>
      <c r="G1931" t="b">
        <v>0</v>
      </c>
      <c r="H1931" t="b">
        <v>1</v>
      </c>
      <c r="I1931" t="s">
        <v>30</v>
      </c>
      <c r="J1931" t="s">
        <v>44</v>
      </c>
      <c r="K1931" t="s">
        <v>53</v>
      </c>
      <c r="L1931">
        <v>115495</v>
      </c>
    </row>
    <row r="1932" spans="1:12" x14ac:dyDescent="0.25">
      <c r="A1932" t="s">
        <v>26</v>
      </c>
      <c r="B1932" t="s">
        <v>27</v>
      </c>
      <c r="C1932" t="s">
        <v>14</v>
      </c>
      <c r="D1932" t="s">
        <v>22</v>
      </c>
      <c r="E1932" t="b">
        <v>1</v>
      </c>
      <c r="F1932" s="1">
        <v>45460.980752314812</v>
      </c>
      <c r="G1932" t="b">
        <v>1</v>
      </c>
      <c r="H1932" t="b">
        <v>1</v>
      </c>
      <c r="I1932" t="s">
        <v>30</v>
      </c>
      <c r="J1932" t="s">
        <v>80</v>
      </c>
      <c r="K1932" t="s">
        <v>127</v>
      </c>
      <c r="L1932">
        <v>101386</v>
      </c>
    </row>
    <row r="1933" spans="1:12" x14ac:dyDescent="0.25">
      <c r="A1933" t="s">
        <v>19</v>
      </c>
      <c r="B1933" t="s">
        <v>36</v>
      </c>
      <c r="C1933" t="s">
        <v>21</v>
      </c>
      <c r="D1933" t="s">
        <v>22</v>
      </c>
      <c r="E1933" t="b">
        <v>1</v>
      </c>
      <c r="F1933" s="1">
        <v>45355.273784722223</v>
      </c>
      <c r="G1933" t="b">
        <v>0</v>
      </c>
      <c r="H1933" t="b">
        <v>0</v>
      </c>
      <c r="I1933" t="s">
        <v>23</v>
      </c>
      <c r="J1933" t="s">
        <v>24</v>
      </c>
      <c r="K1933" t="s">
        <v>120</v>
      </c>
      <c r="L1933">
        <v>68797</v>
      </c>
    </row>
    <row r="1934" spans="1:12" x14ac:dyDescent="0.25">
      <c r="A1934" t="s">
        <v>45</v>
      </c>
      <c r="B1934" t="s">
        <v>88</v>
      </c>
      <c r="C1934" t="s">
        <v>40</v>
      </c>
      <c r="D1934" t="s">
        <v>22</v>
      </c>
      <c r="E1934" t="b">
        <v>1</v>
      </c>
      <c r="F1934" s="1">
        <v>45479.353368055563</v>
      </c>
      <c r="G1934" t="b">
        <v>1</v>
      </c>
      <c r="H1934" t="b">
        <v>0</v>
      </c>
      <c r="I1934" t="s">
        <v>16</v>
      </c>
      <c r="J1934" t="s">
        <v>70</v>
      </c>
      <c r="K1934" t="s">
        <v>101</v>
      </c>
      <c r="L1934">
        <v>99977</v>
      </c>
    </row>
    <row r="1935" spans="1:12" x14ac:dyDescent="0.25">
      <c r="A1935" t="s">
        <v>49</v>
      </c>
      <c r="B1935" t="s">
        <v>108</v>
      </c>
      <c r="C1935" t="s">
        <v>21</v>
      </c>
      <c r="D1935" t="s">
        <v>22</v>
      </c>
      <c r="E1935" t="b">
        <v>1</v>
      </c>
      <c r="F1935" s="1">
        <v>45377.273148148153</v>
      </c>
      <c r="G1935" t="b">
        <v>1</v>
      </c>
      <c r="H1935" t="b">
        <v>1</v>
      </c>
      <c r="I1935" t="s">
        <v>51</v>
      </c>
      <c r="J1935" t="s">
        <v>17</v>
      </c>
      <c r="K1935" t="s">
        <v>77</v>
      </c>
      <c r="L1935">
        <v>77129</v>
      </c>
    </row>
    <row r="1936" spans="1:12" x14ac:dyDescent="0.25">
      <c r="A1936" t="s">
        <v>12</v>
      </c>
      <c r="B1936" t="s">
        <v>13</v>
      </c>
      <c r="C1936" t="s">
        <v>68</v>
      </c>
      <c r="D1936" t="s">
        <v>15</v>
      </c>
      <c r="E1936" t="b">
        <v>0</v>
      </c>
      <c r="F1936" s="1">
        <v>45349.054699074077</v>
      </c>
      <c r="G1936" t="b">
        <v>0</v>
      </c>
      <c r="H1936" t="b">
        <v>0</v>
      </c>
      <c r="I1936" t="s">
        <v>16</v>
      </c>
      <c r="J1936" t="s">
        <v>17</v>
      </c>
      <c r="K1936" t="s">
        <v>99</v>
      </c>
      <c r="L1936">
        <v>143814</v>
      </c>
    </row>
    <row r="1937" spans="1:12" x14ac:dyDescent="0.25">
      <c r="A1937" t="s">
        <v>38</v>
      </c>
      <c r="B1937" t="s">
        <v>39</v>
      </c>
      <c r="C1937" t="s">
        <v>40</v>
      </c>
      <c r="D1937" t="s">
        <v>29</v>
      </c>
      <c r="E1937" t="b">
        <v>1</v>
      </c>
      <c r="F1937" s="1">
        <v>45513.900289351863</v>
      </c>
      <c r="G1937" t="b">
        <v>1</v>
      </c>
      <c r="H1937" t="b">
        <v>0</v>
      </c>
      <c r="I1937" t="s">
        <v>41</v>
      </c>
      <c r="J1937" t="s">
        <v>70</v>
      </c>
      <c r="K1937" t="s">
        <v>124</v>
      </c>
      <c r="L1937">
        <v>92006</v>
      </c>
    </row>
    <row r="1938" spans="1:12" x14ac:dyDescent="0.25">
      <c r="A1938" t="s">
        <v>45</v>
      </c>
      <c r="B1938" t="s">
        <v>76</v>
      </c>
      <c r="C1938" t="s">
        <v>21</v>
      </c>
      <c r="D1938" t="s">
        <v>15</v>
      </c>
      <c r="E1938" t="b">
        <v>1</v>
      </c>
      <c r="F1938" s="1">
        <v>45318.211018518523</v>
      </c>
      <c r="G1938" t="b">
        <v>1</v>
      </c>
      <c r="H1938" t="b">
        <v>1</v>
      </c>
      <c r="I1938" t="s">
        <v>16</v>
      </c>
      <c r="J1938" t="s">
        <v>52</v>
      </c>
      <c r="K1938" t="s">
        <v>98</v>
      </c>
      <c r="L1938">
        <v>80468</v>
      </c>
    </row>
    <row r="1939" spans="1:12" x14ac:dyDescent="0.25">
      <c r="A1939" t="s">
        <v>19</v>
      </c>
      <c r="B1939" t="s">
        <v>20</v>
      </c>
      <c r="C1939" t="s">
        <v>14</v>
      </c>
      <c r="D1939" t="s">
        <v>29</v>
      </c>
      <c r="E1939" t="b">
        <v>1</v>
      </c>
      <c r="F1939" s="1">
        <v>45518.610312500001</v>
      </c>
      <c r="G1939" t="b">
        <v>1</v>
      </c>
      <c r="H1939" t="b">
        <v>1</v>
      </c>
      <c r="I1939" t="s">
        <v>23</v>
      </c>
      <c r="J1939" t="s">
        <v>64</v>
      </c>
      <c r="K1939" t="s">
        <v>101</v>
      </c>
      <c r="L1939">
        <v>78614</v>
      </c>
    </row>
    <row r="1940" spans="1:12" x14ac:dyDescent="0.25">
      <c r="A1940" t="s">
        <v>38</v>
      </c>
      <c r="B1940" t="s">
        <v>107</v>
      </c>
      <c r="C1940" t="s">
        <v>40</v>
      </c>
      <c r="D1940" t="s">
        <v>15</v>
      </c>
      <c r="E1940" t="b">
        <v>1</v>
      </c>
      <c r="F1940" s="1">
        <v>45363.323888888888</v>
      </c>
      <c r="G1940" t="b">
        <v>0</v>
      </c>
      <c r="H1940" t="b">
        <v>0</v>
      </c>
      <c r="I1940" t="s">
        <v>41</v>
      </c>
      <c r="J1940" t="s">
        <v>17</v>
      </c>
      <c r="K1940" t="s">
        <v>117</v>
      </c>
      <c r="L1940">
        <v>66586</v>
      </c>
    </row>
    <row r="1941" spans="1:12" x14ac:dyDescent="0.25">
      <c r="A1941" t="s">
        <v>82</v>
      </c>
      <c r="B1941" t="s">
        <v>91</v>
      </c>
      <c r="C1941" t="s">
        <v>14</v>
      </c>
      <c r="D1941" t="s">
        <v>29</v>
      </c>
      <c r="E1941" t="b">
        <v>1</v>
      </c>
      <c r="F1941" s="1">
        <v>45584.551921296297</v>
      </c>
      <c r="G1941" t="b">
        <v>0</v>
      </c>
      <c r="H1941" t="b">
        <v>1</v>
      </c>
      <c r="I1941" t="s">
        <v>84</v>
      </c>
      <c r="J1941" t="s">
        <v>24</v>
      </c>
      <c r="K1941" t="s">
        <v>124</v>
      </c>
      <c r="L1941">
        <v>127285</v>
      </c>
    </row>
    <row r="1942" spans="1:12" x14ac:dyDescent="0.25">
      <c r="A1942" t="s">
        <v>19</v>
      </c>
      <c r="B1942" t="s">
        <v>20</v>
      </c>
      <c r="C1942" t="s">
        <v>14</v>
      </c>
      <c r="D1942" t="s">
        <v>15</v>
      </c>
      <c r="E1942" t="b">
        <v>1</v>
      </c>
      <c r="F1942" s="1">
        <v>45314.842442129629</v>
      </c>
      <c r="G1942" t="b">
        <v>1</v>
      </c>
      <c r="H1942" t="b">
        <v>1</v>
      </c>
      <c r="I1942" t="s">
        <v>23</v>
      </c>
      <c r="J1942" t="s">
        <v>44</v>
      </c>
      <c r="K1942" t="s">
        <v>106</v>
      </c>
      <c r="L1942">
        <v>68054</v>
      </c>
    </row>
    <row r="1943" spans="1:12" x14ac:dyDescent="0.25">
      <c r="A1943" t="s">
        <v>19</v>
      </c>
      <c r="B1943" t="s">
        <v>94</v>
      </c>
      <c r="C1943" t="s">
        <v>14</v>
      </c>
      <c r="D1943" t="s">
        <v>22</v>
      </c>
      <c r="E1943" t="b">
        <v>1</v>
      </c>
      <c r="F1943" s="1">
        <v>45583.075162037043</v>
      </c>
      <c r="G1943" t="b">
        <v>0</v>
      </c>
      <c r="H1943" t="b">
        <v>1</v>
      </c>
      <c r="I1943" t="s">
        <v>23</v>
      </c>
      <c r="J1943" t="s">
        <v>24</v>
      </c>
      <c r="K1943" t="s">
        <v>126</v>
      </c>
      <c r="L1943">
        <v>85567</v>
      </c>
    </row>
    <row r="1944" spans="1:12" x14ac:dyDescent="0.25">
      <c r="A1944" t="s">
        <v>54</v>
      </c>
      <c r="B1944" t="s">
        <v>55</v>
      </c>
      <c r="C1944" t="s">
        <v>40</v>
      </c>
      <c r="D1944" t="s">
        <v>22</v>
      </c>
      <c r="E1944" t="b">
        <v>0</v>
      </c>
      <c r="F1944" s="1">
        <v>45466.997303240743</v>
      </c>
      <c r="G1944" t="b">
        <v>1</v>
      </c>
      <c r="H1944" t="b">
        <v>0</v>
      </c>
      <c r="I1944" t="s">
        <v>30</v>
      </c>
      <c r="J1944" t="s">
        <v>47</v>
      </c>
      <c r="K1944" t="s">
        <v>113</v>
      </c>
      <c r="L1944">
        <v>131299</v>
      </c>
    </row>
    <row r="1945" spans="1:12" x14ac:dyDescent="0.25">
      <c r="A1945" t="s">
        <v>54</v>
      </c>
      <c r="B1945" t="s">
        <v>55</v>
      </c>
      <c r="C1945" t="s">
        <v>40</v>
      </c>
      <c r="D1945" t="s">
        <v>15</v>
      </c>
      <c r="E1945" t="b">
        <v>1</v>
      </c>
      <c r="F1945" s="1">
        <v>45339.324328703697</v>
      </c>
      <c r="G1945" t="b">
        <v>0</v>
      </c>
      <c r="H1945" t="b">
        <v>1</v>
      </c>
      <c r="I1945" t="s">
        <v>30</v>
      </c>
      <c r="J1945" t="s">
        <v>57</v>
      </c>
      <c r="K1945" t="s">
        <v>104</v>
      </c>
      <c r="L1945">
        <v>132570</v>
      </c>
    </row>
    <row r="1946" spans="1:12" x14ac:dyDescent="0.25">
      <c r="A1946" t="s">
        <v>38</v>
      </c>
      <c r="B1946" t="s">
        <v>107</v>
      </c>
      <c r="C1946" t="s">
        <v>28</v>
      </c>
      <c r="D1946" t="s">
        <v>15</v>
      </c>
      <c r="E1946" t="b">
        <v>1</v>
      </c>
      <c r="F1946" s="1">
        <v>45498.203993055547</v>
      </c>
      <c r="G1946" t="b">
        <v>1</v>
      </c>
      <c r="H1946" t="b">
        <v>1</v>
      </c>
      <c r="I1946" t="s">
        <v>41</v>
      </c>
      <c r="J1946" t="s">
        <v>57</v>
      </c>
      <c r="K1946" t="s">
        <v>110</v>
      </c>
      <c r="L1946">
        <v>90459</v>
      </c>
    </row>
    <row r="1947" spans="1:12" x14ac:dyDescent="0.25">
      <c r="A1947" t="s">
        <v>54</v>
      </c>
      <c r="B1947" t="s">
        <v>55</v>
      </c>
      <c r="C1947" t="s">
        <v>43</v>
      </c>
      <c r="D1947" t="s">
        <v>22</v>
      </c>
      <c r="E1947" t="b">
        <v>0</v>
      </c>
      <c r="F1947" s="1">
        <v>45568.847071759257</v>
      </c>
      <c r="G1947" t="b">
        <v>0</v>
      </c>
      <c r="H1947" t="b">
        <v>0</v>
      </c>
      <c r="I1947" t="s">
        <v>30</v>
      </c>
      <c r="J1947" t="s">
        <v>17</v>
      </c>
      <c r="K1947" t="s">
        <v>120</v>
      </c>
      <c r="L1947">
        <v>128732</v>
      </c>
    </row>
    <row r="1948" spans="1:12" x14ac:dyDescent="0.25">
      <c r="A1948" t="s">
        <v>82</v>
      </c>
      <c r="B1948" t="s">
        <v>83</v>
      </c>
      <c r="C1948" t="s">
        <v>14</v>
      </c>
      <c r="D1948" t="s">
        <v>29</v>
      </c>
      <c r="E1948" t="b">
        <v>1</v>
      </c>
      <c r="F1948" s="1">
        <v>45473.160833333342</v>
      </c>
      <c r="G1948" t="b">
        <v>0</v>
      </c>
      <c r="H1948" t="b">
        <v>0</v>
      </c>
      <c r="I1948" t="s">
        <v>84</v>
      </c>
      <c r="J1948" t="s">
        <v>52</v>
      </c>
      <c r="K1948" t="s">
        <v>25</v>
      </c>
      <c r="L1948">
        <v>104224</v>
      </c>
    </row>
    <row r="1949" spans="1:12" x14ac:dyDescent="0.25">
      <c r="A1949" t="s">
        <v>19</v>
      </c>
      <c r="B1949" t="s">
        <v>86</v>
      </c>
      <c r="C1949" t="s">
        <v>14</v>
      </c>
      <c r="D1949" t="s">
        <v>15</v>
      </c>
      <c r="E1949" t="b">
        <v>0</v>
      </c>
      <c r="F1949" s="1">
        <v>45442.861539351848</v>
      </c>
      <c r="G1949" t="b">
        <v>0</v>
      </c>
      <c r="H1949" t="b">
        <v>0</v>
      </c>
      <c r="I1949" t="s">
        <v>23</v>
      </c>
      <c r="J1949" t="s">
        <v>34</v>
      </c>
      <c r="K1949" t="s">
        <v>97</v>
      </c>
      <c r="L1949">
        <v>61991</v>
      </c>
    </row>
    <row r="1950" spans="1:12" x14ac:dyDescent="0.25">
      <c r="A1950" t="s">
        <v>12</v>
      </c>
      <c r="B1950" t="s">
        <v>75</v>
      </c>
      <c r="C1950" t="s">
        <v>21</v>
      </c>
      <c r="D1950" t="s">
        <v>15</v>
      </c>
      <c r="E1950" t="b">
        <v>1</v>
      </c>
      <c r="F1950" s="1">
        <v>45310.711099537039</v>
      </c>
      <c r="G1950" t="b">
        <v>1</v>
      </c>
      <c r="H1950" t="b">
        <v>0</v>
      </c>
      <c r="I1950" t="s">
        <v>16</v>
      </c>
      <c r="J1950" t="s">
        <v>24</v>
      </c>
      <c r="K1950" t="s">
        <v>113</v>
      </c>
      <c r="L1950">
        <v>119669</v>
      </c>
    </row>
    <row r="1951" spans="1:12" x14ac:dyDescent="0.25">
      <c r="A1951" t="s">
        <v>38</v>
      </c>
      <c r="B1951" t="s">
        <v>107</v>
      </c>
      <c r="C1951" t="s">
        <v>68</v>
      </c>
      <c r="D1951" t="s">
        <v>22</v>
      </c>
      <c r="E1951" t="b">
        <v>1</v>
      </c>
      <c r="F1951" s="1">
        <v>45387.587407407409</v>
      </c>
      <c r="G1951" t="b">
        <v>0</v>
      </c>
      <c r="H1951" t="b">
        <v>0</v>
      </c>
      <c r="I1951" t="s">
        <v>41</v>
      </c>
      <c r="J1951" t="s">
        <v>64</v>
      </c>
      <c r="K1951" t="s">
        <v>58</v>
      </c>
      <c r="L1951">
        <v>94371</v>
      </c>
    </row>
    <row r="1952" spans="1:12" x14ac:dyDescent="0.25">
      <c r="A1952" t="s">
        <v>38</v>
      </c>
      <c r="B1952" t="s">
        <v>107</v>
      </c>
      <c r="C1952" t="s">
        <v>68</v>
      </c>
      <c r="D1952" t="s">
        <v>15</v>
      </c>
      <c r="E1952" t="b">
        <v>0</v>
      </c>
      <c r="F1952" s="1">
        <v>45347.915914351863</v>
      </c>
      <c r="G1952" t="b">
        <v>1</v>
      </c>
      <c r="H1952" t="b">
        <v>1</v>
      </c>
      <c r="I1952" t="s">
        <v>41</v>
      </c>
      <c r="J1952" t="s">
        <v>44</v>
      </c>
      <c r="K1952" t="s">
        <v>90</v>
      </c>
      <c r="L1952">
        <v>94906</v>
      </c>
    </row>
    <row r="1953" spans="1:12" x14ac:dyDescent="0.25">
      <c r="A1953" t="s">
        <v>12</v>
      </c>
      <c r="B1953" t="s">
        <v>75</v>
      </c>
      <c r="C1953" t="s">
        <v>43</v>
      </c>
      <c r="D1953" t="s">
        <v>29</v>
      </c>
      <c r="E1953" t="b">
        <v>1</v>
      </c>
      <c r="F1953" s="1">
        <v>45594.575590277767</v>
      </c>
      <c r="G1953" t="b">
        <v>1</v>
      </c>
      <c r="H1953" t="b">
        <v>0</v>
      </c>
      <c r="I1953" t="s">
        <v>16</v>
      </c>
      <c r="J1953" t="s">
        <v>72</v>
      </c>
      <c r="K1953" t="s">
        <v>90</v>
      </c>
      <c r="L1953">
        <v>149732</v>
      </c>
    </row>
    <row r="1954" spans="1:12" x14ac:dyDescent="0.25">
      <c r="A1954" t="s">
        <v>38</v>
      </c>
      <c r="B1954" t="s">
        <v>107</v>
      </c>
      <c r="C1954" t="s">
        <v>68</v>
      </c>
      <c r="D1954" t="s">
        <v>29</v>
      </c>
      <c r="E1954" t="b">
        <v>0</v>
      </c>
      <c r="F1954" s="1">
        <v>45498.237557870372</v>
      </c>
      <c r="G1954" t="b">
        <v>0</v>
      </c>
      <c r="H1954" t="b">
        <v>1</v>
      </c>
      <c r="I1954" t="s">
        <v>41</v>
      </c>
      <c r="J1954" t="s">
        <v>64</v>
      </c>
      <c r="K1954" t="s">
        <v>119</v>
      </c>
      <c r="L1954">
        <v>81393</v>
      </c>
    </row>
    <row r="1955" spans="1:12" x14ac:dyDescent="0.25">
      <c r="A1955" t="s">
        <v>19</v>
      </c>
      <c r="B1955" t="s">
        <v>20</v>
      </c>
      <c r="C1955" t="s">
        <v>28</v>
      </c>
      <c r="D1955" t="s">
        <v>22</v>
      </c>
      <c r="E1955" t="b">
        <v>1</v>
      </c>
      <c r="F1955" s="1">
        <v>45407.981909722221</v>
      </c>
      <c r="G1955" t="b">
        <v>1</v>
      </c>
      <c r="H1955" t="b">
        <v>0</v>
      </c>
      <c r="I1955" t="s">
        <v>23</v>
      </c>
      <c r="J1955" t="s">
        <v>44</v>
      </c>
      <c r="K1955" t="s">
        <v>56</v>
      </c>
      <c r="L1955">
        <v>81072</v>
      </c>
    </row>
    <row r="1956" spans="1:12" x14ac:dyDescent="0.25">
      <c r="A1956" t="s">
        <v>45</v>
      </c>
      <c r="B1956" t="s">
        <v>76</v>
      </c>
      <c r="C1956" t="s">
        <v>21</v>
      </c>
      <c r="D1956" t="s">
        <v>29</v>
      </c>
      <c r="E1956" t="b">
        <v>1</v>
      </c>
      <c r="F1956" s="1">
        <v>45421.007164351853</v>
      </c>
      <c r="G1956" t="b">
        <v>1</v>
      </c>
      <c r="H1956" t="b">
        <v>1</v>
      </c>
      <c r="I1956" t="s">
        <v>16</v>
      </c>
      <c r="J1956" t="s">
        <v>64</v>
      </c>
      <c r="K1956" t="s">
        <v>130</v>
      </c>
      <c r="L1956">
        <v>84987</v>
      </c>
    </row>
    <row r="1957" spans="1:12" x14ac:dyDescent="0.25">
      <c r="A1957" t="s">
        <v>54</v>
      </c>
      <c r="B1957" t="s">
        <v>79</v>
      </c>
      <c r="C1957" t="s">
        <v>28</v>
      </c>
      <c r="D1957" t="s">
        <v>29</v>
      </c>
      <c r="E1957" t="b">
        <v>1</v>
      </c>
      <c r="F1957" s="1">
        <v>45640.941493055558</v>
      </c>
      <c r="G1957" t="b">
        <v>0</v>
      </c>
      <c r="H1957" t="b">
        <v>0</v>
      </c>
      <c r="I1957" t="s">
        <v>30</v>
      </c>
      <c r="J1957" t="s">
        <v>52</v>
      </c>
      <c r="K1957" t="s">
        <v>92</v>
      </c>
      <c r="L1957">
        <v>131420</v>
      </c>
    </row>
    <row r="1958" spans="1:12" x14ac:dyDescent="0.25">
      <c r="A1958" t="s">
        <v>49</v>
      </c>
      <c r="B1958" t="s">
        <v>61</v>
      </c>
      <c r="C1958" t="s">
        <v>14</v>
      </c>
      <c r="D1958" t="s">
        <v>29</v>
      </c>
      <c r="E1958" t="b">
        <v>1</v>
      </c>
      <c r="F1958" s="1">
        <v>45569.583078703698</v>
      </c>
      <c r="G1958" t="b">
        <v>1</v>
      </c>
      <c r="H1958" t="b">
        <v>0</v>
      </c>
      <c r="I1958" t="s">
        <v>51</v>
      </c>
      <c r="J1958" t="s">
        <v>64</v>
      </c>
      <c r="K1958" t="s">
        <v>92</v>
      </c>
      <c r="L1958">
        <v>89175</v>
      </c>
    </row>
    <row r="1959" spans="1:12" x14ac:dyDescent="0.25">
      <c r="A1959" t="s">
        <v>19</v>
      </c>
      <c r="B1959" t="s">
        <v>20</v>
      </c>
      <c r="C1959" t="s">
        <v>43</v>
      </c>
      <c r="D1959" t="s">
        <v>15</v>
      </c>
      <c r="E1959" t="b">
        <v>1</v>
      </c>
      <c r="F1959" s="1">
        <v>45467.396412037036</v>
      </c>
      <c r="G1959" t="b">
        <v>1</v>
      </c>
      <c r="H1959" t="b">
        <v>1</v>
      </c>
      <c r="I1959" t="s">
        <v>23</v>
      </c>
      <c r="J1959" t="s">
        <v>44</v>
      </c>
      <c r="K1959" t="s">
        <v>101</v>
      </c>
      <c r="L1959">
        <v>82678</v>
      </c>
    </row>
    <row r="1960" spans="1:12" x14ac:dyDescent="0.25">
      <c r="A1960" t="s">
        <v>82</v>
      </c>
      <c r="B1960" t="s">
        <v>85</v>
      </c>
      <c r="C1960" t="s">
        <v>28</v>
      </c>
      <c r="D1960" t="s">
        <v>15</v>
      </c>
      <c r="E1960" t="b">
        <v>0</v>
      </c>
      <c r="F1960" s="1">
        <v>45515.083124999997</v>
      </c>
      <c r="G1960" t="b">
        <v>0</v>
      </c>
      <c r="H1960" t="b">
        <v>1</v>
      </c>
      <c r="I1960" t="s">
        <v>84</v>
      </c>
      <c r="J1960" t="s">
        <v>66</v>
      </c>
      <c r="K1960" t="s">
        <v>32</v>
      </c>
      <c r="L1960">
        <v>126459</v>
      </c>
    </row>
    <row r="1961" spans="1:12" x14ac:dyDescent="0.25">
      <c r="A1961" t="s">
        <v>54</v>
      </c>
      <c r="B1961" t="s">
        <v>55</v>
      </c>
      <c r="C1961" t="s">
        <v>28</v>
      </c>
      <c r="D1961" t="s">
        <v>29</v>
      </c>
      <c r="E1961" t="b">
        <v>0</v>
      </c>
      <c r="F1961" s="1">
        <v>45440.851215277777</v>
      </c>
      <c r="G1961" t="b">
        <v>1</v>
      </c>
      <c r="H1961" t="b">
        <v>0</v>
      </c>
      <c r="I1961" t="s">
        <v>30</v>
      </c>
      <c r="J1961" t="s">
        <v>44</v>
      </c>
      <c r="K1961" t="s">
        <v>110</v>
      </c>
      <c r="L1961">
        <v>117050</v>
      </c>
    </row>
    <row r="1962" spans="1:12" x14ac:dyDescent="0.25">
      <c r="A1962" t="s">
        <v>19</v>
      </c>
      <c r="B1962" t="s">
        <v>36</v>
      </c>
      <c r="C1962" t="s">
        <v>28</v>
      </c>
      <c r="D1962" t="s">
        <v>29</v>
      </c>
      <c r="E1962" t="b">
        <v>1</v>
      </c>
      <c r="F1962" s="1">
        <v>45614.384918981479</v>
      </c>
      <c r="G1962" t="b">
        <v>0</v>
      </c>
      <c r="H1962" t="b">
        <v>1</v>
      </c>
      <c r="I1962" t="s">
        <v>23</v>
      </c>
      <c r="J1962" t="s">
        <v>66</v>
      </c>
      <c r="K1962" t="s">
        <v>81</v>
      </c>
      <c r="L1962">
        <v>65784</v>
      </c>
    </row>
    <row r="1963" spans="1:12" x14ac:dyDescent="0.25">
      <c r="A1963" t="s">
        <v>19</v>
      </c>
      <c r="B1963" t="s">
        <v>94</v>
      </c>
      <c r="C1963" t="s">
        <v>21</v>
      </c>
      <c r="D1963" t="s">
        <v>15</v>
      </c>
      <c r="E1963" t="b">
        <v>1</v>
      </c>
      <c r="F1963" s="1">
        <v>45337.980752314812</v>
      </c>
      <c r="G1963" t="b">
        <v>0</v>
      </c>
      <c r="H1963" t="b">
        <v>0</v>
      </c>
      <c r="I1963" t="s">
        <v>23</v>
      </c>
      <c r="J1963" t="s">
        <v>44</v>
      </c>
      <c r="K1963" t="s">
        <v>115</v>
      </c>
      <c r="L1963">
        <v>71440</v>
      </c>
    </row>
    <row r="1964" spans="1:12" x14ac:dyDescent="0.25">
      <c r="A1964" t="s">
        <v>45</v>
      </c>
      <c r="B1964" t="s">
        <v>88</v>
      </c>
      <c r="C1964" t="s">
        <v>14</v>
      </c>
      <c r="D1964" t="s">
        <v>15</v>
      </c>
      <c r="E1964" t="b">
        <v>1</v>
      </c>
      <c r="F1964" s="1">
        <v>45641.261701388888</v>
      </c>
      <c r="G1964" t="b">
        <v>0</v>
      </c>
      <c r="H1964" t="b">
        <v>1</v>
      </c>
      <c r="I1964" t="s">
        <v>16</v>
      </c>
      <c r="J1964" t="s">
        <v>70</v>
      </c>
      <c r="K1964" t="s">
        <v>32</v>
      </c>
      <c r="L1964">
        <v>80165</v>
      </c>
    </row>
    <row r="1965" spans="1:12" x14ac:dyDescent="0.25">
      <c r="A1965" t="s">
        <v>82</v>
      </c>
      <c r="B1965" t="s">
        <v>91</v>
      </c>
      <c r="C1965" t="s">
        <v>14</v>
      </c>
      <c r="D1965" t="s">
        <v>15</v>
      </c>
      <c r="E1965" t="b">
        <v>0</v>
      </c>
      <c r="F1965" s="1">
        <v>45541.058425925927</v>
      </c>
      <c r="G1965" t="b">
        <v>0</v>
      </c>
      <c r="H1965" t="b">
        <v>0</v>
      </c>
      <c r="I1965" t="s">
        <v>84</v>
      </c>
      <c r="J1965" t="s">
        <v>64</v>
      </c>
      <c r="K1965" t="s">
        <v>78</v>
      </c>
      <c r="L1965">
        <v>104657</v>
      </c>
    </row>
    <row r="1966" spans="1:12" x14ac:dyDescent="0.25">
      <c r="A1966" t="s">
        <v>26</v>
      </c>
      <c r="B1966" t="s">
        <v>71</v>
      </c>
      <c r="C1966" t="s">
        <v>68</v>
      </c>
      <c r="D1966" t="s">
        <v>22</v>
      </c>
      <c r="E1966" t="b">
        <v>1</v>
      </c>
      <c r="F1966" s="1">
        <v>45614.692685185182</v>
      </c>
      <c r="G1966" t="b">
        <v>1</v>
      </c>
      <c r="H1966" t="b">
        <v>1</v>
      </c>
      <c r="I1966" t="s">
        <v>30</v>
      </c>
      <c r="J1966" t="s">
        <v>57</v>
      </c>
      <c r="K1966" t="s">
        <v>105</v>
      </c>
      <c r="L1966">
        <v>92879</v>
      </c>
    </row>
    <row r="1967" spans="1:12" x14ac:dyDescent="0.25">
      <c r="A1967" t="s">
        <v>38</v>
      </c>
      <c r="B1967" t="s">
        <v>107</v>
      </c>
      <c r="C1967" t="s">
        <v>21</v>
      </c>
      <c r="D1967" t="s">
        <v>22</v>
      </c>
      <c r="E1967" t="b">
        <v>1</v>
      </c>
      <c r="F1967" s="1">
        <v>45411.189247685194</v>
      </c>
      <c r="G1967" t="b">
        <v>0</v>
      </c>
      <c r="H1967" t="b">
        <v>0</v>
      </c>
      <c r="I1967" t="s">
        <v>41</v>
      </c>
      <c r="J1967" t="s">
        <v>17</v>
      </c>
      <c r="K1967" t="s">
        <v>69</v>
      </c>
      <c r="L1967">
        <v>76243</v>
      </c>
    </row>
    <row r="1968" spans="1:12" x14ac:dyDescent="0.25">
      <c r="A1968" t="s">
        <v>45</v>
      </c>
      <c r="B1968" t="s">
        <v>88</v>
      </c>
      <c r="C1968" t="s">
        <v>43</v>
      </c>
      <c r="D1968" t="s">
        <v>22</v>
      </c>
      <c r="E1968" t="b">
        <v>1</v>
      </c>
      <c r="F1968" s="1">
        <v>45489.17895833333</v>
      </c>
      <c r="G1968" t="b">
        <v>1</v>
      </c>
      <c r="H1968" t="b">
        <v>0</v>
      </c>
      <c r="I1968" t="s">
        <v>16</v>
      </c>
      <c r="J1968" t="s">
        <v>66</v>
      </c>
      <c r="K1968" t="s">
        <v>77</v>
      </c>
      <c r="L1968">
        <v>80877</v>
      </c>
    </row>
    <row r="1969" spans="1:12" x14ac:dyDescent="0.25">
      <c r="A1969" t="s">
        <v>38</v>
      </c>
      <c r="B1969" t="s">
        <v>39</v>
      </c>
      <c r="C1969" t="s">
        <v>68</v>
      </c>
      <c r="D1969" t="s">
        <v>29</v>
      </c>
      <c r="E1969" t="b">
        <v>1</v>
      </c>
      <c r="F1969" s="1">
        <v>45495.465648148151</v>
      </c>
      <c r="G1969" t="b">
        <v>1</v>
      </c>
      <c r="H1969" t="b">
        <v>1</v>
      </c>
      <c r="I1969" t="s">
        <v>41</v>
      </c>
      <c r="J1969" t="s">
        <v>70</v>
      </c>
      <c r="K1969" t="s">
        <v>121</v>
      </c>
      <c r="L1969">
        <v>84061</v>
      </c>
    </row>
    <row r="1970" spans="1:12" x14ac:dyDescent="0.25">
      <c r="A1970" t="s">
        <v>19</v>
      </c>
      <c r="B1970" t="s">
        <v>20</v>
      </c>
      <c r="C1970" t="s">
        <v>21</v>
      </c>
      <c r="D1970" t="s">
        <v>22</v>
      </c>
      <c r="E1970" t="b">
        <v>0</v>
      </c>
      <c r="F1970" s="1">
        <v>45323.870879629627</v>
      </c>
      <c r="G1970" t="b">
        <v>1</v>
      </c>
      <c r="H1970" t="b">
        <v>0</v>
      </c>
      <c r="I1970" t="s">
        <v>23</v>
      </c>
      <c r="J1970" t="s">
        <v>80</v>
      </c>
      <c r="K1970" t="s">
        <v>113</v>
      </c>
      <c r="L1970">
        <v>83615</v>
      </c>
    </row>
    <row r="1971" spans="1:12" x14ac:dyDescent="0.25">
      <c r="A1971" t="s">
        <v>19</v>
      </c>
      <c r="B1971" t="s">
        <v>36</v>
      </c>
      <c r="C1971" t="s">
        <v>14</v>
      </c>
      <c r="D1971" t="s">
        <v>15</v>
      </c>
      <c r="E1971" t="b">
        <v>0</v>
      </c>
      <c r="F1971" s="1">
        <v>45587.30940972222</v>
      </c>
      <c r="G1971" t="b">
        <v>0</v>
      </c>
      <c r="H1971" t="b">
        <v>1</v>
      </c>
      <c r="I1971" t="s">
        <v>23</v>
      </c>
      <c r="J1971" t="s">
        <v>52</v>
      </c>
      <c r="K1971" t="s">
        <v>59</v>
      </c>
      <c r="L1971">
        <v>76663</v>
      </c>
    </row>
    <row r="1972" spans="1:12" x14ac:dyDescent="0.25">
      <c r="A1972" t="s">
        <v>12</v>
      </c>
      <c r="B1972" t="s">
        <v>75</v>
      </c>
      <c r="C1972" t="s">
        <v>28</v>
      </c>
      <c r="D1972" t="s">
        <v>22</v>
      </c>
      <c r="E1972" t="b">
        <v>0</v>
      </c>
      <c r="F1972" s="1">
        <v>45475.922696759262</v>
      </c>
      <c r="G1972" t="b">
        <v>1</v>
      </c>
      <c r="H1972" t="b">
        <v>1</v>
      </c>
      <c r="I1972" t="s">
        <v>16</v>
      </c>
      <c r="J1972" t="s">
        <v>80</v>
      </c>
      <c r="K1972" t="s">
        <v>59</v>
      </c>
      <c r="L1972">
        <v>138186</v>
      </c>
    </row>
    <row r="1973" spans="1:12" x14ac:dyDescent="0.25">
      <c r="A1973" t="s">
        <v>54</v>
      </c>
      <c r="B1973" t="s">
        <v>79</v>
      </c>
      <c r="C1973" t="s">
        <v>40</v>
      </c>
      <c r="D1973" t="s">
        <v>22</v>
      </c>
      <c r="E1973" t="b">
        <v>1</v>
      </c>
      <c r="F1973" s="1">
        <v>45420.337858796287</v>
      </c>
      <c r="G1973" t="b">
        <v>1</v>
      </c>
      <c r="H1973" t="b">
        <v>0</v>
      </c>
      <c r="I1973" t="s">
        <v>30</v>
      </c>
      <c r="J1973" t="s">
        <v>66</v>
      </c>
      <c r="K1973" t="s">
        <v>92</v>
      </c>
      <c r="L1973">
        <v>152853</v>
      </c>
    </row>
    <row r="1974" spans="1:12" x14ac:dyDescent="0.25">
      <c r="A1974" t="s">
        <v>38</v>
      </c>
      <c r="B1974" t="s">
        <v>95</v>
      </c>
      <c r="C1974" t="s">
        <v>68</v>
      </c>
      <c r="D1974" t="s">
        <v>15</v>
      </c>
      <c r="E1974" t="b">
        <v>1</v>
      </c>
      <c r="F1974" s="1">
        <v>45447.814803240741</v>
      </c>
      <c r="G1974" t="b">
        <v>0</v>
      </c>
      <c r="H1974" t="b">
        <v>0</v>
      </c>
      <c r="I1974" t="s">
        <v>41</v>
      </c>
      <c r="J1974" t="s">
        <v>80</v>
      </c>
      <c r="K1974" t="s">
        <v>111</v>
      </c>
      <c r="L1974">
        <v>70760</v>
      </c>
    </row>
    <row r="1975" spans="1:12" x14ac:dyDescent="0.25">
      <c r="A1975" t="s">
        <v>49</v>
      </c>
      <c r="B1975" t="s">
        <v>61</v>
      </c>
      <c r="C1975" t="s">
        <v>43</v>
      </c>
      <c r="D1975" t="s">
        <v>22</v>
      </c>
      <c r="E1975" t="b">
        <v>0</v>
      </c>
      <c r="F1975" s="1">
        <v>45323.765057870369</v>
      </c>
      <c r="G1975" t="b">
        <v>1</v>
      </c>
      <c r="H1975" t="b">
        <v>1</v>
      </c>
      <c r="I1975" t="s">
        <v>51</v>
      </c>
      <c r="J1975" t="s">
        <v>31</v>
      </c>
      <c r="K1975" t="s">
        <v>124</v>
      </c>
      <c r="L1975">
        <v>71627</v>
      </c>
    </row>
    <row r="1976" spans="1:12" x14ac:dyDescent="0.25">
      <c r="A1976" t="s">
        <v>54</v>
      </c>
      <c r="B1976" t="s">
        <v>55</v>
      </c>
      <c r="C1976" t="s">
        <v>43</v>
      </c>
      <c r="D1976" t="s">
        <v>29</v>
      </c>
      <c r="E1976" t="b">
        <v>1</v>
      </c>
      <c r="F1976" s="1">
        <v>45564.646249999998</v>
      </c>
      <c r="G1976" t="b">
        <v>1</v>
      </c>
      <c r="H1976" t="b">
        <v>0</v>
      </c>
      <c r="I1976" t="s">
        <v>30</v>
      </c>
      <c r="J1976" t="s">
        <v>47</v>
      </c>
      <c r="K1976" t="s">
        <v>60</v>
      </c>
      <c r="L1976">
        <v>120196</v>
      </c>
    </row>
    <row r="1977" spans="1:12" x14ac:dyDescent="0.25">
      <c r="A1977" t="s">
        <v>38</v>
      </c>
      <c r="B1977" t="s">
        <v>107</v>
      </c>
      <c r="C1977" t="s">
        <v>68</v>
      </c>
      <c r="D1977" t="s">
        <v>22</v>
      </c>
      <c r="E1977" t="b">
        <v>0</v>
      </c>
      <c r="F1977" s="1">
        <v>45592.114814814813</v>
      </c>
      <c r="G1977" t="b">
        <v>1</v>
      </c>
      <c r="H1977" t="b">
        <v>0</v>
      </c>
      <c r="I1977" t="s">
        <v>41</v>
      </c>
      <c r="J1977" t="s">
        <v>17</v>
      </c>
      <c r="K1977" t="s">
        <v>122</v>
      </c>
      <c r="L1977">
        <v>73647</v>
      </c>
    </row>
    <row r="1978" spans="1:12" x14ac:dyDescent="0.25">
      <c r="A1978" t="s">
        <v>54</v>
      </c>
      <c r="B1978" t="s">
        <v>79</v>
      </c>
      <c r="C1978" t="s">
        <v>40</v>
      </c>
      <c r="D1978" t="s">
        <v>15</v>
      </c>
      <c r="E1978" t="b">
        <v>1</v>
      </c>
      <c r="F1978" s="1">
        <v>45375.22824074074</v>
      </c>
      <c r="G1978" t="b">
        <v>0</v>
      </c>
      <c r="H1978" t="b">
        <v>0</v>
      </c>
      <c r="I1978" t="s">
        <v>30</v>
      </c>
      <c r="J1978" t="s">
        <v>66</v>
      </c>
      <c r="K1978" t="s">
        <v>124</v>
      </c>
      <c r="L1978">
        <v>118376</v>
      </c>
    </row>
    <row r="1979" spans="1:12" x14ac:dyDescent="0.25">
      <c r="A1979" t="s">
        <v>45</v>
      </c>
      <c r="B1979" t="s">
        <v>88</v>
      </c>
      <c r="C1979" t="s">
        <v>28</v>
      </c>
      <c r="D1979" t="s">
        <v>22</v>
      </c>
      <c r="E1979" t="b">
        <v>1</v>
      </c>
      <c r="F1979" s="1">
        <v>45649.832962962973</v>
      </c>
      <c r="G1979" t="b">
        <v>1</v>
      </c>
      <c r="H1979" t="b">
        <v>1</v>
      </c>
      <c r="I1979" t="s">
        <v>16</v>
      </c>
      <c r="J1979" t="s">
        <v>52</v>
      </c>
      <c r="K1979" t="s">
        <v>18</v>
      </c>
      <c r="L1979">
        <v>109591</v>
      </c>
    </row>
    <row r="1980" spans="1:12" x14ac:dyDescent="0.25">
      <c r="A1980" t="s">
        <v>12</v>
      </c>
      <c r="B1980" t="s">
        <v>75</v>
      </c>
      <c r="C1980" t="s">
        <v>68</v>
      </c>
      <c r="D1980" t="s">
        <v>15</v>
      </c>
      <c r="E1980" t="b">
        <v>0</v>
      </c>
      <c r="F1980" s="1">
        <v>45552.151296296302</v>
      </c>
      <c r="G1980" t="b">
        <v>0</v>
      </c>
      <c r="H1980" t="b">
        <v>0</v>
      </c>
      <c r="I1980" t="s">
        <v>16</v>
      </c>
      <c r="J1980" t="s">
        <v>70</v>
      </c>
      <c r="K1980" t="s">
        <v>109</v>
      </c>
      <c r="L1980">
        <v>134460</v>
      </c>
    </row>
    <row r="1981" spans="1:12" x14ac:dyDescent="0.25">
      <c r="A1981" t="s">
        <v>49</v>
      </c>
      <c r="B1981" t="s">
        <v>50</v>
      </c>
      <c r="C1981" t="s">
        <v>14</v>
      </c>
      <c r="D1981" t="s">
        <v>15</v>
      </c>
      <c r="E1981" t="b">
        <v>0</v>
      </c>
      <c r="F1981" s="1">
        <v>45648.388206018521</v>
      </c>
      <c r="G1981" t="b">
        <v>0</v>
      </c>
      <c r="H1981" t="b">
        <v>1</v>
      </c>
      <c r="I1981" t="s">
        <v>51</v>
      </c>
      <c r="J1981" t="s">
        <v>31</v>
      </c>
      <c r="K1981" t="s">
        <v>123</v>
      </c>
      <c r="L1981">
        <v>77070</v>
      </c>
    </row>
    <row r="1982" spans="1:12" x14ac:dyDescent="0.25">
      <c r="A1982" t="s">
        <v>45</v>
      </c>
      <c r="B1982" t="s">
        <v>46</v>
      </c>
      <c r="C1982" t="s">
        <v>21</v>
      </c>
      <c r="D1982" t="s">
        <v>29</v>
      </c>
      <c r="E1982" t="b">
        <v>1</v>
      </c>
      <c r="F1982" s="1">
        <v>45651.167986111112</v>
      </c>
      <c r="G1982" t="b">
        <v>1</v>
      </c>
      <c r="H1982" t="b">
        <v>0</v>
      </c>
      <c r="I1982" t="s">
        <v>16</v>
      </c>
      <c r="J1982" t="s">
        <v>17</v>
      </c>
      <c r="K1982" t="s">
        <v>58</v>
      </c>
      <c r="L1982">
        <v>116532</v>
      </c>
    </row>
    <row r="1983" spans="1:12" x14ac:dyDescent="0.25">
      <c r="A1983" t="s">
        <v>82</v>
      </c>
      <c r="B1983" t="s">
        <v>85</v>
      </c>
      <c r="C1983" t="s">
        <v>28</v>
      </c>
      <c r="D1983" t="s">
        <v>29</v>
      </c>
      <c r="E1983" t="b">
        <v>0</v>
      </c>
      <c r="F1983" s="1">
        <v>45420.981157407397</v>
      </c>
      <c r="G1983" t="b">
        <v>1</v>
      </c>
      <c r="H1983" t="b">
        <v>0</v>
      </c>
      <c r="I1983" t="s">
        <v>84</v>
      </c>
      <c r="J1983" t="s">
        <v>31</v>
      </c>
      <c r="K1983" t="s">
        <v>100</v>
      </c>
      <c r="L1983">
        <v>139915</v>
      </c>
    </row>
    <row r="1984" spans="1:12" x14ac:dyDescent="0.25">
      <c r="A1984" t="s">
        <v>45</v>
      </c>
      <c r="B1984" t="s">
        <v>76</v>
      </c>
      <c r="C1984" t="s">
        <v>43</v>
      </c>
      <c r="D1984" t="s">
        <v>15</v>
      </c>
      <c r="E1984" t="b">
        <v>1</v>
      </c>
      <c r="F1984" s="1">
        <v>45626.525138888886</v>
      </c>
      <c r="G1984" t="b">
        <v>0</v>
      </c>
      <c r="H1984" t="b">
        <v>1</v>
      </c>
      <c r="I1984" t="s">
        <v>16</v>
      </c>
      <c r="J1984" t="s">
        <v>70</v>
      </c>
      <c r="K1984" t="s">
        <v>118</v>
      </c>
      <c r="L1984">
        <v>89289</v>
      </c>
    </row>
    <row r="1985" spans="1:12" x14ac:dyDescent="0.25">
      <c r="A1985" t="s">
        <v>45</v>
      </c>
      <c r="B1985" t="s">
        <v>46</v>
      </c>
      <c r="C1985" t="s">
        <v>14</v>
      </c>
      <c r="D1985" t="s">
        <v>15</v>
      </c>
      <c r="E1985" t="b">
        <v>1</v>
      </c>
      <c r="F1985" s="1">
        <v>45557.134270833332</v>
      </c>
      <c r="G1985" t="b">
        <v>1</v>
      </c>
      <c r="H1985" t="b">
        <v>0</v>
      </c>
      <c r="I1985" t="s">
        <v>16</v>
      </c>
      <c r="J1985" t="s">
        <v>31</v>
      </c>
      <c r="K1985" t="s">
        <v>102</v>
      </c>
      <c r="L1985">
        <v>117966</v>
      </c>
    </row>
    <row r="1986" spans="1:12" x14ac:dyDescent="0.25">
      <c r="A1986" t="s">
        <v>49</v>
      </c>
      <c r="B1986" t="s">
        <v>50</v>
      </c>
      <c r="C1986" t="s">
        <v>14</v>
      </c>
      <c r="D1986" t="s">
        <v>29</v>
      </c>
      <c r="E1986" t="b">
        <v>0</v>
      </c>
      <c r="F1986" s="1">
        <v>45581.482951388891</v>
      </c>
      <c r="G1986" t="b">
        <v>1</v>
      </c>
      <c r="H1986" t="b">
        <v>1</v>
      </c>
      <c r="I1986" t="s">
        <v>51</v>
      </c>
      <c r="J1986" t="s">
        <v>24</v>
      </c>
      <c r="K1986" t="s">
        <v>78</v>
      </c>
      <c r="L1986">
        <v>97677</v>
      </c>
    </row>
    <row r="1987" spans="1:12" x14ac:dyDescent="0.25">
      <c r="A1987" t="s">
        <v>38</v>
      </c>
      <c r="B1987" t="s">
        <v>95</v>
      </c>
      <c r="C1987" t="s">
        <v>14</v>
      </c>
      <c r="D1987" t="s">
        <v>15</v>
      </c>
      <c r="E1987" t="b">
        <v>0</v>
      </c>
      <c r="F1987" s="1">
        <v>45566.536863425928</v>
      </c>
      <c r="G1987" t="b">
        <v>1</v>
      </c>
      <c r="H1987" t="b">
        <v>0</v>
      </c>
      <c r="I1987" t="s">
        <v>41</v>
      </c>
      <c r="J1987" t="s">
        <v>80</v>
      </c>
      <c r="K1987" t="s">
        <v>126</v>
      </c>
      <c r="L1987">
        <v>80943</v>
      </c>
    </row>
    <row r="1988" spans="1:12" x14ac:dyDescent="0.25">
      <c r="A1988" t="s">
        <v>26</v>
      </c>
      <c r="B1988" t="s">
        <v>27</v>
      </c>
      <c r="C1988" t="s">
        <v>14</v>
      </c>
      <c r="D1988" t="s">
        <v>29</v>
      </c>
      <c r="E1988" t="b">
        <v>0</v>
      </c>
      <c r="F1988" s="1">
        <v>45465.483287037037</v>
      </c>
      <c r="G1988" t="b">
        <v>1</v>
      </c>
      <c r="H1988" t="b">
        <v>0</v>
      </c>
      <c r="I1988" t="s">
        <v>30</v>
      </c>
      <c r="J1988" t="s">
        <v>80</v>
      </c>
      <c r="K1988" t="s">
        <v>56</v>
      </c>
      <c r="L1988">
        <v>96259</v>
      </c>
    </row>
    <row r="1989" spans="1:12" x14ac:dyDescent="0.25">
      <c r="A1989" t="s">
        <v>54</v>
      </c>
      <c r="B1989" t="s">
        <v>79</v>
      </c>
      <c r="C1989" t="s">
        <v>40</v>
      </c>
      <c r="D1989" t="s">
        <v>29</v>
      </c>
      <c r="E1989" t="b">
        <v>1</v>
      </c>
      <c r="F1989" s="1">
        <v>45293.659166666657</v>
      </c>
      <c r="G1989" t="b">
        <v>0</v>
      </c>
      <c r="H1989" t="b">
        <v>0</v>
      </c>
      <c r="I1989" t="s">
        <v>30</v>
      </c>
      <c r="J1989" t="s">
        <v>24</v>
      </c>
      <c r="K1989" t="s">
        <v>58</v>
      </c>
      <c r="L1989">
        <v>149306</v>
      </c>
    </row>
    <row r="1990" spans="1:12" x14ac:dyDescent="0.25">
      <c r="A1990" t="s">
        <v>38</v>
      </c>
      <c r="B1990" t="s">
        <v>95</v>
      </c>
      <c r="C1990" t="s">
        <v>14</v>
      </c>
      <c r="D1990" t="s">
        <v>22</v>
      </c>
      <c r="E1990" t="b">
        <v>1</v>
      </c>
      <c r="F1990" s="1">
        <v>45574.548703703702</v>
      </c>
      <c r="G1990" t="b">
        <v>0</v>
      </c>
      <c r="H1990" t="b">
        <v>0</v>
      </c>
      <c r="I1990" t="s">
        <v>41</v>
      </c>
      <c r="J1990" t="s">
        <v>34</v>
      </c>
      <c r="K1990" t="s">
        <v>118</v>
      </c>
      <c r="L1990">
        <v>85766</v>
      </c>
    </row>
    <row r="1991" spans="1:12" x14ac:dyDescent="0.25">
      <c r="A1991" t="s">
        <v>82</v>
      </c>
      <c r="B1991" t="s">
        <v>83</v>
      </c>
      <c r="C1991" t="s">
        <v>40</v>
      </c>
      <c r="D1991" t="s">
        <v>29</v>
      </c>
      <c r="E1991" t="b">
        <v>1</v>
      </c>
      <c r="F1991" s="1">
        <v>45635.377013888887</v>
      </c>
      <c r="G1991" t="b">
        <v>1</v>
      </c>
      <c r="H1991" t="b">
        <v>1</v>
      </c>
      <c r="I1991" t="s">
        <v>84</v>
      </c>
      <c r="J1991" t="s">
        <v>70</v>
      </c>
      <c r="K1991" t="s">
        <v>35</v>
      </c>
      <c r="L1991">
        <v>137075</v>
      </c>
    </row>
    <row r="1992" spans="1:12" x14ac:dyDescent="0.25">
      <c r="A1992" t="s">
        <v>38</v>
      </c>
      <c r="B1992" t="s">
        <v>95</v>
      </c>
      <c r="C1992" t="s">
        <v>43</v>
      </c>
      <c r="D1992" t="s">
        <v>29</v>
      </c>
      <c r="E1992" t="b">
        <v>1</v>
      </c>
      <c r="F1992" s="1">
        <v>45542.339756944442</v>
      </c>
      <c r="G1992" t="b">
        <v>1</v>
      </c>
      <c r="H1992" t="b">
        <v>0</v>
      </c>
      <c r="I1992" t="s">
        <v>41</v>
      </c>
      <c r="J1992" t="s">
        <v>80</v>
      </c>
      <c r="K1992" t="s">
        <v>98</v>
      </c>
      <c r="L1992">
        <v>78931</v>
      </c>
    </row>
    <row r="1993" spans="1:12" x14ac:dyDescent="0.25">
      <c r="A1993" t="s">
        <v>26</v>
      </c>
      <c r="B1993" t="s">
        <v>71</v>
      </c>
      <c r="C1993" t="s">
        <v>68</v>
      </c>
      <c r="D1993" t="s">
        <v>29</v>
      </c>
      <c r="E1993" t="b">
        <v>0</v>
      </c>
      <c r="F1993" s="1">
        <v>45493.226851851847</v>
      </c>
      <c r="G1993" t="b">
        <v>1</v>
      </c>
      <c r="H1993" t="b">
        <v>0</v>
      </c>
      <c r="I1993" t="s">
        <v>30</v>
      </c>
      <c r="J1993" t="s">
        <v>52</v>
      </c>
      <c r="K1993" t="s">
        <v>110</v>
      </c>
      <c r="L1993">
        <v>102633</v>
      </c>
    </row>
    <row r="1994" spans="1:12" x14ac:dyDescent="0.25">
      <c r="A1994" t="s">
        <v>12</v>
      </c>
      <c r="B1994" t="s">
        <v>75</v>
      </c>
      <c r="C1994" t="s">
        <v>43</v>
      </c>
      <c r="D1994" t="s">
        <v>22</v>
      </c>
      <c r="E1994" t="b">
        <v>1</v>
      </c>
      <c r="F1994" s="1">
        <v>45308.264872685177</v>
      </c>
      <c r="G1994" t="b">
        <v>0</v>
      </c>
      <c r="H1994" t="b">
        <v>1</v>
      </c>
      <c r="I1994" t="s">
        <v>16</v>
      </c>
      <c r="J1994" t="s">
        <v>72</v>
      </c>
      <c r="K1994" t="s">
        <v>127</v>
      </c>
      <c r="L1994">
        <v>121560</v>
      </c>
    </row>
    <row r="1995" spans="1:12" x14ac:dyDescent="0.25">
      <c r="A1995" t="s">
        <v>12</v>
      </c>
      <c r="B1995" t="s">
        <v>75</v>
      </c>
      <c r="C1995" t="s">
        <v>14</v>
      </c>
      <c r="D1995" t="s">
        <v>22</v>
      </c>
      <c r="E1995" t="b">
        <v>0</v>
      </c>
      <c r="F1995" s="1">
        <v>45358.861354166656</v>
      </c>
      <c r="G1995" t="b">
        <v>0</v>
      </c>
      <c r="H1995" t="b">
        <v>0</v>
      </c>
      <c r="I1995" t="s">
        <v>16</v>
      </c>
      <c r="J1995" t="s">
        <v>44</v>
      </c>
      <c r="K1995" t="s">
        <v>65</v>
      </c>
      <c r="L1995">
        <v>125848</v>
      </c>
    </row>
    <row r="1996" spans="1:12" x14ac:dyDescent="0.25">
      <c r="A1996" t="s">
        <v>54</v>
      </c>
      <c r="B1996" t="s">
        <v>55</v>
      </c>
      <c r="C1996" t="s">
        <v>28</v>
      </c>
      <c r="D1996" t="s">
        <v>29</v>
      </c>
      <c r="E1996" t="b">
        <v>1</v>
      </c>
      <c r="F1996" s="1">
        <v>45632.108148148152</v>
      </c>
      <c r="G1996" t="b">
        <v>1</v>
      </c>
      <c r="H1996" t="b">
        <v>1</v>
      </c>
      <c r="I1996" t="s">
        <v>30</v>
      </c>
      <c r="J1996" t="s">
        <v>44</v>
      </c>
      <c r="K1996" t="s">
        <v>109</v>
      </c>
      <c r="L1996">
        <v>140022</v>
      </c>
    </row>
    <row r="1997" spans="1:12" x14ac:dyDescent="0.25">
      <c r="A1997" t="s">
        <v>26</v>
      </c>
      <c r="B1997" t="s">
        <v>33</v>
      </c>
      <c r="C1997" t="s">
        <v>28</v>
      </c>
      <c r="D1997" t="s">
        <v>29</v>
      </c>
      <c r="E1997" t="b">
        <v>0</v>
      </c>
      <c r="F1997" s="1">
        <v>45366.562557870369</v>
      </c>
      <c r="G1997" t="b">
        <v>1</v>
      </c>
      <c r="H1997" t="b">
        <v>0</v>
      </c>
      <c r="I1997" t="s">
        <v>30</v>
      </c>
      <c r="J1997" t="s">
        <v>31</v>
      </c>
      <c r="K1997" t="s">
        <v>56</v>
      </c>
      <c r="L1997">
        <v>95508</v>
      </c>
    </row>
    <row r="1998" spans="1:12" x14ac:dyDescent="0.25">
      <c r="A1998" t="s">
        <v>49</v>
      </c>
      <c r="B1998" t="s">
        <v>50</v>
      </c>
      <c r="C1998" t="s">
        <v>28</v>
      </c>
      <c r="D1998" t="s">
        <v>15</v>
      </c>
      <c r="E1998" t="b">
        <v>1</v>
      </c>
      <c r="F1998" s="1">
        <v>45427.761388888888</v>
      </c>
      <c r="G1998" t="b">
        <v>1</v>
      </c>
      <c r="H1998" t="b">
        <v>1</v>
      </c>
      <c r="I1998" t="s">
        <v>51</v>
      </c>
      <c r="J1998" t="s">
        <v>64</v>
      </c>
      <c r="K1998" t="s">
        <v>92</v>
      </c>
      <c r="L1998">
        <v>84356</v>
      </c>
    </row>
    <row r="1999" spans="1:12" x14ac:dyDescent="0.25">
      <c r="A1999" t="s">
        <v>19</v>
      </c>
      <c r="B1999" t="s">
        <v>94</v>
      </c>
      <c r="C1999" t="s">
        <v>43</v>
      </c>
      <c r="D1999" t="s">
        <v>15</v>
      </c>
      <c r="E1999" t="b">
        <v>0</v>
      </c>
      <c r="F1999" s="1">
        <v>45656.649861111109</v>
      </c>
      <c r="G1999" t="b">
        <v>0</v>
      </c>
      <c r="H1999" t="b">
        <v>0</v>
      </c>
      <c r="I1999" t="s">
        <v>23</v>
      </c>
      <c r="J1999" t="s">
        <v>24</v>
      </c>
      <c r="K1999" t="s">
        <v>111</v>
      </c>
      <c r="L1999">
        <v>81869</v>
      </c>
    </row>
    <row r="2000" spans="1:12" x14ac:dyDescent="0.25">
      <c r="A2000" t="s">
        <v>49</v>
      </c>
      <c r="B2000" t="s">
        <v>61</v>
      </c>
      <c r="C2000" t="s">
        <v>68</v>
      </c>
      <c r="D2000" t="s">
        <v>15</v>
      </c>
      <c r="E2000" t="b">
        <v>1</v>
      </c>
      <c r="F2000" s="1">
        <v>45435.879444444443</v>
      </c>
      <c r="G2000" t="b">
        <v>0</v>
      </c>
      <c r="H2000" t="b">
        <v>0</v>
      </c>
      <c r="I2000" t="s">
        <v>51</v>
      </c>
      <c r="J2000" t="s">
        <v>64</v>
      </c>
      <c r="K2000" t="s">
        <v>60</v>
      </c>
      <c r="L2000">
        <v>91863</v>
      </c>
    </row>
    <row r="2001" spans="1:12" x14ac:dyDescent="0.25">
      <c r="A2001" t="s">
        <v>49</v>
      </c>
      <c r="B2001" t="s">
        <v>50</v>
      </c>
      <c r="C2001" t="s">
        <v>43</v>
      </c>
      <c r="D2001" t="s">
        <v>22</v>
      </c>
      <c r="E2001" t="b">
        <v>1</v>
      </c>
      <c r="F2001" s="1">
        <v>45560.131249999999</v>
      </c>
      <c r="G2001" t="b">
        <v>1</v>
      </c>
      <c r="H2001" t="b">
        <v>1</v>
      </c>
      <c r="I2001" t="s">
        <v>51</v>
      </c>
      <c r="J2001" t="s">
        <v>17</v>
      </c>
      <c r="K2001" t="s">
        <v>87</v>
      </c>
      <c r="L2001">
        <v>89858</v>
      </c>
    </row>
    <row r="2002" spans="1:12" x14ac:dyDescent="0.25">
      <c r="A2002" t="s">
        <v>26</v>
      </c>
      <c r="B2002" t="s">
        <v>71</v>
      </c>
      <c r="C2002" t="s">
        <v>68</v>
      </c>
      <c r="D2002" t="s">
        <v>29</v>
      </c>
      <c r="E2002" t="b">
        <v>0</v>
      </c>
      <c r="F2002" s="1">
        <v>45385.399907407409</v>
      </c>
      <c r="G2002" t="b">
        <v>1</v>
      </c>
      <c r="H2002" t="b">
        <v>0</v>
      </c>
      <c r="I2002" t="s">
        <v>30</v>
      </c>
      <c r="J2002" t="s">
        <v>17</v>
      </c>
      <c r="K2002" t="s">
        <v>113</v>
      </c>
      <c r="L2002">
        <v>122485</v>
      </c>
    </row>
    <row r="2003" spans="1:12" x14ac:dyDescent="0.25">
      <c r="A2003" t="s">
        <v>12</v>
      </c>
      <c r="B2003" t="s">
        <v>75</v>
      </c>
      <c r="C2003" t="s">
        <v>21</v>
      </c>
      <c r="D2003" t="s">
        <v>22</v>
      </c>
      <c r="E2003" t="b">
        <v>1</v>
      </c>
      <c r="F2003" s="1">
        <v>45371.781967592593</v>
      </c>
      <c r="G2003" t="b">
        <v>0</v>
      </c>
      <c r="H2003" t="b">
        <v>0</v>
      </c>
      <c r="I2003" t="s">
        <v>16</v>
      </c>
      <c r="J2003" t="s">
        <v>72</v>
      </c>
      <c r="K2003" t="s">
        <v>115</v>
      </c>
      <c r="L2003">
        <v>130767</v>
      </c>
    </row>
    <row r="2004" spans="1:12" x14ac:dyDescent="0.25">
      <c r="A2004" t="s">
        <v>82</v>
      </c>
      <c r="B2004" t="s">
        <v>85</v>
      </c>
      <c r="C2004" t="s">
        <v>21</v>
      </c>
      <c r="D2004" t="s">
        <v>29</v>
      </c>
      <c r="E2004" t="b">
        <v>1</v>
      </c>
      <c r="F2004" s="1">
        <v>45598.264641203707</v>
      </c>
      <c r="G2004" t="b">
        <v>0</v>
      </c>
      <c r="H2004" t="b">
        <v>0</v>
      </c>
      <c r="I2004" t="s">
        <v>84</v>
      </c>
      <c r="J2004" t="s">
        <v>64</v>
      </c>
      <c r="K2004" t="s">
        <v>122</v>
      </c>
      <c r="L2004">
        <v>100660</v>
      </c>
    </row>
    <row r="2005" spans="1:12" x14ac:dyDescent="0.25">
      <c r="A2005" t="s">
        <v>26</v>
      </c>
      <c r="B2005" t="s">
        <v>71</v>
      </c>
      <c r="C2005" t="s">
        <v>28</v>
      </c>
      <c r="D2005" t="s">
        <v>15</v>
      </c>
      <c r="E2005" t="b">
        <v>1</v>
      </c>
      <c r="F2005" s="1">
        <v>45310.352673611109</v>
      </c>
      <c r="G2005" t="b">
        <v>1</v>
      </c>
      <c r="H2005" t="b">
        <v>1</v>
      </c>
      <c r="I2005" t="s">
        <v>30</v>
      </c>
      <c r="J2005" t="s">
        <v>66</v>
      </c>
      <c r="K2005" t="s">
        <v>123</v>
      </c>
      <c r="L2005">
        <v>105729</v>
      </c>
    </row>
    <row r="2006" spans="1:12" x14ac:dyDescent="0.25">
      <c r="A2006" t="s">
        <v>12</v>
      </c>
      <c r="B2006" t="s">
        <v>63</v>
      </c>
      <c r="C2006" t="s">
        <v>43</v>
      </c>
      <c r="D2006" t="s">
        <v>29</v>
      </c>
      <c r="E2006" t="b">
        <v>0</v>
      </c>
      <c r="F2006" s="1">
        <v>45425.57172453704</v>
      </c>
      <c r="G2006" t="b">
        <v>1</v>
      </c>
      <c r="H2006" t="b">
        <v>1</v>
      </c>
      <c r="I2006" t="s">
        <v>16</v>
      </c>
      <c r="J2006" t="s">
        <v>24</v>
      </c>
      <c r="K2006" t="s">
        <v>89</v>
      </c>
      <c r="L2006">
        <v>117260</v>
      </c>
    </row>
    <row r="2007" spans="1:12" x14ac:dyDescent="0.25">
      <c r="A2007" t="s">
        <v>12</v>
      </c>
      <c r="B2007" t="s">
        <v>75</v>
      </c>
      <c r="C2007" t="s">
        <v>21</v>
      </c>
      <c r="D2007" t="s">
        <v>15</v>
      </c>
      <c r="E2007" t="b">
        <v>1</v>
      </c>
      <c r="F2007" s="1">
        <v>45523.883483796293</v>
      </c>
      <c r="G2007" t="b">
        <v>1</v>
      </c>
      <c r="H2007" t="b">
        <v>0</v>
      </c>
      <c r="I2007" t="s">
        <v>16</v>
      </c>
      <c r="J2007" t="s">
        <v>31</v>
      </c>
      <c r="K2007" t="s">
        <v>78</v>
      </c>
      <c r="L2007">
        <v>125311</v>
      </c>
    </row>
    <row r="2008" spans="1:12" x14ac:dyDescent="0.25">
      <c r="A2008" t="s">
        <v>38</v>
      </c>
      <c r="B2008" t="s">
        <v>39</v>
      </c>
      <c r="C2008" t="s">
        <v>40</v>
      </c>
      <c r="D2008" t="s">
        <v>29</v>
      </c>
      <c r="E2008" t="b">
        <v>1</v>
      </c>
      <c r="F2008" s="1">
        <v>45634.329340277778</v>
      </c>
      <c r="G2008" t="b">
        <v>0</v>
      </c>
      <c r="H2008" t="b">
        <v>0</v>
      </c>
      <c r="I2008" t="s">
        <v>41</v>
      </c>
      <c r="J2008" t="s">
        <v>80</v>
      </c>
      <c r="K2008" t="s">
        <v>59</v>
      </c>
      <c r="L2008">
        <v>85055</v>
      </c>
    </row>
    <row r="2009" spans="1:12" x14ac:dyDescent="0.25">
      <c r="A2009" t="s">
        <v>26</v>
      </c>
      <c r="B2009" t="s">
        <v>33</v>
      </c>
      <c r="C2009" t="s">
        <v>21</v>
      </c>
      <c r="D2009" t="s">
        <v>15</v>
      </c>
      <c r="E2009" t="b">
        <v>0</v>
      </c>
      <c r="F2009" s="1">
        <v>45313.672824074078</v>
      </c>
      <c r="G2009" t="b">
        <v>1</v>
      </c>
      <c r="H2009" t="b">
        <v>1</v>
      </c>
      <c r="I2009" t="s">
        <v>30</v>
      </c>
      <c r="J2009" t="s">
        <v>72</v>
      </c>
      <c r="K2009" t="s">
        <v>126</v>
      </c>
      <c r="L2009">
        <v>95356</v>
      </c>
    </row>
    <row r="2010" spans="1:12" x14ac:dyDescent="0.25">
      <c r="A2010" t="s">
        <v>49</v>
      </c>
      <c r="B2010" t="s">
        <v>61</v>
      </c>
      <c r="C2010" t="s">
        <v>68</v>
      </c>
      <c r="D2010" t="s">
        <v>29</v>
      </c>
      <c r="E2010" t="b">
        <v>1</v>
      </c>
      <c r="F2010" s="1">
        <v>45499.473946759259</v>
      </c>
      <c r="G2010" t="b">
        <v>0</v>
      </c>
      <c r="H2010" t="b">
        <v>0</v>
      </c>
      <c r="I2010" t="s">
        <v>51</v>
      </c>
      <c r="J2010" t="s">
        <v>66</v>
      </c>
      <c r="K2010" t="s">
        <v>35</v>
      </c>
      <c r="L2010">
        <v>91690</v>
      </c>
    </row>
    <row r="2011" spans="1:12" x14ac:dyDescent="0.25">
      <c r="A2011" t="s">
        <v>54</v>
      </c>
      <c r="B2011" t="s">
        <v>55</v>
      </c>
      <c r="C2011" t="s">
        <v>40</v>
      </c>
      <c r="D2011" t="s">
        <v>29</v>
      </c>
      <c r="E2011" t="b">
        <v>0</v>
      </c>
      <c r="F2011" s="1">
        <v>45569.742719907408</v>
      </c>
      <c r="G2011" t="b">
        <v>0</v>
      </c>
      <c r="H2011" t="b">
        <v>0</v>
      </c>
      <c r="I2011" t="s">
        <v>30</v>
      </c>
      <c r="J2011" t="s">
        <v>80</v>
      </c>
      <c r="K2011" t="s">
        <v>127</v>
      </c>
      <c r="L2011">
        <v>144005</v>
      </c>
    </row>
    <row r="2012" spans="1:12" x14ac:dyDescent="0.25">
      <c r="A2012" t="s">
        <v>26</v>
      </c>
      <c r="B2012" t="s">
        <v>27</v>
      </c>
      <c r="C2012" t="s">
        <v>21</v>
      </c>
      <c r="D2012" t="s">
        <v>15</v>
      </c>
      <c r="E2012" t="b">
        <v>1</v>
      </c>
      <c r="F2012" s="1">
        <v>45647.364965277768</v>
      </c>
      <c r="G2012" t="b">
        <v>0</v>
      </c>
      <c r="H2012" t="b">
        <v>0</v>
      </c>
      <c r="I2012" t="s">
        <v>30</v>
      </c>
      <c r="J2012" t="s">
        <v>34</v>
      </c>
      <c r="K2012" t="s">
        <v>113</v>
      </c>
      <c r="L2012">
        <v>105581</v>
      </c>
    </row>
    <row r="2013" spans="1:12" x14ac:dyDescent="0.25">
      <c r="A2013" t="s">
        <v>38</v>
      </c>
      <c r="B2013" t="s">
        <v>95</v>
      </c>
      <c r="C2013" t="s">
        <v>21</v>
      </c>
      <c r="D2013" t="s">
        <v>29</v>
      </c>
      <c r="E2013" t="b">
        <v>1</v>
      </c>
      <c r="F2013" s="1">
        <v>45349.25440972222</v>
      </c>
      <c r="G2013" t="b">
        <v>0</v>
      </c>
      <c r="H2013" t="b">
        <v>0</v>
      </c>
      <c r="I2013" t="s">
        <v>41</v>
      </c>
      <c r="J2013" t="s">
        <v>52</v>
      </c>
      <c r="K2013" t="s">
        <v>104</v>
      </c>
      <c r="L2013">
        <v>74970</v>
      </c>
    </row>
    <row r="2014" spans="1:12" x14ac:dyDescent="0.25">
      <c r="A2014" t="s">
        <v>12</v>
      </c>
      <c r="B2014" t="s">
        <v>75</v>
      </c>
      <c r="C2014" t="s">
        <v>68</v>
      </c>
      <c r="D2014" t="s">
        <v>22</v>
      </c>
      <c r="E2014" t="b">
        <v>0</v>
      </c>
      <c r="F2014" s="1">
        <v>45648.847442129627</v>
      </c>
      <c r="G2014" t="b">
        <v>1</v>
      </c>
      <c r="H2014" t="b">
        <v>0</v>
      </c>
      <c r="I2014" t="s">
        <v>16</v>
      </c>
      <c r="J2014" t="s">
        <v>31</v>
      </c>
      <c r="K2014" t="s">
        <v>18</v>
      </c>
      <c r="L2014">
        <v>119184</v>
      </c>
    </row>
    <row r="2015" spans="1:12" x14ac:dyDescent="0.25">
      <c r="A2015" t="s">
        <v>12</v>
      </c>
      <c r="B2015" t="s">
        <v>75</v>
      </c>
      <c r="C2015" t="s">
        <v>14</v>
      </c>
      <c r="D2015" t="s">
        <v>29</v>
      </c>
      <c r="E2015" t="b">
        <v>0</v>
      </c>
      <c r="F2015" s="1">
        <v>45607.097766203697</v>
      </c>
      <c r="G2015" t="b">
        <v>1</v>
      </c>
      <c r="H2015" t="b">
        <v>1</v>
      </c>
      <c r="I2015" t="s">
        <v>16</v>
      </c>
      <c r="J2015" t="s">
        <v>34</v>
      </c>
      <c r="K2015" t="s">
        <v>104</v>
      </c>
      <c r="L2015">
        <v>113778</v>
      </c>
    </row>
    <row r="2016" spans="1:12" x14ac:dyDescent="0.25">
      <c r="A2016" t="s">
        <v>54</v>
      </c>
      <c r="B2016" t="s">
        <v>79</v>
      </c>
      <c r="C2016" t="s">
        <v>28</v>
      </c>
      <c r="D2016" t="s">
        <v>29</v>
      </c>
      <c r="E2016" t="b">
        <v>0</v>
      </c>
      <c r="F2016" s="1">
        <v>45416.091840277782</v>
      </c>
      <c r="G2016" t="b">
        <v>1</v>
      </c>
      <c r="H2016" t="b">
        <v>1</v>
      </c>
      <c r="I2016" t="s">
        <v>30</v>
      </c>
      <c r="J2016" t="s">
        <v>17</v>
      </c>
      <c r="K2016" t="s">
        <v>81</v>
      </c>
      <c r="L2016">
        <v>118747</v>
      </c>
    </row>
    <row r="2017" spans="1:12" x14ac:dyDescent="0.25">
      <c r="A2017" t="s">
        <v>82</v>
      </c>
      <c r="B2017" t="s">
        <v>83</v>
      </c>
      <c r="C2017" t="s">
        <v>28</v>
      </c>
      <c r="D2017" t="s">
        <v>15</v>
      </c>
      <c r="E2017" t="b">
        <v>1</v>
      </c>
      <c r="F2017" s="1">
        <v>45489.201053240737</v>
      </c>
      <c r="G2017" t="b">
        <v>0</v>
      </c>
      <c r="H2017" t="b">
        <v>1</v>
      </c>
      <c r="I2017" t="s">
        <v>84</v>
      </c>
      <c r="J2017" t="s">
        <v>47</v>
      </c>
      <c r="K2017" t="s">
        <v>128</v>
      </c>
      <c r="L2017">
        <v>125275</v>
      </c>
    </row>
    <row r="2018" spans="1:12" x14ac:dyDescent="0.25">
      <c r="A2018" t="s">
        <v>26</v>
      </c>
      <c r="B2018" t="s">
        <v>71</v>
      </c>
      <c r="C2018" t="s">
        <v>43</v>
      </c>
      <c r="D2018" t="s">
        <v>15</v>
      </c>
      <c r="E2018" t="b">
        <v>1</v>
      </c>
      <c r="F2018" s="1">
        <v>45453.076886574083</v>
      </c>
      <c r="G2018" t="b">
        <v>0</v>
      </c>
      <c r="H2018" t="b">
        <v>1</v>
      </c>
      <c r="I2018" t="s">
        <v>30</v>
      </c>
      <c r="J2018" t="s">
        <v>72</v>
      </c>
      <c r="K2018" t="s">
        <v>119</v>
      </c>
      <c r="L2018">
        <v>117462</v>
      </c>
    </row>
    <row r="2019" spans="1:12" x14ac:dyDescent="0.25">
      <c r="A2019" t="s">
        <v>38</v>
      </c>
      <c r="B2019" t="s">
        <v>107</v>
      </c>
      <c r="C2019" t="s">
        <v>40</v>
      </c>
      <c r="D2019" t="s">
        <v>22</v>
      </c>
      <c r="E2019" t="b">
        <v>0</v>
      </c>
      <c r="F2019" s="1">
        <v>45407.694166666668</v>
      </c>
      <c r="G2019" t="b">
        <v>1</v>
      </c>
      <c r="H2019" t="b">
        <v>0</v>
      </c>
      <c r="I2019" t="s">
        <v>41</v>
      </c>
      <c r="J2019" t="s">
        <v>64</v>
      </c>
      <c r="K2019" t="s">
        <v>121</v>
      </c>
      <c r="L2019">
        <v>73309</v>
      </c>
    </row>
    <row r="2020" spans="1:12" x14ac:dyDescent="0.25">
      <c r="A2020" t="s">
        <v>54</v>
      </c>
      <c r="B2020" t="s">
        <v>79</v>
      </c>
      <c r="C2020" t="s">
        <v>40</v>
      </c>
      <c r="D2020" t="s">
        <v>22</v>
      </c>
      <c r="E2020" t="b">
        <v>1</v>
      </c>
      <c r="F2020" s="1">
        <v>45563.386574074073</v>
      </c>
      <c r="G2020" t="b">
        <v>0</v>
      </c>
      <c r="H2020" t="b">
        <v>0</v>
      </c>
      <c r="I2020" t="s">
        <v>30</v>
      </c>
      <c r="J2020" t="s">
        <v>47</v>
      </c>
      <c r="K2020" t="s">
        <v>118</v>
      </c>
      <c r="L2020">
        <v>151875</v>
      </c>
    </row>
    <row r="2021" spans="1:12" x14ac:dyDescent="0.25">
      <c r="A2021" t="s">
        <v>19</v>
      </c>
      <c r="B2021" t="s">
        <v>94</v>
      </c>
      <c r="C2021" t="s">
        <v>14</v>
      </c>
      <c r="D2021" t="s">
        <v>29</v>
      </c>
      <c r="E2021" t="b">
        <v>0</v>
      </c>
      <c r="F2021" s="1">
        <v>45621.288912037038</v>
      </c>
      <c r="G2021" t="b">
        <v>0</v>
      </c>
      <c r="H2021" t="b">
        <v>1</v>
      </c>
      <c r="I2021" t="s">
        <v>23</v>
      </c>
      <c r="J2021" t="s">
        <v>72</v>
      </c>
      <c r="K2021" t="s">
        <v>100</v>
      </c>
      <c r="L2021">
        <v>71922</v>
      </c>
    </row>
    <row r="2022" spans="1:12" x14ac:dyDescent="0.25">
      <c r="A2022" t="s">
        <v>38</v>
      </c>
      <c r="B2022" t="s">
        <v>39</v>
      </c>
      <c r="C2022" t="s">
        <v>14</v>
      </c>
      <c r="D2022" t="s">
        <v>22</v>
      </c>
      <c r="E2022" t="b">
        <v>0</v>
      </c>
      <c r="F2022" s="1">
        <v>45389.844733796293</v>
      </c>
      <c r="G2022" t="b">
        <v>1</v>
      </c>
      <c r="H2022" t="b">
        <v>1</v>
      </c>
      <c r="I2022" t="s">
        <v>41</v>
      </c>
      <c r="J2022" t="s">
        <v>24</v>
      </c>
      <c r="K2022" t="s">
        <v>56</v>
      </c>
      <c r="L2022">
        <v>66471</v>
      </c>
    </row>
    <row r="2023" spans="1:12" x14ac:dyDescent="0.25">
      <c r="A2023" t="s">
        <v>38</v>
      </c>
      <c r="B2023" t="s">
        <v>39</v>
      </c>
      <c r="C2023" t="s">
        <v>43</v>
      </c>
      <c r="D2023" t="s">
        <v>15</v>
      </c>
      <c r="E2023" t="b">
        <v>0</v>
      </c>
      <c r="F2023" s="1">
        <v>45523.026331018518</v>
      </c>
      <c r="G2023" t="b">
        <v>1</v>
      </c>
      <c r="H2023" t="b">
        <v>0</v>
      </c>
      <c r="I2023" t="s">
        <v>41</v>
      </c>
      <c r="J2023" t="s">
        <v>64</v>
      </c>
      <c r="K2023" t="s">
        <v>37</v>
      </c>
      <c r="L2023">
        <v>93739</v>
      </c>
    </row>
    <row r="2024" spans="1:12" x14ac:dyDescent="0.25">
      <c r="A2024" t="s">
        <v>19</v>
      </c>
      <c r="B2024" t="s">
        <v>20</v>
      </c>
      <c r="C2024" t="s">
        <v>43</v>
      </c>
      <c r="D2024" t="s">
        <v>29</v>
      </c>
      <c r="E2024" t="b">
        <v>1</v>
      </c>
      <c r="F2024" s="1">
        <v>45327.472384259258</v>
      </c>
      <c r="G2024" t="b">
        <v>1</v>
      </c>
      <c r="H2024" t="b">
        <v>1</v>
      </c>
      <c r="I2024" t="s">
        <v>23</v>
      </c>
      <c r="J2024" t="s">
        <v>72</v>
      </c>
      <c r="K2024" t="s">
        <v>77</v>
      </c>
      <c r="L2024">
        <v>70508</v>
      </c>
    </row>
    <row r="2025" spans="1:12" x14ac:dyDescent="0.25">
      <c r="A2025" t="s">
        <v>26</v>
      </c>
      <c r="B2025" t="s">
        <v>71</v>
      </c>
      <c r="C2025" t="s">
        <v>43</v>
      </c>
      <c r="D2025" t="s">
        <v>15</v>
      </c>
      <c r="E2025" t="b">
        <v>1</v>
      </c>
      <c r="F2025" s="1">
        <v>45550.439189814817</v>
      </c>
      <c r="G2025" t="b">
        <v>0</v>
      </c>
      <c r="H2025" t="b">
        <v>0</v>
      </c>
      <c r="I2025" t="s">
        <v>30</v>
      </c>
      <c r="J2025" t="s">
        <v>72</v>
      </c>
      <c r="K2025" t="s">
        <v>100</v>
      </c>
      <c r="L2025">
        <v>101300</v>
      </c>
    </row>
    <row r="2026" spans="1:12" x14ac:dyDescent="0.25">
      <c r="A2026" t="s">
        <v>49</v>
      </c>
      <c r="B2026" t="s">
        <v>61</v>
      </c>
      <c r="C2026" t="s">
        <v>21</v>
      </c>
      <c r="D2026" t="s">
        <v>22</v>
      </c>
      <c r="E2026" t="b">
        <v>0</v>
      </c>
      <c r="F2026" s="1">
        <v>45593.956932870373</v>
      </c>
      <c r="G2026" t="b">
        <v>0</v>
      </c>
      <c r="H2026" t="b">
        <v>1</v>
      </c>
      <c r="I2026" t="s">
        <v>51</v>
      </c>
      <c r="J2026" t="s">
        <v>34</v>
      </c>
      <c r="K2026" t="s">
        <v>92</v>
      </c>
      <c r="L2026">
        <v>74865</v>
      </c>
    </row>
    <row r="2027" spans="1:12" x14ac:dyDescent="0.25">
      <c r="A2027" t="s">
        <v>49</v>
      </c>
      <c r="B2027" t="s">
        <v>50</v>
      </c>
      <c r="C2027" t="s">
        <v>43</v>
      </c>
      <c r="D2027" t="s">
        <v>15</v>
      </c>
      <c r="E2027" t="b">
        <v>1</v>
      </c>
      <c r="F2027" s="1">
        <v>45414.793599537043</v>
      </c>
      <c r="G2027" t="b">
        <v>0</v>
      </c>
      <c r="H2027" t="b">
        <v>1</v>
      </c>
      <c r="I2027" t="s">
        <v>51</v>
      </c>
      <c r="J2027" t="s">
        <v>44</v>
      </c>
      <c r="K2027" t="s">
        <v>42</v>
      </c>
      <c r="L2027">
        <v>94295</v>
      </c>
    </row>
    <row r="2028" spans="1:12" x14ac:dyDescent="0.25">
      <c r="A2028" t="s">
        <v>49</v>
      </c>
      <c r="B2028" t="s">
        <v>61</v>
      </c>
      <c r="C2028" t="s">
        <v>28</v>
      </c>
      <c r="D2028" t="s">
        <v>22</v>
      </c>
      <c r="E2028" t="b">
        <v>1</v>
      </c>
      <c r="F2028" s="1">
        <v>45642.823530092603</v>
      </c>
      <c r="G2028" t="b">
        <v>0</v>
      </c>
      <c r="H2028" t="b">
        <v>1</v>
      </c>
      <c r="I2028" t="s">
        <v>51</v>
      </c>
      <c r="J2028" t="s">
        <v>57</v>
      </c>
      <c r="K2028" t="s">
        <v>124</v>
      </c>
      <c r="L2028">
        <v>94349</v>
      </c>
    </row>
    <row r="2029" spans="1:12" x14ac:dyDescent="0.25">
      <c r="A2029" t="s">
        <v>54</v>
      </c>
      <c r="B2029" t="s">
        <v>55</v>
      </c>
      <c r="C2029" t="s">
        <v>43</v>
      </c>
      <c r="D2029" t="s">
        <v>15</v>
      </c>
      <c r="E2029" t="b">
        <v>1</v>
      </c>
      <c r="F2029" s="1">
        <v>45316.226041666669</v>
      </c>
      <c r="G2029" t="b">
        <v>1</v>
      </c>
      <c r="H2029" t="b">
        <v>1</v>
      </c>
      <c r="I2029" t="s">
        <v>30</v>
      </c>
      <c r="J2029" t="s">
        <v>57</v>
      </c>
      <c r="K2029" t="s">
        <v>104</v>
      </c>
      <c r="L2029">
        <v>145428</v>
      </c>
    </row>
    <row r="2030" spans="1:12" x14ac:dyDescent="0.25">
      <c r="A2030" t="s">
        <v>82</v>
      </c>
      <c r="B2030" t="s">
        <v>83</v>
      </c>
      <c r="C2030" t="s">
        <v>68</v>
      </c>
      <c r="D2030" t="s">
        <v>29</v>
      </c>
      <c r="E2030" t="b">
        <v>0</v>
      </c>
      <c r="F2030" s="1">
        <v>45466.184155092589</v>
      </c>
      <c r="G2030" t="b">
        <v>1</v>
      </c>
      <c r="H2030" t="b">
        <v>1</v>
      </c>
      <c r="I2030" t="s">
        <v>84</v>
      </c>
      <c r="J2030" t="s">
        <v>57</v>
      </c>
      <c r="K2030" t="s">
        <v>81</v>
      </c>
      <c r="L2030">
        <v>120400</v>
      </c>
    </row>
    <row r="2031" spans="1:12" x14ac:dyDescent="0.25">
      <c r="A2031" t="s">
        <v>45</v>
      </c>
      <c r="B2031" t="s">
        <v>46</v>
      </c>
      <c r="C2031" t="s">
        <v>28</v>
      </c>
      <c r="D2031" t="s">
        <v>29</v>
      </c>
      <c r="E2031" t="b">
        <v>1</v>
      </c>
      <c r="F2031" s="1">
        <v>45356.637152777781</v>
      </c>
      <c r="G2031" t="b">
        <v>0</v>
      </c>
      <c r="H2031" t="b">
        <v>1</v>
      </c>
      <c r="I2031" t="s">
        <v>16</v>
      </c>
      <c r="J2031" t="s">
        <v>57</v>
      </c>
      <c r="K2031" t="s">
        <v>53</v>
      </c>
      <c r="L2031">
        <v>93160</v>
      </c>
    </row>
    <row r="2032" spans="1:12" x14ac:dyDescent="0.25">
      <c r="A2032" t="s">
        <v>19</v>
      </c>
      <c r="B2032" t="s">
        <v>86</v>
      </c>
      <c r="C2032" t="s">
        <v>14</v>
      </c>
      <c r="D2032" t="s">
        <v>15</v>
      </c>
      <c r="E2032" t="b">
        <v>0</v>
      </c>
      <c r="F2032" s="1">
        <v>45558.226990740739</v>
      </c>
      <c r="G2032" t="b">
        <v>0</v>
      </c>
      <c r="H2032" t="b">
        <v>0</v>
      </c>
      <c r="I2032" t="s">
        <v>23</v>
      </c>
      <c r="J2032" t="s">
        <v>44</v>
      </c>
      <c r="K2032" t="s">
        <v>130</v>
      </c>
      <c r="L2032">
        <v>73798</v>
      </c>
    </row>
    <row r="2033" spans="1:12" x14ac:dyDescent="0.25">
      <c r="A2033" t="s">
        <v>82</v>
      </c>
      <c r="B2033" t="s">
        <v>85</v>
      </c>
      <c r="C2033" t="s">
        <v>40</v>
      </c>
      <c r="D2033" t="s">
        <v>22</v>
      </c>
      <c r="E2033" t="b">
        <v>1</v>
      </c>
      <c r="F2033" s="1">
        <v>45455.955578703702</v>
      </c>
      <c r="G2033" t="b">
        <v>1</v>
      </c>
      <c r="H2033" t="b">
        <v>1</v>
      </c>
      <c r="I2033" t="s">
        <v>84</v>
      </c>
      <c r="J2033" t="s">
        <v>52</v>
      </c>
      <c r="K2033" t="s">
        <v>109</v>
      </c>
      <c r="L2033">
        <v>113613</v>
      </c>
    </row>
    <row r="2034" spans="1:12" x14ac:dyDescent="0.25">
      <c r="A2034" t="s">
        <v>38</v>
      </c>
      <c r="B2034" t="s">
        <v>95</v>
      </c>
      <c r="C2034" t="s">
        <v>21</v>
      </c>
      <c r="D2034" t="s">
        <v>29</v>
      </c>
      <c r="E2034" t="b">
        <v>0</v>
      </c>
      <c r="F2034" s="1">
        <v>45421.146180555559</v>
      </c>
      <c r="G2034" t="b">
        <v>0</v>
      </c>
      <c r="H2034" t="b">
        <v>1</v>
      </c>
      <c r="I2034" t="s">
        <v>41</v>
      </c>
      <c r="J2034" t="s">
        <v>17</v>
      </c>
      <c r="K2034" t="s">
        <v>102</v>
      </c>
      <c r="L2034">
        <v>88571</v>
      </c>
    </row>
    <row r="2035" spans="1:12" x14ac:dyDescent="0.25">
      <c r="A2035" t="s">
        <v>12</v>
      </c>
      <c r="B2035" t="s">
        <v>63</v>
      </c>
      <c r="C2035" t="s">
        <v>21</v>
      </c>
      <c r="D2035" t="s">
        <v>15</v>
      </c>
      <c r="E2035" t="b">
        <v>1</v>
      </c>
      <c r="F2035" s="1">
        <v>45631.743750000001</v>
      </c>
      <c r="G2035" t="b">
        <v>1</v>
      </c>
      <c r="H2035" t="b">
        <v>1</v>
      </c>
      <c r="I2035" t="s">
        <v>16</v>
      </c>
      <c r="J2035" t="s">
        <v>66</v>
      </c>
      <c r="K2035" t="s">
        <v>89</v>
      </c>
      <c r="L2035">
        <v>145016</v>
      </c>
    </row>
    <row r="2036" spans="1:12" x14ac:dyDescent="0.25">
      <c r="A2036" t="s">
        <v>38</v>
      </c>
      <c r="B2036" t="s">
        <v>107</v>
      </c>
      <c r="C2036" t="s">
        <v>40</v>
      </c>
      <c r="D2036" t="s">
        <v>22</v>
      </c>
      <c r="E2036" t="b">
        <v>1</v>
      </c>
      <c r="F2036" s="1">
        <v>45326.703263888892</v>
      </c>
      <c r="G2036" t="b">
        <v>1</v>
      </c>
      <c r="H2036" t="b">
        <v>1</v>
      </c>
      <c r="I2036" t="s">
        <v>41</v>
      </c>
      <c r="J2036" t="s">
        <v>47</v>
      </c>
      <c r="K2036" t="s">
        <v>128</v>
      </c>
      <c r="L2036">
        <v>91876</v>
      </c>
    </row>
    <row r="2037" spans="1:12" x14ac:dyDescent="0.25">
      <c r="A2037" t="s">
        <v>45</v>
      </c>
      <c r="B2037" t="s">
        <v>76</v>
      </c>
      <c r="C2037" t="s">
        <v>68</v>
      </c>
      <c r="D2037" t="s">
        <v>29</v>
      </c>
      <c r="E2037" t="b">
        <v>1</v>
      </c>
      <c r="F2037" s="1">
        <v>45547.703032407408</v>
      </c>
      <c r="G2037" t="b">
        <v>1</v>
      </c>
      <c r="H2037" t="b">
        <v>1</v>
      </c>
      <c r="I2037" t="s">
        <v>16</v>
      </c>
      <c r="J2037" t="s">
        <v>31</v>
      </c>
      <c r="K2037" t="s">
        <v>113</v>
      </c>
      <c r="L2037">
        <v>115717</v>
      </c>
    </row>
    <row r="2038" spans="1:12" x14ac:dyDescent="0.25">
      <c r="A2038" t="s">
        <v>82</v>
      </c>
      <c r="B2038" t="s">
        <v>83</v>
      </c>
      <c r="C2038" t="s">
        <v>21</v>
      </c>
      <c r="D2038" t="s">
        <v>29</v>
      </c>
      <c r="E2038" t="b">
        <v>1</v>
      </c>
      <c r="F2038" s="1">
        <v>45569.566250000003</v>
      </c>
      <c r="G2038" t="b">
        <v>1</v>
      </c>
      <c r="H2038" t="b">
        <v>1</v>
      </c>
      <c r="I2038" t="s">
        <v>84</v>
      </c>
      <c r="J2038" t="s">
        <v>44</v>
      </c>
      <c r="K2038" t="s">
        <v>81</v>
      </c>
      <c r="L2038">
        <v>131981</v>
      </c>
    </row>
    <row r="2039" spans="1:12" x14ac:dyDescent="0.25">
      <c r="A2039" t="s">
        <v>12</v>
      </c>
      <c r="B2039" t="s">
        <v>63</v>
      </c>
      <c r="C2039" t="s">
        <v>68</v>
      </c>
      <c r="D2039" t="s">
        <v>22</v>
      </c>
      <c r="E2039" t="b">
        <v>0</v>
      </c>
      <c r="F2039" s="1">
        <v>45594.586944444447</v>
      </c>
      <c r="G2039" t="b">
        <v>0</v>
      </c>
      <c r="H2039" t="b">
        <v>1</v>
      </c>
      <c r="I2039" t="s">
        <v>16</v>
      </c>
      <c r="J2039" t="s">
        <v>47</v>
      </c>
      <c r="K2039" t="s">
        <v>100</v>
      </c>
      <c r="L2039">
        <v>121850</v>
      </c>
    </row>
    <row r="2040" spans="1:12" x14ac:dyDescent="0.25">
      <c r="A2040" t="s">
        <v>82</v>
      </c>
      <c r="B2040" t="s">
        <v>85</v>
      </c>
      <c r="C2040" t="s">
        <v>68</v>
      </c>
      <c r="D2040" t="s">
        <v>15</v>
      </c>
      <c r="E2040" t="b">
        <v>1</v>
      </c>
      <c r="F2040" s="1">
        <v>45352.549826388888</v>
      </c>
      <c r="G2040" t="b">
        <v>0</v>
      </c>
      <c r="H2040" t="b">
        <v>1</v>
      </c>
      <c r="I2040" t="s">
        <v>84</v>
      </c>
      <c r="J2040" t="s">
        <v>17</v>
      </c>
      <c r="K2040" t="s">
        <v>127</v>
      </c>
      <c r="L2040">
        <v>107410</v>
      </c>
    </row>
    <row r="2041" spans="1:12" x14ac:dyDescent="0.25">
      <c r="A2041" t="s">
        <v>38</v>
      </c>
      <c r="B2041" t="s">
        <v>95</v>
      </c>
      <c r="C2041" t="s">
        <v>40</v>
      </c>
      <c r="D2041" t="s">
        <v>15</v>
      </c>
      <c r="E2041" t="b">
        <v>1</v>
      </c>
      <c r="F2041" s="1">
        <v>45503.260844907411</v>
      </c>
      <c r="G2041" t="b">
        <v>0</v>
      </c>
      <c r="H2041" t="b">
        <v>1</v>
      </c>
      <c r="I2041" t="s">
        <v>41</v>
      </c>
      <c r="J2041" t="s">
        <v>80</v>
      </c>
      <c r="K2041" t="s">
        <v>115</v>
      </c>
      <c r="L2041">
        <v>66757</v>
      </c>
    </row>
    <row r="2042" spans="1:12" x14ac:dyDescent="0.25">
      <c r="A2042" t="s">
        <v>54</v>
      </c>
      <c r="B2042" t="s">
        <v>55</v>
      </c>
      <c r="C2042" t="s">
        <v>28</v>
      </c>
      <c r="D2042" t="s">
        <v>22</v>
      </c>
      <c r="E2042" t="b">
        <v>0</v>
      </c>
      <c r="F2042" s="1">
        <v>45558.727326388893</v>
      </c>
      <c r="G2042" t="b">
        <v>1</v>
      </c>
      <c r="H2042" t="b">
        <v>1</v>
      </c>
      <c r="I2042" t="s">
        <v>30</v>
      </c>
      <c r="J2042" t="s">
        <v>44</v>
      </c>
      <c r="K2042" t="s">
        <v>81</v>
      </c>
      <c r="L2042">
        <v>120218</v>
      </c>
    </row>
    <row r="2043" spans="1:12" x14ac:dyDescent="0.25">
      <c r="A2043" t="s">
        <v>82</v>
      </c>
      <c r="B2043" t="s">
        <v>85</v>
      </c>
      <c r="C2043" t="s">
        <v>28</v>
      </c>
      <c r="D2043" t="s">
        <v>29</v>
      </c>
      <c r="E2043" t="b">
        <v>0</v>
      </c>
      <c r="F2043" s="1">
        <v>45310.132939814823</v>
      </c>
      <c r="G2043" t="b">
        <v>0</v>
      </c>
      <c r="H2043" t="b">
        <v>0</v>
      </c>
      <c r="I2043" t="s">
        <v>84</v>
      </c>
      <c r="J2043" t="s">
        <v>80</v>
      </c>
      <c r="K2043" t="s">
        <v>67</v>
      </c>
      <c r="L2043">
        <v>139954</v>
      </c>
    </row>
    <row r="2044" spans="1:12" x14ac:dyDescent="0.25">
      <c r="A2044" t="s">
        <v>45</v>
      </c>
      <c r="B2044" t="s">
        <v>46</v>
      </c>
      <c r="C2044" t="s">
        <v>14</v>
      </c>
      <c r="D2044" t="s">
        <v>15</v>
      </c>
      <c r="E2044" t="b">
        <v>1</v>
      </c>
      <c r="F2044" s="1">
        <v>45510.145729166667</v>
      </c>
      <c r="G2044" t="b">
        <v>1</v>
      </c>
      <c r="H2044" t="b">
        <v>0</v>
      </c>
      <c r="I2044" t="s">
        <v>16</v>
      </c>
      <c r="J2044" t="s">
        <v>70</v>
      </c>
      <c r="K2044" t="s">
        <v>58</v>
      </c>
      <c r="L2044">
        <v>81119</v>
      </c>
    </row>
    <row r="2045" spans="1:12" x14ac:dyDescent="0.25">
      <c r="A2045" t="s">
        <v>49</v>
      </c>
      <c r="B2045" t="s">
        <v>61</v>
      </c>
      <c r="C2045" t="s">
        <v>68</v>
      </c>
      <c r="D2045" t="s">
        <v>15</v>
      </c>
      <c r="E2045" t="b">
        <v>1</v>
      </c>
      <c r="F2045" s="1">
        <v>45380.482314814813</v>
      </c>
      <c r="G2045" t="b">
        <v>0</v>
      </c>
      <c r="H2045" t="b">
        <v>0</v>
      </c>
      <c r="I2045" t="s">
        <v>51</v>
      </c>
      <c r="J2045" t="s">
        <v>24</v>
      </c>
      <c r="K2045" t="s">
        <v>89</v>
      </c>
      <c r="L2045">
        <v>86394</v>
      </c>
    </row>
    <row r="2046" spans="1:12" x14ac:dyDescent="0.25">
      <c r="A2046" t="s">
        <v>38</v>
      </c>
      <c r="B2046" t="s">
        <v>95</v>
      </c>
      <c r="C2046" t="s">
        <v>68</v>
      </c>
      <c r="D2046" t="s">
        <v>15</v>
      </c>
      <c r="E2046" t="b">
        <v>0</v>
      </c>
      <c r="F2046" s="1">
        <v>45605.135717592602</v>
      </c>
      <c r="G2046" t="b">
        <v>0</v>
      </c>
      <c r="H2046" t="b">
        <v>0</v>
      </c>
      <c r="I2046" t="s">
        <v>41</v>
      </c>
      <c r="J2046" t="s">
        <v>44</v>
      </c>
      <c r="K2046" t="s">
        <v>69</v>
      </c>
      <c r="L2046">
        <v>73877</v>
      </c>
    </row>
    <row r="2047" spans="1:12" x14ac:dyDescent="0.25">
      <c r="A2047" t="s">
        <v>12</v>
      </c>
      <c r="B2047" t="s">
        <v>63</v>
      </c>
      <c r="C2047" t="s">
        <v>68</v>
      </c>
      <c r="D2047" t="s">
        <v>29</v>
      </c>
      <c r="E2047" t="b">
        <v>1</v>
      </c>
      <c r="F2047" s="1">
        <v>45328.495856481481</v>
      </c>
      <c r="G2047" t="b">
        <v>1</v>
      </c>
      <c r="H2047" t="b">
        <v>0</v>
      </c>
      <c r="I2047" t="s">
        <v>16</v>
      </c>
      <c r="J2047" t="s">
        <v>80</v>
      </c>
      <c r="K2047" t="s">
        <v>101</v>
      </c>
      <c r="L2047">
        <v>123647</v>
      </c>
    </row>
    <row r="2048" spans="1:12" x14ac:dyDescent="0.25">
      <c r="A2048" t="s">
        <v>26</v>
      </c>
      <c r="B2048" t="s">
        <v>27</v>
      </c>
      <c r="C2048" t="s">
        <v>14</v>
      </c>
      <c r="D2048" t="s">
        <v>29</v>
      </c>
      <c r="E2048" t="b">
        <v>1</v>
      </c>
      <c r="F2048" s="1">
        <v>45527.888773148137</v>
      </c>
      <c r="G2048" t="b">
        <v>0</v>
      </c>
      <c r="H2048" t="b">
        <v>0</v>
      </c>
      <c r="I2048" t="s">
        <v>30</v>
      </c>
      <c r="J2048" t="s">
        <v>80</v>
      </c>
      <c r="K2048" t="s">
        <v>117</v>
      </c>
      <c r="L2048">
        <v>119265</v>
      </c>
    </row>
    <row r="2049" spans="1:12" x14ac:dyDescent="0.25">
      <c r="A2049" t="s">
        <v>49</v>
      </c>
      <c r="B2049" t="s">
        <v>61</v>
      </c>
      <c r="C2049" t="s">
        <v>21</v>
      </c>
      <c r="D2049" t="s">
        <v>15</v>
      </c>
      <c r="E2049" t="b">
        <v>0</v>
      </c>
      <c r="F2049" s="1">
        <v>45590.851354166669</v>
      </c>
      <c r="G2049" t="b">
        <v>1</v>
      </c>
      <c r="H2049" t="b">
        <v>1</v>
      </c>
      <c r="I2049" t="s">
        <v>51</v>
      </c>
      <c r="J2049" t="s">
        <v>17</v>
      </c>
      <c r="K2049" t="s">
        <v>58</v>
      </c>
      <c r="L2049">
        <v>72791</v>
      </c>
    </row>
    <row r="2050" spans="1:12" x14ac:dyDescent="0.25">
      <c r="A2050" t="s">
        <v>45</v>
      </c>
      <c r="B2050" t="s">
        <v>46</v>
      </c>
      <c r="C2050" t="s">
        <v>43</v>
      </c>
      <c r="D2050" t="s">
        <v>29</v>
      </c>
      <c r="E2050" t="b">
        <v>1</v>
      </c>
      <c r="F2050" s="1">
        <v>45446.861250000002</v>
      </c>
      <c r="G2050" t="b">
        <v>0</v>
      </c>
      <c r="H2050" t="b">
        <v>0</v>
      </c>
      <c r="I2050" t="s">
        <v>16</v>
      </c>
      <c r="J2050" t="s">
        <v>47</v>
      </c>
      <c r="K2050" t="s">
        <v>93</v>
      </c>
      <c r="L2050">
        <v>102382</v>
      </c>
    </row>
    <row r="2051" spans="1:12" x14ac:dyDescent="0.25">
      <c r="A2051" t="s">
        <v>19</v>
      </c>
      <c r="B2051" t="s">
        <v>36</v>
      </c>
      <c r="C2051" t="s">
        <v>28</v>
      </c>
      <c r="D2051" t="s">
        <v>15</v>
      </c>
      <c r="E2051" t="b">
        <v>1</v>
      </c>
      <c r="F2051" s="1">
        <v>45516.602106481478</v>
      </c>
      <c r="G2051" t="b">
        <v>0</v>
      </c>
      <c r="H2051" t="b">
        <v>1</v>
      </c>
      <c r="I2051" t="s">
        <v>23</v>
      </c>
      <c r="J2051" t="s">
        <v>52</v>
      </c>
      <c r="K2051" t="s">
        <v>106</v>
      </c>
      <c r="L2051">
        <v>62959</v>
      </c>
    </row>
    <row r="2052" spans="1:12" x14ac:dyDescent="0.25">
      <c r="A2052" t="s">
        <v>82</v>
      </c>
      <c r="B2052" t="s">
        <v>83</v>
      </c>
      <c r="C2052" t="s">
        <v>68</v>
      </c>
      <c r="D2052" t="s">
        <v>29</v>
      </c>
      <c r="E2052" t="b">
        <v>1</v>
      </c>
      <c r="F2052" s="1">
        <v>45299.538738425923</v>
      </c>
      <c r="G2052" t="b">
        <v>0</v>
      </c>
      <c r="H2052" t="b">
        <v>1</v>
      </c>
      <c r="I2052" t="s">
        <v>84</v>
      </c>
      <c r="J2052" t="s">
        <v>44</v>
      </c>
      <c r="K2052" t="s">
        <v>81</v>
      </c>
      <c r="L2052">
        <v>118392</v>
      </c>
    </row>
    <row r="2053" spans="1:12" x14ac:dyDescent="0.25">
      <c r="A2053" t="s">
        <v>45</v>
      </c>
      <c r="B2053" t="s">
        <v>46</v>
      </c>
      <c r="C2053" t="s">
        <v>40</v>
      </c>
      <c r="D2053" t="s">
        <v>29</v>
      </c>
      <c r="E2053" t="b">
        <v>0</v>
      </c>
      <c r="F2053" s="1">
        <v>45340.853842592587</v>
      </c>
      <c r="G2053" t="b">
        <v>1</v>
      </c>
      <c r="H2053" t="b">
        <v>0</v>
      </c>
      <c r="I2053" t="s">
        <v>16</v>
      </c>
      <c r="J2053" t="s">
        <v>44</v>
      </c>
      <c r="K2053" t="s">
        <v>115</v>
      </c>
      <c r="L2053">
        <v>105684</v>
      </c>
    </row>
    <row r="2054" spans="1:12" x14ac:dyDescent="0.25">
      <c r="A2054" t="s">
        <v>49</v>
      </c>
      <c r="B2054" t="s">
        <v>108</v>
      </c>
      <c r="C2054" t="s">
        <v>68</v>
      </c>
      <c r="D2054" t="s">
        <v>22</v>
      </c>
      <c r="E2054" t="b">
        <v>1</v>
      </c>
      <c r="F2054" s="1">
        <v>45516.073425925933</v>
      </c>
      <c r="G2054" t="b">
        <v>1</v>
      </c>
      <c r="H2054" t="b">
        <v>1</v>
      </c>
      <c r="I2054" t="s">
        <v>51</v>
      </c>
      <c r="J2054" t="s">
        <v>66</v>
      </c>
      <c r="K2054" t="s">
        <v>59</v>
      </c>
      <c r="L2054">
        <v>88272</v>
      </c>
    </row>
    <row r="2055" spans="1:12" x14ac:dyDescent="0.25">
      <c r="A2055" t="s">
        <v>26</v>
      </c>
      <c r="B2055" t="s">
        <v>71</v>
      </c>
      <c r="C2055" t="s">
        <v>68</v>
      </c>
      <c r="D2055" t="s">
        <v>29</v>
      </c>
      <c r="E2055" t="b">
        <v>0</v>
      </c>
      <c r="F2055" s="1">
        <v>45609.189456018517</v>
      </c>
      <c r="G2055" t="b">
        <v>1</v>
      </c>
      <c r="H2055" t="b">
        <v>1</v>
      </c>
      <c r="I2055" t="s">
        <v>30</v>
      </c>
      <c r="J2055" t="s">
        <v>66</v>
      </c>
      <c r="K2055" t="s">
        <v>126</v>
      </c>
      <c r="L2055">
        <v>111993</v>
      </c>
    </row>
    <row r="2056" spans="1:12" x14ac:dyDescent="0.25">
      <c r="A2056" t="s">
        <v>26</v>
      </c>
      <c r="B2056" t="s">
        <v>71</v>
      </c>
      <c r="C2056" t="s">
        <v>28</v>
      </c>
      <c r="D2056" t="s">
        <v>15</v>
      </c>
      <c r="E2056" t="b">
        <v>1</v>
      </c>
      <c r="F2056" s="1">
        <v>45481.110081018523</v>
      </c>
      <c r="G2056" t="b">
        <v>1</v>
      </c>
      <c r="H2056" t="b">
        <v>0</v>
      </c>
      <c r="I2056" t="s">
        <v>30</v>
      </c>
      <c r="J2056" t="s">
        <v>44</v>
      </c>
      <c r="K2056" t="s">
        <v>56</v>
      </c>
      <c r="L2056">
        <v>101426</v>
      </c>
    </row>
    <row r="2057" spans="1:12" x14ac:dyDescent="0.25">
      <c r="A2057" t="s">
        <v>54</v>
      </c>
      <c r="B2057" t="s">
        <v>79</v>
      </c>
      <c r="C2057" t="s">
        <v>21</v>
      </c>
      <c r="D2057" t="s">
        <v>29</v>
      </c>
      <c r="E2057" t="b">
        <v>0</v>
      </c>
      <c r="F2057" s="1">
        <v>45583.490995370368</v>
      </c>
      <c r="G2057" t="b">
        <v>1</v>
      </c>
      <c r="H2057" t="b">
        <v>0</v>
      </c>
      <c r="I2057" t="s">
        <v>30</v>
      </c>
      <c r="J2057" t="s">
        <v>52</v>
      </c>
      <c r="K2057" t="s">
        <v>109</v>
      </c>
      <c r="L2057">
        <v>143177</v>
      </c>
    </row>
    <row r="2058" spans="1:12" x14ac:dyDescent="0.25">
      <c r="A2058" t="s">
        <v>26</v>
      </c>
      <c r="B2058" t="s">
        <v>71</v>
      </c>
      <c r="C2058" t="s">
        <v>43</v>
      </c>
      <c r="D2058" t="s">
        <v>29</v>
      </c>
      <c r="E2058" t="b">
        <v>1</v>
      </c>
      <c r="F2058" s="1">
        <v>45605.898865740739</v>
      </c>
      <c r="G2058" t="b">
        <v>1</v>
      </c>
      <c r="H2058" t="b">
        <v>1</v>
      </c>
      <c r="I2058" t="s">
        <v>30</v>
      </c>
      <c r="J2058" t="s">
        <v>31</v>
      </c>
      <c r="K2058" t="s">
        <v>92</v>
      </c>
      <c r="L2058">
        <v>116641</v>
      </c>
    </row>
    <row r="2059" spans="1:12" x14ac:dyDescent="0.25">
      <c r="A2059" t="s">
        <v>26</v>
      </c>
      <c r="B2059" t="s">
        <v>33</v>
      </c>
      <c r="C2059" t="s">
        <v>43</v>
      </c>
      <c r="D2059" t="s">
        <v>29</v>
      </c>
      <c r="E2059" t="b">
        <v>0</v>
      </c>
      <c r="F2059" s="1">
        <v>45656.458379629628</v>
      </c>
      <c r="G2059" t="b">
        <v>0</v>
      </c>
      <c r="H2059" t="b">
        <v>0</v>
      </c>
      <c r="I2059" t="s">
        <v>30</v>
      </c>
      <c r="J2059" t="s">
        <v>34</v>
      </c>
      <c r="K2059" t="s">
        <v>118</v>
      </c>
      <c r="L2059">
        <v>126233</v>
      </c>
    </row>
    <row r="2060" spans="1:12" x14ac:dyDescent="0.25">
      <c r="A2060" t="s">
        <v>38</v>
      </c>
      <c r="B2060" t="s">
        <v>39</v>
      </c>
      <c r="C2060" t="s">
        <v>14</v>
      </c>
      <c r="D2060" t="s">
        <v>29</v>
      </c>
      <c r="E2060" t="b">
        <v>1</v>
      </c>
      <c r="F2060" s="1">
        <v>45336.75209490741</v>
      </c>
      <c r="G2060" t="b">
        <v>0</v>
      </c>
      <c r="H2060" t="b">
        <v>1</v>
      </c>
      <c r="I2060" t="s">
        <v>41</v>
      </c>
      <c r="J2060" t="s">
        <v>52</v>
      </c>
      <c r="K2060" t="s">
        <v>56</v>
      </c>
      <c r="L2060">
        <v>70419</v>
      </c>
    </row>
    <row r="2061" spans="1:12" x14ac:dyDescent="0.25">
      <c r="A2061" t="s">
        <v>82</v>
      </c>
      <c r="B2061" t="s">
        <v>91</v>
      </c>
      <c r="C2061" t="s">
        <v>14</v>
      </c>
      <c r="D2061" t="s">
        <v>22</v>
      </c>
      <c r="E2061" t="b">
        <v>1</v>
      </c>
      <c r="F2061" s="1">
        <v>45619.384884259263</v>
      </c>
      <c r="G2061" t="b">
        <v>1</v>
      </c>
      <c r="H2061" t="b">
        <v>0</v>
      </c>
      <c r="I2061" t="s">
        <v>84</v>
      </c>
      <c r="J2061" t="s">
        <v>34</v>
      </c>
      <c r="K2061" t="s">
        <v>67</v>
      </c>
      <c r="L2061">
        <v>101188</v>
      </c>
    </row>
    <row r="2062" spans="1:12" x14ac:dyDescent="0.25">
      <c r="A2062" t="s">
        <v>38</v>
      </c>
      <c r="B2062" t="s">
        <v>95</v>
      </c>
      <c r="C2062" t="s">
        <v>21</v>
      </c>
      <c r="D2062" t="s">
        <v>22</v>
      </c>
      <c r="E2062" t="b">
        <v>0</v>
      </c>
      <c r="F2062" s="1">
        <v>45309.607638888891</v>
      </c>
      <c r="G2062" t="b">
        <v>0</v>
      </c>
      <c r="H2062" t="b">
        <v>0</v>
      </c>
      <c r="I2062" t="s">
        <v>41</v>
      </c>
      <c r="J2062" t="s">
        <v>34</v>
      </c>
      <c r="K2062" t="s">
        <v>92</v>
      </c>
      <c r="L2062">
        <v>77907</v>
      </c>
    </row>
    <row r="2063" spans="1:12" x14ac:dyDescent="0.25">
      <c r="A2063" t="s">
        <v>45</v>
      </c>
      <c r="B2063" t="s">
        <v>88</v>
      </c>
      <c r="C2063" t="s">
        <v>28</v>
      </c>
      <c r="D2063" t="s">
        <v>15</v>
      </c>
      <c r="E2063" t="b">
        <v>1</v>
      </c>
      <c r="F2063" s="1">
        <v>45656.185428240737</v>
      </c>
      <c r="G2063" t="b">
        <v>1</v>
      </c>
      <c r="H2063" t="b">
        <v>1</v>
      </c>
      <c r="I2063" t="s">
        <v>16</v>
      </c>
      <c r="J2063" t="s">
        <v>52</v>
      </c>
      <c r="K2063" t="s">
        <v>65</v>
      </c>
      <c r="L2063">
        <v>100946</v>
      </c>
    </row>
    <row r="2064" spans="1:12" x14ac:dyDescent="0.25">
      <c r="A2064" t="s">
        <v>45</v>
      </c>
      <c r="B2064" t="s">
        <v>88</v>
      </c>
      <c r="C2064" t="s">
        <v>14</v>
      </c>
      <c r="D2064" t="s">
        <v>29</v>
      </c>
      <c r="E2064" t="b">
        <v>1</v>
      </c>
      <c r="F2064" s="1">
        <v>45603.31585648148</v>
      </c>
      <c r="G2064" t="b">
        <v>1</v>
      </c>
      <c r="H2064" t="b">
        <v>1</v>
      </c>
      <c r="I2064" t="s">
        <v>16</v>
      </c>
      <c r="J2064" t="s">
        <v>80</v>
      </c>
      <c r="K2064" t="s">
        <v>123</v>
      </c>
      <c r="L2064">
        <v>83556</v>
      </c>
    </row>
    <row r="2065" spans="1:12" x14ac:dyDescent="0.25">
      <c r="A2065" t="s">
        <v>49</v>
      </c>
      <c r="B2065" t="s">
        <v>50</v>
      </c>
      <c r="C2065" t="s">
        <v>68</v>
      </c>
      <c r="D2065" t="s">
        <v>22</v>
      </c>
      <c r="E2065" t="b">
        <v>1</v>
      </c>
      <c r="F2065" s="1">
        <v>45343.433217592603</v>
      </c>
      <c r="G2065" t="b">
        <v>1</v>
      </c>
      <c r="H2065" t="b">
        <v>0</v>
      </c>
      <c r="I2065" t="s">
        <v>51</v>
      </c>
      <c r="J2065" t="s">
        <v>24</v>
      </c>
      <c r="K2065" t="s">
        <v>18</v>
      </c>
      <c r="L2065">
        <v>71612</v>
      </c>
    </row>
    <row r="2066" spans="1:12" x14ac:dyDescent="0.25">
      <c r="A2066" t="s">
        <v>12</v>
      </c>
      <c r="B2066" t="s">
        <v>13</v>
      </c>
      <c r="C2066" t="s">
        <v>14</v>
      </c>
      <c r="D2066" t="s">
        <v>15</v>
      </c>
      <c r="E2066" t="b">
        <v>1</v>
      </c>
      <c r="F2066" s="1">
        <v>45575.0547337963</v>
      </c>
      <c r="G2066" t="b">
        <v>0</v>
      </c>
      <c r="H2066" t="b">
        <v>1</v>
      </c>
      <c r="I2066" t="s">
        <v>16</v>
      </c>
      <c r="J2066" t="s">
        <v>64</v>
      </c>
      <c r="K2066" t="s">
        <v>58</v>
      </c>
      <c r="L2066">
        <v>125335</v>
      </c>
    </row>
    <row r="2067" spans="1:12" x14ac:dyDescent="0.25">
      <c r="A2067" t="s">
        <v>26</v>
      </c>
      <c r="B2067" t="s">
        <v>27</v>
      </c>
      <c r="C2067" t="s">
        <v>43</v>
      </c>
      <c r="D2067" t="s">
        <v>22</v>
      </c>
      <c r="E2067" t="b">
        <v>0</v>
      </c>
      <c r="F2067" s="1">
        <v>45407.417719907397</v>
      </c>
      <c r="G2067" t="b">
        <v>1</v>
      </c>
      <c r="H2067" t="b">
        <v>1</v>
      </c>
      <c r="I2067" t="s">
        <v>30</v>
      </c>
      <c r="J2067" t="s">
        <v>47</v>
      </c>
      <c r="K2067" t="s">
        <v>130</v>
      </c>
      <c r="L2067">
        <v>96883</v>
      </c>
    </row>
    <row r="2068" spans="1:12" x14ac:dyDescent="0.25">
      <c r="A2068" t="s">
        <v>12</v>
      </c>
      <c r="B2068" t="s">
        <v>13</v>
      </c>
      <c r="C2068" t="s">
        <v>28</v>
      </c>
      <c r="D2068" t="s">
        <v>15</v>
      </c>
      <c r="E2068" t="b">
        <v>1</v>
      </c>
      <c r="F2068" s="1">
        <v>45411.668483796297</v>
      </c>
      <c r="G2068" t="b">
        <v>1</v>
      </c>
      <c r="H2068" t="b">
        <v>1</v>
      </c>
      <c r="I2068" t="s">
        <v>16</v>
      </c>
      <c r="J2068" t="s">
        <v>44</v>
      </c>
      <c r="K2068" t="s">
        <v>102</v>
      </c>
      <c r="L2068">
        <v>128235</v>
      </c>
    </row>
    <row r="2069" spans="1:12" x14ac:dyDescent="0.25">
      <c r="A2069" t="s">
        <v>82</v>
      </c>
      <c r="B2069" t="s">
        <v>83</v>
      </c>
      <c r="C2069" t="s">
        <v>40</v>
      </c>
      <c r="D2069" t="s">
        <v>15</v>
      </c>
      <c r="E2069" t="b">
        <v>0</v>
      </c>
      <c r="F2069" s="1">
        <v>45344.351493055547</v>
      </c>
      <c r="G2069" t="b">
        <v>1</v>
      </c>
      <c r="H2069" t="b">
        <v>1</v>
      </c>
      <c r="I2069" t="s">
        <v>84</v>
      </c>
      <c r="J2069" t="s">
        <v>64</v>
      </c>
      <c r="K2069" t="s">
        <v>87</v>
      </c>
      <c r="L2069">
        <v>128166</v>
      </c>
    </row>
    <row r="2070" spans="1:12" x14ac:dyDescent="0.25">
      <c r="A2070" t="s">
        <v>26</v>
      </c>
      <c r="B2070" t="s">
        <v>33</v>
      </c>
      <c r="C2070" t="s">
        <v>14</v>
      </c>
      <c r="D2070" t="s">
        <v>15</v>
      </c>
      <c r="E2070" t="b">
        <v>0</v>
      </c>
      <c r="F2070" s="1">
        <v>45427.646574074082</v>
      </c>
      <c r="G2070" t="b">
        <v>1</v>
      </c>
      <c r="H2070" t="b">
        <v>0</v>
      </c>
      <c r="I2070" t="s">
        <v>30</v>
      </c>
      <c r="J2070" t="s">
        <v>24</v>
      </c>
      <c r="K2070" t="s">
        <v>60</v>
      </c>
      <c r="L2070">
        <v>96970</v>
      </c>
    </row>
    <row r="2071" spans="1:12" x14ac:dyDescent="0.25">
      <c r="A2071" t="s">
        <v>54</v>
      </c>
      <c r="B2071" t="s">
        <v>79</v>
      </c>
      <c r="C2071" t="s">
        <v>21</v>
      </c>
      <c r="D2071" t="s">
        <v>22</v>
      </c>
      <c r="E2071" t="b">
        <v>0</v>
      </c>
      <c r="F2071" s="1">
        <v>45362.801377314812</v>
      </c>
      <c r="G2071" t="b">
        <v>0</v>
      </c>
      <c r="H2071" t="b">
        <v>0</v>
      </c>
      <c r="I2071" t="s">
        <v>30</v>
      </c>
      <c r="J2071" t="s">
        <v>17</v>
      </c>
      <c r="K2071" t="s">
        <v>122</v>
      </c>
      <c r="L2071">
        <v>145526</v>
      </c>
    </row>
    <row r="2072" spans="1:12" x14ac:dyDescent="0.25">
      <c r="A2072" t="s">
        <v>38</v>
      </c>
      <c r="B2072" t="s">
        <v>95</v>
      </c>
      <c r="C2072" t="s">
        <v>28</v>
      </c>
      <c r="D2072" t="s">
        <v>22</v>
      </c>
      <c r="E2072" t="b">
        <v>0</v>
      </c>
      <c r="F2072" s="1">
        <v>45443.303483796299</v>
      </c>
      <c r="G2072" t="b">
        <v>0</v>
      </c>
      <c r="H2072" t="b">
        <v>1</v>
      </c>
      <c r="I2072" t="s">
        <v>41</v>
      </c>
      <c r="J2072" t="s">
        <v>64</v>
      </c>
      <c r="K2072" t="s">
        <v>124</v>
      </c>
      <c r="L2072">
        <v>72700</v>
      </c>
    </row>
    <row r="2073" spans="1:12" x14ac:dyDescent="0.25">
      <c r="A2073" t="s">
        <v>19</v>
      </c>
      <c r="B2073" t="s">
        <v>20</v>
      </c>
      <c r="C2073" t="s">
        <v>14</v>
      </c>
      <c r="D2073" t="s">
        <v>15</v>
      </c>
      <c r="E2073" t="b">
        <v>1</v>
      </c>
      <c r="F2073" s="1">
        <v>45415.750555555547</v>
      </c>
      <c r="G2073" t="b">
        <v>0</v>
      </c>
      <c r="H2073" t="b">
        <v>0</v>
      </c>
      <c r="I2073" t="s">
        <v>23</v>
      </c>
      <c r="J2073" t="s">
        <v>31</v>
      </c>
      <c r="K2073" t="s">
        <v>98</v>
      </c>
      <c r="L2073">
        <v>84796</v>
      </c>
    </row>
    <row r="2074" spans="1:12" x14ac:dyDescent="0.25">
      <c r="A2074" t="s">
        <v>26</v>
      </c>
      <c r="B2074" t="s">
        <v>33</v>
      </c>
      <c r="C2074" t="s">
        <v>28</v>
      </c>
      <c r="D2074" t="s">
        <v>22</v>
      </c>
      <c r="E2074" t="b">
        <v>0</v>
      </c>
      <c r="F2074" s="1">
        <v>45542.361585648148</v>
      </c>
      <c r="G2074" t="b">
        <v>1</v>
      </c>
      <c r="H2074" t="b">
        <v>1</v>
      </c>
      <c r="I2074" t="s">
        <v>30</v>
      </c>
      <c r="J2074" t="s">
        <v>57</v>
      </c>
      <c r="K2074" t="s">
        <v>32</v>
      </c>
      <c r="L2074">
        <v>98622</v>
      </c>
    </row>
    <row r="2075" spans="1:12" x14ac:dyDescent="0.25">
      <c r="A2075" t="s">
        <v>54</v>
      </c>
      <c r="B2075" t="s">
        <v>79</v>
      </c>
      <c r="C2075" t="s">
        <v>40</v>
      </c>
      <c r="D2075" t="s">
        <v>22</v>
      </c>
      <c r="E2075" t="b">
        <v>1</v>
      </c>
      <c r="F2075" s="1">
        <v>45455.573599537027</v>
      </c>
      <c r="G2075" t="b">
        <v>0</v>
      </c>
      <c r="H2075" t="b">
        <v>1</v>
      </c>
      <c r="I2075" t="s">
        <v>30</v>
      </c>
      <c r="J2075" t="s">
        <v>17</v>
      </c>
      <c r="K2075" t="s">
        <v>92</v>
      </c>
      <c r="L2075">
        <v>117757</v>
      </c>
    </row>
    <row r="2076" spans="1:12" x14ac:dyDescent="0.25">
      <c r="A2076" t="s">
        <v>19</v>
      </c>
      <c r="B2076" t="s">
        <v>94</v>
      </c>
      <c r="C2076" t="s">
        <v>14</v>
      </c>
      <c r="D2076" t="s">
        <v>29</v>
      </c>
      <c r="E2076" t="b">
        <v>0</v>
      </c>
      <c r="F2076" s="1">
        <v>45652.81113425926</v>
      </c>
      <c r="G2076" t="b">
        <v>0</v>
      </c>
      <c r="H2076" t="b">
        <v>1</v>
      </c>
      <c r="I2076" t="s">
        <v>23</v>
      </c>
      <c r="J2076" t="s">
        <v>70</v>
      </c>
      <c r="K2076" t="s">
        <v>89</v>
      </c>
      <c r="L2076">
        <v>86599</v>
      </c>
    </row>
    <row r="2077" spans="1:12" x14ac:dyDescent="0.25">
      <c r="A2077" t="s">
        <v>26</v>
      </c>
      <c r="B2077" t="s">
        <v>71</v>
      </c>
      <c r="C2077" t="s">
        <v>21</v>
      </c>
      <c r="D2077" t="s">
        <v>22</v>
      </c>
      <c r="E2077" t="b">
        <v>1</v>
      </c>
      <c r="F2077" s="1">
        <v>45417.431608796287</v>
      </c>
      <c r="G2077" t="b">
        <v>0</v>
      </c>
      <c r="H2077" t="b">
        <v>0</v>
      </c>
      <c r="I2077" t="s">
        <v>30</v>
      </c>
      <c r="J2077" t="s">
        <v>17</v>
      </c>
      <c r="K2077" t="s">
        <v>119</v>
      </c>
      <c r="L2077">
        <v>122954</v>
      </c>
    </row>
    <row r="2078" spans="1:12" x14ac:dyDescent="0.25">
      <c r="A2078" t="s">
        <v>38</v>
      </c>
      <c r="B2078" t="s">
        <v>39</v>
      </c>
      <c r="C2078" t="s">
        <v>21</v>
      </c>
      <c r="D2078" t="s">
        <v>22</v>
      </c>
      <c r="E2078" t="b">
        <v>0</v>
      </c>
      <c r="F2078" s="1">
        <v>45330.257986111108</v>
      </c>
      <c r="G2078" t="b">
        <v>1</v>
      </c>
      <c r="H2078" t="b">
        <v>0</v>
      </c>
      <c r="I2078" t="s">
        <v>41</v>
      </c>
      <c r="J2078" t="s">
        <v>44</v>
      </c>
      <c r="K2078" t="s">
        <v>112</v>
      </c>
      <c r="L2078">
        <v>71843</v>
      </c>
    </row>
    <row r="2079" spans="1:12" x14ac:dyDescent="0.25">
      <c r="A2079" t="s">
        <v>49</v>
      </c>
      <c r="B2079" t="s">
        <v>50</v>
      </c>
      <c r="C2079" t="s">
        <v>28</v>
      </c>
      <c r="D2079" t="s">
        <v>15</v>
      </c>
      <c r="E2079" t="b">
        <v>1</v>
      </c>
      <c r="F2079" s="1">
        <v>45599.976990740739</v>
      </c>
      <c r="G2079" t="b">
        <v>1</v>
      </c>
      <c r="H2079" t="b">
        <v>1</v>
      </c>
      <c r="I2079" t="s">
        <v>51</v>
      </c>
      <c r="J2079" t="s">
        <v>70</v>
      </c>
      <c r="K2079" t="s">
        <v>104</v>
      </c>
      <c r="L2079">
        <v>83626</v>
      </c>
    </row>
    <row r="2080" spans="1:12" x14ac:dyDescent="0.25">
      <c r="A2080" t="s">
        <v>19</v>
      </c>
      <c r="B2080" t="s">
        <v>94</v>
      </c>
      <c r="C2080" t="s">
        <v>14</v>
      </c>
      <c r="D2080" t="s">
        <v>22</v>
      </c>
      <c r="E2080" t="b">
        <v>0</v>
      </c>
      <c r="F2080" s="1">
        <v>45483.132222222222</v>
      </c>
      <c r="G2080" t="b">
        <v>1</v>
      </c>
      <c r="H2080" t="b">
        <v>1</v>
      </c>
      <c r="I2080" t="s">
        <v>23</v>
      </c>
      <c r="J2080" t="s">
        <v>57</v>
      </c>
      <c r="K2080" t="s">
        <v>110</v>
      </c>
      <c r="L2080">
        <v>81510</v>
      </c>
    </row>
    <row r="2081" spans="1:12" x14ac:dyDescent="0.25">
      <c r="A2081" t="s">
        <v>54</v>
      </c>
      <c r="B2081" t="s">
        <v>79</v>
      </c>
      <c r="C2081" t="s">
        <v>43</v>
      </c>
      <c r="D2081" t="s">
        <v>22</v>
      </c>
      <c r="E2081" t="b">
        <v>1</v>
      </c>
      <c r="F2081" s="1">
        <v>45460.5934375</v>
      </c>
      <c r="G2081" t="b">
        <v>1</v>
      </c>
      <c r="H2081" t="b">
        <v>0</v>
      </c>
      <c r="I2081" t="s">
        <v>30</v>
      </c>
      <c r="J2081" t="s">
        <v>24</v>
      </c>
      <c r="K2081" t="s">
        <v>128</v>
      </c>
      <c r="L2081">
        <v>122428</v>
      </c>
    </row>
    <row r="2082" spans="1:12" x14ac:dyDescent="0.25">
      <c r="A2082" t="s">
        <v>49</v>
      </c>
      <c r="B2082" t="s">
        <v>108</v>
      </c>
      <c r="C2082" t="s">
        <v>21</v>
      </c>
      <c r="D2082" t="s">
        <v>29</v>
      </c>
      <c r="E2082" t="b">
        <v>0</v>
      </c>
      <c r="F2082" s="1">
        <v>45603.600138888891</v>
      </c>
      <c r="G2082" t="b">
        <v>1</v>
      </c>
      <c r="H2082" t="b">
        <v>0</v>
      </c>
      <c r="I2082" t="s">
        <v>51</v>
      </c>
      <c r="J2082" t="s">
        <v>52</v>
      </c>
      <c r="K2082" t="s">
        <v>102</v>
      </c>
      <c r="L2082">
        <v>83207</v>
      </c>
    </row>
    <row r="2083" spans="1:12" x14ac:dyDescent="0.25">
      <c r="A2083" t="s">
        <v>54</v>
      </c>
      <c r="B2083" t="s">
        <v>55</v>
      </c>
      <c r="C2083" t="s">
        <v>68</v>
      </c>
      <c r="D2083" t="s">
        <v>29</v>
      </c>
      <c r="E2083" t="b">
        <v>1</v>
      </c>
      <c r="F2083" s="1">
        <v>45518.841203703712</v>
      </c>
      <c r="G2083" t="b">
        <v>0</v>
      </c>
      <c r="H2083" t="b">
        <v>1</v>
      </c>
      <c r="I2083" t="s">
        <v>30</v>
      </c>
      <c r="J2083" t="s">
        <v>17</v>
      </c>
      <c r="K2083" t="s">
        <v>58</v>
      </c>
      <c r="L2083">
        <v>144005</v>
      </c>
    </row>
    <row r="2084" spans="1:12" x14ac:dyDescent="0.25">
      <c r="A2084" t="s">
        <v>54</v>
      </c>
      <c r="B2084" t="s">
        <v>79</v>
      </c>
      <c r="C2084" t="s">
        <v>68</v>
      </c>
      <c r="D2084" t="s">
        <v>15</v>
      </c>
      <c r="E2084" t="b">
        <v>0</v>
      </c>
      <c r="F2084" s="1">
        <v>45653.799409722233</v>
      </c>
      <c r="G2084" t="b">
        <v>1</v>
      </c>
      <c r="H2084" t="b">
        <v>0</v>
      </c>
      <c r="I2084" t="s">
        <v>30</v>
      </c>
      <c r="J2084" t="s">
        <v>57</v>
      </c>
      <c r="K2084" t="s">
        <v>123</v>
      </c>
      <c r="L2084">
        <v>140219</v>
      </c>
    </row>
    <row r="2085" spans="1:12" x14ac:dyDescent="0.25">
      <c r="A2085" t="s">
        <v>45</v>
      </c>
      <c r="B2085" t="s">
        <v>76</v>
      </c>
      <c r="C2085" t="s">
        <v>68</v>
      </c>
      <c r="D2085" t="s">
        <v>29</v>
      </c>
      <c r="E2085" t="b">
        <v>0</v>
      </c>
      <c r="F2085" s="1">
        <v>45303.014872685177</v>
      </c>
      <c r="G2085" t="b">
        <v>0</v>
      </c>
      <c r="H2085" t="b">
        <v>1</v>
      </c>
      <c r="I2085" t="s">
        <v>16</v>
      </c>
      <c r="J2085" t="s">
        <v>64</v>
      </c>
      <c r="K2085" t="s">
        <v>128</v>
      </c>
      <c r="L2085">
        <v>82192</v>
      </c>
    </row>
    <row r="2086" spans="1:12" x14ac:dyDescent="0.25">
      <c r="A2086" t="s">
        <v>26</v>
      </c>
      <c r="B2086" t="s">
        <v>27</v>
      </c>
      <c r="C2086" t="s">
        <v>28</v>
      </c>
      <c r="D2086" t="s">
        <v>29</v>
      </c>
      <c r="E2086" t="b">
        <v>0</v>
      </c>
      <c r="F2086" s="1">
        <v>45297.649571759262</v>
      </c>
      <c r="G2086" t="b">
        <v>1</v>
      </c>
      <c r="H2086" t="b">
        <v>0</v>
      </c>
      <c r="I2086" t="s">
        <v>30</v>
      </c>
      <c r="J2086" t="s">
        <v>47</v>
      </c>
      <c r="K2086" t="s">
        <v>73</v>
      </c>
      <c r="L2086">
        <v>108357</v>
      </c>
    </row>
    <row r="2087" spans="1:12" x14ac:dyDescent="0.25">
      <c r="A2087" t="s">
        <v>82</v>
      </c>
      <c r="B2087" t="s">
        <v>91</v>
      </c>
      <c r="C2087" t="s">
        <v>28</v>
      </c>
      <c r="D2087" t="s">
        <v>15</v>
      </c>
      <c r="E2087" t="b">
        <v>0</v>
      </c>
      <c r="F2087" s="1">
        <v>45590.263020833343</v>
      </c>
      <c r="G2087" t="b">
        <v>1</v>
      </c>
      <c r="H2087" t="b">
        <v>1</v>
      </c>
      <c r="I2087" t="s">
        <v>84</v>
      </c>
      <c r="J2087" t="s">
        <v>72</v>
      </c>
      <c r="K2087" t="s">
        <v>25</v>
      </c>
      <c r="L2087">
        <v>100114</v>
      </c>
    </row>
    <row r="2088" spans="1:12" x14ac:dyDescent="0.25">
      <c r="A2088" t="s">
        <v>19</v>
      </c>
      <c r="B2088" t="s">
        <v>36</v>
      </c>
      <c r="C2088" t="s">
        <v>21</v>
      </c>
      <c r="D2088" t="s">
        <v>15</v>
      </c>
      <c r="E2088" t="b">
        <v>0</v>
      </c>
      <c r="F2088" s="1">
        <v>45475.724687499998</v>
      </c>
      <c r="G2088" t="b">
        <v>1</v>
      </c>
      <c r="H2088" t="b">
        <v>0</v>
      </c>
      <c r="I2088" t="s">
        <v>23</v>
      </c>
      <c r="J2088" t="s">
        <v>34</v>
      </c>
      <c r="K2088" t="s">
        <v>67</v>
      </c>
      <c r="L2088">
        <v>72365</v>
      </c>
    </row>
    <row r="2089" spans="1:12" x14ac:dyDescent="0.25">
      <c r="A2089" t="s">
        <v>49</v>
      </c>
      <c r="B2089" t="s">
        <v>108</v>
      </c>
      <c r="C2089" t="s">
        <v>68</v>
      </c>
      <c r="D2089" t="s">
        <v>29</v>
      </c>
      <c r="E2089" t="b">
        <v>1</v>
      </c>
      <c r="F2089" s="1">
        <v>45305.417442129627</v>
      </c>
      <c r="G2089" t="b">
        <v>1</v>
      </c>
      <c r="H2089" t="b">
        <v>0</v>
      </c>
      <c r="I2089" t="s">
        <v>51</v>
      </c>
      <c r="J2089" t="s">
        <v>44</v>
      </c>
      <c r="K2089" t="s">
        <v>37</v>
      </c>
      <c r="L2089">
        <v>84610</v>
      </c>
    </row>
    <row r="2090" spans="1:12" x14ac:dyDescent="0.25">
      <c r="A2090" t="s">
        <v>38</v>
      </c>
      <c r="B2090" t="s">
        <v>39</v>
      </c>
      <c r="C2090" t="s">
        <v>28</v>
      </c>
      <c r="D2090" t="s">
        <v>29</v>
      </c>
      <c r="E2090" t="b">
        <v>0</v>
      </c>
      <c r="F2090" s="1">
        <v>45372.899409722217</v>
      </c>
      <c r="G2090" t="b">
        <v>0</v>
      </c>
      <c r="H2090" t="b">
        <v>0</v>
      </c>
      <c r="I2090" t="s">
        <v>41</v>
      </c>
      <c r="J2090" t="s">
        <v>31</v>
      </c>
      <c r="K2090" t="s">
        <v>69</v>
      </c>
      <c r="L2090">
        <v>77466</v>
      </c>
    </row>
    <row r="2091" spans="1:12" x14ac:dyDescent="0.25">
      <c r="A2091" t="s">
        <v>82</v>
      </c>
      <c r="B2091" t="s">
        <v>91</v>
      </c>
      <c r="C2091" t="s">
        <v>40</v>
      </c>
      <c r="D2091" t="s">
        <v>22</v>
      </c>
      <c r="E2091" t="b">
        <v>0</v>
      </c>
      <c r="F2091" s="1">
        <v>45420.380972222221</v>
      </c>
      <c r="G2091" t="b">
        <v>1</v>
      </c>
      <c r="H2091" t="b">
        <v>0</v>
      </c>
      <c r="I2091" t="s">
        <v>84</v>
      </c>
      <c r="J2091" t="s">
        <v>70</v>
      </c>
      <c r="K2091" t="s">
        <v>113</v>
      </c>
      <c r="L2091">
        <v>128191</v>
      </c>
    </row>
    <row r="2092" spans="1:12" x14ac:dyDescent="0.25">
      <c r="A2092" t="s">
        <v>19</v>
      </c>
      <c r="B2092" t="s">
        <v>86</v>
      </c>
      <c r="C2092" t="s">
        <v>14</v>
      </c>
      <c r="D2092" t="s">
        <v>15</v>
      </c>
      <c r="E2092" t="b">
        <v>1</v>
      </c>
      <c r="F2092" s="1">
        <v>45585.497129629628</v>
      </c>
      <c r="G2092" t="b">
        <v>0</v>
      </c>
      <c r="H2092" t="b">
        <v>0</v>
      </c>
      <c r="I2092" t="s">
        <v>23</v>
      </c>
      <c r="J2092" t="s">
        <v>57</v>
      </c>
      <c r="K2092" t="s">
        <v>56</v>
      </c>
      <c r="L2092">
        <v>65166</v>
      </c>
    </row>
    <row r="2093" spans="1:12" x14ac:dyDescent="0.25">
      <c r="A2093" t="s">
        <v>54</v>
      </c>
      <c r="B2093" t="s">
        <v>79</v>
      </c>
      <c r="C2093" t="s">
        <v>40</v>
      </c>
      <c r="D2093" t="s">
        <v>29</v>
      </c>
      <c r="E2093" t="b">
        <v>0</v>
      </c>
      <c r="F2093" s="1">
        <v>45590.698171296302</v>
      </c>
      <c r="G2093" t="b">
        <v>0</v>
      </c>
      <c r="H2093" t="b">
        <v>0</v>
      </c>
      <c r="I2093" t="s">
        <v>30</v>
      </c>
      <c r="J2093" t="s">
        <v>64</v>
      </c>
      <c r="K2093" t="s">
        <v>129</v>
      </c>
      <c r="L2093">
        <v>122744</v>
      </c>
    </row>
    <row r="2094" spans="1:12" x14ac:dyDescent="0.25">
      <c r="A2094" t="s">
        <v>38</v>
      </c>
      <c r="B2094" t="s">
        <v>95</v>
      </c>
      <c r="C2094" t="s">
        <v>21</v>
      </c>
      <c r="D2094" t="s">
        <v>29</v>
      </c>
      <c r="E2094" t="b">
        <v>0</v>
      </c>
      <c r="F2094" s="1">
        <v>45620.441261574073</v>
      </c>
      <c r="G2094" t="b">
        <v>0</v>
      </c>
      <c r="H2094" t="b">
        <v>0</v>
      </c>
      <c r="I2094" t="s">
        <v>41</v>
      </c>
      <c r="J2094" t="s">
        <v>47</v>
      </c>
      <c r="K2094" t="s">
        <v>121</v>
      </c>
      <c r="L2094">
        <v>94747</v>
      </c>
    </row>
    <row r="2095" spans="1:12" x14ac:dyDescent="0.25">
      <c r="A2095" t="s">
        <v>12</v>
      </c>
      <c r="B2095" t="s">
        <v>75</v>
      </c>
      <c r="C2095" t="s">
        <v>28</v>
      </c>
      <c r="D2095" t="s">
        <v>22</v>
      </c>
      <c r="E2095" t="b">
        <v>1</v>
      </c>
      <c r="F2095" s="1">
        <v>45375.820381944453</v>
      </c>
      <c r="G2095" t="b">
        <v>0</v>
      </c>
      <c r="H2095" t="b">
        <v>0</v>
      </c>
      <c r="I2095" t="s">
        <v>16</v>
      </c>
      <c r="J2095" t="s">
        <v>72</v>
      </c>
      <c r="K2095" t="s">
        <v>123</v>
      </c>
      <c r="L2095">
        <v>147503</v>
      </c>
    </row>
    <row r="2096" spans="1:12" x14ac:dyDescent="0.25">
      <c r="A2096" t="s">
        <v>54</v>
      </c>
      <c r="B2096" t="s">
        <v>79</v>
      </c>
      <c r="C2096" t="s">
        <v>40</v>
      </c>
      <c r="D2096" t="s">
        <v>15</v>
      </c>
      <c r="E2096" t="b">
        <v>0</v>
      </c>
      <c r="F2096" s="1">
        <v>45647.891793981478</v>
      </c>
      <c r="G2096" t="b">
        <v>0</v>
      </c>
      <c r="H2096" t="b">
        <v>1</v>
      </c>
      <c r="I2096" t="s">
        <v>30</v>
      </c>
      <c r="J2096" t="s">
        <v>47</v>
      </c>
      <c r="K2096" t="s">
        <v>113</v>
      </c>
      <c r="L2096">
        <v>120768</v>
      </c>
    </row>
    <row r="2097" spans="1:12" x14ac:dyDescent="0.25">
      <c r="A2097" t="s">
        <v>19</v>
      </c>
      <c r="B2097" t="s">
        <v>36</v>
      </c>
      <c r="C2097" t="s">
        <v>68</v>
      </c>
      <c r="D2097" t="s">
        <v>15</v>
      </c>
      <c r="E2097" t="b">
        <v>1</v>
      </c>
      <c r="F2097" s="1">
        <v>45423.716446759259</v>
      </c>
      <c r="G2097" t="b">
        <v>1</v>
      </c>
      <c r="H2097" t="b">
        <v>0</v>
      </c>
      <c r="I2097" t="s">
        <v>23</v>
      </c>
      <c r="J2097" t="s">
        <v>64</v>
      </c>
      <c r="K2097" t="s">
        <v>77</v>
      </c>
      <c r="L2097">
        <v>76418</v>
      </c>
    </row>
    <row r="2098" spans="1:12" x14ac:dyDescent="0.25">
      <c r="A2098" t="s">
        <v>45</v>
      </c>
      <c r="B2098" t="s">
        <v>76</v>
      </c>
      <c r="C2098" t="s">
        <v>28</v>
      </c>
      <c r="D2098" t="s">
        <v>29</v>
      </c>
      <c r="E2098" t="b">
        <v>1</v>
      </c>
      <c r="F2098" s="1">
        <v>45404.931944444441</v>
      </c>
      <c r="G2098" t="b">
        <v>0</v>
      </c>
      <c r="H2098" t="b">
        <v>1</v>
      </c>
      <c r="I2098" t="s">
        <v>16</v>
      </c>
      <c r="J2098" t="s">
        <v>17</v>
      </c>
      <c r="K2098" t="s">
        <v>104</v>
      </c>
      <c r="L2098">
        <v>117411</v>
      </c>
    </row>
    <row r="2099" spans="1:12" x14ac:dyDescent="0.25">
      <c r="A2099" t="s">
        <v>19</v>
      </c>
      <c r="B2099" t="s">
        <v>36</v>
      </c>
      <c r="C2099" t="s">
        <v>68</v>
      </c>
      <c r="D2099" t="s">
        <v>22</v>
      </c>
      <c r="E2099" t="b">
        <v>0</v>
      </c>
      <c r="F2099" s="1">
        <v>45419.678113425929</v>
      </c>
      <c r="G2099" t="b">
        <v>0</v>
      </c>
      <c r="H2099" t="b">
        <v>1</v>
      </c>
      <c r="I2099" t="s">
        <v>23</v>
      </c>
      <c r="J2099" t="s">
        <v>57</v>
      </c>
      <c r="K2099" t="s">
        <v>87</v>
      </c>
      <c r="L2099">
        <v>78514</v>
      </c>
    </row>
    <row r="2100" spans="1:12" x14ac:dyDescent="0.25">
      <c r="A2100" t="s">
        <v>82</v>
      </c>
      <c r="B2100" t="s">
        <v>91</v>
      </c>
      <c r="C2100" t="s">
        <v>68</v>
      </c>
      <c r="D2100" t="s">
        <v>15</v>
      </c>
      <c r="E2100" t="b">
        <v>0</v>
      </c>
      <c r="F2100" s="1">
        <v>45519.78564814815</v>
      </c>
      <c r="G2100" t="b">
        <v>0</v>
      </c>
      <c r="H2100" t="b">
        <v>1</v>
      </c>
      <c r="I2100" t="s">
        <v>84</v>
      </c>
      <c r="J2100" t="s">
        <v>24</v>
      </c>
      <c r="K2100" t="s">
        <v>81</v>
      </c>
      <c r="L2100">
        <v>113839</v>
      </c>
    </row>
    <row r="2101" spans="1:12" x14ac:dyDescent="0.25">
      <c r="A2101" t="s">
        <v>26</v>
      </c>
      <c r="B2101" t="s">
        <v>33</v>
      </c>
      <c r="C2101" t="s">
        <v>21</v>
      </c>
      <c r="D2101" t="s">
        <v>29</v>
      </c>
      <c r="E2101" t="b">
        <v>0</v>
      </c>
      <c r="F2101" s="1">
        <v>45580.028090277781</v>
      </c>
      <c r="G2101" t="b">
        <v>0</v>
      </c>
      <c r="H2101" t="b">
        <v>1</v>
      </c>
      <c r="I2101" t="s">
        <v>30</v>
      </c>
      <c r="J2101" t="s">
        <v>64</v>
      </c>
      <c r="K2101" t="s">
        <v>25</v>
      </c>
      <c r="L2101">
        <v>85417</v>
      </c>
    </row>
    <row r="2102" spans="1:12" x14ac:dyDescent="0.25">
      <c r="A2102" t="s">
        <v>49</v>
      </c>
      <c r="B2102" t="s">
        <v>61</v>
      </c>
      <c r="C2102" t="s">
        <v>40</v>
      </c>
      <c r="D2102" t="s">
        <v>15</v>
      </c>
      <c r="E2102" t="b">
        <v>0</v>
      </c>
      <c r="F2102" s="1">
        <v>45505.207569444443</v>
      </c>
      <c r="G2102" t="b">
        <v>0</v>
      </c>
      <c r="H2102" t="b">
        <v>0</v>
      </c>
      <c r="I2102" t="s">
        <v>51</v>
      </c>
      <c r="J2102" t="s">
        <v>44</v>
      </c>
      <c r="K2102" t="s">
        <v>106</v>
      </c>
      <c r="L2102">
        <v>84310</v>
      </c>
    </row>
    <row r="2103" spans="1:12" x14ac:dyDescent="0.25">
      <c r="A2103" t="s">
        <v>45</v>
      </c>
      <c r="B2103" t="s">
        <v>88</v>
      </c>
      <c r="C2103" t="s">
        <v>40</v>
      </c>
      <c r="D2103" t="s">
        <v>29</v>
      </c>
      <c r="E2103" t="b">
        <v>0</v>
      </c>
      <c r="F2103" s="1">
        <v>45622.708020833343</v>
      </c>
      <c r="G2103" t="b">
        <v>0</v>
      </c>
      <c r="H2103" t="b">
        <v>1</v>
      </c>
      <c r="I2103" t="s">
        <v>16</v>
      </c>
      <c r="J2103" t="s">
        <v>66</v>
      </c>
      <c r="K2103" t="s">
        <v>87</v>
      </c>
      <c r="L2103">
        <v>109169</v>
      </c>
    </row>
    <row r="2104" spans="1:12" x14ac:dyDescent="0.25">
      <c r="A2104" t="s">
        <v>54</v>
      </c>
      <c r="B2104" t="s">
        <v>79</v>
      </c>
      <c r="C2104" t="s">
        <v>28</v>
      </c>
      <c r="D2104" t="s">
        <v>29</v>
      </c>
      <c r="E2104" t="b">
        <v>0</v>
      </c>
      <c r="F2104" s="1">
        <v>45446.559293981481</v>
      </c>
      <c r="G2104" t="b">
        <v>1</v>
      </c>
      <c r="H2104" t="b">
        <v>1</v>
      </c>
      <c r="I2104" t="s">
        <v>30</v>
      </c>
      <c r="J2104" t="s">
        <v>66</v>
      </c>
      <c r="K2104" t="s">
        <v>105</v>
      </c>
      <c r="L2104">
        <v>154034</v>
      </c>
    </row>
    <row r="2105" spans="1:12" x14ac:dyDescent="0.25">
      <c r="A2105" t="s">
        <v>45</v>
      </c>
      <c r="B2105" t="s">
        <v>76</v>
      </c>
      <c r="C2105" t="s">
        <v>14</v>
      </c>
      <c r="D2105" t="s">
        <v>22</v>
      </c>
      <c r="E2105" t="b">
        <v>1</v>
      </c>
      <c r="F2105" s="1">
        <v>45393.379594907397</v>
      </c>
      <c r="G2105" t="b">
        <v>0</v>
      </c>
      <c r="H2105" t="b">
        <v>1</v>
      </c>
      <c r="I2105" t="s">
        <v>16</v>
      </c>
      <c r="J2105" t="s">
        <v>44</v>
      </c>
      <c r="K2105" t="s">
        <v>101</v>
      </c>
      <c r="L2105">
        <v>91530</v>
      </c>
    </row>
    <row r="2106" spans="1:12" x14ac:dyDescent="0.25">
      <c r="A2106" t="s">
        <v>54</v>
      </c>
      <c r="B2106" t="s">
        <v>79</v>
      </c>
      <c r="C2106" t="s">
        <v>40</v>
      </c>
      <c r="D2106" t="s">
        <v>15</v>
      </c>
      <c r="E2106" t="b">
        <v>0</v>
      </c>
      <c r="F2106" s="1">
        <v>45320.490081018521</v>
      </c>
      <c r="G2106" t="b">
        <v>1</v>
      </c>
      <c r="H2106" t="b">
        <v>1</v>
      </c>
      <c r="I2106" t="s">
        <v>30</v>
      </c>
      <c r="J2106" t="s">
        <v>57</v>
      </c>
      <c r="K2106" t="s">
        <v>124</v>
      </c>
      <c r="L2106">
        <v>125857</v>
      </c>
    </row>
    <row r="2107" spans="1:12" x14ac:dyDescent="0.25">
      <c r="A2107" t="s">
        <v>12</v>
      </c>
      <c r="B2107" t="s">
        <v>13</v>
      </c>
      <c r="C2107" t="s">
        <v>68</v>
      </c>
      <c r="D2107" t="s">
        <v>29</v>
      </c>
      <c r="E2107" t="b">
        <v>0</v>
      </c>
      <c r="F2107" s="1">
        <v>45539.069189814807</v>
      </c>
      <c r="G2107" t="b">
        <v>0</v>
      </c>
      <c r="H2107" t="b">
        <v>1</v>
      </c>
      <c r="I2107" t="s">
        <v>16</v>
      </c>
      <c r="J2107" t="s">
        <v>80</v>
      </c>
      <c r="K2107" t="s">
        <v>120</v>
      </c>
      <c r="L2107">
        <v>113916</v>
      </c>
    </row>
    <row r="2108" spans="1:12" x14ac:dyDescent="0.25">
      <c r="A2108" t="s">
        <v>26</v>
      </c>
      <c r="B2108" t="s">
        <v>27</v>
      </c>
      <c r="C2108" t="s">
        <v>21</v>
      </c>
      <c r="D2108" t="s">
        <v>22</v>
      </c>
      <c r="E2108" t="b">
        <v>1</v>
      </c>
      <c r="F2108" s="1">
        <v>45382.464409722219</v>
      </c>
      <c r="G2108" t="b">
        <v>0</v>
      </c>
      <c r="H2108" t="b">
        <v>1</v>
      </c>
      <c r="I2108" t="s">
        <v>30</v>
      </c>
      <c r="J2108" t="s">
        <v>24</v>
      </c>
      <c r="K2108" t="s">
        <v>115</v>
      </c>
      <c r="L2108">
        <v>88719</v>
      </c>
    </row>
    <row r="2109" spans="1:12" x14ac:dyDescent="0.25">
      <c r="A2109" t="s">
        <v>38</v>
      </c>
      <c r="B2109" t="s">
        <v>107</v>
      </c>
      <c r="C2109" t="s">
        <v>68</v>
      </c>
      <c r="D2109" t="s">
        <v>15</v>
      </c>
      <c r="E2109" t="b">
        <v>0</v>
      </c>
      <c r="F2109" s="1">
        <v>45418.541041666656</v>
      </c>
      <c r="G2109" t="b">
        <v>1</v>
      </c>
      <c r="H2109" t="b">
        <v>1</v>
      </c>
      <c r="I2109" t="s">
        <v>41</v>
      </c>
      <c r="J2109" t="s">
        <v>66</v>
      </c>
      <c r="K2109" t="s">
        <v>101</v>
      </c>
      <c r="L2109">
        <v>71280</v>
      </c>
    </row>
    <row r="2110" spans="1:12" x14ac:dyDescent="0.25">
      <c r="A2110" t="s">
        <v>19</v>
      </c>
      <c r="B2110" t="s">
        <v>20</v>
      </c>
      <c r="C2110" t="s">
        <v>14</v>
      </c>
      <c r="D2110" t="s">
        <v>22</v>
      </c>
      <c r="E2110" t="b">
        <v>0</v>
      </c>
      <c r="F2110" s="1">
        <v>45529.857141203713</v>
      </c>
      <c r="G2110" t="b">
        <v>1</v>
      </c>
      <c r="H2110" t="b">
        <v>1</v>
      </c>
      <c r="I2110" t="s">
        <v>23</v>
      </c>
      <c r="J2110" t="s">
        <v>52</v>
      </c>
      <c r="K2110" t="s">
        <v>124</v>
      </c>
      <c r="L2110">
        <v>87546</v>
      </c>
    </row>
    <row r="2111" spans="1:12" x14ac:dyDescent="0.25">
      <c r="A2111" t="s">
        <v>82</v>
      </c>
      <c r="B2111" t="s">
        <v>83</v>
      </c>
      <c r="C2111" t="s">
        <v>14</v>
      </c>
      <c r="D2111" t="s">
        <v>15</v>
      </c>
      <c r="E2111" t="b">
        <v>1</v>
      </c>
      <c r="F2111" s="1">
        <v>45630.756319444437</v>
      </c>
      <c r="G2111" t="b">
        <v>0</v>
      </c>
      <c r="H2111" t="b">
        <v>1</v>
      </c>
      <c r="I2111" t="s">
        <v>84</v>
      </c>
      <c r="J2111" t="s">
        <v>64</v>
      </c>
      <c r="K2111" t="s">
        <v>97</v>
      </c>
      <c r="L2111">
        <v>108613</v>
      </c>
    </row>
    <row r="2112" spans="1:12" x14ac:dyDescent="0.25">
      <c r="A2112" t="s">
        <v>82</v>
      </c>
      <c r="B2112" t="s">
        <v>85</v>
      </c>
      <c r="C2112" t="s">
        <v>40</v>
      </c>
      <c r="D2112" t="s">
        <v>22</v>
      </c>
      <c r="E2112" t="b">
        <v>1</v>
      </c>
      <c r="F2112" s="1">
        <v>45585.917685185188</v>
      </c>
      <c r="G2112" t="b">
        <v>0</v>
      </c>
      <c r="H2112" t="b">
        <v>1</v>
      </c>
      <c r="I2112" t="s">
        <v>84</v>
      </c>
      <c r="J2112" t="s">
        <v>80</v>
      </c>
      <c r="K2112" t="s">
        <v>73</v>
      </c>
      <c r="L2112">
        <v>120979</v>
      </c>
    </row>
    <row r="2113" spans="1:12" x14ac:dyDescent="0.25">
      <c r="A2113" t="s">
        <v>19</v>
      </c>
      <c r="B2113" t="s">
        <v>86</v>
      </c>
      <c r="C2113" t="s">
        <v>21</v>
      </c>
      <c r="D2113" t="s">
        <v>22</v>
      </c>
      <c r="E2113" t="b">
        <v>0</v>
      </c>
      <c r="F2113" s="1">
        <v>45645.511134259257</v>
      </c>
      <c r="G2113" t="b">
        <v>0</v>
      </c>
      <c r="H2113" t="b">
        <v>0</v>
      </c>
      <c r="I2113" t="s">
        <v>23</v>
      </c>
      <c r="J2113" t="s">
        <v>72</v>
      </c>
      <c r="K2113" t="s">
        <v>111</v>
      </c>
      <c r="L2113">
        <v>81150</v>
      </c>
    </row>
    <row r="2114" spans="1:12" x14ac:dyDescent="0.25">
      <c r="A2114" t="s">
        <v>82</v>
      </c>
      <c r="B2114" t="s">
        <v>83</v>
      </c>
      <c r="C2114" t="s">
        <v>40</v>
      </c>
      <c r="D2114" t="s">
        <v>22</v>
      </c>
      <c r="E2114" t="b">
        <v>1</v>
      </c>
      <c r="F2114" s="1">
        <v>45415.591782407413</v>
      </c>
      <c r="G2114" t="b">
        <v>0</v>
      </c>
      <c r="H2114" t="b">
        <v>0</v>
      </c>
      <c r="I2114" t="s">
        <v>84</v>
      </c>
      <c r="J2114" t="s">
        <v>47</v>
      </c>
      <c r="K2114" t="s">
        <v>102</v>
      </c>
      <c r="L2114">
        <v>130035</v>
      </c>
    </row>
    <row r="2115" spans="1:12" x14ac:dyDescent="0.25">
      <c r="A2115" t="s">
        <v>38</v>
      </c>
      <c r="B2115" t="s">
        <v>107</v>
      </c>
      <c r="C2115" t="s">
        <v>14</v>
      </c>
      <c r="D2115" t="s">
        <v>15</v>
      </c>
      <c r="E2115" t="b">
        <v>0</v>
      </c>
      <c r="F2115" s="1">
        <v>45460.780173611107</v>
      </c>
      <c r="G2115" t="b">
        <v>0</v>
      </c>
      <c r="H2115" t="b">
        <v>0</v>
      </c>
      <c r="I2115" t="s">
        <v>41</v>
      </c>
      <c r="J2115" t="s">
        <v>31</v>
      </c>
      <c r="K2115" t="s">
        <v>67</v>
      </c>
      <c r="L2115">
        <v>88659</v>
      </c>
    </row>
    <row r="2116" spans="1:12" x14ac:dyDescent="0.25">
      <c r="A2116" t="s">
        <v>12</v>
      </c>
      <c r="B2116" t="s">
        <v>63</v>
      </c>
      <c r="C2116" t="s">
        <v>14</v>
      </c>
      <c r="D2116" t="s">
        <v>22</v>
      </c>
      <c r="E2116" t="b">
        <v>0</v>
      </c>
      <c r="F2116" s="1">
        <v>45421.934999999998</v>
      </c>
      <c r="G2116" t="b">
        <v>1</v>
      </c>
      <c r="H2116" t="b">
        <v>0</v>
      </c>
      <c r="I2116" t="s">
        <v>16</v>
      </c>
      <c r="J2116" t="s">
        <v>17</v>
      </c>
      <c r="K2116" t="s">
        <v>123</v>
      </c>
      <c r="L2116">
        <v>119190</v>
      </c>
    </row>
    <row r="2117" spans="1:12" x14ac:dyDescent="0.25">
      <c r="A2117" t="s">
        <v>82</v>
      </c>
      <c r="B2117" t="s">
        <v>83</v>
      </c>
      <c r="C2117" t="s">
        <v>43</v>
      </c>
      <c r="D2117" t="s">
        <v>22</v>
      </c>
      <c r="E2117" t="b">
        <v>1</v>
      </c>
      <c r="F2117" s="1">
        <v>45555.835439814808</v>
      </c>
      <c r="G2117" t="b">
        <v>1</v>
      </c>
      <c r="H2117" t="b">
        <v>1</v>
      </c>
      <c r="I2117" t="s">
        <v>84</v>
      </c>
      <c r="J2117" t="s">
        <v>17</v>
      </c>
      <c r="K2117" t="s">
        <v>130</v>
      </c>
      <c r="L2117">
        <v>128916</v>
      </c>
    </row>
    <row r="2118" spans="1:12" x14ac:dyDescent="0.25">
      <c r="A2118" t="s">
        <v>82</v>
      </c>
      <c r="B2118" t="s">
        <v>83</v>
      </c>
      <c r="C2118" t="s">
        <v>21</v>
      </c>
      <c r="D2118" t="s">
        <v>29</v>
      </c>
      <c r="E2118" t="b">
        <v>1</v>
      </c>
      <c r="F2118" s="1">
        <v>45645.371331018519</v>
      </c>
      <c r="G2118" t="b">
        <v>1</v>
      </c>
      <c r="H2118" t="b">
        <v>1</v>
      </c>
      <c r="I2118" t="s">
        <v>84</v>
      </c>
      <c r="J2118" t="s">
        <v>64</v>
      </c>
      <c r="K2118" t="s">
        <v>128</v>
      </c>
      <c r="L2118">
        <v>102583</v>
      </c>
    </row>
    <row r="2119" spans="1:12" x14ac:dyDescent="0.25">
      <c r="A2119" t="s">
        <v>38</v>
      </c>
      <c r="B2119" t="s">
        <v>39</v>
      </c>
      <c r="C2119" t="s">
        <v>43</v>
      </c>
      <c r="D2119" t="s">
        <v>29</v>
      </c>
      <c r="E2119" t="b">
        <v>0</v>
      </c>
      <c r="F2119" s="1">
        <v>45471.280891203707</v>
      </c>
      <c r="G2119" t="b">
        <v>1</v>
      </c>
      <c r="H2119" t="b">
        <v>1</v>
      </c>
      <c r="I2119" t="s">
        <v>41</v>
      </c>
      <c r="J2119" t="s">
        <v>57</v>
      </c>
      <c r="K2119" t="s">
        <v>116</v>
      </c>
      <c r="L2119">
        <v>68757</v>
      </c>
    </row>
    <row r="2120" spans="1:12" x14ac:dyDescent="0.25">
      <c r="A2120" t="s">
        <v>12</v>
      </c>
      <c r="B2120" t="s">
        <v>63</v>
      </c>
      <c r="C2120" t="s">
        <v>40</v>
      </c>
      <c r="D2120" t="s">
        <v>15</v>
      </c>
      <c r="E2120" t="b">
        <v>0</v>
      </c>
      <c r="F2120" s="1">
        <v>45638.473761574067</v>
      </c>
      <c r="G2120" t="b">
        <v>1</v>
      </c>
      <c r="H2120" t="b">
        <v>1</v>
      </c>
      <c r="I2120" t="s">
        <v>16</v>
      </c>
      <c r="J2120" t="s">
        <v>64</v>
      </c>
      <c r="K2120" t="s">
        <v>104</v>
      </c>
      <c r="L2120">
        <v>146907</v>
      </c>
    </row>
    <row r="2121" spans="1:12" x14ac:dyDescent="0.25">
      <c r="A2121" t="s">
        <v>38</v>
      </c>
      <c r="B2121" t="s">
        <v>95</v>
      </c>
      <c r="C2121" t="s">
        <v>40</v>
      </c>
      <c r="D2121" t="s">
        <v>22</v>
      </c>
      <c r="E2121" t="b">
        <v>0</v>
      </c>
      <c r="F2121" s="1">
        <v>45570.107881944437</v>
      </c>
      <c r="G2121" t="b">
        <v>0</v>
      </c>
      <c r="H2121" t="b">
        <v>0</v>
      </c>
      <c r="I2121" t="s">
        <v>41</v>
      </c>
      <c r="J2121" t="s">
        <v>70</v>
      </c>
      <c r="K2121" t="s">
        <v>35</v>
      </c>
      <c r="L2121">
        <v>66728</v>
      </c>
    </row>
    <row r="2122" spans="1:12" x14ac:dyDescent="0.25">
      <c r="A2122" t="s">
        <v>49</v>
      </c>
      <c r="B2122" t="s">
        <v>108</v>
      </c>
      <c r="C2122" t="s">
        <v>43</v>
      </c>
      <c r="D2122" t="s">
        <v>29</v>
      </c>
      <c r="E2122" t="b">
        <v>0</v>
      </c>
      <c r="F2122" s="1">
        <v>45423.2421875</v>
      </c>
      <c r="G2122" t="b">
        <v>0</v>
      </c>
      <c r="H2122" t="b">
        <v>1</v>
      </c>
      <c r="I2122" t="s">
        <v>51</v>
      </c>
      <c r="J2122" t="s">
        <v>70</v>
      </c>
      <c r="K2122" t="s">
        <v>48</v>
      </c>
      <c r="L2122">
        <v>99065</v>
      </c>
    </row>
    <row r="2123" spans="1:12" x14ac:dyDescent="0.25">
      <c r="A2123" t="s">
        <v>49</v>
      </c>
      <c r="B2123" t="s">
        <v>50</v>
      </c>
      <c r="C2123" t="s">
        <v>40</v>
      </c>
      <c r="D2123" t="s">
        <v>29</v>
      </c>
      <c r="E2123" t="b">
        <v>1</v>
      </c>
      <c r="F2123" s="1">
        <v>45476.574803240743</v>
      </c>
      <c r="G2123" t="b">
        <v>1</v>
      </c>
      <c r="H2123" t="b">
        <v>1</v>
      </c>
      <c r="I2123" t="s">
        <v>51</v>
      </c>
      <c r="J2123" t="s">
        <v>44</v>
      </c>
      <c r="K2123" t="s">
        <v>48</v>
      </c>
      <c r="L2123">
        <v>88817</v>
      </c>
    </row>
    <row r="2124" spans="1:12" x14ac:dyDescent="0.25">
      <c r="A2124" t="s">
        <v>38</v>
      </c>
      <c r="B2124" t="s">
        <v>39</v>
      </c>
      <c r="C2124" t="s">
        <v>21</v>
      </c>
      <c r="D2124" t="s">
        <v>29</v>
      </c>
      <c r="E2124" t="b">
        <v>1</v>
      </c>
      <c r="F2124" s="1">
        <v>45644.551932870367</v>
      </c>
      <c r="G2124" t="b">
        <v>1</v>
      </c>
      <c r="H2124" t="b">
        <v>0</v>
      </c>
      <c r="I2124" t="s">
        <v>41</v>
      </c>
      <c r="J2124" t="s">
        <v>70</v>
      </c>
      <c r="K2124" t="s">
        <v>69</v>
      </c>
      <c r="L2124">
        <v>80738</v>
      </c>
    </row>
    <row r="2125" spans="1:12" x14ac:dyDescent="0.25">
      <c r="A2125" t="s">
        <v>49</v>
      </c>
      <c r="B2125" t="s">
        <v>61</v>
      </c>
      <c r="C2125" t="s">
        <v>43</v>
      </c>
      <c r="D2125" t="s">
        <v>15</v>
      </c>
      <c r="E2125" t="b">
        <v>1</v>
      </c>
      <c r="F2125" s="1">
        <v>45359.555787037039</v>
      </c>
      <c r="G2125" t="b">
        <v>1</v>
      </c>
      <c r="H2125" t="b">
        <v>0</v>
      </c>
      <c r="I2125" t="s">
        <v>51</v>
      </c>
      <c r="J2125" t="s">
        <v>70</v>
      </c>
      <c r="K2125" t="s">
        <v>119</v>
      </c>
      <c r="L2125">
        <v>90144</v>
      </c>
    </row>
    <row r="2126" spans="1:12" x14ac:dyDescent="0.25">
      <c r="A2126" t="s">
        <v>12</v>
      </c>
      <c r="B2126" t="s">
        <v>63</v>
      </c>
      <c r="C2126" t="s">
        <v>40</v>
      </c>
      <c r="D2126" t="s">
        <v>22</v>
      </c>
      <c r="E2126" t="b">
        <v>1</v>
      </c>
      <c r="F2126" s="1">
        <v>45318.309155092589</v>
      </c>
      <c r="G2126" t="b">
        <v>1</v>
      </c>
      <c r="H2126" t="b">
        <v>0</v>
      </c>
      <c r="I2126" t="s">
        <v>16</v>
      </c>
      <c r="J2126" t="s">
        <v>70</v>
      </c>
      <c r="K2126" t="s">
        <v>109</v>
      </c>
      <c r="L2126">
        <v>141291</v>
      </c>
    </row>
    <row r="2127" spans="1:12" x14ac:dyDescent="0.25">
      <c r="A2127" t="s">
        <v>38</v>
      </c>
      <c r="B2127" t="s">
        <v>95</v>
      </c>
      <c r="C2127" t="s">
        <v>43</v>
      </c>
      <c r="D2127" t="s">
        <v>22</v>
      </c>
      <c r="E2127" t="b">
        <v>0</v>
      </c>
      <c r="F2127" s="1">
        <v>45508.834421296298</v>
      </c>
      <c r="G2127" t="b">
        <v>1</v>
      </c>
      <c r="H2127" t="b">
        <v>1</v>
      </c>
      <c r="I2127" t="s">
        <v>41</v>
      </c>
      <c r="J2127" t="s">
        <v>31</v>
      </c>
      <c r="K2127" t="s">
        <v>122</v>
      </c>
      <c r="L2127">
        <v>88338</v>
      </c>
    </row>
    <row r="2128" spans="1:12" x14ac:dyDescent="0.25">
      <c r="A2128" t="s">
        <v>45</v>
      </c>
      <c r="B2128" t="s">
        <v>88</v>
      </c>
      <c r="C2128" t="s">
        <v>43</v>
      </c>
      <c r="D2128" t="s">
        <v>15</v>
      </c>
      <c r="E2128" t="b">
        <v>1</v>
      </c>
      <c r="F2128" s="1">
        <v>45579.750555555547</v>
      </c>
      <c r="G2128" t="b">
        <v>1</v>
      </c>
      <c r="H2128" t="b">
        <v>0</v>
      </c>
      <c r="I2128" t="s">
        <v>16</v>
      </c>
      <c r="J2128" t="s">
        <v>66</v>
      </c>
      <c r="K2128" t="s">
        <v>101</v>
      </c>
      <c r="L2128">
        <v>83100</v>
      </c>
    </row>
    <row r="2129" spans="1:12" x14ac:dyDescent="0.25">
      <c r="A2129" t="s">
        <v>49</v>
      </c>
      <c r="B2129" t="s">
        <v>50</v>
      </c>
      <c r="C2129" t="s">
        <v>68</v>
      </c>
      <c r="D2129" t="s">
        <v>29</v>
      </c>
      <c r="E2129" t="b">
        <v>0</v>
      </c>
      <c r="F2129" s="1">
        <v>45319.08803240741</v>
      </c>
      <c r="G2129" t="b">
        <v>0</v>
      </c>
      <c r="H2129" t="b">
        <v>0</v>
      </c>
      <c r="I2129" t="s">
        <v>51</v>
      </c>
      <c r="J2129" t="s">
        <v>31</v>
      </c>
      <c r="K2129" t="s">
        <v>123</v>
      </c>
      <c r="L2129">
        <v>94874</v>
      </c>
    </row>
    <row r="2130" spans="1:12" x14ac:dyDescent="0.25">
      <c r="A2130" t="s">
        <v>12</v>
      </c>
      <c r="B2130" t="s">
        <v>13</v>
      </c>
      <c r="C2130" t="s">
        <v>43</v>
      </c>
      <c r="D2130" t="s">
        <v>15</v>
      </c>
      <c r="E2130" t="b">
        <v>1</v>
      </c>
      <c r="F2130" s="1">
        <v>45403.250185185178</v>
      </c>
      <c r="G2130" t="b">
        <v>0</v>
      </c>
      <c r="H2130" t="b">
        <v>0</v>
      </c>
      <c r="I2130" t="s">
        <v>16</v>
      </c>
      <c r="J2130" t="s">
        <v>17</v>
      </c>
      <c r="K2130" t="s">
        <v>124</v>
      </c>
      <c r="L2130">
        <v>133550</v>
      </c>
    </row>
    <row r="2131" spans="1:12" x14ac:dyDescent="0.25">
      <c r="A2131" t="s">
        <v>49</v>
      </c>
      <c r="B2131" t="s">
        <v>50</v>
      </c>
      <c r="C2131" t="s">
        <v>40</v>
      </c>
      <c r="D2131" t="s">
        <v>22</v>
      </c>
      <c r="E2131" t="b">
        <v>0</v>
      </c>
      <c r="F2131" s="1">
        <v>45506.899687500001</v>
      </c>
      <c r="G2131" t="b">
        <v>1</v>
      </c>
      <c r="H2131" t="b">
        <v>1</v>
      </c>
      <c r="I2131" t="s">
        <v>51</v>
      </c>
      <c r="J2131" t="s">
        <v>34</v>
      </c>
      <c r="K2131" t="s">
        <v>98</v>
      </c>
      <c r="L2131">
        <v>73857</v>
      </c>
    </row>
    <row r="2132" spans="1:12" x14ac:dyDescent="0.25">
      <c r="A2132" t="s">
        <v>82</v>
      </c>
      <c r="B2132" t="s">
        <v>91</v>
      </c>
      <c r="C2132" t="s">
        <v>28</v>
      </c>
      <c r="D2132" t="s">
        <v>29</v>
      </c>
      <c r="E2132" t="b">
        <v>1</v>
      </c>
      <c r="F2132" s="1">
        <v>45541.036481481482</v>
      </c>
      <c r="G2132" t="b">
        <v>0</v>
      </c>
      <c r="H2132" t="b">
        <v>0</v>
      </c>
      <c r="I2132" t="s">
        <v>84</v>
      </c>
      <c r="J2132" t="s">
        <v>72</v>
      </c>
      <c r="K2132" t="s">
        <v>104</v>
      </c>
      <c r="L2132">
        <v>118708</v>
      </c>
    </row>
    <row r="2133" spans="1:12" x14ac:dyDescent="0.25">
      <c r="A2133" t="s">
        <v>49</v>
      </c>
      <c r="B2133" t="s">
        <v>61</v>
      </c>
      <c r="C2133" t="s">
        <v>28</v>
      </c>
      <c r="D2133" t="s">
        <v>22</v>
      </c>
      <c r="E2133" t="b">
        <v>0</v>
      </c>
      <c r="F2133" s="1">
        <v>45536.229675925933</v>
      </c>
      <c r="G2133" t="b">
        <v>1</v>
      </c>
      <c r="H2133" t="b">
        <v>0</v>
      </c>
      <c r="I2133" t="s">
        <v>51</v>
      </c>
      <c r="J2133" t="s">
        <v>24</v>
      </c>
      <c r="K2133" t="s">
        <v>122</v>
      </c>
      <c r="L2133">
        <v>84129</v>
      </c>
    </row>
    <row r="2134" spans="1:12" x14ac:dyDescent="0.25">
      <c r="A2134" t="s">
        <v>45</v>
      </c>
      <c r="B2134" t="s">
        <v>46</v>
      </c>
      <c r="C2134" t="s">
        <v>14</v>
      </c>
      <c r="D2134" t="s">
        <v>22</v>
      </c>
      <c r="E2134" t="b">
        <v>0</v>
      </c>
      <c r="F2134" s="1">
        <v>45618.689143518517</v>
      </c>
      <c r="G2134" t="b">
        <v>1</v>
      </c>
      <c r="H2134" t="b">
        <v>1</v>
      </c>
      <c r="I2134" t="s">
        <v>16</v>
      </c>
      <c r="J2134" t="s">
        <v>31</v>
      </c>
      <c r="K2134" t="s">
        <v>98</v>
      </c>
      <c r="L2134">
        <v>88362</v>
      </c>
    </row>
    <row r="2135" spans="1:12" x14ac:dyDescent="0.25">
      <c r="A2135" t="s">
        <v>54</v>
      </c>
      <c r="B2135" t="s">
        <v>79</v>
      </c>
      <c r="C2135" t="s">
        <v>68</v>
      </c>
      <c r="D2135" t="s">
        <v>15</v>
      </c>
      <c r="E2135" t="b">
        <v>0</v>
      </c>
      <c r="F2135" s="1">
        <v>45406.582592592589</v>
      </c>
      <c r="G2135" t="b">
        <v>1</v>
      </c>
      <c r="H2135" t="b">
        <v>0</v>
      </c>
      <c r="I2135" t="s">
        <v>30</v>
      </c>
      <c r="J2135" t="s">
        <v>34</v>
      </c>
      <c r="K2135" t="s">
        <v>123</v>
      </c>
      <c r="L2135">
        <v>118750</v>
      </c>
    </row>
    <row r="2136" spans="1:12" x14ac:dyDescent="0.25">
      <c r="A2136" t="s">
        <v>45</v>
      </c>
      <c r="B2136" t="s">
        <v>76</v>
      </c>
      <c r="C2136" t="s">
        <v>28</v>
      </c>
      <c r="D2136" t="s">
        <v>29</v>
      </c>
      <c r="E2136" t="b">
        <v>0</v>
      </c>
      <c r="F2136" s="1">
        <v>45305.308217592603</v>
      </c>
      <c r="G2136" t="b">
        <v>1</v>
      </c>
      <c r="H2136" t="b">
        <v>0</v>
      </c>
      <c r="I2136" t="s">
        <v>16</v>
      </c>
      <c r="J2136" t="s">
        <v>31</v>
      </c>
      <c r="K2136" t="s">
        <v>126</v>
      </c>
      <c r="L2136">
        <v>93297</v>
      </c>
    </row>
    <row r="2137" spans="1:12" x14ac:dyDescent="0.25">
      <c r="A2137" t="s">
        <v>54</v>
      </c>
      <c r="B2137" t="s">
        <v>55</v>
      </c>
      <c r="C2137" t="s">
        <v>14</v>
      </c>
      <c r="D2137" t="s">
        <v>22</v>
      </c>
      <c r="E2137" t="b">
        <v>1</v>
      </c>
      <c r="F2137" s="1">
        <v>45346.963958333326</v>
      </c>
      <c r="G2137" t="b">
        <v>0</v>
      </c>
      <c r="H2137" t="b">
        <v>0</v>
      </c>
      <c r="I2137" t="s">
        <v>30</v>
      </c>
      <c r="J2137" t="s">
        <v>72</v>
      </c>
      <c r="K2137" t="s">
        <v>56</v>
      </c>
      <c r="L2137">
        <v>118272</v>
      </c>
    </row>
    <row r="2138" spans="1:12" x14ac:dyDescent="0.25">
      <c r="A2138" t="s">
        <v>82</v>
      </c>
      <c r="B2138" t="s">
        <v>83</v>
      </c>
      <c r="C2138" t="s">
        <v>68</v>
      </c>
      <c r="D2138" t="s">
        <v>29</v>
      </c>
      <c r="E2138" t="b">
        <v>1</v>
      </c>
      <c r="F2138" s="1">
        <v>45474.473634259259</v>
      </c>
      <c r="G2138" t="b">
        <v>0</v>
      </c>
      <c r="H2138" t="b">
        <v>1</v>
      </c>
      <c r="I2138" t="s">
        <v>84</v>
      </c>
      <c r="J2138" t="s">
        <v>57</v>
      </c>
      <c r="K2138" t="s">
        <v>81</v>
      </c>
      <c r="L2138">
        <v>115255</v>
      </c>
    </row>
    <row r="2139" spans="1:12" x14ac:dyDescent="0.25">
      <c r="A2139" t="s">
        <v>26</v>
      </c>
      <c r="B2139" t="s">
        <v>27</v>
      </c>
      <c r="C2139" t="s">
        <v>14</v>
      </c>
      <c r="D2139" t="s">
        <v>29</v>
      </c>
      <c r="E2139" t="b">
        <v>1</v>
      </c>
      <c r="F2139" s="1">
        <v>45502.803113425929</v>
      </c>
      <c r="G2139" t="b">
        <v>0</v>
      </c>
      <c r="H2139" t="b">
        <v>1</v>
      </c>
      <c r="I2139" t="s">
        <v>30</v>
      </c>
      <c r="J2139" t="s">
        <v>66</v>
      </c>
      <c r="K2139" t="s">
        <v>121</v>
      </c>
      <c r="L2139">
        <v>87595</v>
      </c>
    </row>
    <row r="2140" spans="1:12" x14ac:dyDescent="0.25">
      <c r="A2140" t="s">
        <v>38</v>
      </c>
      <c r="B2140" t="s">
        <v>39</v>
      </c>
      <c r="C2140" t="s">
        <v>14</v>
      </c>
      <c r="D2140" t="s">
        <v>29</v>
      </c>
      <c r="E2140" t="b">
        <v>1</v>
      </c>
      <c r="F2140" s="1">
        <v>45296.994884259257</v>
      </c>
      <c r="G2140" t="b">
        <v>1</v>
      </c>
      <c r="H2140" t="b">
        <v>0</v>
      </c>
      <c r="I2140" t="s">
        <v>41</v>
      </c>
      <c r="J2140" t="s">
        <v>52</v>
      </c>
      <c r="K2140" t="s">
        <v>99</v>
      </c>
      <c r="L2140">
        <v>83133</v>
      </c>
    </row>
    <row r="2141" spans="1:12" x14ac:dyDescent="0.25">
      <c r="A2141" t="s">
        <v>82</v>
      </c>
      <c r="B2141" t="s">
        <v>83</v>
      </c>
      <c r="C2141" t="s">
        <v>14</v>
      </c>
      <c r="D2141" t="s">
        <v>15</v>
      </c>
      <c r="E2141" t="b">
        <v>1</v>
      </c>
      <c r="F2141" s="1">
        <v>45303.503020833326</v>
      </c>
      <c r="G2141" t="b">
        <v>1</v>
      </c>
      <c r="H2141" t="b">
        <v>1</v>
      </c>
      <c r="I2141" t="s">
        <v>84</v>
      </c>
      <c r="J2141" t="s">
        <v>31</v>
      </c>
      <c r="K2141" t="s">
        <v>92</v>
      </c>
      <c r="L2141">
        <v>115491</v>
      </c>
    </row>
    <row r="2142" spans="1:12" x14ac:dyDescent="0.25">
      <c r="A2142" t="s">
        <v>45</v>
      </c>
      <c r="B2142" t="s">
        <v>76</v>
      </c>
      <c r="C2142" t="s">
        <v>68</v>
      </c>
      <c r="D2142" t="s">
        <v>29</v>
      </c>
      <c r="E2142" t="b">
        <v>1</v>
      </c>
      <c r="F2142" s="1">
        <v>45471.45453703704</v>
      </c>
      <c r="G2142" t="b">
        <v>1</v>
      </c>
      <c r="H2142" t="b">
        <v>0</v>
      </c>
      <c r="I2142" t="s">
        <v>16</v>
      </c>
      <c r="J2142" t="s">
        <v>70</v>
      </c>
      <c r="K2142" t="s">
        <v>81</v>
      </c>
      <c r="L2142">
        <v>111914</v>
      </c>
    </row>
    <row r="2143" spans="1:12" x14ac:dyDescent="0.25">
      <c r="A2143" t="s">
        <v>45</v>
      </c>
      <c r="B2143" t="s">
        <v>76</v>
      </c>
      <c r="C2143" t="s">
        <v>28</v>
      </c>
      <c r="D2143" t="s">
        <v>15</v>
      </c>
      <c r="E2143" t="b">
        <v>0</v>
      </c>
      <c r="F2143" s="1">
        <v>45576.646944444437</v>
      </c>
      <c r="G2143" t="b">
        <v>0</v>
      </c>
      <c r="H2143" t="b">
        <v>1</v>
      </c>
      <c r="I2143" t="s">
        <v>16</v>
      </c>
      <c r="J2143" t="s">
        <v>31</v>
      </c>
      <c r="K2143" t="s">
        <v>116</v>
      </c>
      <c r="L2143">
        <v>107810</v>
      </c>
    </row>
    <row r="2144" spans="1:12" x14ac:dyDescent="0.25">
      <c r="A2144" t="s">
        <v>54</v>
      </c>
      <c r="B2144" t="s">
        <v>79</v>
      </c>
      <c r="C2144" t="s">
        <v>14</v>
      </c>
      <c r="D2144" t="s">
        <v>15</v>
      </c>
      <c r="E2144" t="b">
        <v>0</v>
      </c>
      <c r="F2144" s="1">
        <v>45551.02412037037</v>
      </c>
      <c r="G2144" t="b">
        <v>0</v>
      </c>
      <c r="H2144" t="b">
        <v>0</v>
      </c>
      <c r="I2144" t="s">
        <v>30</v>
      </c>
      <c r="J2144" t="s">
        <v>70</v>
      </c>
      <c r="K2144" t="s">
        <v>101</v>
      </c>
      <c r="L2144">
        <v>129034</v>
      </c>
    </row>
    <row r="2145" spans="1:12" x14ac:dyDescent="0.25">
      <c r="A2145" t="s">
        <v>38</v>
      </c>
      <c r="B2145" t="s">
        <v>107</v>
      </c>
      <c r="C2145" t="s">
        <v>21</v>
      </c>
      <c r="D2145" t="s">
        <v>15</v>
      </c>
      <c r="E2145" t="b">
        <v>0</v>
      </c>
      <c r="F2145" s="1">
        <v>45360.917210648149</v>
      </c>
      <c r="G2145" t="b">
        <v>0</v>
      </c>
      <c r="H2145" t="b">
        <v>0</v>
      </c>
      <c r="I2145" t="s">
        <v>41</v>
      </c>
      <c r="J2145" t="s">
        <v>34</v>
      </c>
      <c r="K2145" t="s">
        <v>74</v>
      </c>
      <c r="L2145">
        <v>76387</v>
      </c>
    </row>
    <row r="2146" spans="1:12" x14ac:dyDescent="0.25">
      <c r="A2146" t="s">
        <v>54</v>
      </c>
      <c r="B2146" t="s">
        <v>79</v>
      </c>
      <c r="C2146" t="s">
        <v>68</v>
      </c>
      <c r="D2146" t="s">
        <v>15</v>
      </c>
      <c r="E2146" t="b">
        <v>0</v>
      </c>
      <c r="F2146" s="1">
        <v>45569.260636574072</v>
      </c>
      <c r="G2146" t="b">
        <v>0</v>
      </c>
      <c r="H2146" t="b">
        <v>0</v>
      </c>
      <c r="I2146" t="s">
        <v>30</v>
      </c>
      <c r="J2146" t="s">
        <v>17</v>
      </c>
      <c r="K2146" t="s">
        <v>119</v>
      </c>
      <c r="L2146">
        <v>136777</v>
      </c>
    </row>
    <row r="2147" spans="1:12" x14ac:dyDescent="0.25">
      <c r="A2147" t="s">
        <v>19</v>
      </c>
      <c r="B2147" t="s">
        <v>36</v>
      </c>
      <c r="C2147" t="s">
        <v>43</v>
      </c>
      <c r="D2147" t="s">
        <v>29</v>
      </c>
      <c r="E2147" t="b">
        <v>0</v>
      </c>
      <c r="F2147" s="1">
        <v>45576.840289351851</v>
      </c>
      <c r="G2147" t="b">
        <v>0</v>
      </c>
      <c r="H2147" t="b">
        <v>1</v>
      </c>
      <c r="I2147" t="s">
        <v>23</v>
      </c>
      <c r="J2147" t="s">
        <v>70</v>
      </c>
      <c r="K2147" t="s">
        <v>77</v>
      </c>
      <c r="L2147">
        <v>66189</v>
      </c>
    </row>
    <row r="2148" spans="1:12" x14ac:dyDescent="0.25">
      <c r="A2148" t="s">
        <v>38</v>
      </c>
      <c r="B2148" t="s">
        <v>95</v>
      </c>
      <c r="C2148" t="s">
        <v>21</v>
      </c>
      <c r="D2148" t="s">
        <v>22</v>
      </c>
      <c r="E2148" t="b">
        <v>1</v>
      </c>
      <c r="F2148" s="1">
        <v>45388.56890046296</v>
      </c>
      <c r="G2148" t="b">
        <v>1</v>
      </c>
      <c r="H2148" t="b">
        <v>0</v>
      </c>
      <c r="I2148" t="s">
        <v>41</v>
      </c>
      <c r="J2148" t="s">
        <v>52</v>
      </c>
      <c r="K2148" t="s">
        <v>110</v>
      </c>
      <c r="L2148">
        <v>93090</v>
      </c>
    </row>
    <row r="2149" spans="1:12" x14ac:dyDescent="0.25">
      <c r="A2149" t="s">
        <v>19</v>
      </c>
      <c r="B2149" t="s">
        <v>94</v>
      </c>
      <c r="C2149" t="s">
        <v>14</v>
      </c>
      <c r="D2149" t="s">
        <v>22</v>
      </c>
      <c r="E2149" t="b">
        <v>0</v>
      </c>
      <c r="F2149" s="1">
        <v>45516.580949074072</v>
      </c>
      <c r="G2149" t="b">
        <v>1</v>
      </c>
      <c r="H2149" t="b">
        <v>1</v>
      </c>
      <c r="I2149" t="s">
        <v>23</v>
      </c>
      <c r="J2149" t="s">
        <v>72</v>
      </c>
      <c r="K2149" t="s">
        <v>106</v>
      </c>
      <c r="L2149">
        <v>84527</v>
      </c>
    </row>
    <row r="2150" spans="1:12" x14ac:dyDescent="0.25">
      <c r="A2150" t="s">
        <v>82</v>
      </c>
      <c r="B2150" t="s">
        <v>91</v>
      </c>
      <c r="C2150" t="s">
        <v>21</v>
      </c>
      <c r="D2150" t="s">
        <v>22</v>
      </c>
      <c r="E2150" t="b">
        <v>0</v>
      </c>
      <c r="F2150" s="1">
        <v>45530.808078703703</v>
      </c>
      <c r="G2150" t="b">
        <v>1</v>
      </c>
      <c r="H2150" t="b">
        <v>0</v>
      </c>
      <c r="I2150" t="s">
        <v>84</v>
      </c>
      <c r="J2150" t="s">
        <v>47</v>
      </c>
      <c r="K2150" t="s">
        <v>42</v>
      </c>
      <c r="L2150">
        <v>115391</v>
      </c>
    </row>
    <row r="2151" spans="1:12" x14ac:dyDescent="0.25">
      <c r="A2151" t="s">
        <v>38</v>
      </c>
      <c r="B2151" t="s">
        <v>39</v>
      </c>
      <c r="C2151" t="s">
        <v>28</v>
      </c>
      <c r="D2151" t="s">
        <v>29</v>
      </c>
      <c r="E2151" t="b">
        <v>1</v>
      </c>
      <c r="F2151" s="1">
        <v>45637.153032407397</v>
      </c>
      <c r="G2151" t="b">
        <v>0</v>
      </c>
      <c r="H2151" t="b">
        <v>1</v>
      </c>
      <c r="I2151" t="s">
        <v>41</v>
      </c>
      <c r="J2151" t="s">
        <v>72</v>
      </c>
      <c r="K2151" t="s">
        <v>106</v>
      </c>
      <c r="L2151">
        <v>71499</v>
      </c>
    </row>
    <row r="2152" spans="1:12" x14ac:dyDescent="0.25">
      <c r="A2152" t="s">
        <v>54</v>
      </c>
      <c r="B2152" t="s">
        <v>79</v>
      </c>
      <c r="C2152" t="s">
        <v>14</v>
      </c>
      <c r="D2152" t="s">
        <v>15</v>
      </c>
      <c r="E2152" t="b">
        <v>0</v>
      </c>
      <c r="F2152" s="1">
        <v>45636.380706018521</v>
      </c>
      <c r="G2152" t="b">
        <v>0</v>
      </c>
      <c r="H2152" t="b">
        <v>0</v>
      </c>
      <c r="I2152" t="s">
        <v>30</v>
      </c>
      <c r="J2152" t="s">
        <v>17</v>
      </c>
      <c r="K2152" t="s">
        <v>42</v>
      </c>
      <c r="L2152">
        <v>116294</v>
      </c>
    </row>
    <row r="2153" spans="1:12" x14ac:dyDescent="0.25">
      <c r="A2153" t="s">
        <v>38</v>
      </c>
      <c r="B2153" t="s">
        <v>95</v>
      </c>
      <c r="C2153" t="s">
        <v>14</v>
      </c>
      <c r="D2153" t="s">
        <v>22</v>
      </c>
      <c r="E2153" t="b">
        <v>1</v>
      </c>
      <c r="F2153" s="1">
        <v>45323.362037037034</v>
      </c>
      <c r="G2153" t="b">
        <v>1</v>
      </c>
      <c r="H2153" t="b">
        <v>0</v>
      </c>
      <c r="I2153" t="s">
        <v>41</v>
      </c>
      <c r="J2153" t="s">
        <v>34</v>
      </c>
      <c r="K2153" t="s">
        <v>98</v>
      </c>
      <c r="L2153">
        <v>72860</v>
      </c>
    </row>
    <row r="2154" spans="1:12" x14ac:dyDescent="0.25">
      <c r="A2154" t="s">
        <v>19</v>
      </c>
      <c r="B2154" t="s">
        <v>86</v>
      </c>
      <c r="C2154" t="s">
        <v>28</v>
      </c>
      <c r="D2154" t="s">
        <v>22</v>
      </c>
      <c r="E2154" t="b">
        <v>0</v>
      </c>
      <c r="F2154" s="1">
        <v>45525.885578703703</v>
      </c>
      <c r="G2154" t="b">
        <v>0</v>
      </c>
      <c r="H2154" t="b">
        <v>0</v>
      </c>
      <c r="I2154" t="s">
        <v>23</v>
      </c>
      <c r="J2154" t="s">
        <v>31</v>
      </c>
      <c r="K2154" t="s">
        <v>67</v>
      </c>
      <c r="L2154">
        <v>64629</v>
      </c>
    </row>
    <row r="2155" spans="1:12" x14ac:dyDescent="0.25">
      <c r="A2155" t="s">
        <v>26</v>
      </c>
      <c r="B2155" t="s">
        <v>71</v>
      </c>
      <c r="C2155" t="s">
        <v>68</v>
      </c>
      <c r="D2155" t="s">
        <v>22</v>
      </c>
      <c r="E2155" t="b">
        <v>1</v>
      </c>
      <c r="F2155" s="1">
        <v>45503.751643518517</v>
      </c>
      <c r="G2155" t="b">
        <v>0</v>
      </c>
      <c r="H2155" t="b">
        <v>1</v>
      </c>
      <c r="I2155" t="s">
        <v>30</v>
      </c>
      <c r="J2155" t="s">
        <v>24</v>
      </c>
      <c r="K2155" t="s">
        <v>102</v>
      </c>
      <c r="L2155">
        <v>114235</v>
      </c>
    </row>
    <row r="2156" spans="1:12" x14ac:dyDescent="0.25">
      <c r="A2156" t="s">
        <v>45</v>
      </c>
      <c r="B2156" t="s">
        <v>88</v>
      </c>
      <c r="C2156" t="s">
        <v>21</v>
      </c>
      <c r="D2156" t="s">
        <v>15</v>
      </c>
      <c r="E2156" t="b">
        <v>0</v>
      </c>
      <c r="F2156" s="1">
        <v>45355.16574074074</v>
      </c>
      <c r="G2156" t="b">
        <v>1</v>
      </c>
      <c r="H2156" t="b">
        <v>0</v>
      </c>
      <c r="I2156" t="s">
        <v>16</v>
      </c>
      <c r="J2156" t="s">
        <v>52</v>
      </c>
      <c r="K2156" t="s">
        <v>121</v>
      </c>
      <c r="L2156">
        <v>84256</v>
      </c>
    </row>
    <row r="2157" spans="1:12" x14ac:dyDescent="0.25">
      <c r="A2157" t="s">
        <v>19</v>
      </c>
      <c r="B2157" t="s">
        <v>36</v>
      </c>
      <c r="C2157" t="s">
        <v>28</v>
      </c>
      <c r="D2157" t="s">
        <v>22</v>
      </c>
      <c r="E2157" t="b">
        <v>1</v>
      </c>
      <c r="F2157" s="1">
        <v>45605.447858796288</v>
      </c>
      <c r="G2157" t="b">
        <v>1</v>
      </c>
      <c r="H2157" t="b">
        <v>1</v>
      </c>
      <c r="I2157" t="s">
        <v>23</v>
      </c>
      <c r="J2157" t="s">
        <v>57</v>
      </c>
      <c r="K2157" t="s">
        <v>25</v>
      </c>
      <c r="L2157">
        <v>76816</v>
      </c>
    </row>
    <row r="2158" spans="1:12" x14ac:dyDescent="0.25">
      <c r="A2158" t="s">
        <v>54</v>
      </c>
      <c r="B2158" t="s">
        <v>79</v>
      </c>
      <c r="C2158" t="s">
        <v>14</v>
      </c>
      <c r="D2158" t="s">
        <v>29</v>
      </c>
      <c r="E2158" t="b">
        <v>1</v>
      </c>
      <c r="F2158" s="1">
        <v>45608.43886574074</v>
      </c>
      <c r="G2158" t="b">
        <v>1</v>
      </c>
      <c r="H2158" t="b">
        <v>1</v>
      </c>
      <c r="I2158" t="s">
        <v>30</v>
      </c>
      <c r="J2158" t="s">
        <v>80</v>
      </c>
      <c r="K2158" t="s">
        <v>53</v>
      </c>
      <c r="L2158">
        <v>142209</v>
      </c>
    </row>
    <row r="2159" spans="1:12" x14ac:dyDescent="0.25">
      <c r="A2159" t="s">
        <v>19</v>
      </c>
      <c r="B2159" t="s">
        <v>94</v>
      </c>
      <c r="C2159" t="s">
        <v>28</v>
      </c>
      <c r="D2159" t="s">
        <v>15</v>
      </c>
      <c r="E2159" t="b">
        <v>0</v>
      </c>
      <c r="F2159" s="1">
        <v>45453.582141203697</v>
      </c>
      <c r="G2159" t="b">
        <v>1</v>
      </c>
      <c r="H2159" t="b">
        <v>0</v>
      </c>
      <c r="I2159" t="s">
        <v>23</v>
      </c>
      <c r="J2159" t="s">
        <v>47</v>
      </c>
      <c r="K2159" t="s">
        <v>74</v>
      </c>
      <c r="L2159">
        <v>73269</v>
      </c>
    </row>
    <row r="2160" spans="1:12" x14ac:dyDescent="0.25">
      <c r="A2160" t="s">
        <v>26</v>
      </c>
      <c r="B2160" t="s">
        <v>27</v>
      </c>
      <c r="C2160" t="s">
        <v>68</v>
      </c>
      <c r="D2160" t="s">
        <v>29</v>
      </c>
      <c r="E2160" t="b">
        <v>1</v>
      </c>
      <c r="F2160" s="1">
        <v>45337.866111111107</v>
      </c>
      <c r="G2160" t="b">
        <v>0</v>
      </c>
      <c r="H2160" t="b">
        <v>1</v>
      </c>
      <c r="I2160" t="s">
        <v>30</v>
      </c>
      <c r="J2160" t="s">
        <v>80</v>
      </c>
      <c r="K2160" t="s">
        <v>60</v>
      </c>
      <c r="L2160">
        <v>97228</v>
      </c>
    </row>
    <row r="2161" spans="1:12" x14ac:dyDescent="0.25">
      <c r="A2161" t="s">
        <v>49</v>
      </c>
      <c r="B2161" t="s">
        <v>108</v>
      </c>
      <c r="C2161" t="s">
        <v>43</v>
      </c>
      <c r="D2161" t="s">
        <v>29</v>
      </c>
      <c r="E2161" t="b">
        <v>1</v>
      </c>
      <c r="F2161" s="1">
        <v>45555.527372685188</v>
      </c>
      <c r="G2161" t="b">
        <v>1</v>
      </c>
      <c r="H2161" t="b">
        <v>1</v>
      </c>
      <c r="I2161" t="s">
        <v>51</v>
      </c>
      <c r="J2161" t="s">
        <v>31</v>
      </c>
      <c r="K2161" t="s">
        <v>58</v>
      </c>
      <c r="L2161">
        <v>76276</v>
      </c>
    </row>
    <row r="2162" spans="1:12" x14ac:dyDescent="0.25">
      <c r="A2162" t="s">
        <v>38</v>
      </c>
      <c r="B2162" t="s">
        <v>95</v>
      </c>
      <c r="C2162" t="s">
        <v>68</v>
      </c>
      <c r="D2162" t="s">
        <v>15</v>
      </c>
      <c r="E2162" t="b">
        <v>0</v>
      </c>
      <c r="F2162" s="1">
        <v>45555.547812500001</v>
      </c>
      <c r="G2162" t="b">
        <v>0</v>
      </c>
      <c r="H2162" t="b">
        <v>1</v>
      </c>
      <c r="I2162" t="s">
        <v>41</v>
      </c>
      <c r="J2162" t="s">
        <v>34</v>
      </c>
      <c r="K2162" t="s">
        <v>123</v>
      </c>
      <c r="L2162">
        <v>79854</v>
      </c>
    </row>
    <row r="2163" spans="1:12" x14ac:dyDescent="0.25">
      <c r="A2163" t="s">
        <v>19</v>
      </c>
      <c r="B2163" t="s">
        <v>20</v>
      </c>
      <c r="C2163" t="s">
        <v>68</v>
      </c>
      <c r="D2163" t="s">
        <v>22</v>
      </c>
      <c r="E2163" t="b">
        <v>1</v>
      </c>
      <c r="F2163" s="1">
        <v>45305.951539351852</v>
      </c>
      <c r="G2163" t="b">
        <v>1</v>
      </c>
      <c r="H2163" t="b">
        <v>0</v>
      </c>
      <c r="I2163" t="s">
        <v>23</v>
      </c>
      <c r="J2163" t="s">
        <v>66</v>
      </c>
      <c r="K2163" t="s">
        <v>53</v>
      </c>
      <c r="L2163">
        <v>77740</v>
      </c>
    </row>
    <row r="2164" spans="1:12" x14ac:dyDescent="0.25">
      <c r="A2164" t="s">
        <v>82</v>
      </c>
      <c r="B2164" t="s">
        <v>85</v>
      </c>
      <c r="C2164" t="s">
        <v>68</v>
      </c>
      <c r="D2164" t="s">
        <v>22</v>
      </c>
      <c r="E2164" t="b">
        <v>0</v>
      </c>
      <c r="F2164" s="1">
        <v>45549.907962962963</v>
      </c>
      <c r="G2164" t="b">
        <v>1</v>
      </c>
      <c r="H2164" t="b">
        <v>0</v>
      </c>
      <c r="I2164" t="s">
        <v>84</v>
      </c>
      <c r="J2164" t="s">
        <v>31</v>
      </c>
      <c r="K2164" t="s">
        <v>25</v>
      </c>
      <c r="L2164">
        <v>108282</v>
      </c>
    </row>
    <row r="2165" spans="1:12" x14ac:dyDescent="0.25">
      <c r="A2165" t="s">
        <v>54</v>
      </c>
      <c r="B2165" t="s">
        <v>55</v>
      </c>
      <c r="C2165" t="s">
        <v>28</v>
      </c>
      <c r="D2165" t="s">
        <v>29</v>
      </c>
      <c r="E2165" t="b">
        <v>0</v>
      </c>
      <c r="F2165" s="1">
        <v>45385.039513888893</v>
      </c>
      <c r="G2165" t="b">
        <v>1</v>
      </c>
      <c r="H2165" t="b">
        <v>0</v>
      </c>
      <c r="I2165" t="s">
        <v>30</v>
      </c>
      <c r="J2165" t="s">
        <v>17</v>
      </c>
      <c r="K2165" t="s">
        <v>67</v>
      </c>
      <c r="L2165">
        <v>137728</v>
      </c>
    </row>
    <row r="2166" spans="1:12" x14ac:dyDescent="0.25">
      <c r="A2166" t="s">
        <v>54</v>
      </c>
      <c r="B2166" t="s">
        <v>79</v>
      </c>
      <c r="C2166" t="s">
        <v>68</v>
      </c>
      <c r="D2166" t="s">
        <v>15</v>
      </c>
      <c r="E2166" t="b">
        <v>0</v>
      </c>
      <c r="F2166" s="1">
        <v>45591.601631944453</v>
      </c>
      <c r="G2166" t="b">
        <v>0</v>
      </c>
      <c r="H2166" t="b">
        <v>0</v>
      </c>
      <c r="I2166" t="s">
        <v>30</v>
      </c>
      <c r="J2166" t="s">
        <v>80</v>
      </c>
      <c r="K2166" t="s">
        <v>128</v>
      </c>
      <c r="L2166">
        <v>136849</v>
      </c>
    </row>
    <row r="2167" spans="1:12" x14ac:dyDescent="0.25">
      <c r="A2167" t="s">
        <v>45</v>
      </c>
      <c r="B2167" t="s">
        <v>88</v>
      </c>
      <c r="C2167" t="s">
        <v>14</v>
      </c>
      <c r="D2167" t="s">
        <v>29</v>
      </c>
      <c r="E2167" t="b">
        <v>0</v>
      </c>
      <c r="F2167" s="1">
        <v>45624.461446759262</v>
      </c>
      <c r="G2167" t="b">
        <v>1</v>
      </c>
      <c r="H2167" t="b">
        <v>1</v>
      </c>
      <c r="I2167" t="s">
        <v>16</v>
      </c>
      <c r="J2167" t="s">
        <v>34</v>
      </c>
      <c r="K2167" t="s">
        <v>120</v>
      </c>
      <c r="L2167">
        <v>81386</v>
      </c>
    </row>
    <row r="2168" spans="1:12" x14ac:dyDescent="0.25">
      <c r="A2168" t="s">
        <v>38</v>
      </c>
      <c r="B2168" t="s">
        <v>39</v>
      </c>
      <c r="C2168" t="s">
        <v>43</v>
      </c>
      <c r="D2168" t="s">
        <v>29</v>
      </c>
      <c r="E2168" t="b">
        <v>1</v>
      </c>
      <c r="F2168" s="1">
        <v>45465.194467592592</v>
      </c>
      <c r="G2168" t="b">
        <v>0</v>
      </c>
      <c r="H2168" t="b">
        <v>0</v>
      </c>
      <c r="I2168" t="s">
        <v>41</v>
      </c>
      <c r="J2168" t="s">
        <v>31</v>
      </c>
      <c r="K2168" t="s">
        <v>102</v>
      </c>
      <c r="L2168">
        <v>67341</v>
      </c>
    </row>
    <row r="2169" spans="1:12" x14ac:dyDescent="0.25">
      <c r="A2169" t="s">
        <v>54</v>
      </c>
      <c r="B2169" t="s">
        <v>55</v>
      </c>
      <c r="C2169" t="s">
        <v>40</v>
      </c>
      <c r="D2169" t="s">
        <v>29</v>
      </c>
      <c r="E2169" t="b">
        <v>1</v>
      </c>
      <c r="F2169" s="1">
        <v>45495.309884259259</v>
      </c>
      <c r="G2169" t="b">
        <v>1</v>
      </c>
      <c r="H2169" t="b">
        <v>0</v>
      </c>
      <c r="I2169" t="s">
        <v>30</v>
      </c>
      <c r="J2169" t="s">
        <v>66</v>
      </c>
      <c r="K2169" t="s">
        <v>87</v>
      </c>
      <c r="L2169">
        <v>120654</v>
      </c>
    </row>
    <row r="2170" spans="1:12" x14ac:dyDescent="0.25">
      <c r="A2170" t="s">
        <v>19</v>
      </c>
      <c r="B2170" t="s">
        <v>86</v>
      </c>
      <c r="C2170" t="s">
        <v>14</v>
      </c>
      <c r="D2170" t="s">
        <v>22</v>
      </c>
      <c r="E2170" t="b">
        <v>1</v>
      </c>
      <c r="F2170" s="1">
        <v>45487.493680555563</v>
      </c>
      <c r="G2170" t="b">
        <v>0</v>
      </c>
      <c r="H2170" t="b">
        <v>0</v>
      </c>
      <c r="I2170" t="s">
        <v>23</v>
      </c>
      <c r="J2170" t="s">
        <v>80</v>
      </c>
      <c r="K2170" t="s">
        <v>77</v>
      </c>
      <c r="L2170">
        <v>74919</v>
      </c>
    </row>
    <row r="2171" spans="1:12" x14ac:dyDescent="0.25">
      <c r="A2171" t="s">
        <v>49</v>
      </c>
      <c r="B2171" t="s">
        <v>108</v>
      </c>
      <c r="C2171" t="s">
        <v>40</v>
      </c>
      <c r="D2171" t="s">
        <v>15</v>
      </c>
      <c r="E2171" t="b">
        <v>0</v>
      </c>
      <c r="F2171" s="1">
        <v>45650.285416666673</v>
      </c>
      <c r="G2171" t="b">
        <v>1</v>
      </c>
      <c r="H2171" t="b">
        <v>1</v>
      </c>
      <c r="I2171" t="s">
        <v>51</v>
      </c>
      <c r="J2171" t="s">
        <v>80</v>
      </c>
      <c r="K2171" t="s">
        <v>77</v>
      </c>
      <c r="L2171">
        <v>87755</v>
      </c>
    </row>
    <row r="2172" spans="1:12" x14ac:dyDescent="0.25">
      <c r="A2172" t="s">
        <v>54</v>
      </c>
      <c r="B2172" t="s">
        <v>55</v>
      </c>
      <c r="C2172" t="s">
        <v>21</v>
      </c>
      <c r="D2172" t="s">
        <v>15</v>
      </c>
      <c r="E2172" t="b">
        <v>1</v>
      </c>
      <c r="F2172" s="1">
        <v>45406.84716435185</v>
      </c>
      <c r="G2172" t="b">
        <v>0</v>
      </c>
      <c r="H2172" t="b">
        <v>0</v>
      </c>
      <c r="I2172" t="s">
        <v>30</v>
      </c>
      <c r="J2172" t="s">
        <v>34</v>
      </c>
      <c r="K2172" t="s">
        <v>42</v>
      </c>
      <c r="L2172">
        <v>130784</v>
      </c>
    </row>
    <row r="2173" spans="1:12" x14ac:dyDescent="0.25">
      <c r="A2173" t="s">
        <v>82</v>
      </c>
      <c r="B2173" t="s">
        <v>91</v>
      </c>
      <c r="C2173" t="s">
        <v>21</v>
      </c>
      <c r="D2173" t="s">
        <v>15</v>
      </c>
      <c r="E2173" t="b">
        <v>0</v>
      </c>
      <c r="F2173" s="1">
        <v>45383.06354166667</v>
      </c>
      <c r="G2173" t="b">
        <v>1</v>
      </c>
      <c r="H2173" t="b">
        <v>0</v>
      </c>
      <c r="I2173" t="s">
        <v>84</v>
      </c>
      <c r="J2173" t="s">
        <v>80</v>
      </c>
      <c r="K2173" t="s">
        <v>53</v>
      </c>
      <c r="L2173">
        <v>127971</v>
      </c>
    </row>
    <row r="2174" spans="1:12" x14ac:dyDescent="0.25">
      <c r="A2174" t="s">
        <v>82</v>
      </c>
      <c r="B2174" t="s">
        <v>85</v>
      </c>
      <c r="C2174" t="s">
        <v>68</v>
      </c>
      <c r="D2174" t="s">
        <v>29</v>
      </c>
      <c r="E2174" t="b">
        <v>1</v>
      </c>
      <c r="F2174" s="1">
        <v>45352.018229166657</v>
      </c>
      <c r="G2174" t="b">
        <v>0</v>
      </c>
      <c r="H2174" t="b">
        <v>0</v>
      </c>
      <c r="I2174" t="s">
        <v>84</v>
      </c>
      <c r="J2174" t="s">
        <v>31</v>
      </c>
      <c r="K2174" t="s">
        <v>129</v>
      </c>
      <c r="L2174">
        <v>137808</v>
      </c>
    </row>
    <row r="2175" spans="1:12" x14ac:dyDescent="0.25">
      <c r="A2175" t="s">
        <v>26</v>
      </c>
      <c r="B2175" t="s">
        <v>27</v>
      </c>
      <c r="C2175" t="s">
        <v>40</v>
      </c>
      <c r="D2175" t="s">
        <v>29</v>
      </c>
      <c r="E2175" t="b">
        <v>1</v>
      </c>
      <c r="F2175" s="1">
        <v>45629.885000000002</v>
      </c>
      <c r="G2175" t="b">
        <v>0</v>
      </c>
      <c r="H2175" t="b">
        <v>1</v>
      </c>
      <c r="I2175" t="s">
        <v>30</v>
      </c>
      <c r="J2175" t="s">
        <v>34</v>
      </c>
      <c r="K2175" t="s">
        <v>53</v>
      </c>
      <c r="L2175">
        <v>88672</v>
      </c>
    </row>
    <row r="2176" spans="1:12" x14ac:dyDescent="0.25">
      <c r="A2176" t="s">
        <v>12</v>
      </c>
      <c r="B2176" t="s">
        <v>13</v>
      </c>
      <c r="C2176" t="s">
        <v>43</v>
      </c>
      <c r="D2176" t="s">
        <v>22</v>
      </c>
      <c r="E2176" t="b">
        <v>0</v>
      </c>
      <c r="F2176" s="1">
        <v>45637.504178240742</v>
      </c>
      <c r="G2176" t="b">
        <v>0</v>
      </c>
      <c r="H2176" t="b">
        <v>0</v>
      </c>
      <c r="I2176" t="s">
        <v>16</v>
      </c>
      <c r="J2176" t="s">
        <v>17</v>
      </c>
      <c r="K2176" t="s">
        <v>90</v>
      </c>
      <c r="L2176">
        <v>138018</v>
      </c>
    </row>
    <row r="2177" spans="1:12" x14ac:dyDescent="0.25">
      <c r="A2177" t="s">
        <v>26</v>
      </c>
      <c r="B2177" t="s">
        <v>27</v>
      </c>
      <c r="C2177" t="s">
        <v>28</v>
      </c>
      <c r="D2177" t="s">
        <v>22</v>
      </c>
      <c r="E2177" t="b">
        <v>1</v>
      </c>
      <c r="F2177" s="1">
        <v>45588.998645833337</v>
      </c>
      <c r="G2177" t="b">
        <v>1</v>
      </c>
      <c r="H2177" t="b">
        <v>0</v>
      </c>
      <c r="I2177" t="s">
        <v>30</v>
      </c>
      <c r="J2177" t="s">
        <v>47</v>
      </c>
      <c r="K2177" t="s">
        <v>18</v>
      </c>
      <c r="L2177">
        <v>125722</v>
      </c>
    </row>
    <row r="2178" spans="1:12" x14ac:dyDescent="0.25">
      <c r="A2178" t="s">
        <v>45</v>
      </c>
      <c r="B2178" t="s">
        <v>46</v>
      </c>
      <c r="C2178" t="s">
        <v>14</v>
      </c>
      <c r="D2178" t="s">
        <v>29</v>
      </c>
      <c r="E2178" t="b">
        <v>0</v>
      </c>
      <c r="F2178" s="1">
        <v>45434.611724537041</v>
      </c>
      <c r="G2178" t="b">
        <v>0</v>
      </c>
      <c r="H2178" t="b">
        <v>1</v>
      </c>
      <c r="I2178" t="s">
        <v>16</v>
      </c>
      <c r="J2178" t="s">
        <v>24</v>
      </c>
      <c r="K2178" t="s">
        <v>81</v>
      </c>
      <c r="L2178">
        <v>91712</v>
      </c>
    </row>
    <row r="2179" spans="1:12" x14ac:dyDescent="0.25">
      <c r="A2179" t="s">
        <v>19</v>
      </c>
      <c r="B2179" t="s">
        <v>20</v>
      </c>
      <c r="C2179" t="s">
        <v>40</v>
      </c>
      <c r="D2179" t="s">
        <v>29</v>
      </c>
      <c r="E2179" t="b">
        <v>0</v>
      </c>
      <c r="F2179" s="1">
        <v>45318.515034722222</v>
      </c>
      <c r="G2179" t="b">
        <v>0</v>
      </c>
      <c r="H2179" t="b">
        <v>1</v>
      </c>
      <c r="I2179" t="s">
        <v>23</v>
      </c>
      <c r="J2179" t="s">
        <v>17</v>
      </c>
      <c r="K2179" t="s">
        <v>69</v>
      </c>
      <c r="L2179">
        <v>77841</v>
      </c>
    </row>
    <row r="2180" spans="1:12" x14ac:dyDescent="0.25">
      <c r="A2180" t="s">
        <v>12</v>
      </c>
      <c r="B2180" t="s">
        <v>13</v>
      </c>
      <c r="C2180" t="s">
        <v>43</v>
      </c>
      <c r="D2180" t="s">
        <v>15</v>
      </c>
      <c r="E2180" t="b">
        <v>1</v>
      </c>
      <c r="F2180" s="1">
        <v>45451.91678240741</v>
      </c>
      <c r="G2180" t="b">
        <v>0</v>
      </c>
      <c r="H2180" t="b">
        <v>0</v>
      </c>
      <c r="I2180" t="s">
        <v>16</v>
      </c>
      <c r="J2180" t="s">
        <v>64</v>
      </c>
      <c r="K2180" t="s">
        <v>111</v>
      </c>
      <c r="L2180">
        <v>136736</v>
      </c>
    </row>
    <row r="2181" spans="1:12" x14ac:dyDescent="0.25">
      <c r="A2181" t="s">
        <v>19</v>
      </c>
      <c r="B2181" t="s">
        <v>86</v>
      </c>
      <c r="C2181" t="s">
        <v>43</v>
      </c>
      <c r="D2181" t="s">
        <v>22</v>
      </c>
      <c r="E2181" t="b">
        <v>0</v>
      </c>
      <c r="F2181" s="1">
        <v>45329.367893518523</v>
      </c>
      <c r="G2181" t="b">
        <v>0</v>
      </c>
      <c r="H2181" t="b">
        <v>0</v>
      </c>
      <c r="I2181" t="s">
        <v>23</v>
      </c>
      <c r="J2181" t="s">
        <v>44</v>
      </c>
      <c r="K2181" t="s">
        <v>126</v>
      </c>
      <c r="L2181">
        <v>67251</v>
      </c>
    </row>
    <row r="2182" spans="1:12" x14ac:dyDescent="0.25">
      <c r="A2182" t="s">
        <v>19</v>
      </c>
      <c r="B2182" t="s">
        <v>20</v>
      </c>
      <c r="C2182" t="s">
        <v>28</v>
      </c>
      <c r="D2182" t="s">
        <v>22</v>
      </c>
      <c r="E2182" t="b">
        <v>1</v>
      </c>
      <c r="F2182" s="1">
        <v>45559.588414351849</v>
      </c>
      <c r="G2182" t="b">
        <v>0</v>
      </c>
      <c r="H2182" t="b">
        <v>0</v>
      </c>
      <c r="I2182" t="s">
        <v>23</v>
      </c>
      <c r="J2182" t="s">
        <v>34</v>
      </c>
      <c r="K2182" t="s">
        <v>106</v>
      </c>
      <c r="L2182">
        <v>83465</v>
      </c>
    </row>
    <row r="2183" spans="1:12" x14ac:dyDescent="0.25">
      <c r="A2183" t="s">
        <v>82</v>
      </c>
      <c r="B2183" t="s">
        <v>83</v>
      </c>
      <c r="C2183" t="s">
        <v>14</v>
      </c>
      <c r="D2183" t="s">
        <v>15</v>
      </c>
      <c r="E2183" t="b">
        <v>1</v>
      </c>
      <c r="F2183" s="1">
        <v>45579.345173611109</v>
      </c>
      <c r="G2183" t="b">
        <v>1</v>
      </c>
      <c r="H2183" t="b">
        <v>0</v>
      </c>
      <c r="I2183" t="s">
        <v>84</v>
      </c>
      <c r="J2183" t="s">
        <v>44</v>
      </c>
      <c r="K2183" t="s">
        <v>113</v>
      </c>
      <c r="L2183">
        <v>119145</v>
      </c>
    </row>
    <row r="2184" spans="1:12" x14ac:dyDescent="0.25">
      <c r="A2184" t="s">
        <v>82</v>
      </c>
      <c r="B2184" t="s">
        <v>85</v>
      </c>
      <c r="C2184" t="s">
        <v>28</v>
      </c>
      <c r="D2184" t="s">
        <v>15</v>
      </c>
      <c r="E2184" t="b">
        <v>1</v>
      </c>
      <c r="F2184" s="1">
        <v>45494.610590277778</v>
      </c>
      <c r="G2184" t="b">
        <v>0</v>
      </c>
      <c r="H2184" t="b">
        <v>1</v>
      </c>
      <c r="I2184" t="s">
        <v>84</v>
      </c>
      <c r="J2184" t="s">
        <v>80</v>
      </c>
      <c r="K2184" t="s">
        <v>99</v>
      </c>
      <c r="L2184">
        <v>135974</v>
      </c>
    </row>
    <row r="2185" spans="1:12" x14ac:dyDescent="0.25">
      <c r="A2185" t="s">
        <v>54</v>
      </c>
      <c r="B2185" t="s">
        <v>55</v>
      </c>
      <c r="C2185" t="s">
        <v>28</v>
      </c>
      <c r="D2185" t="s">
        <v>15</v>
      </c>
      <c r="E2185" t="b">
        <v>0</v>
      </c>
      <c r="F2185" s="1">
        <v>45395.798750000002</v>
      </c>
      <c r="G2185" t="b">
        <v>1</v>
      </c>
      <c r="H2185" t="b">
        <v>1</v>
      </c>
      <c r="I2185" t="s">
        <v>30</v>
      </c>
      <c r="J2185" t="s">
        <v>17</v>
      </c>
      <c r="K2185" t="s">
        <v>90</v>
      </c>
      <c r="L2185">
        <v>133223</v>
      </c>
    </row>
    <row r="2186" spans="1:12" x14ac:dyDescent="0.25">
      <c r="A2186" t="s">
        <v>49</v>
      </c>
      <c r="B2186" t="s">
        <v>61</v>
      </c>
      <c r="C2186" t="s">
        <v>43</v>
      </c>
      <c r="D2186" t="s">
        <v>29</v>
      </c>
      <c r="E2186" t="b">
        <v>1</v>
      </c>
      <c r="F2186" s="1">
        <v>45418.505509259259</v>
      </c>
      <c r="G2186" t="b">
        <v>1</v>
      </c>
      <c r="H2186" t="b">
        <v>0</v>
      </c>
      <c r="I2186" t="s">
        <v>51</v>
      </c>
      <c r="J2186" t="s">
        <v>17</v>
      </c>
      <c r="K2186" t="s">
        <v>111</v>
      </c>
      <c r="L2186">
        <v>93646</v>
      </c>
    </row>
    <row r="2187" spans="1:12" x14ac:dyDescent="0.25">
      <c r="A2187" t="s">
        <v>38</v>
      </c>
      <c r="B2187" t="s">
        <v>107</v>
      </c>
      <c r="C2187" t="s">
        <v>14</v>
      </c>
      <c r="D2187" t="s">
        <v>15</v>
      </c>
      <c r="E2187" t="b">
        <v>0</v>
      </c>
      <c r="F2187" s="1">
        <v>45534.236921296288</v>
      </c>
      <c r="G2187" t="b">
        <v>0</v>
      </c>
      <c r="H2187" t="b">
        <v>1</v>
      </c>
      <c r="I2187" t="s">
        <v>41</v>
      </c>
      <c r="J2187" t="s">
        <v>57</v>
      </c>
      <c r="K2187" t="s">
        <v>124</v>
      </c>
      <c r="L2187">
        <v>65493</v>
      </c>
    </row>
    <row r="2188" spans="1:12" x14ac:dyDescent="0.25">
      <c r="A2188" t="s">
        <v>82</v>
      </c>
      <c r="B2188" t="s">
        <v>91</v>
      </c>
      <c r="C2188" t="s">
        <v>28</v>
      </c>
      <c r="D2188" t="s">
        <v>29</v>
      </c>
      <c r="E2188" t="b">
        <v>0</v>
      </c>
      <c r="F2188" s="1">
        <v>45309.322534722232</v>
      </c>
      <c r="G2188" t="b">
        <v>1</v>
      </c>
      <c r="H2188" t="b">
        <v>1</v>
      </c>
      <c r="I2188" t="s">
        <v>84</v>
      </c>
      <c r="J2188" t="s">
        <v>34</v>
      </c>
      <c r="K2188" t="s">
        <v>35</v>
      </c>
      <c r="L2188">
        <v>103247</v>
      </c>
    </row>
    <row r="2189" spans="1:12" x14ac:dyDescent="0.25">
      <c r="A2189" t="s">
        <v>49</v>
      </c>
      <c r="B2189" t="s">
        <v>50</v>
      </c>
      <c r="C2189" t="s">
        <v>68</v>
      </c>
      <c r="D2189" t="s">
        <v>29</v>
      </c>
      <c r="E2189" t="b">
        <v>1</v>
      </c>
      <c r="F2189" s="1">
        <v>45336.593530092592</v>
      </c>
      <c r="G2189" t="b">
        <v>0</v>
      </c>
      <c r="H2189" t="b">
        <v>0</v>
      </c>
      <c r="I2189" t="s">
        <v>51</v>
      </c>
      <c r="J2189" t="s">
        <v>72</v>
      </c>
      <c r="K2189" t="s">
        <v>128</v>
      </c>
      <c r="L2189">
        <v>85042</v>
      </c>
    </row>
    <row r="2190" spans="1:12" x14ac:dyDescent="0.25">
      <c r="A2190" t="s">
        <v>82</v>
      </c>
      <c r="B2190" t="s">
        <v>85</v>
      </c>
      <c r="C2190" t="s">
        <v>14</v>
      </c>
      <c r="D2190" t="s">
        <v>15</v>
      </c>
      <c r="E2190" t="b">
        <v>0</v>
      </c>
      <c r="F2190" s="1">
        <v>45358.99428240741</v>
      </c>
      <c r="G2190" t="b">
        <v>1</v>
      </c>
      <c r="H2190" t="b">
        <v>0</v>
      </c>
      <c r="I2190" t="s">
        <v>84</v>
      </c>
      <c r="J2190" t="s">
        <v>44</v>
      </c>
      <c r="K2190" t="s">
        <v>37</v>
      </c>
      <c r="L2190">
        <v>108391</v>
      </c>
    </row>
    <row r="2191" spans="1:12" x14ac:dyDescent="0.25">
      <c r="A2191" t="s">
        <v>82</v>
      </c>
      <c r="B2191" t="s">
        <v>83</v>
      </c>
      <c r="C2191" t="s">
        <v>40</v>
      </c>
      <c r="D2191" t="s">
        <v>29</v>
      </c>
      <c r="E2191" t="b">
        <v>1</v>
      </c>
      <c r="F2191" s="1">
        <v>45346.949606481481</v>
      </c>
      <c r="G2191" t="b">
        <v>1</v>
      </c>
      <c r="H2191" t="b">
        <v>1</v>
      </c>
      <c r="I2191" t="s">
        <v>84</v>
      </c>
      <c r="J2191" t="s">
        <v>70</v>
      </c>
      <c r="K2191" t="s">
        <v>18</v>
      </c>
      <c r="L2191">
        <v>121834</v>
      </c>
    </row>
    <row r="2192" spans="1:12" x14ac:dyDescent="0.25">
      <c r="A2192" t="s">
        <v>19</v>
      </c>
      <c r="B2192" t="s">
        <v>36</v>
      </c>
      <c r="C2192" t="s">
        <v>68</v>
      </c>
      <c r="D2192" t="s">
        <v>22</v>
      </c>
      <c r="E2192" t="b">
        <v>0</v>
      </c>
      <c r="F2192" s="1">
        <v>45516.810543981483</v>
      </c>
      <c r="G2192" t="b">
        <v>0</v>
      </c>
      <c r="H2192" t="b">
        <v>1</v>
      </c>
      <c r="I2192" t="s">
        <v>23</v>
      </c>
      <c r="J2192" t="s">
        <v>52</v>
      </c>
      <c r="K2192" t="s">
        <v>127</v>
      </c>
      <c r="L2192">
        <v>74913</v>
      </c>
    </row>
    <row r="2193" spans="1:12" x14ac:dyDescent="0.25">
      <c r="A2193" t="s">
        <v>82</v>
      </c>
      <c r="B2193" t="s">
        <v>85</v>
      </c>
      <c r="C2193" t="s">
        <v>21</v>
      </c>
      <c r="D2193" t="s">
        <v>15</v>
      </c>
      <c r="E2193" t="b">
        <v>1</v>
      </c>
      <c r="F2193" s="1">
        <v>45357.563993055563</v>
      </c>
      <c r="G2193" t="b">
        <v>1</v>
      </c>
      <c r="H2193" t="b">
        <v>1</v>
      </c>
      <c r="I2193" t="s">
        <v>84</v>
      </c>
      <c r="J2193" t="s">
        <v>66</v>
      </c>
      <c r="K2193" t="s">
        <v>128</v>
      </c>
      <c r="L2193">
        <v>130022</v>
      </c>
    </row>
    <row r="2194" spans="1:12" x14ac:dyDescent="0.25">
      <c r="A2194" t="s">
        <v>82</v>
      </c>
      <c r="B2194" t="s">
        <v>83</v>
      </c>
      <c r="C2194" t="s">
        <v>21</v>
      </c>
      <c r="D2194" t="s">
        <v>15</v>
      </c>
      <c r="E2194" t="b">
        <v>1</v>
      </c>
      <c r="F2194" s="1">
        <v>45333.486006944448</v>
      </c>
      <c r="G2194" t="b">
        <v>1</v>
      </c>
      <c r="H2194" t="b">
        <v>1</v>
      </c>
      <c r="I2194" t="s">
        <v>84</v>
      </c>
      <c r="J2194" t="s">
        <v>64</v>
      </c>
      <c r="K2194" t="s">
        <v>128</v>
      </c>
      <c r="L2194">
        <v>131791</v>
      </c>
    </row>
    <row r="2195" spans="1:12" x14ac:dyDescent="0.25">
      <c r="A2195" t="s">
        <v>26</v>
      </c>
      <c r="B2195" t="s">
        <v>33</v>
      </c>
      <c r="C2195" t="s">
        <v>43</v>
      </c>
      <c r="D2195" t="s">
        <v>29</v>
      </c>
      <c r="E2195" t="b">
        <v>1</v>
      </c>
      <c r="F2195" s="1">
        <v>45548.067476851851</v>
      </c>
      <c r="G2195" t="b">
        <v>1</v>
      </c>
      <c r="H2195" t="b">
        <v>0</v>
      </c>
      <c r="I2195" t="s">
        <v>30</v>
      </c>
      <c r="J2195" t="s">
        <v>34</v>
      </c>
      <c r="K2195" t="s">
        <v>102</v>
      </c>
      <c r="L2195">
        <v>86669</v>
      </c>
    </row>
    <row r="2196" spans="1:12" x14ac:dyDescent="0.25">
      <c r="A2196" t="s">
        <v>45</v>
      </c>
      <c r="B2196" t="s">
        <v>88</v>
      </c>
      <c r="C2196" t="s">
        <v>28</v>
      </c>
      <c r="D2196" t="s">
        <v>15</v>
      </c>
      <c r="E2196" t="b">
        <v>1</v>
      </c>
      <c r="F2196" s="1">
        <v>45649.023356481477</v>
      </c>
      <c r="G2196" t="b">
        <v>1</v>
      </c>
      <c r="H2196" t="b">
        <v>0</v>
      </c>
      <c r="I2196" t="s">
        <v>16</v>
      </c>
      <c r="J2196" t="s">
        <v>72</v>
      </c>
      <c r="K2196" t="s">
        <v>98</v>
      </c>
      <c r="L2196">
        <v>86775</v>
      </c>
    </row>
    <row r="2197" spans="1:12" x14ac:dyDescent="0.25">
      <c r="A2197" t="s">
        <v>26</v>
      </c>
      <c r="B2197" t="s">
        <v>33</v>
      </c>
      <c r="C2197" t="s">
        <v>14</v>
      </c>
      <c r="D2197" t="s">
        <v>29</v>
      </c>
      <c r="E2197" t="b">
        <v>1</v>
      </c>
      <c r="F2197" s="1">
        <v>45649.271886574083</v>
      </c>
      <c r="G2197" t="b">
        <v>0</v>
      </c>
      <c r="H2197" t="b">
        <v>1</v>
      </c>
      <c r="I2197" t="s">
        <v>30</v>
      </c>
      <c r="J2197" t="s">
        <v>31</v>
      </c>
      <c r="K2197" t="s">
        <v>81</v>
      </c>
      <c r="L2197">
        <v>109293</v>
      </c>
    </row>
    <row r="2198" spans="1:12" x14ac:dyDescent="0.25">
      <c r="A2198" t="s">
        <v>26</v>
      </c>
      <c r="B2198" t="s">
        <v>27</v>
      </c>
      <c r="C2198" t="s">
        <v>68</v>
      </c>
      <c r="D2198" t="s">
        <v>29</v>
      </c>
      <c r="E2198" t="b">
        <v>1</v>
      </c>
      <c r="F2198" s="1">
        <v>45359.035254629627</v>
      </c>
      <c r="G2198" t="b">
        <v>0</v>
      </c>
      <c r="H2198" t="b">
        <v>1</v>
      </c>
      <c r="I2198" t="s">
        <v>30</v>
      </c>
      <c r="J2198" t="s">
        <v>52</v>
      </c>
      <c r="K2198" t="s">
        <v>122</v>
      </c>
      <c r="L2198">
        <v>89413</v>
      </c>
    </row>
    <row r="2199" spans="1:12" x14ac:dyDescent="0.25">
      <c r="A2199" t="s">
        <v>49</v>
      </c>
      <c r="B2199" t="s">
        <v>50</v>
      </c>
      <c r="C2199" t="s">
        <v>40</v>
      </c>
      <c r="D2199" t="s">
        <v>29</v>
      </c>
      <c r="E2199" t="b">
        <v>1</v>
      </c>
      <c r="F2199" s="1">
        <v>45582.240428240737</v>
      </c>
      <c r="G2199" t="b">
        <v>1</v>
      </c>
      <c r="H2199" t="b">
        <v>1</v>
      </c>
      <c r="I2199" t="s">
        <v>51</v>
      </c>
      <c r="J2199" t="s">
        <v>24</v>
      </c>
      <c r="K2199" t="s">
        <v>121</v>
      </c>
      <c r="L2199">
        <v>78409</v>
      </c>
    </row>
    <row r="2200" spans="1:12" x14ac:dyDescent="0.25">
      <c r="A2200" t="s">
        <v>45</v>
      </c>
      <c r="B2200" t="s">
        <v>76</v>
      </c>
      <c r="C2200" t="s">
        <v>68</v>
      </c>
      <c r="D2200" t="s">
        <v>22</v>
      </c>
      <c r="E2200" t="b">
        <v>1</v>
      </c>
      <c r="F2200" s="1">
        <v>45552.423055555562</v>
      </c>
      <c r="G2200" t="b">
        <v>0</v>
      </c>
      <c r="H2200" t="b">
        <v>0</v>
      </c>
      <c r="I2200" t="s">
        <v>16</v>
      </c>
      <c r="J2200" t="s">
        <v>44</v>
      </c>
      <c r="K2200" t="s">
        <v>73</v>
      </c>
      <c r="L2200">
        <v>92292</v>
      </c>
    </row>
    <row r="2201" spans="1:12" x14ac:dyDescent="0.25">
      <c r="A2201" t="s">
        <v>82</v>
      </c>
      <c r="B2201" t="s">
        <v>91</v>
      </c>
      <c r="C2201" t="s">
        <v>68</v>
      </c>
      <c r="D2201" t="s">
        <v>22</v>
      </c>
      <c r="E2201" t="b">
        <v>1</v>
      </c>
      <c r="F2201" s="1">
        <v>45409.08730324074</v>
      </c>
      <c r="G2201" t="b">
        <v>1</v>
      </c>
      <c r="H2201" t="b">
        <v>1</v>
      </c>
      <c r="I2201" t="s">
        <v>84</v>
      </c>
      <c r="J2201" t="s">
        <v>44</v>
      </c>
      <c r="K2201" t="s">
        <v>90</v>
      </c>
      <c r="L2201">
        <v>100131</v>
      </c>
    </row>
    <row r="2202" spans="1:12" x14ac:dyDescent="0.25">
      <c r="A2202" t="s">
        <v>82</v>
      </c>
      <c r="B2202" t="s">
        <v>85</v>
      </c>
      <c r="C2202" t="s">
        <v>28</v>
      </c>
      <c r="D2202" t="s">
        <v>15</v>
      </c>
      <c r="E2202" t="b">
        <v>0</v>
      </c>
      <c r="F2202" s="1">
        <v>45513.290335648147</v>
      </c>
      <c r="G2202" t="b">
        <v>1</v>
      </c>
      <c r="H2202" t="b">
        <v>1</v>
      </c>
      <c r="I2202" t="s">
        <v>84</v>
      </c>
      <c r="J2202" t="s">
        <v>24</v>
      </c>
      <c r="K2202" t="s">
        <v>122</v>
      </c>
      <c r="L2202">
        <v>122743</v>
      </c>
    </row>
    <row r="2203" spans="1:12" x14ac:dyDescent="0.25">
      <c r="A2203" t="s">
        <v>26</v>
      </c>
      <c r="B2203" t="s">
        <v>71</v>
      </c>
      <c r="C2203" t="s">
        <v>14</v>
      </c>
      <c r="D2203" t="s">
        <v>15</v>
      </c>
      <c r="E2203" t="b">
        <v>0</v>
      </c>
      <c r="F2203" s="1">
        <v>45438.313263888893</v>
      </c>
      <c r="G2203" t="b">
        <v>0</v>
      </c>
      <c r="H2203" t="b">
        <v>0</v>
      </c>
      <c r="I2203" t="s">
        <v>30</v>
      </c>
      <c r="J2203" t="s">
        <v>34</v>
      </c>
      <c r="K2203" t="s">
        <v>87</v>
      </c>
      <c r="L2203">
        <v>88328</v>
      </c>
    </row>
    <row r="2204" spans="1:12" x14ac:dyDescent="0.25">
      <c r="A2204" t="s">
        <v>19</v>
      </c>
      <c r="B2204" t="s">
        <v>20</v>
      </c>
      <c r="C2204" t="s">
        <v>40</v>
      </c>
      <c r="D2204" t="s">
        <v>29</v>
      </c>
      <c r="E2204" t="b">
        <v>0</v>
      </c>
      <c r="F2204" s="1">
        <v>45623.36482638889</v>
      </c>
      <c r="G2204" t="b">
        <v>1</v>
      </c>
      <c r="H2204" t="b">
        <v>1</v>
      </c>
      <c r="I2204" t="s">
        <v>23</v>
      </c>
      <c r="J2204" t="s">
        <v>17</v>
      </c>
      <c r="K2204" t="s">
        <v>35</v>
      </c>
      <c r="L2204">
        <v>70105</v>
      </c>
    </row>
    <row r="2205" spans="1:12" x14ac:dyDescent="0.25">
      <c r="A2205" t="s">
        <v>38</v>
      </c>
      <c r="B2205" t="s">
        <v>39</v>
      </c>
      <c r="C2205" t="s">
        <v>40</v>
      </c>
      <c r="D2205" t="s">
        <v>29</v>
      </c>
      <c r="E2205" t="b">
        <v>0</v>
      </c>
      <c r="F2205" s="1">
        <v>45485.580358796287</v>
      </c>
      <c r="G2205" t="b">
        <v>1</v>
      </c>
      <c r="H2205" t="b">
        <v>1</v>
      </c>
      <c r="I2205" t="s">
        <v>41</v>
      </c>
      <c r="J2205" t="s">
        <v>57</v>
      </c>
      <c r="K2205" t="s">
        <v>42</v>
      </c>
      <c r="L2205">
        <v>69838</v>
      </c>
    </row>
    <row r="2206" spans="1:12" x14ac:dyDescent="0.25">
      <c r="A2206" t="s">
        <v>12</v>
      </c>
      <c r="B2206" t="s">
        <v>63</v>
      </c>
      <c r="C2206" t="s">
        <v>40</v>
      </c>
      <c r="D2206" t="s">
        <v>15</v>
      </c>
      <c r="E2206" t="b">
        <v>0</v>
      </c>
      <c r="F2206" s="1">
        <v>45318.425393518519</v>
      </c>
      <c r="G2206" t="b">
        <v>0</v>
      </c>
      <c r="H2206" t="b">
        <v>1</v>
      </c>
      <c r="I2206" t="s">
        <v>16</v>
      </c>
      <c r="J2206" t="s">
        <v>80</v>
      </c>
      <c r="K2206" t="s">
        <v>32</v>
      </c>
      <c r="L2206">
        <v>125218</v>
      </c>
    </row>
    <row r="2207" spans="1:12" x14ac:dyDescent="0.25">
      <c r="A2207" t="s">
        <v>19</v>
      </c>
      <c r="B2207" t="s">
        <v>36</v>
      </c>
      <c r="C2207" t="s">
        <v>43</v>
      </c>
      <c r="D2207" t="s">
        <v>29</v>
      </c>
      <c r="E2207" t="b">
        <v>1</v>
      </c>
      <c r="F2207" s="1">
        <v>45602.890057870369</v>
      </c>
      <c r="G2207" t="b">
        <v>0</v>
      </c>
      <c r="H2207" t="b">
        <v>0</v>
      </c>
      <c r="I2207" t="s">
        <v>23</v>
      </c>
      <c r="J2207" t="s">
        <v>64</v>
      </c>
      <c r="K2207" t="s">
        <v>101</v>
      </c>
      <c r="L2207">
        <v>60444</v>
      </c>
    </row>
    <row r="2208" spans="1:12" x14ac:dyDescent="0.25">
      <c r="A2208" t="s">
        <v>12</v>
      </c>
      <c r="B2208" t="s">
        <v>13</v>
      </c>
      <c r="C2208" t="s">
        <v>28</v>
      </c>
      <c r="D2208" t="s">
        <v>29</v>
      </c>
      <c r="E2208" t="b">
        <v>0</v>
      </c>
      <c r="F2208" s="1">
        <v>45317.297974537039</v>
      </c>
      <c r="G2208" t="b">
        <v>1</v>
      </c>
      <c r="H2208" t="b">
        <v>1</v>
      </c>
      <c r="I2208" t="s">
        <v>16</v>
      </c>
      <c r="J2208" t="s">
        <v>52</v>
      </c>
      <c r="K2208" t="s">
        <v>101</v>
      </c>
      <c r="L2208">
        <v>125869</v>
      </c>
    </row>
    <row r="2209" spans="1:12" x14ac:dyDescent="0.25">
      <c r="A2209" t="s">
        <v>12</v>
      </c>
      <c r="B2209" t="s">
        <v>63</v>
      </c>
      <c r="C2209" t="s">
        <v>43</v>
      </c>
      <c r="D2209" t="s">
        <v>29</v>
      </c>
      <c r="E2209" t="b">
        <v>1</v>
      </c>
      <c r="F2209" s="1">
        <v>45521.835451388892</v>
      </c>
      <c r="G2209" t="b">
        <v>0</v>
      </c>
      <c r="H2209" t="b">
        <v>1</v>
      </c>
      <c r="I2209" t="s">
        <v>16</v>
      </c>
      <c r="J2209" t="s">
        <v>70</v>
      </c>
      <c r="K2209" t="s">
        <v>117</v>
      </c>
      <c r="L2209">
        <v>132936</v>
      </c>
    </row>
    <row r="2210" spans="1:12" x14ac:dyDescent="0.25">
      <c r="A2210" t="s">
        <v>12</v>
      </c>
      <c r="B2210" t="s">
        <v>75</v>
      </c>
      <c r="C2210" t="s">
        <v>68</v>
      </c>
      <c r="D2210" t="s">
        <v>15</v>
      </c>
      <c r="E2210" t="b">
        <v>0</v>
      </c>
      <c r="F2210" s="1">
        <v>45558.74795138889</v>
      </c>
      <c r="G2210" t="b">
        <v>0</v>
      </c>
      <c r="H2210" t="b">
        <v>1</v>
      </c>
      <c r="I2210" t="s">
        <v>16</v>
      </c>
      <c r="J2210" t="s">
        <v>44</v>
      </c>
      <c r="K2210" t="s">
        <v>65</v>
      </c>
      <c r="L2210">
        <v>148052</v>
      </c>
    </row>
    <row r="2211" spans="1:12" x14ac:dyDescent="0.25">
      <c r="A2211" t="s">
        <v>45</v>
      </c>
      <c r="B2211" t="s">
        <v>76</v>
      </c>
      <c r="C2211" t="s">
        <v>68</v>
      </c>
      <c r="D2211" t="s">
        <v>29</v>
      </c>
      <c r="E2211" t="b">
        <v>1</v>
      </c>
      <c r="F2211" s="1">
        <v>45569.700381944444</v>
      </c>
      <c r="G2211" t="b">
        <v>1</v>
      </c>
      <c r="H2211" t="b">
        <v>0</v>
      </c>
      <c r="I2211" t="s">
        <v>16</v>
      </c>
      <c r="J2211" t="s">
        <v>24</v>
      </c>
      <c r="K2211" t="s">
        <v>81</v>
      </c>
      <c r="L2211">
        <v>94718</v>
      </c>
    </row>
    <row r="2212" spans="1:12" x14ac:dyDescent="0.25">
      <c r="A2212" t="s">
        <v>54</v>
      </c>
      <c r="B2212" t="s">
        <v>79</v>
      </c>
      <c r="C2212" t="s">
        <v>28</v>
      </c>
      <c r="D2212" t="s">
        <v>29</v>
      </c>
      <c r="E2212" t="b">
        <v>1</v>
      </c>
      <c r="F2212" s="1">
        <v>45538.256793981483</v>
      </c>
      <c r="G2212" t="b">
        <v>1</v>
      </c>
      <c r="H2212" t="b">
        <v>1</v>
      </c>
      <c r="I2212" t="s">
        <v>30</v>
      </c>
      <c r="J2212" t="s">
        <v>34</v>
      </c>
      <c r="K2212" t="s">
        <v>120</v>
      </c>
      <c r="L2212">
        <v>149522</v>
      </c>
    </row>
    <row r="2213" spans="1:12" x14ac:dyDescent="0.25">
      <c r="A2213" t="s">
        <v>19</v>
      </c>
      <c r="B2213" t="s">
        <v>36</v>
      </c>
      <c r="C2213" t="s">
        <v>68</v>
      </c>
      <c r="D2213" t="s">
        <v>22</v>
      </c>
      <c r="E2213" t="b">
        <v>1</v>
      </c>
      <c r="F2213" s="1">
        <v>45631.3124537037</v>
      </c>
      <c r="G2213" t="b">
        <v>1</v>
      </c>
      <c r="H2213" t="b">
        <v>0</v>
      </c>
      <c r="I2213" t="s">
        <v>23</v>
      </c>
      <c r="J2213" t="s">
        <v>47</v>
      </c>
      <c r="K2213" t="s">
        <v>114</v>
      </c>
      <c r="L2213">
        <v>64666</v>
      </c>
    </row>
    <row r="2214" spans="1:12" x14ac:dyDescent="0.25">
      <c r="A2214" t="s">
        <v>49</v>
      </c>
      <c r="B2214" t="s">
        <v>108</v>
      </c>
      <c r="C2214" t="s">
        <v>14</v>
      </c>
      <c r="D2214" t="s">
        <v>29</v>
      </c>
      <c r="E2214" t="b">
        <v>1</v>
      </c>
      <c r="F2214" s="1">
        <v>45370.057569444441</v>
      </c>
      <c r="G2214" t="b">
        <v>0</v>
      </c>
      <c r="H2214" t="b">
        <v>0</v>
      </c>
      <c r="I2214" t="s">
        <v>51</v>
      </c>
      <c r="J2214" t="s">
        <v>66</v>
      </c>
      <c r="K2214" t="s">
        <v>126</v>
      </c>
      <c r="L2214">
        <v>90785</v>
      </c>
    </row>
    <row r="2215" spans="1:12" x14ac:dyDescent="0.25">
      <c r="A2215" t="s">
        <v>12</v>
      </c>
      <c r="B2215" t="s">
        <v>75</v>
      </c>
      <c r="C2215" t="s">
        <v>21</v>
      </c>
      <c r="D2215" t="s">
        <v>15</v>
      </c>
      <c r="E2215" t="b">
        <v>1</v>
      </c>
      <c r="F2215" s="1">
        <v>45515.193680555552</v>
      </c>
      <c r="G2215" t="b">
        <v>0</v>
      </c>
      <c r="H2215" t="b">
        <v>0</v>
      </c>
      <c r="I2215" t="s">
        <v>16</v>
      </c>
      <c r="J2215" t="s">
        <v>17</v>
      </c>
      <c r="K2215" t="s">
        <v>42</v>
      </c>
      <c r="L2215">
        <v>130536</v>
      </c>
    </row>
    <row r="2216" spans="1:12" x14ac:dyDescent="0.25">
      <c r="A2216" t="s">
        <v>45</v>
      </c>
      <c r="B2216" t="s">
        <v>46</v>
      </c>
      <c r="C2216" t="s">
        <v>68</v>
      </c>
      <c r="D2216" t="s">
        <v>15</v>
      </c>
      <c r="E2216" t="b">
        <v>1</v>
      </c>
      <c r="F2216" s="1">
        <v>45470.538078703707</v>
      </c>
      <c r="G2216" t="b">
        <v>0</v>
      </c>
      <c r="H2216" t="b">
        <v>1</v>
      </c>
      <c r="I2216" t="s">
        <v>16</v>
      </c>
      <c r="J2216" t="s">
        <v>24</v>
      </c>
      <c r="K2216" t="s">
        <v>25</v>
      </c>
      <c r="L2216">
        <v>112352</v>
      </c>
    </row>
    <row r="2217" spans="1:12" x14ac:dyDescent="0.25">
      <c r="A2217" t="s">
        <v>45</v>
      </c>
      <c r="B2217" t="s">
        <v>76</v>
      </c>
      <c r="C2217" t="s">
        <v>14</v>
      </c>
      <c r="D2217" t="s">
        <v>22</v>
      </c>
      <c r="E2217" t="b">
        <v>0</v>
      </c>
      <c r="F2217" s="1">
        <v>45551.943715277783</v>
      </c>
      <c r="G2217" t="b">
        <v>1</v>
      </c>
      <c r="H2217" t="b">
        <v>0</v>
      </c>
      <c r="I2217" t="s">
        <v>16</v>
      </c>
      <c r="J2217" t="s">
        <v>34</v>
      </c>
      <c r="K2217" t="s">
        <v>92</v>
      </c>
      <c r="L2217">
        <v>80747</v>
      </c>
    </row>
    <row r="2218" spans="1:12" x14ac:dyDescent="0.25">
      <c r="A2218" t="s">
        <v>82</v>
      </c>
      <c r="B2218" t="s">
        <v>91</v>
      </c>
      <c r="C2218" t="s">
        <v>68</v>
      </c>
      <c r="D2218" t="s">
        <v>22</v>
      </c>
      <c r="E2218" t="b">
        <v>1</v>
      </c>
      <c r="F2218" s="1">
        <v>45513.397164351853</v>
      </c>
      <c r="G2218" t="b">
        <v>1</v>
      </c>
      <c r="H2218" t="b">
        <v>0</v>
      </c>
      <c r="I2218" t="s">
        <v>84</v>
      </c>
      <c r="J2218" t="s">
        <v>70</v>
      </c>
      <c r="K2218" t="s">
        <v>121</v>
      </c>
      <c r="L2218">
        <v>128773</v>
      </c>
    </row>
    <row r="2219" spans="1:12" x14ac:dyDescent="0.25">
      <c r="A2219" t="s">
        <v>82</v>
      </c>
      <c r="B2219" t="s">
        <v>91</v>
      </c>
      <c r="C2219" t="s">
        <v>14</v>
      </c>
      <c r="D2219" t="s">
        <v>15</v>
      </c>
      <c r="E2219" t="b">
        <v>1</v>
      </c>
      <c r="F2219" s="1">
        <v>45324.886921296304</v>
      </c>
      <c r="G2219" t="b">
        <v>1</v>
      </c>
      <c r="H2219" t="b">
        <v>1</v>
      </c>
      <c r="I2219" t="s">
        <v>84</v>
      </c>
      <c r="J2219" t="s">
        <v>34</v>
      </c>
      <c r="K2219" t="s">
        <v>101</v>
      </c>
      <c r="L2219">
        <v>120742</v>
      </c>
    </row>
    <row r="2220" spans="1:12" x14ac:dyDescent="0.25">
      <c r="A2220" t="s">
        <v>12</v>
      </c>
      <c r="B2220" t="s">
        <v>75</v>
      </c>
      <c r="C2220" t="s">
        <v>68</v>
      </c>
      <c r="D2220" t="s">
        <v>22</v>
      </c>
      <c r="E2220" t="b">
        <v>0</v>
      </c>
      <c r="F2220" s="1">
        <v>45638.66034722222</v>
      </c>
      <c r="G2220" t="b">
        <v>0</v>
      </c>
      <c r="H2220" t="b">
        <v>0</v>
      </c>
      <c r="I2220" t="s">
        <v>16</v>
      </c>
      <c r="J2220" t="s">
        <v>24</v>
      </c>
      <c r="K2220" t="s">
        <v>74</v>
      </c>
      <c r="L2220">
        <v>147990</v>
      </c>
    </row>
    <row r="2221" spans="1:12" x14ac:dyDescent="0.25">
      <c r="A2221" t="s">
        <v>82</v>
      </c>
      <c r="B2221" t="s">
        <v>85</v>
      </c>
      <c r="C2221" t="s">
        <v>40</v>
      </c>
      <c r="D2221" t="s">
        <v>15</v>
      </c>
      <c r="E2221" t="b">
        <v>0</v>
      </c>
      <c r="F2221" s="1">
        <v>45454.249652777777</v>
      </c>
      <c r="G2221" t="b">
        <v>0</v>
      </c>
      <c r="H2221" t="b">
        <v>0</v>
      </c>
      <c r="I2221" t="s">
        <v>84</v>
      </c>
      <c r="J2221" t="s">
        <v>72</v>
      </c>
      <c r="K2221" t="s">
        <v>122</v>
      </c>
      <c r="L2221">
        <v>121757</v>
      </c>
    </row>
    <row r="2222" spans="1:12" x14ac:dyDescent="0.25">
      <c r="A2222" t="s">
        <v>12</v>
      </c>
      <c r="B2222" t="s">
        <v>63</v>
      </c>
      <c r="C2222" t="s">
        <v>14</v>
      </c>
      <c r="D2222" t="s">
        <v>15</v>
      </c>
      <c r="E2222" t="b">
        <v>1</v>
      </c>
      <c r="F2222" s="1">
        <v>45504.866180555553</v>
      </c>
      <c r="G2222" t="b">
        <v>0</v>
      </c>
      <c r="H2222" t="b">
        <v>0</v>
      </c>
      <c r="I2222" t="s">
        <v>16</v>
      </c>
      <c r="J2222" t="s">
        <v>34</v>
      </c>
      <c r="K2222" t="s">
        <v>87</v>
      </c>
      <c r="L2222">
        <v>147698</v>
      </c>
    </row>
    <row r="2223" spans="1:12" x14ac:dyDescent="0.25">
      <c r="A2223" t="s">
        <v>45</v>
      </c>
      <c r="B2223" t="s">
        <v>76</v>
      </c>
      <c r="C2223" t="s">
        <v>43</v>
      </c>
      <c r="D2223" t="s">
        <v>29</v>
      </c>
      <c r="E2223" t="b">
        <v>0</v>
      </c>
      <c r="F2223" s="1">
        <v>45502.126574074071</v>
      </c>
      <c r="G2223" t="b">
        <v>0</v>
      </c>
      <c r="H2223" t="b">
        <v>1</v>
      </c>
      <c r="I2223" t="s">
        <v>16</v>
      </c>
      <c r="J2223" t="s">
        <v>72</v>
      </c>
      <c r="K2223" t="s">
        <v>69</v>
      </c>
      <c r="L2223">
        <v>106233</v>
      </c>
    </row>
    <row r="2224" spans="1:12" x14ac:dyDescent="0.25">
      <c r="A2224" t="s">
        <v>26</v>
      </c>
      <c r="B2224" t="s">
        <v>71</v>
      </c>
      <c r="C2224" t="s">
        <v>21</v>
      </c>
      <c r="D2224" t="s">
        <v>15</v>
      </c>
      <c r="E2224" t="b">
        <v>0</v>
      </c>
      <c r="F2224" s="1">
        <v>45337.144803240742</v>
      </c>
      <c r="G2224" t="b">
        <v>1</v>
      </c>
      <c r="H2224" t="b">
        <v>1</v>
      </c>
      <c r="I2224" t="s">
        <v>30</v>
      </c>
      <c r="J2224" t="s">
        <v>66</v>
      </c>
      <c r="K2224" t="s">
        <v>99</v>
      </c>
      <c r="L2224">
        <v>90654</v>
      </c>
    </row>
    <row r="2225" spans="1:12" x14ac:dyDescent="0.25">
      <c r="A2225" t="s">
        <v>26</v>
      </c>
      <c r="B2225" t="s">
        <v>33</v>
      </c>
      <c r="C2225" t="s">
        <v>68</v>
      </c>
      <c r="D2225" t="s">
        <v>22</v>
      </c>
      <c r="E2225" t="b">
        <v>1</v>
      </c>
      <c r="F2225" s="1">
        <v>45429.381956018522</v>
      </c>
      <c r="G2225" t="b">
        <v>1</v>
      </c>
      <c r="H2225" t="b">
        <v>1</v>
      </c>
      <c r="I2225" t="s">
        <v>30</v>
      </c>
      <c r="J2225" t="s">
        <v>66</v>
      </c>
      <c r="K2225" t="s">
        <v>37</v>
      </c>
      <c r="L2225">
        <v>119413</v>
      </c>
    </row>
    <row r="2226" spans="1:12" x14ac:dyDescent="0.25">
      <c r="A2226" t="s">
        <v>38</v>
      </c>
      <c r="B2226" t="s">
        <v>107</v>
      </c>
      <c r="C2226" t="s">
        <v>40</v>
      </c>
      <c r="D2226" t="s">
        <v>22</v>
      </c>
      <c r="E2226" t="b">
        <v>0</v>
      </c>
      <c r="F2226" s="1">
        <v>45465.003969907397</v>
      </c>
      <c r="G2226" t="b">
        <v>0</v>
      </c>
      <c r="H2226" t="b">
        <v>1</v>
      </c>
      <c r="I2226" t="s">
        <v>41</v>
      </c>
      <c r="J2226" t="s">
        <v>47</v>
      </c>
      <c r="K2226" t="s">
        <v>125</v>
      </c>
      <c r="L2226">
        <v>74261</v>
      </c>
    </row>
    <row r="2227" spans="1:12" x14ac:dyDescent="0.25">
      <c r="A2227" t="s">
        <v>54</v>
      </c>
      <c r="B2227" t="s">
        <v>79</v>
      </c>
      <c r="C2227" t="s">
        <v>28</v>
      </c>
      <c r="D2227" t="s">
        <v>15</v>
      </c>
      <c r="E2227" t="b">
        <v>0</v>
      </c>
      <c r="F2227" s="1">
        <v>45474.227789351848</v>
      </c>
      <c r="G2227" t="b">
        <v>1</v>
      </c>
      <c r="H2227" t="b">
        <v>0</v>
      </c>
      <c r="I2227" t="s">
        <v>30</v>
      </c>
      <c r="J2227" t="s">
        <v>31</v>
      </c>
      <c r="K2227" t="s">
        <v>101</v>
      </c>
      <c r="L2227">
        <v>154859</v>
      </c>
    </row>
    <row r="2228" spans="1:12" x14ac:dyDescent="0.25">
      <c r="A2228" t="s">
        <v>38</v>
      </c>
      <c r="B2228" t="s">
        <v>95</v>
      </c>
      <c r="C2228" t="s">
        <v>14</v>
      </c>
      <c r="D2228" t="s">
        <v>29</v>
      </c>
      <c r="E2228" t="b">
        <v>0</v>
      </c>
      <c r="F2228" s="1">
        <v>45308.695439814823</v>
      </c>
      <c r="G2228" t="b">
        <v>1</v>
      </c>
      <c r="H2228" t="b">
        <v>0</v>
      </c>
      <c r="I2228" t="s">
        <v>41</v>
      </c>
      <c r="J2228" t="s">
        <v>44</v>
      </c>
      <c r="K2228" t="s">
        <v>92</v>
      </c>
      <c r="L2228">
        <v>94570</v>
      </c>
    </row>
    <row r="2229" spans="1:12" x14ac:dyDescent="0.25">
      <c r="A2229" t="s">
        <v>38</v>
      </c>
      <c r="B2229" t="s">
        <v>39</v>
      </c>
      <c r="C2229" t="s">
        <v>40</v>
      </c>
      <c r="D2229" t="s">
        <v>29</v>
      </c>
      <c r="E2229" t="b">
        <v>0</v>
      </c>
      <c r="F2229" s="1">
        <v>45384.08</v>
      </c>
      <c r="G2229" t="b">
        <v>0</v>
      </c>
      <c r="H2229" t="b">
        <v>1</v>
      </c>
      <c r="I2229" t="s">
        <v>41</v>
      </c>
      <c r="J2229" t="s">
        <v>66</v>
      </c>
      <c r="K2229" t="s">
        <v>69</v>
      </c>
      <c r="L2229">
        <v>92844</v>
      </c>
    </row>
    <row r="2230" spans="1:12" x14ac:dyDescent="0.25">
      <c r="A2230" t="s">
        <v>12</v>
      </c>
      <c r="B2230" t="s">
        <v>13</v>
      </c>
      <c r="C2230" t="s">
        <v>43</v>
      </c>
      <c r="D2230" t="s">
        <v>22</v>
      </c>
      <c r="E2230" t="b">
        <v>1</v>
      </c>
      <c r="F2230" s="1">
        <v>45474.593495370369</v>
      </c>
      <c r="G2230" t="b">
        <v>0</v>
      </c>
      <c r="H2230" t="b">
        <v>1</v>
      </c>
      <c r="I2230" t="s">
        <v>16</v>
      </c>
      <c r="J2230" t="s">
        <v>72</v>
      </c>
      <c r="K2230" t="s">
        <v>104</v>
      </c>
      <c r="L2230">
        <v>115569</v>
      </c>
    </row>
    <row r="2231" spans="1:12" x14ac:dyDescent="0.25">
      <c r="A2231" t="s">
        <v>54</v>
      </c>
      <c r="B2231" t="s">
        <v>55</v>
      </c>
      <c r="C2231" t="s">
        <v>21</v>
      </c>
      <c r="D2231" t="s">
        <v>29</v>
      </c>
      <c r="E2231" t="b">
        <v>0</v>
      </c>
      <c r="F2231" s="1">
        <v>45623.146412037036</v>
      </c>
      <c r="G2231" t="b">
        <v>1</v>
      </c>
      <c r="H2231" t="b">
        <v>1</v>
      </c>
      <c r="I2231" t="s">
        <v>30</v>
      </c>
      <c r="J2231" t="s">
        <v>52</v>
      </c>
      <c r="K2231" t="s">
        <v>74</v>
      </c>
      <c r="L2231">
        <v>131430</v>
      </c>
    </row>
    <row r="2232" spans="1:12" x14ac:dyDescent="0.25">
      <c r="A2232" t="s">
        <v>82</v>
      </c>
      <c r="B2232" t="s">
        <v>83</v>
      </c>
      <c r="C2232" t="s">
        <v>21</v>
      </c>
      <c r="D2232" t="s">
        <v>29</v>
      </c>
      <c r="E2232" t="b">
        <v>1</v>
      </c>
      <c r="F2232" s="1">
        <v>45319.793182870373</v>
      </c>
      <c r="G2232" t="b">
        <v>0</v>
      </c>
      <c r="H2232" t="b">
        <v>0</v>
      </c>
      <c r="I2232" t="s">
        <v>84</v>
      </c>
      <c r="J2232" t="s">
        <v>17</v>
      </c>
      <c r="K2232" t="s">
        <v>105</v>
      </c>
      <c r="L2232">
        <v>103547</v>
      </c>
    </row>
    <row r="2233" spans="1:12" x14ac:dyDescent="0.25">
      <c r="A2233" t="s">
        <v>38</v>
      </c>
      <c r="B2233" t="s">
        <v>39</v>
      </c>
      <c r="C2233" t="s">
        <v>14</v>
      </c>
      <c r="D2233" t="s">
        <v>15</v>
      </c>
      <c r="E2233" t="b">
        <v>0</v>
      </c>
      <c r="F2233" s="1">
        <v>45377.454722222217</v>
      </c>
      <c r="G2233" t="b">
        <v>0</v>
      </c>
      <c r="H2233" t="b">
        <v>0</v>
      </c>
      <c r="I2233" t="s">
        <v>41</v>
      </c>
      <c r="J2233" t="s">
        <v>64</v>
      </c>
      <c r="K2233" t="s">
        <v>56</v>
      </c>
      <c r="L2233">
        <v>81596</v>
      </c>
    </row>
    <row r="2234" spans="1:12" x14ac:dyDescent="0.25">
      <c r="A2234" t="s">
        <v>38</v>
      </c>
      <c r="B2234" t="s">
        <v>95</v>
      </c>
      <c r="C2234" t="s">
        <v>68</v>
      </c>
      <c r="D2234" t="s">
        <v>15</v>
      </c>
      <c r="E2234" t="b">
        <v>1</v>
      </c>
      <c r="F2234" s="1">
        <v>45523.95689814815</v>
      </c>
      <c r="G2234" t="b">
        <v>1</v>
      </c>
      <c r="H2234" t="b">
        <v>0</v>
      </c>
      <c r="I2234" t="s">
        <v>41</v>
      </c>
      <c r="J2234" t="s">
        <v>57</v>
      </c>
      <c r="K2234" t="s">
        <v>87</v>
      </c>
      <c r="L2234">
        <v>65621</v>
      </c>
    </row>
    <row r="2235" spans="1:12" x14ac:dyDescent="0.25">
      <c r="A2235" t="s">
        <v>12</v>
      </c>
      <c r="B2235" t="s">
        <v>75</v>
      </c>
      <c r="C2235" t="s">
        <v>28</v>
      </c>
      <c r="D2235" t="s">
        <v>22</v>
      </c>
      <c r="E2235" t="b">
        <v>0</v>
      </c>
      <c r="F2235" s="1">
        <v>45380.661990740737</v>
      </c>
      <c r="G2235" t="b">
        <v>0</v>
      </c>
      <c r="H2235" t="b">
        <v>1</v>
      </c>
      <c r="I2235" t="s">
        <v>16</v>
      </c>
      <c r="J2235" t="s">
        <v>72</v>
      </c>
      <c r="K2235" t="s">
        <v>81</v>
      </c>
      <c r="L2235">
        <v>146429</v>
      </c>
    </row>
    <row r="2236" spans="1:12" x14ac:dyDescent="0.25">
      <c r="A2236" t="s">
        <v>38</v>
      </c>
      <c r="B2236" t="s">
        <v>39</v>
      </c>
      <c r="C2236" t="s">
        <v>14</v>
      </c>
      <c r="D2236" t="s">
        <v>15</v>
      </c>
      <c r="E2236" t="b">
        <v>1</v>
      </c>
      <c r="F2236" s="1">
        <v>45436.590578703697</v>
      </c>
      <c r="G2236" t="b">
        <v>1</v>
      </c>
      <c r="H2236" t="b">
        <v>0</v>
      </c>
      <c r="I2236" t="s">
        <v>41</v>
      </c>
      <c r="J2236" t="s">
        <v>34</v>
      </c>
      <c r="K2236" t="s">
        <v>81</v>
      </c>
      <c r="L2236">
        <v>82893</v>
      </c>
    </row>
    <row r="2237" spans="1:12" x14ac:dyDescent="0.25">
      <c r="A2237" t="s">
        <v>45</v>
      </c>
      <c r="B2237" t="s">
        <v>88</v>
      </c>
      <c r="C2237" t="s">
        <v>40</v>
      </c>
      <c r="D2237" t="s">
        <v>22</v>
      </c>
      <c r="E2237" t="b">
        <v>1</v>
      </c>
      <c r="F2237" s="1">
        <v>45642.419895833344</v>
      </c>
      <c r="G2237" t="b">
        <v>0</v>
      </c>
      <c r="H2237" t="b">
        <v>0</v>
      </c>
      <c r="I2237" t="s">
        <v>16</v>
      </c>
      <c r="J2237" t="s">
        <v>17</v>
      </c>
      <c r="K2237" t="s">
        <v>120</v>
      </c>
      <c r="L2237">
        <v>83907</v>
      </c>
    </row>
    <row r="2238" spans="1:12" x14ac:dyDescent="0.25">
      <c r="A2238" t="s">
        <v>82</v>
      </c>
      <c r="B2238" t="s">
        <v>85</v>
      </c>
      <c r="C2238" t="s">
        <v>68</v>
      </c>
      <c r="D2238" t="s">
        <v>15</v>
      </c>
      <c r="E2238" t="b">
        <v>1</v>
      </c>
      <c r="F2238" s="1">
        <v>45589.297199074077</v>
      </c>
      <c r="G2238" t="b">
        <v>1</v>
      </c>
      <c r="H2238" t="b">
        <v>1</v>
      </c>
      <c r="I2238" t="s">
        <v>84</v>
      </c>
      <c r="J2238" t="s">
        <v>17</v>
      </c>
      <c r="K2238" t="s">
        <v>99</v>
      </c>
      <c r="L2238">
        <v>132899</v>
      </c>
    </row>
    <row r="2239" spans="1:12" x14ac:dyDescent="0.25">
      <c r="A2239" t="s">
        <v>12</v>
      </c>
      <c r="B2239" t="s">
        <v>63</v>
      </c>
      <c r="C2239" t="s">
        <v>21</v>
      </c>
      <c r="D2239" t="s">
        <v>15</v>
      </c>
      <c r="E2239" t="b">
        <v>0</v>
      </c>
      <c r="F2239" s="1">
        <v>45305.197013888886</v>
      </c>
      <c r="G2239" t="b">
        <v>1</v>
      </c>
      <c r="H2239" t="b">
        <v>0</v>
      </c>
      <c r="I2239" t="s">
        <v>16</v>
      </c>
      <c r="J2239" t="s">
        <v>44</v>
      </c>
      <c r="K2239" t="s">
        <v>42</v>
      </c>
      <c r="L2239">
        <v>114699</v>
      </c>
    </row>
    <row r="2240" spans="1:12" x14ac:dyDescent="0.25">
      <c r="A2240" t="s">
        <v>19</v>
      </c>
      <c r="B2240" t="s">
        <v>86</v>
      </c>
      <c r="C2240" t="s">
        <v>43</v>
      </c>
      <c r="D2240" t="s">
        <v>29</v>
      </c>
      <c r="E2240" t="b">
        <v>1</v>
      </c>
      <c r="F2240" s="1">
        <v>45381.159803240742</v>
      </c>
      <c r="G2240" t="b">
        <v>0</v>
      </c>
      <c r="H2240" t="b">
        <v>0</v>
      </c>
      <c r="I2240" t="s">
        <v>23</v>
      </c>
      <c r="J2240" t="s">
        <v>64</v>
      </c>
      <c r="K2240" t="s">
        <v>78</v>
      </c>
      <c r="L2240">
        <v>86928</v>
      </c>
    </row>
    <row r="2241" spans="1:12" x14ac:dyDescent="0.25">
      <c r="A2241" t="s">
        <v>19</v>
      </c>
      <c r="B2241" t="s">
        <v>94</v>
      </c>
      <c r="C2241" t="s">
        <v>40</v>
      </c>
      <c r="D2241" t="s">
        <v>15</v>
      </c>
      <c r="E2241" t="b">
        <v>0</v>
      </c>
      <c r="F2241" s="1">
        <v>45585.7</v>
      </c>
      <c r="G2241" t="b">
        <v>0</v>
      </c>
      <c r="H2241" t="b">
        <v>1</v>
      </c>
      <c r="I2241" t="s">
        <v>23</v>
      </c>
      <c r="J2241" t="s">
        <v>70</v>
      </c>
      <c r="K2241" t="s">
        <v>128</v>
      </c>
      <c r="L2241">
        <v>81870</v>
      </c>
    </row>
    <row r="2242" spans="1:12" x14ac:dyDescent="0.25">
      <c r="A2242" t="s">
        <v>45</v>
      </c>
      <c r="B2242" t="s">
        <v>88</v>
      </c>
      <c r="C2242" t="s">
        <v>40</v>
      </c>
      <c r="D2242" t="s">
        <v>22</v>
      </c>
      <c r="E2242" t="b">
        <v>1</v>
      </c>
      <c r="F2242" s="1">
        <v>45328.494826388887</v>
      </c>
      <c r="G2242" t="b">
        <v>1</v>
      </c>
      <c r="H2242" t="b">
        <v>0</v>
      </c>
      <c r="I2242" t="s">
        <v>16</v>
      </c>
      <c r="J2242" t="s">
        <v>80</v>
      </c>
      <c r="K2242" t="s">
        <v>60</v>
      </c>
      <c r="L2242">
        <v>106700</v>
      </c>
    </row>
    <row r="2243" spans="1:12" x14ac:dyDescent="0.25">
      <c r="A2243" t="s">
        <v>19</v>
      </c>
      <c r="B2243" t="s">
        <v>94</v>
      </c>
      <c r="C2243" t="s">
        <v>21</v>
      </c>
      <c r="D2243" t="s">
        <v>22</v>
      </c>
      <c r="E2243" t="b">
        <v>0</v>
      </c>
      <c r="F2243" s="1">
        <v>45391.396932870368</v>
      </c>
      <c r="G2243" t="b">
        <v>1</v>
      </c>
      <c r="H2243" t="b">
        <v>0</v>
      </c>
      <c r="I2243" t="s">
        <v>23</v>
      </c>
      <c r="J2243" t="s">
        <v>80</v>
      </c>
      <c r="K2243" t="s">
        <v>101</v>
      </c>
      <c r="L2243">
        <v>83237</v>
      </c>
    </row>
    <row r="2244" spans="1:12" x14ac:dyDescent="0.25">
      <c r="A2244" t="s">
        <v>54</v>
      </c>
      <c r="B2244" t="s">
        <v>79</v>
      </c>
      <c r="C2244" t="s">
        <v>21</v>
      </c>
      <c r="D2244" t="s">
        <v>29</v>
      </c>
      <c r="E2244" t="b">
        <v>1</v>
      </c>
      <c r="F2244" s="1">
        <v>45441.403495370367</v>
      </c>
      <c r="G2244" t="b">
        <v>1</v>
      </c>
      <c r="H2244" t="b">
        <v>1</v>
      </c>
      <c r="I2244" t="s">
        <v>30</v>
      </c>
      <c r="J2244" t="s">
        <v>72</v>
      </c>
      <c r="K2244" t="s">
        <v>124</v>
      </c>
      <c r="L2244">
        <v>140698</v>
      </c>
    </row>
    <row r="2245" spans="1:12" x14ac:dyDescent="0.25">
      <c r="A2245" t="s">
        <v>38</v>
      </c>
      <c r="B2245" t="s">
        <v>39</v>
      </c>
      <c r="C2245" t="s">
        <v>40</v>
      </c>
      <c r="D2245" t="s">
        <v>29</v>
      </c>
      <c r="E2245" t="b">
        <v>1</v>
      </c>
      <c r="F2245" s="1">
        <v>45385.439108796287</v>
      </c>
      <c r="G2245" t="b">
        <v>1</v>
      </c>
      <c r="H2245" t="b">
        <v>0</v>
      </c>
      <c r="I2245" t="s">
        <v>41</v>
      </c>
      <c r="J2245" t="s">
        <v>80</v>
      </c>
      <c r="K2245" t="s">
        <v>97</v>
      </c>
      <c r="L2245">
        <v>83017</v>
      </c>
    </row>
    <row r="2246" spans="1:12" x14ac:dyDescent="0.25">
      <c r="A2246" t="s">
        <v>54</v>
      </c>
      <c r="B2246" t="s">
        <v>55</v>
      </c>
      <c r="C2246" t="s">
        <v>21</v>
      </c>
      <c r="D2246" t="s">
        <v>29</v>
      </c>
      <c r="E2246" t="b">
        <v>1</v>
      </c>
      <c r="F2246" s="1">
        <v>45611.382476851853</v>
      </c>
      <c r="G2246" t="b">
        <v>1</v>
      </c>
      <c r="H2246" t="b">
        <v>1</v>
      </c>
      <c r="I2246" t="s">
        <v>30</v>
      </c>
      <c r="J2246" t="s">
        <v>47</v>
      </c>
      <c r="K2246" t="s">
        <v>67</v>
      </c>
      <c r="L2246">
        <v>122712</v>
      </c>
    </row>
    <row r="2247" spans="1:12" x14ac:dyDescent="0.25">
      <c r="A2247" t="s">
        <v>26</v>
      </c>
      <c r="B2247" t="s">
        <v>27</v>
      </c>
      <c r="C2247" t="s">
        <v>43</v>
      </c>
      <c r="D2247" t="s">
        <v>22</v>
      </c>
      <c r="E2247" t="b">
        <v>0</v>
      </c>
      <c r="F2247" s="1">
        <v>45445.201828703714</v>
      </c>
      <c r="G2247" t="b">
        <v>1</v>
      </c>
      <c r="H2247" t="b">
        <v>1</v>
      </c>
      <c r="I2247" t="s">
        <v>30</v>
      </c>
      <c r="J2247" t="s">
        <v>57</v>
      </c>
      <c r="K2247" t="s">
        <v>111</v>
      </c>
      <c r="L2247">
        <v>91203</v>
      </c>
    </row>
    <row r="2248" spans="1:12" x14ac:dyDescent="0.25">
      <c r="A2248" t="s">
        <v>49</v>
      </c>
      <c r="B2248" t="s">
        <v>50</v>
      </c>
      <c r="C2248" t="s">
        <v>14</v>
      </c>
      <c r="D2248" t="s">
        <v>29</v>
      </c>
      <c r="E2248" t="b">
        <v>0</v>
      </c>
      <c r="F2248" s="1">
        <v>45393.540081018517</v>
      </c>
      <c r="G2248" t="b">
        <v>1</v>
      </c>
      <c r="H2248" t="b">
        <v>1</v>
      </c>
      <c r="I2248" t="s">
        <v>51</v>
      </c>
      <c r="J2248" t="s">
        <v>80</v>
      </c>
      <c r="K2248" t="s">
        <v>117</v>
      </c>
      <c r="L2248">
        <v>97899</v>
      </c>
    </row>
    <row r="2249" spans="1:12" x14ac:dyDescent="0.25">
      <c r="A2249" t="s">
        <v>45</v>
      </c>
      <c r="B2249" t="s">
        <v>88</v>
      </c>
      <c r="C2249" t="s">
        <v>28</v>
      </c>
      <c r="D2249" t="s">
        <v>22</v>
      </c>
      <c r="E2249" t="b">
        <v>0</v>
      </c>
      <c r="F2249" s="1">
        <v>45299.912766203714</v>
      </c>
      <c r="G2249" t="b">
        <v>0</v>
      </c>
      <c r="H2249" t="b">
        <v>1</v>
      </c>
      <c r="I2249" t="s">
        <v>16</v>
      </c>
      <c r="J2249" t="s">
        <v>64</v>
      </c>
      <c r="K2249" t="s">
        <v>104</v>
      </c>
      <c r="L2249">
        <v>109894</v>
      </c>
    </row>
    <row r="2250" spans="1:12" x14ac:dyDescent="0.25">
      <c r="A2250" t="s">
        <v>19</v>
      </c>
      <c r="B2250" t="s">
        <v>86</v>
      </c>
      <c r="C2250" t="s">
        <v>68</v>
      </c>
      <c r="D2250" t="s">
        <v>22</v>
      </c>
      <c r="E2250" t="b">
        <v>0</v>
      </c>
      <c r="F2250" s="1">
        <v>45641.079988425918</v>
      </c>
      <c r="G2250" t="b">
        <v>1</v>
      </c>
      <c r="H2250" t="b">
        <v>0</v>
      </c>
      <c r="I2250" t="s">
        <v>23</v>
      </c>
      <c r="J2250" t="s">
        <v>24</v>
      </c>
      <c r="K2250" t="s">
        <v>120</v>
      </c>
      <c r="L2250">
        <v>86698</v>
      </c>
    </row>
    <row r="2251" spans="1:12" x14ac:dyDescent="0.25">
      <c r="A2251" t="s">
        <v>54</v>
      </c>
      <c r="B2251" t="s">
        <v>55</v>
      </c>
      <c r="C2251" t="s">
        <v>40</v>
      </c>
      <c r="D2251" t="s">
        <v>22</v>
      </c>
      <c r="E2251" t="b">
        <v>1</v>
      </c>
      <c r="F2251" s="1">
        <v>45374.240324074082</v>
      </c>
      <c r="G2251" t="b">
        <v>0</v>
      </c>
      <c r="H2251" t="b">
        <v>1</v>
      </c>
      <c r="I2251" t="s">
        <v>30</v>
      </c>
      <c r="J2251" t="s">
        <v>31</v>
      </c>
      <c r="K2251" t="s">
        <v>129</v>
      </c>
      <c r="L2251">
        <v>139159</v>
      </c>
    </row>
    <row r="2252" spans="1:12" x14ac:dyDescent="0.25">
      <c r="A2252" t="s">
        <v>38</v>
      </c>
      <c r="B2252" t="s">
        <v>95</v>
      </c>
      <c r="C2252" t="s">
        <v>40</v>
      </c>
      <c r="D2252" t="s">
        <v>22</v>
      </c>
      <c r="E2252" t="b">
        <v>1</v>
      </c>
      <c r="F2252" s="1">
        <v>45639.146736111114</v>
      </c>
      <c r="G2252" t="b">
        <v>0</v>
      </c>
      <c r="H2252" t="b">
        <v>0</v>
      </c>
      <c r="I2252" t="s">
        <v>41</v>
      </c>
      <c r="J2252" t="s">
        <v>31</v>
      </c>
      <c r="K2252" t="s">
        <v>121</v>
      </c>
      <c r="L2252">
        <v>79898</v>
      </c>
    </row>
    <row r="2253" spans="1:12" x14ac:dyDescent="0.25">
      <c r="A2253" t="s">
        <v>26</v>
      </c>
      <c r="B2253" t="s">
        <v>33</v>
      </c>
      <c r="C2253" t="s">
        <v>28</v>
      </c>
      <c r="D2253" t="s">
        <v>29</v>
      </c>
      <c r="E2253" t="b">
        <v>1</v>
      </c>
      <c r="F2253" s="1">
        <v>45381.046863425923</v>
      </c>
      <c r="G2253" t="b">
        <v>1</v>
      </c>
      <c r="H2253" t="b">
        <v>0</v>
      </c>
      <c r="I2253" t="s">
        <v>30</v>
      </c>
      <c r="J2253" t="s">
        <v>72</v>
      </c>
      <c r="K2253" t="s">
        <v>127</v>
      </c>
      <c r="L2253">
        <v>106696</v>
      </c>
    </row>
    <row r="2254" spans="1:12" x14ac:dyDescent="0.25">
      <c r="A2254" t="s">
        <v>54</v>
      </c>
      <c r="B2254" t="s">
        <v>55</v>
      </c>
      <c r="C2254" t="s">
        <v>28</v>
      </c>
      <c r="D2254" t="s">
        <v>22</v>
      </c>
      <c r="E2254" t="b">
        <v>0</v>
      </c>
      <c r="F2254" s="1">
        <v>45383.562199074076</v>
      </c>
      <c r="G2254" t="b">
        <v>1</v>
      </c>
      <c r="H2254" t="b">
        <v>0</v>
      </c>
      <c r="I2254" t="s">
        <v>30</v>
      </c>
      <c r="J2254" t="s">
        <v>66</v>
      </c>
      <c r="K2254" t="s">
        <v>102</v>
      </c>
      <c r="L2254">
        <v>146880</v>
      </c>
    </row>
    <row r="2255" spans="1:12" x14ac:dyDescent="0.25">
      <c r="A2255" t="s">
        <v>45</v>
      </c>
      <c r="B2255" t="s">
        <v>88</v>
      </c>
      <c r="C2255" t="s">
        <v>28</v>
      </c>
      <c r="D2255" t="s">
        <v>29</v>
      </c>
      <c r="E2255" t="b">
        <v>0</v>
      </c>
      <c r="F2255" s="1">
        <v>45499.218807870369</v>
      </c>
      <c r="G2255" t="b">
        <v>0</v>
      </c>
      <c r="H2255" t="b">
        <v>1</v>
      </c>
      <c r="I2255" t="s">
        <v>16</v>
      </c>
      <c r="J2255" t="s">
        <v>66</v>
      </c>
      <c r="K2255" t="s">
        <v>110</v>
      </c>
      <c r="L2255">
        <v>118044</v>
      </c>
    </row>
    <row r="2256" spans="1:12" x14ac:dyDescent="0.25">
      <c r="A2256" t="s">
        <v>19</v>
      </c>
      <c r="B2256" t="s">
        <v>94</v>
      </c>
      <c r="C2256" t="s">
        <v>21</v>
      </c>
      <c r="D2256" t="s">
        <v>22</v>
      </c>
      <c r="E2256" t="b">
        <v>1</v>
      </c>
      <c r="F2256" s="1">
        <v>45462.562372685177</v>
      </c>
      <c r="G2256" t="b">
        <v>0</v>
      </c>
      <c r="H2256" t="b">
        <v>0</v>
      </c>
      <c r="I2256" t="s">
        <v>23</v>
      </c>
      <c r="J2256" t="s">
        <v>64</v>
      </c>
      <c r="K2256" t="s">
        <v>73</v>
      </c>
      <c r="L2256">
        <v>86491</v>
      </c>
    </row>
    <row r="2257" spans="1:12" x14ac:dyDescent="0.25">
      <c r="A2257" t="s">
        <v>82</v>
      </c>
      <c r="B2257" t="s">
        <v>91</v>
      </c>
      <c r="C2257" t="s">
        <v>43</v>
      </c>
      <c r="D2257" t="s">
        <v>29</v>
      </c>
      <c r="E2257" t="b">
        <v>1</v>
      </c>
      <c r="F2257" s="1">
        <v>45350.330972222233</v>
      </c>
      <c r="G2257" t="b">
        <v>1</v>
      </c>
      <c r="H2257" t="b">
        <v>0</v>
      </c>
      <c r="I2257" t="s">
        <v>84</v>
      </c>
      <c r="J2257" t="s">
        <v>34</v>
      </c>
      <c r="K2257" t="s">
        <v>124</v>
      </c>
      <c r="L2257">
        <v>137335</v>
      </c>
    </row>
    <row r="2258" spans="1:12" x14ac:dyDescent="0.25">
      <c r="A2258" t="s">
        <v>19</v>
      </c>
      <c r="B2258" t="s">
        <v>94</v>
      </c>
      <c r="C2258" t="s">
        <v>68</v>
      </c>
      <c r="D2258" t="s">
        <v>15</v>
      </c>
      <c r="E2258" t="b">
        <v>0</v>
      </c>
      <c r="F2258" s="1">
        <v>45444.183807870373</v>
      </c>
      <c r="G2258" t="b">
        <v>1</v>
      </c>
      <c r="H2258" t="b">
        <v>1</v>
      </c>
      <c r="I2258" t="s">
        <v>23</v>
      </c>
      <c r="J2258" t="s">
        <v>47</v>
      </c>
      <c r="K2258" t="s">
        <v>56</v>
      </c>
      <c r="L2258">
        <v>67837</v>
      </c>
    </row>
    <row r="2259" spans="1:12" x14ac:dyDescent="0.25">
      <c r="A2259" t="s">
        <v>54</v>
      </c>
      <c r="B2259" t="s">
        <v>55</v>
      </c>
      <c r="C2259" t="s">
        <v>43</v>
      </c>
      <c r="D2259" t="s">
        <v>15</v>
      </c>
      <c r="E2259" t="b">
        <v>1</v>
      </c>
      <c r="F2259" s="1">
        <v>45442.828634259262</v>
      </c>
      <c r="G2259" t="b">
        <v>0</v>
      </c>
      <c r="H2259" t="b">
        <v>0</v>
      </c>
      <c r="I2259" t="s">
        <v>30</v>
      </c>
      <c r="J2259" t="s">
        <v>17</v>
      </c>
      <c r="K2259" t="s">
        <v>105</v>
      </c>
      <c r="L2259">
        <v>127166</v>
      </c>
    </row>
    <row r="2260" spans="1:12" x14ac:dyDescent="0.25">
      <c r="A2260" t="s">
        <v>38</v>
      </c>
      <c r="B2260" t="s">
        <v>107</v>
      </c>
      <c r="C2260" t="s">
        <v>21</v>
      </c>
      <c r="D2260" t="s">
        <v>22</v>
      </c>
      <c r="E2260" t="b">
        <v>0</v>
      </c>
      <c r="F2260" s="1">
        <v>45392.755219907413</v>
      </c>
      <c r="G2260" t="b">
        <v>1</v>
      </c>
      <c r="H2260" t="b">
        <v>0</v>
      </c>
      <c r="I2260" t="s">
        <v>41</v>
      </c>
      <c r="J2260" t="s">
        <v>72</v>
      </c>
      <c r="K2260" t="s">
        <v>92</v>
      </c>
      <c r="L2260">
        <v>79921</v>
      </c>
    </row>
    <row r="2261" spans="1:12" x14ac:dyDescent="0.25">
      <c r="A2261" t="s">
        <v>82</v>
      </c>
      <c r="B2261" t="s">
        <v>91</v>
      </c>
      <c r="C2261" t="s">
        <v>28</v>
      </c>
      <c r="D2261" t="s">
        <v>29</v>
      </c>
      <c r="E2261" t="b">
        <v>0</v>
      </c>
      <c r="F2261" s="1">
        <v>45444.721944444442</v>
      </c>
      <c r="G2261" t="b">
        <v>1</v>
      </c>
      <c r="H2261" t="b">
        <v>0</v>
      </c>
      <c r="I2261" t="s">
        <v>84</v>
      </c>
      <c r="J2261" t="s">
        <v>66</v>
      </c>
      <c r="K2261" t="s">
        <v>118</v>
      </c>
      <c r="L2261">
        <v>133843</v>
      </c>
    </row>
    <row r="2262" spans="1:12" x14ac:dyDescent="0.25">
      <c r="A2262" t="s">
        <v>49</v>
      </c>
      <c r="B2262" t="s">
        <v>61</v>
      </c>
      <c r="C2262" t="s">
        <v>28</v>
      </c>
      <c r="D2262" t="s">
        <v>15</v>
      </c>
      <c r="E2262" t="b">
        <v>0</v>
      </c>
      <c r="F2262" s="1">
        <v>45512.56925925926</v>
      </c>
      <c r="G2262" t="b">
        <v>1</v>
      </c>
      <c r="H2262" t="b">
        <v>1</v>
      </c>
      <c r="I2262" t="s">
        <v>51</v>
      </c>
      <c r="J2262" t="s">
        <v>24</v>
      </c>
      <c r="K2262" t="s">
        <v>78</v>
      </c>
      <c r="L2262">
        <v>83966</v>
      </c>
    </row>
    <row r="2263" spans="1:12" x14ac:dyDescent="0.25">
      <c r="A2263" t="s">
        <v>38</v>
      </c>
      <c r="B2263" t="s">
        <v>95</v>
      </c>
      <c r="C2263" t="s">
        <v>40</v>
      </c>
      <c r="D2263" t="s">
        <v>15</v>
      </c>
      <c r="E2263" t="b">
        <v>1</v>
      </c>
      <c r="F2263" s="1">
        <v>45484.949282407397</v>
      </c>
      <c r="G2263" t="b">
        <v>1</v>
      </c>
      <c r="H2263" t="b">
        <v>0</v>
      </c>
      <c r="I2263" t="s">
        <v>41</v>
      </c>
      <c r="J2263" t="s">
        <v>24</v>
      </c>
      <c r="K2263" t="s">
        <v>77</v>
      </c>
      <c r="L2263">
        <v>82201</v>
      </c>
    </row>
    <row r="2264" spans="1:12" x14ac:dyDescent="0.25">
      <c r="A2264" t="s">
        <v>54</v>
      </c>
      <c r="B2264" t="s">
        <v>79</v>
      </c>
      <c r="C2264" t="s">
        <v>40</v>
      </c>
      <c r="D2264" t="s">
        <v>29</v>
      </c>
      <c r="E2264" t="b">
        <v>1</v>
      </c>
      <c r="F2264" s="1">
        <v>45561.582118055558</v>
      </c>
      <c r="G2264" t="b">
        <v>1</v>
      </c>
      <c r="H2264" t="b">
        <v>0</v>
      </c>
      <c r="I2264" t="s">
        <v>30</v>
      </c>
      <c r="J2264" t="s">
        <v>17</v>
      </c>
      <c r="K2264" t="s">
        <v>87</v>
      </c>
      <c r="L2264">
        <v>141063</v>
      </c>
    </row>
    <row r="2265" spans="1:12" x14ac:dyDescent="0.25">
      <c r="A2265" t="s">
        <v>19</v>
      </c>
      <c r="B2265" t="s">
        <v>20</v>
      </c>
      <c r="C2265" t="s">
        <v>43</v>
      </c>
      <c r="D2265" t="s">
        <v>22</v>
      </c>
      <c r="E2265" t="b">
        <v>1</v>
      </c>
      <c r="F2265" s="1">
        <v>45472.478136574071</v>
      </c>
      <c r="G2265" t="b">
        <v>1</v>
      </c>
      <c r="H2265" t="b">
        <v>1</v>
      </c>
      <c r="I2265" t="s">
        <v>23</v>
      </c>
      <c r="J2265" t="s">
        <v>80</v>
      </c>
      <c r="K2265" t="s">
        <v>58</v>
      </c>
      <c r="L2265">
        <v>63050</v>
      </c>
    </row>
    <row r="2266" spans="1:12" x14ac:dyDescent="0.25">
      <c r="A2266" t="s">
        <v>26</v>
      </c>
      <c r="B2266" t="s">
        <v>33</v>
      </c>
      <c r="C2266" t="s">
        <v>21</v>
      </c>
      <c r="D2266" t="s">
        <v>29</v>
      </c>
      <c r="E2266" t="b">
        <v>1</v>
      </c>
      <c r="F2266" s="1">
        <v>45616.555173611108</v>
      </c>
      <c r="G2266" t="b">
        <v>0</v>
      </c>
      <c r="H2266" t="b">
        <v>1</v>
      </c>
      <c r="I2266" t="s">
        <v>30</v>
      </c>
      <c r="J2266" t="s">
        <v>72</v>
      </c>
      <c r="K2266" t="s">
        <v>113</v>
      </c>
      <c r="L2266">
        <v>128105</v>
      </c>
    </row>
    <row r="2267" spans="1:12" x14ac:dyDescent="0.25">
      <c r="A2267" t="s">
        <v>49</v>
      </c>
      <c r="B2267" t="s">
        <v>50</v>
      </c>
      <c r="C2267" t="s">
        <v>43</v>
      </c>
      <c r="D2267" t="s">
        <v>29</v>
      </c>
      <c r="E2267" t="b">
        <v>1</v>
      </c>
      <c r="F2267" s="1">
        <v>45297.428981481477</v>
      </c>
      <c r="G2267" t="b">
        <v>1</v>
      </c>
      <c r="H2267" t="b">
        <v>0</v>
      </c>
      <c r="I2267" t="s">
        <v>51</v>
      </c>
      <c r="J2267" t="s">
        <v>47</v>
      </c>
      <c r="K2267" t="s">
        <v>103</v>
      </c>
      <c r="L2267">
        <v>83573</v>
      </c>
    </row>
    <row r="2268" spans="1:12" x14ac:dyDescent="0.25">
      <c r="A2268" t="s">
        <v>54</v>
      </c>
      <c r="B2268" t="s">
        <v>79</v>
      </c>
      <c r="C2268" t="s">
        <v>68</v>
      </c>
      <c r="D2268" t="s">
        <v>15</v>
      </c>
      <c r="E2268" t="b">
        <v>1</v>
      </c>
      <c r="F2268" s="1">
        <v>45490.081817129627</v>
      </c>
      <c r="G2268" t="b">
        <v>0</v>
      </c>
      <c r="H2268" t="b">
        <v>0</v>
      </c>
      <c r="I2268" t="s">
        <v>30</v>
      </c>
      <c r="J2268" t="s">
        <v>72</v>
      </c>
      <c r="K2268" t="s">
        <v>125</v>
      </c>
      <c r="L2268">
        <v>123675</v>
      </c>
    </row>
    <row r="2269" spans="1:12" x14ac:dyDescent="0.25">
      <c r="A2269" t="s">
        <v>82</v>
      </c>
      <c r="B2269" t="s">
        <v>83</v>
      </c>
      <c r="C2269" t="s">
        <v>43</v>
      </c>
      <c r="D2269" t="s">
        <v>15</v>
      </c>
      <c r="E2269" t="b">
        <v>1</v>
      </c>
      <c r="F2269" s="1">
        <v>45385.242083333331</v>
      </c>
      <c r="G2269" t="b">
        <v>1</v>
      </c>
      <c r="H2269" t="b">
        <v>0</v>
      </c>
      <c r="I2269" t="s">
        <v>84</v>
      </c>
      <c r="J2269" t="s">
        <v>72</v>
      </c>
      <c r="K2269" t="s">
        <v>18</v>
      </c>
      <c r="L2269">
        <v>100446</v>
      </c>
    </row>
    <row r="2270" spans="1:12" x14ac:dyDescent="0.25">
      <c r="A2270" t="s">
        <v>12</v>
      </c>
      <c r="B2270" t="s">
        <v>75</v>
      </c>
      <c r="C2270" t="s">
        <v>68</v>
      </c>
      <c r="D2270" t="s">
        <v>29</v>
      </c>
      <c r="E2270" t="b">
        <v>0</v>
      </c>
      <c r="F2270" s="1">
        <v>45522.84574074074</v>
      </c>
      <c r="G2270" t="b">
        <v>1</v>
      </c>
      <c r="H2270" t="b">
        <v>1</v>
      </c>
      <c r="I2270" t="s">
        <v>16</v>
      </c>
      <c r="J2270" t="s">
        <v>64</v>
      </c>
      <c r="K2270" t="s">
        <v>129</v>
      </c>
      <c r="L2270">
        <v>121837</v>
      </c>
    </row>
    <row r="2271" spans="1:12" x14ac:dyDescent="0.25">
      <c r="A2271" t="s">
        <v>19</v>
      </c>
      <c r="B2271" t="s">
        <v>86</v>
      </c>
      <c r="C2271" t="s">
        <v>14</v>
      </c>
      <c r="D2271" t="s">
        <v>22</v>
      </c>
      <c r="E2271" t="b">
        <v>0</v>
      </c>
      <c r="F2271" s="1">
        <v>45562.593807870369</v>
      </c>
      <c r="G2271" t="b">
        <v>1</v>
      </c>
      <c r="H2271" t="b">
        <v>0</v>
      </c>
      <c r="I2271" t="s">
        <v>23</v>
      </c>
      <c r="J2271" t="s">
        <v>24</v>
      </c>
      <c r="K2271" t="s">
        <v>118</v>
      </c>
      <c r="L2271">
        <v>80631</v>
      </c>
    </row>
    <row r="2272" spans="1:12" x14ac:dyDescent="0.25">
      <c r="A2272" t="s">
        <v>26</v>
      </c>
      <c r="B2272" t="s">
        <v>33</v>
      </c>
      <c r="C2272" t="s">
        <v>43</v>
      </c>
      <c r="D2272" t="s">
        <v>15</v>
      </c>
      <c r="E2272" t="b">
        <v>1</v>
      </c>
      <c r="F2272" s="1">
        <v>45528.901122685187</v>
      </c>
      <c r="G2272" t="b">
        <v>0</v>
      </c>
      <c r="H2272" t="b">
        <v>0</v>
      </c>
      <c r="I2272" t="s">
        <v>30</v>
      </c>
      <c r="J2272" t="s">
        <v>66</v>
      </c>
      <c r="K2272" t="s">
        <v>122</v>
      </c>
      <c r="L2272">
        <v>96170</v>
      </c>
    </row>
    <row r="2273" spans="1:12" x14ac:dyDescent="0.25">
      <c r="A2273" t="s">
        <v>38</v>
      </c>
      <c r="B2273" t="s">
        <v>39</v>
      </c>
      <c r="C2273" t="s">
        <v>40</v>
      </c>
      <c r="D2273" t="s">
        <v>29</v>
      </c>
      <c r="E2273" t="b">
        <v>0</v>
      </c>
      <c r="F2273" s="1">
        <v>45573.311157407406</v>
      </c>
      <c r="G2273" t="b">
        <v>1</v>
      </c>
      <c r="H2273" t="b">
        <v>1</v>
      </c>
      <c r="I2273" t="s">
        <v>41</v>
      </c>
      <c r="J2273" t="s">
        <v>34</v>
      </c>
      <c r="K2273" t="s">
        <v>120</v>
      </c>
      <c r="L2273">
        <v>87382</v>
      </c>
    </row>
    <row r="2274" spans="1:12" x14ac:dyDescent="0.25">
      <c r="A2274" t="s">
        <v>82</v>
      </c>
      <c r="B2274" t="s">
        <v>85</v>
      </c>
      <c r="C2274" t="s">
        <v>40</v>
      </c>
      <c r="D2274" t="s">
        <v>15</v>
      </c>
      <c r="E2274" t="b">
        <v>0</v>
      </c>
      <c r="F2274" s="1">
        <v>45513.814259259263</v>
      </c>
      <c r="G2274" t="b">
        <v>1</v>
      </c>
      <c r="H2274" t="b">
        <v>0</v>
      </c>
      <c r="I2274" t="s">
        <v>84</v>
      </c>
      <c r="J2274" t="s">
        <v>24</v>
      </c>
      <c r="K2274" t="s">
        <v>90</v>
      </c>
      <c r="L2274">
        <v>134139</v>
      </c>
    </row>
    <row r="2275" spans="1:12" x14ac:dyDescent="0.25">
      <c r="A2275" t="s">
        <v>12</v>
      </c>
      <c r="B2275" t="s">
        <v>13</v>
      </c>
      <c r="C2275" t="s">
        <v>14</v>
      </c>
      <c r="D2275" t="s">
        <v>22</v>
      </c>
      <c r="E2275" t="b">
        <v>1</v>
      </c>
      <c r="F2275" s="1">
        <v>45539.990694444437</v>
      </c>
      <c r="G2275" t="b">
        <v>1</v>
      </c>
      <c r="H2275" t="b">
        <v>0</v>
      </c>
      <c r="I2275" t="s">
        <v>16</v>
      </c>
      <c r="J2275" t="s">
        <v>52</v>
      </c>
      <c r="K2275" t="s">
        <v>98</v>
      </c>
      <c r="L2275">
        <v>139096</v>
      </c>
    </row>
    <row r="2276" spans="1:12" x14ac:dyDescent="0.25">
      <c r="A2276" t="s">
        <v>19</v>
      </c>
      <c r="B2276" t="s">
        <v>36</v>
      </c>
      <c r="C2276" t="s">
        <v>14</v>
      </c>
      <c r="D2276" t="s">
        <v>29</v>
      </c>
      <c r="E2276" t="b">
        <v>1</v>
      </c>
      <c r="F2276" s="1">
        <v>45561.18949074074</v>
      </c>
      <c r="G2276" t="b">
        <v>1</v>
      </c>
      <c r="H2276" t="b">
        <v>1</v>
      </c>
      <c r="I2276" t="s">
        <v>23</v>
      </c>
      <c r="J2276" t="s">
        <v>17</v>
      </c>
      <c r="K2276" t="s">
        <v>130</v>
      </c>
      <c r="L2276">
        <v>80943</v>
      </c>
    </row>
    <row r="2277" spans="1:12" x14ac:dyDescent="0.25">
      <c r="A2277" t="s">
        <v>38</v>
      </c>
      <c r="B2277" t="s">
        <v>95</v>
      </c>
      <c r="C2277" t="s">
        <v>40</v>
      </c>
      <c r="D2277" t="s">
        <v>22</v>
      </c>
      <c r="E2277" t="b">
        <v>1</v>
      </c>
      <c r="F2277" s="1">
        <v>45322.732743055552</v>
      </c>
      <c r="G2277" t="b">
        <v>0</v>
      </c>
      <c r="H2277" t="b">
        <v>0</v>
      </c>
      <c r="I2277" t="s">
        <v>41</v>
      </c>
      <c r="J2277" t="s">
        <v>57</v>
      </c>
      <c r="K2277" t="s">
        <v>116</v>
      </c>
      <c r="L2277">
        <v>90290</v>
      </c>
    </row>
    <row r="2278" spans="1:12" x14ac:dyDescent="0.25">
      <c r="A2278" t="s">
        <v>49</v>
      </c>
      <c r="B2278" t="s">
        <v>61</v>
      </c>
      <c r="C2278" t="s">
        <v>43</v>
      </c>
      <c r="D2278" t="s">
        <v>15</v>
      </c>
      <c r="E2278" t="b">
        <v>1</v>
      </c>
      <c r="F2278" s="1">
        <v>45414.107881944437</v>
      </c>
      <c r="G2278" t="b">
        <v>1</v>
      </c>
      <c r="H2278" t="b">
        <v>1</v>
      </c>
      <c r="I2278" t="s">
        <v>51</v>
      </c>
      <c r="J2278" t="s">
        <v>66</v>
      </c>
      <c r="K2278" t="s">
        <v>99</v>
      </c>
      <c r="L2278">
        <v>76786</v>
      </c>
    </row>
    <row r="2279" spans="1:12" x14ac:dyDescent="0.25">
      <c r="A2279" t="s">
        <v>54</v>
      </c>
      <c r="B2279" t="s">
        <v>79</v>
      </c>
      <c r="C2279" t="s">
        <v>40</v>
      </c>
      <c r="D2279" t="s">
        <v>29</v>
      </c>
      <c r="E2279" t="b">
        <v>1</v>
      </c>
      <c r="F2279" s="1">
        <v>45323.723321759258</v>
      </c>
      <c r="G2279" t="b">
        <v>0</v>
      </c>
      <c r="H2279" t="b">
        <v>1</v>
      </c>
      <c r="I2279" t="s">
        <v>30</v>
      </c>
      <c r="J2279" t="s">
        <v>47</v>
      </c>
      <c r="K2279" t="s">
        <v>56</v>
      </c>
      <c r="L2279">
        <v>123512</v>
      </c>
    </row>
    <row r="2280" spans="1:12" x14ac:dyDescent="0.25">
      <c r="A2280" t="s">
        <v>82</v>
      </c>
      <c r="B2280" t="s">
        <v>91</v>
      </c>
      <c r="C2280" t="s">
        <v>21</v>
      </c>
      <c r="D2280" t="s">
        <v>29</v>
      </c>
      <c r="E2280" t="b">
        <v>0</v>
      </c>
      <c r="F2280" s="1">
        <v>45463.006099537037</v>
      </c>
      <c r="G2280" t="b">
        <v>1</v>
      </c>
      <c r="H2280" t="b">
        <v>1</v>
      </c>
      <c r="I2280" t="s">
        <v>84</v>
      </c>
      <c r="J2280" t="s">
        <v>80</v>
      </c>
      <c r="K2280" t="s">
        <v>119</v>
      </c>
      <c r="L2280">
        <v>118532</v>
      </c>
    </row>
    <row r="2281" spans="1:12" x14ac:dyDescent="0.25">
      <c r="A2281" t="s">
        <v>12</v>
      </c>
      <c r="B2281" t="s">
        <v>63</v>
      </c>
      <c r="C2281" t="s">
        <v>21</v>
      </c>
      <c r="D2281" t="s">
        <v>15</v>
      </c>
      <c r="E2281" t="b">
        <v>1</v>
      </c>
      <c r="F2281" s="1">
        <v>45329.165300925917</v>
      </c>
      <c r="G2281" t="b">
        <v>1</v>
      </c>
      <c r="H2281" t="b">
        <v>0</v>
      </c>
      <c r="I2281" t="s">
        <v>16</v>
      </c>
      <c r="J2281" t="s">
        <v>34</v>
      </c>
      <c r="K2281" t="s">
        <v>123</v>
      </c>
      <c r="L2281">
        <v>113838</v>
      </c>
    </row>
    <row r="2282" spans="1:12" x14ac:dyDescent="0.25">
      <c r="A2282" t="s">
        <v>19</v>
      </c>
      <c r="B2282" t="s">
        <v>36</v>
      </c>
      <c r="C2282" t="s">
        <v>68</v>
      </c>
      <c r="D2282" t="s">
        <v>22</v>
      </c>
      <c r="E2282" t="b">
        <v>1</v>
      </c>
      <c r="F2282" s="1">
        <v>45319.316608796304</v>
      </c>
      <c r="G2282" t="b">
        <v>1</v>
      </c>
      <c r="H2282" t="b">
        <v>0</v>
      </c>
      <c r="I2282" t="s">
        <v>23</v>
      </c>
      <c r="J2282" t="s">
        <v>72</v>
      </c>
      <c r="K2282" t="s">
        <v>130</v>
      </c>
      <c r="L2282">
        <v>72926</v>
      </c>
    </row>
    <row r="2283" spans="1:12" x14ac:dyDescent="0.25">
      <c r="A2283" t="s">
        <v>49</v>
      </c>
      <c r="B2283" t="s">
        <v>61</v>
      </c>
      <c r="C2283" t="s">
        <v>40</v>
      </c>
      <c r="D2283" t="s">
        <v>29</v>
      </c>
      <c r="E2283" t="b">
        <v>1</v>
      </c>
      <c r="F2283" s="1">
        <v>45538.211562500001</v>
      </c>
      <c r="G2283" t="b">
        <v>1</v>
      </c>
      <c r="H2283" t="b">
        <v>1</v>
      </c>
      <c r="I2283" t="s">
        <v>51</v>
      </c>
      <c r="J2283" t="s">
        <v>57</v>
      </c>
      <c r="K2283" t="s">
        <v>125</v>
      </c>
      <c r="L2283">
        <v>99567</v>
      </c>
    </row>
    <row r="2284" spans="1:12" x14ac:dyDescent="0.25">
      <c r="A2284" t="s">
        <v>19</v>
      </c>
      <c r="B2284" t="s">
        <v>86</v>
      </c>
      <c r="C2284" t="s">
        <v>28</v>
      </c>
      <c r="D2284" t="s">
        <v>15</v>
      </c>
      <c r="E2284" t="b">
        <v>0</v>
      </c>
      <c r="F2284" s="1">
        <v>45559.697465277779</v>
      </c>
      <c r="G2284" t="b">
        <v>1</v>
      </c>
      <c r="H2284" t="b">
        <v>0</v>
      </c>
      <c r="I2284" t="s">
        <v>23</v>
      </c>
      <c r="J2284" t="s">
        <v>31</v>
      </c>
      <c r="K2284" t="s">
        <v>103</v>
      </c>
      <c r="L2284">
        <v>79761</v>
      </c>
    </row>
    <row r="2285" spans="1:12" x14ac:dyDescent="0.25">
      <c r="A2285" t="s">
        <v>49</v>
      </c>
      <c r="B2285" t="s">
        <v>61</v>
      </c>
      <c r="C2285" t="s">
        <v>28</v>
      </c>
      <c r="D2285" t="s">
        <v>29</v>
      </c>
      <c r="E2285" t="b">
        <v>1</v>
      </c>
      <c r="F2285" s="1">
        <v>45353.135104166657</v>
      </c>
      <c r="G2285" t="b">
        <v>0</v>
      </c>
      <c r="H2285" t="b">
        <v>0</v>
      </c>
      <c r="I2285" t="s">
        <v>51</v>
      </c>
      <c r="J2285" t="s">
        <v>80</v>
      </c>
      <c r="K2285" t="s">
        <v>78</v>
      </c>
      <c r="L2285">
        <v>81510</v>
      </c>
    </row>
    <row r="2286" spans="1:12" x14ac:dyDescent="0.25">
      <c r="A2286" t="s">
        <v>38</v>
      </c>
      <c r="B2286" t="s">
        <v>39</v>
      </c>
      <c r="C2286" t="s">
        <v>43</v>
      </c>
      <c r="D2286" t="s">
        <v>15</v>
      </c>
      <c r="E2286" t="b">
        <v>0</v>
      </c>
      <c r="F2286" s="1">
        <v>45297.361805555563</v>
      </c>
      <c r="G2286" t="b">
        <v>0</v>
      </c>
      <c r="H2286" t="b">
        <v>1</v>
      </c>
      <c r="I2286" t="s">
        <v>41</v>
      </c>
      <c r="J2286" t="s">
        <v>24</v>
      </c>
      <c r="K2286" t="s">
        <v>118</v>
      </c>
      <c r="L2286">
        <v>94403</v>
      </c>
    </row>
    <row r="2287" spans="1:12" x14ac:dyDescent="0.25">
      <c r="A2287" t="s">
        <v>26</v>
      </c>
      <c r="B2287" t="s">
        <v>33</v>
      </c>
      <c r="C2287" t="s">
        <v>40</v>
      </c>
      <c r="D2287" t="s">
        <v>15</v>
      </c>
      <c r="E2287" t="b">
        <v>1</v>
      </c>
      <c r="F2287" s="1">
        <v>45421.130324074067</v>
      </c>
      <c r="G2287" t="b">
        <v>1</v>
      </c>
      <c r="H2287" t="b">
        <v>1</v>
      </c>
      <c r="I2287" t="s">
        <v>30</v>
      </c>
      <c r="J2287" t="s">
        <v>17</v>
      </c>
      <c r="K2287" t="s">
        <v>18</v>
      </c>
      <c r="L2287">
        <v>108075</v>
      </c>
    </row>
    <row r="2288" spans="1:12" x14ac:dyDescent="0.25">
      <c r="A2288" t="s">
        <v>82</v>
      </c>
      <c r="B2288" t="s">
        <v>85</v>
      </c>
      <c r="C2288" t="s">
        <v>28</v>
      </c>
      <c r="D2288" t="s">
        <v>22</v>
      </c>
      <c r="E2288" t="b">
        <v>1</v>
      </c>
      <c r="F2288" s="1">
        <v>45389.429108796299</v>
      </c>
      <c r="G2288" t="b">
        <v>0</v>
      </c>
      <c r="H2288" t="b">
        <v>1</v>
      </c>
      <c r="I2288" t="s">
        <v>84</v>
      </c>
      <c r="J2288" t="s">
        <v>52</v>
      </c>
      <c r="K2288" t="s">
        <v>119</v>
      </c>
      <c r="L2288">
        <v>138739</v>
      </c>
    </row>
    <row r="2289" spans="1:12" x14ac:dyDescent="0.25">
      <c r="A2289" t="s">
        <v>49</v>
      </c>
      <c r="B2289" t="s">
        <v>61</v>
      </c>
      <c r="C2289" t="s">
        <v>43</v>
      </c>
      <c r="D2289" t="s">
        <v>22</v>
      </c>
      <c r="E2289" t="b">
        <v>0</v>
      </c>
      <c r="F2289" s="1">
        <v>45414.021041666667</v>
      </c>
      <c r="G2289" t="b">
        <v>1</v>
      </c>
      <c r="H2289" t="b">
        <v>1</v>
      </c>
      <c r="I2289" t="s">
        <v>51</v>
      </c>
      <c r="J2289" t="s">
        <v>31</v>
      </c>
      <c r="K2289" t="s">
        <v>115</v>
      </c>
      <c r="L2289">
        <v>97242</v>
      </c>
    </row>
    <row r="2290" spans="1:12" x14ac:dyDescent="0.25">
      <c r="A2290" t="s">
        <v>82</v>
      </c>
      <c r="B2290" t="s">
        <v>91</v>
      </c>
      <c r="C2290" t="s">
        <v>40</v>
      </c>
      <c r="D2290" t="s">
        <v>29</v>
      </c>
      <c r="E2290" t="b">
        <v>1</v>
      </c>
      <c r="F2290" s="1">
        <v>45409.749872685177</v>
      </c>
      <c r="G2290" t="b">
        <v>0</v>
      </c>
      <c r="H2290" t="b">
        <v>1</v>
      </c>
      <c r="I2290" t="s">
        <v>84</v>
      </c>
      <c r="J2290" t="s">
        <v>70</v>
      </c>
      <c r="K2290" t="s">
        <v>127</v>
      </c>
      <c r="L2290">
        <v>113443</v>
      </c>
    </row>
    <row r="2291" spans="1:12" x14ac:dyDescent="0.25">
      <c r="A2291" t="s">
        <v>38</v>
      </c>
      <c r="B2291" t="s">
        <v>95</v>
      </c>
      <c r="C2291" t="s">
        <v>14</v>
      </c>
      <c r="D2291" t="s">
        <v>15</v>
      </c>
      <c r="E2291" t="b">
        <v>1</v>
      </c>
      <c r="F2291" s="1">
        <v>45607.660057870373</v>
      </c>
      <c r="G2291" t="b">
        <v>1</v>
      </c>
      <c r="H2291" t="b">
        <v>0</v>
      </c>
      <c r="I2291" t="s">
        <v>41</v>
      </c>
      <c r="J2291" t="s">
        <v>44</v>
      </c>
      <c r="K2291" t="s">
        <v>128</v>
      </c>
      <c r="L2291">
        <v>67873</v>
      </c>
    </row>
    <row r="2292" spans="1:12" x14ac:dyDescent="0.25">
      <c r="A2292" t="s">
        <v>26</v>
      </c>
      <c r="B2292" t="s">
        <v>27</v>
      </c>
      <c r="C2292" t="s">
        <v>28</v>
      </c>
      <c r="D2292" t="s">
        <v>29</v>
      </c>
      <c r="E2292" t="b">
        <v>1</v>
      </c>
      <c r="F2292" s="1">
        <v>45426.930277777778</v>
      </c>
      <c r="G2292" t="b">
        <v>0</v>
      </c>
      <c r="H2292" t="b">
        <v>1</v>
      </c>
      <c r="I2292" t="s">
        <v>30</v>
      </c>
      <c r="J2292" t="s">
        <v>57</v>
      </c>
      <c r="K2292" t="s">
        <v>101</v>
      </c>
      <c r="L2292">
        <v>101779</v>
      </c>
    </row>
    <row r="2293" spans="1:12" x14ac:dyDescent="0.25">
      <c r="A2293" t="s">
        <v>19</v>
      </c>
      <c r="B2293" t="s">
        <v>36</v>
      </c>
      <c r="C2293" t="s">
        <v>43</v>
      </c>
      <c r="D2293" t="s">
        <v>29</v>
      </c>
      <c r="E2293" t="b">
        <v>1</v>
      </c>
      <c r="F2293" s="1">
        <v>45334.230914351851</v>
      </c>
      <c r="G2293" t="b">
        <v>1</v>
      </c>
      <c r="H2293" t="b">
        <v>1</v>
      </c>
      <c r="I2293" t="s">
        <v>23</v>
      </c>
      <c r="J2293" t="s">
        <v>17</v>
      </c>
      <c r="K2293" t="s">
        <v>89</v>
      </c>
      <c r="L2293">
        <v>80485</v>
      </c>
    </row>
    <row r="2294" spans="1:12" x14ac:dyDescent="0.25">
      <c r="A2294" t="s">
        <v>19</v>
      </c>
      <c r="B2294" t="s">
        <v>20</v>
      </c>
      <c r="C2294" t="s">
        <v>40</v>
      </c>
      <c r="D2294" t="s">
        <v>15</v>
      </c>
      <c r="E2294" t="b">
        <v>1</v>
      </c>
      <c r="F2294" s="1">
        <v>45332.285949074067</v>
      </c>
      <c r="G2294" t="b">
        <v>1</v>
      </c>
      <c r="H2294" t="b">
        <v>0</v>
      </c>
      <c r="I2294" t="s">
        <v>23</v>
      </c>
      <c r="J2294" t="s">
        <v>31</v>
      </c>
      <c r="K2294" t="s">
        <v>53</v>
      </c>
      <c r="L2294">
        <v>78213</v>
      </c>
    </row>
    <row r="2295" spans="1:12" x14ac:dyDescent="0.25">
      <c r="A2295" t="s">
        <v>26</v>
      </c>
      <c r="B2295" t="s">
        <v>27</v>
      </c>
      <c r="C2295" t="s">
        <v>28</v>
      </c>
      <c r="D2295" t="s">
        <v>29</v>
      </c>
      <c r="E2295" t="b">
        <v>0</v>
      </c>
      <c r="F2295" s="1">
        <v>45346.505046296297</v>
      </c>
      <c r="G2295" t="b">
        <v>1</v>
      </c>
      <c r="H2295" t="b">
        <v>0</v>
      </c>
      <c r="I2295" t="s">
        <v>30</v>
      </c>
      <c r="J2295" t="s">
        <v>64</v>
      </c>
      <c r="K2295" t="s">
        <v>116</v>
      </c>
      <c r="L2295">
        <v>121450</v>
      </c>
    </row>
    <row r="2296" spans="1:12" x14ac:dyDescent="0.25">
      <c r="A2296" t="s">
        <v>49</v>
      </c>
      <c r="B2296" t="s">
        <v>50</v>
      </c>
      <c r="C2296" t="s">
        <v>14</v>
      </c>
      <c r="D2296" t="s">
        <v>15</v>
      </c>
      <c r="E2296" t="b">
        <v>0</v>
      </c>
      <c r="F2296" s="1">
        <v>45563.691018518519</v>
      </c>
      <c r="G2296" t="b">
        <v>0</v>
      </c>
      <c r="H2296" t="b">
        <v>0</v>
      </c>
      <c r="I2296" t="s">
        <v>51</v>
      </c>
      <c r="J2296" t="s">
        <v>66</v>
      </c>
      <c r="K2296" t="s">
        <v>122</v>
      </c>
      <c r="L2296">
        <v>75481</v>
      </c>
    </row>
    <row r="2297" spans="1:12" x14ac:dyDescent="0.25">
      <c r="A2297" t="s">
        <v>49</v>
      </c>
      <c r="B2297" t="s">
        <v>108</v>
      </c>
      <c r="C2297" t="s">
        <v>21</v>
      </c>
      <c r="D2297" t="s">
        <v>22</v>
      </c>
      <c r="E2297" t="b">
        <v>0</v>
      </c>
      <c r="F2297" s="1">
        <v>45498.952187499999</v>
      </c>
      <c r="G2297" t="b">
        <v>1</v>
      </c>
      <c r="H2297" t="b">
        <v>1</v>
      </c>
      <c r="I2297" t="s">
        <v>51</v>
      </c>
      <c r="J2297" t="s">
        <v>80</v>
      </c>
      <c r="K2297" t="s">
        <v>110</v>
      </c>
      <c r="L2297">
        <v>71593</v>
      </c>
    </row>
    <row r="2298" spans="1:12" x14ac:dyDescent="0.25">
      <c r="A2298" t="s">
        <v>26</v>
      </c>
      <c r="B2298" t="s">
        <v>33</v>
      </c>
      <c r="C2298" t="s">
        <v>40</v>
      </c>
      <c r="D2298" t="s">
        <v>15</v>
      </c>
      <c r="E2298" t="b">
        <v>1</v>
      </c>
      <c r="F2298" s="1">
        <v>45574.502685185187</v>
      </c>
      <c r="G2298" t="b">
        <v>0</v>
      </c>
      <c r="H2298" t="b">
        <v>1</v>
      </c>
      <c r="I2298" t="s">
        <v>30</v>
      </c>
      <c r="J2298" t="s">
        <v>17</v>
      </c>
      <c r="K2298" t="s">
        <v>102</v>
      </c>
      <c r="L2298">
        <v>117126</v>
      </c>
    </row>
    <row r="2299" spans="1:12" x14ac:dyDescent="0.25">
      <c r="A2299" t="s">
        <v>45</v>
      </c>
      <c r="B2299" t="s">
        <v>76</v>
      </c>
      <c r="C2299" t="s">
        <v>40</v>
      </c>
      <c r="D2299" t="s">
        <v>15</v>
      </c>
      <c r="E2299" t="b">
        <v>1</v>
      </c>
      <c r="F2299" s="1">
        <v>45546.110127314823</v>
      </c>
      <c r="G2299" t="b">
        <v>1</v>
      </c>
      <c r="H2299" t="b">
        <v>0</v>
      </c>
      <c r="I2299" t="s">
        <v>16</v>
      </c>
      <c r="J2299" t="s">
        <v>31</v>
      </c>
      <c r="K2299" t="s">
        <v>96</v>
      </c>
      <c r="L2299">
        <v>81387</v>
      </c>
    </row>
    <row r="2300" spans="1:12" x14ac:dyDescent="0.25">
      <c r="A2300" t="s">
        <v>38</v>
      </c>
      <c r="B2300" t="s">
        <v>39</v>
      </c>
      <c r="C2300" t="s">
        <v>14</v>
      </c>
      <c r="D2300" t="s">
        <v>29</v>
      </c>
      <c r="E2300" t="b">
        <v>0</v>
      </c>
      <c r="F2300" s="1">
        <v>45322.475208333337</v>
      </c>
      <c r="G2300" t="b">
        <v>1</v>
      </c>
      <c r="H2300" t="b">
        <v>0</v>
      </c>
      <c r="I2300" t="s">
        <v>41</v>
      </c>
      <c r="J2300" t="s">
        <v>44</v>
      </c>
      <c r="K2300" t="s">
        <v>122</v>
      </c>
      <c r="L2300">
        <v>73310</v>
      </c>
    </row>
    <row r="2301" spans="1:12" x14ac:dyDescent="0.25">
      <c r="A2301" t="s">
        <v>19</v>
      </c>
      <c r="B2301" t="s">
        <v>36</v>
      </c>
      <c r="C2301" t="s">
        <v>68</v>
      </c>
      <c r="D2301" t="s">
        <v>15</v>
      </c>
      <c r="E2301" t="b">
        <v>1</v>
      </c>
      <c r="F2301" s="1">
        <v>45454.933194444442</v>
      </c>
      <c r="G2301" t="b">
        <v>0</v>
      </c>
      <c r="H2301" t="b">
        <v>0</v>
      </c>
      <c r="I2301" t="s">
        <v>23</v>
      </c>
      <c r="J2301" t="s">
        <v>72</v>
      </c>
      <c r="K2301" t="s">
        <v>125</v>
      </c>
      <c r="L2301">
        <v>60290</v>
      </c>
    </row>
    <row r="2302" spans="1:12" x14ac:dyDescent="0.25">
      <c r="A2302" t="s">
        <v>54</v>
      </c>
      <c r="B2302" t="s">
        <v>79</v>
      </c>
      <c r="C2302" t="s">
        <v>21</v>
      </c>
      <c r="D2302" t="s">
        <v>22</v>
      </c>
      <c r="E2302" t="b">
        <v>0</v>
      </c>
      <c r="F2302" s="1">
        <v>45307.342106481483</v>
      </c>
      <c r="G2302" t="b">
        <v>0</v>
      </c>
      <c r="H2302" t="b">
        <v>1</v>
      </c>
      <c r="I2302" t="s">
        <v>30</v>
      </c>
      <c r="J2302" t="s">
        <v>52</v>
      </c>
      <c r="K2302" t="s">
        <v>81</v>
      </c>
      <c r="L2302">
        <v>128141</v>
      </c>
    </row>
    <row r="2303" spans="1:12" x14ac:dyDescent="0.25">
      <c r="A2303" t="s">
        <v>38</v>
      </c>
      <c r="B2303" t="s">
        <v>95</v>
      </c>
      <c r="C2303" t="s">
        <v>14</v>
      </c>
      <c r="D2303" t="s">
        <v>22</v>
      </c>
      <c r="E2303" t="b">
        <v>1</v>
      </c>
      <c r="F2303" s="1">
        <v>45429.038993055547</v>
      </c>
      <c r="G2303" t="b">
        <v>0</v>
      </c>
      <c r="H2303" t="b">
        <v>0</v>
      </c>
      <c r="I2303" t="s">
        <v>41</v>
      </c>
      <c r="J2303" t="s">
        <v>34</v>
      </c>
      <c r="K2303" t="s">
        <v>48</v>
      </c>
      <c r="L2303">
        <v>92834</v>
      </c>
    </row>
    <row r="2304" spans="1:12" x14ac:dyDescent="0.25">
      <c r="A2304" t="s">
        <v>12</v>
      </c>
      <c r="B2304" t="s">
        <v>13</v>
      </c>
      <c r="C2304" t="s">
        <v>40</v>
      </c>
      <c r="D2304" t="s">
        <v>15</v>
      </c>
      <c r="E2304" t="b">
        <v>0</v>
      </c>
      <c r="F2304" s="1">
        <v>45368.896805555552</v>
      </c>
      <c r="G2304" t="b">
        <v>1</v>
      </c>
      <c r="H2304" t="b">
        <v>1</v>
      </c>
      <c r="I2304" t="s">
        <v>16</v>
      </c>
      <c r="J2304" t="s">
        <v>24</v>
      </c>
      <c r="K2304" t="s">
        <v>120</v>
      </c>
      <c r="L2304">
        <v>117116</v>
      </c>
    </row>
    <row r="2305" spans="1:12" x14ac:dyDescent="0.25">
      <c r="A2305" t="s">
        <v>54</v>
      </c>
      <c r="B2305" t="s">
        <v>55</v>
      </c>
      <c r="C2305" t="s">
        <v>14</v>
      </c>
      <c r="D2305" t="s">
        <v>15</v>
      </c>
      <c r="E2305" t="b">
        <v>0</v>
      </c>
      <c r="F2305" s="1">
        <v>45535.355393518519</v>
      </c>
      <c r="G2305" t="b">
        <v>1</v>
      </c>
      <c r="H2305" t="b">
        <v>1</v>
      </c>
      <c r="I2305" t="s">
        <v>30</v>
      </c>
      <c r="J2305" t="s">
        <v>17</v>
      </c>
      <c r="K2305" t="s">
        <v>121</v>
      </c>
      <c r="L2305">
        <v>151025</v>
      </c>
    </row>
    <row r="2306" spans="1:12" x14ac:dyDescent="0.25">
      <c r="A2306" t="s">
        <v>38</v>
      </c>
      <c r="B2306" t="s">
        <v>39</v>
      </c>
      <c r="C2306" t="s">
        <v>43</v>
      </c>
      <c r="D2306" t="s">
        <v>15</v>
      </c>
      <c r="E2306" t="b">
        <v>1</v>
      </c>
      <c r="F2306" s="1">
        <v>45443.422442129631</v>
      </c>
      <c r="G2306" t="b">
        <v>1</v>
      </c>
      <c r="H2306" t="b">
        <v>1</v>
      </c>
      <c r="I2306" t="s">
        <v>41</v>
      </c>
      <c r="J2306" t="s">
        <v>24</v>
      </c>
      <c r="K2306" t="s">
        <v>106</v>
      </c>
      <c r="L2306">
        <v>86783</v>
      </c>
    </row>
    <row r="2307" spans="1:12" x14ac:dyDescent="0.25">
      <c r="A2307" t="s">
        <v>26</v>
      </c>
      <c r="B2307" t="s">
        <v>27</v>
      </c>
      <c r="C2307" t="s">
        <v>40</v>
      </c>
      <c r="D2307" t="s">
        <v>29</v>
      </c>
      <c r="E2307" t="b">
        <v>1</v>
      </c>
      <c r="F2307" s="1">
        <v>45581.597569444442</v>
      </c>
      <c r="G2307" t="b">
        <v>0</v>
      </c>
      <c r="H2307" t="b">
        <v>0</v>
      </c>
      <c r="I2307" t="s">
        <v>30</v>
      </c>
      <c r="J2307" t="s">
        <v>52</v>
      </c>
      <c r="K2307" t="s">
        <v>103</v>
      </c>
      <c r="L2307">
        <v>107097</v>
      </c>
    </row>
    <row r="2308" spans="1:12" x14ac:dyDescent="0.25">
      <c r="A2308" t="s">
        <v>54</v>
      </c>
      <c r="B2308" t="s">
        <v>79</v>
      </c>
      <c r="C2308" t="s">
        <v>43</v>
      </c>
      <c r="D2308" t="s">
        <v>22</v>
      </c>
      <c r="E2308" t="b">
        <v>0</v>
      </c>
      <c r="F2308" s="1">
        <v>45406.521921296298</v>
      </c>
      <c r="G2308" t="b">
        <v>0</v>
      </c>
      <c r="H2308" t="b">
        <v>1</v>
      </c>
      <c r="I2308" t="s">
        <v>30</v>
      </c>
      <c r="J2308" t="s">
        <v>31</v>
      </c>
      <c r="K2308" t="s">
        <v>98</v>
      </c>
      <c r="L2308">
        <v>132243</v>
      </c>
    </row>
    <row r="2309" spans="1:12" x14ac:dyDescent="0.25">
      <c r="A2309" t="s">
        <v>26</v>
      </c>
      <c r="B2309" t="s">
        <v>27</v>
      </c>
      <c r="C2309" t="s">
        <v>14</v>
      </c>
      <c r="D2309" t="s">
        <v>22</v>
      </c>
      <c r="E2309" t="b">
        <v>1</v>
      </c>
      <c r="F2309" s="1">
        <v>45318.4297337963</v>
      </c>
      <c r="G2309" t="b">
        <v>0</v>
      </c>
      <c r="H2309" t="b">
        <v>0</v>
      </c>
      <c r="I2309" t="s">
        <v>30</v>
      </c>
      <c r="J2309" t="s">
        <v>24</v>
      </c>
      <c r="K2309" t="s">
        <v>101</v>
      </c>
      <c r="L2309">
        <v>87776</v>
      </c>
    </row>
    <row r="2310" spans="1:12" x14ac:dyDescent="0.25">
      <c r="A2310" t="s">
        <v>26</v>
      </c>
      <c r="B2310" t="s">
        <v>71</v>
      </c>
      <c r="C2310" t="s">
        <v>21</v>
      </c>
      <c r="D2310" t="s">
        <v>15</v>
      </c>
      <c r="E2310" t="b">
        <v>0</v>
      </c>
      <c r="F2310" s="1">
        <v>45505.338842592602</v>
      </c>
      <c r="G2310" t="b">
        <v>1</v>
      </c>
      <c r="H2310" t="b">
        <v>0</v>
      </c>
      <c r="I2310" t="s">
        <v>30</v>
      </c>
      <c r="J2310" t="s">
        <v>57</v>
      </c>
      <c r="K2310" t="s">
        <v>42</v>
      </c>
      <c r="L2310">
        <v>106193</v>
      </c>
    </row>
    <row r="2311" spans="1:12" x14ac:dyDescent="0.25">
      <c r="A2311" t="s">
        <v>54</v>
      </c>
      <c r="B2311" t="s">
        <v>55</v>
      </c>
      <c r="C2311" t="s">
        <v>14</v>
      </c>
      <c r="D2311" t="s">
        <v>22</v>
      </c>
      <c r="E2311" t="b">
        <v>1</v>
      </c>
      <c r="F2311" s="1">
        <v>45454.531747685192</v>
      </c>
      <c r="G2311" t="b">
        <v>1</v>
      </c>
      <c r="H2311" t="b">
        <v>0</v>
      </c>
      <c r="I2311" t="s">
        <v>30</v>
      </c>
      <c r="J2311" t="s">
        <v>66</v>
      </c>
      <c r="K2311" t="s">
        <v>124</v>
      </c>
      <c r="L2311">
        <v>120791</v>
      </c>
    </row>
    <row r="2312" spans="1:12" x14ac:dyDescent="0.25">
      <c r="A2312" t="s">
        <v>19</v>
      </c>
      <c r="B2312" t="s">
        <v>20</v>
      </c>
      <c r="C2312" t="s">
        <v>14</v>
      </c>
      <c r="D2312" t="s">
        <v>29</v>
      </c>
      <c r="E2312" t="b">
        <v>1</v>
      </c>
      <c r="F2312" s="1">
        <v>45572.35460648148</v>
      </c>
      <c r="G2312" t="b">
        <v>1</v>
      </c>
      <c r="H2312" t="b">
        <v>1</v>
      </c>
      <c r="I2312" t="s">
        <v>23</v>
      </c>
      <c r="J2312" t="s">
        <v>24</v>
      </c>
      <c r="K2312" t="s">
        <v>81</v>
      </c>
      <c r="L2312">
        <v>72478</v>
      </c>
    </row>
    <row r="2313" spans="1:12" x14ac:dyDescent="0.25">
      <c r="A2313" t="s">
        <v>26</v>
      </c>
      <c r="B2313" t="s">
        <v>71</v>
      </c>
      <c r="C2313" t="s">
        <v>14</v>
      </c>
      <c r="D2313" t="s">
        <v>22</v>
      </c>
      <c r="E2313" t="b">
        <v>0</v>
      </c>
      <c r="F2313" s="1">
        <v>45583.940833333327</v>
      </c>
      <c r="G2313" t="b">
        <v>0</v>
      </c>
      <c r="H2313" t="b">
        <v>0</v>
      </c>
      <c r="I2313" t="s">
        <v>30</v>
      </c>
      <c r="J2313" t="s">
        <v>57</v>
      </c>
      <c r="K2313" t="s">
        <v>18</v>
      </c>
      <c r="L2313">
        <v>99632</v>
      </c>
    </row>
    <row r="2314" spans="1:12" x14ac:dyDescent="0.25">
      <c r="A2314" t="s">
        <v>45</v>
      </c>
      <c r="B2314" t="s">
        <v>76</v>
      </c>
      <c r="C2314" t="s">
        <v>43</v>
      </c>
      <c r="D2314" t="s">
        <v>22</v>
      </c>
      <c r="E2314" t="b">
        <v>0</v>
      </c>
      <c r="F2314" s="1">
        <v>45419.695347222223</v>
      </c>
      <c r="G2314" t="b">
        <v>0</v>
      </c>
      <c r="H2314" t="b">
        <v>0</v>
      </c>
      <c r="I2314" t="s">
        <v>16</v>
      </c>
      <c r="J2314" t="s">
        <v>31</v>
      </c>
      <c r="K2314" t="s">
        <v>100</v>
      </c>
      <c r="L2314">
        <v>86388</v>
      </c>
    </row>
    <row r="2315" spans="1:12" x14ac:dyDescent="0.25">
      <c r="A2315" t="s">
        <v>26</v>
      </c>
      <c r="B2315" t="s">
        <v>27</v>
      </c>
      <c r="C2315" t="s">
        <v>14</v>
      </c>
      <c r="D2315" t="s">
        <v>15</v>
      </c>
      <c r="E2315" t="b">
        <v>1</v>
      </c>
      <c r="F2315" s="1">
        <v>45598.819108796299</v>
      </c>
      <c r="G2315" t="b">
        <v>0</v>
      </c>
      <c r="H2315" t="b">
        <v>0</v>
      </c>
      <c r="I2315" t="s">
        <v>30</v>
      </c>
      <c r="J2315" t="s">
        <v>64</v>
      </c>
      <c r="K2315" t="s">
        <v>101</v>
      </c>
      <c r="L2315">
        <v>116435</v>
      </c>
    </row>
    <row r="2316" spans="1:12" x14ac:dyDescent="0.25">
      <c r="A2316" t="s">
        <v>82</v>
      </c>
      <c r="B2316" t="s">
        <v>85</v>
      </c>
      <c r="C2316" t="s">
        <v>21</v>
      </c>
      <c r="D2316" t="s">
        <v>15</v>
      </c>
      <c r="E2316" t="b">
        <v>1</v>
      </c>
      <c r="F2316" s="1">
        <v>45569.694571759261</v>
      </c>
      <c r="G2316" t="b">
        <v>0</v>
      </c>
      <c r="H2316" t="b">
        <v>0</v>
      </c>
      <c r="I2316" t="s">
        <v>84</v>
      </c>
      <c r="J2316" t="s">
        <v>70</v>
      </c>
      <c r="K2316" t="s">
        <v>18</v>
      </c>
      <c r="L2316">
        <v>138163</v>
      </c>
    </row>
    <row r="2317" spans="1:12" x14ac:dyDescent="0.25">
      <c r="A2317" t="s">
        <v>82</v>
      </c>
      <c r="B2317" t="s">
        <v>85</v>
      </c>
      <c r="C2317" t="s">
        <v>40</v>
      </c>
      <c r="D2317" t="s">
        <v>29</v>
      </c>
      <c r="E2317" t="b">
        <v>1</v>
      </c>
      <c r="F2317" s="1">
        <v>45616.963831018518</v>
      </c>
      <c r="G2317" t="b">
        <v>0</v>
      </c>
      <c r="H2317" t="b">
        <v>0</v>
      </c>
      <c r="I2317" t="s">
        <v>84</v>
      </c>
      <c r="J2317" t="s">
        <v>44</v>
      </c>
      <c r="K2317" t="s">
        <v>110</v>
      </c>
      <c r="L2317">
        <v>123889</v>
      </c>
    </row>
    <row r="2318" spans="1:12" x14ac:dyDescent="0.25">
      <c r="A2318" t="s">
        <v>82</v>
      </c>
      <c r="B2318" t="s">
        <v>85</v>
      </c>
      <c r="C2318" t="s">
        <v>21</v>
      </c>
      <c r="D2318" t="s">
        <v>22</v>
      </c>
      <c r="E2318" t="b">
        <v>1</v>
      </c>
      <c r="F2318" s="1">
        <v>45300.409120370372</v>
      </c>
      <c r="G2318" t="b">
        <v>0</v>
      </c>
      <c r="H2318" t="b">
        <v>0</v>
      </c>
      <c r="I2318" t="s">
        <v>84</v>
      </c>
      <c r="J2318" t="s">
        <v>80</v>
      </c>
      <c r="K2318" t="s">
        <v>121</v>
      </c>
      <c r="L2318">
        <v>104449</v>
      </c>
    </row>
    <row r="2319" spans="1:12" x14ac:dyDescent="0.25">
      <c r="A2319" t="s">
        <v>12</v>
      </c>
      <c r="B2319" t="s">
        <v>63</v>
      </c>
      <c r="C2319" t="s">
        <v>28</v>
      </c>
      <c r="D2319" t="s">
        <v>15</v>
      </c>
      <c r="E2319" t="b">
        <v>0</v>
      </c>
      <c r="F2319" s="1">
        <v>45618.541122685187</v>
      </c>
      <c r="G2319" t="b">
        <v>0</v>
      </c>
      <c r="H2319" t="b">
        <v>1</v>
      </c>
      <c r="I2319" t="s">
        <v>16</v>
      </c>
      <c r="J2319" t="s">
        <v>47</v>
      </c>
      <c r="K2319" t="s">
        <v>35</v>
      </c>
      <c r="L2319">
        <v>136226</v>
      </c>
    </row>
    <row r="2320" spans="1:12" x14ac:dyDescent="0.25">
      <c r="A2320" t="s">
        <v>19</v>
      </c>
      <c r="B2320" t="s">
        <v>94</v>
      </c>
      <c r="C2320" t="s">
        <v>14</v>
      </c>
      <c r="D2320" t="s">
        <v>15</v>
      </c>
      <c r="E2320" t="b">
        <v>0</v>
      </c>
      <c r="F2320" s="1">
        <v>45609.121979166674</v>
      </c>
      <c r="G2320" t="b">
        <v>1</v>
      </c>
      <c r="H2320" t="b">
        <v>1</v>
      </c>
      <c r="I2320" t="s">
        <v>23</v>
      </c>
      <c r="J2320" t="s">
        <v>34</v>
      </c>
      <c r="K2320" t="s">
        <v>60</v>
      </c>
      <c r="L2320">
        <v>76457</v>
      </c>
    </row>
    <row r="2321" spans="1:12" x14ac:dyDescent="0.25">
      <c r="A2321" t="s">
        <v>26</v>
      </c>
      <c r="B2321" t="s">
        <v>33</v>
      </c>
      <c r="C2321" t="s">
        <v>28</v>
      </c>
      <c r="D2321" t="s">
        <v>22</v>
      </c>
      <c r="E2321" t="b">
        <v>1</v>
      </c>
      <c r="F2321" s="1">
        <v>45423.854884259257</v>
      </c>
      <c r="G2321" t="b">
        <v>0</v>
      </c>
      <c r="H2321" t="b">
        <v>0</v>
      </c>
      <c r="I2321" t="s">
        <v>30</v>
      </c>
      <c r="J2321" t="s">
        <v>52</v>
      </c>
      <c r="K2321" t="s">
        <v>99</v>
      </c>
      <c r="L2321">
        <v>117327</v>
      </c>
    </row>
    <row r="2322" spans="1:12" x14ac:dyDescent="0.25">
      <c r="A2322" t="s">
        <v>54</v>
      </c>
      <c r="B2322" t="s">
        <v>79</v>
      </c>
      <c r="C2322" t="s">
        <v>28</v>
      </c>
      <c r="D2322" t="s">
        <v>22</v>
      </c>
      <c r="E2322" t="b">
        <v>0</v>
      </c>
      <c r="F2322" s="1">
        <v>45622.936365740738</v>
      </c>
      <c r="G2322" t="b">
        <v>0</v>
      </c>
      <c r="H2322" t="b">
        <v>0</v>
      </c>
      <c r="I2322" t="s">
        <v>30</v>
      </c>
      <c r="J2322" t="s">
        <v>80</v>
      </c>
      <c r="K2322" t="s">
        <v>106</v>
      </c>
      <c r="L2322">
        <v>150433</v>
      </c>
    </row>
    <row r="2323" spans="1:12" x14ac:dyDescent="0.25">
      <c r="A2323" t="s">
        <v>49</v>
      </c>
      <c r="B2323" t="s">
        <v>108</v>
      </c>
      <c r="C2323" t="s">
        <v>40</v>
      </c>
      <c r="D2323" t="s">
        <v>15</v>
      </c>
      <c r="E2323" t="b">
        <v>1</v>
      </c>
      <c r="F2323" s="1">
        <v>45491.512118055558</v>
      </c>
      <c r="G2323" t="b">
        <v>1</v>
      </c>
      <c r="H2323" t="b">
        <v>0</v>
      </c>
      <c r="I2323" t="s">
        <v>51</v>
      </c>
      <c r="J2323" t="s">
        <v>70</v>
      </c>
      <c r="K2323" t="s">
        <v>102</v>
      </c>
      <c r="L2323">
        <v>93529</v>
      </c>
    </row>
    <row r="2324" spans="1:12" x14ac:dyDescent="0.25">
      <c r="A2324" t="s">
        <v>45</v>
      </c>
      <c r="B2324" t="s">
        <v>88</v>
      </c>
      <c r="C2324" t="s">
        <v>28</v>
      </c>
      <c r="D2324" t="s">
        <v>22</v>
      </c>
      <c r="E2324" t="b">
        <v>0</v>
      </c>
      <c r="F2324" s="1">
        <v>45529.817870370367</v>
      </c>
      <c r="G2324" t="b">
        <v>1</v>
      </c>
      <c r="H2324" t="b">
        <v>0</v>
      </c>
      <c r="I2324" t="s">
        <v>16</v>
      </c>
      <c r="J2324" t="s">
        <v>72</v>
      </c>
      <c r="K2324" t="s">
        <v>128</v>
      </c>
      <c r="L2324">
        <v>88431</v>
      </c>
    </row>
    <row r="2325" spans="1:12" x14ac:dyDescent="0.25">
      <c r="A2325" t="s">
        <v>38</v>
      </c>
      <c r="B2325" t="s">
        <v>107</v>
      </c>
      <c r="C2325" t="s">
        <v>40</v>
      </c>
      <c r="D2325" t="s">
        <v>29</v>
      </c>
      <c r="E2325" t="b">
        <v>1</v>
      </c>
      <c r="F2325" s="1">
        <v>45623.165127314824</v>
      </c>
      <c r="G2325" t="b">
        <v>1</v>
      </c>
      <c r="H2325" t="b">
        <v>0</v>
      </c>
      <c r="I2325" t="s">
        <v>41</v>
      </c>
      <c r="J2325" t="s">
        <v>44</v>
      </c>
      <c r="K2325" t="s">
        <v>118</v>
      </c>
      <c r="L2325">
        <v>79301</v>
      </c>
    </row>
    <row r="2326" spans="1:12" x14ac:dyDescent="0.25">
      <c r="A2326" t="s">
        <v>26</v>
      </c>
      <c r="B2326" t="s">
        <v>71</v>
      </c>
      <c r="C2326" t="s">
        <v>14</v>
      </c>
      <c r="D2326" t="s">
        <v>29</v>
      </c>
      <c r="E2326" t="b">
        <v>0</v>
      </c>
      <c r="F2326" s="1">
        <v>45486.140092592592</v>
      </c>
      <c r="G2326" t="b">
        <v>0</v>
      </c>
      <c r="H2326" t="b">
        <v>1</v>
      </c>
      <c r="I2326" t="s">
        <v>30</v>
      </c>
      <c r="J2326" t="s">
        <v>64</v>
      </c>
      <c r="K2326" t="s">
        <v>125</v>
      </c>
      <c r="L2326">
        <v>108125</v>
      </c>
    </row>
    <row r="2327" spans="1:12" x14ac:dyDescent="0.25">
      <c r="A2327" t="s">
        <v>12</v>
      </c>
      <c r="B2327" t="s">
        <v>13</v>
      </c>
      <c r="C2327" t="s">
        <v>40</v>
      </c>
      <c r="D2327" t="s">
        <v>22</v>
      </c>
      <c r="E2327" t="b">
        <v>0</v>
      </c>
      <c r="F2327" s="1">
        <v>45652.183553240742</v>
      </c>
      <c r="G2327" t="b">
        <v>0</v>
      </c>
      <c r="H2327" t="b">
        <v>0</v>
      </c>
      <c r="I2327" t="s">
        <v>16</v>
      </c>
      <c r="J2327" t="s">
        <v>57</v>
      </c>
      <c r="K2327" t="s">
        <v>96</v>
      </c>
      <c r="L2327">
        <v>129258</v>
      </c>
    </row>
    <row r="2328" spans="1:12" x14ac:dyDescent="0.25">
      <c r="A2328" t="s">
        <v>26</v>
      </c>
      <c r="B2328" t="s">
        <v>71</v>
      </c>
      <c r="C2328" t="s">
        <v>68</v>
      </c>
      <c r="D2328" t="s">
        <v>29</v>
      </c>
      <c r="E2328" t="b">
        <v>0</v>
      </c>
      <c r="F2328" s="1">
        <v>45368.07366898148</v>
      </c>
      <c r="G2328" t="b">
        <v>0</v>
      </c>
      <c r="H2328" t="b">
        <v>1</v>
      </c>
      <c r="I2328" t="s">
        <v>30</v>
      </c>
      <c r="J2328" t="s">
        <v>24</v>
      </c>
      <c r="K2328" t="s">
        <v>42</v>
      </c>
      <c r="L2328">
        <v>89774</v>
      </c>
    </row>
    <row r="2329" spans="1:12" x14ac:dyDescent="0.25">
      <c r="A2329" t="s">
        <v>38</v>
      </c>
      <c r="B2329" t="s">
        <v>39</v>
      </c>
      <c r="C2329" t="s">
        <v>40</v>
      </c>
      <c r="D2329" t="s">
        <v>15</v>
      </c>
      <c r="E2329" t="b">
        <v>1</v>
      </c>
      <c r="F2329" s="1">
        <v>45437.218344907407</v>
      </c>
      <c r="G2329" t="b">
        <v>0</v>
      </c>
      <c r="H2329" t="b">
        <v>1</v>
      </c>
      <c r="I2329" t="s">
        <v>41</v>
      </c>
      <c r="J2329" t="s">
        <v>52</v>
      </c>
      <c r="K2329" t="s">
        <v>99</v>
      </c>
      <c r="L2329">
        <v>76071</v>
      </c>
    </row>
    <row r="2330" spans="1:12" x14ac:dyDescent="0.25">
      <c r="A2330" t="s">
        <v>12</v>
      </c>
      <c r="B2330" t="s">
        <v>63</v>
      </c>
      <c r="C2330" t="s">
        <v>14</v>
      </c>
      <c r="D2330" t="s">
        <v>15</v>
      </c>
      <c r="E2330" t="b">
        <v>0</v>
      </c>
      <c r="F2330" s="1">
        <v>45515.707187499997</v>
      </c>
      <c r="G2330" t="b">
        <v>1</v>
      </c>
      <c r="H2330" t="b">
        <v>1</v>
      </c>
      <c r="I2330" t="s">
        <v>16</v>
      </c>
      <c r="J2330" t="s">
        <v>44</v>
      </c>
      <c r="K2330" t="s">
        <v>56</v>
      </c>
      <c r="L2330">
        <v>116508</v>
      </c>
    </row>
    <row r="2331" spans="1:12" x14ac:dyDescent="0.25">
      <c r="A2331" t="s">
        <v>49</v>
      </c>
      <c r="B2331" t="s">
        <v>108</v>
      </c>
      <c r="C2331" t="s">
        <v>14</v>
      </c>
      <c r="D2331" t="s">
        <v>22</v>
      </c>
      <c r="E2331" t="b">
        <v>0</v>
      </c>
      <c r="F2331" s="1">
        <v>45515.375486111108</v>
      </c>
      <c r="G2331" t="b">
        <v>1</v>
      </c>
      <c r="H2331" t="b">
        <v>0</v>
      </c>
      <c r="I2331" t="s">
        <v>51</v>
      </c>
      <c r="J2331" t="s">
        <v>57</v>
      </c>
      <c r="K2331" t="s">
        <v>32</v>
      </c>
      <c r="L2331">
        <v>91478</v>
      </c>
    </row>
    <row r="2332" spans="1:12" x14ac:dyDescent="0.25">
      <c r="A2332" t="s">
        <v>45</v>
      </c>
      <c r="B2332" t="s">
        <v>88</v>
      </c>
      <c r="C2332" t="s">
        <v>14</v>
      </c>
      <c r="D2332" t="s">
        <v>22</v>
      </c>
      <c r="E2332" t="b">
        <v>1</v>
      </c>
      <c r="F2332" s="1">
        <v>45500.84547453704</v>
      </c>
      <c r="G2332" t="b">
        <v>0</v>
      </c>
      <c r="H2332" t="b">
        <v>1</v>
      </c>
      <c r="I2332" t="s">
        <v>16</v>
      </c>
      <c r="J2332" t="s">
        <v>34</v>
      </c>
      <c r="K2332" t="s">
        <v>97</v>
      </c>
      <c r="L2332">
        <v>94639</v>
      </c>
    </row>
    <row r="2333" spans="1:12" x14ac:dyDescent="0.25">
      <c r="A2333" t="s">
        <v>26</v>
      </c>
      <c r="B2333" t="s">
        <v>71</v>
      </c>
      <c r="C2333" t="s">
        <v>43</v>
      </c>
      <c r="D2333" t="s">
        <v>22</v>
      </c>
      <c r="E2333" t="b">
        <v>0</v>
      </c>
      <c r="F2333" s="1">
        <v>45383.395613425928</v>
      </c>
      <c r="G2333" t="b">
        <v>1</v>
      </c>
      <c r="H2333" t="b">
        <v>1</v>
      </c>
      <c r="I2333" t="s">
        <v>30</v>
      </c>
      <c r="J2333" t="s">
        <v>72</v>
      </c>
      <c r="K2333" t="s">
        <v>105</v>
      </c>
      <c r="L2333">
        <v>87684</v>
      </c>
    </row>
    <row r="2334" spans="1:12" x14ac:dyDescent="0.25">
      <c r="A2334" t="s">
        <v>38</v>
      </c>
      <c r="B2334" t="s">
        <v>107</v>
      </c>
      <c r="C2334" t="s">
        <v>28</v>
      </c>
      <c r="D2334" t="s">
        <v>29</v>
      </c>
      <c r="E2334" t="b">
        <v>0</v>
      </c>
      <c r="F2334" s="1">
        <v>45424.018449074072</v>
      </c>
      <c r="G2334" t="b">
        <v>1</v>
      </c>
      <c r="H2334" t="b">
        <v>0</v>
      </c>
      <c r="I2334" t="s">
        <v>41</v>
      </c>
      <c r="J2334" t="s">
        <v>66</v>
      </c>
      <c r="K2334" t="s">
        <v>113</v>
      </c>
      <c r="L2334">
        <v>70109</v>
      </c>
    </row>
    <row r="2335" spans="1:12" x14ac:dyDescent="0.25">
      <c r="A2335" t="s">
        <v>38</v>
      </c>
      <c r="B2335" t="s">
        <v>39</v>
      </c>
      <c r="C2335" t="s">
        <v>68</v>
      </c>
      <c r="D2335" t="s">
        <v>15</v>
      </c>
      <c r="E2335" t="b">
        <v>0</v>
      </c>
      <c r="F2335" s="1">
        <v>45334.347650462973</v>
      </c>
      <c r="G2335" t="b">
        <v>1</v>
      </c>
      <c r="H2335" t="b">
        <v>0</v>
      </c>
      <c r="I2335" t="s">
        <v>41</v>
      </c>
      <c r="J2335" t="s">
        <v>17</v>
      </c>
      <c r="K2335" t="s">
        <v>58</v>
      </c>
      <c r="L2335">
        <v>67109</v>
      </c>
    </row>
    <row r="2336" spans="1:12" x14ac:dyDescent="0.25">
      <c r="A2336" t="s">
        <v>26</v>
      </c>
      <c r="B2336" t="s">
        <v>33</v>
      </c>
      <c r="C2336" t="s">
        <v>28</v>
      </c>
      <c r="D2336" t="s">
        <v>22</v>
      </c>
      <c r="E2336" t="b">
        <v>1</v>
      </c>
      <c r="F2336" s="1">
        <v>45398.207962962973</v>
      </c>
      <c r="G2336" t="b">
        <v>1</v>
      </c>
      <c r="H2336" t="b">
        <v>1</v>
      </c>
      <c r="I2336" t="s">
        <v>30</v>
      </c>
      <c r="J2336" t="s">
        <v>57</v>
      </c>
      <c r="K2336" t="s">
        <v>101</v>
      </c>
      <c r="L2336">
        <v>113217</v>
      </c>
    </row>
    <row r="2337" spans="1:12" x14ac:dyDescent="0.25">
      <c r="A2337" t="s">
        <v>12</v>
      </c>
      <c r="B2337" t="s">
        <v>13</v>
      </c>
      <c r="C2337" t="s">
        <v>21</v>
      </c>
      <c r="D2337" t="s">
        <v>22</v>
      </c>
      <c r="E2337" t="b">
        <v>0</v>
      </c>
      <c r="F2337" s="1">
        <v>45464.446493055562</v>
      </c>
      <c r="G2337" t="b">
        <v>1</v>
      </c>
      <c r="H2337" t="b">
        <v>1</v>
      </c>
      <c r="I2337" t="s">
        <v>16</v>
      </c>
      <c r="J2337" t="s">
        <v>70</v>
      </c>
      <c r="K2337" t="s">
        <v>69</v>
      </c>
      <c r="L2337">
        <v>149224</v>
      </c>
    </row>
    <row r="2338" spans="1:12" x14ac:dyDescent="0.25">
      <c r="A2338" t="s">
        <v>49</v>
      </c>
      <c r="B2338" t="s">
        <v>108</v>
      </c>
      <c r="C2338" t="s">
        <v>28</v>
      </c>
      <c r="D2338" t="s">
        <v>22</v>
      </c>
      <c r="E2338" t="b">
        <v>1</v>
      </c>
      <c r="F2338" s="1">
        <v>45293.342002314806</v>
      </c>
      <c r="G2338" t="b">
        <v>0</v>
      </c>
      <c r="H2338" t="b">
        <v>1</v>
      </c>
      <c r="I2338" t="s">
        <v>51</v>
      </c>
      <c r="J2338" t="s">
        <v>34</v>
      </c>
      <c r="K2338" t="s">
        <v>121</v>
      </c>
      <c r="L2338">
        <v>97980</v>
      </c>
    </row>
    <row r="2339" spans="1:12" x14ac:dyDescent="0.25">
      <c r="A2339" t="s">
        <v>49</v>
      </c>
      <c r="B2339" t="s">
        <v>108</v>
      </c>
      <c r="C2339" t="s">
        <v>14</v>
      </c>
      <c r="D2339" t="s">
        <v>22</v>
      </c>
      <c r="E2339" t="b">
        <v>1</v>
      </c>
      <c r="F2339" s="1">
        <v>45477.555312500001</v>
      </c>
      <c r="G2339" t="b">
        <v>0</v>
      </c>
      <c r="H2339" t="b">
        <v>0</v>
      </c>
      <c r="I2339" t="s">
        <v>51</v>
      </c>
      <c r="J2339" t="s">
        <v>44</v>
      </c>
      <c r="K2339" t="s">
        <v>87</v>
      </c>
      <c r="L2339">
        <v>99422</v>
      </c>
    </row>
    <row r="2340" spans="1:12" x14ac:dyDescent="0.25">
      <c r="A2340" t="s">
        <v>49</v>
      </c>
      <c r="B2340" t="s">
        <v>108</v>
      </c>
      <c r="C2340" t="s">
        <v>68</v>
      </c>
      <c r="D2340" t="s">
        <v>29</v>
      </c>
      <c r="E2340" t="b">
        <v>0</v>
      </c>
      <c r="F2340" s="1">
        <v>45327.994803240741</v>
      </c>
      <c r="G2340" t="b">
        <v>1</v>
      </c>
      <c r="H2340" t="b">
        <v>0</v>
      </c>
      <c r="I2340" t="s">
        <v>51</v>
      </c>
      <c r="J2340" t="s">
        <v>66</v>
      </c>
      <c r="K2340" t="s">
        <v>104</v>
      </c>
      <c r="L2340">
        <v>81330</v>
      </c>
    </row>
    <row r="2341" spans="1:12" x14ac:dyDescent="0.25">
      <c r="A2341" t="s">
        <v>45</v>
      </c>
      <c r="B2341" t="s">
        <v>88</v>
      </c>
      <c r="C2341" t="s">
        <v>28</v>
      </c>
      <c r="D2341" t="s">
        <v>22</v>
      </c>
      <c r="E2341" t="b">
        <v>1</v>
      </c>
      <c r="F2341" s="1">
        <v>45455.046643518523</v>
      </c>
      <c r="G2341" t="b">
        <v>0</v>
      </c>
      <c r="H2341" t="b">
        <v>1</v>
      </c>
      <c r="I2341" t="s">
        <v>16</v>
      </c>
      <c r="J2341" t="s">
        <v>80</v>
      </c>
      <c r="K2341" t="s">
        <v>125</v>
      </c>
      <c r="L2341">
        <v>101364</v>
      </c>
    </row>
    <row r="2342" spans="1:12" x14ac:dyDescent="0.25">
      <c r="A2342" t="s">
        <v>12</v>
      </c>
      <c r="B2342" t="s">
        <v>75</v>
      </c>
      <c r="C2342" t="s">
        <v>28</v>
      </c>
      <c r="D2342" t="s">
        <v>15</v>
      </c>
      <c r="E2342" t="b">
        <v>0</v>
      </c>
      <c r="F2342" s="1">
        <v>45564.331504629627</v>
      </c>
      <c r="G2342" t="b">
        <v>1</v>
      </c>
      <c r="H2342" t="b">
        <v>1</v>
      </c>
      <c r="I2342" t="s">
        <v>16</v>
      </c>
      <c r="J2342" t="s">
        <v>72</v>
      </c>
      <c r="K2342" t="s">
        <v>35</v>
      </c>
      <c r="L2342">
        <v>124960</v>
      </c>
    </row>
    <row r="2343" spans="1:12" x14ac:dyDescent="0.25">
      <c r="A2343" t="s">
        <v>38</v>
      </c>
      <c r="B2343" t="s">
        <v>39</v>
      </c>
      <c r="C2343" t="s">
        <v>40</v>
      </c>
      <c r="D2343" t="s">
        <v>15</v>
      </c>
      <c r="E2343" t="b">
        <v>0</v>
      </c>
      <c r="F2343" s="1">
        <v>45300.757569444453</v>
      </c>
      <c r="G2343" t="b">
        <v>0</v>
      </c>
      <c r="H2343" t="b">
        <v>0</v>
      </c>
      <c r="I2343" t="s">
        <v>41</v>
      </c>
      <c r="J2343" t="s">
        <v>64</v>
      </c>
      <c r="K2343" t="s">
        <v>89</v>
      </c>
      <c r="L2343">
        <v>69395</v>
      </c>
    </row>
    <row r="2344" spans="1:12" x14ac:dyDescent="0.25">
      <c r="A2344" t="s">
        <v>49</v>
      </c>
      <c r="B2344" t="s">
        <v>61</v>
      </c>
      <c r="C2344" t="s">
        <v>28</v>
      </c>
      <c r="D2344" t="s">
        <v>22</v>
      </c>
      <c r="E2344" t="b">
        <v>0</v>
      </c>
      <c r="F2344" s="1">
        <v>45317.822696759264</v>
      </c>
      <c r="G2344" t="b">
        <v>1</v>
      </c>
      <c r="H2344" t="b">
        <v>1</v>
      </c>
      <c r="I2344" t="s">
        <v>51</v>
      </c>
      <c r="J2344" t="s">
        <v>64</v>
      </c>
      <c r="K2344" t="s">
        <v>103</v>
      </c>
      <c r="L2344">
        <v>89428</v>
      </c>
    </row>
    <row r="2345" spans="1:12" x14ac:dyDescent="0.25">
      <c r="A2345" t="s">
        <v>82</v>
      </c>
      <c r="B2345" t="s">
        <v>85</v>
      </c>
      <c r="C2345" t="s">
        <v>43</v>
      </c>
      <c r="D2345" t="s">
        <v>22</v>
      </c>
      <c r="E2345" t="b">
        <v>0</v>
      </c>
      <c r="F2345" s="1">
        <v>45295.49459490741</v>
      </c>
      <c r="G2345" t="b">
        <v>1</v>
      </c>
      <c r="H2345" t="b">
        <v>0</v>
      </c>
      <c r="I2345" t="s">
        <v>84</v>
      </c>
      <c r="J2345" t="s">
        <v>17</v>
      </c>
      <c r="K2345" t="s">
        <v>58</v>
      </c>
      <c r="L2345">
        <v>107870</v>
      </c>
    </row>
    <row r="2346" spans="1:12" x14ac:dyDescent="0.25">
      <c r="A2346" t="s">
        <v>26</v>
      </c>
      <c r="B2346" t="s">
        <v>71</v>
      </c>
      <c r="C2346" t="s">
        <v>43</v>
      </c>
      <c r="D2346" t="s">
        <v>15</v>
      </c>
      <c r="E2346" t="b">
        <v>1</v>
      </c>
      <c r="F2346" s="1">
        <v>45511.421226851853</v>
      </c>
      <c r="G2346" t="b">
        <v>1</v>
      </c>
      <c r="H2346" t="b">
        <v>1</v>
      </c>
      <c r="I2346" t="s">
        <v>30</v>
      </c>
      <c r="J2346" t="s">
        <v>34</v>
      </c>
      <c r="K2346" t="s">
        <v>78</v>
      </c>
      <c r="L2346">
        <v>119030</v>
      </c>
    </row>
    <row r="2347" spans="1:12" x14ac:dyDescent="0.25">
      <c r="A2347" t="s">
        <v>38</v>
      </c>
      <c r="B2347" t="s">
        <v>39</v>
      </c>
      <c r="C2347" t="s">
        <v>43</v>
      </c>
      <c r="D2347" t="s">
        <v>15</v>
      </c>
      <c r="E2347" t="b">
        <v>1</v>
      </c>
      <c r="F2347" s="1">
        <v>45384.660011574073</v>
      </c>
      <c r="G2347" t="b">
        <v>0</v>
      </c>
      <c r="H2347" t="b">
        <v>0</v>
      </c>
      <c r="I2347" t="s">
        <v>41</v>
      </c>
      <c r="J2347" t="s">
        <v>17</v>
      </c>
      <c r="K2347" t="s">
        <v>115</v>
      </c>
      <c r="L2347">
        <v>79781</v>
      </c>
    </row>
    <row r="2348" spans="1:12" x14ac:dyDescent="0.25">
      <c r="A2348" t="s">
        <v>12</v>
      </c>
      <c r="B2348" t="s">
        <v>13</v>
      </c>
      <c r="C2348" t="s">
        <v>40</v>
      </c>
      <c r="D2348" t="s">
        <v>15</v>
      </c>
      <c r="E2348" t="b">
        <v>0</v>
      </c>
      <c r="F2348" s="1">
        <v>45304.133912037039</v>
      </c>
      <c r="G2348" t="b">
        <v>1</v>
      </c>
      <c r="H2348" t="b">
        <v>1</v>
      </c>
      <c r="I2348" t="s">
        <v>16</v>
      </c>
      <c r="J2348" t="s">
        <v>57</v>
      </c>
      <c r="K2348" t="s">
        <v>112</v>
      </c>
      <c r="L2348">
        <v>140032</v>
      </c>
    </row>
    <row r="2349" spans="1:12" x14ac:dyDescent="0.25">
      <c r="A2349" t="s">
        <v>45</v>
      </c>
      <c r="B2349" t="s">
        <v>88</v>
      </c>
      <c r="C2349" t="s">
        <v>14</v>
      </c>
      <c r="D2349" t="s">
        <v>22</v>
      </c>
      <c r="E2349" t="b">
        <v>1</v>
      </c>
      <c r="F2349" s="1">
        <v>45555.092511574083</v>
      </c>
      <c r="G2349" t="b">
        <v>0</v>
      </c>
      <c r="H2349" t="b">
        <v>1</v>
      </c>
      <c r="I2349" t="s">
        <v>16</v>
      </c>
      <c r="J2349" t="s">
        <v>66</v>
      </c>
      <c r="K2349" t="s">
        <v>104</v>
      </c>
      <c r="L2349">
        <v>112197</v>
      </c>
    </row>
    <row r="2350" spans="1:12" x14ac:dyDescent="0.25">
      <c r="A2350" t="s">
        <v>82</v>
      </c>
      <c r="B2350" t="s">
        <v>85</v>
      </c>
      <c r="C2350" t="s">
        <v>14</v>
      </c>
      <c r="D2350" t="s">
        <v>22</v>
      </c>
      <c r="E2350" t="b">
        <v>1</v>
      </c>
      <c r="F2350" s="1">
        <v>45401.36824074074</v>
      </c>
      <c r="G2350" t="b">
        <v>1</v>
      </c>
      <c r="H2350" t="b">
        <v>0</v>
      </c>
      <c r="I2350" t="s">
        <v>84</v>
      </c>
      <c r="J2350" t="s">
        <v>80</v>
      </c>
      <c r="K2350" t="s">
        <v>65</v>
      </c>
      <c r="L2350">
        <v>107974</v>
      </c>
    </row>
    <row r="2351" spans="1:12" x14ac:dyDescent="0.25">
      <c r="A2351" t="s">
        <v>12</v>
      </c>
      <c r="B2351" t="s">
        <v>63</v>
      </c>
      <c r="C2351" t="s">
        <v>21</v>
      </c>
      <c r="D2351" t="s">
        <v>22</v>
      </c>
      <c r="E2351" t="b">
        <v>1</v>
      </c>
      <c r="F2351" s="1">
        <v>45592.492175925923</v>
      </c>
      <c r="G2351" t="b">
        <v>1</v>
      </c>
      <c r="H2351" t="b">
        <v>1</v>
      </c>
      <c r="I2351" t="s">
        <v>16</v>
      </c>
      <c r="J2351" t="s">
        <v>64</v>
      </c>
      <c r="K2351" t="s">
        <v>99</v>
      </c>
      <c r="L2351">
        <v>149234</v>
      </c>
    </row>
    <row r="2352" spans="1:12" x14ac:dyDescent="0.25">
      <c r="A2352" t="s">
        <v>49</v>
      </c>
      <c r="B2352" t="s">
        <v>108</v>
      </c>
      <c r="C2352" t="s">
        <v>68</v>
      </c>
      <c r="D2352" t="s">
        <v>29</v>
      </c>
      <c r="E2352" t="b">
        <v>0</v>
      </c>
      <c r="F2352" s="1">
        <v>45553.077534722222</v>
      </c>
      <c r="G2352" t="b">
        <v>1</v>
      </c>
      <c r="H2352" t="b">
        <v>0</v>
      </c>
      <c r="I2352" t="s">
        <v>51</v>
      </c>
      <c r="J2352" t="s">
        <v>47</v>
      </c>
      <c r="K2352" t="s">
        <v>59</v>
      </c>
      <c r="L2352">
        <v>71155</v>
      </c>
    </row>
    <row r="2353" spans="1:12" x14ac:dyDescent="0.25">
      <c r="A2353" t="s">
        <v>26</v>
      </c>
      <c r="B2353" t="s">
        <v>33</v>
      </c>
      <c r="C2353" t="s">
        <v>21</v>
      </c>
      <c r="D2353" t="s">
        <v>15</v>
      </c>
      <c r="E2353" t="b">
        <v>0</v>
      </c>
      <c r="F2353" s="1">
        <v>45369.795868055553</v>
      </c>
      <c r="G2353" t="b">
        <v>0</v>
      </c>
      <c r="H2353" t="b">
        <v>0</v>
      </c>
      <c r="I2353" t="s">
        <v>30</v>
      </c>
      <c r="J2353" t="s">
        <v>24</v>
      </c>
      <c r="K2353" t="s">
        <v>37</v>
      </c>
      <c r="L2353">
        <v>90114</v>
      </c>
    </row>
    <row r="2354" spans="1:12" x14ac:dyDescent="0.25">
      <c r="A2354" t="s">
        <v>49</v>
      </c>
      <c r="B2354" t="s">
        <v>50</v>
      </c>
      <c r="C2354" t="s">
        <v>14</v>
      </c>
      <c r="D2354" t="s">
        <v>22</v>
      </c>
      <c r="E2354" t="b">
        <v>0</v>
      </c>
      <c r="F2354" s="1">
        <v>45536.89466435185</v>
      </c>
      <c r="G2354" t="b">
        <v>1</v>
      </c>
      <c r="H2354" t="b">
        <v>0</v>
      </c>
      <c r="I2354" t="s">
        <v>51</v>
      </c>
      <c r="J2354" t="s">
        <v>34</v>
      </c>
      <c r="K2354" t="s">
        <v>25</v>
      </c>
      <c r="L2354">
        <v>97900</v>
      </c>
    </row>
    <row r="2355" spans="1:12" x14ac:dyDescent="0.25">
      <c r="A2355" t="s">
        <v>49</v>
      </c>
      <c r="B2355" t="s">
        <v>50</v>
      </c>
      <c r="C2355" t="s">
        <v>28</v>
      </c>
      <c r="D2355" t="s">
        <v>22</v>
      </c>
      <c r="E2355" t="b">
        <v>0</v>
      </c>
      <c r="F2355" s="1">
        <v>45336.168136574073</v>
      </c>
      <c r="G2355" t="b">
        <v>1</v>
      </c>
      <c r="H2355" t="b">
        <v>1</v>
      </c>
      <c r="I2355" t="s">
        <v>51</v>
      </c>
      <c r="J2355" t="s">
        <v>34</v>
      </c>
      <c r="K2355" t="s">
        <v>92</v>
      </c>
      <c r="L2355">
        <v>74290</v>
      </c>
    </row>
    <row r="2356" spans="1:12" x14ac:dyDescent="0.25">
      <c r="A2356" t="s">
        <v>12</v>
      </c>
      <c r="B2356" t="s">
        <v>75</v>
      </c>
      <c r="C2356" t="s">
        <v>21</v>
      </c>
      <c r="D2356" t="s">
        <v>22</v>
      </c>
      <c r="E2356" t="b">
        <v>0</v>
      </c>
      <c r="F2356" s="1">
        <v>45487.584826388891</v>
      </c>
      <c r="G2356" t="b">
        <v>0</v>
      </c>
      <c r="H2356" t="b">
        <v>0</v>
      </c>
      <c r="I2356" t="s">
        <v>16</v>
      </c>
      <c r="J2356" t="s">
        <v>64</v>
      </c>
      <c r="K2356" t="s">
        <v>115</v>
      </c>
      <c r="L2356">
        <v>120237</v>
      </c>
    </row>
    <row r="2357" spans="1:12" x14ac:dyDescent="0.25">
      <c r="A2357" t="s">
        <v>26</v>
      </c>
      <c r="B2357" t="s">
        <v>33</v>
      </c>
      <c r="C2357" t="s">
        <v>21</v>
      </c>
      <c r="D2357" t="s">
        <v>15</v>
      </c>
      <c r="E2357" t="b">
        <v>0</v>
      </c>
      <c r="F2357" s="1">
        <v>45522.567094907397</v>
      </c>
      <c r="G2357" t="b">
        <v>1</v>
      </c>
      <c r="H2357" t="b">
        <v>1</v>
      </c>
      <c r="I2357" t="s">
        <v>30</v>
      </c>
      <c r="J2357" t="s">
        <v>44</v>
      </c>
      <c r="K2357" t="s">
        <v>77</v>
      </c>
      <c r="L2357">
        <v>112120</v>
      </c>
    </row>
    <row r="2358" spans="1:12" x14ac:dyDescent="0.25">
      <c r="A2358" t="s">
        <v>82</v>
      </c>
      <c r="B2358" t="s">
        <v>91</v>
      </c>
      <c r="C2358" t="s">
        <v>68</v>
      </c>
      <c r="D2358" t="s">
        <v>29</v>
      </c>
      <c r="E2358" t="b">
        <v>0</v>
      </c>
      <c r="F2358" s="1">
        <v>45424.423657407409</v>
      </c>
      <c r="G2358" t="b">
        <v>1</v>
      </c>
      <c r="H2358" t="b">
        <v>1</v>
      </c>
      <c r="I2358" t="s">
        <v>84</v>
      </c>
      <c r="J2358" t="s">
        <v>57</v>
      </c>
      <c r="K2358" t="s">
        <v>58</v>
      </c>
      <c r="L2358">
        <v>107483</v>
      </c>
    </row>
    <row r="2359" spans="1:12" x14ac:dyDescent="0.25">
      <c r="A2359" t="s">
        <v>45</v>
      </c>
      <c r="B2359" t="s">
        <v>88</v>
      </c>
      <c r="C2359" t="s">
        <v>21</v>
      </c>
      <c r="D2359" t="s">
        <v>15</v>
      </c>
      <c r="E2359" t="b">
        <v>1</v>
      </c>
      <c r="F2359" s="1">
        <v>45533.737326388888</v>
      </c>
      <c r="G2359" t="b">
        <v>1</v>
      </c>
      <c r="H2359" t="b">
        <v>1</v>
      </c>
      <c r="I2359" t="s">
        <v>16</v>
      </c>
      <c r="J2359" t="s">
        <v>64</v>
      </c>
      <c r="K2359" t="s">
        <v>122</v>
      </c>
      <c r="L2359">
        <v>110597</v>
      </c>
    </row>
    <row r="2360" spans="1:12" x14ac:dyDescent="0.25">
      <c r="A2360" t="s">
        <v>54</v>
      </c>
      <c r="B2360" t="s">
        <v>79</v>
      </c>
      <c r="C2360" t="s">
        <v>21</v>
      </c>
      <c r="D2360" t="s">
        <v>15</v>
      </c>
      <c r="E2360" t="b">
        <v>1</v>
      </c>
      <c r="F2360" s="1">
        <v>45601.959988425922</v>
      </c>
      <c r="G2360" t="b">
        <v>1</v>
      </c>
      <c r="H2360" t="b">
        <v>0</v>
      </c>
      <c r="I2360" t="s">
        <v>30</v>
      </c>
      <c r="J2360" t="s">
        <v>66</v>
      </c>
      <c r="K2360" t="s">
        <v>92</v>
      </c>
      <c r="L2360">
        <v>121406</v>
      </c>
    </row>
    <row r="2361" spans="1:12" x14ac:dyDescent="0.25">
      <c r="A2361" t="s">
        <v>26</v>
      </c>
      <c r="B2361" t="s">
        <v>71</v>
      </c>
      <c r="C2361" t="s">
        <v>43</v>
      </c>
      <c r="D2361" t="s">
        <v>29</v>
      </c>
      <c r="E2361" t="b">
        <v>0</v>
      </c>
      <c r="F2361" s="1">
        <v>45641.204872685194</v>
      </c>
      <c r="G2361" t="b">
        <v>0</v>
      </c>
      <c r="H2361" t="b">
        <v>0</v>
      </c>
      <c r="I2361" t="s">
        <v>30</v>
      </c>
      <c r="J2361" t="s">
        <v>72</v>
      </c>
      <c r="K2361" t="s">
        <v>102</v>
      </c>
      <c r="L2361">
        <v>104749</v>
      </c>
    </row>
    <row r="2362" spans="1:12" x14ac:dyDescent="0.25">
      <c r="A2362" t="s">
        <v>45</v>
      </c>
      <c r="B2362" t="s">
        <v>76</v>
      </c>
      <c r="C2362" t="s">
        <v>68</v>
      </c>
      <c r="D2362" t="s">
        <v>29</v>
      </c>
      <c r="E2362" t="b">
        <v>0</v>
      </c>
      <c r="F2362" s="1">
        <v>45297.701412037037</v>
      </c>
      <c r="G2362" t="b">
        <v>1</v>
      </c>
      <c r="H2362" t="b">
        <v>1</v>
      </c>
      <c r="I2362" t="s">
        <v>16</v>
      </c>
      <c r="J2362" t="s">
        <v>72</v>
      </c>
      <c r="K2362" t="s">
        <v>78</v>
      </c>
      <c r="L2362">
        <v>98401</v>
      </c>
    </row>
    <row r="2363" spans="1:12" x14ac:dyDescent="0.25">
      <c r="A2363" t="s">
        <v>54</v>
      </c>
      <c r="B2363" t="s">
        <v>79</v>
      </c>
      <c r="C2363" t="s">
        <v>40</v>
      </c>
      <c r="D2363" t="s">
        <v>29</v>
      </c>
      <c r="E2363" t="b">
        <v>0</v>
      </c>
      <c r="F2363" s="1">
        <v>45466.014317129629</v>
      </c>
      <c r="G2363" t="b">
        <v>1</v>
      </c>
      <c r="H2363" t="b">
        <v>0</v>
      </c>
      <c r="I2363" t="s">
        <v>30</v>
      </c>
      <c r="J2363" t="s">
        <v>47</v>
      </c>
      <c r="K2363" t="s">
        <v>42</v>
      </c>
      <c r="L2363">
        <v>144259</v>
      </c>
    </row>
    <row r="2364" spans="1:12" x14ac:dyDescent="0.25">
      <c r="A2364" t="s">
        <v>19</v>
      </c>
      <c r="B2364" t="s">
        <v>36</v>
      </c>
      <c r="C2364" t="s">
        <v>14</v>
      </c>
      <c r="D2364" t="s">
        <v>29</v>
      </c>
      <c r="E2364" t="b">
        <v>1</v>
      </c>
      <c r="F2364" s="1">
        <v>45345.952187499999</v>
      </c>
      <c r="G2364" t="b">
        <v>1</v>
      </c>
      <c r="H2364" t="b">
        <v>1</v>
      </c>
      <c r="I2364" t="s">
        <v>23</v>
      </c>
      <c r="J2364" t="s">
        <v>31</v>
      </c>
      <c r="K2364" t="s">
        <v>98</v>
      </c>
      <c r="L2364">
        <v>78902</v>
      </c>
    </row>
    <row r="2365" spans="1:12" x14ac:dyDescent="0.25">
      <c r="A2365" t="s">
        <v>82</v>
      </c>
      <c r="B2365" t="s">
        <v>85</v>
      </c>
      <c r="C2365" t="s">
        <v>28</v>
      </c>
      <c r="D2365" t="s">
        <v>15</v>
      </c>
      <c r="E2365" t="b">
        <v>1</v>
      </c>
      <c r="F2365" s="1">
        <v>45529.236631944441</v>
      </c>
      <c r="G2365" t="b">
        <v>0</v>
      </c>
      <c r="H2365" t="b">
        <v>1</v>
      </c>
      <c r="I2365" t="s">
        <v>84</v>
      </c>
      <c r="J2365" t="s">
        <v>24</v>
      </c>
      <c r="K2365" t="s">
        <v>117</v>
      </c>
      <c r="L2365">
        <v>124981</v>
      </c>
    </row>
    <row r="2366" spans="1:12" x14ac:dyDescent="0.25">
      <c r="A2366" t="s">
        <v>54</v>
      </c>
      <c r="B2366" t="s">
        <v>79</v>
      </c>
      <c r="C2366" t="s">
        <v>28</v>
      </c>
      <c r="D2366" t="s">
        <v>29</v>
      </c>
      <c r="E2366" t="b">
        <v>1</v>
      </c>
      <c r="F2366" s="1">
        <v>45637.193703703713</v>
      </c>
      <c r="G2366" t="b">
        <v>1</v>
      </c>
      <c r="H2366" t="b">
        <v>1</v>
      </c>
      <c r="I2366" t="s">
        <v>30</v>
      </c>
      <c r="J2366" t="s">
        <v>57</v>
      </c>
      <c r="K2366" t="s">
        <v>37</v>
      </c>
      <c r="L2366">
        <v>121731</v>
      </c>
    </row>
    <row r="2367" spans="1:12" x14ac:dyDescent="0.25">
      <c r="A2367" t="s">
        <v>12</v>
      </c>
      <c r="B2367" t="s">
        <v>63</v>
      </c>
      <c r="C2367" t="s">
        <v>68</v>
      </c>
      <c r="D2367" t="s">
        <v>22</v>
      </c>
      <c r="E2367" t="b">
        <v>0</v>
      </c>
      <c r="F2367" s="1">
        <v>45456.350324074083</v>
      </c>
      <c r="G2367" t="b">
        <v>0</v>
      </c>
      <c r="H2367" t="b">
        <v>1</v>
      </c>
      <c r="I2367" t="s">
        <v>16</v>
      </c>
      <c r="J2367" t="s">
        <v>24</v>
      </c>
      <c r="K2367" t="s">
        <v>87</v>
      </c>
      <c r="L2367">
        <v>110391</v>
      </c>
    </row>
    <row r="2368" spans="1:12" x14ac:dyDescent="0.25">
      <c r="A2368" t="s">
        <v>19</v>
      </c>
      <c r="B2368" t="s">
        <v>94</v>
      </c>
      <c r="C2368" t="s">
        <v>68</v>
      </c>
      <c r="D2368" t="s">
        <v>22</v>
      </c>
      <c r="E2368" t="b">
        <v>0</v>
      </c>
      <c r="F2368" s="1">
        <v>45501.694895833331</v>
      </c>
      <c r="G2368" t="b">
        <v>1</v>
      </c>
      <c r="H2368" t="b">
        <v>1</v>
      </c>
      <c r="I2368" t="s">
        <v>23</v>
      </c>
      <c r="J2368" t="s">
        <v>17</v>
      </c>
      <c r="K2368" t="s">
        <v>120</v>
      </c>
      <c r="L2368">
        <v>61976</v>
      </c>
    </row>
    <row r="2369" spans="1:12" x14ac:dyDescent="0.25">
      <c r="A2369" t="s">
        <v>45</v>
      </c>
      <c r="B2369" t="s">
        <v>76</v>
      </c>
      <c r="C2369" t="s">
        <v>68</v>
      </c>
      <c r="D2369" t="s">
        <v>22</v>
      </c>
      <c r="E2369" t="b">
        <v>1</v>
      </c>
      <c r="F2369" s="1">
        <v>45644.040543981479</v>
      </c>
      <c r="G2369" t="b">
        <v>1</v>
      </c>
      <c r="H2369" t="b">
        <v>1</v>
      </c>
      <c r="I2369" t="s">
        <v>16</v>
      </c>
      <c r="J2369" t="s">
        <v>47</v>
      </c>
      <c r="K2369" t="s">
        <v>128</v>
      </c>
      <c r="L2369">
        <v>109530</v>
      </c>
    </row>
    <row r="2370" spans="1:12" x14ac:dyDescent="0.25">
      <c r="A2370" t="s">
        <v>54</v>
      </c>
      <c r="B2370" t="s">
        <v>55</v>
      </c>
      <c r="C2370" t="s">
        <v>68</v>
      </c>
      <c r="D2370" t="s">
        <v>22</v>
      </c>
      <c r="E2370" t="b">
        <v>0</v>
      </c>
      <c r="F2370" s="1">
        <v>45305.702847222223</v>
      </c>
      <c r="G2370" t="b">
        <v>0</v>
      </c>
      <c r="H2370" t="b">
        <v>1</v>
      </c>
      <c r="I2370" t="s">
        <v>30</v>
      </c>
      <c r="J2370" t="s">
        <v>34</v>
      </c>
      <c r="K2370" t="s">
        <v>105</v>
      </c>
      <c r="L2370">
        <v>119552</v>
      </c>
    </row>
    <row r="2371" spans="1:12" x14ac:dyDescent="0.25">
      <c r="A2371" t="s">
        <v>82</v>
      </c>
      <c r="B2371" t="s">
        <v>83</v>
      </c>
      <c r="C2371" t="s">
        <v>68</v>
      </c>
      <c r="D2371" t="s">
        <v>29</v>
      </c>
      <c r="E2371" t="b">
        <v>1</v>
      </c>
      <c r="F2371" s="1">
        <v>45562.829212962963</v>
      </c>
      <c r="G2371" t="b">
        <v>0</v>
      </c>
      <c r="H2371" t="b">
        <v>1</v>
      </c>
      <c r="I2371" t="s">
        <v>84</v>
      </c>
      <c r="J2371" t="s">
        <v>34</v>
      </c>
      <c r="K2371" t="s">
        <v>37</v>
      </c>
      <c r="L2371">
        <v>105484</v>
      </c>
    </row>
    <row r="2372" spans="1:12" x14ac:dyDescent="0.25">
      <c r="A2372" t="s">
        <v>54</v>
      </c>
      <c r="B2372" t="s">
        <v>55</v>
      </c>
      <c r="C2372" t="s">
        <v>28</v>
      </c>
      <c r="D2372" t="s">
        <v>29</v>
      </c>
      <c r="E2372" t="b">
        <v>1</v>
      </c>
      <c r="F2372" s="1">
        <v>45499.471736111111</v>
      </c>
      <c r="G2372" t="b">
        <v>0</v>
      </c>
      <c r="H2372" t="b">
        <v>0</v>
      </c>
      <c r="I2372" t="s">
        <v>30</v>
      </c>
      <c r="J2372" t="s">
        <v>66</v>
      </c>
      <c r="K2372" t="s">
        <v>62</v>
      </c>
      <c r="L2372">
        <v>115323</v>
      </c>
    </row>
    <row r="2373" spans="1:12" x14ac:dyDescent="0.25">
      <c r="A2373" t="s">
        <v>38</v>
      </c>
      <c r="B2373" t="s">
        <v>107</v>
      </c>
      <c r="C2373" t="s">
        <v>68</v>
      </c>
      <c r="D2373" t="s">
        <v>29</v>
      </c>
      <c r="E2373" t="b">
        <v>1</v>
      </c>
      <c r="F2373" s="1">
        <v>45396.280763888892</v>
      </c>
      <c r="G2373" t="b">
        <v>0</v>
      </c>
      <c r="H2373" t="b">
        <v>1</v>
      </c>
      <c r="I2373" t="s">
        <v>41</v>
      </c>
      <c r="J2373" t="s">
        <v>47</v>
      </c>
      <c r="K2373" t="s">
        <v>35</v>
      </c>
      <c r="L2373">
        <v>83625</v>
      </c>
    </row>
    <row r="2374" spans="1:12" x14ac:dyDescent="0.25">
      <c r="A2374" t="s">
        <v>26</v>
      </c>
      <c r="B2374" t="s">
        <v>71</v>
      </c>
      <c r="C2374" t="s">
        <v>14</v>
      </c>
      <c r="D2374" t="s">
        <v>15</v>
      </c>
      <c r="E2374" t="b">
        <v>1</v>
      </c>
      <c r="F2374" s="1">
        <v>45345.281342592592</v>
      </c>
      <c r="G2374" t="b">
        <v>0</v>
      </c>
      <c r="H2374" t="b">
        <v>0</v>
      </c>
      <c r="I2374" t="s">
        <v>30</v>
      </c>
      <c r="J2374" t="s">
        <v>24</v>
      </c>
      <c r="K2374" t="s">
        <v>35</v>
      </c>
      <c r="L2374">
        <v>97158</v>
      </c>
    </row>
    <row r="2375" spans="1:12" x14ac:dyDescent="0.25">
      <c r="A2375" t="s">
        <v>54</v>
      </c>
      <c r="B2375" t="s">
        <v>79</v>
      </c>
      <c r="C2375" t="s">
        <v>21</v>
      </c>
      <c r="D2375" t="s">
        <v>29</v>
      </c>
      <c r="E2375" t="b">
        <v>1</v>
      </c>
      <c r="F2375" s="1">
        <v>45588.693773148138</v>
      </c>
      <c r="G2375" t="b">
        <v>0</v>
      </c>
      <c r="H2375" t="b">
        <v>0</v>
      </c>
      <c r="I2375" t="s">
        <v>30</v>
      </c>
      <c r="J2375" t="s">
        <v>57</v>
      </c>
      <c r="K2375" t="s">
        <v>58</v>
      </c>
      <c r="L2375">
        <v>152625</v>
      </c>
    </row>
    <row r="2376" spans="1:12" x14ac:dyDescent="0.25">
      <c r="A2376" t="s">
        <v>49</v>
      </c>
      <c r="B2376" t="s">
        <v>108</v>
      </c>
      <c r="C2376" t="s">
        <v>21</v>
      </c>
      <c r="D2376" t="s">
        <v>29</v>
      </c>
      <c r="E2376" t="b">
        <v>0</v>
      </c>
      <c r="F2376" s="1">
        <v>45574.099189814813</v>
      </c>
      <c r="G2376" t="b">
        <v>1</v>
      </c>
      <c r="H2376" t="b">
        <v>1</v>
      </c>
      <c r="I2376" t="s">
        <v>51</v>
      </c>
      <c r="J2376" t="s">
        <v>72</v>
      </c>
      <c r="K2376" t="s">
        <v>92</v>
      </c>
      <c r="L2376">
        <v>92859</v>
      </c>
    </row>
    <row r="2377" spans="1:12" x14ac:dyDescent="0.25">
      <c r="A2377" t="s">
        <v>82</v>
      </c>
      <c r="B2377" t="s">
        <v>85</v>
      </c>
      <c r="C2377" t="s">
        <v>43</v>
      </c>
      <c r="D2377" t="s">
        <v>15</v>
      </c>
      <c r="E2377" t="b">
        <v>0</v>
      </c>
      <c r="F2377" s="1">
        <v>45447.643182870372</v>
      </c>
      <c r="G2377" t="b">
        <v>1</v>
      </c>
      <c r="H2377" t="b">
        <v>0</v>
      </c>
      <c r="I2377" t="s">
        <v>84</v>
      </c>
      <c r="J2377" t="s">
        <v>70</v>
      </c>
      <c r="K2377" t="s">
        <v>118</v>
      </c>
      <c r="L2377">
        <v>113221</v>
      </c>
    </row>
    <row r="2378" spans="1:12" x14ac:dyDescent="0.25">
      <c r="A2378" t="s">
        <v>49</v>
      </c>
      <c r="B2378" t="s">
        <v>108</v>
      </c>
      <c r="C2378" t="s">
        <v>40</v>
      </c>
      <c r="D2378" t="s">
        <v>22</v>
      </c>
      <c r="E2378" t="b">
        <v>1</v>
      </c>
      <c r="F2378" s="1">
        <v>45320.475405092591</v>
      </c>
      <c r="G2378" t="b">
        <v>1</v>
      </c>
      <c r="H2378" t="b">
        <v>0</v>
      </c>
      <c r="I2378" t="s">
        <v>51</v>
      </c>
      <c r="J2378" t="s">
        <v>34</v>
      </c>
      <c r="K2378" t="s">
        <v>97</v>
      </c>
      <c r="L2378">
        <v>73571</v>
      </c>
    </row>
    <row r="2379" spans="1:12" x14ac:dyDescent="0.25">
      <c r="A2379" t="s">
        <v>12</v>
      </c>
      <c r="B2379" t="s">
        <v>63</v>
      </c>
      <c r="C2379" t="s">
        <v>43</v>
      </c>
      <c r="D2379" t="s">
        <v>29</v>
      </c>
      <c r="E2379" t="b">
        <v>1</v>
      </c>
      <c r="F2379" s="1">
        <v>45552.058877314812</v>
      </c>
      <c r="G2379" t="b">
        <v>0</v>
      </c>
      <c r="H2379" t="b">
        <v>0</v>
      </c>
      <c r="I2379" t="s">
        <v>16</v>
      </c>
      <c r="J2379" t="s">
        <v>66</v>
      </c>
      <c r="K2379" t="s">
        <v>126</v>
      </c>
      <c r="L2379">
        <v>144304</v>
      </c>
    </row>
    <row r="2380" spans="1:12" x14ac:dyDescent="0.25">
      <c r="A2380" t="s">
        <v>54</v>
      </c>
      <c r="B2380" t="s">
        <v>55</v>
      </c>
      <c r="C2380" t="s">
        <v>14</v>
      </c>
      <c r="D2380" t="s">
        <v>15</v>
      </c>
      <c r="E2380" t="b">
        <v>1</v>
      </c>
      <c r="F2380" s="1">
        <v>45494.202453703707</v>
      </c>
      <c r="G2380" t="b">
        <v>0</v>
      </c>
      <c r="H2380" t="b">
        <v>0</v>
      </c>
      <c r="I2380" t="s">
        <v>30</v>
      </c>
      <c r="J2380" t="s">
        <v>47</v>
      </c>
      <c r="K2380" t="s">
        <v>67</v>
      </c>
      <c r="L2380">
        <v>153242</v>
      </c>
    </row>
    <row r="2381" spans="1:12" x14ac:dyDescent="0.25">
      <c r="A2381" t="s">
        <v>12</v>
      </c>
      <c r="B2381" t="s">
        <v>75</v>
      </c>
      <c r="C2381" t="s">
        <v>28</v>
      </c>
      <c r="D2381" t="s">
        <v>29</v>
      </c>
      <c r="E2381" t="b">
        <v>1</v>
      </c>
      <c r="F2381" s="1">
        <v>45458.754351851851</v>
      </c>
      <c r="G2381" t="b">
        <v>1</v>
      </c>
      <c r="H2381" t="b">
        <v>0</v>
      </c>
      <c r="I2381" t="s">
        <v>16</v>
      </c>
      <c r="J2381" t="s">
        <v>31</v>
      </c>
      <c r="K2381" t="s">
        <v>62</v>
      </c>
      <c r="L2381">
        <v>146374</v>
      </c>
    </row>
    <row r="2382" spans="1:12" x14ac:dyDescent="0.25">
      <c r="A2382" t="s">
        <v>12</v>
      </c>
      <c r="B2382" t="s">
        <v>63</v>
      </c>
      <c r="C2382" t="s">
        <v>14</v>
      </c>
      <c r="D2382" t="s">
        <v>29</v>
      </c>
      <c r="E2382" t="b">
        <v>1</v>
      </c>
      <c r="F2382" s="1">
        <v>45428.712604166663</v>
      </c>
      <c r="G2382" t="b">
        <v>0</v>
      </c>
      <c r="H2382" t="b">
        <v>1</v>
      </c>
      <c r="I2382" t="s">
        <v>16</v>
      </c>
      <c r="J2382" t="s">
        <v>17</v>
      </c>
      <c r="K2382" t="s">
        <v>110</v>
      </c>
      <c r="L2382">
        <v>122116</v>
      </c>
    </row>
    <row r="2383" spans="1:12" x14ac:dyDescent="0.25">
      <c r="A2383" t="s">
        <v>45</v>
      </c>
      <c r="B2383" t="s">
        <v>76</v>
      </c>
      <c r="C2383" t="s">
        <v>43</v>
      </c>
      <c r="D2383" t="s">
        <v>29</v>
      </c>
      <c r="E2383" t="b">
        <v>0</v>
      </c>
      <c r="F2383" s="1">
        <v>45383.818310185183</v>
      </c>
      <c r="G2383" t="b">
        <v>0</v>
      </c>
      <c r="H2383" t="b">
        <v>0</v>
      </c>
      <c r="I2383" t="s">
        <v>16</v>
      </c>
      <c r="J2383" t="s">
        <v>72</v>
      </c>
      <c r="K2383" t="s">
        <v>122</v>
      </c>
      <c r="L2383">
        <v>82276</v>
      </c>
    </row>
    <row r="2384" spans="1:12" x14ac:dyDescent="0.25">
      <c r="A2384" t="s">
        <v>54</v>
      </c>
      <c r="B2384" t="s">
        <v>79</v>
      </c>
      <c r="C2384" t="s">
        <v>43</v>
      </c>
      <c r="D2384" t="s">
        <v>29</v>
      </c>
      <c r="E2384" t="b">
        <v>0</v>
      </c>
      <c r="F2384" s="1">
        <v>45328.31045138889</v>
      </c>
      <c r="G2384" t="b">
        <v>0</v>
      </c>
      <c r="H2384" t="b">
        <v>0</v>
      </c>
      <c r="I2384" t="s">
        <v>30</v>
      </c>
      <c r="J2384" t="s">
        <v>47</v>
      </c>
      <c r="K2384" t="s">
        <v>35</v>
      </c>
      <c r="L2384">
        <v>116955</v>
      </c>
    </row>
    <row r="2385" spans="1:12" x14ac:dyDescent="0.25">
      <c r="A2385" t="s">
        <v>82</v>
      </c>
      <c r="B2385" t="s">
        <v>91</v>
      </c>
      <c r="C2385" t="s">
        <v>43</v>
      </c>
      <c r="D2385" t="s">
        <v>15</v>
      </c>
      <c r="E2385" t="b">
        <v>1</v>
      </c>
      <c r="F2385" s="1">
        <v>45594.088946759257</v>
      </c>
      <c r="G2385" t="b">
        <v>0</v>
      </c>
      <c r="H2385" t="b">
        <v>0</v>
      </c>
      <c r="I2385" t="s">
        <v>84</v>
      </c>
      <c r="J2385" t="s">
        <v>80</v>
      </c>
      <c r="K2385" t="s">
        <v>114</v>
      </c>
      <c r="L2385">
        <v>134617</v>
      </c>
    </row>
    <row r="2386" spans="1:12" x14ac:dyDescent="0.25">
      <c r="A2386" t="s">
        <v>38</v>
      </c>
      <c r="B2386" t="s">
        <v>39</v>
      </c>
      <c r="C2386" t="s">
        <v>40</v>
      </c>
      <c r="D2386" t="s">
        <v>22</v>
      </c>
      <c r="E2386" t="b">
        <v>0</v>
      </c>
      <c r="F2386" s="1">
        <v>45603.990624999999</v>
      </c>
      <c r="G2386" t="b">
        <v>1</v>
      </c>
      <c r="H2386" t="b">
        <v>1</v>
      </c>
      <c r="I2386" t="s">
        <v>41</v>
      </c>
      <c r="J2386" t="s">
        <v>64</v>
      </c>
      <c r="K2386" t="s">
        <v>74</v>
      </c>
      <c r="L2386">
        <v>79630</v>
      </c>
    </row>
    <row r="2387" spans="1:12" x14ac:dyDescent="0.25">
      <c r="A2387" t="s">
        <v>38</v>
      </c>
      <c r="B2387" t="s">
        <v>107</v>
      </c>
      <c r="C2387" t="s">
        <v>68</v>
      </c>
      <c r="D2387" t="s">
        <v>15</v>
      </c>
      <c r="E2387" t="b">
        <v>1</v>
      </c>
      <c r="F2387" s="1">
        <v>45314.628252314818</v>
      </c>
      <c r="G2387" t="b">
        <v>1</v>
      </c>
      <c r="H2387" t="b">
        <v>0</v>
      </c>
      <c r="I2387" t="s">
        <v>41</v>
      </c>
      <c r="J2387" t="s">
        <v>47</v>
      </c>
      <c r="K2387" t="s">
        <v>48</v>
      </c>
      <c r="L2387">
        <v>76775</v>
      </c>
    </row>
    <row r="2388" spans="1:12" x14ac:dyDescent="0.25">
      <c r="A2388" t="s">
        <v>12</v>
      </c>
      <c r="B2388" t="s">
        <v>75</v>
      </c>
      <c r="C2388" t="s">
        <v>14</v>
      </c>
      <c r="D2388" t="s">
        <v>22</v>
      </c>
      <c r="E2388" t="b">
        <v>0</v>
      </c>
      <c r="F2388" s="1">
        <v>45526.645231481481</v>
      </c>
      <c r="G2388" t="b">
        <v>1</v>
      </c>
      <c r="H2388" t="b">
        <v>1</v>
      </c>
      <c r="I2388" t="s">
        <v>16</v>
      </c>
      <c r="J2388" t="s">
        <v>52</v>
      </c>
      <c r="K2388" t="s">
        <v>101</v>
      </c>
      <c r="L2388">
        <v>113452</v>
      </c>
    </row>
    <row r="2389" spans="1:12" x14ac:dyDescent="0.25">
      <c r="A2389" t="s">
        <v>49</v>
      </c>
      <c r="B2389" t="s">
        <v>50</v>
      </c>
      <c r="C2389" t="s">
        <v>43</v>
      </c>
      <c r="D2389" t="s">
        <v>22</v>
      </c>
      <c r="E2389" t="b">
        <v>1</v>
      </c>
      <c r="F2389" s="1">
        <v>45346.186944444453</v>
      </c>
      <c r="G2389" t="b">
        <v>1</v>
      </c>
      <c r="H2389" t="b">
        <v>0</v>
      </c>
      <c r="I2389" t="s">
        <v>51</v>
      </c>
      <c r="J2389" t="s">
        <v>24</v>
      </c>
      <c r="K2389" t="s">
        <v>114</v>
      </c>
      <c r="L2389">
        <v>72065</v>
      </c>
    </row>
    <row r="2390" spans="1:12" x14ac:dyDescent="0.25">
      <c r="A2390" t="s">
        <v>38</v>
      </c>
      <c r="B2390" t="s">
        <v>39</v>
      </c>
      <c r="C2390" t="s">
        <v>68</v>
      </c>
      <c r="D2390" t="s">
        <v>15</v>
      </c>
      <c r="E2390" t="b">
        <v>0</v>
      </c>
      <c r="F2390" s="1">
        <v>45609.664525462962</v>
      </c>
      <c r="G2390" t="b">
        <v>1</v>
      </c>
      <c r="H2390" t="b">
        <v>0</v>
      </c>
      <c r="I2390" t="s">
        <v>41</v>
      </c>
      <c r="J2390" t="s">
        <v>52</v>
      </c>
      <c r="K2390" t="s">
        <v>89</v>
      </c>
      <c r="L2390">
        <v>87285</v>
      </c>
    </row>
    <row r="2391" spans="1:12" x14ac:dyDescent="0.25">
      <c r="A2391" t="s">
        <v>49</v>
      </c>
      <c r="B2391" t="s">
        <v>50</v>
      </c>
      <c r="C2391" t="s">
        <v>40</v>
      </c>
      <c r="D2391" t="s">
        <v>29</v>
      </c>
      <c r="E2391" t="b">
        <v>1</v>
      </c>
      <c r="F2391" s="1">
        <v>45406.738113425927</v>
      </c>
      <c r="G2391" t="b">
        <v>1</v>
      </c>
      <c r="H2391" t="b">
        <v>0</v>
      </c>
      <c r="I2391" t="s">
        <v>51</v>
      </c>
      <c r="J2391" t="s">
        <v>80</v>
      </c>
      <c r="K2391" t="s">
        <v>62</v>
      </c>
      <c r="L2391">
        <v>90740</v>
      </c>
    </row>
    <row r="2392" spans="1:12" x14ac:dyDescent="0.25">
      <c r="A2392" t="s">
        <v>26</v>
      </c>
      <c r="B2392" t="s">
        <v>27</v>
      </c>
      <c r="C2392" t="s">
        <v>14</v>
      </c>
      <c r="D2392" t="s">
        <v>22</v>
      </c>
      <c r="E2392" t="b">
        <v>1</v>
      </c>
      <c r="F2392" s="1">
        <v>45419.923715277779</v>
      </c>
      <c r="G2392" t="b">
        <v>1</v>
      </c>
      <c r="H2392" t="b">
        <v>1</v>
      </c>
      <c r="I2392" t="s">
        <v>30</v>
      </c>
      <c r="J2392" t="s">
        <v>31</v>
      </c>
      <c r="K2392" t="s">
        <v>104</v>
      </c>
      <c r="L2392">
        <v>95156</v>
      </c>
    </row>
    <row r="2393" spans="1:12" x14ac:dyDescent="0.25">
      <c r="A2393" t="s">
        <v>49</v>
      </c>
      <c r="B2393" t="s">
        <v>108</v>
      </c>
      <c r="C2393" t="s">
        <v>68</v>
      </c>
      <c r="D2393" t="s">
        <v>29</v>
      </c>
      <c r="E2393" t="b">
        <v>1</v>
      </c>
      <c r="F2393" s="1">
        <v>45363.892465277779</v>
      </c>
      <c r="G2393" t="b">
        <v>0</v>
      </c>
      <c r="H2393" t="b">
        <v>1</v>
      </c>
      <c r="I2393" t="s">
        <v>51</v>
      </c>
      <c r="J2393" t="s">
        <v>17</v>
      </c>
      <c r="K2393" t="s">
        <v>118</v>
      </c>
      <c r="L2393">
        <v>72358</v>
      </c>
    </row>
    <row r="2394" spans="1:12" x14ac:dyDescent="0.25">
      <c r="A2394" t="s">
        <v>54</v>
      </c>
      <c r="B2394" t="s">
        <v>79</v>
      </c>
      <c r="C2394" t="s">
        <v>28</v>
      </c>
      <c r="D2394" t="s">
        <v>22</v>
      </c>
      <c r="E2394" t="b">
        <v>0</v>
      </c>
      <c r="F2394" s="1">
        <v>45491.341689814813</v>
      </c>
      <c r="G2394" t="b">
        <v>0</v>
      </c>
      <c r="H2394" t="b">
        <v>1</v>
      </c>
      <c r="I2394" t="s">
        <v>30</v>
      </c>
      <c r="J2394" t="s">
        <v>52</v>
      </c>
      <c r="K2394" t="s">
        <v>120</v>
      </c>
      <c r="L2394">
        <v>150149</v>
      </c>
    </row>
    <row r="2395" spans="1:12" x14ac:dyDescent="0.25">
      <c r="A2395" t="s">
        <v>82</v>
      </c>
      <c r="B2395" t="s">
        <v>85</v>
      </c>
      <c r="C2395" t="s">
        <v>14</v>
      </c>
      <c r="D2395" t="s">
        <v>29</v>
      </c>
      <c r="E2395" t="b">
        <v>1</v>
      </c>
      <c r="F2395" s="1">
        <v>45656.966435185182</v>
      </c>
      <c r="G2395" t="b">
        <v>1</v>
      </c>
      <c r="H2395" t="b">
        <v>1</v>
      </c>
      <c r="I2395" t="s">
        <v>84</v>
      </c>
      <c r="J2395" t="s">
        <v>17</v>
      </c>
      <c r="K2395" t="s">
        <v>37</v>
      </c>
      <c r="L2395">
        <v>127977</v>
      </c>
    </row>
    <row r="2396" spans="1:12" x14ac:dyDescent="0.25">
      <c r="A2396" t="s">
        <v>12</v>
      </c>
      <c r="B2396" t="s">
        <v>13</v>
      </c>
      <c r="C2396" t="s">
        <v>68</v>
      </c>
      <c r="D2396" t="s">
        <v>29</v>
      </c>
      <c r="E2396" t="b">
        <v>0</v>
      </c>
      <c r="F2396" s="1">
        <v>45359.383460648147</v>
      </c>
      <c r="G2396" t="b">
        <v>0</v>
      </c>
      <c r="H2396" t="b">
        <v>1</v>
      </c>
      <c r="I2396" t="s">
        <v>16</v>
      </c>
      <c r="J2396" t="s">
        <v>24</v>
      </c>
      <c r="K2396" t="s">
        <v>125</v>
      </c>
      <c r="L2396">
        <v>149725</v>
      </c>
    </row>
    <row r="2397" spans="1:12" x14ac:dyDescent="0.25">
      <c r="A2397" t="s">
        <v>49</v>
      </c>
      <c r="B2397" t="s">
        <v>50</v>
      </c>
      <c r="C2397" t="s">
        <v>21</v>
      </c>
      <c r="D2397" t="s">
        <v>15</v>
      </c>
      <c r="E2397" t="b">
        <v>0</v>
      </c>
      <c r="F2397" s="1">
        <v>45580.016782407409</v>
      </c>
      <c r="G2397" t="b">
        <v>0</v>
      </c>
      <c r="H2397" t="b">
        <v>0</v>
      </c>
      <c r="I2397" t="s">
        <v>51</v>
      </c>
      <c r="J2397" t="s">
        <v>52</v>
      </c>
      <c r="K2397" t="s">
        <v>128</v>
      </c>
      <c r="L2397">
        <v>82614</v>
      </c>
    </row>
    <row r="2398" spans="1:12" x14ac:dyDescent="0.25">
      <c r="A2398" t="s">
        <v>26</v>
      </c>
      <c r="B2398" t="s">
        <v>33</v>
      </c>
      <c r="C2398" t="s">
        <v>40</v>
      </c>
      <c r="D2398" t="s">
        <v>22</v>
      </c>
      <c r="E2398" t="b">
        <v>0</v>
      </c>
      <c r="F2398" s="1">
        <v>45632.128622685188</v>
      </c>
      <c r="G2398" t="b">
        <v>0</v>
      </c>
      <c r="H2398" t="b">
        <v>1</v>
      </c>
      <c r="I2398" t="s">
        <v>30</v>
      </c>
      <c r="J2398" t="s">
        <v>64</v>
      </c>
      <c r="K2398" t="s">
        <v>100</v>
      </c>
      <c r="L2398">
        <v>114935</v>
      </c>
    </row>
    <row r="2399" spans="1:12" x14ac:dyDescent="0.25">
      <c r="A2399" t="s">
        <v>82</v>
      </c>
      <c r="B2399" t="s">
        <v>91</v>
      </c>
      <c r="C2399" t="s">
        <v>28</v>
      </c>
      <c r="D2399" t="s">
        <v>22</v>
      </c>
      <c r="E2399" t="b">
        <v>0</v>
      </c>
      <c r="F2399" s="1">
        <v>45603.886643518519</v>
      </c>
      <c r="G2399" t="b">
        <v>1</v>
      </c>
      <c r="H2399" t="b">
        <v>0</v>
      </c>
      <c r="I2399" t="s">
        <v>84</v>
      </c>
      <c r="J2399" t="s">
        <v>24</v>
      </c>
      <c r="K2399" t="s">
        <v>120</v>
      </c>
      <c r="L2399">
        <v>106704</v>
      </c>
    </row>
    <row r="2400" spans="1:12" x14ac:dyDescent="0.25">
      <c r="A2400" t="s">
        <v>82</v>
      </c>
      <c r="B2400" t="s">
        <v>91</v>
      </c>
      <c r="C2400" t="s">
        <v>14</v>
      </c>
      <c r="D2400" t="s">
        <v>29</v>
      </c>
      <c r="E2400" t="b">
        <v>0</v>
      </c>
      <c r="F2400" s="1">
        <v>45520.286354166667</v>
      </c>
      <c r="G2400" t="b">
        <v>1</v>
      </c>
      <c r="H2400" t="b">
        <v>1</v>
      </c>
      <c r="I2400" t="s">
        <v>84</v>
      </c>
      <c r="J2400" t="s">
        <v>70</v>
      </c>
      <c r="K2400" t="s">
        <v>121</v>
      </c>
      <c r="L2400">
        <v>100971</v>
      </c>
    </row>
    <row r="2401" spans="1:12" x14ac:dyDescent="0.25">
      <c r="A2401" t="s">
        <v>12</v>
      </c>
      <c r="B2401" t="s">
        <v>75</v>
      </c>
      <c r="C2401" t="s">
        <v>40</v>
      </c>
      <c r="D2401" t="s">
        <v>29</v>
      </c>
      <c r="E2401" t="b">
        <v>1</v>
      </c>
      <c r="F2401" s="1">
        <v>45329.178159722222</v>
      </c>
      <c r="G2401" t="b">
        <v>0</v>
      </c>
      <c r="H2401" t="b">
        <v>0</v>
      </c>
      <c r="I2401" t="s">
        <v>16</v>
      </c>
      <c r="J2401" t="s">
        <v>47</v>
      </c>
      <c r="K2401" t="s">
        <v>104</v>
      </c>
      <c r="L2401">
        <v>123798</v>
      </c>
    </row>
    <row r="2402" spans="1:12" x14ac:dyDescent="0.25">
      <c r="A2402" t="s">
        <v>45</v>
      </c>
      <c r="B2402" t="s">
        <v>88</v>
      </c>
      <c r="C2402" t="s">
        <v>68</v>
      </c>
      <c r="D2402" t="s">
        <v>22</v>
      </c>
      <c r="E2402" t="b">
        <v>1</v>
      </c>
      <c r="F2402" s="1">
        <v>45646.259548611109</v>
      </c>
      <c r="G2402" t="b">
        <v>1</v>
      </c>
      <c r="H2402" t="b">
        <v>0</v>
      </c>
      <c r="I2402" t="s">
        <v>16</v>
      </c>
      <c r="J2402" t="s">
        <v>57</v>
      </c>
      <c r="K2402" t="s">
        <v>112</v>
      </c>
      <c r="L2402">
        <v>94094</v>
      </c>
    </row>
    <row r="2403" spans="1:12" x14ac:dyDescent="0.25">
      <c r="A2403" t="s">
        <v>26</v>
      </c>
      <c r="B2403" t="s">
        <v>27</v>
      </c>
      <c r="C2403" t="s">
        <v>28</v>
      </c>
      <c r="D2403" t="s">
        <v>15</v>
      </c>
      <c r="E2403" t="b">
        <v>0</v>
      </c>
      <c r="F2403" s="1">
        <v>45414.845659722218</v>
      </c>
      <c r="G2403" t="b">
        <v>1</v>
      </c>
      <c r="H2403" t="b">
        <v>1</v>
      </c>
      <c r="I2403" t="s">
        <v>30</v>
      </c>
      <c r="J2403" t="s">
        <v>80</v>
      </c>
      <c r="K2403" t="s">
        <v>109</v>
      </c>
      <c r="L2403">
        <v>93418</v>
      </c>
    </row>
    <row r="2404" spans="1:12" x14ac:dyDescent="0.25">
      <c r="A2404" t="s">
        <v>54</v>
      </c>
      <c r="B2404" t="s">
        <v>79</v>
      </c>
      <c r="C2404" t="s">
        <v>21</v>
      </c>
      <c r="D2404" t="s">
        <v>15</v>
      </c>
      <c r="E2404" t="b">
        <v>0</v>
      </c>
      <c r="F2404" s="1">
        <v>45590.947395833333</v>
      </c>
      <c r="G2404" t="b">
        <v>1</v>
      </c>
      <c r="H2404" t="b">
        <v>1</v>
      </c>
      <c r="I2404" t="s">
        <v>30</v>
      </c>
      <c r="J2404" t="s">
        <v>44</v>
      </c>
      <c r="K2404" t="s">
        <v>92</v>
      </c>
      <c r="L2404">
        <v>144457</v>
      </c>
    </row>
    <row r="2405" spans="1:12" x14ac:dyDescent="0.25">
      <c r="A2405" t="s">
        <v>45</v>
      </c>
      <c r="B2405" t="s">
        <v>46</v>
      </c>
      <c r="C2405" t="s">
        <v>28</v>
      </c>
      <c r="D2405" t="s">
        <v>22</v>
      </c>
      <c r="E2405" t="b">
        <v>1</v>
      </c>
      <c r="F2405" s="1">
        <v>45499.979016203702</v>
      </c>
      <c r="G2405" t="b">
        <v>0</v>
      </c>
      <c r="H2405" t="b">
        <v>0</v>
      </c>
      <c r="I2405" t="s">
        <v>16</v>
      </c>
      <c r="J2405" t="s">
        <v>80</v>
      </c>
      <c r="K2405" t="s">
        <v>69</v>
      </c>
      <c r="L2405">
        <v>116808</v>
      </c>
    </row>
    <row r="2406" spans="1:12" x14ac:dyDescent="0.25">
      <c r="A2406" t="s">
        <v>82</v>
      </c>
      <c r="B2406" t="s">
        <v>91</v>
      </c>
      <c r="C2406" t="s">
        <v>21</v>
      </c>
      <c r="D2406" t="s">
        <v>29</v>
      </c>
      <c r="E2406" t="b">
        <v>0</v>
      </c>
      <c r="F2406" s="1">
        <v>45318.183634259258</v>
      </c>
      <c r="G2406" t="b">
        <v>0</v>
      </c>
      <c r="H2406" t="b">
        <v>1</v>
      </c>
      <c r="I2406" t="s">
        <v>84</v>
      </c>
      <c r="J2406" t="s">
        <v>70</v>
      </c>
      <c r="K2406" t="s">
        <v>106</v>
      </c>
      <c r="L2406">
        <v>101925</v>
      </c>
    </row>
    <row r="2407" spans="1:12" x14ac:dyDescent="0.25">
      <c r="A2407" t="s">
        <v>19</v>
      </c>
      <c r="B2407" t="s">
        <v>20</v>
      </c>
      <c r="C2407" t="s">
        <v>43</v>
      </c>
      <c r="D2407" t="s">
        <v>22</v>
      </c>
      <c r="E2407" t="b">
        <v>1</v>
      </c>
      <c r="F2407" s="1">
        <v>45353.298229166663</v>
      </c>
      <c r="G2407" t="b">
        <v>0</v>
      </c>
      <c r="H2407" t="b">
        <v>1</v>
      </c>
      <c r="I2407" t="s">
        <v>23</v>
      </c>
      <c r="J2407" t="s">
        <v>24</v>
      </c>
      <c r="K2407" t="s">
        <v>102</v>
      </c>
      <c r="L2407">
        <v>73419</v>
      </c>
    </row>
    <row r="2408" spans="1:12" x14ac:dyDescent="0.25">
      <c r="A2408" t="s">
        <v>45</v>
      </c>
      <c r="B2408" t="s">
        <v>88</v>
      </c>
      <c r="C2408" t="s">
        <v>14</v>
      </c>
      <c r="D2408" t="s">
        <v>15</v>
      </c>
      <c r="E2408" t="b">
        <v>1</v>
      </c>
      <c r="F2408" s="1">
        <v>45383.937962962962</v>
      </c>
      <c r="G2408" t="b">
        <v>0</v>
      </c>
      <c r="H2408" t="b">
        <v>1</v>
      </c>
      <c r="I2408" t="s">
        <v>16</v>
      </c>
      <c r="J2408" t="s">
        <v>66</v>
      </c>
      <c r="K2408" t="s">
        <v>67</v>
      </c>
      <c r="L2408">
        <v>108397</v>
      </c>
    </row>
    <row r="2409" spans="1:12" x14ac:dyDescent="0.25">
      <c r="A2409" t="s">
        <v>82</v>
      </c>
      <c r="B2409" t="s">
        <v>83</v>
      </c>
      <c r="C2409" t="s">
        <v>28</v>
      </c>
      <c r="D2409" t="s">
        <v>22</v>
      </c>
      <c r="E2409" t="b">
        <v>0</v>
      </c>
      <c r="F2409" s="1">
        <v>45505.520925925928</v>
      </c>
      <c r="G2409" t="b">
        <v>1</v>
      </c>
      <c r="H2409" t="b">
        <v>1</v>
      </c>
      <c r="I2409" t="s">
        <v>84</v>
      </c>
      <c r="J2409" t="s">
        <v>24</v>
      </c>
      <c r="K2409" t="s">
        <v>100</v>
      </c>
      <c r="L2409">
        <v>114266</v>
      </c>
    </row>
    <row r="2410" spans="1:12" x14ac:dyDescent="0.25">
      <c r="A2410" t="s">
        <v>38</v>
      </c>
      <c r="B2410" t="s">
        <v>95</v>
      </c>
      <c r="C2410" t="s">
        <v>40</v>
      </c>
      <c r="D2410" t="s">
        <v>29</v>
      </c>
      <c r="E2410" t="b">
        <v>1</v>
      </c>
      <c r="F2410" s="1">
        <v>45321.513796296298</v>
      </c>
      <c r="G2410" t="b">
        <v>0</v>
      </c>
      <c r="H2410" t="b">
        <v>1</v>
      </c>
      <c r="I2410" t="s">
        <v>41</v>
      </c>
      <c r="J2410" t="s">
        <v>80</v>
      </c>
      <c r="K2410" t="s">
        <v>115</v>
      </c>
      <c r="L2410">
        <v>82738</v>
      </c>
    </row>
    <row r="2411" spans="1:12" x14ac:dyDescent="0.25">
      <c r="A2411" t="s">
        <v>19</v>
      </c>
      <c r="B2411" t="s">
        <v>20</v>
      </c>
      <c r="C2411" t="s">
        <v>40</v>
      </c>
      <c r="D2411" t="s">
        <v>29</v>
      </c>
      <c r="E2411" t="b">
        <v>1</v>
      </c>
      <c r="F2411" s="1">
        <v>45511.275509259263</v>
      </c>
      <c r="G2411" t="b">
        <v>0</v>
      </c>
      <c r="H2411" t="b">
        <v>1</v>
      </c>
      <c r="I2411" t="s">
        <v>23</v>
      </c>
      <c r="J2411" t="s">
        <v>24</v>
      </c>
      <c r="K2411" t="s">
        <v>87</v>
      </c>
      <c r="L2411">
        <v>69220</v>
      </c>
    </row>
    <row r="2412" spans="1:12" x14ac:dyDescent="0.25">
      <c r="A2412" t="s">
        <v>49</v>
      </c>
      <c r="B2412" t="s">
        <v>108</v>
      </c>
      <c r="C2412" t="s">
        <v>28</v>
      </c>
      <c r="D2412" t="s">
        <v>22</v>
      </c>
      <c r="E2412" t="b">
        <v>0</v>
      </c>
      <c r="F2412" s="1">
        <v>45436.099444444437</v>
      </c>
      <c r="G2412" t="b">
        <v>0</v>
      </c>
      <c r="H2412" t="b">
        <v>1</v>
      </c>
      <c r="I2412" t="s">
        <v>51</v>
      </c>
      <c r="J2412" t="s">
        <v>80</v>
      </c>
      <c r="K2412" t="s">
        <v>101</v>
      </c>
      <c r="L2412">
        <v>70079</v>
      </c>
    </row>
    <row r="2413" spans="1:12" x14ac:dyDescent="0.25">
      <c r="A2413" t="s">
        <v>45</v>
      </c>
      <c r="B2413" t="s">
        <v>46</v>
      </c>
      <c r="C2413" t="s">
        <v>40</v>
      </c>
      <c r="D2413" t="s">
        <v>15</v>
      </c>
      <c r="E2413" t="b">
        <v>0</v>
      </c>
      <c r="F2413" s="1">
        <v>45321.904768518521</v>
      </c>
      <c r="G2413" t="b">
        <v>1</v>
      </c>
      <c r="H2413" t="b">
        <v>1</v>
      </c>
      <c r="I2413" t="s">
        <v>16</v>
      </c>
      <c r="J2413" t="s">
        <v>52</v>
      </c>
      <c r="K2413" t="s">
        <v>125</v>
      </c>
      <c r="L2413">
        <v>116645</v>
      </c>
    </row>
    <row r="2414" spans="1:12" x14ac:dyDescent="0.25">
      <c r="A2414" t="s">
        <v>82</v>
      </c>
      <c r="B2414" t="s">
        <v>85</v>
      </c>
      <c r="C2414" t="s">
        <v>40</v>
      </c>
      <c r="D2414" t="s">
        <v>15</v>
      </c>
      <c r="E2414" t="b">
        <v>1</v>
      </c>
      <c r="F2414" s="1">
        <v>45642.980752314812</v>
      </c>
      <c r="G2414" t="b">
        <v>1</v>
      </c>
      <c r="H2414" t="b">
        <v>1</v>
      </c>
      <c r="I2414" t="s">
        <v>84</v>
      </c>
      <c r="J2414" t="s">
        <v>47</v>
      </c>
      <c r="K2414" t="s">
        <v>59</v>
      </c>
      <c r="L2414">
        <v>118201</v>
      </c>
    </row>
    <row r="2415" spans="1:12" x14ac:dyDescent="0.25">
      <c r="A2415" t="s">
        <v>49</v>
      </c>
      <c r="B2415" t="s">
        <v>108</v>
      </c>
      <c r="C2415" t="s">
        <v>40</v>
      </c>
      <c r="D2415" t="s">
        <v>15</v>
      </c>
      <c r="E2415" t="b">
        <v>0</v>
      </c>
      <c r="F2415" s="1">
        <v>45567.528738425928</v>
      </c>
      <c r="G2415" t="b">
        <v>0</v>
      </c>
      <c r="H2415" t="b">
        <v>0</v>
      </c>
      <c r="I2415" t="s">
        <v>51</v>
      </c>
      <c r="J2415" t="s">
        <v>34</v>
      </c>
      <c r="K2415" t="s">
        <v>37</v>
      </c>
      <c r="L2415">
        <v>96783</v>
      </c>
    </row>
    <row r="2416" spans="1:12" x14ac:dyDescent="0.25">
      <c r="A2416" t="s">
        <v>12</v>
      </c>
      <c r="B2416" t="s">
        <v>75</v>
      </c>
      <c r="C2416" t="s">
        <v>43</v>
      </c>
      <c r="D2416" t="s">
        <v>22</v>
      </c>
      <c r="E2416" t="b">
        <v>0</v>
      </c>
      <c r="F2416" s="1">
        <v>45621.739062499997</v>
      </c>
      <c r="G2416" t="b">
        <v>0</v>
      </c>
      <c r="H2416" t="b">
        <v>1</v>
      </c>
      <c r="I2416" t="s">
        <v>16</v>
      </c>
      <c r="J2416" t="s">
        <v>70</v>
      </c>
      <c r="K2416" t="s">
        <v>56</v>
      </c>
      <c r="L2416">
        <v>110115</v>
      </c>
    </row>
    <row r="2417" spans="1:12" x14ac:dyDescent="0.25">
      <c r="A2417" t="s">
        <v>49</v>
      </c>
      <c r="B2417" t="s">
        <v>108</v>
      </c>
      <c r="C2417" t="s">
        <v>43</v>
      </c>
      <c r="D2417" t="s">
        <v>29</v>
      </c>
      <c r="E2417" t="b">
        <v>1</v>
      </c>
      <c r="F2417" s="1">
        <v>45543.205069444448</v>
      </c>
      <c r="G2417" t="b">
        <v>1</v>
      </c>
      <c r="H2417" t="b">
        <v>1</v>
      </c>
      <c r="I2417" t="s">
        <v>51</v>
      </c>
      <c r="J2417" t="s">
        <v>52</v>
      </c>
      <c r="K2417" t="s">
        <v>53</v>
      </c>
      <c r="L2417">
        <v>84471</v>
      </c>
    </row>
    <row r="2418" spans="1:12" x14ac:dyDescent="0.25">
      <c r="A2418" t="s">
        <v>54</v>
      </c>
      <c r="B2418" t="s">
        <v>79</v>
      </c>
      <c r="C2418" t="s">
        <v>68</v>
      </c>
      <c r="D2418" t="s">
        <v>22</v>
      </c>
      <c r="E2418" t="b">
        <v>0</v>
      </c>
      <c r="F2418" s="1">
        <v>45582.322650462957</v>
      </c>
      <c r="G2418" t="b">
        <v>1</v>
      </c>
      <c r="H2418" t="b">
        <v>0</v>
      </c>
      <c r="I2418" t="s">
        <v>30</v>
      </c>
      <c r="J2418" t="s">
        <v>57</v>
      </c>
      <c r="K2418" t="s">
        <v>106</v>
      </c>
      <c r="L2418">
        <v>148018</v>
      </c>
    </row>
    <row r="2419" spans="1:12" x14ac:dyDescent="0.25">
      <c r="A2419" t="s">
        <v>19</v>
      </c>
      <c r="B2419" t="s">
        <v>36</v>
      </c>
      <c r="C2419" t="s">
        <v>40</v>
      </c>
      <c r="D2419" t="s">
        <v>29</v>
      </c>
      <c r="E2419" t="b">
        <v>1</v>
      </c>
      <c r="F2419" s="1">
        <v>45344.236041666663</v>
      </c>
      <c r="G2419" t="b">
        <v>0</v>
      </c>
      <c r="H2419" t="b">
        <v>1</v>
      </c>
      <c r="I2419" t="s">
        <v>23</v>
      </c>
      <c r="J2419" t="s">
        <v>66</v>
      </c>
      <c r="K2419" t="s">
        <v>125</v>
      </c>
      <c r="L2419">
        <v>67305</v>
      </c>
    </row>
    <row r="2420" spans="1:12" x14ac:dyDescent="0.25">
      <c r="A2420" t="s">
        <v>54</v>
      </c>
      <c r="B2420" t="s">
        <v>55</v>
      </c>
      <c r="C2420" t="s">
        <v>40</v>
      </c>
      <c r="D2420" t="s">
        <v>29</v>
      </c>
      <c r="E2420" t="b">
        <v>1</v>
      </c>
      <c r="F2420" s="1">
        <v>45417.880578703713</v>
      </c>
      <c r="G2420" t="b">
        <v>1</v>
      </c>
      <c r="H2420" t="b">
        <v>1</v>
      </c>
      <c r="I2420" t="s">
        <v>30</v>
      </c>
      <c r="J2420" t="s">
        <v>57</v>
      </c>
      <c r="K2420" t="s">
        <v>114</v>
      </c>
      <c r="L2420">
        <v>147505</v>
      </c>
    </row>
    <row r="2421" spans="1:12" x14ac:dyDescent="0.25">
      <c r="A2421" t="s">
        <v>45</v>
      </c>
      <c r="B2421" t="s">
        <v>76</v>
      </c>
      <c r="C2421" t="s">
        <v>68</v>
      </c>
      <c r="D2421" t="s">
        <v>22</v>
      </c>
      <c r="E2421" t="b">
        <v>1</v>
      </c>
      <c r="F2421" s="1">
        <v>45529.003298611111</v>
      </c>
      <c r="G2421" t="b">
        <v>0</v>
      </c>
      <c r="H2421" t="b">
        <v>0</v>
      </c>
      <c r="I2421" t="s">
        <v>16</v>
      </c>
      <c r="J2421" t="s">
        <v>44</v>
      </c>
      <c r="K2421" t="s">
        <v>58</v>
      </c>
      <c r="L2421">
        <v>114797</v>
      </c>
    </row>
    <row r="2422" spans="1:12" x14ac:dyDescent="0.25">
      <c r="A2422" t="s">
        <v>45</v>
      </c>
      <c r="B2422" t="s">
        <v>76</v>
      </c>
      <c r="C2422" t="s">
        <v>21</v>
      </c>
      <c r="D2422" t="s">
        <v>22</v>
      </c>
      <c r="E2422" t="b">
        <v>0</v>
      </c>
      <c r="F2422" s="1">
        <v>45306.340543981481</v>
      </c>
      <c r="G2422" t="b">
        <v>0</v>
      </c>
      <c r="H2422" t="b">
        <v>0</v>
      </c>
      <c r="I2422" t="s">
        <v>16</v>
      </c>
      <c r="J2422" t="s">
        <v>34</v>
      </c>
      <c r="K2422" t="s">
        <v>124</v>
      </c>
      <c r="L2422">
        <v>91534</v>
      </c>
    </row>
    <row r="2423" spans="1:12" x14ac:dyDescent="0.25">
      <c r="A2423" t="s">
        <v>26</v>
      </c>
      <c r="B2423" t="s">
        <v>27</v>
      </c>
      <c r="C2423" t="s">
        <v>28</v>
      </c>
      <c r="D2423" t="s">
        <v>15</v>
      </c>
      <c r="E2423" t="b">
        <v>0</v>
      </c>
      <c r="F2423" s="1">
        <v>45444.387060185189</v>
      </c>
      <c r="G2423" t="b">
        <v>1</v>
      </c>
      <c r="H2423" t="b">
        <v>1</v>
      </c>
      <c r="I2423" t="s">
        <v>30</v>
      </c>
      <c r="J2423" t="s">
        <v>64</v>
      </c>
      <c r="K2423" t="s">
        <v>98</v>
      </c>
      <c r="L2423">
        <v>92059</v>
      </c>
    </row>
    <row r="2424" spans="1:12" x14ac:dyDescent="0.25">
      <c r="A2424" t="s">
        <v>12</v>
      </c>
      <c r="B2424" t="s">
        <v>13</v>
      </c>
      <c r="C2424" t="s">
        <v>43</v>
      </c>
      <c r="D2424" t="s">
        <v>29</v>
      </c>
      <c r="E2424" t="b">
        <v>0</v>
      </c>
      <c r="F2424" s="1">
        <v>45569.15792824074</v>
      </c>
      <c r="G2424" t="b">
        <v>0</v>
      </c>
      <c r="H2424" t="b">
        <v>1</v>
      </c>
      <c r="I2424" t="s">
        <v>16</v>
      </c>
      <c r="J2424" t="s">
        <v>44</v>
      </c>
      <c r="K2424" t="s">
        <v>18</v>
      </c>
      <c r="L2424">
        <v>111358</v>
      </c>
    </row>
    <row r="2425" spans="1:12" x14ac:dyDescent="0.25">
      <c r="A2425" t="s">
        <v>26</v>
      </c>
      <c r="B2425" t="s">
        <v>71</v>
      </c>
      <c r="C2425" t="s">
        <v>40</v>
      </c>
      <c r="D2425" t="s">
        <v>15</v>
      </c>
      <c r="E2425" t="b">
        <v>1</v>
      </c>
      <c r="F2425" s="1">
        <v>45607.535717592589</v>
      </c>
      <c r="G2425" t="b">
        <v>1</v>
      </c>
      <c r="H2425" t="b">
        <v>0</v>
      </c>
      <c r="I2425" t="s">
        <v>30</v>
      </c>
      <c r="J2425" t="s">
        <v>44</v>
      </c>
      <c r="K2425" t="s">
        <v>115</v>
      </c>
      <c r="L2425">
        <v>129453</v>
      </c>
    </row>
    <row r="2426" spans="1:12" x14ac:dyDescent="0.25">
      <c r="A2426" t="s">
        <v>19</v>
      </c>
      <c r="B2426" t="s">
        <v>86</v>
      </c>
      <c r="C2426" t="s">
        <v>43</v>
      </c>
      <c r="D2426" t="s">
        <v>29</v>
      </c>
      <c r="E2426" t="b">
        <v>1</v>
      </c>
      <c r="F2426" s="1">
        <v>45440.91920138889</v>
      </c>
      <c r="G2426" t="b">
        <v>1</v>
      </c>
      <c r="H2426" t="b">
        <v>1</v>
      </c>
      <c r="I2426" t="s">
        <v>23</v>
      </c>
      <c r="J2426" t="s">
        <v>31</v>
      </c>
      <c r="K2426" t="s">
        <v>89</v>
      </c>
      <c r="L2426">
        <v>88803</v>
      </c>
    </row>
    <row r="2427" spans="1:12" x14ac:dyDescent="0.25">
      <c r="A2427" t="s">
        <v>54</v>
      </c>
      <c r="B2427" t="s">
        <v>55</v>
      </c>
      <c r="C2427" t="s">
        <v>68</v>
      </c>
      <c r="D2427" t="s">
        <v>22</v>
      </c>
      <c r="E2427" t="b">
        <v>1</v>
      </c>
      <c r="F2427" s="1">
        <v>45404.311284722222</v>
      </c>
      <c r="G2427" t="b">
        <v>1</v>
      </c>
      <c r="H2427" t="b">
        <v>0</v>
      </c>
      <c r="I2427" t="s">
        <v>30</v>
      </c>
      <c r="J2427" t="s">
        <v>24</v>
      </c>
      <c r="K2427" t="s">
        <v>112</v>
      </c>
      <c r="L2427">
        <v>151161</v>
      </c>
    </row>
    <row r="2428" spans="1:12" x14ac:dyDescent="0.25">
      <c r="A2428" t="s">
        <v>19</v>
      </c>
      <c r="B2428" t="s">
        <v>86</v>
      </c>
      <c r="C2428" t="s">
        <v>21</v>
      </c>
      <c r="D2428" t="s">
        <v>29</v>
      </c>
      <c r="E2428" t="b">
        <v>1</v>
      </c>
      <c r="F2428" s="1">
        <v>45293.37877314815</v>
      </c>
      <c r="G2428" t="b">
        <v>1</v>
      </c>
      <c r="H2428" t="b">
        <v>0</v>
      </c>
      <c r="I2428" t="s">
        <v>23</v>
      </c>
      <c r="J2428" t="s">
        <v>80</v>
      </c>
      <c r="K2428" t="s">
        <v>62</v>
      </c>
      <c r="L2428">
        <v>74850</v>
      </c>
    </row>
    <row r="2429" spans="1:12" x14ac:dyDescent="0.25">
      <c r="A2429" t="s">
        <v>45</v>
      </c>
      <c r="B2429" t="s">
        <v>76</v>
      </c>
      <c r="C2429" t="s">
        <v>21</v>
      </c>
      <c r="D2429" t="s">
        <v>22</v>
      </c>
      <c r="E2429" t="b">
        <v>0</v>
      </c>
      <c r="F2429" s="1">
        <v>45585.206307870372</v>
      </c>
      <c r="G2429" t="b">
        <v>0</v>
      </c>
      <c r="H2429" t="b">
        <v>1</v>
      </c>
      <c r="I2429" t="s">
        <v>16</v>
      </c>
      <c r="J2429" t="s">
        <v>70</v>
      </c>
      <c r="K2429" t="s">
        <v>37</v>
      </c>
      <c r="L2429">
        <v>98053</v>
      </c>
    </row>
    <row r="2430" spans="1:12" x14ac:dyDescent="0.25">
      <c r="A2430" t="s">
        <v>49</v>
      </c>
      <c r="B2430" t="s">
        <v>108</v>
      </c>
      <c r="C2430" t="s">
        <v>28</v>
      </c>
      <c r="D2430" t="s">
        <v>15</v>
      </c>
      <c r="E2430" t="b">
        <v>1</v>
      </c>
      <c r="F2430" s="1">
        <v>45400.969907407409</v>
      </c>
      <c r="G2430" t="b">
        <v>0</v>
      </c>
      <c r="H2430" t="b">
        <v>0</v>
      </c>
      <c r="I2430" t="s">
        <v>51</v>
      </c>
      <c r="J2430" t="s">
        <v>70</v>
      </c>
      <c r="K2430" t="s">
        <v>48</v>
      </c>
      <c r="L2430">
        <v>76160</v>
      </c>
    </row>
    <row r="2431" spans="1:12" x14ac:dyDescent="0.25">
      <c r="A2431" t="s">
        <v>12</v>
      </c>
      <c r="B2431" t="s">
        <v>75</v>
      </c>
      <c r="C2431" t="s">
        <v>68</v>
      </c>
      <c r="D2431" t="s">
        <v>29</v>
      </c>
      <c r="E2431" t="b">
        <v>0</v>
      </c>
      <c r="F2431" s="1">
        <v>45385.446956018517</v>
      </c>
      <c r="G2431" t="b">
        <v>1</v>
      </c>
      <c r="H2431" t="b">
        <v>1</v>
      </c>
      <c r="I2431" t="s">
        <v>16</v>
      </c>
      <c r="J2431" t="s">
        <v>52</v>
      </c>
      <c r="K2431" t="s">
        <v>62</v>
      </c>
      <c r="L2431">
        <v>112526</v>
      </c>
    </row>
    <row r="2432" spans="1:12" x14ac:dyDescent="0.25">
      <c r="A2432" t="s">
        <v>49</v>
      </c>
      <c r="B2432" t="s">
        <v>50</v>
      </c>
      <c r="C2432" t="s">
        <v>68</v>
      </c>
      <c r="D2432" t="s">
        <v>29</v>
      </c>
      <c r="E2432" t="b">
        <v>1</v>
      </c>
      <c r="F2432" s="1">
        <v>45298.825104166674</v>
      </c>
      <c r="G2432" t="b">
        <v>0</v>
      </c>
      <c r="H2432" t="b">
        <v>1</v>
      </c>
      <c r="I2432" t="s">
        <v>51</v>
      </c>
      <c r="J2432" t="s">
        <v>24</v>
      </c>
      <c r="K2432" t="s">
        <v>122</v>
      </c>
      <c r="L2432">
        <v>80471</v>
      </c>
    </row>
    <row r="2433" spans="1:12" x14ac:dyDescent="0.25">
      <c r="A2433" t="s">
        <v>38</v>
      </c>
      <c r="B2433" t="s">
        <v>95</v>
      </c>
      <c r="C2433" t="s">
        <v>68</v>
      </c>
      <c r="D2433" t="s">
        <v>29</v>
      </c>
      <c r="E2433" t="b">
        <v>1</v>
      </c>
      <c r="F2433" s="1">
        <v>45345.906655092593</v>
      </c>
      <c r="G2433" t="b">
        <v>0</v>
      </c>
      <c r="H2433" t="b">
        <v>1</v>
      </c>
      <c r="I2433" t="s">
        <v>41</v>
      </c>
      <c r="J2433" t="s">
        <v>72</v>
      </c>
      <c r="K2433" t="s">
        <v>42</v>
      </c>
      <c r="L2433">
        <v>65670</v>
      </c>
    </row>
    <row r="2434" spans="1:12" x14ac:dyDescent="0.25">
      <c r="A2434" t="s">
        <v>45</v>
      </c>
      <c r="B2434" t="s">
        <v>88</v>
      </c>
      <c r="C2434" t="s">
        <v>68</v>
      </c>
      <c r="D2434" t="s">
        <v>22</v>
      </c>
      <c r="E2434" t="b">
        <v>0</v>
      </c>
      <c r="F2434" s="1">
        <v>45620.259456018517</v>
      </c>
      <c r="G2434" t="b">
        <v>1</v>
      </c>
      <c r="H2434" t="b">
        <v>1</v>
      </c>
      <c r="I2434" t="s">
        <v>16</v>
      </c>
      <c r="J2434" t="s">
        <v>31</v>
      </c>
      <c r="K2434" t="s">
        <v>124</v>
      </c>
      <c r="L2434">
        <v>95753</v>
      </c>
    </row>
    <row r="2435" spans="1:12" x14ac:dyDescent="0.25">
      <c r="A2435" t="s">
        <v>82</v>
      </c>
      <c r="B2435" t="s">
        <v>85</v>
      </c>
      <c r="C2435" t="s">
        <v>14</v>
      </c>
      <c r="D2435" t="s">
        <v>15</v>
      </c>
      <c r="E2435" t="b">
        <v>0</v>
      </c>
      <c r="F2435" s="1">
        <v>45382.79179398148</v>
      </c>
      <c r="G2435" t="b">
        <v>0</v>
      </c>
      <c r="H2435" t="b">
        <v>0</v>
      </c>
      <c r="I2435" t="s">
        <v>84</v>
      </c>
      <c r="J2435" t="s">
        <v>31</v>
      </c>
      <c r="K2435" t="s">
        <v>99</v>
      </c>
      <c r="L2435">
        <v>112474</v>
      </c>
    </row>
    <row r="2436" spans="1:12" x14ac:dyDescent="0.25">
      <c r="A2436" t="s">
        <v>12</v>
      </c>
      <c r="B2436" t="s">
        <v>13</v>
      </c>
      <c r="C2436" t="s">
        <v>68</v>
      </c>
      <c r="D2436" t="s">
        <v>22</v>
      </c>
      <c r="E2436" t="b">
        <v>0</v>
      </c>
      <c r="F2436" s="1">
        <v>45433.266076388893</v>
      </c>
      <c r="G2436" t="b">
        <v>0</v>
      </c>
      <c r="H2436" t="b">
        <v>1</v>
      </c>
      <c r="I2436" t="s">
        <v>16</v>
      </c>
      <c r="J2436" t="s">
        <v>66</v>
      </c>
      <c r="K2436" t="s">
        <v>92</v>
      </c>
      <c r="L2436">
        <v>139411</v>
      </c>
    </row>
    <row r="2437" spans="1:12" x14ac:dyDescent="0.25">
      <c r="A2437" t="s">
        <v>12</v>
      </c>
      <c r="B2437" t="s">
        <v>63</v>
      </c>
      <c r="C2437" t="s">
        <v>14</v>
      </c>
      <c r="D2437" t="s">
        <v>29</v>
      </c>
      <c r="E2437" t="b">
        <v>0</v>
      </c>
      <c r="F2437" s="1">
        <v>45453.660231481481</v>
      </c>
      <c r="G2437" t="b">
        <v>0</v>
      </c>
      <c r="H2437" t="b">
        <v>0</v>
      </c>
      <c r="I2437" t="s">
        <v>16</v>
      </c>
      <c r="J2437" t="s">
        <v>24</v>
      </c>
      <c r="K2437" t="s">
        <v>35</v>
      </c>
      <c r="L2437">
        <v>135618</v>
      </c>
    </row>
    <row r="2438" spans="1:12" x14ac:dyDescent="0.25">
      <c r="A2438" t="s">
        <v>54</v>
      </c>
      <c r="B2438" t="s">
        <v>55</v>
      </c>
      <c r="C2438" t="s">
        <v>14</v>
      </c>
      <c r="D2438" t="s">
        <v>22</v>
      </c>
      <c r="E2438" t="b">
        <v>1</v>
      </c>
      <c r="F2438" s="1">
        <v>45382.626516203702</v>
      </c>
      <c r="G2438" t="b">
        <v>0</v>
      </c>
      <c r="H2438" t="b">
        <v>1</v>
      </c>
      <c r="I2438" t="s">
        <v>30</v>
      </c>
      <c r="J2438" t="s">
        <v>66</v>
      </c>
      <c r="K2438" t="s">
        <v>93</v>
      </c>
      <c r="L2438">
        <v>126349</v>
      </c>
    </row>
    <row r="2439" spans="1:12" x14ac:dyDescent="0.25">
      <c r="A2439" t="s">
        <v>82</v>
      </c>
      <c r="B2439" t="s">
        <v>83</v>
      </c>
      <c r="C2439" t="s">
        <v>40</v>
      </c>
      <c r="D2439" t="s">
        <v>15</v>
      </c>
      <c r="E2439" t="b">
        <v>0</v>
      </c>
      <c r="F2439" s="1">
        <v>45624.987268518518</v>
      </c>
      <c r="G2439" t="b">
        <v>0</v>
      </c>
      <c r="H2439" t="b">
        <v>0</v>
      </c>
      <c r="I2439" t="s">
        <v>84</v>
      </c>
      <c r="J2439" t="s">
        <v>80</v>
      </c>
      <c r="K2439" t="s">
        <v>92</v>
      </c>
      <c r="L2439">
        <v>130102</v>
      </c>
    </row>
    <row r="2440" spans="1:12" x14ac:dyDescent="0.25">
      <c r="A2440" t="s">
        <v>12</v>
      </c>
      <c r="B2440" t="s">
        <v>63</v>
      </c>
      <c r="C2440" t="s">
        <v>21</v>
      </c>
      <c r="D2440" t="s">
        <v>29</v>
      </c>
      <c r="E2440" t="b">
        <v>1</v>
      </c>
      <c r="F2440" s="1">
        <v>45632.023298611108</v>
      </c>
      <c r="G2440" t="b">
        <v>1</v>
      </c>
      <c r="H2440" t="b">
        <v>0</v>
      </c>
      <c r="I2440" t="s">
        <v>16</v>
      </c>
      <c r="J2440" t="s">
        <v>52</v>
      </c>
      <c r="K2440" t="s">
        <v>78</v>
      </c>
      <c r="L2440">
        <v>120642</v>
      </c>
    </row>
    <row r="2441" spans="1:12" x14ac:dyDescent="0.25">
      <c r="A2441" t="s">
        <v>49</v>
      </c>
      <c r="B2441" t="s">
        <v>61</v>
      </c>
      <c r="C2441" t="s">
        <v>40</v>
      </c>
      <c r="D2441" t="s">
        <v>22</v>
      </c>
      <c r="E2441" t="b">
        <v>0</v>
      </c>
      <c r="F2441" s="1">
        <v>45617.766458333332</v>
      </c>
      <c r="G2441" t="b">
        <v>0</v>
      </c>
      <c r="H2441" t="b">
        <v>0</v>
      </c>
      <c r="I2441" t="s">
        <v>51</v>
      </c>
      <c r="J2441" t="s">
        <v>52</v>
      </c>
      <c r="K2441" t="s">
        <v>130</v>
      </c>
      <c r="L2441">
        <v>82652</v>
      </c>
    </row>
    <row r="2442" spans="1:12" x14ac:dyDescent="0.25">
      <c r="A2442" t="s">
        <v>82</v>
      </c>
      <c r="B2442" t="s">
        <v>85</v>
      </c>
      <c r="C2442" t="s">
        <v>43</v>
      </c>
      <c r="D2442" t="s">
        <v>22</v>
      </c>
      <c r="E2442" t="b">
        <v>0</v>
      </c>
      <c r="F2442" s="1">
        <v>45492.861203703702</v>
      </c>
      <c r="G2442" t="b">
        <v>0</v>
      </c>
      <c r="H2442" t="b">
        <v>0</v>
      </c>
      <c r="I2442" t="s">
        <v>84</v>
      </c>
      <c r="J2442" t="s">
        <v>80</v>
      </c>
      <c r="K2442" t="s">
        <v>109</v>
      </c>
      <c r="L2442">
        <v>137804</v>
      </c>
    </row>
    <row r="2443" spans="1:12" x14ac:dyDescent="0.25">
      <c r="A2443" t="s">
        <v>38</v>
      </c>
      <c r="B2443" t="s">
        <v>39</v>
      </c>
      <c r="C2443" t="s">
        <v>68</v>
      </c>
      <c r="D2443" t="s">
        <v>15</v>
      </c>
      <c r="E2443" t="b">
        <v>1</v>
      </c>
      <c r="F2443" s="1">
        <v>45650.062199074076</v>
      </c>
      <c r="G2443" t="b">
        <v>0</v>
      </c>
      <c r="H2443" t="b">
        <v>1</v>
      </c>
      <c r="I2443" t="s">
        <v>41</v>
      </c>
      <c r="J2443" t="s">
        <v>17</v>
      </c>
      <c r="K2443" t="s">
        <v>58</v>
      </c>
      <c r="L2443">
        <v>91920</v>
      </c>
    </row>
    <row r="2444" spans="1:12" x14ac:dyDescent="0.25">
      <c r="A2444" t="s">
        <v>82</v>
      </c>
      <c r="B2444" t="s">
        <v>85</v>
      </c>
      <c r="C2444" t="s">
        <v>28</v>
      </c>
      <c r="D2444" t="s">
        <v>15</v>
      </c>
      <c r="E2444" t="b">
        <v>0</v>
      </c>
      <c r="F2444" s="1">
        <v>45321.499444444453</v>
      </c>
      <c r="G2444" t="b">
        <v>1</v>
      </c>
      <c r="H2444" t="b">
        <v>1</v>
      </c>
      <c r="I2444" t="s">
        <v>84</v>
      </c>
      <c r="J2444" t="s">
        <v>44</v>
      </c>
      <c r="K2444" t="s">
        <v>67</v>
      </c>
      <c r="L2444">
        <v>110002</v>
      </c>
    </row>
    <row r="2445" spans="1:12" x14ac:dyDescent="0.25">
      <c r="A2445" t="s">
        <v>38</v>
      </c>
      <c r="B2445" t="s">
        <v>39</v>
      </c>
      <c r="C2445" t="s">
        <v>43</v>
      </c>
      <c r="D2445" t="s">
        <v>29</v>
      </c>
      <c r="E2445" t="b">
        <v>1</v>
      </c>
      <c r="F2445" s="1">
        <v>45327.323587962957</v>
      </c>
      <c r="G2445" t="b">
        <v>1</v>
      </c>
      <c r="H2445" t="b">
        <v>1</v>
      </c>
      <c r="I2445" t="s">
        <v>41</v>
      </c>
      <c r="J2445" t="s">
        <v>34</v>
      </c>
      <c r="K2445" t="s">
        <v>123</v>
      </c>
      <c r="L2445">
        <v>87513</v>
      </c>
    </row>
    <row r="2446" spans="1:12" x14ac:dyDescent="0.25">
      <c r="A2446" t="s">
        <v>82</v>
      </c>
      <c r="B2446" t="s">
        <v>91</v>
      </c>
      <c r="C2446" t="s">
        <v>43</v>
      </c>
      <c r="D2446" t="s">
        <v>22</v>
      </c>
      <c r="E2446" t="b">
        <v>1</v>
      </c>
      <c r="F2446" s="1">
        <v>45429.835497685177</v>
      </c>
      <c r="G2446" t="b">
        <v>1</v>
      </c>
      <c r="H2446" t="b">
        <v>1</v>
      </c>
      <c r="I2446" t="s">
        <v>84</v>
      </c>
      <c r="J2446" t="s">
        <v>52</v>
      </c>
      <c r="K2446" t="s">
        <v>126</v>
      </c>
      <c r="L2446">
        <v>110768</v>
      </c>
    </row>
    <row r="2447" spans="1:12" x14ac:dyDescent="0.25">
      <c r="A2447" t="s">
        <v>49</v>
      </c>
      <c r="B2447" t="s">
        <v>108</v>
      </c>
      <c r="C2447" t="s">
        <v>43</v>
      </c>
      <c r="D2447" t="s">
        <v>22</v>
      </c>
      <c r="E2447" t="b">
        <v>0</v>
      </c>
      <c r="F2447" s="1">
        <v>45589.967916666668</v>
      </c>
      <c r="G2447" t="b">
        <v>0</v>
      </c>
      <c r="H2447" t="b">
        <v>0</v>
      </c>
      <c r="I2447" t="s">
        <v>51</v>
      </c>
      <c r="J2447" t="s">
        <v>52</v>
      </c>
      <c r="K2447" t="s">
        <v>121</v>
      </c>
      <c r="L2447">
        <v>72716</v>
      </c>
    </row>
    <row r="2448" spans="1:12" x14ac:dyDescent="0.25">
      <c r="A2448" t="s">
        <v>54</v>
      </c>
      <c r="B2448" t="s">
        <v>79</v>
      </c>
      <c r="C2448" t="s">
        <v>21</v>
      </c>
      <c r="D2448" t="s">
        <v>29</v>
      </c>
      <c r="E2448" t="b">
        <v>1</v>
      </c>
      <c r="F2448" s="1">
        <v>45366.743125000001</v>
      </c>
      <c r="G2448" t="b">
        <v>0</v>
      </c>
      <c r="H2448" t="b">
        <v>0</v>
      </c>
      <c r="I2448" t="s">
        <v>30</v>
      </c>
      <c r="J2448" t="s">
        <v>72</v>
      </c>
      <c r="K2448" t="s">
        <v>98</v>
      </c>
      <c r="L2448">
        <v>135033</v>
      </c>
    </row>
    <row r="2449" spans="1:12" x14ac:dyDescent="0.25">
      <c r="A2449" t="s">
        <v>54</v>
      </c>
      <c r="B2449" t="s">
        <v>55</v>
      </c>
      <c r="C2449" t="s">
        <v>43</v>
      </c>
      <c r="D2449" t="s">
        <v>15</v>
      </c>
      <c r="E2449" t="b">
        <v>1</v>
      </c>
      <c r="F2449" s="1">
        <v>45363.818877314807</v>
      </c>
      <c r="G2449" t="b">
        <v>0</v>
      </c>
      <c r="H2449" t="b">
        <v>1</v>
      </c>
      <c r="I2449" t="s">
        <v>30</v>
      </c>
      <c r="J2449" t="s">
        <v>80</v>
      </c>
      <c r="K2449" t="s">
        <v>101</v>
      </c>
      <c r="L2449">
        <v>133699</v>
      </c>
    </row>
    <row r="2450" spans="1:12" x14ac:dyDescent="0.25">
      <c r="A2450" t="s">
        <v>45</v>
      </c>
      <c r="B2450" t="s">
        <v>76</v>
      </c>
      <c r="C2450" t="s">
        <v>68</v>
      </c>
      <c r="D2450" t="s">
        <v>29</v>
      </c>
      <c r="E2450" t="b">
        <v>0</v>
      </c>
      <c r="F2450" s="1">
        <v>45420.147916666669</v>
      </c>
      <c r="G2450" t="b">
        <v>1</v>
      </c>
      <c r="H2450" t="b">
        <v>1</v>
      </c>
      <c r="I2450" t="s">
        <v>16</v>
      </c>
      <c r="J2450" t="s">
        <v>17</v>
      </c>
      <c r="K2450" t="s">
        <v>78</v>
      </c>
      <c r="L2450">
        <v>96059</v>
      </c>
    </row>
    <row r="2451" spans="1:12" x14ac:dyDescent="0.25">
      <c r="A2451" t="s">
        <v>12</v>
      </c>
      <c r="B2451" t="s">
        <v>75</v>
      </c>
      <c r="C2451" t="s">
        <v>68</v>
      </c>
      <c r="D2451" t="s">
        <v>22</v>
      </c>
      <c r="E2451" t="b">
        <v>0</v>
      </c>
      <c r="F2451" s="1">
        <v>45509.976898148147</v>
      </c>
      <c r="G2451" t="b">
        <v>0</v>
      </c>
      <c r="H2451" t="b">
        <v>1</v>
      </c>
      <c r="I2451" t="s">
        <v>16</v>
      </c>
      <c r="J2451" t="s">
        <v>31</v>
      </c>
      <c r="K2451" t="s">
        <v>58</v>
      </c>
      <c r="L2451">
        <v>123303</v>
      </c>
    </row>
    <row r="2452" spans="1:12" x14ac:dyDescent="0.25">
      <c r="A2452" t="s">
        <v>45</v>
      </c>
      <c r="B2452" t="s">
        <v>76</v>
      </c>
      <c r="C2452" t="s">
        <v>21</v>
      </c>
      <c r="D2452" t="s">
        <v>29</v>
      </c>
      <c r="E2452" t="b">
        <v>0</v>
      </c>
      <c r="F2452" s="1">
        <v>45652.426608796297</v>
      </c>
      <c r="G2452" t="b">
        <v>0</v>
      </c>
      <c r="H2452" t="b">
        <v>1</v>
      </c>
      <c r="I2452" t="s">
        <v>16</v>
      </c>
      <c r="J2452" t="s">
        <v>57</v>
      </c>
      <c r="K2452" t="s">
        <v>98</v>
      </c>
      <c r="L2452">
        <v>106253</v>
      </c>
    </row>
    <row r="2453" spans="1:12" x14ac:dyDescent="0.25">
      <c r="A2453" t="s">
        <v>19</v>
      </c>
      <c r="B2453" t="s">
        <v>20</v>
      </c>
      <c r="C2453" t="s">
        <v>43</v>
      </c>
      <c r="D2453" t="s">
        <v>29</v>
      </c>
      <c r="E2453" t="b">
        <v>1</v>
      </c>
      <c r="F2453" s="1">
        <v>45480.686261574083</v>
      </c>
      <c r="G2453" t="b">
        <v>1</v>
      </c>
      <c r="H2453" t="b">
        <v>1</v>
      </c>
      <c r="I2453" t="s">
        <v>23</v>
      </c>
      <c r="J2453" t="s">
        <v>24</v>
      </c>
      <c r="K2453" t="s">
        <v>123</v>
      </c>
      <c r="L2453">
        <v>77102</v>
      </c>
    </row>
    <row r="2454" spans="1:12" x14ac:dyDescent="0.25">
      <c r="A2454" t="s">
        <v>54</v>
      </c>
      <c r="B2454" t="s">
        <v>79</v>
      </c>
      <c r="C2454" t="s">
        <v>28</v>
      </c>
      <c r="D2454" t="s">
        <v>15</v>
      </c>
      <c r="E2454" t="b">
        <v>0</v>
      </c>
      <c r="F2454" s="1">
        <v>45322.008171296293</v>
      </c>
      <c r="G2454" t="b">
        <v>1</v>
      </c>
      <c r="H2454" t="b">
        <v>1</v>
      </c>
      <c r="I2454" t="s">
        <v>30</v>
      </c>
      <c r="J2454" t="s">
        <v>17</v>
      </c>
      <c r="K2454" t="s">
        <v>104</v>
      </c>
      <c r="L2454">
        <v>145129</v>
      </c>
    </row>
    <row r="2455" spans="1:12" x14ac:dyDescent="0.25">
      <c r="A2455" t="s">
        <v>49</v>
      </c>
      <c r="B2455" t="s">
        <v>50</v>
      </c>
      <c r="C2455" t="s">
        <v>40</v>
      </c>
      <c r="D2455" t="s">
        <v>29</v>
      </c>
      <c r="E2455" t="b">
        <v>1</v>
      </c>
      <c r="F2455" s="1">
        <v>45530.248657407406</v>
      </c>
      <c r="G2455" t="b">
        <v>0</v>
      </c>
      <c r="H2455" t="b">
        <v>0</v>
      </c>
      <c r="I2455" t="s">
        <v>51</v>
      </c>
      <c r="J2455" t="s">
        <v>31</v>
      </c>
      <c r="K2455" t="s">
        <v>60</v>
      </c>
      <c r="L2455">
        <v>70619</v>
      </c>
    </row>
    <row r="2456" spans="1:12" x14ac:dyDescent="0.25">
      <c r="A2456" t="s">
        <v>12</v>
      </c>
      <c r="B2456" t="s">
        <v>13</v>
      </c>
      <c r="C2456" t="s">
        <v>68</v>
      </c>
      <c r="D2456" t="s">
        <v>15</v>
      </c>
      <c r="E2456" t="b">
        <v>1</v>
      </c>
      <c r="F2456" s="1">
        <v>45455.284166666657</v>
      </c>
      <c r="G2456" t="b">
        <v>1</v>
      </c>
      <c r="H2456" t="b">
        <v>0</v>
      </c>
      <c r="I2456" t="s">
        <v>16</v>
      </c>
      <c r="J2456" t="s">
        <v>72</v>
      </c>
      <c r="K2456" t="s">
        <v>111</v>
      </c>
      <c r="L2456">
        <v>135214</v>
      </c>
    </row>
    <row r="2457" spans="1:12" x14ac:dyDescent="0.25">
      <c r="A2457" t="s">
        <v>82</v>
      </c>
      <c r="B2457" t="s">
        <v>83</v>
      </c>
      <c r="C2457" t="s">
        <v>68</v>
      </c>
      <c r="D2457" t="s">
        <v>15</v>
      </c>
      <c r="E2457" t="b">
        <v>0</v>
      </c>
      <c r="F2457" s="1">
        <v>45450.867673611108</v>
      </c>
      <c r="G2457" t="b">
        <v>1</v>
      </c>
      <c r="H2457" t="b">
        <v>0</v>
      </c>
      <c r="I2457" t="s">
        <v>84</v>
      </c>
      <c r="J2457" t="s">
        <v>47</v>
      </c>
      <c r="K2457" t="s">
        <v>109</v>
      </c>
      <c r="L2457">
        <v>134464</v>
      </c>
    </row>
    <row r="2458" spans="1:12" x14ac:dyDescent="0.25">
      <c r="A2458" t="s">
        <v>54</v>
      </c>
      <c r="B2458" t="s">
        <v>79</v>
      </c>
      <c r="C2458" t="s">
        <v>43</v>
      </c>
      <c r="D2458" t="s">
        <v>22</v>
      </c>
      <c r="E2458" t="b">
        <v>0</v>
      </c>
      <c r="F2458" s="1">
        <v>45389.358460648153</v>
      </c>
      <c r="G2458" t="b">
        <v>0</v>
      </c>
      <c r="H2458" t="b">
        <v>1</v>
      </c>
      <c r="I2458" t="s">
        <v>30</v>
      </c>
      <c r="J2458" t="s">
        <v>72</v>
      </c>
      <c r="K2458" t="s">
        <v>56</v>
      </c>
      <c r="L2458">
        <v>143567</v>
      </c>
    </row>
    <row r="2459" spans="1:12" x14ac:dyDescent="0.25">
      <c r="A2459" t="s">
        <v>12</v>
      </c>
      <c r="B2459" t="s">
        <v>13</v>
      </c>
      <c r="C2459" t="s">
        <v>21</v>
      </c>
      <c r="D2459" t="s">
        <v>22</v>
      </c>
      <c r="E2459" t="b">
        <v>0</v>
      </c>
      <c r="F2459" s="1">
        <v>45629.850740740738</v>
      </c>
      <c r="G2459" t="b">
        <v>0</v>
      </c>
      <c r="H2459" t="b">
        <v>0</v>
      </c>
      <c r="I2459" t="s">
        <v>16</v>
      </c>
      <c r="J2459" t="s">
        <v>44</v>
      </c>
      <c r="K2459" t="s">
        <v>73</v>
      </c>
      <c r="L2459">
        <v>114381</v>
      </c>
    </row>
    <row r="2460" spans="1:12" x14ac:dyDescent="0.25">
      <c r="A2460" t="s">
        <v>45</v>
      </c>
      <c r="B2460" t="s">
        <v>88</v>
      </c>
      <c r="C2460" t="s">
        <v>43</v>
      </c>
      <c r="D2460" t="s">
        <v>22</v>
      </c>
      <c r="E2460" t="b">
        <v>1</v>
      </c>
      <c r="F2460" s="1">
        <v>45494.757037037038</v>
      </c>
      <c r="G2460" t="b">
        <v>0</v>
      </c>
      <c r="H2460" t="b">
        <v>1</v>
      </c>
      <c r="I2460" t="s">
        <v>16</v>
      </c>
      <c r="J2460" t="s">
        <v>24</v>
      </c>
      <c r="K2460" t="s">
        <v>128</v>
      </c>
      <c r="L2460">
        <v>90109</v>
      </c>
    </row>
    <row r="2461" spans="1:12" x14ac:dyDescent="0.25">
      <c r="A2461" t="s">
        <v>54</v>
      </c>
      <c r="B2461" t="s">
        <v>55</v>
      </c>
      <c r="C2461" t="s">
        <v>21</v>
      </c>
      <c r="D2461" t="s">
        <v>15</v>
      </c>
      <c r="E2461" t="b">
        <v>1</v>
      </c>
      <c r="F2461" s="1">
        <v>45643.728726851848</v>
      </c>
      <c r="G2461" t="b">
        <v>0</v>
      </c>
      <c r="H2461" t="b">
        <v>1</v>
      </c>
      <c r="I2461" t="s">
        <v>30</v>
      </c>
      <c r="J2461" t="s">
        <v>57</v>
      </c>
      <c r="K2461" t="s">
        <v>89</v>
      </c>
      <c r="L2461">
        <v>145234</v>
      </c>
    </row>
    <row r="2462" spans="1:12" x14ac:dyDescent="0.25">
      <c r="A2462" t="s">
        <v>12</v>
      </c>
      <c r="B2462" t="s">
        <v>63</v>
      </c>
      <c r="C2462" t="s">
        <v>40</v>
      </c>
      <c r="D2462" t="s">
        <v>29</v>
      </c>
      <c r="E2462" t="b">
        <v>0</v>
      </c>
      <c r="F2462" s="1">
        <v>45541.524027777778</v>
      </c>
      <c r="G2462" t="b">
        <v>0</v>
      </c>
      <c r="H2462" t="b">
        <v>0</v>
      </c>
      <c r="I2462" t="s">
        <v>16</v>
      </c>
      <c r="J2462" t="s">
        <v>24</v>
      </c>
      <c r="K2462" t="s">
        <v>109</v>
      </c>
      <c r="L2462">
        <v>129984</v>
      </c>
    </row>
    <row r="2463" spans="1:12" x14ac:dyDescent="0.25">
      <c r="A2463" t="s">
        <v>19</v>
      </c>
      <c r="B2463" t="s">
        <v>36</v>
      </c>
      <c r="C2463" t="s">
        <v>14</v>
      </c>
      <c r="D2463" t="s">
        <v>29</v>
      </c>
      <c r="E2463" t="b">
        <v>1</v>
      </c>
      <c r="F2463" s="1">
        <v>45526.147164351853</v>
      </c>
      <c r="G2463" t="b">
        <v>1</v>
      </c>
      <c r="H2463" t="b">
        <v>0</v>
      </c>
      <c r="I2463" t="s">
        <v>23</v>
      </c>
      <c r="J2463" t="s">
        <v>31</v>
      </c>
      <c r="K2463" t="s">
        <v>102</v>
      </c>
      <c r="L2463">
        <v>62748</v>
      </c>
    </row>
    <row r="2464" spans="1:12" x14ac:dyDescent="0.25">
      <c r="A2464" t="s">
        <v>38</v>
      </c>
      <c r="B2464" t="s">
        <v>39</v>
      </c>
      <c r="C2464" t="s">
        <v>43</v>
      </c>
      <c r="D2464" t="s">
        <v>22</v>
      </c>
      <c r="E2464" t="b">
        <v>0</v>
      </c>
      <c r="F2464" s="1">
        <v>45586.912604166668</v>
      </c>
      <c r="G2464" t="b">
        <v>0</v>
      </c>
      <c r="H2464" t="b">
        <v>0</v>
      </c>
      <c r="I2464" t="s">
        <v>41</v>
      </c>
      <c r="J2464" t="s">
        <v>17</v>
      </c>
      <c r="K2464" t="s">
        <v>37</v>
      </c>
      <c r="L2464">
        <v>84664</v>
      </c>
    </row>
    <row r="2465" spans="1:12" x14ac:dyDescent="0.25">
      <c r="A2465" t="s">
        <v>54</v>
      </c>
      <c r="B2465" t="s">
        <v>55</v>
      </c>
      <c r="C2465" t="s">
        <v>40</v>
      </c>
      <c r="D2465" t="s">
        <v>22</v>
      </c>
      <c r="E2465" t="b">
        <v>0</v>
      </c>
      <c r="F2465" s="1">
        <v>45518.739421296297</v>
      </c>
      <c r="G2465" t="b">
        <v>1</v>
      </c>
      <c r="H2465" t="b">
        <v>1</v>
      </c>
      <c r="I2465" t="s">
        <v>30</v>
      </c>
      <c r="J2465" t="s">
        <v>64</v>
      </c>
      <c r="K2465" t="s">
        <v>123</v>
      </c>
      <c r="L2465">
        <v>133440</v>
      </c>
    </row>
    <row r="2466" spans="1:12" x14ac:dyDescent="0.25">
      <c r="A2466" t="s">
        <v>26</v>
      </c>
      <c r="B2466" t="s">
        <v>33</v>
      </c>
      <c r="C2466" t="s">
        <v>14</v>
      </c>
      <c r="D2466" t="s">
        <v>22</v>
      </c>
      <c r="E2466" t="b">
        <v>1</v>
      </c>
      <c r="F2466" s="1">
        <v>45425.472604166673</v>
      </c>
      <c r="G2466" t="b">
        <v>1</v>
      </c>
      <c r="H2466" t="b">
        <v>0</v>
      </c>
      <c r="I2466" t="s">
        <v>30</v>
      </c>
      <c r="J2466" t="s">
        <v>80</v>
      </c>
      <c r="K2466" t="s">
        <v>96</v>
      </c>
      <c r="L2466">
        <v>107440</v>
      </c>
    </row>
    <row r="2467" spans="1:12" x14ac:dyDescent="0.25">
      <c r="A2467" t="s">
        <v>38</v>
      </c>
      <c r="B2467" t="s">
        <v>95</v>
      </c>
      <c r="C2467" t="s">
        <v>14</v>
      </c>
      <c r="D2467" t="s">
        <v>15</v>
      </c>
      <c r="E2467" t="b">
        <v>0</v>
      </c>
      <c r="F2467" s="1">
        <v>45339.850763888891</v>
      </c>
      <c r="G2467" t="b">
        <v>1</v>
      </c>
      <c r="H2467" t="b">
        <v>0</v>
      </c>
      <c r="I2467" t="s">
        <v>41</v>
      </c>
      <c r="J2467" t="s">
        <v>64</v>
      </c>
      <c r="K2467" t="s">
        <v>119</v>
      </c>
      <c r="L2467">
        <v>79668</v>
      </c>
    </row>
    <row r="2468" spans="1:12" x14ac:dyDescent="0.25">
      <c r="A2468" t="s">
        <v>19</v>
      </c>
      <c r="B2468" t="s">
        <v>20</v>
      </c>
      <c r="C2468" t="s">
        <v>28</v>
      </c>
      <c r="D2468" t="s">
        <v>22</v>
      </c>
      <c r="E2468" t="b">
        <v>1</v>
      </c>
      <c r="F2468" s="1">
        <v>45440.944768518522</v>
      </c>
      <c r="G2468" t="b">
        <v>0</v>
      </c>
      <c r="H2468" t="b">
        <v>1</v>
      </c>
      <c r="I2468" t="s">
        <v>23</v>
      </c>
      <c r="J2468" t="s">
        <v>57</v>
      </c>
      <c r="K2468" t="s">
        <v>67</v>
      </c>
      <c r="L2468">
        <v>71368</v>
      </c>
    </row>
    <row r="2469" spans="1:12" x14ac:dyDescent="0.25">
      <c r="A2469" t="s">
        <v>45</v>
      </c>
      <c r="B2469" t="s">
        <v>46</v>
      </c>
      <c r="C2469" t="s">
        <v>14</v>
      </c>
      <c r="D2469" t="s">
        <v>22</v>
      </c>
      <c r="E2469" t="b">
        <v>0</v>
      </c>
      <c r="F2469" s="1">
        <v>45542.700706018521</v>
      </c>
      <c r="G2469" t="b">
        <v>1</v>
      </c>
      <c r="H2469" t="b">
        <v>0</v>
      </c>
      <c r="I2469" t="s">
        <v>16</v>
      </c>
      <c r="J2469" t="s">
        <v>80</v>
      </c>
      <c r="K2469" t="s">
        <v>81</v>
      </c>
      <c r="L2469">
        <v>89054</v>
      </c>
    </row>
    <row r="2470" spans="1:12" x14ac:dyDescent="0.25">
      <c r="A2470" t="s">
        <v>54</v>
      </c>
      <c r="B2470" t="s">
        <v>79</v>
      </c>
      <c r="C2470" t="s">
        <v>68</v>
      </c>
      <c r="D2470" t="s">
        <v>29</v>
      </c>
      <c r="E2470" t="b">
        <v>1</v>
      </c>
      <c r="F2470" s="1">
        <v>45306.535092592603</v>
      </c>
      <c r="G2470" t="b">
        <v>1</v>
      </c>
      <c r="H2470" t="b">
        <v>1</v>
      </c>
      <c r="I2470" t="s">
        <v>30</v>
      </c>
      <c r="J2470" t="s">
        <v>64</v>
      </c>
      <c r="K2470" t="s">
        <v>103</v>
      </c>
      <c r="L2470">
        <v>128403</v>
      </c>
    </row>
    <row r="2471" spans="1:12" x14ac:dyDescent="0.25">
      <c r="A2471" t="s">
        <v>45</v>
      </c>
      <c r="B2471" t="s">
        <v>88</v>
      </c>
      <c r="C2471" t="s">
        <v>43</v>
      </c>
      <c r="D2471" t="s">
        <v>15</v>
      </c>
      <c r="E2471" t="b">
        <v>0</v>
      </c>
      <c r="F2471" s="1">
        <v>45300.549456018518</v>
      </c>
      <c r="G2471" t="b">
        <v>0</v>
      </c>
      <c r="H2471" t="b">
        <v>0</v>
      </c>
      <c r="I2471" t="s">
        <v>16</v>
      </c>
      <c r="J2471" t="s">
        <v>72</v>
      </c>
      <c r="K2471" t="s">
        <v>111</v>
      </c>
      <c r="L2471">
        <v>108101</v>
      </c>
    </row>
    <row r="2472" spans="1:12" x14ac:dyDescent="0.25">
      <c r="A2472" t="s">
        <v>19</v>
      </c>
      <c r="B2472" t="s">
        <v>20</v>
      </c>
      <c r="C2472" t="s">
        <v>21</v>
      </c>
      <c r="D2472" t="s">
        <v>22</v>
      </c>
      <c r="E2472" t="b">
        <v>1</v>
      </c>
      <c r="F2472" s="1">
        <v>45488.649699074071</v>
      </c>
      <c r="G2472" t="b">
        <v>1</v>
      </c>
      <c r="H2472" t="b">
        <v>0</v>
      </c>
      <c r="I2472" t="s">
        <v>23</v>
      </c>
      <c r="J2472" t="s">
        <v>80</v>
      </c>
      <c r="K2472" t="s">
        <v>56</v>
      </c>
      <c r="L2472">
        <v>66074</v>
      </c>
    </row>
    <row r="2473" spans="1:12" x14ac:dyDescent="0.25">
      <c r="A2473" t="s">
        <v>49</v>
      </c>
      <c r="B2473" t="s">
        <v>50</v>
      </c>
      <c r="C2473" t="s">
        <v>68</v>
      </c>
      <c r="D2473" t="s">
        <v>29</v>
      </c>
      <c r="E2473" t="b">
        <v>1</v>
      </c>
      <c r="F2473" s="1">
        <v>45626.318738425929</v>
      </c>
      <c r="G2473" t="b">
        <v>0</v>
      </c>
      <c r="H2473" t="b">
        <v>1</v>
      </c>
      <c r="I2473" t="s">
        <v>51</v>
      </c>
      <c r="J2473" t="s">
        <v>72</v>
      </c>
      <c r="K2473" t="s">
        <v>123</v>
      </c>
      <c r="L2473">
        <v>73263</v>
      </c>
    </row>
    <row r="2474" spans="1:12" x14ac:dyDescent="0.25">
      <c r="A2474" t="s">
        <v>82</v>
      </c>
      <c r="B2474" t="s">
        <v>85</v>
      </c>
      <c r="C2474" t="s">
        <v>28</v>
      </c>
      <c r="D2474" t="s">
        <v>15</v>
      </c>
      <c r="E2474" t="b">
        <v>0</v>
      </c>
      <c r="F2474" s="1">
        <v>45473.397453703707</v>
      </c>
      <c r="G2474" t="b">
        <v>1</v>
      </c>
      <c r="H2474" t="b">
        <v>1</v>
      </c>
      <c r="I2474" t="s">
        <v>84</v>
      </c>
      <c r="J2474" t="s">
        <v>70</v>
      </c>
      <c r="K2474" t="s">
        <v>56</v>
      </c>
      <c r="L2474">
        <v>138391</v>
      </c>
    </row>
    <row r="2475" spans="1:12" x14ac:dyDescent="0.25">
      <c r="A2475" t="s">
        <v>19</v>
      </c>
      <c r="B2475" t="s">
        <v>20</v>
      </c>
      <c r="C2475" t="s">
        <v>40</v>
      </c>
      <c r="D2475" t="s">
        <v>22</v>
      </c>
      <c r="E2475" t="b">
        <v>0</v>
      </c>
      <c r="F2475" s="1">
        <v>45651.644270833327</v>
      </c>
      <c r="G2475" t="b">
        <v>0</v>
      </c>
      <c r="H2475" t="b">
        <v>1</v>
      </c>
      <c r="I2475" t="s">
        <v>23</v>
      </c>
      <c r="J2475" t="s">
        <v>52</v>
      </c>
      <c r="K2475" t="s">
        <v>81</v>
      </c>
      <c r="L2475">
        <v>69219</v>
      </c>
    </row>
    <row r="2476" spans="1:12" x14ac:dyDescent="0.25">
      <c r="A2476" t="s">
        <v>45</v>
      </c>
      <c r="B2476" t="s">
        <v>46</v>
      </c>
      <c r="C2476" t="s">
        <v>21</v>
      </c>
      <c r="D2476" t="s">
        <v>22</v>
      </c>
      <c r="E2476" t="b">
        <v>1</v>
      </c>
      <c r="F2476" s="1">
        <v>45640.664143518523</v>
      </c>
      <c r="G2476" t="b">
        <v>0</v>
      </c>
      <c r="H2476" t="b">
        <v>0</v>
      </c>
      <c r="I2476" t="s">
        <v>16</v>
      </c>
      <c r="J2476" t="s">
        <v>72</v>
      </c>
      <c r="K2476" t="s">
        <v>127</v>
      </c>
      <c r="L2476">
        <v>119054</v>
      </c>
    </row>
    <row r="2477" spans="1:12" x14ac:dyDescent="0.25">
      <c r="A2477" t="s">
        <v>38</v>
      </c>
      <c r="B2477" t="s">
        <v>107</v>
      </c>
      <c r="C2477" t="s">
        <v>43</v>
      </c>
      <c r="D2477" t="s">
        <v>22</v>
      </c>
      <c r="E2477" t="b">
        <v>0</v>
      </c>
      <c r="F2477" s="1">
        <v>45513.945937500001</v>
      </c>
      <c r="G2477" t="b">
        <v>1</v>
      </c>
      <c r="H2477" t="b">
        <v>1</v>
      </c>
      <c r="I2477" t="s">
        <v>41</v>
      </c>
      <c r="J2477" t="s">
        <v>66</v>
      </c>
      <c r="K2477" t="s">
        <v>56</v>
      </c>
      <c r="L2477">
        <v>70333</v>
      </c>
    </row>
    <row r="2478" spans="1:12" x14ac:dyDescent="0.25">
      <c r="A2478" t="s">
        <v>12</v>
      </c>
      <c r="B2478" t="s">
        <v>13</v>
      </c>
      <c r="C2478" t="s">
        <v>14</v>
      </c>
      <c r="D2478" t="s">
        <v>29</v>
      </c>
      <c r="E2478" t="b">
        <v>0</v>
      </c>
      <c r="F2478" s="1">
        <v>45566.358784722222</v>
      </c>
      <c r="G2478" t="b">
        <v>0</v>
      </c>
      <c r="H2478" t="b">
        <v>1</v>
      </c>
      <c r="I2478" t="s">
        <v>16</v>
      </c>
      <c r="J2478" t="s">
        <v>64</v>
      </c>
      <c r="K2478" t="s">
        <v>130</v>
      </c>
      <c r="L2478">
        <v>147949</v>
      </c>
    </row>
    <row r="2479" spans="1:12" x14ac:dyDescent="0.25">
      <c r="A2479" t="s">
        <v>26</v>
      </c>
      <c r="B2479" t="s">
        <v>71</v>
      </c>
      <c r="C2479" t="s">
        <v>14</v>
      </c>
      <c r="D2479" t="s">
        <v>29</v>
      </c>
      <c r="E2479" t="b">
        <v>1</v>
      </c>
      <c r="F2479" s="1">
        <v>45515.171979166669</v>
      </c>
      <c r="G2479" t="b">
        <v>1</v>
      </c>
      <c r="H2479" t="b">
        <v>1</v>
      </c>
      <c r="I2479" t="s">
        <v>30</v>
      </c>
      <c r="J2479" t="s">
        <v>47</v>
      </c>
      <c r="K2479" t="s">
        <v>98</v>
      </c>
      <c r="L2479">
        <v>109340</v>
      </c>
    </row>
    <row r="2480" spans="1:12" x14ac:dyDescent="0.25">
      <c r="A2480" t="s">
        <v>45</v>
      </c>
      <c r="B2480" t="s">
        <v>46</v>
      </c>
      <c r="C2480" t="s">
        <v>43</v>
      </c>
      <c r="D2480" t="s">
        <v>29</v>
      </c>
      <c r="E2480" t="b">
        <v>1</v>
      </c>
      <c r="F2480" s="1">
        <v>45651.903356481482</v>
      </c>
      <c r="G2480" t="b">
        <v>0</v>
      </c>
      <c r="H2480" t="b">
        <v>1</v>
      </c>
      <c r="I2480" t="s">
        <v>16</v>
      </c>
      <c r="J2480" t="s">
        <v>17</v>
      </c>
      <c r="K2480" t="s">
        <v>102</v>
      </c>
      <c r="L2480">
        <v>84253</v>
      </c>
    </row>
    <row r="2481" spans="1:12" x14ac:dyDescent="0.25">
      <c r="A2481" t="s">
        <v>54</v>
      </c>
      <c r="B2481" t="s">
        <v>55</v>
      </c>
      <c r="C2481" t="s">
        <v>68</v>
      </c>
      <c r="D2481" t="s">
        <v>29</v>
      </c>
      <c r="E2481" t="b">
        <v>0</v>
      </c>
      <c r="F2481" s="1">
        <v>45515.907986111109</v>
      </c>
      <c r="G2481" t="b">
        <v>0</v>
      </c>
      <c r="H2481" t="b">
        <v>1</v>
      </c>
      <c r="I2481" t="s">
        <v>30</v>
      </c>
      <c r="J2481" t="s">
        <v>34</v>
      </c>
      <c r="K2481" t="s">
        <v>37</v>
      </c>
      <c r="L2481">
        <v>127660</v>
      </c>
    </row>
    <row r="2482" spans="1:12" x14ac:dyDescent="0.25">
      <c r="A2482" t="s">
        <v>26</v>
      </c>
      <c r="B2482" t="s">
        <v>33</v>
      </c>
      <c r="C2482" t="s">
        <v>28</v>
      </c>
      <c r="D2482" t="s">
        <v>29</v>
      </c>
      <c r="E2482" t="b">
        <v>0</v>
      </c>
      <c r="F2482" s="1">
        <v>45566.335694444453</v>
      </c>
      <c r="G2482" t="b">
        <v>0</v>
      </c>
      <c r="H2482" t="b">
        <v>0</v>
      </c>
      <c r="I2482" t="s">
        <v>30</v>
      </c>
      <c r="J2482" t="s">
        <v>31</v>
      </c>
      <c r="K2482" t="s">
        <v>99</v>
      </c>
      <c r="L2482">
        <v>103288</v>
      </c>
    </row>
    <row r="2483" spans="1:12" x14ac:dyDescent="0.25">
      <c r="A2483" t="s">
        <v>82</v>
      </c>
      <c r="B2483" t="s">
        <v>83</v>
      </c>
      <c r="C2483" t="s">
        <v>43</v>
      </c>
      <c r="D2483" t="s">
        <v>22</v>
      </c>
      <c r="E2483" t="b">
        <v>1</v>
      </c>
      <c r="F2483" s="1">
        <v>45358.968611111108</v>
      </c>
      <c r="G2483" t="b">
        <v>1</v>
      </c>
      <c r="H2483" t="b">
        <v>1</v>
      </c>
      <c r="I2483" t="s">
        <v>84</v>
      </c>
      <c r="J2483" t="s">
        <v>64</v>
      </c>
      <c r="K2483" t="s">
        <v>100</v>
      </c>
      <c r="L2483">
        <v>121963</v>
      </c>
    </row>
    <row r="2484" spans="1:12" x14ac:dyDescent="0.25">
      <c r="A2484" t="s">
        <v>19</v>
      </c>
      <c r="B2484" t="s">
        <v>86</v>
      </c>
      <c r="C2484" t="s">
        <v>68</v>
      </c>
      <c r="D2484" t="s">
        <v>29</v>
      </c>
      <c r="E2484" t="b">
        <v>0</v>
      </c>
      <c r="F2484" s="1">
        <v>45399.538807870369</v>
      </c>
      <c r="G2484" t="b">
        <v>0</v>
      </c>
      <c r="H2484" t="b">
        <v>1</v>
      </c>
      <c r="I2484" t="s">
        <v>23</v>
      </c>
      <c r="J2484" t="s">
        <v>70</v>
      </c>
      <c r="K2484" t="s">
        <v>106</v>
      </c>
      <c r="L2484">
        <v>63662</v>
      </c>
    </row>
    <row r="2485" spans="1:12" x14ac:dyDescent="0.25">
      <c r="A2485" t="s">
        <v>26</v>
      </c>
      <c r="B2485" t="s">
        <v>33</v>
      </c>
      <c r="C2485" t="s">
        <v>68</v>
      </c>
      <c r="D2485" t="s">
        <v>29</v>
      </c>
      <c r="E2485" t="b">
        <v>0</v>
      </c>
      <c r="F2485" s="1">
        <v>45619.815428240741</v>
      </c>
      <c r="G2485" t="b">
        <v>0</v>
      </c>
      <c r="H2485" t="b">
        <v>1</v>
      </c>
      <c r="I2485" t="s">
        <v>30</v>
      </c>
      <c r="J2485" t="s">
        <v>64</v>
      </c>
      <c r="K2485" t="s">
        <v>117</v>
      </c>
      <c r="L2485">
        <v>98597</v>
      </c>
    </row>
    <row r="2486" spans="1:12" x14ac:dyDescent="0.25">
      <c r="A2486" t="s">
        <v>12</v>
      </c>
      <c r="B2486" t="s">
        <v>75</v>
      </c>
      <c r="C2486" t="s">
        <v>68</v>
      </c>
      <c r="D2486" t="s">
        <v>22</v>
      </c>
      <c r="E2486" t="b">
        <v>1</v>
      </c>
      <c r="F2486" s="1">
        <v>45582.613541666673</v>
      </c>
      <c r="G2486" t="b">
        <v>0</v>
      </c>
      <c r="H2486" t="b">
        <v>1</v>
      </c>
      <c r="I2486" t="s">
        <v>16</v>
      </c>
      <c r="J2486" t="s">
        <v>34</v>
      </c>
      <c r="K2486" t="s">
        <v>18</v>
      </c>
      <c r="L2486">
        <v>143085</v>
      </c>
    </row>
    <row r="2487" spans="1:12" x14ac:dyDescent="0.25">
      <c r="A2487" t="s">
        <v>38</v>
      </c>
      <c r="B2487" t="s">
        <v>107</v>
      </c>
      <c r="C2487" t="s">
        <v>21</v>
      </c>
      <c r="D2487" t="s">
        <v>22</v>
      </c>
      <c r="E2487" t="b">
        <v>0</v>
      </c>
      <c r="F2487" s="1">
        <v>45331.102233796293</v>
      </c>
      <c r="G2487" t="b">
        <v>0</v>
      </c>
      <c r="H2487" t="b">
        <v>0</v>
      </c>
      <c r="I2487" t="s">
        <v>41</v>
      </c>
      <c r="J2487" t="s">
        <v>57</v>
      </c>
      <c r="K2487" t="s">
        <v>109</v>
      </c>
      <c r="L2487">
        <v>94590</v>
      </c>
    </row>
    <row r="2488" spans="1:12" x14ac:dyDescent="0.25">
      <c r="A2488" t="s">
        <v>19</v>
      </c>
      <c r="B2488" t="s">
        <v>94</v>
      </c>
      <c r="C2488" t="s">
        <v>68</v>
      </c>
      <c r="D2488" t="s">
        <v>15</v>
      </c>
      <c r="E2488" t="b">
        <v>1</v>
      </c>
      <c r="F2488" s="1">
        <v>45648.038703703707</v>
      </c>
      <c r="G2488" t="b">
        <v>1</v>
      </c>
      <c r="H2488" t="b">
        <v>0</v>
      </c>
      <c r="I2488" t="s">
        <v>23</v>
      </c>
      <c r="J2488" t="s">
        <v>70</v>
      </c>
      <c r="K2488" t="s">
        <v>104</v>
      </c>
      <c r="L2488">
        <v>72261</v>
      </c>
    </row>
    <row r="2489" spans="1:12" x14ac:dyDescent="0.25">
      <c r="A2489" t="s">
        <v>82</v>
      </c>
      <c r="B2489" t="s">
        <v>83</v>
      </c>
      <c r="C2489" t="s">
        <v>68</v>
      </c>
      <c r="D2489" t="s">
        <v>22</v>
      </c>
      <c r="E2489" t="b">
        <v>0</v>
      </c>
      <c r="F2489" s="1">
        <v>45499.725752314807</v>
      </c>
      <c r="G2489" t="b">
        <v>1</v>
      </c>
      <c r="H2489" t="b">
        <v>0</v>
      </c>
      <c r="I2489" t="s">
        <v>84</v>
      </c>
      <c r="J2489" t="s">
        <v>52</v>
      </c>
      <c r="K2489" t="s">
        <v>122</v>
      </c>
      <c r="L2489">
        <v>120806</v>
      </c>
    </row>
    <row r="2490" spans="1:12" x14ac:dyDescent="0.25">
      <c r="A2490" t="s">
        <v>38</v>
      </c>
      <c r="B2490" t="s">
        <v>95</v>
      </c>
      <c r="C2490" t="s">
        <v>14</v>
      </c>
      <c r="D2490" t="s">
        <v>22</v>
      </c>
      <c r="E2490" t="b">
        <v>0</v>
      </c>
      <c r="F2490" s="1">
        <v>45364.235636574071</v>
      </c>
      <c r="G2490" t="b">
        <v>0</v>
      </c>
      <c r="H2490" t="b">
        <v>0</v>
      </c>
      <c r="I2490" t="s">
        <v>41</v>
      </c>
      <c r="J2490" t="s">
        <v>44</v>
      </c>
      <c r="K2490" t="s">
        <v>113</v>
      </c>
      <c r="L2490">
        <v>70220</v>
      </c>
    </row>
    <row r="2491" spans="1:12" x14ac:dyDescent="0.25">
      <c r="A2491" t="s">
        <v>12</v>
      </c>
      <c r="B2491" t="s">
        <v>75</v>
      </c>
      <c r="C2491" t="s">
        <v>68</v>
      </c>
      <c r="D2491" t="s">
        <v>22</v>
      </c>
      <c r="E2491" t="b">
        <v>1</v>
      </c>
      <c r="F2491" s="1">
        <v>45582.551388888889</v>
      </c>
      <c r="G2491" t="b">
        <v>1</v>
      </c>
      <c r="H2491" t="b">
        <v>1</v>
      </c>
      <c r="I2491" t="s">
        <v>16</v>
      </c>
      <c r="J2491" t="s">
        <v>34</v>
      </c>
      <c r="K2491" t="s">
        <v>122</v>
      </c>
      <c r="L2491">
        <v>132469</v>
      </c>
    </row>
    <row r="2492" spans="1:12" x14ac:dyDescent="0.25">
      <c r="A2492" t="s">
        <v>49</v>
      </c>
      <c r="B2492" t="s">
        <v>50</v>
      </c>
      <c r="C2492" t="s">
        <v>21</v>
      </c>
      <c r="D2492" t="s">
        <v>15</v>
      </c>
      <c r="E2492" t="b">
        <v>0</v>
      </c>
      <c r="F2492" s="1">
        <v>45606.154999999999</v>
      </c>
      <c r="G2492" t="b">
        <v>0</v>
      </c>
      <c r="H2492" t="b">
        <v>0</v>
      </c>
      <c r="I2492" t="s">
        <v>51</v>
      </c>
      <c r="J2492" t="s">
        <v>31</v>
      </c>
      <c r="K2492" t="s">
        <v>69</v>
      </c>
      <c r="L2492">
        <v>88784</v>
      </c>
    </row>
    <row r="2493" spans="1:12" x14ac:dyDescent="0.25">
      <c r="A2493" t="s">
        <v>19</v>
      </c>
      <c r="B2493" t="s">
        <v>86</v>
      </c>
      <c r="C2493" t="s">
        <v>68</v>
      </c>
      <c r="D2493" t="s">
        <v>15</v>
      </c>
      <c r="E2493" t="b">
        <v>0</v>
      </c>
      <c r="F2493" s="1">
        <v>45326.665810185194</v>
      </c>
      <c r="G2493" t="b">
        <v>1</v>
      </c>
      <c r="H2493" t="b">
        <v>1</v>
      </c>
      <c r="I2493" t="s">
        <v>23</v>
      </c>
      <c r="J2493" t="s">
        <v>70</v>
      </c>
      <c r="K2493" t="s">
        <v>109</v>
      </c>
      <c r="L2493">
        <v>88286</v>
      </c>
    </row>
    <row r="2494" spans="1:12" x14ac:dyDescent="0.25">
      <c r="A2494" t="s">
        <v>45</v>
      </c>
      <c r="B2494" t="s">
        <v>76</v>
      </c>
      <c r="C2494" t="s">
        <v>68</v>
      </c>
      <c r="D2494" t="s">
        <v>15</v>
      </c>
      <c r="E2494" t="b">
        <v>1</v>
      </c>
      <c r="F2494" s="1">
        <v>45294.941967592589</v>
      </c>
      <c r="G2494" t="b">
        <v>1</v>
      </c>
      <c r="H2494" t="b">
        <v>1</v>
      </c>
      <c r="I2494" t="s">
        <v>16</v>
      </c>
      <c r="J2494" t="s">
        <v>47</v>
      </c>
      <c r="K2494" t="s">
        <v>35</v>
      </c>
      <c r="L2494">
        <v>96837</v>
      </c>
    </row>
    <row r="2495" spans="1:12" x14ac:dyDescent="0.25">
      <c r="A2495" t="s">
        <v>45</v>
      </c>
      <c r="B2495" t="s">
        <v>46</v>
      </c>
      <c r="C2495" t="s">
        <v>43</v>
      </c>
      <c r="D2495" t="s">
        <v>29</v>
      </c>
      <c r="E2495" t="b">
        <v>1</v>
      </c>
      <c r="F2495" s="1">
        <v>45376.464247685188</v>
      </c>
      <c r="G2495" t="b">
        <v>0</v>
      </c>
      <c r="H2495" t="b">
        <v>0</v>
      </c>
      <c r="I2495" t="s">
        <v>16</v>
      </c>
      <c r="J2495" t="s">
        <v>57</v>
      </c>
      <c r="K2495" t="s">
        <v>106</v>
      </c>
      <c r="L2495">
        <v>81642</v>
      </c>
    </row>
    <row r="2496" spans="1:12" x14ac:dyDescent="0.25">
      <c r="A2496" t="s">
        <v>45</v>
      </c>
      <c r="B2496" t="s">
        <v>88</v>
      </c>
      <c r="C2496" t="s">
        <v>68</v>
      </c>
      <c r="D2496" t="s">
        <v>29</v>
      </c>
      <c r="E2496" t="b">
        <v>1</v>
      </c>
      <c r="F2496" s="1">
        <v>45458.703460648147</v>
      </c>
      <c r="G2496" t="b">
        <v>0</v>
      </c>
      <c r="H2496" t="b">
        <v>1</v>
      </c>
      <c r="I2496" t="s">
        <v>16</v>
      </c>
      <c r="J2496" t="s">
        <v>80</v>
      </c>
      <c r="K2496" t="s">
        <v>74</v>
      </c>
      <c r="L2496">
        <v>98432</v>
      </c>
    </row>
    <row r="2497" spans="1:12" x14ac:dyDescent="0.25">
      <c r="A2497" t="s">
        <v>45</v>
      </c>
      <c r="B2497" t="s">
        <v>88</v>
      </c>
      <c r="C2497" t="s">
        <v>21</v>
      </c>
      <c r="D2497" t="s">
        <v>29</v>
      </c>
      <c r="E2497" t="b">
        <v>0</v>
      </c>
      <c r="F2497" s="1">
        <v>45379.932453703703</v>
      </c>
      <c r="G2497" t="b">
        <v>0</v>
      </c>
      <c r="H2497" t="b">
        <v>0</v>
      </c>
      <c r="I2497" t="s">
        <v>16</v>
      </c>
      <c r="J2497" t="s">
        <v>47</v>
      </c>
      <c r="K2497" t="s">
        <v>77</v>
      </c>
      <c r="L2497">
        <v>85757</v>
      </c>
    </row>
    <row r="2498" spans="1:12" x14ac:dyDescent="0.25">
      <c r="A2498" t="s">
        <v>49</v>
      </c>
      <c r="B2498" t="s">
        <v>50</v>
      </c>
      <c r="C2498" t="s">
        <v>40</v>
      </c>
      <c r="D2498" t="s">
        <v>15</v>
      </c>
      <c r="E2498" t="b">
        <v>0</v>
      </c>
      <c r="F2498" s="1">
        <v>45398.463495370372</v>
      </c>
      <c r="G2498" t="b">
        <v>0</v>
      </c>
      <c r="H2498" t="b">
        <v>0</v>
      </c>
      <c r="I2498" t="s">
        <v>51</v>
      </c>
      <c r="J2498" t="s">
        <v>80</v>
      </c>
      <c r="K2498" t="s">
        <v>103</v>
      </c>
      <c r="L2498">
        <v>71108</v>
      </c>
    </row>
    <row r="2499" spans="1:12" x14ac:dyDescent="0.25">
      <c r="A2499" t="s">
        <v>38</v>
      </c>
      <c r="B2499" t="s">
        <v>95</v>
      </c>
      <c r="C2499" t="s">
        <v>43</v>
      </c>
      <c r="D2499" t="s">
        <v>29</v>
      </c>
      <c r="E2499" t="b">
        <v>0</v>
      </c>
      <c r="F2499" s="1">
        <v>45633.926747685182</v>
      </c>
      <c r="G2499" t="b">
        <v>1</v>
      </c>
      <c r="H2499" t="b">
        <v>1</v>
      </c>
      <c r="I2499" t="s">
        <v>41</v>
      </c>
      <c r="J2499" t="s">
        <v>64</v>
      </c>
      <c r="K2499" t="s">
        <v>128</v>
      </c>
      <c r="L2499">
        <v>73332</v>
      </c>
    </row>
    <row r="2500" spans="1:12" x14ac:dyDescent="0.25">
      <c r="A2500" t="s">
        <v>12</v>
      </c>
      <c r="B2500" t="s">
        <v>75</v>
      </c>
      <c r="C2500" t="s">
        <v>21</v>
      </c>
      <c r="D2500" t="s">
        <v>29</v>
      </c>
      <c r="E2500" t="b">
        <v>0</v>
      </c>
      <c r="F2500" s="1">
        <v>45471.413831018523</v>
      </c>
      <c r="G2500" t="b">
        <v>1</v>
      </c>
      <c r="H2500" t="b">
        <v>1</v>
      </c>
      <c r="I2500" t="s">
        <v>16</v>
      </c>
      <c r="J2500" t="s">
        <v>47</v>
      </c>
      <c r="K2500" t="s">
        <v>128</v>
      </c>
      <c r="L2500">
        <v>114746</v>
      </c>
    </row>
    <row r="2501" spans="1:12" x14ac:dyDescent="0.25">
      <c r="A2501" t="s">
        <v>12</v>
      </c>
      <c r="B2501" t="s">
        <v>63</v>
      </c>
      <c r="C2501" t="s">
        <v>43</v>
      </c>
      <c r="D2501" t="s">
        <v>29</v>
      </c>
      <c r="E2501" t="b">
        <v>1</v>
      </c>
      <c r="F2501" s="1">
        <v>45542.901377314818</v>
      </c>
      <c r="G2501" t="b">
        <v>0</v>
      </c>
      <c r="H2501" t="b">
        <v>0</v>
      </c>
      <c r="I2501" t="s">
        <v>16</v>
      </c>
      <c r="J2501" t="s">
        <v>47</v>
      </c>
      <c r="K2501" t="s">
        <v>115</v>
      </c>
      <c r="L2501">
        <v>110059</v>
      </c>
    </row>
    <row r="2502" spans="1:12" x14ac:dyDescent="0.25">
      <c r="A2502" t="s">
        <v>54</v>
      </c>
      <c r="B2502" t="s">
        <v>79</v>
      </c>
      <c r="C2502" t="s">
        <v>21</v>
      </c>
      <c r="D2502" t="s">
        <v>15</v>
      </c>
      <c r="E2502" t="b">
        <v>1</v>
      </c>
      <c r="F2502" s="1">
        <v>45605.549293981479</v>
      </c>
      <c r="G2502" t="b">
        <v>0</v>
      </c>
      <c r="H2502" t="b">
        <v>1</v>
      </c>
      <c r="I2502" t="s">
        <v>30</v>
      </c>
      <c r="J2502" t="s">
        <v>34</v>
      </c>
      <c r="K2502" t="s">
        <v>81</v>
      </c>
      <c r="L2502">
        <v>153418</v>
      </c>
    </row>
    <row r="2503" spans="1:12" x14ac:dyDescent="0.25">
      <c r="A2503" t="s">
        <v>82</v>
      </c>
      <c r="B2503" t="s">
        <v>83</v>
      </c>
      <c r="C2503" t="s">
        <v>14</v>
      </c>
      <c r="D2503" t="s">
        <v>29</v>
      </c>
      <c r="E2503" t="b">
        <v>0</v>
      </c>
      <c r="F2503" s="1">
        <v>45440.503946759258</v>
      </c>
      <c r="G2503" t="b">
        <v>0</v>
      </c>
      <c r="H2503" t="b">
        <v>1</v>
      </c>
      <c r="I2503" t="s">
        <v>84</v>
      </c>
      <c r="J2503" t="s">
        <v>47</v>
      </c>
      <c r="K2503" t="s">
        <v>35</v>
      </c>
      <c r="L2503">
        <v>106274</v>
      </c>
    </row>
    <row r="2504" spans="1:12" x14ac:dyDescent="0.25">
      <c r="A2504" t="s">
        <v>45</v>
      </c>
      <c r="B2504" t="s">
        <v>76</v>
      </c>
      <c r="C2504" t="s">
        <v>14</v>
      </c>
      <c r="D2504" t="s">
        <v>15</v>
      </c>
      <c r="E2504" t="b">
        <v>1</v>
      </c>
      <c r="F2504" s="1">
        <v>45314.450358796297</v>
      </c>
      <c r="G2504" t="b">
        <v>0</v>
      </c>
      <c r="H2504" t="b">
        <v>1</v>
      </c>
      <c r="I2504" t="s">
        <v>16</v>
      </c>
      <c r="J2504" t="s">
        <v>57</v>
      </c>
      <c r="K2504" t="s">
        <v>121</v>
      </c>
      <c r="L2504">
        <v>83941</v>
      </c>
    </row>
    <row r="2505" spans="1:12" x14ac:dyDescent="0.25">
      <c r="A2505" t="s">
        <v>82</v>
      </c>
      <c r="B2505" t="s">
        <v>91</v>
      </c>
      <c r="C2505" t="s">
        <v>68</v>
      </c>
      <c r="D2505" t="s">
        <v>15</v>
      </c>
      <c r="E2505" t="b">
        <v>1</v>
      </c>
      <c r="F2505" s="1">
        <v>45650.560972222222</v>
      </c>
      <c r="G2505" t="b">
        <v>1</v>
      </c>
      <c r="H2505" t="b">
        <v>0</v>
      </c>
      <c r="I2505" t="s">
        <v>84</v>
      </c>
      <c r="J2505" t="s">
        <v>44</v>
      </c>
      <c r="K2505" t="s">
        <v>98</v>
      </c>
      <c r="L2505">
        <v>117779</v>
      </c>
    </row>
    <row r="2506" spans="1:12" x14ac:dyDescent="0.25">
      <c r="A2506" t="s">
        <v>54</v>
      </c>
      <c r="B2506" t="s">
        <v>55</v>
      </c>
      <c r="C2506" t="s">
        <v>21</v>
      </c>
      <c r="D2506" t="s">
        <v>22</v>
      </c>
      <c r="E2506" t="b">
        <v>1</v>
      </c>
      <c r="F2506" s="1">
        <v>45503.743518518517</v>
      </c>
      <c r="G2506" t="b">
        <v>1</v>
      </c>
      <c r="H2506" t="b">
        <v>0</v>
      </c>
      <c r="I2506" t="s">
        <v>30</v>
      </c>
      <c r="J2506" t="s">
        <v>34</v>
      </c>
      <c r="K2506" t="s">
        <v>124</v>
      </c>
      <c r="L2506">
        <v>120871</v>
      </c>
    </row>
    <row r="2507" spans="1:12" x14ac:dyDescent="0.25">
      <c r="A2507" t="s">
        <v>49</v>
      </c>
      <c r="B2507" t="s">
        <v>50</v>
      </c>
      <c r="C2507" t="s">
        <v>14</v>
      </c>
      <c r="D2507" t="s">
        <v>22</v>
      </c>
      <c r="E2507" t="b">
        <v>1</v>
      </c>
      <c r="F2507" s="1">
        <v>45516.630682870367</v>
      </c>
      <c r="G2507" t="b">
        <v>1</v>
      </c>
      <c r="H2507" t="b">
        <v>1</v>
      </c>
      <c r="I2507" t="s">
        <v>51</v>
      </c>
      <c r="J2507" t="s">
        <v>24</v>
      </c>
      <c r="K2507" t="s">
        <v>121</v>
      </c>
      <c r="L2507">
        <v>95370</v>
      </c>
    </row>
    <row r="2508" spans="1:12" x14ac:dyDescent="0.25">
      <c r="A2508" t="s">
        <v>49</v>
      </c>
      <c r="B2508" t="s">
        <v>50</v>
      </c>
      <c r="C2508" t="s">
        <v>43</v>
      </c>
      <c r="D2508" t="s">
        <v>22</v>
      </c>
      <c r="E2508" t="b">
        <v>0</v>
      </c>
      <c r="F2508" s="1">
        <v>45513.084224537037</v>
      </c>
      <c r="G2508" t="b">
        <v>1</v>
      </c>
      <c r="H2508" t="b">
        <v>0</v>
      </c>
      <c r="I2508" t="s">
        <v>51</v>
      </c>
      <c r="J2508" t="s">
        <v>57</v>
      </c>
      <c r="K2508" t="s">
        <v>122</v>
      </c>
      <c r="L2508">
        <v>87072</v>
      </c>
    </row>
    <row r="2509" spans="1:12" x14ac:dyDescent="0.25">
      <c r="A2509" t="s">
        <v>54</v>
      </c>
      <c r="B2509" t="s">
        <v>79</v>
      </c>
      <c r="C2509" t="s">
        <v>28</v>
      </c>
      <c r="D2509" t="s">
        <v>15</v>
      </c>
      <c r="E2509" t="b">
        <v>1</v>
      </c>
      <c r="F2509" s="1">
        <v>45649.514236111107</v>
      </c>
      <c r="G2509" t="b">
        <v>1</v>
      </c>
      <c r="H2509" t="b">
        <v>1</v>
      </c>
      <c r="I2509" t="s">
        <v>30</v>
      </c>
      <c r="J2509" t="s">
        <v>24</v>
      </c>
      <c r="K2509" t="s">
        <v>35</v>
      </c>
      <c r="L2509">
        <v>148250</v>
      </c>
    </row>
    <row r="2510" spans="1:12" x14ac:dyDescent="0.25">
      <c r="A2510" t="s">
        <v>26</v>
      </c>
      <c r="B2510" t="s">
        <v>33</v>
      </c>
      <c r="C2510" t="s">
        <v>40</v>
      </c>
      <c r="D2510" t="s">
        <v>22</v>
      </c>
      <c r="E2510" t="b">
        <v>1</v>
      </c>
      <c r="F2510" s="1">
        <v>45296.645972222221</v>
      </c>
      <c r="G2510" t="b">
        <v>0</v>
      </c>
      <c r="H2510" t="b">
        <v>0</v>
      </c>
      <c r="I2510" t="s">
        <v>30</v>
      </c>
      <c r="J2510" t="s">
        <v>52</v>
      </c>
      <c r="K2510" t="s">
        <v>98</v>
      </c>
      <c r="L2510">
        <v>108844</v>
      </c>
    </row>
    <row r="2511" spans="1:12" x14ac:dyDescent="0.25">
      <c r="A2511" t="s">
        <v>38</v>
      </c>
      <c r="B2511" t="s">
        <v>39</v>
      </c>
      <c r="C2511" t="s">
        <v>28</v>
      </c>
      <c r="D2511" t="s">
        <v>22</v>
      </c>
      <c r="E2511" t="b">
        <v>1</v>
      </c>
      <c r="F2511" s="1">
        <v>45490.313564814824</v>
      </c>
      <c r="G2511" t="b">
        <v>1</v>
      </c>
      <c r="H2511" t="b">
        <v>1</v>
      </c>
      <c r="I2511" t="s">
        <v>41</v>
      </c>
      <c r="J2511" t="s">
        <v>64</v>
      </c>
      <c r="K2511" t="s">
        <v>106</v>
      </c>
      <c r="L2511">
        <v>73282</v>
      </c>
    </row>
    <row r="2512" spans="1:12" x14ac:dyDescent="0.25">
      <c r="A2512" t="s">
        <v>19</v>
      </c>
      <c r="B2512" t="s">
        <v>36</v>
      </c>
      <c r="C2512" t="s">
        <v>28</v>
      </c>
      <c r="D2512" t="s">
        <v>15</v>
      </c>
      <c r="E2512" t="b">
        <v>0</v>
      </c>
      <c r="F2512" s="1">
        <v>45381.846030092587</v>
      </c>
      <c r="G2512" t="b">
        <v>1</v>
      </c>
      <c r="H2512" t="b">
        <v>1</v>
      </c>
      <c r="I2512" t="s">
        <v>23</v>
      </c>
      <c r="J2512" t="s">
        <v>70</v>
      </c>
      <c r="K2512" t="s">
        <v>104</v>
      </c>
      <c r="L2512">
        <v>72364</v>
      </c>
    </row>
    <row r="2513" spans="1:12" x14ac:dyDescent="0.25">
      <c r="A2513" t="s">
        <v>38</v>
      </c>
      <c r="B2513" t="s">
        <v>107</v>
      </c>
      <c r="C2513" t="s">
        <v>43</v>
      </c>
      <c r="D2513" t="s">
        <v>29</v>
      </c>
      <c r="E2513" t="b">
        <v>1</v>
      </c>
      <c r="F2513" s="1">
        <v>45476.775243055563</v>
      </c>
      <c r="G2513" t="b">
        <v>0</v>
      </c>
      <c r="H2513" t="b">
        <v>1</v>
      </c>
      <c r="I2513" t="s">
        <v>41</v>
      </c>
      <c r="J2513" t="s">
        <v>57</v>
      </c>
      <c r="K2513" t="s">
        <v>60</v>
      </c>
      <c r="L2513">
        <v>86424</v>
      </c>
    </row>
    <row r="2514" spans="1:12" x14ac:dyDescent="0.25">
      <c r="A2514" t="s">
        <v>19</v>
      </c>
      <c r="B2514" t="s">
        <v>36</v>
      </c>
      <c r="C2514" t="s">
        <v>28</v>
      </c>
      <c r="D2514" t="s">
        <v>15</v>
      </c>
      <c r="E2514" t="b">
        <v>1</v>
      </c>
      <c r="F2514" s="1">
        <v>45639.464155092603</v>
      </c>
      <c r="G2514" t="b">
        <v>1</v>
      </c>
      <c r="H2514" t="b">
        <v>1</v>
      </c>
      <c r="I2514" t="s">
        <v>23</v>
      </c>
      <c r="J2514" t="s">
        <v>44</v>
      </c>
      <c r="K2514" t="s">
        <v>110</v>
      </c>
      <c r="L2514">
        <v>82686</v>
      </c>
    </row>
    <row r="2515" spans="1:12" x14ac:dyDescent="0.25">
      <c r="A2515" t="s">
        <v>49</v>
      </c>
      <c r="B2515" t="s">
        <v>50</v>
      </c>
      <c r="C2515" t="s">
        <v>68</v>
      </c>
      <c r="D2515" t="s">
        <v>22</v>
      </c>
      <c r="E2515" t="b">
        <v>0</v>
      </c>
      <c r="F2515" s="1">
        <v>45345.80777777778</v>
      </c>
      <c r="G2515" t="b">
        <v>1</v>
      </c>
      <c r="H2515" t="b">
        <v>1</v>
      </c>
      <c r="I2515" t="s">
        <v>51</v>
      </c>
      <c r="J2515" t="s">
        <v>70</v>
      </c>
      <c r="K2515" t="s">
        <v>120</v>
      </c>
      <c r="L2515">
        <v>78698</v>
      </c>
    </row>
    <row r="2516" spans="1:12" x14ac:dyDescent="0.25">
      <c r="A2516" t="s">
        <v>19</v>
      </c>
      <c r="B2516" t="s">
        <v>20</v>
      </c>
      <c r="C2516" t="s">
        <v>28</v>
      </c>
      <c r="D2516" t="s">
        <v>29</v>
      </c>
      <c r="E2516" t="b">
        <v>1</v>
      </c>
      <c r="F2516" s="1">
        <v>45381.319305555553</v>
      </c>
      <c r="G2516" t="b">
        <v>1</v>
      </c>
      <c r="H2516" t="b">
        <v>1</v>
      </c>
      <c r="I2516" t="s">
        <v>23</v>
      </c>
      <c r="J2516" t="s">
        <v>72</v>
      </c>
      <c r="K2516" t="s">
        <v>25</v>
      </c>
      <c r="L2516">
        <v>67244</v>
      </c>
    </row>
    <row r="2517" spans="1:12" x14ac:dyDescent="0.25">
      <c r="A2517" t="s">
        <v>12</v>
      </c>
      <c r="B2517" t="s">
        <v>13</v>
      </c>
      <c r="C2517" t="s">
        <v>28</v>
      </c>
      <c r="D2517" t="s">
        <v>22</v>
      </c>
      <c r="E2517" t="b">
        <v>0</v>
      </c>
      <c r="F2517" s="1">
        <v>45604.512650462973</v>
      </c>
      <c r="G2517" t="b">
        <v>1</v>
      </c>
      <c r="H2517" t="b">
        <v>1</v>
      </c>
      <c r="I2517" t="s">
        <v>16</v>
      </c>
      <c r="J2517" t="s">
        <v>57</v>
      </c>
      <c r="K2517" t="s">
        <v>32</v>
      </c>
      <c r="L2517">
        <v>136124</v>
      </c>
    </row>
    <row r="2518" spans="1:12" x14ac:dyDescent="0.25">
      <c r="A2518" t="s">
        <v>82</v>
      </c>
      <c r="B2518" t="s">
        <v>91</v>
      </c>
      <c r="C2518" t="s">
        <v>14</v>
      </c>
      <c r="D2518" t="s">
        <v>29</v>
      </c>
      <c r="E2518" t="b">
        <v>1</v>
      </c>
      <c r="F2518" s="1">
        <v>45356.932326388887</v>
      </c>
      <c r="G2518" t="b">
        <v>1</v>
      </c>
      <c r="H2518" t="b">
        <v>0</v>
      </c>
      <c r="I2518" t="s">
        <v>84</v>
      </c>
      <c r="J2518" t="s">
        <v>24</v>
      </c>
      <c r="K2518" t="s">
        <v>58</v>
      </c>
      <c r="L2518">
        <v>115814</v>
      </c>
    </row>
    <row r="2519" spans="1:12" x14ac:dyDescent="0.25">
      <c r="A2519" t="s">
        <v>26</v>
      </c>
      <c r="B2519" t="s">
        <v>27</v>
      </c>
      <c r="C2519" t="s">
        <v>28</v>
      </c>
      <c r="D2519" t="s">
        <v>15</v>
      </c>
      <c r="E2519" t="b">
        <v>0</v>
      </c>
      <c r="F2519" s="1">
        <v>45586.184918981482</v>
      </c>
      <c r="G2519" t="b">
        <v>0</v>
      </c>
      <c r="H2519" t="b">
        <v>1</v>
      </c>
      <c r="I2519" t="s">
        <v>30</v>
      </c>
      <c r="J2519" t="s">
        <v>80</v>
      </c>
      <c r="K2519" t="s">
        <v>58</v>
      </c>
      <c r="L2519">
        <v>91823</v>
      </c>
    </row>
    <row r="2520" spans="1:12" x14ac:dyDescent="0.25">
      <c r="A2520" t="s">
        <v>19</v>
      </c>
      <c r="B2520" t="s">
        <v>20</v>
      </c>
      <c r="C2520" t="s">
        <v>28</v>
      </c>
      <c r="D2520" t="s">
        <v>29</v>
      </c>
      <c r="E2520" t="b">
        <v>0</v>
      </c>
      <c r="F2520" s="1">
        <v>45365.067303240743</v>
      </c>
      <c r="G2520" t="b">
        <v>1</v>
      </c>
      <c r="H2520" t="b">
        <v>1</v>
      </c>
      <c r="I2520" t="s">
        <v>23</v>
      </c>
      <c r="J2520" t="s">
        <v>66</v>
      </c>
      <c r="K2520" t="s">
        <v>104</v>
      </c>
      <c r="L2520">
        <v>78354</v>
      </c>
    </row>
    <row r="2521" spans="1:12" x14ac:dyDescent="0.25">
      <c r="A2521" t="s">
        <v>49</v>
      </c>
      <c r="B2521" t="s">
        <v>61</v>
      </c>
      <c r="C2521" t="s">
        <v>68</v>
      </c>
      <c r="D2521" t="s">
        <v>29</v>
      </c>
      <c r="E2521" t="b">
        <v>0</v>
      </c>
      <c r="F2521" s="1">
        <v>45354.456435185188</v>
      </c>
      <c r="G2521" t="b">
        <v>0</v>
      </c>
      <c r="H2521" t="b">
        <v>1</v>
      </c>
      <c r="I2521" t="s">
        <v>51</v>
      </c>
      <c r="J2521" t="s">
        <v>34</v>
      </c>
      <c r="K2521" t="s">
        <v>106</v>
      </c>
      <c r="L2521">
        <v>89685</v>
      </c>
    </row>
    <row r="2522" spans="1:12" x14ac:dyDescent="0.25">
      <c r="A2522" t="s">
        <v>45</v>
      </c>
      <c r="B2522" t="s">
        <v>88</v>
      </c>
      <c r="C2522" t="s">
        <v>28</v>
      </c>
      <c r="D2522" t="s">
        <v>22</v>
      </c>
      <c r="E2522" t="b">
        <v>0</v>
      </c>
      <c r="F2522" s="1">
        <v>45313.670682870368</v>
      </c>
      <c r="G2522" t="b">
        <v>1</v>
      </c>
      <c r="H2522" t="b">
        <v>0</v>
      </c>
      <c r="I2522" t="s">
        <v>16</v>
      </c>
      <c r="J2522" t="s">
        <v>24</v>
      </c>
      <c r="K2522" t="s">
        <v>93</v>
      </c>
      <c r="L2522">
        <v>96559</v>
      </c>
    </row>
    <row r="2523" spans="1:12" x14ac:dyDescent="0.25">
      <c r="A2523" t="s">
        <v>19</v>
      </c>
      <c r="B2523" t="s">
        <v>94</v>
      </c>
      <c r="C2523" t="s">
        <v>40</v>
      </c>
      <c r="D2523" t="s">
        <v>15</v>
      </c>
      <c r="E2523" t="b">
        <v>1</v>
      </c>
      <c r="F2523" s="1">
        <v>45525.291689814818</v>
      </c>
      <c r="G2523" t="b">
        <v>0</v>
      </c>
      <c r="H2523" t="b">
        <v>1</v>
      </c>
      <c r="I2523" t="s">
        <v>23</v>
      </c>
      <c r="J2523" t="s">
        <v>57</v>
      </c>
      <c r="K2523" t="s">
        <v>35</v>
      </c>
      <c r="L2523">
        <v>88432</v>
      </c>
    </row>
    <row r="2524" spans="1:12" x14ac:dyDescent="0.25">
      <c r="A2524" t="s">
        <v>49</v>
      </c>
      <c r="B2524" t="s">
        <v>108</v>
      </c>
      <c r="C2524" t="s">
        <v>40</v>
      </c>
      <c r="D2524" t="s">
        <v>22</v>
      </c>
      <c r="E2524" t="b">
        <v>0</v>
      </c>
      <c r="F2524" s="1">
        <v>45361.805393518523</v>
      </c>
      <c r="G2524" t="b">
        <v>0</v>
      </c>
      <c r="H2524" t="b">
        <v>1</v>
      </c>
      <c r="I2524" t="s">
        <v>51</v>
      </c>
      <c r="J2524" t="s">
        <v>34</v>
      </c>
      <c r="K2524" t="s">
        <v>105</v>
      </c>
      <c r="L2524">
        <v>97972</v>
      </c>
    </row>
    <row r="2525" spans="1:12" x14ac:dyDescent="0.25">
      <c r="A2525" t="s">
        <v>49</v>
      </c>
      <c r="B2525" t="s">
        <v>108</v>
      </c>
      <c r="C2525" t="s">
        <v>40</v>
      </c>
      <c r="D2525" t="s">
        <v>22</v>
      </c>
      <c r="E2525" t="b">
        <v>1</v>
      </c>
      <c r="F2525" s="1">
        <v>45643.67931712963</v>
      </c>
      <c r="G2525" t="b">
        <v>0</v>
      </c>
      <c r="H2525" t="b">
        <v>1</v>
      </c>
      <c r="I2525" t="s">
        <v>51</v>
      </c>
      <c r="J2525" t="s">
        <v>24</v>
      </c>
      <c r="K2525" t="s">
        <v>73</v>
      </c>
      <c r="L2525">
        <v>79815</v>
      </c>
    </row>
    <row r="2526" spans="1:12" x14ac:dyDescent="0.25">
      <c r="A2526" t="s">
        <v>45</v>
      </c>
      <c r="B2526" t="s">
        <v>88</v>
      </c>
      <c r="C2526" t="s">
        <v>68</v>
      </c>
      <c r="D2526" t="s">
        <v>22</v>
      </c>
      <c r="E2526" t="b">
        <v>0</v>
      </c>
      <c r="F2526" s="1">
        <v>45359.648125</v>
      </c>
      <c r="G2526" t="b">
        <v>0</v>
      </c>
      <c r="H2526" t="b">
        <v>1</v>
      </c>
      <c r="I2526" t="s">
        <v>16</v>
      </c>
      <c r="J2526" t="s">
        <v>70</v>
      </c>
      <c r="K2526" t="s">
        <v>113</v>
      </c>
      <c r="L2526">
        <v>113960</v>
      </c>
    </row>
    <row r="2527" spans="1:12" x14ac:dyDescent="0.25">
      <c r="A2527" t="s">
        <v>12</v>
      </c>
      <c r="B2527" t="s">
        <v>13</v>
      </c>
      <c r="C2527" t="s">
        <v>28</v>
      </c>
      <c r="D2527" t="s">
        <v>29</v>
      </c>
      <c r="E2527" t="b">
        <v>0</v>
      </c>
      <c r="F2527" s="1">
        <v>45539.30672453704</v>
      </c>
      <c r="G2527" t="b">
        <v>0</v>
      </c>
      <c r="H2527" t="b">
        <v>1</v>
      </c>
      <c r="I2527" t="s">
        <v>16</v>
      </c>
      <c r="J2527" t="s">
        <v>70</v>
      </c>
      <c r="K2527" t="s">
        <v>120</v>
      </c>
      <c r="L2527">
        <v>131281</v>
      </c>
    </row>
    <row r="2528" spans="1:12" x14ac:dyDescent="0.25">
      <c r="A2528" t="s">
        <v>54</v>
      </c>
      <c r="B2528" t="s">
        <v>55</v>
      </c>
      <c r="C2528" t="s">
        <v>14</v>
      </c>
      <c r="D2528" t="s">
        <v>15</v>
      </c>
      <c r="E2528" t="b">
        <v>0</v>
      </c>
      <c r="F2528" s="1">
        <v>45469.415381944447</v>
      </c>
      <c r="G2528" t="b">
        <v>0</v>
      </c>
      <c r="H2528" t="b">
        <v>1</v>
      </c>
      <c r="I2528" t="s">
        <v>30</v>
      </c>
      <c r="J2528" t="s">
        <v>57</v>
      </c>
      <c r="K2528" t="s">
        <v>99</v>
      </c>
      <c r="L2528">
        <v>151621</v>
      </c>
    </row>
    <row r="2529" spans="1:12" x14ac:dyDescent="0.25">
      <c r="A2529" t="s">
        <v>82</v>
      </c>
      <c r="B2529" t="s">
        <v>83</v>
      </c>
      <c r="C2529" t="s">
        <v>43</v>
      </c>
      <c r="D2529" t="s">
        <v>22</v>
      </c>
      <c r="E2529" t="b">
        <v>1</v>
      </c>
      <c r="F2529" s="1">
        <v>45344.596516203703</v>
      </c>
      <c r="G2529" t="b">
        <v>0</v>
      </c>
      <c r="H2529" t="b">
        <v>1</v>
      </c>
      <c r="I2529" t="s">
        <v>84</v>
      </c>
      <c r="J2529" t="s">
        <v>31</v>
      </c>
      <c r="K2529" t="s">
        <v>99</v>
      </c>
      <c r="L2529">
        <v>129538</v>
      </c>
    </row>
    <row r="2530" spans="1:12" x14ac:dyDescent="0.25">
      <c r="A2530" t="s">
        <v>12</v>
      </c>
      <c r="B2530" t="s">
        <v>75</v>
      </c>
      <c r="C2530" t="s">
        <v>68</v>
      </c>
      <c r="D2530" t="s">
        <v>29</v>
      </c>
      <c r="E2530" t="b">
        <v>1</v>
      </c>
      <c r="F2530" s="1">
        <v>45294.163287037038</v>
      </c>
      <c r="G2530" t="b">
        <v>0</v>
      </c>
      <c r="H2530" t="b">
        <v>0</v>
      </c>
      <c r="I2530" t="s">
        <v>16</v>
      </c>
      <c r="J2530" t="s">
        <v>57</v>
      </c>
      <c r="K2530" t="s">
        <v>56</v>
      </c>
      <c r="L2530">
        <v>127253</v>
      </c>
    </row>
    <row r="2531" spans="1:12" x14ac:dyDescent="0.25">
      <c r="A2531" t="s">
        <v>19</v>
      </c>
      <c r="B2531" t="s">
        <v>86</v>
      </c>
      <c r="C2531" t="s">
        <v>43</v>
      </c>
      <c r="D2531" t="s">
        <v>29</v>
      </c>
      <c r="E2531" t="b">
        <v>0</v>
      </c>
      <c r="F2531" s="1">
        <v>45304.138414351852</v>
      </c>
      <c r="G2531" t="b">
        <v>0</v>
      </c>
      <c r="H2531" t="b">
        <v>1</v>
      </c>
      <c r="I2531" t="s">
        <v>23</v>
      </c>
      <c r="J2531" t="s">
        <v>72</v>
      </c>
      <c r="K2531" t="s">
        <v>53</v>
      </c>
      <c r="L2531">
        <v>80589</v>
      </c>
    </row>
    <row r="2532" spans="1:12" x14ac:dyDescent="0.25">
      <c r="A2532" t="s">
        <v>38</v>
      </c>
      <c r="B2532" t="s">
        <v>39</v>
      </c>
      <c r="C2532" t="s">
        <v>40</v>
      </c>
      <c r="D2532" t="s">
        <v>15</v>
      </c>
      <c r="E2532" t="b">
        <v>1</v>
      </c>
      <c r="F2532" s="1">
        <v>45630.135636574072</v>
      </c>
      <c r="G2532" t="b">
        <v>0</v>
      </c>
      <c r="H2532" t="b">
        <v>1</v>
      </c>
      <c r="I2532" t="s">
        <v>41</v>
      </c>
      <c r="J2532" t="s">
        <v>70</v>
      </c>
      <c r="K2532" t="s">
        <v>112</v>
      </c>
      <c r="L2532">
        <v>82974</v>
      </c>
    </row>
    <row r="2533" spans="1:12" x14ac:dyDescent="0.25">
      <c r="A2533" t="s">
        <v>26</v>
      </c>
      <c r="B2533" t="s">
        <v>33</v>
      </c>
      <c r="C2533" t="s">
        <v>40</v>
      </c>
      <c r="D2533" t="s">
        <v>15</v>
      </c>
      <c r="E2533" t="b">
        <v>0</v>
      </c>
      <c r="F2533" s="1">
        <v>45329.624988425923</v>
      </c>
      <c r="G2533" t="b">
        <v>1</v>
      </c>
      <c r="H2533" t="b">
        <v>1</v>
      </c>
      <c r="I2533" t="s">
        <v>30</v>
      </c>
      <c r="J2533" t="s">
        <v>80</v>
      </c>
      <c r="K2533" t="s">
        <v>104</v>
      </c>
      <c r="L2533">
        <v>122613</v>
      </c>
    </row>
    <row r="2534" spans="1:12" x14ac:dyDescent="0.25">
      <c r="A2534" t="s">
        <v>12</v>
      </c>
      <c r="B2534" t="s">
        <v>63</v>
      </c>
      <c r="C2534" t="s">
        <v>21</v>
      </c>
      <c r="D2534" t="s">
        <v>29</v>
      </c>
      <c r="E2534" t="b">
        <v>0</v>
      </c>
      <c r="F2534" s="1">
        <v>45301.06554398148</v>
      </c>
      <c r="G2534" t="b">
        <v>1</v>
      </c>
      <c r="H2534" t="b">
        <v>1</v>
      </c>
      <c r="I2534" t="s">
        <v>16</v>
      </c>
      <c r="J2534" t="s">
        <v>31</v>
      </c>
      <c r="K2534" t="s">
        <v>123</v>
      </c>
      <c r="L2534">
        <v>115980</v>
      </c>
    </row>
    <row r="2535" spans="1:12" x14ac:dyDescent="0.25">
      <c r="A2535" t="s">
        <v>26</v>
      </c>
      <c r="B2535" t="s">
        <v>27</v>
      </c>
      <c r="C2535" t="s">
        <v>21</v>
      </c>
      <c r="D2535" t="s">
        <v>29</v>
      </c>
      <c r="E2535" t="b">
        <v>1</v>
      </c>
      <c r="F2535" s="1">
        <v>45604.192939814813</v>
      </c>
      <c r="G2535" t="b">
        <v>0</v>
      </c>
      <c r="H2535" t="b">
        <v>1</v>
      </c>
      <c r="I2535" t="s">
        <v>30</v>
      </c>
      <c r="J2535" t="s">
        <v>57</v>
      </c>
      <c r="K2535" t="s">
        <v>25</v>
      </c>
      <c r="L2535">
        <v>113805</v>
      </c>
    </row>
    <row r="2536" spans="1:12" x14ac:dyDescent="0.25">
      <c r="A2536" t="s">
        <v>26</v>
      </c>
      <c r="B2536" t="s">
        <v>71</v>
      </c>
      <c r="C2536" t="s">
        <v>14</v>
      </c>
      <c r="D2536" t="s">
        <v>15</v>
      </c>
      <c r="E2536" t="b">
        <v>1</v>
      </c>
      <c r="F2536" s="1">
        <v>45433.313576388893</v>
      </c>
      <c r="G2536" t="b">
        <v>1</v>
      </c>
      <c r="H2536" t="b">
        <v>0</v>
      </c>
      <c r="I2536" t="s">
        <v>30</v>
      </c>
      <c r="J2536" t="s">
        <v>80</v>
      </c>
      <c r="K2536" t="s">
        <v>42</v>
      </c>
      <c r="L2536">
        <v>110528</v>
      </c>
    </row>
    <row r="2537" spans="1:12" x14ac:dyDescent="0.25">
      <c r="A2537" t="s">
        <v>45</v>
      </c>
      <c r="B2537" t="s">
        <v>46</v>
      </c>
      <c r="C2537" t="s">
        <v>21</v>
      </c>
      <c r="D2537" t="s">
        <v>15</v>
      </c>
      <c r="E2537" t="b">
        <v>1</v>
      </c>
      <c r="F2537" s="1">
        <v>45604.074074074073</v>
      </c>
      <c r="G2537" t="b">
        <v>1</v>
      </c>
      <c r="H2537" t="b">
        <v>0</v>
      </c>
      <c r="I2537" t="s">
        <v>16</v>
      </c>
      <c r="J2537" t="s">
        <v>64</v>
      </c>
      <c r="K2537" t="s">
        <v>124</v>
      </c>
      <c r="L2537">
        <v>89983</v>
      </c>
    </row>
    <row r="2538" spans="1:12" x14ac:dyDescent="0.25">
      <c r="A2538" t="s">
        <v>82</v>
      </c>
      <c r="B2538" t="s">
        <v>83</v>
      </c>
      <c r="C2538" t="s">
        <v>68</v>
      </c>
      <c r="D2538" t="s">
        <v>29</v>
      </c>
      <c r="E2538" t="b">
        <v>1</v>
      </c>
      <c r="F2538" s="1">
        <v>45517.493530092594</v>
      </c>
      <c r="G2538" t="b">
        <v>0</v>
      </c>
      <c r="H2538" t="b">
        <v>0</v>
      </c>
      <c r="I2538" t="s">
        <v>84</v>
      </c>
      <c r="J2538" t="s">
        <v>72</v>
      </c>
      <c r="K2538" t="s">
        <v>53</v>
      </c>
      <c r="L2538">
        <v>138790</v>
      </c>
    </row>
    <row r="2539" spans="1:12" x14ac:dyDescent="0.25">
      <c r="A2539" t="s">
        <v>38</v>
      </c>
      <c r="B2539" t="s">
        <v>95</v>
      </c>
      <c r="C2539" t="s">
        <v>40</v>
      </c>
      <c r="D2539" t="s">
        <v>22</v>
      </c>
      <c r="E2539" t="b">
        <v>0</v>
      </c>
      <c r="F2539" s="1">
        <v>45550.055706018517</v>
      </c>
      <c r="G2539" t="b">
        <v>1</v>
      </c>
      <c r="H2539" t="b">
        <v>0</v>
      </c>
      <c r="I2539" t="s">
        <v>41</v>
      </c>
      <c r="J2539" t="s">
        <v>72</v>
      </c>
      <c r="K2539" t="s">
        <v>67</v>
      </c>
      <c r="L2539">
        <v>79527</v>
      </c>
    </row>
    <row r="2540" spans="1:12" x14ac:dyDescent="0.25">
      <c r="A2540" t="s">
        <v>82</v>
      </c>
      <c r="B2540" t="s">
        <v>85</v>
      </c>
      <c r="C2540" t="s">
        <v>43</v>
      </c>
      <c r="D2540" t="s">
        <v>22</v>
      </c>
      <c r="E2540" t="b">
        <v>0</v>
      </c>
      <c r="F2540" s="1">
        <v>45450.704594907409</v>
      </c>
      <c r="G2540" t="b">
        <v>1</v>
      </c>
      <c r="H2540" t="b">
        <v>0</v>
      </c>
      <c r="I2540" t="s">
        <v>84</v>
      </c>
      <c r="J2540" t="s">
        <v>44</v>
      </c>
      <c r="K2540" t="s">
        <v>58</v>
      </c>
      <c r="L2540">
        <v>108241</v>
      </c>
    </row>
    <row r="2541" spans="1:12" x14ac:dyDescent="0.25">
      <c r="A2541" t="s">
        <v>38</v>
      </c>
      <c r="B2541" t="s">
        <v>39</v>
      </c>
      <c r="C2541" t="s">
        <v>14</v>
      </c>
      <c r="D2541" t="s">
        <v>15</v>
      </c>
      <c r="E2541" t="b">
        <v>0</v>
      </c>
      <c r="F2541" s="1">
        <v>45401.021307870367</v>
      </c>
      <c r="G2541" t="b">
        <v>1</v>
      </c>
      <c r="H2541" t="b">
        <v>0</v>
      </c>
      <c r="I2541" t="s">
        <v>41</v>
      </c>
      <c r="J2541" t="s">
        <v>44</v>
      </c>
      <c r="K2541" t="s">
        <v>90</v>
      </c>
      <c r="L2541">
        <v>75374</v>
      </c>
    </row>
    <row r="2542" spans="1:12" x14ac:dyDescent="0.25">
      <c r="A2542" t="s">
        <v>54</v>
      </c>
      <c r="B2542" t="s">
        <v>55</v>
      </c>
      <c r="C2542" t="s">
        <v>14</v>
      </c>
      <c r="D2542" t="s">
        <v>15</v>
      </c>
      <c r="E2542" t="b">
        <v>1</v>
      </c>
      <c r="F2542" s="1">
        <v>45438.981469907398</v>
      </c>
      <c r="G2542" t="b">
        <v>1</v>
      </c>
      <c r="H2542" t="b">
        <v>0</v>
      </c>
      <c r="I2542" t="s">
        <v>30</v>
      </c>
      <c r="J2542" t="s">
        <v>66</v>
      </c>
      <c r="K2542" t="s">
        <v>105</v>
      </c>
      <c r="L2542">
        <v>138617</v>
      </c>
    </row>
    <row r="2543" spans="1:12" x14ac:dyDescent="0.25">
      <c r="A2543" t="s">
        <v>54</v>
      </c>
      <c r="B2543" t="s">
        <v>79</v>
      </c>
      <c r="C2543" t="s">
        <v>68</v>
      </c>
      <c r="D2543" t="s">
        <v>22</v>
      </c>
      <c r="E2543" t="b">
        <v>1</v>
      </c>
      <c r="F2543" s="1">
        <v>45450.591574074067</v>
      </c>
      <c r="G2543" t="b">
        <v>0</v>
      </c>
      <c r="H2543" t="b">
        <v>0</v>
      </c>
      <c r="I2543" t="s">
        <v>30</v>
      </c>
      <c r="J2543" t="s">
        <v>34</v>
      </c>
      <c r="K2543" t="s">
        <v>118</v>
      </c>
      <c r="L2543">
        <v>131171</v>
      </c>
    </row>
    <row r="2544" spans="1:12" x14ac:dyDescent="0.25">
      <c r="A2544" t="s">
        <v>26</v>
      </c>
      <c r="B2544" t="s">
        <v>27</v>
      </c>
      <c r="C2544" t="s">
        <v>68</v>
      </c>
      <c r="D2544" t="s">
        <v>22</v>
      </c>
      <c r="E2544" t="b">
        <v>1</v>
      </c>
      <c r="F2544" s="1">
        <v>45414.928356481483</v>
      </c>
      <c r="G2544" t="b">
        <v>0</v>
      </c>
      <c r="H2544" t="b">
        <v>1</v>
      </c>
      <c r="I2544" t="s">
        <v>30</v>
      </c>
      <c r="J2544" t="s">
        <v>72</v>
      </c>
      <c r="K2544" t="s">
        <v>42</v>
      </c>
      <c r="L2544">
        <v>100428</v>
      </c>
    </row>
    <row r="2545" spans="1:12" x14ac:dyDescent="0.25">
      <c r="A2545" t="s">
        <v>38</v>
      </c>
      <c r="B2545" t="s">
        <v>107</v>
      </c>
      <c r="C2545" t="s">
        <v>40</v>
      </c>
      <c r="D2545" t="s">
        <v>15</v>
      </c>
      <c r="E2545" t="b">
        <v>0</v>
      </c>
      <c r="F2545" s="1">
        <v>45605.76054398148</v>
      </c>
      <c r="G2545" t="b">
        <v>1</v>
      </c>
      <c r="H2545" t="b">
        <v>1</v>
      </c>
      <c r="I2545" t="s">
        <v>41</v>
      </c>
      <c r="J2545" t="s">
        <v>64</v>
      </c>
      <c r="K2545" t="s">
        <v>96</v>
      </c>
      <c r="L2545">
        <v>81758</v>
      </c>
    </row>
    <row r="2546" spans="1:12" x14ac:dyDescent="0.25">
      <c r="A2546" t="s">
        <v>54</v>
      </c>
      <c r="B2546" t="s">
        <v>79</v>
      </c>
      <c r="C2546" t="s">
        <v>21</v>
      </c>
      <c r="D2546" t="s">
        <v>22</v>
      </c>
      <c r="E2546" t="b">
        <v>0</v>
      </c>
      <c r="F2546" s="1">
        <v>45518.288668981477</v>
      </c>
      <c r="G2546" t="b">
        <v>0</v>
      </c>
      <c r="H2546" t="b">
        <v>0</v>
      </c>
      <c r="I2546" t="s">
        <v>30</v>
      </c>
      <c r="J2546" t="s">
        <v>52</v>
      </c>
      <c r="K2546" t="s">
        <v>74</v>
      </c>
      <c r="L2546">
        <v>151737</v>
      </c>
    </row>
    <row r="2547" spans="1:12" x14ac:dyDescent="0.25">
      <c r="A2547" t="s">
        <v>82</v>
      </c>
      <c r="B2547" t="s">
        <v>91</v>
      </c>
      <c r="C2547" t="s">
        <v>21</v>
      </c>
      <c r="D2547" t="s">
        <v>15</v>
      </c>
      <c r="E2547" t="b">
        <v>0</v>
      </c>
      <c r="F2547" s="1">
        <v>45365.337094907409</v>
      </c>
      <c r="G2547" t="b">
        <v>1</v>
      </c>
      <c r="H2547" t="b">
        <v>1</v>
      </c>
      <c r="I2547" t="s">
        <v>84</v>
      </c>
      <c r="J2547" t="s">
        <v>24</v>
      </c>
      <c r="K2547" t="s">
        <v>65</v>
      </c>
      <c r="L2547">
        <v>134275</v>
      </c>
    </row>
    <row r="2548" spans="1:12" x14ac:dyDescent="0.25">
      <c r="A2548" t="s">
        <v>45</v>
      </c>
      <c r="B2548" t="s">
        <v>76</v>
      </c>
      <c r="C2548" t="s">
        <v>21</v>
      </c>
      <c r="D2548" t="s">
        <v>15</v>
      </c>
      <c r="E2548" t="b">
        <v>0</v>
      </c>
      <c r="F2548" s="1">
        <v>45475.712222222217</v>
      </c>
      <c r="G2548" t="b">
        <v>0</v>
      </c>
      <c r="H2548" t="b">
        <v>0</v>
      </c>
      <c r="I2548" t="s">
        <v>16</v>
      </c>
      <c r="J2548" t="s">
        <v>34</v>
      </c>
      <c r="K2548" t="s">
        <v>121</v>
      </c>
      <c r="L2548">
        <v>86753</v>
      </c>
    </row>
    <row r="2549" spans="1:12" x14ac:dyDescent="0.25">
      <c r="A2549" t="s">
        <v>82</v>
      </c>
      <c r="B2549" t="s">
        <v>83</v>
      </c>
      <c r="C2549" t="s">
        <v>43</v>
      </c>
      <c r="D2549" t="s">
        <v>29</v>
      </c>
      <c r="E2549" t="b">
        <v>1</v>
      </c>
      <c r="F2549" s="1">
        <v>45556.876840277779</v>
      </c>
      <c r="G2549" t="b">
        <v>0</v>
      </c>
      <c r="H2549" t="b">
        <v>1</v>
      </c>
      <c r="I2549" t="s">
        <v>84</v>
      </c>
      <c r="J2549" t="s">
        <v>24</v>
      </c>
      <c r="K2549" t="s">
        <v>123</v>
      </c>
      <c r="L2549">
        <v>112854</v>
      </c>
    </row>
    <row r="2550" spans="1:12" x14ac:dyDescent="0.25">
      <c r="A2550" t="s">
        <v>82</v>
      </c>
      <c r="B2550" t="s">
        <v>91</v>
      </c>
      <c r="C2550" t="s">
        <v>21</v>
      </c>
      <c r="D2550" t="s">
        <v>22</v>
      </c>
      <c r="E2550" t="b">
        <v>1</v>
      </c>
      <c r="F2550" s="1">
        <v>45341.899733796286</v>
      </c>
      <c r="G2550" t="b">
        <v>0</v>
      </c>
      <c r="H2550" t="b">
        <v>1</v>
      </c>
      <c r="I2550" t="s">
        <v>84</v>
      </c>
      <c r="J2550" t="s">
        <v>44</v>
      </c>
      <c r="K2550" t="s">
        <v>96</v>
      </c>
      <c r="L2550">
        <v>118066</v>
      </c>
    </row>
    <row r="2551" spans="1:12" x14ac:dyDescent="0.25">
      <c r="A2551" t="s">
        <v>45</v>
      </c>
      <c r="B2551" t="s">
        <v>46</v>
      </c>
      <c r="C2551" t="s">
        <v>68</v>
      </c>
      <c r="D2551" t="s">
        <v>22</v>
      </c>
      <c r="E2551" t="b">
        <v>1</v>
      </c>
      <c r="F2551" s="1">
        <v>45568.808333333327</v>
      </c>
      <c r="G2551" t="b">
        <v>0</v>
      </c>
      <c r="H2551" t="b">
        <v>1</v>
      </c>
      <c r="I2551" t="s">
        <v>16</v>
      </c>
      <c r="J2551" t="s">
        <v>44</v>
      </c>
      <c r="K2551" t="s">
        <v>65</v>
      </c>
      <c r="L2551">
        <v>83565</v>
      </c>
    </row>
    <row r="2552" spans="1:12" x14ac:dyDescent="0.25">
      <c r="A2552" t="s">
        <v>19</v>
      </c>
      <c r="B2552" t="s">
        <v>86</v>
      </c>
      <c r="C2552" t="s">
        <v>14</v>
      </c>
      <c r="D2552" t="s">
        <v>15</v>
      </c>
      <c r="E2552" t="b">
        <v>1</v>
      </c>
      <c r="F2552" s="1">
        <v>45437.192361111112</v>
      </c>
      <c r="G2552" t="b">
        <v>0</v>
      </c>
      <c r="H2552" t="b">
        <v>1</v>
      </c>
      <c r="I2552" t="s">
        <v>23</v>
      </c>
      <c r="J2552" t="s">
        <v>72</v>
      </c>
      <c r="K2552" t="s">
        <v>104</v>
      </c>
      <c r="L2552">
        <v>66781</v>
      </c>
    </row>
    <row r="2553" spans="1:12" x14ac:dyDescent="0.25">
      <c r="A2553" t="s">
        <v>49</v>
      </c>
      <c r="B2553" t="s">
        <v>108</v>
      </c>
      <c r="C2553" t="s">
        <v>28</v>
      </c>
      <c r="D2553" t="s">
        <v>22</v>
      </c>
      <c r="E2553" t="b">
        <v>1</v>
      </c>
      <c r="F2553" s="1">
        <v>45400.57372685185</v>
      </c>
      <c r="G2553" t="b">
        <v>0</v>
      </c>
      <c r="H2553" t="b">
        <v>1</v>
      </c>
      <c r="I2553" t="s">
        <v>51</v>
      </c>
      <c r="J2553" t="s">
        <v>64</v>
      </c>
      <c r="K2553" t="s">
        <v>123</v>
      </c>
      <c r="L2553">
        <v>75171</v>
      </c>
    </row>
    <row r="2554" spans="1:12" x14ac:dyDescent="0.25">
      <c r="A2554" t="s">
        <v>26</v>
      </c>
      <c r="B2554" t="s">
        <v>71</v>
      </c>
      <c r="C2554" t="s">
        <v>68</v>
      </c>
      <c r="D2554" t="s">
        <v>29</v>
      </c>
      <c r="E2554" t="b">
        <v>1</v>
      </c>
      <c r="F2554" s="1">
        <v>45656.028287037043</v>
      </c>
      <c r="G2554" t="b">
        <v>1</v>
      </c>
      <c r="H2554" t="b">
        <v>1</v>
      </c>
      <c r="I2554" t="s">
        <v>30</v>
      </c>
      <c r="J2554" t="s">
        <v>34</v>
      </c>
      <c r="K2554" t="s">
        <v>73</v>
      </c>
      <c r="L2554">
        <v>90452</v>
      </c>
    </row>
    <row r="2555" spans="1:12" x14ac:dyDescent="0.25">
      <c r="A2555" t="s">
        <v>54</v>
      </c>
      <c r="B2555" t="s">
        <v>79</v>
      </c>
      <c r="C2555" t="s">
        <v>28</v>
      </c>
      <c r="D2555" t="s">
        <v>29</v>
      </c>
      <c r="E2555" t="b">
        <v>0</v>
      </c>
      <c r="F2555" s="1">
        <v>45601.445462962962</v>
      </c>
      <c r="G2555" t="b">
        <v>0</v>
      </c>
      <c r="H2555" t="b">
        <v>1</v>
      </c>
      <c r="I2555" t="s">
        <v>30</v>
      </c>
      <c r="J2555" t="s">
        <v>64</v>
      </c>
      <c r="K2555" t="s">
        <v>113</v>
      </c>
      <c r="L2555">
        <v>136360</v>
      </c>
    </row>
    <row r="2556" spans="1:12" x14ac:dyDescent="0.25">
      <c r="A2556" t="s">
        <v>82</v>
      </c>
      <c r="B2556" t="s">
        <v>83</v>
      </c>
      <c r="C2556" t="s">
        <v>40</v>
      </c>
      <c r="D2556" t="s">
        <v>15</v>
      </c>
      <c r="E2556" t="b">
        <v>0</v>
      </c>
      <c r="F2556" s="1">
        <v>45417.163136574083</v>
      </c>
      <c r="G2556" t="b">
        <v>1</v>
      </c>
      <c r="H2556" t="b">
        <v>1</v>
      </c>
      <c r="I2556" t="s">
        <v>84</v>
      </c>
      <c r="J2556" t="s">
        <v>64</v>
      </c>
      <c r="K2556" t="s">
        <v>106</v>
      </c>
      <c r="L2556">
        <v>100148</v>
      </c>
    </row>
    <row r="2557" spans="1:12" x14ac:dyDescent="0.25">
      <c r="A2557" t="s">
        <v>49</v>
      </c>
      <c r="B2557" t="s">
        <v>108</v>
      </c>
      <c r="C2557" t="s">
        <v>21</v>
      </c>
      <c r="D2557" t="s">
        <v>29</v>
      </c>
      <c r="E2557" t="b">
        <v>1</v>
      </c>
      <c r="F2557" s="1">
        <v>45378.223946759259</v>
      </c>
      <c r="G2557" t="b">
        <v>1</v>
      </c>
      <c r="H2557" t="b">
        <v>1</v>
      </c>
      <c r="I2557" t="s">
        <v>51</v>
      </c>
      <c r="J2557" t="s">
        <v>72</v>
      </c>
      <c r="K2557" t="s">
        <v>120</v>
      </c>
      <c r="L2557">
        <v>83398</v>
      </c>
    </row>
    <row r="2558" spans="1:12" x14ac:dyDescent="0.25">
      <c r="A2558" t="s">
        <v>49</v>
      </c>
      <c r="B2558" t="s">
        <v>108</v>
      </c>
      <c r="C2558" t="s">
        <v>43</v>
      </c>
      <c r="D2558" t="s">
        <v>29</v>
      </c>
      <c r="E2558" t="b">
        <v>0</v>
      </c>
      <c r="F2558" s="1">
        <v>45621.807037037041</v>
      </c>
      <c r="G2558" t="b">
        <v>0</v>
      </c>
      <c r="H2558" t="b">
        <v>1</v>
      </c>
      <c r="I2558" t="s">
        <v>51</v>
      </c>
      <c r="J2558" t="s">
        <v>64</v>
      </c>
      <c r="K2558" t="s">
        <v>81</v>
      </c>
      <c r="L2558">
        <v>79724</v>
      </c>
    </row>
    <row r="2559" spans="1:12" x14ac:dyDescent="0.25">
      <c r="A2559" t="s">
        <v>45</v>
      </c>
      <c r="B2559" t="s">
        <v>76</v>
      </c>
      <c r="C2559" t="s">
        <v>28</v>
      </c>
      <c r="D2559" t="s">
        <v>22</v>
      </c>
      <c r="E2559" t="b">
        <v>1</v>
      </c>
      <c r="F2559" s="1">
        <v>45407.233194444438</v>
      </c>
      <c r="G2559" t="b">
        <v>0</v>
      </c>
      <c r="H2559" t="b">
        <v>0</v>
      </c>
      <c r="I2559" t="s">
        <v>16</v>
      </c>
      <c r="J2559" t="s">
        <v>66</v>
      </c>
      <c r="K2559" t="s">
        <v>90</v>
      </c>
      <c r="L2559">
        <v>82783</v>
      </c>
    </row>
    <row r="2560" spans="1:12" x14ac:dyDescent="0.25">
      <c r="A2560" t="s">
        <v>49</v>
      </c>
      <c r="B2560" t="s">
        <v>108</v>
      </c>
      <c r="C2560" t="s">
        <v>14</v>
      </c>
      <c r="D2560" t="s">
        <v>29</v>
      </c>
      <c r="E2560" t="b">
        <v>0</v>
      </c>
      <c r="F2560" s="1">
        <v>45322.43141203704</v>
      </c>
      <c r="G2560" t="b">
        <v>1</v>
      </c>
      <c r="H2560" t="b">
        <v>0</v>
      </c>
      <c r="I2560" t="s">
        <v>51</v>
      </c>
      <c r="J2560" t="s">
        <v>44</v>
      </c>
      <c r="K2560" t="s">
        <v>58</v>
      </c>
      <c r="L2560">
        <v>71989</v>
      </c>
    </row>
    <row r="2561" spans="1:12" x14ac:dyDescent="0.25">
      <c r="A2561" t="s">
        <v>82</v>
      </c>
      <c r="B2561" t="s">
        <v>83</v>
      </c>
      <c r="C2561" t="s">
        <v>21</v>
      </c>
      <c r="D2561" t="s">
        <v>15</v>
      </c>
      <c r="E2561" t="b">
        <v>1</v>
      </c>
      <c r="F2561" s="1">
        <v>45480.193287037036</v>
      </c>
      <c r="G2561" t="b">
        <v>0</v>
      </c>
      <c r="H2561" t="b">
        <v>1</v>
      </c>
      <c r="I2561" t="s">
        <v>84</v>
      </c>
      <c r="J2561" t="s">
        <v>66</v>
      </c>
      <c r="K2561" t="s">
        <v>90</v>
      </c>
      <c r="L2561">
        <v>102709</v>
      </c>
    </row>
    <row r="2562" spans="1:12" x14ac:dyDescent="0.25">
      <c r="A2562" t="s">
        <v>12</v>
      </c>
      <c r="B2562" t="s">
        <v>63</v>
      </c>
      <c r="C2562" t="s">
        <v>21</v>
      </c>
      <c r="D2562" t="s">
        <v>29</v>
      </c>
      <c r="E2562" t="b">
        <v>0</v>
      </c>
      <c r="F2562" s="1">
        <v>45531.966782407413</v>
      </c>
      <c r="G2562" t="b">
        <v>1</v>
      </c>
      <c r="H2562" t="b">
        <v>1</v>
      </c>
      <c r="I2562" t="s">
        <v>16</v>
      </c>
      <c r="J2562" t="s">
        <v>64</v>
      </c>
      <c r="K2562" t="s">
        <v>18</v>
      </c>
      <c r="L2562">
        <v>120483</v>
      </c>
    </row>
    <row r="2563" spans="1:12" x14ac:dyDescent="0.25">
      <c r="A2563" t="s">
        <v>54</v>
      </c>
      <c r="B2563" t="s">
        <v>79</v>
      </c>
      <c r="C2563" t="s">
        <v>68</v>
      </c>
      <c r="D2563" t="s">
        <v>29</v>
      </c>
      <c r="E2563" t="b">
        <v>0</v>
      </c>
      <c r="F2563" s="1">
        <v>45497.483958333331</v>
      </c>
      <c r="G2563" t="b">
        <v>0</v>
      </c>
      <c r="H2563" t="b">
        <v>0</v>
      </c>
      <c r="I2563" t="s">
        <v>30</v>
      </c>
      <c r="J2563" t="s">
        <v>80</v>
      </c>
      <c r="K2563" t="s">
        <v>113</v>
      </c>
      <c r="L2563">
        <v>147891</v>
      </c>
    </row>
    <row r="2564" spans="1:12" x14ac:dyDescent="0.25">
      <c r="A2564" t="s">
        <v>49</v>
      </c>
      <c r="B2564" t="s">
        <v>61</v>
      </c>
      <c r="C2564" t="s">
        <v>14</v>
      </c>
      <c r="D2564" t="s">
        <v>15</v>
      </c>
      <c r="E2564" t="b">
        <v>1</v>
      </c>
      <c r="F2564" s="1">
        <v>45622.386736111112</v>
      </c>
      <c r="G2564" t="b">
        <v>1</v>
      </c>
      <c r="H2564" t="b">
        <v>0</v>
      </c>
      <c r="I2564" t="s">
        <v>51</v>
      </c>
      <c r="J2564" t="s">
        <v>44</v>
      </c>
      <c r="K2564" t="s">
        <v>118</v>
      </c>
      <c r="L2564">
        <v>97431</v>
      </c>
    </row>
    <row r="2565" spans="1:12" x14ac:dyDescent="0.25">
      <c r="A2565" t="s">
        <v>38</v>
      </c>
      <c r="B2565" t="s">
        <v>107</v>
      </c>
      <c r="C2565" t="s">
        <v>43</v>
      </c>
      <c r="D2565" t="s">
        <v>22</v>
      </c>
      <c r="E2565" t="b">
        <v>1</v>
      </c>
      <c r="F2565" s="1">
        <v>45482.354317129633</v>
      </c>
      <c r="G2565" t="b">
        <v>1</v>
      </c>
      <c r="H2565" t="b">
        <v>0</v>
      </c>
      <c r="I2565" t="s">
        <v>41</v>
      </c>
      <c r="J2565" t="s">
        <v>34</v>
      </c>
      <c r="K2565" t="s">
        <v>42</v>
      </c>
      <c r="L2565">
        <v>79241</v>
      </c>
    </row>
    <row r="2566" spans="1:12" x14ac:dyDescent="0.25">
      <c r="A2566" t="s">
        <v>12</v>
      </c>
      <c r="B2566" t="s">
        <v>75</v>
      </c>
      <c r="C2566" t="s">
        <v>21</v>
      </c>
      <c r="D2566" t="s">
        <v>29</v>
      </c>
      <c r="E2566" t="b">
        <v>1</v>
      </c>
      <c r="F2566" s="1">
        <v>45293.981550925928</v>
      </c>
      <c r="G2566" t="b">
        <v>1</v>
      </c>
      <c r="H2566" t="b">
        <v>0</v>
      </c>
      <c r="I2566" t="s">
        <v>16</v>
      </c>
      <c r="J2566" t="s">
        <v>44</v>
      </c>
      <c r="K2566" t="s">
        <v>73</v>
      </c>
      <c r="L2566">
        <v>125648</v>
      </c>
    </row>
    <row r="2567" spans="1:12" x14ac:dyDescent="0.25">
      <c r="A2567" t="s">
        <v>45</v>
      </c>
      <c r="B2567" t="s">
        <v>46</v>
      </c>
      <c r="C2567" t="s">
        <v>68</v>
      </c>
      <c r="D2567" t="s">
        <v>29</v>
      </c>
      <c r="E2567" t="b">
        <v>0</v>
      </c>
      <c r="F2567" s="1">
        <v>45364.557199074072</v>
      </c>
      <c r="G2567" t="b">
        <v>0</v>
      </c>
      <c r="H2567" t="b">
        <v>0</v>
      </c>
      <c r="I2567" t="s">
        <v>16</v>
      </c>
      <c r="J2567" t="s">
        <v>57</v>
      </c>
      <c r="K2567" t="s">
        <v>129</v>
      </c>
      <c r="L2567">
        <v>89408</v>
      </c>
    </row>
    <row r="2568" spans="1:12" x14ac:dyDescent="0.25">
      <c r="A2568" t="s">
        <v>54</v>
      </c>
      <c r="B2568" t="s">
        <v>79</v>
      </c>
      <c r="C2568" t="s">
        <v>28</v>
      </c>
      <c r="D2568" t="s">
        <v>29</v>
      </c>
      <c r="E2568" t="b">
        <v>0</v>
      </c>
      <c r="F2568" s="1">
        <v>45379.625</v>
      </c>
      <c r="G2568" t="b">
        <v>0</v>
      </c>
      <c r="H2568" t="b">
        <v>0</v>
      </c>
      <c r="I2568" t="s">
        <v>30</v>
      </c>
      <c r="J2568" t="s">
        <v>47</v>
      </c>
      <c r="K2568" t="s">
        <v>124</v>
      </c>
      <c r="L2568">
        <v>138302</v>
      </c>
    </row>
    <row r="2569" spans="1:12" x14ac:dyDescent="0.25">
      <c r="A2569" t="s">
        <v>12</v>
      </c>
      <c r="B2569" t="s">
        <v>75</v>
      </c>
      <c r="C2569" t="s">
        <v>28</v>
      </c>
      <c r="D2569" t="s">
        <v>15</v>
      </c>
      <c r="E2569" t="b">
        <v>0</v>
      </c>
      <c r="F2569" s="1">
        <v>45481.905648148153</v>
      </c>
      <c r="G2569" t="b">
        <v>0</v>
      </c>
      <c r="H2569" t="b">
        <v>0</v>
      </c>
      <c r="I2569" t="s">
        <v>16</v>
      </c>
      <c r="J2569" t="s">
        <v>70</v>
      </c>
      <c r="K2569" t="s">
        <v>101</v>
      </c>
      <c r="L2569">
        <v>117740</v>
      </c>
    </row>
    <row r="2570" spans="1:12" x14ac:dyDescent="0.25">
      <c r="A2570" t="s">
        <v>45</v>
      </c>
      <c r="B2570" t="s">
        <v>76</v>
      </c>
      <c r="C2570" t="s">
        <v>28</v>
      </c>
      <c r="D2570" t="s">
        <v>22</v>
      </c>
      <c r="E2570" t="b">
        <v>0</v>
      </c>
      <c r="F2570" s="1">
        <v>45587.906446759262</v>
      </c>
      <c r="G2570" t="b">
        <v>0</v>
      </c>
      <c r="H2570" t="b">
        <v>1</v>
      </c>
      <c r="I2570" t="s">
        <v>16</v>
      </c>
      <c r="J2570" t="s">
        <v>24</v>
      </c>
      <c r="K2570" t="s">
        <v>74</v>
      </c>
      <c r="L2570">
        <v>107795</v>
      </c>
    </row>
    <row r="2571" spans="1:12" x14ac:dyDescent="0.25">
      <c r="A2571" t="s">
        <v>26</v>
      </c>
      <c r="B2571" t="s">
        <v>71</v>
      </c>
      <c r="C2571" t="s">
        <v>68</v>
      </c>
      <c r="D2571" t="s">
        <v>22</v>
      </c>
      <c r="E2571" t="b">
        <v>0</v>
      </c>
      <c r="F2571" s="1">
        <v>45351.741990740738</v>
      </c>
      <c r="G2571" t="b">
        <v>0</v>
      </c>
      <c r="H2571" t="b">
        <v>1</v>
      </c>
      <c r="I2571" t="s">
        <v>30</v>
      </c>
      <c r="J2571" t="s">
        <v>31</v>
      </c>
      <c r="K2571" t="s">
        <v>74</v>
      </c>
      <c r="L2571">
        <v>117134</v>
      </c>
    </row>
    <row r="2572" spans="1:12" x14ac:dyDescent="0.25">
      <c r="A2572" t="s">
        <v>19</v>
      </c>
      <c r="B2572" t="s">
        <v>86</v>
      </c>
      <c r="C2572" t="s">
        <v>43</v>
      </c>
      <c r="D2572" t="s">
        <v>29</v>
      </c>
      <c r="E2572" t="b">
        <v>1</v>
      </c>
      <c r="F2572" s="1">
        <v>45344.890381944453</v>
      </c>
      <c r="G2572" t="b">
        <v>0</v>
      </c>
      <c r="H2572" t="b">
        <v>1</v>
      </c>
      <c r="I2572" t="s">
        <v>23</v>
      </c>
      <c r="J2572" t="s">
        <v>57</v>
      </c>
      <c r="K2572" t="s">
        <v>25</v>
      </c>
      <c r="L2572">
        <v>89652</v>
      </c>
    </row>
    <row r="2573" spans="1:12" x14ac:dyDescent="0.25">
      <c r="A2573" t="s">
        <v>54</v>
      </c>
      <c r="B2573" t="s">
        <v>55</v>
      </c>
      <c r="C2573" t="s">
        <v>21</v>
      </c>
      <c r="D2573" t="s">
        <v>29</v>
      </c>
      <c r="E2573" t="b">
        <v>0</v>
      </c>
      <c r="F2573" s="1">
        <v>45407.671203703707</v>
      </c>
      <c r="G2573" t="b">
        <v>0</v>
      </c>
      <c r="H2573" t="b">
        <v>0</v>
      </c>
      <c r="I2573" t="s">
        <v>30</v>
      </c>
      <c r="J2573" t="s">
        <v>24</v>
      </c>
      <c r="K2573" t="s">
        <v>106</v>
      </c>
      <c r="L2573">
        <v>147547</v>
      </c>
    </row>
    <row r="2574" spans="1:12" x14ac:dyDescent="0.25">
      <c r="A2574" t="s">
        <v>54</v>
      </c>
      <c r="B2574" t="s">
        <v>55</v>
      </c>
      <c r="C2574" t="s">
        <v>14</v>
      </c>
      <c r="D2574" t="s">
        <v>15</v>
      </c>
      <c r="E2574" t="b">
        <v>0</v>
      </c>
      <c r="F2574" s="1">
        <v>45649.694965277777</v>
      </c>
      <c r="G2574" t="b">
        <v>1</v>
      </c>
      <c r="H2574" t="b">
        <v>0</v>
      </c>
      <c r="I2574" t="s">
        <v>30</v>
      </c>
      <c r="J2574" t="s">
        <v>31</v>
      </c>
      <c r="K2574" t="s">
        <v>59</v>
      </c>
      <c r="L2574">
        <v>117375</v>
      </c>
    </row>
    <row r="2575" spans="1:12" x14ac:dyDescent="0.25">
      <c r="A2575" t="s">
        <v>12</v>
      </c>
      <c r="B2575" t="s">
        <v>63</v>
      </c>
      <c r="C2575" t="s">
        <v>28</v>
      </c>
      <c r="D2575" t="s">
        <v>22</v>
      </c>
      <c r="E2575" t="b">
        <v>1</v>
      </c>
      <c r="F2575" s="1">
        <v>45534.341099537043</v>
      </c>
      <c r="G2575" t="b">
        <v>1</v>
      </c>
      <c r="H2575" t="b">
        <v>1</v>
      </c>
      <c r="I2575" t="s">
        <v>16</v>
      </c>
      <c r="J2575" t="s">
        <v>52</v>
      </c>
      <c r="K2575" t="s">
        <v>81</v>
      </c>
      <c r="L2575">
        <v>120069</v>
      </c>
    </row>
    <row r="2576" spans="1:12" x14ac:dyDescent="0.25">
      <c r="A2576" t="s">
        <v>49</v>
      </c>
      <c r="B2576" t="s">
        <v>61</v>
      </c>
      <c r="C2576" t="s">
        <v>68</v>
      </c>
      <c r="D2576" t="s">
        <v>15</v>
      </c>
      <c r="E2576" t="b">
        <v>1</v>
      </c>
      <c r="F2576" s="1">
        <v>45407.290405092594</v>
      </c>
      <c r="G2576" t="b">
        <v>0</v>
      </c>
      <c r="H2576" t="b">
        <v>0</v>
      </c>
      <c r="I2576" t="s">
        <v>51</v>
      </c>
      <c r="J2576" t="s">
        <v>44</v>
      </c>
      <c r="K2576" t="s">
        <v>18</v>
      </c>
      <c r="L2576">
        <v>78073</v>
      </c>
    </row>
    <row r="2577" spans="1:12" x14ac:dyDescent="0.25">
      <c r="A2577" t="s">
        <v>45</v>
      </c>
      <c r="B2577" t="s">
        <v>46</v>
      </c>
      <c r="C2577" t="s">
        <v>40</v>
      </c>
      <c r="D2577" t="s">
        <v>22</v>
      </c>
      <c r="E2577" t="b">
        <v>1</v>
      </c>
      <c r="F2577" s="1">
        <v>45635.456736111111</v>
      </c>
      <c r="G2577" t="b">
        <v>0</v>
      </c>
      <c r="H2577" t="b">
        <v>0</v>
      </c>
      <c r="I2577" t="s">
        <v>16</v>
      </c>
      <c r="J2577" t="s">
        <v>64</v>
      </c>
      <c r="K2577" t="s">
        <v>81</v>
      </c>
      <c r="L2577">
        <v>114629</v>
      </c>
    </row>
    <row r="2578" spans="1:12" x14ac:dyDescent="0.25">
      <c r="A2578" t="s">
        <v>45</v>
      </c>
      <c r="B2578" t="s">
        <v>76</v>
      </c>
      <c r="C2578" t="s">
        <v>28</v>
      </c>
      <c r="D2578" t="s">
        <v>22</v>
      </c>
      <c r="E2578" t="b">
        <v>1</v>
      </c>
      <c r="F2578" s="1">
        <v>45372.833310185182</v>
      </c>
      <c r="G2578" t="b">
        <v>0</v>
      </c>
      <c r="H2578" t="b">
        <v>0</v>
      </c>
      <c r="I2578" t="s">
        <v>16</v>
      </c>
      <c r="J2578" t="s">
        <v>72</v>
      </c>
      <c r="K2578" t="s">
        <v>90</v>
      </c>
      <c r="L2578">
        <v>80745</v>
      </c>
    </row>
    <row r="2579" spans="1:12" x14ac:dyDescent="0.25">
      <c r="A2579" t="s">
        <v>49</v>
      </c>
      <c r="B2579" t="s">
        <v>61</v>
      </c>
      <c r="C2579" t="s">
        <v>14</v>
      </c>
      <c r="D2579" t="s">
        <v>15</v>
      </c>
      <c r="E2579" t="b">
        <v>0</v>
      </c>
      <c r="F2579" s="1">
        <v>45377.228576388887</v>
      </c>
      <c r="G2579" t="b">
        <v>0</v>
      </c>
      <c r="H2579" t="b">
        <v>0</v>
      </c>
      <c r="I2579" t="s">
        <v>51</v>
      </c>
      <c r="J2579" t="s">
        <v>64</v>
      </c>
      <c r="K2579" t="s">
        <v>90</v>
      </c>
      <c r="L2579">
        <v>76449</v>
      </c>
    </row>
    <row r="2580" spans="1:12" x14ac:dyDescent="0.25">
      <c r="A2580" t="s">
        <v>54</v>
      </c>
      <c r="B2580" t="s">
        <v>79</v>
      </c>
      <c r="C2580" t="s">
        <v>14</v>
      </c>
      <c r="D2580" t="s">
        <v>29</v>
      </c>
      <c r="E2580" t="b">
        <v>0</v>
      </c>
      <c r="F2580" s="1">
        <v>45570.574305555558</v>
      </c>
      <c r="G2580" t="b">
        <v>0</v>
      </c>
      <c r="H2580" t="b">
        <v>0</v>
      </c>
      <c r="I2580" t="s">
        <v>30</v>
      </c>
      <c r="J2580" t="s">
        <v>34</v>
      </c>
      <c r="K2580" t="s">
        <v>56</v>
      </c>
      <c r="L2580">
        <v>137320</v>
      </c>
    </row>
    <row r="2581" spans="1:12" x14ac:dyDescent="0.25">
      <c r="A2581" t="s">
        <v>45</v>
      </c>
      <c r="B2581" t="s">
        <v>88</v>
      </c>
      <c r="C2581" t="s">
        <v>14</v>
      </c>
      <c r="D2581" t="s">
        <v>29</v>
      </c>
      <c r="E2581" t="b">
        <v>0</v>
      </c>
      <c r="F2581" s="1">
        <v>45389.889305555553</v>
      </c>
      <c r="G2581" t="b">
        <v>0</v>
      </c>
      <c r="H2581" t="b">
        <v>1</v>
      </c>
      <c r="I2581" t="s">
        <v>16</v>
      </c>
      <c r="J2581" t="s">
        <v>70</v>
      </c>
      <c r="K2581" t="s">
        <v>18</v>
      </c>
      <c r="L2581">
        <v>119982</v>
      </c>
    </row>
    <row r="2582" spans="1:12" x14ac:dyDescent="0.25">
      <c r="A2582" t="s">
        <v>26</v>
      </c>
      <c r="B2582" t="s">
        <v>27</v>
      </c>
      <c r="C2582" t="s">
        <v>40</v>
      </c>
      <c r="D2582" t="s">
        <v>15</v>
      </c>
      <c r="E2582" t="b">
        <v>1</v>
      </c>
      <c r="F2582" s="1">
        <v>45463.610682870371</v>
      </c>
      <c r="G2582" t="b">
        <v>0</v>
      </c>
      <c r="H2582" t="b">
        <v>1</v>
      </c>
      <c r="I2582" t="s">
        <v>30</v>
      </c>
      <c r="J2582" t="s">
        <v>80</v>
      </c>
      <c r="K2582" t="s">
        <v>35</v>
      </c>
      <c r="L2582">
        <v>128157</v>
      </c>
    </row>
    <row r="2583" spans="1:12" x14ac:dyDescent="0.25">
      <c r="A2583" t="s">
        <v>12</v>
      </c>
      <c r="B2583" t="s">
        <v>63</v>
      </c>
      <c r="C2583" t="s">
        <v>21</v>
      </c>
      <c r="D2583" t="s">
        <v>29</v>
      </c>
      <c r="E2583" t="b">
        <v>0</v>
      </c>
      <c r="F2583" s="1">
        <v>45401.081655092603</v>
      </c>
      <c r="G2583" t="b">
        <v>1</v>
      </c>
      <c r="H2583" t="b">
        <v>0</v>
      </c>
      <c r="I2583" t="s">
        <v>16</v>
      </c>
      <c r="J2583" t="s">
        <v>44</v>
      </c>
      <c r="K2583" t="s">
        <v>122</v>
      </c>
      <c r="L2583">
        <v>124372</v>
      </c>
    </row>
    <row r="2584" spans="1:12" x14ac:dyDescent="0.25">
      <c r="A2584" t="s">
        <v>19</v>
      </c>
      <c r="B2584" t="s">
        <v>86</v>
      </c>
      <c r="C2584" t="s">
        <v>28</v>
      </c>
      <c r="D2584" t="s">
        <v>22</v>
      </c>
      <c r="E2584" t="b">
        <v>0</v>
      </c>
      <c r="F2584" s="1">
        <v>45645.097662037027</v>
      </c>
      <c r="G2584" t="b">
        <v>1</v>
      </c>
      <c r="H2584" t="b">
        <v>1</v>
      </c>
      <c r="I2584" t="s">
        <v>23</v>
      </c>
      <c r="J2584" t="s">
        <v>66</v>
      </c>
      <c r="K2584" t="s">
        <v>60</v>
      </c>
      <c r="L2584">
        <v>64040</v>
      </c>
    </row>
    <row r="2585" spans="1:12" x14ac:dyDescent="0.25">
      <c r="A2585" t="s">
        <v>54</v>
      </c>
      <c r="B2585" t="s">
        <v>79</v>
      </c>
      <c r="C2585" t="s">
        <v>68</v>
      </c>
      <c r="D2585" t="s">
        <v>29</v>
      </c>
      <c r="E2585" t="b">
        <v>0</v>
      </c>
      <c r="F2585" s="1">
        <v>45369.029421296298</v>
      </c>
      <c r="G2585" t="b">
        <v>0</v>
      </c>
      <c r="H2585" t="b">
        <v>1</v>
      </c>
      <c r="I2585" t="s">
        <v>30</v>
      </c>
      <c r="J2585" t="s">
        <v>34</v>
      </c>
      <c r="K2585" t="s">
        <v>120</v>
      </c>
      <c r="L2585">
        <v>121389</v>
      </c>
    </row>
    <row r="2586" spans="1:12" x14ac:dyDescent="0.25">
      <c r="A2586" t="s">
        <v>19</v>
      </c>
      <c r="B2586" t="s">
        <v>20</v>
      </c>
      <c r="C2586" t="s">
        <v>14</v>
      </c>
      <c r="D2586" t="s">
        <v>15</v>
      </c>
      <c r="E2586" t="b">
        <v>0</v>
      </c>
      <c r="F2586" s="1">
        <v>45377.176898148151</v>
      </c>
      <c r="G2586" t="b">
        <v>1</v>
      </c>
      <c r="H2586" t="b">
        <v>0</v>
      </c>
      <c r="I2586" t="s">
        <v>23</v>
      </c>
      <c r="J2586" t="s">
        <v>31</v>
      </c>
      <c r="K2586" t="s">
        <v>62</v>
      </c>
      <c r="L2586">
        <v>62003</v>
      </c>
    </row>
    <row r="2587" spans="1:12" x14ac:dyDescent="0.25">
      <c r="A2587" t="s">
        <v>26</v>
      </c>
      <c r="B2587" t="s">
        <v>71</v>
      </c>
      <c r="C2587" t="s">
        <v>21</v>
      </c>
      <c r="D2587" t="s">
        <v>22</v>
      </c>
      <c r="E2587" t="b">
        <v>1</v>
      </c>
      <c r="F2587" s="1">
        <v>45468.310104166667</v>
      </c>
      <c r="G2587" t="b">
        <v>1</v>
      </c>
      <c r="H2587" t="b">
        <v>0</v>
      </c>
      <c r="I2587" t="s">
        <v>30</v>
      </c>
      <c r="J2587" t="s">
        <v>34</v>
      </c>
      <c r="K2587" t="s">
        <v>98</v>
      </c>
      <c r="L2587">
        <v>129296</v>
      </c>
    </row>
    <row r="2588" spans="1:12" x14ac:dyDescent="0.25">
      <c r="A2588" t="s">
        <v>38</v>
      </c>
      <c r="B2588" t="s">
        <v>39</v>
      </c>
      <c r="C2588" t="s">
        <v>43</v>
      </c>
      <c r="D2588" t="s">
        <v>22</v>
      </c>
      <c r="E2588" t="b">
        <v>0</v>
      </c>
      <c r="F2588" s="1">
        <v>45374.596192129633</v>
      </c>
      <c r="G2588" t="b">
        <v>1</v>
      </c>
      <c r="H2588" t="b">
        <v>0</v>
      </c>
      <c r="I2588" t="s">
        <v>41</v>
      </c>
      <c r="J2588" t="s">
        <v>66</v>
      </c>
      <c r="K2588" t="s">
        <v>128</v>
      </c>
      <c r="L2588">
        <v>88833</v>
      </c>
    </row>
    <row r="2589" spans="1:12" x14ac:dyDescent="0.25">
      <c r="A2589" t="s">
        <v>54</v>
      </c>
      <c r="B2589" t="s">
        <v>79</v>
      </c>
      <c r="C2589" t="s">
        <v>68</v>
      </c>
      <c r="D2589" t="s">
        <v>29</v>
      </c>
      <c r="E2589" t="b">
        <v>1</v>
      </c>
      <c r="F2589" s="1">
        <v>45648.655891203707</v>
      </c>
      <c r="G2589" t="b">
        <v>0</v>
      </c>
      <c r="H2589" t="b">
        <v>0</v>
      </c>
      <c r="I2589" t="s">
        <v>30</v>
      </c>
      <c r="J2589" t="s">
        <v>70</v>
      </c>
      <c r="K2589" t="s">
        <v>106</v>
      </c>
      <c r="L2589">
        <v>125467</v>
      </c>
    </row>
    <row r="2590" spans="1:12" x14ac:dyDescent="0.25">
      <c r="A2590" t="s">
        <v>45</v>
      </c>
      <c r="B2590" t="s">
        <v>46</v>
      </c>
      <c r="C2590" t="s">
        <v>43</v>
      </c>
      <c r="D2590" t="s">
        <v>15</v>
      </c>
      <c r="E2590" t="b">
        <v>1</v>
      </c>
      <c r="F2590" s="1">
        <v>45515.612164351849</v>
      </c>
      <c r="G2590" t="b">
        <v>1</v>
      </c>
      <c r="H2590" t="b">
        <v>0</v>
      </c>
      <c r="I2590" t="s">
        <v>16</v>
      </c>
      <c r="J2590" t="s">
        <v>47</v>
      </c>
      <c r="K2590" t="s">
        <v>98</v>
      </c>
      <c r="L2590">
        <v>90012</v>
      </c>
    </row>
    <row r="2591" spans="1:12" x14ac:dyDescent="0.25">
      <c r="A2591" t="s">
        <v>54</v>
      </c>
      <c r="B2591" t="s">
        <v>55</v>
      </c>
      <c r="C2591" t="s">
        <v>43</v>
      </c>
      <c r="D2591" t="s">
        <v>15</v>
      </c>
      <c r="E2591" t="b">
        <v>1</v>
      </c>
      <c r="F2591" s="1">
        <v>45411.234178240738</v>
      </c>
      <c r="G2591" t="b">
        <v>0</v>
      </c>
      <c r="H2591" t="b">
        <v>1</v>
      </c>
      <c r="I2591" t="s">
        <v>30</v>
      </c>
      <c r="J2591" t="s">
        <v>57</v>
      </c>
      <c r="K2591" t="s">
        <v>125</v>
      </c>
      <c r="L2591">
        <v>152970</v>
      </c>
    </row>
    <row r="2592" spans="1:12" x14ac:dyDescent="0.25">
      <c r="A2592" t="s">
        <v>45</v>
      </c>
      <c r="B2592" t="s">
        <v>46</v>
      </c>
      <c r="C2592" t="s">
        <v>21</v>
      </c>
      <c r="D2592" t="s">
        <v>22</v>
      </c>
      <c r="E2592" t="b">
        <v>0</v>
      </c>
      <c r="F2592" s="1">
        <v>45644.579826388886</v>
      </c>
      <c r="G2592" t="b">
        <v>1</v>
      </c>
      <c r="H2592" t="b">
        <v>1</v>
      </c>
      <c r="I2592" t="s">
        <v>16</v>
      </c>
      <c r="J2592" t="s">
        <v>31</v>
      </c>
      <c r="K2592" t="s">
        <v>113</v>
      </c>
      <c r="L2592">
        <v>116311</v>
      </c>
    </row>
    <row r="2593" spans="1:12" x14ac:dyDescent="0.25">
      <c r="A2593" t="s">
        <v>19</v>
      </c>
      <c r="B2593" t="s">
        <v>20</v>
      </c>
      <c r="C2593" t="s">
        <v>40</v>
      </c>
      <c r="D2593" t="s">
        <v>22</v>
      </c>
      <c r="E2593" t="b">
        <v>1</v>
      </c>
      <c r="F2593" s="1">
        <v>45413.159710648149</v>
      </c>
      <c r="G2593" t="b">
        <v>1</v>
      </c>
      <c r="H2593" t="b">
        <v>0</v>
      </c>
      <c r="I2593" t="s">
        <v>23</v>
      </c>
      <c r="J2593" t="s">
        <v>24</v>
      </c>
      <c r="K2593" t="s">
        <v>122</v>
      </c>
      <c r="L2593">
        <v>66130</v>
      </c>
    </row>
    <row r="2594" spans="1:12" x14ac:dyDescent="0.25">
      <c r="A2594" t="s">
        <v>38</v>
      </c>
      <c r="B2594" t="s">
        <v>107</v>
      </c>
      <c r="C2594" t="s">
        <v>21</v>
      </c>
      <c r="D2594" t="s">
        <v>15</v>
      </c>
      <c r="E2594" t="b">
        <v>1</v>
      </c>
      <c r="F2594" s="1">
        <v>45433.949282407397</v>
      </c>
      <c r="G2594" t="b">
        <v>1</v>
      </c>
      <c r="H2594" t="b">
        <v>1</v>
      </c>
      <c r="I2594" t="s">
        <v>41</v>
      </c>
      <c r="J2594" t="s">
        <v>80</v>
      </c>
      <c r="K2594" t="s">
        <v>25</v>
      </c>
      <c r="L2594">
        <v>66407</v>
      </c>
    </row>
    <row r="2595" spans="1:12" x14ac:dyDescent="0.25">
      <c r="A2595" t="s">
        <v>38</v>
      </c>
      <c r="B2595" t="s">
        <v>95</v>
      </c>
      <c r="C2595" t="s">
        <v>28</v>
      </c>
      <c r="D2595" t="s">
        <v>29</v>
      </c>
      <c r="E2595" t="b">
        <v>0</v>
      </c>
      <c r="F2595" s="1">
        <v>45524.434305555558</v>
      </c>
      <c r="G2595" t="b">
        <v>1</v>
      </c>
      <c r="H2595" t="b">
        <v>0</v>
      </c>
      <c r="I2595" t="s">
        <v>41</v>
      </c>
      <c r="J2595" t="s">
        <v>80</v>
      </c>
      <c r="K2595" t="s">
        <v>53</v>
      </c>
      <c r="L2595">
        <v>78481</v>
      </c>
    </row>
    <row r="2596" spans="1:12" x14ac:dyDescent="0.25">
      <c r="A2596" t="s">
        <v>54</v>
      </c>
      <c r="B2596" t="s">
        <v>79</v>
      </c>
      <c r="C2596" t="s">
        <v>14</v>
      </c>
      <c r="D2596" t="s">
        <v>15</v>
      </c>
      <c r="E2596" t="b">
        <v>1</v>
      </c>
      <c r="F2596" s="1">
        <v>45503.923356481479</v>
      </c>
      <c r="G2596" t="b">
        <v>0</v>
      </c>
      <c r="H2596" t="b">
        <v>1</v>
      </c>
      <c r="I2596" t="s">
        <v>30</v>
      </c>
      <c r="J2596" t="s">
        <v>72</v>
      </c>
      <c r="K2596" t="s">
        <v>92</v>
      </c>
      <c r="L2596">
        <v>131897</v>
      </c>
    </row>
    <row r="2597" spans="1:12" x14ac:dyDescent="0.25">
      <c r="A2597" t="s">
        <v>49</v>
      </c>
      <c r="B2597" t="s">
        <v>61</v>
      </c>
      <c r="C2597" t="s">
        <v>14</v>
      </c>
      <c r="D2597" t="s">
        <v>15</v>
      </c>
      <c r="E2597" t="b">
        <v>0</v>
      </c>
      <c r="F2597" s="1">
        <v>45298.756203703713</v>
      </c>
      <c r="G2597" t="b">
        <v>1</v>
      </c>
      <c r="H2597" t="b">
        <v>1</v>
      </c>
      <c r="I2597" t="s">
        <v>51</v>
      </c>
      <c r="J2597" t="s">
        <v>17</v>
      </c>
      <c r="K2597" t="s">
        <v>113</v>
      </c>
      <c r="L2597">
        <v>76600</v>
      </c>
    </row>
    <row r="2598" spans="1:12" x14ac:dyDescent="0.25">
      <c r="A2598" t="s">
        <v>54</v>
      </c>
      <c r="B2598" t="s">
        <v>79</v>
      </c>
      <c r="C2598" t="s">
        <v>43</v>
      </c>
      <c r="D2598" t="s">
        <v>22</v>
      </c>
      <c r="E2598" t="b">
        <v>1</v>
      </c>
      <c r="F2598" s="1">
        <v>45579.765104166669</v>
      </c>
      <c r="G2598" t="b">
        <v>0</v>
      </c>
      <c r="H2598" t="b">
        <v>0</v>
      </c>
      <c r="I2598" t="s">
        <v>30</v>
      </c>
      <c r="J2598" t="s">
        <v>57</v>
      </c>
      <c r="K2598" t="s">
        <v>111</v>
      </c>
      <c r="L2598">
        <v>147043</v>
      </c>
    </row>
    <row r="2599" spans="1:12" x14ac:dyDescent="0.25">
      <c r="A2599" t="s">
        <v>82</v>
      </c>
      <c r="B2599" t="s">
        <v>91</v>
      </c>
      <c r="C2599" t="s">
        <v>68</v>
      </c>
      <c r="D2599" t="s">
        <v>15</v>
      </c>
      <c r="E2599" t="b">
        <v>0</v>
      </c>
      <c r="F2599" s="1">
        <v>45346.422986111109</v>
      </c>
      <c r="G2599" t="b">
        <v>1</v>
      </c>
      <c r="H2599" t="b">
        <v>1</v>
      </c>
      <c r="I2599" t="s">
        <v>84</v>
      </c>
      <c r="J2599" t="s">
        <v>31</v>
      </c>
      <c r="K2599" t="s">
        <v>98</v>
      </c>
      <c r="L2599">
        <v>132320</v>
      </c>
    </row>
    <row r="2600" spans="1:12" x14ac:dyDescent="0.25">
      <c r="A2600" t="s">
        <v>45</v>
      </c>
      <c r="B2600" t="s">
        <v>46</v>
      </c>
      <c r="C2600" t="s">
        <v>21</v>
      </c>
      <c r="D2600" t="s">
        <v>22</v>
      </c>
      <c r="E2600" t="b">
        <v>1</v>
      </c>
      <c r="F2600" s="1">
        <v>45402.379363425927</v>
      </c>
      <c r="G2600" t="b">
        <v>1</v>
      </c>
      <c r="H2600" t="b">
        <v>1</v>
      </c>
      <c r="I2600" t="s">
        <v>16</v>
      </c>
      <c r="J2600" t="s">
        <v>34</v>
      </c>
      <c r="K2600" t="s">
        <v>127</v>
      </c>
      <c r="L2600">
        <v>113410</v>
      </c>
    </row>
    <row r="2601" spans="1:12" x14ac:dyDescent="0.25">
      <c r="A2601" t="s">
        <v>12</v>
      </c>
      <c r="B2601" t="s">
        <v>13</v>
      </c>
      <c r="C2601" t="s">
        <v>43</v>
      </c>
      <c r="D2601" t="s">
        <v>15</v>
      </c>
      <c r="E2601" t="b">
        <v>0</v>
      </c>
      <c r="F2601" s="1">
        <v>45575.050752314812</v>
      </c>
      <c r="G2601" t="b">
        <v>0</v>
      </c>
      <c r="H2601" t="b">
        <v>0</v>
      </c>
      <c r="I2601" t="s">
        <v>16</v>
      </c>
      <c r="J2601" t="s">
        <v>31</v>
      </c>
      <c r="K2601" t="s">
        <v>105</v>
      </c>
      <c r="L2601">
        <v>123736</v>
      </c>
    </row>
    <row r="2602" spans="1:12" x14ac:dyDescent="0.25">
      <c r="A2602" t="s">
        <v>82</v>
      </c>
      <c r="B2602" t="s">
        <v>91</v>
      </c>
      <c r="C2602" t="s">
        <v>43</v>
      </c>
      <c r="D2602" t="s">
        <v>29</v>
      </c>
      <c r="E2602" t="b">
        <v>0</v>
      </c>
      <c r="F2602" s="1">
        <v>45494.040972222218</v>
      </c>
      <c r="G2602" t="b">
        <v>0</v>
      </c>
      <c r="H2602" t="b">
        <v>0</v>
      </c>
      <c r="I2602" t="s">
        <v>84</v>
      </c>
      <c r="J2602" t="s">
        <v>52</v>
      </c>
      <c r="K2602" t="s">
        <v>120</v>
      </c>
      <c r="L2602">
        <v>110424</v>
      </c>
    </row>
    <row r="2603" spans="1:12" x14ac:dyDescent="0.25">
      <c r="A2603" t="s">
        <v>26</v>
      </c>
      <c r="B2603" t="s">
        <v>33</v>
      </c>
      <c r="C2603" t="s">
        <v>43</v>
      </c>
      <c r="D2603" t="s">
        <v>29</v>
      </c>
      <c r="E2603" t="b">
        <v>0</v>
      </c>
      <c r="F2603" s="1">
        <v>45317.811574074083</v>
      </c>
      <c r="G2603" t="b">
        <v>1</v>
      </c>
      <c r="H2603" t="b">
        <v>1</v>
      </c>
      <c r="I2603" t="s">
        <v>30</v>
      </c>
      <c r="J2603" t="s">
        <v>34</v>
      </c>
      <c r="K2603" t="s">
        <v>59</v>
      </c>
      <c r="L2603">
        <v>95551</v>
      </c>
    </row>
    <row r="2604" spans="1:12" x14ac:dyDescent="0.25">
      <c r="A2604" t="s">
        <v>26</v>
      </c>
      <c r="B2604" t="s">
        <v>27</v>
      </c>
      <c r="C2604" t="s">
        <v>21</v>
      </c>
      <c r="D2604" t="s">
        <v>15</v>
      </c>
      <c r="E2604" t="b">
        <v>1</v>
      </c>
      <c r="F2604" s="1">
        <v>45385.048067129632</v>
      </c>
      <c r="G2604" t="b">
        <v>0</v>
      </c>
      <c r="H2604" t="b">
        <v>0</v>
      </c>
      <c r="I2604" t="s">
        <v>30</v>
      </c>
      <c r="J2604" t="s">
        <v>72</v>
      </c>
      <c r="K2604" t="s">
        <v>32</v>
      </c>
      <c r="L2604">
        <v>92688</v>
      </c>
    </row>
    <row r="2605" spans="1:12" x14ac:dyDescent="0.25">
      <c r="A2605" t="s">
        <v>26</v>
      </c>
      <c r="B2605" t="s">
        <v>71</v>
      </c>
      <c r="C2605" t="s">
        <v>28</v>
      </c>
      <c r="D2605" t="s">
        <v>29</v>
      </c>
      <c r="E2605" t="b">
        <v>1</v>
      </c>
      <c r="F2605" s="1">
        <v>45319.588009259263</v>
      </c>
      <c r="G2605" t="b">
        <v>1</v>
      </c>
      <c r="H2605" t="b">
        <v>0</v>
      </c>
      <c r="I2605" t="s">
        <v>30</v>
      </c>
      <c r="J2605" t="s">
        <v>24</v>
      </c>
      <c r="K2605" t="s">
        <v>42</v>
      </c>
      <c r="L2605">
        <v>120119</v>
      </c>
    </row>
    <row r="2606" spans="1:12" x14ac:dyDescent="0.25">
      <c r="A2606" t="s">
        <v>49</v>
      </c>
      <c r="B2606" t="s">
        <v>108</v>
      </c>
      <c r="C2606" t="s">
        <v>21</v>
      </c>
      <c r="D2606" t="s">
        <v>22</v>
      </c>
      <c r="E2606" t="b">
        <v>0</v>
      </c>
      <c r="F2606" s="1">
        <v>45474.735821759263</v>
      </c>
      <c r="G2606" t="b">
        <v>0</v>
      </c>
      <c r="H2606" t="b">
        <v>1</v>
      </c>
      <c r="I2606" t="s">
        <v>51</v>
      </c>
      <c r="J2606" t="s">
        <v>72</v>
      </c>
      <c r="K2606" t="s">
        <v>58</v>
      </c>
      <c r="L2606">
        <v>75354</v>
      </c>
    </row>
    <row r="2607" spans="1:12" x14ac:dyDescent="0.25">
      <c r="A2607" t="s">
        <v>12</v>
      </c>
      <c r="B2607" t="s">
        <v>13</v>
      </c>
      <c r="C2607" t="s">
        <v>14</v>
      </c>
      <c r="D2607" t="s">
        <v>15</v>
      </c>
      <c r="E2607" t="b">
        <v>0</v>
      </c>
      <c r="F2607" s="1">
        <v>45432.782719907409</v>
      </c>
      <c r="G2607" t="b">
        <v>0</v>
      </c>
      <c r="H2607" t="b">
        <v>1</v>
      </c>
      <c r="I2607" t="s">
        <v>16</v>
      </c>
      <c r="J2607" t="s">
        <v>57</v>
      </c>
      <c r="K2607" t="s">
        <v>37</v>
      </c>
      <c r="L2607">
        <v>143307</v>
      </c>
    </row>
    <row r="2608" spans="1:12" x14ac:dyDescent="0.25">
      <c r="A2608" t="s">
        <v>82</v>
      </c>
      <c r="B2608" t="s">
        <v>85</v>
      </c>
      <c r="C2608" t="s">
        <v>14</v>
      </c>
      <c r="D2608" t="s">
        <v>29</v>
      </c>
      <c r="E2608" t="b">
        <v>1</v>
      </c>
      <c r="F2608" s="1">
        <v>45369.024363425917</v>
      </c>
      <c r="G2608" t="b">
        <v>0</v>
      </c>
      <c r="H2608" t="b">
        <v>0</v>
      </c>
      <c r="I2608" t="s">
        <v>84</v>
      </c>
      <c r="J2608" t="s">
        <v>24</v>
      </c>
      <c r="K2608" t="s">
        <v>106</v>
      </c>
      <c r="L2608">
        <v>121561</v>
      </c>
    </row>
    <row r="2609" spans="1:12" x14ac:dyDescent="0.25">
      <c r="A2609" t="s">
        <v>49</v>
      </c>
      <c r="B2609" t="s">
        <v>108</v>
      </c>
      <c r="C2609" t="s">
        <v>14</v>
      </c>
      <c r="D2609" t="s">
        <v>29</v>
      </c>
      <c r="E2609" t="b">
        <v>1</v>
      </c>
      <c r="F2609" s="1">
        <v>45353.437222222223</v>
      </c>
      <c r="G2609" t="b">
        <v>1</v>
      </c>
      <c r="H2609" t="b">
        <v>0</v>
      </c>
      <c r="I2609" t="s">
        <v>51</v>
      </c>
      <c r="J2609" t="s">
        <v>64</v>
      </c>
      <c r="K2609" t="s">
        <v>93</v>
      </c>
      <c r="L2609">
        <v>89108</v>
      </c>
    </row>
    <row r="2610" spans="1:12" x14ac:dyDescent="0.25">
      <c r="A2610" t="s">
        <v>38</v>
      </c>
      <c r="B2610" t="s">
        <v>107</v>
      </c>
      <c r="C2610" t="s">
        <v>21</v>
      </c>
      <c r="D2610" t="s">
        <v>29</v>
      </c>
      <c r="E2610" t="b">
        <v>1</v>
      </c>
      <c r="F2610" s="1">
        <v>45628.819641203707</v>
      </c>
      <c r="G2610" t="b">
        <v>1</v>
      </c>
      <c r="H2610" t="b">
        <v>0</v>
      </c>
      <c r="I2610" t="s">
        <v>41</v>
      </c>
      <c r="J2610" t="s">
        <v>72</v>
      </c>
      <c r="K2610" t="s">
        <v>127</v>
      </c>
      <c r="L2610">
        <v>65454</v>
      </c>
    </row>
    <row r="2611" spans="1:12" x14ac:dyDescent="0.25">
      <c r="A2611" t="s">
        <v>19</v>
      </c>
      <c r="B2611" t="s">
        <v>20</v>
      </c>
      <c r="C2611" t="s">
        <v>21</v>
      </c>
      <c r="D2611" t="s">
        <v>15</v>
      </c>
      <c r="E2611" t="b">
        <v>0</v>
      </c>
      <c r="F2611" s="1">
        <v>45500.493113425917</v>
      </c>
      <c r="G2611" t="b">
        <v>1</v>
      </c>
      <c r="H2611" t="b">
        <v>1</v>
      </c>
      <c r="I2611" t="s">
        <v>23</v>
      </c>
      <c r="J2611" t="s">
        <v>52</v>
      </c>
      <c r="K2611" t="s">
        <v>58</v>
      </c>
      <c r="L2611">
        <v>81583</v>
      </c>
    </row>
    <row r="2612" spans="1:12" x14ac:dyDescent="0.25">
      <c r="A2612" t="s">
        <v>26</v>
      </c>
      <c r="B2612" t="s">
        <v>27</v>
      </c>
      <c r="C2612" t="s">
        <v>40</v>
      </c>
      <c r="D2612" t="s">
        <v>29</v>
      </c>
      <c r="E2612" t="b">
        <v>0</v>
      </c>
      <c r="F2612" s="1">
        <v>45622.881539351853</v>
      </c>
      <c r="G2612" t="b">
        <v>1</v>
      </c>
      <c r="H2612" t="b">
        <v>0</v>
      </c>
      <c r="I2612" t="s">
        <v>30</v>
      </c>
      <c r="J2612" t="s">
        <v>44</v>
      </c>
      <c r="K2612" t="s">
        <v>67</v>
      </c>
      <c r="L2612">
        <v>120065</v>
      </c>
    </row>
    <row r="2613" spans="1:12" x14ac:dyDescent="0.25">
      <c r="A2613" t="s">
        <v>26</v>
      </c>
      <c r="B2613" t="s">
        <v>33</v>
      </c>
      <c r="C2613" t="s">
        <v>68</v>
      </c>
      <c r="D2613" t="s">
        <v>22</v>
      </c>
      <c r="E2613" t="b">
        <v>1</v>
      </c>
      <c r="F2613" s="1">
        <v>45389.738009259258</v>
      </c>
      <c r="G2613" t="b">
        <v>1</v>
      </c>
      <c r="H2613" t="b">
        <v>1</v>
      </c>
      <c r="I2613" t="s">
        <v>30</v>
      </c>
      <c r="J2613" t="s">
        <v>47</v>
      </c>
      <c r="K2613" t="s">
        <v>74</v>
      </c>
      <c r="L2613">
        <v>115535</v>
      </c>
    </row>
    <row r="2614" spans="1:12" x14ac:dyDescent="0.25">
      <c r="A2614" t="s">
        <v>82</v>
      </c>
      <c r="B2614" t="s">
        <v>83</v>
      </c>
      <c r="C2614" t="s">
        <v>28</v>
      </c>
      <c r="D2614" t="s">
        <v>22</v>
      </c>
      <c r="E2614" t="b">
        <v>0</v>
      </c>
      <c r="F2614" s="1">
        <v>45527.167719907397</v>
      </c>
      <c r="G2614" t="b">
        <v>1</v>
      </c>
      <c r="H2614" t="b">
        <v>1</v>
      </c>
      <c r="I2614" t="s">
        <v>84</v>
      </c>
      <c r="J2614" t="s">
        <v>17</v>
      </c>
      <c r="K2614" t="s">
        <v>124</v>
      </c>
      <c r="L2614">
        <v>120243</v>
      </c>
    </row>
    <row r="2615" spans="1:12" x14ac:dyDescent="0.25">
      <c r="A2615" t="s">
        <v>54</v>
      </c>
      <c r="B2615" t="s">
        <v>55</v>
      </c>
      <c r="C2615" t="s">
        <v>28</v>
      </c>
      <c r="D2615" t="s">
        <v>22</v>
      </c>
      <c r="E2615" t="b">
        <v>0</v>
      </c>
      <c r="F2615" s="1">
        <v>45422.148923611108</v>
      </c>
      <c r="G2615" t="b">
        <v>1</v>
      </c>
      <c r="H2615" t="b">
        <v>0</v>
      </c>
      <c r="I2615" t="s">
        <v>30</v>
      </c>
      <c r="J2615" t="s">
        <v>64</v>
      </c>
      <c r="K2615" t="s">
        <v>104</v>
      </c>
      <c r="L2615">
        <v>137612</v>
      </c>
    </row>
    <row r="2616" spans="1:12" x14ac:dyDescent="0.25">
      <c r="A2616" t="s">
        <v>38</v>
      </c>
      <c r="B2616" t="s">
        <v>107</v>
      </c>
      <c r="C2616" t="s">
        <v>21</v>
      </c>
      <c r="D2616" t="s">
        <v>15</v>
      </c>
      <c r="E2616" t="b">
        <v>1</v>
      </c>
      <c r="F2616" s="1">
        <v>45626.895879629628</v>
      </c>
      <c r="G2616" t="b">
        <v>0</v>
      </c>
      <c r="H2616" t="b">
        <v>1</v>
      </c>
      <c r="I2616" t="s">
        <v>41</v>
      </c>
      <c r="J2616" t="s">
        <v>66</v>
      </c>
      <c r="K2616" t="s">
        <v>104</v>
      </c>
      <c r="L2616">
        <v>80281</v>
      </c>
    </row>
    <row r="2617" spans="1:12" x14ac:dyDescent="0.25">
      <c r="A2617" t="s">
        <v>45</v>
      </c>
      <c r="B2617" t="s">
        <v>88</v>
      </c>
      <c r="C2617" t="s">
        <v>28</v>
      </c>
      <c r="D2617" t="s">
        <v>22</v>
      </c>
      <c r="E2617" t="b">
        <v>0</v>
      </c>
      <c r="F2617" s="1">
        <v>45311.725300925929</v>
      </c>
      <c r="G2617" t="b">
        <v>1</v>
      </c>
      <c r="H2617" t="b">
        <v>0</v>
      </c>
      <c r="I2617" t="s">
        <v>16</v>
      </c>
      <c r="J2617" t="s">
        <v>80</v>
      </c>
      <c r="K2617" t="s">
        <v>117</v>
      </c>
      <c r="L2617">
        <v>83247</v>
      </c>
    </row>
    <row r="2618" spans="1:12" x14ac:dyDescent="0.25">
      <c r="A2618" t="s">
        <v>49</v>
      </c>
      <c r="B2618" t="s">
        <v>108</v>
      </c>
      <c r="C2618" t="s">
        <v>40</v>
      </c>
      <c r="D2618" t="s">
        <v>15</v>
      </c>
      <c r="E2618" t="b">
        <v>0</v>
      </c>
      <c r="F2618" s="1">
        <v>45515.608043981483</v>
      </c>
      <c r="G2618" t="b">
        <v>1</v>
      </c>
      <c r="H2618" t="b">
        <v>1</v>
      </c>
      <c r="I2618" t="s">
        <v>51</v>
      </c>
      <c r="J2618" t="s">
        <v>80</v>
      </c>
      <c r="K2618" t="s">
        <v>32</v>
      </c>
      <c r="L2618">
        <v>70630</v>
      </c>
    </row>
    <row r="2619" spans="1:12" x14ac:dyDescent="0.25">
      <c r="A2619" t="s">
        <v>38</v>
      </c>
      <c r="B2619" t="s">
        <v>39</v>
      </c>
      <c r="C2619" t="s">
        <v>43</v>
      </c>
      <c r="D2619" t="s">
        <v>15</v>
      </c>
      <c r="E2619" t="b">
        <v>0</v>
      </c>
      <c r="F2619" s="1">
        <v>45429.506192129629</v>
      </c>
      <c r="G2619" t="b">
        <v>0</v>
      </c>
      <c r="H2619" t="b">
        <v>1</v>
      </c>
      <c r="I2619" t="s">
        <v>41</v>
      </c>
      <c r="J2619" t="s">
        <v>52</v>
      </c>
      <c r="K2619" t="s">
        <v>25</v>
      </c>
      <c r="L2619">
        <v>82486</v>
      </c>
    </row>
    <row r="2620" spans="1:12" x14ac:dyDescent="0.25">
      <c r="A2620" t="s">
        <v>49</v>
      </c>
      <c r="B2620" t="s">
        <v>108</v>
      </c>
      <c r="C2620" t="s">
        <v>21</v>
      </c>
      <c r="D2620" t="s">
        <v>29</v>
      </c>
      <c r="E2620" t="b">
        <v>0</v>
      </c>
      <c r="F2620" s="1">
        <v>45508.775659722232</v>
      </c>
      <c r="G2620" t="b">
        <v>1</v>
      </c>
      <c r="H2620" t="b">
        <v>0</v>
      </c>
      <c r="I2620" t="s">
        <v>51</v>
      </c>
      <c r="J2620" t="s">
        <v>44</v>
      </c>
      <c r="K2620" t="s">
        <v>119</v>
      </c>
      <c r="L2620">
        <v>90612</v>
      </c>
    </row>
    <row r="2621" spans="1:12" x14ac:dyDescent="0.25">
      <c r="A2621" t="s">
        <v>45</v>
      </c>
      <c r="B2621" t="s">
        <v>88</v>
      </c>
      <c r="C2621" t="s">
        <v>40</v>
      </c>
      <c r="D2621" t="s">
        <v>29</v>
      </c>
      <c r="E2621" t="b">
        <v>0</v>
      </c>
      <c r="F2621" s="1">
        <v>45641.828101851846</v>
      </c>
      <c r="G2621" t="b">
        <v>0</v>
      </c>
      <c r="H2621" t="b">
        <v>1</v>
      </c>
      <c r="I2621" t="s">
        <v>16</v>
      </c>
      <c r="J2621" t="s">
        <v>47</v>
      </c>
      <c r="K2621" t="s">
        <v>124</v>
      </c>
      <c r="L2621">
        <v>86258</v>
      </c>
    </row>
    <row r="2622" spans="1:12" x14ac:dyDescent="0.25">
      <c r="A2622" t="s">
        <v>82</v>
      </c>
      <c r="B2622" t="s">
        <v>83</v>
      </c>
      <c r="C2622" t="s">
        <v>14</v>
      </c>
      <c r="D2622" t="s">
        <v>22</v>
      </c>
      <c r="E2622" t="b">
        <v>1</v>
      </c>
      <c r="F2622" s="1">
        <v>45451.268148148149</v>
      </c>
      <c r="G2622" t="b">
        <v>1</v>
      </c>
      <c r="H2622" t="b">
        <v>1</v>
      </c>
      <c r="I2622" t="s">
        <v>84</v>
      </c>
      <c r="J2622" t="s">
        <v>64</v>
      </c>
      <c r="K2622" t="s">
        <v>97</v>
      </c>
      <c r="L2622">
        <v>114369</v>
      </c>
    </row>
    <row r="2623" spans="1:12" x14ac:dyDescent="0.25">
      <c r="A2623" t="s">
        <v>12</v>
      </c>
      <c r="B2623" t="s">
        <v>63</v>
      </c>
      <c r="C2623" t="s">
        <v>40</v>
      </c>
      <c r="D2623" t="s">
        <v>15</v>
      </c>
      <c r="E2623" t="b">
        <v>0</v>
      </c>
      <c r="F2623" s="1">
        <v>45361.413425925923</v>
      </c>
      <c r="G2623" t="b">
        <v>0</v>
      </c>
      <c r="H2623" t="b">
        <v>0</v>
      </c>
      <c r="I2623" t="s">
        <v>16</v>
      </c>
      <c r="J2623" t="s">
        <v>70</v>
      </c>
      <c r="K2623" t="s">
        <v>56</v>
      </c>
      <c r="L2623">
        <v>121728</v>
      </c>
    </row>
    <row r="2624" spans="1:12" x14ac:dyDescent="0.25">
      <c r="A2624" t="s">
        <v>26</v>
      </c>
      <c r="B2624" t="s">
        <v>71</v>
      </c>
      <c r="C2624" t="s">
        <v>28</v>
      </c>
      <c r="D2624" t="s">
        <v>29</v>
      </c>
      <c r="E2624" t="b">
        <v>0</v>
      </c>
      <c r="F2624" s="1">
        <v>45372.492731481478</v>
      </c>
      <c r="G2624" t="b">
        <v>0</v>
      </c>
      <c r="H2624" t="b">
        <v>1</v>
      </c>
      <c r="I2624" t="s">
        <v>30</v>
      </c>
      <c r="J2624" t="s">
        <v>34</v>
      </c>
      <c r="K2624" t="s">
        <v>56</v>
      </c>
      <c r="L2624">
        <v>116592</v>
      </c>
    </row>
    <row r="2625" spans="1:12" x14ac:dyDescent="0.25">
      <c r="A2625" t="s">
        <v>54</v>
      </c>
      <c r="B2625" t="s">
        <v>79</v>
      </c>
      <c r="C2625" t="s">
        <v>21</v>
      </c>
      <c r="D2625" t="s">
        <v>15</v>
      </c>
      <c r="E2625" t="b">
        <v>1</v>
      </c>
      <c r="F2625" s="1">
        <v>45384.069421296299</v>
      </c>
      <c r="G2625" t="b">
        <v>0</v>
      </c>
      <c r="H2625" t="b">
        <v>0</v>
      </c>
      <c r="I2625" t="s">
        <v>30</v>
      </c>
      <c r="J2625" t="s">
        <v>31</v>
      </c>
      <c r="K2625" t="s">
        <v>120</v>
      </c>
      <c r="L2625">
        <v>151125</v>
      </c>
    </row>
    <row r="2626" spans="1:12" x14ac:dyDescent="0.25">
      <c r="A2626" t="s">
        <v>26</v>
      </c>
      <c r="B2626" t="s">
        <v>33</v>
      </c>
      <c r="C2626" t="s">
        <v>14</v>
      </c>
      <c r="D2626" t="s">
        <v>15</v>
      </c>
      <c r="E2626" t="b">
        <v>1</v>
      </c>
      <c r="F2626" s="1">
        <v>45463.919050925928</v>
      </c>
      <c r="G2626" t="b">
        <v>1</v>
      </c>
      <c r="H2626" t="b">
        <v>1</v>
      </c>
      <c r="I2626" t="s">
        <v>30</v>
      </c>
      <c r="J2626" t="s">
        <v>44</v>
      </c>
      <c r="K2626" t="s">
        <v>67</v>
      </c>
      <c r="L2626">
        <v>91512</v>
      </c>
    </row>
    <row r="2627" spans="1:12" x14ac:dyDescent="0.25">
      <c r="A2627" t="s">
        <v>49</v>
      </c>
      <c r="B2627" t="s">
        <v>108</v>
      </c>
      <c r="C2627" t="s">
        <v>28</v>
      </c>
      <c r="D2627" t="s">
        <v>29</v>
      </c>
      <c r="E2627" t="b">
        <v>1</v>
      </c>
      <c r="F2627" s="1">
        <v>45405.672511574077</v>
      </c>
      <c r="G2627" t="b">
        <v>0</v>
      </c>
      <c r="H2627" t="b">
        <v>0</v>
      </c>
      <c r="I2627" t="s">
        <v>51</v>
      </c>
      <c r="J2627" t="s">
        <v>17</v>
      </c>
      <c r="K2627" t="s">
        <v>111</v>
      </c>
      <c r="L2627">
        <v>71111</v>
      </c>
    </row>
    <row r="2628" spans="1:12" x14ac:dyDescent="0.25">
      <c r="A2628" t="s">
        <v>12</v>
      </c>
      <c r="B2628" t="s">
        <v>75</v>
      </c>
      <c r="C2628" t="s">
        <v>21</v>
      </c>
      <c r="D2628" t="s">
        <v>15</v>
      </c>
      <c r="E2628" t="b">
        <v>0</v>
      </c>
      <c r="F2628" s="1">
        <v>45445.454050925917</v>
      </c>
      <c r="G2628" t="b">
        <v>1</v>
      </c>
      <c r="H2628" t="b">
        <v>1</v>
      </c>
      <c r="I2628" t="s">
        <v>16</v>
      </c>
      <c r="J2628" t="s">
        <v>64</v>
      </c>
      <c r="K2628" t="s">
        <v>93</v>
      </c>
      <c r="L2628">
        <v>133736</v>
      </c>
    </row>
    <row r="2629" spans="1:12" x14ac:dyDescent="0.25">
      <c r="A2629" t="s">
        <v>26</v>
      </c>
      <c r="B2629" t="s">
        <v>27</v>
      </c>
      <c r="C2629" t="s">
        <v>68</v>
      </c>
      <c r="D2629" t="s">
        <v>15</v>
      </c>
      <c r="E2629" t="b">
        <v>0</v>
      </c>
      <c r="F2629" s="1">
        <v>45318.269849537042</v>
      </c>
      <c r="G2629" t="b">
        <v>1</v>
      </c>
      <c r="H2629" t="b">
        <v>0</v>
      </c>
      <c r="I2629" t="s">
        <v>30</v>
      </c>
      <c r="J2629" t="s">
        <v>24</v>
      </c>
      <c r="K2629" t="s">
        <v>104</v>
      </c>
      <c r="L2629">
        <v>105257</v>
      </c>
    </row>
    <row r="2630" spans="1:12" x14ac:dyDescent="0.25">
      <c r="A2630" t="s">
        <v>12</v>
      </c>
      <c r="B2630" t="s">
        <v>75</v>
      </c>
      <c r="C2630" t="s">
        <v>43</v>
      </c>
      <c r="D2630" t="s">
        <v>15</v>
      </c>
      <c r="E2630" t="b">
        <v>0</v>
      </c>
      <c r="F2630" s="1">
        <v>45463.477881944447</v>
      </c>
      <c r="G2630" t="b">
        <v>0</v>
      </c>
      <c r="H2630" t="b">
        <v>1</v>
      </c>
      <c r="I2630" t="s">
        <v>16</v>
      </c>
      <c r="J2630" t="s">
        <v>70</v>
      </c>
      <c r="K2630" t="s">
        <v>118</v>
      </c>
      <c r="L2630">
        <v>125512</v>
      </c>
    </row>
    <row r="2631" spans="1:12" x14ac:dyDescent="0.25">
      <c r="A2631" t="s">
        <v>45</v>
      </c>
      <c r="B2631" t="s">
        <v>46</v>
      </c>
      <c r="C2631" t="s">
        <v>40</v>
      </c>
      <c r="D2631" t="s">
        <v>29</v>
      </c>
      <c r="E2631" t="b">
        <v>0</v>
      </c>
      <c r="F2631" s="1">
        <v>45358.944745370369</v>
      </c>
      <c r="G2631" t="b">
        <v>1</v>
      </c>
      <c r="H2631" t="b">
        <v>0</v>
      </c>
      <c r="I2631" t="s">
        <v>16</v>
      </c>
      <c r="J2631" t="s">
        <v>72</v>
      </c>
      <c r="K2631" t="s">
        <v>123</v>
      </c>
      <c r="L2631">
        <v>84525</v>
      </c>
    </row>
    <row r="2632" spans="1:12" x14ac:dyDescent="0.25">
      <c r="A2632" t="s">
        <v>38</v>
      </c>
      <c r="B2632" t="s">
        <v>107</v>
      </c>
      <c r="C2632" t="s">
        <v>68</v>
      </c>
      <c r="D2632" t="s">
        <v>15</v>
      </c>
      <c r="E2632" t="b">
        <v>1</v>
      </c>
      <c r="F2632" s="1">
        <v>45298.754895833343</v>
      </c>
      <c r="G2632" t="b">
        <v>1</v>
      </c>
      <c r="H2632" t="b">
        <v>0</v>
      </c>
      <c r="I2632" t="s">
        <v>41</v>
      </c>
      <c r="J2632" t="s">
        <v>66</v>
      </c>
      <c r="K2632" t="s">
        <v>81</v>
      </c>
      <c r="L2632">
        <v>71021</v>
      </c>
    </row>
    <row r="2633" spans="1:12" x14ac:dyDescent="0.25">
      <c r="A2633" t="s">
        <v>38</v>
      </c>
      <c r="B2633" t="s">
        <v>95</v>
      </c>
      <c r="C2633" t="s">
        <v>14</v>
      </c>
      <c r="D2633" t="s">
        <v>22</v>
      </c>
      <c r="E2633" t="b">
        <v>0</v>
      </c>
      <c r="F2633" s="1">
        <v>45540.796782407408</v>
      </c>
      <c r="G2633" t="b">
        <v>0</v>
      </c>
      <c r="H2633" t="b">
        <v>0</v>
      </c>
      <c r="I2633" t="s">
        <v>41</v>
      </c>
      <c r="J2633" t="s">
        <v>44</v>
      </c>
      <c r="K2633" t="s">
        <v>105</v>
      </c>
      <c r="L2633">
        <v>78083</v>
      </c>
    </row>
    <row r="2634" spans="1:12" x14ac:dyDescent="0.25">
      <c r="A2634" t="s">
        <v>12</v>
      </c>
      <c r="B2634" t="s">
        <v>63</v>
      </c>
      <c r="C2634" t="s">
        <v>43</v>
      </c>
      <c r="D2634" t="s">
        <v>22</v>
      </c>
      <c r="E2634" t="b">
        <v>0</v>
      </c>
      <c r="F2634" s="1">
        <v>45551.71130787037</v>
      </c>
      <c r="G2634" t="b">
        <v>1</v>
      </c>
      <c r="H2634" t="b">
        <v>0</v>
      </c>
      <c r="I2634" t="s">
        <v>16</v>
      </c>
      <c r="J2634" t="s">
        <v>80</v>
      </c>
      <c r="K2634" t="s">
        <v>101</v>
      </c>
      <c r="L2634">
        <v>144444</v>
      </c>
    </row>
    <row r="2635" spans="1:12" x14ac:dyDescent="0.25">
      <c r="A2635" t="s">
        <v>38</v>
      </c>
      <c r="B2635" t="s">
        <v>107</v>
      </c>
      <c r="C2635" t="s">
        <v>21</v>
      </c>
      <c r="D2635" t="s">
        <v>29</v>
      </c>
      <c r="E2635" t="b">
        <v>0</v>
      </c>
      <c r="F2635" s="1">
        <v>45516.235983796287</v>
      </c>
      <c r="G2635" t="b">
        <v>1</v>
      </c>
      <c r="H2635" t="b">
        <v>0</v>
      </c>
      <c r="I2635" t="s">
        <v>41</v>
      </c>
      <c r="J2635" t="s">
        <v>57</v>
      </c>
      <c r="K2635" t="s">
        <v>115</v>
      </c>
      <c r="L2635">
        <v>94175</v>
      </c>
    </row>
    <row r="2636" spans="1:12" x14ac:dyDescent="0.25">
      <c r="A2636" t="s">
        <v>38</v>
      </c>
      <c r="B2636" t="s">
        <v>95</v>
      </c>
      <c r="C2636" t="s">
        <v>28</v>
      </c>
      <c r="D2636" t="s">
        <v>22</v>
      </c>
      <c r="E2636" t="b">
        <v>1</v>
      </c>
      <c r="F2636" s="1">
        <v>45399.165775462963</v>
      </c>
      <c r="G2636" t="b">
        <v>0</v>
      </c>
      <c r="H2636" t="b">
        <v>0</v>
      </c>
      <c r="I2636" t="s">
        <v>41</v>
      </c>
      <c r="J2636" t="s">
        <v>52</v>
      </c>
      <c r="K2636" t="s">
        <v>89</v>
      </c>
      <c r="L2636">
        <v>88973</v>
      </c>
    </row>
    <row r="2637" spans="1:12" x14ac:dyDescent="0.25">
      <c r="A2637" t="s">
        <v>26</v>
      </c>
      <c r="B2637" t="s">
        <v>71</v>
      </c>
      <c r="C2637" t="s">
        <v>68</v>
      </c>
      <c r="D2637" t="s">
        <v>22</v>
      </c>
      <c r="E2637" t="b">
        <v>1</v>
      </c>
      <c r="F2637" s="1">
        <v>45361.063576388893</v>
      </c>
      <c r="G2637" t="b">
        <v>0</v>
      </c>
      <c r="H2637" t="b">
        <v>0</v>
      </c>
      <c r="I2637" t="s">
        <v>30</v>
      </c>
      <c r="J2637" t="s">
        <v>66</v>
      </c>
      <c r="K2637" t="s">
        <v>32</v>
      </c>
      <c r="L2637">
        <v>126857</v>
      </c>
    </row>
    <row r="2638" spans="1:12" x14ac:dyDescent="0.25">
      <c r="A2638" t="s">
        <v>45</v>
      </c>
      <c r="B2638" t="s">
        <v>88</v>
      </c>
      <c r="C2638" t="s">
        <v>28</v>
      </c>
      <c r="D2638" t="s">
        <v>15</v>
      </c>
      <c r="E2638" t="b">
        <v>0</v>
      </c>
      <c r="F2638" s="1">
        <v>45333.018506944441</v>
      </c>
      <c r="G2638" t="b">
        <v>0</v>
      </c>
      <c r="H2638" t="b">
        <v>0</v>
      </c>
      <c r="I2638" t="s">
        <v>16</v>
      </c>
      <c r="J2638" t="s">
        <v>24</v>
      </c>
      <c r="K2638" t="s">
        <v>98</v>
      </c>
      <c r="L2638">
        <v>90266</v>
      </c>
    </row>
    <row r="2639" spans="1:12" x14ac:dyDescent="0.25">
      <c r="A2639" t="s">
        <v>54</v>
      </c>
      <c r="B2639" t="s">
        <v>79</v>
      </c>
      <c r="C2639" t="s">
        <v>43</v>
      </c>
      <c r="D2639" t="s">
        <v>22</v>
      </c>
      <c r="E2639" t="b">
        <v>0</v>
      </c>
      <c r="F2639" s="1">
        <v>45606.097569444442</v>
      </c>
      <c r="G2639" t="b">
        <v>0</v>
      </c>
      <c r="H2639" t="b">
        <v>1</v>
      </c>
      <c r="I2639" t="s">
        <v>30</v>
      </c>
      <c r="J2639" t="s">
        <v>80</v>
      </c>
      <c r="K2639" t="s">
        <v>35</v>
      </c>
      <c r="L2639">
        <v>138184</v>
      </c>
    </row>
    <row r="2640" spans="1:12" x14ac:dyDescent="0.25">
      <c r="A2640" t="s">
        <v>38</v>
      </c>
      <c r="B2640" t="s">
        <v>95</v>
      </c>
      <c r="C2640" t="s">
        <v>28</v>
      </c>
      <c r="D2640" t="s">
        <v>15</v>
      </c>
      <c r="E2640" t="b">
        <v>0</v>
      </c>
      <c r="F2640" s="1">
        <v>45418.189236111109</v>
      </c>
      <c r="G2640" t="b">
        <v>1</v>
      </c>
      <c r="H2640" t="b">
        <v>1</v>
      </c>
      <c r="I2640" t="s">
        <v>41</v>
      </c>
      <c r="J2640" t="s">
        <v>34</v>
      </c>
      <c r="K2640" t="s">
        <v>123</v>
      </c>
      <c r="L2640">
        <v>76382</v>
      </c>
    </row>
    <row r="2641" spans="1:12" x14ac:dyDescent="0.25">
      <c r="A2641" t="s">
        <v>82</v>
      </c>
      <c r="B2641" t="s">
        <v>83</v>
      </c>
      <c r="C2641" t="s">
        <v>68</v>
      </c>
      <c r="D2641" t="s">
        <v>22</v>
      </c>
      <c r="E2641" t="b">
        <v>1</v>
      </c>
      <c r="F2641" s="1">
        <v>45586.942858796298</v>
      </c>
      <c r="G2641" t="b">
        <v>1</v>
      </c>
      <c r="H2641" t="b">
        <v>0</v>
      </c>
      <c r="I2641" t="s">
        <v>84</v>
      </c>
      <c r="J2641" t="s">
        <v>47</v>
      </c>
      <c r="K2641" t="s">
        <v>114</v>
      </c>
      <c r="L2641">
        <v>130311</v>
      </c>
    </row>
    <row r="2642" spans="1:12" x14ac:dyDescent="0.25">
      <c r="A2642" t="s">
        <v>38</v>
      </c>
      <c r="B2642" t="s">
        <v>95</v>
      </c>
      <c r="C2642" t="s">
        <v>28</v>
      </c>
      <c r="D2642" t="s">
        <v>15</v>
      </c>
      <c r="E2642" t="b">
        <v>0</v>
      </c>
      <c r="F2642" s="1">
        <v>45492.344675925917</v>
      </c>
      <c r="G2642" t="b">
        <v>0</v>
      </c>
      <c r="H2642" t="b">
        <v>1</v>
      </c>
      <c r="I2642" t="s">
        <v>41</v>
      </c>
      <c r="J2642" t="s">
        <v>34</v>
      </c>
      <c r="K2642" t="s">
        <v>77</v>
      </c>
      <c r="L2642">
        <v>77418</v>
      </c>
    </row>
    <row r="2643" spans="1:12" x14ac:dyDescent="0.25">
      <c r="A2643" t="s">
        <v>49</v>
      </c>
      <c r="B2643" t="s">
        <v>108</v>
      </c>
      <c r="C2643" t="s">
        <v>14</v>
      </c>
      <c r="D2643" t="s">
        <v>22</v>
      </c>
      <c r="E2643" t="b">
        <v>1</v>
      </c>
      <c r="F2643" s="1">
        <v>45369.385208333333</v>
      </c>
      <c r="G2643" t="b">
        <v>1</v>
      </c>
      <c r="H2643" t="b">
        <v>0</v>
      </c>
      <c r="I2643" t="s">
        <v>51</v>
      </c>
      <c r="J2643" t="s">
        <v>57</v>
      </c>
      <c r="K2643" t="s">
        <v>81</v>
      </c>
      <c r="L2643">
        <v>76559</v>
      </c>
    </row>
    <row r="2644" spans="1:12" x14ac:dyDescent="0.25">
      <c r="A2644" t="s">
        <v>82</v>
      </c>
      <c r="B2644" t="s">
        <v>91</v>
      </c>
      <c r="C2644" t="s">
        <v>28</v>
      </c>
      <c r="D2644" t="s">
        <v>22</v>
      </c>
      <c r="E2644" t="b">
        <v>0</v>
      </c>
      <c r="F2644" s="1">
        <v>45626.390069444453</v>
      </c>
      <c r="G2644" t="b">
        <v>1</v>
      </c>
      <c r="H2644" t="b">
        <v>1</v>
      </c>
      <c r="I2644" t="s">
        <v>84</v>
      </c>
      <c r="J2644" t="s">
        <v>44</v>
      </c>
      <c r="K2644" t="s">
        <v>58</v>
      </c>
      <c r="L2644">
        <v>112206</v>
      </c>
    </row>
    <row r="2645" spans="1:12" x14ac:dyDescent="0.25">
      <c r="A2645" t="s">
        <v>19</v>
      </c>
      <c r="B2645" t="s">
        <v>94</v>
      </c>
      <c r="C2645" t="s">
        <v>14</v>
      </c>
      <c r="D2645" t="s">
        <v>15</v>
      </c>
      <c r="E2645" t="b">
        <v>1</v>
      </c>
      <c r="F2645" s="1">
        <v>45439.563460648147</v>
      </c>
      <c r="G2645" t="b">
        <v>0</v>
      </c>
      <c r="H2645" t="b">
        <v>1</v>
      </c>
      <c r="I2645" t="s">
        <v>23</v>
      </c>
      <c r="J2645" t="s">
        <v>64</v>
      </c>
      <c r="K2645" t="s">
        <v>126</v>
      </c>
      <c r="L2645">
        <v>81561</v>
      </c>
    </row>
    <row r="2646" spans="1:12" x14ac:dyDescent="0.25">
      <c r="A2646" t="s">
        <v>38</v>
      </c>
      <c r="B2646" t="s">
        <v>39</v>
      </c>
      <c r="C2646" t="s">
        <v>28</v>
      </c>
      <c r="D2646" t="s">
        <v>15</v>
      </c>
      <c r="E2646" t="b">
        <v>0</v>
      </c>
      <c r="F2646" s="1">
        <v>45498.679861111108</v>
      </c>
      <c r="G2646" t="b">
        <v>1</v>
      </c>
      <c r="H2646" t="b">
        <v>1</v>
      </c>
      <c r="I2646" t="s">
        <v>41</v>
      </c>
      <c r="J2646" t="s">
        <v>72</v>
      </c>
      <c r="K2646" t="s">
        <v>59</v>
      </c>
      <c r="L2646">
        <v>86034</v>
      </c>
    </row>
    <row r="2647" spans="1:12" x14ac:dyDescent="0.25">
      <c r="A2647" t="s">
        <v>54</v>
      </c>
      <c r="B2647" t="s">
        <v>79</v>
      </c>
      <c r="C2647" t="s">
        <v>14</v>
      </c>
      <c r="D2647" t="s">
        <v>22</v>
      </c>
      <c r="E2647" t="b">
        <v>1</v>
      </c>
      <c r="F2647" s="1">
        <v>45499.329039351847</v>
      </c>
      <c r="G2647" t="b">
        <v>1</v>
      </c>
      <c r="H2647" t="b">
        <v>0</v>
      </c>
      <c r="I2647" t="s">
        <v>30</v>
      </c>
      <c r="J2647" t="s">
        <v>34</v>
      </c>
      <c r="K2647" t="s">
        <v>90</v>
      </c>
      <c r="L2647">
        <v>140123</v>
      </c>
    </row>
    <row r="2648" spans="1:12" x14ac:dyDescent="0.25">
      <c r="A2648" t="s">
        <v>38</v>
      </c>
      <c r="B2648" t="s">
        <v>107</v>
      </c>
      <c r="C2648" t="s">
        <v>68</v>
      </c>
      <c r="D2648" t="s">
        <v>22</v>
      </c>
      <c r="E2648" t="b">
        <v>1</v>
      </c>
      <c r="F2648" s="1">
        <v>45368.815347222233</v>
      </c>
      <c r="G2648" t="b">
        <v>0</v>
      </c>
      <c r="H2648" t="b">
        <v>1</v>
      </c>
      <c r="I2648" t="s">
        <v>41</v>
      </c>
      <c r="J2648" t="s">
        <v>72</v>
      </c>
      <c r="K2648" t="s">
        <v>100</v>
      </c>
      <c r="L2648">
        <v>76651</v>
      </c>
    </row>
    <row r="2649" spans="1:12" x14ac:dyDescent="0.25">
      <c r="A2649" t="s">
        <v>54</v>
      </c>
      <c r="B2649" t="s">
        <v>79</v>
      </c>
      <c r="C2649" t="s">
        <v>14</v>
      </c>
      <c r="D2649" t="s">
        <v>29</v>
      </c>
      <c r="E2649" t="b">
        <v>0</v>
      </c>
      <c r="F2649" s="1">
        <v>45521.666608796288</v>
      </c>
      <c r="G2649" t="b">
        <v>0</v>
      </c>
      <c r="H2649" t="b">
        <v>1</v>
      </c>
      <c r="I2649" t="s">
        <v>30</v>
      </c>
      <c r="J2649" t="s">
        <v>52</v>
      </c>
      <c r="K2649" t="s">
        <v>92</v>
      </c>
      <c r="L2649">
        <v>121222</v>
      </c>
    </row>
    <row r="2650" spans="1:12" x14ac:dyDescent="0.25">
      <c r="A2650" t="s">
        <v>19</v>
      </c>
      <c r="B2650" t="s">
        <v>94</v>
      </c>
      <c r="C2650" t="s">
        <v>21</v>
      </c>
      <c r="D2650" t="s">
        <v>29</v>
      </c>
      <c r="E2650" t="b">
        <v>1</v>
      </c>
      <c r="F2650" s="1">
        <v>45477.60359953704</v>
      </c>
      <c r="G2650" t="b">
        <v>1</v>
      </c>
      <c r="H2650" t="b">
        <v>1</v>
      </c>
      <c r="I2650" t="s">
        <v>23</v>
      </c>
      <c r="J2650" t="s">
        <v>52</v>
      </c>
      <c r="K2650" t="s">
        <v>58</v>
      </c>
      <c r="L2650">
        <v>62534</v>
      </c>
    </row>
    <row r="2651" spans="1:12" x14ac:dyDescent="0.25">
      <c r="A2651" t="s">
        <v>19</v>
      </c>
      <c r="B2651" t="s">
        <v>36</v>
      </c>
      <c r="C2651" t="s">
        <v>43</v>
      </c>
      <c r="D2651" t="s">
        <v>29</v>
      </c>
      <c r="E2651" t="b">
        <v>1</v>
      </c>
      <c r="F2651" s="1">
        <v>45445.852835648147</v>
      </c>
      <c r="G2651" t="b">
        <v>1</v>
      </c>
      <c r="H2651" t="b">
        <v>1</v>
      </c>
      <c r="I2651" t="s">
        <v>23</v>
      </c>
      <c r="J2651" t="s">
        <v>24</v>
      </c>
      <c r="K2651" t="s">
        <v>58</v>
      </c>
      <c r="L2651">
        <v>81221</v>
      </c>
    </row>
    <row r="2652" spans="1:12" x14ac:dyDescent="0.25">
      <c r="A2652" t="s">
        <v>82</v>
      </c>
      <c r="B2652" t="s">
        <v>85</v>
      </c>
      <c r="C2652" t="s">
        <v>68</v>
      </c>
      <c r="D2652" t="s">
        <v>29</v>
      </c>
      <c r="E2652" t="b">
        <v>1</v>
      </c>
      <c r="F2652" s="1">
        <v>45373.079456018517</v>
      </c>
      <c r="G2652" t="b">
        <v>1</v>
      </c>
      <c r="H2652" t="b">
        <v>0</v>
      </c>
      <c r="I2652" t="s">
        <v>84</v>
      </c>
      <c r="J2652" t="s">
        <v>44</v>
      </c>
      <c r="K2652" t="s">
        <v>35</v>
      </c>
      <c r="L2652">
        <v>133170</v>
      </c>
    </row>
    <row r="2653" spans="1:12" x14ac:dyDescent="0.25">
      <c r="A2653" t="s">
        <v>54</v>
      </c>
      <c r="B2653" t="s">
        <v>79</v>
      </c>
      <c r="C2653" t="s">
        <v>43</v>
      </c>
      <c r="D2653" t="s">
        <v>22</v>
      </c>
      <c r="E2653" t="b">
        <v>0</v>
      </c>
      <c r="F2653" s="1">
        <v>45329.988113425927</v>
      </c>
      <c r="G2653" t="b">
        <v>1</v>
      </c>
      <c r="H2653" t="b">
        <v>1</v>
      </c>
      <c r="I2653" t="s">
        <v>30</v>
      </c>
      <c r="J2653" t="s">
        <v>72</v>
      </c>
      <c r="K2653" t="s">
        <v>93</v>
      </c>
      <c r="L2653">
        <v>121454</v>
      </c>
    </row>
    <row r="2654" spans="1:12" x14ac:dyDescent="0.25">
      <c r="A2654" t="s">
        <v>49</v>
      </c>
      <c r="B2654" t="s">
        <v>50</v>
      </c>
      <c r="C2654" t="s">
        <v>28</v>
      </c>
      <c r="D2654" t="s">
        <v>22</v>
      </c>
      <c r="E2654" t="b">
        <v>0</v>
      </c>
      <c r="F2654" s="1">
        <v>45303.463391203702</v>
      </c>
      <c r="G2654" t="b">
        <v>0</v>
      </c>
      <c r="H2654" t="b">
        <v>1</v>
      </c>
      <c r="I2654" t="s">
        <v>51</v>
      </c>
      <c r="J2654" t="s">
        <v>31</v>
      </c>
      <c r="K2654" t="s">
        <v>37</v>
      </c>
      <c r="L2654">
        <v>76309</v>
      </c>
    </row>
    <row r="2655" spans="1:12" x14ac:dyDescent="0.25">
      <c r="A2655" t="s">
        <v>19</v>
      </c>
      <c r="B2655" t="s">
        <v>86</v>
      </c>
      <c r="C2655" t="s">
        <v>68</v>
      </c>
      <c r="D2655" t="s">
        <v>29</v>
      </c>
      <c r="E2655" t="b">
        <v>0</v>
      </c>
      <c r="F2655" s="1">
        <v>45419.178923611107</v>
      </c>
      <c r="G2655" t="b">
        <v>0</v>
      </c>
      <c r="H2655" t="b">
        <v>0</v>
      </c>
      <c r="I2655" t="s">
        <v>23</v>
      </c>
      <c r="J2655" t="s">
        <v>44</v>
      </c>
      <c r="K2655" t="s">
        <v>100</v>
      </c>
      <c r="L2655">
        <v>89556</v>
      </c>
    </row>
    <row r="2656" spans="1:12" x14ac:dyDescent="0.25">
      <c r="A2656" t="s">
        <v>26</v>
      </c>
      <c r="B2656" t="s">
        <v>33</v>
      </c>
      <c r="C2656" t="s">
        <v>14</v>
      </c>
      <c r="D2656" t="s">
        <v>15</v>
      </c>
      <c r="E2656" t="b">
        <v>1</v>
      </c>
      <c r="F2656" s="1">
        <v>45558.122708333343</v>
      </c>
      <c r="G2656" t="b">
        <v>1</v>
      </c>
      <c r="H2656" t="b">
        <v>0</v>
      </c>
      <c r="I2656" t="s">
        <v>30</v>
      </c>
      <c r="J2656" t="s">
        <v>80</v>
      </c>
      <c r="K2656" t="s">
        <v>119</v>
      </c>
      <c r="L2656">
        <v>120012</v>
      </c>
    </row>
    <row r="2657" spans="1:12" x14ac:dyDescent="0.25">
      <c r="A2657" t="s">
        <v>49</v>
      </c>
      <c r="B2657" t="s">
        <v>108</v>
      </c>
      <c r="C2657" t="s">
        <v>68</v>
      </c>
      <c r="D2657" t="s">
        <v>29</v>
      </c>
      <c r="E2657" t="b">
        <v>1</v>
      </c>
      <c r="F2657" s="1">
        <v>45334.912685185183</v>
      </c>
      <c r="G2657" t="b">
        <v>0</v>
      </c>
      <c r="H2657" t="b">
        <v>1</v>
      </c>
      <c r="I2657" t="s">
        <v>51</v>
      </c>
      <c r="J2657" t="s">
        <v>70</v>
      </c>
      <c r="K2657" t="s">
        <v>124</v>
      </c>
      <c r="L2657">
        <v>88261</v>
      </c>
    </row>
    <row r="2658" spans="1:12" x14ac:dyDescent="0.25">
      <c r="A2658" t="s">
        <v>45</v>
      </c>
      <c r="B2658" t="s">
        <v>88</v>
      </c>
      <c r="C2658" t="s">
        <v>40</v>
      </c>
      <c r="D2658" t="s">
        <v>22</v>
      </c>
      <c r="E2658" t="b">
        <v>1</v>
      </c>
      <c r="F2658" s="1">
        <v>45533.09103009259</v>
      </c>
      <c r="G2658" t="b">
        <v>1</v>
      </c>
      <c r="H2658" t="b">
        <v>1</v>
      </c>
      <c r="I2658" t="s">
        <v>16</v>
      </c>
      <c r="J2658" t="s">
        <v>44</v>
      </c>
      <c r="K2658" t="s">
        <v>81</v>
      </c>
      <c r="L2658">
        <v>117702</v>
      </c>
    </row>
    <row r="2659" spans="1:12" x14ac:dyDescent="0.25">
      <c r="A2659" t="s">
        <v>38</v>
      </c>
      <c r="B2659" t="s">
        <v>95</v>
      </c>
      <c r="C2659" t="s">
        <v>43</v>
      </c>
      <c r="D2659" t="s">
        <v>29</v>
      </c>
      <c r="E2659" t="b">
        <v>0</v>
      </c>
      <c r="F2659" s="1">
        <v>45417.857881944437</v>
      </c>
      <c r="G2659" t="b">
        <v>1</v>
      </c>
      <c r="H2659" t="b">
        <v>0</v>
      </c>
      <c r="I2659" t="s">
        <v>41</v>
      </c>
      <c r="J2659" t="s">
        <v>17</v>
      </c>
      <c r="K2659" t="s">
        <v>60</v>
      </c>
      <c r="L2659">
        <v>67799</v>
      </c>
    </row>
    <row r="2660" spans="1:12" x14ac:dyDescent="0.25">
      <c r="A2660" t="s">
        <v>19</v>
      </c>
      <c r="B2660" t="s">
        <v>86</v>
      </c>
      <c r="C2660" t="s">
        <v>43</v>
      </c>
      <c r="D2660" t="s">
        <v>22</v>
      </c>
      <c r="E2660" t="b">
        <v>1</v>
      </c>
      <c r="F2660" s="1">
        <v>45483.797465277778</v>
      </c>
      <c r="G2660" t="b">
        <v>1</v>
      </c>
      <c r="H2660" t="b">
        <v>1</v>
      </c>
      <c r="I2660" t="s">
        <v>23</v>
      </c>
      <c r="J2660" t="s">
        <v>72</v>
      </c>
      <c r="K2660" t="s">
        <v>48</v>
      </c>
      <c r="L2660">
        <v>72713</v>
      </c>
    </row>
    <row r="2661" spans="1:12" x14ac:dyDescent="0.25">
      <c r="A2661" t="s">
        <v>38</v>
      </c>
      <c r="B2661" t="s">
        <v>107</v>
      </c>
      <c r="C2661" t="s">
        <v>40</v>
      </c>
      <c r="D2661" t="s">
        <v>15</v>
      </c>
      <c r="E2661" t="b">
        <v>0</v>
      </c>
      <c r="F2661" s="1">
        <v>45419.705821759257</v>
      </c>
      <c r="G2661" t="b">
        <v>0</v>
      </c>
      <c r="H2661" t="b">
        <v>1</v>
      </c>
      <c r="I2661" t="s">
        <v>41</v>
      </c>
      <c r="J2661" t="s">
        <v>52</v>
      </c>
      <c r="K2661" t="s">
        <v>67</v>
      </c>
      <c r="L2661">
        <v>78719</v>
      </c>
    </row>
    <row r="2662" spans="1:12" x14ac:dyDescent="0.25">
      <c r="A2662" t="s">
        <v>12</v>
      </c>
      <c r="B2662" t="s">
        <v>75</v>
      </c>
      <c r="C2662" t="s">
        <v>14</v>
      </c>
      <c r="D2662" t="s">
        <v>29</v>
      </c>
      <c r="E2662" t="b">
        <v>1</v>
      </c>
      <c r="F2662" s="1">
        <v>45343.505624999998</v>
      </c>
      <c r="G2662" t="b">
        <v>0</v>
      </c>
      <c r="H2662" t="b">
        <v>1</v>
      </c>
      <c r="I2662" t="s">
        <v>16</v>
      </c>
      <c r="J2662" t="s">
        <v>34</v>
      </c>
      <c r="K2662" t="s">
        <v>128</v>
      </c>
      <c r="L2662">
        <v>149392</v>
      </c>
    </row>
    <row r="2663" spans="1:12" x14ac:dyDescent="0.25">
      <c r="A2663" t="s">
        <v>82</v>
      </c>
      <c r="B2663" t="s">
        <v>91</v>
      </c>
      <c r="C2663" t="s">
        <v>14</v>
      </c>
      <c r="D2663" t="s">
        <v>29</v>
      </c>
      <c r="E2663" t="b">
        <v>1</v>
      </c>
      <c r="F2663" s="1">
        <v>45372.061064814807</v>
      </c>
      <c r="G2663" t="b">
        <v>1</v>
      </c>
      <c r="H2663" t="b">
        <v>1</v>
      </c>
      <c r="I2663" t="s">
        <v>84</v>
      </c>
      <c r="J2663" t="s">
        <v>57</v>
      </c>
      <c r="K2663" t="s">
        <v>69</v>
      </c>
      <c r="L2663">
        <v>130883</v>
      </c>
    </row>
    <row r="2664" spans="1:12" x14ac:dyDescent="0.25">
      <c r="A2664" t="s">
        <v>82</v>
      </c>
      <c r="B2664" t="s">
        <v>83</v>
      </c>
      <c r="C2664" t="s">
        <v>21</v>
      </c>
      <c r="D2664" t="s">
        <v>15</v>
      </c>
      <c r="E2664" t="b">
        <v>1</v>
      </c>
      <c r="F2664" s="1">
        <v>45452.785740740743</v>
      </c>
      <c r="G2664" t="b">
        <v>1</v>
      </c>
      <c r="H2664" t="b">
        <v>0</v>
      </c>
      <c r="I2664" t="s">
        <v>84</v>
      </c>
      <c r="J2664" t="s">
        <v>17</v>
      </c>
      <c r="K2664" t="s">
        <v>65</v>
      </c>
      <c r="L2664">
        <v>112681</v>
      </c>
    </row>
    <row r="2665" spans="1:12" x14ac:dyDescent="0.25">
      <c r="A2665" t="s">
        <v>49</v>
      </c>
      <c r="B2665" t="s">
        <v>108</v>
      </c>
      <c r="C2665" t="s">
        <v>40</v>
      </c>
      <c r="D2665" t="s">
        <v>22</v>
      </c>
      <c r="E2665" t="b">
        <v>0</v>
      </c>
      <c r="F2665" s="1">
        <v>45334.394282407397</v>
      </c>
      <c r="G2665" t="b">
        <v>1</v>
      </c>
      <c r="H2665" t="b">
        <v>1</v>
      </c>
      <c r="I2665" t="s">
        <v>51</v>
      </c>
      <c r="J2665" t="s">
        <v>31</v>
      </c>
      <c r="K2665" t="s">
        <v>122</v>
      </c>
      <c r="L2665">
        <v>80657</v>
      </c>
    </row>
    <row r="2666" spans="1:12" x14ac:dyDescent="0.25">
      <c r="A2666" t="s">
        <v>38</v>
      </c>
      <c r="B2666" t="s">
        <v>39</v>
      </c>
      <c r="C2666" t="s">
        <v>40</v>
      </c>
      <c r="D2666" t="s">
        <v>22</v>
      </c>
      <c r="E2666" t="b">
        <v>1</v>
      </c>
      <c r="F2666" s="1">
        <v>45329.906134259261</v>
      </c>
      <c r="G2666" t="b">
        <v>1</v>
      </c>
      <c r="H2666" t="b">
        <v>0</v>
      </c>
      <c r="I2666" t="s">
        <v>41</v>
      </c>
      <c r="J2666" t="s">
        <v>80</v>
      </c>
      <c r="K2666" t="s">
        <v>120</v>
      </c>
      <c r="L2666">
        <v>93833</v>
      </c>
    </row>
    <row r="2667" spans="1:12" x14ac:dyDescent="0.25">
      <c r="A2667" t="s">
        <v>12</v>
      </c>
      <c r="B2667" t="s">
        <v>75</v>
      </c>
      <c r="C2667" t="s">
        <v>68</v>
      </c>
      <c r="D2667" t="s">
        <v>15</v>
      </c>
      <c r="E2667" t="b">
        <v>1</v>
      </c>
      <c r="F2667" s="1">
        <v>45598.882928240739</v>
      </c>
      <c r="G2667" t="b">
        <v>0</v>
      </c>
      <c r="H2667" t="b">
        <v>0</v>
      </c>
      <c r="I2667" t="s">
        <v>16</v>
      </c>
      <c r="J2667" t="s">
        <v>80</v>
      </c>
      <c r="K2667" t="s">
        <v>106</v>
      </c>
      <c r="L2667">
        <v>135916</v>
      </c>
    </row>
    <row r="2668" spans="1:12" x14ac:dyDescent="0.25">
      <c r="A2668" t="s">
        <v>12</v>
      </c>
      <c r="B2668" t="s">
        <v>63</v>
      </c>
      <c r="C2668" t="s">
        <v>68</v>
      </c>
      <c r="D2668" t="s">
        <v>15</v>
      </c>
      <c r="E2668" t="b">
        <v>1</v>
      </c>
      <c r="F2668" s="1">
        <v>45656.653900462959</v>
      </c>
      <c r="G2668" t="b">
        <v>1</v>
      </c>
      <c r="H2668" t="b">
        <v>0</v>
      </c>
      <c r="I2668" t="s">
        <v>16</v>
      </c>
      <c r="J2668" t="s">
        <v>64</v>
      </c>
      <c r="K2668" t="s">
        <v>124</v>
      </c>
      <c r="L2668">
        <v>123203</v>
      </c>
    </row>
    <row r="2669" spans="1:12" x14ac:dyDescent="0.25">
      <c r="A2669" t="s">
        <v>54</v>
      </c>
      <c r="B2669" t="s">
        <v>79</v>
      </c>
      <c r="C2669" t="s">
        <v>14</v>
      </c>
      <c r="D2669" t="s">
        <v>29</v>
      </c>
      <c r="E2669" t="b">
        <v>0</v>
      </c>
      <c r="F2669" s="1">
        <v>45432.990104166667</v>
      </c>
      <c r="G2669" t="b">
        <v>1</v>
      </c>
      <c r="H2669" t="b">
        <v>1</v>
      </c>
      <c r="I2669" t="s">
        <v>30</v>
      </c>
      <c r="J2669" t="s">
        <v>17</v>
      </c>
      <c r="K2669" t="s">
        <v>18</v>
      </c>
      <c r="L2669">
        <v>154214</v>
      </c>
    </row>
    <row r="2670" spans="1:12" x14ac:dyDescent="0.25">
      <c r="A2670" t="s">
        <v>49</v>
      </c>
      <c r="B2670" t="s">
        <v>61</v>
      </c>
      <c r="C2670" t="s">
        <v>21</v>
      </c>
      <c r="D2670" t="s">
        <v>15</v>
      </c>
      <c r="E2670" t="b">
        <v>1</v>
      </c>
      <c r="F2670" s="1">
        <v>45330.95103009259</v>
      </c>
      <c r="G2670" t="b">
        <v>0</v>
      </c>
      <c r="H2670" t="b">
        <v>1</v>
      </c>
      <c r="I2670" t="s">
        <v>51</v>
      </c>
      <c r="J2670" t="s">
        <v>24</v>
      </c>
      <c r="K2670" t="s">
        <v>35</v>
      </c>
      <c r="L2670">
        <v>93323</v>
      </c>
    </row>
    <row r="2671" spans="1:12" x14ac:dyDescent="0.25">
      <c r="A2671" t="s">
        <v>82</v>
      </c>
      <c r="B2671" t="s">
        <v>91</v>
      </c>
      <c r="C2671" t="s">
        <v>21</v>
      </c>
      <c r="D2671" t="s">
        <v>29</v>
      </c>
      <c r="E2671" t="b">
        <v>0</v>
      </c>
      <c r="F2671" s="1">
        <v>45548.88616898148</v>
      </c>
      <c r="G2671" t="b">
        <v>0</v>
      </c>
      <c r="H2671" t="b">
        <v>0</v>
      </c>
      <c r="I2671" t="s">
        <v>84</v>
      </c>
      <c r="J2671" t="s">
        <v>31</v>
      </c>
      <c r="K2671" t="s">
        <v>77</v>
      </c>
      <c r="L2671">
        <v>115342</v>
      </c>
    </row>
    <row r="2672" spans="1:12" x14ac:dyDescent="0.25">
      <c r="A2672" t="s">
        <v>38</v>
      </c>
      <c r="B2672" t="s">
        <v>39</v>
      </c>
      <c r="C2672" t="s">
        <v>68</v>
      </c>
      <c r="D2672" t="s">
        <v>22</v>
      </c>
      <c r="E2672" t="b">
        <v>1</v>
      </c>
      <c r="F2672" s="1">
        <v>45371.291400462957</v>
      </c>
      <c r="G2672" t="b">
        <v>0</v>
      </c>
      <c r="H2672" t="b">
        <v>1</v>
      </c>
      <c r="I2672" t="s">
        <v>41</v>
      </c>
      <c r="J2672" t="s">
        <v>66</v>
      </c>
      <c r="K2672" t="s">
        <v>122</v>
      </c>
      <c r="L2672">
        <v>76338</v>
      </c>
    </row>
    <row r="2673" spans="1:12" x14ac:dyDescent="0.25">
      <c r="A2673" t="s">
        <v>49</v>
      </c>
      <c r="B2673" t="s">
        <v>61</v>
      </c>
      <c r="C2673" t="s">
        <v>68</v>
      </c>
      <c r="D2673" t="s">
        <v>22</v>
      </c>
      <c r="E2673" t="b">
        <v>1</v>
      </c>
      <c r="F2673" s="1">
        <v>45637.912800925929</v>
      </c>
      <c r="G2673" t="b">
        <v>0</v>
      </c>
      <c r="H2673" t="b">
        <v>0</v>
      </c>
      <c r="I2673" t="s">
        <v>51</v>
      </c>
      <c r="J2673" t="s">
        <v>17</v>
      </c>
      <c r="K2673" t="s">
        <v>99</v>
      </c>
      <c r="L2673">
        <v>78375</v>
      </c>
    </row>
    <row r="2674" spans="1:12" x14ac:dyDescent="0.25">
      <c r="A2674" t="s">
        <v>38</v>
      </c>
      <c r="B2674" t="s">
        <v>95</v>
      </c>
      <c r="C2674" t="s">
        <v>21</v>
      </c>
      <c r="D2674" t="s">
        <v>29</v>
      </c>
      <c r="E2674" t="b">
        <v>1</v>
      </c>
      <c r="F2674" s="1">
        <v>45484.021701388891</v>
      </c>
      <c r="G2674" t="b">
        <v>0</v>
      </c>
      <c r="H2674" t="b">
        <v>0</v>
      </c>
      <c r="I2674" t="s">
        <v>41</v>
      </c>
      <c r="J2674" t="s">
        <v>34</v>
      </c>
      <c r="K2674" t="s">
        <v>53</v>
      </c>
      <c r="L2674">
        <v>78279</v>
      </c>
    </row>
    <row r="2675" spans="1:12" x14ac:dyDescent="0.25">
      <c r="A2675" t="s">
        <v>49</v>
      </c>
      <c r="B2675" t="s">
        <v>50</v>
      </c>
      <c r="C2675" t="s">
        <v>28</v>
      </c>
      <c r="D2675" t="s">
        <v>15</v>
      </c>
      <c r="E2675" t="b">
        <v>0</v>
      </c>
      <c r="F2675" s="1">
        <v>45302.507754629631</v>
      </c>
      <c r="G2675" t="b">
        <v>0</v>
      </c>
      <c r="H2675" t="b">
        <v>0</v>
      </c>
      <c r="I2675" t="s">
        <v>51</v>
      </c>
      <c r="J2675" t="s">
        <v>52</v>
      </c>
      <c r="K2675" t="s">
        <v>105</v>
      </c>
      <c r="L2675">
        <v>85051</v>
      </c>
    </row>
    <row r="2676" spans="1:12" x14ac:dyDescent="0.25">
      <c r="A2676" t="s">
        <v>26</v>
      </c>
      <c r="B2676" t="s">
        <v>27</v>
      </c>
      <c r="C2676" t="s">
        <v>43</v>
      </c>
      <c r="D2676" t="s">
        <v>29</v>
      </c>
      <c r="E2676" t="b">
        <v>1</v>
      </c>
      <c r="F2676" s="1">
        <v>45523.701493055552</v>
      </c>
      <c r="G2676" t="b">
        <v>1</v>
      </c>
      <c r="H2676" t="b">
        <v>1</v>
      </c>
      <c r="I2676" t="s">
        <v>30</v>
      </c>
      <c r="J2676" t="s">
        <v>80</v>
      </c>
      <c r="K2676" t="s">
        <v>123</v>
      </c>
      <c r="L2676">
        <v>95694</v>
      </c>
    </row>
    <row r="2677" spans="1:12" x14ac:dyDescent="0.25">
      <c r="A2677" t="s">
        <v>49</v>
      </c>
      <c r="B2677" t="s">
        <v>50</v>
      </c>
      <c r="C2677" t="s">
        <v>14</v>
      </c>
      <c r="D2677" t="s">
        <v>29</v>
      </c>
      <c r="E2677" t="b">
        <v>0</v>
      </c>
      <c r="F2677" s="1">
        <v>45320.210023148153</v>
      </c>
      <c r="G2677" t="b">
        <v>1</v>
      </c>
      <c r="H2677" t="b">
        <v>0</v>
      </c>
      <c r="I2677" t="s">
        <v>51</v>
      </c>
      <c r="J2677" t="s">
        <v>47</v>
      </c>
      <c r="K2677" t="s">
        <v>35</v>
      </c>
      <c r="L2677">
        <v>78626</v>
      </c>
    </row>
    <row r="2678" spans="1:12" x14ac:dyDescent="0.25">
      <c r="A2678" t="s">
        <v>19</v>
      </c>
      <c r="B2678" t="s">
        <v>86</v>
      </c>
      <c r="C2678" t="s">
        <v>68</v>
      </c>
      <c r="D2678" t="s">
        <v>15</v>
      </c>
      <c r="E2678" t="b">
        <v>1</v>
      </c>
      <c r="F2678" s="1">
        <v>45472.959826388891</v>
      </c>
      <c r="G2678" t="b">
        <v>0</v>
      </c>
      <c r="H2678" t="b">
        <v>0</v>
      </c>
      <c r="I2678" t="s">
        <v>23</v>
      </c>
      <c r="J2678" t="s">
        <v>17</v>
      </c>
      <c r="K2678" t="s">
        <v>129</v>
      </c>
      <c r="L2678">
        <v>73850</v>
      </c>
    </row>
    <row r="2679" spans="1:12" x14ac:dyDescent="0.25">
      <c r="A2679" t="s">
        <v>19</v>
      </c>
      <c r="B2679" t="s">
        <v>36</v>
      </c>
      <c r="C2679" t="s">
        <v>14</v>
      </c>
      <c r="D2679" t="s">
        <v>29</v>
      </c>
      <c r="E2679" t="b">
        <v>1</v>
      </c>
      <c r="F2679" s="1">
        <v>45609.191354166673</v>
      </c>
      <c r="G2679" t="b">
        <v>0</v>
      </c>
      <c r="H2679" t="b">
        <v>0</v>
      </c>
      <c r="I2679" t="s">
        <v>23</v>
      </c>
      <c r="J2679" t="s">
        <v>34</v>
      </c>
      <c r="K2679" t="s">
        <v>127</v>
      </c>
      <c r="L2679">
        <v>69777</v>
      </c>
    </row>
    <row r="2680" spans="1:12" x14ac:dyDescent="0.25">
      <c r="A2680" t="s">
        <v>26</v>
      </c>
      <c r="B2680" t="s">
        <v>71</v>
      </c>
      <c r="C2680" t="s">
        <v>43</v>
      </c>
      <c r="D2680" t="s">
        <v>22</v>
      </c>
      <c r="E2680" t="b">
        <v>0</v>
      </c>
      <c r="F2680" s="1">
        <v>45473.762303240743</v>
      </c>
      <c r="G2680" t="b">
        <v>1</v>
      </c>
      <c r="H2680" t="b">
        <v>0</v>
      </c>
      <c r="I2680" t="s">
        <v>30</v>
      </c>
      <c r="J2680" t="s">
        <v>52</v>
      </c>
      <c r="K2680" t="s">
        <v>73</v>
      </c>
      <c r="L2680">
        <v>100478</v>
      </c>
    </row>
    <row r="2681" spans="1:12" x14ac:dyDescent="0.25">
      <c r="A2681" t="s">
        <v>19</v>
      </c>
      <c r="B2681" t="s">
        <v>20</v>
      </c>
      <c r="C2681" t="s">
        <v>14</v>
      </c>
      <c r="D2681" t="s">
        <v>22</v>
      </c>
      <c r="E2681" t="b">
        <v>1</v>
      </c>
      <c r="F2681" s="1">
        <v>45448.554768518523</v>
      </c>
      <c r="G2681" t="b">
        <v>1</v>
      </c>
      <c r="H2681" t="b">
        <v>0</v>
      </c>
      <c r="I2681" t="s">
        <v>23</v>
      </c>
      <c r="J2681" t="s">
        <v>70</v>
      </c>
      <c r="K2681" t="s">
        <v>35</v>
      </c>
      <c r="L2681">
        <v>88156</v>
      </c>
    </row>
    <row r="2682" spans="1:12" x14ac:dyDescent="0.25">
      <c r="A2682" t="s">
        <v>49</v>
      </c>
      <c r="B2682" t="s">
        <v>108</v>
      </c>
      <c r="C2682" t="s">
        <v>21</v>
      </c>
      <c r="D2682" t="s">
        <v>22</v>
      </c>
      <c r="E2682" t="b">
        <v>0</v>
      </c>
      <c r="F2682" s="1">
        <v>45472.820474537039</v>
      </c>
      <c r="G2682" t="b">
        <v>1</v>
      </c>
      <c r="H2682" t="b">
        <v>0</v>
      </c>
      <c r="I2682" t="s">
        <v>51</v>
      </c>
      <c r="J2682" t="s">
        <v>64</v>
      </c>
      <c r="K2682" t="s">
        <v>98</v>
      </c>
      <c r="L2682">
        <v>75429</v>
      </c>
    </row>
    <row r="2683" spans="1:12" x14ac:dyDescent="0.25">
      <c r="A2683" t="s">
        <v>26</v>
      </c>
      <c r="B2683" t="s">
        <v>71</v>
      </c>
      <c r="C2683" t="s">
        <v>40</v>
      </c>
      <c r="D2683" t="s">
        <v>29</v>
      </c>
      <c r="E2683" t="b">
        <v>0</v>
      </c>
      <c r="F2683" s="1">
        <v>45651.242372685178</v>
      </c>
      <c r="G2683" t="b">
        <v>0</v>
      </c>
      <c r="H2683" t="b">
        <v>0</v>
      </c>
      <c r="I2683" t="s">
        <v>30</v>
      </c>
      <c r="J2683" t="s">
        <v>47</v>
      </c>
      <c r="K2683" t="s">
        <v>104</v>
      </c>
      <c r="L2683">
        <v>93638</v>
      </c>
    </row>
    <row r="2684" spans="1:12" x14ac:dyDescent="0.25">
      <c r="A2684" t="s">
        <v>54</v>
      </c>
      <c r="B2684" t="s">
        <v>79</v>
      </c>
      <c r="C2684" t="s">
        <v>21</v>
      </c>
      <c r="D2684" t="s">
        <v>15</v>
      </c>
      <c r="E2684" t="b">
        <v>0</v>
      </c>
      <c r="F2684" s="1">
        <v>45346.873101851852</v>
      </c>
      <c r="G2684" t="b">
        <v>0</v>
      </c>
      <c r="H2684" t="b">
        <v>0</v>
      </c>
      <c r="I2684" t="s">
        <v>30</v>
      </c>
      <c r="J2684" t="s">
        <v>64</v>
      </c>
      <c r="K2684" t="s">
        <v>37</v>
      </c>
      <c r="L2684">
        <v>135994</v>
      </c>
    </row>
    <row r="2685" spans="1:12" x14ac:dyDescent="0.25">
      <c r="A2685" t="s">
        <v>12</v>
      </c>
      <c r="B2685" t="s">
        <v>75</v>
      </c>
      <c r="C2685" t="s">
        <v>21</v>
      </c>
      <c r="D2685" t="s">
        <v>15</v>
      </c>
      <c r="E2685" t="b">
        <v>1</v>
      </c>
      <c r="F2685" s="1">
        <v>45444.613402777781</v>
      </c>
      <c r="G2685" t="b">
        <v>0</v>
      </c>
      <c r="H2685" t="b">
        <v>1</v>
      </c>
      <c r="I2685" t="s">
        <v>16</v>
      </c>
      <c r="J2685" t="s">
        <v>17</v>
      </c>
      <c r="K2685" t="s">
        <v>125</v>
      </c>
      <c r="L2685">
        <v>119755</v>
      </c>
    </row>
    <row r="2686" spans="1:12" x14ac:dyDescent="0.25">
      <c r="A2686" t="s">
        <v>12</v>
      </c>
      <c r="B2686" t="s">
        <v>63</v>
      </c>
      <c r="C2686" t="s">
        <v>28</v>
      </c>
      <c r="D2686" t="s">
        <v>29</v>
      </c>
      <c r="E2686" t="b">
        <v>0</v>
      </c>
      <c r="F2686" s="1">
        <v>45641.495856481481</v>
      </c>
      <c r="G2686" t="b">
        <v>0</v>
      </c>
      <c r="H2686" t="b">
        <v>0</v>
      </c>
      <c r="I2686" t="s">
        <v>16</v>
      </c>
      <c r="J2686" t="s">
        <v>80</v>
      </c>
      <c r="K2686" t="s">
        <v>77</v>
      </c>
      <c r="L2686">
        <v>138518</v>
      </c>
    </row>
    <row r="2687" spans="1:12" x14ac:dyDescent="0.25">
      <c r="A2687" t="s">
        <v>54</v>
      </c>
      <c r="B2687" t="s">
        <v>79</v>
      </c>
      <c r="C2687" t="s">
        <v>68</v>
      </c>
      <c r="D2687" t="s">
        <v>22</v>
      </c>
      <c r="E2687" t="b">
        <v>1</v>
      </c>
      <c r="F2687" s="1">
        <v>45554.704247685193</v>
      </c>
      <c r="G2687" t="b">
        <v>1</v>
      </c>
      <c r="H2687" t="b">
        <v>0</v>
      </c>
      <c r="I2687" t="s">
        <v>30</v>
      </c>
      <c r="J2687" t="s">
        <v>44</v>
      </c>
      <c r="K2687" t="s">
        <v>129</v>
      </c>
      <c r="L2687">
        <v>138769</v>
      </c>
    </row>
    <row r="2688" spans="1:12" x14ac:dyDescent="0.25">
      <c r="A2688" t="s">
        <v>12</v>
      </c>
      <c r="B2688" t="s">
        <v>13</v>
      </c>
      <c r="C2688" t="s">
        <v>21</v>
      </c>
      <c r="D2688" t="s">
        <v>15</v>
      </c>
      <c r="E2688" t="b">
        <v>0</v>
      </c>
      <c r="F2688" s="1">
        <v>45401.481805555559</v>
      </c>
      <c r="G2688" t="b">
        <v>1</v>
      </c>
      <c r="H2688" t="b">
        <v>1</v>
      </c>
      <c r="I2688" t="s">
        <v>16</v>
      </c>
      <c r="J2688" t="s">
        <v>17</v>
      </c>
      <c r="K2688" t="s">
        <v>60</v>
      </c>
      <c r="L2688">
        <v>132525</v>
      </c>
    </row>
    <row r="2689" spans="1:12" x14ac:dyDescent="0.25">
      <c r="A2689" t="s">
        <v>38</v>
      </c>
      <c r="B2689" t="s">
        <v>107</v>
      </c>
      <c r="C2689" t="s">
        <v>21</v>
      </c>
      <c r="D2689" t="s">
        <v>29</v>
      </c>
      <c r="E2689" t="b">
        <v>1</v>
      </c>
      <c r="F2689" s="1">
        <v>45404.647662037038</v>
      </c>
      <c r="G2689" t="b">
        <v>1</v>
      </c>
      <c r="H2689" t="b">
        <v>0</v>
      </c>
      <c r="I2689" t="s">
        <v>41</v>
      </c>
      <c r="J2689" t="s">
        <v>31</v>
      </c>
      <c r="K2689" t="s">
        <v>92</v>
      </c>
      <c r="L2689">
        <v>75744</v>
      </c>
    </row>
    <row r="2690" spans="1:12" x14ac:dyDescent="0.25">
      <c r="A2690" t="s">
        <v>12</v>
      </c>
      <c r="B2690" t="s">
        <v>75</v>
      </c>
      <c r="C2690" t="s">
        <v>14</v>
      </c>
      <c r="D2690" t="s">
        <v>29</v>
      </c>
      <c r="E2690" t="b">
        <v>0</v>
      </c>
      <c r="F2690" s="1">
        <v>45468.554918981477</v>
      </c>
      <c r="G2690" t="b">
        <v>0</v>
      </c>
      <c r="H2690" t="b">
        <v>0</v>
      </c>
      <c r="I2690" t="s">
        <v>16</v>
      </c>
      <c r="J2690" t="s">
        <v>47</v>
      </c>
      <c r="K2690" t="s">
        <v>114</v>
      </c>
      <c r="L2690">
        <v>123753</v>
      </c>
    </row>
    <row r="2691" spans="1:12" x14ac:dyDescent="0.25">
      <c r="A2691" t="s">
        <v>45</v>
      </c>
      <c r="B2691" t="s">
        <v>88</v>
      </c>
      <c r="C2691" t="s">
        <v>14</v>
      </c>
      <c r="D2691" t="s">
        <v>22</v>
      </c>
      <c r="E2691" t="b">
        <v>1</v>
      </c>
      <c r="F2691" s="1">
        <v>45473.694108796299</v>
      </c>
      <c r="G2691" t="b">
        <v>0</v>
      </c>
      <c r="H2691" t="b">
        <v>0</v>
      </c>
      <c r="I2691" t="s">
        <v>16</v>
      </c>
      <c r="J2691" t="s">
        <v>64</v>
      </c>
      <c r="K2691" t="s">
        <v>115</v>
      </c>
      <c r="L2691">
        <v>110830</v>
      </c>
    </row>
    <row r="2692" spans="1:12" x14ac:dyDescent="0.25">
      <c r="A2692" t="s">
        <v>38</v>
      </c>
      <c r="B2692" t="s">
        <v>107</v>
      </c>
      <c r="C2692" t="s">
        <v>43</v>
      </c>
      <c r="D2692" t="s">
        <v>29</v>
      </c>
      <c r="E2692" t="b">
        <v>0</v>
      </c>
      <c r="F2692" s="1">
        <v>45462.054293981477</v>
      </c>
      <c r="G2692" t="b">
        <v>1</v>
      </c>
      <c r="H2692" t="b">
        <v>0</v>
      </c>
      <c r="I2692" t="s">
        <v>41</v>
      </c>
      <c r="J2692" t="s">
        <v>66</v>
      </c>
      <c r="K2692" t="s">
        <v>89</v>
      </c>
      <c r="L2692">
        <v>69028</v>
      </c>
    </row>
    <row r="2693" spans="1:12" x14ac:dyDescent="0.25">
      <c r="A2693" t="s">
        <v>82</v>
      </c>
      <c r="B2693" t="s">
        <v>85</v>
      </c>
      <c r="C2693" t="s">
        <v>21</v>
      </c>
      <c r="D2693" t="s">
        <v>29</v>
      </c>
      <c r="E2693" t="b">
        <v>1</v>
      </c>
      <c r="F2693" s="1">
        <v>45591.218472222223</v>
      </c>
      <c r="G2693" t="b">
        <v>1</v>
      </c>
      <c r="H2693" t="b">
        <v>0</v>
      </c>
      <c r="I2693" t="s">
        <v>84</v>
      </c>
      <c r="J2693" t="s">
        <v>17</v>
      </c>
      <c r="K2693" t="s">
        <v>73</v>
      </c>
      <c r="L2693">
        <v>119321</v>
      </c>
    </row>
    <row r="2694" spans="1:12" x14ac:dyDescent="0.25">
      <c r="A2694" t="s">
        <v>82</v>
      </c>
      <c r="B2694" t="s">
        <v>91</v>
      </c>
      <c r="C2694" t="s">
        <v>68</v>
      </c>
      <c r="D2694" t="s">
        <v>15</v>
      </c>
      <c r="E2694" t="b">
        <v>0</v>
      </c>
      <c r="F2694" s="1">
        <v>45362.893946759257</v>
      </c>
      <c r="G2694" t="b">
        <v>0</v>
      </c>
      <c r="H2694" t="b">
        <v>1</v>
      </c>
      <c r="I2694" t="s">
        <v>84</v>
      </c>
      <c r="J2694" t="s">
        <v>44</v>
      </c>
      <c r="K2694" t="s">
        <v>112</v>
      </c>
      <c r="L2694">
        <v>111457</v>
      </c>
    </row>
    <row r="2695" spans="1:12" x14ac:dyDescent="0.25">
      <c r="A2695" t="s">
        <v>82</v>
      </c>
      <c r="B2695" t="s">
        <v>85</v>
      </c>
      <c r="C2695" t="s">
        <v>14</v>
      </c>
      <c r="D2695" t="s">
        <v>22</v>
      </c>
      <c r="E2695" t="b">
        <v>1</v>
      </c>
      <c r="F2695" s="1">
        <v>45417.295995370368</v>
      </c>
      <c r="G2695" t="b">
        <v>0</v>
      </c>
      <c r="H2695" t="b">
        <v>1</v>
      </c>
      <c r="I2695" t="s">
        <v>84</v>
      </c>
      <c r="J2695" t="s">
        <v>57</v>
      </c>
      <c r="K2695" t="s">
        <v>100</v>
      </c>
      <c r="L2695">
        <v>128979</v>
      </c>
    </row>
    <row r="2696" spans="1:12" x14ac:dyDescent="0.25">
      <c r="A2696" t="s">
        <v>38</v>
      </c>
      <c r="B2696" t="s">
        <v>39</v>
      </c>
      <c r="C2696" t="s">
        <v>68</v>
      </c>
      <c r="D2696" t="s">
        <v>22</v>
      </c>
      <c r="E2696" t="b">
        <v>0</v>
      </c>
      <c r="F2696" s="1">
        <v>45328.701631944437</v>
      </c>
      <c r="G2696" t="b">
        <v>1</v>
      </c>
      <c r="H2696" t="b">
        <v>0</v>
      </c>
      <c r="I2696" t="s">
        <v>41</v>
      </c>
      <c r="J2696" t="s">
        <v>34</v>
      </c>
      <c r="K2696" t="s">
        <v>93</v>
      </c>
      <c r="L2696">
        <v>68635</v>
      </c>
    </row>
    <row r="2697" spans="1:12" x14ac:dyDescent="0.25">
      <c r="A2697" t="s">
        <v>26</v>
      </c>
      <c r="B2697" t="s">
        <v>27</v>
      </c>
      <c r="C2697" t="s">
        <v>43</v>
      </c>
      <c r="D2697" t="s">
        <v>22</v>
      </c>
      <c r="E2697" t="b">
        <v>1</v>
      </c>
      <c r="F2697" s="1">
        <v>45552.737280092602</v>
      </c>
      <c r="G2697" t="b">
        <v>0</v>
      </c>
      <c r="H2697" t="b">
        <v>0</v>
      </c>
      <c r="I2697" t="s">
        <v>30</v>
      </c>
      <c r="J2697" t="s">
        <v>72</v>
      </c>
      <c r="K2697" t="s">
        <v>35</v>
      </c>
      <c r="L2697">
        <v>97461</v>
      </c>
    </row>
    <row r="2698" spans="1:12" x14ac:dyDescent="0.25">
      <c r="A2698" t="s">
        <v>45</v>
      </c>
      <c r="B2698" t="s">
        <v>88</v>
      </c>
      <c r="C2698" t="s">
        <v>40</v>
      </c>
      <c r="D2698" t="s">
        <v>22</v>
      </c>
      <c r="E2698" t="b">
        <v>1</v>
      </c>
      <c r="F2698" s="1">
        <v>45538.282083333332</v>
      </c>
      <c r="G2698" t="b">
        <v>1</v>
      </c>
      <c r="H2698" t="b">
        <v>0</v>
      </c>
      <c r="I2698" t="s">
        <v>16</v>
      </c>
      <c r="J2698" t="s">
        <v>34</v>
      </c>
      <c r="K2698" t="s">
        <v>124</v>
      </c>
      <c r="L2698">
        <v>97084</v>
      </c>
    </row>
    <row r="2699" spans="1:12" x14ac:dyDescent="0.25">
      <c r="A2699" t="s">
        <v>49</v>
      </c>
      <c r="B2699" t="s">
        <v>50</v>
      </c>
      <c r="C2699" t="s">
        <v>40</v>
      </c>
      <c r="D2699" t="s">
        <v>15</v>
      </c>
      <c r="E2699" t="b">
        <v>1</v>
      </c>
      <c r="F2699" s="1">
        <v>45542.233703703707</v>
      </c>
      <c r="G2699" t="b">
        <v>0</v>
      </c>
      <c r="H2699" t="b">
        <v>0</v>
      </c>
      <c r="I2699" t="s">
        <v>51</v>
      </c>
      <c r="J2699" t="s">
        <v>24</v>
      </c>
      <c r="K2699" t="s">
        <v>77</v>
      </c>
      <c r="L2699">
        <v>71218</v>
      </c>
    </row>
    <row r="2700" spans="1:12" x14ac:dyDescent="0.25">
      <c r="A2700" t="s">
        <v>82</v>
      </c>
      <c r="B2700" t="s">
        <v>85</v>
      </c>
      <c r="C2700" t="s">
        <v>14</v>
      </c>
      <c r="D2700" t="s">
        <v>29</v>
      </c>
      <c r="E2700" t="b">
        <v>0</v>
      </c>
      <c r="F2700" s="1">
        <v>45379.791203703702</v>
      </c>
      <c r="G2700" t="b">
        <v>0</v>
      </c>
      <c r="H2700" t="b">
        <v>1</v>
      </c>
      <c r="I2700" t="s">
        <v>84</v>
      </c>
      <c r="J2700" t="s">
        <v>66</v>
      </c>
      <c r="K2700" t="s">
        <v>93</v>
      </c>
      <c r="L2700">
        <v>131764</v>
      </c>
    </row>
    <row r="2701" spans="1:12" x14ac:dyDescent="0.25">
      <c r="A2701" t="s">
        <v>19</v>
      </c>
      <c r="B2701" t="s">
        <v>36</v>
      </c>
      <c r="C2701" t="s">
        <v>40</v>
      </c>
      <c r="D2701" t="s">
        <v>22</v>
      </c>
      <c r="E2701" t="b">
        <v>1</v>
      </c>
      <c r="F2701" s="1">
        <v>45355.695138888892</v>
      </c>
      <c r="G2701" t="b">
        <v>1</v>
      </c>
      <c r="H2701" t="b">
        <v>1</v>
      </c>
      <c r="I2701" t="s">
        <v>23</v>
      </c>
      <c r="J2701" t="s">
        <v>44</v>
      </c>
      <c r="K2701" t="s">
        <v>122</v>
      </c>
      <c r="L2701">
        <v>73051</v>
      </c>
    </row>
    <row r="2702" spans="1:12" x14ac:dyDescent="0.25">
      <c r="A2702" t="s">
        <v>45</v>
      </c>
      <c r="B2702" t="s">
        <v>46</v>
      </c>
      <c r="C2702" t="s">
        <v>40</v>
      </c>
      <c r="D2702" t="s">
        <v>15</v>
      </c>
      <c r="E2702" t="b">
        <v>1</v>
      </c>
      <c r="F2702" s="1">
        <v>45423.78979166667</v>
      </c>
      <c r="G2702" t="b">
        <v>1</v>
      </c>
      <c r="H2702" t="b">
        <v>1</v>
      </c>
      <c r="I2702" t="s">
        <v>16</v>
      </c>
      <c r="J2702" t="s">
        <v>44</v>
      </c>
      <c r="K2702" t="s">
        <v>56</v>
      </c>
      <c r="L2702">
        <v>83027</v>
      </c>
    </row>
    <row r="2703" spans="1:12" x14ac:dyDescent="0.25">
      <c r="A2703" t="s">
        <v>19</v>
      </c>
      <c r="B2703" t="s">
        <v>20</v>
      </c>
      <c r="C2703" t="s">
        <v>40</v>
      </c>
      <c r="D2703" t="s">
        <v>15</v>
      </c>
      <c r="E2703" t="b">
        <v>1</v>
      </c>
      <c r="F2703" s="1">
        <v>45422.364722222221</v>
      </c>
      <c r="G2703" t="b">
        <v>0</v>
      </c>
      <c r="H2703" t="b">
        <v>0</v>
      </c>
      <c r="I2703" t="s">
        <v>23</v>
      </c>
      <c r="J2703" t="s">
        <v>80</v>
      </c>
      <c r="K2703" t="s">
        <v>90</v>
      </c>
      <c r="L2703">
        <v>79113</v>
      </c>
    </row>
    <row r="2704" spans="1:12" x14ac:dyDescent="0.25">
      <c r="A2704" t="s">
        <v>19</v>
      </c>
      <c r="B2704" t="s">
        <v>94</v>
      </c>
      <c r="C2704" t="s">
        <v>68</v>
      </c>
      <c r="D2704" t="s">
        <v>15</v>
      </c>
      <c r="E2704" t="b">
        <v>1</v>
      </c>
      <c r="F2704" s="1">
        <v>45578.788402777784</v>
      </c>
      <c r="G2704" t="b">
        <v>1</v>
      </c>
      <c r="H2704" t="b">
        <v>0</v>
      </c>
      <c r="I2704" t="s">
        <v>23</v>
      </c>
      <c r="J2704" t="s">
        <v>47</v>
      </c>
      <c r="K2704" t="s">
        <v>60</v>
      </c>
      <c r="L2704">
        <v>60618</v>
      </c>
    </row>
    <row r="2705" spans="1:12" x14ac:dyDescent="0.25">
      <c r="A2705" t="s">
        <v>45</v>
      </c>
      <c r="B2705" t="s">
        <v>46</v>
      </c>
      <c r="C2705" t="s">
        <v>21</v>
      </c>
      <c r="D2705" t="s">
        <v>15</v>
      </c>
      <c r="E2705" t="b">
        <v>1</v>
      </c>
      <c r="F2705" s="1">
        <v>45334.124768518523</v>
      </c>
      <c r="G2705" t="b">
        <v>1</v>
      </c>
      <c r="H2705" t="b">
        <v>0</v>
      </c>
      <c r="I2705" t="s">
        <v>16</v>
      </c>
      <c r="J2705" t="s">
        <v>34</v>
      </c>
      <c r="K2705" t="s">
        <v>48</v>
      </c>
      <c r="L2705">
        <v>101673</v>
      </c>
    </row>
    <row r="2706" spans="1:12" x14ac:dyDescent="0.25">
      <c r="A2706" t="s">
        <v>54</v>
      </c>
      <c r="B2706" t="s">
        <v>55</v>
      </c>
      <c r="C2706" t="s">
        <v>14</v>
      </c>
      <c r="D2706" t="s">
        <v>22</v>
      </c>
      <c r="E2706" t="b">
        <v>1</v>
      </c>
      <c r="F2706" s="1">
        <v>45455.370196759257</v>
      </c>
      <c r="G2706" t="b">
        <v>0</v>
      </c>
      <c r="H2706" t="b">
        <v>1</v>
      </c>
      <c r="I2706" t="s">
        <v>30</v>
      </c>
      <c r="J2706" t="s">
        <v>64</v>
      </c>
      <c r="K2706" t="s">
        <v>42</v>
      </c>
      <c r="L2706">
        <v>148291</v>
      </c>
    </row>
    <row r="2707" spans="1:12" x14ac:dyDescent="0.25">
      <c r="A2707" t="s">
        <v>38</v>
      </c>
      <c r="B2707" t="s">
        <v>39</v>
      </c>
      <c r="C2707" t="s">
        <v>14</v>
      </c>
      <c r="D2707" t="s">
        <v>22</v>
      </c>
      <c r="E2707" t="b">
        <v>1</v>
      </c>
      <c r="F2707" s="1">
        <v>45294.458171296297</v>
      </c>
      <c r="G2707" t="b">
        <v>1</v>
      </c>
      <c r="H2707" t="b">
        <v>0</v>
      </c>
      <c r="I2707" t="s">
        <v>41</v>
      </c>
      <c r="J2707" t="s">
        <v>52</v>
      </c>
      <c r="K2707" t="s">
        <v>129</v>
      </c>
      <c r="L2707">
        <v>71042</v>
      </c>
    </row>
    <row r="2708" spans="1:12" x14ac:dyDescent="0.25">
      <c r="A2708" t="s">
        <v>45</v>
      </c>
      <c r="B2708" t="s">
        <v>76</v>
      </c>
      <c r="C2708" t="s">
        <v>14</v>
      </c>
      <c r="D2708" t="s">
        <v>29</v>
      </c>
      <c r="E2708" t="b">
        <v>1</v>
      </c>
      <c r="F2708" s="1">
        <v>45418.952557870369</v>
      </c>
      <c r="G2708" t="b">
        <v>0</v>
      </c>
      <c r="H2708" t="b">
        <v>0</v>
      </c>
      <c r="I2708" t="s">
        <v>16</v>
      </c>
      <c r="J2708" t="s">
        <v>17</v>
      </c>
      <c r="K2708" t="s">
        <v>127</v>
      </c>
      <c r="L2708">
        <v>94460</v>
      </c>
    </row>
    <row r="2709" spans="1:12" x14ac:dyDescent="0.25">
      <c r="A2709" t="s">
        <v>82</v>
      </c>
      <c r="B2709" t="s">
        <v>91</v>
      </c>
      <c r="C2709" t="s">
        <v>21</v>
      </c>
      <c r="D2709" t="s">
        <v>29</v>
      </c>
      <c r="E2709" t="b">
        <v>1</v>
      </c>
      <c r="F2709" s="1">
        <v>45418.713958333326</v>
      </c>
      <c r="G2709" t="b">
        <v>0</v>
      </c>
      <c r="H2709" t="b">
        <v>1</v>
      </c>
      <c r="I2709" t="s">
        <v>84</v>
      </c>
      <c r="J2709" t="s">
        <v>44</v>
      </c>
      <c r="K2709" t="s">
        <v>53</v>
      </c>
      <c r="L2709">
        <v>108827</v>
      </c>
    </row>
    <row r="2710" spans="1:12" x14ac:dyDescent="0.25">
      <c r="A2710" t="s">
        <v>82</v>
      </c>
      <c r="B2710" t="s">
        <v>85</v>
      </c>
      <c r="C2710" t="s">
        <v>40</v>
      </c>
      <c r="D2710" t="s">
        <v>15</v>
      </c>
      <c r="E2710" t="b">
        <v>1</v>
      </c>
      <c r="F2710" s="1">
        <v>45622.294351851851</v>
      </c>
      <c r="G2710" t="b">
        <v>1</v>
      </c>
      <c r="H2710" t="b">
        <v>0</v>
      </c>
      <c r="I2710" t="s">
        <v>84</v>
      </c>
      <c r="J2710" t="s">
        <v>64</v>
      </c>
      <c r="K2710" t="s">
        <v>103</v>
      </c>
      <c r="L2710">
        <v>115637</v>
      </c>
    </row>
    <row r="2711" spans="1:12" x14ac:dyDescent="0.25">
      <c r="A2711" t="s">
        <v>45</v>
      </c>
      <c r="B2711" t="s">
        <v>88</v>
      </c>
      <c r="C2711" t="s">
        <v>14</v>
      </c>
      <c r="D2711" t="s">
        <v>29</v>
      </c>
      <c r="E2711" t="b">
        <v>1</v>
      </c>
      <c r="F2711" s="1">
        <v>45525.314849537041</v>
      </c>
      <c r="G2711" t="b">
        <v>0</v>
      </c>
      <c r="H2711" t="b">
        <v>1</v>
      </c>
      <c r="I2711" t="s">
        <v>16</v>
      </c>
      <c r="J2711" t="s">
        <v>34</v>
      </c>
      <c r="K2711" t="s">
        <v>120</v>
      </c>
      <c r="L2711">
        <v>87914</v>
      </c>
    </row>
    <row r="2712" spans="1:12" x14ac:dyDescent="0.25">
      <c r="A2712" t="s">
        <v>82</v>
      </c>
      <c r="B2712" t="s">
        <v>85</v>
      </c>
      <c r="C2712" t="s">
        <v>28</v>
      </c>
      <c r="D2712" t="s">
        <v>22</v>
      </c>
      <c r="E2712" t="b">
        <v>0</v>
      </c>
      <c r="F2712" s="1">
        <v>45499.273634259262</v>
      </c>
      <c r="G2712" t="b">
        <v>1</v>
      </c>
      <c r="H2712" t="b">
        <v>1</v>
      </c>
      <c r="I2712" t="s">
        <v>84</v>
      </c>
      <c r="J2712" t="s">
        <v>52</v>
      </c>
      <c r="K2712" t="s">
        <v>128</v>
      </c>
      <c r="L2712">
        <v>108928</v>
      </c>
    </row>
    <row r="2713" spans="1:12" x14ac:dyDescent="0.25">
      <c r="A2713" t="s">
        <v>26</v>
      </c>
      <c r="B2713" t="s">
        <v>27</v>
      </c>
      <c r="C2713" t="s">
        <v>43</v>
      </c>
      <c r="D2713" t="s">
        <v>29</v>
      </c>
      <c r="E2713" t="b">
        <v>1</v>
      </c>
      <c r="F2713" s="1">
        <v>45608.585034722222</v>
      </c>
      <c r="G2713" t="b">
        <v>1</v>
      </c>
      <c r="H2713" t="b">
        <v>0</v>
      </c>
      <c r="I2713" t="s">
        <v>30</v>
      </c>
      <c r="J2713" t="s">
        <v>57</v>
      </c>
      <c r="K2713" t="s">
        <v>92</v>
      </c>
      <c r="L2713">
        <v>94577</v>
      </c>
    </row>
    <row r="2714" spans="1:12" x14ac:dyDescent="0.25">
      <c r="A2714" t="s">
        <v>82</v>
      </c>
      <c r="B2714" t="s">
        <v>85</v>
      </c>
      <c r="C2714" t="s">
        <v>68</v>
      </c>
      <c r="D2714" t="s">
        <v>15</v>
      </c>
      <c r="E2714" t="b">
        <v>1</v>
      </c>
      <c r="F2714" s="1">
        <v>45434.806631944448</v>
      </c>
      <c r="G2714" t="b">
        <v>0</v>
      </c>
      <c r="H2714" t="b">
        <v>0</v>
      </c>
      <c r="I2714" t="s">
        <v>84</v>
      </c>
      <c r="J2714" t="s">
        <v>80</v>
      </c>
      <c r="K2714" t="s">
        <v>124</v>
      </c>
      <c r="L2714">
        <v>126520</v>
      </c>
    </row>
    <row r="2715" spans="1:12" x14ac:dyDescent="0.25">
      <c r="A2715" t="s">
        <v>26</v>
      </c>
      <c r="B2715" t="s">
        <v>71</v>
      </c>
      <c r="C2715" t="s">
        <v>28</v>
      </c>
      <c r="D2715" t="s">
        <v>22</v>
      </c>
      <c r="E2715" t="b">
        <v>1</v>
      </c>
      <c r="F2715" s="1">
        <v>45414.184594907398</v>
      </c>
      <c r="G2715" t="b">
        <v>0</v>
      </c>
      <c r="H2715" t="b">
        <v>1</v>
      </c>
      <c r="I2715" t="s">
        <v>30</v>
      </c>
      <c r="J2715" t="s">
        <v>72</v>
      </c>
      <c r="K2715" t="s">
        <v>98</v>
      </c>
      <c r="L2715">
        <v>112980</v>
      </c>
    </row>
    <row r="2716" spans="1:12" x14ac:dyDescent="0.25">
      <c r="A2716" t="s">
        <v>54</v>
      </c>
      <c r="B2716" t="s">
        <v>79</v>
      </c>
      <c r="C2716" t="s">
        <v>43</v>
      </c>
      <c r="D2716" t="s">
        <v>15</v>
      </c>
      <c r="E2716" t="b">
        <v>1</v>
      </c>
      <c r="F2716" s="1">
        <v>45565.593865740739</v>
      </c>
      <c r="G2716" t="b">
        <v>0</v>
      </c>
      <c r="H2716" t="b">
        <v>1</v>
      </c>
      <c r="I2716" t="s">
        <v>30</v>
      </c>
      <c r="J2716" t="s">
        <v>66</v>
      </c>
      <c r="K2716" t="s">
        <v>112</v>
      </c>
      <c r="L2716">
        <v>151687</v>
      </c>
    </row>
    <row r="2717" spans="1:12" x14ac:dyDescent="0.25">
      <c r="A2717" t="s">
        <v>38</v>
      </c>
      <c r="B2717" t="s">
        <v>107</v>
      </c>
      <c r="C2717" t="s">
        <v>14</v>
      </c>
      <c r="D2717" t="s">
        <v>15</v>
      </c>
      <c r="E2717" t="b">
        <v>0</v>
      </c>
      <c r="F2717" s="1">
        <v>45357.006041666667</v>
      </c>
      <c r="G2717" t="b">
        <v>0</v>
      </c>
      <c r="H2717" t="b">
        <v>0</v>
      </c>
      <c r="I2717" t="s">
        <v>41</v>
      </c>
      <c r="J2717" t="s">
        <v>80</v>
      </c>
      <c r="K2717" t="s">
        <v>96</v>
      </c>
      <c r="L2717">
        <v>77347</v>
      </c>
    </row>
    <row r="2718" spans="1:12" x14ac:dyDescent="0.25">
      <c r="A2718" t="s">
        <v>38</v>
      </c>
      <c r="B2718" t="s">
        <v>107</v>
      </c>
      <c r="C2718" t="s">
        <v>14</v>
      </c>
      <c r="D2718" t="s">
        <v>29</v>
      </c>
      <c r="E2718" t="b">
        <v>0</v>
      </c>
      <c r="F2718" s="1">
        <v>45371.117766203701</v>
      </c>
      <c r="G2718" t="b">
        <v>0</v>
      </c>
      <c r="H2718" t="b">
        <v>0</v>
      </c>
      <c r="I2718" t="s">
        <v>41</v>
      </c>
      <c r="J2718" t="s">
        <v>70</v>
      </c>
      <c r="K2718" t="s">
        <v>118</v>
      </c>
      <c r="L2718">
        <v>84086</v>
      </c>
    </row>
    <row r="2719" spans="1:12" x14ac:dyDescent="0.25">
      <c r="A2719" t="s">
        <v>19</v>
      </c>
      <c r="B2719" t="s">
        <v>94</v>
      </c>
      <c r="C2719" t="s">
        <v>68</v>
      </c>
      <c r="D2719" t="s">
        <v>22</v>
      </c>
      <c r="E2719" t="b">
        <v>1</v>
      </c>
      <c r="F2719" s="1">
        <v>45470.285879629628</v>
      </c>
      <c r="G2719" t="b">
        <v>1</v>
      </c>
      <c r="H2719" t="b">
        <v>1</v>
      </c>
      <c r="I2719" t="s">
        <v>23</v>
      </c>
      <c r="J2719" t="s">
        <v>31</v>
      </c>
      <c r="K2719" t="s">
        <v>120</v>
      </c>
      <c r="L2719">
        <v>70504</v>
      </c>
    </row>
    <row r="2720" spans="1:12" x14ac:dyDescent="0.25">
      <c r="A2720" t="s">
        <v>45</v>
      </c>
      <c r="B2720" t="s">
        <v>76</v>
      </c>
      <c r="C2720" t="s">
        <v>28</v>
      </c>
      <c r="D2720" t="s">
        <v>15</v>
      </c>
      <c r="E2720" t="b">
        <v>0</v>
      </c>
      <c r="F2720" s="1">
        <v>45592.87841435185</v>
      </c>
      <c r="G2720" t="b">
        <v>1</v>
      </c>
      <c r="H2720" t="b">
        <v>1</v>
      </c>
      <c r="I2720" t="s">
        <v>16</v>
      </c>
      <c r="J2720" t="s">
        <v>57</v>
      </c>
      <c r="K2720" t="s">
        <v>118</v>
      </c>
      <c r="L2720">
        <v>101849</v>
      </c>
    </row>
    <row r="2721" spans="1:12" x14ac:dyDescent="0.25">
      <c r="A2721" t="s">
        <v>54</v>
      </c>
      <c r="B2721" t="s">
        <v>79</v>
      </c>
      <c r="C2721" t="s">
        <v>28</v>
      </c>
      <c r="D2721" t="s">
        <v>29</v>
      </c>
      <c r="E2721" t="b">
        <v>1</v>
      </c>
      <c r="F2721" s="1">
        <v>45507.873761574083</v>
      </c>
      <c r="G2721" t="b">
        <v>0</v>
      </c>
      <c r="H2721" t="b">
        <v>1</v>
      </c>
      <c r="I2721" t="s">
        <v>30</v>
      </c>
      <c r="J2721" t="s">
        <v>34</v>
      </c>
      <c r="K2721" t="s">
        <v>92</v>
      </c>
      <c r="L2721">
        <v>126260</v>
      </c>
    </row>
    <row r="2722" spans="1:12" x14ac:dyDescent="0.25">
      <c r="A2722" t="s">
        <v>12</v>
      </c>
      <c r="B2722" t="s">
        <v>63</v>
      </c>
      <c r="C2722" t="s">
        <v>14</v>
      </c>
      <c r="D2722" t="s">
        <v>15</v>
      </c>
      <c r="E2722" t="b">
        <v>1</v>
      </c>
      <c r="F2722" s="1">
        <v>45384.091377314813</v>
      </c>
      <c r="G2722" t="b">
        <v>0</v>
      </c>
      <c r="H2722" t="b">
        <v>1</v>
      </c>
      <c r="I2722" t="s">
        <v>16</v>
      </c>
      <c r="J2722" t="s">
        <v>34</v>
      </c>
      <c r="K2722" t="s">
        <v>78</v>
      </c>
      <c r="L2722">
        <v>138169</v>
      </c>
    </row>
    <row r="2723" spans="1:12" x14ac:dyDescent="0.25">
      <c r="A2723" t="s">
        <v>49</v>
      </c>
      <c r="B2723" t="s">
        <v>50</v>
      </c>
      <c r="C2723" t="s">
        <v>68</v>
      </c>
      <c r="D2723" t="s">
        <v>22</v>
      </c>
      <c r="E2723" t="b">
        <v>1</v>
      </c>
      <c r="F2723" s="1">
        <v>45611.891087962962</v>
      </c>
      <c r="G2723" t="b">
        <v>1</v>
      </c>
      <c r="H2723" t="b">
        <v>0</v>
      </c>
      <c r="I2723" t="s">
        <v>51</v>
      </c>
      <c r="J2723" t="s">
        <v>31</v>
      </c>
      <c r="K2723" t="s">
        <v>114</v>
      </c>
      <c r="L2723">
        <v>85816</v>
      </c>
    </row>
    <row r="2724" spans="1:12" x14ac:dyDescent="0.25">
      <c r="A2724" t="s">
        <v>12</v>
      </c>
      <c r="B2724" t="s">
        <v>13</v>
      </c>
      <c r="C2724" t="s">
        <v>21</v>
      </c>
      <c r="D2724" t="s">
        <v>22</v>
      </c>
      <c r="E2724" t="b">
        <v>1</v>
      </c>
      <c r="F2724" s="1">
        <v>45522.145254629628</v>
      </c>
      <c r="G2724" t="b">
        <v>0</v>
      </c>
      <c r="H2724" t="b">
        <v>0</v>
      </c>
      <c r="I2724" t="s">
        <v>16</v>
      </c>
      <c r="J2724" t="s">
        <v>24</v>
      </c>
      <c r="K2724" t="s">
        <v>110</v>
      </c>
      <c r="L2724">
        <v>137041</v>
      </c>
    </row>
    <row r="2725" spans="1:12" x14ac:dyDescent="0.25">
      <c r="A2725" t="s">
        <v>38</v>
      </c>
      <c r="B2725" t="s">
        <v>107</v>
      </c>
      <c r="C2725" t="s">
        <v>14</v>
      </c>
      <c r="D2725" t="s">
        <v>29</v>
      </c>
      <c r="E2725" t="b">
        <v>1</v>
      </c>
      <c r="F2725" s="1">
        <v>45386.320671296293</v>
      </c>
      <c r="G2725" t="b">
        <v>0</v>
      </c>
      <c r="H2725" t="b">
        <v>0</v>
      </c>
      <c r="I2725" t="s">
        <v>41</v>
      </c>
      <c r="J2725" t="s">
        <v>70</v>
      </c>
      <c r="K2725" t="s">
        <v>90</v>
      </c>
      <c r="L2725">
        <v>71376</v>
      </c>
    </row>
    <row r="2726" spans="1:12" x14ac:dyDescent="0.25">
      <c r="A2726" t="s">
        <v>54</v>
      </c>
      <c r="B2726" t="s">
        <v>55</v>
      </c>
      <c r="C2726" t="s">
        <v>68</v>
      </c>
      <c r="D2726" t="s">
        <v>29</v>
      </c>
      <c r="E2726" t="b">
        <v>1</v>
      </c>
      <c r="F2726" s="1">
        <v>45529.12604166667</v>
      </c>
      <c r="G2726" t="b">
        <v>0</v>
      </c>
      <c r="H2726" t="b">
        <v>1</v>
      </c>
      <c r="I2726" t="s">
        <v>30</v>
      </c>
      <c r="J2726" t="s">
        <v>34</v>
      </c>
      <c r="K2726" t="s">
        <v>87</v>
      </c>
      <c r="L2726">
        <v>143822</v>
      </c>
    </row>
    <row r="2727" spans="1:12" x14ac:dyDescent="0.25">
      <c r="A2727" t="s">
        <v>54</v>
      </c>
      <c r="B2727" t="s">
        <v>55</v>
      </c>
      <c r="C2727" t="s">
        <v>14</v>
      </c>
      <c r="D2727" t="s">
        <v>15</v>
      </c>
      <c r="E2727" t="b">
        <v>1</v>
      </c>
      <c r="F2727" s="1">
        <v>45530.747766203713</v>
      </c>
      <c r="G2727" t="b">
        <v>1</v>
      </c>
      <c r="H2727" t="b">
        <v>1</v>
      </c>
      <c r="I2727" t="s">
        <v>30</v>
      </c>
      <c r="J2727" t="s">
        <v>52</v>
      </c>
      <c r="K2727" t="s">
        <v>65</v>
      </c>
      <c r="L2727">
        <v>123000</v>
      </c>
    </row>
    <row r="2728" spans="1:12" x14ac:dyDescent="0.25">
      <c r="A2728" t="s">
        <v>12</v>
      </c>
      <c r="B2728" t="s">
        <v>13</v>
      </c>
      <c r="C2728" t="s">
        <v>14</v>
      </c>
      <c r="D2728" t="s">
        <v>22</v>
      </c>
      <c r="E2728" t="b">
        <v>0</v>
      </c>
      <c r="F2728" s="1">
        <v>45611.121296296304</v>
      </c>
      <c r="G2728" t="b">
        <v>1</v>
      </c>
      <c r="H2728" t="b">
        <v>0</v>
      </c>
      <c r="I2728" t="s">
        <v>16</v>
      </c>
      <c r="J2728" t="s">
        <v>72</v>
      </c>
      <c r="K2728" t="s">
        <v>99</v>
      </c>
      <c r="L2728">
        <v>124423</v>
      </c>
    </row>
    <row r="2729" spans="1:12" x14ac:dyDescent="0.25">
      <c r="A2729" t="s">
        <v>54</v>
      </c>
      <c r="B2729" t="s">
        <v>79</v>
      </c>
      <c r="C2729" t="s">
        <v>68</v>
      </c>
      <c r="D2729" t="s">
        <v>22</v>
      </c>
      <c r="E2729" t="b">
        <v>1</v>
      </c>
      <c r="F2729" s="1">
        <v>45529.566770833328</v>
      </c>
      <c r="G2729" t="b">
        <v>0</v>
      </c>
      <c r="H2729" t="b">
        <v>1</v>
      </c>
      <c r="I2729" t="s">
        <v>30</v>
      </c>
      <c r="J2729" t="s">
        <v>52</v>
      </c>
      <c r="K2729" t="s">
        <v>37</v>
      </c>
      <c r="L2729">
        <v>124565</v>
      </c>
    </row>
    <row r="2730" spans="1:12" x14ac:dyDescent="0.25">
      <c r="A2730" t="s">
        <v>49</v>
      </c>
      <c r="B2730" t="s">
        <v>50</v>
      </c>
      <c r="C2730" t="s">
        <v>14</v>
      </c>
      <c r="D2730" t="s">
        <v>22</v>
      </c>
      <c r="E2730" t="b">
        <v>0</v>
      </c>
      <c r="F2730" s="1">
        <v>45574.822500000002</v>
      </c>
      <c r="G2730" t="b">
        <v>0</v>
      </c>
      <c r="H2730" t="b">
        <v>1</v>
      </c>
      <c r="I2730" t="s">
        <v>51</v>
      </c>
      <c r="J2730" t="s">
        <v>52</v>
      </c>
      <c r="K2730" t="s">
        <v>123</v>
      </c>
      <c r="L2730">
        <v>90993</v>
      </c>
    </row>
    <row r="2731" spans="1:12" x14ac:dyDescent="0.25">
      <c r="A2731" t="s">
        <v>12</v>
      </c>
      <c r="B2731" t="s">
        <v>63</v>
      </c>
      <c r="C2731" t="s">
        <v>28</v>
      </c>
      <c r="D2731" t="s">
        <v>29</v>
      </c>
      <c r="E2731" t="b">
        <v>1</v>
      </c>
      <c r="F2731" s="1">
        <v>45582.528680555559</v>
      </c>
      <c r="G2731" t="b">
        <v>0</v>
      </c>
      <c r="H2731" t="b">
        <v>0</v>
      </c>
      <c r="I2731" t="s">
        <v>16</v>
      </c>
      <c r="J2731" t="s">
        <v>57</v>
      </c>
      <c r="K2731" t="s">
        <v>81</v>
      </c>
      <c r="L2731">
        <v>123568</v>
      </c>
    </row>
    <row r="2732" spans="1:12" x14ac:dyDescent="0.25">
      <c r="A2732" t="s">
        <v>38</v>
      </c>
      <c r="B2732" t="s">
        <v>95</v>
      </c>
      <c r="C2732" t="s">
        <v>43</v>
      </c>
      <c r="D2732" t="s">
        <v>22</v>
      </c>
      <c r="E2732" t="b">
        <v>0</v>
      </c>
      <c r="F2732" s="1">
        <v>45436.882986111108</v>
      </c>
      <c r="G2732" t="b">
        <v>0</v>
      </c>
      <c r="H2732" t="b">
        <v>1</v>
      </c>
      <c r="I2732" t="s">
        <v>41</v>
      </c>
      <c r="J2732" t="s">
        <v>66</v>
      </c>
      <c r="K2732" t="s">
        <v>126</v>
      </c>
      <c r="L2732">
        <v>90547</v>
      </c>
    </row>
    <row r="2733" spans="1:12" x14ac:dyDescent="0.25">
      <c r="A2733" t="s">
        <v>26</v>
      </c>
      <c r="B2733" t="s">
        <v>71</v>
      </c>
      <c r="C2733" t="s">
        <v>14</v>
      </c>
      <c r="D2733" t="s">
        <v>22</v>
      </c>
      <c r="E2733" t="b">
        <v>0</v>
      </c>
      <c r="F2733" s="1">
        <v>45469.010949074072</v>
      </c>
      <c r="G2733" t="b">
        <v>1</v>
      </c>
      <c r="H2733" t="b">
        <v>1</v>
      </c>
      <c r="I2733" t="s">
        <v>30</v>
      </c>
      <c r="J2733" t="s">
        <v>47</v>
      </c>
      <c r="K2733" t="s">
        <v>105</v>
      </c>
      <c r="L2733">
        <v>122549</v>
      </c>
    </row>
    <row r="2734" spans="1:12" x14ac:dyDescent="0.25">
      <c r="A2734" t="s">
        <v>12</v>
      </c>
      <c r="B2734" t="s">
        <v>75</v>
      </c>
      <c r="C2734" t="s">
        <v>43</v>
      </c>
      <c r="D2734" t="s">
        <v>15</v>
      </c>
      <c r="E2734" t="b">
        <v>0</v>
      </c>
      <c r="F2734" s="1">
        <v>45649.177499999998</v>
      </c>
      <c r="G2734" t="b">
        <v>1</v>
      </c>
      <c r="H2734" t="b">
        <v>1</v>
      </c>
      <c r="I2734" t="s">
        <v>16</v>
      </c>
      <c r="J2734" t="s">
        <v>44</v>
      </c>
      <c r="K2734" t="s">
        <v>35</v>
      </c>
      <c r="L2734">
        <v>148843</v>
      </c>
    </row>
    <row r="2735" spans="1:12" x14ac:dyDescent="0.25">
      <c r="A2735" t="s">
        <v>12</v>
      </c>
      <c r="B2735" t="s">
        <v>75</v>
      </c>
      <c r="C2735" t="s">
        <v>14</v>
      </c>
      <c r="D2735" t="s">
        <v>15</v>
      </c>
      <c r="E2735" t="b">
        <v>1</v>
      </c>
      <c r="F2735" s="1">
        <v>45387.196585648147</v>
      </c>
      <c r="G2735" t="b">
        <v>1</v>
      </c>
      <c r="H2735" t="b">
        <v>0</v>
      </c>
      <c r="I2735" t="s">
        <v>16</v>
      </c>
      <c r="J2735" t="s">
        <v>24</v>
      </c>
      <c r="K2735" t="s">
        <v>99</v>
      </c>
      <c r="L2735">
        <v>138844</v>
      </c>
    </row>
    <row r="2736" spans="1:12" x14ac:dyDescent="0.25">
      <c r="A2736" t="s">
        <v>38</v>
      </c>
      <c r="B2736" t="s">
        <v>39</v>
      </c>
      <c r="C2736" t="s">
        <v>40</v>
      </c>
      <c r="D2736" t="s">
        <v>22</v>
      </c>
      <c r="E2736" t="b">
        <v>0</v>
      </c>
      <c r="F2736" s="1">
        <v>45572.150347222218</v>
      </c>
      <c r="G2736" t="b">
        <v>1</v>
      </c>
      <c r="H2736" t="b">
        <v>0</v>
      </c>
      <c r="I2736" t="s">
        <v>41</v>
      </c>
      <c r="J2736" t="s">
        <v>64</v>
      </c>
      <c r="K2736" t="s">
        <v>18</v>
      </c>
      <c r="L2736">
        <v>78759</v>
      </c>
    </row>
    <row r="2737" spans="1:12" x14ac:dyDescent="0.25">
      <c r="A2737" t="s">
        <v>26</v>
      </c>
      <c r="B2737" t="s">
        <v>33</v>
      </c>
      <c r="C2737" t="s">
        <v>68</v>
      </c>
      <c r="D2737" t="s">
        <v>15</v>
      </c>
      <c r="E2737" t="b">
        <v>0</v>
      </c>
      <c r="F2737" s="1">
        <v>45603.973368055558</v>
      </c>
      <c r="G2737" t="b">
        <v>0</v>
      </c>
      <c r="H2737" t="b">
        <v>0</v>
      </c>
      <c r="I2737" t="s">
        <v>30</v>
      </c>
      <c r="J2737" t="s">
        <v>72</v>
      </c>
      <c r="K2737" t="s">
        <v>87</v>
      </c>
      <c r="L2737">
        <v>97427</v>
      </c>
    </row>
    <row r="2738" spans="1:12" x14ac:dyDescent="0.25">
      <c r="A2738" t="s">
        <v>12</v>
      </c>
      <c r="B2738" t="s">
        <v>63</v>
      </c>
      <c r="C2738" t="s">
        <v>28</v>
      </c>
      <c r="D2738" t="s">
        <v>29</v>
      </c>
      <c r="E2738" t="b">
        <v>0</v>
      </c>
      <c r="F2738" s="1">
        <v>45316.375069444453</v>
      </c>
      <c r="G2738" t="b">
        <v>0</v>
      </c>
      <c r="H2738" t="b">
        <v>0</v>
      </c>
      <c r="I2738" t="s">
        <v>16</v>
      </c>
      <c r="J2738" t="s">
        <v>66</v>
      </c>
      <c r="K2738" t="s">
        <v>126</v>
      </c>
      <c r="L2738">
        <v>144089</v>
      </c>
    </row>
    <row r="2739" spans="1:12" x14ac:dyDescent="0.25">
      <c r="A2739" t="s">
        <v>12</v>
      </c>
      <c r="B2739" t="s">
        <v>75</v>
      </c>
      <c r="C2739" t="s">
        <v>43</v>
      </c>
      <c r="D2739" t="s">
        <v>22</v>
      </c>
      <c r="E2739" t="b">
        <v>1</v>
      </c>
      <c r="F2739" s="1">
        <v>45359.182986111111</v>
      </c>
      <c r="G2739" t="b">
        <v>1</v>
      </c>
      <c r="H2739" t="b">
        <v>1</v>
      </c>
      <c r="I2739" t="s">
        <v>16</v>
      </c>
      <c r="J2739" t="s">
        <v>44</v>
      </c>
      <c r="K2739" t="s">
        <v>42</v>
      </c>
      <c r="L2739">
        <v>138123</v>
      </c>
    </row>
    <row r="2740" spans="1:12" x14ac:dyDescent="0.25">
      <c r="A2740" t="s">
        <v>19</v>
      </c>
      <c r="B2740" t="s">
        <v>94</v>
      </c>
      <c r="C2740" t="s">
        <v>43</v>
      </c>
      <c r="D2740" t="s">
        <v>22</v>
      </c>
      <c r="E2740" t="b">
        <v>0</v>
      </c>
      <c r="F2740" s="1">
        <v>45539.706284722219</v>
      </c>
      <c r="G2740" t="b">
        <v>1</v>
      </c>
      <c r="H2740" t="b">
        <v>1</v>
      </c>
      <c r="I2740" t="s">
        <v>23</v>
      </c>
      <c r="J2740" t="s">
        <v>31</v>
      </c>
      <c r="K2740" t="s">
        <v>18</v>
      </c>
      <c r="L2740">
        <v>82079</v>
      </c>
    </row>
    <row r="2741" spans="1:12" x14ac:dyDescent="0.25">
      <c r="A2741" t="s">
        <v>54</v>
      </c>
      <c r="B2741" t="s">
        <v>55</v>
      </c>
      <c r="C2741" t="s">
        <v>21</v>
      </c>
      <c r="D2741" t="s">
        <v>22</v>
      </c>
      <c r="E2741" t="b">
        <v>1</v>
      </c>
      <c r="F2741" s="1">
        <v>45532.88553240741</v>
      </c>
      <c r="G2741" t="b">
        <v>1</v>
      </c>
      <c r="H2741" t="b">
        <v>0</v>
      </c>
      <c r="I2741" t="s">
        <v>30</v>
      </c>
      <c r="J2741" t="s">
        <v>64</v>
      </c>
      <c r="K2741" t="s">
        <v>37</v>
      </c>
      <c r="L2741">
        <v>128472</v>
      </c>
    </row>
    <row r="2742" spans="1:12" x14ac:dyDescent="0.25">
      <c r="A2742" t="s">
        <v>49</v>
      </c>
      <c r="B2742" t="s">
        <v>61</v>
      </c>
      <c r="C2742" t="s">
        <v>43</v>
      </c>
      <c r="D2742" t="s">
        <v>22</v>
      </c>
      <c r="E2742" t="b">
        <v>1</v>
      </c>
      <c r="F2742" s="1">
        <v>45341.471597222233</v>
      </c>
      <c r="G2742" t="b">
        <v>0</v>
      </c>
      <c r="H2742" t="b">
        <v>0</v>
      </c>
      <c r="I2742" t="s">
        <v>51</v>
      </c>
      <c r="J2742" t="s">
        <v>44</v>
      </c>
      <c r="K2742" t="s">
        <v>25</v>
      </c>
      <c r="L2742">
        <v>96378</v>
      </c>
    </row>
    <row r="2743" spans="1:12" x14ac:dyDescent="0.25">
      <c r="A2743" t="s">
        <v>82</v>
      </c>
      <c r="B2743" t="s">
        <v>91</v>
      </c>
      <c r="C2743" t="s">
        <v>28</v>
      </c>
      <c r="D2743" t="s">
        <v>29</v>
      </c>
      <c r="E2743" t="b">
        <v>0</v>
      </c>
      <c r="F2743" s="1">
        <v>45610.585949074077</v>
      </c>
      <c r="G2743" t="b">
        <v>0</v>
      </c>
      <c r="H2743" t="b">
        <v>0</v>
      </c>
      <c r="I2743" t="s">
        <v>84</v>
      </c>
      <c r="J2743" t="s">
        <v>24</v>
      </c>
      <c r="K2743" t="s">
        <v>113</v>
      </c>
      <c r="L2743">
        <v>107863</v>
      </c>
    </row>
    <row r="2744" spans="1:12" x14ac:dyDescent="0.25">
      <c r="A2744" t="s">
        <v>38</v>
      </c>
      <c r="B2744" t="s">
        <v>39</v>
      </c>
      <c r="C2744" t="s">
        <v>40</v>
      </c>
      <c r="D2744" t="s">
        <v>29</v>
      </c>
      <c r="E2744" t="b">
        <v>1</v>
      </c>
      <c r="F2744" s="1">
        <v>45602.033125000002</v>
      </c>
      <c r="G2744" t="b">
        <v>0</v>
      </c>
      <c r="H2744" t="b">
        <v>0</v>
      </c>
      <c r="I2744" t="s">
        <v>41</v>
      </c>
      <c r="J2744" t="s">
        <v>52</v>
      </c>
      <c r="K2744" t="s">
        <v>119</v>
      </c>
      <c r="L2744">
        <v>93899</v>
      </c>
    </row>
    <row r="2745" spans="1:12" x14ac:dyDescent="0.25">
      <c r="A2745" t="s">
        <v>26</v>
      </c>
      <c r="B2745" t="s">
        <v>27</v>
      </c>
      <c r="C2745" t="s">
        <v>40</v>
      </c>
      <c r="D2745" t="s">
        <v>29</v>
      </c>
      <c r="E2745" t="b">
        <v>1</v>
      </c>
      <c r="F2745" s="1">
        <v>45543.206712962958</v>
      </c>
      <c r="G2745" t="b">
        <v>0</v>
      </c>
      <c r="H2745" t="b">
        <v>1</v>
      </c>
      <c r="I2745" t="s">
        <v>30</v>
      </c>
      <c r="J2745" t="s">
        <v>31</v>
      </c>
      <c r="K2745" t="s">
        <v>81</v>
      </c>
      <c r="L2745">
        <v>108550</v>
      </c>
    </row>
    <row r="2746" spans="1:12" x14ac:dyDescent="0.25">
      <c r="A2746" t="s">
        <v>49</v>
      </c>
      <c r="B2746" t="s">
        <v>61</v>
      </c>
      <c r="C2746" t="s">
        <v>40</v>
      </c>
      <c r="D2746" t="s">
        <v>29</v>
      </c>
      <c r="E2746" t="b">
        <v>0</v>
      </c>
      <c r="F2746" s="1">
        <v>45654.480578703697</v>
      </c>
      <c r="G2746" t="b">
        <v>1</v>
      </c>
      <c r="H2746" t="b">
        <v>1</v>
      </c>
      <c r="I2746" t="s">
        <v>51</v>
      </c>
      <c r="J2746" t="s">
        <v>80</v>
      </c>
      <c r="K2746" t="s">
        <v>65</v>
      </c>
      <c r="L2746">
        <v>70708</v>
      </c>
    </row>
    <row r="2747" spans="1:12" x14ac:dyDescent="0.25">
      <c r="A2747" t="s">
        <v>45</v>
      </c>
      <c r="B2747" t="s">
        <v>46</v>
      </c>
      <c r="C2747" t="s">
        <v>21</v>
      </c>
      <c r="D2747" t="s">
        <v>29</v>
      </c>
      <c r="E2747" t="b">
        <v>1</v>
      </c>
      <c r="F2747" s="1">
        <v>45382.992708333331</v>
      </c>
      <c r="G2747" t="b">
        <v>1</v>
      </c>
      <c r="H2747" t="b">
        <v>0</v>
      </c>
      <c r="I2747" t="s">
        <v>16</v>
      </c>
      <c r="J2747" t="s">
        <v>57</v>
      </c>
      <c r="K2747" t="s">
        <v>90</v>
      </c>
      <c r="L2747">
        <v>100791</v>
      </c>
    </row>
    <row r="2748" spans="1:12" x14ac:dyDescent="0.25">
      <c r="A2748" t="s">
        <v>82</v>
      </c>
      <c r="B2748" t="s">
        <v>91</v>
      </c>
      <c r="C2748" t="s">
        <v>68</v>
      </c>
      <c r="D2748" t="s">
        <v>29</v>
      </c>
      <c r="E2748" t="b">
        <v>0</v>
      </c>
      <c r="F2748" s="1">
        <v>45546.695208333331</v>
      </c>
      <c r="G2748" t="b">
        <v>0</v>
      </c>
      <c r="H2748" t="b">
        <v>1</v>
      </c>
      <c r="I2748" t="s">
        <v>84</v>
      </c>
      <c r="J2748" t="s">
        <v>47</v>
      </c>
      <c r="K2748" t="s">
        <v>89</v>
      </c>
      <c r="L2748">
        <v>114020</v>
      </c>
    </row>
    <row r="2749" spans="1:12" x14ac:dyDescent="0.25">
      <c r="A2749" t="s">
        <v>82</v>
      </c>
      <c r="B2749" t="s">
        <v>91</v>
      </c>
      <c r="C2749" t="s">
        <v>14</v>
      </c>
      <c r="D2749" t="s">
        <v>29</v>
      </c>
      <c r="E2749" t="b">
        <v>0</v>
      </c>
      <c r="F2749" s="1">
        <v>45591.122719907413</v>
      </c>
      <c r="G2749" t="b">
        <v>1</v>
      </c>
      <c r="H2749" t="b">
        <v>0</v>
      </c>
      <c r="I2749" t="s">
        <v>84</v>
      </c>
      <c r="J2749" t="s">
        <v>64</v>
      </c>
      <c r="K2749" t="s">
        <v>78</v>
      </c>
      <c r="L2749">
        <v>110752</v>
      </c>
    </row>
    <row r="2750" spans="1:12" x14ac:dyDescent="0.25">
      <c r="A2750" t="s">
        <v>26</v>
      </c>
      <c r="B2750" t="s">
        <v>71</v>
      </c>
      <c r="C2750" t="s">
        <v>43</v>
      </c>
      <c r="D2750" t="s">
        <v>15</v>
      </c>
      <c r="E2750" t="b">
        <v>1</v>
      </c>
      <c r="F2750" s="1">
        <v>45639.68540509259</v>
      </c>
      <c r="G2750" t="b">
        <v>0</v>
      </c>
      <c r="H2750" t="b">
        <v>0</v>
      </c>
      <c r="I2750" t="s">
        <v>30</v>
      </c>
      <c r="J2750" t="s">
        <v>57</v>
      </c>
      <c r="K2750" t="s">
        <v>81</v>
      </c>
      <c r="L2750">
        <v>99156</v>
      </c>
    </row>
    <row r="2751" spans="1:12" x14ac:dyDescent="0.25">
      <c r="A2751" t="s">
        <v>12</v>
      </c>
      <c r="B2751" t="s">
        <v>63</v>
      </c>
      <c r="C2751" t="s">
        <v>68</v>
      </c>
      <c r="D2751" t="s">
        <v>15</v>
      </c>
      <c r="E2751" t="b">
        <v>0</v>
      </c>
      <c r="F2751" s="1">
        <v>45350.848298611112</v>
      </c>
      <c r="G2751" t="b">
        <v>1</v>
      </c>
      <c r="H2751" t="b">
        <v>0</v>
      </c>
      <c r="I2751" t="s">
        <v>16</v>
      </c>
      <c r="J2751" t="s">
        <v>31</v>
      </c>
      <c r="K2751" t="s">
        <v>120</v>
      </c>
      <c r="L2751">
        <v>130814</v>
      </c>
    </row>
    <row r="2752" spans="1:12" x14ac:dyDescent="0.25">
      <c r="A2752" t="s">
        <v>19</v>
      </c>
      <c r="B2752" t="s">
        <v>94</v>
      </c>
      <c r="C2752" t="s">
        <v>21</v>
      </c>
      <c r="D2752" t="s">
        <v>29</v>
      </c>
      <c r="E2752" t="b">
        <v>0</v>
      </c>
      <c r="F2752" s="1">
        <v>45438.25267361111</v>
      </c>
      <c r="G2752" t="b">
        <v>1</v>
      </c>
      <c r="H2752" t="b">
        <v>0</v>
      </c>
      <c r="I2752" t="s">
        <v>23</v>
      </c>
      <c r="J2752" t="s">
        <v>34</v>
      </c>
      <c r="K2752" t="s">
        <v>120</v>
      </c>
      <c r="L2752">
        <v>85377</v>
      </c>
    </row>
    <row r="2753" spans="1:12" x14ac:dyDescent="0.25">
      <c r="A2753" t="s">
        <v>82</v>
      </c>
      <c r="B2753" t="s">
        <v>83</v>
      </c>
      <c r="C2753" t="s">
        <v>21</v>
      </c>
      <c r="D2753" t="s">
        <v>22</v>
      </c>
      <c r="E2753" t="b">
        <v>1</v>
      </c>
      <c r="F2753" s="1">
        <v>45450.514178240737</v>
      </c>
      <c r="G2753" t="b">
        <v>0</v>
      </c>
      <c r="H2753" t="b">
        <v>1</v>
      </c>
      <c r="I2753" t="s">
        <v>84</v>
      </c>
      <c r="J2753" t="s">
        <v>47</v>
      </c>
      <c r="K2753" t="s">
        <v>101</v>
      </c>
      <c r="L2753">
        <v>135663</v>
      </c>
    </row>
    <row r="2754" spans="1:12" x14ac:dyDescent="0.25">
      <c r="A2754" t="s">
        <v>49</v>
      </c>
      <c r="B2754" t="s">
        <v>61</v>
      </c>
      <c r="C2754" t="s">
        <v>28</v>
      </c>
      <c r="D2754" t="s">
        <v>22</v>
      </c>
      <c r="E2754" t="b">
        <v>0</v>
      </c>
      <c r="F2754" s="1">
        <v>45430.721319444441</v>
      </c>
      <c r="G2754" t="b">
        <v>1</v>
      </c>
      <c r="H2754" t="b">
        <v>0</v>
      </c>
      <c r="I2754" t="s">
        <v>51</v>
      </c>
      <c r="J2754" t="s">
        <v>57</v>
      </c>
      <c r="K2754" t="s">
        <v>122</v>
      </c>
      <c r="L2754">
        <v>72410</v>
      </c>
    </row>
    <row r="2755" spans="1:12" x14ac:dyDescent="0.25">
      <c r="A2755" t="s">
        <v>54</v>
      </c>
      <c r="B2755" t="s">
        <v>55</v>
      </c>
      <c r="C2755" t="s">
        <v>43</v>
      </c>
      <c r="D2755" t="s">
        <v>29</v>
      </c>
      <c r="E2755" t="b">
        <v>0</v>
      </c>
      <c r="F2755" s="1">
        <v>45556.992905092593</v>
      </c>
      <c r="G2755" t="b">
        <v>1</v>
      </c>
      <c r="H2755" t="b">
        <v>1</v>
      </c>
      <c r="I2755" t="s">
        <v>30</v>
      </c>
      <c r="J2755" t="s">
        <v>44</v>
      </c>
      <c r="K2755" t="s">
        <v>113</v>
      </c>
      <c r="L2755">
        <v>143242</v>
      </c>
    </row>
    <row r="2756" spans="1:12" x14ac:dyDescent="0.25">
      <c r="A2756" t="s">
        <v>26</v>
      </c>
      <c r="B2756" t="s">
        <v>33</v>
      </c>
      <c r="C2756" t="s">
        <v>43</v>
      </c>
      <c r="D2756" t="s">
        <v>29</v>
      </c>
      <c r="E2756" t="b">
        <v>1</v>
      </c>
      <c r="F2756" s="1">
        <v>45371.750613425917</v>
      </c>
      <c r="G2756" t="b">
        <v>1</v>
      </c>
      <c r="H2756" t="b">
        <v>0</v>
      </c>
      <c r="I2756" t="s">
        <v>30</v>
      </c>
      <c r="J2756" t="s">
        <v>34</v>
      </c>
      <c r="K2756" t="s">
        <v>58</v>
      </c>
      <c r="L2756">
        <v>118639</v>
      </c>
    </row>
    <row r="2757" spans="1:12" x14ac:dyDescent="0.25">
      <c r="A2757" t="s">
        <v>19</v>
      </c>
      <c r="B2757" t="s">
        <v>36</v>
      </c>
      <c r="C2757" t="s">
        <v>14</v>
      </c>
      <c r="D2757" t="s">
        <v>29</v>
      </c>
      <c r="E2757" t="b">
        <v>1</v>
      </c>
      <c r="F2757" s="1">
        <v>45437.391898148147</v>
      </c>
      <c r="G2757" t="b">
        <v>1</v>
      </c>
      <c r="H2757" t="b">
        <v>0</v>
      </c>
      <c r="I2757" t="s">
        <v>23</v>
      </c>
      <c r="J2757" t="s">
        <v>24</v>
      </c>
      <c r="K2757" t="s">
        <v>117</v>
      </c>
      <c r="L2757">
        <v>88154</v>
      </c>
    </row>
    <row r="2758" spans="1:12" x14ac:dyDescent="0.25">
      <c r="A2758" t="s">
        <v>49</v>
      </c>
      <c r="B2758" t="s">
        <v>50</v>
      </c>
      <c r="C2758" t="s">
        <v>28</v>
      </c>
      <c r="D2758" t="s">
        <v>29</v>
      </c>
      <c r="E2758" t="b">
        <v>0</v>
      </c>
      <c r="F2758" s="1">
        <v>45584.175428240742</v>
      </c>
      <c r="G2758" t="b">
        <v>1</v>
      </c>
      <c r="H2758" t="b">
        <v>0</v>
      </c>
      <c r="I2758" t="s">
        <v>51</v>
      </c>
      <c r="J2758" t="s">
        <v>31</v>
      </c>
      <c r="K2758" t="s">
        <v>123</v>
      </c>
      <c r="L2758">
        <v>74217</v>
      </c>
    </row>
    <row r="2759" spans="1:12" x14ac:dyDescent="0.25">
      <c r="A2759" t="s">
        <v>45</v>
      </c>
      <c r="B2759" t="s">
        <v>46</v>
      </c>
      <c r="C2759" t="s">
        <v>40</v>
      </c>
      <c r="D2759" t="s">
        <v>15</v>
      </c>
      <c r="E2759" t="b">
        <v>0</v>
      </c>
      <c r="F2759" s="1">
        <v>45300.751388888893</v>
      </c>
      <c r="G2759" t="b">
        <v>0</v>
      </c>
      <c r="H2759" t="b">
        <v>1</v>
      </c>
      <c r="I2759" t="s">
        <v>16</v>
      </c>
      <c r="J2759" t="s">
        <v>52</v>
      </c>
      <c r="K2759" t="s">
        <v>58</v>
      </c>
      <c r="L2759">
        <v>105214</v>
      </c>
    </row>
    <row r="2760" spans="1:12" x14ac:dyDescent="0.25">
      <c r="A2760" t="s">
        <v>45</v>
      </c>
      <c r="B2760" t="s">
        <v>76</v>
      </c>
      <c r="C2760" t="s">
        <v>28</v>
      </c>
      <c r="D2760" t="s">
        <v>15</v>
      </c>
      <c r="E2760" t="b">
        <v>1</v>
      </c>
      <c r="F2760" s="1">
        <v>45582.249236111107</v>
      </c>
      <c r="G2760" t="b">
        <v>1</v>
      </c>
      <c r="H2760" t="b">
        <v>1</v>
      </c>
      <c r="I2760" t="s">
        <v>16</v>
      </c>
      <c r="J2760" t="s">
        <v>17</v>
      </c>
      <c r="K2760" t="s">
        <v>65</v>
      </c>
      <c r="L2760">
        <v>92013</v>
      </c>
    </row>
    <row r="2761" spans="1:12" x14ac:dyDescent="0.25">
      <c r="A2761" t="s">
        <v>82</v>
      </c>
      <c r="B2761" t="s">
        <v>83</v>
      </c>
      <c r="C2761" t="s">
        <v>21</v>
      </c>
      <c r="D2761" t="s">
        <v>22</v>
      </c>
      <c r="E2761" t="b">
        <v>1</v>
      </c>
      <c r="F2761" s="1">
        <v>45342.255381944437</v>
      </c>
      <c r="G2761" t="b">
        <v>1</v>
      </c>
      <c r="H2761" t="b">
        <v>1</v>
      </c>
      <c r="I2761" t="s">
        <v>84</v>
      </c>
      <c r="J2761" t="s">
        <v>52</v>
      </c>
      <c r="K2761" t="s">
        <v>25</v>
      </c>
      <c r="L2761">
        <v>105387</v>
      </c>
    </row>
    <row r="2762" spans="1:12" x14ac:dyDescent="0.25">
      <c r="A2762" t="s">
        <v>45</v>
      </c>
      <c r="B2762" t="s">
        <v>76</v>
      </c>
      <c r="C2762" t="s">
        <v>28</v>
      </c>
      <c r="D2762" t="s">
        <v>22</v>
      </c>
      <c r="E2762" t="b">
        <v>1</v>
      </c>
      <c r="F2762" s="1">
        <v>45310.918587962973</v>
      </c>
      <c r="G2762" t="b">
        <v>1</v>
      </c>
      <c r="H2762" t="b">
        <v>0</v>
      </c>
      <c r="I2762" t="s">
        <v>16</v>
      </c>
      <c r="J2762" t="s">
        <v>64</v>
      </c>
      <c r="K2762" t="s">
        <v>74</v>
      </c>
      <c r="L2762">
        <v>115119</v>
      </c>
    </row>
    <row r="2763" spans="1:12" x14ac:dyDescent="0.25">
      <c r="A2763" t="s">
        <v>12</v>
      </c>
      <c r="B2763" t="s">
        <v>75</v>
      </c>
      <c r="C2763" t="s">
        <v>40</v>
      </c>
      <c r="D2763" t="s">
        <v>29</v>
      </c>
      <c r="E2763" t="b">
        <v>1</v>
      </c>
      <c r="F2763" s="1">
        <v>45557.874108796299</v>
      </c>
      <c r="G2763" t="b">
        <v>1</v>
      </c>
      <c r="H2763" t="b">
        <v>1</v>
      </c>
      <c r="I2763" t="s">
        <v>16</v>
      </c>
      <c r="J2763" t="s">
        <v>52</v>
      </c>
      <c r="K2763" t="s">
        <v>124</v>
      </c>
      <c r="L2763">
        <v>144495</v>
      </c>
    </row>
    <row r="2764" spans="1:12" x14ac:dyDescent="0.25">
      <c r="A2764" t="s">
        <v>45</v>
      </c>
      <c r="B2764" t="s">
        <v>76</v>
      </c>
      <c r="C2764" t="s">
        <v>68</v>
      </c>
      <c r="D2764" t="s">
        <v>22</v>
      </c>
      <c r="E2764" t="b">
        <v>1</v>
      </c>
      <c r="F2764" s="1">
        <v>45516.861250000002</v>
      </c>
      <c r="G2764" t="b">
        <v>1</v>
      </c>
      <c r="H2764" t="b">
        <v>1</v>
      </c>
      <c r="I2764" t="s">
        <v>16</v>
      </c>
      <c r="J2764" t="s">
        <v>64</v>
      </c>
      <c r="K2764" t="s">
        <v>53</v>
      </c>
      <c r="L2764">
        <v>94930</v>
      </c>
    </row>
    <row r="2765" spans="1:12" x14ac:dyDescent="0.25">
      <c r="A2765" t="s">
        <v>12</v>
      </c>
      <c r="B2765" t="s">
        <v>75</v>
      </c>
      <c r="C2765" t="s">
        <v>40</v>
      </c>
      <c r="D2765" t="s">
        <v>22</v>
      </c>
      <c r="E2765" t="b">
        <v>1</v>
      </c>
      <c r="F2765" s="1">
        <v>45437.662858796299</v>
      </c>
      <c r="G2765" t="b">
        <v>1</v>
      </c>
      <c r="H2765" t="b">
        <v>0</v>
      </c>
      <c r="I2765" t="s">
        <v>16</v>
      </c>
      <c r="J2765" t="s">
        <v>47</v>
      </c>
      <c r="K2765" t="s">
        <v>98</v>
      </c>
      <c r="L2765">
        <v>125077</v>
      </c>
    </row>
    <row r="2766" spans="1:12" x14ac:dyDescent="0.25">
      <c r="A2766" t="s">
        <v>45</v>
      </c>
      <c r="B2766" t="s">
        <v>88</v>
      </c>
      <c r="C2766" t="s">
        <v>14</v>
      </c>
      <c r="D2766" t="s">
        <v>15</v>
      </c>
      <c r="E2766" t="b">
        <v>1</v>
      </c>
      <c r="F2766" s="1">
        <v>45369.543854166674</v>
      </c>
      <c r="G2766" t="b">
        <v>1</v>
      </c>
      <c r="H2766" t="b">
        <v>0</v>
      </c>
      <c r="I2766" t="s">
        <v>16</v>
      </c>
      <c r="J2766" t="s">
        <v>57</v>
      </c>
      <c r="K2766" t="s">
        <v>100</v>
      </c>
      <c r="L2766">
        <v>89220</v>
      </c>
    </row>
    <row r="2767" spans="1:12" x14ac:dyDescent="0.25">
      <c r="A2767" t="s">
        <v>38</v>
      </c>
      <c r="B2767" t="s">
        <v>39</v>
      </c>
      <c r="C2767" t="s">
        <v>68</v>
      </c>
      <c r="D2767" t="s">
        <v>29</v>
      </c>
      <c r="E2767" t="b">
        <v>1</v>
      </c>
      <c r="F2767" s="1">
        <v>45347.57953703704</v>
      </c>
      <c r="G2767" t="b">
        <v>0</v>
      </c>
      <c r="H2767" t="b">
        <v>0</v>
      </c>
      <c r="I2767" t="s">
        <v>41</v>
      </c>
      <c r="J2767" t="s">
        <v>17</v>
      </c>
      <c r="K2767" t="s">
        <v>58</v>
      </c>
      <c r="L2767">
        <v>93815</v>
      </c>
    </row>
    <row r="2768" spans="1:12" x14ac:dyDescent="0.25">
      <c r="A2768" t="s">
        <v>82</v>
      </c>
      <c r="B2768" t="s">
        <v>91</v>
      </c>
      <c r="C2768" t="s">
        <v>14</v>
      </c>
      <c r="D2768" t="s">
        <v>29</v>
      </c>
      <c r="E2768" t="b">
        <v>1</v>
      </c>
      <c r="F2768" s="1">
        <v>45419.069953703707</v>
      </c>
      <c r="G2768" t="b">
        <v>0</v>
      </c>
      <c r="H2768" t="b">
        <v>0</v>
      </c>
      <c r="I2768" t="s">
        <v>84</v>
      </c>
      <c r="J2768" t="s">
        <v>17</v>
      </c>
      <c r="K2768" t="s">
        <v>18</v>
      </c>
      <c r="L2768">
        <v>138196</v>
      </c>
    </row>
    <row r="2769" spans="1:12" x14ac:dyDescent="0.25">
      <c r="A2769" t="s">
        <v>49</v>
      </c>
      <c r="B2769" t="s">
        <v>50</v>
      </c>
      <c r="C2769" t="s">
        <v>28</v>
      </c>
      <c r="D2769" t="s">
        <v>15</v>
      </c>
      <c r="E2769" t="b">
        <v>0</v>
      </c>
      <c r="F2769" s="1">
        <v>45536.666956018518</v>
      </c>
      <c r="G2769" t="b">
        <v>1</v>
      </c>
      <c r="H2769" t="b">
        <v>1</v>
      </c>
      <c r="I2769" t="s">
        <v>51</v>
      </c>
      <c r="J2769" t="s">
        <v>80</v>
      </c>
      <c r="K2769" t="s">
        <v>126</v>
      </c>
      <c r="L2769">
        <v>75674</v>
      </c>
    </row>
    <row r="2770" spans="1:12" x14ac:dyDescent="0.25">
      <c r="A2770" t="s">
        <v>26</v>
      </c>
      <c r="B2770" t="s">
        <v>71</v>
      </c>
      <c r="C2770" t="s">
        <v>43</v>
      </c>
      <c r="D2770" t="s">
        <v>22</v>
      </c>
      <c r="E2770" t="b">
        <v>0</v>
      </c>
      <c r="F2770" s="1">
        <v>45544.312407407408</v>
      </c>
      <c r="G2770" t="b">
        <v>0</v>
      </c>
      <c r="H2770" t="b">
        <v>0</v>
      </c>
      <c r="I2770" t="s">
        <v>30</v>
      </c>
      <c r="J2770" t="s">
        <v>52</v>
      </c>
      <c r="K2770" t="s">
        <v>53</v>
      </c>
      <c r="L2770">
        <v>120493</v>
      </c>
    </row>
    <row r="2771" spans="1:12" x14ac:dyDescent="0.25">
      <c r="A2771" t="s">
        <v>19</v>
      </c>
      <c r="B2771" t="s">
        <v>36</v>
      </c>
      <c r="C2771" t="s">
        <v>21</v>
      </c>
      <c r="D2771" t="s">
        <v>15</v>
      </c>
      <c r="E2771" t="b">
        <v>0</v>
      </c>
      <c r="F2771" s="1">
        <v>45550.454097222217</v>
      </c>
      <c r="G2771" t="b">
        <v>0</v>
      </c>
      <c r="H2771" t="b">
        <v>1</v>
      </c>
      <c r="I2771" t="s">
        <v>23</v>
      </c>
      <c r="J2771" t="s">
        <v>66</v>
      </c>
      <c r="K2771" t="s">
        <v>126</v>
      </c>
      <c r="L2771">
        <v>61190</v>
      </c>
    </row>
    <row r="2772" spans="1:12" x14ac:dyDescent="0.25">
      <c r="A2772" t="s">
        <v>54</v>
      </c>
      <c r="B2772" t="s">
        <v>55</v>
      </c>
      <c r="C2772" t="s">
        <v>28</v>
      </c>
      <c r="D2772" t="s">
        <v>22</v>
      </c>
      <c r="E2772" t="b">
        <v>1</v>
      </c>
      <c r="F2772" s="1">
        <v>45566.919270833343</v>
      </c>
      <c r="G2772" t="b">
        <v>0</v>
      </c>
      <c r="H2772" t="b">
        <v>0</v>
      </c>
      <c r="I2772" t="s">
        <v>30</v>
      </c>
      <c r="J2772" t="s">
        <v>24</v>
      </c>
      <c r="K2772" t="s">
        <v>106</v>
      </c>
      <c r="L2772">
        <v>122982</v>
      </c>
    </row>
    <row r="2773" spans="1:12" x14ac:dyDescent="0.25">
      <c r="A2773" t="s">
        <v>45</v>
      </c>
      <c r="B2773" t="s">
        <v>46</v>
      </c>
      <c r="C2773" t="s">
        <v>28</v>
      </c>
      <c r="D2773" t="s">
        <v>15</v>
      </c>
      <c r="E2773" t="b">
        <v>1</v>
      </c>
      <c r="F2773" s="1">
        <v>45449.381574074083</v>
      </c>
      <c r="G2773" t="b">
        <v>0</v>
      </c>
      <c r="H2773" t="b">
        <v>1</v>
      </c>
      <c r="I2773" t="s">
        <v>16</v>
      </c>
      <c r="J2773" t="s">
        <v>70</v>
      </c>
      <c r="K2773" t="s">
        <v>35</v>
      </c>
      <c r="L2773">
        <v>92479</v>
      </c>
    </row>
    <row r="2774" spans="1:12" x14ac:dyDescent="0.25">
      <c r="A2774" t="s">
        <v>26</v>
      </c>
      <c r="B2774" t="s">
        <v>33</v>
      </c>
      <c r="C2774" t="s">
        <v>43</v>
      </c>
      <c r="D2774" t="s">
        <v>29</v>
      </c>
      <c r="E2774" t="b">
        <v>0</v>
      </c>
      <c r="F2774" s="1">
        <v>45599.686620370368</v>
      </c>
      <c r="G2774" t="b">
        <v>1</v>
      </c>
      <c r="H2774" t="b">
        <v>1</v>
      </c>
      <c r="I2774" t="s">
        <v>30</v>
      </c>
      <c r="J2774" t="s">
        <v>34</v>
      </c>
      <c r="K2774" t="s">
        <v>18</v>
      </c>
      <c r="L2774">
        <v>123738</v>
      </c>
    </row>
    <row r="2775" spans="1:12" x14ac:dyDescent="0.25">
      <c r="A2775" t="s">
        <v>12</v>
      </c>
      <c r="B2775" t="s">
        <v>75</v>
      </c>
      <c r="C2775" t="s">
        <v>28</v>
      </c>
      <c r="D2775" t="s">
        <v>29</v>
      </c>
      <c r="E2775" t="b">
        <v>0</v>
      </c>
      <c r="F2775" s="1">
        <v>45569.809016203697</v>
      </c>
      <c r="G2775" t="b">
        <v>0</v>
      </c>
      <c r="H2775" t="b">
        <v>0</v>
      </c>
      <c r="I2775" t="s">
        <v>16</v>
      </c>
      <c r="J2775" t="s">
        <v>57</v>
      </c>
      <c r="K2775" t="s">
        <v>81</v>
      </c>
      <c r="L2775">
        <v>120826</v>
      </c>
    </row>
    <row r="2776" spans="1:12" x14ac:dyDescent="0.25">
      <c r="A2776" t="s">
        <v>12</v>
      </c>
      <c r="B2776" t="s">
        <v>13</v>
      </c>
      <c r="C2776" t="s">
        <v>68</v>
      </c>
      <c r="D2776" t="s">
        <v>29</v>
      </c>
      <c r="E2776" t="b">
        <v>0</v>
      </c>
      <c r="F2776" s="1">
        <v>45445.023935185192</v>
      </c>
      <c r="G2776" t="b">
        <v>0</v>
      </c>
      <c r="H2776" t="b">
        <v>1</v>
      </c>
      <c r="I2776" t="s">
        <v>16</v>
      </c>
      <c r="J2776" t="s">
        <v>64</v>
      </c>
      <c r="K2776" t="s">
        <v>58</v>
      </c>
      <c r="L2776">
        <v>115661</v>
      </c>
    </row>
    <row r="2777" spans="1:12" x14ac:dyDescent="0.25">
      <c r="A2777" t="s">
        <v>54</v>
      </c>
      <c r="B2777" t="s">
        <v>55</v>
      </c>
      <c r="C2777" t="s">
        <v>43</v>
      </c>
      <c r="D2777" t="s">
        <v>15</v>
      </c>
      <c r="E2777" t="b">
        <v>0</v>
      </c>
      <c r="F2777" s="1">
        <v>45585.147337962961</v>
      </c>
      <c r="G2777" t="b">
        <v>1</v>
      </c>
      <c r="H2777" t="b">
        <v>0</v>
      </c>
      <c r="I2777" t="s">
        <v>30</v>
      </c>
      <c r="J2777" t="s">
        <v>80</v>
      </c>
      <c r="K2777" t="s">
        <v>126</v>
      </c>
      <c r="L2777">
        <v>146452</v>
      </c>
    </row>
    <row r="2778" spans="1:12" x14ac:dyDescent="0.25">
      <c r="A2778" t="s">
        <v>19</v>
      </c>
      <c r="B2778" t="s">
        <v>36</v>
      </c>
      <c r="C2778" t="s">
        <v>40</v>
      </c>
      <c r="D2778" t="s">
        <v>15</v>
      </c>
      <c r="E2778" t="b">
        <v>0</v>
      </c>
      <c r="F2778" s="1">
        <v>45322.832743055558</v>
      </c>
      <c r="G2778" t="b">
        <v>1</v>
      </c>
      <c r="H2778" t="b">
        <v>1</v>
      </c>
      <c r="I2778" t="s">
        <v>23</v>
      </c>
      <c r="J2778" t="s">
        <v>72</v>
      </c>
      <c r="K2778" t="s">
        <v>100</v>
      </c>
      <c r="L2778">
        <v>74073</v>
      </c>
    </row>
    <row r="2779" spans="1:12" x14ac:dyDescent="0.25">
      <c r="A2779" t="s">
        <v>38</v>
      </c>
      <c r="B2779" t="s">
        <v>107</v>
      </c>
      <c r="C2779" t="s">
        <v>40</v>
      </c>
      <c r="D2779" t="s">
        <v>29</v>
      </c>
      <c r="E2779" t="b">
        <v>0</v>
      </c>
      <c r="F2779" s="1">
        <v>45523.96466435185</v>
      </c>
      <c r="G2779" t="b">
        <v>0</v>
      </c>
      <c r="H2779" t="b">
        <v>0</v>
      </c>
      <c r="I2779" t="s">
        <v>41</v>
      </c>
      <c r="J2779" t="s">
        <v>70</v>
      </c>
      <c r="K2779" t="s">
        <v>42</v>
      </c>
      <c r="L2779">
        <v>85391</v>
      </c>
    </row>
    <row r="2780" spans="1:12" x14ac:dyDescent="0.25">
      <c r="A2780" t="s">
        <v>45</v>
      </c>
      <c r="B2780" t="s">
        <v>76</v>
      </c>
      <c r="C2780" t="s">
        <v>40</v>
      </c>
      <c r="D2780" t="s">
        <v>22</v>
      </c>
      <c r="E2780" t="b">
        <v>0</v>
      </c>
      <c r="F2780" s="1">
        <v>45551.017939814818</v>
      </c>
      <c r="G2780" t="b">
        <v>0</v>
      </c>
      <c r="H2780" t="b">
        <v>1</v>
      </c>
      <c r="I2780" t="s">
        <v>16</v>
      </c>
      <c r="J2780" t="s">
        <v>64</v>
      </c>
      <c r="K2780" t="s">
        <v>42</v>
      </c>
      <c r="L2780">
        <v>98597</v>
      </c>
    </row>
    <row r="2781" spans="1:12" x14ac:dyDescent="0.25">
      <c r="A2781" t="s">
        <v>49</v>
      </c>
      <c r="B2781" t="s">
        <v>108</v>
      </c>
      <c r="C2781" t="s">
        <v>14</v>
      </c>
      <c r="D2781" t="s">
        <v>22</v>
      </c>
      <c r="E2781" t="b">
        <v>0</v>
      </c>
      <c r="F2781" s="1">
        <v>45495.191736111112</v>
      </c>
      <c r="G2781" t="b">
        <v>1</v>
      </c>
      <c r="H2781" t="b">
        <v>0</v>
      </c>
      <c r="I2781" t="s">
        <v>51</v>
      </c>
      <c r="J2781" t="s">
        <v>47</v>
      </c>
      <c r="K2781" t="s">
        <v>35</v>
      </c>
      <c r="L2781">
        <v>99524</v>
      </c>
    </row>
    <row r="2782" spans="1:12" x14ac:dyDescent="0.25">
      <c r="A2782" t="s">
        <v>12</v>
      </c>
      <c r="B2782" t="s">
        <v>63</v>
      </c>
      <c r="C2782" t="s">
        <v>14</v>
      </c>
      <c r="D2782" t="s">
        <v>22</v>
      </c>
      <c r="E2782" t="b">
        <v>0</v>
      </c>
      <c r="F2782" s="1">
        <v>45642.053425925929</v>
      </c>
      <c r="G2782" t="b">
        <v>1</v>
      </c>
      <c r="H2782" t="b">
        <v>0</v>
      </c>
      <c r="I2782" t="s">
        <v>16</v>
      </c>
      <c r="J2782" t="s">
        <v>57</v>
      </c>
      <c r="K2782" t="s">
        <v>81</v>
      </c>
      <c r="L2782">
        <v>130473</v>
      </c>
    </row>
    <row r="2783" spans="1:12" x14ac:dyDescent="0.25">
      <c r="A2783" t="s">
        <v>19</v>
      </c>
      <c r="B2783" t="s">
        <v>94</v>
      </c>
      <c r="C2783" t="s">
        <v>43</v>
      </c>
      <c r="D2783" t="s">
        <v>22</v>
      </c>
      <c r="E2783" t="b">
        <v>1</v>
      </c>
      <c r="F2783" s="1">
        <v>45344.763784722221</v>
      </c>
      <c r="G2783" t="b">
        <v>1</v>
      </c>
      <c r="H2783" t="b">
        <v>1</v>
      </c>
      <c r="I2783" t="s">
        <v>23</v>
      </c>
      <c r="J2783" t="s">
        <v>57</v>
      </c>
      <c r="K2783" t="s">
        <v>114</v>
      </c>
      <c r="L2783">
        <v>65723</v>
      </c>
    </row>
    <row r="2784" spans="1:12" x14ac:dyDescent="0.25">
      <c r="A2784" t="s">
        <v>38</v>
      </c>
      <c r="B2784" t="s">
        <v>39</v>
      </c>
      <c r="C2784" t="s">
        <v>21</v>
      </c>
      <c r="D2784" t="s">
        <v>15</v>
      </c>
      <c r="E2784" t="b">
        <v>1</v>
      </c>
      <c r="F2784" s="1">
        <v>45587.432245370372</v>
      </c>
      <c r="G2784" t="b">
        <v>0</v>
      </c>
      <c r="H2784" t="b">
        <v>1</v>
      </c>
      <c r="I2784" t="s">
        <v>41</v>
      </c>
      <c r="J2784" t="s">
        <v>47</v>
      </c>
      <c r="K2784" t="s">
        <v>32</v>
      </c>
      <c r="L2784">
        <v>91922</v>
      </c>
    </row>
    <row r="2785" spans="1:12" x14ac:dyDescent="0.25">
      <c r="A2785" t="s">
        <v>54</v>
      </c>
      <c r="B2785" t="s">
        <v>79</v>
      </c>
      <c r="C2785" t="s">
        <v>14</v>
      </c>
      <c r="D2785" t="s">
        <v>22</v>
      </c>
      <c r="E2785" t="b">
        <v>0</v>
      </c>
      <c r="F2785" s="1">
        <v>45389.469004629631</v>
      </c>
      <c r="G2785" t="b">
        <v>1</v>
      </c>
      <c r="H2785" t="b">
        <v>1</v>
      </c>
      <c r="I2785" t="s">
        <v>30</v>
      </c>
      <c r="J2785" t="s">
        <v>57</v>
      </c>
      <c r="K2785" t="s">
        <v>90</v>
      </c>
      <c r="L2785">
        <v>148033</v>
      </c>
    </row>
    <row r="2786" spans="1:12" x14ac:dyDescent="0.25">
      <c r="A2786" t="s">
        <v>26</v>
      </c>
      <c r="B2786" t="s">
        <v>27</v>
      </c>
      <c r="C2786" t="s">
        <v>21</v>
      </c>
      <c r="D2786" t="s">
        <v>22</v>
      </c>
      <c r="E2786" t="b">
        <v>0</v>
      </c>
      <c r="F2786" s="1">
        <v>45517.947858796288</v>
      </c>
      <c r="G2786" t="b">
        <v>0</v>
      </c>
      <c r="H2786" t="b">
        <v>1</v>
      </c>
      <c r="I2786" t="s">
        <v>30</v>
      </c>
      <c r="J2786" t="s">
        <v>66</v>
      </c>
      <c r="K2786" t="s">
        <v>56</v>
      </c>
      <c r="L2786">
        <v>121381</v>
      </c>
    </row>
    <row r="2787" spans="1:12" x14ac:dyDescent="0.25">
      <c r="A2787" t="s">
        <v>38</v>
      </c>
      <c r="B2787" t="s">
        <v>39</v>
      </c>
      <c r="C2787" t="s">
        <v>68</v>
      </c>
      <c r="D2787" t="s">
        <v>15</v>
      </c>
      <c r="E2787" t="b">
        <v>1</v>
      </c>
      <c r="F2787" s="1">
        <v>45316.189050925917</v>
      </c>
      <c r="G2787" t="b">
        <v>0</v>
      </c>
      <c r="H2787" t="b">
        <v>1</v>
      </c>
      <c r="I2787" t="s">
        <v>41</v>
      </c>
      <c r="J2787" t="s">
        <v>52</v>
      </c>
      <c r="K2787" t="s">
        <v>128</v>
      </c>
      <c r="L2787">
        <v>66793</v>
      </c>
    </row>
    <row r="2788" spans="1:12" x14ac:dyDescent="0.25">
      <c r="A2788" t="s">
        <v>12</v>
      </c>
      <c r="B2788" t="s">
        <v>63</v>
      </c>
      <c r="C2788" t="s">
        <v>21</v>
      </c>
      <c r="D2788" t="s">
        <v>15</v>
      </c>
      <c r="E2788" t="b">
        <v>1</v>
      </c>
      <c r="F2788" s="1">
        <v>45336.556192129632</v>
      </c>
      <c r="G2788" t="b">
        <v>1</v>
      </c>
      <c r="H2788" t="b">
        <v>1</v>
      </c>
      <c r="I2788" t="s">
        <v>16</v>
      </c>
      <c r="J2788" t="s">
        <v>52</v>
      </c>
      <c r="K2788" t="s">
        <v>81</v>
      </c>
      <c r="L2788">
        <v>147751</v>
      </c>
    </row>
    <row r="2789" spans="1:12" x14ac:dyDescent="0.25">
      <c r="A2789" t="s">
        <v>54</v>
      </c>
      <c r="B2789" t="s">
        <v>55</v>
      </c>
      <c r="C2789" t="s">
        <v>43</v>
      </c>
      <c r="D2789" t="s">
        <v>29</v>
      </c>
      <c r="E2789" t="b">
        <v>0</v>
      </c>
      <c r="F2789" s="1">
        <v>45334.477800925917</v>
      </c>
      <c r="G2789" t="b">
        <v>1</v>
      </c>
      <c r="H2789" t="b">
        <v>0</v>
      </c>
      <c r="I2789" t="s">
        <v>30</v>
      </c>
      <c r="J2789" t="s">
        <v>66</v>
      </c>
      <c r="K2789" t="s">
        <v>67</v>
      </c>
      <c r="L2789">
        <v>148918</v>
      </c>
    </row>
    <row r="2790" spans="1:12" x14ac:dyDescent="0.25">
      <c r="A2790" t="s">
        <v>12</v>
      </c>
      <c r="B2790" t="s">
        <v>63</v>
      </c>
      <c r="C2790" t="s">
        <v>21</v>
      </c>
      <c r="D2790" t="s">
        <v>22</v>
      </c>
      <c r="E2790" t="b">
        <v>1</v>
      </c>
      <c r="F2790" s="1">
        <v>45464.6171412037</v>
      </c>
      <c r="G2790" t="b">
        <v>0</v>
      </c>
      <c r="H2790" t="b">
        <v>0</v>
      </c>
      <c r="I2790" t="s">
        <v>16</v>
      </c>
      <c r="J2790" t="s">
        <v>34</v>
      </c>
      <c r="K2790" t="s">
        <v>65</v>
      </c>
      <c r="L2790">
        <v>138404</v>
      </c>
    </row>
    <row r="2791" spans="1:12" x14ac:dyDescent="0.25">
      <c r="A2791" t="s">
        <v>54</v>
      </c>
      <c r="B2791" t="s">
        <v>55</v>
      </c>
      <c r="C2791" t="s">
        <v>40</v>
      </c>
      <c r="D2791" t="s">
        <v>29</v>
      </c>
      <c r="E2791" t="b">
        <v>0</v>
      </c>
      <c r="F2791" s="1">
        <v>45310.748807870368</v>
      </c>
      <c r="G2791" t="b">
        <v>1</v>
      </c>
      <c r="H2791" t="b">
        <v>1</v>
      </c>
      <c r="I2791" t="s">
        <v>30</v>
      </c>
      <c r="J2791" t="s">
        <v>64</v>
      </c>
      <c r="K2791" t="s">
        <v>101</v>
      </c>
      <c r="L2791">
        <v>149243</v>
      </c>
    </row>
    <row r="2792" spans="1:12" x14ac:dyDescent="0.25">
      <c r="A2792" t="s">
        <v>12</v>
      </c>
      <c r="B2792" t="s">
        <v>13</v>
      </c>
      <c r="C2792" t="s">
        <v>21</v>
      </c>
      <c r="D2792" t="s">
        <v>15</v>
      </c>
      <c r="E2792" t="b">
        <v>0</v>
      </c>
      <c r="F2792" s="1">
        <v>45342.23642361111</v>
      </c>
      <c r="G2792" t="b">
        <v>1</v>
      </c>
      <c r="H2792" t="b">
        <v>0</v>
      </c>
      <c r="I2792" t="s">
        <v>16</v>
      </c>
      <c r="J2792" t="s">
        <v>57</v>
      </c>
      <c r="K2792" t="s">
        <v>78</v>
      </c>
      <c r="L2792">
        <v>124598</v>
      </c>
    </row>
    <row r="2793" spans="1:12" x14ac:dyDescent="0.25">
      <c r="A2793" t="s">
        <v>82</v>
      </c>
      <c r="B2793" t="s">
        <v>85</v>
      </c>
      <c r="C2793" t="s">
        <v>43</v>
      </c>
      <c r="D2793" t="s">
        <v>15</v>
      </c>
      <c r="E2793" t="b">
        <v>1</v>
      </c>
      <c r="F2793" s="1">
        <v>45437.236342592587</v>
      </c>
      <c r="G2793" t="b">
        <v>0</v>
      </c>
      <c r="H2793" t="b">
        <v>1</v>
      </c>
      <c r="I2793" t="s">
        <v>84</v>
      </c>
      <c r="J2793" t="s">
        <v>57</v>
      </c>
      <c r="K2793" t="s">
        <v>112</v>
      </c>
      <c r="L2793">
        <v>137066</v>
      </c>
    </row>
    <row r="2794" spans="1:12" x14ac:dyDescent="0.25">
      <c r="A2794" t="s">
        <v>26</v>
      </c>
      <c r="B2794" t="s">
        <v>71</v>
      </c>
      <c r="C2794" t="s">
        <v>68</v>
      </c>
      <c r="D2794" t="s">
        <v>29</v>
      </c>
      <c r="E2794" t="b">
        <v>0</v>
      </c>
      <c r="F2794" s="1">
        <v>45300.701168981483</v>
      </c>
      <c r="G2794" t="b">
        <v>1</v>
      </c>
      <c r="H2794" t="b">
        <v>0</v>
      </c>
      <c r="I2794" t="s">
        <v>30</v>
      </c>
      <c r="J2794" t="s">
        <v>57</v>
      </c>
      <c r="K2794" t="s">
        <v>58</v>
      </c>
      <c r="L2794">
        <v>107736</v>
      </c>
    </row>
    <row r="2795" spans="1:12" x14ac:dyDescent="0.25">
      <c r="A2795" t="s">
        <v>19</v>
      </c>
      <c r="B2795" t="s">
        <v>94</v>
      </c>
      <c r="C2795" t="s">
        <v>21</v>
      </c>
      <c r="D2795" t="s">
        <v>15</v>
      </c>
      <c r="E2795" t="b">
        <v>0</v>
      </c>
      <c r="F2795" s="1">
        <v>45626.976377314822</v>
      </c>
      <c r="G2795" t="b">
        <v>0</v>
      </c>
      <c r="H2795" t="b">
        <v>1</v>
      </c>
      <c r="I2795" t="s">
        <v>23</v>
      </c>
      <c r="J2795" t="s">
        <v>66</v>
      </c>
      <c r="K2795" t="s">
        <v>53</v>
      </c>
      <c r="L2795">
        <v>77948</v>
      </c>
    </row>
    <row r="2796" spans="1:12" x14ac:dyDescent="0.25">
      <c r="A2796" t="s">
        <v>82</v>
      </c>
      <c r="B2796" t="s">
        <v>91</v>
      </c>
      <c r="C2796" t="s">
        <v>43</v>
      </c>
      <c r="D2796" t="s">
        <v>15</v>
      </c>
      <c r="E2796" t="b">
        <v>0</v>
      </c>
      <c r="F2796" s="1">
        <v>45323.444756944453</v>
      </c>
      <c r="G2796" t="b">
        <v>1</v>
      </c>
      <c r="H2796" t="b">
        <v>0</v>
      </c>
      <c r="I2796" t="s">
        <v>84</v>
      </c>
      <c r="J2796" t="s">
        <v>31</v>
      </c>
      <c r="K2796" t="s">
        <v>124</v>
      </c>
      <c r="L2796">
        <v>124651</v>
      </c>
    </row>
    <row r="2797" spans="1:12" x14ac:dyDescent="0.25">
      <c r="A2797" t="s">
        <v>49</v>
      </c>
      <c r="B2797" t="s">
        <v>50</v>
      </c>
      <c r="C2797" t="s">
        <v>21</v>
      </c>
      <c r="D2797" t="s">
        <v>15</v>
      </c>
      <c r="E2797" t="b">
        <v>0</v>
      </c>
      <c r="F2797" s="1">
        <v>45441.104884259257</v>
      </c>
      <c r="G2797" t="b">
        <v>1</v>
      </c>
      <c r="H2797" t="b">
        <v>0</v>
      </c>
      <c r="I2797" t="s">
        <v>51</v>
      </c>
      <c r="J2797" t="s">
        <v>24</v>
      </c>
      <c r="K2797" t="s">
        <v>106</v>
      </c>
      <c r="L2797">
        <v>96226</v>
      </c>
    </row>
    <row r="2798" spans="1:12" x14ac:dyDescent="0.25">
      <c r="A2798" t="s">
        <v>26</v>
      </c>
      <c r="B2798" t="s">
        <v>33</v>
      </c>
      <c r="C2798" t="s">
        <v>21</v>
      </c>
      <c r="D2798" t="s">
        <v>22</v>
      </c>
      <c r="E2798" t="b">
        <v>1</v>
      </c>
      <c r="F2798" s="1">
        <v>45342.928437499999</v>
      </c>
      <c r="G2798" t="b">
        <v>1</v>
      </c>
      <c r="H2798" t="b">
        <v>0</v>
      </c>
      <c r="I2798" t="s">
        <v>30</v>
      </c>
      <c r="J2798" t="s">
        <v>17</v>
      </c>
      <c r="K2798" t="s">
        <v>100</v>
      </c>
      <c r="L2798">
        <v>97320</v>
      </c>
    </row>
    <row r="2799" spans="1:12" x14ac:dyDescent="0.25">
      <c r="A2799" t="s">
        <v>38</v>
      </c>
      <c r="B2799" t="s">
        <v>107</v>
      </c>
      <c r="C2799" t="s">
        <v>68</v>
      </c>
      <c r="D2799" t="s">
        <v>29</v>
      </c>
      <c r="E2799" t="b">
        <v>0</v>
      </c>
      <c r="F2799" s="1">
        <v>45524.930115740739</v>
      </c>
      <c r="G2799" t="b">
        <v>0</v>
      </c>
      <c r="H2799" t="b">
        <v>0</v>
      </c>
      <c r="I2799" t="s">
        <v>41</v>
      </c>
      <c r="J2799" t="s">
        <v>57</v>
      </c>
      <c r="K2799" t="s">
        <v>122</v>
      </c>
      <c r="L2799">
        <v>90649</v>
      </c>
    </row>
    <row r="2800" spans="1:12" x14ac:dyDescent="0.25">
      <c r="A2800" t="s">
        <v>54</v>
      </c>
      <c r="B2800" t="s">
        <v>79</v>
      </c>
      <c r="C2800" t="s">
        <v>21</v>
      </c>
      <c r="D2800" t="s">
        <v>22</v>
      </c>
      <c r="E2800" t="b">
        <v>0</v>
      </c>
      <c r="F2800" s="1">
        <v>45560.480891203697</v>
      </c>
      <c r="G2800" t="b">
        <v>1</v>
      </c>
      <c r="H2800" t="b">
        <v>1</v>
      </c>
      <c r="I2800" t="s">
        <v>30</v>
      </c>
      <c r="J2800" t="s">
        <v>31</v>
      </c>
      <c r="K2800" t="s">
        <v>105</v>
      </c>
      <c r="L2800">
        <v>116748</v>
      </c>
    </row>
    <row r="2801" spans="1:12" x14ac:dyDescent="0.25">
      <c r="A2801" t="s">
        <v>54</v>
      </c>
      <c r="B2801" t="s">
        <v>55</v>
      </c>
      <c r="C2801" t="s">
        <v>21</v>
      </c>
      <c r="D2801" t="s">
        <v>22</v>
      </c>
      <c r="E2801" t="b">
        <v>0</v>
      </c>
      <c r="F2801" s="1">
        <v>45539.160243055558</v>
      </c>
      <c r="G2801" t="b">
        <v>0</v>
      </c>
      <c r="H2801" t="b">
        <v>1</v>
      </c>
      <c r="I2801" t="s">
        <v>30</v>
      </c>
      <c r="J2801" t="s">
        <v>34</v>
      </c>
      <c r="K2801" t="s">
        <v>37</v>
      </c>
      <c r="L2801">
        <v>139769</v>
      </c>
    </row>
    <row r="2802" spans="1:12" x14ac:dyDescent="0.25">
      <c r="A2802" t="s">
        <v>38</v>
      </c>
      <c r="B2802" t="s">
        <v>39</v>
      </c>
      <c r="C2802" t="s">
        <v>68</v>
      </c>
      <c r="D2802" t="s">
        <v>15</v>
      </c>
      <c r="E2802" t="b">
        <v>1</v>
      </c>
      <c r="F2802" s="1">
        <v>45586.800798611112</v>
      </c>
      <c r="G2802" t="b">
        <v>1</v>
      </c>
      <c r="H2802" t="b">
        <v>0</v>
      </c>
      <c r="I2802" t="s">
        <v>41</v>
      </c>
      <c r="J2802" t="s">
        <v>24</v>
      </c>
      <c r="K2802" t="s">
        <v>97</v>
      </c>
      <c r="L2802">
        <v>71714</v>
      </c>
    </row>
    <row r="2803" spans="1:12" x14ac:dyDescent="0.25">
      <c r="A2803" t="s">
        <v>38</v>
      </c>
      <c r="B2803" t="s">
        <v>107</v>
      </c>
      <c r="C2803" t="s">
        <v>14</v>
      </c>
      <c r="D2803" t="s">
        <v>15</v>
      </c>
      <c r="E2803" t="b">
        <v>1</v>
      </c>
      <c r="F2803" s="1">
        <v>45362.417592592603</v>
      </c>
      <c r="G2803" t="b">
        <v>0</v>
      </c>
      <c r="H2803" t="b">
        <v>1</v>
      </c>
      <c r="I2803" t="s">
        <v>41</v>
      </c>
      <c r="J2803" t="s">
        <v>52</v>
      </c>
      <c r="K2803" t="s">
        <v>89</v>
      </c>
      <c r="L2803">
        <v>74069</v>
      </c>
    </row>
    <row r="2804" spans="1:12" x14ac:dyDescent="0.25">
      <c r="A2804" t="s">
        <v>26</v>
      </c>
      <c r="B2804" t="s">
        <v>27</v>
      </c>
      <c r="C2804" t="s">
        <v>40</v>
      </c>
      <c r="D2804" t="s">
        <v>29</v>
      </c>
      <c r="E2804" t="b">
        <v>1</v>
      </c>
      <c r="F2804" s="1">
        <v>45298.182824074072</v>
      </c>
      <c r="G2804" t="b">
        <v>0</v>
      </c>
      <c r="H2804" t="b">
        <v>0</v>
      </c>
      <c r="I2804" t="s">
        <v>30</v>
      </c>
      <c r="J2804" t="s">
        <v>17</v>
      </c>
      <c r="K2804" t="s">
        <v>37</v>
      </c>
      <c r="L2804">
        <v>110163</v>
      </c>
    </row>
    <row r="2805" spans="1:12" x14ac:dyDescent="0.25">
      <c r="A2805" t="s">
        <v>54</v>
      </c>
      <c r="B2805" t="s">
        <v>55</v>
      </c>
      <c r="C2805" t="s">
        <v>14</v>
      </c>
      <c r="D2805" t="s">
        <v>15</v>
      </c>
      <c r="E2805" t="b">
        <v>1</v>
      </c>
      <c r="F2805" s="1">
        <v>45513.582407407397</v>
      </c>
      <c r="G2805" t="b">
        <v>1</v>
      </c>
      <c r="H2805" t="b">
        <v>1</v>
      </c>
      <c r="I2805" t="s">
        <v>30</v>
      </c>
      <c r="J2805" t="s">
        <v>72</v>
      </c>
      <c r="K2805" t="s">
        <v>129</v>
      </c>
      <c r="L2805">
        <v>135153</v>
      </c>
    </row>
    <row r="2806" spans="1:12" x14ac:dyDescent="0.25">
      <c r="A2806" t="s">
        <v>82</v>
      </c>
      <c r="B2806" t="s">
        <v>83</v>
      </c>
      <c r="C2806" t="s">
        <v>68</v>
      </c>
      <c r="D2806" t="s">
        <v>22</v>
      </c>
      <c r="E2806" t="b">
        <v>0</v>
      </c>
      <c r="F2806" s="1">
        <v>45327.543680555558</v>
      </c>
      <c r="G2806" t="b">
        <v>1</v>
      </c>
      <c r="H2806" t="b">
        <v>1</v>
      </c>
      <c r="I2806" t="s">
        <v>84</v>
      </c>
      <c r="J2806" t="s">
        <v>44</v>
      </c>
      <c r="K2806" t="s">
        <v>25</v>
      </c>
      <c r="L2806">
        <v>107998</v>
      </c>
    </row>
    <row r="2807" spans="1:12" x14ac:dyDescent="0.25">
      <c r="A2807" t="s">
        <v>26</v>
      </c>
      <c r="B2807" t="s">
        <v>27</v>
      </c>
      <c r="C2807" t="s">
        <v>21</v>
      </c>
      <c r="D2807" t="s">
        <v>22</v>
      </c>
      <c r="E2807" t="b">
        <v>1</v>
      </c>
      <c r="F2807" s="1">
        <v>45305.585706018523</v>
      </c>
      <c r="G2807" t="b">
        <v>1</v>
      </c>
      <c r="H2807" t="b">
        <v>0</v>
      </c>
      <c r="I2807" t="s">
        <v>30</v>
      </c>
      <c r="J2807" t="s">
        <v>31</v>
      </c>
      <c r="K2807" t="s">
        <v>58</v>
      </c>
      <c r="L2807">
        <v>99823</v>
      </c>
    </row>
    <row r="2808" spans="1:12" x14ac:dyDescent="0.25">
      <c r="A2808" t="s">
        <v>19</v>
      </c>
      <c r="B2808" t="s">
        <v>94</v>
      </c>
      <c r="C2808" t="s">
        <v>14</v>
      </c>
      <c r="D2808" t="s">
        <v>29</v>
      </c>
      <c r="E2808" t="b">
        <v>1</v>
      </c>
      <c r="F2808" s="1">
        <v>45307.19908564815</v>
      </c>
      <c r="G2808" t="b">
        <v>0</v>
      </c>
      <c r="H2808" t="b">
        <v>1</v>
      </c>
      <c r="I2808" t="s">
        <v>23</v>
      </c>
      <c r="J2808" t="s">
        <v>64</v>
      </c>
      <c r="K2808" t="s">
        <v>25</v>
      </c>
      <c r="L2808">
        <v>62948</v>
      </c>
    </row>
    <row r="2809" spans="1:12" x14ac:dyDescent="0.25">
      <c r="A2809" t="s">
        <v>49</v>
      </c>
      <c r="B2809" t="s">
        <v>50</v>
      </c>
      <c r="C2809" t="s">
        <v>40</v>
      </c>
      <c r="D2809" t="s">
        <v>22</v>
      </c>
      <c r="E2809" t="b">
        <v>0</v>
      </c>
      <c r="F2809" s="1">
        <v>45642.61277777778</v>
      </c>
      <c r="G2809" t="b">
        <v>0</v>
      </c>
      <c r="H2809" t="b">
        <v>1</v>
      </c>
      <c r="I2809" t="s">
        <v>51</v>
      </c>
      <c r="J2809" t="s">
        <v>34</v>
      </c>
      <c r="K2809" t="s">
        <v>81</v>
      </c>
      <c r="L2809">
        <v>74183</v>
      </c>
    </row>
    <row r="2810" spans="1:12" x14ac:dyDescent="0.25">
      <c r="A2810" t="s">
        <v>26</v>
      </c>
      <c r="B2810" t="s">
        <v>27</v>
      </c>
      <c r="C2810" t="s">
        <v>14</v>
      </c>
      <c r="D2810" t="s">
        <v>22</v>
      </c>
      <c r="E2810" t="b">
        <v>1</v>
      </c>
      <c r="F2810" s="1">
        <v>45644.480798611112</v>
      </c>
      <c r="G2810" t="b">
        <v>0</v>
      </c>
      <c r="H2810" t="b">
        <v>1</v>
      </c>
      <c r="I2810" t="s">
        <v>30</v>
      </c>
      <c r="J2810" t="s">
        <v>66</v>
      </c>
      <c r="K2810" t="s">
        <v>58</v>
      </c>
      <c r="L2810">
        <v>88885</v>
      </c>
    </row>
    <row r="2811" spans="1:12" x14ac:dyDescent="0.25">
      <c r="A2811" t="s">
        <v>38</v>
      </c>
      <c r="B2811" t="s">
        <v>95</v>
      </c>
      <c r="C2811" t="s">
        <v>40</v>
      </c>
      <c r="D2811" t="s">
        <v>15</v>
      </c>
      <c r="E2811" t="b">
        <v>1</v>
      </c>
      <c r="F2811" s="1">
        <v>45559.504999999997</v>
      </c>
      <c r="G2811" t="b">
        <v>1</v>
      </c>
      <c r="H2811" t="b">
        <v>1</v>
      </c>
      <c r="I2811" t="s">
        <v>41</v>
      </c>
      <c r="J2811" t="s">
        <v>70</v>
      </c>
      <c r="K2811" t="s">
        <v>106</v>
      </c>
      <c r="L2811">
        <v>85330</v>
      </c>
    </row>
    <row r="2812" spans="1:12" x14ac:dyDescent="0.25">
      <c r="A2812" t="s">
        <v>12</v>
      </c>
      <c r="B2812" t="s">
        <v>75</v>
      </c>
      <c r="C2812" t="s">
        <v>40</v>
      </c>
      <c r="D2812" t="s">
        <v>22</v>
      </c>
      <c r="E2812" t="b">
        <v>1</v>
      </c>
      <c r="F2812" s="1">
        <v>45588.767002314817</v>
      </c>
      <c r="G2812" t="b">
        <v>1</v>
      </c>
      <c r="H2812" t="b">
        <v>0</v>
      </c>
      <c r="I2812" t="s">
        <v>16</v>
      </c>
      <c r="J2812" t="s">
        <v>31</v>
      </c>
      <c r="K2812" t="s">
        <v>115</v>
      </c>
      <c r="L2812">
        <v>119038</v>
      </c>
    </row>
    <row r="2813" spans="1:12" x14ac:dyDescent="0.25">
      <c r="A2813" t="s">
        <v>49</v>
      </c>
      <c r="B2813" t="s">
        <v>108</v>
      </c>
      <c r="C2813" t="s">
        <v>21</v>
      </c>
      <c r="D2813" t="s">
        <v>15</v>
      </c>
      <c r="E2813" t="b">
        <v>1</v>
      </c>
      <c r="F2813" s="1">
        <v>45412.686493055553</v>
      </c>
      <c r="G2813" t="b">
        <v>1</v>
      </c>
      <c r="H2813" t="b">
        <v>0</v>
      </c>
      <c r="I2813" t="s">
        <v>51</v>
      </c>
      <c r="J2813" t="s">
        <v>64</v>
      </c>
      <c r="K2813" t="s">
        <v>81</v>
      </c>
      <c r="L2813">
        <v>81599</v>
      </c>
    </row>
    <row r="2814" spans="1:12" x14ac:dyDescent="0.25">
      <c r="A2814" t="s">
        <v>82</v>
      </c>
      <c r="B2814" t="s">
        <v>85</v>
      </c>
      <c r="C2814" t="s">
        <v>40</v>
      </c>
      <c r="D2814" t="s">
        <v>15</v>
      </c>
      <c r="E2814" t="b">
        <v>1</v>
      </c>
      <c r="F2814" s="1">
        <v>45361.283368055563</v>
      </c>
      <c r="G2814" t="b">
        <v>0</v>
      </c>
      <c r="H2814" t="b">
        <v>1</v>
      </c>
      <c r="I2814" t="s">
        <v>84</v>
      </c>
      <c r="J2814" t="s">
        <v>57</v>
      </c>
      <c r="K2814" t="s">
        <v>56</v>
      </c>
      <c r="L2814">
        <v>116973</v>
      </c>
    </row>
    <row r="2815" spans="1:12" x14ac:dyDescent="0.25">
      <c r="A2815" t="s">
        <v>49</v>
      </c>
      <c r="B2815" t="s">
        <v>61</v>
      </c>
      <c r="C2815" t="s">
        <v>68</v>
      </c>
      <c r="D2815" t="s">
        <v>15</v>
      </c>
      <c r="E2815" t="b">
        <v>0</v>
      </c>
      <c r="F2815" s="1">
        <v>45460.135069444441</v>
      </c>
      <c r="G2815" t="b">
        <v>1</v>
      </c>
      <c r="H2815" t="b">
        <v>1</v>
      </c>
      <c r="I2815" t="s">
        <v>51</v>
      </c>
      <c r="J2815" t="s">
        <v>66</v>
      </c>
      <c r="K2815" t="s">
        <v>18</v>
      </c>
      <c r="L2815">
        <v>75395</v>
      </c>
    </row>
    <row r="2816" spans="1:12" x14ac:dyDescent="0.25">
      <c r="A2816" t="s">
        <v>54</v>
      </c>
      <c r="B2816" t="s">
        <v>55</v>
      </c>
      <c r="C2816" t="s">
        <v>21</v>
      </c>
      <c r="D2816" t="s">
        <v>15</v>
      </c>
      <c r="E2816" t="b">
        <v>0</v>
      </c>
      <c r="F2816" s="1">
        <v>45509.658437500002</v>
      </c>
      <c r="G2816" t="b">
        <v>1</v>
      </c>
      <c r="H2816" t="b">
        <v>0</v>
      </c>
      <c r="I2816" t="s">
        <v>30</v>
      </c>
      <c r="J2816" t="s">
        <v>52</v>
      </c>
      <c r="K2816" t="s">
        <v>69</v>
      </c>
      <c r="L2816">
        <v>146413</v>
      </c>
    </row>
    <row r="2817" spans="1:12" x14ac:dyDescent="0.25">
      <c r="A2817" t="s">
        <v>38</v>
      </c>
      <c r="B2817" t="s">
        <v>107</v>
      </c>
      <c r="C2817" t="s">
        <v>14</v>
      </c>
      <c r="D2817" t="s">
        <v>22</v>
      </c>
      <c r="E2817" t="b">
        <v>1</v>
      </c>
      <c r="F2817" s="1">
        <v>45376.419594907413</v>
      </c>
      <c r="G2817" t="b">
        <v>0</v>
      </c>
      <c r="H2817" t="b">
        <v>0</v>
      </c>
      <c r="I2817" t="s">
        <v>41</v>
      </c>
      <c r="J2817" t="s">
        <v>44</v>
      </c>
      <c r="K2817" t="s">
        <v>123</v>
      </c>
      <c r="L2817">
        <v>83952</v>
      </c>
    </row>
    <row r="2818" spans="1:12" x14ac:dyDescent="0.25">
      <c r="A2818" t="s">
        <v>54</v>
      </c>
      <c r="B2818" t="s">
        <v>79</v>
      </c>
      <c r="C2818" t="s">
        <v>14</v>
      </c>
      <c r="D2818" t="s">
        <v>15</v>
      </c>
      <c r="E2818" t="b">
        <v>1</v>
      </c>
      <c r="F2818" s="1">
        <v>45644.280995370369</v>
      </c>
      <c r="G2818" t="b">
        <v>1</v>
      </c>
      <c r="H2818" t="b">
        <v>0</v>
      </c>
      <c r="I2818" t="s">
        <v>30</v>
      </c>
      <c r="J2818" t="s">
        <v>52</v>
      </c>
      <c r="K2818" t="s">
        <v>60</v>
      </c>
      <c r="L2818">
        <v>152463</v>
      </c>
    </row>
    <row r="2819" spans="1:12" x14ac:dyDescent="0.25">
      <c r="A2819" t="s">
        <v>82</v>
      </c>
      <c r="B2819" t="s">
        <v>91</v>
      </c>
      <c r="C2819" t="s">
        <v>43</v>
      </c>
      <c r="D2819" t="s">
        <v>22</v>
      </c>
      <c r="E2819" t="b">
        <v>1</v>
      </c>
      <c r="F2819" s="1">
        <v>45588.34574074074</v>
      </c>
      <c r="G2819" t="b">
        <v>0</v>
      </c>
      <c r="H2819" t="b">
        <v>1</v>
      </c>
      <c r="I2819" t="s">
        <v>84</v>
      </c>
      <c r="J2819" t="s">
        <v>66</v>
      </c>
      <c r="K2819" t="s">
        <v>62</v>
      </c>
      <c r="L2819">
        <v>103830</v>
      </c>
    </row>
    <row r="2820" spans="1:12" x14ac:dyDescent="0.25">
      <c r="A2820" t="s">
        <v>49</v>
      </c>
      <c r="B2820" t="s">
        <v>108</v>
      </c>
      <c r="C2820" t="s">
        <v>68</v>
      </c>
      <c r="D2820" t="s">
        <v>29</v>
      </c>
      <c r="E2820" t="b">
        <v>1</v>
      </c>
      <c r="F2820" s="1">
        <v>45647.760023148148</v>
      </c>
      <c r="G2820" t="b">
        <v>1</v>
      </c>
      <c r="H2820" t="b">
        <v>1</v>
      </c>
      <c r="I2820" t="s">
        <v>51</v>
      </c>
      <c r="J2820" t="s">
        <v>80</v>
      </c>
      <c r="K2820" t="s">
        <v>102</v>
      </c>
      <c r="L2820">
        <v>99497</v>
      </c>
    </row>
    <row r="2821" spans="1:12" x14ac:dyDescent="0.25">
      <c r="A2821" t="s">
        <v>19</v>
      </c>
      <c r="B2821" t="s">
        <v>36</v>
      </c>
      <c r="C2821" t="s">
        <v>40</v>
      </c>
      <c r="D2821" t="s">
        <v>22</v>
      </c>
      <c r="E2821" t="b">
        <v>0</v>
      </c>
      <c r="F2821" s="1">
        <v>45429.342812499999</v>
      </c>
      <c r="G2821" t="b">
        <v>1</v>
      </c>
      <c r="H2821" t="b">
        <v>1</v>
      </c>
      <c r="I2821" t="s">
        <v>23</v>
      </c>
      <c r="J2821" t="s">
        <v>47</v>
      </c>
      <c r="K2821" t="s">
        <v>106</v>
      </c>
      <c r="L2821">
        <v>64290</v>
      </c>
    </row>
    <row r="2822" spans="1:12" x14ac:dyDescent="0.25">
      <c r="A2822" t="s">
        <v>54</v>
      </c>
      <c r="B2822" t="s">
        <v>79</v>
      </c>
      <c r="C2822" t="s">
        <v>21</v>
      </c>
      <c r="D2822" t="s">
        <v>15</v>
      </c>
      <c r="E2822" t="b">
        <v>1</v>
      </c>
      <c r="F2822" s="1">
        <v>45457.716817129629</v>
      </c>
      <c r="G2822" t="b">
        <v>0</v>
      </c>
      <c r="H2822" t="b">
        <v>1</v>
      </c>
      <c r="I2822" t="s">
        <v>30</v>
      </c>
      <c r="J2822" t="s">
        <v>64</v>
      </c>
      <c r="K2822" t="s">
        <v>115</v>
      </c>
      <c r="L2822">
        <v>147044</v>
      </c>
    </row>
    <row r="2823" spans="1:12" x14ac:dyDescent="0.25">
      <c r="A2823" t="s">
        <v>26</v>
      </c>
      <c r="B2823" t="s">
        <v>71</v>
      </c>
      <c r="C2823" t="s">
        <v>28</v>
      </c>
      <c r="D2823" t="s">
        <v>29</v>
      </c>
      <c r="E2823" t="b">
        <v>1</v>
      </c>
      <c r="F2823" s="1">
        <v>45594.771238425928</v>
      </c>
      <c r="G2823" t="b">
        <v>0</v>
      </c>
      <c r="H2823" t="b">
        <v>1</v>
      </c>
      <c r="I2823" t="s">
        <v>30</v>
      </c>
      <c r="J2823" t="s">
        <v>24</v>
      </c>
      <c r="K2823" t="s">
        <v>42</v>
      </c>
      <c r="L2823">
        <v>118729</v>
      </c>
    </row>
    <row r="2824" spans="1:12" x14ac:dyDescent="0.25">
      <c r="A2824" t="s">
        <v>38</v>
      </c>
      <c r="B2824" t="s">
        <v>39</v>
      </c>
      <c r="C2824" t="s">
        <v>28</v>
      </c>
      <c r="D2824" t="s">
        <v>29</v>
      </c>
      <c r="E2824" t="b">
        <v>1</v>
      </c>
      <c r="F2824" s="1">
        <v>45638.296331018522</v>
      </c>
      <c r="G2824" t="b">
        <v>0</v>
      </c>
      <c r="H2824" t="b">
        <v>1</v>
      </c>
      <c r="I2824" t="s">
        <v>41</v>
      </c>
      <c r="J2824" t="s">
        <v>66</v>
      </c>
      <c r="K2824" t="s">
        <v>104</v>
      </c>
      <c r="L2824">
        <v>81836</v>
      </c>
    </row>
    <row r="2825" spans="1:12" x14ac:dyDescent="0.25">
      <c r="A2825" t="s">
        <v>12</v>
      </c>
      <c r="B2825" t="s">
        <v>75</v>
      </c>
      <c r="C2825" t="s">
        <v>43</v>
      </c>
      <c r="D2825" t="s">
        <v>29</v>
      </c>
      <c r="E2825" t="b">
        <v>0</v>
      </c>
      <c r="F2825" s="1">
        <v>45417.610150462962</v>
      </c>
      <c r="G2825" t="b">
        <v>1</v>
      </c>
      <c r="H2825" t="b">
        <v>1</v>
      </c>
      <c r="I2825" t="s">
        <v>16</v>
      </c>
      <c r="J2825" t="s">
        <v>47</v>
      </c>
      <c r="K2825" t="s">
        <v>78</v>
      </c>
      <c r="L2825">
        <v>114675</v>
      </c>
    </row>
    <row r="2826" spans="1:12" x14ac:dyDescent="0.25">
      <c r="A2826" t="s">
        <v>45</v>
      </c>
      <c r="B2826" t="s">
        <v>88</v>
      </c>
      <c r="C2826" t="s">
        <v>43</v>
      </c>
      <c r="D2826" t="s">
        <v>22</v>
      </c>
      <c r="E2826" t="b">
        <v>1</v>
      </c>
      <c r="F2826" s="1">
        <v>45293.735138888893</v>
      </c>
      <c r="G2826" t="b">
        <v>1</v>
      </c>
      <c r="H2826" t="b">
        <v>1</v>
      </c>
      <c r="I2826" t="s">
        <v>16</v>
      </c>
      <c r="J2826" t="s">
        <v>44</v>
      </c>
      <c r="K2826" t="s">
        <v>125</v>
      </c>
      <c r="L2826">
        <v>111809</v>
      </c>
    </row>
    <row r="2827" spans="1:12" x14ac:dyDescent="0.25">
      <c r="A2827" t="s">
        <v>54</v>
      </c>
      <c r="B2827" t="s">
        <v>55</v>
      </c>
      <c r="C2827" t="s">
        <v>14</v>
      </c>
      <c r="D2827" t="s">
        <v>22</v>
      </c>
      <c r="E2827" t="b">
        <v>0</v>
      </c>
      <c r="F2827" s="1">
        <v>45312.713425925933</v>
      </c>
      <c r="G2827" t="b">
        <v>0</v>
      </c>
      <c r="H2827" t="b">
        <v>1</v>
      </c>
      <c r="I2827" t="s">
        <v>30</v>
      </c>
      <c r="J2827" t="s">
        <v>70</v>
      </c>
      <c r="K2827" t="s">
        <v>42</v>
      </c>
      <c r="L2827">
        <v>148211</v>
      </c>
    </row>
    <row r="2828" spans="1:12" x14ac:dyDescent="0.25">
      <c r="A2828" t="s">
        <v>54</v>
      </c>
      <c r="B2828" t="s">
        <v>55</v>
      </c>
      <c r="C2828" t="s">
        <v>14</v>
      </c>
      <c r="D2828" t="s">
        <v>15</v>
      </c>
      <c r="E2828" t="b">
        <v>1</v>
      </c>
      <c r="F2828" s="1">
        <v>45390.938946759263</v>
      </c>
      <c r="G2828" t="b">
        <v>1</v>
      </c>
      <c r="H2828" t="b">
        <v>0</v>
      </c>
      <c r="I2828" t="s">
        <v>30</v>
      </c>
      <c r="J2828" t="s">
        <v>57</v>
      </c>
      <c r="K2828" t="s">
        <v>123</v>
      </c>
      <c r="L2828">
        <v>130920</v>
      </c>
    </row>
    <row r="2829" spans="1:12" x14ac:dyDescent="0.25">
      <c r="A2829" t="s">
        <v>12</v>
      </c>
      <c r="B2829" t="s">
        <v>75</v>
      </c>
      <c r="C2829" t="s">
        <v>40</v>
      </c>
      <c r="D2829" t="s">
        <v>15</v>
      </c>
      <c r="E2829" t="b">
        <v>1</v>
      </c>
      <c r="F2829" s="1">
        <v>45345.097314814811</v>
      </c>
      <c r="G2829" t="b">
        <v>0</v>
      </c>
      <c r="H2829" t="b">
        <v>0</v>
      </c>
      <c r="I2829" t="s">
        <v>16</v>
      </c>
      <c r="J2829" t="s">
        <v>44</v>
      </c>
      <c r="K2829" t="s">
        <v>73</v>
      </c>
      <c r="L2829">
        <v>135744</v>
      </c>
    </row>
    <row r="2830" spans="1:12" x14ac:dyDescent="0.25">
      <c r="A2830" t="s">
        <v>54</v>
      </c>
      <c r="B2830" t="s">
        <v>79</v>
      </c>
      <c r="C2830" t="s">
        <v>28</v>
      </c>
      <c r="D2830" t="s">
        <v>15</v>
      </c>
      <c r="E2830" t="b">
        <v>1</v>
      </c>
      <c r="F2830" s="1">
        <v>45548.237303240741</v>
      </c>
      <c r="G2830" t="b">
        <v>1</v>
      </c>
      <c r="H2830" t="b">
        <v>1</v>
      </c>
      <c r="I2830" t="s">
        <v>30</v>
      </c>
      <c r="J2830" t="s">
        <v>64</v>
      </c>
      <c r="K2830" t="s">
        <v>92</v>
      </c>
      <c r="L2830">
        <v>115086</v>
      </c>
    </row>
    <row r="2831" spans="1:12" x14ac:dyDescent="0.25">
      <c r="A2831" t="s">
        <v>19</v>
      </c>
      <c r="B2831" t="s">
        <v>20</v>
      </c>
      <c r="C2831" t="s">
        <v>40</v>
      </c>
      <c r="D2831" t="s">
        <v>29</v>
      </c>
      <c r="E2831" t="b">
        <v>1</v>
      </c>
      <c r="F2831" s="1">
        <v>45317.196643518517</v>
      </c>
      <c r="G2831" t="b">
        <v>1</v>
      </c>
      <c r="H2831" t="b">
        <v>1</v>
      </c>
      <c r="I2831" t="s">
        <v>23</v>
      </c>
      <c r="J2831" t="s">
        <v>47</v>
      </c>
      <c r="K2831" t="s">
        <v>100</v>
      </c>
      <c r="L2831">
        <v>67183</v>
      </c>
    </row>
    <row r="2832" spans="1:12" x14ac:dyDescent="0.25">
      <c r="A2832" t="s">
        <v>82</v>
      </c>
      <c r="B2832" t="s">
        <v>85</v>
      </c>
      <c r="C2832" t="s">
        <v>43</v>
      </c>
      <c r="D2832" t="s">
        <v>29</v>
      </c>
      <c r="E2832" t="b">
        <v>0</v>
      </c>
      <c r="F2832" s="1">
        <v>45482.750393518523</v>
      </c>
      <c r="G2832" t="b">
        <v>1</v>
      </c>
      <c r="H2832" t="b">
        <v>1</v>
      </c>
      <c r="I2832" t="s">
        <v>84</v>
      </c>
      <c r="J2832" t="s">
        <v>57</v>
      </c>
      <c r="K2832" t="s">
        <v>53</v>
      </c>
      <c r="L2832">
        <v>108203</v>
      </c>
    </row>
    <row r="2833" spans="1:12" x14ac:dyDescent="0.25">
      <c r="A2833" t="s">
        <v>54</v>
      </c>
      <c r="B2833" t="s">
        <v>79</v>
      </c>
      <c r="C2833" t="s">
        <v>40</v>
      </c>
      <c r="D2833" t="s">
        <v>29</v>
      </c>
      <c r="E2833" t="b">
        <v>1</v>
      </c>
      <c r="F2833" s="1">
        <v>45632.214270833327</v>
      </c>
      <c r="G2833" t="b">
        <v>0</v>
      </c>
      <c r="H2833" t="b">
        <v>0</v>
      </c>
      <c r="I2833" t="s">
        <v>30</v>
      </c>
      <c r="J2833" t="s">
        <v>72</v>
      </c>
      <c r="K2833" t="s">
        <v>67</v>
      </c>
      <c r="L2833">
        <v>142256</v>
      </c>
    </row>
    <row r="2834" spans="1:12" x14ac:dyDescent="0.25">
      <c r="A2834" t="s">
        <v>19</v>
      </c>
      <c r="B2834" t="s">
        <v>86</v>
      </c>
      <c r="C2834" t="s">
        <v>14</v>
      </c>
      <c r="D2834" t="s">
        <v>22</v>
      </c>
      <c r="E2834" t="b">
        <v>0</v>
      </c>
      <c r="F2834" s="1">
        <v>45601.11582175926</v>
      </c>
      <c r="G2834" t="b">
        <v>0</v>
      </c>
      <c r="H2834" t="b">
        <v>0</v>
      </c>
      <c r="I2834" t="s">
        <v>23</v>
      </c>
      <c r="J2834" t="s">
        <v>80</v>
      </c>
      <c r="K2834" t="s">
        <v>35</v>
      </c>
      <c r="L2834">
        <v>62436</v>
      </c>
    </row>
    <row r="2835" spans="1:12" x14ac:dyDescent="0.25">
      <c r="A2835" t="s">
        <v>82</v>
      </c>
      <c r="B2835" t="s">
        <v>83</v>
      </c>
      <c r="C2835" t="s">
        <v>28</v>
      </c>
      <c r="D2835" t="s">
        <v>15</v>
      </c>
      <c r="E2835" t="b">
        <v>0</v>
      </c>
      <c r="F2835" s="1">
        <v>45546.602800925917</v>
      </c>
      <c r="G2835" t="b">
        <v>1</v>
      </c>
      <c r="H2835" t="b">
        <v>1</v>
      </c>
      <c r="I2835" t="s">
        <v>84</v>
      </c>
      <c r="J2835" t="s">
        <v>17</v>
      </c>
      <c r="K2835" t="s">
        <v>98</v>
      </c>
      <c r="L2835">
        <v>125169</v>
      </c>
    </row>
    <row r="2836" spans="1:12" x14ac:dyDescent="0.25">
      <c r="A2836" t="s">
        <v>19</v>
      </c>
      <c r="B2836" t="s">
        <v>20</v>
      </c>
      <c r="C2836" t="s">
        <v>40</v>
      </c>
      <c r="D2836" t="s">
        <v>15</v>
      </c>
      <c r="E2836" t="b">
        <v>0</v>
      </c>
      <c r="F2836" s="1">
        <v>45484.158067129632</v>
      </c>
      <c r="G2836" t="b">
        <v>1</v>
      </c>
      <c r="H2836" t="b">
        <v>0</v>
      </c>
      <c r="I2836" t="s">
        <v>23</v>
      </c>
      <c r="J2836" t="s">
        <v>70</v>
      </c>
      <c r="K2836" t="s">
        <v>35</v>
      </c>
      <c r="L2836">
        <v>79848</v>
      </c>
    </row>
    <row r="2837" spans="1:12" x14ac:dyDescent="0.25">
      <c r="A2837" t="s">
        <v>26</v>
      </c>
      <c r="B2837" t="s">
        <v>27</v>
      </c>
      <c r="C2837" t="s">
        <v>14</v>
      </c>
      <c r="D2837" t="s">
        <v>29</v>
      </c>
      <c r="E2837" t="b">
        <v>1</v>
      </c>
      <c r="F2837" s="1">
        <v>45481.496759259258</v>
      </c>
      <c r="G2837" t="b">
        <v>1</v>
      </c>
      <c r="H2837" t="b">
        <v>0</v>
      </c>
      <c r="I2837" t="s">
        <v>30</v>
      </c>
      <c r="J2837" t="s">
        <v>57</v>
      </c>
      <c r="K2837" t="s">
        <v>109</v>
      </c>
      <c r="L2837">
        <v>126716</v>
      </c>
    </row>
    <row r="2838" spans="1:12" x14ac:dyDescent="0.25">
      <c r="A2838" t="s">
        <v>12</v>
      </c>
      <c r="B2838" t="s">
        <v>63</v>
      </c>
      <c r="C2838" t="s">
        <v>14</v>
      </c>
      <c r="D2838" t="s">
        <v>29</v>
      </c>
      <c r="E2838" t="b">
        <v>1</v>
      </c>
      <c r="F2838" s="1">
        <v>45354.021273148152</v>
      </c>
      <c r="G2838" t="b">
        <v>1</v>
      </c>
      <c r="H2838" t="b">
        <v>1</v>
      </c>
      <c r="I2838" t="s">
        <v>16</v>
      </c>
      <c r="J2838" t="s">
        <v>64</v>
      </c>
      <c r="K2838" t="s">
        <v>98</v>
      </c>
      <c r="L2838">
        <v>149177</v>
      </c>
    </row>
    <row r="2839" spans="1:12" x14ac:dyDescent="0.25">
      <c r="A2839" t="s">
        <v>82</v>
      </c>
      <c r="B2839" t="s">
        <v>83</v>
      </c>
      <c r="C2839" t="s">
        <v>40</v>
      </c>
      <c r="D2839" t="s">
        <v>29</v>
      </c>
      <c r="E2839" t="b">
        <v>1</v>
      </c>
      <c r="F2839" s="1">
        <v>45299.732916666668</v>
      </c>
      <c r="G2839" t="b">
        <v>1</v>
      </c>
      <c r="H2839" t="b">
        <v>1</v>
      </c>
      <c r="I2839" t="s">
        <v>84</v>
      </c>
      <c r="J2839" t="s">
        <v>31</v>
      </c>
      <c r="K2839" t="s">
        <v>102</v>
      </c>
      <c r="L2839">
        <v>113150</v>
      </c>
    </row>
    <row r="2840" spans="1:12" x14ac:dyDescent="0.25">
      <c r="A2840" t="s">
        <v>38</v>
      </c>
      <c r="B2840" t="s">
        <v>107</v>
      </c>
      <c r="C2840" t="s">
        <v>28</v>
      </c>
      <c r="D2840" t="s">
        <v>29</v>
      </c>
      <c r="E2840" t="b">
        <v>1</v>
      </c>
      <c r="F2840" s="1">
        <v>45630.062106481477</v>
      </c>
      <c r="G2840" t="b">
        <v>0</v>
      </c>
      <c r="H2840" t="b">
        <v>0</v>
      </c>
      <c r="I2840" t="s">
        <v>41</v>
      </c>
      <c r="J2840" t="s">
        <v>44</v>
      </c>
      <c r="K2840" t="s">
        <v>110</v>
      </c>
      <c r="L2840">
        <v>80344</v>
      </c>
    </row>
    <row r="2841" spans="1:12" x14ac:dyDescent="0.25">
      <c r="A2841" t="s">
        <v>49</v>
      </c>
      <c r="B2841" t="s">
        <v>108</v>
      </c>
      <c r="C2841" t="s">
        <v>43</v>
      </c>
      <c r="D2841" t="s">
        <v>15</v>
      </c>
      <c r="E2841" t="b">
        <v>0</v>
      </c>
      <c r="F2841" s="1">
        <v>45359.732569444437</v>
      </c>
      <c r="G2841" t="b">
        <v>0</v>
      </c>
      <c r="H2841" t="b">
        <v>1</v>
      </c>
      <c r="I2841" t="s">
        <v>51</v>
      </c>
      <c r="J2841" t="s">
        <v>70</v>
      </c>
      <c r="K2841" t="s">
        <v>59</v>
      </c>
      <c r="L2841">
        <v>99493</v>
      </c>
    </row>
    <row r="2842" spans="1:12" x14ac:dyDescent="0.25">
      <c r="A2842" t="s">
        <v>12</v>
      </c>
      <c r="B2842" t="s">
        <v>75</v>
      </c>
      <c r="C2842" t="s">
        <v>68</v>
      </c>
      <c r="D2842" t="s">
        <v>29</v>
      </c>
      <c r="E2842" t="b">
        <v>1</v>
      </c>
      <c r="F2842" s="1">
        <v>45632.835277777784</v>
      </c>
      <c r="G2842" t="b">
        <v>0</v>
      </c>
      <c r="H2842" t="b">
        <v>1</v>
      </c>
      <c r="I2842" t="s">
        <v>16</v>
      </c>
      <c r="J2842" t="s">
        <v>66</v>
      </c>
      <c r="K2842" t="s">
        <v>78</v>
      </c>
      <c r="L2842">
        <v>122743</v>
      </c>
    </row>
    <row r="2843" spans="1:12" x14ac:dyDescent="0.25">
      <c r="A2843" t="s">
        <v>54</v>
      </c>
      <c r="B2843" t="s">
        <v>55</v>
      </c>
      <c r="C2843" t="s">
        <v>21</v>
      </c>
      <c r="D2843" t="s">
        <v>22</v>
      </c>
      <c r="E2843" t="b">
        <v>0</v>
      </c>
      <c r="F2843" s="1">
        <v>45375.259513888886</v>
      </c>
      <c r="G2843" t="b">
        <v>0</v>
      </c>
      <c r="H2843" t="b">
        <v>1</v>
      </c>
      <c r="I2843" t="s">
        <v>30</v>
      </c>
      <c r="J2843" t="s">
        <v>72</v>
      </c>
      <c r="K2843" t="s">
        <v>87</v>
      </c>
      <c r="L2843">
        <v>120135</v>
      </c>
    </row>
    <row r="2844" spans="1:12" x14ac:dyDescent="0.25">
      <c r="A2844" t="s">
        <v>54</v>
      </c>
      <c r="B2844" t="s">
        <v>79</v>
      </c>
      <c r="C2844" t="s">
        <v>28</v>
      </c>
      <c r="D2844" t="s">
        <v>15</v>
      </c>
      <c r="E2844" t="b">
        <v>0</v>
      </c>
      <c r="F2844" s="1">
        <v>45349.934525462973</v>
      </c>
      <c r="G2844" t="b">
        <v>0</v>
      </c>
      <c r="H2844" t="b">
        <v>1</v>
      </c>
      <c r="I2844" t="s">
        <v>30</v>
      </c>
      <c r="J2844" t="s">
        <v>52</v>
      </c>
      <c r="K2844" t="s">
        <v>32</v>
      </c>
      <c r="L2844">
        <v>148012</v>
      </c>
    </row>
    <row r="2845" spans="1:12" x14ac:dyDescent="0.25">
      <c r="A2845" t="s">
        <v>54</v>
      </c>
      <c r="B2845" t="s">
        <v>79</v>
      </c>
      <c r="C2845" t="s">
        <v>68</v>
      </c>
      <c r="D2845" t="s">
        <v>22</v>
      </c>
      <c r="E2845" t="b">
        <v>0</v>
      </c>
      <c r="F2845" s="1">
        <v>45577.440289351849</v>
      </c>
      <c r="G2845" t="b">
        <v>0</v>
      </c>
      <c r="H2845" t="b">
        <v>0</v>
      </c>
      <c r="I2845" t="s">
        <v>30</v>
      </c>
      <c r="J2845" t="s">
        <v>17</v>
      </c>
      <c r="K2845" t="s">
        <v>121</v>
      </c>
      <c r="L2845">
        <v>154182</v>
      </c>
    </row>
    <row r="2846" spans="1:12" x14ac:dyDescent="0.25">
      <c r="A2846" t="s">
        <v>38</v>
      </c>
      <c r="B2846" t="s">
        <v>107</v>
      </c>
      <c r="C2846" t="s">
        <v>68</v>
      </c>
      <c r="D2846" t="s">
        <v>22</v>
      </c>
      <c r="E2846" t="b">
        <v>0</v>
      </c>
      <c r="F2846" s="1">
        <v>45527.947430555563</v>
      </c>
      <c r="G2846" t="b">
        <v>1</v>
      </c>
      <c r="H2846" t="b">
        <v>1</v>
      </c>
      <c r="I2846" t="s">
        <v>41</v>
      </c>
      <c r="J2846" t="s">
        <v>31</v>
      </c>
      <c r="K2846" t="s">
        <v>42</v>
      </c>
      <c r="L2846">
        <v>66373</v>
      </c>
    </row>
    <row r="2847" spans="1:12" x14ac:dyDescent="0.25">
      <c r="A2847" t="s">
        <v>26</v>
      </c>
      <c r="B2847" t="s">
        <v>33</v>
      </c>
      <c r="C2847" t="s">
        <v>14</v>
      </c>
      <c r="D2847" t="s">
        <v>15</v>
      </c>
      <c r="E2847" t="b">
        <v>1</v>
      </c>
      <c r="F2847" s="1">
        <v>45562.267731481479</v>
      </c>
      <c r="G2847" t="b">
        <v>0</v>
      </c>
      <c r="H2847" t="b">
        <v>0</v>
      </c>
      <c r="I2847" t="s">
        <v>30</v>
      </c>
      <c r="J2847" t="s">
        <v>72</v>
      </c>
      <c r="K2847" t="s">
        <v>58</v>
      </c>
      <c r="L2847">
        <v>100965</v>
      </c>
    </row>
    <row r="2848" spans="1:12" x14ac:dyDescent="0.25">
      <c r="A2848" t="s">
        <v>49</v>
      </c>
      <c r="B2848" t="s">
        <v>50</v>
      </c>
      <c r="C2848" t="s">
        <v>28</v>
      </c>
      <c r="D2848" t="s">
        <v>15</v>
      </c>
      <c r="E2848" t="b">
        <v>1</v>
      </c>
      <c r="F2848" s="1">
        <v>45318.230370370373</v>
      </c>
      <c r="G2848" t="b">
        <v>0</v>
      </c>
      <c r="H2848" t="b">
        <v>1</v>
      </c>
      <c r="I2848" t="s">
        <v>51</v>
      </c>
      <c r="J2848" t="s">
        <v>52</v>
      </c>
      <c r="K2848" t="s">
        <v>48</v>
      </c>
      <c r="L2848">
        <v>98236</v>
      </c>
    </row>
    <row r="2849" spans="1:12" x14ac:dyDescent="0.25">
      <c r="A2849" t="s">
        <v>19</v>
      </c>
      <c r="B2849" t="s">
        <v>86</v>
      </c>
      <c r="C2849" t="s">
        <v>43</v>
      </c>
      <c r="D2849" t="s">
        <v>15</v>
      </c>
      <c r="E2849" t="b">
        <v>0</v>
      </c>
      <c r="F2849" s="1">
        <v>45563.452523148153</v>
      </c>
      <c r="G2849" t="b">
        <v>1</v>
      </c>
      <c r="H2849" t="b">
        <v>1</v>
      </c>
      <c r="I2849" t="s">
        <v>23</v>
      </c>
      <c r="J2849" t="s">
        <v>64</v>
      </c>
      <c r="K2849" t="s">
        <v>123</v>
      </c>
      <c r="L2849">
        <v>64846</v>
      </c>
    </row>
    <row r="2850" spans="1:12" x14ac:dyDescent="0.25">
      <c r="A2850" t="s">
        <v>82</v>
      </c>
      <c r="B2850" t="s">
        <v>91</v>
      </c>
      <c r="C2850" t="s">
        <v>14</v>
      </c>
      <c r="D2850" t="s">
        <v>22</v>
      </c>
      <c r="E2850" t="b">
        <v>0</v>
      </c>
      <c r="F2850" s="1">
        <v>45628.994699074072</v>
      </c>
      <c r="G2850" t="b">
        <v>1</v>
      </c>
      <c r="H2850" t="b">
        <v>0</v>
      </c>
      <c r="I2850" t="s">
        <v>84</v>
      </c>
      <c r="J2850" t="s">
        <v>52</v>
      </c>
      <c r="K2850" t="s">
        <v>122</v>
      </c>
      <c r="L2850">
        <v>137488</v>
      </c>
    </row>
    <row r="2851" spans="1:12" x14ac:dyDescent="0.25">
      <c r="A2851" t="s">
        <v>82</v>
      </c>
      <c r="B2851" t="s">
        <v>85</v>
      </c>
      <c r="C2851" t="s">
        <v>68</v>
      </c>
      <c r="D2851" t="s">
        <v>29</v>
      </c>
      <c r="E2851" t="b">
        <v>1</v>
      </c>
      <c r="F2851" s="1">
        <v>45394.548622685194</v>
      </c>
      <c r="G2851" t="b">
        <v>0</v>
      </c>
      <c r="H2851" t="b">
        <v>0</v>
      </c>
      <c r="I2851" t="s">
        <v>84</v>
      </c>
      <c r="J2851" t="s">
        <v>70</v>
      </c>
      <c r="K2851" t="s">
        <v>92</v>
      </c>
      <c r="L2851">
        <v>132327</v>
      </c>
    </row>
    <row r="2852" spans="1:12" x14ac:dyDescent="0.25">
      <c r="A2852" t="s">
        <v>82</v>
      </c>
      <c r="B2852" t="s">
        <v>85</v>
      </c>
      <c r="C2852" t="s">
        <v>21</v>
      </c>
      <c r="D2852" t="s">
        <v>22</v>
      </c>
      <c r="E2852" t="b">
        <v>0</v>
      </c>
      <c r="F2852" s="1">
        <v>45517.455717592587</v>
      </c>
      <c r="G2852" t="b">
        <v>1</v>
      </c>
      <c r="H2852" t="b">
        <v>1</v>
      </c>
      <c r="I2852" t="s">
        <v>84</v>
      </c>
      <c r="J2852" t="s">
        <v>52</v>
      </c>
      <c r="K2852" t="s">
        <v>115</v>
      </c>
      <c r="L2852">
        <v>131281</v>
      </c>
    </row>
    <row r="2853" spans="1:12" x14ac:dyDescent="0.25">
      <c r="A2853" t="s">
        <v>19</v>
      </c>
      <c r="B2853" t="s">
        <v>94</v>
      </c>
      <c r="C2853" t="s">
        <v>43</v>
      </c>
      <c r="D2853" t="s">
        <v>22</v>
      </c>
      <c r="E2853" t="b">
        <v>0</v>
      </c>
      <c r="F2853" s="1">
        <v>45402.772719907407</v>
      </c>
      <c r="G2853" t="b">
        <v>0</v>
      </c>
      <c r="H2853" t="b">
        <v>0</v>
      </c>
      <c r="I2853" t="s">
        <v>23</v>
      </c>
      <c r="J2853" t="s">
        <v>17</v>
      </c>
      <c r="K2853" t="s">
        <v>111</v>
      </c>
      <c r="L2853">
        <v>68673</v>
      </c>
    </row>
    <row r="2854" spans="1:12" x14ac:dyDescent="0.25">
      <c r="A2854" t="s">
        <v>19</v>
      </c>
      <c r="B2854" t="s">
        <v>94</v>
      </c>
      <c r="C2854" t="s">
        <v>14</v>
      </c>
      <c r="D2854" t="s">
        <v>29</v>
      </c>
      <c r="E2854" t="b">
        <v>1</v>
      </c>
      <c r="F2854" s="1">
        <v>45509.377650462957</v>
      </c>
      <c r="G2854" t="b">
        <v>0</v>
      </c>
      <c r="H2854" t="b">
        <v>1</v>
      </c>
      <c r="I2854" t="s">
        <v>23</v>
      </c>
      <c r="J2854" t="s">
        <v>64</v>
      </c>
      <c r="K2854" t="s">
        <v>35</v>
      </c>
      <c r="L2854">
        <v>65894</v>
      </c>
    </row>
    <row r="2855" spans="1:12" x14ac:dyDescent="0.25">
      <c r="A2855" t="s">
        <v>38</v>
      </c>
      <c r="B2855" t="s">
        <v>107</v>
      </c>
      <c r="C2855" t="s">
        <v>14</v>
      </c>
      <c r="D2855" t="s">
        <v>15</v>
      </c>
      <c r="E2855" t="b">
        <v>1</v>
      </c>
      <c r="F2855" s="1">
        <v>45435.765706018523</v>
      </c>
      <c r="G2855" t="b">
        <v>0</v>
      </c>
      <c r="H2855" t="b">
        <v>1</v>
      </c>
      <c r="I2855" t="s">
        <v>41</v>
      </c>
      <c r="J2855" t="s">
        <v>70</v>
      </c>
      <c r="K2855" t="s">
        <v>99</v>
      </c>
      <c r="L2855">
        <v>77250</v>
      </c>
    </row>
    <row r="2856" spans="1:12" x14ac:dyDescent="0.25">
      <c r="A2856" t="s">
        <v>45</v>
      </c>
      <c r="B2856" t="s">
        <v>76</v>
      </c>
      <c r="C2856" t="s">
        <v>14</v>
      </c>
      <c r="D2856" t="s">
        <v>29</v>
      </c>
      <c r="E2856" t="b">
        <v>0</v>
      </c>
      <c r="F2856" s="1">
        <v>45573.170023148137</v>
      </c>
      <c r="G2856" t="b">
        <v>1</v>
      </c>
      <c r="H2856" t="b">
        <v>0</v>
      </c>
      <c r="I2856" t="s">
        <v>16</v>
      </c>
      <c r="J2856" t="s">
        <v>70</v>
      </c>
      <c r="K2856" t="s">
        <v>62</v>
      </c>
      <c r="L2856">
        <v>90820</v>
      </c>
    </row>
    <row r="2857" spans="1:12" x14ac:dyDescent="0.25">
      <c r="A2857" t="s">
        <v>26</v>
      </c>
      <c r="B2857" t="s">
        <v>33</v>
      </c>
      <c r="C2857" t="s">
        <v>43</v>
      </c>
      <c r="D2857" t="s">
        <v>29</v>
      </c>
      <c r="E2857" t="b">
        <v>0</v>
      </c>
      <c r="F2857" s="1">
        <v>45519.971539351849</v>
      </c>
      <c r="G2857" t="b">
        <v>0</v>
      </c>
      <c r="H2857" t="b">
        <v>1</v>
      </c>
      <c r="I2857" t="s">
        <v>30</v>
      </c>
      <c r="J2857" t="s">
        <v>44</v>
      </c>
      <c r="K2857" t="s">
        <v>58</v>
      </c>
      <c r="L2857">
        <v>97157</v>
      </c>
    </row>
    <row r="2858" spans="1:12" x14ac:dyDescent="0.25">
      <c r="A2858" t="s">
        <v>19</v>
      </c>
      <c r="B2858" t="s">
        <v>86</v>
      </c>
      <c r="C2858" t="s">
        <v>43</v>
      </c>
      <c r="D2858" t="s">
        <v>15</v>
      </c>
      <c r="E2858" t="b">
        <v>0</v>
      </c>
      <c r="F2858" s="1">
        <v>45485.572222222218</v>
      </c>
      <c r="G2858" t="b">
        <v>1</v>
      </c>
      <c r="H2858" t="b">
        <v>1</v>
      </c>
      <c r="I2858" t="s">
        <v>23</v>
      </c>
      <c r="J2858" t="s">
        <v>44</v>
      </c>
      <c r="K2858" t="s">
        <v>104</v>
      </c>
      <c r="L2858">
        <v>71041</v>
      </c>
    </row>
    <row r="2859" spans="1:12" x14ac:dyDescent="0.25">
      <c r="A2859" t="s">
        <v>19</v>
      </c>
      <c r="B2859" t="s">
        <v>86</v>
      </c>
      <c r="C2859" t="s">
        <v>40</v>
      </c>
      <c r="D2859" t="s">
        <v>22</v>
      </c>
      <c r="E2859" t="b">
        <v>1</v>
      </c>
      <c r="F2859" s="1">
        <v>45377.775208333333</v>
      </c>
      <c r="G2859" t="b">
        <v>0</v>
      </c>
      <c r="H2859" t="b">
        <v>0</v>
      </c>
      <c r="I2859" t="s">
        <v>23</v>
      </c>
      <c r="J2859" t="s">
        <v>52</v>
      </c>
      <c r="K2859" t="s">
        <v>101</v>
      </c>
      <c r="L2859">
        <v>83327</v>
      </c>
    </row>
    <row r="2860" spans="1:12" x14ac:dyDescent="0.25">
      <c r="A2860" t="s">
        <v>12</v>
      </c>
      <c r="B2860" t="s">
        <v>75</v>
      </c>
      <c r="C2860" t="s">
        <v>43</v>
      </c>
      <c r="D2860" t="s">
        <v>15</v>
      </c>
      <c r="E2860" t="b">
        <v>0</v>
      </c>
      <c r="F2860" s="1">
        <v>45468.131412037037</v>
      </c>
      <c r="G2860" t="b">
        <v>0</v>
      </c>
      <c r="H2860" t="b">
        <v>1</v>
      </c>
      <c r="I2860" t="s">
        <v>16</v>
      </c>
      <c r="J2860" t="s">
        <v>31</v>
      </c>
      <c r="K2860" t="s">
        <v>62</v>
      </c>
      <c r="L2860">
        <v>121778</v>
      </c>
    </row>
    <row r="2861" spans="1:12" x14ac:dyDescent="0.25">
      <c r="A2861" t="s">
        <v>19</v>
      </c>
      <c r="B2861" t="s">
        <v>86</v>
      </c>
      <c r="C2861" t="s">
        <v>28</v>
      </c>
      <c r="D2861" t="s">
        <v>22</v>
      </c>
      <c r="E2861" t="b">
        <v>0</v>
      </c>
      <c r="F2861" s="1">
        <v>45572.728981481479</v>
      </c>
      <c r="G2861" t="b">
        <v>0</v>
      </c>
      <c r="H2861" t="b">
        <v>1</v>
      </c>
      <c r="I2861" t="s">
        <v>23</v>
      </c>
      <c r="J2861" t="s">
        <v>72</v>
      </c>
      <c r="K2861" t="s">
        <v>69</v>
      </c>
      <c r="L2861">
        <v>77899</v>
      </c>
    </row>
    <row r="2862" spans="1:12" x14ac:dyDescent="0.25">
      <c r="A2862" t="s">
        <v>45</v>
      </c>
      <c r="B2862" t="s">
        <v>88</v>
      </c>
      <c r="C2862" t="s">
        <v>28</v>
      </c>
      <c r="D2862" t="s">
        <v>15</v>
      </c>
      <c r="E2862" t="b">
        <v>1</v>
      </c>
      <c r="F2862" s="1">
        <v>45346.629594907397</v>
      </c>
      <c r="G2862" t="b">
        <v>0</v>
      </c>
      <c r="H2862" t="b">
        <v>1</v>
      </c>
      <c r="I2862" t="s">
        <v>16</v>
      </c>
      <c r="J2862" t="s">
        <v>31</v>
      </c>
      <c r="K2862" t="s">
        <v>58</v>
      </c>
      <c r="L2862">
        <v>94358</v>
      </c>
    </row>
    <row r="2863" spans="1:12" x14ac:dyDescent="0.25">
      <c r="A2863" t="s">
        <v>45</v>
      </c>
      <c r="B2863" t="s">
        <v>76</v>
      </c>
      <c r="C2863" t="s">
        <v>43</v>
      </c>
      <c r="D2863" t="s">
        <v>29</v>
      </c>
      <c r="E2863" t="b">
        <v>0</v>
      </c>
      <c r="F2863" s="1">
        <v>45349.074594907397</v>
      </c>
      <c r="G2863" t="b">
        <v>1</v>
      </c>
      <c r="H2863" t="b">
        <v>0</v>
      </c>
      <c r="I2863" t="s">
        <v>16</v>
      </c>
      <c r="J2863" t="s">
        <v>24</v>
      </c>
      <c r="K2863" t="s">
        <v>48</v>
      </c>
      <c r="L2863">
        <v>114889</v>
      </c>
    </row>
    <row r="2864" spans="1:12" x14ac:dyDescent="0.25">
      <c r="A2864" t="s">
        <v>26</v>
      </c>
      <c r="B2864" t="s">
        <v>33</v>
      </c>
      <c r="C2864" t="s">
        <v>68</v>
      </c>
      <c r="D2864" t="s">
        <v>29</v>
      </c>
      <c r="E2864" t="b">
        <v>1</v>
      </c>
      <c r="F2864" s="1">
        <v>45494.343912037039</v>
      </c>
      <c r="G2864" t="b">
        <v>0</v>
      </c>
      <c r="H2864" t="b">
        <v>0</v>
      </c>
      <c r="I2864" t="s">
        <v>30</v>
      </c>
      <c r="J2864" t="s">
        <v>72</v>
      </c>
      <c r="K2864" t="s">
        <v>98</v>
      </c>
      <c r="L2864">
        <v>118725</v>
      </c>
    </row>
    <row r="2865" spans="1:12" x14ac:dyDescent="0.25">
      <c r="A2865" t="s">
        <v>19</v>
      </c>
      <c r="B2865" t="s">
        <v>86</v>
      </c>
      <c r="C2865" t="s">
        <v>28</v>
      </c>
      <c r="D2865" t="s">
        <v>22</v>
      </c>
      <c r="E2865" t="b">
        <v>0</v>
      </c>
      <c r="F2865" s="1">
        <v>45402.016539351847</v>
      </c>
      <c r="G2865" t="b">
        <v>1</v>
      </c>
      <c r="H2865" t="b">
        <v>1</v>
      </c>
      <c r="I2865" t="s">
        <v>23</v>
      </c>
      <c r="J2865" t="s">
        <v>24</v>
      </c>
      <c r="K2865" t="s">
        <v>78</v>
      </c>
      <c r="L2865">
        <v>83942</v>
      </c>
    </row>
    <row r="2866" spans="1:12" x14ac:dyDescent="0.25">
      <c r="A2866" t="s">
        <v>12</v>
      </c>
      <c r="B2866" t="s">
        <v>13</v>
      </c>
      <c r="C2866" t="s">
        <v>28</v>
      </c>
      <c r="D2866" t="s">
        <v>22</v>
      </c>
      <c r="E2866" t="b">
        <v>0</v>
      </c>
      <c r="F2866" s="1">
        <v>45446.374259259261</v>
      </c>
      <c r="G2866" t="b">
        <v>1</v>
      </c>
      <c r="H2866" t="b">
        <v>0</v>
      </c>
      <c r="I2866" t="s">
        <v>16</v>
      </c>
      <c r="J2866" t="s">
        <v>44</v>
      </c>
      <c r="K2866" t="s">
        <v>113</v>
      </c>
      <c r="L2866">
        <v>113031</v>
      </c>
    </row>
    <row r="2867" spans="1:12" x14ac:dyDescent="0.25">
      <c r="A2867" t="s">
        <v>45</v>
      </c>
      <c r="B2867" t="s">
        <v>88</v>
      </c>
      <c r="C2867" t="s">
        <v>28</v>
      </c>
      <c r="D2867" t="s">
        <v>29</v>
      </c>
      <c r="E2867" t="b">
        <v>1</v>
      </c>
      <c r="F2867" s="1">
        <v>45461.619733796288</v>
      </c>
      <c r="G2867" t="b">
        <v>1</v>
      </c>
      <c r="H2867" t="b">
        <v>0</v>
      </c>
      <c r="I2867" t="s">
        <v>16</v>
      </c>
      <c r="J2867" t="s">
        <v>80</v>
      </c>
      <c r="K2867" t="s">
        <v>58</v>
      </c>
      <c r="L2867">
        <v>108328</v>
      </c>
    </row>
    <row r="2868" spans="1:12" x14ac:dyDescent="0.25">
      <c r="A2868" t="s">
        <v>82</v>
      </c>
      <c r="B2868" t="s">
        <v>83</v>
      </c>
      <c r="C2868" t="s">
        <v>40</v>
      </c>
      <c r="D2868" t="s">
        <v>22</v>
      </c>
      <c r="E2868" t="b">
        <v>1</v>
      </c>
      <c r="F2868" s="1">
        <v>45641.798726851863</v>
      </c>
      <c r="G2868" t="b">
        <v>1</v>
      </c>
      <c r="H2868" t="b">
        <v>1</v>
      </c>
      <c r="I2868" t="s">
        <v>84</v>
      </c>
      <c r="J2868" t="s">
        <v>47</v>
      </c>
      <c r="K2868" t="s">
        <v>121</v>
      </c>
      <c r="L2868">
        <v>134678</v>
      </c>
    </row>
    <row r="2869" spans="1:12" x14ac:dyDescent="0.25">
      <c r="A2869" t="s">
        <v>54</v>
      </c>
      <c r="B2869" t="s">
        <v>79</v>
      </c>
      <c r="C2869" t="s">
        <v>43</v>
      </c>
      <c r="D2869" t="s">
        <v>29</v>
      </c>
      <c r="E2869" t="b">
        <v>1</v>
      </c>
      <c r="F2869" s="1">
        <v>45466.193564814806</v>
      </c>
      <c r="G2869" t="b">
        <v>0</v>
      </c>
      <c r="H2869" t="b">
        <v>1</v>
      </c>
      <c r="I2869" t="s">
        <v>30</v>
      </c>
      <c r="J2869" t="s">
        <v>66</v>
      </c>
      <c r="K2869" t="s">
        <v>124</v>
      </c>
      <c r="L2869">
        <v>134031</v>
      </c>
    </row>
    <row r="2870" spans="1:12" x14ac:dyDescent="0.25">
      <c r="A2870" t="s">
        <v>12</v>
      </c>
      <c r="B2870" t="s">
        <v>13</v>
      </c>
      <c r="C2870" t="s">
        <v>43</v>
      </c>
      <c r="D2870" t="s">
        <v>22</v>
      </c>
      <c r="E2870" t="b">
        <v>0</v>
      </c>
      <c r="F2870" s="1">
        <v>45465.766770833332</v>
      </c>
      <c r="G2870" t="b">
        <v>1</v>
      </c>
      <c r="H2870" t="b">
        <v>0</v>
      </c>
      <c r="I2870" t="s">
        <v>16</v>
      </c>
      <c r="J2870" t="s">
        <v>44</v>
      </c>
      <c r="K2870" t="s">
        <v>89</v>
      </c>
      <c r="L2870">
        <v>114082</v>
      </c>
    </row>
    <row r="2871" spans="1:12" x14ac:dyDescent="0.25">
      <c r="A2871" t="s">
        <v>26</v>
      </c>
      <c r="B2871" t="s">
        <v>27</v>
      </c>
      <c r="C2871" t="s">
        <v>68</v>
      </c>
      <c r="D2871" t="s">
        <v>29</v>
      </c>
      <c r="E2871" t="b">
        <v>0</v>
      </c>
      <c r="F2871" s="1">
        <v>45634.75917824074</v>
      </c>
      <c r="G2871" t="b">
        <v>0</v>
      </c>
      <c r="H2871" t="b">
        <v>1</v>
      </c>
      <c r="I2871" t="s">
        <v>30</v>
      </c>
      <c r="J2871" t="s">
        <v>70</v>
      </c>
      <c r="K2871" t="s">
        <v>67</v>
      </c>
      <c r="L2871">
        <v>114147</v>
      </c>
    </row>
    <row r="2872" spans="1:12" x14ac:dyDescent="0.25">
      <c r="A2872" t="s">
        <v>38</v>
      </c>
      <c r="B2872" t="s">
        <v>107</v>
      </c>
      <c r="C2872" t="s">
        <v>68</v>
      </c>
      <c r="D2872" t="s">
        <v>15</v>
      </c>
      <c r="E2872" t="b">
        <v>0</v>
      </c>
      <c r="F2872" s="1">
        <v>45454.321006944447</v>
      </c>
      <c r="G2872" t="b">
        <v>1</v>
      </c>
      <c r="H2872" t="b">
        <v>1</v>
      </c>
      <c r="I2872" t="s">
        <v>41</v>
      </c>
      <c r="J2872" t="s">
        <v>80</v>
      </c>
      <c r="K2872" t="s">
        <v>100</v>
      </c>
      <c r="L2872">
        <v>89445</v>
      </c>
    </row>
    <row r="2873" spans="1:12" x14ac:dyDescent="0.25">
      <c r="A2873" t="s">
        <v>82</v>
      </c>
      <c r="B2873" t="s">
        <v>85</v>
      </c>
      <c r="C2873" t="s">
        <v>68</v>
      </c>
      <c r="D2873" t="s">
        <v>29</v>
      </c>
      <c r="E2873" t="b">
        <v>1</v>
      </c>
      <c r="F2873" s="1">
        <v>45562.524930555563</v>
      </c>
      <c r="G2873" t="b">
        <v>0</v>
      </c>
      <c r="H2873" t="b">
        <v>0</v>
      </c>
      <c r="I2873" t="s">
        <v>84</v>
      </c>
      <c r="J2873" t="s">
        <v>52</v>
      </c>
      <c r="K2873" t="s">
        <v>122</v>
      </c>
      <c r="L2873">
        <v>127764</v>
      </c>
    </row>
    <row r="2874" spans="1:12" x14ac:dyDescent="0.25">
      <c r="A2874" t="s">
        <v>19</v>
      </c>
      <c r="B2874" t="s">
        <v>36</v>
      </c>
      <c r="C2874" t="s">
        <v>21</v>
      </c>
      <c r="D2874" t="s">
        <v>22</v>
      </c>
      <c r="E2874" t="b">
        <v>0</v>
      </c>
      <c r="F2874" s="1">
        <v>45305.028067129628</v>
      </c>
      <c r="G2874" t="b">
        <v>1</v>
      </c>
      <c r="H2874" t="b">
        <v>0</v>
      </c>
      <c r="I2874" t="s">
        <v>23</v>
      </c>
      <c r="J2874" t="s">
        <v>34</v>
      </c>
      <c r="K2874" t="s">
        <v>126</v>
      </c>
      <c r="L2874">
        <v>69492</v>
      </c>
    </row>
    <row r="2875" spans="1:12" x14ac:dyDescent="0.25">
      <c r="A2875" t="s">
        <v>49</v>
      </c>
      <c r="B2875" t="s">
        <v>61</v>
      </c>
      <c r="C2875" t="s">
        <v>21</v>
      </c>
      <c r="D2875" t="s">
        <v>22</v>
      </c>
      <c r="E2875" t="b">
        <v>0</v>
      </c>
      <c r="F2875" s="1">
        <v>45437.222233796303</v>
      </c>
      <c r="G2875" t="b">
        <v>0</v>
      </c>
      <c r="H2875" t="b">
        <v>1</v>
      </c>
      <c r="I2875" t="s">
        <v>51</v>
      </c>
      <c r="J2875" t="s">
        <v>24</v>
      </c>
      <c r="K2875" t="s">
        <v>130</v>
      </c>
      <c r="L2875">
        <v>93852</v>
      </c>
    </row>
    <row r="2876" spans="1:12" x14ac:dyDescent="0.25">
      <c r="A2876" t="s">
        <v>19</v>
      </c>
      <c r="B2876" t="s">
        <v>20</v>
      </c>
      <c r="C2876" t="s">
        <v>43</v>
      </c>
      <c r="D2876" t="s">
        <v>29</v>
      </c>
      <c r="E2876" t="b">
        <v>1</v>
      </c>
      <c r="F2876" s="1">
        <v>45646.705011574071</v>
      </c>
      <c r="G2876" t="b">
        <v>0</v>
      </c>
      <c r="H2876" t="b">
        <v>0</v>
      </c>
      <c r="I2876" t="s">
        <v>23</v>
      </c>
      <c r="J2876" t="s">
        <v>47</v>
      </c>
      <c r="K2876" t="s">
        <v>126</v>
      </c>
      <c r="L2876">
        <v>78200</v>
      </c>
    </row>
    <row r="2877" spans="1:12" x14ac:dyDescent="0.25">
      <c r="A2877" t="s">
        <v>38</v>
      </c>
      <c r="B2877" t="s">
        <v>107</v>
      </c>
      <c r="C2877" t="s">
        <v>14</v>
      </c>
      <c r="D2877" t="s">
        <v>22</v>
      </c>
      <c r="E2877" t="b">
        <v>1</v>
      </c>
      <c r="F2877" s="1">
        <v>45582.186203703714</v>
      </c>
      <c r="G2877" t="b">
        <v>0</v>
      </c>
      <c r="H2877" t="b">
        <v>0</v>
      </c>
      <c r="I2877" t="s">
        <v>41</v>
      </c>
      <c r="J2877" t="s">
        <v>34</v>
      </c>
      <c r="K2877" t="s">
        <v>123</v>
      </c>
      <c r="L2877">
        <v>76631</v>
      </c>
    </row>
    <row r="2878" spans="1:12" x14ac:dyDescent="0.25">
      <c r="A2878" t="s">
        <v>19</v>
      </c>
      <c r="B2878" t="s">
        <v>86</v>
      </c>
      <c r="C2878" t="s">
        <v>14</v>
      </c>
      <c r="D2878" t="s">
        <v>22</v>
      </c>
      <c r="E2878" t="b">
        <v>1</v>
      </c>
      <c r="F2878" s="1">
        <v>45422.43209490741</v>
      </c>
      <c r="G2878" t="b">
        <v>1</v>
      </c>
      <c r="H2878" t="b">
        <v>1</v>
      </c>
      <c r="I2878" t="s">
        <v>23</v>
      </c>
      <c r="J2878" t="s">
        <v>34</v>
      </c>
      <c r="K2878" t="s">
        <v>125</v>
      </c>
      <c r="L2878">
        <v>86784</v>
      </c>
    </row>
    <row r="2879" spans="1:12" x14ac:dyDescent="0.25">
      <c r="A2879" t="s">
        <v>38</v>
      </c>
      <c r="B2879" t="s">
        <v>39</v>
      </c>
      <c r="C2879" t="s">
        <v>40</v>
      </c>
      <c r="D2879" t="s">
        <v>29</v>
      </c>
      <c r="E2879" t="b">
        <v>1</v>
      </c>
      <c r="F2879" s="1">
        <v>45502.296203703707</v>
      </c>
      <c r="G2879" t="b">
        <v>1</v>
      </c>
      <c r="H2879" t="b">
        <v>0</v>
      </c>
      <c r="I2879" t="s">
        <v>41</v>
      </c>
      <c r="J2879" t="s">
        <v>64</v>
      </c>
      <c r="K2879" t="s">
        <v>78</v>
      </c>
      <c r="L2879">
        <v>73593</v>
      </c>
    </row>
    <row r="2880" spans="1:12" x14ac:dyDescent="0.25">
      <c r="A2880" t="s">
        <v>82</v>
      </c>
      <c r="B2880" t="s">
        <v>91</v>
      </c>
      <c r="C2880" t="s">
        <v>40</v>
      </c>
      <c r="D2880" t="s">
        <v>22</v>
      </c>
      <c r="E2880" t="b">
        <v>0</v>
      </c>
      <c r="F2880" s="1">
        <v>45524.562326388892</v>
      </c>
      <c r="G2880" t="b">
        <v>1</v>
      </c>
      <c r="H2880" t="b">
        <v>0</v>
      </c>
      <c r="I2880" t="s">
        <v>84</v>
      </c>
      <c r="J2880" t="s">
        <v>34</v>
      </c>
      <c r="K2880" t="s">
        <v>69</v>
      </c>
      <c r="L2880">
        <v>108813</v>
      </c>
    </row>
    <row r="2881" spans="1:12" x14ac:dyDescent="0.25">
      <c r="A2881" t="s">
        <v>26</v>
      </c>
      <c r="B2881" t="s">
        <v>71</v>
      </c>
      <c r="C2881" t="s">
        <v>68</v>
      </c>
      <c r="D2881" t="s">
        <v>22</v>
      </c>
      <c r="E2881" t="b">
        <v>0</v>
      </c>
      <c r="F2881" s="1">
        <v>45335.571111111109</v>
      </c>
      <c r="G2881" t="b">
        <v>0</v>
      </c>
      <c r="H2881" t="b">
        <v>1</v>
      </c>
      <c r="I2881" t="s">
        <v>30</v>
      </c>
      <c r="J2881" t="s">
        <v>24</v>
      </c>
      <c r="K2881" t="s">
        <v>115</v>
      </c>
      <c r="L2881">
        <v>123322</v>
      </c>
    </row>
    <row r="2882" spans="1:12" x14ac:dyDescent="0.25">
      <c r="A2882" t="s">
        <v>45</v>
      </c>
      <c r="B2882" t="s">
        <v>76</v>
      </c>
      <c r="C2882" t="s">
        <v>21</v>
      </c>
      <c r="D2882" t="s">
        <v>22</v>
      </c>
      <c r="E2882" t="b">
        <v>1</v>
      </c>
      <c r="F2882" s="1">
        <v>45565.002847222233</v>
      </c>
      <c r="G2882" t="b">
        <v>1</v>
      </c>
      <c r="H2882" t="b">
        <v>0</v>
      </c>
      <c r="I2882" t="s">
        <v>16</v>
      </c>
      <c r="J2882" t="s">
        <v>52</v>
      </c>
      <c r="K2882" t="s">
        <v>102</v>
      </c>
      <c r="L2882">
        <v>91228</v>
      </c>
    </row>
    <row r="2883" spans="1:12" x14ac:dyDescent="0.25">
      <c r="A2883" t="s">
        <v>38</v>
      </c>
      <c r="B2883" t="s">
        <v>95</v>
      </c>
      <c r="C2883" t="s">
        <v>28</v>
      </c>
      <c r="D2883" t="s">
        <v>29</v>
      </c>
      <c r="E2883" t="b">
        <v>0</v>
      </c>
      <c r="F2883" s="1">
        <v>45577.789513888893</v>
      </c>
      <c r="G2883" t="b">
        <v>0</v>
      </c>
      <c r="H2883" t="b">
        <v>1</v>
      </c>
      <c r="I2883" t="s">
        <v>41</v>
      </c>
      <c r="J2883" t="s">
        <v>66</v>
      </c>
      <c r="K2883" t="s">
        <v>129</v>
      </c>
      <c r="L2883">
        <v>91058</v>
      </c>
    </row>
    <row r="2884" spans="1:12" x14ac:dyDescent="0.25">
      <c r="A2884" t="s">
        <v>49</v>
      </c>
      <c r="B2884" t="s">
        <v>108</v>
      </c>
      <c r="C2884" t="s">
        <v>21</v>
      </c>
      <c r="D2884" t="s">
        <v>29</v>
      </c>
      <c r="E2884" t="b">
        <v>0</v>
      </c>
      <c r="F2884" s="1">
        <v>45459.933692129627</v>
      </c>
      <c r="G2884" t="b">
        <v>0</v>
      </c>
      <c r="H2884" t="b">
        <v>1</v>
      </c>
      <c r="I2884" t="s">
        <v>51</v>
      </c>
      <c r="J2884" t="s">
        <v>31</v>
      </c>
      <c r="K2884" t="s">
        <v>89</v>
      </c>
      <c r="L2884">
        <v>86524</v>
      </c>
    </row>
    <row r="2885" spans="1:12" x14ac:dyDescent="0.25">
      <c r="A2885" t="s">
        <v>82</v>
      </c>
      <c r="B2885" t="s">
        <v>91</v>
      </c>
      <c r="C2885" t="s">
        <v>14</v>
      </c>
      <c r="D2885" t="s">
        <v>15</v>
      </c>
      <c r="E2885" t="b">
        <v>1</v>
      </c>
      <c r="F2885" s="1">
        <v>45590.210775462961</v>
      </c>
      <c r="G2885" t="b">
        <v>0</v>
      </c>
      <c r="H2885" t="b">
        <v>1</v>
      </c>
      <c r="I2885" t="s">
        <v>84</v>
      </c>
      <c r="J2885" t="s">
        <v>34</v>
      </c>
      <c r="K2885" t="s">
        <v>77</v>
      </c>
      <c r="L2885">
        <v>114356</v>
      </c>
    </row>
    <row r="2886" spans="1:12" x14ac:dyDescent="0.25">
      <c r="A2886" t="s">
        <v>45</v>
      </c>
      <c r="B2886" t="s">
        <v>76</v>
      </c>
      <c r="C2886" t="s">
        <v>68</v>
      </c>
      <c r="D2886" t="s">
        <v>29</v>
      </c>
      <c r="E2886" t="b">
        <v>0</v>
      </c>
      <c r="F2886" s="1">
        <v>45601.02715277778</v>
      </c>
      <c r="G2886" t="b">
        <v>0</v>
      </c>
      <c r="H2886" t="b">
        <v>1</v>
      </c>
      <c r="I2886" t="s">
        <v>16</v>
      </c>
      <c r="J2886" t="s">
        <v>52</v>
      </c>
      <c r="K2886" t="s">
        <v>90</v>
      </c>
      <c r="L2886">
        <v>105949</v>
      </c>
    </row>
    <row r="2887" spans="1:12" x14ac:dyDescent="0.25">
      <c r="A2887" t="s">
        <v>26</v>
      </c>
      <c r="B2887" t="s">
        <v>27</v>
      </c>
      <c r="C2887" t="s">
        <v>43</v>
      </c>
      <c r="D2887" t="s">
        <v>29</v>
      </c>
      <c r="E2887" t="b">
        <v>1</v>
      </c>
      <c r="F2887" s="1">
        <v>45546.193958333337</v>
      </c>
      <c r="G2887" t="b">
        <v>1</v>
      </c>
      <c r="H2887" t="b">
        <v>1</v>
      </c>
      <c r="I2887" t="s">
        <v>30</v>
      </c>
      <c r="J2887" t="s">
        <v>66</v>
      </c>
      <c r="K2887" t="s">
        <v>129</v>
      </c>
      <c r="L2887">
        <v>109405</v>
      </c>
    </row>
    <row r="2888" spans="1:12" x14ac:dyDescent="0.25">
      <c r="A2888" t="s">
        <v>12</v>
      </c>
      <c r="B2888" t="s">
        <v>13</v>
      </c>
      <c r="C2888" t="s">
        <v>28</v>
      </c>
      <c r="D2888" t="s">
        <v>22</v>
      </c>
      <c r="E2888" t="b">
        <v>0</v>
      </c>
      <c r="F2888" s="1">
        <v>45410.264548611107</v>
      </c>
      <c r="G2888" t="b">
        <v>1</v>
      </c>
      <c r="H2888" t="b">
        <v>1</v>
      </c>
      <c r="I2888" t="s">
        <v>16</v>
      </c>
      <c r="J2888" t="s">
        <v>47</v>
      </c>
      <c r="K2888" t="s">
        <v>90</v>
      </c>
      <c r="L2888">
        <v>115756</v>
      </c>
    </row>
    <row r="2889" spans="1:12" x14ac:dyDescent="0.25">
      <c r="A2889" t="s">
        <v>49</v>
      </c>
      <c r="B2889" t="s">
        <v>50</v>
      </c>
      <c r="C2889" t="s">
        <v>40</v>
      </c>
      <c r="D2889" t="s">
        <v>29</v>
      </c>
      <c r="E2889" t="b">
        <v>1</v>
      </c>
      <c r="F2889" s="1">
        <v>45527.254212962973</v>
      </c>
      <c r="G2889" t="b">
        <v>1</v>
      </c>
      <c r="H2889" t="b">
        <v>0</v>
      </c>
      <c r="I2889" t="s">
        <v>51</v>
      </c>
      <c r="J2889" t="s">
        <v>52</v>
      </c>
      <c r="K2889" t="s">
        <v>116</v>
      </c>
      <c r="L2889">
        <v>87614</v>
      </c>
    </row>
    <row r="2890" spans="1:12" x14ac:dyDescent="0.25">
      <c r="A2890" t="s">
        <v>12</v>
      </c>
      <c r="B2890" t="s">
        <v>13</v>
      </c>
      <c r="C2890" t="s">
        <v>40</v>
      </c>
      <c r="D2890" t="s">
        <v>15</v>
      </c>
      <c r="E2890" t="b">
        <v>1</v>
      </c>
      <c r="F2890" s="1">
        <v>45654.090601851851</v>
      </c>
      <c r="G2890" t="b">
        <v>1</v>
      </c>
      <c r="H2890" t="b">
        <v>1</v>
      </c>
      <c r="I2890" t="s">
        <v>16</v>
      </c>
      <c r="J2890" t="s">
        <v>24</v>
      </c>
      <c r="K2890" t="s">
        <v>124</v>
      </c>
      <c r="L2890">
        <v>122648</v>
      </c>
    </row>
    <row r="2891" spans="1:12" x14ac:dyDescent="0.25">
      <c r="A2891" t="s">
        <v>54</v>
      </c>
      <c r="B2891" t="s">
        <v>79</v>
      </c>
      <c r="C2891" t="s">
        <v>21</v>
      </c>
      <c r="D2891" t="s">
        <v>22</v>
      </c>
      <c r="E2891" t="b">
        <v>0</v>
      </c>
      <c r="F2891" s="1">
        <v>45652.07540509259</v>
      </c>
      <c r="G2891" t="b">
        <v>1</v>
      </c>
      <c r="H2891" t="b">
        <v>0</v>
      </c>
      <c r="I2891" t="s">
        <v>30</v>
      </c>
      <c r="J2891" t="s">
        <v>72</v>
      </c>
      <c r="K2891" t="s">
        <v>18</v>
      </c>
      <c r="L2891">
        <v>145434</v>
      </c>
    </row>
    <row r="2892" spans="1:12" x14ac:dyDescent="0.25">
      <c r="A2892" t="s">
        <v>54</v>
      </c>
      <c r="B2892" t="s">
        <v>55</v>
      </c>
      <c r="C2892" t="s">
        <v>28</v>
      </c>
      <c r="D2892" t="s">
        <v>29</v>
      </c>
      <c r="E2892" t="b">
        <v>0</v>
      </c>
      <c r="F2892" s="1">
        <v>45563.718391203707</v>
      </c>
      <c r="G2892" t="b">
        <v>0</v>
      </c>
      <c r="H2892" t="b">
        <v>1</v>
      </c>
      <c r="I2892" t="s">
        <v>30</v>
      </c>
      <c r="J2892" t="s">
        <v>57</v>
      </c>
      <c r="K2892" t="s">
        <v>53</v>
      </c>
      <c r="L2892">
        <v>140420</v>
      </c>
    </row>
    <row r="2893" spans="1:12" x14ac:dyDescent="0.25">
      <c r="A2893" t="s">
        <v>82</v>
      </c>
      <c r="B2893" t="s">
        <v>85</v>
      </c>
      <c r="C2893" t="s">
        <v>43</v>
      </c>
      <c r="D2893" t="s">
        <v>15</v>
      </c>
      <c r="E2893" t="b">
        <v>0</v>
      </c>
      <c r="F2893" s="1">
        <v>45570.516747685193</v>
      </c>
      <c r="G2893" t="b">
        <v>0</v>
      </c>
      <c r="H2893" t="b">
        <v>1</v>
      </c>
      <c r="I2893" t="s">
        <v>84</v>
      </c>
      <c r="J2893" t="s">
        <v>72</v>
      </c>
      <c r="K2893" t="s">
        <v>106</v>
      </c>
      <c r="L2893">
        <v>114028</v>
      </c>
    </row>
    <row r="2894" spans="1:12" x14ac:dyDescent="0.25">
      <c r="A2894" t="s">
        <v>49</v>
      </c>
      <c r="B2894" t="s">
        <v>108</v>
      </c>
      <c r="C2894" t="s">
        <v>68</v>
      </c>
      <c r="D2894" t="s">
        <v>15</v>
      </c>
      <c r="E2894" t="b">
        <v>1</v>
      </c>
      <c r="F2894" s="1">
        <v>45554.514560185176</v>
      </c>
      <c r="G2894" t="b">
        <v>0</v>
      </c>
      <c r="H2894" t="b">
        <v>1</v>
      </c>
      <c r="I2894" t="s">
        <v>51</v>
      </c>
      <c r="J2894" t="s">
        <v>17</v>
      </c>
      <c r="K2894" t="s">
        <v>118</v>
      </c>
      <c r="L2894">
        <v>95004</v>
      </c>
    </row>
    <row r="2895" spans="1:12" x14ac:dyDescent="0.25">
      <c r="A2895" t="s">
        <v>45</v>
      </c>
      <c r="B2895" t="s">
        <v>46</v>
      </c>
      <c r="C2895" t="s">
        <v>21</v>
      </c>
      <c r="D2895" t="s">
        <v>29</v>
      </c>
      <c r="E2895" t="b">
        <v>0</v>
      </c>
      <c r="F2895" s="1">
        <v>45394.519363425927</v>
      </c>
      <c r="G2895" t="b">
        <v>1</v>
      </c>
      <c r="H2895" t="b">
        <v>1</v>
      </c>
      <c r="I2895" t="s">
        <v>16</v>
      </c>
      <c r="J2895" t="s">
        <v>34</v>
      </c>
      <c r="K2895" t="s">
        <v>60</v>
      </c>
      <c r="L2895">
        <v>112687</v>
      </c>
    </row>
    <row r="2896" spans="1:12" x14ac:dyDescent="0.25">
      <c r="A2896" t="s">
        <v>19</v>
      </c>
      <c r="B2896" t="s">
        <v>86</v>
      </c>
      <c r="C2896" t="s">
        <v>28</v>
      </c>
      <c r="D2896" t="s">
        <v>22</v>
      </c>
      <c r="E2896" t="b">
        <v>0</v>
      </c>
      <c r="F2896" s="1">
        <v>45628.837210648147</v>
      </c>
      <c r="G2896" t="b">
        <v>0</v>
      </c>
      <c r="H2896" t="b">
        <v>1</v>
      </c>
      <c r="I2896" t="s">
        <v>23</v>
      </c>
      <c r="J2896" t="s">
        <v>47</v>
      </c>
      <c r="K2896" t="s">
        <v>124</v>
      </c>
      <c r="L2896">
        <v>84342</v>
      </c>
    </row>
    <row r="2897" spans="1:12" x14ac:dyDescent="0.25">
      <c r="A2897" t="s">
        <v>45</v>
      </c>
      <c r="B2897" t="s">
        <v>76</v>
      </c>
      <c r="C2897" t="s">
        <v>40</v>
      </c>
      <c r="D2897" t="s">
        <v>29</v>
      </c>
      <c r="E2897" t="b">
        <v>1</v>
      </c>
      <c r="F2897" s="1">
        <v>45442.351550925923</v>
      </c>
      <c r="G2897" t="b">
        <v>1</v>
      </c>
      <c r="H2897" t="b">
        <v>1</v>
      </c>
      <c r="I2897" t="s">
        <v>16</v>
      </c>
      <c r="J2897" t="s">
        <v>24</v>
      </c>
      <c r="K2897" t="s">
        <v>81</v>
      </c>
      <c r="L2897">
        <v>119958</v>
      </c>
    </row>
    <row r="2898" spans="1:12" x14ac:dyDescent="0.25">
      <c r="A2898" t="s">
        <v>12</v>
      </c>
      <c r="B2898" t="s">
        <v>13</v>
      </c>
      <c r="C2898" t="s">
        <v>28</v>
      </c>
      <c r="D2898" t="s">
        <v>29</v>
      </c>
      <c r="E2898" t="b">
        <v>0</v>
      </c>
      <c r="F2898" s="1">
        <v>45565.587604166663</v>
      </c>
      <c r="G2898" t="b">
        <v>0</v>
      </c>
      <c r="H2898" t="b">
        <v>0</v>
      </c>
      <c r="I2898" t="s">
        <v>16</v>
      </c>
      <c r="J2898" t="s">
        <v>66</v>
      </c>
      <c r="K2898" t="s">
        <v>18</v>
      </c>
      <c r="L2898">
        <v>139852</v>
      </c>
    </row>
    <row r="2899" spans="1:12" x14ac:dyDescent="0.25">
      <c r="A2899" t="s">
        <v>38</v>
      </c>
      <c r="B2899" t="s">
        <v>39</v>
      </c>
      <c r="C2899" t="s">
        <v>40</v>
      </c>
      <c r="D2899" t="s">
        <v>15</v>
      </c>
      <c r="E2899" t="b">
        <v>1</v>
      </c>
      <c r="F2899" s="1">
        <v>45314.971828703703</v>
      </c>
      <c r="G2899" t="b">
        <v>0</v>
      </c>
      <c r="H2899" t="b">
        <v>1</v>
      </c>
      <c r="I2899" t="s">
        <v>41</v>
      </c>
      <c r="J2899" t="s">
        <v>52</v>
      </c>
      <c r="K2899" t="s">
        <v>67</v>
      </c>
      <c r="L2899">
        <v>90582</v>
      </c>
    </row>
    <row r="2900" spans="1:12" x14ac:dyDescent="0.25">
      <c r="A2900" t="s">
        <v>26</v>
      </c>
      <c r="B2900" t="s">
        <v>71</v>
      </c>
      <c r="C2900" t="s">
        <v>28</v>
      </c>
      <c r="D2900" t="s">
        <v>22</v>
      </c>
      <c r="E2900" t="b">
        <v>0</v>
      </c>
      <c r="F2900" s="1">
        <v>45477.103576388887</v>
      </c>
      <c r="G2900" t="b">
        <v>0</v>
      </c>
      <c r="H2900" t="b">
        <v>0</v>
      </c>
      <c r="I2900" t="s">
        <v>30</v>
      </c>
      <c r="J2900" t="s">
        <v>70</v>
      </c>
      <c r="K2900" t="s">
        <v>113</v>
      </c>
      <c r="L2900">
        <v>95918</v>
      </c>
    </row>
    <row r="2901" spans="1:12" x14ac:dyDescent="0.25">
      <c r="A2901" t="s">
        <v>26</v>
      </c>
      <c r="B2901" t="s">
        <v>71</v>
      </c>
      <c r="C2901" t="s">
        <v>68</v>
      </c>
      <c r="D2901" t="s">
        <v>29</v>
      </c>
      <c r="E2901" t="b">
        <v>1</v>
      </c>
      <c r="F2901" s="1">
        <v>45379.531342592592</v>
      </c>
      <c r="G2901" t="b">
        <v>1</v>
      </c>
      <c r="H2901" t="b">
        <v>0</v>
      </c>
      <c r="I2901" t="s">
        <v>30</v>
      </c>
      <c r="J2901" t="s">
        <v>47</v>
      </c>
      <c r="K2901" t="s">
        <v>56</v>
      </c>
      <c r="L2901">
        <v>113188</v>
      </c>
    </row>
    <row r="2902" spans="1:12" x14ac:dyDescent="0.25">
      <c r="A2902" t="s">
        <v>38</v>
      </c>
      <c r="B2902" t="s">
        <v>95</v>
      </c>
      <c r="C2902" t="s">
        <v>40</v>
      </c>
      <c r="D2902" t="s">
        <v>22</v>
      </c>
      <c r="E2902" t="b">
        <v>0</v>
      </c>
      <c r="F2902" s="1">
        <v>45376.912372685183</v>
      </c>
      <c r="G2902" t="b">
        <v>0</v>
      </c>
      <c r="H2902" t="b">
        <v>0</v>
      </c>
      <c r="I2902" t="s">
        <v>41</v>
      </c>
      <c r="J2902" t="s">
        <v>57</v>
      </c>
      <c r="K2902" t="s">
        <v>113</v>
      </c>
      <c r="L2902">
        <v>72525</v>
      </c>
    </row>
    <row r="2903" spans="1:12" x14ac:dyDescent="0.25">
      <c r="A2903" t="s">
        <v>49</v>
      </c>
      <c r="B2903" t="s">
        <v>61</v>
      </c>
      <c r="C2903" t="s">
        <v>43</v>
      </c>
      <c r="D2903" t="s">
        <v>15</v>
      </c>
      <c r="E2903" t="b">
        <v>0</v>
      </c>
      <c r="F2903" s="1">
        <v>45497.427905092591</v>
      </c>
      <c r="G2903" t="b">
        <v>1</v>
      </c>
      <c r="H2903" t="b">
        <v>1</v>
      </c>
      <c r="I2903" t="s">
        <v>51</v>
      </c>
      <c r="J2903" t="s">
        <v>64</v>
      </c>
      <c r="K2903" t="s">
        <v>67</v>
      </c>
      <c r="L2903">
        <v>71845</v>
      </c>
    </row>
    <row r="2904" spans="1:12" x14ac:dyDescent="0.25">
      <c r="A2904" t="s">
        <v>19</v>
      </c>
      <c r="B2904" t="s">
        <v>20</v>
      </c>
      <c r="C2904" t="s">
        <v>28</v>
      </c>
      <c r="D2904" t="s">
        <v>15</v>
      </c>
      <c r="E2904" t="b">
        <v>0</v>
      </c>
      <c r="F2904" s="1">
        <v>45366.567453703698</v>
      </c>
      <c r="G2904" t="b">
        <v>0</v>
      </c>
      <c r="H2904" t="b">
        <v>1</v>
      </c>
      <c r="I2904" t="s">
        <v>23</v>
      </c>
      <c r="J2904" t="s">
        <v>57</v>
      </c>
      <c r="K2904" t="s">
        <v>92</v>
      </c>
      <c r="L2904">
        <v>64685</v>
      </c>
    </row>
    <row r="2905" spans="1:12" x14ac:dyDescent="0.25">
      <c r="A2905" t="s">
        <v>26</v>
      </c>
      <c r="B2905" t="s">
        <v>27</v>
      </c>
      <c r="C2905" t="s">
        <v>68</v>
      </c>
      <c r="D2905" t="s">
        <v>29</v>
      </c>
      <c r="E2905" t="b">
        <v>1</v>
      </c>
      <c r="F2905" s="1">
        <v>45447.203935185193</v>
      </c>
      <c r="G2905" t="b">
        <v>1</v>
      </c>
      <c r="H2905" t="b">
        <v>0</v>
      </c>
      <c r="I2905" t="s">
        <v>30</v>
      </c>
      <c r="J2905" t="s">
        <v>70</v>
      </c>
      <c r="K2905" t="s">
        <v>105</v>
      </c>
      <c r="L2905">
        <v>89343</v>
      </c>
    </row>
    <row r="2906" spans="1:12" x14ac:dyDescent="0.25">
      <c r="A2906" t="s">
        <v>82</v>
      </c>
      <c r="B2906" t="s">
        <v>91</v>
      </c>
      <c r="C2906" t="s">
        <v>14</v>
      </c>
      <c r="D2906" t="s">
        <v>15</v>
      </c>
      <c r="E2906" t="b">
        <v>0</v>
      </c>
      <c r="F2906" s="1">
        <v>45459.370879629627</v>
      </c>
      <c r="G2906" t="b">
        <v>1</v>
      </c>
      <c r="H2906" t="b">
        <v>1</v>
      </c>
      <c r="I2906" t="s">
        <v>84</v>
      </c>
      <c r="J2906" t="s">
        <v>70</v>
      </c>
      <c r="K2906" t="s">
        <v>123</v>
      </c>
      <c r="L2906">
        <v>103102</v>
      </c>
    </row>
    <row r="2907" spans="1:12" x14ac:dyDescent="0.25">
      <c r="A2907" t="s">
        <v>82</v>
      </c>
      <c r="B2907" t="s">
        <v>85</v>
      </c>
      <c r="C2907" t="s">
        <v>40</v>
      </c>
      <c r="D2907" t="s">
        <v>22</v>
      </c>
      <c r="E2907" t="b">
        <v>1</v>
      </c>
      <c r="F2907" s="1">
        <v>45301.79760416667</v>
      </c>
      <c r="G2907" t="b">
        <v>0</v>
      </c>
      <c r="H2907" t="b">
        <v>1</v>
      </c>
      <c r="I2907" t="s">
        <v>84</v>
      </c>
      <c r="J2907" t="s">
        <v>17</v>
      </c>
      <c r="K2907" t="s">
        <v>81</v>
      </c>
      <c r="L2907">
        <v>128602</v>
      </c>
    </row>
    <row r="2908" spans="1:12" x14ac:dyDescent="0.25">
      <c r="A2908" t="s">
        <v>12</v>
      </c>
      <c r="B2908" t="s">
        <v>63</v>
      </c>
      <c r="C2908" t="s">
        <v>28</v>
      </c>
      <c r="D2908" t="s">
        <v>29</v>
      </c>
      <c r="E2908" t="b">
        <v>0</v>
      </c>
      <c r="F2908" s="1">
        <v>45299.84648148148</v>
      </c>
      <c r="G2908" t="b">
        <v>0</v>
      </c>
      <c r="H2908" t="b">
        <v>1</v>
      </c>
      <c r="I2908" t="s">
        <v>16</v>
      </c>
      <c r="J2908" t="s">
        <v>31</v>
      </c>
      <c r="K2908" t="s">
        <v>56</v>
      </c>
      <c r="L2908">
        <v>127378</v>
      </c>
    </row>
    <row r="2909" spans="1:12" x14ac:dyDescent="0.25">
      <c r="A2909" t="s">
        <v>12</v>
      </c>
      <c r="B2909" t="s">
        <v>63</v>
      </c>
      <c r="C2909" t="s">
        <v>21</v>
      </c>
      <c r="D2909" t="s">
        <v>22</v>
      </c>
      <c r="E2909" t="b">
        <v>0</v>
      </c>
      <c r="F2909" s="1">
        <v>45433.964409722219</v>
      </c>
      <c r="G2909" t="b">
        <v>1</v>
      </c>
      <c r="H2909" t="b">
        <v>0</v>
      </c>
      <c r="I2909" t="s">
        <v>16</v>
      </c>
      <c r="J2909" t="s">
        <v>47</v>
      </c>
      <c r="K2909" t="s">
        <v>103</v>
      </c>
      <c r="L2909">
        <v>130708</v>
      </c>
    </row>
    <row r="2910" spans="1:12" x14ac:dyDescent="0.25">
      <c r="A2910" t="s">
        <v>38</v>
      </c>
      <c r="B2910" t="s">
        <v>95</v>
      </c>
      <c r="C2910" t="s">
        <v>14</v>
      </c>
      <c r="D2910" t="s">
        <v>22</v>
      </c>
      <c r="E2910" t="b">
        <v>0</v>
      </c>
      <c r="F2910" s="1">
        <v>45592.652719907397</v>
      </c>
      <c r="G2910" t="b">
        <v>0</v>
      </c>
      <c r="H2910" t="b">
        <v>0</v>
      </c>
      <c r="I2910" t="s">
        <v>41</v>
      </c>
      <c r="J2910" t="s">
        <v>52</v>
      </c>
      <c r="K2910" t="s">
        <v>25</v>
      </c>
      <c r="L2910">
        <v>69823</v>
      </c>
    </row>
    <row r="2911" spans="1:12" x14ac:dyDescent="0.25">
      <c r="A2911" t="s">
        <v>26</v>
      </c>
      <c r="B2911" t="s">
        <v>71</v>
      </c>
      <c r="C2911" t="s">
        <v>68</v>
      </c>
      <c r="D2911" t="s">
        <v>22</v>
      </c>
      <c r="E2911" t="b">
        <v>1</v>
      </c>
      <c r="F2911" s="1">
        <v>45359.857245370367</v>
      </c>
      <c r="G2911" t="b">
        <v>0</v>
      </c>
      <c r="H2911" t="b">
        <v>0</v>
      </c>
      <c r="I2911" t="s">
        <v>30</v>
      </c>
      <c r="J2911" t="s">
        <v>64</v>
      </c>
      <c r="K2911" t="s">
        <v>99</v>
      </c>
      <c r="L2911">
        <v>124120</v>
      </c>
    </row>
    <row r="2912" spans="1:12" x14ac:dyDescent="0.25">
      <c r="A2912" t="s">
        <v>45</v>
      </c>
      <c r="B2912" t="s">
        <v>46</v>
      </c>
      <c r="C2912" t="s">
        <v>28</v>
      </c>
      <c r="D2912" t="s">
        <v>29</v>
      </c>
      <c r="E2912" t="b">
        <v>1</v>
      </c>
      <c r="F2912" s="1">
        <v>45371.380335648151</v>
      </c>
      <c r="G2912" t="b">
        <v>1</v>
      </c>
      <c r="H2912" t="b">
        <v>1</v>
      </c>
      <c r="I2912" t="s">
        <v>16</v>
      </c>
      <c r="J2912" t="s">
        <v>44</v>
      </c>
      <c r="K2912" t="s">
        <v>99</v>
      </c>
      <c r="L2912">
        <v>119204</v>
      </c>
    </row>
    <row r="2913" spans="1:12" x14ac:dyDescent="0.25">
      <c r="A2913" t="s">
        <v>49</v>
      </c>
      <c r="B2913" t="s">
        <v>108</v>
      </c>
      <c r="C2913" t="s">
        <v>40</v>
      </c>
      <c r="D2913" t="s">
        <v>29</v>
      </c>
      <c r="E2913" t="b">
        <v>1</v>
      </c>
      <c r="F2913" s="1">
        <v>45631.109050925923</v>
      </c>
      <c r="G2913" t="b">
        <v>0</v>
      </c>
      <c r="H2913" t="b">
        <v>1</v>
      </c>
      <c r="I2913" t="s">
        <v>51</v>
      </c>
      <c r="J2913" t="s">
        <v>52</v>
      </c>
      <c r="K2913" t="s">
        <v>92</v>
      </c>
      <c r="L2913">
        <v>84813</v>
      </c>
    </row>
    <row r="2914" spans="1:12" x14ac:dyDescent="0.25">
      <c r="A2914" t="s">
        <v>82</v>
      </c>
      <c r="B2914" t="s">
        <v>85</v>
      </c>
      <c r="C2914" t="s">
        <v>68</v>
      </c>
      <c r="D2914" t="s">
        <v>15</v>
      </c>
      <c r="E2914" t="b">
        <v>0</v>
      </c>
      <c r="F2914" s="1">
        <v>45600.281030092592</v>
      </c>
      <c r="G2914" t="b">
        <v>1</v>
      </c>
      <c r="H2914" t="b">
        <v>0</v>
      </c>
      <c r="I2914" t="s">
        <v>84</v>
      </c>
      <c r="J2914" t="s">
        <v>80</v>
      </c>
      <c r="K2914" t="s">
        <v>53</v>
      </c>
      <c r="L2914">
        <v>104562</v>
      </c>
    </row>
    <row r="2915" spans="1:12" x14ac:dyDescent="0.25">
      <c r="A2915" t="s">
        <v>82</v>
      </c>
      <c r="B2915" t="s">
        <v>85</v>
      </c>
      <c r="C2915" t="s">
        <v>14</v>
      </c>
      <c r="D2915" t="s">
        <v>29</v>
      </c>
      <c r="E2915" t="b">
        <v>0</v>
      </c>
      <c r="F2915" s="1">
        <v>45395.790821759263</v>
      </c>
      <c r="G2915" t="b">
        <v>0</v>
      </c>
      <c r="H2915" t="b">
        <v>0</v>
      </c>
      <c r="I2915" t="s">
        <v>84</v>
      </c>
      <c r="J2915" t="s">
        <v>66</v>
      </c>
      <c r="K2915" t="s">
        <v>122</v>
      </c>
      <c r="L2915">
        <v>104830</v>
      </c>
    </row>
    <row r="2916" spans="1:12" x14ac:dyDescent="0.25">
      <c r="A2916" t="s">
        <v>49</v>
      </c>
      <c r="B2916" t="s">
        <v>50</v>
      </c>
      <c r="C2916" t="s">
        <v>43</v>
      </c>
      <c r="D2916" t="s">
        <v>29</v>
      </c>
      <c r="E2916" t="b">
        <v>1</v>
      </c>
      <c r="F2916" s="1">
        <v>45485.031585648147</v>
      </c>
      <c r="G2916" t="b">
        <v>1</v>
      </c>
      <c r="H2916" t="b">
        <v>1</v>
      </c>
      <c r="I2916" t="s">
        <v>51</v>
      </c>
      <c r="J2916" t="s">
        <v>47</v>
      </c>
      <c r="K2916" t="s">
        <v>93</v>
      </c>
      <c r="L2916">
        <v>92384</v>
      </c>
    </row>
    <row r="2917" spans="1:12" x14ac:dyDescent="0.25">
      <c r="A2917" t="s">
        <v>49</v>
      </c>
      <c r="B2917" t="s">
        <v>61</v>
      </c>
      <c r="C2917" t="s">
        <v>40</v>
      </c>
      <c r="D2917" t="s">
        <v>15</v>
      </c>
      <c r="E2917" t="b">
        <v>1</v>
      </c>
      <c r="F2917" s="1">
        <v>45552.003900462973</v>
      </c>
      <c r="G2917" t="b">
        <v>1</v>
      </c>
      <c r="H2917" t="b">
        <v>0</v>
      </c>
      <c r="I2917" t="s">
        <v>51</v>
      </c>
      <c r="J2917" t="s">
        <v>57</v>
      </c>
      <c r="K2917" t="s">
        <v>32</v>
      </c>
      <c r="L2917">
        <v>91912</v>
      </c>
    </row>
    <row r="2918" spans="1:12" x14ac:dyDescent="0.25">
      <c r="A2918" t="s">
        <v>19</v>
      </c>
      <c r="B2918" t="s">
        <v>20</v>
      </c>
      <c r="C2918" t="s">
        <v>43</v>
      </c>
      <c r="D2918" t="s">
        <v>15</v>
      </c>
      <c r="E2918" t="b">
        <v>1</v>
      </c>
      <c r="F2918" s="1">
        <v>45631.106111111112</v>
      </c>
      <c r="G2918" t="b">
        <v>1</v>
      </c>
      <c r="H2918" t="b">
        <v>1</v>
      </c>
      <c r="I2918" t="s">
        <v>23</v>
      </c>
      <c r="J2918" t="s">
        <v>17</v>
      </c>
      <c r="K2918" t="s">
        <v>48</v>
      </c>
      <c r="L2918">
        <v>83580</v>
      </c>
    </row>
    <row r="2919" spans="1:12" x14ac:dyDescent="0.25">
      <c r="A2919" t="s">
        <v>26</v>
      </c>
      <c r="B2919" t="s">
        <v>71</v>
      </c>
      <c r="C2919" t="s">
        <v>43</v>
      </c>
      <c r="D2919" t="s">
        <v>29</v>
      </c>
      <c r="E2919" t="b">
        <v>0</v>
      </c>
      <c r="F2919" s="1">
        <v>45649.320844907408</v>
      </c>
      <c r="G2919" t="b">
        <v>0</v>
      </c>
      <c r="H2919" t="b">
        <v>1</v>
      </c>
      <c r="I2919" t="s">
        <v>30</v>
      </c>
      <c r="J2919" t="s">
        <v>72</v>
      </c>
      <c r="K2919" t="s">
        <v>101</v>
      </c>
      <c r="L2919">
        <v>93904</v>
      </c>
    </row>
    <row r="2920" spans="1:12" x14ac:dyDescent="0.25">
      <c r="A2920" t="s">
        <v>54</v>
      </c>
      <c r="B2920" t="s">
        <v>79</v>
      </c>
      <c r="C2920" t="s">
        <v>68</v>
      </c>
      <c r="D2920" t="s">
        <v>29</v>
      </c>
      <c r="E2920" t="b">
        <v>0</v>
      </c>
      <c r="F2920" s="1">
        <v>45643.889884259261</v>
      </c>
      <c r="G2920" t="b">
        <v>1</v>
      </c>
      <c r="H2920" t="b">
        <v>1</v>
      </c>
      <c r="I2920" t="s">
        <v>30</v>
      </c>
      <c r="J2920" t="s">
        <v>72</v>
      </c>
      <c r="K2920" t="s">
        <v>92</v>
      </c>
      <c r="L2920">
        <v>134230</v>
      </c>
    </row>
    <row r="2921" spans="1:12" x14ac:dyDescent="0.25">
      <c r="A2921" t="s">
        <v>45</v>
      </c>
      <c r="B2921" t="s">
        <v>76</v>
      </c>
      <c r="C2921" t="s">
        <v>28</v>
      </c>
      <c r="D2921" t="s">
        <v>15</v>
      </c>
      <c r="E2921" t="b">
        <v>0</v>
      </c>
      <c r="F2921" s="1">
        <v>45336.055451388893</v>
      </c>
      <c r="G2921" t="b">
        <v>0</v>
      </c>
      <c r="H2921" t="b">
        <v>0</v>
      </c>
      <c r="I2921" t="s">
        <v>16</v>
      </c>
      <c r="J2921" t="s">
        <v>17</v>
      </c>
      <c r="K2921" t="s">
        <v>120</v>
      </c>
      <c r="L2921">
        <v>117454</v>
      </c>
    </row>
    <row r="2922" spans="1:12" x14ac:dyDescent="0.25">
      <c r="A2922" t="s">
        <v>12</v>
      </c>
      <c r="B2922" t="s">
        <v>13</v>
      </c>
      <c r="C2922" t="s">
        <v>68</v>
      </c>
      <c r="D2922" t="s">
        <v>29</v>
      </c>
      <c r="E2922" t="b">
        <v>0</v>
      </c>
      <c r="F2922" s="1">
        <v>45612.25273148148</v>
      </c>
      <c r="G2922" t="b">
        <v>0</v>
      </c>
      <c r="H2922" t="b">
        <v>1</v>
      </c>
      <c r="I2922" t="s">
        <v>16</v>
      </c>
      <c r="J2922" t="s">
        <v>66</v>
      </c>
      <c r="K2922" t="s">
        <v>58</v>
      </c>
      <c r="L2922">
        <v>143208</v>
      </c>
    </row>
    <row r="2923" spans="1:12" x14ac:dyDescent="0.25">
      <c r="A2923" t="s">
        <v>82</v>
      </c>
      <c r="B2923" t="s">
        <v>85</v>
      </c>
      <c r="C2923" t="s">
        <v>21</v>
      </c>
      <c r="D2923" t="s">
        <v>29</v>
      </c>
      <c r="E2923" t="b">
        <v>0</v>
      </c>
      <c r="F2923" s="1">
        <v>45302.549699074072</v>
      </c>
      <c r="G2923" t="b">
        <v>1</v>
      </c>
      <c r="H2923" t="b">
        <v>1</v>
      </c>
      <c r="I2923" t="s">
        <v>84</v>
      </c>
      <c r="J2923" t="s">
        <v>52</v>
      </c>
      <c r="K2923" t="s">
        <v>90</v>
      </c>
      <c r="L2923">
        <v>124556</v>
      </c>
    </row>
    <row r="2924" spans="1:12" x14ac:dyDescent="0.25">
      <c r="A2924" t="s">
        <v>45</v>
      </c>
      <c r="B2924" t="s">
        <v>88</v>
      </c>
      <c r="C2924" t="s">
        <v>21</v>
      </c>
      <c r="D2924" t="s">
        <v>29</v>
      </c>
      <c r="E2924" t="b">
        <v>1</v>
      </c>
      <c r="F2924" s="1">
        <v>45545.158333333333</v>
      </c>
      <c r="G2924" t="b">
        <v>0</v>
      </c>
      <c r="H2924" t="b">
        <v>1</v>
      </c>
      <c r="I2924" t="s">
        <v>16</v>
      </c>
      <c r="J2924" t="s">
        <v>34</v>
      </c>
      <c r="K2924" t="s">
        <v>127</v>
      </c>
      <c r="L2924">
        <v>117468</v>
      </c>
    </row>
    <row r="2925" spans="1:12" x14ac:dyDescent="0.25">
      <c r="A2925" t="s">
        <v>82</v>
      </c>
      <c r="B2925" t="s">
        <v>91</v>
      </c>
      <c r="C2925" t="s">
        <v>43</v>
      </c>
      <c r="D2925" t="s">
        <v>15</v>
      </c>
      <c r="E2925" t="b">
        <v>0</v>
      </c>
      <c r="F2925" s="1">
        <v>45297.241261574083</v>
      </c>
      <c r="G2925" t="b">
        <v>1</v>
      </c>
      <c r="H2925" t="b">
        <v>1</v>
      </c>
      <c r="I2925" t="s">
        <v>84</v>
      </c>
      <c r="J2925" t="s">
        <v>57</v>
      </c>
      <c r="K2925" t="s">
        <v>128</v>
      </c>
      <c r="L2925">
        <v>125947</v>
      </c>
    </row>
    <row r="2926" spans="1:12" x14ac:dyDescent="0.25">
      <c r="A2926" t="s">
        <v>82</v>
      </c>
      <c r="B2926" t="s">
        <v>91</v>
      </c>
      <c r="C2926" t="s">
        <v>21</v>
      </c>
      <c r="D2926" t="s">
        <v>29</v>
      </c>
      <c r="E2926" t="b">
        <v>1</v>
      </c>
      <c r="F2926" s="1">
        <v>45529.104328703703</v>
      </c>
      <c r="G2926" t="b">
        <v>1</v>
      </c>
      <c r="H2926" t="b">
        <v>0</v>
      </c>
      <c r="I2926" t="s">
        <v>84</v>
      </c>
      <c r="J2926" t="s">
        <v>24</v>
      </c>
      <c r="K2926" t="s">
        <v>127</v>
      </c>
      <c r="L2926">
        <v>114117</v>
      </c>
    </row>
    <row r="2927" spans="1:12" x14ac:dyDescent="0.25">
      <c r="A2927" t="s">
        <v>12</v>
      </c>
      <c r="B2927" t="s">
        <v>63</v>
      </c>
      <c r="C2927" t="s">
        <v>21</v>
      </c>
      <c r="D2927" t="s">
        <v>29</v>
      </c>
      <c r="E2927" t="b">
        <v>0</v>
      </c>
      <c r="F2927" s="1">
        <v>45619.048449074071</v>
      </c>
      <c r="G2927" t="b">
        <v>1</v>
      </c>
      <c r="H2927" t="b">
        <v>1</v>
      </c>
      <c r="I2927" t="s">
        <v>16</v>
      </c>
      <c r="J2927" t="s">
        <v>34</v>
      </c>
      <c r="K2927" t="s">
        <v>65</v>
      </c>
      <c r="L2927">
        <v>145684</v>
      </c>
    </row>
    <row r="2928" spans="1:12" x14ac:dyDescent="0.25">
      <c r="A2928" t="s">
        <v>49</v>
      </c>
      <c r="B2928" t="s">
        <v>61</v>
      </c>
      <c r="C2928" t="s">
        <v>21</v>
      </c>
      <c r="D2928" t="s">
        <v>15</v>
      </c>
      <c r="E2928" t="b">
        <v>1</v>
      </c>
      <c r="F2928" s="1">
        <v>45581.789282407408</v>
      </c>
      <c r="G2928" t="b">
        <v>1</v>
      </c>
      <c r="H2928" t="b">
        <v>0</v>
      </c>
      <c r="I2928" t="s">
        <v>51</v>
      </c>
      <c r="J2928" t="s">
        <v>80</v>
      </c>
      <c r="K2928" t="s">
        <v>77</v>
      </c>
      <c r="L2928">
        <v>99070</v>
      </c>
    </row>
    <row r="2929" spans="1:12" x14ac:dyDescent="0.25">
      <c r="A2929" t="s">
        <v>26</v>
      </c>
      <c r="B2929" t="s">
        <v>71</v>
      </c>
      <c r="C2929" t="s">
        <v>14</v>
      </c>
      <c r="D2929" t="s">
        <v>29</v>
      </c>
      <c r="E2929" t="b">
        <v>0</v>
      </c>
      <c r="F2929" s="1">
        <v>45516.427071759259</v>
      </c>
      <c r="G2929" t="b">
        <v>1</v>
      </c>
      <c r="H2929" t="b">
        <v>0</v>
      </c>
      <c r="I2929" t="s">
        <v>30</v>
      </c>
      <c r="J2929" t="s">
        <v>52</v>
      </c>
      <c r="K2929" t="s">
        <v>127</v>
      </c>
      <c r="L2929">
        <v>89796</v>
      </c>
    </row>
    <row r="2930" spans="1:12" x14ac:dyDescent="0.25">
      <c r="A2930" t="s">
        <v>49</v>
      </c>
      <c r="B2930" t="s">
        <v>50</v>
      </c>
      <c r="C2930" t="s">
        <v>40</v>
      </c>
      <c r="D2930" t="s">
        <v>15</v>
      </c>
      <c r="E2930" t="b">
        <v>1</v>
      </c>
      <c r="F2930" s="1">
        <v>45629.008125</v>
      </c>
      <c r="G2930" t="b">
        <v>0</v>
      </c>
      <c r="H2930" t="b">
        <v>1</v>
      </c>
      <c r="I2930" t="s">
        <v>51</v>
      </c>
      <c r="J2930" t="s">
        <v>66</v>
      </c>
      <c r="K2930" t="s">
        <v>115</v>
      </c>
      <c r="L2930">
        <v>86894</v>
      </c>
    </row>
    <row r="2931" spans="1:12" x14ac:dyDescent="0.25">
      <c r="A2931" t="s">
        <v>45</v>
      </c>
      <c r="B2931" t="s">
        <v>46</v>
      </c>
      <c r="C2931" t="s">
        <v>43</v>
      </c>
      <c r="D2931" t="s">
        <v>29</v>
      </c>
      <c r="E2931" t="b">
        <v>0</v>
      </c>
      <c r="F2931" s="1">
        <v>45379.931400462963</v>
      </c>
      <c r="G2931" t="b">
        <v>0</v>
      </c>
      <c r="H2931" t="b">
        <v>1</v>
      </c>
      <c r="I2931" t="s">
        <v>16</v>
      </c>
      <c r="J2931" t="s">
        <v>80</v>
      </c>
      <c r="K2931" t="s">
        <v>106</v>
      </c>
      <c r="L2931">
        <v>119379</v>
      </c>
    </row>
    <row r="2932" spans="1:12" x14ac:dyDescent="0.25">
      <c r="A2932" t="s">
        <v>82</v>
      </c>
      <c r="B2932" t="s">
        <v>91</v>
      </c>
      <c r="C2932" t="s">
        <v>28</v>
      </c>
      <c r="D2932" t="s">
        <v>15</v>
      </c>
      <c r="E2932" t="b">
        <v>0</v>
      </c>
      <c r="F2932" s="1">
        <v>45627.49664351852</v>
      </c>
      <c r="G2932" t="b">
        <v>0</v>
      </c>
      <c r="H2932" t="b">
        <v>1</v>
      </c>
      <c r="I2932" t="s">
        <v>84</v>
      </c>
      <c r="J2932" t="s">
        <v>47</v>
      </c>
      <c r="K2932" t="s">
        <v>58</v>
      </c>
      <c r="L2932">
        <v>106724</v>
      </c>
    </row>
    <row r="2933" spans="1:12" x14ac:dyDescent="0.25">
      <c r="A2933" t="s">
        <v>26</v>
      </c>
      <c r="B2933" t="s">
        <v>71</v>
      </c>
      <c r="C2933" t="s">
        <v>21</v>
      </c>
      <c r="D2933" t="s">
        <v>29</v>
      </c>
      <c r="E2933" t="b">
        <v>0</v>
      </c>
      <c r="F2933" s="1">
        <v>45581.761504629627</v>
      </c>
      <c r="G2933" t="b">
        <v>1</v>
      </c>
      <c r="H2933" t="b">
        <v>1</v>
      </c>
      <c r="I2933" t="s">
        <v>30</v>
      </c>
      <c r="J2933" t="s">
        <v>57</v>
      </c>
      <c r="K2933" t="s">
        <v>77</v>
      </c>
      <c r="L2933">
        <v>120235</v>
      </c>
    </row>
    <row r="2934" spans="1:12" x14ac:dyDescent="0.25">
      <c r="A2934" t="s">
        <v>26</v>
      </c>
      <c r="B2934" t="s">
        <v>33</v>
      </c>
      <c r="C2934" t="s">
        <v>43</v>
      </c>
      <c r="D2934" t="s">
        <v>22</v>
      </c>
      <c r="E2934" t="b">
        <v>0</v>
      </c>
      <c r="F2934" s="1">
        <v>45615.826238425929</v>
      </c>
      <c r="G2934" t="b">
        <v>0</v>
      </c>
      <c r="H2934" t="b">
        <v>0</v>
      </c>
      <c r="I2934" t="s">
        <v>30</v>
      </c>
      <c r="J2934" t="s">
        <v>72</v>
      </c>
      <c r="K2934" t="s">
        <v>69</v>
      </c>
      <c r="L2934">
        <v>122163</v>
      </c>
    </row>
    <row r="2935" spans="1:12" x14ac:dyDescent="0.25">
      <c r="A2935" t="s">
        <v>49</v>
      </c>
      <c r="B2935" t="s">
        <v>50</v>
      </c>
      <c r="C2935" t="s">
        <v>21</v>
      </c>
      <c r="D2935" t="s">
        <v>29</v>
      </c>
      <c r="E2935" t="b">
        <v>0</v>
      </c>
      <c r="F2935" s="1">
        <v>45504.334699074083</v>
      </c>
      <c r="G2935" t="b">
        <v>1</v>
      </c>
      <c r="H2935" t="b">
        <v>0</v>
      </c>
      <c r="I2935" t="s">
        <v>51</v>
      </c>
      <c r="J2935" t="s">
        <v>44</v>
      </c>
      <c r="K2935" t="s">
        <v>37</v>
      </c>
      <c r="L2935">
        <v>94674</v>
      </c>
    </row>
    <row r="2936" spans="1:12" x14ac:dyDescent="0.25">
      <c r="A2936" t="s">
        <v>49</v>
      </c>
      <c r="B2936" t="s">
        <v>108</v>
      </c>
      <c r="C2936" t="s">
        <v>43</v>
      </c>
      <c r="D2936" t="s">
        <v>15</v>
      </c>
      <c r="E2936" t="b">
        <v>1</v>
      </c>
      <c r="F2936" s="1">
        <v>45625.542905092603</v>
      </c>
      <c r="G2936" t="b">
        <v>0</v>
      </c>
      <c r="H2936" t="b">
        <v>0</v>
      </c>
      <c r="I2936" t="s">
        <v>51</v>
      </c>
      <c r="J2936" t="s">
        <v>52</v>
      </c>
      <c r="K2936" t="s">
        <v>123</v>
      </c>
      <c r="L2936">
        <v>73023</v>
      </c>
    </row>
    <row r="2937" spans="1:12" x14ac:dyDescent="0.25">
      <c r="A2937" t="s">
        <v>19</v>
      </c>
      <c r="B2937" t="s">
        <v>86</v>
      </c>
      <c r="C2937" t="s">
        <v>28</v>
      </c>
      <c r="D2937" t="s">
        <v>29</v>
      </c>
      <c r="E2937" t="b">
        <v>0</v>
      </c>
      <c r="F2937" s="1">
        <v>45363.309386574067</v>
      </c>
      <c r="G2937" t="b">
        <v>0</v>
      </c>
      <c r="H2937" t="b">
        <v>0</v>
      </c>
      <c r="I2937" t="s">
        <v>23</v>
      </c>
      <c r="J2937" t="s">
        <v>31</v>
      </c>
      <c r="K2937" t="s">
        <v>60</v>
      </c>
      <c r="L2937">
        <v>74649</v>
      </c>
    </row>
    <row r="2938" spans="1:12" x14ac:dyDescent="0.25">
      <c r="A2938" t="s">
        <v>45</v>
      </c>
      <c r="B2938" t="s">
        <v>76</v>
      </c>
      <c r="C2938" t="s">
        <v>28</v>
      </c>
      <c r="D2938" t="s">
        <v>15</v>
      </c>
      <c r="E2938" t="b">
        <v>1</v>
      </c>
      <c r="F2938" s="1">
        <v>45342.894270833327</v>
      </c>
      <c r="G2938" t="b">
        <v>0</v>
      </c>
      <c r="H2938" t="b">
        <v>1</v>
      </c>
      <c r="I2938" t="s">
        <v>16</v>
      </c>
      <c r="J2938" t="s">
        <v>34</v>
      </c>
      <c r="K2938" t="s">
        <v>100</v>
      </c>
      <c r="L2938">
        <v>93229</v>
      </c>
    </row>
    <row r="2939" spans="1:12" x14ac:dyDescent="0.25">
      <c r="A2939" t="s">
        <v>12</v>
      </c>
      <c r="B2939" t="s">
        <v>13</v>
      </c>
      <c r="C2939" t="s">
        <v>43</v>
      </c>
      <c r="D2939" t="s">
        <v>15</v>
      </c>
      <c r="E2939" t="b">
        <v>1</v>
      </c>
      <c r="F2939" s="1">
        <v>45444.712106481478</v>
      </c>
      <c r="G2939" t="b">
        <v>1</v>
      </c>
      <c r="H2939" t="b">
        <v>1</v>
      </c>
      <c r="I2939" t="s">
        <v>16</v>
      </c>
      <c r="J2939" t="s">
        <v>64</v>
      </c>
      <c r="K2939" t="s">
        <v>103</v>
      </c>
      <c r="L2939">
        <v>113208</v>
      </c>
    </row>
    <row r="2940" spans="1:12" x14ac:dyDescent="0.25">
      <c r="A2940" t="s">
        <v>54</v>
      </c>
      <c r="B2940" t="s">
        <v>55</v>
      </c>
      <c r="C2940" t="s">
        <v>14</v>
      </c>
      <c r="D2940" t="s">
        <v>22</v>
      </c>
      <c r="E2940" t="b">
        <v>0</v>
      </c>
      <c r="F2940" s="1">
        <v>45308.183749999997</v>
      </c>
      <c r="G2940" t="b">
        <v>1</v>
      </c>
      <c r="H2940" t="b">
        <v>0</v>
      </c>
      <c r="I2940" t="s">
        <v>30</v>
      </c>
      <c r="J2940" t="s">
        <v>31</v>
      </c>
      <c r="K2940" t="s">
        <v>90</v>
      </c>
      <c r="L2940">
        <v>137186</v>
      </c>
    </row>
    <row r="2941" spans="1:12" x14ac:dyDescent="0.25">
      <c r="A2941" t="s">
        <v>45</v>
      </c>
      <c r="B2941" t="s">
        <v>46</v>
      </c>
      <c r="C2941" t="s">
        <v>43</v>
      </c>
      <c r="D2941" t="s">
        <v>29</v>
      </c>
      <c r="E2941" t="b">
        <v>1</v>
      </c>
      <c r="F2941" s="1">
        <v>45637.024675925917</v>
      </c>
      <c r="G2941" t="b">
        <v>1</v>
      </c>
      <c r="H2941" t="b">
        <v>1</v>
      </c>
      <c r="I2941" t="s">
        <v>16</v>
      </c>
      <c r="J2941" t="s">
        <v>34</v>
      </c>
      <c r="K2941" t="s">
        <v>77</v>
      </c>
      <c r="L2941">
        <v>83506</v>
      </c>
    </row>
    <row r="2942" spans="1:12" x14ac:dyDescent="0.25">
      <c r="A2942" t="s">
        <v>26</v>
      </c>
      <c r="B2942" t="s">
        <v>27</v>
      </c>
      <c r="C2942" t="s">
        <v>21</v>
      </c>
      <c r="D2942" t="s">
        <v>22</v>
      </c>
      <c r="E2942" t="b">
        <v>1</v>
      </c>
      <c r="F2942" s="1">
        <v>45530.596898148149</v>
      </c>
      <c r="G2942" t="b">
        <v>0</v>
      </c>
      <c r="H2942" t="b">
        <v>0</v>
      </c>
      <c r="I2942" t="s">
        <v>30</v>
      </c>
      <c r="J2942" t="s">
        <v>52</v>
      </c>
      <c r="K2942" t="s">
        <v>25</v>
      </c>
      <c r="L2942">
        <v>113680</v>
      </c>
    </row>
    <row r="2943" spans="1:12" x14ac:dyDescent="0.25">
      <c r="A2943" t="s">
        <v>26</v>
      </c>
      <c r="B2943" t="s">
        <v>27</v>
      </c>
      <c r="C2943" t="s">
        <v>28</v>
      </c>
      <c r="D2943" t="s">
        <v>22</v>
      </c>
      <c r="E2943" t="b">
        <v>1</v>
      </c>
      <c r="F2943" s="1">
        <v>45641.446967592587</v>
      </c>
      <c r="G2943" t="b">
        <v>1</v>
      </c>
      <c r="H2943" t="b">
        <v>1</v>
      </c>
      <c r="I2943" t="s">
        <v>30</v>
      </c>
      <c r="J2943" t="s">
        <v>24</v>
      </c>
      <c r="K2943" t="s">
        <v>128</v>
      </c>
      <c r="L2943">
        <v>93699</v>
      </c>
    </row>
    <row r="2944" spans="1:12" x14ac:dyDescent="0.25">
      <c r="A2944" t="s">
        <v>82</v>
      </c>
      <c r="B2944" t="s">
        <v>83</v>
      </c>
      <c r="C2944" t="s">
        <v>43</v>
      </c>
      <c r="D2944" t="s">
        <v>29</v>
      </c>
      <c r="E2944" t="b">
        <v>1</v>
      </c>
      <c r="F2944" s="1">
        <v>45610.950196759259</v>
      </c>
      <c r="G2944" t="b">
        <v>1</v>
      </c>
      <c r="H2944" t="b">
        <v>0</v>
      </c>
      <c r="I2944" t="s">
        <v>84</v>
      </c>
      <c r="J2944" t="s">
        <v>17</v>
      </c>
      <c r="K2944" t="s">
        <v>111</v>
      </c>
      <c r="L2944">
        <v>125730</v>
      </c>
    </row>
    <row r="2945" spans="1:12" x14ac:dyDescent="0.25">
      <c r="A2945" t="s">
        <v>49</v>
      </c>
      <c r="B2945" t="s">
        <v>61</v>
      </c>
      <c r="C2945" t="s">
        <v>14</v>
      </c>
      <c r="D2945" t="s">
        <v>22</v>
      </c>
      <c r="E2945" t="b">
        <v>0</v>
      </c>
      <c r="F2945" s="1">
        <v>45626.407048611109</v>
      </c>
      <c r="G2945" t="b">
        <v>1</v>
      </c>
      <c r="H2945" t="b">
        <v>1</v>
      </c>
      <c r="I2945" t="s">
        <v>51</v>
      </c>
      <c r="J2945" t="s">
        <v>44</v>
      </c>
      <c r="K2945" t="s">
        <v>123</v>
      </c>
      <c r="L2945">
        <v>93069</v>
      </c>
    </row>
    <row r="2946" spans="1:12" x14ac:dyDescent="0.25">
      <c r="A2946" t="s">
        <v>19</v>
      </c>
      <c r="B2946" t="s">
        <v>94</v>
      </c>
      <c r="C2946" t="s">
        <v>28</v>
      </c>
      <c r="D2946" t="s">
        <v>29</v>
      </c>
      <c r="E2946" t="b">
        <v>1</v>
      </c>
      <c r="F2946" s="1">
        <v>45359.300486111111</v>
      </c>
      <c r="G2946" t="b">
        <v>1</v>
      </c>
      <c r="H2946" t="b">
        <v>1</v>
      </c>
      <c r="I2946" t="s">
        <v>23</v>
      </c>
      <c r="J2946" t="s">
        <v>80</v>
      </c>
      <c r="K2946" t="s">
        <v>122</v>
      </c>
      <c r="L2946">
        <v>84812</v>
      </c>
    </row>
    <row r="2947" spans="1:12" x14ac:dyDescent="0.25">
      <c r="A2947" t="s">
        <v>82</v>
      </c>
      <c r="B2947" t="s">
        <v>91</v>
      </c>
      <c r="C2947" t="s">
        <v>28</v>
      </c>
      <c r="D2947" t="s">
        <v>22</v>
      </c>
      <c r="E2947" t="b">
        <v>1</v>
      </c>
      <c r="F2947" s="1">
        <v>45428.19734953704</v>
      </c>
      <c r="G2947" t="b">
        <v>1</v>
      </c>
      <c r="H2947" t="b">
        <v>0</v>
      </c>
      <c r="I2947" t="s">
        <v>84</v>
      </c>
      <c r="J2947" t="s">
        <v>47</v>
      </c>
      <c r="K2947" t="s">
        <v>89</v>
      </c>
      <c r="L2947">
        <v>106330</v>
      </c>
    </row>
    <row r="2948" spans="1:12" x14ac:dyDescent="0.25">
      <c r="A2948" t="s">
        <v>54</v>
      </c>
      <c r="B2948" t="s">
        <v>55</v>
      </c>
      <c r="C2948" t="s">
        <v>14</v>
      </c>
      <c r="D2948" t="s">
        <v>15</v>
      </c>
      <c r="E2948" t="b">
        <v>0</v>
      </c>
      <c r="F2948" s="1">
        <v>45598.79415509259</v>
      </c>
      <c r="G2948" t="b">
        <v>0</v>
      </c>
      <c r="H2948" t="b">
        <v>0</v>
      </c>
      <c r="I2948" t="s">
        <v>30</v>
      </c>
      <c r="J2948" t="s">
        <v>17</v>
      </c>
      <c r="K2948" t="s">
        <v>120</v>
      </c>
      <c r="L2948">
        <v>122060</v>
      </c>
    </row>
    <row r="2949" spans="1:12" x14ac:dyDescent="0.25">
      <c r="A2949" t="s">
        <v>26</v>
      </c>
      <c r="B2949" t="s">
        <v>33</v>
      </c>
      <c r="C2949" t="s">
        <v>21</v>
      </c>
      <c r="D2949" t="s">
        <v>15</v>
      </c>
      <c r="E2949" t="b">
        <v>1</v>
      </c>
      <c r="F2949" s="1">
        <v>45388.722939814812</v>
      </c>
      <c r="G2949" t="b">
        <v>0</v>
      </c>
      <c r="H2949" t="b">
        <v>1</v>
      </c>
      <c r="I2949" t="s">
        <v>30</v>
      </c>
      <c r="J2949" t="s">
        <v>31</v>
      </c>
      <c r="K2949" t="s">
        <v>119</v>
      </c>
      <c r="L2949">
        <v>102068</v>
      </c>
    </row>
    <row r="2950" spans="1:12" x14ac:dyDescent="0.25">
      <c r="A2950" t="s">
        <v>49</v>
      </c>
      <c r="B2950" t="s">
        <v>50</v>
      </c>
      <c r="C2950" t="s">
        <v>68</v>
      </c>
      <c r="D2950" t="s">
        <v>15</v>
      </c>
      <c r="E2950" t="b">
        <v>1</v>
      </c>
      <c r="F2950" s="1">
        <v>45458.838391203702</v>
      </c>
      <c r="G2950" t="b">
        <v>0</v>
      </c>
      <c r="H2950" t="b">
        <v>0</v>
      </c>
      <c r="I2950" t="s">
        <v>51</v>
      </c>
      <c r="J2950" t="s">
        <v>44</v>
      </c>
      <c r="K2950" t="s">
        <v>105</v>
      </c>
      <c r="L2950">
        <v>94406</v>
      </c>
    </row>
    <row r="2951" spans="1:12" x14ac:dyDescent="0.25">
      <c r="A2951" t="s">
        <v>45</v>
      </c>
      <c r="B2951" t="s">
        <v>88</v>
      </c>
      <c r="C2951" t="s">
        <v>43</v>
      </c>
      <c r="D2951" t="s">
        <v>15</v>
      </c>
      <c r="E2951" t="b">
        <v>0</v>
      </c>
      <c r="F2951" s="1">
        <v>45545.044629629629</v>
      </c>
      <c r="G2951" t="b">
        <v>1</v>
      </c>
      <c r="H2951" t="b">
        <v>0</v>
      </c>
      <c r="I2951" t="s">
        <v>16</v>
      </c>
      <c r="J2951" t="s">
        <v>70</v>
      </c>
      <c r="K2951" t="s">
        <v>87</v>
      </c>
      <c r="L2951">
        <v>106205</v>
      </c>
    </row>
    <row r="2952" spans="1:12" x14ac:dyDescent="0.25">
      <c r="A2952" t="s">
        <v>38</v>
      </c>
      <c r="B2952" t="s">
        <v>39</v>
      </c>
      <c r="C2952" t="s">
        <v>68</v>
      </c>
      <c r="D2952" t="s">
        <v>15</v>
      </c>
      <c r="E2952" t="b">
        <v>0</v>
      </c>
      <c r="F2952" s="1">
        <v>45542.327349537038</v>
      </c>
      <c r="G2952" t="b">
        <v>1</v>
      </c>
      <c r="H2952" t="b">
        <v>1</v>
      </c>
      <c r="I2952" t="s">
        <v>41</v>
      </c>
      <c r="J2952" t="s">
        <v>57</v>
      </c>
      <c r="K2952" t="s">
        <v>103</v>
      </c>
      <c r="L2952">
        <v>75919</v>
      </c>
    </row>
    <row r="2953" spans="1:12" x14ac:dyDescent="0.25">
      <c r="A2953" t="s">
        <v>82</v>
      </c>
      <c r="B2953" t="s">
        <v>91</v>
      </c>
      <c r="C2953" t="s">
        <v>21</v>
      </c>
      <c r="D2953" t="s">
        <v>15</v>
      </c>
      <c r="E2953" t="b">
        <v>1</v>
      </c>
      <c r="F2953" s="1">
        <v>45632.466898148137</v>
      </c>
      <c r="G2953" t="b">
        <v>1</v>
      </c>
      <c r="H2953" t="b">
        <v>0</v>
      </c>
      <c r="I2953" t="s">
        <v>84</v>
      </c>
      <c r="J2953" t="s">
        <v>80</v>
      </c>
      <c r="K2953" t="s">
        <v>129</v>
      </c>
      <c r="L2953">
        <v>123390</v>
      </c>
    </row>
    <row r="2954" spans="1:12" x14ac:dyDescent="0.25">
      <c r="A2954" t="s">
        <v>54</v>
      </c>
      <c r="B2954" t="s">
        <v>79</v>
      </c>
      <c r="C2954" t="s">
        <v>68</v>
      </c>
      <c r="D2954" t="s">
        <v>22</v>
      </c>
      <c r="E2954" t="b">
        <v>1</v>
      </c>
      <c r="F2954" s="1">
        <v>45421.956238425933</v>
      </c>
      <c r="G2954" t="b">
        <v>1</v>
      </c>
      <c r="H2954" t="b">
        <v>1</v>
      </c>
      <c r="I2954" t="s">
        <v>30</v>
      </c>
      <c r="J2954" t="s">
        <v>66</v>
      </c>
      <c r="K2954" t="s">
        <v>128</v>
      </c>
      <c r="L2954">
        <v>137992</v>
      </c>
    </row>
    <row r="2955" spans="1:12" x14ac:dyDescent="0.25">
      <c r="A2955" t="s">
        <v>82</v>
      </c>
      <c r="B2955" t="s">
        <v>83</v>
      </c>
      <c r="C2955" t="s">
        <v>28</v>
      </c>
      <c r="D2955" t="s">
        <v>29</v>
      </c>
      <c r="E2955" t="b">
        <v>1</v>
      </c>
      <c r="F2955" s="1">
        <v>45331.821388888893</v>
      </c>
      <c r="G2955" t="b">
        <v>1</v>
      </c>
      <c r="H2955" t="b">
        <v>0</v>
      </c>
      <c r="I2955" t="s">
        <v>84</v>
      </c>
      <c r="J2955" t="s">
        <v>52</v>
      </c>
      <c r="K2955" t="s">
        <v>81</v>
      </c>
      <c r="L2955">
        <v>104940</v>
      </c>
    </row>
    <row r="2956" spans="1:12" x14ac:dyDescent="0.25">
      <c r="A2956" t="s">
        <v>45</v>
      </c>
      <c r="B2956" t="s">
        <v>46</v>
      </c>
      <c r="C2956" t="s">
        <v>14</v>
      </c>
      <c r="D2956" t="s">
        <v>29</v>
      </c>
      <c r="E2956" t="b">
        <v>0</v>
      </c>
      <c r="F2956" s="1">
        <v>45441.044745370367</v>
      </c>
      <c r="G2956" t="b">
        <v>0</v>
      </c>
      <c r="H2956" t="b">
        <v>0</v>
      </c>
      <c r="I2956" t="s">
        <v>16</v>
      </c>
      <c r="J2956" t="s">
        <v>66</v>
      </c>
      <c r="K2956" t="s">
        <v>123</v>
      </c>
      <c r="L2956">
        <v>91793</v>
      </c>
    </row>
    <row r="2957" spans="1:12" x14ac:dyDescent="0.25">
      <c r="A2957" t="s">
        <v>45</v>
      </c>
      <c r="B2957" t="s">
        <v>88</v>
      </c>
      <c r="C2957" t="s">
        <v>14</v>
      </c>
      <c r="D2957" t="s">
        <v>15</v>
      </c>
      <c r="E2957" t="b">
        <v>1</v>
      </c>
      <c r="F2957" s="1">
        <v>45513.713599537034</v>
      </c>
      <c r="G2957" t="b">
        <v>1</v>
      </c>
      <c r="H2957" t="b">
        <v>1</v>
      </c>
      <c r="I2957" t="s">
        <v>16</v>
      </c>
      <c r="J2957" t="s">
        <v>70</v>
      </c>
      <c r="K2957" t="s">
        <v>111</v>
      </c>
      <c r="L2957">
        <v>109057</v>
      </c>
    </row>
    <row r="2958" spans="1:12" x14ac:dyDescent="0.25">
      <c r="A2958" t="s">
        <v>26</v>
      </c>
      <c r="B2958" t="s">
        <v>27</v>
      </c>
      <c r="C2958" t="s">
        <v>28</v>
      </c>
      <c r="D2958" t="s">
        <v>22</v>
      </c>
      <c r="E2958" t="b">
        <v>0</v>
      </c>
      <c r="F2958" s="1">
        <v>45581.336319444446</v>
      </c>
      <c r="G2958" t="b">
        <v>0</v>
      </c>
      <c r="H2958" t="b">
        <v>0</v>
      </c>
      <c r="I2958" t="s">
        <v>30</v>
      </c>
      <c r="J2958" t="s">
        <v>52</v>
      </c>
      <c r="K2958" t="s">
        <v>124</v>
      </c>
      <c r="L2958">
        <v>85986</v>
      </c>
    </row>
    <row r="2959" spans="1:12" x14ac:dyDescent="0.25">
      <c r="A2959" t="s">
        <v>38</v>
      </c>
      <c r="B2959" t="s">
        <v>95</v>
      </c>
      <c r="C2959" t="s">
        <v>43</v>
      </c>
      <c r="D2959" t="s">
        <v>29</v>
      </c>
      <c r="E2959" t="b">
        <v>0</v>
      </c>
      <c r="F2959" s="1">
        <v>45426.308703703697</v>
      </c>
      <c r="G2959" t="b">
        <v>0</v>
      </c>
      <c r="H2959" t="b">
        <v>0</v>
      </c>
      <c r="I2959" t="s">
        <v>41</v>
      </c>
      <c r="J2959" t="s">
        <v>31</v>
      </c>
      <c r="K2959" t="s">
        <v>106</v>
      </c>
      <c r="L2959">
        <v>74419</v>
      </c>
    </row>
    <row r="2960" spans="1:12" x14ac:dyDescent="0.25">
      <c r="A2960" t="s">
        <v>82</v>
      </c>
      <c r="B2960" t="s">
        <v>83</v>
      </c>
      <c r="C2960" t="s">
        <v>28</v>
      </c>
      <c r="D2960" t="s">
        <v>22</v>
      </c>
      <c r="E2960" t="b">
        <v>1</v>
      </c>
      <c r="F2960" s="1">
        <v>45316.374583333331</v>
      </c>
      <c r="G2960" t="b">
        <v>0</v>
      </c>
      <c r="H2960" t="b">
        <v>0</v>
      </c>
      <c r="I2960" t="s">
        <v>84</v>
      </c>
      <c r="J2960" t="s">
        <v>47</v>
      </c>
      <c r="K2960" t="s">
        <v>111</v>
      </c>
      <c r="L2960">
        <v>100093</v>
      </c>
    </row>
    <row r="2961" spans="1:12" x14ac:dyDescent="0.25">
      <c r="A2961" t="s">
        <v>12</v>
      </c>
      <c r="B2961" t="s">
        <v>13</v>
      </c>
      <c r="C2961" t="s">
        <v>21</v>
      </c>
      <c r="D2961" t="s">
        <v>29</v>
      </c>
      <c r="E2961" t="b">
        <v>0</v>
      </c>
      <c r="F2961" s="1">
        <v>45367.462754629632</v>
      </c>
      <c r="G2961" t="b">
        <v>0</v>
      </c>
      <c r="H2961" t="b">
        <v>0</v>
      </c>
      <c r="I2961" t="s">
        <v>16</v>
      </c>
      <c r="J2961" t="s">
        <v>64</v>
      </c>
      <c r="K2961" t="s">
        <v>92</v>
      </c>
      <c r="L2961">
        <v>121281</v>
      </c>
    </row>
    <row r="2962" spans="1:12" x14ac:dyDescent="0.25">
      <c r="A2962" t="s">
        <v>45</v>
      </c>
      <c r="B2962" t="s">
        <v>88</v>
      </c>
      <c r="C2962" t="s">
        <v>14</v>
      </c>
      <c r="D2962" t="s">
        <v>15</v>
      </c>
      <c r="E2962" t="b">
        <v>0</v>
      </c>
      <c r="F2962" s="1">
        <v>45609.11278935185</v>
      </c>
      <c r="G2962" t="b">
        <v>0</v>
      </c>
      <c r="H2962" t="b">
        <v>0</v>
      </c>
      <c r="I2962" t="s">
        <v>16</v>
      </c>
      <c r="J2962" t="s">
        <v>70</v>
      </c>
      <c r="K2962" t="s">
        <v>113</v>
      </c>
      <c r="L2962">
        <v>102038</v>
      </c>
    </row>
    <row r="2963" spans="1:12" x14ac:dyDescent="0.25">
      <c r="A2963" t="s">
        <v>45</v>
      </c>
      <c r="B2963" t="s">
        <v>88</v>
      </c>
      <c r="C2963" t="s">
        <v>14</v>
      </c>
      <c r="D2963" t="s">
        <v>22</v>
      </c>
      <c r="E2963" t="b">
        <v>0</v>
      </c>
      <c r="F2963" s="1">
        <v>45534.057951388888</v>
      </c>
      <c r="G2963" t="b">
        <v>0</v>
      </c>
      <c r="H2963" t="b">
        <v>0</v>
      </c>
      <c r="I2963" t="s">
        <v>16</v>
      </c>
      <c r="J2963" t="s">
        <v>57</v>
      </c>
      <c r="K2963" t="s">
        <v>48</v>
      </c>
      <c r="L2963">
        <v>118211</v>
      </c>
    </row>
    <row r="2964" spans="1:12" x14ac:dyDescent="0.25">
      <c r="A2964" t="s">
        <v>12</v>
      </c>
      <c r="B2964" t="s">
        <v>75</v>
      </c>
      <c r="C2964" t="s">
        <v>28</v>
      </c>
      <c r="D2964" t="s">
        <v>15</v>
      </c>
      <c r="E2964" t="b">
        <v>1</v>
      </c>
      <c r="F2964" s="1">
        <v>45512.484479166669</v>
      </c>
      <c r="G2964" t="b">
        <v>0</v>
      </c>
      <c r="H2964" t="b">
        <v>0</v>
      </c>
      <c r="I2964" t="s">
        <v>16</v>
      </c>
      <c r="J2964" t="s">
        <v>70</v>
      </c>
      <c r="K2964" t="s">
        <v>92</v>
      </c>
      <c r="L2964">
        <v>111167</v>
      </c>
    </row>
    <row r="2965" spans="1:12" x14ac:dyDescent="0.25">
      <c r="A2965" t="s">
        <v>45</v>
      </c>
      <c r="B2965" t="s">
        <v>76</v>
      </c>
      <c r="C2965" t="s">
        <v>28</v>
      </c>
      <c r="D2965" t="s">
        <v>15</v>
      </c>
      <c r="E2965" t="b">
        <v>1</v>
      </c>
      <c r="F2965" s="1">
        <v>45418.486875000002</v>
      </c>
      <c r="G2965" t="b">
        <v>0</v>
      </c>
      <c r="H2965" t="b">
        <v>0</v>
      </c>
      <c r="I2965" t="s">
        <v>16</v>
      </c>
      <c r="J2965" t="s">
        <v>66</v>
      </c>
      <c r="K2965" t="s">
        <v>123</v>
      </c>
      <c r="L2965">
        <v>84811</v>
      </c>
    </row>
    <row r="2966" spans="1:12" x14ac:dyDescent="0.25">
      <c r="A2966" t="s">
        <v>54</v>
      </c>
      <c r="B2966" t="s">
        <v>79</v>
      </c>
      <c r="C2966" t="s">
        <v>43</v>
      </c>
      <c r="D2966" t="s">
        <v>29</v>
      </c>
      <c r="E2966" t="b">
        <v>1</v>
      </c>
      <c r="F2966" s="1">
        <v>45300.267847222232</v>
      </c>
      <c r="G2966" t="b">
        <v>1</v>
      </c>
      <c r="H2966" t="b">
        <v>1</v>
      </c>
      <c r="I2966" t="s">
        <v>30</v>
      </c>
      <c r="J2966" t="s">
        <v>24</v>
      </c>
      <c r="K2966" t="s">
        <v>89</v>
      </c>
      <c r="L2966">
        <v>138872</v>
      </c>
    </row>
    <row r="2967" spans="1:12" x14ac:dyDescent="0.25">
      <c r="A2967" t="s">
        <v>49</v>
      </c>
      <c r="B2967" t="s">
        <v>61</v>
      </c>
      <c r="C2967" t="s">
        <v>21</v>
      </c>
      <c r="D2967" t="s">
        <v>22</v>
      </c>
      <c r="E2967" t="b">
        <v>1</v>
      </c>
      <c r="F2967" s="1">
        <v>45414.913391203707</v>
      </c>
      <c r="G2967" t="b">
        <v>0</v>
      </c>
      <c r="H2967" t="b">
        <v>1</v>
      </c>
      <c r="I2967" t="s">
        <v>51</v>
      </c>
      <c r="J2967" t="s">
        <v>34</v>
      </c>
      <c r="K2967" t="s">
        <v>103</v>
      </c>
      <c r="L2967">
        <v>82378</v>
      </c>
    </row>
    <row r="2968" spans="1:12" x14ac:dyDescent="0.25">
      <c r="A2968" t="s">
        <v>26</v>
      </c>
      <c r="B2968" t="s">
        <v>33</v>
      </c>
      <c r="C2968" t="s">
        <v>68</v>
      </c>
      <c r="D2968" t="s">
        <v>29</v>
      </c>
      <c r="E2968" t="b">
        <v>0</v>
      </c>
      <c r="F2968" s="1">
        <v>45494.873206018521</v>
      </c>
      <c r="G2968" t="b">
        <v>0</v>
      </c>
      <c r="H2968" t="b">
        <v>0</v>
      </c>
      <c r="I2968" t="s">
        <v>30</v>
      </c>
      <c r="J2968" t="s">
        <v>57</v>
      </c>
      <c r="K2968" t="s">
        <v>106</v>
      </c>
      <c r="L2968">
        <v>104322</v>
      </c>
    </row>
    <row r="2969" spans="1:12" x14ac:dyDescent="0.25">
      <c r="A2969" t="s">
        <v>19</v>
      </c>
      <c r="B2969" t="s">
        <v>36</v>
      </c>
      <c r="C2969" t="s">
        <v>40</v>
      </c>
      <c r="D2969" t="s">
        <v>22</v>
      </c>
      <c r="E2969" t="b">
        <v>0</v>
      </c>
      <c r="F2969" s="1">
        <v>45441.853842592587</v>
      </c>
      <c r="G2969" t="b">
        <v>0</v>
      </c>
      <c r="H2969" t="b">
        <v>0</v>
      </c>
      <c r="I2969" t="s">
        <v>23</v>
      </c>
      <c r="J2969" t="s">
        <v>31</v>
      </c>
      <c r="K2969" t="s">
        <v>103</v>
      </c>
      <c r="L2969">
        <v>78433</v>
      </c>
    </row>
    <row r="2970" spans="1:12" x14ac:dyDescent="0.25">
      <c r="A2970" t="s">
        <v>82</v>
      </c>
      <c r="B2970" t="s">
        <v>83</v>
      </c>
      <c r="C2970" t="s">
        <v>40</v>
      </c>
      <c r="D2970" t="s">
        <v>29</v>
      </c>
      <c r="E2970" t="b">
        <v>1</v>
      </c>
      <c r="F2970" s="1">
        <v>45541.296724537038</v>
      </c>
      <c r="G2970" t="b">
        <v>0</v>
      </c>
      <c r="H2970" t="b">
        <v>1</v>
      </c>
      <c r="I2970" t="s">
        <v>84</v>
      </c>
      <c r="J2970" t="s">
        <v>80</v>
      </c>
      <c r="K2970" t="s">
        <v>58</v>
      </c>
      <c r="L2970">
        <v>107867</v>
      </c>
    </row>
    <row r="2971" spans="1:12" x14ac:dyDescent="0.25">
      <c r="A2971" t="s">
        <v>26</v>
      </c>
      <c r="B2971" t="s">
        <v>33</v>
      </c>
      <c r="C2971" t="s">
        <v>28</v>
      </c>
      <c r="D2971" t="s">
        <v>15</v>
      </c>
      <c r="E2971" t="b">
        <v>0</v>
      </c>
      <c r="F2971" s="1">
        <v>45321.29724537037</v>
      </c>
      <c r="G2971" t="b">
        <v>0</v>
      </c>
      <c r="H2971" t="b">
        <v>1</v>
      </c>
      <c r="I2971" t="s">
        <v>30</v>
      </c>
      <c r="J2971" t="s">
        <v>17</v>
      </c>
      <c r="K2971" t="s">
        <v>109</v>
      </c>
      <c r="L2971">
        <v>116547</v>
      </c>
    </row>
    <row r="2972" spans="1:12" x14ac:dyDescent="0.25">
      <c r="A2972" t="s">
        <v>49</v>
      </c>
      <c r="B2972" t="s">
        <v>61</v>
      </c>
      <c r="C2972" t="s">
        <v>43</v>
      </c>
      <c r="D2972" t="s">
        <v>15</v>
      </c>
      <c r="E2972" t="b">
        <v>0</v>
      </c>
      <c r="F2972" s="1">
        <v>45591.920995370368</v>
      </c>
      <c r="G2972" t="b">
        <v>1</v>
      </c>
      <c r="H2972" t="b">
        <v>1</v>
      </c>
      <c r="I2972" t="s">
        <v>51</v>
      </c>
      <c r="J2972" t="s">
        <v>47</v>
      </c>
      <c r="K2972" t="s">
        <v>119</v>
      </c>
      <c r="L2972">
        <v>75714</v>
      </c>
    </row>
    <row r="2973" spans="1:12" x14ac:dyDescent="0.25">
      <c r="A2973" t="s">
        <v>12</v>
      </c>
      <c r="B2973" t="s">
        <v>63</v>
      </c>
      <c r="C2973" t="s">
        <v>68</v>
      </c>
      <c r="D2973" t="s">
        <v>15</v>
      </c>
      <c r="E2973" t="b">
        <v>1</v>
      </c>
      <c r="F2973" s="1">
        <v>45404.366782407407</v>
      </c>
      <c r="G2973" t="b">
        <v>0</v>
      </c>
      <c r="H2973" t="b">
        <v>0</v>
      </c>
      <c r="I2973" t="s">
        <v>16</v>
      </c>
      <c r="J2973" t="s">
        <v>80</v>
      </c>
      <c r="K2973" t="s">
        <v>87</v>
      </c>
      <c r="L2973">
        <v>133660</v>
      </c>
    </row>
    <row r="2974" spans="1:12" x14ac:dyDescent="0.25">
      <c r="A2974" t="s">
        <v>54</v>
      </c>
      <c r="B2974" t="s">
        <v>55</v>
      </c>
      <c r="C2974" t="s">
        <v>14</v>
      </c>
      <c r="D2974" t="s">
        <v>29</v>
      </c>
      <c r="E2974" t="b">
        <v>0</v>
      </c>
      <c r="F2974" s="1">
        <v>45648.475960648153</v>
      </c>
      <c r="G2974" t="b">
        <v>0</v>
      </c>
      <c r="H2974" t="b">
        <v>1</v>
      </c>
      <c r="I2974" t="s">
        <v>30</v>
      </c>
      <c r="J2974" t="s">
        <v>70</v>
      </c>
      <c r="K2974" t="s">
        <v>100</v>
      </c>
      <c r="L2974">
        <v>128566</v>
      </c>
    </row>
    <row r="2975" spans="1:12" x14ac:dyDescent="0.25">
      <c r="A2975" t="s">
        <v>26</v>
      </c>
      <c r="B2975" t="s">
        <v>71</v>
      </c>
      <c r="C2975" t="s">
        <v>28</v>
      </c>
      <c r="D2975" t="s">
        <v>29</v>
      </c>
      <c r="E2975" t="b">
        <v>0</v>
      </c>
      <c r="F2975" s="1">
        <v>45501.824606481481</v>
      </c>
      <c r="G2975" t="b">
        <v>0</v>
      </c>
      <c r="H2975" t="b">
        <v>1</v>
      </c>
      <c r="I2975" t="s">
        <v>30</v>
      </c>
      <c r="J2975" t="s">
        <v>31</v>
      </c>
      <c r="K2975" t="s">
        <v>35</v>
      </c>
      <c r="L2975">
        <v>91433</v>
      </c>
    </row>
    <row r="2976" spans="1:12" x14ac:dyDescent="0.25">
      <c r="A2976" t="s">
        <v>38</v>
      </c>
      <c r="B2976" t="s">
        <v>95</v>
      </c>
      <c r="C2976" t="s">
        <v>68</v>
      </c>
      <c r="D2976" t="s">
        <v>29</v>
      </c>
      <c r="E2976" t="b">
        <v>1</v>
      </c>
      <c r="F2976" s="1">
        <v>45528.019861111112</v>
      </c>
      <c r="G2976" t="b">
        <v>0</v>
      </c>
      <c r="H2976" t="b">
        <v>0</v>
      </c>
      <c r="I2976" t="s">
        <v>41</v>
      </c>
      <c r="J2976" t="s">
        <v>57</v>
      </c>
      <c r="K2976" t="s">
        <v>120</v>
      </c>
      <c r="L2976">
        <v>81228</v>
      </c>
    </row>
    <row r="2977" spans="1:12" x14ac:dyDescent="0.25">
      <c r="A2977" t="s">
        <v>19</v>
      </c>
      <c r="B2977" t="s">
        <v>20</v>
      </c>
      <c r="C2977" t="s">
        <v>21</v>
      </c>
      <c r="D2977" t="s">
        <v>29</v>
      </c>
      <c r="E2977" t="b">
        <v>0</v>
      </c>
      <c r="F2977" s="1">
        <v>45568.990428240737</v>
      </c>
      <c r="G2977" t="b">
        <v>0</v>
      </c>
      <c r="H2977" t="b">
        <v>0</v>
      </c>
      <c r="I2977" t="s">
        <v>23</v>
      </c>
      <c r="J2977" t="s">
        <v>17</v>
      </c>
      <c r="K2977" t="s">
        <v>98</v>
      </c>
      <c r="L2977">
        <v>87015</v>
      </c>
    </row>
    <row r="2978" spans="1:12" x14ac:dyDescent="0.25">
      <c r="A2978" t="s">
        <v>82</v>
      </c>
      <c r="B2978" t="s">
        <v>91</v>
      </c>
      <c r="C2978" t="s">
        <v>14</v>
      </c>
      <c r="D2978" t="s">
        <v>15</v>
      </c>
      <c r="E2978" t="b">
        <v>0</v>
      </c>
      <c r="F2978" s="1">
        <v>45421.584918981483</v>
      </c>
      <c r="G2978" t="b">
        <v>1</v>
      </c>
      <c r="H2978" t="b">
        <v>0</v>
      </c>
      <c r="I2978" t="s">
        <v>84</v>
      </c>
      <c r="J2978" t="s">
        <v>47</v>
      </c>
      <c r="K2978" t="s">
        <v>113</v>
      </c>
      <c r="L2978">
        <v>106272</v>
      </c>
    </row>
    <row r="2979" spans="1:12" x14ac:dyDescent="0.25">
      <c r="A2979" t="s">
        <v>38</v>
      </c>
      <c r="B2979" t="s">
        <v>39</v>
      </c>
      <c r="C2979" t="s">
        <v>40</v>
      </c>
      <c r="D2979" t="s">
        <v>15</v>
      </c>
      <c r="E2979" t="b">
        <v>0</v>
      </c>
      <c r="F2979" s="1">
        <v>45453.198981481481</v>
      </c>
      <c r="G2979" t="b">
        <v>1</v>
      </c>
      <c r="H2979" t="b">
        <v>0</v>
      </c>
      <c r="I2979" t="s">
        <v>41</v>
      </c>
      <c r="J2979" t="s">
        <v>80</v>
      </c>
      <c r="K2979" t="s">
        <v>122</v>
      </c>
      <c r="L2979">
        <v>93251</v>
      </c>
    </row>
    <row r="2980" spans="1:12" x14ac:dyDescent="0.25">
      <c r="A2980" t="s">
        <v>26</v>
      </c>
      <c r="B2980" t="s">
        <v>71</v>
      </c>
      <c r="C2980" t="s">
        <v>21</v>
      </c>
      <c r="D2980" t="s">
        <v>29</v>
      </c>
      <c r="E2980" t="b">
        <v>0</v>
      </c>
      <c r="F2980" s="1">
        <v>45332.290196759262</v>
      </c>
      <c r="G2980" t="b">
        <v>1</v>
      </c>
      <c r="H2980" t="b">
        <v>0</v>
      </c>
      <c r="I2980" t="s">
        <v>30</v>
      </c>
      <c r="J2980" t="s">
        <v>64</v>
      </c>
      <c r="K2980" t="s">
        <v>25</v>
      </c>
      <c r="L2980">
        <v>92013</v>
      </c>
    </row>
    <row r="2981" spans="1:12" x14ac:dyDescent="0.25">
      <c r="A2981" t="s">
        <v>54</v>
      </c>
      <c r="B2981" t="s">
        <v>55</v>
      </c>
      <c r="C2981" t="s">
        <v>40</v>
      </c>
      <c r="D2981" t="s">
        <v>22</v>
      </c>
      <c r="E2981" t="b">
        <v>0</v>
      </c>
      <c r="F2981" s="1">
        <v>45411.533263888887</v>
      </c>
      <c r="G2981" t="b">
        <v>0</v>
      </c>
      <c r="H2981" t="b">
        <v>1</v>
      </c>
      <c r="I2981" t="s">
        <v>30</v>
      </c>
      <c r="J2981" t="s">
        <v>72</v>
      </c>
      <c r="K2981" t="s">
        <v>105</v>
      </c>
      <c r="L2981">
        <v>147614</v>
      </c>
    </row>
    <row r="2982" spans="1:12" x14ac:dyDescent="0.25">
      <c r="A2982" t="s">
        <v>54</v>
      </c>
      <c r="B2982" t="s">
        <v>55</v>
      </c>
      <c r="C2982" t="s">
        <v>43</v>
      </c>
      <c r="D2982" t="s">
        <v>29</v>
      </c>
      <c r="E2982" t="b">
        <v>1</v>
      </c>
      <c r="F2982" s="1">
        <v>45387.987685185188</v>
      </c>
      <c r="G2982" t="b">
        <v>0</v>
      </c>
      <c r="H2982" t="b">
        <v>0</v>
      </c>
      <c r="I2982" t="s">
        <v>30</v>
      </c>
      <c r="J2982" t="s">
        <v>47</v>
      </c>
      <c r="K2982" t="s">
        <v>118</v>
      </c>
      <c r="L2982">
        <v>136923</v>
      </c>
    </row>
    <row r="2983" spans="1:12" x14ac:dyDescent="0.25">
      <c r="A2983" t="s">
        <v>38</v>
      </c>
      <c r="B2983" t="s">
        <v>107</v>
      </c>
      <c r="C2983" t="s">
        <v>68</v>
      </c>
      <c r="D2983" t="s">
        <v>22</v>
      </c>
      <c r="E2983" t="b">
        <v>0</v>
      </c>
      <c r="F2983" s="1">
        <v>45600.842118055552</v>
      </c>
      <c r="G2983" t="b">
        <v>0</v>
      </c>
      <c r="H2983" t="b">
        <v>0</v>
      </c>
      <c r="I2983" t="s">
        <v>41</v>
      </c>
      <c r="J2983" t="s">
        <v>66</v>
      </c>
      <c r="K2983" t="s">
        <v>127</v>
      </c>
      <c r="L2983">
        <v>78877</v>
      </c>
    </row>
    <row r="2984" spans="1:12" x14ac:dyDescent="0.25">
      <c r="A2984" t="s">
        <v>49</v>
      </c>
      <c r="B2984" t="s">
        <v>108</v>
      </c>
      <c r="C2984" t="s">
        <v>14</v>
      </c>
      <c r="D2984" t="s">
        <v>29</v>
      </c>
      <c r="E2984" t="b">
        <v>0</v>
      </c>
      <c r="F2984" s="1">
        <v>45481.553078703713</v>
      </c>
      <c r="G2984" t="b">
        <v>0</v>
      </c>
      <c r="H2984" t="b">
        <v>1</v>
      </c>
      <c r="I2984" t="s">
        <v>51</v>
      </c>
      <c r="J2984" t="s">
        <v>44</v>
      </c>
      <c r="K2984" t="s">
        <v>117</v>
      </c>
      <c r="L2984">
        <v>99637</v>
      </c>
    </row>
    <row r="2985" spans="1:12" x14ac:dyDescent="0.25">
      <c r="A2985" t="s">
        <v>38</v>
      </c>
      <c r="B2985" t="s">
        <v>39</v>
      </c>
      <c r="C2985" t="s">
        <v>21</v>
      </c>
      <c r="D2985" t="s">
        <v>22</v>
      </c>
      <c r="E2985" t="b">
        <v>1</v>
      </c>
      <c r="F2985" s="1">
        <v>45366.028275462973</v>
      </c>
      <c r="G2985" t="b">
        <v>1</v>
      </c>
      <c r="H2985" t="b">
        <v>1</v>
      </c>
      <c r="I2985" t="s">
        <v>41</v>
      </c>
      <c r="J2985" t="s">
        <v>34</v>
      </c>
      <c r="K2985" t="s">
        <v>78</v>
      </c>
      <c r="L2985">
        <v>77435</v>
      </c>
    </row>
    <row r="2986" spans="1:12" x14ac:dyDescent="0.25">
      <c r="A2986" t="s">
        <v>82</v>
      </c>
      <c r="B2986" t="s">
        <v>91</v>
      </c>
      <c r="C2986" t="s">
        <v>28</v>
      </c>
      <c r="D2986" t="s">
        <v>15</v>
      </c>
      <c r="E2986" t="b">
        <v>0</v>
      </c>
      <c r="F2986" s="1">
        <v>45637.654699074083</v>
      </c>
      <c r="G2986" t="b">
        <v>0</v>
      </c>
      <c r="H2986" t="b">
        <v>1</v>
      </c>
      <c r="I2986" t="s">
        <v>84</v>
      </c>
      <c r="J2986" t="s">
        <v>31</v>
      </c>
      <c r="K2986" t="s">
        <v>87</v>
      </c>
      <c r="L2986">
        <v>111356</v>
      </c>
    </row>
    <row r="2987" spans="1:12" x14ac:dyDescent="0.25">
      <c r="A2987" t="s">
        <v>82</v>
      </c>
      <c r="B2987" t="s">
        <v>83</v>
      </c>
      <c r="C2987" t="s">
        <v>43</v>
      </c>
      <c r="D2987" t="s">
        <v>15</v>
      </c>
      <c r="E2987" t="b">
        <v>1</v>
      </c>
      <c r="F2987" s="1">
        <v>45405.973703703698</v>
      </c>
      <c r="G2987" t="b">
        <v>1</v>
      </c>
      <c r="H2987" t="b">
        <v>0</v>
      </c>
      <c r="I2987" t="s">
        <v>84</v>
      </c>
      <c r="J2987" t="s">
        <v>70</v>
      </c>
      <c r="K2987" t="s">
        <v>123</v>
      </c>
      <c r="L2987">
        <v>128747</v>
      </c>
    </row>
    <row r="2988" spans="1:12" x14ac:dyDescent="0.25">
      <c r="A2988" t="s">
        <v>38</v>
      </c>
      <c r="B2988" t="s">
        <v>107</v>
      </c>
      <c r="C2988" t="s">
        <v>68</v>
      </c>
      <c r="D2988" t="s">
        <v>15</v>
      </c>
      <c r="E2988" t="b">
        <v>0</v>
      </c>
      <c r="F2988" s="1">
        <v>45534.81559027778</v>
      </c>
      <c r="G2988" t="b">
        <v>0</v>
      </c>
      <c r="H2988" t="b">
        <v>1</v>
      </c>
      <c r="I2988" t="s">
        <v>41</v>
      </c>
      <c r="J2988" t="s">
        <v>52</v>
      </c>
      <c r="K2988" t="s">
        <v>65</v>
      </c>
      <c r="L2988">
        <v>89565</v>
      </c>
    </row>
    <row r="2989" spans="1:12" x14ac:dyDescent="0.25">
      <c r="A2989" t="s">
        <v>26</v>
      </c>
      <c r="B2989" t="s">
        <v>71</v>
      </c>
      <c r="C2989" t="s">
        <v>40</v>
      </c>
      <c r="D2989" t="s">
        <v>22</v>
      </c>
      <c r="E2989" t="b">
        <v>1</v>
      </c>
      <c r="F2989" s="1">
        <v>45560.525879629633</v>
      </c>
      <c r="G2989" t="b">
        <v>0</v>
      </c>
      <c r="H2989" t="b">
        <v>0</v>
      </c>
      <c r="I2989" t="s">
        <v>30</v>
      </c>
      <c r="J2989" t="s">
        <v>44</v>
      </c>
      <c r="K2989" t="s">
        <v>127</v>
      </c>
      <c r="L2989">
        <v>95826</v>
      </c>
    </row>
    <row r="2990" spans="1:12" x14ac:dyDescent="0.25">
      <c r="A2990" t="s">
        <v>45</v>
      </c>
      <c r="B2990" t="s">
        <v>88</v>
      </c>
      <c r="C2990" t="s">
        <v>68</v>
      </c>
      <c r="D2990" t="s">
        <v>29</v>
      </c>
      <c r="E2990" t="b">
        <v>0</v>
      </c>
      <c r="F2990" s="1">
        <v>45367.105092592603</v>
      </c>
      <c r="G2990" t="b">
        <v>0</v>
      </c>
      <c r="H2990" t="b">
        <v>0</v>
      </c>
      <c r="I2990" t="s">
        <v>16</v>
      </c>
      <c r="J2990" t="s">
        <v>52</v>
      </c>
      <c r="K2990" t="s">
        <v>115</v>
      </c>
      <c r="L2990">
        <v>90561</v>
      </c>
    </row>
    <row r="2991" spans="1:12" x14ac:dyDescent="0.25">
      <c r="A2991" t="s">
        <v>19</v>
      </c>
      <c r="B2991" t="s">
        <v>20</v>
      </c>
      <c r="C2991" t="s">
        <v>43</v>
      </c>
      <c r="D2991" t="s">
        <v>15</v>
      </c>
      <c r="E2991" t="b">
        <v>0</v>
      </c>
      <c r="F2991" s="1">
        <v>45647.868587962963</v>
      </c>
      <c r="G2991" t="b">
        <v>1</v>
      </c>
      <c r="H2991" t="b">
        <v>1</v>
      </c>
      <c r="I2991" t="s">
        <v>23</v>
      </c>
      <c r="J2991" t="s">
        <v>57</v>
      </c>
      <c r="K2991" t="s">
        <v>110</v>
      </c>
      <c r="L2991">
        <v>82402</v>
      </c>
    </row>
    <row r="2992" spans="1:12" x14ac:dyDescent="0.25">
      <c r="A2992" t="s">
        <v>49</v>
      </c>
      <c r="B2992" t="s">
        <v>108</v>
      </c>
      <c r="C2992" t="s">
        <v>28</v>
      </c>
      <c r="D2992" t="s">
        <v>22</v>
      </c>
      <c r="E2992" t="b">
        <v>1</v>
      </c>
      <c r="F2992" s="1">
        <v>45342.288344907407</v>
      </c>
      <c r="G2992" t="b">
        <v>1</v>
      </c>
      <c r="H2992" t="b">
        <v>0</v>
      </c>
      <c r="I2992" t="s">
        <v>51</v>
      </c>
      <c r="J2992" t="s">
        <v>44</v>
      </c>
      <c r="K2992" t="s">
        <v>105</v>
      </c>
      <c r="L2992">
        <v>98001</v>
      </c>
    </row>
    <row r="2993" spans="1:12" x14ac:dyDescent="0.25">
      <c r="A2993" t="s">
        <v>26</v>
      </c>
      <c r="B2993" t="s">
        <v>27</v>
      </c>
      <c r="C2993" t="s">
        <v>68</v>
      </c>
      <c r="D2993" t="s">
        <v>22</v>
      </c>
      <c r="E2993" t="b">
        <v>0</v>
      </c>
      <c r="F2993" s="1">
        <v>45571.464675925927</v>
      </c>
      <c r="G2993" t="b">
        <v>1</v>
      </c>
      <c r="H2993" t="b">
        <v>0</v>
      </c>
      <c r="I2993" t="s">
        <v>30</v>
      </c>
      <c r="J2993" t="s">
        <v>34</v>
      </c>
      <c r="K2993" t="s">
        <v>122</v>
      </c>
      <c r="L2993">
        <v>90687</v>
      </c>
    </row>
    <row r="2994" spans="1:12" x14ac:dyDescent="0.25">
      <c r="A2994" t="s">
        <v>19</v>
      </c>
      <c r="B2994" t="s">
        <v>36</v>
      </c>
      <c r="C2994" t="s">
        <v>21</v>
      </c>
      <c r="D2994" t="s">
        <v>22</v>
      </c>
      <c r="E2994" t="b">
        <v>0</v>
      </c>
      <c r="F2994" s="1">
        <v>45429.067986111113</v>
      </c>
      <c r="G2994" t="b">
        <v>1</v>
      </c>
      <c r="H2994" t="b">
        <v>1</v>
      </c>
      <c r="I2994" t="s">
        <v>23</v>
      </c>
      <c r="J2994" t="s">
        <v>70</v>
      </c>
      <c r="K2994" t="s">
        <v>118</v>
      </c>
      <c r="L2994">
        <v>81276</v>
      </c>
    </row>
    <row r="2995" spans="1:12" x14ac:dyDescent="0.25">
      <c r="A2995" t="s">
        <v>26</v>
      </c>
      <c r="B2995" t="s">
        <v>71</v>
      </c>
      <c r="C2995" t="s">
        <v>40</v>
      </c>
      <c r="D2995" t="s">
        <v>22</v>
      </c>
      <c r="E2995" t="b">
        <v>1</v>
      </c>
      <c r="F2995" s="1">
        <v>45421.360567129632</v>
      </c>
      <c r="G2995" t="b">
        <v>0</v>
      </c>
      <c r="H2995" t="b">
        <v>1</v>
      </c>
      <c r="I2995" t="s">
        <v>30</v>
      </c>
      <c r="J2995" t="s">
        <v>24</v>
      </c>
      <c r="K2995" t="s">
        <v>120</v>
      </c>
      <c r="L2995">
        <v>117193</v>
      </c>
    </row>
    <row r="2996" spans="1:12" x14ac:dyDescent="0.25">
      <c r="A2996" t="s">
        <v>12</v>
      </c>
      <c r="B2996" t="s">
        <v>13</v>
      </c>
      <c r="C2996" t="s">
        <v>68</v>
      </c>
      <c r="D2996" t="s">
        <v>15</v>
      </c>
      <c r="E2996" t="b">
        <v>0</v>
      </c>
      <c r="F2996" s="1">
        <v>45341.164074074077</v>
      </c>
      <c r="G2996" t="b">
        <v>1</v>
      </c>
      <c r="H2996" t="b">
        <v>1</v>
      </c>
      <c r="I2996" t="s">
        <v>16</v>
      </c>
      <c r="J2996" t="s">
        <v>70</v>
      </c>
      <c r="K2996" t="s">
        <v>93</v>
      </c>
      <c r="L2996">
        <v>140833</v>
      </c>
    </row>
    <row r="2997" spans="1:12" x14ac:dyDescent="0.25">
      <c r="A2997" t="s">
        <v>12</v>
      </c>
      <c r="B2997" t="s">
        <v>13</v>
      </c>
      <c r="C2997" t="s">
        <v>68</v>
      </c>
      <c r="D2997" t="s">
        <v>22</v>
      </c>
      <c r="E2997" t="b">
        <v>1</v>
      </c>
      <c r="F2997" s="1">
        <v>45526.708692129629</v>
      </c>
      <c r="G2997" t="b">
        <v>0</v>
      </c>
      <c r="H2997" t="b">
        <v>1</v>
      </c>
      <c r="I2997" t="s">
        <v>16</v>
      </c>
      <c r="J2997" t="s">
        <v>44</v>
      </c>
      <c r="K2997" t="s">
        <v>92</v>
      </c>
      <c r="L2997">
        <v>138917</v>
      </c>
    </row>
    <row r="2998" spans="1:12" x14ac:dyDescent="0.25">
      <c r="A2998" t="s">
        <v>54</v>
      </c>
      <c r="B2998" t="s">
        <v>55</v>
      </c>
      <c r="C2998" t="s">
        <v>68</v>
      </c>
      <c r="D2998" t="s">
        <v>15</v>
      </c>
      <c r="E2998" t="b">
        <v>0</v>
      </c>
      <c r="F2998" s="1">
        <v>45547.507604166669</v>
      </c>
      <c r="G2998" t="b">
        <v>1</v>
      </c>
      <c r="H2998" t="b">
        <v>0</v>
      </c>
      <c r="I2998" t="s">
        <v>30</v>
      </c>
      <c r="J2998" t="s">
        <v>34</v>
      </c>
      <c r="K2998" t="s">
        <v>62</v>
      </c>
      <c r="L2998">
        <v>131980</v>
      </c>
    </row>
    <row r="2999" spans="1:12" x14ac:dyDescent="0.25">
      <c r="A2999" t="s">
        <v>19</v>
      </c>
      <c r="B2999" t="s">
        <v>20</v>
      </c>
      <c r="C2999" t="s">
        <v>43</v>
      </c>
      <c r="D2999" t="s">
        <v>15</v>
      </c>
      <c r="E2999" t="b">
        <v>1</v>
      </c>
      <c r="F2999" s="1">
        <v>45576.408460648148</v>
      </c>
      <c r="G2999" t="b">
        <v>1</v>
      </c>
      <c r="H2999" t="b">
        <v>1</v>
      </c>
      <c r="I2999" t="s">
        <v>23</v>
      </c>
      <c r="J2999" t="s">
        <v>17</v>
      </c>
      <c r="K2999" t="s">
        <v>116</v>
      </c>
      <c r="L2999">
        <v>89261</v>
      </c>
    </row>
    <row r="3000" spans="1:12" x14ac:dyDescent="0.25">
      <c r="A3000" t="s">
        <v>45</v>
      </c>
      <c r="B3000" t="s">
        <v>88</v>
      </c>
      <c r="C3000" t="s">
        <v>14</v>
      </c>
      <c r="D3000" t="s">
        <v>22</v>
      </c>
      <c r="E3000" t="b">
        <v>1</v>
      </c>
      <c r="F3000" s="1">
        <v>45428.392627314817</v>
      </c>
      <c r="G3000" t="b">
        <v>0</v>
      </c>
      <c r="H3000" t="b">
        <v>0</v>
      </c>
      <c r="I3000" t="s">
        <v>16</v>
      </c>
      <c r="J3000" t="s">
        <v>57</v>
      </c>
      <c r="K3000" t="s">
        <v>112</v>
      </c>
      <c r="L3000">
        <v>86276</v>
      </c>
    </row>
    <row r="3001" spans="1:12" x14ac:dyDescent="0.25">
      <c r="A3001" t="s">
        <v>26</v>
      </c>
      <c r="B3001" t="s">
        <v>27</v>
      </c>
      <c r="C3001" t="s">
        <v>43</v>
      </c>
      <c r="D3001" t="s">
        <v>22</v>
      </c>
      <c r="E3001" t="b">
        <v>0</v>
      </c>
      <c r="F3001" s="1">
        <v>45346.093136574083</v>
      </c>
      <c r="G3001" t="b">
        <v>1</v>
      </c>
      <c r="H3001" t="b">
        <v>1</v>
      </c>
      <c r="I3001" t="s">
        <v>30</v>
      </c>
      <c r="J3001" t="s">
        <v>52</v>
      </c>
      <c r="K3001" t="s">
        <v>97</v>
      </c>
      <c r="L3001">
        <v>98894</v>
      </c>
    </row>
    <row r="3002" spans="1:12" x14ac:dyDescent="0.25">
      <c r="A3002" t="s">
        <v>38</v>
      </c>
      <c r="B3002" t="s">
        <v>39</v>
      </c>
      <c r="C3002" t="s">
        <v>21</v>
      </c>
      <c r="D3002" t="s">
        <v>29</v>
      </c>
      <c r="E3002" t="b">
        <v>0</v>
      </c>
      <c r="F3002" s="1">
        <v>45478.596828703703</v>
      </c>
      <c r="G3002" t="b">
        <v>1</v>
      </c>
      <c r="H3002" t="b">
        <v>0</v>
      </c>
      <c r="I3002" t="s">
        <v>41</v>
      </c>
      <c r="J3002" t="s">
        <v>31</v>
      </c>
      <c r="K3002" t="s">
        <v>67</v>
      </c>
      <c r="L3002">
        <v>92200</v>
      </c>
    </row>
    <row r="3003" spans="1:12" x14ac:dyDescent="0.25">
      <c r="A3003" t="s">
        <v>12</v>
      </c>
      <c r="B3003" t="s">
        <v>63</v>
      </c>
      <c r="C3003" t="s">
        <v>14</v>
      </c>
      <c r="D3003" t="s">
        <v>29</v>
      </c>
      <c r="E3003" t="b">
        <v>0</v>
      </c>
      <c r="F3003" s="1">
        <v>45578.514537037037</v>
      </c>
      <c r="G3003" t="b">
        <v>1</v>
      </c>
      <c r="H3003" t="b">
        <v>1</v>
      </c>
      <c r="I3003" t="s">
        <v>16</v>
      </c>
      <c r="J3003" t="s">
        <v>44</v>
      </c>
      <c r="K3003" t="s">
        <v>126</v>
      </c>
      <c r="L3003">
        <v>129263</v>
      </c>
    </row>
    <row r="3004" spans="1:12" x14ac:dyDescent="0.25">
      <c r="A3004" t="s">
        <v>45</v>
      </c>
      <c r="B3004" t="s">
        <v>88</v>
      </c>
      <c r="C3004" t="s">
        <v>43</v>
      </c>
      <c r="D3004" t="s">
        <v>22</v>
      </c>
      <c r="E3004" t="b">
        <v>1</v>
      </c>
      <c r="F3004" s="1">
        <v>45298.079861111109</v>
      </c>
      <c r="G3004" t="b">
        <v>1</v>
      </c>
      <c r="H3004" t="b">
        <v>0</v>
      </c>
      <c r="I3004" t="s">
        <v>16</v>
      </c>
      <c r="J3004" t="s">
        <v>47</v>
      </c>
      <c r="K3004" t="s">
        <v>56</v>
      </c>
      <c r="L3004">
        <v>87270</v>
      </c>
    </row>
    <row r="3005" spans="1:12" x14ac:dyDescent="0.25">
      <c r="A3005" t="s">
        <v>38</v>
      </c>
      <c r="B3005" t="s">
        <v>39</v>
      </c>
      <c r="C3005" t="s">
        <v>68</v>
      </c>
      <c r="D3005" t="s">
        <v>22</v>
      </c>
      <c r="E3005" t="b">
        <v>0</v>
      </c>
      <c r="F3005" s="1">
        <v>45450.673750000002</v>
      </c>
      <c r="G3005" t="b">
        <v>1</v>
      </c>
      <c r="H3005" t="b">
        <v>1</v>
      </c>
      <c r="I3005" t="s">
        <v>41</v>
      </c>
      <c r="J3005" t="s">
        <v>31</v>
      </c>
      <c r="K3005" t="s">
        <v>101</v>
      </c>
      <c r="L3005">
        <v>91980</v>
      </c>
    </row>
    <row r="3006" spans="1:12" x14ac:dyDescent="0.25">
      <c r="A3006" t="s">
        <v>26</v>
      </c>
      <c r="B3006" t="s">
        <v>33</v>
      </c>
      <c r="C3006" t="s">
        <v>21</v>
      </c>
      <c r="D3006" t="s">
        <v>15</v>
      </c>
      <c r="E3006" t="b">
        <v>1</v>
      </c>
      <c r="F3006" s="1">
        <v>45478.931921296287</v>
      </c>
      <c r="G3006" t="b">
        <v>1</v>
      </c>
      <c r="H3006" t="b">
        <v>1</v>
      </c>
      <c r="I3006" t="s">
        <v>30</v>
      </c>
      <c r="J3006" t="s">
        <v>70</v>
      </c>
      <c r="K3006" t="s">
        <v>18</v>
      </c>
      <c r="L3006">
        <v>110054</v>
      </c>
    </row>
    <row r="3007" spans="1:12" x14ac:dyDescent="0.25">
      <c r="A3007" t="s">
        <v>26</v>
      </c>
      <c r="B3007" t="s">
        <v>71</v>
      </c>
      <c r="C3007" t="s">
        <v>43</v>
      </c>
      <c r="D3007" t="s">
        <v>29</v>
      </c>
      <c r="E3007" t="b">
        <v>1</v>
      </c>
      <c r="F3007" s="1">
        <v>45560.071793981479</v>
      </c>
      <c r="G3007" t="b">
        <v>1</v>
      </c>
      <c r="H3007" t="b">
        <v>0</v>
      </c>
      <c r="I3007" t="s">
        <v>30</v>
      </c>
      <c r="J3007" t="s">
        <v>31</v>
      </c>
      <c r="K3007" t="s">
        <v>96</v>
      </c>
      <c r="L3007">
        <v>99717</v>
      </c>
    </row>
    <row r="3008" spans="1:12" x14ac:dyDescent="0.25">
      <c r="A3008" t="s">
        <v>26</v>
      </c>
      <c r="B3008" t="s">
        <v>27</v>
      </c>
      <c r="C3008" t="s">
        <v>14</v>
      </c>
      <c r="D3008" t="s">
        <v>22</v>
      </c>
      <c r="E3008" t="b">
        <v>1</v>
      </c>
      <c r="F3008" s="1">
        <v>45626.730983796297</v>
      </c>
      <c r="G3008" t="b">
        <v>0</v>
      </c>
      <c r="H3008" t="b">
        <v>0</v>
      </c>
      <c r="I3008" t="s">
        <v>30</v>
      </c>
      <c r="J3008" t="s">
        <v>34</v>
      </c>
      <c r="K3008" t="s">
        <v>100</v>
      </c>
      <c r="L3008">
        <v>103544</v>
      </c>
    </row>
    <row r="3009" spans="1:12" x14ac:dyDescent="0.25">
      <c r="A3009" t="s">
        <v>82</v>
      </c>
      <c r="B3009" t="s">
        <v>83</v>
      </c>
      <c r="C3009" t="s">
        <v>40</v>
      </c>
      <c r="D3009" t="s">
        <v>29</v>
      </c>
      <c r="E3009" t="b">
        <v>0</v>
      </c>
      <c r="F3009" s="1">
        <v>45389.493356481478</v>
      </c>
      <c r="G3009" t="b">
        <v>1</v>
      </c>
      <c r="H3009" t="b">
        <v>0</v>
      </c>
      <c r="I3009" t="s">
        <v>84</v>
      </c>
      <c r="J3009" t="s">
        <v>31</v>
      </c>
      <c r="K3009" t="s">
        <v>109</v>
      </c>
      <c r="L3009">
        <v>108353</v>
      </c>
    </row>
    <row r="3010" spans="1:12" x14ac:dyDescent="0.25">
      <c r="A3010" t="s">
        <v>49</v>
      </c>
      <c r="B3010" t="s">
        <v>61</v>
      </c>
      <c r="C3010" t="s">
        <v>14</v>
      </c>
      <c r="D3010" t="s">
        <v>29</v>
      </c>
      <c r="E3010" t="b">
        <v>1</v>
      </c>
      <c r="F3010" s="1">
        <v>45410.09443287037</v>
      </c>
      <c r="G3010" t="b">
        <v>1</v>
      </c>
      <c r="H3010" t="b">
        <v>0</v>
      </c>
      <c r="I3010" t="s">
        <v>51</v>
      </c>
      <c r="J3010" t="s">
        <v>52</v>
      </c>
      <c r="K3010" t="s">
        <v>112</v>
      </c>
      <c r="L3010">
        <v>93175</v>
      </c>
    </row>
    <row r="3011" spans="1:12" x14ac:dyDescent="0.25">
      <c r="A3011" t="s">
        <v>45</v>
      </c>
      <c r="B3011" t="s">
        <v>46</v>
      </c>
      <c r="C3011" t="s">
        <v>14</v>
      </c>
      <c r="D3011" t="s">
        <v>15</v>
      </c>
      <c r="E3011" t="b">
        <v>0</v>
      </c>
      <c r="F3011" s="1">
        <v>45622.804016203707</v>
      </c>
      <c r="G3011" t="b">
        <v>0</v>
      </c>
      <c r="H3011" t="b">
        <v>1</v>
      </c>
      <c r="I3011" t="s">
        <v>16</v>
      </c>
      <c r="J3011" t="s">
        <v>80</v>
      </c>
      <c r="K3011" t="s">
        <v>112</v>
      </c>
      <c r="L3011">
        <v>100139</v>
      </c>
    </row>
    <row r="3012" spans="1:12" x14ac:dyDescent="0.25">
      <c r="A3012" t="s">
        <v>49</v>
      </c>
      <c r="B3012" t="s">
        <v>50</v>
      </c>
      <c r="C3012" t="s">
        <v>14</v>
      </c>
      <c r="D3012" t="s">
        <v>22</v>
      </c>
      <c r="E3012" t="b">
        <v>1</v>
      </c>
      <c r="F3012" s="1">
        <v>45304.751550925917</v>
      </c>
      <c r="G3012" t="b">
        <v>1</v>
      </c>
      <c r="H3012" t="b">
        <v>0</v>
      </c>
      <c r="I3012" t="s">
        <v>51</v>
      </c>
      <c r="J3012" t="s">
        <v>70</v>
      </c>
      <c r="K3012" t="s">
        <v>18</v>
      </c>
      <c r="L3012">
        <v>95213</v>
      </c>
    </row>
    <row r="3013" spans="1:12" x14ac:dyDescent="0.25">
      <c r="A3013" t="s">
        <v>49</v>
      </c>
      <c r="B3013" t="s">
        <v>50</v>
      </c>
      <c r="C3013" t="s">
        <v>14</v>
      </c>
      <c r="D3013" t="s">
        <v>29</v>
      </c>
      <c r="E3013" t="b">
        <v>0</v>
      </c>
      <c r="F3013" s="1">
        <v>45493.182569444441</v>
      </c>
      <c r="G3013" t="b">
        <v>1</v>
      </c>
      <c r="H3013" t="b">
        <v>0</v>
      </c>
      <c r="I3013" t="s">
        <v>51</v>
      </c>
      <c r="J3013" t="s">
        <v>47</v>
      </c>
      <c r="K3013" t="s">
        <v>115</v>
      </c>
      <c r="L3013">
        <v>79364</v>
      </c>
    </row>
    <row r="3014" spans="1:12" x14ac:dyDescent="0.25">
      <c r="A3014" t="s">
        <v>19</v>
      </c>
      <c r="B3014" t="s">
        <v>86</v>
      </c>
      <c r="C3014" t="s">
        <v>43</v>
      </c>
      <c r="D3014" t="s">
        <v>22</v>
      </c>
      <c r="E3014" t="b">
        <v>1</v>
      </c>
      <c r="F3014" s="1">
        <v>45529.479826388888</v>
      </c>
      <c r="G3014" t="b">
        <v>0</v>
      </c>
      <c r="H3014" t="b">
        <v>0</v>
      </c>
      <c r="I3014" t="s">
        <v>23</v>
      </c>
      <c r="J3014" t="s">
        <v>64</v>
      </c>
      <c r="K3014" t="s">
        <v>109</v>
      </c>
      <c r="L3014">
        <v>87386</v>
      </c>
    </row>
    <row r="3015" spans="1:12" x14ac:dyDescent="0.25">
      <c r="A3015" t="s">
        <v>12</v>
      </c>
      <c r="B3015" t="s">
        <v>63</v>
      </c>
      <c r="C3015" t="s">
        <v>14</v>
      </c>
      <c r="D3015" t="s">
        <v>15</v>
      </c>
      <c r="E3015" t="b">
        <v>1</v>
      </c>
      <c r="F3015" s="1">
        <v>45473.307812500003</v>
      </c>
      <c r="G3015" t="b">
        <v>1</v>
      </c>
      <c r="H3015" t="b">
        <v>1</v>
      </c>
      <c r="I3015" t="s">
        <v>16</v>
      </c>
      <c r="J3015" t="s">
        <v>44</v>
      </c>
      <c r="K3015" t="s">
        <v>37</v>
      </c>
      <c r="L3015">
        <v>130458</v>
      </c>
    </row>
    <row r="3016" spans="1:12" x14ac:dyDescent="0.25">
      <c r="A3016" t="s">
        <v>19</v>
      </c>
      <c r="B3016" t="s">
        <v>86</v>
      </c>
      <c r="C3016" t="s">
        <v>68</v>
      </c>
      <c r="D3016" t="s">
        <v>22</v>
      </c>
      <c r="E3016" t="b">
        <v>0</v>
      </c>
      <c r="F3016" s="1">
        <v>45499.845324074071</v>
      </c>
      <c r="G3016" t="b">
        <v>1</v>
      </c>
      <c r="H3016" t="b">
        <v>1</v>
      </c>
      <c r="I3016" t="s">
        <v>23</v>
      </c>
      <c r="J3016" t="s">
        <v>80</v>
      </c>
      <c r="K3016" t="s">
        <v>96</v>
      </c>
      <c r="L3016">
        <v>64516</v>
      </c>
    </row>
    <row r="3017" spans="1:12" x14ac:dyDescent="0.25">
      <c r="A3017" t="s">
        <v>49</v>
      </c>
      <c r="B3017" t="s">
        <v>50</v>
      </c>
      <c r="C3017" t="s">
        <v>43</v>
      </c>
      <c r="D3017" t="s">
        <v>22</v>
      </c>
      <c r="E3017" t="b">
        <v>0</v>
      </c>
      <c r="F3017" s="1">
        <v>45533.243807870371</v>
      </c>
      <c r="G3017" t="b">
        <v>0</v>
      </c>
      <c r="H3017" t="b">
        <v>0</v>
      </c>
      <c r="I3017" t="s">
        <v>51</v>
      </c>
      <c r="J3017" t="s">
        <v>57</v>
      </c>
      <c r="K3017" t="s">
        <v>69</v>
      </c>
      <c r="L3017">
        <v>98927</v>
      </c>
    </row>
    <row r="3018" spans="1:12" x14ac:dyDescent="0.25">
      <c r="A3018" t="s">
        <v>26</v>
      </c>
      <c r="B3018" t="s">
        <v>33</v>
      </c>
      <c r="C3018" t="s">
        <v>14</v>
      </c>
      <c r="D3018" t="s">
        <v>22</v>
      </c>
      <c r="E3018" t="b">
        <v>1</v>
      </c>
      <c r="F3018" s="1">
        <v>45313.817465277767</v>
      </c>
      <c r="G3018" t="b">
        <v>0</v>
      </c>
      <c r="H3018" t="b">
        <v>1</v>
      </c>
      <c r="I3018" t="s">
        <v>30</v>
      </c>
      <c r="J3018" t="s">
        <v>52</v>
      </c>
      <c r="K3018" t="s">
        <v>122</v>
      </c>
      <c r="L3018">
        <v>122021</v>
      </c>
    </row>
    <row r="3019" spans="1:12" x14ac:dyDescent="0.25">
      <c r="A3019" t="s">
        <v>19</v>
      </c>
      <c r="B3019" t="s">
        <v>94</v>
      </c>
      <c r="C3019" t="s">
        <v>68</v>
      </c>
      <c r="D3019" t="s">
        <v>22</v>
      </c>
      <c r="E3019" t="b">
        <v>0</v>
      </c>
      <c r="F3019" s="1">
        <v>45624.959247685183</v>
      </c>
      <c r="G3019" t="b">
        <v>0</v>
      </c>
      <c r="H3019" t="b">
        <v>1</v>
      </c>
      <c r="I3019" t="s">
        <v>23</v>
      </c>
      <c r="J3019" t="s">
        <v>17</v>
      </c>
      <c r="K3019" t="s">
        <v>125</v>
      </c>
      <c r="L3019">
        <v>66579</v>
      </c>
    </row>
    <row r="3020" spans="1:12" x14ac:dyDescent="0.25">
      <c r="A3020" t="s">
        <v>26</v>
      </c>
      <c r="B3020" t="s">
        <v>71</v>
      </c>
      <c r="C3020" t="s">
        <v>43</v>
      </c>
      <c r="D3020" t="s">
        <v>22</v>
      </c>
      <c r="E3020" t="b">
        <v>1</v>
      </c>
      <c r="F3020" s="1">
        <v>45650.374074074083</v>
      </c>
      <c r="G3020" t="b">
        <v>0</v>
      </c>
      <c r="H3020" t="b">
        <v>0</v>
      </c>
      <c r="I3020" t="s">
        <v>30</v>
      </c>
      <c r="J3020" t="s">
        <v>31</v>
      </c>
      <c r="K3020" t="s">
        <v>113</v>
      </c>
      <c r="L3020">
        <v>115777</v>
      </c>
    </row>
    <row r="3021" spans="1:12" x14ac:dyDescent="0.25">
      <c r="A3021" t="s">
        <v>49</v>
      </c>
      <c r="B3021" t="s">
        <v>50</v>
      </c>
      <c r="C3021" t="s">
        <v>68</v>
      </c>
      <c r="D3021" t="s">
        <v>15</v>
      </c>
      <c r="E3021" t="b">
        <v>1</v>
      </c>
      <c r="F3021" s="1">
        <v>45475.096585648149</v>
      </c>
      <c r="G3021" t="b">
        <v>0</v>
      </c>
      <c r="H3021" t="b">
        <v>1</v>
      </c>
      <c r="I3021" t="s">
        <v>51</v>
      </c>
      <c r="J3021" t="s">
        <v>47</v>
      </c>
      <c r="K3021" t="s">
        <v>104</v>
      </c>
      <c r="L3021">
        <v>73233</v>
      </c>
    </row>
    <row r="3022" spans="1:12" x14ac:dyDescent="0.25">
      <c r="A3022" t="s">
        <v>19</v>
      </c>
      <c r="B3022" t="s">
        <v>36</v>
      </c>
      <c r="C3022" t="s">
        <v>21</v>
      </c>
      <c r="D3022" t="s">
        <v>22</v>
      </c>
      <c r="E3022" t="b">
        <v>1</v>
      </c>
      <c r="F3022" s="1">
        <v>45452.330763888887</v>
      </c>
      <c r="G3022" t="b">
        <v>0</v>
      </c>
      <c r="H3022" t="b">
        <v>1</v>
      </c>
      <c r="I3022" t="s">
        <v>23</v>
      </c>
      <c r="J3022" t="s">
        <v>52</v>
      </c>
      <c r="K3022" t="s">
        <v>81</v>
      </c>
      <c r="L3022">
        <v>66227</v>
      </c>
    </row>
    <row r="3023" spans="1:12" x14ac:dyDescent="0.25">
      <c r="A3023" t="s">
        <v>19</v>
      </c>
      <c r="B3023" t="s">
        <v>36</v>
      </c>
      <c r="C3023" t="s">
        <v>68</v>
      </c>
      <c r="D3023" t="s">
        <v>29</v>
      </c>
      <c r="E3023" t="b">
        <v>1</v>
      </c>
      <c r="F3023" s="1">
        <v>45347.37945601852</v>
      </c>
      <c r="G3023" t="b">
        <v>1</v>
      </c>
      <c r="H3023" t="b">
        <v>0</v>
      </c>
      <c r="I3023" t="s">
        <v>23</v>
      </c>
      <c r="J3023" t="s">
        <v>70</v>
      </c>
      <c r="K3023" t="s">
        <v>73</v>
      </c>
      <c r="L3023">
        <v>76044</v>
      </c>
    </row>
    <row r="3024" spans="1:12" x14ac:dyDescent="0.25">
      <c r="A3024" t="s">
        <v>45</v>
      </c>
      <c r="B3024" t="s">
        <v>76</v>
      </c>
      <c r="C3024" t="s">
        <v>68</v>
      </c>
      <c r="D3024" t="s">
        <v>22</v>
      </c>
      <c r="E3024" t="b">
        <v>0</v>
      </c>
      <c r="F3024" s="1">
        <v>45357.45820601852</v>
      </c>
      <c r="G3024" t="b">
        <v>0</v>
      </c>
      <c r="H3024" t="b">
        <v>0</v>
      </c>
      <c r="I3024" t="s">
        <v>16</v>
      </c>
      <c r="J3024" t="s">
        <v>80</v>
      </c>
      <c r="K3024" t="s">
        <v>115</v>
      </c>
      <c r="L3024">
        <v>101126</v>
      </c>
    </row>
    <row r="3025" spans="1:12" x14ac:dyDescent="0.25">
      <c r="A3025" t="s">
        <v>19</v>
      </c>
      <c r="B3025" t="s">
        <v>94</v>
      </c>
      <c r="C3025" t="s">
        <v>14</v>
      </c>
      <c r="D3025" t="s">
        <v>29</v>
      </c>
      <c r="E3025" t="b">
        <v>0</v>
      </c>
      <c r="F3025" s="1">
        <v>45656.989050925928</v>
      </c>
      <c r="G3025" t="b">
        <v>0</v>
      </c>
      <c r="H3025" t="b">
        <v>1</v>
      </c>
      <c r="I3025" t="s">
        <v>23</v>
      </c>
      <c r="J3025" t="s">
        <v>66</v>
      </c>
      <c r="K3025" t="s">
        <v>18</v>
      </c>
      <c r="L3025">
        <v>87050</v>
      </c>
    </row>
    <row r="3026" spans="1:12" x14ac:dyDescent="0.25">
      <c r="A3026" t="s">
        <v>49</v>
      </c>
      <c r="B3026" t="s">
        <v>61</v>
      </c>
      <c r="C3026" t="s">
        <v>21</v>
      </c>
      <c r="D3026" t="s">
        <v>22</v>
      </c>
      <c r="E3026" t="b">
        <v>0</v>
      </c>
      <c r="F3026" s="1">
        <v>45377.106238425928</v>
      </c>
      <c r="G3026" t="b">
        <v>1</v>
      </c>
      <c r="H3026" t="b">
        <v>1</v>
      </c>
      <c r="I3026" t="s">
        <v>51</v>
      </c>
      <c r="J3026" t="s">
        <v>24</v>
      </c>
      <c r="K3026" t="s">
        <v>123</v>
      </c>
      <c r="L3026">
        <v>83153</v>
      </c>
    </row>
    <row r="3027" spans="1:12" x14ac:dyDescent="0.25">
      <c r="A3027" t="s">
        <v>26</v>
      </c>
      <c r="B3027" t="s">
        <v>71</v>
      </c>
      <c r="C3027" t="s">
        <v>68</v>
      </c>
      <c r="D3027" t="s">
        <v>15</v>
      </c>
      <c r="E3027" t="b">
        <v>1</v>
      </c>
      <c r="F3027" s="1">
        <v>45334.469467592593</v>
      </c>
      <c r="G3027" t="b">
        <v>1</v>
      </c>
      <c r="H3027" t="b">
        <v>1</v>
      </c>
      <c r="I3027" t="s">
        <v>30</v>
      </c>
      <c r="J3027" t="s">
        <v>57</v>
      </c>
      <c r="K3027" t="s">
        <v>35</v>
      </c>
      <c r="L3027">
        <v>100357</v>
      </c>
    </row>
    <row r="3028" spans="1:12" x14ac:dyDescent="0.25">
      <c r="A3028" t="s">
        <v>12</v>
      </c>
      <c r="B3028" t="s">
        <v>75</v>
      </c>
      <c r="C3028" t="s">
        <v>21</v>
      </c>
      <c r="D3028" t="s">
        <v>29</v>
      </c>
      <c r="E3028" t="b">
        <v>0</v>
      </c>
      <c r="F3028" s="1">
        <v>45591.317210648151</v>
      </c>
      <c r="G3028" t="b">
        <v>1</v>
      </c>
      <c r="H3028" t="b">
        <v>0</v>
      </c>
      <c r="I3028" t="s">
        <v>16</v>
      </c>
      <c r="J3028" t="s">
        <v>64</v>
      </c>
      <c r="K3028" t="s">
        <v>56</v>
      </c>
      <c r="L3028">
        <v>117126</v>
      </c>
    </row>
    <row r="3029" spans="1:12" x14ac:dyDescent="0.25">
      <c r="A3029" t="s">
        <v>45</v>
      </c>
      <c r="B3029" t="s">
        <v>88</v>
      </c>
      <c r="C3029" t="s">
        <v>40</v>
      </c>
      <c r="D3029" t="s">
        <v>22</v>
      </c>
      <c r="E3029" t="b">
        <v>1</v>
      </c>
      <c r="F3029" s="1">
        <v>45545.69</v>
      </c>
      <c r="G3029" t="b">
        <v>1</v>
      </c>
      <c r="H3029" t="b">
        <v>1</v>
      </c>
      <c r="I3029" t="s">
        <v>16</v>
      </c>
      <c r="J3029" t="s">
        <v>72</v>
      </c>
      <c r="K3029" t="s">
        <v>115</v>
      </c>
      <c r="L3029">
        <v>97938</v>
      </c>
    </row>
    <row r="3030" spans="1:12" x14ac:dyDescent="0.25">
      <c r="A3030" t="s">
        <v>82</v>
      </c>
      <c r="B3030" t="s">
        <v>91</v>
      </c>
      <c r="C3030" t="s">
        <v>21</v>
      </c>
      <c r="D3030" t="s">
        <v>22</v>
      </c>
      <c r="E3030" t="b">
        <v>1</v>
      </c>
      <c r="F3030" s="1">
        <v>45519.702268518522</v>
      </c>
      <c r="G3030" t="b">
        <v>0</v>
      </c>
      <c r="H3030" t="b">
        <v>1</v>
      </c>
      <c r="I3030" t="s">
        <v>84</v>
      </c>
      <c r="J3030" t="s">
        <v>72</v>
      </c>
      <c r="K3030" t="s">
        <v>42</v>
      </c>
      <c r="L3030">
        <v>116262</v>
      </c>
    </row>
    <row r="3031" spans="1:12" x14ac:dyDescent="0.25">
      <c r="A3031" t="s">
        <v>19</v>
      </c>
      <c r="B3031" t="s">
        <v>94</v>
      </c>
      <c r="C3031" t="s">
        <v>28</v>
      </c>
      <c r="D3031" t="s">
        <v>22</v>
      </c>
      <c r="E3031" t="b">
        <v>0</v>
      </c>
      <c r="F3031" s="1">
        <v>45355.207511574074</v>
      </c>
      <c r="G3031" t="b">
        <v>1</v>
      </c>
      <c r="H3031" t="b">
        <v>0</v>
      </c>
      <c r="I3031" t="s">
        <v>23</v>
      </c>
      <c r="J3031" t="s">
        <v>66</v>
      </c>
      <c r="K3031" t="s">
        <v>69</v>
      </c>
      <c r="L3031">
        <v>78104</v>
      </c>
    </row>
    <row r="3032" spans="1:12" x14ac:dyDescent="0.25">
      <c r="A3032" t="s">
        <v>12</v>
      </c>
      <c r="B3032" t="s">
        <v>13</v>
      </c>
      <c r="C3032" t="s">
        <v>68</v>
      </c>
      <c r="D3032" t="s">
        <v>22</v>
      </c>
      <c r="E3032" t="b">
        <v>1</v>
      </c>
      <c r="F3032" s="1">
        <v>45295.538495370369</v>
      </c>
      <c r="G3032" t="b">
        <v>0</v>
      </c>
      <c r="H3032" t="b">
        <v>0</v>
      </c>
      <c r="I3032" t="s">
        <v>16</v>
      </c>
      <c r="J3032" t="s">
        <v>44</v>
      </c>
      <c r="K3032" t="s">
        <v>98</v>
      </c>
      <c r="L3032">
        <v>142254</v>
      </c>
    </row>
    <row r="3033" spans="1:12" x14ac:dyDescent="0.25">
      <c r="A3033" t="s">
        <v>54</v>
      </c>
      <c r="B3033" t="s">
        <v>79</v>
      </c>
      <c r="C3033" t="s">
        <v>21</v>
      </c>
      <c r="D3033" t="s">
        <v>29</v>
      </c>
      <c r="E3033" t="b">
        <v>0</v>
      </c>
      <c r="F3033" s="1">
        <v>45474.232881944437</v>
      </c>
      <c r="G3033" t="b">
        <v>0</v>
      </c>
      <c r="H3033" t="b">
        <v>0</v>
      </c>
      <c r="I3033" t="s">
        <v>30</v>
      </c>
      <c r="J3033" t="s">
        <v>80</v>
      </c>
      <c r="K3033" t="s">
        <v>58</v>
      </c>
      <c r="L3033">
        <v>146023</v>
      </c>
    </row>
    <row r="3034" spans="1:12" x14ac:dyDescent="0.25">
      <c r="A3034" t="s">
        <v>26</v>
      </c>
      <c r="B3034" t="s">
        <v>27</v>
      </c>
      <c r="C3034" t="s">
        <v>68</v>
      </c>
      <c r="D3034" t="s">
        <v>29</v>
      </c>
      <c r="E3034" t="b">
        <v>0</v>
      </c>
      <c r="F3034" s="1">
        <v>45427.910844907397</v>
      </c>
      <c r="G3034" t="b">
        <v>1</v>
      </c>
      <c r="H3034" t="b">
        <v>0</v>
      </c>
      <c r="I3034" t="s">
        <v>30</v>
      </c>
      <c r="J3034" t="s">
        <v>57</v>
      </c>
      <c r="K3034" t="s">
        <v>18</v>
      </c>
      <c r="L3034">
        <v>114453</v>
      </c>
    </row>
    <row r="3035" spans="1:12" x14ac:dyDescent="0.25">
      <c r="A3035" t="s">
        <v>49</v>
      </c>
      <c r="B3035" t="s">
        <v>61</v>
      </c>
      <c r="C3035" t="s">
        <v>28</v>
      </c>
      <c r="D3035" t="s">
        <v>22</v>
      </c>
      <c r="E3035" t="b">
        <v>0</v>
      </c>
      <c r="F3035" s="1">
        <v>45368.466458333343</v>
      </c>
      <c r="G3035" t="b">
        <v>0</v>
      </c>
      <c r="H3035" t="b">
        <v>0</v>
      </c>
      <c r="I3035" t="s">
        <v>51</v>
      </c>
      <c r="J3035" t="s">
        <v>44</v>
      </c>
      <c r="K3035" t="s">
        <v>121</v>
      </c>
      <c r="L3035">
        <v>88714</v>
      </c>
    </row>
    <row r="3036" spans="1:12" x14ac:dyDescent="0.25">
      <c r="A3036" t="s">
        <v>45</v>
      </c>
      <c r="B3036" t="s">
        <v>88</v>
      </c>
      <c r="C3036" t="s">
        <v>40</v>
      </c>
      <c r="D3036" t="s">
        <v>22</v>
      </c>
      <c r="E3036" t="b">
        <v>1</v>
      </c>
      <c r="F3036" s="1">
        <v>45500.679664351846</v>
      </c>
      <c r="G3036" t="b">
        <v>0</v>
      </c>
      <c r="H3036" t="b">
        <v>0</v>
      </c>
      <c r="I3036" t="s">
        <v>16</v>
      </c>
      <c r="J3036" t="s">
        <v>24</v>
      </c>
      <c r="K3036" t="s">
        <v>25</v>
      </c>
      <c r="L3036">
        <v>84136</v>
      </c>
    </row>
    <row r="3037" spans="1:12" x14ac:dyDescent="0.25">
      <c r="A3037" t="s">
        <v>38</v>
      </c>
      <c r="B3037" t="s">
        <v>95</v>
      </c>
      <c r="C3037" t="s">
        <v>43</v>
      </c>
      <c r="D3037" t="s">
        <v>15</v>
      </c>
      <c r="E3037" t="b">
        <v>1</v>
      </c>
      <c r="F3037" s="1">
        <v>45386.558530092603</v>
      </c>
      <c r="G3037" t="b">
        <v>1</v>
      </c>
      <c r="H3037" t="b">
        <v>1</v>
      </c>
      <c r="I3037" t="s">
        <v>41</v>
      </c>
      <c r="J3037" t="s">
        <v>64</v>
      </c>
      <c r="K3037" t="s">
        <v>59</v>
      </c>
      <c r="L3037">
        <v>67547</v>
      </c>
    </row>
    <row r="3038" spans="1:12" x14ac:dyDescent="0.25">
      <c r="A3038" t="s">
        <v>26</v>
      </c>
      <c r="B3038" t="s">
        <v>27</v>
      </c>
      <c r="C3038" t="s">
        <v>21</v>
      </c>
      <c r="D3038" t="s">
        <v>15</v>
      </c>
      <c r="E3038" t="b">
        <v>1</v>
      </c>
      <c r="F3038" s="1">
        <v>45415.961493055547</v>
      </c>
      <c r="G3038" t="b">
        <v>0</v>
      </c>
      <c r="H3038" t="b">
        <v>0</v>
      </c>
      <c r="I3038" t="s">
        <v>30</v>
      </c>
      <c r="J3038" t="s">
        <v>31</v>
      </c>
      <c r="K3038" t="s">
        <v>81</v>
      </c>
      <c r="L3038">
        <v>114417</v>
      </c>
    </row>
    <row r="3039" spans="1:12" x14ac:dyDescent="0.25">
      <c r="A3039" t="s">
        <v>49</v>
      </c>
      <c r="B3039" t="s">
        <v>108</v>
      </c>
      <c r="C3039" t="s">
        <v>21</v>
      </c>
      <c r="D3039" t="s">
        <v>15</v>
      </c>
      <c r="E3039" t="b">
        <v>1</v>
      </c>
      <c r="F3039" s="1">
        <v>45367.751192129632</v>
      </c>
      <c r="G3039" t="b">
        <v>1</v>
      </c>
      <c r="H3039" t="b">
        <v>0</v>
      </c>
      <c r="I3039" t="s">
        <v>51</v>
      </c>
      <c r="J3039" t="s">
        <v>70</v>
      </c>
      <c r="K3039" t="s">
        <v>128</v>
      </c>
      <c r="L3039">
        <v>87266</v>
      </c>
    </row>
    <row r="3040" spans="1:12" x14ac:dyDescent="0.25">
      <c r="A3040" t="s">
        <v>38</v>
      </c>
      <c r="B3040" t="s">
        <v>107</v>
      </c>
      <c r="C3040" t="s">
        <v>40</v>
      </c>
      <c r="D3040" t="s">
        <v>29</v>
      </c>
      <c r="E3040" t="b">
        <v>0</v>
      </c>
      <c r="F3040" s="1">
        <v>45458.291921296302</v>
      </c>
      <c r="G3040" t="b">
        <v>0</v>
      </c>
      <c r="H3040" t="b">
        <v>1</v>
      </c>
      <c r="I3040" t="s">
        <v>41</v>
      </c>
      <c r="J3040" t="s">
        <v>57</v>
      </c>
      <c r="K3040" t="s">
        <v>18</v>
      </c>
      <c r="L3040">
        <v>85847</v>
      </c>
    </row>
    <row r="3041" spans="1:12" x14ac:dyDescent="0.25">
      <c r="A3041" t="s">
        <v>26</v>
      </c>
      <c r="B3041" t="s">
        <v>71</v>
      </c>
      <c r="C3041" t="s">
        <v>14</v>
      </c>
      <c r="D3041" t="s">
        <v>22</v>
      </c>
      <c r="E3041" t="b">
        <v>0</v>
      </c>
      <c r="F3041" s="1">
        <v>45416.720578703702</v>
      </c>
      <c r="G3041" t="b">
        <v>1</v>
      </c>
      <c r="H3041" t="b">
        <v>1</v>
      </c>
      <c r="I3041" t="s">
        <v>30</v>
      </c>
      <c r="J3041" t="s">
        <v>64</v>
      </c>
      <c r="K3041" t="s">
        <v>103</v>
      </c>
      <c r="L3041">
        <v>94769</v>
      </c>
    </row>
    <row r="3042" spans="1:12" x14ac:dyDescent="0.25">
      <c r="A3042" t="s">
        <v>54</v>
      </c>
      <c r="B3042" t="s">
        <v>55</v>
      </c>
      <c r="C3042" t="s">
        <v>21</v>
      </c>
      <c r="D3042" t="s">
        <v>15</v>
      </c>
      <c r="E3042" t="b">
        <v>0</v>
      </c>
      <c r="F3042" s="1">
        <v>45361.255486111113</v>
      </c>
      <c r="G3042" t="b">
        <v>1</v>
      </c>
      <c r="H3042" t="b">
        <v>0</v>
      </c>
      <c r="I3042" t="s">
        <v>30</v>
      </c>
      <c r="J3042" t="s">
        <v>70</v>
      </c>
      <c r="K3042" t="s">
        <v>69</v>
      </c>
      <c r="L3042">
        <v>121194</v>
      </c>
    </row>
    <row r="3043" spans="1:12" x14ac:dyDescent="0.25">
      <c r="A3043" t="s">
        <v>12</v>
      </c>
      <c r="B3043" t="s">
        <v>13</v>
      </c>
      <c r="C3043" t="s">
        <v>43</v>
      </c>
      <c r="D3043" t="s">
        <v>29</v>
      </c>
      <c r="E3043" t="b">
        <v>0</v>
      </c>
      <c r="F3043" s="1">
        <v>45423.715555555558</v>
      </c>
      <c r="G3043" t="b">
        <v>0</v>
      </c>
      <c r="H3043" t="b">
        <v>0</v>
      </c>
      <c r="I3043" t="s">
        <v>16</v>
      </c>
      <c r="J3043" t="s">
        <v>24</v>
      </c>
      <c r="K3043" t="s">
        <v>81</v>
      </c>
      <c r="L3043">
        <v>149929</v>
      </c>
    </row>
    <row r="3044" spans="1:12" x14ac:dyDescent="0.25">
      <c r="A3044" t="s">
        <v>45</v>
      </c>
      <c r="B3044" t="s">
        <v>88</v>
      </c>
      <c r="C3044" t="s">
        <v>40</v>
      </c>
      <c r="D3044" t="s">
        <v>29</v>
      </c>
      <c r="E3044" t="b">
        <v>1</v>
      </c>
      <c r="F3044" s="1">
        <v>45334.720960648148</v>
      </c>
      <c r="G3044" t="b">
        <v>1</v>
      </c>
      <c r="H3044" t="b">
        <v>1</v>
      </c>
      <c r="I3044" t="s">
        <v>16</v>
      </c>
      <c r="J3044" t="s">
        <v>31</v>
      </c>
      <c r="K3044" t="s">
        <v>25</v>
      </c>
      <c r="L3044">
        <v>112438</v>
      </c>
    </row>
    <row r="3045" spans="1:12" x14ac:dyDescent="0.25">
      <c r="A3045" t="s">
        <v>45</v>
      </c>
      <c r="B3045" t="s">
        <v>46</v>
      </c>
      <c r="C3045" t="s">
        <v>40</v>
      </c>
      <c r="D3045" t="s">
        <v>29</v>
      </c>
      <c r="E3045" t="b">
        <v>0</v>
      </c>
      <c r="F3045" s="1">
        <v>45434.508946759262</v>
      </c>
      <c r="G3045" t="b">
        <v>1</v>
      </c>
      <c r="H3045" t="b">
        <v>1</v>
      </c>
      <c r="I3045" t="s">
        <v>16</v>
      </c>
      <c r="J3045" t="s">
        <v>72</v>
      </c>
      <c r="K3045" t="s">
        <v>42</v>
      </c>
      <c r="L3045">
        <v>93921</v>
      </c>
    </row>
    <row r="3046" spans="1:12" x14ac:dyDescent="0.25">
      <c r="A3046" t="s">
        <v>26</v>
      </c>
      <c r="B3046" t="s">
        <v>71</v>
      </c>
      <c r="C3046" t="s">
        <v>28</v>
      </c>
      <c r="D3046" t="s">
        <v>22</v>
      </c>
      <c r="E3046" t="b">
        <v>1</v>
      </c>
      <c r="F3046" s="1">
        <v>45656.134953703702</v>
      </c>
      <c r="G3046" t="b">
        <v>0</v>
      </c>
      <c r="H3046" t="b">
        <v>0</v>
      </c>
      <c r="I3046" t="s">
        <v>30</v>
      </c>
      <c r="J3046" t="s">
        <v>31</v>
      </c>
      <c r="K3046" t="s">
        <v>120</v>
      </c>
      <c r="L3046">
        <v>108548</v>
      </c>
    </row>
    <row r="3047" spans="1:12" x14ac:dyDescent="0.25">
      <c r="A3047" t="s">
        <v>19</v>
      </c>
      <c r="B3047" t="s">
        <v>20</v>
      </c>
      <c r="C3047" t="s">
        <v>68</v>
      </c>
      <c r="D3047" t="s">
        <v>29</v>
      </c>
      <c r="E3047" t="b">
        <v>1</v>
      </c>
      <c r="F3047" s="1">
        <v>45495.177175925928</v>
      </c>
      <c r="G3047" t="b">
        <v>1</v>
      </c>
      <c r="H3047" t="b">
        <v>1</v>
      </c>
      <c r="I3047" t="s">
        <v>23</v>
      </c>
      <c r="J3047" t="s">
        <v>34</v>
      </c>
      <c r="K3047" t="s">
        <v>109</v>
      </c>
      <c r="L3047">
        <v>73581</v>
      </c>
    </row>
    <row r="3048" spans="1:12" x14ac:dyDescent="0.25">
      <c r="A3048" t="s">
        <v>45</v>
      </c>
      <c r="B3048" t="s">
        <v>76</v>
      </c>
      <c r="C3048" t="s">
        <v>43</v>
      </c>
      <c r="D3048" t="s">
        <v>15</v>
      </c>
      <c r="E3048" t="b">
        <v>0</v>
      </c>
      <c r="F3048" s="1">
        <v>45610.095868055563</v>
      </c>
      <c r="G3048" t="b">
        <v>0</v>
      </c>
      <c r="H3048" t="b">
        <v>1</v>
      </c>
      <c r="I3048" t="s">
        <v>16</v>
      </c>
      <c r="J3048" t="s">
        <v>47</v>
      </c>
      <c r="K3048" t="s">
        <v>117</v>
      </c>
      <c r="L3048">
        <v>104806</v>
      </c>
    </row>
    <row r="3049" spans="1:12" x14ac:dyDescent="0.25">
      <c r="A3049" t="s">
        <v>82</v>
      </c>
      <c r="B3049" t="s">
        <v>83</v>
      </c>
      <c r="C3049" t="s">
        <v>14</v>
      </c>
      <c r="D3049" t="s">
        <v>22</v>
      </c>
      <c r="E3049" t="b">
        <v>1</v>
      </c>
      <c r="F3049" s="1">
        <v>45312.596273148149</v>
      </c>
      <c r="G3049" t="b">
        <v>0</v>
      </c>
      <c r="H3049" t="b">
        <v>0</v>
      </c>
      <c r="I3049" t="s">
        <v>84</v>
      </c>
      <c r="J3049" t="s">
        <v>64</v>
      </c>
      <c r="K3049" t="s">
        <v>103</v>
      </c>
      <c r="L3049">
        <v>122391</v>
      </c>
    </row>
    <row r="3050" spans="1:12" x14ac:dyDescent="0.25">
      <c r="A3050" t="s">
        <v>54</v>
      </c>
      <c r="B3050" t="s">
        <v>55</v>
      </c>
      <c r="C3050" t="s">
        <v>21</v>
      </c>
      <c r="D3050" t="s">
        <v>22</v>
      </c>
      <c r="E3050" t="b">
        <v>0</v>
      </c>
      <c r="F3050" s="1">
        <v>45552.454236111109</v>
      </c>
      <c r="G3050" t="b">
        <v>0</v>
      </c>
      <c r="H3050" t="b">
        <v>1</v>
      </c>
      <c r="I3050" t="s">
        <v>30</v>
      </c>
      <c r="J3050" t="s">
        <v>17</v>
      </c>
      <c r="K3050" t="s">
        <v>73</v>
      </c>
      <c r="L3050">
        <v>137213</v>
      </c>
    </row>
    <row r="3051" spans="1:12" x14ac:dyDescent="0.25">
      <c r="A3051" t="s">
        <v>38</v>
      </c>
      <c r="B3051" t="s">
        <v>107</v>
      </c>
      <c r="C3051" t="s">
        <v>43</v>
      </c>
      <c r="D3051" t="s">
        <v>15</v>
      </c>
      <c r="E3051" t="b">
        <v>1</v>
      </c>
      <c r="F3051" s="1">
        <v>45338.437314814822</v>
      </c>
      <c r="G3051" t="b">
        <v>1</v>
      </c>
      <c r="H3051" t="b">
        <v>0</v>
      </c>
      <c r="I3051" t="s">
        <v>41</v>
      </c>
      <c r="J3051" t="s">
        <v>31</v>
      </c>
      <c r="K3051" t="s">
        <v>129</v>
      </c>
      <c r="L3051">
        <v>91079</v>
      </c>
    </row>
    <row r="3052" spans="1:12" x14ac:dyDescent="0.25">
      <c r="A3052" t="s">
        <v>26</v>
      </c>
      <c r="B3052" t="s">
        <v>71</v>
      </c>
      <c r="C3052" t="s">
        <v>40</v>
      </c>
      <c r="D3052" t="s">
        <v>29</v>
      </c>
      <c r="E3052" t="b">
        <v>1</v>
      </c>
      <c r="F3052" s="1">
        <v>45395.482372685183</v>
      </c>
      <c r="G3052" t="b">
        <v>1</v>
      </c>
      <c r="H3052" t="b">
        <v>1</v>
      </c>
      <c r="I3052" t="s">
        <v>30</v>
      </c>
      <c r="J3052" t="s">
        <v>31</v>
      </c>
      <c r="K3052" t="s">
        <v>67</v>
      </c>
      <c r="L3052">
        <v>114240</v>
      </c>
    </row>
    <row r="3053" spans="1:12" x14ac:dyDescent="0.25">
      <c r="A3053" t="s">
        <v>49</v>
      </c>
      <c r="B3053" t="s">
        <v>50</v>
      </c>
      <c r="C3053" t="s">
        <v>28</v>
      </c>
      <c r="D3053" t="s">
        <v>22</v>
      </c>
      <c r="E3053" t="b">
        <v>1</v>
      </c>
      <c r="F3053" s="1">
        <v>45468.737986111111</v>
      </c>
      <c r="G3053" t="b">
        <v>1</v>
      </c>
      <c r="H3053" t="b">
        <v>1</v>
      </c>
      <c r="I3053" t="s">
        <v>51</v>
      </c>
      <c r="J3053" t="s">
        <v>47</v>
      </c>
      <c r="K3053" t="s">
        <v>111</v>
      </c>
      <c r="L3053">
        <v>97628</v>
      </c>
    </row>
    <row r="3054" spans="1:12" x14ac:dyDescent="0.25">
      <c r="A3054" t="s">
        <v>54</v>
      </c>
      <c r="B3054" t="s">
        <v>79</v>
      </c>
      <c r="C3054" t="s">
        <v>21</v>
      </c>
      <c r="D3054" t="s">
        <v>15</v>
      </c>
      <c r="E3054" t="b">
        <v>1</v>
      </c>
      <c r="F3054" s="1">
        <v>45550.877465277779</v>
      </c>
      <c r="G3054" t="b">
        <v>1</v>
      </c>
      <c r="H3054" t="b">
        <v>0</v>
      </c>
      <c r="I3054" t="s">
        <v>30</v>
      </c>
      <c r="J3054" t="s">
        <v>31</v>
      </c>
      <c r="K3054" t="s">
        <v>124</v>
      </c>
      <c r="L3054">
        <v>124505</v>
      </c>
    </row>
    <row r="3055" spans="1:12" x14ac:dyDescent="0.25">
      <c r="A3055" t="s">
        <v>49</v>
      </c>
      <c r="B3055" t="s">
        <v>108</v>
      </c>
      <c r="C3055" t="s">
        <v>28</v>
      </c>
      <c r="D3055" t="s">
        <v>29</v>
      </c>
      <c r="E3055" t="b">
        <v>1</v>
      </c>
      <c r="F3055" s="1">
        <v>45349.562268518523</v>
      </c>
      <c r="G3055" t="b">
        <v>0</v>
      </c>
      <c r="H3055" t="b">
        <v>0</v>
      </c>
      <c r="I3055" t="s">
        <v>51</v>
      </c>
      <c r="J3055" t="s">
        <v>70</v>
      </c>
      <c r="K3055" t="s">
        <v>18</v>
      </c>
      <c r="L3055">
        <v>94909</v>
      </c>
    </row>
    <row r="3056" spans="1:12" x14ac:dyDescent="0.25">
      <c r="A3056" t="s">
        <v>12</v>
      </c>
      <c r="B3056" t="s">
        <v>63</v>
      </c>
      <c r="C3056" t="s">
        <v>43</v>
      </c>
      <c r="D3056" t="s">
        <v>22</v>
      </c>
      <c r="E3056" t="b">
        <v>0</v>
      </c>
      <c r="F3056" s="1">
        <v>45539.19054398148</v>
      </c>
      <c r="G3056" t="b">
        <v>0</v>
      </c>
      <c r="H3056" t="b">
        <v>1</v>
      </c>
      <c r="I3056" t="s">
        <v>16</v>
      </c>
      <c r="J3056" t="s">
        <v>64</v>
      </c>
      <c r="K3056" t="s">
        <v>92</v>
      </c>
      <c r="L3056">
        <v>123921</v>
      </c>
    </row>
    <row r="3057" spans="1:12" x14ac:dyDescent="0.25">
      <c r="A3057" t="s">
        <v>49</v>
      </c>
      <c r="B3057" t="s">
        <v>108</v>
      </c>
      <c r="C3057" t="s">
        <v>28</v>
      </c>
      <c r="D3057" t="s">
        <v>15</v>
      </c>
      <c r="E3057" t="b">
        <v>0</v>
      </c>
      <c r="F3057" s="1">
        <v>45518.134733796287</v>
      </c>
      <c r="G3057" t="b">
        <v>0</v>
      </c>
      <c r="H3057" t="b">
        <v>0</v>
      </c>
      <c r="I3057" t="s">
        <v>51</v>
      </c>
      <c r="J3057" t="s">
        <v>57</v>
      </c>
      <c r="K3057" t="s">
        <v>111</v>
      </c>
      <c r="L3057">
        <v>74826</v>
      </c>
    </row>
    <row r="3058" spans="1:12" x14ac:dyDescent="0.25">
      <c r="A3058" t="s">
        <v>19</v>
      </c>
      <c r="B3058" t="s">
        <v>20</v>
      </c>
      <c r="C3058" t="s">
        <v>40</v>
      </c>
      <c r="D3058" t="s">
        <v>15</v>
      </c>
      <c r="E3058" t="b">
        <v>0</v>
      </c>
      <c r="F3058" s="1">
        <v>45442.698425925933</v>
      </c>
      <c r="G3058" t="b">
        <v>0</v>
      </c>
      <c r="H3058" t="b">
        <v>1</v>
      </c>
      <c r="I3058" t="s">
        <v>23</v>
      </c>
      <c r="J3058" t="s">
        <v>24</v>
      </c>
      <c r="K3058" t="s">
        <v>18</v>
      </c>
      <c r="L3058">
        <v>73071</v>
      </c>
    </row>
    <row r="3059" spans="1:12" x14ac:dyDescent="0.25">
      <c r="A3059" t="s">
        <v>82</v>
      </c>
      <c r="B3059" t="s">
        <v>85</v>
      </c>
      <c r="C3059" t="s">
        <v>68</v>
      </c>
      <c r="D3059" t="s">
        <v>15</v>
      </c>
      <c r="E3059" t="b">
        <v>0</v>
      </c>
      <c r="F3059" s="1">
        <v>45322.212268518517</v>
      </c>
      <c r="G3059" t="b">
        <v>1</v>
      </c>
      <c r="H3059" t="b">
        <v>1</v>
      </c>
      <c r="I3059" t="s">
        <v>84</v>
      </c>
      <c r="J3059" t="s">
        <v>66</v>
      </c>
      <c r="K3059" t="s">
        <v>87</v>
      </c>
      <c r="L3059">
        <v>136194</v>
      </c>
    </row>
    <row r="3060" spans="1:12" x14ac:dyDescent="0.25">
      <c r="A3060" t="s">
        <v>19</v>
      </c>
      <c r="B3060" t="s">
        <v>86</v>
      </c>
      <c r="C3060" t="s">
        <v>14</v>
      </c>
      <c r="D3060" t="s">
        <v>15</v>
      </c>
      <c r="E3060" t="b">
        <v>1</v>
      </c>
      <c r="F3060" s="1">
        <v>45536.404999999999</v>
      </c>
      <c r="G3060" t="b">
        <v>0</v>
      </c>
      <c r="H3060" t="b">
        <v>0</v>
      </c>
      <c r="I3060" t="s">
        <v>23</v>
      </c>
      <c r="J3060" t="s">
        <v>31</v>
      </c>
      <c r="K3060" t="s">
        <v>87</v>
      </c>
      <c r="L3060">
        <v>85535</v>
      </c>
    </row>
    <row r="3061" spans="1:12" x14ac:dyDescent="0.25">
      <c r="A3061" t="s">
        <v>26</v>
      </c>
      <c r="B3061" t="s">
        <v>27</v>
      </c>
      <c r="C3061" t="s">
        <v>14</v>
      </c>
      <c r="D3061" t="s">
        <v>22</v>
      </c>
      <c r="E3061" t="b">
        <v>0</v>
      </c>
      <c r="F3061" s="1">
        <v>45385.166203703702</v>
      </c>
      <c r="G3061" t="b">
        <v>0</v>
      </c>
      <c r="H3061" t="b">
        <v>1</v>
      </c>
      <c r="I3061" t="s">
        <v>30</v>
      </c>
      <c r="J3061" t="s">
        <v>64</v>
      </c>
      <c r="K3061" t="s">
        <v>123</v>
      </c>
      <c r="L3061">
        <v>121904</v>
      </c>
    </row>
    <row r="3062" spans="1:12" x14ac:dyDescent="0.25">
      <c r="A3062" t="s">
        <v>26</v>
      </c>
      <c r="B3062" t="s">
        <v>27</v>
      </c>
      <c r="C3062" t="s">
        <v>14</v>
      </c>
      <c r="D3062" t="s">
        <v>22</v>
      </c>
      <c r="E3062" t="b">
        <v>0</v>
      </c>
      <c r="F3062" s="1">
        <v>45617.972442129627</v>
      </c>
      <c r="G3062" t="b">
        <v>1</v>
      </c>
      <c r="H3062" t="b">
        <v>0</v>
      </c>
      <c r="I3062" t="s">
        <v>30</v>
      </c>
      <c r="J3062" t="s">
        <v>24</v>
      </c>
      <c r="K3062" t="s">
        <v>98</v>
      </c>
      <c r="L3062">
        <v>123174</v>
      </c>
    </row>
    <row r="3063" spans="1:12" x14ac:dyDescent="0.25">
      <c r="A3063" t="s">
        <v>19</v>
      </c>
      <c r="B3063" t="s">
        <v>94</v>
      </c>
      <c r="C3063" t="s">
        <v>43</v>
      </c>
      <c r="D3063" t="s">
        <v>22</v>
      </c>
      <c r="E3063" t="b">
        <v>0</v>
      </c>
      <c r="F3063" s="1">
        <v>45545.155509259261</v>
      </c>
      <c r="G3063" t="b">
        <v>0</v>
      </c>
      <c r="H3063" t="b">
        <v>0</v>
      </c>
      <c r="I3063" t="s">
        <v>23</v>
      </c>
      <c r="J3063" t="s">
        <v>70</v>
      </c>
      <c r="K3063" t="s">
        <v>113</v>
      </c>
      <c r="L3063">
        <v>82882</v>
      </c>
    </row>
    <row r="3064" spans="1:12" x14ac:dyDescent="0.25">
      <c r="A3064" t="s">
        <v>19</v>
      </c>
      <c r="B3064" t="s">
        <v>94</v>
      </c>
      <c r="C3064" t="s">
        <v>28</v>
      </c>
      <c r="D3064" t="s">
        <v>15</v>
      </c>
      <c r="E3064" t="b">
        <v>1</v>
      </c>
      <c r="F3064" s="1">
        <v>45524.37462962963</v>
      </c>
      <c r="G3064" t="b">
        <v>1</v>
      </c>
      <c r="H3064" t="b">
        <v>0</v>
      </c>
      <c r="I3064" t="s">
        <v>23</v>
      </c>
      <c r="J3064" t="s">
        <v>34</v>
      </c>
      <c r="K3064" t="s">
        <v>102</v>
      </c>
      <c r="L3064">
        <v>62898</v>
      </c>
    </row>
    <row r="3065" spans="1:12" x14ac:dyDescent="0.25">
      <c r="A3065" t="s">
        <v>26</v>
      </c>
      <c r="B3065" t="s">
        <v>71</v>
      </c>
      <c r="C3065" t="s">
        <v>21</v>
      </c>
      <c r="D3065" t="s">
        <v>15</v>
      </c>
      <c r="E3065" t="b">
        <v>1</v>
      </c>
      <c r="F3065" s="1">
        <v>45570.792905092603</v>
      </c>
      <c r="G3065" t="b">
        <v>1</v>
      </c>
      <c r="H3065" t="b">
        <v>0</v>
      </c>
      <c r="I3065" t="s">
        <v>30</v>
      </c>
      <c r="J3065" t="s">
        <v>52</v>
      </c>
      <c r="K3065" t="s">
        <v>67</v>
      </c>
      <c r="L3065">
        <v>113062</v>
      </c>
    </row>
    <row r="3066" spans="1:12" x14ac:dyDescent="0.25">
      <c r="A3066" t="s">
        <v>26</v>
      </c>
      <c r="B3066" t="s">
        <v>27</v>
      </c>
      <c r="C3066" t="s">
        <v>68</v>
      </c>
      <c r="D3066" t="s">
        <v>22</v>
      </c>
      <c r="E3066" t="b">
        <v>1</v>
      </c>
      <c r="F3066" s="1">
        <v>45630.560636574082</v>
      </c>
      <c r="G3066" t="b">
        <v>1</v>
      </c>
      <c r="H3066" t="b">
        <v>1</v>
      </c>
      <c r="I3066" t="s">
        <v>30</v>
      </c>
      <c r="J3066" t="s">
        <v>66</v>
      </c>
      <c r="K3066" t="s">
        <v>92</v>
      </c>
      <c r="L3066">
        <v>120687</v>
      </c>
    </row>
    <row r="3067" spans="1:12" x14ac:dyDescent="0.25">
      <c r="A3067" t="s">
        <v>49</v>
      </c>
      <c r="B3067" t="s">
        <v>61</v>
      </c>
      <c r="C3067" t="s">
        <v>28</v>
      </c>
      <c r="D3067" t="s">
        <v>22</v>
      </c>
      <c r="E3067" t="b">
        <v>0</v>
      </c>
      <c r="F3067" s="1">
        <v>45352.889317129629</v>
      </c>
      <c r="G3067" t="b">
        <v>0</v>
      </c>
      <c r="H3067" t="b">
        <v>1</v>
      </c>
      <c r="I3067" t="s">
        <v>51</v>
      </c>
      <c r="J3067" t="s">
        <v>31</v>
      </c>
      <c r="K3067" t="s">
        <v>111</v>
      </c>
      <c r="L3067">
        <v>99981</v>
      </c>
    </row>
    <row r="3068" spans="1:12" x14ac:dyDescent="0.25">
      <c r="A3068" t="s">
        <v>82</v>
      </c>
      <c r="B3068" t="s">
        <v>83</v>
      </c>
      <c r="C3068" t="s">
        <v>43</v>
      </c>
      <c r="D3068" t="s">
        <v>29</v>
      </c>
      <c r="E3068" t="b">
        <v>0</v>
      </c>
      <c r="F3068" s="1">
        <v>45521.380925925929</v>
      </c>
      <c r="G3068" t="b">
        <v>1</v>
      </c>
      <c r="H3068" t="b">
        <v>0</v>
      </c>
      <c r="I3068" t="s">
        <v>84</v>
      </c>
      <c r="J3068" t="s">
        <v>31</v>
      </c>
      <c r="K3068" t="s">
        <v>101</v>
      </c>
      <c r="L3068">
        <v>122692</v>
      </c>
    </row>
    <row r="3069" spans="1:12" x14ac:dyDescent="0.25">
      <c r="A3069" t="s">
        <v>49</v>
      </c>
      <c r="B3069" t="s">
        <v>61</v>
      </c>
      <c r="C3069" t="s">
        <v>68</v>
      </c>
      <c r="D3069" t="s">
        <v>15</v>
      </c>
      <c r="E3069" t="b">
        <v>0</v>
      </c>
      <c r="F3069" s="1">
        <v>45498.14471064815</v>
      </c>
      <c r="G3069" t="b">
        <v>0</v>
      </c>
      <c r="H3069" t="b">
        <v>0</v>
      </c>
      <c r="I3069" t="s">
        <v>51</v>
      </c>
      <c r="J3069" t="s">
        <v>52</v>
      </c>
      <c r="K3069" t="s">
        <v>87</v>
      </c>
      <c r="L3069">
        <v>89700</v>
      </c>
    </row>
    <row r="3070" spans="1:12" x14ac:dyDescent="0.25">
      <c r="A3070" t="s">
        <v>49</v>
      </c>
      <c r="B3070" t="s">
        <v>50</v>
      </c>
      <c r="C3070" t="s">
        <v>14</v>
      </c>
      <c r="D3070" t="s">
        <v>22</v>
      </c>
      <c r="E3070" t="b">
        <v>0</v>
      </c>
      <c r="F3070" s="1">
        <v>45423.648043981477</v>
      </c>
      <c r="G3070" t="b">
        <v>0</v>
      </c>
      <c r="H3070" t="b">
        <v>0</v>
      </c>
      <c r="I3070" t="s">
        <v>51</v>
      </c>
      <c r="J3070" t="s">
        <v>31</v>
      </c>
      <c r="K3070" t="s">
        <v>116</v>
      </c>
      <c r="L3070">
        <v>70682</v>
      </c>
    </row>
    <row r="3071" spans="1:12" x14ac:dyDescent="0.25">
      <c r="A3071" t="s">
        <v>38</v>
      </c>
      <c r="B3071" t="s">
        <v>39</v>
      </c>
      <c r="C3071" t="s">
        <v>43</v>
      </c>
      <c r="D3071" t="s">
        <v>15</v>
      </c>
      <c r="E3071" t="b">
        <v>0</v>
      </c>
      <c r="F3071" s="1">
        <v>45470.498807870368</v>
      </c>
      <c r="G3071" t="b">
        <v>1</v>
      </c>
      <c r="H3071" t="b">
        <v>0</v>
      </c>
      <c r="I3071" t="s">
        <v>41</v>
      </c>
      <c r="J3071" t="s">
        <v>64</v>
      </c>
      <c r="K3071" t="s">
        <v>125</v>
      </c>
      <c r="L3071">
        <v>89040</v>
      </c>
    </row>
    <row r="3072" spans="1:12" x14ac:dyDescent="0.25">
      <c r="A3072" t="s">
        <v>49</v>
      </c>
      <c r="B3072" t="s">
        <v>50</v>
      </c>
      <c r="C3072" t="s">
        <v>14</v>
      </c>
      <c r="D3072" t="s">
        <v>29</v>
      </c>
      <c r="E3072" t="b">
        <v>0</v>
      </c>
      <c r="F3072" s="1">
        <v>45517.290381944447</v>
      </c>
      <c r="G3072" t="b">
        <v>0</v>
      </c>
      <c r="H3072" t="b">
        <v>1</v>
      </c>
      <c r="I3072" t="s">
        <v>51</v>
      </c>
      <c r="J3072" t="s">
        <v>66</v>
      </c>
      <c r="K3072" t="s">
        <v>124</v>
      </c>
      <c r="L3072">
        <v>71049</v>
      </c>
    </row>
    <row r="3073" spans="1:12" x14ac:dyDescent="0.25">
      <c r="A3073" t="s">
        <v>38</v>
      </c>
      <c r="B3073" t="s">
        <v>39</v>
      </c>
      <c r="C3073" t="s">
        <v>28</v>
      </c>
      <c r="D3073" t="s">
        <v>15</v>
      </c>
      <c r="E3073" t="b">
        <v>1</v>
      </c>
      <c r="F3073" s="1">
        <v>45412.213599537034</v>
      </c>
      <c r="G3073" t="b">
        <v>0</v>
      </c>
      <c r="H3073" t="b">
        <v>0</v>
      </c>
      <c r="I3073" t="s">
        <v>41</v>
      </c>
      <c r="J3073" t="s">
        <v>52</v>
      </c>
      <c r="K3073" t="s">
        <v>120</v>
      </c>
      <c r="L3073">
        <v>68720</v>
      </c>
    </row>
    <row r="3074" spans="1:12" x14ac:dyDescent="0.25">
      <c r="A3074" t="s">
        <v>49</v>
      </c>
      <c r="B3074" t="s">
        <v>108</v>
      </c>
      <c r="C3074" t="s">
        <v>43</v>
      </c>
      <c r="D3074" t="s">
        <v>22</v>
      </c>
      <c r="E3074" t="b">
        <v>1</v>
      </c>
      <c r="F3074" s="1">
        <v>45307.471435185187</v>
      </c>
      <c r="G3074" t="b">
        <v>0</v>
      </c>
      <c r="H3074" t="b">
        <v>1</v>
      </c>
      <c r="I3074" t="s">
        <v>51</v>
      </c>
      <c r="J3074" t="s">
        <v>64</v>
      </c>
      <c r="K3074" t="s">
        <v>65</v>
      </c>
      <c r="L3074">
        <v>74900</v>
      </c>
    </row>
    <row r="3075" spans="1:12" x14ac:dyDescent="0.25">
      <c r="A3075" t="s">
        <v>26</v>
      </c>
      <c r="B3075" t="s">
        <v>71</v>
      </c>
      <c r="C3075" t="s">
        <v>43</v>
      </c>
      <c r="D3075" t="s">
        <v>22</v>
      </c>
      <c r="E3075" t="b">
        <v>1</v>
      </c>
      <c r="F3075" s="1">
        <v>45424.061388888891</v>
      </c>
      <c r="G3075" t="b">
        <v>1</v>
      </c>
      <c r="H3075" t="b">
        <v>1</v>
      </c>
      <c r="I3075" t="s">
        <v>30</v>
      </c>
      <c r="J3075" t="s">
        <v>47</v>
      </c>
      <c r="K3075" t="s">
        <v>105</v>
      </c>
      <c r="L3075">
        <v>112593</v>
      </c>
    </row>
    <row r="3076" spans="1:12" x14ac:dyDescent="0.25">
      <c r="A3076" t="s">
        <v>12</v>
      </c>
      <c r="B3076" t="s">
        <v>13</v>
      </c>
      <c r="C3076" t="s">
        <v>68</v>
      </c>
      <c r="D3076" t="s">
        <v>29</v>
      </c>
      <c r="E3076" t="b">
        <v>0</v>
      </c>
      <c r="F3076" s="1">
        <v>45500.511250000003</v>
      </c>
      <c r="G3076" t="b">
        <v>0</v>
      </c>
      <c r="H3076" t="b">
        <v>0</v>
      </c>
      <c r="I3076" t="s">
        <v>16</v>
      </c>
      <c r="J3076" t="s">
        <v>64</v>
      </c>
      <c r="K3076" t="s">
        <v>18</v>
      </c>
      <c r="L3076">
        <v>127342</v>
      </c>
    </row>
    <row r="3077" spans="1:12" x14ac:dyDescent="0.25">
      <c r="A3077" t="s">
        <v>26</v>
      </c>
      <c r="B3077" t="s">
        <v>71</v>
      </c>
      <c r="C3077" t="s">
        <v>21</v>
      </c>
      <c r="D3077" t="s">
        <v>15</v>
      </c>
      <c r="E3077" t="b">
        <v>0</v>
      </c>
      <c r="F3077" s="1">
        <v>45317.279398148137</v>
      </c>
      <c r="G3077" t="b">
        <v>1</v>
      </c>
      <c r="H3077" t="b">
        <v>0</v>
      </c>
      <c r="I3077" t="s">
        <v>30</v>
      </c>
      <c r="J3077" t="s">
        <v>31</v>
      </c>
      <c r="K3077" t="s">
        <v>62</v>
      </c>
      <c r="L3077">
        <v>89938</v>
      </c>
    </row>
    <row r="3078" spans="1:12" x14ac:dyDescent="0.25">
      <c r="A3078" t="s">
        <v>26</v>
      </c>
      <c r="B3078" t="s">
        <v>33</v>
      </c>
      <c r="C3078" t="s">
        <v>68</v>
      </c>
      <c r="D3078" t="s">
        <v>22</v>
      </c>
      <c r="E3078" t="b">
        <v>1</v>
      </c>
      <c r="F3078" s="1">
        <v>45481.109270833331</v>
      </c>
      <c r="G3078" t="b">
        <v>1</v>
      </c>
      <c r="H3078" t="b">
        <v>0</v>
      </c>
      <c r="I3078" t="s">
        <v>30</v>
      </c>
      <c r="J3078" t="s">
        <v>17</v>
      </c>
      <c r="K3078" t="s">
        <v>92</v>
      </c>
      <c r="L3078">
        <v>91251</v>
      </c>
    </row>
    <row r="3079" spans="1:12" x14ac:dyDescent="0.25">
      <c r="A3079" t="s">
        <v>49</v>
      </c>
      <c r="B3079" t="s">
        <v>61</v>
      </c>
      <c r="C3079" t="s">
        <v>21</v>
      </c>
      <c r="D3079" t="s">
        <v>15</v>
      </c>
      <c r="E3079" t="b">
        <v>1</v>
      </c>
      <c r="F3079" s="1">
        <v>45355.60664351852</v>
      </c>
      <c r="G3079" t="b">
        <v>0</v>
      </c>
      <c r="H3079" t="b">
        <v>1</v>
      </c>
      <c r="I3079" t="s">
        <v>51</v>
      </c>
      <c r="J3079" t="s">
        <v>47</v>
      </c>
      <c r="K3079" t="s">
        <v>77</v>
      </c>
      <c r="L3079">
        <v>92770</v>
      </c>
    </row>
    <row r="3080" spans="1:12" x14ac:dyDescent="0.25">
      <c r="A3080" t="s">
        <v>19</v>
      </c>
      <c r="B3080" t="s">
        <v>20</v>
      </c>
      <c r="C3080" t="s">
        <v>43</v>
      </c>
      <c r="D3080" t="s">
        <v>22</v>
      </c>
      <c r="E3080" t="b">
        <v>1</v>
      </c>
      <c r="F3080" s="1">
        <v>45514.315937500003</v>
      </c>
      <c r="G3080" t="b">
        <v>0</v>
      </c>
      <c r="H3080" t="b">
        <v>1</v>
      </c>
      <c r="I3080" t="s">
        <v>23</v>
      </c>
      <c r="J3080" t="s">
        <v>57</v>
      </c>
      <c r="K3080" t="s">
        <v>109</v>
      </c>
      <c r="L3080">
        <v>81687</v>
      </c>
    </row>
    <row r="3081" spans="1:12" x14ac:dyDescent="0.25">
      <c r="A3081" t="s">
        <v>26</v>
      </c>
      <c r="B3081" t="s">
        <v>33</v>
      </c>
      <c r="C3081" t="s">
        <v>14</v>
      </c>
      <c r="D3081" t="s">
        <v>15</v>
      </c>
      <c r="E3081" t="b">
        <v>0</v>
      </c>
      <c r="F3081" s="1">
        <v>45296.916435185187</v>
      </c>
      <c r="G3081" t="b">
        <v>0</v>
      </c>
      <c r="H3081" t="b">
        <v>0</v>
      </c>
      <c r="I3081" t="s">
        <v>30</v>
      </c>
      <c r="J3081" t="s">
        <v>47</v>
      </c>
      <c r="K3081" t="s">
        <v>42</v>
      </c>
      <c r="L3081">
        <v>103926</v>
      </c>
    </row>
    <row r="3082" spans="1:12" x14ac:dyDescent="0.25">
      <c r="A3082" t="s">
        <v>45</v>
      </c>
      <c r="B3082" t="s">
        <v>88</v>
      </c>
      <c r="C3082" t="s">
        <v>68</v>
      </c>
      <c r="D3082" t="s">
        <v>29</v>
      </c>
      <c r="E3082" t="b">
        <v>1</v>
      </c>
      <c r="F3082" s="1">
        <v>45548.627187500002</v>
      </c>
      <c r="G3082" t="b">
        <v>1</v>
      </c>
      <c r="H3082" t="b">
        <v>1</v>
      </c>
      <c r="I3082" t="s">
        <v>16</v>
      </c>
      <c r="J3082" t="s">
        <v>24</v>
      </c>
      <c r="K3082" t="s">
        <v>53</v>
      </c>
      <c r="L3082">
        <v>98649</v>
      </c>
    </row>
    <row r="3083" spans="1:12" x14ac:dyDescent="0.25">
      <c r="A3083" t="s">
        <v>19</v>
      </c>
      <c r="B3083" t="s">
        <v>20</v>
      </c>
      <c r="C3083" t="s">
        <v>21</v>
      </c>
      <c r="D3083" t="s">
        <v>29</v>
      </c>
      <c r="E3083" t="b">
        <v>1</v>
      </c>
      <c r="F3083" s="1">
        <v>45432.858819444453</v>
      </c>
      <c r="G3083" t="b">
        <v>0</v>
      </c>
      <c r="H3083" t="b">
        <v>1</v>
      </c>
      <c r="I3083" t="s">
        <v>23</v>
      </c>
      <c r="J3083" t="s">
        <v>66</v>
      </c>
      <c r="K3083" t="s">
        <v>124</v>
      </c>
      <c r="L3083">
        <v>79904</v>
      </c>
    </row>
    <row r="3084" spans="1:12" x14ac:dyDescent="0.25">
      <c r="A3084" t="s">
        <v>38</v>
      </c>
      <c r="B3084" t="s">
        <v>39</v>
      </c>
      <c r="C3084" t="s">
        <v>28</v>
      </c>
      <c r="D3084" t="s">
        <v>15</v>
      </c>
      <c r="E3084" t="b">
        <v>1</v>
      </c>
      <c r="F3084" s="1">
        <v>45602.165949074071</v>
      </c>
      <c r="G3084" t="b">
        <v>1</v>
      </c>
      <c r="H3084" t="b">
        <v>0</v>
      </c>
      <c r="I3084" t="s">
        <v>41</v>
      </c>
      <c r="J3084" t="s">
        <v>17</v>
      </c>
      <c r="K3084" t="s">
        <v>78</v>
      </c>
      <c r="L3084">
        <v>76506</v>
      </c>
    </row>
    <row r="3085" spans="1:12" x14ac:dyDescent="0.25">
      <c r="A3085" t="s">
        <v>49</v>
      </c>
      <c r="B3085" t="s">
        <v>108</v>
      </c>
      <c r="C3085" t="s">
        <v>68</v>
      </c>
      <c r="D3085" t="s">
        <v>29</v>
      </c>
      <c r="E3085" t="b">
        <v>1</v>
      </c>
      <c r="F3085" s="1">
        <v>45567.970706018517</v>
      </c>
      <c r="G3085" t="b">
        <v>0</v>
      </c>
      <c r="H3085" t="b">
        <v>1</v>
      </c>
      <c r="I3085" t="s">
        <v>51</v>
      </c>
      <c r="J3085" t="s">
        <v>47</v>
      </c>
      <c r="K3085" t="s">
        <v>99</v>
      </c>
      <c r="L3085">
        <v>84382</v>
      </c>
    </row>
    <row r="3086" spans="1:12" x14ac:dyDescent="0.25">
      <c r="A3086" t="s">
        <v>54</v>
      </c>
      <c r="B3086" t="s">
        <v>55</v>
      </c>
      <c r="C3086" t="s">
        <v>14</v>
      </c>
      <c r="D3086" t="s">
        <v>15</v>
      </c>
      <c r="E3086" t="b">
        <v>1</v>
      </c>
      <c r="F3086" s="1">
        <v>45365.154942129629</v>
      </c>
      <c r="G3086" t="b">
        <v>0</v>
      </c>
      <c r="H3086" t="b">
        <v>1</v>
      </c>
      <c r="I3086" t="s">
        <v>30</v>
      </c>
      <c r="J3086" t="s">
        <v>57</v>
      </c>
      <c r="K3086" t="s">
        <v>121</v>
      </c>
      <c r="L3086">
        <v>123326</v>
      </c>
    </row>
    <row r="3087" spans="1:12" x14ac:dyDescent="0.25">
      <c r="A3087" t="s">
        <v>12</v>
      </c>
      <c r="B3087" t="s">
        <v>13</v>
      </c>
      <c r="C3087" t="s">
        <v>28</v>
      </c>
      <c r="D3087" t="s">
        <v>29</v>
      </c>
      <c r="E3087" t="b">
        <v>0</v>
      </c>
      <c r="F3087" s="1">
        <v>45522.895995370367</v>
      </c>
      <c r="G3087" t="b">
        <v>1</v>
      </c>
      <c r="H3087" t="b">
        <v>1</v>
      </c>
      <c r="I3087" t="s">
        <v>16</v>
      </c>
      <c r="J3087" t="s">
        <v>70</v>
      </c>
      <c r="K3087" t="s">
        <v>35</v>
      </c>
      <c r="L3087">
        <v>126639</v>
      </c>
    </row>
    <row r="3088" spans="1:12" x14ac:dyDescent="0.25">
      <c r="A3088" t="s">
        <v>38</v>
      </c>
      <c r="B3088" t="s">
        <v>95</v>
      </c>
      <c r="C3088" t="s">
        <v>28</v>
      </c>
      <c r="D3088" t="s">
        <v>22</v>
      </c>
      <c r="E3088" t="b">
        <v>0</v>
      </c>
      <c r="F3088" s="1">
        <v>45363.875254629631</v>
      </c>
      <c r="G3088" t="b">
        <v>0</v>
      </c>
      <c r="H3088" t="b">
        <v>1</v>
      </c>
      <c r="I3088" t="s">
        <v>41</v>
      </c>
      <c r="J3088" t="s">
        <v>66</v>
      </c>
      <c r="K3088" t="s">
        <v>130</v>
      </c>
      <c r="L3088">
        <v>67687</v>
      </c>
    </row>
    <row r="3089" spans="1:12" x14ac:dyDescent="0.25">
      <c r="A3089" t="s">
        <v>26</v>
      </c>
      <c r="B3089" t="s">
        <v>33</v>
      </c>
      <c r="C3089" t="s">
        <v>43</v>
      </c>
      <c r="D3089" t="s">
        <v>15</v>
      </c>
      <c r="E3089" t="b">
        <v>1</v>
      </c>
      <c r="F3089" s="1">
        <v>45603.869328703702</v>
      </c>
      <c r="G3089" t="b">
        <v>1</v>
      </c>
      <c r="H3089" t="b">
        <v>1</v>
      </c>
      <c r="I3089" t="s">
        <v>30</v>
      </c>
      <c r="J3089" t="s">
        <v>52</v>
      </c>
      <c r="K3089" t="s">
        <v>112</v>
      </c>
      <c r="L3089">
        <v>91854</v>
      </c>
    </row>
    <row r="3090" spans="1:12" x14ac:dyDescent="0.25">
      <c r="A3090" t="s">
        <v>26</v>
      </c>
      <c r="B3090" t="s">
        <v>27</v>
      </c>
      <c r="C3090" t="s">
        <v>68</v>
      </c>
      <c r="D3090" t="s">
        <v>15</v>
      </c>
      <c r="E3090" t="b">
        <v>0</v>
      </c>
      <c r="F3090" s="1">
        <v>45435.230127314811</v>
      </c>
      <c r="G3090" t="b">
        <v>1</v>
      </c>
      <c r="H3090" t="b">
        <v>1</v>
      </c>
      <c r="I3090" t="s">
        <v>30</v>
      </c>
      <c r="J3090" t="s">
        <v>52</v>
      </c>
      <c r="K3090" t="s">
        <v>127</v>
      </c>
      <c r="L3090">
        <v>88920</v>
      </c>
    </row>
    <row r="3091" spans="1:12" x14ac:dyDescent="0.25">
      <c r="A3091" t="s">
        <v>12</v>
      </c>
      <c r="B3091" t="s">
        <v>75</v>
      </c>
      <c r="C3091" t="s">
        <v>28</v>
      </c>
      <c r="D3091" t="s">
        <v>22</v>
      </c>
      <c r="E3091" t="b">
        <v>1</v>
      </c>
      <c r="F3091" s="1">
        <v>45524.658668981479</v>
      </c>
      <c r="G3091" t="b">
        <v>1</v>
      </c>
      <c r="H3091" t="b">
        <v>1</v>
      </c>
      <c r="I3091" t="s">
        <v>16</v>
      </c>
      <c r="J3091" t="s">
        <v>44</v>
      </c>
      <c r="K3091" t="s">
        <v>128</v>
      </c>
      <c r="L3091">
        <v>133581</v>
      </c>
    </row>
    <row r="3092" spans="1:12" x14ac:dyDescent="0.25">
      <c r="A3092" t="s">
        <v>82</v>
      </c>
      <c r="B3092" t="s">
        <v>91</v>
      </c>
      <c r="C3092" t="s">
        <v>14</v>
      </c>
      <c r="D3092" t="s">
        <v>15</v>
      </c>
      <c r="E3092" t="b">
        <v>1</v>
      </c>
      <c r="F3092" s="1">
        <v>45444.017708333333</v>
      </c>
      <c r="G3092" t="b">
        <v>0</v>
      </c>
      <c r="H3092" t="b">
        <v>1</v>
      </c>
      <c r="I3092" t="s">
        <v>84</v>
      </c>
      <c r="J3092" t="s">
        <v>44</v>
      </c>
      <c r="K3092" t="s">
        <v>56</v>
      </c>
      <c r="L3092">
        <v>119841</v>
      </c>
    </row>
    <row r="3093" spans="1:12" x14ac:dyDescent="0.25">
      <c r="A3093" t="s">
        <v>54</v>
      </c>
      <c r="B3093" t="s">
        <v>55</v>
      </c>
      <c r="C3093" t="s">
        <v>43</v>
      </c>
      <c r="D3093" t="s">
        <v>15</v>
      </c>
      <c r="E3093" t="b">
        <v>0</v>
      </c>
      <c r="F3093" s="1">
        <v>45486.102002314823</v>
      </c>
      <c r="G3093" t="b">
        <v>1</v>
      </c>
      <c r="H3093" t="b">
        <v>0</v>
      </c>
      <c r="I3093" t="s">
        <v>30</v>
      </c>
      <c r="J3093" t="s">
        <v>34</v>
      </c>
      <c r="K3093" t="s">
        <v>128</v>
      </c>
      <c r="L3093">
        <v>117477</v>
      </c>
    </row>
    <row r="3094" spans="1:12" x14ac:dyDescent="0.25">
      <c r="A3094" t="s">
        <v>19</v>
      </c>
      <c r="B3094" t="s">
        <v>20</v>
      </c>
      <c r="C3094" t="s">
        <v>68</v>
      </c>
      <c r="D3094" t="s">
        <v>29</v>
      </c>
      <c r="E3094" t="b">
        <v>1</v>
      </c>
      <c r="F3094" s="1">
        <v>45458.141064814823</v>
      </c>
      <c r="G3094" t="b">
        <v>0</v>
      </c>
      <c r="H3094" t="b">
        <v>1</v>
      </c>
      <c r="I3094" t="s">
        <v>23</v>
      </c>
      <c r="J3094" t="s">
        <v>70</v>
      </c>
      <c r="K3094" t="s">
        <v>101</v>
      </c>
      <c r="L3094">
        <v>85970</v>
      </c>
    </row>
    <row r="3095" spans="1:12" x14ac:dyDescent="0.25">
      <c r="A3095" t="s">
        <v>54</v>
      </c>
      <c r="B3095" t="s">
        <v>79</v>
      </c>
      <c r="C3095" t="s">
        <v>28</v>
      </c>
      <c r="D3095" t="s">
        <v>22</v>
      </c>
      <c r="E3095" t="b">
        <v>1</v>
      </c>
      <c r="F3095" s="1">
        <v>45396.690462962957</v>
      </c>
      <c r="G3095" t="b">
        <v>0</v>
      </c>
      <c r="H3095" t="b">
        <v>1</v>
      </c>
      <c r="I3095" t="s">
        <v>30</v>
      </c>
      <c r="J3095" t="s">
        <v>80</v>
      </c>
      <c r="K3095" t="s">
        <v>35</v>
      </c>
      <c r="L3095">
        <v>125301</v>
      </c>
    </row>
    <row r="3096" spans="1:12" x14ac:dyDescent="0.25">
      <c r="A3096" t="s">
        <v>54</v>
      </c>
      <c r="B3096" t="s">
        <v>55</v>
      </c>
      <c r="C3096" t="s">
        <v>21</v>
      </c>
      <c r="D3096" t="s">
        <v>15</v>
      </c>
      <c r="E3096" t="b">
        <v>0</v>
      </c>
      <c r="F3096" s="1">
        <v>45559.181250000001</v>
      </c>
      <c r="G3096" t="b">
        <v>1</v>
      </c>
      <c r="H3096" t="b">
        <v>0</v>
      </c>
      <c r="I3096" t="s">
        <v>30</v>
      </c>
      <c r="J3096" t="s">
        <v>64</v>
      </c>
      <c r="K3096" t="s">
        <v>65</v>
      </c>
      <c r="L3096">
        <v>135866</v>
      </c>
    </row>
    <row r="3097" spans="1:12" x14ac:dyDescent="0.25">
      <c r="A3097" t="s">
        <v>12</v>
      </c>
      <c r="B3097" t="s">
        <v>63</v>
      </c>
      <c r="C3097" t="s">
        <v>43</v>
      </c>
      <c r="D3097" t="s">
        <v>15</v>
      </c>
      <c r="E3097" t="b">
        <v>0</v>
      </c>
      <c r="F3097" s="1">
        <v>45330.676238425927</v>
      </c>
      <c r="G3097" t="b">
        <v>1</v>
      </c>
      <c r="H3097" t="b">
        <v>1</v>
      </c>
      <c r="I3097" t="s">
        <v>16</v>
      </c>
      <c r="J3097" t="s">
        <v>31</v>
      </c>
      <c r="K3097" t="s">
        <v>93</v>
      </c>
      <c r="L3097">
        <v>120472</v>
      </c>
    </row>
    <row r="3098" spans="1:12" x14ac:dyDescent="0.25">
      <c r="A3098" t="s">
        <v>45</v>
      </c>
      <c r="B3098" t="s">
        <v>46</v>
      </c>
      <c r="C3098" t="s">
        <v>68</v>
      </c>
      <c r="D3098" t="s">
        <v>22</v>
      </c>
      <c r="E3098" t="b">
        <v>0</v>
      </c>
      <c r="F3098" s="1">
        <v>45591.699247685188</v>
      </c>
      <c r="G3098" t="b">
        <v>1</v>
      </c>
      <c r="H3098" t="b">
        <v>1</v>
      </c>
      <c r="I3098" t="s">
        <v>16</v>
      </c>
      <c r="J3098" t="s">
        <v>57</v>
      </c>
      <c r="K3098" t="s">
        <v>37</v>
      </c>
      <c r="L3098">
        <v>118055</v>
      </c>
    </row>
    <row r="3099" spans="1:12" x14ac:dyDescent="0.25">
      <c r="A3099" t="s">
        <v>26</v>
      </c>
      <c r="B3099" t="s">
        <v>71</v>
      </c>
      <c r="C3099" t="s">
        <v>21</v>
      </c>
      <c r="D3099" t="s">
        <v>29</v>
      </c>
      <c r="E3099" t="b">
        <v>1</v>
      </c>
      <c r="F3099" s="1">
        <v>45566.886643518519</v>
      </c>
      <c r="G3099" t="b">
        <v>0</v>
      </c>
      <c r="H3099" t="b">
        <v>0</v>
      </c>
      <c r="I3099" t="s">
        <v>30</v>
      </c>
      <c r="J3099" t="s">
        <v>47</v>
      </c>
      <c r="K3099" t="s">
        <v>114</v>
      </c>
      <c r="L3099">
        <v>103763</v>
      </c>
    </row>
    <row r="3100" spans="1:12" x14ac:dyDescent="0.25">
      <c r="A3100" t="s">
        <v>12</v>
      </c>
      <c r="B3100" t="s">
        <v>13</v>
      </c>
      <c r="C3100" t="s">
        <v>68</v>
      </c>
      <c r="D3100" t="s">
        <v>15</v>
      </c>
      <c r="E3100" t="b">
        <v>1</v>
      </c>
      <c r="F3100" s="1">
        <v>45509.725787037038</v>
      </c>
      <c r="G3100" t="b">
        <v>1</v>
      </c>
      <c r="H3100" t="b">
        <v>0</v>
      </c>
      <c r="I3100" t="s">
        <v>16</v>
      </c>
      <c r="J3100" t="s">
        <v>44</v>
      </c>
      <c r="K3100" t="s">
        <v>115</v>
      </c>
      <c r="L3100">
        <v>124241</v>
      </c>
    </row>
    <row r="3101" spans="1:12" x14ac:dyDescent="0.25">
      <c r="A3101" t="s">
        <v>49</v>
      </c>
      <c r="B3101" t="s">
        <v>108</v>
      </c>
      <c r="C3101" t="s">
        <v>21</v>
      </c>
      <c r="D3101" t="s">
        <v>22</v>
      </c>
      <c r="E3101" t="b">
        <v>1</v>
      </c>
      <c r="F3101" s="1">
        <v>45438.22865740741</v>
      </c>
      <c r="G3101" t="b">
        <v>0</v>
      </c>
      <c r="H3101" t="b">
        <v>0</v>
      </c>
      <c r="I3101" t="s">
        <v>51</v>
      </c>
      <c r="J3101" t="s">
        <v>70</v>
      </c>
      <c r="K3101" t="s">
        <v>90</v>
      </c>
      <c r="L3101">
        <v>94985</v>
      </c>
    </row>
    <row r="3102" spans="1:12" x14ac:dyDescent="0.25">
      <c r="A3102" t="s">
        <v>45</v>
      </c>
      <c r="B3102" t="s">
        <v>88</v>
      </c>
      <c r="C3102" t="s">
        <v>21</v>
      </c>
      <c r="D3102" t="s">
        <v>22</v>
      </c>
      <c r="E3102" t="b">
        <v>0</v>
      </c>
      <c r="F3102" s="1">
        <v>45579.408263888887</v>
      </c>
      <c r="G3102" t="b">
        <v>1</v>
      </c>
      <c r="H3102" t="b">
        <v>0</v>
      </c>
      <c r="I3102" t="s">
        <v>16</v>
      </c>
      <c r="J3102" t="s">
        <v>34</v>
      </c>
      <c r="K3102" t="s">
        <v>35</v>
      </c>
      <c r="L3102">
        <v>82396</v>
      </c>
    </row>
    <row r="3103" spans="1:12" x14ac:dyDescent="0.25">
      <c r="A3103" t="s">
        <v>45</v>
      </c>
      <c r="B3103" t="s">
        <v>46</v>
      </c>
      <c r="C3103" t="s">
        <v>28</v>
      </c>
      <c r="D3103" t="s">
        <v>29</v>
      </c>
      <c r="E3103" t="b">
        <v>0</v>
      </c>
      <c r="F3103" s="1">
        <v>45650.878113425933</v>
      </c>
      <c r="G3103" t="b">
        <v>0</v>
      </c>
      <c r="H3103" t="b">
        <v>0</v>
      </c>
      <c r="I3103" t="s">
        <v>16</v>
      </c>
      <c r="J3103" t="s">
        <v>80</v>
      </c>
      <c r="K3103" t="s">
        <v>125</v>
      </c>
      <c r="L3103">
        <v>119390</v>
      </c>
    </row>
    <row r="3104" spans="1:12" x14ac:dyDescent="0.25">
      <c r="A3104" t="s">
        <v>26</v>
      </c>
      <c r="B3104" t="s">
        <v>71</v>
      </c>
      <c r="C3104" t="s">
        <v>28</v>
      </c>
      <c r="D3104" t="s">
        <v>22</v>
      </c>
      <c r="E3104" t="b">
        <v>1</v>
      </c>
      <c r="F3104" s="1">
        <v>45300.195497685178</v>
      </c>
      <c r="G3104" t="b">
        <v>1</v>
      </c>
      <c r="H3104" t="b">
        <v>1</v>
      </c>
      <c r="I3104" t="s">
        <v>30</v>
      </c>
      <c r="J3104" t="s">
        <v>70</v>
      </c>
      <c r="K3104" t="s">
        <v>87</v>
      </c>
      <c r="L3104">
        <v>117576</v>
      </c>
    </row>
    <row r="3105" spans="1:12" x14ac:dyDescent="0.25">
      <c r="A3105" t="s">
        <v>26</v>
      </c>
      <c r="B3105" t="s">
        <v>27</v>
      </c>
      <c r="C3105" t="s">
        <v>21</v>
      </c>
      <c r="D3105" t="s">
        <v>22</v>
      </c>
      <c r="E3105" t="b">
        <v>1</v>
      </c>
      <c r="F3105" s="1">
        <v>45419.256666666668</v>
      </c>
      <c r="G3105" t="b">
        <v>1</v>
      </c>
      <c r="H3105" t="b">
        <v>1</v>
      </c>
      <c r="I3105" t="s">
        <v>30</v>
      </c>
      <c r="J3105" t="s">
        <v>52</v>
      </c>
      <c r="K3105" t="s">
        <v>69</v>
      </c>
      <c r="L3105">
        <v>116041</v>
      </c>
    </row>
    <row r="3106" spans="1:12" x14ac:dyDescent="0.25">
      <c r="A3106" t="s">
        <v>82</v>
      </c>
      <c r="B3106" t="s">
        <v>83</v>
      </c>
      <c r="C3106" t="s">
        <v>28</v>
      </c>
      <c r="D3106" t="s">
        <v>22</v>
      </c>
      <c r="E3106" t="b">
        <v>1</v>
      </c>
      <c r="F3106" s="1">
        <v>45448.427384259259</v>
      </c>
      <c r="G3106" t="b">
        <v>0</v>
      </c>
      <c r="H3106" t="b">
        <v>0</v>
      </c>
      <c r="I3106" t="s">
        <v>84</v>
      </c>
      <c r="J3106" t="s">
        <v>80</v>
      </c>
      <c r="K3106" t="s">
        <v>87</v>
      </c>
      <c r="L3106">
        <v>120824</v>
      </c>
    </row>
    <row r="3107" spans="1:12" x14ac:dyDescent="0.25">
      <c r="A3107" t="s">
        <v>26</v>
      </c>
      <c r="B3107" t="s">
        <v>33</v>
      </c>
      <c r="C3107" t="s">
        <v>40</v>
      </c>
      <c r="D3107" t="s">
        <v>29</v>
      </c>
      <c r="E3107" t="b">
        <v>1</v>
      </c>
      <c r="F3107" s="1">
        <v>45546.123657407406</v>
      </c>
      <c r="G3107" t="b">
        <v>0</v>
      </c>
      <c r="H3107" t="b">
        <v>0</v>
      </c>
      <c r="I3107" t="s">
        <v>30</v>
      </c>
      <c r="J3107" t="s">
        <v>24</v>
      </c>
      <c r="K3107" t="s">
        <v>115</v>
      </c>
      <c r="L3107">
        <v>102842</v>
      </c>
    </row>
    <row r="3108" spans="1:12" x14ac:dyDescent="0.25">
      <c r="A3108" t="s">
        <v>54</v>
      </c>
      <c r="B3108" t="s">
        <v>55</v>
      </c>
      <c r="C3108" t="s">
        <v>43</v>
      </c>
      <c r="D3108" t="s">
        <v>22</v>
      </c>
      <c r="E3108" t="b">
        <v>1</v>
      </c>
      <c r="F3108" s="1">
        <v>45622.074155092603</v>
      </c>
      <c r="G3108" t="b">
        <v>1</v>
      </c>
      <c r="H3108" t="b">
        <v>1</v>
      </c>
      <c r="I3108" t="s">
        <v>30</v>
      </c>
      <c r="J3108" t="s">
        <v>64</v>
      </c>
      <c r="K3108" t="s">
        <v>113</v>
      </c>
      <c r="L3108">
        <v>127599</v>
      </c>
    </row>
    <row r="3109" spans="1:12" x14ac:dyDescent="0.25">
      <c r="A3109" t="s">
        <v>54</v>
      </c>
      <c r="B3109" t="s">
        <v>79</v>
      </c>
      <c r="C3109" t="s">
        <v>40</v>
      </c>
      <c r="D3109" t="s">
        <v>22</v>
      </c>
      <c r="E3109" t="b">
        <v>0</v>
      </c>
      <c r="F3109" s="1">
        <v>45410.946168981478</v>
      </c>
      <c r="G3109" t="b">
        <v>1</v>
      </c>
      <c r="H3109" t="b">
        <v>0</v>
      </c>
      <c r="I3109" t="s">
        <v>30</v>
      </c>
      <c r="J3109" t="s">
        <v>64</v>
      </c>
      <c r="K3109" t="s">
        <v>109</v>
      </c>
      <c r="L3109">
        <v>144569</v>
      </c>
    </row>
    <row r="3110" spans="1:12" x14ac:dyDescent="0.25">
      <c r="A3110" t="s">
        <v>54</v>
      </c>
      <c r="B3110" t="s">
        <v>79</v>
      </c>
      <c r="C3110" t="s">
        <v>43</v>
      </c>
      <c r="D3110" t="s">
        <v>15</v>
      </c>
      <c r="E3110" t="b">
        <v>0</v>
      </c>
      <c r="F3110" s="1">
        <v>45572.214097222219</v>
      </c>
      <c r="G3110" t="b">
        <v>1</v>
      </c>
      <c r="H3110" t="b">
        <v>0</v>
      </c>
      <c r="I3110" t="s">
        <v>30</v>
      </c>
      <c r="J3110" t="s">
        <v>64</v>
      </c>
      <c r="K3110" t="s">
        <v>87</v>
      </c>
      <c r="L3110">
        <v>152660</v>
      </c>
    </row>
    <row r="3111" spans="1:12" x14ac:dyDescent="0.25">
      <c r="A3111" t="s">
        <v>82</v>
      </c>
      <c r="B3111" t="s">
        <v>91</v>
      </c>
      <c r="C3111" t="s">
        <v>28</v>
      </c>
      <c r="D3111" t="s">
        <v>15</v>
      </c>
      <c r="E3111" t="b">
        <v>0</v>
      </c>
      <c r="F3111" s="1">
        <v>45430.58965277778</v>
      </c>
      <c r="G3111" t="b">
        <v>1</v>
      </c>
      <c r="H3111" t="b">
        <v>1</v>
      </c>
      <c r="I3111" t="s">
        <v>84</v>
      </c>
      <c r="J3111" t="s">
        <v>52</v>
      </c>
      <c r="K3111" t="s">
        <v>81</v>
      </c>
      <c r="L3111">
        <v>131562</v>
      </c>
    </row>
    <row r="3112" spans="1:12" x14ac:dyDescent="0.25">
      <c r="A3112" t="s">
        <v>19</v>
      </c>
      <c r="B3112" t="s">
        <v>20</v>
      </c>
      <c r="C3112" t="s">
        <v>14</v>
      </c>
      <c r="D3112" t="s">
        <v>22</v>
      </c>
      <c r="E3112" t="b">
        <v>0</v>
      </c>
      <c r="F3112" s="1">
        <v>45603.750891203701</v>
      </c>
      <c r="G3112" t="b">
        <v>1</v>
      </c>
      <c r="H3112" t="b">
        <v>0</v>
      </c>
      <c r="I3112" t="s">
        <v>23</v>
      </c>
      <c r="J3112" t="s">
        <v>44</v>
      </c>
      <c r="K3112" t="s">
        <v>106</v>
      </c>
      <c r="L3112">
        <v>86589</v>
      </c>
    </row>
    <row r="3113" spans="1:12" x14ac:dyDescent="0.25">
      <c r="A3113" t="s">
        <v>19</v>
      </c>
      <c r="B3113" t="s">
        <v>36</v>
      </c>
      <c r="C3113" t="s">
        <v>40</v>
      </c>
      <c r="D3113" t="s">
        <v>15</v>
      </c>
      <c r="E3113" t="b">
        <v>1</v>
      </c>
      <c r="F3113" s="1">
        <v>45424.462013888893</v>
      </c>
      <c r="G3113" t="b">
        <v>1</v>
      </c>
      <c r="H3113" t="b">
        <v>1</v>
      </c>
      <c r="I3113" t="s">
        <v>23</v>
      </c>
      <c r="J3113" t="s">
        <v>17</v>
      </c>
      <c r="K3113" t="s">
        <v>114</v>
      </c>
      <c r="L3113">
        <v>89330</v>
      </c>
    </row>
    <row r="3114" spans="1:12" x14ac:dyDescent="0.25">
      <c r="A3114" t="s">
        <v>38</v>
      </c>
      <c r="B3114" t="s">
        <v>39</v>
      </c>
      <c r="C3114" t="s">
        <v>40</v>
      </c>
      <c r="D3114" t="s">
        <v>22</v>
      </c>
      <c r="E3114" t="b">
        <v>0</v>
      </c>
      <c r="F3114" s="1">
        <v>45548.247199074067</v>
      </c>
      <c r="G3114" t="b">
        <v>1</v>
      </c>
      <c r="H3114" t="b">
        <v>0</v>
      </c>
      <c r="I3114" t="s">
        <v>41</v>
      </c>
      <c r="J3114" t="s">
        <v>70</v>
      </c>
      <c r="K3114" t="s">
        <v>67</v>
      </c>
      <c r="L3114">
        <v>72743</v>
      </c>
    </row>
    <row r="3115" spans="1:12" x14ac:dyDescent="0.25">
      <c r="A3115" t="s">
        <v>45</v>
      </c>
      <c r="B3115" t="s">
        <v>76</v>
      </c>
      <c r="C3115" t="s">
        <v>14</v>
      </c>
      <c r="D3115" t="s">
        <v>22</v>
      </c>
      <c r="E3115" t="b">
        <v>1</v>
      </c>
      <c r="F3115" s="1">
        <v>45536.970138888893</v>
      </c>
      <c r="G3115" t="b">
        <v>0</v>
      </c>
      <c r="H3115" t="b">
        <v>1</v>
      </c>
      <c r="I3115" t="s">
        <v>16</v>
      </c>
      <c r="J3115" t="s">
        <v>44</v>
      </c>
      <c r="K3115" t="s">
        <v>115</v>
      </c>
      <c r="L3115">
        <v>116731</v>
      </c>
    </row>
    <row r="3116" spans="1:12" x14ac:dyDescent="0.25">
      <c r="A3116" t="s">
        <v>82</v>
      </c>
      <c r="B3116" t="s">
        <v>91</v>
      </c>
      <c r="C3116" t="s">
        <v>28</v>
      </c>
      <c r="D3116" t="s">
        <v>22</v>
      </c>
      <c r="E3116" t="b">
        <v>1</v>
      </c>
      <c r="F3116" s="1">
        <v>45487.992361111108</v>
      </c>
      <c r="G3116" t="b">
        <v>0</v>
      </c>
      <c r="H3116" t="b">
        <v>1</v>
      </c>
      <c r="I3116" t="s">
        <v>84</v>
      </c>
      <c r="J3116" t="s">
        <v>47</v>
      </c>
      <c r="K3116" t="s">
        <v>100</v>
      </c>
      <c r="L3116">
        <v>130022</v>
      </c>
    </row>
    <row r="3117" spans="1:12" x14ac:dyDescent="0.25">
      <c r="A3117" t="s">
        <v>82</v>
      </c>
      <c r="B3117" t="s">
        <v>85</v>
      </c>
      <c r="C3117" t="s">
        <v>21</v>
      </c>
      <c r="D3117" t="s">
        <v>29</v>
      </c>
      <c r="E3117" t="b">
        <v>1</v>
      </c>
      <c r="F3117" s="1">
        <v>45485.206736111111</v>
      </c>
      <c r="G3117" t="b">
        <v>0</v>
      </c>
      <c r="H3117" t="b">
        <v>0</v>
      </c>
      <c r="I3117" t="s">
        <v>84</v>
      </c>
      <c r="J3117" t="s">
        <v>64</v>
      </c>
      <c r="K3117" t="s">
        <v>115</v>
      </c>
      <c r="L3117">
        <v>134960</v>
      </c>
    </row>
    <row r="3118" spans="1:12" x14ac:dyDescent="0.25">
      <c r="A3118" t="s">
        <v>26</v>
      </c>
      <c r="B3118" t="s">
        <v>27</v>
      </c>
      <c r="C3118" t="s">
        <v>43</v>
      </c>
      <c r="D3118" t="s">
        <v>29</v>
      </c>
      <c r="E3118" t="b">
        <v>0</v>
      </c>
      <c r="F3118" s="1">
        <v>45549.057997685188</v>
      </c>
      <c r="G3118" t="b">
        <v>1</v>
      </c>
      <c r="H3118" t="b">
        <v>1</v>
      </c>
      <c r="I3118" t="s">
        <v>30</v>
      </c>
      <c r="J3118" t="s">
        <v>52</v>
      </c>
      <c r="K3118" t="s">
        <v>62</v>
      </c>
      <c r="L3118">
        <v>103638</v>
      </c>
    </row>
    <row r="3119" spans="1:12" x14ac:dyDescent="0.25">
      <c r="A3119" t="s">
        <v>54</v>
      </c>
      <c r="B3119" t="s">
        <v>55</v>
      </c>
      <c r="C3119" t="s">
        <v>28</v>
      </c>
      <c r="D3119" t="s">
        <v>15</v>
      </c>
      <c r="E3119" t="b">
        <v>1</v>
      </c>
      <c r="F3119" s="1">
        <v>45318.790266203701</v>
      </c>
      <c r="G3119" t="b">
        <v>0</v>
      </c>
      <c r="H3119" t="b">
        <v>0</v>
      </c>
      <c r="I3119" t="s">
        <v>30</v>
      </c>
      <c r="J3119" t="s">
        <v>80</v>
      </c>
      <c r="K3119" t="s">
        <v>129</v>
      </c>
      <c r="L3119">
        <v>120174</v>
      </c>
    </row>
    <row r="3120" spans="1:12" x14ac:dyDescent="0.25">
      <c r="A3120" t="s">
        <v>19</v>
      </c>
      <c r="B3120" t="s">
        <v>86</v>
      </c>
      <c r="C3120" t="s">
        <v>28</v>
      </c>
      <c r="D3120" t="s">
        <v>29</v>
      </c>
      <c r="E3120" t="b">
        <v>0</v>
      </c>
      <c r="F3120" s="1">
        <v>45633.074525462973</v>
      </c>
      <c r="G3120" t="b">
        <v>1</v>
      </c>
      <c r="H3120" t="b">
        <v>1</v>
      </c>
      <c r="I3120" t="s">
        <v>23</v>
      </c>
      <c r="J3120" t="s">
        <v>24</v>
      </c>
      <c r="K3120" t="s">
        <v>128</v>
      </c>
      <c r="L3120">
        <v>73713</v>
      </c>
    </row>
    <row r="3121" spans="1:12" x14ac:dyDescent="0.25">
      <c r="A3121" t="s">
        <v>38</v>
      </c>
      <c r="B3121" t="s">
        <v>107</v>
      </c>
      <c r="C3121" t="s">
        <v>21</v>
      </c>
      <c r="D3121" t="s">
        <v>15</v>
      </c>
      <c r="E3121" t="b">
        <v>0</v>
      </c>
      <c r="F3121" s="1">
        <v>45327.43712962963</v>
      </c>
      <c r="G3121" t="b">
        <v>0</v>
      </c>
      <c r="H3121" t="b">
        <v>1</v>
      </c>
      <c r="I3121" t="s">
        <v>41</v>
      </c>
      <c r="J3121" t="s">
        <v>34</v>
      </c>
      <c r="K3121" t="s">
        <v>87</v>
      </c>
      <c r="L3121">
        <v>67007</v>
      </c>
    </row>
    <row r="3122" spans="1:12" x14ac:dyDescent="0.25">
      <c r="A3122" t="s">
        <v>49</v>
      </c>
      <c r="B3122" t="s">
        <v>108</v>
      </c>
      <c r="C3122" t="s">
        <v>28</v>
      </c>
      <c r="D3122" t="s">
        <v>22</v>
      </c>
      <c r="E3122" t="b">
        <v>0</v>
      </c>
      <c r="F3122" s="1">
        <v>45555.920057870368</v>
      </c>
      <c r="G3122" t="b">
        <v>1</v>
      </c>
      <c r="H3122" t="b">
        <v>0</v>
      </c>
      <c r="I3122" t="s">
        <v>51</v>
      </c>
      <c r="J3122" t="s">
        <v>72</v>
      </c>
      <c r="K3122" t="s">
        <v>112</v>
      </c>
      <c r="L3122">
        <v>87021</v>
      </c>
    </row>
    <row r="3123" spans="1:12" x14ac:dyDescent="0.25">
      <c r="A3123" t="s">
        <v>54</v>
      </c>
      <c r="B3123" t="s">
        <v>79</v>
      </c>
      <c r="C3123" t="s">
        <v>68</v>
      </c>
      <c r="D3123" t="s">
        <v>15</v>
      </c>
      <c r="E3123" t="b">
        <v>0</v>
      </c>
      <c r="F3123" s="1">
        <v>45546.773506944453</v>
      </c>
      <c r="G3123" t="b">
        <v>1</v>
      </c>
      <c r="H3123" t="b">
        <v>1</v>
      </c>
      <c r="I3123" t="s">
        <v>30</v>
      </c>
      <c r="J3123" t="s">
        <v>44</v>
      </c>
      <c r="K3123" t="s">
        <v>126</v>
      </c>
      <c r="L3123">
        <v>145011</v>
      </c>
    </row>
    <row r="3124" spans="1:12" x14ac:dyDescent="0.25">
      <c r="A3124" t="s">
        <v>82</v>
      </c>
      <c r="B3124" t="s">
        <v>85</v>
      </c>
      <c r="C3124" t="s">
        <v>68</v>
      </c>
      <c r="D3124" t="s">
        <v>22</v>
      </c>
      <c r="E3124" t="b">
        <v>0</v>
      </c>
      <c r="F3124" s="1">
        <v>45331.343553240738</v>
      </c>
      <c r="G3124" t="b">
        <v>1</v>
      </c>
      <c r="H3124" t="b">
        <v>0</v>
      </c>
      <c r="I3124" t="s">
        <v>84</v>
      </c>
      <c r="J3124" t="s">
        <v>52</v>
      </c>
      <c r="K3124" t="s">
        <v>115</v>
      </c>
      <c r="L3124">
        <v>139127</v>
      </c>
    </row>
    <row r="3125" spans="1:12" x14ac:dyDescent="0.25">
      <c r="A3125" t="s">
        <v>26</v>
      </c>
      <c r="B3125" t="s">
        <v>27</v>
      </c>
      <c r="C3125" t="s">
        <v>68</v>
      </c>
      <c r="D3125" t="s">
        <v>22</v>
      </c>
      <c r="E3125" t="b">
        <v>1</v>
      </c>
      <c r="F3125" s="1">
        <v>45561.625810185193</v>
      </c>
      <c r="G3125" t="b">
        <v>1</v>
      </c>
      <c r="H3125" t="b">
        <v>1</v>
      </c>
      <c r="I3125" t="s">
        <v>30</v>
      </c>
      <c r="J3125" t="s">
        <v>70</v>
      </c>
      <c r="K3125" t="s">
        <v>56</v>
      </c>
      <c r="L3125">
        <v>86718</v>
      </c>
    </row>
    <row r="3126" spans="1:12" x14ac:dyDescent="0.25">
      <c r="A3126" t="s">
        <v>19</v>
      </c>
      <c r="B3126" t="s">
        <v>20</v>
      </c>
      <c r="C3126" t="s">
        <v>28</v>
      </c>
      <c r="D3126" t="s">
        <v>22</v>
      </c>
      <c r="E3126" t="b">
        <v>0</v>
      </c>
      <c r="F3126" s="1">
        <v>45614.296388888892</v>
      </c>
      <c r="G3126" t="b">
        <v>0</v>
      </c>
      <c r="H3126" t="b">
        <v>1</v>
      </c>
      <c r="I3126" t="s">
        <v>23</v>
      </c>
      <c r="J3126" t="s">
        <v>70</v>
      </c>
      <c r="K3126" t="s">
        <v>65</v>
      </c>
      <c r="L3126">
        <v>75005</v>
      </c>
    </row>
    <row r="3127" spans="1:12" x14ac:dyDescent="0.25">
      <c r="A3127" t="s">
        <v>45</v>
      </c>
      <c r="B3127" t="s">
        <v>46</v>
      </c>
      <c r="C3127" t="s">
        <v>21</v>
      </c>
      <c r="D3127" t="s">
        <v>29</v>
      </c>
      <c r="E3127" t="b">
        <v>1</v>
      </c>
      <c r="F3127" s="1">
        <v>45464.162175925929</v>
      </c>
      <c r="G3127" t="b">
        <v>0</v>
      </c>
      <c r="H3127" t="b">
        <v>1</v>
      </c>
      <c r="I3127" t="s">
        <v>16</v>
      </c>
      <c r="J3127" t="s">
        <v>17</v>
      </c>
      <c r="K3127" t="s">
        <v>119</v>
      </c>
      <c r="L3127">
        <v>105512</v>
      </c>
    </row>
    <row r="3128" spans="1:12" x14ac:dyDescent="0.25">
      <c r="A3128" t="s">
        <v>82</v>
      </c>
      <c r="B3128" t="s">
        <v>85</v>
      </c>
      <c r="C3128" t="s">
        <v>68</v>
      </c>
      <c r="D3128" t="s">
        <v>15</v>
      </c>
      <c r="E3128" t="b">
        <v>1</v>
      </c>
      <c r="F3128" s="1">
        <v>45650.990312499998</v>
      </c>
      <c r="G3128" t="b">
        <v>1</v>
      </c>
      <c r="H3128" t="b">
        <v>1</v>
      </c>
      <c r="I3128" t="s">
        <v>84</v>
      </c>
      <c r="J3128" t="s">
        <v>80</v>
      </c>
      <c r="K3128" t="s">
        <v>116</v>
      </c>
      <c r="L3128">
        <v>120362</v>
      </c>
    </row>
    <row r="3129" spans="1:12" x14ac:dyDescent="0.25">
      <c r="A3129" t="s">
        <v>54</v>
      </c>
      <c r="B3129" t="s">
        <v>55</v>
      </c>
      <c r="C3129" t="s">
        <v>21</v>
      </c>
      <c r="D3129" t="s">
        <v>22</v>
      </c>
      <c r="E3129" t="b">
        <v>0</v>
      </c>
      <c r="F3129" s="1">
        <v>45395.728391203702</v>
      </c>
      <c r="G3129" t="b">
        <v>1</v>
      </c>
      <c r="H3129" t="b">
        <v>0</v>
      </c>
      <c r="I3129" t="s">
        <v>30</v>
      </c>
      <c r="J3129" t="s">
        <v>44</v>
      </c>
      <c r="K3129" t="s">
        <v>124</v>
      </c>
      <c r="L3129">
        <v>144200</v>
      </c>
    </row>
    <row r="3130" spans="1:12" x14ac:dyDescent="0.25">
      <c r="A3130" t="s">
        <v>12</v>
      </c>
      <c r="B3130" t="s">
        <v>13</v>
      </c>
      <c r="C3130" t="s">
        <v>14</v>
      </c>
      <c r="D3130" t="s">
        <v>22</v>
      </c>
      <c r="E3130" t="b">
        <v>1</v>
      </c>
      <c r="F3130" s="1">
        <v>45323.443136574067</v>
      </c>
      <c r="G3130" t="b">
        <v>1</v>
      </c>
      <c r="H3130" t="b">
        <v>0</v>
      </c>
      <c r="I3130" t="s">
        <v>16</v>
      </c>
      <c r="J3130" t="s">
        <v>17</v>
      </c>
      <c r="K3130" t="s">
        <v>113</v>
      </c>
      <c r="L3130">
        <v>112268</v>
      </c>
    </row>
    <row r="3131" spans="1:12" x14ac:dyDescent="0.25">
      <c r="A3131" t="s">
        <v>26</v>
      </c>
      <c r="B3131" t="s">
        <v>33</v>
      </c>
      <c r="C3131" t="s">
        <v>43</v>
      </c>
      <c r="D3131" t="s">
        <v>29</v>
      </c>
      <c r="E3131" t="b">
        <v>1</v>
      </c>
      <c r="F3131" s="1">
        <v>45406.014918981477</v>
      </c>
      <c r="G3131" t="b">
        <v>1</v>
      </c>
      <c r="H3131" t="b">
        <v>0</v>
      </c>
      <c r="I3131" t="s">
        <v>30</v>
      </c>
      <c r="J3131" t="s">
        <v>70</v>
      </c>
      <c r="K3131" t="s">
        <v>123</v>
      </c>
      <c r="L3131">
        <v>115350</v>
      </c>
    </row>
    <row r="3132" spans="1:12" x14ac:dyDescent="0.25">
      <c r="A3132" t="s">
        <v>49</v>
      </c>
      <c r="B3132" t="s">
        <v>61</v>
      </c>
      <c r="C3132" t="s">
        <v>68</v>
      </c>
      <c r="D3132" t="s">
        <v>29</v>
      </c>
      <c r="E3132" t="b">
        <v>0</v>
      </c>
      <c r="F3132" s="1">
        <v>45310.573344907411</v>
      </c>
      <c r="G3132" t="b">
        <v>0</v>
      </c>
      <c r="H3132" t="b">
        <v>0</v>
      </c>
      <c r="I3132" t="s">
        <v>51</v>
      </c>
      <c r="J3132" t="s">
        <v>66</v>
      </c>
      <c r="K3132" t="s">
        <v>32</v>
      </c>
      <c r="L3132">
        <v>71523</v>
      </c>
    </row>
    <row r="3133" spans="1:12" x14ac:dyDescent="0.25">
      <c r="A3133" t="s">
        <v>12</v>
      </c>
      <c r="B3133" t="s">
        <v>13</v>
      </c>
      <c r="C3133" t="s">
        <v>43</v>
      </c>
      <c r="D3133" t="s">
        <v>15</v>
      </c>
      <c r="E3133" t="b">
        <v>0</v>
      </c>
      <c r="F3133" s="1">
        <v>45644.354884259257</v>
      </c>
      <c r="G3133" t="b">
        <v>1</v>
      </c>
      <c r="H3133" t="b">
        <v>1</v>
      </c>
      <c r="I3133" t="s">
        <v>16</v>
      </c>
      <c r="J3133" t="s">
        <v>44</v>
      </c>
      <c r="K3133" t="s">
        <v>58</v>
      </c>
      <c r="L3133">
        <v>139064</v>
      </c>
    </row>
    <row r="3134" spans="1:12" x14ac:dyDescent="0.25">
      <c r="A3134" t="s">
        <v>38</v>
      </c>
      <c r="B3134" t="s">
        <v>95</v>
      </c>
      <c r="C3134" t="s">
        <v>28</v>
      </c>
      <c r="D3134" t="s">
        <v>15</v>
      </c>
      <c r="E3134" t="b">
        <v>0</v>
      </c>
      <c r="F3134" s="1">
        <v>45387.763460648152</v>
      </c>
      <c r="G3134" t="b">
        <v>1</v>
      </c>
      <c r="H3134" t="b">
        <v>0</v>
      </c>
      <c r="I3134" t="s">
        <v>41</v>
      </c>
      <c r="J3134" t="s">
        <v>72</v>
      </c>
      <c r="K3134" t="s">
        <v>69</v>
      </c>
      <c r="L3134">
        <v>78503</v>
      </c>
    </row>
    <row r="3135" spans="1:12" x14ac:dyDescent="0.25">
      <c r="A3135" t="s">
        <v>54</v>
      </c>
      <c r="B3135" t="s">
        <v>55</v>
      </c>
      <c r="C3135" t="s">
        <v>43</v>
      </c>
      <c r="D3135" t="s">
        <v>29</v>
      </c>
      <c r="E3135" t="b">
        <v>0</v>
      </c>
      <c r="F3135" s="1">
        <v>45433.544444444437</v>
      </c>
      <c r="G3135" t="b">
        <v>1</v>
      </c>
      <c r="H3135" t="b">
        <v>0</v>
      </c>
      <c r="I3135" t="s">
        <v>30</v>
      </c>
      <c r="J3135" t="s">
        <v>70</v>
      </c>
      <c r="K3135" t="s">
        <v>112</v>
      </c>
      <c r="L3135">
        <v>139148</v>
      </c>
    </row>
    <row r="3136" spans="1:12" x14ac:dyDescent="0.25">
      <c r="A3136" t="s">
        <v>26</v>
      </c>
      <c r="B3136" t="s">
        <v>27</v>
      </c>
      <c r="C3136" t="s">
        <v>28</v>
      </c>
      <c r="D3136" t="s">
        <v>15</v>
      </c>
      <c r="E3136" t="b">
        <v>0</v>
      </c>
      <c r="F3136" s="1">
        <v>45477.68613425926</v>
      </c>
      <c r="G3136" t="b">
        <v>0</v>
      </c>
      <c r="H3136" t="b">
        <v>0</v>
      </c>
      <c r="I3136" t="s">
        <v>30</v>
      </c>
      <c r="J3136" t="s">
        <v>17</v>
      </c>
      <c r="K3136" t="s">
        <v>117</v>
      </c>
      <c r="L3136">
        <v>111549</v>
      </c>
    </row>
    <row r="3137" spans="1:12" x14ac:dyDescent="0.25">
      <c r="A3137" t="s">
        <v>82</v>
      </c>
      <c r="B3137" t="s">
        <v>83</v>
      </c>
      <c r="C3137" t="s">
        <v>43</v>
      </c>
      <c r="D3137" t="s">
        <v>15</v>
      </c>
      <c r="E3137" t="b">
        <v>0</v>
      </c>
      <c r="F3137" s="1">
        <v>45401.251886574071</v>
      </c>
      <c r="G3137" t="b">
        <v>1</v>
      </c>
      <c r="H3137" t="b">
        <v>1</v>
      </c>
      <c r="I3137" t="s">
        <v>84</v>
      </c>
      <c r="J3137" t="s">
        <v>52</v>
      </c>
      <c r="K3137" t="s">
        <v>73</v>
      </c>
      <c r="L3137">
        <v>136020</v>
      </c>
    </row>
    <row r="3138" spans="1:12" x14ac:dyDescent="0.25">
      <c r="A3138" t="s">
        <v>12</v>
      </c>
      <c r="B3138" t="s">
        <v>75</v>
      </c>
      <c r="C3138" t="s">
        <v>68</v>
      </c>
      <c r="D3138" t="s">
        <v>15</v>
      </c>
      <c r="E3138" t="b">
        <v>1</v>
      </c>
      <c r="F3138" s="1">
        <v>45402.093923611108</v>
      </c>
      <c r="G3138" t="b">
        <v>0</v>
      </c>
      <c r="H3138" t="b">
        <v>0</v>
      </c>
      <c r="I3138" t="s">
        <v>16</v>
      </c>
      <c r="J3138" t="s">
        <v>44</v>
      </c>
      <c r="K3138" t="s">
        <v>73</v>
      </c>
      <c r="L3138">
        <v>114977</v>
      </c>
    </row>
    <row r="3139" spans="1:12" x14ac:dyDescent="0.25">
      <c r="A3139" t="s">
        <v>19</v>
      </c>
      <c r="B3139" t="s">
        <v>36</v>
      </c>
      <c r="C3139" t="s">
        <v>68</v>
      </c>
      <c r="D3139" t="s">
        <v>22</v>
      </c>
      <c r="E3139" t="b">
        <v>0</v>
      </c>
      <c r="F3139" s="1">
        <v>45456.373692129629</v>
      </c>
      <c r="G3139" t="b">
        <v>0</v>
      </c>
      <c r="H3139" t="b">
        <v>1</v>
      </c>
      <c r="I3139" t="s">
        <v>23</v>
      </c>
      <c r="J3139" t="s">
        <v>47</v>
      </c>
      <c r="K3139" t="s">
        <v>129</v>
      </c>
      <c r="L3139">
        <v>77403</v>
      </c>
    </row>
    <row r="3140" spans="1:12" x14ac:dyDescent="0.25">
      <c r="A3140" t="s">
        <v>12</v>
      </c>
      <c r="B3140" t="s">
        <v>13</v>
      </c>
      <c r="C3140" t="s">
        <v>43</v>
      </c>
      <c r="D3140" t="s">
        <v>22</v>
      </c>
      <c r="E3140" t="b">
        <v>0</v>
      </c>
      <c r="F3140" s="1">
        <v>45573.324895833342</v>
      </c>
      <c r="G3140" t="b">
        <v>1</v>
      </c>
      <c r="H3140" t="b">
        <v>1</v>
      </c>
      <c r="I3140" t="s">
        <v>16</v>
      </c>
      <c r="J3140" t="s">
        <v>44</v>
      </c>
      <c r="K3140" t="s">
        <v>111</v>
      </c>
      <c r="L3140">
        <v>129587</v>
      </c>
    </row>
    <row r="3141" spans="1:12" x14ac:dyDescent="0.25">
      <c r="A3141" t="s">
        <v>45</v>
      </c>
      <c r="B3141" t="s">
        <v>76</v>
      </c>
      <c r="C3141" t="s">
        <v>40</v>
      </c>
      <c r="D3141" t="s">
        <v>22</v>
      </c>
      <c r="E3141" t="b">
        <v>0</v>
      </c>
      <c r="F3141" s="1">
        <v>45607.462233796286</v>
      </c>
      <c r="G3141" t="b">
        <v>1</v>
      </c>
      <c r="H3141" t="b">
        <v>0</v>
      </c>
      <c r="I3141" t="s">
        <v>16</v>
      </c>
      <c r="J3141" t="s">
        <v>34</v>
      </c>
      <c r="K3141" t="s">
        <v>122</v>
      </c>
      <c r="L3141">
        <v>96973</v>
      </c>
    </row>
    <row r="3142" spans="1:12" x14ac:dyDescent="0.25">
      <c r="A3142" t="s">
        <v>12</v>
      </c>
      <c r="B3142" t="s">
        <v>63</v>
      </c>
      <c r="C3142" t="s">
        <v>43</v>
      </c>
      <c r="D3142" t="s">
        <v>22</v>
      </c>
      <c r="E3142" t="b">
        <v>0</v>
      </c>
      <c r="F3142" s="1">
        <v>45472.107106481482</v>
      </c>
      <c r="G3142" t="b">
        <v>0</v>
      </c>
      <c r="H3142" t="b">
        <v>0</v>
      </c>
      <c r="I3142" t="s">
        <v>16</v>
      </c>
      <c r="J3142" t="s">
        <v>80</v>
      </c>
      <c r="K3142" t="s">
        <v>25</v>
      </c>
      <c r="L3142">
        <v>134374</v>
      </c>
    </row>
    <row r="3143" spans="1:12" x14ac:dyDescent="0.25">
      <c r="A3143" t="s">
        <v>19</v>
      </c>
      <c r="B3143" t="s">
        <v>94</v>
      </c>
      <c r="C3143" t="s">
        <v>43</v>
      </c>
      <c r="D3143" t="s">
        <v>29</v>
      </c>
      <c r="E3143" t="b">
        <v>0</v>
      </c>
      <c r="F3143" s="1">
        <v>45546.466319444437</v>
      </c>
      <c r="G3143" t="b">
        <v>0</v>
      </c>
      <c r="H3143" t="b">
        <v>1</v>
      </c>
      <c r="I3143" t="s">
        <v>23</v>
      </c>
      <c r="J3143" t="s">
        <v>72</v>
      </c>
      <c r="K3143" t="s">
        <v>99</v>
      </c>
      <c r="L3143">
        <v>71879</v>
      </c>
    </row>
    <row r="3144" spans="1:12" x14ac:dyDescent="0.25">
      <c r="A3144" t="s">
        <v>45</v>
      </c>
      <c r="B3144" t="s">
        <v>46</v>
      </c>
      <c r="C3144" t="s">
        <v>43</v>
      </c>
      <c r="D3144" t="s">
        <v>22</v>
      </c>
      <c r="E3144" t="b">
        <v>0</v>
      </c>
      <c r="F3144" s="1">
        <v>45464.45821759259</v>
      </c>
      <c r="G3144" t="b">
        <v>0</v>
      </c>
      <c r="H3144" t="b">
        <v>1</v>
      </c>
      <c r="I3144" t="s">
        <v>16</v>
      </c>
      <c r="J3144" t="s">
        <v>31</v>
      </c>
      <c r="K3144" t="s">
        <v>58</v>
      </c>
      <c r="L3144">
        <v>84238</v>
      </c>
    </row>
    <row r="3145" spans="1:12" x14ac:dyDescent="0.25">
      <c r="A3145" t="s">
        <v>12</v>
      </c>
      <c r="B3145" t="s">
        <v>75</v>
      </c>
      <c r="C3145" t="s">
        <v>28</v>
      </c>
      <c r="D3145" t="s">
        <v>15</v>
      </c>
      <c r="E3145" t="b">
        <v>0</v>
      </c>
      <c r="F3145" s="1">
        <v>45591.195567129631</v>
      </c>
      <c r="G3145" t="b">
        <v>0</v>
      </c>
      <c r="H3145" t="b">
        <v>1</v>
      </c>
      <c r="I3145" t="s">
        <v>16</v>
      </c>
      <c r="J3145" t="s">
        <v>66</v>
      </c>
      <c r="K3145" t="s">
        <v>100</v>
      </c>
      <c r="L3145">
        <v>146160</v>
      </c>
    </row>
    <row r="3146" spans="1:12" x14ac:dyDescent="0.25">
      <c r="A3146" t="s">
        <v>82</v>
      </c>
      <c r="B3146" t="s">
        <v>85</v>
      </c>
      <c r="C3146" t="s">
        <v>40</v>
      </c>
      <c r="D3146" t="s">
        <v>15</v>
      </c>
      <c r="E3146" t="b">
        <v>1</v>
      </c>
      <c r="F3146" s="1">
        <v>45446.480474537027</v>
      </c>
      <c r="G3146" t="b">
        <v>1</v>
      </c>
      <c r="H3146" t="b">
        <v>1</v>
      </c>
      <c r="I3146" t="s">
        <v>84</v>
      </c>
      <c r="J3146" t="s">
        <v>24</v>
      </c>
      <c r="K3146" t="s">
        <v>81</v>
      </c>
      <c r="L3146">
        <v>121574</v>
      </c>
    </row>
    <row r="3147" spans="1:12" x14ac:dyDescent="0.25">
      <c r="A3147" t="s">
        <v>19</v>
      </c>
      <c r="B3147" t="s">
        <v>86</v>
      </c>
      <c r="C3147" t="s">
        <v>28</v>
      </c>
      <c r="D3147" t="s">
        <v>29</v>
      </c>
      <c r="E3147" t="b">
        <v>1</v>
      </c>
      <c r="F3147" s="1">
        <v>45634.305162037039</v>
      </c>
      <c r="G3147" t="b">
        <v>1</v>
      </c>
      <c r="H3147" t="b">
        <v>1</v>
      </c>
      <c r="I3147" t="s">
        <v>23</v>
      </c>
      <c r="J3147" t="s">
        <v>47</v>
      </c>
      <c r="K3147" t="s">
        <v>18</v>
      </c>
      <c r="L3147">
        <v>75509</v>
      </c>
    </row>
    <row r="3148" spans="1:12" x14ac:dyDescent="0.25">
      <c r="A3148" t="s">
        <v>45</v>
      </c>
      <c r="B3148" t="s">
        <v>76</v>
      </c>
      <c r="C3148" t="s">
        <v>28</v>
      </c>
      <c r="D3148" t="s">
        <v>15</v>
      </c>
      <c r="E3148" t="b">
        <v>1</v>
      </c>
      <c r="F3148" s="1">
        <v>45505.625775462962</v>
      </c>
      <c r="G3148" t="b">
        <v>0</v>
      </c>
      <c r="H3148" t="b">
        <v>0</v>
      </c>
      <c r="I3148" t="s">
        <v>16</v>
      </c>
      <c r="J3148" t="s">
        <v>17</v>
      </c>
      <c r="K3148" t="s">
        <v>127</v>
      </c>
      <c r="L3148">
        <v>83562</v>
      </c>
    </row>
    <row r="3149" spans="1:12" x14ac:dyDescent="0.25">
      <c r="A3149" t="s">
        <v>38</v>
      </c>
      <c r="B3149" t="s">
        <v>107</v>
      </c>
      <c r="C3149" t="s">
        <v>28</v>
      </c>
      <c r="D3149" t="s">
        <v>15</v>
      </c>
      <c r="E3149" t="b">
        <v>0</v>
      </c>
      <c r="F3149" s="1">
        <v>45299.762164351851</v>
      </c>
      <c r="G3149" t="b">
        <v>0</v>
      </c>
      <c r="H3149" t="b">
        <v>1</v>
      </c>
      <c r="I3149" t="s">
        <v>41</v>
      </c>
      <c r="J3149" t="s">
        <v>72</v>
      </c>
      <c r="K3149" t="s">
        <v>56</v>
      </c>
      <c r="L3149">
        <v>77751</v>
      </c>
    </row>
    <row r="3150" spans="1:12" x14ac:dyDescent="0.25">
      <c r="A3150" t="s">
        <v>26</v>
      </c>
      <c r="B3150" t="s">
        <v>33</v>
      </c>
      <c r="C3150" t="s">
        <v>28</v>
      </c>
      <c r="D3150" t="s">
        <v>29</v>
      </c>
      <c r="E3150" t="b">
        <v>1</v>
      </c>
      <c r="F3150" s="1">
        <v>45510.238391203697</v>
      </c>
      <c r="G3150" t="b">
        <v>1</v>
      </c>
      <c r="H3150" t="b">
        <v>0</v>
      </c>
      <c r="I3150" t="s">
        <v>30</v>
      </c>
      <c r="J3150" t="s">
        <v>47</v>
      </c>
      <c r="K3150" t="s">
        <v>113</v>
      </c>
      <c r="L3150">
        <v>111681</v>
      </c>
    </row>
    <row r="3151" spans="1:12" x14ac:dyDescent="0.25">
      <c r="A3151" t="s">
        <v>54</v>
      </c>
      <c r="B3151" t="s">
        <v>79</v>
      </c>
      <c r="C3151" t="s">
        <v>14</v>
      </c>
      <c r="D3151" t="s">
        <v>15</v>
      </c>
      <c r="E3151" t="b">
        <v>0</v>
      </c>
      <c r="F3151" s="1">
        <v>45539.081226851849</v>
      </c>
      <c r="G3151" t="b">
        <v>0</v>
      </c>
      <c r="H3151" t="b">
        <v>0</v>
      </c>
      <c r="I3151" t="s">
        <v>30</v>
      </c>
      <c r="J3151" t="s">
        <v>66</v>
      </c>
      <c r="K3151" t="s">
        <v>92</v>
      </c>
      <c r="L3151">
        <v>153200</v>
      </c>
    </row>
    <row r="3152" spans="1:12" x14ac:dyDescent="0.25">
      <c r="A3152" t="s">
        <v>26</v>
      </c>
      <c r="B3152" t="s">
        <v>33</v>
      </c>
      <c r="C3152" t="s">
        <v>28</v>
      </c>
      <c r="D3152" t="s">
        <v>15</v>
      </c>
      <c r="E3152" t="b">
        <v>0</v>
      </c>
      <c r="F3152" s="1">
        <v>45595.032905092587</v>
      </c>
      <c r="G3152" t="b">
        <v>1</v>
      </c>
      <c r="H3152" t="b">
        <v>0</v>
      </c>
      <c r="I3152" t="s">
        <v>30</v>
      </c>
      <c r="J3152" t="s">
        <v>80</v>
      </c>
      <c r="K3152" t="s">
        <v>18</v>
      </c>
      <c r="L3152">
        <v>113568</v>
      </c>
    </row>
    <row r="3153" spans="1:12" x14ac:dyDescent="0.25">
      <c r="A3153" t="s">
        <v>45</v>
      </c>
      <c r="B3153" t="s">
        <v>76</v>
      </c>
      <c r="C3153" t="s">
        <v>14</v>
      </c>
      <c r="D3153" t="s">
        <v>22</v>
      </c>
      <c r="E3153" t="b">
        <v>1</v>
      </c>
      <c r="F3153" s="1">
        <v>45548.611250000002</v>
      </c>
      <c r="G3153" t="b">
        <v>1</v>
      </c>
      <c r="H3153" t="b">
        <v>1</v>
      </c>
      <c r="I3153" t="s">
        <v>16</v>
      </c>
      <c r="J3153" t="s">
        <v>80</v>
      </c>
      <c r="K3153" t="s">
        <v>125</v>
      </c>
      <c r="L3153">
        <v>82048</v>
      </c>
    </row>
    <row r="3154" spans="1:12" x14ac:dyDescent="0.25">
      <c r="A3154" t="s">
        <v>82</v>
      </c>
      <c r="B3154" t="s">
        <v>85</v>
      </c>
      <c r="C3154" t="s">
        <v>14</v>
      </c>
      <c r="D3154" t="s">
        <v>29</v>
      </c>
      <c r="E3154" t="b">
        <v>0</v>
      </c>
      <c r="F3154" s="1">
        <v>45374.417581018519</v>
      </c>
      <c r="G3154" t="b">
        <v>1</v>
      </c>
      <c r="H3154" t="b">
        <v>1</v>
      </c>
      <c r="I3154" t="s">
        <v>84</v>
      </c>
      <c r="J3154" t="s">
        <v>57</v>
      </c>
      <c r="K3154" t="s">
        <v>98</v>
      </c>
      <c r="L3154">
        <v>119300</v>
      </c>
    </row>
    <row r="3155" spans="1:12" x14ac:dyDescent="0.25">
      <c r="A3155" t="s">
        <v>19</v>
      </c>
      <c r="B3155" t="s">
        <v>86</v>
      </c>
      <c r="C3155" t="s">
        <v>14</v>
      </c>
      <c r="D3155" t="s">
        <v>29</v>
      </c>
      <c r="E3155" t="b">
        <v>0</v>
      </c>
      <c r="F3155" s="1">
        <v>45450.168368055558</v>
      </c>
      <c r="G3155" t="b">
        <v>0</v>
      </c>
      <c r="H3155" t="b">
        <v>0</v>
      </c>
      <c r="I3155" t="s">
        <v>23</v>
      </c>
      <c r="J3155" t="s">
        <v>31</v>
      </c>
      <c r="K3155" t="s">
        <v>115</v>
      </c>
      <c r="L3155">
        <v>88418</v>
      </c>
    </row>
    <row r="3156" spans="1:12" x14ac:dyDescent="0.25">
      <c r="A3156" t="s">
        <v>49</v>
      </c>
      <c r="B3156" t="s">
        <v>50</v>
      </c>
      <c r="C3156" t="s">
        <v>14</v>
      </c>
      <c r="D3156" t="s">
        <v>22</v>
      </c>
      <c r="E3156" t="b">
        <v>1</v>
      </c>
      <c r="F3156" s="1">
        <v>45532.958287037043</v>
      </c>
      <c r="G3156" t="b">
        <v>1</v>
      </c>
      <c r="H3156" t="b">
        <v>1</v>
      </c>
      <c r="I3156" t="s">
        <v>51</v>
      </c>
      <c r="J3156" t="s">
        <v>17</v>
      </c>
      <c r="K3156" t="s">
        <v>18</v>
      </c>
      <c r="L3156">
        <v>76391</v>
      </c>
    </row>
    <row r="3157" spans="1:12" x14ac:dyDescent="0.25">
      <c r="A3157" t="s">
        <v>82</v>
      </c>
      <c r="B3157" t="s">
        <v>91</v>
      </c>
      <c r="C3157" t="s">
        <v>40</v>
      </c>
      <c r="D3157" t="s">
        <v>15</v>
      </c>
      <c r="E3157" t="b">
        <v>1</v>
      </c>
      <c r="F3157" s="1">
        <v>45334.047222222223</v>
      </c>
      <c r="G3157" t="b">
        <v>0</v>
      </c>
      <c r="H3157" t="b">
        <v>0</v>
      </c>
      <c r="I3157" t="s">
        <v>84</v>
      </c>
      <c r="J3157" t="s">
        <v>57</v>
      </c>
      <c r="K3157" t="s">
        <v>89</v>
      </c>
      <c r="L3157">
        <v>113382</v>
      </c>
    </row>
    <row r="3158" spans="1:12" x14ac:dyDescent="0.25">
      <c r="A3158" t="s">
        <v>38</v>
      </c>
      <c r="B3158" t="s">
        <v>95</v>
      </c>
      <c r="C3158" t="s">
        <v>21</v>
      </c>
      <c r="D3158" t="s">
        <v>15</v>
      </c>
      <c r="E3158" t="b">
        <v>0</v>
      </c>
      <c r="F3158" s="1">
        <v>45390.025601851848</v>
      </c>
      <c r="G3158" t="b">
        <v>0</v>
      </c>
      <c r="H3158" t="b">
        <v>1</v>
      </c>
      <c r="I3158" t="s">
        <v>41</v>
      </c>
      <c r="J3158" t="s">
        <v>70</v>
      </c>
      <c r="K3158" t="s">
        <v>129</v>
      </c>
      <c r="L3158">
        <v>90921</v>
      </c>
    </row>
    <row r="3159" spans="1:12" x14ac:dyDescent="0.25">
      <c r="A3159" t="s">
        <v>49</v>
      </c>
      <c r="B3159" t="s">
        <v>61</v>
      </c>
      <c r="C3159" t="s">
        <v>43</v>
      </c>
      <c r="D3159" t="s">
        <v>29</v>
      </c>
      <c r="E3159" t="b">
        <v>0</v>
      </c>
      <c r="F3159" s="1">
        <v>45381.503472222219</v>
      </c>
      <c r="G3159" t="b">
        <v>1</v>
      </c>
      <c r="H3159" t="b">
        <v>0</v>
      </c>
      <c r="I3159" t="s">
        <v>51</v>
      </c>
      <c r="J3159" t="s">
        <v>66</v>
      </c>
      <c r="K3159" t="s">
        <v>106</v>
      </c>
      <c r="L3159">
        <v>73466</v>
      </c>
    </row>
    <row r="3160" spans="1:12" x14ac:dyDescent="0.25">
      <c r="A3160" t="s">
        <v>54</v>
      </c>
      <c r="B3160" t="s">
        <v>55</v>
      </c>
      <c r="C3160" t="s">
        <v>68</v>
      </c>
      <c r="D3160" t="s">
        <v>22</v>
      </c>
      <c r="E3160" t="b">
        <v>1</v>
      </c>
      <c r="F3160" s="1">
        <v>45618.320138888892</v>
      </c>
      <c r="G3160" t="b">
        <v>1</v>
      </c>
      <c r="H3160" t="b">
        <v>0</v>
      </c>
      <c r="I3160" t="s">
        <v>30</v>
      </c>
      <c r="J3160" t="s">
        <v>17</v>
      </c>
      <c r="K3160" t="s">
        <v>120</v>
      </c>
      <c r="L3160">
        <v>131355</v>
      </c>
    </row>
    <row r="3161" spans="1:12" x14ac:dyDescent="0.25">
      <c r="A3161" t="s">
        <v>26</v>
      </c>
      <c r="B3161" t="s">
        <v>27</v>
      </c>
      <c r="C3161" t="s">
        <v>40</v>
      </c>
      <c r="D3161" t="s">
        <v>15</v>
      </c>
      <c r="E3161" t="b">
        <v>0</v>
      </c>
      <c r="F3161" s="1">
        <v>45465.817893518521</v>
      </c>
      <c r="G3161" t="b">
        <v>1</v>
      </c>
      <c r="H3161" t="b">
        <v>0</v>
      </c>
      <c r="I3161" t="s">
        <v>30</v>
      </c>
      <c r="J3161" t="s">
        <v>47</v>
      </c>
      <c r="K3161" t="s">
        <v>120</v>
      </c>
      <c r="L3161">
        <v>88491</v>
      </c>
    </row>
    <row r="3162" spans="1:12" x14ac:dyDescent="0.25">
      <c r="A3162" t="s">
        <v>38</v>
      </c>
      <c r="B3162" t="s">
        <v>39</v>
      </c>
      <c r="C3162" t="s">
        <v>21</v>
      </c>
      <c r="D3162" t="s">
        <v>22</v>
      </c>
      <c r="E3162" t="b">
        <v>1</v>
      </c>
      <c r="F3162" s="1">
        <v>45558.478449074071</v>
      </c>
      <c r="G3162" t="b">
        <v>0</v>
      </c>
      <c r="H3162" t="b">
        <v>0</v>
      </c>
      <c r="I3162" t="s">
        <v>41</v>
      </c>
      <c r="J3162" t="s">
        <v>57</v>
      </c>
      <c r="K3162" t="s">
        <v>127</v>
      </c>
      <c r="L3162">
        <v>79252</v>
      </c>
    </row>
    <row r="3163" spans="1:12" x14ac:dyDescent="0.25">
      <c r="A3163" t="s">
        <v>82</v>
      </c>
      <c r="B3163" t="s">
        <v>91</v>
      </c>
      <c r="C3163" t="s">
        <v>28</v>
      </c>
      <c r="D3163" t="s">
        <v>29</v>
      </c>
      <c r="E3163" t="b">
        <v>0</v>
      </c>
      <c r="F3163" s="1">
        <v>45304.539409722223</v>
      </c>
      <c r="G3163" t="b">
        <v>1</v>
      </c>
      <c r="H3163" t="b">
        <v>0</v>
      </c>
      <c r="I3163" t="s">
        <v>84</v>
      </c>
      <c r="J3163" t="s">
        <v>64</v>
      </c>
      <c r="K3163" t="s">
        <v>73</v>
      </c>
      <c r="L3163">
        <v>107468</v>
      </c>
    </row>
    <row r="3164" spans="1:12" x14ac:dyDescent="0.25">
      <c r="A3164" t="s">
        <v>19</v>
      </c>
      <c r="B3164" t="s">
        <v>36</v>
      </c>
      <c r="C3164" t="s">
        <v>14</v>
      </c>
      <c r="D3164" t="s">
        <v>22</v>
      </c>
      <c r="E3164" t="b">
        <v>1</v>
      </c>
      <c r="F3164" s="1">
        <v>45552.271296296298</v>
      </c>
      <c r="G3164" t="b">
        <v>0</v>
      </c>
      <c r="H3164" t="b">
        <v>0</v>
      </c>
      <c r="I3164" t="s">
        <v>23</v>
      </c>
      <c r="J3164" t="s">
        <v>44</v>
      </c>
      <c r="K3164" t="s">
        <v>81</v>
      </c>
      <c r="L3164">
        <v>60804</v>
      </c>
    </row>
    <row r="3165" spans="1:12" x14ac:dyDescent="0.25">
      <c r="A3165" t="s">
        <v>82</v>
      </c>
      <c r="B3165" t="s">
        <v>85</v>
      </c>
      <c r="C3165" t="s">
        <v>40</v>
      </c>
      <c r="D3165" t="s">
        <v>15</v>
      </c>
      <c r="E3165" t="b">
        <v>0</v>
      </c>
      <c r="F3165" s="1">
        <v>45302.83935185185</v>
      </c>
      <c r="G3165" t="b">
        <v>0</v>
      </c>
      <c r="H3165" t="b">
        <v>0</v>
      </c>
      <c r="I3165" t="s">
        <v>84</v>
      </c>
      <c r="J3165" t="s">
        <v>31</v>
      </c>
      <c r="K3165" t="s">
        <v>93</v>
      </c>
      <c r="L3165">
        <v>102544</v>
      </c>
    </row>
    <row r="3166" spans="1:12" x14ac:dyDescent="0.25">
      <c r="A3166" t="s">
        <v>19</v>
      </c>
      <c r="B3166" t="s">
        <v>94</v>
      </c>
      <c r="C3166" t="s">
        <v>43</v>
      </c>
      <c r="D3166" t="s">
        <v>22</v>
      </c>
      <c r="E3166" t="b">
        <v>1</v>
      </c>
      <c r="F3166" s="1">
        <v>45649.637199074074</v>
      </c>
      <c r="G3166" t="b">
        <v>1</v>
      </c>
      <c r="H3166" t="b">
        <v>1</v>
      </c>
      <c r="I3166" t="s">
        <v>23</v>
      </c>
      <c r="J3166" t="s">
        <v>34</v>
      </c>
      <c r="K3166" t="s">
        <v>123</v>
      </c>
      <c r="L3166">
        <v>82367</v>
      </c>
    </row>
    <row r="3167" spans="1:12" x14ac:dyDescent="0.25">
      <c r="A3167" t="s">
        <v>19</v>
      </c>
      <c r="B3167" t="s">
        <v>94</v>
      </c>
      <c r="C3167" t="s">
        <v>40</v>
      </c>
      <c r="D3167" t="s">
        <v>15</v>
      </c>
      <c r="E3167" t="b">
        <v>1</v>
      </c>
      <c r="F3167" s="1">
        <v>45323.349421296298</v>
      </c>
      <c r="G3167" t="b">
        <v>1</v>
      </c>
      <c r="H3167" t="b">
        <v>1</v>
      </c>
      <c r="I3167" t="s">
        <v>23</v>
      </c>
      <c r="J3167" t="s">
        <v>80</v>
      </c>
      <c r="K3167" t="s">
        <v>73</v>
      </c>
      <c r="L3167">
        <v>82315</v>
      </c>
    </row>
    <row r="3168" spans="1:12" x14ac:dyDescent="0.25">
      <c r="A3168" t="s">
        <v>19</v>
      </c>
      <c r="B3168" t="s">
        <v>36</v>
      </c>
      <c r="C3168" t="s">
        <v>40</v>
      </c>
      <c r="D3168" t="s">
        <v>29</v>
      </c>
      <c r="E3168" t="b">
        <v>0</v>
      </c>
      <c r="F3168" s="1">
        <v>45647.834155092591</v>
      </c>
      <c r="G3168" t="b">
        <v>0</v>
      </c>
      <c r="H3168" t="b">
        <v>0</v>
      </c>
      <c r="I3168" t="s">
        <v>23</v>
      </c>
      <c r="J3168" t="s">
        <v>47</v>
      </c>
      <c r="K3168" t="s">
        <v>120</v>
      </c>
      <c r="L3168">
        <v>80211</v>
      </c>
    </row>
    <row r="3169" spans="1:12" x14ac:dyDescent="0.25">
      <c r="A3169" t="s">
        <v>19</v>
      </c>
      <c r="B3169" t="s">
        <v>94</v>
      </c>
      <c r="C3169" t="s">
        <v>43</v>
      </c>
      <c r="D3169" t="s">
        <v>29</v>
      </c>
      <c r="E3169" t="b">
        <v>1</v>
      </c>
      <c r="F3169" s="1">
        <v>45372.465763888889</v>
      </c>
      <c r="G3169" t="b">
        <v>1</v>
      </c>
      <c r="H3169" t="b">
        <v>0</v>
      </c>
      <c r="I3169" t="s">
        <v>23</v>
      </c>
      <c r="J3169" t="s">
        <v>24</v>
      </c>
      <c r="K3169" t="s">
        <v>102</v>
      </c>
      <c r="L3169">
        <v>83598</v>
      </c>
    </row>
    <row r="3170" spans="1:12" x14ac:dyDescent="0.25">
      <c r="A3170" t="s">
        <v>12</v>
      </c>
      <c r="B3170" t="s">
        <v>13</v>
      </c>
      <c r="C3170" t="s">
        <v>28</v>
      </c>
      <c r="D3170" t="s">
        <v>22</v>
      </c>
      <c r="E3170" t="b">
        <v>0</v>
      </c>
      <c r="F3170" s="1">
        <v>45371.42863425926</v>
      </c>
      <c r="G3170" t="b">
        <v>1</v>
      </c>
      <c r="H3170" t="b">
        <v>1</v>
      </c>
      <c r="I3170" t="s">
        <v>16</v>
      </c>
      <c r="J3170" t="s">
        <v>70</v>
      </c>
      <c r="K3170" t="s">
        <v>96</v>
      </c>
      <c r="L3170">
        <v>130400</v>
      </c>
    </row>
    <row r="3171" spans="1:12" x14ac:dyDescent="0.25">
      <c r="A3171" t="s">
        <v>12</v>
      </c>
      <c r="B3171" t="s">
        <v>75</v>
      </c>
      <c r="C3171" t="s">
        <v>28</v>
      </c>
      <c r="D3171" t="s">
        <v>15</v>
      </c>
      <c r="E3171" t="b">
        <v>1</v>
      </c>
      <c r="F3171" s="1">
        <v>45386.238298611112</v>
      </c>
      <c r="G3171" t="b">
        <v>0</v>
      </c>
      <c r="H3171" t="b">
        <v>0</v>
      </c>
      <c r="I3171" t="s">
        <v>16</v>
      </c>
      <c r="J3171" t="s">
        <v>52</v>
      </c>
      <c r="K3171" t="s">
        <v>42</v>
      </c>
      <c r="L3171">
        <v>137035</v>
      </c>
    </row>
    <row r="3172" spans="1:12" x14ac:dyDescent="0.25">
      <c r="A3172" t="s">
        <v>49</v>
      </c>
      <c r="B3172" t="s">
        <v>108</v>
      </c>
      <c r="C3172" t="s">
        <v>28</v>
      </c>
      <c r="D3172" t="s">
        <v>22</v>
      </c>
      <c r="E3172" t="b">
        <v>1</v>
      </c>
      <c r="F3172" s="1">
        <v>45603.53633101852</v>
      </c>
      <c r="G3172" t="b">
        <v>1</v>
      </c>
      <c r="H3172" t="b">
        <v>0</v>
      </c>
      <c r="I3172" t="s">
        <v>51</v>
      </c>
      <c r="J3172" t="s">
        <v>66</v>
      </c>
      <c r="K3172" t="s">
        <v>122</v>
      </c>
      <c r="L3172">
        <v>78783</v>
      </c>
    </row>
    <row r="3173" spans="1:12" x14ac:dyDescent="0.25">
      <c r="A3173" t="s">
        <v>49</v>
      </c>
      <c r="B3173" t="s">
        <v>61</v>
      </c>
      <c r="C3173" t="s">
        <v>43</v>
      </c>
      <c r="D3173" t="s">
        <v>22</v>
      </c>
      <c r="E3173" t="b">
        <v>1</v>
      </c>
      <c r="F3173" s="1">
        <v>45308.03974537037</v>
      </c>
      <c r="G3173" t="b">
        <v>1</v>
      </c>
      <c r="H3173" t="b">
        <v>0</v>
      </c>
      <c r="I3173" t="s">
        <v>51</v>
      </c>
      <c r="J3173" t="s">
        <v>66</v>
      </c>
      <c r="K3173" t="s">
        <v>35</v>
      </c>
      <c r="L3173">
        <v>85197</v>
      </c>
    </row>
    <row r="3174" spans="1:12" x14ac:dyDescent="0.25">
      <c r="A3174" t="s">
        <v>82</v>
      </c>
      <c r="B3174" t="s">
        <v>83</v>
      </c>
      <c r="C3174" t="s">
        <v>68</v>
      </c>
      <c r="D3174" t="s">
        <v>22</v>
      </c>
      <c r="E3174" t="b">
        <v>0</v>
      </c>
      <c r="F3174" s="1">
        <v>45432.573298611111</v>
      </c>
      <c r="G3174" t="b">
        <v>0</v>
      </c>
      <c r="H3174" t="b">
        <v>1</v>
      </c>
      <c r="I3174" t="s">
        <v>84</v>
      </c>
      <c r="J3174" t="s">
        <v>17</v>
      </c>
      <c r="K3174" t="s">
        <v>89</v>
      </c>
      <c r="L3174">
        <v>113062</v>
      </c>
    </row>
    <row r="3175" spans="1:12" x14ac:dyDescent="0.25">
      <c r="A3175" t="s">
        <v>12</v>
      </c>
      <c r="B3175" t="s">
        <v>63</v>
      </c>
      <c r="C3175" t="s">
        <v>68</v>
      </c>
      <c r="D3175" t="s">
        <v>22</v>
      </c>
      <c r="E3175" t="b">
        <v>1</v>
      </c>
      <c r="F3175" s="1">
        <v>45294.007627314822</v>
      </c>
      <c r="G3175" t="b">
        <v>0</v>
      </c>
      <c r="H3175" t="b">
        <v>1</v>
      </c>
      <c r="I3175" t="s">
        <v>16</v>
      </c>
      <c r="J3175" t="s">
        <v>80</v>
      </c>
      <c r="K3175" t="s">
        <v>37</v>
      </c>
      <c r="L3175">
        <v>121958</v>
      </c>
    </row>
    <row r="3176" spans="1:12" x14ac:dyDescent="0.25">
      <c r="A3176" t="s">
        <v>12</v>
      </c>
      <c r="B3176" t="s">
        <v>63</v>
      </c>
      <c r="C3176" t="s">
        <v>43</v>
      </c>
      <c r="D3176" t="s">
        <v>29</v>
      </c>
      <c r="E3176" t="b">
        <v>1</v>
      </c>
      <c r="F3176" s="1">
        <v>45372.918541666673</v>
      </c>
      <c r="G3176" t="b">
        <v>1</v>
      </c>
      <c r="H3176" t="b">
        <v>1</v>
      </c>
      <c r="I3176" t="s">
        <v>16</v>
      </c>
      <c r="J3176" t="s">
        <v>57</v>
      </c>
      <c r="K3176" t="s">
        <v>125</v>
      </c>
      <c r="L3176">
        <v>121732</v>
      </c>
    </row>
    <row r="3177" spans="1:12" x14ac:dyDescent="0.25">
      <c r="A3177" t="s">
        <v>82</v>
      </c>
      <c r="B3177" t="s">
        <v>85</v>
      </c>
      <c r="C3177" t="s">
        <v>40</v>
      </c>
      <c r="D3177" t="s">
        <v>22</v>
      </c>
      <c r="E3177" t="b">
        <v>1</v>
      </c>
      <c r="F3177" s="1">
        <v>45511.43953703704</v>
      </c>
      <c r="G3177" t="b">
        <v>0</v>
      </c>
      <c r="H3177" t="b">
        <v>0</v>
      </c>
      <c r="I3177" t="s">
        <v>84</v>
      </c>
      <c r="J3177" t="s">
        <v>31</v>
      </c>
      <c r="K3177" t="s">
        <v>125</v>
      </c>
      <c r="L3177">
        <v>104499</v>
      </c>
    </row>
    <row r="3178" spans="1:12" x14ac:dyDescent="0.25">
      <c r="A3178" t="s">
        <v>12</v>
      </c>
      <c r="B3178" t="s">
        <v>75</v>
      </c>
      <c r="C3178" t="s">
        <v>68</v>
      </c>
      <c r="D3178" t="s">
        <v>15</v>
      </c>
      <c r="E3178" t="b">
        <v>0</v>
      </c>
      <c r="F3178" s="1">
        <v>45599.960162037038</v>
      </c>
      <c r="G3178" t="b">
        <v>1</v>
      </c>
      <c r="H3178" t="b">
        <v>1</v>
      </c>
      <c r="I3178" t="s">
        <v>16</v>
      </c>
      <c r="J3178" t="s">
        <v>66</v>
      </c>
      <c r="K3178" t="s">
        <v>128</v>
      </c>
      <c r="L3178">
        <v>137664</v>
      </c>
    </row>
    <row r="3179" spans="1:12" x14ac:dyDescent="0.25">
      <c r="A3179" t="s">
        <v>19</v>
      </c>
      <c r="B3179" t="s">
        <v>20</v>
      </c>
      <c r="C3179" t="s">
        <v>40</v>
      </c>
      <c r="D3179" t="s">
        <v>15</v>
      </c>
      <c r="E3179" t="b">
        <v>1</v>
      </c>
      <c r="F3179" s="1">
        <v>45446.812256944453</v>
      </c>
      <c r="G3179" t="b">
        <v>0</v>
      </c>
      <c r="H3179" t="b">
        <v>1</v>
      </c>
      <c r="I3179" t="s">
        <v>23</v>
      </c>
      <c r="J3179" t="s">
        <v>70</v>
      </c>
      <c r="K3179" t="s">
        <v>123</v>
      </c>
      <c r="L3179">
        <v>80326</v>
      </c>
    </row>
    <row r="3180" spans="1:12" x14ac:dyDescent="0.25">
      <c r="A3180" t="s">
        <v>19</v>
      </c>
      <c r="B3180" t="s">
        <v>86</v>
      </c>
      <c r="C3180" t="s">
        <v>68</v>
      </c>
      <c r="D3180" t="s">
        <v>15</v>
      </c>
      <c r="E3180" t="b">
        <v>1</v>
      </c>
      <c r="F3180" s="1">
        <v>45410.086886574078</v>
      </c>
      <c r="G3180" t="b">
        <v>1</v>
      </c>
      <c r="H3180" t="b">
        <v>1</v>
      </c>
      <c r="I3180" t="s">
        <v>23</v>
      </c>
      <c r="J3180" t="s">
        <v>57</v>
      </c>
      <c r="K3180" t="s">
        <v>113</v>
      </c>
      <c r="L3180">
        <v>62747</v>
      </c>
    </row>
    <row r="3181" spans="1:12" x14ac:dyDescent="0.25">
      <c r="A3181" t="s">
        <v>45</v>
      </c>
      <c r="B3181" t="s">
        <v>76</v>
      </c>
      <c r="C3181" t="s">
        <v>68</v>
      </c>
      <c r="D3181" t="s">
        <v>29</v>
      </c>
      <c r="E3181" t="b">
        <v>1</v>
      </c>
      <c r="F3181" s="1">
        <v>45639.078368055547</v>
      </c>
      <c r="G3181" t="b">
        <v>1</v>
      </c>
      <c r="H3181" t="b">
        <v>0</v>
      </c>
      <c r="I3181" t="s">
        <v>16</v>
      </c>
      <c r="J3181" t="s">
        <v>34</v>
      </c>
      <c r="K3181" t="s">
        <v>122</v>
      </c>
      <c r="L3181">
        <v>118167</v>
      </c>
    </row>
    <row r="3182" spans="1:12" x14ac:dyDescent="0.25">
      <c r="A3182" t="s">
        <v>49</v>
      </c>
      <c r="B3182" t="s">
        <v>61</v>
      </c>
      <c r="C3182" t="s">
        <v>40</v>
      </c>
      <c r="D3182" t="s">
        <v>29</v>
      </c>
      <c r="E3182" t="b">
        <v>0</v>
      </c>
      <c r="F3182" s="1">
        <v>45565.266111111108</v>
      </c>
      <c r="G3182" t="b">
        <v>1</v>
      </c>
      <c r="H3182" t="b">
        <v>0</v>
      </c>
      <c r="I3182" t="s">
        <v>51</v>
      </c>
      <c r="J3182" t="s">
        <v>52</v>
      </c>
      <c r="K3182" t="s">
        <v>87</v>
      </c>
      <c r="L3182">
        <v>81028</v>
      </c>
    </row>
    <row r="3183" spans="1:12" x14ac:dyDescent="0.25">
      <c r="A3183" t="s">
        <v>19</v>
      </c>
      <c r="B3183" t="s">
        <v>86</v>
      </c>
      <c r="C3183" t="s">
        <v>40</v>
      </c>
      <c r="D3183" t="s">
        <v>29</v>
      </c>
      <c r="E3183" t="b">
        <v>0</v>
      </c>
      <c r="F3183" s="1">
        <v>45416.029039351852</v>
      </c>
      <c r="G3183" t="b">
        <v>0</v>
      </c>
      <c r="H3183" t="b">
        <v>0</v>
      </c>
      <c r="I3183" t="s">
        <v>23</v>
      </c>
      <c r="J3183" t="s">
        <v>70</v>
      </c>
      <c r="K3183" t="s">
        <v>103</v>
      </c>
      <c r="L3183">
        <v>89488</v>
      </c>
    </row>
    <row r="3184" spans="1:12" x14ac:dyDescent="0.25">
      <c r="A3184" t="s">
        <v>54</v>
      </c>
      <c r="B3184" t="s">
        <v>55</v>
      </c>
      <c r="C3184" t="s">
        <v>21</v>
      </c>
      <c r="D3184" t="s">
        <v>29</v>
      </c>
      <c r="E3184" t="b">
        <v>1</v>
      </c>
      <c r="F3184" s="1">
        <v>45322.330752314818</v>
      </c>
      <c r="G3184" t="b">
        <v>0</v>
      </c>
      <c r="H3184" t="b">
        <v>0</v>
      </c>
      <c r="I3184" t="s">
        <v>30</v>
      </c>
      <c r="J3184" t="s">
        <v>57</v>
      </c>
      <c r="K3184" t="s">
        <v>124</v>
      </c>
      <c r="L3184">
        <v>135026</v>
      </c>
    </row>
    <row r="3185" spans="1:12" x14ac:dyDescent="0.25">
      <c r="A3185" t="s">
        <v>12</v>
      </c>
      <c r="B3185" t="s">
        <v>75</v>
      </c>
      <c r="C3185" t="s">
        <v>28</v>
      </c>
      <c r="D3185" t="s">
        <v>22</v>
      </c>
      <c r="E3185" t="b">
        <v>0</v>
      </c>
      <c r="F3185" s="1">
        <v>45647.622893518521</v>
      </c>
      <c r="G3185" t="b">
        <v>0</v>
      </c>
      <c r="H3185" t="b">
        <v>0</v>
      </c>
      <c r="I3185" t="s">
        <v>16</v>
      </c>
      <c r="J3185" t="s">
        <v>52</v>
      </c>
      <c r="K3185" t="s">
        <v>81</v>
      </c>
      <c r="L3185">
        <v>129262</v>
      </c>
    </row>
    <row r="3186" spans="1:12" x14ac:dyDescent="0.25">
      <c r="A3186" t="s">
        <v>82</v>
      </c>
      <c r="B3186" t="s">
        <v>83</v>
      </c>
      <c r="C3186" t="s">
        <v>68</v>
      </c>
      <c r="D3186" t="s">
        <v>15</v>
      </c>
      <c r="E3186" t="b">
        <v>0</v>
      </c>
      <c r="F3186" s="1">
        <v>45462.927789351852</v>
      </c>
      <c r="G3186" t="b">
        <v>1</v>
      </c>
      <c r="H3186" t="b">
        <v>1</v>
      </c>
      <c r="I3186" t="s">
        <v>84</v>
      </c>
      <c r="J3186" t="s">
        <v>44</v>
      </c>
      <c r="K3186" t="s">
        <v>115</v>
      </c>
      <c r="L3186">
        <v>114500</v>
      </c>
    </row>
    <row r="3187" spans="1:12" x14ac:dyDescent="0.25">
      <c r="A3187" t="s">
        <v>26</v>
      </c>
      <c r="B3187" t="s">
        <v>27</v>
      </c>
      <c r="C3187" t="s">
        <v>21</v>
      </c>
      <c r="D3187" t="s">
        <v>29</v>
      </c>
      <c r="E3187" t="b">
        <v>0</v>
      </c>
      <c r="F3187" s="1">
        <v>45642.225185185183</v>
      </c>
      <c r="G3187" t="b">
        <v>1</v>
      </c>
      <c r="H3187" t="b">
        <v>1</v>
      </c>
      <c r="I3187" t="s">
        <v>30</v>
      </c>
      <c r="J3187" t="s">
        <v>47</v>
      </c>
      <c r="K3187" t="s">
        <v>124</v>
      </c>
      <c r="L3187">
        <v>124554</v>
      </c>
    </row>
    <row r="3188" spans="1:12" x14ac:dyDescent="0.25">
      <c r="A3188" t="s">
        <v>49</v>
      </c>
      <c r="B3188" t="s">
        <v>108</v>
      </c>
      <c r="C3188" t="s">
        <v>40</v>
      </c>
      <c r="D3188" t="s">
        <v>29</v>
      </c>
      <c r="E3188" t="b">
        <v>1</v>
      </c>
      <c r="F3188" s="1">
        <v>45388.534942129627</v>
      </c>
      <c r="G3188" t="b">
        <v>0</v>
      </c>
      <c r="H3188" t="b">
        <v>1</v>
      </c>
      <c r="I3188" t="s">
        <v>51</v>
      </c>
      <c r="J3188" t="s">
        <v>17</v>
      </c>
      <c r="K3188" t="s">
        <v>113</v>
      </c>
      <c r="L3188">
        <v>70091</v>
      </c>
    </row>
    <row r="3189" spans="1:12" x14ac:dyDescent="0.25">
      <c r="A3189" t="s">
        <v>12</v>
      </c>
      <c r="B3189" t="s">
        <v>75</v>
      </c>
      <c r="C3189" t="s">
        <v>28</v>
      </c>
      <c r="D3189" t="s">
        <v>15</v>
      </c>
      <c r="E3189" t="b">
        <v>1</v>
      </c>
      <c r="F3189" s="1">
        <v>45493.408865740741</v>
      </c>
      <c r="G3189" t="b">
        <v>1</v>
      </c>
      <c r="H3189" t="b">
        <v>1</v>
      </c>
      <c r="I3189" t="s">
        <v>16</v>
      </c>
      <c r="J3189" t="s">
        <v>72</v>
      </c>
      <c r="K3189" t="s">
        <v>18</v>
      </c>
      <c r="L3189">
        <v>146049</v>
      </c>
    </row>
    <row r="3190" spans="1:12" x14ac:dyDescent="0.25">
      <c r="A3190" t="s">
        <v>26</v>
      </c>
      <c r="B3190" t="s">
        <v>33</v>
      </c>
      <c r="C3190" t="s">
        <v>68</v>
      </c>
      <c r="D3190" t="s">
        <v>29</v>
      </c>
      <c r="E3190" t="b">
        <v>0</v>
      </c>
      <c r="F3190" s="1">
        <v>45442.331273148149</v>
      </c>
      <c r="G3190" t="b">
        <v>1</v>
      </c>
      <c r="H3190" t="b">
        <v>1</v>
      </c>
      <c r="I3190" t="s">
        <v>30</v>
      </c>
      <c r="J3190" t="s">
        <v>44</v>
      </c>
      <c r="K3190" t="s">
        <v>60</v>
      </c>
      <c r="L3190">
        <v>118997</v>
      </c>
    </row>
    <row r="3191" spans="1:12" x14ac:dyDescent="0.25">
      <c r="A3191" t="s">
        <v>54</v>
      </c>
      <c r="B3191" t="s">
        <v>55</v>
      </c>
      <c r="C3191" t="s">
        <v>28</v>
      </c>
      <c r="D3191" t="s">
        <v>29</v>
      </c>
      <c r="E3191" t="b">
        <v>1</v>
      </c>
      <c r="F3191" s="1">
        <v>45511.512407407397</v>
      </c>
      <c r="G3191" t="b">
        <v>1</v>
      </c>
      <c r="H3191" t="b">
        <v>0</v>
      </c>
      <c r="I3191" t="s">
        <v>30</v>
      </c>
      <c r="J3191" t="s">
        <v>47</v>
      </c>
      <c r="K3191" t="s">
        <v>123</v>
      </c>
      <c r="L3191">
        <v>128387</v>
      </c>
    </row>
    <row r="3192" spans="1:12" x14ac:dyDescent="0.25">
      <c r="A3192" t="s">
        <v>12</v>
      </c>
      <c r="B3192" t="s">
        <v>13</v>
      </c>
      <c r="C3192" t="s">
        <v>40</v>
      </c>
      <c r="D3192" t="s">
        <v>22</v>
      </c>
      <c r="E3192" t="b">
        <v>0</v>
      </c>
      <c r="F3192" s="1">
        <v>45598.304363425923</v>
      </c>
      <c r="G3192" t="b">
        <v>1</v>
      </c>
      <c r="H3192" t="b">
        <v>1</v>
      </c>
      <c r="I3192" t="s">
        <v>16</v>
      </c>
      <c r="J3192" t="s">
        <v>47</v>
      </c>
      <c r="K3192" t="s">
        <v>112</v>
      </c>
      <c r="L3192">
        <v>124243</v>
      </c>
    </row>
    <row r="3193" spans="1:12" x14ac:dyDescent="0.25">
      <c r="A3193" t="s">
        <v>49</v>
      </c>
      <c r="B3193" t="s">
        <v>50</v>
      </c>
      <c r="C3193" t="s">
        <v>28</v>
      </c>
      <c r="D3193" t="s">
        <v>22</v>
      </c>
      <c r="E3193" t="b">
        <v>0</v>
      </c>
      <c r="F3193" s="1">
        <v>45465.440428240741</v>
      </c>
      <c r="G3193" t="b">
        <v>0</v>
      </c>
      <c r="H3193" t="b">
        <v>0</v>
      </c>
      <c r="I3193" t="s">
        <v>51</v>
      </c>
      <c r="J3193" t="s">
        <v>34</v>
      </c>
      <c r="K3193" t="s">
        <v>100</v>
      </c>
      <c r="L3193">
        <v>77217</v>
      </c>
    </row>
    <row r="3194" spans="1:12" x14ac:dyDescent="0.25">
      <c r="A3194" t="s">
        <v>45</v>
      </c>
      <c r="B3194" t="s">
        <v>76</v>
      </c>
      <c r="C3194" t="s">
        <v>21</v>
      </c>
      <c r="D3194" t="s">
        <v>29</v>
      </c>
      <c r="E3194" t="b">
        <v>1</v>
      </c>
      <c r="F3194" s="1">
        <v>45386.841458333343</v>
      </c>
      <c r="G3194" t="b">
        <v>0</v>
      </c>
      <c r="H3194" t="b">
        <v>0</v>
      </c>
      <c r="I3194" t="s">
        <v>16</v>
      </c>
      <c r="J3194" t="s">
        <v>72</v>
      </c>
      <c r="K3194" t="s">
        <v>48</v>
      </c>
      <c r="L3194">
        <v>103331</v>
      </c>
    </row>
    <row r="3195" spans="1:12" x14ac:dyDescent="0.25">
      <c r="A3195" t="s">
        <v>45</v>
      </c>
      <c r="B3195" t="s">
        <v>46</v>
      </c>
      <c r="C3195" t="s">
        <v>21</v>
      </c>
      <c r="D3195" t="s">
        <v>22</v>
      </c>
      <c r="E3195" t="b">
        <v>1</v>
      </c>
      <c r="F3195" s="1">
        <v>45418.108182870368</v>
      </c>
      <c r="G3195" t="b">
        <v>1</v>
      </c>
      <c r="H3195" t="b">
        <v>1</v>
      </c>
      <c r="I3195" t="s">
        <v>16</v>
      </c>
      <c r="J3195" t="s">
        <v>57</v>
      </c>
      <c r="K3195" t="s">
        <v>127</v>
      </c>
      <c r="L3195">
        <v>107924</v>
      </c>
    </row>
    <row r="3196" spans="1:12" x14ac:dyDescent="0.25">
      <c r="A3196" t="s">
        <v>45</v>
      </c>
      <c r="B3196" t="s">
        <v>46</v>
      </c>
      <c r="C3196" t="s">
        <v>43</v>
      </c>
      <c r="D3196" t="s">
        <v>15</v>
      </c>
      <c r="E3196" t="b">
        <v>1</v>
      </c>
      <c r="F3196" s="1">
        <v>45534.286770833343</v>
      </c>
      <c r="G3196" t="b">
        <v>0</v>
      </c>
      <c r="H3196" t="b">
        <v>0</v>
      </c>
      <c r="I3196" t="s">
        <v>16</v>
      </c>
      <c r="J3196" t="s">
        <v>57</v>
      </c>
      <c r="K3196" t="s">
        <v>92</v>
      </c>
      <c r="L3196">
        <v>90417</v>
      </c>
    </row>
    <row r="3197" spans="1:12" x14ac:dyDescent="0.25">
      <c r="A3197" t="s">
        <v>38</v>
      </c>
      <c r="B3197" t="s">
        <v>107</v>
      </c>
      <c r="C3197" t="s">
        <v>43</v>
      </c>
      <c r="D3197" t="s">
        <v>29</v>
      </c>
      <c r="E3197" t="b">
        <v>1</v>
      </c>
      <c r="F3197" s="1">
        <v>45407.851018518522</v>
      </c>
      <c r="G3197" t="b">
        <v>1</v>
      </c>
      <c r="H3197" t="b">
        <v>0</v>
      </c>
      <c r="I3197" t="s">
        <v>41</v>
      </c>
      <c r="J3197" t="s">
        <v>72</v>
      </c>
      <c r="K3197" t="s">
        <v>125</v>
      </c>
      <c r="L3197">
        <v>68028</v>
      </c>
    </row>
    <row r="3198" spans="1:12" x14ac:dyDescent="0.25">
      <c r="A3198" t="s">
        <v>12</v>
      </c>
      <c r="B3198" t="s">
        <v>13</v>
      </c>
      <c r="C3198" t="s">
        <v>68</v>
      </c>
      <c r="D3198" t="s">
        <v>29</v>
      </c>
      <c r="E3198" t="b">
        <v>1</v>
      </c>
      <c r="F3198" s="1">
        <v>45438.002488425933</v>
      </c>
      <c r="G3198" t="b">
        <v>0</v>
      </c>
      <c r="H3198" t="b">
        <v>1</v>
      </c>
      <c r="I3198" t="s">
        <v>16</v>
      </c>
      <c r="J3198" t="s">
        <v>57</v>
      </c>
      <c r="K3198" t="s">
        <v>113</v>
      </c>
      <c r="L3198">
        <v>139436</v>
      </c>
    </row>
    <row r="3199" spans="1:12" x14ac:dyDescent="0.25">
      <c r="A3199" t="s">
        <v>12</v>
      </c>
      <c r="B3199" t="s">
        <v>13</v>
      </c>
      <c r="C3199" t="s">
        <v>43</v>
      </c>
      <c r="D3199" t="s">
        <v>22</v>
      </c>
      <c r="E3199" t="b">
        <v>1</v>
      </c>
      <c r="F3199" s="1">
        <v>45544.982731481483</v>
      </c>
      <c r="G3199" t="b">
        <v>0</v>
      </c>
      <c r="H3199" t="b">
        <v>1</v>
      </c>
      <c r="I3199" t="s">
        <v>16</v>
      </c>
      <c r="J3199" t="s">
        <v>34</v>
      </c>
      <c r="K3199" t="s">
        <v>110</v>
      </c>
      <c r="L3199">
        <v>129274</v>
      </c>
    </row>
    <row r="3200" spans="1:12" x14ac:dyDescent="0.25">
      <c r="A3200" t="s">
        <v>38</v>
      </c>
      <c r="B3200" t="s">
        <v>107</v>
      </c>
      <c r="C3200" t="s">
        <v>43</v>
      </c>
      <c r="D3200" t="s">
        <v>22</v>
      </c>
      <c r="E3200" t="b">
        <v>0</v>
      </c>
      <c r="F3200" s="1">
        <v>45525.699293981481</v>
      </c>
      <c r="G3200" t="b">
        <v>1</v>
      </c>
      <c r="H3200" t="b">
        <v>0</v>
      </c>
      <c r="I3200" t="s">
        <v>41</v>
      </c>
      <c r="J3200" t="s">
        <v>31</v>
      </c>
      <c r="K3200" t="s">
        <v>87</v>
      </c>
      <c r="L3200">
        <v>74753</v>
      </c>
    </row>
    <row r="3201" spans="1:12" x14ac:dyDescent="0.25">
      <c r="A3201" t="s">
        <v>49</v>
      </c>
      <c r="B3201" t="s">
        <v>50</v>
      </c>
      <c r="C3201" t="s">
        <v>40</v>
      </c>
      <c r="D3201" t="s">
        <v>22</v>
      </c>
      <c r="E3201" t="b">
        <v>0</v>
      </c>
      <c r="F3201" s="1">
        <v>45394.368692129632</v>
      </c>
      <c r="G3201" t="b">
        <v>1</v>
      </c>
      <c r="H3201" t="b">
        <v>0</v>
      </c>
      <c r="I3201" t="s">
        <v>51</v>
      </c>
      <c r="J3201" t="s">
        <v>66</v>
      </c>
      <c r="K3201" t="s">
        <v>122</v>
      </c>
      <c r="L3201">
        <v>81478</v>
      </c>
    </row>
    <row r="3202" spans="1:12" x14ac:dyDescent="0.25">
      <c r="A3202" t="s">
        <v>54</v>
      </c>
      <c r="B3202" t="s">
        <v>55</v>
      </c>
      <c r="C3202" t="s">
        <v>28</v>
      </c>
      <c r="D3202" t="s">
        <v>22</v>
      </c>
      <c r="E3202" t="b">
        <v>1</v>
      </c>
      <c r="F3202" s="1">
        <v>45362.008472222216</v>
      </c>
      <c r="G3202" t="b">
        <v>0</v>
      </c>
      <c r="H3202" t="b">
        <v>1</v>
      </c>
      <c r="I3202" t="s">
        <v>30</v>
      </c>
      <c r="J3202" t="s">
        <v>17</v>
      </c>
      <c r="K3202" t="s">
        <v>25</v>
      </c>
      <c r="L3202">
        <v>125583</v>
      </c>
    </row>
    <row r="3203" spans="1:12" x14ac:dyDescent="0.25">
      <c r="A3203" t="s">
        <v>26</v>
      </c>
      <c r="B3203" t="s">
        <v>33</v>
      </c>
      <c r="C3203" t="s">
        <v>68</v>
      </c>
      <c r="D3203" t="s">
        <v>22</v>
      </c>
      <c r="E3203" t="b">
        <v>0</v>
      </c>
      <c r="F3203" s="1">
        <v>45447.037581018521</v>
      </c>
      <c r="G3203" t="b">
        <v>1</v>
      </c>
      <c r="H3203" t="b">
        <v>0</v>
      </c>
      <c r="I3203" t="s">
        <v>30</v>
      </c>
      <c r="J3203" t="s">
        <v>44</v>
      </c>
      <c r="K3203" t="s">
        <v>129</v>
      </c>
      <c r="L3203">
        <v>126352</v>
      </c>
    </row>
    <row r="3204" spans="1:12" x14ac:dyDescent="0.25">
      <c r="A3204" t="s">
        <v>19</v>
      </c>
      <c r="B3204" t="s">
        <v>20</v>
      </c>
      <c r="C3204" t="s">
        <v>14</v>
      </c>
      <c r="D3204" t="s">
        <v>15</v>
      </c>
      <c r="E3204" t="b">
        <v>0</v>
      </c>
      <c r="F3204" s="1">
        <v>45601.178981481477</v>
      </c>
      <c r="G3204" t="b">
        <v>0</v>
      </c>
      <c r="H3204" t="b">
        <v>0</v>
      </c>
      <c r="I3204" t="s">
        <v>23</v>
      </c>
      <c r="J3204" t="s">
        <v>80</v>
      </c>
      <c r="K3204" t="s">
        <v>126</v>
      </c>
      <c r="L3204">
        <v>71929</v>
      </c>
    </row>
    <row r="3205" spans="1:12" x14ac:dyDescent="0.25">
      <c r="A3205" t="s">
        <v>49</v>
      </c>
      <c r="B3205" t="s">
        <v>61</v>
      </c>
      <c r="C3205" t="s">
        <v>21</v>
      </c>
      <c r="D3205" t="s">
        <v>15</v>
      </c>
      <c r="E3205" t="b">
        <v>1</v>
      </c>
      <c r="F3205" s="1">
        <v>45407.830370370371</v>
      </c>
      <c r="G3205" t="b">
        <v>1</v>
      </c>
      <c r="H3205" t="b">
        <v>0</v>
      </c>
      <c r="I3205" t="s">
        <v>51</v>
      </c>
      <c r="J3205" t="s">
        <v>47</v>
      </c>
      <c r="K3205" t="s">
        <v>98</v>
      </c>
      <c r="L3205">
        <v>73237</v>
      </c>
    </row>
    <row r="3206" spans="1:12" x14ac:dyDescent="0.25">
      <c r="A3206" t="s">
        <v>45</v>
      </c>
      <c r="B3206" t="s">
        <v>88</v>
      </c>
      <c r="C3206" t="s">
        <v>14</v>
      </c>
      <c r="D3206" t="s">
        <v>22</v>
      </c>
      <c r="E3206" t="b">
        <v>0</v>
      </c>
      <c r="F3206" s="1">
        <v>45618.635300925933</v>
      </c>
      <c r="G3206" t="b">
        <v>0</v>
      </c>
      <c r="H3206" t="b">
        <v>1</v>
      </c>
      <c r="I3206" t="s">
        <v>16</v>
      </c>
      <c r="J3206" t="s">
        <v>17</v>
      </c>
      <c r="K3206" t="s">
        <v>98</v>
      </c>
      <c r="L3206">
        <v>114992</v>
      </c>
    </row>
    <row r="3207" spans="1:12" x14ac:dyDescent="0.25">
      <c r="A3207" t="s">
        <v>82</v>
      </c>
      <c r="B3207" t="s">
        <v>91</v>
      </c>
      <c r="C3207" t="s">
        <v>40</v>
      </c>
      <c r="D3207" t="s">
        <v>22</v>
      </c>
      <c r="E3207" t="b">
        <v>1</v>
      </c>
      <c r="F3207" s="1">
        <v>45535.999143518522</v>
      </c>
      <c r="G3207" t="b">
        <v>0</v>
      </c>
      <c r="H3207" t="b">
        <v>1</v>
      </c>
      <c r="I3207" t="s">
        <v>84</v>
      </c>
      <c r="J3207" t="s">
        <v>72</v>
      </c>
      <c r="K3207" t="s">
        <v>122</v>
      </c>
      <c r="L3207">
        <v>101548</v>
      </c>
    </row>
    <row r="3208" spans="1:12" x14ac:dyDescent="0.25">
      <c r="A3208" t="s">
        <v>26</v>
      </c>
      <c r="B3208" t="s">
        <v>33</v>
      </c>
      <c r="C3208" t="s">
        <v>68</v>
      </c>
      <c r="D3208" t="s">
        <v>15</v>
      </c>
      <c r="E3208" t="b">
        <v>1</v>
      </c>
      <c r="F3208" s="1">
        <v>45611.526006944441</v>
      </c>
      <c r="G3208" t="b">
        <v>1</v>
      </c>
      <c r="H3208" t="b">
        <v>0</v>
      </c>
      <c r="I3208" t="s">
        <v>30</v>
      </c>
      <c r="J3208" t="s">
        <v>57</v>
      </c>
      <c r="K3208" t="s">
        <v>125</v>
      </c>
      <c r="L3208">
        <v>116493</v>
      </c>
    </row>
    <row r="3209" spans="1:12" x14ac:dyDescent="0.25">
      <c r="A3209" t="s">
        <v>49</v>
      </c>
      <c r="B3209" t="s">
        <v>108</v>
      </c>
      <c r="C3209" t="s">
        <v>14</v>
      </c>
      <c r="D3209" t="s">
        <v>29</v>
      </c>
      <c r="E3209" t="b">
        <v>0</v>
      </c>
      <c r="F3209" s="1">
        <v>45459.383680555547</v>
      </c>
      <c r="G3209" t="b">
        <v>1</v>
      </c>
      <c r="H3209" t="b">
        <v>0</v>
      </c>
      <c r="I3209" t="s">
        <v>51</v>
      </c>
      <c r="J3209" t="s">
        <v>44</v>
      </c>
      <c r="K3209" t="s">
        <v>90</v>
      </c>
      <c r="L3209">
        <v>81416</v>
      </c>
    </row>
    <row r="3210" spans="1:12" x14ac:dyDescent="0.25">
      <c r="A3210" t="s">
        <v>38</v>
      </c>
      <c r="B3210" t="s">
        <v>39</v>
      </c>
      <c r="C3210" t="s">
        <v>21</v>
      </c>
      <c r="D3210" t="s">
        <v>15</v>
      </c>
      <c r="E3210" t="b">
        <v>0</v>
      </c>
      <c r="F3210" s="1">
        <v>45303.743564814817</v>
      </c>
      <c r="G3210" t="b">
        <v>0</v>
      </c>
      <c r="H3210" t="b">
        <v>0</v>
      </c>
      <c r="I3210" t="s">
        <v>41</v>
      </c>
      <c r="J3210" t="s">
        <v>34</v>
      </c>
      <c r="K3210" t="s">
        <v>60</v>
      </c>
      <c r="L3210">
        <v>65119</v>
      </c>
    </row>
    <row r="3211" spans="1:12" x14ac:dyDescent="0.25">
      <c r="A3211" t="s">
        <v>26</v>
      </c>
      <c r="B3211" t="s">
        <v>71</v>
      </c>
      <c r="C3211" t="s">
        <v>14</v>
      </c>
      <c r="D3211" t="s">
        <v>15</v>
      </c>
      <c r="E3211" t="b">
        <v>1</v>
      </c>
      <c r="F3211" s="1">
        <v>45465.804247685177</v>
      </c>
      <c r="G3211" t="b">
        <v>1</v>
      </c>
      <c r="H3211" t="b">
        <v>1</v>
      </c>
      <c r="I3211" t="s">
        <v>30</v>
      </c>
      <c r="J3211" t="s">
        <v>44</v>
      </c>
      <c r="K3211" t="s">
        <v>98</v>
      </c>
      <c r="L3211">
        <v>91860</v>
      </c>
    </row>
    <row r="3212" spans="1:12" x14ac:dyDescent="0.25">
      <c r="A3212" t="s">
        <v>49</v>
      </c>
      <c r="B3212" t="s">
        <v>108</v>
      </c>
      <c r="C3212" t="s">
        <v>28</v>
      </c>
      <c r="D3212" t="s">
        <v>15</v>
      </c>
      <c r="E3212" t="b">
        <v>1</v>
      </c>
      <c r="F3212" s="1">
        <v>45517.274525462963</v>
      </c>
      <c r="G3212" t="b">
        <v>0</v>
      </c>
      <c r="H3212" t="b">
        <v>1</v>
      </c>
      <c r="I3212" t="s">
        <v>51</v>
      </c>
      <c r="J3212" t="s">
        <v>34</v>
      </c>
      <c r="K3212" t="s">
        <v>87</v>
      </c>
      <c r="L3212">
        <v>99406</v>
      </c>
    </row>
    <row r="3213" spans="1:12" x14ac:dyDescent="0.25">
      <c r="A3213" t="s">
        <v>54</v>
      </c>
      <c r="B3213" t="s">
        <v>55</v>
      </c>
      <c r="C3213" t="s">
        <v>21</v>
      </c>
      <c r="D3213" t="s">
        <v>15</v>
      </c>
      <c r="E3213" t="b">
        <v>0</v>
      </c>
      <c r="F3213" s="1">
        <v>45626.772696759261</v>
      </c>
      <c r="G3213" t="b">
        <v>0</v>
      </c>
      <c r="H3213" t="b">
        <v>0</v>
      </c>
      <c r="I3213" t="s">
        <v>30</v>
      </c>
      <c r="J3213" t="s">
        <v>57</v>
      </c>
      <c r="K3213" t="s">
        <v>96</v>
      </c>
      <c r="L3213">
        <v>128927</v>
      </c>
    </row>
    <row r="3214" spans="1:12" x14ac:dyDescent="0.25">
      <c r="A3214" t="s">
        <v>82</v>
      </c>
      <c r="B3214" t="s">
        <v>85</v>
      </c>
      <c r="C3214" t="s">
        <v>40</v>
      </c>
      <c r="D3214" t="s">
        <v>15</v>
      </c>
      <c r="E3214" t="b">
        <v>1</v>
      </c>
      <c r="F3214" s="1">
        <v>45367.470555555563</v>
      </c>
      <c r="G3214" t="b">
        <v>0</v>
      </c>
      <c r="H3214" t="b">
        <v>0</v>
      </c>
      <c r="I3214" t="s">
        <v>84</v>
      </c>
      <c r="J3214" t="s">
        <v>34</v>
      </c>
      <c r="K3214" t="s">
        <v>87</v>
      </c>
      <c r="L3214">
        <v>110853</v>
      </c>
    </row>
    <row r="3215" spans="1:12" x14ac:dyDescent="0.25">
      <c r="A3215" t="s">
        <v>49</v>
      </c>
      <c r="B3215" t="s">
        <v>108</v>
      </c>
      <c r="C3215" t="s">
        <v>21</v>
      </c>
      <c r="D3215" t="s">
        <v>29</v>
      </c>
      <c r="E3215" t="b">
        <v>0</v>
      </c>
      <c r="F3215" s="1">
        <v>45583.07403935185</v>
      </c>
      <c r="G3215" t="b">
        <v>0</v>
      </c>
      <c r="H3215" t="b">
        <v>0</v>
      </c>
      <c r="I3215" t="s">
        <v>51</v>
      </c>
      <c r="J3215" t="s">
        <v>31</v>
      </c>
      <c r="K3215" t="s">
        <v>99</v>
      </c>
      <c r="L3215">
        <v>84198</v>
      </c>
    </row>
    <row r="3216" spans="1:12" x14ac:dyDescent="0.25">
      <c r="A3216" t="s">
        <v>12</v>
      </c>
      <c r="B3216" t="s">
        <v>63</v>
      </c>
      <c r="C3216" t="s">
        <v>21</v>
      </c>
      <c r="D3216" t="s">
        <v>22</v>
      </c>
      <c r="E3216" t="b">
        <v>0</v>
      </c>
      <c r="F3216" s="1">
        <v>45367.286435185182</v>
      </c>
      <c r="G3216" t="b">
        <v>0</v>
      </c>
      <c r="H3216" t="b">
        <v>1</v>
      </c>
      <c r="I3216" t="s">
        <v>16</v>
      </c>
      <c r="J3216" t="s">
        <v>52</v>
      </c>
      <c r="K3216" t="s">
        <v>96</v>
      </c>
      <c r="L3216">
        <v>138661</v>
      </c>
    </row>
    <row r="3217" spans="1:12" x14ac:dyDescent="0.25">
      <c r="A3217" t="s">
        <v>54</v>
      </c>
      <c r="B3217" t="s">
        <v>79</v>
      </c>
      <c r="C3217" t="s">
        <v>14</v>
      </c>
      <c r="D3217" t="s">
        <v>29</v>
      </c>
      <c r="E3217" t="b">
        <v>0</v>
      </c>
      <c r="F3217" s="1">
        <v>45373.823310185187</v>
      </c>
      <c r="G3217" t="b">
        <v>1</v>
      </c>
      <c r="H3217" t="b">
        <v>0</v>
      </c>
      <c r="I3217" t="s">
        <v>30</v>
      </c>
      <c r="J3217" t="s">
        <v>66</v>
      </c>
      <c r="K3217" t="s">
        <v>81</v>
      </c>
      <c r="L3217">
        <v>125437</v>
      </c>
    </row>
    <row r="3218" spans="1:12" x14ac:dyDescent="0.25">
      <c r="A3218" t="s">
        <v>19</v>
      </c>
      <c r="B3218" t="s">
        <v>86</v>
      </c>
      <c r="C3218" t="s">
        <v>40</v>
      </c>
      <c r="D3218" t="s">
        <v>22</v>
      </c>
      <c r="E3218" t="b">
        <v>1</v>
      </c>
      <c r="F3218" s="1">
        <v>45452.334560185183</v>
      </c>
      <c r="G3218" t="b">
        <v>0</v>
      </c>
      <c r="H3218" t="b">
        <v>1</v>
      </c>
      <c r="I3218" t="s">
        <v>23</v>
      </c>
      <c r="J3218" t="s">
        <v>57</v>
      </c>
      <c r="K3218" t="s">
        <v>118</v>
      </c>
      <c r="L3218">
        <v>61923</v>
      </c>
    </row>
    <row r="3219" spans="1:12" x14ac:dyDescent="0.25">
      <c r="A3219" t="s">
        <v>82</v>
      </c>
      <c r="B3219" t="s">
        <v>83</v>
      </c>
      <c r="C3219" t="s">
        <v>40</v>
      </c>
      <c r="D3219" t="s">
        <v>29</v>
      </c>
      <c r="E3219" t="b">
        <v>1</v>
      </c>
      <c r="F3219" s="1">
        <v>45587.574236111112</v>
      </c>
      <c r="G3219" t="b">
        <v>1</v>
      </c>
      <c r="H3219" t="b">
        <v>1</v>
      </c>
      <c r="I3219" t="s">
        <v>84</v>
      </c>
      <c r="J3219" t="s">
        <v>66</v>
      </c>
      <c r="K3219" t="s">
        <v>81</v>
      </c>
      <c r="L3219">
        <v>120331</v>
      </c>
    </row>
    <row r="3220" spans="1:12" x14ac:dyDescent="0.25">
      <c r="A3220" t="s">
        <v>19</v>
      </c>
      <c r="B3220" t="s">
        <v>36</v>
      </c>
      <c r="C3220" t="s">
        <v>14</v>
      </c>
      <c r="D3220" t="s">
        <v>15</v>
      </c>
      <c r="E3220" t="b">
        <v>1</v>
      </c>
      <c r="F3220" s="1">
        <v>45424.016423611109</v>
      </c>
      <c r="G3220" t="b">
        <v>1</v>
      </c>
      <c r="H3220" t="b">
        <v>0</v>
      </c>
      <c r="I3220" t="s">
        <v>23</v>
      </c>
      <c r="J3220" t="s">
        <v>31</v>
      </c>
      <c r="K3220" t="s">
        <v>69</v>
      </c>
      <c r="L3220">
        <v>74423</v>
      </c>
    </row>
    <row r="3221" spans="1:12" x14ac:dyDescent="0.25">
      <c r="A3221" t="s">
        <v>54</v>
      </c>
      <c r="B3221" t="s">
        <v>79</v>
      </c>
      <c r="C3221" t="s">
        <v>28</v>
      </c>
      <c r="D3221" t="s">
        <v>22</v>
      </c>
      <c r="E3221" t="b">
        <v>0</v>
      </c>
      <c r="F3221" s="1">
        <v>45598.483356481483</v>
      </c>
      <c r="G3221" t="b">
        <v>0</v>
      </c>
      <c r="H3221" t="b">
        <v>0</v>
      </c>
      <c r="I3221" t="s">
        <v>30</v>
      </c>
      <c r="J3221" t="s">
        <v>24</v>
      </c>
      <c r="K3221" t="s">
        <v>18</v>
      </c>
      <c r="L3221">
        <v>146804</v>
      </c>
    </row>
    <row r="3222" spans="1:12" x14ac:dyDescent="0.25">
      <c r="A3222" t="s">
        <v>49</v>
      </c>
      <c r="B3222" t="s">
        <v>50</v>
      </c>
      <c r="C3222" t="s">
        <v>28</v>
      </c>
      <c r="D3222" t="s">
        <v>22</v>
      </c>
      <c r="E3222" t="b">
        <v>0</v>
      </c>
      <c r="F3222" s="1">
        <v>45483.255381944437</v>
      </c>
      <c r="G3222" t="b">
        <v>1</v>
      </c>
      <c r="H3222" t="b">
        <v>1</v>
      </c>
      <c r="I3222" t="s">
        <v>51</v>
      </c>
      <c r="J3222" t="s">
        <v>47</v>
      </c>
      <c r="K3222" t="s">
        <v>106</v>
      </c>
      <c r="L3222">
        <v>82165</v>
      </c>
    </row>
    <row r="3223" spans="1:12" x14ac:dyDescent="0.25">
      <c r="A3223" t="s">
        <v>82</v>
      </c>
      <c r="B3223" t="s">
        <v>85</v>
      </c>
      <c r="C3223" t="s">
        <v>21</v>
      </c>
      <c r="D3223" t="s">
        <v>15</v>
      </c>
      <c r="E3223" t="b">
        <v>1</v>
      </c>
      <c r="F3223" s="1">
        <v>45487.917928240742</v>
      </c>
      <c r="G3223" t="b">
        <v>0</v>
      </c>
      <c r="H3223" t="b">
        <v>0</v>
      </c>
      <c r="I3223" t="s">
        <v>84</v>
      </c>
      <c r="J3223" t="s">
        <v>80</v>
      </c>
      <c r="K3223" t="s">
        <v>125</v>
      </c>
      <c r="L3223">
        <v>100857</v>
      </c>
    </row>
    <row r="3224" spans="1:12" x14ac:dyDescent="0.25">
      <c r="A3224" t="s">
        <v>49</v>
      </c>
      <c r="B3224" t="s">
        <v>61</v>
      </c>
      <c r="C3224" t="s">
        <v>28</v>
      </c>
      <c r="D3224" t="s">
        <v>22</v>
      </c>
      <c r="E3224" t="b">
        <v>1</v>
      </c>
      <c r="F3224" s="1">
        <v>45487.058564814812</v>
      </c>
      <c r="G3224" t="b">
        <v>1</v>
      </c>
      <c r="H3224" t="b">
        <v>0</v>
      </c>
      <c r="I3224" t="s">
        <v>51</v>
      </c>
      <c r="J3224" t="s">
        <v>24</v>
      </c>
      <c r="K3224" t="s">
        <v>92</v>
      </c>
      <c r="L3224">
        <v>74383</v>
      </c>
    </row>
    <row r="3225" spans="1:12" x14ac:dyDescent="0.25">
      <c r="A3225" t="s">
        <v>12</v>
      </c>
      <c r="B3225" t="s">
        <v>13</v>
      </c>
      <c r="C3225" t="s">
        <v>40</v>
      </c>
      <c r="D3225" t="s">
        <v>29</v>
      </c>
      <c r="E3225" t="b">
        <v>1</v>
      </c>
      <c r="F3225" s="1">
        <v>45480.328530092593</v>
      </c>
      <c r="G3225" t="b">
        <v>0</v>
      </c>
      <c r="H3225" t="b">
        <v>1</v>
      </c>
      <c r="I3225" t="s">
        <v>16</v>
      </c>
      <c r="J3225" t="s">
        <v>31</v>
      </c>
      <c r="K3225" t="s">
        <v>101</v>
      </c>
      <c r="L3225">
        <v>126960</v>
      </c>
    </row>
    <row r="3226" spans="1:12" x14ac:dyDescent="0.25">
      <c r="A3226" t="s">
        <v>49</v>
      </c>
      <c r="B3226" t="s">
        <v>108</v>
      </c>
      <c r="C3226" t="s">
        <v>68</v>
      </c>
      <c r="D3226" t="s">
        <v>15</v>
      </c>
      <c r="E3226" t="b">
        <v>0</v>
      </c>
      <c r="F3226" s="1">
        <v>45641.59447916667</v>
      </c>
      <c r="G3226" t="b">
        <v>1</v>
      </c>
      <c r="H3226" t="b">
        <v>1</v>
      </c>
      <c r="I3226" t="s">
        <v>51</v>
      </c>
      <c r="J3226" t="s">
        <v>80</v>
      </c>
      <c r="K3226" t="s">
        <v>122</v>
      </c>
      <c r="L3226">
        <v>91030</v>
      </c>
    </row>
    <row r="3227" spans="1:12" x14ac:dyDescent="0.25">
      <c r="A3227" t="s">
        <v>26</v>
      </c>
      <c r="B3227" t="s">
        <v>71</v>
      </c>
      <c r="C3227" t="s">
        <v>40</v>
      </c>
      <c r="D3227" t="s">
        <v>15</v>
      </c>
      <c r="E3227" t="b">
        <v>1</v>
      </c>
      <c r="F3227" s="1">
        <v>45572.369305555563</v>
      </c>
      <c r="G3227" t="b">
        <v>1</v>
      </c>
      <c r="H3227" t="b">
        <v>1</v>
      </c>
      <c r="I3227" t="s">
        <v>30</v>
      </c>
      <c r="J3227" t="s">
        <v>47</v>
      </c>
      <c r="K3227" t="s">
        <v>106</v>
      </c>
      <c r="L3227">
        <v>114693</v>
      </c>
    </row>
    <row r="3228" spans="1:12" x14ac:dyDescent="0.25">
      <c r="A3228" t="s">
        <v>12</v>
      </c>
      <c r="B3228" t="s">
        <v>75</v>
      </c>
      <c r="C3228" t="s">
        <v>68</v>
      </c>
      <c r="D3228" t="s">
        <v>22</v>
      </c>
      <c r="E3228" t="b">
        <v>1</v>
      </c>
      <c r="F3228" s="1">
        <v>45320.978460648148</v>
      </c>
      <c r="G3228" t="b">
        <v>0</v>
      </c>
      <c r="H3228" t="b">
        <v>0</v>
      </c>
      <c r="I3228" t="s">
        <v>16</v>
      </c>
      <c r="J3228" t="s">
        <v>34</v>
      </c>
      <c r="K3228" t="s">
        <v>115</v>
      </c>
      <c r="L3228">
        <v>140790</v>
      </c>
    </row>
    <row r="3229" spans="1:12" x14ac:dyDescent="0.25">
      <c r="A3229" t="s">
        <v>26</v>
      </c>
      <c r="B3229" t="s">
        <v>33</v>
      </c>
      <c r="C3229" t="s">
        <v>14</v>
      </c>
      <c r="D3229" t="s">
        <v>22</v>
      </c>
      <c r="E3229" t="b">
        <v>1</v>
      </c>
      <c r="F3229" s="1">
        <v>45576.45516203704</v>
      </c>
      <c r="G3229" t="b">
        <v>0</v>
      </c>
      <c r="H3229" t="b">
        <v>1</v>
      </c>
      <c r="I3229" t="s">
        <v>30</v>
      </c>
      <c r="J3229" t="s">
        <v>44</v>
      </c>
      <c r="K3229" t="s">
        <v>113</v>
      </c>
      <c r="L3229">
        <v>98239</v>
      </c>
    </row>
    <row r="3230" spans="1:12" x14ac:dyDescent="0.25">
      <c r="A3230" t="s">
        <v>19</v>
      </c>
      <c r="B3230" t="s">
        <v>36</v>
      </c>
      <c r="C3230" t="s">
        <v>21</v>
      </c>
      <c r="D3230" t="s">
        <v>22</v>
      </c>
      <c r="E3230" t="b">
        <v>1</v>
      </c>
      <c r="F3230" s="1">
        <v>45567.579467592594</v>
      </c>
      <c r="G3230" t="b">
        <v>0</v>
      </c>
      <c r="H3230" t="b">
        <v>0</v>
      </c>
      <c r="I3230" t="s">
        <v>23</v>
      </c>
      <c r="J3230" t="s">
        <v>17</v>
      </c>
      <c r="K3230" t="s">
        <v>120</v>
      </c>
      <c r="L3230">
        <v>88851</v>
      </c>
    </row>
    <row r="3231" spans="1:12" x14ac:dyDescent="0.25">
      <c r="A3231" t="s">
        <v>49</v>
      </c>
      <c r="B3231" t="s">
        <v>108</v>
      </c>
      <c r="C3231" t="s">
        <v>28</v>
      </c>
      <c r="D3231" t="s">
        <v>15</v>
      </c>
      <c r="E3231" t="b">
        <v>0</v>
      </c>
      <c r="F3231" s="1">
        <v>45387.132847222223</v>
      </c>
      <c r="G3231" t="b">
        <v>1</v>
      </c>
      <c r="H3231" t="b">
        <v>0</v>
      </c>
      <c r="I3231" t="s">
        <v>51</v>
      </c>
      <c r="J3231" t="s">
        <v>52</v>
      </c>
      <c r="K3231" t="s">
        <v>130</v>
      </c>
      <c r="L3231">
        <v>74372</v>
      </c>
    </row>
    <row r="3232" spans="1:12" x14ac:dyDescent="0.25">
      <c r="A3232" t="s">
        <v>26</v>
      </c>
      <c r="B3232" t="s">
        <v>33</v>
      </c>
      <c r="C3232" t="s">
        <v>14</v>
      </c>
      <c r="D3232" t="s">
        <v>29</v>
      </c>
      <c r="E3232" t="b">
        <v>0</v>
      </c>
      <c r="F3232" s="1">
        <v>45554.726273148153</v>
      </c>
      <c r="G3232" t="b">
        <v>0</v>
      </c>
      <c r="H3232" t="b">
        <v>0</v>
      </c>
      <c r="I3232" t="s">
        <v>30</v>
      </c>
      <c r="J3232" t="s">
        <v>31</v>
      </c>
      <c r="K3232" t="s">
        <v>92</v>
      </c>
      <c r="L3232">
        <v>117006</v>
      </c>
    </row>
    <row r="3233" spans="1:12" x14ac:dyDescent="0.25">
      <c r="A3233" t="s">
        <v>26</v>
      </c>
      <c r="B3233" t="s">
        <v>33</v>
      </c>
      <c r="C3233" t="s">
        <v>43</v>
      </c>
      <c r="D3233" t="s">
        <v>22</v>
      </c>
      <c r="E3233" t="b">
        <v>1</v>
      </c>
      <c r="F3233" s="1">
        <v>45571.187905092593</v>
      </c>
      <c r="G3233" t="b">
        <v>1</v>
      </c>
      <c r="H3233" t="b">
        <v>1</v>
      </c>
      <c r="I3233" t="s">
        <v>30</v>
      </c>
      <c r="J3233" t="s">
        <v>17</v>
      </c>
      <c r="K3233" t="s">
        <v>96</v>
      </c>
      <c r="L3233">
        <v>104594</v>
      </c>
    </row>
    <row r="3234" spans="1:12" x14ac:dyDescent="0.25">
      <c r="A3234" t="s">
        <v>19</v>
      </c>
      <c r="B3234" t="s">
        <v>94</v>
      </c>
      <c r="C3234" t="s">
        <v>21</v>
      </c>
      <c r="D3234" t="s">
        <v>15</v>
      </c>
      <c r="E3234" t="b">
        <v>0</v>
      </c>
      <c r="F3234" s="1">
        <v>45438.481087962973</v>
      </c>
      <c r="G3234" t="b">
        <v>1</v>
      </c>
      <c r="H3234" t="b">
        <v>1</v>
      </c>
      <c r="I3234" t="s">
        <v>23</v>
      </c>
      <c r="J3234" t="s">
        <v>47</v>
      </c>
      <c r="K3234" t="s">
        <v>25</v>
      </c>
      <c r="L3234">
        <v>74068</v>
      </c>
    </row>
    <row r="3235" spans="1:12" x14ac:dyDescent="0.25">
      <c r="A3235" t="s">
        <v>82</v>
      </c>
      <c r="B3235" t="s">
        <v>91</v>
      </c>
      <c r="C3235" t="s">
        <v>21</v>
      </c>
      <c r="D3235" t="s">
        <v>15</v>
      </c>
      <c r="E3235" t="b">
        <v>0</v>
      </c>
      <c r="F3235" s="1">
        <v>45509.403784722221</v>
      </c>
      <c r="G3235" t="b">
        <v>1</v>
      </c>
      <c r="H3235" t="b">
        <v>1</v>
      </c>
      <c r="I3235" t="s">
        <v>84</v>
      </c>
      <c r="J3235" t="s">
        <v>66</v>
      </c>
      <c r="K3235" t="s">
        <v>98</v>
      </c>
      <c r="L3235">
        <v>129855</v>
      </c>
    </row>
    <row r="3236" spans="1:12" x14ac:dyDescent="0.25">
      <c r="A3236" t="s">
        <v>45</v>
      </c>
      <c r="B3236" t="s">
        <v>88</v>
      </c>
      <c r="C3236" t="s">
        <v>43</v>
      </c>
      <c r="D3236" t="s">
        <v>22</v>
      </c>
      <c r="E3236" t="b">
        <v>1</v>
      </c>
      <c r="F3236" s="1">
        <v>45574.612256944441</v>
      </c>
      <c r="G3236" t="b">
        <v>1</v>
      </c>
      <c r="H3236" t="b">
        <v>0</v>
      </c>
      <c r="I3236" t="s">
        <v>16</v>
      </c>
      <c r="J3236" t="s">
        <v>52</v>
      </c>
      <c r="K3236" t="s">
        <v>111</v>
      </c>
      <c r="L3236">
        <v>88497</v>
      </c>
    </row>
    <row r="3237" spans="1:12" x14ac:dyDescent="0.25">
      <c r="A3237" t="s">
        <v>12</v>
      </c>
      <c r="B3237" t="s">
        <v>13</v>
      </c>
      <c r="C3237" t="s">
        <v>68</v>
      </c>
      <c r="D3237" t="s">
        <v>22</v>
      </c>
      <c r="E3237" t="b">
        <v>0</v>
      </c>
      <c r="F3237" s="1">
        <v>45354.402291666673</v>
      </c>
      <c r="G3237" t="b">
        <v>1</v>
      </c>
      <c r="H3237" t="b">
        <v>0</v>
      </c>
      <c r="I3237" t="s">
        <v>16</v>
      </c>
      <c r="J3237" t="s">
        <v>31</v>
      </c>
      <c r="K3237" t="s">
        <v>73</v>
      </c>
      <c r="L3237">
        <v>137519</v>
      </c>
    </row>
    <row r="3238" spans="1:12" x14ac:dyDescent="0.25">
      <c r="A3238" t="s">
        <v>45</v>
      </c>
      <c r="B3238" t="s">
        <v>76</v>
      </c>
      <c r="C3238" t="s">
        <v>14</v>
      </c>
      <c r="D3238" t="s">
        <v>22</v>
      </c>
      <c r="E3238" t="b">
        <v>1</v>
      </c>
      <c r="F3238" s="1">
        <v>45362.589837962973</v>
      </c>
      <c r="G3238" t="b">
        <v>0</v>
      </c>
      <c r="H3238" t="b">
        <v>1</v>
      </c>
      <c r="I3238" t="s">
        <v>16</v>
      </c>
      <c r="J3238" t="s">
        <v>17</v>
      </c>
      <c r="K3238" t="s">
        <v>123</v>
      </c>
      <c r="L3238">
        <v>82476</v>
      </c>
    </row>
    <row r="3239" spans="1:12" x14ac:dyDescent="0.25">
      <c r="A3239" t="s">
        <v>49</v>
      </c>
      <c r="B3239" t="s">
        <v>61</v>
      </c>
      <c r="C3239" t="s">
        <v>28</v>
      </c>
      <c r="D3239" t="s">
        <v>15</v>
      </c>
      <c r="E3239" t="b">
        <v>0</v>
      </c>
      <c r="F3239" s="1">
        <v>45447.504293981481</v>
      </c>
      <c r="G3239" t="b">
        <v>1</v>
      </c>
      <c r="H3239" t="b">
        <v>1</v>
      </c>
      <c r="I3239" t="s">
        <v>51</v>
      </c>
      <c r="J3239" t="s">
        <v>44</v>
      </c>
      <c r="K3239" t="s">
        <v>118</v>
      </c>
      <c r="L3239">
        <v>93643</v>
      </c>
    </row>
    <row r="3240" spans="1:12" x14ac:dyDescent="0.25">
      <c r="A3240" t="s">
        <v>82</v>
      </c>
      <c r="B3240" t="s">
        <v>83</v>
      </c>
      <c r="C3240" t="s">
        <v>14</v>
      </c>
      <c r="D3240" t="s">
        <v>29</v>
      </c>
      <c r="E3240" t="b">
        <v>1</v>
      </c>
      <c r="F3240" s="1">
        <v>45539.235520833332</v>
      </c>
      <c r="G3240" t="b">
        <v>0</v>
      </c>
      <c r="H3240" t="b">
        <v>1</v>
      </c>
      <c r="I3240" t="s">
        <v>84</v>
      </c>
      <c r="J3240" t="s">
        <v>47</v>
      </c>
      <c r="K3240" t="s">
        <v>58</v>
      </c>
      <c r="L3240">
        <v>136342</v>
      </c>
    </row>
    <row r="3241" spans="1:12" x14ac:dyDescent="0.25">
      <c r="A3241" t="s">
        <v>12</v>
      </c>
      <c r="B3241" t="s">
        <v>63</v>
      </c>
      <c r="C3241" t="s">
        <v>43</v>
      </c>
      <c r="D3241" t="s">
        <v>15</v>
      </c>
      <c r="E3241" t="b">
        <v>1</v>
      </c>
      <c r="F3241" s="1">
        <v>45375.262094907397</v>
      </c>
      <c r="G3241" t="b">
        <v>1</v>
      </c>
      <c r="H3241" t="b">
        <v>1</v>
      </c>
      <c r="I3241" t="s">
        <v>16</v>
      </c>
      <c r="J3241" t="s">
        <v>52</v>
      </c>
      <c r="K3241" t="s">
        <v>56</v>
      </c>
      <c r="L3241">
        <v>145726</v>
      </c>
    </row>
    <row r="3242" spans="1:12" x14ac:dyDescent="0.25">
      <c r="A3242" t="s">
        <v>54</v>
      </c>
      <c r="B3242" t="s">
        <v>55</v>
      </c>
      <c r="C3242" t="s">
        <v>28</v>
      </c>
      <c r="D3242" t="s">
        <v>29</v>
      </c>
      <c r="E3242" t="b">
        <v>1</v>
      </c>
      <c r="F3242" s="1">
        <v>45383.011342592603</v>
      </c>
      <c r="G3242" t="b">
        <v>1</v>
      </c>
      <c r="H3242" t="b">
        <v>1</v>
      </c>
      <c r="I3242" t="s">
        <v>30</v>
      </c>
      <c r="J3242" t="s">
        <v>47</v>
      </c>
      <c r="K3242" t="s">
        <v>120</v>
      </c>
      <c r="L3242">
        <v>122035</v>
      </c>
    </row>
    <row r="3243" spans="1:12" x14ac:dyDescent="0.25">
      <c r="A3243" t="s">
        <v>45</v>
      </c>
      <c r="B3243" t="s">
        <v>88</v>
      </c>
      <c r="C3243" t="s">
        <v>40</v>
      </c>
      <c r="D3243" t="s">
        <v>22</v>
      </c>
      <c r="E3243" t="b">
        <v>0</v>
      </c>
      <c r="F3243" s="1">
        <v>45388.191076388888</v>
      </c>
      <c r="G3243" t="b">
        <v>1</v>
      </c>
      <c r="H3243" t="b">
        <v>1</v>
      </c>
      <c r="I3243" t="s">
        <v>16</v>
      </c>
      <c r="J3243" t="s">
        <v>80</v>
      </c>
      <c r="K3243" t="s">
        <v>130</v>
      </c>
      <c r="L3243">
        <v>113478</v>
      </c>
    </row>
    <row r="3244" spans="1:12" x14ac:dyDescent="0.25">
      <c r="A3244" t="s">
        <v>26</v>
      </c>
      <c r="B3244" t="s">
        <v>27</v>
      </c>
      <c r="C3244" t="s">
        <v>40</v>
      </c>
      <c r="D3244" t="s">
        <v>22</v>
      </c>
      <c r="E3244" t="b">
        <v>0</v>
      </c>
      <c r="F3244" s="1">
        <v>45600.010625000003</v>
      </c>
      <c r="G3244" t="b">
        <v>0</v>
      </c>
      <c r="H3244" t="b">
        <v>1</v>
      </c>
      <c r="I3244" t="s">
        <v>30</v>
      </c>
      <c r="J3244" t="s">
        <v>24</v>
      </c>
      <c r="K3244" t="s">
        <v>115</v>
      </c>
      <c r="L3244">
        <v>85585</v>
      </c>
    </row>
    <row r="3245" spans="1:12" x14ac:dyDescent="0.25">
      <c r="A3245" t="s">
        <v>82</v>
      </c>
      <c r="B3245" t="s">
        <v>91</v>
      </c>
      <c r="C3245" t="s">
        <v>43</v>
      </c>
      <c r="D3245" t="s">
        <v>15</v>
      </c>
      <c r="E3245" t="b">
        <v>1</v>
      </c>
      <c r="F3245" s="1">
        <v>45609.667025462957</v>
      </c>
      <c r="G3245" t="b">
        <v>0</v>
      </c>
      <c r="H3245" t="b">
        <v>0</v>
      </c>
      <c r="I3245" t="s">
        <v>84</v>
      </c>
      <c r="J3245" t="s">
        <v>24</v>
      </c>
      <c r="K3245" t="s">
        <v>113</v>
      </c>
      <c r="L3245">
        <v>134461</v>
      </c>
    </row>
    <row r="3246" spans="1:12" x14ac:dyDescent="0.25">
      <c r="A3246" t="s">
        <v>26</v>
      </c>
      <c r="B3246" t="s">
        <v>27</v>
      </c>
      <c r="C3246" t="s">
        <v>68</v>
      </c>
      <c r="D3246" t="s">
        <v>22</v>
      </c>
      <c r="E3246" t="b">
        <v>0</v>
      </c>
      <c r="F3246" s="1">
        <v>45370.773946759262</v>
      </c>
      <c r="G3246" t="b">
        <v>0</v>
      </c>
      <c r="H3246" t="b">
        <v>0</v>
      </c>
      <c r="I3246" t="s">
        <v>30</v>
      </c>
      <c r="J3246" t="s">
        <v>66</v>
      </c>
      <c r="K3246" t="s">
        <v>98</v>
      </c>
      <c r="L3246">
        <v>107381</v>
      </c>
    </row>
    <row r="3247" spans="1:12" x14ac:dyDescent="0.25">
      <c r="A3247" t="s">
        <v>38</v>
      </c>
      <c r="B3247" t="s">
        <v>95</v>
      </c>
      <c r="C3247" t="s">
        <v>21</v>
      </c>
      <c r="D3247" t="s">
        <v>29</v>
      </c>
      <c r="E3247" t="b">
        <v>1</v>
      </c>
      <c r="F3247" s="1">
        <v>45337.117731481478</v>
      </c>
      <c r="G3247" t="b">
        <v>0</v>
      </c>
      <c r="H3247" t="b">
        <v>0</v>
      </c>
      <c r="I3247" t="s">
        <v>41</v>
      </c>
      <c r="J3247" t="s">
        <v>34</v>
      </c>
      <c r="K3247" t="s">
        <v>58</v>
      </c>
      <c r="L3247">
        <v>68095</v>
      </c>
    </row>
    <row r="3248" spans="1:12" x14ac:dyDescent="0.25">
      <c r="A3248" t="s">
        <v>12</v>
      </c>
      <c r="B3248" t="s">
        <v>63</v>
      </c>
      <c r="C3248" t="s">
        <v>68</v>
      </c>
      <c r="D3248" t="s">
        <v>22</v>
      </c>
      <c r="E3248" t="b">
        <v>0</v>
      </c>
      <c r="F3248" s="1">
        <v>45320.04383101852</v>
      </c>
      <c r="G3248" t="b">
        <v>0</v>
      </c>
      <c r="H3248" t="b">
        <v>0</v>
      </c>
      <c r="I3248" t="s">
        <v>16</v>
      </c>
      <c r="J3248" t="s">
        <v>31</v>
      </c>
      <c r="K3248" t="s">
        <v>37</v>
      </c>
      <c r="L3248">
        <v>126915</v>
      </c>
    </row>
    <row r="3249" spans="1:12" x14ac:dyDescent="0.25">
      <c r="A3249" t="s">
        <v>26</v>
      </c>
      <c r="B3249" t="s">
        <v>33</v>
      </c>
      <c r="C3249" t="s">
        <v>21</v>
      </c>
      <c r="D3249" t="s">
        <v>22</v>
      </c>
      <c r="E3249" t="b">
        <v>1</v>
      </c>
      <c r="F3249" s="1">
        <v>45517.317256944443</v>
      </c>
      <c r="G3249" t="b">
        <v>0</v>
      </c>
      <c r="H3249" t="b">
        <v>0</v>
      </c>
      <c r="I3249" t="s">
        <v>30</v>
      </c>
      <c r="J3249" t="s">
        <v>80</v>
      </c>
      <c r="K3249" t="s">
        <v>124</v>
      </c>
      <c r="L3249">
        <v>124740</v>
      </c>
    </row>
    <row r="3250" spans="1:12" x14ac:dyDescent="0.25">
      <c r="A3250" t="s">
        <v>12</v>
      </c>
      <c r="B3250" t="s">
        <v>75</v>
      </c>
      <c r="C3250" t="s">
        <v>21</v>
      </c>
      <c r="D3250" t="s">
        <v>22</v>
      </c>
      <c r="E3250" t="b">
        <v>1</v>
      </c>
      <c r="F3250" s="1">
        <v>45630.810960648138</v>
      </c>
      <c r="G3250" t="b">
        <v>0</v>
      </c>
      <c r="H3250" t="b">
        <v>1</v>
      </c>
      <c r="I3250" t="s">
        <v>16</v>
      </c>
      <c r="J3250" t="s">
        <v>72</v>
      </c>
      <c r="K3250" t="s">
        <v>126</v>
      </c>
      <c r="L3250">
        <v>114831</v>
      </c>
    </row>
    <row r="3251" spans="1:12" x14ac:dyDescent="0.25">
      <c r="A3251" t="s">
        <v>54</v>
      </c>
      <c r="B3251" t="s">
        <v>55</v>
      </c>
      <c r="C3251" t="s">
        <v>28</v>
      </c>
      <c r="D3251" t="s">
        <v>29</v>
      </c>
      <c r="E3251" t="b">
        <v>0</v>
      </c>
      <c r="F3251" s="1">
        <v>45525.765451388892</v>
      </c>
      <c r="G3251" t="b">
        <v>1</v>
      </c>
      <c r="H3251" t="b">
        <v>0</v>
      </c>
      <c r="I3251" t="s">
        <v>30</v>
      </c>
      <c r="J3251" t="s">
        <v>57</v>
      </c>
      <c r="K3251" t="s">
        <v>117</v>
      </c>
      <c r="L3251">
        <v>136346</v>
      </c>
    </row>
    <row r="3252" spans="1:12" x14ac:dyDescent="0.25">
      <c r="A3252" t="s">
        <v>49</v>
      </c>
      <c r="B3252" t="s">
        <v>61</v>
      </c>
      <c r="C3252" t="s">
        <v>21</v>
      </c>
      <c r="D3252" t="s">
        <v>22</v>
      </c>
      <c r="E3252" t="b">
        <v>0</v>
      </c>
      <c r="F3252" s="1">
        <v>45357.790601851862</v>
      </c>
      <c r="G3252" t="b">
        <v>0</v>
      </c>
      <c r="H3252" t="b">
        <v>1</v>
      </c>
      <c r="I3252" t="s">
        <v>51</v>
      </c>
      <c r="J3252" t="s">
        <v>17</v>
      </c>
      <c r="K3252" t="s">
        <v>118</v>
      </c>
      <c r="L3252">
        <v>74637</v>
      </c>
    </row>
    <row r="3253" spans="1:12" x14ac:dyDescent="0.25">
      <c r="A3253" t="s">
        <v>45</v>
      </c>
      <c r="B3253" t="s">
        <v>76</v>
      </c>
      <c r="C3253" t="s">
        <v>28</v>
      </c>
      <c r="D3253" t="s">
        <v>15</v>
      </c>
      <c r="E3253" t="b">
        <v>1</v>
      </c>
      <c r="F3253" s="1">
        <v>45606.801608796297</v>
      </c>
      <c r="G3253" t="b">
        <v>1</v>
      </c>
      <c r="H3253" t="b">
        <v>0</v>
      </c>
      <c r="I3253" t="s">
        <v>16</v>
      </c>
      <c r="J3253" t="s">
        <v>47</v>
      </c>
      <c r="K3253" t="s">
        <v>103</v>
      </c>
      <c r="L3253">
        <v>84185</v>
      </c>
    </row>
    <row r="3254" spans="1:12" x14ac:dyDescent="0.25">
      <c r="A3254" t="s">
        <v>54</v>
      </c>
      <c r="B3254" t="s">
        <v>79</v>
      </c>
      <c r="C3254" t="s">
        <v>21</v>
      </c>
      <c r="D3254" t="s">
        <v>15</v>
      </c>
      <c r="E3254" t="b">
        <v>1</v>
      </c>
      <c r="F3254" s="1">
        <v>45411.862766203703</v>
      </c>
      <c r="G3254" t="b">
        <v>1</v>
      </c>
      <c r="H3254" t="b">
        <v>0</v>
      </c>
      <c r="I3254" t="s">
        <v>30</v>
      </c>
      <c r="J3254" t="s">
        <v>72</v>
      </c>
      <c r="K3254" t="s">
        <v>25</v>
      </c>
      <c r="L3254">
        <v>139876</v>
      </c>
    </row>
    <row r="3255" spans="1:12" x14ac:dyDescent="0.25">
      <c r="A3255" t="s">
        <v>26</v>
      </c>
      <c r="B3255" t="s">
        <v>71</v>
      </c>
      <c r="C3255" t="s">
        <v>14</v>
      </c>
      <c r="D3255" t="s">
        <v>15</v>
      </c>
      <c r="E3255" t="b">
        <v>0</v>
      </c>
      <c r="F3255" s="1">
        <v>45601.917546296303</v>
      </c>
      <c r="G3255" t="b">
        <v>1</v>
      </c>
      <c r="H3255" t="b">
        <v>1</v>
      </c>
      <c r="I3255" t="s">
        <v>30</v>
      </c>
      <c r="J3255" t="s">
        <v>64</v>
      </c>
      <c r="K3255" t="s">
        <v>123</v>
      </c>
      <c r="L3255">
        <v>108578</v>
      </c>
    </row>
    <row r="3256" spans="1:12" x14ac:dyDescent="0.25">
      <c r="A3256" t="s">
        <v>45</v>
      </c>
      <c r="B3256" t="s">
        <v>46</v>
      </c>
      <c r="C3256" t="s">
        <v>43</v>
      </c>
      <c r="D3256" t="s">
        <v>22</v>
      </c>
      <c r="E3256" t="b">
        <v>1</v>
      </c>
      <c r="F3256" s="1">
        <v>45555.266435185193</v>
      </c>
      <c r="G3256" t="b">
        <v>1</v>
      </c>
      <c r="H3256" t="b">
        <v>1</v>
      </c>
      <c r="I3256" t="s">
        <v>16</v>
      </c>
      <c r="J3256" t="s">
        <v>44</v>
      </c>
      <c r="K3256" t="s">
        <v>99</v>
      </c>
      <c r="L3256">
        <v>112503</v>
      </c>
    </row>
    <row r="3257" spans="1:12" x14ac:dyDescent="0.25">
      <c r="A3257" t="s">
        <v>54</v>
      </c>
      <c r="B3257" t="s">
        <v>79</v>
      </c>
      <c r="C3257" t="s">
        <v>68</v>
      </c>
      <c r="D3257" t="s">
        <v>15</v>
      </c>
      <c r="E3257" t="b">
        <v>0</v>
      </c>
      <c r="F3257" s="1">
        <v>45640.939780092587</v>
      </c>
      <c r="G3257" t="b">
        <v>1</v>
      </c>
      <c r="H3257" t="b">
        <v>0</v>
      </c>
      <c r="I3257" t="s">
        <v>30</v>
      </c>
      <c r="J3257" t="s">
        <v>34</v>
      </c>
      <c r="K3257" t="s">
        <v>105</v>
      </c>
      <c r="L3257">
        <v>139437</v>
      </c>
    </row>
    <row r="3258" spans="1:12" x14ac:dyDescent="0.25">
      <c r="A3258" t="s">
        <v>19</v>
      </c>
      <c r="B3258" t="s">
        <v>86</v>
      </c>
      <c r="C3258" t="s">
        <v>28</v>
      </c>
      <c r="D3258" t="s">
        <v>29</v>
      </c>
      <c r="E3258" t="b">
        <v>0</v>
      </c>
      <c r="F3258" s="1">
        <v>45558.30060185185</v>
      </c>
      <c r="G3258" t="b">
        <v>0</v>
      </c>
      <c r="H3258" t="b">
        <v>0</v>
      </c>
      <c r="I3258" t="s">
        <v>23</v>
      </c>
      <c r="J3258" t="s">
        <v>70</v>
      </c>
      <c r="K3258" t="s">
        <v>53</v>
      </c>
      <c r="L3258">
        <v>89474</v>
      </c>
    </row>
    <row r="3259" spans="1:12" x14ac:dyDescent="0.25">
      <c r="A3259" t="s">
        <v>26</v>
      </c>
      <c r="B3259" t="s">
        <v>27</v>
      </c>
      <c r="C3259" t="s">
        <v>21</v>
      </c>
      <c r="D3259" t="s">
        <v>29</v>
      </c>
      <c r="E3259" t="b">
        <v>1</v>
      </c>
      <c r="F3259" s="1">
        <v>45322.348414351851</v>
      </c>
      <c r="G3259" t="b">
        <v>0</v>
      </c>
      <c r="H3259" t="b">
        <v>0</v>
      </c>
      <c r="I3259" t="s">
        <v>30</v>
      </c>
      <c r="J3259" t="s">
        <v>17</v>
      </c>
      <c r="K3259" t="s">
        <v>98</v>
      </c>
      <c r="L3259">
        <v>87782</v>
      </c>
    </row>
    <row r="3260" spans="1:12" x14ac:dyDescent="0.25">
      <c r="A3260" t="s">
        <v>45</v>
      </c>
      <c r="B3260" t="s">
        <v>76</v>
      </c>
      <c r="C3260" t="s">
        <v>14</v>
      </c>
      <c r="D3260" t="s">
        <v>15</v>
      </c>
      <c r="E3260" t="b">
        <v>0</v>
      </c>
      <c r="F3260" s="1">
        <v>45450.554398148153</v>
      </c>
      <c r="G3260" t="b">
        <v>0</v>
      </c>
      <c r="H3260" t="b">
        <v>0</v>
      </c>
      <c r="I3260" t="s">
        <v>16</v>
      </c>
      <c r="J3260" t="s">
        <v>72</v>
      </c>
      <c r="K3260" t="s">
        <v>123</v>
      </c>
      <c r="L3260">
        <v>105594</v>
      </c>
    </row>
    <row r="3261" spans="1:12" x14ac:dyDescent="0.25">
      <c r="A3261" t="s">
        <v>49</v>
      </c>
      <c r="B3261" t="s">
        <v>61</v>
      </c>
      <c r="C3261" t="s">
        <v>40</v>
      </c>
      <c r="D3261" t="s">
        <v>22</v>
      </c>
      <c r="E3261" t="b">
        <v>1</v>
      </c>
      <c r="F3261" s="1">
        <v>45490.803912037038</v>
      </c>
      <c r="G3261" t="b">
        <v>1</v>
      </c>
      <c r="H3261" t="b">
        <v>0</v>
      </c>
      <c r="I3261" t="s">
        <v>51</v>
      </c>
      <c r="J3261" t="s">
        <v>64</v>
      </c>
      <c r="K3261" t="s">
        <v>69</v>
      </c>
      <c r="L3261">
        <v>73706</v>
      </c>
    </row>
    <row r="3262" spans="1:12" x14ac:dyDescent="0.25">
      <c r="A3262" t="s">
        <v>49</v>
      </c>
      <c r="B3262" t="s">
        <v>50</v>
      </c>
      <c r="C3262" t="s">
        <v>40</v>
      </c>
      <c r="D3262" t="s">
        <v>15</v>
      </c>
      <c r="E3262" t="b">
        <v>0</v>
      </c>
      <c r="F3262" s="1">
        <v>45496.627002314817</v>
      </c>
      <c r="G3262" t="b">
        <v>0</v>
      </c>
      <c r="H3262" t="b">
        <v>0</v>
      </c>
      <c r="I3262" t="s">
        <v>51</v>
      </c>
      <c r="J3262" t="s">
        <v>66</v>
      </c>
      <c r="K3262" t="s">
        <v>25</v>
      </c>
      <c r="L3262">
        <v>74259</v>
      </c>
    </row>
    <row r="3263" spans="1:12" x14ac:dyDescent="0.25">
      <c r="A3263" t="s">
        <v>38</v>
      </c>
      <c r="B3263" t="s">
        <v>95</v>
      </c>
      <c r="C3263" t="s">
        <v>21</v>
      </c>
      <c r="D3263" t="s">
        <v>15</v>
      </c>
      <c r="E3263" t="b">
        <v>1</v>
      </c>
      <c r="F3263" s="1">
        <v>45455.632789351846</v>
      </c>
      <c r="G3263" t="b">
        <v>1</v>
      </c>
      <c r="H3263" t="b">
        <v>0</v>
      </c>
      <c r="I3263" t="s">
        <v>41</v>
      </c>
      <c r="J3263" t="s">
        <v>34</v>
      </c>
      <c r="K3263" t="s">
        <v>87</v>
      </c>
      <c r="L3263">
        <v>92993</v>
      </c>
    </row>
    <row r="3264" spans="1:12" x14ac:dyDescent="0.25">
      <c r="A3264" t="s">
        <v>38</v>
      </c>
      <c r="B3264" t="s">
        <v>107</v>
      </c>
      <c r="C3264" t="s">
        <v>43</v>
      </c>
      <c r="D3264" t="s">
        <v>22</v>
      </c>
      <c r="E3264" t="b">
        <v>0</v>
      </c>
      <c r="F3264" s="1">
        <v>45589.145555555559</v>
      </c>
      <c r="G3264" t="b">
        <v>1</v>
      </c>
      <c r="H3264" t="b">
        <v>1</v>
      </c>
      <c r="I3264" t="s">
        <v>41</v>
      </c>
      <c r="J3264" t="s">
        <v>80</v>
      </c>
      <c r="K3264" t="s">
        <v>120</v>
      </c>
      <c r="L3264">
        <v>83980</v>
      </c>
    </row>
    <row r="3265" spans="1:12" x14ac:dyDescent="0.25">
      <c r="A3265" t="s">
        <v>49</v>
      </c>
      <c r="B3265" t="s">
        <v>61</v>
      </c>
      <c r="C3265" t="s">
        <v>43</v>
      </c>
      <c r="D3265" t="s">
        <v>29</v>
      </c>
      <c r="E3265" t="b">
        <v>1</v>
      </c>
      <c r="F3265" s="1">
        <v>45495.321631944447</v>
      </c>
      <c r="G3265" t="b">
        <v>1</v>
      </c>
      <c r="H3265" t="b">
        <v>0</v>
      </c>
      <c r="I3265" t="s">
        <v>51</v>
      </c>
      <c r="J3265" t="s">
        <v>64</v>
      </c>
      <c r="K3265" t="s">
        <v>126</v>
      </c>
      <c r="L3265">
        <v>87314</v>
      </c>
    </row>
    <row r="3266" spans="1:12" x14ac:dyDescent="0.25">
      <c r="A3266" t="s">
        <v>12</v>
      </c>
      <c r="B3266" t="s">
        <v>13</v>
      </c>
      <c r="C3266" t="s">
        <v>14</v>
      </c>
      <c r="D3266" t="s">
        <v>29</v>
      </c>
      <c r="E3266" t="b">
        <v>1</v>
      </c>
      <c r="F3266" s="1">
        <v>45306.174641203703</v>
      </c>
      <c r="G3266" t="b">
        <v>1</v>
      </c>
      <c r="H3266" t="b">
        <v>0</v>
      </c>
      <c r="I3266" t="s">
        <v>16</v>
      </c>
      <c r="J3266" t="s">
        <v>80</v>
      </c>
      <c r="K3266" t="s">
        <v>92</v>
      </c>
      <c r="L3266">
        <v>144300</v>
      </c>
    </row>
    <row r="3267" spans="1:12" x14ac:dyDescent="0.25">
      <c r="A3267" t="s">
        <v>45</v>
      </c>
      <c r="B3267" t="s">
        <v>76</v>
      </c>
      <c r="C3267" t="s">
        <v>14</v>
      </c>
      <c r="D3267" t="s">
        <v>15</v>
      </c>
      <c r="E3267" t="b">
        <v>0</v>
      </c>
      <c r="F3267" s="1">
        <v>45423.880277777767</v>
      </c>
      <c r="G3267" t="b">
        <v>0</v>
      </c>
      <c r="H3267" t="b">
        <v>1</v>
      </c>
      <c r="I3267" t="s">
        <v>16</v>
      </c>
      <c r="J3267" t="s">
        <v>47</v>
      </c>
      <c r="K3267" t="s">
        <v>59</v>
      </c>
      <c r="L3267">
        <v>96531</v>
      </c>
    </row>
    <row r="3268" spans="1:12" x14ac:dyDescent="0.25">
      <c r="A3268" t="s">
        <v>26</v>
      </c>
      <c r="B3268" t="s">
        <v>33</v>
      </c>
      <c r="C3268" t="s">
        <v>21</v>
      </c>
      <c r="D3268" t="s">
        <v>15</v>
      </c>
      <c r="E3268" t="b">
        <v>1</v>
      </c>
      <c r="F3268" s="1">
        <v>45414.241203703707</v>
      </c>
      <c r="G3268" t="b">
        <v>1</v>
      </c>
      <c r="H3268" t="b">
        <v>0</v>
      </c>
      <c r="I3268" t="s">
        <v>30</v>
      </c>
      <c r="J3268" t="s">
        <v>24</v>
      </c>
      <c r="K3268" t="s">
        <v>32</v>
      </c>
      <c r="L3268">
        <v>89266</v>
      </c>
    </row>
    <row r="3269" spans="1:12" x14ac:dyDescent="0.25">
      <c r="A3269" t="s">
        <v>45</v>
      </c>
      <c r="B3269" t="s">
        <v>76</v>
      </c>
      <c r="C3269" t="s">
        <v>68</v>
      </c>
      <c r="D3269" t="s">
        <v>22</v>
      </c>
      <c r="E3269" t="b">
        <v>1</v>
      </c>
      <c r="F3269" s="1">
        <v>45624.721099537041</v>
      </c>
      <c r="G3269" t="b">
        <v>0</v>
      </c>
      <c r="H3269" t="b">
        <v>1</v>
      </c>
      <c r="I3269" t="s">
        <v>16</v>
      </c>
      <c r="J3269" t="s">
        <v>34</v>
      </c>
      <c r="K3269" t="s">
        <v>67</v>
      </c>
      <c r="L3269">
        <v>114680</v>
      </c>
    </row>
    <row r="3270" spans="1:12" x14ac:dyDescent="0.25">
      <c r="A3270" t="s">
        <v>82</v>
      </c>
      <c r="B3270" t="s">
        <v>85</v>
      </c>
      <c r="C3270" t="s">
        <v>28</v>
      </c>
      <c r="D3270" t="s">
        <v>22</v>
      </c>
      <c r="E3270" t="b">
        <v>1</v>
      </c>
      <c r="F3270" s="1">
        <v>45552.259756944448</v>
      </c>
      <c r="G3270" t="b">
        <v>0</v>
      </c>
      <c r="H3270" t="b">
        <v>1</v>
      </c>
      <c r="I3270" t="s">
        <v>84</v>
      </c>
      <c r="J3270" t="s">
        <v>52</v>
      </c>
      <c r="K3270" t="s">
        <v>114</v>
      </c>
      <c r="L3270">
        <v>128780</v>
      </c>
    </row>
    <row r="3271" spans="1:12" x14ac:dyDescent="0.25">
      <c r="A3271" t="s">
        <v>54</v>
      </c>
      <c r="B3271" t="s">
        <v>55</v>
      </c>
      <c r="C3271" t="s">
        <v>43</v>
      </c>
      <c r="D3271" t="s">
        <v>22</v>
      </c>
      <c r="E3271" t="b">
        <v>0</v>
      </c>
      <c r="F3271" s="1">
        <v>45479.308622685188</v>
      </c>
      <c r="G3271" t="b">
        <v>1</v>
      </c>
      <c r="H3271" t="b">
        <v>0</v>
      </c>
      <c r="I3271" t="s">
        <v>30</v>
      </c>
      <c r="J3271" t="s">
        <v>66</v>
      </c>
      <c r="K3271" t="s">
        <v>74</v>
      </c>
      <c r="L3271">
        <v>154681</v>
      </c>
    </row>
    <row r="3272" spans="1:12" x14ac:dyDescent="0.25">
      <c r="A3272" t="s">
        <v>12</v>
      </c>
      <c r="B3272" t="s">
        <v>75</v>
      </c>
      <c r="C3272" t="s">
        <v>43</v>
      </c>
      <c r="D3272" t="s">
        <v>29</v>
      </c>
      <c r="E3272" t="b">
        <v>0</v>
      </c>
      <c r="F3272" s="1">
        <v>45547.758275462962</v>
      </c>
      <c r="G3272" t="b">
        <v>1</v>
      </c>
      <c r="H3272" t="b">
        <v>1</v>
      </c>
      <c r="I3272" t="s">
        <v>16</v>
      </c>
      <c r="J3272" t="s">
        <v>31</v>
      </c>
      <c r="K3272" t="s">
        <v>69</v>
      </c>
      <c r="L3272">
        <v>132330</v>
      </c>
    </row>
    <row r="3273" spans="1:12" x14ac:dyDescent="0.25">
      <c r="A3273" t="s">
        <v>45</v>
      </c>
      <c r="B3273" t="s">
        <v>76</v>
      </c>
      <c r="C3273" t="s">
        <v>21</v>
      </c>
      <c r="D3273" t="s">
        <v>22</v>
      </c>
      <c r="E3273" t="b">
        <v>1</v>
      </c>
      <c r="F3273" s="1">
        <v>45492.004664351851</v>
      </c>
      <c r="G3273" t="b">
        <v>1</v>
      </c>
      <c r="H3273" t="b">
        <v>1</v>
      </c>
      <c r="I3273" t="s">
        <v>16</v>
      </c>
      <c r="J3273" t="s">
        <v>80</v>
      </c>
      <c r="K3273" t="s">
        <v>92</v>
      </c>
      <c r="L3273">
        <v>100249</v>
      </c>
    </row>
    <row r="3274" spans="1:12" x14ac:dyDescent="0.25">
      <c r="A3274" t="s">
        <v>38</v>
      </c>
      <c r="B3274" t="s">
        <v>95</v>
      </c>
      <c r="C3274" t="s">
        <v>68</v>
      </c>
      <c r="D3274" t="s">
        <v>22</v>
      </c>
      <c r="E3274" t="b">
        <v>1</v>
      </c>
      <c r="F3274" s="1">
        <v>45633.877534722233</v>
      </c>
      <c r="G3274" t="b">
        <v>1</v>
      </c>
      <c r="H3274" t="b">
        <v>1</v>
      </c>
      <c r="I3274" t="s">
        <v>41</v>
      </c>
      <c r="J3274" t="s">
        <v>44</v>
      </c>
      <c r="K3274" t="s">
        <v>59</v>
      </c>
      <c r="L3274">
        <v>68933</v>
      </c>
    </row>
    <row r="3275" spans="1:12" x14ac:dyDescent="0.25">
      <c r="A3275" t="s">
        <v>12</v>
      </c>
      <c r="B3275" t="s">
        <v>63</v>
      </c>
      <c r="C3275" t="s">
        <v>21</v>
      </c>
      <c r="D3275" t="s">
        <v>15</v>
      </c>
      <c r="E3275" t="b">
        <v>0</v>
      </c>
      <c r="F3275" s="1">
        <v>45485.379861111112</v>
      </c>
      <c r="G3275" t="b">
        <v>1</v>
      </c>
      <c r="H3275" t="b">
        <v>0</v>
      </c>
      <c r="I3275" t="s">
        <v>16</v>
      </c>
      <c r="J3275" t="s">
        <v>64</v>
      </c>
      <c r="K3275" t="s">
        <v>103</v>
      </c>
      <c r="L3275">
        <v>129856</v>
      </c>
    </row>
    <row r="3276" spans="1:12" x14ac:dyDescent="0.25">
      <c r="A3276" t="s">
        <v>12</v>
      </c>
      <c r="B3276" t="s">
        <v>75</v>
      </c>
      <c r="C3276" t="s">
        <v>68</v>
      </c>
      <c r="D3276" t="s">
        <v>22</v>
      </c>
      <c r="E3276" t="b">
        <v>1</v>
      </c>
      <c r="F3276" s="1">
        <v>45434.669247685182</v>
      </c>
      <c r="G3276" t="b">
        <v>0</v>
      </c>
      <c r="H3276" t="b">
        <v>0</v>
      </c>
      <c r="I3276" t="s">
        <v>16</v>
      </c>
      <c r="J3276" t="s">
        <v>70</v>
      </c>
      <c r="K3276" t="s">
        <v>65</v>
      </c>
      <c r="L3276">
        <v>145868</v>
      </c>
    </row>
    <row r="3277" spans="1:12" x14ac:dyDescent="0.25">
      <c r="A3277" t="s">
        <v>12</v>
      </c>
      <c r="B3277" t="s">
        <v>75</v>
      </c>
      <c r="C3277" t="s">
        <v>14</v>
      </c>
      <c r="D3277" t="s">
        <v>15</v>
      </c>
      <c r="E3277" t="b">
        <v>0</v>
      </c>
      <c r="F3277" s="1">
        <v>45594.513020833343</v>
      </c>
      <c r="G3277" t="b">
        <v>0</v>
      </c>
      <c r="H3277" t="b">
        <v>0</v>
      </c>
      <c r="I3277" t="s">
        <v>16</v>
      </c>
      <c r="J3277" t="s">
        <v>24</v>
      </c>
      <c r="K3277" t="s">
        <v>65</v>
      </c>
      <c r="L3277">
        <v>146510</v>
      </c>
    </row>
    <row r="3278" spans="1:12" x14ac:dyDescent="0.25">
      <c r="A3278" t="s">
        <v>26</v>
      </c>
      <c r="B3278" t="s">
        <v>27</v>
      </c>
      <c r="C3278" t="s">
        <v>14</v>
      </c>
      <c r="D3278" t="s">
        <v>29</v>
      </c>
      <c r="E3278" t="b">
        <v>1</v>
      </c>
      <c r="F3278" s="1">
        <v>45599.006354166668</v>
      </c>
      <c r="G3278" t="b">
        <v>0</v>
      </c>
      <c r="H3278" t="b">
        <v>0</v>
      </c>
      <c r="I3278" t="s">
        <v>30</v>
      </c>
      <c r="J3278" t="s">
        <v>34</v>
      </c>
      <c r="K3278" t="s">
        <v>113</v>
      </c>
      <c r="L3278">
        <v>125526</v>
      </c>
    </row>
    <row r="3279" spans="1:12" x14ac:dyDescent="0.25">
      <c r="A3279" t="s">
        <v>54</v>
      </c>
      <c r="B3279" t="s">
        <v>55</v>
      </c>
      <c r="C3279" t="s">
        <v>14</v>
      </c>
      <c r="D3279" t="s">
        <v>22</v>
      </c>
      <c r="E3279" t="b">
        <v>0</v>
      </c>
      <c r="F3279" s="1">
        <v>45420.802430555559</v>
      </c>
      <c r="G3279" t="b">
        <v>1</v>
      </c>
      <c r="H3279" t="b">
        <v>1</v>
      </c>
      <c r="I3279" t="s">
        <v>30</v>
      </c>
      <c r="J3279" t="s">
        <v>31</v>
      </c>
      <c r="K3279" t="s">
        <v>121</v>
      </c>
      <c r="L3279">
        <v>139881</v>
      </c>
    </row>
    <row r="3280" spans="1:12" x14ac:dyDescent="0.25">
      <c r="A3280" t="s">
        <v>19</v>
      </c>
      <c r="B3280" t="s">
        <v>94</v>
      </c>
      <c r="C3280" t="s">
        <v>68</v>
      </c>
      <c r="D3280" t="s">
        <v>22</v>
      </c>
      <c r="E3280" t="b">
        <v>1</v>
      </c>
      <c r="F3280" s="1">
        <v>45388.664085648154</v>
      </c>
      <c r="G3280" t="b">
        <v>0</v>
      </c>
      <c r="H3280" t="b">
        <v>1</v>
      </c>
      <c r="I3280" t="s">
        <v>23</v>
      </c>
      <c r="J3280" t="s">
        <v>44</v>
      </c>
      <c r="K3280" t="s">
        <v>104</v>
      </c>
      <c r="L3280">
        <v>64715</v>
      </c>
    </row>
    <row r="3281" spans="1:12" x14ac:dyDescent="0.25">
      <c r="A3281" t="s">
        <v>38</v>
      </c>
      <c r="B3281" t="s">
        <v>107</v>
      </c>
      <c r="C3281" t="s">
        <v>14</v>
      </c>
      <c r="D3281" t="s">
        <v>15</v>
      </c>
      <c r="E3281" t="b">
        <v>0</v>
      </c>
      <c r="F3281" s="1">
        <v>45570.115497685183</v>
      </c>
      <c r="G3281" t="b">
        <v>1</v>
      </c>
      <c r="H3281" t="b">
        <v>1</v>
      </c>
      <c r="I3281" t="s">
        <v>41</v>
      </c>
      <c r="J3281" t="s">
        <v>72</v>
      </c>
      <c r="K3281" t="s">
        <v>115</v>
      </c>
      <c r="L3281">
        <v>89198</v>
      </c>
    </row>
    <row r="3282" spans="1:12" x14ac:dyDescent="0.25">
      <c r="A3282" t="s">
        <v>38</v>
      </c>
      <c r="B3282" t="s">
        <v>107</v>
      </c>
      <c r="C3282" t="s">
        <v>40</v>
      </c>
      <c r="D3282" t="s">
        <v>15</v>
      </c>
      <c r="E3282" t="b">
        <v>1</v>
      </c>
      <c r="F3282" s="1">
        <v>45651.701238425929</v>
      </c>
      <c r="G3282" t="b">
        <v>0</v>
      </c>
      <c r="H3282" t="b">
        <v>0</v>
      </c>
      <c r="I3282" t="s">
        <v>41</v>
      </c>
      <c r="J3282" t="s">
        <v>31</v>
      </c>
      <c r="K3282" t="s">
        <v>42</v>
      </c>
      <c r="L3282">
        <v>70817</v>
      </c>
    </row>
    <row r="3283" spans="1:12" x14ac:dyDescent="0.25">
      <c r="A3283" t="s">
        <v>12</v>
      </c>
      <c r="B3283" t="s">
        <v>13</v>
      </c>
      <c r="C3283" t="s">
        <v>43</v>
      </c>
      <c r="D3283" t="s">
        <v>22</v>
      </c>
      <c r="E3283" t="b">
        <v>0</v>
      </c>
      <c r="F3283" s="1">
        <v>45407.175185185188</v>
      </c>
      <c r="G3283" t="b">
        <v>0</v>
      </c>
      <c r="H3283" t="b">
        <v>1</v>
      </c>
      <c r="I3283" t="s">
        <v>16</v>
      </c>
      <c r="J3283" t="s">
        <v>31</v>
      </c>
      <c r="K3283" t="s">
        <v>110</v>
      </c>
      <c r="L3283">
        <v>128963</v>
      </c>
    </row>
    <row r="3284" spans="1:12" x14ac:dyDescent="0.25">
      <c r="A3284" t="s">
        <v>12</v>
      </c>
      <c r="B3284" t="s">
        <v>13</v>
      </c>
      <c r="C3284" t="s">
        <v>21</v>
      </c>
      <c r="D3284" t="s">
        <v>15</v>
      </c>
      <c r="E3284" t="b">
        <v>0</v>
      </c>
      <c r="F3284" s="1">
        <v>45294.671898148154</v>
      </c>
      <c r="G3284" t="b">
        <v>1</v>
      </c>
      <c r="H3284" t="b">
        <v>1</v>
      </c>
      <c r="I3284" t="s">
        <v>16</v>
      </c>
      <c r="J3284" t="s">
        <v>44</v>
      </c>
      <c r="K3284" t="s">
        <v>129</v>
      </c>
      <c r="L3284">
        <v>140289</v>
      </c>
    </row>
    <row r="3285" spans="1:12" x14ac:dyDescent="0.25">
      <c r="A3285" t="s">
        <v>12</v>
      </c>
      <c r="B3285" t="s">
        <v>13</v>
      </c>
      <c r="C3285" t="s">
        <v>43</v>
      </c>
      <c r="D3285" t="s">
        <v>22</v>
      </c>
      <c r="E3285" t="b">
        <v>1</v>
      </c>
      <c r="F3285" s="1">
        <v>45652.695405092592</v>
      </c>
      <c r="G3285" t="b">
        <v>1</v>
      </c>
      <c r="H3285" t="b">
        <v>1</v>
      </c>
      <c r="I3285" t="s">
        <v>16</v>
      </c>
      <c r="J3285" t="s">
        <v>44</v>
      </c>
      <c r="K3285" t="s">
        <v>96</v>
      </c>
      <c r="L3285">
        <v>115894</v>
      </c>
    </row>
    <row r="3286" spans="1:12" x14ac:dyDescent="0.25">
      <c r="A3286" t="s">
        <v>26</v>
      </c>
      <c r="B3286" t="s">
        <v>27</v>
      </c>
      <c r="C3286" t="s">
        <v>40</v>
      </c>
      <c r="D3286" t="s">
        <v>29</v>
      </c>
      <c r="E3286" t="b">
        <v>0</v>
      </c>
      <c r="F3286" s="1">
        <v>45595.918090277781</v>
      </c>
      <c r="G3286" t="b">
        <v>0</v>
      </c>
      <c r="H3286" t="b">
        <v>0</v>
      </c>
      <c r="I3286" t="s">
        <v>30</v>
      </c>
      <c r="J3286" t="s">
        <v>31</v>
      </c>
      <c r="K3286" t="s">
        <v>35</v>
      </c>
      <c r="L3286">
        <v>99050</v>
      </c>
    </row>
    <row r="3287" spans="1:12" x14ac:dyDescent="0.25">
      <c r="A3287" t="s">
        <v>19</v>
      </c>
      <c r="B3287" t="s">
        <v>94</v>
      </c>
      <c r="C3287" t="s">
        <v>28</v>
      </c>
      <c r="D3287" t="s">
        <v>22</v>
      </c>
      <c r="E3287" t="b">
        <v>1</v>
      </c>
      <c r="F3287" s="1">
        <v>45385.632731481477</v>
      </c>
      <c r="G3287" t="b">
        <v>0</v>
      </c>
      <c r="H3287" t="b">
        <v>0</v>
      </c>
      <c r="I3287" t="s">
        <v>23</v>
      </c>
      <c r="J3287" t="s">
        <v>72</v>
      </c>
      <c r="K3287" t="s">
        <v>119</v>
      </c>
      <c r="L3287">
        <v>86956</v>
      </c>
    </row>
    <row r="3288" spans="1:12" x14ac:dyDescent="0.25">
      <c r="A3288" t="s">
        <v>49</v>
      </c>
      <c r="B3288" t="s">
        <v>61</v>
      </c>
      <c r="C3288" t="s">
        <v>43</v>
      </c>
      <c r="D3288" t="s">
        <v>15</v>
      </c>
      <c r="E3288" t="b">
        <v>1</v>
      </c>
      <c r="F3288" s="1">
        <v>45623.534108796302</v>
      </c>
      <c r="G3288" t="b">
        <v>0</v>
      </c>
      <c r="H3288" t="b">
        <v>0</v>
      </c>
      <c r="I3288" t="s">
        <v>51</v>
      </c>
      <c r="J3288" t="s">
        <v>24</v>
      </c>
      <c r="K3288" t="s">
        <v>32</v>
      </c>
      <c r="L3288">
        <v>78890</v>
      </c>
    </row>
    <row r="3289" spans="1:12" x14ac:dyDescent="0.25">
      <c r="A3289" t="s">
        <v>19</v>
      </c>
      <c r="B3289" t="s">
        <v>94</v>
      </c>
      <c r="C3289" t="s">
        <v>21</v>
      </c>
      <c r="D3289" t="s">
        <v>29</v>
      </c>
      <c r="E3289" t="b">
        <v>1</v>
      </c>
      <c r="F3289" s="1">
        <v>45475.329571759263</v>
      </c>
      <c r="G3289" t="b">
        <v>1</v>
      </c>
      <c r="H3289" t="b">
        <v>1</v>
      </c>
      <c r="I3289" t="s">
        <v>23</v>
      </c>
      <c r="J3289" t="s">
        <v>31</v>
      </c>
      <c r="K3289" t="s">
        <v>58</v>
      </c>
      <c r="L3289">
        <v>86948</v>
      </c>
    </row>
    <row r="3290" spans="1:12" x14ac:dyDescent="0.25">
      <c r="A3290" t="s">
        <v>26</v>
      </c>
      <c r="B3290" t="s">
        <v>33</v>
      </c>
      <c r="C3290" t="s">
        <v>68</v>
      </c>
      <c r="D3290" t="s">
        <v>29</v>
      </c>
      <c r="E3290" t="b">
        <v>1</v>
      </c>
      <c r="F3290" s="1">
        <v>45436.893287037034</v>
      </c>
      <c r="G3290" t="b">
        <v>0</v>
      </c>
      <c r="H3290" t="b">
        <v>1</v>
      </c>
      <c r="I3290" t="s">
        <v>30</v>
      </c>
      <c r="J3290" t="s">
        <v>80</v>
      </c>
      <c r="K3290" t="s">
        <v>125</v>
      </c>
      <c r="L3290">
        <v>97524</v>
      </c>
    </row>
    <row r="3291" spans="1:12" x14ac:dyDescent="0.25">
      <c r="A3291" t="s">
        <v>38</v>
      </c>
      <c r="B3291" t="s">
        <v>107</v>
      </c>
      <c r="C3291" t="s">
        <v>28</v>
      </c>
      <c r="D3291" t="s">
        <v>22</v>
      </c>
      <c r="E3291" t="b">
        <v>1</v>
      </c>
      <c r="F3291" s="1">
        <v>45499.322210648148</v>
      </c>
      <c r="G3291" t="b">
        <v>0</v>
      </c>
      <c r="H3291" t="b">
        <v>0</v>
      </c>
      <c r="I3291" t="s">
        <v>41</v>
      </c>
      <c r="J3291" t="s">
        <v>17</v>
      </c>
      <c r="K3291" t="s">
        <v>111</v>
      </c>
      <c r="L3291">
        <v>68565</v>
      </c>
    </row>
    <row r="3292" spans="1:12" x14ac:dyDescent="0.25">
      <c r="A3292" t="s">
        <v>45</v>
      </c>
      <c r="B3292" t="s">
        <v>88</v>
      </c>
      <c r="C3292" t="s">
        <v>28</v>
      </c>
      <c r="D3292" t="s">
        <v>15</v>
      </c>
      <c r="E3292" t="b">
        <v>1</v>
      </c>
      <c r="F3292" s="1">
        <v>45594.833587962959</v>
      </c>
      <c r="G3292" t="b">
        <v>1</v>
      </c>
      <c r="H3292" t="b">
        <v>0</v>
      </c>
      <c r="I3292" t="s">
        <v>16</v>
      </c>
      <c r="J3292" t="s">
        <v>64</v>
      </c>
      <c r="K3292" t="s">
        <v>18</v>
      </c>
      <c r="L3292">
        <v>107409</v>
      </c>
    </row>
    <row r="3293" spans="1:12" x14ac:dyDescent="0.25">
      <c r="A3293" t="s">
        <v>12</v>
      </c>
      <c r="B3293" t="s">
        <v>75</v>
      </c>
      <c r="C3293" t="s">
        <v>21</v>
      </c>
      <c r="D3293" t="s">
        <v>22</v>
      </c>
      <c r="E3293" t="b">
        <v>0</v>
      </c>
      <c r="F3293" s="1">
        <v>45535.880960648137</v>
      </c>
      <c r="G3293" t="b">
        <v>0</v>
      </c>
      <c r="H3293" t="b">
        <v>0</v>
      </c>
      <c r="I3293" t="s">
        <v>16</v>
      </c>
      <c r="J3293" t="s">
        <v>80</v>
      </c>
      <c r="K3293" t="s">
        <v>106</v>
      </c>
      <c r="L3293">
        <v>130186</v>
      </c>
    </row>
    <row r="3294" spans="1:12" x14ac:dyDescent="0.25">
      <c r="A3294" t="s">
        <v>54</v>
      </c>
      <c r="B3294" t="s">
        <v>79</v>
      </c>
      <c r="C3294" t="s">
        <v>21</v>
      </c>
      <c r="D3294" t="s">
        <v>29</v>
      </c>
      <c r="E3294" t="b">
        <v>0</v>
      </c>
      <c r="F3294" s="1">
        <v>45628.672546296293</v>
      </c>
      <c r="G3294" t="b">
        <v>0</v>
      </c>
      <c r="H3294" t="b">
        <v>1</v>
      </c>
      <c r="I3294" t="s">
        <v>30</v>
      </c>
      <c r="J3294" t="s">
        <v>70</v>
      </c>
      <c r="K3294" t="s">
        <v>128</v>
      </c>
      <c r="L3294">
        <v>150849</v>
      </c>
    </row>
    <row r="3295" spans="1:12" x14ac:dyDescent="0.25">
      <c r="A3295" t="s">
        <v>54</v>
      </c>
      <c r="B3295" t="s">
        <v>79</v>
      </c>
      <c r="C3295" t="s">
        <v>40</v>
      </c>
      <c r="D3295" t="s">
        <v>15</v>
      </c>
      <c r="E3295" t="b">
        <v>1</v>
      </c>
      <c r="F3295" s="1">
        <v>45574.904756944437</v>
      </c>
      <c r="G3295" t="b">
        <v>1</v>
      </c>
      <c r="H3295" t="b">
        <v>1</v>
      </c>
      <c r="I3295" t="s">
        <v>30</v>
      </c>
      <c r="J3295" t="s">
        <v>57</v>
      </c>
      <c r="K3295" t="s">
        <v>102</v>
      </c>
      <c r="L3295">
        <v>139410</v>
      </c>
    </row>
    <row r="3296" spans="1:12" x14ac:dyDescent="0.25">
      <c r="A3296" t="s">
        <v>54</v>
      </c>
      <c r="B3296" t="s">
        <v>55</v>
      </c>
      <c r="C3296" t="s">
        <v>14</v>
      </c>
      <c r="D3296" t="s">
        <v>22</v>
      </c>
      <c r="E3296" t="b">
        <v>0</v>
      </c>
      <c r="F3296" s="1">
        <v>45318.718587962961</v>
      </c>
      <c r="G3296" t="b">
        <v>1</v>
      </c>
      <c r="H3296" t="b">
        <v>1</v>
      </c>
      <c r="I3296" t="s">
        <v>30</v>
      </c>
      <c r="J3296" t="s">
        <v>64</v>
      </c>
      <c r="K3296" t="s">
        <v>97</v>
      </c>
      <c r="L3296">
        <v>119121</v>
      </c>
    </row>
    <row r="3297" spans="1:12" x14ac:dyDescent="0.25">
      <c r="A3297" t="s">
        <v>82</v>
      </c>
      <c r="B3297" t="s">
        <v>83</v>
      </c>
      <c r="C3297" t="s">
        <v>21</v>
      </c>
      <c r="D3297" t="s">
        <v>22</v>
      </c>
      <c r="E3297" t="b">
        <v>1</v>
      </c>
      <c r="F3297" s="1">
        <v>45349.743935185194</v>
      </c>
      <c r="G3297" t="b">
        <v>1</v>
      </c>
      <c r="H3297" t="b">
        <v>0</v>
      </c>
      <c r="I3297" t="s">
        <v>84</v>
      </c>
      <c r="J3297" t="s">
        <v>17</v>
      </c>
      <c r="K3297" t="s">
        <v>124</v>
      </c>
      <c r="L3297">
        <v>108110</v>
      </c>
    </row>
    <row r="3298" spans="1:12" x14ac:dyDescent="0.25">
      <c r="A3298" t="s">
        <v>54</v>
      </c>
      <c r="B3298" t="s">
        <v>55</v>
      </c>
      <c r="C3298" t="s">
        <v>43</v>
      </c>
      <c r="D3298" t="s">
        <v>15</v>
      </c>
      <c r="E3298" t="b">
        <v>0</v>
      </c>
      <c r="F3298" s="1">
        <v>45517.730787037042</v>
      </c>
      <c r="G3298" t="b">
        <v>1</v>
      </c>
      <c r="H3298" t="b">
        <v>0</v>
      </c>
      <c r="I3298" t="s">
        <v>30</v>
      </c>
      <c r="J3298" t="s">
        <v>24</v>
      </c>
      <c r="K3298" t="s">
        <v>118</v>
      </c>
      <c r="L3298">
        <v>140074</v>
      </c>
    </row>
    <row r="3299" spans="1:12" x14ac:dyDescent="0.25">
      <c r="A3299" t="s">
        <v>19</v>
      </c>
      <c r="B3299" t="s">
        <v>36</v>
      </c>
      <c r="C3299" t="s">
        <v>68</v>
      </c>
      <c r="D3299" t="s">
        <v>22</v>
      </c>
      <c r="E3299" t="b">
        <v>1</v>
      </c>
      <c r="F3299" s="1">
        <v>45511.387777777767</v>
      </c>
      <c r="G3299" t="b">
        <v>0</v>
      </c>
      <c r="H3299" t="b">
        <v>0</v>
      </c>
      <c r="I3299" t="s">
        <v>23</v>
      </c>
      <c r="J3299" t="s">
        <v>17</v>
      </c>
      <c r="K3299" t="s">
        <v>125</v>
      </c>
      <c r="L3299">
        <v>85221</v>
      </c>
    </row>
    <row r="3300" spans="1:12" x14ac:dyDescent="0.25">
      <c r="A3300" t="s">
        <v>54</v>
      </c>
      <c r="B3300" t="s">
        <v>79</v>
      </c>
      <c r="C3300" t="s">
        <v>14</v>
      </c>
      <c r="D3300" t="s">
        <v>15</v>
      </c>
      <c r="E3300" t="b">
        <v>1</v>
      </c>
      <c r="F3300" s="1">
        <v>45515.430312500001</v>
      </c>
      <c r="G3300" t="b">
        <v>1</v>
      </c>
      <c r="H3300" t="b">
        <v>1</v>
      </c>
      <c r="I3300" t="s">
        <v>30</v>
      </c>
      <c r="J3300" t="s">
        <v>47</v>
      </c>
      <c r="K3300" t="s">
        <v>128</v>
      </c>
      <c r="L3300">
        <v>126226</v>
      </c>
    </row>
    <row r="3301" spans="1:12" x14ac:dyDescent="0.25">
      <c r="A3301" t="s">
        <v>38</v>
      </c>
      <c r="B3301" t="s">
        <v>95</v>
      </c>
      <c r="C3301" t="s">
        <v>40</v>
      </c>
      <c r="D3301" t="s">
        <v>15</v>
      </c>
      <c r="E3301" t="b">
        <v>1</v>
      </c>
      <c r="F3301" s="1">
        <v>45595.054571759261</v>
      </c>
      <c r="G3301" t="b">
        <v>1</v>
      </c>
      <c r="H3301" t="b">
        <v>1</v>
      </c>
      <c r="I3301" t="s">
        <v>41</v>
      </c>
      <c r="J3301" t="s">
        <v>72</v>
      </c>
      <c r="K3301" t="s">
        <v>124</v>
      </c>
      <c r="L3301">
        <v>71764</v>
      </c>
    </row>
    <row r="3302" spans="1:12" x14ac:dyDescent="0.25">
      <c r="A3302" t="s">
        <v>54</v>
      </c>
      <c r="B3302" t="s">
        <v>79</v>
      </c>
      <c r="C3302" t="s">
        <v>14</v>
      </c>
      <c r="D3302" t="s">
        <v>29</v>
      </c>
      <c r="E3302" t="b">
        <v>0</v>
      </c>
      <c r="F3302" s="1">
        <v>45445.783229166656</v>
      </c>
      <c r="G3302" t="b">
        <v>1</v>
      </c>
      <c r="H3302" t="b">
        <v>1</v>
      </c>
      <c r="I3302" t="s">
        <v>30</v>
      </c>
      <c r="J3302" t="s">
        <v>24</v>
      </c>
      <c r="K3302" t="s">
        <v>125</v>
      </c>
      <c r="L3302">
        <v>126239</v>
      </c>
    </row>
    <row r="3303" spans="1:12" x14ac:dyDescent="0.25">
      <c r="A3303" t="s">
        <v>19</v>
      </c>
      <c r="B3303" t="s">
        <v>36</v>
      </c>
      <c r="C3303" t="s">
        <v>28</v>
      </c>
      <c r="D3303" t="s">
        <v>22</v>
      </c>
      <c r="E3303" t="b">
        <v>1</v>
      </c>
      <c r="F3303" s="1">
        <v>45364.953449074077</v>
      </c>
      <c r="G3303" t="b">
        <v>1</v>
      </c>
      <c r="H3303" t="b">
        <v>1</v>
      </c>
      <c r="I3303" t="s">
        <v>23</v>
      </c>
      <c r="J3303" t="s">
        <v>47</v>
      </c>
      <c r="K3303" t="s">
        <v>128</v>
      </c>
      <c r="L3303">
        <v>67366</v>
      </c>
    </row>
    <row r="3304" spans="1:12" x14ac:dyDescent="0.25">
      <c r="A3304" t="s">
        <v>19</v>
      </c>
      <c r="B3304" t="s">
        <v>94</v>
      </c>
      <c r="C3304" t="s">
        <v>40</v>
      </c>
      <c r="D3304" t="s">
        <v>29</v>
      </c>
      <c r="E3304" t="b">
        <v>1</v>
      </c>
      <c r="F3304" s="1">
        <v>45408.473819444444</v>
      </c>
      <c r="G3304" t="b">
        <v>0</v>
      </c>
      <c r="H3304" t="b">
        <v>1</v>
      </c>
      <c r="I3304" t="s">
        <v>23</v>
      </c>
      <c r="J3304" t="s">
        <v>80</v>
      </c>
      <c r="K3304" t="s">
        <v>60</v>
      </c>
      <c r="L3304">
        <v>89480</v>
      </c>
    </row>
    <row r="3305" spans="1:12" x14ac:dyDescent="0.25">
      <c r="A3305" t="s">
        <v>49</v>
      </c>
      <c r="B3305" t="s">
        <v>61</v>
      </c>
      <c r="C3305" t="s">
        <v>14</v>
      </c>
      <c r="D3305" t="s">
        <v>15</v>
      </c>
      <c r="E3305" t="b">
        <v>0</v>
      </c>
      <c r="F3305" s="1">
        <v>45333.001539351862</v>
      </c>
      <c r="G3305" t="b">
        <v>1</v>
      </c>
      <c r="H3305" t="b">
        <v>0</v>
      </c>
      <c r="I3305" t="s">
        <v>51</v>
      </c>
      <c r="J3305" t="s">
        <v>47</v>
      </c>
      <c r="K3305" t="s">
        <v>123</v>
      </c>
      <c r="L3305">
        <v>90831</v>
      </c>
    </row>
    <row r="3306" spans="1:12" x14ac:dyDescent="0.25">
      <c r="A3306" t="s">
        <v>26</v>
      </c>
      <c r="B3306" t="s">
        <v>33</v>
      </c>
      <c r="C3306" t="s">
        <v>40</v>
      </c>
      <c r="D3306" t="s">
        <v>22</v>
      </c>
      <c r="E3306" t="b">
        <v>1</v>
      </c>
      <c r="F3306" s="1">
        <v>45634.476354166669</v>
      </c>
      <c r="G3306" t="b">
        <v>0</v>
      </c>
      <c r="H3306" t="b">
        <v>1</v>
      </c>
      <c r="I3306" t="s">
        <v>30</v>
      </c>
      <c r="J3306" t="s">
        <v>72</v>
      </c>
      <c r="K3306" t="s">
        <v>42</v>
      </c>
      <c r="L3306">
        <v>123393</v>
      </c>
    </row>
    <row r="3307" spans="1:12" x14ac:dyDescent="0.25">
      <c r="A3307" t="s">
        <v>26</v>
      </c>
      <c r="B3307" t="s">
        <v>33</v>
      </c>
      <c r="C3307" t="s">
        <v>21</v>
      </c>
      <c r="D3307" t="s">
        <v>29</v>
      </c>
      <c r="E3307" t="b">
        <v>0</v>
      </c>
      <c r="F3307" s="1">
        <v>45325.443078703713</v>
      </c>
      <c r="G3307" t="b">
        <v>0</v>
      </c>
      <c r="H3307" t="b">
        <v>1</v>
      </c>
      <c r="I3307" t="s">
        <v>30</v>
      </c>
      <c r="J3307" t="s">
        <v>31</v>
      </c>
      <c r="K3307" t="s">
        <v>42</v>
      </c>
      <c r="L3307">
        <v>118289</v>
      </c>
    </row>
    <row r="3308" spans="1:12" x14ac:dyDescent="0.25">
      <c r="A3308" t="s">
        <v>38</v>
      </c>
      <c r="B3308" t="s">
        <v>95</v>
      </c>
      <c r="C3308" t="s">
        <v>21</v>
      </c>
      <c r="D3308" t="s">
        <v>15</v>
      </c>
      <c r="E3308" t="b">
        <v>0</v>
      </c>
      <c r="F3308" s="1">
        <v>45467.965243055558</v>
      </c>
      <c r="G3308" t="b">
        <v>0</v>
      </c>
      <c r="H3308" t="b">
        <v>1</v>
      </c>
      <c r="I3308" t="s">
        <v>41</v>
      </c>
      <c r="J3308" t="s">
        <v>17</v>
      </c>
      <c r="K3308" t="s">
        <v>128</v>
      </c>
      <c r="L3308">
        <v>70434</v>
      </c>
    </row>
    <row r="3309" spans="1:12" x14ac:dyDescent="0.25">
      <c r="A3309" t="s">
        <v>38</v>
      </c>
      <c r="B3309" t="s">
        <v>39</v>
      </c>
      <c r="C3309" t="s">
        <v>14</v>
      </c>
      <c r="D3309" t="s">
        <v>29</v>
      </c>
      <c r="E3309" t="b">
        <v>1</v>
      </c>
      <c r="F3309" s="1">
        <v>45595.485601851848</v>
      </c>
      <c r="G3309" t="b">
        <v>1</v>
      </c>
      <c r="H3309" t="b">
        <v>0</v>
      </c>
      <c r="I3309" t="s">
        <v>41</v>
      </c>
      <c r="J3309" t="s">
        <v>66</v>
      </c>
      <c r="K3309" t="s">
        <v>48</v>
      </c>
      <c r="L3309">
        <v>74789</v>
      </c>
    </row>
    <row r="3310" spans="1:12" x14ac:dyDescent="0.25">
      <c r="A3310" t="s">
        <v>45</v>
      </c>
      <c r="B3310" t="s">
        <v>88</v>
      </c>
      <c r="C3310" t="s">
        <v>28</v>
      </c>
      <c r="D3310" t="s">
        <v>15</v>
      </c>
      <c r="E3310" t="b">
        <v>0</v>
      </c>
      <c r="F3310" s="1">
        <v>45531.645439814813</v>
      </c>
      <c r="G3310" t="b">
        <v>1</v>
      </c>
      <c r="H3310" t="b">
        <v>0</v>
      </c>
      <c r="I3310" t="s">
        <v>16</v>
      </c>
      <c r="J3310" t="s">
        <v>17</v>
      </c>
      <c r="K3310" t="s">
        <v>60</v>
      </c>
      <c r="L3310">
        <v>105863</v>
      </c>
    </row>
    <row r="3311" spans="1:12" x14ac:dyDescent="0.25">
      <c r="A3311" t="s">
        <v>12</v>
      </c>
      <c r="B3311" t="s">
        <v>75</v>
      </c>
      <c r="C3311" t="s">
        <v>21</v>
      </c>
      <c r="D3311" t="s">
        <v>29</v>
      </c>
      <c r="E3311" t="b">
        <v>1</v>
      </c>
      <c r="F3311" s="1">
        <v>45643.698437500003</v>
      </c>
      <c r="G3311" t="b">
        <v>1</v>
      </c>
      <c r="H3311" t="b">
        <v>0</v>
      </c>
      <c r="I3311" t="s">
        <v>16</v>
      </c>
      <c r="J3311" t="s">
        <v>34</v>
      </c>
      <c r="K3311" t="s">
        <v>35</v>
      </c>
      <c r="L3311">
        <v>145607</v>
      </c>
    </row>
    <row r="3312" spans="1:12" x14ac:dyDescent="0.25">
      <c r="A3312" t="s">
        <v>45</v>
      </c>
      <c r="B3312" t="s">
        <v>46</v>
      </c>
      <c r="C3312" t="s">
        <v>40</v>
      </c>
      <c r="D3312" t="s">
        <v>29</v>
      </c>
      <c r="E3312" t="b">
        <v>0</v>
      </c>
      <c r="F3312" s="1">
        <v>45341.110763888893</v>
      </c>
      <c r="G3312" t="b">
        <v>0</v>
      </c>
      <c r="H3312" t="b">
        <v>0</v>
      </c>
      <c r="I3312" t="s">
        <v>16</v>
      </c>
      <c r="J3312" t="s">
        <v>64</v>
      </c>
      <c r="K3312" t="s">
        <v>42</v>
      </c>
      <c r="L3312">
        <v>111839</v>
      </c>
    </row>
    <row r="3313" spans="1:12" x14ac:dyDescent="0.25">
      <c r="A3313" t="s">
        <v>26</v>
      </c>
      <c r="B3313" t="s">
        <v>33</v>
      </c>
      <c r="C3313" t="s">
        <v>40</v>
      </c>
      <c r="D3313" t="s">
        <v>29</v>
      </c>
      <c r="E3313" t="b">
        <v>1</v>
      </c>
      <c r="F3313" s="1">
        <v>45324.684652777767</v>
      </c>
      <c r="G3313" t="b">
        <v>0</v>
      </c>
      <c r="H3313" t="b">
        <v>1</v>
      </c>
      <c r="I3313" t="s">
        <v>30</v>
      </c>
      <c r="J3313" t="s">
        <v>64</v>
      </c>
      <c r="K3313" t="s">
        <v>100</v>
      </c>
      <c r="L3313">
        <v>109269</v>
      </c>
    </row>
    <row r="3314" spans="1:12" x14ac:dyDescent="0.25">
      <c r="A3314" t="s">
        <v>12</v>
      </c>
      <c r="B3314" t="s">
        <v>13</v>
      </c>
      <c r="C3314" t="s">
        <v>28</v>
      </c>
      <c r="D3314" t="s">
        <v>22</v>
      </c>
      <c r="E3314" t="b">
        <v>1</v>
      </c>
      <c r="F3314" s="1">
        <v>45561.062256944453</v>
      </c>
      <c r="G3314" t="b">
        <v>0</v>
      </c>
      <c r="H3314" t="b">
        <v>1</v>
      </c>
      <c r="I3314" t="s">
        <v>16</v>
      </c>
      <c r="J3314" t="s">
        <v>64</v>
      </c>
      <c r="K3314" t="s">
        <v>73</v>
      </c>
      <c r="L3314">
        <v>114837</v>
      </c>
    </row>
    <row r="3315" spans="1:12" x14ac:dyDescent="0.25">
      <c r="A3315" t="s">
        <v>49</v>
      </c>
      <c r="B3315" t="s">
        <v>61</v>
      </c>
      <c r="C3315" t="s">
        <v>14</v>
      </c>
      <c r="D3315" t="s">
        <v>22</v>
      </c>
      <c r="E3315" t="b">
        <v>1</v>
      </c>
      <c r="F3315" s="1">
        <v>45441.892453703702</v>
      </c>
      <c r="G3315" t="b">
        <v>1</v>
      </c>
      <c r="H3315" t="b">
        <v>0</v>
      </c>
      <c r="I3315" t="s">
        <v>51</v>
      </c>
      <c r="J3315" t="s">
        <v>72</v>
      </c>
      <c r="K3315" t="s">
        <v>58</v>
      </c>
      <c r="L3315">
        <v>93995</v>
      </c>
    </row>
    <row r="3316" spans="1:12" x14ac:dyDescent="0.25">
      <c r="A3316" t="s">
        <v>82</v>
      </c>
      <c r="B3316" t="s">
        <v>91</v>
      </c>
      <c r="C3316" t="s">
        <v>14</v>
      </c>
      <c r="D3316" t="s">
        <v>22</v>
      </c>
      <c r="E3316" t="b">
        <v>1</v>
      </c>
      <c r="F3316" s="1">
        <v>45561.23642361111</v>
      </c>
      <c r="G3316" t="b">
        <v>0</v>
      </c>
      <c r="H3316" t="b">
        <v>0</v>
      </c>
      <c r="I3316" t="s">
        <v>84</v>
      </c>
      <c r="J3316" t="s">
        <v>72</v>
      </c>
      <c r="K3316" t="s">
        <v>89</v>
      </c>
      <c r="L3316">
        <v>130702</v>
      </c>
    </row>
    <row r="3317" spans="1:12" x14ac:dyDescent="0.25">
      <c r="A3317" t="s">
        <v>45</v>
      </c>
      <c r="B3317" t="s">
        <v>88</v>
      </c>
      <c r="C3317" t="s">
        <v>21</v>
      </c>
      <c r="D3317" t="s">
        <v>29</v>
      </c>
      <c r="E3317" t="b">
        <v>1</v>
      </c>
      <c r="F3317" s="1">
        <v>45401.192743055559</v>
      </c>
      <c r="G3317" t="b">
        <v>0</v>
      </c>
      <c r="H3317" t="b">
        <v>0</v>
      </c>
      <c r="I3317" t="s">
        <v>16</v>
      </c>
      <c r="J3317" t="s">
        <v>24</v>
      </c>
      <c r="K3317" t="s">
        <v>58</v>
      </c>
      <c r="L3317">
        <v>97465</v>
      </c>
    </row>
    <row r="3318" spans="1:12" x14ac:dyDescent="0.25">
      <c r="A3318" t="s">
        <v>19</v>
      </c>
      <c r="B3318" t="s">
        <v>86</v>
      </c>
      <c r="C3318" t="s">
        <v>40</v>
      </c>
      <c r="D3318" t="s">
        <v>22</v>
      </c>
      <c r="E3318" t="b">
        <v>1</v>
      </c>
      <c r="F3318" s="1">
        <v>45325.101967592593</v>
      </c>
      <c r="G3318" t="b">
        <v>0</v>
      </c>
      <c r="H3318" t="b">
        <v>0</v>
      </c>
      <c r="I3318" t="s">
        <v>23</v>
      </c>
      <c r="J3318" t="s">
        <v>44</v>
      </c>
      <c r="K3318" t="s">
        <v>58</v>
      </c>
      <c r="L3318">
        <v>60645</v>
      </c>
    </row>
    <row r="3319" spans="1:12" x14ac:dyDescent="0.25">
      <c r="A3319" t="s">
        <v>45</v>
      </c>
      <c r="B3319" t="s">
        <v>46</v>
      </c>
      <c r="C3319" t="s">
        <v>43</v>
      </c>
      <c r="D3319" t="s">
        <v>29</v>
      </c>
      <c r="E3319" t="b">
        <v>0</v>
      </c>
      <c r="F3319" s="1">
        <v>45623.419305555559</v>
      </c>
      <c r="G3319" t="b">
        <v>0</v>
      </c>
      <c r="H3319" t="b">
        <v>0</v>
      </c>
      <c r="I3319" t="s">
        <v>16</v>
      </c>
      <c r="J3319" t="s">
        <v>57</v>
      </c>
      <c r="K3319" t="s">
        <v>81</v>
      </c>
      <c r="L3319">
        <v>104086</v>
      </c>
    </row>
    <row r="3320" spans="1:12" x14ac:dyDescent="0.25">
      <c r="A3320" t="s">
        <v>54</v>
      </c>
      <c r="B3320" t="s">
        <v>55</v>
      </c>
      <c r="C3320" t="s">
        <v>14</v>
      </c>
      <c r="D3320" t="s">
        <v>29</v>
      </c>
      <c r="E3320" t="b">
        <v>1</v>
      </c>
      <c r="F3320" s="1">
        <v>45628.713379629633</v>
      </c>
      <c r="G3320" t="b">
        <v>0</v>
      </c>
      <c r="H3320" t="b">
        <v>0</v>
      </c>
      <c r="I3320" t="s">
        <v>30</v>
      </c>
      <c r="J3320" t="s">
        <v>72</v>
      </c>
      <c r="K3320" t="s">
        <v>56</v>
      </c>
      <c r="L3320">
        <v>120311</v>
      </c>
    </row>
    <row r="3321" spans="1:12" x14ac:dyDescent="0.25">
      <c r="A3321" t="s">
        <v>26</v>
      </c>
      <c r="B3321" t="s">
        <v>33</v>
      </c>
      <c r="C3321" t="s">
        <v>43</v>
      </c>
      <c r="D3321" t="s">
        <v>29</v>
      </c>
      <c r="E3321" t="b">
        <v>1</v>
      </c>
      <c r="F3321" s="1">
        <v>45335.918923611112</v>
      </c>
      <c r="G3321" t="b">
        <v>1</v>
      </c>
      <c r="H3321" t="b">
        <v>1</v>
      </c>
      <c r="I3321" t="s">
        <v>30</v>
      </c>
      <c r="J3321" t="s">
        <v>70</v>
      </c>
      <c r="K3321" t="s">
        <v>97</v>
      </c>
      <c r="L3321">
        <v>94880</v>
      </c>
    </row>
    <row r="3322" spans="1:12" x14ac:dyDescent="0.25">
      <c r="A3322" t="s">
        <v>45</v>
      </c>
      <c r="B3322" t="s">
        <v>88</v>
      </c>
      <c r="C3322" t="s">
        <v>21</v>
      </c>
      <c r="D3322" t="s">
        <v>15</v>
      </c>
      <c r="E3322" t="b">
        <v>0</v>
      </c>
      <c r="F3322" s="1">
        <v>45438.704282407409</v>
      </c>
      <c r="G3322" t="b">
        <v>1</v>
      </c>
      <c r="H3322" t="b">
        <v>1</v>
      </c>
      <c r="I3322" t="s">
        <v>16</v>
      </c>
      <c r="J3322" t="s">
        <v>17</v>
      </c>
      <c r="K3322" t="s">
        <v>126</v>
      </c>
      <c r="L3322">
        <v>109756</v>
      </c>
    </row>
    <row r="3323" spans="1:12" x14ac:dyDescent="0.25">
      <c r="A3323" t="s">
        <v>45</v>
      </c>
      <c r="B3323" t="s">
        <v>76</v>
      </c>
      <c r="C3323" t="s">
        <v>21</v>
      </c>
      <c r="D3323" t="s">
        <v>22</v>
      </c>
      <c r="E3323" t="b">
        <v>1</v>
      </c>
      <c r="F3323" s="1">
        <v>45400.820057870369</v>
      </c>
      <c r="G3323" t="b">
        <v>0</v>
      </c>
      <c r="H3323" t="b">
        <v>0</v>
      </c>
      <c r="I3323" t="s">
        <v>16</v>
      </c>
      <c r="J3323" t="s">
        <v>31</v>
      </c>
      <c r="K3323" t="s">
        <v>56</v>
      </c>
      <c r="L3323">
        <v>84445</v>
      </c>
    </row>
    <row r="3324" spans="1:12" x14ac:dyDescent="0.25">
      <c r="A3324" t="s">
        <v>49</v>
      </c>
      <c r="B3324" t="s">
        <v>50</v>
      </c>
      <c r="C3324" t="s">
        <v>40</v>
      </c>
      <c r="D3324" t="s">
        <v>22</v>
      </c>
      <c r="E3324" t="b">
        <v>1</v>
      </c>
      <c r="F3324" s="1">
        <v>45456.311921296299</v>
      </c>
      <c r="G3324" t="b">
        <v>0</v>
      </c>
      <c r="H3324" t="b">
        <v>1</v>
      </c>
      <c r="I3324" t="s">
        <v>51</v>
      </c>
      <c r="J3324" t="s">
        <v>80</v>
      </c>
      <c r="K3324" t="s">
        <v>118</v>
      </c>
      <c r="L3324">
        <v>86138</v>
      </c>
    </row>
    <row r="3325" spans="1:12" x14ac:dyDescent="0.25">
      <c r="A3325" t="s">
        <v>38</v>
      </c>
      <c r="B3325" t="s">
        <v>107</v>
      </c>
      <c r="C3325" t="s">
        <v>14</v>
      </c>
      <c r="D3325" t="s">
        <v>15</v>
      </c>
      <c r="E3325" t="b">
        <v>1</v>
      </c>
      <c r="F3325" s="1">
        <v>45640.083020833343</v>
      </c>
      <c r="G3325" t="b">
        <v>0</v>
      </c>
      <c r="H3325" t="b">
        <v>1</v>
      </c>
      <c r="I3325" t="s">
        <v>41</v>
      </c>
      <c r="J3325" t="s">
        <v>34</v>
      </c>
      <c r="K3325" t="s">
        <v>90</v>
      </c>
      <c r="L3325">
        <v>94630</v>
      </c>
    </row>
    <row r="3326" spans="1:12" x14ac:dyDescent="0.25">
      <c r="A3326" t="s">
        <v>19</v>
      </c>
      <c r="B3326" t="s">
        <v>94</v>
      </c>
      <c r="C3326" t="s">
        <v>68</v>
      </c>
      <c r="D3326" t="s">
        <v>22</v>
      </c>
      <c r="E3326" t="b">
        <v>1</v>
      </c>
      <c r="F3326" s="1">
        <v>45341.624942129631</v>
      </c>
      <c r="G3326" t="b">
        <v>1</v>
      </c>
      <c r="H3326" t="b">
        <v>0</v>
      </c>
      <c r="I3326" t="s">
        <v>23</v>
      </c>
      <c r="J3326" t="s">
        <v>17</v>
      </c>
      <c r="K3326" t="s">
        <v>129</v>
      </c>
      <c r="L3326">
        <v>65596</v>
      </c>
    </row>
    <row r="3327" spans="1:12" x14ac:dyDescent="0.25">
      <c r="A3327" t="s">
        <v>49</v>
      </c>
      <c r="B3327" t="s">
        <v>61</v>
      </c>
      <c r="C3327" t="s">
        <v>68</v>
      </c>
      <c r="D3327" t="s">
        <v>22</v>
      </c>
      <c r="E3327" t="b">
        <v>1</v>
      </c>
      <c r="F3327" s="1">
        <v>45427.755902777782</v>
      </c>
      <c r="G3327" t="b">
        <v>0</v>
      </c>
      <c r="H3327" t="b">
        <v>1</v>
      </c>
      <c r="I3327" t="s">
        <v>51</v>
      </c>
      <c r="J3327" t="s">
        <v>70</v>
      </c>
      <c r="K3327" t="s">
        <v>106</v>
      </c>
      <c r="L3327">
        <v>71220</v>
      </c>
    </row>
    <row r="3328" spans="1:12" x14ac:dyDescent="0.25">
      <c r="A3328" t="s">
        <v>19</v>
      </c>
      <c r="B3328" t="s">
        <v>36</v>
      </c>
      <c r="C3328" t="s">
        <v>40</v>
      </c>
      <c r="D3328" t="s">
        <v>15</v>
      </c>
      <c r="E3328" t="b">
        <v>0</v>
      </c>
      <c r="F3328" s="1">
        <v>45309.140069444453</v>
      </c>
      <c r="G3328" t="b">
        <v>0</v>
      </c>
      <c r="H3328" t="b">
        <v>0</v>
      </c>
      <c r="I3328" t="s">
        <v>23</v>
      </c>
      <c r="J3328" t="s">
        <v>31</v>
      </c>
      <c r="K3328" t="s">
        <v>104</v>
      </c>
      <c r="L3328">
        <v>72044</v>
      </c>
    </row>
    <row r="3329" spans="1:12" x14ac:dyDescent="0.25">
      <c r="A3329" t="s">
        <v>82</v>
      </c>
      <c r="B3329" t="s">
        <v>91</v>
      </c>
      <c r="C3329" t="s">
        <v>40</v>
      </c>
      <c r="D3329" t="s">
        <v>29</v>
      </c>
      <c r="E3329" t="b">
        <v>1</v>
      </c>
      <c r="F3329" s="1">
        <v>45366.629537037043</v>
      </c>
      <c r="G3329" t="b">
        <v>0</v>
      </c>
      <c r="H3329" t="b">
        <v>1</v>
      </c>
      <c r="I3329" t="s">
        <v>84</v>
      </c>
      <c r="J3329" t="s">
        <v>47</v>
      </c>
      <c r="K3329" t="s">
        <v>118</v>
      </c>
      <c r="L3329">
        <v>118149</v>
      </c>
    </row>
    <row r="3330" spans="1:12" x14ac:dyDescent="0.25">
      <c r="A3330" t="s">
        <v>38</v>
      </c>
      <c r="B3330" t="s">
        <v>95</v>
      </c>
      <c r="C3330" t="s">
        <v>43</v>
      </c>
      <c r="D3330" t="s">
        <v>29</v>
      </c>
      <c r="E3330" t="b">
        <v>0</v>
      </c>
      <c r="F3330" s="1">
        <v>45403.342916666668</v>
      </c>
      <c r="G3330" t="b">
        <v>1</v>
      </c>
      <c r="H3330" t="b">
        <v>0</v>
      </c>
      <c r="I3330" t="s">
        <v>41</v>
      </c>
      <c r="J3330" t="s">
        <v>52</v>
      </c>
      <c r="K3330" t="s">
        <v>69</v>
      </c>
      <c r="L3330">
        <v>65633</v>
      </c>
    </row>
    <row r="3331" spans="1:12" x14ac:dyDescent="0.25">
      <c r="A3331" t="s">
        <v>82</v>
      </c>
      <c r="B3331" t="s">
        <v>85</v>
      </c>
      <c r="C3331" t="s">
        <v>21</v>
      </c>
      <c r="D3331" t="s">
        <v>15</v>
      </c>
      <c r="E3331" t="b">
        <v>0</v>
      </c>
      <c r="F3331" s="1">
        <v>45357.158460648148</v>
      </c>
      <c r="G3331" t="b">
        <v>1</v>
      </c>
      <c r="H3331" t="b">
        <v>1</v>
      </c>
      <c r="I3331" t="s">
        <v>84</v>
      </c>
      <c r="J3331" t="s">
        <v>24</v>
      </c>
      <c r="K3331" t="s">
        <v>125</v>
      </c>
      <c r="L3331">
        <v>135003</v>
      </c>
    </row>
    <row r="3332" spans="1:12" x14ac:dyDescent="0.25">
      <c r="A3332" t="s">
        <v>19</v>
      </c>
      <c r="B3332" t="s">
        <v>20</v>
      </c>
      <c r="C3332" t="s">
        <v>43</v>
      </c>
      <c r="D3332" t="s">
        <v>15</v>
      </c>
      <c r="E3332" t="b">
        <v>0</v>
      </c>
      <c r="F3332" s="1">
        <v>45637.864004629628</v>
      </c>
      <c r="G3332" t="b">
        <v>1</v>
      </c>
      <c r="H3332" t="b">
        <v>1</v>
      </c>
      <c r="I3332" t="s">
        <v>23</v>
      </c>
      <c r="J3332" t="s">
        <v>80</v>
      </c>
      <c r="K3332" t="s">
        <v>87</v>
      </c>
      <c r="L3332">
        <v>70094</v>
      </c>
    </row>
    <row r="3333" spans="1:12" x14ac:dyDescent="0.25">
      <c r="A3333" t="s">
        <v>12</v>
      </c>
      <c r="B3333" t="s">
        <v>75</v>
      </c>
      <c r="C3333" t="s">
        <v>21</v>
      </c>
      <c r="D3333" t="s">
        <v>15</v>
      </c>
      <c r="E3333" t="b">
        <v>0</v>
      </c>
      <c r="F3333" s="1">
        <v>45450.383240740739</v>
      </c>
      <c r="G3333" t="b">
        <v>0</v>
      </c>
      <c r="H3333" t="b">
        <v>1</v>
      </c>
      <c r="I3333" t="s">
        <v>16</v>
      </c>
      <c r="J3333" t="s">
        <v>34</v>
      </c>
      <c r="K3333" t="s">
        <v>96</v>
      </c>
      <c r="L3333">
        <v>142541</v>
      </c>
    </row>
    <row r="3334" spans="1:12" x14ac:dyDescent="0.25">
      <c r="A3334" t="s">
        <v>12</v>
      </c>
      <c r="B3334" t="s">
        <v>75</v>
      </c>
      <c r="C3334" t="s">
        <v>28</v>
      </c>
      <c r="D3334" t="s">
        <v>29</v>
      </c>
      <c r="E3334" t="b">
        <v>1</v>
      </c>
      <c r="F3334" s="1">
        <v>45396.458923611113</v>
      </c>
      <c r="G3334" t="b">
        <v>1</v>
      </c>
      <c r="H3334" t="b">
        <v>0</v>
      </c>
      <c r="I3334" t="s">
        <v>16</v>
      </c>
      <c r="J3334" t="s">
        <v>80</v>
      </c>
      <c r="K3334" t="s">
        <v>121</v>
      </c>
      <c r="L3334">
        <v>131820</v>
      </c>
    </row>
    <row r="3335" spans="1:12" x14ac:dyDescent="0.25">
      <c r="A3335" t="s">
        <v>82</v>
      </c>
      <c r="B3335" t="s">
        <v>85</v>
      </c>
      <c r="C3335" t="s">
        <v>28</v>
      </c>
      <c r="D3335" t="s">
        <v>15</v>
      </c>
      <c r="E3335" t="b">
        <v>1</v>
      </c>
      <c r="F3335" s="1">
        <v>45342.727175925917</v>
      </c>
      <c r="G3335" t="b">
        <v>1</v>
      </c>
      <c r="H3335" t="b">
        <v>1</v>
      </c>
      <c r="I3335" t="s">
        <v>84</v>
      </c>
      <c r="J3335" t="s">
        <v>24</v>
      </c>
      <c r="K3335" t="s">
        <v>101</v>
      </c>
      <c r="L3335">
        <v>123006</v>
      </c>
    </row>
    <row r="3336" spans="1:12" x14ac:dyDescent="0.25">
      <c r="A3336" t="s">
        <v>54</v>
      </c>
      <c r="B3336" t="s">
        <v>55</v>
      </c>
      <c r="C3336" t="s">
        <v>21</v>
      </c>
      <c r="D3336" t="s">
        <v>29</v>
      </c>
      <c r="E3336" t="b">
        <v>0</v>
      </c>
      <c r="F3336" s="1">
        <v>45431.532337962963</v>
      </c>
      <c r="G3336" t="b">
        <v>0</v>
      </c>
      <c r="H3336" t="b">
        <v>0</v>
      </c>
      <c r="I3336" t="s">
        <v>30</v>
      </c>
      <c r="J3336" t="s">
        <v>52</v>
      </c>
      <c r="K3336" t="s">
        <v>101</v>
      </c>
      <c r="L3336">
        <v>152907</v>
      </c>
    </row>
    <row r="3337" spans="1:12" x14ac:dyDescent="0.25">
      <c r="A3337" t="s">
        <v>19</v>
      </c>
      <c r="B3337" t="s">
        <v>20</v>
      </c>
      <c r="C3337" t="s">
        <v>68</v>
      </c>
      <c r="D3337" t="s">
        <v>22</v>
      </c>
      <c r="E3337" t="b">
        <v>0</v>
      </c>
      <c r="F3337" s="1">
        <v>45336.8903587963</v>
      </c>
      <c r="G3337" t="b">
        <v>0</v>
      </c>
      <c r="H3337" t="b">
        <v>0</v>
      </c>
      <c r="I3337" t="s">
        <v>23</v>
      </c>
      <c r="J3337" t="s">
        <v>34</v>
      </c>
      <c r="K3337" t="s">
        <v>53</v>
      </c>
      <c r="L3337">
        <v>82163</v>
      </c>
    </row>
    <row r="3338" spans="1:12" x14ac:dyDescent="0.25">
      <c r="A3338" t="s">
        <v>82</v>
      </c>
      <c r="B3338" t="s">
        <v>85</v>
      </c>
      <c r="C3338" t="s">
        <v>68</v>
      </c>
      <c r="D3338" t="s">
        <v>15</v>
      </c>
      <c r="E3338" t="b">
        <v>1</v>
      </c>
      <c r="F3338" s="1">
        <v>45303.996365740742</v>
      </c>
      <c r="G3338" t="b">
        <v>1</v>
      </c>
      <c r="H3338" t="b">
        <v>0</v>
      </c>
      <c r="I3338" t="s">
        <v>84</v>
      </c>
      <c r="J3338" t="s">
        <v>66</v>
      </c>
      <c r="K3338" t="s">
        <v>122</v>
      </c>
      <c r="L3338">
        <v>129182</v>
      </c>
    </row>
    <row r="3339" spans="1:12" x14ac:dyDescent="0.25">
      <c r="A3339" t="s">
        <v>12</v>
      </c>
      <c r="B3339" t="s">
        <v>13</v>
      </c>
      <c r="C3339" t="s">
        <v>68</v>
      </c>
      <c r="D3339" t="s">
        <v>15</v>
      </c>
      <c r="E3339" t="b">
        <v>1</v>
      </c>
      <c r="F3339" s="1">
        <v>45469.41165509259</v>
      </c>
      <c r="G3339" t="b">
        <v>0</v>
      </c>
      <c r="H3339" t="b">
        <v>1</v>
      </c>
      <c r="I3339" t="s">
        <v>16</v>
      </c>
      <c r="J3339" t="s">
        <v>57</v>
      </c>
      <c r="K3339" t="s">
        <v>106</v>
      </c>
      <c r="L3339">
        <v>145800</v>
      </c>
    </row>
    <row r="3340" spans="1:12" x14ac:dyDescent="0.25">
      <c r="A3340" t="s">
        <v>12</v>
      </c>
      <c r="B3340" t="s">
        <v>63</v>
      </c>
      <c r="C3340" t="s">
        <v>43</v>
      </c>
      <c r="D3340" t="s">
        <v>29</v>
      </c>
      <c r="E3340" t="b">
        <v>0</v>
      </c>
      <c r="F3340" s="1">
        <v>45519.816932870373</v>
      </c>
      <c r="G3340" t="b">
        <v>0</v>
      </c>
      <c r="H3340" t="b">
        <v>0</v>
      </c>
      <c r="I3340" t="s">
        <v>16</v>
      </c>
      <c r="J3340" t="s">
        <v>66</v>
      </c>
      <c r="K3340" t="s">
        <v>116</v>
      </c>
      <c r="L3340">
        <v>132023</v>
      </c>
    </row>
    <row r="3341" spans="1:12" x14ac:dyDescent="0.25">
      <c r="A3341" t="s">
        <v>54</v>
      </c>
      <c r="B3341" t="s">
        <v>79</v>
      </c>
      <c r="C3341" t="s">
        <v>28</v>
      </c>
      <c r="D3341" t="s">
        <v>22</v>
      </c>
      <c r="E3341" t="b">
        <v>0</v>
      </c>
      <c r="F3341" s="1">
        <v>45366.291655092587</v>
      </c>
      <c r="G3341" t="b">
        <v>1</v>
      </c>
      <c r="H3341" t="b">
        <v>1</v>
      </c>
      <c r="I3341" t="s">
        <v>30</v>
      </c>
      <c r="J3341" t="s">
        <v>66</v>
      </c>
      <c r="K3341" t="s">
        <v>98</v>
      </c>
      <c r="L3341">
        <v>139001</v>
      </c>
    </row>
    <row r="3342" spans="1:12" x14ac:dyDescent="0.25">
      <c r="A3342" t="s">
        <v>19</v>
      </c>
      <c r="B3342" t="s">
        <v>86</v>
      </c>
      <c r="C3342" t="s">
        <v>21</v>
      </c>
      <c r="D3342" t="s">
        <v>29</v>
      </c>
      <c r="E3342" t="b">
        <v>0</v>
      </c>
      <c r="F3342" s="1">
        <v>45401.952210648153</v>
      </c>
      <c r="G3342" t="b">
        <v>1</v>
      </c>
      <c r="H3342" t="b">
        <v>0</v>
      </c>
      <c r="I3342" t="s">
        <v>23</v>
      </c>
      <c r="J3342" t="s">
        <v>17</v>
      </c>
      <c r="K3342" t="s">
        <v>92</v>
      </c>
      <c r="L3342">
        <v>82659</v>
      </c>
    </row>
    <row r="3343" spans="1:12" x14ac:dyDescent="0.25">
      <c r="A3343" t="s">
        <v>49</v>
      </c>
      <c r="B3343" t="s">
        <v>108</v>
      </c>
      <c r="C3343" t="s">
        <v>43</v>
      </c>
      <c r="D3343" t="s">
        <v>15</v>
      </c>
      <c r="E3343" t="b">
        <v>0</v>
      </c>
      <c r="F3343" s="1">
        <v>45450.509560185194</v>
      </c>
      <c r="G3343" t="b">
        <v>0</v>
      </c>
      <c r="H3343" t="b">
        <v>0</v>
      </c>
      <c r="I3343" t="s">
        <v>51</v>
      </c>
      <c r="J3343" t="s">
        <v>70</v>
      </c>
      <c r="K3343" t="s">
        <v>78</v>
      </c>
      <c r="L3343">
        <v>94497</v>
      </c>
    </row>
    <row r="3344" spans="1:12" x14ac:dyDescent="0.25">
      <c r="A3344" t="s">
        <v>54</v>
      </c>
      <c r="B3344" t="s">
        <v>55</v>
      </c>
      <c r="C3344" t="s">
        <v>28</v>
      </c>
      <c r="D3344" t="s">
        <v>29</v>
      </c>
      <c r="E3344" t="b">
        <v>0</v>
      </c>
      <c r="F3344" s="1">
        <v>45474.851157407407</v>
      </c>
      <c r="G3344" t="b">
        <v>0</v>
      </c>
      <c r="H3344" t="b">
        <v>1</v>
      </c>
      <c r="I3344" t="s">
        <v>30</v>
      </c>
      <c r="J3344" t="s">
        <v>64</v>
      </c>
      <c r="K3344" t="s">
        <v>62</v>
      </c>
      <c r="L3344">
        <v>125056</v>
      </c>
    </row>
    <row r="3345" spans="1:12" x14ac:dyDescent="0.25">
      <c r="A3345" t="s">
        <v>54</v>
      </c>
      <c r="B3345" t="s">
        <v>55</v>
      </c>
      <c r="C3345" t="s">
        <v>68</v>
      </c>
      <c r="D3345" t="s">
        <v>22</v>
      </c>
      <c r="E3345" t="b">
        <v>1</v>
      </c>
      <c r="F3345" s="1">
        <v>45634.689814814818</v>
      </c>
      <c r="G3345" t="b">
        <v>1</v>
      </c>
      <c r="H3345" t="b">
        <v>1</v>
      </c>
      <c r="I3345" t="s">
        <v>30</v>
      </c>
      <c r="J3345" t="s">
        <v>17</v>
      </c>
      <c r="K3345" t="s">
        <v>103</v>
      </c>
      <c r="L3345">
        <v>141033</v>
      </c>
    </row>
    <row r="3346" spans="1:12" x14ac:dyDescent="0.25">
      <c r="A3346" t="s">
        <v>54</v>
      </c>
      <c r="B3346" t="s">
        <v>79</v>
      </c>
      <c r="C3346" t="s">
        <v>14</v>
      </c>
      <c r="D3346" t="s">
        <v>22</v>
      </c>
      <c r="E3346" t="b">
        <v>1</v>
      </c>
      <c r="F3346" s="1">
        <v>45362.484826388893</v>
      </c>
      <c r="G3346" t="b">
        <v>1</v>
      </c>
      <c r="H3346" t="b">
        <v>0</v>
      </c>
      <c r="I3346" t="s">
        <v>30</v>
      </c>
      <c r="J3346" t="s">
        <v>64</v>
      </c>
      <c r="K3346" t="s">
        <v>92</v>
      </c>
      <c r="L3346">
        <v>147068</v>
      </c>
    </row>
    <row r="3347" spans="1:12" x14ac:dyDescent="0.25">
      <c r="A3347" t="s">
        <v>26</v>
      </c>
      <c r="B3347" t="s">
        <v>71</v>
      </c>
      <c r="C3347" t="s">
        <v>14</v>
      </c>
      <c r="D3347" t="s">
        <v>29</v>
      </c>
      <c r="E3347" t="b">
        <v>1</v>
      </c>
      <c r="F3347" s="1">
        <v>45431.558703703697</v>
      </c>
      <c r="G3347" t="b">
        <v>0</v>
      </c>
      <c r="H3347" t="b">
        <v>1</v>
      </c>
      <c r="I3347" t="s">
        <v>30</v>
      </c>
      <c r="J3347" t="s">
        <v>17</v>
      </c>
      <c r="K3347" t="s">
        <v>124</v>
      </c>
      <c r="L3347">
        <v>106299</v>
      </c>
    </row>
    <row r="3348" spans="1:12" x14ac:dyDescent="0.25">
      <c r="A3348" t="s">
        <v>82</v>
      </c>
      <c r="B3348" t="s">
        <v>83</v>
      </c>
      <c r="C3348" t="s">
        <v>28</v>
      </c>
      <c r="D3348" t="s">
        <v>15</v>
      </c>
      <c r="E3348" t="b">
        <v>0</v>
      </c>
      <c r="F3348" s="1">
        <v>45532.805914351848</v>
      </c>
      <c r="G3348" t="b">
        <v>1</v>
      </c>
      <c r="H3348" t="b">
        <v>0</v>
      </c>
      <c r="I3348" t="s">
        <v>84</v>
      </c>
      <c r="J3348" t="s">
        <v>47</v>
      </c>
      <c r="K3348" t="s">
        <v>114</v>
      </c>
      <c r="L3348">
        <v>128045</v>
      </c>
    </row>
    <row r="3349" spans="1:12" x14ac:dyDescent="0.25">
      <c r="A3349" t="s">
        <v>49</v>
      </c>
      <c r="B3349" t="s">
        <v>50</v>
      </c>
      <c r="C3349" t="s">
        <v>68</v>
      </c>
      <c r="D3349" t="s">
        <v>15</v>
      </c>
      <c r="E3349" t="b">
        <v>0</v>
      </c>
      <c r="F3349" s="1">
        <v>45653.649467592593</v>
      </c>
      <c r="G3349" t="b">
        <v>1</v>
      </c>
      <c r="H3349" t="b">
        <v>0</v>
      </c>
      <c r="I3349" t="s">
        <v>51</v>
      </c>
      <c r="J3349" t="s">
        <v>47</v>
      </c>
      <c r="K3349" t="s">
        <v>25</v>
      </c>
      <c r="L3349">
        <v>71865</v>
      </c>
    </row>
    <row r="3350" spans="1:12" x14ac:dyDescent="0.25">
      <c r="A3350" t="s">
        <v>38</v>
      </c>
      <c r="B3350" t="s">
        <v>39</v>
      </c>
      <c r="C3350" t="s">
        <v>40</v>
      </c>
      <c r="D3350" t="s">
        <v>15</v>
      </c>
      <c r="E3350" t="b">
        <v>1</v>
      </c>
      <c r="F3350" s="1">
        <v>45433.133831018517</v>
      </c>
      <c r="G3350" t="b">
        <v>1</v>
      </c>
      <c r="H3350" t="b">
        <v>1</v>
      </c>
      <c r="I3350" t="s">
        <v>41</v>
      </c>
      <c r="J3350" t="s">
        <v>66</v>
      </c>
      <c r="K3350" t="s">
        <v>101</v>
      </c>
      <c r="L3350">
        <v>69717</v>
      </c>
    </row>
    <row r="3351" spans="1:12" x14ac:dyDescent="0.25">
      <c r="A3351" t="s">
        <v>82</v>
      </c>
      <c r="B3351" t="s">
        <v>83</v>
      </c>
      <c r="C3351" t="s">
        <v>43</v>
      </c>
      <c r="D3351" t="s">
        <v>29</v>
      </c>
      <c r="E3351" t="b">
        <v>0</v>
      </c>
      <c r="F3351" s="1">
        <v>45567.920624999999</v>
      </c>
      <c r="G3351" t="b">
        <v>0</v>
      </c>
      <c r="H3351" t="b">
        <v>0</v>
      </c>
      <c r="I3351" t="s">
        <v>84</v>
      </c>
      <c r="J3351" t="s">
        <v>24</v>
      </c>
      <c r="K3351" t="s">
        <v>113</v>
      </c>
      <c r="L3351">
        <v>121376</v>
      </c>
    </row>
    <row r="3352" spans="1:12" x14ac:dyDescent="0.25">
      <c r="A3352" t="s">
        <v>19</v>
      </c>
      <c r="B3352" t="s">
        <v>36</v>
      </c>
      <c r="C3352" t="s">
        <v>21</v>
      </c>
      <c r="D3352" t="s">
        <v>22</v>
      </c>
      <c r="E3352" t="b">
        <v>0</v>
      </c>
      <c r="F3352" s="1">
        <v>45531.44568287037</v>
      </c>
      <c r="G3352" t="b">
        <v>0</v>
      </c>
      <c r="H3352" t="b">
        <v>0</v>
      </c>
      <c r="I3352" t="s">
        <v>23</v>
      </c>
      <c r="J3352" t="s">
        <v>70</v>
      </c>
      <c r="K3352" t="s">
        <v>74</v>
      </c>
      <c r="L3352">
        <v>76168</v>
      </c>
    </row>
    <row r="3353" spans="1:12" x14ac:dyDescent="0.25">
      <c r="A3353" t="s">
        <v>49</v>
      </c>
      <c r="B3353" t="s">
        <v>108</v>
      </c>
      <c r="C3353" t="s">
        <v>14</v>
      </c>
      <c r="D3353" t="s">
        <v>15</v>
      </c>
      <c r="E3353" t="b">
        <v>1</v>
      </c>
      <c r="F3353" s="1">
        <v>45540.442523148151</v>
      </c>
      <c r="G3353" t="b">
        <v>0</v>
      </c>
      <c r="H3353" t="b">
        <v>1</v>
      </c>
      <c r="I3353" t="s">
        <v>51</v>
      </c>
      <c r="J3353" t="s">
        <v>70</v>
      </c>
      <c r="K3353" t="s">
        <v>92</v>
      </c>
      <c r="L3353">
        <v>72794</v>
      </c>
    </row>
    <row r="3354" spans="1:12" x14ac:dyDescent="0.25">
      <c r="A3354" t="s">
        <v>26</v>
      </c>
      <c r="B3354" t="s">
        <v>33</v>
      </c>
      <c r="C3354" t="s">
        <v>14</v>
      </c>
      <c r="D3354" t="s">
        <v>15</v>
      </c>
      <c r="E3354" t="b">
        <v>0</v>
      </c>
      <c r="F3354" s="1">
        <v>45529.909884259258</v>
      </c>
      <c r="G3354" t="b">
        <v>0</v>
      </c>
      <c r="H3354" t="b">
        <v>0</v>
      </c>
      <c r="I3354" t="s">
        <v>30</v>
      </c>
      <c r="J3354" t="s">
        <v>64</v>
      </c>
      <c r="K3354" t="s">
        <v>128</v>
      </c>
      <c r="L3354">
        <v>121885</v>
      </c>
    </row>
    <row r="3355" spans="1:12" x14ac:dyDescent="0.25">
      <c r="A3355" t="s">
        <v>45</v>
      </c>
      <c r="B3355" t="s">
        <v>76</v>
      </c>
      <c r="C3355" t="s">
        <v>14</v>
      </c>
      <c r="D3355" t="s">
        <v>29</v>
      </c>
      <c r="E3355" t="b">
        <v>0</v>
      </c>
      <c r="F3355" s="1">
        <v>45344.455358796287</v>
      </c>
      <c r="G3355" t="b">
        <v>1</v>
      </c>
      <c r="H3355" t="b">
        <v>1</v>
      </c>
      <c r="I3355" t="s">
        <v>16</v>
      </c>
      <c r="J3355" t="s">
        <v>72</v>
      </c>
      <c r="K3355" t="s">
        <v>119</v>
      </c>
      <c r="L3355">
        <v>100390</v>
      </c>
    </row>
    <row r="3356" spans="1:12" x14ac:dyDescent="0.25">
      <c r="A3356" t="s">
        <v>19</v>
      </c>
      <c r="B3356" t="s">
        <v>94</v>
      </c>
      <c r="C3356" t="s">
        <v>28</v>
      </c>
      <c r="D3356" t="s">
        <v>15</v>
      </c>
      <c r="E3356" t="b">
        <v>0</v>
      </c>
      <c r="F3356" s="1">
        <v>45646.905243055553</v>
      </c>
      <c r="G3356" t="b">
        <v>1</v>
      </c>
      <c r="H3356" t="b">
        <v>0</v>
      </c>
      <c r="I3356" t="s">
        <v>23</v>
      </c>
      <c r="J3356" t="s">
        <v>31</v>
      </c>
      <c r="K3356" t="s">
        <v>119</v>
      </c>
      <c r="L3356">
        <v>70633</v>
      </c>
    </row>
    <row r="3357" spans="1:12" x14ac:dyDescent="0.25">
      <c r="A3357" t="s">
        <v>12</v>
      </c>
      <c r="B3357" t="s">
        <v>13</v>
      </c>
      <c r="C3357" t="s">
        <v>14</v>
      </c>
      <c r="D3357" t="s">
        <v>15</v>
      </c>
      <c r="E3357" t="b">
        <v>0</v>
      </c>
      <c r="F3357" s="1">
        <v>45643.705960648149</v>
      </c>
      <c r="G3357" t="b">
        <v>0</v>
      </c>
      <c r="H3357" t="b">
        <v>1</v>
      </c>
      <c r="I3357" t="s">
        <v>16</v>
      </c>
      <c r="J3357" t="s">
        <v>52</v>
      </c>
      <c r="K3357" t="s">
        <v>110</v>
      </c>
      <c r="L3357">
        <v>111913</v>
      </c>
    </row>
    <row r="3358" spans="1:12" x14ac:dyDescent="0.25">
      <c r="A3358" t="s">
        <v>49</v>
      </c>
      <c r="B3358" t="s">
        <v>61</v>
      </c>
      <c r="C3358" t="s">
        <v>68</v>
      </c>
      <c r="D3358" t="s">
        <v>22</v>
      </c>
      <c r="E3358" t="b">
        <v>0</v>
      </c>
      <c r="F3358" s="1">
        <v>45605.389953703707</v>
      </c>
      <c r="G3358" t="b">
        <v>1</v>
      </c>
      <c r="H3358" t="b">
        <v>0</v>
      </c>
      <c r="I3358" t="s">
        <v>51</v>
      </c>
      <c r="J3358" t="s">
        <v>64</v>
      </c>
      <c r="K3358" t="s">
        <v>123</v>
      </c>
      <c r="L3358">
        <v>82258</v>
      </c>
    </row>
    <row r="3359" spans="1:12" x14ac:dyDescent="0.25">
      <c r="A3359" t="s">
        <v>45</v>
      </c>
      <c r="B3359" t="s">
        <v>88</v>
      </c>
      <c r="C3359" t="s">
        <v>14</v>
      </c>
      <c r="D3359" t="s">
        <v>29</v>
      </c>
      <c r="E3359" t="b">
        <v>0</v>
      </c>
      <c r="F3359" s="1">
        <v>45441.665671296287</v>
      </c>
      <c r="G3359" t="b">
        <v>1</v>
      </c>
      <c r="H3359" t="b">
        <v>1</v>
      </c>
      <c r="I3359" t="s">
        <v>16</v>
      </c>
      <c r="J3359" t="s">
        <v>72</v>
      </c>
      <c r="K3359" t="s">
        <v>32</v>
      </c>
      <c r="L3359">
        <v>96823</v>
      </c>
    </row>
    <row r="3360" spans="1:12" x14ac:dyDescent="0.25">
      <c r="A3360" t="s">
        <v>82</v>
      </c>
      <c r="B3360" t="s">
        <v>85</v>
      </c>
      <c r="C3360" t="s">
        <v>28</v>
      </c>
      <c r="D3360" t="s">
        <v>22</v>
      </c>
      <c r="E3360" t="b">
        <v>0</v>
      </c>
      <c r="F3360" s="1">
        <v>45542.004074074073</v>
      </c>
      <c r="G3360" t="b">
        <v>0</v>
      </c>
      <c r="H3360" t="b">
        <v>1</v>
      </c>
      <c r="I3360" t="s">
        <v>84</v>
      </c>
      <c r="J3360" t="s">
        <v>80</v>
      </c>
      <c r="K3360" t="s">
        <v>81</v>
      </c>
      <c r="L3360">
        <v>112519</v>
      </c>
    </row>
    <row r="3361" spans="1:12" x14ac:dyDescent="0.25">
      <c r="A3361" t="s">
        <v>19</v>
      </c>
      <c r="B3361" t="s">
        <v>36</v>
      </c>
      <c r="C3361" t="s">
        <v>21</v>
      </c>
      <c r="D3361" t="s">
        <v>15</v>
      </c>
      <c r="E3361" t="b">
        <v>1</v>
      </c>
      <c r="F3361" s="1">
        <v>45305.197835648149</v>
      </c>
      <c r="G3361" t="b">
        <v>1</v>
      </c>
      <c r="H3361" t="b">
        <v>1</v>
      </c>
      <c r="I3361" t="s">
        <v>23</v>
      </c>
      <c r="J3361" t="s">
        <v>80</v>
      </c>
      <c r="K3361" t="s">
        <v>106</v>
      </c>
      <c r="L3361">
        <v>72750</v>
      </c>
    </row>
    <row r="3362" spans="1:12" x14ac:dyDescent="0.25">
      <c r="A3362" t="s">
        <v>19</v>
      </c>
      <c r="B3362" t="s">
        <v>86</v>
      </c>
      <c r="C3362" t="s">
        <v>68</v>
      </c>
      <c r="D3362" t="s">
        <v>29</v>
      </c>
      <c r="E3362" t="b">
        <v>0</v>
      </c>
      <c r="F3362" s="1">
        <v>45535.02820601852</v>
      </c>
      <c r="G3362" t="b">
        <v>1</v>
      </c>
      <c r="H3362" t="b">
        <v>1</v>
      </c>
      <c r="I3362" t="s">
        <v>23</v>
      </c>
      <c r="J3362" t="s">
        <v>72</v>
      </c>
      <c r="K3362" t="s">
        <v>65</v>
      </c>
      <c r="L3362">
        <v>63228</v>
      </c>
    </row>
    <row r="3363" spans="1:12" x14ac:dyDescent="0.25">
      <c r="A3363" t="s">
        <v>12</v>
      </c>
      <c r="B3363" t="s">
        <v>13</v>
      </c>
      <c r="C3363" t="s">
        <v>28</v>
      </c>
      <c r="D3363" t="s">
        <v>29</v>
      </c>
      <c r="E3363" t="b">
        <v>1</v>
      </c>
      <c r="F3363" s="1">
        <v>45523.073148148149</v>
      </c>
      <c r="G3363" t="b">
        <v>0</v>
      </c>
      <c r="H3363" t="b">
        <v>0</v>
      </c>
      <c r="I3363" t="s">
        <v>16</v>
      </c>
      <c r="J3363" t="s">
        <v>17</v>
      </c>
      <c r="K3363" t="s">
        <v>116</v>
      </c>
      <c r="L3363">
        <v>120702</v>
      </c>
    </row>
    <row r="3364" spans="1:12" x14ac:dyDescent="0.25">
      <c r="A3364" t="s">
        <v>45</v>
      </c>
      <c r="B3364" t="s">
        <v>76</v>
      </c>
      <c r="C3364" t="s">
        <v>43</v>
      </c>
      <c r="D3364" t="s">
        <v>15</v>
      </c>
      <c r="E3364" t="b">
        <v>0</v>
      </c>
      <c r="F3364" s="1">
        <v>45517.051481481481</v>
      </c>
      <c r="G3364" t="b">
        <v>0</v>
      </c>
      <c r="H3364" t="b">
        <v>0</v>
      </c>
      <c r="I3364" t="s">
        <v>16</v>
      </c>
      <c r="J3364" t="s">
        <v>24</v>
      </c>
      <c r="K3364" t="s">
        <v>120</v>
      </c>
      <c r="L3364">
        <v>84438</v>
      </c>
    </row>
    <row r="3365" spans="1:12" x14ac:dyDescent="0.25">
      <c r="A3365" t="s">
        <v>26</v>
      </c>
      <c r="B3365" t="s">
        <v>33</v>
      </c>
      <c r="C3365" t="s">
        <v>40</v>
      </c>
      <c r="D3365" t="s">
        <v>29</v>
      </c>
      <c r="E3365" t="b">
        <v>1</v>
      </c>
      <c r="F3365" s="1">
        <v>45405.662962962961</v>
      </c>
      <c r="G3365" t="b">
        <v>0</v>
      </c>
      <c r="H3365" t="b">
        <v>1</v>
      </c>
      <c r="I3365" t="s">
        <v>30</v>
      </c>
      <c r="J3365" t="s">
        <v>80</v>
      </c>
      <c r="K3365" t="s">
        <v>129</v>
      </c>
      <c r="L3365">
        <v>88823</v>
      </c>
    </row>
    <row r="3366" spans="1:12" x14ac:dyDescent="0.25">
      <c r="A3366" t="s">
        <v>12</v>
      </c>
      <c r="B3366" t="s">
        <v>63</v>
      </c>
      <c r="C3366" t="s">
        <v>14</v>
      </c>
      <c r="D3366" t="s">
        <v>15</v>
      </c>
      <c r="E3366" t="b">
        <v>0</v>
      </c>
      <c r="F3366" s="1">
        <v>45365.161030092589</v>
      </c>
      <c r="G3366" t="b">
        <v>0</v>
      </c>
      <c r="H3366" t="b">
        <v>0</v>
      </c>
      <c r="I3366" t="s">
        <v>16</v>
      </c>
      <c r="J3366" t="s">
        <v>66</v>
      </c>
      <c r="K3366" t="s">
        <v>98</v>
      </c>
      <c r="L3366">
        <v>131184</v>
      </c>
    </row>
    <row r="3367" spans="1:12" x14ac:dyDescent="0.25">
      <c r="A3367" t="s">
        <v>54</v>
      </c>
      <c r="B3367" t="s">
        <v>79</v>
      </c>
      <c r="C3367" t="s">
        <v>21</v>
      </c>
      <c r="D3367" t="s">
        <v>15</v>
      </c>
      <c r="E3367" t="b">
        <v>0</v>
      </c>
      <c r="F3367" s="1">
        <v>45465.974085648151</v>
      </c>
      <c r="G3367" t="b">
        <v>1</v>
      </c>
      <c r="H3367" t="b">
        <v>0</v>
      </c>
      <c r="I3367" t="s">
        <v>30</v>
      </c>
      <c r="J3367" t="s">
        <v>47</v>
      </c>
      <c r="K3367" t="s">
        <v>112</v>
      </c>
      <c r="L3367">
        <v>117846</v>
      </c>
    </row>
    <row r="3368" spans="1:12" x14ac:dyDescent="0.25">
      <c r="A3368" t="s">
        <v>82</v>
      </c>
      <c r="B3368" t="s">
        <v>85</v>
      </c>
      <c r="C3368" t="s">
        <v>68</v>
      </c>
      <c r="D3368" t="s">
        <v>22</v>
      </c>
      <c r="E3368" t="b">
        <v>0</v>
      </c>
      <c r="F3368" s="1">
        <v>45404.261273148149</v>
      </c>
      <c r="G3368" t="b">
        <v>1</v>
      </c>
      <c r="H3368" t="b">
        <v>0</v>
      </c>
      <c r="I3368" t="s">
        <v>84</v>
      </c>
      <c r="J3368" t="s">
        <v>17</v>
      </c>
      <c r="K3368" t="s">
        <v>129</v>
      </c>
      <c r="L3368">
        <v>122038</v>
      </c>
    </row>
    <row r="3369" spans="1:12" x14ac:dyDescent="0.25">
      <c r="A3369" t="s">
        <v>82</v>
      </c>
      <c r="B3369" t="s">
        <v>85</v>
      </c>
      <c r="C3369" t="s">
        <v>68</v>
      </c>
      <c r="D3369" t="s">
        <v>22</v>
      </c>
      <c r="E3369" t="b">
        <v>1</v>
      </c>
      <c r="F3369" s="1">
        <v>45395.735810185193</v>
      </c>
      <c r="G3369" t="b">
        <v>0</v>
      </c>
      <c r="H3369" t="b">
        <v>1</v>
      </c>
      <c r="I3369" t="s">
        <v>84</v>
      </c>
      <c r="J3369" t="s">
        <v>57</v>
      </c>
      <c r="K3369" t="s">
        <v>62</v>
      </c>
      <c r="L3369">
        <v>136987</v>
      </c>
    </row>
    <row r="3370" spans="1:12" x14ac:dyDescent="0.25">
      <c r="A3370" t="s">
        <v>49</v>
      </c>
      <c r="B3370" t="s">
        <v>108</v>
      </c>
      <c r="C3370" t="s">
        <v>14</v>
      </c>
      <c r="D3370" t="s">
        <v>22</v>
      </c>
      <c r="E3370" t="b">
        <v>0</v>
      </c>
      <c r="F3370" s="1">
        <v>45430.224224537043</v>
      </c>
      <c r="G3370" t="b">
        <v>0</v>
      </c>
      <c r="H3370" t="b">
        <v>1</v>
      </c>
      <c r="I3370" t="s">
        <v>51</v>
      </c>
      <c r="J3370" t="s">
        <v>70</v>
      </c>
      <c r="K3370" t="s">
        <v>67</v>
      </c>
      <c r="L3370">
        <v>97662</v>
      </c>
    </row>
    <row r="3371" spans="1:12" x14ac:dyDescent="0.25">
      <c r="A3371" t="s">
        <v>82</v>
      </c>
      <c r="B3371" t="s">
        <v>91</v>
      </c>
      <c r="C3371" t="s">
        <v>40</v>
      </c>
      <c r="D3371" t="s">
        <v>15</v>
      </c>
      <c r="E3371" t="b">
        <v>1</v>
      </c>
      <c r="F3371" s="1">
        <v>45580.41302083333</v>
      </c>
      <c r="G3371" t="b">
        <v>0</v>
      </c>
      <c r="H3371" t="b">
        <v>1</v>
      </c>
      <c r="I3371" t="s">
        <v>84</v>
      </c>
      <c r="J3371" t="s">
        <v>70</v>
      </c>
      <c r="K3371" t="s">
        <v>96</v>
      </c>
      <c r="L3371">
        <v>101759</v>
      </c>
    </row>
    <row r="3372" spans="1:12" x14ac:dyDescent="0.25">
      <c r="A3372" t="s">
        <v>54</v>
      </c>
      <c r="B3372" t="s">
        <v>79</v>
      </c>
      <c r="C3372" t="s">
        <v>14</v>
      </c>
      <c r="D3372" t="s">
        <v>29</v>
      </c>
      <c r="E3372" t="b">
        <v>1</v>
      </c>
      <c r="F3372" s="1">
        <v>45552.535925925928</v>
      </c>
      <c r="G3372" t="b">
        <v>1</v>
      </c>
      <c r="H3372" t="b">
        <v>0</v>
      </c>
      <c r="I3372" t="s">
        <v>30</v>
      </c>
      <c r="J3372" t="s">
        <v>66</v>
      </c>
      <c r="K3372" t="s">
        <v>110</v>
      </c>
      <c r="L3372">
        <v>116771</v>
      </c>
    </row>
    <row r="3373" spans="1:12" x14ac:dyDescent="0.25">
      <c r="A3373" t="s">
        <v>19</v>
      </c>
      <c r="B3373" t="s">
        <v>36</v>
      </c>
      <c r="C3373" t="s">
        <v>28</v>
      </c>
      <c r="D3373" t="s">
        <v>29</v>
      </c>
      <c r="E3373" t="b">
        <v>1</v>
      </c>
      <c r="F3373" s="1">
        <v>45610.951006944437</v>
      </c>
      <c r="G3373" t="b">
        <v>1</v>
      </c>
      <c r="H3373" t="b">
        <v>0</v>
      </c>
      <c r="I3373" t="s">
        <v>23</v>
      </c>
      <c r="J3373" t="s">
        <v>31</v>
      </c>
      <c r="K3373" t="s">
        <v>92</v>
      </c>
      <c r="L3373">
        <v>65664</v>
      </c>
    </row>
    <row r="3374" spans="1:12" x14ac:dyDescent="0.25">
      <c r="A3374" t="s">
        <v>38</v>
      </c>
      <c r="B3374" t="s">
        <v>95</v>
      </c>
      <c r="C3374" t="s">
        <v>40</v>
      </c>
      <c r="D3374" t="s">
        <v>15</v>
      </c>
      <c r="E3374" t="b">
        <v>1</v>
      </c>
      <c r="F3374" s="1">
        <v>45393.792673611111</v>
      </c>
      <c r="G3374" t="b">
        <v>1</v>
      </c>
      <c r="H3374" t="b">
        <v>0</v>
      </c>
      <c r="I3374" t="s">
        <v>41</v>
      </c>
      <c r="J3374" t="s">
        <v>57</v>
      </c>
      <c r="K3374" t="s">
        <v>58</v>
      </c>
      <c r="L3374">
        <v>89983</v>
      </c>
    </row>
    <row r="3375" spans="1:12" x14ac:dyDescent="0.25">
      <c r="A3375" t="s">
        <v>26</v>
      </c>
      <c r="B3375" t="s">
        <v>27</v>
      </c>
      <c r="C3375" t="s">
        <v>28</v>
      </c>
      <c r="D3375" t="s">
        <v>22</v>
      </c>
      <c r="E3375" t="b">
        <v>1</v>
      </c>
      <c r="F3375" s="1">
        <v>45539.164675925917</v>
      </c>
      <c r="G3375" t="b">
        <v>1</v>
      </c>
      <c r="H3375" t="b">
        <v>1</v>
      </c>
      <c r="I3375" t="s">
        <v>30</v>
      </c>
      <c r="J3375" t="s">
        <v>17</v>
      </c>
      <c r="K3375" t="s">
        <v>25</v>
      </c>
      <c r="L3375">
        <v>119459</v>
      </c>
    </row>
    <row r="3376" spans="1:12" x14ac:dyDescent="0.25">
      <c r="A3376" t="s">
        <v>12</v>
      </c>
      <c r="B3376" t="s">
        <v>63</v>
      </c>
      <c r="C3376" t="s">
        <v>14</v>
      </c>
      <c r="D3376" t="s">
        <v>15</v>
      </c>
      <c r="E3376" t="b">
        <v>1</v>
      </c>
      <c r="F3376" s="1">
        <v>45420.52920138889</v>
      </c>
      <c r="G3376" t="b">
        <v>0</v>
      </c>
      <c r="H3376" t="b">
        <v>0</v>
      </c>
      <c r="I3376" t="s">
        <v>16</v>
      </c>
      <c r="J3376" t="s">
        <v>17</v>
      </c>
      <c r="K3376" t="s">
        <v>102</v>
      </c>
      <c r="L3376">
        <v>125832</v>
      </c>
    </row>
    <row r="3377" spans="1:12" x14ac:dyDescent="0.25">
      <c r="A3377" t="s">
        <v>12</v>
      </c>
      <c r="B3377" t="s">
        <v>13</v>
      </c>
      <c r="C3377" t="s">
        <v>68</v>
      </c>
      <c r="D3377" t="s">
        <v>15</v>
      </c>
      <c r="E3377" t="b">
        <v>1</v>
      </c>
      <c r="F3377" s="1">
        <v>45625.616747685177</v>
      </c>
      <c r="G3377" t="b">
        <v>1</v>
      </c>
      <c r="H3377" t="b">
        <v>1</v>
      </c>
      <c r="I3377" t="s">
        <v>16</v>
      </c>
      <c r="J3377" t="s">
        <v>52</v>
      </c>
      <c r="K3377" t="s">
        <v>120</v>
      </c>
      <c r="L3377">
        <v>123636</v>
      </c>
    </row>
    <row r="3378" spans="1:12" x14ac:dyDescent="0.25">
      <c r="A3378" t="s">
        <v>82</v>
      </c>
      <c r="B3378" t="s">
        <v>83</v>
      </c>
      <c r="C3378" t="s">
        <v>21</v>
      </c>
      <c r="D3378" t="s">
        <v>22</v>
      </c>
      <c r="E3378" t="b">
        <v>1</v>
      </c>
      <c r="F3378" s="1">
        <v>45595.541550925933</v>
      </c>
      <c r="G3378" t="b">
        <v>0</v>
      </c>
      <c r="H3378" t="b">
        <v>1</v>
      </c>
      <c r="I3378" t="s">
        <v>84</v>
      </c>
      <c r="J3378" t="s">
        <v>34</v>
      </c>
      <c r="K3378" t="s">
        <v>81</v>
      </c>
      <c r="L3378">
        <v>119788</v>
      </c>
    </row>
    <row r="3379" spans="1:12" x14ac:dyDescent="0.25">
      <c r="A3379" t="s">
        <v>82</v>
      </c>
      <c r="B3379" t="s">
        <v>83</v>
      </c>
      <c r="C3379" t="s">
        <v>28</v>
      </c>
      <c r="D3379" t="s">
        <v>22</v>
      </c>
      <c r="E3379" t="b">
        <v>0</v>
      </c>
      <c r="F3379" s="1">
        <v>45301.020266203697</v>
      </c>
      <c r="G3379" t="b">
        <v>1</v>
      </c>
      <c r="H3379" t="b">
        <v>1</v>
      </c>
      <c r="I3379" t="s">
        <v>84</v>
      </c>
      <c r="J3379" t="s">
        <v>66</v>
      </c>
      <c r="K3379" t="s">
        <v>101</v>
      </c>
      <c r="L3379">
        <v>125204</v>
      </c>
    </row>
    <row r="3380" spans="1:12" x14ac:dyDescent="0.25">
      <c r="A3380" t="s">
        <v>82</v>
      </c>
      <c r="B3380" t="s">
        <v>91</v>
      </c>
      <c r="C3380" t="s">
        <v>14</v>
      </c>
      <c r="D3380" t="s">
        <v>29</v>
      </c>
      <c r="E3380" t="b">
        <v>0</v>
      </c>
      <c r="F3380" s="1">
        <v>45427.685613425929</v>
      </c>
      <c r="G3380" t="b">
        <v>0</v>
      </c>
      <c r="H3380" t="b">
        <v>1</v>
      </c>
      <c r="I3380" t="s">
        <v>84</v>
      </c>
      <c r="J3380" t="s">
        <v>70</v>
      </c>
      <c r="K3380" t="s">
        <v>37</v>
      </c>
      <c r="L3380">
        <v>123516</v>
      </c>
    </row>
    <row r="3381" spans="1:12" x14ac:dyDescent="0.25">
      <c r="A3381" t="s">
        <v>12</v>
      </c>
      <c r="B3381" t="s">
        <v>13</v>
      </c>
      <c r="C3381" t="s">
        <v>40</v>
      </c>
      <c r="D3381" t="s">
        <v>15</v>
      </c>
      <c r="E3381" t="b">
        <v>0</v>
      </c>
      <c r="F3381" s="1">
        <v>45319.03230324074</v>
      </c>
      <c r="G3381" t="b">
        <v>0</v>
      </c>
      <c r="H3381" t="b">
        <v>1</v>
      </c>
      <c r="I3381" t="s">
        <v>16</v>
      </c>
      <c r="J3381" t="s">
        <v>70</v>
      </c>
      <c r="K3381" t="s">
        <v>90</v>
      </c>
      <c r="L3381">
        <v>114738</v>
      </c>
    </row>
    <row r="3382" spans="1:12" x14ac:dyDescent="0.25">
      <c r="A3382" t="s">
        <v>54</v>
      </c>
      <c r="B3382" t="s">
        <v>55</v>
      </c>
      <c r="C3382" t="s">
        <v>21</v>
      </c>
      <c r="D3382" t="s">
        <v>15</v>
      </c>
      <c r="E3382" t="b">
        <v>1</v>
      </c>
      <c r="F3382" s="1">
        <v>45487.836562500001</v>
      </c>
      <c r="G3382" t="b">
        <v>1</v>
      </c>
      <c r="H3382" t="b">
        <v>0</v>
      </c>
      <c r="I3382" t="s">
        <v>30</v>
      </c>
      <c r="J3382" t="s">
        <v>57</v>
      </c>
      <c r="K3382" t="s">
        <v>77</v>
      </c>
      <c r="L3382">
        <v>124931</v>
      </c>
    </row>
    <row r="3383" spans="1:12" x14ac:dyDescent="0.25">
      <c r="A3383" t="s">
        <v>45</v>
      </c>
      <c r="B3383" t="s">
        <v>88</v>
      </c>
      <c r="C3383" t="s">
        <v>28</v>
      </c>
      <c r="D3383" t="s">
        <v>22</v>
      </c>
      <c r="E3383" t="b">
        <v>1</v>
      </c>
      <c r="F3383" s="1">
        <v>45450.079317129632</v>
      </c>
      <c r="G3383" t="b">
        <v>0</v>
      </c>
      <c r="H3383" t="b">
        <v>1</v>
      </c>
      <c r="I3383" t="s">
        <v>16</v>
      </c>
      <c r="J3383" t="s">
        <v>66</v>
      </c>
      <c r="K3383" t="s">
        <v>90</v>
      </c>
      <c r="L3383">
        <v>115962</v>
      </c>
    </row>
    <row r="3384" spans="1:12" x14ac:dyDescent="0.25">
      <c r="A3384" t="s">
        <v>38</v>
      </c>
      <c r="B3384" t="s">
        <v>39</v>
      </c>
      <c r="C3384" t="s">
        <v>68</v>
      </c>
      <c r="D3384" t="s">
        <v>29</v>
      </c>
      <c r="E3384" t="b">
        <v>0</v>
      </c>
      <c r="F3384" s="1">
        <v>45541.839722222219</v>
      </c>
      <c r="G3384" t="b">
        <v>0</v>
      </c>
      <c r="H3384" t="b">
        <v>1</v>
      </c>
      <c r="I3384" t="s">
        <v>41</v>
      </c>
      <c r="J3384" t="s">
        <v>31</v>
      </c>
      <c r="K3384" t="s">
        <v>129</v>
      </c>
      <c r="L3384">
        <v>92253</v>
      </c>
    </row>
    <row r="3385" spans="1:12" x14ac:dyDescent="0.25">
      <c r="A3385" t="s">
        <v>19</v>
      </c>
      <c r="B3385" t="s">
        <v>94</v>
      </c>
      <c r="C3385" t="s">
        <v>68</v>
      </c>
      <c r="D3385" t="s">
        <v>22</v>
      </c>
      <c r="E3385" t="b">
        <v>0</v>
      </c>
      <c r="F3385" s="1">
        <v>45525.653483796297</v>
      </c>
      <c r="G3385" t="b">
        <v>1</v>
      </c>
      <c r="H3385" t="b">
        <v>1</v>
      </c>
      <c r="I3385" t="s">
        <v>23</v>
      </c>
      <c r="J3385" t="s">
        <v>24</v>
      </c>
      <c r="K3385" t="s">
        <v>60</v>
      </c>
      <c r="L3385">
        <v>75327</v>
      </c>
    </row>
    <row r="3386" spans="1:12" x14ac:dyDescent="0.25">
      <c r="A3386" t="s">
        <v>12</v>
      </c>
      <c r="B3386" t="s">
        <v>13</v>
      </c>
      <c r="C3386" t="s">
        <v>21</v>
      </c>
      <c r="D3386" t="s">
        <v>22</v>
      </c>
      <c r="E3386" t="b">
        <v>0</v>
      </c>
      <c r="F3386" s="1">
        <v>45420.55159722222</v>
      </c>
      <c r="G3386" t="b">
        <v>1</v>
      </c>
      <c r="H3386" t="b">
        <v>1</v>
      </c>
      <c r="I3386" t="s">
        <v>16</v>
      </c>
      <c r="J3386" t="s">
        <v>64</v>
      </c>
      <c r="K3386" t="s">
        <v>115</v>
      </c>
      <c r="L3386">
        <v>145100</v>
      </c>
    </row>
    <row r="3387" spans="1:12" x14ac:dyDescent="0.25">
      <c r="A3387" t="s">
        <v>12</v>
      </c>
      <c r="B3387" t="s">
        <v>75</v>
      </c>
      <c r="C3387" t="s">
        <v>28</v>
      </c>
      <c r="D3387" t="s">
        <v>29</v>
      </c>
      <c r="E3387" t="b">
        <v>1</v>
      </c>
      <c r="F3387" s="1">
        <v>45522.403275462973</v>
      </c>
      <c r="G3387" t="b">
        <v>1</v>
      </c>
      <c r="H3387" t="b">
        <v>0</v>
      </c>
      <c r="I3387" t="s">
        <v>16</v>
      </c>
      <c r="J3387" t="s">
        <v>64</v>
      </c>
      <c r="K3387" t="s">
        <v>93</v>
      </c>
      <c r="L3387">
        <v>120806</v>
      </c>
    </row>
    <row r="3388" spans="1:12" x14ac:dyDescent="0.25">
      <c r="A3388" t="s">
        <v>49</v>
      </c>
      <c r="B3388" t="s">
        <v>108</v>
      </c>
      <c r="C3388" t="s">
        <v>68</v>
      </c>
      <c r="D3388" t="s">
        <v>29</v>
      </c>
      <c r="E3388" t="b">
        <v>1</v>
      </c>
      <c r="F3388" s="1">
        <v>45386.240960648152</v>
      </c>
      <c r="G3388" t="b">
        <v>1</v>
      </c>
      <c r="H3388" t="b">
        <v>1</v>
      </c>
      <c r="I3388" t="s">
        <v>51</v>
      </c>
      <c r="J3388" t="s">
        <v>24</v>
      </c>
      <c r="K3388" t="s">
        <v>67</v>
      </c>
      <c r="L3388">
        <v>98034</v>
      </c>
    </row>
    <row r="3389" spans="1:12" x14ac:dyDescent="0.25">
      <c r="A3389" t="s">
        <v>26</v>
      </c>
      <c r="B3389" t="s">
        <v>33</v>
      </c>
      <c r="C3389" t="s">
        <v>43</v>
      </c>
      <c r="D3389" t="s">
        <v>29</v>
      </c>
      <c r="E3389" t="b">
        <v>1</v>
      </c>
      <c r="F3389" s="1">
        <v>45426.376215277778</v>
      </c>
      <c r="G3389" t="b">
        <v>1</v>
      </c>
      <c r="H3389" t="b">
        <v>1</v>
      </c>
      <c r="I3389" t="s">
        <v>30</v>
      </c>
      <c r="J3389" t="s">
        <v>52</v>
      </c>
      <c r="K3389" t="s">
        <v>122</v>
      </c>
      <c r="L3389">
        <v>122060</v>
      </c>
    </row>
    <row r="3390" spans="1:12" x14ac:dyDescent="0.25">
      <c r="A3390" t="s">
        <v>12</v>
      </c>
      <c r="B3390" t="s">
        <v>63</v>
      </c>
      <c r="C3390" t="s">
        <v>21</v>
      </c>
      <c r="D3390" t="s">
        <v>29</v>
      </c>
      <c r="E3390" t="b">
        <v>0</v>
      </c>
      <c r="F3390" s="1">
        <v>45359.743460648147</v>
      </c>
      <c r="G3390" t="b">
        <v>1</v>
      </c>
      <c r="H3390" t="b">
        <v>1</v>
      </c>
      <c r="I3390" t="s">
        <v>16</v>
      </c>
      <c r="J3390" t="s">
        <v>47</v>
      </c>
      <c r="K3390" t="s">
        <v>69</v>
      </c>
      <c r="L3390">
        <v>121913</v>
      </c>
    </row>
    <row r="3391" spans="1:12" x14ac:dyDescent="0.25">
      <c r="A3391" t="s">
        <v>19</v>
      </c>
      <c r="B3391" t="s">
        <v>36</v>
      </c>
      <c r="C3391" t="s">
        <v>68</v>
      </c>
      <c r="D3391" t="s">
        <v>29</v>
      </c>
      <c r="E3391" t="b">
        <v>1</v>
      </c>
      <c r="F3391" s="1">
        <v>45430.941099537027</v>
      </c>
      <c r="G3391" t="b">
        <v>0</v>
      </c>
      <c r="H3391" t="b">
        <v>1</v>
      </c>
      <c r="I3391" t="s">
        <v>23</v>
      </c>
      <c r="J3391" t="s">
        <v>47</v>
      </c>
      <c r="K3391" t="s">
        <v>118</v>
      </c>
      <c r="L3391">
        <v>65912</v>
      </c>
    </row>
    <row r="3392" spans="1:12" x14ac:dyDescent="0.25">
      <c r="A3392" t="s">
        <v>54</v>
      </c>
      <c r="B3392" t="s">
        <v>55</v>
      </c>
      <c r="C3392" t="s">
        <v>68</v>
      </c>
      <c r="D3392" t="s">
        <v>29</v>
      </c>
      <c r="E3392" t="b">
        <v>1</v>
      </c>
      <c r="F3392" s="1">
        <v>45529.499479166669</v>
      </c>
      <c r="G3392" t="b">
        <v>0</v>
      </c>
      <c r="H3392" t="b">
        <v>1</v>
      </c>
      <c r="I3392" t="s">
        <v>30</v>
      </c>
      <c r="J3392" t="s">
        <v>47</v>
      </c>
      <c r="K3392" t="s">
        <v>111</v>
      </c>
      <c r="L3392">
        <v>134081</v>
      </c>
    </row>
    <row r="3393" spans="1:12" x14ac:dyDescent="0.25">
      <c r="A3393" t="s">
        <v>45</v>
      </c>
      <c r="B3393" t="s">
        <v>46</v>
      </c>
      <c r="C3393" t="s">
        <v>28</v>
      </c>
      <c r="D3393" t="s">
        <v>15</v>
      </c>
      <c r="E3393" t="b">
        <v>0</v>
      </c>
      <c r="F3393" s="1">
        <v>45387.244189814817</v>
      </c>
      <c r="G3393" t="b">
        <v>0</v>
      </c>
      <c r="H3393" t="b">
        <v>0</v>
      </c>
      <c r="I3393" t="s">
        <v>16</v>
      </c>
      <c r="J3393" t="s">
        <v>57</v>
      </c>
      <c r="K3393" t="s">
        <v>58</v>
      </c>
      <c r="L3393">
        <v>97781</v>
      </c>
    </row>
    <row r="3394" spans="1:12" x14ac:dyDescent="0.25">
      <c r="A3394" t="s">
        <v>82</v>
      </c>
      <c r="B3394" t="s">
        <v>85</v>
      </c>
      <c r="C3394" t="s">
        <v>21</v>
      </c>
      <c r="D3394" t="s">
        <v>15</v>
      </c>
      <c r="E3394" t="b">
        <v>1</v>
      </c>
      <c r="F3394" s="1">
        <v>45299.642280092587</v>
      </c>
      <c r="G3394" t="b">
        <v>1</v>
      </c>
      <c r="H3394" t="b">
        <v>1</v>
      </c>
      <c r="I3394" t="s">
        <v>84</v>
      </c>
      <c r="J3394" t="s">
        <v>70</v>
      </c>
      <c r="K3394" t="s">
        <v>122</v>
      </c>
      <c r="L3394">
        <v>119598</v>
      </c>
    </row>
    <row r="3395" spans="1:12" x14ac:dyDescent="0.25">
      <c r="A3395" t="s">
        <v>12</v>
      </c>
      <c r="B3395" t="s">
        <v>75</v>
      </c>
      <c r="C3395" t="s">
        <v>68</v>
      </c>
      <c r="D3395" t="s">
        <v>29</v>
      </c>
      <c r="E3395" t="b">
        <v>1</v>
      </c>
      <c r="F3395" s="1">
        <v>45438.717187499999</v>
      </c>
      <c r="G3395" t="b">
        <v>1</v>
      </c>
      <c r="H3395" t="b">
        <v>0</v>
      </c>
      <c r="I3395" t="s">
        <v>16</v>
      </c>
      <c r="J3395" t="s">
        <v>44</v>
      </c>
      <c r="K3395" t="s">
        <v>62</v>
      </c>
      <c r="L3395">
        <v>131575</v>
      </c>
    </row>
    <row r="3396" spans="1:12" x14ac:dyDescent="0.25">
      <c r="A3396" t="s">
        <v>54</v>
      </c>
      <c r="B3396" t="s">
        <v>55</v>
      </c>
      <c r="C3396" t="s">
        <v>14</v>
      </c>
      <c r="D3396" t="s">
        <v>15</v>
      </c>
      <c r="E3396" t="b">
        <v>1</v>
      </c>
      <c r="F3396" s="1">
        <v>45617.095023148147</v>
      </c>
      <c r="G3396" t="b">
        <v>0</v>
      </c>
      <c r="H3396" t="b">
        <v>0</v>
      </c>
      <c r="I3396" t="s">
        <v>30</v>
      </c>
      <c r="J3396" t="s">
        <v>72</v>
      </c>
      <c r="K3396" t="s">
        <v>42</v>
      </c>
      <c r="L3396">
        <v>123173</v>
      </c>
    </row>
    <row r="3397" spans="1:12" x14ac:dyDescent="0.25">
      <c r="A3397" t="s">
        <v>49</v>
      </c>
      <c r="B3397" t="s">
        <v>61</v>
      </c>
      <c r="C3397" t="s">
        <v>14</v>
      </c>
      <c r="D3397" t="s">
        <v>15</v>
      </c>
      <c r="E3397" t="b">
        <v>0</v>
      </c>
      <c r="F3397" s="1">
        <v>45294.161921296298</v>
      </c>
      <c r="G3397" t="b">
        <v>1</v>
      </c>
      <c r="H3397" t="b">
        <v>1</v>
      </c>
      <c r="I3397" t="s">
        <v>51</v>
      </c>
      <c r="J3397" t="s">
        <v>24</v>
      </c>
      <c r="K3397" t="s">
        <v>99</v>
      </c>
      <c r="L3397">
        <v>74472</v>
      </c>
    </row>
    <row r="3398" spans="1:12" x14ac:dyDescent="0.25">
      <c r="A3398" t="s">
        <v>54</v>
      </c>
      <c r="B3398" t="s">
        <v>55</v>
      </c>
      <c r="C3398" t="s">
        <v>68</v>
      </c>
      <c r="D3398" t="s">
        <v>29</v>
      </c>
      <c r="E3398" t="b">
        <v>1</v>
      </c>
      <c r="F3398" s="1">
        <v>45587.11550925926</v>
      </c>
      <c r="G3398" t="b">
        <v>0</v>
      </c>
      <c r="H3398" t="b">
        <v>0</v>
      </c>
      <c r="I3398" t="s">
        <v>30</v>
      </c>
      <c r="J3398" t="s">
        <v>31</v>
      </c>
      <c r="K3398" t="s">
        <v>87</v>
      </c>
      <c r="L3398">
        <v>123894</v>
      </c>
    </row>
    <row r="3399" spans="1:12" x14ac:dyDescent="0.25">
      <c r="A3399" t="s">
        <v>26</v>
      </c>
      <c r="B3399" t="s">
        <v>71</v>
      </c>
      <c r="C3399" t="s">
        <v>14</v>
      </c>
      <c r="D3399" t="s">
        <v>29</v>
      </c>
      <c r="E3399" t="b">
        <v>1</v>
      </c>
      <c r="F3399" s="1">
        <v>45483.622465277767</v>
      </c>
      <c r="G3399" t="b">
        <v>0</v>
      </c>
      <c r="H3399" t="b">
        <v>1</v>
      </c>
      <c r="I3399" t="s">
        <v>30</v>
      </c>
      <c r="J3399" t="s">
        <v>72</v>
      </c>
      <c r="K3399" t="s">
        <v>90</v>
      </c>
      <c r="L3399">
        <v>94204</v>
      </c>
    </row>
    <row r="3400" spans="1:12" x14ac:dyDescent="0.25">
      <c r="A3400" t="s">
        <v>26</v>
      </c>
      <c r="B3400" t="s">
        <v>27</v>
      </c>
      <c r="C3400" t="s">
        <v>21</v>
      </c>
      <c r="D3400" t="s">
        <v>29</v>
      </c>
      <c r="E3400" t="b">
        <v>0</v>
      </c>
      <c r="F3400" s="1">
        <v>45351.918495370373</v>
      </c>
      <c r="G3400" t="b">
        <v>1</v>
      </c>
      <c r="H3400" t="b">
        <v>0</v>
      </c>
      <c r="I3400" t="s">
        <v>30</v>
      </c>
      <c r="J3400" t="s">
        <v>52</v>
      </c>
      <c r="K3400" t="s">
        <v>106</v>
      </c>
      <c r="L3400">
        <v>114204</v>
      </c>
    </row>
    <row r="3401" spans="1:12" x14ac:dyDescent="0.25">
      <c r="A3401" t="s">
        <v>54</v>
      </c>
      <c r="B3401" t="s">
        <v>55</v>
      </c>
      <c r="C3401" t="s">
        <v>40</v>
      </c>
      <c r="D3401" t="s">
        <v>22</v>
      </c>
      <c r="E3401" t="b">
        <v>1</v>
      </c>
      <c r="F3401" s="1">
        <v>45634.64099537037</v>
      </c>
      <c r="G3401" t="b">
        <v>1</v>
      </c>
      <c r="H3401" t="b">
        <v>1</v>
      </c>
      <c r="I3401" t="s">
        <v>30</v>
      </c>
      <c r="J3401" t="s">
        <v>70</v>
      </c>
      <c r="K3401" t="s">
        <v>78</v>
      </c>
      <c r="L3401">
        <v>136877</v>
      </c>
    </row>
    <row r="3402" spans="1:12" x14ac:dyDescent="0.25">
      <c r="A3402" t="s">
        <v>19</v>
      </c>
      <c r="B3402" t="s">
        <v>20</v>
      </c>
      <c r="C3402" t="s">
        <v>43</v>
      </c>
      <c r="D3402" t="s">
        <v>15</v>
      </c>
      <c r="E3402" t="b">
        <v>0</v>
      </c>
      <c r="F3402" s="1">
        <v>45644.411493055559</v>
      </c>
      <c r="G3402" t="b">
        <v>1</v>
      </c>
      <c r="H3402" t="b">
        <v>0</v>
      </c>
      <c r="I3402" t="s">
        <v>23</v>
      </c>
      <c r="J3402" t="s">
        <v>57</v>
      </c>
      <c r="K3402" t="s">
        <v>65</v>
      </c>
      <c r="L3402">
        <v>71923</v>
      </c>
    </row>
    <row r="3403" spans="1:12" x14ac:dyDescent="0.25">
      <c r="A3403" t="s">
        <v>82</v>
      </c>
      <c r="B3403" t="s">
        <v>83</v>
      </c>
      <c r="C3403" t="s">
        <v>14</v>
      </c>
      <c r="D3403" t="s">
        <v>22</v>
      </c>
      <c r="E3403" t="b">
        <v>1</v>
      </c>
      <c r="F3403" s="1">
        <v>45522.793275462973</v>
      </c>
      <c r="G3403" t="b">
        <v>0</v>
      </c>
      <c r="H3403" t="b">
        <v>0</v>
      </c>
      <c r="I3403" t="s">
        <v>84</v>
      </c>
      <c r="J3403" t="s">
        <v>24</v>
      </c>
      <c r="K3403" t="s">
        <v>35</v>
      </c>
      <c r="L3403">
        <v>114794</v>
      </c>
    </row>
    <row r="3404" spans="1:12" x14ac:dyDescent="0.25">
      <c r="A3404" t="s">
        <v>82</v>
      </c>
      <c r="B3404" t="s">
        <v>85</v>
      </c>
      <c r="C3404" t="s">
        <v>68</v>
      </c>
      <c r="D3404" t="s">
        <v>22</v>
      </c>
      <c r="E3404" t="b">
        <v>1</v>
      </c>
      <c r="F3404" s="1">
        <v>45577.847974537042</v>
      </c>
      <c r="G3404" t="b">
        <v>1</v>
      </c>
      <c r="H3404" t="b">
        <v>1</v>
      </c>
      <c r="I3404" t="s">
        <v>84</v>
      </c>
      <c r="J3404" t="s">
        <v>80</v>
      </c>
      <c r="K3404" t="s">
        <v>122</v>
      </c>
      <c r="L3404">
        <v>128823</v>
      </c>
    </row>
    <row r="3405" spans="1:12" x14ac:dyDescent="0.25">
      <c r="A3405" t="s">
        <v>45</v>
      </c>
      <c r="B3405" t="s">
        <v>76</v>
      </c>
      <c r="C3405" t="s">
        <v>28</v>
      </c>
      <c r="D3405" t="s">
        <v>22</v>
      </c>
      <c r="E3405" t="b">
        <v>1</v>
      </c>
      <c r="F3405" s="1">
        <v>45404.215763888889</v>
      </c>
      <c r="G3405" t="b">
        <v>1</v>
      </c>
      <c r="H3405" t="b">
        <v>1</v>
      </c>
      <c r="I3405" t="s">
        <v>16</v>
      </c>
      <c r="J3405" t="s">
        <v>17</v>
      </c>
      <c r="K3405" t="s">
        <v>73</v>
      </c>
      <c r="L3405">
        <v>118587</v>
      </c>
    </row>
    <row r="3406" spans="1:12" x14ac:dyDescent="0.25">
      <c r="A3406" t="s">
        <v>49</v>
      </c>
      <c r="B3406" t="s">
        <v>61</v>
      </c>
      <c r="C3406" t="s">
        <v>28</v>
      </c>
      <c r="D3406" t="s">
        <v>29</v>
      </c>
      <c r="E3406" t="b">
        <v>0</v>
      </c>
      <c r="F3406" s="1">
        <v>45636.487766203703</v>
      </c>
      <c r="G3406" t="b">
        <v>1</v>
      </c>
      <c r="H3406" t="b">
        <v>0</v>
      </c>
      <c r="I3406" t="s">
        <v>51</v>
      </c>
      <c r="J3406" t="s">
        <v>34</v>
      </c>
      <c r="K3406" t="s">
        <v>35</v>
      </c>
      <c r="L3406">
        <v>97402</v>
      </c>
    </row>
    <row r="3407" spans="1:12" x14ac:dyDescent="0.25">
      <c r="A3407" t="s">
        <v>12</v>
      </c>
      <c r="B3407" t="s">
        <v>13</v>
      </c>
      <c r="C3407" t="s">
        <v>68</v>
      </c>
      <c r="D3407" t="s">
        <v>29</v>
      </c>
      <c r="E3407" t="b">
        <v>1</v>
      </c>
      <c r="F3407" s="1">
        <v>45540.312048611107</v>
      </c>
      <c r="G3407" t="b">
        <v>0</v>
      </c>
      <c r="H3407" t="b">
        <v>1</v>
      </c>
      <c r="I3407" t="s">
        <v>16</v>
      </c>
      <c r="J3407" t="s">
        <v>57</v>
      </c>
      <c r="K3407" t="s">
        <v>127</v>
      </c>
      <c r="L3407">
        <v>113766</v>
      </c>
    </row>
    <row r="3408" spans="1:12" x14ac:dyDescent="0.25">
      <c r="A3408" t="s">
        <v>38</v>
      </c>
      <c r="B3408" t="s">
        <v>39</v>
      </c>
      <c r="C3408" t="s">
        <v>14</v>
      </c>
      <c r="D3408" t="s">
        <v>22</v>
      </c>
      <c r="E3408" t="b">
        <v>1</v>
      </c>
      <c r="F3408" s="1">
        <v>45470.736030092587</v>
      </c>
      <c r="G3408" t="b">
        <v>0</v>
      </c>
      <c r="H3408" t="b">
        <v>1</v>
      </c>
      <c r="I3408" t="s">
        <v>41</v>
      </c>
      <c r="J3408" t="s">
        <v>17</v>
      </c>
      <c r="K3408" t="s">
        <v>56</v>
      </c>
      <c r="L3408">
        <v>91959</v>
      </c>
    </row>
    <row r="3409" spans="1:12" x14ac:dyDescent="0.25">
      <c r="A3409" t="s">
        <v>38</v>
      </c>
      <c r="B3409" t="s">
        <v>39</v>
      </c>
      <c r="C3409" t="s">
        <v>68</v>
      </c>
      <c r="D3409" t="s">
        <v>15</v>
      </c>
      <c r="E3409" t="b">
        <v>0</v>
      </c>
      <c r="F3409" s="1">
        <v>45399.405810185177</v>
      </c>
      <c r="G3409" t="b">
        <v>1</v>
      </c>
      <c r="H3409" t="b">
        <v>1</v>
      </c>
      <c r="I3409" t="s">
        <v>41</v>
      </c>
      <c r="J3409" t="s">
        <v>70</v>
      </c>
      <c r="K3409" t="s">
        <v>117</v>
      </c>
      <c r="L3409">
        <v>84162</v>
      </c>
    </row>
    <row r="3410" spans="1:12" x14ac:dyDescent="0.25">
      <c r="A3410" t="s">
        <v>38</v>
      </c>
      <c r="B3410" t="s">
        <v>39</v>
      </c>
      <c r="C3410" t="s">
        <v>28</v>
      </c>
      <c r="D3410" t="s">
        <v>15</v>
      </c>
      <c r="E3410" t="b">
        <v>1</v>
      </c>
      <c r="F3410" s="1">
        <v>45454.067118055558</v>
      </c>
      <c r="G3410" t="b">
        <v>0</v>
      </c>
      <c r="H3410" t="b">
        <v>0</v>
      </c>
      <c r="I3410" t="s">
        <v>41</v>
      </c>
      <c r="J3410" t="s">
        <v>17</v>
      </c>
      <c r="K3410" t="s">
        <v>32</v>
      </c>
      <c r="L3410">
        <v>76196</v>
      </c>
    </row>
    <row r="3411" spans="1:12" x14ac:dyDescent="0.25">
      <c r="A3411" t="s">
        <v>12</v>
      </c>
      <c r="B3411" t="s">
        <v>13</v>
      </c>
      <c r="C3411" t="s">
        <v>40</v>
      </c>
      <c r="D3411" t="s">
        <v>15</v>
      </c>
      <c r="E3411" t="b">
        <v>1</v>
      </c>
      <c r="F3411" s="1">
        <v>45374.963194444441</v>
      </c>
      <c r="G3411" t="b">
        <v>0</v>
      </c>
      <c r="H3411" t="b">
        <v>1</v>
      </c>
      <c r="I3411" t="s">
        <v>16</v>
      </c>
      <c r="J3411" t="s">
        <v>64</v>
      </c>
      <c r="K3411" t="s">
        <v>118</v>
      </c>
      <c r="L3411">
        <v>126683</v>
      </c>
    </row>
    <row r="3412" spans="1:12" x14ac:dyDescent="0.25">
      <c r="A3412" t="s">
        <v>45</v>
      </c>
      <c r="B3412" t="s">
        <v>76</v>
      </c>
      <c r="C3412" t="s">
        <v>40</v>
      </c>
      <c r="D3412" t="s">
        <v>22</v>
      </c>
      <c r="E3412" t="b">
        <v>1</v>
      </c>
      <c r="F3412" s="1">
        <v>45641.895046296297</v>
      </c>
      <c r="G3412" t="b">
        <v>1</v>
      </c>
      <c r="H3412" t="b">
        <v>0</v>
      </c>
      <c r="I3412" t="s">
        <v>16</v>
      </c>
      <c r="J3412" t="s">
        <v>72</v>
      </c>
      <c r="K3412" t="s">
        <v>105</v>
      </c>
      <c r="L3412">
        <v>83715</v>
      </c>
    </row>
    <row r="3413" spans="1:12" x14ac:dyDescent="0.25">
      <c r="A3413" t="s">
        <v>54</v>
      </c>
      <c r="B3413" t="s">
        <v>55</v>
      </c>
      <c r="C3413" t="s">
        <v>40</v>
      </c>
      <c r="D3413" t="s">
        <v>29</v>
      </c>
      <c r="E3413" t="b">
        <v>0</v>
      </c>
      <c r="F3413" s="1">
        <v>45415.880370370367</v>
      </c>
      <c r="G3413" t="b">
        <v>0</v>
      </c>
      <c r="H3413" t="b">
        <v>0</v>
      </c>
      <c r="I3413" t="s">
        <v>30</v>
      </c>
      <c r="J3413" t="s">
        <v>66</v>
      </c>
      <c r="K3413" t="s">
        <v>18</v>
      </c>
      <c r="L3413">
        <v>136231</v>
      </c>
    </row>
    <row r="3414" spans="1:12" x14ac:dyDescent="0.25">
      <c r="A3414" t="s">
        <v>26</v>
      </c>
      <c r="B3414" t="s">
        <v>71</v>
      </c>
      <c r="C3414" t="s">
        <v>68</v>
      </c>
      <c r="D3414" t="s">
        <v>22</v>
      </c>
      <c r="E3414" t="b">
        <v>1</v>
      </c>
      <c r="F3414" s="1">
        <v>45588.528449074067</v>
      </c>
      <c r="G3414" t="b">
        <v>0</v>
      </c>
      <c r="H3414" t="b">
        <v>0</v>
      </c>
      <c r="I3414" t="s">
        <v>30</v>
      </c>
      <c r="J3414" t="s">
        <v>17</v>
      </c>
      <c r="K3414" t="s">
        <v>104</v>
      </c>
      <c r="L3414">
        <v>116807</v>
      </c>
    </row>
    <row r="3415" spans="1:12" x14ac:dyDescent="0.25">
      <c r="A3415" t="s">
        <v>12</v>
      </c>
      <c r="B3415" t="s">
        <v>13</v>
      </c>
      <c r="C3415" t="s">
        <v>40</v>
      </c>
      <c r="D3415" t="s">
        <v>29</v>
      </c>
      <c r="E3415" t="b">
        <v>1</v>
      </c>
      <c r="F3415" s="1">
        <v>45534.304270833331</v>
      </c>
      <c r="G3415" t="b">
        <v>1</v>
      </c>
      <c r="H3415" t="b">
        <v>0</v>
      </c>
      <c r="I3415" t="s">
        <v>16</v>
      </c>
      <c r="J3415" t="s">
        <v>70</v>
      </c>
      <c r="K3415" t="s">
        <v>113</v>
      </c>
      <c r="L3415">
        <v>128464</v>
      </c>
    </row>
    <row r="3416" spans="1:12" x14ac:dyDescent="0.25">
      <c r="A3416" t="s">
        <v>54</v>
      </c>
      <c r="B3416" t="s">
        <v>79</v>
      </c>
      <c r="C3416" t="s">
        <v>43</v>
      </c>
      <c r="D3416" t="s">
        <v>22</v>
      </c>
      <c r="E3416" t="b">
        <v>1</v>
      </c>
      <c r="F3416" s="1">
        <v>45364.082997685182</v>
      </c>
      <c r="G3416" t="b">
        <v>1</v>
      </c>
      <c r="H3416" t="b">
        <v>1</v>
      </c>
      <c r="I3416" t="s">
        <v>30</v>
      </c>
      <c r="J3416" t="s">
        <v>80</v>
      </c>
      <c r="K3416" t="s">
        <v>35</v>
      </c>
      <c r="L3416">
        <v>152434</v>
      </c>
    </row>
    <row r="3417" spans="1:12" x14ac:dyDescent="0.25">
      <c r="A3417" t="s">
        <v>26</v>
      </c>
      <c r="B3417" t="s">
        <v>27</v>
      </c>
      <c r="C3417" t="s">
        <v>68</v>
      </c>
      <c r="D3417" t="s">
        <v>15</v>
      </c>
      <c r="E3417" t="b">
        <v>0</v>
      </c>
      <c r="F3417" s="1">
        <v>45537.336643518523</v>
      </c>
      <c r="G3417" t="b">
        <v>0</v>
      </c>
      <c r="H3417" t="b">
        <v>0</v>
      </c>
      <c r="I3417" t="s">
        <v>30</v>
      </c>
      <c r="J3417" t="s">
        <v>31</v>
      </c>
      <c r="K3417" t="s">
        <v>56</v>
      </c>
      <c r="L3417">
        <v>123434</v>
      </c>
    </row>
    <row r="3418" spans="1:12" x14ac:dyDescent="0.25">
      <c r="A3418" t="s">
        <v>19</v>
      </c>
      <c r="B3418" t="s">
        <v>86</v>
      </c>
      <c r="C3418" t="s">
        <v>28</v>
      </c>
      <c r="D3418" t="s">
        <v>22</v>
      </c>
      <c r="E3418" t="b">
        <v>1</v>
      </c>
      <c r="F3418" s="1">
        <v>45576.425173611111</v>
      </c>
      <c r="G3418" t="b">
        <v>1</v>
      </c>
      <c r="H3418" t="b">
        <v>0</v>
      </c>
      <c r="I3418" t="s">
        <v>23</v>
      </c>
      <c r="J3418" t="s">
        <v>72</v>
      </c>
      <c r="K3418" t="s">
        <v>74</v>
      </c>
      <c r="L3418">
        <v>62912</v>
      </c>
    </row>
    <row r="3419" spans="1:12" x14ac:dyDescent="0.25">
      <c r="A3419" t="s">
        <v>26</v>
      </c>
      <c r="B3419" t="s">
        <v>27</v>
      </c>
      <c r="C3419" t="s">
        <v>43</v>
      </c>
      <c r="D3419" t="s">
        <v>22</v>
      </c>
      <c r="E3419" t="b">
        <v>1</v>
      </c>
      <c r="F3419" s="1">
        <v>45344.994780092587</v>
      </c>
      <c r="G3419" t="b">
        <v>1</v>
      </c>
      <c r="H3419" t="b">
        <v>1</v>
      </c>
      <c r="I3419" t="s">
        <v>30</v>
      </c>
      <c r="J3419" t="s">
        <v>80</v>
      </c>
      <c r="K3419" t="s">
        <v>90</v>
      </c>
      <c r="L3419">
        <v>90766</v>
      </c>
    </row>
    <row r="3420" spans="1:12" x14ac:dyDescent="0.25">
      <c r="A3420" t="s">
        <v>19</v>
      </c>
      <c r="B3420" t="s">
        <v>36</v>
      </c>
      <c r="C3420" t="s">
        <v>14</v>
      </c>
      <c r="D3420" t="s">
        <v>22</v>
      </c>
      <c r="E3420" t="b">
        <v>0</v>
      </c>
      <c r="F3420" s="1">
        <v>45618.344814814824</v>
      </c>
      <c r="G3420" t="b">
        <v>1</v>
      </c>
      <c r="H3420" t="b">
        <v>1</v>
      </c>
      <c r="I3420" t="s">
        <v>23</v>
      </c>
      <c r="J3420" t="s">
        <v>64</v>
      </c>
      <c r="K3420" t="s">
        <v>56</v>
      </c>
      <c r="L3420">
        <v>84710</v>
      </c>
    </row>
    <row r="3421" spans="1:12" x14ac:dyDescent="0.25">
      <c r="A3421" t="s">
        <v>12</v>
      </c>
      <c r="B3421" t="s">
        <v>13</v>
      </c>
      <c r="C3421" t="s">
        <v>68</v>
      </c>
      <c r="D3421" t="s">
        <v>22</v>
      </c>
      <c r="E3421" t="b">
        <v>1</v>
      </c>
      <c r="F3421" s="1">
        <v>45497.535462962973</v>
      </c>
      <c r="G3421" t="b">
        <v>1</v>
      </c>
      <c r="H3421" t="b">
        <v>0</v>
      </c>
      <c r="I3421" t="s">
        <v>16</v>
      </c>
      <c r="J3421" t="s">
        <v>70</v>
      </c>
      <c r="K3421" t="s">
        <v>124</v>
      </c>
      <c r="L3421">
        <v>110755</v>
      </c>
    </row>
    <row r="3422" spans="1:12" x14ac:dyDescent="0.25">
      <c r="A3422" t="s">
        <v>19</v>
      </c>
      <c r="B3422" t="s">
        <v>36</v>
      </c>
      <c r="C3422" t="s">
        <v>28</v>
      </c>
      <c r="D3422" t="s">
        <v>29</v>
      </c>
      <c r="E3422" t="b">
        <v>1</v>
      </c>
      <c r="F3422" s="1">
        <v>45365.357881944437</v>
      </c>
      <c r="G3422" t="b">
        <v>1</v>
      </c>
      <c r="H3422" t="b">
        <v>1</v>
      </c>
      <c r="I3422" t="s">
        <v>23</v>
      </c>
      <c r="J3422" t="s">
        <v>64</v>
      </c>
      <c r="K3422" t="s">
        <v>101</v>
      </c>
      <c r="L3422">
        <v>79365</v>
      </c>
    </row>
    <row r="3423" spans="1:12" x14ac:dyDescent="0.25">
      <c r="A3423" t="s">
        <v>19</v>
      </c>
      <c r="B3423" t="s">
        <v>36</v>
      </c>
      <c r="C3423" t="s">
        <v>68</v>
      </c>
      <c r="D3423" t="s">
        <v>22</v>
      </c>
      <c r="E3423" t="b">
        <v>1</v>
      </c>
      <c r="F3423" s="1">
        <v>45495.904351851852</v>
      </c>
      <c r="G3423" t="b">
        <v>0</v>
      </c>
      <c r="H3423" t="b">
        <v>0</v>
      </c>
      <c r="I3423" t="s">
        <v>23</v>
      </c>
      <c r="J3423" t="s">
        <v>17</v>
      </c>
      <c r="K3423" t="s">
        <v>53</v>
      </c>
      <c r="L3423">
        <v>83105</v>
      </c>
    </row>
    <row r="3424" spans="1:12" x14ac:dyDescent="0.25">
      <c r="A3424" t="s">
        <v>54</v>
      </c>
      <c r="B3424" t="s">
        <v>55</v>
      </c>
      <c r="C3424" t="s">
        <v>40</v>
      </c>
      <c r="D3424" t="s">
        <v>15</v>
      </c>
      <c r="E3424" t="b">
        <v>1</v>
      </c>
      <c r="F3424" s="1">
        <v>45620.508483796293</v>
      </c>
      <c r="G3424" t="b">
        <v>1</v>
      </c>
      <c r="H3424" t="b">
        <v>0</v>
      </c>
      <c r="I3424" t="s">
        <v>30</v>
      </c>
      <c r="J3424" t="s">
        <v>66</v>
      </c>
      <c r="K3424" t="s">
        <v>32</v>
      </c>
      <c r="L3424">
        <v>116109</v>
      </c>
    </row>
    <row r="3425" spans="1:12" x14ac:dyDescent="0.25">
      <c r="A3425" t="s">
        <v>19</v>
      </c>
      <c r="B3425" t="s">
        <v>36</v>
      </c>
      <c r="C3425" t="s">
        <v>43</v>
      </c>
      <c r="D3425" t="s">
        <v>29</v>
      </c>
      <c r="E3425" t="b">
        <v>0</v>
      </c>
      <c r="F3425" s="1">
        <v>45346.251238425917</v>
      </c>
      <c r="G3425" t="b">
        <v>0</v>
      </c>
      <c r="H3425" t="b">
        <v>1</v>
      </c>
      <c r="I3425" t="s">
        <v>23</v>
      </c>
      <c r="J3425" t="s">
        <v>52</v>
      </c>
      <c r="K3425" t="s">
        <v>102</v>
      </c>
      <c r="L3425">
        <v>76373</v>
      </c>
    </row>
    <row r="3426" spans="1:12" x14ac:dyDescent="0.25">
      <c r="A3426" t="s">
        <v>45</v>
      </c>
      <c r="B3426" t="s">
        <v>76</v>
      </c>
      <c r="C3426" t="s">
        <v>14</v>
      </c>
      <c r="D3426" t="s">
        <v>15</v>
      </c>
      <c r="E3426" t="b">
        <v>1</v>
      </c>
      <c r="F3426" s="1">
        <v>45358.587118055562</v>
      </c>
      <c r="G3426" t="b">
        <v>1</v>
      </c>
      <c r="H3426" t="b">
        <v>0</v>
      </c>
      <c r="I3426" t="s">
        <v>16</v>
      </c>
      <c r="J3426" t="s">
        <v>24</v>
      </c>
      <c r="K3426" t="s">
        <v>87</v>
      </c>
      <c r="L3426">
        <v>114131</v>
      </c>
    </row>
    <row r="3427" spans="1:12" x14ac:dyDescent="0.25">
      <c r="A3427" t="s">
        <v>82</v>
      </c>
      <c r="B3427" t="s">
        <v>85</v>
      </c>
      <c r="C3427" t="s">
        <v>28</v>
      </c>
      <c r="D3427" t="s">
        <v>15</v>
      </c>
      <c r="E3427" t="b">
        <v>1</v>
      </c>
      <c r="F3427" s="1">
        <v>45318.931076388893</v>
      </c>
      <c r="G3427" t="b">
        <v>1</v>
      </c>
      <c r="H3427" t="b">
        <v>1</v>
      </c>
      <c r="I3427" t="s">
        <v>84</v>
      </c>
      <c r="J3427" t="s">
        <v>17</v>
      </c>
      <c r="K3427" t="s">
        <v>128</v>
      </c>
      <c r="L3427">
        <v>124942</v>
      </c>
    </row>
    <row r="3428" spans="1:12" x14ac:dyDescent="0.25">
      <c r="A3428" t="s">
        <v>54</v>
      </c>
      <c r="B3428" t="s">
        <v>55</v>
      </c>
      <c r="C3428" t="s">
        <v>68</v>
      </c>
      <c r="D3428" t="s">
        <v>29</v>
      </c>
      <c r="E3428" t="b">
        <v>0</v>
      </c>
      <c r="F3428" s="1">
        <v>45368.920555555553</v>
      </c>
      <c r="G3428" t="b">
        <v>0</v>
      </c>
      <c r="H3428" t="b">
        <v>0</v>
      </c>
      <c r="I3428" t="s">
        <v>30</v>
      </c>
      <c r="J3428" t="s">
        <v>80</v>
      </c>
      <c r="K3428" t="s">
        <v>121</v>
      </c>
      <c r="L3428">
        <v>135072</v>
      </c>
    </row>
    <row r="3429" spans="1:12" x14ac:dyDescent="0.25">
      <c r="A3429" t="s">
        <v>19</v>
      </c>
      <c r="B3429" t="s">
        <v>20</v>
      </c>
      <c r="C3429" t="s">
        <v>14</v>
      </c>
      <c r="D3429" t="s">
        <v>22</v>
      </c>
      <c r="E3429" t="b">
        <v>0</v>
      </c>
      <c r="F3429" s="1">
        <v>45593.826967592591</v>
      </c>
      <c r="G3429" t="b">
        <v>1</v>
      </c>
      <c r="H3429" t="b">
        <v>0</v>
      </c>
      <c r="I3429" t="s">
        <v>23</v>
      </c>
      <c r="J3429" t="s">
        <v>17</v>
      </c>
      <c r="K3429" t="s">
        <v>100</v>
      </c>
      <c r="L3429">
        <v>74320</v>
      </c>
    </row>
    <row r="3430" spans="1:12" x14ac:dyDescent="0.25">
      <c r="A3430" t="s">
        <v>19</v>
      </c>
      <c r="B3430" t="s">
        <v>86</v>
      </c>
      <c r="C3430" t="s">
        <v>28</v>
      </c>
      <c r="D3430" t="s">
        <v>22</v>
      </c>
      <c r="E3430" t="b">
        <v>0</v>
      </c>
      <c r="F3430" s="1">
        <v>45535.984618055547</v>
      </c>
      <c r="G3430" t="b">
        <v>0</v>
      </c>
      <c r="H3430" t="b">
        <v>1</v>
      </c>
      <c r="I3430" t="s">
        <v>23</v>
      </c>
      <c r="J3430" t="s">
        <v>57</v>
      </c>
      <c r="K3430" t="s">
        <v>121</v>
      </c>
      <c r="L3430">
        <v>77704</v>
      </c>
    </row>
    <row r="3431" spans="1:12" x14ac:dyDescent="0.25">
      <c r="A3431" t="s">
        <v>54</v>
      </c>
      <c r="B3431" t="s">
        <v>55</v>
      </c>
      <c r="C3431" t="s">
        <v>43</v>
      </c>
      <c r="D3431" t="s">
        <v>29</v>
      </c>
      <c r="E3431" t="b">
        <v>1</v>
      </c>
      <c r="F3431" s="1">
        <v>45292.60769675926</v>
      </c>
      <c r="G3431" t="b">
        <v>0</v>
      </c>
      <c r="H3431" t="b">
        <v>0</v>
      </c>
      <c r="I3431" t="s">
        <v>30</v>
      </c>
      <c r="J3431" t="s">
        <v>17</v>
      </c>
      <c r="K3431" t="s">
        <v>53</v>
      </c>
      <c r="L3431">
        <v>135231</v>
      </c>
    </row>
    <row r="3432" spans="1:12" x14ac:dyDescent="0.25">
      <c r="A3432" t="s">
        <v>49</v>
      </c>
      <c r="B3432" t="s">
        <v>50</v>
      </c>
      <c r="C3432" t="s">
        <v>68</v>
      </c>
      <c r="D3432" t="s">
        <v>29</v>
      </c>
      <c r="E3432" t="b">
        <v>0</v>
      </c>
      <c r="F3432" s="1">
        <v>45532.260682870372</v>
      </c>
      <c r="G3432" t="b">
        <v>0</v>
      </c>
      <c r="H3432" t="b">
        <v>1</v>
      </c>
      <c r="I3432" t="s">
        <v>51</v>
      </c>
      <c r="J3432" t="s">
        <v>52</v>
      </c>
      <c r="K3432" t="s">
        <v>128</v>
      </c>
      <c r="L3432">
        <v>85358</v>
      </c>
    </row>
    <row r="3433" spans="1:12" x14ac:dyDescent="0.25">
      <c r="A3433" t="s">
        <v>45</v>
      </c>
      <c r="B3433" t="s">
        <v>46</v>
      </c>
      <c r="C3433" t="s">
        <v>43</v>
      </c>
      <c r="D3433" t="s">
        <v>29</v>
      </c>
      <c r="E3433" t="b">
        <v>0</v>
      </c>
      <c r="F3433" s="1">
        <v>45624.71775462963</v>
      </c>
      <c r="G3433" t="b">
        <v>1</v>
      </c>
      <c r="H3433" t="b">
        <v>0</v>
      </c>
      <c r="I3433" t="s">
        <v>16</v>
      </c>
      <c r="J3433" t="s">
        <v>70</v>
      </c>
      <c r="K3433" t="s">
        <v>18</v>
      </c>
      <c r="L3433">
        <v>102545</v>
      </c>
    </row>
    <row r="3434" spans="1:12" x14ac:dyDescent="0.25">
      <c r="A3434" t="s">
        <v>19</v>
      </c>
      <c r="B3434" t="s">
        <v>94</v>
      </c>
      <c r="C3434" t="s">
        <v>14</v>
      </c>
      <c r="D3434" t="s">
        <v>22</v>
      </c>
      <c r="E3434" t="b">
        <v>0</v>
      </c>
      <c r="F3434" s="1">
        <v>45629.47384259259</v>
      </c>
      <c r="G3434" t="b">
        <v>0</v>
      </c>
      <c r="H3434" t="b">
        <v>1</v>
      </c>
      <c r="I3434" t="s">
        <v>23</v>
      </c>
      <c r="J3434" t="s">
        <v>57</v>
      </c>
      <c r="K3434" t="s">
        <v>58</v>
      </c>
      <c r="L3434">
        <v>89996</v>
      </c>
    </row>
    <row r="3435" spans="1:12" x14ac:dyDescent="0.25">
      <c r="A3435" t="s">
        <v>45</v>
      </c>
      <c r="B3435" t="s">
        <v>88</v>
      </c>
      <c r="C3435" t="s">
        <v>28</v>
      </c>
      <c r="D3435" t="s">
        <v>22</v>
      </c>
      <c r="E3435" t="b">
        <v>1</v>
      </c>
      <c r="F3435" s="1">
        <v>45534.50439814815</v>
      </c>
      <c r="G3435" t="b">
        <v>1</v>
      </c>
      <c r="H3435" t="b">
        <v>1</v>
      </c>
      <c r="I3435" t="s">
        <v>16</v>
      </c>
      <c r="J3435" t="s">
        <v>24</v>
      </c>
      <c r="K3435" t="s">
        <v>81</v>
      </c>
      <c r="L3435">
        <v>93156</v>
      </c>
    </row>
    <row r="3436" spans="1:12" x14ac:dyDescent="0.25">
      <c r="A3436" t="s">
        <v>26</v>
      </c>
      <c r="B3436" t="s">
        <v>33</v>
      </c>
      <c r="C3436" t="s">
        <v>28</v>
      </c>
      <c r="D3436" t="s">
        <v>15</v>
      </c>
      <c r="E3436" t="b">
        <v>1</v>
      </c>
      <c r="F3436" s="1">
        <v>45346.698136574072</v>
      </c>
      <c r="G3436" t="b">
        <v>1</v>
      </c>
      <c r="H3436" t="b">
        <v>1</v>
      </c>
      <c r="I3436" t="s">
        <v>30</v>
      </c>
      <c r="J3436" t="s">
        <v>24</v>
      </c>
      <c r="K3436" t="s">
        <v>101</v>
      </c>
      <c r="L3436">
        <v>108961</v>
      </c>
    </row>
    <row r="3437" spans="1:12" x14ac:dyDescent="0.25">
      <c r="A3437" t="s">
        <v>26</v>
      </c>
      <c r="B3437" t="s">
        <v>33</v>
      </c>
      <c r="C3437" t="s">
        <v>43</v>
      </c>
      <c r="D3437" t="s">
        <v>15</v>
      </c>
      <c r="E3437" t="b">
        <v>1</v>
      </c>
      <c r="F3437" s="1">
        <v>45474.275567129633</v>
      </c>
      <c r="G3437" t="b">
        <v>0</v>
      </c>
      <c r="H3437" t="b">
        <v>0</v>
      </c>
      <c r="I3437" t="s">
        <v>30</v>
      </c>
      <c r="J3437" t="s">
        <v>17</v>
      </c>
      <c r="K3437" t="s">
        <v>126</v>
      </c>
      <c r="L3437">
        <v>122051</v>
      </c>
    </row>
    <row r="3438" spans="1:12" x14ac:dyDescent="0.25">
      <c r="A3438" t="s">
        <v>54</v>
      </c>
      <c r="B3438" t="s">
        <v>55</v>
      </c>
      <c r="C3438" t="s">
        <v>43</v>
      </c>
      <c r="D3438" t="s">
        <v>29</v>
      </c>
      <c r="E3438" t="b">
        <v>1</v>
      </c>
      <c r="F3438" s="1">
        <v>45603.848333333342</v>
      </c>
      <c r="G3438" t="b">
        <v>0</v>
      </c>
      <c r="H3438" t="b">
        <v>1</v>
      </c>
      <c r="I3438" t="s">
        <v>30</v>
      </c>
      <c r="J3438" t="s">
        <v>52</v>
      </c>
      <c r="K3438" t="s">
        <v>69</v>
      </c>
      <c r="L3438">
        <v>149238</v>
      </c>
    </row>
    <row r="3439" spans="1:12" x14ac:dyDescent="0.25">
      <c r="A3439" t="s">
        <v>38</v>
      </c>
      <c r="B3439" t="s">
        <v>39</v>
      </c>
      <c r="C3439" t="s">
        <v>43</v>
      </c>
      <c r="D3439" t="s">
        <v>22</v>
      </c>
      <c r="E3439" t="b">
        <v>0</v>
      </c>
      <c r="F3439" s="1">
        <v>45577.983483796299</v>
      </c>
      <c r="G3439" t="b">
        <v>0</v>
      </c>
      <c r="H3439" t="b">
        <v>1</v>
      </c>
      <c r="I3439" t="s">
        <v>41</v>
      </c>
      <c r="J3439" t="s">
        <v>72</v>
      </c>
      <c r="K3439" t="s">
        <v>25</v>
      </c>
      <c r="L3439">
        <v>73359</v>
      </c>
    </row>
    <row r="3440" spans="1:12" x14ac:dyDescent="0.25">
      <c r="A3440" t="s">
        <v>45</v>
      </c>
      <c r="B3440" t="s">
        <v>76</v>
      </c>
      <c r="C3440" t="s">
        <v>14</v>
      </c>
      <c r="D3440" t="s">
        <v>29</v>
      </c>
      <c r="E3440" t="b">
        <v>0</v>
      </c>
      <c r="F3440" s="1">
        <v>45612.317476851851</v>
      </c>
      <c r="G3440" t="b">
        <v>0</v>
      </c>
      <c r="H3440" t="b">
        <v>0</v>
      </c>
      <c r="I3440" t="s">
        <v>16</v>
      </c>
      <c r="J3440" t="s">
        <v>64</v>
      </c>
      <c r="K3440" t="s">
        <v>67</v>
      </c>
      <c r="L3440">
        <v>90260</v>
      </c>
    </row>
    <row r="3441" spans="1:12" x14ac:dyDescent="0.25">
      <c r="A3441" t="s">
        <v>26</v>
      </c>
      <c r="B3441" t="s">
        <v>27</v>
      </c>
      <c r="C3441" t="s">
        <v>14</v>
      </c>
      <c r="D3441" t="s">
        <v>15</v>
      </c>
      <c r="E3441" t="b">
        <v>1</v>
      </c>
      <c r="F3441" s="1">
        <v>45546.645613425928</v>
      </c>
      <c r="G3441" t="b">
        <v>1</v>
      </c>
      <c r="H3441" t="b">
        <v>1</v>
      </c>
      <c r="I3441" t="s">
        <v>30</v>
      </c>
      <c r="J3441" t="s">
        <v>52</v>
      </c>
      <c r="K3441" t="s">
        <v>96</v>
      </c>
      <c r="L3441">
        <v>106178</v>
      </c>
    </row>
    <row r="3442" spans="1:12" x14ac:dyDescent="0.25">
      <c r="A3442" t="s">
        <v>49</v>
      </c>
      <c r="B3442" t="s">
        <v>50</v>
      </c>
      <c r="C3442" t="s">
        <v>28</v>
      </c>
      <c r="D3442" t="s">
        <v>22</v>
      </c>
      <c r="E3442" t="b">
        <v>1</v>
      </c>
      <c r="F3442" s="1">
        <v>45622.69462962963</v>
      </c>
      <c r="G3442" t="b">
        <v>1</v>
      </c>
      <c r="H3442" t="b">
        <v>0</v>
      </c>
      <c r="I3442" t="s">
        <v>51</v>
      </c>
      <c r="J3442" t="s">
        <v>44</v>
      </c>
      <c r="K3442" t="s">
        <v>127</v>
      </c>
      <c r="L3442">
        <v>79892</v>
      </c>
    </row>
    <row r="3443" spans="1:12" x14ac:dyDescent="0.25">
      <c r="A3443" t="s">
        <v>49</v>
      </c>
      <c r="B3443" t="s">
        <v>108</v>
      </c>
      <c r="C3443" t="s">
        <v>68</v>
      </c>
      <c r="D3443" t="s">
        <v>22</v>
      </c>
      <c r="E3443" t="b">
        <v>1</v>
      </c>
      <c r="F3443" s="1">
        <v>45425.930127314823</v>
      </c>
      <c r="G3443" t="b">
        <v>1</v>
      </c>
      <c r="H3443" t="b">
        <v>1</v>
      </c>
      <c r="I3443" t="s">
        <v>51</v>
      </c>
      <c r="J3443" t="s">
        <v>66</v>
      </c>
      <c r="K3443" t="s">
        <v>109</v>
      </c>
      <c r="L3443">
        <v>97635</v>
      </c>
    </row>
    <row r="3444" spans="1:12" x14ac:dyDescent="0.25">
      <c r="A3444" t="s">
        <v>49</v>
      </c>
      <c r="B3444" t="s">
        <v>50</v>
      </c>
      <c r="C3444" t="s">
        <v>43</v>
      </c>
      <c r="D3444" t="s">
        <v>22</v>
      </c>
      <c r="E3444" t="b">
        <v>1</v>
      </c>
      <c r="F3444" s="1">
        <v>45564.40179398148</v>
      </c>
      <c r="G3444" t="b">
        <v>1</v>
      </c>
      <c r="H3444" t="b">
        <v>0</v>
      </c>
      <c r="I3444" t="s">
        <v>51</v>
      </c>
      <c r="J3444" t="s">
        <v>72</v>
      </c>
      <c r="K3444" t="s">
        <v>48</v>
      </c>
      <c r="L3444">
        <v>92233</v>
      </c>
    </row>
    <row r="3445" spans="1:12" x14ac:dyDescent="0.25">
      <c r="A3445" t="s">
        <v>82</v>
      </c>
      <c r="B3445" t="s">
        <v>85</v>
      </c>
      <c r="C3445" t="s">
        <v>68</v>
      </c>
      <c r="D3445" t="s">
        <v>22</v>
      </c>
      <c r="E3445" t="b">
        <v>0</v>
      </c>
      <c r="F3445" s="1">
        <v>45631.243402777778</v>
      </c>
      <c r="G3445" t="b">
        <v>0</v>
      </c>
      <c r="H3445" t="b">
        <v>1</v>
      </c>
      <c r="I3445" t="s">
        <v>84</v>
      </c>
      <c r="J3445" t="s">
        <v>52</v>
      </c>
      <c r="K3445" t="s">
        <v>56</v>
      </c>
      <c r="L3445">
        <v>132823</v>
      </c>
    </row>
    <row r="3446" spans="1:12" x14ac:dyDescent="0.25">
      <c r="A3446" t="s">
        <v>12</v>
      </c>
      <c r="B3446" t="s">
        <v>75</v>
      </c>
      <c r="C3446" t="s">
        <v>28</v>
      </c>
      <c r="D3446" t="s">
        <v>15</v>
      </c>
      <c r="E3446" t="b">
        <v>0</v>
      </c>
      <c r="F3446" s="1">
        <v>45479.024791666663</v>
      </c>
      <c r="G3446" t="b">
        <v>1</v>
      </c>
      <c r="H3446" t="b">
        <v>1</v>
      </c>
      <c r="I3446" t="s">
        <v>16</v>
      </c>
      <c r="J3446" t="s">
        <v>80</v>
      </c>
      <c r="K3446" t="s">
        <v>120</v>
      </c>
      <c r="L3446">
        <v>119975</v>
      </c>
    </row>
    <row r="3447" spans="1:12" x14ac:dyDescent="0.25">
      <c r="A3447" t="s">
        <v>38</v>
      </c>
      <c r="B3447" t="s">
        <v>95</v>
      </c>
      <c r="C3447" t="s">
        <v>21</v>
      </c>
      <c r="D3447" t="s">
        <v>22</v>
      </c>
      <c r="E3447" t="b">
        <v>1</v>
      </c>
      <c r="F3447" s="1">
        <v>45652.562893518523</v>
      </c>
      <c r="G3447" t="b">
        <v>0</v>
      </c>
      <c r="H3447" t="b">
        <v>1</v>
      </c>
      <c r="I3447" t="s">
        <v>41</v>
      </c>
      <c r="J3447" t="s">
        <v>44</v>
      </c>
      <c r="K3447" t="s">
        <v>122</v>
      </c>
      <c r="L3447">
        <v>89848</v>
      </c>
    </row>
    <row r="3448" spans="1:12" x14ac:dyDescent="0.25">
      <c r="A3448" t="s">
        <v>12</v>
      </c>
      <c r="B3448" t="s">
        <v>75</v>
      </c>
      <c r="C3448" t="s">
        <v>43</v>
      </c>
      <c r="D3448" t="s">
        <v>29</v>
      </c>
      <c r="E3448" t="b">
        <v>1</v>
      </c>
      <c r="F3448" s="1">
        <v>45383.761342592603</v>
      </c>
      <c r="G3448" t="b">
        <v>1</v>
      </c>
      <c r="H3448" t="b">
        <v>1</v>
      </c>
      <c r="I3448" t="s">
        <v>16</v>
      </c>
      <c r="J3448" t="s">
        <v>64</v>
      </c>
      <c r="K3448" t="s">
        <v>127</v>
      </c>
      <c r="L3448">
        <v>133745</v>
      </c>
    </row>
    <row r="3449" spans="1:12" x14ac:dyDescent="0.25">
      <c r="A3449" t="s">
        <v>38</v>
      </c>
      <c r="B3449" t="s">
        <v>39</v>
      </c>
      <c r="C3449" t="s">
        <v>14</v>
      </c>
      <c r="D3449" t="s">
        <v>29</v>
      </c>
      <c r="E3449" t="b">
        <v>0</v>
      </c>
      <c r="F3449" s="1">
        <v>45579.705995370372</v>
      </c>
      <c r="G3449" t="b">
        <v>0</v>
      </c>
      <c r="H3449" t="b">
        <v>1</v>
      </c>
      <c r="I3449" t="s">
        <v>41</v>
      </c>
      <c r="J3449" t="s">
        <v>24</v>
      </c>
      <c r="K3449" t="s">
        <v>119</v>
      </c>
      <c r="L3449">
        <v>69132</v>
      </c>
    </row>
    <row r="3450" spans="1:12" x14ac:dyDescent="0.25">
      <c r="A3450" t="s">
        <v>12</v>
      </c>
      <c r="B3450" t="s">
        <v>63</v>
      </c>
      <c r="C3450" t="s">
        <v>14</v>
      </c>
      <c r="D3450" t="s">
        <v>15</v>
      </c>
      <c r="E3450" t="b">
        <v>0</v>
      </c>
      <c r="F3450" s="1">
        <v>45515.537523148138</v>
      </c>
      <c r="G3450" t="b">
        <v>1</v>
      </c>
      <c r="H3450" t="b">
        <v>1</v>
      </c>
      <c r="I3450" t="s">
        <v>16</v>
      </c>
      <c r="J3450" t="s">
        <v>52</v>
      </c>
      <c r="K3450" t="s">
        <v>106</v>
      </c>
      <c r="L3450">
        <v>140258</v>
      </c>
    </row>
    <row r="3451" spans="1:12" x14ac:dyDescent="0.25">
      <c r="A3451" t="s">
        <v>12</v>
      </c>
      <c r="B3451" t="s">
        <v>63</v>
      </c>
      <c r="C3451" t="s">
        <v>43</v>
      </c>
      <c r="D3451" t="s">
        <v>29</v>
      </c>
      <c r="E3451" t="b">
        <v>1</v>
      </c>
      <c r="F3451" s="1">
        <v>45371.745787037027</v>
      </c>
      <c r="G3451" t="b">
        <v>1</v>
      </c>
      <c r="H3451" t="b">
        <v>1</v>
      </c>
      <c r="I3451" t="s">
        <v>16</v>
      </c>
      <c r="J3451" t="s">
        <v>47</v>
      </c>
      <c r="K3451" t="s">
        <v>81</v>
      </c>
      <c r="L3451">
        <v>130581</v>
      </c>
    </row>
    <row r="3452" spans="1:12" x14ac:dyDescent="0.25">
      <c r="A3452" t="s">
        <v>82</v>
      </c>
      <c r="B3452" t="s">
        <v>85</v>
      </c>
      <c r="C3452" t="s">
        <v>28</v>
      </c>
      <c r="D3452" t="s">
        <v>22</v>
      </c>
      <c r="E3452" t="b">
        <v>0</v>
      </c>
      <c r="F3452" s="1">
        <v>45641.110219907408</v>
      </c>
      <c r="G3452" t="b">
        <v>1</v>
      </c>
      <c r="H3452" t="b">
        <v>1</v>
      </c>
      <c r="I3452" t="s">
        <v>84</v>
      </c>
      <c r="J3452" t="s">
        <v>64</v>
      </c>
      <c r="K3452" t="s">
        <v>62</v>
      </c>
      <c r="L3452">
        <v>116518</v>
      </c>
    </row>
    <row r="3453" spans="1:12" x14ac:dyDescent="0.25">
      <c r="A3453" t="s">
        <v>26</v>
      </c>
      <c r="B3453" t="s">
        <v>27</v>
      </c>
      <c r="C3453" t="s">
        <v>68</v>
      </c>
      <c r="D3453" t="s">
        <v>15</v>
      </c>
      <c r="E3453" t="b">
        <v>1</v>
      </c>
      <c r="F3453" s="1">
        <v>45606.932951388888</v>
      </c>
      <c r="G3453" t="b">
        <v>0</v>
      </c>
      <c r="H3453" t="b">
        <v>0</v>
      </c>
      <c r="I3453" t="s">
        <v>30</v>
      </c>
      <c r="J3453" t="s">
        <v>57</v>
      </c>
      <c r="K3453" t="s">
        <v>124</v>
      </c>
      <c r="L3453">
        <v>91447</v>
      </c>
    </row>
    <row r="3454" spans="1:12" x14ac:dyDescent="0.25">
      <c r="A3454" t="s">
        <v>45</v>
      </c>
      <c r="B3454" t="s">
        <v>76</v>
      </c>
      <c r="C3454" t="s">
        <v>43</v>
      </c>
      <c r="D3454" t="s">
        <v>22</v>
      </c>
      <c r="E3454" t="b">
        <v>0</v>
      </c>
      <c r="F3454" s="1">
        <v>45491.023495370369</v>
      </c>
      <c r="G3454" t="b">
        <v>0</v>
      </c>
      <c r="H3454" t="b">
        <v>0</v>
      </c>
      <c r="I3454" t="s">
        <v>16</v>
      </c>
      <c r="J3454" t="s">
        <v>64</v>
      </c>
      <c r="K3454" t="s">
        <v>42</v>
      </c>
      <c r="L3454">
        <v>102975</v>
      </c>
    </row>
    <row r="3455" spans="1:12" x14ac:dyDescent="0.25">
      <c r="A3455" t="s">
        <v>38</v>
      </c>
      <c r="B3455" t="s">
        <v>107</v>
      </c>
      <c r="C3455" t="s">
        <v>68</v>
      </c>
      <c r="D3455" t="s">
        <v>22</v>
      </c>
      <c r="E3455" t="b">
        <v>1</v>
      </c>
      <c r="F3455" s="1">
        <v>45292.518738425933</v>
      </c>
      <c r="G3455" t="b">
        <v>1</v>
      </c>
      <c r="H3455" t="b">
        <v>0</v>
      </c>
      <c r="I3455" t="s">
        <v>41</v>
      </c>
      <c r="J3455" t="s">
        <v>66</v>
      </c>
      <c r="K3455" t="s">
        <v>100</v>
      </c>
      <c r="L3455">
        <v>89782</v>
      </c>
    </row>
    <row r="3456" spans="1:12" x14ac:dyDescent="0.25">
      <c r="A3456" t="s">
        <v>82</v>
      </c>
      <c r="B3456" t="s">
        <v>85</v>
      </c>
      <c r="C3456" t="s">
        <v>14</v>
      </c>
      <c r="D3456" t="s">
        <v>15</v>
      </c>
      <c r="E3456" t="b">
        <v>0</v>
      </c>
      <c r="F3456" s="1">
        <v>45418.475752314807</v>
      </c>
      <c r="G3456" t="b">
        <v>1</v>
      </c>
      <c r="H3456" t="b">
        <v>1</v>
      </c>
      <c r="I3456" t="s">
        <v>84</v>
      </c>
      <c r="J3456" t="s">
        <v>24</v>
      </c>
      <c r="K3456" t="s">
        <v>100</v>
      </c>
      <c r="L3456">
        <v>101412</v>
      </c>
    </row>
    <row r="3457" spans="1:12" x14ac:dyDescent="0.25">
      <c r="A3457" t="s">
        <v>49</v>
      </c>
      <c r="B3457" t="s">
        <v>50</v>
      </c>
      <c r="C3457" t="s">
        <v>14</v>
      </c>
      <c r="D3457" t="s">
        <v>15</v>
      </c>
      <c r="E3457" t="b">
        <v>1</v>
      </c>
      <c r="F3457" s="1">
        <v>45416.183437500003</v>
      </c>
      <c r="G3457" t="b">
        <v>0</v>
      </c>
      <c r="H3457" t="b">
        <v>1</v>
      </c>
      <c r="I3457" t="s">
        <v>51</v>
      </c>
      <c r="J3457" t="s">
        <v>80</v>
      </c>
      <c r="K3457" t="s">
        <v>67</v>
      </c>
      <c r="L3457">
        <v>87799</v>
      </c>
    </row>
    <row r="3458" spans="1:12" x14ac:dyDescent="0.25">
      <c r="A3458" t="s">
        <v>54</v>
      </c>
      <c r="B3458" t="s">
        <v>55</v>
      </c>
      <c r="C3458" t="s">
        <v>21</v>
      </c>
      <c r="D3458" t="s">
        <v>15</v>
      </c>
      <c r="E3458" t="b">
        <v>0</v>
      </c>
      <c r="F3458" s="1">
        <v>45596.984756944446</v>
      </c>
      <c r="G3458" t="b">
        <v>0</v>
      </c>
      <c r="H3458" t="b">
        <v>0</v>
      </c>
      <c r="I3458" t="s">
        <v>30</v>
      </c>
      <c r="J3458" t="s">
        <v>52</v>
      </c>
      <c r="K3458" t="s">
        <v>73</v>
      </c>
      <c r="L3458">
        <v>117673</v>
      </c>
    </row>
    <row r="3459" spans="1:12" x14ac:dyDescent="0.25">
      <c r="A3459" t="s">
        <v>38</v>
      </c>
      <c r="B3459" t="s">
        <v>39</v>
      </c>
      <c r="C3459" t="s">
        <v>68</v>
      </c>
      <c r="D3459" t="s">
        <v>15</v>
      </c>
      <c r="E3459" t="b">
        <v>0</v>
      </c>
      <c r="F3459" s="1">
        <v>45641.990277777782</v>
      </c>
      <c r="G3459" t="b">
        <v>1</v>
      </c>
      <c r="H3459" t="b">
        <v>1</v>
      </c>
      <c r="I3459" t="s">
        <v>41</v>
      </c>
      <c r="J3459" t="s">
        <v>31</v>
      </c>
      <c r="K3459" t="s">
        <v>18</v>
      </c>
      <c r="L3459">
        <v>76860</v>
      </c>
    </row>
    <row r="3460" spans="1:12" x14ac:dyDescent="0.25">
      <c r="A3460" t="s">
        <v>19</v>
      </c>
      <c r="B3460" t="s">
        <v>94</v>
      </c>
      <c r="C3460" t="s">
        <v>14</v>
      </c>
      <c r="D3460" t="s">
        <v>29</v>
      </c>
      <c r="E3460" t="b">
        <v>1</v>
      </c>
      <c r="F3460" s="1">
        <v>45587.928993055553</v>
      </c>
      <c r="G3460" t="b">
        <v>1</v>
      </c>
      <c r="H3460" t="b">
        <v>1</v>
      </c>
      <c r="I3460" t="s">
        <v>23</v>
      </c>
      <c r="J3460" t="s">
        <v>66</v>
      </c>
      <c r="K3460" t="s">
        <v>102</v>
      </c>
      <c r="L3460">
        <v>83250</v>
      </c>
    </row>
    <row r="3461" spans="1:12" x14ac:dyDescent="0.25">
      <c r="A3461" t="s">
        <v>38</v>
      </c>
      <c r="B3461" t="s">
        <v>95</v>
      </c>
      <c r="C3461" t="s">
        <v>43</v>
      </c>
      <c r="D3461" t="s">
        <v>22</v>
      </c>
      <c r="E3461" t="b">
        <v>1</v>
      </c>
      <c r="F3461" s="1">
        <v>45624.840775462973</v>
      </c>
      <c r="G3461" t="b">
        <v>1</v>
      </c>
      <c r="H3461" t="b">
        <v>1</v>
      </c>
      <c r="I3461" t="s">
        <v>41</v>
      </c>
      <c r="J3461" t="s">
        <v>57</v>
      </c>
      <c r="K3461" t="s">
        <v>81</v>
      </c>
      <c r="L3461">
        <v>84411</v>
      </c>
    </row>
    <row r="3462" spans="1:12" x14ac:dyDescent="0.25">
      <c r="A3462" t="s">
        <v>45</v>
      </c>
      <c r="B3462" t="s">
        <v>46</v>
      </c>
      <c r="C3462" t="s">
        <v>21</v>
      </c>
      <c r="D3462" t="s">
        <v>22</v>
      </c>
      <c r="E3462" t="b">
        <v>1</v>
      </c>
      <c r="F3462" s="1">
        <v>45297.523206018523</v>
      </c>
      <c r="G3462" t="b">
        <v>1</v>
      </c>
      <c r="H3462" t="b">
        <v>1</v>
      </c>
      <c r="I3462" t="s">
        <v>16</v>
      </c>
      <c r="J3462" t="s">
        <v>57</v>
      </c>
      <c r="K3462" t="s">
        <v>93</v>
      </c>
      <c r="L3462">
        <v>115385</v>
      </c>
    </row>
    <row r="3463" spans="1:12" x14ac:dyDescent="0.25">
      <c r="A3463" t="s">
        <v>82</v>
      </c>
      <c r="B3463" t="s">
        <v>85</v>
      </c>
      <c r="C3463" t="s">
        <v>21</v>
      </c>
      <c r="D3463" t="s">
        <v>29</v>
      </c>
      <c r="E3463" t="b">
        <v>1</v>
      </c>
      <c r="F3463" s="1">
        <v>45566.705057870371</v>
      </c>
      <c r="G3463" t="b">
        <v>1</v>
      </c>
      <c r="H3463" t="b">
        <v>0</v>
      </c>
      <c r="I3463" t="s">
        <v>84</v>
      </c>
      <c r="J3463" t="s">
        <v>57</v>
      </c>
      <c r="K3463" t="s">
        <v>119</v>
      </c>
      <c r="L3463">
        <v>119497</v>
      </c>
    </row>
    <row r="3464" spans="1:12" x14ac:dyDescent="0.25">
      <c r="A3464" t="s">
        <v>38</v>
      </c>
      <c r="B3464" t="s">
        <v>39</v>
      </c>
      <c r="C3464" t="s">
        <v>14</v>
      </c>
      <c r="D3464" t="s">
        <v>29</v>
      </c>
      <c r="E3464" t="b">
        <v>1</v>
      </c>
      <c r="F3464" s="1">
        <v>45581.303703703707</v>
      </c>
      <c r="G3464" t="b">
        <v>1</v>
      </c>
      <c r="H3464" t="b">
        <v>0</v>
      </c>
      <c r="I3464" t="s">
        <v>41</v>
      </c>
      <c r="J3464" t="s">
        <v>66</v>
      </c>
      <c r="K3464" t="s">
        <v>123</v>
      </c>
      <c r="L3464">
        <v>71092</v>
      </c>
    </row>
    <row r="3465" spans="1:12" x14ac:dyDescent="0.25">
      <c r="A3465" t="s">
        <v>49</v>
      </c>
      <c r="B3465" t="s">
        <v>61</v>
      </c>
      <c r="C3465" t="s">
        <v>14</v>
      </c>
      <c r="D3465" t="s">
        <v>22</v>
      </c>
      <c r="E3465" t="b">
        <v>0</v>
      </c>
      <c r="F3465" s="1">
        <v>45322.312754629631</v>
      </c>
      <c r="G3465" t="b">
        <v>1</v>
      </c>
      <c r="H3465" t="b">
        <v>0</v>
      </c>
      <c r="I3465" t="s">
        <v>51</v>
      </c>
      <c r="J3465" t="s">
        <v>57</v>
      </c>
      <c r="K3465" t="s">
        <v>74</v>
      </c>
      <c r="L3465">
        <v>72745</v>
      </c>
    </row>
    <row r="3466" spans="1:12" x14ac:dyDescent="0.25">
      <c r="A3466" t="s">
        <v>19</v>
      </c>
      <c r="B3466" t="s">
        <v>86</v>
      </c>
      <c r="C3466" t="s">
        <v>40</v>
      </c>
      <c r="D3466" t="s">
        <v>29</v>
      </c>
      <c r="E3466" t="b">
        <v>0</v>
      </c>
      <c r="F3466" s="1">
        <v>45571.584965277783</v>
      </c>
      <c r="G3466" t="b">
        <v>0</v>
      </c>
      <c r="H3466" t="b">
        <v>1</v>
      </c>
      <c r="I3466" t="s">
        <v>23</v>
      </c>
      <c r="J3466" t="s">
        <v>64</v>
      </c>
      <c r="K3466" t="s">
        <v>126</v>
      </c>
      <c r="L3466">
        <v>82865</v>
      </c>
    </row>
    <row r="3467" spans="1:12" x14ac:dyDescent="0.25">
      <c r="A3467" t="s">
        <v>12</v>
      </c>
      <c r="B3467" t="s">
        <v>75</v>
      </c>
      <c r="C3467" t="s">
        <v>21</v>
      </c>
      <c r="D3467" t="s">
        <v>29</v>
      </c>
      <c r="E3467" t="b">
        <v>0</v>
      </c>
      <c r="F3467" s="1">
        <v>45573.252766203703</v>
      </c>
      <c r="G3467" t="b">
        <v>1</v>
      </c>
      <c r="H3467" t="b">
        <v>0</v>
      </c>
      <c r="I3467" t="s">
        <v>16</v>
      </c>
      <c r="J3467" t="s">
        <v>80</v>
      </c>
      <c r="K3467" t="s">
        <v>58</v>
      </c>
      <c r="L3467">
        <v>124225</v>
      </c>
    </row>
    <row r="3468" spans="1:12" x14ac:dyDescent="0.25">
      <c r="A3468" t="s">
        <v>82</v>
      </c>
      <c r="B3468" t="s">
        <v>85</v>
      </c>
      <c r="C3468" t="s">
        <v>14</v>
      </c>
      <c r="D3468" t="s">
        <v>29</v>
      </c>
      <c r="E3468" t="b">
        <v>0</v>
      </c>
      <c r="F3468" s="1">
        <v>45476.094780092593</v>
      </c>
      <c r="G3468" t="b">
        <v>0</v>
      </c>
      <c r="H3468" t="b">
        <v>0</v>
      </c>
      <c r="I3468" t="s">
        <v>84</v>
      </c>
      <c r="J3468" t="s">
        <v>57</v>
      </c>
      <c r="K3468" t="s">
        <v>104</v>
      </c>
      <c r="L3468">
        <v>104797</v>
      </c>
    </row>
    <row r="3469" spans="1:12" x14ac:dyDescent="0.25">
      <c r="A3469" t="s">
        <v>19</v>
      </c>
      <c r="B3469" t="s">
        <v>20</v>
      </c>
      <c r="C3469" t="s">
        <v>40</v>
      </c>
      <c r="D3469" t="s">
        <v>22</v>
      </c>
      <c r="E3469" t="b">
        <v>1</v>
      </c>
      <c r="F3469" s="1">
        <v>45341.291250000002</v>
      </c>
      <c r="G3469" t="b">
        <v>1</v>
      </c>
      <c r="H3469" t="b">
        <v>1</v>
      </c>
      <c r="I3469" t="s">
        <v>23</v>
      </c>
      <c r="J3469" t="s">
        <v>64</v>
      </c>
      <c r="K3469" t="s">
        <v>98</v>
      </c>
      <c r="L3469">
        <v>61536</v>
      </c>
    </row>
    <row r="3470" spans="1:12" x14ac:dyDescent="0.25">
      <c r="A3470" t="s">
        <v>38</v>
      </c>
      <c r="B3470" t="s">
        <v>95</v>
      </c>
      <c r="C3470" t="s">
        <v>40</v>
      </c>
      <c r="D3470" t="s">
        <v>22</v>
      </c>
      <c r="E3470" t="b">
        <v>0</v>
      </c>
      <c r="F3470" s="1">
        <v>45309.180046296293</v>
      </c>
      <c r="G3470" t="b">
        <v>1</v>
      </c>
      <c r="H3470" t="b">
        <v>1</v>
      </c>
      <c r="I3470" t="s">
        <v>41</v>
      </c>
      <c r="J3470" t="s">
        <v>44</v>
      </c>
      <c r="K3470" t="s">
        <v>101</v>
      </c>
      <c r="L3470">
        <v>91188</v>
      </c>
    </row>
    <row r="3471" spans="1:12" x14ac:dyDescent="0.25">
      <c r="A3471" t="s">
        <v>54</v>
      </c>
      <c r="B3471" t="s">
        <v>55</v>
      </c>
      <c r="C3471" t="s">
        <v>40</v>
      </c>
      <c r="D3471" t="s">
        <v>29</v>
      </c>
      <c r="E3471" t="b">
        <v>1</v>
      </c>
      <c r="F3471" s="1">
        <v>45601.229861111111</v>
      </c>
      <c r="G3471" t="b">
        <v>0</v>
      </c>
      <c r="H3471" t="b">
        <v>0</v>
      </c>
      <c r="I3471" t="s">
        <v>30</v>
      </c>
      <c r="J3471" t="s">
        <v>47</v>
      </c>
      <c r="K3471" t="s">
        <v>32</v>
      </c>
      <c r="L3471">
        <v>123619</v>
      </c>
    </row>
    <row r="3472" spans="1:12" x14ac:dyDescent="0.25">
      <c r="A3472" t="s">
        <v>38</v>
      </c>
      <c r="B3472" t="s">
        <v>39</v>
      </c>
      <c r="C3472" t="s">
        <v>21</v>
      </c>
      <c r="D3472" t="s">
        <v>22</v>
      </c>
      <c r="E3472" t="b">
        <v>0</v>
      </c>
      <c r="F3472" s="1">
        <v>45603.308391203696</v>
      </c>
      <c r="G3472" t="b">
        <v>0</v>
      </c>
      <c r="H3472" t="b">
        <v>1</v>
      </c>
      <c r="I3472" t="s">
        <v>41</v>
      </c>
      <c r="J3472" t="s">
        <v>31</v>
      </c>
      <c r="K3472" t="s">
        <v>97</v>
      </c>
      <c r="L3472">
        <v>80794</v>
      </c>
    </row>
    <row r="3473" spans="1:12" x14ac:dyDescent="0.25">
      <c r="A3473" t="s">
        <v>38</v>
      </c>
      <c r="B3473" t="s">
        <v>107</v>
      </c>
      <c r="C3473" t="s">
        <v>21</v>
      </c>
      <c r="D3473" t="s">
        <v>29</v>
      </c>
      <c r="E3473" t="b">
        <v>0</v>
      </c>
      <c r="F3473" s="1">
        <v>45376.528425925928</v>
      </c>
      <c r="G3473" t="b">
        <v>0</v>
      </c>
      <c r="H3473" t="b">
        <v>1</v>
      </c>
      <c r="I3473" t="s">
        <v>41</v>
      </c>
      <c r="J3473" t="s">
        <v>17</v>
      </c>
      <c r="K3473" t="s">
        <v>81</v>
      </c>
      <c r="L3473">
        <v>83669</v>
      </c>
    </row>
    <row r="3474" spans="1:12" x14ac:dyDescent="0.25">
      <c r="A3474" t="s">
        <v>82</v>
      </c>
      <c r="B3474" t="s">
        <v>85</v>
      </c>
      <c r="C3474" t="s">
        <v>40</v>
      </c>
      <c r="D3474" t="s">
        <v>29</v>
      </c>
      <c r="E3474" t="b">
        <v>0</v>
      </c>
      <c r="F3474" s="1">
        <v>45534.057986111111</v>
      </c>
      <c r="G3474" t="b">
        <v>1</v>
      </c>
      <c r="H3474" t="b">
        <v>0</v>
      </c>
      <c r="I3474" t="s">
        <v>84</v>
      </c>
      <c r="J3474" t="s">
        <v>52</v>
      </c>
      <c r="K3474" t="s">
        <v>130</v>
      </c>
      <c r="L3474">
        <v>120301</v>
      </c>
    </row>
    <row r="3475" spans="1:12" x14ac:dyDescent="0.25">
      <c r="A3475" t="s">
        <v>82</v>
      </c>
      <c r="B3475" t="s">
        <v>85</v>
      </c>
      <c r="C3475" t="s">
        <v>14</v>
      </c>
      <c r="D3475" t="s">
        <v>22</v>
      </c>
      <c r="E3475" t="b">
        <v>1</v>
      </c>
      <c r="F3475" s="1">
        <v>45651.029687499999</v>
      </c>
      <c r="G3475" t="b">
        <v>1</v>
      </c>
      <c r="H3475" t="b">
        <v>1</v>
      </c>
      <c r="I3475" t="s">
        <v>84</v>
      </c>
      <c r="J3475" t="s">
        <v>57</v>
      </c>
      <c r="K3475" t="s">
        <v>101</v>
      </c>
      <c r="L3475">
        <v>131958</v>
      </c>
    </row>
    <row r="3476" spans="1:12" x14ac:dyDescent="0.25">
      <c r="A3476" t="s">
        <v>45</v>
      </c>
      <c r="B3476" t="s">
        <v>76</v>
      </c>
      <c r="C3476" t="s">
        <v>28</v>
      </c>
      <c r="D3476" t="s">
        <v>15</v>
      </c>
      <c r="E3476" t="b">
        <v>0</v>
      </c>
      <c r="F3476" s="1">
        <v>45566.103680555563</v>
      </c>
      <c r="G3476" t="b">
        <v>1</v>
      </c>
      <c r="H3476" t="b">
        <v>1</v>
      </c>
      <c r="I3476" t="s">
        <v>16</v>
      </c>
      <c r="J3476" t="s">
        <v>31</v>
      </c>
      <c r="K3476" t="s">
        <v>69</v>
      </c>
      <c r="L3476">
        <v>87710</v>
      </c>
    </row>
    <row r="3477" spans="1:12" x14ac:dyDescent="0.25">
      <c r="A3477" t="s">
        <v>82</v>
      </c>
      <c r="B3477" t="s">
        <v>85</v>
      </c>
      <c r="C3477" t="s">
        <v>21</v>
      </c>
      <c r="D3477" t="s">
        <v>22</v>
      </c>
      <c r="E3477" t="b">
        <v>1</v>
      </c>
      <c r="F3477" s="1">
        <v>45549.22892361111</v>
      </c>
      <c r="G3477" t="b">
        <v>1</v>
      </c>
      <c r="H3477" t="b">
        <v>1</v>
      </c>
      <c r="I3477" t="s">
        <v>84</v>
      </c>
      <c r="J3477" t="s">
        <v>44</v>
      </c>
      <c r="K3477" t="s">
        <v>122</v>
      </c>
      <c r="L3477">
        <v>131557</v>
      </c>
    </row>
    <row r="3478" spans="1:12" x14ac:dyDescent="0.25">
      <c r="A3478" t="s">
        <v>82</v>
      </c>
      <c r="B3478" t="s">
        <v>91</v>
      </c>
      <c r="C3478" t="s">
        <v>14</v>
      </c>
      <c r="D3478" t="s">
        <v>29</v>
      </c>
      <c r="E3478" t="b">
        <v>1</v>
      </c>
      <c r="F3478" s="1">
        <v>45420.225937499999</v>
      </c>
      <c r="G3478" t="b">
        <v>0</v>
      </c>
      <c r="H3478" t="b">
        <v>0</v>
      </c>
      <c r="I3478" t="s">
        <v>84</v>
      </c>
      <c r="J3478" t="s">
        <v>70</v>
      </c>
      <c r="K3478" t="s">
        <v>106</v>
      </c>
      <c r="L3478">
        <v>127343</v>
      </c>
    </row>
    <row r="3479" spans="1:12" x14ac:dyDescent="0.25">
      <c r="A3479" t="s">
        <v>19</v>
      </c>
      <c r="B3479" t="s">
        <v>94</v>
      </c>
      <c r="C3479" t="s">
        <v>43</v>
      </c>
      <c r="D3479" t="s">
        <v>22</v>
      </c>
      <c r="E3479" t="b">
        <v>0</v>
      </c>
      <c r="F3479" s="1">
        <v>45454.298333333332</v>
      </c>
      <c r="G3479" t="b">
        <v>0</v>
      </c>
      <c r="H3479" t="b">
        <v>0</v>
      </c>
      <c r="I3479" t="s">
        <v>23</v>
      </c>
      <c r="J3479" t="s">
        <v>34</v>
      </c>
      <c r="K3479" t="s">
        <v>87</v>
      </c>
      <c r="L3479">
        <v>65226</v>
      </c>
    </row>
    <row r="3480" spans="1:12" x14ac:dyDescent="0.25">
      <c r="A3480" t="s">
        <v>26</v>
      </c>
      <c r="B3480" t="s">
        <v>71</v>
      </c>
      <c r="C3480" t="s">
        <v>14</v>
      </c>
      <c r="D3480" t="s">
        <v>22</v>
      </c>
      <c r="E3480" t="b">
        <v>0</v>
      </c>
      <c r="F3480" s="1">
        <v>45577.157025462962</v>
      </c>
      <c r="G3480" t="b">
        <v>1</v>
      </c>
      <c r="H3480" t="b">
        <v>0</v>
      </c>
      <c r="I3480" t="s">
        <v>30</v>
      </c>
      <c r="J3480" t="s">
        <v>64</v>
      </c>
      <c r="K3480" t="s">
        <v>42</v>
      </c>
      <c r="L3480">
        <v>110235</v>
      </c>
    </row>
    <row r="3481" spans="1:12" x14ac:dyDescent="0.25">
      <c r="A3481" t="s">
        <v>82</v>
      </c>
      <c r="B3481" t="s">
        <v>83</v>
      </c>
      <c r="C3481" t="s">
        <v>28</v>
      </c>
      <c r="D3481" t="s">
        <v>22</v>
      </c>
      <c r="E3481" t="b">
        <v>1</v>
      </c>
      <c r="F3481" s="1">
        <v>45618.723657407398</v>
      </c>
      <c r="G3481" t="b">
        <v>1</v>
      </c>
      <c r="H3481" t="b">
        <v>0</v>
      </c>
      <c r="I3481" t="s">
        <v>84</v>
      </c>
      <c r="J3481" t="s">
        <v>72</v>
      </c>
      <c r="K3481" t="s">
        <v>25</v>
      </c>
      <c r="L3481">
        <v>124541</v>
      </c>
    </row>
    <row r="3482" spans="1:12" x14ac:dyDescent="0.25">
      <c r="A3482" t="s">
        <v>26</v>
      </c>
      <c r="B3482" t="s">
        <v>71</v>
      </c>
      <c r="C3482" t="s">
        <v>43</v>
      </c>
      <c r="D3482" t="s">
        <v>29</v>
      </c>
      <c r="E3482" t="b">
        <v>0</v>
      </c>
      <c r="F3482" s="1">
        <v>45375.47383101852</v>
      </c>
      <c r="G3482" t="b">
        <v>1</v>
      </c>
      <c r="H3482" t="b">
        <v>0</v>
      </c>
      <c r="I3482" t="s">
        <v>30</v>
      </c>
      <c r="J3482" t="s">
        <v>31</v>
      </c>
      <c r="K3482" t="s">
        <v>92</v>
      </c>
      <c r="L3482">
        <v>123762</v>
      </c>
    </row>
    <row r="3483" spans="1:12" x14ac:dyDescent="0.25">
      <c r="A3483" t="s">
        <v>82</v>
      </c>
      <c r="B3483" t="s">
        <v>83</v>
      </c>
      <c r="C3483" t="s">
        <v>40</v>
      </c>
      <c r="D3483" t="s">
        <v>29</v>
      </c>
      <c r="E3483" t="b">
        <v>0</v>
      </c>
      <c r="F3483" s="1">
        <v>45616.942025462973</v>
      </c>
      <c r="G3483" t="b">
        <v>1</v>
      </c>
      <c r="H3483" t="b">
        <v>0</v>
      </c>
      <c r="I3483" t="s">
        <v>84</v>
      </c>
      <c r="J3483" t="s">
        <v>52</v>
      </c>
      <c r="K3483" t="s">
        <v>104</v>
      </c>
      <c r="L3483">
        <v>139461</v>
      </c>
    </row>
    <row r="3484" spans="1:12" x14ac:dyDescent="0.25">
      <c r="A3484" t="s">
        <v>12</v>
      </c>
      <c r="B3484" t="s">
        <v>63</v>
      </c>
      <c r="C3484" t="s">
        <v>40</v>
      </c>
      <c r="D3484" t="s">
        <v>15</v>
      </c>
      <c r="E3484" t="b">
        <v>0</v>
      </c>
      <c r="F3484" s="1">
        <v>45325.41777777778</v>
      </c>
      <c r="G3484" t="b">
        <v>0</v>
      </c>
      <c r="H3484" t="b">
        <v>1</v>
      </c>
      <c r="I3484" t="s">
        <v>16</v>
      </c>
      <c r="J3484" t="s">
        <v>57</v>
      </c>
      <c r="K3484" t="s">
        <v>122</v>
      </c>
      <c r="L3484">
        <v>139653</v>
      </c>
    </row>
    <row r="3485" spans="1:12" x14ac:dyDescent="0.25">
      <c r="A3485" t="s">
        <v>49</v>
      </c>
      <c r="B3485" t="s">
        <v>108</v>
      </c>
      <c r="C3485" t="s">
        <v>40</v>
      </c>
      <c r="D3485" t="s">
        <v>29</v>
      </c>
      <c r="E3485" t="b">
        <v>1</v>
      </c>
      <c r="F3485" s="1">
        <v>45483.992152777777</v>
      </c>
      <c r="G3485" t="b">
        <v>0</v>
      </c>
      <c r="H3485" t="b">
        <v>0</v>
      </c>
      <c r="I3485" t="s">
        <v>51</v>
      </c>
      <c r="J3485" t="s">
        <v>47</v>
      </c>
      <c r="K3485" t="s">
        <v>125</v>
      </c>
      <c r="L3485">
        <v>76869</v>
      </c>
    </row>
    <row r="3486" spans="1:12" x14ac:dyDescent="0.25">
      <c r="A3486" t="s">
        <v>12</v>
      </c>
      <c r="B3486" t="s">
        <v>75</v>
      </c>
      <c r="C3486" t="s">
        <v>28</v>
      </c>
      <c r="D3486" t="s">
        <v>15</v>
      </c>
      <c r="E3486" t="b">
        <v>1</v>
      </c>
      <c r="F3486" s="1">
        <v>45462.62945601852</v>
      </c>
      <c r="G3486" t="b">
        <v>1</v>
      </c>
      <c r="H3486" t="b">
        <v>0</v>
      </c>
      <c r="I3486" t="s">
        <v>16</v>
      </c>
      <c r="J3486" t="s">
        <v>80</v>
      </c>
      <c r="K3486" t="s">
        <v>102</v>
      </c>
      <c r="L3486">
        <v>129158</v>
      </c>
    </row>
    <row r="3487" spans="1:12" x14ac:dyDescent="0.25">
      <c r="A3487" t="s">
        <v>38</v>
      </c>
      <c r="B3487" t="s">
        <v>95</v>
      </c>
      <c r="C3487" t="s">
        <v>68</v>
      </c>
      <c r="D3487" t="s">
        <v>15</v>
      </c>
      <c r="E3487" t="b">
        <v>1</v>
      </c>
      <c r="F3487" s="1">
        <v>45651.148043981477</v>
      </c>
      <c r="G3487" t="b">
        <v>0</v>
      </c>
      <c r="H3487" t="b">
        <v>0</v>
      </c>
      <c r="I3487" t="s">
        <v>41</v>
      </c>
      <c r="J3487" t="s">
        <v>24</v>
      </c>
      <c r="K3487" t="s">
        <v>18</v>
      </c>
      <c r="L3487">
        <v>77052</v>
      </c>
    </row>
    <row r="3488" spans="1:12" x14ac:dyDescent="0.25">
      <c r="A3488" t="s">
        <v>19</v>
      </c>
      <c r="B3488" t="s">
        <v>20</v>
      </c>
      <c r="C3488" t="s">
        <v>40</v>
      </c>
      <c r="D3488" t="s">
        <v>22</v>
      </c>
      <c r="E3488" t="b">
        <v>1</v>
      </c>
      <c r="F3488" s="1">
        <v>45394.246886574067</v>
      </c>
      <c r="G3488" t="b">
        <v>0</v>
      </c>
      <c r="H3488" t="b">
        <v>1</v>
      </c>
      <c r="I3488" t="s">
        <v>23</v>
      </c>
      <c r="J3488" t="s">
        <v>80</v>
      </c>
      <c r="K3488" t="s">
        <v>106</v>
      </c>
      <c r="L3488">
        <v>74265</v>
      </c>
    </row>
    <row r="3489" spans="1:12" x14ac:dyDescent="0.25">
      <c r="A3489" t="s">
        <v>45</v>
      </c>
      <c r="B3489" t="s">
        <v>76</v>
      </c>
      <c r="C3489" t="s">
        <v>21</v>
      </c>
      <c r="D3489" t="s">
        <v>22</v>
      </c>
      <c r="E3489" t="b">
        <v>0</v>
      </c>
      <c r="F3489" s="1">
        <v>45476.605173611111</v>
      </c>
      <c r="G3489" t="b">
        <v>0</v>
      </c>
      <c r="H3489" t="b">
        <v>0</v>
      </c>
      <c r="I3489" t="s">
        <v>16</v>
      </c>
      <c r="J3489" t="s">
        <v>44</v>
      </c>
      <c r="K3489" t="s">
        <v>117</v>
      </c>
      <c r="L3489">
        <v>80218</v>
      </c>
    </row>
    <row r="3490" spans="1:12" x14ac:dyDescent="0.25">
      <c r="A3490" t="s">
        <v>45</v>
      </c>
      <c r="B3490" t="s">
        <v>88</v>
      </c>
      <c r="C3490" t="s">
        <v>40</v>
      </c>
      <c r="D3490" t="s">
        <v>15</v>
      </c>
      <c r="E3490" t="b">
        <v>0</v>
      </c>
      <c r="F3490" s="1">
        <v>45316.81181712963</v>
      </c>
      <c r="G3490" t="b">
        <v>0</v>
      </c>
      <c r="H3490" t="b">
        <v>1</v>
      </c>
      <c r="I3490" t="s">
        <v>16</v>
      </c>
      <c r="J3490" t="s">
        <v>57</v>
      </c>
      <c r="K3490" t="s">
        <v>128</v>
      </c>
      <c r="L3490">
        <v>88588</v>
      </c>
    </row>
    <row r="3491" spans="1:12" x14ac:dyDescent="0.25">
      <c r="A3491" t="s">
        <v>38</v>
      </c>
      <c r="B3491" t="s">
        <v>39</v>
      </c>
      <c r="C3491" t="s">
        <v>14</v>
      </c>
      <c r="D3491" t="s">
        <v>22</v>
      </c>
      <c r="E3491" t="b">
        <v>1</v>
      </c>
      <c r="F3491" s="1">
        <v>45489.485960648148</v>
      </c>
      <c r="G3491" t="b">
        <v>1</v>
      </c>
      <c r="H3491" t="b">
        <v>1</v>
      </c>
      <c r="I3491" t="s">
        <v>41</v>
      </c>
      <c r="J3491" t="s">
        <v>52</v>
      </c>
      <c r="K3491" t="s">
        <v>102</v>
      </c>
      <c r="L3491">
        <v>78709</v>
      </c>
    </row>
    <row r="3492" spans="1:12" x14ac:dyDescent="0.25">
      <c r="A3492" t="s">
        <v>45</v>
      </c>
      <c r="B3492" t="s">
        <v>46</v>
      </c>
      <c r="C3492" t="s">
        <v>40</v>
      </c>
      <c r="D3492" t="s">
        <v>29</v>
      </c>
      <c r="E3492" t="b">
        <v>0</v>
      </c>
      <c r="F3492" s="1">
        <v>45353.762812499997</v>
      </c>
      <c r="G3492" t="b">
        <v>1</v>
      </c>
      <c r="H3492" t="b">
        <v>1</v>
      </c>
      <c r="I3492" t="s">
        <v>16</v>
      </c>
      <c r="J3492" t="s">
        <v>44</v>
      </c>
      <c r="K3492" t="s">
        <v>18</v>
      </c>
      <c r="L3492">
        <v>111259</v>
      </c>
    </row>
    <row r="3493" spans="1:12" x14ac:dyDescent="0.25">
      <c r="A3493" t="s">
        <v>38</v>
      </c>
      <c r="B3493" t="s">
        <v>39</v>
      </c>
      <c r="C3493" t="s">
        <v>68</v>
      </c>
      <c r="D3493" t="s">
        <v>15</v>
      </c>
      <c r="E3493" t="b">
        <v>0</v>
      </c>
      <c r="F3493" s="1">
        <v>45459.940092592587</v>
      </c>
      <c r="G3493" t="b">
        <v>0</v>
      </c>
      <c r="H3493" t="b">
        <v>1</v>
      </c>
      <c r="I3493" t="s">
        <v>41</v>
      </c>
      <c r="J3493" t="s">
        <v>47</v>
      </c>
      <c r="K3493" t="s">
        <v>58</v>
      </c>
      <c r="L3493">
        <v>66193</v>
      </c>
    </row>
    <row r="3494" spans="1:12" x14ac:dyDescent="0.25">
      <c r="A3494" t="s">
        <v>19</v>
      </c>
      <c r="B3494" t="s">
        <v>36</v>
      </c>
      <c r="C3494" t="s">
        <v>28</v>
      </c>
      <c r="D3494" t="s">
        <v>29</v>
      </c>
      <c r="E3494" t="b">
        <v>1</v>
      </c>
      <c r="F3494" s="1">
        <v>45587.759895833333</v>
      </c>
      <c r="G3494" t="b">
        <v>1</v>
      </c>
      <c r="H3494" t="b">
        <v>0</v>
      </c>
      <c r="I3494" t="s">
        <v>23</v>
      </c>
      <c r="J3494" t="s">
        <v>52</v>
      </c>
      <c r="K3494" t="s">
        <v>100</v>
      </c>
      <c r="L3494">
        <v>84180</v>
      </c>
    </row>
    <row r="3495" spans="1:12" x14ac:dyDescent="0.25">
      <c r="A3495" t="s">
        <v>19</v>
      </c>
      <c r="B3495" t="s">
        <v>94</v>
      </c>
      <c r="C3495" t="s">
        <v>43</v>
      </c>
      <c r="D3495" t="s">
        <v>15</v>
      </c>
      <c r="E3495" t="b">
        <v>1</v>
      </c>
      <c r="F3495" s="1">
        <v>45441.54792824074</v>
      </c>
      <c r="G3495" t="b">
        <v>1</v>
      </c>
      <c r="H3495" t="b">
        <v>0</v>
      </c>
      <c r="I3495" t="s">
        <v>23</v>
      </c>
      <c r="J3495" t="s">
        <v>24</v>
      </c>
      <c r="K3495" t="s">
        <v>37</v>
      </c>
      <c r="L3495">
        <v>74225</v>
      </c>
    </row>
    <row r="3496" spans="1:12" x14ac:dyDescent="0.25">
      <c r="A3496" t="s">
        <v>82</v>
      </c>
      <c r="B3496" t="s">
        <v>85</v>
      </c>
      <c r="C3496" t="s">
        <v>68</v>
      </c>
      <c r="D3496" t="s">
        <v>22</v>
      </c>
      <c r="E3496" t="b">
        <v>0</v>
      </c>
      <c r="F3496" s="1">
        <v>45410.07949074074</v>
      </c>
      <c r="G3496" t="b">
        <v>1</v>
      </c>
      <c r="H3496" t="b">
        <v>0</v>
      </c>
      <c r="I3496" t="s">
        <v>84</v>
      </c>
      <c r="J3496" t="s">
        <v>17</v>
      </c>
      <c r="K3496" t="s">
        <v>122</v>
      </c>
      <c r="L3496">
        <v>101384</v>
      </c>
    </row>
    <row r="3497" spans="1:12" x14ac:dyDescent="0.25">
      <c r="A3497" t="s">
        <v>49</v>
      </c>
      <c r="B3497" t="s">
        <v>50</v>
      </c>
      <c r="C3497" t="s">
        <v>40</v>
      </c>
      <c r="D3497" t="s">
        <v>15</v>
      </c>
      <c r="E3497" t="b">
        <v>0</v>
      </c>
      <c r="F3497" s="1">
        <v>45612.597534722219</v>
      </c>
      <c r="G3497" t="b">
        <v>1</v>
      </c>
      <c r="H3497" t="b">
        <v>0</v>
      </c>
      <c r="I3497" t="s">
        <v>51</v>
      </c>
      <c r="J3497" t="s">
        <v>17</v>
      </c>
      <c r="K3497" t="s">
        <v>96</v>
      </c>
      <c r="L3497">
        <v>89340</v>
      </c>
    </row>
    <row r="3498" spans="1:12" x14ac:dyDescent="0.25">
      <c r="A3498" t="s">
        <v>12</v>
      </c>
      <c r="B3498" t="s">
        <v>63</v>
      </c>
      <c r="C3498" t="s">
        <v>43</v>
      </c>
      <c r="D3498" t="s">
        <v>15</v>
      </c>
      <c r="E3498" t="b">
        <v>1</v>
      </c>
      <c r="F3498" s="1">
        <v>45329.820370370369</v>
      </c>
      <c r="G3498" t="b">
        <v>1</v>
      </c>
      <c r="H3498" t="b">
        <v>1</v>
      </c>
      <c r="I3498" t="s">
        <v>16</v>
      </c>
      <c r="J3498" t="s">
        <v>24</v>
      </c>
      <c r="K3498" t="s">
        <v>122</v>
      </c>
      <c r="L3498">
        <v>124664</v>
      </c>
    </row>
    <row r="3499" spans="1:12" x14ac:dyDescent="0.25">
      <c r="A3499" t="s">
        <v>49</v>
      </c>
      <c r="B3499" t="s">
        <v>50</v>
      </c>
      <c r="C3499" t="s">
        <v>21</v>
      </c>
      <c r="D3499" t="s">
        <v>22</v>
      </c>
      <c r="E3499" t="b">
        <v>1</v>
      </c>
      <c r="F3499" s="1">
        <v>45576.375567129631</v>
      </c>
      <c r="G3499" t="b">
        <v>1</v>
      </c>
      <c r="H3499" t="b">
        <v>0</v>
      </c>
      <c r="I3499" t="s">
        <v>51</v>
      </c>
      <c r="J3499" t="s">
        <v>24</v>
      </c>
      <c r="K3499" t="s">
        <v>87</v>
      </c>
      <c r="L3499">
        <v>73673</v>
      </c>
    </row>
    <row r="3500" spans="1:12" x14ac:dyDescent="0.25">
      <c r="A3500" t="s">
        <v>19</v>
      </c>
      <c r="B3500" t="s">
        <v>94</v>
      </c>
      <c r="C3500" t="s">
        <v>43</v>
      </c>
      <c r="D3500" t="s">
        <v>15</v>
      </c>
      <c r="E3500" t="b">
        <v>0</v>
      </c>
      <c r="F3500" s="1">
        <v>45595.354791666658</v>
      </c>
      <c r="G3500" t="b">
        <v>1</v>
      </c>
      <c r="H3500" t="b">
        <v>0</v>
      </c>
      <c r="I3500" t="s">
        <v>23</v>
      </c>
      <c r="J3500" t="s">
        <v>47</v>
      </c>
      <c r="K3500" t="s">
        <v>81</v>
      </c>
      <c r="L3500">
        <v>62975</v>
      </c>
    </row>
    <row r="3501" spans="1:12" x14ac:dyDescent="0.25">
      <c r="A3501" t="s">
        <v>26</v>
      </c>
      <c r="B3501" t="s">
        <v>71</v>
      </c>
      <c r="C3501" t="s">
        <v>28</v>
      </c>
      <c r="D3501" t="s">
        <v>15</v>
      </c>
      <c r="E3501" t="b">
        <v>0</v>
      </c>
      <c r="F3501" s="1">
        <v>45598.532962962963</v>
      </c>
      <c r="G3501" t="b">
        <v>0</v>
      </c>
      <c r="H3501" t="b">
        <v>1</v>
      </c>
      <c r="I3501" t="s">
        <v>30</v>
      </c>
      <c r="J3501" t="s">
        <v>70</v>
      </c>
      <c r="K3501" t="s">
        <v>115</v>
      </c>
      <c r="L3501">
        <v>108421</v>
      </c>
    </row>
    <row r="3502" spans="1:12" x14ac:dyDescent="0.25">
      <c r="A3502" t="s">
        <v>45</v>
      </c>
      <c r="B3502" t="s">
        <v>88</v>
      </c>
      <c r="C3502" t="s">
        <v>40</v>
      </c>
      <c r="D3502" t="s">
        <v>22</v>
      </c>
      <c r="E3502" t="b">
        <v>0</v>
      </c>
      <c r="F3502" s="1">
        <v>45324.84039351852</v>
      </c>
      <c r="G3502" t="b">
        <v>0</v>
      </c>
      <c r="H3502" t="b">
        <v>1</v>
      </c>
      <c r="I3502" t="s">
        <v>16</v>
      </c>
      <c r="J3502" t="s">
        <v>47</v>
      </c>
      <c r="K3502" t="s">
        <v>81</v>
      </c>
      <c r="L3502">
        <v>115260</v>
      </c>
    </row>
    <row r="3503" spans="1:12" x14ac:dyDescent="0.25">
      <c r="A3503" t="s">
        <v>19</v>
      </c>
      <c r="B3503" t="s">
        <v>20</v>
      </c>
      <c r="C3503" t="s">
        <v>40</v>
      </c>
      <c r="D3503" t="s">
        <v>22</v>
      </c>
      <c r="E3503" t="b">
        <v>0</v>
      </c>
      <c r="F3503" s="1">
        <v>45402.125439814823</v>
      </c>
      <c r="G3503" t="b">
        <v>0</v>
      </c>
      <c r="H3503" t="b">
        <v>0</v>
      </c>
      <c r="I3503" t="s">
        <v>23</v>
      </c>
      <c r="J3503" t="s">
        <v>24</v>
      </c>
      <c r="K3503" t="s">
        <v>74</v>
      </c>
      <c r="L3503">
        <v>88868</v>
      </c>
    </row>
    <row r="3504" spans="1:12" x14ac:dyDescent="0.25">
      <c r="A3504" t="s">
        <v>45</v>
      </c>
      <c r="B3504" t="s">
        <v>76</v>
      </c>
      <c r="C3504" t="s">
        <v>28</v>
      </c>
      <c r="D3504" t="s">
        <v>29</v>
      </c>
      <c r="E3504" t="b">
        <v>0</v>
      </c>
      <c r="F3504" s="1">
        <v>45630.847303240742</v>
      </c>
      <c r="G3504" t="b">
        <v>0</v>
      </c>
      <c r="H3504" t="b">
        <v>0</v>
      </c>
      <c r="I3504" t="s">
        <v>16</v>
      </c>
      <c r="J3504" t="s">
        <v>17</v>
      </c>
      <c r="K3504" t="s">
        <v>73</v>
      </c>
      <c r="L3504">
        <v>80720</v>
      </c>
    </row>
    <row r="3505" spans="1:12" x14ac:dyDescent="0.25">
      <c r="A3505" t="s">
        <v>45</v>
      </c>
      <c r="B3505" t="s">
        <v>88</v>
      </c>
      <c r="C3505" t="s">
        <v>68</v>
      </c>
      <c r="D3505" t="s">
        <v>15</v>
      </c>
      <c r="E3505" t="b">
        <v>1</v>
      </c>
      <c r="F3505" s="1">
        <v>45516.826261574082</v>
      </c>
      <c r="G3505" t="b">
        <v>1</v>
      </c>
      <c r="H3505" t="b">
        <v>0</v>
      </c>
      <c r="I3505" t="s">
        <v>16</v>
      </c>
      <c r="J3505" t="s">
        <v>64</v>
      </c>
      <c r="K3505" t="s">
        <v>87</v>
      </c>
      <c r="L3505">
        <v>84892</v>
      </c>
    </row>
    <row r="3506" spans="1:12" x14ac:dyDescent="0.25">
      <c r="A3506" t="s">
        <v>26</v>
      </c>
      <c r="B3506" t="s">
        <v>33</v>
      </c>
      <c r="C3506" t="s">
        <v>28</v>
      </c>
      <c r="D3506" t="s">
        <v>15</v>
      </c>
      <c r="E3506" t="b">
        <v>0</v>
      </c>
      <c r="F3506" s="1">
        <v>45651.448807870373</v>
      </c>
      <c r="G3506" t="b">
        <v>1</v>
      </c>
      <c r="H3506" t="b">
        <v>1</v>
      </c>
      <c r="I3506" t="s">
        <v>30</v>
      </c>
      <c r="J3506" t="s">
        <v>80</v>
      </c>
      <c r="K3506" t="s">
        <v>111</v>
      </c>
      <c r="L3506">
        <v>109549</v>
      </c>
    </row>
    <row r="3507" spans="1:12" x14ac:dyDescent="0.25">
      <c r="A3507" t="s">
        <v>45</v>
      </c>
      <c r="B3507" t="s">
        <v>46</v>
      </c>
      <c r="C3507" t="s">
        <v>68</v>
      </c>
      <c r="D3507" t="s">
        <v>15</v>
      </c>
      <c r="E3507" t="b">
        <v>0</v>
      </c>
      <c r="F3507" s="1">
        <v>45651.740243055552</v>
      </c>
      <c r="G3507" t="b">
        <v>1</v>
      </c>
      <c r="H3507" t="b">
        <v>0</v>
      </c>
      <c r="I3507" t="s">
        <v>16</v>
      </c>
      <c r="J3507" t="s">
        <v>80</v>
      </c>
      <c r="K3507" t="s">
        <v>121</v>
      </c>
      <c r="L3507">
        <v>93209</v>
      </c>
    </row>
    <row r="3508" spans="1:12" x14ac:dyDescent="0.25">
      <c r="A3508" t="s">
        <v>19</v>
      </c>
      <c r="B3508" t="s">
        <v>86</v>
      </c>
      <c r="C3508" t="s">
        <v>14</v>
      </c>
      <c r="D3508" t="s">
        <v>15</v>
      </c>
      <c r="E3508" t="b">
        <v>1</v>
      </c>
      <c r="F3508" s="1">
        <v>45619.671481481477</v>
      </c>
      <c r="G3508" t="b">
        <v>0</v>
      </c>
      <c r="H3508" t="b">
        <v>0</v>
      </c>
      <c r="I3508" t="s">
        <v>23</v>
      </c>
      <c r="J3508" t="s">
        <v>57</v>
      </c>
      <c r="K3508" t="s">
        <v>128</v>
      </c>
      <c r="L3508">
        <v>80298</v>
      </c>
    </row>
    <row r="3509" spans="1:12" x14ac:dyDescent="0.25">
      <c r="A3509" t="s">
        <v>26</v>
      </c>
      <c r="B3509" t="s">
        <v>33</v>
      </c>
      <c r="C3509" t="s">
        <v>40</v>
      </c>
      <c r="D3509" t="s">
        <v>29</v>
      </c>
      <c r="E3509" t="b">
        <v>0</v>
      </c>
      <c r="F3509" s="1">
        <v>45437.629328703697</v>
      </c>
      <c r="G3509" t="b">
        <v>1</v>
      </c>
      <c r="H3509" t="b">
        <v>1</v>
      </c>
      <c r="I3509" t="s">
        <v>30</v>
      </c>
      <c r="J3509" t="s">
        <v>64</v>
      </c>
      <c r="K3509" t="s">
        <v>35</v>
      </c>
      <c r="L3509">
        <v>93315</v>
      </c>
    </row>
    <row r="3510" spans="1:12" x14ac:dyDescent="0.25">
      <c r="A3510" t="s">
        <v>82</v>
      </c>
      <c r="B3510" t="s">
        <v>91</v>
      </c>
      <c r="C3510" t="s">
        <v>68</v>
      </c>
      <c r="D3510" t="s">
        <v>22</v>
      </c>
      <c r="E3510" t="b">
        <v>1</v>
      </c>
      <c r="F3510" s="1">
        <v>45395.003912037027</v>
      </c>
      <c r="G3510" t="b">
        <v>0</v>
      </c>
      <c r="H3510" t="b">
        <v>0</v>
      </c>
      <c r="I3510" t="s">
        <v>84</v>
      </c>
      <c r="J3510" t="s">
        <v>70</v>
      </c>
      <c r="K3510" t="s">
        <v>101</v>
      </c>
      <c r="L3510">
        <v>131514</v>
      </c>
    </row>
    <row r="3511" spans="1:12" x14ac:dyDescent="0.25">
      <c r="A3511" t="s">
        <v>38</v>
      </c>
      <c r="B3511" t="s">
        <v>95</v>
      </c>
      <c r="C3511" t="s">
        <v>21</v>
      </c>
      <c r="D3511" t="s">
        <v>22</v>
      </c>
      <c r="E3511" t="b">
        <v>0</v>
      </c>
      <c r="F3511" s="1">
        <v>45543.855046296303</v>
      </c>
      <c r="G3511" t="b">
        <v>0</v>
      </c>
      <c r="H3511" t="b">
        <v>0</v>
      </c>
      <c r="I3511" t="s">
        <v>41</v>
      </c>
      <c r="J3511" t="s">
        <v>17</v>
      </c>
      <c r="K3511" t="s">
        <v>105</v>
      </c>
      <c r="L3511">
        <v>74435</v>
      </c>
    </row>
    <row r="3512" spans="1:12" x14ac:dyDescent="0.25">
      <c r="A3512" t="s">
        <v>49</v>
      </c>
      <c r="B3512" t="s">
        <v>50</v>
      </c>
      <c r="C3512" t="s">
        <v>40</v>
      </c>
      <c r="D3512" t="s">
        <v>22</v>
      </c>
      <c r="E3512" t="b">
        <v>1</v>
      </c>
      <c r="F3512" s="1">
        <v>45542.588541666657</v>
      </c>
      <c r="G3512" t="b">
        <v>0</v>
      </c>
      <c r="H3512" t="b">
        <v>0</v>
      </c>
      <c r="I3512" t="s">
        <v>51</v>
      </c>
      <c r="J3512" t="s">
        <v>72</v>
      </c>
      <c r="K3512" t="s">
        <v>103</v>
      </c>
      <c r="L3512">
        <v>75101</v>
      </c>
    </row>
    <row r="3513" spans="1:12" x14ac:dyDescent="0.25">
      <c r="A3513" t="s">
        <v>45</v>
      </c>
      <c r="B3513" t="s">
        <v>46</v>
      </c>
      <c r="C3513" t="s">
        <v>28</v>
      </c>
      <c r="D3513" t="s">
        <v>29</v>
      </c>
      <c r="E3513" t="b">
        <v>0</v>
      </c>
      <c r="F3513" s="1">
        <v>45397.120312500003</v>
      </c>
      <c r="G3513" t="b">
        <v>0</v>
      </c>
      <c r="H3513" t="b">
        <v>1</v>
      </c>
      <c r="I3513" t="s">
        <v>16</v>
      </c>
      <c r="J3513" t="s">
        <v>24</v>
      </c>
      <c r="K3513" t="s">
        <v>37</v>
      </c>
      <c r="L3513">
        <v>118327</v>
      </c>
    </row>
    <row r="3514" spans="1:12" x14ac:dyDescent="0.25">
      <c r="A3514" t="s">
        <v>45</v>
      </c>
      <c r="B3514" t="s">
        <v>46</v>
      </c>
      <c r="C3514" t="s">
        <v>21</v>
      </c>
      <c r="D3514" t="s">
        <v>22</v>
      </c>
      <c r="E3514" t="b">
        <v>0</v>
      </c>
      <c r="F3514" s="1">
        <v>45364.604224537034</v>
      </c>
      <c r="G3514" t="b">
        <v>1</v>
      </c>
      <c r="H3514" t="b">
        <v>0</v>
      </c>
      <c r="I3514" t="s">
        <v>16</v>
      </c>
      <c r="J3514" t="s">
        <v>44</v>
      </c>
      <c r="K3514" t="s">
        <v>74</v>
      </c>
      <c r="L3514">
        <v>99677</v>
      </c>
    </row>
    <row r="3515" spans="1:12" x14ac:dyDescent="0.25">
      <c r="A3515" t="s">
        <v>38</v>
      </c>
      <c r="B3515" t="s">
        <v>95</v>
      </c>
      <c r="C3515" t="s">
        <v>40</v>
      </c>
      <c r="D3515" t="s">
        <v>29</v>
      </c>
      <c r="E3515" t="b">
        <v>0</v>
      </c>
      <c r="F3515" s="1">
        <v>45401.904803240737</v>
      </c>
      <c r="G3515" t="b">
        <v>1</v>
      </c>
      <c r="H3515" t="b">
        <v>0</v>
      </c>
      <c r="I3515" t="s">
        <v>41</v>
      </c>
      <c r="J3515" t="s">
        <v>31</v>
      </c>
      <c r="K3515" t="s">
        <v>93</v>
      </c>
      <c r="L3515">
        <v>88720</v>
      </c>
    </row>
    <row r="3516" spans="1:12" x14ac:dyDescent="0.25">
      <c r="A3516" t="s">
        <v>38</v>
      </c>
      <c r="B3516" t="s">
        <v>39</v>
      </c>
      <c r="C3516" t="s">
        <v>21</v>
      </c>
      <c r="D3516" t="s">
        <v>29</v>
      </c>
      <c r="E3516" t="b">
        <v>0</v>
      </c>
      <c r="F3516" s="1">
        <v>45497.825914351852</v>
      </c>
      <c r="G3516" t="b">
        <v>0</v>
      </c>
      <c r="H3516" t="b">
        <v>0</v>
      </c>
      <c r="I3516" t="s">
        <v>41</v>
      </c>
      <c r="J3516" t="s">
        <v>57</v>
      </c>
      <c r="K3516" t="s">
        <v>78</v>
      </c>
      <c r="L3516">
        <v>83878</v>
      </c>
    </row>
    <row r="3517" spans="1:12" x14ac:dyDescent="0.25">
      <c r="A3517" t="s">
        <v>49</v>
      </c>
      <c r="B3517" t="s">
        <v>108</v>
      </c>
      <c r="C3517" t="s">
        <v>14</v>
      </c>
      <c r="D3517" t="s">
        <v>22</v>
      </c>
      <c r="E3517" t="b">
        <v>1</v>
      </c>
      <c r="F3517" s="1">
        <v>45293.558159722219</v>
      </c>
      <c r="G3517" t="b">
        <v>0</v>
      </c>
      <c r="H3517" t="b">
        <v>1</v>
      </c>
      <c r="I3517" t="s">
        <v>51</v>
      </c>
      <c r="J3517" t="s">
        <v>52</v>
      </c>
      <c r="K3517" t="s">
        <v>120</v>
      </c>
      <c r="L3517">
        <v>78581</v>
      </c>
    </row>
    <row r="3518" spans="1:12" x14ac:dyDescent="0.25">
      <c r="A3518" t="s">
        <v>12</v>
      </c>
      <c r="B3518" t="s">
        <v>13</v>
      </c>
      <c r="C3518" t="s">
        <v>21</v>
      </c>
      <c r="D3518" t="s">
        <v>22</v>
      </c>
      <c r="E3518" t="b">
        <v>0</v>
      </c>
      <c r="F3518" s="1">
        <v>45447.228900462957</v>
      </c>
      <c r="G3518" t="b">
        <v>1</v>
      </c>
      <c r="H3518" t="b">
        <v>0</v>
      </c>
      <c r="I3518" t="s">
        <v>16</v>
      </c>
      <c r="J3518" t="s">
        <v>17</v>
      </c>
      <c r="K3518" t="s">
        <v>120</v>
      </c>
      <c r="L3518">
        <v>139646</v>
      </c>
    </row>
    <row r="3519" spans="1:12" x14ac:dyDescent="0.25">
      <c r="A3519" t="s">
        <v>45</v>
      </c>
      <c r="B3519" t="s">
        <v>88</v>
      </c>
      <c r="C3519" t="s">
        <v>43</v>
      </c>
      <c r="D3519" t="s">
        <v>29</v>
      </c>
      <c r="E3519" t="b">
        <v>1</v>
      </c>
      <c r="F3519" s="1">
        <v>45367.177789351852</v>
      </c>
      <c r="G3519" t="b">
        <v>0</v>
      </c>
      <c r="H3519" t="b">
        <v>1</v>
      </c>
      <c r="I3519" t="s">
        <v>16</v>
      </c>
      <c r="J3519" t="s">
        <v>17</v>
      </c>
      <c r="K3519" t="s">
        <v>129</v>
      </c>
      <c r="L3519">
        <v>95803</v>
      </c>
    </row>
    <row r="3520" spans="1:12" x14ac:dyDescent="0.25">
      <c r="A3520" t="s">
        <v>12</v>
      </c>
      <c r="B3520" t="s">
        <v>75</v>
      </c>
      <c r="C3520" t="s">
        <v>68</v>
      </c>
      <c r="D3520" t="s">
        <v>22</v>
      </c>
      <c r="E3520" t="b">
        <v>1</v>
      </c>
      <c r="F3520" s="1">
        <v>45393.694432870368</v>
      </c>
      <c r="G3520" t="b">
        <v>1</v>
      </c>
      <c r="H3520" t="b">
        <v>0</v>
      </c>
      <c r="I3520" t="s">
        <v>16</v>
      </c>
      <c r="J3520" t="s">
        <v>72</v>
      </c>
      <c r="K3520" t="s">
        <v>59</v>
      </c>
      <c r="L3520">
        <v>118002</v>
      </c>
    </row>
    <row r="3521" spans="1:12" x14ac:dyDescent="0.25">
      <c r="A3521" t="s">
        <v>19</v>
      </c>
      <c r="B3521" t="s">
        <v>86</v>
      </c>
      <c r="C3521" t="s">
        <v>28</v>
      </c>
      <c r="D3521" t="s">
        <v>22</v>
      </c>
      <c r="E3521" t="b">
        <v>0</v>
      </c>
      <c r="F3521" s="1">
        <v>45545.24863425926</v>
      </c>
      <c r="G3521" t="b">
        <v>1</v>
      </c>
      <c r="H3521" t="b">
        <v>1</v>
      </c>
      <c r="I3521" t="s">
        <v>23</v>
      </c>
      <c r="J3521" t="s">
        <v>34</v>
      </c>
      <c r="K3521" t="s">
        <v>35</v>
      </c>
      <c r="L3521">
        <v>67445</v>
      </c>
    </row>
    <row r="3522" spans="1:12" x14ac:dyDescent="0.25">
      <c r="A3522" t="s">
        <v>82</v>
      </c>
      <c r="B3522" t="s">
        <v>91</v>
      </c>
      <c r="C3522" t="s">
        <v>14</v>
      </c>
      <c r="D3522" t="s">
        <v>22</v>
      </c>
      <c r="E3522" t="b">
        <v>1</v>
      </c>
      <c r="F3522" s="1">
        <v>45367.34851851852</v>
      </c>
      <c r="G3522" t="b">
        <v>0</v>
      </c>
      <c r="H3522" t="b">
        <v>0</v>
      </c>
      <c r="I3522" t="s">
        <v>84</v>
      </c>
      <c r="J3522" t="s">
        <v>64</v>
      </c>
      <c r="K3522" t="s">
        <v>69</v>
      </c>
      <c r="L3522">
        <v>115763</v>
      </c>
    </row>
    <row r="3523" spans="1:12" x14ac:dyDescent="0.25">
      <c r="A3523" t="s">
        <v>12</v>
      </c>
      <c r="B3523" t="s">
        <v>63</v>
      </c>
      <c r="C3523" t="s">
        <v>21</v>
      </c>
      <c r="D3523" t="s">
        <v>15</v>
      </c>
      <c r="E3523" t="b">
        <v>0</v>
      </c>
      <c r="F3523" s="1">
        <v>45324.059942129628</v>
      </c>
      <c r="G3523" t="b">
        <v>1</v>
      </c>
      <c r="H3523" t="b">
        <v>0</v>
      </c>
      <c r="I3523" t="s">
        <v>16</v>
      </c>
      <c r="J3523" t="s">
        <v>52</v>
      </c>
      <c r="K3523" t="s">
        <v>117</v>
      </c>
      <c r="L3523">
        <v>110895</v>
      </c>
    </row>
    <row r="3524" spans="1:12" x14ac:dyDescent="0.25">
      <c r="A3524" t="s">
        <v>49</v>
      </c>
      <c r="B3524" t="s">
        <v>50</v>
      </c>
      <c r="C3524" t="s">
        <v>68</v>
      </c>
      <c r="D3524" t="s">
        <v>29</v>
      </c>
      <c r="E3524" t="b">
        <v>1</v>
      </c>
      <c r="F3524" s="1">
        <v>45358.137685185182</v>
      </c>
      <c r="G3524" t="b">
        <v>1</v>
      </c>
      <c r="H3524" t="b">
        <v>0</v>
      </c>
      <c r="I3524" t="s">
        <v>51</v>
      </c>
      <c r="J3524" t="s">
        <v>57</v>
      </c>
      <c r="K3524" t="s">
        <v>56</v>
      </c>
      <c r="L3524">
        <v>74042</v>
      </c>
    </row>
    <row r="3525" spans="1:12" x14ac:dyDescent="0.25">
      <c r="A3525" t="s">
        <v>38</v>
      </c>
      <c r="B3525" t="s">
        <v>39</v>
      </c>
      <c r="C3525" t="s">
        <v>40</v>
      </c>
      <c r="D3525" t="s">
        <v>15</v>
      </c>
      <c r="E3525" t="b">
        <v>0</v>
      </c>
      <c r="F3525" s="1">
        <v>45415.987638888888</v>
      </c>
      <c r="G3525" t="b">
        <v>0</v>
      </c>
      <c r="H3525" t="b">
        <v>1</v>
      </c>
      <c r="I3525" t="s">
        <v>41</v>
      </c>
      <c r="J3525" t="s">
        <v>44</v>
      </c>
      <c r="K3525" t="s">
        <v>103</v>
      </c>
      <c r="L3525">
        <v>80120</v>
      </c>
    </row>
    <row r="3526" spans="1:12" x14ac:dyDescent="0.25">
      <c r="A3526" t="s">
        <v>49</v>
      </c>
      <c r="B3526" t="s">
        <v>61</v>
      </c>
      <c r="C3526" t="s">
        <v>40</v>
      </c>
      <c r="D3526" t="s">
        <v>22</v>
      </c>
      <c r="E3526" t="b">
        <v>0</v>
      </c>
      <c r="F3526" s="1">
        <v>45447.419166666667</v>
      </c>
      <c r="G3526" t="b">
        <v>0</v>
      </c>
      <c r="H3526" t="b">
        <v>1</v>
      </c>
      <c r="I3526" t="s">
        <v>51</v>
      </c>
      <c r="J3526" t="s">
        <v>44</v>
      </c>
      <c r="K3526" t="s">
        <v>115</v>
      </c>
      <c r="L3526">
        <v>76693</v>
      </c>
    </row>
    <row r="3527" spans="1:12" x14ac:dyDescent="0.25">
      <c r="A3527" t="s">
        <v>82</v>
      </c>
      <c r="B3527" t="s">
        <v>83</v>
      </c>
      <c r="C3527" t="s">
        <v>68</v>
      </c>
      <c r="D3527" t="s">
        <v>22</v>
      </c>
      <c r="E3527" t="b">
        <v>1</v>
      </c>
      <c r="F3527" s="1">
        <v>45584.976261574076</v>
      </c>
      <c r="G3527" t="b">
        <v>1</v>
      </c>
      <c r="H3527" t="b">
        <v>1</v>
      </c>
      <c r="I3527" t="s">
        <v>84</v>
      </c>
      <c r="J3527" t="s">
        <v>57</v>
      </c>
      <c r="K3527" t="s">
        <v>65</v>
      </c>
      <c r="L3527">
        <v>107297</v>
      </c>
    </row>
    <row r="3528" spans="1:12" x14ac:dyDescent="0.25">
      <c r="A3528" t="s">
        <v>82</v>
      </c>
      <c r="B3528" t="s">
        <v>91</v>
      </c>
      <c r="C3528" t="s">
        <v>43</v>
      </c>
      <c r="D3528" t="s">
        <v>15</v>
      </c>
      <c r="E3528" t="b">
        <v>0</v>
      </c>
      <c r="F3528" s="1">
        <v>45633.456504629627</v>
      </c>
      <c r="G3528" t="b">
        <v>1</v>
      </c>
      <c r="H3528" t="b">
        <v>1</v>
      </c>
      <c r="I3528" t="s">
        <v>84</v>
      </c>
      <c r="J3528" t="s">
        <v>47</v>
      </c>
      <c r="K3528" t="s">
        <v>123</v>
      </c>
      <c r="L3528">
        <v>118295</v>
      </c>
    </row>
    <row r="3529" spans="1:12" x14ac:dyDescent="0.25">
      <c r="A3529" t="s">
        <v>54</v>
      </c>
      <c r="B3529" t="s">
        <v>55</v>
      </c>
      <c r="C3529" t="s">
        <v>21</v>
      </c>
      <c r="D3529" t="s">
        <v>15</v>
      </c>
      <c r="E3529" t="b">
        <v>0</v>
      </c>
      <c r="F3529" s="1">
        <v>45608.991990740738</v>
      </c>
      <c r="G3529" t="b">
        <v>0</v>
      </c>
      <c r="H3529" t="b">
        <v>1</v>
      </c>
      <c r="I3529" t="s">
        <v>30</v>
      </c>
      <c r="J3529" t="s">
        <v>31</v>
      </c>
      <c r="K3529" t="s">
        <v>56</v>
      </c>
      <c r="L3529">
        <v>123467</v>
      </c>
    </row>
    <row r="3530" spans="1:12" x14ac:dyDescent="0.25">
      <c r="A3530" t="s">
        <v>26</v>
      </c>
      <c r="B3530" t="s">
        <v>33</v>
      </c>
      <c r="C3530" t="s">
        <v>40</v>
      </c>
      <c r="D3530" t="s">
        <v>15</v>
      </c>
      <c r="E3530" t="b">
        <v>1</v>
      </c>
      <c r="F3530" s="1">
        <v>45502.899085648147</v>
      </c>
      <c r="G3530" t="b">
        <v>0</v>
      </c>
      <c r="H3530" t="b">
        <v>1</v>
      </c>
      <c r="I3530" t="s">
        <v>30</v>
      </c>
      <c r="J3530" t="s">
        <v>31</v>
      </c>
      <c r="K3530" t="s">
        <v>104</v>
      </c>
      <c r="L3530">
        <v>128258</v>
      </c>
    </row>
    <row r="3531" spans="1:12" x14ac:dyDescent="0.25">
      <c r="A3531" t="s">
        <v>12</v>
      </c>
      <c r="B3531" t="s">
        <v>63</v>
      </c>
      <c r="C3531" t="s">
        <v>21</v>
      </c>
      <c r="D3531" t="s">
        <v>29</v>
      </c>
      <c r="E3531" t="b">
        <v>1</v>
      </c>
      <c r="F3531" s="1">
        <v>45649.628113425933</v>
      </c>
      <c r="G3531" t="b">
        <v>1</v>
      </c>
      <c r="H3531" t="b">
        <v>1</v>
      </c>
      <c r="I3531" t="s">
        <v>16</v>
      </c>
      <c r="J3531" t="s">
        <v>31</v>
      </c>
      <c r="K3531" t="s">
        <v>106</v>
      </c>
      <c r="L3531">
        <v>144015</v>
      </c>
    </row>
    <row r="3532" spans="1:12" x14ac:dyDescent="0.25">
      <c r="A3532" t="s">
        <v>45</v>
      </c>
      <c r="B3532" t="s">
        <v>76</v>
      </c>
      <c r="C3532" t="s">
        <v>40</v>
      </c>
      <c r="D3532" t="s">
        <v>15</v>
      </c>
      <c r="E3532" t="b">
        <v>0</v>
      </c>
      <c r="F3532" s="1">
        <v>45356.935115740736</v>
      </c>
      <c r="G3532" t="b">
        <v>0</v>
      </c>
      <c r="H3532" t="b">
        <v>0</v>
      </c>
      <c r="I3532" t="s">
        <v>16</v>
      </c>
      <c r="J3532" t="s">
        <v>31</v>
      </c>
      <c r="K3532" t="s">
        <v>73</v>
      </c>
      <c r="L3532">
        <v>90899</v>
      </c>
    </row>
    <row r="3533" spans="1:12" x14ac:dyDescent="0.25">
      <c r="A3533" t="s">
        <v>26</v>
      </c>
      <c r="B3533" t="s">
        <v>71</v>
      </c>
      <c r="C3533" t="s">
        <v>21</v>
      </c>
      <c r="D3533" t="s">
        <v>29</v>
      </c>
      <c r="E3533" t="b">
        <v>1</v>
      </c>
      <c r="F3533" s="1">
        <v>45642.318402777782</v>
      </c>
      <c r="G3533" t="b">
        <v>0</v>
      </c>
      <c r="H3533" t="b">
        <v>0</v>
      </c>
      <c r="I3533" t="s">
        <v>30</v>
      </c>
      <c r="J3533" t="s">
        <v>66</v>
      </c>
      <c r="K3533" t="s">
        <v>92</v>
      </c>
      <c r="L3533">
        <v>105695</v>
      </c>
    </row>
    <row r="3534" spans="1:12" x14ac:dyDescent="0.25">
      <c r="A3534" t="s">
        <v>26</v>
      </c>
      <c r="B3534" t="s">
        <v>71</v>
      </c>
      <c r="C3534" t="s">
        <v>68</v>
      </c>
      <c r="D3534" t="s">
        <v>29</v>
      </c>
      <c r="E3534" t="b">
        <v>1</v>
      </c>
      <c r="F3534" s="1">
        <v>45418.044768518521</v>
      </c>
      <c r="G3534" t="b">
        <v>0</v>
      </c>
      <c r="H3534" t="b">
        <v>1</v>
      </c>
      <c r="I3534" t="s">
        <v>30</v>
      </c>
      <c r="J3534" t="s">
        <v>80</v>
      </c>
      <c r="K3534" t="s">
        <v>81</v>
      </c>
      <c r="L3534">
        <v>122739</v>
      </c>
    </row>
    <row r="3535" spans="1:12" x14ac:dyDescent="0.25">
      <c r="A3535" t="s">
        <v>26</v>
      </c>
      <c r="B3535" t="s">
        <v>27</v>
      </c>
      <c r="C3535" t="s">
        <v>68</v>
      </c>
      <c r="D3535" t="s">
        <v>29</v>
      </c>
      <c r="E3535" t="b">
        <v>0</v>
      </c>
      <c r="F3535" s="1">
        <v>45567.577094907407</v>
      </c>
      <c r="G3535" t="b">
        <v>1</v>
      </c>
      <c r="H3535" t="b">
        <v>0</v>
      </c>
      <c r="I3535" t="s">
        <v>30</v>
      </c>
      <c r="J3535" t="s">
        <v>70</v>
      </c>
      <c r="K3535" t="s">
        <v>104</v>
      </c>
      <c r="L3535">
        <v>88059</v>
      </c>
    </row>
    <row r="3536" spans="1:12" x14ac:dyDescent="0.25">
      <c r="A3536" t="s">
        <v>19</v>
      </c>
      <c r="B3536" t="s">
        <v>86</v>
      </c>
      <c r="C3536" t="s">
        <v>21</v>
      </c>
      <c r="D3536" t="s">
        <v>29</v>
      </c>
      <c r="E3536" t="b">
        <v>0</v>
      </c>
      <c r="F3536" s="1">
        <v>45536.318067129629</v>
      </c>
      <c r="G3536" t="b">
        <v>1</v>
      </c>
      <c r="H3536" t="b">
        <v>0</v>
      </c>
      <c r="I3536" t="s">
        <v>23</v>
      </c>
      <c r="J3536" t="s">
        <v>47</v>
      </c>
      <c r="K3536" t="s">
        <v>60</v>
      </c>
      <c r="L3536">
        <v>79941</v>
      </c>
    </row>
    <row r="3537" spans="1:12" x14ac:dyDescent="0.25">
      <c r="A3537" t="s">
        <v>12</v>
      </c>
      <c r="B3537" t="s">
        <v>63</v>
      </c>
      <c r="C3537" t="s">
        <v>40</v>
      </c>
      <c r="D3537" t="s">
        <v>29</v>
      </c>
      <c r="E3537" t="b">
        <v>1</v>
      </c>
      <c r="F3537" s="1">
        <v>45539.509305555563</v>
      </c>
      <c r="G3537" t="b">
        <v>0</v>
      </c>
      <c r="H3537" t="b">
        <v>1</v>
      </c>
      <c r="I3537" t="s">
        <v>16</v>
      </c>
      <c r="J3537" t="s">
        <v>72</v>
      </c>
      <c r="K3537" t="s">
        <v>126</v>
      </c>
      <c r="L3537">
        <v>138751</v>
      </c>
    </row>
    <row r="3538" spans="1:12" x14ac:dyDescent="0.25">
      <c r="A3538" t="s">
        <v>49</v>
      </c>
      <c r="B3538" t="s">
        <v>108</v>
      </c>
      <c r="C3538" t="s">
        <v>43</v>
      </c>
      <c r="D3538" t="s">
        <v>15</v>
      </c>
      <c r="E3538" t="b">
        <v>0</v>
      </c>
      <c r="F3538" s="1">
        <v>45600.0627662037</v>
      </c>
      <c r="G3538" t="b">
        <v>0</v>
      </c>
      <c r="H3538" t="b">
        <v>1</v>
      </c>
      <c r="I3538" t="s">
        <v>51</v>
      </c>
      <c r="J3538" t="s">
        <v>17</v>
      </c>
      <c r="K3538" t="s">
        <v>58</v>
      </c>
      <c r="L3538">
        <v>74993</v>
      </c>
    </row>
    <row r="3539" spans="1:12" x14ac:dyDescent="0.25">
      <c r="A3539" t="s">
        <v>49</v>
      </c>
      <c r="B3539" t="s">
        <v>108</v>
      </c>
      <c r="C3539" t="s">
        <v>21</v>
      </c>
      <c r="D3539" t="s">
        <v>22</v>
      </c>
      <c r="E3539" t="b">
        <v>1</v>
      </c>
      <c r="F3539" s="1">
        <v>45567.595983796287</v>
      </c>
      <c r="G3539" t="b">
        <v>1</v>
      </c>
      <c r="H3539" t="b">
        <v>0</v>
      </c>
      <c r="I3539" t="s">
        <v>51</v>
      </c>
      <c r="J3539" t="s">
        <v>80</v>
      </c>
      <c r="K3539" t="s">
        <v>37</v>
      </c>
      <c r="L3539">
        <v>79634</v>
      </c>
    </row>
    <row r="3540" spans="1:12" x14ac:dyDescent="0.25">
      <c r="A3540" t="s">
        <v>38</v>
      </c>
      <c r="B3540" t="s">
        <v>39</v>
      </c>
      <c r="C3540" t="s">
        <v>21</v>
      </c>
      <c r="D3540" t="s">
        <v>29</v>
      </c>
      <c r="E3540" t="b">
        <v>1</v>
      </c>
      <c r="F3540" s="1">
        <v>45349.593078703707</v>
      </c>
      <c r="G3540" t="b">
        <v>1</v>
      </c>
      <c r="H3540" t="b">
        <v>1</v>
      </c>
      <c r="I3540" t="s">
        <v>41</v>
      </c>
      <c r="J3540" t="s">
        <v>57</v>
      </c>
      <c r="K3540" t="s">
        <v>123</v>
      </c>
      <c r="L3540">
        <v>67932</v>
      </c>
    </row>
    <row r="3541" spans="1:12" x14ac:dyDescent="0.25">
      <c r="A3541" t="s">
        <v>26</v>
      </c>
      <c r="B3541" t="s">
        <v>71</v>
      </c>
      <c r="C3541" t="s">
        <v>40</v>
      </c>
      <c r="D3541" t="s">
        <v>15</v>
      </c>
      <c r="E3541" t="b">
        <v>1</v>
      </c>
      <c r="F3541" s="1">
        <v>45438.566296296303</v>
      </c>
      <c r="G3541" t="b">
        <v>1</v>
      </c>
      <c r="H3541" t="b">
        <v>0</v>
      </c>
      <c r="I3541" t="s">
        <v>30</v>
      </c>
      <c r="J3541" t="s">
        <v>72</v>
      </c>
      <c r="K3541" t="s">
        <v>74</v>
      </c>
      <c r="L3541">
        <v>122701</v>
      </c>
    </row>
    <row r="3542" spans="1:12" x14ac:dyDescent="0.25">
      <c r="A3542" t="s">
        <v>12</v>
      </c>
      <c r="B3542" t="s">
        <v>13</v>
      </c>
      <c r="C3542" t="s">
        <v>28</v>
      </c>
      <c r="D3542" t="s">
        <v>15</v>
      </c>
      <c r="E3542" t="b">
        <v>0</v>
      </c>
      <c r="F3542" s="1">
        <v>45643.882245370369</v>
      </c>
      <c r="G3542" t="b">
        <v>0</v>
      </c>
      <c r="H3542" t="b">
        <v>0</v>
      </c>
      <c r="I3542" t="s">
        <v>16</v>
      </c>
      <c r="J3542" t="s">
        <v>57</v>
      </c>
      <c r="K3542" t="s">
        <v>96</v>
      </c>
      <c r="L3542">
        <v>115994</v>
      </c>
    </row>
    <row r="3543" spans="1:12" x14ac:dyDescent="0.25">
      <c r="A3543" t="s">
        <v>38</v>
      </c>
      <c r="B3543" t="s">
        <v>95</v>
      </c>
      <c r="C3543" t="s">
        <v>40</v>
      </c>
      <c r="D3543" t="s">
        <v>22</v>
      </c>
      <c r="E3543" t="b">
        <v>0</v>
      </c>
      <c r="F3543" s="1">
        <v>45320.742638888893</v>
      </c>
      <c r="G3543" t="b">
        <v>1</v>
      </c>
      <c r="H3543" t="b">
        <v>1</v>
      </c>
      <c r="I3543" t="s">
        <v>41</v>
      </c>
      <c r="J3543" t="s">
        <v>44</v>
      </c>
      <c r="K3543" t="s">
        <v>125</v>
      </c>
      <c r="L3543">
        <v>66045</v>
      </c>
    </row>
    <row r="3544" spans="1:12" x14ac:dyDescent="0.25">
      <c r="A3544" t="s">
        <v>38</v>
      </c>
      <c r="B3544" t="s">
        <v>39</v>
      </c>
      <c r="C3544" t="s">
        <v>40</v>
      </c>
      <c r="D3544" t="s">
        <v>22</v>
      </c>
      <c r="E3544" t="b">
        <v>0</v>
      </c>
      <c r="F3544" s="1">
        <v>45532.170729166668</v>
      </c>
      <c r="G3544" t="b">
        <v>1</v>
      </c>
      <c r="H3544" t="b">
        <v>1</v>
      </c>
      <c r="I3544" t="s">
        <v>41</v>
      </c>
      <c r="J3544" t="s">
        <v>31</v>
      </c>
      <c r="K3544" t="s">
        <v>58</v>
      </c>
      <c r="L3544">
        <v>66881</v>
      </c>
    </row>
    <row r="3545" spans="1:12" x14ac:dyDescent="0.25">
      <c r="A3545" t="s">
        <v>19</v>
      </c>
      <c r="B3545" t="s">
        <v>86</v>
      </c>
      <c r="C3545" t="s">
        <v>43</v>
      </c>
      <c r="D3545" t="s">
        <v>15</v>
      </c>
      <c r="E3545" t="b">
        <v>1</v>
      </c>
      <c r="F3545" s="1">
        <v>45392.555162037039</v>
      </c>
      <c r="G3545" t="b">
        <v>0</v>
      </c>
      <c r="H3545" t="b">
        <v>0</v>
      </c>
      <c r="I3545" t="s">
        <v>23</v>
      </c>
      <c r="J3545" t="s">
        <v>57</v>
      </c>
      <c r="K3545" t="s">
        <v>120</v>
      </c>
      <c r="L3545">
        <v>82701</v>
      </c>
    </row>
    <row r="3546" spans="1:12" x14ac:dyDescent="0.25">
      <c r="A3546" t="s">
        <v>45</v>
      </c>
      <c r="B3546" t="s">
        <v>76</v>
      </c>
      <c r="C3546" t="s">
        <v>68</v>
      </c>
      <c r="D3546" t="s">
        <v>15</v>
      </c>
      <c r="E3546" t="b">
        <v>1</v>
      </c>
      <c r="F3546" s="1">
        <v>45484.877986111111</v>
      </c>
      <c r="G3546" t="b">
        <v>1</v>
      </c>
      <c r="H3546" t="b">
        <v>0</v>
      </c>
      <c r="I3546" t="s">
        <v>16</v>
      </c>
      <c r="J3546" t="s">
        <v>17</v>
      </c>
      <c r="K3546" t="s">
        <v>103</v>
      </c>
      <c r="L3546">
        <v>91484</v>
      </c>
    </row>
    <row r="3547" spans="1:12" x14ac:dyDescent="0.25">
      <c r="A3547" t="s">
        <v>26</v>
      </c>
      <c r="B3547" t="s">
        <v>33</v>
      </c>
      <c r="C3547" t="s">
        <v>43</v>
      </c>
      <c r="D3547" t="s">
        <v>15</v>
      </c>
      <c r="E3547" t="b">
        <v>0</v>
      </c>
      <c r="F3547" s="1">
        <v>45548.185833333337</v>
      </c>
      <c r="G3547" t="b">
        <v>0</v>
      </c>
      <c r="H3547" t="b">
        <v>1</v>
      </c>
      <c r="I3547" t="s">
        <v>30</v>
      </c>
      <c r="J3547" t="s">
        <v>80</v>
      </c>
      <c r="K3547" t="s">
        <v>116</v>
      </c>
      <c r="L3547">
        <v>113145</v>
      </c>
    </row>
    <row r="3548" spans="1:12" x14ac:dyDescent="0.25">
      <c r="A3548" t="s">
        <v>19</v>
      </c>
      <c r="B3548" t="s">
        <v>86</v>
      </c>
      <c r="C3548" t="s">
        <v>14</v>
      </c>
      <c r="D3548" t="s">
        <v>29</v>
      </c>
      <c r="E3548" t="b">
        <v>1</v>
      </c>
      <c r="F3548" s="1">
        <v>45513.432002314818</v>
      </c>
      <c r="G3548" t="b">
        <v>0</v>
      </c>
      <c r="H3548" t="b">
        <v>0</v>
      </c>
      <c r="I3548" t="s">
        <v>23</v>
      </c>
      <c r="J3548" t="s">
        <v>57</v>
      </c>
      <c r="K3548" t="s">
        <v>114</v>
      </c>
      <c r="L3548">
        <v>69085</v>
      </c>
    </row>
    <row r="3549" spans="1:12" x14ac:dyDescent="0.25">
      <c r="A3549" t="s">
        <v>54</v>
      </c>
      <c r="B3549" t="s">
        <v>79</v>
      </c>
      <c r="C3549" t="s">
        <v>14</v>
      </c>
      <c r="D3549" t="s">
        <v>22</v>
      </c>
      <c r="E3549" t="b">
        <v>0</v>
      </c>
      <c r="F3549" s="1">
        <v>45326.815405092602</v>
      </c>
      <c r="G3549" t="b">
        <v>0</v>
      </c>
      <c r="H3549" t="b">
        <v>0</v>
      </c>
      <c r="I3549" t="s">
        <v>30</v>
      </c>
      <c r="J3549" t="s">
        <v>44</v>
      </c>
      <c r="K3549" t="s">
        <v>59</v>
      </c>
      <c r="L3549">
        <v>116010</v>
      </c>
    </row>
    <row r="3550" spans="1:12" x14ac:dyDescent="0.25">
      <c r="A3550" t="s">
        <v>26</v>
      </c>
      <c r="B3550" t="s">
        <v>33</v>
      </c>
      <c r="C3550" t="s">
        <v>68</v>
      </c>
      <c r="D3550" t="s">
        <v>22</v>
      </c>
      <c r="E3550" t="b">
        <v>1</v>
      </c>
      <c r="F3550" s="1">
        <v>45479.321562500001</v>
      </c>
      <c r="G3550" t="b">
        <v>0</v>
      </c>
      <c r="H3550" t="b">
        <v>1</v>
      </c>
      <c r="I3550" t="s">
        <v>30</v>
      </c>
      <c r="J3550" t="s">
        <v>31</v>
      </c>
      <c r="K3550" t="s">
        <v>115</v>
      </c>
      <c r="L3550">
        <v>122790</v>
      </c>
    </row>
    <row r="3551" spans="1:12" x14ac:dyDescent="0.25">
      <c r="A3551" t="s">
        <v>38</v>
      </c>
      <c r="B3551" t="s">
        <v>39</v>
      </c>
      <c r="C3551" t="s">
        <v>68</v>
      </c>
      <c r="D3551" t="s">
        <v>15</v>
      </c>
      <c r="E3551" t="b">
        <v>0</v>
      </c>
      <c r="F3551" s="1">
        <v>45402.647222222222</v>
      </c>
      <c r="G3551" t="b">
        <v>0</v>
      </c>
      <c r="H3551" t="b">
        <v>1</v>
      </c>
      <c r="I3551" t="s">
        <v>41</v>
      </c>
      <c r="J3551" t="s">
        <v>24</v>
      </c>
      <c r="K3551" t="s">
        <v>116</v>
      </c>
      <c r="L3551">
        <v>82354</v>
      </c>
    </row>
    <row r="3552" spans="1:12" x14ac:dyDescent="0.25">
      <c r="A3552" t="s">
        <v>12</v>
      </c>
      <c r="B3552" t="s">
        <v>75</v>
      </c>
      <c r="C3552" t="s">
        <v>14</v>
      </c>
      <c r="D3552" t="s">
        <v>15</v>
      </c>
      <c r="E3552" t="b">
        <v>0</v>
      </c>
      <c r="F3552" s="1">
        <v>45511.694479166668</v>
      </c>
      <c r="G3552" t="b">
        <v>1</v>
      </c>
      <c r="H3552" t="b">
        <v>1</v>
      </c>
      <c r="I3552" t="s">
        <v>16</v>
      </c>
      <c r="J3552" t="s">
        <v>31</v>
      </c>
      <c r="K3552" t="s">
        <v>115</v>
      </c>
      <c r="L3552">
        <v>134096</v>
      </c>
    </row>
    <row r="3553" spans="1:12" x14ac:dyDescent="0.25">
      <c r="A3553" t="s">
        <v>49</v>
      </c>
      <c r="B3553" t="s">
        <v>108</v>
      </c>
      <c r="C3553" t="s">
        <v>68</v>
      </c>
      <c r="D3553" t="s">
        <v>15</v>
      </c>
      <c r="E3553" t="b">
        <v>0</v>
      </c>
      <c r="F3553" s="1">
        <v>45513.063750000001</v>
      </c>
      <c r="G3553" t="b">
        <v>1</v>
      </c>
      <c r="H3553" t="b">
        <v>0</v>
      </c>
      <c r="I3553" t="s">
        <v>51</v>
      </c>
      <c r="J3553" t="s">
        <v>52</v>
      </c>
      <c r="K3553" t="s">
        <v>118</v>
      </c>
      <c r="L3553">
        <v>84877</v>
      </c>
    </row>
    <row r="3554" spans="1:12" x14ac:dyDescent="0.25">
      <c r="A3554" t="s">
        <v>19</v>
      </c>
      <c r="B3554" t="s">
        <v>20</v>
      </c>
      <c r="C3554" t="s">
        <v>43</v>
      </c>
      <c r="D3554" t="s">
        <v>29</v>
      </c>
      <c r="E3554" t="b">
        <v>1</v>
      </c>
      <c r="F3554" s="1">
        <v>45387.432870370372</v>
      </c>
      <c r="G3554" t="b">
        <v>1</v>
      </c>
      <c r="H3554" t="b">
        <v>1</v>
      </c>
      <c r="I3554" t="s">
        <v>23</v>
      </c>
      <c r="J3554" t="s">
        <v>31</v>
      </c>
      <c r="K3554" t="s">
        <v>87</v>
      </c>
      <c r="L3554">
        <v>74066</v>
      </c>
    </row>
    <row r="3555" spans="1:12" x14ac:dyDescent="0.25">
      <c r="A3555" t="s">
        <v>49</v>
      </c>
      <c r="B3555" t="s">
        <v>50</v>
      </c>
      <c r="C3555" t="s">
        <v>28</v>
      </c>
      <c r="D3555" t="s">
        <v>22</v>
      </c>
      <c r="E3555" t="b">
        <v>1</v>
      </c>
      <c r="F3555" s="1">
        <v>45371.246296296304</v>
      </c>
      <c r="G3555" t="b">
        <v>1</v>
      </c>
      <c r="H3555" t="b">
        <v>1</v>
      </c>
      <c r="I3555" t="s">
        <v>51</v>
      </c>
      <c r="J3555" t="s">
        <v>31</v>
      </c>
      <c r="K3555" t="s">
        <v>116</v>
      </c>
      <c r="L3555">
        <v>90746</v>
      </c>
    </row>
    <row r="3556" spans="1:12" x14ac:dyDescent="0.25">
      <c r="A3556" t="s">
        <v>82</v>
      </c>
      <c r="B3556" t="s">
        <v>83</v>
      </c>
      <c r="C3556" t="s">
        <v>68</v>
      </c>
      <c r="D3556" t="s">
        <v>22</v>
      </c>
      <c r="E3556" t="b">
        <v>1</v>
      </c>
      <c r="F3556" s="1">
        <v>45397.831770833327</v>
      </c>
      <c r="G3556" t="b">
        <v>0</v>
      </c>
      <c r="H3556" t="b">
        <v>0</v>
      </c>
      <c r="I3556" t="s">
        <v>84</v>
      </c>
      <c r="J3556" t="s">
        <v>24</v>
      </c>
      <c r="K3556" t="s">
        <v>56</v>
      </c>
      <c r="L3556">
        <v>133618</v>
      </c>
    </row>
    <row r="3557" spans="1:12" x14ac:dyDescent="0.25">
      <c r="A3557" t="s">
        <v>19</v>
      </c>
      <c r="B3557" t="s">
        <v>20</v>
      </c>
      <c r="C3557" t="s">
        <v>43</v>
      </c>
      <c r="D3557" t="s">
        <v>29</v>
      </c>
      <c r="E3557" t="b">
        <v>0</v>
      </c>
      <c r="F3557" s="1">
        <v>45344.688981481479</v>
      </c>
      <c r="G3557" t="b">
        <v>1</v>
      </c>
      <c r="H3557" t="b">
        <v>1</v>
      </c>
      <c r="I3557" t="s">
        <v>23</v>
      </c>
      <c r="J3557" t="s">
        <v>47</v>
      </c>
      <c r="K3557" t="s">
        <v>35</v>
      </c>
      <c r="L3557">
        <v>61847</v>
      </c>
    </row>
    <row r="3558" spans="1:12" x14ac:dyDescent="0.25">
      <c r="A3558" t="s">
        <v>26</v>
      </c>
      <c r="B3558" t="s">
        <v>71</v>
      </c>
      <c r="C3558" t="s">
        <v>28</v>
      </c>
      <c r="D3558" t="s">
        <v>22</v>
      </c>
      <c r="E3558" t="b">
        <v>0</v>
      </c>
      <c r="F3558" s="1">
        <v>45415.164861111109</v>
      </c>
      <c r="G3558" t="b">
        <v>0</v>
      </c>
      <c r="H3558" t="b">
        <v>1</v>
      </c>
      <c r="I3558" t="s">
        <v>30</v>
      </c>
      <c r="J3558" t="s">
        <v>72</v>
      </c>
      <c r="K3558" t="s">
        <v>100</v>
      </c>
      <c r="L3558">
        <v>96716</v>
      </c>
    </row>
    <row r="3559" spans="1:12" x14ac:dyDescent="0.25">
      <c r="A3559" t="s">
        <v>45</v>
      </c>
      <c r="B3559" t="s">
        <v>88</v>
      </c>
      <c r="C3559" t="s">
        <v>14</v>
      </c>
      <c r="D3559" t="s">
        <v>22</v>
      </c>
      <c r="E3559" t="b">
        <v>1</v>
      </c>
      <c r="F3559" s="1">
        <v>45504.295335648138</v>
      </c>
      <c r="G3559" t="b">
        <v>1</v>
      </c>
      <c r="H3559" t="b">
        <v>0</v>
      </c>
      <c r="I3559" t="s">
        <v>16</v>
      </c>
      <c r="J3559" t="s">
        <v>47</v>
      </c>
      <c r="K3559" t="s">
        <v>116</v>
      </c>
      <c r="L3559">
        <v>106821</v>
      </c>
    </row>
    <row r="3560" spans="1:12" x14ac:dyDescent="0.25">
      <c r="A3560" t="s">
        <v>12</v>
      </c>
      <c r="B3560" t="s">
        <v>63</v>
      </c>
      <c r="C3560" t="s">
        <v>43</v>
      </c>
      <c r="D3560" t="s">
        <v>22</v>
      </c>
      <c r="E3560" t="b">
        <v>1</v>
      </c>
      <c r="F3560" s="1">
        <v>45396.082256944443</v>
      </c>
      <c r="G3560" t="b">
        <v>0</v>
      </c>
      <c r="H3560" t="b">
        <v>0</v>
      </c>
      <c r="I3560" t="s">
        <v>16</v>
      </c>
      <c r="J3560" t="s">
        <v>34</v>
      </c>
      <c r="K3560" t="s">
        <v>124</v>
      </c>
      <c r="L3560">
        <v>131071</v>
      </c>
    </row>
    <row r="3561" spans="1:12" x14ac:dyDescent="0.25">
      <c r="A3561" t="s">
        <v>19</v>
      </c>
      <c r="B3561" t="s">
        <v>20</v>
      </c>
      <c r="C3561" t="s">
        <v>21</v>
      </c>
      <c r="D3561" t="s">
        <v>22</v>
      </c>
      <c r="E3561" t="b">
        <v>1</v>
      </c>
      <c r="F3561" s="1">
        <v>45361.779062499998</v>
      </c>
      <c r="G3561" t="b">
        <v>0</v>
      </c>
      <c r="H3561" t="b">
        <v>1</v>
      </c>
      <c r="I3561" t="s">
        <v>23</v>
      </c>
      <c r="J3561" t="s">
        <v>17</v>
      </c>
      <c r="K3561" t="s">
        <v>122</v>
      </c>
      <c r="L3561">
        <v>81977</v>
      </c>
    </row>
    <row r="3562" spans="1:12" x14ac:dyDescent="0.25">
      <c r="A3562" t="s">
        <v>12</v>
      </c>
      <c r="B3562" t="s">
        <v>75</v>
      </c>
      <c r="C3562" t="s">
        <v>68</v>
      </c>
      <c r="D3562" t="s">
        <v>29</v>
      </c>
      <c r="E3562" t="b">
        <v>0</v>
      </c>
      <c r="F3562" s="1">
        <v>45597.679282407407</v>
      </c>
      <c r="G3562" t="b">
        <v>0</v>
      </c>
      <c r="H3562" t="b">
        <v>1</v>
      </c>
      <c r="I3562" t="s">
        <v>16</v>
      </c>
      <c r="J3562" t="s">
        <v>17</v>
      </c>
      <c r="K3562" t="s">
        <v>109</v>
      </c>
      <c r="L3562">
        <v>117979</v>
      </c>
    </row>
    <row r="3563" spans="1:12" x14ac:dyDescent="0.25">
      <c r="A3563" t="s">
        <v>19</v>
      </c>
      <c r="B3563" t="s">
        <v>36</v>
      </c>
      <c r="C3563" t="s">
        <v>28</v>
      </c>
      <c r="D3563" t="s">
        <v>29</v>
      </c>
      <c r="E3563" t="b">
        <v>1</v>
      </c>
      <c r="F3563" s="1">
        <v>45574.302384259259</v>
      </c>
      <c r="G3563" t="b">
        <v>1</v>
      </c>
      <c r="H3563" t="b">
        <v>0</v>
      </c>
      <c r="I3563" t="s">
        <v>23</v>
      </c>
      <c r="J3563" t="s">
        <v>47</v>
      </c>
      <c r="K3563" t="s">
        <v>128</v>
      </c>
      <c r="L3563">
        <v>85324</v>
      </c>
    </row>
    <row r="3564" spans="1:12" x14ac:dyDescent="0.25">
      <c r="A3564" t="s">
        <v>26</v>
      </c>
      <c r="B3564" t="s">
        <v>33</v>
      </c>
      <c r="C3564" t="s">
        <v>21</v>
      </c>
      <c r="D3564" t="s">
        <v>15</v>
      </c>
      <c r="E3564" t="b">
        <v>1</v>
      </c>
      <c r="F3564" s="1">
        <v>45483.793402777781</v>
      </c>
      <c r="G3564" t="b">
        <v>0</v>
      </c>
      <c r="H3564" t="b">
        <v>1</v>
      </c>
      <c r="I3564" t="s">
        <v>30</v>
      </c>
      <c r="J3564" t="s">
        <v>47</v>
      </c>
      <c r="K3564" t="s">
        <v>56</v>
      </c>
      <c r="L3564">
        <v>119985</v>
      </c>
    </row>
    <row r="3565" spans="1:12" x14ac:dyDescent="0.25">
      <c r="A3565" t="s">
        <v>26</v>
      </c>
      <c r="B3565" t="s">
        <v>27</v>
      </c>
      <c r="C3565" t="s">
        <v>68</v>
      </c>
      <c r="D3565" t="s">
        <v>15</v>
      </c>
      <c r="E3565" t="b">
        <v>0</v>
      </c>
      <c r="F3565" s="1">
        <v>45625.86041666667</v>
      </c>
      <c r="G3565" t="b">
        <v>0</v>
      </c>
      <c r="H3565" t="b">
        <v>1</v>
      </c>
      <c r="I3565" t="s">
        <v>30</v>
      </c>
      <c r="J3565" t="s">
        <v>70</v>
      </c>
      <c r="K3565" t="s">
        <v>104</v>
      </c>
      <c r="L3565">
        <v>89113</v>
      </c>
    </row>
    <row r="3566" spans="1:12" x14ac:dyDescent="0.25">
      <c r="A3566" t="s">
        <v>26</v>
      </c>
      <c r="B3566" t="s">
        <v>33</v>
      </c>
      <c r="C3566" t="s">
        <v>40</v>
      </c>
      <c r="D3566" t="s">
        <v>29</v>
      </c>
      <c r="E3566" t="b">
        <v>0</v>
      </c>
      <c r="F3566" s="1">
        <v>45455.008946759262</v>
      </c>
      <c r="G3566" t="b">
        <v>1</v>
      </c>
      <c r="H3566" t="b">
        <v>0</v>
      </c>
      <c r="I3566" t="s">
        <v>30</v>
      </c>
      <c r="J3566" t="s">
        <v>70</v>
      </c>
      <c r="K3566" t="s">
        <v>105</v>
      </c>
      <c r="L3566">
        <v>102715</v>
      </c>
    </row>
    <row r="3567" spans="1:12" x14ac:dyDescent="0.25">
      <c r="A3567" t="s">
        <v>54</v>
      </c>
      <c r="B3567" t="s">
        <v>55</v>
      </c>
      <c r="C3567" t="s">
        <v>40</v>
      </c>
      <c r="D3567" t="s">
        <v>29</v>
      </c>
      <c r="E3567" t="b">
        <v>1</v>
      </c>
      <c r="F3567" s="1">
        <v>45613.682210648149</v>
      </c>
      <c r="G3567" t="b">
        <v>0</v>
      </c>
      <c r="H3567" t="b">
        <v>1</v>
      </c>
      <c r="I3567" t="s">
        <v>30</v>
      </c>
      <c r="J3567" t="s">
        <v>34</v>
      </c>
      <c r="K3567" t="s">
        <v>120</v>
      </c>
      <c r="L3567">
        <v>128570</v>
      </c>
    </row>
    <row r="3568" spans="1:12" x14ac:dyDescent="0.25">
      <c r="A3568" t="s">
        <v>45</v>
      </c>
      <c r="B3568" t="s">
        <v>76</v>
      </c>
      <c r="C3568" t="s">
        <v>40</v>
      </c>
      <c r="D3568" t="s">
        <v>15</v>
      </c>
      <c r="E3568" t="b">
        <v>1</v>
      </c>
      <c r="F3568" s="1">
        <v>45556.453865740739</v>
      </c>
      <c r="G3568" t="b">
        <v>1</v>
      </c>
      <c r="H3568" t="b">
        <v>0</v>
      </c>
      <c r="I3568" t="s">
        <v>16</v>
      </c>
      <c r="J3568" t="s">
        <v>64</v>
      </c>
      <c r="K3568" t="s">
        <v>59</v>
      </c>
      <c r="L3568">
        <v>107897</v>
      </c>
    </row>
    <row r="3569" spans="1:12" x14ac:dyDescent="0.25">
      <c r="A3569" t="s">
        <v>12</v>
      </c>
      <c r="B3569" t="s">
        <v>63</v>
      </c>
      <c r="C3569" t="s">
        <v>28</v>
      </c>
      <c r="D3569" t="s">
        <v>22</v>
      </c>
      <c r="E3569" t="b">
        <v>1</v>
      </c>
      <c r="F3569" s="1">
        <v>45488.955995370372</v>
      </c>
      <c r="G3569" t="b">
        <v>1</v>
      </c>
      <c r="H3569" t="b">
        <v>1</v>
      </c>
      <c r="I3569" t="s">
        <v>16</v>
      </c>
      <c r="J3569" t="s">
        <v>66</v>
      </c>
      <c r="K3569" t="s">
        <v>87</v>
      </c>
      <c r="L3569">
        <v>143852</v>
      </c>
    </row>
    <row r="3570" spans="1:12" x14ac:dyDescent="0.25">
      <c r="A3570" t="s">
        <v>45</v>
      </c>
      <c r="B3570" t="s">
        <v>76</v>
      </c>
      <c r="C3570" t="s">
        <v>28</v>
      </c>
      <c r="D3570" t="s">
        <v>29</v>
      </c>
      <c r="E3570" t="b">
        <v>1</v>
      </c>
      <c r="F3570" s="1">
        <v>45372.724108796298</v>
      </c>
      <c r="G3570" t="b">
        <v>1</v>
      </c>
      <c r="H3570" t="b">
        <v>1</v>
      </c>
      <c r="I3570" t="s">
        <v>16</v>
      </c>
      <c r="J3570" t="s">
        <v>31</v>
      </c>
      <c r="K3570" t="s">
        <v>69</v>
      </c>
      <c r="L3570">
        <v>106913</v>
      </c>
    </row>
    <row r="3571" spans="1:12" x14ac:dyDescent="0.25">
      <c r="A3571" t="s">
        <v>26</v>
      </c>
      <c r="B3571" t="s">
        <v>71</v>
      </c>
      <c r="C3571" t="s">
        <v>43</v>
      </c>
      <c r="D3571" t="s">
        <v>15</v>
      </c>
      <c r="E3571" t="b">
        <v>1</v>
      </c>
      <c r="F3571" s="1">
        <v>45572.728425925918</v>
      </c>
      <c r="G3571" t="b">
        <v>0</v>
      </c>
      <c r="H3571" t="b">
        <v>0</v>
      </c>
      <c r="I3571" t="s">
        <v>30</v>
      </c>
      <c r="J3571" t="s">
        <v>47</v>
      </c>
      <c r="K3571" t="s">
        <v>102</v>
      </c>
      <c r="L3571">
        <v>106073</v>
      </c>
    </row>
    <row r="3572" spans="1:12" x14ac:dyDescent="0.25">
      <c r="A3572" t="s">
        <v>45</v>
      </c>
      <c r="B3572" t="s">
        <v>76</v>
      </c>
      <c r="C3572" t="s">
        <v>28</v>
      </c>
      <c r="D3572" t="s">
        <v>22</v>
      </c>
      <c r="E3572" t="b">
        <v>0</v>
      </c>
      <c r="F3572" s="1">
        <v>45628.992615740739</v>
      </c>
      <c r="G3572" t="b">
        <v>1</v>
      </c>
      <c r="H3572" t="b">
        <v>1</v>
      </c>
      <c r="I3572" t="s">
        <v>16</v>
      </c>
      <c r="J3572" t="s">
        <v>44</v>
      </c>
      <c r="K3572" t="s">
        <v>126</v>
      </c>
      <c r="L3572">
        <v>109566</v>
      </c>
    </row>
    <row r="3573" spans="1:12" x14ac:dyDescent="0.25">
      <c r="A3573" t="s">
        <v>38</v>
      </c>
      <c r="B3573" t="s">
        <v>95</v>
      </c>
      <c r="C3573" t="s">
        <v>40</v>
      </c>
      <c r="D3573" t="s">
        <v>22</v>
      </c>
      <c r="E3573" t="b">
        <v>1</v>
      </c>
      <c r="F3573" s="1">
        <v>45455.974074074067</v>
      </c>
      <c r="G3573" t="b">
        <v>0</v>
      </c>
      <c r="H3573" t="b">
        <v>1</v>
      </c>
      <c r="I3573" t="s">
        <v>41</v>
      </c>
      <c r="J3573" t="s">
        <v>57</v>
      </c>
      <c r="K3573" t="s">
        <v>122</v>
      </c>
      <c r="L3573">
        <v>69380</v>
      </c>
    </row>
    <row r="3574" spans="1:12" x14ac:dyDescent="0.25">
      <c r="A3574" t="s">
        <v>45</v>
      </c>
      <c r="B3574" t="s">
        <v>88</v>
      </c>
      <c r="C3574" t="s">
        <v>14</v>
      </c>
      <c r="D3574" t="s">
        <v>15</v>
      </c>
      <c r="E3574" t="b">
        <v>1</v>
      </c>
      <c r="F3574" s="1">
        <v>45428.698530092603</v>
      </c>
      <c r="G3574" t="b">
        <v>1</v>
      </c>
      <c r="H3574" t="b">
        <v>0</v>
      </c>
      <c r="I3574" t="s">
        <v>16</v>
      </c>
      <c r="J3574" t="s">
        <v>31</v>
      </c>
      <c r="K3574" t="s">
        <v>101</v>
      </c>
      <c r="L3574">
        <v>117815</v>
      </c>
    </row>
    <row r="3575" spans="1:12" x14ac:dyDescent="0.25">
      <c r="A3575" t="s">
        <v>54</v>
      </c>
      <c r="B3575" t="s">
        <v>55</v>
      </c>
      <c r="C3575" t="s">
        <v>28</v>
      </c>
      <c r="D3575" t="s">
        <v>15</v>
      </c>
      <c r="E3575" t="b">
        <v>1</v>
      </c>
      <c r="F3575" s="1">
        <v>45614.011238425926</v>
      </c>
      <c r="G3575" t="b">
        <v>1</v>
      </c>
      <c r="H3575" t="b">
        <v>1</v>
      </c>
      <c r="I3575" t="s">
        <v>30</v>
      </c>
      <c r="J3575" t="s">
        <v>72</v>
      </c>
      <c r="K3575" t="s">
        <v>60</v>
      </c>
      <c r="L3575">
        <v>128274</v>
      </c>
    </row>
    <row r="3576" spans="1:12" x14ac:dyDescent="0.25">
      <c r="A3576" t="s">
        <v>82</v>
      </c>
      <c r="B3576" t="s">
        <v>85</v>
      </c>
      <c r="C3576" t="s">
        <v>21</v>
      </c>
      <c r="D3576" t="s">
        <v>22</v>
      </c>
      <c r="E3576" t="b">
        <v>1</v>
      </c>
      <c r="F3576" s="1">
        <v>45337.944108796299</v>
      </c>
      <c r="G3576" t="b">
        <v>1</v>
      </c>
      <c r="H3576" t="b">
        <v>1</v>
      </c>
      <c r="I3576" t="s">
        <v>84</v>
      </c>
      <c r="J3576" t="s">
        <v>80</v>
      </c>
      <c r="K3576" t="s">
        <v>92</v>
      </c>
      <c r="L3576">
        <v>128321</v>
      </c>
    </row>
    <row r="3577" spans="1:12" x14ac:dyDescent="0.25">
      <c r="A3577" t="s">
        <v>12</v>
      </c>
      <c r="B3577" t="s">
        <v>75</v>
      </c>
      <c r="C3577" t="s">
        <v>43</v>
      </c>
      <c r="D3577" t="s">
        <v>29</v>
      </c>
      <c r="E3577" t="b">
        <v>0</v>
      </c>
      <c r="F3577" s="1">
        <v>45325.184178240743</v>
      </c>
      <c r="G3577" t="b">
        <v>0</v>
      </c>
      <c r="H3577" t="b">
        <v>1</v>
      </c>
      <c r="I3577" t="s">
        <v>16</v>
      </c>
      <c r="J3577" t="s">
        <v>17</v>
      </c>
      <c r="K3577" t="s">
        <v>18</v>
      </c>
      <c r="L3577">
        <v>123648</v>
      </c>
    </row>
    <row r="3578" spans="1:12" x14ac:dyDescent="0.25">
      <c r="A3578" t="s">
        <v>49</v>
      </c>
      <c r="B3578" t="s">
        <v>50</v>
      </c>
      <c r="C3578" t="s">
        <v>40</v>
      </c>
      <c r="D3578" t="s">
        <v>22</v>
      </c>
      <c r="E3578" t="b">
        <v>0</v>
      </c>
      <c r="F3578" s="1">
        <v>45551.730358796303</v>
      </c>
      <c r="G3578" t="b">
        <v>1</v>
      </c>
      <c r="H3578" t="b">
        <v>0</v>
      </c>
      <c r="I3578" t="s">
        <v>51</v>
      </c>
      <c r="J3578" t="s">
        <v>44</v>
      </c>
      <c r="K3578" t="s">
        <v>77</v>
      </c>
      <c r="L3578">
        <v>90827</v>
      </c>
    </row>
    <row r="3579" spans="1:12" x14ac:dyDescent="0.25">
      <c r="A3579" t="s">
        <v>12</v>
      </c>
      <c r="B3579" t="s">
        <v>75</v>
      </c>
      <c r="C3579" t="s">
        <v>68</v>
      </c>
      <c r="D3579" t="s">
        <v>22</v>
      </c>
      <c r="E3579" t="b">
        <v>1</v>
      </c>
      <c r="F3579" s="1">
        <v>45622.465949074067</v>
      </c>
      <c r="G3579" t="b">
        <v>0</v>
      </c>
      <c r="H3579" t="b">
        <v>0</v>
      </c>
      <c r="I3579" t="s">
        <v>16</v>
      </c>
      <c r="J3579" t="s">
        <v>34</v>
      </c>
      <c r="K3579" t="s">
        <v>56</v>
      </c>
      <c r="L3579">
        <v>111876</v>
      </c>
    </row>
    <row r="3580" spans="1:12" x14ac:dyDescent="0.25">
      <c r="A3580" t="s">
        <v>82</v>
      </c>
      <c r="B3580" t="s">
        <v>83</v>
      </c>
      <c r="C3580" t="s">
        <v>28</v>
      </c>
      <c r="D3580" t="s">
        <v>29</v>
      </c>
      <c r="E3580" t="b">
        <v>0</v>
      </c>
      <c r="F3580" s="1">
        <v>45556.371608796297</v>
      </c>
      <c r="G3580" t="b">
        <v>0</v>
      </c>
      <c r="H3580" t="b">
        <v>0</v>
      </c>
      <c r="I3580" t="s">
        <v>84</v>
      </c>
      <c r="J3580" t="s">
        <v>47</v>
      </c>
      <c r="K3580" t="s">
        <v>99</v>
      </c>
      <c r="L3580">
        <v>109750</v>
      </c>
    </row>
    <row r="3581" spans="1:12" x14ac:dyDescent="0.25">
      <c r="A3581" t="s">
        <v>38</v>
      </c>
      <c r="B3581" t="s">
        <v>95</v>
      </c>
      <c r="C3581" t="s">
        <v>40</v>
      </c>
      <c r="D3581" t="s">
        <v>22</v>
      </c>
      <c r="E3581" t="b">
        <v>1</v>
      </c>
      <c r="F3581" s="1">
        <v>45639.765173611107</v>
      </c>
      <c r="G3581" t="b">
        <v>0</v>
      </c>
      <c r="H3581" t="b">
        <v>0</v>
      </c>
      <c r="I3581" t="s">
        <v>41</v>
      </c>
      <c r="J3581" t="s">
        <v>17</v>
      </c>
      <c r="K3581" t="s">
        <v>37</v>
      </c>
      <c r="L3581">
        <v>65080</v>
      </c>
    </row>
    <row r="3582" spans="1:12" x14ac:dyDescent="0.25">
      <c r="A3582" t="s">
        <v>26</v>
      </c>
      <c r="B3582" t="s">
        <v>71</v>
      </c>
      <c r="C3582" t="s">
        <v>40</v>
      </c>
      <c r="D3582" t="s">
        <v>22</v>
      </c>
      <c r="E3582" t="b">
        <v>1</v>
      </c>
      <c r="F3582" s="1">
        <v>45394.500393518523</v>
      </c>
      <c r="G3582" t="b">
        <v>0</v>
      </c>
      <c r="H3582" t="b">
        <v>0</v>
      </c>
      <c r="I3582" t="s">
        <v>30</v>
      </c>
      <c r="J3582" t="s">
        <v>34</v>
      </c>
      <c r="K3582" t="s">
        <v>120</v>
      </c>
      <c r="L3582">
        <v>88132</v>
      </c>
    </row>
    <row r="3583" spans="1:12" x14ac:dyDescent="0.25">
      <c r="A3583" t="s">
        <v>12</v>
      </c>
      <c r="B3583" t="s">
        <v>75</v>
      </c>
      <c r="C3583" t="s">
        <v>28</v>
      </c>
      <c r="D3583" t="s">
        <v>15</v>
      </c>
      <c r="E3583" t="b">
        <v>0</v>
      </c>
      <c r="F3583" s="1">
        <v>45515.830763888887</v>
      </c>
      <c r="G3583" t="b">
        <v>1</v>
      </c>
      <c r="H3583" t="b">
        <v>0</v>
      </c>
      <c r="I3583" t="s">
        <v>16</v>
      </c>
      <c r="J3583" t="s">
        <v>70</v>
      </c>
      <c r="K3583" t="s">
        <v>100</v>
      </c>
      <c r="L3583">
        <v>128746</v>
      </c>
    </row>
    <row r="3584" spans="1:12" x14ac:dyDescent="0.25">
      <c r="A3584" t="s">
        <v>54</v>
      </c>
      <c r="B3584" t="s">
        <v>55</v>
      </c>
      <c r="C3584" t="s">
        <v>28</v>
      </c>
      <c r="D3584" t="s">
        <v>15</v>
      </c>
      <c r="E3584" t="b">
        <v>0</v>
      </c>
      <c r="F3584" s="1">
        <v>45365.451284722221</v>
      </c>
      <c r="G3584" t="b">
        <v>1</v>
      </c>
      <c r="H3584" t="b">
        <v>1</v>
      </c>
      <c r="I3584" t="s">
        <v>30</v>
      </c>
      <c r="J3584" t="s">
        <v>80</v>
      </c>
      <c r="K3584" t="s">
        <v>69</v>
      </c>
      <c r="L3584">
        <v>128787</v>
      </c>
    </row>
    <row r="3585" spans="1:12" x14ac:dyDescent="0.25">
      <c r="A3585" t="s">
        <v>49</v>
      </c>
      <c r="B3585" t="s">
        <v>50</v>
      </c>
      <c r="C3585" t="s">
        <v>68</v>
      </c>
      <c r="D3585" t="s">
        <v>15</v>
      </c>
      <c r="E3585" t="b">
        <v>0</v>
      </c>
      <c r="F3585" s="1">
        <v>45479.975902777784</v>
      </c>
      <c r="G3585" t="b">
        <v>1</v>
      </c>
      <c r="H3585" t="b">
        <v>0</v>
      </c>
      <c r="I3585" t="s">
        <v>51</v>
      </c>
      <c r="J3585" t="s">
        <v>34</v>
      </c>
      <c r="K3585" t="s">
        <v>74</v>
      </c>
      <c r="L3585">
        <v>89276</v>
      </c>
    </row>
    <row r="3586" spans="1:12" x14ac:dyDescent="0.25">
      <c r="A3586" t="s">
        <v>45</v>
      </c>
      <c r="B3586" t="s">
        <v>46</v>
      </c>
      <c r="C3586" t="s">
        <v>68</v>
      </c>
      <c r="D3586" t="s">
        <v>29</v>
      </c>
      <c r="E3586" t="b">
        <v>0</v>
      </c>
      <c r="F3586" s="1">
        <v>45364.550266203703</v>
      </c>
      <c r="G3586" t="b">
        <v>0</v>
      </c>
      <c r="H3586" t="b">
        <v>1</v>
      </c>
      <c r="I3586" t="s">
        <v>16</v>
      </c>
      <c r="J3586" t="s">
        <v>72</v>
      </c>
      <c r="K3586" t="s">
        <v>116</v>
      </c>
      <c r="L3586">
        <v>118576</v>
      </c>
    </row>
    <row r="3587" spans="1:12" x14ac:dyDescent="0.25">
      <c r="A3587" t="s">
        <v>45</v>
      </c>
      <c r="B3587" t="s">
        <v>76</v>
      </c>
      <c r="C3587" t="s">
        <v>40</v>
      </c>
      <c r="D3587" t="s">
        <v>29</v>
      </c>
      <c r="E3587" t="b">
        <v>1</v>
      </c>
      <c r="F3587" s="1">
        <v>45478.462812500002</v>
      </c>
      <c r="G3587" t="b">
        <v>1</v>
      </c>
      <c r="H3587" t="b">
        <v>1</v>
      </c>
      <c r="I3587" t="s">
        <v>16</v>
      </c>
      <c r="J3587" t="s">
        <v>57</v>
      </c>
      <c r="K3587" t="s">
        <v>117</v>
      </c>
      <c r="L3587">
        <v>101896</v>
      </c>
    </row>
    <row r="3588" spans="1:12" x14ac:dyDescent="0.25">
      <c r="A3588" t="s">
        <v>45</v>
      </c>
      <c r="B3588" t="s">
        <v>88</v>
      </c>
      <c r="C3588" t="s">
        <v>28</v>
      </c>
      <c r="D3588" t="s">
        <v>29</v>
      </c>
      <c r="E3588" t="b">
        <v>1</v>
      </c>
      <c r="F3588" s="1">
        <v>45424.97824074074</v>
      </c>
      <c r="G3588" t="b">
        <v>1</v>
      </c>
      <c r="H3588" t="b">
        <v>0</v>
      </c>
      <c r="I3588" t="s">
        <v>16</v>
      </c>
      <c r="J3588" t="s">
        <v>47</v>
      </c>
      <c r="K3588" t="s">
        <v>128</v>
      </c>
      <c r="L3588">
        <v>113770</v>
      </c>
    </row>
    <row r="3589" spans="1:12" x14ac:dyDescent="0.25">
      <c r="A3589" t="s">
        <v>45</v>
      </c>
      <c r="B3589" t="s">
        <v>46</v>
      </c>
      <c r="C3589" t="s">
        <v>21</v>
      </c>
      <c r="D3589" t="s">
        <v>29</v>
      </c>
      <c r="E3589" t="b">
        <v>0</v>
      </c>
      <c r="F3589" s="1">
        <v>45489.92527777778</v>
      </c>
      <c r="G3589" t="b">
        <v>1</v>
      </c>
      <c r="H3589" t="b">
        <v>0</v>
      </c>
      <c r="I3589" t="s">
        <v>16</v>
      </c>
      <c r="J3589" t="s">
        <v>72</v>
      </c>
      <c r="K3589" t="s">
        <v>113</v>
      </c>
      <c r="L3589">
        <v>102174</v>
      </c>
    </row>
    <row r="3590" spans="1:12" x14ac:dyDescent="0.25">
      <c r="A3590" t="s">
        <v>45</v>
      </c>
      <c r="B3590" t="s">
        <v>88</v>
      </c>
      <c r="C3590" t="s">
        <v>14</v>
      </c>
      <c r="D3590" t="s">
        <v>22</v>
      </c>
      <c r="E3590" t="b">
        <v>0</v>
      </c>
      <c r="F3590" s="1">
        <v>45618.989606481482</v>
      </c>
      <c r="G3590" t="b">
        <v>0</v>
      </c>
      <c r="H3590" t="b">
        <v>0</v>
      </c>
      <c r="I3590" t="s">
        <v>16</v>
      </c>
      <c r="J3590" t="s">
        <v>44</v>
      </c>
      <c r="K3590" t="s">
        <v>100</v>
      </c>
      <c r="L3590">
        <v>112573</v>
      </c>
    </row>
    <row r="3591" spans="1:12" x14ac:dyDescent="0.25">
      <c r="A3591" t="s">
        <v>49</v>
      </c>
      <c r="B3591" t="s">
        <v>50</v>
      </c>
      <c r="C3591" t="s">
        <v>40</v>
      </c>
      <c r="D3591" t="s">
        <v>29</v>
      </c>
      <c r="E3591" t="b">
        <v>0</v>
      </c>
      <c r="F3591" s="1">
        <v>45503.053287037037</v>
      </c>
      <c r="G3591" t="b">
        <v>0</v>
      </c>
      <c r="H3591" t="b">
        <v>0</v>
      </c>
      <c r="I3591" t="s">
        <v>51</v>
      </c>
      <c r="J3591" t="s">
        <v>57</v>
      </c>
      <c r="K3591" t="s">
        <v>102</v>
      </c>
      <c r="L3591">
        <v>97049</v>
      </c>
    </row>
    <row r="3592" spans="1:12" x14ac:dyDescent="0.25">
      <c r="A3592" t="s">
        <v>38</v>
      </c>
      <c r="B3592" t="s">
        <v>107</v>
      </c>
      <c r="C3592" t="s">
        <v>68</v>
      </c>
      <c r="D3592" t="s">
        <v>29</v>
      </c>
      <c r="E3592" t="b">
        <v>1</v>
      </c>
      <c r="F3592" s="1">
        <v>45566.226481481477</v>
      </c>
      <c r="G3592" t="b">
        <v>1</v>
      </c>
      <c r="H3592" t="b">
        <v>1</v>
      </c>
      <c r="I3592" t="s">
        <v>41</v>
      </c>
      <c r="J3592" t="s">
        <v>57</v>
      </c>
      <c r="K3592" t="s">
        <v>105</v>
      </c>
      <c r="L3592">
        <v>82910</v>
      </c>
    </row>
    <row r="3593" spans="1:12" x14ac:dyDescent="0.25">
      <c r="A3593" t="s">
        <v>54</v>
      </c>
      <c r="B3593" t="s">
        <v>55</v>
      </c>
      <c r="C3593" t="s">
        <v>28</v>
      </c>
      <c r="D3593" t="s">
        <v>29</v>
      </c>
      <c r="E3593" t="b">
        <v>0</v>
      </c>
      <c r="F3593" s="1">
        <v>45576.578831018523</v>
      </c>
      <c r="G3593" t="b">
        <v>0</v>
      </c>
      <c r="H3593" t="b">
        <v>1</v>
      </c>
      <c r="I3593" t="s">
        <v>30</v>
      </c>
      <c r="J3593" t="s">
        <v>47</v>
      </c>
      <c r="K3593" t="s">
        <v>92</v>
      </c>
      <c r="L3593">
        <v>116798</v>
      </c>
    </row>
    <row r="3594" spans="1:12" x14ac:dyDescent="0.25">
      <c r="A3594" t="s">
        <v>54</v>
      </c>
      <c r="B3594" t="s">
        <v>55</v>
      </c>
      <c r="C3594" t="s">
        <v>43</v>
      </c>
      <c r="D3594" t="s">
        <v>29</v>
      </c>
      <c r="E3594" t="b">
        <v>1</v>
      </c>
      <c r="F3594" s="1">
        <v>45538.695694444446</v>
      </c>
      <c r="G3594" t="b">
        <v>1</v>
      </c>
      <c r="H3594" t="b">
        <v>0</v>
      </c>
      <c r="I3594" t="s">
        <v>30</v>
      </c>
      <c r="J3594" t="s">
        <v>34</v>
      </c>
      <c r="K3594" t="s">
        <v>67</v>
      </c>
      <c r="L3594">
        <v>132549</v>
      </c>
    </row>
    <row r="3595" spans="1:12" x14ac:dyDescent="0.25">
      <c r="A3595" t="s">
        <v>26</v>
      </c>
      <c r="B3595" t="s">
        <v>27</v>
      </c>
      <c r="C3595" t="s">
        <v>68</v>
      </c>
      <c r="D3595" t="s">
        <v>15</v>
      </c>
      <c r="E3595" t="b">
        <v>0</v>
      </c>
      <c r="F3595" s="1">
        <v>45593.605231481481</v>
      </c>
      <c r="G3595" t="b">
        <v>1</v>
      </c>
      <c r="H3595" t="b">
        <v>1</v>
      </c>
      <c r="I3595" t="s">
        <v>30</v>
      </c>
      <c r="J3595" t="s">
        <v>24</v>
      </c>
      <c r="K3595" t="s">
        <v>81</v>
      </c>
      <c r="L3595">
        <v>94024</v>
      </c>
    </row>
    <row r="3596" spans="1:12" x14ac:dyDescent="0.25">
      <c r="A3596" t="s">
        <v>12</v>
      </c>
      <c r="B3596" t="s">
        <v>13</v>
      </c>
      <c r="C3596" t="s">
        <v>40</v>
      </c>
      <c r="D3596" t="s">
        <v>15</v>
      </c>
      <c r="E3596" t="b">
        <v>1</v>
      </c>
      <c r="F3596" s="1">
        <v>45407.020891203712</v>
      </c>
      <c r="G3596" t="b">
        <v>1</v>
      </c>
      <c r="H3596" t="b">
        <v>1</v>
      </c>
      <c r="I3596" t="s">
        <v>16</v>
      </c>
      <c r="J3596" t="s">
        <v>24</v>
      </c>
      <c r="K3596" t="s">
        <v>98</v>
      </c>
      <c r="L3596">
        <v>126953</v>
      </c>
    </row>
    <row r="3597" spans="1:12" x14ac:dyDescent="0.25">
      <c r="A3597" t="s">
        <v>19</v>
      </c>
      <c r="B3597" t="s">
        <v>20</v>
      </c>
      <c r="C3597" t="s">
        <v>43</v>
      </c>
      <c r="D3597" t="s">
        <v>15</v>
      </c>
      <c r="E3597" t="b">
        <v>0</v>
      </c>
      <c r="F3597" s="1">
        <v>45633.131874999999</v>
      </c>
      <c r="G3597" t="b">
        <v>1</v>
      </c>
      <c r="H3597" t="b">
        <v>1</v>
      </c>
      <c r="I3597" t="s">
        <v>23</v>
      </c>
      <c r="J3597" t="s">
        <v>24</v>
      </c>
      <c r="K3597" t="s">
        <v>60</v>
      </c>
      <c r="L3597">
        <v>80819</v>
      </c>
    </row>
    <row r="3598" spans="1:12" x14ac:dyDescent="0.25">
      <c r="A3598" t="s">
        <v>82</v>
      </c>
      <c r="B3598" t="s">
        <v>83</v>
      </c>
      <c r="C3598" t="s">
        <v>43</v>
      </c>
      <c r="D3598" t="s">
        <v>22</v>
      </c>
      <c r="E3598" t="b">
        <v>0</v>
      </c>
      <c r="F3598" s="1">
        <v>45638.390474537038</v>
      </c>
      <c r="G3598" t="b">
        <v>0</v>
      </c>
      <c r="H3598" t="b">
        <v>0</v>
      </c>
      <c r="I3598" t="s">
        <v>84</v>
      </c>
      <c r="J3598" t="s">
        <v>72</v>
      </c>
      <c r="K3598" t="s">
        <v>67</v>
      </c>
      <c r="L3598">
        <v>132784</v>
      </c>
    </row>
    <row r="3599" spans="1:12" x14ac:dyDescent="0.25">
      <c r="A3599" t="s">
        <v>49</v>
      </c>
      <c r="B3599" t="s">
        <v>50</v>
      </c>
      <c r="C3599" t="s">
        <v>68</v>
      </c>
      <c r="D3599" t="s">
        <v>22</v>
      </c>
      <c r="E3599" t="b">
        <v>1</v>
      </c>
      <c r="F3599" s="1">
        <v>45529.59003472222</v>
      </c>
      <c r="G3599" t="b">
        <v>1</v>
      </c>
      <c r="H3599" t="b">
        <v>0</v>
      </c>
      <c r="I3599" t="s">
        <v>51</v>
      </c>
      <c r="J3599" t="s">
        <v>80</v>
      </c>
      <c r="K3599" t="s">
        <v>58</v>
      </c>
      <c r="L3599">
        <v>95594</v>
      </c>
    </row>
    <row r="3600" spans="1:12" x14ac:dyDescent="0.25">
      <c r="A3600" t="s">
        <v>12</v>
      </c>
      <c r="B3600" t="s">
        <v>63</v>
      </c>
      <c r="C3600" t="s">
        <v>28</v>
      </c>
      <c r="D3600" t="s">
        <v>15</v>
      </c>
      <c r="E3600" t="b">
        <v>1</v>
      </c>
      <c r="F3600" s="1">
        <v>45589.382048611107</v>
      </c>
      <c r="G3600" t="b">
        <v>0</v>
      </c>
      <c r="H3600" t="b">
        <v>1</v>
      </c>
      <c r="I3600" t="s">
        <v>16</v>
      </c>
      <c r="J3600" t="s">
        <v>80</v>
      </c>
      <c r="K3600" t="s">
        <v>127</v>
      </c>
      <c r="L3600">
        <v>121142</v>
      </c>
    </row>
    <row r="3601" spans="1:12" x14ac:dyDescent="0.25">
      <c r="A3601" t="s">
        <v>54</v>
      </c>
      <c r="B3601" t="s">
        <v>55</v>
      </c>
      <c r="C3601" t="s">
        <v>21</v>
      </c>
      <c r="D3601" t="s">
        <v>22</v>
      </c>
      <c r="E3601" t="b">
        <v>1</v>
      </c>
      <c r="F3601" s="1">
        <v>45470.614606481482</v>
      </c>
      <c r="G3601" t="b">
        <v>0</v>
      </c>
      <c r="H3601" t="b">
        <v>0</v>
      </c>
      <c r="I3601" t="s">
        <v>30</v>
      </c>
      <c r="J3601" t="s">
        <v>31</v>
      </c>
      <c r="K3601" t="s">
        <v>120</v>
      </c>
      <c r="L3601">
        <v>116143</v>
      </c>
    </row>
    <row r="3602" spans="1:12" x14ac:dyDescent="0.25">
      <c r="A3602" t="s">
        <v>19</v>
      </c>
      <c r="B3602" t="s">
        <v>86</v>
      </c>
      <c r="C3602" t="s">
        <v>14</v>
      </c>
      <c r="D3602" t="s">
        <v>29</v>
      </c>
      <c r="E3602" t="b">
        <v>0</v>
      </c>
      <c r="F3602" s="1">
        <v>45583.80128472222</v>
      </c>
      <c r="G3602" t="b">
        <v>1</v>
      </c>
      <c r="H3602" t="b">
        <v>0</v>
      </c>
      <c r="I3602" t="s">
        <v>23</v>
      </c>
      <c r="J3602" t="s">
        <v>52</v>
      </c>
      <c r="K3602" t="s">
        <v>100</v>
      </c>
      <c r="L3602">
        <v>71176</v>
      </c>
    </row>
    <row r="3603" spans="1:12" x14ac:dyDescent="0.25">
      <c r="A3603" t="s">
        <v>49</v>
      </c>
      <c r="B3603" t="s">
        <v>50</v>
      </c>
      <c r="C3603" t="s">
        <v>28</v>
      </c>
      <c r="D3603" t="s">
        <v>15</v>
      </c>
      <c r="E3603" t="b">
        <v>1</v>
      </c>
      <c r="F3603" s="1">
        <v>45573.933287037027</v>
      </c>
      <c r="G3603" t="b">
        <v>1</v>
      </c>
      <c r="H3603" t="b">
        <v>0</v>
      </c>
      <c r="I3603" t="s">
        <v>51</v>
      </c>
      <c r="J3603" t="s">
        <v>31</v>
      </c>
      <c r="K3603" t="s">
        <v>114</v>
      </c>
      <c r="L3603">
        <v>94127</v>
      </c>
    </row>
    <row r="3604" spans="1:12" x14ac:dyDescent="0.25">
      <c r="A3604" t="s">
        <v>82</v>
      </c>
      <c r="B3604" t="s">
        <v>83</v>
      </c>
      <c r="C3604" t="s">
        <v>43</v>
      </c>
      <c r="D3604" t="s">
        <v>22</v>
      </c>
      <c r="E3604" t="b">
        <v>1</v>
      </c>
      <c r="F3604" s="1">
        <v>45487.750879629632</v>
      </c>
      <c r="G3604" t="b">
        <v>0</v>
      </c>
      <c r="H3604" t="b">
        <v>0</v>
      </c>
      <c r="I3604" t="s">
        <v>84</v>
      </c>
      <c r="J3604" t="s">
        <v>57</v>
      </c>
      <c r="K3604" t="s">
        <v>90</v>
      </c>
      <c r="L3604">
        <v>125519</v>
      </c>
    </row>
    <row r="3605" spans="1:12" x14ac:dyDescent="0.25">
      <c r="A3605" t="s">
        <v>26</v>
      </c>
      <c r="B3605" t="s">
        <v>33</v>
      </c>
      <c r="C3605" t="s">
        <v>68</v>
      </c>
      <c r="D3605" t="s">
        <v>22</v>
      </c>
      <c r="E3605" t="b">
        <v>0</v>
      </c>
      <c r="F3605" s="1">
        <v>45394.582349537042</v>
      </c>
      <c r="G3605" t="b">
        <v>1</v>
      </c>
      <c r="H3605" t="b">
        <v>0</v>
      </c>
      <c r="I3605" t="s">
        <v>30</v>
      </c>
      <c r="J3605" t="s">
        <v>52</v>
      </c>
      <c r="K3605" t="s">
        <v>129</v>
      </c>
      <c r="L3605">
        <v>108917</v>
      </c>
    </row>
    <row r="3606" spans="1:12" x14ac:dyDescent="0.25">
      <c r="A3606" t="s">
        <v>45</v>
      </c>
      <c r="B3606" t="s">
        <v>88</v>
      </c>
      <c r="C3606" t="s">
        <v>14</v>
      </c>
      <c r="D3606" t="s">
        <v>22</v>
      </c>
      <c r="E3606" t="b">
        <v>1</v>
      </c>
      <c r="F3606" s="1">
        <v>45475.903541666667</v>
      </c>
      <c r="G3606" t="b">
        <v>0</v>
      </c>
      <c r="H3606" t="b">
        <v>1</v>
      </c>
      <c r="I3606" t="s">
        <v>16</v>
      </c>
      <c r="J3606" t="s">
        <v>80</v>
      </c>
      <c r="K3606" t="s">
        <v>120</v>
      </c>
      <c r="L3606">
        <v>116207</v>
      </c>
    </row>
    <row r="3607" spans="1:12" x14ac:dyDescent="0.25">
      <c r="A3607" t="s">
        <v>49</v>
      </c>
      <c r="B3607" t="s">
        <v>50</v>
      </c>
      <c r="C3607" t="s">
        <v>40</v>
      </c>
      <c r="D3607" t="s">
        <v>22</v>
      </c>
      <c r="E3607" t="b">
        <v>1</v>
      </c>
      <c r="F3607" s="1">
        <v>45317.834826388891</v>
      </c>
      <c r="G3607" t="b">
        <v>1</v>
      </c>
      <c r="H3607" t="b">
        <v>0</v>
      </c>
      <c r="I3607" t="s">
        <v>51</v>
      </c>
      <c r="J3607" t="s">
        <v>80</v>
      </c>
      <c r="K3607" t="s">
        <v>109</v>
      </c>
      <c r="L3607">
        <v>78929</v>
      </c>
    </row>
    <row r="3608" spans="1:12" x14ac:dyDescent="0.25">
      <c r="A3608" t="s">
        <v>49</v>
      </c>
      <c r="B3608" t="s">
        <v>61</v>
      </c>
      <c r="C3608" t="s">
        <v>40</v>
      </c>
      <c r="D3608" t="s">
        <v>29</v>
      </c>
      <c r="E3608" t="b">
        <v>1</v>
      </c>
      <c r="F3608" s="1">
        <v>45627.136481481481</v>
      </c>
      <c r="G3608" t="b">
        <v>0</v>
      </c>
      <c r="H3608" t="b">
        <v>0</v>
      </c>
      <c r="I3608" t="s">
        <v>51</v>
      </c>
      <c r="J3608" t="s">
        <v>57</v>
      </c>
      <c r="K3608" t="s">
        <v>25</v>
      </c>
      <c r="L3608">
        <v>80563</v>
      </c>
    </row>
    <row r="3609" spans="1:12" x14ac:dyDescent="0.25">
      <c r="A3609" t="s">
        <v>38</v>
      </c>
      <c r="B3609" t="s">
        <v>39</v>
      </c>
      <c r="C3609" t="s">
        <v>68</v>
      </c>
      <c r="D3609" t="s">
        <v>15</v>
      </c>
      <c r="E3609" t="b">
        <v>0</v>
      </c>
      <c r="F3609" s="1">
        <v>45302.686296296299</v>
      </c>
      <c r="G3609" t="b">
        <v>0</v>
      </c>
      <c r="H3609" t="b">
        <v>1</v>
      </c>
      <c r="I3609" t="s">
        <v>41</v>
      </c>
      <c r="J3609" t="s">
        <v>34</v>
      </c>
      <c r="K3609" t="s">
        <v>116</v>
      </c>
      <c r="L3609">
        <v>65970</v>
      </c>
    </row>
    <row r="3610" spans="1:12" x14ac:dyDescent="0.25">
      <c r="A3610" t="s">
        <v>26</v>
      </c>
      <c r="B3610" t="s">
        <v>33</v>
      </c>
      <c r="C3610" t="s">
        <v>21</v>
      </c>
      <c r="D3610" t="s">
        <v>15</v>
      </c>
      <c r="E3610" t="b">
        <v>0</v>
      </c>
      <c r="F3610" s="1">
        <v>45367.852407407408</v>
      </c>
      <c r="G3610" t="b">
        <v>0</v>
      </c>
      <c r="H3610" t="b">
        <v>0</v>
      </c>
      <c r="I3610" t="s">
        <v>30</v>
      </c>
      <c r="J3610" t="s">
        <v>17</v>
      </c>
      <c r="K3610" t="s">
        <v>92</v>
      </c>
      <c r="L3610">
        <v>109387</v>
      </c>
    </row>
    <row r="3611" spans="1:12" x14ac:dyDescent="0.25">
      <c r="A3611" t="s">
        <v>26</v>
      </c>
      <c r="B3611" t="s">
        <v>71</v>
      </c>
      <c r="C3611" t="s">
        <v>21</v>
      </c>
      <c r="D3611" t="s">
        <v>22</v>
      </c>
      <c r="E3611" t="b">
        <v>0</v>
      </c>
      <c r="F3611" s="1">
        <v>45320.45480324074</v>
      </c>
      <c r="G3611" t="b">
        <v>0</v>
      </c>
      <c r="H3611" t="b">
        <v>0</v>
      </c>
      <c r="I3611" t="s">
        <v>30</v>
      </c>
      <c r="J3611" t="s">
        <v>70</v>
      </c>
      <c r="K3611" t="s">
        <v>122</v>
      </c>
      <c r="L3611">
        <v>115818</v>
      </c>
    </row>
    <row r="3612" spans="1:12" x14ac:dyDescent="0.25">
      <c r="A3612" t="s">
        <v>45</v>
      </c>
      <c r="B3612" t="s">
        <v>88</v>
      </c>
      <c r="C3612" t="s">
        <v>14</v>
      </c>
      <c r="D3612" t="s">
        <v>15</v>
      </c>
      <c r="E3612" t="b">
        <v>0</v>
      </c>
      <c r="F3612" s="1">
        <v>45380.725219907406</v>
      </c>
      <c r="G3612" t="b">
        <v>0</v>
      </c>
      <c r="H3612" t="b">
        <v>1</v>
      </c>
      <c r="I3612" t="s">
        <v>16</v>
      </c>
      <c r="J3612" t="s">
        <v>31</v>
      </c>
      <c r="K3612" t="s">
        <v>130</v>
      </c>
      <c r="L3612">
        <v>92458</v>
      </c>
    </row>
    <row r="3613" spans="1:12" x14ac:dyDescent="0.25">
      <c r="A3613" t="s">
        <v>45</v>
      </c>
      <c r="B3613" t="s">
        <v>88</v>
      </c>
      <c r="C3613" t="s">
        <v>28</v>
      </c>
      <c r="D3613" t="s">
        <v>22</v>
      </c>
      <c r="E3613" t="b">
        <v>1</v>
      </c>
      <c r="F3613" s="1">
        <v>45571.110671296286</v>
      </c>
      <c r="G3613" t="b">
        <v>1</v>
      </c>
      <c r="H3613" t="b">
        <v>0</v>
      </c>
      <c r="I3613" t="s">
        <v>16</v>
      </c>
      <c r="J3613" t="s">
        <v>52</v>
      </c>
      <c r="K3613" t="s">
        <v>58</v>
      </c>
      <c r="L3613">
        <v>96141</v>
      </c>
    </row>
    <row r="3614" spans="1:12" x14ac:dyDescent="0.25">
      <c r="A3614" t="s">
        <v>12</v>
      </c>
      <c r="B3614" t="s">
        <v>75</v>
      </c>
      <c r="C3614" t="s">
        <v>28</v>
      </c>
      <c r="D3614" t="s">
        <v>29</v>
      </c>
      <c r="E3614" t="b">
        <v>0</v>
      </c>
      <c r="F3614" s="1">
        <v>45337.084756944438</v>
      </c>
      <c r="G3614" t="b">
        <v>0</v>
      </c>
      <c r="H3614" t="b">
        <v>1</v>
      </c>
      <c r="I3614" t="s">
        <v>16</v>
      </c>
      <c r="J3614" t="s">
        <v>47</v>
      </c>
      <c r="K3614" t="s">
        <v>89</v>
      </c>
      <c r="L3614">
        <v>146039</v>
      </c>
    </row>
    <row r="3615" spans="1:12" x14ac:dyDescent="0.25">
      <c r="A3615" t="s">
        <v>54</v>
      </c>
      <c r="B3615" t="s">
        <v>55</v>
      </c>
      <c r="C3615" t="s">
        <v>40</v>
      </c>
      <c r="D3615" t="s">
        <v>29</v>
      </c>
      <c r="E3615" t="b">
        <v>1</v>
      </c>
      <c r="F3615" s="1">
        <v>45448.615243055552</v>
      </c>
      <c r="G3615" t="b">
        <v>0</v>
      </c>
      <c r="H3615" t="b">
        <v>0</v>
      </c>
      <c r="I3615" t="s">
        <v>30</v>
      </c>
      <c r="J3615" t="s">
        <v>34</v>
      </c>
      <c r="K3615" t="s">
        <v>98</v>
      </c>
      <c r="L3615">
        <v>132577</v>
      </c>
    </row>
    <row r="3616" spans="1:12" x14ac:dyDescent="0.25">
      <c r="A3616" t="s">
        <v>12</v>
      </c>
      <c r="B3616" t="s">
        <v>63</v>
      </c>
      <c r="C3616" t="s">
        <v>14</v>
      </c>
      <c r="D3616" t="s">
        <v>29</v>
      </c>
      <c r="E3616" t="b">
        <v>1</v>
      </c>
      <c r="F3616" s="1">
        <v>45425.443124999998</v>
      </c>
      <c r="G3616" t="b">
        <v>0</v>
      </c>
      <c r="H3616" t="b">
        <v>0</v>
      </c>
      <c r="I3616" t="s">
        <v>16</v>
      </c>
      <c r="J3616" t="s">
        <v>44</v>
      </c>
      <c r="K3616" t="s">
        <v>77</v>
      </c>
      <c r="L3616">
        <v>126411</v>
      </c>
    </row>
    <row r="3617" spans="1:12" x14ac:dyDescent="0.25">
      <c r="A3617" t="s">
        <v>12</v>
      </c>
      <c r="B3617" t="s">
        <v>75</v>
      </c>
      <c r="C3617" t="s">
        <v>40</v>
      </c>
      <c r="D3617" t="s">
        <v>22</v>
      </c>
      <c r="E3617" t="b">
        <v>1</v>
      </c>
      <c r="F3617" s="1">
        <v>45475.681932870371</v>
      </c>
      <c r="G3617" t="b">
        <v>0</v>
      </c>
      <c r="H3617" t="b">
        <v>1</v>
      </c>
      <c r="I3617" t="s">
        <v>16</v>
      </c>
      <c r="J3617" t="s">
        <v>64</v>
      </c>
      <c r="K3617" t="s">
        <v>128</v>
      </c>
      <c r="L3617">
        <v>142223</v>
      </c>
    </row>
    <row r="3618" spans="1:12" x14ac:dyDescent="0.25">
      <c r="A3618" t="s">
        <v>12</v>
      </c>
      <c r="B3618" t="s">
        <v>13</v>
      </c>
      <c r="C3618" t="s">
        <v>21</v>
      </c>
      <c r="D3618" t="s">
        <v>22</v>
      </c>
      <c r="E3618" t="b">
        <v>0</v>
      </c>
      <c r="F3618" s="1">
        <v>45348.606874999998</v>
      </c>
      <c r="G3618" t="b">
        <v>1</v>
      </c>
      <c r="H3618" t="b">
        <v>0</v>
      </c>
      <c r="I3618" t="s">
        <v>16</v>
      </c>
      <c r="J3618" t="s">
        <v>72</v>
      </c>
      <c r="K3618" t="s">
        <v>109</v>
      </c>
      <c r="L3618">
        <v>121850</v>
      </c>
    </row>
    <row r="3619" spans="1:12" x14ac:dyDescent="0.25">
      <c r="A3619" t="s">
        <v>26</v>
      </c>
      <c r="B3619" t="s">
        <v>33</v>
      </c>
      <c r="C3619" t="s">
        <v>68</v>
      </c>
      <c r="D3619" t="s">
        <v>15</v>
      </c>
      <c r="E3619" t="b">
        <v>1</v>
      </c>
      <c r="F3619" s="1">
        <v>45645.758946759262</v>
      </c>
      <c r="G3619" t="b">
        <v>1</v>
      </c>
      <c r="H3619" t="b">
        <v>0</v>
      </c>
      <c r="I3619" t="s">
        <v>30</v>
      </c>
      <c r="J3619" t="s">
        <v>34</v>
      </c>
      <c r="K3619" t="s">
        <v>111</v>
      </c>
      <c r="L3619">
        <v>120814</v>
      </c>
    </row>
    <row r="3620" spans="1:12" x14ac:dyDescent="0.25">
      <c r="A3620" t="s">
        <v>26</v>
      </c>
      <c r="B3620" t="s">
        <v>33</v>
      </c>
      <c r="C3620" t="s">
        <v>68</v>
      </c>
      <c r="D3620" t="s">
        <v>22</v>
      </c>
      <c r="E3620" t="b">
        <v>1</v>
      </c>
      <c r="F3620" s="1">
        <v>45391.416678240741</v>
      </c>
      <c r="G3620" t="b">
        <v>1</v>
      </c>
      <c r="H3620" t="b">
        <v>0</v>
      </c>
      <c r="I3620" t="s">
        <v>30</v>
      </c>
      <c r="J3620" t="s">
        <v>72</v>
      </c>
      <c r="K3620" t="s">
        <v>120</v>
      </c>
      <c r="L3620">
        <v>91434</v>
      </c>
    </row>
    <row r="3621" spans="1:12" x14ac:dyDescent="0.25">
      <c r="A3621" t="s">
        <v>82</v>
      </c>
      <c r="B3621" t="s">
        <v>83</v>
      </c>
      <c r="C3621" t="s">
        <v>68</v>
      </c>
      <c r="D3621" t="s">
        <v>29</v>
      </c>
      <c r="E3621" t="b">
        <v>0</v>
      </c>
      <c r="F3621" s="1">
        <v>45319.158101851863</v>
      </c>
      <c r="G3621" t="b">
        <v>1</v>
      </c>
      <c r="H3621" t="b">
        <v>1</v>
      </c>
      <c r="I3621" t="s">
        <v>84</v>
      </c>
      <c r="J3621" t="s">
        <v>47</v>
      </c>
      <c r="K3621" t="s">
        <v>35</v>
      </c>
      <c r="L3621">
        <v>102132</v>
      </c>
    </row>
    <row r="3622" spans="1:12" x14ac:dyDescent="0.25">
      <c r="A3622" t="s">
        <v>19</v>
      </c>
      <c r="B3622" t="s">
        <v>86</v>
      </c>
      <c r="C3622" t="s">
        <v>43</v>
      </c>
      <c r="D3622" t="s">
        <v>15</v>
      </c>
      <c r="E3622" t="b">
        <v>0</v>
      </c>
      <c r="F3622" s="1">
        <v>45344.275011574071</v>
      </c>
      <c r="G3622" t="b">
        <v>0</v>
      </c>
      <c r="H3622" t="b">
        <v>0</v>
      </c>
      <c r="I3622" t="s">
        <v>23</v>
      </c>
      <c r="J3622" t="s">
        <v>31</v>
      </c>
      <c r="K3622" t="s">
        <v>77</v>
      </c>
      <c r="L3622">
        <v>72356</v>
      </c>
    </row>
    <row r="3623" spans="1:12" x14ac:dyDescent="0.25">
      <c r="A3623" t="s">
        <v>54</v>
      </c>
      <c r="B3623" t="s">
        <v>55</v>
      </c>
      <c r="C3623" t="s">
        <v>40</v>
      </c>
      <c r="D3623" t="s">
        <v>29</v>
      </c>
      <c r="E3623" t="b">
        <v>0</v>
      </c>
      <c r="F3623" s="1">
        <v>45501.721134259264</v>
      </c>
      <c r="G3623" t="b">
        <v>0</v>
      </c>
      <c r="H3623" t="b">
        <v>0</v>
      </c>
      <c r="I3623" t="s">
        <v>30</v>
      </c>
      <c r="J3623" t="s">
        <v>66</v>
      </c>
      <c r="K3623" t="s">
        <v>59</v>
      </c>
      <c r="L3623">
        <v>135697</v>
      </c>
    </row>
    <row r="3624" spans="1:12" x14ac:dyDescent="0.25">
      <c r="A3624" t="s">
        <v>19</v>
      </c>
      <c r="B3624" t="s">
        <v>86</v>
      </c>
      <c r="C3624" t="s">
        <v>43</v>
      </c>
      <c r="D3624" t="s">
        <v>29</v>
      </c>
      <c r="E3624" t="b">
        <v>0</v>
      </c>
      <c r="F3624" s="1">
        <v>45419.868703703702</v>
      </c>
      <c r="G3624" t="b">
        <v>0</v>
      </c>
      <c r="H3624" t="b">
        <v>1</v>
      </c>
      <c r="I3624" t="s">
        <v>23</v>
      </c>
      <c r="J3624" t="s">
        <v>17</v>
      </c>
      <c r="K3624" t="s">
        <v>87</v>
      </c>
      <c r="L3624">
        <v>75591</v>
      </c>
    </row>
    <row r="3625" spans="1:12" x14ac:dyDescent="0.25">
      <c r="A3625" t="s">
        <v>38</v>
      </c>
      <c r="B3625" t="s">
        <v>39</v>
      </c>
      <c r="C3625" t="s">
        <v>28</v>
      </c>
      <c r="D3625" t="s">
        <v>22</v>
      </c>
      <c r="E3625" t="b">
        <v>0</v>
      </c>
      <c r="F3625" s="1">
        <v>45297.282824074071</v>
      </c>
      <c r="G3625" t="b">
        <v>1</v>
      </c>
      <c r="H3625" t="b">
        <v>0</v>
      </c>
      <c r="I3625" t="s">
        <v>41</v>
      </c>
      <c r="J3625" t="s">
        <v>17</v>
      </c>
      <c r="K3625" t="s">
        <v>111</v>
      </c>
      <c r="L3625">
        <v>92851</v>
      </c>
    </row>
    <row r="3626" spans="1:12" x14ac:dyDescent="0.25">
      <c r="A3626" t="s">
        <v>54</v>
      </c>
      <c r="B3626" t="s">
        <v>55</v>
      </c>
      <c r="C3626" t="s">
        <v>68</v>
      </c>
      <c r="D3626" t="s">
        <v>29</v>
      </c>
      <c r="E3626" t="b">
        <v>1</v>
      </c>
      <c r="F3626" s="1">
        <v>45536.29996527778</v>
      </c>
      <c r="G3626" t="b">
        <v>0</v>
      </c>
      <c r="H3626" t="b">
        <v>0</v>
      </c>
      <c r="I3626" t="s">
        <v>30</v>
      </c>
      <c r="J3626" t="s">
        <v>47</v>
      </c>
      <c r="K3626" t="s">
        <v>92</v>
      </c>
      <c r="L3626">
        <v>117153</v>
      </c>
    </row>
    <row r="3627" spans="1:12" x14ac:dyDescent="0.25">
      <c r="A3627" t="s">
        <v>38</v>
      </c>
      <c r="B3627" t="s">
        <v>39</v>
      </c>
      <c r="C3627" t="s">
        <v>43</v>
      </c>
      <c r="D3627" t="s">
        <v>15</v>
      </c>
      <c r="E3627" t="b">
        <v>1</v>
      </c>
      <c r="F3627" s="1">
        <v>45617.046307870369</v>
      </c>
      <c r="G3627" t="b">
        <v>1</v>
      </c>
      <c r="H3627" t="b">
        <v>0</v>
      </c>
      <c r="I3627" t="s">
        <v>41</v>
      </c>
      <c r="J3627" t="s">
        <v>17</v>
      </c>
      <c r="K3627" t="s">
        <v>25</v>
      </c>
      <c r="L3627">
        <v>93080</v>
      </c>
    </row>
    <row r="3628" spans="1:12" x14ac:dyDescent="0.25">
      <c r="A3628" t="s">
        <v>49</v>
      </c>
      <c r="B3628" t="s">
        <v>50</v>
      </c>
      <c r="C3628" t="s">
        <v>14</v>
      </c>
      <c r="D3628" t="s">
        <v>15</v>
      </c>
      <c r="E3628" t="b">
        <v>0</v>
      </c>
      <c r="F3628" s="1">
        <v>45618.433668981481</v>
      </c>
      <c r="G3628" t="b">
        <v>0</v>
      </c>
      <c r="H3628" t="b">
        <v>1</v>
      </c>
      <c r="I3628" t="s">
        <v>51</v>
      </c>
      <c r="J3628" t="s">
        <v>34</v>
      </c>
      <c r="K3628" t="s">
        <v>129</v>
      </c>
      <c r="L3628">
        <v>91029</v>
      </c>
    </row>
    <row r="3629" spans="1:12" x14ac:dyDescent="0.25">
      <c r="A3629" t="s">
        <v>49</v>
      </c>
      <c r="B3629" t="s">
        <v>108</v>
      </c>
      <c r="C3629" t="s">
        <v>28</v>
      </c>
      <c r="D3629" t="s">
        <v>29</v>
      </c>
      <c r="E3629" t="b">
        <v>1</v>
      </c>
      <c r="F3629" s="1">
        <v>45467.298032407409</v>
      </c>
      <c r="G3629" t="b">
        <v>0</v>
      </c>
      <c r="H3629" t="b">
        <v>0</v>
      </c>
      <c r="I3629" t="s">
        <v>51</v>
      </c>
      <c r="J3629" t="s">
        <v>47</v>
      </c>
      <c r="K3629" t="s">
        <v>109</v>
      </c>
      <c r="L3629">
        <v>77197</v>
      </c>
    </row>
    <row r="3630" spans="1:12" x14ac:dyDescent="0.25">
      <c r="A3630" t="s">
        <v>38</v>
      </c>
      <c r="B3630" t="s">
        <v>39</v>
      </c>
      <c r="C3630" t="s">
        <v>68</v>
      </c>
      <c r="D3630" t="s">
        <v>15</v>
      </c>
      <c r="E3630" t="b">
        <v>0</v>
      </c>
      <c r="F3630" s="1">
        <v>45500.327314814807</v>
      </c>
      <c r="G3630" t="b">
        <v>0</v>
      </c>
      <c r="H3630" t="b">
        <v>1</v>
      </c>
      <c r="I3630" t="s">
        <v>41</v>
      </c>
      <c r="J3630" t="s">
        <v>24</v>
      </c>
      <c r="K3630" t="s">
        <v>116</v>
      </c>
      <c r="L3630">
        <v>92627</v>
      </c>
    </row>
    <row r="3631" spans="1:12" x14ac:dyDescent="0.25">
      <c r="A3631" t="s">
        <v>82</v>
      </c>
      <c r="B3631" t="s">
        <v>91</v>
      </c>
      <c r="C3631" t="s">
        <v>21</v>
      </c>
      <c r="D3631" t="s">
        <v>29</v>
      </c>
      <c r="E3631" t="b">
        <v>1</v>
      </c>
      <c r="F3631" s="1">
        <v>45426.34065972222</v>
      </c>
      <c r="G3631" t="b">
        <v>1</v>
      </c>
      <c r="H3631" t="b">
        <v>1</v>
      </c>
      <c r="I3631" t="s">
        <v>84</v>
      </c>
      <c r="J3631" t="s">
        <v>66</v>
      </c>
      <c r="K3631" t="s">
        <v>118</v>
      </c>
      <c r="L3631">
        <v>137917</v>
      </c>
    </row>
    <row r="3632" spans="1:12" x14ac:dyDescent="0.25">
      <c r="A3632" t="s">
        <v>19</v>
      </c>
      <c r="B3632" t="s">
        <v>94</v>
      </c>
      <c r="C3632" t="s">
        <v>68</v>
      </c>
      <c r="D3632" t="s">
        <v>22</v>
      </c>
      <c r="E3632" t="b">
        <v>1</v>
      </c>
      <c r="F3632" s="1">
        <v>45465.198148148149</v>
      </c>
      <c r="G3632" t="b">
        <v>1</v>
      </c>
      <c r="H3632" t="b">
        <v>0</v>
      </c>
      <c r="I3632" t="s">
        <v>23</v>
      </c>
      <c r="J3632" t="s">
        <v>66</v>
      </c>
      <c r="K3632" t="s">
        <v>101</v>
      </c>
      <c r="L3632">
        <v>87240</v>
      </c>
    </row>
    <row r="3633" spans="1:12" x14ac:dyDescent="0.25">
      <c r="A3633" t="s">
        <v>26</v>
      </c>
      <c r="B3633" t="s">
        <v>27</v>
      </c>
      <c r="C3633" t="s">
        <v>21</v>
      </c>
      <c r="D3633" t="s">
        <v>22</v>
      </c>
      <c r="E3633" t="b">
        <v>0</v>
      </c>
      <c r="F3633" s="1">
        <v>45651.439687500002</v>
      </c>
      <c r="G3633" t="b">
        <v>1</v>
      </c>
      <c r="H3633" t="b">
        <v>0</v>
      </c>
      <c r="I3633" t="s">
        <v>30</v>
      </c>
      <c r="J3633" t="s">
        <v>44</v>
      </c>
      <c r="K3633" t="s">
        <v>53</v>
      </c>
      <c r="L3633">
        <v>115213</v>
      </c>
    </row>
    <row r="3634" spans="1:12" x14ac:dyDescent="0.25">
      <c r="A3634" t="s">
        <v>49</v>
      </c>
      <c r="B3634" t="s">
        <v>108</v>
      </c>
      <c r="C3634" t="s">
        <v>40</v>
      </c>
      <c r="D3634" t="s">
        <v>15</v>
      </c>
      <c r="E3634" t="b">
        <v>1</v>
      </c>
      <c r="F3634" s="1">
        <v>45516.733726851853</v>
      </c>
      <c r="G3634" t="b">
        <v>0</v>
      </c>
      <c r="H3634" t="b">
        <v>1</v>
      </c>
      <c r="I3634" t="s">
        <v>51</v>
      </c>
      <c r="J3634" t="s">
        <v>31</v>
      </c>
      <c r="K3634" t="s">
        <v>78</v>
      </c>
      <c r="L3634">
        <v>95063</v>
      </c>
    </row>
    <row r="3635" spans="1:12" x14ac:dyDescent="0.25">
      <c r="A3635" t="s">
        <v>26</v>
      </c>
      <c r="B3635" t="s">
        <v>33</v>
      </c>
      <c r="C3635" t="s">
        <v>68</v>
      </c>
      <c r="D3635" t="s">
        <v>15</v>
      </c>
      <c r="E3635" t="b">
        <v>1</v>
      </c>
      <c r="F3635" s="1">
        <v>45613.134976851848</v>
      </c>
      <c r="G3635" t="b">
        <v>1</v>
      </c>
      <c r="H3635" t="b">
        <v>1</v>
      </c>
      <c r="I3635" t="s">
        <v>30</v>
      </c>
      <c r="J3635" t="s">
        <v>70</v>
      </c>
      <c r="K3635" t="s">
        <v>67</v>
      </c>
      <c r="L3635">
        <v>96616</v>
      </c>
    </row>
    <row r="3636" spans="1:12" x14ac:dyDescent="0.25">
      <c r="A3636" t="s">
        <v>49</v>
      </c>
      <c r="B3636" t="s">
        <v>50</v>
      </c>
      <c r="C3636" t="s">
        <v>40</v>
      </c>
      <c r="D3636" t="s">
        <v>15</v>
      </c>
      <c r="E3636" t="b">
        <v>0</v>
      </c>
      <c r="F3636" s="1">
        <v>45512.907962962963</v>
      </c>
      <c r="G3636" t="b">
        <v>0</v>
      </c>
      <c r="H3636" t="b">
        <v>1</v>
      </c>
      <c r="I3636" t="s">
        <v>51</v>
      </c>
      <c r="J3636" t="s">
        <v>31</v>
      </c>
      <c r="K3636" t="s">
        <v>123</v>
      </c>
      <c r="L3636">
        <v>97156</v>
      </c>
    </row>
    <row r="3637" spans="1:12" x14ac:dyDescent="0.25">
      <c r="A3637" t="s">
        <v>38</v>
      </c>
      <c r="B3637" t="s">
        <v>107</v>
      </c>
      <c r="C3637" t="s">
        <v>43</v>
      </c>
      <c r="D3637" t="s">
        <v>22</v>
      </c>
      <c r="E3637" t="b">
        <v>0</v>
      </c>
      <c r="F3637" s="1">
        <v>45548.124988425923</v>
      </c>
      <c r="G3637" t="b">
        <v>1</v>
      </c>
      <c r="H3637" t="b">
        <v>1</v>
      </c>
      <c r="I3637" t="s">
        <v>41</v>
      </c>
      <c r="J3637" t="s">
        <v>47</v>
      </c>
      <c r="K3637" t="s">
        <v>129</v>
      </c>
      <c r="L3637">
        <v>87125</v>
      </c>
    </row>
    <row r="3638" spans="1:12" x14ac:dyDescent="0.25">
      <c r="A3638" t="s">
        <v>38</v>
      </c>
      <c r="B3638" t="s">
        <v>95</v>
      </c>
      <c r="C3638" t="s">
        <v>14</v>
      </c>
      <c r="D3638" t="s">
        <v>29</v>
      </c>
      <c r="E3638" t="b">
        <v>1</v>
      </c>
      <c r="F3638" s="1">
        <v>45297.077048611107</v>
      </c>
      <c r="G3638" t="b">
        <v>0</v>
      </c>
      <c r="H3638" t="b">
        <v>1</v>
      </c>
      <c r="I3638" t="s">
        <v>41</v>
      </c>
      <c r="J3638" t="s">
        <v>66</v>
      </c>
      <c r="K3638" t="s">
        <v>111</v>
      </c>
      <c r="L3638">
        <v>81771</v>
      </c>
    </row>
    <row r="3639" spans="1:12" x14ac:dyDescent="0.25">
      <c r="A3639" t="s">
        <v>19</v>
      </c>
      <c r="B3639" t="s">
        <v>94</v>
      </c>
      <c r="C3639" t="s">
        <v>68</v>
      </c>
      <c r="D3639" t="s">
        <v>29</v>
      </c>
      <c r="E3639" t="b">
        <v>1</v>
      </c>
      <c r="F3639" s="1">
        <v>45504.405231481483</v>
      </c>
      <c r="G3639" t="b">
        <v>0</v>
      </c>
      <c r="H3639" t="b">
        <v>1</v>
      </c>
      <c r="I3639" t="s">
        <v>23</v>
      </c>
      <c r="J3639" t="s">
        <v>80</v>
      </c>
      <c r="K3639" t="s">
        <v>104</v>
      </c>
      <c r="L3639">
        <v>75709</v>
      </c>
    </row>
    <row r="3640" spans="1:12" x14ac:dyDescent="0.25">
      <c r="A3640" t="s">
        <v>45</v>
      </c>
      <c r="B3640" t="s">
        <v>76</v>
      </c>
      <c r="C3640" t="s">
        <v>14</v>
      </c>
      <c r="D3640" t="s">
        <v>29</v>
      </c>
      <c r="E3640" t="b">
        <v>1</v>
      </c>
      <c r="F3640" s="1">
        <v>45648.179826388892</v>
      </c>
      <c r="G3640" t="b">
        <v>1</v>
      </c>
      <c r="H3640" t="b">
        <v>0</v>
      </c>
      <c r="I3640" t="s">
        <v>16</v>
      </c>
      <c r="J3640" t="s">
        <v>70</v>
      </c>
      <c r="K3640" t="s">
        <v>25</v>
      </c>
      <c r="L3640">
        <v>104912</v>
      </c>
    </row>
    <row r="3641" spans="1:12" x14ac:dyDescent="0.25">
      <c r="A3641" t="s">
        <v>26</v>
      </c>
      <c r="B3641" t="s">
        <v>71</v>
      </c>
      <c r="C3641" t="s">
        <v>43</v>
      </c>
      <c r="D3641" t="s">
        <v>29</v>
      </c>
      <c r="E3641" t="b">
        <v>0</v>
      </c>
      <c r="F3641" s="1">
        <v>45471.977187500001</v>
      </c>
      <c r="G3641" t="b">
        <v>0</v>
      </c>
      <c r="H3641" t="b">
        <v>1</v>
      </c>
      <c r="I3641" t="s">
        <v>30</v>
      </c>
      <c r="J3641" t="s">
        <v>66</v>
      </c>
      <c r="K3641" t="s">
        <v>122</v>
      </c>
      <c r="L3641">
        <v>94449</v>
      </c>
    </row>
    <row r="3642" spans="1:12" x14ac:dyDescent="0.25">
      <c r="A3642" t="s">
        <v>82</v>
      </c>
      <c r="B3642" t="s">
        <v>91</v>
      </c>
      <c r="C3642" t="s">
        <v>14</v>
      </c>
      <c r="D3642" t="s">
        <v>22</v>
      </c>
      <c r="E3642" t="b">
        <v>0</v>
      </c>
      <c r="F3642" s="1">
        <v>45560.686550925922</v>
      </c>
      <c r="G3642" t="b">
        <v>1</v>
      </c>
      <c r="H3642" t="b">
        <v>1</v>
      </c>
      <c r="I3642" t="s">
        <v>84</v>
      </c>
      <c r="J3642" t="s">
        <v>34</v>
      </c>
      <c r="K3642" t="s">
        <v>106</v>
      </c>
      <c r="L3642">
        <v>138332</v>
      </c>
    </row>
    <row r="3643" spans="1:12" x14ac:dyDescent="0.25">
      <c r="A3643" t="s">
        <v>54</v>
      </c>
      <c r="B3643" t="s">
        <v>79</v>
      </c>
      <c r="C3643" t="s">
        <v>28</v>
      </c>
      <c r="D3643" t="s">
        <v>29</v>
      </c>
      <c r="E3643" t="b">
        <v>1</v>
      </c>
      <c r="F3643" s="1">
        <v>45482.759305555563</v>
      </c>
      <c r="G3643" t="b">
        <v>1</v>
      </c>
      <c r="H3643" t="b">
        <v>0</v>
      </c>
      <c r="I3643" t="s">
        <v>30</v>
      </c>
      <c r="J3643" t="s">
        <v>34</v>
      </c>
      <c r="K3643" t="s">
        <v>87</v>
      </c>
      <c r="L3643">
        <v>150796</v>
      </c>
    </row>
    <row r="3644" spans="1:12" x14ac:dyDescent="0.25">
      <c r="A3644" t="s">
        <v>82</v>
      </c>
      <c r="B3644" t="s">
        <v>83</v>
      </c>
      <c r="C3644" t="s">
        <v>40</v>
      </c>
      <c r="D3644" t="s">
        <v>29</v>
      </c>
      <c r="E3644" t="b">
        <v>0</v>
      </c>
      <c r="F3644" s="1">
        <v>45622.923483796287</v>
      </c>
      <c r="G3644" t="b">
        <v>1</v>
      </c>
      <c r="H3644" t="b">
        <v>1</v>
      </c>
      <c r="I3644" t="s">
        <v>84</v>
      </c>
      <c r="J3644" t="s">
        <v>72</v>
      </c>
      <c r="K3644" t="s">
        <v>87</v>
      </c>
      <c r="L3644">
        <v>110908</v>
      </c>
    </row>
    <row r="3645" spans="1:12" x14ac:dyDescent="0.25">
      <c r="A3645" t="s">
        <v>82</v>
      </c>
      <c r="B3645" t="s">
        <v>85</v>
      </c>
      <c r="C3645" t="s">
        <v>68</v>
      </c>
      <c r="D3645" t="s">
        <v>29</v>
      </c>
      <c r="E3645" t="b">
        <v>0</v>
      </c>
      <c r="F3645" s="1">
        <v>45546.327928240738</v>
      </c>
      <c r="G3645" t="b">
        <v>0</v>
      </c>
      <c r="H3645" t="b">
        <v>0</v>
      </c>
      <c r="I3645" t="s">
        <v>84</v>
      </c>
      <c r="J3645" t="s">
        <v>66</v>
      </c>
      <c r="K3645" t="s">
        <v>121</v>
      </c>
      <c r="L3645">
        <v>105058</v>
      </c>
    </row>
    <row r="3646" spans="1:12" x14ac:dyDescent="0.25">
      <c r="A3646" t="s">
        <v>38</v>
      </c>
      <c r="B3646" t="s">
        <v>107</v>
      </c>
      <c r="C3646" t="s">
        <v>21</v>
      </c>
      <c r="D3646" t="s">
        <v>15</v>
      </c>
      <c r="E3646" t="b">
        <v>0</v>
      </c>
      <c r="F3646" s="1">
        <v>45335.882951388892</v>
      </c>
      <c r="G3646" t="b">
        <v>1</v>
      </c>
      <c r="H3646" t="b">
        <v>1</v>
      </c>
      <c r="I3646" t="s">
        <v>41</v>
      </c>
      <c r="J3646" t="s">
        <v>66</v>
      </c>
      <c r="K3646" t="s">
        <v>93</v>
      </c>
      <c r="L3646">
        <v>81194</v>
      </c>
    </row>
    <row r="3647" spans="1:12" x14ac:dyDescent="0.25">
      <c r="A3647" t="s">
        <v>38</v>
      </c>
      <c r="B3647" t="s">
        <v>95</v>
      </c>
      <c r="C3647" t="s">
        <v>43</v>
      </c>
      <c r="D3647" t="s">
        <v>22</v>
      </c>
      <c r="E3647" t="b">
        <v>0</v>
      </c>
      <c r="F3647" s="1">
        <v>45394.983576388891</v>
      </c>
      <c r="G3647" t="b">
        <v>0</v>
      </c>
      <c r="H3647" t="b">
        <v>1</v>
      </c>
      <c r="I3647" t="s">
        <v>41</v>
      </c>
      <c r="J3647" t="s">
        <v>31</v>
      </c>
      <c r="K3647" t="s">
        <v>113</v>
      </c>
      <c r="L3647">
        <v>89557</v>
      </c>
    </row>
    <row r="3648" spans="1:12" x14ac:dyDescent="0.25">
      <c r="A3648" t="s">
        <v>82</v>
      </c>
      <c r="B3648" t="s">
        <v>85</v>
      </c>
      <c r="C3648" t="s">
        <v>14</v>
      </c>
      <c r="D3648" t="s">
        <v>22</v>
      </c>
      <c r="E3648" t="b">
        <v>0</v>
      </c>
      <c r="F3648" s="1">
        <v>45395.022870370369</v>
      </c>
      <c r="G3648" t="b">
        <v>1</v>
      </c>
      <c r="H3648" t="b">
        <v>1</v>
      </c>
      <c r="I3648" t="s">
        <v>84</v>
      </c>
      <c r="J3648" t="s">
        <v>72</v>
      </c>
      <c r="K3648" t="s">
        <v>59</v>
      </c>
      <c r="L3648">
        <v>105181</v>
      </c>
    </row>
    <row r="3649" spans="1:12" x14ac:dyDescent="0.25">
      <c r="A3649" t="s">
        <v>38</v>
      </c>
      <c r="B3649" t="s">
        <v>107</v>
      </c>
      <c r="C3649" t="s">
        <v>21</v>
      </c>
      <c r="D3649" t="s">
        <v>29</v>
      </c>
      <c r="E3649" t="b">
        <v>1</v>
      </c>
      <c r="F3649" s="1">
        <v>45585.083356481482</v>
      </c>
      <c r="G3649" t="b">
        <v>1</v>
      </c>
      <c r="H3649" t="b">
        <v>0</v>
      </c>
      <c r="I3649" t="s">
        <v>41</v>
      </c>
      <c r="J3649" t="s">
        <v>64</v>
      </c>
      <c r="K3649" t="s">
        <v>89</v>
      </c>
      <c r="L3649">
        <v>85326</v>
      </c>
    </row>
    <row r="3650" spans="1:12" x14ac:dyDescent="0.25">
      <c r="A3650" t="s">
        <v>45</v>
      </c>
      <c r="B3650" t="s">
        <v>76</v>
      </c>
      <c r="C3650" t="s">
        <v>21</v>
      </c>
      <c r="D3650" t="s">
        <v>29</v>
      </c>
      <c r="E3650" t="b">
        <v>0</v>
      </c>
      <c r="F3650" s="1">
        <v>45554.325995370367</v>
      </c>
      <c r="G3650" t="b">
        <v>0</v>
      </c>
      <c r="H3650" t="b">
        <v>0</v>
      </c>
      <c r="I3650" t="s">
        <v>16</v>
      </c>
      <c r="J3650" t="s">
        <v>17</v>
      </c>
      <c r="K3650" t="s">
        <v>90</v>
      </c>
      <c r="L3650">
        <v>103433</v>
      </c>
    </row>
    <row r="3651" spans="1:12" x14ac:dyDescent="0.25">
      <c r="A3651" t="s">
        <v>38</v>
      </c>
      <c r="B3651" t="s">
        <v>107</v>
      </c>
      <c r="C3651" t="s">
        <v>28</v>
      </c>
      <c r="D3651" t="s">
        <v>15</v>
      </c>
      <c r="E3651" t="b">
        <v>0</v>
      </c>
      <c r="F3651" s="1">
        <v>45622.931793981479</v>
      </c>
      <c r="G3651" t="b">
        <v>0</v>
      </c>
      <c r="H3651" t="b">
        <v>0</v>
      </c>
      <c r="I3651" t="s">
        <v>41</v>
      </c>
      <c r="J3651" t="s">
        <v>24</v>
      </c>
      <c r="K3651" t="s">
        <v>58</v>
      </c>
      <c r="L3651">
        <v>84340</v>
      </c>
    </row>
    <row r="3652" spans="1:12" x14ac:dyDescent="0.25">
      <c r="A3652" t="s">
        <v>82</v>
      </c>
      <c r="B3652" t="s">
        <v>91</v>
      </c>
      <c r="C3652" t="s">
        <v>14</v>
      </c>
      <c r="D3652" t="s">
        <v>29</v>
      </c>
      <c r="E3652" t="b">
        <v>1</v>
      </c>
      <c r="F3652" s="1">
        <v>45614.508009259262</v>
      </c>
      <c r="G3652" t="b">
        <v>1</v>
      </c>
      <c r="H3652" t="b">
        <v>1</v>
      </c>
      <c r="I3652" t="s">
        <v>84</v>
      </c>
      <c r="J3652" t="s">
        <v>44</v>
      </c>
      <c r="K3652" t="s">
        <v>104</v>
      </c>
      <c r="L3652">
        <v>133920</v>
      </c>
    </row>
    <row r="3653" spans="1:12" x14ac:dyDescent="0.25">
      <c r="A3653" t="s">
        <v>82</v>
      </c>
      <c r="B3653" t="s">
        <v>91</v>
      </c>
      <c r="C3653" t="s">
        <v>21</v>
      </c>
      <c r="D3653" t="s">
        <v>29</v>
      </c>
      <c r="E3653" t="b">
        <v>1</v>
      </c>
      <c r="F3653" s="1">
        <v>45539.075833333343</v>
      </c>
      <c r="G3653" t="b">
        <v>0</v>
      </c>
      <c r="H3653" t="b">
        <v>0</v>
      </c>
      <c r="I3653" t="s">
        <v>84</v>
      </c>
      <c r="J3653" t="s">
        <v>72</v>
      </c>
      <c r="K3653" t="s">
        <v>129</v>
      </c>
      <c r="L3653">
        <v>112345</v>
      </c>
    </row>
    <row r="3654" spans="1:12" x14ac:dyDescent="0.25">
      <c r="A3654" t="s">
        <v>49</v>
      </c>
      <c r="B3654" t="s">
        <v>61</v>
      </c>
      <c r="C3654" t="s">
        <v>43</v>
      </c>
      <c r="D3654" t="s">
        <v>29</v>
      </c>
      <c r="E3654" t="b">
        <v>0</v>
      </c>
      <c r="F3654" s="1">
        <v>45420.806921296287</v>
      </c>
      <c r="G3654" t="b">
        <v>1</v>
      </c>
      <c r="H3654" t="b">
        <v>1</v>
      </c>
      <c r="I3654" t="s">
        <v>51</v>
      </c>
      <c r="J3654" t="s">
        <v>70</v>
      </c>
      <c r="K3654" t="s">
        <v>69</v>
      </c>
      <c r="L3654">
        <v>91274</v>
      </c>
    </row>
    <row r="3655" spans="1:12" x14ac:dyDescent="0.25">
      <c r="A3655" t="s">
        <v>12</v>
      </c>
      <c r="B3655" t="s">
        <v>13</v>
      </c>
      <c r="C3655" t="s">
        <v>68</v>
      </c>
      <c r="D3655" t="s">
        <v>29</v>
      </c>
      <c r="E3655" t="b">
        <v>1</v>
      </c>
      <c r="F3655" s="1">
        <v>45581.03601851852</v>
      </c>
      <c r="G3655" t="b">
        <v>1</v>
      </c>
      <c r="H3655" t="b">
        <v>1</v>
      </c>
      <c r="I3655" t="s">
        <v>16</v>
      </c>
      <c r="J3655" t="s">
        <v>34</v>
      </c>
      <c r="K3655" t="s">
        <v>89</v>
      </c>
      <c r="L3655">
        <v>149937</v>
      </c>
    </row>
    <row r="3656" spans="1:12" x14ac:dyDescent="0.25">
      <c r="A3656" t="s">
        <v>12</v>
      </c>
      <c r="B3656" t="s">
        <v>75</v>
      </c>
      <c r="C3656" t="s">
        <v>21</v>
      </c>
      <c r="D3656" t="s">
        <v>22</v>
      </c>
      <c r="E3656" t="b">
        <v>1</v>
      </c>
      <c r="F3656" s="1">
        <v>45419.507418981477</v>
      </c>
      <c r="G3656" t="b">
        <v>0</v>
      </c>
      <c r="H3656" t="b">
        <v>0</v>
      </c>
      <c r="I3656" t="s">
        <v>16</v>
      </c>
      <c r="J3656" t="s">
        <v>34</v>
      </c>
      <c r="K3656" t="s">
        <v>35</v>
      </c>
      <c r="L3656">
        <v>149260</v>
      </c>
    </row>
    <row r="3657" spans="1:12" x14ac:dyDescent="0.25">
      <c r="A3657" t="s">
        <v>45</v>
      </c>
      <c r="B3657" t="s">
        <v>46</v>
      </c>
      <c r="C3657" t="s">
        <v>40</v>
      </c>
      <c r="D3657" t="s">
        <v>15</v>
      </c>
      <c r="E3657" t="b">
        <v>1</v>
      </c>
      <c r="F3657" s="1">
        <v>45490.544895833344</v>
      </c>
      <c r="G3657" t="b">
        <v>1</v>
      </c>
      <c r="H3657" t="b">
        <v>1</v>
      </c>
      <c r="I3657" t="s">
        <v>16</v>
      </c>
      <c r="J3657" t="s">
        <v>31</v>
      </c>
      <c r="K3657" t="s">
        <v>128</v>
      </c>
      <c r="L3657">
        <v>95694</v>
      </c>
    </row>
    <row r="3658" spans="1:12" x14ac:dyDescent="0.25">
      <c r="A3658" t="s">
        <v>54</v>
      </c>
      <c r="B3658" t="s">
        <v>55</v>
      </c>
      <c r="C3658" t="s">
        <v>68</v>
      </c>
      <c r="D3658" t="s">
        <v>22</v>
      </c>
      <c r="E3658" t="b">
        <v>1</v>
      </c>
      <c r="F3658" s="1">
        <v>45580.090775462973</v>
      </c>
      <c r="G3658" t="b">
        <v>1</v>
      </c>
      <c r="H3658" t="b">
        <v>1</v>
      </c>
      <c r="I3658" t="s">
        <v>30</v>
      </c>
      <c r="J3658" t="s">
        <v>72</v>
      </c>
      <c r="K3658" t="s">
        <v>81</v>
      </c>
      <c r="L3658">
        <v>129567</v>
      </c>
    </row>
    <row r="3659" spans="1:12" x14ac:dyDescent="0.25">
      <c r="A3659" t="s">
        <v>49</v>
      </c>
      <c r="B3659" t="s">
        <v>108</v>
      </c>
      <c r="C3659" t="s">
        <v>21</v>
      </c>
      <c r="D3659" t="s">
        <v>22</v>
      </c>
      <c r="E3659" t="b">
        <v>0</v>
      </c>
      <c r="F3659" s="1">
        <v>45604.877465277779</v>
      </c>
      <c r="G3659" t="b">
        <v>0</v>
      </c>
      <c r="H3659" t="b">
        <v>0</v>
      </c>
      <c r="I3659" t="s">
        <v>51</v>
      </c>
      <c r="J3659" t="s">
        <v>17</v>
      </c>
      <c r="K3659" t="s">
        <v>118</v>
      </c>
      <c r="L3659">
        <v>87645</v>
      </c>
    </row>
    <row r="3660" spans="1:12" x14ac:dyDescent="0.25">
      <c r="A3660" t="s">
        <v>45</v>
      </c>
      <c r="B3660" t="s">
        <v>88</v>
      </c>
      <c r="C3660" t="s">
        <v>40</v>
      </c>
      <c r="D3660" t="s">
        <v>15</v>
      </c>
      <c r="E3660" t="b">
        <v>0</v>
      </c>
      <c r="F3660" s="1">
        <v>45599.560370370367</v>
      </c>
      <c r="G3660" t="b">
        <v>1</v>
      </c>
      <c r="H3660" t="b">
        <v>0</v>
      </c>
      <c r="I3660" t="s">
        <v>16</v>
      </c>
      <c r="J3660" t="s">
        <v>31</v>
      </c>
      <c r="K3660" t="s">
        <v>92</v>
      </c>
      <c r="L3660">
        <v>111989</v>
      </c>
    </row>
    <row r="3661" spans="1:12" x14ac:dyDescent="0.25">
      <c r="A3661" t="s">
        <v>49</v>
      </c>
      <c r="B3661" t="s">
        <v>61</v>
      </c>
      <c r="C3661" t="s">
        <v>68</v>
      </c>
      <c r="D3661" t="s">
        <v>15</v>
      </c>
      <c r="E3661" t="b">
        <v>0</v>
      </c>
      <c r="F3661" s="1">
        <v>45625.523113425923</v>
      </c>
      <c r="G3661" t="b">
        <v>0</v>
      </c>
      <c r="H3661" t="b">
        <v>0</v>
      </c>
      <c r="I3661" t="s">
        <v>51</v>
      </c>
      <c r="J3661" t="s">
        <v>52</v>
      </c>
      <c r="K3661" t="s">
        <v>104</v>
      </c>
      <c r="L3661">
        <v>94313</v>
      </c>
    </row>
    <row r="3662" spans="1:12" x14ac:dyDescent="0.25">
      <c r="A3662" t="s">
        <v>49</v>
      </c>
      <c r="B3662" t="s">
        <v>108</v>
      </c>
      <c r="C3662" t="s">
        <v>21</v>
      </c>
      <c r="D3662" t="s">
        <v>15</v>
      </c>
      <c r="E3662" t="b">
        <v>0</v>
      </c>
      <c r="F3662" s="1">
        <v>45355.558692129627</v>
      </c>
      <c r="G3662" t="b">
        <v>1</v>
      </c>
      <c r="H3662" t="b">
        <v>0</v>
      </c>
      <c r="I3662" t="s">
        <v>51</v>
      </c>
      <c r="J3662" t="s">
        <v>70</v>
      </c>
      <c r="K3662" t="s">
        <v>35</v>
      </c>
      <c r="L3662">
        <v>86107</v>
      </c>
    </row>
    <row r="3663" spans="1:12" x14ac:dyDescent="0.25">
      <c r="A3663" t="s">
        <v>12</v>
      </c>
      <c r="B3663" t="s">
        <v>13</v>
      </c>
      <c r="C3663" t="s">
        <v>28</v>
      </c>
      <c r="D3663" t="s">
        <v>29</v>
      </c>
      <c r="E3663" t="b">
        <v>0</v>
      </c>
      <c r="F3663" s="1">
        <v>45647.478252314817</v>
      </c>
      <c r="G3663" t="b">
        <v>1</v>
      </c>
      <c r="H3663" t="b">
        <v>0</v>
      </c>
      <c r="I3663" t="s">
        <v>16</v>
      </c>
      <c r="J3663" t="s">
        <v>52</v>
      </c>
      <c r="K3663" t="s">
        <v>105</v>
      </c>
      <c r="L3663">
        <v>112473</v>
      </c>
    </row>
    <row r="3664" spans="1:12" x14ac:dyDescent="0.25">
      <c r="A3664" t="s">
        <v>45</v>
      </c>
      <c r="B3664" t="s">
        <v>76</v>
      </c>
      <c r="C3664" t="s">
        <v>14</v>
      </c>
      <c r="D3664" t="s">
        <v>29</v>
      </c>
      <c r="E3664" t="b">
        <v>1</v>
      </c>
      <c r="F3664" s="1">
        <v>45582.259409722217</v>
      </c>
      <c r="G3664" t="b">
        <v>0</v>
      </c>
      <c r="H3664" t="b">
        <v>0</v>
      </c>
      <c r="I3664" t="s">
        <v>16</v>
      </c>
      <c r="J3664" t="s">
        <v>66</v>
      </c>
      <c r="K3664" t="s">
        <v>62</v>
      </c>
      <c r="L3664">
        <v>105216</v>
      </c>
    </row>
    <row r="3665" spans="1:12" x14ac:dyDescent="0.25">
      <c r="A3665" t="s">
        <v>12</v>
      </c>
      <c r="B3665" t="s">
        <v>75</v>
      </c>
      <c r="C3665" t="s">
        <v>43</v>
      </c>
      <c r="D3665" t="s">
        <v>22</v>
      </c>
      <c r="E3665" t="b">
        <v>0</v>
      </c>
      <c r="F3665" s="1">
        <v>45628.961493055547</v>
      </c>
      <c r="G3665" t="b">
        <v>1</v>
      </c>
      <c r="H3665" t="b">
        <v>0</v>
      </c>
      <c r="I3665" t="s">
        <v>16</v>
      </c>
      <c r="J3665" t="s">
        <v>64</v>
      </c>
      <c r="K3665" t="s">
        <v>35</v>
      </c>
      <c r="L3665">
        <v>143828</v>
      </c>
    </row>
    <row r="3666" spans="1:12" x14ac:dyDescent="0.25">
      <c r="A3666" t="s">
        <v>82</v>
      </c>
      <c r="B3666" t="s">
        <v>85</v>
      </c>
      <c r="C3666" t="s">
        <v>14</v>
      </c>
      <c r="D3666" t="s">
        <v>15</v>
      </c>
      <c r="E3666" t="b">
        <v>0</v>
      </c>
      <c r="F3666" s="1">
        <v>45587.917534722219</v>
      </c>
      <c r="G3666" t="b">
        <v>1</v>
      </c>
      <c r="H3666" t="b">
        <v>0</v>
      </c>
      <c r="I3666" t="s">
        <v>84</v>
      </c>
      <c r="J3666" t="s">
        <v>64</v>
      </c>
      <c r="K3666" t="s">
        <v>118</v>
      </c>
      <c r="L3666">
        <v>103102</v>
      </c>
    </row>
    <row r="3667" spans="1:12" x14ac:dyDescent="0.25">
      <c r="A3667" t="s">
        <v>49</v>
      </c>
      <c r="B3667" t="s">
        <v>108</v>
      </c>
      <c r="C3667" t="s">
        <v>43</v>
      </c>
      <c r="D3667" t="s">
        <v>22</v>
      </c>
      <c r="E3667" t="b">
        <v>1</v>
      </c>
      <c r="F3667" s="1">
        <v>45354.425787037027</v>
      </c>
      <c r="G3667" t="b">
        <v>1</v>
      </c>
      <c r="H3667" t="b">
        <v>1</v>
      </c>
      <c r="I3667" t="s">
        <v>51</v>
      </c>
      <c r="J3667" t="s">
        <v>70</v>
      </c>
      <c r="K3667" t="s">
        <v>122</v>
      </c>
      <c r="L3667">
        <v>75434</v>
      </c>
    </row>
    <row r="3668" spans="1:12" x14ac:dyDescent="0.25">
      <c r="A3668" t="s">
        <v>26</v>
      </c>
      <c r="B3668" t="s">
        <v>33</v>
      </c>
      <c r="C3668" t="s">
        <v>21</v>
      </c>
      <c r="D3668" t="s">
        <v>15</v>
      </c>
      <c r="E3668" t="b">
        <v>1</v>
      </c>
      <c r="F3668" s="1">
        <v>45609.866747685177</v>
      </c>
      <c r="G3668" t="b">
        <v>0</v>
      </c>
      <c r="H3668" t="b">
        <v>0</v>
      </c>
      <c r="I3668" t="s">
        <v>30</v>
      </c>
      <c r="J3668" t="s">
        <v>17</v>
      </c>
      <c r="K3668" t="s">
        <v>87</v>
      </c>
      <c r="L3668">
        <v>95468</v>
      </c>
    </row>
    <row r="3669" spans="1:12" x14ac:dyDescent="0.25">
      <c r="A3669" t="s">
        <v>45</v>
      </c>
      <c r="B3669" t="s">
        <v>88</v>
      </c>
      <c r="C3669" t="s">
        <v>43</v>
      </c>
      <c r="D3669" t="s">
        <v>22</v>
      </c>
      <c r="E3669" t="b">
        <v>0</v>
      </c>
      <c r="F3669" s="1">
        <v>45539.110567129632</v>
      </c>
      <c r="G3669" t="b">
        <v>0</v>
      </c>
      <c r="H3669" t="b">
        <v>0</v>
      </c>
      <c r="I3669" t="s">
        <v>16</v>
      </c>
      <c r="J3669" t="s">
        <v>64</v>
      </c>
      <c r="K3669" t="s">
        <v>48</v>
      </c>
      <c r="L3669">
        <v>90232</v>
      </c>
    </row>
    <row r="3670" spans="1:12" x14ac:dyDescent="0.25">
      <c r="A3670" t="s">
        <v>54</v>
      </c>
      <c r="B3670" t="s">
        <v>79</v>
      </c>
      <c r="C3670" t="s">
        <v>28</v>
      </c>
      <c r="D3670" t="s">
        <v>15</v>
      </c>
      <c r="E3670" t="b">
        <v>0</v>
      </c>
      <c r="F3670" s="1">
        <v>45523.521979166668</v>
      </c>
      <c r="G3670" t="b">
        <v>1</v>
      </c>
      <c r="H3670" t="b">
        <v>0</v>
      </c>
      <c r="I3670" t="s">
        <v>30</v>
      </c>
      <c r="J3670" t="s">
        <v>34</v>
      </c>
      <c r="K3670" t="s">
        <v>118</v>
      </c>
      <c r="L3670">
        <v>125868</v>
      </c>
    </row>
    <row r="3671" spans="1:12" x14ac:dyDescent="0.25">
      <c r="A3671" t="s">
        <v>19</v>
      </c>
      <c r="B3671" t="s">
        <v>94</v>
      </c>
      <c r="C3671" t="s">
        <v>21</v>
      </c>
      <c r="D3671" t="s">
        <v>15</v>
      </c>
      <c r="E3671" t="b">
        <v>1</v>
      </c>
      <c r="F3671" s="1">
        <v>45552.648993055547</v>
      </c>
      <c r="G3671" t="b">
        <v>1</v>
      </c>
      <c r="H3671" t="b">
        <v>0</v>
      </c>
      <c r="I3671" t="s">
        <v>23</v>
      </c>
      <c r="J3671" t="s">
        <v>17</v>
      </c>
      <c r="K3671" t="s">
        <v>35</v>
      </c>
      <c r="L3671">
        <v>89256</v>
      </c>
    </row>
    <row r="3672" spans="1:12" x14ac:dyDescent="0.25">
      <c r="A3672" t="s">
        <v>38</v>
      </c>
      <c r="B3672" t="s">
        <v>95</v>
      </c>
      <c r="C3672" t="s">
        <v>14</v>
      </c>
      <c r="D3672" t="s">
        <v>15</v>
      </c>
      <c r="E3672" t="b">
        <v>0</v>
      </c>
      <c r="F3672" s="1">
        <v>45495.651365740741</v>
      </c>
      <c r="G3672" t="b">
        <v>1</v>
      </c>
      <c r="H3672" t="b">
        <v>1</v>
      </c>
      <c r="I3672" t="s">
        <v>41</v>
      </c>
      <c r="J3672" t="s">
        <v>64</v>
      </c>
      <c r="K3672" t="s">
        <v>73</v>
      </c>
      <c r="L3672">
        <v>72816</v>
      </c>
    </row>
    <row r="3673" spans="1:12" x14ac:dyDescent="0.25">
      <c r="A3673" t="s">
        <v>49</v>
      </c>
      <c r="B3673" t="s">
        <v>108</v>
      </c>
      <c r="C3673" t="s">
        <v>40</v>
      </c>
      <c r="D3673" t="s">
        <v>15</v>
      </c>
      <c r="E3673" t="b">
        <v>0</v>
      </c>
      <c r="F3673" s="1">
        <v>45414.124560185177</v>
      </c>
      <c r="G3673" t="b">
        <v>0</v>
      </c>
      <c r="H3673" t="b">
        <v>0</v>
      </c>
      <c r="I3673" t="s">
        <v>51</v>
      </c>
      <c r="J3673" t="s">
        <v>70</v>
      </c>
      <c r="K3673" t="s">
        <v>89</v>
      </c>
      <c r="L3673">
        <v>89023</v>
      </c>
    </row>
    <row r="3674" spans="1:12" x14ac:dyDescent="0.25">
      <c r="A3674" t="s">
        <v>49</v>
      </c>
      <c r="B3674" t="s">
        <v>108</v>
      </c>
      <c r="C3674" t="s">
        <v>43</v>
      </c>
      <c r="D3674" t="s">
        <v>22</v>
      </c>
      <c r="E3674" t="b">
        <v>0</v>
      </c>
      <c r="F3674" s="1">
        <v>45381.003171296303</v>
      </c>
      <c r="G3674" t="b">
        <v>0</v>
      </c>
      <c r="H3674" t="b">
        <v>0</v>
      </c>
      <c r="I3674" t="s">
        <v>51</v>
      </c>
      <c r="J3674" t="s">
        <v>24</v>
      </c>
      <c r="K3674" t="s">
        <v>60</v>
      </c>
      <c r="L3674">
        <v>86190</v>
      </c>
    </row>
    <row r="3675" spans="1:12" x14ac:dyDescent="0.25">
      <c r="A3675" t="s">
        <v>26</v>
      </c>
      <c r="B3675" t="s">
        <v>33</v>
      </c>
      <c r="C3675" t="s">
        <v>68</v>
      </c>
      <c r="D3675" t="s">
        <v>22</v>
      </c>
      <c r="E3675" t="b">
        <v>0</v>
      </c>
      <c r="F3675" s="1">
        <v>45635.861145833333</v>
      </c>
      <c r="G3675" t="b">
        <v>0</v>
      </c>
      <c r="H3675" t="b">
        <v>1</v>
      </c>
      <c r="I3675" t="s">
        <v>30</v>
      </c>
      <c r="J3675" t="s">
        <v>64</v>
      </c>
      <c r="K3675" t="s">
        <v>67</v>
      </c>
      <c r="L3675">
        <v>101185</v>
      </c>
    </row>
    <row r="3676" spans="1:12" x14ac:dyDescent="0.25">
      <c r="A3676" t="s">
        <v>49</v>
      </c>
      <c r="B3676" t="s">
        <v>108</v>
      </c>
      <c r="C3676" t="s">
        <v>68</v>
      </c>
      <c r="D3676" t="s">
        <v>29</v>
      </c>
      <c r="E3676" t="b">
        <v>1</v>
      </c>
      <c r="F3676" s="1">
        <v>45367.144652777781</v>
      </c>
      <c r="G3676" t="b">
        <v>0</v>
      </c>
      <c r="H3676" t="b">
        <v>1</v>
      </c>
      <c r="I3676" t="s">
        <v>51</v>
      </c>
      <c r="J3676" t="s">
        <v>24</v>
      </c>
      <c r="K3676" t="s">
        <v>124</v>
      </c>
      <c r="L3676">
        <v>73481</v>
      </c>
    </row>
    <row r="3677" spans="1:12" x14ac:dyDescent="0.25">
      <c r="A3677" t="s">
        <v>49</v>
      </c>
      <c r="B3677" t="s">
        <v>50</v>
      </c>
      <c r="C3677" t="s">
        <v>21</v>
      </c>
      <c r="D3677" t="s">
        <v>15</v>
      </c>
      <c r="E3677" t="b">
        <v>1</v>
      </c>
      <c r="F3677" s="1">
        <v>45630.485312500001</v>
      </c>
      <c r="G3677" t="b">
        <v>0</v>
      </c>
      <c r="H3677" t="b">
        <v>1</v>
      </c>
      <c r="I3677" t="s">
        <v>51</v>
      </c>
      <c r="J3677" t="s">
        <v>17</v>
      </c>
      <c r="K3677" t="s">
        <v>123</v>
      </c>
      <c r="L3677">
        <v>85799</v>
      </c>
    </row>
    <row r="3678" spans="1:12" x14ac:dyDescent="0.25">
      <c r="A3678" t="s">
        <v>38</v>
      </c>
      <c r="B3678" t="s">
        <v>95</v>
      </c>
      <c r="C3678" t="s">
        <v>21</v>
      </c>
      <c r="D3678" t="s">
        <v>15</v>
      </c>
      <c r="E3678" t="b">
        <v>0</v>
      </c>
      <c r="F3678" s="1">
        <v>45439.380902777782</v>
      </c>
      <c r="G3678" t="b">
        <v>0</v>
      </c>
      <c r="H3678" t="b">
        <v>0</v>
      </c>
      <c r="I3678" t="s">
        <v>41</v>
      </c>
      <c r="J3678" t="s">
        <v>70</v>
      </c>
      <c r="K3678" t="s">
        <v>101</v>
      </c>
      <c r="L3678">
        <v>70501</v>
      </c>
    </row>
    <row r="3679" spans="1:12" x14ac:dyDescent="0.25">
      <c r="A3679" t="s">
        <v>45</v>
      </c>
      <c r="B3679" t="s">
        <v>88</v>
      </c>
      <c r="C3679" t="s">
        <v>40</v>
      </c>
      <c r="D3679" t="s">
        <v>15</v>
      </c>
      <c r="E3679" t="b">
        <v>0</v>
      </c>
      <c r="F3679" s="1">
        <v>45449.77857638889</v>
      </c>
      <c r="G3679" t="b">
        <v>0</v>
      </c>
      <c r="H3679" t="b">
        <v>0</v>
      </c>
      <c r="I3679" t="s">
        <v>16</v>
      </c>
      <c r="J3679" t="s">
        <v>44</v>
      </c>
      <c r="K3679" t="s">
        <v>42</v>
      </c>
      <c r="L3679">
        <v>95198</v>
      </c>
    </row>
    <row r="3680" spans="1:12" x14ac:dyDescent="0.25">
      <c r="A3680" t="s">
        <v>19</v>
      </c>
      <c r="B3680" t="s">
        <v>86</v>
      </c>
      <c r="C3680" t="s">
        <v>43</v>
      </c>
      <c r="D3680" t="s">
        <v>29</v>
      </c>
      <c r="E3680" t="b">
        <v>1</v>
      </c>
      <c r="F3680" s="1">
        <v>45592.428726851853</v>
      </c>
      <c r="G3680" t="b">
        <v>0</v>
      </c>
      <c r="H3680" t="b">
        <v>0</v>
      </c>
      <c r="I3680" t="s">
        <v>23</v>
      </c>
      <c r="J3680" t="s">
        <v>44</v>
      </c>
      <c r="K3680" t="s">
        <v>114</v>
      </c>
      <c r="L3680">
        <v>67958</v>
      </c>
    </row>
    <row r="3681" spans="1:12" x14ac:dyDescent="0.25">
      <c r="A3681" t="s">
        <v>38</v>
      </c>
      <c r="B3681" t="s">
        <v>107</v>
      </c>
      <c r="C3681" t="s">
        <v>21</v>
      </c>
      <c r="D3681" t="s">
        <v>22</v>
      </c>
      <c r="E3681" t="b">
        <v>1</v>
      </c>
      <c r="F3681" s="1">
        <v>45514.971979166658</v>
      </c>
      <c r="G3681" t="b">
        <v>1</v>
      </c>
      <c r="H3681" t="b">
        <v>1</v>
      </c>
      <c r="I3681" t="s">
        <v>41</v>
      </c>
      <c r="J3681" t="s">
        <v>70</v>
      </c>
      <c r="K3681" t="s">
        <v>62</v>
      </c>
      <c r="L3681">
        <v>80431</v>
      </c>
    </row>
    <row r="3682" spans="1:12" x14ac:dyDescent="0.25">
      <c r="A3682" t="s">
        <v>12</v>
      </c>
      <c r="B3682" t="s">
        <v>75</v>
      </c>
      <c r="C3682" t="s">
        <v>21</v>
      </c>
      <c r="D3682" t="s">
        <v>15</v>
      </c>
      <c r="E3682" t="b">
        <v>0</v>
      </c>
      <c r="F3682" s="1">
        <v>45327.66846064815</v>
      </c>
      <c r="G3682" t="b">
        <v>1</v>
      </c>
      <c r="H3682" t="b">
        <v>0</v>
      </c>
      <c r="I3682" t="s">
        <v>16</v>
      </c>
      <c r="J3682" t="s">
        <v>31</v>
      </c>
      <c r="K3682" t="s">
        <v>122</v>
      </c>
      <c r="L3682">
        <v>141605</v>
      </c>
    </row>
    <row r="3683" spans="1:12" x14ac:dyDescent="0.25">
      <c r="A3683" t="s">
        <v>26</v>
      </c>
      <c r="B3683" t="s">
        <v>33</v>
      </c>
      <c r="C3683" t="s">
        <v>43</v>
      </c>
      <c r="D3683" t="s">
        <v>15</v>
      </c>
      <c r="E3683" t="b">
        <v>0</v>
      </c>
      <c r="F3683" s="1">
        <v>45521.276967592603</v>
      </c>
      <c r="G3683" t="b">
        <v>0</v>
      </c>
      <c r="H3683" t="b">
        <v>0</v>
      </c>
      <c r="I3683" t="s">
        <v>30</v>
      </c>
      <c r="J3683" t="s">
        <v>72</v>
      </c>
      <c r="K3683" t="s">
        <v>113</v>
      </c>
      <c r="L3683">
        <v>118769</v>
      </c>
    </row>
    <row r="3684" spans="1:12" x14ac:dyDescent="0.25">
      <c r="A3684" t="s">
        <v>82</v>
      </c>
      <c r="B3684" t="s">
        <v>85</v>
      </c>
      <c r="C3684" t="s">
        <v>28</v>
      </c>
      <c r="D3684" t="s">
        <v>15</v>
      </c>
      <c r="E3684" t="b">
        <v>0</v>
      </c>
      <c r="F3684" s="1">
        <v>45628.132569444453</v>
      </c>
      <c r="G3684" t="b">
        <v>0</v>
      </c>
      <c r="H3684" t="b">
        <v>1</v>
      </c>
      <c r="I3684" t="s">
        <v>84</v>
      </c>
      <c r="J3684" t="s">
        <v>17</v>
      </c>
      <c r="K3684" t="s">
        <v>116</v>
      </c>
      <c r="L3684">
        <v>124398</v>
      </c>
    </row>
    <row r="3685" spans="1:12" x14ac:dyDescent="0.25">
      <c r="A3685" t="s">
        <v>54</v>
      </c>
      <c r="B3685" t="s">
        <v>55</v>
      </c>
      <c r="C3685" t="s">
        <v>40</v>
      </c>
      <c r="D3685" t="s">
        <v>22</v>
      </c>
      <c r="E3685" t="b">
        <v>0</v>
      </c>
      <c r="F3685" s="1">
        <v>45479.221354166657</v>
      </c>
      <c r="G3685" t="b">
        <v>0</v>
      </c>
      <c r="H3685" t="b">
        <v>1</v>
      </c>
      <c r="I3685" t="s">
        <v>30</v>
      </c>
      <c r="J3685" t="s">
        <v>80</v>
      </c>
      <c r="K3685" t="s">
        <v>128</v>
      </c>
      <c r="L3685">
        <v>121180</v>
      </c>
    </row>
    <row r="3686" spans="1:12" x14ac:dyDescent="0.25">
      <c r="A3686" t="s">
        <v>19</v>
      </c>
      <c r="B3686" t="s">
        <v>86</v>
      </c>
      <c r="C3686" t="s">
        <v>40</v>
      </c>
      <c r="D3686" t="s">
        <v>22</v>
      </c>
      <c r="E3686" t="b">
        <v>1</v>
      </c>
      <c r="F3686" s="1">
        <v>45457.590624999997</v>
      </c>
      <c r="G3686" t="b">
        <v>1</v>
      </c>
      <c r="H3686" t="b">
        <v>1</v>
      </c>
      <c r="I3686" t="s">
        <v>23</v>
      </c>
      <c r="J3686" t="s">
        <v>72</v>
      </c>
      <c r="K3686" t="s">
        <v>90</v>
      </c>
      <c r="L3686">
        <v>72535</v>
      </c>
    </row>
    <row r="3687" spans="1:12" x14ac:dyDescent="0.25">
      <c r="A3687" t="s">
        <v>38</v>
      </c>
      <c r="B3687" t="s">
        <v>107</v>
      </c>
      <c r="C3687" t="s">
        <v>43</v>
      </c>
      <c r="D3687" t="s">
        <v>15</v>
      </c>
      <c r="E3687" t="b">
        <v>1</v>
      </c>
      <c r="F3687" s="1">
        <v>45337.739837962959</v>
      </c>
      <c r="G3687" t="b">
        <v>0</v>
      </c>
      <c r="H3687" t="b">
        <v>0</v>
      </c>
      <c r="I3687" t="s">
        <v>41</v>
      </c>
      <c r="J3687" t="s">
        <v>47</v>
      </c>
      <c r="K3687" t="s">
        <v>97</v>
      </c>
      <c r="L3687">
        <v>72003</v>
      </c>
    </row>
    <row r="3688" spans="1:12" x14ac:dyDescent="0.25">
      <c r="A3688" t="s">
        <v>26</v>
      </c>
      <c r="B3688" t="s">
        <v>33</v>
      </c>
      <c r="C3688" t="s">
        <v>21</v>
      </c>
      <c r="D3688" t="s">
        <v>29</v>
      </c>
      <c r="E3688" t="b">
        <v>0</v>
      </c>
      <c r="F3688" s="1">
        <v>45615.536527777767</v>
      </c>
      <c r="G3688" t="b">
        <v>0</v>
      </c>
      <c r="H3688" t="b">
        <v>1</v>
      </c>
      <c r="I3688" t="s">
        <v>30</v>
      </c>
      <c r="J3688" t="s">
        <v>47</v>
      </c>
      <c r="K3688" t="s">
        <v>81</v>
      </c>
      <c r="L3688">
        <v>108074</v>
      </c>
    </row>
    <row r="3689" spans="1:12" x14ac:dyDescent="0.25">
      <c r="A3689" t="s">
        <v>54</v>
      </c>
      <c r="B3689" t="s">
        <v>55</v>
      </c>
      <c r="C3689" t="s">
        <v>28</v>
      </c>
      <c r="D3689" t="s">
        <v>15</v>
      </c>
      <c r="E3689" t="b">
        <v>1</v>
      </c>
      <c r="F3689" s="1">
        <v>45339.592465277783</v>
      </c>
      <c r="G3689" t="b">
        <v>1</v>
      </c>
      <c r="H3689" t="b">
        <v>1</v>
      </c>
      <c r="I3689" t="s">
        <v>30</v>
      </c>
      <c r="J3689" t="s">
        <v>34</v>
      </c>
      <c r="K3689" t="s">
        <v>58</v>
      </c>
      <c r="L3689">
        <v>145759</v>
      </c>
    </row>
    <row r="3690" spans="1:12" x14ac:dyDescent="0.25">
      <c r="A3690" t="s">
        <v>12</v>
      </c>
      <c r="B3690" t="s">
        <v>13</v>
      </c>
      <c r="C3690" t="s">
        <v>21</v>
      </c>
      <c r="D3690" t="s">
        <v>15</v>
      </c>
      <c r="E3690" t="b">
        <v>0</v>
      </c>
      <c r="F3690" s="1">
        <v>45559.808622685188</v>
      </c>
      <c r="G3690" t="b">
        <v>1</v>
      </c>
      <c r="H3690" t="b">
        <v>1</v>
      </c>
      <c r="I3690" t="s">
        <v>16</v>
      </c>
      <c r="J3690" t="s">
        <v>64</v>
      </c>
      <c r="K3690" t="s">
        <v>69</v>
      </c>
      <c r="L3690">
        <v>131563</v>
      </c>
    </row>
    <row r="3691" spans="1:12" x14ac:dyDescent="0.25">
      <c r="A3691" t="s">
        <v>38</v>
      </c>
      <c r="B3691" t="s">
        <v>107</v>
      </c>
      <c r="C3691" t="s">
        <v>14</v>
      </c>
      <c r="D3691" t="s">
        <v>15</v>
      </c>
      <c r="E3691" t="b">
        <v>0</v>
      </c>
      <c r="F3691" s="1">
        <v>45323.040729166663</v>
      </c>
      <c r="G3691" t="b">
        <v>0</v>
      </c>
      <c r="H3691" t="b">
        <v>0</v>
      </c>
      <c r="I3691" t="s">
        <v>41</v>
      </c>
      <c r="J3691" t="s">
        <v>80</v>
      </c>
      <c r="K3691" t="s">
        <v>90</v>
      </c>
      <c r="L3691">
        <v>69434</v>
      </c>
    </row>
    <row r="3692" spans="1:12" x14ac:dyDescent="0.25">
      <c r="A3692" t="s">
        <v>19</v>
      </c>
      <c r="B3692" t="s">
        <v>86</v>
      </c>
      <c r="C3692" t="s">
        <v>14</v>
      </c>
      <c r="D3692" t="s">
        <v>22</v>
      </c>
      <c r="E3692" t="b">
        <v>1</v>
      </c>
      <c r="F3692" s="1">
        <v>45324.92114583333</v>
      </c>
      <c r="G3692" t="b">
        <v>1</v>
      </c>
      <c r="H3692" t="b">
        <v>0</v>
      </c>
      <c r="I3692" t="s">
        <v>23</v>
      </c>
      <c r="J3692" t="s">
        <v>47</v>
      </c>
      <c r="K3692" t="s">
        <v>62</v>
      </c>
      <c r="L3692">
        <v>74546</v>
      </c>
    </row>
    <row r="3693" spans="1:12" x14ac:dyDescent="0.25">
      <c r="A3693" t="s">
        <v>12</v>
      </c>
      <c r="B3693" t="s">
        <v>75</v>
      </c>
      <c r="C3693" t="s">
        <v>43</v>
      </c>
      <c r="D3693" t="s">
        <v>15</v>
      </c>
      <c r="E3693" t="b">
        <v>0</v>
      </c>
      <c r="F3693" s="1">
        <v>45582.569837962961</v>
      </c>
      <c r="G3693" t="b">
        <v>0</v>
      </c>
      <c r="H3693" t="b">
        <v>0</v>
      </c>
      <c r="I3693" t="s">
        <v>16</v>
      </c>
      <c r="J3693" t="s">
        <v>17</v>
      </c>
      <c r="K3693" t="s">
        <v>56</v>
      </c>
      <c r="L3693">
        <v>132140</v>
      </c>
    </row>
    <row r="3694" spans="1:12" x14ac:dyDescent="0.25">
      <c r="A3694" t="s">
        <v>38</v>
      </c>
      <c r="B3694" t="s">
        <v>95</v>
      </c>
      <c r="C3694" t="s">
        <v>40</v>
      </c>
      <c r="D3694" t="s">
        <v>29</v>
      </c>
      <c r="E3694" t="b">
        <v>0</v>
      </c>
      <c r="F3694" s="1">
        <v>45640.294074074067</v>
      </c>
      <c r="G3694" t="b">
        <v>1</v>
      </c>
      <c r="H3694" t="b">
        <v>0</v>
      </c>
      <c r="I3694" t="s">
        <v>41</v>
      </c>
      <c r="J3694" t="s">
        <v>31</v>
      </c>
      <c r="K3694" t="s">
        <v>87</v>
      </c>
      <c r="L3694">
        <v>84274</v>
      </c>
    </row>
    <row r="3695" spans="1:12" x14ac:dyDescent="0.25">
      <c r="A3695" t="s">
        <v>82</v>
      </c>
      <c r="B3695" t="s">
        <v>91</v>
      </c>
      <c r="C3695" t="s">
        <v>40</v>
      </c>
      <c r="D3695" t="s">
        <v>22</v>
      </c>
      <c r="E3695" t="b">
        <v>1</v>
      </c>
      <c r="F3695" s="1">
        <v>45344.472858796304</v>
      </c>
      <c r="G3695" t="b">
        <v>1</v>
      </c>
      <c r="H3695" t="b">
        <v>1</v>
      </c>
      <c r="I3695" t="s">
        <v>84</v>
      </c>
      <c r="J3695" t="s">
        <v>24</v>
      </c>
      <c r="K3695" t="s">
        <v>113</v>
      </c>
      <c r="L3695">
        <v>132895</v>
      </c>
    </row>
    <row r="3696" spans="1:12" x14ac:dyDescent="0.25">
      <c r="A3696" t="s">
        <v>38</v>
      </c>
      <c r="B3696" t="s">
        <v>107</v>
      </c>
      <c r="C3696" t="s">
        <v>40</v>
      </c>
      <c r="D3696" t="s">
        <v>22</v>
      </c>
      <c r="E3696" t="b">
        <v>0</v>
      </c>
      <c r="F3696" s="1">
        <v>45528.096076388887</v>
      </c>
      <c r="G3696" t="b">
        <v>0</v>
      </c>
      <c r="H3696" t="b">
        <v>1</v>
      </c>
      <c r="I3696" t="s">
        <v>41</v>
      </c>
      <c r="J3696" t="s">
        <v>52</v>
      </c>
      <c r="K3696" t="s">
        <v>87</v>
      </c>
      <c r="L3696">
        <v>83937</v>
      </c>
    </row>
    <row r="3697" spans="1:12" x14ac:dyDescent="0.25">
      <c r="A3697" t="s">
        <v>45</v>
      </c>
      <c r="B3697" t="s">
        <v>88</v>
      </c>
      <c r="C3697" t="s">
        <v>28</v>
      </c>
      <c r="D3697" t="s">
        <v>15</v>
      </c>
      <c r="E3697" t="b">
        <v>0</v>
      </c>
      <c r="F3697" s="1">
        <v>45383.354710648149</v>
      </c>
      <c r="G3697" t="b">
        <v>1</v>
      </c>
      <c r="H3697" t="b">
        <v>1</v>
      </c>
      <c r="I3697" t="s">
        <v>16</v>
      </c>
      <c r="J3697" t="s">
        <v>24</v>
      </c>
      <c r="K3697" t="s">
        <v>48</v>
      </c>
      <c r="L3697">
        <v>91958</v>
      </c>
    </row>
    <row r="3698" spans="1:12" x14ac:dyDescent="0.25">
      <c r="A3698" t="s">
        <v>54</v>
      </c>
      <c r="B3698" t="s">
        <v>55</v>
      </c>
      <c r="C3698" t="s">
        <v>68</v>
      </c>
      <c r="D3698" t="s">
        <v>29</v>
      </c>
      <c r="E3698" t="b">
        <v>0</v>
      </c>
      <c r="F3698" s="1">
        <v>45351.12431712963</v>
      </c>
      <c r="G3698" t="b">
        <v>1</v>
      </c>
      <c r="H3698" t="b">
        <v>1</v>
      </c>
      <c r="I3698" t="s">
        <v>30</v>
      </c>
      <c r="J3698" t="s">
        <v>52</v>
      </c>
      <c r="K3698" t="s">
        <v>92</v>
      </c>
      <c r="L3698">
        <v>150493</v>
      </c>
    </row>
    <row r="3699" spans="1:12" x14ac:dyDescent="0.25">
      <c r="A3699" t="s">
        <v>12</v>
      </c>
      <c r="B3699" t="s">
        <v>13</v>
      </c>
      <c r="C3699" t="s">
        <v>68</v>
      </c>
      <c r="D3699" t="s">
        <v>15</v>
      </c>
      <c r="E3699" t="b">
        <v>0</v>
      </c>
      <c r="F3699" s="1">
        <v>45563.524942129632</v>
      </c>
      <c r="G3699" t="b">
        <v>0</v>
      </c>
      <c r="H3699" t="b">
        <v>1</v>
      </c>
      <c r="I3699" t="s">
        <v>16</v>
      </c>
      <c r="J3699" t="s">
        <v>24</v>
      </c>
      <c r="K3699" t="s">
        <v>96</v>
      </c>
      <c r="L3699">
        <v>130389</v>
      </c>
    </row>
    <row r="3700" spans="1:12" x14ac:dyDescent="0.25">
      <c r="A3700" t="s">
        <v>45</v>
      </c>
      <c r="B3700" t="s">
        <v>88</v>
      </c>
      <c r="C3700" t="s">
        <v>28</v>
      </c>
      <c r="D3700" t="s">
        <v>29</v>
      </c>
      <c r="E3700" t="b">
        <v>0</v>
      </c>
      <c r="F3700" s="1">
        <v>45634.805520833332</v>
      </c>
      <c r="G3700" t="b">
        <v>0</v>
      </c>
      <c r="H3700" t="b">
        <v>0</v>
      </c>
      <c r="I3700" t="s">
        <v>16</v>
      </c>
      <c r="J3700" t="s">
        <v>24</v>
      </c>
      <c r="K3700" t="s">
        <v>32</v>
      </c>
      <c r="L3700">
        <v>93679</v>
      </c>
    </row>
    <row r="3701" spans="1:12" x14ac:dyDescent="0.25">
      <c r="A3701" t="s">
        <v>38</v>
      </c>
      <c r="B3701" t="s">
        <v>39</v>
      </c>
      <c r="C3701" t="s">
        <v>43</v>
      </c>
      <c r="D3701" t="s">
        <v>15</v>
      </c>
      <c r="E3701" t="b">
        <v>1</v>
      </c>
      <c r="F3701" s="1">
        <v>45515.682534722233</v>
      </c>
      <c r="G3701" t="b">
        <v>0</v>
      </c>
      <c r="H3701" t="b">
        <v>1</v>
      </c>
      <c r="I3701" t="s">
        <v>41</v>
      </c>
      <c r="J3701" t="s">
        <v>64</v>
      </c>
      <c r="K3701" t="s">
        <v>113</v>
      </c>
      <c r="L3701">
        <v>79483</v>
      </c>
    </row>
    <row r="3702" spans="1:12" x14ac:dyDescent="0.25">
      <c r="A3702" t="s">
        <v>12</v>
      </c>
      <c r="B3702" t="s">
        <v>13</v>
      </c>
      <c r="C3702" t="s">
        <v>28</v>
      </c>
      <c r="D3702" t="s">
        <v>15</v>
      </c>
      <c r="E3702" t="b">
        <v>1</v>
      </c>
      <c r="F3702" s="1">
        <v>45628.541342592587</v>
      </c>
      <c r="G3702" t="b">
        <v>1</v>
      </c>
      <c r="H3702" t="b">
        <v>0</v>
      </c>
      <c r="I3702" t="s">
        <v>16</v>
      </c>
      <c r="J3702" t="s">
        <v>31</v>
      </c>
      <c r="K3702" t="s">
        <v>73</v>
      </c>
      <c r="L3702">
        <v>116559</v>
      </c>
    </row>
    <row r="3703" spans="1:12" x14ac:dyDescent="0.25">
      <c r="A3703" t="s">
        <v>82</v>
      </c>
      <c r="B3703" t="s">
        <v>83</v>
      </c>
      <c r="C3703" t="s">
        <v>21</v>
      </c>
      <c r="D3703" t="s">
        <v>29</v>
      </c>
      <c r="E3703" t="b">
        <v>1</v>
      </c>
      <c r="F3703" s="1">
        <v>45464.428900462961</v>
      </c>
      <c r="G3703" t="b">
        <v>1</v>
      </c>
      <c r="H3703" t="b">
        <v>0</v>
      </c>
      <c r="I3703" t="s">
        <v>84</v>
      </c>
      <c r="J3703" t="s">
        <v>64</v>
      </c>
      <c r="K3703" t="s">
        <v>89</v>
      </c>
      <c r="L3703">
        <v>106078</v>
      </c>
    </row>
    <row r="3704" spans="1:12" x14ac:dyDescent="0.25">
      <c r="A3704" t="s">
        <v>54</v>
      </c>
      <c r="B3704" t="s">
        <v>79</v>
      </c>
      <c r="C3704" t="s">
        <v>14</v>
      </c>
      <c r="D3704" t="s">
        <v>22</v>
      </c>
      <c r="E3704" t="b">
        <v>1</v>
      </c>
      <c r="F3704" s="1">
        <v>45485.81490740741</v>
      </c>
      <c r="G3704" t="b">
        <v>0</v>
      </c>
      <c r="H3704" t="b">
        <v>0</v>
      </c>
      <c r="I3704" t="s">
        <v>30</v>
      </c>
      <c r="J3704" t="s">
        <v>72</v>
      </c>
      <c r="K3704" t="s">
        <v>37</v>
      </c>
      <c r="L3704">
        <v>130912</v>
      </c>
    </row>
    <row r="3705" spans="1:12" x14ac:dyDescent="0.25">
      <c r="A3705" t="s">
        <v>45</v>
      </c>
      <c r="B3705" t="s">
        <v>88</v>
      </c>
      <c r="C3705" t="s">
        <v>21</v>
      </c>
      <c r="D3705" t="s">
        <v>15</v>
      </c>
      <c r="E3705" t="b">
        <v>0</v>
      </c>
      <c r="F3705" s="1">
        <v>45308.932916666658</v>
      </c>
      <c r="G3705" t="b">
        <v>1</v>
      </c>
      <c r="H3705" t="b">
        <v>0</v>
      </c>
      <c r="I3705" t="s">
        <v>16</v>
      </c>
      <c r="J3705" t="s">
        <v>66</v>
      </c>
      <c r="K3705" t="s">
        <v>32</v>
      </c>
      <c r="L3705">
        <v>94742</v>
      </c>
    </row>
    <row r="3706" spans="1:12" x14ac:dyDescent="0.25">
      <c r="A3706" t="s">
        <v>45</v>
      </c>
      <c r="B3706" t="s">
        <v>46</v>
      </c>
      <c r="C3706" t="s">
        <v>28</v>
      </c>
      <c r="D3706" t="s">
        <v>15</v>
      </c>
      <c r="E3706" t="b">
        <v>0</v>
      </c>
      <c r="F3706" s="1">
        <v>45406.319456018522</v>
      </c>
      <c r="G3706" t="b">
        <v>1</v>
      </c>
      <c r="H3706" t="b">
        <v>1</v>
      </c>
      <c r="I3706" t="s">
        <v>16</v>
      </c>
      <c r="J3706" t="s">
        <v>57</v>
      </c>
      <c r="K3706" t="s">
        <v>105</v>
      </c>
      <c r="L3706">
        <v>117796</v>
      </c>
    </row>
    <row r="3707" spans="1:12" x14ac:dyDescent="0.25">
      <c r="A3707" t="s">
        <v>38</v>
      </c>
      <c r="B3707" t="s">
        <v>95</v>
      </c>
      <c r="C3707" t="s">
        <v>21</v>
      </c>
      <c r="D3707" t="s">
        <v>22</v>
      </c>
      <c r="E3707" t="b">
        <v>1</v>
      </c>
      <c r="F3707" s="1">
        <v>45329.616678240738</v>
      </c>
      <c r="G3707" t="b">
        <v>0</v>
      </c>
      <c r="H3707" t="b">
        <v>1</v>
      </c>
      <c r="I3707" t="s">
        <v>41</v>
      </c>
      <c r="J3707" t="s">
        <v>44</v>
      </c>
      <c r="K3707" t="s">
        <v>124</v>
      </c>
      <c r="L3707">
        <v>66526</v>
      </c>
    </row>
    <row r="3708" spans="1:12" x14ac:dyDescent="0.25">
      <c r="A3708" t="s">
        <v>38</v>
      </c>
      <c r="B3708" t="s">
        <v>107</v>
      </c>
      <c r="C3708" t="s">
        <v>40</v>
      </c>
      <c r="D3708" t="s">
        <v>29</v>
      </c>
      <c r="E3708" t="b">
        <v>1</v>
      </c>
      <c r="F3708" s="1">
        <v>45459.729791666658</v>
      </c>
      <c r="G3708" t="b">
        <v>1</v>
      </c>
      <c r="H3708" t="b">
        <v>1</v>
      </c>
      <c r="I3708" t="s">
        <v>41</v>
      </c>
      <c r="J3708" t="s">
        <v>17</v>
      </c>
      <c r="K3708" t="s">
        <v>113</v>
      </c>
      <c r="L3708">
        <v>86568</v>
      </c>
    </row>
    <row r="3709" spans="1:12" x14ac:dyDescent="0.25">
      <c r="A3709" t="s">
        <v>26</v>
      </c>
      <c r="B3709" t="s">
        <v>71</v>
      </c>
      <c r="C3709" t="s">
        <v>40</v>
      </c>
      <c r="D3709" t="s">
        <v>22</v>
      </c>
      <c r="E3709" t="b">
        <v>1</v>
      </c>
      <c r="F3709" s="1">
        <v>45478.682581018518</v>
      </c>
      <c r="G3709" t="b">
        <v>1</v>
      </c>
      <c r="H3709" t="b">
        <v>1</v>
      </c>
      <c r="I3709" t="s">
        <v>30</v>
      </c>
      <c r="J3709" t="s">
        <v>44</v>
      </c>
      <c r="K3709" t="s">
        <v>25</v>
      </c>
      <c r="L3709">
        <v>89769</v>
      </c>
    </row>
    <row r="3710" spans="1:12" x14ac:dyDescent="0.25">
      <c r="A3710" t="s">
        <v>49</v>
      </c>
      <c r="B3710" t="s">
        <v>108</v>
      </c>
      <c r="C3710" t="s">
        <v>43</v>
      </c>
      <c r="D3710" t="s">
        <v>29</v>
      </c>
      <c r="E3710" t="b">
        <v>0</v>
      </c>
      <c r="F3710" s="1">
        <v>45496.772152777783</v>
      </c>
      <c r="G3710" t="b">
        <v>1</v>
      </c>
      <c r="H3710" t="b">
        <v>0</v>
      </c>
      <c r="I3710" t="s">
        <v>51</v>
      </c>
      <c r="J3710" t="s">
        <v>64</v>
      </c>
      <c r="K3710" t="s">
        <v>99</v>
      </c>
      <c r="L3710">
        <v>75500</v>
      </c>
    </row>
    <row r="3711" spans="1:12" x14ac:dyDescent="0.25">
      <c r="A3711" t="s">
        <v>45</v>
      </c>
      <c r="B3711" t="s">
        <v>88</v>
      </c>
      <c r="C3711" t="s">
        <v>40</v>
      </c>
      <c r="D3711" t="s">
        <v>22</v>
      </c>
      <c r="E3711" t="b">
        <v>1</v>
      </c>
      <c r="F3711" s="1">
        <v>45307.929120370369</v>
      </c>
      <c r="G3711" t="b">
        <v>1</v>
      </c>
      <c r="H3711" t="b">
        <v>0</v>
      </c>
      <c r="I3711" t="s">
        <v>16</v>
      </c>
      <c r="J3711" t="s">
        <v>64</v>
      </c>
      <c r="K3711" t="s">
        <v>100</v>
      </c>
      <c r="L3711">
        <v>94553</v>
      </c>
    </row>
    <row r="3712" spans="1:12" x14ac:dyDescent="0.25">
      <c r="A3712" t="s">
        <v>82</v>
      </c>
      <c r="B3712" t="s">
        <v>91</v>
      </c>
      <c r="C3712" t="s">
        <v>68</v>
      </c>
      <c r="D3712" t="s">
        <v>15</v>
      </c>
      <c r="E3712" t="b">
        <v>0</v>
      </c>
      <c r="F3712" s="1">
        <v>45448.578113425923</v>
      </c>
      <c r="G3712" t="b">
        <v>1</v>
      </c>
      <c r="H3712" t="b">
        <v>0</v>
      </c>
      <c r="I3712" t="s">
        <v>84</v>
      </c>
      <c r="J3712" t="s">
        <v>52</v>
      </c>
      <c r="K3712" t="s">
        <v>62</v>
      </c>
      <c r="L3712">
        <v>135740</v>
      </c>
    </row>
    <row r="3713" spans="1:12" x14ac:dyDescent="0.25">
      <c r="A3713" t="s">
        <v>38</v>
      </c>
      <c r="B3713" t="s">
        <v>95</v>
      </c>
      <c r="C3713" t="s">
        <v>40</v>
      </c>
      <c r="D3713" t="s">
        <v>29</v>
      </c>
      <c r="E3713" t="b">
        <v>1</v>
      </c>
      <c r="F3713" s="1">
        <v>45371.550486111111</v>
      </c>
      <c r="G3713" t="b">
        <v>1</v>
      </c>
      <c r="H3713" t="b">
        <v>0</v>
      </c>
      <c r="I3713" t="s">
        <v>41</v>
      </c>
      <c r="J3713" t="s">
        <v>17</v>
      </c>
      <c r="K3713" t="s">
        <v>101</v>
      </c>
      <c r="L3713">
        <v>73290</v>
      </c>
    </row>
    <row r="3714" spans="1:12" x14ac:dyDescent="0.25">
      <c r="A3714" t="s">
        <v>12</v>
      </c>
      <c r="B3714" t="s">
        <v>13</v>
      </c>
      <c r="C3714" t="s">
        <v>28</v>
      </c>
      <c r="D3714" t="s">
        <v>15</v>
      </c>
      <c r="E3714" t="b">
        <v>0</v>
      </c>
      <c r="F3714" s="1">
        <v>45469.72074074074</v>
      </c>
      <c r="G3714" t="b">
        <v>1</v>
      </c>
      <c r="H3714" t="b">
        <v>0</v>
      </c>
      <c r="I3714" t="s">
        <v>16</v>
      </c>
      <c r="J3714" t="s">
        <v>52</v>
      </c>
      <c r="K3714" t="s">
        <v>118</v>
      </c>
      <c r="L3714">
        <v>127765</v>
      </c>
    </row>
    <row r="3715" spans="1:12" x14ac:dyDescent="0.25">
      <c r="A3715" t="s">
        <v>45</v>
      </c>
      <c r="B3715" t="s">
        <v>88</v>
      </c>
      <c r="C3715" t="s">
        <v>14</v>
      </c>
      <c r="D3715" t="s">
        <v>15</v>
      </c>
      <c r="E3715" t="b">
        <v>1</v>
      </c>
      <c r="F3715" s="1">
        <v>45614.761493055557</v>
      </c>
      <c r="G3715" t="b">
        <v>1</v>
      </c>
      <c r="H3715" t="b">
        <v>0</v>
      </c>
      <c r="I3715" t="s">
        <v>16</v>
      </c>
      <c r="J3715" t="s">
        <v>44</v>
      </c>
      <c r="K3715" t="s">
        <v>100</v>
      </c>
      <c r="L3715">
        <v>106567</v>
      </c>
    </row>
    <row r="3716" spans="1:12" x14ac:dyDescent="0.25">
      <c r="A3716" t="s">
        <v>26</v>
      </c>
      <c r="B3716" t="s">
        <v>27</v>
      </c>
      <c r="C3716" t="s">
        <v>40</v>
      </c>
      <c r="D3716" t="s">
        <v>15</v>
      </c>
      <c r="E3716" t="b">
        <v>1</v>
      </c>
      <c r="F3716" s="1">
        <v>45460.834108796298</v>
      </c>
      <c r="G3716" t="b">
        <v>0</v>
      </c>
      <c r="H3716" t="b">
        <v>1</v>
      </c>
      <c r="I3716" t="s">
        <v>30</v>
      </c>
      <c r="J3716" t="s">
        <v>72</v>
      </c>
      <c r="K3716" t="s">
        <v>120</v>
      </c>
      <c r="L3716">
        <v>97338</v>
      </c>
    </row>
    <row r="3717" spans="1:12" x14ac:dyDescent="0.25">
      <c r="A3717" t="s">
        <v>45</v>
      </c>
      <c r="B3717" t="s">
        <v>88</v>
      </c>
      <c r="C3717" t="s">
        <v>40</v>
      </c>
      <c r="D3717" t="s">
        <v>15</v>
      </c>
      <c r="E3717" t="b">
        <v>1</v>
      </c>
      <c r="F3717" s="1">
        <v>45594.183796296304</v>
      </c>
      <c r="G3717" t="b">
        <v>0</v>
      </c>
      <c r="H3717" t="b">
        <v>1</v>
      </c>
      <c r="I3717" t="s">
        <v>16</v>
      </c>
      <c r="J3717" t="s">
        <v>44</v>
      </c>
      <c r="K3717" t="s">
        <v>92</v>
      </c>
      <c r="L3717">
        <v>118722</v>
      </c>
    </row>
    <row r="3718" spans="1:12" x14ac:dyDescent="0.25">
      <c r="A3718" t="s">
        <v>26</v>
      </c>
      <c r="B3718" t="s">
        <v>27</v>
      </c>
      <c r="C3718" t="s">
        <v>14</v>
      </c>
      <c r="D3718" t="s">
        <v>29</v>
      </c>
      <c r="E3718" t="b">
        <v>1</v>
      </c>
      <c r="F3718" s="1">
        <v>45458.183819444443</v>
      </c>
      <c r="G3718" t="b">
        <v>1</v>
      </c>
      <c r="H3718" t="b">
        <v>1</v>
      </c>
      <c r="I3718" t="s">
        <v>30</v>
      </c>
      <c r="J3718" t="s">
        <v>31</v>
      </c>
      <c r="K3718" t="s">
        <v>120</v>
      </c>
      <c r="L3718">
        <v>105055</v>
      </c>
    </row>
    <row r="3719" spans="1:12" x14ac:dyDescent="0.25">
      <c r="A3719" t="s">
        <v>82</v>
      </c>
      <c r="B3719" t="s">
        <v>83</v>
      </c>
      <c r="C3719" t="s">
        <v>40</v>
      </c>
      <c r="D3719" t="s">
        <v>22</v>
      </c>
      <c r="E3719" t="b">
        <v>1</v>
      </c>
      <c r="F3719" s="1">
        <v>45479.310706018521</v>
      </c>
      <c r="G3719" t="b">
        <v>1</v>
      </c>
      <c r="H3719" t="b">
        <v>1</v>
      </c>
      <c r="I3719" t="s">
        <v>84</v>
      </c>
      <c r="J3719" t="s">
        <v>66</v>
      </c>
      <c r="K3719" t="s">
        <v>56</v>
      </c>
      <c r="L3719">
        <v>127771</v>
      </c>
    </row>
    <row r="3720" spans="1:12" x14ac:dyDescent="0.25">
      <c r="A3720" t="s">
        <v>45</v>
      </c>
      <c r="B3720" t="s">
        <v>76</v>
      </c>
      <c r="C3720" t="s">
        <v>40</v>
      </c>
      <c r="D3720" t="s">
        <v>29</v>
      </c>
      <c r="E3720" t="b">
        <v>0</v>
      </c>
      <c r="F3720" s="1">
        <v>45635.838483796288</v>
      </c>
      <c r="G3720" t="b">
        <v>0</v>
      </c>
      <c r="H3720" t="b">
        <v>1</v>
      </c>
      <c r="I3720" t="s">
        <v>16</v>
      </c>
      <c r="J3720" t="s">
        <v>17</v>
      </c>
      <c r="K3720" t="s">
        <v>92</v>
      </c>
      <c r="L3720">
        <v>81743</v>
      </c>
    </row>
    <row r="3721" spans="1:12" x14ac:dyDescent="0.25">
      <c r="A3721" t="s">
        <v>82</v>
      </c>
      <c r="B3721" t="s">
        <v>91</v>
      </c>
      <c r="C3721" t="s">
        <v>28</v>
      </c>
      <c r="D3721" t="s">
        <v>22</v>
      </c>
      <c r="E3721" t="b">
        <v>0</v>
      </c>
      <c r="F3721" s="1">
        <v>45538.301226851851</v>
      </c>
      <c r="G3721" t="b">
        <v>0</v>
      </c>
      <c r="H3721" t="b">
        <v>0</v>
      </c>
      <c r="I3721" t="s">
        <v>84</v>
      </c>
      <c r="J3721" t="s">
        <v>52</v>
      </c>
      <c r="K3721" t="s">
        <v>119</v>
      </c>
      <c r="L3721">
        <v>105935</v>
      </c>
    </row>
    <row r="3722" spans="1:12" x14ac:dyDescent="0.25">
      <c r="A3722" t="s">
        <v>54</v>
      </c>
      <c r="B3722" t="s">
        <v>55</v>
      </c>
      <c r="C3722" t="s">
        <v>40</v>
      </c>
      <c r="D3722" t="s">
        <v>15</v>
      </c>
      <c r="E3722" t="b">
        <v>0</v>
      </c>
      <c r="F3722" s="1">
        <v>45422.223402777781</v>
      </c>
      <c r="G3722" t="b">
        <v>0</v>
      </c>
      <c r="H3722" t="b">
        <v>0</v>
      </c>
      <c r="I3722" t="s">
        <v>30</v>
      </c>
      <c r="J3722" t="s">
        <v>44</v>
      </c>
      <c r="K3722" t="s">
        <v>129</v>
      </c>
      <c r="L3722">
        <v>122288</v>
      </c>
    </row>
    <row r="3723" spans="1:12" x14ac:dyDescent="0.25">
      <c r="A3723" t="s">
        <v>82</v>
      </c>
      <c r="B3723" t="s">
        <v>91</v>
      </c>
      <c r="C3723" t="s">
        <v>21</v>
      </c>
      <c r="D3723" t="s">
        <v>15</v>
      </c>
      <c r="E3723" t="b">
        <v>1</v>
      </c>
      <c r="F3723" s="1">
        <v>45304.559699074067</v>
      </c>
      <c r="G3723" t="b">
        <v>1</v>
      </c>
      <c r="H3723" t="b">
        <v>0</v>
      </c>
      <c r="I3723" t="s">
        <v>84</v>
      </c>
      <c r="J3723" t="s">
        <v>52</v>
      </c>
      <c r="K3723" t="s">
        <v>127</v>
      </c>
      <c r="L3723">
        <v>102086</v>
      </c>
    </row>
    <row r="3724" spans="1:12" x14ac:dyDescent="0.25">
      <c r="A3724" t="s">
        <v>45</v>
      </c>
      <c r="B3724" t="s">
        <v>76</v>
      </c>
      <c r="C3724" t="s">
        <v>21</v>
      </c>
      <c r="D3724" t="s">
        <v>15</v>
      </c>
      <c r="E3724" t="b">
        <v>0</v>
      </c>
      <c r="F3724" s="1">
        <v>45547.547696759262</v>
      </c>
      <c r="G3724" t="b">
        <v>1</v>
      </c>
      <c r="H3724" t="b">
        <v>1</v>
      </c>
      <c r="I3724" t="s">
        <v>16</v>
      </c>
      <c r="J3724" t="s">
        <v>57</v>
      </c>
      <c r="K3724" t="s">
        <v>105</v>
      </c>
      <c r="L3724">
        <v>83611</v>
      </c>
    </row>
    <row r="3725" spans="1:12" x14ac:dyDescent="0.25">
      <c r="A3725" t="s">
        <v>54</v>
      </c>
      <c r="B3725" t="s">
        <v>55</v>
      </c>
      <c r="C3725" t="s">
        <v>21</v>
      </c>
      <c r="D3725" t="s">
        <v>22</v>
      </c>
      <c r="E3725" t="b">
        <v>0</v>
      </c>
      <c r="F3725" s="1">
        <v>45504.726701388892</v>
      </c>
      <c r="G3725" t="b">
        <v>0</v>
      </c>
      <c r="H3725" t="b">
        <v>1</v>
      </c>
      <c r="I3725" t="s">
        <v>30</v>
      </c>
      <c r="J3725" t="s">
        <v>31</v>
      </c>
      <c r="K3725" t="s">
        <v>90</v>
      </c>
      <c r="L3725">
        <v>141704</v>
      </c>
    </row>
    <row r="3726" spans="1:12" x14ac:dyDescent="0.25">
      <c r="A3726" t="s">
        <v>38</v>
      </c>
      <c r="B3726" t="s">
        <v>39</v>
      </c>
      <c r="C3726" t="s">
        <v>43</v>
      </c>
      <c r="D3726" t="s">
        <v>22</v>
      </c>
      <c r="E3726" t="b">
        <v>1</v>
      </c>
      <c r="F3726" s="1">
        <v>45602.263194444437</v>
      </c>
      <c r="G3726" t="b">
        <v>1</v>
      </c>
      <c r="H3726" t="b">
        <v>1</v>
      </c>
      <c r="I3726" t="s">
        <v>41</v>
      </c>
      <c r="J3726" t="s">
        <v>64</v>
      </c>
      <c r="K3726" t="s">
        <v>89</v>
      </c>
      <c r="L3726">
        <v>82383</v>
      </c>
    </row>
    <row r="3727" spans="1:12" x14ac:dyDescent="0.25">
      <c r="A3727" t="s">
        <v>19</v>
      </c>
      <c r="B3727" t="s">
        <v>94</v>
      </c>
      <c r="C3727" t="s">
        <v>68</v>
      </c>
      <c r="D3727" t="s">
        <v>29</v>
      </c>
      <c r="E3727" t="b">
        <v>0</v>
      </c>
      <c r="F3727" s="1">
        <v>45568.654687499999</v>
      </c>
      <c r="G3727" t="b">
        <v>1</v>
      </c>
      <c r="H3727" t="b">
        <v>0</v>
      </c>
      <c r="I3727" t="s">
        <v>23</v>
      </c>
      <c r="J3727" t="s">
        <v>70</v>
      </c>
      <c r="K3727" t="s">
        <v>129</v>
      </c>
      <c r="L3727">
        <v>70059</v>
      </c>
    </row>
    <row r="3728" spans="1:12" x14ac:dyDescent="0.25">
      <c r="A3728" t="s">
        <v>45</v>
      </c>
      <c r="B3728" t="s">
        <v>46</v>
      </c>
      <c r="C3728" t="s">
        <v>28</v>
      </c>
      <c r="D3728" t="s">
        <v>29</v>
      </c>
      <c r="E3728" t="b">
        <v>0</v>
      </c>
      <c r="F3728" s="1">
        <v>45506.328750000001</v>
      </c>
      <c r="G3728" t="b">
        <v>1</v>
      </c>
      <c r="H3728" t="b">
        <v>0</v>
      </c>
      <c r="I3728" t="s">
        <v>16</v>
      </c>
      <c r="J3728" t="s">
        <v>52</v>
      </c>
      <c r="K3728" t="s">
        <v>42</v>
      </c>
      <c r="L3728">
        <v>110564</v>
      </c>
    </row>
    <row r="3729" spans="1:12" x14ac:dyDescent="0.25">
      <c r="A3729" t="s">
        <v>45</v>
      </c>
      <c r="B3729" t="s">
        <v>88</v>
      </c>
      <c r="C3729" t="s">
        <v>14</v>
      </c>
      <c r="D3729" t="s">
        <v>22</v>
      </c>
      <c r="E3729" t="b">
        <v>1</v>
      </c>
      <c r="F3729" s="1">
        <v>45435.297337962962</v>
      </c>
      <c r="G3729" t="b">
        <v>0</v>
      </c>
      <c r="H3729" t="b">
        <v>1</v>
      </c>
      <c r="I3729" t="s">
        <v>16</v>
      </c>
      <c r="J3729" t="s">
        <v>17</v>
      </c>
      <c r="K3729" t="s">
        <v>128</v>
      </c>
      <c r="L3729">
        <v>88111</v>
      </c>
    </row>
    <row r="3730" spans="1:12" x14ac:dyDescent="0.25">
      <c r="A3730" t="s">
        <v>38</v>
      </c>
      <c r="B3730" t="s">
        <v>39</v>
      </c>
      <c r="C3730" t="s">
        <v>43</v>
      </c>
      <c r="D3730" t="s">
        <v>22</v>
      </c>
      <c r="E3730" t="b">
        <v>1</v>
      </c>
      <c r="F3730" s="1">
        <v>45421.395995370367</v>
      </c>
      <c r="G3730" t="b">
        <v>1</v>
      </c>
      <c r="H3730" t="b">
        <v>0</v>
      </c>
      <c r="I3730" t="s">
        <v>41</v>
      </c>
      <c r="J3730" t="s">
        <v>66</v>
      </c>
      <c r="K3730" t="s">
        <v>35</v>
      </c>
      <c r="L3730">
        <v>70649</v>
      </c>
    </row>
    <row r="3731" spans="1:12" x14ac:dyDescent="0.25">
      <c r="A3731" t="s">
        <v>82</v>
      </c>
      <c r="B3731" t="s">
        <v>83</v>
      </c>
      <c r="C3731" t="s">
        <v>68</v>
      </c>
      <c r="D3731" t="s">
        <v>22</v>
      </c>
      <c r="E3731" t="b">
        <v>0</v>
      </c>
      <c r="F3731" s="1">
        <v>45415.776261574072</v>
      </c>
      <c r="G3731" t="b">
        <v>0</v>
      </c>
      <c r="H3731" t="b">
        <v>0</v>
      </c>
      <c r="I3731" t="s">
        <v>84</v>
      </c>
      <c r="J3731" t="s">
        <v>47</v>
      </c>
      <c r="K3731" t="s">
        <v>105</v>
      </c>
      <c r="L3731">
        <v>126637</v>
      </c>
    </row>
    <row r="3732" spans="1:12" x14ac:dyDescent="0.25">
      <c r="A3732" t="s">
        <v>82</v>
      </c>
      <c r="B3732" t="s">
        <v>85</v>
      </c>
      <c r="C3732" t="s">
        <v>14</v>
      </c>
      <c r="D3732" t="s">
        <v>15</v>
      </c>
      <c r="E3732" t="b">
        <v>0</v>
      </c>
      <c r="F3732" s="1">
        <v>45610.573703703703</v>
      </c>
      <c r="G3732" t="b">
        <v>0</v>
      </c>
      <c r="H3732" t="b">
        <v>0</v>
      </c>
      <c r="I3732" t="s">
        <v>84</v>
      </c>
      <c r="J3732" t="s">
        <v>66</v>
      </c>
      <c r="K3732" t="s">
        <v>35</v>
      </c>
      <c r="L3732">
        <v>123047</v>
      </c>
    </row>
    <row r="3733" spans="1:12" x14ac:dyDescent="0.25">
      <c r="A3733" t="s">
        <v>19</v>
      </c>
      <c r="B3733" t="s">
        <v>86</v>
      </c>
      <c r="C3733" t="s">
        <v>21</v>
      </c>
      <c r="D3733" t="s">
        <v>15</v>
      </c>
      <c r="E3733" t="b">
        <v>0</v>
      </c>
      <c r="F3733" s="1">
        <v>45309.230497685188</v>
      </c>
      <c r="G3733" t="b">
        <v>0</v>
      </c>
      <c r="H3733" t="b">
        <v>0</v>
      </c>
      <c r="I3733" t="s">
        <v>23</v>
      </c>
      <c r="J3733" t="s">
        <v>44</v>
      </c>
      <c r="K3733" t="s">
        <v>125</v>
      </c>
      <c r="L3733">
        <v>69633</v>
      </c>
    </row>
    <row r="3734" spans="1:12" x14ac:dyDescent="0.25">
      <c r="A3734" t="s">
        <v>38</v>
      </c>
      <c r="B3734" t="s">
        <v>107</v>
      </c>
      <c r="C3734" t="s">
        <v>68</v>
      </c>
      <c r="D3734" t="s">
        <v>29</v>
      </c>
      <c r="E3734" t="b">
        <v>1</v>
      </c>
      <c r="F3734" s="1">
        <v>45625.21429398148</v>
      </c>
      <c r="G3734" t="b">
        <v>0</v>
      </c>
      <c r="H3734" t="b">
        <v>0</v>
      </c>
      <c r="I3734" t="s">
        <v>41</v>
      </c>
      <c r="J3734" t="s">
        <v>31</v>
      </c>
      <c r="K3734" t="s">
        <v>92</v>
      </c>
      <c r="L3734">
        <v>85840</v>
      </c>
    </row>
    <row r="3735" spans="1:12" x14ac:dyDescent="0.25">
      <c r="A3735" t="s">
        <v>12</v>
      </c>
      <c r="B3735" t="s">
        <v>75</v>
      </c>
      <c r="C3735" t="s">
        <v>14</v>
      </c>
      <c r="D3735" t="s">
        <v>22</v>
      </c>
      <c r="E3735" t="b">
        <v>1</v>
      </c>
      <c r="F3735" s="1">
        <v>45330.100057870368</v>
      </c>
      <c r="G3735" t="b">
        <v>0</v>
      </c>
      <c r="H3735" t="b">
        <v>0</v>
      </c>
      <c r="I3735" t="s">
        <v>16</v>
      </c>
      <c r="J3735" t="s">
        <v>64</v>
      </c>
      <c r="K3735" t="s">
        <v>112</v>
      </c>
      <c r="L3735">
        <v>138188</v>
      </c>
    </row>
    <row r="3736" spans="1:12" x14ac:dyDescent="0.25">
      <c r="A3736" t="s">
        <v>19</v>
      </c>
      <c r="B3736" t="s">
        <v>86</v>
      </c>
      <c r="C3736" t="s">
        <v>68</v>
      </c>
      <c r="D3736" t="s">
        <v>22</v>
      </c>
      <c r="E3736" t="b">
        <v>0</v>
      </c>
      <c r="F3736" s="1">
        <v>45537.788090277783</v>
      </c>
      <c r="G3736" t="b">
        <v>1</v>
      </c>
      <c r="H3736" t="b">
        <v>1</v>
      </c>
      <c r="I3736" t="s">
        <v>23</v>
      </c>
      <c r="J3736" t="s">
        <v>64</v>
      </c>
      <c r="K3736" t="s">
        <v>125</v>
      </c>
      <c r="L3736">
        <v>82434</v>
      </c>
    </row>
    <row r="3737" spans="1:12" x14ac:dyDescent="0.25">
      <c r="A3737" t="s">
        <v>26</v>
      </c>
      <c r="B3737" t="s">
        <v>71</v>
      </c>
      <c r="C3737" t="s">
        <v>21</v>
      </c>
      <c r="D3737" t="s">
        <v>29</v>
      </c>
      <c r="E3737" t="b">
        <v>0</v>
      </c>
      <c r="F3737" s="1">
        <v>45433.683888888889</v>
      </c>
      <c r="G3737" t="b">
        <v>1</v>
      </c>
      <c r="H3737" t="b">
        <v>1</v>
      </c>
      <c r="I3737" t="s">
        <v>30</v>
      </c>
      <c r="J3737" t="s">
        <v>34</v>
      </c>
      <c r="K3737" t="s">
        <v>120</v>
      </c>
      <c r="L3737">
        <v>123445</v>
      </c>
    </row>
    <row r="3738" spans="1:12" x14ac:dyDescent="0.25">
      <c r="A3738" t="s">
        <v>49</v>
      </c>
      <c r="B3738" t="s">
        <v>61</v>
      </c>
      <c r="C3738" t="s">
        <v>43</v>
      </c>
      <c r="D3738" t="s">
        <v>15</v>
      </c>
      <c r="E3738" t="b">
        <v>0</v>
      </c>
      <c r="F3738" s="1">
        <v>45640.768055555563</v>
      </c>
      <c r="G3738" t="b">
        <v>1</v>
      </c>
      <c r="H3738" t="b">
        <v>0</v>
      </c>
      <c r="I3738" t="s">
        <v>51</v>
      </c>
      <c r="J3738" t="s">
        <v>44</v>
      </c>
      <c r="K3738" t="s">
        <v>105</v>
      </c>
      <c r="L3738">
        <v>77210</v>
      </c>
    </row>
    <row r="3739" spans="1:12" x14ac:dyDescent="0.25">
      <c r="A3739" t="s">
        <v>45</v>
      </c>
      <c r="B3739" t="s">
        <v>88</v>
      </c>
      <c r="C3739" t="s">
        <v>28</v>
      </c>
      <c r="D3739" t="s">
        <v>15</v>
      </c>
      <c r="E3739" t="b">
        <v>1</v>
      </c>
      <c r="F3739" s="1">
        <v>45483.328668981478</v>
      </c>
      <c r="G3739" t="b">
        <v>0</v>
      </c>
      <c r="H3739" t="b">
        <v>0</v>
      </c>
      <c r="I3739" t="s">
        <v>16</v>
      </c>
      <c r="J3739" t="s">
        <v>24</v>
      </c>
      <c r="K3739" t="s">
        <v>113</v>
      </c>
      <c r="L3739">
        <v>84933</v>
      </c>
    </row>
    <row r="3740" spans="1:12" x14ac:dyDescent="0.25">
      <c r="A3740" t="s">
        <v>26</v>
      </c>
      <c r="B3740" t="s">
        <v>71</v>
      </c>
      <c r="C3740" t="s">
        <v>43</v>
      </c>
      <c r="D3740" t="s">
        <v>29</v>
      </c>
      <c r="E3740" t="b">
        <v>0</v>
      </c>
      <c r="F3740" s="1">
        <v>45318.421909722223</v>
      </c>
      <c r="G3740" t="b">
        <v>1</v>
      </c>
      <c r="H3740" t="b">
        <v>0</v>
      </c>
      <c r="I3740" t="s">
        <v>30</v>
      </c>
      <c r="J3740" t="s">
        <v>47</v>
      </c>
      <c r="K3740" t="s">
        <v>102</v>
      </c>
      <c r="L3740">
        <v>116742</v>
      </c>
    </row>
    <row r="3741" spans="1:12" x14ac:dyDescent="0.25">
      <c r="A3741" t="s">
        <v>49</v>
      </c>
      <c r="B3741" t="s">
        <v>108</v>
      </c>
      <c r="C3741" t="s">
        <v>21</v>
      </c>
      <c r="D3741" t="s">
        <v>15</v>
      </c>
      <c r="E3741" t="b">
        <v>1</v>
      </c>
      <c r="F3741" s="1">
        <v>45386.867800925917</v>
      </c>
      <c r="G3741" t="b">
        <v>1</v>
      </c>
      <c r="H3741" t="b">
        <v>0</v>
      </c>
      <c r="I3741" t="s">
        <v>51</v>
      </c>
      <c r="J3741" t="s">
        <v>64</v>
      </c>
      <c r="K3741" t="s">
        <v>98</v>
      </c>
      <c r="L3741">
        <v>71077</v>
      </c>
    </row>
    <row r="3742" spans="1:12" x14ac:dyDescent="0.25">
      <c r="A3742" t="s">
        <v>12</v>
      </c>
      <c r="B3742" t="s">
        <v>63</v>
      </c>
      <c r="C3742" t="s">
        <v>68</v>
      </c>
      <c r="D3742" t="s">
        <v>15</v>
      </c>
      <c r="E3742" t="b">
        <v>1</v>
      </c>
      <c r="F3742" s="1">
        <v>45409.521284722221</v>
      </c>
      <c r="G3742" t="b">
        <v>0</v>
      </c>
      <c r="H3742" t="b">
        <v>1</v>
      </c>
      <c r="I3742" t="s">
        <v>16</v>
      </c>
      <c r="J3742" t="s">
        <v>72</v>
      </c>
      <c r="K3742" t="s">
        <v>78</v>
      </c>
      <c r="L3742">
        <v>147415</v>
      </c>
    </row>
    <row r="3743" spans="1:12" x14ac:dyDescent="0.25">
      <c r="A3743" t="s">
        <v>38</v>
      </c>
      <c r="B3743" t="s">
        <v>95</v>
      </c>
      <c r="C3743" t="s">
        <v>28</v>
      </c>
      <c r="D3743" t="s">
        <v>29</v>
      </c>
      <c r="E3743" t="b">
        <v>0</v>
      </c>
      <c r="F3743" s="1">
        <v>45622.56827546296</v>
      </c>
      <c r="G3743" t="b">
        <v>1</v>
      </c>
      <c r="H3743" t="b">
        <v>1</v>
      </c>
      <c r="I3743" t="s">
        <v>41</v>
      </c>
      <c r="J3743" t="s">
        <v>64</v>
      </c>
      <c r="K3743" t="s">
        <v>69</v>
      </c>
      <c r="L3743">
        <v>88164</v>
      </c>
    </row>
    <row r="3744" spans="1:12" x14ac:dyDescent="0.25">
      <c r="A3744" t="s">
        <v>54</v>
      </c>
      <c r="B3744" t="s">
        <v>79</v>
      </c>
      <c r="C3744" t="s">
        <v>28</v>
      </c>
      <c r="D3744" t="s">
        <v>22</v>
      </c>
      <c r="E3744" t="b">
        <v>1</v>
      </c>
      <c r="F3744" s="1">
        <v>45521.47284722222</v>
      </c>
      <c r="G3744" t="b">
        <v>1</v>
      </c>
      <c r="H3744" t="b">
        <v>1</v>
      </c>
      <c r="I3744" t="s">
        <v>30</v>
      </c>
      <c r="J3744" t="s">
        <v>47</v>
      </c>
      <c r="K3744" t="s">
        <v>73</v>
      </c>
      <c r="L3744">
        <v>120481</v>
      </c>
    </row>
    <row r="3745" spans="1:12" x14ac:dyDescent="0.25">
      <c r="A3745" t="s">
        <v>82</v>
      </c>
      <c r="B3745" t="s">
        <v>91</v>
      </c>
      <c r="C3745" t="s">
        <v>28</v>
      </c>
      <c r="D3745" t="s">
        <v>29</v>
      </c>
      <c r="E3745" t="b">
        <v>1</v>
      </c>
      <c r="F3745" s="1">
        <v>45621.207083333327</v>
      </c>
      <c r="G3745" t="b">
        <v>1</v>
      </c>
      <c r="H3745" t="b">
        <v>1</v>
      </c>
      <c r="I3745" t="s">
        <v>84</v>
      </c>
      <c r="J3745" t="s">
        <v>80</v>
      </c>
      <c r="K3745" t="s">
        <v>110</v>
      </c>
      <c r="L3745">
        <v>115462</v>
      </c>
    </row>
    <row r="3746" spans="1:12" x14ac:dyDescent="0.25">
      <c r="A3746" t="s">
        <v>54</v>
      </c>
      <c r="B3746" t="s">
        <v>79</v>
      </c>
      <c r="C3746" t="s">
        <v>21</v>
      </c>
      <c r="D3746" t="s">
        <v>29</v>
      </c>
      <c r="E3746" t="b">
        <v>1</v>
      </c>
      <c r="F3746" s="1">
        <v>45572.2028125</v>
      </c>
      <c r="G3746" t="b">
        <v>0</v>
      </c>
      <c r="H3746" t="b">
        <v>0</v>
      </c>
      <c r="I3746" t="s">
        <v>30</v>
      </c>
      <c r="J3746" t="s">
        <v>72</v>
      </c>
      <c r="K3746" t="s">
        <v>56</v>
      </c>
      <c r="L3746">
        <v>121509</v>
      </c>
    </row>
    <row r="3747" spans="1:12" x14ac:dyDescent="0.25">
      <c r="A3747" t="s">
        <v>54</v>
      </c>
      <c r="B3747" t="s">
        <v>79</v>
      </c>
      <c r="C3747" t="s">
        <v>68</v>
      </c>
      <c r="D3747" t="s">
        <v>15</v>
      </c>
      <c r="E3747" t="b">
        <v>0</v>
      </c>
      <c r="F3747" s="1">
        <v>45317.194594907407</v>
      </c>
      <c r="G3747" t="b">
        <v>0</v>
      </c>
      <c r="H3747" t="b">
        <v>1</v>
      </c>
      <c r="I3747" t="s">
        <v>30</v>
      </c>
      <c r="J3747" t="s">
        <v>66</v>
      </c>
      <c r="K3747" t="s">
        <v>69</v>
      </c>
      <c r="L3747">
        <v>127431</v>
      </c>
    </row>
    <row r="3748" spans="1:12" x14ac:dyDescent="0.25">
      <c r="A3748" t="s">
        <v>45</v>
      </c>
      <c r="B3748" t="s">
        <v>46</v>
      </c>
      <c r="C3748" t="s">
        <v>28</v>
      </c>
      <c r="D3748" t="s">
        <v>22</v>
      </c>
      <c r="E3748" t="b">
        <v>0</v>
      </c>
      <c r="F3748" s="1">
        <v>45570.124293981477</v>
      </c>
      <c r="G3748" t="b">
        <v>0</v>
      </c>
      <c r="H3748" t="b">
        <v>0</v>
      </c>
      <c r="I3748" t="s">
        <v>16</v>
      </c>
      <c r="J3748" t="s">
        <v>57</v>
      </c>
      <c r="K3748" t="s">
        <v>37</v>
      </c>
      <c r="L3748">
        <v>113501</v>
      </c>
    </row>
    <row r="3749" spans="1:12" x14ac:dyDescent="0.25">
      <c r="A3749" t="s">
        <v>82</v>
      </c>
      <c r="B3749" t="s">
        <v>91</v>
      </c>
      <c r="C3749" t="s">
        <v>14</v>
      </c>
      <c r="D3749" t="s">
        <v>22</v>
      </c>
      <c r="E3749" t="b">
        <v>0</v>
      </c>
      <c r="F3749" s="1">
        <v>45606.463472222233</v>
      </c>
      <c r="G3749" t="b">
        <v>0</v>
      </c>
      <c r="H3749" t="b">
        <v>0</v>
      </c>
      <c r="I3749" t="s">
        <v>84</v>
      </c>
      <c r="J3749" t="s">
        <v>72</v>
      </c>
      <c r="K3749" t="s">
        <v>125</v>
      </c>
      <c r="L3749">
        <v>130558</v>
      </c>
    </row>
    <row r="3750" spans="1:12" x14ac:dyDescent="0.25">
      <c r="A3750" t="s">
        <v>12</v>
      </c>
      <c r="B3750" t="s">
        <v>13</v>
      </c>
      <c r="C3750" t="s">
        <v>21</v>
      </c>
      <c r="D3750" t="s">
        <v>15</v>
      </c>
      <c r="E3750" t="b">
        <v>1</v>
      </c>
      <c r="F3750" s="1">
        <v>45395.290162037039</v>
      </c>
      <c r="G3750" t="b">
        <v>0</v>
      </c>
      <c r="H3750" t="b">
        <v>0</v>
      </c>
      <c r="I3750" t="s">
        <v>16</v>
      </c>
      <c r="J3750" t="s">
        <v>70</v>
      </c>
      <c r="K3750" t="s">
        <v>74</v>
      </c>
      <c r="L3750">
        <v>148070</v>
      </c>
    </row>
    <row r="3751" spans="1:12" x14ac:dyDescent="0.25">
      <c r="A3751" t="s">
        <v>82</v>
      </c>
      <c r="B3751" t="s">
        <v>85</v>
      </c>
      <c r="C3751" t="s">
        <v>68</v>
      </c>
      <c r="D3751" t="s">
        <v>29</v>
      </c>
      <c r="E3751" t="b">
        <v>0</v>
      </c>
      <c r="F3751" s="1">
        <v>45530.092557870368</v>
      </c>
      <c r="G3751" t="b">
        <v>0</v>
      </c>
      <c r="H3751" t="b">
        <v>0</v>
      </c>
      <c r="I3751" t="s">
        <v>84</v>
      </c>
      <c r="J3751" t="s">
        <v>66</v>
      </c>
      <c r="K3751" t="s">
        <v>59</v>
      </c>
      <c r="L3751">
        <v>115969</v>
      </c>
    </row>
    <row r="3752" spans="1:12" x14ac:dyDescent="0.25">
      <c r="A3752" t="s">
        <v>54</v>
      </c>
      <c r="B3752" t="s">
        <v>55</v>
      </c>
      <c r="C3752" t="s">
        <v>43</v>
      </c>
      <c r="D3752" t="s">
        <v>15</v>
      </c>
      <c r="E3752" t="b">
        <v>0</v>
      </c>
      <c r="F3752" s="1">
        <v>45511.293379629627</v>
      </c>
      <c r="G3752" t="b">
        <v>0</v>
      </c>
      <c r="H3752" t="b">
        <v>0</v>
      </c>
      <c r="I3752" t="s">
        <v>30</v>
      </c>
      <c r="J3752" t="s">
        <v>52</v>
      </c>
      <c r="K3752" t="s">
        <v>101</v>
      </c>
      <c r="L3752">
        <v>115361</v>
      </c>
    </row>
    <row r="3753" spans="1:12" x14ac:dyDescent="0.25">
      <c r="A3753" t="s">
        <v>45</v>
      </c>
      <c r="B3753" t="s">
        <v>46</v>
      </c>
      <c r="C3753" t="s">
        <v>40</v>
      </c>
      <c r="D3753" t="s">
        <v>22</v>
      </c>
      <c r="E3753" t="b">
        <v>1</v>
      </c>
      <c r="F3753" s="1">
        <v>45303.853506944448</v>
      </c>
      <c r="G3753" t="b">
        <v>1</v>
      </c>
      <c r="H3753" t="b">
        <v>0</v>
      </c>
      <c r="I3753" t="s">
        <v>16</v>
      </c>
      <c r="J3753" t="s">
        <v>24</v>
      </c>
      <c r="K3753" t="s">
        <v>65</v>
      </c>
      <c r="L3753">
        <v>92653</v>
      </c>
    </row>
    <row r="3754" spans="1:12" x14ac:dyDescent="0.25">
      <c r="A3754" t="s">
        <v>19</v>
      </c>
      <c r="B3754" t="s">
        <v>94</v>
      </c>
      <c r="C3754" t="s">
        <v>40</v>
      </c>
      <c r="D3754" t="s">
        <v>15</v>
      </c>
      <c r="E3754" t="b">
        <v>1</v>
      </c>
      <c r="F3754" s="1">
        <v>45310.782847222217</v>
      </c>
      <c r="G3754" t="b">
        <v>0</v>
      </c>
      <c r="H3754" t="b">
        <v>1</v>
      </c>
      <c r="I3754" t="s">
        <v>23</v>
      </c>
      <c r="J3754" t="s">
        <v>52</v>
      </c>
      <c r="K3754" t="s">
        <v>122</v>
      </c>
      <c r="L3754">
        <v>69401</v>
      </c>
    </row>
    <row r="3755" spans="1:12" x14ac:dyDescent="0.25">
      <c r="A3755" t="s">
        <v>45</v>
      </c>
      <c r="B3755" t="s">
        <v>76</v>
      </c>
      <c r="C3755" t="s">
        <v>43</v>
      </c>
      <c r="D3755" t="s">
        <v>15</v>
      </c>
      <c r="E3755" t="b">
        <v>1</v>
      </c>
      <c r="F3755" s="1">
        <v>45500.572592592587</v>
      </c>
      <c r="G3755" t="b">
        <v>0</v>
      </c>
      <c r="H3755" t="b">
        <v>0</v>
      </c>
      <c r="I3755" t="s">
        <v>16</v>
      </c>
      <c r="J3755" t="s">
        <v>70</v>
      </c>
      <c r="K3755" t="s">
        <v>123</v>
      </c>
      <c r="L3755">
        <v>94478</v>
      </c>
    </row>
    <row r="3756" spans="1:12" x14ac:dyDescent="0.25">
      <c r="A3756" t="s">
        <v>54</v>
      </c>
      <c r="B3756" t="s">
        <v>79</v>
      </c>
      <c r="C3756" t="s">
        <v>43</v>
      </c>
      <c r="D3756" t="s">
        <v>22</v>
      </c>
      <c r="E3756" t="b">
        <v>1</v>
      </c>
      <c r="F3756" s="1">
        <v>45434.595104166663</v>
      </c>
      <c r="G3756" t="b">
        <v>1</v>
      </c>
      <c r="H3756" t="b">
        <v>1</v>
      </c>
      <c r="I3756" t="s">
        <v>30</v>
      </c>
      <c r="J3756" t="s">
        <v>80</v>
      </c>
      <c r="K3756" t="s">
        <v>90</v>
      </c>
      <c r="L3756">
        <v>151715</v>
      </c>
    </row>
    <row r="3757" spans="1:12" x14ac:dyDescent="0.25">
      <c r="A3757" t="s">
        <v>12</v>
      </c>
      <c r="B3757" t="s">
        <v>13</v>
      </c>
      <c r="C3757" t="s">
        <v>68</v>
      </c>
      <c r="D3757" t="s">
        <v>29</v>
      </c>
      <c r="E3757" t="b">
        <v>1</v>
      </c>
      <c r="F3757" s="1">
        <v>45399.936030092591</v>
      </c>
      <c r="G3757" t="b">
        <v>1</v>
      </c>
      <c r="H3757" t="b">
        <v>1</v>
      </c>
      <c r="I3757" t="s">
        <v>16</v>
      </c>
      <c r="J3757" t="s">
        <v>47</v>
      </c>
      <c r="K3757" t="s">
        <v>73</v>
      </c>
      <c r="L3757">
        <v>112220</v>
      </c>
    </row>
    <row r="3758" spans="1:12" x14ac:dyDescent="0.25">
      <c r="A3758" t="s">
        <v>49</v>
      </c>
      <c r="B3758" t="s">
        <v>61</v>
      </c>
      <c r="C3758" t="s">
        <v>21</v>
      </c>
      <c r="D3758" t="s">
        <v>15</v>
      </c>
      <c r="E3758" t="b">
        <v>1</v>
      </c>
      <c r="F3758" s="1">
        <v>45421.943078703713</v>
      </c>
      <c r="G3758" t="b">
        <v>1</v>
      </c>
      <c r="H3758" t="b">
        <v>0</v>
      </c>
      <c r="I3758" t="s">
        <v>51</v>
      </c>
      <c r="J3758" t="s">
        <v>52</v>
      </c>
      <c r="K3758" t="s">
        <v>98</v>
      </c>
      <c r="L3758">
        <v>70053</v>
      </c>
    </row>
    <row r="3759" spans="1:12" x14ac:dyDescent="0.25">
      <c r="A3759" t="s">
        <v>82</v>
      </c>
      <c r="B3759" t="s">
        <v>85</v>
      </c>
      <c r="C3759" t="s">
        <v>28</v>
      </c>
      <c r="D3759" t="s">
        <v>29</v>
      </c>
      <c r="E3759" t="b">
        <v>1</v>
      </c>
      <c r="F3759" s="1">
        <v>45392.073981481481</v>
      </c>
      <c r="G3759" t="b">
        <v>0</v>
      </c>
      <c r="H3759" t="b">
        <v>1</v>
      </c>
      <c r="I3759" t="s">
        <v>84</v>
      </c>
      <c r="J3759" t="s">
        <v>24</v>
      </c>
      <c r="K3759" t="s">
        <v>81</v>
      </c>
      <c r="L3759">
        <v>128643</v>
      </c>
    </row>
    <row r="3760" spans="1:12" x14ac:dyDescent="0.25">
      <c r="A3760" t="s">
        <v>19</v>
      </c>
      <c r="B3760" t="s">
        <v>36</v>
      </c>
      <c r="C3760" t="s">
        <v>43</v>
      </c>
      <c r="D3760" t="s">
        <v>15</v>
      </c>
      <c r="E3760" t="b">
        <v>1</v>
      </c>
      <c r="F3760" s="1">
        <v>45400.701215277782</v>
      </c>
      <c r="G3760" t="b">
        <v>0</v>
      </c>
      <c r="H3760" t="b">
        <v>1</v>
      </c>
      <c r="I3760" t="s">
        <v>23</v>
      </c>
      <c r="J3760" t="s">
        <v>57</v>
      </c>
      <c r="K3760" t="s">
        <v>81</v>
      </c>
      <c r="L3760">
        <v>63064</v>
      </c>
    </row>
    <row r="3761" spans="1:12" x14ac:dyDescent="0.25">
      <c r="A3761" t="s">
        <v>19</v>
      </c>
      <c r="B3761" t="s">
        <v>36</v>
      </c>
      <c r="C3761" t="s">
        <v>40</v>
      </c>
      <c r="D3761" t="s">
        <v>29</v>
      </c>
      <c r="E3761" t="b">
        <v>0</v>
      </c>
      <c r="F3761" s="1">
        <v>45410.110208333332</v>
      </c>
      <c r="G3761" t="b">
        <v>0</v>
      </c>
      <c r="H3761" t="b">
        <v>1</v>
      </c>
      <c r="I3761" t="s">
        <v>23</v>
      </c>
      <c r="J3761" t="s">
        <v>70</v>
      </c>
      <c r="K3761" t="s">
        <v>69</v>
      </c>
      <c r="L3761">
        <v>73352</v>
      </c>
    </row>
    <row r="3762" spans="1:12" x14ac:dyDescent="0.25">
      <c r="A3762" t="s">
        <v>19</v>
      </c>
      <c r="B3762" t="s">
        <v>94</v>
      </c>
      <c r="C3762" t="s">
        <v>28</v>
      </c>
      <c r="D3762" t="s">
        <v>29</v>
      </c>
      <c r="E3762" t="b">
        <v>0</v>
      </c>
      <c r="F3762" s="1">
        <v>45364.71638888889</v>
      </c>
      <c r="G3762" t="b">
        <v>1</v>
      </c>
      <c r="H3762" t="b">
        <v>1</v>
      </c>
      <c r="I3762" t="s">
        <v>23</v>
      </c>
      <c r="J3762" t="s">
        <v>34</v>
      </c>
      <c r="K3762" t="s">
        <v>53</v>
      </c>
      <c r="L3762">
        <v>78224</v>
      </c>
    </row>
    <row r="3763" spans="1:12" x14ac:dyDescent="0.25">
      <c r="A3763" t="s">
        <v>12</v>
      </c>
      <c r="B3763" t="s">
        <v>13</v>
      </c>
      <c r="C3763" t="s">
        <v>21</v>
      </c>
      <c r="D3763" t="s">
        <v>29</v>
      </c>
      <c r="E3763" t="b">
        <v>1</v>
      </c>
      <c r="F3763" s="1">
        <v>45365.499224537038</v>
      </c>
      <c r="G3763" t="b">
        <v>0</v>
      </c>
      <c r="H3763" t="b">
        <v>0</v>
      </c>
      <c r="I3763" t="s">
        <v>16</v>
      </c>
      <c r="J3763" t="s">
        <v>80</v>
      </c>
      <c r="K3763" t="s">
        <v>56</v>
      </c>
      <c r="L3763">
        <v>129431</v>
      </c>
    </row>
    <row r="3764" spans="1:12" x14ac:dyDescent="0.25">
      <c r="A3764" t="s">
        <v>12</v>
      </c>
      <c r="B3764" t="s">
        <v>13</v>
      </c>
      <c r="C3764" t="s">
        <v>68</v>
      </c>
      <c r="D3764" t="s">
        <v>15</v>
      </c>
      <c r="E3764" t="b">
        <v>1</v>
      </c>
      <c r="F3764" s="1">
        <v>45303.077997685177</v>
      </c>
      <c r="G3764" t="b">
        <v>0</v>
      </c>
      <c r="H3764" t="b">
        <v>1</v>
      </c>
      <c r="I3764" t="s">
        <v>16</v>
      </c>
      <c r="J3764" t="s">
        <v>47</v>
      </c>
      <c r="K3764" t="s">
        <v>123</v>
      </c>
      <c r="L3764">
        <v>129718</v>
      </c>
    </row>
    <row r="3765" spans="1:12" x14ac:dyDescent="0.25">
      <c r="A3765" t="s">
        <v>26</v>
      </c>
      <c r="B3765" t="s">
        <v>33</v>
      </c>
      <c r="C3765" t="s">
        <v>21</v>
      </c>
      <c r="D3765" t="s">
        <v>22</v>
      </c>
      <c r="E3765" t="b">
        <v>0</v>
      </c>
      <c r="F3765" s="1">
        <v>45417.591238425928</v>
      </c>
      <c r="G3765" t="b">
        <v>1</v>
      </c>
      <c r="H3765" t="b">
        <v>0</v>
      </c>
      <c r="I3765" t="s">
        <v>30</v>
      </c>
      <c r="J3765" t="s">
        <v>44</v>
      </c>
      <c r="K3765" t="s">
        <v>100</v>
      </c>
      <c r="L3765">
        <v>102291</v>
      </c>
    </row>
    <row r="3766" spans="1:12" x14ac:dyDescent="0.25">
      <c r="A3766" t="s">
        <v>38</v>
      </c>
      <c r="B3766" t="s">
        <v>95</v>
      </c>
      <c r="C3766" t="s">
        <v>68</v>
      </c>
      <c r="D3766" t="s">
        <v>29</v>
      </c>
      <c r="E3766" t="b">
        <v>0</v>
      </c>
      <c r="F3766" s="1">
        <v>45375.366377314807</v>
      </c>
      <c r="G3766" t="b">
        <v>0</v>
      </c>
      <c r="H3766" t="b">
        <v>0</v>
      </c>
      <c r="I3766" t="s">
        <v>41</v>
      </c>
      <c r="J3766" t="s">
        <v>72</v>
      </c>
      <c r="K3766" t="s">
        <v>113</v>
      </c>
      <c r="L3766">
        <v>65436</v>
      </c>
    </row>
    <row r="3767" spans="1:12" x14ac:dyDescent="0.25">
      <c r="A3767" t="s">
        <v>49</v>
      </c>
      <c r="B3767" t="s">
        <v>50</v>
      </c>
      <c r="C3767" t="s">
        <v>21</v>
      </c>
      <c r="D3767" t="s">
        <v>15</v>
      </c>
      <c r="E3767" t="b">
        <v>0</v>
      </c>
      <c r="F3767" s="1">
        <v>45549.239050925928</v>
      </c>
      <c r="G3767" t="b">
        <v>1</v>
      </c>
      <c r="H3767" t="b">
        <v>1</v>
      </c>
      <c r="I3767" t="s">
        <v>51</v>
      </c>
      <c r="J3767" t="s">
        <v>64</v>
      </c>
      <c r="K3767" t="s">
        <v>65</v>
      </c>
      <c r="L3767">
        <v>88697</v>
      </c>
    </row>
    <row r="3768" spans="1:12" x14ac:dyDescent="0.25">
      <c r="A3768" t="s">
        <v>45</v>
      </c>
      <c r="B3768" t="s">
        <v>46</v>
      </c>
      <c r="C3768" t="s">
        <v>14</v>
      </c>
      <c r="D3768" t="s">
        <v>22</v>
      </c>
      <c r="E3768" t="b">
        <v>0</v>
      </c>
      <c r="F3768" s="1">
        <v>45645.886076388888</v>
      </c>
      <c r="G3768" t="b">
        <v>0</v>
      </c>
      <c r="H3768" t="b">
        <v>1</v>
      </c>
      <c r="I3768" t="s">
        <v>16</v>
      </c>
      <c r="J3768" t="s">
        <v>47</v>
      </c>
      <c r="K3768" t="s">
        <v>73</v>
      </c>
      <c r="L3768">
        <v>104637</v>
      </c>
    </row>
    <row r="3769" spans="1:12" x14ac:dyDescent="0.25">
      <c r="A3769" t="s">
        <v>45</v>
      </c>
      <c r="B3769" t="s">
        <v>76</v>
      </c>
      <c r="C3769" t="s">
        <v>43</v>
      </c>
      <c r="D3769" t="s">
        <v>29</v>
      </c>
      <c r="E3769" t="b">
        <v>0</v>
      </c>
      <c r="F3769" s="1">
        <v>45518.293483796297</v>
      </c>
      <c r="G3769" t="b">
        <v>1</v>
      </c>
      <c r="H3769" t="b">
        <v>1</v>
      </c>
      <c r="I3769" t="s">
        <v>16</v>
      </c>
      <c r="J3769" t="s">
        <v>64</v>
      </c>
      <c r="K3769" t="s">
        <v>128</v>
      </c>
      <c r="L3769">
        <v>109824</v>
      </c>
    </row>
    <row r="3770" spans="1:12" x14ac:dyDescent="0.25">
      <c r="A3770" t="s">
        <v>19</v>
      </c>
      <c r="B3770" t="s">
        <v>86</v>
      </c>
      <c r="C3770" t="s">
        <v>43</v>
      </c>
      <c r="D3770" t="s">
        <v>15</v>
      </c>
      <c r="E3770" t="b">
        <v>0</v>
      </c>
      <c r="F3770" s="1">
        <v>45552.999930555547</v>
      </c>
      <c r="G3770" t="b">
        <v>1</v>
      </c>
      <c r="H3770" t="b">
        <v>0</v>
      </c>
      <c r="I3770" t="s">
        <v>23</v>
      </c>
      <c r="J3770" t="s">
        <v>44</v>
      </c>
      <c r="K3770" t="s">
        <v>122</v>
      </c>
      <c r="L3770">
        <v>68593</v>
      </c>
    </row>
    <row r="3771" spans="1:12" x14ac:dyDescent="0.25">
      <c r="A3771" t="s">
        <v>45</v>
      </c>
      <c r="B3771" t="s">
        <v>88</v>
      </c>
      <c r="C3771" t="s">
        <v>21</v>
      </c>
      <c r="D3771" t="s">
        <v>22</v>
      </c>
      <c r="E3771" t="b">
        <v>0</v>
      </c>
      <c r="F3771" s="1">
        <v>45484.882256944453</v>
      </c>
      <c r="G3771" t="b">
        <v>1</v>
      </c>
      <c r="H3771" t="b">
        <v>1</v>
      </c>
      <c r="I3771" t="s">
        <v>16</v>
      </c>
      <c r="J3771" t="s">
        <v>64</v>
      </c>
      <c r="K3771" t="s">
        <v>109</v>
      </c>
      <c r="L3771">
        <v>85632</v>
      </c>
    </row>
    <row r="3772" spans="1:12" x14ac:dyDescent="0.25">
      <c r="A3772" t="s">
        <v>12</v>
      </c>
      <c r="B3772" t="s">
        <v>13</v>
      </c>
      <c r="C3772" t="s">
        <v>43</v>
      </c>
      <c r="D3772" t="s">
        <v>22</v>
      </c>
      <c r="E3772" t="b">
        <v>0</v>
      </c>
      <c r="F3772" s="1">
        <v>45356.708090277767</v>
      </c>
      <c r="G3772" t="b">
        <v>0</v>
      </c>
      <c r="H3772" t="b">
        <v>1</v>
      </c>
      <c r="I3772" t="s">
        <v>16</v>
      </c>
      <c r="J3772" t="s">
        <v>34</v>
      </c>
      <c r="K3772" t="s">
        <v>87</v>
      </c>
      <c r="L3772">
        <v>130929</v>
      </c>
    </row>
    <row r="3773" spans="1:12" x14ac:dyDescent="0.25">
      <c r="A3773" t="s">
        <v>38</v>
      </c>
      <c r="B3773" t="s">
        <v>39</v>
      </c>
      <c r="C3773" t="s">
        <v>14</v>
      </c>
      <c r="D3773" t="s">
        <v>15</v>
      </c>
      <c r="E3773" t="b">
        <v>0</v>
      </c>
      <c r="F3773" s="1">
        <v>45615.575856481482</v>
      </c>
      <c r="G3773" t="b">
        <v>1</v>
      </c>
      <c r="H3773" t="b">
        <v>0</v>
      </c>
      <c r="I3773" t="s">
        <v>41</v>
      </c>
      <c r="J3773" t="s">
        <v>72</v>
      </c>
      <c r="K3773" t="s">
        <v>67</v>
      </c>
      <c r="L3773">
        <v>92769</v>
      </c>
    </row>
    <row r="3774" spans="1:12" x14ac:dyDescent="0.25">
      <c r="A3774" t="s">
        <v>54</v>
      </c>
      <c r="B3774" t="s">
        <v>55</v>
      </c>
      <c r="C3774" t="s">
        <v>14</v>
      </c>
      <c r="D3774" t="s">
        <v>15</v>
      </c>
      <c r="E3774" t="b">
        <v>0</v>
      </c>
      <c r="F3774" s="1">
        <v>45441.302071759259</v>
      </c>
      <c r="G3774" t="b">
        <v>0</v>
      </c>
      <c r="H3774" t="b">
        <v>1</v>
      </c>
      <c r="I3774" t="s">
        <v>30</v>
      </c>
      <c r="J3774" t="s">
        <v>70</v>
      </c>
      <c r="K3774" t="s">
        <v>56</v>
      </c>
      <c r="L3774">
        <v>138317</v>
      </c>
    </row>
    <row r="3775" spans="1:12" x14ac:dyDescent="0.25">
      <c r="A3775" t="s">
        <v>45</v>
      </c>
      <c r="B3775" t="s">
        <v>76</v>
      </c>
      <c r="C3775" t="s">
        <v>14</v>
      </c>
      <c r="D3775" t="s">
        <v>15</v>
      </c>
      <c r="E3775" t="b">
        <v>1</v>
      </c>
      <c r="F3775" s="1">
        <v>45641.006805555553</v>
      </c>
      <c r="G3775" t="b">
        <v>1</v>
      </c>
      <c r="H3775" t="b">
        <v>1</v>
      </c>
      <c r="I3775" t="s">
        <v>16</v>
      </c>
      <c r="J3775" t="s">
        <v>31</v>
      </c>
      <c r="K3775" t="s">
        <v>104</v>
      </c>
      <c r="L3775">
        <v>91624</v>
      </c>
    </row>
    <row r="3776" spans="1:12" x14ac:dyDescent="0.25">
      <c r="A3776" t="s">
        <v>26</v>
      </c>
      <c r="B3776" t="s">
        <v>27</v>
      </c>
      <c r="C3776" t="s">
        <v>43</v>
      </c>
      <c r="D3776" t="s">
        <v>22</v>
      </c>
      <c r="E3776" t="b">
        <v>1</v>
      </c>
      <c r="F3776" s="1">
        <v>45501.38453703704</v>
      </c>
      <c r="G3776" t="b">
        <v>1</v>
      </c>
      <c r="H3776" t="b">
        <v>1</v>
      </c>
      <c r="I3776" t="s">
        <v>30</v>
      </c>
      <c r="J3776" t="s">
        <v>66</v>
      </c>
      <c r="K3776" t="s">
        <v>87</v>
      </c>
      <c r="L3776">
        <v>113954</v>
      </c>
    </row>
    <row r="3777" spans="1:12" x14ac:dyDescent="0.25">
      <c r="A3777" t="s">
        <v>19</v>
      </c>
      <c r="B3777" t="s">
        <v>86</v>
      </c>
      <c r="C3777" t="s">
        <v>43</v>
      </c>
      <c r="D3777" t="s">
        <v>15</v>
      </c>
      <c r="E3777" t="b">
        <v>1</v>
      </c>
      <c r="F3777" s="1">
        <v>45545.360682870371</v>
      </c>
      <c r="G3777" t="b">
        <v>0</v>
      </c>
      <c r="H3777" t="b">
        <v>1</v>
      </c>
      <c r="I3777" t="s">
        <v>23</v>
      </c>
      <c r="J3777" t="s">
        <v>31</v>
      </c>
      <c r="K3777" t="s">
        <v>58</v>
      </c>
      <c r="L3777">
        <v>76581</v>
      </c>
    </row>
    <row r="3778" spans="1:12" x14ac:dyDescent="0.25">
      <c r="A3778" t="s">
        <v>12</v>
      </c>
      <c r="B3778" t="s">
        <v>75</v>
      </c>
      <c r="C3778" t="s">
        <v>14</v>
      </c>
      <c r="D3778" t="s">
        <v>22</v>
      </c>
      <c r="E3778" t="b">
        <v>0</v>
      </c>
      <c r="F3778" s="1">
        <v>45628.887696759259</v>
      </c>
      <c r="G3778" t="b">
        <v>0</v>
      </c>
      <c r="H3778" t="b">
        <v>0</v>
      </c>
      <c r="I3778" t="s">
        <v>16</v>
      </c>
      <c r="J3778" t="s">
        <v>17</v>
      </c>
      <c r="K3778" t="s">
        <v>124</v>
      </c>
      <c r="L3778">
        <v>116509</v>
      </c>
    </row>
    <row r="3779" spans="1:12" x14ac:dyDescent="0.25">
      <c r="A3779" t="s">
        <v>12</v>
      </c>
      <c r="B3779" t="s">
        <v>75</v>
      </c>
      <c r="C3779" t="s">
        <v>28</v>
      </c>
      <c r="D3779" t="s">
        <v>15</v>
      </c>
      <c r="E3779" t="b">
        <v>1</v>
      </c>
      <c r="F3779" s="1">
        <v>45365.207986111112</v>
      </c>
      <c r="G3779" t="b">
        <v>1</v>
      </c>
      <c r="H3779" t="b">
        <v>1</v>
      </c>
      <c r="I3779" t="s">
        <v>16</v>
      </c>
      <c r="J3779" t="s">
        <v>70</v>
      </c>
      <c r="K3779" t="s">
        <v>118</v>
      </c>
      <c r="L3779">
        <v>112060</v>
      </c>
    </row>
    <row r="3780" spans="1:12" x14ac:dyDescent="0.25">
      <c r="A3780" t="s">
        <v>82</v>
      </c>
      <c r="B3780" t="s">
        <v>83</v>
      </c>
      <c r="C3780" t="s">
        <v>14</v>
      </c>
      <c r="D3780" t="s">
        <v>22</v>
      </c>
      <c r="E3780" t="b">
        <v>1</v>
      </c>
      <c r="F3780" s="1">
        <v>45410.330891203703</v>
      </c>
      <c r="G3780" t="b">
        <v>0</v>
      </c>
      <c r="H3780" t="b">
        <v>0</v>
      </c>
      <c r="I3780" t="s">
        <v>84</v>
      </c>
      <c r="J3780" t="s">
        <v>66</v>
      </c>
      <c r="K3780" t="s">
        <v>89</v>
      </c>
      <c r="L3780">
        <v>103673</v>
      </c>
    </row>
    <row r="3781" spans="1:12" x14ac:dyDescent="0.25">
      <c r="A3781" t="s">
        <v>19</v>
      </c>
      <c r="B3781" t="s">
        <v>94</v>
      </c>
      <c r="C3781" t="s">
        <v>68</v>
      </c>
      <c r="D3781" t="s">
        <v>29</v>
      </c>
      <c r="E3781" t="b">
        <v>0</v>
      </c>
      <c r="F3781" s="1">
        <v>45348.740358796298</v>
      </c>
      <c r="G3781" t="b">
        <v>1</v>
      </c>
      <c r="H3781" t="b">
        <v>1</v>
      </c>
      <c r="I3781" t="s">
        <v>23</v>
      </c>
      <c r="J3781" t="s">
        <v>17</v>
      </c>
      <c r="K3781" t="s">
        <v>60</v>
      </c>
      <c r="L3781">
        <v>86326</v>
      </c>
    </row>
    <row r="3782" spans="1:12" x14ac:dyDescent="0.25">
      <c r="A3782" t="s">
        <v>45</v>
      </c>
      <c r="B3782" t="s">
        <v>88</v>
      </c>
      <c r="C3782" t="s">
        <v>28</v>
      </c>
      <c r="D3782" t="s">
        <v>22</v>
      </c>
      <c r="E3782" t="b">
        <v>0</v>
      </c>
      <c r="F3782" s="1">
        <v>45510.501863425918</v>
      </c>
      <c r="G3782" t="b">
        <v>0</v>
      </c>
      <c r="H3782" t="b">
        <v>0</v>
      </c>
      <c r="I3782" t="s">
        <v>16</v>
      </c>
      <c r="J3782" t="s">
        <v>31</v>
      </c>
      <c r="K3782" t="s">
        <v>97</v>
      </c>
      <c r="L3782">
        <v>106142</v>
      </c>
    </row>
    <row r="3783" spans="1:12" x14ac:dyDescent="0.25">
      <c r="A3783" t="s">
        <v>49</v>
      </c>
      <c r="B3783" t="s">
        <v>50</v>
      </c>
      <c r="C3783" t="s">
        <v>21</v>
      </c>
      <c r="D3783" t="s">
        <v>22</v>
      </c>
      <c r="E3783" t="b">
        <v>1</v>
      </c>
      <c r="F3783" s="1">
        <v>45484.571064814823</v>
      </c>
      <c r="G3783" t="b">
        <v>1</v>
      </c>
      <c r="H3783" t="b">
        <v>1</v>
      </c>
      <c r="I3783" t="s">
        <v>51</v>
      </c>
      <c r="J3783" t="s">
        <v>17</v>
      </c>
      <c r="K3783" t="s">
        <v>123</v>
      </c>
      <c r="L3783">
        <v>83396</v>
      </c>
    </row>
    <row r="3784" spans="1:12" x14ac:dyDescent="0.25">
      <c r="A3784" t="s">
        <v>54</v>
      </c>
      <c r="B3784" t="s">
        <v>55</v>
      </c>
      <c r="C3784" t="s">
        <v>43</v>
      </c>
      <c r="D3784" t="s">
        <v>22</v>
      </c>
      <c r="E3784" t="b">
        <v>0</v>
      </c>
      <c r="F3784" s="1">
        <v>45462.836539351847</v>
      </c>
      <c r="G3784" t="b">
        <v>1</v>
      </c>
      <c r="H3784" t="b">
        <v>0</v>
      </c>
      <c r="I3784" t="s">
        <v>30</v>
      </c>
      <c r="J3784" t="s">
        <v>72</v>
      </c>
      <c r="K3784" t="s">
        <v>128</v>
      </c>
      <c r="L3784">
        <v>145398</v>
      </c>
    </row>
    <row r="3785" spans="1:12" x14ac:dyDescent="0.25">
      <c r="A3785" t="s">
        <v>38</v>
      </c>
      <c r="B3785" t="s">
        <v>39</v>
      </c>
      <c r="C3785" t="s">
        <v>28</v>
      </c>
      <c r="D3785" t="s">
        <v>22</v>
      </c>
      <c r="E3785" t="b">
        <v>0</v>
      </c>
      <c r="F3785" s="1">
        <v>45428.320393518523</v>
      </c>
      <c r="G3785" t="b">
        <v>0</v>
      </c>
      <c r="H3785" t="b">
        <v>1</v>
      </c>
      <c r="I3785" t="s">
        <v>41</v>
      </c>
      <c r="J3785" t="s">
        <v>70</v>
      </c>
      <c r="K3785" t="s">
        <v>96</v>
      </c>
      <c r="L3785">
        <v>93044</v>
      </c>
    </row>
    <row r="3786" spans="1:12" x14ac:dyDescent="0.25">
      <c r="A3786" t="s">
        <v>12</v>
      </c>
      <c r="B3786" t="s">
        <v>75</v>
      </c>
      <c r="C3786" t="s">
        <v>21</v>
      </c>
      <c r="D3786" t="s">
        <v>22</v>
      </c>
      <c r="E3786" t="b">
        <v>1</v>
      </c>
      <c r="F3786" s="1">
        <v>45588.439699074072</v>
      </c>
      <c r="G3786" t="b">
        <v>0</v>
      </c>
      <c r="H3786" t="b">
        <v>0</v>
      </c>
      <c r="I3786" t="s">
        <v>16</v>
      </c>
      <c r="J3786" t="s">
        <v>31</v>
      </c>
      <c r="K3786" t="s">
        <v>37</v>
      </c>
      <c r="L3786">
        <v>122795</v>
      </c>
    </row>
    <row r="3787" spans="1:12" x14ac:dyDescent="0.25">
      <c r="A3787" t="s">
        <v>49</v>
      </c>
      <c r="B3787" t="s">
        <v>108</v>
      </c>
      <c r="C3787" t="s">
        <v>14</v>
      </c>
      <c r="D3787" t="s">
        <v>15</v>
      </c>
      <c r="E3787" t="b">
        <v>1</v>
      </c>
      <c r="F3787" s="1">
        <v>45444.229363425933</v>
      </c>
      <c r="G3787" t="b">
        <v>0</v>
      </c>
      <c r="H3787" t="b">
        <v>0</v>
      </c>
      <c r="I3787" t="s">
        <v>51</v>
      </c>
      <c r="J3787" t="s">
        <v>24</v>
      </c>
      <c r="K3787" t="s">
        <v>100</v>
      </c>
      <c r="L3787">
        <v>97868</v>
      </c>
    </row>
    <row r="3788" spans="1:12" x14ac:dyDescent="0.25">
      <c r="A3788" t="s">
        <v>54</v>
      </c>
      <c r="B3788" t="s">
        <v>55</v>
      </c>
      <c r="C3788" t="s">
        <v>40</v>
      </c>
      <c r="D3788" t="s">
        <v>15</v>
      </c>
      <c r="E3788" t="b">
        <v>0</v>
      </c>
      <c r="F3788" s="1">
        <v>45580.754444444443</v>
      </c>
      <c r="G3788" t="b">
        <v>1</v>
      </c>
      <c r="H3788" t="b">
        <v>0</v>
      </c>
      <c r="I3788" t="s">
        <v>30</v>
      </c>
      <c r="J3788" t="s">
        <v>64</v>
      </c>
      <c r="K3788" t="s">
        <v>98</v>
      </c>
      <c r="L3788">
        <v>142989</v>
      </c>
    </row>
    <row r="3789" spans="1:12" x14ac:dyDescent="0.25">
      <c r="A3789" t="s">
        <v>54</v>
      </c>
      <c r="B3789" t="s">
        <v>55</v>
      </c>
      <c r="C3789" t="s">
        <v>14</v>
      </c>
      <c r="D3789" t="s">
        <v>29</v>
      </c>
      <c r="E3789" t="b">
        <v>0</v>
      </c>
      <c r="F3789" s="1">
        <v>45440.719143518523</v>
      </c>
      <c r="G3789" t="b">
        <v>1</v>
      </c>
      <c r="H3789" t="b">
        <v>1</v>
      </c>
      <c r="I3789" t="s">
        <v>30</v>
      </c>
      <c r="J3789" t="s">
        <v>31</v>
      </c>
      <c r="K3789" t="s">
        <v>105</v>
      </c>
      <c r="L3789">
        <v>145073</v>
      </c>
    </row>
    <row r="3790" spans="1:12" x14ac:dyDescent="0.25">
      <c r="A3790" t="s">
        <v>82</v>
      </c>
      <c r="B3790" t="s">
        <v>83</v>
      </c>
      <c r="C3790" t="s">
        <v>21</v>
      </c>
      <c r="D3790" t="s">
        <v>22</v>
      </c>
      <c r="E3790" t="b">
        <v>0</v>
      </c>
      <c r="F3790" s="1">
        <v>45383.791226851848</v>
      </c>
      <c r="G3790" t="b">
        <v>1</v>
      </c>
      <c r="H3790" t="b">
        <v>0</v>
      </c>
      <c r="I3790" t="s">
        <v>84</v>
      </c>
      <c r="J3790" t="s">
        <v>57</v>
      </c>
      <c r="K3790" t="s">
        <v>116</v>
      </c>
      <c r="L3790">
        <v>126910</v>
      </c>
    </row>
    <row r="3791" spans="1:12" x14ac:dyDescent="0.25">
      <c r="A3791" t="s">
        <v>82</v>
      </c>
      <c r="B3791" t="s">
        <v>83</v>
      </c>
      <c r="C3791" t="s">
        <v>14</v>
      </c>
      <c r="D3791" t="s">
        <v>22</v>
      </c>
      <c r="E3791" t="b">
        <v>0</v>
      </c>
      <c r="F3791" s="1">
        <v>45626.335729166669</v>
      </c>
      <c r="G3791" t="b">
        <v>0</v>
      </c>
      <c r="H3791" t="b">
        <v>0</v>
      </c>
      <c r="I3791" t="s">
        <v>84</v>
      </c>
      <c r="J3791" t="s">
        <v>72</v>
      </c>
      <c r="K3791" t="s">
        <v>25</v>
      </c>
      <c r="L3791">
        <v>129576</v>
      </c>
    </row>
    <row r="3792" spans="1:12" x14ac:dyDescent="0.25">
      <c r="A3792" t="s">
        <v>12</v>
      </c>
      <c r="B3792" t="s">
        <v>63</v>
      </c>
      <c r="C3792" t="s">
        <v>14</v>
      </c>
      <c r="D3792" t="s">
        <v>22</v>
      </c>
      <c r="E3792" t="b">
        <v>1</v>
      </c>
      <c r="F3792" s="1">
        <v>45605.027083333327</v>
      </c>
      <c r="G3792" t="b">
        <v>1</v>
      </c>
      <c r="H3792" t="b">
        <v>1</v>
      </c>
      <c r="I3792" t="s">
        <v>16</v>
      </c>
      <c r="J3792" t="s">
        <v>52</v>
      </c>
      <c r="K3792" t="s">
        <v>69</v>
      </c>
      <c r="L3792">
        <v>115968</v>
      </c>
    </row>
    <row r="3793" spans="1:12" x14ac:dyDescent="0.25">
      <c r="A3793" t="s">
        <v>26</v>
      </c>
      <c r="B3793" t="s">
        <v>27</v>
      </c>
      <c r="C3793" t="s">
        <v>28</v>
      </c>
      <c r="D3793" t="s">
        <v>15</v>
      </c>
      <c r="E3793" t="b">
        <v>0</v>
      </c>
      <c r="F3793" s="1">
        <v>45500.549189814818</v>
      </c>
      <c r="G3793" t="b">
        <v>0</v>
      </c>
      <c r="H3793" t="b">
        <v>1</v>
      </c>
      <c r="I3793" t="s">
        <v>30</v>
      </c>
      <c r="J3793" t="s">
        <v>17</v>
      </c>
      <c r="K3793" t="s">
        <v>113</v>
      </c>
      <c r="L3793">
        <v>93788</v>
      </c>
    </row>
    <row r="3794" spans="1:12" x14ac:dyDescent="0.25">
      <c r="A3794" t="s">
        <v>82</v>
      </c>
      <c r="B3794" t="s">
        <v>83</v>
      </c>
      <c r="C3794" t="s">
        <v>14</v>
      </c>
      <c r="D3794" t="s">
        <v>29</v>
      </c>
      <c r="E3794" t="b">
        <v>1</v>
      </c>
      <c r="F3794" s="1">
        <v>45406.775497685187</v>
      </c>
      <c r="G3794" t="b">
        <v>0</v>
      </c>
      <c r="H3794" t="b">
        <v>0</v>
      </c>
      <c r="I3794" t="s">
        <v>84</v>
      </c>
      <c r="J3794" t="s">
        <v>70</v>
      </c>
      <c r="K3794" t="s">
        <v>89</v>
      </c>
      <c r="L3794">
        <v>126192</v>
      </c>
    </row>
    <row r="3795" spans="1:12" x14ac:dyDescent="0.25">
      <c r="A3795" t="s">
        <v>38</v>
      </c>
      <c r="B3795" t="s">
        <v>95</v>
      </c>
      <c r="C3795" t="s">
        <v>68</v>
      </c>
      <c r="D3795" t="s">
        <v>22</v>
      </c>
      <c r="E3795" t="b">
        <v>0</v>
      </c>
      <c r="F3795" s="1">
        <v>45308.008912037039</v>
      </c>
      <c r="G3795" t="b">
        <v>0</v>
      </c>
      <c r="H3795" t="b">
        <v>0</v>
      </c>
      <c r="I3795" t="s">
        <v>41</v>
      </c>
      <c r="J3795" t="s">
        <v>47</v>
      </c>
      <c r="K3795" t="s">
        <v>117</v>
      </c>
      <c r="L3795">
        <v>65822</v>
      </c>
    </row>
    <row r="3796" spans="1:12" x14ac:dyDescent="0.25">
      <c r="A3796" t="s">
        <v>38</v>
      </c>
      <c r="B3796" t="s">
        <v>95</v>
      </c>
      <c r="C3796" t="s">
        <v>40</v>
      </c>
      <c r="D3796" t="s">
        <v>22</v>
      </c>
      <c r="E3796" t="b">
        <v>1</v>
      </c>
      <c r="F3796" s="1">
        <v>45411.691388888888</v>
      </c>
      <c r="G3796" t="b">
        <v>0</v>
      </c>
      <c r="H3796" t="b">
        <v>0</v>
      </c>
      <c r="I3796" t="s">
        <v>41</v>
      </c>
      <c r="J3796" t="s">
        <v>57</v>
      </c>
      <c r="K3796" t="s">
        <v>81</v>
      </c>
      <c r="L3796">
        <v>82323</v>
      </c>
    </row>
    <row r="3797" spans="1:12" x14ac:dyDescent="0.25">
      <c r="A3797" t="s">
        <v>19</v>
      </c>
      <c r="B3797" t="s">
        <v>94</v>
      </c>
      <c r="C3797" t="s">
        <v>68</v>
      </c>
      <c r="D3797" t="s">
        <v>15</v>
      </c>
      <c r="E3797" t="b">
        <v>0</v>
      </c>
      <c r="F3797" s="1">
        <v>45555.370509259257</v>
      </c>
      <c r="G3797" t="b">
        <v>1</v>
      </c>
      <c r="H3797" t="b">
        <v>0</v>
      </c>
      <c r="I3797" t="s">
        <v>23</v>
      </c>
      <c r="J3797" t="s">
        <v>66</v>
      </c>
      <c r="K3797" t="s">
        <v>111</v>
      </c>
      <c r="L3797">
        <v>80887</v>
      </c>
    </row>
    <row r="3798" spans="1:12" x14ac:dyDescent="0.25">
      <c r="A3798" t="s">
        <v>49</v>
      </c>
      <c r="B3798" t="s">
        <v>61</v>
      </c>
      <c r="C3798" t="s">
        <v>14</v>
      </c>
      <c r="D3798" t="s">
        <v>29</v>
      </c>
      <c r="E3798" t="b">
        <v>0</v>
      </c>
      <c r="F3798" s="1">
        <v>45437.294583333343</v>
      </c>
      <c r="G3798" t="b">
        <v>0</v>
      </c>
      <c r="H3798" t="b">
        <v>0</v>
      </c>
      <c r="I3798" t="s">
        <v>51</v>
      </c>
      <c r="J3798" t="s">
        <v>24</v>
      </c>
      <c r="K3798" t="s">
        <v>96</v>
      </c>
      <c r="L3798">
        <v>91737</v>
      </c>
    </row>
    <row r="3799" spans="1:12" x14ac:dyDescent="0.25">
      <c r="A3799" t="s">
        <v>54</v>
      </c>
      <c r="B3799" t="s">
        <v>79</v>
      </c>
      <c r="C3799" t="s">
        <v>40</v>
      </c>
      <c r="D3799" t="s">
        <v>15</v>
      </c>
      <c r="E3799" t="b">
        <v>1</v>
      </c>
      <c r="F3799" s="1">
        <v>45634.241342592592</v>
      </c>
      <c r="G3799" t="b">
        <v>1</v>
      </c>
      <c r="H3799" t="b">
        <v>0</v>
      </c>
      <c r="I3799" t="s">
        <v>30</v>
      </c>
      <c r="J3799" t="s">
        <v>47</v>
      </c>
      <c r="K3799" t="s">
        <v>89</v>
      </c>
      <c r="L3799">
        <v>115010</v>
      </c>
    </row>
    <row r="3800" spans="1:12" x14ac:dyDescent="0.25">
      <c r="A3800" t="s">
        <v>12</v>
      </c>
      <c r="B3800" t="s">
        <v>63</v>
      </c>
      <c r="C3800" t="s">
        <v>43</v>
      </c>
      <c r="D3800" t="s">
        <v>22</v>
      </c>
      <c r="E3800" t="b">
        <v>1</v>
      </c>
      <c r="F3800" s="1">
        <v>45643.165208333332</v>
      </c>
      <c r="G3800" t="b">
        <v>0</v>
      </c>
      <c r="H3800" t="b">
        <v>1</v>
      </c>
      <c r="I3800" t="s">
        <v>16</v>
      </c>
      <c r="J3800" t="s">
        <v>72</v>
      </c>
      <c r="K3800" t="s">
        <v>106</v>
      </c>
      <c r="L3800">
        <v>134744</v>
      </c>
    </row>
    <row r="3801" spans="1:12" x14ac:dyDescent="0.25">
      <c r="A3801" t="s">
        <v>38</v>
      </c>
      <c r="B3801" t="s">
        <v>39</v>
      </c>
      <c r="C3801" t="s">
        <v>40</v>
      </c>
      <c r="D3801" t="s">
        <v>15</v>
      </c>
      <c r="E3801" t="b">
        <v>0</v>
      </c>
      <c r="F3801" s="1">
        <v>45646.639456018522</v>
      </c>
      <c r="G3801" t="b">
        <v>0</v>
      </c>
      <c r="H3801" t="b">
        <v>1</v>
      </c>
      <c r="I3801" t="s">
        <v>41</v>
      </c>
      <c r="J3801" t="s">
        <v>24</v>
      </c>
      <c r="K3801" t="s">
        <v>53</v>
      </c>
      <c r="L3801">
        <v>87889</v>
      </c>
    </row>
    <row r="3802" spans="1:12" x14ac:dyDescent="0.25">
      <c r="A3802" t="s">
        <v>38</v>
      </c>
      <c r="B3802" t="s">
        <v>95</v>
      </c>
      <c r="C3802" t="s">
        <v>68</v>
      </c>
      <c r="D3802" t="s">
        <v>15</v>
      </c>
      <c r="E3802" t="b">
        <v>0</v>
      </c>
      <c r="F3802" s="1">
        <v>45409.23474537037</v>
      </c>
      <c r="G3802" t="b">
        <v>1</v>
      </c>
      <c r="H3802" t="b">
        <v>0</v>
      </c>
      <c r="I3802" t="s">
        <v>41</v>
      </c>
      <c r="J3802" t="s">
        <v>57</v>
      </c>
      <c r="K3802" t="s">
        <v>67</v>
      </c>
      <c r="L3802">
        <v>75054</v>
      </c>
    </row>
    <row r="3803" spans="1:12" x14ac:dyDescent="0.25">
      <c r="A3803" t="s">
        <v>45</v>
      </c>
      <c r="B3803" t="s">
        <v>76</v>
      </c>
      <c r="C3803" t="s">
        <v>68</v>
      </c>
      <c r="D3803" t="s">
        <v>22</v>
      </c>
      <c r="E3803" t="b">
        <v>0</v>
      </c>
      <c r="F3803" s="1">
        <v>45612.679826388892</v>
      </c>
      <c r="G3803" t="b">
        <v>0</v>
      </c>
      <c r="H3803" t="b">
        <v>0</v>
      </c>
      <c r="I3803" t="s">
        <v>16</v>
      </c>
      <c r="J3803" t="s">
        <v>52</v>
      </c>
      <c r="K3803" t="s">
        <v>65</v>
      </c>
      <c r="L3803">
        <v>99664</v>
      </c>
    </row>
    <row r="3804" spans="1:12" x14ac:dyDescent="0.25">
      <c r="A3804" t="s">
        <v>82</v>
      </c>
      <c r="B3804" t="s">
        <v>83</v>
      </c>
      <c r="C3804" t="s">
        <v>68</v>
      </c>
      <c r="D3804" t="s">
        <v>29</v>
      </c>
      <c r="E3804" t="b">
        <v>0</v>
      </c>
      <c r="F3804" s="1">
        <v>45467.11614583333</v>
      </c>
      <c r="G3804" t="b">
        <v>0</v>
      </c>
      <c r="H3804" t="b">
        <v>0</v>
      </c>
      <c r="I3804" t="s">
        <v>84</v>
      </c>
      <c r="J3804" t="s">
        <v>57</v>
      </c>
      <c r="K3804" t="s">
        <v>74</v>
      </c>
      <c r="L3804">
        <v>114385</v>
      </c>
    </row>
    <row r="3805" spans="1:12" x14ac:dyDescent="0.25">
      <c r="A3805" t="s">
        <v>12</v>
      </c>
      <c r="B3805" t="s">
        <v>13</v>
      </c>
      <c r="C3805" t="s">
        <v>43</v>
      </c>
      <c r="D3805" t="s">
        <v>22</v>
      </c>
      <c r="E3805" t="b">
        <v>1</v>
      </c>
      <c r="F3805" s="1">
        <v>45307.897685185177</v>
      </c>
      <c r="G3805" t="b">
        <v>1</v>
      </c>
      <c r="H3805" t="b">
        <v>1</v>
      </c>
      <c r="I3805" t="s">
        <v>16</v>
      </c>
      <c r="J3805" t="s">
        <v>64</v>
      </c>
      <c r="K3805" t="s">
        <v>78</v>
      </c>
      <c r="L3805">
        <v>148308</v>
      </c>
    </row>
    <row r="3806" spans="1:12" x14ac:dyDescent="0.25">
      <c r="A3806" t="s">
        <v>38</v>
      </c>
      <c r="B3806" t="s">
        <v>39</v>
      </c>
      <c r="C3806" t="s">
        <v>28</v>
      </c>
      <c r="D3806" t="s">
        <v>29</v>
      </c>
      <c r="E3806" t="b">
        <v>1</v>
      </c>
      <c r="F3806" s="1">
        <v>45504.931296296287</v>
      </c>
      <c r="G3806" t="b">
        <v>0</v>
      </c>
      <c r="H3806" t="b">
        <v>1</v>
      </c>
      <c r="I3806" t="s">
        <v>41</v>
      </c>
      <c r="J3806" t="s">
        <v>64</v>
      </c>
      <c r="K3806" t="s">
        <v>25</v>
      </c>
      <c r="L3806">
        <v>82155</v>
      </c>
    </row>
    <row r="3807" spans="1:12" x14ac:dyDescent="0.25">
      <c r="A3807" t="s">
        <v>26</v>
      </c>
      <c r="B3807" t="s">
        <v>33</v>
      </c>
      <c r="C3807" t="s">
        <v>40</v>
      </c>
      <c r="D3807" t="s">
        <v>15</v>
      </c>
      <c r="E3807" t="b">
        <v>0</v>
      </c>
      <c r="F3807" s="1">
        <v>45423.316678240742</v>
      </c>
      <c r="G3807" t="b">
        <v>0</v>
      </c>
      <c r="H3807" t="b">
        <v>0</v>
      </c>
      <c r="I3807" t="s">
        <v>30</v>
      </c>
      <c r="J3807" t="s">
        <v>57</v>
      </c>
      <c r="K3807" t="s">
        <v>37</v>
      </c>
      <c r="L3807">
        <v>104378</v>
      </c>
    </row>
    <row r="3808" spans="1:12" x14ac:dyDescent="0.25">
      <c r="A3808" t="s">
        <v>38</v>
      </c>
      <c r="B3808" t="s">
        <v>95</v>
      </c>
      <c r="C3808" t="s">
        <v>21</v>
      </c>
      <c r="D3808" t="s">
        <v>15</v>
      </c>
      <c r="E3808" t="b">
        <v>0</v>
      </c>
      <c r="F3808" s="1">
        <v>45462.316527777781</v>
      </c>
      <c r="G3808" t="b">
        <v>0</v>
      </c>
      <c r="H3808" t="b">
        <v>1</v>
      </c>
      <c r="I3808" t="s">
        <v>41</v>
      </c>
      <c r="J3808" t="s">
        <v>44</v>
      </c>
      <c r="K3808" t="s">
        <v>127</v>
      </c>
      <c r="L3808">
        <v>69353</v>
      </c>
    </row>
    <row r="3809" spans="1:12" x14ac:dyDescent="0.25">
      <c r="A3809" t="s">
        <v>26</v>
      </c>
      <c r="B3809" t="s">
        <v>71</v>
      </c>
      <c r="C3809" t="s">
        <v>14</v>
      </c>
      <c r="D3809" t="s">
        <v>22</v>
      </c>
      <c r="E3809" t="b">
        <v>0</v>
      </c>
      <c r="F3809" s="1">
        <v>45308.257916666669</v>
      </c>
      <c r="G3809" t="b">
        <v>0</v>
      </c>
      <c r="H3809" t="b">
        <v>0</v>
      </c>
      <c r="I3809" t="s">
        <v>30</v>
      </c>
      <c r="J3809" t="s">
        <v>34</v>
      </c>
      <c r="K3809" t="s">
        <v>121</v>
      </c>
      <c r="L3809">
        <v>129107</v>
      </c>
    </row>
    <row r="3810" spans="1:12" x14ac:dyDescent="0.25">
      <c r="A3810" t="s">
        <v>54</v>
      </c>
      <c r="B3810" t="s">
        <v>79</v>
      </c>
      <c r="C3810" t="s">
        <v>14</v>
      </c>
      <c r="D3810" t="s">
        <v>29</v>
      </c>
      <c r="E3810" t="b">
        <v>1</v>
      </c>
      <c r="F3810" s="1">
        <v>45392.615277777782</v>
      </c>
      <c r="G3810" t="b">
        <v>0</v>
      </c>
      <c r="H3810" t="b">
        <v>1</v>
      </c>
      <c r="I3810" t="s">
        <v>30</v>
      </c>
      <c r="J3810" t="s">
        <v>80</v>
      </c>
      <c r="K3810" t="s">
        <v>60</v>
      </c>
      <c r="L3810">
        <v>126508</v>
      </c>
    </row>
    <row r="3811" spans="1:12" x14ac:dyDescent="0.25">
      <c r="A3811" t="s">
        <v>45</v>
      </c>
      <c r="B3811" t="s">
        <v>46</v>
      </c>
      <c r="C3811" t="s">
        <v>43</v>
      </c>
      <c r="D3811" t="s">
        <v>29</v>
      </c>
      <c r="E3811" t="b">
        <v>1</v>
      </c>
      <c r="F3811" s="1">
        <v>45562.114664351851</v>
      </c>
      <c r="G3811" t="b">
        <v>1</v>
      </c>
      <c r="H3811" t="b">
        <v>1</v>
      </c>
      <c r="I3811" t="s">
        <v>16</v>
      </c>
      <c r="J3811" t="s">
        <v>70</v>
      </c>
      <c r="K3811" t="s">
        <v>77</v>
      </c>
      <c r="L3811">
        <v>105049</v>
      </c>
    </row>
    <row r="3812" spans="1:12" x14ac:dyDescent="0.25">
      <c r="A3812" t="s">
        <v>26</v>
      </c>
      <c r="B3812" t="s">
        <v>27</v>
      </c>
      <c r="C3812" t="s">
        <v>40</v>
      </c>
      <c r="D3812" t="s">
        <v>15</v>
      </c>
      <c r="E3812" t="b">
        <v>0</v>
      </c>
      <c r="F3812" s="1">
        <v>45353.759247685193</v>
      </c>
      <c r="G3812" t="b">
        <v>0</v>
      </c>
      <c r="H3812" t="b">
        <v>1</v>
      </c>
      <c r="I3812" t="s">
        <v>30</v>
      </c>
      <c r="J3812" t="s">
        <v>57</v>
      </c>
      <c r="K3812" t="s">
        <v>67</v>
      </c>
      <c r="L3812">
        <v>101398</v>
      </c>
    </row>
    <row r="3813" spans="1:12" x14ac:dyDescent="0.25">
      <c r="A3813" t="s">
        <v>54</v>
      </c>
      <c r="B3813" t="s">
        <v>55</v>
      </c>
      <c r="C3813" t="s">
        <v>43</v>
      </c>
      <c r="D3813" t="s">
        <v>15</v>
      </c>
      <c r="E3813" t="b">
        <v>0</v>
      </c>
      <c r="F3813" s="1">
        <v>45519.270844907413</v>
      </c>
      <c r="G3813" t="b">
        <v>1</v>
      </c>
      <c r="H3813" t="b">
        <v>0</v>
      </c>
      <c r="I3813" t="s">
        <v>30</v>
      </c>
      <c r="J3813" t="s">
        <v>57</v>
      </c>
      <c r="K3813" t="s">
        <v>48</v>
      </c>
      <c r="L3813">
        <v>122750</v>
      </c>
    </row>
    <row r="3814" spans="1:12" x14ac:dyDescent="0.25">
      <c r="A3814" t="s">
        <v>54</v>
      </c>
      <c r="B3814" t="s">
        <v>79</v>
      </c>
      <c r="C3814" t="s">
        <v>21</v>
      </c>
      <c r="D3814" t="s">
        <v>29</v>
      </c>
      <c r="E3814" t="b">
        <v>1</v>
      </c>
      <c r="F3814" s="1">
        <v>45496.419131944444</v>
      </c>
      <c r="G3814" t="b">
        <v>0</v>
      </c>
      <c r="H3814" t="b">
        <v>1</v>
      </c>
      <c r="I3814" t="s">
        <v>30</v>
      </c>
      <c r="J3814" t="s">
        <v>24</v>
      </c>
      <c r="K3814" t="s">
        <v>106</v>
      </c>
      <c r="L3814">
        <v>140620</v>
      </c>
    </row>
    <row r="3815" spans="1:12" x14ac:dyDescent="0.25">
      <c r="A3815" t="s">
        <v>26</v>
      </c>
      <c r="B3815" t="s">
        <v>71</v>
      </c>
      <c r="C3815" t="s">
        <v>43</v>
      </c>
      <c r="D3815" t="s">
        <v>29</v>
      </c>
      <c r="E3815" t="b">
        <v>0</v>
      </c>
      <c r="F3815" s="1">
        <v>45321.633159722223</v>
      </c>
      <c r="G3815" t="b">
        <v>1</v>
      </c>
      <c r="H3815" t="b">
        <v>0</v>
      </c>
      <c r="I3815" t="s">
        <v>30</v>
      </c>
      <c r="J3815" t="s">
        <v>52</v>
      </c>
      <c r="K3815" t="s">
        <v>115</v>
      </c>
      <c r="L3815">
        <v>100169</v>
      </c>
    </row>
    <row r="3816" spans="1:12" x14ac:dyDescent="0.25">
      <c r="A3816" t="s">
        <v>38</v>
      </c>
      <c r="B3816" t="s">
        <v>107</v>
      </c>
      <c r="C3816" t="s">
        <v>14</v>
      </c>
      <c r="D3816" t="s">
        <v>15</v>
      </c>
      <c r="E3816" t="b">
        <v>0</v>
      </c>
      <c r="F3816" s="1">
        <v>45584.57236111111</v>
      </c>
      <c r="G3816" t="b">
        <v>0</v>
      </c>
      <c r="H3816" t="b">
        <v>1</v>
      </c>
      <c r="I3816" t="s">
        <v>41</v>
      </c>
      <c r="J3816" t="s">
        <v>44</v>
      </c>
      <c r="K3816" t="s">
        <v>120</v>
      </c>
      <c r="L3816">
        <v>65387</v>
      </c>
    </row>
    <row r="3817" spans="1:12" x14ac:dyDescent="0.25">
      <c r="A3817" t="s">
        <v>19</v>
      </c>
      <c r="B3817" t="s">
        <v>86</v>
      </c>
      <c r="C3817" t="s">
        <v>68</v>
      </c>
      <c r="D3817" t="s">
        <v>15</v>
      </c>
      <c r="E3817" t="b">
        <v>0</v>
      </c>
      <c r="F3817" s="1">
        <v>45447.392824074072</v>
      </c>
      <c r="G3817" t="b">
        <v>1</v>
      </c>
      <c r="H3817" t="b">
        <v>1</v>
      </c>
      <c r="I3817" t="s">
        <v>23</v>
      </c>
      <c r="J3817" t="s">
        <v>44</v>
      </c>
      <c r="K3817" t="s">
        <v>119</v>
      </c>
      <c r="L3817">
        <v>86065</v>
      </c>
    </row>
    <row r="3818" spans="1:12" x14ac:dyDescent="0.25">
      <c r="A3818" t="s">
        <v>49</v>
      </c>
      <c r="B3818" t="s">
        <v>50</v>
      </c>
      <c r="C3818" t="s">
        <v>40</v>
      </c>
      <c r="D3818" t="s">
        <v>22</v>
      </c>
      <c r="E3818" t="b">
        <v>0</v>
      </c>
      <c r="F3818" s="1">
        <v>45492.197465277779</v>
      </c>
      <c r="G3818" t="b">
        <v>1</v>
      </c>
      <c r="H3818" t="b">
        <v>1</v>
      </c>
      <c r="I3818" t="s">
        <v>51</v>
      </c>
      <c r="J3818" t="s">
        <v>57</v>
      </c>
      <c r="K3818" t="s">
        <v>78</v>
      </c>
      <c r="L3818">
        <v>89688</v>
      </c>
    </row>
    <row r="3819" spans="1:12" x14ac:dyDescent="0.25">
      <c r="A3819" t="s">
        <v>38</v>
      </c>
      <c r="B3819" t="s">
        <v>95</v>
      </c>
      <c r="C3819" t="s">
        <v>14</v>
      </c>
      <c r="D3819" t="s">
        <v>22</v>
      </c>
      <c r="E3819" t="b">
        <v>0</v>
      </c>
      <c r="F3819" s="1">
        <v>45475.140520833331</v>
      </c>
      <c r="G3819" t="b">
        <v>1</v>
      </c>
      <c r="H3819" t="b">
        <v>0</v>
      </c>
      <c r="I3819" t="s">
        <v>41</v>
      </c>
      <c r="J3819" t="s">
        <v>52</v>
      </c>
      <c r="K3819" t="s">
        <v>111</v>
      </c>
      <c r="L3819">
        <v>80580</v>
      </c>
    </row>
    <row r="3820" spans="1:12" x14ac:dyDescent="0.25">
      <c r="A3820" t="s">
        <v>45</v>
      </c>
      <c r="B3820" t="s">
        <v>76</v>
      </c>
      <c r="C3820" t="s">
        <v>43</v>
      </c>
      <c r="D3820" t="s">
        <v>15</v>
      </c>
      <c r="E3820" t="b">
        <v>1</v>
      </c>
      <c r="F3820" s="1">
        <v>45434.877303240741</v>
      </c>
      <c r="G3820" t="b">
        <v>0</v>
      </c>
      <c r="H3820" t="b">
        <v>1</v>
      </c>
      <c r="I3820" t="s">
        <v>16</v>
      </c>
      <c r="J3820" t="s">
        <v>31</v>
      </c>
      <c r="K3820" t="s">
        <v>122</v>
      </c>
      <c r="L3820">
        <v>109611</v>
      </c>
    </row>
    <row r="3821" spans="1:12" x14ac:dyDescent="0.25">
      <c r="A3821" t="s">
        <v>82</v>
      </c>
      <c r="B3821" t="s">
        <v>85</v>
      </c>
      <c r="C3821" t="s">
        <v>21</v>
      </c>
      <c r="D3821" t="s">
        <v>29</v>
      </c>
      <c r="E3821" t="b">
        <v>0</v>
      </c>
      <c r="F3821" s="1">
        <v>45304.835393518522</v>
      </c>
      <c r="G3821" t="b">
        <v>0</v>
      </c>
      <c r="H3821" t="b">
        <v>0</v>
      </c>
      <c r="I3821" t="s">
        <v>84</v>
      </c>
      <c r="J3821" t="s">
        <v>24</v>
      </c>
      <c r="K3821" t="s">
        <v>109</v>
      </c>
      <c r="L3821">
        <v>106213</v>
      </c>
    </row>
    <row r="3822" spans="1:12" x14ac:dyDescent="0.25">
      <c r="A3822" t="s">
        <v>82</v>
      </c>
      <c r="B3822" t="s">
        <v>85</v>
      </c>
      <c r="C3822" t="s">
        <v>14</v>
      </c>
      <c r="D3822" t="s">
        <v>22</v>
      </c>
      <c r="E3822" t="b">
        <v>1</v>
      </c>
      <c r="F3822" s="1">
        <v>45650.860532407409</v>
      </c>
      <c r="G3822" t="b">
        <v>0</v>
      </c>
      <c r="H3822" t="b">
        <v>0</v>
      </c>
      <c r="I3822" t="s">
        <v>84</v>
      </c>
      <c r="J3822" t="s">
        <v>57</v>
      </c>
      <c r="K3822" t="s">
        <v>56</v>
      </c>
      <c r="L3822">
        <v>100453</v>
      </c>
    </row>
    <row r="3823" spans="1:12" x14ac:dyDescent="0.25">
      <c r="A3823" t="s">
        <v>38</v>
      </c>
      <c r="B3823" t="s">
        <v>39</v>
      </c>
      <c r="C3823" t="s">
        <v>14</v>
      </c>
      <c r="D3823" t="s">
        <v>22</v>
      </c>
      <c r="E3823" t="b">
        <v>0</v>
      </c>
      <c r="F3823" s="1">
        <v>45448.407118055547</v>
      </c>
      <c r="G3823" t="b">
        <v>1</v>
      </c>
      <c r="H3823" t="b">
        <v>1</v>
      </c>
      <c r="I3823" t="s">
        <v>41</v>
      </c>
      <c r="J3823" t="s">
        <v>17</v>
      </c>
      <c r="K3823" t="s">
        <v>112</v>
      </c>
      <c r="L3823">
        <v>75476</v>
      </c>
    </row>
    <row r="3824" spans="1:12" x14ac:dyDescent="0.25">
      <c r="A3824" t="s">
        <v>49</v>
      </c>
      <c r="B3824" t="s">
        <v>61</v>
      </c>
      <c r="C3824" t="s">
        <v>40</v>
      </c>
      <c r="D3824" t="s">
        <v>22</v>
      </c>
      <c r="E3824" t="b">
        <v>1</v>
      </c>
      <c r="F3824" s="1">
        <v>45494.285486111112</v>
      </c>
      <c r="G3824" t="b">
        <v>0</v>
      </c>
      <c r="H3824" t="b">
        <v>1</v>
      </c>
      <c r="I3824" t="s">
        <v>51</v>
      </c>
      <c r="J3824" t="s">
        <v>44</v>
      </c>
      <c r="K3824" t="s">
        <v>120</v>
      </c>
      <c r="L3824">
        <v>84394</v>
      </c>
    </row>
    <row r="3825" spans="1:12" x14ac:dyDescent="0.25">
      <c r="A3825" t="s">
        <v>26</v>
      </c>
      <c r="B3825" t="s">
        <v>27</v>
      </c>
      <c r="C3825" t="s">
        <v>40</v>
      </c>
      <c r="D3825" t="s">
        <v>29</v>
      </c>
      <c r="E3825" t="b">
        <v>1</v>
      </c>
      <c r="F3825" s="1">
        <v>45479.675833333327</v>
      </c>
      <c r="G3825" t="b">
        <v>1</v>
      </c>
      <c r="H3825" t="b">
        <v>0</v>
      </c>
      <c r="I3825" t="s">
        <v>30</v>
      </c>
      <c r="J3825" t="s">
        <v>34</v>
      </c>
      <c r="K3825" t="s">
        <v>100</v>
      </c>
      <c r="L3825">
        <v>123005</v>
      </c>
    </row>
    <row r="3826" spans="1:12" x14ac:dyDescent="0.25">
      <c r="A3826" t="s">
        <v>82</v>
      </c>
      <c r="B3826" t="s">
        <v>91</v>
      </c>
      <c r="C3826" t="s">
        <v>40</v>
      </c>
      <c r="D3826" t="s">
        <v>22</v>
      </c>
      <c r="E3826" t="b">
        <v>1</v>
      </c>
      <c r="F3826" s="1">
        <v>45303.835613425923</v>
      </c>
      <c r="G3826" t="b">
        <v>1</v>
      </c>
      <c r="H3826" t="b">
        <v>0</v>
      </c>
      <c r="I3826" t="s">
        <v>84</v>
      </c>
      <c r="J3826" t="s">
        <v>31</v>
      </c>
      <c r="K3826" t="s">
        <v>121</v>
      </c>
      <c r="L3826">
        <v>123536</v>
      </c>
    </row>
    <row r="3827" spans="1:12" x14ac:dyDescent="0.25">
      <c r="A3827" t="s">
        <v>12</v>
      </c>
      <c r="B3827" t="s">
        <v>13</v>
      </c>
      <c r="C3827" t="s">
        <v>40</v>
      </c>
      <c r="D3827" t="s">
        <v>29</v>
      </c>
      <c r="E3827" t="b">
        <v>0</v>
      </c>
      <c r="F3827" s="1">
        <v>45605.016296296293</v>
      </c>
      <c r="G3827" t="b">
        <v>1</v>
      </c>
      <c r="H3827" t="b">
        <v>1</v>
      </c>
      <c r="I3827" t="s">
        <v>16</v>
      </c>
      <c r="J3827" t="s">
        <v>31</v>
      </c>
      <c r="K3827" t="s">
        <v>90</v>
      </c>
      <c r="L3827">
        <v>117625</v>
      </c>
    </row>
    <row r="3828" spans="1:12" x14ac:dyDescent="0.25">
      <c r="A3828" t="s">
        <v>49</v>
      </c>
      <c r="B3828" t="s">
        <v>108</v>
      </c>
      <c r="C3828" t="s">
        <v>43</v>
      </c>
      <c r="D3828" t="s">
        <v>29</v>
      </c>
      <c r="E3828" t="b">
        <v>1</v>
      </c>
      <c r="F3828" s="1">
        <v>45460.986550925933</v>
      </c>
      <c r="G3828" t="b">
        <v>0</v>
      </c>
      <c r="H3828" t="b">
        <v>1</v>
      </c>
      <c r="I3828" t="s">
        <v>51</v>
      </c>
      <c r="J3828" t="s">
        <v>70</v>
      </c>
      <c r="K3828" t="s">
        <v>56</v>
      </c>
      <c r="L3828">
        <v>72636</v>
      </c>
    </row>
    <row r="3829" spans="1:12" x14ac:dyDescent="0.25">
      <c r="A3829" t="s">
        <v>26</v>
      </c>
      <c r="B3829" t="s">
        <v>27</v>
      </c>
      <c r="C3829" t="s">
        <v>43</v>
      </c>
      <c r="D3829" t="s">
        <v>29</v>
      </c>
      <c r="E3829" t="b">
        <v>0</v>
      </c>
      <c r="F3829" s="1">
        <v>45541.864421296297</v>
      </c>
      <c r="G3829" t="b">
        <v>1</v>
      </c>
      <c r="H3829" t="b">
        <v>1</v>
      </c>
      <c r="I3829" t="s">
        <v>30</v>
      </c>
      <c r="J3829" t="s">
        <v>57</v>
      </c>
      <c r="K3829" t="s">
        <v>60</v>
      </c>
      <c r="L3829">
        <v>89492</v>
      </c>
    </row>
    <row r="3830" spans="1:12" x14ac:dyDescent="0.25">
      <c r="A3830" t="s">
        <v>49</v>
      </c>
      <c r="B3830" t="s">
        <v>50</v>
      </c>
      <c r="C3830" t="s">
        <v>28</v>
      </c>
      <c r="D3830" t="s">
        <v>15</v>
      </c>
      <c r="E3830" t="b">
        <v>1</v>
      </c>
      <c r="F3830" s="1">
        <v>45480.394699074073</v>
      </c>
      <c r="G3830" t="b">
        <v>0</v>
      </c>
      <c r="H3830" t="b">
        <v>1</v>
      </c>
      <c r="I3830" t="s">
        <v>51</v>
      </c>
      <c r="J3830" t="s">
        <v>47</v>
      </c>
      <c r="K3830" t="s">
        <v>124</v>
      </c>
      <c r="L3830">
        <v>74085</v>
      </c>
    </row>
    <row r="3831" spans="1:12" x14ac:dyDescent="0.25">
      <c r="A3831" t="s">
        <v>45</v>
      </c>
      <c r="B3831" t="s">
        <v>76</v>
      </c>
      <c r="C3831" t="s">
        <v>68</v>
      </c>
      <c r="D3831" t="s">
        <v>22</v>
      </c>
      <c r="E3831" t="b">
        <v>1</v>
      </c>
      <c r="F3831" s="1">
        <v>45520.447233796287</v>
      </c>
      <c r="G3831" t="b">
        <v>0</v>
      </c>
      <c r="H3831" t="b">
        <v>1</v>
      </c>
      <c r="I3831" t="s">
        <v>16</v>
      </c>
      <c r="J3831" t="s">
        <v>80</v>
      </c>
      <c r="K3831" t="s">
        <v>78</v>
      </c>
      <c r="L3831">
        <v>104731</v>
      </c>
    </row>
    <row r="3832" spans="1:12" x14ac:dyDescent="0.25">
      <c r="A3832" t="s">
        <v>82</v>
      </c>
      <c r="B3832" t="s">
        <v>91</v>
      </c>
      <c r="C3832" t="s">
        <v>28</v>
      </c>
      <c r="D3832" t="s">
        <v>15</v>
      </c>
      <c r="E3832" t="b">
        <v>0</v>
      </c>
      <c r="F3832" s="1">
        <v>45537.761770833327</v>
      </c>
      <c r="G3832" t="b">
        <v>0</v>
      </c>
      <c r="H3832" t="b">
        <v>1</v>
      </c>
      <c r="I3832" t="s">
        <v>84</v>
      </c>
      <c r="J3832" t="s">
        <v>66</v>
      </c>
      <c r="K3832" t="s">
        <v>125</v>
      </c>
      <c r="L3832">
        <v>108899</v>
      </c>
    </row>
    <row r="3833" spans="1:12" x14ac:dyDescent="0.25">
      <c r="A3833" t="s">
        <v>49</v>
      </c>
      <c r="B3833" t="s">
        <v>108</v>
      </c>
      <c r="C3833" t="s">
        <v>28</v>
      </c>
      <c r="D3833" t="s">
        <v>15</v>
      </c>
      <c r="E3833" t="b">
        <v>0</v>
      </c>
      <c r="F3833" s="1">
        <v>45361.589270833327</v>
      </c>
      <c r="G3833" t="b">
        <v>0</v>
      </c>
      <c r="H3833" t="b">
        <v>0</v>
      </c>
      <c r="I3833" t="s">
        <v>51</v>
      </c>
      <c r="J3833" t="s">
        <v>34</v>
      </c>
      <c r="K3833" t="s">
        <v>37</v>
      </c>
      <c r="L3833">
        <v>93042</v>
      </c>
    </row>
    <row r="3834" spans="1:12" x14ac:dyDescent="0.25">
      <c r="A3834" t="s">
        <v>38</v>
      </c>
      <c r="B3834" t="s">
        <v>39</v>
      </c>
      <c r="C3834" t="s">
        <v>14</v>
      </c>
      <c r="D3834" t="s">
        <v>29</v>
      </c>
      <c r="E3834" t="b">
        <v>1</v>
      </c>
      <c r="F3834" s="1">
        <v>45579.050081018519</v>
      </c>
      <c r="G3834" t="b">
        <v>1</v>
      </c>
      <c r="H3834" t="b">
        <v>0</v>
      </c>
      <c r="I3834" t="s">
        <v>41</v>
      </c>
      <c r="J3834" t="s">
        <v>70</v>
      </c>
      <c r="K3834" t="s">
        <v>92</v>
      </c>
      <c r="L3834">
        <v>87422</v>
      </c>
    </row>
    <row r="3835" spans="1:12" x14ac:dyDescent="0.25">
      <c r="A3835" t="s">
        <v>38</v>
      </c>
      <c r="B3835" t="s">
        <v>107</v>
      </c>
      <c r="C3835" t="s">
        <v>21</v>
      </c>
      <c r="D3835" t="s">
        <v>15</v>
      </c>
      <c r="E3835" t="b">
        <v>0</v>
      </c>
      <c r="F3835" s="1">
        <v>45293.280428240738</v>
      </c>
      <c r="G3835" t="b">
        <v>0</v>
      </c>
      <c r="H3835" t="b">
        <v>0</v>
      </c>
      <c r="I3835" t="s">
        <v>41</v>
      </c>
      <c r="J3835" t="s">
        <v>64</v>
      </c>
      <c r="K3835" t="s">
        <v>89</v>
      </c>
      <c r="L3835">
        <v>81051</v>
      </c>
    </row>
    <row r="3836" spans="1:12" x14ac:dyDescent="0.25">
      <c r="A3836" t="s">
        <v>12</v>
      </c>
      <c r="B3836" t="s">
        <v>63</v>
      </c>
      <c r="C3836" t="s">
        <v>28</v>
      </c>
      <c r="D3836" t="s">
        <v>15</v>
      </c>
      <c r="E3836" t="b">
        <v>1</v>
      </c>
      <c r="F3836" s="1">
        <v>45343.259872685187</v>
      </c>
      <c r="G3836" t="b">
        <v>0</v>
      </c>
      <c r="H3836" t="b">
        <v>1</v>
      </c>
      <c r="I3836" t="s">
        <v>16</v>
      </c>
      <c r="J3836" t="s">
        <v>31</v>
      </c>
      <c r="K3836" t="s">
        <v>90</v>
      </c>
      <c r="L3836">
        <v>115213</v>
      </c>
    </row>
    <row r="3837" spans="1:12" x14ac:dyDescent="0.25">
      <c r="A3837" t="s">
        <v>38</v>
      </c>
      <c r="B3837" t="s">
        <v>39</v>
      </c>
      <c r="C3837" t="s">
        <v>21</v>
      </c>
      <c r="D3837" t="s">
        <v>22</v>
      </c>
      <c r="E3837" t="b">
        <v>1</v>
      </c>
      <c r="F3837" s="1">
        <v>45353.119780092587</v>
      </c>
      <c r="G3837" t="b">
        <v>0</v>
      </c>
      <c r="H3837" t="b">
        <v>0</v>
      </c>
      <c r="I3837" t="s">
        <v>41</v>
      </c>
      <c r="J3837" t="s">
        <v>57</v>
      </c>
      <c r="K3837" t="s">
        <v>109</v>
      </c>
      <c r="L3837">
        <v>82688</v>
      </c>
    </row>
    <row r="3838" spans="1:12" x14ac:dyDescent="0.25">
      <c r="A3838" t="s">
        <v>12</v>
      </c>
      <c r="B3838" t="s">
        <v>13</v>
      </c>
      <c r="C3838" t="s">
        <v>21</v>
      </c>
      <c r="D3838" t="s">
        <v>15</v>
      </c>
      <c r="E3838" t="b">
        <v>1</v>
      </c>
      <c r="F3838" s="1">
        <v>45573.804166666669</v>
      </c>
      <c r="G3838" t="b">
        <v>1</v>
      </c>
      <c r="H3838" t="b">
        <v>0</v>
      </c>
      <c r="I3838" t="s">
        <v>16</v>
      </c>
      <c r="J3838" t="s">
        <v>72</v>
      </c>
      <c r="K3838" t="s">
        <v>122</v>
      </c>
      <c r="L3838">
        <v>134697</v>
      </c>
    </row>
    <row r="3839" spans="1:12" x14ac:dyDescent="0.25">
      <c r="A3839" t="s">
        <v>26</v>
      </c>
      <c r="B3839" t="s">
        <v>27</v>
      </c>
      <c r="C3839" t="s">
        <v>14</v>
      </c>
      <c r="D3839" t="s">
        <v>15</v>
      </c>
      <c r="E3839" t="b">
        <v>1</v>
      </c>
      <c r="F3839" s="1">
        <v>45404.21193287037</v>
      </c>
      <c r="G3839" t="b">
        <v>0</v>
      </c>
      <c r="H3839" t="b">
        <v>1</v>
      </c>
      <c r="I3839" t="s">
        <v>30</v>
      </c>
      <c r="J3839" t="s">
        <v>31</v>
      </c>
      <c r="K3839" t="s">
        <v>81</v>
      </c>
      <c r="L3839">
        <v>105059</v>
      </c>
    </row>
    <row r="3840" spans="1:12" x14ac:dyDescent="0.25">
      <c r="A3840" t="s">
        <v>54</v>
      </c>
      <c r="B3840" t="s">
        <v>55</v>
      </c>
      <c r="C3840" t="s">
        <v>14</v>
      </c>
      <c r="D3840" t="s">
        <v>15</v>
      </c>
      <c r="E3840" t="b">
        <v>1</v>
      </c>
      <c r="F3840" s="1">
        <v>45298.640567129631</v>
      </c>
      <c r="G3840" t="b">
        <v>1</v>
      </c>
      <c r="H3840" t="b">
        <v>0</v>
      </c>
      <c r="I3840" t="s">
        <v>30</v>
      </c>
      <c r="J3840" t="s">
        <v>17</v>
      </c>
      <c r="K3840" t="s">
        <v>90</v>
      </c>
      <c r="L3840">
        <v>134863</v>
      </c>
    </row>
    <row r="3841" spans="1:12" x14ac:dyDescent="0.25">
      <c r="A3841" t="s">
        <v>12</v>
      </c>
      <c r="B3841" t="s">
        <v>13</v>
      </c>
      <c r="C3841" t="s">
        <v>40</v>
      </c>
      <c r="D3841" t="s">
        <v>29</v>
      </c>
      <c r="E3841" t="b">
        <v>1</v>
      </c>
      <c r="F3841" s="1">
        <v>45511.921863425923</v>
      </c>
      <c r="G3841" t="b">
        <v>1</v>
      </c>
      <c r="H3841" t="b">
        <v>0</v>
      </c>
      <c r="I3841" t="s">
        <v>16</v>
      </c>
      <c r="J3841" t="s">
        <v>57</v>
      </c>
      <c r="K3841" t="s">
        <v>126</v>
      </c>
      <c r="L3841">
        <v>117724</v>
      </c>
    </row>
    <row r="3842" spans="1:12" x14ac:dyDescent="0.25">
      <c r="A3842" t="s">
        <v>19</v>
      </c>
      <c r="B3842" t="s">
        <v>36</v>
      </c>
      <c r="C3842" t="s">
        <v>14</v>
      </c>
      <c r="D3842" t="s">
        <v>22</v>
      </c>
      <c r="E3842" t="b">
        <v>0</v>
      </c>
      <c r="F3842" s="1">
        <v>45365.36859953704</v>
      </c>
      <c r="G3842" t="b">
        <v>0</v>
      </c>
      <c r="H3842" t="b">
        <v>1</v>
      </c>
      <c r="I3842" t="s">
        <v>23</v>
      </c>
      <c r="J3842" t="s">
        <v>31</v>
      </c>
      <c r="K3842" t="s">
        <v>117</v>
      </c>
      <c r="L3842">
        <v>77299</v>
      </c>
    </row>
    <row r="3843" spans="1:12" x14ac:dyDescent="0.25">
      <c r="A3843" t="s">
        <v>26</v>
      </c>
      <c r="B3843" t="s">
        <v>27</v>
      </c>
      <c r="C3843" t="s">
        <v>28</v>
      </c>
      <c r="D3843" t="s">
        <v>15</v>
      </c>
      <c r="E3843" t="b">
        <v>1</v>
      </c>
      <c r="F3843" s="1">
        <v>45597.803414351853</v>
      </c>
      <c r="G3843" t="b">
        <v>0</v>
      </c>
      <c r="H3843" t="b">
        <v>1</v>
      </c>
      <c r="I3843" t="s">
        <v>30</v>
      </c>
      <c r="J3843" t="s">
        <v>64</v>
      </c>
      <c r="K3843" t="s">
        <v>101</v>
      </c>
      <c r="L3843">
        <v>101868</v>
      </c>
    </row>
    <row r="3844" spans="1:12" x14ac:dyDescent="0.25">
      <c r="A3844" t="s">
        <v>45</v>
      </c>
      <c r="B3844" t="s">
        <v>76</v>
      </c>
      <c r="C3844" t="s">
        <v>21</v>
      </c>
      <c r="D3844" t="s">
        <v>22</v>
      </c>
      <c r="E3844" t="b">
        <v>1</v>
      </c>
      <c r="F3844" s="1">
        <v>45442.156689814823</v>
      </c>
      <c r="G3844" t="b">
        <v>1</v>
      </c>
      <c r="H3844" t="b">
        <v>1</v>
      </c>
      <c r="I3844" t="s">
        <v>16</v>
      </c>
      <c r="J3844" t="s">
        <v>31</v>
      </c>
      <c r="K3844" t="s">
        <v>69</v>
      </c>
      <c r="L3844">
        <v>98657</v>
      </c>
    </row>
    <row r="3845" spans="1:12" x14ac:dyDescent="0.25">
      <c r="A3845" t="s">
        <v>19</v>
      </c>
      <c r="B3845" t="s">
        <v>36</v>
      </c>
      <c r="C3845" t="s">
        <v>43</v>
      </c>
      <c r="D3845" t="s">
        <v>22</v>
      </c>
      <c r="E3845" t="b">
        <v>0</v>
      </c>
      <c r="F3845" s="1">
        <v>45463.403298611112</v>
      </c>
      <c r="G3845" t="b">
        <v>0</v>
      </c>
      <c r="H3845" t="b">
        <v>1</v>
      </c>
      <c r="I3845" t="s">
        <v>23</v>
      </c>
      <c r="J3845" t="s">
        <v>34</v>
      </c>
      <c r="K3845" t="s">
        <v>114</v>
      </c>
      <c r="L3845">
        <v>76179</v>
      </c>
    </row>
    <row r="3846" spans="1:12" x14ac:dyDescent="0.25">
      <c r="A3846" t="s">
        <v>19</v>
      </c>
      <c r="B3846" t="s">
        <v>86</v>
      </c>
      <c r="C3846" t="s">
        <v>28</v>
      </c>
      <c r="D3846" t="s">
        <v>15</v>
      </c>
      <c r="E3846" t="b">
        <v>1</v>
      </c>
      <c r="F3846" s="1">
        <v>45342.076817129629</v>
      </c>
      <c r="G3846" t="b">
        <v>1</v>
      </c>
      <c r="H3846" t="b">
        <v>0</v>
      </c>
      <c r="I3846" t="s">
        <v>23</v>
      </c>
      <c r="J3846" t="s">
        <v>57</v>
      </c>
      <c r="K3846" t="s">
        <v>110</v>
      </c>
      <c r="L3846">
        <v>72997</v>
      </c>
    </row>
    <row r="3847" spans="1:12" x14ac:dyDescent="0.25">
      <c r="A3847" t="s">
        <v>54</v>
      </c>
      <c r="B3847" t="s">
        <v>79</v>
      </c>
      <c r="C3847" t="s">
        <v>14</v>
      </c>
      <c r="D3847" t="s">
        <v>29</v>
      </c>
      <c r="E3847" t="b">
        <v>0</v>
      </c>
      <c r="F3847" s="1">
        <v>45631.487893518519</v>
      </c>
      <c r="G3847" t="b">
        <v>0</v>
      </c>
      <c r="H3847" t="b">
        <v>0</v>
      </c>
      <c r="I3847" t="s">
        <v>30</v>
      </c>
      <c r="J3847" t="s">
        <v>64</v>
      </c>
      <c r="K3847" t="s">
        <v>42</v>
      </c>
      <c r="L3847">
        <v>135009</v>
      </c>
    </row>
    <row r="3848" spans="1:12" x14ac:dyDescent="0.25">
      <c r="A3848" t="s">
        <v>26</v>
      </c>
      <c r="B3848" t="s">
        <v>71</v>
      </c>
      <c r="C3848" t="s">
        <v>14</v>
      </c>
      <c r="D3848" t="s">
        <v>15</v>
      </c>
      <c r="E3848" t="b">
        <v>0</v>
      </c>
      <c r="F3848" s="1">
        <v>45490.829305555562</v>
      </c>
      <c r="G3848" t="b">
        <v>0</v>
      </c>
      <c r="H3848" t="b">
        <v>1</v>
      </c>
      <c r="I3848" t="s">
        <v>30</v>
      </c>
      <c r="J3848" t="s">
        <v>57</v>
      </c>
      <c r="K3848" t="s">
        <v>87</v>
      </c>
      <c r="L3848">
        <v>110246</v>
      </c>
    </row>
    <row r="3849" spans="1:12" x14ac:dyDescent="0.25">
      <c r="A3849" t="s">
        <v>45</v>
      </c>
      <c r="B3849" t="s">
        <v>76</v>
      </c>
      <c r="C3849" t="s">
        <v>68</v>
      </c>
      <c r="D3849" t="s">
        <v>29</v>
      </c>
      <c r="E3849" t="b">
        <v>1</v>
      </c>
      <c r="F3849" s="1">
        <v>45575.051458333342</v>
      </c>
      <c r="G3849" t="b">
        <v>0</v>
      </c>
      <c r="H3849" t="b">
        <v>0</v>
      </c>
      <c r="I3849" t="s">
        <v>16</v>
      </c>
      <c r="J3849" t="s">
        <v>31</v>
      </c>
      <c r="K3849" t="s">
        <v>115</v>
      </c>
      <c r="L3849">
        <v>89115</v>
      </c>
    </row>
    <row r="3850" spans="1:12" x14ac:dyDescent="0.25">
      <c r="A3850" t="s">
        <v>45</v>
      </c>
      <c r="B3850" t="s">
        <v>46</v>
      </c>
      <c r="C3850" t="s">
        <v>28</v>
      </c>
      <c r="D3850" t="s">
        <v>15</v>
      </c>
      <c r="E3850" t="b">
        <v>0</v>
      </c>
      <c r="F3850" s="1">
        <v>45652.486527777779</v>
      </c>
      <c r="G3850" t="b">
        <v>0</v>
      </c>
      <c r="H3850" t="b">
        <v>1</v>
      </c>
      <c r="I3850" t="s">
        <v>16</v>
      </c>
      <c r="J3850" t="s">
        <v>80</v>
      </c>
      <c r="K3850" t="s">
        <v>125</v>
      </c>
      <c r="L3850">
        <v>103044</v>
      </c>
    </row>
    <row r="3851" spans="1:12" x14ac:dyDescent="0.25">
      <c r="A3851" t="s">
        <v>45</v>
      </c>
      <c r="B3851" t="s">
        <v>46</v>
      </c>
      <c r="C3851" t="s">
        <v>21</v>
      </c>
      <c r="D3851" t="s">
        <v>29</v>
      </c>
      <c r="E3851" t="b">
        <v>0</v>
      </c>
      <c r="F3851" s="1">
        <v>45654.409942129627</v>
      </c>
      <c r="G3851" t="b">
        <v>0</v>
      </c>
      <c r="H3851" t="b">
        <v>0</v>
      </c>
      <c r="I3851" t="s">
        <v>16</v>
      </c>
      <c r="J3851" t="s">
        <v>66</v>
      </c>
      <c r="K3851" t="s">
        <v>122</v>
      </c>
      <c r="L3851">
        <v>99516</v>
      </c>
    </row>
    <row r="3852" spans="1:12" x14ac:dyDescent="0.25">
      <c r="A3852" t="s">
        <v>38</v>
      </c>
      <c r="B3852" t="s">
        <v>107</v>
      </c>
      <c r="C3852" t="s">
        <v>28</v>
      </c>
      <c r="D3852" t="s">
        <v>29</v>
      </c>
      <c r="E3852" t="b">
        <v>0</v>
      </c>
      <c r="F3852" s="1">
        <v>45489.210717592592</v>
      </c>
      <c r="G3852" t="b">
        <v>1</v>
      </c>
      <c r="H3852" t="b">
        <v>1</v>
      </c>
      <c r="I3852" t="s">
        <v>41</v>
      </c>
      <c r="J3852" t="s">
        <v>80</v>
      </c>
      <c r="K3852" t="s">
        <v>123</v>
      </c>
      <c r="L3852">
        <v>90403</v>
      </c>
    </row>
    <row r="3853" spans="1:12" x14ac:dyDescent="0.25">
      <c r="A3853" t="s">
        <v>49</v>
      </c>
      <c r="B3853" t="s">
        <v>50</v>
      </c>
      <c r="C3853" t="s">
        <v>14</v>
      </c>
      <c r="D3853" t="s">
        <v>29</v>
      </c>
      <c r="E3853" t="b">
        <v>1</v>
      </c>
      <c r="F3853" s="1">
        <v>45606.729305555556</v>
      </c>
      <c r="G3853" t="b">
        <v>0</v>
      </c>
      <c r="H3853" t="b">
        <v>0</v>
      </c>
      <c r="I3853" t="s">
        <v>51</v>
      </c>
      <c r="J3853" t="s">
        <v>17</v>
      </c>
      <c r="K3853" t="s">
        <v>98</v>
      </c>
      <c r="L3853">
        <v>97734</v>
      </c>
    </row>
    <row r="3854" spans="1:12" x14ac:dyDescent="0.25">
      <c r="A3854" t="s">
        <v>38</v>
      </c>
      <c r="B3854" t="s">
        <v>95</v>
      </c>
      <c r="C3854" t="s">
        <v>14</v>
      </c>
      <c r="D3854" t="s">
        <v>29</v>
      </c>
      <c r="E3854" t="b">
        <v>0</v>
      </c>
      <c r="F3854" s="1">
        <v>45513.543680555558</v>
      </c>
      <c r="G3854" t="b">
        <v>1</v>
      </c>
      <c r="H3854" t="b">
        <v>0</v>
      </c>
      <c r="I3854" t="s">
        <v>41</v>
      </c>
      <c r="J3854" t="s">
        <v>31</v>
      </c>
      <c r="K3854" t="s">
        <v>42</v>
      </c>
      <c r="L3854">
        <v>69007</v>
      </c>
    </row>
    <row r="3855" spans="1:12" x14ac:dyDescent="0.25">
      <c r="A3855" t="s">
        <v>19</v>
      </c>
      <c r="B3855" t="s">
        <v>86</v>
      </c>
      <c r="C3855" t="s">
        <v>40</v>
      </c>
      <c r="D3855" t="s">
        <v>29</v>
      </c>
      <c r="E3855" t="b">
        <v>1</v>
      </c>
      <c r="F3855" s="1">
        <v>45337.351666666669</v>
      </c>
      <c r="G3855" t="b">
        <v>1</v>
      </c>
      <c r="H3855" t="b">
        <v>1</v>
      </c>
      <c r="I3855" t="s">
        <v>23</v>
      </c>
      <c r="J3855" t="s">
        <v>80</v>
      </c>
      <c r="K3855" t="s">
        <v>73</v>
      </c>
      <c r="L3855">
        <v>78132</v>
      </c>
    </row>
    <row r="3856" spans="1:12" x14ac:dyDescent="0.25">
      <c r="A3856" t="s">
        <v>82</v>
      </c>
      <c r="B3856" t="s">
        <v>83</v>
      </c>
      <c r="C3856" t="s">
        <v>14</v>
      </c>
      <c r="D3856" t="s">
        <v>22</v>
      </c>
      <c r="E3856" t="b">
        <v>1</v>
      </c>
      <c r="F3856" s="1">
        <v>45322.184050925927</v>
      </c>
      <c r="G3856" t="b">
        <v>0</v>
      </c>
      <c r="H3856" t="b">
        <v>0</v>
      </c>
      <c r="I3856" t="s">
        <v>84</v>
      </c>
      <c r="J3856" t="s">
        <v>64</v>
      </c>
      <c r="K3856" t="s">
        <v>92</v>
      </c>
      <c r="L3856">
        <v>103677</v>
      </c>
    </row>
    <row r="3857" spans="1:12" x14ac:dyDescent="0.25">
      <c r="A3857" t="s">
        <v>12</v>
      </c>
      <c r="B3857" t="s">
        <v>63</v>
      </c>
      <c r="C3857" t="s">
        <v>14</v>
      </c>
      <c r="D3857" t="s">
        <v>15</v>
      </c>
      <c r="E3857" t="b">
        <v>1</v>
      </c>
      <c r="F3857" s="1">
        <v>45338.415231481478</v>
      </c>
      <c r="G3857" t="b">
        <v>1</v>
      </c>
      <c r="H3857" t="b">
        <v>1</v>
      </c>
      <c r="I3857" t="s">
        <v>16</v>
      </c>
      <c r="J3857" t="s">
        <v>34</v>
      </c>
      <c r="K3857" t="s">
        <v>92</v>
      </c>
      <c r="L3857">
        <v>114192</v>
      </c>
    </row>
    <row r="3858" spans="1:12" x14ac:dyDescent="0.25">
      <c r="A3858" t="s">
        <v>54</v>
      </c>
      <c r="B3858" t="s">
        <v>79</v>
      </c>
      <c r="C3858" t="s">
        <v>21</v>
      </c>
      <c r="D3858" t="s">
        <v>15</v>
      </c>
      <c r="E3858" t="b">
        <v>0</v>
      </c>
      <c r="F3858" s="1">
        <v>45507.689513888887</v>
      </c>
      <c r="G3858" t="b">
        <v>1</v>
      </c>
      <c r="H3858" t="b">
        <v>0</v>
      </c>
      <c r="I3858" t="s">
        <v>30</v>
      </c>
      <c r="J3858" t="s">
        <v>47</v>
      </c>
      <c r="K3858" t="s">
        <v>116</v>
      </c>
      <c r="L3858">
        <v>152531</v>
      </c>
    </row>
    <row r="3859" spans="1:12" x14ac:dyDescent="0.25">
      <c r="A3859" t="s">
        <v>19</v>
      </c>
      <c r="B3859" t="s">
        <v>94</v>
      </c>
      <c r="C3859" t="s">
        <v>68</v>
      </c>
      <c r="D3859" t="s">
        <v>22</v>
      </c>
      <c r="E3859" t="b">
        <v>0</v>
      </c>
      <c r="F3859" s="1">
        <v>45631.139976851853</v>
      </c>
      <c r="G3859" t="b">
        <v>1</v>
      </c>
      <c r="H3859" t="b">
        <v>1</v>
      </c>
      <c r="I3859" t="s">
        <v>23</v>
      </c>
      <c r="J3859" t="s">
        <v>44</v>
      </c>
      <c r="K3859" t="s">
        <v>124</v>
      </c>
      <c r="L3859">
        <v>76939</v>
      </c>
    </row>
    <row r="3860" spans="1:12" x14ac:dyDescent="0.25">
      <c r="A3860" t="s">
        <v>49</v>
      </c>
      <c r="B3860" t="s">
        <v>50</v>
      </c>
      <c r="C3860" t="s">
        <v>43</v>
      </c>
      <c r="D3860" t="s">
        <v>29</v>
      </c>
      <c r="E3860" t="b">
        <v>1</v>
      </c>
      <c r="F3860" s="1">
        <v>45452.297407407408</v>
      </c>
      <c r="G3860" t="b">
        <v>0</v>
      </c>
      <c r="H3860" t="b">
        <v>1</v>
      </c>
      <c r="I3860" t="s">
        <v>51</v>
      </c>
      <c r="J3860" t="s">
        <v>52</v>
      </c>
      <c r="K3860" t="s">
        <v>18</v>
      </c>
      <c r="L3860">
        <v>92256</v>
      </c>
    </row>
    <row r="3861" spans="1:12" x14ac:dyDescent="0.25">
      <c r="A3861" t="s">
        <v>54</v>
      </c>
      <c r="B3861" t="s">
        <v>55</v>
      </c>
      <c r="C3861" t="s">
        <v>68</v>
      </c>
      <c r="D3861" t="s">
        <v>29</v>
      </c>
      <c r="E3861" t="b">
        <v>0</v>
      </c>
      <c r="F3861" s="1">
        <v>45655.760752314818</v>
      </c>
      <c r="G3861" t="b">
        <v>0</v>
      </c>
      <c r="H3861" t="b">
        <v>1</v>
      </c>
      <c r="I3861" t="s">
        <v>30</v>
      </c>
      <c r="J3861" t="s">
        <v>24</v>
      </c>
      <c r="K3861" t="s">
        <v>125</v>
      </c>
      <c r="L3861">
        <v>146975</v>
      </c>
    </row>
    <row r="3862" spans="1:12" x14ac:dyDescent="0.25">
      <c r="A3862" t="s">
        <v>26</v>
      </c>
      <c r="B3862" t="s">
        <v>27</v>
      </c>
      <c r="C3862" t="s">
        <v>21</v>
      </c>
      <c r="D3862" t="s">
        <v>15</v>
      </c>
      <c r="E3862" t="b">
        <v>0</v>
      </c>
      <c r="F3862" s="1">
        <v>45359.782870370371</v>
      </c>
      <c r="G3862" t="b">
        <v>1</v>
      </c>
      <c r="H3862" t="b">
        <v>0</v>
      </c>
      <c r="I3862" t="s">
        <v>30</v>
      </c>
      <c r="J3862" t="s">
        <v>24</v>
      </c>
      <c r="K3862" t="s">
        <v>101</v>
      </c>
      <c r="L3862">
        <v>112882</v>
      </c>
    </row>
    <row r="3863" spans="1:12" x14ac:dyDescent="0.25">
      <c r="A3863" t="s">
        <v>54</v>
      </c>
      <c r="B3863" t="s">
        <v>55</v>
      </c>
      <c r="C3863" t="s">
        <v>68</v>
      </c>
      <c r="D3863" t="s">
        <v>29</v>
      </c>
      <c r="E3863" t="b">
        <v>0</v>
      </c>
      <c r="F3863" s="1">
        <v>45619.739224537043</v>
      </c>
      <c r="G3863" t="b">
        <v>1</v>
      </c>
      <c r="H3863" t="b">
        <v>1</v>
      </c>
      <c r="I3863" t="s">
        <v>30</v>
      </c>
      <c r="J3863" t="s">
        <v>57</v>
      </c>
      <c r="K3863" t="s">
        <v>89</v>
      </c>
      <c r="L3863">
        <v>150076</v>
      </c>
    </row>
    <row r="3864" spans="1:12" x14ac:dyDescent="0.25">
      <c r="A3864" t="s">
        <v>38</v>
      </c>
      <c r="B3864" t="s">
        <v>95</v>
      </c>
      <c r="C3864" t="s">
        <v>21</v>
      </c>
      <c r="D3864" t="s">
        <v>29</v>
      </c>
      <c r="E3864" t="b">
        <v>1</v>
      </c>
      <c r="F3864" s="1">
        <v>45507.713240740741</v>
      </c>
      <c r="G3864" t="b">
        <v>0</v>
      </c>
      <c r="H3864" t="b">
        <v>0</v>
      </c>
      <c r="I3864" t="s">
        <v>41</v>
      </c>
      <c r="J3864" t="s">
        <v>72</v>
      </c>
      <c r="K3864" t="s">
        <v>98</v>
      </c>
      <c r="L3864">
        <v>81305</v>
      </c>
    </row>
    <row r="3865" spans="1:12" x14ac:dyDescent="0.25">
      <c r="A3865" t="s">
        <v>19</v>
      </c>
      <c r="B3865" t="s">
        <v>94</v>
      </c>
      <c r="C3865" t="s">
        <v>14</v>
      </c>
      <c r="D3865" t="s">
        <v>15</v>
      </c>
      <c r="E3865" t="b">
        <v>0</v>
      </c>
      <c r="F3865" s="1">
        <v>45535.257800925923</v>
      </c>
      <c r="G3865" t="b">
        <v>1</v>
      </c>
      <c r="H3865" t="b">
        <v>0</v>
      </c>
      <c r="I3865" t="s">
        <v>23</v>
      </c>
      <c r="J3865" t="s">
        <v>72</v>
      </c>
      <c r="K3865" t="s">
        <v>37</v>
      </c>
      <c r="L3865">
        <v>73218</v>
      </c>
    </row>
    <row r="3866" spans="1:12" x14ac:dyDescent="0.25">
      <c r="A3866" t="s">
        <v>38</v>
      </c>
      <c r="B3866" t="s">
        <v>95</v>
      </c>
      <c r="C3866" t="s">
        <v>14</v>
      </c>
      <c r="D3866" t="s">
        <v>15</v>
      </c>
      <c r="E3866" t="b">
        <v>1</v>
      </c>
      <c r="F3866" s="1">
        <v>45625.300925925927</v>
      </c>
      <c r="G3866" t="b">
        <v>1</v>
      </c>
      <c r="H3866" t="b">
        <v>0</v>
      </c>
      <c r="I3866" t="s">
        <v>41</v>
      </c>
      <c r="J3866" t="s">
        <v>44</v>
      </c>
      <c r="K3866" t="s">
        <v>123</v>
      </c>
      <c r="L3866">
        <v>90940</v>
      </c>
    </row>
    <row r="3867" spans="1:12" x14ac:dyDescent="0.25">
      <c r="A3867" t="s">
        <v>49</v>
      </c>
      <c r="B3867" t="s">
        <v>61</v>
      </c>
      <c r="C3867" t="s">
        <v>21</v>
      </c>
      <c r="D3867" t="s">
        <v>29</v>
      </c>
      <c r="E3867" t="b">
        <v>1</v>
      </c>
      <c r="F3867" s="1">
        <v>45439.569918981477</v>
      </c>
      <c r="G3867" t="b">
        <v>0</v>
      </c>
      <c r="H3867" t="b">
        <v>1</v>
      </c>
      <c r="I3867" t="s">
        <v>51</v>
      </c>
      <c r="J3867" t="s">
        <v>17</v>
      </c>
      <c r="K3867" t="s">
        <v>126</v>
      </c>
      <c r="L3867">
        <v>95728</v>
      </c>
    </row>
    <row r="3868" spans="1:12" x14ac:dyDescent="0.25">
      <c r="A3868" t="s">
        <v>12</v>
      </c>
      <c r="B3868" t="s">
        <v>63</v>
      </c>
      <c r="C3868" t="s">
        <v>28</v>
      </c>
      <c r="D3868" t="s">
        <v>15</v>
      </c>
      <c r="E3868" t="b">
        <v>0</v>
      </c>
      <c r="F3868" s="1">
        <v>45465.665046296293</v>
      </c>
      <c r="G3868" t="b">
        <v>0</v>
      </c>
      <c r="H3868" t="b">
        <v>0</v>
      </c>
      <c r="I3868" t="s">
        <v>16</v>
      </c>
      <c r="J3868" t="s">
        <v>44</v>
      </c>
      <c r="K3868" t="s">
        <v>48</v>
      </c>
      <c r="L3868">
        <v>148820</v>
      </c>
    </row>
    <row r="3869" spans="1:12" x14ac:dyDescent="0.25">
      <c r="A3869" t="s">
        <v>19</v>
      </c>
      <c r="B3869" t="s">
        <v>20</v>
      </c>
      <c r="C3869" t="s">
        <v>40</v>
      </c>
      <c r="D3869" t="s">
        <v>15</v>
      </c>
      <c r="E3869" t="b">
        <v>0</v>
      </c>
      <c r="F3869" s="1">
        <v>45543.304432870369</v>
      </c>
      <c r="G3869" t="b">
        <v>1</v>
      </c>
      <c r="H3869" t="b">
        <v>0</v>
      </c>
      <c r="I3869" t="s">
        <v>23</v>
      </c>
      <c r="J3869" t="s">
        <v>57</v>
      </c>
      <c r="K3869" t="s">
        <v>120</v>
      </c>
      <c r="L3869">
        <v>82630</v>
      </c>
    </row>
    <row r="3870" spans="1:12" x14ac:dyDescent="0.25">
      <c r="A3870" t="s">
        <v>12</v>
      </c>
      <c r="B3870" t="s">
        <v>13</v>
      </c>
      <c r="C3870" t="s">
        <v>14</v>
      </c>
      <c r="D3870" t="s">
        <v>29</v>
      </c>
      <c r="E3870" t="b">
        <v>0</v>
      </c>
      <c r="F3870" s="1">
        <v>45534.30972222222</v>
      </c>
      <c r="G3870" t="b">
        <v>0</v>
      </c>
      <c r="H3870" t="b">
        <v>0</v>
      </c>
      <c r="I3870" t="s">
        <v>16</v>
      </c>
      <c r="J3870" t="s">
        <v>24</v>
      </c>
      <c r="K3870" t="s">
        <v>42</v>
      </c>
      <c r="L3870">
        <v>110175</v>
      </c>
    </row>
    <row r="3871" spans="1:12" x14ac:dyDescent="0.25">
      <c r="A3871" t="s">
        <v>45</v>
      </c>
      <c r="B3871" t="s">
        <v>88</v>
      </c>
      <c r="C3871" t="s">
        <v>40</v>
      </c>
      <c r="D3871" t="s">
        <v>22</v>
      </c>
      <c r="E3871" t="b">
        <v>0</v>
      </c>
      <c r="F3871" s="1">
        <v>45621.486134259263</v>
      </c>
      <c r="G3871" t="b">
        <v>1</v>
      </c>
      <c r="H3871" t="b">
        <v>0</v>
      </c>
      <c r="I3871" t="s">
        <v>16</v>
      </c>
      <c r="J3871" t="s">
        <v>52</v>
      </c>
      <c r="K3871" t="s">
        <v>18</v>
      </c>
      <c r="L3871">
        <v>119360</v>
      </c>
    </row>
    <row r="3872" spans="1:12" x14ac:dyDescent="0.25">
      <c r="A3872" t="s">
        <v>26</v>
      </c>
      <c r="B3872" t="s">
        <v>71</v>
      </c>
      <c r="C3872" t="s">
        <v>40</v>
      </c>
      <c r="D3872" t="s">
        <v>15</v>
      </c>
      <c r="E3872" t="b">
        <v>1</v>
      </c>
      <c r="F3872" s="1">
        <v>45438.080925925933</v>
      </c>
      <c r="G3872" t="b">
        <v>1</v>
      </c>
      <c r="H3872" t="b">
        <v>0</v>
      </c>
      <c r="I3872" t="s">
        <v>30</v>
      </c>
      <c r="J3872" t="s">
        <v>80</v>
      </c>
      <c r="K3872" t="s">
        <v>111</v>
      </c>
      <c r="L3872">
        <v>105336</v>
      </c>
    </row>
    <row r="3873" spans="1:12" x14ac:dyDescent="0.25">
      <c r="A3873" t="s">
        <v>26</v>
      </c>
      <c r="B3873" t="s">
        <v>27</v>
      </c>
      <c r="C3873" t="s">
        <v>40</v>
      </c>
      <c r="D3873" t="s">
        <v>15</v>
      </c>
      <c r="E3873" t="b">
        <v>1</v>
      </c>
      <c r="F3873" s="1">
        <v>45422.4690625</v>
      </c>
      <c r="G3873" t="b">
        <v>0</v>
      </c>
      <c r="H3873" t="b">
        <v>1</v>
      </c>
      <c r="I3873" t="s">
        <v>30</v>
      </c>
      <c r="J3873" t="s">
        <v>47</v>
      </c>
      <c r="K3873" t="s">
        <v>112</v>
      </c>
      <c r="L3873">
        <v>89103</v>
      </c>
    </row>
    <row r="3874" spans="1:12" x14ac:dyDescent="0.25">
      <c r="A3874" t="s">
        <v>49</v>
      </c>
      <c r="B3874" t="s">
        <v>50</v>
      </c>
      <c r="C3874" t="s">
        <v>21</v>
      </c>
      <c r="D3874" t="s">
        <v>15</v>
      </c>
      <c r="E3874" t="b">
        <v>1</v>
      </c>
      <c r="F3874" s="1">
        <v>45636.464733796303</v>
      </c>
      <c r="G3874" t="b">
        <v>1</v>
      </c>
      <c r="H3874" t="b">
        <v>0</v>
      </c>
      <c r="I3874" t="s">
        <v>51</v>
      </c>
      <c r="J3874" t="s">
        <v>52</v>
      </c>
      <c r="K3874" t="s">
        <v>18</v>
      </c>
      <c r="L3874">
        <v>79959</v>
      </c>
    </row>
    <row r="3875" spans="1:12" x14ac:dyDescent="0.25">
      <c r="A3875" t="s">
        <v>82</v>
      </c>
      <c r="B3875" t="s">
        <v>85</v>
      </c>
      <c r="C3875" t="s">
        <v>43</v>
      </c>
      <c r="D3875" t="s">
        <v>15</v>
      </c>
      <c r="E3875" t="b">
        <v>0</v>
      </c>
      <c r="F3875" s="1">
        <v>45510.015879629631</v>
      </c>
      <c r="G3875" t="b">
        <v>0</v>
      </c>
      <c r="H3875" t="b">
        <v>0</v>
      </c>
      <c r="I3875" t="s">
        <v>84</v>
      </c>
      <c r="J3875" t="s">
        <v>31</v>
      </c>
      <c r="K3875" t="s">
        <v>32</v>
      </c>
      <c r="L3875">
        <v>106921</v>
      </c>
    </row>
    <row r="3876" spans="1:12" x14ac:dyDescent="0.25">
      <c r="A3876" t="s">
        <v>54</v>
      </c>
      <c r="B3876" t="s">
        <v>55</v>
      </c>
      <c r="C3876" t="s">
        <v>28</v>
      </c>
      <c r="D3876" t="s">
        <v>15</v>
      </c>
      <c r="E3876" t="b">
        <v>0</v>
      </c>
      <c r="F3876" s="1">
        <v>45607.657777777778</v>
      </c>
      <c r="G3876" t="b">
        <v>1</v>
      </c>
      <c r="H3876" t="b">
        <v>0</v>
      </c>
      <c r="I3876" t="s">
        <v>30</v>
      </c>
      <c r="J3876" t="s">
        <v>70</v>
      </c>
      <c r="K3876" t="s">
        <v>58</v>
      </c>
      <c r="L3876">
        <v>126444</v>
      </c>
    </row>
    <row r="3877" spans="1:12" x14ac:dyDescent="0.25">
      <c r="A3877" t="s">
        <v>45</v>
      </c>
      <c r="B3877" t="s">
        <v>88</v>
      </c>
      <c r="C3877" t="s">
        <v>43</v>
      </c>
      <c r="D3877" t="s">
        <v>22</v>
      </c>
      <c r="E3877" t="b">
        <v>1</v>
      </c>
      <c r="F3877" s="1">
        <v>45528.846458333333</v>
      </c>
      <c r="G3877" t="b">
        <v>1</v>
      </c>
      <c r="H3877" t="b">
        <v>0</v>
      </c>
      <c r="I3877" t="s">
        <v>16</v>
      </c>
      <c r="J3877" t="s">
        <v>52</v>
      </c>
      <c r="K3877" t="s">
        <v>122</v>
      </c>
      <c r="L3877">
        <v>95607</v>
      </c>
    </row>
    <row r="3878" spans="1:12" x14ac:dyDescent="0.25">
      <c r="A3878" t="s">
        <v>82</v>
      </c>
      <c r="B3878" t="s">
        <v>83</v>
      </c>
      <c r="C3878" t="s">
        <v>40</v>
      </c>
      <c r="D3878" t="s">
        <v>22</v>
      </c>
      <c r="E3878" t="b">
        <v>0</v>
      </c>
      <c r="F3878" s="1">
        <v>45522.674710648149</v>
      </c>
      <c r="G3878" t="b">
        <v>1</v>
      </c>
      <c r="H3878" t="b">
        <v>1</v>
      </c>
      <c r="I3878" t="s">
        <v>84</v>
      </c>
      <c r="J3878" t="s">
        <v>31</v>
      </c>
      <c r="K3878" t="s">
        <v>109</v>
      </c>
      <c r="L3878">
        <v>120486</v>
      </c>
    </row>
    <row r="3879" spans="1:12" x14ac:dyDescent="0.25">
      <c r="A3879" t="s">
        <v>19</v>
      </c>
      <c r="B3879" t="s">
        <v>94</v>
      </c>
      <c r="C3879" t="s">
        <v>40</v>
      </c>
      <c r="D3879" t="s">
        <v>15</v>
      </c>
      <c r="E3879" t="b">
        <v>1</v>
      </c>
      <c r="F3879" s="1">
        <v>45333.680717592593</v>
      </c>
      <c r="G3879" t="b">
        <v>0</v>
      </c>
      <c r="H3879" t="b">
        <v>1</v>
      </c>
      <c r="I3879" t="s">
        <v>23</v>
      </c>
      <c r="J3879" t="s">
        <v>70</v>
      </c>
      <c r="K3879" t="s">
        <v>123</v>
      </c>
      <c r="L3879">
        <v>72896</v>
      </c>
    </row>
    <row r="3880" spans="1:12" x14ac:dyDescent="0.25">
      <c r="A3880" t="s">
        <v>38</v>
      </c>
      <c r="B3880" t="s">
        <v>95</v>
      </c>
      <c r="C3880" t="s">
        <v>68</v>
      </c>
      <c r="D3880" t="s">
        <v>29</v>
      </c>
      <c r="E3880" t="b">
        <v>1</v>
      </c>
      <c r="F3880" s="1">
        <v>45436.61991898148</v>
      </c>
      <c r="G3880" t="b">
        <v>0</v>
      </c>
      <c r="H3880" t="b">
        <v>0</v>
      </c>
      <c r="I3880" t="s">
        <v>41</v>
      </c>
      <c r="J3880" t="s">
        <v>64</v>
      </c>
      <c r="K3880" t="s">
        <v>60</v>
      </c>
      <c r="L3880">
        <v>70069</v>
      </c>
    </row>
    <row r="3881" spans="1:12" x14ac:dyDescent="0.25">
      <c r="A3881" t="s">
        <v>38</v>
      </c>
      <c r="B3881" t="s">
        <v>95</v>
      </c>
      <c r="C3881" t="s">
        <v>21</v>
      </c>
      <c r="D3881" t="s">
        <v>29</v>
      </c>
      <c r="E3881" t="b">
        <v>1</v>
      </c>
      <c r="F3881" s="1">
        <v>45447.459502314807</v>
      </c>
      <c r="G3881" t="b">
        <v>1</v>
      </c>
      <c r="H3881" t="b">
        <v>1</v>
      </c>
      <c r="I3881" t="s">
        <v>41</v>
      </c>
      <c r="J3881" t="s">
        <v>64</v>
      </c>
      <c r="K3881" t="s">
        <v>113</v>
      </c>
      <c r="L3881">
        <v>78798</v>
      </c>
    </row>
    <row r="3882" spans="1:12" x14ac:dyDescent="0.25">
      <c r="A3882" t="s">
        <v>26</v>
      </c>
      <c r="B3882" t="s">
        <v>71</v>
      </c>
      <c r="C3882" t="s">
        <v>21</v>
      </c>
      <c r="D3882" t="s">
        <v>15</v>
      </c>
      <c r="E3882" t="b">
        <v>1</v>
      </c>
      <c r="F3882" s="1">
        <v>45544.060497685183</v>
      </c>
      <c r="G3882" t="b">
        <v>1</v>
      </c>
      <c r="H3882" t="b">
        <v>1</v>
      </c>
      <c r="I3882" t="s">
        <v>30</v>
      </c>
      <c r="J3882" t="s">
        <v>80</v>
      </c>
      <c r="K3882" t="s">
        <v>48</v>
      </c>
      <c r="L3882">
        <v>127238</v>
      </c>
    </row>
    <row r="3883" spans="1:12" x14ac:dyDescent="0.25">
      <c r="A3883" t="s">
        <v>12</v>
      </c>
      <c r="B3883" t="s">
        <v>63</v>
      </c>
      <c r="C3883" t="s">
        <v>68</v>
      </c>
      <c r="D3883" t="s">
        <v>29</v>
      </c>
      <c r="E3883" t="b">
        <v>0</v>
      </c>
      <c r="F3883" s="1">
        <v>45529.55263888889</v>
      </c>
      <c r="G3883" t="b">
        <v>0</v>
      </c>
      <c r="H3883" t="b">
        <v>1</v>
      </c>
      <c r="I3883" t="s">
        <v>16</v>
      </c>
      <c r="J3883" t="s">
        <v>31</v>
      </c>
      <c r="K3883" t="s">
        <v>81</v>
      </c>
      <c r="L3883">
        <v>149377</v>
      </c>
    </row>
    <row r="3884" spans="1:12" x14ac:dyDescent="0.25">
      <c r="A3884" t="s">
        <v>82</v>
      </c>
      <c r="B3884" t="s">
        <v>91</v>
      </c>
      <c r="C3884" t="s">
        <v>21</v>
      </c>
      <c r="D3884" t="s">
        <v>22</v>
      </c>
      <c r="E3884" t="b">
        <v>0</v>
      </c>
      <c r="F3884" s="1">
        <v>45412.533333333333</v>
      </c>
      <c r="G3884" t="b">
        <v>1</v>
      </c>
      <c r="H3884" t="b">
        <v>0</v>
      </c>
      <c r="I3884" t="s">
        <v>84</v>
      </c>
      <c r="J3884" t="s">
        <v>17</v>
      </c>
      <c r="K3884" t="s">
        <v>35</v>
      </c>
      <c r="L3884">
        <v>113457</v>
      </c>
    </row>
    <row r="3885" spans="1:12" x14ac:dyDescent="0.25">
      <c r="A3885" t="s">
        <v>19</v>
      </c>
      <c r="B3885" t="s">
        <v>36</v>
      </c>
      <c r="C3885" t="s">
        <v>68</v>
      </c>
      <c r="D3885" t="s">
        <v>22</v>
      </c>
      <c r="E3885" t="b">
        <v>0</v>
      </c>
      <c r="F3885" s="1">
        <v>45604.852986111109</v>
      </c>
      <c r="G3885" t="b">
        <v>0</v>
      </c>
      <c r="H3885" t="b">
        <v>0</v>
      </c>
      <c r="I3885" t="s">
        <v>23</v>
      </c>
      <c r="J3885" t="s">
        <v>70</v>
      </c>
      <c r="K3885" t="s">
        <v>37</v>
      </c>
      <c r="L3885">
        <v>78813</v>
      </c>
    </row>
    <row r="3886" spans="1:12" x14ac:dyDescent="0.25">
      <c r="A3886" t="s">
        <v>19</v>
      </c>
      <c r="B3886" t="s">
        <v>36</v>
      </c>
      <c r="C3886" t="s">
        <v>21</v>
      </c>
      <c r="D3886" t="s">
        <v>22</v>
      </c>
      <c r="E3886" t="b">
        <v>1</v>
      </c>
      <c r="F3886" s="1">
        <v>45516.252129629633</v>
      </c>
      <c r="G3886" t="b">
        <v>1</v>
      </c>
      <c r="H3886" t="b">
        <v>0</v>
      </c>
      <c r="I3886" t="s">
        <v>23</v>
      </c>
      <c r="J3886" t="s">
        <v>57</v>
      </c>
      <c r="K3886" t="s">
        <v>104</v>
      </c>
      <c r="L3886">
        <v>73252</v>
      </c>
    </row>
    <row r="3887" spans="1:12" x14ac:dyDescent="0.25">
      <c r="A3887" t="s">
        <v>26</v>
      </c>
      <c r="B3887" t="s">
        <v>33</v>
      </c>
      <c r="C3887" t="s">
        <v>68</v>
      </c>
      <c r="D3887" t="s">
        <v>29</v>
      </c>
      <c r="E3887" t="b">
        <v>0</v>
      </c>
      <c r="F3887" s="1">
        <v>45452.092465277783</v>
      </c>
      <c r="G3887" t="b">
        <v>0</v>
      </c>
      <c r="H3887" t="b">
        <v>1</v>
      </c>
      <c r="I3887" t="s">
        <v>30</v>
      </c>
      <c r="J3887" t="s">
        <v>24</v>
      </c>
      <c r="K3887" t="s">
        <v>58</v>
      </c>
      <c r="L3887">
        <v>122419</v>
      </c>
    </row>
    <row r="3888" spans="1:12" x14ac:dyDescent="0.25">
      <c r="A3888" t="s">
        <v>49</v>
      </c>
      <c r="B3888" t="s">
        <v>50</v>
      </c>
      <c r="C3888" t="s">
        <v>28</v>
      </c>
      <c r="D3888" t="s">
        <v>29</v>
      </c>
      <c r="E3888" t="b">
        <v>0</v>
      </c>
      <c r="F3888" s="1">
        <v>45469.069594907407</v>
      </c>
      <c r="G3888" t="b">
        <v>1</v>
      </c>
      <c r="H3888" t="b">
        <v>1</v>
      </c>
      <c r="I3888" t="s">
        <v>51</v>
      </c>
      <c r="J3888" t="s">
        <v>34</v>
      </c>
      <c r="K3888" t="s">
        <v>128</v>
      </c>
      <c r="L3888">
        <v>84261</v>
      </c>
    </row>
    <row r="3889" spans="1:12" x14ac:dyDescent="0.25">
      <c r="A3889" t="s">
        <v>38</v>
      </c>
      <c r="B3889" t="s">
        <v>39</v>
      </c>
      <c r="C3889" t="s">
        <v>40</v>
      </c>
      <c r="D3889" t="s">
        <v>15</v>
      </c>
      <c r="E3889" t="b">
        <v>1</v>
      </c>
      <c r="F3889" s="1">
        <v>45591.543923611112</v>
      </c>
      <c r="G3889" t="b">
        <v>1</v>
      </c>
      <c r="H3889" t="b">
        <v>1</v>
      </c>
      <c r="I3889" t="s">
        <v>41</v>
      </c>
      <c r="J3889" t="s">
        <v>31</v>
      </c>
      <c r="K3889" t="s">
        <v>117</v>
      </c>
      <c r="L3889">
        <v>92487</v>
      </c>
    </row>
    <row r="3890" spans="1:12" x14ac:dyDescent="0.25">
      <c r="A3890" t="s">
        <v>54</v>
      </c>
      <c r="B3890" t="s">
        <v>79</v>
      </c>
      <c r="C3890" t="s">
        <v>40</v>
      </c>
      <c r="D3890" t="s">
        <v>15</v>
      </c>
      <c r="E3890" t="b">
        <v>0</v>
      </c>
      <c r="F3890" s="1">
        <v>45438.857754629629</v>
      </c>
      <c r="G3890" t="b">
        <v>1</v>
      </c>
      <c r="H3890" t="b">
        <v>1</v>
      </c>
      <c r="I3890" t="s">
        <v>30</v>
      </c>
      <c r="J3890" t="s">
        <v>47</v>
      </c>
      <c r="K3890" t="s">
        <v>123</v>
      </c>
      <c r="L3890">
        <v>127962</v>
      </c>
    </row>
    <row r="3891" spans="1:12" x14ac:dyDescent="0.25">
      <c r="A3891" t="s">
        <v>54</v>
      </c>
      <c r="B3891" t="s">
        <v>79</v>
      </c>
      <c r="C3891" t="s">
        <v>21</v>
      </c>
      <c r="D3891" t="s">
        <v>22</v>
      </c>
      <c r="E3891" t="b">
        <v>1</v>
      </c>
      <c r="F3891" s="1">
        <v>45598.114849537043</v>
      </c>
      <c r="G3891" t="b">
        <v>1</v>
      </c>
      <c r="H3891" t="b">
        <v>0</v>
      </c>
      <c r="I3891" t="s">
        <v>30</v>
      </c>
      <c r="J3891" t="s">
        <v>57</v>
      </c>
      <c r="K3891" t="s">
        <v>104</v>
      </c>
      <c r="L3891">
        <v>115662</v>
      </c>
    </row>
    <row r="3892" spans="1:12" x14ac:dyDescent="0.25">
      <c r="A3892" t="s">
        <v>49</v>
      </c>
      <c r="B3892" t="s">
        <v>108</v>
      </c>
      <c r="C3892" t="s">
        <v>40</v>
      </c>
      <c r="D3892" t="s">
        <v>22</v>
      </c>
      <c r="E3892" t="b">
        <v>1</v>
      </c>
      <c r="F3892" s="1">
        <v>45471.831446759257</v>
      </c>
      <c r="G3892" t="b">
        <v>0</v>
      </c>
      <c r="H3892" t="b">
        <v>1</v>
      </c>
      <c r="I3892" t="s">
        <v>51</v>
      </c>
      <c r="J3892" t="s">
        <v>70</v>
      </c>
      <c r="K3892" t="s">
        <v>60</v>
      </c>
      <c r="L3892">
        <v>88588</v>
      </c>
    </row>
    <row r="3893" spans="1:12" x14ac:dyDescent="0.25">
      <c r="A3893" t="s">
        <v>45</v>
      </c>
      <c r="B3893" t="s">
        <v>88</v>
      </c>
      <c r="C3893" t="s">
        <v>21</v>
      </c>
      <c r="D3893" t="s">
        <v>22</v>
      </c>
      <c r="E3893" t="b">
        <v>0</v>
      </c>
      <c r="F3893" s="1">
        <v>45582.937442129631</v>
      </c>
      <c r="G3893" t="b">
        <v>0</v>
      </c>
      <c r="H3893" t="b">
        <v>0</v>
      </c>
      <c r="I3893" t="s">
        <v>16</v>
      </c>
      <c r="J3893" t="s">
        <v>24</v>
      </c>
      <c r="K3893" t="s">
        <v>112</v>
      </c>
      <c r="L3893">
        <v>116762</v>
      </c>
    </row>
    <row r="3894" spans="1:12" x14ac:dyDescent="0.25">
      <c r="A3894" t="s">
        <v>12</v>
      </c>
      <c r="B3894" t="s">
        <v>13</v>
      </c>
      <c r="C3894" t="s">
        <v>68</v>
      </c>
      <c r="D3894" t="s">
        <v>15</v>
      </c>
      <c r="E3894" t="b">
        <v>1</v>
      </c>
      <c r="F3894" s="1">
        <v>45522.484895833331</v>
      </c>
      <c r="G3894" t="b">
        <v>1</v>
      </c>
      <c r="H3894" t="b">
        <v>1</v>
      </c>
      <c r="I3894" t="s">
        <v>16</v>
      </c>
      <c r="J3894" t="s">
        <v>72</v>
      </c>
      <c r="K3894" t="s">
        <v>25</v>
      </c>
      <c r="L3894">
        <v>148989</v>
      </c>
    </row>
    <row r="3895" spans="1:12" x14ac:dyDescent="0.25">
      <c r="A3895" t="s">
        <v>38</v>
      </c>
      <c r="B3895" t="s">
        <v>107</v>
      </c>
      <c r="C3895" t="s">
        <v>43</v>
      </c>
      <c r="D3895" t="s">
        <v>29</v>
      </c>
      <c r="E3895" t="b">
        <v>1</v>
      </c>
      <c r="F3895" s="1">
        <v>45454.533506944441</v>
      </c>
      <c r="G3895" t="b">
        <v>1</v>
      </c>
      <c r="H3895" t="b">
        <v>1</v>
      </c>
      <c r="I3895" t="s">
        <v>41</v>
      </c>
      <c r="J3895" t="s">
        <v>72</v>
      </c>
      <c r="K3895" t="s">
        <v>111</v>
      </c>
      <c r="L3895">
        <v>73510</v>
      </c>
    </row>
    <row r="3896" spans="1:12" x14ac:dyDescent="0.25">
      <c r="A3896" t="s">
        <v>38</v>
      </c>
      <c r="B3896" t="s">
        <v>95</v>
      </c>
      <c r="C3896" t="s">
        <v>43</v>
      </c>
      <c r="D3896" t="s">
        <v>22</v>
      </c>
      <c r="E3896" t="b">
        <v>1</v>
      </c>
      <c r="F3896" s="1">
        <v>45403.172291666669</v>
      </c>
      <c r="G3896" t="b">
        <v>1</v>
      </c>
      <c r="H3896" t="b">
        <v>0</v>
      </c>
      <c r="I3896" t="s">
        <v>41</v>
      </c>
      <c r="J3896" t="s">
        <v>34</v>
      </c>
      <c r="K3896" t="s">
        <v>56</v>
      </c>
      <c r="L3896">
        <v>67419</v>
      </c>
    </row>
    <row r="3897" spans="1:12" x14ac:dyDescent="0.25">
      <c r="A3897" t="s">
        <v>12</v>
      </c>
      <c r="B3897" t="s">
        <v>63</v>
      </c>
      <c r="C3897" t="s">
        <v>14</v>
      </c>
      <c r="D3897" t="s">
        <v>29</v>
      </c>
      <c r="E3897" t="b">
        <v>0</v>
      </c>
      <c r="F3897" s="1">
        <v>45334.832858796297</v>
      </c>
      <c r="G3897" t="b">
        <v>1</v>
      </c>
      <c r="H3897" t="b">
        <v>1</v>
      </c>
      <c r="I3897" t="s">
        <v>16</v>
      </c>
      <c r="J3897" t="s">
        <v>47</v>
      </c>
      <c r="K3897" t="s">
        <v>105</v>
      </c>
      <c r="L3897">
        <v>135682</v>
      </c>
    </row>
    <row r="3898" spans="1:12" x14ac:dyDescent="0.25">
      <c r="A3898" t="s">
        <v>45</v>
      </c>
      <c r="B3898" t="s">
        <v>46</v>
      </c>
      <c r="C3898" t="s">
        <v>21</v>
      </c>
      <c r="D3898" t="s">
        <v>15</v>
      </c>
      <c r="E3898" t="b">
        <v>0</v>
      </c>
      <c r="F3898" s="1">
        <v>45325.572314814817</v>
      </c>
      <c r="G3898" t="b">
        <v>1</v>
      </c>
      <c r="H3898" t="b">
        <v>1</v>
      </c>
      <c r="I3898" t="s">
        <v>16</v>
      </c>
      <c r="J3898" t="s">
        <v>72</v>
      </c>
      <c r="K3898" t="s">
        <v>18</v>
      </c>
      <c r="L3898">
        <v>85531</v>
      </c>
    </row>
    <row r="3899" spans="1:12" x14ac:dyDescent="0.25">
      <c r="A3899" t="s">
        <v>38</v>
      </c>
      <c r="B3899" t="s">
        <v>95</v>
      </c>
      <c r="C3899" t="s">
        <v>68</v>
      </c>
      <c r="D3899" t="s">
        <v>29</v>
      </c>
      <c r="E3899" t="b">
        <v>0</v>
      </c>
      <c r="F3899" s="1">
        <v>45397.176087962973</v>
      </c>
      <c r="G3899" t="b">
        <v>1</v>
      </c>
      <c r="H3899" t="b">
        <v>1</v>
      </c>
      <c r="I3899" t="s">
        <v>41</v>
      </c>
      <c r="J3899" t="s">
        <v>70</v>
      </c>
      <c r="K3899" t="s">
        <v>87</v>
      </c>
      <c r="L3899">
        <v>66308</v>
      </c>
    </row>
    <row r="3900" spans="1:12" x14ac:dyDescent="0.25">
      <c r="A3900" t="s">
        <v>26</v>
      </c>
      <c r="B3900" t="s">
        <v>27</v>
      </c>
      <c r="C3900" t="s">
        <v>28</v>
      </c>
      <c r="D3900" t="s">
        <v>22</v>
      </c>
      <c r="E3900" t="b">
        <v>0</v>
      </c>
      <c r="F3900" s="1">
        <v>45559.812881944446</v>
      </c>
      <c r="G3900" t="b">
        <v>0</v>
      </c>
      <c r="H3900" t="b">
        <v>1</v>
      </c>
      <c r="I3900" t="s">
        <v>30</v>
      </c>
      <c r="J3900" t="s">
        <v>70</v>
      </c>
      <c r="K3900" t="s">
        <v>104</v>
      </c>
      <c r="L3900">
        <v>119130</v>
      </c>
    </row>
    <row r="3901" spans="1:12" x14ac:dyDescent="0.25">
      <c r="A3901" t="s">
        <v>12</v>
      </c>
      <c r="B3901" t="s">
        <v>63</v>
      </c>
      <c r="C3901" t="s">
        <v>68</v>
      </c>
      <c r="D3901" t="s">
        <v>15</v>
      </c>
      <c r="E3901" t="b">
        <v>1</v>
      </c>
      <c r="F3901" s="1">
        <v>45544.833414351851</v>
      </c>
      <c r="G3901" t="b">
        <v>0</v>
      </c>
      <c r="H3901" t="b">
        <v>1</v>
      </c>
      <c r="I3901" t="s">
        <v>16</v>
      </c>
      <c r="J3901" t="s">
        <v>24</v>
      </c>
      <c r="K3901" t="s">
        <v>58</v>
      </c>
      <c r="L3901">
        <v>137828</v>
      </c>
    </row>
    <row r="3902" spans="1:12" x14ac:dyDescent="0.25">
      <c r="A3902" t="s">
        <v>49</v>
      </c>
      <c r="B3902" t="s">
        <v>108</v>
      </c>
      <c r="C3902" t="s">
        <v>14</v>
      </c>
      <c r="D3902" t="s">
        <v>22</v>
      </c>
      <c r="E3902" t="b">
        <v>0</v>
      </c>
      <c r="F3902" s="1">
        <v>45585.834189814806</v>
      </c>
      <c r="G3902" t="b">
        <v>1</v>
      </c>
      <c r="H3902" t="b">
        <v>1</v>
      </c>
      <c r="I3902" t="s">
        <v>51</v>
      </c>
      <c r="J3902" t="s">
        <v>17</v>
      </c>
      <c r="K3902" t="s">
        <v>122</v>
      </c>
      <c r="L3902">
        <v>97068</v>
      </c>
    </row>
    <row r="3903" spans="1:12" x14ac:dyDescent="0.25">
      <c r="A3903" t="s">
        <v>12</v>
      </c>
      <c r="B3903" t="s">
        <v>13</v>
      </c>
      <c r="C3903" t="s">
        <v>43</v>
      </c>
      <c r="D3903" t="s">
        <v>22</v>
      </c>
      <c r="E3903" t="b">
        <v>1</v>
      </c>
      <c r="F3903" s="1">
        <v>45430.848344907397</v>
      </c>
      <c r="G3903" t="b">
        <v>1</v>
      </c>
      <c r="H3903" t="b">
        <v>0</v>
      </c>
      <c r="I3903" t="s">
        <v>16</v>
      </c>
      <c r="J3903" t="s">
        <v>34</v>
      </c>
      <c r="K3903" t="s">
        <v>77</v>
      </c>
      <c r="L3903">
        <v>127990</v>
      </c>
    </row>
    <row r="3904" spans="1:12" x14ac:dyDescent="0.25">
      <c r="A3904" t="s">
        <v>54</v>
      </c>
      <c r="B3904" t="s">
        <v>79</v>
      </c>
      <c r="C3904" t="s">
        <v>14</v>
      </c>
      <c r="D3904" t="s">
        <v>29</v>
      </c>
      <c r="E3904" t="b">
        <v>1</v>
      </c>
      <c r="F3904" s="1">
        <v>45475.020289351851</v>
      </c>
      <c r="G3904" t="b">
        <v>0</v>
      </c>
      <c r="H3904" t="b">
        <v>1</v>
      </c>
      <c r="I3904" t="s">
        <v>30</v>
      </c>
      <c r="J3904" t="s">
        <v>44</v>
      </c>
      <c r="K3904" t="s">
        <v>92</v>
      </c>
      <c r="L3904">
        <v>146101</v>
      </c>
    </row>
    <row r="3905" spans="1:12" x14ac:dyDescent="0.25">
      <c r="A3905" t="s">
        <v>45</v>
      </c>
      <c r="B3905" t="s">
        <v>76</v>
      </c>
      <c r="C3905" t="s">
        <v>14</v>
      </c>
      <c r="D3905" t="s">
        <v>29</v>
      </c>
      <c r="E3905" t="b">
        <v>0</v>
      </c>
      <c r="F3905" s="1">
        <v>45305.415324074071</v>
      </c>
      <c r="G3905" t="b">
        <v>0</v>
      </c>
      <c r="H3905" t="b">
        <v>1</v>
      </c>
      <c r="I3905" t="s">
        <v>16</v>
      </c>
      <c r="J3905" t="s">
        <v>52</v>
      </c>
      <c r="K3905" t="s">
        <v>116</v>
      </c>
      <c r="L3905">
        <v>81154</v>
      </c>
    </row>
    <row r="3906" spans="1:12" x14ac:dyDescent="0.25">
      <c r="A3906" t="s">
        <v>54</v>
      </c>
      <c r="B3906" t="s">
        <v>55</v>
      </c>
      <c r="C3906" t="s">
        <v>21</v>
      </c>
      <c r="D3906" t="s">
        <v>15</v>
      </c>
      <c r="E3906" t="b">
        <v>1</v>
      </c>
      <c r="F3906" s="1">
        <v>45414.866493055553</v>
      </c>
      <c r="G3906" t="b">
        <v>1</v>
      </c>
      <c r="H3906" t="b">
        <v>0</v>
      </c>
      <c r="I3906" t="s">
        <v>30</v>
      </c>
      <c r="J3906" t="s">
        <v>70</v>
      </c>
      <c r="K3906" t="s">
        <v>81</v>
      </c>
      <c r="L3906">
        <v>125992</v>
      </c>
    </row>
    <row r="3907" spans="1:12" x14ac:dyDescent="0.25">
      <c r="A3907" t="s">
        <v>12</v>
      </c>
      <c r="B3907" t="s">
        <v>13</v>
      </c>
      <c r="C3907" t="s">
        <v>21</v>
      </c>
      <c r="D3907" t="s">
        <v>22</v>
      </c>
      <c r="E3907" t="b">
        <v>0</v>
      </c>
      <c r="F3907" s="1">
        <v>45387.519745370373</v>
      </c>
      <c r="G3907" t="b">
        <v>1</v>
      </c>
      <c r="H3907" t="b">
        <v>0</v>
      </c>
      <c r="I3907" t="s">
        <v>16</v>
      </c>
      <c r="J3907" t="s">
        <v>24</v>
      </c>
      <c r="K3907" t="s">
        <v>37</v>
      </c>
      <c r="L3907">
        <v>117587</v>
      </c>
    </row>
    <row r="3908" spans="1:12" x14ac:dyDescent="0.25">
      <c r="A3908" t="s">
        <v>54</v>
      </c>
      <c r="B3908" t="s">
        <v>79</v>
      </c>
      <c r="C3908" t="s">
        <v>68</v>
      </c>
      <c r="D3908" t="s">
        <v>22</v>
      </c>
      <c r="E3908" t="b">
        <v>0</v>
      </c>
      <c r="F3908" s="1">
        <v>45499.351851851847</v>
      </c>
      <c r="G3908" t="b">
        <v>1</v>
      </c>
      <c r="H3908" t="b">
        <v>0</v>
      </c>
      <c r="I3908" t="s">
        <v>30</v>
      </c>
      <c r="J3908" t="s">
        <v>44</v>
      </c>
      <c r="K3908" t="s">
        <v>62</v>
      </c>
      <c r="L3908">
        <v>151800</v>
      </c>
    </row>
    <row r="3909" spans="1:12" x14ac:dyDescent="0.25">
      <c r="A3909" t="s">
        <v>54</v>
      </c>
      <c r="B3909" t="s">
        <v>55</v>
      </c>
      <c r="C3909" t="s">
        <v>14</v>
      </c>
      <c r="D3909" t="s">
        <v>15</v>
      </c>
      <c r="E3909" t="b">
        <v>1</v>
      </c>
      <c r="F3909" s="1">
        <v>45583.669606481482</v>
      </c>
      <c r="G3909" t="b">
        <v>0</v>
      </c>
      <c r="H3909" t="b">
        <v>0</v>
      </c>
      <c r="I3909" t="s">
        <v>30</v>
      </c>
      <c r="J3909" t="s">
        <v>17</v>
      </c>
      <c r="K3909" t="s">
        <v>35</v>
      </c>
      <c r="L3909">
        <v>121961</v>
      </c>
    </row>
    <row r="3910" spans="1:12" x14ac:dyDescent="0.25">
      <c r="A3910" t="s">
        <v>19</v>
      </c>
      <c r="B3910" t="s">
        <v>36</v>
      </c>
      <c r="C3910" t="s">
        <v>43</v>
      </c>
      <c r="D3910" t="s">
        <v>29</v>
      </c>
      <c r="E3910" t="b">
        <v>1</v>
      </c>
      <c r="F3910" s="1">
        <v>45456.325613425928</v>
      </c>
      <c r="G3910" t="b">
        <v>1</v>
      </c>
      <c r="H3910" t="b">
        <v>1</v>
      </c>
      <c r="I3910" t="s">
        <v>23</v>
      </c>
      <c r="J3910" t="s">
        <v>17</v>
      </c>
      <c r="K3910" t="s">
        <v>69</v>
      </c>
      <c r="L3910">
        <v>69086</v>
      </c>
    </row>
    <row r="3911" spans="1:12" x14ac:dyDescent="0.25">
      <c r="A3911" t="s">
        <v>82</v>
      </c>
      <c r="B3911" t="s">
        <v>83</v>
      </c>
      <c r="C3911" t="s">
        <v>40</v>
      </c>
      <c r="D3911" t="s">
        <v>22</v>
      </c>
      <c r="E3911" t="b">
        <v>0</v>
      </c>
      <c r="F3911" s="1">
        <v>45517.567777777767</v>
      </c>
      <c r="G3911" t="b">
        <v>0</v>
      </c>
      <c r="H3911" t="b">
        <v>0</v>
      </c>
      <c r="I3911" t="s">
        <v>84</v>
      </c>
      <c r="J3911" t="s">
        <v>17</v>
      </c>
      <c r="K3911" t="s">
        <v>123</v>
      </c>
      <c r="L3911">
        <v>112320</v>
      </c>
    </row>
    <row r="3912" spans="1:12" x14ac:dyDescent="0.25">
      <c r="A3912" t="s">
        <v>26</v>
      </c>
      <c r="B3912" t="s">
        <v>27</v>
      </c>
      <c r="C3912" t="s">
        <v>14</v>
      </c>
      <c r="D3912" t="s">
        <v>22</v>
      </c>
      <c r="E3912" t="b">
        <v>0</v>
      </c>
      <c r="F3912" s="1">
        <v>45625.741944444453</v>
      </c>
      <c r="G3912" t="b">
        <v>1</v>
      </c>
      <c r="H3912" t="b">
        <v>0</v>
      </c>
      <c r="I3912" t="s">
        <v>30</v>
      </c>
      <c r="J3912" t="s">
        <v>66</v>
      </c>
      <c r="K3912" t="s">
        <v>69</v>
      </c>
      <c r="L3912">
        <v>116834</v>
      </c>
    </row>
    <row r="3913" spans="1:12" x14ac:dyDescent="0.25">
      <c r="A3913" t="s">
        <v>82</v>
      </c>
      <c r="B3913" t="s">
        <v>85</v>
      </c>
      <c r="C3913" t="s">
        <v>43</v>
      </c>
      <c r="D3913" t="s">
        <v>22</v>
      </c>
      <c r="E3913" t="b">
        <v>1</v>
      </c>
      <c r="F3913" s="1">
        <v>45545.703553240739</v>
      </c>
      <c r="G3913" t="b">
        <v>0</v>
      </c>
      <c r="H3913" t="b">
        <v>1</v>
      </c>
      <c r="I3913" t="s">
        <v>84</v>
      </c>
      <c r="J3913" t="s">
        <v>72</v>
      </c>
      <c r="K3913" t="s">
        <v>120</v>
      </c>
      <c r="L3913">
        <v>112581</v>
      </c>
    </row>
    <row r="3914" spans="1:12" x14ac:dyDescent="0.25">
      <c r="A3914" t="s">
        <v>49</v>
      </c>
      <c r="B3914" t="s">
        <v>108</v>
      </c>
      <c r="C3914" t="s">
        <v>43</v>
      </c>
      <c r="D3914" t="s">
        <v>29</v>
      </c>
      <c r="E3914" t="b">
        <v>1</v>
      </c>
      <c r="F3914" s="1">
        <v>45625.075011574067</v>
      </c>
      <c r="G3914" t="b">
        <v>1</v>
      </c>
      <c r="H3914" t="b">
        <v>0</v>
      </c>
      <c r="I3914" t="s">
        <v>51</v>
      </c>
      <c r="J3914" t="s">
        <v>64</v>
      </c>
      <c r="K3914" t="s">
        <v>130</v>
      </c>
      <c r="L3914">
        <v>83081</v>
      </c>
    </row>
    <row r="3915" spans="1:12" x14ac:dyDescent="0.25">
      <c r="A3915" t="s">
        <v>82</v>
      </c>
      <c r="B3915" t="s">
        <v>91</v>
      </c>
      <c r="C3915" t="s">
        <v>21</v>
      </c>
      <c r="D3915" t="s">
        <v>29</v>
      </c>
      <c r="E3915" t="b">
        <v>1</v>
      </c>
      <c r="F3915" s="1">
        <v>45387.187581018523</v>
      </c>
      <c r="G3915" t="b">
        <v>0</v>
      </c>
      <c r="H3915" t="b">
        <v>0</v>
      </c>
      <c r="I3915" t="s">
        <v>84</v>
      </c>
      <c r="J3915" t="s">
        <v>31</v>
      </c>
      <c r="K3915" t="s">
        <v>35</v>
      </c>
      <c r="L3915">
        <v>130089</v>
      </c>
    </row>
    <row r="3916" spans="1:12" x14ac:dyDescent="0.25">
      <c r="A3916" t="s">
        <v>82</v>
      </c>
      <c r="B3916" t="s">
        <v>83</v>
      </c>
      <c r="C3916" t="s">
        <v>43</v>
      </c>
      <c r="D3916" t="s">
        <v>15</v>
      </c>
      <c r="E3916" t="b">
        <v>0</v>
      </c>
      <c r="F3916" s="1">
        <v>45474.05976851852</v>
      </c>
      <c r="G3916" t="b">
        <v>0</v>
      </c>
      <c r="H3916" t="b">
        <v>0</v>
      </c>
      <c r="I3916" t="s">
        <v>84</v>
      </c>
      <c r="J3916" t="s">
        <v>17</v>
      </c>
      <c r="K3916" t="s">
        <v>110</v>
      </c>
      <c r="L3916">
        <v>123867</v>
      </c>
    </row>
    <row r="3917" spans="1:12" x14ac:dyDescent="0.25">
      <c r="A3917" t="s">
        <v>38</v>
      </c>
      <c r="B3917" t="s">
        <v>39</v>
      </c>
      <c r="C3917" t="s">
        <v>14</v>
      </c>
      <c r="D3917" t="s">
        <v>15</v>
      </c>
      <c r="E3917" t="b">
        <v>1</v>
      </c>
      <c r="F3917" s="1">
        <v>45563.351388888892</v>
      </c>
      <c r="G3917" t="b">
        <v>0</v>
      </c>
      <c r="H3917" t="b">
        <v>0</v>
      </c>
      <c r="I3917" t="s">
        <v>41</v>
      </c>
      <c r="J3917" t="s">
        <v>44</v>
      </c>
      <c r="K3917" t="s">
        <v>90</v>
      </c>
      <c r="L3917">
        <v>73754</v>
      </c>
    </row>
    <row r="3918" spans="1:12" x14ac:dyDescent="0.25">
      <c r="A3918" t="s">
        <v>54</v>
      </c>
      <c r="B3918" t="s">
        <v>79</v>
      </c>
      <c r="C3918" t="s">
        <v>28</v>
      </c>
      <c r="D3918" t="s">
        <v>22</v>
      </c>
      <c r="E3918" t="b">
        <v>1</v>
      </c>
      <c r="F3918" s="1">
        <v>45319.032002314823</v>
      </c>
      <c r="G3918" t="b">
        <v>0</v>
      </c>
      <c r="H3918" t="b">
        <v>1</v>
      </c>
      <c r="I3918" t="s">
        <v>30</v>
      </c>
      <c r="J3918" t="s">
        <v>24</v>
      </c>
      <c r="K3918" t="s">
        <v>48</v>
      </c>
      <c r="L3918">
        <v>128279</v>
      </c>
    </row>
    <row r="3919" spans="1:12" x14ac:dyDescent="0.25">
      <c r="A3919" t="s">
        <v>82</v>
      </c>
      <c r="B3919" t="s">
        <v>83</v>
      </c>
      <c r="C3919" t="s">
        <v>68</v>
      </c>
      <c r="D3919" t="s">
        <v>29</v>
      </c>
      <c r="E3919" t="b">
        <v>0</v>
      </c>
      <c r="F3919" s="1">
        <v>45433.022858796299</v>
      </c>
      <c r="G3919" t="b">
        <v>1</v>
      </c>
      <c r="H3919" t="b">
        <v>1</v>
      </c>
      <c r="I3919" t="s">
        <v>84</v>
      </c>
      <c r="J3919" t="s">
        <v>17</v>
      </c>
      <c r="K3919" t="s">
        <v>111</v>
      </c>
      <c r="L3919">
        <v>125689</v>
      </c>
    </row>
    <row r="3920" spans="1:12" x14ac:dyDescent="0.25">
      <c r="A3920" t="s">
        <v>12</v>
      </c>
      <c r="B3920" t="s">
        <v>13</v>
      </c>
      <c r="C3920" t="s">
        <v>43</v>
      </c>
      <c r="D3920" t="s">
        <v>29</v>
      </c>
      <c r="E3920" t="b">
        <v>0</v>
      </c>
      <c r="F3920" s="1">
        <v>45366.181643518517</v>
      </c>
      <c r="G3920" t="b">
        <v>1</v>
      </c>
      <c r="H3920" t="b">
        <v>0</v>
      </c>
      <c r="I3920" t="s">
        <v>16</v>
      </c>
      <c r="J3920" t="s">
        <v>64</v>
      </c>
      <c r="K3920" t="s">
        <v>113</v>
      </c>
      <c r="L3920">
        <v>124821</v>
      </c>
    </row>
    <row r="3921" spans="1:12" x14ac:dyDescent="0.25">
      <c r="A3921" t="s">
        <v>49</v>
      </c>
      <c r="B3921" t="s">
        <v>61</v>
      </c>
      <c r="C3921" t="s">
        <v>28</v>
      </c>
      <c r="D3921" t="s">
        <v>29</v>
      </c>
      <c r="E3921" t="b">
        <v>1</v>
      </c>
      <c r="F3921" s="1">
        <v>45459.093761574077</v>
      </c>
      <c r="G3921" t="b">
        <v>0</v>
      </c>
      <c r="H3921" t="b">
        <v>1</v>
      </c>
      <c r="I3921" t="s">
        <v>51</v>
      </c>
      <c r="J3921" t="s">
        <v>17</v>
      </c>
      <c r="K3921" t="s">
        <v>89</v>
      </c>
      <c r="L3921">
        <v>76047</v>
      </c>
    </row>
    <row r="3922" spans="1:12" x14ac:dyDescent="0.25">
      <c r="A3922" t="s">
        <v>26</v>
      </c>
      <c r="B3922" t="s">
        <v>27</v>
      </c>
      <c r="C3922" t="s">
        <v>40</v>
      </c>
      <c r="D3922" t="s">
        <v>15</v>
      </c>
      <c r="E3922" t="b">
        <v>1</v>
      </c>
      <c r="F3922" s="1">
        <v>45516.335810185177</v>
      </c>
      <c r="G3922" t="b">
        <v>0</v>
      </c>
      <c r="H3922" t="b">
        <v>0</v>
      </c>
      <c r="I3922" t="s">
        <v>30</v>
      </c>
      <c r="J3922" t="s">
        <v>72</v>
      </c>
      <c r="K3922" t="s">
        <v>69</v>
      </c>
      <c r="L3922">
        <v>102055</v>
      </c>
    </row>
    <row r="3923" spans="1:12" x14ac:dyDescent="0.25">
      <c r="A3923" t="s">
        <v>12</v>
      </c>
      <c r="B3923" t="s">
        <v>13</v>
      </c>
      <c r="C3923" t="s">
        <v>43</v>
      </c>
      <c r="D3923" t="s">
        <v>22</v>
      </c>
      <c r="E3923" t="b">
        <v>1</v>
      </c>
      <c r="F3923" s="1">
        <v>45640.745358796303</v>
      </c>
      <c r="G3923" t="b">
        <v>0</v>
      </c>
      <c r="H3923" t="b">
        <v>0</v>
      </c>
      <c r="I3923" t="s">
        <v>16</v>
      </c>
      <c r="J3923" t="s">
        <v>80</v>
      </c>
      <c r="K3923" t="s">
        <v>97</v>
      </c>
      <c r="L3923">
        <v>111748</v>
      </c>
    </row>
    <row r="3924" spans="1:12" x14ac:dyDescent="0.25">
      <c r="A3924" t="s">
        <v>49</v>
      </c>
      <c r="B3924" t="s">
        <v>61</v>
      </c>
      <c r="C3924" t="s">
        <v>14</v>
      </c>
      <c r="D3924" t="s">
        <v>15</v>
      </c>
      <c r="E3924" t="b">
        <v>1</v>
      </c>
      <c r="F3924" s="1">
        <v>45389.53224537037</v>
      </c>
      <c r="G3924" t="b">
        <v>1</v>
      </c>
      <c r="H3924" t="b">
        <v>1</v>
      </c>
      <c r="I3924" t="s">
        <v>51</v>
      </c>
      <c r="J3924" t="s">
        <v>52</v>
      </c>
      <c r="K3924" t="s">
        <v>93</v>
      </c>
      <c r="L3924">
        <v>96154</v>
      </c>
    </row>
    <row r="3925" spans="1:12" x14ac:dyDescent="0.25">
      <c r="A3925" t="s">
        <v>26</v>
      </c>
      <c r="B3925" t="s">
        <v>27</v>
      </c>
      <c r="C3925" t="s">
        <v>40</v>
      </c>
      <c r="D3925" t="s">
        <v>22</v>
      </c>
      <c r="E3925" t="b">
        <v>1</v>
      </c>
      <c r="F3925" s="1">
        <v>45428.442789351851</v>
      </c>
      <c r="G3925" t="b">
        <v>1</v>
      </c>
      <c r="H3925" t="b">
        <v>0</v>
      </c>
      <c r="I3925" t="s">
        <v>30</v>
      </c>
      <c r="J3925" t="s">
        <v>47</v>
      </c>
      <c r="K3925" t="s">
        <v>77</v>
      </c>
      <c r="L3925">
        <v>112943</v>
      </c>
    </row>
    <row r="3926" spans="1:12" x14ac:dyDescent="0.25">
      <c r="A3926" t="s">
        <v>26</v>
      </c>
      <c r="B3926" t="s">
        <v>33</v>
      </c>
      <c r="C3926" t="s">
        <v>28</v>
      </c>
      <c r="D3926" t="s">
        <v>15</v>
      </c>
      <c r="E3926" t="b">
        <v>0</v>
      </c>
      <c r="F3926" s="1">
        <v>45647.616053240738</v>
      </c>
      <c r="G3926" t="b">
        <v>0</v>
      </c>
      <c r="H3926" t="b">
        <v>0</v>
      </c>
      <c r="I3926" t="s">
        <v>30</v>
      </c>
      <c r="J3926" t="s">
        <v>66</v>
      </c>
      <c r="K3926" t="s">
        <v>92</v>
      </c>
      <c r="L3926">
        <v>120051</v>
      </c>
    </row>
    <row r="3927" spans="1:12" x14ac:dyDescent="0.25">
      <c r="A3927" t="s">
        <v>12</v>
      </c>
      <c r="B3927" t="s">
        <v>75</v>
      </c>
      <c r="C3927" t="s">
        <v>40</v>
      </c>
      <c r="D3927" t="s">
        <v>22</v>
      </c>
      <c r="E3927" t="b">
        <v>1</v>
      </c>
      <c r="F3927" s="1">
        <v>45348.360439814824</v>
      </c>
      <c r="G3927" t="b">
        <v>0</v>
      </c>
      <c r="H3927" t="b">
        <v>0</v>
      </c>
      <c r="I3927" t="s">
        <v>16</v>
      </c>
      <c r="J3927" t="s">
        <v>47</v>
      </c>
      <c r="K3927" t="s">
        <v>56</v>
      </c>
      <c r="L3927">
        <v>143229</v>
      </c>
    </row>
    <row r="3928" spans="1:12" x14ac:dyDescent="0.25">
      <c r="A3928" t="s">
        <v>12</v>
      </c>
      <c r="B3928" t="s">
        <v>63</v>
      </c>
      <c r="C3928" t="s">
        <v>28</v>
      </c>
      <c r="D3928" t="s">
        <v>22</v>
      </c>
      <c r="E3928" t="b">
        <v>0</v>
      </c>
      <c r="F3928" s="1">
        <v>45484.213321759264</v>
      </c>
      <c r="G3928" t="b">
        <v>0</v>
      </c>
      <c r="H3928" t="b">
        <v>1</v>
      </c>
      <c r="I3928" t="s">
        <v>16</v>
      </c>
      <c r="J3928" t="s">
        <v>31</v>
      </c>
      <c r="K3928" t="s">
        <v>113</v>
      </c>
      <c r="L3928">
        <v>128926</v>
      </c>
    </row>
    <row r="3929" spans="1:12" x14ac:dyDescent="0.25">
      <c r="A3929" t="s">
        <v>45</v>
      </c>
      <c r="B3929" t="s">
        <v>46</v>
      </c>
      <c r="C3929" t="s">
        <v>28</v>
      </c>
      <c r="D3929" t="s">
        <v>29</v>
      </c>
      <c r="E3929" t="b">
        <v>0</v>
      </c>
      <c r="F3929" s="1">
        <v>45558.53334490741</v>
      </c>
      <c r="G3929" t="b">
        <v>0</v>
      </c>
      <c r="H3929" t="b">
        <v>0</v>
      </c>
      <c r="I3929" t="s">
        <v>16</v>
      </c>
      <c r="J3929" t="s">
        <v>52</v>
      </c>
      <c r="K3929" t="s">
        <v>37</v>
      </c>
      <c r="L3929">
        <v>113732</v>
      </c>
    </row>
    <row r="3930" spans="1:12" x14ac:dyDescent="0.25">
      <c r="A3930" t="s">
        <v>54</v>
      </c>
      <c r="B3930" t="s">
        <v>55</v>
      </c>
      <c r="C3930" t="s">
        <v>28</v>
      </c>
      <c r="D3930" t="s">
        <v>22</v>
      </c>
      <c r="E3930" t="b">
        <v>1</v>
      </c>
      <c r="F3930" s="1">
        <v>45509.034930555557</v>
      </c>
      <c r="G3930" t="b">
        <v>0</v>
      </c>
      <c r="H3930" t="b">
        <v>0</v>
      </c>
      <c r="I3930" t="s">
        <v>30</v>
      </c>
      <c r="J3930" t="s">
        <v>70</v>
      </c>
      <c r="K3930" t="s">
        <v>101</v>
      </c>
      <c r="L3930">
        <v>117339</v>
      </c>
    </row>
    <row r="3931" spans="1:12" x14ac:dyDescent="0.25">
      <c r="A3931" t="s">
        <v>54</v>
      </c>
      <c r="B3931" t="s">
        <v>79</v>
      </c>
      <c r="C3931" t="s">
        <v>40</v>
      </c>
      <c r="D3931" t="s">
        <v>29</v>
      </c>
      <c r="E3931" t="b">
        <v>0</v>
      </c>
      <c r="F3931" s="1">
        <v>45596.40693287037</v>
      </c>
      <c r="G3931" t="b">
        <v>0</v>
      </c>
      <c r="H3931" t="b">
        <v>1</v>
      </c>
      <c r="I3931" t="s">
        <v>30</v>
      </c>
      <c r="J3931" t="s">
        <v>80</v>
      </c>
      <c r="K3931" t="s">
        <v>110</v>
      </c>
      <c r="L3931">
        <v>134995</v>
      </c>
    </row>
    <row r="3932" spans="1:12" x14ac:dyDescent="0.25">
      <c r="A3932" t="s">
        <v>82</v>
      </c>
      <c r="B3932" t="s">
        <v>85</v>
      </c>
      <c r="C3932" t="s">
        <v>43</v>
      </c>
      <c r="D3932" t="s">
        <v>22</v>
      </c>
      <c r="E3932" t="b">
        <v>0</v>
      </c>
      <c r="F3932" s="1">
        <v>45526.678912037038</v>
      </c>
      <c r="G3932" t="b">
        <v>1</v>
      </c>
      <c r="H3932" t="b">
        <v>1</v>
      </c>
      <c r="I3932" t="s">
        <v>84</v>
      </c>
      <c r="J3932" t="s">
        <v>31</v>
      </c>
      <c r="K3932" t="s">
        <v>128</v>
      </c>
      <c r="L3932">
        <v>118200</v>
      </c>
    </row>
    <row r="3933" spans="1:12" x14ac:dyDescent="0.25">
      <c r="A3933" t="s">
        <v>82</v>
      </c>
      <c r="B3933" t="s">
        <v>91</v>
      </c>
      <c r="C3933" t="s">
        <v>21</v>
      </c>
      <c r="D3933" t="s">
        <v>15</v>
      </c>
      <c r="E3933" t="b">
        <v>0</v>
      </c>
      <c r="F3933" s="1">
        <v>45596.138252314813</v>
      </c>
      <c r="G3933" t="b">
        <v>0</v>
      </c>
      <c r="H3933" t="b">
        <v>0</v>
      </c>
      <c r="I3933" t="s">
        <v>84</v>
      </c>
      <c r="J3933" t="s">
        <v>72</v>
      </c>
      <c r="K3933" t="s">
        <v>96</v>
      </c>
      <c r="L3933">
        <v>111845</v>
      </c>
    </row>
    <row r="3934" spans="1:12" x14ac:dyDescent="0.25">
      <c r="A3934" t="s">
        <v>82</v>
      </c>
      <c r="B3934" t="s">
        <v>83</v>
      </c>
      <c r="C3934" t="s">
        <v>14</v>
      </c>
      <c r="D3934" t="s">
        <v>29</v>
      </c>
      <c r="E3934" t="b">
        <v>0</v>
      </c>
      <c r="F3934" s="1">
        <v>45387.354444444441</v>
      </c>
      <c r="G3934" t="b">
        <v>0</v>
      </c>
      <c r="H3934" t="b">
        <v>1</v>
      </c>
      <c r="I3934" t="s">
        <v>84</v>
      </c>
      <c r="J3934" t="s">
        <v>70</v>
      </c>
      <c r="K3934" t="s">
        <v>92</v>
      </c>
      <c r="L3934">
        <v>103446</v>
      </c>
    </row>
    <row r="3935" spans="1:12" x14ac:dyDescent="0.25">
      <c r="A3935" t="s">
        <v>12</v>
      </c>
      <c r="B3935" t="s">
        <v>75</v>
      </c>
      <c r="C3935" t="s">
        <v>21</v>
      </c>
      <c r="D3935" t="s">
        <v>29</v>
      </c>
      <c r="E3935" t="b">
        <v>1</v>
      </c>
      <c r="F3935" s="1">
        <v>45500.189421296287</v>
      </c>
      <c r="G3935" t="b">
        <v>0</v>
      </c>
      <c r="H3935" t="b">
        <v>1</v>
      </c>
      <c r="I3935" t="s">
        <v>16</v>
      </c>
      <c r="J3935" t="s">
        <v>70</v>
      </c>
      <c r="K3935" t="s">
        <v>96</v>
      </c>
      <c r="L3935">
        <v>113551</v>
      </c>
    </row>
    <row r="3936" spans="1:12" x14ac:dyDescent="0.25">
      <c r="A3936" t="s">
        <v>54</v>
      </c>
      <c r="B3936" t="s">
        <v>79</v>
      </c>
      <c r="C3936" t="s">
        <v>28</v>
      </c>
      <c r="D3936" t="s">
        <v>29</v>
      </c>
      <c r="E3936" t="b">
        <v>0</v>
      </c>
      <c r="F3936" s="1">
        <v>45477.002511574072</v>
      </c>
      <c r="G3936" t="b">
        <v>0</v>
      </c>
      <c r="H3936" t="b">
        <v>1</v>
      </c>
      <c r="I3936" t="s">
        <v>30</v>
      </c>
      <c r="J3936" t="s">
        <v>31</v>
      </c>
      <c r="K3936" t="s">
        <v>123</v>
      </c>
      <c r="L3936">
        <v>138572</v>
      </c>
    </row>
    <row r="3937" spans="1:12" x14ac:dyDescent="0.25">
      <c r="A3937" t="s">
        <v>19</v>
      </c>
      <c r="B3937" t="s">
        <v>36</v>
      </c>
      <c r="C3937" t="s">
        <v>68</v>
      </c>
      <c r="D3937" t="s">
        <v>29</v>
      </c>
      <c r="E3937" t="b">
        <v>0</v>
      </c>
      <c r="F3937" s="1">
        <v>45417.081192129634</v>
      </c>
      <c r="G3937" t="b">
        <v>1</v>
      </c>
      <c r="H3937" t="b">
        <v>1</v>
      </c>
      <c r="I3937" t="s">
        <v>23</v>
      </c>
      <c r="J3937" t="s">
        <v>47</v>
      </c>
      <c r="K3937" t="s">
        <v>116</v>
      </c>
      <c r="L3937">
        <v>80758</v>
      </c>
    </row>
    <row r="3938" spans="1:12" x14ac:dyDescent="0.25">
      <c r="A3938" t="s">
        <v>38</v>
      </c>
      <c r="B3938" t="s">
        <v>95</v>
      </c>
      <c r="C3938" t="s">
        <v>21</v>
      </c>
      <c r="D3938" t="s">
        <v>22</v>
      </c>
      <c r="E3938" t="b">
        <v>1</v>
      </c>
      <c r="F3938" s="1">
        <v>45626.415486111109</v>
      </c>
      <c r="G3938" t="b">
        <v>0</v>
      </c>
      <c r="H3938" t="b">
        <v>0</v>
      </c>
      <c r="I3938" t="s">
        <v>41</v>
      </c>
      <c r="J3938" t="s">
        <v>47</v>
      </c>
      <c r="K3938" t="s">
        <v>87</v>
      </c>
      <c r="L3938">
        <v>74561</v>
      </c>
    </row>
    <row r="3939" spans="1:12" x14ac:dyDescent="0.25">
      <c r="A3939" t="s">
        <v>82</v>
      </c>
      <c r="B3939" t="s">
        <v>83</v>
      </c>
      <c r="C3939" t="s">
        <v>43</v>
      </c>
      <c r="D3939" t="s">
        <v>22</v>
      </c>
      <c r="E3939" t="b">
        <v>1</v>
      </c>
      <c r="F3939" s="1">
        <v>45398.398101851853</v>
      </c>
      <c r="G3939" t="b">
        <v>1</v>
      </c>
      <c r="H3939" t="b">
        <v>1</v>
      </c>
      <c r="I3939" t="s">
        <v>84</v>
      </c>
      <c r="J3939" t="s">
        <v>47</v>
      </c>
      <c r="K3939" t="s">
        <v>58</v>
      </c>
      <c r="L3939">
        <v>111190</v>
      </c>
    </row>
    <row r="3940" spans="1:12" x14ac:dyDescent="0.25">
      <c r="A3940" t="s">
        <v>82</v>
      </c>
      <c r="B3940" t="s">
        <v>91</v>
      </c>
      <c r="C3940" t="s">
        <v>68</v>
      </c>
      <c r="D3940" t="s">
        <v>29</v>
      </c>
      <c r="E3940" t="b">
        <v>1</v>
      </c>
      <c r="F3940" s="1">
        <v>45511.517430555563</v>
      </c>
      <c r="G3940" t="b">
        <v>1</v>
      </c>
      <c r="H3940" t="b">
        <v>0</v>
      </c>
      <c r="I3940" t="s">
        <v>84</v>
      </c>
      <c r="J3940" t="s">
        <v>72</v>
      </c>
      <c r="K3940" t="s">
        <v>124</v>
      </c>
      <c r="L3940">
        <v>119283</v>
      </c>
    </row>
    <row r="3941" spans="1:12" x14ac:dyDescent="0.25">
      <c r="A3941" t="s">
        <v>45</v>
      </c>
      <c r="B3941" t="s">
        <v>46</v>
      </c>
      <c r="C3941" t="s">
        <v>28</v>
      </c>
      <c r="D3941" t="s">
        <v>29</v>
      </c>
      <c r="E3941" t="b">
        <v>1</v>
      </c>
      <c r="F3941" s="1">
        <v>45353.700439814813</v>
      </c>
      <c r="G3941" t="b">
        <v>1</v>
      </c>
      <c r="H3941" t="b">
        <v>1</v>
      </c>
      <c r="I3941" t="s">
        <v>16</v>
      </c>
      <c r="J3941" t="s">
        <v>44</v>
      </c>
      <c r="K3941" t="s">
        <v>98</v>
      </c>
      <c r="L3941">
        <v>109598</v>
      </c>
    </row>
    <row r="3942" spans="1:12" x14ac:dyDescent="0.25">
      <c r="A3942" t="s">
        <v>54</v>
      </c>
      <c r="B3942" t="s">
        <v>55</v>
      </c>
      <c r="C3942" t="s">
        <v>68</v>
      </c>
      <c r="D3942" t="s">
        <v>15</v>
      </c>
      <c r="E3942" t="b">
        <v>0</v>
      </c>
      <c r="F3942" s="1">
        <v>45437.834583333337</v>
      </c>
      <c r="G3942" t="b">
        <v>0</v>
      </c>
      <c r="H3942" t="b">
        <v>1</v>
      </c>
      <c r="I3942" t="s">
        <v>30</v>
      </c>
      <c r="J3942" t="s">
        <v>44</v>
      </c>
      <c r="K3942" t="s">
        <v>126</v>
      </c>
      <c r="L3942">
        <v>126554</v>
      </c>
    </row>
    <row r="3943" spans="1:12" x14ac:dyDescent="0.25">
      <c r="A3943" t="s">
        <v>38</v>
      </c>
      <c r="B3943" t="s">
        <v>107</v>
      </c>
      <c r="C3943" t="s">
        <v>43</v>
      </c>
      <c r="D3943" t="s">
        <v>29</v>
      </c>
      <c r="E3943" t="b">
        <v>1</v>
      </c>
      <c r="F3943" s="1">
        <v>45453.271273148152</v>
      </c>
      <c r="G3943" t="b">
        <v>0</v>
      </c>
      <c r="H3943" t="b">
        <v>0</v>
      </c>
      <c r="I3943" t="s">
        <v>41</v>
      </c>
      <c r="J3943" t="s">
        <v>80</v>
      </c>
      <c r="K3943" t="s">
        <v>32</v>
      </c>
      <c r="L3943">
        <v>82548</v>
      </c>
    </row>
    <row r="3944" spans="1:12" x14ac:dyDescent="0.25">
      <c r="A3944" t="s">
        <v>26</v>
      </c>
      <c r="B3944" t="s">
        <v>71</v>
      </c>
      <c r="C3944" t="s">
        <v>28</v>
      </c>
      <c r="D3944" t="s">
        <v>29</v>
      </c>
      <c r="E3944" t="b">
        <v>0</v>
      </c>
      <c r="F3944" s="1">
        <v>45417.565196759257</v>
      </c>
      <c r="G3944" t="b">
        <v>0</v>
      </c>
      <c r="H3944" t="b">
        <v>1</v>
      </c>
      <c r="I3944" t="s">
        <v>30</v>
      </c>
      <c r="J3944" t="s">
        <v>34</v>
      </c>
      <c r="K3944" t="s">
        <v>126</v>
      </c>
      <c r="L3944">
        <v>115161</v>
      </c>
    </row>
    <row r="3945" spans="1:12" x14ac:dyDescent="0.25">
      <c r="A3945" t="s">
        <v>82</v>
      </c>
      <c r="B3945" t="s">
        <v>85</v>
      </c>
      <c r="C3945" t="s">
        <v>43</v>
      </c>
      <c r="D3945" t="s">
        <v>15</v>
      </c>
      <c r="E3945" t="b">
        <v>1</v>
      </c>
      <c r="F3945" s="1">
        <v>45516.486446759263</v>
      </c>
      <c r="G3945" t="b">
        <v>0</v>
      </c>
      <c r="H3945" t="b">
        <v>0</v>
      </c>
      <c r="I3945" t="s">
        <v>84</v>
      </c>
      <c r="J3945" t="s">
        <v>24</v>
      </c>
      <c r="K3945" t="s">
        <v>56</v>
      </c>
      <c r="L3945">
        <v>136543</v>
      </c>
    </row>
    <row r="3946" spans="1:12" x14ac:dyDescent="0.25">
      <c r="A3946" t="s">
        <v>26</v>
      </c>
      <c r="B3946" t="s">
        <v>33</v>
      </c>
      <c r="C3946" t="s">
        <v>28</v>
      </c>
      <c r="D3946" t="s">
        <v>15</v>
      </c>
      <c r="E3946" t="b">
        <v>1</v>
      </c>
      <c r="F3946" s="1">
        <v>45418.042800925927</v>
      </c>
      <c r="G3946" t="b">
        <v>0</v>
      </c>
      <c r="H3946" t="b">
        <v>1</v>
      </c>
      <c r="I3946" t="s">
        <v>30</v>
      </c>
      <c r="J3946" t="s">
        <v>64</v>
      </c>
      <c r="K3946" t="s">
        <v>35</v>
      </c>
      <c r="L3946">
        <v>107395</v>
      </c>
    </row>
    <row r="3947" spans="1:12" x14ac:dyDescent="0.25">
      <c r="A3947" t="s">
        <v>54</v>
      </c>
      <c r="B3947" t="s">
        <v>55</v>
      </c>
      <c r="C3947" t="s">
        <v>40</v>
      </c>
      <c r="D3947" t="s">
        <v>15</v>
      </c>
      <c r="E3947" t="b">
        <v>0</v>
      </c>
      <c r="F3947" s="1">
        <v>45365.317708333343</v>
      </c>
      <c r="G3947" t="b">
        <v>0</v>
      </c>
      <c r="H3947" t="b">
        <v>1</v>
      </c>
      <c r="I3947" t="s">
        <v>30</v>
      </c>
      <c r="J3947" t="s">
        <v>44</v>
      </c>
      <c r="K3947" t="s">
        <v>124</v>
      </c>
      <c r="L3947">
        <v>119474</v>
      </c>
    </row>
    <row r="3948" spans="1:12" x14ac:dyDescent="0.25">
      <c r="A3948" t="s">
        <v>38</v>
      </c>
      <c r="B3948" t="s">
        <v>107</v>
      </c>
      <c r="C3948" t="s">
        <v>28</v>
      </c>
      <c r="D3948" t="s">
        <v>29</v>
      </c>
      <c r="E3948" t="b">
        <v>1</v>
      </c>
      <c r="F3948" s="1">
        <v>45654.078275462962</v>
      </c>
      <c r="G3948" t="b">
        <v>1</v>
      </c>
      <c r="H3948" t="b">
        <v>0</v>
      </c>
      <c r="I3948" t="s">
        <v>41</v>
      </c>
      <c r="J3948" t="s">
        <v>52</v>
      </c>
      <c r="K3948" t="s">
        <v>113</v>
      </c>
      <c r="L3948">
        <v>86772</v>
      </c>
    </row>
    <row r="3949" spans="1:12" x14ac:dyDescent="0.25">
      <c r="A3949" t="s">
        <v>82</v>
      </c>
      <c r="B3949" t="s">
        <v>85</v>
      </c>
      <c r="C3949" t="s">
        <v>43</v>
      </c>
      <c r="D3949" t="s">
        <v>29</v>
      </c>
      <c r="E3949" t="b">
        <v>1</v>
      </c>
      <c r="F3949" s="1">
        <v>45589.17460648148</v>
      </c>
      <c r="G3949" t="b">
        <v>1</v>
      </c>
      <c r="H3949" t="b">
        <v>0</v>
      </c>
      <c r="I3949" t="s">
        <v>84</v>
      </c>
      <c r="J3949" t="s">
        <v>34</v>
      </c>
      <c r="K3949" t="s">
        <v>104</v>
      </c>
      <c r="L3949">
        <v>130464</v>
      </c>
    </row>
    <row r="3950" spans="1:12" x14ac:dyDescent="0.25">
      <c r="A3950" t="s">
        <v>12</v>
      </c>
      <c r="B3950" t="s">
        <v>13</v>
      </c>
      <c r="C3950" t="s">
        <v>68</v>
      </c>
      <c r="D3950" t="s">
        <v>15</v>
      </c>
      <c r="E3950" t="b">
        <v>0</v>
      </c>
      <c r="F3950" s="1">
        <v>45476.170381944437</v>
      </c>
      <c r="G3950" t="b">
        <v>1</v>
      </c>
      <c r="H3950" t="b">
        <v>1</v>
      </c>
      <c r="I3950" t="s">
        <v>16</v>
      </c>
      <c r="J3950" t="s">
        <v>47</v>
      </c>
      <c r="K3950" t="s">
        <v>87</v>
      </c>
      <c r="L3950">
        <v>122044</v>
      </c>
    </row>
    <row r="3951" spans="1:12" x14ac:dyDescent="0.25">
      <c r="A3951" t="s">
        <v>26</v>
      </c>
      <c r="B3951" t="s">
        <v>71</v>
      </c>
      <c r="C3951" t="s">
        <v>14</v>
      </c>
      <c r="D3951" t="s">
        <v>15</v>
      </c>
      <c r="E3951" t="b">
        <v>0</v>
      </c>
      <c r="F3951" s="1">
        <v>45557.872314814813</v>
      </c>
      <c r="G3951" t="b">
        <v>1</v>
      </c>
      <c r="H3951" t="b">
        <v>0</v>
      </c>
      <c r="I3951" t="s">
        <v>30</v>
      </c>
      <c r="J3951" t="s">
        <v>47</v>
      </c>
      <c r="K3951" t="s">
        <v>98</v>
      </c>
      <c r="L3951">
        <v>127042</v>
      </c>
    </row>
    <row r="3952" spans="1:12" x14ac:dyDescent="0.25">
      <c r="A3952" t="s">
        <v>54</v>
      </c>
      <c r="B3952" t="s">
        <v>79</v>
      </c>
      <c r="C3952" t="s">
        <v>40</v>
      </c>
      <c r="D3952" t="s">
        <v>22</v>
      </c>
      <c r="E3952" t="b">
        <v>0</v>
      </c>
      <c r="F3952" s="1">
        <v>45326.104085648149</v>
      </c>
      <c r="G3952" t="b">
        <v>1</v>
      </c>
      <c r="H3952" t="b">
        <v>0</v>
      </c>
      <c r="I3952" t="s">
        <v>30</v>
      </c>
      <c r="J3952" t="s">
        <v>64</v>
      </c>
      <c r="K3952" t="s">
        <v>53</v>
      </c>
      <c r="L3952">
        <v>128998</v>
      </c>
    </row>
    <row r="3953" spans="1:12" x14ac:dyDescent="0.25">
      <c r="A3953" t="s">
        <v>26</v>
      </c>
      <c r="B3953" t="s">
        <v>33</v>
      </c>
      <c r="C3953" t="s">
        <v>68</v>
      </c>
      <c r="D3953" t="s">
        <v>22</v>
      </c>
      <c r="E3953" t="b">
        <v>0</v>
      </c>
      <c r="F3953" s="1">
        <v>45302.647916666669</v>
      </c>
      <c r="G3953" t="b">
        <v>0</v>
      </c>
      <c r="H3953" t="b">
        <v>0</v>
      </c>
      <c r="I3953" t="s">
        <v>30</v>
      </c>
      <c r="J3953" t="s">
        <v>24</v>
      </c>
      <c r="K3953" t="s">
        <v>98</v>
      </c>
      <c r="L3953">
        <v>126839</v>
      </c>
    </row>
    <row r="3954" spans="1:12" x14ac:dyDescent="0.25">
      <c r="A3954" t="s">
        <v>19</v>
      </c>
      <c r="B3954" t="s">
        <v>20</v>
      </c>
      <c r="C3954" t="s">
        <v>28</v>
      </c>
      <c r="D3954" t="s">
        <v>15</v>
      </c>
      <c r="E3954" t="b">
        <v>1</v>
      </c>
      <c r="F3954" s="1">
        <v>45573.269780092603</v>
      </c>
      <c r="G3954" t="b">
        <v>1</v>
      </c>
      <c r="H3954" t="b">
        <v>1</v>
      </c>
      <c r="I3954" t="s">
        <v>23</v>
      </c>
      <c r="J3954" t="s">
        <v>80</v>
      </c>
      <c r="K3954" t="s">
        <v>123</v>
      </c>
      <c r="L3954">
        <v>87215</v>
      </c>
    </row>
    <row r="3955" spans="1:12" x14ac:dyDescent="0.25">
      <c r="A3955" t="s">
        <v>38</v>
      </c>
      <c r="B3955" t="s">
        <v>39</v>
      </c>
      <c r="C3955" t="s">
        <v>40</v>
      </c>
      <c r="D3955" t="s">
        <v>15</v>
      </c>
      <c r="E3955" t="b">
        <v>0</v>
      </c>
      <c r="F3955" s="1">
        <v>45499.980046296303</v>
      </c>
      <c r="G3955" t="b">
        <v>1</v>
      </c>
      <c r="H3955" t="b">
        <v>1</v>
      </c>
      <c r="I3955" t="s">
        <v>41</v>
      </c>
      <c r="J3955" t="s">
        <v>70</v>
      </c>
      <c r="K3955" t="s">
        <v>125</v>
      </c>
      <c r="L3955">
        <v>77304</v>
      </c>
    </row>
    <row r="3956" spans="1:12" x14ac:dyDescent="0.25">
      <c r="A3956" t="s">
        <v>54</v>
      </c>
      <c r="B3956" t="s">
        <v>55</v>
      </c>
      <c r="C3956" t="s">
        <v>14</v>
      </c>
      <c r="D3956" t="s">
        <v>22</v>
      </c>
      <c r="E3956" t="b">
        <v>1</v>
      </c>
      <c r="F3956" s="1">
        <v>45539.580347222232</v>
      </c>
      <c r="G3956" t="b">
        <v>0</v>
      </c>
      <c r="H3956" t="b">
        <v>1</v>
      </c>
      <c r="I3956" t="s">
        <v>30</v>
      </c>
      <c r="J3956" t="s">
        <v>72</v>
      </c>
      <c r="K3956" t="s">
        <v>78</v>
      </c>
      <c r="L3956">
        <v>142235</v>
      </c>
    </row>
    <row r="3957" spans="1:12" x14ac:dyDescent="0.25">
      <c r="A3957" t="s">
        <v>49</v>
      </c>
      <c r="B3957" t="s">
        <v>61</v>
      </c>
      <c r="C3957" t="s">
        <v>14</v>
      </c>
      <c r="D3957" t="s">
        <v>29</v>
      </c>
      <c r="E3957" t="b">
        <v>0</v>
      </c>
      <c r="F3957" s="1">
        <v>45376.736273148148</v>
      </c>
      <c r="G3957" t="b">
        <v>0</v>
      </c>
      <c r="H3957" t="b">
        <v>0</v>
      </c>
      <c r="I3957" t="s">
        <v>51</v>
      </c>
      <c r="J3957" t="s">
        <v>44</v>
      </c>
      <c r="K3957" t="s">
        <v>32</v>
      </c>
      <c r="L3957">
        <v>96560</v>
      </c>
    </row>
    <row r="3958" spans="1:12" x14ac:dyDescent="0.25">
      <c r="A3958" t="s">
        <v>54</v>
      </c>
      <c r="B3958" t="s">
        <v>79</v>
      </c>
      <c r="C3958" t="s">
        <v>68</v>
      </c>
      <c r="D3958" t="s">
        <v>22</v>
      </c>
      <c r="E3958" t="b">
        <v>1</v>
      </c>
      <c r="F3958" s="1">
        <v>45529.346898148149</v>
      </c>
      <c r="G3958" t="b">
        <v>0</v>
      </c>
      <c r="H3958" t="b">
        <v>0</v>
      </c>
      <c r="I3958" t="s">
        <v>30</v>
      </c>
      <c r="J3958" t="s">
        <v>31</v>
      </c>
      <c r="K3958" t="s">
        <v>96</v>
      </c>
      <c r="L3958">
        <v>120481</v>
      </c>
    </row>
    <row r="3959" spans="1:12" x14ac:dyDescent="0.25">
      <c r="A3959" t="s">
        <v>54</v>
      </c>
      <c r="B3959" t="s">
        <v>79</v>
      </c>
      <c r="C3959" t="s">
        <v>28</v>
      </c>
      <c r="D3959" t="s">
        <v>15</v>
      </c>
      <c r="E3959" t="b">
        <v>0</v>
      </c>
      <c r="F3959" s="1">
        <v>45313.922430555547</v>
      </c>
      <c r="G3959" t="b">
        <v>0</v>
      </c>
      <c r="H3959" t="b">
        <v>1</v>
      </c>
      <c r="I3959" t="s">
        <v>30</v>
      </c>
      <c r="J3959" t="s">
        <v>44</v>
      </c>
      <c r="K3959" t="s">
        <v>125</v>
      </c>
      <c r="L3959">
        <v>133609</v>
      </c>
    </row>
    <row r="3960" spans="1:12" x14ac:dyDescent="0.25">
      <c r="A3960" t="s">
        <v>19</v>
      </c>
      <c r="B3960" t="s">
        <v>20</v>
      </c>
      <c r="C3960" t="s">
        <v>40</v>
      </c>
      <c r="D3960" t="s">
        <v>29</v>
      </c>
      <c r="E3960" t="b">
        <v>0</v>
      </c>
      <c r="F3960" s="1">
        <v>45449.117997685193</v>
      </c>
      <c r="G3960" t="b">
        <v>1</v>
      </c>
      <c r="H3960" t="b">
        <v>1</v>
      </c>
      <c r="I3960" t="s">
        <v>23</v>
      </c>
      <c r="J3960" t="s">
        <v>44</v>
      </c>
      <c r="K3960" t="s">
        <v>126</v>
      </c>
      <c r="L3960">
        <v>74995</v>
      </c>
    </row>
    <row r="3961" spans="1:12" x14ac:dyDescent="0.25">
      <c r="A3961" t="s">
        <v>82</v>
      </c>
      <c r="B3961" t="s">
        <v>85</v>
      </c>
      <c r="C3961" t="s">
        <v>68</v>
      </c>
      <c r="D3961" t="s">
        <v>22</v>
      </c>
      <c r="E3961" t="b">
        <v>0</v>
      </c>
      <c r="F3961" s="1">
        <v>45396.102164351847</v>
      </c>
      <c r="G3961" t="b">
        <v>0</v>
      </c>
      <c r="H3961" t="b">
        <v>1</v>
      </c>
      <c r="I3961" t="s">
        <v>84</v>
      </c>
      <c r="J3961" t="s">
        <v>57</v>
      </c>
      <c r="K3961" t="s">
        <v>101</v>
      </c>
      <c r="L3961">
        <v>100295</v>
      </c>
    </row>
    <row r="3962" spans="1:12" x14ac:dyDescent="0.25">
      <c r="A3962" t="s">
        <v>38</v>
      </c>
      <c r="B3962" t="s">
        <v>107</v>
      </c>
      <c r="C3962" t="s">
        <v>28</v>
      </c>
      <c r="D3962" t="s">
        <v>15</v>
      </c>
      <c r="E3962" t="b">
        <v>0</v>
      </c>
      <c r="F3962" s="1">
        <v>45552.96402777778</v>
      </c>
      <c r="G3962" t="b">
        <v>0</v>
      </c>
      <c r="H3962" t="b">
        <v>1</v>
      </c>
      <c r="I3962" t="s">
        <v>41</v>
      </c>
      <c r="J3962" t="s">
        <v>47</v>
      </c>
      <c r="K3962" t="s">
        <v>87</v>
      </c>
      <c r="L3962">
        <v>74178</v>
      </c>
    </row>
    <row r="3963" spans="1:12" x14ac:dyDescent="0.25">
      <c r="A3963" t="s">
        <v>45</v>
      </c>
      <c r="B3963" t="s">
        <v>88</v>
      </c>
      <c r="C3963" t="s">
        <v>28</v>
      </c>
      <c r="D3963" t="s">
        <v>29</v>
      </c>
      <c r="E3963" t="b">
        <v>1</v>
      </c>
      <c r="F3963" s="1">
        <v>45314.305567129632</v>
      </c>
      <c r="G3963" t="b">
        <v>1</v>
      </c>
      <c r="H3963" t="b">
        <v>1</v>
      </c>
      <c r="I3963" t="s">
        <v>16</v>
      </c>
      <c r="J3963" t="s">
        <v>24</v>
      </c>
      <c r="K3963" t="s">
        <v>89</v>
      </c>
      <c r="L3963">
        <v>92267</v>
      </c>
    </row>
    <row r="3964" spans="1:12" x14ac:dyDescent="0.25">
      <c r="A3964" t="s">
        <v>12</v>
      </c>
      <c r="B3964" t="s">
        <v>13</v>
      </c>
      <c r="C3964" t="s">
        <v>14</v>
      </c>
      <c r="D3964" t="s">
        <v>29</v>
      </c>
      <c r="E3964" t="b">
        <v>1</v>
      </c>
      <c r="F3964" s="1">
        <v>45457.776759259257</v>
      </c>
      <c r="G3964" t="b">
        <v>1</v>
      </c>
      <c r="H3964" t="b">
        <v>0</v>
      </c>
      <c r="I3964" t="s">
        <v>16</v>
      </c>
      <c r="J3964" t="s">
        <v>57</v>
      </c>
      <c r="K3964" t="s">
        <v>100</v>
      </c>
      <c r="L3964">
        <v>114325</v>
      </c>
    </row>
    <row r="3965" spans="1:12" x14ac:dyDescent="0.25">
      <c r="A3965" t="s">
        <v>12</v>
      </c>
      <c r="B3965" t="s">
        <v>75</v>
      </c>
      <c r="C3965" t="s">
        <v>28</v>
      </c>
      <c r="D3965" t="s">
        <v>22</v>
      </c>
      <c r="E3965" t="b">
        <v>1</v>
      </c>
      <c r="F3965" s="1">
        <v>45582.111168981479</v>
      </c>
      <c r="G3965" t="b">
        <v>1</v>
      </c>
      <c r="H3965" t="b">
        <v>1</v>
      </c>
      <c r="I3965" t="s">
        <v>16</v>
      </c>
      <c r="J3965" t="s">
        <v>64</v>
      </c>
      <c r="K3965" t="s">
        <v>120</v>
      </c>
      <c r="L3965">
        <v>121261</v>
      </c>
    </row>
    <row r="3966" spans="1:12" x14ac:dyDescent="0.25">
      <c r="A3966" t="s">
        <v>12</v>
      </c>
      <c r="B3966" t="s">
        <v>75</v>
      </c>
      <c r="C3966" t="s">
        <v>14</v>
      </c>
      <c r="D3966" t="s">
        <v>15</v>
      </c>
      <c r="E3966" t="b">
        <v>0</v>
      </c>
      <c r="F3966" s="1">
        <v>45490.637326388889</v>
      </c>
      <c r="G3966" t="b">
        <v>0</v>
      </c>
      <c r="H3966" t="b">
        <v>1</v>
      </c>
      <c r="I3966" t="s">
        <v>16</v>
      </c>
      <c r="J3966" t="s">
        <v>80</v>
      </c>
      <c r="K3966" t="s">
        <v>25</v>
      </c>
      <c r="L3966">
        <v>110154</v>
      </c>
    </row>
    <row r="3967" spans="1:12" x14ac:dyDescent="0.25">
      <c r="A3967" t="s">
        <v>26</v>
      </c>
      <c r="B3967" t="s">
        <v>27</v>
      </c>
      <c r="C3967" t="s">
        <v>40</v>
      </c>
      <c r="D3967" t="s">
        <v>22</v>
      </c>
      <c r="E3967" t="b">
        <v>1</v>
      </c>
      <c r="F3967" s="1">
        <v>45482.317187499997</v>
      </c>
      <c r="G3967" t="b">
        <v>0</v>
      </c>
      <c r="H3967" t="b">
        <v>1</v>
      </c>
      <c r="I3967" t="s">
        <v>30</v>
      </c>
      <c r="J3967" t="s">
        <v>70</v>
      </c>
      <c r="K3967" t="s">
        <v>124</v>
      </c>
      <c r="L3967">
        <v>109663</v>
      </c>
    </row>
    <row r="3968" spans="1:12" x14ac:dyDescent="0.25">
      <c r="A3968" t="s">
        <v>12</v>
      </c>
      <c r="B3968" t="s">
        <v>63</v>
      </c>
      <c r="C3968" t="s">
        <v>68</v>
      </c>
      <c r="D3968" t="s">
        <v>22</v>
      </c>
      <c r="E3968" t="b">
        <v>0</v>
      </c>
      <c r="F3968" s="1">
        <v>45579.760879629634</v>
      </c>
      <c r="G3968" t="b">
        <v>1</v>
      </c>
      <c r="H3968" t="b">
        <v>0</v>
      </c>
      <c r="I3968" t="s">
        <v>16</v>
      </c>
      <c r="J3968" t="s">
        <v>52</v>
      </c>
      <c r="K3968" t="s">
        <v>35</v>
      </c>
      <c r="L3968">
        <v>140275</v>
      </c>
    </row>
    <row r="3969" spans="1:12" x14ac:dyDescent="0.25">
      <c r="A3969" t="s">
        <v>19</v>
      </c>
      <c r="B3969" t="s">
        <v>86</v>
      </c>
      <c r="C3969" t="s">
        <v>28</v>
      </c>
      <c r="D3969" t="s">
        <v>15</v>
      </c>
      <c r="E3969" t="b">
        <v>0</v>
      </c>
      <c r="F3969" s="1">
        <v>45621.374583333331</v>
      </c>
      <c r="G3969" t="b">
        <v>0</v>
      </c>
      <c r="H3969" t="b">
        <v>0</v>
      </c>
      <c r="I3969" t="s">
        <v>23</v>
      </c>
      <c r="J3969" t="s">
        <v>66</v>
      </c>
      <c r="K3969" t="s">
        <v>60</v>
      </c>
      <c r="L3969">
        <v>72354</v>
      </c>
    </row>
    <row r="3970" spans="1:12" x14ac:dyDescent="0.25">
      <c r="A3970" t="s">
        <v>45</v>
      </c>
      <c r="B3970" t="s">
        <v>76</v>
      </c>
      <c r="C3970" t="s">
        <v>43</v>
      </c>
      <c r="D3970" t="s">
        <v>29</v>
      </c>
      <c r="E3970" t="b">
        <v>1</v>
      </c>
      <c r="F3970" s="1">
        <v>45491.565046296288</v>
      </c>
      <c r="G3970" t="b">
        <v>1</v>
      </c>
      <c r="H3970" t="b">
        <v>1</v>
      </c>
      <c r="I3970" t="s">
        <v>16</v>
      </c>
      <c r="J3970" t="s">
        <v>47</v>
      </c>
      <c r="K3970" t="s">
        <v>93</v>
      </c>
      <c r="L3970">
        <v>80841</v>
      </c>
    </row>
    <row r="3971" spans="1:12" x14ac:dyDescent="0.25">
      <c r="A3971" t="s">
        <v>26</v>
      </c>
      <c r="B3971" t="s">
        <v>33</v>
      </c>
      <c r="C3971" t="s">
        <v>21</v>
      </c>
      <c r="D3971" t="s">
        <v>22</v>
      </c>
      <c r="E3971" t="b">
        <v>1</v>
      </c>
      <c r="F3971" s="1">
        <v>45545.708506944437</v>
      </c>
      <c r="G3971" t="b">
        <v>0</v>
      </c>
      <c r="H3971" t="b">
        <v>1</v>
      </c>
      <c r="I3971" t="s">
        <v>30</v>
      </c>
      <c r="J3971" t="s">
        <v>66</v>
      </c>
      <c r="K3971" t="s">
        <v>25</v>
      </c>
      <c r="L3971">
        <v>105030</v>
      </c>
    </row>
    <row r="3972" spans="1:12" x14ac:dyDescent="0.25">
      <c r="A3972" t="s">
        <v>12</v>
      </c>
      <c r="B3972" t="s">
        <v>75</v>
      </c>
      <c r="C3972" t="s">
        <v>68</v>
      </c>
      <c r="D3972" t="s">
        <v>29</v>
      </c>
      <c r="E3972" t="b">
        <v>1</v>
      </c>
      <c r="F3972" s="1">
        <v>45506.352546296293</v>
      </c>
      <c r="G3972" t="b">
        <v>0</v>
      </c>
      <c r="H3972" t="b">
        <v>0</v>
      </c>
      <c r="I3972" t="s">
        <v>16</v>
      </c>
      <c r="J3972" t="s">
        <v>44</v>
      </c>
      <c r="K3972" t="s">
        <v>32</v>
      </c>
      <c r="L3972">
        <v>124148</v>
      </c>
    </row>
    <row r="3973" spans="1:12" x14ac:dyDescent="0.25">
      <c r="A3973" t="s">
        <v>45</v>
      </c>
      <c r="B3973" t="s">
        <v>46</v>
      </c>
      <c r="C3973" t="s">
        <v>21</v>
      </c>
      <c r="D3973" t="s">
        <v>22</v>
      </c>
      <c r="E3973" t="b">
        <v>1</v>
      </c>
      <c r="F3973" s="1">
        <v>45656.884039351848</v>
      </c>
      <c r="G3973" t="b">
        <v>0</v>
      </c>
      <c r="H3973" t="b">
        <v>1</v>
      </c>
      <c r="I3973" t="s">
        <v>16</v>
      </c>
      <c r="J3973" t="s">
        <v>24</v>
      </c>
      <c r="K3973" t="s">
        <v>65</v>
      </c>
      <c r="L3973">
        <v>116932</v>
      </c>
    </row>
    <row r="3974" spans="1:12" x14ac:dyDescent="0.25">
      <c r="A3974" t="s">
        <v>38</v>
      </c>
      <c r="B3974" t="s">
        <v>95</v>
      </c>
      <c r="C3974" t="s">
        <v>21</v>
      </c>
      <c r="D3974" t="s">
        <v>15</v>
      </c>
      <c r="E3974" t="b">
        <v>0</v>
      </c>
      <c r="F3974" s="1">
        <v>45299.52652777778</v>
      </c>
      <c r="G3974" t="b">
        <v>1</v>
      </c>
      <c r="H3974" t="b">
        <v>0</v>
      </c>
      <c r="I3974" t="s">
        <v>41</v>
      </c>
      <c r="J3974" t="s">
        <v>57</v>
      </c>
      <c r="K3974" t="s">
        <v>110</v>
      </c>
      <c r="L3974">
        <v>79196</v>
      </c>
    </row>
    <row r="3975" spans="1:12" x14ac:dyDescent="0.25">
      <c r="A3975" t="s">
        <v>45</v>
      </c>
      <c r="B3975" t="s">
        <v>88</v>
      </c>
      <c r="C3975" t="s">
        <v>68</v>
      </c>
      <c r="D3975" t="s">
        <v>29</v>
      </c>
      <c r="E3975" t="b">
        <v>1</v>
      </c>
      <c r="F3975" s="1">
        <v>45376.726701388892</v>
      </c>
      <c r="G3975" t="b">
        <v>0</v>
      </c>
      <c r="H3975" t="b">
        <v>0</v>
      </c>
      <c r="I3975" t="s">
        <v>16</v>
      </c>
      <c r="J3975" t="s">
        <v>17</v>
      </c>
      <c r="K3975" t="s">
        <v>120</v>
      </c>
      <c r="L3975">
        <v>98651</v>
      </c>
    </row>
    <row r="3976" spans="1:12" x14ac:dyDescent="0.25">
      <c r="A3976" t="s">
        <v>19</v>
      </c>
      <c r="B3976" t="s">
        <v>36</v>
      </c>
      <c r="C3976" t="s">
        <v>28</v>
      </c>
      <c r="D3976" t="s">
        <v>22</v>
      </c>
      <c r="E3976" t="b">
        <v>1</v>
      </c>
      <c r="F3976" s="1">
        <v>45534.008148148147</v>
      </c>
      <c r="G3976" t="b">
        <v>0</v>
      </c>
      <c r="H3976" t="b">
        <v>1</v>
      </c>
      <c r="I3976" t="s">
        <v>23</v>
      </c>
      <c r="J3976" t="s">
        <v>44</v>
      </c>
      <c r="K3976" t="s">
        <v>37</v>
      </c>
      <c r="L3976">
        <v>77468</v>
      </c>
    </row>
    <row r="3977" spans="1:12" x14ac:dyDescent="0.25">
      <c r="A3977" t="s">
        <v>12</v>
      </c>
      <c r="B3977" t="s">
        <v>75</v>
      </c>
      <c r="C3977" t="s">
        <v>14</v>
      </c>
      <c r="D3977" t="s">
        <v>15</v>
      </c>
      <c r="E3977" t="b">
        <v>0</v>
      </c>
      <c r="F3977" s="1">
        <v>45515.427870370368</v>
      </c>
      <c r="G3977" t="b">
        <v>1</v>
      </c>
      <c r="H3977" t="b">
        <v>0</v>
      </c>
      <c r="I3977" t="s">
        <v>16</v>
      </c>
      <c r="J3977" t="s">
        <v>17</v>
      </c>
      <c r="K3977" t="s">
        <v>35</v>
      </c>
      <c r="L3977">
        <v>137009</v>
      </c>
    </row>
    <row r="3978" spans="1:12" x14ac:dyDescent="0.25">
      <c r="A3978" t="s">
        <v>54</v>
      </c>
      <c r="B3978" t="s">
        <v>79</v>
      </c>
      <c r="C3978" t="s">
        <v>21</v>
      </c>
      <c r="D3978" t="s">
        <v>22</v>
      </c>
      <c r="E3978" t="b">
        <v>1</v>
      </c>
      <c r="F3978" s="1">
        <v>45442.451388888891</v>
      </c>
      <c r="G3978" t="b">
        <v>1</v>
      </c>
      <c r="H3978" t="b">
        <v>0</v>
      </c>
      <c r="I3978" t="s">
        <v>30</v>
      </c>
      <c r="J3978" t="s">
        <v>70</v>
      </c>
      <c r="K3978" t="s">
        <v>125</v>
      </c>
      <c r="L3978">
        <v>120359</v>
      </c>
    </row>
    <row r="3979" spans="1:12" x14ac:dyDescent="0.25">
      <c r="A3979" t="s">
        <v>45</v>
      </c>
      <c r="B3979" t="s">
        <v>76</v>
      </c>
      <c r="C3979" t="s">
        <v>14</v>
      </c>
      <c r="D3979" t="s">
        <v>22</v>
      </c>
      <c r="E3979" t="b">
        <v>0</v>
      </c>
      <c r="F3979" s="1">
        <v>45473.251192129632</v>
      </c>
      <c r="G3979" t="b">
        <v>0</v>
      </c>
      <c r="H3979" t="b">
        <v>0</v>
      </c>
      <c r="I3979" t="s">
        <v>16</v>
      </c>
      <c r="J3979" t="s">
        <v>70</v>
      </c>
      <c r="K3979" t="s">
        <v>130</v>
      </c>
      <c r="L3979">
        <v>100759</v>
      </c>
    </row>
    <row r="3980" spans="1:12" x14ac:dyDescent="0.25">
      <c r="A3980" t="s">
        <v>45</v>
      </c>
      <c r="B3980" t="s">
        <v>76</v>
      </c>
      <c r="C3980" t="s">
        <v>43</v>
      </c>
      <c r="D3980" t="s">
        <v>29</v>
      </c>
      <c r="E3980" t="b">
        <v>1</v>
      </c>
      <c r="F3980" s="1">
        <v>45414.592719907407</v>
      </c>
      <c r="G3980" t="b">
        <v>0</v>
      </c>
      <c r="H3980" t="b">
        <v>0</v>
      </c>
      <c r="I3980" t="s">
        <v>16</v>
      </c>
      <c r="J3980" t="s">
        <v>72</v>
      </c>
      <c r="K3980" t="s">
        <v>77</v>
      </c>
      <c r="L3980">
        <v>117358</v>
      </c>
    </row>
    <row r="3981" spans="1:12" x14ac:dyDescent="0.25">
      <c r="A3981" t="s">
        <v>45</v>
      </c>
      <c r="B3981" t="s">
        <v>46</v>
      </c>
      <c r="C3981" t="s">
        <v>28</v>
      </c>
      <c r="D3981" t="s">
        <v>22</v>
      </c>
      <c r="E3981" t="b">
        <v>0</v>
      </c>
      <c r="F3981" s="1">
        <v>45568.689942129633</v>
      </c>
      <c r="G3981" t="b">
        <v>1</v>
      </c>
      <c r="H3981" t="b">
        <v>0</v>
      </c>
      <c r="I3981" t="s">
        <v>16</v>
      </c>
      <c r="J3981" t="s">
        <v>57</v>
      </c>
      <c r="K3981" t="s">
        <v>56</v>
      </c>
      <c r="L3981">
        <v>80522</v>
      </c>
    </row>
    <row r="3982" spans="1:12" x14ac:dyDescent="0.25">
      <c r="A3982" t="s">
        <v>45</v>
      </c>
      <c r="B3982" t="s">
        <v>46</v>
      </c>
      <c r="C3982" t="s">
        <v>68</v>
      </c>
      <c r="D3982" t="s">
        <v>22</v>
      </c>
      <c r="E3982" t="b">
        <v>1</v>
      </c>
      <c r="F3982" s="1">
        <v>45402.301793981482</v>
      </c>
      <c r="G3982" t="b">
        <v>0</v>
      </c>
      <c r="H3982" t="b">
        <v>1</v>
      </c>
      <c r="I3982" t="s">
        <v>16</v>
      </c>
      <c r="J3982" t="s">
        <v>80</v>
      </c>
      <c r="K3982" t="s">
        <v>87</v>
      </c>
      <c r="L3982">
        <v>82096</v>
      </c>
    </row>
    <row r="3983" spans="1:12" x14ac:dyDescent="0.25">
      <c r="A3983" t="s">
        <v>82</v>
      </c>
      <c r="B3983" t="s">
        <v>85</v>
      </c>
      <c r="C3983" t="s">
        <v>40</v>
      </c>
      <c r="D3983" t="s">
        <v>29</v>
      </c>
      <c r="E3983" t="b">
        <v>1</v>
      </c>
      <c r="F3983" s="1">
        <v>45443.24927083333</v>
      </c>
      <c r="G3983" t="b">
        <v>1</v>
      </c>
      <c r="H3983" t="b">
        <v>0</v>
      </c>
      <c r="I3983" t="s">
        <v>84</v>
      </c>
      <c r="J3983" t="s">
        <v>80</v>
      </c>
      <c r="K3983" t="s">
        <v>32</v>
      </c>
      <c r="L3983">
        <v>125059</v>
      </c>
    </row>
    <row r="3984" spans="1:12" x14ac:dyDescent="0.25">
      <c r="A3984" t="s">
        <v>12</v>
      </c>
      <c r="B3984" t="s">
        <v>13</v>
      </c>
      <c r="C3984" t="s">
        <v>43</v>
      </c>
      <c r="D3984" t="s">
        <v>29</v>
      </c>
      <c r="E3984" t="b">
        <v>1</v>
      </c>
      <c r="F3984" s="1">
        <v>45484.398553240739</v>
      </c>
      <c r="G3984" t="b">
        <v>0</v>
      </c>
      <c r="H3984" t="b">
        <v>0</v>
      </c>
      <c r="I3984" t="s">
        <v>16</v>
      </c>
      <c r="J3984" t="s">
        <v>44</v>
      </c>
      <c r="K3984" t="s">
        <v>59</v>
      </c>
      <c r="L3984">
        <v>126878</v>
      </c>
    </row>
    <row r="3985" spans="1:12" x14ac:dyDescent="0.25">
      <c r="A3985" t="s">
        <v>38</v>
      </c>
      <c r="B3985" t="s">
        <v>95</v>
      </c>
      <c r="C3985" t="s">
        <v>14</v>
      </c>
      <c r="D3985" t="s">
        <v>29</v>
      </c>
      <c r="E3985" t="b">
        <v>1</v>
      </c>
      <c r="F3985" s="1">
        <v>45515.35833333333</v>
      </c>
      <c r="G3985" t="b">
        <v>1</v>
      </c>
      <c r="H3985" t="b">
        <v>1</v>
      </c>
      <c r="I3985" t="s">
        <v>41</v>
      </c>
      <c r="J3985" t="s">
        <v>47</v>
      </c>
      <c r="K3985" t="s">
        <v>113</v>
      </c>
      <c r="L3985">
        <v>68099</v>
      </c>
    </row>
    <row r="3986" spans="1:12" x14ac:dyDescent="0.25">
      <c r="A3986" t="s">
        <v>12</v>
      </c>
      <c r="B3986" t="s">
        <v>13</v>
      </c>
      <c r="C3986" t="s">
        <v>21</v>
      </c>
      <c r="D3986" t="s">
        <v>29</v>
      </c>
      <c r="E3986" t="b">
        <v>1</v>
      </c>
      <c r="F3986" s="1">
        <v>45342.050625000003</v>
      </c>
      <c r="G3986" t="b">
        <v>0</v>
      </c>
      <c r="H3986" t="b">
        <v>0</v>
      </c>
      <c r="I3986" t="s">
        <v>16</v>
      </c>
      <c r="J3986" t="s">
        <v>57</v>
      </c>
      <c r="K3986" t="s">
        <v>77</v>
      </c>
      <c r="L3986">
        <v>115099</v>
      </c>
    </row>
    <row r="3987" spans="1:12" x14ac:dyDescent="0.25">
      <c r="A3987" t="s">
        <v>45</v>
      </c>
      <c r="B3987" t="s">
        <v>76</v>
      </c>
      <c r="C3987" t="s">
        <v>28</v>
      </c>
      <c r="D3987" t="s">
        <v>15</v>
      </c>
      <c r="E3987" t="b">
        <v>0</v>
      </c>
      <c r="F3987" s="1">
        <v>45299.948078703703</v>
      </c>
      <c r="G3987" t="b">
        <v>0</v>
      </c>
      <c r="H3987" t="b">
        <v>0</v>
      </c>
      <c r="I3987" t="s">
        <v>16</v>
      </c>
      <c r="J3987" t="s">
        <v>70</v>
      </c>
      <c r="K3987" t="s">
        <v>104</v>
      </c>
      <c r="L3987">
        <v>98138</v>
      </c>
    </row>
    <row r="3988" spans="1:12" x14ac:dyDescent="0.25">
      <c r="A3988" t="s">
        <v>19</v>
      </c>
      <c r="B3988" t="s">
        <v>20</v>
      </c>
      <c r="C3988" t="s">
        <v>43</v>
      </c>
      <c r="D3988" t="s">
        <v>15</v>
      </c>
      <c r="E3988" t="b">
        <v>0</v>
      </c>
      <c r="F3988" s="1">
        <v>45367.506550925929</v>
      </c>
      <c r="G3988" t="b">
        <v>1</v>
      </c>
      <c r="H3988" t="b">
        <v>0</v>
      </c>
      <c r="I3988" t="s">
        <v>23</v>
      </c>
      <c r="J3988" t="s">
        <v>31</v>
      </c>
      <c r="K3988" t="s">
        <v>69</v>
      </c>
      <c r="L3988">
        <v>86302</v>
      </c>
    </row>
    <row r="3989" spans="1:12" x14ac:dyDescent="0.25">
      <c r="A3989" t="s">
        <v>19</v>
      </c>
      <c r="B3989" t="s">
        <v>20</v>
      </c>
      <c r="C3989" t="s">
        <v>40</v>
      </c>
      <c r="D3989" t="s">
        <v>29</v>
      </c>
      <c r="E3989" t="b">
        <v>0</v>
      </c>
      <c r="F3989" s="1">
        <v>45466.04246527778</v>
      </c>
      <c r="G3989" t="b">
        <v>0</v>
      </c>
      <c r="H3989" t="b">
        <v>0</v>
      </c>
      <c r="I3989" t="s">
        <v>23</v>
      </c>
      <c r="J3989" t="s">
        <v>64</v>
      </c>
      <c r="K3989" t="s">
        <v>113</v>
      </c>
      <c r="L3989">
        <v>82329</v>
      </c>
    </row>
    <row r="3990" spans="1:12" x14ac:dyDescent="0.25">
      <c r="A3990" t="s">
        <v>19</v>
      </c>
      <c r="B3990" t="s">
        <v>94</v>
      </c>
      <c r="C3990" t="s">
        <v>40</v>
      </c>
      <c r="D3990" t="s">
        <v>22</v>
      </c>
      <c r="E3990" t="b">
        <v>1</v>
      </c>
      <c r="F3990" s="1">
        <v>45372.673587962963</v>
      </c>
      <c r="G3990" t="b">
        <v>1</v>
      </c>
      <c r="H3990" t="b">
        <v>1</v>
      </c>
      <c r="I3990" t="s">
        <v>23</v>
      </c>
      <c r="J3990" t="s">
        <v>70</v>
      </c>
      <c r="K3990" t="s">
        <v>35</v>
      </c>
      <c r="L3990">
        <v>83099</v>
      </c>
    </row>
    <row r="3991" spans="1:12" x14ac:dyDescent="0.25">
      <c r="A3991" t="s">
        <v>19</v>
      </c>
      <c r="B3991" t="s">
        <v>36</v>
      </c>
      <c r="C3991" t="s">
        <v>14</v>
      </c>
      <c r="D3991" t="s">
        <v>29</v>
      </c>
      <c r="E3991" t="b">
        <v>0</v>
      </c>
      <c r="F3991" s="1">
        <v>45394.608344907407</v>
      </c>
      <c r="G3991" t="b">
        <v>0</v>
      </c>
      <c r="H3991" t="b">
        <v>0</v>
      </c>
      <c r="I3991" t="s">
        <v>23</v>
      </c>
      <c r="J3991" t="s">
        <v>70</v>
      </c>
      <c r="K3991" t="s">
        <v>103</v>
      </c>
      <c r="L3991">
        <v>85545</v>
      </c>
    </row>
    <row r="3992" spans="1:12" x14ac:dyDescent="0.25">
      <c r="A3992" t="s">
        <v>19</v>
      </c>
      <c r="B3992" t="s">
        <v>94</v>
      </c>
      <c r="C3992" t="s">
        <v>14</v>
      </c>
      <c r="D3992" t="s">
        <v>22</v>
      </c>
      <c r="E3992" t="b">
        <v>0</v>
      </c>
      <c r="F3992" s="1">
        <v>45466.251504629632</v>
      </c>
      <c r="G3992" t="b">
        <v>0</v>
      </c>
      <c r="H3992" t="b">
        <v>0</v>
      </c>
      <c r="I3992" t="s">
        <v>23</v>
      </c>
      <c r="J3992" t="s">
        <v>70</v>
      </c>
      <c r="K3992" t="s">
        <v>32</v>
      </c>
      <c r="L3992">
        <v>61265</v>
      </c>
    </row>
    <row r="3993" spans="1:12" x14ac:dyDescent="0.25">
      <c r="A3993" t="s">
        <v>54</v>
      </c>
      <c r="B3993" t="s">
        <v>55</v>
      </c>
      <c r="C3993" t="s">
        <v>28</v>
      </c>
      <c r="D3993" t="s">
        <v>22</v>
      </c>
      <c r="E3993" t="b">
        <v>0</v>
      </c>
      <c r="F3993" s="1">
        <v>45473.057245370372</v>
      </c>
      <c r="G3993" t="b">
        <v>0</v>
      </c>
      <c r="H3993" t="b">
        <v>1</v>
      </c>
      <c r="I3993" t="s">
        <v>30</v>
      </c>
      <c r="J3993" t="s">
        <v>44</v>
      </c>
      <c r="K3993" t="s">
        <v>89</v>
      </c>
      <c r="L3993">
        <v>132215</v>
      </c>
    </row>
    <row r="3994" spans="1:12" x14ac:dyDescent="0.25">
      <c r="A3994" t="s">
        <v>54</v>
      </c>
      <c r="B3994" t="s">
        <v>55</v>
      </c>
      <c r="C3994" t="s">
        <v>40</v>
      </c>
      <c r="D3994" t="s">
        <v>22</v>
      </c>
      <c r="E3994" t="b">
        <v>1</v>
      </c>
      <c r="F3994" s="1">
        <v>45317.183125000003</v>
      </c>
      <c r="G3994" t="b">
        <v>1</v>
      </c>
      <c r="H3994" t="b">
        <v>0</v>
      </c>
      <c r="I3994" t="s">
        <v>30</v>
      </c>
      <c r="J3994" t="s">
        <v>66</v>
      </c>
      <c r="K3994" t="s">
        <v>18</v>
      </c>
      <c r="L3994">
        <v>145987</v>
      </c>
    </row>
    <row r="3995" spans="1:12" x14ac:dyDescent="0.25">
      <c r="A3995" t="s">
        <v>54</v>
      </c>
      <c r="B3995" t="s">
        <v>55</v>
      </c>
      <c r="C3995" t="s">
        <v>40</v>
      </c>
      <c r="D3995" t="s">
        <v>29</v>
      </c>
      <c r="E3995" t="b">
        <v>1</v>
      </c>
      <c r="F3995" s="1">
        <v>45605.871932870366</v>
      </c>
      <c r="G3995" t="b">
        <v>0</v>
      </c>
      <c r="H3995" t="b">
        <v>0</v>
      </c>
      <c r="I3995" t="s">
        <v>30</v>
      </c>
      <c r="J3995" t="s">
        <v>17</v>
      </c>
      <c r="K3995" t="s">
        <v>58</v>
      </c>
      <c r="L3995">
        <v>151101</v>
      </c>
    </row>
    <row r="3996" spans="1:12" x14ac:dyDescent="0.25">
      <c r="A3996" t="s">
        <v>49</v>
      </c>
      <c r="B3996" t="s">
        <v>50</v>
      </c>
      <c r="C3996" t="s">
        <v>28</v>
      </c>
      <c r="D3996" t="s">
        <v>15</v>
      </c>
      <c r="E3996" t="b">
        <v>0</v>
      </c>
      <c r="F3996" s="1">
        <v>45362.078043981477</v>
      </c>
      <c r="G3996" t="b">
        <v>1</v>
      </c>
      <c r="H3996" t="b">
        <v>1</v>
      </c>
      <c r="I3996" t="s">
        <v>51</v>
      </c>
      <c r="J3996" t="s">
        <v>31</v>
      </c>
      <c r="K3996" t="s">
        <v>69</v>
      </c>
      <c r="L3996">
        <v>90313</v>
      </c>
    </row>
    <row r="3997" spans="1:12" x14ac:dyDescent="0.25">
      <c r="A3997" t="s">
        <v>38</v>
      </c>
      <c r="B3997" t="s">
        <v>95</v>
      </c>
      <c r="C3997" t="s">
        <v>21</v>
      </c>
      <c r="D3997" t="s">
        <v>22</v>
      </c>
      <c r="E3997" t="b">
        <v>1</v>
      </c>
      <c r="F3997" s="1">
        <v>45499.226701388892</v>
      </c>
      <c r="G3997" t="b">
        <v>1</v>
      </c>
      <c r="H3997" t="b">
        <v>1</v>
      </c>
      <c r="I3997" t="s">
        <v>41</v>
      </c>
      <c r="J3997" t="s">
        <v>17</v>
      </c>
      <c r="K3997" t="s">
        <v>106</v>
      </c>
      <c r="L3997">
        <v>82798</v>
      </c>
    </row>
    <row r="3998" spans="1:12" x14ac:dyDescent="0.25">
      <c r="A3998" t="s">
        <v>54</v>
      </c>
      <c r="B3998" t="s">
        <v>79</v>
      </c>
      <c r="C3998" t="s">
        <v>21</v>
      </c>
      <c r="D3998" t="s">
        <v>15</v>
      </c>
      <c r="E3998" t="b">
        <v>0</v>
      </c>
      <c r="F3998" s="1">
        <v>45316.665196759262</v>
      </c>
      <c r="G3998" t="b">
        <v>0</v>
      </c>
      <c r="H3998" t="b">
        <v>0</v>
      </c>
      <c r="I3998" t="s">
        <v>30</v>
      </c>
      <c r="J3998" t="s">
        <v>44</v>
      </c>
      <c r="K3998" t="s">
        <v>110</v>
      </c>
      <c r="L3998">
        <v>137888</v>
      </c>
    </row>
    <row r="3999" spans="1:12" x14ac:dyDescent="0.25">
      <c r="A3999" t="s">
        <v>54</v>
      </c>
      <c r="B3999" t="s">
        <v>79</v>
      </c>
      <c r="C3999" t="s">
        <v>21</v>
      </c>
      <c r="D3999" t="s">
        <v>29</v>
      </c>
      <c r="E3999" t="b">
        <v>0</v>
      </c>
      <c r="F3999" s="1">
        <v>45569.560960648138</v>
      </c>
      <c r="G3999" t="b">
        <v>0</v>
      </c>
      <c r="H3999" t="b">
        <v>1</v>
      </c>
      <c r="I3999" t="s">
        <v>30</v>
      </c>
      <c r="J3999" t="s">
        <v>72</v>
      </c>
      <c r="K3999" t="s">
        <v>125</v>
      </c>
      <c r="L3999">
        <v>117331</v>
      </c>
    </row>
    <row r="4000" spans="1:12" x14ac:dyDescent="0.25">
      <c r="A4000" t="s">
        <v>54</v>
      </c>
      <c r="B4000" t="s">
        <v>79</v>
      </c>
      <c r="C4000" t="s">
        <v>43</v>
      </c>
      <c r="D4000" t="s">
        <v>15</v>
      </c>
      <c r="E4000" t="b">
        <v>1</v>
      </c>
      <c r="F4000" s="1">
        <v>45579.462708333333</v>
      </c>
      <c r="G4000" t="b">
        <v>0</v>
      </c>
      <c r="H4000" t="b">
        <v>1</v>
      </c>
      <c r="I4000" t="s">
        <v>30</v>
      </c>
      <c r="J4000" t="s">
        <v>47</v>
      </c>
      <c r="K4000" t="s">
        <v>60</v>
      </c>
      <c r="L4000">
        <v>145170</v>
      </c>
    </row>
    <row r="4001" spans="1:12" x14ac:dyDescent="0.25">
      <c r="A4001" t="s">
        <v>12</v>
      </c>
      <c r="B4001" t="s">
        <v>13</v>
      </c>
      <c r="C4001" t="s">
        <v>43</v>
      </c>
      <c r="D4001" t="s">
        <v>29</v>
      </c>
      <c r="E4001" t="b">
        <v>1</v>
      </c>
      <c r="F4001" s="1">
        <v>45547.232233796298</v>
      </c>
      <c r="G4001" t="b">
        <v>0</v>
      </c>
      <c r="H4001" t="b">
        <v>0</v>
      </c>
      <c r="I4001" t="s">
        <v>16</v>
      </c>
      <c r="J4001" t="s">
        <v>72</v>
      </c>
      <c r="K4001" t="s">
        <v>103</v>
      </c>
      <c r="L4001">
        <v>147215</v>
      </c>
    </row>
    <row r="4002" spans="1:12" x14ac:dyDescent="0.25">
      <c r="A4002" t="s">
        <v>19</v>
      </c>
      <c r="B4002" t="s">
        <v>20</v>
      </c>
      <c r="C4002" t="s">
        <v>28</v>
      </c>
      <c r="D4002" t="s">
        <v>29</v>
      </c>
      <c r="E4002" t="b">
        <v>0</v>
      </c>
      <c r="F4002" s="1">
        <v>45310.391365740739</v>
      </c>
      <c r="G4002" t="b">
        <v>0</v>
      </c>
      <c r="H4002" t="b">
        <v>0</v>
      </c>
      <c r="I4002" t="s">
        <v>23</v>
      </c>
      <c r="J4002" t="s">
        <v>17</v>
      </c>
      <c r="K4002" t="s">
        <v>106</v>
      </c>
      <c r="L4002">
        <v>70181</v>
      </c>
    </row>
    <row r="4003" spans="1:12" x14ac:dyDescent="0.25">
      <c r="A4003" t="s">
        <v>45</v>
      </c>
      <c r="B4003" t="s">
        <v>88</v>
      </c>
      <c r="C4003" t="s">
        <v>43</v>
      </c>
      <c r="D4003" t="s">
        <v>29</v>
      </c>
      <c r="E4003" t="b">
        <v>1</v>
      </c>
      <c r="F4003" s="1">
        <v>45489.959155092591</v>
      </c>
      <c r="G4003" t="b">
        <v>1</v>
      </c>
      <c r="H4003" t="b">
        <v>0</v>
      </c>
      <c r="I4003" t="s">
        <v>16</v>
      </c>
      <c r="J4003" t="s">
        <v>34</v>
      </c>
      <c r="K4003" t="s">
        <v>37</v>
      </c>
      <c r="L4003">
        <v>90049</v>
      </c>
    </row>
    <row r="4004" spans="1:12" x14ac:dyDescent="0.25">
      <c r="A4004" t="s">
        <v>19</v>
      </c>
      <c r="B4004" t="s">
        <v>20</v>
      </c>
      <c r="C4004" t="s">
        <v>28</v>
      </c>
      <c r="D4004" t="s">
        <v>15</v>
      </c>
      <c r="E4004" t="b">
        <v>1</v>
      </c>
      <c r="F4004" s="1">
        <v>45636.554456018523</v>
      </c>
      <c r="G4004" t="b">
        <v>0</v>
      </c>
      <c r="H4004" t="b">
        <v>0</v>
      </c>
      <c r="I4004" t="s">
        <v>23</v>
      </c>
      <c r="J4004" t="s">
        <v>47</v>
      </c>
      <c r="K4004" t="s">
        <v>103</v>
      </c>
      <c r="L4004">
        <v>76022</v>
      </c>
    </row>
    <row r="4005" spans="1:12" x14ac:dyDescent="0.25">
      <c r="A4005" t="s">
        <v>45</v>
      </c>
      <c r="B4005" t="s">
        <v>76</v>
      </c>
      <c r="C4005" t="s">
        <v>21</v>
      </c>
      <c r="D4005" t="s">
        <v>15</v>
      </c>
      <c r="E4005" t="b">
        <v>1</v>
      </c>
      <c r="F4005" s="1">
        <v>45626.365185185183</v>
      </c>
      <c r="G4005" t="b">
        <v>1</v>
      </c>
      <c r="H4005" t="b">
        <v>0</v>
      </c>
      <c r="I4005" t="s">
        <v>16</v>
      </c>
      <c r="J4005" t="s">
        <v>70</v>
      </c>
      <c r="K4005" t="s">
        <v>129</v>
      </c>
      <c r="L4005">
        <v>109414</v>
      </c>
    </row>
    <row r="4006" spans="1:12" x14ac:dyDescent="0.25">
      <c r="A4006" t="s">
        <v>82</v>
      </c>
      <c r="B4006" t="s">
        <v>83</v>
      </c>
      <c r="C4006" t="s">
        <v>43</v>
      </c>
      <c r="D4006" t="s">
        <v>22</v>
      </c>
      <c r="E4006" t="b">
        <v>1</v>
      </c>
      <c r="F4006" s="1">
        <v>45604.018368055556</v>
      </c>
      <c r="G4006" t="b">
        <v>1</v>
      </c>
      <c r="H4006" t="b">
        <v>0</v>
      </c>
      <c r="I4006" t="s">
        <v>84</v>
      </c>
      <c r="J4006" t="s">
        <v>64</v>
      </c>
      <c r="K4006" t="s">
        <v>62</v>
      </c>
      <c r="L4006">
        <v>109023</v>
      </c>
    </row>
    <row r="4007" spans="1:12" x14ac:dyDescent="0.25">
      <c r="A4007" t="s">
        <v>38</v>
      </c>
      <c r="B4007" t="s">
        <v>95</v>
      </c>
      <c r="C4007" t="s">
        <v>21</v>
      </c>
      <c r="D4007" t="s">
        <v>22</v>
      </c>
      <c r="E4007" t="b">
        <v>0</v>
      </c>
      <c r="F4007" s="1">
        <v>45564.930868055562</v>
      </c>
      <c r="G4007" t="b">
        <v>1</v>
      </c>
      <c r="H4007" t="b">
        <v>0</v>
      </c>
      <c r="I4007" t="s">
        <v>41</v>
      </c>
      <c r="J4007" t="s">
        <v>64</v>
      </c>
      <c r="K4007" t="s">
        <v>92</v>
      </c>
      <c r="L4007">
        <v>72249</v>
      </c>
    </row>
    <row r="4008" spans="1:12" x14ac:dyDescent="0.25">
      <c r="A4008" t="s">
        <v>26</v>
      </c>
      <c r="B4008" t="s">
        <v>33</v>
      </c>
      <c r="C4008" t="s">
        <v>43</v>
      </c>
      <c r="D4008" t="s">
        <v>15</v>
      </c>
      <c r="E4008" t="b">
        <v>0</v>
      </c>
      <c r="F4008" s="1">
        <v>45353.621412037042</v>
      </c>
      <c r="G4008" t="b">
        <v>0</v>
      </c>
      <c r="H4008" t="b">
        <v>0</v>
      </c>
      <c r="I4008" t="s">
        <v>30</v>
      </c>
      <c r="J4008" t="s">
        <v>52</v>
      </c>
      <c r="K4008" t="s">
        <v>35</v>
      </c>
      <c r="L4008">
        <v>129050</v>
      </c>
    </row>
    <row r="4009" spans="1:12" x14ac:dyDescent="0.25">
      <c r="A4009" t="s">
        <v>49</v>
      </c>
      <c r="B4009" t="s">
        <v>108</v>
      </c>
      <c r="C4009" t="s">
        <v>28</v>
      </c>
      <c r="D4009" t="s">
        <v>22</v>
      </c>
      <c r="E4009" t="b">
        <v>1</v>
      </c>
      <c r="F4009" s="1">
        <v>45447.817164351851</v>
      </c>
      <c r="G4009" t="b">
        <v>0</v>
      </c>
      <c r="H4009" t="b">
        <v>0</v>
      </c>
      <c r="I4009" t="s">
        <v>51</v>
      </c>
      <c r="J4009" t="s">
        <v>31</v>
      </c>
      <c r="K4009" t="s">
        <v>128</v>
      </c>
      <c r="L4009">
        <v>98943</v>
      </c>
    </row>
    <row r="4010" spans="1:12" x14ac:dyDescent="0.25">
      <c r="A4010" t="s">
        <v>54</v>
      </c>
      <c r="B4010" t="s">
        <v>55</v>
      </c>
      <c r="C4010" t="s">
        <v>28</v>
      </c>
      <c r="D4010" t="s">
        <v>15</v>
      </c>
      <c r="E4010" t="b">
        <v>0</v>
      </c>
      <c r="F4010" s="1">
        <v>45608.86309027778</v>
      </c>
      <c r="G4010" t="b">
        <v>0</v>
      </c>
      <c r="H4010" t="b">
        <v>0</v>
      </c>
      <c r="I4010" t="s">
        <v>30</v>
      </c>
      <c r="J4010" t="s">
        <v>31</v>
      </c>
      <c r="K4010" t="s">
        <v>104</v>
      </c>
      <c r="L4010">
        <v>147318</v>
      </c>
    </row>
    <row r="4011" spans="1:12" x14ac:dyDescent="0.25">
      <c r="A4011" t="s">
        <v>45</v>
      </c>
      <c r="B4011" t="s">
        <v>46</v>
      </c>
      <c r="C4011" t="s">
        <v>21</v>
      </c>
      <c r="D4011" t="s">
        <v>22</v>
      </c>
      <c r="E4011" t="b">
        <v>0</v>
      </c>
      <c r="F4011" s="1">
        <v>45560.420960648153</v>
      </c>
      <c r="G4011" t="b">
        <v>0</v>
      </c>
      <c r="H4011" t="b">
        <v>1</v>
      </c>
      <c r="I4011" t="s">
        <v>16</v>
      </c>
      <c r="J4011" t="s">
        <v>66</v>
      </c>
      <c r="K4011" t="s">
        <v>99</v>
      </c>
      <c r="L4011">
        <v>113066</v>
      </c>
    </row>
    <row r="4012" spans="1:12" x14ac:dyDescent="0.25">
      <c r="A4012" t="s">
        <v>12</v>
      </c>
      <c r="B4012" t="s">
        <v>75</v>
      </c>
      <c r="C4012" t="s">
        <v>68</v>
      </c>
      <c r="D4012" t="s">
        <v>15</v>
      </c>
      <c r="E4012" t="b">
        <v>0</v>
      </c>
      <c r="F4012" s="1">
        <v>45646.547129629631</v>
      </c>
      <c r="G4012" t="b">
        <v>1</v>
      </c>
      <c r="H4012" t="b">
        <v>0</v>
      </c>
      <c r="I4012" t="s">
        <v>16</v>
      </c>
      <c r="J4012" t="s">
        <v>44</v>
      </c>
      <c r="K4012" t="s">
        <v>98</v>
      </c>
      <c r="L4012">
        <v>128033</v>
      </c>
    </row>
    <row r="4013" spans="1:12" x14ac:dyDescent="0.25">
      <c r="A4013" t="s">
        <v>12</v>
      </c>
      <c r="B4013" t="s">
        <v>13</v>
      </c>
      <c r="C4013" t="s">
        <v>40</v>
      </c>
      <c r="D4013" t="s">
        <v>22</v>
      </c>
      <c r="E4013" t="b">
        <v>1</v>
      </c>
      <c r="F4013" s="1">
        <v>45299.819502314807</v>
      </c>
      <c r="G4013" t="b">
        <v>0</v>
      </c>
      <c r="H4013" t="b">
        <v>1</v>
      </c>
      <c r="I4013" t="s">
        <v>16</v>
      </c>
      <c r="J4013" t="s">
        <v>52</v>
      </c>
      <c r="K4013" t="s">
        <v>124</v>
      </c>
      <c r="L4013">
        <v>133134</v>
      </c>
    </row>
    <row r="4014" spans="1:12" x14ac:dyDescent="0.25">
      <c r="A4014" t="s">
        <v>82</v>
      </c>
      <c r="B4014" t="s">
        <v>83</v>
      </c>
      <c r="C4014" t="s">
        <v>40</v>
      </c>
      <c r="D4014" t="s">
        <v>22</v>
      </c>
      <c r="E4014" t="b">
        <v>0</v>
      </c>
      <c r="F4014" s="1">
        <v>45362.725231481483</v>
      </c>
      <c r="G4014" t="b">
        <v>0</v>
      </c>
      <c r="H4014" t="b">
        <v>1</v>
      </c>
      <c r="I4014" t="s">
        <v>84</v>
      </c>
      <c r="J4014" t="s">
        <v>52</v>
      </c>
      <c r="K4014" t="s">
        <v>122</v>
      </c>
      <c r="L4014">
        <v>121336</v>
      </c>
    </row>
    <row r="4015" spans="1:12" x14ac:dyDescent="0.25">
      <c r="A4015" t="s">
        <v>54</v>
      </c>
      <c r="B4015" t="s">
        <v>55</v>
      </c>
      <c r="C4015" t="s">
        <v>21</v>
      </c>
      <c r="D4015" t="s">
        <v>29</v>
      </c>
      <c r="E4015" t="b">
        <v>1</v>
      </c>
      <c r="F4015" s="1">
        <v>45467.102268518523</v>
      </c>
      <c r="G4015" t="b">
        <v>0</v>
      </c>
      <c r="H4015" t="b">
        <v>1</v>
      </c>
      <c r="I4015" t="s">
        <v>30</v>
      </c>
      <c r="J4015" t="s">
        <v>17</v>
      </c>
      <c r="K4015" t="s">
        <v>111</v>
      </c>
      <c r="L4015">
        <v>120958</v>
      </c>
    </row>
    <row r="4016" spans="1:12" x14ac:dyDescent="0.25">
      <c r="A4016" t="s">
        <v>38</v>
      </c>
      <c r="B4016" t="s">
        <v>95</v>
      </c>
      <c r="C4016" t="s">
        <v>68</v>
      </c>
      <c r="D4016" t="s">
        <v>22</v>
      </c>
      <c r="E4016" t="b">
        <v>0</v>
      </c>
      <c r="F4016" s="1">
        <v>45433.77071759259</v>
      </c>
      <c r="G4016" t="b">
        <v>0</v>
      </c>
      <c r="H4016" t="b">
        <v>0</v>
      </c>
      <c r="I4016" t="s">
        <v>41</v>
      </c>
      <c r="J4016" t="s">
        <v>64</v>
      </c>
      <c r="K4016" t="s">
        <v>117</v>
      </c>
      <c r="L4016">
        <v>77093</v>
      </c>
    </row>
    <row r="4017" spans="1:12" x14ac:dyDescent="0.25">
      <c r="A4017" t="s">
        <v>38</v>
      </c>
      <c r="B4017" t="s">
        <v>39</v>
      </c>
      <c r="C4017" t="s">
        <v>40</v>
      </c>
      <c r="D4017" t="s">
        <v>29</v>
      </c>
      <c r="E4017" t="b">
        <v>1</v>
      </c>
      <c r="F4017" s="1">
        <v>45574.676377314812</v>
      </c>
      <c r="G4017" t="b">
        <v>1</v>
      </c>
      <c r="H4017" t="b">
        <v>0</v>
      </c>
      <c r="I4017" t="s">
        <v>41</v>
      </c>
      <c r="J4017" t="s">
        <v>70</v>
      </c>
      <c r="K4017" t="s">
        <v>113</v>
      </c>
      <c r="L4017">
        <v>79802</v>
      </c>
    </row>
    <row r="4018" spans="1:12" x14ac:dyDescent="0.25">
      <c r="A4018" t="s">
        <v>38</v>
      </c>
      <c r="B4018" t="s">
        <v>107</v>
      </c>
      <c r="C4018" t="s">
        <v>28</v>
      </c>
      <c r="D4018" t="s">
        <v>29</v>
      </c>
      <c r="E4018" t="b">
        <v>0</v>
      </c>
      <c r="F4018" s="1">
        <v>45597.333356481482</v>
      </c>
      <c r="G4018" t="b">
        <v>0</v>
      </c>
      <c r="H4018" t="b">
        <v>1</v>
      </c>
      <c r="I4018" t="s">
        <v>41</v>
      </c>
      <c r="J4018" t="s">
        <v>47</v>
      </c>
      <c r="K4018" t="s">
        <v>62</v>
      </c>
      <c r="L4018">
        <v>80408</v>
      </c>
    </row>
    <row r="4019" spans="1:12" x14ac:dyDescent="0.25">
      <c r="A4019" t="s">
        <v>38</v>
      </c>
      <c r="B4019" t="s">
        <v>39</v>
      </c>
      <c r="C4019" t="s">
        <v>40</v>
      </c>
      <c r="D4019" t="s">
        <v>29</v>
      </c>
      <c r="E4019" t="b">
        <v>1</v>
      </c>
      <c r="F4019" s="1">
        <v>45635.968425925923</v>
      </c>
      <c r="G4019" t="b">
        <v>0</v>
      </c>
      <c r="H4019" t="b">
        <v>0</v>
      </c>
      <c r="I4019" t="s">
        <v>41</v>
      </c>
      <c r="J4019" t="s">
        <v>31</v>
      </c>
      <c r="K4019" t="s">
        <v>87</v>
      </c>
      <c r="L4019">
        <v>68719</v>
      </c>
    </row>
    <row r="4020" spans="1:12" x14ac:dyDescent="0.25">
      <c r="A4020" t="s">
        <v>38</v>
      </c>
      <c r="B4020" t="s">
        <v>95</v>
      </c>
      <c r="C4020" t="s">
        <v>14</v>
      </c>
      <c r="D4020" t="s">
        <v>29</v>
      </c>
      <c r="E4020" t="b">
        <v>0</v>
      </c>
      <c r="F4020" s="1">
        <v>45553.387997685182</v>
      </c>
      <c r="G4020" t="b">
        <v>1</v>
      </c>
      <c r="H4020" t="b">
        <v>0</v>
      </c>
      <c r="I4020" t="s">
        <v>41</v>
      </c>
      <c r="J4020" t="s">
        <v>57</v>
      </c>
      <c r="K4020" t="s">
        <v>115</v>
      </c>
      <c r="L4020">
        <v>94275</v>
      </c>
    </row>
    <row r="4021" spans="1:12" x14ac:dyDescent="0.25">
      <c r="A4021" t="s">
        <v>54</v>
      </c>
      <c r="B4021" t="s">
        <v>55</v>
      </c>
      <c r="C4021" t="s">
        <v>28</v>
      </c>
      <c r="D4021" t="s">
        <v>15</v>
      </c>
      <c r="E4021" t="b">
        <v>0</v>
      </c>
      <c r="F4021" s="1">
        <v>45602.486076388886</v>
      </c>
      <c r="G4021" t="b">
        <v>0</v>
      </c>
      <c r="H4021" t="b">
        <v>1</v>
      </c>
      <c r="I4021" t="s">
        <v>30</v>
      </c>
      <c r="J4021" t="s">
        <v>47</v>
      </c>
      <c r="K4021" t="s">
        <v>25</v>
      </c>
      <c r="L4021">
        <v>151127</v>
      </c>
    </row>
    <row r="4022" spans="1:12" x14ac:dyDescent="0.25">
      <c r="A4022" t="s">
        <v>38</v>
      </c>
      <c r="B4022" t="s">
        <v>107</v>
      </c>
      <c r="C4022" t="s">
        <v>21</v>
      </c>
      <c r="D4022" t="s">
        <v>22</v>
      </c>
      <c r="E4022" t="b">
        <v>1</v>
      </c>
      <c r="F4022" s="1">
        <v>45620.082731481481</v>
      </c>
      <c r="G4022" t="b">
        <v>0</v>
      </c>
      <c r="H4022" t="b">
        <v>0</v>
      </c>
      <c r="I4022" t="s">
        <v>41</v>
      </c>
      <c r="J4022" t="s">
        <v>52</v>
      </c>
      <c r="K4022" t="s">
        <v>37</v>
      </c>
      <c r="L4022">
        <v>65740</v>
      </c>
    </row>
    <row r="4023" spans="1:12" x14ac:dyDescent="0.25">
      <c r="A4023" t="s">
        <v>26</v>
      </c>
      <c r="B4023" t="s">
        <v>27</v>
      </c>
      <c r="C4023" t="s">
        <v>28</v>
      </c>
      <c r="D4023" t="s">
        <v>29</v>
      </c>
      <c r="E4023" t="b">
        <v>1</v>
      </c>
      <c r="F4023" s="1">
        <v>45338.093425925923</v>
      </c>
      <c r="G4023" t="b">
        <v>1</v>
      </c>
      <c r="H4023" t="b">
        <v>0</v>
      </c>
      <c r="I4023" t="s">
        <v>30</v>
      </c>
      <c r="J4023" t="s">
        <v>80</v>
      </c>
      <c r="K4023" t="s">
        <v>125</v>
      </c>
      <c r="L4023">
        <v>126881</v>
      </c>
    </row>
    <row r="4024" spans="1:12" x14ac:dyDescent="0.25">
      <c r="A4024" t="s">
        <v>54</v>
      </c>
      <c r="B4024" t="s">
        <v>55</v>
      </c>
      <c r="C4024" t="s">
        <v>14</v>
      </c>
      <c r="D4024" t="s">
        <v>22</v>
      </c>
      <c r="E4024" t="b">
        <v>0</v>
      </c>
      <c r="F4024" s="1">
        <v>45331.222743055558</v>
      </c>
      <c r="G4024" t="b">
        <v>1</v>
      </c>
      <c r="H4024" t="b">
        <v>0</v>
      </c>
      <c r="I4024" t="s">
        <v>30</v>
      </c>
      <c r="J4024" t="s">
        <v>24</v>
      </c>
      <c r="K4024" t="s">
        <v>92</v>
      </c>
      <c r="L4024">
        <v>124720</v>
      </c>
    </row>
    <row r="4025" spans="1:12" x14ac:dyDescent="0.25">
      <c r="A4025" t="s">
        <v>19</v>
      </c>
      <c r="B4025" t="s">
        <v>86</v>
      </c>
      <c r="C4025" t="s">
        <v>43</v>
      </c>
      <c r="D4025" t="s">
        <v>15</v>
      </c>
      <c r="E4025" t="b">
        <v>0</v>
      </c>
      <c r="F4025" s="1">
        <v>45347.682662037027</v>
      </c>
      <c r="G4025" t="b">
        <v>1</v>
      </c>
      <c r="H4025" t="b">
        <v>0</v>
      </c>
      <c r="I4025" t="s">
        <v>23</v>
      </c>
      <c r="J4025" t="s">
        <v>17</v>
      </c>
      <c r="K4025" t="s">
        <v>122</v>
      </c>
      <c r="L4025">
        <v>84408</v>
      </c>
    </row>
    <row r="4026" spans="1:12" x14ac:dyDescent="0.25">
      <c r="A4026" t="s">
        <v>26</v>
      </c>
      <c r="B4026" t="s">
        <v>71</v>
      </c>
      <c r="C4026" t="s">
        <v>14</v>
      </c>
      <c r="D4026" t="s">
        <v>29</v>
      </c>
      <c r="E4026" t="b">
        <v>1</v>
      </c>
      <c r="F4026" s="1">
        <v>45378.481354166674</v>
      </c>
      <c r="G4026" t="b">
        <v>0</v>
      </c>
      <c r="H4026" t="b">
        <v>0</v>
      </c>
      <c r="I4026" t="s">
        <v>30</v>
      </c>
      <c r="J4026" t="s">
        <v>64</v>
      </c>
      <c r="K4026" t="s">
        <v>98</v>
      </c>
      <c r="L4026">
        <v>102760</v>
      </c>
    </row>
    <row r="4027" spans="1:12" x14ac:dyDescent="0.25">
      <c r="A4027" t="s">
        <v>45</v>
      </c>
      <c r="B4027" t="s">
        <v>46</v>
      </c>
      <c r="C4027" t="s">
        <v>14</v>
      </c>
      <c r="D4027" t="s">
        <v>22</v>
      </c>
      <c r="E4027" t="b">
        <v>1</v>
      </c>
      <c r="F4027" s="1">
        <v>45441.43408564815</v>
      </c>
      <c r="G4027" t="b">
        <v>0</v>
      </c>
      <c r="H4027" t="b">
        <v>0</v>
      </c>
      <c r="I4027" t="s">
        <v>16</v>
      </c>
      <c r="J4027" t="s">
        <v>24</v>
      </c>
      <c r="K4027" t="s">
        <v>18</v>
      </c>
      <c r="L4027">
        <v>82066</v>
      </c>
    </row>
    <row r="4028" spans="1:12" x14ac:dyDescent="0.25">
      <c r="A4028" t="s">
        <v>38</v>
      </c>
      <c r="B4028" t="s">
        <v>95</v>
      </c>
      <c r="C4028" t="s">
        <v>68</v>
      </c>
      <c r="D4028" t="s">
        <v>29</v>
      </c>
      <c r="E4028" t="b">
        <v>0</v>
      </c>
      <c r="F4028" s="1">
        <v>45355.055972222217</v>
      </c>
      <c r="G4028" t="b">
        <v>0</v>
      </c>
      <c r="H4028" t="b">
        <v>0</v>
      </c>
      <c r="I4028" t="s">
        <v>41</v>
      </c>
      <c r="J4028" t="s">
        <v>44</v>
      </c>
      <c r="K4028" t="s">
        <v>114</v>
      </c>
      <c r="L4028">
        <v>79051</v>
      </c>
    </row>
    <row r="4029" spans="1:12" x14ac:dyDescent="0.25">
      <c r="A4029" t="s">
        <v>26</v>
      </c>
      <c r="B4029" t="s">
        <v>27</v>
      </c>
      <c r="C4029" t="s">
        <v>21</v>
      </c>
      <c r="D4029" t="s">
        <v>15</v>
      </c>
      <c r="E4029" t="b">
        <v>0</v>
      </c>
      <c r="F4029" s="1">
        <v>45642.409629629627</v>
      </c>
      <c r="G4029" t="b">
        <v>1</v>
      </c>
      <c r="H4029" t="b">
        <v>1</v>
      </c>
      <c r="I4029" t="s">
        <v>30</v>
      </c>
      <c r="J4029" t="s">
        <v>17</v>
      </c>
      <c r="K4029" t="s">
        <v>110</v>
      </c>
      <c r="L4029">
        <v>99983</v>
      </c>
    </row>
    <row r="4030" spans="1:12" x14ac:dyDescent="0.25">
      <c r="A4030" t="s">
        <v>45</v>
      </c>
      <c r="B4030" t="s">
        <v>88</v>
      </c>
      <c r="C4030" t="s">
        <v>43</v>
      </c>
      <c r="D4030" t="s">
        <v>15</v>
      </c>
      <c r="E4030" t="b">
        <v>0</v>
      </c>
      <c r="F4030" s="1">
        <v>45301.883645833332</v>
      </c>
      <c r="G4030" t="b">
        <v>1</v>
      </c>
      <c r="H4030" t="b">
        <v>1</v>
      </c>
      <c r="I4030" t="s">
        <v>16</v>
      </c>
      <c r="J4030" t="s">
        <v>64</v>
      </c>
      <c r="K4030" t="s">
        <v>37</v>
      </c>
      <c r="L4030">
        <v>88352</v>
      </c>
    </row>
    <row r="4031" spans="1:12" x14ac:dyDescent="0.25">
      <c r="A4031" t="s">
        <v>54</v>
      </c>
      <c r="B4031" t="s">
        <v>79</v>
      </c>
      <c r="C4031" t="s">
        <v>14</v>
      </c>
      <c r="D4031" t="s">
        <v>22</v>
      </c>
      <c r="E4031" t="b">
        <v>0</v>
      </c>
      <c r="F4031" s="1">
        <v>45387.135775462957</v>
      </c>
      <c r="G4031" t="b">
        <v>1</v>
      </c>
      <c r="H4031" t="b">
        <v>0</v>
      </c>
      <c r="I4031" t="s">
        <v>30</v>
      </c>
      <c r="J4031" t="s">
        <v>24</v>
      </c>
      <c r="K4031" t="s">
        <v>121</v>
      </c>
      <c r="L4031">
        <v>146951</v>
      </c>
    </row>
    <row r="4032" spans="1:12" x14ac:dyDescent="0.25">
      <c r="A4032" t="s">
        <v>12</v>
      </c>
      <c r="B4032" t="s">
        <v>63</v>
      </c>
      <c r="C4032" t="s">
        <v>43</v>
      </c>
      <c r="D4032" t="s">
        <v>15</v>
      </c>
      <c r="E4032" t="b">
        <v>1</v>
      </c>
      <c r="F4032" s="1">
        <v>45510.139363425929</v>
      </c>
      <c r="G4032" t="b">
        <v>0</v>
      </c>
      <c r="H4032" t="b">
        <v>1</v>
      </c>
      <c r="I4032" t="s">
        <v>16</v>
      </c>
      <c r="J4032" t="s">
        <v>47</v>
      </c>
      <c r="K4032" t="s">
        <v>90</v>
      </c>
      <c r="L4032">
        <v>125998</v>
      </c>
    </row>
    <row r="4033" spans="1:12" x14ac:dyDescent="0.25">
      <c r="A4033" t="s">
        <v>54</v>
      </c>
      <c r="B4033" t="s">
        <v>55</v>
      </c>
      <c r="C4033" t="s">
        <v>68</v>
      </c>
      <c r="D4033" t="s">
        <v>15</v>
      </c>
      <c r="E4033" t="b">
        <v>1</v>
      </c>
      <c r="F4033" s="1">
        <v>45386.892083333332</v>
      </c>
      <c r="G4033" t="b">
        <v>1</v>
      </c>
      <c r="H4033" t="b">
        <v>0</v>
      </c>
      <c r="I4033" t="s">
        <v>30</v>
      </c>
      <c r="J4033" t="s">
        <v>24</v>
      </c>
      <c r="K4033" t="s">
        <v>81</v>
      </c>
      <c r="L4033">
        <v>144150</v>
      </c>
    </row>
    <row r="4034" spans="1:12" x14ac:dyDescent="0.25">
      <c r="A4034" t="s">
        <v>19</v>
      </c>
      <c r="B4034" t="s">
        <v>94</v>
      </c>
      <c r="C4034" t="s">
        <v>21</v>
      </c>
      <c r="D4034" t="s">
        <v>22</v>
      </c>
      <c r="E4034" t="b">
        <v>1</v>
      </c>
      <c r="F4034" s="1">
        <v>45364.895243055558</v>
      </c>
      <c r="G4034" t="b">
        <v>1</v>
      </c>
      <c r="H4034" t="b">
        <v>0</v>
      </c>
      <c r="I4034" t="s">
        <v>23</v>
      </c>
      <c r="J4034" t="s">
        <v>47</v>
      </c>
      <c r="K4034" t="s">
        <v>111</v>
      </c>
      <c r="L4034">
        <v>70796</v>
      </c>
    </row>
    <row r="4035" spans="1:12" x14ac:dyDescent="0.25">
      <c r="A4035" t="s">
        <v>38</v>
      </c>
      <c r="B4035" t="s">
        <v>95</v>
      </c>
      <c r="C4035" t="s">
        <v>68</v>
      </c>
      <c r="D4035" t="s">
        <v>29</v>
      </c>
      <c r="E4035" t="b">
        <v>0</v>
      </c>
      <c r="F4035" s="1">
        <v>45535.181388888886</v>
      </c>
      <c r="G4035" t="b">
        <v>1</v>
      </c>
      <c r="H4035" t="b">
        <v>0</v>
      </c>
      <c r="I4035" t="s">
        <v>41</v>
      </c>
      <c r="J4035" t="s">
        <v>66</v>
      </c>
      <c r="K4035" t="s">
        <v>67</v>
      </c>
      <c r="L4035">
        <v>88541</v>
      </c>
    </row>
    <row r="4036" spans="1:12" x14ac:dyDescent="0.25">
      <c r="A4036" t="s">
        <v>49</v>
      </c>
      <c r="B4036" t="s">
        <v>61</v>
      </c>
      <c r="C4036" t="s">
        <v>40</v>
      </c>
      <c r="D4036" t="s">
        <v>22</v>
      </c>
      <c r="E4036" t="b">
        <v>0</v>
      </c>
      <c r="F4036" s="1">
        <v>45389.706412037027</v>
      </c>
      <c r="G4036" t="b">
        <v>1</v>
      </c>
      <c r="H4036" t="b">
        <v>0</v>
      </c>
      <c r="I4036" t="s">
        <v>51</v>
      </c>
      <c r="J4036" t="s">
        <v>47</v>
      </c>
      <c r="K4036" t="s">
        <v>113</v>
      </c>
      <c r="L4036">
        <v>90248</v>
      </c>
    </row>
    <row r="4037" spans="1:12" x14ac:dyDescent="0.25">
      <c r="A4037" t="s">
        <v>12</v>
      </c>
      <c r="B4037" t="s">
        <v>63</v>
      </c>
      <c r="C4037" t="s">
        <v>43</v>
      </c>
      <c r="D4037" t="s">
        <v>15</v>
      </c>
      <c r="E4037" t="b">
        <v>0</v>
      </c>
      <c r="F4037" s="1">
        <v>45402.829675925917</v>
      </c>
      <c r="G4037" t="b">
        <v>1</v>
      </c>
      <c r="H4037" t="b">
        <v>0</v>
      </c>
      <c r="I4037" t="s">
        <v>16</v>
      </c>
      <c r="J4037" t="s">
        <v>34</v>
      </c>
      <c r="K4037" t="s">
        <v>78</v>
      </c>
      <c r="L4037">
        <v>129855</v>
      </c>
    </row>
    <row r="4038" spans="1:12" x14ac:dyDescent="0.25">
      <c r="A4038" t="s">
        <v>49</v>
      </c>
      <c r="B4038" t="s">
        <v>108</v>
      </c>
      <c r="C4038" t="s">
        <v>14</v>
      </c>
      <c r="D4038" t="s">
        <v>22</v>
      </c>
      <c r="E4038" t="b">
        <v>0</v>
      </c>
      <c r="F4038" s="1">
        <v>45605.714675925927</v>
      </c>
      <c r="G4038" t="b">
        <v>1</v>
      </c>
      <c r="H4038" t="b">
        <v>1</v>
      </c>
      <c r="I4038" t="s">
        <v>51</v>
      </c>
      <c r="J4038" t="s">
        <v>64</v>
      </c>
      <c r="K4038" t="s">
        <v>124</v>
      </c>
      <c r="L4038">
        <v>81843</v>
      </c>
    </row>
    <row r="4039" spans="1:12" x14ac:dyDescent="0.25">
      <c r="A4039" t="s">
        <v>12</v>
      </c>
      <c r="B4039" t="s">
        <v>63</v>
      </c>
      <c r="C4039" t="s">
        <v>68</v>
      </c>
      <c r="D4039" t="s">
        <v>15</v>
      </c>
      <c r="E4039" t="b">
        <v>0</v>
      </c>
      <c r="F4039" s="1">
        <v>45439.61650462963</v>
      </c>
      <c r="G4039" t="b">
        <v>0</v>
      </c>
      <c r="H4039" t="b">
        <v>0</v>
      </c>
      <c r="I4039" t="s">
        <v>16</v>
      </c>
      <c r="J4039" t="s">
        <v>72</v>
      </c>
      <c r="K4039" t="s">
        <v>114</v>
      </c>
      <c r="L4039">
        <v>121957</v>
      </c>
    </row>
    <row r="4040" spans="1:12" x14ac:dyDescent="0.25">
      <c r="A4040" t="s">
        <v>12</v>
      </c>
      <c r="B4040" t="s">
        <v>13</v>
      </c>
      <c r="C4040" t="s">
        <v>68</v>
      </c>
      <c r="D4040" t="s">
        <v>15</v>
      </c>
      <c r="E4040" t="b">
        <v>0</v>
      </c>
      <c r="F4040" s="1">
        <v>45349.227638888893</v>
      </c>
      <c r="G4040" t="b">
        <v>1</v>
      </c>
      <c r="H4040" t="b">
        <v>1</v>
      </c>
      <c r="I4040" t="s">
        <v>16</v>
      </c>
      <c r="J4040" t="s">
        <v>24</v>
      </c>
      <c r="K4040" t="s">
        <v>130</v>
      </c>
      <c r="L4040">
        <v>146942</v>
      </c>
    </row>
    <row r="4041" spans="1:12" x14ac:dyDescent="0.25">
      <c r="A4041" t="s">
        <v>82</v>
      </c>
      <c r="B4041" t="s">
        <v>91</v>
      </c>
      <c r="C4041" t="s">
        <v>14</v>
      </c>
      <c r="D4041" t="s">
        <v>22</v>
      </c>
      <c r="E4041" t="b">
        <v>1</v>
      </c>
      <c r="F4041" s="1">
        <v>45471.213287037041</v>
      </c>
      <c r="G4041" t="b">
        <v>1</v>
      </c>
      <c r="H4041" t="b">
        <v>1</v>
      </c>
      <c r="I4041" t="s">
        <v>84</v>
      </c>
      <c r="J4041" t="s">
        <v>34</v>
      </c>
      <c r="K4041" t="s">
        <v>92</v>
      </c>
      <c r="L4041">
        <v>109485</v>
      </c>
    </row>
    <row r="4042" spans="1:12" x14ac:dyDescent="0.25">
      <c r="A4042" t="s">
        <v>45</v>
      </c>
      <c r="B4042" t="s">
        <v>88</v>
      </c>
      <c r="C4042" t="s">
        <v>21</v>
      </c>
      <c r="D4042" t="s">
        <v>15</v>
      </c>
      <c r="E4042" t="b">
        <v>0</v>
      </c>
      <c r="F4042" s="1">
        <v>45654.367349537039</v>
      </c>
      <c r="G4042" t="b">
        <v>0</v>
      </c>
      <c r="H4042" t="b">
        <v>0</v>
      </c>
      <c r="I4042" t="s">
        <v>16</v>
      </c>
      <c r="J4042" t="s">
        <v>31</v>
      </c>
      <c r="K4042" t="s">
        <v>81</v>
      </c>
      <c r="L4042">
        <v>91539</v>
      </c>
    </row>
    <row r="4043" spans="1:12" x14ac:dyDescent="0.25">
      <c r="A4043" t="s">
        <v>19</v>
      </c>
      <c r="B4043" t="s">
        <v>20</v>
      </c>
      <c r="C4043" t="s">
        <v>40</v>
      </c>
      <c r="D4043" t="s">
        <v>15</v>
      </c>
      <c r="E4043" t="b">
        <v>1</v>
      </c>
      <c r="F4043" s="1">
        <v>45388.17695601852</v>
      </c>
      <c r="G4043" t="b">
        <v>0</v>
      </c>
      <c r="H4043" t="b">
        <v>0</v>
      </c>
      <c r="I4043" t="s">
        <v>23</v>
      </c>
      <c r="J4043" t="s">
        <v>64</v>
      </c>
      <c r="K4043" t="s">
        <v>122</v>
      </c>
      <c r="L4043">
        <v>65453</v>
      </c>
    </row>
    <row r="4044" spans="1:12" x14ac:dyDescent="0.25">
      <c r="A4044" t="s">
        <v>19</v>
      </c>
      <c r="B4044" t="s">
        <v>86</v>
      </c>
      <c r="C4044" t="s">
        <v>21</v>
      </c>
      <c r="D4044" t="s">
        <v>15</v>
      </c>
      <c r="E4044" t="b">
        <v>1</v>
      </c>
      <c r="F4044" s="1">
        <v>45369.296886574077</v>
      </c>
      <c r="G4044" t="b">
        <v>0</v>
      </c>
      <c r="H4044" t="b">
        <v>0</v>
      </c>
      <c r="I4044" t="s">
        <v>23</v>
      </c>
      <c r="J4044" t="s">
        <v>47</v>
      </c>
      <c r="K4044" t="s">
        <v>42</v>
      </c>
      <c r="L4044">
        <v>68389</v>
      </c>
    </row>
    <row r="4045" spans="1:12" x14ac:dyDescent="0.25">
      <c r="A4045" t="s">
        <v>19</v>
      </c>
      <c r="B4045" t="s">
        <v>36</v>
      </c>
      <c r="C4045" t="s">
        <v>21</v>
      </c>
      <c r="D4045" t="s">
        <v>29</v>
      </c>
      <c r="E4045" t="b">
        <v>0</v>
      </c>
      <c r="F4045" s="1">
        <v>45613.475624999999</v>
      </c>
      <c r="G4045" t="b">
        <v>1</v>
      </c>
      <c r="H4045" t="b">
        <v>1</v>
      </c>
      <c r="I4045" t="s">
        <v>23</v>
      </c>
      <c r="J4045" t="s">
        <v>17</v>
      </c>
      <c r="K4045" t="s">
        <v>118</v>
      </c>
      <c r="L4045">
        <v>83437</v>
      </c>
    </row>
    <row r="4046" spans="1:12" x14ac:dyDescent="0.25">
      <c r="A4046" t="s">
        <v>19</v>
      </c>
      <c r="B4046" t="s">
        <v>94</v>
      </c>
      <c r="C4046" t="s">
        <v>43</v>
      </c>
      <c r="D4046" t="s">
        <v>15</v>
      </c>
      <c r="E4046" t="b">
        <v>0</v>
      </c>
      <c r="F4046" s="1">
        <v>45488.291909722233</v>
      </c>
      <c r="G4046" t="b">
        <v>0</v>
      </c>
      <c r="H4046" t="b">
        <v>0</v>
      </c>
      <c r="I4046" t="s">
        <v>23</v>
      </c>
      <c r="J4046" t="s">
        <v>52</v>
      </c>
      <c r="K4046" t="s">
        <v>59</v>
      </c>
      <c r="L4046">
        <v>65465</v>
      </c>
    </row>
    <row r="4047" spans="1:12" x14ac:dyDescent="0.25">
      <c r="A4047" t="s">
        <v>49</v>
      </c>
      <c r="B4047" t="s">
        <v>61</v>
      </c>
      <c r="C4047" t="s">
        <v>40</v>
      </c>
      <c r="D4047" t="s">
        <v>29</v>
      </c>
      <c r="E4047" t="b">
        <v>1</v>
      </c>
      <c r="F4047" s="1">
        <v>45373.646157407413</v>
      </c>
      <c r="G4047" t="b">
        <v>0</v>
      </c>
      <c r="H4047" t="b">
        <v>0</v>
      </c>
      <c r="I4047" t="s">
        <v>51</v>
      </c>
      <c r="J4047" t="s">
        <v>72</v>
      </c>
      <c r="K4047" t="s">
        <v>62</v>
      </c>
      <c r="L4047">
        <v>81819</v>
      </c>
    </row>
    <row r="4048" spans="1:12" x14ac:dyDescent="0.25">
      <c r="A4048" t="s">
        <v>26</v>
      </c>
      <c r="B4048" t="s">
        <v>27</v>
      </c>
      <c r="C4048" t="s">
        <v>21</v>
      </c>
      <c r="D4048" t="s">
        <v>29</v>
      </c>
      <c r="E4048" t="b">
        <v>0</v>
      </c>
      <c r="F4048" s="1">
        <v>45312.25986111111</v>
      </c>
      <c r="G4048" t="b">
        <v>1</v>
      </c>
      <c r="H4048" t="b">
        <v>1</v>
      </c>
      <c r="I4048" t="s">
        <v>30</v>
      </c>
      <c r="J4048" t="s">
        <v>80</v>
      </c>
      <c r="K4048" t="s">
        <v>58</v>
      </c>
      <c r="L4048">
        <v>100829</v>
      </c>
    </row>
    <row r="4049" spans="1:12" x14ac:dyDescent="0.25">
      <c r="A4049" t="s">
        <v>12</v>
      </c>
      <c r="B4049" t="s">
        <v>13</v>
      </c>
      <c r="C4049" t="s">
        <v>28</v>
      </c>
      <c r="D4049" t="s">
        <v>29</v>
      </c>
      <c r="E4049" t="b">
        <v>0</v>
      </c>
      <c r="F4049" s="1">
        <v>45512.335092592592</v>
      </c>
      <c r="G4049" t="b">
        <v>1</v>
      </c>
      <c r="H4049" t="b">
        <v>0</v>
      </c>
      <c r="I4049" t="s">
        <v>16</v>
      </c>
      <c r="J4049" t="s">
        <v>57</v>
      </c>
      <c r="K4049" t="s">
        <v>111</v>
      </c>
      <c r="L4049">
        <v>146503</v>
      </c>
    </row>
    <row r="4050" spans="1:12" x14ac:dyDescent="0.25">
      <c r="A4050" t="s">
        <v>54</v>
      </c>
      <c r="B4050" t="s">
        <v>55</v>
      </c>
      <c r="C4050" t="s">
        <v>28</v>
      </c>
      <c r="D4050" t="s">
        <v>29</v>
      </c>
      <c r="E4050" t="b">
        <v>0</v>
      </c>
      <c r="F4050" s="1">
        <v>45517.789317129631</v>
      </c>
      <c r="G4050" t="b">
        <v>0</v>
      </c>
      <c r="H4050" t="b">
        <v>0</v>
      </c>
      <c r="I4050" t="s">
        <v>30</v>
      </c>
      <c r="J4050" t="s">
        <v>66</v>
      </c>
      <c r="K4050" t="s">
        <v>53</v>
      </c>
      <c r="L4050">
        <v>151378</v>
      </c>
    </row>
    <row r="4051" spans="1:12" x14ac:dyDescent="0.25">
      <c r="A4051" t="s">
        <v>82</v>
      </c>
      <c r="B4051" t="s">
        <v>85</v>
      </c>
      <c r="C4051" t="s">
        <v>14</v>
      </c>
      <c r="D4051" t="s">
        <v>15</v>
      </c>
      <c r="E4051" t="b">
        <v>1</v>
      </c>
      <c r="F4051" s="1">
        <v>45637.785509259258</v>
      </c>
      <c r="G4051" t="b">
        <v>1</v>
      </c>
      <c r="H4051" t="b">
        <v>0</v>
      </c>
      <c r="I4051" t="s">
        <v>84</v>
      </c>
      <c r="J4051" t="s">
        <v>72</v>
      </c>
      <c r="K4051" t="s">
        <v>105</v>
      </c>
      <c r="L4051">
        <v>116365</v>
      </c>
    </row>
    <row r="4052" spans="1:12" x14ac:dyDescent="0.25">
      <c r="A4052" t="s">
        <v>45</v>
      </c>
      <c r="B4052" t="s">
        <v>88</v>
      </c>
      <c r="C4052" t="s">
        <v>28</v>
      </c>
      <c r="D4052" t="s">
        <v>29</v>
      </c>
      <c r="E4052" t="b">
        <v>0</v>
      </c>
      <c r="F4052" s="1">
        <v>45511.868796296287</v>
      </c>
      <c r="G4052" t="b">
        <v>1</v>
      </c>
      <c r="H4052" t="b">
        <v>0</v>
      </c>
      <c r="I4052" t="s">
        <v>16</v>
      </c>
      <c r="J4052" t="s">
        <v>66</v>
      </c>
      <c r="K4052" t="s">
        <v>101</v>
      </c>
      <c r="L4052">
        <v>97908</v>
      </c>
    </row>
    <row r="4053" spans="1:12" x14ac:dyDescent="0.25">
      <c r="A4053" t="s">
        <v>45</v>
      </c>
      <c r="B4053" t="s">
        <v>88</v>
      </c>
      <c r="C4053" t="s">
        <v>40</v>
      </c>
      <c r="D4053" t="s">
        <v>22</v>
      </c>
      <c r="E4053" t="b">
        <v>0</v>
      </c>
      <c r="F4053" s="1">
        <v>45537.490115740737</v>
      </c>
      <c r="G4053" t="b">
        <v>1</v>
      </c>
      <c r="H4053" t="b">
        <v>0</v>
      </c>
      <c r="I4053" t="s">
        <v>16</v>
      </c>
      <c r="J4053" t="s">
        <v>34</v>
      </c>
      <c r="K4053" t="s">
        <v>35</v>
      </c>
      <c r="L4053">
        <v>80090</v>
      </c>
    </row>
    <row r="4054" spans="1:12" x14ac:dyDescent="0.25">
      <c r="A4054" t="s">
        <v>12</v>
      </c>
      <c r="B4054" t="s">
        <v>13</v>
      </c>
      <c r="C4054" t="s">
        <v>68</v>
      </c>
      <c r="D4054" t="s">
        <v>29</v>
      </c>
      <c r="E4054" t="b">
        <v>1</v>
      </c>
      <c r="F4054" s="1">
        <v>45539.983993055554</v>
      </c>
      <c r="G4054" t="b">
        <v>1</v>
      </c>
      <c r="H4054" t="b">
        <v>1</v>
      </c>
      <c r="I4054" t="s">
        <v>16</v>
      </c>
      <c r="J4054" t="s">
        <v>44</v>
      </c>
      <c r="K4054" t="s">
        <v>67</v>
      </c>
      <c r="L4054">
        <v>149726</v>
      </c>
    </row>
    <row r="4055" spans="1:12" x14ac:dyDescent="0.25">
      <c r="A4055" t="s">
        <v>12</v>
      </c>
      <c r="B4055" t="s">
        <v>13</v>
      </c>
      <c r="C4055" t="s">
        <v>40</v>
      </c>
      <c r="D4055" t="s">
        <v>29</v>
      </c>
      <c r="E4055" t="b">
        <v>1</v>
      </c>
      <c r="F4055" s="1">
        <v>45592.75677083333</v>
      </c>
      <c r="G4055" t="b">
        <v>0</v>
      </c>
      <c r="H4055" t="b">
        <v>0</v>
      </c>
      <c r="I4055" t="s">
        <v>16</v>
      </c>
      <c r="J4055" t="s">
        <v>70</v>
      </c>
      <c r="K4055" t="s">
        <v>37</v>
      </c>
      <c r="L4055">
        <v>122210</v>
      </c>
    </row>
    <row r="4056" spans="1:12" x14ac:dyDescent="0.25">
      <c r="A4056" t="s">
        <v>49</v>
      </c>
      <c r="B4056" t="s">
        <v>108</v>
      </c>
      <c r="C4056" t="s">
        <v>21</v>
      </c>
      <c r="D4056" t="s">
        <v>29</v>
      </c>
      <c r="E4056" t="b">
        <v>0</v>
      </c>
      <c r="F4056" s="1">
        <v>45343.671284722222</v>
      </c>
      <c r="G4056" t="b">
        <v>1</v>
      </c>
      <c r="H4056" t="b">
        <v>1</v>
      </c>
      <c r="I4056" t="s">
        <v>51</v>
      </c>
      <c r="J4056" t="s">
        <v>66</v>
      </c>
      <c r="K4056" t="s">
        <v>25</v>
      </c>
      <c r="L4056">
        <v>85491</v>
      </c>
    </row>
    <row r="4057" spans="1:12" x14ac:dyDescent="0.25">
      <c r="A4057" t="s">
        <v>45</v>
      </c>
      <c r="B4057" t="s">
        <v>46</v>
      </c>
      <c r="C4057" t="s">
        <v>43</v>
      </c>
      <c r="D4057" t="s">
        <v>22</v>
      </c>
      <c r="E4057" t="b">
        <v>1</v>
      </c>
      <c r="F4057" s="1">
        <v>45308.813599537039</v>
      </c>
      <c r="G4057" t="b">
        <v>1</v>
      </c>
      <c r="H4057" t="b">
        <v>1</v>
      </c>
      <c r="I4057" t="s">
        <v>16</v>
      </c>
      <c r="J4057" t="s">
        <v>24</v>
      </c>
      <c r="K4057" t="s">
        <v>42</v>
      </c>
      <c r="L4057">
        <v>115615</v>
      </c>
    </row>
    <row r="4058" spans="1:12" x14ac:dyDescent="0.25">
      <c r="A4058" t="s">
        <v>82</v>
      </c>
      <c r="B4058" t="s">
        <v>85</v>
      </c>
      <c r="C4058" t="s">
        <v>14</v>
      </c>
      <c r="D4058" t="s">
        <v>22</v>
      </c>
      <c r="E4058" t="b">
        <v>1</v>
      </c>
      <c r="F4058" s="1">
        <v>45488.587685185194</v>
      </c>
      <c r="G4058" t="b">
        <v>0</v>
      </c>
      <c r="H4058" t="b">
        <v>1</v>
      </c>
      <c r="I4058" t="s">
        <v>84</v>
      </c>
      <c r="J4058" t="s">
        <v>64</v>
      </c>
      <c r="K4058" t="s">
        <v>109</v>
      </c>
      <c r="L4058">
        <v>136902</v>
      </c>
    </row>
    <row r="4059" spans="1:12" x14ac:dyDescent="0.25">
      <c r="A4059" t="s">
        <v>12</v>
      </c>
      <c r="B4059" t="s">
        <v>63</v>
      </c>
      <c r="C4059" t="s">
        <v>28</v>
      </c>
      <c r="D4059" t="s">
        <v>29</v>
      </c>
      <c r="E4059" t="b">
        <v>0</v>
      </c>
      <c r="F4059" s="1">
        <v>45368.079050925917</v>
      </c>
      <c r="G4059" t="b">
        <v>1</v>
      </c>
      <c r="H4059" t="b">
        <v>0</v>
      </c>
      <c r="I4059" t="s">
        <v>16</v>
      </c>
      <c r="J4059" t="s">
        <v>70</v>
      </c>
      <c r="K4059" t="s">
        <v>122</v>
      </c>
      <c r="L4059">
        <v>148450</v>
      </c>
    </row>
    <row r="4060" spans="1:12" x14ac:dyDescent="0.25">
      <c r="A4060" t="s">
        <v>82</v>
      </c>
      <c r="B4060" t="s">
        <v>83</v>
      </c>
      <c r="C4060" t="s">
        <v>28</v>
      </c>
      <c r="D4060" t="s">
        <v>29</v>
      </c>
      <c r="E4060" t="b">
        <v>1</v>
      </c>
      <c r="F4060" s="1">
        <v>45294.688391203701</v>
      </c>
      <c r="G4060" t="b">
        <v>1</v>
      </c>
      <c r="H4060" t="b">
        <v>1</v>
      </c>
      <c r="I4060" t="s">
        <v>84</v>
      </c>
      <c r="J4060" t="s">
        <v>47</v>
      </c>
      <c r="K4060" t="s">
        <v>115</v>
      </c>
      <c r="L4060">
        <v>139720</v>
      </c>
    </row>
    <row r="4061" spans="1:12" x14ac:dyDescent="0.25">
      <c r="A4061" t="s">
        <v>49</v>
      </c>
      <c r="B4061" t="s">
        <v>50</v>
      </c>
      <c r="C4061" t="s">
        <v>21</v>
      </c>
      <c r="D4061" t="s">
        <v>29</v>
      </c>
      <c r="E4061" t="b">
        <v>1</v>
      </c>
      <c r="F4061" s="1">
        <v>45560.184548611112</v>
      </c>
      <c r="G4061" t="b">
        <v>1</v>
      </c>
      <c r="H4061" t="b">
        <v>1</v>
      </c>
      <c r="I4061" t="s">
        <v>51</v>
      </c>
      <c r="J4061" t="s">
        <v>31</v>
      </c>
      <c r="K4061" t="s">
        <v>92</v>
      </c>
      <c r="L4061">
        <v>77461</v>
      </c>
    </row>
    <row r="4062" spans="1:12" x14ac:dyDescent="0.25">
      <c r="A4062" t="s">
        <v>54</v>
      </c>
      <c r="B4062" t="s">
        <v>55</v>
      </c>
      <c r="C4062" t="s">
        <v>21</v>
      </c>
      <c r="D4062" t="s">
        <v>22</v>
      </c>
      <c r="E4062" t="b">
        <v>0</v>
      </c>
      <c r="F4062" s="1">
        <v>45363.724178240736</v>
      </c>
      <c r="G4062" t="b">
        <v>0</v>
      </c>
      <c r="H4062" t="b">
        <v>0</v>
      </c>
      <c r="I4062" t="s">
        <v>30</v>
      </c>
      <c r="J4062" t="s">
        <v>24</v>
      </c>
      <c r="K4062" t="s">
        <v>111</v>
      </c>
      <c r="L4062">
        <v>130884</v>
      </c>
    </row>
    <row r="4063" spans="1:12" x14ac:dyDescent="0.25">
      <c r="A4063" t="s">
        <v>12</v>
      </c>
      <c r="B4063" t="s">
        <v>13</v>
      </c>
      <c r="C4063" t="s">
        <v>43</v>
      </c>
      <c r="D4063" t="s">
        <v>29</v>
      </c>
      <c r="E4063" t="b">
        <v>1</v>
      </c>
      <c r="F4063" s="1">
        <v>45606.472407407397</v>
      </c>
      <c r="G4063" t="b">
        <v>1</v>
      </c>
      <c r="H4063" t="b">
        <v>1</v>
      </c>
      <c r="I4063" t="s">
        <v>16</v>
      </c>
      <c r="J4063" t="s">
        <v>64</v>
      </c>
      <c r="K4063" t="s">
        <v>87</v>
      </c>
      <c r="L4063">
        <v>123987</v>
      </c>
    </row>
    <row r="4064" spans="1:12" x14ac:dyDescent="0.25">
      <c r="A4064" t="s">
        <v>54</v>
      </c>
      <c r="B4064" t="s">
        <v>55</v>
      </c>
      <c r="C4064" t="s">
        <v>21</v>
      </c>
      <c r="D4064" t="s">
        <v>22</v>
      </c>
      <c r="E4064" t="b">
        <v>1</v>
      </c>
      <c r="F4064" s="1">
        <v>45578.584548611107</v>
      </c>
      <c r="G4064" t="b">
        <v>0</v>
      </c>
      <c r="H4064" t="b">
        <v>1</v>
      </c>
      <c r="I4064" t="s">
        <v>30</v>
      </c>
      <c r="J4064" t="s">
        <v>64</v>
      </c>
      <c r="K4064" t="s">
        <v>116</v>
      </c>
      <c r="L4064">
        <v>129623</v>
      </c>
    </row>
    <row r="4065" spans="1:12" x14ac:dyDescent="0.25">
      <c r="A4065" t="s">
        <v>26</v>
      </c>
      <c r="B4065" t="s">
        <v>71</v>
      </c>
      <c r="C4065" t="s">
        <v>43</v>
      </c>
      <c r="D4065" t="s">
        <v>22</v>
      </c>
      <c r="E4065" t="b">
        <v>1</v>
      </c>
      <c r="F4065" s="1">
        <v>45357.736006944448</v>
      </c>
      <c r="G4065" t="b">
        <v>0</v>
      </c>
      <c r="H4065" t="b">
        <v>1</v>
      </c>
      <c r="I4065" t="s">
        <v>30</v>
      </c>
      <c r="J4065" t="s">
        <v>70</v>
      </c>
      <c r="K4065" t="s">
        <v>37</v>
      </c>
      <c r="L4065">
        <v>113440</v>
      </c>
    </row>
    <row r="4066" spans="1:12" x14ac:dyDescent="0.25">
      <c r="A4066" t="s">
        <v>54</v>
      </c>
      <c r="B4066" t="s">
        <v>79</v>
      </c>
      <c r="C4066" t="s">
        <v>68</v>
      </c>
      <c r="D4066" t="s">
        <v>29</v>
      </c>
      <c r="E4066" t="b">
        <v>0</v>
      </c>
      <c r="F4066" s="1">
        <v>45536.927743055552</v>
      </c>
      <c r="G4066" t="b">
        <v>0</v>
      </c>
      <c r="H4066" t="b">
        <v>0</v>
      </c>
      <c r="I4066" t="s">
        <v>30</v>
      </c>
      <c r="J4066" t="s">
        <v>44</v>
      </c>
      <c r="K4066" t="s">
        <v>78</v>
      </c>
      <c r="L4066">
        <v>123242</v>
      </c>
    </row>
    <row r="4067" spans="1:12" x14ac:dyDescent="0.25">
      <c r="A4067" t="s">
        <v>45</v>
      </c>
      <c r="B4067" t="s">
        <v>76</v>
      </c>
      <c r="C4067" t="s">
        <v>14</v>
      </c>
      <c r="D4067" t="s">
        <v>29</v>
      </c>
      <c r="E4067" t="b">
        <v>0</v>
      </c>
      <c r="F4067" s="1">
        <v>45378.63590277778</v>
      </c>
      <c r="G4067" t="b">
        <v>0</v>
      </c>
      <c r="H4067" t="b">
        <v>1</v>
      </c>
      <c r="I4067" t="s">
        <v>16</v>
      </c>
      <c r="J4067" t="s">
        <v>44</v>
      </c>
      <c r="K4067" t="s">
        <v>118</v>
      </c>
      <c r="L4067">
        <v>86469</v>
      </c>
    </row>
    <row r="4068" spans="1:12" x14ac:dyDescent="0.25">
      <c r="A4068" t="s">
        <v>45</v>
      </c>
      <c r="B4068" t="s">
        <v>46</v>
      </c>
      <c r="C4068" t="s">
        <v>40</v>
      </c>
      <c r="D4068" t="s">
        <v>29</v>
      </c>
      <c r="E4068" t="b">
        <v>1</v>
      </c>
      <c r="F4068" s="1">
        <v>45574.648634259262</v>
      </c>
      <c r="G4068" t="b">
        <v>0</v>
      </c>
      <c r="H4068" t="b">
        <v>1</v>
      </c>
      <c r="I4068" t="s">
        <v>16</v>
      </c>
      <c r="J4068" t="s">
        <v>80</v>
      </c>
      <c r="K4068" t="s">
        <v>90</v>
      </c>
      <c r="L4068">
        <v>117561</v>
      </c>
    </row>
    <row r="4069" spans="1:12" x14ac:dyDescent="0.25">
      <c r="A4069" t="s">
        <v>49</v>
      </c>
      <c r="B4069" t="s">
        <v>50</v>
      </c>
      <c r="C4069" t="s">
        <v>43</v>
      </c>
      <c r="D4069" t="s">
        <v>22</v>
      </c>
      <c r="E4069" t="b">
        <v>0</v>
      </c>
      <c r="F4069" s="1">
        <v>45639.524004629631</v>
      </c>
      <c r="G4069" t="b">
        <v>1</v>
      </c>
      <c r="H4069" t="b">
        <v>0</v>
      </c>
      <c r="I4069" t="s">
        <v>51</v>
      </c>
      <c r="J4069" t="s">
        <v>31</v>
      </c>
      <c r="K4069" t="s">
        <v>101</v>
      </c>
      <c r="L4069">
        <v>91037</v>
      </c>
    </row>
    <row r="4070" spans="1:12" x14ac:dyDescent="0.25">
      <c r="A4070" t="s">
        <v>26</v>
      </c>
      <c r="B4070" t="s">
        <v>27</v>
      </c>
      <c r="C4070" t="s">
        <v>28</v>
      </c>
      <c r="D4070" t="s">
        <v>29</v>
      </c>
      <c r="E4070" t="b">
        <v>0</v>
      </c>
      <c r="F4070" s="1">
        <v>45339.752187500002</v>
      </c>
      <c r="G4070" t="b">
        <v>0</v>
      </c>
      <c r="H4070" t="b">
        <v>0</v>
      </c>
      <c r="I4070" t="s">
        <v>30</v>
      </c>
      <c r="J4070" t="s">
        <v>17</v>
      </c>
      <c r="K4070" t="s">
        <v>124</v>
      </c>
      <c r="L4070">
        <v>129639</v>
      </c>
    </row>
    <row r="4071" spans="1:12" x14ac:dyDescent="0.25">
      <c r="A4071" t="s">
        <v>45</v>
      </c>
      <c r="B4071" t="s">
        <v>46</v>
      </c>
      <c r="C4071" t="s">
        <v>21</v>
      </c>
      <c r="D4071" t="s">
        <v>29</v>
      </c>
      <c r="E4071" t="b">
        <v>1</v>
      </c>
      <c r="F4071" s="1">
        <v>45531.990995370368</v>
      </c>
      <c r="G4071" t="b">
        <v>1</v>
      </c>
      <c r="H4071" t="b">
        <v>1</v>
      </c>
      <c r="I4071" t="s">
        <v>16</v>
      </c>
      <c r="J4071" t="s">
        <v>44</v>
      </c>
      <c r="K4071" t="s">
        <v>126</v>
      </c>
      <c r="L4071">
        <v>85722</v>
      </c>
    </row>
    <row r="4072" spans="1:12" x14ac:dyDescent="0.25">
      <c r="A4072" t="s">
        <v>12</v>
      </c>
      <c r="B4072" t="s">
        <v>63</v>
      </c>
      <c r="C4072" t="s">
        <v>40</v>
      </c>
      <c r="D4072" t="s">
        <v>22</v>
      </c>
      <c r="E4072" t="b">
        <v>1</v>
      </c>
      <c r="F4072" s="1">
        <v>45501.873668981483</v>
      </c>
      <c r="G4072" t="b">
        <v>1</v>
      </c>
      <c r="H4072" t="b">
        <v>0</v>
      </c>
      <c r="I4072" t="s">
        <v>16</v>
      </c>
      <c r="J4072" t="s">
        <v>80</v>
      </c>
      <c r="K4072" t="s">
        <v>53</v>
      </c>
      <c r="L4072">
        <v>112511</v>
      </c>
    </row>
    <row r="4073" spans="1:12" x14ac:dyDescent="0.25">
      <c r="A4073" t="s">
        <v>19</v>
      </c>
      <c r="B4073" t="s">
        <v>86</v>
      </c>
      <c r="C4073" t="s">
        <v>14</v>
      </c>
      <c r="D4073" t="s">
        <v>22</v>
      </c>
      <c r="E4073" t="b">
        <v>1</v>
      </c>
      <c r="F4073" s="1">
        <v>45566.554618055547</v>
      </c>
      <c r="G4073" t="b">
        <v>1</v>
      </c>
      <c r="H4073" t="b">
        <v>1</v>
      </c>
      <c r="I4073" t="s">
        <v>23</v>
      </c>
      <c r="J4073" t="s">
        <v>57</v>
      </c>
      <c r="K4073" t="s">
        <v>42</v>
      </c>
      <c r="L4073">
        <v>60482</v>
      </c>
    </row>
    <row r="4074" spans="1:12" x14ac:dyDescent="0.25">
      <c r="A4074" t="s">
        <v>45</v>
      </c>
      <c r="B4074" t="s">
        <v>76</v>
      </c>
      <c r="C4074" t="s">
        <v>21</v>
      </c>
      <c r="D4074" t="s">
        <v>22</v>
      </c>
      <c r="E4074" t="b">
        <v>1</v>
      </c>
      <c r="F4074" s="1">
        <v>45551.948738425926</v>
      </c>
      <c r="G4074" t="b">
        <v>0</v>
      </c>
      <c r="H4074" t="b">
        <v>1</v>
      </c>
      <c r="I4074" t="s">
        <v>16</v>
      </c>
      <c r="J4074" t="s">
        <v>24</v>
      </c>
      <c r="K4074" t="s">
        <v>87</v>
      </c>
      <c r="L4074">
        <v>119401</v>
      </c>
    </row>
    <row r="4075" spans="1:12" x14ac:dyDescent="0.25">
      <c r="A4075" t="s">
        <v>54</v>
      </c>
      <c r="B4075" t="s">
        <v>55</v>
      </c>
      <c r="C4075" t="s">
        <v>28</v>
      </c>
      <c r="D4075" t="s">
        <v>29</v>
      </c>
      <c r="E4075" t="b">
        <v>1</v>
      </c>
      <c r="F4075" s="1">
        <v>45524.38108796296</v>
      </c>
      <c r="G4075" t="b">
        <v>0</v>
      </c>
      <c r="H4075" t="b">
        <v>0</v>
      </c>
      <c r="I4075" t="s">
        <v>30</v>
      </c>
      <c r="J4075" t="s">
        <v>57</v>
      </c>
      <c r="K4075" t="s">
        <v>118</v>
      </c>
      <c r="L4075">
        <v>148698</v>
      </c>
    </row>
    <row r="4076" spans="1:12" x14ac:dyDescent="0.25">
      <c r="A4076" t="s">
        <v>49</v>
      </c>
      <c r="B4076" t="s">
        <v>108</v>
      </c>
      <c r="C4076" t="s">
        <v>40</v>
      </c>
      <c r="D4076" t="s">
        <v>29</v>
      </c>
      <c r="E4076" t="b">
        <v>0</v>
      </c>
      <c r="F4076" s="1">
        <v>45615.34070601852</v>
      </c>
      <c r="G4076" t="b">
        <v>0</v>
      </c>
      <c r="H4076" t="b">
        <v>0</v>
      </c>
      <c r="I4076" t="s">
        <v>51</v>
      </c>
      <c r="J4076" t="s">
        <v>72</v>
      </c>
      <c r="K4076" t="s">
        <v>113</v>
      </c>
      <c r="L4076">
        <v>91588</v>
      </c>
    </row>
    <row r="4077" spans="1:12" x14ac:dyDescent="0.25">
      <c r="A4077" t="s">
        <v>19</v>
      </c>
      <c r="B4077" t="s">
        <v>36</v>
      </c>
      <c r="C4077" t="s">
        <v>43</v>
      </c>
      <c r="D4077" t="s">
        <v>15</v>
      </c>
      <c r="E4077" t="b">
        <v>0</v>
      </c>
      <c r="F4077" s="1">
        <v>45470.925243055557</v>
      </c>
      <c r="G4077" t="b">
        <v>0</v>
      </c>
      <c r="H4077" t="b">
        <v>0</v>
      </c>
      <c r="I4077" t="s">
        <v>23</v>
      </c>
      <c r="J4077" t="s">
        <v>72</v>
      </c>
      <c r="K4077" t="s">
        <v>81</v>
      </c>
      <c r="L4077">
        <v>62732</v>
      </c>
    </row>
    <row r="4078" spans="1:12" x14ac:dyDescent="0.25">
      <c r="A4078" t="s">
        <v>82</v>
      </c>
      <c r="B4078" t="s">
        <v>85</v>
      </c>
      <c r="C4078" t="s">
        <v>28</v>
      </c>
      <c r="D4078" t="s">
        <v>29</v>
      </c>
      <c r="E4078" t="b">
        <v>0</v>
      </c>
      <c r="F4078" s="1">
        <v>45310.48265046296</v>
      </c>
      <c r="G4078" t="b">
        <v>1</v>
      </c>
      <c r="H4078" t="b">
        <v>1</v>
      </c>
      <c r="I4078" t="s">
        <v>84</v>
      </c>
      <c r="J4078" t="s">
        <v>24</v>
      </c>
      <c r="K4078" t="s">
        <v>81</v>
      </c>
      <c r="L4078">
        <v>114825</v>
      </c>
    </row>
    <row r="4079" spans="1:12" x14ac:dyDescent="0.25">
      <c r="A4079" t="s">
        <v>54</v>
      </c>
      <c r="B4079" t="s">
        <v>55</v>
      </c>
      <c r="C4079" t="s">
        <v>21</v>
      </c>
      <c r="D4079" t="s">
        <v>15</v>
      </c>
      <c r="E4079" t="b">
        <v>1</v>
      </c>
      <c r="F4079" s="1">
        <v>45337.226539351846</v>
      </c>
      <c r="G4079" t="b">
        <v>1</v>
      </c>
      <c r="H4079" t="b">
        <v>1</v>
      </c>
      <c r="I4079" t="s">
        <v>30</v>
      </c>
      <c r="J4079" t="s">
        <v>34</v>
      </c>
      <c r="K4079" t="s">
        <v>67</v>
      </c>
      <c r="L4079">
        <v>122138</v>
      </c>
    </row>
    <row r="4080" spans="1:12" x14ac:dyDescent="0.25">
      <c r="A4080" t="s">
        <v>45</v>
      </c>
      <c r="B4080" t="s">
        <v>88</v>
      </c>
      <c r="C4080" t="s">
        <v>21</v>
      </c>
      <c r="D4080" t="s">
        <v>22</v>
      </c>
      <c r="E4080" t="b">
        <v>1</v>
      </c>
      <c r="F4080" s="1">
        <v>45534.39230324074</v>
      </c>
      <c r="G4080" t="b">
        <v>1</v>
      </c>
      <c r="H4080" t="b">
        <v>1</v>
      </c>
      <c r="I4080" t="s">
        <v>16</v>
      </c>
      <c r="J4080" t="s">
        <v>31</v>
      </c>
      <c r="K4080" t="s">
        <v>115</v>
      </c>
      <c r="L4080">
        <v>86040</v>
      </c>
    </row>
    <row r="4081" spans="1:12" x14ac:dyDescent="0.25">
      <c r="A4081" t="s">
        <v>82</v>
      </c>
      <c r="B4081" t="s">
        <v>83</v>
      </c>
      <c r="C4081" t="s">
        <v>21</v>
      </c>
      <c r="D4081" t="s">
        <v>22</v>
      </c>
      <c r="E4081" t="b">
        <v>0</v>
      </c>
      <c r="F4081" s="1">
        <v>45531.042233796303</v>
      </c>
      <c r="G4081" t="b">
        <v>0</v>
      </c>
      <c r="H4081" t="b">
        <v>0</v>
      </c>
      <c r="I4081" t="s">
        <v>84</v>
      </c>
      <c r="J4081" t="s">
        <v>44</v>
      </c>
      <c r="K4081" t="s">
        <v>100</v>
      </c>
      <c r="L4081">
        <v>106428</v>
      </c>
    </row>
    <row r="4082" spans="1:12" x14ac:dyDescent="0.25">
      <c r="A4082" t="s">
        <v>54</v>
      </c>
      <c r="B4082" t="s">
        <v>55</v>
      </c>
      <c r="C4082" t="s">
        <v>14</v>
      </c>
      <c r="D4082" t="s">
        <v>15</v>
      </c>
      <c r="E4082" t="b">
        <v>1</v>
      </c>
      <c r="F4082" s="1">
        <v>45572.368379629632</v>
      </c>
      <c r="G4082" t="b">
        <v>0</v>
      </c>
      <c r="H4082" t="b">
        <v>1</v>
      </c>
      <c r="I4082" t="s">
        <v>30</v>
      </c>
      <c r="J4082" t="s">
        <v>47</v>
      </c>
      <c r="K4082" t="s">
        <v>111</v>
      </c>
      <c r="L4082">
        <v>132674</v>
      </c>
    </row>
    <row r="4083" spans="1:12" x14ac:dyDescent="0.25">
      <c r="A4083" t="s">
        <v>45</v>
      </c>
      <c r="B4083" t="s">
        <v>88</v>
      </c>
      <c r="C4083" t="s">
        <v>21</v>
      </c>
      <c r="D4083" t="s">
        <v>29</v>
      </c>
      <c r="E4083" t="b">
        <v>0</v>
      </c>
      <c r="F4083" s="1">
        <v>45359.174826388888</v>
      </c>
      <c r="G4083" t="b">
        <v>1</v>
      </c>
      <c r="H4083" t="b">
        <v>0</v>
      </c>
      <c r="I4083" t="s">
        <v>16</v>
      </c>
      <c r="J4083" t="s">
        <v>66</v>
      </c>
      <c r="K4083" t="s">
        <v>56</v>
      </c>
      <c r="L4083">
        <v>82669</v>
      </c>
    </row>
    <row r="4084" spans="1:12" x14ac:dyDescent="0.25">
      <c r="A4084" t="s">
        <v>82</v>
      </c>
      <c r="B4084" t="s">
        <v>83</v>
      </c>
      <c r="C4084" t="s">
        <v>21</v>
      </c>
      <c r="D4084" t="s">
        <v>15</v>
      </c>
      <c r="E4084" t="b">
        <v>0</v>
      </c>
      <c r="F4084" s="1">
        <v>45425.004618055558</v>
      </c>
      <c r="G4084" t="b">
        <v>0</v>
      </c>
      <c r="H4084" t="b">
        <v>1</v>
      </c>
      <c r="I4084" t="s">
        <v>84</v>
      </c>
      <c r="J4084" t="s">
        <v>70</v>
      </c>
      <c r="K4084" t="s">
        <v>123</v>
      </c>
      <c r="L4084">
        <v>117209</v>
      </c>
    </row>
    <row r="4085" spans="1:12" x14ac:dyDescent="0.25">
      <c r="A4085" t="s">
        <v>12</v>
      </c>
      <c r="B4085" t="s">
        <v>13</v>
      </c>
      <c r="C4085" t="s">
        <v>14</v>
      </c>
      <c r="D4085" t="s">
        <v>22</v>
      </c>
      <c r="E4085" t="b">
        <v>0</v>
      </c>
      <c r="F4085" s="1">
        <v>45436.955821759257</v>
      </c>
      <c r="G4085" t="b">
        <v>1</v>
      </c>
      <c r="H4085" t="b">
        <v>0</v>
      </c>
      <c r="I4085" t="s">
        <v>16</v>
      </c>
      <c r="J4085" t="s">
        <v>64</v>
      </c>
      <c r="K4085" t="s">
        <v>62</v>
      </c>
      <c r="L4085">
        <v>125146</v>
      </c>
    </row>
    <row r="4086" spans="1:12" x14ac:dyDescent="0.25">
      <c r="A4086" t="s">
        <v>12</v>
      </c>
      <c r="B4086" t="s">
        <v>63</v>
      </c>
      <c r="C4086" t="s">
        <v>14</v>
      </c>
      <c r="D4086" t="s">
        <v>29</v>
      </c>
      <c r="E4086" t="b">
        <v>0</v>
      </c>
      <c r="F4086" s="1">
        <v>45436.771307870367</v>
      </c>
      <c r="G4086" t="b">
        <v>1</v>
      </c>
      <c r="H4086" t="b">
        <v>0</v>
      </c>
      <c r="I4086" t="s">
        <v>16</v>
      </c>
      <c r="J4086" t="s">
        <v>64</v>
      </c>
      <c r="K4086" t="s">
        <v>59</v>
      </c>
      <c r="L4086">
        <v>126299</v>
      </c>
    </row>
    <row r="4087" spans="1:12" x14ac:dyDescent="0.25">
      <c r="A4087" t="s">
        <v>49</v>
      </c>
      <c r="B4087" t="s">
        <v>108</v>
      </c>
      <c r="C4087" t="s">
        <v>68</v>
      </c>
      <c r="D4087" t="s">
        <v>15</v>
      </c>
      <c r="E4087" t="b">
        <v>1</v>
      </c>
      <c r="F4087" s="1">
        <v>45534.619467592587</v>
      </c>
      <c r="G4087" t="b">
        <v>1</v>
      </c>
      <c r="H4087" t="b">
        <v>0</v>
      </c>
      <c r="I4087" t="s">
        <v>51</v>
      </c>
      <c r="J4087" t="s">
        <v>80</v>
      </c>
      <c r="K4087" t="s">
        <v>56</v>
      </c>
      <c r="L4087">
        <v>71664</v>
      </c>
    </row>
    <row r="4088" spans="1:12" x14ac:dyDescent="0.25">
      <c r="A4088" t="s">
        <v>54</v>
      </c>
      <c r="B4088" t="s">
        <v>55</v>
      </c>
      <c r="C4088" t="s">
        <v>43</v>
      </c>
      <c r="D4088" t="s">
        <v>22</v>
      </c>
      <c r="E4088" t="b">
        <v>0</v>
      </c>
      <c r="F4088" s="1">
        <v>45620.626435185193</v>
      </c>
      <c r="G4088" t="b">
        <v>0</v>
      </c>
      <c r="H4088" t="b">
        <v>1</v>
      </c>
      <c r="I4088" t="s">
        <v>30</v>
      </c>
      <c r="J4088" t="s">
        <v>70</v>
      </c>
      <c r="K4088" t="s">
        <v>103</v>
      </c>
      <c r="L4088">
        <v>154495</v>
      </c>
    </row>
    <row r="4089" spans="1:12" x14ac:dyDescent="0.25">
      <c r="A4089" t="s">
        <v>19</v>
      </c>
      <c r="B4089" t="s">
        <v>94</v>
      </c>
      <c r="C4089" t="s">
        <v>43</v>
      </c>
      <c r="D4089" t="s">
        <v>29</v>
      </c>
      <c r="E4089" t="b">
        <v>0</v>
      </c>
      <c r="F4089" s="1">
        <v>45428.134282407409</v>
      </c>
      <c r="G4089" t="b">
        <v>1</v>
      </c>
      <c r="H4089" t="b">
        <v>0</v>
      </c>
      <c r="I4089" t="s">
        <v>23</v>
      </c>
      <c r="J4089" t="s">
        <v>24</v>
      </c>
      <c r="K4089" t="s">
        <v>101</v>
      </c>
      <c r="L4089">
        <v>71494</v>
      </c>
    </row>
    <row r="4090" spans="1:12" x14ac:dyDescent="0.25">
      <c r="A4090" t="s">
        <v>38</v>
      </c>
      <c r="B4090" t="s">
        <v>39</v>
      </c>
      <c r="C4090" t="s">
        <v>28</v>
      </c>
      <c r="D4090" t="s">
        <v>15</v>
      </c>
      <c r="E4090" t="b">
        <v>1</v>
      </c>
      <c r="F4090" s="1">
        <v>45546.703784722216</v>
      </c>
      <c r="G4090" t="b">
        <v>0</v>
      </c>
      <c r="H4090" t="b">
        <v>1</v>
      </c>
      <c r="I4090" t="s">
        <v>41</v>
      </c>
      <c r="J4090" t="s">
        <v>47</v>
      </c>
      <c r="K4090" t="s">
        <v>35</v>
      </c>
      <c r="L4090">
        <v>66136</v>
      </c>
    </row>
    <row r="4091" spans="1:12" x14ac:dyDescent="0.25">
      <c r="A4091" t="s">
        <v>49</v>
      </c>
      <c r="B4091" t="s">
        <v>50</v>
      </c>
      <c r="C4091" t="s">
        <v>21</v>
      </c>
      <c r="D4091" t="s">
        <v>22</v>
      </c>
      <c r="E4091" t="b">
        <v>0</v>
      </c>
      <c r="F4091" s="1">
        <v>45361.234756944446</v>
      </c>
      <c r="G4091" t="b">
        <v>1</v>
      </c>
      <c r="H4091" t="b">
        <v>0</v>
      </c>
      <c r="I4091" t="s">
        <v>51</v>
      </c>
      <c r="J4091" t="s">
        <v>47</v>
      </c>
      <c r="K4091" t="s">
        <v>124</v>
      </c>
      <c r="L4091">
        <v>76158</v>
      </c>
    </row>
    <row r="4092" spans="1:12" x14ac:dyDescent="0.25">
      <c r="A4092" t="s">
        <v>19</v>
      </c>
      <c r="B4092" t="s">
        <v>86</v>
      </c>
      <c r="C4092" t="s">
        <v>40</v>
      </c>
      <c r="D4092" t="s">
        <v>15</v>
      </c>
      <c r="E4092" t="b">
        <v>1</v>
      </c>
      <c r="F4092" s="1">
        <v>45594.895405092589</v>
      </c>
      <c r="G4092" t="b">
        <v>1</v>
      </c>
      <c r="H4092" t="b">
        <v>0</v>
      </c>
      <c r="I4092" t="s">
        <v>23</v>
      </c>
      <c r="J4092" t="s">
        <v>24</v>
      </c>
      <c r="K4092" t="s">
        <v>67</v>
      </c>
      <c r="L4092">
        <v>75871</v>
      </c>
    </row>
    <row r="4093" spans="1:12" x14ac:dyDescent="0.25">
      <c r="A4093" t="s">
        <v>26</v>
      </c>
      <c r="B4093" t="s">
        <v>33</v>
      </c>
      <c r="C4093" t="s">
        <v>28</v>
      </c>
      <c r="D4093" t="s">
        <v>29</v>
      </c>
      <c r="E4093" t="b">
        <v>1</v>
      </c>
      <c r="F4093" s="1">
        <v>45475.358495370368</v>
      </c>
      <c r="G4093" t="b">
        <v>0</v>
      </c>
      <c r="H4093" t="b">
        <v>0</v>
      </c>
      <c r="I4093" t="s">
        <v>30</v>
      </c>
      <c r="J4093" t="s">
        <v>31</v>
      </c>
      <c r="K4093" t="s">
        <v>73</v>
      </c>
      <c r="L4093">
        <v>103363</v>
      </c>
    </row>
    <row r="4094" spans="1:12" x14ac:dyDescent="0.25">
      <c r="A4094" t="s">
        <v>45</v>
      </c>
      <c r="B4094" t="s">
        <v>76</v>
      </c>
      <c r="C4094" t="s">
        <v>28</v>
      </c>
      <c r="D4094" t="s">
        <v>29</v>
      </c>
      <c r="E4094" t="b">
        <v>1</v>
      </c>
      <c r="F4094" s="1">
        <v>45620.881504629629</v>
      </c>
      <c r="G4094" t="b">
        <v>1</v>
      </c>
      <c r="H4094" t="b">
        <v>1</v>
      </c>
      <c r="I4094" t="s">
        <v>16</v>
      </c>
      <c r="J4094" t="s">
        <v>34</v>
      </c>
      <c r="K4094" t="s">
        <v>58</v>
      </c>
      <c r="L4094">
        <v>90628</v>
      </c>
    </row>
    <row r="4095" spans="1:12" x14ac:dyDescent="0.25">
      <c r="A4095" t="s">
        <v>54</v>
      </c>
      <c r="B4095" t="s">
        <v>79</v>
      </c>
      <c r="C4095" t="s">
        <v>40</v>
      </c>
      <c r="D4095" t="s">
        <v>22</v>
      </c>
      <c r="E4095" t="b">
        <v>0</v>
      </c>
      <c r="F4095" s="1">
        <v>45472.07708333333</v>
      </c>
      <c r="G4095" t="b">
        <v>0</v>
      </c>
      <c r="H4095" t="b">
        <v>0</v>
      </c>
      <c r="I4095" t="s">
        <v>30</v>
      </c>
      <c r="J4095" t="s">
        <v>17</v>
      </c>
      <c r="K4095" t="s">
        <v>124</v>
      </c>
      <c r="L4095">
        <v>132557</v>
      </c>
    </row>
    <row r="4096" spans="1:12" x14ac:dyDescent="0.25">
      <c r="A4096" t="s">
        <v>54</v>
      </c>
      <c r="B4096" t="s">
        <v>79</v>
      </c>
      <c r="C4096" t="s">
        <v>14</v>
      </c>
      <c r="D4096" t="s">
        <v>29</v>
      </c>
      <c r="E4096" t="b">
        <v>1</v>
      </c>
      <c r="F4096" s="1">
        <v>45302.618877314817</v>
      </c>
      <c r="G4096" t="b">
        <v>0</v>
      </c>
      <c r="H4096" t="b">
        <v>1</v>
      </c>
      <c r="I4096" t="s">
        <v>30</v>
      </c>
      <c r="J4096" t="s">
        <v>31</v>
      </c>
      <c r="K4096" t="s">
        <v>25</v>
      </c>
      <c r="L4096">
        <v>151780</v>
      </c>
    </row>
    <row r="4097" spans="1:12" x14ac:dyDescent="0.25">
      <c r="A4097" t="s">
        <v>26</v>
      </c>
      <c r="B4097" t="s">
        <v>33</v>
      </c>
      <c r="C4097" t="s">
        <v>14</v>
      </c>
      <c r="D4097" t="s">
        <v>29</v>
      </c>
      <c r="E4097" t="b">
        <v>1</v>
      </c>
      <c r="F4097" s="1">
        <v>45412.046412037038</v>
      </c>
      <c r="G4097" t="b">
        <v>1</v>
      </c>
      <c r="H4097" t="b">
        <v>0</v>
      </c>
      <c r="I4097" t="s">
        <v>30</v>
      </c>
      <c r="J4097" t="s">
        <v>34</v>
      </c>
      <c r="K4097" t="s">
        <v>92</v>
      </c>
      <c r="L4097">
        <v>93376</v>
      </c>
    </row>
    <row r="4098" spans="1:12" x14ac:dyDescent="0.25">
      <c r="A4098" t="s">
        <v>54</v>
      </c>
      <c r="B4098" t="s">
        <v>79</v>
      </c>
      <c r="C4098" t="s">
        <v>14</v>
      </c>
      <c r="D4098" t="s">
        <v>15</v>
      </c>
      <c r="E4098" t="b">
        <v>1</v>
      </c>
      <c r="F4098" s="1">
        <v>45432.7893287037</v>
      </c>
      <c r="G4098" t="b">
        <v>0</v>
      </c>
      <c r="H4098" t="b">
        <v>0</v>
      </c>
      <c r="I4098" t="s">
        <v>30</v>
      </c>
      <c r="J4098" t="s">
        <v>80</v>
      </c>
      <c r="K4098" t="s">
        <v>106</v>
      </c>
      <c r="L4098">
        <v>117131</v>
      </c>
    </row>
    <row r="4099" spans="1:12" x14ac:dyDescent="0.25">
      <c r="A4099" t="s">
        <v>49</v>
      </c>
      <c r="B4099" t="s">
        <v>50</v>
      </c>
      <c r="C4099" t="s">
        <v>28</v>
      </c>
      <c r="D4099" t="s">
        <v>15</v>
      </c>
      <c r="E4099" t="b">
        <v>0</v>
      </c>
      <c r="F4099" s="1">
        <v>45648.821562500001</v>
      </c>
      <c r="G4099" t="b">
        <v>0</v>
      </c>
      <c r="H4099" t="b">
        <v>1</v>
      </c>
      <c r="I4099" t="s">
        <v>51</v>
      </c>
      <c r="J4099" t="s">
        <v>66</v>
      </c>
      <c r="K4099" t="s">
        <v>113</v>
      </c>
      <c r="L4099">
        <v>78903</v>
      </c>
    </row>
    <row r="4100" spans="1:12" x14ac:dyDescent="0.25">
      <c r="A4100" t="s">
        <v>38</v>
      </c>
      <c r="B4100" t="s">
        <v>39</v>
      </c>
      <c r="C4100" t="s">
        <v>43</v>
      </c>
      <c r="D4100" t="s">
        <v>15</v>
      </c>
      <c r="E4100" t="b">
        <v>0</v>
      </c>
      <c r="F4100" s="1">
        <v>45446.083969907413</v>
      </c>
      <c r="G4100" t="b">
        <v>1</v>
      </c>
      <c r="H4100" t="b">
        <v>0</v>
      </c>
      <c r="I4100" t="s">
        <v>41</v>
      </c>
      <c r="J4100" t="s">
        <v>66</v>
      </c>
      <c r="K4100" t="s">
        <v>87</v>
      </c>
      <c r="L4100">
        <v>85587</v>
      </c>
    </row>
    <row r="4101" spans="1:12" x14ac:dyDescent="0.25">
      <c r="A4101" t="s">
        <v>38</v>
      </c>
      <c r="B4101" t="s">
        <v>39</v>
      </c>
      <c r="C4101" t="s">
        <v>40</v>
      </c>
      <c r="D4101" t="s">
        <v>29</v>
      </c>
      <c r="E4101" t="b">
        <v>1</v>
      </c>
      <c r="F4101" s="1">
        <v>45523.52002314815</v>
      </c>
      <c r="G4101" t="b">
        <v>1</v>
      </c>
      <c r="H4101" t="b">
        <v>1</v>
      </c>
      <c r="I4101" t="s">
        <v>41</v>
      </c>
      <c r="J4101" t="s">
        <v>17</v>
      </c>
      <c r="K4101" t="s">
        <v>113</v>
      </c>
      <c r="L4101">
        <v>81100</v>
      </c>
    </row>
    <row r="4102" spans="1:12" x14ac:dyDescent="0.25">
      <c r="A4102" t="s">
        <v>12</v>
      </c>
      <c r="B4102" t="s">
        <v>13</v>
      </c>
      <c r="C4102" t="s">
        <v>14</v>
      </c>
      <c r="D4102" t="s">
        <v>15</v>
      </c>
      <c r="E4102" t="b">
        <v>0</v>
      </c>
      <c r="F4102" s="1">
        <v>45443.110405092593</v>
      </c>
      <c r="G4102" t="b">
        <v>1</v>
      </c>
      <c r="H4102" t="b">
        <v>1</v>
      </c>
      <c r="I4102" t="s">
        <v>16</v>
      </c>
      <c r="J4102" t="s">
        <v>47</v>
      </c>
      <c r="K4102" t="s">
        <v>35</v>
      </c>
      <c r="L4102">
        <v>139242</v>
      </c>
    </row>
    <row r="4103" spans="1:12" x14ac:dyDescent="0.25">
      <c r="A4103" t="s">
        <v>19</v>
      </c>
      <c r="B4103" t="s">
        <v>94</v>
      </c>
      <c r="C4103" t="s">
        <v>43</v>
      </c>
      <c r="D4103" t="s">
        <v>29</v>
      </c>
      <c r="E4103" t="b">
        <v>1</v>
      </c>
      <c r="F4103" s="1">
        <v>45319.999386574083</v>
      </c>
      <c r="G4103" t="b">
        <v>0</v>
      </c>
      <c r="H4103" t="b">
        <v>0</v>
      </c>
      <c r="I4103" t="s">
        <v>23</v>
      </c>
      <c r="J4103" t="s">
        <v>80</v>
      </c>
      <c r="K4103" t="s">
        <v>124</v>
      </c>
      <c r="L4103">
        <v>71788</v>
      </c>
    </row>
    <row r="4104" spans="1:12" x14ac:dyDescent="0.25">
      <c r="A4104" t="s">
        <v>38</v>
      </c>
      <c r="B4104" t="s">
        <v>95</v>
      </c>
      <c r="C4104" t="s">
        <v>21</v>
      </c>
      <c r="D4104" t="s">
        <v>15</v>
      </c>
      <c r="E4104" t="b">
        <v>0</v>
      </c>
      <c r="F4104" s="1">
        <v>45396.925069444442</v>
      </c>
      <c r="G4104" t="b">
        <v>0</v>
      </c>
      <c r="H4104" t="b">
        <v>0</v>
      </c>
      <c r="I4104" t="s">
        <v>41</v>
      </c>
      <c r="J4104" t="s">
        <v>72</v>
      </c>
      <c r="K4104" t="s">
        <v>122</v>
      </c>
      <c r="L4104">
        <v>89895</v>
      </c>
    </row>
    <row r="4105" spans="1:12" x14ac:dyDescent="0.25">
      <c r="A4105" t="s">
        <v>54</v>
      </c>
      <c r="B4105" t="s">
        <v>55</v>
      </c>
      <c r="C4105" t="s">
        <v>68</v>
      </c>
      <c r="D4105" t="s">
        <v>22</v>
      </c>
      <c r="E4105" t="b">
        <v>1</v>
      </c>
      <c r="F4105" s="1">
        <v>45397.546770833331</v>
      </c>
      <c r="G4105" t="b">
        <v>0</v>
      </c>
      <c r="H4105" t="b">
        <v>0</v>
      </c>
      <c r="I4105" t="s">
        <v>30</v>
      </c>
      <c r="J4105" t="s">
        <v>72</v>
      </c>
      <c r="K4105" t="s">
        <v>58</v>
      </c>
      <c r="L4105">
        <v>126252</v>
      </c>
    </row>
    <row r="4106" spans="1:12" x14ac:dyDescent="0.25">
      <c r="A4106" t="s">
        <v>19</v>
      </c>
      <c r="B4106" t="s">
        <v>20</v>
      </c>
      <c r="C4106" t="s">
        <v>21</v>
      </c>
      <c r="D4106" t="s">
        <v>22</v>
      </c>
      <c r="E4106" t="b">
        <v>1</v>
      </c>
      <c r="F4106" s="1">
        <v>45352.955439814818</v>
      </c>
      <c r="G4106" t="b">
        <v>1</v>
      </c>
      <c r="H4106" t="b">
        <v>1</v>
      </c>
      <c r="I4106" t="s">
        <v>23</v>
      </c>
      <c r="J4106" t="s">
        <v>31</v>
      </c>
      <c r="K4106" t="s">
        <v>101</v>
      </c>
      <c r="L4106">
        <v>63813</v>
      </c>
    </row>
    <row r="4107" spans="1:12" x14ac:dyDescent="0.25">
      <c r="A4107" t="s">
        <v>19</v>
      </c>
      <c r="B4107" t="s">
        <v>20</v>
      </c>
      <c r="C4107" t="s">
        <v>40</v>
      </c>
      <c r="D4107" t="s">
        <v>29</v>
      </c>
      <c r="E4107" t="b">
        <v>1</v>
      </c>
      <c r="F4107" s="1">
        <v>45572.715173611112</v>
      </c>
      <c r="G4107" t="b">
        <v>1</v>
      </c>
      <c r="H4107" t="b">
        <v>1</v>
      </c>
      <c r="I4107" t="s">
        <v>23</v>
      </c>
      <c r="J4107" t="s">
        <v>52</v>
      </c>
      <c r="K4107" t="s">
        <v>62</v>
      </c>
      <c r="L4107">
        <v>77943</v>
      </c>
    </row>
    <row r="4108" spans="1:12" x14ac:dyDescent="0.25">
      <c r="A4108" t="s">
        <v>45</v>
      </c>
      <c r="B4108" t="s">
        <v>88</v>
      </c>
      <c r="C4108" t="s">
        <v>14</v>
      </c>
      <c r="D4108" t="s">
        <v>29</v>
      </c>
      <c r="E4108" t="b">
        <v>0</v>
      </c>
      <c r="F4108" s="1">
        <v>45651.750081018523</v>
      </c>
      <c r="G4108" t="b">
        <v>1</v>
      </c>
      <c r="H4108" t="b">
        <v>1</v>
      </c>
      <c r="I4108" t="s">
        <v>16</v>
      </c>
      <c r="J4108" t="s">
        <v>64</v>
      </c>
      <c r="K4108" t="s">
        <v>120</v>
      </c>
      <c r="L4108">
        <v>101489</v>
      </c>
    </row>
    <row r="4109" spans="1:12" x14ac:dyDescent="0.25">
      <c r="A4109" t="s">
        <v>12</v>
      </c>
      <c r="B4109" t="s">
        <v>13</v>
      </c>
      <c r="C4109" t="s">
        <v>14</v>
      </c>
      <c r="D4109" t="s">
        <v>15</v>
      </c>
      <c r="E4109" t="b">
        <v>1</v>
      </c>
      <c r="F4109" s="1">
        <v>45555.557245370372</v>
      </c>
      <c r="G4109" t="b">
        <v>0</v>
      </c>
      <c r="H4109" t="b">
        <v>1</v>
      </c>
      <c r="I4109" t="s">
        <v>16</v>
      </c>
      <c r="J4109" t="s">
        <v>72</v>
      </c>
      <c r="K4109" t="s">
        <v>122</v>
      </c>
      <c r="L4109">
        <v>136570</v>
      </c>
    </row>
    <row r="4110" spans="1:12" x14ac:dyDescent="0.25">
      <c r="A4110" t="s">
        <v>26</v>
      </c>
      <c r="B4110" t="s">
        <v>71</v>
      </c>
      <c r="C4110" t="s">
        <v>21</v>
      </c>
      <c r="D4110" t="s">
        <v>29</v>
      </c>
      <c r="E4110" t="b">
        <v>1</v>
      </c>
      <c r="F4110" s="1">
        <v>45543.047615740739</v>
      </c>
      <c r="G4110" t="b">
        <v>1</v>
      </c>
      <c r="H4110" t="b">
        <v>0</v>
      </c>
      <c r="I4110" t="s">
        <v>30</v>
      </c>
      <c r="J4110" t="s">
        <v>52</v>
      </c>
      <c r="K4110" t="s">
        <v>102</v>
      </c>
      <c r="L4110">
        <v>111546</v>
      </c>
    </row>
    <row r="4111" spans="1:12" x14ac:dyDescent="0.25">
      <c r="A4111" t="s">
        <v>45</v>
      </c>
      <c r="B4111" t="s">
        <v>76</v>
      </c>
      <c r="C4111" t="s">
        <v>40</v>
      </c>
      <c r="D4111" t="s">
        <v>22</v>
      </c>
      <c r="E4111" t="b">
        <v>1</v>
      </c>
      <c r="F4111" s="1">
        <v>45525.650023148148</v>
      </c>
      <c r="G4111" t="b">
        <v>1</v>
      </c>
      <c r="H4111" t="b">
        <v>0</v>
      </c>
      <c r="I4111" t="s">
        <v>16</v>
      </c>
      <c r="J4111" t="s">
        <v>31</v>
      </c>
      <c r="K4111" t="s">
        <v>67</v>
      </c>
      <c r="L4111">
        <v>99289</v>
      </c>
    </row>
    <row r="4112" spans="1:12" x14ac:dyDescent="0.25">
      <c r="A4112" t="s">
        <v>45</v>
      </c>
      <c r="B4112" t="s">
        <v>88</v>
      </c>
      <c r="C4112" t="s">
        <v>21</v>
      </c>
      <c r="D4112" t="s">
        <v>22</v>
      </c>
      <c r="E4112" t="b">
        <v>0</v>
      </c>
      <c r="F4112" s="1">
        <v>45428.394976851851</v>
      </c>
      <c r="G4112" t="b">
        <v>0</v>
      </c>
      <c r="H4112" t="b">
        <v>1</v>
      </c>
      <c r="I4112" t="s">
        <v>16</v>
      </c>
      <c r="J4112" t="s">
        <v>80</v>
      </c>
      <c r="K4112" t="s">
        <v>92</v>
      </c>
      <c r="L4112">
        <v>87393</v>
      </c>
    </row>
    <row r="4113" spans="1:12" x14ac:dyDescent="0.25">
      <c r="A4113" t="s">
        <v>26</v>
      </c>
      <c r="B4113" t="s">
        <v>33</v>
      </c>
      <c r="C4113" t="s">
        <v>28</v>
      </c>
      <c r="D4113" t="s">
        <v>22</v>
      </c>
      <c r="E4113" t="b">
        <v>0</v>
      </c>
      <c r="F4113" s="1">
        <v>45444.990173611113</v>
      </c>
      <c r="G4113" t="b">
        <v>1</v>
      </c>
      <c r="H4113" t="b">
        <v>0</v>
      </c>
      <c r="I4113" t="s">
        <v>30</v>
      </c>
      <c r="J4113" t="s">
        <v>66</v>
      </c>
      <c r="K4113" t="s">
        <v>102</v>
      </c>
      <c r="L4113">
        <v>114239</v>
      </c>
    </row>
    <row r="4114" spans="1:12" x14ac:dyDescent="0.25">
      <c r="A4114" t="s">
        <v>54</v>
      </c>
      <c r="B4114" t="s">
        <v>55</v>
      </c>
      <c r="C4114" t="s">
        <v>14</v>
      </c>
      <c r="D4114" t="s">
        <v>15</v>
      </c>
      <c r="E4114" t="b">
        <v>1</v>
      </c>
      <c r="F4114" s="1">
        <v>45441.306631944448</v>
      </c>
      <c r="G4114" t="b">
        <v>1</v>
      </c>
      <c r="H4114" t="b">
        <v>1</v>
      </c>
      <c r="I4114" t="s">
        <v>30</v>
      </c>
      <c r="J4114" t="s">
        <v>72</v>
      </c>
      <c r="K4114" t="s">
        <v>129</v>
      </c>
      <c r="L4114">
        <v>143064</v>
      </c>
    </row>
    <row r="4115" spans="1:12" x14ac:dyDescent="0.25">
      <c r="A4115" t="s">
        <v>49</v>
      </c>
      <c r="B4115" t="s">
        <v>108</v>
      </c>
      <c r="C4115" t="s">
        <v>40</v>
      </c>
      <c r="D4115" t="s">
        <v>29</v>
      </c>
      <c r="E4115" t="b">
        <v>0</v>
      </c>
      <c r="F4115" s="1">
        <v>45458.773587962962</v>
      </c>
      <c r="G4115" t="b">
        <v>0</v>
      </c>
      <c r="H4115" t="b">
        <v>0</v>
      </c>
      <c r="I4115" t="s">
        <v>51</v>
      </c>
      <c r="J4115" t="s">
        <v>47</v>
      </c>
      <c r="K4115" t="s">
        <v>112</v>
      </c>
      <c r="L4115">
        <v>95942</v>
      </c>
    </row>
    <row r="4116" spans="1:12" x14ac:dyDescent="0.25">
      <c r="A4116" t="s">
        <v>19</v>
      </c>
      <c r="B4116" t="s">
        <v>20</v>
      </c>
      <c r="C4116" t="s">
        <v>68</v>
      </c>
      <c r="D4116" t="s">
        <v>22</v>
      </c>
      <c r="E4116" t="b">
        <v>1</v>
      </c>
      <c r="F4116" s="1">
        <v>45548.051793981482</v>
      </c>
      <c r="G4116" t="b">
        <v>1</v>
      </c>
      <c r="H4116" t="b">
        <v>1</v>
      </c>
      <c r="I4116" t="s">
        <v>23</v>
      </c>
      <c r="J4116" t="s">
        <v>24</v>
      </c>
      <c r="K4116" t="s">
        <v>53</v>
      </c>
      <c r="L4116">
        <v>66716</v>
      </c>
    </row>
    <row r="4117" spans="1:12" x14ac:dyDescent="0.25">
      <c r="A4117" t="s">
        <v>45</v>
      </c>
      <c r="B4117" t="s">
        <v>88</v>
      </c>
      <c r="C4117" t="s">
        <v>43</v>
      </c>
      <c r="D4117" t="s">
        <v>22</v>
      </c>
      <c r="E4117" t="b">
        <v>1</v>
      </c>
      <c r="F4117" s="1">
        <v>45337.721643518518</v>
      </c>
      <c r="G4117" t="b">
        <v>0</v>
      </c>
      <c r="H4117" t="b">
        <v>0</v>
      </c>
      <c r="I4117" t="s">
        <v>16</v>
      </c>
      <c r="J4117" t="s">
        <v>52</v>
      </c>
      <c r="K4117" t="s">
        <v>125</v>
      </c>
      <c r="L4117">
        <v>116725</v>
      </c>
    </row>
    <row r="4118" spans="1:12" x14ac:dyDescent="0.25">
      <c r="A4118" t="s">
        <v>38</v>
      </c>
      <c r="B4118" t="s">
        <v>107</v>
      </c>
      <c r="C4118" t="s">
        <v>28</v>
      </c>
      <c r="D4118" t="s">
        <v>22</v>
      </c>
      <c r="E4118" t="b">
        <v>1</v>
      </c>
      <c r="F4118" s="1">
        <v>45336.165277777778</v>
      </c>
      <c r="G4118" t="b">
        <v>0</v>
      </c>
      <c r="H4118" t="b">
        <v>0</v>
      </c>
      <c r="I4118" t="s">
        <v>41</v>
      </c>
      <c r="J4118" t="s">
        <v>72</v>
      </c>
      <c r="K4118" t="s">
        <v>65</v>
      </c>
      <c r="L4118">
        <v>70399</v>
      </c>
    </row>
    <row r="4119" spans="1:12" x14ac:dyDescent="0.25">
      <c r="A4119" t="s">
        <v>12</v>
      </c>
      <c r="B4119" t="s">
        <v>13</v>
      </c>
      <c r="C4119" t="s">
        <v>40</v>
      </c>
      <c r="D4119" t="s">
        <v>29</v>
      </c>
      <c r="E4119" t="b">
        <v>1</v>
      </c>
      <c r="F4119" s="1">
        <v>45633.020729166667</v>
      </c>
      <c r="G4119" t="b">
        <v>1</v>
      </c>
      <c r="H4119" t="b">
        <v>1</v>
      </c>
      <c r="I4119" t="s">
        <v>16</v>
      </c>
      <c r="J4119" t="s">
        <v>80</v>
      </c>
      <c r="K4119" t="s">
        <v>35</v>
      </c>
      <c r="L4119">
        <v>145588</v>
      </c>
    </row>
    <row r="4120" spans="1:12" x14ac:dyDescent="0.25">
      <c r="A4120" t="s">
        <v>54</v>
      </c>
      <c r="B4120" t="s">
        <v>55</v>
      </c>
      <c r="C4120" t="s">
        <v>28</v>
      </c>
      <c r="D4120" t="s">
        <v>29</v>
      </c>
      <c r="E4120" t="b">
        <v>0</v>
      </c>
      <c r="F4120" s="1">
        <v>45296.635972222219</v>
      </c>
      <c r="G4120" t="b">
        <v>1</v>
      </c>
      <c r="H4120" t="b">
        <v>1</v>
      </c>
      <c r="I4120" t="s">
        <v>30</v>
      </c>
      <c r="J4120" t="s">
        <v>44</v>
      </c>
      <c r="K4120" t="s">
        <v>97</v>
      </c>
      <c r="L4120">
        <v>139129</v>
      </c>
    </row>
    <row r="4121" spans="1:12" x14ac:dyDescent="0.25">
      <c r="A4121" t="s">
        <v>12</v>
      </c>
      <c r="B4121" t="s">
        <v>13</v>
      </c>
      <c r="C4121" t="s">
        <v>40</v>
      </c>
      <c r="D4121" t="s">
        <v>15</v>
      </c>
      <c r="E4121" t="b">
        <v>1</v>
      </c>
      <c r="F4121" s="1">
        <v>45443.901469907411</v>
      </c>
      <c r="G4121" t="b">
        <v>0</v>
      </c>
      <c r="H4121" t="b">
        <v>1</v>
      </c>
      <c r="I4121" t="s">
        <v>16</v>
      </c>
      <c r="J4121" t="s">
        <v>57</v>
      </c>
      <c r="K4121" t="s">
        <v>123</v>
      </c>
      <c r="L4121">
        <v>110426</v>
      </c>
    </row>
    <row r="4122" spans="1:12" x14ac:dyDescent="0.25">
      <c r="A4122" t="s">
        <v>26</v>
      </c>
      <c r="B4122" t="s">
        <v>27</v>
      </c>
      <c r="C4122" t="s">
        <v>28</v>
      </c>
      <c r="D4122" t="s">
        <v>15</v>
      </c>
      <c r="E4122" t="b">
        <v>1</v>
      </c>
      <c r="F4122" s="1">
        <v>45590.546539351853</v>
      </c>
      <c r="G4122" t="b">
        <v>1</v>
      </c>
      <c r="H4122" t="b">
        <v>1</v>
      </c>
      <c r="I4122" t="s">
        <v>30</v>
      </c>
      <c r="J4122" t="s">
        <v>57</v>
      </c>
      <c r="K4122" t="s">
        <v>123</v>
      </c>
      <c r="L4122">
        <v>93117</v>
      </c>
    </row>
    <row r="4123" spans="1:12" x14ac:dyDescent="0.25">
      <c r="A4123" t="s">
        <v>54</v>
      </c>
      <c r="B4123" t="s">
        <v>55</v>
      </c>
      <c r="C4123" t="s">
        <v>21</v>
      </c>
      <c r="D4123" t="s">
        <v>15</v>
      </c>
      <c r="E4123" t="b">
        <v>1</v>
      </c>
      <c r="F4123" s="1">
        <v>45396.502175925933</v>
      </c>
      <c r="G4123" t="b">
        <v>0</v>
      </c>
      <c r="H4123" t="b">
        <v>0</v>
      </c>
      <c r="I4123" t="s">
        <v>30</v>
      </c>
      <c r="J4123" t="s">
        <v>52</v>
      </c>
      <c r="K4123" t="s">
        <v>103</v>
      </c>
      <c r="L4123">
        <v>145710</v>
      </c>
    </row>
    <row r="4124" spans="1:12" x14ac:dyDescent="0.25">
      <c r="A4124" t="s">
        <v>19</v>
      </c>
      <c r="B4124" t="s">
        <v>36</v>
      </c>
      <c r="C4124" t="s">
        <v>43</v>
      </c>
      <c r="D4124" t="s">
        <v>15</v>
      </c>
      <c r="E4124" t="b">
        <v>0</v>
      </c>
      <c r="F4124" s="1">
        <v>45633.503796296303</v>
      </c>
      <c r="G4124" t="b">
        <v>0</v>
      </c>
      <c r="H4124" t="b">
        <v>1</v>
      </c>
      <c r="I4124" t="s">
        <v>23</v>
      </c>
      <c r="J4124" t="s">
        <v>64</v>
      </c>
      <c r="K4124" t="s">
        <v>118</v>
      </c>
      <c r="L4124">
        <v>75627</v>
      </c>
    </row>
    <row r="4125" spans="1:12" x14ac:dyDescent="0.25">
      <c r="A4125" t="s">
        <v>45</v>
      </c>
      <c r="B4125" t="s">
        <v>76</v>
      </c>
      <c r="C4125" t="s">
        <v>40</v>
      </c>
      <c r="D4125" t="s">
        <v>29</v>
      </c>
      <c r="E4125" t="b">
        <v>0</v>
      </c>
      <c r="F4125" s="1">
        <v>45296.435995370368</v>
      </c>
      <c r="G4125" t="b">
        <v>1</v>
      </c>
      <c r="H4125" t="b">
        <v>1</v>
      </c>
      <c r="I4125" t="s">
        <v>16</v>
      </c>
      <c r="J4125" t="s">
        <v>24</v>
      </c>
      <c r="K4125" t="s">
        <v>122</v>
      </c>
      <c r="L4125">
        <v>89476</v>
      </c>
    </row>
    <row r="4126" spans="1:12" x14ac:dyDescent="0.25">
      <c r="A4126" t="s">
        <v>82</v>
      </c>
      <c r="B4126" t="s">
        <v>91</v>
      </c>
      <c r="C4126" t="s">
        <v>40</v>
      </c>
      <c r="D4126" t="s">
        <v>15</v>
      </c>
      <c r="E4126" t="b">
        <v>0</v>
      </c>
      <c r="F4126" s="1">
        <v>45297.014166666668</v>
      </c>
      <c r="G4126" t="b">
        <v>0</v>
      </c>
      <c r="H4126" t="b">
        <v>0</v>
      </c>
      <c r="I4126" t="s">
        <v>84</v>
      </c>
      <c r="J4126" t="s">
        <v>44</v>
      </c>
      <c r="K4126" t="s">
        <v>123</v>
      </c>
      <c r="L4126">
        <v>106851</v>
      </c>
    </row>
    <row r="4127" spans="1:12" x14ac:dyDescent="0.25">
      <c r="A4127" t="s">
        <v>19</v>
      </c>
      <c r="B4127" t="s">
        <v>20</v>
      </c>
      <c r="C4127" t="s">
        <v>28</v>
      </c>
      <c r="D4127" t="s">
        <v>15</v>
      </c>
      <c r="E4127" t="b">
        <v>1</v>
      </c>
      <c r="F4127" s="1">
        <v>45477.397199074083</v>
      </c>
      <c r="G4127" t="b">
        <v>0</v>
      </c>
      <c r="H4127" t="b">
        <v>1</v>
      </c>
      <c r="I4127" t="s">
        <v>23</v>
      </c>
      <c r="J4127" t="s">
        <v>47</v>
      </c>
      <c r="K4127" t="s">
        <v>105</v>
      </c>
      <c r="L4127">
        <v>63831</v>
      </c>
    </row>
    <row r="4128" spans="1:12" x14ac:dyDescent="0.25">
      <c r="A4128" t="s">
        <v>49</v>
      </c>
      <c r="B4128" t="s">
        <v>61</v>
      </c>
      <c r="C4128" t="s">
        <v>68</v>
      </c>
      <c r="D4128" t="s">
        <v>15</v>
      </c>
      <c r="E4128" t="b">
        <v>0</v>
      </c>
      <c r="F4128" s="1">
        <v>45441.083738425928</v>
      </c>
      <c r="G4128" t="b">
        <v>1</v>
      </c>
      <c r="H4128" t="b">
        <v>0</v>
      </c>
      <c r="I4128" t="s">
        <v>51</v>
      </c>
      <c r="J4128" t="s">
        <v>57</v>
      </c>
      <c r="K4128" t="s">
        <v>115</v>
      </c>
      <c r="L4128">
        <v>87604</v>
      </c>
    </row>
    <row r="4129" spans="1:12" x14ac:dyDescent="0.25">
      <c r="A4129" t="s">
        <v>26</v>
      </c>
      <c r="B4129" t="s">
        <v>33</v>
      </c>
      <c r="C4129" t="s">
        <v>14</v>
      </c>
      <c r="D4129" t="s">
        <v>22</v>
      </c>
      <c r="E4129" t="b">
        <v>1</v>
      </c>
      <c r="F4129" s="1">
        <v>45429.082858796297</v>
      </c>
      <c r="G4129" t="b">
        <v>0</v>
      </c>
      <c r="H4129" t="b">
        <v>1</v>
      </c>
      <c r="I4129" t="s">
        <v>30</v>
      </c>
      <c r="J4129" t="s">
        <v>44</v>
      </c>
      <c r="K4129" t="s">
        <v>92</v>
      </c>
      <c r="L4129">
        <v>118177</v>
      </c>
    </row>
    <row r="4130" spans="1:12" x14ac:dyDescent="0.25">
      <c r="A4130" t="s">
        <v>26</v>
      </c>
      <c r="B4130" t="s">
        <v>71</v>
      </c>
      <c r="C4130" t="s">
        <v>21</v>
      </c>
      <c r="D4130" t="s">
        <v>29</v>
      </c>
      <c r="E4130" t="b">
        <v>0</v>
      </c>
      <c r="F4130" s="1">
        <v>45504.715196759258</v>
      </c>
      <c r="G4130" t="b">
        <v>1</v>
      </c>
      <c r="H4130" t="b">
        <v>1</v>
      </c>
      <c r="I4130" t="s">
        <v>30</v>
      </c>
      <c r="J4130" t="s">
        <v>47</v>
      </c>
      <c r="K4130" t="s">
        <v>114</v>
      </c>
      <c r="L4130">
        <v>97737</v>
      </c>
    </row>
    <row r="4131" spans="1:12" x14ac:dyDescent="0.25">
      <c r="A4131" t="s">
        <v>45</v>
      </c>
      <c r="B4131" t="s">
        <v>46</v>
      </c>
      <c r="C4131" t="s">
        <v>68</v>
      </c>
      <c r="D4131" t="s">
        <v>22</v>
      </c>
      <c r="E4131" t="b">
        <v>1</v>
      </c>
      <c r="F4131" s="1">
        <v>45488.180335648147</v>
      </c>
      <c r="G4131" t="b">
        <v>0</v>
      </c>
      <c r="H4131" t="b">
        <v>1</v>
      </c>
      <c r="I4131" t="s">
        <v>16</v>
      </c>
      <c r="J4131" t="s">
        <v>24</v>
      </c>
      <c r="K4131" t="s">
        <v>59</v>
      </c>
      <c r="L4131">
        <v>116230</v>
      </c>
    </row>
    <row r="4132" spans="1:12" x14ac:dyDescent="0.25">
      <c r="A4132" t="s">
        <v>82</v>
      </c>
      <c r="B4132" t="s">
        <v>91</v>
      </c>
      <c r="C4132" t="s">
        <v>43</v>
      </c>
      <c r="D4132" t="s">
        <v>22</v>
      </c>
      <c r="E4132" t="b">
        <v>0</v>
      </c>
      <c r="F4132" s="1">
        <v>45395.753368055557</v>
      </c>
      <c r="G4132" t="b">
        <v>0</v>
      </c>
      <c r="H4132" t="b">
        <v>0</v>
      </c>
      <c r="I4132" t="s">
        <v>84</v>
      </c>
      <c r="J4132" t="s">
        <v>47</v>
      </c>
      <c r="K4132" t="s">
        <v>60</v>
      </c>
      <c r="L4132">
        <v>134193</v>
      </c>
    </row>
    <row r="4133" spans="1:12" x14ac:dyDescent="0.25">
      <c r="A4133" t="s">
        <v>45</v>
      </c>
      <c r="B4133" t="s">
        <v>76</v>
      </c>
      <c r="C4133" t="s">
        <v>14</v>
      </c>
      <c r="D4133" t="s">
        <v>29</v>
      </c>
      <c r="E4133" t="b">
        <v>0</v>
      </c>
      <c r="F4133" s="1">
        <v>45360.042974537027</v>
      </c>
      <c r="G4133" t="b">
        <v>0</v>
      </c>
      <c r="H4133" t="b">
        <v>1</v>
      </c>
      <c r="I4133" t="s">
        <v>16</v>
      </c>
      <c r="J4133" t="s">
        <v>31</v>
      </c>
      <c r="K4133" t="s">
        <v>73</v>
      </c>
      <c r="L4133">
        <v>112705</v>
      </c>
    </row>
    <row r="4134" spans="1:12" x14ac:dyDescent="0.25">
      <c r="A4134" t="s">
        <v>54</v>
      </c>
      <c r="B4134" t="s">
        <v>55</v>
      </c>
      <c r="C4134" t="s">
        <v>14</v>
      </c>
      <c r="D4134" t="s">
        <v>22</v>
      </c>
      <c r="E4134" t="b">
        <v>0</v>
      </c>
      <c r="F4134" s="1">
        <v>45300.352951388893</v>
      </c>
      <c r="G4134" t="b">
        <v>0</v>
      </c>
      <c r="H4134" t="b">
        <v>0</v>
      </c>
      <c r="I4134" t="s">
        <v>30</v>
      </c>
      <c r="J4134" t="s">
        <v>17</v>
      </c>
      <c r="K4134" t="s">
        <v>121</v>
      </c>
      <c r="L4134">
        <v>126327</v>
      </c>
    </row>
    <row r="4135" spans="1:12" x14ac:dyDescent="0.25">
      <c r="A4135" t="s">
        <v>38</v>
      </c>
      <c r="B4135" t="s">
        <v>107</v>
      </c>
      <c r="C4135" t="s">
        <v>21</v>
      </c>
      <c r="D4135" t="s">
        <v>29</v>
      </c>
      <c r="E4135" t="b">
        <v>1</v>
      </c>
      <c r="F4135" s="1">
        <v>45580.472928240742</v>
      </c>
      <c r="G4135" t="b">
        <v>1</v>
      </c>
      <c r="H4135" t="b">
        <v>0</v>
      </c>
      <c r="I4135" t="s">
        <v>41</v>
      </c>
      <c r="J4135" t="s">
        <v>72</v>
      </c>
      <c r="K4135" t="s">
        <v>125</v>
      </c>
      <c r="L4135">
        <v>89921</v>
      </c>
    </row>
    <row r="4136" spans="1:12" x14ac:dyDescent="0.25">
      <c r="A4136" t="s">
        <v>54</v>
      </c>
      <c r="B4136" t="s">
        <v>79</v>
      </c>
      <c r="C4136" t="s">
        <v>28</v>
      </c>
      <c r="D4136" t="s">
        <v>22</v>
      </c>
      <c r="E4136" t="b">
        <v>0</v>
      </c>
      <c r="F4136" s="1">
        <v>45576.733194444438</v>
      </c>
      <c r="G4136" t="b">
        <v>0</v>
      </c>
      <c r="H4136" t="b">
        <v>1</v>
      </c>
      <c r="I4136" t="s">
        <v>30</v>
      </c>
      <c r="J4136" t="s">
        <v>17</v>
      </c>
      <c r="K4136" t="s">
        <v>112</v>
      </c>
      <c r="L4136">
        <v>143963</v>
      </c>
    </row>
    <row r="4137" spans="1:12" x14ac:dyDescent="0.25">
      <c r="A4137" t="s">
        <v>54</v>
      </c>
      <c r="B4137" t="s">
        <v>79</v>
      </c>
      <c r="C4137" t="s">
        <v>28</v>
      </c>
      <c r="D4137" t="s">
        <v>15</v>
      </c>
      <c r="E4137" t="b">
        <v>0</v>
      </c>
      <c r="F4137" s="1">
        <v>45499.988726851851</v>
      </c>
      <c r="G4137" t="b">
        <v>0</v>
      </c>
      <c r="H4137" t="b">
        <v>1</v>
      </c>
      <c r="I4137" t="s">
        <v>30</v>
      </c>
      <c r="J4137" t="s">
        <v>44</v>
      </c>
      <c r="K4137" t="s">
        <v>65</v>
      </c>
      <c r="L4137">
        <v>117062</v>
      </c>
    </row>
    <row r="4138" spans="1:12" x14ac:dyDescent="0.25">
      <c r="A4138" t="s">
        <v>49</v>
      </c>
      <c r="B4138" t="s">
        <v>108</v>
      </c>
      <c r="C4138" t="s">
        <v>68</v>
      </c>
      <c r="D4138" t="s">
        <v>29</v>
      </c>
      <c r="E4138" t="b">
        <v>1</v>
      </c>
      <c r="F4138" s="1">
        <v>45585.241481481477</v>
      </c>
      <c r="G4138" t="b">
        <v>1</v>
      </c>
      <c r="H4138" t="b">
        <v>1</v>
      </c>
      <c r="I4138" t="s">
        <v>51</v>
      </c>
      <c r="J4138" t="s">
        <v>66</v>
      </c>
      <c r="K4138" t="s">
        <v>92</v>
      </c>
      <c r="L4138">
        <v>78270</v>
      </c>
    </row>
    <row r="4139" spans="1:12" x14ac:dyDescent="0.25">
      <c r="A4139" t="s">
        <v>54</v>
      </c>
      <c r="B4139" t="s">
        <v>55</v>
      </c>
      <c r="C4139" t="s">
        <v>68</v>
      </c>
      <c r="D4139" t="s">
        <v>15</v>
      </c>
      <c r="E4139" t="b">
        <v>0</v>
      </c>
      <c r="F4139" s="1">
        <v>45594.187245370369</v>
      </c>
      <c r="G4139" t="b">
        <v>1</v>
      </c>
      <c r="H4139" t="b">
        <v>1</v>
      </c>
      <c r="I4139" t="s">
        <v>30</v>
      </c>
      <c r="J4139" t="s">
        <v>17</v>
      </c>
      <c r="K4139" t="s">
        <v>116</v>
      </c>
      <c r="L4139">
        <v>134619</v>
      </c>
    </row>
    <row r="4140" spans="1:12" x14ac:dyDescent="0.25">
      <c r="A4140" t="s">
        <v>12</v>
      </c>
      <c r="B4140" t="s">
        <v>13</v>
      </c>
      <c r="C4140" t="s">
        <v>14</v>
      </c>
      <c r="D4140" t="s">
        <v>29</v>
      </c>
      <c r="E4140" t="b">
        <v>1</v>
      </c>
      <c r="F4140" s="1">
        <v>45531.944293981483</v>
      </c>
      <c r="G4140" t="b">
        <v>0</v>
      </c>
      <c r="H4140" t="b">
        <v>0</v>
      </c>
      <c r="I4140" t="s">
        <v>16</v>
      </c>
      <c r="J4140" t="s">
        <v>57</v>
      </c>
      <c r="K4140" t="s">
        <v>124</v>
      </c>
      <c r="L4140">
        <v>119426</v>
      </c>
    </row>
    <row r="4141" spans="1:12" x14ac:dyDescent="0.25">
      <c r="A4141" t="s">
        <v>45</v>
      </c>
      <c r="B4141" t="s">
        <v>46</v>
      </c>
      <c r="C4141" t="s">
        <v>14</v>
      </c>
      <c r="D4141" t="s">
        <v>22</v>
      </c>
      <c r="E4141" t="b">
        <v>1</v>
      </c>
      <c r="F4141" s="1">
        <v>45380.145405092589</v>
      </c>
      <c r="G4141" t="b">
        <v>1</v>
      </c>
      <c r="H4141" t="b">
        <v>0</v>
      </c>
      <c r="I4141" t="s">
        <v>16</v>
      </c>
      <c r="J4141" t="s">
        <v>66</v>
      </c>
      <c r="K4141" t="s">
        <v>73</v>
      </c>
      <c r="L4141">
        <v>100919</v>
      </c>
    </row>
    <row r="4142" spans="1:12" x14ac:dyDescent="0.25">
      <c r="A4142" t="s">
        <v>82</v>
      </c>
      <c r="B4142" t="s">
        <v>91</v>
      </c>
      <c r="C4142" t="s">
        <v>68</v>
      </c>
      <c r="D4142" t="s">
        <v>29</v>
      </c>
      <c r="E4142" t="b">
        <v>0</v>
      </c>
      <c r="F4142" s="1">
        <v>45376.499641203707</v>
      </c>
      <c r="G4142" t="b">
        <v>0</v>
      </c>
      <c r="H4142" t="b">
        <v>1</v>
      </c>
      <c r="I4142" t="s">
        <v>84</v>
      </c>
      <c r="J4142" t="s">
        <v>24</v>
      </c>
      <c r="K4142" t="s">
        <v>87</v>
      </c>
      <c r="L4142">
        <v>103723</v>
      </c>
    </row>
    <row r="4143" spans="1:12" x14ac:dyDescent="0.25">
      <c r="A4143" t="s">
        <v>49</v>
      </c>
      <c r="B4143" t="s">
        <v>61</v>
      </c>
      <c r="C4143" t="s">
        <v>28</v>
      </c>
      <c r="D4143" t="s">
        <v>15</v>
      </c>
      <c r="E4143" t="b">
        <v>1</v>
      </c>
      <c r="F4143" s="1">
        <v>45388.099687499998</v>
      </c>
      <c r="G4143" t="b">
        <v>0</v>
      </c>
      <c r="H4143" t="b">
        <v>0</v>
      </c>
      <c r="I4143" t="s">
        <v>51</v>
      </c>
      <c r="J4143" t="s">
        <v>66</v>
      </c>
      <c r="K4143" t="s">
        <v>100</v>
      </c>
      <c r="L4143">
        <v>93921</v>
      </c>
    </row>
    <row r="4144" spans="1:12" x14ac:dyDescent="0.25">
      <c r="A4144" t="s">
        <v>54</v>
      </c>
      <c r="B4144" t="s">
        <v>79</v>
      </c>
      <c r="C4144" t="s">
        <v>14</v>
      </c>
      <c r="D4144" t="s">
        <v>29</v>
      </c>
      <c r="E4144" t="b">
        <v>1</v>
      </c>
      <c r="F4144" s="1">
        <v>45317.902962962973</v>
      </c>
      <c r="G4144" t="b">
        <v>1</v>
      </c>
      <c r="H4144" t="b">
        <v>1</v>
      </c>
      <c r="I4144" t="s">
        <v>30</v>
      </c>
      <c r="J4144" t="s">
        <v>57</v>
      </c>
      <c r="K4144" t="s">
        <v>56</v>
      </c>
      <c r="L4144">
        <v>136574</v>
      </c>
    </row>
    <row r="4145" spans="1:12" x14ac:dyDescent="0.25">
      <c r="A4145" t="s">
        <v>38</v>
      </c>
      <c r="B4145" t="s">
        <v>95</v>
      </c>
      <c r="C4145" t="s">
        <v>21</v>
      </c>
      <c r="D4145" t="s">
        <v>29</v>
      </c>
      <c r="E4145" t="b">
        <v>0</v>
      </c>
      <c r="F4145" s="1">
        <v>45417.484780092593</v>
      </c>
      <c r="G4145" t="b">
        <v>0</v>
      </c>
      <c r="H4145" t="b">
        <v>0</v>
      </c>
      <c r="I4145" t="s">
        <v>41</v>
      </c>
      <c r="J4145" t="s">
        <v>57</v>
      </c>
      <c r="K4145" t="s">
        <v>115</v>
      </c>
      <c r="L4145">
        <v>81082</v>
      </c>
    </row>
    <row r="4146" spans="1:12" x14ac:dyDescent="0.25">
      <c r="A4146" t="s">
        <v>38</v>
      </c>
      <c r="B4146" t="s">
        <v>107</v>
      </c>
      <c r="C4146" t="s">
        <v>14</v>
      </c>
      <c r="D4146" t="s">
        <v>29</v>
      </c>
      <c r="E4146" t="b">
        <v>1</v>
      </c>
      <c r="F4146" s="1">
        <v>45388.526550925933</v>
      </c>
      <c r="G4146" t="b">
        <v>0</v>
      </c>
      <c r="H4146" t="b">
        <v>0</v>
      </c>
      <c r="I4146" t="s">
        <v>41</v>
      </c>
      <c r="J4146" t="s">
        <v>70</v>
      </c>
      <c r="K4146" t="s">
        <v>104</v>
      </c>
      <c r="L4146">
        <v>91507</v>
      </c>
    </row>
    <row r="4147" spans="1:12" x14ac:dyDescent="0.25">
      <c r="A4147" t="s">
        <v>19</v>
      </c>
      <c r="B4147" t="s">
        <v>20</v>
      </c>
      <c r="C4147" t="s">
        <v>14</v>
      </c>
      <c r="D4147" t="s">
        <v>15</v>
      </c>
      <c r="E4147" t="b">
        <v>1</v>
      </c>
      <c r="F4147" s="1">
        <v>45511.031331018523</v>
      </c>
      <c r="G4147" t="b">
        <v>0</v>
      </c>
      <c r="H4147" t="b">
        <v>1</v>
      </c>
      <c r="I4147" t="s">
        <v>23</v>
      </c>
      <c r="J4147" t="s">
        <v>66</v>
      </c>
      <c r="K4147" t="s">
        <v>102</v>
      </c>
      <c r="L4147">
        <v>64382</v>
      </c>
    </row>
    <row r="4148" spans="1:12" x14ac:dyDescent="0.25">
      <c r="A4148" t="s">
        <v>38</v>
      </c>
      <c r="B4148" t="s">
        <v>95</v>
      </c>
      <c r="C4148" t="s">
        <v>40</v>
      </c>
      <c r="D4148" t="s">
        <v>15</v>
      </c>
      <c r="E4148" t="b">
        <v>1</v>
      </c>
      <c r="F4148" s="1">
        <v>45393.599675925929</v>
      </c>
      <c r="G4148" t="b">
        <v>1</v>
      </c>
      <c r="H4148" t="b">
        <v>1</v>
      </c>
      <c r="I4148" t="s">
        <v>41</v>
      </c>
      <c r="J4148" t="s">
        <v>64</v>
      </c>
      <c r="K4148" t="s">
        <v>93</v>
      </c>
      <c r="L4148">
        <v>78932</v>
      </c>
    </row>
    <row r="4149" spans="1:12" x14ac:dyDescent="0.25">
      <c r="A4149" t="s">
        <v>49</v>
      </c>
      <c r="B4149" t="s">
        <v>61</v>
      </c>
      <c r="C4149" t="s">
        <v>28</v>
      </c>
      <c r="D4149" t="s">
        <v>22</v>
      </c>
      <c r="E4149" t="b">
        <v>0</v>
      </c>
      <c r="F4149" s="1">
        <v>45329.759780092587</v>
      </c>
      <c r="G4149" t="b">
        <v>0</v>
      </c>
      <c r="H4149" t="b">
        <v>1</v>
      </c>
      <c r="I4149" t="s">
        <v>51</v>
      </c>
      <c r="J4149" t="s">
        <v>44</v>
      </c>
      <c r="K4149" t="s">
        <v>60</v>
      </c>
      <c r="L4149">
        <v>79999</v>
      </c>
    </row>
    <row r="4150" spans="1:12" x14ac:dyDescent="0.25">
      <c r="A4150" t="s">
        <v>45</v>
      </c>
      <c r="B4150" t="s">
        <v>76</v>
      </c>
      <c r="C4150" t="s">
        <v>21</v>
      </c>
      <c r="D4150" t="s">
        <v>15</v>
      </c>
      <c r="E4150" t="b">
        <v>1</v>
      </c>
      <c r="F4150" s="1">
        <v>45597.196828703702</v>
      </c>
      <c r="G4150" t="b">
        <v>1</v>
      </c>
      <c r="H4150" t="b">
        <v>1</v>
      </c>
      <c r="I4150" t="s">
        <v>16</v>
      </c>
      <c r="J4150" t="s">
        <v>52</v>
      </c>
      <c r="K4150" t="s">
        <v>96</v>
      </c>
      <c r="L4150">
        <v>89505</v>
      </c>
    </row>
    <row r="4151" spans="1:12" x14ac:dyDescent="0.25">
      <c r="A4151" t="s">
        <v>19</v>
      </c>
      <c r="B4151" t="s">
        <v>20</v>
      </c>
      <c r="C4151" t="s">
        <v>68</v>
      </c>
      <c r="D4151" t="s">
        <v>22</v>
      </c>
      <c r="E4151" t="b">
        <v>0</v>
      </c>
      <c r="F4151" s="1">
        <v>45554.464560185188</v>
      </c>
      <c r="G4151" t="b">
        <v>0</v>
      </c>
      <c r="H4151" t="b">
        <v>0</v>
      </c>
      <c r="I4151" t="s">
        <v>23</v>
      </c>
      <c r="J4151" t="s">
        <v>80</v>
      </c>
      <c r="K4151" t="s">
        <v>65</v>
      </c>
      <c r="L4151">
        <v>67128</v>
      </c>
    </row>
    <row r="4152" spans="1:12" x14ac:dyDescent="0.25">
      <c r="A4152" t="s">
        <v>38</v>
      </c>
      <c r="B4152" t="s">
        <v>39</v>
      </c>
      <c r="C4152" t="s">
        <v>28</v>
      </c>
      <c r="D4152" t="s">
        <v>22</v>
      </c>
      <c r="E4152" t="b">
        <v>1</v>
      </c>
      <c r="F4152" s="1">
        <v>45377.044641203713</v>
      </c>
      <c r="G4152" t="b">
        <v>0</v>
      </c>
      <c r="H4152" t="b">
        <v>0</v>
      </c>
      <c r="I4152" t="s">
        <v>41</v>
      </c>
      <c r="J4152" t="s">
        <v>52</v>
      </c>
      <c r="K4152" t="s">
        <v>103</v>
      </c>
      <c r="L4152">
        <v>87360</v>
      </c>
    </row>
    <row r="4153" spans="1:12" x14ac:dyDescent="0.25">
      <c r="A4153" t="s">
        <v>38</v>
      </c>
      <c r="B4153" t="s">
        <v>39</v>
      </c>
      <c r="C4153" t="s">
        <v>68</v>
      </c>
      <c r="D4153" t="s">
        <v>22</v>
      </c>
      <c r="E4153" t="b">
        <v>0</v>
      </c>
      <c r="F4153" s="1">
        <v>45637.124849537038</v>
      </c>
      <c r="G4153" t="b">
        <v>1</v>
      </c>
      <c r="H4153" t="b">
        <v>1</v>
      </c>
      <c r="I4153" t="s">
        <v>41</v>
      </c>
      <c r="J4153" t="s">
        <v>72</v>
      </c>
      <c r="K4153" t="s">
        <v>87</v>
      </c>
      <c r="L4153">
        <v>78383</v>
      </c>
    </row>
    <row r="4154" spans="1:12" x14ac:dyDescent="0.25">
      <c r="A4154" t="s">
        <v>19</v>
      </c>
      <c r="B4154" t="s">
        <v>20</v>
      </c>
      <c r="C4154" t="s">
        <v>14</v>
      </c>
      <c r="D4154" t="s">
        <v>15</v>
      </c>
      <c r="E4154" t="b">
        <v>0</v>
      </c>
      <c r="F4154" s="1">
        <v>45446.445949074077</v>
      </c>
      <c r="G4154" t="b">
        <v>0</v>
      </c>
      <c r="H4154" t="b">
        <v>1</v>
      </c>
      <c r="I4154" t="s">
        <v>23</v>
      </c>
      <c r="J4154" t="s">
        <v>57</v>
      </c>
      <c r="K4154" t="s">
        <v>124</v>
      </c>
      <c r="L4154">
        <v>60748</v>
      </c>
    </row>
    <row r="4155" spans="1:12" x14ac:dyDescent="0.25">
      <c r="A4155" t="s">
        <v>54</v>
      </c>
      <c r="B4155" t="s">
        <v>79</v>
      </c>
      <c r="C4155" t="s">
        <v>28</v>
      </c>
      <c r="D4155" t="s">
        <v>15</v>
      </c>
      <c r="E4155" t="b">
        <v>0</v>
      </c>
      <c r="F4155" s="1">
        <v>45293.202511574083</v>
      </c>
      <c r="G4155" t="b">
        <v>0</v>
      </c>
      <c r="H4155" t="b">
        <v>0</v>
      </c>
      <c r="I4155" t="s">
        <v>30</v>
      </c>
      <c r="J4155" t="s">
        <v>80</v>
      </c>
      <c r="K4155" t="s">
        <v>117</v>
      </c>
      <c r="L4155">
        <v>117051</v>
      </c>
    </row>
    <row r="4156" spans="1:12" x14ac:dyDescent="0.25">
      <c r="A4156" t="s">
        <v>19</v>
      </c>
      <c r="B4156" t="s">
        <v>86</v>
      </c>
      <c r="C4156" t="s">
        <v>43</v>
      </c>
      <c r="D4156" t="s">
        <v>22</v>
      </c>
      <c r="E4156" t="b">
        <v>1</v>
      </c>
      <c r="F4156" s="1">
        <v>45416.000625000001</v>
      </c>
      <c r="G4156" t="b">
        <v>1</v>
      </c>
      <c r="H4156" t="b">
        <v>1</v>
      </c>
      <c r="I4156" t="s">
        <v>23</v>
      </c>
      <c r="J4156" t="s">
        <v>34</v>
      </c>
      <c r="K4156" t="s">
        <v>124</v>
      </c>
      <c r="L4156">
        <v>80281</v>
      </c>
    </row>
    <row r="4157" spans="1:12" x14ac:dyDescent="0.25">
      <c r="A4157" t="s">
        <v>19</v>
      </c>
      <c r="B4157" t="s">
        <v>94</v>
      </c>
      <c r="C4157" t="s">
        <v>43</v>
      </c>
      <c r="D4157" t="s">
        <v>15</v>
      </c>
      <c r="E4157" t="b">
        <v>0</v>
      </c>
      <c r="F4157" s="1">
        <v>45437.835185185177</v>
      </c>
      <c r="G4157" t="b">
        <v>1</v>
      </c>
      <c r="H4157" t="b">
        <v>1</v>
      </c>
      <c r="I4157" t="s">
        <v>23</v>
      </c>
      <c r="J4157" t="s">
        <v>34</v>
      </c>
      <c r="K4157" t="s">
        <v>110</v>
      </c>
      <c r="L4157">
        <v>67282</v>
      </c>
    </row>
    <row r="4158" spans="1:12" x14ac:dyDescent="0.25">
      <c r="A4158" t="s">
        <v>38</v>
      </c>
      <c r="B4158" t="s">
        <v>95</v>
      </c>
      <c r="C4158" t="s">
        <v>40</v>
      </c>
      <c r="D4158" t="s">
        <v>22</v>
      </c>
      <c r="E4158" t="b">
        <v>0</v>
      </c>
      <c r="F4158" s="1">
        <v>45601.680324074077</v>
      </c>
      <c r="G4158" t="b">
        <v>1</v>
      </c>
      <c r="H4158" t="b">
        <v>0</v>
      </c>
      <c r="I4158" t="s">
        <v>41</v>
      </c>
      <c r="J4158" t="s">
        <v>66</v>
      </c>
      <c r="K4158" t="s">
        <v>18</v>
      </c>
      <c r="L4158">
        <v>88340</v>
      </c>
    </row>
    <row r="4159" spans="1:12" x14ac:dyDescent="0.25">
      <c r="A4159" t="s">
        <v>19</v>
      </c>
      <c r="B4159" t="s">
        <v>20</v>
      </c>
      <c r="C4159" t="s">
        <v>43</v>
      </c>
      <c r="D4159" t="s">
        <v>29</v>
      </c>
      <c r="E4159" t="b">
        <v>1</v>
      </c>
      <c r="F4159" s="1">
        <v>45572.518611111111</v>
      </c>
      <c r="G4159" t="b">
        <v>0</v>
      </c>
      <c r="H4159" t="b">
        <v>1</v>
      </c>
      <c r="I4159" t="s">
        <v>23</v>
      </c>
      <c r="J4159" t="s">
        <v>57</v>
      </c>
      <c r="K4159" t="s">
        <v>127</v>
      </c>
      <c r="L4159">
        <v>61363</v>
      </c>
    </row>
    <row r="4160" spans="1:12" x14ac:dyDescent="0.25">
      <c r="A4160" t="s">
        <v>26</v>
      </c>
      <c r="B4160" t="s">
        <v>27</v>
      </c>
      <c r="C4160" t="s">
        <v>28</v>
      </c>
      <c r="D4160" t="s">
        <v>29</v>
      </c>
      <c r="E4160" t="b">
        <v>1</v>
      </c>
      <c r="F4160" s="1">
        <v>45417.464085648149</v>
      </c>
      <c r="G4160" t="b">
        <v>0</v>
      </c>
      <c r="H4160" t="b">
        <v>1</v>
      </c>
      <c r="I4160" t="s">
        <v>30</v>
      </c>
      <c r="J4160" t="s">
        <v>31</v>
      </c>
      <c r="K4160" t="s">
        <v>101</v>
      </c>
      <c r="L4160">
        <v>114783</v>
      </c>
    </row>
    <row r="4161" spans="1:12" x14ac:dyDescent="0.25">
      <c r="A4161" t="s">
        <v>26</v>
      </c>
      <c r="B4161" t="s">
        <v>27</v>
      </c>
      <c r="C4161" t="s">
        <v>40</v>
      </c>
      <c r="D4161" t="s">
        <v>22</v>
      </c>
      <c r="E4161" t="b">
        <v>1</v>
      </c>
      <c r="F4161" s="1">
        <v>45401.150208333333</v>
      </c>
      <c r="G4161" t="b">
        <v>1</v>
      </c>
      <c r="H4161" t="b">
        <v>1</v>
      </c>
      <c r="I4161" t="s">
        <v>30</v>
      </c>
      <c r="J4161" t="s">
        <v>70</v>
      </c>
      <c r="K4161" t="s">
        <v>73</v>
      </c>
      <c r="L4161">
        <v>103435</v>
      </c>
    </row>
    <row r="4162" spans="1:12" x14ac:dyDescent="0.25">
      <c r="A4162" t="s">
        <v>82</v>
      </c>
      <c r="B4162" t="s">
        <v>83</v>
      </c>
      <c r="C4162" t="s">
        <v>21</v>
      </c>
      <c r="D4162" t="s">
        <v>15</v>
      </c>
      <c r="E4162" t="b">
        <v>0</v>
      </c>
      <c r="F4162" s="1">
        <v>45597.798182870371</v>
      </c>
      <c r="G4162" t="b">
        <v>1</v>
      </c>
      <c r="H4162" t="b">
        <v>0</v>
      </c>
      <c r="I4162" t="s">
        <v>84</v>
      </c>
      <c r="J4162" t="s">
        <v>52</v>
      </c>
      <c r="K4162" t="s">
        <v>81</v>
      </c>
      <c r="L4162">
        <v>114944</v>
      </c>
    </row>
    <row r="4163" spans="1:12" x14ac:dyDescent="0.25">
      <c r="A4163" t="s">
        <v>38</v>
      </c>
      <c r="B4163" t="s">
        <v>95</v>
      </c>
      <c r="C4163" t="s">
        <v>40</v>
      </c>
      <c r="D4163" t="s">
        <v>15</v>
      </c>
      <c r="E4163" t="b">
        <v>1</v>
      </c>
      <c r="F4163" s="1">
        <v>45598.683703703697</v>
      </c>
      <c r="G4163" t="b">
        <v>1</v>
      </c>
      <c r="H4163" t="b">
        <v>1</v>
      </c>
      <c r="I4163" t="s">
        <v>41</v>
      </c>
      <c r="J4163" t="s">
        <v>44</v>
      </c>
      <c r="K4163" t="s">
        <v>81</v>
      </c>
      <c r="L4163">
        <v>91982</v>
      </c>
    </row>
    <row r="4164" spans="1:12" x14ac:dyDescent="0.25">
      <c r="A4164" t="s">
        <v>12</v>
      </c>
      <c r="B4164" t="s">
        <v>13</v>
      </c>
      <c r="C4164" t="s">
        <v>40</v>
      </c>
      <c r="D4164" t="s">
        <v>22</v>
      </c>
      <c r="E4164" t="b">
        <v>1</v>
      </c>
      <c r="F4164" s="1">
        <v>45438.588437500002</v>
      </c>
      <c r="G4164" t="b">
        <v>1</v>
      </c>
      <c r="H4164" t="b">
        <v>1</v>
      </c>
      <c r="I4164" t="s">
        <v>16</v>
      </c>
      <c r="J4164" t="s">
        <v>64</v>
      </c>
      <c r="K4164" t="s">
        <v>42</v>
      </c>
      <c r="L4164">
        <v>127987</v>
      </c>
    </row>
    <row r="4165" spans="1:12" x14ac:dyDescent="0.25">
      <c r="A4165" t="s">
        <v>45</v>
      </c>
      <c r="B4165" t="s">
        <v>46</v>
      </c>
      <c r="C4165" t="s">
        <v>14</v>
      </c>
      <c r="D4165" t="s">
        <v>22</v>
      </c>
      <c r="E4165" t="b">
        <v>0</v>
      </c>
      <c r="F4165" s="1">
        <v>45398.260289351849</v>
      </c>
      <c r="G4165" t="b">
        <v>0</v>
      </c>
      <c r="H4165" t="b">
        <v>0</v>
      </c>
      <c r="I4165" t="s">
        <v>16</v>
      </c>
      <c r="J4165" t="s">
        <v>44</v>
      </c>
      <c r="K4165" t="s">
        <v>101</v>
      </c>
      <c r="L4165">
        <v>108723</v>
      </c>
    </row>
    <row r="4166" spans="1:12" x14ac:dyDescent="0.25">
      <c r="A4166" t="s">
        <v>54</v>
      </c>
      <c r="B4166" t="s">
        <v>79</v>
      </c>
      <c r="C4166" t="s">
        <v>14</v>
      </c>
      <c r="D4166" t="s">
        <v>29</v>
      </c>
      <c r="E4166" t="b">
        <v>1</v>
      </c>
      <c r="F4166" s="1">
        <v>45389.056250000001</v>
      </c>
      <c r="G4166" t="b">
        <v>0</v>
      </c>
      <c r="H4166" t="b">
        <v>0</v>
      </c>
      <c r="I4166" t="s">
        <v>30</v>
      </c>
      <c r="J4166" t="s">
        <v>44</v>
      </c>
      <c r="K4166" t="s">
        <v>123</v>
      </c>
      <c r="L4166">
        <v>129355</v>
      </c>
    </row>
    <row r="4167" spans="1:12" x14ac:dyDescent="0.25">
      <c r="A4167" t="s">
        <v>26</v>
      </c>
      <c r="B4167" t="s">
        <v>27</v>
      </c>
      <c r="C4167" t="s">
        <v>43</v>
      </c>
      <c r="D4167" t="s">
        <v>29</v>
      </c>
      <c r="E4167" t="b">
        <v>1</v>
      </c>
      <c r="F4167" s="1">
        <v>45378.523310185177</v>
      </c>
      <c r="G4167" t="b">
        <v>0</v>
      </c>
      <c r="H4167" t="b">
        <v>0</v>
      </c>
      <c r="I4167" t="s">
        <v>30</v>
      </c>
      <c r="J4167" t="s">
        <v>44</v>
      </c>
      <c r="K4167" t="s">
        <v>35</v>
      </c>
      <c r="L4167">
        <v>98782</v>
      </c>
    </row>
    <row r="4168" spans="1:12" x14ac:dyDescent="0.25">
      <c r="A4168" t="s">
        <v>82</v>
      </c>
      <c r="B4168" t="s">
        <v>85</v>
      </c>
      <c r="C4168" t="s">
        <v>68</v>
      </c>
      <c r="D4168" t="s">
        <v>15</v>
      </c>
      <c r="E4168" t="b">
        <v>0</v>
      </c>
      <c r="F4168" s="1">
        <v>45467.108946759261</v>
      </c>
      <c r="G4168" t="b">
        <v>0</v>
      </c>
      <c r="H4168" t="b">
        <v>1</v>
      </c>
      <c r="I4168" t="s">
        <v>84</v>
      </c>
      <c r="J4168" t="s">
        <v>44</v>
      </c>
      <c r="K4168" t="s">
        <v>105</v>
      </c>
      <c r="L4168">
        <v>112821</v>
      </c>
    </row>
    <row r="4169" spans="1:12" x14ac:dyDescent="0.25">
      <c r="A4169" t="s">
        <v>26</v>
      </c>
      <c r="B4169" t="s">
        <v>27</v>
      </c>
      <c r="C4169" t="s">
        <v>28</v>
      </c>
      <c r="D4169" t="s">
        <v>15</v>
      </c>
      <c r="E4169" t="b">
        <v>1</v>
      </c>
      <c r="F4169" s="1">
        <v>45396.510381944441</v>
      </c>
      <c r="G4169" t="b">
        <v>0</v>
      </c>
      <c r="H4169" t="b">
        <v>0</v>
      </c>
      <c r="I4169" t="s">
        <v>30</v>
      </c>
      <c r="J4169" t="s">
        <v>80</v>
      </c>
      <c r="K4169" t="s">
        <v>102</v>
      </c>
      <c r="L4169">
        <v>117937</v>
      </c>
    </row>
    <row r="4170" spans="1:12" x14ac:dyDescent="0.25">
      <c r="A4170" t="s">
        <v>45</v>
      </c>
      <c r="B4170" t="s">
        <v>46</v>
      </c>
      <c r="C4170" t="s">
        <v>68</v>
      </c>
      <c r="D4170" t="s">
        <v>15</v>
      </c>
      <c r="E4170" t="b">
        <v>1</v>
      </c>
      <c r="F4170" s="1">
        <v>45520.157314814824</v>
      </c>
      <c r="G4170" t="b">
        <v>1</v>
      </c>
      <c r="H4170" t="b">
        <v>0</v>
      </c>
      <c r="I4170" t="s">
        <v>16</v>
      </c>
      <c r="J4170" t="s">
        <v>44</v>
      </c>
      <c r="K4170" t="s">
        <v>62</v>
      </c>
      <c r="L4170">
        <v>97079</v>
      </c>
    </row>
    <row r="4171" spans="1:12" x14ac:dyDescent="0.25">
      <c r="A4171" t="s">
        <v>12</v>
      </c>
      <c r="B4171" t="s">
        <v>75</v>
      </c>
      <c r="C4171" t="s">
        <v>43</v>
      </c>
      <c r="D4171" t="s">
        <v>29</v>
      </c>
      <c r="E4171" t="b">
        <v>1</v>
      </c>
      <c r="F4171" s="1">
        <v>45564.229189814818</v>
      </c>
      <c r="G4171" t="b">
        <v>1</v>
      </c>
      <c r="H4171" t="b">
        <v>1</v>
      </c>
      <c r="I4171" t="s">
        <v>16</v>
      </c>
      <c r="J4171" t="s">
        <v>66</v>
      </c>
      <c r="K4171" t="s">
        <v>35</v>
      </c>
      <c r="L4171">
        <v>113709</v>
      </c>
    </row>
    <row r="4172" spans="1:12" x14ac:dyDescent="0.25">
      <c r="A4172" t="s">
        <v>19</v>
      </c>
      <c r="B4172" t="s">
        <v>86</v>
      </c>
      <c r="C4172" t="s">
        <v>21</v>
      </c>
      <c r="D4172" t="s">
        <v>29</v>
      </c>
      <c r="E4172" t="b">
        <v>0</v>
      </c>
      <c r="F4172" s="1">
        <v>45529.014930555553</v>
      </c>
      <c r="G4172" t="b">
        <v>1</v>
      </c>
      <c r="H4172" t="b">
        <v>1</v>
      </c>
      <c r="I4172" t="s">
        <v>23</v>
      </c>
      <c r="J4172" t="s">
        <v>57</v>
      </c>
      <c r="K4172" t="s">
        <v>74</v>
      </c>
      <c r="L4172">
        <v>66795</v>
      </c>
    </row>
    <row r="4173" spans="1:12" x14ac:dyDescent="0.25">
      <c r="A4173" t="s">
        <v>49</v>
      </c>
      <c r="B4173" t="s">
        <v>50</v>
      </c>
      <c r="C4173" t="s">
        <v>43</v>
      </c>
      <c r="D4173" t="s">
        <v>22</v>
      </c>
      <c r="E4173" t="b">
        <v>1</v>
      </c>
      <c r="F4173" s="1">
        <v>45564.775451388887</v>
      </c>
      <c r="G4173" t="b">
        <v>0</v>
      </c>
      <c r="H4173" t="b">
        <v>0</v>
      </c>
      <c r="I4173" t="s">
        <v>51</v>
      </c>
      <c r="J4173" t="s">
        <v>34</v>
      </c>
      <c r="K4173" t="s">
        <v>103</v>
      </c>
      <c r="L4173">
        <v>93948</v>
      </c>
    </row>
    <row r="4174" spans="1:12" x14ac:dyDescent="0.25">
      <c r="A4174" t="s">
        <v>26</v>
      </c>
      <c r="B4174" t="s">
        <v>33</v>
      </c>
      <c r="C4174" t="s">
        <v>21</v>
      </c>
      <c r="D4174" t="s">
        <v>15</v>
      </c>
      <c r="E4174" t="b">
        <v>0</v>
      </c>
      <c r="F4174" s="1">
        <v>45309.328113425923</v>
      </c>
      <c r="G4174" t="b">
        <v>1</v>
      </c>
      <c r="H4174" t="b">
        <v>1</v>
      </c>
      <c r="I4174" t="s">
        <v>30</v>
      </c>
      <c r="J4174" t="s">
        <v>47</v>
      </c>
      <c r="K4174" t="s">
        <v>89</v>
      </c>
      <c r="L4174">
        <v>119992</v>
      </c>
    </row>
    <row r="4175" spans="1:12" x14ac:dyDescent="0.25">
      <c r="A4175" t="s">
        <v>19</v>
      </c>
      <c r="B4175" t="s">
        <v>94</v>
      </c>
      <c r="C4175" t="s">
        <v>14</v>
      </c>
      <c r="D4175" t="s">
        <v>15</v>
      </c>
      <c r="E4175" t="b">
        <v>0</v>
      </c>
      <c r="F4175" s="1">
        <v>45399.576423611114</v>
      </c>
      <c r="G4175" t="b">
        <v>0</v>
      </c>
      <c r="H4175" t="b">
        <v>1</v>
      </c>
      <c r="I4175" t="s">
        <v>23</v>
      </c>
      <c r="J4175" t="s">
        <v>52</v>
      </c>
      <c r="K4175" t="s">
        <v>69</v>
      </c>
      <c r="L4175">
        <v>64567</v>
      </c>
    </row>
    <row r="4176" spans="1:12" x14ac:dyDescent="0.25">
      <c r="A4176" t="s">
        <v>19</v>
      </c>
      <c r="B4176" t="s">
        <v>86</v>
      </c>
      <c r="C4176" t="s">
        <v>28</v>
      </c>
      <c r="D4176" t="s">
        <v>15</v>
      </c>
      <c r="E4176" t="b">
        <v>1</v>
      </c>
      <c r="F4176" s="1">
        <v>45465.891087962962</v>
      </c>
      <c r="G4176" t="b">
        <v>1</v>
      </c>
      <c r="H4176" t="b">
        <v>0</v>
      </c>
      <c r="I4176" t="s">
        <v>23</v>
      </c>
      <c r="J4176" t="s">
        <v>44</v>
      </c>
      <c r="K4176" t="s">
        <v>101</v>
      </c>
      <c r="L4176">
        <v>78781</v>
      </c>
    </row>
    <row r="4177" spans="1:12" x14ac:dyDescent="0.25">
      <c r="A4177" t="s">
        <v>38</v>
      </c>
      <c r="B4177" t="s">
        <v>107</v>
      </c>
      <c r="C4177" t="s">
        <v>40</v>
      </c>
      <c r="D4177" t="s">
        <v>29</v>
      </c>
      <c r="E4177" t="b">
        <v>0</v>
      </c>
      <c r="F4177" s="1">
        <v>45636.14638888889</v>
      </c>
      <c r="G4177" t="b">
        <v>1</v>
      </c>
      <c r="H4177" t="b">
        <v>1</v>
      </c>
      <c r="I4177" t="s">
        <v>41</v>
      </c>
      <c r="J4177" t="s">
        <v>17</v>
      </c>
      <c r="K4177" t="s">
        <v>25</v>
      </c>
      <c r="L4177">
        <v>79510</v>
      </c>
    </row>
    <row r="4178" spans="1:12" x14ac:dyDescent="0.25">
      <c r="A4178" t="s">
        <v>19</v>
      </c>
      <c r="B4178" t="s">
        <v>36</v>
      </c>
      <c r="C4178" t="s">
        <v>21</v>
      </c>
      <c r="D4178" t="s">
        <v>15</v>
      </c>
      <c r="E4178" t="b">
        <v>0</v>
      </c>
      <c r="F4178" s="1">
        <v>45531.398194444453</v>
      </c>
      <c r="G4178" t="b">
        <v>1</v>
      </c>
      <c r="H4178" t="b">
        <v>0</v>
      </c>
      <c r="I4178" t="s">
        <v>23</v>
      </c>
      <c r="J4178" t="s">
        <v>80</v>
      </c>
      <c r="K4178" t="s">
        <v>69</v>
      </c>
      <c r="L4178">
        <v>63769</v>
      </c>
    </row>
    <row r="4179" spans="1:12" x14ac:dyDescent="0.25">
      <c r="A4179" t="s">
        <v>26</v>
      </c>
      <c r="B4179" t="s">
        <v>27</v>
      </c>
      <c r="C4179" t="s">
        <v>28</v>
      </c>
      <c r="D4179" t="s">
        <v>22</v>
      </c>
      <c r="E4179" t="b">
        <v>0</v>
      </c>
      <c r="F4179" s="1">
        <v>45493.350347222222</v>
      </c>
      <c r="G4179" t="b">
        <v>1</v>
      </c>
      <c r="H4179" t="b">
        <v>0</v>
      </c>
      <c r="I4179" t="s">
        <v>30</v>
      </c>
      <c r="J4179" t="s">
        <v>72</v>
      </c>
      <c r="K4179" t="s">
        <v>93</v>
      </c>
      <c r="L4179">
        <v>101554</v>
      </c>
    </row>
    <row r="4180" spans="1:12" x14ac:dyDescent="0.25">
      <c r="A4180" t="s">
        <v>54</v>
      </c>
      <c r="B4180" t="s">
        <v>55</v>
      </c>
      <c r="C4180" t="s">
        <v>40</v>
      </c>
      <c r="D4180" t="s">
        <v>15</v>
      </c>
      <c r="E4180" t="b">
        <v>0</v>
      </c>
      <c r="F4180" s="1">
        <v>45543.189918981479</v>
      </c>
      <c r="G4180" t="b">
        <v>1</v>
      </c>
      <c r="H4180" t="b">
        <v>0</v>
      </c>
      <c r="I4180" t="s">
        <v>30</v>
      </c>
      <c r="J4180" t="s">
        <v>57</v>
      </c>
      <c r="K4180" t="s">
        <v>127</v>
      </c>
      <c r="L4180">
        <v>133528</v>
      </c>
    </row>
    <row r="4181" spans="1:12" x14ac:dyDescent="0.25">
      <c r="A4181" t="s">
        <v>26</v>
      </c>
      <c r="B4181" t="s">
        <v>71</v>
      </c>
      <c r="C4181" t="s">
        <v>28</v>
      </c>
      <c r="D4181" t="s">
        <v>22</v>
      </c>
      <c r="E4181" t="b">
        <v>1</v>
      </c>
      <c r="F4181" s="1">
        <v>45573.592650462961</v>
      </c>
      <c r="G4181" t="b">
        <v>0</v>
      </c>
      <c r="H4181" t="b">
        <v>0</v>
      </c>
      <c r="I4181" t="s">
        <v>30</v>
      </c>
      <c r="J4181" t="s">
        <v>24</v>
      </c>
      <c r="K4181" t="s">
        <v>25</v>
      </c>
      <c r="L4181">
        <v>116079</v>
      </c>
    </row>
    <row r="4182" spans="1:12" x14ac:dyDescent="0.25">
      <c r="A4182" t="s">
        <v>26</v>
      </c>
      <c r="B4182" t="s">
        <v>27</v>
      </c>
      <c r="C4182" t="s">
        <v>14</v>
      </c>
      <c r="D4182" t="s">
        <v>29</v>
      </c>
      <c r="E4182" t="b">
        <v>0</v>
      </c>
      <c r="F4182" s="1">
        <v>45595.54960648148</v>
      </c>
      <c r="G4182" t="b">
        <v>0</v>
      </c>
      <c r="H4182" t="b">
        <v>0</v>
      </c>
      <c r="I4182" t="s">
        <v>30</v>
      </c>
      <c r="J4182" t="s">
        <v>80</v>
      </c>
      <c r="K4182" t="s">
        <v>103</v>
      </c>
      <c r="L4182">
        <v>96902</v>
      </c>
    </row>
    <row r="4183" spans="1:12" x14ac:dyDescent="0.25">
      <c r="A4183" t="s">
        <v>12</v>
      </c>
      <c r="B4183" t="s">
        <v>13</v>
      </c>
      <c r="C4183" t="s">
        <v>14</v>
      </c>
      <c r="D4183" t="s">
        <v>22</v>
      </c>
      <c r="E4183" t="b">
        <v>1</v>
      </c>
      <c r="F4183" s="1">
        <v>45463.320717592593</v>
      </c>
      <c r="G4183" t="b">
        <v>0</v>
      </c>
      <c r="H4183" t="b">
        <v>0</v>
      </c>
      <c r="I4183" t="s">
        <v>16</v>
      </c>
      <c r="J4183" t="s">
        <v>17</v>
      </c>
      <c r="K4183" t="s">
        <v>110</v>
      </c>
      <c r="L4183">
        <v>114589</v>
      </c>
    </row>
    <row r="4184" spans="1:12" x14ac:dyDescent="0.25">
      <c r="A4184" t="s">
        <v>45</v>
      </c>
      <c r="B4184" t="s">
        <v>76</v>
      </c>
      <c r="C4184" t="s">
        <v>40</v>
      </c>
      <c r="D4184" t="s">
        <v>29</v>
      </c>
      <c r="E4184" t="b">
        <v>0</v>
      </c>
      <c r="F4184" s="1">
        <v>45475.688090277778</v>
      </c>
      <c r="G4184" t="b">
        <v>0</v>
      </c>
      <c r="H4184" t="b">
        <v>1</v>
      </c>
      <c r="I4184" t="s">
        <v>16</v>
      </c>
      <c r="J4184" t="s">
        <v>66</v>
      </c>
      <c r="K4184" t="s">
        <v>105</v>
      </c>
      <c r="L4184">
        <v>83733</v>
      </c>
    </row>
    <row r="4185" spans="1:12" x14ac:dyDescent="0.25">
      <c r="A4185" t="s">
        <v>26</v>
      </c>
      <c r="B4185" t="s">
        <v>33</v>
      </c>
      <c r="C4185" t="s">
        <v>21</v>
      </c>
      <c r="D4185" t="s">
        <v>15</v>
      </c>
      <c r="E4185" t="b">
        <v>0</v>
      </c>
      <c r="F4185" s="1">
        <v>45380.984814814823</v>
      </c>
      <c r="G4185" t="b">
        <v>0</v>
      </c>
      <c r="H4185" t="b">
        <v>0</v>
      </c>
      <c r="I4185" t="s">
        <v>30</v>
      </c>
      <c r="J4185" t="s">
        <v>47</v>
      </c>
      <c r="K4185" t="s">
        <v>126</v>
      </c>
      <c r="L4185">
        <v>102590</v>
      </c>
    </row>
    <row r="4186" spans="1:12" x14ac:dyDescent="0.25">
      <c r="A4186" t="s">
        <v>38</v>
      </c>
      <c r="B4186" t="s">
        <v>39</v>
      </c>
      <c r="C4186" t="s">
        <v>43</v>
      </c>
      <c r="D4186" t="s">
        <v>29</v>
      </c>
      <c r="E4186" t="b">
        <v>0</v>
      </c>
      <c r="F4186" s="1">
        <v>45352.982719907413</v>
      </c>
      <c r="G4186" t="b">
        <v>0</v>
      </c>
      <c r="H4186" t="b">
        <v>0</v>
      </c>
      <c r="I4186" t="s">
        <v>41</v>
      </c>
      <c r="J4186" t="s">
        <v>24</v>
      </c>
      <c r="K4186" t="s">
        <v>101</v>
      </c>
      <c r="L4186">
        <v>75944</v>
      </c>
    </row>
    <row r="4187" spans="1:12" x14ac:dyDescent="0.25">
      <c r="A4187" t="s">
        <v>54</v>
      </c>
      <c r="B4187" t="s">
        <v>55</v>
      </c>
      <c r="C4187" t="s">
        <v>28</v>
      </c>
      <c r="D4187" t="s">
        <v>22</v>
      </c>
      <c r="E4187" t="b">
        <v>0</v>
      </c>
      <c r="F4187" s="1">
        <v>45312.172581018523</v>
      </c>
      <c r="G4187" t="b">
        <v>1</v>
      </c>
      <c r="H4187" t="b">
        <v>1</v>
      </c>
      <c r="I4187" t="s">
        <v>30</v>
      </c>
      <c r="J4187" t="s">
        <v>80</v>
      </c>
      <c r="K4187" t="s">
        <v>129</v>
      </c>
      <c r="L4187">
        <v>116645</v>
      </c>
    </row>
    <row r="4188" spans="1:12" x14ac:dyDescent="0.25">
      <c r="A4188" t="s">
        <v>19</v>
      </c>
      <c r="B4188" t="s">
        <v>86</v>
      </c>
      <c r="C4188" t="s">
        <v>28</v>
      </c>
      <c r="D4188" t="s">
        <v>22</v>
      </c>
      <c r="E4188" t="b">
        <v>0</v>
      </c>
      <c r="F4188" s="1">
        <v>45607.519548611112</v>
      </c>
      <c r="G4188" t="b">
        <v>0</v>
      </c>
      <c r="H4188" t="b">
        <v>0</v>
      </c>
      <c r="I4188" t="s">
        <v>23</v>
      </c>
      <c r="J4188" t="s">
        <v>17</v>
      </c>
      <c r="K4188" t="s">
        <v>125</v>
      </c>
      <c r="L4188">
        <v>70827</v>
      </c>
    </row>
    <row r="4189" spans="1:12" x14ac:dyDescent="0.25">
      <c r="A4189" t="s">
        <v>26</v>
      </c>
      <c r="B4189" t="s">
        <v>33</v>
      </c>
      <c r="C4189" t="s">
        <v>28</v>
      </c>
      <c r="D4189" t="s">
        <v>29</v>
      </c>
      <c r="E4189" t="b">
        <v>0</v>
      </c>
      <c r="F4189" s="1">
        <v>45308.170555555553</v>
      </c>
      <c r="G4189" t="b">
        <v>1</v>
      </c>
      <c r="H4189" t="b">
        <v>0</v>
      </c>
      <c r="I4189" t="s">
        <v>30</v>
      </c>
      <c r="J4189" t="s">
        <v>57</v>
      </c>
      <c r="K4189" t="s">
        <v>48</v>
      </c>
      <c r="L4189">
        <v>86002</v>
      </c>
    </row>
    <row r="4190" spans="1:12" x14ac:dyDescent="0.25">
      <c r="A4190" t="s">
        <v>26</v>
      </c>
      <c r="B4190" t="s">
        <v>27</v>
      </c>
      <c r="C4190" t="s">
        <v>21</v>
      </c>
      <c r="D4190" t="s">
        <v>22</v>
      </c>
      <c r="E4190" t="b">
        <v>1</v>
      </c>
      <c r="F4190" s="1">
        <v>45363.018449074072</v>
      </c>
      <c r="G4190" t="b">
        <v>1</v>
      </c>
      <c r="H4190" t="b">
        <v>0</v>
      </c>
      <c r="I4190" t="s">
        <v>30</v>
      </c>
      <c r="J4190" t="s">
        <v>70</v>
      </c>
      <c r="K4190" t="s">
        <v>121</v>
      </c>
      <c r="L4190">
        <v>91481</v>
      </c>
    </row>
    <row r="4191" spans="1:12" x14ac:dyDescent="0.25">
      <c r="A4191" t="s">
        <v>38</v>
      </c>
      <c r="B4191" t="s">
        <v>39</v>
      </c>
      <c r="C4191" t="s">
        <v>40</v>
      </c>
      <c r="D4191" t="s">
        <v>29</v>
      </c>
      <c r="E4191" t="b">
        <v>0</v>
      </c>
      <c r="F4191" s="1">
        <v>45311.049016203702</v>
      </c>
      <c r="G4191" t="b">
        <v>1</v>
      </c>
      <c r="H4191" t="b">
        <v>0</v>
      </c>
      <c r="I4191" t="s">
        <v>41</v>
      </c>
      <c r="J4191" t="s">
        <v>44</v>
      </c>
      <c r="K4191" t="s">
        <v>99</v>
      </c>
      <c r="L4191">
        <v>66080</v>
      </c>
    </row>
    <row r="4192" spans="1:12" x14ac:dyDescent="0.25">
      <c r="A4192" t="s">
        <v>49</v>
      </c>
      <c r="B4192" t="s">
        <v>50</v>
      </c>
      <c r="C4192" t="s">
        <v>43</v>
      </c>
      <c r="D4192" t="s">
        <v>29</v>
      </c>
      <c r="E4192" t="b">
        <v>1</v>
      </c>
      <c r="F4192" s="1">
        <v>45406.326296296298</v>
      </c>
      <c r="G4192" t="b">
        <v>1</v>
      </c>
      <c r="H4192" t="b">
        <v>0</v>
      </c>
      <c r="I4192" t="s">
        <v>51</v>
      </c>
      <c r="J4192" t="s">
        <v>80</v>
      </c>
      <c r="K4192" t="s">
        <v>99</v>
      </c>
      <c r="L4192">
        <v>89090</v>
      </c>
    </row>
    <row r="4193" spans="1:12" x14ac:dyDescent="0.25">
      <c r="A4193" t="s">
        <v>12</v>
      </c>
      <c r="B4193" t="s">
        <v>63</v>
      </c>
      <c r="C4193" t="s">
        <v>28</v>
      </c>
      <c r="D4193" t="s">
        <v>22</v>
      </c>
      <c r="E4193" t="b">
        <v>0</v>
      </c>
      <c r="F4193" s="1">
        <v>45480.217557870368</v>
      </c>
      <c r="G4193" t="b">
        <v>0</v>
      </c>
      <c r="H4193" t="b">
        <v>0</v>
      </c>
      <c r="I4193" t="s">
        <v>16</v>
      </c>
      <c r="J4193" t="s">
        <v>52</v>
      </c>
      <c r="K4193" t="s">
        <v>87</v>
      </c>
      <c r="L4193">
        <v>134538</v>
      </c>
    </row>
    <row r="4194" spans="1:12" x14ac:dyDescent="0.25">
      <c r="A4194" t="s">
        <v>26</v>
      </c>
      <c r="B4194" t="s">
        <v>71</v>
      </c>
      <c r="C4194" t="s">
        <v>43</v>
      </c>
      <c r="D4194" t="s">
        <v>29</v>
      </c>
      <c r="E4194" t="b">
        <v>1</v>
      </c>
      <c r="F4194" s="1">
        <v>45573.42759259259</v>
      </c>
      <c r="G4194" t="b">
        <v>0</v>
      </c>
      <c r="H4194" t="b">
        <v>1</v>
      </c>
      <c r="I4194" t="s">
        <v>30</v>
      </c>
      <c r="J4194" t="s">
        <v>52</v>
      </c>
      <c r="K4194" t="s">
        <v>104</v>
      </c>
      <c r="L4194">
        <v>109161</v>
      </c>
    </row>
    <row r="4195" spans="1:12" x14ac:dyDescent="0.25">
      <c r="A4195" t="s">
        <v>54</v>
      </c>
      <c r="B4195" t="s">
        <v>55</v>
      </c>
      <c r="C4195" t="s">
        <v>68</v>
      </c>
      <c r="D4195" t="s">
        <v>22</v>
      </c>
      <c r="E4195" t="b">
        <v>0</v>
      </c>
      <c r="F4195" s="1">
        <v>45641.719270833331</v>
      </c>
      <c r="G4195" t="b">
        <v>0</v>
      </c>
      <c r="H4195" t="b">
        <v>1</v>
      </c>
      <c r="I4195" t="s">
        <v>30</v>
      </c>
      <c r="J4195" t="s">
        <v>70</v>
      </c>
      <c r="K4195" t="s">
        <v>81</v>
      </c>
      <c r="L4195">
        <v>124845</v>
      </c>
    </row>
    <row r="4196" spans="1:12" x14ac:dyDescent="0.25">
      <c r="A4196" t="s">
        <v>19</v>
      </c>
      <c r="B4196" t="s">
        <v>86</v>
      </c>
      <c r="C4196" t="s">
        <v>14</v>
      </c>
      <c r="D4196" t="s">
        <v>29</v>
      </c>
      <c r="E4196" t="b">
        <v>0</v>
      </c>
      <c r="F4196" s="1">
        <v>45330.843587962961</v>
      </c>
      <c r="G4196" t="b">
        <v>0</v>
      </c>
      <c r="H4196" t="b">
        <v>1</v>
      </c>
      <c r="I4196" t="s">
        <v>23</v>
      </c>
      <c r="J4196" t="s">
        <v>31</v>
      </c>
      <c r="K4196" t="s">
        <v>35</v>
      </c>
      <c r="L4196">
        <v>74358</v>
      </c>
    </row>
    <row r="4197" spans="1:12" x14ac:dyDescent="0.25">
      <c r="A4197" t="s">
        <v>19</v>
      </c>
      <c r="B4197" t="s">
        <v>36</v>
      </c>
      <c r="C4197" t="s">
        <v>14</v>
      </c>
      <c r="D4197" t="s">
        <v>22</v>
      </c>
      <c r="E4197" t="b">
        <v>1</v>
      </c>
      <c r="F4197" s="1">
        <v>45487.162881944438</v>
      </c>
      <c r="G4197" t="b">
        <v>0</v>
      </c>
      <c r="H4197" t="b">
        <v>1</v>
      </c>
      <c r="I4197" t="s">
        <v>23</v>
      </c>
      <c r="J4197" t="s">
        <v>72</v>
      </c>
      <c r="K4197" t="s">
        <v>101</v>
      </c>
      <c r="L4197">
        <v>84181</v>
      </c>
    </row>
    <row r="4198" spans="1:12" x14ac:dyDescent="0.25">
      <c r="A4198" t="s">
        <v>26</v>
      </c>
      <c r="B4198" t="s">
        <v>71</v>
      </c>
      <c r="C4198" t="s">
        <v>14</v>
      </c>
      <c r="D4198" t="s">
        <v>22</v>
      </c>
      <c r="E4198" t="b">
        <v>1</v>
      </c>
      <c r="F4198" s="1">
        <v>45420.28297453704</v>
      </c>
      <c r="G4198" t="b">
        <v>1</v>
      </c>
      <c r="H4198" t="b">
        <v>0</v>
      </c>
      <c r="I4198" t="s">
        <v>30</v>
      </c>
      <c r="J4198" t="s">
        <v>80</v>
      </c>
      <c r="K4198" t="s">
        <v>90</v>
      </c>
      <c r="L4198">
        <v>107537</v>
      </c>
    </row>
    <row r="4199" spans="1:12" x14ac:dyDescent="0.25">
      <c r="A4199" t="s">
        <v>82</v>
      </c>
      <c r="B4199" t="s">
        <v>91</v>
      </c>
      <c r="C4199" t="s">
        <v>40</v>
      </c>
      <c r="D4199" t="s">
        <v>22</v>
      </c>
      <c r="E4199" t="b">
        <v>1</v>
      </c>
      <c r="F4199" s="1">
        <v>45406.27175925926</v>
      </c>
      <c r="G4199" t="b">
        <v>1</v>
      </c>
      <c r="H4199" t="b">
        <v>1</v>
      </c>
      <c r="I4199" t="s">
        <v>84</v>
      </c>
      <c r="J4199" t="s">
        <v>57</v>
      </c>
      <c r="K4199" t="s">
        <v>18</v>
      </c>
      <c r="L4199">
        <v>123802</v>
      </c>
    </row>
    <row r="4200" spans="1:12" x14ac:dyDescent="0.25">
      <c r="A4200" t="s">
        <v>19</v>
      </c>
      <c r="B4200" t="s">
        <v>86</v>
      </c>
      <c r="C4200" t="s">
        <v>14</v>
      </c>
      <c r="D4200" t="s">
        <v>15</v>
      </c>
      <c r="E4200" t="b">
        <v>0</v>
      </c>
      <c r="F4200" s="1">
        <v>45295.079837962963</v>
      </c>
      <c r="G4200" t="b">
        <v>1</v>
      </c>
      <c r="H4200" t="b">
        <v>1</v>
      </c>
      <c r="I4200" t="s">
        <v>23</v>
      </c>
      <c r="J4200" t="s">
        <v>44</v>
      </c>
      <c r="K4200" t="s">
        <v>129</v>
      </c>
      <c r="L4200">
        <v>80232</v>
      </c>
    </row>
    <row r="4201" spans="1:12" x14ac:dyDescent="0.25">
      <c r="A4201" t="s">
        <v>12</v>
      </c>
      <c r="B4201" t="s">
        <v>63</v>
      </c>
      <c r="C4201" t="s">
        <v>21</v>
      </c>
      <c r="D4201" t="s">
        <v>22</v>
      </c>
      <c r="E4201" t="b">
        <v>1</v>
      </c>
      <c r="F4201" s="1">
        <v>45654.908263888887</v>
      </c>
      <c r="G4201" t="b">
        <v>0</v>
      </c>
      <c r="H4201" t="b">
        <v>1</v>
      </c>
      <c r="I4201" t="s">
        <v>16</v>
      </c>
      <c r="J4201" t="s">
        <v>17</v>
      </c>
      <c r="K4201" t="s">
        <v>98</v>
      </c>
      <c r="L4201">
        <v>121317</v>
      </c>
    </row>
    <row r="4202" spans="1:12" x14ac:dyDescent="0.25">
      <c r="A4202" t="s">
        <v>45</v>
      </c>
      <c r="B4202" t="s">
        <v>46</v>
      </c>
      <c r="C4202" t="s">
        <v>43</v>
      </c>
      <c r="D4202" t="s">
        <v>22</v>
      </c>
      <c r="E4202" t="b">
        <v>0</v>
      </c>
      <c r="F4202" s="1">
        <v>45656.028668981482</v>
      </c>
      <c r="G4202" t="b">
        <v>1</v>
      </c>
      <c r="H4202" t="b">
        <v>0</v>
      </c>
      <c r="I4202" t="s">
        <v>16</v>
      </c>
      <c r="J4202" t="s">
        <v>57</v>
      </c>
      <c r="K4202" t="s">
        <v>123</v>
      </c>
      <c r="L4202">
        <v>92615</v>
      </c>
    </row>
    <row r="4203" spans="1:12" x14ac:dyDescent="0.25">
      <c r="A4203" t="s">
        <v>82</v>
      </c>
      <c r="B4203" t="s">
        <v>91</v>
      </c>
      <c r="C4203" t="s">
        <v>68</v>
      </c>
      <c r="D4203" t="s">
        <v>22</v>
      </c>
      <c r="E4203" t="b">
        <v>0</v>
      </c>
      <c r="F4203" s="1">
        <v>45438.578668981478</v>
      </c>
      <c r="G4203" t="b">
        <v>0</v>
      </c>
      <c r="H4203" t="b">
        <v>0</v>
      </c>
      <c r="I4203" t="s">
        <v>84</v>
      </c>
      <c r="J4203" t="s">
        <v>34</v>
      </c>
      <c r="K4203" t="s">
        <v>112</v>
      </c>
      <c r="L4203">
        <v>120251</v>
      </c>
    </row>
    <row r="4204" spans="1:12" x14ac:dyDescent="0.25">
      <c r="A4204" t="s">
        <v>45</v>
      </c>
      <c r="B4204" t="s">
        <v>46</v>
      </c>
      <c r="C4204" t="s">
        <v>40</v>
      </c>
      <c r="D4204" t="s">
        <v>22</v>
      </c>
      <c r="E4204" t="b">
        <v>1</v>
      </c>
      <c r="F4204" s="1">
        <v>45633.54278935185</v>
      </c>
      <c r="G4204" t="b">
        <v>0</v>
      </c>
      <c r="H4204" t="b">
        <v>0</v>
      </c>
      <c r="I4204" t="s">
        <v>16</v>
      </c>
      <c r="J4204" t="s">
        <v>66</v>
      </c>
      <c r="K4204" t="s">
        <v>87</v>
      </c>
      <c r="L4204">
        <v>119439</v>
      </c>
    </row>
    <row r="4205" spans="1:12" x14ac:dyDescent="0.25">
      <c r="A4205" t="s">
        <v>54</v>
      </c>
      <c r="B4205" t="s">
        <v>55</v>
      </c>
      <c r="C4205" t="s">
        <v>40</v>
      </c>
      <c r="D4205" t="s">
        <v>22</v>
      </c>
      <c r="E4205" t="b">
        <v>0</v>
      </c>
      <c r="F4205" s="1">
        <v>45481.76017361111</v>
      </c>
      <c r="G4205" t="b">
        <v>1</v>
      </c>
      <c r="H4205" t="b">
        <v>0</v>
      </c>
      <c r="I4205" t="s">
        <v>30</v>
      </c>
      <c r="J4205" t="s">
        <v>64</v>
      </c>
      <c r="K4205" t="s">
        <v>90</v>
      </c>
      <c r="L4205">
        <v>149986</v>
      </c>
    </row>
    <row r="4206" spans="1:12" x14ac:dyDescent="0.25">
      <c r="A4206" t="s">
        <v>54</v>
      </c>
      <c r="B4206" t="s">
        <v>79</v>
      </c>
      <c r="C4206" t="s">
        <v>43</v>
      </c>
      <c r="D4206" t="s">
        <v>22</v>
      </c>
      <c r="E4206" t="b">
        <v>0</v>
      </c>
      <c r="F4206" s="1">
        <v>45336.930162037039</v>
      </c>
      <c r="G4206" t="b">
        <v>0</v>
      </c>
      <c r="H4206" t="b">
        <v>0</v>
      </c>
      <c r="I4206" t="s">
        <v>30</v>
      </c>
      <c r="J4206" t="s">
        <v>72</v>
      </c>
      <c r="K4206" t="s">
        <v>78</v>
      </c>
      <c r="L4206">
        <v>142173</v>
      </c>
    </row>
    <row r="4207" spans="1:12" x14ac:dyDescent="0.25">
      <c r="A4207" t="s">
        <v>82</v>
      </c>
      <c r="B4207" t="s">
        <v>83</v>
      </c>
      <c r="C4207" t="s">
        <v>21</v>
      </c>
      <c r="D4207" t="s">
        <v>29</v>
      </c>
      <c r="E4207" t="b">
        <v>0</v>
      </c>
      <c r="F4207" s="1">
        <v>45494.276087962957</v>
      </c>
      <c r="G4207" t="b">
        <v>1</v>
      </c>
      <c r="H4207" t="b">
        <v>1</v>
      </c>
      <c r="I4207" t="s">
        <v>84</v>
      </c>
      <c r="J4207" t="s">
        <v>66</v>
      </c>
      <c r="K4207" t="s">
        <v>119</v>
      </c>
      <c r="L4207">
        <v>110648</v>
      </c>
    </row>
    <row r="4208" spans="1:12" x14ac:dyDescent="0.25">
      <c r="A4208" t="s">
        <v>19</v>
      </c>
      <c r="B4208" t="s">
        <v>94</v>
      </c>
      <c r="C4208" t="s">
        <v>68</v>
      </c>
      <c r="D4208" t="s">
        <v>22</v>
      </c>
      <c r="E4208" t="b">
        <v>0</v>
      </c>
      <c r="F4208" s="1">
        <v>45630.53466435185</v>
      </c>
      <c r="G4208" t="b">
        <v>1</v>
      </c>
      <c r="H4208" t="b">
        <v>1</v>
      </c>
      <c r="I4208" t="s">
        <v>23</v>
      </c>
      <c r="J4208" t="s">
        <v>31</v>
      </c>
      <c r="K4208" t="s">
        <v>118</v>
      </c>
      <c r="L4208">
        <v>62890</v>
      </c>
    </row>
    <row r="4209" spans="1:12" x14ac:dyDescent="0.25">
      <c r="A4209" t="s">
        <v>12</v>
      </c>
      <c r="B4209" t="s">
        <v>13</v>
      </c>
      <c r="C4209" t="s">
        <v>40</v>
      </c>
      <c r="D4209" t="s">
        <v>22</v>
      </c>
      <c r="E4209" t="b">
        <v>0</v>
      </c>
      <c r="F4209" s="1">
        <v>45498.866898148153</v>
      </c>
      <c r="G4209" t="b">
        <v>1</v>
      </c>
      <c r="H4209" t="b">
        <v>0</v>
      </c>
      <c r="I4209" t="s">
        <v>16</v>
      </c>
      <c r="J4209" t="s">
        <v>80</v>
      </c>
      <c r="K4209" t="s">
        <v>18</v>
      </c>
      <c r="L4209">
        <v>136344</v>
      </c>
    </row>
    <row r="4210" spans="1:12" x14ac:dyDescent="0.25">
      <c r="A4210" t="s">
        <v>12</v>
      </c>
      <c r="B4210" t="s">
        <v>75</v>
      </c>
      <c r="C4210" t="s">
        <v>40</v>
      </c>
      <c r="D4210" t="s">
        <v>29</v>
      </c>
      <c r="E4210" t="b">
        <v>1</v>
      </c>
      <c r="F4210" s="1">
        <v>45433.670138888891</v>
      </c>
      <c r="G4210" t="b">
        <v>0</v>
      </c>
      <c r="H4210" t="b">
        <v>1</v>
      </c>
      <c r="I4210" t="s">
        <v>16</v>
      </c>
      <c r="J4210" t="s">
        <v>31</v>
      </c>
      <c r="K4210" t="s">
        <v>87</v>
      </c>
      <c r="L4210">
        <v>125167</v>
      </c>
    </row>
    <row r="4211" spans="1:12" x14ac:dyDescent="0.25">
      <c r="A4211" t="s">
        <v>82</v>
      </c>
      <c r="B4211" t="s">
        <v>91</v>
      </c>
      <c r="C4211" t="s">
        <v>68</v>
      </c>
      <c r="D4211" t="s">
        <v>22</v>
      </c>
      <c r="E4211" t="b">
        <v>0</v>
      </c>
      <c r="F4211" s="1">
        <v>45369.903437499997</v>
      </c>
      <c r="G4211" t="b">
        <v>0</v>
      </c>
      <c r="H4211" t="b">
        <v>0</v>
      </c>
      <c r="I4211" t="s">
        <v>84</v>
      </c>
      <c r="J4211" t="s">
        <v>44</v>
      </c>
      <c r="K4211" t="s">
        <v>89</v>
      </c>
      <c r="L4211">
        <v>111965</v>
      </c>
    </row>
    <row r="4212" spans="1:12" x14ac:dyDescent="0.25">
      <c r="A4212" t="s">
        <v>54</v>
      </c>
      <c r="B4212" t="s">
        <v>79</v>
      </c>
      <c r="C4212" t="s">
        <v>21</v>
      </c>
      <c r="D4212" t="s">
        <v>29</v>
      </c>
      <c r="E4212" t="b">
        <v>1</v>
      </c>
      <c r="F4212" s="1">
        <v>45339.561122685183</v>
      </c>
      <c r="G4212" t="b">
        <v>0</v>
      </c>
      <c r="H4212" t="b">
        <v>0</v>
      </c>
      <c r="I4212" t="s">
        <v>30</v>
      </c>
      <c r="J4212" t="s">
        <v>17</v>
      </c>
      <c r="K4212" t="s">
        <v>37</v>
      </c>
      <c r="L4212">
        <v>124430</v>
      </c>
    </row>
    <row r="4213" spans="1:12" x14ac:dyDescent="0.25">
      <c r="A4213" t="s">
        <v>49</v>
      </c>
      <c r="B4213" t="s">
        <v>108</v>
      </c>
      <c r="C4213" t="s">
        <v>14</v>
      </c>
      <c r="D4213" t="s">
        <v>22</v>
      </c>
      <c r="E4213" t="b">
        <v>0</v>
      </c>
      <c r="F4213" s="1">
        <v>45373.85392361111</v>
      </c>
      <c r="G4213" t="b">
        <v>1</v>
      </c>
      <c r="H4213" t="b">
        <v>0</v>
      </c>
      <c r="I4213" t="s">
        <v>51</v>
      </c>
      <c r="J4213" t="s">
        <v>66</v>
      </c>
      <c r="K4213" t="s">
        <v>74</v>
      </c>
      <c r="L4213">
        <v>96095</v>
      </c>
    </row>
    <row r="4214" spans="1:12" x14ac:dyDescent="0.25">
      <c r="A4214" t="s">
        <v>54</v>
      </c>
      <c r="B4214" t="s">
        <v>79</v>
      </c>
      <c r="C4214" t="s">
        <v>21</v>
      </c>
      <c r="D4214" t="s">
        <v>15</v>
      </c>
      <c r="E4214" t="b">
        <v>0</v>
      </c>
      <c r="F4214" s="1">
        <v>45492.188599537039</v>
      </c>
      <c r="G4214" t="b">
        <v>0</v>
      </c>
      <c r="H4214" t="b">
        <v>1</v>
      </c>
      <c r="I4214" t="s">
        <v>30</v>
      </c>
      <c r="J4214" t="s">
        <v>44</v>
      </c>
      <c r="K4214" t="s">
        <v>122</v>
      </c>
      <c r="L4214">
        <v>123451</v>
      </c>
    </row>
    <row r="4215" spans="1:12" x14ac:dyDescent="0.25">
      <c r="A4215" t="s">
        <v>54</v>
      </c>
      <c r="B4215" t="s">
        <v>55</v>
      </c>
      <c r="C4215" t="s">
        <v>21</v>
      </c>
      <c r="D4215" t="s">
        <v>29</v>
      </c>
      <c r="E4215" t="b">
        <v>1</v>
      </c>
      <c r="F4215" s="1">
        <v>45292.325775462959</v>
      </c>
      <c r="G4215" t="b">
        <v>0</v>
      </c>
      <c r="H4215" t="b">
        <v>0</v>
      </c>
      <c r="I4215" t="s">
        <v>30</v>
      </c>
      <c r="J4215" t="s">
        <v>57</v>
      </c>
      <c r="K4215" t="s">
        <v>56</v>
      </c>
      <c r="L4215">
        <v>139211</v>
      </c>
    </row>
    <row r="4216" spans="1:12" x14ac:dyDescent="0.25">
      <c r="A4216" t="s">
        <v>12</v>
      </c>
      <c r="B4216" t="s">
        <v>13</v>
      </c>
      <c r="C4216" t="s">
        <v>68</v>
      </c>
      <c r="D4216" t="s">
        <v>29</v>
      </c>
      <c r="E4216" t="b">
        <v>1</v>
      </c>
      <c r="F4216" s="1">
        <v>45369.986319444448</v>
      </c>
      <c r="G4216" t="b">
        <v>1</v>
      </c>
      <c r="H4216" t="b">
        <v>1</v>
      </c>
      <c r="I4216" t="s">
        <v>16</v>
      </c>
      <c r="J4216" t="s">
        <v>47</v>
      </c>
      <c r="K4216" t="s">
        <v>124</v>
      </c>
      <c r="L4216">
        <v>118240</v>
      </c>
    </row>
    <row r="4217" spans="1:12" x14ac:dyDescent="0.25">
      <c r="A4217" t="s">
        <v>26</v>
      </c>
      <c r="B4217" t="s">
        <v>27</v>
      </c>
      <c r="C4217" t="s">
        <v>68</v>
      </c>
      <c r="D4217" t="s">
        <v>15</v>
      </c>
      <c r="E4217" t="b">
        <v>0</v>
      </c>
      <c r="F4217" s="1">
        <v>45355.285150462973</v>
      </c>
      <c r="G4217" t="b">
        <v>0</v>
      </c>
      <c r="H4217" t="b">
        <v>1</v>
      </c>
      <c r="I4217" t="s">
        <v>30</v>
      </c>
      <c r="J4217" t="s">
        <v>47</v>
      </c>
      <c r="K4217" t="s">
        <v>53</v>
      </c>
      <c r="L4217">
        <v>113654</v>
      </c>
    </row>
    <row r="4218" spans="1:12" x14ac:dyDescent="0.25">
      <c r="A4218" t="s">
        <v>49</v>
      </c>
      <c r="B4218" t="s">
        <v>61</v>
      </c>
      <c r="C4218" t="s">
        <v>68</v>
      </c>
      <c r="D4218" t="s">
        <v>15</v>
      </c>
      <c r="E4218" t="b">
        <v>1</v>
      </c>
      <c r="F4218" s="1">
        <v>45349.696319444447</v>
      </c>
      <c r="G4218" t="b">
        <v>0</v>
      </c>
      <c r="H4218" t="b">
        <v>0</v>
      </c>
      <c r="I4218" t="s">
        <v>51</v>
      </c>
      <c r="J4218" t="s">
        <v>24</v>
      </c>
      <c r="K4218" t="s">
        <v>53</v>
      </c>
      <c r="L4218">
        <v>74853</v>
      </c>
    </row>
    <row r="4219" spans="1:12" x14ac:dyDescent="0.25">
      <c r="A4219" t="s">
        <v>82</v>
      </c>
      <c r="B4219" t="s">
        <v>83</v>
      </c>
      <c r="C4219" t="s">
        <v>68</v>
      </c>
      <c r="D4219" t="s">
        <v>15</v>
      </c>
      <c r="E4219" t="b">
        <v>0</v>
      </c>
      <c r="F4219" s="1">
        <v>45464.676562499997</v>
      </c>
      <c r="G4219" t="b">
        <v>0</v>
      </c>
      <c r="H4219" t="b">
        <v>1</v>
      </c>
      <c r="I4219" t="s">
        <v>84</v>
      </c>
      <c r="J4219" t="s">
        <v>80</v>
      </c>
      <c r="K4219" t="s">
        <v>113</v>
      </c>
      <c r="L4219">
        <v>116338</v>
      </c>
    </row>
    <row r="4220" spans="1:12" x14ac:dyDescent="0.25">
      <c r="A4220" t="s">
        <v>45</v>
      </c>
      <c r="B4220" t="s">
        <v>88</v>
      </c>
      <c r="C4220" t="s">
        <v>43</v>
      </c>
      <c r="D4220" t="s">
        <v>15</v>
      </c>
      <c r="E4220" t="b">
        <v>0</v>
      </c>
      <c r="F4220" s="1">
        <v>45442.905891203707</v>
      </c>
      <c r="G4220" t="b">
        <v>0</v>
      </c>
      <c r="H4220" t="b">
        <v>0</v>
      </c>
      <c r="I4220" t="s">
        <v>16</v>
      </c>
      <c r="J4220" t="s">
        <v>72</v>
      </c>
      <c r="K4220" t="s">
        <v>120</v>
      </c>
      <c r="L4220">
        <v>104446</v>
      </c>
    </row>
    <row r="4221" spans="1:12" x14ac:dyDescent="0.25">
      <c r="A4221" t="s">
        <v>19</v>
      </c>
      <c r="B4221" t="s">
        <v>36</v>
      </c>
      <c r="C4221" t="s">
        <v>21</v>
      </c>
      <c r="D4221" t="s">
        <v>15</v>
      </c>
      <c r="E4221" t="b">
        <v>1</v>
      </c>
      <c r="F4221" s="1">
        <v>45294.183055555557</v>
      </c>
      <c r="G4221" t="b">
        <v>1</v>
      </c>
      <c r="H4221" t="b">
        <v>0</v>
      </c>
      <c r="I4221" t="s">
        <v>23</v>
      </c>
      <c r="J4221" t="s">
        <v>72</v>
      </c>
      <c r="K4221" t="s">
        <v>128</v>
      </c>
      <c r="L4221">
        <v>78387</v>
      </c>
    </row>
    <row r="4222" spans="1:12" x14ac:dyDescent="0.25">
      <c r="A4222" t="s">
        <v>49</v>
      </c>
      <c r="B4222" t="s">
        <v>108</v>
      </c>
      <c r="C4222" t="s">
        <v>68</v>
      </c>
      <c r="D4222" t="s">
        <v>15</v>
      </c>
      <c r="E4222" t="b">
        <v>1</v>
      </c>
      <c r="F4222" s="1">
        <v>45614.159479166658</v>
      </c>
      <c r="G4222" t="b">
        <v>0</v>
      </c>
      <c r="H4222" t="b">
        <v>0</v>
      </c>
      <c r="I4222" t="s">
        <v>51</v>
      </c>
      <c r="J4222" t="s">
        <v>80</v>
      </c>
      <c r="K4222" t="s">
        <v>18</v>
      </c>
      <c r="L4222">
        <v>77455</v>
      </c>
    </row>
    <row r="4223" spans="1:12" x14ac:dyDescent="0.25">
      <c r="A4223" t="s">
        <v>19</v>
      </c>
      <c r="B4223" t="s">
        <v>20</v>
      </c>
      <c r="C4223" t="s">
        <v>14</v>
      </c>
      <c r="D4223" t="s">
        <v>29</v>
      </c>
      <c r="E4223" t="b">
        <v>1</v>
      </c>
      <c r="F4223" s="1">
        <v>45622.087280092594</v>
      </c>
      <c r="G4223" t="b">
        <v>0</v>
      </c>
      <c r="H4223" t="b">
        <v>0</v>
      </c>
      <c r="I4223" t="s">
        <v>23</v>
      </c>
      <c r="J4223" t="s">
        <v>66</v>
      </c>
      <c r="K4223" t="s">
        <v>25</v>
      </c>
      <c r="L4223">
        <v>78894</v>
      </c>
    </row>
    <row r="4224" spans="1:12" x14ac:dyDescent="0.25">
      <c r="A4224" t="s">
        <v>49</v>
      </c>
      <c r="B4224" t="s">
        <v>61</v>
      </c>
      <c r="C4224" t="s">
        <v>28</v>
      </c>
      <c r="D4224" t="s">
        <v>22</v>
      </c>
      <c r="E4224" t="b">
        <v>1</v>
      </c>
      <c r="F4224" s="1">
        <v>45530.307210648149</v>
      </c>
      <c r="G4224" t="b">
        <v>1</v>
      </c>
      <c r="H4224" t="b">
        <v>1</v>
      </c>
      <c r="I4224" t="s">
        <v>51</v>
      </c>
      <c r="J4224" t="s">
        <v>80</v>
      </c>
      <c r="K4224" t="s">
        <v>122</v>
      </c>
      <c r="L4224">
        <v>75036</v>
      </c>
    </row>
    <row r="4225" spans="1:12" x14ac:dyDescent="0.25">
      <c r="A4225" t="s">
        <v>82</v>
      </c>
      <c r="B4225" t="s">
        <v>83</v>
      </c>
      <c r="C4225" t="s">
        <v>43</v>
      </c>
      <c r="D4225" t="s">
        <v>15</v>
      </c>
      <c r="E4225" t="b">
        <v>1</v>
      </c>
      <c r="F4225" s="1">
        <v>45556.837581018517</v>
      </c>
      <c r="G4225" t="b">
        <v>1</v>
      </c>
      <c r="H4225" t="b">
        <v>1</v>
      </c>
      <c r="I4225" t="s">
        <v>84</v>
      </c>
      <c r="J4225" t="s">
        <v>66</v>
      </c>
      <c r="K4225" t="s">
        <v>118</v>
      </c>
      <c r="L4225">
        <v>105366</v>
      </c>
    </row>
    <row r="4226" spans="1:12" x14ac:dyDescent="0.25">
      <c r="A4226" t="s">
        <v>38</v>
      </c>
      <c r="B4226" t="s">
        <v>107</v>
      </c>
      <c r="C4226" t="s">
        <v>14</v>
      </c>
      <c r="D4226" t="s">
        <v>22</v>
      </c>
      <c r="E4226" t="b">
        <v>0</v>
      </c>
      <c r="F4226" s="1">
        <v>45297.480081018519</v>
      </c>
      <c r="G4226" t="b">
        <v>1</v>
      </c>
      <c r="H4226" t="b">
        <v>0</v>
      </c>
      <c r="I4226" t="s">
        <v>41</v>
      </c>
      <c r="J4226" t="s">
        <v>24</v>
      </c>
      <c r="K4226" t="s">
        <v>56</v>
      </c>
      <c r="L4226">
        <v>82709</v>
      </c>
    </row>
    <row r="4227" spans="1:12" x14ac:dyDescent="0.25">
      <c r="A4227" t="s">
        <v>82</v>
      </c>
      <c r="B4227" t="s">
        <v>83</v>
      </c>
      <c r="C4227" t="s">
        <v>28</v>
      </c>
      <c r="D4227" t="s">
        <v>22</v>
      </c>
      <c r="E4227" t="b">
        <v>1</v>
      </c>
      <c r="F4227" s="1">
        <v>45627.087175925917</v>
      </c>
      <c r="G4227" t="b">
        <v>0</v>
      </c>
      <c r="H4227" t="b">
        <v>0</v>
      </c>
      <c r="I4227" t="s">
        <v>84</v>
      </c>
      <c r="J4227" t="s">
        <v>70</v>
      </c>
      <c r="K4227" t="s">
        <v>118</v>
      </c>
      <c r="L4227">
        <v>128132</v>
      </c>
    </row>
    <row r="4228" spans="1:12" x14ac:dyDescent="0.25">
      <c r="A4228" t="s">
        <v>12</v>
      </c>
      <c r="B4228" t="s">
        <v>13</v>
      </c>
      <c r="C4228" t="s">
        <v>14</v>
      </c>
      <c r="D4228" t="s">
        <v>15</v>
      </c>
      <c r="E4228" t="b">
        <v>0</v>
      </c>
      <c r="F4228" s="1">
        <v>45388.696956018517</v>
      </c>
      <c r="G4228" t="b">
        <v>1</v>
      </c>
      <c r="H4228" t="b">
        <v>1</v>
      </c>
      <c r="I4228" t="s">
        <v>16</v>
      </c>
      <c r="J4228" t="s">
        <v>70</v>
      </c>
      <c r="K4228" t="s">
        <v>123</v>
      </c>
      <c r="L4228">
        <v>125592</v>
      </c>
    </row>
    <row r="4229" spans="1:12" x14ac:dyDescent="0.25">
      <c r="A4229" t="s">
        <v>26</v>
      </c>
      <c r="B4229" t="s">
        <v>71</v>
      </c>
      <c r="C4229" t="s">
        <v>68</v>
      </c>
      <c r="D4229" t="s">
        <v>22</v>
      </c>
      <c r="E4229" t="b">
        <v>1</v>
      </c>
      <c r="F4229" s="1">
        <v>45342.845578703702</v>
      </c>
      <c r="G4229" t="b">
        <v>1</v>
      </c>
      <c r="H4229" t="b">
        <v>0</v>
      </c>
      <c r="I4229" t="s">
        <v>30</v>
      </c>
      <c r="J4229" t="s">
        <v>24</v>
      </c>
      <c r="K4229" t="s">
        <v>111</v>
      </c>
      <c r="L4229">
        <v>129991</v>
      </c>
    </row>
    <row r="4230" spans="1:12" x14ac:dyDescent="0.25">
      <c r="A4230" t="s">
        <v>45</v>
      </c>
      <c r="B4230" t="s">
        <v>46</v>
      </c>
      <c r="C4230" t="s">
        <v>43</v>
      </c>
      <c r="D4230" t="s">
        <v>15</v>
      </c>
      <c r="E4230" t="b">
        <v>1</v>
      </c>
      <c r="F4230" s="1">
        <v>45541.548333333332</v>
      </c>
      <c r="G4230" t="b">
        <v>1</v>
      </c>
      <c r="H4230" t="b">
        <v>0</v>
      </c>
      <c r="I4230" t="s">
        <v>16</v>
      </c>
      <c r="J4230" t="s">
        <v>64</v>
      </c>
      <c r="K4230" t="s">
        <v>93</v>
      </c>
      <c r="L4230">
        <v>112888</v>
      </c>
    </row>
    <row r="4231" spans="1:12" x14ac:dyDescent="0.25">
      <c r="A4231" t="s">
        <v>12</v>
      </c>
      <c r="B4231" t="s">
        <v>13</v>
      </c>
      <c r="C4231" t="s">
        <v>68</v>
      </c>
      <c r="D4231" t="s">
        <v>22</v>
      </c>
      <c r="E4231" t="b">
        <v>0</v>
      </c>
      <c r="F4231" s="1">
        <v>45381.518067129633</v>
      </c>
      <c r="G4231" t="b">
        <v>0</v>
      </c>
      <c r="H4231" t="b">
        <v>0</v>
      </c>
      <c r="I4231" t="s">
        <v>16</v>
      </c>
      <c r="J4231" t="s">
        <v>72</v>
      </c>
      <c r="K4231" t="s">
        <v>126</v>
      </c>
      <c r="L4231">
        <v>131799</v>
      </c>
    </row>
    <row r="4232" spans="1:12" x14ac:dyDescent="0.25">
      <c r="A4232" t="s">
        <v>49</v>
      </c>
      <c r="B4232" t="s">
        <v>61</v>
      </c>
      <c r="C4232" t="s">
        <v>28</v>
      </c>
      <c r="D4232" t="s">
        <v>29</v>
      </c>
      <c r="E4232" t="b">
        <v>0</v>
      </c>
      <c r="F4232" s="1">
        <v>45592.978703703702</v>
      </c>
      <c r="G4232" t="b">
        <v>1</v>
      </c>
      <c r="H4232" t="b">
        <v>0</v>
      </c>
      <c r="I4232" t="s">
        <v>51</v>
      </c>
      <c r="J4232" t="s">
        <v>47</v>
      </c>
      <c r="K4232" t="s">
        <v>124</v>
      </c>
      <c r="L4232">
        <v>89615</v>
      </c>
    </row>
    <row r="4233" spans="1:12" x14ac:dyDescent="0.25">
      <c r="A4233" t="s">
        <v>54</v>
      </c>
      <c r="B4233" t="s">
        <v>79</v>
      </c>
      <c r="C4233" t="s">
        <v>28</v>
      </c>
      <c r="D4233" t="s">
        <v>15</v>
      </c>
      <c r="E4233" t="b">
        <v>0</v>
      </c>
      <c r="F4233" s="1">
        <v>45635.478807870371</v>
      </c>
      <c r="G4233" t="b">
        <v>0</v>
      </c>
      <c r="H4233" t="b">
        <v>0</v>
      </c>
      <c r="I4233" t="s">
        <v>30</v>
      </c>
      <c r="J4233" t="s">
        <v>64</v>
      </c>
      <c r="K4233" t="s">
        <v>42</v>
      </c>
      <c r="L4233">
        <v>132386</v>
      </c>
    </row>
    <row r="4234" spans="1:12" x14ac:dyDescent="0.25">
      <c r="A4234" t="s">
        <v>49</v>
      </c>
      <c r="B4234" t="s">
        <v>61</v>
      </c>
      <c r="C4234" t="s">
        <v>40</v>
      </c>
      <c r="D4234" t="s">
        <v>22</v>
      </c>
      <c r="E4234" t="b">
        <v>1</v>
      </c>
      <c r="F4234" s="1">
        <v>45372.302372685182</v>
      </c>
      <c r="G4234" t="b">
        <v>1</v>
      </c>
      <c r="H4234" t="b">
        <v>0</v>
      </c>
      <c r="I4234" t="s">
        <v>51</v>
      </c>
      <c r="J4234" t="s">
        <v>24</v>
      </c>
      <c r="K4234" t="s">
        <v>128</v>
      </c>
      <c r="L4234">
        <v>70956</v>
      </c>
    </row>
    <row r="4235" spans="1:12" x14ac:dyDescent="0.25">
      <c r="A4235" t="s">
        <v>26</v>
      </c>
      <c r="B4235" t="s">
        <v>27</v>
      </c>
      <c r="C4235" t="s">
        <v>28</v>
      </c>
      <c r="D4235" t="s">
        <v>22</v>
      </c>
      <c r="E4235" t="b">
        <v>0</v>
      </c>
      <c r="F4235" s="1">
        <v>45327.487627314818</v>
      </c>
      <c r="G4235" t="b">
        <v>0</v>
      </c>
      <c r="H4235" t="b">
        <v>0</v>
      </c>
      <c r="I4235" t="s">
        <v>30</v>
      </c>
      <c r="J4235" t="s">
        <v>64</v>
      </c>
      <c r="K4235" t="s">
        <v>42</v>
      </c>
      <c r="L4235">
        <v>129349</v>
      </c>
    </row>
    <row r="4236" spans="1:12" x14ac:dyDescent="0.25">
      <c r="A4236" t="s">
        <v>54</v>
      </c>
      <c r="B4236" t="s">
        <v>79</v>
      </c>
      <c r="C4236" t="s">
        <v>68</v>
      </c>
      <c r="D4236" t="s">
        <v>22</v>
      </c>
      <c r="E4236" t="b">
        <v>0</v>
      </c>
      <c r="F4236" s="1">
        <v>45295.326145833344</v>
      </c>
      <c r="G4236" t="b">
        <v>1</v>
      </c>
      <c r="H4236" t="b">
        <v>1</v>
      </c>
      <c r="I4236" t="s">
        <v>30</v>
      </c>
      <c r="J4236" t="s">
        <v>47</v>
      </c>
      <c r="K4236" t="s">
        <v>123</v>
      </c>
      <c r="L4236">
        <v>140106</v>
      </c>
    </row>
    <row r="4237" spans="1:12" x14ac:dyDescent="0.25">
      <c r="A4237" t="s">
        <v>54</v>
      </c>
      <c r="B4237" t="s">
        <v>79</v>
      </c>
      <c r="C4237" t="s">
        <v>28</v>
      </c>
      <c r="D4237" t="s">
        <v>15</v>
      </c>
      <c r="E4237" t="b">
        <v>0</v>
      </c>
      <c r="F4237" s="1">
        <v>45364.732361111113</v>
      </c>
      <c r="G4237" t="b">
        <v>0</v>
      </c>
      <c r="H4237" t="b">
        <v>1</v>
      </c>
      <c r="I4237" t="s">
        <v>30</v>
      </c>
      <c r="J4237" t="s">
        <v>34</v>
      </c>
      <c r="K4237" t="s">
        <v>101</v>
      </c>
      <c r="L4237">
        <v>139396</v>
      </c>
    </row>
    <row r="4238" spans="1:12" x14ac:dyDescent="0.25">
      <c r="A4238" t="s">
        <v>82</v>
      </c>
      <c r="B4238" t="s">
        <v>83</v>
      </c>
      <c r="C4238" t="s">
        <v>68</v>
      </c>
      <c r="D4238" t="s">
        <v>22</v>
      </c>
      <c r="E4238" t="b">
        <v>0</v>
      </c>
      <c r="F4238" s="1">
        <v>45303.099652777782</v>
      </c>
      <c r="G4238" t="b">
        <v>1</v>
      </c>
      <c r="H4238" t="b">
        <v>0</v>
      </c>
      <c r="I4238" t="s">
        <v>84</v>
      </c>
      <c r="J4238" t="s">
        <v>17</v>
      </c>
      <c r="K4238" t="s">
        <v>42</v>
      </c>
      <c r="L4238">
        <v>124135</v>
      </c>
    </row>
    <row r="4239" spans="1:12" x14ac:dyDescent="0.25">
      <c r="A4239" t="s">
        <v>19</v>
      </c>
      <c r="B4239" t="s">
        <v>94</v>
      </c>
      <c r="C4239" t="s">
        <v>40</v>
      </c>
      <c r="D4239" t="s">
        <v>29</v>
      </c>
      <c r="E4239" t="b">
        <v>1</v>
      </c>
      <c r="F4239" s="1">
        <v>45618.196620370371</v>
      </c>
      <c r="G4239" t="b">
        <v>1</v>
      </c>
      <c r="H4239" t="b">
        <v>0</v>
      </c>
      <c r="I4239" t="s">
        <v>23</v>
      </c>
      <c r="J4239" t="s">
        <v>64</v>
      </c>
      <c r="K4239" t="s">
        <v>67</v>
      </c>
      <c r="L4239">
        <v>66770</v>
      </c>
    </row>
    <row r="4240" spans="1:12" x14ac:dyDescent="0.25">
      <c r="A4240" t="s">
        <v>82</v>
      </c>
      <c r="B4240" t="s">
        <v>83</v>
      </c>
      <c r="C4240" t="s">
        <v>14</v>
      </c>
      <c r="D4240" t="s">
        <v>22</v>
      </c>
      <c r="E4240" t="b">
        <v>1</v>
      </c>
      <c r="F4240" s="1">
        <v>45551.552731481483</v>
      </c>
      <c r="G4240" t="b">
        <v>0</v>
      </c>
      <c r="H4240" t="b">
        <v>0</v>
      </c>
      <c r="I4240" t="s">
        <v>84</v>
      </c>
      <c r="J4240" t="s">
        <v>34</v>
      </c>
      <c r="K4240" t="s">
        <v>96</v>
      </c>
      <c r="L4240">
        <v>114907</v>
      </c>
    </row>
    <row r="4241" spans="1:12" x14ac:dyDescent="0.25">
      <c r="A4241" t="s">
        <v>45</v>
      </c>
      <c r="B4241" t="s">
        <v>46</v>
      </c>
      <c r="C4241" t="s">
        <v>21</v>
      </c>
      <c r="D4241" t="s">
        <v>15</v>
      </c>
      <c r="E4241" t="b">
        <v>0</v>
      </c>
      <c r="F4241" s="1">
        <v>45362.820069444453</v>
      </c>
      <c r="G4241" t="b">
        <v>1</v>
      </c>
      <c r="H4241" t="b">
        <v>0</v>
      </c>
      <c r="I4241" t="s">
        <v>16</v>
      </c>
      <c r="J4241" t="s">
        <v>17</v>
      </c>
      <c r="K4241" t="s">
        <v>89</v>
      </c>
      <c r="L4241">
        <v>81605</v>
      </c>
    </row>
    <row r="4242" spans="1:12" x14ac:dyDescent="0.25">
      <c r="A4242" t="s">
        <v>54</v>
      </c>
      <c r="B4242" t="s">
        <v>79</v>
      </c>
      <c r="C4242" t="s">
        <v>21</v>
      </c>
      <c r="D4242" t="s">
        <v>29</v>
      </c>
      <c r="E4242" t="b">
        <v>1</v>
      </c>
      <c r="F4242" s="1">
        <v>45488.230162037027</v>
      </c>
      <c r="G4242" t="b">
        <v>1</v>
      </c>
      <c r="H4242" t="b">
        <v>1</v>
      </c>
      <c r="I4242" t="s">
        <v>30</v>
      </c>
      <c r="J4242" t="s">
        <v>64</v>
      </c>
      <c r="K4242" t="s">
        <v>67</v>
      </c>
      <c r="L4242">
        <v>154818</v>
      </c>
    </row>
    <row r="4243" spans="1:12" x14ac:dyDescent="0.25">
      <c r="A4243" t="s">
        <v>45</v>
      </c>
      <c r="B4243" t="s">
        <v>76</v>
      </c>
      <c r="C4243" t="s">
        <v>14</v>
      </c>
      <c r="D4243" t="s">
        <v>15</v>
      </c>
      <c r="E4243" t="b">
        <v>1</v>
      </c>
      <c r="F4243" s="1">
        <v>45542.285081018519</v>
      </c>
      <c r="G4243" t="b">
        <v>1</v>
      </c>
      <c r="H4243" t="b">
        <v>0</v>
      </c>
      <c r="I4243" t="s">
        <v>16</v>
      </c>
      <c r="J4243" t="s">
        <v>17</v>
      </c>
      <c r="K4243" t="s">
        <v>81</v>
      </c>
      <c r="L4243">
        <v>113147</v>
      </c>
    </row>
    <row r="4244" spans="1:12" x14ac:dyDescent="0.25">
      <c r="A4244" t="s">
        <v>19</v>
      </c>
      <c r="B4244" t="s">
        <v>20</v>
      </c>
      <c r="C4244" t="s">
        <v>21</v>
      </c>
      <c r="D4244" t="s">
        <v>15</v>
      </c>
      <c r="E4244" t="b">
        <v>1</v>
      </c>
      <c r="F4244" s="1">
        <v>45369.916678240741</v>
      </c>
      <c r="G4244" t="b">
        <v>0</v>
      </c>
      <c r="H4244" t="b">
        <v>1</v>
      </c>
      <c r="I4244" t="s">
        <v>23</v>
      </c>
      <c r="J4244" t="s">
        <v>17</v>
      </c>
      <c r="K4244" t="s">
        <v>90</v>
      </c>
      <c r="L4244">
        <v>86665</v>
      </c>
    </row>
    <row r="4245" spans="1:12" x14ac:dyDescent="0.25">
      <c r="A4245" t="s">
        <v>82</v>
      </c>
      <c r="B4245" t="s">
        <v>85</v>
      </c>
      <c r="C4245" t="s">
        <v>40</v>
      </c>
      <c r="D4245" t="s">
        <v>22</v>
      </c>
      <c r="E4245" t="b">
        <v>1</v>
      </c>
      <c r="F4245" s="1">
        <v>45506.718657407408</v>
      </c>
      <c r="G4245" t="b">
        <v>1</v>
      </c>
      <c r="H4245" t="b">
        <v>1</v>
      </c>
      <c r="I4245" t="s">
        <v>84</v>
      </c>
      <c r="J4245" t="s">
        <v>57</v>
      </c>
      <c r="K4245" t="s">
        <v>128</v>
      </c>
      <c r="L4245">
        <v>119918</v>
      </c>
    </row>
    <row r="4246" spans="1:12" x14ac:dyDescent="0.25">
      <c r="A4246" t="s">
        <v>82</v>
      </c>
      <c r="B4246" t="s">
        <v>85</v>
      </c>
      <c r="C4246" t="s">
        <v>28</v>
      </c>
      <c r="D4246" t="s">
        <v>22</v>
      </c>
      <c r="E4246" t="b">
        <v>0</v>
      </c>
      <c r="F4246" s="1">
        <v>45655.571956018517</v>
      </c>
      <c r="G4246" t="b">
        <v>0</v>
      </c>
      <c r="H4246" t="b">
        <v>1</v>
      </c>
      <c r="I4246" t="s">
        <v>84</v>
      </c>
      <c r="J4246" t="s">
        <v>66</v>
      </c>
      <c r="K4246" t="s">
        <v>67</v>
      </c>
      <c r="L4246">
        <v>126492</v>
      </c>
    </row>
    <row r="4247" spans="1:12" x14ac:dyDescent="0.25">
      <c r="A4247" t="s">
        <v>54</v>
      </c>
      <c r="B4247" t="s">
        <v>55</v>
      </c>
      <c r="C4247" t="s">
        <v>14</v>
      </c>
      <c r="D4247" t="s">
        <v>22</v>
      </c>
      <c r="E4247" t="b">
        <v>1</v>
      </c>
      <c r="F4247" s="1">
        <v>45331.015844907408</v>
      </c>
      <c r="G4247" t="b">
        <v>1</v>
      </c>
      <c r="H4247" t="b">
        <v>1</v>
      </c>
      <c r="I4247" t="s">
        <v>30</v>
      </c>
      <c r="J4247" t="s">
        <v>17</v>
      </c>
      <c r="K4247" t="s">
        <v>112</v>
      </c>
      <c r="L4247">
        <v>132300</v>
      </c>
    </row>
    <row r="4248" spans="1:12" x14ac:dyDescent="0.25">
      <c r="A4248" t="s">
        <v>38</v>
      </c>
      <c r="B4248" t="s">
        <v>107</v>
      </c>
      <c r="C4248" t="s">
        <v>40</v>
      </c>
      <c r="D4248" t="s">
        <v>22</v>
      </c>
      <c r="E4248" t="b">
        <v>0</v>
      </c>
      <c r="F4248" s="1">
        <v>45527.831192129634</v>
      </c>
      <c r="G4248" t="b">
        <v>1</v>
      </c>
      <c r="H4248" t="b">
        <v>0</v>
      </c>
      <c r="I4248" t="s">
        <v>41</v>
      </c>
      <c r="J4248" t="s">
        <v>44</v>
      </c>
      <c r="K4248" t="s">
        <v>126</v>
      </c>
      <c r="L4248">
        <v>74481</v>
      </c>
    </row>
    <row r="4249" spans="1:12" x14ac:dyDescent="0.25">
      <c r="A4249" t="s">
        <v>45</v>
      </c>
      <c r="B4249" t="s">
        <v>76</v>
      </c>
      <c r="C4249" t="s">
        <v>40</v>
      </c>
      <c r="D4249" t="s">
        <v>22</v>
      </c>
      <c r="E4249" t="b">
        <v>1</v>
      </c>
      <c r="F4249" s="1">
        <v>45596.657719907409</v>
      </c>
      <c r="G4249" t="b">
        <v>0</v>
      </c>
      <c r="H4249" t="b">
        <v>0</v>
      </c>
      <c r="I4249" t="s">
        <v>16</v>
      </c>
      <c r="J4249" t="s">
        <v>57</v>
      </c>
      <c r="K4249" t="s">
        <v>123</v>
      </c>
      <c r="L4249">
        <v>91556</v>
      </c>
    </row>
    <row r="4250" spans="1:12" x14ac:dyDescent="0.25">
      <c r="A4250" t="s">
        <v>49</v>
      </c>
      <c r="B4250" t="s">
        <v>108</v>
      </c>
      <c r="C4250" t="s">
        <v>40</v>
      </c>
      <c r="D4250" t="s">
        <v>15</v>
      </c>
      <c r="E4250" t="b">
        <v>0</v>
      </c>
      <c r="F4250" s="1">
        <v>45393.246458333328</v>
      </c>
      <c r="G4250" t="b">
        <v>0</v>
      </c>
      <c r="H4250" t="b">
        <v>1</v>
      </c>
      <c r="I4250" t="s">
        <v>51</v>
      </c>
      <c r="J4250" t="s">
        <v>34</v>
      </c>
      <c r="K4250" t="s">
        <v>116</v>
      </c>
      <c r="L4250">
        <v>89468</v>
      </c>
    </row>
    <row r="4251" spans="1:12" x14ac:dyDescent="0.25">
      <c r="A4251" t="s">
        <v>49</v>
      </c>
      <c r="B4251" t="s">
        <v>50</v>
      </c>
      <c r="C4251" t="s">
        <v>43</v>
      </c>
      <c r="D4251" t="s">
        <v>15</v>
      </c>
      <c r="E4251" t="b">
        <v>1</v>
      </c>
      <c r="F4251" s="1">
        <v>45486.700590277767</v>
      </c>
      <c r="G4251" t="b">
        <v>1</v>
      </c>
      <c r="H4251" t="b">
        <v>1</v>
      </c>
      <c r="I4251" t="s">
        <v>51</v>
      </c>
      <c r="J4251" t="s">
        <v>64</v>
      </c>
      <c r="K4251" t="s">
        <v>128</v>
      </c>
      <c r="L4251">
        <v>70470</v>
      </c>
    </row>
    <row r="4252" spans="1:12" x14ac:dyDescent="0.25">
      <c r="A4252" t="s">
        <v>12</v>
      </c>
      <c r="B4252" t="s">
        <v>13</v>
      </c>
      <c r="C4252" t="s">
        <v>40</v>
      </c>
      <c r="D4252" t="s">
        <v>22</v>
      </c>
      <c r="E4252" t="b">
        <v>1</v>
      </c>
      <c r="F4252" s="1">
        <v>45540.962500000001</v>
      </c>
      <c r="G4252" t="b">
        <v>1</v>
      </c>
      <c r="H4252" t="b">
        <v>1</v>
      </c>
      <c r="I4252" t="s">
        <v>16</v>
      </c>
      <c r="J4252" t="s">
        <v>17</v>
      </c>
      <c r="K4252" t="s">
        <v>129</v>
      </c>
      <c r="L4252">
        <v>130631</v>
      </c>
    </row>
    <row r="4253" spans="1:12" x14ac:dyDescent="0.25">
      <c r="A4253" t="s">
        <v>12</v>
      </c>
      <c r="B4253" t="s">
        <v>13</v>
      </c>
      <c r="C4253" t="s">
        <v>28</v>
      </c>
      <c r="D4253" t="s">
        <v>15</v>
      </c>
      <c r="E4253" t="b">
        <v>0</v>
      </c>
      <c r="F4253" s="1">
        <v>45541.714560185188</v>
      </c>
      <c r="G4253" t="b">
        <v>0</v>
      </c>
      <c r="H4253" t="b">
        <v>0</v>
      </c>
      <c r="I4253" t="s">
        <v>16</v>
      </c>
      <c r="J4253" t="s">
        <v>44</v>
      </c>
      <c r="K4253" t="s">
        <v>89</v>
      </c>
      <c r="L4253">
        <v>146781</v>
      </c>
    </row>
    <row r="4254" spans="1:12" x14ac:dyDescent="0.25">
      <c r="A4254" t="s">
        <v>45</v>
      </c>
      <c r="B4254" t="s">
        <v>46</v>
      </c>
      <c r="C4254" t="s">
        <v>68</v>
      </c>
      <c r="D4254" t="s">
        <v>22</v>
      </c>
      <c r="E4254" t="b">
        <v>1</v>
      </c>
      <c r="F4254" s="1">
        <v>45332.211793981478</v>
      </c>
      <c r="G4254" t="b">
        <v>1</v>
      </c>
      <c r="H4254" t="b">
        <v>0</v>
      </c>
      <c r="I4254" t="s">
        <v>16</v>
      </c>
      <c r="J4254" t="s">
        <v>24</v>
      </c>
      <c r="K4254" t="s">
        <v>77</v>
      </c>
      <c r="L4254">
        <v>89156</v>
      </c>
    </row>
    <row r="4255" spans="1:12" x14ac:dyDescent="0.25">
      <c r="A4255" t="s">
        <v>45</v>
      </c>
      <c r="B4255" t="s">
        <v>76</v>
      </c>
      <c r="C4255" t="s">
        <v>21</v>
      </c>
      <c r="D4255" t="s">
        <v>22</v>
      </c>
      <c r="E4255" t="b">
        <v>1</v>
      </c>
      <c r="F4255" s="1">
        <v>45597.08488425926</v>
      </c>
      <c r="G4255" t="b">
        <v>1</v>
      </c>
      <c r="H4255" t="b">
        <v>0</v>
      </c>
      <c r="I4255" t="s">
        <v>16</v>
      </c>
      <c r="J4255" t="s">
        <v>31</v>
      </c>
      <c r="K4255" t="s">
        <v>35</v>
      </c>
      <c r="L4255">
        <v>119251</v>
      </c>
    </row>
    <row r="4256" spans="1:12" x14ac:dyDescent="0.25">
      <c r="A4256" t="s">
        <v>49</v>
      </c>
      <c r="B4256" t="s">
        <v>50</v>
      </c>
      <c r="C4256" t="s">
        <v>43</v>
      </c>
      <c r="D4256" t="s">
        <v>15</v>
      </c>
      <c r="E4256" t="b">
        <v>0</v>
      </c>
      <c r="F4256" s="1">
        <v>45513.609895833331</v>
      </c>
      <c r="G4256" t="b">
        <v>1</v>
      </c>
      <c r="H4256" t="b">
        <v>1</v>
      </c>
      <c r="I4256" t="s">
        <v>51</v>
      </c>
      <c r="J4256" t="s">
        <v>24</v>
      </c>
      <c r="K4256" t="s">
        <v>37</v>
      </c>
      <c r="L4256">
        <v>80130</v>
      </c>
    </row>
    <row r="4257" spans="1:12" x14ac:dyDescent="0.25">
      <c r="A4257" t="s">
        <v>82</v>
      </c>
      <c r="B4257" t="s">
        <v>91</v>
      </c>
      <c r="C4257" t="s">
        <v>21</v>
      </c>
      <c r="D4257" t="s">
        <v>15</v>
      </c>
      <c r="E4257" t="b">
        <v>0</v>
      </c>
      <c r="F4257" s="1">
        <v>45500.100405092591</v>
      </c>
      <c r="G4257" t="b">
        <v>1</v>
      </c>
      <c r="H4257" t="b">
        <v>0</v>
      </c>
      <c r="I4257" t="s">
        <v>84</v>
      </c>
      <c r="J4257" t="s">
        <v>52</v>
      </c>
      <c r="K4257" t="s">
        <v>122</v>
      </c>
      <c r="L4257">
        <v>120212</v>
      </c>
    </row>
    <row r="4258" spans="1:12" x14ac:dyDescent="0.25">
      <c r="A4258" t="s">
        <v>12</v>
      </c>
      <c r="B4258" t="s">
        <v>13</v>
      </c>
      <c r="C4258" t="s">
        <v>21</v>
      </c>
      <c r="D4258" t="s">
        <v>29</v>
      </c>
      <c r="E4258" t="b">
        <v>0</v>
      </c>
      <c r="F4258" s="1">
        <v>45490.187314814822</v>
      </c>
      <c r="G4258" t="b">
        <v>1</v>
      </c>
      <c r="H4258" t="b">
        <v>0</v>
      </c>
      <c r="I4258" t="s">
        <v>16</v>
      </c>
      <c r="J4258" t="s">
        <v>24</v>
      </c>
      <c r="K4258" t="s">
        <v>35</v>
      </c>
      <c r="L4258">
        <v>114056</v>
      </c>
    </row>
    <row r="4259" spans="1:12" x14ac:dyDescent="0.25">
      <c r="A4259" t="s">
        <v>26</v>
      </c>
      <c r="B4259" t="s">
        <v>27</v>
      </c>
      <c r="C4259" t="s">
        <v>21</v>
      </c>
      <c r="D4259" t="s">
        <v>29</v>
      </c>
      <c r="E4259" t="b">
        <v>1</v>
      </c>
      <c r="F4259" s="1">
        <v>45299.472141203703</v>
      </c>
      <c r="G4259" t="b">
        <v>1</v>
      </c>
      <c r="H4259" t="b">
        <v>1</v>
      </c>
      <c r="I4259" t="s">
        <v>30</v>
      </c>
      <c r="J4259" t="s">
        <v>72</v>
      </c>
      <c r="K4259" t="s">
        <v>96</v>
      </c>
      <c r="L4259">
        <v>118769</v>
      </c>
    </row>
    <row r="4260" spans="1:12" x14ac:dyDescent="0.25">
      <c r="A4260" t="s">
        <v>38</v>
      </c>
      <c r="B4260" t="s">
        <v>107</v>
      </c>
      <c r="C4260" t="s">
        <v>43</v>
      </c>
      <c r="D4260" t="s">
        <v>22</v>
      </c>
      <c r="E4260" t="b">
        <v>1</v>
      </c>
      <c r="F4260" s="1">
        <v>45648.595682870371</v>
      </c>
      <c r="G4260" t="b">
        <v>0</v>
      </c>
      <c r="H4260" t="b">
        <v>0</v>
      </c>
      <c r="I4260" t="s">
        <v>41</v>
      </c>
      <c r="J4260" t="s">
        <v>64</v>
      </c>
      <c r="K4260" t="s">
        <v>93</v>
      </c>
      <c r="L4260">
        <v>72987</v>
      </c>
    </row>
    <row r="4261" spans="1:12" x14ac:dyDescent="0.25">
      <c r="A4261" t="s">
        <v>26</v>
      </c>
      <c r="B4261" t="s">
        <v>71</v>
      </c>
      <c r="C4261" t="s">
        <v>28</v>
      </c>
      <c r="D4261" t="s">
        <v>22</v>
      </c>
      <c r="E4261" t="b">
        <v>1</v>
      </c>
      <c r="F4261" s="1">
        <v>45362.313171296293</v>
      </c>
      <c r="G4261" t="b">
        <v>1</v>
      </c>
      <c r="H4261" t="b">
        <v>0</v>
      </c>
      <c r="I4261" t="s">
        <v>30</v>
      </c>
      <c r="J4261" t="s">
        <v>44</v>
      </c>
      <c r="K4261" t="s">
        <v>93</v>
      </c>
      <c r="L4261">
        <v>106273</v>
      </c>
    </row>
    <row r="4262" spans="1:12" x14ac:dyDescent="0.25">
      <c r="A4262" t="s">
        <v>54</v>
      </c>
      <c r="B4262" t="s">
        <v>79</v>
      </c>
      <c r="C4262" t="s">
        <v>14</v>
      </c>
      <c r="D4262" t="s">
        <v>29</v>
      </c>
      <c r="E4262" t="b">
        <v>1</v>
      </c>
      <c r="F4262" s="1">
        <v>45321.141840277778</v>
      </c>
      <c r="G4262" t="b">
        <v>1</v>
      </c>
      <c r="H4262" t="b">
        <v>0</v>
      </c>
      <c r="I4262" t="s">
        <v>30</v>
      </c>
      <c r="J4262" t="s">
        <v>72</v>
      </c>
      <c r="K4262" t="s">
        <v>35</v>
      </c>
      <c r="L4262">
        <v>120935</v>
      </c>
    </row>
    <row r="4263" spans="1:12" x14ac:dyDescent="0.25">
      <c r="A4263" t="s">
        <v>38</v>
      </c>
      <c r="B4263" t="s">
        <v>39</v>
      </c>
      <c r="C4263" t="s">
        <v>43</v>
      </c>
      <c r="D4263" t="s">
        <v>22</v>
      </c>
      <c r="E4263" t="b">
        <v>1</v>
      </c>
      <c r="F4263" s="1">
        <v>45453.491331018522</v>
      </c>
      <c r="G4263" t="b">
        <v>0</v>
      </c>
      <c r="H4263" t="b">
        <v>1</v>
      </c>
      <c r="I4263" t="s">
        <v>41</v>
      </c>
      <c r="J4263" t="s">
        <v>17</v>
      </c>
      <c r="K4263" t="s">
        <v>59</v>
      </c>
      <c r="L4263">
        <v>73513</v>
      </c>
    </row>
    <row r="4264" spans="1:12" x14ac:dyDescent="0.25">
      <c r="A4264" t="s">
        <v>12</v>
      </c>
      <c r="B4264" t="s">
        <v>75</v>
      </c>
      <c r="C4264" t="s">
        <v>68</v>
      </c>
      <c r="D4264" t="s">
        <v>15</v>
      </c>
      <c r="E4264" t="b">
        <v>0</v>
      </c>
      <c r="F4264" s="1">
        <v>45387.17800925926</v>
      </c>
      <c r="G4264" t="b">
        <v>1</v>
      </c>
      <c r="H4264" t="b">
        <v>1</v>
      </c>
      <c r="I4264" t="s">
        <v>16</v>
      </c>
      <c r="J4264" t="s">
        <v>64</v>
      </c>
      <c r="K4264" t="s">
        <v>121</v>
      </c>
      <c r="L4264">
        <v>138781</v>
      </c>
    </row>
    <row r="4265" spans="1:12" x14ac:dyDescent="0.25">
      <c r="A4265" t="s">
        <v>12</v>
      </c>
      <c r="B4265" t="s">
        <v>63</v>
      </c>
      <c r="C4265" t="s">
        <v>14</v>
      </c>
      <c r="D4265" t="s">
        <v>15</v>
      </c>
      <c r="E4265" t="b">
        <v>0</v>
      </c>
      <c r="F4265" s="1">
        <v>45296.884513888886</v>
      </c>
      <c r="G4265" t="b">
        <v>0</v>
      </c>
      <c r="H4265" t="b">
        <v>0</v>
      </c>
      <c r="I4265" t="s">
        <v>16</v>
      </c>
      <c r="J4265" t="s">
        <v>52</v>
      </c>
      <c r="K4265" t="s">
        <v>58</v>
      </c>
      <c r="L4265">
        <v>145813</v>
      </c>
    </row>
    <row r="4266" spans="1:12" x14ac:dyDescent="0.25">
      <c r="A4266" t="s">
        <v>82</v>
      </c>
      <c r="B4266" t="s">
        <v>85</v>
      </c>
      <c r="C4266" t="s">
        <v>28</v>
      </c>
      <c r="D4266" t="s">
        <v>22</v>
      </c>
      <c r="E4266" t="b">
        <v>1</v>
      </c>
      <c r="F4266" s="1">
        <v>45520.747337962966</v>
      </c>
      <c r="G4266" t="b">
        <v>1</v>
      </c>
      <c r="H4266" t="b">
        <v>0</v>
      </c>
      <c r="I4266" t="s">
        <v>84</v>
      </c>
      <c r="J4266" t="s">
        <v>72</v>
      </c>
      <c r="K4266" t="s">
        <v>98</v>
      </c>
      <c r="L4266">
        <v>105767</v>
      </c>
    </row>
    <row r="4267" spans="1:12" x14ac:dyDescent="0.25">
      <c r="A4267" t="s">
        <v>49</v>
      </c>
      <c r="B4267" t="s">
        <v>50</v>
      </c>
      <c r="C4267" t="s">
        <v>43</v>
      </c>
      <c r="D4267" t="s">
        <v>15</v>
      </c>
      <c r="E4267" t="b">
        <v>0</v>
      </c>
      <c r="F4267" s="1">
        <v>45574.519432870373</v>
      </c>
      <c r="G4267" t="b">
        <v>0</v>
      </c>
      <c r="H4267" t="b">
        <v>1</v>
      </c>
      <c r="I4267" t="s">
        <v>51</v>
      </c>
      <c r="J4267" t="s">
        <v>72</v>
      </c>
      <c r="K4267" t="s">
        <v>42</v>
      </c>
      <c r="L4267">
        <v>86724</v>
      </c>
    </row>
    <row r="4268" spans="1:12" x14ac:dyDescent="0.25">
      <c r="A4268" t="s">
        <v>54</v>
      </c>
      <c r="B4268" t="s">
        <v>55</v>
      </c>
      <c r="C4268" t="s">
        <v>43</v>
      </c>
      <c r="D4268" t="s">
        <v>22</v>
      </c>
      <c r="E4268" t="b">
        <v>1</v>
      </c>
      <c r="F4268" s="1">
        <v>45353.890150462961</v>
      </c>
      <c r="G4268" t="b">
        <v>0</v>
      </c>
      <c r="H4268" t="b">
        <v>1</v>
      </c>
      <c r="I4268" t="s">
        <v>30</v>
      </c>
      <c r="J4268" t="s">
        <v>24</v>
      </c>
      <c r="K4268" t="s">
        <v>129</v>
      </c>
      <c r="L4268">
        <v>151859</v>
      </c>
    </row>
    <row r="4269" spans="1:12" x14ac:dyDescent="0.25">
      <c r="A4269" t="s">
        <v>26</v>
      </c>
      <c r="B4269" t="s">
        <v>71</v>
      </c>
      <c r="C4269" t="s">
        <v>21</v>
      </c>
      <c r="D4269" t="s">
        <v>29</v>
      </c>
      <c r="E4269" t="b">
        <v>1</v>
      </c>
      <c r="F4269" s="1">
        <v>45621.919293981482</v>
      </c>
      <c r="G4269" t="b">
        <v>1</v>
      </c>
      <c r="H4269" t="b">
        <v>1</v>
      </c>
      <c r="I4269" t="s">
        <v>30</v>
      </c>
      <c r="J4269" t="s">
        <v>24</v>
      </c>
      <c r="K4269" t="s">
        <v>113</v>
      </c>
      <c r="L4269">
        <v>124410</v>
      </c>
    </row>
    <row r="4270" spans="1:12" x14ac:dyDescent="0.25">
      <c r="A4270" t="s">
        <v>54</v>
      </c>
      <c r="B4270" t="s">
        <v>79</v>
      </c>
      <c r="C4270" t="s">
        <v>68</v>
      </c>
      <c r="D4270" t="s">
        <v>15</v>
      </c>
      <c r="E4270" t="b">
        <v>1</v>
      </c>
      <c r="F4270" s="1">
        <v>45592.257581018523</v>
      </c>
      <c r="G4270" t="b">
        <v>1</v>
      </c>
      <c r="H4270" t="b">
        <v>1</v>
      </c>
      <c r="I4270" t="s">
        <v>30</v>
      </c>
      <c r="J4270" t="s">
        <v>34</v>
      </c>
      <c r="K4270" t="s">
        <v>121</v>
      </c>
      <c r="L4270">
        <v>135532</v>
      </c>
    </row>
    <row r="4271" spans="1:12" x14ac:dyDescent="0.25">
      <c r="A4271" t="s">
        <v>54</v>
      </c>
      <c r="B4271" t="s">
        <v>79</v>
      </c>
      <c r="C4271" t="s">
        <v>43</v>
      </c>
      <c r="D4271" t="s">
        <v>29</v>
      </c>
      <c r="E4271" t="b">
        <v>0</v>
      </c>
      <c r="F4271" s="1">
        <v>45438.638865740737</v>
      </c>
      <c r="G4271" t="b">
        <v>0</v>
      </c>
      <c r="H4271" t="b">
        <v>1</v>
      </c>
      <c r="I4271" t="s">
        <v>30</v>
      </c>
      <c r="J4271" t="s">
        <v>57</v>
      </c>
      <c r="K4271" t="s">
        <v>59</v>
      </c>
      <c r="L4271">
        <v>126863</v>
      </c>
    </row>
    <row r="4272" spans="1:12" x14ac:dyDescent="0.25">
      <c r="A4272" t="s">
        <v>82</v>
      </c>
      <c r="B4272" t="s">
        <v>85</v>
      </c>
      <c r="C4272" t="s">
        <v>40</v>
      </c>
      <c r="D4272" t="s">
        <v>22</v>
      </c>
      <c r="E4272" t="b">
        <v>1</v>
      </c>
      <c r="F4272" s="1">
        <v>45543.809166666673</v>
      </c>
      <c r="G4272" t="b">
        <v>0</v>
      </c>
      <c r="H4272" t="b">
        <v>0</v>
      </c>
      <c r="I4272" t="s">
        <v>84</v>
      </c>
      <c r="J4272" t="s">
        <v>57</v>
      </c>
      <c r="K4272" t="s">
        <v>99</v>
      </c>
      <c r="L4272">
        <v>125511</v>
      </c>
    </row>
    <row r="4273" spans="1:12" x14ac:dyDescent="0.25">
      <c r="A4273" t="s">
        <v>12</v>
      </c>
      <c r="B4273" t="s">
        <v>63</v>
      </c>
      <c r="C4273" t="s">
        <v>14</v>
      </c>
      <c r="D4273" t="s">
        <v>29</v>
      </c>
      <c r="E4273" t="b">
        <v>1</v>
      </c>
      <c r="F4273" s="1">
        <v>45309.589722222219</v>
      </c>
      <c r="G4273" t="b">
        <v>0</v>
      </c>
      <c r="H4273" t="b">
        <v>1</v>
      </c>
      <c r="I4273" t="s">
        <v>16</v>
      </c>
      <c r="J4273" t="s">
        <v>52</v>
      </c>
      <c r="K4273" t="s">
        <v>105</v>
      </c>
      <c r="L4273">
        <v>137937</v>
      </c>
    </row>
    <row r="4274" spans="1:12" x14ac:dyDescent="0.25">
      <c r="A4274" t="s">
        <v>49</v>
      </c>
      <c r="B4274" t="s">
        <v>108</v>
      </c>
      <c r="C4274" t="s">
        <v>68</v>
      </c>
      <c r="D4274" t="s">
        <v>22</v>
      </c>
      <c r="E4274" t="b">
        <v>1</v>
      </c>
      <c r="F4274" s="1">
        <v>45381.469756944447</v>
      </c>
      <c r="G4274" t="b">
        <v>1</v>
      </c>
      <c r="H4274" t="b">
        <v>0</v>
      </c>
      <c r="I4274" t="s">
        <v>51</v>
      </c>
      <c r="J4274" t="s">
        <v>66</v>
      </c>
      <c r="K4274" t="s">
        <v>105</v>
      </c>
      <c r="L4274">
        <v>94248</v>
      </c>
    </row>
    <row r="4275" spans="1:12" x14ac:dyDescent="0.25">
      <c r="A4275" t="s">
        <v>26</v>
      </c>
      <c r="B4275" t="s">
        <v>27</v>
      </c>
      <c r="C4275" t="s">
        <v>28</v>
      </c>
      <c r="D4275" t="s">
        <v>22</v>
      </c>
      <c r="E4275" t="b">
        <v>0</v>
      </c>
      <c r="F4275" s="1">
        <v>45469.332812499997</v>
      </c>
      <c r="G4275" t="b">
        <v>0</v>
      </c>
      <c r="H4275" t="b">
        <v>1</v>
      </c>
      <c r="I4275" t="s">
        <v>30</v>
      </c>
      <c r="J4275" t="s">
        <v>64</v>
      </c>
      <c r="K4275" t="s">
        <v>60</v>
      </c>
      <c r="L4275">
        <v>87888</v>
      </c>
    </row>
    <row r="4276" spans="1:12" x14ac:dyDescent="0.25">
      <c r="A4276" t="s">
        <v>45</v>
      </c>
      <c r="B4276" t="s">
        <v>76</v>
      </c>
      <c r="C4276" t="s">
        <v>40</v>
      </c>
      <c r="D4276" t="s">
        <v>29</v>
      </c>
      <c r="E4276" t="b">
        <v>0</v>
      </c>
      <c r="F4276" s="1">
        <v>45343.128321759257</v>
      </c>
      <c r="G4276" t="b">
        <v>0</v>
      </c>
      <c r="H4276" t="b">
        <v>1</v>
      </c>
      <c r="I4276" t="s">
        <v>16</v>
      </c>
      <c r="J4276" t="s">
        <v>31</v>
      </c>
      <c r="K4276" t="s">
        <v>124</v>
      </c>
      <c r="L4276">
        <v>84257</v>
      </c>
    </row>
    <row r="4277" spans="1:12" x14ac:dyDescent="0.25">
      <c r="A4277" t="s">
        <v>82</v>
      </c>
      <c r="B4277" t="s">
        <v>91</v>
      </c>
      <c r="C4277" t="s">
        <v>21</v>
      </c>
      <c r="D4277" t="s">
        <v>22</v>
      </c>
      <c r="E4277" t="b">
        <v>0</v>
      </c>
      <c r="F4277" s="1">
        <v>45517.05537037037</v>
      </c>
      <c r="G4277" t="b">
        <v>1</v>
      </c>
      <c r="H4277" t="b">
        <v>0</v>
      </c>
      <c r="I4277" t="s">
        <v>84</v>
      </c>
      <c r="J4277" t="s">
        <v>66</v>
      </c>
      <c r="K4277" t="s">
        <v>81</v>
      </c>
      <c r="L4277">
        <v>104339</v>
      </c>
    </row>
    <row r="4278" spans="1:12" x14ac:dyDescent="0.25">
      <c r="A4278" t="s">
        <v>38</v>
      </c>
      <c r="B4278" t="s">
        <v>95</v>
      </c>
      <c r="C4278" t="s">
        <v>43</v>
      </c>
      <c r="D4278" t="s">
        <v>22</v>
      </c>
      <c r="E4278" t="b">
        <v>1</v>
      </c>
      <c r="F4278" s="1">
        <v>45368.727083333331</v>
      </c>
      <c r="G4278" t="b">
        <v>0</v>
      </c>
      <c r="H4278" t="b">
        <v>0</v>
      </c>
      <c r="I4278" t="s">
        <v>41</v>
      </c>
      <c r="J4278" t="s">
        <v>57</v>
      </c>
      <c r="K4278" t="s">
        <v>62</v>
      </c>
      <c r="L4278">
        <v>74814</v>
      </c>
    </row>
    <row r="4279" spans="1:12" x14ac:dyDescent="0.25">
      <c r="A4279" t="s">
        <v>82</v>
      </c>
      <c r="B4279" t="s">
        <v>91</v>
      </c>
      <c r="C4279" t="s">
        <v>43</v>
      </c>
      <c r="D4279" t="s">
        <v>15</v>
      </c>
      <c r="E4279" t="b">
        <v>0</v>
      </c>
      <c r="F4279" s="1">
        <v>45438.946620370371</v>
      </c>
      <c r="G4279" t="b">
        <v>1</v>
      </c>
      <c r="H4279" t="b">
        <v>1</v>
      </c>
      <c r="I4279" t="s">
        <v>84</v>
      </c>
      <c r="J4279" t="s">
        <v>31</v>
      </c>
      <c r="K4279" t="s">
        <v>111</v>
      </c>
      <c r="L4279">
        <v>106597</v>
      </c>
    </row>
    <row r="4280" spans="1:12" x14ac:dyDescent="0.25">
      <c r="A4280" t="s">
        <v>12</v>
      </c>
      <c r="B4280" t="s">
        <v>63</v>
      </c>
      <c r="C4280" t="s">
        <v>14</v>
      </c>
      <c r="D4280" t="s">
        <v>29</v>
      </c>
      <c r="E4280" t="b">
        <v>0</v>
      </c>
      <c r="F4280" s="1">
        <v>45393.678090277783</v>
      </c>
      <c r="G4280" t="b">
        <v>1</v>
      </c>
      <c r="H4280" t="b">
        <v>0</v>
      </c>
      <c r="I4280" t="s">
        <v>16</v>
      </c>
      <c r="J4280" t="s">
        <v>31</v>
      </c>
      <c r="K4280" t="s">
        <v>104</v>
      </c>
      <c r="L4280">
        <v>124563</v>
      </c>
    </row>
    <row r="4281" spans="1:12" x14ac:dyDescent="0.25">
      <c r="A4281" t="s">
        <v>82</v>
      </c>
      <c r="B4281" t="s">
        <v>91</v>
      </c>
      <c r="C4281" t="s">
        <v>14</v>
      </c>
      <c r="D4281" t="s">
        <v>22</v>
      </c>
      <c r="E4281" t="b">
        <v>0</v>
      </c>
      <c r="F4281" s="1">
        <v>45538.411932870367</v>
      </c>
      <c r="G4281" t="b">
        <v>1</v>
      </c>
      <c r="H4281" t="b">
        <v>0</v>
      </c>
      <c r="I4281" t="s">
        <v>84</v>
      </c>
      <c r="J4281" t="s">
        <v>31</v>
      </c>
      <c r="K4281" t="s">
        <v>93</v>
      </c>
      <c r="L4281">
        <v>112453</v>
      </c>
    </row>
    <row r="4282" spans="1:12" x14ac:dyDescent="0.25">
      <c r="A4282" t="s">
        <v>45</v>
      </c>
      <c r="B4282" t="s">
        <v>76</v>
      </c>
      <c r="C4282" t="s">
        <v>40</v>
      </c>
      <c r="D4282" t="s">
        <v>22</v>
      </c>
      <c r="E4282" t="b">
        <v>1</v>
      </c>
      <c r="F4282" s="1">
        <v>45401.236145833333</v>
      </c>
      <c r="G4282" t="b">
        <v>0</v>
      </c>
      <c r="H4282" t="b">
        <v>0</v>
      </c>
      <c r="I4282" t="s">
        <v>16</v>
      </c>
      <c r="J4282" t="s">
        <v>66</v>
      </c>
      <c r="K4282" t="s">
        <v>111</v>
      </c>
      <c r="L4282">
        <v>89456</v>
      </c>
    </row>
    <row r="4283" spans="1:12" x14ac:dyDescent="0.25">
      <c r="A4283" t="s">
        <v>12</v>
      </c>
      <c r="B4283" t="s">
        <v>13</v>
      </c>
      <c r="C4283" t="s">
        <v>40</v>
      </c>
      <c r="D4283" t="s">
        <v>22</v>
      </c>
      <c r="E4283" t="b">
        <v>1</v>
      </c>
      <c r="F4283" s="1">
        <v>45495.356805555559</v>
      </c>
      <c r="G4283" t="b">
        <v>1</v>
      </c>
      <c r="H4283" t="b">
        <v>0</v>
      </c>
      <c r="I4283" t="s">
        <v>16</v>
      </c>
      <c r="J4283" t="s">
        <v>44</v>
      </c>
      <c r="K4283" t="s">
        <v>127</v>
      </c>
      <c r="L4283">
        <v>114507</v>
      </c>
    </row>
    <row r="4284" spans="1:12" x14ac:dyDescent="0.25">
      <c r="A4284" t="s">
        <v>12</v>
      </c>
      <c r="B4284" t="s">
        <v>63</v>
      </c>
      <c r="C4284" t="s">
        <v>40</v>
      </c>
      <c r="D4284" t="s">
        <v>22</v>
      </c>
      <c r="E4284" t="b">
        <v>1</v>
      </c>
      <c r="F4284" s="1">
        <v>45330.433715277781</v>
      </c>
      <c r="G4284" t="b">
        <v>1</v>
      </c>
      <c r="H4284" t="b">
        <v>1</v>
      </c>
      <c r="I4284" t="s">
        <v>16</v>
      </c>
      <c r="J4284" t="s">
        <v>70</v>
      </c>
      <c r="K4284" t="s">
        <v>32</v>
      </c>
      <c r="L4284">
        <v>110859</v>
      </c>
    </row>
    <row r="4285" spans="1:12" x14ac:dyDescent="0.25">
      <c r="A4285" t="s">
        <v>26</v>
      </c>
      <c r="B4285" t="s">
        <v>71</v>
      </c>
      <c r="C4285" t="s">
        <v>43</v>
      </c>
      <c r="D4285" t="s">
        <v>22</v>
      </c>
      <c r="E4285" t="b">
        <v>1</v>
      </c>
      <c r="F4285" s="1">
        <v>45594.249710648153</v>
      </c>
      <c r="G4285" t="b">
        <v>1</v>
      </c>
      <c r="H4285" t="b">
        <v>1</v>
      </c>
      <c r="I4285" t="s">
        <v>30</v>
      </c>
      <c r="J4285" t="s">
        <v>24</v>
      </c>
      <c r="K4285" t="s">
        <v>87</v>
      </c>
      <c r="L4285">
        <v>87357</v>
      </c>
    </row>
    <row r="4286" spans="1:12" x14ac:dyDescent="0.25">
      <c r="A4286" t="s">
        <v>19</v>
      </c>
      <c r="B4286" t="s">
        <v>94</v>
      </c>
      <c r="C4286" t="s">
        <v>43</v>
      </c>
      <c r="D4286" t="s">
        <v>22</v>
      </c>
      <c r="E4286" t="b">
        <v>1</v>
      </c>
      <c r="F4286" s="1">
        <v>45491.678703703707</v>
      </c>
      <c r="G4286" t="b">
        <v>0</v>
      </c>
      <c r="H4286" t="b">
        <v>0</v>
      </c>
      <c r="I4286" t="s">
        <v>23</v>
      </c>
      <c r="J4286" t="s">
        <v>70</v>
      </c>
      <c r="K4286" t="s">
        <v>124</v>
      </c>
      <c r="L4286">
        <v>61668</v>
      </c>
    </row>
    <row r="4287" spans="1:12" x14ac:dyDescent="0.25">
      <c r="A4287" t="s">
        <v>12</v>
      </c>
      <c r="B4287" t="s">
        <v>63</v>
      </c>
      <c r="C4287" t="s">
        <v>68</v>
      </c>
      <c r="D4287" t="s">
        <v>29</v>
      </c>
      <c r="E4287" t="b">
        <v>1</v>
      </c>
      <c r="F4287" s="1">
        <v>45552.63721064815</v>
      </c>
      <c r="G4287" t="b">
        <v>1</v>
      </c>
      <c r="H4287" t="b">
        <v>1</v>
      </c>
      <c r="I4287" t="s">
        <v>16</v>
      </c>
      <c r="J4287" t="s">
        <v>57</v>
      </c>
      <c r="K4287" t="s">
        <v>56</v>
      </c>
      <c r="L4287">
        <v>139890</v>
      </c>
    </row>
    <row r="4288" spans="1:12" x14ac:dyDescent="0.25">
      <c r="A4288" t="s">
        <v>26</v>
      </c>
      <c r="B4288" t="s">
        <v>71</v>
      </c>
      <c r="C4288" t="s">
        <v>40</v>
      </c>
      <c r="D4288" t="s">
        <v>15</v>
      </c>
      <c r="E4288" t="b">
        <v>0</v>
      </c>
      <c r="F4288" s="1">
        <v>45520.570185185177</v>
      </c>
      <c r="G4288" t="b">
        <v>1</v>
      </c>
      <c r="H4288" t="b">
        <v>1</v>
      </c>
      <c r="I4288" t="s">
        <v>30</v>
      </c>
      <c r="J4288" t="s">
        <v>24</v>
      </c>
      <c r="K4288" t="s">
        <v>58</v>
      </c>
      <c r="L4288">
        <v>129683</v>
      </c>
    </row>
    <row r="4289" spans="1:12" x14ac:dyDescent="0.25">
      <c r="A4289" t="s">
        <v>26</v>
      </c>
      <c r="B4289" t="s">
        <v>27</v>
      </c>
      <c r="C4289" t="s">
        <v>21</v>
      </c>
      <c r="D4289" t="s">
        <v>22</v>
      </c>
      <c r="E4289" t="b">
        <v>1</v>
      </c>
      <c r="F4289" s="1">
        <v>45404.929490740738</v>
      </c>
      <c r="G4289" t="b">
        <v>1</v>
      </c>
      <c r="H4289" t="b">
        <v>0</v>
      </c>
      <c r="I4289" t="s">
        <v>30</v>
      </c>
      <c r="J4289" t="s">
        <v>57</v>
      </c>
      <c r="K4289" t="s">
        <v>87</v>
      </c>
      <c r="L4289">
        <v>102039</v>
      </c>
    </row>
    <row r="4290" spans="1:12" x14ac:dyDescent="0.25">
      <c r="A4290" t="s">
        <v>19</v>
      </c>
      <c r="B4290" t="s">
        <v>94</v>
      </c>
      <c r="C4290" t="s">
        <v>14</v>
      </c>
      <c r="D4290" t="s">
        <v>29</v>
      </c>
      <c r="E4290" t="b">
        <v>0</v>
      </c>
      <c r="F4290" s="1">
        <v>45350.597118055557</v>
      </c>
      <c r="G4290" t="b">
        <v>1</v>
      </c>
      <c r="H4290" t="b">
        <v>0</v>
      </c>
      <c r="I4290" t="s">
        <v>23</v>
      </c>
      <c r="J4290" t="s">
        <v>57</v>
      </c>
      <c r="K4290" t="s">
        <v>113</v>
      </c>
      <c r="L4290">
        <v>84224</v>
      </c>
    </row>
    <row r="4291" spans="1:12" x14ac:dyDescent="0.25">
      <c r="A4291" t="s">
        <v>26</v>
      </c>
      <c r="B4291" t="s">
        <v>33</v>
      </c>
      <c r="C4291" t="s">
        <v>43</v>
      </c>
      <c r="D4291" t="s">
        <v>22</v>
      </c>
      <c r="E4291" t="b">
        <v>0</v>
      </c>
      <c r="F4291" s="1">
        <v>45634.135254629633</v>
      </c>
      <c r="G4291" t="b">
        <v>1</v>
      </c>
      <c r="H4291" t="b">
        <v>0</v>
      </c>
      <c r="I4291" t="s">
        <v>30</v>
      </c>
      <c r="J4291" t="s">
        <v>31</v>
      </c>
      <c r="K4291" t="s">
        <v>18</v>
      </c>
      <c r="L4291">
        <v>101574</v>
      </c>
    </row>
    <row r="4292" spans="1:12" x14ac:dyDescent="0.25">
      <c r="A4292" t="s">
        <v>12</v>
      </c>
      <c r="B4292" t="s">
        <v>13</v>
      </c>
      <c r="C4292" t="s">
        <v>28</v>
      </c>
      <c r="D4292" t="s">
        <v>15</v>
      </c>
      <c r="E4292" t="b">
        <v>1</v>
      </c>
      <c r="F4292" s="1">
        <v>45606.10564814815</v>
      </c>
      <c r="G4292" t="b">
        <v>1</v>
      </c>
      <c r="H4292" t="b">
        <v>0</v>
      </c>
      <c r="I4292" t="s">
        <v>16</v>
      </c>
      <c r="J4292" t="s">
        <v>64</v>
      </c>
      <c r="K4292" t="s">
        <v>37</v>
      </c>
      <c r="L4292">
        <v>132175</v>
      </c>
    </row>
    <row r="4293" spans="1:12" x14ac:dyDescent="0.25">
      <c r="A4293" t="s">
        <v>54</v>
      </c>
      <c r="B4293" t="s">
        <v>55</v>
      </c>
      <c r="C4293" t="s">
        <v>28</v>
      </c>
      <c r="D4293" t="s">
        <v>29</v>
      </c>
      <c r="E4293" t="b">
        <v>0</v>
      </c>
      <c r="F4293" s="1">
        <v>45489.20140046296</v>
      </c>
      <c r="G4293" t="b">
        <v>1</v>
      </c>
      <c r="H4293" t="b">
        <v>0</v>
      </c>
      <c r="I4293" t="s">
        <v>30</v>
      </c>
      <c r="J4293" t="s">
        <v>70</v>
      </c>
      <c r="K4293" t="s">
        <v>60</v>
      </c>
      <c r="L4293">
        <v>148294</v>
      </c>
    </row>
    <row r="4294" spans="1:12" x14ac:dyDescent="0.25">
      <c r="A4294" t="s">
        <v>26</v>
      </c>
      <c r="B4294" t="s">
        <v>71</v>
      </c>
      <c r="C4294" t="s">
        <v>68</v>
      </c>
      <c r="D4294" t="s">
        <v>15</v>
      </c>
      <c r="E4294" t="b">
        <v>1</v>
      </c>
      <c r="F4294" s="1">
        <v>45563.440439814818</v>
      </c>
      <c r="G4294" t="b">
        <v>0</v>
      </c>
      <c r="H4294" t="b">
        <v>0</v>
      </c>
      <c r="I4294" t="s">
        <v>30</v>
      </c>
      <c r="J4294" t="s">
        <v>34</v>
      </c>
      <c r="K4294" t="s">
        <v>69</v>
      </c>
      <c r="L4294">
        <v>92564</v>
      </c>
    </row>
    <row r="4295" spans="1:12" x14ac:dyDescent="0.25">
      <c r="A4295" t="s">
        <v>12</v>
      </c>
      <c r="B4295" t="s">
        <v>63</v>
      </c>
      <c r="C4295" t="s">
        <v>14</v>
      </c>
      <c r="D4295" t="s">
        <v>22</v>
      </c>
      <c r="E4295" t="b">
        <v>0</v>
      </c>
      <c r="F4295" s="1">
        <v>45596.456307870372</v>
      </c>
      <c r="G4295" t="b">
        <v>0</v>
      </c>
      <c r="H4295" t="b">
        <v>1</v>
      </c>
      <c r="I4295" t="s">
        <v>16</v>
      </c>
      <c r="J4295" t="s">
        <v>70</v>
      </c>
      <c r="K4295" t="s">
        <v>35</v>
      </c>
      <c r="L4295">
        <v>147825</v>
      </c>
    </row>
    <row r="4296" spans="1:12" x14ac:dyDescent="0.25">
      <c r="A4296" t="s">
        <v>54</v>
      </c>
      <c r="B4296" t="s">
        <v>79</v>
      </c>
      <c r="C4296" t="s">
        <v>68</v>
      </c>
      <c r="D4296" t="s">
        <v>22</v>
      </c>
      <c r="E4296" t="b">
        <v>1</v>
      </c>
      <c r="F4296" s="1">
        <v>45652.742268518523</v>
      </c>
      <c r="G4296" t="b">
        <v>1</v>
      </c>
      <c r="H4296" t="b">
        <v>0</v>
      </c>
      <c r="I4296" t="s">
        <v>30</v>
      </c>
      <c r="J4296" t="s">
        <v>31</v>
      </c>
      <c r="K4296" t="s">
        <v>129</v>
      </c>
      <c r="L4296">
        <v>119914</v>
      </c>
    </row>
    <row r="4297" spans="1:12" x14ac:dyDescent="0.25">
      <c r="A4297" t="s">
        <v>45</v>
      </c>
      <c r="B4297" t="s">
        <v>46</v>
      </c>
      <c r="C4297" t="s">
        <v>14</v>
      </c>
      <c r="D4297" t="s">
        <v>15</v>
      </c>
      <c r="E4297" t="b">
        <v>1</v>
      </c>
      <c r="F4297" s="1">
        <v>45568.032164351847</v>
      </c>
      <c r="G4297" t="b">
        <v>1</v>
      </c>
      <c r="H4297" t="b">
        <v>0</v>
      </c>
      <c r="I4297" t="s">
        <v>16</v>
      </c>
      <c r="J4297" t="s">
        <v>31</v>
      </c>
      <c r="K4297" t="s">
        <v>126</v>
      </c>
      <c r="L4297">
        <v>109792</v>
      </c>
    </row>
    <row r="4298" spans="1:12" x14ac:dyDescent="0.25">
      <c r="A4298" t="s">
        <v>38</v>
      </c>
      <c r="B4298" t="s">
        <v>107</v>
      </c>
      <c r="C4298" t="s">
        <v>40</v>
      </c>
      <c r="D4298" t="s">
        <v>22</v>
      </c>
      <c r="E4298" t="b">
        <v>1</v>
      </c>
      <c r="F4298" s="1">
        <v>45471.968009259261</v>
      </c>
      <c r="G4298" t="b">
        <v>1</v>
      </c>
      <c r="H4298" t="b">
        <v>1</v>
      </c>
      <c r="I4298" t="s">
        <v>41</v>
      </c>
      <c r="J4298" t="s">
        <v>31</v>
      </c>
      <c r="K4298" t="s">
        <v>124</v>
      </c>
      <c r="L4298">
        <v>86908</v>
      </c>
    </row>
    <row r="4299" spans="1:12" x14ac:dyDescent="0.25">
      <c r="A4299" t="s">
        <v>49</v>
      </c>
      <c r="B4299" t="s">
        <v>61</v>
      </c>
      <c r="C4299" t="s">
        <v>68</v>
      </c>
      <c r="D4299" t="s">
        <v>29</v>
      </c>
      <c r="E4299" t="b">
        <v>1</v>
      </c>
      <c r="F4299" s="1">
        <v>45486.361481481479</v>
      </c>
      <c r="G4299" t="b">
        <v>1</v>
      </c>
      <c r="H4299" t="b">
        <v>0</v>
      </c>
      <c r="I4299" t="s">
        <v>51</v>
      </c>
      <c r="J4299" t="s">
        <v>24</v>
      </c>
      <c r="K4299" t="s">
        <v>87</v>
      </c>
      <c r="L4299">
        <v>90315</v>
      </c>
    </row>
    <row r="4300" spans="1:12" x14ac:dyDescent="0.25">
      <c r="A4300" t="s">
        <v>19</v>
      </c>
      <c r="B4300" t="s">
        <v>36</v>
      </c>
      <c r="C4300" t="s">
        <v>21</v>
      </c>
      <c r="D4300" t="s">
        <v>22</v>
      </c>
      <c r="E4300" t="b">
        <v>1</v>
      </c>
      <c r="F4300" s="1">
        <v>45390.703113425923</v>
      </c>
      <c r="G4300" t="b">
        <v>1</v>
      </c>
      <c r="H4300" t="b">
        <v>0</v>
      </c>
      <c r="I4300" t="s">
        <v>23</v>
      </c>
      <c r="J4300" t="s">
        <v>17</v>
      </c>
      <c r="K4300" t="s">
        <v>62</v>
      </c>
      <c r="L4300">
        <v>76093</v>
      </c>
    </row>
    <row r="4301" spans="1:12" x14ac:dyDescent="0.25">
      <c r="A4301" t="s">
        <v>45</v>
      </c>
      <c r="B4301" t="s">
        <v>88</v>
      </c>
      <c r="C4301" t="s">
        <v>40</v>
      </c>
      <c r="D4301" t="s">
        <v>22</v>
      </c>
      <c r="E4301" t="b">
        <v>1</v>
      </c>
      <c r="F4301" s="1">
        <v>45609.976909722223</v>
      </c>
      <c r="G4301" t="b">
        <v>0</v>
      </c>
      <c r="H4301" t="b">
        <v>1</v>
      </c>
      <c r="I4301" t="s">
        <v>16</v>
      </c>
      <c r="J4301" t="s">
        <v>66</v>
      </c>
      <c r="K4301" t="s">
        <v>123</v>
      </c>
      <c r="L4301">
        <v>87421</v>
      </c>
    </row>
    <row r="4302" spans="1:12" x14ac:dyDescent="0.25">
      <c r="A4302" t="s">
        <v>54</v>
      </c>
      <c r="B4302" t="s">
        <v>79</v>
      </c>
      <c r="C4302" t="s">
        <v>68</v>
      </c>
      <c r="D4302" t="s">
        <v>15</v>
      </c>
      <c r="E4302" t="b">
        <v>0</v>
      </c>
      <c r="F4302" s="1">
        <v>45405.81827546296</v>
      </c>
      <c r="G4302" t="b">
        <v>1</v>
      </c>
      <c r="H4302" t="b">
        <v>1</v>
      </c>
      <c r="I4302" t="s">
        <v>30</v>
      </c>
      <c r="J4302" t="s">
        <v>64</v>
      </c>
      <c r="K4302" t="s">
        <v>117</v>
      </c>
      <c r="L4302">
        <v>116060</v>
      </c>
    </row>
    <row r="4303" spans="1:12" x14ac:dyDescent="0.25">
      <c r="A4303" t="s">
        <v>82</v>
      </c>
      <c r="B4303" t="s">
        <v>91</v>
      </c>
      <c r="C4303" t="s">
        <v>14</v>
      </c>
      <c r="D4303" t="s">
        <v>29</v>
      </c>
      <c r="E4303" t="b">
        <v>1</v>
      </c>
      <c r="F4303" s="1">
        <v>45456.171273148153</v>
      </c>
      <c r="G4303" t="b">
        <v>1</v>
      </c>
      <c r="H4303" t="b">
        <v>0</v>
      </c>
      <c r="I4303" t="s">
        <v>84</v>
      </c>
      <c r="J4303" t="s">
        <v>72</v>
      </c>
      <c r="K4303" t="s">
        <v>120</v>
      </c>
      <c r="L4303">
        <v>128923</v>
      </c>
    </row>
    <row r="4304" spans="1:12" x14ac:dyDescent="0.25">
      <c r="A4304" t="s">
        <v>26</v>
      </c>
      <c r="B4304" t="s">
        <v>27</v>
      </c>
      <c r="C4304" t="s">
        <v>40</v>
      </c>
      <c r="D4304" t="s">
        <v>22</v>
      </c>
      <c r="E4304" t="b">
        <v>0</v>
      </c>
      <c r="F4304" s="1">
        <v>45539.041238425933</v>
      </c>
      <c r="G4304" t="b">
        <v>1</v>
      </c>
      <c r="H4304" t="b">
        <v>1</v>
      </c>
      <c r="I4304" t="s">
        <v>30</v>
      </c>
      <c r="J4304" t="s">
        <v>52</v>
      </c>
      <c r="K4304" t="s">
        <v>89</v>
      </c>
      <c r="L4304">
        <v>101260</v>
      </c>
    </row>
    <row r="4305" spans="1:12" x14ac:dyDescent="0.25">
      <c r="A4305" t="s">
        <v>38</v>
      </c>
      <c r="B4305" t="s">
        <v>107</v>
      </c>
      <c r="C4305" t="s">
        <v>28</v>
      </c>
      <c r="D4305" t="s">
        <v>15</v>
      </c>
      <c r="E4305" t="b">
        <v>0</v>
      </c>
      <c r="F4305" s="1">
        <v>45656.442453703698</v>
      </c>
      <c r="G4305" t="b">
        <v>0</v>
      </c>
      <c r="H4305" t="b">
        <v>0</v>
      </c>
      <c r="I4305" t="s">
        <v>41</v>
      </c>
      <c r="J4305" t="s">
        <v>34</v>
      </c>
      <c r="K4305" t="s">
        <v>18</v>
      </c>
      <c r="L4305">
        <v>66559</v>
      </c>
    </row>
    <row r="4306" spans="1:12" x14ac:dyDescent="0.25">
      <c r="A4306" t="s">
        <v>19</v>
      </c>
      <c r="B4306" t="s">
        <v>86</v>
      </c>
      <c r="C4306" t="s">
        <v>14</v>
      </c>
      <c r="D4306" t="s">
        <v>22</v>
      </c>
      <c r="E4306" t="b">
        <v>0</v>
      </c>
      <c r="F4306" s="1">
        <v>45466.840069444443</v>
      </c>
      <c r="G4306" t="b">
        <v>1</v>
      </c>
      <c r="H4306" t="b">
        <v>0</v>
      </c>
      <c r="I4306" t="s">
        <v>23</v>
      </c>
      <c r="J4306" t="s">
        <v>70</v>
      </c>
      <c r="K4306" t="s">
        <v>120</v>
      </c>
      <c r="L4306">
        <v>63635</v>
      </c>
    </row>
    <row r="4307" spans="1:12" x14ac:dyDescent="0.25">
      <c r="A4307" t="s">
        <v>26</v>
      </c>
      <c r="B4307" t="s">
        <v>33</v>
      </c>
      <c r="C4307" t="s">
        <v>14</v>
      </c>
      <c r="D4307" t="s">
        <v>29</v>
      </c>
      <c r="E4307" t="b">
        <v>1</v>
      </c>
      <c r="F4307" s="1">
        <v>45411.749837962961</v>
      </c>
      <c r="G4307" t="b">
        <v>0</v>
      </c>
      <c r="H4307" t="b">
        <v>0</v>
      </c>
      <c r="I4307" t="s">
        <v>30</v>
      </c>
      <c r="J4307" t="s">
        <v>70</v>
      </c>
      <c r="K4307" t="s">
        <v>113</v>
      </c>
      <c r="L4307">
        <v>127612</v>
      </c>
    </row>
    <row r="4308" spans="1:12" x14ac:dyDescent="0.25">
      <c r="A4308" t="s">
        <v>82</v>
      </c>
      <c r="B4308" t="s">
        <v>91</v>
      </c>
      <c r="C4308" t="s">
        <v>40</v>
      </c>
      <c r="D4308" t="s">
        <v>22</v>
      </c>
      <c r="E4308" t="b">
        <v>0</v>
      </c>
      <c r="F4308" s="1">
        <v>45433.394571759258</v>
      </c>
      <c r="G4308" t="b">
        <v>1</v>
      </c>
      <c r="H4308" t="b">
        <v>0</v>
      </c>
      <c r="I4308" t="s">
        <v>84</v>
      </c>
      <c r="J4308" t="s">
        <v>57</v>
      </c>
      <c r="K4308" t="s">
        <v>42</v>
      </c>
      <c r="L4308">
        <v>132917</v>
      </c>
    </row>
    <row r="4309" spans="1:12" x14ac:dyDescent="0.25">
      <c r="A4309" t="s">
        <v>49</v>
      </c>
      <c r="B4309" t="s">
        <v>50</v>
      </c>
      <c r="C4309" t="s">
        <v>40</v>
      </c>
      <c r="D4309" t="s">
        <v>22</v>
      </c>
      <c r="E4309" t="b">
        <v>0</v>
      </c>
      <c r="F4309" s="1">
        <v>45356.479016203702</v>
      </c>
      <c r="G4309" t="b">
        <v>0</v>
      </c>
      <c r="H4309" t="b">
        <v>0</v>
      </c>
      <c r="I4309" t="s">
        <v>51</v>
      </c>
      <c r="J4309" t="s">
        <v>80</v>
      </c>
      <c r="K4309" t="s">
        <v>37</v>
      </c>
      <c r="L4309">
        <v>92357</v>
      </c>
    </row>
    <row r="4310" spans="1:12" x14ac:dyDescent="0.25">
      <c r="A4310" t="s">
        <v>19</v>
      </c>
      <c r="B4310" t="s">
        <v>94</v>
      </c>
      <c r="C4310" t="s">
        <v>14</v>
      </c>
      <c r="D4310" t="s">
        <v>22</v>
      </c>
      <c r="E4310" t="b">
        <v>1</v>
      </c>
      <c r="F4310" s="1">
        <v>45429.902384259258</v>
      </c>
      <c r="G4310" t="b">
        <v>1</v>
      </c>
      <c r="H4310" t="b">
        <v>1</v>
      </c>
      <c r="I4310" t="s">
        <v>23</v>
      </c>
      <c r="J4310" t="s">
        <v>44</v>
      </c>
      <c r="K4310" t="s">
        <v>121</v>
      </c>
      <c r="L4310">
        <v>68141</v>
      </c>
    </row>
    <row r="4311" spans="1:12" x14ac:dyDescent="0.25">
      <c r="A4311" t="s">
        <v>49</v>
      </c>
      <c r="B4311" t="s">
        <v>108</v>
      </c>
      <c r="C4311" t="s">
        <v>68</v>
      </c>
      <c r="D4311" t="s">
        <v>29</v>
      </c>
      <c r="E4311" t="b">
        <v>1</v>
      </c>
      <c r="F4311" s="1">
        <v>45381.914363425924</v>
      </c>
      <c r="G4311" t="b">
        <v>0</v>
      </c>
      <c r="H4311" t="b">
        <v>1</v>
      </c>
      <c r="I4311" t="s">
        <v>51</v>
      </c>
      <c r="J4311" t="s">
        <v>57</v>
      </c>
      <c r="K4311" t="s">
        <v>78</v>
      </c>
      <c r="L4311">
        <v>92370</v>
      </c>
    </row>
    <row r="4312" spans="1:12" x14ac:dyDescent="0.25">
      <c r="A4312" t="s">
        <v>49</v>
      </c>
      <c r="B4312" t="s">
        <v>50</v>
      </c>
      <c r="C4312" t="s">
        <v>21</v>
      </c>
      <c r="D4312" t="s">
        <v>22</v>
      </c>
      <c r="E4312" t="b">
        <v>1</v>
      </c>
      <c r="F4312" s="1">
        <v>45350.971331018518</v>
      </c>
      <c r="G4312" t="b">
        <v>0</v>
      </c>
      <c r="H4312" t="b">
        <v>0</v>
      </c>
      <c r="I4312" t="s">
        <v>51</v>
      </c>
      <c r="J4312" t="s">
        <v>72</v>
      </c>
      <c r="K4312" t="s">
        <v>77</v>
      </c>
      <c r="L4312">
        <v>98539</v>
      </c>
    </row>
    <row r="4313" spans="1:12" x14ac:dyDescent="0.25">
      <c r="A4313" t="s">
        <v>82</v>
      </c>
      <c r="B4313" t="s">
        <v>83</v>
      </c>
      <c r="C4313" t="s">
        <v>40</v>
      </c>
      <c r="D4313" t="s">
        <v>15</v>
      </c>
      <c r="E4313" t="b">
        <v>0</v>
      </c>
      <c r="F4313" s="1">
        <v>45388.249641203707</v>
      </c>
      <c r="G4313" t="b">
        <v>0</v>
      </c>
      <c r="H4313" t="b">
        <v>1</v>
      </c>
      <c r="I4313" t="s">
        <v>84</v>
      </c>
      <c r="J4313" t="s">
        <v>24</v>
      </c>
      <c r="K4313" t="s">
        <v>89</v>
      </c>
      <c r="L4313">
        <v>120298</v>
      </c>
    </row>
    <row r="4314" spans="1:12" x14ac:dyDescent="0.25">
      <c r="A4314" t="s">
        <v>49</v>
      </c>
      <c r="B4314" t="s">
        <v>61</v>
      </c>
      <c r="C4314" t="s">
        <v>14</v>
      </c>
      <c r="D4314" t="s">
        <v>15</v>
      </c>
      <c r="E4314" t="b">
        <v>0</v>
      </c>
      <c r="F4314" s="1">
        <v>45448.706562500003</v>
      </c>
      <c r="G4314" t="b">
        <v>0</v>
      </c>
      <c r="H4314" t="b">
        <v>0</v>
      </c>
      <c r="I4314" t="s">
        <v>51</v>
      </c>
      <c r="J4314" t="s">
        <v>52</v>
      </c>
      <c r="K4314" t="s">
        <v>59</v>
      </c>
      <c r="L4314">
        <v>90211</v>
      </c>
    </row>
    <row r="4315" spans="1:12" x14ac:dyDescent="0.25">
      <c r="A4315" t="s">
        <v>45</v>
      </c>
      <c r="B4315" t="s">
        <v>46</v>
      </c>
      <c r="C4315" t="s">
        <v>40</v>
      </c>
      <c r="D4315" t="s">
        <v>15</v>
      </c>
      <c r="E4315" t="b">
        <v>0</v>
      </c>
      <c r="F4315" s="1">
        <v>45356.140659722223</v>
      </c>
      <c r="G4315" t="b">
        <v>0</v>
      </c>
      <c r="H4315" t="b">
        <v>0</v>
      </c>
      <c r="I4315" t="s">
        <v>16</v>
      </c>
      <c r="J4315" t="s">
        <v>52</v>
      </c>
      <c r="K4315" t="s">
        <v>129</v>
      </c>
      <c r="L4315">
        <v>114820</v>
      </c>
    </row>
    <row r="4316" spans="1:12" x14ac:dyDescent="0.25">
      <c r="A4316" t="s">
        <v>54</v>
      </c>
      <c r="B4316" t="s">
        <v>79</v>
      </c>
      <c r="C4316" t="s">
        <v>43</v>
      </c>
      <c r="D4316" t="s">
        <v>22</v>
      </c>
      <c r="E4316" t="b">
        <v>0</v>
      </c>
      <c r="F4316" s="1">
        <v>45651.692604166667</v>
      </c>
      <c r="G4316" t="b">
        <v>0</v>
      </c>
      <c r="H4316" t="b">
        <v>1</v>
      </c>
      <c r="I4316" t="s">
        <v>30</v>
      </c>
      <c r="J4316" t="s">
        <v>70</v>
      </c>
      <c r="K4316" t="s">
        <v>56</v>
      </c>
      <c r="L4316">
        <v>151512</v>
      </c>
    </row>
    <row r="4317" spans="1:12" x14ac:dyDescent="0.25">
      <c r="A4317" t="s">
        <v>19</v>
      </c>
      <c r="B4317" t="s">
        <v>20</v>
      </c>
      <c r="C4317" t="s">
        <v>43</v>
      </c>
      <c r="D4317" t="s">
        <v>29</v>
      </c>
      <c r="E4317" t="b">
        <v>0</v>
      </c>
      <c r="F4317" s="1">
        <v>45598.989675925928</v>
      </c>
      <c r="G4317" t="b">
        <v>0</v>
      </c>
      <c r="H4317" t="b">
        <v>0</v>
      </c>
      <c r="I4317" t="s">
        <v>23</v>
      </c>
      <c r="J4317" t="s">
        <v>66</v>
      </c>
      <c r="K4317" t="s">
        <v>42</v>
      </c>
      <c r="L4317">
        <v>85755</v>
      </c>
    </row>
    <row r="4318" spans="1:12" x14ac:dyDescent="0.25">
      <c r="A4318" t="s">
        <v>12</v>
      </c>
      <c r="B4318" t="s">
        <v>75</v>
      </c>
      <c r="C4318" t="s">
        <v>21</v>
      </c>
      <c r="D4318" t="s">
        <v>15</v>
      </c>
      <c r="E4318" t="b">
        <v>1</v>
      </c>
      <c r="F4318" s="1">
        <v>45504.7346875</v>
      </c>
      <c r="G4318" t="b">
        <v>0</v>
      </c>
      <c r="H4318" t="b">
        <v>1</v>
      </c>
      <c r="I4318" t="s">
        <v>16</v>
      </c>
      <c r="J4318" t="s">
        <v>44</v>
      </c>
      <c r="K4318" t="s">
        <v>100</v>
      </c>
      <c r="L4318">
        <v>112281</v>
      </c>
    </row>
    <row r="4319" spans="1:12" x14ac:dyDescent="0.25">
      <c r="A4319" t="s">
        <v>26</v>
      </c>
      <c r="B4319" t="s">
        <v>33</v>
      </c>
      <c r="C4319" t="s">
        <v>43</v>
      </c>
      <c r="D4319" t="s">
        <v>15</v>
      </c>
      <c r="E4319" t="b">
        <v>0</v>
      </c>
      <c r="F4319" s="1">
        <v>45500.783576388887</v>
      </c>
      <c r="G4319" t="b">
        <v>0</v>
      </c>
      <c r="H4319" t="b">
        <v>1</v>
      </c>
      <c r="I4319" t="s">
        <v>30</v>
      </c>
      <c r="J4319" t="s">
        <v>80</v>
      </c>
      <c r="K4319" t="s">
        <v>97</v>
      </c>
      <c r="L4319">
        <v>129061</v>
      </c>
    </row>
    <row r="4320" spans="1:12" x14ac:dyDescent="0.25">
      <c r="A4320" t="s">
        <v>82</v>
      </c>
      <c r="B4320" t="s">
        <v>83</v>
      </c>
      <c r="C4320" t="s">
        <v>68</v>
      </c>
      <c r="D4320" t="s">
        <v>15</v>
      </c>
      <c r="E4320" t="b">
        <v>1</v>
      </c>
      <c r="F4320" s="1">
        <v>45306.371145833327</v>
      </c>
      <c r="G4320" t="b">
        <v>0</v>
      </c>
      <c r="H4320" t="b">
        <v>0</v>
      </c>
      <c r="I4320" t="s">
        <v>84</v>
      </c>
      <c r="J4320" t="s">
        <v>52</v>
      </c>
      <c r="K4320" t="s">
        <v>120</v>
      </c>
      <c r="L4320">
        <v>115672</v>
      </c>
    </row>
    <row r="4321" spans="1:12" x14ac:dyDescent="0.25">
      <c r="A4321" t="s">
        <v>45</v>
      </c>
      <c r="B4321" t="s">
        <v>46</v>
      </c>
      <c r="C4321" t="s">
        <v>21</v>
      </c>
      <c r="D4321" t="s">
        <v>29</v>
      </c>
      <c r="E4321" t="b">
        <v>0</v>
      </c>
      <c r="F4321" s="1">
        <v>45337.077627314808</v>
      </c>
      <c r="G4321" t="b">
        <v>1</v>
      </c>
      <c r="H4321" t="b">
        <v>1</v>
      </c>
      <c r="I4321" t="s">
        <v>16</v>
      </c>
      <c r="J4321" t="s">
        <v>72</v>
      </c>
      <c r="K4321" t="s">
        <v>109</v>
      </c>
      <c r="L4321">
        <v>86879</v>
      </c>
    </row>
    <row r="4322" spans="1:12" x14ac:dyDescent="0.25">
      <c r="A4322" t="s">
        <v>19</v>
      </c>
      <c r="B4322" t="s">
        <v>20</v>
      </c>
      <c r="C4322" t="s">
        <v>14</v>
      </c>
      <c r="D4322" t="s">
        <v>22</v>
      </c>
      <c r="E4322" t="b">
        <v>0</v>
      </c>
      <c r="F4322" s="1">
        <v>45508.69635416667</v>
      </c>
      <c r="G4322" t="b">
        <v>1</v>
      </c>
      <c r="H4322" t="b">
        <v>0</v>
      </c>
      <c r="I4322" t="s">
        <v>23</v>
      </c>
      <c r="J4322" t="s">
        <v>66</v>
      </c>
      <c r="K4322" t="s">
        <v>122</v>
      </c>
      <c r="L4322">
        <v>83877</v>
      </c>
    </row>
    <row r="4323" spans="1:12" x14ac:dyDescent="0.25">
      <c r="A4323" t="s">
        <v>19</v>
      </c>
      <c r="B4323" t="s">
        <v>36</v>
      </c>
      <c r="C4323" t="s">
        <v>43</v>
      </c>
      <c r="D4323" t="s">
        <v>15</v>
      </c>
      <c r="E4323" t="b">
        <v>1</v>
      </c>
      <c r="F4323" s="1">
        <v>45306.125092592592</v>
      </c>
      <c r="G4323" t="b">
        <v>0</v>
      </c>
      <c r="H4323" t="b">
        <v>0</v>
      </c>
      <c r="I4323" t="s">
        <v>23</v>
      </c>
      <c r="J4323" t="s">
        <v>66</v>
      </c>
      <c r="K4323" t="s">
        <v>100</v>
      </c>
      <c r="L4323">
        <v>61722</v>
      </c>
    </row>
    <row r="4324" spans="1:12" x14ac:dyDescent="0.25">
      <c r="A4324" t="s">
        <v>49</v>
      </c>
      <c r="B4324" t="s">
        <v>108</v>
      </c>
      <c r="C4324" t="s">
        <v>14</v>
      </c>
      <c r="D4324" t="s">
        <v>15</v>
      </c>
      <c r="E4324" t="b">
        <v>0</v>
      </c>
      <c r="F4324" s="1">
        <v>45626.886458333327</v>
      </c>
      <c r="G4324" t="b">
        <v>0</v>
      </c>
      <c r="H4324" t="b">
        <v>1</v>
      </c>
      <c r="I4324" t="s">
        <v>51</v>
      </c>
      <c r="J4324" t="s">
        <v>31</v>
      </c>
      <c r="K4324" t="s">
        <v>129</v>
      </c>
      <c r="L4324">
        <v>88110</v>
      </c>
    </row>
    <row r="4325" spans="1:12" x14ac:dyDescent="0.25">
      <c r="A4325" t="s">
        <v>82</v>
      </c>
      <c r="B4325" t="s">
        <v>85</v>
      </c>
      <c r="C4325" t="s">
        <v>14</v>
      </c>
      <c r="D4325" t="s">
        <v>22</v>
      </c>
      <c r="E4325" t="b">
        <v>1</v>
      </c>
      <c r="F4325" s="1">
        <v>45645.007719907408</v>
      </c>
      <c r="G4325" t="b">
        <v>1</v>
      </c>
      <c r="H4325" t="b">
        <v>1</v>
      </c>
      <c r="I4325" t="s">
        <v>84</v>
      </c>
      <c r="J4325" t="s">
        <v>70</v>
      </c>
      <c r="K4325" t="s">
        <v>87</v>
      </c>
      <c r="L4325">
        <v>126811</v>
      </c>
    </row>
    <row r="4326" spans="1:12" x14ac:dyDescent="0.25">
      <c r="A4326" t="s">
        <v>38</v>
      </c>
      <c r="B4326" t="s">
        <v>39</v>
      </c>
      <c r="C4326" t="s">
        <v>43</v>
      </c>
      <c r="D4326" t="s">
        <v>22</v>
      </c>
      <c r="E4326" t="b">
        <v>0</v>
      </c>
      <c r="F4326" s="1">
        <v>45614.78534722222</v>
      </c>
      <c r="G4326" t="b">
        <v>1</v>
      </c>
      <c r="H4326" t="b">
        <v>1</v>
      </c>
      <c r="I4326" t="s">
        <v>41</v>
      </c>
      <c r="J4326" t="s">
        <v>52</v>
      </c>
      <c r="K4326" t="s">
        <v>37</v>
      </c>
      <c r="L4326">
        <v>69671</v>
      </c>
    </row>
    <row r="4327" spans="1:12" x14ac:dyDescent="0.25">
      <c r="A4327" t="s">
        <v>12</v>
      </c>
      <c r="B4327" t="s">
        <v>75</v>
      </c>
      <c r="C4327" t="s">
        <v>21</v>
      </c>
      <c r="D4327" t="s">
        <v>29</v>
      </c>
      <c r="E4327" t="b">
        <v>0</v>
      </c>
      <c r="F4327" s="1">
        <v>45625.495995370373</v>
      </c>
      <c r="G4327" t="b">
        <v>0</v>
      </c>
      <c r="H4327" t="b">
        <v>1</v>
      </c>
      <c r="I4327" t="s">
        <v>16</v>
      </c>
      <c r="J4327" t="s">
        <v>47</v>
      </c>
      <c r="K4327" t="s">
        <v>37</v>
      </c>
      <c r="L4327">
        <v>111792</v>
      </c>
    </row>
    <row r="4328" spans="1:12" x14ac:dyDescent="0.25">
      <c r="A4328" t="s">
        <v>49</v>
      </c>
      <c r="B4328" t="s">
        <v>108</v>
      </c>
      <c r="C4328" t="s">
        <v>14</v>
      </c>
      <c r="D4328" t="s">
        <v>22</v>
      </c>
      <c r="E4328" t="b">
        <v>0</v>
      </c>
      <c r="F4328" s="1">
        <v>45612.998796296299</v>
      </c>
      <c r="G4328" t="b">
        <v>1</v>
      </c>
      <c r="H4328" t="b">
        <v>0</v>
      </c>
      <c r="I4328" t="s">
        <v>51</v>
      </c>
      <c r="J4328" t="s">
        <v>47</v>
      </c>
      <c r="K4328" t="s">
        <v>78</v>
      </c>
      <c r="L4328">
        <v>79357</v>
      </c>
    </row>
    <row r="4329" spans="1:12" x14ac:dyDescent="0.25">
      <c r="A4329" t="s">
        <v>19</v>
      </c>
      <c r="B4329" t="s">
        <v>36</v>
      </c>
      <c r="C4329" t="s">
        <v>68</v>
      </c>
      <c r="D4329" t="s">
        <v>15</v>
      </c>
      <c r="E4329" t="b">
        <v>1</v>
      </c>
      <c r="F4329" s="1">
        <v>45380.491967592592</v>
      </c>
      <c r="G4329" t="b">
        <v>1</v>
      </c>
      <c r="H4329" t="b">
        <v>0</v>
      </c>
      <c r="I4329" t="s">
        <v>23</v>
      </c>
      <c r="J4329" t="s">
        <v>44</v>
      </c>
      <c r="K4329" t="s">
        <v>67</v>
      </c>
      <c r="L4329">
        <v>77481</v>
      </c>
    </row>
    <row r="4330" spans="1:12" x14ac:dyDescent="0.25">
      <c r="A4330" t="s">
        <v>19</v>
      </c>
      <c r="B4330" t="s">
        <v>36</v>
      </c>
      <c r="C4330" t="s">
        <v>40</v>
      </c>
      <c r="D4330" t="s">
        <v>29</v>
      </c>
      <c r="E4330" t="b">
        <v>1</v>
      </c>
      <c r="F4330" s="1">
        <v>45595.29446759259</v>
      </c>
      <c r="G4330" t="b">
        <v>0</v>
      </c>
      <c r="H4330" t="b">
        <v>0</v>
      </c>
      <c r="I4330" t="s">
        <v>23</v>
      </c>
      <c r="J4330" t="s">
        <v>72</v>
      </c>
      <c r="K4330" t="s">
        <v>128</v>
      </c>
      <c r="L4330">
        <v>64133</v>
      </c>
    </row>
    <row r="4331" spans="1:12" x14ac:dyDescent="0.25">
      <c r="A4331" t="s">
        <v>19</v>
      </c>
      <c r="B4331" t="s">
        <v>94</v>
      </c>
      <c r="C4331" t="s">
        <v>21</v>
      </c>
      <c r="D4331" t="s">
        <v>29</v>
      </c>
      <c r="E4331" t="b">
        <v>0</v>
      </c>
      <c r="F4331" s="1">
        <v>45315.395902777767</v>
      </c>
      <c r="G4331" t="b">
        <v>0</v>
      </c>
      <c r="H4331" t="b">
        <v>1</v>
      </c>
      <c r="I4331" t="s">
        <v>23</v>
      </c>
      <c r="J4331" t="s">
        <v>47</v>
      </c>
      <c r="K4331" t="s">
        <v>128</v>
      </c>
      <c r="L4331">
        <v>71731</v>
      </c>
    </row>
    <row r="4332" spans="1:12" x14ac:dyDescent="0.25">
      <c r="A4332" t="s">
        <v>26</v>
      </c>
      <c r="B4332" t="s">
        <v>33</v>
      </c>
      <c r="C4332" t="s">
        <v>68</v>
      </c>
      <c r="D4332" t="s">
        <v>15</v>
      </c>
      <c r="E4332" t="b">
        <v>1</v>
      </c>
      <c r="F4332" s="1">
        <v>45646.560578703713</v>
      </c>
      <c r="G4332" t="b">
        <v>1</v>
      </c>
      <c r="H4332" t="b">
        <v>0</v>
      </c>
      <c r="I4332" t="s">
        <v>30</v>
      </c>
      <c r="J4332" t="s">
        <v>64</v>
      </c>
      <c r="K4332" t="s">
        <v>62</v>
      </c>
      <c r="L4332">
        <v>114100</v>
      </c>
    </row>
    <row r="4333" spans="1:12" x14ac:dyDescent="0.25">
      <c r="A4333" t="s">
        <v>38</v>
      </c>
      <c r="B4333" t="s">
        <v>95</v>
      </c>
      <c r="C4333" t="s">
        <v>40</v>
      </c>
      <c r="D4333" t="s">
        <v>15</v>
      </c>
      <c r="E4333" t="b">
        <v>0</v>
      </c>
      <c r="F4333" s="1">
        <v>45401.178761574083</v>
      </c>
      <c r="G4333" t="b">
        <v>1</v>
      </c>
      <c r="H4333" t="b">
        <v>1</v>
      </c>
      <c r="I4333" t="s">
        <v>41</v>
      </c>
      <c r="J4333" t="s">
        <v>57</v>
      </c>
      <c r="K4333" t="s">
        <v>127</v>
      </c>
      <c r="L4333">
        <v>66448</v>
      </c>
    </row>
    <row r="4334" spans="1:12" x14ac:dyDescent="0.25">
      <c r="A4334" t="s">
        <v>49</v>
      </c>
      <c r="B4334" t="s">
        <v>50</v>
      </c>
      <c r="C4334" t="s">
        <v>28</v>
      </c>
      <c r="D4334" t="s">
        <v>29</v>
      </c>
      <c r="E4334" t="b">
        <v>0</v>
      </c>
      <c r="F4334" s="1">
        <v>45364.035752314812</v>
      </c>
      <c r="G4334" t="b">
        <v>0</v>
      </c>
      <c r="H4334" t="b">
        <v>0</v>
      </c>
      <c r="I4334" t="s">
        <v>51</v>
      </c>
      <c r="J4334" t="s">
        <v>17</v>
      </c>
      <c r="K4334" t="s">
        <v>58</v>
      </c>
      <c r="L4334">
        <v>83823</v>
      </c>
    </row>
    <row r="4335" spans="1:12" x14ac:dyDescent="0.25">
      <c r="A4335" t="s">
        <v>19</v>
      </c>
      <c r="B4335" t="s">
        <v>86</v>
      </c>
      <c r="C4335" t="s">
        <v>14</v>
      </c>
      <c r="D4335" t="s">
        <v>29</v>
      </c>
      <c r="E4335" t="b">
        <v>0</v>
      </c>
      <c r="F4335" s="1">
        <v>45594.252662037034</v>
      </c>
      <c r="G4335" t="b">
        <v>0</v>
      </c>
      <c r="H4335" t="b">
        <v>1</v>
      </c>
      <c r="I4335" t="s">
        <v>23</v>
      </c>
      <c r="J4335" t="s">
        <v>24</v>
      </c>
      <c r="K4335" t="s">
        <v>99</v>
      </c>
      <c r="L4335">
        <v>63707</v>
      </c>
    </row>
    <row r="4336" spans="1:12" x14ac:dyDescent="0.25">
      <c r="A4336" t="s">
        <v>82</v>
      </c>
      <c r="B4336" t="s">
        <v>83</v>
      </c>
      <c r="C4336" t="s">
        <v>21</v>
      </c>
      <c r="D4336" t="s">
        <v>22</v>
      </c>
      <c r="E4336" t="b">
        <v>0</v>
      </c>
      <c r="F4336" s="1">
        <v>45530.811851851853</v>
      </c>
      <c r="G4336" t="b">
        <v>1</v>
      </c>
      <c r="H4336" t="b">
        <v>1</v>
      </c>
      <c r="I4336" t="s">
        <v>84</v>
      </c>
      <c r="J4336" t="s">
        <v>80</v>
      </c>
      <c r="K4336" t="s">
        <v>125</v>
      </c>
      <c r="L4336">
        <v>111020</v>
      </c>
    </row>
    <row r="4337" spans="1:12" x14ac:dyDescent="0.25">
      <c r="A4337" t="s">
        <v>54</v>
      </c>
      <c r="B4337" t="s">
        <v>79</v>
      </c>
      <c r="C4337" t="s">
        <v>14</v>
      </c>
      <c r="D4337" t="s">
        <v>29</v>
      </c>
      <c r="E4337" t="b">
        <v>0</v>
      </c>
      <c r="F4337" s="1">
        <v>45638.845995370371</v>
      </c>
      <c r="G4337" t="b">
        <v>0</v>
      </c>
      <c r="H4337" t="b">
        <v>0</v>
      </c>
      <c r="I4337" t="s">
        <v>30</v>
      </c>
      <c r="J4337" t="s">
        <v>72</v>
      </c>
      <c r="K4337" t="s">
        <v>129</v>
      </c>
      <c r="L4337">
        <v>154148</v>
      </c>
    </row>
    <row r="4338" spans="1:12" x14ac:dyDescent="0.25">
      <c r="A4338" t="s">
        <v>54</v>
      </c>
      <c r="B4338" t="s">
        <v>79</v>
      </c>
      <c r="C4338" t="s">
        <v>14</v>
      </c>
      <c r="D4338" t="s">
        <v>29</v>
      </c>
      <c r="E4338" t="b">
        <v>0</v>
      </c>
      <c r="F4338" s="1">
        <v>45294.670034722221</v>
      </c>
      <c r="G4338" t="b">
        <v>1</v>
      </c>
      <c r="H4338" t="b">
        <v>1</v>
      </c>
      <c r="I4338" t="s">
        <v>30</v>
      </c>
      <c r="J4338" t="s">
        <v>80</v>
      </c>
      <c r="K4338" t="s">
        <v>56</v>
      </c>
      <c r="L4338">
        <v>127226</v>
      </c>
    </row>
    <row r="4339" spans="1:12" x14ac:dyDescent="0.25">
      <c r="A4339" t="s">
        <v>19</v>
      </c>
      <c r="B4339" t="s">
        <v>94</v>
      </c>
      <c r="C4339" t="s">
        <v>40</v>
      </c>
      <c r="D4339" t="s">
        <v>22</v>
      </c>
      <c r="E4339" t="b">
        <v>0</v>
      </c>
      <c r="F4339" s="1">
        <v>45569.640277777777</v>
      </c>
      <c r="G4339" t="b">
        <v>0</v>
      </c>
      <c r="H4339" t="b">
        <v>0</v>
      </c>
      <c r="I4339" t="s">
        <v>23</v>
      </c>
      <c r="J4339" t="s">
        <v>66</v>
      </c>
      <c r="K4339" t="s">
        <v>37</v>
      </c>
      <c r="L4339">
        <v>68286</v>
      </c>
    </row>
    <row r="4340" spans="1:12" x14ac:dyDescent="0.25">
      <c r="A4340" t="s">
        <v>45</v>
      </c>
      <c r="B4340" t="s">
        <v>88</v>
      </c>
      <c r="C4340" t="s">
        <v>40</v>
      </c>
      <c r="D4340" t="s">
        <v>29</v>
      </c>
      <c r="E4340" t="b">
        <v>1</v>
      </c>
      <c r="F4340" s="1">
        <v>45295.19871527778</v>
      </c>
      <c r="G4340" t="b">
        <v>1</v>
      </c>
      <c r="H4340" t="b">
        <v>0</v>
      </c>
      <c r="I4340" t="s">
        <v>16</v>
      </c>
      <c r="J4340" t="s">
        <v>34</v>
      </c>
      <c r="K4340" t="s">
        <v>115</v>
      </c>
      <c r="L4340">
        <v>112557</v>
      </c>
    </row>
    <row r="4341" spans="1:12" x14ac:dyDescent="0.25">
      <c r="A4341" t="s">
        <v>54</v>
      </c>
      <c r="B4341" t="s">
        <v>55</v>
      </c>
      <c r="C4341" t="s">
        <v>14</v>
      </c>
      <c r="D4341" t="s">
        <v>15</v>
      </c>
      <c r="E4341" t="b">
        <v>0</v>
      </c>
      <c r="F4341" s="1">
        <v>45356.072546296287</v>
      </c>
      <c r="G4341" t="b">
        <v>1</v>
      </c>
      <c r="H4341" t="b">
        <v>0</v>
      </c>
      <c r="I4341" t="s">
        <v>30</v>
      </c>
      <c r="J4341" t="s">
        <v>31</v>
      </c>
      <c r="K4341" t="s">
        <v>92</v>
      </c>
      <c r="L4341">
        <v>117954</v>
      </c>
    </row>
    <row r="4342" spans="1:12" x14ac:dyDescent="0.25">
      <c r="A4342" t="s">
        <v>49</v>
      </c>
      <c r="B4342" t="s">
        <v>108</v>
      </c>
      <c r="C4342" t="s">
        <v>43</v>
      </c>
      <c r="D4342" t="s">
        <v>29</v>
      </c>
      <c r="E4342" t="b">
        <v>1</v>
      </c>
      <c r="F4342" s="1">
        <v>45332.722627314812</v>
      </c>
      <c r="G4342" t="b">
        <v>1</v>
      </c>
      <c r="H4342" t="b">
        <v>1</v>
      </c>
      <c r="I4342" t="s">
        <v>51</v>
      </c>
      <c r="J4342" t="s">
        <v>44</v>
      </c>
      <c r="K4342" t="s">
        <v>37</v>
      </c>
      <c r="L4342">
        <v>87148</v>
      </c>
    </row>
    <row r="4343" spans="1:12" x14ac:dyDescent="0.25">
      <c r="A4343" t="s">
        <v>49</v>
      </c>
      <c r="B4343" t="s">
        <v>108</v>
      </c>
      <c r="C4343" t="s">
        <v>40</v>
      </c>
      <c r="D4343" t="s">
        <v>15</v>
      </c>
      <c r="E4343" t="b">
        <v>1</v>
      </c>
      <c r="F4343" s="1">
        <v>45650.000914351847</v>
      </c>
      <c r="G4343" t="b">
        <v>1</v>
      </c>
      <c r="H4343" t="b">
        <v>1</v>
      </c>
      <c r="I4343" t="s">
        <v>51</v>
      </c>
      <c r="J4343" t="s">
        <v>34</v>
      </c>
      <c r="K4343" t="s">
        <v>89</v>
      </c>
      <c r="L4343">
        <v>74210</v>
      </c>
    </row>
    <row r="4344" spans="1:12" x14ac:dyDescent="0.25">
      <c r="A4344" t="s">
        <v>38</v>
      </c>
      <c r="B4344" t="s">
        <v>95</v>
      </c>
      <c r="C4344" t="s">
        <v>14</v>
      </c>
      <c r="D4344" t="s">
        <v>15</v>
      </c>
      <c r="E4344" t="b">
        <v>0</v>
      </c>
      <c r="F4344" s="1">
        <v>45640.776817129627</v>
      </c>
      <c r="G4344" t="b">
        <v>0</v>
      </c>
      <c r="H4344" t="b">
        <v>1</v>
      </c>
      <c r="I4344" t="s">
        <v>41</v>
      </c>
      <c r="J4344" t="s">
        <v>72</v>
      </c>
      <c r="K4344" t="s">
        <v>113</v>
      </c>
      <c r="L4344">
        <v>69643</v>
      </c>
    </row>
    <row r="4345" spans="1:12" x14ac:dyDescent="0.25">
      <c r="A4345" t="s">
        <v>49</v>
      </c>
      <c r="B4345" t="s">
        <v>108</v>
      </c>
      <c r="C4345" t="s">
        <v>68</v>
      </c>
      <c r="D4345" t="s">
        <v>29</v>
      </c>
      <c r="E4345" t="b">
        <v>1</v>
      </c>
      <c r="F4345" s="1">
        <v>45446.775520833333</v>
      </c>
      <c r="G4345" t="b">
        <v>0</v>
      </c>
      <c r="H4345" t="b">
        <v>0</v>
      </c>
      <c r="I4345" t="s">
        <v>51</v>
      </c>
      <c r="J4345" t="s">
        <v>57</v>
      </c>
      <c r="K4345" t="s">
        <v>62</v>
      </c>
      <c r="L4345">
        <v>85226</v>
      </c>
    </row>
    <row r="4346" spans="1:12" x14ac:dyDescent="0.25">
      <c r="A4346" t="s">
        <v>82</v>
      </c>
      <c r="B4346" t="s">
        <v>91</v>
      </c>
      <c r="C4346" t="s">
        <v>43</v>
      </c>
      <c r="D4346" t="s">
        <v>29</v>
      </c>
      <c r="E4346" t="b">
        <v>0</v>
      </c>
      <c r="F4346" s="1">
        <v>45351.626666666663</v>
      </c>
      <c r="G4346" t="b">
        <v>1</v>
      </c>
      <c r="H4346" t="b">
        <v>0</v>
      </c>
      <c r="I4346" t="s">
        <v>84</v>
      </c>
      <c r="J4346" t="s">
        <v>17</v>
      </c>
      <c r="K4346" t="s">
        <v>37</v>
      </c>
      <c r="L4346">
        <v>130866</v>
      </c>
    </row>
    <row r="4347" spans="1:12" x14ac:dyDescent="0.25">
      <c r="A4347" t="s">
        <v>12</v>
      </c>
      <c r="B4347" t="s">
        <v>75</v>
      </c>
      <c r="C4347" t="s">
        <v>40</v>
      </c>
      <c r="D4347" t="s">
        <v>29</v>
      </c>
      <c r="E4347" t="b">
        <v>1</v>
      </c>
      <c r="F4347" s="1">
        <v>45300.129861111112</v>
      </c>
      <c r="G4347" t="b">
        <v>1</v>
      </c>
      <c r="H4347" t="b">
        <v>1</v>
      </c>
      <c r="I4347" t="s">
        <v>16</v>
      </c>
      <c r="J4347" t="s">
        <v>31</v>
      </c>
      <c r="K4347" t="s">
        <v>113</v>
      </c>
      <c r="L4347">
        <v>120304</v>
      </c>
    </row>
    <row r="4348" spans="1:12" x14ac:dyDescent="0.25">
      <c r="A4348" t="s">
        <v>54</v>
      </c>
      <c r="B4348" t="s">
        <v>55</v>
      </c>
      <c r="C4348" t="s">
        <v>21</v>
      </c>
      <c r="D4348" t="s">
        <v>22</v>
      </c>
      <c r="E4348" t="b">
        <v>0</v>
      </c>
      <c r="F4348" s="1">
        <v>45453.9296875</v>
      </c>
      <c r="G4348" t="b">
        <v>1</v>
      </c>
      <c r="H4348" t="b">
        <v>0</v>
      </c>
      <c r="I4348" t="s">
        <v>30</v>
      </c>
      <c r="J4348" t="s">
        <v>70</v>
      </c>
      <c r="K4348" t="s">
        <v>129</v>
      </c>
      <c r="L4348">
        <v>154758</v>
      </c>
    </row>
    <row r="4349" spans="1:12" x14ac:dyDescent="0.25">
      <c r="A4349" t="s">
        <v>19</v>
      </c>
      <c r="B4349" t="s">
        <v>36</v>
      </c>
      <c r="C4349" t="s">
        <v>68</v>
      </c>
      <c r="D4349" t="s">
        <v>29</v>
      </c>
      <c r="E4349" t="b">
        <v>0</v>
      </c>
      <c r="F4349" s="1">
        <v>45299.006377314807</v>
      </c>
      <c r="G4349" t="b">
        <v>0</v>
      </c>
      <c r="H4349" t="b">
        <v>1</v>
      </c>
      <c r="I4349" t="s">
        <v>23</v>
      </c>
      <c r="J4349" t="s">
        <v>31</v>
      </c>
      <c r="K4349" t="s">
        <v>129</v>
      </c>
      <c r="L4349">
        <v>68957</v>
      </c>
    </row>
    <row r="4350" spans="1:12" x14ac:dyDescent="0.25">
      <c r="A4350" t="s">
        <v>82</v>
      </c>
      <c r="B4350" t="s">
        <v>91</v>
      </c>
      <c r="C4350" t="s">
        <v>21</v>
      </c>
      <c r="D4350" t="s">
        <v>29</v>
      </c>
      <c r="E4350" t="b">
        <v>1</v>
      </c>
      <c r="F4350" s="1">
        <v>45316.116331018522</v>
      </c>
      <c r="G4350" t="b">
        <v>1</v>
      </c>
      <c r="H4350" t="b">
        <v>0</v>
      </c>
      <c r="I4350" t="s">
        <v>84</v>
      </c>
      <c r="J4350" t="s">
        <v>31</v>
      </c>
      <c r="K4350" t="s">
        <v>89</v>
      </c>
      <c r="L4350">
        <v>114700</v>
      </c>
    </row>
    <row r="4351" spans="1:12" x14ac:dyDescent="0.25">
      <c r="A4351" t="s">
        <v>82</v>
      </c>
      <c r="B4351" t="s">
        <v>83</v>
      </c>
      <c r="C4351" t="s">
        <v>40</v>
      </c>
      <c r="D4351" t="s">
        <v>15</v>
      </c>
      <c r="E4351" t="b">
        <v>0</v>
      </c>
      <c r="F4351" s="1">
        <v>45539.584641203714</v>
      </c>
      <c r="G4351" t="b">
        <v>1</v>
      </c>
      <c r="H4351" t="b">
        <v>0</v>
      </c>
      <c r="I4351" t="s">
        <v>84</v>
      </c>
      <c r="J4351" t="s">
        <v>52</v>
      </c>
      <c r="K4351" t="s">
        <v>98</v>
      </c>
      <c r="L4351">
        <v>124012</v>
      </c>
    </row>
    <row r="4352" spans="1:12" x14ac:dyDescent="0.25">
      <c r="A4352" t="s">
        <v>49</v>
      </c>
      <c r="B4352" t="s">
        <v>61</v>
      </c>
      <c r="C4352" t="s">
        <v>43</v>
      </c>
      <c r="D4352" t="s">
        <v>29</v>
      </c>
      <c r="E4352" t="b">
        <v>0</v>
      </c>
      <c r="F4352" s="1">
        <v>45496.359293981477</v>
      </c>
      <c r="G4352" t="b">
        <v>0</v>
      </c>
      <c r="H4352" t="b">
        <v>0</v>
      </c>
      <c r="I4352" t="s">
        <v>51</v>
      </c>
      <c r="J4352" t="s">
        <v>57</v>
      </c>
      <c r="K4352" t="s">
        <v>60</v>
      </c>
      <c r="L4352">
        <v>92407</v>
      </c>
    </row>
    <row r="4353" spans="1:12" x14ac:dyDescent="0.25">
      <c r="A4353" t="s">
        <v>49</v>
      </c>
      <c r="B4353" t="s">
        <v>61</v>
      </c>
      <c r="C4353" t="s">
        <v>40</v>
      </c>
      <c r="D4353" t="s">
        <v>29</v>
      </c>
      <c r="E4353" t="b">
        <v>1</v>
      </c>
      <c r="F4353" s="1">
        <v>45557.078414351847</v>
      </c>
      <c r="G4353" t="b">
        <v>1</v>
      </c>
      <c r="H4353" t="b">
        <v>0</v>
      </c>
      <c r="I4353" t="s">
        <v>51</v>
      </c>
      <c r="J4353" t="s">
        <v>80</v>
      </c>
      <c r="K4353" t="s">
        <v>119</v>
      </c>
      <c r="L4353">
        <v>77078</v>
      </c>
    </row>
    <row r="4354" spans="1:12" x14ac:dyDescent="0.25">
      <c r="A4354" t="s">
        <v>49</v>
      </c>
      <c r="B4354" t="s">
        <v>50</v>
      </c>
      <c r="C4354" t="s">
        <v>14</v>
      </c>
      <c r="D4354" t="s">
        <v>15</v>
      </c>
      <c r="E4354" t="b">
        <v>0</v>
      </c>
      <c r="F4354" s="1">
        <v>45396.028773148151</v>
      </c>
      <c r="G4354" t="b">
        <v>1</v>
      </c>
      <c r="H4354" t="b">
        <v>0</v>
      </c>
      <c r="I4354" t="s">
        <v>51</v>
      </c>
      <c r="J4354" t="s">
        <v>44</v>
      </c>
      <c r="K4354" t="s">
        <v>118</v>
      </c>
      <c r="L4354">
        <v>84678</v>
      </c>
    </row>
    <row r="4355" spans="1:12" x14ac:dyDescent="0.25">
      <c r="A4355" t="s">
        <v>45</v>
      </c>
      <c r="B4355" t="s">
        <v>46</v>
      </c>
      <c r="C4355" t="s">
        <v>40</v>
      </c>
      <c r="D4355" t="s">
        <v>22</v>
      </c>
      <c r="E4355" t="b">
        <v>1</v>
      </c>
      <c r="F4355" s="1">
        <v>45565.958090277767</v>
      </c>
      <c r="G4355" t="b">
        <v>1</v>
      </c>
      <c r="H4355" t="b">
        <v>1</v>
      </c>
      <c r="I4355" t="s">
        <v>16</v>
      </c>
      <c r="J4355" t="s">
        <v>44</v>
      </c>
      <c r="K4355" t="s">
        <v>58</v>
      </c>
      <c r="L4355">
        <v>97952</v>
      </c>
    </row>
    <row r="4356" spans="1:12" x14ac:dyDescent="0.25">
      <c r="A4356" t="s">
        <v>19</v>
      </c>
      <c r="B4356" t="s">
        <v>86</v>
      </c>
      <c r="C4356" t="s">
        <v>21</v>
      </c>
      <c r="D4356" t="s">
        <v>22</v>
      </c>
      <c r="E4356" t="b">
        <v>1</v>
      </c>
      <c r="F4356" s="1">
        <v>45309.438402777778</v>
      </c>
      <c r="G4356" t="b">
        <v>0</v>
      </c>
      <c r="H4356" t="b">
        <v>0</v>
      </c>
      <c r="I4356" t="s">
        <v>23</v>
      </c>
      <c r="J4356" t="s">
        <v>52</v>
      </c>
      <c r="K4356" t="s">
        <v>73</v>
      </c>
      <c r="L4356">
        <v>87187</v>
      </c>
    </row>
    <row r="4357" spans="1:12" x14ac:dyDescent="0.25">
      <c r="A4357" t="s">
        <v>26</v>
      </c>
      <c r="B4357" t="s">
        <v>71</v>
      </c>
      <c r="C4357" t="s">
        <v>21</v>
      </c>
      <c r="D4357" t="s">
        <v>22</v>
      </c>
      <c r="E4357" t="b">
        <v>1</v>
      </c>
      <c r="F4357" s="1">
        <v>45643.246331018519</v>
      </c>
      <c r="G4357" t="b">
        <v>1</v>
      </c>
      <c r="H4357" t="b">
        <v>0</v>
      </c>
      <c r="I4357" t="s">
        <v>30</v>
      </c>
      <c r="J4357" t="s">
        <v>47</v>
      </c>
      <c r="K4357" t="s">
        <v>53</v>
      </c>
      <c r="L4357">
        <v>113343</v>
      </c>
    </row>
    <row r="4358" spans="1:12" x14ac:dyDescent="0.25">
      <c r="A4358" t="s">
        <v>82</v>
      </c>
      <c r="B4358" t="s">
        <v>91</v>
      </c>
      <c r="C4358" t="s">
        <v>43</v>
      </c>
      <c r="D4358" t="s">
        <v>22</v>
      </c>
      <c r="E4358" t="b">
        <v>1</v>
      </c>
      <c r="F4358" s="1">
        <v>45355.624444444453</v>
      </c>
      <c r="G4358" t="b">
        <v>1</v>
      </c>
      <c r="H4358" t="b">
        <v>0</v>
      </c>
      <c r="I4358" t="s">
        <v>84</v>
      </c>
      <c r="J4358" t="s">
        <v>64</v>
      </c>
      <c r="K4358" t="s">
        <v>99</v>
      </c>
      <c r="L4358">
        <v>130603</v>
      </c>
    </row>
    <row r="4359" spans="1:12" x14ac:dyDescent="0.25">
      <c r="A4359" t="s">
        <v>54</v>
      </c>
      <c r="B4359" t="s">
        <v>79</v>
      </c>
      <c r="C4359" t="s">
        <v>43</v>
      </c>
      <c r="D4359" t="s">
        <v>15</v>
      </c>
      <c r="E4359" t="b">
        <v>1</v>
      </c>
      <c r="F4359" s="1">
        <v>45377.017939814818</v>
      </c>
      <c r="G4359" t="b">
        <v>1</v>
      </c>
      <c r="H4359" t="b">
        <v>0</v>
      </c>
      <c r="I4359" t="s">
        <v>30</v>
      </c>
      <c r="J4359" t="s">
        <v>64</v>
      </c>
      <c r="K4359" t="s">
        <v>56</v>
      </c>
      <c r="L4359">
        <v>122214</v>
      </c>
    </row>
    <row r="4360" spans="1:12" x14ac:dyDescent="0.25">
      <c r="A4360" t="s">
        <v>54</v>
      </c>
      <c r="B4360" t="s">
        <v>79</v>
      </c>
      <c r="C4360" t="s">
        <v>28</v>
      </c>
      <c r="D4360" t="s">
        <v>15</v>
      </c>
      <c r="E4360" t="b">
        <v>0</v>
      </c>
      <c r="F4360" s="1">
        <v>45653.466990740737</v>
      </c>
      <c r="G4360" t="b">
        <v>0</v>
      </c>
      <c r="H4360" t="b">
        <v>1</v>
      </c>
      <c r="I4360" t="s">
        <v>30</v>
      </c>
      <c r="J4360" t="s">
        <v>80</v>
      </c>
      <c r="K4360" t="s">
        <v>58</v>
      </c>
      <c r="L4360">
        <v>153142</v>
      </c>
    </row>
    <row r="4361" spans="1:12" x14ac:dyDescent="0.25">
      <c r="A4361" t="s">
        <v>54</v>
      </c>
      <c r="B4361" t="s">
        <v>55</v>
      </c>
      <c r="C4361" t="s">
        <v>40</v>
      </c>
      <c r="D4361" t="s">
        <v>22</v>
      </c>
      <c r="E4361" t="b">
        <v>0</v>
      </c>
      <c r="F4361" s="1">
        <v>45349.181817129633</v>
      </c>
      <c r="G4361" t="b">
        <v>1</v>
      </c>
      <c r="H4361" t="b">
        <v>0</v>
      </c>
      <c r="I4361" t="s">
        <v>30</v>
      </c>
      <c r="J4361" t="s">
        <v>52</v>
      </c>
      <c r="K4361" t="s">
        <v>115</v>
      </c>
      <c r="L4361">
        <v>140261</v>
      </c>
    </row>
    <row r="4362" spans="1:12" x14ac:dyDescent="0.25">
      <c r="A4362" t="s">
        <v>82</v>
      </c>
      <c r="B4362" t="s">
        <v>91</v>
      </c>
      <c r="C4362" t="s">
        <v>14</v>
      </c>
      <c r="D4362" t="s">
        <v>15</v>
      </c>
      <c r="E4362" t="b">
        <v>0</v>
      </c>
      <c r="F4362" s="1">
        <v>45360.407893518517</v>
      </c>
      <c r="G4362" t="b">
        <v>1</v>
      </c>
      <c r="H4362" t="b">
        <v>1</v>
      </c>
      <c r="I4362" t="s">
        <v>84</v>
      </c>
      <c r="J4362" t="s">
        <v>24</v>
      </c>
      <c r="K4362" t="s">
        <v>99</v>
      </c>
      <c r="L4362">
        <v>108802</v>
      </c>
    </row>
    <row r="4363" spans="1:12" x14ac:dyDescent="0.25">
      <c r="A4363" t="s">
        <v>49</v>
      </c>
      <c r="B4363" t="s">
        <v>61</v>
      </c>
      <c r="C4363" t="s">
        <v>43</v>
      </c>
      <c r="D4363" t="s">
        <v>15</v>
      </c>
      <c r="E4363" t="b">
        <v>1</v>
      </c>
      <c r="F4363" s="1">
        <v>45578.860972222217</v>
      </c>
      <c r="G4363" t="b">
        <v>1</v>
      </c>
      <c r="H4363" t="b">
        <v>0</v>
      </c>
      <c r="I4363" t="s">
        <v>51</v>
      </c>
      <c r="J4363" t="s">
        <v>31</v>
      </c>
      <c r="K4363" t="s">
        <v>100</v>
      </c>
      <c r="L4363">
        <v>84118</v>
      </c>
    </row>
    <row r="4364" spans="1:12" x14ac:dyDescent="0.25">
      <c r="A4364" t="s">
        <v>26</v>
      </c>
      <c r="B4364" t="s">
        <v>33</v>
      </c>
      <c r="C4364" t="s">
        <v>68</v>
      </c>
      <c r="D4364" t="s">
        <v>22</v>
      </c>
      <c r="E4364" t="b">
        <v>1</v>
      </c>
      <c r="F4364" s="1">
        <v>45513.349259259259</v>
      </c>
      <c r="G4364" t="b">
        <v>0</v>
      </c>
      <c r="H4364" t="b">
        <v>1</v>
      </c>
      <c r="I4364" t="s">
        <v>30</v>
      </c>
      <c r="J4364" t="s">
        <v>80</v>
      </c>
      <c r="K4364" t="s">
        <v>77</v>
      </c>
      <c r="L4364">
        <v>92353</v>
      </c>
    </row>
    <row r="4365" spans="1:12" x14ac:dyDescent="0.25">
      <c r="A4365" t="s">
        <v>82</v>
      </c>
      <c r="B4365" t="s">
        <v>85</v>
      </c>
      <c r="C4365" t="s">
        <v>40</v>
      </c>
      <c r="D4365" t="s">
        <v>15</v>
      </c>
      <c r="E4365" t="b">
        <v>1</v>
      </c>
      <c r="F4365" s="1">
        <v>45328.267175925917</v>
      </c>
      <c r="G4365" t="b">
        <v>1</v>
      </c>
      <c r="H4365" t="b">
        <v>0</v>
      </c>
      <c r="I4365" t="s">
        <v>84</v>
      </c>
      <c r="J4365" t="s">
        <v>70</v>
      </c>
      <c r="K4365" t="s">
        <v>113</v>
      </c>
      <c r="L4365">
        <v>100530</v>
      </c>
    </row>
    <row r="4366" spans="1:12" x14ac:dyDescent="0.25">
      <c r="A4366" t="s">
        <v>82</v>
      </c>
      <c r="B4366" t="s">
        <v>91</v>
      </c>
      <c r="C4366" t="s">
        <v>28</v>
      </c>
      <c r="D4366" t="s">
        <v>22</v>
      </c>
      <c r="E4366" t="b">
        <v>0</v>
      </c>
      <c r="F4366" s="1">
        <v>45416.835810185177</v>
      </c>
      <c r="G4366" t="b">
        <v>0</v>
      </c>
      <c r="H4366" t="b">
        <v>1</v>
      </c>
      <c r="I4366" t="s">
        <v>84</v>
      </c>
      <c r="J4366" t="s">
        <v>66</v>
      </c>
      <c r="K4366" t="s">
        <v>103</v>
      </c>
      <c r="L4366">
        <v>129773</v>
      </c>
    </row>
    <row r="4367" spans="1:12" x14ac:dyDescent="0.25">
      <c r="A4367" t="s">
        <v>12</v>
      </c>
      <c r="B4367" t="s">
        <v>75</v>
      </c>
      <c r="C4367" t="s">
        <v>14</v>
      </c>
      <c r="D4367" t="s">
        <v>29</v>
      </c>
      <c r="E4367" t="b">
        <v>0</v>
      </c>
      <c r="F4367" s="1">
        <v>45465.526886574073</v>
      </c>
      <c r="G4367" t="b">
        <v>1</v>
      </c>
      <c r="H4367" t="b">
        <v>0</v>
      </c>
      <c r="I4367" t="s">
        <v>16</v>
      </c>
      <c r="J4367" t="s">
        <v>34</v>
      </c>
      <c r="K4367" t="s">
        <v>97</v>
      </c>
      <c r="L4367">
        <v>146229</v>
      </c>
    </row>
    <row r="4368" spans="1:12" x14ac:dyDescent="0.25">
      <c r="A4368" t="s">
        <v>19</v>
      </c>
      <c r="B4368" t="s">
        <v>86</v>
      </c>
      <c r="C4368" t="s">
        <v>68</v>
      </c>
      <c r="D4368" t="s">
        <v>22</v>
      </c>
      <c r="E4368" t="b">
        <v>1</v>
      </c>
      <c r="F4368" s="1">
        <v>45634.555011574077</v>
      </c>
      <c r="G4368" t="b">
        <v>1</v>
      </c>
      <c r="H4368" t="b">
        <v>1</v>
      </c>
      <c r="I4368" t="s">
        <v>23</v>
      </c>
      <c r="J4368" t="s">
        <v>52</v>
      </c>
      <c r="K4368" t="s">
        <v>99</v>
      </c>
      <c r="L4368">
        <v>87781</v>
      </c>
    </row>
    <row r="4369" spans="1:12" x14ac:dyDescent="0.25">
      <c r="A4369" t="s">
        <v>54</v>
      </c>
      <c r="B4369" t="s">
        <v>79</v>
      </c>
      <c r="C4369" t="s">
        <v>21</v>
      </c>
      <c r="D4369" t="s">
        <v>15</v>
      </c>
      <c r="E4369" t="b">
        <v>1</v>
      </c>
      <c r="F4369" s="1">
        <v>45634.473043981481</v>
      </c>
      <c r="G4369" t="b">
        <v>0</v>
      </c>
      <c r="H4369" t="b">
        <v>0</v>
      </c>
      <c r="I4369" t="s">
        <v>30</v>
      </c>
      <c r="J4369" t="s">
        <v>57</v>
      </c>
      <c r="K4369" t="s">
        <v>129</v>
      </c>
      <c r="L4369">
        <v>142108</v>
      </c>
    </row>
    <row r="4370" spans="1:12" x14ac:dyDescent="0.25">
      <c r="A4370" t="s">
        <v>54</v>
      </c>
      <c r="B4370" t="s">
        <v>55</v>
      </c>
      <c r="C4370" t="s">
        <v>68</v>
      </c>
      <c r="D4370" t="s">
        <v>22</v>
      </c>
      <c r="E4370" t="b">
        <v>1</v>
      </c>
      <c r="F4370" s="1">
        <v>45555.826111111113</v>
      </c>
      <c r="G4370" t="b">
        <v>1</v>
      </c>
      <c r="H4370" t="b">
        <v>0</v>
      </c>
      <c r="I4370" t="s">
        <v>30</v>
      </c>
      <c r="J4370" t="s">
        <v>64</v>
      </c>
      <c r="K4370" t="s">
        <v>60</v>
      </c>
      <c r="L4370">
        <v>130424</v>
      </c>
    </row>
    <row r="4371" spans="1:12" x14ac:dyDescent="0.25">
      <c r="A4371" t="s">
        <v>82</v>
      </c>
      <c r="B4371" t="s">
        <v>85</v>
      </c>
      <c r="C4371" t="s">
        <v>21</v>
      </c>
      <c r="D4371" t="s">
        <v>29</v>
      </c>
      <c r="E4371" t="b">
        <v>0</v>
      </c>
      <c r="F4371" s="1">
        <v>45376.420868055553</v>
      </c>
      <c r="G4371" t="b">
        <v>1</v>
      </c>
      <c r="H4371" t="b">
        <v>1</v>
      </c>
      <c r="I4371" t="s">
        <v>84</v>
      </c>
      <c r="J4371" t="s">
        <v>47</v>
      </c>
      <c r="K4371" t="s">
        <v>56</v>
      </c>
      <c r="L4371">
        <v>123709</v>
      </c>
    </row>
    <row r="4372" spans="1:12" x14ac:dyDescent="0.25">
      <c r="A4372" t="s">
        <v>12</v>
      </c>
      <c r="B4372" t="s">
        <v>75</v>
      </c>
      <c r="C4372" t="s">
        <v>21</v>
      </c>
      <c r="D4372" t="s">
        <v>29</v>
      </c>
      <c r="E4372" t="b">
        <v>0</v>
      </c>
      <c r="F4372" s="1">
        <v>45523.848391203697</v>
      </c>
      <c r="G4372" t="b">
        <v>0</v>
      </c>
      <c r="H4372" t="b">
        <v>0</v>
      </c>
      <c r="I4372" t="s">
        <v>16</v>
      </c>
      <c r="J4372" t="s">
        <v>64</v>
      </c>
      <c r="K4372" t="s">
        <v>114</v>
      </c>
      <c r="L4372">
        <v>113555</v>
      </c>
    </row>
    <row r="4373" spans="1:12" x14ac:dyDescent="0.25">
      <c r="A4373" t="s">
        <v>54</v>
      </c>
      <c r="B4373" t="s">
        <v>55</v>
      </c>
      <c r="C4373" t="s">
        <v>68</v>
      </c>
      <c r="D4373" t="s">
        <v>29</v>
      </c>
      <c r="E4373" t="b">
        <v>1</v>
      </c>
      <c r="F4373" s="1">
        <v>45519.013553240737</v>
      </c>
      <c r="G4373" t="b">
        <v>1</v>
      </c>
      <c r="H4373" t="b">
        <v>1</v>
      </c>
      <c r="I4373" t="s">
        <v>30</v>
      </c>
      <c r="J4373" t="s">
        <v>66</v>
      </c>
      <c r="K4373" t="s">
        <v>96</v>
      </c>
      <c r="L4373">
        <v>129479</v>
      </c>
    </row>
    <row r="4374" spans="1:12" x14ac:dyDescent="0.25">
      <c r="A4374" t="s">
        <v>82</v>
      </c>
      <c r="B4374" t="s">
        <v>85</v>
      </c>
      <c r="C4374" t="s">
        <v>40</v>
      </c>
      <c r="D4374" t="s">
        <v>29</v>
      </c>
      <c r="E4374" t="b">
        <v>1</v>
      </c>
      <c r="F4374" s="1">
        <v>45457.777430555558</v>
      </c>
      <c r="G4374" t="b">
        <v>1</v>
      </c>
      <c r="H4374" t="b">
        <v>0</v>
      </c>
      <c r="I4374" t="s">
        <v>84</v>
      </c>
      <c r="J4374" t="s">
        <v>34</v>
      </c>
      <c r="K4374" t="s">
        <v>48</v>
      </c>
      <c r="L4374">
        <v>108713</v>
      </c>
    </row>
    <row r="4375" spans="1:12" x14ac:dyDescent="0.25">
      <c r="A4375" t="s">
        <v>49</v>
      </c>
      <c r="B4375" t="s">
        <v>50</v>
      </c>
      <c r="C4375" t="s">
        <v>14</v>
      </c>
      <c r="D4375" t="s">
        <v>15</v>
      </c>
      <c r="E4375" t="b">
        <v>1</v>
      </c>
      <c r="F4375" s="1">
        <v>45613.599953703713</v>
      </c>
      <c r="G4375" t="b">
        <v>0</v>
      </c>
      <c r="H4375" t="b">
        <v>1</v>
      </c>
      <c r="I4375" t="s">
        <v>51</v>
      </c>
      <c r="J4375" t="s">
        <v>31</v>
      </c>
      <c r="K4375" t="s">
        <v>92</v>
      </c>
      <c r="L4375">
        <v>90280</v>
      </c>
    </row>
    <row r="4376" spans="1:12" x14ac:dyDescent="0.25">
      <c r="A4376" t="s">
        <v>54</v>
      </c>
      <c r="B4376" t="s">
        <v>79</v>
      </c>
      <c r="C4376" t="s">
        <v>21</v>
      </c>
      <c r="D4376" t="s">
        <v>29</v>
      </c>
      <c r="E4376" t="b">
        <v>1</v>
      </c>
      <c r="F4376" s="1">
        <v>45300.457083333327</v>
      </c>
      <c r="G4376" t="b">
        <v>0</v>
      </c>
      <c r="H4376" t="b">
        <v>1</v>
      </c>
      <c r="I4376" t="s">
        <v>30</v>
      </c>
      <c r="J4376" t="s">
        <v>70</v>
      </c>
      <c r="K4376" t="s">
        <v>58</v>
      </c>
      <c r="L4376">
        <v>116936</v>
      </c>
    </row>
    <row r="4377" spans="1:12" x14ac:dyDescent="0.25">
      <c r="A4377" t="s">
        <v>38</v>
      </c>
      <c r="B4377" t="s">
        <v>107</v>
      </c>
      <c r="C4377" t="s">
        <v>14</v>
      </c>
      <c r="D4377" t="s">
        <v>22</v>
      </c>
      <c r="E4377" t="b">
        <v>0</v>
      </c>
      <c r="F4377" s="1">
        <v>45491.119490740741</v>
      </c>
      <c r="G4377" t="b">
        <v>0</v>
      </c>
      <c r="H4377" t="b">
        <v>1</v>
      </c>
      <c r="I4377" t="s">
        <v>41</v>
      </c>
      <c r="J4377" t="s">
        <v>64</v>
      </c>
      <c r="K4377" t="s">
        <v>98</v>
      </c>
      <c r="L4377">
        <v>78964</v>
      </c>
    </row>
    <row r="4378" spans="1:12" x14ac:dyDescent="0.25">
      <c r="A4378" t="s">
        <v>26</v>
      </c>
      <c r="B4378" t="s">
        <v>27</v>
      </c>
      <c r="C4378" t="s">
        <v>68</v>
      </c>
      <c r="D4378" t="s">
        <v>22</v>
      </c>
      <c r="E4378" t="b">
        <v>0</v>
      </c>
      <c r="F4378" s="1">
        <v>45294.072789351849</v>
      </c>
      <c r="G4378" t="b">
        <v>0</v>
      </c>
      <c r="H4378" t="b">
        <v>0</v>
      </c>
      <c r="I4378" t="s">
        <v>30</v>
      </c>
      <c r="J4378" t="s">
        <v>34</v>
      </c>
      <c r="K4378" t="s">
        <v>103</v>
      </c>
      <c r="L4378">
        <v>96367</v>
      </c>
    </row>
    <row r="4379" spans="1:12" x14ac:dyDescent="0.25">
      <c r="A4379" t="s">
        <v>45</v>
      </c>
      <c r="B4379" t="s">
        <v>76</v>
      </c>
      <c r="C4379" t="s">
        <v>14</v>
      </c>
      <c r="D4379" t="s">
        <v>29</v>
      </c>
      <c r="E4379" t="b">
        <v>0</v>
      </c>
      <c r="F4379" s="1">
        <v>45308.75849537037</v>
      </c>
      <c r="G4379" t="b">
        <v>0</v>
      </c>
      <c r="H4379" t="b">
        <v>1</v>
      </c>
      <c r="I4379" t="s">
        <v>16</v>
      </c>
      <c r="J4379" t="s">
        <v>24</v>
      </c>
      <c r="K4379" t="s">
        <v>113</v>
      </c>
      <c r="L4379">
        <v>96719</v>
      </c>
    </row>
    <row r="4380" spans="1:12" x14ac:dyDescent="0.25">
      <c r="A4380" t="s">
        <v>45</v>
      </c>
      <c r="B4380" t="s">
        <v>88</v>
      </c>
      <c r="C4380" t="s">
        <v>40</v>
      </c>
      <c r="D4380" t="s">
        <v>22</v>
      </c>
      <c r="E4380" t="b">
        <v>0</v>
      </c>
      <c r="F4380" s="1">
        <v>45318.13071759259</v>
      </c>
      <c r="G4380" t="b">
        <v>1</v>
      </c>
      <c r="H4380" t="b">
        <v>0</v>
      </c>
      <c r="I4380" t="s">
        <v>16</v>
      </c>
      <c r="J4380" t="s">
        <v>80</v>
      </c>
      <c r="K4380" t="s">
        <v>62</v>
      </c>
      <c r="L4380">
        <v>80543</v>
      </c>
    </row>
    <row r="4381" spans="1:12" x14ac:dyDescent="0.25">
      <c r="A4381" t="s">
        <v>54</v>
      </c>
      <c r="B4381" t="s">
        <v>79</v>
      </c>
      <c r="C4381" t="s">
        <v>68</v>
      </c>
      <c r="D4381" t="s">
        <v>29</v>
      </c>
      <c r="E4381" t="b">
        <v>0</v>
      </c>
      <c r="F4381" s="1">
        <v>45430.060567129629</v>
      </c>
      <c r="G4381" t="b">
        <v>1</v>
      </c>
      <c r="H4381" t="b">
        <v>1</v>
      </c>
      <c r="I4381" t="s">
        <v>30</v>
      </c>
      <c r="J4381" t="s">
        <v>31</v>
      </c>
      <c r="K4381" t="s">
        <v>73</v>
      </c>
      <c r="L4381">
        <v>148923</v>
      </c>
    </row>
    <row r="4382" spans="1:12" x14ac:dyDescent="0.25">
      <c r="A4382" t="s">
        <v>49</v>
      </c>
      <c r="B4382" t="s">
        <v>61</v>
      </c>
      <c r="C4382" t="s">
        <v>40</v>
      </c>
      <c r="D4382" t="s">
        <v>29</v>
      </c>
      <c r="E4382" t="b">
        <v>1</v>
      </c>
      <c r="F4382" s="1">
        <v>45440.454745370371</v>
      </c>
      <c r="G4382" t="b">
        <v>0</v>
      </c>
      <c r="H4382" t="b">
        <v>0</v>
      </c>
      <c r="I4382" t="s">
        <v>51</v>
      </c>
      <c r="J4382" t="s">
        <v>31</v>
      </c>
      <c r="K4382" t="s">
        <v>111</v>
      </c>
      <c r="L4382">
        <v>94246</v>
      </c>
    </row>
    <row r="4383" spans="1:12" x14ac:dyDescent="0.25">
      <c r="A4383" t="s">
        <v>45</v>
      </c>
      <c r="B4383" t="s">
        <v>46</v>
      </c>
      <c r="C4383" t="s">
        <v>28</v>
      </c>
      <c r="D4383" t="s">
        <v>22</v>
      </c>
      <c r="E4383" t="b">
        <v>0</v>
      </c>
      <c r="F4383" s="1">
        <v>45458.382152777784</v>
      </c>
      <c r="G4383" t="b">
        <v>0</v>
      </c>
      <c r="H4383" t="b">
        <v>1</v>
      </c>
      <c r="I4383" t="s">
        <v>16</v>
      </c>
      <c r="J4383" t="s">
        <v>17</v>
      </c>
      <c r="K4383" t="s">
        <v>125</v>
      </c>
      <c r="L4383">
        <v>102523</v>
      </c>
    </row>
    <row r="4384" spans="1:12" x14ac:dyDescent="0.25">
      <c r="A4384" t="s">
        <v>49</v>
      </c>
      <c r="B4384" t="s">
        <v>108</v>
      </c>
      <c r="C4384" t="s">
        <v>40</v>
      </c>
      <c r="D4384" t="s">
        <v>15</v>
      </c>
      <c r="E4384" t="b">
        <v>1</v>
      </c>
      <c r="F4384" s="1">
        <v>45304.131307870368</v>
      </c>
      <c r="G4384" t="b">
        <v>0</v>
      </c>
      <c r="H4384" t="b">
        <v>0</v>
      </c>
      <c r="I4384" t="s">
        <v>51</v>
      </c>
      <c r="J4384" t="s">
        <v>72</v>
      </c>
      <c r="K4384" t="s">
        <v>113</v>
      </c>
      <c r="L4384">
        <v>72360</v>
      </c>
    </row>
    <row r="4385" spans="1:12" x14ac:dyDescent="0.25">
      <c r="A4385" t="s">
        <v>45</v>
      </c>
      <c r="B4385" t="s">
        <v>46</v>
      </c>
      <c r="C4385" t="s">
        <v>28</v>
      </c>
      <c r="D4385" t="s">
        <v>22</v>
      </c>
      <c r="E4385" t="b">
        <v>0</v>
      </c>
      <c r="F4385" s="1">
        <v>45374.450358796297</v>
      </c>
      <c r="G4385" t="b">
        <v>0</v>
      </c>
      <c r="H4385" t="b">
        <v>0</v>
      </c>
      <c r="I4385" t="s">
        <v>16</v>
      </c>
      <c r="J4385" t="s">
        <v>17</v>
      </c>
      <c r="K4385" t="s">
        <v>60</v>
      </c>
      <c r="L4385">
        <v>109446</v>
      </c>
    </row>
    <row r="4386" spans="1:12" x14ac:dyDescent="0.25">
      <c r="A4386" t="s">
        <v>45</v>
      </c>
      <c r="B4386" t="s">
        <v>46</v>
      </c>
      <c r="C4386" t="s">
        <v>21</v>
      </c>
      <c r="D4386" t="s">
        <v>15</v>
      </c>
      <c r="E4386" t="b">
        <v>0</v>
      </c>
      <c r="F4386" s="1">
        <v>45467.160509259258</v>
      </c>
      <c r="G4386" t="b">
        <v>1</v>
      </c>
      <c r="H4386" t="b">
        <v>0</v>
      </c>
      <c r="I4386" t="s">
        <v>16</v>
      </c>
      <c r="J4386" t="s">
        <v>31</v>
      </c>
      <c r="K4386" t="s">
        <v>112</v>
      </c>
      <c r="L4386">
        <v>119040</v>
      </c>
    </row>
    <row r="4387" spans="1:12" x14ac:dyDescent="0.25">
      <c r="A4387" t="s">
        <v>26</v>
      </c>
      <c r="B4387" t="s">
        <v>33</v>
      </c>
      <c r="C4387" t="s">
        <v>40</v>
      </c>
      <c r="D4387" t="s">
        <v>22</v>
      </c>
      <c r="E4387" t="b">
        <v>1</v>
      </c>
      <c r="F4387" s="1">
        <v>45526.084189814806</v>
      </c>
      <c r="G4387" t="b">
        <v>0</v>
      </c>
      <c r="H4387" t="b">
        <v>0</v>
      </c>
      <c r="I4387" t="s">
        <v>30</v>
      </c>
      <c r="J4387" t="s">
        <v>34</v>
      </c>
      <c r="K4387" t="s">
        <v>60</v>
      </c>
      <c r="L4387">
        <v>127924</v>
      </c>
    </row>
    <row r="4388" spans="1:12" x14ac:dyDescent="0.25">
      <c r="A4388" t="s">
        <v>19</v>
      </c>
      <c r="B4388" t="s">
        <v>36</v>
      </c>
      <c r="C4388" t="s">
        <v>68</v>
      </c>
      <c r="D4388" t="s">
        <v>29</v>
      </c>
      <c r="E4388" t="b">
        <v>0</v>
      </c>
      <c r="F4388" s="1">
        <v>45411.871435185189</v>
      </c>
      <c r="G4388" t="b">
        <v>0</v>
      </c>
      <c r="H4388" t="b">
        <v>1</v>
      </c>
      <c r="I4388" t="s">
        <v>23</v>
      </c>
      <c r="J4388" t="s">
        <v>47</v>
      </c>
      <c r="K4388" t="s">
        <v>56</v>
      </c>
      <c r="L4388">
        <v>75263</v>
      </c>
    </row>
    <row r="4389" spans="1:12" x14ac:dyDescent="0.25">
      <c r="A4389" t="s">
        <v>19</v>
      </c>
      <c r="B4389" t="s">
        <v>86</v>
      </c>
      <c r="C4389" t="s">
        <v>43</v>
      </c>
      <c r="D4389" t="s">
        <v>15</v>
      </c>
      <c r="E4389" t="b">
        <v>0</v>
      </c>
      <c r="F4389" s="1">
        <v>45611.392291666663</v>
      </c>
      <c r="G4389" t="b">
        <v>1</v>
      </c>
      <c r="H4389" t="b">
        <v>0</v>
      </c>
      <c r="I4389" t="s">
        <v>23</v>
      </c>
      <c r="J4389" t="s">
        <v>31</v>
      </c>
      <c r="K4389" t="s">
        <v>87</v>
      </c>
      <c r="L4389">
        <v>65906</v>
      </c>
    </row>
    <row r="4390" spans="1:12" x14ac:dyDescent="0.25">
      <c r="A4390" t="s">
        <v>19</v>
      </c>
      <c r="B4390" t="s">
        <v>94</v>
      </c>
      <c r="C4390" t="s">
        <v>21</v>
      </c>
      <c r="D4390" t="s">
        <v>29</v>
      </c>
      <c r="E4390" t="b">
        <v>1</v>
      </c>
      <c r="F4390" s="1">
        <v>45329.033634259264</v>
      </c>
      <c r="G4390" t="b">
        <v>1</v>
      </c>
      <c r="H4390" t="b">
        <v>1</v>
      </c>
      <c r="I4390" t="s">
        <v>23</v>
      </c>
      <c r="J4390" t="s">
        <v>17</v>
      </c>
      <c r="K4390" t="s">
        <v>37</v>
      </c>
      <c r="L4390">
        <v>76992</v>
      </c>
    </row>
    <row r="4391" spans="1:12" x14ac:dyDescent="0.25">
      <c r="A4391" t="s">
        <v>26</v>
      </c>
      <c r="B4391" t="s">
        <v>33</v>
      </c>
      <c r="C4391" t="s">
        <v>28</v>
      </c>
      <c r="D4391" t="s">
        <v>22</v>
      </c>
      <c r="E4391" t="b">
        <v>1</v>
      </c>
      <c r="F4391" s="1">
        <v>45544.435659722221</v>
      </c>
      <c r="G4391" t="b">
        <v>1</v>
      </c>
      <c r="H4391" t="b">
        <v>1</v>
      </c>
      <c r="I4391" t="s">
        <v>30</v>
      </c>
      <c r="J4391" t="s">
        <v>34</v>
      </c>
      <c r="K4391" t="s">
        <v>115</v>
      </c>
      <c r="L4391">
        <v>100801</v>
      </c>
    </row>
    <row r="4392" spans="1:12" x14ac:dyDescent="0.25">
      <c r="A4392" t="s">
        <v>54</v>
      </c>
      <c r="B4392" t="s">
        <v>55</v>
      </c>
      <c r="C4392" t="s">
        <v>40</v>
      </c>
      <c r="D4392" t="s">
        <v>22</v>
      </c>
      <c r="E4392" t="b">
        <v>1</v>
      </c>
      <c r="F4392" s="1">
        <v>45481.235127314823</v>
      </c>
      <c r="G4392" t="b">
        <v>0</v>
      </c>
      <c r="H4392" t="b">
        <v>1</v>
      </c>
      <c r="I4392" t="s">
        <v>30</v>
      </c>
      <c r="J4392" t="s">
        <v>66</v>
      </c>
      <c r="K4392" t="s">
        <v>69</v>
      </c>
      <c r="L4392">
        <v>138809</v>
      </c>
    </row>
    <row r="4393" spans="1:12" x14ac:dyDescent="0.25">
      <c r="A4393" t="s">
        <v>19</v>
      </c>
      <c r="B4393" t="s">
        <v>86</v>
      </c>
      <c r="C4393" t="s">
        <v>68</v>
      </c>
      <c r="D4393" t="s">
        <v>22</v>
      </c>
      <c r="E4393" t="b">
        <v>1</v>
      </c>
      <c r="F4393" s="1">
        <v>45563.537256944437</v>
      </c>
      <c r="G4393" t="b">
        <v>0</v>
      </c>
      <c r="H4393" t="b">
        <v>0</v>
      </c>
      <c r="I4393" t="s">
        <v>23</v>
      </c>
      <c r="J4393" t="s">
        <v>66</v>
      </c>
      <c r="K4393" t="s">
        <v>56</v>
      </c>
      <c r="L4393">
        <v>70746</v>
      </c>
    </row>
    <row r="4394" spans="1:12" x14ac:dyDescent="0.25">
      <c r="A4394" t="s">
        <v>54</v>
      </c>
      <c r="B4394" t="s">
        <v>79</v>
      </c>
      <c r="C4394" t="s">
        <v>21</v>
      </c>
      <c r="D4394" t="s">
        <v>29</v>
      </c>
      <c r="E4394" t="b">
        <v>0</v>
      </c>
      <c r="F4394" s="1">
        <v>45343.989583333343</v>
      </c>
      <c r="G4394" t="b">
        <v>0</v>
      </c>
      <c r="H4394" t="b">
        <v>0</v>
      </c>
      <c r="I4394" t="s">
        <v>30</v>
      </c>
      <c r="J4394" t="s">
        <v>24</v>
      </c>
      <c r="K4394" t="s">
        <v>100</v>
      </c>
      <c r="L4394">
        <v>146613</v>
      </c>
    </row>
    <row r="4395" spans="1:12" x14ac:dyDescent="0.25">
      <c r="A4395" t="s">
        <v>19</v>
      </c>
      <c r="B4395" t="s">
        <v>94</v>
      </c>
      <c r="C4395" t="s">
        <v>40</v>
      </c>
      <c r="D4395" t="s">
        <v>29</v>
      </c>
      <c r="E4395" t="b">
        <v>0</v>
      </c>
      <c r="F4395" s="1">
        <v>45311.44259259259</v>
      </c>
      <c r="G4395" t="b">
        <v>1</v>
      </c>
      <c r="H4395" t="b">
        <v>0</v>
      </c>
      <c r="I4395" t="s">
        <v>23</v>
      </c>
      <c r="J4395" t="s">
        <v>52</v>
      </c>
      <c r="K4395" t="s">
        <v>106</v>
      </c>
      <c r="L4395">
        <v>63895</v>
      </c>
    </row>
    <row r="4396" spans="1:12" x14ac:dyDescent="0.25">
      <c r="A4396" t="s">
        <v>26</v>
      </c>
      <c r="B4396" t="s">
        <v>71</v>
      </c>
      <c r="C4396" t="s">
        <v>68</v>
      </c>
      <c r="D4396" t="s">
        <v>29</v>
      </c>
      <c r="E4396" t="b">
        <v>0</v>
      </c>
      <c r="F4396" s="1">
        <v>45455.572268518517</v>
      </c>
      <c r="G4396" t="b">
        <v>1</v>
      </c>
      <c r="H4396" t="b">
        <v>1</v>
      </c>
      <c r="I4396" t="s">
        <v>30</v>
      </c>
      <c r="J4396" t="s">
        <v>44</v>
      </c>
      <c r="K4396" t="s">
        <v>114</v>
      </c>
      <c r="L4396">
        <v>112106</v>
      </c>
    </row>
    <row r="4397" spans="1:12" x14ac:dyDescent="0.25">
      <c r="A4397" t="s">
        <v>82</v>
      </c>
      <c r="B4397" t="s">
        <v>85</v>
      </c>
      <c r="C4397" t="s">
        <v>40</v>
      </c>
      <c r="D4397" t="s">
        <v>29</v>
      </c>
      <c r="E4397" t="b">
        <v>1</v>
      </c>
      <c r="F4397" s="1">
        <v>45368.039560185192</v>
      </c>
      <c r="G4397" t="b">
        <v>0</v>
      </c>
      <c r="H4397" t="b">
        <v>1</v>
      </c>
      <c r="I4397" t="s">
        <v>84</v>
      </c>
      <c r="J4397" t="s">
        <v>47</v>
      </c>
      <c r="K4397" t="s">
        <v>62</v>
      </c>
      <c r="L4397">
        <v>120685</v>
      </c>
    </row>
    <row r="4398" spans="1:12" x14ac:dyDescent="0.25">
      <c r="A4398" t="s">
        <v>38</v>
      </c>
      <c r="B4398" t="s">
        <v>107</v>
      </c>
      <c r="C4398" t="s">
        <v>14</v>
      </c>
      <c r="D4398" t="s">
        <v>15</v>
      </c>
      <c r="E4398" t="b">
        <v>1</v>
      </c>
      <c r="F4398" s="1">
        <v>45500.106712962966</v>
      </c>
      <c r="G4398" t="b">
        <v>0</v>
      </c>
      <c r="H4398" t="b">
        <v>1</v>
      </c>
      <c r="I4398" t="s">
        <v>41</v>
      </c>
      <c r="J4398" t="s">
        <v>70</v>
      </c>
      <c r="K4398" t="s">
        <v>129</v>
      </c>
      <c r="L4398">
        <v>93136</v>
      </c>
    </row>
    <row r="4399" spans="1:12" x14ac:dyDescent="0.25">
      <c r="A4399" t="s">
        <v>26</v>
      </c>
      <c r="B4399" t="s">
        <v>27</v>
      </c>
      <c r="C4399" t="s">
        <v>14</v>
      </c>
      <c r="D4399" t="s">
        <v>22</v>
      </c>
      <c r="E4399" t="b">
        <v>1</v>
      </c>
      <c r="F4399" s="1">
        <v>45341.869976851849</v>
      </c>
      <c r="G4399" t="b">
        <v>0</v>
      </c>
      <c r="H4399" t="b">
        <v>1</v>
      </c>
      <c r="I4399" t="s">
        <v>30</v>
      </c>
      <c r="J4399" t="s">
        <v>72</v>
      </c>
      <c r="K4399" t="s">
        <v>129</v>
      </c>
      <c r="L4399">
        <v>114242</v>
      </c>
    </row>
    <row r="4400" spans="1:12" x14ac:dyDescent="0.25">
      <c r="A4400" t="s">
        <v>12</v>
      </c>
      <c r="B4400" t="s">
        <v>13</v>
      </c>
      <c r="C4400" t="s">
        <v>28</v>
      </c>
      <c r="D4400" t="s">
        <v>15</v>
      </c>
      <c r="E4400" t="b">
        <v>1</v>
      </c>
      <c r="F4400" s="1">
        <v>45302.778877314813</v>
      </c>
      <c r="G4400" t="b">
        <v>1</v>
      </c>
      <c r="H4400" t="b">
        <v>0</v>
      </c>
      <c r="I4400" t="s">
        <v>16</v>
      </c>
      <c r="J4400" t="s">
        <v>17</v>
      </c>
      <c r="K4400" t="s">
        <v>92</v>
      </c>
      <c r="L4400">
        <v>140779</v>
      </c>
    </row>
    <row r="4401" spans="1:12" x14ac:dyDescent="0.25">
      <c r="A4401" t="s">
        <v>82</v>
      </c>
      <c r="B4401" t="s">
        <v>85</v>
      </c>
      <c r="C4401" t="s">
        <v>43</v>
      </c>
      <c r="D4401" t="s">
        <v>29</v>
      </c>
      <c r="E4401" t="b">
        <v>1</v>
      </c>
      <c r="F4401" s="1">
        <v>45363.418819444443</v>
      </c>
      <c r="G4401" t="b">
        <v>1</v>
      </c>
      <c r="H4401" t="b">
        <v>1</v>
      </c>
      <c r="I4401" t="s">
        <v>84</v>
      </c>
      <c r="J4401" t="s">
        <v>57</v>
      </c>
      <c r="K4401" t="s">
        <v>58</v>
      </c>
      <c r="L4401">
        <v>138560</v>
      </c>
    </row>
    <row r="4402" spans="1:12" x14ac:dyDescent="0.25">
      <c r="A4402" t="s">
        <v>19</v>
      </c>
      <c r="B4402" t="s">
        <v>20</v>
      </c>
      <c r="C4402" t="s">
        <v>43</v>
      </c>
      <c r="D4402" t="s">
        <v>15</v>
      </c>
      <c r="E4402" t="b">
        <v>0</v>
      </c>
      <c r="F4402" s="1">
        <v>45455.360509259262</v>
      </c>
      <c r="G4402" t="b">
        <v>1</v>
      </c>
      <c r="H4402" t="b">
        <v>0</v>
      </c>
      <c r="I4402" t="s">
        <v>23</v>
      </c>
      <c r="J4402" t="s">
        <v>44</v>
      </c>
      <c r="K4402" t="s">
        <v>60</v>
      </c>
      <c r="L4402">
        <v>76977</v>
      </c>
    </row>
    <row r="4403" spans="1:12" x14ac:dyDescent="0.25">
      <c r="A4403" t="s">
        <v>12</v>
      </c>
      <c r="B4403" t="s">
        <v>63</v>
      </c>
      <c r="C4403" t="s">
        <v>40</v>
      </c>
      <c r="D4403" t="s">
        <v>29</v>
      </c>
      <c r="E4403" t="b">
        <v>0</v>
      </c>
      <c r="F4403" s="1">
        <v>45589.681342592587</v>
      </c>
      <c r="G4403" t="b">
        <v>0</v>
      </c>
      <c r="H4403" t="b">
        <v>0</v>
      </c>
      <c r="I4403" t="s">
        <v>16</v>
      </c>
      <c r="J4403" t="s">
        <v>80</v>
      </c>
      <c r="K4403" t="s">
        <v>60</v>
      </c>
      <c r="L4403">
        <v>145948</v>
      </c>
    </row>
    <row r="4404" spans="1:12" x14ac:dyDescent="0.25">
      <c r="A4404" t="s">
        <v>49</v>
      </c>
      <c r="B4404" t="s">
        <v>50</v>
      </c>
      <c r="C4404" t="s">
        <v>28</v>
      </c>
      <c r="D4404" t="s">
        <v>29</v>
      </c>
      <c r="E4404" t="b">
        <v>1</v>
      </c>
      <c r="F4404" s="1">
        <v>45571.391932870371</v>
      </c>
      <c r="G4404" t="b">
        <v>1</v>
      </c>
      <c r="H4404" t="b">
        <v>1</v>
      </c>
      <c r="I4404" t="s">
        <v>51</v>
      </c>
      <c r="J4404" t="s">
        <v>57</v>
      </c>
      <c r="K4404" t="s">
        <v>53</v>
      </c>
      <c r="L4404">
        <v>82877</v>
      </c>
    </row>
    <row r="4405" spans="1:12" x14ac:dyDescent="0.25">
      <c r="A4405" t="s">
        <v>38</v>
      </c>
      <c r="B4405" t="s">
        <v>107</v>
      </c>
      <c r="C4405" t="s">
        <v>40</v>
      </c>
      <c r="D4405" t="s">
        <v>22</v>
      </c>
      <c r="E4405" t="b">
        <v>1</v>
      </c>
      <c r="F4405" s="1">
        <v>45634.130601851852</v>
      </c>
      <c r="G4405" t="b">
        <v>1</v>
      </c>
      <c r="H4405" t="b">
        <v>0</v>
      </c>
      <c r="I4405" t="s">
        <v>41</v>
      </c>
      <c r="J4405" t="s">
        <v>44</v>
      </c>
      <c r="K4405" t="s">
        <v>115</v>
      </c>
      <c r="L4405">
        <v>86349</v>
      </c>
    </row>
    <row r="4406" spans="1:12" x14ac:dyDescent="0.25">
      <c r="A4406" t="s">
        <v>82</v>
      </c>
      <c r="B4406" t="s">
        <v>85</v>
      </c>
      <c r="C4406" t="s">
        <v>28</v>
      </c>
      <c r="D4406" t="s">
        <v>22</v>
      </c>
      <c r="E4406" t="b">
        <v>1</v>
      </c>
      <c r="F4406" s="1">
        <v>45354.674722222233</v>
      </c>
      <c r="G4406" t="b">
        <v>0</v>
      </c>
      <c r="H4406" t="b">
        <v>1</v>
      </c>
      <c r="I4406" t="s">
        <v>84</v>
      </c>
      <c r="J4406" t="s">
        <v>24</v>
      </c>
      <c r="K4406" t="s">
        <v>35</v>
      </c>
      <c r="L4406">
        <v>115410</v>
      </c>
    </row>
    <row r="4407" spans="1:12" x14ac:dyDescent="0.25">
      <c r="A4407" t="s">
        <v>26</v>
      </c>
      <c r="B4407" t="s">
        <v>71</v>
      </c>
      <c r="C4407" t="s">
        <v>14</v>
      </c>
      <c r="D4407" t="s">
        <v>29</v>
      </c>
      <c r="E4407" t="b">
        <v>0</v>
      </c>
      <c r="F4407" s="1">
        <v>45315.239895833343</v>
      </c>
      <c r="G4407" t="b">
        <v>1</v>
      </c>
      <c r="H4407" t="b">
        <v>1</v>
      </c>
      <c r="I4407" t="s">
        <v>30</v>
      </c>
      <c r="J4407" t="s">
        <v>31</v>
      </c>
      <c r="K4407" t="s">
        <v>101</v>
      </c>
      <c r="L4407">
        <v>88333</v>
      </c>
    </row>
    <row r="4408" spans="1:12" x14ac:dyDescent="0.25">
      <c r="A4408" t="s">
        <v>26</v>
      </c>
      <c r="B4408" t="s">
        <v>71</v>
      </c>
      <c r="C4408" t="s">
        <v>43</v>
      </c>
      <c r="D4408" t="s">
        <v>29</v>
      </c>
      <c r="E4408" t="b">
        <v>1</v>
      </c>
      <c r="F4408" s="1">
        <v>45459.704444444447</v>
      </c>
      <c r="G4408" t="b">
        <v>1</v>
      </c>
      <c r="H4408" t="b">
        <v>0</v>
      </c>
      <c r="I4408" t="s">
        <v>30</v>
      </c>
      <c r="J4408" t="s">
        <v>47</v>
      </c>
      <c r="K4408" t="s">
        <v>127</v>
      </c>
      <c r="L4408">
        <v>123930</v>
      </c>
    </row>
    <row r="4409" spans="1:12" x14ac:dyDescent="0.25">
      <c r="A4409" t="s">
        <v>45</v>
      </c>
      <c r="B4409" t="s">
        <v>76</v>
      </c>
      <c r="C4409" t="s">
        <v>43</v>
      </c>
      <c r="D4409" t="s">
        <v>22</v>
      </c>
      <c r="E4409" t="b">
        <v>0</v>
      </c>
      <c r="F4409" s="1">
        <v>45379.141331018523</v>
      </c>
      <c r="G4409" t="b">
        <v>0</v>
      </c>
      <c r="H4409" t="b">
        <v>1</v>
      </c>
      <c r="I4409" t="s">
        <v>16</v>
      </c>
      <c r="J4409" t="s">
        <v>66</v>
      </c>
      <c r="K4409" t="s">
        <v>120</v>
      </c>
      <c r="L4409">
        <v>102394</v>
      </c>
    </row>
    <row r="4410" spans="1:12" x14ac:dyDescent="0.25">
      <c r="A4410" t="s">
        <v>26</v>
      </c>
      <c r="B4410" t="s">
        <v>71</v>
      </c>
      <c r="C4410" t="s">
        <v>28</v>
      </c>
      <c r="D4410" t="s">
        <v>22</v>
      </c>
      <c r="E4410" t="b">
        <v>0</v>
      </c>
      <c r="F4410" s="1">
        <v>45618.670162037037</v>
      </c>
      <c r="G4410" t="b">
        <v>1</v>
      </c>
      <c r="H4410" t="b">
        <v>0</v>
      </c>
      <c r="I4410" t="s">
        <v>30</v>
      </c>
      <c r="J4410" t="s">
        <v>44</v>
      </c>
      <c r="K4410" t="s">
        <v>56</v>
      </c>
      <c r="L4410">
        <v>99027</v>
      </c>
    </row>
    <row r="4411" spans="1:12" x14ac:dyDescent="0.25">
      <c r="A4411" t="s">
        <v>54</v>
      </c>
      <c r="B4411" t="s">
        <v>79</v>
      </c>
      <c r="C4411" t="s">
        <v>14</v>
      </c>
      <c r="D4411" t="s">
        <v>22</v>
      </c>
      <c r="E4411" t="b">
        <v>1</v>
      </c>
      <c r="F4411" s="1">
        <v>45475.927187499998</v>
      </c>
      <c r="G4411" t="b">
        <v>1</v>
      </c>
      <c r="H4411" t="b">
        <v>0</v>
      </c>
      <c r="I4411" t="s">
        <v>30</v>
      </c>
      <c r="J4411" t="s">
        <v>31</v>
      </c>
      <c r="K4411" t="s">
        <v>100</v>
      </c>
      <c r="L4411">
        <v>122283</v>
      </c>
    </row>
    <row r="4412" spans="1:12" x14ac:dyDescent="0.25">
      <c r="A4412" t="s">
        <v>82</v>
      </c>
      <c r="B4412" t="s">
        <v>83</v>
      </c>
      <c r="C4412" t="s">
        <v>68</v>
      </c>
      <c r="D4412" t="s">
        <v>15</v>
      </c>
      <c r="E4412" t="b">
        <v>1</v>
      </c>
      <c r="F4412" s="1">
        <v>45498.272233796299</v>
      </c>
      <c r="G4412" t="b">
        <v>0</v>
      </c>
      <c r="H4412" t="b">
        <v>0</v>
      </c>
      <c r="I4412" t="s">
        <v>84</v>
      </c>
      <c r="J4412" t="s">
        <v>52</v>
      </c>
      <c r="K4412" t="s">
        <v>42</v>
      </c>
      <c r="L4412">
        <v>113228</v>
      </c>
    </row>
    <row r="4413" spans="1:12" x14ac:dyDescent="0.25">
      <c r="A4413" t="s">
        <v>26</v>
      </c>
      <c r="B4413" t="s">
        <v>27</v>
      </c>
      <c r="C4413" t="s">
        <v>14</v>
      </c>
      <c r="D4413" t="s">
        <v>15</v>
      </c>
      <c r="E4413" t="b">
        <v>1</v>
      </c>
      <c r="F4413" s="1">
        <v>45324.637824074067</v>
      </c>
      <c r="G4413" t="b">
        <v>0</v>
      </c>
      <c r="H4413" t="b">
        <v>1</v>
      </c>
      <c r="I4413" t="s">
        <v>30</v>
      </c>
      <c r="J4413" t="s">
        <v>57</v>
      </c>
      <c r="K4413" t="s">
        <v>37</v>
      </c>
      <c r="L4413">
        <v>108774</v>
      </c>
    </row>
    <row r="4414" spans="1:12" x14ac:dyDescent="0.25">
      <c r="A4414" t="s">
        <v>38</v>
      </c>
      <c r="B4414" t="s">
        <v>95</v>
      </c>
      <c r="C4414" t="s">
        <v>40</v>
      </c>
      <c r="D4414" t="s">
        <v>22</v>
      </c>
      <c r="E4414" t="b">
        <v>1</v>
      </c>
      <c r="F4414" s="1">
        <v>45324.516134259262</v>
      </c>
      <c r="G4414" t="b">
        <v>0</v>
      </c>
      <c r="H4414" t="b">
        <v>1</v>
      </c>
      <c r="I4414" t="s">
        <v>41</v>
      </c>
      <c r="J4414" t="s">
        <v>80</v>
      </c>
      <c r="K4414" t="s">
        <v>102</v>
      </c>
      <c r="L4414">
        <v>81601</v>
      </c>
    </row>
    <row r="4415" spans="1:12" x14ac:dyDescent="0.25">
      <c r="A4415" t="s">
        <v>82</v>
      </c>
      <c r="B4415" t="s">
        <v>85</v>
      </c>
      <c r="C4415" t="s">
        <v>43</v>
      </c>
      <c r="D4415" t="s">
        <v>15</v>
      </c>
      <c r="E4415" t="b">
        <v>0</v>
      </c>
      <c r="F4415" s="1">
        <v>45384.454016203701</v>
      </c>
      <c r="G4415" t="b">
        <v>1</v>
      </c>
      <c r="H4415" t="b">
        <v>0</v>
      </c>
      <c r="I4415" t="s">
        <v>84</v>
      </c>
      <c r="J4415" t="s">
        <v>66</v>
      </c>
      <c r="K4415" t="s">
        <v>42</v>
      </c>
      <c r="L4415">
        <v>116749</v>
      </c>
    </row>
    <row r="4416" spans="1:12" x14ac:dyDescent="0.25">
      <c r="A4416" t="s">
        <v>45</v>
      </c>
      <c r="B4416" t="s">
        <v>46</v>
      </c>
      <c r="C4416" t="s">
        <v>40</v>
      </c>
      <c r="D4416" t="s">
        <v>29</v>
      </c>
      <c r="E4416" t="b">
        <v>1</v>
      </c>
      <c r="F4416" s="1">
        <v>45331.777199074073</v>
      </c>
      <c r="G4416" t="b">
        <v>1</v>
      </c>
      <c r="H4416" t="b">
        <v>0</v>
      </c>
      <c r="I4416" t="s">
        <v>16</v>
      </c>
      <c r="J4416" t="s">
        <v>34</v>
      </c>
      <c r="K4416" t="s">
        <v>128</v>
      </c>
      <c r="L4416">
        <v>116112</v>
      </c>
    </row>
    <row r="4417" spans="1:12" x14ac:dyDescent="0.25">
      <c r="A4417" t="s">
        <v>49</v>
      </c>
      <c r="B4417" t="s">
        <v>50</v>
      </c>
      <c r="C4417" t="s">
        <v>40</v>
      </c>
      <c r="D4417" t="s">
        <v>29</v>
      </c>
      <c r="E4417" t="b">
        <v>0</v>
      </c>
      <c r="F4417" s="1">
        <v>45595.630567129629</v>
      </c>
      <c r="G4417" t="b">
        <v>0</v>
      </c>
      <c r="H4417" t="b">
        <v>0</v>
      </c>
      <c r="I4417" t="s">
        <v>51</v>
      </c>
      <c r="J4417" t="s">
        <v>44</v>
      </c>
      <c r="K4417" t="s">
        <v>60</v>
      </c>
      <c r="L4417">
        <v>74171</v>
      </c>
    </row>
    <row r="4418" spans="1:12" x14ac:dyDescent="0.25">
      <c r="A4418" t="s">
        <v>49</v>
      </c>
      <c r="B4418" t="s">
        <v>108</v>
      </c>
      <c r="C4418" t="s">
        <v>43</v>
      </c>
      <c r="D4418" t="s">
        <v>22</v>
      </c>
      <c r="E4418" t="b">
        <v>0</v>
      </c>
      <c r="F4418" s="1">
        <v>45479.840590277781</v>
      </c>
      <c r="G4418" t="b">
        <v>1</v>
      </c>
      <c r="H4418" t="b">
        <v>1</v>
      </c>
      <c r="I4418" t="s">
        <v>51</v>
      </c>
      <c r="J4418" t="s">
        <v>57</v>
      </c>
      <c r="K4418" t="s">
        <v>112</v>
      </c>
      <c r="L4418">
        <v>74605</v>
      </c>
    </row>
    <row r="4419" spans="1:12" x14ac:dyDescent="0.25">
      <c r="A4419" t="s">
        <v>26</v>
      </c>
      <c r="B4419" t="s">
        <v>71</v>
      </c>
      <c r="C4419" t="s">
        <v>28</v>
      </c>
      <c r="D4419" t="s">
        <v>29</v>
      </c>
      <c r="E4419" t="b">
        <v>1</v>
      </c>
      <c r="F4419" s="1">
        <v>45630.330625000002</v>
      </c>
      <c r="G4419" t="b">
        <v>0</v>
      </c>
      <c r="H4419" t="b">
        <v>0</v>
      </c>
      <c r="I4419" t="s">
        <v>30</v>
      </c>
      <c r="J4419" t="s">
        <v>64</v>
      </c>
      <c r="K4419" t="s">
        <v>78</v>
      </c>
      <c r="L4419">
        <v>119365</v>
      </c>
    </row>
    <row r="4420" spans="1:12" x14ac:dyDescent="0.25">
      <c r="A4420" t="s">
        <v>82</v>
      </c>
      <c r="B4420" t="s">
        <v>83</v>
      </c>
      <c r="C4420" t="s">
        <v>43</v>
      </c>
      <c r="D4420" t="s">
        <v>29</v>
      </c>
      <c r="E4420" t="b">
        <v>1</v>
      </c>
      <c r="F4420" s="1">
        <v>45352.440763888888</v>
      </c>
      <c r="G4420" t="b">
        <v>1</v>
      </c>
      <c r="H4420" t="b">
        <v>0</v>
      </c>
      <c r="I4420" t="s">
        <v>84</v>
      </c>
      <c r="J4420" t="s">
        <v>80</v>
      </c>
      <c r="K4420" t="s">
        <v>32</v>
      </c>
      <c r="L4420">
        <v>129724</v>
      </c>
    </row>
    <row r="4421" spans="1:12" x14ac:dyDescent="0.25">
      <c r="A4421" t="s">
        <v>45</v>
      </c>
      <c r="B4421" t="s">
        <v>88</v>
      </c>
      <c r="C4421" t="s">
        <v>43</v>
      </c>
      <c r="D4421" t="s">
        <v>22</v>
      </c>
      <c r="E4421" t="b">
        <v>0</v>
      </c>
      <c r="F4421" s="1">
        <v>45640.922754629632</v>
      </c>
      <c r="G4421" t="b">
        <v>0</v>
      </c>
      <c r="H4421" t="b">
        <v>0</v>
      </c>
      <c r="I4421" t="s">
        <v>16</v>
      </c>
      <c r="J4421" t="s">
        <v>17</v>
      </c>
      <c r="K4421" t="s">
        <v>42</v>
      </c>
      <c r="L4421">
        <v>85745</v>
      </c>
    </row>
    <row r="4422" spans="1:12" x14ac:dyDescent="0.25">
      <c r="A4422" t="s">
        <v>45</v>
      </c>
      <c r="B4422" t="s">
        <v>76</v>
      </c>
      <c r="C4422" t="s">
        <v>40</v>
      </c>
      <c r="D4422" t="s">
        <v>29</v>
      </c>
      <c r="E4422" t="b">
        <v>1</v>
      </c>
      <c r="F4422" s="1">
        <v>45442.277384259258</v>
      </c>
      <c r="G4422" t="b">
        <v>0</v>
      </c>
      <c r="H4422" t="b">
        <v>1</v>
      </c>
      <c r="I4422" t="s">
        <v>16</v>
      </c>
      <c r="J4422" t="s">
        <v>72</v>
      </c>
      <c r="K4422" t="s">
        <v>115</v>
      </c>
      <c r="L4422">
        <v>111811</v>
      </c>
    </row>
    <row r="4423" spans="1:12" x14ac:dyDescent="0.25">
      <c r="A4423" t="s">
        <v>54</v>
      </c>
      <c r="B4423" t="s">
        <v>55</v>
      </c>
      <c r="C4423" t="s">
        <v>21</v>
      </c>
      <c r="D4423" t="s">
        <v>22</v>
      </c>
      <c r="E4423" t="b">
        <v>1</v>
      </c>
      <c r="F4423" s="1">
        <v>45392.837152777778</v>
      </c>
      <c r="G4423" t="b">
        <v>1</v>
      </c>
      <c r="H4423" t="b">
        <v>0</v>
      </c>
      <c r="I4423" t="s">
        <v>30</v>
      </c>
      <c r="J4423" t="s">
        <v>17</v>
      </c>
      <c r="K4423" t="s">
        <v>59</v>
      </c>
      <c r="L4423">
        <v>125703</v>
      </c>
    </row>
    <row r="4424" spans="1:12" x14ac:dyDescent="0.25">
      <c r="A4424" t="s">
        <v>38</v>
      </c>
      <c r="B4424" t="s">
        <v>95</v>
      </c>
      <c r="C4424" t="s">
        <v>40</v>
      </c>
      <c r="D4424" t="s">
        <v>29</v>
      </c>
      <c r="E4424" t="b">
        <v>1</v>
      </c>
      <c r="F4424" s="1">
        <v>45565.079826388886</v>
      </c>
      <c r="G4424" t="b">
        <v>1</v>
      </c>
      <c r="H4424" t="b">
        <v>0</v>
      </c>
      <c r="I4424" t="s">
        <v>41</v>
      </c>
      <c r="J4424" t="s">
        <v>57</v>
      </c>
      <c r="K4424" t="s">
        <v>120</v>
      </c>
      <c r="L4424">
        <v>72582</v>
      </c>
    </row>
    <row r="4425" spans="1:12" x14ac:dyDescent="0.25">
      <c r="A4425" t="s">
        <v>54</v>
      </c>
      <c r="B4425" t="s">
        <v>55</v>
      </c>
      <c r="C4425" t="s">
        <v>21</v>
      </c>
      <c r="D4425" t="s">
        <v>22</v>
      </c>
      <c r="E4425" t="b">
        <v>1</v>
      </c>
      <c r="F4425" s="1">
        <v>45404.812685185178</v>
      </c>
      <c r="G4425" t="b">
        <v>0</v>
      </c>
      <c r="H4425" t="b">
        <v>1</v>
      </c>
      <c r="I4425" t="s">
        <v>30</v>
      </c>
      <c r="J4425" t="s">
        <v>72</v>
      </c>
      <c r="K4425" t="s">
        <v>62</v>
      </c>
      <c r="L4425">
        <v>143546</v>
      </c>
    </row>
    <row r="4426" spans="1:12" x14ac:dyDescent="0.25">
      <c r="A4426" t="s">
        <v>38</v>
      </c>
      <c r="B4426" t="s">
        <v>95</v>
      </c>
      <c r="C4426" t="s">
        <v>68</v>
      </c>
      <c r="D4426" t="s">
        <v>29</v>
      </c>
      <c r="E4426" t="b">
        <v>0</v>
      </c>
      <c r="F4426" s="1">
        <v>45441.863402777781</v>
      </c>
      <c r="G4426" t="b">
        <v>1</v>
      </c>
      <c r="H4426" t="b">
        <v>1</v>
      </c>
      <c r="I4426" t="s">
        <v>41</v>
      </c>
      <c r="J4426" t="s">
        <v>17</v>
      </c>
      <c r="K4426" t="s">
        <v>109</v>
      </c>
      <c r="L4426">
        <v>91542</v>
      </c>
    </row>
    <row r="4427" spans="1:12" x14ac:dyDescent="0.25">
      <c r="A4427" t="s">
        <v>26</v>
      </c>
      <c r="B4427" t="s">
        <v>27</v>
      </c>
      <c r="C4427" t="s">
        <v>28</v>
      </c>
      <c r="D4427" t="s">
        <v>15</v>
      </c>
      <c r="E4427" t="b">
        <v>1</v>
      </c>
      <c r="F4427" s="1">
        <v>45516.907060185193</v>
      </c>
      <c r="G4427" t="b">
        <v>1</v>
      </c>
      <c r="H4427" t="b">
        <v>0</v>
      </c>
      <c r="I4427" t="s">
        <v>30</v>
      </c>
      <c r="J4427" t="s">
        <v>70</v>
      </c>
      <c r="K4427" t="s">
        <v>58</v>
      </c>
      <c r="L4427">
        <v>93530</v>
      </c>
    </row>
    <row r="4428" spans="1:12" x14ac:dyDescent="0.25">
      <c r="A4428" t="s">
        <v>12</v>
      </c>
      <c r="B4428" t="s">
        <v>75</v>
      </c>
      <c r="C4428" t="s">
        <v>40</v>
      </c>
      <c r="D4428" t="s">
        <v>29</v>
      </c>
      <c r="E4428" t="b">
        <v>0</v>
      </c>
      <c r="F4428" s="1">
        <v>45542.068483796298</v>
      </c>
      <c r="G4428" t="b">
        <v>1</v>
      </c>
      <c r="H4428" t="b">
        <v>1</v>
      </c>
      <c r="I4428" t="s">
        <v>16</v>
      </c>
      <c r="J4428" t="s">
        <v>72</v>
      </c>
      <c r="K4428" t="s">
        <v>65</v>
      </c>
      <c r="L4428">
        <v>122602</v>
      </c>
    </row>
    <row r="4429" spans="1:12" x14ac:dyDescent="0.25">
      <c r="A4429" t="s">
        <v>54</v>
      </c>
      <c r="B4429" t="s">
        <v>79</v>
      </c>
      <c r="C4429" t="s">
        <v>43</v>
      </c>
      <c r="D4429" t="s">
        <v>15</v>
      </c>
      <c r="E4429" t="b">
        <v>0</v>
      </c>
      <c r="F4429" s="1">
        <v>45467.859305555547</v>
      </c>
      <c r="G4429" t="b">
        <v>0</v>
      </c>
      <c r="H4429" t="b">
        <v>0</v>
      </c>
      <c r="I4429" t="s">
        <v>30</v>
      </c>
      <c r="J4429" t="s">
        <v>47</v>
      </c>
      <c r="K4429" t="s">
        <v>56</v>
      </c>
      <c r="L4429">
        <v>128569</v>
      </c>
    </row>
    <row r="4430" spans="1:12" x14ac:dyDescent="0.25">
      <c r="A4430" t="s">
        <v>82</v>
      </c>
      <c r="B4430" t="s">
        <v>91</v>
      </c>
      <c r="C4430" t="s">
        <v>21</v>
      </c>
      <c r="D4430" t="s">
        <v>22</v>
      </c>
      <c r="E4430" t="b">
        <v>1</v>
      </c>
      <c r="F4430" s="1">
        <v>45585.889918981477</v>
      </c>
      <c r="G4430" t="b">
        <v>0</v>
      </c>
      <c r="H4430" t="b">
        <v>1</v>
      </c>
      <c r="I4430" t="s">
        <v>84</v>
      </c>
      <c r="J4430" t="s">
        <v>70</v>
      </c>
      <c r="K4430" t="s">
        <v>56</v>
      </c>
      <c r="L4430">
        <v>127954</v>
      </c>
    </row>
    <row r="4431" spans="1:12" x14ac:dyDescent="0.25">
      <c r="A4431" t="s">
        <v>49</v>
      </c>
      <c r="B4431" t="s">
        <v>61</v>
      </c>
      <c r="C4431" t="s">
        <v>68</v>
      </c>
      <c r="D4431" t="s">
        <v>29</v>
      </c>
      <c r="E4431" t="b">
        <v>0</v>
      </c>
      <c r="F4431" s="1">
        <v>45497.115347222221</v>
      </c>
      <c r="G4431" t="b">
        <v>1</v>
      </c>
      <c r="H4431" t="b">
        <v>0</v>
      </c>
      <c r="I4431" t="s">
        <v>51</v>
      </c>
      <c r="J4431" t="s">
        <v>72</v>
      </c>
      <c r="K4431" t="s">
        <v>58</v>
      </c>
      <c r="L4431">
        <v>73367</v>
      </c>
    </row>
    <row r="4432" spans="1:12" x14ac:dyDescent="0.25">
      <c r="A4432" t="s">
        <v>26</v>
      </c>
      <c r="B4432" t="s">
        <v>27</v>
      </c>
      <c r="C4432" t="s">
        <v>40</v>
      </c>
      <c r="D4432" t="s">
        <v>29</v>
      </c>
      <c r="E4432" t="b">
        <v>0</v>
      </c>
      <c r="F4432" s="1">
        <v>45377.22347222222</v>
      </c>
      <c r="G4432" t="b">
        <v>1</v>
      </c>
      <c r="H4432" t="b">
        <v>1</v>
      </c>
      <c r="I4432" t="s">
        <v>30</v>
      </c>
      <c r="J4432" t="s">
        <v>70</v>
      </c>
      <c r="K4432" t="s">
        <v>114</v>
      </c>
      <c r="L4432">
        <v>88080</v>
      </c>
    </row>
    <row r="4433" spans="1:12" x14ac:dyDescent="0.25">
      <c r="A4433" t="s">
        <v>49</v>
      </c>
      <c r="B4433" t="s">
        <v>50</v>
      </c>
      <c r="C4433" t="s">
        <v>14</v>
      </c>
      <c r="D4433" t="s">
        <v>29</v>
      </c>
      <c r="E4433" t="b">
        <v>1</v>
      </c>
      <c r="F4433" s="1">
        <v>45476.314479166656</v>
      </c>
      <c r="G4433" t="b">
        <v>0</v>
      </c>
      <c r="H4433" t="b">
        <v>0</v>
      </c>
      <c r="I4433" t="s">
        <v>51</v>
      </c>
      <c r="J4433" t="s">
        <v>57</v>
      </c>
      <c r="K4433" t="s">
        <v>104</v>
      </c>
      <c r="L4433">
        <v>82991</v>
      </c>
    </row>
    <row r="4434" spans="1:12" x14ac:dyDescent="0.25">
      <c r="A4434" t="s">
        <v>12</v>
      </c>
      <c r="B4434" t="s">
        <v>63</v>
      </c>
      <c r="C4434" t="s">
        <v>40</v>
      </c>
      <c r="D4434" t="s">
        <v>15</v>
      </c>
      <c r="E4434" t="b">
        <v>0</v>
      </c>
      <c r="F4434" s="1">
        <v>45466.136944444443</v>
      </c>
      <c r="G4434" t="b">
        <v>1</v>
      </c>
      <c r="H4434" t="b">
        <v>1</v>
      </c>
      <c r="I4434" t="s">
        <v>16</v>
      </c>
      <c r="J4434" t="s">
        <v>70</v>
      </c>
      <c r="K4434" t="s">
        <v>124</v>
      </c>
      <c r="L4434">
        <v>124845</v>
      </c>
    </row>
    <row r="4435" spans="1:12" x14ac:dyDescent="0.25">
      <c r="A4435" t="s">
        <v>45</v>
      </c>
      <c r="B4435" t="s">
        <v>46</v>
      </c>
      <c r="C4435" t="s">
        <v>28</v>
      </c>
      <c r="D4435" t="s">
        <v>29</v>
      </c>
      <c r="E4435" t="b">
        <v>0</v>
      </c>
      <c r="F4435" s="1">
        <v>45427.435578703713</v>
      </c>
      <c r="G4435" t="b">
        <v>1</v>
      </c>
      <c r="H4435" t="b">
        <v>0</v>
      </c>
      <c r="I4435" t="s">
        <v>16</v>
      </c>
      <c r="J4435" t="s">
        <v>70</v>
      </c>
      <c r="K4435" t="s">
        <v>90</v>
      </c>
      <c r="L4435">
        <v>115151</v>
      </c>
    </row>
    <row r="4436" spans="1:12" x14ac:dyDescent="0.25">
      <c r="A4436" t="s">
        <v>82</v>
      </c>
      <c r="B4436" t="s">
        <v>91</v>
      </c>
      <c r="C4436" t="s">
        <v>40</v>
      </c>
      <c r="D4436" t="s">
        <v>22</v>
      </c>
      <c r="E4436" t="b">
        <v>1</v>
      </c>
      <c r="F4436" s="1">
        <v>45480.034872685188</v>
      </c>
      <c r="G4436" t="b">
        <v>1</v>
      </c>
      <c r="H4436" t="b">
        <v>1</v>
      </c>
      <c r="I4436" t="s">
        <v>84</v>
      </c>
      <c r="J4436" t="s">
        <v>47</v>
      </c>
      <c r="K4436" t="s">
        <v>87</v>
      </c>
      <c r="L4436">
        <v>106321</v>
      </c>
    </row>
    <row r="4437" spans="1:12" x14ac:dyDescent="0.25">
      <c r="A4437" t="s">
        <v>45</v>
      </c>
      <c r="B4437" t="s">
        <v>46</v>
      </c>
      <c r="C4437" t="s">
        <v>14</v>
      </c>
      <c r="D4437" t="s">
        <v>15</v>
      </c>
      <c r="E4437" t="b">
        <v>1</v>
      </c>
      <c r="F4437" s="1">
        <v>45556.681215277778</v>
      </c>
      <c r="G4437" t="b">
        <v>0</v>
      </c>
      <c r="H4437" t="b">
        <v>0</v>
      </c>
      <c r="I4437" t="s">
        <v>16</v>
      </c>
      <c r="J4437" t="s">
        <v>64</v>
      </c>
      <c r="K4437" t="s">
        <v>130</v>
      </c>
      <c r="L4437">
        <v>86877</v>
      </c>
    </row>
    <row r="4438" spans="1:12" x14ac:dyDescent="0.25">
      <c r="A4438" t="s">
        <v>49</v>
      </c>
      <c r="B4438" t="s">
        <v>61</v>
      </c>
      <c r="C4438" t="s">
        <v>14</v>
      </c>
      <c r="D4438" t="s">
        <v>29</v>
      </c>
      <c r="E4438" t="b">
        <v>0</v>
      </c>
      <c r="F4438" s="1">
        <v>45401.216631944437</v>
      </c>
      <c r="G4438" t="b">
        <v>0</v>
      </c>
      <c r="H4438" t="b">
        <v>0</v>
      </c>
      <c r="I4438" t="s">
        <v>51</v>
      </c>
      <c r="J4438" t="s">
        <v>44</v>
      </c>
      <c r="K4438" t="s">
        <v>98</v>
      </c>
      <c r="L4438">
        <v>85717</v>
      </c>
    </row>
    <row r="4439" spans="1:12" x14ac:dyDescent="0.25">
      <c r="A4439" t="s">
        <v>19</v>
      </c>
      <c r="B4439" t="s">
        <v>86</v>
      </c>
      <c r="C4439" t="s">
        <v>28</v>
      </c>
      <c r="D4439" t="s">
        <v>15</v>
      </c>
      <c r="E4439" t="b">
        <v>0</v>
      </c>
      <c r="F4439" s="1">
        <v>45632.612858796303</v>
      </c>
      <c r="G4439" t="b">
        <v>1</v>
      </c>
      <c r="H4439" t="b">
        <v>0</v>
      </c>
      <c r="I4439" t="s">
        <v>23</v>
      </c>
      <c r="J4439" t="s">
        <v>72</v>
      </c>
      <c r="K4439" t="s">
        <v>112</v>
      </c>
      <c r="L4439">
        <v>87055</v>
      </c>
    </row>
    <row r="4440" spans="1:12" x14ac:dyDescent="0.25">
      <c r="A4440" t="s">
        <v>45</v>
      </c>
      <c r="B4440" t="s">
        <v>88</v>
      </c>
      <c r="C4440" t="s">
        <v>21</v>
      </c>
      <c r="D4440" t="s">
        <v>15</v>
      </c>
      <c r="E4440" t="b">
        <v>1</v>
      </c>
      <c r="F4440" s="1">
        <v>45406.125983796293</v>
      </c>
      <c r="G4440" t="b">
        <v>1</v>
      </c>
      <c r="H4440" t="b">
        <v>0</v>
      </c>
      <c r="I4440" t="s">
        <v>16</v>
      </c>
      <c r="J4440" t="s">
        <v>44</v>
      </c>
      <c r="K4440" t="s">
        <v>60</v>
      </c>
      <c r="L4440">
        <v>118747</v>
      </c>
    </row>
    <row r="4441" spans="1:12" x14ac:dyDescent="0.25">
      <c r="A4441" t="s">
        <v>82</v>
      </c>
      <c r="B4441" t="s">
        <v>83</v>
      </c>
      <c r="C4441" t="s">
        <v>68</v>
      </c>
      <c r="D4441" t="s">
        <v>22</v>
      </c>
      <c r="E4441" t="b">
        <v>0</v>
      </c>
      <c r="F4441" s="1">
        <v>45433.483020833337</v>
      </c>
      <c r="G4441" t="b">
        <v>0</v>
      </c>
      <c r="H4441" t="b">
        <v>1</v>
      </c>
      <c r="I4441" t="s">
        <v>84</v>
      </c>
      <c r="J4441" t="s">
        <v>52</v>
      </c>
      <c r="K4441" t="s">
        <v>37</v>
      </c>
      <c r="L4441">
        <v>114535</v>
      </c>
    </row>
    <row r="4442" spans="1:12" x14ac:dyDescent="0.25">
      <c r="A4442" t="s">
        <v>26</v>
      </c>
      <c r="B4442" t="s">
        <v>33</v>
      </c>
      <c r="C4442" t="s">
        <v>43</v>
      </c>
      <c r="D4442" t="s">
        <v>15</v>
      </c>
      <c r="E4442" t="b">
        <v>1</v>
      </c>
      <c r="F4442" s="1">
        <v>45631.666805555556</v>
      </c>
      <c r="G4442" t="b">
        <v>0</v>
      </c>
      <c r="H4442" t="b">
        <v>0</v>
      </c>
      <c r="I4442" t="s">
        <v>30</v>
      </c>
      <c r="J4442" t="s">
        <v>70</v>
      </c>
      <c r="K4442" t="s">
        <v>67</v>
      </c>
      <c r="L4442">
        <v>96330</v>
      </c>
    </row>
    <row r="4443" spans="1:12" x14ac:dyDescent="0.25">
      <c r="A4443" t="s">
        <v>38</v>
      </c>
      <c r="B4443" t="s">
        <v>107</v>
      </c>
      <c r="C4443" t="s">
        <v>40</v>
      </c>
      <c r="D4443" t="s">
        <v>29</v>
      </c>
      <c r="E4443" t="b">
        <v>1</v>
      </c>
      <c r="F4443" s="1">
        <v>45429.251747685194</v>
      </c>
      <c r="G4443" t="b">
        <v>0</v>
      </c>
      <c r="H4443" t="b">
        <v>0</v>
      </c>
      <c r="I4443" t="s">
        <v>41</v>
      </c>
      <c r="J4443" t="s">
        <v>72</v>
      </c>
      <c r="K4443" t="s">
        <v>90</v>
      </c>
      <c r="L4443">
        <v>77819</v>
      </c>
    </row>
    <row r="4444" spans="1:12" x14ac:dyDescent="0.25">
      <c r="A4444" t="s">
        <v>19</v>
      </c>
      <c r="B4444" t="s">
        <v>86</v>
      </c>
      <c r="C4444" t="s">
        <v>21</v>
      </c>
      <c r="D4444" t="s">
        <v>22</v>
      </c>
      <c r="E4444" t="b">
        <v>1</v>
      </c>
      <c r="F4444" s="1">
        <v>45521.295671296299</v>
      </c>
      <c r="G4444" t="b">
        <v>0</v>
      </c>
      <c r="H4444" t="b">
        <v>1</v>
      </c>
      <c r="I4444" t="s">
        <v>23</v>
      </c>
      <c r="J4444" t="s">
        <v>80</v>
      </c>
      <c r="K4444" t="s">
        <v>90</v>
      </c>
      <c r="L4444">
        <v>78316</v>
      </c>
    </row>
    <row r="4445" spans="1:12" x14ac:dyDescent="0.25">
      <c r="A4445" t="s">
        <v>19</v>
      </c>
      <c r="B4445" t="s">
        <v>94</v>
      </c>
      <c r="C4445" t="s">
        <v>28</v>
      </c>
      <c r="D4445" t="s">
        <v>29</v>
      </c>
      <c r="E4445" t="b">
        <v>1</v>
      </c>
      <c r="F4445" s="1">
        <v>45363.713425925933</v>
      </c>
      <c r="G4445" t="b">
        <v>0</v>
      </c>
      <c r="H4445" t="b">
        <v>1</v>
      </c>
      <c r="I4445" t="s">
        <v>23</v>
      </c>
      <c r="J4445" t="s">
        <v>66</v>
      </c>
      <c r="K4445" t="s">
        <v>42</v>
      </c>
      <c r="L4445">
        <v>69128</v>
      </c>
    </row>
    <row r="4446" spans="1:12" x14ac:dyDescent="0.25">
      <c r="A4446" t="s">
        <v>26</v>
      </c>
      <c r="B4446" t="s">
        <v>27</v>
      </c>
      <c r="C4446" t="s">
        <v>21</v>
      </c>
      <c r="D4446" t="s">
        <v>22</v>
      </c>
      <c r="E4446" t="b">
        <v>0</v>
      </c>
      <c r="F4446" s="1">
        <v>45557.826678240737</v>
      </c>
      <c r="G4446" t="b">
        <v>0</v>
      </c>
      <c r="H4446" t="b">
        <v>1</v>
      </c>
      <c r="I4446" t="s">
        <v>30</v>
      </c>
      <c r="J4446" t="s">
        <v>34</v>
      </c>
      <c r="K4446" t="s">
        <v>60</v>
      </c>
      <c r="L4446">
        <v>106586</v>
      </c>
    </row>
    <row r="4447" spans="1:12" x14ac:dyDescent="0.25">
      <c r="A4447" t="s">
        <v>12</v>
      </c>
      <c r="B4447" t="s">
        <v>13</v>
      </c>
      <c r="C4447" t="s">
        <v>21</v>
      </c>
      <c r="D4447" t="s">
        <v>29</v>
      </c>
      <c r="E4447" t="b">
        <v>0</v>
      </c>
      <c r="F4447" s="1">
        <v>45537.812881944446</v>
      </c>
      <c r="G4447" t="b">
        <v>0</v>
      </c>
      <c r="H4447" t="b">
        <v>1</v>
      </c>
      <c r="I4447" t="s">
        <v>16</v>
      </c>
      <c r="J4447" t="s">
        <v>72</v>
      </c>
      <c r="K4447" t="s">
        <v>37</v>
      </c>
      <c r="L4447">
        <v>139030</v>
      </c>
    </row>
    <row r="4448" spans="1:12" x14ac:dyDescent="0.25">
      <c r="A4448" t="s">
        <v>45</v>
      </c>
      <c r="B4448" t="s">
        <v>46</v>
      </c>
      <c r="C4448" t="s">
        <v>40</v>
      </c>
      <c r="D4448" t="s">
        <v>22</v>
      </c>
      <c r="E4448" t="b">
        <v>0</v>
      </c>
      <c r="F4448" s="1">
        <v>45546.674259259264</v>
      </c>
      <c r="G4448" t="b">
        <v>1</v>
      </c>
      <c r="H4448" t="b">
        <v>1</v>
      </c>
      <c r="I4448" t="s">
        <v>16</v>
      </c>
      <c r="J4448" t="s">
        <v>70</v>
      </c>
      <c r="K4448" t="s">
        <v>109</v>
      </c>
      <c r="L4448">
        <v>116442</v>
      </c>
    </row>
    <row r="4449" spans="1:12" x14ac:dyDescent="0.25">
      <c r="A4449" t="s">
        <v>26</v>
      </c>
      <c r="B4449" t="s">
        <v>27</v>
      </c>
      <c r="C4449" t="s">
        <v>28</v>
      </c>
      <c r="D4449" t="s">
        <v>15</v>
      </c>
      <c r="E4449" t="b">
        <v>0</v>
      </c>
      <c r="F4449" s="1">
        <v>45593.798807870371</v>
      </c>
      <c r="G4449" t="b">
        <v>1</v>
      </c>
      <c r="H4449" t="b">
        <v>0</v>
      </c>
      <c r="I4449" t="s">
        <v>30</v>
      </c>
      <c r="J4449" t="s">
        <v>52</v>
      </c>
      <c r="K4449" t="s">
        <v>121</v>
      </c>
      <c r="L4449">
        <v>117660</v>
      </c>
    </row>
    <row r="4450" spans="1:12" x14ac:dyDescent="0.25">
      <c r="A4450" t="s">
        <v>12</v>
      </c>
      <c r="B4450" t="s">
        <v>63</v>
      </c>
      <c r="C4450" t="s">
        <v>68</v>
      </c>
      <c r="D4450" t="s">
        <v>29</v>
      </c>
      <c r="E4450" t="b">
        <v>1</v>
      </c>
      <c r="F4450" s="1">
        <v>45486.035486111112</v>
      </c>
      <c r="G4450" t="b">
        <v>0</v>
      </c>
      <c r="H4450" t="b">
        <v>1</v>
      </c>
      <c r="I4450" t="s">
        <v>16</v>
      </c>
      <c r="J4450" t="s">
        <v>31</v>
      </c>
      <c r="K4450" t="s">
        <v>125</v>
      </c>
      <c r="L4450">
        <v>116150</v>
      </c>
    </row>
    <row r="4451" spans="1:12" x14ac:dyDescent="0.25">
      <c r="A4451" t="s">
        <v>12</v>
      </c>
      <c r="B4451" t="s">
        <v>63</v>
      </c>
      <c r="C4451" t="s">
        <v>14</v>
      </c>
      <c r="D4451" t="s">
        <v>15</v>
      </c>
      <c r="E4451" t="b">
        <v>1</v>
      </c>
      <c r="F4451" s="1">
        <v>45614.07708333333</v>
      </c>
      <c r="G4451" t="b">
        <v>0</v>
      </c>
      <c r="H4451" t="b">
        <v>0</v>
      </c>
      <c r="I4451" t="s">
        <v>16</v>
      </c>
      <c r="J4451" t="s">
        <v>70</v>
      </c>
      <c r="K4451" t="s">
        <v>81</v>
      </c>
      <c r="L4451">
        <v>139620</v>
      </c>
    </row>
    <row r="4452" spans="1:12" x14ac:dyDescent="0.25">
      <c r="A4452" t="s">
        <v>12</v>
      </c>
      <c r="B4452" t="s">
        <v>13</v>
      </c>
      <c r="C4452" t="s">
        <v>14</v>
      </c>
      <c r="D4452" t="s">
        <v>22</v>
      </c>
      <c r="E4452" t="b">
        <v>0</v>
      </c>
      <c r="F4452" s="1">
        <v>45485.221712962957</v>
      </c>
      <c r="G4452" t="b">
        <v>1</v>
      </c>
      <c r="H4452" t="b">
        <v>1</v>
      </c>
      <c r="I4452" t="s">
        <v>16</v>
      </c>
      <c r="J4452" t="s">
        <v>70</v>
      </c>
      <c r="K4452" t="s">
        <v>97</v>
      </c>
      <c r="L4452">
        <v>117262</v>
      </c>
    </row>
    <row r="4453" spans="1:12" x14ac:dyDescent="0.25">
      <c r="A4453" t="s">
        <v>54</v>
      </c>
      <c r="B4453" t="s">
        <v>79</v>
      </c>
      <c r="C4453" t="s">
        <v>68</v>
      </c>
      <c r="D4453" t="s">
        <v>22</v>
      </c>
      <c r="E4453" t="b">
        <v>0</v>
      </c>
      <c r="F4453" s="1">
        <v>45296.082939814813</v>
      </c>
      <c r="G4453" t="b">
        <v>1</v>
      </c>
      <c r="H4453" t="b">
        <v>1</v>
      </c>
      <c r="I4453" t="s">
        <v>30</v>
      </c>
      <c r="J4453" t="s">
        <v>44</v>
      </c>
      <c r="K4453" t="s">
        <v>123</v>
      </c>
      <c r="L4453">
        <v>139796</v>
      </c>
    </row>
    <row r="4454" spans="1:12" x14ac:dyDescent="0.25">
      <c r="A4454" t="s">
        <v>12</v>
      </c>
      <c r="B4454" t="s">
        <v>75</v>
      </c>
      <c r="C4454" t="s">
        <v>68</v>
      </c>
      <c r="D4454" t="s">
        <v>29</v>
      </c>
      <c r="E4454" t="b">
        <v>0</v>
      </c>
      <c r="F4454" s="1">
        <v>45529.2502662037</v>
      </c>
      <c r="G4454" t="b">
        <v>0</v>
      </c>
      <c r="H4454" t="b">
        <v>0</v>
      </c>
      <c r="I4454" t="s">
        <v>16</v>
      </c>
      <c r="J4454" t="s">
        <v>31</v>
      </c>
      <c r="K4454" t="s">
        <v>90</v>
      </c>
      <c r="L4454">
        <v>120101</v>
      </c>
    </row>
    <row r="4455" spans="1:12" x14ac:dyDescent="0.25">
      <c r="A4455" t="s">
        <v>82</v>
      </c>
      <c r="B4455" t="s">
        <v>83</v>
      </c>
      <c r="C4455" t="s">
        <v>21</v>
      </c>
      <c r="D4455" t="s">
        <v>29</v>
      </c>
      <c r="E4455" t="b">
        <v>1</v>
      </c>
      <c r="F4455" s="1">
        <v>45499.975706018522</v>
      </c>
      <c r="G4455" t="b">
        <v>1</v>
      </c>
      <c r="H4455" t="b">
        <v>0</v>
      </c>
      <c r="I4455" t="s">
        <v>84</v>
      </c>
      <c r="J4455" t="s">
        <v>31</v>
      </c>
      <c r="K4455" t="s">
        <v>111</v>
      </c>
      <c r="L4455">
        <v>130893</v>
      </c>
    </row>
    <row r="4456" spans="1:12" x14ac:dyDescent="0.25">
      <c r="A4456" t="s">
        <v>82</v>
      </c>
      <c r="B4456" t="s">
        <v>83</v>
      </c>
      <c r="C4456" t="s">
        <v>40</v>
      </c>
      <c r="D4456" t="s">
        <v>29</v>
      </c>
      <c r="E4456" t="b">
        <v>1</v>
      </c>
      <c r="F4456" s="1">
        <v>45479.090821759259</v>
      </c>
      <c r="G4456" t="b">
        <v>1</v>
      </c>
      <c r="H4456" t="b">
        <v>1</v>
      </c>
      <c r="I4456" t="s">
        <v>84</v>
      </c>
      <c r="J4456" t="s">
        <v>70</v>
      </c>
      <c r="K4456" t="s">
        <v>126</v>
      </c>
      <c r="L4456">
        <v>109754</v>
      </c>
    </row>
    <row r="4457" spans="1:12" x14ac:dyDescent="0.25">
      <c r="A4457" t="s">
        <v>54</v>
      </c>
      <c r="B4457" t="s">
        <v>79</v>
      </c>
      <c r="C4457" t="s">
        <v>14</v>
      </c>
      <c r="D4457" t="s">
        <v>29</v>
      </c>
      <c r="E4457" t="b">
        <v>0</v>
      </c>
      <c r="F4457" s="1">
        <v>45499.850995370369</v>
      </c>
      <c r="G4457" t="b">
        <v>0</v>
      </c>
      <c r="H4457" t="b">
        <v>1</v>
      </c>
      <c r="I4457" t="s">
        <v>30</v>
      </c>
      <c r="J4457" t="s">
        <v>66</v>
      </c>
      <c r="K4457" t="s">
        <v>100</v>
      </c>
      <c r="L4457">
        <v>122659</v>
      </c>
    </row>
    <row r="4458" spans="1:12" x14ac:dyDescent="0.25">
      <c r="A4458" t="s">
        <v>38</v>
      </c>
      <c r="B4458" t="s">
        <v>39</v>
      </c>
      <c r="C4458" t="s">
        <v>21</v>
      </c>
      <c r="D4458" t="s">
        <v>22</v>
      </c>
      <c r="E4458" t="b">
        <v>0</v>
      </c>
      <c r="F4458" s="1">
        <v>45296.405428240738</v>
      </c>
      <c r="G4458" t="b">
        <v>1</v>
      </c>
      <c r="H4458" t="b">
        <v>0</v>
      </c>
      <c r="I4458" t="s">
        <v>41</v>
      </c>
      <c r="J4458" t="s">
        <v>24</v>
      </c>
      <c r="K4458" t="s">
        <v>60</v>
      </c>
      <c r="L4458">
        <v>81943</v>
      </c>
    </row>
    <row r="4459" spans="1:12" x14ac:dyDescent="0.25">
      <c r="A4459" t="s">
        <v>38</v>
      </c>
      <c r="B4459" t="s">
        <v>95</v>
      </c>
      <c r="C4459" t="s">
        <v>40</v>
      </c>
      <c r="D4459" t="s">
        <v>22</v>
      </c>
      <c r="E4459" t="b">
        <v>0</v>
      </c>
      <c r="F4459" s="1">
        <v>45445.564953703702</v>
      </c>
      <c r="G4459" t="b">
        <v>0</v>
      </c>
      <c r="H4459" t="b">
        <v>1</v>
      </c>
      <c r="I4459" t="s">
        <v>41</v>
      </c>
      <c r="J4459" t="s">
        <v>66</v>
      </c>
      <c r="K4459" t="s">
        <v>81</v>
      </c>
      <c r="L4459">
        <v>69595</v>
      </c>
    </row>
    <row r="4460" spans="1:12" x14ac:dyDescent="0.25">
      <c r="A4460" t="s">
        <v>12</v>
      </c>
      <c r="B4460" t="s">
        <v>13</v>
      </c>
      <c r="C4460" t="s">
        <v>43</v>
      </c>
      <c r="D4460" t="s">
        <v>22</v>
      </c>
      <c r="E4460" t="b">
        <v>0</v>
      </c>
      <c r="F4460" s="1">
        <v>45338.48945601852</v>
      </c>
      <c r="G4460" t="b">
        <v>1</v>
      </c>
      <c r="H4460" t="b">
        <v>1</v>
      </c>
      <c r="I4460" t="s">
        <v>16</v>
      </c>
      <c r="J4460" t="s">
        <v>66</v>
      </c>
      <c r="K4460" t="s">
        <v>53</v>
      </c>
      <c r="L4460">
        <v>137650</v>
      </c>
    </row>
    <row r="4461" spans="1:12" x14ac:dyDescent="0.25">
      <c r="A4461" t="s">
        <v>82</v>
      </c>
      <c r="B4461" t="s">
        <v>85</v>
      </c>
      <c r="C4461" t="s">
        <v>14</v>
      </c>
      <c r="D4461" t="s">
        <v>15</v>
      </c>
      <c r="E4461" t="b">
        <v>0</v>
      </c>
      <c r="F4461" s="1">
        <v>45374.251585648148</v>
      </c>
      <c r="G4461" t="b">
        <v>0</v>
      </c>
      <c r="H4461" t="b">
        <v>1</v>
      </c>
      <c r="I4461" t="s">
        <v>84</v>
      </c>
      <c r="J4461" t="s">
        <v>34</v>
      </c>
      <c r="K4461" t="s">
        <v>81</v>
      </c>
      <c r="L4461">
        <v>118792</v>
      </c>
    </row>
    <row r="4462" spans="1:12" x14ac:dyDescent="0.25">
      <c r="A4462" t="s">
        <v>19</v>
      </c>
      <c r="B4462" t="s">
        <v>94</v>
      </c>
      <c r="C4462" t="s">
        <v>14</v>
      </c>
      <c r="D4462" t="s">
        <v>29</v>
      </c>
      <c r="E4462" t="b">
        <v>0</v>
      </c>
      <c r="F4462" s="1">
        <v>45496.837800925918</v>
      </c>
      <c r="G4462" t="b">
        <v>1</v>
      </c>
      <c r="H4462" t="b">
        <v>1</v>
      </c>
      <c r="I4462" t="s">
        <v>23</v>
      </c>
      <c r="J4462" t="s">
        <v>66</v>
      </c>
      <c r="K4462" t="s">
        <v>48</v>
      </c>
      <c r="L4462">
        <v>75907</v>
      </c>
    </row>
    <row r="4463" spans="1:12" x14ac:dyDescent="0.25">
      <c r="A4463" t="s">
        <v>54</v>
      </c>
      <c r="B4463" t="s">
        <v>55</v>
      </c>
      <c r="C4463" t="s">
        <v>28</v>
      </c>
      <c r="D4463" t="s">
        <v>22</v>
      </c>
      <c r="E4463" t="b">
        <v>1</v>
      </c>
      <c r="F4463" s="1">
        <v>45486.796018518522</v>
      </c>
      <c r="G4463" t="b">
        <v>1</v>
      </c>
      <c r="H4463" t="b">
        <v>1</v>
      </c>
      <c r="I4463" t="s">
        <v>30</v>
      </c>
      <c r="J4463" t="s">
        <v>44</v>
      </c>
      <c r="K4463" t="s">
        <v>126</v>
      </c>
      <c r="L4463">
        <v>141270</v>
      </c>
    </row>
    <row r="4464" spans="1:12" x14ac:dyDescent="0.25">
      <c r="A4464" t="s">
        <v>12</v>
      </c>
      <c r="B4464" t="s">
        <v>63</v>
      </c>
      <c r="C4464" t="s">
        <v>14</v>
      </c>
      <c r="D4464" t="s">
        <v>22</v>
      </c>
      <c r="E4464" t="b">
        <v>0</v>
      </c>
      <c r="F4464" s="1">
        <v>45347.693495370368</v>
      </c>
      <c r="G4464" t="b">
        <v>0</v>
      </c>
      <c r="H4464" t="b">
        <v>0</v>
      </c>
      <c r="I4464" t="s">
        <v>16</v>
      </c>
      <c r="J4464" t="s">
        <v>17</v>
      </c>
      <c r="K4464" t="s">
        <v>67</v>
      </c>
      <c r="L4464">
        <v>128707</v>
      </c>
    </row>
    <row r="4465" spans="1:12" x14ac:dyDescent="0.25">
      <c r="A4465" t="s">
        <v>12</v>
      </c>
      <c r="B4465" t="s">
        <v>63</v>
      </c>
      <c r="C4465" t="s">
        <v>14</v>
      </c>
      <c r="D4465" t="s">
        <v>29</v>
      </c>
      <c r="E4465" t="b">
        <v>0</v>
      </c>
      <c r="F4465" s="1">
        <v>45504.787766203714</v>
      </c>
      <c r="G4465" t="b">
        <v>1</v>
      </c>
      <c r="H4465" t="b">
        <v>0</v>
      </c>
      <c r="I4465" t="s">
        <v>16</v>
      </c>
      <c r="J4465" t="s">
        <v>80</v>
      </c>
      <c r="K4465" t="s">
        <v>128</v>
      </c>
      <c r="L4465">
        <v>130927</v>
      </c>
    </row>
    <row r="4466" spans="1:12" x14ac:dyDescent="0.25">
      <c r="A4466" t="s">
        <v>12</v>
      </c>
      <c r="B4466" t="s">
        <v>13</v>
      </c>
      <c r="C4466" t="s">
        <v>28</v>
      </c>
      <c r="D4466" t="s">
        <v>29</v>
      </c>
      <c r="E4466" t="b">
        <v>1</v>
      </c>
      <c r="F4466" s="1">
        <v>45380.689108796287</v>
      </c>
      <c r="G4466" t="b">
        <v>0</v>
      </c>
      <c r="H4466" t="b">
        <v>1</v>
      </c>
      <c r="I4466" t="s">
        <v>16</v>
      </c>
      <c r="J4466" t="s">
        <v>24</v>
      </c>
      <c r="K4466" t="s">
        <v>77</v>
      </c>
      <c r="L4466">
        <v>143941</v>
      </c>
    </row>
    <row r="4467" spans="1:12" x14ac:dyDescent="0.25">
      <c r="A4467" t="s">
        <v>26</v>
      </c>
      <c r="B4467" t="s">
        <v>71</v>
      </c>
      <c r="C4467" t="s">
        <v>21</v>
      </c>
      <c r="D4467" t="s">
        <v>15</v>
      </c>
      <c r="E4467" t="b">
        <v>1</v>
      </c>
      <c r="F4467" s="1">
        <v>45543.102627314824</v>
      </c>
      <c r="G4467" t="b">
        <v>0</v>
      </c>
      <c r="H4467" t="b">
        <v>0</v>
      </c>
      <c r="I4467" t="s">
        <v>30</v>
      </c>
      <c r="J4467" t="s">
        <v>34</v>
      </c>
      <c r="K4467" t="s">
        <v>101</v>
      </c>
      <c r="L4467">
        <v>101378</v>
      </c>
    </row>
    <row r="4468" spans="1:12" x14ac:dyDescent="0.25">
      <c r="A4468" t="s">
        <v>12</v>
      </c>
      <c r="B4468" t="s">
        <v>13</v>
      </c>
      <c r="C4468" t="s">
        <v>43</v>
      </c>
      <c r="D4468" t="s">
        <v>29</v>
      </c>
      <c r="E4468" t="b">
        <v>1</v>
      </c>
      <c r="F4468" s="1">
        <v>45326.893784722219</v>
      </c>
      <c r="G4468" t="b">
        <v>0</v>
      </c>
      <c r="H4468" t="b">
        <v>0</v>
      </c>
      <c r="I4468" t="s">
        <v>16</v>
      </c>
      <c r="J4468" t="s">
        <v>17</v>
      </c>
      <c r="K4468" t="s">
        <v>32</v>
      </c>
      <c r="L4468">
        <v>122948</v>
      </c>
    </row>
    <row r="4469" spans="1:12" x14ac:dyDescent="0.25">
      <c r="A4469" t="s">
        <v>12</v>
      </c>
      <c r="B4469" t="s">
        <v>75</v>
      </c>
      <c r="C4469" t="s">
        <v>43</v>
      </c>
      <c r="D4469" t="s">
        <v>22</v>
      </c>
      <c r="E4469" t="b">
        <v>0</v>
      </c>
      <c r="F4469" s="1">
        <v>45514.565312500003</v>
      </c>
      <c r="G4469" t="b">
        <v>1</v>
      </c>
      <c r="H4469" t="b">
        <v>1</v>
      </c>
      <c r="I4469" t="s">
        <v>16</v>
      </c>
      <c r="J4469" t="s">
        <v>34</v>
      </c>
      <c r="K4469" t="s">
        <v>129</v>
      </c>
      <c r="L4469">
        <v>120285</v>
      </c>
    </row>
    <row r="4470" spans="1:12" x14ac:dyDescent="0.25">
      <c r="A4470" t="s">
        <v>54</v>
      </c>
      <c r="B4470" t="s">
        <v>55</v>
      </c>
      <c r="C4470" t="s">
        <v>68</v>
      </c>
      <c r="D4470" t="s">
        <v>29</v>
      </c>
      <c r="E4470" t="b">
        <v>0</v>
      </c>
      <c r="F4470" s="1">
        <v>45446.019733796304</v>
      </c>
      <c r="G4470" t="b">
        <v>1</v>
      </c>
      <c r="H4470" t="b">
        <v>1</v>
      </c>
      <c r="I4470" t="s">
        <v>30</v>
      </c>
      <c r="J4470" t="s">
        <v>34</v>
      </c>
      <c r="K4470" t="s">
        <v>35</v>
      </c>
      <c r="L4470">
        <v>147797</v>
      </c>
    </row>
    <row r="4471" spans="1:12" x14ac:dyDescent="0.25">
      <c r="A4471" t="s">
        <v>38</v>
      </c>
      <c r="B4471" t="s">
        <v>39</v>
      </c>
      <c r="C4471" t="s">
        <v>21</v>
      </c>
      <c r="D4471" t="s">
        <v>29</v>
      </c>
      <c r="E4471" t="b">
        <v>1</v>
      </c>
      <c r="F4471" s="1">
        <v>45469.156145833331</v>
      </c>
      <c r="G4471" t="b">
        <v>0</v>
      </c>
      <c r="H4471" t="b">
        <v>0</v>
      </c>
      <c r="I4471" t="s">
        <v>41</v>
      </c>
      <c r="J4471" t="s">
        <v>80</v>
      </c>
      <c r="K4471" t="s">
        <v>74</v>
      </c>
      <c r="L4471">
        <v>79515</v>
      </c>
    </row>
    <row r="4472" spans="1:12" x14ac:dyDescent="0.25">
      <c r="A4472" t="s">
        <v>82</v>
      </c>
      <c r="B4472" t="s">
        <v>85</v>
      </c>
      <c r="C4472" t="s">
        <v>43</v>
      </c>
      <c r="D4472" t="s">
        <v>22</v>
      </c>
      <c r="E4472" t="b">
        <v>1</v>
      </c>
      <c r="F4472" s="1">
        <v>45444.932083333333</v>
      </c>
      <c r="G4472" t="b">
        <v>0</v>
      </c>
      <c r="H4472" t="b">
        <v>1</v>
      </c>
      <c r="I4472" t="s">
        <v>84</v>
      </c>
      <c r="J4472" t="s">
        <v>17</v>
      </c>
      <c r="K4472" t="s">
        <v>90</v>
      </c>
      <c r="L4472">
        <v>111878</v>
      </c>
    </row>
    <row r="4473" spans="1:12" x14ac:dyDescent="0.25">
      <c r="A4473" t="s">
        <v>82</v>
      </c>
      <c r="B4473" t="s">
        <v>83</v>
      </c>
      <c r="C4473" t="s">
        <v>28</v>
      </c>
      <c r="D4473" t="s">
        <v>15</v>
      </c>
      <c r="E4473" t="b">
        <v>0</v>
      </c>
      <c r="F4473" s="1">
        <v>45476.167870370373</v>
      </c>
      <c r="G4473" t="b">
        <v>1</v>
      </c>
      <c r="H4473" t="b">
        <v>1</v>
      </c>
      <c r="I4473" t="s">
        <v>84</v>
      </c>
      <c r="J4473" t="s">
        <v>34</v>
      </c>
      <c r="K4473" t="s">
        <v>104</v>
      </c>
      <c r="L4473">
        <v>128984</v>
      </c>
    </row>
    <row r="4474" spans="1:12" x14ac:dyDescent="0.25">
      <c r="A4474" t="s">
        <v>82</v>
      </c>
      <c r="B4474" t="s">
        <v>83</v>
      </c>
      <c r="C4474" t="s">
        <v>43</v>
      </c>
      <c r="D4474" t="s">
        <v>29</v>
      </c>
      <c r="E4474" t="b">
        <v>1</v>
      </c>
      <c r="F4474" s="1">
        <v>45634.743402777778</v>
      </c>
      <c r="G4474" t="b">
        <v>0</v>
      </c>
      <c r="H4474" t="b">
        <v>0</v>
      </c>
      <c r="I4474" t="s">
        <v>84</v>
      </c>
      <c r="J4474" t="s">
        <v>64</v>
      </c>
      <c r="K4474" t="s">
        <v>123</v>
      </c>
      <c r="L4474">
        <v>121937</v>
      </c>
    </row>
    <row r="4475" spans="1:12" x14ac:dyDescent="0.25">
      <c r="A4475" t="s">
        <v>26</v>
      </c>
      <c r="B4475" t="s">
        <v>27</v>
      </c>
      <c r="C4475" t="s">
        <v>21</v>
      </c>
      <c r="D4475" t="s">
        <v>29</v>
      </c>
      <c r="E4475" t="b">
        <v>0</v>
      </c>
      <c r="F4475" s="1">
        <v>45467.309247685182</v>
      </c>
      <c r="G4475" t="b">
        <v>1</v>
      </c>
      <c r="H4475" t="b">
        <v>0</v>
      </c>
      <c r="I4475" t="s">
        <v>30</v>
      </c>
      <c r="J4475" t="s">
        <v>72</v>
      </c>
      <c r="K4475" t="s">
        <v>127</v>
      </c>
      <c r="L4475">
        <v>110371</v>
      </c>
    </row>
    <row r="4476" spans="1:12" x14ac:dyDescent="0.25">
      <c r="A4476" t="s">
        <v>38</v>
      </c>
      <c r="B4476" t="s">
        <v>95</v>
      </c>
      <c r="C4476" t="s">
        <v>68</v>
      </c>
      <c r="D4476" t="s">
        <v>29</v>
      </c>
      <c r="E4476" t="b">
        <v>0</v>
      </c>
      <c r="F4476" s="1">
        <v>45476.107025462959</v>
      </c>
      <c r="G4476" t="b">
        <v>0</v>
      </c>
      <c r="H4476" t="b">
        <v>1</v>
      </c>
      <c r="I4476" t="s">
        <v>41</v>
      </c>
      <c r="J4476" t="s">
        <v>34</v>
      </c>
      <c r="K4476" t="s">
        <v>35</v>
      </c>
      <c r="L4476">
        <v>86289</v>
      </c>
    </row>
    <row r="4477" spans="1:12" x14ac:dyDescent="0.25">
      <c r="A4477" t="s">
        <v>12</v>
      </c>
      <c r="B4477" t="s">
        <v>13</v>
      </c>
      <c r="C4477" t="s">
        <v>28</v>
      </c>
      <c r="D4477" t="s">
        <v>29</v>
      </c>
      <c r="E4477" t="b">
        <v>1</v>
      </c>
      <c r="F4477" s="1">
        <v>45369.911817129629</v>
      </c>
      <c r="G4477" t="b">
        <v>0</v>
      </c>
      <c r="H4477" t="b">
        <v>0</v>
      </c>
      <c r="I4477" t="s">
        <v>16</v>
      </c>
      <c r="J4477" t="s">
        <v>72</v>
      </c>
      <c r="K4477" t="s">
        <v>37</v>
      </c>
      <c r="L4477">
        <v>118614</v>
      </c>
    </row>
    <row r="4478" spans="1:12" x14ac:dyDescent="0.25">
      <c r="A4478" t="s">
        <v>26</v>
      </c>
      <c r="B4478" t="s">
        <v>33</v>
      </c>
      <c r="C4478" t="s">
        <v>43</v>
      </c>
      <c r="D4478" t="s">
        <v>22</v>
      </c>
      <c r="E4478" t="b">
        <v>1</v>
      </c>
      <c r="F4478" s="1">
        <v>45516.763761574082</v>
      </c>
      <c r="G4478" t="b">
        <v>1</v>
      </c>
      <c r="H4478" t="b">
        <v>0</v>
      </c>
      <c r="I4478" t="s">
        <v>30</v>
      </c>
      <c r="J4478" t="s">
        <v>70</v>
      </c>
      <c r="K4478" t="s">
        <v>59</v>
      </c>
      <c r="L4478">
        <v>115694</v>
      </c>
    </row>
    <row r="4479" spans="1:12" x14ac:dyDescent="0.25">
      <c r="A4479" t="s">
        <v>45</v>
      </c>
      <c r="B4479" t="s">
        <v>46</v>
      </c>
      <c r="C4479" t="s">
        <v>21</v>
      </c>
      <c r="D4479" t="s">
        <v>15</v>
      </c>
      <c r="E4479" t="b">
        <v>1</v>
      </c>
      <c r="F4479" s="1">
        <v>45390.1091087963</v>
      </c>
      <c r="G4479" t="b">
        <v>1</v>
      </c>
      <c r="H4479" t="b">
        <v>1</v>
      </c>
      <c r="I4479" t="s">
        <v>16</v>
      </c>
      <c r="J4479" t="s">
        <v>17</v>
      </c>
      <c r="K4479" t="s">
        <v>111</v>
      </c>
      <c r="L4479">
        <v>118872</v>
      </c>
    </row>
    <row r="4480" spans="1:12" x14ac:dyDescent="0.25">
      <c r="A4480" t="s">
        <v>49</v>
      </c>
      <c r="B4480" t="s">
        <v>108</v>
      </c>
      <c r="C4480" t="s">
        <v>68</v>
      </c>
      <c r="D4480" t="s">
        <v>29</v>
      </c>
      <c r="E4480" t="b">
        <v>0</v>
      </c>
      <c r="F4480" s="1">
        <v>45302.614247685182</v>
      </c>
      <c r="G4480" t="b">
        <v>1</v>
      </c>
      <c r="H4480" t="b">
        <v>1</v>
      </c>
      <c r="I4480" t="s">
        <v>51</v>
      </c>
      <c r="J4480" t="s">
        <v>72</v>
      </c>
      <c r="K4480" t="s">
        <v>77</v>
      </c>
      <c r="L4480">
        <v>97311</v>
      </c>
    </row>
    <row r="4481" spans="1:12" x14ac:dyDescent="0.25">
      <c r="A4481" t="s">
        <v>38</v>
      </c>
      <c r="B4481" t="s">
        <v>95</v>
      </c>
      <c r="C4481" t="s">
        <v>14</v>
      </c>
      <c r="D4481" t="s">
        <v>22</v>
      </c>
      <c r="E4481" t="b">
        <v>0</v>
      </c>
      <c r="F4481" s="1">
        <v>45311.915162037039</v>
      </c>
      <c r="G4481" t="b">
        <v>0</v>
      </c>
      <c r="H4481" t="b">
        <v>1</v>
      </c>
      <c r="I4481" t="s">
        <v>41</v>
      </c>
      <c r="J4481" t="s">
        <v>31</v>
      </c>
      <c r="K4481" t="s">
        <v>105</v>
      </c>
      <c r="L4481">
        <v>88419</v>
      </c>
    </row>
    <row r="4482" spans="1:12" x14ac:dyDescent="0.25">
      <c r="A4482" t="s">
        <v>82</v>
      </c>
      <c r="B4482" t="s">
        <v>85</v>
      </c>
      <c r="C4482" t="s">
        <v>28</v>
      </c>
      <c r="D4482" t="s">
        <v>29</v>
      </c>
      <c r="E4482" t="b">
        <v>1</v>
      </c>
      <c r="F4482" s="1">
        <v>45577.928206018521</v>
      </c>
      <c r="G4482" t="b">
        <v>1</v>
      </c>
      <c r="H4482" t="b">
        <v>1</v>
      </c>
      <c r="I4482" t="s">
        <v>84</v>
      </c>
      <c r="J4482" t="s">
        <v>34</v>
      </c>
      <c r="K4482" t="s">
        <v>106</v>
      </c>
      <c r="L4482">
        <v>139554</v>
      </c>
    </row>
    <row r="4483" spans="1:12" x14ac:dyDescent="0.25">
      <c r="A4483" t="s">
        <v>45</v>
      </c>
      <c r="B4483" t="s">
        <v>76</v>
      </c>
      <c r="C4483" t="s">
        <v>14</v>
      </c>
      <c r="D4483" t="s">
        <v>29</v>
      </c>
      <c r="E4483" t="b">
        <v>0</v>
      </c>
      <c r="F4483" s="1">
        <v>45627.332673611112</v>
      </c>
      <c r="G4483" t="b">
        <v>1</v>
      </c>
      <c r="H4483" t="b">
        <v>0</v>
      </c>
      <c r="I4483" t="s">
        <v>16</v>
      </c>
      <c r="J4483" t="s">
        <v>31</v>
      </c>
      <c r="K4483" t="s">
        <v>114</v>
      </c>
      <c r="L4483">
        <v>81595</v>
      </c>
    </row>
    <row r="4484" spans="1:12" x14ac:dyDescent="0.25">
      <c r="A4484" t="s">
        <v>54</v>
      </c>
      <c r="B4484" t="s">
        <v>55</v>
      </c>
      <c r="C4484" t="s">
        <v>68</v>
      </c>
      <c r="D4484" t="s">
        <v>22</v>
      </c>
      <c r="E4484" t="b">
        <v>1</v>
      </c>
      <c r="F4484" s="1">
        <v>45551.611006944448</v>
      </c>
      <c r="G4484" t="b">
        <v>0</v>
      </c>
      <c r="H4484" t="b">
        <v>1</v>
      </c>
      <c r="I4484" t="s">
        <v>30</v>
      </c>
      <c r="J4484" t="s">
        <v>34</v>
      </c>
      <c r="K4484" t="s">
        <v>65</v>
      </c>
      <c r="L4484">
        <v>152416</v>
      </c>
    </row>
    <row r="4485" spans="1:12" x14ac:dyDescent="0.25">
      <c r="A4485" t="s">
        <v>54</v>
      </c>
      <c r="B4485" t="s">
        <v>79</v>
      </c>
      <c r="C4485" t="s">
        <v>40</v>
      </c>
      <c r="D4485" t="s">
        <v>22</v>
      </c>
      <c r="E4485" t="b">
        <v>1</v>
      </c>
      <c r="F4485" s="1">
        <v>45464.464375000003</v>
      </c>
      <c r="G4485" t="b">
        <v>0</v>
      </c>
      <c r="H4485" t="b">
        <v>0</v>
      </c>
      <c r="I4485" t="s">
        <v>30</v>
      </c>
      <c r="J4485" t="s">
        <v>72</v>
      </c>
      <c r="K4485" t="s">
        <v>122</v>
      </c>
      <c r="L4485">
        <v>141601</v>
      </c>
    </row>
    <row r="4486" spans="1:12" x14ac:dyDescent="0.25">
      <c r="A4486" t="s">
        <v>38</v>
      </c>
      <c r="B4486" t="s">
        <v>107</v>
      </c>
      <c r="C4486" t="s">
        <v>14</v>
      </c>
      <c r="D4486" t="s">
        <v>15</v>
      </c>
      <c r="E4486" t="b">
        <v>1</v>
      </c>
      <c r="F4486" s="1">
        <v>45331.07303240741</v>
      </c>
      <c r="G4486" t="b">
        <v>1</v>
      </c>
      <c r="H4486" t="b">
        <v>0</v>
      </c>
      <c r="I4486" t="s">
        <v>41</v>
      </c>
      <c r="J4486" t="s">
        <v>34</v>
      </c>
      <c r="K4486" t="s">
        <v>123</v>
      </c>
      <c r="L4486">
        <v>87238</v>
      </c>
    </row>
    <row r="4487" spans="1:12" x14ac:dyDescent="0.25">
      <c r="A4487" t="s">
        <v>19</v>
      </c>
      <c r="B4487" t="s">
        <v>20</v>
      </c>
      <c r="C4487" t="s">
        <v>68</v>
      </c>
      <c r="D4487" t="s">
        <v>22</v>
      </c>
      <c r="E4487" t="b">
        <v>0</v>
      </c>
      <c r="F4487" s="1">
        <v>45540.776122685187</v>
      </c>
      <c r="G4487" t="b">
        <v>0</v>
      </c>
      <c r="H4487" t="b">
        <v>0</v>
      </c>
      <c r="I4487" t="s">
        <v>23</v>
      </c>
      <c r="J4487" t="s">
        <v>66</v>
      </c>
      <c r="K4487" t="s">
        <v>96</v>
      </c>
      <c r="L4487">
        <v>75212</v>
      </c>
    </row>
    <row r="4488" spans="1:12" x14ac:dyDescent="0.25">
      <c r="A4488" t="s">
        <v>19</v>
      </c>
      <c r="B4488" t="s">
        <v>94</v>
      </c>
      <c r="C4488" t="s">
        <v>14</v>
      </c>
      <c r="D4488" t="s">
        <v>29</v>
      </c>
      <c r="E4488" t="b">
        <v>1</v>
      </c>
      <c r="F4488" s="1">
        <v>45359.86010416667</v>
      </c>
      <c r="G4488" t="b">
        <v>1</v>
      </c>
      <c r="H4488" t="b">
        <v>1</v>
      </c>
      <c r="I4488" t="s">
        <v>23</v>
      </c>
      <c r="J4488" t="s">
        <v>52</v>
      </c>
      <c r="K4488" t="s">
        <v>69</v>
      </c>
      <c r="L4488">
        <v>81853</v>
      </c>
    </row>
    <row r="4489" spans="1:12" x14ac:dyDescent="0.25">
      <c r="A4489" t="s">
        <v>49</v>
      </c>
      <c r="B4489" t="s">
        <v>108</v>
      </c>
      <c r="C4489" t="s">
        <v>43</v>
      </c>
      <c r="D4489" t="s">
        <v>22</v>
      </c>
      <c r="E4489" t="b">
        <v>0</v>
      </c>
      <c r="F4489" s="1">
        <v>45610.98846064815</v>
      </c>
      <c r="G4489" t="b">
        <v>1</v>
      </c>
      <c r="H4489" t="b">
        <v>1</v>
      </c>
      <c r="I4489" t="s">
        <v>51</v>
      </c>
      <c r="J4489" t="s">
        <v>57</v>
      </c>
      <c r="K4489" t="s">
        <v>56</v>
      </c>
      <c r="L4489">
        <v>90087</v>
      </c>
    </row>
    <row r="4490" spans="1:12" x14ac:dyDescent="0.25">
      <c r="A4490" t="s">
        <v>49</v>
      </c>
      <c r="B4490" t="s">
        <v>108</v>
      </c>
      <c r="C4490" t="s">
        <v>28</v>
      </c>
      <c r="D4490" t="s">
        <v>15</v>
      </c>
      <c r="E4490" t="b">
        <v>1</v>
      </c>
      <c r="F4490" s="1">
        <v>45303.232986111107</v>
      </c>
      <c r="G4490" t="b">
        <v>0</v>
      </c>
      <c r="H4490" t="b">
        <v>1</v>
      </c>
      <c r="I4490" t="s">
        <v>51</v>
      </c>
      <c r="J4490" t="s">
        <v>70</v>
      </c>
      <c r="K4490" t="s">
        <v>58</v>
      </c>
      <c r="L4490">
        <v>80063</v>
      </c>
    </row>
    <row r="4491" spans="1:12" x14ac:dyDescent="0.25">
      <c r="A4491" t="s">
        <v>82</v>
      </c>
      <c r="B4491" t="s">
        <v>91</v>
      </c>
      <c r="C4491" t="s">
        <v>43</v>
      </c>
      <c r="D4491" t="s">
        <v>29</v>
      </c>
      <c r="E4491" t="b">
        <v>1</v>
      </c>
      <c r="F4491" s="1">
        <v>45519.582465277781</v>
      </c>
      <c r="G4491" t="b">
        <v>0</v>
      </c>
      <c r="H4491" t="b">
        <v>0</v>
      </c>
      <c r="I4491" t="s">
        <v>84</v>
      </c>
      <c r="J4491" t="s">
        <v>80</v>
      </c>
      <c r="K4491" t="s">
        <v>115</v>
      </c>
      <c r="L4491">
        <v>118766</v>
      </c>
    </row>
    <row r="4492" spans="1:12" x14ac:dyDescent="0.25">
      <c r="A4492" t="s">
        <v>19</v>
      </c>
      <c r="B4492" t="s">
        <v>94</v>
      </c>
      <c r="C4492" t="s">
        <v>40</v>
      </c>
      <c r="D4492" t="s">
        <v>29</v>
      </c>
      <c r="E4492" t="b">
        <v>1</v>
      </c>
      <c r="F4492" s="1">
        <v>45294.155902777777</v>
      </c>
      <c r="G4492" t="b">
        <v>0</v>
      </c>
      <c r="H4492" t="b">
        <v>1</v>
      </c>
      <c r="I4492" t="s">
        <v>23</v>
      </c>
      <c r="J4492" t="s">
        <v>44</v>
      </c>
      <c r="K4492" t="s">
        <v>105</v>
      </c>
      <c r="L4492">
        <v>71802</v>
      </c>
    </row>
    <row r="4493" spans="1:12" x14ac:dyDescent="0.25">
      <c r="A4493" t="s">
        <v>45</v>
      </c>
      <c r="B4493" t="s">
        <v>76</v>
      </c>
      <c r="C4493" t="s">
        <v>14</v>
      </c>
      <c r="D4493" t="s">
        <v>15</v>
      </c>
      <c r="E4493" t="b">
        <v>1</v>
      </c>
      <c r="F4493" s="1">
        <v>45520.248356481483</v>
      </c>
      <c r="G4493" t="b">
        <v>0</v>
      </c>
      <c r="H4493" t="b">
        <v>0</v>
      </c>
      <c r="I4493" t="s">
        <v>16</v>
      </c>
      <c r="J4493" t="s">
        <v>44</v>
      </c>
      <c r="K4493" t="s">
        <v>102</v>
      </c>
      <c r="L4493">
        <v>98667</v>
      </c>
    </row>
    <row r="4494" spans="1:12" x14ac:dyDescent="0.25">
      <c r="A4494" t="s">
        <v>26</v>
      </c>
      <c r="B4494" t="s">
        <v>27</v>
      </c>
      <c r="C4494" t="s">
        <v>14</v>
      </c>
      <c r="D4494" t="s">
        <v>15</v>
      </c>
      <c r="E4494" t="b">
        <v>0</v>
      </c>
      <c r="F4494" s="1">
        <v>45344.536793981482</v>
      </c>
      <c r="G4494" t="b">
        <v>0</v>
      </c>
      <c r="H4494" t="b">
        <v>1</v>
      </c>
      <c r="I4494" t="s">
        <v>30</v>
      </c>
      <c r="J4494" t="s">
        <v>70</v>
      </c>
      <c r="K4494" t="s">
        <v>120</v>
      </c>
      <c r="L4494">
        <v>115773</v>
      </c>
    </row>
    <row r="4495" spans="1:12" x14ac:dyDescent="0.25">
      <c r="A4495" t="s">
        <v>45</v>
      </c>
      <c r="B4495" t="s">
        <v>76</v>
      </c>
      <c r="C4495" t="s">
        <v>14</v>
      </c>
      <c r="D4495" t="s">
        <v>22</v>
      </c>
      <c r="E4495" t="b">
        <v>1</v>
      </c>
      <c r="F4495" s="1">
        <v>45389.25341435185</v>
      </c>
      <c r="G4495" t="b">
        <v>1</v>
      </c>
      <c r="H4495" t="b">
        <v>0</v>
      </c>
      <c r="I4495" t="s">
        <v>16</v>
      </c>
      <c r="J4495" t="s">
        <v>34</v>
      </c>
      <c r="K4495" t="s">
        <v>67</v>
      </c>
      <c r="L4495">
        <v>116186</v>
      </c>
    </row>
    <row r="4496" spans="1:12" x14ac:dyDescent="0.25">
      <c r="A4496" t="s">
        <v>26</v>
      </c>
      <c r="B4496" t="s">
        <v>71</v>
      </c>
      <c r="C4496" t="s">
        <v>43</v>
      </c>
      <c r="D4496" t="s">
        <v>29</v>
      </c>
      <c r="E4496" t="b">
        <v>1</v>
      </c>
      <c r="F4496" s="1">
        <v>45417.23710648148</v>
      </c>
      <c r="G4496" t="b">
        <v>1</v>
      </c>
      <c r="H4496" t="b">
        <v>1</v>
      </c>
      <c r="I4496" t="s">
        <v>30</v>
      </c>
      <c r="J4496" t="s">
        <v>17</v>
      </c>
      <c r="K4496" t="s">
        <v>100</v>
      </c>
      <c r="L4496">
        <v>89843</v>
      </c>
    </row>
    <row r="4497" spans="1:12" x14ac:dyDescent="0.25">
      <c r="A4497" t="s">
        <v>12</v>
      </c>
      <c r="B4497" t="s">
        <v>75</v>
      </c>
      <c r="C4497" t="s">
        <v>68</v>
      </c>
      <c r="D4497" t="s">
        <v>29</v>
      </c>
      <c r="E4497" t="b">
        <v>1</v>
      </c>
      <c r="F4497" s="1">
        <v>45298.574456018519</v>
      </c>
      <c r="G4497" t="b">
        <v>1</v>
      </c>
      <c r="H4497" t="b">
        <v>0</v>
      </c>
      <c r="I4497" t="s">
        <v>16</v>
      </c>
      <c r="J4497" t="s">
        <v>80</v>
      </c>
      <c r="K4497" t="s">
        <v>42</v>
      </c>
      <c r="L4497">
        <v>133716</v>
      </c>
    </row>
    <row r="4498" spans="1:12" x14ac:dyDescent="0.25">
      <c r="A4498" t="s">
        <v>54</v>
      </c>
      <c r="B4498" t="s">
        <v>79</v>
      </c>
      <c r="C4498" t="s">
        <v>14</v>
      </c>
      <c r="D4498" t="s">
        <v>22</v>
      </c>
      <c r="E4498" t="b">
        <v>0</v>
      </c>
      <c r="F4498" s="1">
        <v>45313.552407407413</v>
      </c>
      <c r="G4498" t="b">
        <v>1</v>
      </c>
      <c r="H4498" t="b">
        <v>1</v>
      </c>
      <c r="I4498" t="s">
        <v>30</v>
      </c>
      <c r="J4498" t="s">
        <v>66</v>
      </c>
      <c r="K4498" t="s">
        <v>117</v>
      </c>
      <c r="L4498">
        <v>141884</v>
      </c>
    </row>
    <row r="4499" spans="1:12" x14ac:dyDescent="0.25">
      <c r="A4499" t="s">
        <v>45</v>
      </c>
      <c r="B4499" t="s">
        <v>46</v>
      </c>
      <c r="C4499" t="s">
        <v>43</v>
      </c>
      <c r="D4499" t="s">
        <v>15</v>
      </c>
      <c r="E4499" t="b">
        <v>0</v>
      </c>
      <c r="F4499" s="1">
        <v>45328.742719907408</v>
      </c>
      <c r="G4499" t="b">
        <v>1</v>
      </c>
      <c r="H4499" t="b">
        <v>0</v>
      </c>
      <c r="I4499" t="s">
        <v>16</v>
      </c>
      <c r="J4499" t="s">
        <v>47</v>
      </c>
      <c r="K4499" t="s">
        <v>87</v>
      </c>
      <c r="L4499">
        <v>99690</v>
      </c>
    </row>
    <row r="4500" spans="1:12" x14ac:dyDescent="0.25">
      <c r="A4500" t="s">
        <v>38</v>
      </c>
      <c r="B4500" t="s">
        <v>107</v>
      </c>
      <c r="C4500" t="s">
        <v>40</v>
      </c>
      <c r="D4500" t="s">
        <v>15</v>
      </c>
      <c r="E4500" t="b">
        <v>0</v>
      </c>
      <c r="F4500" s="1">
        <v>45314.625659722216</v>
      </c>
      <c r="G4500" t="b">
        <v>1</v>
      </c>
      <c r="H4500" t="b">
        <v>1</v>
      </c>
      <c r="I4500" t="s">
        <v>41</v>
      </c>
      <c r="J4500" t="s">
        <v>80</v>
      </c>
      <c r="K4500" t="s">
        <v>103</v>
      </c>
      <c r="L4500">
        <v>86838</v>
      </c>
    </row>
    <row r="4501" spans="1:12" x14ac:dyDescent="0.25">
      <c r="A4501" t="s">
        <v>82</v>
      </c>
      <c r="B4501" t="s">
        <v>83</v>
      </c>
      <c r="C4501" t="s">
        <v>43</v>
      </c>
      <c r="D4501" t="s">
        <v>29</v>
      </c>
      <c r="E4501" t="b">
        <v>1</v>
      </c>
      <c r="F4501" s="1">
        <v>45508.935856481483</v>
      </c>
      <c r="G4501" t="b">
        <v>0</v>
      </c>
      <c r="H4501" t="b">
        <v>0</v>
      </c>
      <c r="I4501" t="s">
        <v>84</v>
      </c>
      <c r="J4501" t="s">
        <v>31</v>
      </c>
      <c r="K4501" t="s">
        <v>119</v>
      </c>
      <c r="L4501">
        <v>119922</v>
      </c>
    </row>
    <row r="4502" spans="1:12" x14ac:dyDescent="0.25">
      <c r="A4502" t="s">
        <v>12</v>
      </c>
      <c r="B4502" t="s">
        <v>13</v>
      </c>
      <c r="C4502" t="s">
        <v>21</v>
      </c>
      <c r="D4502" t="s">
        <v>29</v>
      </c>
      <c r="E4502" t="b">
        <v>0</v>
      </c>
      <c r="F4502" s="1">
        <v>45551.349016203712</v>
      </c>
      <c r="G4502" t="b">
        <v>0</v>
      </c>
      <c r="H4502" t="b">
        <v>0</v>
      </c>
      <c r="I4502" t="s">
        <v>16</v>
      </c>
      <c r="J4502" t="s">
        <v>17</v>
      </c>
      <c r="K4502" t="s">
        <v>48</v>
      </c>
      <c r="L4502">
        <v>146558</v>
      </c>
    </row>
    <row r="4503" spans="1:12" x14ac:dyDescent="0.25">
      <c r="A4503" t="s">
        <v>45</v>
      </c>
      <c r="B4503" t="s">
        <v>46</v>
      </c>
      <c r="C4503" t="s">
        <v>14</v>
      </c>
      <c r="D4503" t="s">
        <v>29</v>
      </c>
      <c r="E4503" t="b">
        <v>1</v>
      </c>
      <c r="F4503" s="1">
        <v>45537.782673611109</v>
      </c>
      <c r="G4503" t="b">
        <v>0</v>
      </c>
      <c r="H4503" t="b">
        <v>0</v>
      </c>
      <c r="I4503" t="s">
        <v>16</v>
      </c>
      <c r="J4503" t="s">
        <v>44</v>
      </c>
      <c r="K4503" t="s">
        <v>99</v>
      </c>
      <c r="L4503">
        <v>103441</v>
      </c>
    </row>
    <row r="4504" spans="1:12" x14ac:dyDescent="0.25">
      <c r="A4504" t="s">
        <v>82</v>
      </c>
      <c r="B4504" t="s">
        <v>85</v>
      </c>
      <c r="C4504" t="s">
        <v>40</v>
      </c>
      <c r="D4504" t="s">
        <v>22</v>
      </c>
      <c r="E4504" t="b">
        <v>0</v>
      </c>
      <c r="F4504" s="1">
        <v>45529.234861111108</v>
      </c>
      <c r="G4504" t="b">
        <v>1</v>
      </c>
      <c r="H4504" t="b">
        <v>1</v>
      </c>
      <c r="I4504" t="s">
        <v>84</v>
      </c>
      <c r="J4504" t="s">
        <v>17</v>
      </c>
      <c r="K4504" t="s">
        <v>67</v>
      </c>
      <c r="L4504">
        <v>128856</v>
      </c>
    </row>
    <row r="4505" spans="1:12" x14ac:dyDescent="0.25">
      <c r="A4505" t="s">
        <v>38</v>
      </c>
      <c r="B4505" t="s">
        <v>39</v>
      </c>
      <c r="C4505" t="s">
        <v>28</v>
      </c>
      <c r="D4505" t="s">
        <v>15</v>
      </c>
      <c r="E4505" t="b">
        <v>1</v>
      </c>
      <c r="F4505" s="1">
        <v>45413.528657407413</v>
      </c>
      <c r="G4505" t="b">
        <v>1</v>
      </c>
      <c r="H4505" t="b">
        <v>0</v>
      </c>
      <c r="I4505" t="s">
        <v>41</v>
      </c>
      <c r="J4505" t="s">
        <v>52</v>
      </c>
      <c r="K4505" t="s">
        <v>67</v>
      </c>
      <c r="L4505">
        <v>71926</v>
      </c>
    </row>
    <row r="4506" spans="1:12" x14ac:dyDescent="0.25">
      <c r="A4506" t="s">
        <v>82</v>
      </c>
      <c r="B4506" t="s">
        <v>91</v>
      </c>
      <c r="C4506" t="s">
        <v>28</v>
      </c>
      <c r="D4506" t="s">
        <v>22</v>
      </c>
      <c r="E4506" t="b">
        <v>1</v>
      </c>
      <c r="F4506" s="1">
        <v>45594.990879629629</v>
      </c>
      <c r="G4506" t="b">
        <v>0</v>
      </c>
      <c r="H4506" t="b">
        <v>1</v>
      </c>
      <c r="I4506" t="s">
        <v>84</v>
      </c>
      <c r="J4506" t="s">
        <v>66</v>
      </c>
      <c r="K4506" t="s">
        <v>118</v>
      </c>
      <c r="L4506">
        <v>121156</v>
      </c>
    </row>
    <row r="4507" spans="1:12" x14ac:dyDescent="0.25">
      <c r="A4507" t="s">
        <v>82</v>
      </c>
      <c r="B4507" t="s">
        <v>85</v>
      </c>
      <c r="C4507" t="s">
        <v>28</v>
      </c>
      <c r="D4507" t="s">
        <v>29</v>
      </c>
      <c r="E4507" t="b">
        <v>0</v>
      </c>
      <c r="F4507" s="1">
        <v>45496.13486111111</v>
      </c>
      <c r="G4507" t="b">
        <v>1</v>
      </c>
      <c r="H4507" t="b">
        <v>1</v>
      </c>
      <c r="I4507" t="s">
        <v>84</v>
      </c>
      <c r="J4507" t="s">
        <v>70</v>
      </c>
      <c r="K4507" t="s">
        <v>126</v>
      </c>
      <c r="L4507">
        <v>113627</v>
      </c>
    </row>
    <row r="4508" spans="1:12" x14ac:dyDescent="0.25">
      <c r="A4508" t="s">
        <v>38</v>
      </c>
      <c r="B4508" t="s">
        <v>39</v>
      </c>
      <c r="C4508" t="s">
        <v>14</v>
      </c>
      <c r="D4508" t="s">
        <v>22</v>
      </c>
      <c r="E4508" t="b">
        <v>0</v>
      </c>
      <c r="F4508" s="1">
        <v>45611.338171296287</v>
      </c>
      <c r="G4508" t="b">
        <v>1</v>
      </c>
      <c r="H4508" t="b">
        <v>0</v>
      </c>
      <c r="I4508" t="s">
        <v>41</v>
      </c>
      <c r="J4508" t="s">
        <v>31</v>
      </c>
      <c r="K4508" t="s">
        <v>122</v>
      </c>
      <c r="L4508">
        <v>87563</v>
      </c>
    </row>
    <row r="4509" spans="1:12" x14ac:dyDescent="0.25">
      <c r="A4509" t="s">
        <v>19</v>
      </c>
      <c r="B4509" t="s">
        <v>20</v>
      </c>
      <c r="C4509" t="s">
        <v>21</v>
      </c>
      <c r="D4509" t="s">
        <v>29</v>
      </c>
      <c r="E4509" t="b">
        <v>0</v>
      </c>
      <c r="F4509" s="1">
        <v>45575.379074074073</v>
      </c>
      <c r="G4509" t="b">
        <v>0</v>
      </c>
      <c r="H4509" t="b">
        <v>0</v>
      </c>
      <c r="I4509" t="s">
        <v>23</v>
      </c>
      <c r="J4509" t="s">
        <v>70</v>
      </c>
      <c r="K4509" t="s">
        <v>116</v>
      </c>
      <c r="L4509">
        <v>70373</v>
      </c>
    </row>
    <row r="4510" spans="1:12" x14ac:dyDescent="0.25">
      <c r="A4510" t="s">
        <v>82</v>
      </c>
      <c r="B4510" t="s">
        <v>85</v>
      </c>
      <c r="C4510" t="s">
        <v>28</v>
      </c>
      <c r="D4510" t="s">
        <v>15</v>
      </c>
      <c r="E4510" t="b">
        <v>0</v>
      </c>
      <c r="F4510" s="1">
        <v>45436.059363425928</v>
      </c>
      <c r="G4510" t="b">
        <v>1</v>
      </c>
      <c r="H4510" t="b">
        <v>1</v>
      </c>
      <c r="I4510" t="s">
        <v>84</v>
      </c>
      <c r="J4510" t="s">
        <v>72</v>
      </c>
      <c r="K4510" t="s">
        <v>77</v>
      </c>
      <c r="L4510">
        <v>117141</v>
      </c>
    </row>
    <row r="4511" spans="1:12" x14ac:dyDescent="0.25">
      <c r="A4511" t="s">
        <v>45</v>
      </c>
      <c r="B4511" t="s">
        <v>88</v>
      </c>
      <c r="C4511" t="s">
        <v>28</v>
      </c>
      <c r="D4511" t="s">
        <v>15</v>
      </c>
      <c r="E4511" t="b">
        <v>0</v>
      </c>
      <c r="F4511" s="1">
        <v>45475.127025462964</v>
      </c>
      <c r="G4511" t="b">
        <v>1</v>
      </c>
      <c r="H4511" t="b">
        <v>1</v>
      </c>
      <c r="I4511" t="s">
        <v>16</v>
      </c>
      <c r="J4511" t="s">
        <v>57</v>
      </c>
      <c r="K4511" t="s">
        <v>96</v>
      </c>
      <c r="L4511">
        <v>97557</v>
      </c>
    </row>
    <row r="4512" spans="1:12" x14ac:dyDescent="0.25">
      <c r="A4512" t="s">
        <v>82</v>
      </c>
      <c r="B4512" t="s">
        <v>91</v>
      </c>
      <c r="C4512" t="s">
        <v>14</v>
      </c>
      <c r="D4512" t="s">
        <v>29</v>
      </c>
      <c r="E4512" t="b">
        <v>0</v>
      </c>
      <c r="F4512" s="1">
        <v>45332.589918981481</v>
      </c>
      <c r="G4512" t="b">
        <v>0</v>
      </c>
      <c r="H4512" t="b">
        <v>1</v>
      </c>
      <c r="I4512" t="s">
        <v>84</v>
      </c>
      <c r="J4512" t="s">
        <v>80</v>
      </c>
      <c r="K4512" t="s">
        <v>56</v>
      </c>
      <c r="L4512">
        <v>119346</v>
      </c>
    </row>
    <row r="4513" spans="1:12" x14ac:dyDescent="0.25">
      <c r="A4513" t="s">
        <v>26</v>
      </c>
      <c r="B4513" t="s">
        <v>33</v>
      </c>
      <c r="C4513" t="s">
        <v>68</v>
      </c>
      <c r="D4513" t="s">
        <v>22</v>
      </c>
      <c r="E4513" t="b">
        <v>0</v>
      </c>
      <c r="F4513" s="1">
        <v>45397.060787037037</v>
      </c>
      <c r="G4513" t="b">
        <v>0</v>
      </c>
      <c r="H4513" t="b">
        <v>0</v>
      </c>
      <c r="I4513" t="s">
        <v>30</v>
      </c>
      <c r="J4513" t="s">
        <v>17</v>
      </c>
      <c r="K4513" t="s">
        <v>58</v>
      </c>
      <c r="L4513">
        <v>109831</v>
      </c>
    </row>
    <row r="4514" spans="1:12" x14ac:dyDescent="0.25">
      <c r="A4514" t="s">
        <v>54</v>
      </c>
      <c r="B4514" t="s">
        <v>55</v>
      </c>
      <c r="C4514" t="s">
        <v>43</v>
      </c>
      <c r="D4514" t="s">
        <v>29</v>
      </c>
      <c r="E4514" t="b">
        <v>1</v>
      </c>
      <c r="F4514" s="1">
        <v>45412.097997685189</v>
      </c>
      <c r="G4514" t="b">
        <v>0</v>
      </c>
      <c r="H4514" t="b">
        <v>0</v>
      </c>
      <c r="I4514" t="s">
        <v>30</v>
      </c>
      <c r="J4514" t="s">
        <v>52</v>
      </c>
      <c r="K4514" t="s">
        <v>53</v>
      </c>
      <c r="L4514">
        <v>146833</v>
      </c>
    </row>
    <row r="4515" spans="1:12" x14ac:dyDescent="0.25">
      <c r="A4515" t="s">
        <v>38</v>
      </c>
      <c r="B4515" t="s">
        <v>39</v>
      </c>
      <c r="C4515" t="s">
        <v>21</v>
      </c>
      <c r="D4515" t="s">
        <v>22</v>
      </c>
      <c r="E4515" t="b">
        <v>1</v>
      </c>
      <c r="F4515" s="1">
        <v>45527.679201388892</v>
      </c>
      <c r="G4515" t="b">
        <v>0</v>
      </c>
      <c r="H4515" t="b">
        <v>0</v>
      </c>
      <c r="I4515" t="s">
        <v>41</v>
      </c>
      <c r="J4515" t="s">
        <v>66</v>
      </c>
      <c r="K4515" t="s">
        <v>128</v>
      </c>
      <c r="L4515">
        <v>94990</v>
      </c>
    </row>
    <row r="4516" spans="1:12" x14ac:dyDescent="0.25">
      <c r="A4516" t="s">
        <v>19</v>
      </c>
      <c r="B4516" t="s">
        <v>20</v>
      </c>
      <c r="C4516" t="s">
        <v>68</v>
      </c>
      <c r="D4516" t="s">
        <v>15</v>
      </c>
      <c r="E4516" t="b">
        <v>1</v>
      </c>
      <c r="F4516" s="1">
        <v>45307.977349537039</v>
      </c>
      <c r="G4516" t="b">
        <v>1</v>
      </c>
      <c r="H4516" t="b">
        <v>0</v>
      </c>
      <c r="I4516" t="s">
        <v>23</v>
      </c>
      <c r="J4516" t="s">
        <v>31</v>
      </c>
      <c r="K4516" t="s">
        <v>113</v>
      </c>
      <c r="L4516">
        <v>64732</v>
      </c>
    </row>
    <row r="4517" spans="1:12" x14ac:dyDescent="0.25">
      <c r="A4517" t="s">
        <v>38</v>
      </c>
      <c r="B4517" t="s">
        <v>39</v>
      </c>
      <c r="C4517" t="s">
        <v>40</v>
      </c>
      <c r="D4517" t="s">
        <v>15</v>
      </c>
      <c r="E4517" t="b">
        <v>1</v>
      </c>
      <c r="F4517" s="1">
        <v>45400.814930555563</v>
      </c>
      <c r="G4517" t="b">
        <v>0</v>
      </c>
      <c r="H4517" t="b">
        <v>0</v>
      </c>
      <c r="I4517" t="s">
        <v>41</v>
      </c>
      <c r="J4517" t="s">
        <v>66</v>
      </c>
      <c r="K4517" t="s">
        <v>124</v>
      </c>
      <c r="L4517">
        <v>85544</v>
      </c>
    </row>
    <row r="4518" spans="1:12" x14ac:dyDescent="0.25">
      <c r="A4518" t="s">
        <v>82</v>
      </c>
      <c r="B4518" t="s">
        <v>83</v>
      </c>
      <c r="C4518" t="s">
        <v>21</v>
      </c>
      <c r="D4518" t="s">
        <v>15</v>
      </c>
      <c r="E4518" t="b">
        <v>0</v>
      </c>
      <c r="F4518" s="1">
        <v>45588.549386574072</v>
      </c>
      <c r="G4518" t="b">
        <v>1</v>
      </c>
      <c r="H4518" t="b">
        <v>0</v>
      </c>
      <c r="I4518" t="s">
        <v>84</v>
      </c>
      <c r="J4518" t="s">
        <v>64</v>
      </c>
      <c r="K4518" t="s">
        <v>100</v>
      </c>
      <c r="L4518">
        <v>107731</v>
      </c>
    </row>
    <row r="4519" spans="1:12" x14ac:dyDescent="0.25">
      <c r="A4519" t="s">
        <v>54</v>
      </c>
      <c r="B4519" t="s">
        <v>79</v>
      </c>
      <c r="C4519" t="s">
        <v>28</v>
      </c>
      <c r="D4519" t="s">
        <v>22</v>
      </c>
      <c r="E4519" t="b">
        <v>0</v>
      </c>
      <c r="F4519" s="1">
        <v>45298.237754629627</v>
      </c>
      <c r="G4519" t="b">
        <v>0</v>
      </c>
      <c r="H4519" t="b">
        <v>1</v>
      </c>
      <c r="I4519" t="s">
        <v>30</v>
      </c>
      <c r="J4519" t="s">
        <v>47</v>
      </c>
      <c r="K4519" t="s">
        <v>60</v>
      </c>
      <c r="L4519">
        <v>150997</v>
      </c>
    </row>
    <row r="4520" spans="1:12" x14ac:dyDescent="0.25">
      <c r="A4520" t="s">
        <v>38</v>
      </c>
      <c r="B4520" t="s">
        <v>39</v>
      </c>
      <c r="C4520" t="s">
        <v>21</v>
      </c>
      <c r="D4520" t="s">
        <v>15</v>
      </c>
      <c r="E4520" t="b">
        <v>0</v>
      </c>
      <c r="F4520" s="1">
        <v>45595.275717592587</v>
      </c>
      <c r="G4520" t="b">
        <v>1</v>
      </c>
      <c r="H4520" t="b">
        <v>1</v>
      </c>
      <c r="I4520" t="s">
        <v>41</v>
      </c>
      <c r="J4520" t="s">
        <v>31</v>
      </c>
      <c r="K4520" t="s">
        <v>113</v>
      </c>
      <c r="L4520">
        <v>80356</v>
      </c>
    </row>
    <row r="4521" spans="1:12" x14ac:dyDescent="0.25">
      <c r="A4521" t="s">
        <v>54</v>
      </c>
      <c r="B4521" t="s">
        <v>79</v>
      </c>
      <c r="C4521" t="s">
        <v>21</v>
      </c>
      <c r="D4521" t="s">
        <v>29</v>
      </c>
      <c r="E4521" t="b">
        <v>1</v>
      </c>
      <c r="F4521" s="1">
        <v>45445.006226851852</v>
      </c>
      <c r="G4521" t="b">
        <v>1</v>
      </c>
      <c r="H4521" t="b">
        <v>1</v>
      </c>
      <c r="I4521" t="s">
        <v>30</v>
      </c>
      <c r="J4521" t="s">
        <v>80</v>
      </c>
      <c r="K4521" t="s">
        <v>111</v>
      </c>
      <c r="L4521">
        <v>136457</v>
      </c>
    </row>
    <row r="4522" spans="1:12" x14ac:dyDescent="0.25">
      <c r="A4522" t="s">
        <v>82</v>
      </c>
      <c r="B4522" t="s">
        <v>91</v>
      </c>
      <c r="C4522" t="s">
        <v>14</v>
      </c>
      <c r="D4522" t="s">
        <v>15</v>
      </c>
      <c r="E4522" t="b">
        <v>0</v>
      </c>
      <c r="F4522" s="1">
        <v>45610.25644675926</v>
      </c>
      <c r="G4522" t="b">
        <v>0</v>
      </c>
      <c r="H4522" t="b">
        <v>1</v>
      </c>
      <c r="I4522" t="s">
        <v>84</v>
      </c>
      <c r="J4522" t="s">
        <v>34</v>
      </c>
      <c r="K4522" t="s">
        <v>122</v>
      </c>
      <c r="L4522">
        <v>100066</v>
      </c>
    </row>
    <row r="4523" spans="1:12" x14ac:dyDescent="0.25">
      <c r="A4523" t="s">
        <v>49</v>
      </c>
      <c r="B4523" t="s">
        <v>61</v>
      </c>
      <c r="C4523" t="s">
        <v>14</v>
      </c>
      <c r="D4523" t="s">
        <v>22</v>
      </c>
      <c r="E4523" t="b">
        <v>1</v>
      </c>
      <c r="F4523" s="1">
        <v>45542.720393518517</v>
      </c>
      <c r="G4523" t="b">
        <v>0</v>
      </c>
      <c r="H4523" t="b">
        <v>1</v>
      </c>
      <c r="I4523" t="s">
        <v>51</v>
      </c>
      <c r="J4523" t="s">
        <v>47</v>
      </c>
      <c r="K4523" t="s">
        <v>120</v>
      </c>
      <c r="L4523">
        <v>72288</v>
      </c>
    </row>
    <row r="4524" spans="1:12" x14ac:dyDescent="0.25">
      <c r="A4524" t="s">
        <v>54</v>
      </c>
      <c r="B4524" t="s">
        <v>55</v>
      </c>
      <c r="C4524" t="s">
        <v>43</v>
      </c>
      <c r="D4524" t="s">
        <v>15</v>
      </c>
      <c r="E4524" t="b">
        <v>0</v>
      </c>
      <c r="F4524" s="1">
        <v>45327.926099537042</v>
      </c>
      <c r="G4524" t="b">
        <v>0</v>
      </c>
      <c r="H4524" t="b">
        <v>1</v>
      </c>
      <c r="I4524" t="s">
        <v>30</v>
      </c>
      <c r="J4524" t="s">
        <v>34</v>
      </c>
      <c r="K4524" t="s">
        <v>104</v>
      </c>
      <c r="L4524">
        <v>148538</v>
      </c>
    </row>
    <row r="4525" spans="1:12" x14ac:dyDescent="0.25">
      <c r="A4525" t="s">
        <v>82</v>
      </c>
      <c r="B4525" t="s">
        <v>85</v>
      </c>
      <c r="C4525" t="s">
        <v>40</v>
      </c>
      <c r="D4525" t="s">
        <v>29</v>
      </c>
      <c r="E4525" t="b">
        <v>1</v>
      </c>
      <c r="F4525" s="1">
        <v>45594.463148148148</v>
      </c>
      <c r="G4525" t="b">
        <v>0</v>
      </c>
      <c r="H4525" t="b">
        <v>0</v>
      </c>
      <c r="I4525" t="s">
        <v>84</v>
      </c>
      <c r="J4525" t="s">
        <v>24</v>
      </c>
      <c r="K4525" t="s">
        <v>69</v>
      </c>
      <c r="L4525">
        <v>114183</v>
      </c>
    </row>
    <row r="4526" spans="1:12" x14ac:dyDescent="0.25">
      <c r="A4526" t="s">
        <v>49</v>
      </c>
      <c r="B4526" t="s">
        <v>108</v>
      </c>
      <c r="C4526" t="s">
        <v>43</v>
      </c>
      <c r="D4526" t="s">
        <v>22</v>
      </c>
      <c r="E4526" t="b">
        <v>0</v>
      </c>
      <c r="F4526" s="1">
        <v>45610.683703703697</v>
      </c>
      <c r="G4526" t="b">
        <v>1</v>
      </c>
      <c r="H4526" t="b">
        <v>0</v>
      </c>
      <c r="I4526" t="s">
        <v>51</v>
      </c>
      <c r="J4526" t="s">
        <v>80</v>
      </c>
      <c r="K4526" t="s">
        <v>124</v>
      </c>
      <c r="L4526">
        <v>79687</v>
      </c>
    </row>
    <row r="4527" spans="1:12" x14ac:dyDescent="0.25">
      <c r="A4527" t="s">
        <v>54</v>
      </c>
      <c r="B4527" t="s">
        <v>55</v>
      </c>
      <c r="C4527" t="s">
        <v>21</v>
      </c>
      <c r="D4527" t="s">
        <v>29</v>
      </c>
      <c r="E4527" t="b">
        <v>0</v>
      </c>
      <c r="F4527" s="1">
        <v>45369.445324074077</v>
      </c>
      <c r="G4527" t="b">
        <v>0</v>
      </c>
      <c r="H4527" t="b">
        <v>1</v>
      </c>
      <c r="I4527" t="s">
        <v>30</v>
      </c>
      <c r="J4527" t="s">
        <v>44</v>
      </c>
      <c r="K4527" t="s">
        <v>98</v>
      </c>
      <c r="L4527">
        <v>153303</v>
      </c>
    </row>
    <row r="4528" spans="1:12" x14ac:dyDescent="0.25">
      <c r="A4528" t="s">
        <v>82</v>
      </c>
      <c r="B4528" t="s">
        <v>85</v>
      </c>
      <c r="C4528" t="s">
        <v>43</v>
      </c>
      <c r="D4528" t="s">
        <v>29</v>
      </c>
      <c r="E4528" t="b">
        <v>1</v>
      </c>
      <c r="F4528" s="1">
        <v>45619.740266203713</v>
      </c>
      <c r="G4528" t="b">
        <v>0</v>
      </c>
      <c r="H4528" t="b">
        <v>0</v>
      </c>
      <c r="I4528" t="s">
        <v>84</v>
      </c>
      <c r="J4528" t="s">
        <v>17</v>
      </c>
      <c r="K4528" t="s">
        <v>122</v>
      </c>
      <c r="L4528">
        <v>136989</v>
      </c>
    </row>
    <row r="4529" spans="1:12" x14ac:dyDescent="0.25">
      <c r="A4529" t="s">
        <v>26</v>
      </c>
      <c r="B4529" t="s">
        <v>27</v>
      </c>
      <c r="C4529" t="s">
        <v>21</v>
      </c>
      <c r="D4529" t="s">
        <v>22</v>
      </c>
      <c r="E4529" t="b">
        <v>1</v>
      </c>
      <c r="F4529" s="1">
        <v>45569.796122685177</v>
      </c>
      <c r="G4529" t="b">
        <v>0</v>
      </c>
      <c r="H4529" t="b">
        <v>1</v>
      </c>
      <c r="I4529" t="s">
        <v>30</v>
      </c>
      <c r="J4529" t="s">
        <v>64</v>
      </c>
      <c r="K4529" t="s">
        <v>81</v>
      </c>
      <c r="L4529">
        <v>113409</v>
      </c>
    </row>
    <row r="4530" spans="1:12" x14ac:dyDescent="0.25">
      <c r="A4530" t="s">
        <v>45</v>
      </c>
      <c r="B4530" t="s">
        <v>46</v>
      </c>
      <c r="C4530" t="s">
        <v>68</v>
      </c>
      <c r="D4530" t="s">
        <v>15</v>
      </c>
      <c r="E4530" t="b">
        <v>1</v>
      </c>
      <c r="F4530" s="1">
        <v>45348.988275462973</v>
      </c>
      <c r="G4530" t="b">
        <v>1</v>
      </c>
      <c r="H4530" t="b">
        <v>1</v>
      </c>
      <c r="I4530" t="s">
        <v>16</v>
      </c>
      <c r="J4530" t="s">
        <v>80</v>
      </c>
      <c r="K4530" t="s">
        <v>113</v>
      </c>
      <c r="L4530">
        <v>80310</v>
      </c>
    </row>
    <row r="4531" spans="1:12" x14ac:dyDescent="0.25">
      <c r="A4531" t="s">
        <v>12</v>
      </c>
      <c r="B4531" t="s">
        <v>63</v>
      </c>
      <c r="C4531" t="s">
        <v>21</v>
      </c>
      <c r="D4531" t="s">
        <v>22</v>
      </c>
      <c r="E4531" t="b">
        <v>0</v>
      </c>
      <c r="F4531" s="1">
        <v>45300.43178240741</v>
      </c>
      <c r="G4531" t="b">
        <v>1</v>
      </c>
      <c r="H4531" t="b">
        <v>1</v>
      </c>
      <c r="I4531" t="s">
        <v>16</v>
      </c>
      <c r="J4531" t="s">
        <v>52</v>
      </c>
      <c r="K4531" t="s">
        <v>58</v>
      </c>
      <c r="L4531">
        <v>112542</v>
      </c>
    </row>
    <row r="4532" spans="1:12" x14ac:dyDescent="0.25">
      <c r="A4532" t="s">
        <v>26</v>
      </c>
      <c r="B4532" t="s">
        <v>71</v>
      </c>
      <c r="C4532" t="s">
        <v>40</v>
      </c>
      <c r="D4532" t="s">
        <v>15</v>
      </c>
      <c r="E4532" t="b">
        <v>0</v>
      </c>
      <c r="F4532" s="1">
        <v>45351.738020833327</v>
      </c>
      <c r="G4532" t="b">
        <v>0</v>
      </c>
      <c r="H4532" t="b">
        <v>0</v>
      </c>
      <c r="I4532" t="s">
        <v>30</v>
      </c>
      <c r="J4532" t="s">
        <v>70</v>
      </c>
      <c r="K4532" t="s">
        <v>126</v>
      </c>
      <c r="L4532">
        <v>118535</v>
      </c>
    </row>
    <row r="4533" spans="1:12" x14ac:dyDescent="0.25">
      <c r="A4533" t="s">
        <v>26</v>
      </c>
      <c r="B4533" t="s">
        <v>27</v>
      </c>
      <c r="C4533" t="s">
        <v>43</v>
      </c>
      <c r="D4533" t="s">
        <v>22</v>
      </c>
      <c r="E4533" t="b">
        <v>1</v>
      </c>
      <c r="F4533" s="1">
        <v>45338.129849537043</v>
      </c>
      <c r="G4533" t="b">
        <v>1</v>
      </c>
      <c r="H4533" t="b">
        <v>0</v>
      </c>
      <c r="I4533" t="s">
        <v>30</v>
      </c>
      <c r="J4533" t="s">
        <v>24</v>
      </c>
      <c r="K4533" t="s">
        <v>53</v>
      </c>
      <c r="L4533">
        <v>125073</v>
      </c>
    </row>
    <row r="4534" spans="1:12" x14ac:dyDescent="0.25">
      <c r="A4534" t="s">
        <v>54</v>
      </c>
      <c r="B4534" t="s">
        <v>79</v>
      </c>
      <c r="C4534" t="s">
        <v>68</v>
      </c>
      <c r="D4534" t="s">
        <v>22</v>
      </c>
      <c r="E4534" t="b">
        <v>0</v>
      </c>
      <c r="F4534" s="1">
        <v>45336.633680555547</v>
      </c>
      <c r="G4534" t="b">
        <v>1</v>
      </c>
      <c r="H4534" t="b">
        <v>1</v>
      </c>
      <c r="I4534" t="s">
        <v>30</v>
      </c>
      <c r="J4534" t="s">
        <v>66</v>
      </c>
      <c r="K4534" t="s">
        <v>122</v>
      </c>
      <c r="L4534">
        <v>133538</v>
      </c>
    </row>
    <row r="4535" spans="1:12" x14ac:dyDescent="0.25">
      <c r="A4535" t="s">
        <v>26</v>
      </c>
      <c r="B4535" t="s">
        <v>27</v>
      </c>
      <c r="C4535" t="s">
        <v>40</v>
      </c>
      <c r="D4535" t="s">
        <v>29</v>
      </c>
      <c r="E4535" t="b">
        <v>1</v>
      </c>
      <c r="F4535" s="1">
        <v>45490.564166666663</v>
      </c>
      <c r="G4535" t="b">
        <v>0</v>
      </c>
      <c r="H4535" t="b">
        <v>0</v>
      </c>
      <c r="I4535" t="s">
        <v>30</v>
      </c>
      <c r="J4535" t="s">
        <v>24</v>
      </c>
      <c r="K4535" t="s">
        <v>129</v>
      </c>
      <c r="L4535">
        <v>122507</v>
      </c>
    </row>
    <row r="4536" spans="1:12" x14ac:dyDescent="0.25">
      <c r="A4536" t="s">
        <v>26</v>
      </c>
      <c r="B4536" t="s">
        <v>27</v>
      </c>
      <c r="C4536" t="s">
        <v>28</v>
      </c>
      <c r="D4536" t="s">
        <v>15</v>
      </c>
      <c r="E4536" t="b">
        <v>0</v>
      </c>
      <c r="F4536" s="1">
        <v>45614.974097222221</v>
      </c>
      <c r="G4536" t="b">
        <v>0</v>
      </c>
      <c r="H4536" t="b">
        <v>1</v>
      </c>
      <c r="I4536" t="s">
        <v>30</v>
      </c>
      <c r="J4536" t="s">
        <v>47</v>
      </c>
      <c r="K4536" t="s">
        <v>58</v>
      </c>
      <c r="L4536">
        <v>129939</v>
      </c>
    </row>
    <row r="4537" spans="1:12" x14ac:dyDescent="0.25">
      <c r="A4537" t="s">
        <v>49</v>
      </c>
      <c r="B4537" t="s">
        <v>108</v>
      </c>
      <c r="C4537" t="s">
        <v>14</v>
      </c>
      <c r="D4537" t="s">
        <v>29</v>
      </c>
      <c r="E4537" t="b">
        <v>1</v>
      </c>
      <c r="F4537" s="1">
        <v>45326.569016203714</v>
      </c>
      <c r="G4537" t="b">
        <v>1</v>
      </c>
      <c r="H4537" t="b">
        <v>0</v>
      </c>
      <c r="I4537" t="s">
        <v>51</v>
      </c>
      <c r="J4537" t="s">
        <v>24</v>
      </c>
      <c r="K4537" t="s">
        <v>128</v>
      </c>
      <c r="L4537">
        <v>94308</v>
      </c>
    </row>
    <row r="4538" spans="1:12" x14ac:dyDescent="0.25">
      <c r="A4538" t="s">
        <v>19</v>
      </c>
      <c r="B4538" t="s">
        <v>36</v>
      </c>
      <c r="C4538" t="s">
        <v>28</v>
      </c>
      <c r="D4538" t="s">
        <v>29</v>
      </c>
      <c r="E4538" t="b">
        <v>0</v>
      </c>
      <c r="F4538" s="1">
        <v>45509.323252314818</v>
      </c>
      <c r="G4538" t="b">
        <v>0</v>
      </c>
      <c r="H4538" t="b">
        <v>1</v>
      </c>
      <c r="I4538" t="s">
        <v>23</v>
      </c>
      <c r="J4538" t="s">
        <v>47</v>
      </c>
      <c r="K4538" t="s">
        <v>90</v>
      </c>
      <c r="L4538">
        <v>65817</v>
      </c>
    </row>
    <row r="4539" spans="1:12" x14ac:dyDescent="0.25">
      <c r="A4539" t="s">
        <v>45</v>
      </c>
      <c r="B4539" t="s">
        <v>76</v>
      </c>
      <c r="C4539" t="s">
        <v>21</v>
      </c>
      <c r="D4539" t="s">
        <v>15</v>
      </c>
      <c r="E4539" t="b">
        <v>0</v>
      </c>
      <c r="F4539" s="1">
        <v>45554.170335648138</v>
      </c>
      <c r="G4539" t="b">
        <v>1</v>
      </c>
      <c r="H4539" t="b">
        <v>1</v>
      </c>
      <c r="I4539" t="s">
        <v>16</v>
      </c>
      <c r="J4539" t="s">
        <v>66</v>
      </c>
      <c r="K4539" t="s">
        <v>60</v>
      </c>
      <c r="L4539">
        <v>89499</v>
      </c>
    </row>
    <row r="4540" spans="1:12" x14ac:dyDescent="0.25">
      <c r="A4540" t="s">
        <v>19</v>
      </c>
      <c r="B4540" t="s">
        <v>20</v>
      </c>
      <c r="C4540" t="s">
        <v>14</v>
      </c>
      <c r="D4540" t="s">
        <v>22</v>
      </c>
      <c r="E4540" t="b">
        <v>0</v>
      </c>
      <c r="F4540" s="1">
        <v>45347.900069444448</v>
      </c>
      <c r="G4540" t="b">
        <v>0</v>
      </c>
      <c r="H4540" t="b">
        <v>0</v>
      </c>
      <c r="I4540" t="s">
        <v>23</v>
      </c>
      <c r="J4540" t="s">
        <v>44</v>
      </c>
      <c r="K4540" t="s">
        <v>98</v>
      </c>
      <c r="L4540">
        <v>66751</v>
      </c>
    </row>
    <row r="4541" spans="1:12" x14ac:dyDescent="0.25">
      <c r="A4541" t="s">
        <v>49</v>
      </c>
      <c r="B4541" t="s">
        <v>108</v>
      </c>
      <c r="C4541" t="s">
        <v>21</v>
      </c>
      <c r="D4541" t="s">
        <v>29</v>
      </c>
      <c r="E4541" t="b">
        <v>1</v>
      </c>
      <c r="F4541" s="1">
        <v>45354.344340277778</v>
      </c>
      <c r="G4541" t="b">
        <v>1</v>
      </c>
      <c r="H4541" t="b">
        <v>1</v>
      </c>
      <c r="I4541" t="s">
        <v>51</v>
      </c>
      <c r="J4541" t="s">
        <v>24</v>
      </c>
      <c r="K4541" t="s">
        <v>67</v>
      </c>
      <c r="L4541">
        <v>84330</v>
      </c>
    </row>
    <row r="4542" spans="1:12" x14ac:dyDescent="0.25">
      <c r="A4542" t="s">
        <v>54</v>
      </c>
      <c r="B4542" t="s">
        <v>55</v>
      </c>
      <c r="C4542" t="s">
        <v>40</v>
      </c>
      <c r="D4542" t="s">
        <v>22</v>
      </c>
      <c r="E4542" t="b">
        <v>1</v>
      </c>
      <c r="F4542" s="1">
        <v>45655.382511574076</v>
      </c>
      <c r="G4542" t="b">
        <v>0</v>
      </c>
      <c r="H4542" t="b">
        <v>0</v>
      </c>
      <c r="I4542" t="s">
        <v>30</v>
      </c>
      <c r="J4542" t="s">
        <v>52</v>
      </c>
      <c r="K4542" t="s">
        <v>90</v>
      </c>
      <c r="L4542">
        <v>129132</v>
      </c>
    </row>
    <row r="4543" spans="1:12" x14ac:dyDescent="0.25">
      <c r="A4543" t="s">
        <v>49</v>
      </c>
      <c r="B4543" t="s">
        <v>50</v>
      </c>
      <c r="C4543" t="s">
        <v>28</v>
      </c>
      <c r="D4543" t="s">
        <v>29</v>
      </c>
      <c r="E4543" t="b">
        <v>1</v>
      </c>
      <c r="F4543" s="1">
        <v>45595.585451388892</v>
      </c>
      <c r="G4543" t="b">
        <v>1</v>
      </c>
      <c r="H4543" t="b">
        <v>1</v>
      </c>
      <c r="I4543" t="s">
        <v>51</v>
      </c>
      <c r="J4543" t="s">
        <v>64</v>
      </c>
      <c r="K4543" t="s">
        <v>87</v>
      </c>
      <c r="L4543">
        <v>86776</v>
      </c>
    </row>
    <row r="4544" spans="1:12" x14ac:dyDescent="0.25">
      <c r="A4544" t="s">
        <v>19</v>
      </c>
      <c r="B4544" t="s">
        <v>86</v>
      </c>
      <c r="C4544" t="s">
        <v>28</v>
      </c>
      <c r="D4544" t="s">
        <v>22</v>
      </c>
      <c r="E4544" t="b">
        <v>1</v>
      </c>
      <c r="F4544" s="1">
        <v>45565.332291666673</v>
      </c>
      <c r="G4544" t="b">
        <v>1</v>
      </c>
      <c r="H4544" t="b">
        <v>1</v>
      </c>
      <c r="I4544" t="s">
        <v>23</v>
      </c>
      <c r="J4544" t="s">
        <v>57</v>
      </c>
      <c r="K4544" t="s">
        <v>102</v>
      </c>
      <c r="L4544">
        <v>82240</v>
      </c>
    </row>
    <row r="4545" spans="1:12" x14ac:dyDescent="0.25">
      <c r="A4545" t="s">
        <v>38</v>
      </c>
      <c r="B4545" t="s">
        <v>107</v>
      </c>
      <c r="C4545" t="s">
        <v>43</v>
      </c>
      <c r="D4545" t="s">
        <v>22</v>
      </c>
      <c r="E4545" t="b">
        <v>0</v>
      </c>
      <c r="F4545" s="1">
        <v>45292.07885416667</v>
      </c>
      <c r="G4545" t="b">
        <v>1</v>
      </c>
      <c r="H4545" t="b">
        <v>0</v>
      </c>
      <c r="I4545" t="s">
        <v>41</v>
      </c>
      <c r="J4545" t="s">
        <v>47</v>
      </c>
      <c r="K4545" t="s">
        <v>67</v>
      </c>
      <c r="L4545">
        <v>94936</v>
      </c>
    </row>
    <row r="4546" spans="1:12" x14ac:dyDescent="0.25">
      <c r="A4546" t="s">
        <v>26</v>
      </c>
      <c r="B4546" t="s">
        <v>33</v>
      </c>
      <c r="C4546" t="s">
        <v>28</v>
      </c>
      <c r="D4546" t="s">
        <v>29</v>
      </c>
      <c r="E4546" t="b">
        <v>0</v>
      </c>
      <c r="F4546" s="1">
        <v>45612.924178240741</v>
      </c>
      <c r="G4546" t="b">
        <v>1</v>
      </c>
      <c r="H4546" t="b">
        <v>0</v>
      </c>
      <c r="I4546" t="s">
        <v>30</v>
      </c>
      <c r="J4546" t="s">
        <v>17</v>
      </c>
      <c r="K4546" t="s">
        <v>58</v>
      </c>
      <c r="L4546">
        <v>110172</v>
      </c>
    </row>
    <row r="4547" spans="1:12" x14ac:dyDescent="0.25">
      <c r="A4547" t="s">
        <v>45</v>
      </c>
      <c r="B4547" t="s">
        <v>76</v>
      </c>
      <c r="C4547" t="s">
        <v>28</v>
      </c>
      <c r="D4547" t="s">
        <v>29</v>
      </c>
      <c r="E4547" t="b">
        <v>0</v>
      </c>
      <c r="F4547" s="1">
        <v>45502.705833333333</v>
      </c>
      <c r="G4547" t="b">
        <v>0</v>
      </c>
      <c r="H4547" t="b">
        <v>1</v>
      </c>
      <c r="I4547" t="s">
        <v>16</v>
      </c>
      <c r="J4547" t="s">
        <v>34</v>
      </c>
      <c r="K4547" t="s">
        <v>53</v>
      </c>
      <c r="L4547">
        <v>115130</v>
      </c>
    </row>
    <row r="4548" spans="1:12" x14ac:dyDescent="0.25">
      <c r="A4548" t="s">
        <v>26</v>
      </c>
      <c r="B4548" t="s">
        <v>27</v>
      </c>
      <c r="C4548" t="s">
        <v>40</v>
      </c>
      <c r="D4548" t="s">
        <v>22</v>
      </c>
      <c r="E4548" t="b">
        <v>1</v>
      </c>
      <c r="F4548" s="1">
        <v>45555.161747685182</v>
      </c>
      <c r="G4548" t="b">
        <v>0</v>
      </c>
      <c r="H4548" t="b">
        <v>1</v>
      </c>
      <c r="I4548" t="s">
        <v>30</v>
      </c>
      <c r="J4548" t="s">
        <v>17</v>
      </c>
      <c r="K4548" t="s">
        <v>124</v>
      </c>
      <c r="L4548">
        <v>101261</v>
      </c>
    </row>
    <row r="4549" spans="1:12" x14ac:dyDescent="0.25">
      <c r="A4549" t="s">
        <v>82</v>
      </c>
      <c r="B4549" t="s">
        <v>83</v>
      </c>
      <c r="C4549" t="s">
        <v>43</v>
      </c>
      <c r="D4549" t="s">
        <v>29</v>
      </c>
      <c r="E4549" t="b">
        <v>0</v>
      </c>
      <c r="F4549" s="1">
        <v>45650.175115740742</v>
      </c>
      <c r="G4549" t="b">
        <v>0</v>
      </c>
      <c r="H4549" t="b">
        <v>1</v>
      </c>
      <c r="I4549" t="s">
        <v>84</v>
      </c>
      <c r="J4549" t="s">
        <v>31</v>
      </c>
      <c r="K4549" t="s">
        <v>35</v>
      </c>
      <c r="L4549">
        <v>110469</v>
      </c>
    </row>
    <row r="4550" spans="1:12" x14ac:dyDescent="0.25">
      <c r="A4550" t="s">
        <v>26</v>
      </c>
      <c r="B4550" t="s">
        <v>27</v>
      </c>
      <c r="C4550" t="s">
        <v>28</v>
      </c>
      <c r="D4550" t="s">
        <v>22</v>
      </c>
      <c r="E4550" t="b">
        <v>0</v>
      </c>
      <c r="F4550" s="1">
        <v>45575.30673611111</v>
      </c>
      <c r="G4550" t="b">
        <v>1</v>
      </c>
      <c r="H4550" t="b">
        <v>1</v>
      </c>
      <c r="I4550" t="s">
        <v>30</v>
      </c>
      <c r="J4550" t="s">
        <v>52</v>
      </c>
      <c r="K4550" t="s">
        <v>18</v>
      </c>
      <c r="L4550">
        <v>119006</v>
      </c>
    </row>
    <row r="4551" spans="1:12" x14ac:dyDescent="0.25">
      <c r="A4551" t="s">
        <v>38</v>
      </c>
      <c r="B4551" t="s">
        <v>107</v>
      </c>
      <c r="C4551" t="s">
        <v>21</v>
      </c>
      <c r="D4551" t="s">
        <v>15</v>
      </c>
      <c r="E4551" t="b">
        <v>0</v>
      </c>
      <c r="F4551" s="1">
        <v>45457.833333333343</v>
      </c>
      <c r="G4551" t="b">
        <v>1</v>
      </c>
      <c r="H4551" t="b">
        <v>0</v>
      </c>
      <c r="I4551" t="s">
        <v>41</v>
      </c>
      <c r="J4551" t="s">
        <v>64</v>
      </c>
      <c r="K4551" t="s">
        <v>106</v>
      </c>
      <c r="L4551">
        <v>87745</v>
      </c>
    </row>
    <row r="4552" spans="1:12" x14ac:dyDescent="0.25">
      <c r="A4552" t="s">
        <v>49</v>
      </c>
      <c r="B4552" t="s">
        <v>61</v>
      </c>
      <c r="C4552" t="s">
        <v>14</v>
      </c>
      <c r="D4552" t="s">
        <v>29</v>
      </c>
      <c r="E4552" t="b">
        <v>0</v>
      </c>
      <c r="F4552" s="1">
        <v>45577.021192129629</v>
      </c>
      <c r="G4552" t="b">
        <v>1</v>
      </c>
      <c r="H4552" t="b">
        <v>1</v>
      </c>
      <c r="I4552" t="s">
        <v>51</v>
      </c>
      <c r="J4552" t="s">
        <v>34</v>
      </c>
      <c r="K4552" t="s">
        <v>103</v>
      </c>
      <c r="L4552">
        <v>77762</v>
      </c>
    </row>
    <row r="4553" spans="1:12" x14ac:dyDescent="0.25">
      <c r="A4553" t="s">
        <v>82</v>
      </c>
      <c r="B4553" t="s">
        <v>91</v>
      </c>
      <c r="C4553" t="s">
        <v>40</v>
      </c>
      <c r="D4553" t="s">
        <v>15</v>
      </c>
      <c r="E4553" t="b">
        <v>0</v>
      </c>
      <c r="F4553" s="1">
        <v>45458.033043981479</v>
      </c>
      <c r="G4553" t="b">
        <v>1</v>
      </c>
      <c r="H4553" t="b">
        <v>1</v>
      </c>
      <c r="I4553" t="s">
        <v>84</v>
      </c>
      <c r="J4553" t="s">
        <v>17</v>
      </c>
      <c r="K4553" t="s">
        <v>118</v>
      </c>
      <c r="L4553">
        <v>100553</v>
      </c>
    </row>
    <row r="4554" spans="1:12" x14ac:dyDescent="0.25">
      <c r="A4554" t="s">
        <v>54</v>
      </c>
      <c r="B4554" t="s">
        <v>79</v>
      </c>
      <c r="C4554" t="s">
        <v>14</v>
      </c>
      <c r="D4554" t="s">
        <v>15</v>
      </c>
      <c r="E4554" t="b">
        <v>0</v>
      </c>
      <c r="F4554" s="1">
        <v>45342.822233796287</v>
      </c>
      <c r="G4554" t="b">
        <v>0</v>
      </c>
      <c r="H4554" t="b">
        <v>1</v>
      </c>
      <c r="I4554" t="s">
        <v>30</v>
      </c>
      <c r="J4554" t="s">
        <v>31</v>
      </c>
      <c r="K4554" t="s">
        <v>127</v>
      </c>
      <c r="L4554">
        <v>118164</v>
      </c>
    </row>
    <row r="4555" spans="1:12" x14ac:dyDescent="0.25">
      <c r="A4555" t="s">
        <v>38</v>
      </c>
      <c r="B4555" t="s">
        <v>95</v>
      </c>
      <c r="C4555" t="s">
        <v>28</v>
      </c>
      <c r="D4555" t="s">
        <v>29</v>
      </c>
      <c r="E4555" t="b">
        <v>1</v>
      </c>
      <c r="F4555" s="1">
        <v>45600.546435185177</v>
      </c>
      <c r="G4555" t="b">
        <v>1</v>
      </c>
      <c r="H4555" t="b">
        <v>0</v>
      </c>
      <c r="I4555" t="s">
        <v>41</v>
      </c>
      <c r="J4555" t="s">
        <v>57</v>
      </c>
      <c r="K4555" t="s">
        <v>99</v>
      </c>
      <c r="L4555">
        <v>71560</v>
      </c>
    </row>
    <row r="4556" spans="1:12" x14ac:dyDescent="0.25">
      <c r="A4556" t="s">
        <v>38</v>
      </c>
      <c r="B4556" t="s">
        <v>107</v>
      </c>
      <c r="C4556" t="s">
        <v>43</v>
      </c>
      <c r="D4556" t="s">
        <v>22</v>
      </c>
      <c r="E4556" t="b">
        <v>0</v>
      </c>
      <c r="F4556" s="1">
        <v>45602.564710648148</v>
      </c>
      <c r="G4556" t="b">
        <v>1</v>
      </c>
      <c r="H4556" t="b">
        <v>0</v>
      </c>
      <c r="I4556" t="s">
        <v>41</v>
      </c>
      <c r="J4556" t="s">
        <v>57</v>
      </c>
      <c r="K4556" t="s">
        <v>32</v>
      </c>
      <c r="L4556">
        <v>82450</v>
      </c>
    </row>
    <row r="4557" spans="1:12" x14ac:dyDescent="0.25">
      <c r="A4557" t="s">
        <v>38</v>
      </c>
      <c r="B4557" t="s">
        <v>39</v>
      </c>
      <c r="C4557" t="s">
        <v>40</v>
      </c>
      <c r="D4557" t="s">
        <v>15</v>
      </c>
      <c r="E4557" t="b">
        <v>1</v>
      </c>
      <c r="F4557" s="1">
        <v>45649.644317129627</v>
      </c>
      <c r="G4557" t="b">
        <v>1</v>
      </c>
      <c r="H4557" t="b">
        <v>0</v>
      </c>
      <c r="I4557" t="s">
        <v>41</v>
      </c>
      <c r="J4557" t="s">
        <v>72</v>
      </c>
      <c r="K4557" t="s">
        <v>123</v>
      </c>
      <c r="L4557">
        <v>89778</v>
      </c>
    </row>
    <row r="4558" spans="1:12" x14ac:dyDescent="0.25">
      <c r="A4558" t="s">
        <v>19</v>
      </c>
      <c r="B4558" t="s">
        <v>36</v>
      </c>
      <c r="C4558" t="s">
        <v>28</v>
      </c>
      <c r="D4558" t="s">
        <v>22</v>
      </c>
      <c r="E4558" t="b">
        <v>1</v>
      </c>
      <c r="F4558" s="1">
        <v>45513.104097222233</v>
      </c>
      <c r="G4558" t="b">
        <v>0</v>
      </c>
      <c r="H4558" t="b">
        <v>1</v>
      </c>
      <c r="I4558" t="s">
        <v>23</v>
      </c>
      <c r="J4558" t="s">
        <v>70</v>
      </c>
      <c r="K4558" t="s">
        <v>18</v>
      </c>
      <c r="L4558">
        <v>80510</v>
      </c>
    </row>
    <row r="4559" spans="1:12" x14ac:dyDescent="0.25">
      <c r="A4559" t="s">
        <v>49</v>
      </c>
      <c r="B4559" t="s">
        <v>108</v>
      </c>
      <c r="C4559" t="s">
        <v>43</v>
      </c>
      <c r="D4559" t="s">
        <v>29</v>
      </c>
      <c r="E4559" t="b">
        <v>1</v>
      </c>
      <c r="F4559" s="1">
        <v>45412.781319444453</v>
      </c>
      <c r="G4559" t="b">
        <v>1</v>
      </c>
      <c r="H4559" t="b">
        <v>1</v>
      </c>
      <c r="I4559" t="s">
        <v>51</v>
      </c>
      <c r="J4559" t="s">
        <v>66</v>
      </c>
      <c r="K4559" t="s">
        <v>106</v>
      </c>
      <c r="L4559">
        <v>85407</v>
      </c>
    </row>
    <row r="4560" spans="1:12" x14ac:dyDescent="0.25">
      <c r="A4560" t="s">
        <v>26</v>
      </c>
      <c r="B4560" t="s">
        <v>33</v>
      </c>
      <c r="C4560" t="s">
        <v>21</v>
      </c>
      <c r="D4560" t="s">
        <v>15</v>
      </c>
      <c r="E4560" t="b">
        <v>0</v>
      </c>
      <c r="F4560" s="1">
        <v>45633.355902777781</v>
      </c>
      <c r="G4560" t="b">
        <v>0</v>
      </c>
      <c r="H4560" t="b">
        <v>0</v>
      </c>
      <c r="I4560" t="s">
        <v>30</v>
      </c>
      <c r="J4560" t="s">
        <v>44</v>
      </c>
      <c r="K4560" t="s">
        <v>110</v>
      </c>
      <c r="L4560">
        <v>107709</v>
      </c>
    </row>
    <row r="4561" spans="1:12" x14ac:dyDescent="0.25">
      <c r="A4561" t="s">
        <v>49</v>
      </c>
      <c r="B4561" t="s">
        <v>108</v>
      </c>
      <c r="C4561" t="s">
        <v>40</v>
      </c>
      <c r="D4561" t="s">
        <v>29</v>
      </c>
      <c r="E4561" t="b">
        <v>0</v>
      </c>
      <c r="F4561" s="1">
        <v>45485.932546296302</v>
      </c>
      <c r="G4561" t="b">
        <v>1</v>
      </c>
      <c r="H4561" t="b">
        <v>1</v>
      </c>
      <c r="I4561" t="s">
        <v>51</v>
      </c>
      <c r="J4561" t="s">
        <v>47</v>
      </c>
      <c r="K4561" t="s">
        <v>56</v>
      </c>
      <c r="L4561">
        <v>95763</v>
      </c>
    </row>
    <row r="4562" spans="1:12" x14ac:dyDescent="0.25">
      <c r="A4562" t="s">
        <v>45</v>
      </c>
      <c r="B4562" t="s">
        <v>46</v>
      </c>
      <c r="C4562" t="s">
        <v>28</v>
      </c>
      <c r="D4562" t="s">
        <v>29</v>
      </c>
      <c r="E4562" t="b">
        <v>1</v>
      </c>
      <c r="F4562" s="1">
        <v>45309.961111111108</v>
      </c>
      <c r="G4562" t="b">
        <v>0</v>
      </c>
      <c r="H4562" t="b">
        <v>1</v>
      </c>
      <c r="I4562" t="s">
        <v>16</v>
      </c>
      <c r="J4562" t="s">
        <v>70</v>
      </c>
      <c r="K4562" t="s">
        <v>87</v>
      </c>
      <c r="L4562">
        <v>119436</v>
      </c>
    </row>
    <row r="4563" spans="1:12" x14ac:dyDescent="0.25">
      <c r="A4563" t="s">
        <v>49</v>
      </c>
      <c r="B4563" t="s">
        <v>61</v>
      </c>
      <c r="C4563" t="s">
        <v>14</v>
      </c>
      <c r="D4563" t="s">
        <v>15</v>
      </c>
      <c r="E4563" t="b">
        <v>0</v>
      </c>
      <c r="F4563" s="1">
        <v>45303.134791666656</v>
      </c>
      <c r="G4563" t="b">
        <v>1</v>
      </c>
      <c r="H4563" t="b">
        <v>0</v>
      </c>
      <c r="I4563" t="s">
        <v>51</v>
      </c>
      <c r="J4563" t="s">
        <v>24</v>
      </c>
      <c r="K4563" t="s">
        <v>118</v>
      </c>
      <c r="L4563">
        <v>85434</v>
      </c>
    </row>
    <row r="4564" spans="1:12" x14ac:dyDescent="0.25">
      <c r="A4564" t="s">
        <v>49</v>
      </c>
      <c r="B4564" t="s">
        <v>50</v>
      </c>
      <c r="C4564" t="s">
        <v>14</v>
      </c>
      <c r="D4564" t="s">
        <v>22</v>
      </c>
      <c r="E4564" t="b">
        <v>0</v>
      </c>
      <c r="F4564" s="1">
        <v>45560.130289351851</v>
      </c>
      <c r="G4564" t="b">
        <v>1</v>
      </c>
      <c r="H4564" t="b">
        <v>1</v>
      </c>
      <c r="I4564" t="s">
        <v>51</v>
      </c>
      <c r="J4564" t="s">
        <v>44</v>
      </c>
      <c r="K4564" t="s">
        <v>130</v>
      </c>
      <c r="L4564">
        <v>81091</v>
      </c>
    </row>
    <row r="4565" spans="1:12" x14ac:dyDescent="0.25">
      <c r="A4565" t="s">
        <v>26</v>
      </c>
      <c r="B4565" t="s">
        <v>71</v>
      </c>
      <c r="C4565" t="s">
        <v>43</v>
      </c>
      <c r="D4565" t="s">
        <v>29</v>
      </c>
      <c r="E4565" t="b">
        <v>0</v>
      </c>
      <c r="F4565" s="1">
        <v>45521.866932870369</v>
      </c>
      <c r="G4565" t="b">
        <v>1</v>
      </c>
      <c r="H4565" t="b">
        <v>1</v>
      </c>
      <c r="I4565" t="s">
        <v>30</v>
      </c>
      <c r="J4565" t="s">
        <v>57</v>
      </c>
      <c r="K4565" t="s">
        <v>123</v>
      </c>
      <c r="L4565">
        <v>86512</v>
      </c>
    </row>
    <row r="4566" spans="1:12" x14ac:dyDescent="0.25">
      <c r="A4566" t="s">
        <v>45</v>
      </c>
      <c r="B4566" t="s">
        <v>46</v>
      </c>
      <c r="C4566" t="s">
        <v>28</v>
      </c>
      <c r="D4566" t="s">
        <v>22</v>
      </c>
      <c r="E4566" t="b">
        <v>0</v>
      </c>
      <c r="F4566" s="1">
        <v>45612.654942129629</v>
      </c>
      <c r="G4566" t="b">
        <v>0</v>
      </c>
      <c r="H4566" t="b">
        <v>0</v>
      </c>
      <c r="I4566" t="s">
        <v>16</v>
      </c>
      <c r="J4566" t="s">
        <v>31</v>
      </c>
      <c r="K4566" t="s">
        <v>37</v>
      </c>
      <c r="L4566">
        <v>93252</v>
      </c>
    </row>
    <row r="4567" spans="1:12" x14ac:dyDescent="0.25">
      <c r="A4567" t="s">
        <v>45</v>
      </c>
      <c r="B4567" t="s">
        <v>46</v>
      </c>
      <c r="C4567" t="s">
        <v>43</v>
      </c>
      <c r="D4567" t="s">
        <v>15</v>
      </c>
      <c r="E4567" t="b">
        <v>1</v>
      </c>
      <c r="F4567" s="1">
        <v>45418.365856481483</v>
      </c>
      <c r="G4567" t="b">
        <v>0</v>
      </c>
      <c r="H4567" t="b">
        <v>1</v>
      </c>
      <c r="I4567" t="s">
        <v>16</v>
      </c>
      <c r="J4567" t="s">
        <v>64</v>
      </c>
      <c r="K4567" t="s">
        <v>99</v>
      </c>
      <c r="L4567">
        <v>105700</v>
      </c>
    </row>
    <row r="4568" spans="1:12" x14ac:dyDescent="0.25">
      <c r="A4568" t="s">
        <v>38</v>
      </c>
      <c r="B4568" t="s">
        <v>107</v>
      </c>
      <c r="C4568" t="s">
        <v>68</v>
      </c>
      <c r="D4568" t="s">
        <v>22</v>
      </c>
      <c r="E4568" t="b">
        <v>0</v>
      </c>
      <c r="F4568" s="1">
        <v>45651.106261574067</v>
      </c>
      <c r="G4568" t="b">
        <v>1</v>
      </c>
      <c r="H4568" t="b">
        <v>0</v>
      </c>
      <c r="I4568" t="s">
        <v>41</v>
      </c>
      <c r="J4568" t="s">
        <v>47</v>
      </c>
      <c r="K4568" t="s">
        <v>115</v>
      </c>
      <c r="L4568">
        <v>79509</v>
      </c>
    </row>
    <row r="4569" spans="1:12" x14ac:dyDescent="0.25">
      <c r="A4569" t="s">
        <v>54</v>
      </c>
      <c r="B4569" t="s">
        <v>79</v>
      </c>
      <c r="C4569" t="s">
        <v>21</v>
      </c>
      <c r="D4569" t="s">
        <v>29</v>
      </c>
      <c r="E4569" t="b">
        <v>1</v>
      </c>
      <c r="F4569" s="1">
        <v>45500.442013888889</v>
      </c>
      <c r="G4569" t="b">
        <v>1</v>
      </c>
      <c r="H4569" t="b">
        <v>0</v>
      </c>
      <c r="I4569" t="s">
        <v>30</v>
      </c>
      <c r="J4569" t="s">
        <v>52</v>
      </c>
      <c r="K4569" t="s">
        <v>96</v>
      </c>
      <c r="L4569">
        <v>146161</v>
      </c>
    </row>
    <row r="4570" spans="1:12" x14ac:dyDescent="0.25">
      <c r="A4570" t="s">
        <v>49</v>
      </c>
      <c r="B4570" t="s">
        <v>50</v>
      </c>
      <c r="C4570" t="s">
        <v>21</v>
      </c>
      <c r="D4570" t="s">
        <v>15</v>
      </c>
      <c r="E4570" t="b">
        <v>1</v>
      </c>
      <c r="F4570" s="1">
        <v>45418.938483796293</v>
      </c>
      <c r="G4570" t="b">
        <v>0</v>
      </c>
      <c r="H4570" t="b">
        <v>1</v>
      </c>
      <c r="I4570" t="s">
        <v>51</v>
      </c>
      <c r="J4570" t="s">
        <v>34</v>
      </c>
      <c r="K4570" t="s">
        <v>101</v>
      </c>
      <c r="L4570">
        <v>85360</v>
      </c>
    </row>
    <row r="4571" spans="1:12" x14ac:dyDescent="0.25">
      <c r="A4571" t="s">
        <v>26</v>
      </c>
      <c r="B4571" t="s">
        <v>27</v>
      </c>
      <c r="C4571" t="s">
        <v>40</v>
      </c>
      <c r="D4571" t="s">
        <v>15</v>
      </c>
      <c r="E4571" t="b">
        <v>0</v>
      </c>
      <c r="F4571" s="1">
        <v>45563.275555555563</v>
      </c>
      <c r="G4571" t="b">
        <v>1</v>
      </c>
      <c r="H4571" t="b">
        <v>1</v>
      </c>
      <c r="I4571" t="s">
        <v>30</v>
      </c>
      <c r="J4571" t="s">
        <v>57</v>
      </c>
      <c r="K4571" t="s">
        <v>104</v>
      </c>
      <c r="L4571">
        <v>114534</v>
      </c>
    </row>
    <row r="4572" spans="1:12" x14ac:dyDescent="0.25">
      <c r="A4572" t="s">
        <v>12</v>
      </c>
      <c r="B4572" t="s">
        <v>75</v>
      </c>
      <c r="C4572" t="s">
        <v>40</v>
      </c>
      <c r="D4572" t="s">
        <v>22</v>
      </c>
      <c r="E4572" t="b">
        <v>0</v>
      </c>
      <c r="F4572" s="1">
        <v>45505.914918981478</v>
      </c>
      <c r="G4572" t="b">
        <v>0</v>
      </c>
      <c r="H4572" t="b">
        <v>1</v>
      </c>
      <c r="I4572" t="s">
        <v>16</v>
      </c>
      <c r="J4572" t="s">
        <v>66</v>
      </c>
      <c r="K4572" t="s">
        <v>122</v>
      </c>
      <c r="L4572">
        <v>125663</v>
      </c>
    </row>
    <row r="4573" spans="1:12" x14ac:dyDescent="0.25">
      <c r="A4573" t="s">
        <v>38</v>
      </c>
      <c r="B4573" t="s">
        <v>39</v>
      </c>
      <c r="C4573" t="s">
        <v>14</v>
      </c>
      <c r="D4573" t="s">
        <v>15</v>
      </c>
      <c r="E4573" t="b">
        <v>0</v>
      </c>
      <c r="F4573" s="1">
        <v>45476.683958333328</v>
      </c>
      <c r="G4573" t="b">
        <v>1</v>
      </c>
      <c r="H4573" t="b">
        <v>1</v>
      </c>
      <c r="I4573" t="s">
        <v>41</v>
      </c>
      <c r="J4573" t="s">
        <v>31</v>
      </c>
      <c r="K4573" t="s">
        <v>112</v>
      </c>
      <c r="L4573">
        <v>83650</v>
      </c>
    </row>
    <row r="4574" spans="1:12" x14ac:dyDescent="0.25">
      <c r="A4574" t="s">
        <v>82</v>
      </c>
      <c r="B4574" t="s">
        <v>85</v>
      </c>
      <c r="C4574" t="s">
        <v>43</v>
      </c>
      <c r="D4574" t="s">
        <v>29</v>
      </c>
      <c r="E4574" t="b">
        <v>0</v>
      </c>
      <c r="F4574" s="1">
        <v>45623.372256944444</v>
      </c>
      <c r="G4574" t="b">
        <v>1</v>
      </c>
      <c r="H4574" t="b">
        <v>0</v>
      </c>
      <c r="I4574" t="s">
        <v>84</v>
      </c>
      <c r="J4574" t="s">
        <v>47</v>
      </c>
      <c r="K4574" t="s">
        <v>35</v>
      </c>
      <c r="L4574">
        <v>108734</v>
      </c>
    </row>
    <row r="4575" spans="1:12" x14ac:dyDescent="0.25">
      <c r="A4575" t="s">
        <v>54</v>
      </c>
      <c r="B4575" t="s">
        <v>55</v>
      </c>
      <c r="C4575" t="s">
        <v>43</v>
      </c>
      <c r="D4575" t="s">
        <v>22</v>
      </c>
      <c r="E4575" t="b">
        <v>1</v>
      </c>
      <c r="F4575" s="1">
        <v>45417.911597222221</v>
      </c>
      <c r="G4575" t="b">
        <v>0</v>
      </c>
      <c r="H4575" t="b">
        <v>0</v>
      </c>
      <c r="I4575" t="s">
        <v>30</v>
      </c>
      <c r="J4575" t="s">
        <v>66</v>
      </c>
      <c r="K4575" t="s">
        <v>35</v>
      </c>
      <c r="L4575">
        <v>148909</v>
      </c>
    </row>
    <row r="4576" spans="1:12" x14ac:dyDescent="0.25">
      <c r="A4576" t="s">
        <v>38</v>
      </c>
      <c r="B4576" t="s">
        <v>107</v>
      </c>
      <c r="C4576" t="s">
        <v>21</v>
      </c>
      <c r="D4576" t="s">
        <v>22</v>
      </c>
      <c r="E4576" t="b">
        <v>1</v>
      </c>
      <c r="F4576" s="1">
        <v>45351.58798611111</v>
      </c>
      <c r="G4576" t="b">
        <v>1</v>
      </c>
      <c r="H4576" t="b">
        <v>0</v>
      </c>
      <c r="I4576" t="s">
        <v>41</v>
      </c>
      <c r="J4576" t="s">
        <v>72</v>
      </c>
      <c r="K4576" t="s">
        <v>124</v>
      </c>
      <c r="L4576">
        <v>78444</v>
      </c>
    </row>
    <row r="4577" spans="1:12" x14ac:dyDescent="0.25">
      <c r="A4577" t="s">
        <v>26</v>
      </c>
      <c r="B4577" t="s">
        <v>33</v>
      </c>
      <c r="C4577" t="s">
        <v>68</v>
      </c>
      <c r="D4577" t="s">
        <v>15</v>
      </c>
      <c r="E4577" t="b">
        <v>1</v>
      </c>
      <c r="F4577" s="1">
        <v>45598.117847222216</v>
      </c>
      <c r="G4577" t="b">
        <v>0</v>
      </c>
      <c r="H4577" t="b">
        <v>1</v>
      </c>
      <c r="I4577" t="s">
        <v>30</v>
      </c>
      <c r="J4577" t="s">
        <v>66</v>
      </c>
      <c r="K4577" t="s">
        <v>77</v>
      </c>
      <c r="L4577">
        <v>113836</v>
      </c>
    </row>
    <row r="4578" spans="1:12" x14ac:dyDescent="0.25">
      <c r="A4578" t="s">
        <v>54</v>
      </c>
      <c r="B4578" t="s">
        <v>79</v>
      </c>
      <c r="C4578" t="s">
        <v>21</v>
      </c>
      <c r="D4578" t="s">
        <v>15</v>
      </c>
      <c r="E4578" t="b">
        <v>0</v>
      </c>
      <c r="F4578" s="1">
        <v>45616.350937499999</v>
      </c>
      <c r="G4578" t="b">
        <v>1</v>
      </c>
      <c r="H4578" t="b">
        <v>0</v>
      </c>
      <c r="I4578" t="s">
        <v>30</v>
      </c>
      <c r="J4578" t="s">
        <v>52</v>
      </c>
      <c r="K4578" t="s">
        <v>58</v>
      </c>
      <c r="L4578">
        <v>148844</v>
      </c>
    </row>
    <row r="4579" spans="1:12" x14ac:dyDescent="0.25">
      <c r="A4579" t="s">
        <v>82</v>
      </c>
      <c r="B4579" t="s">
        <v>83</v>
      </c>
      <c r="C4579" t="s">
        <v>14</v>
      </c>
      <c r="D4579" t="s">
        <v>15</v>
      </c>
      <c r="E4579" t="b">
        <v>0</v>
      </c>
      <c r="F4579" s="1">
        <v>45329.045474537037</v>
      </c>
      <c r="G4579" t="b">
        <v>0</v>
      </c>
      <c r="H4579" t="b">
        <v>1</v>
      </c>
      <c r="I4579" t="s">
        <v>84</v>
      </c>
      <c r="J4579" t="s">
        <v>24</v>
      </c>
      <c r="K4579" t="s">
        <v>87</v>
      </c>
      <c r="L4579">
        <v>129517</v>
      </c>
    </row>
    <row r="4580" spans="1:12" x14ac:dyDescent="0.25">
      <c r="A4580" t="s">
        <v>38</v>
      </c>
      <c r="B4580" t="s">
        <v>95</v>
      </c>
      <c r="C4580" t="s">
        <v>14</v>
      </c>
      <c r="D4580" t="s">
        <v>15</v>
      </c>
      <c r="E4580" t="b">
        <v>1</v>
      </c>
      <c r="F4580" s="1">
        <v>45513.961365740739</v>
      </c>
      <c r="G4580" t="b">
        <v>1</v>
      </c>
      <c r="H4580" t="b">
        <v>0</v>
      </c>
      <c r="I4580" t="s">
        <v>41</v>
      </c>
      <c r="J4580" t="s">
        <v>34</v>
      </c>
      <c r="K4580" t="s">
        <v>106</v>
      </c>
      <c r="L4580">
        <v>76481</v>
      </c>
    </row>
    <row r="4581" spans="1:12" x14ac:dyDescent="0.25">
      <c r="A4581" t="s">
        <v>38</v>
      </c>
      <c r="B4581" t="s">
        <v>39</v>
      </c>
      <c r="C4581" t="s">
        <v>43</v>
      </c>
      <c r="D4581" t="s">
        <v>15</v>
      </c>
      <c r="E4581" t="b">
        <v>0</v>
      </c>
      <c r="F4581" s="1">
        <v>45644.292314814818</v>
      </c>
      <c r="G4581" t="b">
        <v>0</v>
      </c>
      <c r="H4581" t="b">
        <v>1</v>
      </c>
      <c r="I4581" t="s">
        <v>41</v>
      </c>
      <c r="J4581" t="s">
        <v>34</v>
      </c>
      <c r="K4581" t="s">
        <v>89</v>
      </c>
      <c r="L4581">
        <v>78705</v>
      </c>
    </row>
    <row r="4582" spans="1:12" x14ac:dyDescent="0.25">
      <c r="A4582" t="s">
        <v>49</v>
      </c>
      <c r="B4582" t="s">
        <v>50</v>
      </c>
      <c r="C4582" t="s">
        <v>68</v>
      </c>
      <c r="D4582" t="s">
        <v>15</v>
      </c>
      <c r="E4582" t="b">
        <v>0</v>
      </c>
      <c r="F4582" s="1">
        <v>45536.407962962963</v>
      </c>
      <c r="G4582" t="b">
        <v>1</v>
      </c>
      <c r="H4582" t="b">
        <v>0</v>
      </c>
      <c r="I4582" t="s">
        <v>51</v>
      </c>
      <c r="J4582" t="s">
        <v>47</v>
      </c>
      <c r="K4582" t="s">
        <v>98</v>
      </c>
      <c r="L4582">
        <v>80042</v>
      </c>
    </row>
    <row r="4583" spans="1:12" x14ac:dyDescent="0.25">
      <c r="A4583" t="s">
        <v>49</v>
      </c>
      <c r="B4583" t="s">
        <v>61</v>
      </c>
      <c r="C4583" t="s">
        <v>21</v>
      </c>
      <c r="D4583" t="s">
        <v>29</v>
      </c>
      <c r="E4583" t="b">
        <v>0</v>
      </c>
      <c r="F4583" s="1">
        <v>45387.688888888893</v>
      </c>
      <c r="G4583" t="b">
        <v>0</v>
      </c>
      <c r="H4583" t="b">
        <v>1</v>
      </c>
      <c r="I4583" t="s">
        <v>51</v>
      </c>
      <c r="J4583" t="s">
        <v>34</v>
      </c>
      <c r="K4583" t="s">
        <v>126</v>
      </c>
      <c r="L4583">
        <v>77338</v>
      </c>
    </row>
    <row r="4584" spans="1:12" x14ac:dyDescent="0.25">
      <c r="A4584" t="s">
        <v>12</v>
      </c>
      <c r="B4584" t="s">
        <v>75</v>
      </c>
      <c r="C4584" t="s">
        <v>40</v>
      </c>
      <c r="D4584" t="s">
        <v>29</v>
      </c>
      <c r="E4584" t="b">
        <v>1</v>
      </c>
      <c r="F4584" s="1">
        <v>45623.672708333332</v>
      </c>
      <c r="G4584" t="b">
        <v>0</v>
      </c>
      <c r="H4584" t="b">
        <v>0</v>
      </c>
      <c r="I4584" t="s">
        <v>16</v>
      </c>
      <c r="J4584" t="s">
        <v>17</v>
      </c>
      <c r="K4584" t="s">
        <v>124</v>
      </c>
      <c r="L4584">
        <v>122753</v>
      </c>
    </row>
    <row r="4585" spans="1:12" x14ac:dyDescent="0.25">
      <c r="A4585" t="s">
        <v>19</v>
      </c>
      <c r="B4585" t="s">
        <v>94</v>
      </c>
      <c r="C4585" t="s">
        <v>28</v>
      </c>
      <c r="D4585" t="s">
        <v>29</v>
      </c>
      <c r="E4585" t="b">
        <v>1</v>
      </c>
      <c r="F4585" s="1">
        <v>45644.267488425918</v>
      </c>
      <c r="G4585" t="b">
        <v>0</v>
      </c>
      <c r="H4585" t="b">
        <v>0</v>
      </c>
      <c r="I4585" t="s">
        <v>23</v>
      </c>
      <c r="J4585" t="s">
        <v>70</v>
      </c>
      <c r="K4585" t="s">
        <v>96</v>
      </c>
      <c r="L4585">
        <v>70288</v>
      </c>
    </row>
    <row r="4586" spans="1:12" x14ac:dyDescent="0.25">
      <c r="A4586" t="s">
        <v>49</v>
      </c>
      <c r="B4586" t="s">
        <v>108</v>
      </c>
      <c r="C4586" t="s">
        <v>40</v>
      </c>
      <c r="D4586" t="s">
        <v>29</v>
      </c>
      <c r="E4586" t="b">
        <v>1</v>
      </c>
      <c r="F4586" s="1">
        <v>45328.595358796287</v>
      </c>
      <c r="G4586" t="b">
        <v>0</v>
      </c>
      <c r="H4586" t="b">
        <v>1</v>
      </c>
      <c r="I4586" t="s">
        <v>51</v>
      </c>
      <c r="J4586" t="s">
        <v>70</v>
      </c>
      <c r="K4586" t="s">
        <v>35</v>
      </c>
      <c r="L4586">
        <v>98534</v>
      </c>
    </row>
    <row r="4587" spans="1:12" x14ac:dyDescent="0.25">
      <c r="A4587" t="s">
        <v>12</v>
      </c>
      <c r="B4587" t="s">
        <v>13</v>
      </c>
      <c r="C4587" t="s">
        <v>68</v>
      </c>
      <c r="D4587" t="s">
        <v>22</v>
      </c>
      <c r="E4587" t="b">
        <v>1</v>
      </c>
      <c r="F4587" s="1">
        <v>45631.109618055547</v>
      </c>
      <c r="G4587" t="b">
        <v>1</v>
      </c>
      <c r="H4587" t="b">
        <v>0</v>
      </c>
      <c r="I4587" t="s">
        <v>16</v>
      </c>
      <c r="J4587" t="s">
        <v>52</v>
      </c>
      <c r="K4587" t="s">
        <v>87</v>
      </c>
      <c r="L4587">
        <v>125062</v>
      </c>
    </row>
    <row r="4588" spans="1:12" x14ac:dyDescent="0.25">
      <c r="A4588" t="s">
        <v>19</v>
      </c>
      <c r="B4588" t="s">
        <v>94</v>
      </c>
      <c r="C4588" t="s">
        <v>40</v>
      </c>
      <c r="D4588" t="s">
        <v>29</v>
      </c>
      <c r="E4588" t="b">
        <v>0</v>
      </c>
      <c r="F4588" s="1">
        <v>45639.405266203707</v>
      </c>
      <c r="G4588" t="b">
        <v>0</v>
      </c>
      <c r="H4588" t="b">
        <v>1</v>
      </c>
      <c r="I4588" t="s">
        <v>23</v>
      </c>
      <c r="J4588" t="s">
        <v>31</v>
      </c>
      <c r="K4588" t="s">
        <v>123</v>
      </c>
      <c r="L4588">
        <v>76105</v>
      </c>
    </row>
    <row r="4589" spans="1:12" x14ac:dyDescent="0.25">
      <c r="A4589" t="s">
        <v>54</v>
      </c>
      <c r="B4589" t="s">
        <v>79</v>
      </c>
      <c r="C4589" t="s">
        <v>21</v>
      </c>
      <c r="D4589" t="s">
        <v>29</v>
      </c>
      <c r="E4589" t="b">
        <v>0</v>
      </c>
      <c r="F4589" s="1">
        <v>45423.922847222217</v>
      </c>
      <c r="G4589" t="b">
        <v>1</v>
      </c>
      <c r="H4589" t="b">
        <v>1</v>
      </c>
      <c r="I4589" t="s">
        <v>30</v>
      </c>
      <c r="J4589" t="s">
        <v>66</v>
      </c>
      <c r="K4589" t="s">
        <v>124</v>
      </c>
      <c r="L4589">
        <v>129812</v>
      </c>
    </row>
    <row r="4590" spans="1:12" x14ac:dyDescent="0.25">
      <c r="A4590" t="s">
        <v>54</v>
      </c>
      <c r="B4590" t="s">
        <v>79</v>
      </c>
      <c r="C4590" t="s">
        <v>21</v>
      </c>
      <c r="D4590" t="s">
        <v>15</v>
      </c>
      <c r="E4590" t="b">
        <v>0</v>
      </c>
      <c r="F4590" s="1">
        <v>45589.871782407397</v>
      </c>
      <c r="G4590" t="b">
        <v>0</v>
      </c>
      <c r="H4590" t="b">
        <v>0</v>
      </c>
      <c r="I4590" t="s">
        <v>30</v>
      </c>
      <c r="J4590" t="s">
        <v>80</v>
      </c>
      <c r="K4590" t="s">
        <v>125</v>
      </c>
      <c r="L4590">
        <v>121173</v>
      </c>
    </row>
    <row r="4591" spans="1:12" x14ac:dyDescent="0.25">
      <c r="A4591" t="s">
        <v>38</v>
      </c>
      <c r="B4591" t="s">
        <v>107</v>
      </c>
      <c r="C4591" t="s">
        <v>14</v>
      </c>
      <c r="D4591" t="s">
        <v>22</v>
      </c>
      <c r="E4591" t="b">
        <v>1</v>
      </c>
      <c r="F4591" s="1">
        <v>45596.963148148148</v>
      </c>
      <c r="G4591" t="b">
        <v>1</v>
      </c>
      <c r="H4591" t="b">
        <v>0</v>
      </c>
      <c r="I4591" t="s">
        <v>41</v>
      </c>
      <c r="J4591" t="s">
        <v>52</v>
      </c>
      <c r="K4591" t="s">
        <v>126</v>
      </c>
      <c r="L4591">
        <v>83918</v>
      </c>
    </row>
    <row r="4592" spans="1:12" x14ac:dyDescent="0.25">
      <c r="A4592" t="s">
        <v>12</v>
      </c>
      <c r="B4592" t="s">
        <v>13</v>
      </c>
      <c r="C4592" t="s">
        <v>28</v>
      </c>
      <c r="D4592" t="s">
        <v>15</v>
      </c>
      <c r="E4592" t="b">
        <v>1</v>
      </c>
      <c r="F4592" s="1">
        <v>45327.057199074072</v>
      </c>
      <c r="G4592" t="b">
        <v>0</v>
      </c>
      <c r="H4592" t="b">
        <v>1</v>
      </c>
      <c r="I4592" t="s">
        <v>16</v>
      </c>
      <c r="J4592" t="s">
        <v>34</v>
      </c>
      <c r="K4592" t="s">
        <v>59</v>
      </c>
      <c r="L4592">
        <v>117154</v>
      </c>
    </row>
    <row r="4593" spans="1:12" x14ac:dyDescent="0.25">
      <c r="A4593" t="s">
        <v>49</v>
      </c>
      <c r="B4593" t="s">
        <v>108</v>
      </c>
      <c r="C4593" t="s">
        <v>21</v>
      </c>
      <c r="D4593" t="s">
        <v>15</v>
      </c>
      <c r="E4593" t="b">
        <v>0</v>
      </c>
      <c r="F4593" s="1">
        <v>45311.100335648152</v>
      </c>
      <c r="G4593" t="b">
        <v>0</v>
      </c>
      <c r="H4593" t="b">
        <v>0</v>
      </c>
      <c r="I4593" t="s">
        <v>51</v>
      </c>
      <c r="J4593" t="s">
        <v>66</v>
      </c>
      <c r="K4593" t="s">
        <v>25</v>
      </c>
      <c r="L4593">
        <v>94789</v>
      </c>
    </row>
    <row r="4594" spans="1:12" x14ac:dyDescent="0.25">
      <c r="A4594" t="s">
        <v>26</v>
      </c>
      <c r="B4594" t="s">
        <v>71</v>
      </c>
      <c r="C4594" t="s">
        <v>14</v>
      </c>
      <c r="D4594" t="s">
        <v>22</v>
      </c>
      <c r="E4594" t="b">
        <v>1</v>
      </c>
      <c r="F4594" s="1">
        <v>45341.24119212963</v>
      </c>
      <c r="G4594" t="b">
        <v>1</v>
      </c>
      <c r="H4594" t="b">
        <v>1</v>
      </c>
      <c r="I4594" t="s">
        <v>30</v>
      </c>
      <c r="J4594" t="s">
        <v>34</v>
      </c>
      <c r="K4594" t="s">
        <v>58</v>
      </c>
      <c r="L4594">
        <v>85974</v>
      </c>
    </row>
    <row r="4595" spans="1:12" x14ac:dyDescent="0.25">
      <c r="A4595" t="s">
        <v>12</v>
      </c>
      <c r="B4595" t="s">
        <v>75</v>
      </c>
      <c r="C4595" t="s">
        <v>28</v>
      </c>
      <c r="D4595" t="s">
        <v>22</v>
      </c>
      <c r="E4595" t="b">
        <v>1</v>
      </c>
      <c r="F4595" s="1">
        <v>45630.707916666674</v>
      </c>
      <c r="G4595" t="b">
        <v>1</v>
      </c>
      <c r="H4595" t="b">
        <v>0</v>
      </c>
      <c r="I4595" t="s">
        <v>16</v>
      </c>
      <c r="J4595" t="s">
        <v>34</v>
      </c>
      <c r="K4595" t="s">
        <v>67</v>
      </c>
      <c r="L4595">
        <v>136091</v>
      </c>
    </row>
    <row r="4596" spans="1:12" x14ac:dyDescent="0.25">
      <c r="A4596" t="s">
        <v>49</v>
      </c>
      <c r="B4596" t="s">
        <v>61</v>
      </c>
      <c r="C4596" t="s">
        <v>40</v>
      </c>
      <c r="D4596" t="s">
        <v>29</v>
      </c>
      <c r="E4596" t="b">
        <v>1</v>
      </c>
      <c r="F4596" s="1">
        <v>45649.323437500003</v>
      </c>
      <c r="G4596" t="b">
        <v>0</v>
      </c>
      <c r="H4596" t="b">
        <v>1</v>
      </c>
      <c r="I4596" t="s">
        <v>51</v>
      </c>
      <c r="J4596" t="s">
        <v>70</v>
      </c>
      <c r="K4596" t="s">
        <v>128</v>
      </c>
      <c r="L4596">
        <v>88948</v>
      </c>
    </row>
    <row r="4597" spans="1:12" x14ac:dyDescent="0.25">
      <c r="A4597" t="s">
        <v>54</v>
      </c>
      <c r="B4597" t="s">
        <v>55</v>
      </c>
      <c r="C4597" t="s">
        <v>40</v>
      </c>
      <c r="D4597" t="s">
        <v>29</v>
      </c>
      <c r="E4597" t="b">
        <v>1</v>
      </c>
      <c r="F4597" s="1">
        <v>45449.892546296287</v>
      </c>
      <c r="G4597" t="b">
        <v>1</v>
      </c>
      <c r="H4597" t="b">
        <v>0</v>
      </c>
      <c r="I4597" t="s">
        <v>30</v>
      </c>
      <c r="J4597" t="s">
        <v>47</v>
      </c>
      <c r="K4597" t="s">
        <v>109</v>
      </c>
      <c r="L4597">
        <v>136940</v>
      </c>
    </row>
    <row r="4598" spans="1:12" x14ac:dyDescent="0.25">
      <c r="A4598" t="s">
        <v>19</v>
      </c>
      <c r="B4598" t="s">
        <v>86</v>
      </c>
      <c r="C4598" t="s">
        <v>40</v>
      </c>
      <c r="D4598" t="s">
        <v>22</v>
      </c>
      <c r="E4598" t="b">
        <v>1</v>
      </c>
      <c r="F4598" s="1">
        <v>45413.777025462958</v>
      </c>
      <c r="G4598" t="b">
        <v>0</v>
      </c>
      <c r="H4598" t="b">
        <v>0</v>
      </c>
      <c r="I4598" t="s">
        <v>23</v>
      </c>
      <c r="J4598" t="s">
        <v>24</v>
      </c>
      <c r="K4598" t="s">
        <v>60</v>
      </c>
      <c r="L4598">
        <v>87289</v>
      </c>
    </row>
    <row r="4599" spans="1:12" x14ac:dyDescent="0.25">
      <c r="A4599" t="s">
        <v>38</v>
      </c>
      <c r="B4599" t="s">
        <v>107</v>
      </c>
      <c r="C4599" t="s">
        <v>43</v>
      </c>
      <c r="D4599" t="s">
        <v>15</v>
      </c>
      <c r="E4599" t="b">
        <v>0</v>
      </c>
      <c r="F4599" s="1">
        <v>45299.964988425927</v>
      </c>
      <c r="G4599" t="b">
        <v>1</v>
      </c>
      <c r="H4599" t="b">
        <v>0</v>
      </c>
      <c r="I4599" t="s">
        <v>41</v>
      </c>
      <c r="J4599" t="s">
        <v>47</v>
      </c>
      <c r="K4599" t="s">
        <v>56</v>
      </c>
      <c r="L4599">
        <v>92914</v>
      </c>
    </row>
    <row r="4600" spans="1:12" x14ac:dyDescent="0.25">
      <c r="A4600" t="s">
        <v>19</v>
      </c>
      <c r="B4600" t="s">
        <v>86</v>
      </c>
      <c r="C4600" t="s">
        <v>40</v>
      </c>
      <c r="D4600" t="s">
        <v>15</v>
      </c>
      <c r="E4600" t="b">
        <v>0</v>
      </c>
      <c r="F4600" s="1">
        <v>45423.669756944437</v>
      </c>
      <c r="G4600" t="b">
        <v>1</v>
      </c>
      <c r="H4600" t="b">
        <v>0</v>
      </c>
      <c r="I4600" t="s">
        <v>23</v>
      </c>
      <c r="J4600" t="s">
        <v>70</v>
      </c>
      <c r="K4600" t="s">
        <v>122</v>
      </c>
      <c r="L4600">
        <v>74251</v>
      </c>
    </row>
    <row r="4601" spans="1:12" x14ac:dyDescent="0.25">
      <c r="A4601" t="s">
        <v>54</v>
      </c>
      <c r="B4601" t="s">
        <v>55</v>
      </c>
      <c r="C4601" t="s">
        <v>40</v>
      </c>
      <c r="D4601" t="s">
        <v>15</v>
      </c>
      <c r="E4601" t="b">
        <v>1</v>
      </c>
      <c r="F4601" s="1">
        <v>45532.553171296298</v>
      </c>
      <c r="G4601" t="b">
        <v>0</v>
      </c>
      <c r="H4601" t="b">
        <v>0</v>
      </c>
      <c r="I4601" t="s">
        <v>30</v>
      </c>
      <c r="J4601" t="s">
        <v>66</v>
      </c>
      <c r="K4601" t="s">
        <v>69</v>
      </c>
      <c r="L4601">
        <v>145300</v>
      </c>
    </row>
    <row r="4602" spans="1:12" x14ac:dyDescent="0.25">
      <c r="A4602" t="s">
        <v>12</v>
      </c>
      <c r="B4602" t="s">
        <v>13</v>
      </c>
      <c r="C4602" t="s">
        <v>28</v>
      </c>
      <c r="D4602" t="s">
        <v>22</v>
      </c>
      <c r="E4602" t="b">
        <v>1</v>
      </c>
      <c r="F4602" s="1">
        <v>45619.973912037043</v>
      </c>
      <c r="G4602" t="b">
        <v>1</v>
      </c>
      <c r="H4602" t="b">
        <v>0</v>
      </c>
      <c r="I4602" t="s">
        <v>16</v>
      </c>
      <c r="J4602" t="s">
        <v>66</v>
      </c>
      <c r="K4602" t="s">
        <v>118</v>
      </c>
      <c r="L4602">
        <v>144589</v>
      </c>
    </row>
    <row r="4603" spans="1:12" x14ac:dyDescent="0.25">
      <c r="A4603" t="s">
        <v>82</v>
      </c>
      <c r="B4603" t="s">
        <v>85</v>
      </c>
      <c r="C4603" t="s">
        <v>40</v>
      </c>
      <c r="D4603" t="s">
        <v>15</v>
      </c>
      <c r="E4603" t="b">
        <v>1</v>
      </c>
      <c r="F4603" s="1">
        <v>45607.350138888891</v>
      </c>
      <c r="G4603" t="b">
        <v>1</v>
      </c>
      <c r="H4603" t="b">
        <v>1</v>
      </c>
      <c r="I4603" t="s">
        <v>84</v>
      </c>
      <c r="J4603" t="s">
        <v>24</v>
      </c>
      <c r="K4603" t="s">
        <v>67</v>
      </c>
      <c r="L4603">
        <v>117928</v>
      </c>
    </row>
    <row r="4604" spans="1:12" x14ac:dyDescent="0.25">
      <c r="A4604" t="s">
        <v>45</v>
      </c>
      <c r="B4604" t="s">
        <v>76</v>
      </c>
      <c r="C4604" t="s">
        <v>28</v>
      </c>
      <c r="D4604" t="s">
        <v>15</v>
      </c>
      <c r="E4604" t="b">
        <v>0</v>
      </c>
      <c r="F4604" s="1">
        <v>45542.471678240741</v>
      </c>
      <c r="G4604" t="b">
        <v>0</v>
      </c>
      <c r="H4604" t="b">
        <v>1</v>
      </c>
      <c r="I4604" t="s">
        <v>16</v>
      </c>
      <c r="J4604" t="s">
        <v>17</v>
      </c>
      <c r="K4604" t="s">
        <v>110</v>
      </c>
      <c r="L4604">
        <v>82831</v>
      </c>
    </row>
    <row r="4605" spans="1:12" x14ac:dyDescent="0.25">
      <c r="A4605" t="s">
        <v>82</v>
      </c>
      <c r="B4605" t="s">
        <v>83</v>
      </c>
      <c r="C4605" t="s">
        <v>21</v>
      </c>
      <c r="D4605" t="s">
        <v>29</v>
      </c>
      <c r="E4605" t="b">
        <v>1</v>
      </c>
      <c r="F4605" s="1">
        <v>45414.6409375</v>
      </c>
      <c r="G4605" t="b">
        <v>1</v>
      </c>
      <c r="H4605" t="b">
        <v>1</v>
      </c>
      <c r="I4605" t="s">
        <v>84</v>
      </c>
      <c r="J4605" t="s">
        <v>70</v>
      </c>
      <c r="K4605" t="s">
        <v>102</v>
      </c>
      <c r="L4605">
        <v>130643</v>
      </c>
    </row>
    <row r="4606" spans="1:12" x14ac:dyDescent="0.25">
      <c r="A4606" t="s">
        <v>45</v>
      </c>
      <c r="B4606" t="s">
        <v>76</v>
      </c>
      <c r="C4606" t="s">
        <v>40</v>
      </c>
      <c r="D4606" t="s">
        <v>22</v>
      </c>
      <c r="E4606" t="b">
        <v>0</v>
      </c>
      <c r="F4606" s="1">
        <v>45610.66265046296</v>
      </c>
      <c r="G4606" t="b">
        <v>1</v>
      </c>
      <c r="H4606" t="b">
        <v>1</v>
      </c>
      <c r="I4606" t="s">
        <v>16</v>
      </c>
      <c r="J4606" t="s">
        <v>57</v>
      </c>
      <c r="K4606" t="s">
        <v>105</v>
      </c>
      <c r="L4606">
        <v>115494</v>
      </c>
    </row>
    <row r="4607" spans="1:12" x14ac:dyDescent="0.25">
      <c r="A4607" t="s">
        <v>19</v>
      </c>
      <c r="B4607" t="s">
        <v>94</v>
      </c>
      <c r="C4607" t="s">
        <v>43</v>
      </c>
      <c r="D4607" t="s">
        <v>22</v>
      </c>
      <c r="E4607" t="b">
        <v>1</v>
      </c>
      <c r="F4607" s="1">
        <v>45296.787719907406</v>
      </c>
      <c r="G4607" t="b">
        <v>0</v>
      </c>
      <c r="H4607" t="b">
        <v>1</v>
      </c>
      <c r="I4607" t="s">
        <v>23</v>
      </c>
      <c r="J4607" t="s">
        <v>47</v>
      </c>
      <c r="K4607" t="s">
        <v>42</v>
      </c>
      <c r="L4607">
        <v>61337</v>
      </c>
    </row>
    <row r="4608" spans="1:12" x14ac:dyDescent="0.25">
      <c r="A4608" t="s">
        <v>19</v>
      </c>
      <c r="B4608" t="s">
        <v>86</v>
      </c>
      <c r="C4608" t="s">
        <v>21</v>
      </c>
      <c r="D4608" t="s">
        <v>15</v>
      </c>
      <c r="E4608" t="b">
        <v>0</v>
      </c>
      <c r="F4608" s="1">
        <v>45623.771597222221</v>
      </c>
      <c r="G4608" t="b">
        <v>0</v>
      </c>
      <c r="H4608" t="b">
        <v>0</v>
      </c>
      <c r="I4608" t="s">
        <v>23</v>
      </c>
      <c r="J4608" t="s">
        <v>70</v>
      </c>
      <c r="K4608" t="s">
        <v>112</v>
      </c>
      <c r="L4608">
        <v>79391</v>
      </c>
    </row>
    <row r="4609" spans="1:12" x14ac:dyDescent="0.25">
      <c r="A4609" t="s">
        <v>19</v>
      </c>
      <c r="B4609" t="s">
        <v>20</v>
      </c>
      <c r="C4609" t="s">
        <v>14</v>
      </c>
      <c r="D4609" t="s">
        <v>15</v>
      </c>
      <c r="E4609" t="b">
        <v>0</v>
      </c>
      <c r="F4609" s="1">
        <v>45302.903634259259</v>
      </c>
      <c r="G4609" t="b">
        <v>1</v>
      </c>
      <c r="H4609" t="b">
        <v>1</v>
      </c>
      <c r="I4609" t="s">
        <v>23</v>
      </c>
      <c r="J4609" t="s">
        <v>66</v>
      </c>
      <c r="K4609" t="s">
        <v>118</v>
      </c>
      <c r="L4609">
        <v>81680</v>
      </c>
    </row>
    <row r="4610" spans="1:12" x14ac:dyDescent="0.25">
      <c r="A4610" t="s">
        <v>49</v>
      </c>
      <c r="B4610" t="s">
        <v>108</v>
      </c>
      <c r="C4610" t="s">
        <v>43</v>
      </c>
      <c r="D4610" t="s">
        <v>29</v>
      </c>
      <c r="E4610" t="b">
        <v>0</v>
      </c>
      <c r="F4610" s="1">
        <v>45335.322210648148</v>
      </c>
      <c r="G4610" t="b">
        <v>1</v>
      </c>
      <c r="H4610" t="b">
        <v>0</v>
      </c>
      <c r="I4610" t="s">
        <v>51</v>
      </c>
      <c r="J4610" t="s">
        <v>80</v>
      </c>
      <c r="K4610" t="s">
        <v>59</v>
      </c>
      <c r="L4610">
        <v>77510</v>
      </c>
    </row>
    <row r="4611" spans="1:12" x14ac:dyDescent="0.25">
      <c r="A4611" t="s">
        <v>82</v>
      </c>
      <c r="B4611" t="s">
        <v>83</v>
      </c>
      <c r="C4611" t="s">
        <v>43</v>
      </c>
      <c r="D4611" t="s">
        <v>29</v>
      </c>
      <c r="E4611" t="b">
        <v>0</v>
      </c>
      <c r="F4611" s="1">
        <v>45296.754212962973</v>
      </c>
      <c r="G4611" t="b">
        <v>1</v>
      </c>
      <c r="H4611" t="b">
        <v>1</v>
      </c>
      <c r="I4611" t="s">
        <v>84</v>
      </c>
      <c r="J4611" t="s">
        <v>66</v>
      </c>
      <c r="K4611" t="s">
        <v>59</v>
      </c>
      <c r="L4611">
        <v>128270</v>
      </c>
    </row>
    <row r="4612" spans="1:12" x14ac:dyDescent="0.25">
      <c r="A4612" t="s">
        <v>82</v>
      </c>
      <c r="B4612" t="s">
        <v>91</v>
      </c>
      <c r="C4612" t="s">
        <v>43</v>
      </c>
      <c r="D4612" t="s">
        <v>15</v>
      </c>
      <c r="E4612" t="b">
        <v>0</v>
      </c>
      <c r="F4612" s="1">
        <v>45483.859386574077</v>
      </c>
      <c r="G4612" t="b">
        <v>1</v>
      </c>
      <c r="H4612" t="b">
        <v>1</v>
      </c>
      <c r="I4612" t="s">
        <v>84</v>
      </c>
      <c r="J4612" t="s">
        <v>70</v>
      </c>
      <c r="K4612" t="s">
        <v>96</v>
      </c>
      <c r="L4612">
        <v>102823</v>
      </c>
    </row>
    <row r="4613" spans="1:12" x14ac:dyDescent="0.25">
      <c r="A4613" t="s">
        <v>12</v>
      </c>
      <c r="B4613" t="s">
        <v>13</v>
      </c>
      <c r="C4613" t="s">
        <v>68</v>
      </c>
      <c r="D4613" t="s">
        <v>22</v>
      </c>
      <c r="E4613" t="b">
        <v>0</v>
      </c>
      <c r="F4613" s="1">
        <v>45535.155138888891</v>
      </c>
      <c r="G4613" t="b">
        <v>1</v>
      </c>
      <c r="H4613" t="b">
        <v>1</v>
      </c>
      <c r="I4613" t="s">
        <v>16</v>
      </c>
      <c r="J4613" t="s">
        <v>70</v>
      </c>
      <c r="K4613" t="s">
        <v>116</v>
      </c>
      <c r="L4613">
        <v>147680</v>
      </c>
    </row>
    <row r="4614" spans="1:12" x14ac:dyDescent="0.25">
      <c r="A4614" t="s">
        <v>38</v>
      </c>
      <c r="B4614" t="s">
        <v>107</v>
      </c>
      <c r="C4614" t="s">
        <v>68</v>
      </c>
      <c r="D4614" t="s">
        <v>22</v>
      </c>
      <c r="E4614" t="b">
        <v>1</v>
      </c>
      <c r="F4614" s="1">
        <v>45438.630196759259</v>
      </c>
      <c r="G4614" t="b">
        <v>0</v>
      </c>
      <c r="H4614" t="b">
        <v>0</v>
      </c>
      <c r="I4614" t="s">
        <v>41</v>
      </c>
      <c r="J4614" t="s">
        <v>80</v>
      </c>
      <c r="K4614" t="s">
        <v>110</v>
      </c>
      <c r="L4614">
        <v>87094</v>
      </c>
    </row>
    <row r="4615" spans="1:12" x14ac:dyDescent="0.25">
      <c r="A4615" t="s">
        <v>26</v>
      </c>
      <c r="B4615" t="s">
        <v>33</v>
      </c>
      <c r="C4615" t="s">
        <v>68</v>
      </c>
      <c r="D4615" t="s">
        <v>29</v>
      </c>
      <c r="E4615" t="b">
        <v>1</v>
      </c>
      <c r="F4615" s="1">
        <v>45416.441365740742</v>
      </c>
      <c r="G4615" t="b">
        <v>1</v>
      </c>
      <c r="H4615" t="b">
        <v>0</v>
      </c>
      <c r="I4615" t="s">
        <v>30</v>
      </c>
      <c r="J4615" t="s">
        <v>70</v>
      </c>
      <c r="K4615" t="s">
        <v>110</v>
      </c>
      <c r="L4615">
        <v>118391</v>
      </c>
    </row>
    <row r="4616" spans="1:12" x14ac:dyDescent="0.25">
      <c r="A4616" t="s">
        <v>49</v>
      </c>
      <c r="B4616" t="s">
        <v>108</v>
      </c>
      <c r="C4616" t="s">
        <v>14</v>
      </c>
      <c r="D4616" t="s">
        <v>29</v>
      </c>
      <c r="E4616" t="b">
        <v>0</v>
      </c>
      <c r="F4616" s="1">
        <v>45301.49560185185</v>
      </c>
      <c r="G4616" t="b">
        <v>0</v>
      </c>
      <c r="H4616" t="b">
        <v>1</v>
      </c>
      <c r="I4616" t="s">
        <v>51</v>
      </c>
      <c r="J4616" t="s">
        <v>70</v>
      </c>
      <c r="K4616" t="s">
        <v>62</v>
      </c>
      <c r="L4616">
        <v>88761</v>
      </c>
    </row>
    <row r="4617" spans="1:12" x14ac:dyDescent="0.25">
      <c r="A4617" t="s">
        <v>82</v>
      </c>
      <c r="B4617" t="s">
        <v>83</v>
      </c>
      <c r="C4617" t="s">
        <v>40</v>
      </c>
      <c r="D4617" t="s">
        <v>22</v>
      </c>
      <c r="E4617" t="b">
        <v>0</v>
      </c>
      <c r="F4617" s="1">
        <v>45446.756226851852</v>
      </c>
      <c r="G4617" t="b">
        <v>1</v>
      </c>
      <c r="H4617" t="b">
        <v>0</v>
      </c>
      <c r="I4617" t="s">
        <v>84</v>
      </c>
      <c r="J4617" t="s">
        <v>34</v>
      </c>
      <c r="K4617" t="s">
        <v>65</v>
      </c>
      <c r="L4617">
        <v>137493</v>
      </c>
    </row>
    <row r="4618" spans="1:12" x14ac:dyDescent="0.25">
      <c r="A4618" t="s">
        <v>19</v>
      </c>
      <c r="B4618" t="s">
        <v>36</v>
      </c>
      <c r="C4618" t="s">
        <v>40</v>
      </c>
      <c r="D4618" t="s">
        <v>15</v>
      </c>
      <c r="E4618" t="b">
        <v>1</v>
      </c>
      <c r="F4618" s="1">
        <v>45352.274722222217</v>
      </c>
      <c r="G4618" t="b">
        <v>0</v>
      </c>
      <c r="H4618" t="b">
        <v>0</v>
      </c>
      <c r="I4618" t="s">
        <v>23</v>
      </c>
      <c r="J4618" t="s">
        <v>72</v>
      </c>
      <c r="K4618" t="s">
        <v>25</v>
      </c>
      <c r="L4618">
        <v>80698</v>
      </c>
    </row>
    <row r="4619" spans="1:12" x14ac:dyDescent="0.25">
      <c r="A4619" t="s">
        <v>12</v>
      </c>
      <c r="B4619" t="s">
        <v>75</v>
      </c>
      <c r="C4619" t="s">
        <v>14</v>
      </c>
      <c r="D4619" t="s">
        <v>15</v>
      </c>
      <c r="E4619" t="b">
        <v>1</v>
      </c>
      <c r="F4619" s="1">
        <v>45414.968541666669</v>
      </c>
      <c r="G4619" t="b">
        <v>1</v>
      </c>
      <c r="H4619" t="b">
        <v>1</v>
      </c>
      <c r="I4619" t="s">
        <v>16</v>
      </c>
      <c r="J4619" t="s">
        <v>17</v>
      </c>
      <c r="K4619" t="s">
        <v>37</v>
      </c>
      <c r="L4619">
        <v>127066</v>
      </c>
    </row>
    <row r="4620" spans="1:12" x14ac:dyDescent="0.25">
      <c r="A4620" t="s">
        <v>45</v>
      </c>
      <c r="B4620" t="s">
        <v>88</v>
      </c>
      <c r="C4620" t="s">
        <v>28</v>
      </c>
      <c r="D4620" t="s">
        <v>22</v>
      </c>
      <c r="E4620" t="b">
        <v>1</v>
      </c>
      <c r="F4620" s="1">
        <v>45545.029120370367</v>
      </c>
      <c r="G4620" t="b">
        <v>1</v>
      </c>
      <c r="H4620" t="b">
        <v>0</v>
      </c>
      <c r="I4620" t="s">
        <v>16</v>
      </c>
      <c r="J4620" t="s">
        <v>24</v>
      </c>
      <c r="K4620" t="s">
        <v>99</v>
      </c>
      <c r="L4620">
        <v>105281</v>
      </c>
    </row>
    <row r="4621" spans="1:12" x14ac:dyDescent="0.25">
      <c r="A4621" t="s">
        <v>45</v>
      </c>
      <c r="B4621" t="s">
        <v>76</v>
      </c>
      <c r="C4621" t="s">
        <v>40</v>
      </c>
      <c r="D4621" t="s">
        <v>29</v>
      </c>
      <c r="E4621" t="b">
        <v>1</v>
      </c>
      <c r="F4621" s="1">
        <v>45522.036516203712</v>
      </c>
      <c r="G4621" t="b">
        <v>0</v>
      </c>
      <c r="H4621" t="b">
        <v>0</v>
      </c>
      <c r="I4621" t="s">
        <v>16</v>
      </c>
      <c r="J4621" t="s">
        <v>80</v>
      </c>
      <c r="K4621" t="s">
        <v>42</v>
      </c>
      <c r="L4621">
        <v>103349</v>
      </c>
    </row>
    <row r="4622" spans="1:12" x14ac:dyDescent="0.25">
      <c r="A4622" t="s">
        <v>26</v>
      </c>
      <c r="B4622" t="s">
        <v>27</v>
      </c>
      <c r="C4622" t="s">
        <v>40</v>
      </c>
      <c r="D4622" t="s">
        <v>22</v>
      </c>
      <c r="E4622" t="b">
        <v>1</v>
      </c>
      <c r="F4622" s="1">
        <v>45444.260972222219</v>
      </c>
      <c r="G4622" t="b">
        <v>0</v>
      </c>
      <c r="H4622" t="b">
        <v>0</v>
      </c>
      <c r="I4622" t="s">
        <v>30</v>
      </c>
      <c r="J4622" t="s">
        <v>66</v>
      </c>
      <c r="K4622" t="s">
        <v>105</v>
      </c>
      <c r="L4622">
        <v>91652</v>
      </c>
    </row>
    <row r="4623" spans="1:12" x14ac:dyDescent="0.25">
      <c r="A4623" t="s">
        <v>45</v>
      </c>
      <c r="B4623" t="s">
        <v>76</v>
      </c>
      <c r="C4623" t="s">
        <v>28</v>
      </c>
      <c r="D4623" t="s">
        <v>29</v>
      </c>
      <c r="E4623" t="b">
        <v>0</v>
      </c>
      <c r="F4623" s="1">
        <v>45330.1718287037</v>
      </c>
      <c r="G4623" t="b">
        <v>0</v>
      </c>
      <c r="H4623" t="b">
        <v>0</v>
      </c>
      <c r="I4623" t="s">
        <v>16</v>
      </c>
      <c r="J4623" t="s">
        <v>31</v>
      </c>
      <c r="K4623" t="s">
        <v>42</v>
      </c>
      <c r="L4623">
        <v>113343</v>
      </c>
    </row>
    <row r="4624" spans="1:12" x14ac:dyDescent="0.25">
      <c r="A4624" t="s">
        <v>12</v>
      </c>
      <c r="B4624" t="s">
        <v>13</v>
      </c>
      <c r="C4624" t="s">
        <v>21</v>
      </c>
      <c r="D4624" t="s">
        <v>22</v>
      </c>
      <c r="E4624" t="b">
        <v>1</v>
      </c>
      <c r="F4624" s="1">
        <v>45468.677094907413</v>
      </c>
      <c r="G4624" t="b">
        <v>0</v>
      </c>
      <c r="H4624" t="b">
        <v>0</v>
      </c>
      <c r="I4624" t="s">
        <v>16</v>
      </c>
      <c r="J4624" t="s">
        <v>24</v>
      </c>
      <c r="K4624" t="s">
        <v>120</v>
      </c>
      <c r="L4624">
        <v>139842</v>
      </c>
    </row>
    <row r="4625" spans="1:12" x14ac:dyDescent="0.25">
      <c r="A4625" t="s">
        <v>38</v>
      </c>
      <c r="B4625" t="s">
        <v>95</v>
      </c>
      <c r="C4625" t="s">
        <v>21</v>
      </c>
      <c r="D4625" t="s">
        <v>15</v>
      </c>
      <c r="E4625" t="b">
        <v>1</v>
      </c>
      <c r="F4625" s="1">
        <v>45628.341458333343</v>
      </c>
      <c r="G4625" t="b">
        <v>1</v>
      </c>
      <c r="H4625" t="b">
        <v>0</v>
      </c>
      <c r="I4625" t="s">
        <v>41</v>
      </c>
      <c r="J4625" t="s">
        <v>34</v>
      </c>
      <c r="K4625" t="s">
        <v>87</v>
      </c>
      <c r="L4625">
        <v>91521</v>
      </c>
    </row>
    <row r="4626" spans="1:12" x14ac:dyDescent="0.25">
      <c r="A4626" t="s">
        <v>12</v>
      </c>
      <c r="B4626" t="s">
        <v>75</v>
      </c>
      <c r="C4626" t="s">
        <v>40</v>
      </c>
      <c r="D4626" t="s">
        <v>15</v>
      </c>
      <c r="E4626" t="b">
        <v>0</v>
      </c>
      <c r="F4626" s="1">
        <v>45656.541643518518</v>
      </c>
      <c r="G4626" t="b">
        <v>0</v>
      </c>
      <c r="H4626" t="b">
        <v>0</v>
      </c>
      <c r="I4626" t="s">
        <v>16</v>
      </c>
      <c r="J4626" t="s">
        <v>34</v>
      </c>
      <c r="K4626" t="s">
        <v>74</v>
      </c>
      <c r="L4626">
        <v>113791</v>
      </c>
    </row>
    <row r="4627" spans="1:12" x14ac:dyDescent="0.25">
      <c r="A4627" t="s">
        <v>82</v>
      </c>
      <c r="B4627" t="s">
        <v>91</v>
      </c>
      <c r="C4627" t="s">
        <v>28</v>
      </c>
      <c r="D4627" t="s">
        <v>29</v>
      </c>
      <c r="E4627" t="b">
        <v>1</v>
      </c>
      <c r="F4627" s="1">
        <v>45489.90048611111</v>
      </c>
      <c r="G4627" t="b">
        <v>0</v>
      </c>
      <c r="H4627" t="b">
        <v>1</v>
      </c>
      <c r="I4627" t="s">
        <v>84</v>
      </c>
      <c r="J4627" t="s">
        <v>57</v>
      </c>
      <c r="K4627" t="s">
        <v>25</v>
      </c>
      <c r="L4627">
        <v>115933</v>
      </c>
    </row>
    <row r="4628" spans="1:12" x14ac:dyDescent="0.25">
      <c r="A4628" t="s">
        <v>49</v>
      </c>
      <c r="B4628" t="s">
        <v>61</v>
      </c>
      <c r="C4628" t="s">
        <v>43</v>
      </c>
      <c r="D4628" t="s">
        <v>29</v>
      </c>
      <c r="E4628" t="b">
        <v>0</v>
      </c>
      <c r="F4628" s="1">
        <v>45532.120069444441</v>
      </c>
      <c r="G4628" t="b">
        <v>0</v>
      </c>
      <c r="H4628" t="b">
        <v>0</v>
      </c>
      <c r="I4628" t="s">
        <v>51</v>
      </c>
      <c r="J4628" t="s">
        <v>57</v>
      </c>
      <c r="K4628" t="s">
        <v>53</v>
      </c>
      <c r="L4628">
        <v>82797</v>
      </c>
    </row>
    <row r="4629" spans="1:12" x14ac:dyDescent="0.25">
      <c r="A4629" t="s">
        <v>54</v>
      </c>
      <c r="B4629" t="s">
        <v>79</v>
      </c>
      <c r="C4629" t="s">
        <v>28</v>
      </c>
      <c r="D4629" t="s">
        <v>15</v>
      </c>
      <c r="E4629" t="b">
        <v>1</v>
      </c>
      <c r="F4629" s="1">
        <v>45300.708611111113</v>
      </c>
      <c r="G4629" t="b">
        <v>1</v>
      </c>
      <c r="H4629" t="b">
        <v>0</v>
      </c>
      <c r="I4629" t="s">
        <v>30</v>
      </c>
      <c r="J4629" t="s">
        <v>47</v>
      </c>
      <c r="K4629" t="s">
        <v>67</v>
      </c>
      <c r="L4629">
        <v>133657</v>
      </c>
    </row>
    <row r="4630" spans="1:12" x14ac:dyDescent="0.25">
      <c r="A4630" t="s">
        <v>49</v>
      </c>
      <c r="B4630" t="s">
        <v>50</v>
      </c>
      <c r="C4630" t="s">
        <v>21</v>
      </c>
      <c r="D4630" t="s">
        <v>22</v>
      </c>
      <c r="E4630" t="b">
        <v>1</v>
      </c>
      <c r="F4630" s="1">
        <v>45446.903726851851</v>
      </c>
      <c r="G4630" t="b">
        <v>1</v>
      </c>
      <c r="H4630" t="b">
        <v>0</v>
      </c>
      <c r="I4630" t="s">
        <v>51</v>
      </c>
      <c r="J4630" t="s">
        <v>80</v>
      </c>
      <c r="K4630" t="s">
        <v>120</v>
      </c>
      <c r="L4630">
        <v>80655</v>
      </c>
    </row>
    <row r="4631" spans="1:12" x14ac:dyDescent="0.25">
      <c r="A4631" t="s">
        <v>12</v>
      </c>
      <c r="B4631" t="s">
        <v>63</v>
      </c>
      <c r="C4631" t="s">
        <v>68</v>
      </c>
      <c r="D4631" t="s">
        <v>29</v>
      </c>
      <c r="E4631" t="b">
        <v>0</v>
      </c>
      <c r="F4631" s="1">
        <v>45369.162789351853</v>
      </c>
      <c r="G4631" t="b">
        <v>1</v>
      </c>
      <c r="H4631" t="b">
        <v>1</v>
      </c>
      <c r="I4631" t="s">
        <v>16</v>
      </c>
      <c r="J4631" t="s">
        <v>24</v>
      </c>
      <c r="K4631" t="s">
        <v>110</v>
      </c>
      <c r="L4631">
        <v>134169</v>
      </c>
    </row>
    <row r="4632" spans="1:12" x14ac:dyDescent="0.25">
      <c r="A4632" t="s">
        <v>12</v>
      </c>
      <c r="B4632" t="s">
        <v>13</v>
      </c>
      <c r="C4632" t="s">
        <v>21</v>
      </c>
      <c r="D4632" t="s">
        <v>29</v>
      </c>
      <c r="E4632" t="b">
        <v>0</v>
      </c>
      <c r="F4632" s="1">
        <v>45474.458344907413</v>
      </c>
      <c r="G4632" t="b">
        <v>0</v>
      </c>
      <c r="H4632" t="b">
        <v>1</v>
      </c>
      <c r="I4632" t="s">
        <v>16</v>
      </c>
      <c r="J4632" t="s">
        <v>34</v>
      </c>
      <c r="K4632" t="s">
        <v>122</v>
      </c>
      <c r="L4632">
        <v>122873</v>
      </c>
    </row>
    <row r="4633" spans="1:12" x14ac:dyDescent="0.25">
      <c r="A4633" t="s">
        <v>26</v>
      </c>
      <c r="B4633" t="s">
        <v>27</v>
      </c>
      <c r="C4633" t="s">
        <v>28</v>
      </c>
      <c r="D4633" t="s">
        <v>29</v>
      </c>
      <c r="E4633" t="b">
        <v>0</v>
      </c>
      <c r="F4633" s="1">
        <v>45398.146701388891</v>
      </c>
      <c r="G4633" t="b">
        <v>1</v>
      </c>
      <c r="H4633" t="b">
        <v>0</v>
      </c>
      <c r="I4633" t="s">
        <v>30</v>
      </c>
      <c r="J4633" t="s">
        <v>80</v>
      </c>
      <c r="K4633" t="s">
        <v>69</v>
      </c>
      <c r="L4633">
        <v>118047</v>
      </c>
    </row>
    <row r="4634" spans="1:12" x14ac:dyDescent="0.25">
      <c r="A4634" t="s">
        <v>54</v>
      </c>
      <c r="B4634" t="s">
        <v>79</v>
      </c>
      <c r="C4634" t="s">
        <v>68</v>
      </c>
      <c r="D4634" t="s">
        <v>29</v>
      </c>
      <c r="E4634" t="b">
        <v>0</v>
      </c>
      <c r="F4634" s="1">
        <v>45395.116909722223</v>
      </c>
      <c r="G4634" t="b">
        <v>0</v>
      </c>
      <c r="H4634" t="b">
        <v>1</v>
      </c>
      <c r="I4634" t="s">
        <v>30</v>
      </c>
      <c r="J4634" t="s">
        <v>64</v>
      </c>
      <c r="K4634" t="s">
        <v>128</v>
      </c>
      <c r="L4634">
        <v>121275</v>
      </c>
    </row>
    <row r="4635" spans="1:12" x14ac:dyDescent="0.25">
      <c r="A4635" t="s">
        <v>19</v>
      </c>
      <c r="B4635" t="s">
        <v>20</v>
      </c>
      <c r="C4635" t="s">
        <v>43</v>
      </c>
      <c r="D4635" t="s">
        <v>29</v>
      </c>
      <c r="E4635" t="b">
        <v>0</v>
      </c>
      <c r="F4635" s="1">
        <v>45341.338842592602</v>
      </c>
      <c r="G4635" t="b">
        <v>1</v>
      </c>
      <c r="H4635" t="b">
        <v>0</v>
      </c>
      <c r="I4635" t="s">
        <v>23</v>
      </c>
      <c r="J4635" t="s">
        <v>17</v>
      </c>
      <c r="K4635" t="s">
        <v>103</v>
      </c>
      <c r="L4635">
        <v>70021</v>
      </c>
    </row>
    <row r="4636" spans="1:12" x14ac:dyDescent="0.25">
      <c r="A4636" t="s">
        <v>19</v>
      </c>
      <c r="B4636" t="s">
        <v>86</v>
      </c>
      <c r="C4636" t="s">
        <v>14</v>
      </c>
      <c r="D4636" t="s">
        <v>29</v>
      </c>
      <c r="E4636" t="b">
        <v>0</v>
      </c>
      <c r="F4636" s="1">
        <v>45528.342314814807</v>
      </c>
      <c r="G4636" t="b">
        <v>0</v>
      </c>
      <c r="H4636" t="b">
        <v>0</v>
      </c>
      <c r="I4636" t="s">
        <v>23</v>
      </c>
      <c r="J4636" t="s">
        <v>34</v>
      </c>
      <c r="K4636" t="s">
        <v>106</v>
      </c>
      <c r="L4636">
        <v>77163</v>
      </c>
    </row>
    <row r="4637" spans="1:12" x14ac:dyDescent="0.25">
      <c r="A4637" t="s">
        <v>26</v>
      </c>
      <c r="B4637" t="s">
        <v>33</v>
      </c>
      <c r="C4637" t="s">
        <v>68</v>
      </c>
      <c r="D4637" t="s">
        <v>15</v>
      </c>
      <c r="E4637" t="b">
        <v>0</v>
      </c>
      <c r="F4637" s="1">
        <v>45570.553020833337</v>
      </c>
      <c r="G4637" t="b">
        <v>1</v>
      </c>
      <c r="H4637" t="b">
        <v>0</v>
      </c>
      <c r="I4637" t="s">
        <v>30</v>
      </c>
      <c r="J4637" t="s">
        <v>72</v>
      </c>
      <c r="K4637" t="s">
        <v>69</v>
      </c>
      <c r="L4637">
        <v>92074</v>
      </c>
    </row>
    <row r="4638" spans="1:12" x14ac:dyDescent="0.25">
      <c r="A4638" t="s">
        <v>54</v>
      </c>
      <c r="B4638" t="s">
        <v>79</v>
      </c>
      <c r="C4638" t="s">
        <v>28</v>
      </c>
      <c r="D4638" t="s">
        <v>22</v>
      </c>
      <c r="E4638" t="b">
        <v>0</v>
      </c>
      <c r="F4638" s="1">
        <v>45540.610729166663</v>
      </c>
      <c r="G4638" t="b">
        <v>1</v>
      </c>
      <c r="H4638" t="b">
        <v>0</v>
      </c>
      <c r="I4638" t="s">
        <v>30</v>
      </c>
      <c r="J4638" t="s">
        <v>17</v>
      </c>
      <c r="K4638" t="s">
        <v>56</v>
      </c>
      <c r="L4638">
        <v>144531</v>
      </c>
    </row>
    <row r="4639" spans="1:12" x14ac:dyDescent="0.25">
      <c r="A4639" t="s">
        <v>45</v>
      </c>
      <c r="B4639" t="s">
        <v>76</v>
      </c>
      <c r="C4639" t="s">
        <v>21</v>
      </c>
      <c r="D4639" t="s">
        <v>22</v>
      </c>
      <c r="E4639" t="b">
        <v>0</v>
      </c>
      <c r="F4639" s="1">
        <v>45653.500960648147</v>
      </c>
      <c r="G4639" t="b">
        <v>1</v>
      </c>
      <c r="H4639" t="b">
        <v>0</v>
      </c>
      <c r="I4639" t="s">
        <v>16</v>
      </c>
      <c r="J4639" t="s">
        <v>34</v>
      </c>
      <c r="K4639" t="s">
        <v>56</v>
      </c>
      <c r="L4639">
        <v>95391</v>
      </c>
    </row>
    <row r="4640" spans="1:12" x14ac:dyDescent="0.25">
      <c r="A4640" t="s">
        <v>45</v>
      </c>
      <c r="B4640" t="s">
        <v>76</v>
      </c>
      <c r="C4640" t="s">
        <v>14</v>
      </c>
      <c r="D4640" t="s">
        <v>22</v>
      </c>
      <c r="E4640" t="b">
        <v>0</v>
      </c>
      <c r="F4640" s="1">
        <v>45646.956770833327</v>
      </c>
      <c r="G4640" t="b">
        <v>1</v>
      </c>
      <c r="H4640" t="b">
        <v>1</v>
      </c>
      <c r="I4640" t="s">
        <v>16</v>
      </c>
      <c r="J4640" t="s">
        <v>52</v>
      </c>
      <c r="K4640" t="s">
        <v>97</v>
      </c>
      <c r="L4640">
        <v>105211</v>
      </c>
    </row>
    <row r="4641" spans="1:12" x14ac:dyDescent="0.25">
      <c r="A4641" t="s">
        <v>45</v>
      </c>
      <c r="B4641" t="s">
        <v>46</v>
      </c>
      <c r="C4641" t="s">
        <v>21</v>
      </c>
      <c r="D4641" t="s">
        <v>15</v>
      </c>
      <c r="E4641" t="b">
        <v>1</v>
      </c>
      <c r="F4641" s="1">
        <v>45649.872037037043</v>
      </c>
      <c r="G4641" t="b">
        <v>0</v>
      </c>
      <c r="H4641" t="b">
        <v>0</v>
      </c>
      <c r="I4641" t="s">
        <v>16</v>
      </c>
      <c r="J4641" t="s">
        <v>44</v>
      </c>
      <c r="K4641" t="s">
        <v>78</v>
      </c>
      <c r="L4641">
        <v>86037</v>
      </c>
    </row>
    <row r="4642" spans="1:12" x14ac:dyDescent="0.25">
      <c r="A4642" t="s">
        <v>38</v>
      </c>
      <c r="B4642" t="s">
        <v>39</v>
      </c>
      <c r="C4642" t="s">
        <v>21</v>
      </c>
      <c r="D4642" t="s">
        <v>15</v>
      </c>
      <c r="E4642" t="b">
        <v>1</v>
      </c>
      <c r="F4642" s="1">
        <v>45545.608182870368</v>
      </c>
      <c r="G4642" t="b">
        <v>0</v>
      </c>
      <c r="H4642" t="b">
        <v>0</v>
      </c>
      <c r="I4642" t="s">
        <v>41</v>
      </c>
      <c r="J4642" t="s">
        <v>72</v>
      </c>
      <c r="K4642" t="s">
        <v>56</v>
      </c>
      <c r="L4642">
        <v>80300</v>
      </c>
    </row>
    <row r="4643" spans="1:12" x14ac:dyDescent="0.25">
      <c r="A4643" t="s">
        <v>54</v>
      </c>
      <c r="B4643" t="s">
        <v>55</v>
      </c>
      <c r="C4643" t="s">
        <v>68</v>
      </c>
      <c r="D4643" t="s">
        <v>15</v>
      </c>
      <c r="E4643" t="b">
        <v>0</v>
      </c>
      <c r="F4643" s="1">
        <v>45512.716782407413</v>
      </c>
      <c r="G4643" t="b">
        <v>1</v>
      </c>
      <c r="H4643" t="b">
        <v>0</v>
      </c>
      <c r="I4643" t="s">
        <v>30</v>
      </c>
      <c r="J4643" t="s">
        <v>31</v>
      </c>
      <c r="K4643" t="s">
        <v>106</v>
      </c>
      <c r="L4643">
        <v>152212</v>
      </c>
    </row>
    <row r="4644" spans="1:12" x14ac:dyDescent="0.25">
      <c r="A4644" t="s">
        <v>54</v>
      </c>
      <c r="B4644" t="s">
        <v>55</v>
      </c>
      <c r="C4644" t="s">
        <v>14</v>
      </c>
      <c r="D4644" t="s">
        <v>29</v>
      </c>
      <c r="E4644" t="b">
        <v>1</v>
      </c>
      <c r="F4644" s="1">
        <v>45358.078472222223</v>
      </c>
      <c r="G4644" t="b">
        <v>0</v>
      </c>
      <c r="H4644" t="b">
        <v>0</v>
      </c>
      <c r="I4644" t="s">
        <v>30</v>
      </c>
      <c r="J4644" t="s">
        <v>34</v>
      </c>
      <c r="K4644" t="s">
        <v>37</v>
      </c>
      <c r="L4644">
        <v>145638</v>
      </c>
    </row>
    <row r="4645" spans="1:12" x14ac:dyDescent="0.25">
      <c r="A4645" t="s">
        <v>38</v>
      </c>
      <c r="B4645" t="s">
        <v>39</v>
      </c>
      <c r="C4645" t="s">
        <v>40</v>
      </c>
      <c r="D4645" t="s">
        <v>22</v>
      </c>
      <c r="E4645" t="b">
        <v>1</v>
      </c>
      <c r="F4645" s="1">
        <v>45407.733865740738</v>
      </c>
      <c r="G4645" t="b">
        <v>0</v>
      </c>
      <c r="H4645" t="b">
        <v>1</v>
      </c>
      <c r="I4645" t="s">
        <v>41</v>
      </c>
      <c r="J4645" t="s">
        <v>44</v>
      </c>
      <c r="K4645" t="s">
        <v>118</v>
      </c>
      <c r="L4645">
        <v>71889</v>
      </c>
    </row>
    <row r="4646" spans="1:12" x14ac:dyDescent="0.25">
      <c r="A4646" t="s">
        <v>49</v>
      </c>
      <c r="B4646" t="s">
        <v>61</v>
      </c>
      <c r="C4646" t="s">
        <v>28</v>
      </c>
      <c r="D4646" t="s">
        <v>29</v>
      </c>
      <c r="E4646" t="b">
        <v>1</v>
      </c>
      <c r="F4646" s="1">
        <v>45536.608981481477</v>
      </c>
      <c r="G4646" t="b">
        <v>1</v>
      </c>
      <c r="H4646" t="b">
        <v>0</v>
      </c>
      <c r="I4646" t="s">
        <v>51</v>
      </c>
      <c r="J4646" t="s">
        <v>47</v>
      </c>
      <c r="K4646" t="s">
        <v>126</v>
      </c>
      <c r="L4646">
        <v>83258</v>
      </c>
    </row>
    <row r="4647" spans="1:12" x14ac:dyDescent="0.25">
      <c r="A4647" t="s">
        <v>45</v>
      </c>
      <c r="B4647" t="s">
        <v>46</v>
      </c>
      <c r="C4647" t="s">
        <v>21</v>
      </c>
      <c r="D4647" t="s">
        <v>29</v>
      </c>
      <c r="E4647" t="b">
        <v>0</v>
      </c>
      <c r="F4647" s="1">
        <v>45339.06962962963</v>
      </c>
      <c r="G4647" t="b">
        <v>1</v>
      </c>
      <c r="H4647" t="b">
        <v>0</v>
      </c>
      <c r="I4647" t="s">
        <v>16</v>
      </c>
      <c r="J4647" t="s">
        <v>80</v>
      </c>
      <c r="K4647" t="s">
        <v>60</v>
      </c>
      <c r="L4647">
        <v>107728</v>
      </c>
    </row>
    <row r="4648" spans="1:12" x14ac:dyDescent="0.25">
      <c r="A4648" t="s">
        <v>12</v>
      </c>
      <c r="B4648" t="s">
        <v>75</v>
      </c>
      <c r="C4648" t="s">
        <v>14</v>
      </c>
      <c r="D4648" t="s">
        <v>15</v>
      </c>
      <c r="E4648" t="b">
        <v>0</v>
      </c>
      <c r="F4648" s="1">
        <v>45359.157071759262</v>
      </c>
      <c r="G4648" t="b">
        <v>1</v>
      </c>
      <c r="H4648" t="b">
        <v>1</v>
      </c>
      <c r="I4648" t="s">
        <v>16</v>
      </c>
      <c r="J4648" t="s">
        <v>17</v>
      </c>
      <c r="K4648" t="s">
        <v>110</v>
      </c>
      <c r="L4648">
        <v>115765</v>
      </c>
    </row>
    <row r="4649" spans="1:12" x14ac:dyDescent="0.25">
      <c r="A4649" t="s">
        <v>54</v>
      </c>
      <c r="B4649" t="s">
        <v>55</v>
      </c>
      <c r="C4649" t="s">
        <v>14</v>
      </c>
      <c r="D4649" t="s">
        <v>22</v>
      </c>
      <c r="E4649" t="b">
        <v>1</v>
      </c>
      <c r="F4649" s="1">
        <v>45459.388275462959</v>
      </c>
      <c r="G4649" t="b">
        <v>1</v>
      </c>
      <c r="H4649" t="b">
        <v>1</v>
      </c>
      <c r="I4649" t="s">
        <v>30</v>
      </c>
      <c r="J4649" t="s">
        <v>17</v>
      </c>
      <c r="K4649" t="s">
        <v>56</v>
      </c>
      <c r="L4649">
        <v>146133</v>
      </c>
    </row>
    <row r="4650" spans="1:12" x14ac:dyDescent="0.25">
      <c r="A4650" t="s">
        <v>19</v>
      </c>
      <c r="B4650" t="s">
        <v>20</v>
      </c>
      <c r="C4650" t="s">
        <v>21</v>
      </c>
      <c r="D4650" t="s">
        <v>22</v>
      </c>
      <c r="E4650" t="b">
        <v>1</v>
      </c>
      <c r="F4650" s="1">
        <v>45340.12027777778</v>
      </c>
      <c r="G4650" t="b">
        <v>0</v>
      </c>
      <c r="H4650" t="b">
        <v>0</v>
      </c>
      <c r="I4650" t="s">
        <v>23</v>
      </c>
      <c r="J4650" t="s">
        <v>47</v>
      </c>
      <c r="K4650" t="s">
        <v>128</v>
      </c>
      <c r="L4650">
        <v>76030</v>
      </c>
    </row>
    <row r="4651" spans="1:12" x14ac:dyDescent="0.25">
      <c r="A4651" t="s">
        <v>82</v>
      </c>
      <c r="B4651" t="s">
        <v>85</v>
      </c>
      <c r="C4651" t="s">
        <v>28</v>
      </c>
      <c r="D4651" t="s">
        <v>22</v>
      </c>
      <c r="E4651" t="b">
        <v>0</v>
      </c>
      <c r="F4651" s="1">
        <v>45463.590405092589</v>
      </c>
      <c r="G4651" t="b">
        <v>1</v>
      </c>
      <c r="H4651" t="b">
        <v>1</v>
      </c>
      <c r="I4651" t="s">
        <v>84</v>
      </c>
      <c r="J4651" t="s">
        <v>66</v>
      </c>
      <c r="K4651" t="s">
        <v>126</v>
      </c>
      <c r="L4651">
        <v>124231</v>
      </c>
    </row>
    <row r="4652" spans="1:12" x14ac:dyDescent="0.25">
      <c r="A4652" t="s">
        <v>19</v>
      </c>
      <c r="B4652" t="s">
        <v>86</v>
      </c>
      <c r="C4652" t="s">
        <v>28</v>
      </c>
      <c r="D4652" t="s">
        <v>22</v>
      </c>
      <c r="E4652" t="b">
        <v>1</v>
      </c>
      <c r="F4652" s="1">
        <v>45625.896122685182</v>
      </c>
      <c r="G4652" t="b">
        <v>0</v>
      </c>
      <c r="H4652" t="b">
        <v>1</v>
      </c>
      <c r="I4652" t="s">
        <v>23</v>
      </c>
      <c r="J4652" t="s">
        <v>24</v>
      </c>
      <c r="K4652" t="s">
        <v>119</v>
      </c>
      <c r="L4652">
        <v>65821</v>
      </c>
    </row>
    <row r="4653" spans="1:12" x14ac:dyDescent="0.25">
      <c r="A4653" t="s">
        <v>38</v>
      </c>
      <c r="B4653" t="s">
        <v>107</v>
      </c>
      <c r="C4653" t="s">
        <v>21</v>
      </c>
      <c r="D4653" t="s">
        <v>15</v>
      </c>
      <c r="E4653" t="b">
        <v>0</v>
      </c>
      <c r="F4653" s="1">
        <v>45416.991851851853</v>
      </c>
      <c r="G4653" t="b">
        <v>1</v>
      </c>
      <c r="H4653" t="b">
        <v>1</v>
      </c>
      <c r="I4653" t="s">
        <v>41</v>
      </c>
      <c r="J4653" t="s">
        <v>64</v>
      </c>
      <c r="K4653" t="s">
        <v>77</v>
      </c>
      <c r="L4653">
        <v>76279</v>
      </c>
    </row>
    <row r="4654" spans="1:12" x14ac:dyDescent="0.25">
      <c r="A4654" t="s">
        <v>54</v>
      </c>
      <c r="B4654" t="s">
        <v>55</v>
      </c>
      <c r="C4654" t="s">
        <v>28</v>
      </c>
      <c r="D4654" t="s">
        <v>15</v>
      </c>
      <c r="E4654" t="b">
        <v>0</v>
      </c>
      <c r="F4654" s="1">
        <v>45653.53230324074</v>
      </c>
      <c r="G4654" t="b">
        <v>0</v>
      </c>
      <c r="H4654" t="b">
        <v>0</v>
      </c>
      <c r="I4654" t="s">
        <v>30</v>
      </c>
      <c r="J4654" t="s">
        <v>31</v>
      </c>
      <c r="K4654" t="s">
        <v>35</v>
      </c>
      <c r="L4654">
        <v>128897</v>
      </c>
    </row>
    <row r="4655" spans="1:12" x14ac:dyDescent="0.25">
      <c r="A4655" t="s">
        <v>49</v>
      </c>
      <c r="B4655" t="s">
        <v>108</v>
      </c>
      <c r="C4655" t="s">
        <v>28</v>
      </c>
      <c r="D4655" t="s">
        <v>29</v>
      </c>
      <c r="E4655" t="b">
        <v>0</v>
      </c>
      <c r="F4655" s="1">
        <v>45644.523449074077</v>
      </c>
      <c r="G4655" t="b">
        <v>1</v>
      </c>
      <c r="H4655" t="b">
        <v>0</v>
      </c>
      <c r="I4655" t="s">
        <v>51</v>
      </c>
      <c r="J4655" t="s">
        <v>52</v>
      </c>
      <c r="K4655" t="s">
        <v>48</v>
      </c>
      <c r="L4655">
        <v>74166</v>
      </c>
    </row>
    <row r="4656" spans="1:12" x14ac:dyDescent="0.25">
      <c r="A4656" t="s">
        <v>26</v>
      </c>
      <c r="B4656" t="s">
        <v>33</v>
      </c>
      <c r="C4656" t="s">
        <v>68</v>
      </c>
      <c r="D4656" t="s">
        <v>15</v>
      </c>
      <c r="E4656" t="b">
        <v>1</v>
      </c>
      <c r="F4656" s="1">
        <v>45354.06013888889</v>
      </c>
      <c r="G4656" t="b">
        <v>0</v>
      </c>
      <c r="H4656" t="b">
        <v>0</v>
      </c>
      <c r="I4656" t="s">
        <v>30</v>
      </c>
      <c r="J4656" t="s">
        <v>70</v>
      </c>
      <c r="K4656" t="s">
        <v>93</v>
      </c>
      <c r="L4656">
        <v>91512</v>
      </c>
    </row>
    <row r="4657" spans="1:12" x14ac:dyDescent="0.25">
      <c r="A4657" t="s">
        <v>38</v>
      </c>
      <c r="B4657" t="s">
        <v>107</v>
      </c>
      <c r="C4657" t="s">
        <v>28</v>
      </c>
      <c r="D4657" t="s">
        <v>15</v>
      </c>
      <c r="E4657" t="b">
        <v>1</v>
      </c>
      <c r="F4657" s="1">
        <v>45482.98333333333</v>
      </c>
      <c r="G4657" t="b">
        <v>0</v>
      </c>
      <c r="H4657" t="b">
        <v>0</v>
      </c>
      <c r="I4657" t="s">
        <v>41</v>
      </c>
      <c r="J4657" t="s">
        <v>17</v>
      </c>
      <c r="K4657" t="s">
        <v>65</v>
      </c>
      <c r="L4657">
        <v>89897</v>
      </c>
    </row>
    <row r="4658" spans="1:12" x14ac:dyDescent="0.25">
      <c r="A4658" t="s">
        <v>82</v>
      </c>
      <c r="B4658" t="s">
        <v>91</v>
      </c>
      <c r="C4658" t="s">
        <v>43</v>
      </c>
      <c r="D4658" t="s">
        <v>29</v>
      </c>
      <c r="E4658" t="b">
        <v>0</v>
      </c>
      <c r="F4658" s="1">
        <v>45326.607997685183</v>
      </c>
      <c r="G4658" t="b">
        <v>1</v>
      </c>
      <c r="H4658" t="b">
        <v>0</v>
      </c>
      <c r="I4658" t="s">
        <v>84</v>
      </c>
      <c r="J4658" t="s">
        <v>34</v>
      </c>
      <c r="K4658" t="s">
        <v>126</v>
      </c>
      <c r="L4658">
        <v>106335</v>
      </c>
    </row>
    <row r="4659" spans="1:12" x14ac:dyDescent="0.25">
      <c r="A4659" t="s">
        <v>38</v>
      </c>
      <c r="B4659" t="s">
        <v>107</v>
      </c>
      <c r="C4659" t="s">
        <v>28</v>
      </c>
      <c r="D4659" t="s">
        <v>15</v>
      </c>
      <c r="E4659" t="b">
        <v>1</v>
      </c>
      <c r="F4659" s="1">
        <v>45368.493391203701</v>
      </c>
      <c r="G4659" t="b">
        <v>0</v>
      </c>
      <c r="H4659" t="b">
        <v>1</v>
      </c>
      <c r="I4659" t="s">
        <v>41</v>
      </c>
      <c r="J4659" t="s">
        <v>72</v>
      </c>
      <c r="K4659" t="s">
        <v>117</v>
      </c>
      <c r="L4659">
        <v>87509</v>
      </c>
    </row>
    <row r="4660" spans="1:12" x14ac:dyDescent="0.25">
      <c r="A4660" t="s">
        <v>54</v>
      </c>
      <c r="B4660" t="s">
        <v>79</v>
      </c>
      <c r="C4660" t="s">
        <v>68</v>
      </c>
      <c r="D4660" t="s">
        <v>29</v>
      </c>
      <c r="E4660" t="b">
        <v>1</v>
      </c>
      <c r="F4660" s="1">
        <v>45530.148958333331</v>
      </c>
      <c r="G4660" t="b">
        <v>0</v>
      </c>
      <c r="H4660" t="b">
        <v>0</v>
      </c>
      <c r="I4660" t="s">
        <v>30</v>
      </c>
      <c r="J4660" t="s">
        <v>34</v>
      </c>
      <c r="K4660" t="s">
        <v>60</v>
      </c>
      <c r="L4660">
        <v>132012</v>
      </c>
    </row>
    <row r="4661" spans="1:12" x14ac:dyDescent="0.25">
      <c r="A4661" t="s">
        <v>12</v>
      </c>
      <c r="B4661" t="s">
        <v>63</v>
      </c>
      <c r="C4661" t="s">
        <v>68</v>
      </c>
      <c r="D4661" t="s">
        <v>15</v>
      </c>
      <c r="E4661" t="b">
        <v>1</v>
      </c>
      <c r="F4661" s="1">
        <v>45528.880428240736</v>
      </c>
      <c r="G4661" t="b">
        <v>1</v>
      </c>
      <c r="H4661" t="b">
        <v>0</v>
      </c>
      <c r="I4661" t="s">
        <v>16</v>
      </c>
      <c r="J4661" t="s">
        <v>44</v>
      </c>
      <c r="K4661" t="s">
        <v>127</v>
      </c>
      <c r="L4661">
        <v>131774</v>
      </c>
    </row>
    <row r="4662" spans="1:12" x14ac:dyDescent="0.25">
      <c r="A4662" t="s">
        <v>12</v>
      </c>
      <c r="B4662" t="s">
        <v>75</v>
      </c>
      <c r="C4662" t="s">
        <v>14</v>
      </c>
      <c r="D4662" t="s">
        <v>15</v>
      </c>
      <c r="E4662" t="b">
        <v>1</v>
      </c>
      <c r="F4662" s="1">
        <v>45379.067754629628</v>
      </c>
      <c r="G4662" t="b">
        <v>1</v>
      </c>
      <c r="H4662" t="b">
        <v>0</v>
      </c>
      <c r="I4662" t="s">
        <v>16</v>
      </c>
      <c r="J4662" t="s">
        <v>34</v>
      </c>
      <c r="K4662" t="s">
        <v>106</v>
      </c>
      <c r="L4662">
        <v>126096</v>
      </c>
    </row>
    <row r="4663" spans="1:12" x14ac:dyDescent="0.25">
      <c r="A4663" t="s">
        <v>82</v>
      </c>
      <c r="B4663" t="s">
        <v>83</v>
      </c>
      <c r="C4663" t="s">
        <v>68</v>
      </c>
      <c r="D4663" t="s">
        <v>29</v>
      </c>
      <c r="E4663" t="b">
        <v>0</v>
      </c>
      <c r="F4663" s="1">
        <v>45545.824849537043</v>
      </c>
      <c r="G4663" t="b">
        <v>1</v>
      </c>
      <c r="H4663" t="b">
        <v>1</v>
      </c>
      <c r="I4663" t="s">
        <v>84</v>
      </c>
      <c r="J4663" t="s">
        <v>31</v>
      </c>
      <c r="K4663" t="s">
        <v>87</v>
      </c>
      <c r="L4663">
        <v>101990</v>
      </c>
    </row>
    <row r="4664" spans="1:12" x14ac:dyDescent="0.25">
      <c r="A4664" t="s">
        <v>45</v>
      </c>
      <c r="B4664" t="s">
        <v>88</v>
      </c>
      <c r="C4664" t="s">
        <v>43</v>
      </c>
      <c r="D4664" t="s">
        <v>15</v>
      </c>
      <c r="E4664" t="b">
        <v>0</v>
      </c>
      <c r="F4664" s="1">
        <v>45474.926099537042</v>
      </c>
      <c r="G4664" t="b">
        <v>0</v>
      </c>
      <c r="H4664" t="b">
        <v>0</v>
      </c>
      <c r="I4664" t="s">
        <v>16</v>
      </c>
      <c r="J4664" t="s">
        <v>24</v>
      </c>
      <c r="K4664" t="s">
        <v>120</v>
      </c>
      <c r="L4664">
        <v>110807</v>
      </c>
    </row>
    <row r="4665" spans="1:12" x14ac:dyDescent="0.25">
      <c r="A4665" t="s">
        <v>19</v>
      </c>
      <c r="B4665" t="s">
        <v>36</v>
      </c>
      <c r="C4665" t="s">
        <v>40</v>
      </c>
      <c r="D4665" t="s">
        <v>22</v>
      </c>
      <c r="E4665" t="b">
        <v>0</v>
      </c>
      <c r="F4665" s="1">
        <v>45649.209652777783</v>
      </c>
      <c r="G4665" t="b">
        <v>0</v>
      </c>
      <c r="H4665" t="b">
        <v>1</v>
      </c>
      <c r="I4665" t="s">
        <v>23</v>
      </c>
      <c r="J4665" t="s">
        <v>31</v>
      </c>
      <c r="K4665" t="s">
        <v>62</v>
      </c>
      <c r="L4665">
        <v>79750</v>
      </c>
    </row>
    <row r="4666" spans="1:12" x14ac:dyDescent="0.25">
      <c r="A4666" t="s">
        <v>82</v>
      </c>
      <c r="B4666" t="s">
        <v>85</v>
      </c>
      <c r="C4666" t="s">
        <v>21</v>
      </c>
      <c r="D4666" t="s">
        <v>15</v>
      </c>
      <c r="E4666" t="b">
        <v>0</v>
      </c>
      <c r="F4666" s="1">
        <v>45365.19635416667</v>
      </c>
      <c r="G4666" t="b">
        <v>0</v>
      </c>
      <c r="H4666" t="b">
        <v>1</v>
      </c>
      <c r="I4666" t="s">
        <v>84</v>
      </c>
      <c r="J4666" t="s">
        <v>64</v>
      </c>
      <c r="K4666" t="s">
        <v>128</v>
      </c>
      <c r="L4666">
        <v>121964</v>
      </c>
    </row>
    <row r="4667" spans="1:12" x14ac:dyDescent="0.25">
      <c r="A4667" t="s">
        <v>19</v>
      </c>
      <c r="B4667" t="s">
        <v>20</v>
      </c>
      <c r="C4667" t="s">
        <v>28</v>
      </c>
      <c r="D4667" t="s">
        <v>22</v>
      </c>
      <c r="E4667" t="b">
        <v>1</v>
      </c>
      <c r="F4667" s="1">
        <v>45452.205671296288</v>
      </c>
      <c r="G4667" t="b">
        <v>0</v>
      </c>
      <c r="H4667" t="b">
        <v>1</v>
      </c>
      <c r="I4667" t="s">
        <v>23</v>
      </c>
      <c r="J4667" t="s">
        <v>34</v>
      </c>
      <c r="K4667" t="s">
        <v>37</v>
      </c>
      <c r="L4667">
        <v>77922</v>
      </c>
    </row>
    <row r="4668" spans="1:12" x14ac:dyDescent="0.25">
      <c r="A4668" t="s">
        <v>45</v>
      </c>
      <c r="B4668" t="s">
        <v>88</v>
      </c>
      <c r="C4668" t="s">
        <v>40</v>
      </c>
      <c r="D4668" t="s">
        <v>15</v>
      </c>
      <c r="E4668" t="b">
        <v>1</v>
      </c>
      <c r="F4668" s="1">
        <v>45591.290231481478</v>
      </c>
      <c r="G4668" t="b">
        <v>0</v>
      </c>
      <c r="H4668" t="b">
        <v>0</v>
      </c>
      <c r="I4668" t="s">
        <v>16</v>
      </c>
      <c r="J4668" t="s">
        <v>80</v>
      </c>
      <c r="K4668" t="s">
        <v>98</v>
      </c>
      <c r="L4668">
        <v>81273</v>
      </c>
    </row>
    <row r="4669" spans="1:12" x14ac:dyDescent="0.25">
      <c r="A4669" t="s">
        <v>49</v>
      </c>
      <c r="B4669" t="s">
        <v>108</v>
      </c>
      <c r="C4669" t="s">
        <v>21</v>
      </c>
      <c r="D4669" t="s">
        <v>22</v>
      </c>
      <c r="E4669" t="b">
        <v>1</v>
      </c>
      <c r="F4669" s="1">
        <v>45398.299317129633</v>
      </c>
      <c r="G4669" t="b">
        <v>0</v>
      </c>
      <c r="H4669" t="b">
        <v>0</v>
      </c>
      <c r="I4669" t="s">
        <v>51</v>
      </c>
      <c r="J4669" t="s">
        <v>34</v>
      </c>
      <c r="K4669" t="s">
        <v>110</v>
      </c>
      <c r="L4669">
        <v>83923</v>
      </c>
    </row>
    <row r="4670" spans="1:12" x14ac:dyDescent="0.25">
      <c r="A4670" t="s">
        <v>45</v>
      </c>
      <c r="B4670" t="s">
        <v>46</v>
      </c>
      <c r="C4670" t="s">
        <v>14</v>
      </c>
      <c r="D4670" t="s">
        <v>15</v>
      </c>
      <c r="E4670" t="b">
        <v>1</v>
      </c>
      <c r="F4670" s="1">
        <v>45314.035173611112</v>
      </c>
      <c r="G4670" t="b">
        <v>0</v>
      </c>
      <c r="H4670" t="b">
        <v>0</v>
      </c>
      <c r="I4670" t="s">
        <v>16</v>
      </c>
      <c r="J4670" t="s">
        <v>66</v>
      </c>
      <c r="K4670" t="s">
        <v>123</v>
      </c>
      <c r="L4670">
        <v>106268</v>
      </c>
    </row>
    <row r="4671" spans="1:12" x14ac:dyDescent="0.25">
      <c r="A4671" t="s">
        <v>12</v>
      </c>
      <c r="B4671" t="s">
        <v>63</v>
      </c>
      <c r="C4671" t="s">
        <v>28</v>
      </c>
      <c r="D4671" t="s">
        <v>15</v>
      </c>
      <c r="E4671" t="b">
        <v>1</v>
      </c>
      <c r="F4671" s="1">
        <v>45449.161481481482</v>
      </c>
      <c r="G4671" t="b">
        <v>1</v>
      </c>
      <c r="H4671" t="b">
        <v>1</v>
      </c>
      <c r="I4671" t="s">
        <v>16</v>
      </c>
      <c r="J4671" t="s">
        <v>34</v>
      </c>
      <c r="K4671" t="s">
        <v>116</v>
      </c>
      <c r="L4671">
        <v>135477</v>
      </c>
    </row>
    <row r="4672" spans="1:12" x14ac:dyDescent="0.25">
      <c r="A4672" t="s">
        <v>19</v>
      </c>
      <c r="B4672" t="s">
        <v>20</v>
      </c>
      <c r="C4672" t="s">
        <v>40</v>
      </c>
      <c r="D4672" t="s">
        <v>22</v>
      </c>
      <c r="E4672" t="b">
        <v>1</v>
      </c>
      <c r="F4672" s="1">
        <v>45380.153541666667</v>
      </c>
      <c r="G4672" t="b">
        <v>0</v>
      </c>
      <c r="H4672" t="b">
        <v>1</v>
      </c>
      <c r="I4672" t="s">
        <v>23</v>
      </c>
      <c r="J4672" t="s">
        <v>66</v>
      </c>
      <c r="K4672" t="s">
        <v>123</v>
      </c>
      <c r="L4672">
        <v>62453</v>
      </c>
    </row>
    <row r="4673" spans="1:12" x14ac:dyDescent="0.25">
      <c r="A4673" t="s">
        <v>38</v>
      </c>
      <c r="B4673" t="s">
        <v>39</v>
      </c>
      <c r="C4673" t="s">
        <v>28</v>
      </c>
      <c r="D4673" t="s">
        <v>22</v>
      </c>
      <c r="E4673" t="b">
        <v>0</v>
      </c>
      <c r="F4673" s="1">
        <v>45334.247546296298</v>
      </c>
      <c r="G4673" t="b">
        <v>1</v>
      </c>
      <c r="H4673" t="b">
        <v>1</v>
      </c>
      <c r="I4673" t="s">
        <v>41</v>
      </c>
      <c r="J4673" t="s">
        <v>66</v>
      </c>
      <c r="K4673" t="s">
        <v>18</v>
      </c>
      <c r="L4673">
        <v>79855</v>
      </c>
    </row>
    <row r="4674" spans="1:12" x14ac:dyDescent="0.25">
      <c r="A4674" t="s">
        <v>19</v>
      </c>
      <c r="B4674" t="s">
        <v>20</v>
      </c>
      <c r="C4674" t="s">
        <v>28</v>
      </c>
      <c r="D4674" t="s">
        <v>15</v>
      </c>
      <c r="E4674" t="b">
        <v>0</v>
      </c>
      <c r="F4674" s="1">
        <v>45340.172048611108</v>
      </c>
      <c r="G4674" t="b">
        <v>0</v>
      </c>
      <c r="H4674" t="b">
        <v>0</v>
      </c>
      <c r="I4674" t="s">
        <v>23</v>
      </c>
      <c r="J4674" t="s">
        <v>80</v>
      </c>
      <c r="K4674" t="s">
        <v>74</v>
      </c>
      <c r="L4674">
        <v>87913</v>
      </c>
    </row>
    <row r="4675" spans="1:12" x14ac:dyDescent="0.25">
      <c r="A4675" t="s">
        <v>19</v>
      </c>
      <c r="B4675" t="s">
        <v>20</v>
      </c>
      <c r="C4675" t="s">
        <v>21</v>
      </c>
      <c r="D4675" t="s">
        <v>15</v>
      </c>
      <c r="E4675" t="b">
        <v>1</v>
      </c>
      <c r="F4675" s="1">
        <v>45559.550486111111</v>
      </c>
      <c r="G4675" t="b">
        <v>1</v>
      </c>
      <c r="H4675" t="b">
        <v>0</v>
      </c>
      <c r="I4675" t="s">
        <v>23</v>
      </c>
      <c r="J4675" t="s">
        <v>44</v>
      </c>
      <c r="K4675" t="s">
        <v>105</v>
      </c>
      <c r="L4675">
        <v>70838</v>
      </c>
    </row>
    <row r="4676" spans="1:12" x14ac:dyDescent="0.25">
      <c r="A4676" t="s">
        <v>12</v>
      </c>
      <c r="B4676" t="s">
        <v>13</v>
      </c>
      <c r="C4676" t="s">
        <v>68</v>
      </c>
      <c r="D4676" t="s">
        <v>29</v>
      </c>
      <c r="E4676" t="b">
        <v>0</v>
      </c>
      <c r="F4676" s="1">
        <v>45352.959317129629</v>
      </c>
      <c r="G4676" t="b">
        <v>0</v>
      </c>
      <c r="H4676" t="b">
        <v>1</v>
      </c>
      <c r="I4676" t="s">
        <v>16</v>
      </c>
      <c r="J4676" t="s">
        <v>44</v>
      </c>
      <c r="K4676" t="s">
        <v>35</v>
      </c>
      <c r="L4676">
        <v>137585</v>
      </c>
    </row>
    <row r="4677" spans="1:12" x14ac:dyDescent="0.25">
      <c r="A4677" t="s">
        <v>49</v>
      </c>
      <c r="B4677" t="s">
        <v>50</v>
      </c>
      <c r="C4677" t="s">
        <v>28</v>
      </c>
      <c r="D4677" t="s">
        <v>29</v>
      </c>
      <c r="E4677" t="b">
        <v>0</v>
      </c>
      <c r="F4677" s="1">
        <v>45387.370127314818</v>
      </c>
      <c r="G4677" t="b">
        <v>1</v>
      </c>
      <c r="H4677" t="b">
        <v>0</v>
      </c>
      <c r="I4677" t="s">
        <v>51</v>
      </c>
      <c r="J4677" t="s">
        <v>57</v>
      </c>
      <c r="K4677" t="s">
        <v>125</v>
      </c>
      <c r="L4677">
        <v>73173</v>
      </c>
    </row>
    <row r="4678" spans="1:12" x14ac:dyDescent="0.25">
      <c r="A4678" t="s">
        <v>38</v>
      </c>
      <c r="B4678" t="s">
        <v>95</v>
      </c>
      <c r="C4678" t="s">
        <v>43</v>
      </c>
      <c r="D4678" t="s">
        <v>22</v>
      </c>
      <c r="E4678" t="b">
        <v>0</v>
      </c>
      <c r="F4678" s="1">
        <v>45497.009791666656</v>
      </c>
      <c r="G4678" t="b">
        <v>1</v>
      </c>
      <c r="H4678" t="b">
        <v>1</v>
      </c>
      <c r="I4678" t="s">
        <v>41</v>
      </c>
      <c r="J4678" t="s">
        <v>31</v>
      </c>
      <c r="K4678" t="s">
        <v>42</v>
      </c>
      <c r="L4678">
        <v>93141</v>
      </c>
    </row>
    <row r="4679" spans="1:12" x14ac:dyDescent="0.25">
      <c r="A4679" t="s">
        <v>45</v>
      </c>
      <c r="B4679" t="s">
        <v>46</v>
      </c>
      <c r="C4679" t="s">
        <v>28</v>
      </c>
      <c r="D4679" t="s">
        <v>22</v>
      </c>
      <c r="E4679" t="b">
        <v>1</v>
      </c>
      <c r="F4679" s="1">
        <v>45387.455567129633</v>
      </c>
      <c r="G4679" t="b">
        <v>1</v>
      </c>
      <c r="H4679" t="b">
        <v>1</v>
      </c>
      <c r="I4679" t="s">
        <v>16</v>
      </c>
      <c r="J4679" t="s">
        <v>72</v>
      </c>
      <c r="K4679" t="s">
        <v>56</v>
      </c>
      <c r="L4679">
        <v>98336</v>
      </c>
    </row>
    <row r="4680" spans="1:12" x14ac:dyDescent="0.25">
      <c r="A4680" t="s">
        <v>38</v>
      </c>
      <c r="B4680" t="s">
        <v>107</v>
      </c>
      <c r="C4680" t="s">
        <v>21</v>
      </c>
      <c r="D4680" t="s">
        <v>15</v>
      </c>
      <c r="E4680" t="b">
        <v>0</v>
      </c>
      <c r="F4680" s="1">
        <v>45554.93005787037</v>
      </c>
      <c r="G4680" t="b">
        <v>0</v>
      </c>
      <c r="H4680" t="b">
        <v>1</v>
      </c>
      <c r="I4680" t="s">
        <v>41</v>
      </c>
      <c r="J4680" t="s">
        <v>70</v>
      </c>
      <c r="K4680" t="s">
        <v>48</v>
      </c>
      <c r="L4680">
        <v>78518</v>
      </c>
    </row>
    <row r="4681" spans="1:12" x14ac:dyDescent="0.25">
      <c r="A4681" t="s">
        <v>38</v>
      </c>
      <c r="B4681" t="s">
        <v>107</v>
      </c>
      <c r="C4681" t="s">
        <v>14</v>
      </c>
      <c r="D4681" t="s">
        <v>29</v>
      </c>
      <c r="E4681" t="b">
        <v>1</v>
      </c>
      <c r="F4681" s="1">
        <v>45404.679293981477</v>
      </c>
      <c r="G4681" t="b">
        <v>0</v>
      </c>
      <c r="H4681" t="b">
        <v>0</v>
      </c>
      <c r="I4681" t="s">
        <v>41</v>
      </c>
      <c r="J4681" t="s">
        <v>70</v>
      </c>
      <c r="K4681" t="s">
        <v>109</v>
      </c>
      <c r="L4681">
        <v>84302</v>
      </c>
    </row>
    <row r="4682" spans="1:12" x14ac:dyDescent="0.25">
      <c r="A4682" t="s">
        <v>82</v>
      </c>
      <c r="B4682" t="s">
        <v>85</v>
      </c>
      <c r="C4682" t="s">
        <v>14</v>
      </c>
      <c r="D4682" t="s">
        <v>22</v>
      </c>
      <c r="E4682" t="b">
        <v>0</v>
      </c>
      <c r="F4682" s="1">
        <v>45319.878125000003</v>
      </c>
      <c r="G4682" t="b">
        <v>0</v>
      </c>
      <c r="H4682" t="b">
        <v>1</v>
      </c>
      <c r="I4682" t="s">
        <v>84</v>
      </c>
      <c r="J4682" t="s">
        <v>44</v>
      </c>
      <c r="K4682" t="s">
        <v>123</v>
      </c>
      <c r="L4682">
        <v>111129</v>
      </c>
    </row>
    <row r="4683" spans="1:12" x14ac:dyDescent="0.25">
      <c r="A4683" t="s">
        <v>45</v>
      </c>
      <c r="B4683" t="s">
        <v>76</v>
      </c>
      <c r="C4683" t="s">
        <v>28</v>
      </c>
      <c r="D4683" t="s">
        <v>15</v>
      </c>
      <c r="E4683" t="b">
        <v>0</v>
      </c>
      <c r="F4683" s="1">
        <v>45308.661249999997</v>
      </c>
      <c r="G4683" t="b">
        <v>1</v>
      </c>
      <c r="H4683" t="b">
        <v>1</v>
      </c>
      <c r="I4683" t="s">
        <v>16</v>
      </c>
      <c r="J4683" t="s">
        <v>34</v>
      </c>
      <c r="K4683" t="s">
        <v>62</v>
      </c>
      <c r="L4683">
        <v>95153</v>
      </c>
    </row>
    <row r="4684" spans="1:12" x14ac:dyDescent="0.25">
      <c r="A4684" t="s">
        <v>26</v>
      </c>
      <c r="B4684" t="s">
        <v>27</v>
      </c>
      <c r="C4684" t="s">
        <v>28</v>
      </c>
      <c r="D4684" t="s">
        <v>15</v>
      </c>
      <c r="E4684" t="b">
        <v>1</v>
      </c>
      <c r="F4684" s="1">
        <v>45293.940833333327</v>
      </c>
      <c r="G4684" t="b">
        <v>0</v>
      </c>
      <c r="H4684" t="b">
        <v>0</v>
      </c>
      <c r="I4684" t="s">
        <v>30</v>
      </c>
      <c r="J4684" t="s">
        <v>31</v>
      </c>
      <c r="K4684" t="s">
        <v>130</v>
      </c>
      <c r="L4684">
        <v>122222</v>
      </c>
    </row>
    <row r="4685" spans="1:12" x14ac:dyDescent="0.25">
      <c r="A4685" t="s">
        <v>26</v>
      </c>
      <c r="B4685" t="s">
        <v>33</v>
      </c>
      <c r="C4685" t="s">
        <v>43</v>
      </c>
      <c r="D4685" t="s">
        <v>22</v>
      </c>
      <c r="E4685" t="b">
        <v>0</v>
      </c>
      <c r="F4685" s="1">
        <v>45581.150983796288</v>
      </c>
      <c r="G4685" t="b">
        <v>1</v>
      </c>
      <c r="H4685" t="b">
        <v>0</v>
      </c>
      <c r="I4685" t="s">
        <v>30</v>
      </c>
      <c r="J4685" t="s">
        <v>31</v>
      </c>
      <c r="K4685" t="s">
        <v>81</v>
      </c>
      <c r="L4685">
        <v>124770</v>
      </c>
    </row>
    <row r="4686" spans="1:12" x14ac:dyDescent="0.25">
      <c r="A4686" t="s">
        <v>82</v>
      </c>
      <c r="B4686" t="s">
        <v>91</v>
      </c>
      <c r="C4686" t="s">
        <v>40</v>
      </c>
      <c r="D4686" t="s">
        <v>15</v>
      </c>
      <c r="E4686" t="b">
        <v>0</v>
      </c>
      <c r="F4686" s="1">
        <v>45338.827719907407</v>
      </c>
      <c r="G4686" t="b">
        <v>1</v>
      </c>
      <c r="H4686" t="b">
        <v>0</v>
      </c>
      <c r="I4686" t="s">
        <v>84</v>
      </c>
      <c r="J4686" t="s">
        <v>47</v>
      </c>
      <c r="K4686" t="s">
        <v>114</v>
      </c>
      <c r="L4686">
        <v>113625</v>
      </c>
    </row>
    <row r="4687" spans="1:12" x14ac:dyDescent="0.25">
      <c r="A4687" t="s">
        <v>19</v>
      </c>
      <c r="B4687" t="s">
        <v>94</v>
      </c>
      <c r="C4687" t="s">
        <v>40</v>
      </c>
      <c r="D4687" t="s">
        <v>15</v>
      </c>
      <c r="E4687" t="b">
        <v>1</v>
      </c>
      <c r="F4687" s="1">
        <v>45615.266944444447</v>
      </c>
      <c r="G4687" t="b">
        <v>0</v>
      </c>
      <c r="H4687" t="b">
        <v>1</v>
      </c>
      <c r="I4687" t="s">
        <v>23</v>
      </c>
      <c r="J4687" t="s">
        <v>72</v>
      </c>
      <c r="K4687" t="s">
        <v>127</v>
      </c>
      <c r="L4687">
        <v>67741</v>
      </c>
    </row>
    <row r="4688" spans="1:12" x14ac:dyDescent="0.25">
      <c r="A4688" t="s">
        <v>38</v>
      </c>
      <c r="B4688" t="s">
        <v>107</v>
      </c>
      <c r="C4688" t="s">
        <v>68</v>
      </c>
      <c r="D4688" t="s">
        <v>22</v>
      </c>
      <c r="E4688" t="b">
        <v>1</v>
      </c>
      <c r="F4688" s="1">
        <v>45636.652800925927</v>
      </c>
      <c r="G4688" t="b">
        <v>1</v>
      </c>
      <c r="H4688" t="b">
        <v>0</v>
      </c>
      <c r="I4688" t="s">
        <v>41</v>
      </c>
      <c r="J4688" t="s">
        <v>66</v>
      </c>
      <c r="K4688" t="s">
        <v>78</v>
      </c>
      <c r="L4688">
        <v>85387</v>
      </c>
    </row>
    <row r="4689" spans="1:12" x14ac:dyDescent="0.25">
      <c r="A4689" t="s">
        <v>26</v>
      </c>
      <c r="B4689" t="s">
        <v>33</v>
      </c>
      <c r="C4689" t="s">
        <v>68</v>
      </c>
      <c r="D4689" t="s">
        <v>15</v>
      </c>
      <c r="E4689" t="b">
        <v>0</v>
      </c>
      <c r="F4689" s="1">
        <v>45616.032152777778</v>
      </c>
      <c r="G4689" t="b">
        <v>0</v>
      </c>
      <c r="H4689" t="b">
        <v>1</v>
      </c>
      <c r="I4689" t="s">
        <v>30</v>
      </c>
      <c r="J4689" t="s">
        <v>34</v>
      </c>
      <c r="K4689" t="s">
        <v>53</v>
      </c>
      <c r="L4689">
        <v>116919</v>
      </c>
    </row>
    <row r="4690" spans="1:12" x14ac:dyDescent="0.25">
      <c r="A4690" t="s">
        <v>26</v>
      </c>
      <c r="B4690" t="s">
        <v>33</v>
      </c>
      <c r="C4690" t="s">
        <v>28</v>
      </c>
      <c r="D4690" t="s">
        <v>22</v>
      </c>
      <c r="E4690" t="b">
        <v>1</v>
      </c>
      <c r="F4690" s="1">
        <v>45340.664618055547</v>
      </c>
      <c r="G4690" t="b">
        <v>0</v>
      </c>
      <c r="H4690" t="b">
        <v>1</v>
      </c>
      <c r="I4690" t="s">
        <v>30</v>
      </c>
      <c r="J4690" t="s">
        <v>57</v>
      </c>
      <c r="K4690" t="s">
        <v>100</v>
      </c>
      <c r="L4690">
        <v>90640</v>
      </c>
    </row>
    <row r="4691" spans="1:12" x14ac:dyDescent="0.25">
      <c r="A4691" t="s">
        <v>19</v>
      </c>
      <c r="B4691" t="s">
        <v>94</v>
      </c>
      <c r="C4691" t="s">
        <v>43</v>
      </c>
      <c r="D4691" t="s">
        <v>22</v>
      </c>
      <c r="E4691" t="b">
        <v>0</v>
      </c>
      <c r="F4691" s="1">
        <v>45632.936076388891</v>
      </c>
      <c r="G4691" t="b">
        <v>1</v>
      </c>
      <c r="H4691" t="b">
        <v>0</v>
      </c>
      <c r="I4691" t="s">
        <v>23</v>
      </c>
      <c r="J4691" t="s">
        <v>72</v>
      </c>
      <c r="K4691" t="s">
        <v>67</v>
      </c>
      <c r="L4691">
        <v>71059</v>
      </c>
    </row>
    <row r="4692" spans="1:12" x14ac:dyDescent="0.25">
      <c r="A4692" t="s">
        <v>38</v>
      </c>
      <c r="B4692" t="s">
        <v>39</v>
      </c>
      <c r="C4692" t="s">
        <v>68</v>
      </c>
      <c r="D4692" t="s">
        <v>15</v>
      </c>
      <c r="E4692" t="b">
        <v>0</v>
      </c>
      <c r="F4692" s="1">
        <v>45306.366689814808</v>
      </c>
      <c r="G4692" t="b">
        <v>0</v>
      </c>
      <c r="H4692" t="b">
        <v>0</v>
      </c>
      <c r="I4692" t="s">
        <v>41</v>
      </c>
      <c r="J4692" t="s">
        <v>31</v>
      </c>
      <c r="K4692" t="s">
        <v>90</v>
      </c>
      <c r="L4692">
        <v>88874</v>
      </c>
    </row>
    <row r="4693" spans="1:12" x14ac:dyDescent="0.25">
      <c r="A4693" t="s">
        <v>45</v>
      </c>
      <c r="B4693" t="s">
        <v>76</v>
      </c>
      <c r="C4693" t="s">
        <v>43</v>
      </c>
      <c r="D4693" t="s">
        <v>22</v>
      </c>
      <c r="E4693" t="b">
        <v>0</v>
      </c>
      <c r="F4693" s="1">
        <v>45556.482974537037</v>
      </c>
      <c r="G4693" t="b">
        <v>0</v>
      </c>
      <c r="H4693" t="b">
        <v>1</v>
      </c>
      <c r="I4693" t="s">
        <v>16</v>
      </c>
      <c r="J4693" t="s">
        <v>52</v>
      </c>
      <c r="K4693" t="s">
        <v>32</v>
      </c>
      <c r="L4693">
        <v>99129</v>
      </c>
    </row>
    <row r="4694" spans="1:12" x14ac:dyDescent="0.25">
      <c r="A4694" t="s">
        <v>19</v>
      </c>
      <c r="B4694" t="s">
        <v>94</v>
      </c>
      <c r="C4694" t="s">
        <v>28</v>
      </c>
      <c r="D4694" t="s">
        <v>22</v>
      </c>
      <c r="E4694" t="b">
        <v>0</v>
      </c>
      <c r="F4694" s="1">
        <v>45640.622812499998</v>
      </c>
      <c r="G4694" t="b">
        <v>1</v>
      </c>
      <c r="H4694" t="b">
        <v>1</v>
      </c>
      <c r="I4694" t="s">
        <v>23</v>
      </c>
      <c r="J4694" t="s">
        <v>44</v>
      </c>
      <c r="K4694" t="s">
        <v>87</v>
      </c>
      <c r="L4694">
        <v>64301</v>
      </c>
    </row>
    <row r="4695" spans="1:12" x14ac:dyDescent="0.25">
      <c r="A4695" t="s">
        <v>12</v>
      </c>
      <c r="B4695" t="s">
        <v>13</v>
      </c>
      <c r="C4695" t="s">
        <v>14</v>
      </c>
      <c r="D4695" t="s">
        <v>22</v>
      </c>
      <c r="E4695" t="b">
        <v>1</v>
      </c>
      <c r="F4695" s="1">
        <v>45588.761886574073</v>
      </c>
      <c r="G4695" t="b">
        <v>1</v>
      </c>
      <c r="H4695" t="b">
        <v>0</v>
      </c>
      <c r="I4695" t="s">
        <v>16</v>
      </c>
      <c r="J4695" t="s">
        <v>70</v>
      </c>
      <c r="K4695" t="s">
        <v>106</v>
      </c>
      <c r="L4695">
        <v>119540</v>
      </c>
    </row>
    <row r="4696" spans="1:12" x14ac:dyDescent="0.25">
      <c r="A4696" t="s">
        <v>45</v>
      </c>
      <c r="B4696" t="s">
        <v>76</v>
      </c>
      <c r="C4696" t="s">
        <v>68</v>
      </c>
      <c r="D4696" t="s">
        <v>15</v>
      </c>
      <c r="E4696" t="b">
        <v>1</v>
      </c>
      <c r="F4696" s="1">
        <v>45637.690046296288</v>
      </c>
      <c r="G4696" t="b">
        <v>0</v>
      </c>
      <c r="H4696" t="b">
        <v>1</v>
      </c>
      <c r="I4696" t="s">
        <v>16</v>
      </c>
      <c r="J4696" t="s">
        <v>34</v>
      </c>
      <c r="K4696" t="s">
        <v>18</v>
      </c>
      <c r="L4696">
        <v>115488</v>
      </c>
    </row>
    <row r="4697" spans="1:12" x14ac:dyDescent="0.25">
      <c r="A4697" t="s">
        <v>45</v>
      </c>
      <c r="B4697" t="s">
        <v>46</v>
      </c>
      <c r="C4697" t="s">
        <v>43</v>
      </c>
      <c r="D4697" t="s">
        <v>29</v>
      </c>
      <c r="E4697" t="b">
        <v>0</v>
      </c>
      <c r="F4697" s="1">
        <v>45566.309618055559</v>
      </c>
      <c r="G4697" t="b">
        <v>0</v>
      </c>
      <c r="H4697" t="b">
        <v>1</v>
      </c>
      <c r="I4697" t="s">
        <v>16</v>
      </c>
      <c r="J4697" t="s">
        <v>52</v>
      </c>
      <c r="K4697" t="s">
        <v>98</v>
      </c>
      <c r="L4697">
        <v>80302</v>
      </c>
    </row>
    <row r="4698" spans="1:12" x14ac:dyDescent="0.25">
      <c r="A4698" t="s">
        <v>38</v>
      </c>
      <c r="B4698" t="s">
        <v>95</v>
      </c>
      <c r="C4698" t="s">
        <v>40</v>
      </c>
      <c r="D4698" t="s">
        <v>15</v>
      </c>
      <c r="E4698" t="b">
        <v>1</v>
      </c>
      <c r="F4698" s="1">
        <v>45589.031307870369</v>
      </c>
      <c r="G4698" t="b">
        <v>1</v>
      </c>
      <c r="H4698" t="b">
        <v>1</v>
      </c>
      <c r="I4698" t="s">
        <v>41</v>
      </c>
      <c r="J4698" t="s">
        <v>72</v>
      </c>
      <c r="K4698" t="s">
        <v>53</v>
      </c>
      <c r="L4698">
        <v>83816</v>
      </c>
    </row>
    <row r="4699" spans="1:12" x14ac:dyDescent="0.25">
      <c r="A4699" t="s">
        <v>82</v>
      </c>
      <c r="B4699" t="s">
        <v>83</v>
      </c>
      <c r="C4699" t="s">
        <v>40</v>
      </c>
      <c r="D4699" t="s">
        <v>22</v>
      </c>
      <c r="E4699" t="b">
        <v>1</v>
      </c>
      <c r="F4699" s="1">
        <v>45539.497777777768</v>
      </c>
      <c r="G4699" t="b">
        <v>1</v>
      </c>
      <c r="H4699" t="b">
        <v>0</v>
      </c>
      <c r="I4699" t="s">
        <v>84</v>
      </c>
      <c r="J4699" t="s">
        <v>52</v>
      </c>
      <c r="K4699" t="s">
        <v>111</v>
      </c>
      <c r="L4699">
        <v>111384</v>
      </c>
    </row>
    <row r="4700" spans="1:12" x14ac:dyDescent="0.25">
      <c r="A4700" t="s">
        <v>54</v>
      </c>
      <c r="B4700" t="s">
        <v>79</v>
      </c>
      <c r="C4700" t="s">
        <v>14</v>
      </c>
      <c r="D4700" t="s">
        <v>22</v>
      </c>
      <c r="E4700" t="b">
        <v>0</v>
      </c>
      <c r="F4700" s="1">
        <v>45582.220231481479</v>
      </c>
      <c r="G4700" t="b">
        <v>0</v>
      </c>
      <c r="H4700" t="b">
        <v>0</v>
      </c>
      <c r="I4700" t="s">
        <v>30</v>
      </c>
      <c r="J4700" t="s">
        <v>70</v>
      </c>
      <c r="K4700" t="s">
        <v>37</v>
      </c>
      <c r="L4700">
        <v>122567</v>
      </c>
    </row>
    <row r="4701" spans="1:12" x14ac:dyDescent="0.25">
      <c r="A4701" t="s">
        <v>54</v>
      </c>
      <c r="B4701" t="s">
        <v>55</v>
      </c>
      <c r="C4701" t="s">
        <v>68</v>
      </c>
      <c r="D4701" t="s">
        <v>15</v>
      </c>
      <c r="E4701" t="b">
        <v>0</v>
      </c>
      <c r="F4701" s="1">
        <v>45614.708715277768</v>
      </c>
      <c r="G4701" t="b">
        <v>1</v>
      </c>
      <c r="H4701" t="b">
        <v>0</v>
      </c>
      <c r="I4701" t="s">
        <v>30</v>
      </c>
      <c r="J4701" t="s">
        <v>64</v>
      </c>
      <c r="K4701" t="s">
        <v>125</v>
      </c>
      <c r="L4701">
        <v>137491</v>
      </c>
    </row>
    <row r="4702" spans="1:12" x14ac:dyDescent="0.25">
      <c r="A4702" t="s">
        <v>26</v>
      </c>
      <c r="B4702" t="s">
        <v>33</v>
      </c>
      <c r="C4702" t="s">
        <v>28</v>
      </c>
      <c r="D4702" t="s">
        <v>22</v>
      </c>
      <c r="E4702" t="b">
        <v>1</v>
      </c>
      <c r="F4702" s="1">
        <v>45406.768912037027</v>
      </c>
      <c r="G4702" t="b">
        <v>1</v>
      </c>
      <c r="H4702" t="b">
        <v>1</v>
      </c>
      <c r="I4702" t="s">
        <v>30</v>
      </c>
      <c r="J4702" t="s">
        <v>44</v>
      </c>
      <c r="K4702" t="s">
        <v>101</v>
      </c>
      <c r="L4702">
        <v>128814</v>
      </c>
    </row>
    <row r="4703" spans="1:12" x14ac:dyDescent="0.25">
      <c r="A4703" t="s">
        <v>12</v>
      </c>
      <c r="B4703" t="s">
        <v>75</v>
      </c>
      <c r="C4703" t="s">
        <v>40</v>
      </c>
      <c r="D4703" t="s">
        <v>29</v>
      </c>
      <c r="E4703" t="b">
        <v>1</v>
      </c>
      <c r="F4703" s="1">
        <v>45623.164398148147</v>
      </c>
      <c r="G4703" t="b">
        <v>1</v>
      </c>
      <c r="H4703" t="b">
        <v>0</v>
      </c>
      <c r="I4703" t="s">
        <v>16</v>
      </c>
      <c r="J4703" t="s">
        <v>70</v>
      </c>
      <c r="K4703" t="s">
        <v>130</v>
      </c>
      <c r="L4703">
        <v>116839</v>
      </c>
    </row>
    <row r="4704" spans="1:12" x14ac:dyDescent="0.25">
      <c r="A4704" t="s">
        <v>26</v>
      </c>
      <c r="B4704" t="s">
        <v>27</v>
      </c>
      <c r="C4704" t="s">
        <v>43</v>
      </c>
      <c r="D4704" t="s">
        <v>29</v>
      </c>
      <c r="E4704" t="b">
        <v>1</v>
      </c>
      <c r="F4704" s="1">
        <v>45587.243090277778</v>
      </c>
      <c r="G4704" t="b">
        <v>0</v>
      </c>
      <c r="H4704" t="b">
        <v>1</v>
      </c>
      <c r="I4704" t="s">
        <v>30</v>
      </c>
      <c r="J4704" t="s">
        <v>70</v>
      </c>
      <c r="K4704" t="s">
        <v>35</v>
      </c>
      <c r="L4704">
        <v>107808</v>
      </c>
    </row>
    <row r="4705" spans="1:12" x14ac:dyDescent="0.25">
      <c r="A4705" t="s">
        <v>26</v>
      </c>
      <c r="B4705" t="s">
        <v>33</v>
      </c>
      <c r="C4705" t="s">
        <v>21</v>
      </c>
      <c r="D4705" t="s">
        <v>22</v>
      </c>
      <c r="E4705" t="b">
        <v>1</v>
      </c>
      <c r="F4705" s="1">
        <v>45541.775787037041</v>
      </c>
      <c r="G4705" t="b">
        <v>0</v>
      </c>
      <c r="H4705" t="b">
        <v>1</v>
      </c>
      <c r="I4705" t="s">
        <v>30</v>
      </c>
      <c r="J4705" t="s">
        <v>24</v>
      </c>
      <c r="K4705" t="s">
        <v>74</v>
      </c>
      <c r="L4705">
        <v>101140</v>
      </c>
    </row>
    <row r="4706" spans="1:12" x14ac:dyDescent="0.25">
      <c r="A4706" t="s">
        <v>26</v>
      </c>
      <c r="B4706" t="s">
        <v>33</v>
      </c>
      <c r="C4706" t="s">
        <v>14</v>
      </c>
      <c r="D4706" t="s">
        <v>29</v>
      </c>
      <c r="E4706" t="b">
        <v>0</v>
      </c>
      <c r="F4706" s="1">
        <v>45320.386828703697</v>
      </c>
      <c r="G4706" t="b">
        <v>1</v>
      </c>
      <c r="H4706" t="b">
        <v>1</v>
      </c>
      <c r="I4706" t="s">
        <v>30</v>
      </c>
      <c r="J4706" t="s">
        <v>57</v>
      </c>
      <c r="K4706" t="s">
        <v>98</v>
      </c>
      <c r="L4706">
        <v>91679</v>
      </c>
    </row>
    <row r="4707" spans="1:12" x14ac:dyDescent="0.25">
      <c r="A4707" t="s">
        <v>49</v>
      </c>
      <c r="B4707" t="s">
        <v>61</v>
      </c>
      <c r="C4707" t="s">
        <v>40</v>
      </c>
      <c r="D4707" t="s">
        <v>29</v>
      </c>
      <c r="E4707" t="b">
        <v>1</v>
      </c>
      <c r="F4707" s="1">
        <v>45583.578148148154</v>
      </c>
      <c r="G4707" t="b">
        <v>1</v>
      </c>
      <c r="H4707" t="b">
        <v>1</v>
      </c>
      <c r="I4707" t="s">
        <v>51</v>
      </c>
      <c r="J4707" t="s">
        <v>31</v>
      </c>
      <c r="K4707" t="s">
        <v>93</v>
      </c>
      <c r="L4707">
        <v>76373</v>
      </c>
    </row>
    <row r="4708" spans="1:12" x14ac:dyDescent="0.25">
      <c r="A4708" t="s">
        <v>45</v>
      </c>
      <c r="B4708" t="s">
        <v>46</v>
      </c>
      <c r="C4708" t="s">
        <v>14</v>
      </c>
      <c r="D4708" t="s">
        <v>22</v>
      </c>
      <c r="E4708" t="b">
        <v>1</v>
      </c>
      <c r="F4708" s="1">
        <v>45371.211712962962</v>
      </c>
      <c r="G4708" t="b">
        <v>0</v>
      </c>
      <c r="H4708" t="b">
        <v>1</v>
      </c>
      <c r="I4708" t="s">
        <v>16</v>
      </c>
      <c r="J4708" t="s">
        <v>47</v>
      </c>
      <c r="K4708" t="s">
        <v>120</v>
      </c>
      <c r="L4708">
        <v>110757</v>
      </c>
    </row>
    <row r="4709" spans="1:12" x14ac:dyDescent="0.25">
      <c r="A4709" t="s">
        <v>49</v>
      </c>
      <c r="B4709" t="s">
        <v>108</v>
      </c>
      <c r="C4709" t="s">
        <v>14</v>
      </c>
      <c r="D4709" t="s">
        <v>22</v>
      </c>
      <c r="E4709" t="b">
        <v>1</v>
      </c>
      <c r="F4709" s="1">
        <v>45558.031817129631</v>
      </c>
      <c r="G4709" t="b">
        <v>1</v>
      </c>
      <c r="H4709" t="b">
        <v>1</v>
      </c>
      <c r="I4709" t="s">
        <v>51</v>
      </c>
      <c r="J4709" t="s">
        <v>34</v>
      </c>
      <c r="K4709" t="s">
        <v>118</v>
      </c>
      <c r="L4709">
        <v>82143</v>
      </c>
    </row>
    <row r="4710" spans="1:12" x14ac:dyDescent="0.25">
      <c r="A4710" t="s">
        <v>82</v>
      </c>
      <c r="B4710" t="s">
        <v>91</v>
      </c>
      <c r="C4710" t="s">
        <v>21</v>
      </c>
      <c r="D4710" t="s">
        <v>29</v>
      </c>
      <c r="E4710" t="b">
        <v>1</v>
      </c>
      <c r="F4710" s="1">
        <v>45543.038298611107</v>
      </c>
      <c r="G4710" t="b">
        <v>0</v>
      </c>
      <c r="H4710" t="b">
        <v>1</v>
      </c>
      <c r="I4710" t="s">
        <v>84</v>
      </c>
      <c r="J4710" t="s">
        <v>34</v>
      </c>
      <c r="K4710" t="s">
        <v>97</v>
      </c>
      <c r="L4710">
        <v>115056</v>
      </c>
    </row>
    <row r="4711" spans="1:12" x14ac:dyDescent="0.25">
      <c r="A4711" t="s">
        <v>19</v>
      </c>
      <c r="B4711" t="s">
        <v>94</v>
      </c>
      <c r="C4711" t="s">
        <v>43</v>
      </c>
      <c r="D4711" t="s">
        <v>29</v>
      </c>
      <c r="E4711" t="b">
        <v>0</v>
      </c>
      <c r="F4711" s="1">
        <v>45476.44358796296</v>
      </c>
      <c r="G4711" t="b">
        <v>1</v>
      </c>
      <c r="H4711" t="b">
        <v>0</v>
      </c>
      <c r="I4711" t="s">
        <v>23</v>
      </c>
      <c r="J4711" t="s">
        <v>52</v>
      </c>
      <c r="K4711" t="s">
        <v>102</v>
      </c>
      <c r="L4711">
        <v>62995</v>
      </c>
    </row>
    <row r="4712" spans="1:12" x14ac:dyDescent="0.25">
      <c r="A4712" t="s">
        <v>45</v>
      </c>
      <c r="B4712" t="s">
        <v>46</v>
      </c>
      <c r="C4712" t="s">
        <v>14</v>
      </c>
      <c r="D4712" t="s">
        <v>29</v>
      </c>
      <c r="E4712" t="b">
        <v>0</v>
      </c>
      <c r="F4712" s="1">
        <v>45373.381608796299</v>
      </c>
      <c r="G4712" t="b">
        <v>0</v>
      </c>
      <c r="H4712" t="b">
        <v>0</v>
      </c>
      <c r="I4712" t="s">
        <v>16</v>
      </c>
      <c r="J4712" t="s">
        <v>72</v>
      </c>
      <c r="K4712" t="s">
        <v>96</v>
      </c>
      <c r="L4712">
        <v>107928</v>
      </c>
    </row>
    <row r="4713" spans="1:12" x14ac:dyDescent="0.25">
      <c r="A4713" t="s">
        <v>49</v>
      </c>
      <c r="B4713" t="s">
        <v>50</v>
      </c>
      <c r="C4713" t="s">
        <v>21</v>
      </c>
      <c r="D4713" t="s">
        <v>15</v>
      </c>
      <c r="E4713" t="b">
        <v>0</v>
      </c>
      <c r="F4713" s="1">
        <v>45458.23238425926</v>
      </c>
      <c r="G4713" t="b">
        <v>1</v>
      </c>
      <c r="H4713" t="b">
        <v>1</v>
      </c>
      <c r="I4713" t="s">
        <v>51</v>
      </c>
      <c r="J4713" t="s">
        <v>17</v>
      </c>
      <c r="K4713" t="s">
        <v>60</v>
      </c>
      <c r="L4713">
        <v>95484</v>
      </c>
    </row>
    <row r="4714" spans="1:12" x14ac:dyDescent="0.25">
      <c r="A4714" t="s">
        <v>26</v>
      </c>
      <c r="B4714" t="s">
        <v>27</v>
      </c>
      <c r="C4714" t="s">
        <v>43</v>
      </c>
      <c r="D4714" t="s">
        <v>15</v>
      </c>
      <c r="E4714" t="b">
        <v>1</v>
      </c>
      <c r="F4714" s="1">
        <v>45629.567465277767</v>
      </c>
      <c r="G4714" t="b">
        <v>0</v>
      </c>
      <c r="H4714" t="b">
        <v>0</v>
      </c>
      <c r="I4714" t="s">
        <v>30</v>
      </c>
      <c r="J4714" t="s">
        <v>17</v>
      </c>
      <c r="K4714" t="s">
        <v>112</v>
      </c>
      <c r="L4714">
        <v>112667</v>
      </c>
    </row>
    <row r="4715" spans="1:12" x14ac:dyDescent="0.25">
      <c r="A4715" t="s">
        <v>82</v>
      </c>
      <c r="B4715" t="s">
        <v>83</v>
      </c>
      <c r="C4715" t="s">
        <v>21</v>
      </c>
      <c r="D4715" t="s">
        <v>29</v>
      </c>
      <c r="E4715" t="b">
        <v>0</v>
      </c>
      <c r="F4715" s="1">
        <v>45341.823564814818</v>
      </c>
      <c r="G4715" t="b">
        <v>1</v>
      </c>
      <c r="H4715" t="b">
        <v>1</v>
      </c>
      <c r="I4715" t="s">
        <v>84</v>
      </c>
      <c r="J4715" t="s">
        <v>34</v>
      </c>
      <c r="K4715" t="s">
        <v>119</v>
      </c>
      <c r="L4715">
        <v>132029</v>
      </c>
    </row>
    <row r="4716" spans="1:12" x14ac:dyDescent="0.25">
      <c r="A4716" t="s">
        <v>19</v>
      </c>
      <c r="B4716" t="s">
        <v>36</v>
      </c>
      <c r="C4716" t="s">
        <v>40</v>
      </c>
      <c r="D4716" t="s">
        <v>29</v>
      </c>
      <c r="E4716" t="b">
        <v>0</v>
      </c>
      <c r="F4716" s="1">
        <v>45565.89916666667</v>
      </c>
      <c r="G4716" t="b">
        <v>1</v>
      </c>
      <c r="H4716" t="b">
        <v>0</v>
      </c>
      <c r="I4716" t="s">
        <v>23</v>
      </c>
      <c r="J4716" t="s">
        <v>52</v>
      </c>
      <c r="K4716" t="s">
        <v>58</v>
      </c>
      <c r="L4716">
        <v>72706</v>
      </c>
    </row>
    <row r="4717" spans="1:12" x14ac:dyDescent="0.25">
      <c r="A4717" t="s">
        <v>45</v>
      </c>
      <c r="B4717" t="s">
        <v>76</v>
      </c>
      <c r="C4717" t="s">
        <v>14</v>
      </c>
      <c r="D4717" t="s">
        <v>22</v>
      </c>
      <c r="E4717" t="b">
        <v>0</v>
      </c>
      <c r="F4717" s="1">
        <v>45380.821400462963</v>
      </c>
      <c r="G4717" t="b">
        <v>1</v>
      </c>
      <c r="H4717" t="b">
        <v>0</v>
      </c>
      <c r="I4717" t="s">
        <v>16</v>
      </c>
      <c r="J4717" t="s">
        <v>31</v>
      </c>
      <c r="K4717" t="s">
        <v>106</v>
      </c>
      <c r="L4717">
        <v>87791</v>
      </c>
    </row>
    <row r="4718" spans="1:12" x14ac:dyDescent="0.25">
      <c r="A4718" t="s">
        <v>38</v>
      </c>
      <c r="B4718" t="s">
        <v>107</v>
      </c>
      <c r="C4718" t="s">
        <v>21</v>
      </c>
      <c r="D4718" t="s">
        <v>15</v>
      </c>
      <c r="E4718" t="b">
        <v>1</v>
      </c>
      <c r="F4718" s="1">
        <v>45567.91238425926</v>
      </c>
      <c r="G4718" t="b">
        <v>0</v>
      </c>
      <c r="H4718" t="b">
        <v>1</v>
      </c>
      <c r="I4718" t="s">
        <v>41</v>
      </c>
      <c r="J4718" t="s">
        <v>66</v>
      </c>
      <c r="K4718" t="s">
        <v>128</v>
      </c>
      <c r="L4718">
        <v>85536</v>
      </c>
    </row>
    <row r="4719" spans="1:12" x14ac:dyDescent="0.25">
      <c r="A4719" t="s">
        <v>49</v>
      </c>
      <c r="B4719" t="s">
        <v>61</v>
      </c>
      <c r="C4719" t="s">
        <v>28</v>
      </c>
      <c r="D4719" t="s">
        <v>29</v>
      </c>
      <c r="E4719" t="b">
        <v>1</v>
      </c>
      <c r="F4719" s="1">
        <v>45326.265972222223</v>
      </c>
      <c r="G4719" t="b">
        <v>1</v>
      </c>
      <c r="H4719" t="b">
        <v>1</v>
      </c>
      <c r="I4719" t="s">
        <v>51</v>
      </c>
      <c r="J4719" t="s">
        <v>24</v>
      </c>
      <c r="K4719" t="s">
        <v>104</v>
      </c>
      <c r="L4719">
        <v>76584</v>
      </c>
    </row>
    <row r="4720" spans="1:12" x14ac:dyDescent="0.25">
      <c r="A4720" t="s">
        <v>45</v>
      </c>
      <c r="B4720" t="s">
        <v>88</v>
      </c>
      <c r="C4720" t="s">
        <v>68</v>
      </c>
      <c r="D4720" t="s">
        <v>15</v>
      </c>
      <c r="E4720" t="b">
        <v>1</v>
      </c>
      <c r="F4720" s="1">
        <v>45655.637592592589</v>
      </c>
      <c r="G4720" t="b">
        <v>1</v>
      </c>
      <c r="H4720" t="b">
        <v>1</v>
      </c>
      <c r="I4720" t="s">
        <v>16</v>
      </c>
      <c r="J4720" t="s">
        <v>57</v>
      </c>
      <c r="K4720" t="s">
        <v>60</v>
      </c>
      <c r="L4720">
        <v>95347</v>
      </c>
    </row>
    <row r="4721" spans="1:12" x14ac:dyDescent="0.25">
      <c r="A4721" t="s">
        <v>12</v>
      </c>
      <c r="B4721" t="s">
        <v>13</v>
      </c>
      <c r="C4721" t="s">
        <v>28</v>
      </c>
      <c r="D4721" t="s">
        <v>29</v>
      </c>
      <c r="E4721" t="b">
        <v>1</v>
      </c>
      <c r="F4721" s="1">
        <v>45544.15457175926</v>
      </c>
      <c r="G4721" t="b">
        <v>1</v>
      </c>
      <c r="H4721" t="b">
        <v>1</v>
      </c>
      <c r="I4721" t="s">
        <v>16</v>
      </c>
      <c r="J4721" t="s">
        <v>72</v>
      </c>
      <c r="K4721" t="s">
        <v>130</v>
      </c>
      <c r="L4721">
        <v>112975</v>
      </c>
    </row>
    <row r="4722" spans="1:12" x14ac:dyDescent="0.25">
      <c r="A4722" t="s">
        <v>45</v>
      </c>
      <c r="B4722" t="s">
        <v>76</v>
      </c>
      <c r="C4722" t="s">
        <v>28</v>
      </c>
      <c r="D4722" t="s">
        <v>15</v>
      </c>
      <c r="E4722" t="b">
        <v>0</v>
      </c>
      <c r="F4722" s="1">
        <v>45584.057083333333</v>
      </c>
      <c r="G4722" t="b">
        <v>1</v>
      </c>
      <c r="H4722" t="b">
        <v>0</v>
      </c>
      <c r="I4722" t="s">
        <v>16</v>
      </c>
      <c r="J4722" t="s">
        <v>57</v>
      </c>
      <c r="K4722" t="s">
        <v>93</v>
      </c>
      <c r="L4722">
        <v>112286</v>
      </c>
    </row>
    <row r="4723" spans="1:12" x14ac:dyDescent="0.25">
      <c r="A4723" t="s">
        <v>12</v>
      </c>
      <c r="B4723" t="s">
        <v>13</v>
      </c>
      <c r="C4723" t="s">
        <v>28</v>
      </c>
      <c r="D4723" t="s">
        <v>15</v>
      </c>
      <c r="E4723" t="b">
        <v>0</v>
      </c>
      <c r="F4723" s="1">
        <v>45445.787291666667</v>
      </c>
      <c r="G4723" t="b">
        <v>1</v>
      </c>
      <c r="H4723" t="b">
        <v>1</v>
      </c>
      <c r="I4723" t="s">
        <v>16</v>
      </c>
      <c r="J4723" t="s">
        <v>17</v>
      </c>
      <c r="K4723" t="s">
        <v>58</v>
      </c>
      <c r="L4723">
        <v>127202</v>
      </c>
    </row>
    <row r="4724" spans="1:12" x14ac:dyDescent="0.25">
      <c r="A4724" t="s">
        <v>49</v>
      </c>
      <c r="B4724" t="s">
        <v>61</v>
      </c>
      <c r="C4724" t="s">
        <v>21</v>
      </c>
      <c r="D4724" t="s">
        <v>22</v>
      </c>
      <c r="E4724" t="b">
        <v>0</v>
      </c>
      <c r="F4724" s="1">
        <v>45482.147222222222</v>
      </c>
      <c r="G4724" t="b">
        <v>1</v>
      </c>
      <c r="H4724" t="b">
        <v>0</v>
      </c>
      <c r="I4724" t="s">
        <v>51</v>
      </c>
      <c r="J4724" t="s">
        <v>57</v>
      </c>
      <c r="K4724" t="s">
        <v>115</v>
      </c>
      <c r="L4724">
        <v>76580</v>
      </c>
    </row>
    <row r="4725" spans="1:12" x14ac:dyDescent="0.25">
      <c r="A4725" t="s">
        <v>49</v>
      </c>
      <c r="B4725" t="s">
        <v>61</v>
      </c>
      <c r="C4725" t="s">
        <v>14</v>
      </c>
      <c r="D4725" t="s">
        <v>29</v>
      </c>
      <c r="E4725" t="b">
        <v>0</v>
      </c>
      <c r="F4725" s="1">
        <v>45477.89166666667</v>
      </c>
      <c r="G4725" t="b">
        <v>1</v>
      </c>
      <c r="H4725" t="b">
        <v>1</v>
      </c>
      <c r="I4725" t="s">
        <v>51</v>
      </c>
      <c r="J4725" t="s">
        <v>47</v>
      </c>
      <c r="K4725" t="s">
        <v>106</v>
      </c>
      <c r="L4725">
        <v>91147</v>
      </c>
    </row>
    <row r="4726" spans="1:12" x14ac:dyDescent="0.25">
      <c r="A4726" t="s">
        <v>45</v>
      </c>
      <c r="B4726" t="s">
        <v>88</v>
      </c>
      <c r="C4726" t="s">
        <v>14</v>
      </c>
      <c r="D4726" t="s">
        <v>15</v>
      </c>
      <c r="E4726" t="b">
        <v>1</v>
      </c>
      <c r="F4726" s="1">
        <v>45348.694016203714</v>
      </c>
      <c r="G4726" t="b">
        <v>1</v>
      </c>
      <c r="H4726" t="b">
        <v>1</v>
      </c>
      <c r="I4726" t="s">
        <v>16</v>
      </c>
      <c r="J4726" t="s">
        <v>24</v>
      </c>
      <c r="K4726" t="s">
        <v>25</v>
      </c>
      <c r="L4726">
        <v>115855</v>
      </c>
    </row>
    <row r="4727" spans="1:12" x14ac:dyDescent="0.25">
      <c r="A4727" t="s">
        <v>26</v>
      </c>
      <c r="B4727" t="s">
        <v>71</v>
      </c>
      <c r="C4727" t="s">
        <v>14</v>
      </c>
      <c r="D4727" t="s">
        <v>29</v>
      </c>
      <c r="E4727" t="b">
        <v>1</v>
      </c>
      <c r="F4727" s="1">
        <v>45513.706643518519</v>
      </c>
      <c r="G4727" t="b">
        <v>0</v>
      </c>
      <c r="H4727" t="b">
        <v>0</v>
      </c>
      <c r="I4727" t="s">
        <v>30</v>
      </c>
      <c r="J4727" t="s">
        <v>44</v>
      </c>
      <c r="K4727" t="s">
        <v>56</v>
      </c>
      <c r="L4727">
        <v>88425</v>
      </c>
    </row>
    <row r="4728" spans="1:12" x14ac:dyDescent="0.25">
      <c r="A4728" t="s">
        <v>38</v>
      </c>
      <c r="B4728" t="s">
        <v>39</v>
      </c>
      <c r="C4728" t="s">
        <v>14</v>
      </c>
      <c r="D4728" t="s">
        <v>15</v>
      </c>
      <c r="E4728" t="b">
        <v>1</v>
      </c>
      <c r="F4728" s="1">
        <v>45624.47619212963</v>
      </c>
      <c r="G4728" t="b">
        <v>1</v>
      </c>
      <c r="H4728" t="b">
        <v>1</v>
      </c>
      <c r="I4728" t="s">
        <v>41</v>
      </c>
      <c r="J4728" t="s">
        <v>72</v>
      </c>
      <c r="K4728" t="s">
        <v>116</v>
      </c>
      <c r="L4728">
        <v>78194</v>
      </c>
    </row>
    <row r="4729" spans="1:12" x14ac:dyDescent="0.25">
      <c r="A4729" t="s">
        <v>54</v>
      </c>
      <c r="B4729" t="s">
        <v>79</v>
      </c>
      <c r="C4729" t="s">
        <v>21</v>
      </c>
      <c r="D4729" t="s">
        <v>22</v>
      </c>
      <c r="E4729" t="b">
        <v>1</v>
      </c>
      <c r="F4729" s="1">
        <v>45625.350798611107</v>
      </c>
      <c r="G4729" t="b">
        <v>1</v>
      </c>
      <c r="H4729" t="b">
        <v>1</v>
      </c>
      <c r="I4729" t="s">
        <v>30</v>
      </c>
      <c r="J4729" t="s">
        <v>66</v>
      </c>
      <c r="K4729" t="s">
        <v>96</v>
      </c>
      <c r="L4729">
        <v>132013</v>
      </c>
    </row>
    <row r="4730" spans="1:12" x14ac:dyDescent="0.25">
      <c r="A4730" t="s">
        <v>54</v>
      </c>
      <c r="B4730" t="s">
        <v>55</v>
      </c>
      <c r="C4730" t="s">
        <v>43</v>
      </c>
      <c r="D4730" t="s">
        <v>29</v>
      </c>
      <c r="E4730" t="b">
        <v>0</v>
      </c>
      <c r="F4730" s="1">
        <v>45551.230694444443</v>
      </c>
      <c r="G4730" t="b">
        <v>1</v>
      </c>
      <c r="H4730" t="b">
        <v>0</v>
      </c>
      <c r="I4730" t="s">
        <v>30</v>
      </c>
      <c r="J4730" t="s">
        <v>70</v>
      </c>
      <c r="K4730" t="s">
        <v>121</v>
      </c>
      <c r="L4730">
        <v>146662</v>
      </c>
    </row>
    <row r="4731" spans="1:12" x14ac:dyDescent="0.25">
      <c r="A4731" t="s">
        <v>19</v>
      </c>
      <c r="B4731" t="s">
        <v>20</v>
      </c>
      <c r="C4731" t="s">
        <v>68</v>
      </c>
      <c r="D4731" t="s">
        <v>29</v>
      </c>
      <c r="E4731" t="b">
        <v>0</v>
      </c>
      <c r="F4731" s="1">
        <v>45423.239247685182</v>
      </c>
      <c r="G4731" t="b">
        <v>0</v>
      </c>
      <c r="H4731" t="b">
        <v>1</v>
      </c>
      <c r="I4731" t="s">
        <v>23</v>
      </c>
      <c r="J4731" t="s">
        <v>24</v>
      </c>
      <c r="K4731" t="s">
        <v>67</v>
      </c>
      <c r="L4731">
        <v>70130</v>
      </c>
    </row>
    <row r="4732" spans="1:12" x14ac:dyDescent="0.25">
      <c r="A4732" t="s">
        <v>45</v>
      </c>
      <c r="B4732" t="s">
        <v>46</v>
      </c>
      <c r="C4732" t="s">
        <v>43</v>
      </c>
      <c r="D4732" t="s">
        <v>22</v>
      </c>
      <c r="E4732" t="b">
        <v>1</v>
      </c>
      <c r="F4732" s="1">
        <v>45390.463182870371</v>
      </c>
      <c r="G4732" t="b">
        <v>1</v>
      </c>
      <c r="H4732" t="b">
        <v>0</v>
      </c>
      <c r="I4732" t="s">
        <v>16</v>
      </c>
      <c r="J4732" t="s">
        <v>47</v>
      </c>
      <c r="K4732" t="s">
        <v>120</v>
      </c>
      <c r="L4732">
        <v>104410</v>
      </c>
    </row>
    <row r="4733" spans="1:12" x14ac:dyDescent="0.25">
      <c r="A4733" t="s">
        <v>26</v>
      </c>
      <c r="B4733" t="s">
        <v>71</v>
      </c>
      <c r="C4733" t="s">
        <v>14</v>
      </c>
      <c r="D4733" t="s">
        <v>29</v>
      </c>
      <c r="E4733" t="b">
        <v>0</v>
      </c>
      <c r="F4733" s="1">
        <v>45342.457326388889</v>
      </c>
      <c r="G4733" t="b">
        <v>0</v>
      </c>
      <c r="H4733" t="b">
        <v>0</v>
      </c>
      <c r="I4733" t="s">
        <v>30</v>
      </c>
      <c r="J4733" t="s">
        <v>80</v>
      </c>
      <c r="K4733" t="s">
        <v>81</v>
      </c>
      <c r="L4733">
        <v>109662</v>
      </c>
    </row>
    <row r="4734" spans="1:12" x14ac:dyDescent="0.25">
      <c r="A4734" t="s">
        <v>45</v>
      </c>
      <c r="B4734" t="s">
        <v>88</v>
      </c>
      <c r="C4734" t="s">
        <v>43</v>
      </c>
      <c r="D4734" t="s">
        <v>15</v>
      </c>
      <c r="E4734" t="b">
        <v>1</v>
      </c>
      <c r="F4734" s="1">
        <v>45524.777280092603</v>
      </c>
      <c r="G4734" t="b">
        <v>1</v>
      </c>
      <c r="H4734" t="b">
        <v>1</v>
      </c>
      <c r="I4734" t="s">
        <v>16</v>
      </c>
      <c r="J4734" t="s">
        <v>64</v>
      </c>
      <c r="K4734" t="s">
        <v>67</v>
      </c>
      <c r="L4734">
        <v>114670</v>
      </c>
    </row>
    <row r="4735" spans="1:12" x14ac:dyDescent="0.25">
      <c r="A4735" t="s">
        <v>82</v>
      </c>
      <c r="B4735" t="s">
        <v>91</v>
      </c>
      <c r="C4735" t="s">
        <v>40</v>
      </c>
      <c r="D4735" t="s">
        <v>15</v>
      </c>
      <c r="E4735" t="b">
        <v>0</v>
      </c>
      <c r="F4735" s="1">
        <v>45579.707326388889</v>
      </c>
      <c r="G4735" t="b">
        <v>1</v>
      </c>
      <c r="H4735" t="b">
        <v>1</v>
      </c>
      <c r="I4735" t="s">
        <v>84</v>
      </c>
      <c r="J4735" t="s">
        <v>47</v>
      </c>
      <c r="K4735" t="s">
        <v>32</v>
      </c>
      <c r="L4735">
        <v>130468</v>
      </c>
    </row>
    <row r="4736" spans="1:12" x14ac:dyDescent="0.25">
      <c r="A4736" t="s">
        <v>12</v>
      </c>
      <c r="B4736" t="s">
        <v>13</v>
      </c>
      <c r="C4736" t="s">
        <v>40</v>
      </c>
      <c r="D4736" t="s">
        <v>22</v>
      </c>
      <c r="E4736" t="b">
        <v>0</v>
      </c>
      <c r="F4736" s="1">
        <v>45640.736747685187</v>
      </c>
      <c r="G4736" t="b">
        <v>0</v>
      </c>
      <c r="H4736" t="b">
        <v>0</v>
      </c>
      <c r="I4736" t="s">
        <v>16</v>
      </c>
      <c r="J4736" t="s">
        <v>80</v>
      </c>
      <c r="K4736" t="s">
        <v>102</v>
      </c>
      <c r="L4736">
        <v>123606</v>
      </c>
    </row>
    <row r="4737" spans="1:12" x14ac:dyDescent="0.25">
      <c r="A4737" t="s">
        <v>45</v>
      </c>
      <c r="B4737" t="s">
        <v>46</v>
      </c>
      <c r="C4737" t="s">
        <v>14</v>
      </c>
      <c r="D4737" t="s">
        <v>15</v>
      </c>
      <c r="E4737" t="b">
        <v>0</v>
      </c>
      <c r="F4737" s="1">
        <v>45430.890613425923</v>
      </c>
      <c r="G4737" t="b">
        <v>1</v>
      </c>
      <c r="H4737" t="b">
        <v>1</v>
      </c>
      <c r="I4737" t="s">
        <v>16</v>
      </c>
      <c r="J4737" t="s">
        <v>24</v>
      </c>
      <c r="K4737" t="s">
        <v>110</v>
      </c>
      <c r="L4737">
        <v>98428</v>
      </c>
    </row>
    <row r="4738" spans="1:12" x14ac:dyDescent="0.25">
      <c r="A4738" t="s">
        <v>45</v>
      </c>
      <c r="B4738" t="s">
        <v>76</v>
      </c>
      <c r="C4738" t="s">
        <v>40</v>
      </c>
      <c r="D4738" t="s">
        <v>22</v>
      </c>
      <c r="E4738" t="b">
        <v>0</v>
      </c>
      <c r="F4738" s="1">
        <v>45357.100856481477</v>
      </c>
      <c r="G4738" t="b">
        <v>0</v>
      </c>
      <c r="H4738" t="b">
        <v>0</v>
      </c>
      <c r="I4738" t="s">
        <v>16</v>
      </c>
      <c r="J4738" t="s">
        <v>31</v>
      </c>
      <c r="K4738" t="s">
        <v>102</v>
      </c>
      <c r="L4738">
        <v>101360</v>
      </c>
    </row>
    <row r="4739" spans="1:12" x14ac:dyDescent="0.25">
      <c r="A4739" t="s">
        <v>26</v>
      </c>
      <c r="B4739" t="s">
        <v>33</v>
      </c>
      <c r="C4739" t="s">
        <v>28</v>
      </c>
      <c r="D4739" t="s">
        <v>29</v>
      </c>
      <c r="E4739" t="b">
        <v>1</v>
      </c>
      <c r="F4739" s="1">
        <v>45325.507754629631</v>
      </c>
      <c r="G4739" t="b">
        <v>1</v>
      </c>
      <c r="H4739" t="b">
        <v>0</v>
      </c>
      <c r="I4739" t="s">
        <v>30</v>
      </c>
      <c r="J4739" t="s">
        <v>47</v>
      </c>
      <c r="K4739" t="s">
        <v>111</v>
      </c>
      <c r="L4739">
        <v>107509</v>
      </c>
    </row>
    <row r="4740" spans="1:12" x14ac:dyDescent="0.25">
      <c r="A4740" t="s">
        <v>12</v>
      </c>
      <c r="B4740" t="s">
        <v>13</v>
      </c>
      <c r="C4740" t="s">
        <v>21</v>
      </c>
      <c r="D4740" t="s">
        <v>29</v>
      </c>
      <c r="E4740" t="b">
        <v>1</v>
      </c>
      <c r="F4740" s="1">
        <v>45614.759768518517</v>
      </c>
      <c r="G4740" t="b">
        <v>1</v>
      </c>
      <c r="H4740" t="b">
        <v>1</v>
      </c>
      <c r="I4740" t="s">
        <v>16</v>
      </c>
      <c r="J4740" t="s">
        <v>66</v>
      </c>
      <c r="K4740" t="s">
        <v>116</v>
      </c>
      <c r="L4740">
        <v>142276</v>
      </c>
    </row>
    <row r="4741" spans="1:12" x14ac:dyDescent="0.25">
      <c r="A4741" t="s">
        <v>19</v>
      </c>
      <c r="B4741" t="s">
        <v>86</v>
      </c>
      <c r="C4741" t="s">
        <v>14</v>
      </c>
      <c r="D4741" t="s">
        <v>22</v>
      </c>
      <c r="E4741" t="b">
        <v>1</v>
      </c>
      <c r="F4741" s="1">
        <v>45609.809293981481</v>
      </c>
      <c r="G4741" t="b">
        <v>0</v>
      </c>
      <c r="H4741" t="b">
        <v>0</v>
      </c>
      <c r="I4741" t="s">
        <v>23</v>
      </c>
      <c r="J4741" t="s">
        <v>34</v>
      </c>
      <c r="K4741" t="s">
        <v>92</v>
      </c>
      <c r="L4741">
        <v>62871</v>
      </c>
    </row>
    <row r="4742" spans="1:12" x14ac:dyDescent="0.25">
      <c r="A4742" t="s">
        <v>38</v>
      </c>
      <c r="B4742" t="s">
        <v>39</v>
      </c>
      <c r="C4742" t="s">
        <v>28</v>
      </c>
      <c r="D4742" t="s">
        <v>29</v>
      </c>
      <c r="E4742" t="b">
        <v>1</v>
      </c>
      <c r="F4742" s="1">
        <v>45508.193796296298</v>
      </c>
      <c r="G4742" t="b">
        <v>1</v>
      </c>
      <c r="H4742" t="b">
        <v>0</v>
      </c>
      <c r="I4742" t="s">
        <v>41</v>
      </c>
      <c r="J4742" t="s">
        <v>57</v>
      </c>
      <c r="K4742" t="s">
        <v>37</v>
      </c>
      <c r="L4742">
        <v>92331</v>
      </c>
    </row>
    <row r="4743" spans="1:12" x14ac:dyDescent="0.25">
      <c r="A4743" t="s">
        <v>12</v>
      </c>
      <c r="B4743" t="s">
        <v>75</v>
      </c>
      <c r="C4743" t="s">
        <v>68</v>
      </c>
      <c r="D4743" t="s">
        <v>22</v>
      </c>
      <c r="E4743" t="b">
        <v>0</v>
      </c>
      <c r="F4743" s="1">
        <v>45486.713599537034</v>
      </c>
      <c r="G4743" t="b">
        <v>1</v>
      </c>
      <c r="H4743" t="b">
        <v>1</v>
      </c>
      <c r="I4743" t="s">
        <v>16</v>
      </c>
      <c r="J4743" t="s">
        <v>70</v>
      </c>
      <c r="K4743" t="s">
        <v>42</v>
      </c>
      <c r="L4743">
        <v>123338</v>
      </c>
    </row>
    <row r="4744" spans="1:12" x14ac:dyDescent="0.25">
      <c r="A4744" t="s">
        <v>12</v>
      </c>
      <c r="B4744" t="s">
        <v>63</v>
      </c>
      <c r="C4744" t="s">
        <v>14</v>
      </c>
      <c r="D4744" t="s">
        <v>15</v>
      </c>
      <c r="E4744" t="b">
        <v>1</v>
      </c>
      <c r="F4744" s="1">
        <v>45551.085960648154</v>
      </c>
      <c r="G4744" t="b">
        <v>0</v>
      </c>
      <c r="H4744" t="b">
        <v>1</v>
      </c>
      <c r="I4744" t="s">
        <v>16</v>
      </c>
      <c r="J4744" t="s">
        <v>66</v>
      </c>
      <c r="K4744" t="s">
        <v>69</v>
      </c>
      <c r="L4744">
        <v>116220</v>
      </c>
    </row>
    <row r="4745" spans="1:12" x14ac:dyDescent="0.25">
      <c r="A4745" t="s">
        <v>49</v>
      </c>
      <c r="B4745" t="s">
        <v>108</v>
      </c>
      <c r="C4745" t="s">
        <v>21</v>
      </c>
      <c r="D4745" t="s">
        <v>29</v>
      </c>
      <c r="E4745" t="b">
        <v>1</v>
      </c>
      <c r="F4745" s="1">
        <v>45327.552384259259</v>
      </c>
      <c r="G4745" t="b">
        <v>0</v>
      </c>
      <c r="H4745" t="b">
        <v>1</v>
      </c>
      <c r="I4745" t="s">
        <v>51</v>
      </c>
      <c r="J4745" t="s">
        <v>44</v>
      </c>
      <c r="K4745" t="s">
        <v>125</v>
      </c>
      <c r="L4745">
        <v>93914</v>
      </c>
    </row>
    <row r="4746" spans="1:12" x14ac:dyDescent="0.25">
      <c r="A4746" t="s">
        <v>54</v>
      </c>
      <c r="B4746" t="s">
        <v>55</v>
      </c>
      <c r="C4746" t="s">
        <v>40</v>
      </c>
      <c r="D4746" t="s">
        <v>15</v>
      </c>
      <c r="E4746" t="b">
        <v>1</v>
      </c>
      <c r="F4746" s="1">
        <v>45587.456400462957</v>
      </c>
      <c r="G4746" t="b">
        <v>0</v>
      </c>
      <c r="H4746" t="b">
        <v>0</v>
      </c>
      <c r="I4746" t="s">
        <v>30</v>
      </c>
      <c r="J4746" t="s">
        <v>80</v>
      </c>
      <c r="K4746" t="s">
        <v>74</v>
      </c>
      <c r="L4746">
        <v>146716</v>
      </c>
    </row>
    <row r="4747" spans="1:12" x14ac:dyDescent="0.25">
      <c r="A4747" t="s">
        <v>49</v>
      </c>
      <c r="B4747" t="s">
        <v>61</v>
      </c>
      <c r="C4747" t="s">
        <v>14</v>
      </c>
      <c r="D4747" t="s">
        <v>22</v>
      </c>
      <c r="E4747" t="b">
        <v>1</v>
      </c>
      <c r="F4747" s="1">
        <v>45525.849236111113</v>
      </c>
      <c r="G4747" t="b">
        <v>0</v>
      </c>
      <c r="H4747" t="b">
        <v>0</v>
      </c>
      <c r="I4747" t="s">
        <v>51</v>
      </c>
      <c r="J4747" t="s">
        <v>47</v>
      </c>
      <c r="K4747" t="s">
        <v>105</v>
      </c>
      <c r="L4747">
        <v>89993</v>
      </c>
    </row>
    <row r="4748" spans="1:12" x14ac:dyDescent="0.25">
      <c r="A4748" t="s">
        <v>45</v>
      </c>
      <c r="B4748" t="s">
        <v>46</v>
      </c>
      <c r="C4748" t="s">
        <v>28</v>
      </c>
      <c r="D4748" t="s">
        <v>22</v>
      </c>
      <c r="E4748" t="b">
        <v>1</v>
      </c>
      <c r="F4748" s="1">
        <v>45469.61173611111</v>
      </c>
      <c r="G4748" t="b">
        <v>1</v>
      </c>
      <c r="H4748" t="b">
        <v>1</v>
      </c>
      <c r="I4748" t="s">
        <v>16</v>
      </c>
      <c r="J4748" t="s">
        <v>70</v>
      </c>
      <c r="K4748" t="s">
        <v>78</v>
      </c>
      <c r="L4748">
        <v>114363</v>
      </c>
    </row>
    <row r="4749" spans="1:12" x14ac:dyDescent="0.25">
      <c r="A4749" t="s">
        <v>45</v>
      </c>
      <c r="B4749" t="s">
        <v>76</v>
      </c>
      <c r="C4749" t="s">
        <v>43</v>
      </c>
      <c r="D4749" t="s">
        <v>15</v>
      </c>
      <c r="E4749" t="b">
        <v>1</v>
      </c>
      <c r="F4749" s="1">
        <v>45421.85429398148</v>
      </c>
      <c r="G4749" t="b">
        <v>0</v>
      </c>
      <c r="H4749" t="b">
        <v>0</v>
      </c>
      <c r="I4749" t="s">
        <v>16</v>
      </c>
      <c r="J4749" t="s">
        <v>31</v>
      </c>
      <c r="K4749" t="s">
        <v>111</v>
      </c>
      <c r="L4749">
        <v>105467</v>
      </c>
    </row>
    <row r="4750" spans="1:12" x14ac:dyDescent="0.25">
      <c r="A4750" t="s">
        <v>45</v>
      </c>
      <c r="B4750" t="s">
        <v>88</v>
      </c>
      <c r="C4750" t="s">
        <v>68</v>
      </c>
      <c r="D4750" t="s">
        <v>29</v>
      </c>
      <c r="E4750" t="b">
        <v>1</v>
      </c>
      <c r="F4750" s="1">
        <v>45432.186400462961</v>
      </c>
      <c r="G4750" t="b">
        <v>0</v>
      </c>
      <c r="H4750" t="b">
        <v>0</v>
      </c>
      <c r="I4750" t="s">
        <v>16</v>
      </c>
      <c r="J4750" t="s">
        <v>31</v>
      </c>
      <c r="K4750" t="s">
        <v>65</v>
      </c>
      <c r="L4750">
        <v>108581</v>
      </c>
    </row>
    <row r="4751" spans="1:12" x14ac:dyDescent="0.25">
      <c r="A4751" t="s">
        <v>19</v>
      </c>
      <c r="B4751" t="s">
        <v>20</v>
      </c>
      <c r="C4751" t="s">
        <v>43</v>
      </c>
      <c r="D4751" t="s">
        <v>22</v>
      </c>
      <c r="E4751" t="b">
        <v>1</v>
      </c>
      <c r="F4751" s="1">
        <v>45483.972280092603</v>
      </c>
      <c r="G4751" t="b">
        <v>1</v>
      </c>
      <c r="H4751" t="b">
        <v>0</v>
      </c>
      <c r="I4751" t="s">
        <v>23</v>
      </c>
      <c r="J4751" t="s">
        <v>24</v>
      </c>
      <c r="K4751" t="s">
        <v>65</v>
      </c>
      <c r="L4751">
        <v>64077</v>
      </c>
    </row>
    <row r="4752" spans="1:12" x14ac:dyDescent="0.25">
      <c r="A4752" t="s">
        <v>45</v>
      </c>
      <c r="B4752" t="s">
        <v>88</v>
      </c>
      <c r="C4752" t="s">
        <v>40</v>
      </c>
      <c r="D4752" t="s">
        <v>29</v>
      </c>
      <c r="E4752" t="b">
        <v>0</v>
      </c>
      <c r="F4752" s="1">
        <v>45326.285277777781</v>
      </c>
      <c r="G4752" t="b">
        <v>1</v>
      </c>
      <c r="H4752" t="b">
        <v>0</v>
      </c>
      <c r="I4752" t="s">
        <v>16</v>
      </c>
      <c r="J4752" t="s">
        <v>44</v>
      </c>
      <c r="K4752" t="s">
        <v>129</v>
      </c>
      <c r="L4752">
        <v>116568</v>
      </c>
    </row>
    <row r="4753" spans="1:12" x14ac:dyDescent="0.25">
      <c r="A4753" t="s">
        <v>12</v>
      </c>
      <c r="B4753" t="s">
        <v>13</v>
      </c>
      <c r="C4753" t="s">
        <v>68</v>
      </c>
      <c r="D4753" t="s">
        <v>15</v>
      </c>
      <c r="E4753" t="b">
        <v>0</v>
      </c>
      <c r="F4753" s="1">
        <v>45358.435729166667</v>
      </c>
      <c r="G4753" t="b">
        <v>0</v>
      </c>
      <c r="H4753" t="b">
        <v>1</v>
      </c>
      <c r="I4753" t="s">
        <v>16</v>
      </c>
      <c r="J4753" t="s">
        <v>57</v>
      </c>
      <c r="K4753" t="s">
        <v>62</v>
      </c>
      <c r="L4753">
        <v>147585</v>
      </c>
    </row>
    <row r="4754" spans="1:12" x14ac:dyDescent="0.25">
      <c r="A4754" t="s">
        <v>12</v>
      </c>
      <c r="B4754" t="s">
        <v>13</v>
      </c>
      <c r="C4754" t="s">
        <v>68</v>
      </c>
      <c r="D4754" t="s">
        <v>22</v>
      </c>
      <c r="E4754" t="b">
        <v>0</v>
      </c>
      <c r="F4754" s="1">
        <v>45305.961516203701</v>
      </c>
      <c r="G4754" t="b">
        <v>0</v>
      </c>
      <c r="H4754" t="b">
        <v>1</v>
      </c>
      <c r="I4754" t="s">
        <v>16</v>
      </c>
      <c r="J4754" t="s">
        <v>31</v>
      </c>
      <c r="K4754" t="s">
        <v>118</v>
      </c>
      <c r="L4754">
        <v>136895</v>
      </c>
    </row>
    <row r="4755" spans="1:12" x14ac:dyDescent="0.25">
      <c r="A4755" t="s">
        <v>26</v>
      </c>
      <c r="B4755" t="s">
        <v>33</v>
      </c>
      <c r="C4755" t="s">
        <v>40</v>
      </c>
      <c r="D4755" t="s">
        <v>15</v>
      </c>
      <c r="E4755" t="b">
        <v>0</v>
      </c>
      <c r="F4755" s="1">
        <v>45425.864675925928</v>
      </c>
      <c r="G4755" t="b">
        <v>1</v>
      </c>
      <c r="H4755" t="b">
        <v>1</v>
      </c>
      <c r="I4755" t="s">
        <v>30</v>
      </c>
      <c r="J4755" t="s">
        <v>64</v>
      </c>
      <c r="K4755" t="s">
        <v>101</v>
      </c>
      <c r="L4755">
        <v>91633</v>
      </c>
    </row>
    <row r="4756" spans="1:12" x14ac:dyDescent="0.25">
      <c r="A4756" t="s">
        <v>38</v>
      </c>
      <c r="B4756" t="s">
        <v>107</v>
      </c>
      <c r="C4756" t="s">
        <v>40</v>
      </c>
      <c r="D4756" t="s">
        <v>29</v>
      </c>
      <c r="E4756" t="b">
        <v>1</v>
      </c>
      <c r="F4756" s="1">
        <v>45337.1018287037</v>
      </c>
      <c r="G4756" t="b">
        <v>1</v>
      </c>
      <c r="H4756" t="b">
        <v>0</v>
      </c>
      <c r="I4756" t="s">
        <v>41</v>
      </c>
      <c r="J4756" t="s">
        <v>64</v>
      </c>
      <c r="K4756" t="s">
        <v>110</v>
      </c>
      <c r="L4756">
        <v>80150</v>
      </c>
    </row>
    <row r="4757" spans="1:12" x14ac:dyDescent="0.25">
      <c r="A4757" t="s">
        <v>19</v>
      </c>
      <c r="B4757" t="s">
        <v>86</v>
      </c>
      <c r="C4757" t="s">
        <v>14</v>
      </c>
      <c r="D4757" t="s">
        <v>15</v>
      </c>
      <c r="E4757" t="b">
        <v>0</v>
      </c>
      <c r="F4757" s="1">
        <v>45652.777650462973</v>
      </c>
      <c r="G4757" t="b">
        <v>0</v>
      </c>
      <c r="H4757" t="b">
        <v>0</v>
      </c>
      <c r="I4757" t="s">
        <v>23</v>
      </c>
      <c r="J4757" t="s">
        <v>44</v>
      </c>
      <c r="K4757" t="s">
        <v>25</v>
      </c>
      <c r="L4757">
        <v>69422</v>
      </c>
    </row>
    <row r="4758" spans="1:12" x14ac:dyDescent="0.25">
      <c r="A4758" t="s">
        <v>54</v>
      </c>
      <c r="B4758" t="s">
        <v>55</v>
      </c>
      <c r="C4758" t="s">
        <v>14</v>
      </c>
      <c r="D4758" t="s">
        <v>29</v>
      </c>
      <c r="E4758" t="b">
        <v>0</v>
      </c>
      <c r="F4758" s="1">
        <v>45479.702708333331</v>
      </c>
      <c r="G4758" t="b">
        <v>1</v>
      </c>
      <c r="H4758" t="b">
        <v>0</v>
      </c>
      <c r="I4758" t="s">
        <v>30</v>
      </c>
      <c r="J4758" t="s">
        <v>52</v>
      </c>
      <c r="K4758" t="s">
        <v>105</v>
      </c>
      <c r="L4758">
        <v>125322</v>
      </c>
    </row>
    <row r="4759" spans="1:12" x14ac:dyDescent="0.25">
      <c r="A4759" t="s">
        <v>54</v>
      </c>
      <c r="B4759" t="s">
        <v>55</v>
      </c>
      <c r="C4759" t="s">
        <v>14</v>
      </c>
      <c r="D4759" t="s">
        <v>15</v>
      </c>
      <c r="E4759" t="b">
        <v>1</v>
      </c>
      <c r="F4759" s="1">
        <v>45545.617662037039</v>
      </c>
      <c r="G4759" t="b">
        <v>1</v>
      </c>
      <c r="H4759" t="b">
        <v>0</v>
      </c>
      <c r="I4759" t="s">
        <v>30</v>
      </c>
      <c r="J4759" t="s">
        <v>31</v>
      </c>
      <c r="K4759" t="s">
        <v>89</v>
      </c>
      <c r="L4759">
        <v>149037</v>
      </c>
    </row>
    <row r="4760" spans="1:12" x14ac:dyDescent="0.25">
      <c r="A4760" t="s">
        <v>12</v>
      </c>
      <c r="B4760" t="s">
        <v>75</v>
      </c>
      <c r="C4760" t="s">
        <v>40</v>
      </c>
      <c r="D4760" t="s">
        <v>22</v>
      </c>
      <c r="E4760" t="b">
        <v>1</v>
      </c>
      <c r="F4760" s="1">
        <v>45304.909745370373</v>
      </c>
      <c r="G4760" t="b">
        <v>1</v>
      </c>
      <c r="H4760" t="b">
        <v>0</v>
      </c>
      <c r="I4760" t="s">
        <v>16</v>
      </c>
      <c r="J4760" t="s">
        <v>57</v>
      </c>
      <c r="K4760" t="s">
        <v>90</v>
      </c>
      <c r="L4760">
        <v>128401</v>
      </c>
    </row>
    <row r="4761" spans="1:12" x14ac:dyDescent="0.25">
      <c r="A4761" t="s">
        <v>54</v>
      </c>
      <c r="B4761" t="s">
        <v>79</v>
      </c>
      <c r="C4761" t="s">
        <v>14</v>
      </c>
      <c r="D4761" t="s">
        <v>15</v>
      </c>
      <c r="E4761" t="b">
        <v>1</v>
      </c>
      <c r="F4761" s="1">
        <v>45412.584236111114</v>
      </c>
      <c r="G4761" t="b">
        <v>1</v>
      </c>
      <c r="H4761" t="b">
        <v>0</v>
      </c>
      <c r="I4761" t="s">
        <v>30</v>
      </c>
      <c r="J4761" t="s">
        <v>64</v>
      </c>
      <c r="K4761" t="s">
        <v>110</v>
      </c>
      <c r="L4761">
        <v>154384</v>
      </c>
    </row>
    <row r="4762" spans="1:12" x14ac:dyDescent="0.25">
      <c r="A4762" t="s">
        <v>19</v>
      </c>
      <c r="B4762" t="s">
        <v>94</v>
      </c>
      <c r="C4762" t="s">
        <v>21</v>
      </c>
      <c r="D4762" t="s">
        <v>29</v>
      </c>
      <c r="E4762" t="b">
        <v>0</v>
      </c>
      <c r="F4762" s="1">
        <v>45339.371006944442</v>
      </c>
      <c r="G4762" t="b">
        <v>1</v>
      </c>
      <c r="H4762" t="b">
        <v>1</v>
      </c>
      <c r="I4762" t="s">
        <v>23</v>
      </c>
      <c r="J4762" t="s">
        <v>66</v>
      </c>
      <c r="K4762" t="s">
        <v>101</v>
      </c>
      <c r="L4762">
        <v>75110</v>
      </c>
    </row>
    <row r="4763" spans="1:12" x14ac:dyDescent="0.25">
      <c r="A4763" t="s">
        <v>26</v>
      </c>
      <c r="B4763" t="s">
        <v>27</v>
      </c>
      <c r="C4763" t="s">
        <v>28</v>
      </c>
      <c r="D4763" t="s">
        <v>29</v>
      </c>
      <c r="E4763" t="b">
        <v>1</v>
      </c>
      <c r="F4763" s="1">
        <v>45500.594814814824</v>
      </c>
      <c r="G4763" t="b">
        <v>0</v>
      </c>
      <c r="H4763" t="b">
        <v>0</v>
      </c>
      <c r="I4763" t="s">
        <v>30</v>
      </c>
      <c r="J4763" t="s">
        <v>34</v>
      </c>
      <c r="K4763" t="s">
        <v>126</v>
      </c>
      <c r="L4763">
        <v>91794</v>
      </c>
    </row>
    <row r="4764" spans="1:12" x14ac:dyDescent="0.25">
      <c r="A4764" t="s">
        <v>45</v>
      </c>
      <c r="B4764" t="s">
        <v>88</v>
      </c>
      <c r="C4764" t="s">
        <v>28</v>
      </c>
      <c r="D4764" t="s">
        <v>15</v>
      </c>
      <c r="E4764" t="b">
        <v>1</v>
      </c>
      <c r="F4764" s="1">
        <v>45604.544293981482</v>
      </c>
      <c r="G4764" t="b">
        <v>1</v>
      </c>
      <c r="H4764" t="b">
        <v>1</v>
      </c>
      <c r="I4764" t="s">
        <v>16</v>
      </c>
      <c r="J4764" t="s">
        <v>52</v>
      </c>
      <c r="K4764" t="s">
        <v>97</v>
      </c>
      <c r="L4764">
        <v>118523</v>
      </c>
    </row>
    <row r="4765" spans="1:12" x14ac:dyDescent="0.25">
      <c r="A4765" t="s">
        <v>49</v>
      </c>
      <c r="B4765" t="s">
        <v>108</v>
      </c>
      <c r="C4765" t="s">
        <v>28</v>
      </c>
      <c r="D4765" t="s">
        <v>22</v>
      </c>
      <c r="E4765" t="b">
        <v>1</v>
      </c>
      <c r="F4765" s="1">
        <v>45365.94939814815</v>
      </c>
      <c r="G4765" t="b">
        <v>1</v>
      </c>
      <c r="H4765" t="b">
        <v>0</v>
      </c>
      <c r="I4765" t="s">
        <v>51</v>
      </c>
      <c r="J4765" t="s">
        <v>72</v>
      </c>
      <c r="K4765" t="s">
        <v>87</v>
      </c>
      <c r="L4765">
        <v>72783</v>
      </c>
    </row>
    <row r="4766" spans="1:12" x14ac:dyDescent="0.25">
      <c r="A4766" t="s">
        <v>12</v>
      </c>
      <c r="B4766" t="s">
        <v>63</v>
      </c>
      <c r="C4766" t="s">
        <v>21</v>
      </c>
      <c r="D4766" t="s">
        <v>29</v>
      </c>
      <c r="E4766" t="b">
        <v>0</v>
      </c>
      <c r="F4766" s="1">
        <v>45426.777395833327</v>
      </c>
      <c r="G4766" t="b">
        <v>1</v>
      </c>
      <c r="H4766" t="b">
        <v>0</v>
      </c>
      <c r="I4766" t="s">
        <v>16</v>
      </c>
      <c r="J4766" t="s">
        <v>44</v>
      </c>
      <c r="K4766" t="s">
        <v>97</v>
      </c>
      <c r="L4766">
        <v>126664</v>
      </c>
    </row>
    <row r="4767" spans="1:12" x14ac:dyDescent="0.25">
      <c r="A4767" t="s">
        <v>38</v>
      </c>
      <c r="B4767" t="s">
        <v>107</v>
      </c>
      <c r="C4767" t="s">
        <v>43</v>
      </c>
      <c r="D4767" t="s">
        <v>22</v>
      </c>
      <c r="E4767" t="b">
        <v>0</v>
      </c>
      <c r="F4767" s="1">
        <v>45626.0547337963</v>
      </c>
      <c r="G4767" t="b">
        <v>1</v>
      </c>
      <c r="H4767" t="b">
        <v>0</v>
      </c>
      <c r="I4767" t="s">
        <v>41</v>
      </c>
      <c r="J4767" t="s">
        <v>17</v>
      </c>
      <c r="K4767" t="s">
        <v>74</v>
      </c>
      <c r="L4767">
        <v>67807</v>
      </c>
    </row>
    <row r="4768" spans="1:12" x14ac:dyDescent="0.25">
      <c r="A4768" t="s">
        <v>54</v>
      </c>
      <c r="B4768" t="s">
        <v>79</v>
      </c>
      <c r="C4768" t="s">
        <v>68</v>
      </c>
      <c r="D4768" t="s">
        <v>22</v>
      </c>
      <c r="E4768" t="b">
        <v>0</v>
      </c>
      <c r="F4768" s="1">
        <v>45464.158819444441</v>
      </c>
      <c r="G4768" t="b">
        <v>1</v>
      </c>
      <c r="H4768" t="b">
        <v>1</v>
      </c>
      <c r="I4768" t="s">
        <v>30</v>
      </c>
      <c r="J4768" t="s">
        <v>47</v>
      </c>
      <c r="K4768" t="s">
        <v>92</v>
      </c>
      <c r="L4768">
        <v>134426</v>
      </c>
    </row>
    <row r="4769" spans="1:12" x14ac:dyDescent="0.25">
      <c r="A4769" t="s">
        <v>38</v>
      </c>
      <c r="B4769" t="s">
        <v>107</v>
      </c>
      <c r="C4769" t="s">
        <v>14</v>
      </c>
      <c r="D4769" t="s">
        <v>29</v>
      </c>
      <c r="E4769" t="b">
        <v>1</v>
      </c>
      <c r="F4769" s="1">
        <v>45619.997731481482</v>
      </c>
      <c r="G4769" t="b">
        <v>1</v>
      </c>
      <c r="H4769" t="b">
        <v>1</v>
      </c>
      <c r="I4769" t="s">
        <v>41</v>
      </c>
      <c r="J4769" t="s">
        <v>80</v>
      </c>
      <c r="K4769" t="s">
        <v>89</v>
      </c>
      <c r="L4769">
        <v>73325</v>
      </c>
    </row>
    <row r="4770" spans="1:12" x14ac:dyDescent="0.25">
      <c r="A4770" t="s">
        <v>38</v>
      </c>
      <c r="B4770" t="s">
        <v>107</v>
      </c>
      <c r="C4770" t="s">
        <v>40</v>
      </c>
      <c r="D4770" t="s">
        <v>29</v>
      </c>
      <c r="E4770" t="b">
        <v>0</v>
      </c>
      <c r="F4770" s="1">
        <v>45497.101458333331</v>
      </c>
      <c r="G4770" t="b">
        <v>0</v>
      </c>
      <c r="H4770" t="b">
        <v>1</v>
      </c>
      <c r="I4770" t="s">
        <v>41</v>
      </c>
      <c r="J4770" t="s">
        <v>80</v>
      </c>
      <c r="K4770" t="s">
        <v>90</v>
      </c>
      <c r="L4770">
        <v>71722</v>
      </c>
    </row>
    <row r="4771" spans="1:12" x14ac:dyDescent="0.25">
      <c r="A4771" t="s">
        <v>45</v>
      </c>
      <c r="B4771" t="s">
        <v>88</v>
      </c>
      <c r="C4771" t="s">
        <v>14</v>
      </c>
      <c r="D4771" t="s">
        <v>22</v>
      </c>
      <c r="E4771" t="b">
        <v>1</v>
      </c>
      <c r="F4771" s="1">
        <v>45557.030439814807</v>
      </c>
      <c r="G4771" t="b">
        <v>1</v>
      </c>
      <c r="H4771" t="b">
        <v>1</v>
      </c>
      <c r="I4771" t="s">
        <v>16</v>
      </c>
      <c r="J4771" t="s">
        <v>24</v>
      </c>
      <c r="K4771" t="s">
        <v>59</v>
      </c>
      <c r="L4771">
        <v>98398</v>
      </c>
    </row>
    <row r="4772" spans="1:12" x14ac:dyDescent="0.25">
      <c r="A4772" t="s">
        <v>82</v>
      </c>
      <c r="B4772" t="s">
        <v>91</v>
      </c>
      <c r="C4772" t="s">
        <v>14</v>
      </c>
      <c r="D4772" t="s">
        <v>15</v>
      </c>
      <c r="E4772" t="b">
        <v>1</v>
      </c>
      <c r="F4772" s="1">
        <v>45576.151956018519</v>
      </c>
      <c r="G4772" t="b">
        <v>0</v>
      </c>
      <c r="H4772" t="b">
        <v>0</v>
      </c>
      <c r="I4772" t="s">
        <v>84</v>
      </c>
      <c r="J4772" t="s">
        <v>47</v>
      </c>
      <c r="K4772" t="s">
        <v>35</v>
      </c>
      <c r="L4772">
        <v>138393</v>
      </c>
    </row>
    <row r="4773" spans="1:12" x14ac:dyDescent="0.25">
      <c r="A4773" t="s">
        <v>38</v>
      </c>
      <c r="B4773" t="s">
        <v>107</v>
      </c>
      <c r="C4773" t="s">
        <v>28</v>
      </c>
      <c r="D4773" t="s">
        <v>29</v>
      </c>
      <c r="E4773" t="b">
        <v>1</v>
      </c>
      <c r="F4773" s="1">
        <v>45515.876574074071</v>
      </c>
      <c r="G4773" t="b">
        <v>0</v>
      </c>
      <c r="H4773" t="b">
        <v>0</v>
      </c>
      <c r="I4773" t="s">
        <v>41</v>
      </c>
      <c r="J4773" t="s">
        <v>70</v>
      </c>
      <c r="K4773" t="s">
        <v>53</v>
      </c>
      <c r="L4773">
        <v>89865</v>
      </c>
    </row>
    <row r="4774" spans="1:12" x14ac:dyDescent="0.25">
      <c r="A4774" t="s">
        <v>19</v>
      </c>
      <c r="B4774" t="s">
        <v>94</v>
      </c>
      <c r="C4774" t="s">
        <v>68</v>
      </c>
      <c r="D4774" t="s">
        <v>15</v>
      </c>
      <c r="E4774" t="b">
        <v>1</v>
      </c>
      <c r="F4774" s="1">
        <v>45611.21361111111</v>
      </c>
      <c r="G4774" t="b">
        <v>0</v>
      </c>
      <c r="H4774" t="b">
        <v>0</v>
      </c>
      <c r="I4774" t="s">
        <v>23</v>
      </c>
      <c r="J4774" t="s">
        <v>57</v>
      </c>
      <c r="K4774" t="s">
        <v>42</v>
      </c>
      <c r="L4774">
        <v>80241</v>
      </c>
    </row>
    <row r="4775" spans="1:12" x14ac:dyDescent="0.25">
      <c r="A4775" t="s">
        <v>19</v>
      </c>
      <c r="B4775" t="s">
        <v>36</v>
      </c>
      <c r="C4775" t="s">
        <v>43</v>
      </c>
      <c r="D4775" t="s">
        <v>22</v>
      </c>
      <c r="E4775" t="b">
        <v>0</v>
      </c>
      <c r="F4775" s="1">
        <v>45622.101319444453</v>
      </c>
      <c r="G4775" t="b">
        <v>0</v>
      </c>
      <c r="H4775" t="b">
        <v>0</v>
      </c>
      <c r="I4775" t="s">
        <v>23</v>
      </c>
      <c r="J4775" t="s">
        <v>70</v>
      </c>
      <c r="K4775" t="s">
        <v>97</v>
      </c>
      <c r="L4775">
        <v>81215</v>
      </c>
    </row>
    <row r="4776" spans="1:12" x14ac:dyDescent="0.25">
      <c r="A4776" t="s">
        <v>45</v>
      </c>
      <c r="B4776" t="s">
        <v>88</v>
      </c>
      <c r="C4776" t="s">
        <v>21</v>
      </c>
      <c r="D4776" t="s">
        <v>29</v>
      </c>
      <c r="E4776" t="b">
        <v>1</v>
      </c>
      <c r="F4776" s="1">
        <v>45474.677615740737</v>
      </c>
      <c r="G4776" t="b">
        <v>1</v>
      </c>
      <c r="H4776" t="b">
        <v>0</v>
      </c>
      <c r="I4776" t="s">
        <v>16</v>
      </c>
      <c r="J4776" t="s">
        <v>57</v>
      </c>
      <c r="K4776" t="s">
        <v>129</v>
      </c>
      <c r="L4776">
        <v>87384</v>
      </c>
    </row>
    <row r="4777" spans="1:12" x14ac:dyDescent="0.25">
      <c r="A4777" t="s">
        <v>26</v>
      </c>
      <c r="B4777" t="s">
        <v>27</v>
      </c>
      <c r="C4777" t="s">
        <v>14</v>
      </c>
      <c r="D4777" t="s">
        <v>22</v>
      </c>
      <c r="E4777" t="b">
        <v>0</v>
      </c>
      <c r="F4777" s="1">
        <v>45610.209652777783</v>
      </c>
      <c r="G4777" t="b">
        <v>1</v>
      </c>
      <c r="H4777" t="b">
        <v>1</v>
      </c>
      <c r="I4777" t="s">
        <v>30</v>
      </c>
      <c r="J4777" t="s">
        <v>72</v>
      </c>
      <c r="K4777" t="s">
        <v>65</v>
      </c>
      <c r="L4777">
        <v>97749</v>
      </c>
    </row>
    <row r="4778" spans="1:12" x14ac:dyDescent="0.25">
      <c r="A4778" t="s">
        <v>38</v>
      </c>
      <c r="B4778" t="s">
        <v>107</v>
      </c>
      <c r="C4778" t="s">
        <v>21</v>
      </c>
      <c r="D4778" t="s">
        <v>15</v>
      </c>
      <c r="E4778" t="b">
        <v>1</v>
      </c>
      <c r="F4778" s="1">
        <v>45361.36414351852</v>
      </c>
      <c r="G4778" t="b">
        <v>0</v>
      </c>
      <c r="H4778" t="b">
        <v>0</v>
      </c>
      <c r="I4778" t="s">
        <v>41</v>
      </c>
      <c r="J4778" t="s">
        <v>52</v>
      </c>
      <c r="K4778" t="s">
        <v>69</v>
      </c>
      <c r="L4778">
        <v>87308</v>
      </c>
    </row>
    <row r="4779" spans="1:12" x14ac:dyDescent="0.25">
      <c r="A4779" t="s">
        <v>49</v>
      </c>
      <c r="B4779" t="s">
        <v>50</v>
      </c>
      <c r="C4779" t="s">
        <v>40</v>
      </c>
      <c r="D4779" t="s">
        <v>15</v>
      </c>
      <c r="E4779" t="b">
        <v>0</v>
      </c>
      <c r="F4779" s="1">
        <v>45369.333240740743</v>
      </c>
      <c r="G4779" t="b">
        <v>0</v>
      </c>
      <c r="H4779" t="b">
        <v>0</v>
      </c>
      <c r="I4779" t="s">
        <v>51</v>
      </c>
      <c r="J4779" t="s">
        <v>64</v>
      </c>
      <c r="K4779" t="s">
        <v>37</v>
      </c>
      <c r="L4779">
        <v>99584</v>
      </c>
    </row>
    <row r="4780" spans="1:12" x14ac:dyDescent="0.25">
      <c r="A4780" t="s">
        <v>26</v>
      </c>
      <c r="B4780" t="s">
        <v>27</v>
      </c>
      <c r="C4780" t="s">
        <v>68</v>
      </c>
      <c r="D4780" t="s">
        <v>15</v>
      </c>
      <c r="E4780" t="b">
        <v>1</v>
      </c>
      <c r="F4780" s="1">
        <v>45522.864479166667</v>
      </c>
      <c r="G4780" t="b">
        <v>1</v>
      </c>
      <c r="H4780" t="b">
        <v>1</v>
      </c>
      <c r="I4780" t="s">
        <v>30</v>
      </c>
      <c r="J4780" t="s">
        <v>80</v>
      </c>
      <c r="K4780" t="s">
        <v>124</v>
      </c>
      <c r="L4780">
        <v>107408</v>
      </c>
    </row>
    <row r="4781" spans="1:12" x14ac:dyDescent="0.25">
      <c r="A4781" t="s">
        <v>26</v>
      </c>
      <c r="B4781" t="s">
        <v>33</v>
      </c>
      <c r="C4781" t="s">
        <v>43</v>
      </c>
      <c r="D4781" t="s">
        <v>29</v>
      </c>
      <c r="E4781" t="b">
        <v>0</v>
      </c>
      <c r="F4781" s="1">
        <v>45609.649710648147</v>
      </c>
      <c r="G4781" t="b">
        <v>0</v>
      </c>
      <c r="H4781" t="b">
        <v>1</v>
      </c>
      <c r="I4781" t="s">
        <v>30</v>
      </c>
      <c r="J4781" t="s">
        <v>34</v>
      </c>
      <c r="K4781" t="s">
        <v>117</v>
      </c>
      <c r="L4781">
        <v>116089</v>
      </c>
    </row>
    <row r="4782" spans="1:12" x14ac:dyDescent="0.25">
      <c r="A4782" t="s">
        <v>38</v>
      </c>
      <c r="B4782" t="s">
        <v>107</v>
      </c>
      <c r="C4782" t="s">
        <v>21</v>
      </c>
      <c r="D4782" t="s">
        <v>15</v>
      </c>
      <c r="E4782" t="b">
        <v>1</v>
      </c>
      <c r="F4782" s="1">
        <v>45653.229224537034</v>
      </c>
      <c r="G4782" t="b">
        <v>0</v>
      </c>
      <c r="H4782" t="b">
        <v>1</v>
      </c>
      <c r="I4782" t="s">
        <v>41</v>
      </c>
      <c r="J4782" t="s">
        <v>24</v>
      </c>
      <c r="K4782" t="s">
        <v>35</v>
      </c>
      <c r="L4782">
        <v>77264</v>
      </c>
    </row>
    <row r="4783" spans="1:12" x14ac:dyDescent="0.25">
      <c r="A4783" t="s">
        <v>12</v>
      </c>
      <c r="B4783" t="s">
        <v>75</v>
      </c>
      <c r="C4783" t="s">
        <v>43</v>
      </c>
      <c r="D4783" t="s">
        <v>29</v>
      </c>
      <c r="E4783" t="b">
        <v>1</v>
      </c>
      <c r="F4783" s="1">
        <v>45645.20548611111</v>
      </c>
      <c r="G4783" t="b">
        <v>1</v>
      </c>
      <c r="H4783" t="b">
        <v>1</v>
      </c>
      <c r="I4783" t="s">
        <v>16</v>
      </c>
      <c r="J4783" t="s">
        <v>31</v>
      </c>
      <c r="K4783" t="s">
        <v>92</v>
      </c>
      <c r="L4783">
        <v>115055</v>
      </c>
    </row>
    <row r="4784" spans="1:12" x14ac:dyDescent="0.25">
      <c r="A4784" t="s">
        <v>12</v>
      </c>
      <c r="B4784" t="s">
        <v>63</v>
      </c>
      <c r="C4784" t="s">
        <v>28</v>
      </c>
      <c r="D4784" t="s">
        <v>22</v>
      </c>
      <c r="E4784" t="b">
        <v>1</v>
      </c>
      <c r="F4784" s="1">
        <v>45434.856458333343</v>
      </c>
      <c r="G4784" t="b">
        <v>0</v>
      </c>
      <c r="H4784" t="b">
        <v>0</v>
      </c>
      <c r="I4784" t="s">
        <v>16</v>
      </c>
      <c r="J4784" t="s">
        <v>52</v>
      </c>
      <c r="K4784" t="s">
        <v>32</v>
      </c>
      <c r="L4784">
        <v>134030</v>
      </c>
    </row>
    <row r="4785" spans="1:12" x14ac:dyDescent="0.25">
      <c r="A4785" t="s">
        <v>19</v>
      </c>
      <c r="B4785" t="s">
        <v>20</v>
      </c>
      <c r="C4785" t="s">
        <v>43</v>
      </c>
      <c r="D4785" t="s">
        <v>15</v>
      </c>
      <c r="E4785" t="b">
        <v>0</v>
      </c>
      <c r="F4785" s="1">
        <v>45458.124479166669</v>
      </c>
      <c r="G4785" t="b">
        <v>0</v>
      </c>
      <c r="H4785" t="b">
        <v>0</v>
      </c>
      <c r="I4785" t="s">
        <v>23</v>
      </c>
      <c r="J4785" t="s">
        <v>70</v>
      </c>
      <c r="K4785" t="s">
        <v>113</v>
      </c>
      <c r="L4785">
        <v>76047</v>
      </c>
    </row>
    <row r="4786" spans="1:12" x14ac:dyDescent="0.25">
      <c r="A4786" t="s">
        <v>54</v>
      </c>
      <c r="B4786" t="s">
        <v>79</v>
      </c>
      <c r="C4786" t="s">
        <v>68</v>
      </c>
      <c r="D4786" t="s">
        <v>15</v>
      </c>
      <c r="E4786" t="b">
        <v>0</v>
      </c>
      <c r="F4786" s="1">
        <v>45293.817893518521</v>
      </c>
      <c r="G4786" t="b">
        <v>0</v>
      </c>
      <c r="H4786" t="b">
        <v>0</v>
      </c>
      <c r="I4786" t="s">
        <v>30</v>
      </c>
      <c r="J4786" t="s">
        <v>44</v>
      </c>
      <c r="K4786" t="s">
        <v>18</v>
      </c>
      <c r="L4786">
        <v>124391</v>
      </c>
    </row>
    <row r="4787" spans="1:12" x14ac:dyDescent="0.25">
      <c r="A4787" t="s">
        <v>38</v>
      </c>
      <c r="B4787" t="s">
        <v>39</v>
      </c>
      <c r="C4787" t="s">
        <v>14</v>
      </c>
      <c r="D4787" t="s">
        <v>22</v>
      </c>
      <c r="E4787" t="b">
        <v>0</v>
      </c>
      <c r="F4787" s="1">
        <v>45550.363298611112</v>
      </c>
      <c r="G4787" t="b">
        <v>0</v>
      </c>
      <c r="H4787" t="b">
        <v>0</v>
      </c>
      <c r="I4787" t="s">
        <v>41</v>
      </c>
      <c r="J4787" t="s">
        <v>66</v>
      </c>
      <c r="K4787" t="s">
        <v>37</v>
      </c>
      <c r="L4787">
        <v>78869</v>
      </c>
    </row>
    <row r="4788" spans="1:12" x14ac:dyDescent="0.25">
      <c r="A4788" t="s">
        <v>54</v>
      </c>
      <c r="B4788" t="s">
        <v>55</v>
      </c>
      <c r="C4788" t="s">
        <v>21</v>
      </c>
      <c r="D4788" t="s">
        <v>15</v>
      </c>
      <c r="E4788" t="b">
        <v>1</v>
      </c>
      <c r="F4788" s="1">
        <v>45490.83625</v>
      </c>
      <c r="G4788" t="b">
        <v>0</v>
      </c>
      <c r="H4788" t="b">
        <v>0</v>
      </c>
      <c r="I4788" t="s">
        <v>30</v>
      </c>
      <c r="J4788" t="s">
        <v>24</v>
      </c>
      <c r="K4788" t="s">
        <v>101</v>
      </c>
      <c r="L4788">
        <v>139225</v>
      </c>
    </row>
    <row r="4789" spans="1:12" x14ac:dyDescent="0.25">
      <c r="A4789" t="s">
        <v>38</v>
      </c>
      <c r="B4789" t="s">
        <v>95</v>
      </c>
      <c r="C4789" t="s">
        <v>21</v>
      </c>
      <c r="D4789" t="s">
        <v>29</v>
      </c>
      <c r="E4789" t="b">
        <v>1</v>
      </c>
      <c r="F4789" s="1">
        <v>45393.866249999999</v>
      </c>
      <c r="G4789" t="b">
        <v>1</v>
      </c>
      <c r="H4789" t="b">
        <v>1</v>
      </c>
      <c r="I4789" t="s">
        <v>41</v>
      </c>
      <c r="J4789" t="s">
        <v>80</v>
      </c>
      <c r="K4789" t="s">
        <v>37</v>
      </c>
      <c r="L4789">
        <v>90968</v>
      </c>
    </row>
    <row r="4790" spans="1:12" x14ac:dyDescent="0.25">
      <c r="A4790" t="s">
        <v>38</v>
      </c>
      <c r="B4790" t="s">
        <v>95</v>
      </c>
      <c r="C4790" t="s">
        <v>43</v>
      </c>
      <c r="D4790" t="s">
        <v>15</v>
      </c>
      <c r="E4790" t="b">
        <v>0</v>
      </c>
      <c r="F4790" s="1">
        <v>45487.983391203707</v>
      </c>
      <c r="G4790" t="b">
        <v>0</v>
      </c>
      <c r="H4790" t="b">
        <v>0</v>
      </c>
      <c r="I4790" t="s">
        <v>41</v>
      </c>
      <c r="J4790" t="s">
        <v>31</v>
      </c>
      <c r="K4790" t="s">
        <v>37</v>
      </c>
      <c r="L4790">
        <v>92318</v>
      </c>
    </row>
    <row r="4791" spans="1:12" x14ac:dyDescent="0.25">
      <c r="A4791" t="s">
        <v>49</v>
      </c>
      <c r="B4791" t="s">
        <v>108</v>
      </c>
      <c r="C4791" t="s">
        <v>14</v>
      </c>
      <c r="D4791" t="s">
        <v>15</v>
      </c>
      <c r="E4791" t="b">
        <v>0</v>
      </c>
      <c r="F4791" s="1">
        <v>45492.539444444446</v>
      </c>
      <c r="G4791" t="b">
        <v>1</v>
      </c>
      <c r="H4791" t="b">
        <v>1</v>
      </c>
      <c r="I4791" t="s">
        <v>51</v>
      </c>
      <c r="J4791" t="s">
        <v>64</v>
      </c>
      <c r="K4791" t="s">
        <v>124</v>
      </c>
      <c r="L4791">
        <v>93774</v>
      </c>
    </row>
    <row r="4792" spans="1:12" x14ac:dyDescent="0.25">
      <c r="A4792" t="s">
        <v>19</v>
      </c>
      <c r="B4792" t="s">
        <v>36</v>
      </c>
      <c r="C4792" t="s">
        <v>28</v>
      </c>
      <c r="D4792" t="s">
        <v>15</v>
      </c>
      <c r="E4792" t="b">
        <v>0</v>
      </c>
      <c r="F4792" s="1">
        <v>45344.321956018517</v>
      </c>
      <c r="G4792" t="b">
        <v>0</v>
      </c>
      <c r="H4792" t="b">
        <v>1</v>
      </c>
      <c r="I4792" t="s">
        <v>23</v>
      </c>
      <c r="J4792" t="s">
        <v>44</v>
      </c>
      <c r="K4792" t="s">
        <v>106</v>
      </c>
      <c r="L4792">
        <v>60533</v>
      </c>
    </row>
    <row r="4793" spans="1:12" x14ac:dyDescent="0.25">
      <c r="A4793" t="s">
        <v>12</v>
      </c>
      <c r="B4793" t="s">
        <v>75</v>
      </c>
      <c r="C4793" t="s">
        <v>14</v>
      </c>
      <c r="D4793" t="s">
        <v>22</v>
      </c>
      <c r="E4793" t="b">
        <v>1</v>
      </c>
      <c r="F4793" s="1">
        <v>45426.875416666669</v>
      </c>
      <c r="G4793" t="b">
        <v>0</v>
      </c>
      <c r="H4793" t="b">
        <v>0</v>
      </c>
      <c r="I4793" t="s">
        <v>16</v>
      </c>
      <c r="J4793" t="s">
        <v>72</v>
      </c>
      <c r="K4793" t="s">
        <v>128</v>
      </c>
      <c r="L4793">
        <v>144344</v>
      </c>
    </row>
    <row r="4794" spans="1:12" x14ac:dyDescent="0.25">
      <c r="A4794" t="s">
        <v>19</v>
      </c>
      <c r="B4794" t="s">
        <v>94</v>
      </c>
      <c r="C4794" t="s">
        <v>21</v>
      </c>
      <c r="D4794" t="s">
        <v>22</v>
      </c>
      <c r="E4794" t="b">
        <v>1</v>
      </c>
      <c r="F4794" s="1">
        <v>45350.313761574071</v>
      </c>
      <c r="G4794" t="b">
        <v>0</v>
      </c>
      <c r="H4794" t="b">
        <v>1</v>
      </c>
      <c r="I4794" t="s">
        <v>23</v>
      </c>
      <c r="J4794" t="s">
        <v>34</v>
      </c>
      <c r="K4794" t="s">
        <v>116</v>
      </c>
      <c r="L4794">
        <v>87151</v>
      </c>
    </row>
    <row r="4795" spans="1:12" x14ac:dyDescent="0.25">
      <c r="A4795" t="s">
        <v>49</v>
      </c>
      <c r="B4795" t="s">
        <v>50</v>
      </c>
      <c r="C4795" t="s">
        <v>21</v>
      </c>
      <c r="D4795" t="s">
        <v>15</v>
      </c>
      <c r="E4795" t="b">
        <v>0</v>
      </c>
      <c r="F4795" s="1">
        <v>45553.008518518523</v>
      </c>
      <c r="G4795" t="b">
        <v>1</v>
      </c>
      <c r="H4795" t="b">
        <v>0</v>
      </c>
      <c r="I4795" t="s">
        <v>51</v>
      </c>
      <c r="J4795" t="s">
        <v>34</v>
      </c>
      <c r="K4795" t="s">
        <v>97</v>
      </c>
      <c r="L4795">
        <v>85926</v>
      </c>
    </row>
    <row r="4796" spans="1:12" x14ac:dyDescent="0.25">
      <c r="A4796" t="s">
        <v>12</v>
      </c>
      <c r="B4796" t="s">
        <v>63</v>
      </c>
      <c r="C4796" t="s">
        <v>68</v>
      </c>
      <c r="D4796" t="s">
        <v>15</v>
      </c>
      <c r="E4796" t="b">
        <v>1</v>
      </c>
      <c r="F4796" s="1">
        <v>45392.782731481479</v>
      </c>
      <c r="G4796" t="b">
        <v>0</v>
      </c>
      <c r="H4796" t="b">
        <v>0</v>
      </c>
      <c r="I4796" t="s">
        <v>16</v>
      </c>
      <c r="J4796" t="s">
        <v>34</v>
      </c>
      <c r="K4796" t="s">
        <v>122</v>
      </c>
      <c r="L4796">
        <v>127786</v>
      </c>
    </row>
    <row r="4797" spans="1:12" x14ac:dyDescent="0.25">
      <c r="A4797" t="s">
        <v>45</v>
      </c>
      <c r="B4797" t="s">
        <v>76</v>
      </c>
      <c r="C4797" t="s">
        <v>21</v>
      </c>
      <c r="D4797" t="s">
        <v>15</v>
      </c>
      <c r="E4797" t="b">
        <v>0</v>
      </c>
      <c r="F4797" s="1">
        <v>45347.246215277781</v>
      </c>
      <c r="G4797" t="b">
        <v>0</v>
      </c>
      <c r="H4797" t="b">
        <v>1</v>
      </c>
      <c r="I4797" t="s">
        <v>16</v>
      </c>
      <c r="J4797" t="s">
        <v>47</v>
      </c>
      <c r="K4797" t="s">
        <v>60</v>
      </c>
      <c r="L4797">
        <v>106798</v>
      </c>
    </row>
    <row r="4798" spans="1:12" x14ac:dyDescent="0.25">
      <c r="A4798" t="s">
        <v>26</v>
      </c>
      <c r="B4798" t="s">
        <v>33</v>
      </c>
      <c r="C4798" t="s">
        <v>21</v>
      </c>
      <c r="D4798" t="s">
        <v>29</v>
      </c>
      <c r="E4798" t="b">
        <v>1</v>
      </c>
      <c r="F4798" s="1">
        <v>45392.428344907406</v>
      </c>
      <c r="G4798" t="b">
        <v>1</v>
      </c>
      <c r="H4798" t="b">
        <v>1</v>
      </c>
      <c r="I4798" t="s">
        <v>30</v>
      </c>
      <c r="J4798" t="s">
        <v>80</v>
      </c>
      <c r="K4798" t="s">
        <v>111</v>
      </c>
      <c r="L4798">
        <v>123125</v>
      </c>
    </row>
    <row r="4799" spans="1:12" x14ac:dyDescent="0.25">
      <c r="A4799" t="s">
        <v>19</v>
      </c>
      <c r="B4799" t="s">
        <v>36</v>
      </c>
      <c r="C4799" t="s">
        <v>68</v>
      </c>
      <c r="D4799" t="s">
        <v>15</v>
      </c>
      <c r="E4799" t="b">
        <v>1</v>
      </c>
      <c r="F4799" s="1">
        <v>45542.777048611111</v>
      </c>
      <c r="G4799" t="b">
        <v>1</v>
      </c>
      <c r="H4799" t="b">
        <v>0</v>
      </c>
      <c r="I4799" t="s">
        <v>23</v>
      </c>
      <c r="J4799" t="s">
        <v>31</v>
      </c>
      <c r="K4799" t="s">
        <v>123</v>
      </c>
      <c r="L4799">
        <v>76877</v>
      </c>
    </row>
    <row r="4800" spans="1:12" x14ac:dyDescent="0.25">
      <c r="A4800" t="s">
        <v>49</v>
      </c>
      <c r="B4800" t="s">
        <v>108</v>
      </c>
      <c r="C4800" t="s">
        <v>21</v>
      </c>
      <c r="D4800" t="s">
        <v>22</v>
      </c>
      <c r="E4800" t="b">
        <v>1</v>
      </c>
      <c r="F4800" s="1">
        <v>45530.588368055563</v>
      </c>
      <c r="G4800" t="b">
        <v>1</v>
      </c>
      <c r="H4800" t="b">
        <v>1</v>
      </c>
      <c r="I4800" t="s">
        <v>51</v>
      </c>
      <c r="J4800" t="s">
        <v>47</v>
      </c>
      <c r="K4800" t="s">
        <v>87</v>
      </c>
      <c r="L4800">
        <v>91605</v>
      </c>
    </row>
    <row r="4801" spans="1:12" x14ac:dyDescent="0.25">
      <c r="A4801" t="s">
        <v>26</v>
      </c>
      <c r="B4801" t="s">
        <v>27</v>
      </c>
      <c r="C4801" t="s">
        <v>21</v>
      </c>
      <c r="D4801" t="s">
        <v>15</v>
      </c>
      <c r="E4801" t="b">
        <v>1</v>
      </c>
      <c r="F4801" s="1">
        <v>45297.600370370368</v>
      </c>
      <c r="G4801" t="b">
        <v>0</v>
      </c>
      <c r="H4801" t="b">
        <v>1</v>
      </c>
      <c r="I4801" t="s">
        <v>30</v>
      </c>
      <c r="J4801" t="s">
        <v>64</v>
      </c>
      <c r="K4801" t="s">
        <v>73</v>
      </c>
      <c r="L4801">
        <v>91353</v>
      </c>
    </row>
    <row r="4802" spans="1:12" x14ac:dyDescent="0.25">
      <c r="A4802" t="s">
        <v>54</v>
      </c>
      <c r="B4802" t="s">
        <v>79</v>
      </c>
      <c r="C4802" t="s">
        <v>68</v>
      </c>
      <c r="D4802" t="s">
        <v>15</v>
      </c>
      <c r="E4802" t="b">
        <v>1</v>
      </c>
      <c r="F4802" s="1">
        <v>45574.575972222221</v>
      </c>
      <c r="G4802" t="b">
        <v>1</v>
      </c>
      <c r="H4802" t="b">
        <v>0</v>
      </c>
      <c r="I4802" t="s">
        <v>30</v>
      </c>
      <c r="J4802" t="s">
        <v>64</v>
      </c>
      <c r="K4802" t="s">
        <v>67</v>
      </c>
      <c r="L4802">
        <v>146818</v>
      </c>
    </row>
    <row r="4803" spans="1:12" x14ac:dyDescent="0.25">
      <c r="A4803" t="s">
        <v>49</v>
      </c>
      <c r="B4803" t="s">
        <v>50</v>
      </c>
      <c r="C4803" t="s">
        <v>21</v>
      </c>
      <c r="D4803" t="s">
        <v>22</v>
      </c>
      <c r="E4803" t="b">
        <v>0</v>
      </c>
      <c r="F4803" s="1">
        <v>45325.86886574074</v>
      </c>
      <c r="G4803" t="b">
        <v>0</v>
      </c>
      <c r="H4803" t="b">
        <v>1</v>
      </c>
      <c r="I4803" t="s">
        <v>51</v>
      </c>
      <c r="J4803" t="s">
        <v>24</v>
      </c>
      <c r="K4803" t="s">
        <v>56</v>
      </c>
      <c r="L4803">
        <v>76778</v>
      </c>
    </row>
    <row r="4804" spans="1:12" x14ac:dyDescent="0.25">
      <c r="A4804" t="s">
        <v>12</v>
      </c>
      <c r="B4804" t="s">
        <v>75</v>
      </c>
      <c r="C4804" t="s">
        <v>40</v>
      </c>
      <c r="D4804" t="s">
        <v>22</v>
      </c>
      <c r="E4804" t="b">
        <v>0</v>
      </c>
      <c r="F4804" s="1">
        <v>45618.282708333332</v>
      </c>
      <c r="G4804" t="b">
        <v>0</v>
      </c>
      <c r="H4804" t="b">
        <v>1</v>
      </c>
      <c r="I4804" t="s">
        <v>16</v>
      </c>
      <c r="J4804" t="s">
        <v>34</v>
      </c>
      <c r="K4804" t="s">
        <v>105</v>
      </c>
      <c r="L4804">
        <v>128863</v>
      </c>
    </row>
    <row r="4805" spans="1:12" x14ac:dyDescent="0.25">
      <c r="A4805" t="s">
        <v>26</v>
      </c>
      <c r="B4805" t="s">
        <v>27</v>
      </c>
      <c r="C4805" t="s">
        <v>14</v>
      </c>
      <c r="D4805" t="s">
        <v>22</v>
      </c>
      <c r="E4805" t="b">
        <v>0</v>
      </c>
      <c r="F4805" s="1">
        <v>45510.640173611107</v>
      </c>
      <c r="G4805" t="b">
        <v>0</v>
      </c>
      <c r="H4805" t="b">
        <v>1</v>
      </c>
      <c r="I4805" t="s">
        <v>30</v>
      </c>
      <c r="J4805" t="s">
        <v>52</v>
      </c>
      <c r="K4805" t="s">
        <v>18</v>
      </c>
      <c r="L4805">
        <v>108218</v>
      </c>
    </row>
    <row r="4806" spans="1:12" x14ac:dyDescent="0.25">
      <c r="A4806" t="s">
        <v>82</v>
      </c>
      <c r="B4806" t="s">
        <v>83</v>
      </c>
      <c r="C4806" t="s">
        <v>28</v>
      </c>
      <c r="D4806" t="s">
        <v>15</v>
      </c>
      <c r="E4806" t="b">
        <v>1</v>
      </c>
      <c r="F4806" s="1">
        <v>45370.624097222222</v>
      </c>
      <c r="G4806" t="b">
        <v>0</v>
      </c>
      <c r="H4806" t="b">
        <v>0</v>
      </c>
      <c r="I4806" t="s">
        <v>84</v>
      </c>
      <c r="J4806" t="s">
        <v>52</v>
      </c>
      <c r="K4806" t="s">
        <v>25</v>
      </c>
      <c r="L4806">
        <v>100287</v>
      </c>
    </row>
    <row r="4807" spans="1:12" x14ac:dyDescent="0.25">
      <c r="A4807" t="s">
        <v>45</v>
      </c>
      <c r="B4807" t="s">
        <v>88</v>
      </c>
      <c r="C4807" t="s">
        <v>43</v>
      </c>
      <c r="D4807" t="s">
        <v>15</v>
      </c>
      <c r="E4807" t="b">
        <v>0</v>
      </c>
      <c r="F4807" s="1">
        <v>45390.829907407409</v>
      </c>
      <c r="G4807" t="b">
        <v>0</v>
      </c>
      <c r="H4807" t="b">
        <v>1</v>
      </c>
      <c r="I4807" t="s">
        <v>16</v>
      </c>
      <c r="J4807" t="s">
        <v>31</v>
      </c>
      <c r="K4807" t="s">
        <v>90</v>
      </c>
      <c r="L4807">
        <v>88711</v>
      </c>
    </row>
    <row r="4808" spans="1:12" x14ac:dyDescent="0.25">
      <c r="A4808" t="s">
        <v>26</v>
      </c>
      <c r="B4808" t="s">
        <v>71</v>
      </c>
      <c r="C4808" t="s">
        <v>28</v>
      </c>
      <c r="D4808" t="s">
        <v>29</v>
      </c>
      <c r="E4808" t="b">
        <v>0</v>
      </c>
      <c r="F4808" s="1">
        <v>45493.726863425924</v>
      </c>
      <c r="G4808" t="b">
        <v>1</v>
      </c>
      <c r="H4808" t="b">
        <v>1</v>
      </c>
      <c r="I4808" t="s">
        <v>30</v>
      </c>
      <c r="J4808" t="s">
        <v>64</v>
      </c>
      <c r="K4808" t="s">
        <v>93</v>
      </c>
      <c r="L4808">
        <v>125369</v>
      </c>
    </row>
    <row r="4809" spans="1:12" x14ac:dyDescent="0.25">
      <c r="A4809" t="s">
        <v>49</v>
      </c>
      <c r="B4809" t="s">
        <v>61</v>
      </c>
      <c r="C4809" t="s">
        <v>14</v>
      </c>
      <c r="D4809" t="s">
        <v>15</v>
      </c>
      <c r="E4809" t="b">
        <v>0</v>
      </c>
      <c r="F4809" s="1">
        <v>45465.932071759264</v>
      </c>
      <c r="G4809" t="b">
        <v>0</v>
      </c>
      <c r="H4809" t="b">
        <v>0</v>
      </c>
      <c r="I4809" t="s">
        <v>51</v>
      </c>
      <c r="J4809" t="s">
        <v>17</v>
      </c>
      <c r="K4809" t="s">
        <v>126</v>
      </c>
      <c r="L4809">
        <v>86947</v>
      </c>
    </row>
    <row r="4810" spans="1:12" x14ac:dyDescent="0.25">
      <c r="A4810" t="s">
        <v>38</v>
      </c>
      <c r="B4810" t="s">
        <v>107</v>
      </c>
      <c r="C4810" t="s">
        <v>40</v>
      </c>
      <c r="D4810" t="s">
        <v>22</v>
      </c>
      <c r="E4810" t="b">
        <v>0</v>
      </c>
      <c r="F4810" s="1">
        <v>45487.745474537027</v>
      </c>
      <c r="G4810" t="b">
        <v>0</v>
      </c>
      <c r="H4810" t="b">
        <v>1</v>
      </c>
      <c r="I4810" t="s">
        <v>41</v>
      </c>
      <c r="J4810" t="s">
        <v>31</v>
      </c>
      <c r="K4810" t="s">
        <v>56</v>
      </c>
      <c r="L4810">
        <v>66506</v>
      </c>
    </row>
    <row r="4811" spans="1:12" x14ac:dyDescent="0.25">
      <c r="A4811" t="s">
        <v>38</v>
      </c>
      <c r="B4811" t="s">
        <v>95</v>
      </c>
      <c r="C4811" t="s">
        <v>28</v>
      </c>
      <c r="D4811" t="s">
        <v>29</v>
      </c>
      <c r="E4811" t="b">
        <v>0</v>
      </c>
      <c r="F4811" s="1">
        <v>45597.361273148148</v>
      </c>
      <c r="G4811" t="b">
        <v>1</v>
      </c>
      <c r="H4811" t="b">
        <v>1</v>
      </c>
      <c r="I4811" t="s">
        <v>41</v>
      </c>
      <c r="J4811" t="s">
        <v>72</v>
      </c>
      <c r="K4811" t="s">
        <v>35</v>
      </c>
      <c r="L4811">
        <v>89494</v>
      </c>
    </row>
    <row r="4812" spans="1:12" x14ac:dyDescent="0.25">
      <c r="A4812" t="s">
        <v>26</v>
      </c>
      <c r="B4812" t="s">
        <v>27</v>
      </c>
      <c r="C4812" t="s">
        <v>68</v>
      </c>
      <c r="D4812" t="s">
        <v>22</v>
      </c>
      <c r="E4812" t="b">
        <v>1</v>
      </c>
      <c r="F4812" s="1">
        <v>45604.74827546296</v>
      </c>
      <c r="G4812" t="b">
        <v>1</v>
      </c>
      <c r="H4812" t="b">
        <v>1</v>
      </c>
      <c r="I4812" t="s">
        <v>30</v>
      </c>
      <c r="J4812" t="s">
        <v>57</v>
      </c>
      <c r="K4812" t="s">
        <v>128</v>
      </c>
      <c r="L4812">
        <v>103958</v>
      </c>
    </row>
    <row r="4813" spans="1:12" x14ac:dyDescent="0.25">
      <c r="A4813" t="s">
        <v>26</v>
      </c>
      <c r="B4813" t="s">
        <v>71</v>
      </c>
      <c r="C4813" t="s">
        <v>28</v>
      </c>
      <c r="D4813" t="s">
        <v>15</v>
      </c>
      <c r="E4813" t="b">
        <v>1</v>
      </c>
      <c r="F4813" s="1">
        <v>45583.816319444442</v>
      </c>
      <c r="G4813" t="b">
        <v>0</v>
      </c>
      <c r="H4813" t="b">
        <v>0</v>
      </c>
      <c r="I4813" t="s">
        <v>30</v>
      </c>
      <c r="J4813" t="s">
        <v>80</v>
      </c>
      <c r="K4813" t="s">
        <v>114</v>
      </c>
      <c r="L4813">
        <v>122362</v>
      </c>
    </row>
    <row r="4814" spans="1:12" x14ac:dyDescent="0.25">
      <c r="A4814" t="s">
        <v>54</v>
      </c>
      <c r="B4814" t="s">
        <v>79</v>
      </c>
      <c r="C4814" t="s">
        <v>43</v>
      </c>
      <c r="D4814" t="s">
        <v>22</v>
      </c>
      <c r="E4814" t="b">
        <v>0</v>
      </c>
      <c r="F4814" s="1">
        <v>45334.933969907397</v>
      </c>
      <c r="G4814" t="b">
        <v>1</v>
      </c>
      <c r="H4814" t="b">
        <v>1</v>
      </c>
      <c r="I4814" t="s">
        <v>30</v>
      </c>
      <c r="J4814" t="s">
        <v>72</v>
      </c>
      <c r="K4814" t="s">
        <v>87</v>
      </c>
      <c r="L4814">
        <v>146094</v>
      </c>
    </row>
    <row r="4815" spans="1:12" x14ac:dyDescent="0.25">
      <c r="A4815" t="s">
        <v>38</v>
      </c>
      <c r="B4815" t="s">
        <v>95</v>
      </c>
      <c r="C4815" t="s">
        <v>28</v>
      </c>
      <c r="D4815" t="s">
        <v>22</v>
      </c>
      <c r="E4815" t="b">
        <v>1</v>
      </c>
      <c r="F4815" s="1">
        <v>45642.123344907413</v>
      </c>
      <c r="G4815" t="b">
        <v>0</v>
      </c>
      <c r="H4815" t="b">
        <v>1</v>
      </c>
      <c r="I4815" t="s">
        <v>41</v>
      </c>
      <c r="J4815" t="s">
        <v>57</v>
      </c>
      <c r="K4815" t="s">
        <v>123</v>
      </c>
      <c r="L4815">
        <v>84785</v>
      </c>
    </row>
    <row r="4816" spans="1:12" x14ac:dyDescent="0.25">
      <c r="A4816" t="s">
        <v>45</v>
      </c>
      <c r="B4816" t="s">
        <v>88</v>
      </c>
      <c r="C4816" t="s">
        <v>68</v>
      </c>
      <c r="D4816" t="s">
        <v>29</v>
      </c>
      <c r="E4816" t="b">
        <v>1</v>
      </c>
      <c r="F4816" s="1">
        <v>45333.602916666663</v>
      </c>
      <c r="G4816" t="b">
        <v>0</v>
      </c>
      <c r="H4816" t="b">
        <v>1</v>
      </c>
      <c r="I4816" t="s">
        <v>16</v>
      </c>
      <c r="J4816" t="s">
        <v>72</v>
      </c>
      <c r="K4816" t="s">
        <v>118</v>
      </c>
      <c r="L4816">
        <v>85884</v>
      </c>
    </row>
    <row r="4817" spans="1:12" x14ac:dyDescent="0.25">
      <c r="A4817" t="s">
        <v>54</v>
      </c>
      <c r="B4817" t="s">
        <v>55</v>
      </c>
      <c r="C4817" t="s">
        <v>40</v>
      </c>
      <c r="D4817" t="s">
        <v>22</v>
      </c>
      <c r="E4817" t="b">
        <v>0</v>
      </c>
      <c r="F4817" s="1">
        <v>45374.541550925933</v>
      </c>
      <c r="G4817" t="b">
        <v>1</v>
      </c>
      <c r="H4817" t="b">
        <v>1</v>
      </c>
      <c r="I4817" t="s">
        <v>30</v>
      </c>
      <c r="J4817" t="s">
        <v>80</v>
      </c>
      <c r="K4817" t="s">
        <v>101</v>
      </c>
      <c r="L4817">
        <v>121590</v>
      </c>
    </row>
    <row r="4818" spans="1:12" x14ac:dyDescent="0.25">
      <c r="A4818" t="s">
        <v>82</v>
      </c>
      <c r="B4818" t="s">
        <v>85</v>
      </c>
      <c r="C4818" t="s">
        <v>21</v>
      </c>
      <c r="D4818" t="s">
        <v>22</v>
      </c>
      <c r="E4818" t="b">
        <v>1</v>
      </c>
      <c r="F4818" s="1">
        <v>45378.209131944437</v>
      </c>
      <c r="G4818" t="b">
        <v>0</v>
      </c>
      <c r="H4818" t="b">
        <v>1</v>
      </c>
      <c r="I4818" t="s">
        <v>84</v>
      </c>
      <c r="J4818" t="s">
        <v>64</v>
      </c>
      <c r="K4818" t="s">
        <v>62</v>
      </c>
      <c r="L4818">
        <v>102758</v>
      </c>
    </row>
    <row r="4819" spans="1:12" x14ac:dyDescent="0.25">
      <c r="A4819" t="s">
        <v>38</v>
      </c>
      <c r="B4819" t="s">
        <v>95</v>
      </c>
      <c r="C4819" t="s">
        <v>43</v>
      </c>
      <c r="D4819" t="s">
        <v>22</v>
      </c>
      <c r="E4819" t="b">
        <v>1</v>
      </c>
      <c r="F4819" s="1">
        <v>45482.531747685192</v>
      </c>
      <c r="G4819" t="b">
        <v>0</v>
      </c>
      <c r="H4819" t="b">
        <v>0</v>
      </c>
      <c r="I4819" t="s">
        <v>41</v>
      </c>
      <c r="J4819" t="s">
        <v>31</v>
      </c>
      <c r="K4819" t="s">
        <v>127</v>
      </c>
      <c r="L4819">
        <v>87984</v>
      </c>
    </row>
    <row r="4820" spans="1:12" x14ac:dyDescent="0.25">
      <c r="A4820" t="s">
        <v>38</v>
      </c>
      <c r="B4820" t="s">
        <v>95</v>
      </c>
      <c r="C4820" t="s">
        <v>14</v>
      </c>
      <c r="D4820" t="s">
        <v>29</v>
      </c>
      <c r="E4820" t="b">
        <v>0</v>
      </c>
      <c r="F4820" s="1">
        <v>45328.324803240743</v>
      </c>
      <c r="G4820" t="b">
        <v>0</v>
      </c>
      <c r="H4820" t="b">
        <v>1</v>
      </c>
      <c r="I4820" t="s">
        <v>41</v>
      </c>
      <c r="J4820" t="s">
        <v>52</v>
      </c>
      <c r="K4820" t="s">
        <v>98</v>
      </c>
      <c r="L4820">
        <v>66422</v>
      </c>
    </row>
    <row r="4821" spans="1:12" x14ac:dyDescent="0.25">
      <c r="A4821" t="s">
        <v>12</v>
      </c>
      <c r="B4821" t="s">
        <v>75</v>
      </c>
      <c r="C4821" t="s">
        <v>14</v>
      </c>
      <c r="D4821" t="s">
        <v>22</v>
      </c>
      <c r="E4821" t="b">
        <v>1</v>
      </c>
      <c r="F4821" s="1">
        <v>45395.141886574071</v>
      </c>
      <c r="G4821" t="b">
        <v>1</v>
      </c>
      <c r="H4821" t="b">
        <v>1</v>
      </c>
      <c r="I4821" t="s">
        <v>16</v>
      </c>
      <c r="J4821" t="s">
        <v>17</v>
      </c>
      <c r="K4821" t="s">
        <v>78</v>
      </c>
      <c r="L4821">
        <v>136220</v>
      </c>
    </row>
    <row r="4822" spans="1:12" x14ac:dyDescent="0.25">
      <c r="A4822" t="s">
        <v>19</v>
      </c>
      <c r="B4822" t="s">
        <v>20</v>
      </c>
      <c r="C4822" t="s">
        <v>21</v>
      </c>
      <c r="D4822" t="s">
        <v>29</v>
      </c>
      <c r="E4822" t="b">
        <v>0</v>
      </c>
      <c r="F4822" s="1">
        <v>45456.560289351852</v>
      </c>
      <c r="G4822" t="b">
        <v>1</v>
      </c>
      <c r="H4822" t="b">
        <v>1</v>
      </c>
      <c r="I4822" t="s">
        <v>23</v>
      </c>
      <c r="J4822" t="s">
        <v>80</v>
      </c>
      <c r="K4822" t="s">
        <v>128</v>
      </c>
      <c r="L4822">
        <v>86842</v>
      </c>
    </row>
    <row r="4823" spans="1:12" x14ac:dyDescent="0.25">
      <c r="A4823" t="s">
        <v>26</v>
      </c>
      <c r="B4823" t="s">
        <v>71</v>
      </c>
      <c r="C4823" t="s">
        <v>14</v>
      </c>
      <c r="D4823" t="s">
        <v>22</v>
      </c>
      <c r="E4823" t="b">
        <v>1</v>
      </c>
      <c r="F4823" s="1">
        <v>45381.864872685182</v>
      </c>
      <c r="G4823" t="b">
        <v>0</v>
      </c>
      <c r="H4823" t="b">
        <v>1</v>
      </c>
      <c r="I4823" t="s">
        <v>30</v>
      </c>
      <c r="J4823" t="s">
        <v>66</v>
      </c>
      <c r="K4823" t="s">
        <v>106</v>
      </c>
      <c r="L4823">
        <v>86762</v>
      </c>
    </row>
    <row r="4824" spans="1:12" x14ac:dyDescent="0.25">
      <c r="A4824" t="s">
        <v>26</v>
      </c>
      <c r="B4824" t="s">
        <v>71</v>
      </c>
      <c r="C4824" t="s">
        <v>21</v>
      </c>
      <c r="D4824" t="s">
        <v>22</v>
      </c>
      <c r="E4824" t="b">
        <v>0</v>
      </c>
      <c r="F4824" s="1">
        <v>45633.613217592603</v>
      </c>
      <c r="G4824" t="b">
        <v>0</v>
      </c>
      <c r="H4824" t="b">
        <v>0</v>
      </c>
      <c r="I4824" t="s">
        <v>30</v>
      </c>
      <c r="J4824" t="s">
        <v>24</v>
      </c>
      <c r="K4824" t="s">
        <v>69</v>
      </c>
      <c r="L4824">
        <v>90199</v>
      </c>
    </row>
    <row r="4825" spans="1:12" x14ac:dyDescent="0.25">
      <c r="A4825" t="s">
        <v>19</v>
      </c>
      <c r="B4825" t="s">
        <v>20</v>
      </c>
      <c r="C4825" t="s">
        <v>40</v>
      </c>
      <c r="D4825" t="s">
        <v>29</v>
      </c>
      <c r="E4825" t="b">
        <v>0</v>
      </c>
      <c r="F4825" s="1">
        <v>45306.774039351847</v>
      </c>
      <c r="G4825" t="b">
        <v>0</v>
      </c>
      <c r="H4825" t="b">
        <v>0</v>
      </c>
      <c r="I4825" t="s">
        <v>23</v>
      </c>
      <c r="J4825" t="s">
        <v>66</v>
      </c>
      <c r="K4825" t="s">
        <v>125</v>
      </c>
      <c r="L4825">
        <v>61021</v>
      </c>
    </row>
    <row r="4826" spans="1:12" x14ac:dyDescent="0.25">
      <c r="A4826" t="s">
        <v>38</v>
      </c>
      <c r="B4826" t="s">
        <v>95</v>
      </c>
      <c r="C4826" t="s">
        <v>40</v>
      </c>
      <c r="D4826" t="s">
        <v>15</v>
      </c>
      <c r="E4826" t="b">
        <v>1</v>
      </c>
      <c r="F4826" s="1">
        <v>45520.66505787037</v>
      </c>
      <c r="G4826" t="b">
        <v>1</v>
      </c>
      <c r="H4826" t="b">
        <v>1</v>
      </c>
      <c r="I4826" t="s">
        <v>41</v>
      </c>
      <c r="J4826" t="s">
        <v>80</v>
      </c>
      <c r="K4826" t="s">
        <v>87</v>
      </c>
      <c r="L4826">
        <v>75367</v>
      </c>
    </row>
    <row r="4827" spans="1:12" x14ac:dyDescent="0.25">
      <c r="A4827" t="s">
        <v>54</v>
      </c>
      <c r="B4827" t="s">
        <v>55</v>
      </c>
      <c r="C4827" t="s">
        <v>68</v>
      </c>
      <c r="D4827" t="s">
        <v>15</v>
      </c>
      <c r="E4827" t="b">
        <v>1</v>
      </c>
      <c r="F4827" s="1">
        <v>45643.939756944441</v>
      </c>
      <c r="G4827" t="b">
        <v>0</v>
      </c>
      <c r="H4827" t="b">
        <v>1</v>
      </c>
      <c r="I4827" t="s">
        <v>30</v>
      </c>
      <c r="J4827" t="s">
        <v>52</v>
      </c>
      <c r="K4827" t="s">
        <v>37</v>
      </c>
      <c r="L4827">
        <v>116122</v>
      </c>
    </row>
    <row r="4828" spans="1:12" x14ac:dyDescent="0.25">
      <c r="A4828" t="s">
        <v>19</v>
      </c>
      <c r="B4828" t="s">
        <v>86</v>
      </c>
      <c r="C4828" t="s">
        <v>43</v>
      </c>
      <c r="D4828" t="s">
        <v>15</v>
      </c>
      <c r="E4828" t="b">
        <v>0</v>
      </c>
      <c r="F4828" s="1">
        <v>45484.91170138889</v>
      </c>
      <c r="G4828" t="b">
        <v>1</v>
      </c>
      <c r="H4828" t="b">
        <v>1</v>
      </c>
      <c r="I4828" t="s">
        <v>23</v>
      </c>
      <c r="J4828" t="s">
        <v>47</v>
      </c>
      <c r="K4828" t="s">
        <v>42</v>
      </c>
      <c r="L4828">
        <v>80854</v>
      </c>
    </row>
    <row r="4829" spans="1:12" x14ac:dyDescent="0.25">
      <c r="A4829" t="s">
        <v>45</v>
      </c>
      <c r="B4829" t="s">
        <v>88</v>
      </c>
      <c r="C4829" t="s">
        <v>68</v>
      </c>
      <c r="D4829" t="s">
        <v>29</v>
      </c>
      <c r="E4829" t="b">
        <v>1</v>
      </c>
      <c r="F4829" s="1">
        <v>45446.293437499997</v>
      </c>
      <c r="G4829" t="b">
        <v>0</v>
      </c>
      <c r="H4829" t="b">
        <v>0</v>
      </c>
      <c r="I4829" t="s">
        <v>16</v>
      </c>
      <c r="J4829" t="s">
        <v>24</v>
      </c>
      <c r="K4829" t="s">
        <v>104</v>
      </c>
      <c r="L4829">
        <v>112843</v>
      </c>
    </row>
    <row r="4830" spans="1:12" x14ac:dyDescent="0.25">
      <c r="A4830" t="s">
        <v>26</v>
      </c>
      <c r="B4830" t="s">
        <v>71</v>
      </c>
      <c r="C4830" t="s">
        <v>21</v>
      </c>
      <c r="D4830" t="s">
        <v>15</v>
      </c>
      <c r="E4830" t="b">
        <v>1</v>
      </c>
      <c r="F4830" s="1">
        <v>45337.16783564815</v>
      </c>
      <c r="G4830" t="b">
        <v>1</v>
      </c>
      <c r="H4830" t="b">
        <v>0</v>
      </c>
      <c r="I4830" t="s">
        <v>30</v>
      </c>
      <c r="J4830" t="s">
        <v>31</v>
      </c>
      <c r="K4830" t="s">
        <v>93</v>
      </c>
      <c r="L4830">
        <v>103604</v>
      </c>
    </row>
    <row r="4831" spans="1:12" x14ac:dyDescent="0.25">
      <c r="A4831" t="s">
        <v>54</v>
      </c>
      <c r="B4831" t="s">
        <v>55</v>
      </c>
      <c r="C4831" t="s">
        <v>68</v>
      </c>
      <c r="D4831" t="s">
        <v>22</v>
      </c>
      <c r="E4831" t="b">
        <v>0</v>
      </c>
      <c r="F4831" s="1">
        <v>45433.516412037039</v>
      </c>
      <c r="G4831" t="b">
        <v>0</v>
      </c>
      <c r="H4831" t="b">
        <v>1</v>
      </c>
      <c r="I4831" t="s">
        <v>30</v>
      </c>
      <c r="J4831" t="s">
        <v>44</v>
      </c>
      <c r="K4831" t="s">
        <v>124</v>
      </c>
      <c r="L4831">
        <v>139127</v>
      </c>
    </row>
    <row r="4832" spans="1:12" x14ac:dyDescent="0.25">
      <c r="A4832" t="s">
        <v>82</v>
      </c>
      <c r="B4832" t="s">
        <v>85</v>
      </c>
      <c r="C4832" t="s">
        <v>68</v>
      </c>
      <c r="D4832" t="s">
        <v>29</v>
      </c>
      <c r="E4832" t="b">
        <v>1</v>
      </c>
      <c r="F4832" s="1">
        <v>45457.249502314808</v>
      </c>
      <c r="G4832" t="b">
        <v>0</v>
      </c>
      <c r="H4832" t="b">
        <v>0</v>
      </c>
      <c r="I4832" t="s">
        <v>84</v>
      </c>
      <c r="J4832" t="s">
        <v>34</v>
      </c>
      <c r="K4832" t="s">
        <v>104</v>
      </c>
      <c r="L4832">
        <v>119473</v>
      </c>
    </row>
    <row r="4833" spans="1:12" x14ac:dyDescent="0.25">
      <c r="A4833" t="s">
        <v>38</v>
      </c>
      <c r="B4833" t="s">
        <v>95</v>
      </c>
      <c r="C4833" t="s">
        <v>14</v>
      </c>
      <c r="D4833" t="s">
        <v>29</v>
      </c>
      <c r="E4833" t="b">
        <v>1</v>
      </c>
      <c r="F4833" s="1">
        <v>45475.637800925928</v>
      </c>
      <c r="G4833" t="b">
        <v>0</v>
      </c>
      <c r="H4833" t="b">
        <v>1</v>
      </c>
      <c r="I4833" t="s">
        <v>41</v>
      </c>
      <c r="J4833" t="s">
        <v>70</v>
      </c>
      <c r="K4833" t="s">
        <v>65</v>
      </c>
      <c r="L4833">
        <v>87385</v>
      </c>
    </row>
    <row r="4834" spans="1:12" x14ac:dyDescent="0.25">
      <c r="A4834" t="s">
        <v>49</v>
      </c>
      <c r="B4834" t="s">
        <v>108</v>
      </c>
      <c r="C4834" t="s">
        <v>43</v>
      </c>
      <c r="D4834" t="s">
        <v>22</v>
      </c>
      <c r="E4834" t="b">
        <v>0</v>
      </c>
      <c r="F4834" s="1">
        <v>45646.823842592603</v>
      </c>
      <c r="G4834" t="b">
        <v>0</v>
      </c>
      <c r="H4834" t="b">
        <v>1</v>
      </c>
      <c r="I4834" t="s">
        <v>51</v>
      </c>
      <c r="J4834" t="s">
        <v>64</v>
      </c>
      <c r="K4834" t="s">
        <v>123</v>
      </c>
      <c r="L4834">
        <v>87936</v>
      </c>
    </row>
    <row r="4835" spans="1:12" x14ac:dyDescent="0.25">
      <c r="A4835" t="s">
        <v>54</v>
      </c>
      <c r="B4835" t="s">
        <v>79</v>
      </c>
      <c r="C4835" t="s">
        <v>40</v>
      </c>
      <c r="D4835" t="s">
        <v>15</v>
      </c>
      <c r="E4835" t="b">
        <v>1</v>
      </c>
      <c r="F4835" s="1">
        <v>45539.924456018518</v>
      </c>
      <c r="G4835" t="b">
        <v>1</v>
      </c>
      <c r="H4835" t="b">
        <v>1</v>
      </c>
      <c r="I4835" t="s">
        <v>30</v>
      </c>
      <c r="J4835" t="s">
        <v>57</v>
      </c>
      <c r="K4835" t="s">
        <v>90</v>
      </c>
      <c r="L4835">
        <v>146579</v>
      </c>
    </row>
    <row r="4836" spans="1:12" x14ac:dyDescent="0.25">
      <c r="A4836" t="s">
        <v>54</v>
      </c>
      <c r="B4836" t="s">
        <v>79</v>
      </c>
      <c r="C4836" t="s">
        <v>43</v>
      </c>
      <c r="D4836" t="s">
        <v>22</v>
      </c>
      <c r="E4836" t="b">
        <v>1</v>
      </c>
      <c r="F4836" s="1">
        <v>45549.919641203713</v>
      </c>
      <c r="G4836" t="b">
        <v>0</v>
      </c>
      <c r="H4836" t="b">
        <v>1</v>
      </c>
      <c r="I4836" t="s">
        <v>30</v>
      </c>
      <c r="J4836" t="s">
        <v>70</v>
      </c>
      <c r="K4836" t="s">
        <v>96</v>
      </c>
      <c r="L4836">
        <v>115122</v>
      </c>
    </row>
    <row r="4837" spans="1:12" x14ac:dyDescent="0.25">
      <c r="A4837" t="s">
        <v>45</v>
      </c>
      <c r="B4837" t="s">
        <v>88</v>
      </c>
      <c r="C4837" t="s">
        <v>14</v>
      </c>
      <c r="D4837" t="s">
        <v>29</v>
      </c>
      <c r="E4837" t="b">
        <v>1</v>
      </c>
      <c r="F4837" s="1">
        <v>45541.599120370367</v>
      </c>
      <c r="G4837" t="b">
        <v>0</v>
      </c>
      <c r="H4837" t="b">
        <v>0</v>
      </c>
      <c r="I4837" t="s">
        <v>16</v>
      </c>
      <c r="J4837" t="s">
        <v>17</v>
      </c>
      <c r="K4837" t="s">
        <v>105</v>
      </c>
      <c r="L4837">
        <v>111897</v>
      </c>
    </row>
    <row r="4838" spans="1:12" x14ac:dyDescent="0.25">
      <c r="A4838" t="s">
        <v>49</v>
      </c>
      <c r="B4838" t="s">
        <v>108</v>
      </c>
      <c r="C4838" t="s">
        <v>40</v>
      </c>
      <c r="D4838" t="s">
        <v>29</v>
      </c>
      <c r="E4838" t="b">
        <v>1</v>
      </c>
      <c r="F4838" s="1">
        <v>45430.293368055558</v>
      </c>
      <c r="G4838" t="b">
        <v>1</v>
      </c>
      <c r="H4838" t="b">
        <v>1</v>
      </c>
      <c r="I4838" t="s">
        <v>51</v>
      </c>
      <c r="J4838" t="s">
        <v>57</v>
      </c>
      <c r="K4838" t="s">
        <v>42</v>
      </c>
      <c r="L4838">
        <v>76679</v>
      </c>
    </row>
    <row r="4839" spans="1:12" x14ac:dyDescent="0.25">
      <c r="A4839" t="s">
        <v>54</v>
      </c>
      <c r="B4839" t="s">
        <v>55</v>
      </c>
      <c r="C4839" t="s">
        <v>28</v>
      </c>
      <c r="D4839" t="s">
        <v>22</v>
      </c>
      <c r="E4839" t="b">
        <v>1</v>
      </c>
      <c r="F4839" s="1">
        <v>45554.39671296296</v>
      </c>
      <c r="G4839" t="b">
        <v>1</v>
      </c>
      <c r="H4839" t="b">
        <v>0</v>
      </c>
      <c r="I4839" t="s">
        <v>30</v>
      </c>
      <c r="J4839" t="s">
        <v>57</v>
      </c>
      <c r="K4839" t="s">
        <v>77</v>
      </c>
      <c r="L4839">
        <v>125704</v>
      </c>
    </row>
    <row r="4840" spans="1:12" x14ac:dyDescent="0.25">
      <c r="A4840" t="s">
        <v>12</v>
      </c>
      <c r="B4840" t="s">
        <v>13</v>
      </c>
      <c r="C4840" t="s">
        <v>68</v>
      </c>
      <c r="D4840" t="s">
        <v>22</v>
      </c>
      <c r="E4840" t="b">
        <v>0</v>
      </c>
      <c r="F4840" s="1">
        <v>45343.761805555558</v>
      </c>
      <c r="G4840" t="b">
        <v>1</v>
      </c>
      <c r="H4840" t="b">
        <v>1</v>
      </c>
      <c r="I4840" t="s">
        <v>16</v>
      </c>
      <c r="J4840" t="s">
        <v>44</v>
      </c>
      <c r="K4840" t="s">
        <v>125</v>
      </c>
      <c r="L4840">
        <v>115873</v>
      </c>
    </row>
    <row r="4841" spans="1:12" x14ac:dyDescent="0.25">
      <c r="A4841" t="s">
        <v>49</v>
      </c>
      <c r="B4841" t="s">
        <v>61</v>
      </c>
      <c r="C4841" t="s">
        <v>40</v>
      </c>
      <c r="D4841" t="s">
        <v>22</v>
      </c>
      <c r="E4841" t="b">
        <v>1</v>
      </c>
      <c r="F4841" s="1">
        <v>45622.594398148147</v>
      </c>
      <c r="G4841" t="b">
        <v>1</v>
      </c>
      <c r="H4841" t="b">
        <v>0</v>
      </c>
      <c r="I4841" t="s">
        <v>51</v>
      </c>
      <c r="J4841" t="s">
        <v>34</v>
      </c>
      <c r="K4841" t="s">
        <v>111</v>
      </c>
      <c r="L4841">
        <v>74386</v>
      </c>
    </row>
    <row r="4842" spans="1:12" x14ac:dyDescent="0.25">
      <c r="A4842" t="s">
        <v>49</v>
      </c>
      <c r="B4842" t="s">
        <v>108</v>
      </c>
      <c r="C4842" t="s">
        <v>14</v>
      </c>
      <c r="D4842" t="s">
        <v>22</v>
      </c>
      <c r="E4842" t="b">
        <v>0</v>
      </c>
      <c r="F4842" s="1">
        <v>45515.059050925927</v>
      </c>
      <c r="G4842" t="b">
        <v>0</v>
      </c>
      <c r="H4842" t="b">
        <v>0</v>
      </c>
      <c r="I4842" t="s">
        <v>51</v>
      </c>
      <c r="J4842" t="s">
        <v>17</v>
      </c>
      <c r="K4842" t="s">
        <v>120</v>
      </c>
      <c r="L4842">
        <v>85642</v>
      </c>
    </row>
    <row r="4843" spans="1:12" x14ac:dyDescent="0.25">
      <c r="A4843" t="s">
        <v>49</v>
      </c>
      <c r="B4843" t="s">
        <v>108</v>
      </c>
      <c r="C4843" t="s">
        <v>43</v>
      </c>
      <c r="D4843" t="s">
        <v>15</v>
      </c>
      <c r="E4843" t="b">
        <v>0</v>
      </c>
      <c r="F4843" s="1">
        <v>45335.752476851849</v>
      </c>
      <c r="G4843" t="b">
        <v>0</v>
      </c>
      <c r="H4843" t="b">
        <v>0</v>
      </c>
      <c r="I4843" t="s">
        <v>51</v>
      </c>
      <c r="J4843" t="s">
        <v>80</v>
      </c>
      <c r="K4843" t="s">
        <v>60</v>
      </c>
      <c r="L4843">
        <v>83912</v>
      </c>
    </row>
    <row r="4844" spans="1:12" x14ac:dyDescent="0.25">
      <c r="A4844" t="s">
        <v>45</v>
      </c>
      <c r="B4844" t="s">
        <v>46</v>
      </c>
      <c r="C4844" t="s">
        <v>68</v>
      </c>
      <c r="D4844" t="s">
        <v>15</v>
      </c>
      <c r="E4844" t="b">
        <v>1</v>
      </c>
      <c r="F4844" s="1">
        <v>45633.83216435185</v>
      </c>
      <c r="G4844" t="b">
        <v>0</v>
      </c>
      <c r="H4844" t="b">
        <v>1</v>
      </c>
      <c r="I4844" t="s">
        <v>16</v>
      </c>
      <c r="J4844" t="s">
        <v>17</v>
      </c>
      <c r="K4844" t="s">
        <v>87</v>
      </c>
      <c r="L4844">
        <v>111307</v>
      </c>
    </row>
    <row r="4845" spans="1:12" x14ac:dyDescent="0.25">
      <c r="A4845" t="s">
        <v>49</v>
      </c>
      <c r="B4845" t="s">
        <v>108</v>
      </c>
      <c r="C4845" t="s">
        <v>68</v>
      </c>
      <c r="D4845" t="s">
        <v>29</v>
      </c>
      <c r="E4845" t="b">
        <v>1</v>
      </c>
      <c r="F4845" s="1">
        <v>45377.058634259258</v>
      </c>
      <c r="G4845" t="b">
        <v>0</v>
      </c>
      <c r="H4845" t="b">
        <v>1</v>
      </c>
      <c r="I4845" t="s">
        <v>51</v>
      </c>
      <c r="J4845" t="s">
        <v>64</v>
      </c>
      <c r="K4845" t="s">
        <v>125</v>
      </c>
      <c r="L4845">
        <v>98303</v>
      </c>
    </row>
    <row r="4846" spans="1:12" x14ac:dyDescent="0.25">
      <c r="A4846" t="s">
        <v>45</v>
      </c>
      <c r="B4846" t="s">
        <v>46</v>
      </c>
      <c r="C4846" t="s">
        <v>28</v>
      </c>
      <c r="D4846" t="s">
        <v>29</v>
      </c>
      <c r="E4846" t="b">
        <v>0</v>
      </c>
      <c r="F4846" s="1">
        <v>45587.341863425929</v>
      </c>
      <c r="G4846" t="b">
        <v>0</v>
      </c>
      <c r="H4846" t="b">
        <v>0</v>
      </c>
      <c r="I4846" t="s">
        <v>16</v>
      </c>
      <c r="J4846" t="s">
        <v>47</v>
      </c>
      <c r="K4846" t="s">
        <v>126</v>
      </c>
      <c r="L4846">
        <v>100766</v>
      </c>
    </row>
    <row r="4847" spans="1:12" x14ac:dyDescent="0.25">
      <c r="A4847" t="s">
        <v>26</v>
      </c>
      <c r="B4847" t="s">
        <v>27</v>
      </c>
      <c r="C4847" t="s">
        <v>40</v>
      </c>
      <c r="D4847" t="s">
        <v>15</v>
      </c>
      <c r="E4847" t="b">
        <v>0</v>
      </c>
      <c r="F4847" s="1">
        <v>45550.598032407397</v>
      </c>
      <c r="G4847" t="b">
        <v>0</v>
      </c>
      <c r="H4847" t="b">
        <v>1</v>
      </c>
      <c r="I4847" t="s">
        <v>30</v>
      </c>
      <c r="J4847" t="s">
        <v>70</v>
      </c>
      <c r="K4847" t="s">
        <v>129</v>
      </c>
      <c r="L4847">
        <v>105497</v>
      </c>
    </row>
    <row r="4848" spans="1:12" x14ac:dyDescent="0.25">
      <c r="A4848" t="s">
        <v>12</v>
      </c>
      <c r="B4848" t="s">
        <v>75</v>
      </c>
      <c r="C4848" t="s">
        <v>68</v>
      </c>
      <c r="D4848" t="s">
        <v>22</v>
      </c>
      <c r="E4848" t="b">
        <v>1</v>
      </c>
      <c r="F4848" s="1">
        <v>45623.284699074073</v>
      </c>
      <c r="G4848" t="b">
        <v>1</v>
      </c>
      <c r="H4848" t="b">
        <v>0</v>
      </c>
      <c r="I4848" t="s">
        <v>16</v>
      </c>
      <c r="J4848" t="s">
        <v>24</v>
      </c>
      <c r="K4848" t="s">
        <v>87</v>
      </c>
      <c r="L4848">
        <v>149169</v>
      </c>
    </row>
    <row r="4849" spans="1:12" x14ac:dyDescent="0.25">
      <c r="A4849" t="s">
        <v>26</v>
      </c>
      <c r="B4849" t="s">
        <v>71</v>
      </c>
      <c r="C4849" t="s">
        <v>40</v>
      </c>
      <c r="D4849" t="s">
        <v>22</v>
      </c>
      <c r="E4849" t="b">
        <v>1</v>
      </c>
      <c r="F4849" s="1">
        <v>45479.155775462961</v>
      </c>
      <c r="G4849" t="b">
        <v>0</v>
      </c>
      <c r="H4849" t="b">
        <v>1</v>
      </c>
      <c r="I4849" t="s">
        <v>30</v>
      </c>
      <c r="J4849" t="s">
        <v>66</v>
      </c>
      <c r="K4849" t="s">
        <v>89</v>
      </c>
      <c r="L4849">
        <v>103826</v>
      </c>
    </row>
    <row r="4850" spans="1:12" x14ac:dyDescent="0.25">
      <c r="A4850" t="s">
        <v>19</v>
      </c>
      <c r="B4850" t="s">
        <v>94</v>
      </c>
      <c r="C4850" t="s">
        <v>68</v>
      </c>
      <c r="D4850" t="s">
        <v>15</v>
      </c>
      <c r="E4850" t="b">
        <v>0</v>
      </c>
      <c r="F4850" s="1">
        <v>45420.073240740741</v>
      </c>
      <c r="G4850" t="b">
        <v>1</v>
      </c>
      <c r="H4850" t="b">
        <v>0</v>
      </c>
      <c r="I4850" t="s">
        <v>23</v>
      </c>
      <c r="J4850" t="s">
        <v>52</v>
      </c>
      <c r="K4850" t="s">
        <v>126</v>
      </c>
      <c r="L4850">
        <v>70058</v>
      </c>
    </row>
    <row r="4851" spans="1:12" x14ac:dyDescent="0.25">
      <c r="A4851" t="s">
        <v>19</v>
      </c>
      <c r="B4851" t="s">
        <v>20</v>
      </c>
      <c r="C4851" t="s">
        <v>14</v>
      </c>
      <c r="D4851" t="s">
        <v>22</v>
      </c>
      <c r="E4851" t="b">
        <v>0</v>
      </c>
      <c r="F4851" s="1">
        <v>45552.612303240741</v>
      </c>
      <c r="G4851" t="b">
        <v>1</v>
      </c>
      <c r="H4851" t="b">
        <v>0</v>
      </c>
      <c r="I4851" t="s">
        <v>23</v>
      </c>
      <c r="J4851" t="s">
        <v>17</v>
      </c>
      <c r="K4851" t="s">
        <v>99</v>
      </c>
      <c r="L4851">
        <v>76158</v>
      </c>
    </row>
    <row r="4852" spans="1:12" x14ac:dyDescent="0.25">
      <c r="A4852" t="s">
        <v>45</v>
      </c>
      <c r="B4852" t="s">
        <v>76</v>
      </c>
      <c r="C4852" t="s">
        <v>28</v>
      </c>
      <c r="D4852" t="s">
        <v>22</v>
      </c>
      <c r="E4852" t="b">
        <v>0</v>
      </c>
      <c r="F4852" s="1">
        <v>45556.447754629633</v>
      </c>
      <c r="G4852" t="b">
        <v>1</v>
      </c>
      <c r="H4852" t="b">
        <v>1</v>
      </c>
      <c r="I4852" t="s">
        <v>16</v>
      </c>
      <c r="J4852" t="s">
        <v>57</v>
      </c>
      <c r="K4852" t="s">
        <v>98</v>
      </c>
      <c r="L4852">
        <v>85200</v>
      </c>
    </row>
    <row r="4853" spans="1:12" x14ac:dyDescent="0.25">
      <c r="A4853" t="s">
        <v>54</v>
      </c>
      <c r="B4853" t="s">
        <v>55</v>
      </c>
      <c r="C4853" t="s">
        <v>68</v>
      </c>
      <c r="D4853" t="s">
        <v>29</v>
      </c>
      <c r="E4853" t="b">
        <v>0</v>
      </c>
      <c r="F4853" s="1">
        <v>45484.401539351849</v>
      </c>
      <c r="G4853" t="b">
        <v>0</v>
      </c>
      <c r="H4853" t="b">
        <v>1</v>
      </c>
      <c r="I4853" t="s">
        <v>30</v>
      </c>
      <c r="J4853" t="s">
        <v>80</v>
      </c>
      <c r="K4853" t="s">
        <v>101</v>
      </c>
      <c r="L4853">
        <v>118795</v>
      </c>
    </row>
    <row r="4854" spans="1:12" x14ac:dyDescent="0.25">
      <c r="A4854" t="s">
        <v>45</v>
      </c>
      <c r="B4854" t="s">
        <v>46</v>
      </c>
      <c r="C4854" t="s">
        <v>68</v>
      </c>
      <c r="D4854" t="s">
        <v>15</v>
      </c>
      <c r="E4854" t="b">
        <v>0</v>
      </c>
      <c r="F4854" s="1">
        <v>45575.388159722221</v>
      </c>
      <c r="G4854" t="b">
        <v>1</v>
      </c>
      <c r="H4854" t="b">
        <v>0</v>
      </c>
      <c r="I4854" t="s">
        <v>16</v>
      </c>
      <c r="J4854" t="s">
        <v>64</v>
      </c>
      <c r="K4854" t="s">
        <v>18</v>
      </c>
      <c r="L4854">
        <v>111018</v>
      </c>
    </row>
    <row r="4855" spans="1:12" x14ac:dyDescent="0.25">
      <c r="A4855" t="s">
        <v>19</v>
      </c>
      <c r="B4855" t="s">
        <v>20</v>
      </c>
      <c r="C4855" t="s">
        <v>14</v>
      </c>
      <c r="D4855" t="s">
        <v>15</v>
      </c>
      <c r="E4855" t="b">
        <v>1</v>
      </c>
      <c r="F4855" s="1">
        <v>45510.526469907411</v>
      </c>
      <c r="G4855" t="b">
        <v>1</v>
      </c>
      <c r="H4855" t="b">
        <v>1</v>
      </c>
      <c r="I4855" t="s">
        <v>23</v>
      </c>
      <c r="J4855" t="s">
        <v>47</v>
      </c>
      <c r="K4855" t="s">
        <v>90</v>
      </c>
      <c r="L4855">
        <v>78634</v>
      </c>
    </row>
    <row r="4856" spans="1:12" x14ac:dyDescent="0.25">
      <c r="A4856" t="s">
        <v>26</v>
      </c>
      <c r="B4856" t="s">
        <v>71</v>
      </c>
      <c r="C4856" t="s">
        <v>43</v>
      </c>
      <c r="D4856" t="s">
        <v>22</v>
      </c>
      <c r="E4856" t="b">
        <v>1</v>
      </c>
      <c r="F4856" s="1">
        <v>45297.634629629632</v>
      </c>
      <c r="G4856" t="b">
        <v>0</v>
      </c>
      <c r="H4856" t="b">
        <v>1</v>
      </c>
      <c r="I4856" t="s">
        <v>30</v>
      </c>
      <c r="J4856" t="s">
        <v>47</v>
      </c>
      <c r="K4856" t="s">
        <v>104</v>
      </c>
      <c r="L4856">
        <v>104121</v>
      </c>
    </row>
    <row r="4857" spans="1:12" x14ac:dyDescent="0.25">
      <c r="A4857" t="s">
        <v>49</v>
      </c>
      <c r="B4857" t="s">
        <v>50</v>
      </c>
      <c r="C4857" t="s">
        <v>14</v>
      </c>
      <c r="D4857" t="s">
        <v>22</v>
      </c>
      <c r="E4857" t="b">
        <v>0</v>
      </c>
      <c r="F4857" s="1">
        <v>45376.435752314806</v>
      </c>
      <c r="G4857" t="b">
        <v>1</v>
      </c>
      <c r="H4857" t="b">
        <v>1</v>
      </c>
      <c r="I4857" t="s">
        <v>51</v>
      </c>
      <c r="J4857" t="s">
        <v>70</v>
      </c>
      <c r="K4857" t="s">
        <v>113</v>
      </c>
      <c r="L4857">
        <v>72662</v>
      </c>
    </row>
    <row r="4858" spans="1:12" x14ac:dyDescent="0.25">
      <c r="A4858" t="s">
        <v>26</v>
      </c>
      <c r="B4858" t="s">
        <v>27</v>
      </c>
      <c r="C4858" t="s">
        <v>40</v>
      </c>
      <c r="D4858" t="s">
        <v>29</v>
      </c>
      <c r="E4858" t="b">
        <v>1</v>
      </c>
      <c r="F4858" s="1">
        <v>45491.186006944437</v>
      </c>
      <c r="G4858" t="b">
        <v>0</v>
      </c>
      <c r="H4858" t="b">
        <v>1</v>
      </c>
      <c r="I4858" t="s">
        <v>30</v>
      </c>
      <c r="J4858" t="s">
        <v>17</v>
      </c>
      <c r="K4858" t="s">
        <v>87</v>
      </c>
      <c r="L4858">
        <v>126047</v>
      </c>
    </row>
    <row r="4859" spans="1:12" x14ac:dyDescent="0.25">
      <c r="A4859" t="s">
        <v>26</v>
      </c>
      <c r="B4859" t="s">
        <v>71</v>
      </c>
      <c r="C4859" t="s">
        <v>14</v>
      </c>
      <c r="D4859" t="s">
        <v>22</v>
      </c>
      <c r="E4859" t="b">
        <v>0</v>
      </c>
      <c r="F4859" s="1">
        <v>45619.235659722217</v>
      </c>
      <c r="G4859" t="b">
        <v>0</v>
      </c>
      <c r="H4859" t="b">
        <v>0</v>
      </c>
      <c r="I4859" t="s">
        <v>30</v>
      </c>
      <c r="J4859" t="s">
        <v>47</v>
      </c>
      <c r="K4859" t="s">
        <v>128</v>
      </c>
      <c r="L4859">
        <v>113711</v>
      </c>
    </row>
    <row r="4860" spans="1:12" x14ac:dyDescent="0.25">
      <c r="A4860" t="s">
        <v>12</v>
      </c>
      <c r="B4860" t="s">
        <v>13</v>
      </c>
      <c r="C4860" t="s">
        <v>14</v>
      </c>
      <c r="D4860" t="s">
        <v>15</v>
      </c>
      <c r="E4860" t="b">
        <v>1</v>
      </c>
      <c r="F4860" s="1">
        <v>45423.581435185188</v>
      </c>
      <c r="G4860" t="b">
        <v>0</v>
      </c>
      <c r="H4860" t="b">
        <v>1</v>
      </c>
      <c r="I4860" t="s">
        <v>16</v>
      </c>
      <c r="J4860" t="s">
        <v>70</v>
      </c>
      <c r="K4860" t="s">
        <v>124</v>
      </c>
      <c r="L4860">
        <v>134115</v>
      </c>
    </row>
    <row r="4861" spans="1:12" x14ac:dyDescent="0.25">
      <c r="A4861" t="s">
        <v>26</v>
      </c>
      <c r="B4861" t="s">
        <v>27</v>
      </c>
      <c r="C4861" t="s">
        <v>21</v>
      </c>
      <c r="D4861" t="s">
        <v>29</v>
      </c>
      <c r="E4861" t="b">
        <v>1</v>
      </c>
      <c r="F4861" s="1">
        <v>45372.168368055558</v>
      </c>
      <c r="G4861" t="b">
        <v>1</v>
      </c>
      <c r="H4861" t="b">
        <v>0</v>
      </c>
      <c r="I4861" t="s">
        <v>30</v>
      </c>
      <c r="J4861" t="s">
        <v>70</v>
      </c>
      <c r="K4861" t="s">
        <v>65</v>
      </c>
      <c r="L4861">
        <v>110023</v>
      </c>
    </row>
    <row r="4862" spans="1:12" x14ac:dyDescent="0.25">
      <c r="A4862" t="s">
        <v>45</v>
      </c>
      <c r="B4862" t="s">
        <v>76</v>
      </c>
      <c r="C4862" t="s">
        <v>14</v>
      </c>
      <c r="D4862" t="s">
        <v>29</v>
      </c>
      <c r="E4862" t="b">
        <v>1</v>
      </c>
      <c r="F4862" s="1">
        <v>45350.637083333328</v>
      </c>
      <c r="G4862" t="b">
        <v>0</v>
      </c>
      <c r="H4862" t="b">
        <v>1</v>
      </c>
      <c r="I4862" t="s">
        <v>16</v>
      </c>
      <c r="J4862" t="s">
        <v>31</v>
      </c>
      <c r="K4862" t="s">
        <v>87</v>
      </c>
      <c r="L4862">
        <v>90870</v>
      </c>
    </row>
    <row r="4863" spans="1:12" x14ac:dyDescent="0.25">
      <c r="A4863" t="s">
        <v>45</v>
      </c>
      <c r="B4863" t="s">
        <v>46</v>
      </c>
      <c r="C4863" t="s">
        <v>68</v>
      </c>
      <c r="D4863" t="s">
        <v>29</v>
      </c>
      <c r="E4863" t="b">
        <v>1</v>
      </c>
      <c r="F4863" s="1">
        <v>45294.045949074083</v>
      </c>
      <c r="G4863" t="b">
        <v>0</v>
      </c>
      <c r="H4863" t="b">
        <v>1</v>
      </c>
      <c r="I4863" t="s">
        <v>16</v>
      </c>
      <c r="J4863" t="s">
        <v>17</v>
      </c>
      <c r="K4863" t="s">
        <v>69</v>
      </c>
      <c r="L4863">
        <v>104379</v>
      </c>
    </row>
    <row r="4864" spans="1:12" x14ac:dyDescent="0.25">
      <c r="A4864" t="s">
        <v>45</v>
      </c>
      <c r="B4864" t="s">
        <v>88</v>
      </c>
      <c r="C4864" t="s">
        <v>68</v>
      </c>
      <c r="D4864" t="s">
        <v>15</v>
      </c>
      <c r="E4864" t="b">
        <v>1</v>
      </c>
      <c r="F4864" s="1">
        <v>45443.115104166667</v>
      </c>
      <c r="G4864" t="b">
        <v>0</v>
      </c>
      <c r="H4864" t="b">
        <v>1</v>
      </c>
      <c r="I4864" t="s">
        <v>16</v>
      </c>
      <c r="J4864" t="s">
        <v>52</v>
      </c>
      <c r="K4864" t="s">
        <v>81</v>
      </c>
      <c r="L4864">
        <v>84031</v>
      </c>
    </row>
    <row r="4865" spans="1:12" x14ac:dyDescent="0.25">
      <c r="A4865" t="s">
        <v>19</v>
      </c>
      <c r="B4865" t="s">
        <v>36</v>
      </c>
      <c r="C4865" t="s">
        <v>68</v>
      </c>
      <c r="D4865" t="s">
        <v>29</v>
      </c>
      <c r="E4865" t="b">
        <v>1</v>
      </c>
      <c r="F4865" s="1">
        <v>45600.275185185194</v>
      </c>
      <c r="G4865" t="b">
        <v>0</v>
      </c>
      <c r="H4865" t="b">
        <v>1</v>
      </c>
      <c r="I4865" t="s">
        <v>23</v>
      </c>
      <c r="J4865" t="s">
        <v>57</v>
      </c>
      <c r="K4865" t="s">
        <v>130</v>
      </c>
      <c r="L4865">
        <v>65793</v>
      </c>
    </row>
    <row r="4866" spans="1:12" x14ac:dyDescent="0.25">
      <c r="A4866" t="s">
        <v>45</v>
      </c>
      <c r="B4866" t="s">
        <v>76</v>
      </c>
      <c r="C4866" t="s">
        <v>21</v>
      </c>
      <c r="D4866" t="s">
        <v>22</v>
      </c>
      <c r="E4866" t="b">
        <v>1</v>
      </c>
      <c r="F4866" s="1">
        <v>45468.733831018522</v>
      </c>
      <c r="G4866" t="b">
        <v>0</v>
      </c>
      <c r="H4866" t="b">
        <v>1</v>
      </c>
      <c r="I4866" t="s">
        <v>16</v>
      </c>
      <c r="J4866" t="s">
        <v>47</v>
      </c>
      <c r="K4866" t="s">
        <v>120</v>
      </c>
      <c r="L4866">
        <v>92714</v>
      </c>
    </row>
    <row r="4867" spans="1:12" x14ac:dyDescent="0.25">
      <c r="A4867" t="s">
        <v>82</v>
      </c>
      <c r="B4867" t="s">
        <v>91</v>
      </c>
      <c r="C4867" t="s">
        <v>43</v>
      </c>
      <c r="D4867" t="s">
        <v>15</v>
      </c>
      <c r="E4867" t="b">
        <v>1</v>
      </c>
      <c r="F4867" s="1">
        <v>45436.504270833328</v>
      </c>
      <c r="G4867" t="b">
        <v>0</v>
      </c>
      <c r="H4867" t="b">
        <v>1</v>
      </c>
      <c r="I4867" t="s">
        <v>84</v>
      </c>
      <c r="J4867" t="s">
        <v>66</v>
      </c>
      <c r="K4867" t="s">
        <v>35</v>
      </c>
      <c r="L4867">
        <v>114115</v>
      </c>
    </row>
    <row r="4868" spans="1:12" x14ac:dyDescent="0.25">
      <c r="A4868" t="s">
        <v>38</v>
      </c>
      <c r="B4868" t="s">
        <v>95</v>
      </c>
      <c r="C4868" t="s">
        <v>14</v>
      </c>
      <c r="D4868" t="s">
        <v>29</v>
      </c>
      <c r="E4868" t="b">
        <v>1</v>
      </c>
      <c r="F4868" s="1">
        <v>45398.54047453704</v>
      </c>
      <c r="G4868" t="b">
        <v>0</v>
      </c>
      <c r="H4868" t="b">
        <v>1</v>
      </c>
      <c r="I4868" t="s">
        <v>41</v>
      </c>
      <c r="J4868" t="s">
        <v>80</v>
      </c>
      <c r="K4868" t="s">
        <v>105</v>
      </c>
      <c r="L4868">
        <v>76204</v>
      </c>
    </row>
    <row r="4869" spans="1:12" x14ac:dyDescent="0.25">
      <c r="A4869" t="s">
        <v>19</v>
      </c>
      <c r="B4869" t="s">
        <v>86</v>
      </c>
      <c r="C4869" t="s">
        <v>43</v>
      </c>
      <c r="D4869" t="s">
        <v>22</v>
      </c>
      <c r="E4869" t="b">
        <v>0</v>
      </c>
      <c r="F4869" s="1">
        <v>45590.197372685187</v>
      </c>
      <c r="G4869" t="b">
        <v>0</v>
      </c>
      <c r="H4869" t="b">
        <v>0</v>
      </c>
      <c r="I4869" t="s">
        <v>23</v>
      </c>
      <c r="J4869" t="s">
        <v>31</v>
      </c>
      <c r="K4869" t="s">
        <v>129</v>
      </c>
      <c r="L4869">
        <v>63728</v>
      </c>
    </row>
    <row r="4870" spans="1:12" x14ac:dyDescent="0.25">
      <c r="A4870" t="s">
        <v>45</v>
      </c>
      <c r="B4870" t="s">
        <v>88</v>
      </c>
      <c r="C4870" t="s">
        <v>14</v>
      </c>
      <c r="D4870" t="s">
        <v>22</v>
      </c>
      <c r="E4870" t="b">
        <v>0</v>
      </c>
      <c r="F4870" s="1">
        <v>45391.629421296297</v>
      </c>
      <c r="G4870" t="b">
        <v>1</v>
      </c>
      <c r="H4870" t="b">
        <v>0</v>
      </c>
      <c r="I4870" t="s">
        <v>16</v>
      </c>
      <c r="J4870" t="s">
        <v>80</v>
      </c>
      <c r="K4870" t="s">
        <v>97</v>
      </c>
      <c r="L4870">
        <v>111923</v>
      </c>
    </row>
    <row r="4871" spans="1:12" x14ac:dyDescent="0.25">
      <c r="A4871" t="s">
        <v>45</v>
      </c>
      <c r="B4871" t="s">
        <v>76</v>
      </c>
      <c r="C4871" t="s">
        <v>40</v>
      </c>
      <c r="D4871" t="s">
        <v>29</v>
      </c>
      <c r="E4871" t="b">
        <v>0</v>
      </c>
      <c r="F4871" s="1">
        <v>45430.955740740741</v>
      </c>
      <c r="G4871" t="b">
        <v>0</v>
      </c>
      <c r="H4871" t="b">
        <v>0</v>
      </c>
      <c r="I4871" t="s">
        <v>16</v>
      </c>
      <c r="J4871" t="s">
        <v>57</v>
      </c>
      <c r="K4871" t="s">
        <v>106</v>
      </c>
      <c r="L4871">
        <v>107850</v>
      </c>
    </row>
    <row r="4872" spans="1:12" x14ac:dyDescent="0.25">
      <c r="A4872" t="s">
        <v>12</v>
      </c>
      <c r="B4872" t="s">
        <v>13</v>
      </c>
      <c r="C4872" t="s">
        <v>28</v>
      </c>
      <c r="D4872" t="s">
        <v>29</v>
      </c>
      <c r="E4872" t="b">
        <v>1</v>
      </c>
      <c r="F4872" s="1">
        <v>45420.675416666672</v>
      </c>
      <c r="G4872" t="b">
        <v>0</v>
      </c>
      <c r="H4872" t="b">
        <v>0</v>
      </c>
      <c r="I4872" t="s">
        <v>16</v>
      </c>
      <c r="J4872" t="s">
        <v>31</v>
      </c>
      <c r="K4872" t="s">
        <v>111</v>
      </c>
      <c r="L4872">
        <v>125524</v>
      </c>
    </row>
    <row r="4873" spans="1:12" x14ac:dyDescent="0.25">
      <c r="A4873" t="s">
        <v>12</v>
      </c>
      <c r="B4873" t="s">
        <v>75</v>
      </c>
      <c r="C4873" t="s">
        <v>14</v>
      </c>
      <c r="D4873" t="s">
        <v>15</v>
      </c>
      <c r="E4873" t="b">
        <v>1</v>
      </c>
      <c r="F4873" s="1">
        <v>45498.375787037039</v>
      </c>
      <c r="G4873" t="b">
        <v>0</v>
      </c>
      <c r="H4873" t="b">
        <v>0</v>
      </c>
      <c r="I4873" t="s">
        <v>16</v>
      </c>
      <c r="J4873" t="s">
        <v>34</v>
      </c>
      <c r="K4873" t="s">
        <v>62</v>
      </c>
      <c r="L4873">
        <v>141412</v>
      </c>
    </row>
    <row r="4874" spans="1:12" x14ac:dyDescent="0.25">
      <c r="A4874" t="s">
        <v>19</v>
      </c>
      <c r="B4874" t="s">
        <v>20</v>
      </c>
      <c r="C4874" t="s">
        <v>21</v>
      </c>
      <c r="D4874" t="s">
        <v>15</v>
      </c>
      <c r="E4874" t="b">
        <v>0</v>
      </c>
      <c r="F4874" s="1">
        <v>45310.992013888892</v>
      </c>
      <c r="G4874" t="b">
        <v>1</v>
      </c>
      <c r="H4874" t="b">
        <v>1</v>
      </c>
      <c r="I4874" t="s">
        <v>23</v>
      </c>
      <c r="J4874" t="s">
        <v>66</v>
      </c>
      <c r="K4874" t="s">
        <v>119</v>
      </c>
      <c r="L4874">
        <v>66832</v>
      </c>
    </row>
    <row r="4875" spans="1:12" x14ac:dyDescent="0.25">
      <c r="A4875" t="s">
        <v>54</v>
      </c>
      <c r="B4875" t="s">
        <v>79</v>
      </c>
      <c r="C4875" t="s">
        <v>40</v>
      </c>
      <c r="D4875" t="s">
        <v>15</v>
      </c>
      <c r="E4875" t="b">
        <v>1</v>
      </c>
      <c r="F4875" s="1">
        <v>45309.125219907408</v>
      </c>
      <c r="G4875" t="b">
        <v>0</v>
      </c>
      <c r="H4875" t="b">
        <v>0</v>
      </c>
      <c r="I4875" t="s">
        <v>30</v>
      </c>
      <c r="J4875" t="s">
        <v>66</v>
      </c>
      <c r="K4875" t="s">
        <v>101</v>
      </c>
      <c r="L4875">
        <v>153053</v>
      </c>
    </row>
    <row r="4876" spans="1:12" x14ac:dyDescent="0.25">
      <c r="A4876" t="s">
        <v>45</v>
      </c>
      <c r="B4876" t="s">
        <v>76</v>
      </c>
      <c r="C4876" t="s">
        <v>28</v>
      </c>
      <c r="D4876" t="s">
        <v>29</v>
      </c>
      <c r="E4876" t="b">
        <v>0</v>
      </c>
      <c r="F4876" s="1">
        <v>45386.798750000002</v>
      </c>
      <c r="G4876" t="b">
        <v>0</v>
      </c>
      <c r="H4876" t="b">
        <v>0</v>
      </c>
      <c r="I4876" t="s">
        <v>16</v>
      </c>
      <c r="J4876" t="s">
        <v>72</v>
      </c>
      <c r="K4876" t="s">
        <v>53</v>
      </c>
      <c r="L4876">
        <v>92968</v>
      </c>
    </row>
    <row r="4877" spans="1:12" x14ac:dyDescent="0.25">
      <c r="A4877" t="s">
        <v>82</v>
      </c>
      <c r="B4877" t="s">
        <v>91</v>
      </c>
      <c r="C4877" t="s">
        <v>68</v>
      </c>
      <c r="D4877" t="s">
        <v>22</v>
      </c>
      <c r="E4877" t="b">
        <v>1</v>
      </c>
      <c r="F4877" s="1">
        <v>45408.698657407411</v>
      </c>
      <c r="G4877" t="b">
        <v>1</v>
      </c>
      <c r="H4877" t="b">
        <v>1</v>
      </c>
      <c r="I4877" t="s">
        <v>84</v>
      </c>
      <c r="J4877" t="s">
        <v>64</v>
      </c>
      <c r="K4877" t="s">
        <v>90</v>
      </c>
      <c r="L4877">
        <v>115743</v>
      </c>
    </row>
    <row r="4878" spans="1:12" x14ac:dyDescent="0.25">
      <c r="A4878" t="s">
        <v>49</v>
      </c>
      <c r="B4878" t="s">
        <v>108</v>
      </c>
      <c r="C4878" t="s">
        <v>28</v>
      </c>
      <c r="D4878" t="s">
        <v>22</v>
      </c>
      <c r="E4878" t="b">
        <v>1</v>
      </c>
      <c r="F4878" s="1">
        <v>45453.867627314823</v>
      </c>
      <c r="G4878" t="b">
        <v>0</v>
      </c>
      <c r="H4878" t="b">
        <v>1</v>
      </c>
      <c r="I4878" t="s">
        <v>51</v>
      </c>
      <c r="J4878" t="s">
        <v>72</v>
      </c>
      <c r="K4878" t="s">
        <v>65</v>
      </c>
      <c r="L4878">
        <v>93425</v>
      </c>
    </row>
    <row r="4879" spans="1:12" x14ac:dyDescent="0.25">
      <c r="A4879" t="s">
        <v>12</v>
      </c>
      <c r="B4879" t="s">
        <v>63</v>
      </c>
      <c r="C4879" t="s">
        <v>14</v>
      </c>
      <c r="D4879" t="s">
        <v>15</v>
      </c>
      <c r="E4879" t="b">
        <v>0</v>
      </c>
      <c r="F4879" s="1">
        <v>45338.428298611107</v>
      </c>
      <c r="G4879" t="b">
        <v>1</v>
      </c>
      <c r="H4879" t="b">
        <v>1</v>
      </c>
      <c r="I4879" t="s">
        <v>16</v>
      </c>
      <c r="J4879" t="s">
        <v>17</v>
      </c>
      <c r="K4879" t="s">
        <v>112</v>
      </c>
      <c r="L4879">
        <v>119126</v>
      </c>
    </row>
    <row r="4880" spans="1:12" x14ac:dyDescent="0.25">
      <c r="A4880" t="s">
        <v>38</v>
      </c>
      <c r="B4880" t="s">
        <v>107</v>
      </c>
      <c r="C4880" t="s">
        <v>14</v>
      </c>
      <c r="D4880" t="s">
        <v>15</v>
      </c>
      <c r="E4880" t="b">
        <v>0</v>
      </c>
      <c r="F4880" s="1">
        <v>45425.61451388889</v>
      </c>
      <c r="G4880" t="b">
        <v>0</v>
      </c>
      <c r="H4880" t="b">
        <v>0</v>
      </c>
      <c r="I4880" t="s">
        <v>41</v>
      </c>
      <c r="J4880" t="s">
        <v>17</v>
      </c>
      <c r="K4880" t="s">
        <v>124</v>
      </c>
      <c r="L4880">
        <v>76394</v>
      </c>
    </row>
    <row r="4881" spans="1:12" x14ac:dyDescent="0.25">
      <c r="A4881" t="s">
        <v>12</v>
      </c>
      <c r="B4881" t="s">
        <v>75</v>
      </c>
      <c r="C4881" t="s">
        <v>40</v>
      </c>
      <c r="D4881" t="s">
        <v>15</v>
      </c>
      <c r="E4881" t="b">
        <v>0</v>
      </c>
      <c r="F4881" s="1">
        <v>45511.039155092592</v>
      </c>
      <c r="G4881" t="b">
        <v>0</v>
      </c>
      <c r="H4881" t="b">
        <v>0</v>
      </c>
      <c r="I4881" t="s">
        <v>16</v>
      </c>
      <c r="J4881" t="s">
        <v>24</v>
      </c>
      <c r="K4881" t="s">
        <v>77</v>
      </c>
      <c r="L4881">
        <v>138602</v>
      </c>
    </row>
    <row r="4882" spans="1:12" x14ac:dyDescent="0.25">
      <c r="A4882" t="s">
        <v>49</v>
      </c>
      <c r="B4882" t="s">
        <v>61</v>
      </c>
      <c r="C4882" t="s">
        <v>68</v>
      </c>
      <c r="D4882" t="s">
        <v>29</v>
      </c>
      <c r="E4882" t="b">
        <v>1</v>
      </c>
      <c r="F4882" s="1">
        <v>45305.569606481477</v>
      </c>
      <c r="G4882" t="b">
        <v>0</v>
      </c>
      <c r="H4882" t="b">
        <v>1</v>
      </c>
      <c r="I4882" t="s">
        <v>51</v>
      </c>
      <c r="J4882" t="s">
        <v>47</v>
      </c>
      <c r="K4882" t="s">
        <v>81</v>
      </c>
      <c r="L4882">
        <v>88105</v>
      </c>
    </row>
    <row r="4883" spans="1:12" x14ac:dyDescent="0.25">
      <c r="A4883" t="s">
        <v>26</v>
      </c>
      <c r="B4883" t="s">
        <v>27</v>
      </c>
      <c r="C4883" t="s">
        <v>40</v>
      </c>
      <c r="D4883" t="s">
        <v>29</v>
      </c>
      <c r="E4883" t="b">
        <v>1</v>
      </c>
      <c r="F4883" s="1">
        <v>45625.833958333344</v>
      </c>
      <c r="G4883" t="b">
        <v>0</v>
      </c>
      <c r="H4883" t="b">
        <v>1</v>
      </c>
      <c r="I4883" t="s">
        <v>30</v>
      </c>
      <c r="J4883" t="s">
        <v>70</v>
      </c>
      <c r="K4883" t="s">
        <v>58</v>
      </c>
      <c r="L4883">
        <v>105051</v>
      </c>
    </row>
    <row r="4884" spans="1:12" x14ac:dyDescent="0.25">
      <c r="A4884" t="s">
        <v>45</v>
      </c>
      <c r="B4884" t="s">
        <v>46</v>
      </c>
      <c r="C4884" t="s">
        <v>43</v>
      </c>
      <c r="D4884" t="s">
        <v>22</v>
      </c>
      <c r="E4884" t="b">
        <v>1</v>
      </c>
      <c r="F4884" s="1">
        <v>45611.461168981477</v>
      </c>
      <c r="G4884" t="b">
        <v>0</v>
      </c>
      <c r="H4884" t="b">
        <v>0</v>
      </c>
      <c r="I4884" t="s">
        <v>16</v>
      </c>
      <c r="J4884" t="s">
        <v>34</v>
      </c>
      <c r="K4884" t="s">
        <v>119</v>
      </c>
      <c r="L4884">
        <v>96234</v>
      </c>
    </row>
    <row r="4885" spans="1:12" x14ac:dyDescent="0.25">
      <c r="A4885" t="s">
        <v>12</v>
      </c>
      <c r="B4885" t="s">
        <v>75</v>
      </c>
      <c r="C4885" t="s">
        <v>68</v>
      </c>
      <c r="D4885" t="s">
        <v>22</v>
      </c>
      <c r="E4885" t="b">
        <v>1</v>
      </c>
      <c r="F4885" s="1">
        <v>45572.10528935185</v>
      </c>
      <c r="G4885" t="b">
        <v>0</v>
      </c>
      <c r="H4885" t="b">
        <v>0</v>
      </c>
      <c r="I4885" t="s">
        <v>16</v>
      </c>
      <c r="J4885" t="s">
        <v>31</v>
      </c>
      <c r="K4885" t="s">
        <v>111</v>
      </c>
      <c r="L4885">
        <v>116165</v>
      </c>
    </row>
    <row r="4886" spans="1:12" x14ac:dyDescent="0.25">
      <c r="A4886" t="s">
        <v>38</v>
      </c>
      <c r="B4886" t="s">
        <v>107</v>
      </c>
      <c r="C4886" t="s">
        <v>40</v>
      </c>
      <c r="D4886" t="s">
        <v>15</v>
      </c>
      <c r="E4886" t="b">
        <v>0</v>
      </c>
      <c r="F4886" s="1">
        <v>45595.790914351863</v>
      </c>
      <c r="G4886" t="b">
        <v>1</v>
      </c>
      <c r="H4886" t="b">
        <v>1</v>
      </c>
      <c r="I4886" t="s">
        <v>41</v>
      </c>
      <c r="J4886" t="s">
        <v>52</v>
      </c>
      <c r="K4886" t="s">
        <v>128</v>
      </c>
      <c r="L4886">
        <v>66568</v>
      </c>
    </row>
    <row r="4887" spans="1:12" x14ac:dyDescent="0.25">
      <c r="A4887" t="s">
        <v>12</v>
      </c>
      <c r="B4887" t="s">
        <v>63</v>
      </c>
      <c r="C4887" t="s">
        <v>40</v>
      </c>
      <c r="D4887" t="s">
        <v>15</v>
      </c>
      <c r="E4887" t="b">
        <v>0</v>
      </c>
      <c r="F4887" s="1">
        <v>45636.29892361111</v>
      </c>
      <c r="G4887" t="b">
        <v>1</v>
      </c>
      <c r="H4887" t="b">
        <v>1</v>
      </c>
      <c r="I4887" t="s">
        <v>16</v>
      </c>
      <c r="J4887" t="s">
        <v>34</v>
      </c>
      <c r="K4887" t="s">
        <v>60</v>
      </c>
      <c r="L4887">
        <v>119478</v>
      </c>
    </row>
    <row r="4888" spans="1:12" x14ac:dyDescent="0.25">
      <c r="A4888" t="s">
        <v>38</v>
      </c>
      <c r="B4888" t="s">
        <v>95</v>
      </c>
      <c r="C4888" t="s">
        <v>14</v>
      </c>
      <c r="D4888" t="s">
        <v>15</v>
      </c>
      <c r="E4888" t="b">
        <v>0</v>
      </c>
      <c r="F4888" s="1">
        <v>45349.675694444442</v>
      </c>
      <c r="G4888" t="b">
        <v>0</v>
      </c>
      <c r="H4888" t="b">
        <v>1</v>
      </c>
      <c r="I4888" t="s">
        <v>41</v>
      </c>
      <c r="J4888" t="s">
        <v>34</v>
      </c>
      <c r="K4888" t="s">
        <v>65</v>
      </c>
      <c r="L4888">
        <v>66472</v>
      </c>
    </row>
    <row r="4889" spans="1:12" x14ac:dyDescent="0.25">
      <c r="A4889" t="s">
        <v>45</v>
      </c>
      <c r="B4889" t="s">
        <v>46</v>
      </c>
      <c r="C4889" t="s">
        <v>21</v>
      </c>
      <c r="D4889" t="s">
        <v>22</v>
      </c>
      <c r="E4889" t="b">
        <v>0</v>
      </c>
      <c r="F4889" s="1">
        <v>45360.404363425929</v>
      </c>
      <c r="G4889" t="b">
        <v>0</v>
      </c>
      <c r="H4889" t="b">
        <v>1</v>
      </c>
      <c r="I4889" t="s">
        <v>16</v>
      </c>
      <c r="J4889" t="s">
        <v>70</v>
      </c>
      <c r="K4889" t="s">
        <v>125</v>
      </c>
      <c r="L4889">
        <v>112708</v>
      </c>
    </row>
    <row r="4890" spans="1:12" x14ac:dyDescent="0.25">
      <c r="A4890" t="s">
        <v>45</v>
      </c>
      <c r="B4890" t="s">
        <v>76</v>
      </c>
      <c r="C4890" t="s">
        <v>68</v>
      </c>
      <c r="D4890" t="s">
        <v>22</v>
      </c>
      <c r="E4890" t="b">
        <v>1</v>
      </c>
      <c r="F4890" s="1">
        <v>45529.145243055558</v>
      </c>
      <c r="G4890" t="b">
        <v>0</v>
      </c>
      <c r="H4890" t="b">
        <v>0</v>
      </c>
      <c r="I4890" t="s">
        <v>16</v>
      </c>
      <c r="J4890" t="s">
        <v>66</v>
      </c>
      <c r="K4890" t="s">
        <v>53</v>
      </c>
      <c r="L4890">
        <v>115273</v>
      </c>
    </row>
    <row r="4891" spans="1:12" x14ac:dyDescent="0.25">
      <c r="A4891" t="s">
        <v>19</v>
      </c>
      <c r="B4891" t="s">
        <v>20</v>
      </c>
      <c r="C4891" t="s">
        <v>14</v>
      </c>
      <c r="D4891" t="s">
        <v>15</v>
      </c>
      <c r="E4891" t="b">
        <v>0</v>
      </c>
      <c r="F4891" s="1">
        <v>45551.862881944442</v>
      </c>
      <c r="G4891" t="b">
        <v>1</v>
      </c>
      <c r="H4891" t="b">
        <v>0</v>
      </c>
      <c r="I4891" t="s">
        <v>23</v>
      </c>
      <c r="J4891" t="s">
        <v>57</v>
      </c>
      <c r="K4891" t="s">
        <v>105</v>
      </c>
      <c r="L4891">
        <v>60095</v>
      </c>
    </row>
    <row r="4892" spans="1:12" x14ac:dyDescent="0.25">
      <c r="A4892" t="s">
        <v>49</v>
      </c>
      <c r="B4892" t="s">
        <v>50</v>
      </c>
      <c r="C4892" t="s">
        <v>14</v>
      </c>
      <c r="D4892" t="s">
        <v>22</v>
      </c>
      <c r="E4892" t="b">
        <v>0</v>
      </c>
      <c r="F4892" s="1">
        <v>45348.997164351851</v>
      </c>
      <c r="G4892" t="b">
        <v>1</v>
      </c>
      <c r="H4892" t="b">
        <v>0</v>
      </c>
      <c r="I4892" t="s">
        <v>51</v>
      </c>
      <c r="J4892" t="s">
        <v>72</v>
      </c>
      <c r="K4892" t="s">
        <v>124</v>
      </c>
      <c r="L4892">
        <v>90827</v>
      </c>
    </row>
    <row r="4893" spans="1:12" x14ac:dyDescent="0.25">
      <c r="A4893" t="s">
        <v>54</v>
      </c>
      <c r="B4893" t="s">
        <v>55</v>
      </c>
      <c r="C4893" t="s">
        <v>68</v>
      </c>
      <c r="D4893" t="s">
        <v>22</v>
      </c>
      <c r="E4893" t="b">
        <v>1</v>
      </c>
      <c r="F4893" s="1">
        <v>45358.308449074073</v>
      </c>
      <c r="G4893" t="b">
        <v>1</v>
      </c>
      <c r="H4893" t="b">
        <v>0</v>
      </c>
      <c r="I4893" t="s">
        <v>30</v>
      </c>
      <c r="J4893" t="s">
        <v>57</v>
      </c>
      <c r="K4893" t="s">
        <v>89</v>
      </c>
      <c r="L4893">
        <v>146314</v>
      </c>
    </row>
    <row r="4894" spans="1:12" x14ac:dyDescent="0.25">
      <c r="A4894" t="s">
        <v>54</v>
      </c>
      <c r="B4894" t="s">
        <v>79</v>
      </c>
      <c r="C4894" t="s">
        <v>40</v>
      </c>
      <c r="D4894" t="s">
        <v>15</v>
      </c>
      <c r="E4894" t="b">
        <v>0</v>
      </c>
      <c r="F4894" s="1">
        <v>45570.218449074076</v>
      </c>
      <c r="G4894" t="b">
        <v>1</v>
      </c>
      <c r="H4894" t="b">
        <v>1</v>
      </c>
      <c r="I4894" t="s">
        <v>30</v>
      </c>
      <c r="J4894" t="s">
        <v>52</v>
      </c>
      <c r="K4894" t="s">
        <v>112</v>
      </c>
      <c r="L4894">
        <v>131644</v>
      </c>
    </row>
    <row r="4895" spans="1:12" x14ac:dyDescent="0.25">
      <c r="A4895" t="s">
        <v>45</v>
      </c>
      <c r="B4895" t="s">
        <v>76</v>
      </c>
      <c r="C4895" t="s">
        <v>43</v>
      </c>
      <c r="D4895" t="s">
        <v>22</v>
      </c>
      <c r="E4895" t="b">
        <v>0</v>
      </c>
      <c r="F4895" s="1">
        <v>45360.273726851847</v>
      </c>
      <c r="G4895" t="b">
        <v>0</v>
      </c>
      <c r="H4895" t="b">
        <v>1</v>
      </c>
      <c r="I4895" t="s">
        <v>16</v>
      </c>
      <c r="J4895" t="s">
        <v>57</v>
      </c>
      <c r="K4895" t="s">
        <v>90</v>
      </c>
      <c r="L4895">
        <v>97565</v>
      </c>
    </row>
    <row r="4896" spans="1:12" x14ac:dyDescent="0.25">
      <c r="A4896" t="s">
        <v>26</v>
      </c>
      <c r="B4896" t="s">
        <v>33</v>
      </c>
      <c r="C4896" t="s">
        <v>21</v>
      </c>
      <c r="D4896" t="s">
        <v>15</v>
      </c>
      <c r="E4896" t="b">
        <v>1</v>
      </c>
      <c r="F4896" s="1">
        <v>45443.919120370367</v>
      </c>
      <c r="G4896" t="b">
        <v>0</v>
      </c>
      <c r="H4896" t="b">
        <v>0</v>
      </c>
      <c r="I4896" t="s">
        <v>30</v>
      </c>
      <c r="J4896" t="s">
        <v>24</v>
      </c>
      <c r="K4896" t="s">
        <v>90</v>
      </c>
      <c r="L4896">
        <v>112460</v>
      </c>
    </row>
    <row r="4897" spans="1:12" x14ac:dyDescent="0.25">
      <c r="A4897" t="s">
        <v>38</v>
      </c>
      <c r="B4897" t="s">
        <v>39</v>
      </c>
      <c r="C4897" t="s">
        <v>40</v>
      </c>
      <c r="D4897" t="s">
        <v>22</v>
      </c>
      <c r="E4897" t="b">
        <v>1</v>
      </c>
      <c r="F4897" s="1">
        <v>45499.169490740736</v>
      </c>
      <c r="G4897" t="b">
        <v>1</v>
      </c>
      <c r="H4897" t="b">
        <v>1</v>
      </c>
      <c r="I4897" t="s">
        <v>41</v>
      </c>
      <c r="J4897" t="s">
        <v>47</v>
      </c>
      <c r="K4897" t="s">
        <v>67</v>
      </c>
      <c r="L4897">
        <v>70433</v>
      </c>
    </row>
    <row r="4898" spans="1:12" x14ac:dyDescent="0.25">
      <c r="A4898" t="s">
        <v>26</v>
      </c>
      <c r="B4898" t="s">
        <v>71</v>
      </c>
      <c r="C4898" t="s">
        <v>68</v>
      </c>
      <c r="D4898" t="s">
        <v>22</v>
      </c>
      <c r="E4898" t="b">
        <v>0</v>
      </c>
      <c r="F4898" s="1">
        <v>45576.273865740739</v>
      </c>
      <c r="G4898" t="b">
        <v>1</v>
      </c>
      <c r="H4898" t="b">
        <v>1</v>
      </c>
      <c r="I4898" t="s">
        <v>30</v>
      </c>
      <c r="J4898" t="s">
        <v>47</v>
      </c>
      <c r="K4898" t="s">
        <v>115</v>
      </c>
      <c r="L4898">
        <v>94763</v>
      </c>
    </row>
    <row r="4899" spans="1:12" x14ac:dyDescent="0.25">
      <c r="A4899" t="s">
        <v>12</v>
      </c>
      <c r="B4899" t="s">
        <v>63</v>
      </c>
      <c r="C4899" t="s">
        <v>68</v>
      </c>
      <c r="D4899" t="s">
        <v>15</v>
      </c>
      <c r="E4899" t="b">
        <v>1</v>
      </c>
      <c r="F4899" s="1">
        <v>45399.847615740742</v>
      </c>
      <c r="G4899" t="b">
        <v>1</v>
      </c>
      <c r="H4899" t="b">
        <v>1</v>
      </c>
      <c r="I4899" t="s">
        <v>16</v>
      </c>
      <c r="J4899" t="s">
        <v>70</v>
      </c>
      <c r="K4899" t="s">
        <v>112</v>
      </c>
      <c r="L4899">
        <v>131912</v>
      </c>
    </row>
    <row r="4900" spans="1:12" x14ac:dyDescent="0.25">
      <c r="A4900" t="s">
        <v>49</v>
      </c>
      <c r="B4900" t="s">
        <v>61</v>
      </c>
      <c r="C4900" t="s">
        <v>68</v>
      </c>
      <c r="D4900" t="s">
        <v>29</v>
      </c>
      <c r="E4900" t="b">
        <v>0</v>
      </c>
      <c r="F4900" s="1">
        <v>45316.869791666657</v>
      </c>
      <c r="G4900" t="b">
        <v>0</v>
      </c>
      <c r="H4900" t="b">
        <v>1</v>
      </c>
      <c r="I4900" t="s">
        <v>51</v>
      </c>
      <c r="J4900" t="s">
        <v>80</v>
      </c>
      <c r="K4900" t="s">
        <v>37</v>
      </c>
      <c r="L4900">
        <v>89281</v>
      </c>
    </row>
    <row r="4901" spans="1:12" x14ac:dyDescent="0.25">
      <c r="A4901" t="s">
        <v>38</v>
      </c>
      <c r="B4901" t="s">
        <v>39</v>
      </c>
      <c r="C4901" t="s">
        <v>28</v>
      </c>
      <c r="D4901" t="s">
        <v>29</v>
      </c>
      <c r="E4901" t="b">
        <v>1</v>
      </c>
      <c r="F4901" s="1">
        <v>45543.341354166667</v>
      </c>
      <c r="G4901" t="b">
        <v>0</v>
      </c>
      <c r="H4901" t="b">
        <v>0</v>
      </c>
      <c r="I4901" t="s">
        <v>41</v>
      </c>
      <c r="J4901" t="s">
        <v>47</v>
      </c>
      <c r="K4901" t="s">
        <v>77</v>
      </c>
      <c r="L4901">
        <v>92693</v>
      </c>
    </row>
    <row r="4902" spans="1:12" x14ac:dyDescent="0.25">
      <c r="A4902" t="s">
        <v>19</v>
      </c>
      <c r="B4902" t="s">
        <v>20</v>
      </c>
      <c r="C4902" t="s">
        <v>40</v>
      </c>
      <c r="D4902" t="s">
        <v>29</v>
      </c>
      <c r="E4902" t="b">
        <v>0</v>
      </c>
      <c r="F4902" s="1">
        <v>45441.317280092589</v>
      </c>
      <c r="G4902" t="b">
        <v>1</v>
      </c>
      <c r="H4902" t="b">
        <v>0</v>
      </c>
      <c r="I4902" t="s">
        <v>23</v>
      </c>
      <c r="J4902" t="s">
        <v>70</v>
      </c>
      <c r="K4902" t="s">
        <v>100</v>
      </c>
      <c r="L4902">
        <v>73688</v>
      </c>
    </row>
    <row r="4903" spans="1:12" x14ac:dyDescent="0.25">
      <c r="A4903" t="s">
        <v>45</v>
      </c>
      <c r="B4903" t="s">
        <v>88</v>
      </c>
      <c r="C4903" t="s">
        <v>14</v>
      </c>
      <c r="D4903" t="s">
        <v>29</v>
      </c>
      <c r="E4903" t="b">
        <v>1</v>
      </c>
      <c r="F4903" s="1">
        <v>45574.104166666657</v>
      </c>
      <c r="G4903" t="b">
        <v>0</v>
      </c>
      <c r="H4903" t="b">
        <v>0</v>
      </c>
      <c r="I4903" t="s">
        <v>16</v>
      </c>
      <c r="J4903" t="s">
        <v>66</v>
      </c>
      <c r="K4903" t="s">
        <v>113</v>
      </c>
      <c r="L4903">
        <v>85805</v>
      </c>
    </row>
    <row r="4904" spans="1:12" x14ac:dyDescent="0.25">
      <c r="A4904" t="s">
        <v>45</v>
      </c>
      <c r="B4904" t="s">
        <v>76</v>
      </c>
      <c r="C4904" t="s">
        <v>28</v>
      </c>
      <c r="D4904" t="s">
        <v>29</v>
      </c>
      <c r="E4904" t="b">
        <v>1</v>
      </c>
      <c r="F4904" s="1">
        <v>45294.159178240741</v>
      </c>
      <c r="G4904" t="b">
        <v>0</v>
      </c>
      <c r="H4904" t="b">
        <v>0</v>
      </c>
      <c r="I4904" t="s">
        <v>16</v>
      </c>
      <c r="J4904" t="s">
        <v>17</v>
      </c>
      <c r="K4904" t="s">
        <v>77</v>
      </c>
      <c r="L4904">
        <v>105395</v>
      </c>
    </row>
    <row r="4905" spans="1:12" x14ac:dyDescent="0.25">
      <c r="A4905" t="s">
        <v>19</v>
      </c>
      <c r="B4905" t="s">
        <v>86</v>
      </c>
      <c r="C4905" t="s">
        <v>43</v>
      </c>
      <c r="D4905" t="s">
        <v>22</v>
      </c>
      <c r="E4905" t="b">
        <v>0</v>
      </c>
      <c r="F4905" s="1">
        <v>45555.980509259258</v>
      </c>
      <c r="G4905" t="b">
        <v>1</v>
      </c>
      <c r="H4905" t="b">
        <v>1</v>
      </c>
      <c r="I4905" t="s">
        <v>23</v>
      </c>
      <c r="J4905" t="s">
        <v>66</v>
      </c>
      <c r="K4905" t="s">
        <v>53</v>
      </c>
      <c r="L4905">
        <v>77865</v>
      </c>
    </row>
    <row r="4906" spans="1:12" x14ac:dyDescent="0.25">
      <c r="A4906" t="s">
        <v>12</v>
      </c>
      <c r="B4906" t="s">
        <v>75</v>
      </c>
      <c r="C4906" t="s">
        <v>43</v>
      </c>
      <c r="D4906" t="s">
        <v>15</v>
      </c>
      <c r="E4906" t="b">
        <v>0</v>
      </c>
      <c r="F4906" s="1">
        <v>45324.209745370368</v>
      </c>
      <c r="G4906" t="b">
        <v>0</v>
      </c>
      <c r="H4906" t="b">
        <v>0</v>
      </c>
      <c r="I4906" t="s">
        <v>16</v>
      </c>
      <c r="J4906" t="s">
        <v>64</v>
      </c>
      <c r="K4906" t="s">
        <v>126</v>
      </c>
      <c r="L4906">
        <v>122996</v>
      </c>
    </row>
    <row r="4907" spans="1:12" x14ac:dyDescent="0.25">
      <c r="A4907" t="s">
        <v>54</v>
      </c>
      <c r="B4907" t="s">
        <v>79</v>
      </c>
      <c r="C4907" t="s">
        <v>43</v>
      </c>
      <c r="D4907" t="s">
        <v>29</v>
      </c>
      <c r="E4907" t="b">
        <v>1</v>
      </c>
      <c r="F4907" s="1">
        <v>45415.826932870368</v>
      </c>
      <c r="G4907" t="b">
        <v>1</v>
      </c>
      <c r="H4907" t="b">
        <v>1</v>
      </c>
      <c r="I4907" t="s">
        <v>30</v>
      </c>
      <c r="J4907" t="s">
        <v>34</v>
      </c>
      <c r="K4907" t="s">
        <v>81</v>
      </c>
      <c r="L4907">
        <v>120184</v>
      </c>
    </row>
    <row r="4908" spans="1:12" x14ac:dyDescent="0.25">
      <c r="A4908" t="s">
        <v>45</v>
      </c>
      <c r="B4908" t="s">
        <v>76</v>
      </c>
      <c r="C4908" t="s">
        <v>28</v>
      </c>
      <c r="D4908" t="s">
        <v>29</v>
      </c>
      <c r="E4908" t="b">
        <v>1</v>
      </c>
      <c r="F4908" s="1">
        <v>45354.081273148149</v>
      </c>
      <c r="G4908" t="b">
        <v>1</v>
      </c>
      <c r="H4908" t="b">
        <v>1</v>
      </c>
      <c r="I4908" t="s">
        <v>16</v>
      </c>
      <c r="J4908" t="s">
        <v>80</v>
      </c>
      <c r="K4908" t="s">
        <v>87</v>
      </c>
      <c r="L4908">
        <v>97217</v>
      </c>
    </row>
    <row r="4909" spans="1:12" x14ac:dyDescent="0.25">
      <c r="A4909" t="s">
        <v>12</v>
      </c>
      <c r="B4909" t="s">
        <v>13</v>
      </c>
      <c r="C4909" t="s">
        <v>40</v>
      </c>
      <c r="D4909" t="s">
        <v>29</v>
      </c>
      <c r="E4909" t="b">
        <v>1</v>
      </c>
      <c r="F4909" s="1">
        <v>45408.664618055547</v>
      </c>
      <c r="G4909" t="b">
        <v>0</v>
      </c>
      <c r="H4909" t="b">
        <v>0</v>
      </c>
      <c r="I4909" t="s">
        <v>16</v>
      </c>
      <c r="J4909" t="s">
        <v>64</v>
      </c>
      <c r="K4909" t="s">
        <v>109</v>
      </c>
      <c r="L4909">
        <v>120678</v>
      </c>
    </row>
    <row r="4910" spans="1:12" x14ac:dyDescent="0.25">
      <c r="A4910" t="s">
        <v>38</v>
      </c>
      <c r="B4910" t="s">
        <v>39</v>
      </c>
      <c r="C4910" t="s">
        <v>14</v>
      </c>
      <c r="D4910" t="s">
        <v>22</v>
      </c>
      <c r="E4910" t="b">
        <v>0</v>
      </c>
      <c r="F4910" s="1">
        <v>45607.298668981479</v>
      </c>
      <c r="G4910" t="b">
        <v>0</v>
      </c>
      <c r="H4910" t="b">
        <v>1</v>
      </c>
      <c r="I4910" t="s">
        <v>41</v>
      </c>
      <c r="J4910" t="s">
        <v>44</v>
      </c>
      <c r="K4910" t="s">
        <v>111</v>
      </c>
      <c r="L4910">
        <v>94816</v>
      </c>
    </row>
    <row r="4911" spans="1:12" x14ac:dyDescent="0.25">
      <c r="A4911" t="s">
        <v>54</v>
      </c>
      <c r="B4911" t="s">
        <v>79</v>
      </c>
      <c r="C4911" t="s">
        <v>40</v>
      </c>
      <c r="D4911" t="s">
        <v>15</v>
      </c>
      <c r="E4911" t="b">
        <v>0</v>
      </c>
      <c r="F4911" s="1">
        <v>45460.18277777778</v>
      </c>
      <c r="G4911" t="b">
        <v>1</v>
      </c>
      <c r="H4911" t="b">
        <v>1</v>
      </c>
      <c r="I4911" t="s">
        <v>30</v>
      </c>
      <c r="J4911" t="s">
        <v>66</v>
      </c>
      <c r="K4911" t="s">
        <v>48</v>
      </c>
      <c r="L4911">
        <v>127155</v>
      </c>
    </row>
    <row r="4912" spans="1:12" x14ac:dyDescent="0.25">
      <c r="A4912" t="s">
        <v>38</v>
      </c>
      <c r="B4912" t="s">
        <v>107</v>
      </c>
      <c r="C4912" t="s">
        <v>68</v>
      </c>
      <c r="D4912" t="s">
        <v>15</v>
      </c>
      <c r="E4912" t="b">
        <v>0</v>
      </c>
      <c r="F4912" s="1">
        <v>45383.152233796303</v>
      </c>
      <c r="G4912" t="b">
        <v>0</v>
      </c>
      <c r="H4912" t="b">
        <v>0</v>
      </c>
      <c r="I4912" t="s">
        <v>41</v>
      </c>
      <c r="J4912" t="s">
        <v>47</v>
      </c>
      <c r="K4912" t="s">
        <v>56</v>
      </c>
      <c r="L4912">
        <v>76314</v>
      </c>
    </row>
    <row r="4913" spans="1:12" x14ac:dyDescent="0.25">
      <c r="A4913" t="s">
        <v>12</v>
      </c>
      <c r="B4913" t="s">
        <v>75</v>
      </c>
      <c r="C4913" t="s">
        <v>21</v>
      </c>
      <c r="D4913" t="s">
        <v>29</v>
      </c>
      <c r="E4913" t="b">
        <v>0</v>
      </c>
      <c r="F4913" s="1">
        <v>45578.266226851847</v>
      </c>
      <c r="G4913" t="b">
        <v>1</v>
      </c>
      <c r="H4913" t="b">
        <v>1</v>
      </c>
      <c r="I4913" t="s">
        <v>16</v>
      </c>
      <c r="J4913" t="s">
        <v>47</v>
      </c>
      <c r="K4913" t="s">
        <v>67</v>
      </c>
      <c r="L4913">
        <v>113844</v>
      </c>
    </row>
    <row r="4914" spans="1:12" x14ac:dyDescent="0.25">
      <c r="A4914" t="s">
        <v>19</v>
      </c>
      <c r="B4914" t="s">
        <v>86</v>
      </c>
      <c r="C4914" t="s">
        <v>68</v>
      </c>
      <c r="D4914" t="s">
        <v>15</v>
      </c>
      <c r="E4914" t="b">
        <v>0</v>
      </c>
      <c r="F4914" s="1">
        <v>45477.377418981479</v>
      </c>
      <c r="G4914" t="b">
        <v>1</v>
      </c>
      <c r="H4914" t="b">
        <v>1</v>
      </c>
      <c r="I4914" t="s">
        <v>23</v>
      </c>
      <c r="J4914" t="s">
        <v>47</v>
      </c>
      <c r="K4914" t="s">
        <v>58</v>
      </c>
      <c r="L4914">
        <v>66838</v>
      </c>
    </row>
    <row r="4915" spans="1:12" x14ac:dyDescent="0.25">
      <c r="A4915" t="s">
        <v>54</v>
      </c>
      <c r="B4915" t="s">
        <v>55</v>
      </c>
      <c r="C4915" t="s">
        <v>21</v>
      </c>
      <c r="D4915" t="s">
        <v>29</v>
      </c>
      <c r="E4915" t="b">
        <v>1</v>
      </c>
      <c r="F4915" s="1">
        <v>45594.844143518523</v>
      </c>
      <c r="G4915" t="b">
        <v>0</v>
      </c>
      <c r="H4915" t="b">
        <v>1</v>
      </c>
      <c r="I4915" t="s">
        <v>30</v>
      </c>
      <c r="J4915" t="s">
        <v>70</v>
      </c>
      <c r="K4915" t="s">
        <v>67</v>
      </c>
      <c r="L4915">
        <v>116618</v>
      </c>
    </row>
    <row r="4916" spans="1:12" x14ac:dyDescent="0.25">
      <c r="A4916" t="s">
        <v>12</v>
      </c>
      <c r="B4916" t="s">
        <v>63</v>
      </c>
      <c r="C4916" t="s">
        <v>43</v>
      </c>
      <c r="D4916" t="s">
        <v>22</v>
      </c>
      <c r="E4916" t="b">
        <v>0</v>
      </c>
      <c r="F4916" s="1">
        <v>45529.41847222222</v>
      </c>
      <c r="G4916" t="b">
        <v>1</v>
      </c>
      <c r="H4916" t="b">
        <v>1</v>
      </c>
      <c r="I4916" t="s">
        <v>16</v>
      </c>
      <c r="J4916" t="s">
        <v>44</v>
      </c>
      <c r="K4916" t="s">
        <v>58</v>
      </c>
      <c r="L4916">
        <v>142605</v>
      </c>
    </row>
    <row r="4917" spans="1:12" x14ac:dyDescent="0.25">
      <c r="A4917" t="s">
        <v>38</v>
      </c>
      <c r="B4917" t="s">
        <v>95</v>
      </c>
      <c r="C4917" t="s">
        <v>43</v>
      </c>
      <c r="D4917" t="s">
        <v>29</v>
      </c>
      <c r="E4917" t="b">
        <v>1</v>
      </c>
      <c r="F4917" s="1">
        <v>45442.038900462961</v>
      </c>
      <c r="G4917" t="b">
        <v>1</v>
      </c>
      <c r="H4917" t="b">
        <v>1</v>
      </c>
      <c r="I4917" t="s">
        <v>41</v>
      </c>
      <c r="J4917" t="s">
        <v>80</v>
      </c>
      <c r="K4917" t="s">
        <v>124</v>
      </c>
      <c r="L4917">
        <v>82137</v>
      </c>
    </row>
    <row r="4918" spans="1:12" x14ac:dyDescent="0.25">
      <c r="A4918" t="s">
        <v>82</v>
      </c>
      <c r="B4918" t="s">
        <v>91</v>
      </c>
      <c r="C4918" t="s">
        <v>43</v>
      </c>
      <c r="D4918" t="s">
        <v>22</v>
      </c>
      <c r="E4918" t="b">
        <v>1</v>
      </c>
      <c r="F4918" s="1">
        <v>45504.66783564815</v>
      </c>
      <c r="G4918" t="b">
        <v>0</v>
      </c>
      <c r="H4918" t="b">
        <v>0</v>
      </c>
      <c r="I4918" t="s">
        <v>84</v>
      </c>
      <c r="J4918" t="s">
        <v>57</v>
      </c>
      <c r="K4918" t="s">
        <v>102</v>
      </c>
      <c r="L4918">
        <v>135915</v>
      </c>
    </row>
    <row r="4919" spans="1:12" x14ac:dyDescent="0.25">
      <c r="A4919" t="s">
        <v>12</v>
      </c>
      <c r="B4919" t="s">
        <v>13</v>
      </c>
      <c r="C4919" t="s">
        <v>21</v>
      </c>
      <c r="D4919" t="s">
        <v>22</v>
      </c>
      <c r="E4919" t="b">
        <v>1</v>
      </c>
      <c r="F4919" s="1">
        <v>45337.926770833343</v>
      </c>
      <c r="G4919" t="b">
        <v>1</v>
      </c>
      <c r="H4919" t="b">
        <v>0</v>
      </c>
      <c r="I4919" t="s">
        <v>16</v>
      </c>
      <c r="J4919" t="s">
        <v>44</v>
      </c>
      <c r="K4919" t="s">
        <v>106</v>
      </c>
      <c r="L4919">
        <v>128807</v>
      </c>
    </row>
    <row r="4920" spans="1:12" x14ac:dyDescent="0.25">
      <c r="A4920" t="s">
        <v>49</v>
      </c>
      <c r="B4920" t="s">
        <v>50</v>
      </c>
      <c r="C4920" t="s">
        <v>21</v>
      </c>
      <c r="D4920" t="s">
        <v>29</v>
      </c>
      <c r="E4920" t="b">
        <v>1</v>
      </c>
      <c r="F4920" s="1">
        <v>45593.605937499997</v>
      </c>
      <c r="G4920" t="b">
        <v>0</v>
      </c>
      <c r="H4920" t="b">
        <v>0</v>
      </c>
      <c r="I4920" t="s">
        <v>51</v>
      </c>
      <c r="J4920" t="s">
        <v>24</v>
      </c>
      <c r="K4920" t="s">
        <v>115</v>
      </c>
      <c r="L4920">
        <v>98401</v>
      </c>
    </row>
    <row r="4921" spans="1:12" x14ac:dyDescent="0.25">
      <c r="A4921" t="s">
        <v>82</v>
      </c>
      <c r="B4921" t="s">
        <v>83</v>
      </c>
      <c r="C4921" t="s">
        <v>14</v>
      </c>
      <c r="D4921" t="s">
        <v>22</v>
      </c>
      <c r="E4921" t="b">
        <v>0</v>
      </c>
      <c r="F4921" s="1">
        <v>45474.049976851849</v>
      </c>
      <c r="G4921" t="b">
        <v>1</v>
      </c>
      <c r="H4921" t="b">
        <v>1</v>
      </c>
      <c r="I4921" t="s">
        <v>84</v>
      </c>
      <c r="J4921" t="s">
        <v>47</v>
      </c>
      <c r="K4921" t="s">
        <v>53</v>
      </c>
      <c r="L4921">
        <v>106290</v>
      </c>
    </row>
    <row r="4922" spans="1:12" x14ac:dyDescent="0.25">
      <c r="A4922" t="s">
        <v>82</v>
      </c>
      <c r="B4922" t="s">
        <v>91</v>
      </c>
      <c r="C4922" t="s">
        <v>40</v>
      </c>
      <c r="D4922" t="s">
        <v>15</v>
      </c>
      <c r="E4922" t="b">
        <v>1</v>
      </c>
      <c r="F4922" s="1">
        <v>45296.362141203703</v>
      </c>
      <c r="G4922" t="b">
        <v>1</v>
      </c>
      <c r="H4922" t="b">
        <v>0</v>
      </c>
      <c r="I4922" t="s">
        <v>84</v>
      </c>
      <c r="J4922" t="s">
        <v>34</v>
      </c>
      <c r="K4922" t="s">
        <v>92</v>
      </c>
      <c r="L4922">
        <v>128248</v>
      </c>
    </row>
    <row r="4923" spans="1:12" x14ac:dyDescent="0.25">
      <c r="A4923" t="s">
        <v>49</v>
      </c>
      <c r="B4923" t="s">
        <v>61</v>
      </c>
      <c r="C4923" t="s">
        <v>14</v>
      </c>
      <c r="D4923" t="s">
        <v>15</v>
      </c>
      <c r="E4923" t="b">
        <v>1</v>
      </c>
      <c r="F4923" s="1">
        <v>45655.978993055563</v>
      </c>
      <c r="G4923" t="b">
        <v>1</v>
      </c>
      <c r="H4923" t="b">
        <v>0</v>
      </c>
      <c r="I4923" t="s">
        <v>51</v>
      </c>
      <c r="J4923" t="s">
        <v>80</v>
      </c>
      <c r="K4923" t="s">
        <v>99</v>
      </c>
      <c r="L4923">
        <v>88111</v>
      </c>
    </row>
    <row r="4924" spans="1:12" x14ac:dyDescent="0.25">
      <c r="A4924" t="s">
        <v>82</v>
      </c>
      <c r="B4924" t="s">
        <v>85</v>
      </c>
      <c r="C4924" t="s">
        <v>43</v>
      </c>
      <c r="D4924" t="s">
        <v>29</v>
      </c>
      <c r="E4924" t="b">
        <v>1</v>
      </c>
      <c r="F4924" s="1">
        <v>45331.78833333333</v>
      </c>
      <c r="G4924" t="b">
        <v>0</v>
      </c>
      <c r="H4924" t="b">
        <v>0</v>
      </c>
      <c r="I4924" t="s">
        <v>84</v>
      </c>
      <c r="J4924" t="s">
        <v>52</v>
      </c>
      <c r="K4924" t="s">
        <v>125</v>
      </c>
      <c r="L4924">
        <v>100472</v>
      </c>
    </row>
    <row r="4925" spans="1:12" x14ac:dyDescent="0.25">
      <c r="A4925" t="s">
        <v>38</v>
      </c>
      <c r="B4925" t="s">
        <v>107</v>
      </c>
      <c r="C4925" t="s">
        <v>43</v>
      </c>
      <c r="D4925" t="s">
        <v>15</v>
      </c>
      <c r="E4925" t="b">
        <v>0</v>
      </c>
      <c r="F4925" s="1">
        <v>45435.600370370368</v>
      </c>
      <c r="G4925" t="b">
        <v>1</v>
      </c>
      <c r="H4925" t="b">
        <v>0</v>
      </c>
      <c r="I4925" t="s">
        <v>41</v>
      </c>
      <c r="J4925" t="s">
        <v>34</v>
      </c>
      <c r="K4925" t="s">
        <v>92</v>
      </c>
      <c r="L4925">
        <v>80871</v>
      </c>
    </row>
    <row r="4926" spans="1:12" x14ac:dyDescent="0.25">
      <c r="A4926" t="s">
        <v>38</v>
      </c>
      <c r="B4926" t="s">
        <v>39</v>
      </c>
      <c r="C4926" t="s">
        <v>43</v>
      </c>
      <c r="D4926" t="s">
        <v>29</v>
      </c>
      <c r="E4926" t="b">
        <v>0</v>
      </c>
      <c r="F4926" s="1">
        <v>45379.306585648148</v>
      </c>
      <c r="G4926" t="b">
        <v>1</v>
      </c>
      <c r="H4926" t="b">
        <v>0</v>
      </c>
      <c r="I4926" t="s">
        <v>41</v>
      </c>
      <c r="J4926" t="s">
        <v>17</v>
      </c>
      <c r="K4926" t="s">
        <v>73</v>
      </c>
      <c r="L4926">
        <v>79295</v>
      </c>
    </row>
    <row r="4927" spans="1:12" x14ac:dyDescent="0.25">
      <c r="A4927" t="s">
        <v>82</v>
      </c>
      <c r="B4927" t="s">
        <v>83</v>
      </c>
      <c r="C4927" t="s">
        <v>68</v>
      </c>
      <c r="D4927" t="s">
        <v>22</v>
      </c>
      <c r="E4927" t="b">
        <v>1</v>
      </c>
      <c r="F4927" s="1">
        <v>45340.391493055547</v>
      </c>
      <c r="G4927" t="b">
        <v>0</v>
      </c>
      <c r="H4927" t="b">
        <v>0</v>
      </c>
      <c r="I4927" t="s">
        <v>84</v>
      </c>
      <c r="J4927" t="s">
        <v>44</v>
      </c>
      <c r="K4927" t="s">
        <v>101</v>
      </c>
      <c r="L4927">
        <v>113652</v>
      </c>
    </row>
    <row r="4928" spans="1:12" x14ac:dyDescent="0.25">
      <c r="A4928" t="s">
        <v>38</v>
      </c>
      <c r="B4928" t="s">
        <v>107</v>
      </c>
      <c r="C4928" t="s">
        <v>43</v>
      </c>
      <c r="D4928" t="s">
        <v>15</v>
      </c>
      <c r="E4928" t="b">
        <v>1</v>
      </c>
      <c r="F4928" s="1">
        <v>45302.328275462962</v>
      </c>
      <c r="G4928" t="b">
        <v>0</v>
      </c>
      <c r="H4928" t="b">
        <v>0</v>
      </c>
      <c r="I4928" t="s">
        <v>41</v>
      </c>
      <c r="J4928" t="s">
        <v>57</v>
      </c>
      <c r="K4928" t="s">
        <v>97</v>
      </c>
      <c r="L4928">
        <v>73622</v>
      </c>
    </row>
    <row r="4929" spans="1:12" x14ac:dyDescent="0.25">
      <c r="A4929" t="s">
        <v>19</v>
      </c>
      <c r="B4929" t="s">
        <v>94</v>
      </c>
      <c r="C4929" t="s">
        <v>68</v>
      </c>
      <c r="D4929" t="s">
        <v>15</v>
      </c>
      <c r="E4929" t="b">
        <v>0</v>
      </c>
      <c r="F4929" s="1">
        <v>45439.061238425929</v>
      </c>
      <c r="G4929" t="b">
        <v>0</v>
      </c>
      <c r="H4929" t="b">
        <v>0</v>
      </c>
      <c r="I4929" t="s">
        <v>23</v>
      </c>
      <c r="J4929" t="s">
        <v>17</v>
      </c>
      <c r="K4929" t="s">
        <v>60</v>
      </c>
      <c r="L4929">
        <v>76290</v>
      </c>
    </row>
    <row r="4930" spans="1:12" x14ac:dyDescent="0.25">
      <c r="A4930" t="s">
        <v>49</v>
      </c>
      <c r="B4930" t="s">
        <v>108</v>
      </c>
      <c r="C4930" t="s">
        <v>43</v>
      </c>
      <c r="D4930" t="s">
        <v>29</v>
      </c>
      <c r="E4930" t="b">
        <v>1</v>
      </c>
      <c r="F4930" s="1">
        <v>45343.757407407407</v>
      </c>
      <c r="G4930" t="b">
        <v>1</v>
      </c>
      <c r="H4930" t="b">
        <v>1</v>
      </c>
      <c r="I4930" t="s">
        <v>51</v>
      </c>
      <c r="J4930" t="s">
        <v>66</v>
      </c>
      <c r="K4930" t="s">
        <v>67</v>
      </c>
      <c r="L4930">
        <v>94357</v>
      </c>
    </row>
    <row r="4931" spans="1:12" x14ac:dyDescent="0.25">
      <c r="A4931" t="s">
        <v>49</v>
      </c>
      <c r="B4931" t="s">
        <v>61</v>
      </c>
      <c r="C4931" t="s">
        <v>14</v>
      </c>
      <c r="D4931" t="s">
        <v>22</v>
      </c>
      <c r="E4931" t="b">
        <v>1</v>
      </c>
      <c r="F4931" s="1">
        <v>45478.602997685193</v>
      </c>
      <c r="G4931" t="b">
        <v>1</v>
      </c>
      <c r="H4931" t="b">
        <v>1</v>
      </c>
      <c r="I4931" t="s">
        <v>51</v>
      </c>
      <c r="J4931" t="s">
        <v>72</v>
      </c>
      <c r="K4931" t="s">
        <v>56</v>
      </c>
      <c r="L4931">
        <v>78395</v>
      </c>
    </row>
    <row r="4932" spans="1:12" x14ac:dyDescent="0.25">
      <c r="A4932" t="s">
        <v>38</v>
      </c>
      <c r="B4932" t="s">
        <v>39</v>
      </c>
      <c r="C4932" t="s">
        <v>40</v>
      </c>
      <c r="D4932" t="s">
        <v>29</v>
      </c>
      <c r="E4932" t="b">
        <v>0</v>
      </c>
      <c r="F4932" s="1">
        <v>45523.321840277778</v>
      </c>
      <c r="G4932" t="b">
        <v>0</v>
      </c>
      <c r="H4932" t="b">
        <v>1</v>
      </c>
      <c r="I4932" t="s">
        <v>41</v>
      </c>
      <c r="J4932" t="s">
        <v>70</v>
      </c>
      <c r="K4932" t="s">
        <v>123</v>
      </c>
      <c r="L4932">
        <v>94107</v>
      </c>
    </row>
    <row r="4933" spans="1:12" x14ac:dyDescent="0.25">
      <c r="A4933" t="s">
        <v>54</v>
      </c>
      <c r="B4933" t="s">
        <v>79</v>
      </c>
      <c r="C4933" t="s">
        <v>14</v>
      </c>
      <c r="D4933" t="s">
        <v>15</v>
      </c>
      <c r="E4933" t="b">
        <v>0</v>
      </c>
      <c r="F4933" s="1">
        <v>45564.058877314812</v>
      </c>
      <c r="G4933" t="b">
        <v>0</v>
      </c>
      <c r="H4933" t="b">
        <v>0</v>
      </c>
      <c r="I4933" t="s">
        <v>30</v>
      </c>
      <c r="J4933" t="s">
        <v>57</v>
      </c>
      <c r="K4933" t="s">
        <v>123</v>
      </c>
      <c r="L4933">
        <v>124853</v>
      </c>
    </row>
    <row r="4934" spans="1:12" x14ac:dyDescent="0.25">
      <c r="A4934" t="s">
        <v>49</v>
      </c>
      <c r="B4934" t="s">
        <v>108</v>
      </c>
      <c r="C4934" t="s">
        <v>43</v>
      </c>
      <c r="D4934" t="s">
        <v>29</v>
      </c>
      <c r="E4934" t="b">
        <v>0</v>
      </c>
      <c r="F4934" s="1">
        <v>45350.224490740737</v>
      </c>
      <c r="G4934" t="b">
        <v>1</v>
      </c>
      <c r="H4934" t="b">
        <v>0</v>
      </c>
      <c r="I4934" t="s">
        <v>51</v>
      </c>
      <c r="J4934" t="s">
        <v>70</v>
      </c>
      <c r="K4934" t="s">
        <v>58</v>
      </c>
      <c r="L4934">
        <v>82946</v>
      </c>
    </row>
    <row r="4935" spans="1:12" x14ac:dyDescent="0.25">
      <c r="A4935" t="s">
        <v>54</v>
      </c>
      <c r="B4935" t="s">
        <v>79</v>
      </c>
      <c r="C4935" t="s">
        <v>68</v>
      </c>
      <c r="D4935" t="s">
        <v>29</v>
      </c>
      <c r="E4935" t="b">
        <v>1</v>
      </c>
      <c r="F4935" s="1">
        <v>45419.111238425918</v>
      </c>
      <c r="G4935" t="b">
        <v>0</v>
      </c>
      <c r="H4935" t="b">
        <v>1</v>
      </c>
      <c r="I4935" t="s">
        <v>30</v>
      </c>
      <c r="J4935" t="s">
        <v>34</v>
      </c>
      <c r="K4935" t="s">
        <v>87</v>
      </c>
      <c r="L4935">
        <v>121758</v>
      </c>
    </row>
    <row r="4936" spans="1:12" x14ac:dyDescent="0.25">
      <c r="A4936" t="s">
        <v>49</v>
      </c>
      <c r="B4936" t="s">
        <v>61</v>
      </c>
      <c r="C4936" t="s">
        <v>43</v>
      </c>
      <c r="D4936" t="s">
        <v>22</v>
      </c>
      <c r="E4936" t="b">
        <v>1</v>
      </c>
      <c r="F4936" s="1">
        <v>45338.438275462962</v>
      </c>
      <c r="G4936" t="b">
        <v>1</v>
      </c>
      <c r="H4936" t="b">
        <v>0</v>
      </c>
      <c r="I4936" t="s">
        <v>51</v>
      </c>
      <c r="J4936" t="s">
        <v>80</v>
      </c>
      <c r="K4936" t="s">
        <v>97</v>
      </c>
      <c r="L4936">
        <v>71795</v>
      </c>
    </row>
    <row r="4937" spans="1:12" x14ac:dyDescent="0.25">
      <c r="A4937" t="s">
        <v>12</v>
      </c>
      <c r="B4937" t="s">
        <v>75</v>
      </c>
      <c r="C4937" t="s">
        <v>40</v>
      </c>
      <c r="D4937" t="s">
        <v>29</v>
      </c>
      <c r="E4937" t="b">
        <v>0</v>
      </c>
      <c r="F4937" s="1">
        <v>45592.128321759257</v>
      </c>
      <c r="G4937" t="b">
        <v>1</v>
      </c>
      <c r="H4937" t="b">
        <v>1</v>
      </c>
      <c r="I4937" t="s">
        <v>16</v>
      </c>
      <c r="J4937" t="s">
        <v>47</v>
      </c>
      <c r="K4937" t="s">
        <v>117</v>
      </c>
      <c r="L4937">
        <v>113107</v>
      </c>
    </row>
    <row r="4938" spans="1:12" x14ac:dyDescent="0.25">
      <c r="A4938" t="s">
        <v>26</v>
      </c>
      <c r="B4938" t="s">
        <v>71</v>
      </c>
      <c r="C4938" t="s">
        <v>43</v>
      </c>
      <c r="D4938" t="s">
        <v>29</v>
      </c>
      <c r="E4938" t="b">
        <v>0</v>
      </c>
      <c r="F4938" s="1">
        <v>45472.696435185193</v>
      </c>
      <c r="G4938" t="b">
        <v>1</v>
      </c>
      <c r="H4938" t="b">
        <v>0</v>
      </c>
      <c r="I4938" t="s">
        <v>30</v>
      </c>
      <c r="J4938" t="s">
        <v>80</v>
      </c>
      <c r="K4938" t="s">
        <v>114</v>
      </c>
      <c r="L4938">
        <v>85016</v>
      </c>
    </row>
    <row r="4939" spans="1:12" x14ac:dyDescent="0.25">
      <c r="A4939" t="s">
        <v>19</v>
      </c>
      <c r="B4939" t="s">
        <v>36</v>
      </c>
      <c r="C4939" t="s">
        <v>14</v>
      </c>
      <c r="D4939" t="s">
        <v>22</v>
      </c>
      <c r="E4939" t="b">
        <v>0</v>
      </c>
      <c r="F4939" s="1">
        <v>45554.770069444443</v>
      </c>
      <c r="G4939" t="b">
        <v>1</v>
      </c>
      <c r="H4939" t="b">
        <v>0</v>
      </c>
      <c r="I4939" t="s">
        <v>23</v>
      </c>
      <c r="J4939" t="s">
        <v>17</v>
      </c>
      <c r="K4939" t="s">
        <v>104</v>
      </c>
      <c r="L4939">
        <v>84008</v>
      </c>
    </row>
    <row r="4940" spans="1:12" x14ac:dyDescent="0.25">
      <c r="A4940" t="s">
        <v>82</v>
      </c>
      <c r="B4940" t="s">
        <v>83</v>
      </c>
      <c r="C4940" t="s">
        <v>28</v>
      </c>
      <c r="D4940" t="s">
        <v>22</v>
      </c>
      <c r="E4940" t="b">
        <v>1</v>
      </c>
      <c r="F4940" s="1">
        <v>45382.357199074067</v>
      </c>
      <c r="G4940" t="b">
        <v>1</v>
      </c>
      <c r="H4940" t="b">
        <v>1</v>
      </c>
      <c r="I4940" t="s">
        <v>84</v>
      </c>
      <c r="J4940" t="s">
        <v>80</v>
      </c>
      <c r="K4940" t="s">
        <v>67</v>
      </c>
      <c r="L4940">
        <v>124084</v>
      </c>
    </row>
    <row r="4941" spans="1:12" x14ac:dyDescent="0.25">
      <c r="A4941" t="s">
        <v>54</v>
      </c>
      <c r="B4941" t="s">
        <v>79</v>
      </c>
      <c r="C4941" t="s">
        <v>40</v>
      </c>
      <c r="D4941" t="s">
        <v>29</v>
      </c>
      <c r="E4941" t="b">
        <v>0</v>
      </c>
      <c r="F4941" s="1">
        <v>45327.472256944442</v>
      </c>
      <c r="G4941" t="b">
        <v>0</v>
      </c>
      <c r="H4941" t="b">
        <v>0</v>
      </c>
      <c r="I4941" t="s">
        <v>30</v>
      </c>
      <c r="J4941" t="s">
        <v>66</v>
      </c>
      <c r="K4941" t="s">
        <v>120</v>
      </c>
      <c r="L4941">
        <v>124176</v>
      </c>
    </row>
    <row r="4942" spans="1:12" x14ac:dyDescent="0.25">
      <c r="A4942" t="s">
        <v>54</v>
      </c>
      <c r="B4942" t="s">
        <v>55</v>
      </c>
      <c r="C4942" t="s">
        <v>28</v>
      </c>
      <c r="D4942" t="s">
        <v>22</v>
      </c>
      <c r="E4942" t="b">
        <v>0</v>
      </c>
      <c r="F4942" s="1">
        <v>45402.661562499998</v>
      </c>
      <c r="G4942" t="b">
        <v>1</v>
      </c>
      <c r="H4942" t="b">
        <v>0</v>
      </c>
      <c r="I4942" t="s">
        <v>30</v>
      </c>
      <c r="J4942" t="s">
        <v>64</v>
      </c>
      <c r="K4942" t="s">
        <v>97</v>
      </c>
      <c r="L4942">
        <v>139795</v>
      </c>
    </row>
    <row r="4943" spans="1:12" x14ac:dyDescent="0.25">
      <c r="A4943" t="s">
        <v>82</v>
      </c>
      <c r="B4943" t="s">
        <v>85</v>
      </c>
      <c r="C4943" t="s">
        <v>68</v>
      </c>
      <c r="D4943" t="s">
        <v>15</v>
      </c>
      <c r="E4943" t="b">
        <v>0</v>
      </c>
      <c r="F4943" s="1">
        <v>45436.879641203697</v>
      </c>
      <c r="G4943" t="b">
        <v>0</v>
      </c>
      <c r="H4943" t="b">
        <v>1</v>
      </c>
      <c r="I4943" t="s">
        <v>84</v>
      </c>
      <c r="J4943" t="s">
        <v>44</v>
      </c>
      <c r="K4943" t="s">
        <v>77</v>
      </c>
      <c r="L4943">
        <v>126337</v>
      </c>
    </row>
    <row r="4944" spans="1:12" x14ac:dyDescent="0.25">
      <c r="A4944" t="s">
        <v>49</v>
      </c>
      <c r="B4944" t="s">
        <v>50</v>
      </c>
      <c r="C4944" t="s">
        <v>43</v>
      </c>
      <c r="D4944" t="s">
        <v>15</v>
      </c>
      <c r="E4944" t="b">
        <v>0</v>
      </c>
      <c r="F4944" s="1">
        <v>45526.245949074073</v>
      </c>
      <c r="G4944" t="b">
        <v>1</v>
      </c>
      <c r="H4944" t="b">
        <v>0</v>
      </c>
      <c r="I4944" t="s">
        <v>51</v>
      </c>
      <c r="J4944" t="s">
        <v>47</v>
      </c>
      <c r="K4944" t="s">
        <v>126</v>
      </c>
      <c r="L4944">
        <v>82874</v>
      </c>
    </row>
    <row r="4945" spans="1:12" x14ac:dyDescent="0.25">
      <c r="A4945" t="s">
        <v>82</v>
      </c>
      <c r="B4945" t="s">
        <v>91</v>
      </c>
      <c r="C4945" t="s">
        <v>21</v>
      </c>
      <c r="D4945" t="s">
        <v>22</v>
      </c>
      <c r="E4945" t="b">
        <v>0</v>
      </c>
      <c r="F4945" s="1">
        <v>45363.703668981478</v>
      </c>
      <c r="G4945" t="b">
        <v>0</v>
      </c>
      <c r="H4945" t="b">
        <v>0</v>
      </c>
      <c r="I4945" t="s">
        <v>84</v>
      </c>
      <c r="J4945" t="s">
        <v>66</v>
      </c>
      <c r="K4945" t="s">
        <v>81</v>
      </c>
      <c r="L4945">
        <v>135219</v>
      </c>
    </row>
    <row r="4946" spans="1:12" x14ac:dyDescent="0.25">
      <c r="A4946" t="s">
        <v>49</v>
      </c>
      <c r="B4946" t="s">
        <v>61</v>
      </c>
      <c r="C4946" t="s">
        <v>21</v>
      </c>
      <c r="D4946" t="s">
        <v>22</v>
      </c>
      <c r="E4946" t="b">
        <v>1</v>
      </c>
      <c r="F4946" s="1">
        <v>45542.898287037038</v>
      </c>
      <c r="G4946" t="b">
        <v>0</v>
      </c>
      <c r="H4946" t="b">
        <v>0</v>
      </c>
      <c r="I4946" t="s">
        <v>51</v>
      </c>
      <c r="J4946" t="s">
        <v>80</v>
      </c>
      <c r="K4946" t="s">
        <v>78</v>
      </c>
      <c r="L4946">
        <v>80633</v>
      </c>
    </row>
    <row r="4947" spans="1:12" x14ac:dyDescent="0.25">
      <c r="A4947" t="s">
        <v>19</v>
      </c>
      <c r="B4947" t="s">
        <v>94</v>
      </c>
      <c r="C4947" t="s">
        <v>68</v>
      </c>
      <c r="D4947" t="s">
        <v>22</v>
      </c>
      <c r="E4947" t="b">
        <v>1</v>
      </c>
      <c r="F4947" s="1">
        <v>45640.089687500003</v>
      </c>
      <c r="G4947" t="b">
        <v>1</v>
      </c>
      <c r="H4947" t="b">
        <v>0</v>
      </c>
      <c r="I4947" t="s">
        <v>23</v>
      </c>
      <c r="J4947" t="s">
        <v>66</v>
      </c>
      <c r="K4947" t="s">
        <v>73</v>
      </c>
      <c r="L4947">
        <v>79025</v>
      </c>
    </row>
    <row r="4948" spans="1:12" x14ac:dyDescent="0.25">
      <c r="A4948" t="s">
        <v>82</v>
      </c>
      <c r="B4948" t="s">
        <v>83</v>
      </c>
      <c r="C4948" t="s">
        <v>21</v>
      </c>
      <c r="D4948" t="s">
        <v>22</v>
      </c>
      <c r="E4948" t="b">
        <v>1</v>
      </c>
      <c r="F4948" s="1">
        <v>45654.234432870369</v>
      </c>
      <c r="G4948" t="b">
        <v>1</v>
      </c>
      <c r="H4948" t="b">
        <v>0</v>
      </c>
      <c r="I4948" t="s">
        <v>84</v>
      </c>
      <c r="J4948" t="s">
        <v>64</v>
      </c>
      <c r="K4948" t="s">
        <v>78</v>
      </c>
      <c r="L4948">
        <v>136288</v>
      </c>
    </row>
    <row r="4949" spans="1:12" x14ac:dyDescent="0.25">
      <c r="A4949" t="s">
        <v>38</v>
      </c>
      <c r="B4949" t="s">
        <v>95</v>
      </c>
      <c r="C4949" t="s">
        <v>43</v>
      </c>
      <c r="D4949" t="s">
        <v>29</v>
      </c>
      <c r="E4949" t="b">
        <v>0</v>
      </c>
      <c r="F4949" s="1">
        <v>45514.237453703703</v>
      </c>
      <c r="G4949" t="b">
        <v>0</v>
      </c>
      <c r="H4949" t="b">
        <v>1</v>
      </c>
      <c r="I4949" t="s">
        <v>41</v>
      </c>
      <c r="J4949" t="s">
        <v>57</v>
      </c>
      <c r="K4949" t="s">
        <v>93</v>
      </c>
      <c r="L4949">
        <v>92987</v>
      </c>
    </row>
    <row r="4950" spans="1:12" x14ac:dyDescent="0.25">
      <c r="A4950" t="s">
        <v>49</v>
      </c>
      <c r="B4950" t="s">
        <v>61</v>
      </c>
      <c r="C4950" t="s">
        <v>68</v>
      </c>
      <c r="D4950" t="s">
        <v>15</v>
      </c>
      <c r="E4950" t="b">
        <v>0</v>
      </c>
      <c r="F4950" s="1">
        <v>45341.679108796299</v>
      </c>
      <c r="G4950" t="b">
        <v>1</v>
      </c>
      <c r="H4950" t="b">
        <v>0</v>
      </c>
      <c r="I4950" t="s">
        <v>51</v>
      </c>
      <c r="J4950" t="s">
        <v>17</v>
      </c>
      <c r="K4950" t="s">
        <v>73</v>
      </c>
      <c r="L4950">
        <v>81172</v>
      </c>
    </row>
    <row r="4951" spans="1:12" x14ac:dyDescent="0.25">
      <c r="A4951" t="s">
        <v>26</v>
      </c>
      <c r="B4951" t="s">
        <v>71</v>
      </c>
      <c r="C4951" t="s">
        <v>43</v>
      </c>
      <c r="D4951" t="s">
        <v>22</v>
      </c>
      <c r="E4951" t="b">
        <v>1</v>
      </c>
      <c r="F4951" s="1">
        <v>45548.509120370371</v>
      </c>
      <c r="G4951" t="b">
        <v>1</v>
      </c>
      <c r="H4951" t="b">
        <v>0</v>
      </c>
      <c r="I4951" t="s">
        <v>30</v>
      </c>
      <c r="J4951" t="s">
        <v>44</v>
      </c>
      <c r="K4951" t="s">
        <v>106</v>
      </c>
      <c r="L4951">
        <v>116682</v>
      </c>
    </row>
    <row r="4952" spans="1:12" x14ac:dyDescent="0.25">
      <c r="A4952" t="s">
        <v>45</v>
      </c>
      <c r="B4952" t="s">
        <v>46</v>
      </c>
      <c r="C4952" t="s">
        <v>43</v>
      </c>
      <c r="D4952" t="s">
        <v>29</v>
      </c>
      <c r="E4952" t="b">
        <v>1</v>
      </c>
      <c r="F4952" s="1">
        <v>45364.589583333327</v>
      </c>
      <c r="G4952" t="b">
        <v>0</v>
      </c>
      <c r="H4952" t="b">
        <v>0</v>
      </c>
      <c r="I4952" t="s">
        <v>16</v>
      </c>
      <c r="J4952" t="s">
        <v>24</v>
      </c>
      <c r="K4952" t="s">
        <v>42</v>
      </c>
      <c r="L4952">
        <v>95081</v>
      </c>
    </row>
    <row r="4953" spans="1:12" x14ac:dyDescent="0.25">
      <c r="A4953" t="s">
        <v>38</v>
      </c>
      <c r="B4953" t="s">
        <v>95</v>
      </c>
      <c r="C4953" t="s">
        <v>28</v>
      </c>
      <c r="D4953" t="s">
        <v>15</v>
      </c>
      <c r="E4953" t="b">
        <v>1</v>
      </c>
      <c r="F4953" s="1">
        <v>45316.846122685187</v>
      </c>
      <c r="G4953" t="b">
        <v>1</v>
      </c>
      <c r="H4953" t="b">
        <v>0</v>
      </c>
      <c r="I4953" t="s">
        <v>41</v>
      </c>
      <c r="J4953" t="s">
        <v>31</v>
      </c>
      <c r="K4953" t="s">
        <v>105</v>
      </c>
      <c r="L4953">
        <v>82675</v>
      </c>
    </row>
    <row r="4954" spans="1:12" x14ac:dyDescent="0.25">
      <c r="A4954" t="s">
        <v>12</v>
      </c>
      <c r="B4954" t="s">
        <v>75</v>
      </c>
      <c r="C4954" t="s">
        <v>21</v>
      </c>
      <c r="D4954" t="s">
        <v>22</v>
      </c>
      <c r="E4954" t="b">
        <v>0</v>
      </c>
      <c r="F4954" s="1">
        <v>45353.36105324074</v>
      </c>
      <c r="G4954" t="b">
        <v>1</v>
      </c>
      <c r="H4954" t="b">
        <v>0</v>
      </c>
      <c r="I4954" t="s">
        <v>16</v>
      </c>
      <c r="J4954" t="s">
        <v>24</v>
      </c>
      <c r="K4954" t="s">
        <v>25</v>
      </c>
      <c r="L4954">
        <v>127601</v>
      </c>
    </row>
    <row r="4955" spans="1:12" x14ac:dyDescent="0.25">
      <c r="A4955" t="s">
        <v>26</v>
      </c>
      <c r="B4955" t="s">
        <v>33</v>
      </c>
      <c r="C4955" t="s">
        <v>40</v>
      </c>
      <c r="D4955" t="s">
        <v>22</v>
      </c>
      <c r="E4955" t="b">
        <v>1</v>
      </c>
      <c r="F4955" s="1">
        <v>45313.032743055563</v>
      </c>
      <c r="G4955" t="b">
        <v>0</v>
      </c>
      <c r="H4955" t="b">
        <v>1</v>
      </c>
      <c r="I4955" t="s">
        <v>30</v>
      </c>
      <c r="J4955" t="s">
        <v>66</v>
      </c>
      <c r="K4955" t="s">
        <v>101</v>
      </c>
      <c r="L4955">
        <v>117726</v>
      </c>
    </row>
    <row r="4956" spans="1:12" x14ac:dyDescent="0.25">
      <c r="A4956" t="s">
        <v>12</v>
      </c>
      <c r="B4956" t="s">
        <v>75</v>
      </c>
      <c r="C4956" t="s">
        <v>28</v>
      </c>
      <c r="D4956" t="s">
        <v>22</v>
      </c>
      <c r="E4956" t="b">
        <v>0</v>
      </c>
      <c r="F4956" s="1">
        <v>45513.713634259257</v>
      </c>
      <c r="G4956" t="b">
        <v>0</v>
      </c>
      <c r="H4956" t="b">
        <v>1</v>
      </c>
      <c r="I4956" t="s">
        <v>16</v>
      </c>
      <c r="J4956" t="s">
        <v>72</v>
      </c>
      <c r="K4956" t="s">
        <v>101</v>
      </c>
      <c r="L4956">
        <v>134921</v>
      </c>
    </row>
    <row r="4957" spans="1:12" x14ac:dyDescent="0.25">
      <c r="A4957" t="s">
        <v>38</v>
      </c>
      <c r="B4957" t="s">
        <v>107</v>
      </c>
      <c r="C4957" t="s">
        <v>14</v>
      </c>
      <c r="D4957" t="s">
        <v>22</v>
      </c>
      <c r="E4957" t="b">
        <v>1</v>
      </c>
      <c r="F4957" s="1">
        <v>45317.069074074083</v>
      </c>
      <c r="G4957" t="b">
        <v>1</v>
      </c>
      <c r="H4957" t="b">
        <v>0</v>
      </c>
      <c r="I4957" t="s">
        <v>41</v>
      </c>
      <c r="J4957" t="s">
        <v>80</v>
      </c>
      <c r="K4957" t="s">
        <v>96</v>
      </c>
      <c r="L4957">
        <v>86655</v>
      </c>
    </row>
    <row r="4958" spans="1:12" x14ac:dyDescent="0.25">
      <c r="A4958" t="s">
        <v>49</v>
      </c>
      <c r="B4958" t="s">
        <v>50</v>
      </c>
      <c r="C4958" t="s">
        <v>43</v>
      </c>
      <c r="D4958" t="s">
        <v>29</v>
      </c>
      <c r="E4958" t="b">
        <v>0</v>
      </c>
      <c r="F4958" s="1">
        <v>45565.603564814817</v>
      </c>
      <c r="G4958" t="b">
        <v>0</v>
      </c>
      <c r="H4958" t="b">
        <v>0</v>
      </c>
      <c r="I4958" t="s">
        <v>51</v>
      </c>
      <c r="J4958" t="s">
        <v>57</v>
      </c>
      <c r="K4958" t="s">
        <v>117</v>
      </c>
      <c r="L4958">
        <v>92887</v>
      </c>
    </row>
    <row r="4959" spans="1:12" x14ac:dyDescent="0.25">
      <c r="A4959" t="s">
        <v>38</v>
      </c>
      <c r="B4959" t="s">
        <v>95</v>
      </c>
      <c r="C4959" t="s">
        <v>14</v>
      </c>
      <c r="D4959" t="s">
        <v>22</v>
      </c>
      <c r="E4959" t="b">
        <v>0</v>
      </c>
      <c r="F4959" s="1">
        <v>45448.84715277778</v>
      </c>
      <c r="G4959" t="b">
        <v>1</v>
      </c>
      <c r="H4959" t="b">
        <v>0</v>
      </c>
      <c r="I4959" t="s">
        <v>41</v>
      </c>
      <c r="J4959" t="s">
        <v>57</v>
      </c>
      <c r="K4959" t="s">
        <v>90</v>
      </c>
      <c r="L4959">
        <v>66272</v>
      </c>
    </row>
    <row r="4960" spans="1:12" x14ac:dyDescent="0.25">
      <c r="A4960" t="s">
        <v>82</v>
      </c>
      <c r="B4960" t="s">
        <v>83</v>
      </c>
      <c r="C4960" t="s">
        <v>14</v>
      </c>
      <c r="D4960" t="s">
        <v>22</v>
      </c>
      <c r="E4960" t="b">
        <v>1</v>
      </c>
      <c r="F4960" s="1">
        <v>45414.045752314807</v>
      </c>
      <c r="G4960" t="b">
        <v>0</v>
      </c>
      <c r="H4960" t="b">
        <v>0</v>
      </c>
      <c r="I4960" t="s">
        <v>84</v>
      </c>
      <c r="J4960" t="s">
        <v>24</v>
      </c>
      <c r="K4960" t="s">
        <v>124</v>
      </c>
      <c r="L4960">
        <v>123532</v>
      </c>
    </row>
    <row r="4961" spans="1:12" x14ac:dyDescent="0.25">
      <c r="A4961" t="s">
        <v>12</v>
      </c>
      <c r="B4961" t="s">
        <v>13</v>
      </c>
      <c r="C4961" t="s">
        <v>40</v>
      </c>
      <c r="D4961" t="s">
        <v>15</v>
      </c>
      <c r="E4961" t="b">
        <v>0</v>
      </c>
      <c r="F4961" s="1">
        <v>45316.346134259264</v>
      </c>
      <c r="G4961" t="b">
        <v>1</v>
      </c>
      <c r="H4961" t="b">
        <v>1</v>
      </c>
      <c r="I4961" t="s">
        <v>16</v>
      </c>
      <c r="J4961" t="s">
        <v>34</v>
      </c>
      <c r="K4961" t="s">
        <v>37</v>
      </c>
      <c r="L4961">
        <v>111451</v>
      </c>
    </row>
    <row r="4962" spans="1:12" x14ac:dyDescent="0.25">
      <c r="A4962" t="s">
        <v>49</v>
      </c>
      <c r="B4962" t="s">
        <v>61</v>
      </c>
      <c r="C4962" t="s">
        <v>21</v>
      </c>
      <c r="D4962" t="s">
        <v>29</v>
      </c>
      <c r="E4962" t="b">
        <v>1</v>
      </c>
      <c r="F4962" s="1">
        <v>45628.052835648137</v>
      </c>
      <c r="G4962" t="b">
        <v>0</v>
      </c>
      <c r="H4962" t="b">
        <v>1</v>
      </c>
      <c r="I4962" t="s">
        <v>51</v>
      </c>
      <c r="J4962" t="s">
        <v>31</v>
      </c>
      <c r="K4962" t="s">
        <v>74</v>
      </c>
      <c r="L4962">
        <v>72199</v>
      </c>
    </row>
    <row r="4963" spans="1:12" x14ac:dyDescent="0.25">
      <c r="A4963" t="s">
        <v>19</v>
      </c>
      <c r="B4963" t="s">
        <v>94</v>
      </c>
      <c r="C4963" t="s">
        <v>68</v>
      </c>
      <c r="D4963" t="s">
        <v>15</v>
      </c>
      <c r="E4963" t="b">
        <v>0</v>
      </c>
      <c r="F4963" s="1">
        <v>45306.432442129633</v>
      </c>
      <c r="G4963" t="b">
        <v>1</v>
      </c>
      <c r="H4963" t="b">
        <v>0</v>
      </c>
      <c r="I4963" t="s">
        <v>23</v>
      </c>
      <c r="J4963" t="s">
        <v>80</v>
      </c>
      <c r="K4963" t="s">
        <v>101</v>
      </c>
      <c r="L4963">
        <v>72453</v>
      </c>
    </row>
    <row r="4964" spans="1:12" x14ac:dyDescent="0.25">
      <c r="A4964" t="s">
        <v>82</v>
      </c>
      <c r="B4964" t="s">
        <v>83</v>
      </c>
      <c r="C4964" t="s">
        <v>40</v>
      </c>
      <c r="D4964" t="s">
        <v>22</v>
      </c>
      <c r="E4964" t="b">
        <v>0</v>
      </c>
      <c r="F4964" s="1">
        <v>45442.802835648137</v>
      </c>
      <c r="G4964" t="b">
        <v>1</v>
      </c>
      <c r="H4964" t="b">
        <v>1</v>
      </c>
      <c r="I4964" t="s">
        <v>84</v>
      </c>
      <c r="J4964" t="s">
        <v>66</v>
      </c>
      <c r="K4964" t="s">
        <v>59</v>
      </c>
      <c r="L4964">
        <v>106863</v>
      </c>
    </row>
    <row r="4965" spans="1:12" x14ac:dyDescent="0.25">
      <c r="A4965" t="s">
        <v>19</v>
      </c>
      <c r="B4965" t="s">
        <v>36</v>
      </c>
      <c r="C4965" t="s">
        <v>14</v>
      </c>
      <c r="D4965" t="s">
        <v>29</v>
      </c>
      <c r="E4965" t="b">
        <v>0</v>
      </c>
      <c r="F4965" s="1">
        <v>45454.473877314813</v>
      </c>
      <c r="G4965" t="b">
        <v>1</v>
      </c>
      <c r="H4965" t="b">
        <v>0</v>
      </c>
      <c r="I4965" t="s">
        <v>23</v>
      </c>
      <c r="J4965" t="s">
        <v>64</v>
      </c>
      <c r="K4965" t="s">
        <v>124</v>
      </c>
      <c r="L4965">
        <v>64263</v>
      </c>
    </row>
    <row r="4966" spans="1:12" x14ac:dyDescent="0.25">
      <c r="A4966" t="s">
        <v>26</v>
      </c>
      <c r="B4966" t="s">
        <v>71</v>
      </c>
      <c r="C4966" t="s">
        <v>14</v>
      </c>
      <c r="D4966" t="s">
        <v>15</v>
      </c>
      <c r="E4966" t="b">
        <v>0</v>
      </c>
      <c r="F4966" s="1">
        <v>45566.440474537027</v>
      </c>
      <c r="G4966" t="b">
        <v>0</v>
      </c>
      <c r="H4966" t="b">
        <v>1</v>
      </c>
      <c r="I4966" t="s">
        <v>30</v>
      </c>
      <c r="J4966" t="s">
        <v>80</v>
      </c>
      <c r="K4966" t="s">
        <v>81</v>
      </c>
      <c r="L4966">
        <v>117640</v>
      </c>
    </row>
    <row r="4967" spans="1:12" x14ac:dyDescent="0.25">
      <c r="A4967" t="s">
        <v>19</v>
      </c>
      <c r="B4967" t="s">
        <v>36</v>
      </c>
      <c r="C4967" t="s">
        <v>43</v>
      </c>
      <c r="D4967" t="s">
        <v>22</v>
      </c>
      <c r="E4967" t="b">
        <v>1</v>
      </c>
      <c r="F4967" s="1">
        <v>45469.846504629633</v>
      </c>
      <c r="G4967" t="b">
        <v>1</v>
      </c>
      <c r="H4967" t="b">
        <v>1</v>
      </c>
      <c r="I4967" t="s">
        <v>23</v>
      </c>
      <c r="J4967" t="s">
        <v>47</v>
      </c>
      <c r="K4967" t="s">
        <v>77</v>
      </c>
      <c r="L4967">
        <v>71373</v>
      </c>
    </row>
    <row r="4968" spans="1:12" x14ac:dyDescent="0.25">
      <c r="A4968" t="s">
        <v>82</v>
      </c>
      <c r="B4968" t="s">
        <v>91</v>
      </c>
      <c r="C4968" t="s">
        <v>14</v>
      </c>
      <c r="D4968" t="s">
        <v>15</v>
      </c>
      <c r="E4968" t="b">
        <v>0</v>
      </c>
      <c r="F4968" s="1">
        <v>45654.270671296297</v>
      </c>
      <c r="G4968" t="b">
        <v>0</v>
      </c>
      <c r="H4968" t="b">
        <v>1</v>
      </c>
      <c r="I4968" t="s">
        <v>84</v>
      </c>
      <c r="J4968" t="s">
        <v>31</v>
      </c>
      <c r="K4968" t="s">
        <v>37</v>
      </c>
      <c r="L4968">
        <v>100657</v>
      </c>
    </row>
    <row r="4969" spans="1:12" x14ac:dyDescent="0.25">
      <c r="A4969" t="s">
        <v>26</v>
      </c>
      <c r="B4969" t="s">
        <v>71</v>
      </c>
      <c r="C4969" t="s">
        <v>21</v>
      </c>
      <c r="D4969" t="s">
        <v>15</v>
      </c>
      <c r="E4969" t="b">
        <v>1</v>
      </c>
      <c r="F4969" s="1">
        <v>45355.131631944438</v>
      </c>
      <c r="G4969" t="b">
        <v>0</v>
      </c>
      <c r="H4969" t="b">
        <v>0</v>
      </c>
      <c r="I4969" t="s">
        <v>30</v>
      </c>
      <c r="J4969" t="s">
        <v>80</v>
      </c>
      <c r="K4969" t="s">
        <v>58</v>
      </c>
      <c r="L4969">
        <v>101720</v>
      </c>
    </row>
    <row r="4970" spans="1:12" x14ac:dyDescent="0.25">
      <c r="A4970" t="s">
        <v>49</v>
      </c>
      <c r="B4970" t="s">
        <v>108</v>
      </c>
      <c r="C4970" t="s">
        <v>28</v>
      </c>
      <c r="D4970" t="s">
        <v>29</v>
      </c>
      <c r="E4970" t="b">
        <v>0</v>
      </c>
      <c r="F4970" s="1">
        <v>45328.971898148149</v>
      </c>
      <c r="G4970" t="b">
        <v>0</v>
      </c>
      <c r="H4970" t="b">
        <v>0</v>
      </c>
      <c r="I4970" t="s">
        <v>51</v>
      </c>
      <c r="J4970" t="s">
        <v>31</v>
      </c>
      <c r="K4970" t="s">
        <v>100</v>
      </c>
      <c r="L4970">
        <v>98898</v>
      </c>
    </row>
    <row r="4971" spans="1:12" x14ac:dyDescent="0.25">
      <c r="A4971" t="s">
        <v>19</v>
      </c>
      <c r="B4971" t="s">
        <v>36</v>
      </c>
      <c r="C4971" t="s">
        <v>21</v>
      </c>
      <c r="D4971" t="s">
        <v>22</v>
      </c>
      <c r="E4971" t="b">
        <v>1</v>
      </c>
      <c r="F4971" s="1">
        <v>45634.13181712963</v>
      </c>
      <c r="G4971" t="b">
        <v>0</v>
      </c>
      <c r="H4971" t="b">
        <v>1</v>
      </c>
      <c r="I4971" t="s">
        <v>23</v>
      </c>
      <c r="J4971" t="s">
        <v>52</v>
      </c>
      <c r="K4971" t="s">
        <v>37</v>
      </c>
      <c r="L4971">
        <v>84830</v>
      </c>
    </row>
    <row r="4972" spans="1:12" x14ac:dyDescent="0.25">
      <c r="A4972" t="s">
        <v>38</v>
      </c>
      <c r="B4972" t="s">
        <v>107</v>
      </c>
      <c r="C4972" t="s">
        <v>21</v>
      </c>
      <c r="D4972" t="s">
        <v>29</v>
      </c>
      <c r="E4972" t="b">
        <v>1</v>
      </c>
      <c r="F4972" s="1">
        <v>45301.132731481477</v>
      </c>
      <c r="G4972" t="b">
        <v>1</v>
      </c>
      <c r="H4972" t="b">
        <v>0</v>
      </c>
      <c r="I4972" t="s">
        <v>41</v>
      </c>
      <c r="J4972" t="s">
        <v>47</v>
      </c>
      <c r="K4972" t="s">
        <v>123</v>
      </c>
      <c r="L4972">
        <v>65262</v>
      </c>
    </row>
    <row r="4973" spans="1:12" x14ac:dyDescent="0.25">
      <c r="A4973" t="s">
        <v>82</v>
      </c>
      <c r="B4973" t="s">
        <v>91</v>
      </c>
      <c r="C4973" t="s">
        <v>28</v>
      </c>
      <c r="D4973" t="s">
        <v>15</v>
      </c>
      <c r="E4973" t="b">
        <v>1</v>
      </c>
      <c r="F4973" s="1">
        <v>45653.993680555563</v>
      </c>
      <c r="G4973" t="b">
        <v>0</v>
      </c>
      <c r="H4973" t="b">
        <v>0</v>
      </c>
      <c r="I4973" t="s">
        <v>84</v>
      </c>
      <c r="J4973" t="s">
        <v>17</v>
      </c>
      <c r="K4973" t="s">
        <v>105</v>
      </c>
      <c r="L4973">
        <v>105243</v>
      </c>
    </row>
    <row r="4974" spans="1:12" x14ac:dyDescent="0.25">
      <c r="A4974" t="s">
        <v>54</v>
      </c>
      <c r="B4974" t="s">
        <v>55</v>
      </c>
      <c r="C4974" t="s">
        <v>21</v>
      </c>
      <c r="D4974" t="s">
        <v>22</v>
      </c>
      <c r="E4974" t="b">
        <v>0</v>
      </c>
      <c r="F4974" s="1">
        <v>45605.552974537037</v>
      </c>
      <c r="G4974" t="b">
        <v>0</v>
      </c>
      <c r="H4974" t="b">
        <v>1</v>
      </c>
      <c r="I4974" t="s">
        <v>30</v>
      </c>
      <c r="J4974" t="s">
        <v>52</v>
      </c>
      <c r="K4974" t="s">
        <v>56</v>
      </c>
      <c r="L4974">
        <v>153973</v>
      </c>
    </row>
    <row r="4975" spans="1:12" x14ac:dyDescent="0.25">
      <c r="A4975" t="s">
        <v>12</v>
      </c>
      <c r="B4975" t="s">
        <v>13</v>
      </c>
      <c r="C4975" t="s">
        <v>28</v>
      </c>
      <c r="D4975" t="s">
        <v>22</v>
      </c>
      <c r="E4975" t="b">
        <v>1</v>
      </c>
      <c r="F4975" s="1">
        <v>45348.006886574083</v>
      </c>
      <c r="G4975" t="b">
        <v>1</v>
      </c>
      <c r="H4975" t="b">
        <v>1</v>
      </c>
      <c r="I4975" t="s">
        <v>16</v>
      </c>
      <c r="J4975" t="s">
        <v>24</v>
      </c>
      <c r="K4975" t="s">
        <v>126</v>
      </c>
      <c r="L4975">
        <v>131005</v>
      </c>
    </row>
    <row r="4976" spans="1:12" x14ac:dyDescent="0.25">
      <c r="A4976" t="s">
        <v>54</v>
      </c>
      <c r="B4976" t="s">
        <v>55</v>
      </c>
      <c r="C4976" t="s">
        <v>43</v>
      </c>
      <c r="D4976" t="s">
        <v>29</v>
      </c>
      <c r="E4976" t="b">
        <v>1</v>
      </c>
      <c r="F4976" s="1">
        <v>45567.704641203702</v>
      </c>
      <c r="G4976" t="b">
        <v>1</v>
      </c>
      <c r="H4976" t="b">
        <v>1</v>
      </c>
      <c r="I4976" t="s">
        <v>30</v>
      </c>
      <c r="J4976" t="s">
        <v>70</v>
      </c>
      <c r="K4976" t="s">
        <v>81</v>
      </c>
      <c r="L4976">
        <v>135456</v>
      </c>
    </row>
    <row r="4977" spans="1:12" x14ac:dyDescent="0.25">
      <c r="A4977" t="s">
        <v>45</v>
      </c>
      <c r="B4977" t="s">
        <v>76</v>
      </c>
      <c r="C4977" t="s">
        <v>28</v>
      </c>
      <c r="D4977" t="s">
        <v>22</v>
      </c>
      <c r="E4977" t="b">
        <v>1</v>
      </c>
      <c r="F4977" s="1">
        <v>45366.100891203707</v>
      </c>
      <c r="G4977" t="b">
        <v>0</v>
      </c>
      <c r="H4977" t="b">
        <v>1</v>
      </c>
      <c r="I4977" t="s">
        <v>16</v>
      </c>
      <c r="J4977" t="s">
        <v>57</v>
      </c>
      <c r="K4977" t="s">
        <v>102</v>
      </c>
      <c r="L4977">
        <v>117944</v>
      </c>
    </row>
    <row r="4978" spans="1:12" x14ac:dyDescent="0.25">
      <c r="A4978" t="s">
        <v>49</v>
      </c>
      <c r="B4978" t="s">
        <v>50</v>
      </c>
      <c r="C4978" t="s">
        <v>68</v>
      </c>
      <c r="D4978" t="s">
        <v>15</v>
      </c>
      <c r="E4978" t="b">
        <v>1</v>
      </c>
      <c r="F4978" s="1">
        <v>45486.489629629628</v>
      </c>
      <c r="G4978" t="b">
        <v>0</v>
      </c>
      <c r="H4978" t="b">
        <v>0</v>
      </c>
      <c r="I4978" t="s">
        <v>51</v>
      </c>
      <c r="J4978" t="s">
        <v>72</v>
      </c>
      <c r="K4978" t="s">
        <v>35</v>
      </c>
      <c r="L4978">
        <v>77666</v>
      </c>
    </row>
    <row r="4979" spans="1:12" x14ac:dyDescent="0.25">
      <c r="A4979" t="s">
        <v>19</v>
      </c>
      <c r="B4979" t="s">
        <v>20</v>
      </c>
      <c r="C4979" t="s">
        <v>14</v>
      </c>
      <c r="D4979" t="s">
        <v>29</v>
      </c>
      <c r="E4979" t="b">
        <v>0</v>
      </c>
      <c r="F4979" s="1">
        <v>45325.68445601852</v>
      </c>
      <c r="G4979" t="b">
        <v>0</v>
      </c>
      <c r="H4979" t="b">
        <v>0</v>
      </c>
      <c r="I4979" t="s">
        <v>23</v>
      </c>
      <c r="J4979" t="s">
        <v>52</v>
      </c>
      <c r="K4979" t="s">
        <v>115</v>
      </c>
      <c r="L4979">
        <v>79391</v>
      </c>
    </row>
    <row r="4980" spans="1:12" x14ac:dyDescent="0.25">
      <c r="A4980" t="s">
        <v>26</v>
      </c>
      <c r="B4980" t="s">
        <v>27</v>
      </c>
      <c r="C4980" t="s">
        <v>28</v>
      </c>
      <c r="D4980" t="s">
        <v>15</v>
      </c>
      <c r="E4980" t="b">
        <v>0</v>
      </c>
      <c r="F4980" s="1">
        <v>45300.12158564815</v>
      </c>
      <c r="G4980" t="b">
        <v>0</v>
      </c>
      <c r="H4980" t="b">
        <v>1</v>
      </c>
      <c r="I4980" t="s">
        <v>30</v>
      </c>
      <c r="J4980" t="s">
        <v>31</v>
      </c>
      <c r="K4980" t="s">
        <v>58</v>
      </c>
      <c r="L4980">
        <v>99725</v>
      </c>
    </row>
    <row r="4981" spans="1:12" x14ac:dyDescent="0.25">
      <c r="A4981" t="s">
        <v>12</v>
      </c>
      <c r="B4981" t="s">
        <v>63</v>
      </c>
      <c r="C4981" t="s">
        <v>40</v>
      </c>
      <c r="D4981" t="s">
        <v>22</v>
      </c>
      <c r="E4981" t="b">
        <v>0</v>
      </c>
      <c r="F4981" s="1">
        <v>45382.596018518518</v>
      </c>
      <c r="G4981" t="b">
        <v>1</v>
      </c>
      <c r="H4981" t="b">
        <v>1</v>
      </c>
      <c r="I4981" t="s">
        <v>16</v>
      </c>
      <c r="J4981" t="s">
        <v>80</v>
      </c>
      <c r="K4981" t="s">
        <v>58</v>
      </c>
      <c r="L4981">
        <v>141620</v>
      </c>
    </row>
    <row r="4982" spans="1:12" x14ac:dyDescent="0.25">
      <c r="A4982" t="s">
        <v>45</v>
      </c>
      <c r="B4982" t="s">
        <v>76</v>
      </c>
      <c r="C4982" t="s">
        <v>43</v>
      </c>
      <c r="D4982" t="s">
        <v>22</v>
      </c>
      <c r="E4982" t="b">
        <v>0</v>
      </c>
      <c r="F4982" s="1">
        <v>45580.272476851853</v>
      </c>
      <c r="G4982" t="b">
        <v>1</v>
      </c>
      <c r="H4982" t="b">
        <v>1</v>
      </c>
      <c r="I4982" t="s">
        <v>16</v>
      </c>
      <c r="J4982" t="s">
        <v>64</v>
      </c>
      <c r="K4982" t="s">
        <v>90</v>
      </c>
      <c r="L4982">
        <v>98620</v>
      </c>
    </row>
    <row r="4983" spans="1:12" x14ac:dyDescent="0.25">
      <c r="A4983" t="s">
        <v>49</v>
      </c>
      <c r="B4983" t="s">
        <v>61</v>
      </c>
      <c r="C4983" t="s">
        <v>40</v>
      </c>
      <c r="D4983" t="s">
        <v>29</v>
      </c>
      <c r="E4983" t="b">
        <v>1</v>
      </c>
      <c r="F4983" s="1">
        <v>45469.992268518523</v>
      </c>
      <c r="G4983" t="b">
        <v>1</v>
      </c>
      <c r="H4983" t="b">
        <v>0</v>
      </c>
      <c r="I4983" t="s">
        <v>51</v>
      </c>
      <c r="J4983" t="s">
        <v>70</v>
      </c>
      <c r="K4983" t="s">
        <v>90</v>
      </c>
      <c r="L4983">
        <v>75078</v>
      </c>
    </row>
    <row r="4984" spans="1:12" x14ac:dyDescent="0.25">
      <c r="A4984" t="s">
        <v>38</v>
      </c>
      <c r="B4984" t="s">
        <v>107</v>
      </c>
      <c r="C4984" t="s">
        <v>14</v>
      </c>
      <c r="D4984" t="s">
        <v>29</v>
      </c>
      <c r="E4984" t="b">
        <v>0</v>
      </c>
      <c r="F4984" s="1">
        <v>45334.203263888892</v>
      </c>
      <c r="G4984" t="b">
        <v>0</v>
      </c>
      <c r="H4984" t="b">
        <v>0</v>
      </c>
      <c r="I4984" t="s">
        <v>41</v>
      </c>
      <c r="J4984" t="s">
        <v>17</v>
      </c>
      <c r="K4984" t="s">
        <v>32</v>
      </c>
      <c r="L4984">
        <v>77173</v>
      </c>
    </row>
    <row r="4985" spans="1:12" x14ac:dyDescent="0.25">
      <c r="A4985" t="s">
        <v>49</v>
      </c>
      <c r="B4985" t="s">
        <v>108</v>
      </c>
      <c r="C4985" t="s">
        <v>28</v>
      </c>
      <c r="D4985" t="s">
        <v>15</v>
      </c>
      <c r="E4985" t="b">
        <v>1</v>
      </c>
      <c r="F4985" s="1">
        <v>45486.952280092592</v>
      </c>
      <c r="G4985" t="b">
        <v>1</v>
      </c>
      <c r="H4985" t="b">
        <v>1</v>
      </c>
      <c r="I4985" t="s">
        <v>51</v>
      </c>
      <c r="J4985" t="s">
        <v>72</v>
      </c>
      <c r="K4985" t="s">
        <v>89</v>
      </c>
      <c r="L4985">
        <v>87497</v>
      </c>
    </row>
    <row r="4986" spans="1:12" x14ac:dyDescent="0.25">
      <c r="A4986" t="s">
        <v>12</v>
      </c>
      <c r="B4986" t="s">
        <v>63</v>
      </c>
      <c r="C4986" t="s">
        <v>40</v>
      </c>
      <c r="D4986" t="s">
        <v>15</v>
      </c>
      <c r="E4986" t="b">
        <v>1</v>
      </c>
      <c r="F4986" s="1">
        <v>45332.02685185185</v>
      </c>
      <c r="G4986" t="b">
        <v>1</v>
      </c>
      <c r="H4986" t="b">
        <v>1</v>
      </c>
      <c r="I4986" t="s">
        <v>16</v>
      </c>
      <c r="J4986" t="s">
        <v>57</v>
      </c>
      <c r="K4986" t="s">
        <v>87</v>
      </c>
      <c r="L4986">
        <v>116353</v>
      </c>
    </row>
    <row r="4987" spans="1:12" x14ac:dyDescent="0.25">
      <c r="A4987" t="s">
        <v>82</v>
      </c>
      <c r="B4987" t="s">
        <v>83</v>
      </c>
      <c r="C4987" t="s">
        <v>43</v>
      </c>
      <c r="D4987" t="s">
        <v>29</v>
      </c>
      <c r="E4987" t="b">
        <v>1</v>
      </c>
      <c r="F4987" s="1">
        <v>45378.366493055553</v>
      </c>
      <c r="G4987" t="b">
        <v>1</v>
      </c>
      <c r="H4987" t="b">
        <v>0</v>
      </c>
      <c r="I4987" t="s">
        <v>84</v>
      </c>
      <c r="J4987" t="s">
        <v>66</v>
      </c>
      <c r="K4987" t="s">
        <v>121</v>
      </c>
      <c r="L4987">
        <v>116382</v>
      </c>
    </row>
    <row r="4988" spans="1:12" x14ac:dyDescent="0.25">
      <c r="A4988" t="s">
        <v>82</v>
      </c>
      <c r="B4988" t="s">
        <v>91</v>
      </c>
      <c r="C4988" t="s">
        <v>28</v>
      </c>
      <c r="D4988" t="s">
        <v>15</v>
      </c>
      <c r="E4988" t="b">
        <v>0</v>
      </c>
      <c r="F4988" s="1">
        <v>45477.298877314817</v>
      </c>
      <c r="G4988" t="b">
        <v>0</v>
      </c>
      <c r="H4988" t="b">
        <v>1</v>
      </c>
      <c r="I4988" t="s">
        <v>84</v>
      </c>
      <c r="J4988" t="s">
        <v>34</v>
      </c>
      <c r="K4988" t="s">
        <v>18</v>
      </c>
      <c r="L4988">
        <v>103084</v>
      </c>
    </row>
    <row r="4989" spans="1:12" x14ac:dyDescent="0.25">
      <c r="A4989" t="s">
        <v>82</v>
      </c>
      <c r="B4989" t="s">
        <v>85</v>
      </c>
      <c r="C4989" t="s">
        <v>40</v>
      </c>
      <c r="D4989" t="s">
        <v>15</v>
      </c>
      <c r="E4989" t="b">
        <v>0</v>
      </c>
      <c r="F4989" s="1">
        <v>45561.81040509259</v>
      </c>
      <c r="G4989" t="b">
        <v>0</v>
      </c>
      <c r="H4989" t="b">
        <v>1</v>
      </c>
      <c r="I4989" t="s">
        <v>84</v>
      </c>
      <c r="J4989" t="s">
        <v>44</v>
      </c>
      <c r="K4989" t="s">
        <v>125</v>
      </c>
      <c r="L4989">
        <v>107501</v>
      </c>
    </row>
    <row r="4990" spans="1:12" x14ac:dyDescent="0.25">
      <c r="A4990" t="s">
        <v>54</v>
      </c>
      <c r="B4990" t="s">
        <v>79</v>
      </c>
      <c r="C4990" t="s">
        <v>43</v>
      </c>
      <c r="D4990" t="s">
        <v>22</v>
      </c>
      <c r="E4990" t="b">
        <v>1</v>
      </c>
      <c r="F4990" s="1">
        <v>45448.066284722219</v>
      </c>
      <c r="G4990" t="b">
        <v>0</v>
      </c>
      <c r="H4990" t="b">
        <v>1</v>
      </c>
      <c r="I4990" t="s">
        <v>30</v>
      </c>
      <c r="J4990" t="s">
        <v>72</v>
      </c>
      <c r="K4990" t="s">
        <v>103</v>
      </c>
      <c r="L4990">
        <v>146703</v>
      </c>
    </row>
    <row r="4991" spans="1:12" x14ac:dyDescent="0.25">
      <c r="A4991" t="s">
        <v>49</v>
      </c>
      <c r="B4991" t="s">
        <v>61</v>
      </c>
      <c r="C4991" t="s">
        <v>40</v>
      </c>
      <c r="D4991" t="s">
        <v>15</v>
      </c>
      <c r="E4991" t="b">
        <v>1</v>
      </c>
      <c r="F4991" s="1">
        <v>45535.589756944442</v>
      </c>
      <c r="G4991" t="b">
        <v>0</v>
      </c>
      <c r="H4991" t="b">
        <v>0</v>
      </c>
      <c r="I4991" t="s">
        <v>51</v>
      </c>
      <c r="J4991" t="s">
        <v>31</v>
      </c>
      <c r="K4991" t="s">
        <v>119</v>
      </c>
      <c r="L4991">
        <v>92981</v>
      </c>
    </row>
    <row r="4992" spans="1:12" x14ac:dyDescent="0.25">
      <c r="A4992" t="s">
        <v>45</v>
      </c>
      <c r="B4992" t="s">
        <v>88</v>
      </c>
      <c r="C4992" t="s">
        <v>43</v>
      </c>
      <c r="D4992" t="s">
        <v>22</v>
      </c>
      <c r="E4992" t="b">
        <v>1</v>
      </c>
      <c r="F4992" s="1">
        <v>45341.492546296293</v>
      </c>
      <c r="G4992" t="b">
        <v>0</v>
      </c>
      <c r="H4992" t="b">
        <v>1</v>
      </c>
      <c r="I4992" t="s">
        <v>16</v>
      </c>
      <c r="J4992" t="s">
        <v>44</v>
      </c>
      <c r="K4992" t="s">
        <v>89</v>
      </c>
      <c r="L4992">
        <v>96927</v>
      </c>
    </row>
    <row r="4993" spans="1:12" x14ac:dyDescent="0.25">
      <c r="A4993" t="s">
        <v>12</v>
      </c>
      <c r="B4993" t="s">
        <v>63</v>
      </c>
      <c r="C4993" t="s">
        <v>21</v>
      </c>
      <c r="D4993" t="s">
        <v>22</v>
      </c>
      <c r="E4993" t="b">
        <v>0</v>
      </c>
      <c r="F4993" s="1">
        <v>45632.56422453704</v>
      </c>
      <c r="G4993" t="b">
        <v>0</v>
      </c>
      <c r="H4993" t="b">
        <v>0</v>
      </c>
      <c r="I4993" t="s">
        <v>16</v>
      </c>
      <c r="J4993" t="s">
        <v>64</v>
      </c>
      <c r="K4993" t="s">
        <v>114</v>
      </c>
      <c r="L4993">
        <v>137464</v>
      </c>
    </row>
    <row r="4994" spans="1:12" x14ac:dyDescent="0.25">
      <c r="A4994" t="s">
        <v>12</v>
      </c>
      <c r="B4994" t="s">
        <v>63</v>
      </c>
      <c r="C4994" t="s">
        <v>40</v>
      </c>
      <c r="D4994" t="s">
        <v>29</v>
      </c>
      <c r="E4994" t="b">
        <v>1</v>
      </c>
      <c r="F4994" s="1">
        <v>45532.201817129629</v>
      </c>
      <c r="G4994" t="b">
        <v>0</v>
      </c>
      <c r="H4994" t="b">
        <v>0</v>
      </c>
      <c r="I4994" t="s">
        <v>16</v>
      </c>
      <c r="J4994" t="s">
        <v>24</v>
      </c>
      <c r="K4994" t="s">
        <v>98</v>
      </c>
      <c r="L4994">
        <v>118938</v>
      </c>
    </row>
    <row r="4995" spans="1:12" x14ac:dyDescent="0.25">
      <c r="A4995" t="s">
        <v>82</v>
      </c>
      <c r="B4995" t="s">
        <v>91</v>
      </c>
      <c r="C4995" t="s">
        <v>43</v>
      </c>
      <c r="D4995" t="s">
        <v>22</v>
      </c>
      <c r="E4995" t="b">
        <v>0</v>
      </c>
      <c r="F4995" s="1">
        <v>45442.605891203697</v>
      </c>
      <c r="G4995" t="b">
        <v>0</v>
      </c>
      <c r="H4995" t="b">
        <v>1</v>
      </c>
      <c r="I4995" t="s">
        <v>84</v>
      </c>
      <c r="J4995" t="s">
        <v>70</v>
      </c>
      <c r="K4995" t="s">
        <v>101</v>
      </c>
      <c r="L4995">
        <v>121867</v>
      </c>
    </row>
    <row r="4996" spans="1:12" x14ac:dyDescent="0.25">
      <c r="A4996" t="s">
        <v>82</v>
      </c>
      <c r="B4996" t="s">
        <v>85</v>
      </c>
      <c r="C4996" t="s">
        <v>28</v>
      </c>
      <c r="D4996" t="s">
        <v>15</v>
      </c>
      <c r="E4996" t="b">
        <v>0</v>
      </c>
      <c r="F4996" s="1">
        <v>45501.602384259262</v>
      </c>
      <c r="G4996" t="b">
        <v>1</v>
      </c>
      <c r="H4996" t="b">
        <v>0</v>
      </c>
      <c r="I4996" t="s">
        <v>84</v>
      </c>
      <c r="J4996" t="s">
        <v>44</v>
      </c>
      <c r="K4996" t="s">
        <v>109</v>
      </c>
      <c r="L4996">
        <v>127076</v>
      </c>
    </row>
    <row r="4997" spans="1:12" x14ac:dyDescent="0.25">
      <c r="A4997" t="s">
        <v>26</v>
      </c>
      <c r="B4997" t="s">
        <v>71</v>
      </c>
      <c r="C4997" t="s">
        <v>68</v>
      </c>
      <c r="D4997" t="s">
        <v>15</v>
      </c>
      <c r="E4997" t="b">
        <v>0</v>
      </c>
      <c r="F4997" s="1">
        <v>45303.086226851847</v>
      </c>
      <c r="G4997" t="b">
        <v>1</v>
      </c>
      <c r="H4997" t="b">
        <v>1</v>
      </c>
      <c r="I4997" t="s">
        <v>30</v>
      </c>
      <c r="J4997" t="s">
        <v>57</v>
      </c>
      <c r="K4997" t="s">
        <v>101</v>
      </c>
      <c r="L4997">
        <v>111852</v>
      </c>
    </row>
    <row r="4998" spans="1:12" x14ac:dyDescent="0.25">
      <c r="A4998" t="s">
        <v>49</v>
      </c>
      <c r="B4998" t="s">
        <v>108</v>
      </c>
      <c r="C4998" t="s">
        <v>14</v>
      </c>
      <c r="D4998" t="s">
        <v>22</v>
      </c>
      <c r="E4998" t="b">
        <v>0</v>
      </c>
      <c r="F4998" s="1">
        <v>45411.264768518522</v>
      </c>
      <c r="G4998" t="b">
        <v>0</v>
      </c>
      <c r="H4998" t="b">
        <v>1</v>
      </c>
      <c r="I4998" t="s">
        <v>51</v>
      </c>
      <c r="J4998" t="s">
        <v>47</v>
      </c>
      <c r="K4998" t="s">
        <v>90</v>
      </c>
      <c r="L4998">
        <v>95294</v>
      </c>
    </row>
    <row r="4999" spans="1:12" x14ac:dyDescent="0.25">
      <c r="A4999" t="s">
        <v>26</v>
      </c>
      <c r="B4999" t="s">
        <v>33</v>
      </c>
      <c r="C4999" t="s">
        <v>68</v>
      </c>
      <c r="D4999" t="s">
        <v>22</v>
      </c>
      <c r="E4999" t="b">
        <v>0</v>
      </c>
      <c r="F4999" s="1">
        <v>45426.991122685176</v>
      </c>
      <c r="G4999" t="b">
        <v>1</v>
      </c>
      <c r="H4999" t="b">
        <v>0</v>
      </c>
      <c r="I4999" t="s">
        <v>30</v>
      </c>
      <c r="J4999" t="s">
        <v>34</v>
      </c>
      <c r="K4999" t="s">
        <v>78</v>
      </c>
      <c r="L4999">
        <v>128783</v>
      </c>
    </row>
    <row r="5000" spans="1:12" x14ac:dyDescent="0.25">
      <c r="A5000" t="s">
        <v>54</v>
      </c>
      <c r="B5000" t="s">
        <v>55</v>
      </c>
      <c r="C5000" t="s">
        <v>40</v>
      </c>
      <c r="D5000" t="s">
        <v>29</v>
      </c>
      <c r="E5000" t="b">
        <v>1</v>
      </c>
      <c r="F5000" s="1">
        <v>45558.807824074072</v>
      </c>
      <c r="G5000" t="b">
        <v>0</v>
      </c>
      <c r="H5000" t="b">
        <v>1</v>
      </c>
      <c r="I5000" t="s">
        <v>30</v>
      </c>
      <c r="J5000" t="s">
        <v>70</v>
      </c>
      <c r="K5000" t="s">
        <v>115</v>
      </c>
      <c r="L5000">
        <v>141799</v>
      </c>
    </row>
    <row r="5001" spans="1:12" x14ac:dyDescent="0.25">
      <c r="A5001" t="s">
        <v>26</v>
      </c>
      <c r="B5001" t="s">
        <v>33</v>
      </c>
      <c r="C5001" t="s">
        <v>21</v>
      </c>
      <c r="D5001" t="s">
        <v>15</v>
      </c>
      <c r="E5001" t="b">
        <v>1</v>
      </c>
      <c r="F5001" s="1">
        <v>45498.269884259258</v>
      </c>
      <c r="G5001" t="b">
        <v>1</v>
      </c>
      <c r="H5001" t="b">
        <v>0</v>
      </c>
      <c r="I5001" t="s">
        <v>30</v>
      </c>
      <c r="J5001" t="s">
        <v>70</v>
      </c>
      <c r="K5001" t="s">
        <v>96</v>
      </c>
      <c r="L5001">
        <v>98768</v>
      </c>
    </row>
    <row r="5002" spans="1:12" x14ac:dyDescent="0.25">
      <c r="A5002" t="s">
        <v>54</v>
      </c>
      <c r="B5002" t="s">
        <v>55</v>
      </c>
      <c r="C5002" t="s">
        <v>21</v>
      </c>
      <c r="D5002" t="s">
        <v>29</v>
      </c>
      <c r="E5002" t="b">
        <v>1</v>
      </c>
      <c r="F5002" s="1">
        <v>45501.159930555557</v>
      </c>
      <c r="G5002" t="b">
        <v>1</v>
      </c>
      <c r="H5002" t="b">
        <v>0</v>
      </c>
      <c r="I5002" t="s">
        <v>30</v>
      </c>
      <c r="J5002" t="s">
        <v>47</v>
      </c>
      <c r="K5002" t="s">
        <v>125</v>
      </c>
      <c r="L5002">
        <v>131902</v>
      </c>
    </row>
    <row r="5003" spans="1:12" x14ac:dyDescent="0.25">
      <c r="A5003" t="s">
        <v>12</v>
      </c>
      <c r="B5003" t="s">
        <v>75</v>
      </c>
      <c r="C5003" t="s">
        <v>40</v>
      </c>
      <c r="D5003" t="s">
        <v>29</v>
      </c>
      <c r="E5003" t="b">
        <v>1</v>
      </c>
      <c r="F5003" s="1">
        <v>45561.858854166669</v>
      </c>
      <c r="G5003" t="b">
        <v>1</v>
      </c>
      <c r="H5003" t="b">
        <v>1</v>
      </c>
      <c r="I5003" t="s">
        <v>16</v>
      </c>
      <c r="J5003" t="s">
        <v>80</v>
      </c>
      <c r="K5003" t="s">
        <v>123</v>
      </c>
      <c r="L5003">
        <v>127532</v>
      </c>
    </row>
    <row r="5004" spans="1:12" x14ac:dyDescent="0.25">
      <c r="A5004" t="s">
        <v>45</v>
      </c>
      <c r="B5004" t="s">
        <v>88</v>
      </c>
      <c r="C5004" t="s">
        <v>68</v>
      </c>
      <c r="D5004" t="s">
        <v>15</v>
      </c>
      <c r="E5004" t="b">
        <v>1</v>
      </c>
      <c r="F5004" s="1">
        <v>45525.78019675926</v>
      </c>
      <c r="G5004" t="b">
        <v>1</v>
      </c>
      <c r="H5004" t="b">
        <v>0</v>
      </c>
      <c r="I5004" t="s">
        <v>16</v>
      </c>
      <c r="J5004" t="s">
        <v>34</v>
      </c>
      <c r="K5004" t="s">
        <v>69</v>
      </c>
      <c r="L5004">
        <v>84394</v>
      </c>
    </row>
    <row r="5005" spans="1:12" x14ac:dyDescent="0.25">
      <c r="A5005" t="s">
        <v>26</v>
      </c>
      <c r="B5005" t="s">
        <v>71</v>
      </c>
      <c r="C5005" t="s">
        <v>21</v>
      </c>
      <c r="D5005" t="s">
        <v>15</v>
      </c>
      <c r="E5005" t="b">
        <v>0</v>
      </c>
      <c r="F5005" s="1">
        <v>45367.169282407413</v>
      </c>
      <c r="G5005" t="b">
        <v>0</v>
      </c>
      <c r="H5005" t="b">
        <v>0</v>
      </c>
      <c r="I5005" t="s">
        <v>30</v>
      </c>
      <c r="J5005" t="s">
        <v>52</v>
      </c>
      <c r="K5005" t="s">
        <v>129</v>
      </c>
      <c r="L5005">
        <v>113936</v>
      </c>
    </row>
    <row r="5006" spans="1:12" x14ac:dyDescent="0.25">
      <c r="A5006" t="s">
        <v>38</v>
      </c>
      <c r="B5006" t="s">
        <v>39</v>
      </c>
      <c r="C5006" t="s">
        <v>68</v>
      </c>
      <c r="D5006" t="s">
        <v>15</v>
      </c>
      <c r="E5006" t="b">
        <v>1</v>
      </c>
      <c r="F5006" s="1">
        <v>45355.957037037027</v>
      </c>
      <c r="G5006" t="b">
        <v>0</v>
      </c>
      <c r="H5006" t="b">
        <v>0</v>
      </c>
      <c r="I5006" t="s">
        <v>41</v>
      </c>
      <c r="J5006" t="s">
        <v>47</v>
      </c>
      <c r="K5006" t="s">
        <v>73</v>
      </c>
      <c r="L5006">
        <v>87742</v>
      </c>
    </row>
    <row r="5007" spans="1:12" x14ac:dyDescent="0.25">
      <c r="A5007" t="s">
        <v>45</v>
      </c>
      <c r="B5007" t="s">
        <v>46</v>
      </c>
      <c r="C5007" t="s">
        <v>28</v>
      </c>
      <c r="D5007" t="s">
        <v>29</v>
      </c>
      <c r="E5007" t="b">
        <v>1</v>
      </c>
      <c r="F5007" s="1">
        <v>45393.5627662037</v>
      </c>
      <c r="G5007" t="b">
        <v>0</v>
      </c>
      <c r="H5007" t="b">
        <v>1</v>
      </c>
      <c r="I5007" t="s">
        <v>16</v>
      </c>
      <c r="J5007" t="s">
        <v>17</v>
      </c>
      <c r="K5007" t="s">
        <v>120</v>
      </c>
      <c r="L5007">
        <v>113985</v>
      </c>
    </row>
    <row r="5008" spans="1:12" x14ac:dyDescent="0.25">
      <c r="A5008" t="s">
        <v>45</v>
      </c>
      <c r="B5008" t="s">
        <v>76</v>
      </c>
      <c r="C5008" t="s">
        <v>28</v>
      </c>
      <c r="D5008" t="s">
        <v>22</v>
      </c>
      <c r="E5008" t="b">
        <v>0</v>
      </c>
      <c r="F5008" s="1">
        <v>45656.65415509259</v>
      </c>
      <c r="G5008" t="b">
        <v>0</v>
      </c>
      <c r="H5008" t="b">
        <v>1</v>
      </c>
      <c r="I5008" t="s">
        <v>16</v>
      </c>
      <c r="J5008" t="s">
        <v>72</v>
      </c>
      <c r="K5008" t="s">
        <v>25</v>
      </c>
      <c r="L5008">
        <v>89370</v>
      </c>
    </row>
    <row r="5009" spans="1:12" x14ac:dyDescent="0.25">
      <c r="A5009" t="s">
        <v>38</v>
      </c>
      <c r="B5009" t="s">
        <v>95</v>
      </c>
      <c r="C5009" t="s">
        <v>43</v>
      </c>
      <c r="D5009" t="s">
        <v>15</v>
      </c>
      <c r="E5009" t="b">
        <v>0</v>
      </c>
      <c r="F5009" s="1">
        <v>45496.722997685189</v>
      </c>
      <c r="G5009" t="b">
        <v>1</v>
      </c>
      <c r="H5009" t="b">
        <v>1</v>
      </c>
      <c r="I5009" t="s">
        <v>41</v>
      </c>
      <c r="J5009" t="s">
        <v>72</v>
      </c>
      <c r="K5009" t="s">
        <v>102</v>
      </c>
      <c r="L5009">
        <v>75249</v>
      </c>
    </row>
    <row r="5010" spans="1:12" x14ac:dyDescent="0.25">
      <c r="A5010" t="s">
        <v>45</v>
      </c>
      <c r="B5010" t="s">
        <v>46</v>
      </c>
      <c r="C5010" t="s">
        <v>68</v>
      </c>
      <c r="D5010" t="s">
        <v>29</v>
      </c>
      <c r="E5010" t="b">
        <v>1</v>
      </c>
      <c r="F5010" s="1">
        <v>45368.039155092592</v>
      </c>
      <c r="G5010" t="b">
        <v>1</v>
      </c>
      <c r="H5010" t="b">
        <v>0</v>
      </c>
      <c r="I5010" t="s">
        <v>16</v>
      </c>
      <c r="J5010" t="s">
        <v>72</v>
      </c>
      <c r="K5010" t="s">
        <v>96</v>
      </c>
      <c r="L5010">
        <v>118323</v>
      </c>
    </row>
    <row r="5011" spans="1:12" x14ac:dyDescent="0.25">
      <c r="A5011" t="s">
        <v>19</v>
      </c>
      <c r="B5011" t="s">
        <v>36</v>
      </c>
      <c r="C5011" t="s">
        <v>40</v>
      </c>
      <c r="D5011" t="s">
        <v>15</v>
      </c>
      <c r="E5011" t="b">
        <v>0</v>
      </c>
      <c r="F5011" s="1">
        <v>45527.468726851846</v>
      </c>
      <c r="G5011" t="b">
        <v>0</v>
      </c>
      <c r="H5011" t="b">
        <v>0</v>
      </c>
      <c r="I5011" t="s">
        <v>23</v>
      </c>
      <c r="J5011" t="s">
        <v>72</v>
      </c>
      <c r="K5011" t="s">
        <v>90</v>
      </c>
      <c r="L5011">
        <v>88684</v>
      </c>
    </row>
    <row r="5012" spans="1:12" x14ac:dyDescent="0.25">
      <c r="A5012" t="s">
        <v>45</v>
      </c>
      <c r="B5012" t="s">
        <v>88</v>
      </c>
      <c r="C5012" t="s">
        <v>28</v>
      </c>
      <c r="D5012" t="s">
        <v>15</v>
      </c>
      <c r="E5012" t="b">
        <v>0</v>
      </c>
      <c r="F5012" s="1">
        <v>45461.410277777781</v>
      </c>
      <c r="G5012" t="b">
        <v>1</v>
      </c>
      <c r="H5012" t="b">
        <v>0</v>
      </c>
      <c r="I5012" t="s">
        <v>16</v>
      </c>
      <c r="J5012" t="s">
        <v>52</v>
      </c>
      <c r="K5012" t="s">
        <v>115</v>
      </c>
      <c r="L5012">
        <v>102726</v>
      </c>
    </row>
    <row r="5013" spans="1:12" x14ac:dyDescent="0.25">
      <c r="A5013" t="s">
        <v>49</v>
      </c>
      <c r="B5013" t="s">
        <v>61</v>
      </c>
      <c r="C5013" t="s">
        <v>28</v>
      </c>
      <c r="D5013" t="s">
        <v>22</v>
      </c>
      <c r="E5013" t="b">
        <v>1</v>
      </c>
      <c r="F5013" s="1">
        <v>45428.960821759261</v>
      </c>
      <c r="G5013" t="b">
        <v>0</v>
      </c>
      <c r="H5013" t="b">
        <v>1</v>
      </c>
      <c r="I5013" t="s">
        <v>51</v>
      </c>
      <c r="J5013" t="s">
        <v>80</v>
      </c>
      <c r="K5013" t="s">
        <v>105</v>
      </c>
      <c r="L5013">
        <v>78713</v>
      </c>
    </row>
    <row r="5014" spans="1:12" x14ac:dyDescent="0.25">
      <c r="A5014" t="s">
        <v>45</v>
      </c>
      <c r="B5014" t="s">
        <v>46</v>
      </c>
      <c r="C5014" t="s">
        <v>40</v>
      </c>
      <c r="D5014" t="s">
        <v>15</v>
      </c>
      <c r="E5014" t="b">
        <v>0</v>
      </c>
      <c r="F5014" s="1">
        <v>45442.446296296293</v>
      </c>
      <c r="G5014" t="b">
        <v>1</v>
      </c>
      <c r="H5014" t="b">
        <v>0</v>
      </c>
      <c r="I5014" t="s">
        <v>16</v>
      </c>
      <c r="J5014" t="s">
        <v>44</v>
      </c>
      <c r="K5014" t="s">
        <v>97</v>
      </c>
      <c r="L5014">
        <v>118795</v>
      </c>
    </row>
    <row r="5015" spans="1:12" x14ac:dyDescent="0.25">
      <c r="A5015" t="s">
        <v>26</v>
      </c>
      <c r="B5015" t="s">
        <v>27</v>
      </c>
      <c r="C5015" t="s">
        <v>21</v>
      </c>
      <c r="D5015" t="s">
        <v>15</v>
      </c>
      <c r="E5015" t="b">
        <v>0</v>
      </c>
      <c r="F5015" s="1">
        <v>45347.384375000001</v>
      </c>
      <c r="G5015" t="b">
        <v>1</v>
      </c>
      <c r="H5015" t="b">
        <v>0</v>
      </c>
      <c r="I5015" t="s">
        <v>30</v>
      </c>
      <c r="J5015" t="s">
        <v>66</v>
      </c>
      <c r="K5015" t="s">
        <v>96</v>
      </c>
      <c r="L5015">
        <v>125777</v>
      </c>
    </row>
    <row r="5016" spans="1:12" x14ac:dyDescent="0.25">
      <c r="A5016" t="s">
        <v>49</v>
      </c>
      <c r="B5016" t="s">
        <v>108</v>
      </c>
      <c r="C5016" t="s">
        <v>43</v>
      </c>
      <c r="D5016" t="s">
        <v>15</v>
      </c>
      <c r="E5016" t="b">
        <v>0</v>
      </c>
      <c r="F5016" s="1">
        <v>45634.195601851847</v>
      </c>
      <c r="G5016" t="b">
        <v>1</v>
      </c>
      <c r="H5016" t="b">
        <v>1</v>
      </c>
      <c r="I5016" t="s">
        <v>51</v>
      </c>
      <c r="J5016" t="s">
        <v>44</v>
      </c>
      <c r="K5016" t="s">
        <v>35</v>
      </c>
      <c r="L5016">
        <v>70359</v>
      </c>
    </row>
    <row r="5017" spans="1:12" x14ac:dyDescent="0.25">
      <c r="A5017" t="s">
        <v>26</v>
      </c>
      <c r="B5017" t="s">
        <v>27</v>
      </c>
      <c r="C5017" t="s">
        <v>68</v>
      </c>
      <c r="D5017" t="s">
        <v>22</v>
      </c>
      <c r="E5017" t="b">
        <v>0</v>
      </c>
      <c r="F5017" s="1">
        <v>45494.08252314815</v>
      </c>
      <c r="G5017" t="b">
        <v>1</v>
      </c>
      <c r="H5017" t="b">
        <v>1</v>
      </c>
      <c r="I5017" t="s">
        <v>30</v>
      </c>
      <c r="J5017" t="s">
        <v>17</v>
      </c>
      <c r="K5017" t="s">
        <v>111</v>
      </c>
      <c r="L5017">
        <v>97912</v>
      </c>
    </row>
    <row r="5018" spans="1:12" x14ac:dyDescent="0.25">
      <c r="A5018" t="s">
        <v>82</v>
      </c>
      <c r="B5018" t="s">
        <v>83</v>
      </c>
      <c r="C5018" t="s">
        <v>43</v>
      </c>
      <c r="D5018" t="s">
        <v>15</v>
      </c>
      <c r="E5018" t="b">
        <v>0</v>
      </c>
      <c r="F5018" s="1">
        <v>45424.752870370372</v>
      </c>
      <c r="G5018" t="b">
        <v>0</v>
      </c>
      <c r="H5018" t="b">
        <v>1</v>
      </c>
      <c r="I5018" t="s">
        <v>84</v>
      </c>
      <c r="J5018" t="s">
        <v>64</v>
      </c>
      <c r="K5018" t="s">
        <v>37</v>
      </c>
      <c r="L5018">
        <v>101912</v>
      </c>
    </row>
    <row r="5019" spans="1:12" x14ac:dyDescent="0.25">
      <c r="A5019" t="s">
        <v>26</v>
      </c>
      <c r="B5019" t="s">
        <v>27</v>
      </c>
      <c r="C5019" t="s">
        <v>43</v>
      </c>
      <c r="D5019" t="s">
        <v>29</v>
      </c>
      <c r="E5019" t="b">
        <v>0</v>
      </c>
      <c r="F5019" s="1">
        <v>45415.728946759264</v>
      </c>
      <c r="G5019" t="b">
        <v>1</v>
      </c>
      <c r="H5019" t="b">
        <v>0</v>
      </c>
      <c r="I5019" t="s">
        <v>30</v>
      </c>
      <c r="J5019" t="s">
        <v>52</v>
      </c>
      <c r="K5019" t="s">
        <v>124</v>
      </c>
      <c r="L5019">
        <v>104803</v>
      </c>
    </row>
    <row r="5020" spans="1:12" x14ac:dyDescent="0.25">
      <c r="A5020" t="s">
        <v>19</v>
      </c>
      <c r="B5020" t="s">
        <v>94</v>
      </c>
      <c r="C5020" t="s">
        <v>14</v>
      </c>
      <c r="D5020" t="s">
        <v>22</v>
      </c>
      <c r="E5020" t="b">
        <v>1</v>
      </c>
      <c r="F5020" s="1">
        <v>45377.891597222217</v>
      </c>
      <c r="G5020" t="b">
        <v>1</v>
      </c>
      <c r="H5020" t="b">
        <v>1</v>
      </c>
      <c r="I5020" t="s">
        <v>23</v>
      </c>
      <c r="J5020" t="s">
        <v>47</v>
      </c>
      <c r="K5020" t="s">
        <v>74</v>
      </c>
      <c r="L5020">
        <v>81141</v>
      </c>
    </row>
    <row r="5021" spans="1:12" x14ac:dyDescent="0.25">
      <c r="A5021" t="s">
        <v>45</v>
      </c>
      <c r="B5021" t="s">
        <v>46</v>
      </c>
      <c r="C5021" t="s">
        <v>14</v>
      </c>
      <c r="D5021" t="s">
        <v>29</v>
      </c>
      <c r="E5021" t="b">
        <v>1</v>
      </c>
      <c r="F5021" s="1">
        <v>45584.863888888889</v>
      </c>
      <c r="G5021" t="b">
        <v>1</v>
      </c>
      <c r="H5021" t="b">
        <v>0</v>
      </c>
      <c r="I5021" t="s">
        <v>16</v>
      </c>
      <c r="J5021" t="s">
        <v>44</v>
      </c>
      <c r="K5021" t="s">
        <v>81</v>
      </c>
      <c r="L5021">
        <v>102085</v>
      </c>
    </row>
    <row r="5022" spans="1:12" x14ac:dyDescent="0.25">
      <c r="A5022" t="s">
        <v>19</v>
      </c>
      <c r="B5022" t="s">
        <v>94</v>
      </c>
      <c r="C5022" t="s">
        <v>28</v>
      </c>
      <c r="D5022" t="s">
        <v>22</v>
      </c>
      <c r="E5022" t="b">
        <v>0</v>
      </c>
      <c r="F5022" s="1">
        <v>45366.049108796287</v>
      </c>
      <c r="G5022" t="b">
        <v>1</v>
      </c>
      <c r="H5022" t="b">
        <v>0</v>
      </c>
      <c r="I5022" t="s">
        <v>23</v>
      </c>
      <c r="J5022" t="s">
        <v>34</v>
      </c>
      <c r="K5022" t="s">
        <v>65</v>
      </c>
      <c r="L5022">
        <v>87725</v>
      </c>
    </row>
    <row r="5023" spans="1:12" x14ac:dyDescent="0.25">
      <c r="A5023" t="s">
        <v>82</v>
      </c>
      <c r="B5023" t="s">
        <v>91</v>
      </c>
      <c r="C5023" t="s">
        <v>68</v>
      </c>
      <c r="D5023" t="s">
        <v>15</v>
      </c>
      <c r="E5023" t="b">
        <v>1</v>
      </c>
      <c r="F5023" s="1">
        <v>45607.732592592591</v>
      </c>
      <c r="G5023" t="b">
        <v>1</v>
      </c>
      <c r="H5023" t="b">
        <v>0</v>
      </c>
      <c r="I5023" t="s">
        <v>84</v>
      </c>
      <c r="J5023" t="s">
        <v>34</v>
      </c>
      <c r="K5023" t="s">
        <v>81</v>
      </c>
      <c r="L5023">
        <v>124871</v>
      </c>
    </row>
    <row r="5024" spans="1:12" x14ac:dyDescent="0.25">
      <c r="A5024" t="s">
        <v>26</v>
      </c>
      <c r="B5024" t="s">
        <v>33</v>
      </c>
      <c r="C5024" t="s">
        <v>14</v>
      </c>
      <c r="D5024" t="s">
        <v>15</v>
      </c>
      <c r="E5024" t="b">
        <v>1</v>
      </c>
      <c r="F5024" s="1">
        <v>45294.014155092591</v>
      </c>
      <c r="G5024" t="b">
        <v>0</v>
      </c>
      <c r="H5024" t="b">
        <v>1</v>
      </c>
      <c r="I5024" t="s">
        <v>30</v>
      </c>
      <c r="J5024" t="s">
        <v>57</v>
      </c>
      <c r="K5024" t="s">
        <v>126</v>
      </c>
      <c r="L5024">
        <v>99948</v>
      </c>
    </row>
    <row r="5025" spans="1:12" x14ac:dyDescent="0.25">
      <c r="A5025" t="s">
        <v>82</v>
      </c>
      <c r="B5025" t="s">
        <v>83</v>
      </c>
      <c r="C5025" t="s">
        <v>40</v>
      </c>
      <c r="D5025" t="s">
        <v>15</v>
      </c>
      <c r="E5025" t="b">
        <v>0</v>
      </c>
      <c r="F5025" s="1">
        <v>45372.053611111107</v>
      </c>
      <c r="G5025" t="b">
        <v>1</v>
      </c>
      <c r="H5025" t="b">
        <v>0</v>
      </c>
      <c r="I5025" t="s">
        <v>84</v>
      </c>
      <c r="J5025" t="s">
        <v>66</v>
      </c>
      <c r="K5025" t="s">
        <v>130</v>
      </c>
      <c r="L5025">
        <v>111583</v>
      </c>
    </row>
    <row r="5026" spans="1:12" x14ac:dyDescent="0.25">
      <c r="A5026" t="s">
        <v>82</v>
      </c>
      <c r="B5026" t="s">
        <v>91</v>
      </c>
      <c r="C5026" t="s">
        <v>28</v>
      </c>
      <c r="D5026" t="s">
        <v>22</v>
      </c>
      <c r="E5026" t="b">
        <v>0</v>
      </c>
      <c r="F5026" s="1">
        <v>45448.978807870371</v>
      </c>
      <c r="G5026" t="b">
        <v>1</v>
      </c>
      <c r="H5026" t="b">
        <v>0</v>
      </c>
      <c r="I5026" t="s">
        <v>84</v>
      </c>
      <c r="J5026" t="s">
        <v>66</v>
      </c>
      <c r="K5026" t="s">
        <v>105</v>
      </c>
      <c r="L5026">
        <v>104770</v>
      </c>
    </row>
    <row r="5027" spans="1:12" x14ac:dyDescent="0.25">
      <c r="A5027" t="s">
        <v>49</v>
      </c>
      <c r="B5027" t="s">
        <v>108</v>
      </c>
      <c r="C5027" t="s">
        <v>14</v>
      </c>
      <c r="D5027" t="s">
        <v>22</v>
      </c>
      <c r="E5027" t="b">
        <v>1</v>
      </c>
      <c r="F5027" s="1">
        <v>45484.502962962957</v>
      </c>
      <c r="G5027" t="b">
        <v>0</v>
      </c>
      <c r="H5027" t="b">
        <v>0</v>
      </c>
      <c r="I5027" t="s">
        <v>51</v>
      </c>
      <c r="J5027" t="s">
        <v>64</v>
      </c>
      <c r="K5027" t="s">
        <v>77</v>
      </c>
      <c r="L5027">
        <v>80394</v>
      </c>
    </row>
    <row r="5028" spans="1:12" x14ac:dyDescent="0.25">
      <c r="A5028" t="s">
        <v>12</v>
      </c>
      <c r="B5028" t="s">
        <v>75</v>
      </c>
      <c r="C5028" t="s">
        <v>40</v>
      </c>
      <c r="D5028" t="s">
        <v>15</v>
      </c>
      <c r="E5028" t="b">
        <v>0</v>
      </c>
      <c r="F5028" s="1">
        <v>45462.663634259261</v>
      </c>
      <c r="G5028" t="b">
        <v>1</v>
      </c>
      <c r="H5028" t="b">
        <v>0</v>
      </c>
      <c r="I5028" t="s">
        <v>16</v>
      </c>
      <c r="J5028" t="s">
        <v>52</v>
      </c>
      <c r="K5028" t="s">
        <v>123</v>
      </c>
      <c r="L5028">
        <v>144277</v>
      </c>
    </row>
    <row r="5029" spans="1:12" x14ac:dyDescent="0.25">
      <c r="A5029" t="s">
        <v>49</v>
      </c>
      <c r="B5029" t="s">
        <v>50</v>
      </c>
      <c r="C5029" t="s">
        <v>68</v>
      </c>
      <c r="D5029" t="s">
        <v>15</v>
      </c>
      <c r="E5029" t="b">
        <v>1</v>
      </c>
      <c r="F5029" s="1">
        <v>45640.785578703697</v>
      </c>
      <c r="G5029" t="b">
        <v>1</v>
      </c>
      <c r="H5029" t="b">
        <v>1</v>
      </c>
      <c r="I5029" t="s">
        <v>51</v>
      </c>
      <c r="J5029" t="s">
        <v>66</v>
      </c>
      <c r="K5029" t="s">
        <v>117</v>
      </c>
      <c r="L5029">
        <v>88952</v>
      </c>
    </row>
    <row r="5030" spans="1:12" x14ac:dyDescent="0.25">
      <c r="A5030" t="s">
        <v>49</v>
      </c>
      <c r="B5030" t="s">
        <v>108</v>
      </c>
      <c r="C5030" t="s">
        <v>43</v>
      </c>
      <c r="D5030" t="s">
        <v>22</v>
      </c>
      <c r="E5030" t="b">
        <v>1</v>
      </c>
      <c r="F5030" s="1">
        <v>45476.002430555563</v>
      </c>
      <c r="G5030" t="b">
        <v>1</v>
      </c>
      <c r="H5030" t="b">
        <v>0</v>
      </c>
      <c r="I5030" t="s">
        <v>51</v>
      </c>
      <c r="J5030" t="s">
        <v>17</v>
      </c>
      <c r="K5030" t="s">
        <v>98</v>
      </c>
      <c r="L5030">
        <v>83173</v>
      </c>
    </row>
    <row r="5031" spans="1:12" x14ac:dyDescent="0.25">
      <c r="A5031" t="s">
        <v>45</v>
      </c>
      <c r="B5031" t="s">
        <v>76</v>
      </c>
      <c r="C5031" t="s">
        <v>28</v>
      </c>
      <c r="D5031" t="s">
        <v>29</v>
      </c>
      <c r="E5031" t="b">
        <v>0</v>
      </c>
      <c r="F5031" s="1">
        <v>45609.120092592602</v>
      </c>
      <c r="G5031" t="b">
        <v>1</v>
      </c>
      <c r="H5031" t="b">
        <v>1</v>
      </c>
      <c r="I5031" t="s">
        <v>16</v>
      </c>
      <c r="J5031" t="s">
        <v>66</v>
      </c>
      <c r="K5031" t="s">
        <v>92</v>
      </c>
      <c r="L5031">
        <v>97684</v>
      </c>
    </row>
    <row r="5032" spans="1:12" x14ac:dyDescent="0.25">
      <c r="A5032" t="s">
        <v>82</v>
      </c>
      <c r="B5032" t="s">
        <v>83</v>
      </c>
      <c r="C5032" t="s">
        <v>40</v>
      </c>
      <c r="D5032" t="s">
        <v>29</v>
      </c>
      <c r="E5032" t="b">
        <v>1</v>
      </c>
      <c r="F5032" s="1">
        <v>45451.165914351863</v>
      </c>
      <c r="G5032" t="b">
        <v>1</v>
      </c>
      <c r="H5032" t="b">
        <v>0</v>
      </c>
      <c r="I5032" t="s">
        <v>84</v>
      </c>
      <c r="J5032" t="s">
        <v>57</v>
      </c>
      <c r="K5032" t="s">
        <v>111</v>
      </c>
      <c r="L5032">
        <v>127380</v>
      </c>
    </row>
    <row r="5033" spans="1:12" x14ac:dyDescent="0.25">
      <c r="A5033" t="s">
        <v>12</v>
      </c>
      <c r="B5033" t="s">
        <v>63</v>
      </c>
      <c r="C5033" t="s">
        <v>14</v>
      </c>
      <c r="D5033" t="s">
        <v>15</v>
      </c>
      <c r="E5033" t="b">
        <v>1</v>
      </c>
      <c r="F5033" s="1">
        <v>45567.09814814815</v>
      </c>
      <c r="G5033" t="b">
        <v>0</v>
      </c>
      <c r="H5033" t="b">
        <v>1</v>
      </c>
      <c r="I5033" t="s">
        <v>16</v>
      </c>
      <c r="J5033" t="s">
        <v>44</v>
      </c>
      <c r="K5033" t="s">
        <v>78</v>
      </c>
      <c r="L5033">
        <v>149431</v>
      </c>
    </row>
    <row r="5034" spans="1:12" x14ac:dyDescent="0.25">
      <c r="A5034" t="s">
        <v>45</v>
      </c>
      <c r="B5034" t="s">
        <v>46</v>
      </c>
      <c r="C5034" t="s">
        <v>68</v>
      </c>
      <c r="D5034" t="s">
        <v>22</v>
      </c>
      <c r="E5034" t="b">
        <v>1</v>
      </c>
      <c r="F5034" s="1">
        <v>45439.433449074073</v>
      </c>
      <c r="G5034" t="b">
        <v>0</v>
      </c>
      <c r="H5034" t="b">
        <v>1</v>
      </c>
      <c r="I5034" t="s">
        <v>16</v>
      </c>
      <c r="J5034" t="s">
        <v>80</v>
      </c>
      <c r="K5034" t="s">
        <v>114</v>
      </c>
      <c r="L5034">
        <v>112598</v>
      </c>
    </row>
    <row r="5035" spans="1:12" x14ac:dyDescent="0.25">
      <c r="A5035" t="s">
        <v>19</v>
      </c>
      <c r="B5035" t="s">
        <v>94</v>
      </c>
      <c r="C5035" t="s">
        <v>43</v>
      </c>
      <c r="D5035" t="s">
        <v>15</v>
      </c>
      <c r="E5035" t="b">
        <v>0</v>
      </c>
      <c r="F5035" s="1">
        <v>45292.061805555553</v>
      </c>
      <c r="G5035" t="b">
        <v>0</v>
      </c>
      <c r="H5035" t="b">
        <v>1</v>
      </c>
      <c r="I5035" t="s">
        <v>23</v>
      </c>
      <c r="J5035" t="s">
        <v>44</v>
      </c>
      <c r="K5035" t="s">
        <v>25</v>
      </c>
      <c r="L5035">
        <v>75379</v>
      </c>
    </row>
    <row r="5036" spans="1:12" x14ac:dyDescent="0.25">
      <c r="A5036" t="s">
        <v>82</v>
      </c>
      <c r="B5036" t="s">
        <v>91</v>
      </c>
      <c r="C5036" t="s">
        <v>28</v>
      </c>
      <c r="D5036" t="s">
        <v>22</v>
      </c>
      <c r="E5036" t="b">
        <v>0</v>
      </c>
      <c r="F5036" s="1">
        <v>45384.166400462957</v>
      </c>
      <c r="G5036" t="b">
        <v>0</v>
      </c>
      <c r="H5036" t="b">
        <v>0</v>
      </c>
      <c r="I5036" t="s">
        <v>84</v>
      </c>
      <c r="J5036" t="s">
        <v>17</v>
      </c>
      <c r="K5036" t="s">
        <v>119</v>
      </c>
      <c r="L5036">
        <v>130921</v>
      </c>
    </row>
    <row r="5037" spans="1:12" x14ac:dyDescent="0.25">
      <c r="A5037" t="s">
        <v>19</v>
      </c>
      <c r="B5037" t="s">
        <v>20</v>
      </c>
      <c r="C5037" t="s">
        <v>14</v>
      </c>
      <c r="D5037" t="s">
        <v>15</v>
      </c>
      <c r="E5037" t="b">
        <v>0</v>
      </c>
      <c r="F5037" s="1">
        <v>45391.220243055563</v>
      </c>
      <c r="G5037" t="b">
        <v>1</v>
      </c>
      <c r="H5037" t="b">
        <v>1</v>
      </c>
      <c r="I5037" t="s">
        <v>23</v>
      </c>
      <c r="J5037" t="s">
        <v>31</v>
      </c>
      <c r="K5037" t="s">
        <v>123</v>
      </c>
      <c r="L5037">
        <v>86541</v>
      </c>
    </row>
    <row r="5038" spans="1:12" x14ac:dyDescent="0.25">
      <c r="A5038" t="s">
        <v>82</v>
      </c>
      <c r="B5038" t="s">
        <v>83</v>
      </c>
      <c r="C5038" t="s">
        <v>21</v>
      </c>
      <c r="D5038" t="s">
        <v>29</v>
      </c>
      <c r="E5038" t="b">
        <v>1</v>
      </c>
      <c r="F5038" s="1">
        <v>45495.985046296293</v>
      </c>
      <c r="G5038" t="b">
        <v>0</v>
      </c>
      <c r="H5038" t="b">
        <v>0</v>
      </c>
      <c r="I5038" t="s">
        <v>84</v>
      </c>
      <c r="J5038" t="s">
        <v>34</v>
      </c>
      <c r="K5038" t="s">
        <v>114</v>
      </c>
      <c r="L5038">
        <v>112735</v>
      </c>
    </row>
    <row r="5039" spans="1:12" x14ac:dyDescent="0.25">
      <c r="A5039" t="s">
        <v>54</v>
      </c>
      <c r="B5039" t="s">
        <v>55</v>
      </c>
      <c r="C5039" t="s">
        <v>28</v>
      </c>
      <c r="D5039" t="s">
        <v>29</v>
      </c>
      <c r="E5039" t="b">
        <v>1</v>
      </c>
      <c r="F5039" s="1">
        <v>45600.457384259258</v>
      </c>
      <c r="G5039" t="b">
        <v>1</v>
      </c>
      <c r="H5039" t="b">
        <v>1</v>
      </c>
      <c r="I5039" t="s">
        <v>30</v>
      </c>
      <c r="J5039" t="s">
        <v>34</v>
      </c>
      <c r="K5039" t="s">
        <v>87</v>
      </c>
      <c r="L5039">
        <v>154002</v>
      </c>
    </row>
    <row r="5040" spans="1:12" x14ac:dyDescent="0.25">
      <c r="A5040" t="s">
        <v>45</v>
      </c>
      <c r="B5040" t="s">
        <v>76</v>
      </c>
      <c r="C5040" t="s">
        <v>14</v>
      </c>
      <c r="D5040" t="s">
        <v>29</v>
      </c>
      <c r="E5040" t="b">
        <v>1</v>
      </c>
      <c r="F5040" s="1">
        <v>45490.584652777783</v>
      </c>
      <c r="G5040" t="b">
        <v>0</v>
      </c>
      <c r="H5040" t="b">
        <v>0</v>
      </c>
      <c r="I5040" t="s">
        <v>16</v>
      </c>
      <c r="J5040" t="s">
        <v>80</v>
      </c>
      <c r="K5040" t="s">
        <v>78</v>
      </c>
      <c r="L5040">
        <v>96291</v>
      </c>
    </row>
    <row r="5041" spans="1:12" x14ac:dyDescent="0.25">
      <c r="A5041" t="s">
        <v>82</v>
      </c>
      <c r="B5041" t="s">
        <v>85</v>
      </c>
      <c r="C5041" t="s">
        <v>68</v>
      </c>
      <c r="D5041" t="s">
        <v>29</v>
      </c>
      <c r="E5041" t="b">
        <v>1</v>
      </c>
      <c r="F5041" s="1">
        <v>45645.983275462961</v>
      </c>
      <c r="G5041" t="b">
        <v>1</v>
      </c>
      <c r="H5041" t="b">
        <v>0</v>
      </c>
      <c r="I5041" t="s">
        <v>84</v>
      </c>
      <c r="J5041" t="s">
        <v>80</v>
      </c>
      <c r="K5041" t="s">
        <v>37</v>
      </c>
      <c r="L5041">
        <v>133049</v>
      </c>
    </row>
    <row r="5042" spans="1:12" x14ac:dyDescent="0.25">
      <c r="A5042" t="s">
        <v>26</v>
      </c>
      <c r="B5042" t="s">
        <v>71</v>
      </c>
      <c r="C5042" t="s">
        <v>14</v>
      </c>
      <c r="D5042" t="s">
        <v>29</v>
      </c>
      <c r="E5042" t="b">
        <v>0</v>
      </c>
      <c r="F5042" s="1">
        <v>45615.692557870367</v>
      </c>
      <c r="G5042" t="b">
        <v>0</v>
      </c>
      <c r="H5042" t="b">
        <v>1</v>
      </c>
      <c r="I5042" t="s">
        <v>30</v>
      </c>
      <c r="J5042" t="s">
        <v>31</v>
      </c>
      <c r="K5042" t="s">
        <v>35</v>
      </c>
      <c r="L5042">
        <v>86318</v>
      </c>
    </row>
    <row r="5043" spans="1:12" x14ac:dyDescent="0.25">
      <c r="A5043" t="s">
        <v>12</v>
      </c>
      <c r="B5043" t="s">
        <v>75</v>
      </c>
      <c r="C5043" t="s">
        <v>43</v>
      </c>
      <c r="D5043" t="s">
        <v>29</v>
      </c>
      <c r="E5043" t="b">
        <v>1</v>
      </c>
      <c r="F5043" s="1">
        <v>45483.650902777779</v>
      </c>
      <c r="G5043" t="b">
        <v>0</v>
      </c>
      <c r="H5043" t="b">
        <v>1</v>
      </c>
      <c r="I5043" t="s">
        <v>16</v>
      </c>
      <c r="J5043" t="s">
        <v>31</v>
      </c>
      <c r="K5043" t="s">
        <v>58</v>
      </c>
      <c r="L5043">
        <v>126002</v>
      </c>
    </row>
    <row r="5044" spans="1:12" x14ac:dyDescent="0.25">
      <c r="A5044" t="s">
        <v>38</v>
      </c>
      <c r="B5044" t="s">
        <v>107</v>
      </c>
      <c r="C5044" t="s">
        <v>68</v>
      </c>
      <c r="D5044" t="s">
        <v>15</v>
      </c>
      <c r="E5044" t="b">
        <v>0</v>
      </c>
      <c r="F5044" s="1">
        <v>45496.438877314817</v>
      </c>
      <c r="G5044" t="b">
        <v>1</v>
      </c>
      <c r="H5044" t="b">
        <v>1</v>
      </c>
      <c r="I5044" t="s">
        <v>41</v>
      </c>
      <c r="J5044" t="s">
        <v>52</v>
      </c>
      <c r="K5044" t="s">
        <v>104</v>
      </c>
      <c r="L5044">
        <v>74702</v>
      </c>
    </row>
    <row r="5045" spans="1:12" x14ac:dyDescent="0.25">
      <c r="A5045" t="s">
        <v>38</v>
      </c>
      <c r="B5045" t="s">
        <v>39</v>
      </c>
      <c r="C5045" t="s">
        <v>14</v>
      </c>
      <c r="D5045" t="s">
        <v>29</v>
      </c>
      <c r="E5045" t="b">
        <v>1</v>
      </c>
      <c r="F5045" s="1">
        <v>45342.577002314807</v>
      </c>
      <c r="G5045" t="b">
        <v>0</v>
      </c>
      <c r="H5045" t="b">
        <v>0</v>
      </c>
      <c r="I5045" t="s">
        <v>41</v>
      </c>
      <c r="J5045" t="s">
        <v>80</v>
      </c>
      <c r="K5045" t="s">
        <v>87</v>
      </c>
      <c r="L5045">
        <v>91913</v>
      </c>
    </row>
    <row r="5046" spans="1:12" x14ac:dyDescent="0.25">
      <c r="A5046" t="s">
        <v>49</v>
      </c>
      <c r="B5046" t="s">
        <v>108</v>
      </c>
      <c r="C5046" t="s">
        <v>21</v>
      </c>
      <c r="D5046" t="s">
        <v>22</v>
      </c>
      <c r="E5046" t="b">
        <v>1</v>
      </c>
      <c r="F5046" s="1">
        <v>45463.399953703702</v>
      </c>
      <c r="G5046" t="b">
        <v>0</v>
      </c>
      <c r="H5046" t="b">
        <v>0</v>
      </c>
      <c r="I5046" t="s">
        <v>51</v>
      </c>
      <c r="J5046" t="s">
        <v>47</v>
      </c>
      <c r="K5046" t="s">
        <v>127</v>
      </c>
      <c r="L5046">
        <v>84864</v>
      </c>
    </row>
    <row r="5047" spans="1:12" x14ac:dyDescent="0.25">
      <c r="A5047" t="s">
        <v>19</v>
      </c>
      <c r="B5047" t="s">
        <v>20</v>
      </c>
      <c r="C5047" t="s">
        <v>40</v>
      </c>
      <c r="D5047" t="s">
        <v>29</v>
      </c>
      <c r="E5047" t="b">
        <v>1</v>
      </c>
      <c r="F5047" s="1">
        <v>45349.172256944446</v>
      </c>
      <c r="G5047" t="b">
        <v>1</v>
      </c>
      <c r="H5047" t="b">
        <v>0</v>
      </c>
      <c r="I5047" t="s">
        <v>23</v>
      </c>
      <c r="J5047" t="s">
        <v>72</v>
      </c>
      <c r="K5047" t="s">
        <v>121</v>
      </c>
      <c r="L5047">
        <v>73283</v>
      </c>
    </row>
    <row r="5048" spans="1:12" x14ac:dyDescent="0.25">
      <c r="A5048" t="s">
        <v>82</v>
      </c>
      <c r="B5048" t="s">
        <v>91</v>
      </c>
      <c r="C5048" t="s">
        <v>68</v>
      </c>
      <c r="D5048" t="s">
        <v>29</v>
      </c>
      <c r="E5048" t="b">
        <v>1</v>
      </c>
      <c r="F5048" s="1">
        <v>45495.010937500003</v>
      </c>
      <c r="G5048" t="b">
        <v>1</v>
      </c>
      <c r="H5048" t="b">
        <v>0</v>
      </c>
      <c r="I5048" t="s">
        <v>84</v>
      </c>
      <c r="J5048" t="s">
        <v>24</v>
      </c>
      <c r="K5048" t="s">
        <v>73</v>
      </c>
      <c r="L5048">
        <v>128311</v>
      </c>
    </row>
    <row r="5049" spans="1:12" x14ac:dyDescent="0.25">
      <c r="A5049" t="s">
        <v>49</v>
      </c>
      <c r="B5049" t="s">
        <v>108</v>
      </c>
      <c r="C5049" t="s">
        <v>43</v>
      </c>
      <c r="D5049" t="s">
        <v>22</v>
      </c>
      <c r="E5049" t="b">
        <v>0</v>
      </c>
      <c r="F5049" s="1">
        <v>45577.812025462961</v>
      </c>
      <c r="G5049" t="b">
        <v>1</v>
      </c>
      <c r="H5049" t="b">
        <v>0</v>
      </c>
      <c r="I5049" t="s">
        <v>51</v>
      </c>
      <c r="J5049" t="s">
        <v>66</v>
      </c>
      <c r="K5049" t="s">
        <v>93</v>
      </c>
      <c r="L5049">
        <v>74054</v>
      </c>
    </row>
    <row r="5050" spans="1:12" x14ac:dyDescent="0.25">
      <c r="A5050" t="s">
        <v>54</v>
      </c>
      <c r="B5050" t="s">
        <v>55</v>
      </c>
      <c r="C5050" t="s">
        <v>28</v>
      </c>
      <c r="D5050" t="s">
        <v>15</v>
      </c>
      <c r="E5050" t="b">
        <v>0</v>
      </c>
      <c r="F5050" s="1">
        <v>45376.773333333331</v>
      </c>
      <c r="G5050" t="b">
        <v>1</v>
      </c>
      <c r="H5050" t="b">
        <v>1</v>
      </c>
      <c r="I5050" t="s">
        <v>30</v>
      </c>
      <c r="J5050" t="s">
        <v>17</v>
      </c>
      <c r="K5050" t="s">
        <v>120</v>
      </c>
      <c r="L5050">
        <v>153296</v>
      </c>
    </row>
    <row r="5051" spans="1:12" x14ac:dyDescent="0.25">
      <c r="A5051" t="s">
        <v>26</v>
      </c>
      <c r="B5051" t="s">
        <v>71</v>
      </c>
      <c r="C5051" t="s">
        <v>14</v>
      </c>
      <c r="D5051" t="s">
        <v>22</v>
      </c>
      <c r="E5051" t="b">
        <v>1</v>
      </c>
      <c r="F5051" s="1">
        <v>45295.614212962973</v>
      </c>
      <c r="G5051" t="b">
        <v>0</v>
      </c>
      <c r="H5051" t="b">
        <v>1</v>
      </c>
      <c r="I5051" t="s">
        <v>30</v>
      </c>
      <c r="J5051" t="s">
        <v>47</v>
      </c>
      <c r="K5051" t="s">
        <v>102</v>
      </c>
      <c r="L5051">
        <v>113209</v>
      </c>
    </row>
    <row r="5052" spans="1:12" x14ac:dyDescent="0.25">
      <c r="A5052" t="s">
        <v>19</v>
      </c>
      <c r="B5052" t="s">
        <v>20</v>
      </c>
      <c r="C5052" t="s">
        <v>68</v>
      </c>
      <c r="D5052" t="s">
        <v>22</v>
      </c>
      <c r="E5052" t="b">
        <v>0</v>
      </c>
      <c r="F5052" s="1">
        <v>45294.056354166663</v>
      </c>
      <c r="G5052" t="b">
        <v>1</v>
      </c>
      <c r="H5052" t="b">
        <v>0</v>
      </c>
      <c r="I5052" t="s">
        <v>23</v>
      </c>
      <c r="J5052" t="s">
        <v>72</v>
      </c>
      <c r="K5052" t="s">
        <v>101</v>
      </c>
      <c r="L5052">
        <v>76950</v>
      </c>
    </row>
    <row r="5053" spans="1:12" x14ac:dyDescent="0.25">
      <c r="A5053" t="s">
        <v>26</v>
      </c>
      <c r="B5053" t="s">
        <v>27</v>
      </c>
      <c r="C5053" t="s">
        <v>40</v>
      </c>
      <c r="D5053" t="s">
        <v>22</v>
      </c>
      <c r="E5053" t="b">
        <v>1</v>
      </c>
      <c r="F5053" s="1">
        <v>45593.560231481482</v>
      </c>
      <c r="G5053" t="b">
        <v>1</v>
      </c>
      <c r="H5053" t="b">
        <v>1</v>
      </c>
      <c r="I5053" t="s">
        <v>30</v>
      </c>
      <c r="J5053" t="s">
        <v>24</v>
      </c>
      <c r="K5053" t="s">
        <v>111</v>
      </c>
      <c r="L5053">
        <v>126473</v>
      </c>
    </row>
    <row r="5054" spans="1:12" x14ac:dyDescent="0.25">
      <c r="A5054" t="s">
        <v>82</v>
      </c>
      <c r="B5054" t="s">
        <v>85</v>
      </c>
      <c r="C5054" t="s">
        <v>43</v>
      </c>
      <c r="D5054" t="s">
        <v>22</v>
      </c>
      <c r="E5054" t="b">
        <v>0</v>
      </c>
      <c r="F5054" s="1">
        <v>45387.658692129633</v>
      </c>
      <c r="G5054" t="b">
        <v>1</v>
      </c>
      <c r="H5054" t="b">
        <v>1</v>
      </c>
      <c r="I5054" t="s">
        <v>84</v>
      </c>
      <c r="J5054" t="s">
        <v>66</v>
      </c>
      <c r="K5054" t="s">
        <v>32</v>
      </c>
      <c r="L5054">
        <v>122571</v>
      </c>
    </row>
    <row r="5055" spans="1:12" x14ac:dyDescent="0.25">
      <c r="A5055" t="s">
        <v>38</v>
      </c>
      <c r="B5055" t="s">
        <v>107</v>
      </c>
      <c r="C5055" t="s">
        <v>14</v>
      </c>
      <c r="D5055" t="s">
        <v>22</v>
      </c>
      <c r="E5055" t="b">
        <v>1</v>
      </c>
      <c r="F5055" s="1">
        <v>45382.100393518522</v>
      </c>
      <c r="G5055" t="b">
        <v>1</v>
      </c>
      <c r="H5055" t="b">
        <v>1</v>
      </c>
      <c r="I5055" t="s">
        <v>41</v>
      </c>
      <c r="J5055" t="s">
        <v>34</v>
      </c>
      <c r="K5055" t="s">
        <v>103</v>
      </c>
      <c r="L5055">
        <v>87123</v>
      </c>
    </row>
    <row r="5056" spans="1:12" x14ac:dyDescent="0.25">
      <c r="A5056" t="s">
        <v>19</v>
      </c>
      <c r="B5056" t="s">
        <v>20</v>
      </c>
      <c r="C5056" t="s">
        <v>14</v>
      </c>
      <c r="D5056" t="s">
        <v>15</v>
      </c>
      <c r="E5056" t="b">
        <v>0</v>
      </c>
      <c r="F5056" s="1">
        <v>45493.206550925926</v>
      </c>
      <c r="G5056" t="b">
        <v>0</v>
      </c>
      <c r="H5056" t="b">
        <v>1</v>
      </c>
      <c r="I5056" t="s">
        <v>23</v>
      </c>
      <c r="J5056" t="s">
        <v>57</v>
      </c>
      <c r="K5056" t="s">
        <v>25</v>
      </c>
      <c r="L5056">
        <v>82359</v>
      </c>
    </row>
    <row r="5057" spans="1:12" x14ac:dyDescent="0.25">
      <c r="A5057" t="s">
        <v>26</v>
      </c>
      <c r="B5057" t="s">
        <v>33</v>
      </c>
      <c r="C5057" t="s">
        <v>28</v>
      </c>
      <c r="D5057" t="s">
        <v>29</v>
      </c>
      <c r="E5057" t="b">
        <v>1</v>
      </c>
      <c r="F5057" s="1">
        <v>45311.60359953704</v>
      </c>
      <c r="G5057" t="b">
        <v>0</v>
      </c>
      <c r="H5057" t="b">
        <v>0</v>
      </c>
      <c r="I5057" t="s">
        <v>30</v>
      </c>
      <c r="J5057" t="s">
        <v>44</v>
      </c>
      <c r="K5057" t="s">
        <v>35</v>
      </c>
      <c r="L5057">
        <v>100629</v>
      </c>
    </row>
    <row r="5058" spans="1:12" x14ac:dyDescent="0.25">
      <c r="A5058" t="s">
        <v>38</v>
      </c>
      <c r="B5058" t="s">
        <v>107</v>
      </c>
      <c r="C5058" t="s">
        <v>14</v>
      </c>
      <c r="D5058" t="s">
        <v>15</v>
      </c>
      <c r="E5058" t="b">
        <v>0</v>
      </c>
      <c r="F5058" s="1">
        <v>45499.674699074072</v>
      </c>
      <c r="G5058" t="b">
        <v>0</v>
      </c>
      <c r="H5058" t="b">
        <v>0</v>
      </c>
      <c r="I5058" t="s">
        <v>41</v>
      </c>
      <c r="J5058" t="s">
        <v>57</v>
      </c>
      <c r="K5058" t="s">
        <v>74</v>
      </c>
      <c r="L5058">
        <v>82146</v>
      </c>
    </row>
    <row r="5059" spans="1:12" x14ac:dyDescent="0.25">
      <c r="A5059" t="s">
        <v>45</v>
      </c>
      <c r="B5059" t="s">
        <v>88</v>
      </c>
      <c r="C5059" t="s">
        <v>14</v>
      </c>
      <c r="D5059" t="s">
        <v>15</v>
      </c>
      <c r="E5059" t="b">
        <v>0</v>
      </c>
      <c r="F5059" s="1">
        <v>45619.116863425923</v>
      </c>
      <c r="G5059" t="b">
        <v>1</v>
      </c>
      <c r="H5059" t="b">
        <v>1</v>
      </c>
      <c r="I5059" t="s">
        <v>16</v>
      </c>
      <c r="J5059" t="s">
        <v>66</v>
      </c>
      <c r="K5059" t="s">
        <v>112</v>
      </c>
      <c r="L5059">
        <v>99202</v>
      </c>
    </row>
    <row r="5060" spans="1:12" x14ac:dyDescent="0.25">
      <c r="A5060" t="s">
        <v>38</v>
      </c>
      <c r="B5060" t="s">
        <v>95</v>
      </c>
      <c r="C5060" t="s">
        <v>68</v>
      </c>
      <c r="D5060" t="s">
        <v>15</v>
      </c>
      <c r="E5060" t="b">
        <v>1</v>
      </c>
      <c r="F5060" s="1">
        <v>45552.420277777783</v>
      </c>
      <c r="G5060" t="b">
        <v>1</v>
      </c>
      <c r="H5060" t="b">
        <v>0</v>
      </c>
      <c r="I5060" t="s">
        <v>41</v>
      </c>
      <c r="J5060" t="s">
        <v>34</v>
      </c>
      <c r="K5060" t="s">
        <v>113</v>
      </c>
      <c r="L5060">
        <v>94272</v>
      </c>
    </row>
    <row r="5061" spans="1:12" x14ac:dyDescent="0.25">
      <c r="A5061" t="s">
        <v>49</v>
      </c>
      <c r="B5061" t="s">
        <v>108</v>
      </c>
      <c r="C5061" t="s">
        <v>21</v>
      </c>
      <c r="D5061" t="s">
        <v>29</v>
      </c>
      <c r="E5061" t="b">
        <v>1</v>
      </c>
      <c r="F5061" s="1">
        <v>45334.314918981479</v>
      </c>
      <c r="G5061" t="b">
        <v>1</v>
      </c>
      <c r="H5061" t="b">
        <v>1</v>
      </c>
      <c r="I5061" t="s">
        <v>51</v>
      </c>
      <c r="J5061" t="s">
        <v>34</v>
      </c>
      <c r="K5061" t="s">
        <v>81</v>
      </c>
      <c r="L5061">
        <v>71506</v>
      </c>
    </row>
    <row r="5062" spans="1:12" x14ac:dyDescent="0.25">
      <c r="A5062" t="s">
        <v>38</v>
      </c>
      <c r="B5062" t="s">
        <v>107</v>
      </c>
      <c r="C5062" t="s">
        <v>43</v>
      </c>
      <c r="D5062" t="s">
        <v>29</v>
      </c>
      <c r="E5062" t="b">
        <v>0</v>
      </c>
      <c r="F5062" s="1">
        <v>45618.303865740738</v>
      </c>
      <c r="G5062" t="b">
        <v>1</v>
      </c>
      <c r="H5062" t="b">
        <v>0</v>
      </c>
      <c r="I5062" t="s">
        <v>41</v>
      </c>
      <c r="J5062" t="s">
        <v>80</v>
      </c>
      <c r="K5062" t="s">
        <v>35</v>
      </c>
      <c r="L5062">
        <v>69017</v>
      </c>
    </row>
    <row r="5063" spans="1:12" x14ac:dyDescent="0.25">
      <c r="A5063" t="s">
        <v>54</v>
      </c>
      <c r="B5063" t="s">
        <v>79</v>
      </c>
      <c r="C5063" t="s">
        <v>21</v>
      </c>
      <c r="D5063" t="s">
        <v>22</v>
      </c>
      <c r="E5063" t="b">
        <v>0</v>
      </c>
      <c r="F5063" s="1">
        <v>45553.49015046296</v>
      </c>
      <c r="G5063" t="b">
        <v>0</v>
      </c>
      <c r="H5063" t="b">
        <v>1</v>
      </c>
      <c r="I5063" t="s">
        <v>30</v>
      </c>
      <c r="J5063" t="s">
        <v>70</v>
      </c>
      <c r="K5063" t="s">
        <v>18</v>
      </c>
      <c r="L5063">
        <v>152456</v>
      </c>
    </row>
    <row r="5064" spans="1:12" x14ac:dyDescent="0.25">
      <c r="A5064" t="s">
        <v>38</v>
      </c>
      <c r="B5064" t="s">
        <v>39</v>
      </c>
      <c r="C5064" t="s">
        <v>21</v>
      </c>
      <c r="D5064" t="s">
        <v>29</v>
      </c>
      <c r="E5064" t="b">
        <v>0</v>
      </c>
      <c r="F5064" s="1">
        <v>45516.798182870371</v>
      </c>
      <c r="G5064" t="b">
        <v>0</v>
      </c>
      <c r="H5064" t="b">
        <v>0</v>
      </c>
      <c r="I5064" t="s">
        <v>41</v>
      </c>
      <c r="J5064" t="s">
        <v>17</v>
      </c>
      <c r="K5064" t="s">
        <v>18</v>
      </c>
      <c r="L5064">
        <v>82286</v>
      </c>
    </row>
    <row r="5065" spans="1:12" x14ac:dyDescent="0.25">
      <c r="A5065" t="s">
        <v>38</v>
      </c>
      <c r="B5065" t="s">
        <v>107</v>
      </c>
      <c r="C5065" t="s">
        <v>40</v>
      </c>
      <c r="D5065" t="s">
        <v>29</v>
      </c>
      <c r="E5065" t="b">
        <v>0</v>
      </c>
      <c r="F5065" s="1">
        <v>45651.87090277778</v>
      </c>
      <c r="G5065" t="b">
        <v>1</v>
      </c>
      <c r="H5065" t="b">
        <v>1</v>
      </c>
      <c r="I5065" t="s">
        <v>41</v>
      </c>
      <c r="J5065" t="s">
        <v>44</v>
      </c>
      <c r="K5065" t="s">
        <v>60</v>
      </c>
      <c r="L5065">
        <v>88071</v>
      </c>
    </row>
    <row r="5066" spans="1:12" x14ac:dyDescent="0.25">
      <c r="A5066" t="s">
        <v>49</v>
      </c>
      <c r="B5066" t="s">
        <v>61</v>
      </c>
      <c r="C5066" t="s">
        <v>28</v>
      </c>
      <c r="D5066" t="s">
        <v>15</v>
      </c>
      <c r="E5066" t="b">
        <v>0</v>
      </c>
      <c r="F5066" s="1">
        <v>45654.084988425922</v>
      </c>
      <c r="G5066" t="b">
        <v>0</v>
      </c>
      <c r="H5066" t="b">
        <v>0</v>
      </c>
      <c r="I5066" t="s">
        <v>51</v>
      </c>
      <c r="J5066" t="s">
        <v>31</v>
      </c>
      <c r="K5066" t="s">
        <v>114</v>
      </c>
      <c r="L5066">
        <v>82942</v>
      </c>
    </row>
    <row r="5067" spans="1:12" x14ac:dyDescent="0.25">
      <c r="A5067" t="s">
        <v>54</v>
      </c>
      <c r="B5067" t="s">
        <v>79</v>
      </c>
      <c r="C5067" t="s">
        <v>14</v>
      </c>
      <c r="D5067" t="s">
        <v>29</v>
      </c>
      <c r="E5067" t="b">
        <v>1</v>
      </c>
      <c r="F5067" s="1">
        <v>45448.146736111114</v>
      </c>
      <c r="G5067" t="b">
        <v>1</v>
      </c>
      <c r="H5067" t="b">
        <v>0</v>
      </c>
      <c r="I5067" t="s">
        <v>30</v>
      </c>
      <c r="J5067" t="s">
        <v>31</v>
      </c>
      <c r="K5067" t="s">
        <v>73</v>
      </c>
      <c r="L5067">
        <v>145347</v>
      </c>
    </row>
    <row r="5068" spans="1:12" x14ac:dyDescent="0.25">
      <c r="A5068" t="s">
        <v>19</v>
      </c>
      <c r="B5068" t="s">
        <v>86</v>
      </c>
      <c r="C5068" t="s">
        <v>43</v>
      </c>
      <c r="D5068" t="s">
        <v>29</v>
      </c>
      <c r="E5068" t="b">
        <v>1</v>
      </c>
      <c r="F5068" s="1">
        <v>45607.449942129628</v>
      </c>
      <c r="G5068" t="b">
        <v>0</v>
      </c>
      <c r="H5068" t="b">
        <v>0</v>
      </c>
      <c r="I5068" t="s">
        <v>23</v>
      </c>
      <c r="J5068" t="s">
        <v>47</v>
      </c>
      <c r="K5068" t="s">
        <v>89</v>
      </c>
      <c r="L5068">
        <v>82007</v>
      </c>
    </row>
    <row r="5069" spans="1:12" x14ac:dyDescent="0.25">
      <c r="A5069" t="s">
        <v>45</v>
      </c>
      <c r="B5069" t="s">
        <v>88</v>
      </c>
      <c r="C5069" t="s">
        <v>28</v>
      </c>
      <c r="D5069" t="s">
        <v>22</v>
      </c>
      <c r="E5069" t="b">
        <v>0</v>
      </c>
      <c r="F5069" s="1">
        <v>45597.059120370373</v>
      </c>
      <c r="G5069" t="b">
        <v>0</v>
      </c>
      <c r="H5069" t="b">
        <v>1</v>
      </c>
      <c r="I5069" t="s">
        <v>16</v>
      </c>
      <c r="J5069" t="s">
        <v>44</v>
      </c>
      <c r="K5069" t="s">
        <v>65</v>
      </c>
      <c r="L5069">
        <v>111093</v>
      </c>
    </row>
    <row r="5070" spans="1:12" x14ac:dyDescent="0.25">
      <c r="A5070" t="s">
        <v>54</v>
      </c>
      <c r="B5070" t="s">
        <v>79</v>
      </c>
      <c r="C5070" t="s">
        <v>43</v>
      </c>
      <c r="D5070" t="s">
        <v>15</v>
      </c>
      <c r="E5070" t="b">
        <v>0</v>
      </c>
      <c r="F5070" s="1">
        <v>45635.946469907409</v>
      </c>
      <c r="G5070" t="b">
        <v>1</v>
      </c>
      <c r="H5070" t="b">
        <v>0</v>
      </c>
      <c r="I5070" t="s">
        <v>30</v>
      </c>
      <c r="J5070" t="s">
        <v>72</v>
      </c>
      <c r="K5070" t="s">
        <v>103</v>
      </c>
      <c r="L5070">
        <v>115101</v>
      </c>
    </row>
    <row r="5071" spans="1:12" x14ac:dyDescent="0.25">
      <c r="A5071" t="s">
        <v>54</v>
      </c>
      <c r="B5071" t="s">
        <v>79</v>
      </c>
      <c r="C5071" t="s">
        <v>68</v>
      </c>
      <c r="D5071" t="s">
        <v>15</v>
      </c>
      <c r="E5071" t="b">
        <v>1</v>
      </c>
      <c r="F5071" s="1">
        <v>45617.812442129631</v>
      </c>
      <c r="G5071" t="b">
        <v>0</v>
      </c>
      <c r="H5071" t="b">
        <v>0</v>
      </c>
      <c r="I5071" t="s">
        <v>30</v>
      </c>
      <c r="J5071" t="s">
        <v>47</v>
      </c>
      <c r="K5071" t="s">
        <v>25</v>
      </c>
      <c r="L5071">
        <v>122170</v>
      </c>
    </row>
    <row r="5072" spans="1:12" x14ac:dyDescent="0.25">
      <c r="A5072" t="s">
        <v>38</v>
      </c>
      <c r="B5072" t="s">
        <v>95</v>
      </c>
      <c r="C5072" t="s">
        <v>21</v>
      </c>
      <c r="D5072" t="s">
        <v>22</v>
      </c>
      <c r="E5072" t="b">
        <v>0</v>
      </c>
      <c r="F5072" s="1">
        <v>45464.56925925926</v>
      </c>
      <c r="G5072" t="b">
        <v>0</v>
      </c>
      <c r="H5072" t="b">
        <v>1</v>
      </c>
      <c r="I5072" t="s">
        <v>41</v>
      </c>
      <c r="J5072" t="s">
        <v>66</v>
      </c>
      <c r="K5072" t="s">
        <v>74</v>
      </c>
      <c r="L5072">
        <v>65462</v>
      </c>
    </row>
    <row r="5073" spans="1:12" x14ac:dyDescent="0.25">
      <c r="A5073" t="s">
        <v>82</v>
      </c>
      <c r="B5073" t="s">
        <v>83</v>
      </c>
      <c r="C5073" t="s">
        <v>40</v>
      </c>
      <c r="D5073" t="s">
        <v>29</v>
      </c>
      <c r="E5073" t="b">
        <v>1</v>
      </c>
      <c r="F5073" s="1">
        <v>45508.908148148148</v>
      </c>
      <c r="G5073" t="b">
        <v>1</v>
      </c>
      <c r="H5073" t="b">
        <v>1</v>
      </c>
      <c r="I5073" t="s">
        <v>84</v>
      </c>
      <c r="J5073" t="s">
        <v>44</v>
      </c>
      <c r="K5073" t="s">
        <v>18</v>
      </c>
      <c r="L5073">
        <v>131135</v>
      </c>
    </row>
    <row r="5074" spans="1:12" x14ac:dyDescent="0.25">
      <c r="A5074" t="s">
        <v>26</v>
      </c>
      <c r="B5074" t="s">
        <v>27</v>
      </c>
      <c r="C5074" t="s">
        <v>40</v>
      </c>
      <c r="D5074" t="s">
        <v>15</v>
      </c>
      <c r="E5074" t="b">
        <v>1</v>
      </c>
      <c r="F5074" s="1">
        <v>45610.398715277777</v>
      </c>
      <c r="G5074" t="b">
        <v>1</v>
      </c>
      <c r="H5074" t="b">
        <v>0</v>
      </c>
      <c r="I5074" t="s">
        <v>30</v>
      </c>
      <c r="J5074" t="s">
        <v>44</v>
      </c>
      <c r="K5074" t="s">
        <v>118</v>
      </c>
      <c r="L5074">
        <v>102017</v>
      </c>
    </row>
    <row r="5075" spans="1:12" x14ac:dyDescent="0.25">
      <c r="A5075" t="s">
        <v>54</v>
      </c>
      <c r="B5075" t="s">
        <v>55</v>
      </c>
      <c r="C5075" t="s">
        <v>40</v>
      </c>
      <c r="D5075" t="s">
        <v>29</v>
      </c>
      <c r="E5075" t="b">
        <v>0</v>
      </c>
      <c r="F5075" s="1">
        <v>45551.435891203713</v>
      </c>
      <c r="G5075" t="b">
        <v>0</v>
      </c>
      <c r="H5075" t="b">
        <v>1</v>
      </c>
      <c r="I5075" t="s">
        <v>30</v>
      </c>
      <c r="J5075" t="s">
        <v>57</v>
      </c>
      <c r="K5075" t="s">
        <v>69</v>
      </c>
      <c r="L5075">
        <v>120780</v>
      </c>
    </row>
    <row r="5076" spans="1:12" x14ac:dyDescent="0.25">
      <c r="A5076" t="s">
        <v>38</v>
      </c>
      <c r="B5076" t="s">
        <v>95</v>
      </c>
      <c r="C5076" t="s">
        <v>21</v>
      </c>
      <c r="D5076" t="s">
        <v>15</v>
      </c>
      <c r="E5076" t="b">
        <v>1</v>
      </c>
      <c r="F5076" s="1">
        <v>45484.545775462961</v>
      </c>
      <c r="G5076" t="b">
        <v>0</v>
      </c>
      <c r="H5076" t="b">
        <v>0</v>
      </c>
      <c r="I5076" t="s">
        <v>41</v>
      </c>
      <c r="J5076" t="s">
        <v>34</v>
      </c>
      <c r="K5076" t="s">
        <v>25</v>
      </c>
      <c r="L5076">
        <v>79665</v>
      </c>
    </row>
    <row r="5077" spans="1:12" x14ac:dyDescent="0.25">
      <c r="A5077" t="s">
        <v>54</v>
      </c>
      <c r="B5077" t="s">
        <v>79</v>
      </c>
      <c r="C5077" t="s">
        <v>21</v>
      </c>
      <c r="D5077" t="s">
        <v>15</v>
      </c>
      <c r="E5077" t="b">
        <v>0</v>
      </c>
      <c r="F5077" s="1">
        <v>45394.982627314806</v>
      </c>
      <c r="G5077" t="b">
        <v>0</v>
      </c>
      <c r="H5077" t="b">
        <v>0</v>
      </c>
      <c r="I5077" t="s">
        <v>30</v>
      </c>
      <c r="J5077" t="s">
        <v>47</v>
      </c>
      <c r="K5077" t="s">
        <v>89</v>
      </c>
      <c r="L5077">
        <v>116784</v>
      </c>
    </row>
    <row r="5078" spans="1:12" x14ac:dyDescent="0.25">
      <c r="A5078" t="s">
        <v>26</v>
      </c>
      <c r="B5078" t="s">
        <v>33</v>
      </c>
      <c r="C5078" t="s">
        <v>28</v>
      </c>
      <c r="D5078" t="s">
        <v>15</v>
      </c>
      <c r="E5078" t="b">
        <v>0</v>
      </c>
      <c r="F5078" s="1">
        <v>45472.171087962961</v>
      </c>
      <c r="G5078" t="b">
        <v>1</v>
      </c>
      <c r="H5078" t="b">
        <v>0</v>
      </c>
      <c r="I5078" t="s">
        <v>30</v>
      </c>
      <c r="J5078" t="s">
        <v>57</v>
      </c>
      <c r="K5078" t="s">
        <v>121</v>
      </c>
      <c r="L5078">
        <v>116881</v>
      </c>
    </row>
    <row r="5079" spans="1:12" x14ac:dyDescent="0.25">
      <c r="A5079" t="s">
        <v>12</v>
      </c>
      <c r="B5079" t="s">
        <v>63</v>
      </c>
      <c r="C5079" t="s">
        <v>28</v>
      </c>
      <c r="D5079" t="s">
        <v>22</v>
      </c>
      <c r="E5079" t="b">
        <v>0</v>
      </c>
      <c r="F5079" s="1">
        <v>45364.121712962973</v>
      </c>
      <c r="G5079" t="b">
        <v>0</v>
      </c>
      <c r="H5079" t="b">
        <v>1</v>
      </c>
      <c r="I5079" t="s">
        <v>16</v>
      </c>
      <c r="J5079" t="s">
        <v>66</v>
      </c>
      <c r="K5079" t="s">
        <v>89</v>
      </c>
      <c r="L5079">
        <v>141370</v>
      </c>
    </row>
    <row r="5080" spans="1:12" x14ac:dyDescent="0.25">
      <c r="A5080" t="s">
        <v>19</v>
      </c>
      <c r="B5080" t="s">
        <v>36</v>
      </c>
      <c r="C5080" t="s">
        <v>21</v>
      </c>
      <c r="D5080" t="s">
        <v>15</v>
      </c>
      <c r="E5080" t="b">
        <v>1</v>
      </c>
      <c r="F5080" s="1">
        <v>45549.521921296298</v>
      </c>
      <c r="G5080" t="b">
        <v>1</v>
      </c>
      <c r="H5080" t="b">
        <v>1</v>
      </c>
      <c r="I5080" t="s">
        <v>23</v>
      </c>
      <c r="J5080" t="s">
        <v>57</v>
      </c>
      <c r="K5080" t="s">
        <v>81</v>
      </c>
      <c r="L5080">
        <v>87467</v>
      </c>
    </row>
    <row r="5081" spans="1:12" x14ac:dyDescent="0.25">
      <c r="A5081" t="s">
        <v>45</v>
      </c>
      <c r="B5081" t="s">
        <v>46</v>
      </c>
      <c r="C5081" t="s">
        <v>43</v>
      </c>
      <c r="D5081" t="s">
        <v>22</v>
      </c>
      <c r="E5081" t="b">
        <v>0</v>
      </c>
      <c r="F5081" s="1">
        <v>45624.458668981482</v>
      </c>
      <c r="G5081" t="b">
        <v>1</v>
      </c>
      <c r="H5081" t="b">
        <v>0</v>
      </c>
      <c r="I5081" t="s">
        <v>16</v>
      </c>
      <c r="J5081" t="s">
        <v>57</v>
      </c>
      <c r="K5081" t="s">
        <v>53</v>
      </c>
      <c r="L5081">
        <v>109447</v>
      </c>
    </row>
    <row r="5082" spans="1:12" x14ac:dyDescent="0.25">
      <c r="A5082" t="s">
        <v>26</v>
      </c>
      <c r="B5082" t="s">
        <v>27</v>
      </c>
      <c r="C5082" t="s">
        <v>43</v>
      </c>
      <c r="D5082" t="s">
        <v>29</v>
      </c>
      <c r="E5082" t="b">
        <v>0</v>
      </c>
      <c r="F5082" s="1">
        <v>45311.927303240736</v>
      </c>
      <c r="G5082" t="b">
        <v>0</v>
      </c>
      <c r="H5082" t="b">
        <v>1</v>
      </c>
      <c r="I5082" t="s">
        <v>30</v>
      </c>
      <c r="J5082" t="s">
        <v>17</v>
      </c>
      <c r="K5082" t="s">
        <v>122</v>
      </c>
      <c r="L5082">
        <v>114524</v>
      </c>
    </row>
    <row r="5083" spans="1:12" x14ac:dyDescent="0.25">
      <c r="A5083" t="s">
        <v>54</v>
      </c>
      <c r="B5083" t="s">
        <v>79</v>
      </c>
      <c r="C5083" t="s">
        <v>68</v>
      </c>
      <c r="D5083" t="s">
        <v>29</v>
      </c>
      <c r="E5083" t="b">
        <v>1</v>
      </c>
      <c r="F5083" s="1">
        <v>45400.150335648148</v>
      </c>
      <c r="G5083" t="b">
        <v>0</v>
      </c>
      <c r="H5083" t="b">
        <v>0</v>
      </c>
      <c r="I5083" t="s">
        <v>30</v>
      </c>
      <c r="J5083" t="s">
        <v>70</v>
      </c>
      <c r="K5083" t="s">
        <v>129</v>
      </c>
      <c r="L5083">
        <v>122214</v>
      </c>
    </row>
    <row r="5084" spans="1:12" x14ac:dyDescent="0.25">
      <c r="A5084" t="s">
        <v>45</v>
      </c>
      <c r="B5084" t="s">
        <v>88</v>
      </c>
      <c r="C5084" t="s">
        <v>14</v>
      </c>
      <c r="D5084" t="s">
        <v>22</v>
      </c>
      <c r="E5084" t="b">
        <v>0</v>
      </c>
      <c r="F5084" s="1">
        <v>45322.839618055557</v>
      </c>
      <c r="G5084" t="b">
        <v>1</v>
      </c>
      <c r="H5084" t="b">
        <v>1</v>
      </c>
      <c r="I5084" t="s">
        <v>16</v>
      </c>
      <c r="J5084" t="s">
        <v>31</v>
      </c>
      <c r="K5084" t="s">
        <v>103</v>
      </c>
      <c r="L5084">
        <v>86918</v>
      </c>
    </row>
    <row r="5085" spans="1:12" x14ac:dyDescent="0.25">
      <c r="A5085" t="s">
        <v>49</v>
      </c>
      <c r="B5085" t="s">
        <v>50</v>
      </c>
      <c r="C5085" t="s">
        <v>40</v>
      </c>
      <c r="D5085" t="s">
        <v>29</v>
      </c>
      <c r="E5085" t="b">
        <v>0</v>
      </c>
      <c r="F5085" s="1">
        <v>45606.010960648149</v>
      </c>
      <c r="G5085" t="b">
        <v>1</v>
      </c>
      <c r="H5085" t="b">
        <v>1</v>
      </c>
      <c r="I5085" t="s">
        <v>51</v>
      </c>
      <c r="J5085" t="s">
        <v>24</v>
      </c>
      <c r="K5085" t="s">
        <v>118</v>
      </c>
      <c r="L5085">
        <v>97360</v>
      </c>
    </row>
    <row r="5086" spans="1:12" x14ac:dyDescent="0.25">
      <c r="A5086" t="s">
        <v>82</v>
      </c>
      <c r="B5086" t="s">
        <v>83</v>
      </c>
      <c r="C5086" t="s">
        <v>40</v>
      </c>
      <c r="D5086" t="s">
        <v>22</v>
      </c>
      <c r="E5086" t="b">
        <v>0</v>
      </c>
      <c r="F5086" s="1">
        <v>45514.300532407397</v>
      </c>
      <c r="G5086" t="b">
        <v>0</v>
      </c>
      <c r="H5086" t="b">
        <v>1</v>
      </c>
      <c r="I5086" t="s">
        <v>84</v>
      </c>
      <c r="J5086" t="s">
        <v>70</v>
      </c>
      <c r="K5086" t="s">
        <v>42</v>
      </c>
      <c r="L5086">
        <v>123326</v>
      </c>
    </row>
    <row r="5087" spans="1:12" x14ac:dyDescent="0.25">
      <c r="A5087" t="s">
        <v>19</v>
      </c>
      <c r="B5087" t="s">
        <v>20</v>
      </c>
      <c r="C5087" t="s">
        <v>43</v>
      </c>
      <c r="D5087" t="s">
        <v>29</v>
      </c>
      <c r="E5087" t="b">
        <v>1</v>
      </c>
      <c r="F5087" s="1">
        <v>45417.473194444443</v>
      </c>
      <c r="G5087" t="b">
        <v>0</v>
      </c>
      <c r="H5087" t="b">
        <v>0</v>
      </c>
      <c r="I5087" t="s">
        <v>23</v>
      </c>
      <c r="J5087" t="s">
        <v>72</v>
      </c>
      <c r="K5087" t="s">
        <v>67</v>
      </c>
      <c r="L5087">
        <v>67983</v>
      </c>
    </row>
    <row r="5088" spans="1:12" x14ac:dyDescent="0.25">
      <c r="A5088" t="s">
        <v>54</v>
      </c>
      <c r="B5088" t="s">
        <v>79</v>
      </c>
      <c r="C5088" t="s">
        <v>40</v>
      </c>
      <c r="D5088" t="s">
        <v>22</v>
      </c>
      <c r="E5088" t="b">
        <v>0</v>
      </c>
      <c r="F5088" s="1">
        <v>45540.579895833333</v>
      </c>
      <c r="G5088" t="b">
        <v>0</v>
      </c>
      <c r="H5088" t="b">
        <v>1</v>
      </c>
      <c r="I5088" t="s">
        <v>30</v>
      </c>
      <c r="J5088" t="s">
        <v>52</v>
      </c>
      <c r="K5088" t="s">
        <v>58</v>
      </c>
      <c r="L5088">
        <v>138651</v>
      </c>
    </row>
    <row r="5089" spans="1:12" x14ac:dyDescent="0.25">
      <c r="A5089" t="s">
        <v>49</v>
      </c>
      <c r="B5089" t="s">
        <v>50</v>
      </c>
      <c r="C5089" t="s">
        <v>28</v>
      </c>
      <c r="D5089" t="s">
        <v>22</v>
      </c>
      <c r="E5089" t="b">
        <v>0</v>
      </c>
      <c r="F5089" s="1">
        <v>45396.050057870372</v>
      </c>
      <c r="G5089" t="b">
        <v>0</v>
      </c>
      <c r="H5089" t="b">
        <v>1</v>
      </c>
      <c r="I5089" t="s">
        <v>51</v>
      </c>
      <c r="J5089" t="s">
        <v>70</v>
      </c>
      <c r="K5089" t="s">
        <v>25</v>
      </c>
      <c r="L5089">
        <v>87599</v>
      </c>
    </row>
    <row r="5090" spans="1:12" x14ac:dyDescent="0.25">
      <c r="A5090" t="s">
        <v>45</v>
      </c>
      <c r="B5090" t="s">
        <v>88</v>
      </c>
      <c r="C5090" t="s">
        <v>21</v>
      </c>
      <c r="D5090" t="s">
        <v>22</v>
      </c>
      <c r="E5090" t="b">
        <v>0</v>
      </c>
      <c r="F5090" s="1">
        <v>45526.117256944453</v>
      </c>
      <c r="G5090" t="b">
        <v>1</v>
      </c>
      <c r="H5090" t="b">
        <v>1</v>
      </c>
      <c r="I5090" t="s">
        <v>16</v>
      </c>
      <c r="J5090" t="s">
        <v>72</v>
      </c>
      <c r="K5090" t="s">
        <v>128</v>
      </c>
      <c r="L5090">
        <v>104766</v>
      </c>
    </row>
    <row r="5091" spans="1:12" x14ac:dyDescent="0.25">
      <c r="A5091" t="s">
        <v>38</v>
      </c>
      <c r="B5091" t="s">
        <v>107</v>
      </c>
      <c r="C5091" t="s">
        <v>68</v>
      </c>
      <c r="D5091" t="s">
        <v>29</v>
      </c>
      <c r="E5091" t="b">
        <v>0</v>
      </c>
      <c r="F5091" s="1">
        <v>45380.593078703707</v>
      </c>
      <c r="G5091" t="b">
        <v>0</v>
      </c>
      <c r="H5091" t="b">
        <v>0</v>
      </c>
      <c r="I5091" t="s">
        <v>41</v>
      </c>
      <c r="J5091" t="s">
        <v>17</v>
      </c>
      <c r="K5091" t="s">
        <v>25</v>
      </c>
      <c r="L5091">
        <v>93844</v>
      </c>
    </row>
    <row r="5092" spans="1:12" x14ac:dyDescent="0.25">
      <c r="A5092" t="s">
        <v>45</v>
      </c>
      <c r="B5092" t="s">
        <v>88</v>
      </c>
      <c r="C5092" t="s">
        <v>14</v>
      </c>
      <c r="D5092" t="s">
        <v>15</v>
      </c>
      <c r="E5092" t="b">
        <v>0</v>
      </c>
      <c r="F5092" s="1">
        <v>45508.199490740742</v>
      </c>
      <c r="G5092" t="b">
        <v>1</v>
      </c>
      <c r="H5092" t="b">
        <v>1</v>
      </c>
      <c r="I5092" t="s">
        <v>16</v>
      </c>
      <c r="J5092" t="s">
        <v>66</v>
      </c>
      <c r="K5092" t="s">
        <v>103</v>
      </c>
      <c r="L5092">
        <v>92041</v>
      </c>
    </row>
    <row r="5093" spans="1:12" x14ac:dyDescent="0.25">
      <c r="A5093" t="s">
        <v>38</v>
      </c>
      <c r="B5093" t="s">
        <v>107</v>
      </c>
      <c r="C5093" t="s">
        <v>28</v>
      </c>
      <c r="D5093" t="s">
        <v>29</v>
      </c>
      <c r="E5093" t="b">
        <v>1</v>
      </c>
      <c r="F5093" s="1">
        <v>45409.172615740739</v>
      </c>
      <c r="G5093" t="b">
        <v>1</v>
      </c>
      <c r="H5093" t="b">
        <v>1</v>
      </c>
      <c r="I5093" t="s">
        <v>41</v>
      </c>
      <c r="J5093" t="s">
        <v>70</v>
      </c>
      <c r="K5093" t="s">
        <v>128</v>
      </c>
      <c r="L5093">
        <v>87573</v>
      </c>
    </row>
    <row r="5094" spans="1:12" x14ac:dyDescent="0.25">
      <c r="A5094" t="s">
        <v>54</v>
      </c>
      <c r="B5094" t="s">
        <v>79</v>
      </c>
      <c r="C5094" t="s">
        <v>40</v>
      </c>
      <c r="D5094" t="s">
        <v>22</v>
      </c>
      <c r="E5094" t="b">
        <v>0</v>
      </c>
      <c r="F5094" s="1">
        <v>45543.686226851853</v>
      </c>
      <c r="G5094" t="b">
        <v>1</v>
      </c>
      <c r="H5094" t="b">
        <v>1</v>
      </c>
      <c r="I5094" t="s">
        <v>30</v>
      </c>
      <c r="J5094" t="s">
        <v>80</v>
      </c>
      <c r="K5094" t="s">
        <v>118</v>
      </c>
      <c r="L5094">
        <v>135006</v>
      </c>
    </row>
    <row r="5095" spans="1:12" x14ac:dyDescent="0.25">
      <c r="A5095" t="s">
        <v>49</v>
      </c>
      <c r="B5095" t="s">
        <v>61</v>
      </c>
      <c r="C5095" t="s">
        <v>68</v>
      </c>
      <c r="D5095" t="s">
        <v>22</v>
      </c>
      <c r="E5095" t="b">
        <v>1</v>
      </c>
      <c r="F5095" s="1">
        <v>45590.27925925926</v>
      </c>
      <c r="G5095" t="b">
        <v>0</v>
      </c>
      <c r="H5095" t="b">
        <v>1</v>
      </c>
      <c r="I5095" t="s">
        <v>51</v>
      </c>
      <c r="J5095" t="s">
        <v>66</v>
      </c>
      <c r="K5095" t="s">
        <v>35</v>
      </c>
      <c r="L5095">
        <v>76704</v>
      </c>
    </row>
    <row r="5096" spans="1:12" x14ac:dyDescent="0.25">
      <c r="A5096" t="s">
        <v>54</v>
      </c>
      <c r="B5096" t="s">
        <v>55</v>
      </c>
      <c r="C5096" t="s">
        <v>14</v>
      </c>
      <c r="D5096" t="s">
        <v>22</v>
      </c>
      <c r="E5096" t="b">
        <v>0</v>
      </c>
      <c r="F5096" s="1">
        <v>45325.33148148148</v>
      </c>
      <c r="G5096" t="b">
        <v>0</v>
      </c>
      <c r="H5096" t="b">
        <v>0</v>
      </c>
      <c r="I5096" t="s">
        <v>30</v>
      </c>
      <c r="J5096" t="s">
        <v>17</v>
      </c>
      <c r="K5096" t="s">
        <v>101</v>
      </c>
      <c r="L5096">
        <v>134296</v>
      </c>
    </row>
    <row r="5097" spans="1:12" x14ac:dyDescent="0.25">
      <c r="A5097" t="s">
        <v>82</v>
      </c>
      <c r="B5097" t="s">
        <v>91</v>
      </c>
      <c r="C5097" t="s">
        <v>14</v>
      </c>
      <c r="D5097" t="s">
        <v>22</v>
      </c>
      <c r="E5097" t="b">
        <v>0</v>
      </c>
      <c r="F5097" s="1">
        <v>45608.67863425926</v>
      </c>
      <c r="G5097" t="b">
        <v>0</v>
      </c>
      <c r="H5097" t="b">
        <v>0</v>
      </c>
      <c r="I5097" t="s">
        <v>84</v>
      </c>
      <c r="J5097" t="s">
        <v>24</v>
      </c>
      <c r="K5097" t="s">
        <v>103</v>
      </c>
      <c r="L5097">
        <v>119737</v>
      </c>
    </row>
    <row r="5098" spans="1:12" x14ac:dyDescent="0.25">
      <c r="A5098" t="s">
        <v>49</v>
      </c>
      <c r="B5098" t="s">
        <v>61</v>
      </c>
      <c r="C5098" t="s">
        <v>68</v>
      </c>
      <c r="D5098" t="s">
        <v>22</v>
      </c>
      <c r="E5098" t="b">
        <v>0</v>
      </c>
      <c r="F5098" s="1">
        <v>45344.951550925929</v>
      </c>
      <c r="G5098" t="b">
        <v>0</v>
      </c>
      <c r="H5098" t="b">
        <v>1</v>
      </c>
      <c r="I5098" t="s">
        <v>51</v>
      </c>
      <c r="J5098" t="s">
        <v>31</v>
      </c>
      <c r="K5098" t="s">
        <v>60</v>
      </c>
      <c r="L5098">
        <v>88874</v>
      </c>
    </row>
    <row r="5099" spans="1:12" x14ac:dyDescent="0.25">
      <c r="A5099" t="s">
        <v>26</v>
      </c>
      <c r="B5099" t="s">
        <v>33</v>
      </c>
      <c r="C5099" t="s">
        <v>40</v>
      </c>
      <c r="D5099" t="s">
        <v>29</v>
      </c>
      <c r="E5099" t="b">
        <v>1</v>
      </c>
      <c r="F5099" s="1">
        <v>45408.610937500001</v>
      </c>
      <c r="G5099" t="b">
        <v>0</v>
      </c>
      <c r="H5099" t="b">
        <v>0</v>
      </c>
      <c r="I5099" t="s">
        <v>30</v>
      </c>
      <c r="J5099" t="s">
        <v>44</v>
      </c>
      <c r="K5099" t="s">
        <v>69</v>
      </c>
      <c r="L5099">
        <v>128014</v>
      </c>
    </row>
    <row r="5100" spans="1:12" x14ac:dyDescent="0.25">
      <c r="A5100" t="s">
        <v>49</v>
      </c>
      <c r="B5100" t="s">
        <v>50</v>
      </c>
      <c r="C5100" t="s">
        <v>43</v>
      </c>
      <c r="D5100" t="s">
        <v>15</v>
      </c>
      <c r="E5100" t="b">
        <v>1</v>
      </c>
      <c r="F5100" s="1">
        <v>45356.133009259262</v>
      </c>
      <c r="G5100" t="b">
        <v>1</v>
      </c>
      <c r="H5100" t="b">
        <v>0</v>
      </c>
      <c r="I5100" t="s">
        <v>51</v>
      </c>
      <c r="J5100" t="s">
        <v>70</v>
      </c>
      <c r="K5100" t="s">
        <v>87</v>
      </c>
      <c r="L5100">
        <v>87339</v>
      </c>
    </row>
    <row r="5101" spans="1:12" x14ac:dyDescent="0.25">
      <c r="A5101" t="s">
        <v>54</v>
      </c>
      <c r="B5101" t="s">
        <v>79</v>
      </c>
      <c r="C5101" t="s">
        <v>68</v>
      </c>
      <c r="D5101" t="s">
        <v>22</v>
      </c>
      <c r="E5101" t="b">
        <v>1</v>
      </c>
      <c r="F5101" s="1">
        <v>45352.734583333331</v>
      </c>
      <c r="G5101" t="b">
        <v>1</v>
      </c>
      <c r="H5101" t="b">
        <v>1</v>
      </c>
      <c r="I5101" t="s">
        <v>30</v>
      </c>
      <c r="J5101" t="s">
        <v>24</v>
      </c>
      <c r="K5101" t="s">
        <v>35</v>
      </c>
      <c r="L5101">
        <v>145418</v>
      </c>
    </row>
    <row r="5102" spans="1:12" x14ac:dyDescent="0.25">
      <c r="A5102" t="s">
        <v>26</v>
      </c>
      <c r="B5102" t="s">
        <v>71</v>
      </c>
      <c r="C5102" t="s">
        <v>14</v>
      </c>
      <c r="D5102" t="s">
        <v>15</v>
      </c>
      <c r="E5102" t="b">
        <v>0</v>
      </c>
      <c r="F5102" s="1">
        <v>45337.014664351853</v>
      </c>
      <c r="G5102" t="b">
        <v>0</v>
      </c>
      <c r="H5102" t="b">
        <v>0</v>
      </c>
      <c r="I5102" t="s">
        <v>30</v>
      </c>
      <c r="J5102" t="s">
        <v>70</v>
      </c>
      <c r="K5102" t="s">
        <v>130</v>
      </c>
      <c r="L5102">
        <v>104438</v>
      </c>
    </row>
    <row r="5103" spans="1:12" x14ac:dyDescent="0.25">
      <c r="A5103" t="s">
        <v>82</v>
      </c>
      <c r="B5103" t="s">
        <v>83</v>
      </c>
      <c r="C5103" t="s">
        <v>21</v>
      </c>
      <c r="D5103" t="s">
        <v>15</v>
      </c>
      <c r="E5103" t="b">
        <v>0</v>
      </c>
      <c r="F5103" s="1">
        <v>45652.788402777784</v>
      </c>
      <c r="G5103" t="b">
        <v>1</v>
      </c>
      <c r="H5103" t="b">
        <v>0</v>
      </c>
      <c r="I5103" t="s">
        <v>84</v>
      </c>
      <c r="J5103" t="s">
        <v>66</v>
      </c>
      <c r="K5103" t="s">
        <v>58</v>
      </c>
      <c r="L5103">
        <v>108722</v>
      </c>
    </row>
    <row r="5104" spans="1:12" x14ac:dyDescent="0.25">
      <c r="A5104" t="s">
        <v>38</v>
      </c>
      <c r="B5104" t="s">
        <v>95</v>
      </c>
      <c r="C5104" t="s">
        <v>68</v>
      </c>
      <c r="D5104" t="s">
        <v>15</v>
      </c>
      <c r="E5104" t="b">
        <v>0</v>
      </c>
      <c r="F5104" s="1">
        <v>45338.09443287037</v>
      </c>
      <c r="G5104" t="b">
        <v>1</v>
      </c>
      <c r="H5104" t="b">
        <v>0</v>
      </c>
      <c r="I5104" t="s">
        <v>41</v>
      </c>
      <c r="J5104" t="s">
        <v>52</v>
      </c>
      <c r="K5104" t="s">
        <v>122</v>
      </c>
      <c r="L5104">
        <v>86571</v>
      </c>
    </row>
    <row r="5105" spans="1:12" x14ac:dyDescent="0.25">
      <c r="A5105" t="s">
        <v>82</v>
      </c>
      <c r="B5105" t="s">
        <v>91</v>
      </c>
      <c r="C5105" t="s">
        <v>28</v>
      </c>
      <c r="D5105" t="s">
        <v>15</v>
      </c>
      <c r="E5105" t="b">
        <v>1</v>
      </c>
      <c r="F5105" s="1">
        <v>45510.557951388888</v>
      </c>
      <c r="G5105" t="b">
        <v>0</v>
      </c>
      <c r="H5105" t="b">
        <v>0</v>
      </c>
      <c r="I5105" t="s">
        <v>84</v>
      </c>
      <c r="J5105" t="s">
        <v>66</v>
      </c>
      <c r="K5105" t="s">
        <v>120</v>
      </c>
      <c r="L5105">
        <v>132035</v>
      </c>
    </row>
    <row r="5106" spans="1:12" x14ac:dyDescent="0.25">
      <c r="A5106" t="s">
        <v>82</v>
      </c>
      <c r="B5106" t="s">
        <v>85</v>
      </c>
      <c r="C5106" t="s">
        <v>43</v>
      </c>
      <c r="D5106" t="s">
        <v>29</v>
      </c>
      <c r="E5106" t="b">
        <v>1</v>
      </c>
      <c r="F5106" s="1">
        <v>45512.493657407409</v>
      </c>
      <c r="G5106" t="b">
        <v>1</v>
      </c>
      <c r="H5106" t="b">
        <v>1</v>
      </c>
      <c r="I5106" t="s">
        <v>84</v>
      </c>
      <c r="J5106" t="s">
        <v>44</v>
      </c>
      <c r="K5106" t="s">
        <v>98</v>
      </c>
      <c r="L5106">
        <v>126467</v>
      </c>
    </row>
    <row r="5107" spans="1:12" x14ac:dyDescent="0.25">
      <c r="A5107" t="s">
        <v>19</v>
      </c>
      <c r="B5107" t="s">
        <v>36</v>
      </c>
      <c r="C5107" t="s">
        <v>68</v>
      </c>
      <c r="D5107" t="s">
        <v>15</v>
      </c>
      <c r="E5107" t="b">
        <v>1</v>
      </c>
      <c r="F5107" s="1">
        <v>45457.842916666668</v>
      </c>
      <c r="G5107" t="b">
        <v>1</v>
      </c>
      <c r="H5107" t="b">
        <v>1</v>
      </c>
      <c r="I5107" t="s">
        <v>23</v>
      </c>
      <c r="J5107" t="s">
        <v>64</v>
      </c>
      <c r="K5107" t="s">
        <v>98</v>
      </c>
      <c r="L5107">
        <v>76238</v>
      </c>
    </row>
    <row r="5108" spans="1:12" x14ac:dyDescent="0.25">
      <c r="A5108" t="s">
        <v>82</v>
      </c>
      <c r="B5108" t="s">
        <v>91</v>
      </c>
      <c r="C5108" t="s">
        <v>40</v>
      </c>
      <c r="D5108" t="s">
        <v>22</v>
      </c>
      <c r="E5108" t="b">
        <v>1</v>
      </c>
      <c r="F5108" s="1">
        <v>45430.850729166668</v>
      </c>
      <c r="G5108" t="b">
        <v>1</v>
      </c>
      <c r="H5108" t="b">
        <v>1</v>
      </c>
      <c r="I5108" t="s">
        <v>84</v>
      </c>
      <c r="J5108" t="s">
        <v>44</v>
      </c>
      <c r="K5108" t="s">
        <v>130</v>
      </c>
      <c r="L5108">
        <v>114880</v>
      </c>
    </row>
    <row r="5109" spans="1:12" x14ac:dyDescent="0.25">
      <c r="A5109" t="s">
        <v>19</v>
      </c>
      <c r="B5109" t="s">
        <v>94</v>
      </c>
      <c r="C5109" t="s">
        <v>43</v>
      </c>
      <c r="D5109" t="s">
        <v>15</v>
      </c>
      <c r="E5109" t="b">
        <v>1</v>
      </c>
      <c r="F5109" s="1">
        <v>45461.124490740738</v>
      </c>
      <c r="G5109" t="b">
        <v>0</v>
      </c>
      <c r="H5109" t="b">
        <v>1</v>
      </c>
      <c r="I5109" t="s">
        <v>23</v>
      </c>
      <c r="J5109" t="s">
        <v>64</v>
      </c>
      <c r="K5109" t="s">
        <v>67</v>
      </c>
      <c r="L5109">
        <v>86606</v>
      </c>
    </row>
    <row r="5110" spans="1:12" x14ac:dyDescent="0.25">
      <c r="A5110" t="s">
        <v>82</v>
      </c>
      <c r="B5110" t="s">
        <v>85</v>
      </c>
      <c r="C5110" t="s">
        <v>68</v>
      </c>
      <c r="D5110" t="s">
        <v>22</v>
      </c>
      <c r="E5110" t="b">
        <v>0</v>
      </c>
      <c r="F5110" s="1">
        <v>45559.065717592603</v>
      </c>
      <c r="G5110" t="b">
        <v>0</v>
      </c>
      <c r="H5110" t="b">
        <v>1</v>
      </c>
      <c r="I5110" t="s">
        <v>84</v>
      </c>
      <c r="J5110" t="s">
        <v>24</v>
      </c>
      <c r="K5110" t="s">
        <v>115</v>
      </c>
      <c r="L5110">
        <v>110869</v>
      </c>
    </row>
    <row r="5111" spans="1:12" x14ac:dyDescent="0.25">
      <c r="A5111" t="s">
        <v>26</v>
      </c>
      <c r="B5111" t="s">
        <v>27</v>
      </c>
      <c r="C5111" t="s">
        <v>68</v>
      </c>
      <c r="D5111" t="s">
        <v>29</v>
      </c>
      <c r="E5111" t="b">
        <v>1</v>
      </c>
      <c r="F5111" s="1">
        <v>45558.83320601852</v>
      </c>
      <c r="G5111" t="b">
        <v>1</v>
      </c>
      <c r="H5111" t="b">
        <v>0</v>
      </c>
      <c r="I5111" t="s">
        <v>30</v>
      </c>
      <c r="J5111" t="s">
        <v>17</v>
      </c>
      <c r="K5111" t="s">
        <v>35</v>
      </c>
      <c r="L5111">
        <v>129035</v>
      </c>
    </row>
    <row r="5112" spans="1:12" x14ac:dyDescent="0.25">
      <c r="A5112" t="s">
        <v>45</v>
      </c>
      <c r="B5112" t="s">
        <v>76</v>
      </c>
      <c r="C5112" t="s">
        <v>14</v>
      </c>
      <c r="D5112" t="s">
        <v>22</v>
      </c>
      <c r="E5112" t="b">
        <v>0</v>
      </c>
      <c r="F5112" s="1">
        <v>45567.961851851847</v>
      </c>
      <c r="G5112" t="b">
        <v>0</v>
      </c>
      <c r="H5112" t="b">
        <v>0</v>
      </c>
      <c r="I5112" t="s">
        <v>16</v>
      </c>
      <c r="J5112" t="s">
        <v>80</v>
      </c>
      <c r="K5112" t="s">
        <v>101</v>
      </c>
      <c r="L5112">
        <v>96893</v>
      </c>
    </row>
    <row r="5113" spans="1:12" x14ac:dyDescent="0.25">
      <c r="A5113" t="s">
        <v>45</v>
      </c>
      <c r="B5113" t="s">
        <v>46</v>
      </c>
      <c r="C5113" t="s">
        <v>28</v>
      </c>
      <c r="D5113" t="s">
        <v>15</v>
      </c>
      <c r="E5113" t="b">
        <v>0</v>
      </c>
      <c r="F5113" s="1">
        <v>45377.831620370373</v>
      </c>
      <c r="G5113" t="b">
        <v>1</v>
      </c>
      <c r="H5113" t="b">
        <v>1</v>
      </c>
      <c r="I5113" t="s">
        <v>16</v>
      </c>
      <c r="J5113" t="s">
        <v>34</v>
      </c>
      <c r="K5113" t="s">
        <v>98</v>
      </c>
      <c r="L5113">
        <v>82363</v>
      </c>
    </row>
    <row r="5114" spans="1:12" x14ac:dyDescent="0.25">
      <c r="A5114" t="s">
        <v>82</v>
      </c>
      <c r="B5114" t="s">
        <v>85</v>
      </c>
      <c r="C5114" t="s">
        <v>40</v>
      </c>
      <c r="D5114" t="s">
        <v>22</v>
      </c>
      <c r="E5114" t="b">
        <v>0</v>
      </c>
      <c r="F5114" s="1">
        <v>45378.893333333333</v>
      </c>
      <c r="G5114" t="b">
        <v>1</v>
      </c>
      <c r="H5114" t="b">
        <v>0</v>
      </c>
      <c r="I5114" t="s">
        <v>84</v>
      </c>
      <c r="J5114" t="s">
        <v>64</v>
      </c>
      <c r="K5114" t="s">
        <v>81</v>
      </c>
      <c r="L5114">
        <v>121748</v>
      </c>
    </row>
    <row r="5115" spans="1:12" x14ac:dyDescent="0.25">
      <c r="A5115" t="s">
        <v>49</v>
      </c>
      <c r="B5115" t="s">
        <v>108</v>
      </c>
      <c r="C5115" t="s">
        <v>68</v>
      </c>
      <c r="D5115" t="s">
        <v>29</v>
      </c>
      <c r="E5115" t="b">
        <v>1</v>
      </c>
      <c r="F5115" s="1">
        <v>45310.946539351848</v>
      </c>
      <c r="G5115" t="b">
        <v>1</v>
      </c>
      <c r="H5115" t="b">
        <v>1</v>
      </c>
      <c r="I5115" t="s">
        <v>51</v>
      </c>
      <c r="J5115" t="s">
        <v>64</v>
      </c>
      <c r="K5115" t="s">
        <v>35</v>
      </c>
      <c r="L5115">
        <v>97426</v>
      </c>
    </row>
    <row r="5116" spans="1:12" x14ac:dyDescent="0.25">
      <c r="A5116" t="s">
        <v>49</v>
      </c>
      <c r="B5116" t="s">
        <v>61</v>
      </c>
      <c r="C5116" t="s">
        <v>68</v>
      </c>
      <c r="D5116" t="s">
        <v>15</v>
      </c>
      <c r="E5116" t="b">
        <v>1</v>
      </c>
      <c r="F5116" s="1">
        <v>45627.679039351853</v>
      </c>
      <c r="G5116" t="b">
        <v>0</v>
      </c>
      <c r="H5116" t="b">
        <v>1</v>
      </c>
      <c r="I5116" t="s">
        <v>51</v>
      </c>
      <c r="J5116" t="s">
        <v>72</v>
      </c>
      <c r="K5116" t="s">
        <v>81</v>
      </c>
      <c r="L5116">
        <v>76831</v>
      </c>
    </row>
    <row r="5117" spans="1:12" x14ac:dyDescent="0.25">
      <c r="A5117" t="s">
        <v>12</v>
      </c>
      <c r="B5117" t="s">
        <v>75</v>
      </c>
      <c r="C5117" t="s">
        <v>21</v>
      </c>
      <c r="D5117" t="s">
        <v>22</v>
      </c>
      <c r="E5117" t="b">
        <v>0</v>
      </c>
      <c r="F5117" s="1">
        <v>45643.341319444437</v>
      </c>
      <c r="G5117" t="b">
        <v>1</v>
      </c>
      <c r="H5117" t="b">
        <v>1</v>
      </c>
      <c r="I5117" t="s">
        <v>16</v>
      </c>
      <c r="J5117" t="s">
        <v>34</v>
      </c>
      <c r="K5117" t="s">
        <v>101</v>
      </c>
      <c r="L5117">
        <v>113890</v>
      </c>
    </row>
    <row r="5118" spans="1:12" x14ac:dyDescent="0.25">
      <c r="A5118" t="s">
        <v>19</v>
      </c>
      <c r="B5118" t="s">
        <v>36</v>
      </c>
      <c r="C5118" t="s">
        <v>68</v>
      </c>
      <c r="D5118" t="s">
        <v>22</v>
      </c>
      <c r="E5118" t="b">
        <v>1</v>
      </c>
      <c r="F5118" s="1">
        <v>45495.350752314807</v>
      </c>
      <c r="G5118" t="b">
        <v>0</v>
      </c>
      <c r="H5118" t="b">
        <v>0</v>
      </c>
      <c r="I5118" t="s">
        <v>23</v>
      </c>
      <c r="J5118" t="s">
        <v>64</v>
      </c>
      <c r="K5118" t="s">
        <v>122</v>
      </c>
      <c r="L5118">
        <v>81013</v>
      </c>
    </row>
    <row r="5119" spans="1:12" x14ac:dyDescent="0.25">
      <c r="A5119" t="s">
        <v>26</v>
      </c>
      <c r="B5119" t="s">
        <v>33</v>
      </c>
      <c r="C5119" t="s">
        <v>43</v>
      </c>
      <c r="D5119" t="s">
        <v>29</v>
      </c>
      <c r="E5119" t="b">
        <v>0</v>
      </c>
      <c r="F5119" s="1">
        <v>45529.102488425917</v>
      </c>
      <c r="G5119" t="b">
        <v>1</v>
      </c>
      <c r="H5119" t="b">
        <v>1</v>
      </c>
      <c r="I5119" t="s">
        <v>30</v>
      </c>
      <c r="J5119" t="s">
        <v>57</v>
      </c>
      <c r="K5119" t="s">
        <v>32</v>
      </c>
      <c r="L5119">
        <v>117583</v>
      </c>
    </row>
    <row r="5120" spans="1:12" x14ac:dyDescent="0.25">
      <c r="A5120" t="s">
        <v>49</v>
      </c>
      <c r="B5120" t="s">
        <v>50</v>
      </c>
      <c r="C5120" t="s">
        <v>40</v>
      </c>
      <c r="D5120" t="s">
        <v>29</v>
      </c>
      <c r="E5120" t="b">
        <v>0</v>
      </c>
      <c r="F5120" s="1">
        <v>45530.206608796303</v>
      </c>
      <c r="G5120" t="b">
        <v>0</v>
      </c>
      <c r="H5120" t="b">
        <v>0</v>
      </c>
      <c r="I5120" t="s">
        <v>51</v>
      </c>
      <c r="J5120" t="s">
        <v>34</v>
      </c>
      <c r="K5120" t="s">
        <v>103</v>
      </c>
      <c r="L5120">
        <v>80411</v>
      </c>
    </row>
    <row r="5121" spans="1:12" x14ac:dyDescent="0.25">
      <c r="A5121" t="s">
        <v>49</v>
      </c>
      <c r="B5121" t="s">
        <v>50</v>
      </c>
      <c r="C5121" t="s">
        <v>21</v>
      </c>
      <c r="D5121" t="s">
        <v>22</v>
      </c>
      <c r="E5121" t="b">
        <v>1</v>
      </c>
      <c r="F5121" s="1">
        <v>45492.882662037038</v>
      </c>
      <c r="G5121" t="b">
        <v>1</v>
      </c>
      <c r="H5121" t="b">
        <v>0</v>
      </c>
      <c r="I5121" t="s">
        <v>51</v>
      </c>
      <c r="J5121" t="s">
        <v>72</v>
      </c>
      <c r="K5121" t="s">
        <v>97</v>
      </c>
      <c r="L5121">
        <v>89077</v>
      </c>
    </row>
    <row r="5122" spans="1:12" x14ac:dyDescent="0.25">
      <c r="A5122" t="s">
        <v>12</v>
      </c>
      <c r="B5122" t="s">
        <v>63</v>
      </c>
      <c r="C5122" t="s">
        <v>21</v>
      </c>
      <c r="D5122" t="s">
        <v>22</v>
      </c>
      <c r="E5122" t="b">
        <v>1</v>
      </c>
      <c r="F5122" s="1">
        <v>45527.410115740742</v>
      </c>
      <c r="G5122" t="b">
        <v>1</v>
      </c>
      <c r="H5122" t="b">
        <v>1</v>
      </c>
      <c r="I5122" t="s">
        <v>16</v>
      </c>
      <c r="J5122" t="s">
        <v>57</v>
      </c>
      <c r="K5122" t="s">
        <v>96</v>
      </c>
      <c r="L5122">
        <v>113280</v>
      </c>
    </row>
    <row r="5123" spans="1:12" x14ac:dyDescent="0.25">
      <c r="A5123" t="s">
        <v>54</v>
      </c>
      <c r="B5123" t="s">
        <v>79</v>
      </c>
      <c r="C5123" t="s">
        <v>21</v>
      </c>
      <c r="D5123" t="s">
        <v>29</v>
      </c>
      <c r="E5123" t="b">
        <v>1</v>
      </c>
      <c r="F5123" s="1">
        <v>45439.469201388893</v>
      </c>
      <c r="G5123" t="b">
        <v>0</v>
      </c>
      <c r="H5123" t="b">
        <v>1</v>
      </c>
      <c r="I5123" t="s">
        <v>30</v>
      </c>
      <c r="J5123" t="s">
        <v>72</v>
      </c>
      <c r="K5123" t="s">
        <v>32</v>
      </c>
      <c r="L5123">
        <v>121606</v>
      </c>
    </row>
    <row r="5124" spans="1:12" x14ac:dyDescent="0.25">
      <c r="A5124" t="s">
        <v>38</v>
      </c>
      <c r="B5124" t="s">
        <v>39</v>
      </c>
      <c r="C5124" t="s">
        <v>40</v>
      </c>
      <c r="D5124" t="s">
        <v>15</v>
      </c>
      <c r="E5124" t="b">
        <v>1</v>
      </c>
      <c r="F5124" s="1">
        <v>45512.393703703703</v>
      </c>
      <c r="G5124" t="b">
        <v>1</v>
      </c>
      <c r="H5124" t="b">
        <v>0</v>
      </c>
      <c r="I5124" t="s">
        <v>41</v>
      </c>
      <c r="J5124" t="s">
        <v>24</v>
      </c>
      <c r="K5124" t="s">
        <v>115</v>
      </c>
      <c r="L5124">
        <v>78587</v>
      </c>
    </row>
    <row r="5125" spans="1:12" x14ac:dyDescent="0.25">
      <c r="A5125" t="s">
        <v>26</v>
      </c>
      <c r="B5125" t="s">
        <v>27</v>
      </c>
      <c r="C5125" t="s">
        <v>68</v>
      </c>
      <c r="D5125" t="s">
        <v>29</v>
      </c>
      <c r="E5125" t="b">
        <v>0</v>
      </c>
      <c r="F5125" s="1">
        <v>45423.781678240739</v>
      </c>
      <c r="G5125" t="b">
        <v>1</v>
      </c>
      <c r="H5125" t="b">
        <v>0</v>
      </c>
      <c r="I5125" t="s">
        <v>30</v>
      </c>
      <c r="J5125" t="s">
        <v>64</v>
      </c>
      <c r="K5125" t="s">
        <v>109</v>
      </c>
      <c r="L5125">
        <v>126315</v>
      </c>
    </row>
    <row r="5126" spans="1:12" x14ac:dyDescent="0.25">
      <c r="A5126" t="s">
        <v>45</v>
      </c>
      <c r="B5126" t="s">
        <v>88</v>
      </c>
      <c r="C5126" t="s">
        <v>40</v>
      </c>
      <c r="D5126" t="s">
        <v>29</v>
      </c>
      <c r="E5126" t="b">
        <v>1</v>
      </c>
      <c r="F5126" s="1">
        <v>45542.21366898148</v>
      </c>
      <c r="G5126" t="b">
        <v>0</v>
      </c>
      <c r="H5126" t="b">
        <v>0</v>
      </c>
      <c r="I5126" t="s">
        <v>16</v>
      </c>
      <c r="J5126" t="s">
        <v>52</v>
      </c>
      <c r="K5126" t="s">
        <v>62</v>
      </c>
      <c r="L5126">
        <v>94612</v>
      </c>
    </row>
    <row r="5127" spans="1:12" x14ac:dyDescent="0.25">
      <c r="A5127" t="s">
        <v>54</v>
      </c>
      <c r="B5127" t="s">
        <v>79</v>
      </c>
      <c r="C5127" t="s">
        <v>43</v>
      </c>
      <c r="D5127" t="s">
        <v>29</v>
      </c>
      <c r="E5127" t="b">
        <v>0</v>
      </c>
      <c r="F5127" s="1">
        <v>45587.967465277783</v>
      </c>
      <c r="G5127" t="b">
        <v>0</v>
      </c>
      <c r="H5127" t="b">
        <v>1</v>
      </c>
      <c r="I5127" t="s">
        <v>30</v>
      </c>
      <c r="J5127" t="s">
        <v>52</v>
      </c>
      <c r="K5127" t="s">
        <v>78</v>
      </c>
      <c r="L5127">
        <v>136428</v>
      </c>
    </row>
    <row r="5128" spans="1:12" x14ac:dyDescent="0.25">
      <c r="A5128" t="s">
        <v>82</v>
      </c>
      <c r="B5128" t="s">
        <v>85</v>
      </c>
      <c r="C5128" t="s">
        <v>21</v>
      </c>
      <c r="D5128" t="s">
        <v>22</v>
      </c>
      <c r="E5128" t="b">
        <v>1</v>
      </c>
      <c r="F5128" s="1">
        <v>45420.287719907406</v>
      </c>
      <c r="G5128" t="b">
        <v>0</v>
      </c>
      <c r="H5128" t="b">
        <v>0</v>
      </c>
      <c r="I5128" t="s">
        <v>84</v>
      </c>
      <c r="J5128" t="s">
        <v>52</v>
      </c>
      <c r="K5128" t="s">
        <v>18</v>
      </c>
      <c r="L5128">
        <v>134367</v>
      </c>
    </row>
    <row r="5129" spans="1:12" x14ac:dyDescent="0.25">
      <c r="A5129" t="s">
        <v>54</v>
      </c>
      <c r="B5129" t="s">
        <v>79</v>
      </c>
      <c r="C5129" t="s">
        <v>21</v>
      </c>
      <c r="D5129" t="s">
        <v>22</v>
      </c>
      <c r="E5129" t="b">
        <v>1</v>
      </c>
      <c r="F5129" s="1">
        <v>45469.570196759261</v>
      </c>
      <c r="G5129" t="b">
        <v>1</v>
      </c>
      <c r="H5129" t="b">
        <v>1</v>
      </c>
      <c r="I5129" t="s">
        <v>30</v>
      </c>
      <c r="J5129" t="s">
        <v>44</v>
      </c>
      <c r="K5129" t="s">
        <v>130</v>
      </c>
      <c r="L5129">
        <v>140805</v>
      </c>
    </row>
    <row r="5130" spans="1:12" x14ac:dyDescent="0.25">
      <c r="A5130" t="s">
        <v>38</v>
      </c>
      <c r="B5130" t="s">
        <v>107</v>
      </c>
      <c r="C5130" t="s">
        <v>43</v>
      </c>
      <c r="D5130" t="s">
        <v>15</v>
      </c>
      <c r="E5130" t="b">
        <v>0</v>
      </c>
      <c r="F5130" s="1">
        <v>45580.492175925923</v>
      </c>
      <c r="G5130" t="b">
        <v>1</v>
      </c>
      <c r="H5130" t="b">
        <v>0</v>
      </c>
      <c r="I5130" t="s">
        <v>41</v>
      </c>
      <c r="J5130" t="s">
        <v>52</v>
      </c>
      <c r="K5130" t="s">
        <v>127</v>
      </c>
      <c r="L5130">
        <v>75695</v>
      </c>
    </row>
    <row r="5131" spans="1:12" x14ac:dyDescent="0.25">
      <c r="A5131" t="s">
        <v>49</v>
      </c>
      <c r="B5131" t="s">
        <v>50</v>
      </c>
      <c r="C5131" t="s">
        <v>40</v>
      </c>
      <c r="D5131" t="s">
        <v>29</v>
      </c>
      <c r="E5131" t="b">
        <v>1</v>
      </c>
      <c r="F5131" s="1">
        <v>45522.784189814818</v>
      </c>
      <c r="G5131" t="b">
        <v>1</v>
      </c>
      <c r="H5131" t="b">
        <v>1</v>
      </c>
      <c r="I5131" t="s">
        <v>51</v>
      </c>
      <c r="J5131" t="s">
        <v>24</v>
      </c>
      <c r="K5131" t="s">
        <v>122</v>
      </c>
      <c r="L5131">
        <v>82838</v>
      </c>
    </row>
    <row r="5132" spans="1:12" x14ac:dyDescent="0.25">
      <c r="A5132" t="s">
        <v>12</v>
      </c>
      <c r="B5132" t="s">
        <v>75</v>
      </c>
      <c r="C5132" t="s">
        <v>14</v>
      </c>
      <c r="D5132" t="s">
        <v>22</v>
      </c>
      <c r="E5132" t="b">
        <v>1</v>
      </c>
      <c r="F5132" s="1">
        <v>45297.612488425933</v>
      </c>
      <c r="G5132" t="b">
        <v>1</v>
      </c>
      <c r="H5132" t="b">
        <v>0</v>
      </c>
      <c r="I5132" t="s">
        <v>16</v>
      </c>
      <c r="J5132" t="s">
        <v>80</v>
      </c>
      <c r="K5132" t="s">
        <v>89</v>
      </c>
      <c r="L5132">
        <v>115236</v>
      </c>
    </row>
    <row r="5133" spans="1:12" x14ac:dyDescent="0.25">
      <c r="A5133" t="s">
        <v>26</v>
      </c>
      <c r="B5133" t="s">
        <v>33</v>
      </c>
      <c r="C5133" t="s">
        <v>40</v>
      </c>
      <c r="D5133" t="s">
        <v>22</v>
      </c>
      <c r="E5133" t="b">
        <v>0</v>
      </c>
      <c r="F5133" s="1">
        <v>45651.778981481482</v>
      </c>
      <c r="G5133" t="b">
        <v>1</v>
      </c>
      <c r="H5133" t="b">
        <v>1</v>
      </c>
      <c r="I5133" t="s">
        <v>30</v>
      </c>
      <c r="J5133" t="s">
        <v>47</v>
      </c>
      <c r="K5133" t="s">
        <v>62</v>
      </c>
      <c r="L5133">
        <v>98977</v>
      </c>
    </row>
    <row r="5134" spans="1:12" x14ac:dyDescent="0.25">
      <c r="A5134" t="s">
        <v>82</v>
      </c>
      <c r="B5134" t="s">
        <v>83</v>
      </c>
      <c r="C5134" t="s">
        <v>68</v>
      </c>
      <c r="D5134" t="s">
        <v>22</v>
      </c>
      <c r="E5134" t="b">
        <v>0</v>
      </c>
      <c r="F5134" s="1">
        <v>45611.325324074067</v>
      </c>
      <c r="G5134" t="b">
        <v>0</v>
      </c>
      <c r="H5134" t="b">
        <v>0</v>
      </c>
      <c r="I5134" t="s">
        <v>84</v>
      </c>
      <c r="J5134" t="s">
        <v>47</v>
      </c>
      <c r="K5134" t="s">
        <v>35</v>
      </c>
      <c r="L5134">
        <v>106430</v>
      </c>
    </row>
    <row r="5135" spans="1:12" x14ac:dyDescent="0.25">
      <c r="A5135" t="s">
        <v>12</v>
      </c>
      <c r="B5135" t="s">
        <v>13</v>
      </c>
      <c r="C5135" t="s">
        <v>43</v>
      </c>
      <c r="D5135" t="s">
        <v>22</v>
      </c>
      <c r="E5135" t="b">
        <v>0</v>
      </c>
      <c r="F5135" s="1">
        <v>45444.671782407408</v>
      </c>
      <c r="G5135" t="b">
        <v>0</v>
      </c>
      <c r="H5135" t="b">
        <v>1</v>
      </c>
      <c r="I5135" t="s">
        <v>16</v>
      </c>
      <c r="J5135" t="s">
        <v>17</v>
      </c>
      <c r="K5135" t="s">
        <v>116</v>
      </c>
      <c r="L5135">
        <v>111817</v>
      </c>
    </row>
    <row r="5136" spans="1:12" x14ac:dyDescent="0.25">
      <c r="A5136" t="s">
        <v>26</v>
      </c>
      <c r="B5136" t="s">
        <v>27</v>
      </c>
      <c r="C5136" t="s">
        <v>40</v>
      </c>
      <c r="D5136" t="s">
        <v>22</v>
      </c>
      <c r="E5136" t="b">
        <v>1</v>
      </c>
      <c r="F5136" s="1">
        <v>45445.685590277782</v>
      </c>
      <c r="G5136" t="b">
        <v>1</v>
      </c>
      <c r="H5136" t="b">
        <v>0</v>
      </c>
      <c r="I5136" t="s">
        <v>30</v>
      </c>
      <c r="J5136" t="s">
        <v>17</v>
      </c>
      <c r="K5136" t="s">
        <v>25</v>
      </c>
      <c r="L5136">
        <v>112153</v>
      </c>
    </row>
    <row r="5137" spans="1:12" x14ac:dyDescent="0.25">
      <c r="A5137" t="s">
        <v>19</v>
      </c>
      <c r="B5137" t="s">
        <v>20</v>
      </c>
      <c r="C5137" t="s">
        <v>28</v>
      </c>
      <c r="D5137" t="s">
        <v>22</v>
      </c>
      <c r="E5137" t="b">
        <v>1</v>
      </c>
      <c r="F5137" s="1">
        <v>45372.903611111113</v>
      </c>
      <c r="G5137" t="b">
        <v>0</v>
      </c>
      <c r="H5137" t="b">
        <v>1</v>
      </c>
      <c r="I5137" t="s">
        <v>23</v>
      </c>
      <c r="J5137" t="s">
        <v>47</v>
      </c>
      <c r="K5137" t="s">
        <v>37</v>
      </c>
      <c r="L5137">
        <v>78401</v>
      </c>
    </row>
    <row r="5138" spans="1:12" x14ac:dyDescent="0.25">
      <c r="A5138" t="s">
        <v>49</v>
      </c>
      <c r="B5138" t="s">
        <v>108</v>
      </c>
      <c r="C5138" t="s">
        <v>14</v>
      </c>
      <c r="D5138" t="s">
        <v>22</v>
      </c>
      <c r="E5138" t="b">
        <v>0</v>
      </c>
      <c r="F5138" s="1">
        <v>45439.246678240743</v>
      </c>
      <c r="G5138" t="b">
        <v>0</v>
      </c>
      <c r="H5138" t="b">
        <v>0</v>
      </c>
      <c r="I5138" t="s">
        <v>51</v>
      </c>
      <c r="J5138" t="s">
        <v>47</v>
      </c>
      <c r="K5138" t="s">
        <v>90</v>
      </c>
      <c r="L5138">
        <v>92026</v>
      </c>
    </row>
    <row r="5139" spans="1:12" x14ac:dyDescent="0.25">
      <c r="A5139" t="s">
        <v>12</v>
      </c>
      <c r="B5139" t="s">
        <v>13</v>
      </c>
      <c r="C5139" t="s">
        <v>43</v>
      </c>
      <c r="D5139" t="s">
        <v>15</v>
      </c>
      <c r="E5139" t="b">
        <v>0</v>
      </c>
      <c r="F5139" s="1">
        <v>45371.995810185188</v>
      </c>
      <c r="G5139" t="b">
        <v>0</v>
      </c>
      <c r="H5139" t="b">
        <v>0</v>
      </c>
      <c r="I5139" t="s">
        <v>16</v>
      </c>
      <c r="J5139" t="s">
        <v>64</v>
      </c>
      <c r="K5139" t="s">
        <v>58</v>
      </c>
      <c r="L5139">
        <v>110967</v>
      </c>
    </row>
    <row r="5140" spans="1:12" x14ac:dyDescent="0.25">
      <c r="A5140" t="s">
        <v>82</v>
      </c>
      <c r="B5140" t="s">
        <v>85</v>
      </c>
      <c r="C5140" t="s">
        <v>43</v>
      </c>
      <c r="D5140" t="s">
        <v>22</v>
      </c>
      <c r="E5140" t="b">
        <v>1</v>
      </c>
      <c r="F5140" s="1">
        <v>45562.442152777781</v>
      </c>
      <c r="G5140" t="b">
        <v>0</v>
      </c>
      <c r="H5140" t="b">
        <v>0</v>
      </c>
      <c r="I5140" t="s">
        <v>84</v>
      </c>
      <c r="J5140" t="s">
        <v>47</v>
      </c>
      <c r="K5140" t="s">
        <v>56</v>
      </c>
      <c r="L5140">
        <v>112238</v>
      </c>
    </row>
    <row r="5141" spans="1:12" x14ac:dyDescent="0.25">
      <c r="A5141" t="s">
        <v>26</v>
      </c>
      <c r="B5141" t="s">
        <v>71</v>
      </c>
      <c r="C5141" t="s">
        <v>68</v>
      </c>
      <c r="D5141" t="s">
        <v>22</v>
      </c>
      <c r="E5141" t="b">
        <v>0</v>
      </c>
      <c r="F5141" s="1">
        <v>45404.504953703698</v>
      </c>
      <c r="G5141" t="b">
        <v>1</v>
      </c>
      <c r="H5141" t="b">
        <v>1</v>
      </c>
      <c r="I5141" t="s">
        <v>30</v>
      </c>
      <c r="J5141" t="s">
        <v>52</v>
      </c>
      <c r="K5141" t="s">
        <v>89</v>
      </c>
      <c r="L5141">
        <v>93073</v>
      </c>
    </row>
    <row r="5142" spans="1:12" x14ac:dyDescent="0.25">
      <c r="A5142" t="s">
        <v>54</v>
      </c>
      <c r="B5142" t="s">
        <v>79</v>
      </c>
      <c r="C5142" t="s">
        <v>40</v>
      </c>
      <c r="D5142" t="s">
        <v>29</v>
      </c>
      <c r="E5142" t="b">
        <v>0</v>
      </c>
      <c r="F5142" s="1">
        <v>45638.258020833331</v>
      </c>
      <c r="G5142" t="b">
        <v>1</v>
      </c>
      <c r="H5142" t="b">
        <v>1</v>
      </c>
      <c r="I5142" t="s">
        <v>30</v>
      </c>
      <c r="J5142" t="s">
        <v>47</v>
      </c>
      <c r="K5142" t="s">
        <v>58</v>
      </c>
      <c r="L5142">
        <v>133341</v>
      </c>
    </row>
    <row r="5143" spans="1:12" x14ac:dyDescent="0.25">
      <c r="A5143" t="s">
        <v>38</v>
      </c>
      <c r="B5143" t="s">
        <v>39</v>
      </c>
      <c r="C5143" t="s">
        <v>40</v>
      </c>
      <c r="D5143" t="s">
        <v>15</v>
      </c>
      <c r="E5143" t="b">
        <v>0</v>
      </c>
      <c r="F5143" s="1">
        <v>45549.947187500002</v>
      </c>
      <c r="G5143" t="b">
        <v>0</v>
      </c>
      <c r="H5143" t="b">
        <v>1</v>
      </c>
      <c r="I5143" t="s">
        <v>41</v>
      </c>
      <c r="J5143" t="s">
        <v>80</v>
      </c>
      <c r="K5143" t="s">
        <v>96</v>
      </c>
      <c r="L5143">
        <v>77405</v>
      </c>
    </row>
    <row r="5144" spans="1:12" x14ac:dyDescent="0.25">
      <c r="A5144" t="s">
        <v>82</v>
      </c>
      <c r="B5144" t="s">
        <v>85</v>
      </c>
      <c r="C5144" t="s">
        <v>40</v>
      </c>
      <c r="D5144" t="s">
        <v>15</v>
      </c>
      <c r="E5144" t="b">
        <v>0</v>
      </c>
      <c r="F5144" s="1">
        <v>45329.85837962963</v>
      </c>
      <c r="G5144" t="b">
        <v>0</v>
      </c>
      <c r="H5144" t="b">
        <v>1</v>
      </c>
      <c r="I5144" t="s">
        <v>84</v>
      </c>
      <c r="J5144" t="s">
        <v>47</v>
      </c>
      <c r="K5144" t="s">
        <v>104</v>
      </c>
      <c r="L5144">
        <v>138192</v>
      </c>
    </row>
    <row r="5145" spans="1:12" x14ac:dyDescent="0.25">
      <c r="A5145" t="s">
        <v>19</v>
      </c>
      <c r="B5145" t="s">
        <v>36</v>
      </c>
      <c r="C5145" t="s">
        <v>28</v>
      </c>
      <c r="D5145" t="s">
        <v>29</v>
      </c>
      <c r="E5145" t="b">
        <v>0</v>
      </c>
      <c r="F5145" s="1">
        <v>45524.917060185187</v>
      </c>
      <c r="G5145" t="b">
        <v>0</v>
      </c>
      <c r="H5145" t="b">
        <v>0</v>
      </c>
      <c r="I5145" t="s">
        <v>23</v>
      </c>
      <c r="J5145" t="s">
        <v>31</v>
      </c>
      <c r="K5145" t="s">
        <v>101</v>
      </c>
      <c r="L5145">
        <v>83167</v>
      </c>
    </row>
    <row r="5146" spans="1:12" x14ac:dyDescent="0.25">
      <c r="A5146" t="s">
        <v>19</v>
      </c>
      <c r="B5146" t="s">
        <v>20</v>
      </c>
      <c r="C5146" t="s">
        <v>28</v>
      </c>
      <c r="D5146" t="s">
        <v>29</v>
      </c>
      <c r="E5146" t="b">
        <v>1</v>
      </c>
      <c r="F5146" s="1">
        <v>45631.918078703697</v>
      </c>
      <c r="G5146" t="b">
        <v>0</v>
      </c>
      <c r="H5146" t="b">
        <v>0</v>
      </c>
      <c r="I5146" t="s">
        <v>23</v>
      </c>
      <c r="J5146" t="s">
        <v>24</v>
      </c>
      <c r="K5146" t="s">
        <v>111</v>
      </c>
      <c r="L5146">
        <v>66331</v>
      </c>
    </row>
    <row r="5147" spans="1:12" x14ac:dyDescent="0.25">
      <c r="A5147" t="s">
        <v>19</v>
      </c>
      <c r="B5147" t="s">
        <v>20</v>
      </c>
      <c r="C5147" t="s">
        <v>43</v>
      </c>
      <c r="D5147" t="s">
        <v>22</v>
      </c>
      <c r="E5147" t="b">
        <v>1</v>
      </c>
      <c r="F5147" s="1">
        <v>45295.89980324074</v>
      </c>
      <c r="G5147" t="b">
        <v>1</v>
      </c>
      <c r="H5147" t="b">
        <v>1</v>
      </c>
      <c r="I5147" t="s">
        <v>23</v>
      </c>
      <c r="J5147" t="s">
        <v>80</v>
      </c>
      <c r="K5147" t="s">
        <v>112</v>
      </c>
      <c r="L5147">
        <v>71275</v>
      </c>
    </row>
    <row r="5148" spans="1:12" x14ac:dyDescent="0.25">
      <c r="A5148" t="s">
        <v>26</v>
      </c>
      <c r="B5148" t="s">
        <v>71</v>
      </c>
      <c r="C5148" t="s">
        <v>40</v>
      </c>
      <c r="D5148" t="s">
        <v>22</v>
      </c>
      <c r="E5148" t="b">
        <v>0</v>
      </c>
      <c r="F5148" s="1">
        <v>45468.760312500002</v>
      </c>
      <c r="G5148" t="b">
        <v>1</v>
      </c>
      <c r="H5148" t="b">
        <v>0</v>
      </c>
      <c r="I5148" t="s">
        <v>30</v>
      </c>
      <c r="J5148" t="s">
        <v>47</v>
      </c>
      <c r="K5148" t="s">
        <v>92</v>
      </c>
      <c r="L5148">
        <v>100033</v>
      </c>
    </row>
    <row r="5149" spans="1:12" x14ac:dyDescent="0.25">
      <c r="A5149" t="s">
        <v>45</v>
      </c>
      <c r="B5149" t="s">
        <v>76</v>
      </c>
      <c r="C5149" t="s">
        <v>43</v>
      </c>
      <c r="D5149" t="s">
        <v>15</v>
      </c>
      <c r="E5149" t="b">
        <v>1</v>
      </c>
      <c r="F5149" s="1">
        <v>45558.270011574074</v>
      </c>
      <c r="G5149" t="b">
        <v>1</v>
      </c>
      <c r="H5149" t="b">
        <v>1</v>
      </c>
      <c r="I5149" t="s">
        <v>16</v>
      </c>
      <c r="J5149" t="s">
        <v>34</v>
      </c>
      <c r="K5149" t="s">
        <v>102</v>
      </c>
      <c r="L5149">
        <v>89381</v>
      </c>
    </row>
    <row r="5150" spans="1:12" x14ac:dyDescent="0.25">
      <c r="A5150" t="s">
        <v>12</v>
      </c>
      <c r="B5150" t="s">
        <v>63</v>
      </c>
      <c r="C5150" t="s">
        <v>28</v>
      </c>
      <c r="D5150" t="s">
        <v>15</v>
      </c>
      <c r="E5150" t="b">
        <v>0</v>
      </c>
      <c r="F5150" s="1">
        <v>45537.094027777777</v>
      </c>
      <c r="G5150" t="b">
        <v>1</v>
      </c>
      <c r="H5150" t="b">
        <v>1</v>
      </c>
      <c r="I5150" t="s">
        <v>16</v>
      </c>
      <c r="J5150" t="s">
        <v>17</v>
      </c>
      <c r="K5150" t="s">
        <v>48</v>
      </c>
      <c r="L5150">
        <v>146718</v>
      </c>
    </row>
    <row r="5151" spans="1:12" x14ac:dyDescent="0.25">
      <c r="A5151" t="s">
        <v>45</v>
      </c>
      <c r="B5151" t="s">
        <v>76</v>
      </c>
      <c r="C5151" t="s">
        <v>28</v>
      </c>
      <c r="D5151" t="s">
        <v>29</v>
      </c>
      <c r="E5151" t="b">
        <v>0</v>
      </c>
      <c r="F5151" s="1">
        <v>45529.48537037037</v>
      </c>
      <c r="G5151" t="b">
        <v>0</v>
      </c>
      <c r="H5151" t="b">
        <v>0</v>
      </c>
      <c r="I5151" t="s">
        <v>16</v>
      </c>
      <c r="J5151" t="s">
        <v>44</v>
      </c>
      <c r="K5151" t="s">
        <v>42</v>
      </c>
      <c r="L5151">
        <v>115157</v>
      </c>
    </row>
    <row r="5152" spans="1:12" x14ac:dyDescent="0.25">
      <c r="A5152" t="s">
        <v>26</v>
      </c>
      <c r="B5152" t="s">
        <v>71</v>
      </c>
      <c r="C5152" t="s">
        <v>43</v>
      </c>
      <c r="D5152" t="s">
        <v>29</v>
      </c>
      <c r="E5152" t="b">
        <v>0</v>
      </c>
      <c r="F5152" s="1">
        <v>45424.634166666663</v>
      </c>
      <c r="G5152" t="b">
        <v>0</v>
      </c>
      <c r="H5152" t="b">
        <v>1</v>
      </c>
      <c r="I5152" t="s">
        <v>30</v>
      </c>
      <c r="J5152" t="s">
        <v>80</v>
      </c>
      <c r="K5152" t="s">
        <v>120</v>
      </c>
      <c r="L5152">
        <v>109608</v>
      </c>
    </row>
    <row r="5153" spans="1:12" x14ac:dyDescent="0.25">
      <c r="A5153" t="s">
        <v>12</v>
      </c>
      <c r="B5153" t="s">
        <v>75</v>
      </c>
      <c r="C5153" t="s">
        <v>68</v>
      </c>
      <c r="D5153" t="s">
        <v>15</v>
      </c>
      <c r="E5153" t="b">
        <v>1</v>
      </c>
      <c r="F5153" s="1">
        <v>45595.011481481481</v>
      </c>
      <c r="G5153" t="b">
        <v>1</v>
      </c>
      <c r="H5153" t="b">
        <v>0</v>
      </c>
      <c r="I5153" t="s">
        <v>16</v>
      </c>
      <c r="J5153" t="s">
        <v>64</v>
      </c>
      <c r="K5153" t="s">
        <v>37</v>
      </c>
      <c r="L5153">
        <v>119642</v>
      </c>
    </row>
    <row r="5154" spans="1:12" x14ac:dyDescent="0.25">
      <c r="A5154" t="s">
        <v>82</v>
      </c>
      <c r="B5154" t="s">
        <v>91</v>
      </c>
      <c r="C5154" t="s">
        <v>28</v>
      </c>
      <c r="D5154" t="s">
        <v>15</v>
      </c>
      <c r="E5154" t="b">
        <v>0</v>
      </c>
      <c r="F5154" s="1">
        <v>45456.996145833327</v>
      </c>
      <c r="G5154" t="b">
        <v>0</v>
      </c>
      <c r="H5154" t="b">
        <v>0</v>
      </c>
      <c r="I5154" t="s">
        <v>84</v>
      </c>
      <c r="J5154" t="s">
        <v>66</v>
      </c>
      <c r="K5154" t="s">
        <v>87</v>
      </c>
      <c r="L5154">
        <v>131328</v>
      </c>
    </row>
    <row r="5155" spans="1:12" x14ac:dyDescent="0.25">
      <c r="A5155" t="s">
        <v>19</v>
      </c>
      <c r="B5155" t="s">
        <v>36</v>
      </c>
      <c r="C5155" t="s">
        <v>43</v>
      </c>
      <c r="D5155" t="s">
        <v>29</v>
      </c>
      <c r="E5155" t="b">
        <v>0</v>
      </c>
      <c r="F5155" s="1">
        <v>45608.392245370371</v>
      </c>
      <c r="G5155" t="b">
        <v>1</v>
      </c>
      <c r="H5155" t="b">
        <v>0</v>
      </c>
      <c r="I5155" t="s">
        <v>23</v>
      </c>
      <c r="J5155" t="s">
        <v>17</v>
      </c>
      <c r="K5155" t="s">
        <v>25</v>
      </c>
      <c r="L5155">
        <v>82107</v>
      </c>
    </row>
    <row r="5156" spans="1:12" x14ac:dyDescent="0.25">
      <c r="A5156" t="s">
        <v>26</v>
      </c>
      <c r="B5156" t="s">
        <v>71</v>
      </c>
      <c r="C5156" t="s">
        <v>14</v>
      </c>
      <c r="D5156" t="s">
        <v>15</v>
      </c>
      <c r="E5156" t="b">
        <v>0</v>
      </c>
      <c r="F5156" s="1">
        <v>45394.674293981479</v>
      </c>
      <c r="G5156" t="b">
        <v>1</v>
      </c>
      <c r="H5156" t="b">
        <v>1</v>
      </c>
      <c r="I5156" t="s">
        <v>30</v>
      </c>
      <c r="J5156" t="s">
        <v>34</v>
      </c>
      <c r="K5156" t="s">
        <v>53</v>
      </c>
      <c r="L5156">
        <v>106378</v>
      </c>
    </row>
    <row r="5157" spans="1:12" x14ac:dyDescent="0.25">
      <c r="A5157" t="s">
        <v>54</v>
      </c>
      <c r="B5157" t="s">
        <v>79</v>
      </c>
      <c r="C5157" t="s">
        <v>40</v>
      </c>
      <c r="D5157" t="s">
        <v>29</v>
      </c>
      <c r="E5157" t="b">
        <v>0</v>
      </c>
      <c r="F5157" s="1">
        <v>45314.238807870373</v>
      </c>
      <c r="G5157" t="b">
        <v>0</v>
      </c>
      <c r="H5157" t="b">
        <v>1</v>
      </c>
      <c r="I5157" t="s">
        <v>30</v>
      </c>
      <c r="J5157" t="s">
        <v>70</v>
      </c>
      <c r="K5157" t="s">
        <v>124</v>
      </c>
      <c r="L5157">
        <v>133014</v>
      </c>
    </row>
    <row r="5158" spans="1:12" x14ac:dyDescent="0.25">
      <c r="A5158" t="s">
        <v>82</v>
      </c>
      <c r="B5158" t="s">
        <v>91</v>
      </c>
      <c r="C5158" t="s">
        <v>28</v>
      </c>
      <c r="D5158" t="s">
        <v>29</v>
      </c>
      <c r="E5158" t="b">
        <v>1</v>
      </c>
      <c r="F5158" s="1">
        <v>45358.068171296298</v>
      </c>
      <c r="G5158" t="b">
        <v>0</v>
      </c>
      <c r="H5158" t="b">
        <v>0</v>
      </c>
      <c r="I5158" t="s">
        <v>84</v>
      </c>
      <c r="J5158" t="s">
        <v>31</v>
      </c>
      <c r="K5158" t="s">
        <v>118</v>
      </c>
      <c r="L5158">
        <v>125423</v>
      </c>
    </row>
    <row r="5159" spans="1:12" x14ac:dyDescent="0.25">
      <c r="A5159" t="s">
        <v>26</v>
      </c>
      <c r="B5159" t="s">
        <v>33</v>
      </c>
      <c r="C5159" t="s">
        <v>28</v>
      </c>
      <c r="D5159" t="s">
        <v>29</v>
      </c>
      <c r="E5159" t="b">
        <v>0</v>
      </c>
      <c r="F5159" s="1">
        <v>45560.068032407413</v>
      </c>
      <c r="G5159" t="b">
        <v>0</v>
      </c>
      <c r="H5159" t="b">
        <v>0</v>
      </c>
      <c r="I5159" t="s">
        <v>30</v>
      </c>
      <c r="J5159" t="s">
        <v>34</v>
      </c>
      <c r="K5159" t="s">
        <v>101</v>
      </c>
      <c r="L5159">
        <v>106048</v>
      </c>
    </row>
    <row r="5160" spans="1:12" x14ac:dyDescent="0.25">
      <c r="A5160" t="s">
        <v>19</v>
      </c>
      <c r="B5160" t="s">
        <v>20</v>
      </c>
      <c r="C5160" t="s">
        <v>14</v>
      </c>
      <c r="D5160" t="s">
        <v>15</v>
      </c>
      <c r="E5160" t="b">
        <v>0</v>
      </c>
      <c r="F5160" s="1">
        <v>45558.47451388889</v>
      </c>
      <c r="G5160" t="b">
        <v>0</v>
      </c>
      <c r="H5160" t="b">
        <v>1</v>
      </c>
      <c r="I5160" t="s">
        <v>23</v>
      </c>
      <c r="J5160" t="s">
        <v>57</v>
      </c>
      <c r="K5160" t="s">
        <v>111</v>
      </c>
      <c r="L5160">
        <v>88327</v>
      </c>
    </row>
    <row r="5161" spans="1:12" x14ac:dyDescent="0.25">
      <c r="A5161" t="s">
        <v>54</v>
      </c>
      <c r="B5161" t="s">
        <v>79</v>
      </c>
      <c r="C5161" t="s">
        <v>40</v>
      </c>
      <c r="D5161" t="s">
        <v>22</v>
      </c>
      <c r="E5161" t="b">
        <v>0</v>
      </c>
      <c r="F5161" s="1">
        <v>45361.274317129632</v>
      </c>
      <c r="G5161" t="b">
        <v>1</v>
      </c>
      <c r="H5161" t="b">
        <v>0</v>
      </c>
      <c r="I5161" t="s">
        <v>30</v>
      </c>
      <c r="J5161" t="s">
        <v>52</v>
      </c>
      <c r="K5161" t="s">
        <v>78</v>
      </c>
      <c r="L5161">
        <v>126525</v>
      </c>
    </row>
    <row r="5162" spans="1:12" x14ac:dyDescent="0.25">
      <c r="A5162" t="s">
        <v>38</v>
      </c>
      <c r="B5162" t="s">
        <v>107</v>
      </c>
      <c r="C5162" t="s">
        <v>68</v>
      </c>
      <c r="D5162" t="s">
        <v>15</v>
      </c>
      <c r="E5162" t="b">
        <v>0</v>
      </c>
      <c r="F5162" s="1">
        <v>45498.607094907413</v>
      </c>
      <c r="G5162" t="b">
        <v>0</v>
      </c>
      <c r="H5162" t="b">
        <v>0</v>
      </c>
      <c r="I5162" t="s">
        <v>41</v>
      </c>
      <c r="J5162" t="s">
        <v>52</v>
      </c>
      <c r="K5162" t="s">
        <v>125</v>
      </c>
      <c r="L5162">
        <v>81143</v>
      </c>
    </row>
    <row r="5163" spans="1:12" x14ac:dyDescent="0.25">
      <c r="A5163" t="s">
        <v>45</v>
      </c>
      <c r="B5163" t="s">
        <v>76</v>
      </c>
      <c r="C5163" t="s">
        <v>14</v>
      </c>
      <c r="D5163" t="s">
        <v>15</v>
      </c>
      <c r="E5163" t="b">
        <v>0</v>
      </c>
      <c r="F5163" s="1">
        <v>45308.407083333332</v>
      </c>
      <c r="G5163" t="b">
        <v>0</v>
      </c>
      <c r="H5163" t="b">
        <v>1</v>
      </c>
      <c r="I5163" t="s">
        <v>16</v>
      </c>
      <c r="J5163" t="s">
        <v>66</v>
      </c>
      <c r="K5163" t="s">
        <v>77</v>
      </c>
      <c r="L5163">
        <v>89829</v>
      </c>
    </row>
    <row r="5164" spans="1:12" x14ac:dyDescent="0.25">
      <c r="A5164" t="s">
        <v>38</v>
      </c>
      <c r="B5164" t="s">
        <v>95</v>
      </c>
      <c r="C5164" t="s">
        <v>21</v>
      </c>
      <c r="D5164" t="s">
        <v>29</v>
      </c>
      <c r="E5164" t="b">
        <v>0</v>
      </c>
      <c r="F5164" s="1">
        <v>45316.534456018519</v>
      </c>
      <c r="G5164" t="b">
        <v>0</v>
      </c>
      <c r="H5164" t="b">
        <v>1</v>
      </c>
      <c r="I5164" t="s">
        <v>41</v>
      </c>
      <c r="J5164" t="s">
        <v>70</v>
      </c>
      <c r="K5164" t="s">
        <v>90</v>
      </c>
      <c r="L5164">
        <v>92201</v>
      </c>
    </row>
    <row r="5165" spans="1:12" x14ac:dyDescent="0.25">
      <c r="A5165" t="s">
        <v>54</v>
      </c>
      <c r="B5165" t="s">
        <v>79</v>
      </c>
      <c r="C5165" t="s">
        <v>40</v>
      </c>
      <c r="D5165" t="s">
        <v>22</v>
      </c>
      <c r="E5165" t="b">
        <v>0</v>
      </c>
      <c r="F5165" s="1">
        <v>45472.695277777777</v>
      </c>
      <c r="G5165" t="b">
        <v>1</v>
      </c>
      <c r="H5165" t="b">
        <v>0</v>
      </c>
      <c r="I5165" t="s">
        <v>30</v>
      </c>
      <c r="J5165" t="s">
        <v>31</v>
      </c>
      <c r="K5165" t="s">
        <v>114</v>
      </c>
      <c r="L5165">
        <v>151503</v>
      </c>
    </row>
    <row r="5166" spans="1:12" x14ac:dyDescent="0.25">
      <c r="A5166" t="s">
        <v>38</v>
      </c>
      <c r="B5166" t="s">
        <v>39</v>
      </c>
      <c r="C5166" t="s">
        <v>14</v>
      </c>
      <c r="D5166" t="s">
        <v>22</v>
      </c>
      <c r="E5166" t="b">
        <v>0</v>
      </c>
      <c r="F5166" s="1">
        <v>45419.834930555553</v>
      </c>
      <c r="G5166" t="b">
        <v>1</v>
      </c>
      <c r="H5166" t="b">
        <v>1</v>
      </c>
      <c r="I5166" t="s">
        <v>41</v>
      </c>
      <c r="J5166" t="s">
        <v>70</v>
      </c>
      <c r="K5166" t="s">
        <v>37</v>
      </c>
      <c r="L5166">
        <v>93277</v>
      </c>
    </row>
    <row r="5167" spans="1:12" x14ac:dyDescent="0.25">
      <c r="A5167" t="s">
        <v>12</v>
      </c>
      <c r="B5167" t="s">
        <v>13</v>
      </c>
      <c r="C5167" t="s">
        <v>40</v>
      </c>
      <c r="D5167" t="s">
        <v>22</v>
      </c>
      <c r="E5167" t="b">
        <v>0</v>
      </c>
      <c r="F5167" s="1">
        <v>45607.942662037043</v>
      </c>
      <c r="G5167" t="b">
        <v>1</v>
      </c>
      <c r="H5167" t="b">
        <v>1</v>
      </c>
      <c r="I5167" t="s">
        <v>16</v>
      </c>
      <c r="J5167" t="s">
        <v>70</v>
      </c>
      <c r="K5167" t="s">
        <v>87</v>
      </c>
      <c r="L5167">
        <v>115998</v>
      </c>
    </row>
    <row r="5168" spans="1:12" x14ac:dyDescent="0.25">
      <c r="A5168" t="s">
        <v>45</v>
      </c>
      <c r="B5168" t="s">
        <v>88</v>
      </c>
      <c r="C5168" t="s">
        <v>21</v>
      </c>
      <c r="D5168" t="s">
        <v>29</v>
      </c>
      <c r="E5168" t="b">
        <v>0</v>
      </c>
      <c r="F5168" s="1">
        <v>45318.56045138889</v>
      </c>
      <c r="G5168" t="b">
        <v>1</v>
      </c>
      <c r="H5168" t="b">
        <v>1</v>
      </c>
      <c r="I5168" t="s">
        <v>16</v>
      </c>
      <c r="J5168" t="s">
        <v>17</v>
      </c>
      <c r="K5168" t="s">
        <v>25</v>
      </c>
      <c r="L5168">
        <v>102093</v>
      </c>
    </row>
    <row r="5169" spans="1:12" x14ac:dyDescent="0.25">
      <c r="A5169" t="s">
        <v>49</v>
      </c>
      <c r="B5169" t="s">
        <v>108</v>
      </c>
      <c r="C5169" t="s">
        <v>21</v>
      </c>
      <c r="D5169" t="s">
        <v>29</v>
      </c>
      <c r="E5169" t="b">
        <v>0</v>
      </c>
      <c r="F5169" s="1">
        <v>45489.33189814815</v>
      </c>
      <c r="G5169" t="b">
        <v>1</v>
      </c>
      <c r="H5169" t="b">
        <v>0</v>
      </c>
      <c r="I5169" t="s">
        <v>51</v>
      </c>
      <c r="J5169" t="s">
        <v>72</v>
      </c>
      <c r="K5169" t="s">
        <v>67</v>
      </c>
      <c r="L5169">
        <v>71228</v>
      </c>
    </row>
    <row r="5170" spans="1:12" x14ac:dyDescent="0.25">
      <c r="A5170" t="s">
        <v>49</v>
      </c>
      <c r="B5170" t="s">
        <v>61</v>
      </c>
      <c r="C5170" t="s">
        <v>68</v>
      </c>
      <c r="D5170" t="s">
        <v>15</v>
      </c>
      <c r="E5170" t="b">
        <v>0</v>
      </c>
      <c r="F5170" s="1">
        <v>45362.69195601852</v>
      </c>
      <c r="G5170" t="b">
        <v>1</v>
      </c>
      <c r="H5170" t="b">
        <v>0</v>
      </c>
      <c r="I5170" t="s">
        <v>51</v>
      </c>
      <c r="J5170" t="s">
        <v>72</v>
      </c>
      <c r="K5170" t="s">
        <v>96</v>
      </c>
      <c r="L5170">
        <v>77455</v>
      </c>
    </row>
    <row r="5171" spans="1:12" x14ac:dyDescent="0.25">
      <c r="A5171" t="s">
        <v>49</v>
      </c>
      <c r="B5171" t="s">
        <v>61</v>
      </c>
      <c r="C5171" t="s">
        <v>14</v>
      </c>
      <c r="D5171" t="s">
        <v>22</v>
      </c>
      <c r="E5171" t="b">
        <v>1</v>
      </c>
      <c r="F5171" s="1">
        <v>45300.238796296297</v>
      </c>
      <c r="G5171" t="b">
        <v>0</v>
      </c>
      <c r="H5171" t="b">
        <v>0</v>
      </c>
      <c r="I5171" t="s">
        <v>51</v>
      </c>
      <c r="J5171" t="s">
        <v>52</v>
      </c>
      <c r="K5171" t="s">
        <v>113</v>
      </c>
      <c r="L5171">
        <v>73992</v>
      </c>
    </row>
    <row r="5172" spans="1:12" x14ac:dyDescent="0.25">
      <c r="A5172" t="s">
        <v>82</v>
      </c>
      <c r="B5172" t="s">
        <v>83</v>
      </c>
      <c r="C5172" t="s">
        <v>28</v>
      </c>
      <c r="D5172" t="s">
        <v>22</v>
      </c>
      <c r="E5172" t="b">
        <v>1</v>
      </c>
      <c r="F5172" s="1">
        <v>45605.667731481481</v>
      </c>
      <c r="G5172" t="b">
        <v>1</v>
      </c>
      <c r="H5172" t="b">
        <v>0</v>
      </c>
      <c r="I5172" t="s">
        <v>84</v>
      </c>
      <c r="J5172" t="s">
        <v>52</v>
      </c>
      <c r="K5172" t="s">
        <v>89</v>
      </c>
      <c r="L5172">
        <v>122749</v>
      </c>
    </row>
    <row r="5173" spans="1:12" x14ac:dyDescent="0.25">
      <c r="A5173" t="s">
        <v>82</v>
      </c>
      <c r="B5173" t="s">
        <v>83</v>
      </c>
      <c r="C5173" t="s">
        <v>21</v>
      </c>
      <c r="D5173" t="s">
        <v>15</v>
      </c>
      <c r="E5173" t="b">
        <v>0</v>
      </c>
      <c r="F5173" s="1">
        <v>45513.807638888888</v>
      </c>
      <c r="G5173" t="b">
        <v>1</v>
      </c>
      <c r="H5173" t="b">
        <v>0</v>
      </c>
      <c r="I5173" t="s">
        <v>84</v>
      </c>
      <c r="J5173" t="s">
        <v>34</v>
      </c>
      <c r="K5173" t="s">
        <v>58</v>
      </c>
      <c r="L5173">
        <v>131105</v>
      </c>
    </row>
    <row r="5174" spans="1:12" x14ac:dyDescent="0.25">
      <c r="A5174" t="s">
        <v>49</v>
      </c>
      <c r="B5174" t="s">
        <v>50</v>
      </c>
      <c r="C5174" t="s">
        <v>28</v>
      </c>
      <c r="D5174" t="s">
        <v>22</v>
      </c>
      <c r="E5174" t="b">
        <v>1</v>
      </c>
      <c r="F5174" s="1">
        <v>45298.300694444442</v>
      </c>
      <c r="G5174" t="b">
        <v>1</v>
      </c>
      <c r="H5174" t="b">
        <v>0</v>
      </c>
      <c r="I5174" t="s">
        <v>51</v>
      </c>
      <c r="J5174" t="s">
        <v>66</v>
      </c>
      <c r="K5174" t="s">
        <v>100</v>
      </c>
      <c r="L5174">
        <v>75521</v>
      </c>
    </row>
    <row r="5175" spans="1:12" x14ac:dyDescent="0.25">
      <c r="A5175" t="s">
        <v>49</v>
      </c>
      <c r="B5175" t="s">
        <v>50</v>
      </c>
      <c r="C5175" t="s">
        <v>21</v>
      </c>
      <c r="D5175" t="s">
        <v>29</v>
      </c>
      <c r="E5175" t="b">
        <v>0</v>
      </c>
      <c r="F5175" s="1">
        <v>45374.258576388893</v>
      </c>
      <c r="G5175" t="b">
        <v>1</v>
      </c>
      <c r="H5175" t="b">
        <v>1</v>
      </c>
      <c r="I5175" t="s">
        <v>51</v>
      </c>
      <c r="J5175" t="s">
        <v>64</v>
      </c>
      <c r="K5175" t="s">
        <v>105</v>
      </c>
      <c r="L5175">
        <v>83116</v>
      </c>
    </row>
    <row r="5176" spans="1:12" x14ac:dyDescent="0.25">
      <c r="A5176" t="s">
        <v>19</v>
      </c>
      <c r="B5176" t="s">
        <v>36</v>
      </c>
      <c r="C5176" t="s">
        <v>14</v>
      </c>
      <c r="D5176" t="s">
        <v>22</v>
      </c>
      <c r="E5176" t="b">
        <v>0</v>
      </c>
      <c r="F5176" s="1">
        <v>45378.132326388892</v>
      </c>
      <c r="G5176" t="b">
        <v>1</v>
      </c>
      <c r="H5176" t="b">
        <v>1</v>
      </c>
      <c r="I5176" t="s">
        <v>23</v>
      </c>
      <c r="J5176" t="s">
        <v>64</v>
      </c>
      <c r="K5176" t="s">
        <v>118</v>
      </c>
      <c r="L5176">
        <v>79155</v>
      </c>
    </row>
    <row r="5177" spans="1:12" x14ac:dyDescent="0.25">
      <c r="A5177" t="s">
        <v>45</v>
      </c>
      <c r="B5177" t="s">
        <v>88</v>
      </c>
      <c r="C5177" t="s">
        <v>40</v>
      </c>
      <c r="D5177" t="s">
        <v>22</v>
      </c>
      <c r="E5177" t="b">
        <v>0</v>
      </c>
      <c r="F5177" s="1">
        <v>45343.808611111112</v>
      </c>
      <c r="G5177" t="b">
        <v>1</v>
      </c>
      <c r="H5177" t="b">
        <v>1</v>
      </c>
      <c r="I5177" t="s">
        <v>16</v>
      </c>
      <c r="J5177" t="s">
        <v>31</v>
      </c>
      <c r="K5177" t="s">
        <v>114</v>
      </c>
      <c r="L5177">
        <v>118637</v>
      </c>
    </row>
    <row r="5178" spans="1:12" x14ac:dyDescent="0.25">
      <c r="A5178" t="s">
        <v>82</v>
      </c>
      <c r="B5178" t="s">
        <v>91</v>
      </c>
      <c r="C5178" t="s">
        <v>14</v>
      </c>
      <c r="D5178" t="s">
        <v>22</v>
      </c>
      <c r="E5178" t="b">
        <v>1</v>
      </c>
      <c r="F5178" s="1">
        <v>45586.440370370372</v>
      </c>
      <c r="G5178" t="b">
        <v>1</v>
      </c>
      <c r="H5178" t="b">
        <v>0</v>
      </c>
      <c r="I5178" t="s">
        <v>84</v>
      </c>
      <c r="J5178" t="s">
        <v>47</v>
      </c>
      <c r="K5178" t="s">
        <v>56</v>
      </c>
      <c r="L5178">
        <v>113689</v>
      </c>
    </row>
    <row r="5179" spans="1:12" x14ac:dyDescent="0.25">
      <c r="A5179" t="s">
        <v>12</v>
      </c>
      <c r="B5179" t="s">
        <v>13</v>
      </c>
      <c r="C5179" t="s">
        <v>43</v>
      </c>
      <c r="D5179" t="s">
        <v>15</v>
      </c>
      <c r="E5179" t="b">
        <v>1</v>
      </c>
      <c r="F5179" s="1">
        <v>45628.095833333333</v>
      </c>
      <c r="G5179" t="b">
        <v>1</v>
      </c>
      <c r="H5179" t="b">
        <v>0</v>
      </c>
      <c r="I5179" t="s">
        <v>16</v>
      </c>
      <c r="J5179" t="s">
        <v>64</v>
      </c>
      <c r="K5179" t="s">
        <v>92</v>
      </c>
      <c r="L5179">
        <v>144784</v>
      </c>
    </row>
    <row r="5180" spans="1:12" x14ac:dyDescent="0.25">
      <c r="A5180" t="s">
        <v>54</v>
      </c>
      <c r="B5180" t="s">
        <v>55</v>
      </c>
      <c r="C5180" t="s">
        <v>28</v>
      </c>
      <c r="D5180" t="s">
        <v>15</v>
      </c>
      <c r="E5180" t="b">
        <v>0</v>
      </c>
      <c r="F5180" s="1">
        <v>45458.235046296293</v>
      </c>
      <c r="G5180" t="b">
        <v>0</v>
      </c>
      <c r="H5180" t="b">
        <v>1</v>
      </c>
      <c r="I5180" t="s">
        <v>30</v>
      </c>
      <c r="J5180" t="s">
        <v>66</v>
      </c>
      <c r="K5180" t="s">
        <v>103</v>
      </c>
      <c r="L5180">
        <v>136269</v>
      </c>
    </row>
    <row r="5181" spans="1:12" x14ac:dyDescent="0.25">
      <c r="A5181" t="s">
        <v>54</v>
      </c>
      <c r="B5181" t="s">
        <v>55</v>
      </c>
      <c r="C5181" t="s">
        <v>28</v>
      </c>
      <c r="D5181" t="s">
        <v>22</v>
      </c>
      <c r="E5181" t="b">
        <v>0</v>
      </c>
      <c r="F5181" s="1">
        <v>45490.434328703697</v>
      </c>
      <c r="G5181" t="b">
        <v>1</v>
      </c>
      <c r="H5181" t="b">
        <v>1</v>
      </c>
      <c r="I5181" t="s">
        <v>30</v>
      </c>
      <c r="J5181" t="s">
        <v>66</v>
      </c>
      <c r="K5181" t="s">
        <v>60</v>
      </c>
      <c r="L5181">
        <v>130964</v>
      </c>
    </row>
    <row r="5182" spans="1:12" x14ac:dyDescent="0.25">
      <c r="A5182" t="s">
        <v>26</v>
      </c>
      <c r="B5182" t="s">
        <v>71</v>
      </c>
      <c r="C5182" t="s">
        <v>14</v>
      </c>
      <c r="D5182" t="s">
        <v>22</v>
      </c>
      <c r="E5182" t="b">
        <v>0</v>
      </c>
      <c r="F5182" s="1">
        <v>45292.23159722222</v>
      </c>
      <c r="G5182" t="b">
        <v>0</v>
      </c>
      <c r="H5182" t="b">
        <v>0</v>
      </c>
      <c r="I5182" t="s">
        <v>30</v>
      </c>
      <c r="J5182" t="s">
        <v>47</v>
      </c>
      <c r="K5182" t="s">
        <v>117</v>
      </c>
      <c r="L5182">
        <v>101599</v>
      </c>
    </row>
    <row r="5183" spans="1:12" x14ac:dyDescent="0.25">
      <c r="A5183" t="s">
        <v>82</v>
      </c>
      <c r="B5183" t="s">
        <v>91</v>
      </c>
      <c r="C5183" t="s">
        <v>43</v>
      </c>
      <c r="D5183" t="s">
        <v>29</v>
      </c>
      <c r="E5183" t="b">
        <v>0</v>
      </c>
      <c r="F5183" s="1">
        <v>45555.260960648149</v>
      </c>
      <c r="G5183" t="b">
        <v>0</v>
      </c>
      <c r="H5183" t="b">
        <v>0</v>
      </c>
      <c r="I5183" t="s">
        <v>84</v>
      </c>
      <c r="J5183" t="s">
        <v>24</v>
      </c>
      <c r="K5183" t="s">
        <v>58</v>
      </c>
      <c r="L5183">
        <v>111888</v>
      </c>
    </row>
    <row r="5184" spans="1:12" x14ac:dyDescent="0.25">
      <c r="A5184" t="s">
        <v>12</v>
      </c>
      <c r="B5184" t="s">
        <v>75</v>
      </c>
      <c r="C5184" t="s">
        <v>14</v>
      </c>
      <c r="D5184" t="s">
        <v>29</v>
      </c>
      <c r="E5184" t="b">
        <v>0</v>
      </c>
      <c r="F5184" s="1">
        <v>45396.190451388888</v>
      </c>
      <c r="G5184" t="b">
        <v>1</v>
      </c>
      <c r="H5184" t="b">
        <v>1</v>
      </c>
      <c r="I5184" t="s">
        <v>16</v>
      </c>
      <c r="J5184" t="s">
        <v>24</v>
      </c>
      <c r="K5184" t="s">
        <v>110</v>
      </c>
      <c r="L5184">
        <v>145006</v>
      </c>
    </row>
    <row r="5185" spans="1:12" x14ac:dyDescent="0.25">
      <c r="A5185" t="s">
        <v>82</v>
      </c>
      <c r="B5185" t="s">
        <v>83</v>
      </c>
      <c r="C5185" t="s">
        <v>21</v>
      </c>
      <c r="D5185" t="s">
        <v>15</v>
      </c>
      <c r="E5185" t="b">
        <v>0</v>
      </c>
      <c r="F5185" s="1">
        <v>45508.652071759258</v>
      </c>
      <c r="G5185" t="b">
        <v>1</v>
      </c>
      <c r="H5185" t="b">
        <v>0</v>
      </c>
      <c r="I5185" t="s">
        <v>84</v>
      </c>
      <c r="J5185" t="s">
        <v>52</v>
      </c>
      <c r="K5185" t="s">
        <v>90</v>
      </c>
      <c r="L5185">
        <v>110218</v>
      </c>
    </row>
    <row r="5186" spans="1:12" x14ac:dyDescent="0.25">
      <c r="A5186" t="s">
        <v>12</v>
      </c>
      <c r="B5186" t="s">
        <v>13</v>
      </c>
      <c r="C5186" t="s">
        <v>68</v>
      </c>
      <c r="D5186" t="s">
        <v>22</v>
      </c>
      <c r="E5186" t="b">
        <v>0</v>
      </c>
      <c r="F5186" s="1">
        <v>45450.741875</v>
      </c>
      <c r="G5186" t="b">
        <v>1</v>
      </c>
      <c r="H5186" t="b">
        <v>1</v>
      </c>
      <c r="I5186" t="s">
        <v>16</v>
      </c>
      <c r="J5186" t="s">
        <v>17</v>
      </c>
      <c r="K5186" t="s">
        <v>116</v>
      </c>
      <c r="L5186">
        <v>123160</v>
      </c>
    </row>
    <row r="5187" spans="1:12" x14ac:dyDescent="0.25">
      <c r="A5187" t="s">
        <v>12</v>
      </c>
      <c r="B5187" t="s">
        <v>13</v>
      </c>
      <c r="C5187" t="s">
        <v>40</v>
      </c>
      <c r="D5187" t="s">
        <v>29</v>
      </c>
      <c r="E5187" t="b">
        <v>1</v>
      </c>
      <c r="F5187" s="1">
        <v>45336.106249999997</v>
      </c>
      <c r="G5187" t="b">
        <v>1</v>
      </c>
      <c r="H5187" t="b">
        <v>1</v>
      </c>
      <c r="I5187" t="s">
        <v>16</v>
      </c>
      <c r="J5187" t="s">
        <v>52</v>
      </c>
      <c r="K5187" t="s">
        <v>98</v>
      </c>
      <c r="L5187">
        <v>118448</v>
      </c>
    </row>
    <row r="5188" spans="1:12" x14ac:dyDescent="0.25">
      <c r="A5188" t="s">
        <v>19</v>
      </c>
      <c r="B5188" t="s">
        <v>86</v>
      </c>
      <c r="C5188" t="s">
        <v>21</v>
      </c>
      <c r="D5188" t="s">
        <v>22</v>
      </c>
      <c r="E5188" t="b">
        <v>0</v>
      </c>
      <c r="F5188" s="1">
        <v>45402.236215277779</v>
      </c>
      <c r="G5188" t="b">
        <v>1</v>
      </c>
      <c r="H5188" t="b">
        <v>0</v>
      </c>
      <c r="I5188" t="s">
        <v>23</v>
      </c>
      <c r="J5188" t="s">
        <v>72</v>
      </c>
      <c r="K5188" t="s">
        <v>106</v>
      </c>
      <c r="L5188">
        <v>88204</v>
      </c>
    </row>
    <row r="5189" spans="1:12" x14ac:dyDescent="0.25">
      <c r="A5189" t="s">
        <v>49</v>
      </c>
      <c r="B5189" t="s">
        <v>61</v>
      </c>
      <c r="C5189" t="s">
        <v>40</v>
      </c>
      <c r="D5189" t="s">
        <v>29</v>
      </c>
      <c r="E5189" t="b">
        <v>1</v>
      </c>
      <c r="F5189" s="1">
        <v>45324.59275462963</v>
      </c>
      <c r="G5189" t="b">
        <v>1</v>
      </c>
      <c r="H5189" t="b">
        <v>1</v>
      </c>
      <c r="I5189" t="s">
        <v>51</v>
      </c>
      <c r="J5189" t="s">
        <v>31</v>
      </c>
      <c r="K5189" t="s">
        <v>106</v>
      </c>
      <c r="L5189">
        <v>94911</v>
      </c>
    </row>
    <row r="5190" spans="1:12" x14ac:dyDescent="0.25">
      <c r="A5190" t="s">
        <v>12</v>
      </c>
      <c r="B5190" t="s">
        <v>13</v>
      </c>
      <c r="C5190" t="s">
        <v>40</v>
      </c>
      <c r="D5190" t="s">
        <v>15</v>
      </c>
      <c r="E5190" t="b">
        <v>0</v>
      </c>
      <c r="F5190" s="1">
        <v>45540.961562500001</v>
      </c>
      <c r="G5190" t="b">
        <v>0</v>
      </c>
      <c r="H5190" t="b">
        <v>1</v>
      </c>
      <c r="I5190" t="s">
        <v>16</v>
      </c>
      <c r="J5190" t="s">
        <v>72</v>
      </c>
      <c r="K5190" t="s">
        <v>25</v>
      </c>
      <c r="L5190">
        <v>118382</v>
      </c>
    </row>
    <row r="5191" spans="1:12" x14ac:dyDescent="0.25">
      <c r="A5191" t="s">
        <v>38</v>
      </c>
      <c r="B5191" t="s">
        <v>107</v>
      </c>
      <c r="C5191" t="s">
        <v>21</v>
      </c>
      <c r="D5191" t="s">
        <v>22</v>
      </c>
      <c r="E5191" t="b">
        <v>0</v>
      </c>
      <c r="F5191" s="1">
        <v>45558.688969907409</v>
      </c>
      <c r="G5191" t="b">
        <v>1</v>
      </c>
      <c r="H5191" t="b">
        <v>0</v>
      </c>
      <c r="I5191" t="s">
        <v>41</v>
      </c>
      <c r="J5191" t="s">
        <v>31</v>
      </c>
      <c r="K5191" t="s">
        <v>25</v>
      </c>
      <c r="L5191">
        <v>90458</v>
      </c>
    </row>
    <row r="5192" spans="1:12" x14ac:dyDescent="0.25">
      <c r="A5192" t="s">
        <v>38</v>
      </c>
      <c r="B5192" t="s">
        <v>95</v>
      </c>
      <c r="C5192" t="s">
        <v>43</v>
      </c>
      <c r="D5192" t="s">
        <v>29</v>
      </c>
      <c r="E5192" t="b">
        <v>0</v>
      </c>
      <c r="F5192" s="1">
        <v>45430.938946759263</v>
      </c>
      <c r="G5192" t="b">
        <v>1</v>
      </c>
      <c r="H5192" t="b">
        <v>1</v>
      </c>
      <c r="I5192" t="s">
        <v>41</v>
      </c>
      <c r="J5192" t="s">
        <v>31</v>
      </c>
      <c r="K5192" t="s">
        <v>104</v>
      </c>
      <c r="L5192">
        <v>94586</v>
      </c>
    </row>
    <row r="5193" spans="1:12" x14ac:dyDescent="0.25">
      <c r="A5193" t="s">
        <v>12</v>
      </c>
      <c r="B5193" t="s">
        <v>13</v>
      </c>
      <c r="C5193" t="s">
        <v>40</v>
      </c>
      <c r="D5193" t="s">
        <v>15</v>
      </c>
      <c r="E5193" t="b">
        <v>0</v>
      </c>
      <c r="F5193" s="1">
        <v>45476.090810185182</v>
      </c>
      <c r="G5193" t="b">
        <v>1</v>
      </c>
      <c r="H5193" t="b">
        <v>1</v>
      </c>
      <c r="I5193" t="s">
        <v>16</v>
      </c>
      <c r="J5193" t="s">
        <v>47</v>
      </c>
      <c r="K5193" t="s">
        <v>101</v>
      </c>
      <c r="L5193">
        <v>112016</v>
      </c>
    </row>
    <row r="5194" spans="1:12" x14ac:dyDescent="0.25">
      <c r="A5194" t="s">
        <v>12</v>
      </c>
      <c r="B5194" t="s">
        <v>63</v>
      </c>
      <c r="C5194" t="s">
        <v>68</v>
      </c>
      <c r="D5194" t="s">
        <v>15</v>
      </c>
      <c r="E5194" t="b">
        <v>0</v>
      </c>
      <c r="F5194" s="1">
        <v>45472.049027777779</v>
      </c>
      <c r="G5194" t="b">
        <v>0</v>
      </c>
      <c r="H5194" t="b">
        <v>0</v>
      </c>
      <c r="I5194" t="s">
        <v>16</v>
      </c>
      <c r="J5194" t="s">
        <v>34</v>
      </c>
      <c r="K5194" t="s">
        <v>60</v>
      </c>
      <c r="L5194">
        <v>138244</v>
      </c>
    </row>
    <row r="5195" spans="1:12" x14ac:dyDescent="0.25">
      <c r="A5195" t="s">
        <v>49</v>
      </c>
      <c r="B5195" t="s">
        <v>108</v>
      </c>
      <c r="C5195" t="s">
        <v>43</v>
      </c>
      <c r="D5195" t="s">
        <v>29</v>
      </c>
      <c r="E5195" t="b">
        <v>1</v>
      </c>
      <c r="F5195" s="1">
        <v>45574.415509259263</v>
      </c>
      <c r="G5195" t="b">
        <v>1</v>
      </c>
      <c r="H5195" t="b">
        <v>1</v>
      </c>
      <c r="I5195" t="s">
        <v>51</v>
      </c>
      <c r="J5195" t="s">
        <v>17</v>
      </c>
      <c r="K5195" t="s">
        <v>18</v>
      </c>
      <c r="L5195">
        <v>84228</v>
      </c>
    </row>
    <row r="5196" spans="1:12" x14ac:dyDescent="0.25">
      <c r="A5196" t="s">
        <v>38</v>
      </c>
      <c r="B5196" t="s">
        <v>107</v>
      </c>
      <c r="C5196" t="s">
        <v>40</v>
      </c>
      <c r="D5196" t="s">
        <v>29</v>
      </c>
      <c r="E5196" t="b">
        <v>1</v>
      </c>
      <c r="F5196" s="1">
        <v>45629.559849537043</v>
      </c>
      <c r="G5196" t="b">
        <v>1</v>
      </c>
      <c r="H5196" t="b">
        <v>0</v>
      </c>
      <c r="I5196" t="s">
        <v>41</v>
      </c>
      <c r="J5196" t="s">
        <v>72</v>
      </c>
      <c r="K5196" t="s">
        <v>58</v>
      </c>
      <c r="L5196">
        <v>91464</v>
      </c>
    </row>
    <row r="5197" spans="1:12" x14ac:dyDescent="0.25">
      <c r="A5197" t="s">
        <v>82</v>
      </c>
      <c r="B5197" t="s">
        <v>85</v>
      </c>
      <c r="C5197" t="s">
        <v>43</v>
      </c>
      <c r="D5197" t="s">
        <v>29</v>
      </c>
      <c r="E5197" t="b">
        <v>0</v>
      </c>
      <c r="F5197" s="1">
        <v>45457.142245370371</v>
      </c>
      <c r="G5197" t="b">
        <v>0</v>
      </c>
      <c r="H5197" t="b">
        <v>1</v>
      </c>
      <c r="I5197" t="s">
        <v>84</v>
      </c>
      <c r="J5197" t="s">
        <v>47</v>
      </c>
      <c r="K5197" t="s">
        <v>113</v>
      </c>
      <c r="L5197">
        <v>132111</v>
      </c>
    </row>
    <row r="5198" spans="1:12" x14ac:dyDescent="0.25">
      <c r="A5198" t="s">
        <v>54</v>
      </c>
      <c r="B5198" t="s">
        <v>55</v>
      </c>
      <c r="C5198" t="s">
        <v>28</v>
      </c>
      <c r="D5198" t="s">
        <v>15</v>
      </c>
      <c r="E5198" t="b">
        <v>0</v>
      </c>
      <c r="F5198" s="1">
        <v>45308.485335648147</v>
      </c>
      <c r="G5198" t="b">
        <v>1</v>
      </c>
      <c r="H5198" t="b">
        <v>0</v>
      </c>
      <c r="I5198" t="s">
        <v>30</v>
      </c>
      <c r="J5198" t="s">
        <v>24</v>
      </c>
      <c r="K5198" t="s">
        <v>114</v>
      </c>
      <c r="L5198">
        <v>147908</v>
      </c>
    </row>
    <row r="5199" spans="1:12" x14ac:dyDescent="0.25">
      <c r="A5199" t="s">
        <v>82</v>
      </c>
      <c r="B5199" t="s">
        <v>85</v>
      </c>
      <c r="C5199" t="s">
        <v>43</v>
      </c>
      <c r="D5199" t="s">
        <v>15</v>
      </c>
      <c r="E5199" t="b">
        <v>0</v>
      </c>
      <c r="F5199" s="1">
        <v>45516.283171296287</v>
      </c>
      <c r="G5199" t="b">
        <v>0</v>
      </c>
      <c r="H5199" t="b">
        <v>1</v>
      </c>
      <c r="I5199" t="s">
        <v>84</v>
      </c>
      <c r="J5199" t="s">
        <v>57</v>
      </c>
      <c r="K5199" t="s">
        <v>77</v>
      </c>
      <c r="L5199">
        <v>126852</v>
      </c>
    </row>
    <row r="5200" spans="1:12" x14ac:dyDescent="0.25">
      <c r="A5200" t="s">
        <v>49</v>
      </c>
      <c r="B5200" t="s">
        <v>108</v>
      </c>
      <c r="C5200" t="s">
        <v>40</v>
      </c>
      <c r="D5200" t="s">
        <v>29</v>
      </c>
      <c r="E5200" t="b">
        <v>0</v>
      </c>
      <c r="F5200" s="1">
        <v>45365.751134259262</v>
      </c>
      <c r="G5200" t="b">
        <v>1</v>
      </c>
      <c r="H5200" t="b">
        <v>0</v>
      </c>
      <c r="I5200" t="s">
        <v>51</v>
      </c>
      <c r="J5200" t="s">
        <v>47</v>
      </c>
      <c r="K5200" t="s">
        <v>81</v>
      </c>
      <c r="L5200">
        <v>81196</v>
      </c>
    </row>
    <row r="5201" spans="1:12" x14ac:dyDescent="0.25">
      <c r="A5201" t="s">
        <v>49</v>
      </c>
      <c r="B5201" t="s">
        <v>61</v>
      </c>
      <c r="C5201" t="s">
        <v>40</v>
      </c>
      <c r="D5201" t="s">
        <v>29</v>
      </c>
      <c r="E5201" t="b">
        <v>0</v>
      </c>
      <c r="F5201" s="1">
        <v>45313.518263888887</v>
      </c>
      <c r="G5201" t="b">
        <v>0</v>
      </c>
      <c r="H5201" t="b">
        <v>0</v>
      </c>
      <c r="I5201" t="s">
        <v>51</v>
      </c>
      <c r="J5201" t="s">
        <v>66</v>
      </c>
      <c r="K5201" t="s">
        <v>60</v>
      </c>
      <c r="L5201">
        <v>80906</v>
      </c>
    </row>
    <row r="5202" spans="1:12" x14ac:dyDescent="0.25">
      <c r="A5202" t="s">
        <v>38</v>
      </c>
      <c r="B5202" t="s">
        <v>107</v>
      </c>
      <c r="C5202" t="s">
        <v>21</v>
      </c>
      <c r="D5202" t="s">
        <v>15</v>
      </c>
      <c r="E5202" t="b">
        <v>1</v>
      </c>
      <c r="F5202" s="1">
        <v>45391.023842592593</v>
      </c>
      <c r="G5202" t="b">
        <v>0</v>
      </c>
      <c r="H5202" t="b">
        <v>1</v>
      </c>
      <c r="I5202" t="s">
        <v>41</v>
      </c>
      <c r="J5202" t="s">
        <v>52</v>
      </c>
      <c r="K5202" t="s">
        <v>48</v>
      </c>
      <c r="L5202">
        <v>90449</v>
      </c>
    </row>
    <row r="5203" spans="1:12" x14ac:dyDescent="0.25">
      <c r="A5203" t="s">
        <v>19</v>
      </c>
      <c r="B5203" t="s">
        <v>20</v>
      </c>
      <c r="C5203" t="s">
        <v>40</v>
      </c>
      <c r="D5203" t="s">
        <v>22</v>
      </c>
      <c r="E5203" t="b">
        <v>1</v>
      </c>
      <c r="F5203" s="1">
        <v>45455.905439814807</v>
      </c>
      <c r="G5203" t="b">
        <v>0</v>
      </c>
      <c r="H5203" t="b">
        <v>0</v>
      </c>
      <c r="I5203" t="s">
        <v>23</v>
      </c>
      <c r="J5203" t="s">
        <v>66</v>
      </c>
      <c r="K5203" t="s">
        <v>59</v>
      </c>
      <c r="L5203">
        <v>78730</v>
      </c>
    </row>
    <row r="5204" spans="1:12" x14ac:dyDescent="0.25">
      <c r="A5204" t="s">
        <v>12</v>
      </c>
      <c r="B5204" t="s">
        <v>13</v>
      </c>
      <c r="C5204" t="s">
        <v>28</v>
      </c>
      <c r="D5204" t="s">
        <v>22</v>
      </c>
      <c r="E5204" t="b">
        <v>0</v>
      </c>
      <c r="F5204" s="1">
        <v>45550.232662037037</v>
      </c>
      <c r="G5204" t="b">
        <v>1</v>
      </c>
      <c r="H5204" t="b">
        <v>0</v>
      </c>
      <c r="I5204" t="s">
        <v>16</v>
      </c>
      <c r="J5204" t="s">
        <v>34</v>
      </c>
      <c r="K5204" t="s">
        <v>120</v>
      </c>
      <c r="L5204">
        <v>145857</v>
      </c>
    </row>
    <row r="5205" spans="1:12" x14ac:dyDescent="0.25">
      <c r="A5205" t="s">
        <v>26</v>
      </c>
      <c r="B5205" t="s">
        <v>33</v>
      </c>
      <c r="C5205" t="s">
        <v>21</v>
      </c>
      <c r="D5205" t="s">
        <v>15</v>
      </c>
      <c r="E5205" t="b">
        <v>1</v>
      </c>
      <c r="F5205" s="1">
        <v>45298.192615740743</v>
      </c>
      <c r="G5205" t="b">
        <v>0</v>
      </c>
      <c r="H5205" t="b">
        <v>1</v>
      </c>
      <c r="I5205" t="s">
        <v>30</v>
      </c>
      <c r="J5205" t="s">
        <v>80</v>
      </c>
      <c r="K5205" t="s">
        <v>56</v>
      </c>
      <c r="L5205">
        <v>117366</v>
      </c>
    </row>
    <row r="5206" spans="1:12" x14ac:dyDescent="0.25">
      <c r="A5206" t="s">
        <v>82</v>
      </c>
      <c r="B5206" t="s">
        <v>83</v>
      </c>
      <c r="C5206" t="s">
        <v>14</v>
      </c>
      <c r="D5206" t="s">
        <v>22</v>
      </c>
      <c r="E5206" t="b">
        <v>0</v>
      </c>
      <c r="F5206" s="1">
        <v>45483.819282407407</v>
      </c>
      <c r="G5206" t="b">
        <v>1</v>
      </c>
      <c r="H5206" t="b">
        <v>0</v>
      </c>
      <c r="I5206" t="s">
        <v>84</v>
      </c>
      <c r="J5206" t="s">
        <v>70</v>
      </c>
      <c r="K5206" t="s">
        <v>106</v>
      </c>
      <c r="L5206">
        <v>107886</v>
      </c>
    </row>
    <row r="5207" spans="1:12" x14ac:dyDescent="0.25">
      <c r="A5207" t="s">
        <v>54</v>
      </c>
      <c r="B5207" t="s">
        <v>55</v>
      </c>
      <c r="C5207" t="s">
        <v>28</v>
      </c>
      <c r="D5207" t="s">
        <v>22</v>
      </c>
      <c r="E5207" t="b">
        <v>1</v>
      </c>
      <c r="F5207" s="1">
        <v>45432.170486111107</v>
      </c>
      <c r="G5207" t="b">
        <v>1</v>
      </c>
      <c r="H5207" t="b">
        <v>0</v>
      </c>
      <c r="I5207" t="s">
        <v>30</v>
      </c>
      <c r="J5207" t="s">
        <v>66</v>
      </c>
      <c r="K5207" t="s">
        <v>122</v>
      </c>
      <c r="L5207">
        <v>115137</v>
      </c>
    </row>
    <row r="5208" spans="1:12" x14ac:dyDescent="0.25">
      <c r="A5208" t="s">
        <v>38</v>
      </c>
      <c r="B5208" t="s">
        <v>95</v>
      </c>
      <c r="C5208" t="s">
        <v>21</v>
      </c>
      <c r="D5208" t="s">
        <v>29</v>
      </c>
      <c r="E5208" t="b">
        <v>1</v>
      </c>
      <c r="F5208" s="1">
        <v>45636.223171296297</v>
      </c>
      <c r="G5208" t="b">
        <v>1</v>
      </c>
      <c r="H5208" t="b">
        <v>1</v>
      </c>
      <c r="I5208" t="s">
        <v>41</v>
      </c>
      <c r="J5208" t="s">
        <v>34</v>
      </c>
      <c r="K5208" t="s">
        <v>89</v>
      </c>
      <c r="L5208">
        <v>82481</v>
      </c>
    </row>
    <row r="5209" spans="1:12" x14ac:dyDescent="0.25">
      <c r="A5209" t="s">
        <v>38</v>
      </c>
      <c r="B5209" t="s">
        <v>39</v>
      </c>
      <c r="C5209" t="s">
        <v>28</v>
      </c>
      <c r="D5209" t="s">
        <v>29</v>
      </c>
      <c r="E5209" t="b">
        <v>1</v>
      </c>
      <c r="F5209" s="1">
        <v>45586.280717592592</v>
      </c>
      <c r="G5209" t="b">
        <v>1</v>
      </c>
      <c r="H5209" t="b">
        <v>1</v>
      </c>
      <c r="I5209" t="s">
        <v>41</v>
      </c>
      <c r="J5209" t="s">
        <v>80</v>
      </c>
      <c r="K5209" t="s">
        <v>114</v>
      </c>
      <c r="L5209">
        <v>68467</v>
      </c>
    </row>
    <row r="5210" spans="1:12" x14ac:dyDescent="0.25">
      <c r="A5210" t="s">
        <v>54</v>
      </c>
      <c r="B5210" t="s">
        <v>79</v>
      </c>
      <c r="C5210" t="s">
        <v>28</v>
      </c>
      <c r="D5210" t="s">
        <v>29</v>
      </c>
      <c r="E5210" t="b">
        <v>1</v>
      </c>
      <c r="F5210" s="1">
        <v>45596.051759259259</v>
      </c>
      <c r="G5210" t="b">
        <v>0</v>
      </c>
      <c r="H5210" t="b">
        <v>0</v>
      </c>
      <c r="I5210" t="s">
        <v>30</v>
      </c>
      <c r="J5210" t="s">
        <v>17</v>
      </c>
      <c r="K5210" t="s">
        <v>113</v>
      </c>
      <c r="L5210">
        <v>119320</v>
      </c>
    </row>
    <row r="5211" spans="1:12" x14ac:dyDescent="0.25">
      <c r="A5211" t="s">
        <v>38</v>
      </c>
      <c r="B5211" t="s">
        <v>39</v>
      </c>
      <c r="C5211" t="s">
        <v>28</v>
      </c>
      <c r="D5211" t="s">
        <v>15</v>
      </c>
      <c r="E5211" t="b">
        <v>1</v>
      </c>
      <c r="F5211" s="1">
        <v>45373.493344907409</v>
      </c>
      <c r="G5211" t="b">
        <v>0</v>
      </c>
      <c r="H5211" t="b">
        <v>0</v>
      </c>
      <c r="I5211" t="s">
        <v>41</v>
      </c>
      <c r="J5211" t="s">
        <v>24</v>
      </c>
      <c r="K5211" t="s">
        <v>103</v>
      </c>
      <c r="L5211">
        <v>79167</v>
      </c>
    </row>
    <row r="5212" spans="1:12" x14ac:dyDescent="0.25">
      <c r="A5212" t="s">
        <v>19</v>
      </c>
      <c r="B5212" t="s">
        <v>86</v>
      </c>
      <c r="C5212" t="s">
        <v>21</v>
      </c>
      <c r="D5212" t="s">
        <v>29</v>
      </c>
      <c r="E5212" t="b">
        <v>1</v>
      </c>
      <c r="F5212" s="1">
        <v>45570.861701388887</v>
      </c>
      <c r="G5212" t="b">
        <v>0</v>
      </c>
      <c r="H5212" t="b">
        <v>1</v>
      </c>
      <c r="I5212" t="s">
        <v>23</v>
      </c>
      <c r="J5212" t="s">
        <v>47</v>
      </c>
      <c r="K5212" t="s">
        <v>109</v>
      </c>
      <c r="L5212">
        <v>79155</v>
      </c>
    </row>
    <row r="5213" spans="1:12" x14ac:dyDescent="0.25">
      <c r="A5213" t="s">
        <v>38</v>
      </c>
      <c r="B5213" t="s">
        <v>95</v>
      </c>
      <c r="C5213" t="s">
        <v>14</v>
      </c>
      <c r="D5213" t="s">
        <v>22</v>
      </c>
      <c r="E5213" t="b">
        <v>0</v>
      </c>
      <c r="F5213" s="1">
        <v>45408.627650462957</v>
      </c>
      <c r="G5213" t="b">
        <v>0</v>
      </c>
      <c r="H5213" t="b">
        <v>1</v>
      </c>
      <c r="I5213" t="s">
        <v>41</v>
      </c>
      <c r="J5213" t="s">
        <v>80</v>
      </c>
      <c r="K5213" t="s">
        <v>89</v>
      </c>
      <c r="L5213">
        <v>67867</v>
      </c>
    </row>
    <row r="5214" spans="1:12" x14ac:dyDescent="0.25">
      <c r="A5214" t="s">
        <v>19</v>
      </c>
      <c r="B5214" t="s">
        <v>86</v>
      </c>
      <c r="C5214" t="s">
        <v>40</v>
      </c>
      <c r="D5214" t="s">
        <v>22</v>
      </c>
      <c r="E5214" t="b">
        <v>1</v>
      </c>
      <c r="F5214" s="1">
        <v>45584.408668981479</v>
      </c>
      <c r="G5214" t="b">
        <v>0</v>
      </c>
      <c r="H5214" t="b">
        <v>0</v>
      </c>
      <c r="I5214" t="s">
        <v>23</v>
      </c>
      <c r="J5214" t="s">
        <v>72</v>
      </c>
      <c r="K5214" t="s">
        <v>121</v>
      </c>
      <c r="L5214">
        <v>70932</v>
      </c>
    </row>
    <row r="5215" spans="1:12" x14ac:dyDescent="0.25">
      <c r="A5215" t="s">
        <v>45</v>
      </c>
      <c r="B5215" t="s">
        <v>76</v>
      </c>
      <c r="C5215" t="s">
        <v>43</v>
      </c>
      <c r="D5215" t="s">
        <v>29</v>
      </c>
      <c r="E5215" t="b">
        <v>0</v>
      </c>
      <c r="F5215" s="1">
        <v>45645.305196759262</v>
      </c>
      <c r="G5215" t="b">
        <v>1</v>
      </c>
      <c r="H5215" t="b">
        <v>0</v>
      </c>
      <c r="I5215" t="s">
        <v>16</v>
      </c>
      <c r="J5215" t="s">
        <v>47</v>
      </c>
      <c r="K5215" t="s">
        <v>62</v>
      </c>
      <c r="L5215">
        <v>111357</v>
      </c>
    </row>
    <row r="5216" spans="1:12" x14ac:dyDescent="0.25">
      <c r="A5216" t="s">
        <v>54</v>
      </c>
      <c r="B5216" t="s">
        <v>79</v>
      </c>
      <c r="C5216" t="s">
        <v>14</v>
      </c>
      <c r="D5216" t="s">
        <v>22</v>
      </c>
      <c r="E5216" t="b">
        <v>0</v>
      </c>
      <c r="F5216" s="1">
        <v>45361.697685185187</v>
      </c>
      <c r="G5216" t="b">
        <v>1</v>
      </c>
      <c r="H5216" t="b">
        <v>0</v>
      </c>
      <c r="I5216" t="s">
        <v>30</v>
      </c>
      <c r="J5216" t="s">
        <v>24</v>
      </c>
      <c r="K5216" t="s">
        <v>35</v>
      </c>
      <c r="L5216">
        <v>143805</v>
      </c>
    </row>
    <row r="5217" spans="1:12" x14ac:dyDescent="0.25">
      <c r="A5217" t="s">
        <v>26</v>
      </c>
      <c r="B5217" t="s">
        <v>27</v>
      </c>
      <c r="C5217" t="s">
        <v>14</v>
      </c>
      <c r="D5217" t="s">
        <v>22</v>
      </c>
      <c r="E5217" t="b">
        <v>0</v>
      </c>
      <c r="F5217" s="1">
        <v>45568.459907407407</v>
      </c>
      <c r="G5217" t="b">
        <v>0</v>
      </c>
      <c r="H5217" t="b">
        <v>0</v>
      </c>
      <c r="I5217" t="s">
        <v>30</v>
      </c>
      <c r="J5217" t="s">
        <v>66</v>
      </c>
      <c r="K5217" t="s">
        <v>81</v>
      </c>
      <c r="L5217">
        <v>97137</v>
      </c>
    </row>
    <row r="5218" spans="1:12" x14ac:dyDescent="0.25">
      <c r="A5218" t="s">
        <v>82</v>
      </c>
      <c r="B5218" t="s">
        <v>83</v>
      </c>
      <c r="C5218" t="s">
        <v>40</v>
      </c>
      <c r="D5218" t="s">
        <v>15</v>
      </c>
      <c r="E5218" t="b">
        <v>1</v>
      </c>
      <c r="F5218" s="1">
        <v>45493.356168981481</v>
      </c>
      <c r="G5218" t="b">
        <v>1</v>
      </c>
      <c r="H5218" t="b">
        <v>0</v>
      </c>
      <c r="I5218" t="s">
        <v>84</v>
      </c>
      <c r="J5218" t="s">
        <v>34</v>
      </c>
      <c r="K5218" t="s">
        <v>105</v>
      </c>
      <c r="L5218">
        <v>116869</v>
      </c>
    </row>
    <row r="5219" spans="1:12" x14ac:dyDescent="0.25">
      <c r="A5219" t="s">
        <v>19</v>
      </c>
      <c r="B5219" t="s">
        <v>86</v>
      </c>
      <c r="C5219" t="s">
        <v>14</v>
      </c>
      <c r="D5219" t="s">
        <v>29</v>
      </c>
      <c r="E5219" t="b">
        <v>1</v>
      </c>
      <c r="F5219" s="1">
        <v>45535.432013888887</v>
      </c>
      <c r="G5219" t="b">
        <v>0</v>
      </c>
      <c r="H5219" t="b">
        <v>1</v>
      </c>
      <c r="I5219" t="s">
        <v>23</v>
      </c>
      <c r="J5219" t="s">
        <v>70</v>
      </c>
      <c r="K5219" t="s">
        <v>101</v>
      </c>
      <c r="L5219">
        <v>67749</v>
      </c>
    </row>
    <row r="5220" spans="1:12" x14ac:dyDescent="0.25">
      <c r="A5220" t="s">
        <v>54</v>
      </c>
      <c r="B5220" t="s">
        <v>55</v>
      </c>
      <c r="C5220" t="s">
        <v>21</v>
      </c>
      <c r="D5220" t="s">
        <v>15</v>
      </c>
      <c r="E5220" t="b">
        <v>0</v>
      </c>
      <c r="F5220" s="1">
        <v>45333.962233796286</v>
      </c>
      <c r="G5220" t="b">
        <v>0</v>
      </c>
      <c r="H5220" t="b">
        <v>0</v>
      </c>
      <c r="I5220" t="s">
        <v>30</v>
      </c>
      <c r="J5220" t="s">
        <v>24</v>
      </c>
      <c r="K5220" t="s">
        <v>105</v>
      </c>
      <c r="L5220">
        <v>129937</v>
      </c>
    </row>
    <row r="5221" spans="1:12" x14ac:dyDescent="0.25">
      <c r="A5221" t="s">
        <v>38</v>
      </c>
      <c r="B5221" t="s">
        <v>107</v>
      </c>
      <c r="C5221" t="s">
        <v>40</v>
      </c>
      <c r="D5221" t="s">
        <v>29</v>
      </c>
      <c r="E5221" t="b">
        <v>0</v>
      </c>
      <c r="F5221" s="1">
        <v>45363.352175925917</v>
      </c>
      <c r="G5221" t="b">
        <v>1</v>
      </c>
      <c r="H5221" t="b">
        <v>0</v>
      </c>
      <c r="I5221" t="s">
        <v>41</v>
      </c>
      <c r="J5221" t="s">
        <v>24</v>
      </c>
      <c r="K5221" t="s">
        <v>106</v>
      </c>
      <c r="L5221">
        <v>69783</v>
      </c>
    </row>
    <row r="5222" spans="1:12" x14ac:dyDescent="0.25">
      <c r="A5222" t="s">
        <v>45</v>
      </c>
      <c r="B5222" t="s">
        <v>46</v>
      </c>
      <c r="C5222" t="s">
        <v>21</v>
      </c>
      <c r="D5222" t="s">
        <v>15</v>
      </c>
      <c r="E5222" t="b">
        <v>0</v>
      </c>
      <c r="F5222" s="1">
        <v>45467.065381944441</v>
      </c>
      <c r="G5222" t="b">
        <v>1</v>
      </c>
      <c r="H5222" t="b">
        <v>0</v>
      </c>
      <c r="I5222" t="s">
        <v>16</v>
      </c>
      <c r="J5222" t="s">
        <v>17</v>
      </c>
      <c r="K5222" t="s">
        <v>123</v>
      </c>
      <c r="L5222">
        <v>97181</v>
      </c>
    </row>
    <row r="5223" spans="1:12" x14ac:dyDescent="0.25">
      <c r="A5223" t="s">
        <v>82</v>
      </c>
      <c r="B5223" t="s">
        <v>91</v>
      </c>
      <c r="C5223" t="s">
        <v>68</v>
      </c>
      <c r="D5223" t="s">
        <v>15</v>
      </c>
      <c r="E5223" t="b">
        <v>1</v>
      </c>
      <c r="F5223" s="1">
        <v>45390.456423611111</v>
      </c>
      <c r="G5223" t="b">
        <v>0</v>
      </c>
      <c r="H5223" t="b">
        <v>1</v>
      </c>
      <c r="I5223" t="s">
        <v>84</v>
      </c>
      <c r="J5223" t="s">
        <v>31</v>
      </c>
      <c r="K5223" t="s">
        <v>35</v>
      </c>
      <c r="L5223">
        <v>134336</v>
      </c>
    </row>
    <row r="5224" spans="1:12" x14ac:dyDescent="0.25">
      <c r="A5224" t="s">
        <v>26</v>
      </c>
      <c r="B5224" t="s">
        <v>33</v>
      </c>
      <c r="C5224" t="s">
        <v>14</v>
      </c>
      <c r="D5224" t="s">
        <v>22</v>
      </c>
      <c r="E5224" t="b">
        <v>1</v>
      </c>
      <c r="F5224" s="1">
        <v>45303.664317129631</v>
      </c>
      <c r="G5224" t="b">
        <v>1</v>
      </c>
      <c r="H5224" t="b">
        <v>0</v>
      </c>
      <c r="I5224" t="s">
        <v>30</v>
      </c>
      <c r="J5224" t="s">
        <v>44</v>
      </c>
      <c r="K5224" t="s">
        <v>60</v>
      </c>
      <c r="L5224">
        <v>106037</v>
      </c>
    </row>
    <row r="5225" spans="1:12" x14ac:dyDescent="0.25">
      <c r="A5225" t="s">
        <v>19</v>
      </c>
      <c r="B5225" t="s">
        <v>20</v>
      </c>
      <c r="C5225" t="s">
        <v>40</v>
      </c>
      <c r="D5225" t="s">
        <v>29</v>
      </c>
      <c r="E5225" t="b">
        <v>0</v>
      </c>
      <c r="F5225" s="1">
        <v>45428.415405092594</v>
      </c>
      <c r="G5225" t="b">
        <v>0</v>
      </c>
      <c r="H5225" t="b">
        <v>0</v>
      </c>
      <c r="I5225" t="s">
        <v>23</v>
      </c>
      <c r="J5225" t="s">
        <v>17</v>
      </c>
      <c r="K5225" t="s">
        <v>115</v>
      </c>
      <c r="L5225">
        <v>85652</v>
      </c>
    </row>
    <row r="5226" spans="1:12" x14ac:dyDescent="0.25">
      <c r="A5226" t="s">
        <v>12</v>
      </c>
      <c r="B5226" t="s">
        <v>13</v>
      </c>
      <c r="C5226" t="s">
        <v>21</v>
      </c>
      <c r="D5226" t="s">
        <v>15</v>
      </c>
      <c r="E5226" t="b">
        <v>0</v>
      </c>
      <c r="F5226" s="1">
        <v>45645.082916666674</v>
      </c>
      <c r="G5226" t="b">
        <v>0</v>
      </c>
      <c r="H5226" t="b">
        <v>0</v>
      </c>
      <c r="I5226" t="s">
        <v>16</v>
      </c>
      <c r="J5226" t="s">
        <v>44</v>
      </c>
      <c r="K5226" t="s">
        <v>105</v>
      </c>
      <c r="L5226">
        <v>132300</v>
      </c>
    </row>
    <row r="5227" spans="1:12" x14ac:dyDescent="0.25">
      <c r="A5227" t="s">
        <v>19</v>
      </c>
      <c r="B5227" t="s">
        <v>20</v>
      </c>
      <c r="C5227" t="s">
        <v>14</v>
      </c>
      <c r="D5227" t="s">
        <v>29</v>
      </c>
      <c r="E5227" t="b">
        <v>0</v>
      </c>
      <c r="F5227" s="1">
        <v>45600.883055555547</v>
      </c>
      <c r="G5227" t="b">
        <v>1</v>
      </c>
      <c r="H5227" t="b">
        <v>0</v>
      </c>
      <c r="I5227" t="s">
        <v>23</v>
      </c>
      <c r="J5227" t="s">
        <v>47</v>
      </c>
      <c r="K5227" t="s">
        <v>106</v>
      </c>
      <c r="L5227">
        <v>74340</v>
      </c>
    </row>
    <row r="5228" spans="1:12" x14ac:dyDescent="0.25">
      <c r="A5228" t="s">
        <v>38</v>
      </c>
      <c r="B5228" t="s">
        <v>95</v>
      </c>
      <c r="C5228" t="s">
        <v>68</v>
      </c>
      <c r="D5228" t="s">
        <v>29</v>
      </c>
      <c r="E5228" t="b">
        <v>0</v>
      </c>
      <c r="F5228" s="1">
        <v>45599.439247685194</v>
      </c>
      <c r="G5228" t="b">
        <v>1</v>
      </c>
      <c r="H5228" t="b">
        <v>1</v>
      </c>
      <c r="I5228" t="s">
        <v>41</v>
      </c>
      <c r="J5228" t="s">
        <v>57</v>
      </c>
      <c r="K5228" t="s">
        <v>32</v>
      </c>
      <c r="L5228">
        <v>75383</v>
      </c>
    </row>
    <row r="5229" spans="1:12" x14ac:dyDescent="0.25">
      <c r="A5229" t="s">
        <v>45</v>
      </c>
      <c r="B5229" t="s">
        <v>88</v>
      </c>
      <c r="C5229" t="s">
        <v>68</v>
      </c>
      <c r="D5229" t="s">
        <v>29</v>
      </c>
      <c r="E5229" t="b">
        <v>0</v>
      </c>
      <c r="F5229" s="1">
        <v>45313.723981481482</v>
      </c>
      <c r="G5229" t="b">
        <v>0</v>
      </c>
      <c r="H5229" t="b">
        <v>1</v>
      </c>
      <c r="I5229" t="s">
        <v>16</v>
      </c>
      <c r="J5229" t="s">
        <v>47</v>
      </c>
      <c r="K5229" t="s">
        <v>69</v>
      </c>
      <c r="L5229">
        <v>82925</v>
      </c>
    </row>
    <row r="5230" spans="1:12" x14ac:dyDescent="0.25">
      <c r="A5230" t="s">
        <v>12</v>
      </c>
      <c r="B5230" t="s">
        <v>63</v>
      </c>
      <c r="C5230" t="s">
        <v>28</v>
      </c>
      <c r="D5230" t="s">
        <v>29</v>
      </c>
      <c r="E5230" t="b">
        <v>1</v>
      </c>
      <c r="F5230" s="1">
        <v>45648.420983796299</v>
      </c>
      <c r="G5230" t="b">
        <v>0</v>
      </c>
      <c r="H5230" t="b">
        <v>0</v>
      </c>
      <c r="I5230" t="s">
        <v>16</v>
      </c>
      <c r="J5230" t="s">
        <v>64</v>
      </c>
      <c r="K5230" t="s">
        <v>67</v>
      </c>
      <c r="L5230">
        <v>125518</v>
      </c>
    </row>
    <row r="5231" spans="1:12" x14ac:dyDescent="0.25">
      <c r="A5231" t="s">
        <v>49</v>
      </c>
      <c r="B5231" t="s">
        <v>108</v>
      </c>
      <c r="C5231" t="s">
        <v>68</v>
      </c>
      <c r="D5231" t="s">
        <v>22</v>
      </c>
      <c r="E5231" t="b">
        <v>0</v>
      </c>
      <c r="F5231" s="1">
        <v>45446.321168981478</v>
      </c>
      <c r="G5231" t="b">
        <v>1</v>
      </c>
      <c r="H5231" t="b">
        <v>1</v>
      </c>
      <c r="I5231" t="s">
        <v>51</v>
      </c>
      <c r="J5231" t="s">
        <v>31</v>
      </c>
      <c r="K5231" t="s">
        <v>74</v>
      </c>
      <c r="L5231">
        <v>98846</v>
      </c>
    </row>
    <row r="5232" spans="1:12" x14ac:dyDescent="0.25">
      <c r="A5232" t="s">
        <v>38</v>
      </c>
      <c r="B5232" t="s">
        <v>107</v>
      </c>
      <c r="C5232" t="s">
        <v>68</v>
      </c>
      <c r="D5232" t="s">
        <v>29</v>
      </c>
      <c r="E5232" t="b">
        <v>0</v>
      </c>
      <c r="F5232" s="1">
        <v>45388.242476851847</v>
      </c>
      <c r="G5232" t="b">
        <v>1</v>
      </c>
      <c r="H5232" t="b">
        <v>1</v>
      </c>
      <c r="I5232" t="s">
        <v>41</v>
      </c>
      <c r="J5232" t="s">
        <v>44</v>
      </c>
      <c r="K5232" t="s">
        <v>89</v>
      </c>
      <c r="L5232">
        <v>82092</v>
      </c>
    </row>
    <row r="5233" spans="1:12" x14ac:dyDescent="0.25">
      <c r="A5233" t="s">
        <v>19</v>
      </c>
      <c r="B5233" t="s">
        <v>86</v>
      </c>
      <c r="C5233" t="s">
        <v>14</v>
      </c>
      <c r="D5233" t="s">
        <v>15</v>
      </c>
      <c r="E5233" t="b">
        <v>0</v>
      </c>
      <c r="F5233" s="1">
        <v>45632.930219907408</v>
      </c>
      <c r="G5233" t="b">
        <v>0</v>
      </c>
      <c r="H5233" t="b">
        <v>1</v>
      </c>
      <c r="I5233" t="s">
        <v>23</v>
      </c>
      <c r="J5233" t="s">
        <v>52</v>
      </c>
      <c r="K5233" t="s">
        <v>128</v>
      </c>
      <c r="L5233">
        <v>68213</v>
      </c>
    </row>
    <row r="5234" spans="1:12" x14ac:dyDescent="0.25">
      <c r="A5234" t="s">
        <v>49</v>
      </c>
      <c r="B5234" t="s">
        <v>50</v>
      </c>
      <c r="C5234" t="s">
        <v>40</v>
      </c>
      <c r="D5234" t="s">
        <v>22</v>
      </c>
      <c r="E5234" t="b">
        <v>1</v>
      </c>
      <c r="F5234" s="1">
        <v>45417.275000000001</v>
      </c>
      <c r="G5234" t="b">
        <v>1</v>
      </c>
      <c r="H5234" t="b">
        <v>1</v>
      </c>
      <c r="I5234" t="s">
        <v>51</v>
      </c>
      <c r="J5234" t="s">
        <v>17</v>
      </c>
      <c r="K5234" t="s">
        <v>62</v>
      </c>
      <c r="L5234">
        <v>82358</v>
      </c>
    </row>
    <row r="5235" spans="1:12" x14ac:dyDescent="0.25">
      <c r="A5235" t="s">
        <v>26</v>
      </c>
      <c r="B5235" t="s">
        <v>33</v>
      </c>
      <c r="C5235" t="s">
        <v>68</v>
      </c>
      <c r="D5235" t="s">
        <v>15</v>
      </c>
      <c r="E5235" t="b">
        <v>0</v>
      </c>
      <c r="F5235" s="1">
        <v>45298.020046296297</v>
      </c>
      <c r="G5235" t="b">
        <v>0</v>
      </c>
      <c r="H5235" t="b">
        <v>0</v>
      </c>
      <c r="I5235" t="s">
        <v>30</v>
      </c>
      <c r="J5235" t="s">
        <v>70</v>
      </c>
      <c r="K5235" t="s">
        <v>67</v>
      </c>
      <c r="L5235">
        <v>101237</v>
      </c>
    </row>
    <row r="5236" spans="1:12" x14ac:dyDescent="0.25">
      <c r="A5236" t="s">
        <v>19</v>
      </c>
      <c r="B5236" t="s">
        <v>94</v>
      </c>
      <c r="C5236" t="s">
        <v>40</v>
      </c>
      <c r="D5236" t="s">
        <v>22</v>
      </c>
      <c r="E5236" t="b">
        <v>0</v>
      </c>
      <c r="F5236" s="1">
        <v>45539.300613425927</v>
      </c>
      <c r="G5236" t="b">
        <v>1</v>
      </c>
      <c r="H5236" t="b">
        <v>1</v>
      </c>
      <c r="I5236" t="s">
        <v>23</v>
      </c>
      <c r="J5236" t="s">
        <v>17</v>
      </c>
      <c r="K5236" t="s">
        <v>117</v>
      </c>
      <c r="L5236">
        <v>84360</v>
      </c>
    </row>
    <row r="5237" spans="1:12" x14ac:dyDescent="0.25">
      <c r="A5237" t="s">
        <v>54</v>
      </c>
      <c r="B5237" t="s">
        <v>55</v>
      </c>
      <c r="C5237" t="s">
        <v>40</v>
      </c>
      <c r="D5237" t="s">
        <v>15</v>
      </c>
      <c r="E5237" t="b">
        <v>0</v>
      </c>
      <c r="F5237" s="1">
        <v>45599.942233796297</v>
      </c>
      <c r="G5237" t="b">
        <v>0</v>
      </c>
      <c r="H5237" t="b">
        <v>0</v>
      </c>
      <c r="I5237" t="s">
        <v>30</v>
      </c>
      <c r="J5237" t="s">
        <v>24</v>
      </c>
      <c r="K5237" t="s">
        <v>120</v>
      </c>
      <c r="L5237">
        <v>123450</v>
      </c>
    </row>
    <row r="5238" spans="1:12" x14ac:dyDescent="0.25">
      <c r="A5238" t="s">
        <v>54</v>
      </c>
      <c r="B5238" t="s">
        <v>55</v>
      </c>
      <c r="C5238" t="s">
        <v>68</v>
      </c>
      <c r="D5238" t="s">
        <v>15</v>
      </c>
      <c r="E5238" t="b">
        <v>0</v>
      </c>
      <c r="F5238" s="1">
        <v>45317.802430555559</v>
      </c>
      <c r="G5238" t="b">
        <v>1</v>
      </c>
      <c r="H5238" t="b">
        <v>0</v>
      </c>
      <c r="I5238" t="s">
        <v>30</v>
      </c>
      <c r="J5238" t="s">
        <v>52</v>
      </c>
      <c r="K5238" t="s">
        <v>114</v>
      </c>
      <c r="L5238">
        <v>128035</v>
      </c>
    </row>
    <row r="5239" spans="1:12" x14ac:dyDescent="0.25">
      <c r="A5239" t="s">
        <v>12</v>
      </c>
      <c r="B5239" t="s">
        <v>75</v>
      </c>
      <c r="C5239" t="s">
        <v>28</v>
      </c>
      <c r="D5239" t="s">
        <v>29</v>
      </c>
      <c r="E5239" t="b">
        <v>0</v>
      </c>
      <c r="F5239" s="1">
        <v>45313.874189814807</v>
      </c>
      <c r="G5239" t="b">
        <v>1</v>
      </c>
      <c r="H5239" t="b">
        <v>0</v>
      </c>
      <c r="I5239" t="s">
        <v>16</v>
      </c>
      <c r="J5239" t="s">
        <v>70</v>
      </c>
      <c r="K5239" t="s">
        <v>42</v>
      </c>
      <c r="L5239">
        <v>124009</v>
      </c>
    </row>
    <row r="5240" spans="1:12" x14ac:dyDescent="0.25">
      <c r="A5240" t="s">
        <v>45</v>
      </c>
      <c r="B5240" t="s">
        <v>76</v>
      </c>
      <c r="C5240" t="s">
        <v>40</v>
      </c>
      <c r="D5240" t="s">
        <v>29</v>
      </c>
      <c r="E5240" t="b">
        <v>1</v>
      </c>
      <c r="F5240" s="1">
        <v>45397.693402777782</v>
      </c>
      <c r="G5240" t="b">
        <v>0</v>
      </c>
      <c r="H5240" t="b">
        <v>1</v>
      </c>
      <c r="I5240" t="s">
        <v>16</v>
      </c>
      <c r="J5240" t="s">
        <v>52</v>
      </c>
      <c r="K5240" t="s">
        <v>93</v>
      </c>
      <c r="L5240">
        <v>88813</v>
      </c>
    </row>
    <row r="5241" spans="1:12" x14ac:dyDescent="0.25">
      <c r="A5241" t="s">
        <v>82</v>
      </c>
      <c r="B5241" t="s">
        <v>83</v>
      </c>
      <c r="C5241" t="s">
        <v>68</v>
      </c>
      <c r="D5241" t="s">
        <v>29</v>
      </c>
      <c r="E5241" t="b">
        <v>1</v>
      </c>
      <c r="F5241" s="1">
        <v>45369.071481481478</v>
      </c>
      <c r="G5241" t="b">
        <v>0</v>
      </c>
      <c r="H5241" t="b">
        <v>1</v>
      </c>
      <c r="I5241" t="s">
        <v>84</v>
      </c>
      <c r="J5241" t="s">
        <v>66</v>
      </c>
      <c r="K5241" t="s">
        <v>89</v>
      </c>
      <c r="L5241">
        <v>130285</v>
      </c>
    </row>
    <row r="5242" spans="1:12" x14ac:dyDescent="0.25">
      <c r="A5242" t="s">
        <v>49</v>
      </c>
      <c r="B5242" t="s">
        <v>50</v>
      </c>
      <c r="C5242" t="s">
        <v>43</v>
      </c>
      <c r="D5242" t="s">
        <v>22</v>
      </c>
      <c r="E5242" t="b">
        <v>0</v>
      </c>
      <c r="F5242" s="1">
        <v>45524.440081018518</v>
      </c>
      <c r="G5242" t="b">
        <v>1</v>
      </c>
      <c r="H5242" t="b">
        <v>1</v>
      </c>
      <c r="I5242" t="s">
        <v>51</v>
      </c>
      <c r="J5242" t="s">
        <v>64</v>
      </c>
      <c r="K5242" t="s">
        <v>77</v>
      </c>
      <c r="L5242">
        <v>80750</v>
      </c>
    </row>
    <row r="5243" spans="1:12" x14ac:dyDescent="0.25">
      <c r="A5243" t="s">
        <v>12</v>
      </c>
      <c r="B5243" t="s">
        <v>13</v>
      </c>
      <c r="C5243" t="s">
        <v>14</v>
      </c>
      <c r="D5243" t="s">
        <v>22</v>
      </c>
      <c r="E5243" t="b">
        <v>0</v>
      </c>
      <c r="F5243" s="1">
        <v>45485.363796296297</v>
      </c>
      <c r="G5243" t="b">
        <v>0</v>
      </c>
      <c r="H5243" t="b">
        <v>1</v>
      </c>
      <c r="I5243" t="s">
        <v>16</v>
      </c>
      <c r="J5243" t="s">
        <v>66</v>
      </c>
      <c r="K5243" t="s">
        <v>58</v>
      </c>
      <c r="L5243">
        <v>134363</v>
      </c>
    </row>
    <row r="5244" spans="1:12" x14ac:dyDescent="0.25">
      <c r="A5244" t="s">
        <v>26</v>
      </c>
      <c r="B5244" t="s">
        <v>33</v>
      </c>
      <c r="C5244" t="s">
        <v>40</v>
      </c>
      <c r="D5244" t="s">
        <v>29</v>
      </c>
      <c r="E5244" t="b">
        <v>1</v>
      </c>
      <c r="F5244" s="1">
        <v>45632.47314814815</v>
      </c>
      <c r="G5244" t="b">
        <v>0</v>
      </c>
      <c r="H5244" t="b">
        <v>1</v>
      </c>
      <c r="I5244" t="s">
        <v>30</v>
      </c>
      <c r="J5244" t="s">
        <v>64</v>
      </c>
      <c r="K5244" t="s">
        <v>121</v>
      </c>
      <c r="L5244">
        <v>91639</v>
      </c>
    </row>
    <row r="5245" spans="1:12" x14ac:dyDescent="0.25">
      <c r="A5245" t="s">
        <v>19</v>
      </c>
      <c r="B5245" t="s">
        <v>94</v>
      </c>
      <c r="C5245" t="s">
        <v>43</v>
      </c>
      <c r="D5245" t="s">
        <v>29</v>
      </c>
      <c r="E5245" t="b">
        <v>0</v>
      </c>
      <c r="F5245" s="1">
        <v>45600.614999999998</v>
      </c>
      <c r="G5245" t="b">
        <v>1</v>
      </c>
      <c r="H5245" t="b">
        <v>1</v>
      </c>
      <c r="I5245" t="s">
        <v>23</v>
      </c>
      <c r="J5245" t="s">
        <v>80</v>
      </c>
      <c r="K5245" t="s">
        <v>90</v>
      </c>
      <c r="L5245">
        <v>72597</v>
      </c>
    </row>
    <row r="5246" spans="1:12" x14ac:dyDescent="0.25">
      <c r="A5246" t="s">
        <v>12</v>
      </c>
      <c r="B5246" t="s">
        <v>63</v>
      </c>
      <c r="C5246" t="s">
        <v>21</v>
      </c>
      <c r="D5246" t="s">
        <v>22</v>
      </c>
      <c r="E5246" t="b">
        <v>0</v>
      </c>
      <c r="F5246" s="1">
        <v>45453.675775462973</v>
      </c>
      <c r="G5246" t="b">
        <v>0</v>
      </c>
      <c r="H5246" t="b">
        <v>0</v>
      </c>
      <c r="I5246" t="s">
        <v>16</v>
      </c>
      <c r="J5246" t="s">
        <v>70</v>
      </c>
      <c r="K5246" t="s">
        <v>123</v>
      </c>
      <c r="L5246">
        <v>133127</v>
      </c>
    </row>
    <row r="5247" spans="1:12" x14ac:dyDescent="0.25">
      <c r="A5247" t="s">
        <v>49</v>
      </c>
      <c r="B5247" t="s">
        <v>108</v>
      </c>
      <c r="C5247" t="s">
        <v>68</v>
      </c>
      <c r="D5247" t="s">
        <v>29</v>
      </c>
      <c r="E5247" t="b">
        <v>1</v>
      </c>
      <c r="F5247" s="1">
        <v>45454.32849537037</v>
      </c>
      <c r="G5247" t="b">
        <v>0</v>
      </c>
      <c r="H5247" t="b">
        <v>1</v>
      </c>
      <c r="I5247" t="s">
        <v>51</v>
      </c>
      <c r="J5247" t="s">
        <v>70</v>
      </c>
      <c r="K5247" t="s">
        <v>92</v>
      </c>
      <c r="L5247">
        <v>81551</v>
      </c>
    </row>
    <row r="5248" spans="1:12" x14ac:dyDescent="0.25">
      <c r="A5248" t="s">
        <v>19</v>
      </c>
      <c r="B5248" t="s">
        <v>36</v>
      </c>
      <c r="C5248" t="s">
        <v>40</v>
      </c>
      <c r="D5248" t="s">
        <v>29</v>
      </c>
      <c r="E5248" t="b">
        <v>1</v>
      </c>
      <c r="F5248" s="1">
        <v>45549.731759259259</v>
      </c>
      <c r="G5248" t="b">
        <v>1</v>
      </c>
      <c r="H5248" t="b">
        <v>1</v>
      </c>
      <c r="I5248" t="s">
        <v>23</v>
      </c>
      <c r="J5248" t="s">
        <v>17</v>
      </c>
      <c r="K5248" t="s">
        <v>48</v>
      </c>
      <c r="L5248">
        <v>72182</v>
      </c>
    </row>
    <row r="5249" spans="1:12" x14ac:dyDescent="0.25">
      <c r="A5249" t="s">
        <v>54</v>
      </c>
      <c r="B5249" t="s">
        <v>55</v>
      </c>
      <c r="C5249" t="s">
        <v>40</v>
      </c>
      <c r="D5249" t="s">
        <v>15</v>
      </c>
      <c r="E5249" t="b">
        <v>0</v>
      </c>
      <c r="F5249" s="1">
        <v>45530.520243055558</v>
      </c>
      <c r="G5249" t="b">
        <v>1</v>
      </c>
      <c r="H5249" t="b">
        <v>0</v>
      </c>
      <c r="I5249" t="s">
        <v>30</v>
      </c>
      <c r="J5249" t="s">
        <v>34</v>
      </c>
      <c r="K5249" t="s">
        <v>77</v>
      </c>
      <c r="L5249">
        <v>120016</v>
      </c>
    </row>
    <row r="5250" spans="1:12" x14ac:dyDescent="0.25">
      <c r="A5250" t="s">
        <v>12</v>
      </c>
      <c r="B5250" t="s">
        <v>63</v>
      </c>
      <c r="C5250" t="s">
        <v>43</v>
      </c>
      <c r="D5250" t="s">
        <v>22</v>
      </c>
      <c r="E5250" t="b">
        <v>0</v>
      </c>
      <c r="F5250" s="1">
        <v>45506.791412037041</v>
      </c>
      <c r="G5250" t="b">
        <v>1</v>
      </c>
      <c r="H5250" t="b">
        <v>1</v>
      </c>
      <c r="I5250" t="s">
        <v>16</v>
      </c>
      <c r="J5250" t="s">
        <v>80</v>
      </c>
      <c r="K5250" t="s">
        <v>118</v>
      </c>
      <c r="L5250">
        <v>128279</v>
      </c>
    </row>
    <row r="5251" spans="1:12" x14ac:dyDescent="0.25">
      <c r="A5251" t="s">
        <v>38</v>
      </c>
      <c r="B5251" t="s">
        <v>39</v>
      </c>
      <c r="C5251" t="s">
        <v>14</v>
      </c>
      <c r="D5251" t="s">
        <v>29</v>
      </c>
      <c r="E5251" t="b">
        <v>0</v>
      </c>
      <c r="F5251" s="1">
        <v>45488.053148148138</v>
      </c>
      <c r="G5251" t="b">
        <v>0</v>
      </c>
      <c r="H5251" t="b">
        <v>0</v>
      </c>
      <c r="I5251" t="s">
        <v>41</v>
      </c>
      <c r="J5251" t="s">
        <v>52</v>
      </c>
      <c r="K5251" t="s">
        <v>109</v>
      </c>
      <c r="L5251">
        <v>67436</v>
      </c>
    </row>
    <row r="5252" spans="1:12" x14ac:dyDescent="0.25">
      <c r="A5252" t="s">
        <v>38</v>
      </c>
      <c r="B5252" t="s">
        <v>39</v>
      </c>
      <c r="C5252" t="s">
        <v>28</v>
      </c>
      <c r="D5252" t="s">
        <v>22</v>
      </c>
      <c r="E5252" t="b">
        <v>0</v>
      </c>
      <c r="F5252" s="1">
        <v>45529.706226851849</v>
      </c>
      <c r="G5252" t="b">
        <v>1</v>
      </c>
      <c r="H5252" t="b">
        <v>1</v>
      </c>
      <c r="I5252" t="s">
        <v>41</v>
      </c>
      <c r="J5252" t="s">
        <v>31</v>
      </c>
      <c r="K5252" t="s">
        <v>128</v>
      </c>
      <c r="L5252">
        <v>94657</v>
      </c>
    </row>
    <row r="5253" spans="1:12" x14ac:dyDescent="0.25">
      <c r="A5253" t="s">
        <v>12</v>
      </c>
      <c r="B5253" t="s">
        <v>63</v>
      </c>
      <c r="C5253" t="s">
        <v>68</v>
      </c>
      <c r="D5253" t="s">
        <v>29</v>
      </c>
      <c r="E5253" t="b">
        <v>1</v>
      </c>
      <c r="F5253" s="1">
        <v>45363.985150462962</v>
      </c>
      <c r="G5253" t="b">
        <v>0</v>
      </c>
      <c r="H5253" t="b">
        <v>1</v>
      </c>
      <c r="I5253" t="s">
        <v>16</v>
      </c>
      <c r="J5253" t="s">
        <v>34</v>
      </c>
      <c r="K5253" t="s">
        <v>48</v>
      </c>
      <c r="L5253">
        <v>121297</v>
      </c>
    </row>
    <row r="5254" spans="1:12" x14ac:dyDescent="0.25">
      <c r="A5254" t="s">
        <v>19</v>
      </c>
      <c r="B5254" t="s">
        <v>20</v>
      </c>
      <c r="C5254" t="s">
        <v>28</v>
      </c>
      <c r="D5254" t="s">
        <v>15</v>
      </c>
      <c r="E5254" t="b">
        <v>0</v>
      </c>
      <c r="F5254" s="1">
        <v>45531.740115740737</v>
      </c>
      <c r="G5254" t="b">
        <v>1</v>
      </c>
      <c r="H5254" t="b">
        <v>0</v>
      </c>
      <c r="I5254" t="s">
        <v>23</v>
      </c>
      <c r="J5254" t="s">
        <v>52</v>
      </c>
      <c r="K5254" t="s">
        <v>115</v>
      </c>
      <c r="L5254">
        <v>85895</v>
      </c>
    </row>
    <row r="5255" spans="1:12" x14ac:dyDescent="0.25">
      <c r="A5255" t="s">
        <v>49</v>
      </c>
      <c r="B5255" t="s">
        <v>108</v>
      </c>
      <c r="C5255" t="s">
        <v>43</v>
      </c>
      <c r="D5255" t="s">
        <v>29</v>
      </c>
      <c r="E5255" t="b">
        <v>1</v>
      </c>
      <c r="F5255" s="1">
        <v>45647.498356481483</v>
      </c>
      <c r="G5255" t="b">
        <v>0</v>
      </c>
      <c r="H5255" t="b">
        <v>1</v>
      </c>
      <c r="I5255" t="s">
        <v>51</v>
      </c>
      <c r="J5255" t="s">
        <v>57</v>
      </c>
      <c r="K5255" t="s">
        <v>98</v>
      </c>
      <c r="L5255">
        <v>76073</v>
      </c>
    </row>
    <row r="5256" spans="1:12" x14ac:dyDescent="0.25">
      <c r="A5256" t="s">
        <v>19</v>
      </c>
      <c r="B5256" t="s">
        <v>36</v>
      </c>
      <c r="C5256" t="s">
        <v>28</v>
      </c>
      <c r="D5256" t="s">
        <v>29</v>
      </c>
      <c r="E5256" t="b">
        <v>0</v>
      </c>
      <c r="F5256" s="1">
        <v>45432.399710648147</v>
      </c>
      <c r="G5256" t="b">
        <v>0</v>
      </c>
      <c r="H5256" t="b">
        <v>0</v>
      </c>
      <c r="I5256" t="s">
        <v>23</v>
      </c>
      <c r="J5256" t="s">
        <v>24</v>
      </c>
      <c r="K5256" t="s">
        <v>56</v>
      </c>
      <c r="L5256">
        <v>80746</v>
      </c>
    </row>
    <row r="5257" spans="1:12" x14ac:dyDescent="0.25">
      <c r="A5257" t="s">
        <v>54</v>
      </c>
      <c r="B5257" t="s">
        <v>55</v>
      </c>
      <c r="C5257" t="s">
        <v>14</v>
      </c>
      <c r="D5257" t="s">
        <v>22</v>
      </c>
      <c r="E5257" t="b">
        <v>0</v>
      </c>
      <c r="F5257" s="1">
        <v>45458.377453703702</v>
      </c>
      <c r="G5257" t="b">
        <v>1</v>
      </c>
      <c r="H5257" t="b">
        <v>0</v>
      </c>
      <c r="I5257" t="s">
        <v>30</v>
      </c>
      <c r="J5257" t="s">
        <v>47</v>
      </c>
      <c r="K5257" t="s">
        <v>129</v>
      </c>
      <c r="L5257">
        <v>136674</v>
      </c>
    </row>
    <row r="5258" spans="1:12" x14ac:dyDescent="0.25">
      <c r="A5258" t="s">
        <v>38</v>
      </c>
      <c r="B5258" t="s">
        <v>95</v>
      </c>
      <c r="C5258" t="s">
        <v>43</v>
      </c>
      <c r="D5258" t="s">
        <v>22</v>
      </c>
      <c r="E5258" t="b">
        <v>0</v>
      </c>
      <c r="F5258" s="1">
        <v>45396.774664351848</v>
      </c>
      <c r="G5258" t="b">
        <v>1</v>
      </c>
      <c r="H5258" t="b">
        <v>1</v>
      </c>
      <c r="I5258" t="s">
        <v>41</v>
      </c>
      <c r="J5258" t="s">
        <v>64</v>
      </c>
      <c r="K5258" t="s">
        <v>113</v>
      </c>
      <c r="L5258">
        <v>94282</v>
      </c>
    </row>
    <row r="5259" spans="1:12" x14ac:dyDescent="0.25">
      <c r="A5259" t="s">
        <v>82</v>
      </c>
      <c r="B5259" t="s">
        <v>85</v>
      </c>
      <c r="C5259" t="s">
        <v>28</v>
      </c>
      <c r="D5259" t="s">
        <v>15</v>
      </c>
      <c r="E5259" t="b">
        <v>1</v>
      </c>
      <c r="F5259" s="1">
        <v>45489.794606481482</v>
      </c>
      <c r="G5259" t="b">
        <v>0</v>
      </c>
      <c r="H5259" t="b">
        <v>1</v>
      </c>
      <c r="I5259" t="s">
        <v>84</v>
      </c>
      <c r="J5259" t="s">
        <v>24</v>
      </c>
      <c r="K5259" t="s">
        <v>32</v>
      </c>
      <c r="L5259">
        <v>119027</v>
      </c>
    </row>
    <row r="5260" spans="1:12" x14ac:dyDescent="0.25">
      <c r="A5260" t="s">
        <v>45</v>
      </c>
      <c r="B5260" t="s">
        <v>76</v>
      </c>
      <c r="C5260" t="s">
        <v>21</v>
      </c>
      <c r="D5260" t="s">
        <v>29</v>
      </c>
      <c r="E5260" t="b">
        <v>0</v>
      </c>
      <c r="F5260" s="1">
        <v>45360.771817129629</v>
      </c>
      <c r="G5260" t="b">
        <v>1</v>
      </c>
      <c r="H5260" t="b">
        <v>1</v>
      </c>
      <c r="I5260" t="s">
        <v>16</v>
      </c>
      <c r="J5260" t="s">
        <v>66</v>
      </c>
      <c r="K5260" t="s">
        <v>73</v>
      </c>
      <c r="L5260">
        <v>101310</v>
      </c>
    </row>
    <row r="5261" spans="1:12" x14ac:dyDescent="0.25">
      <c r="A5261" t="s">
        <v>49</v>
      </c>
      <c r="B5261" t="s">
        <v>108</v>
      </c>
      <c r="C5261" t="s">
        <v>68</v>
      </c>
      <c r="D5261" t="s">
        <v>22</v>
      </c>
      <c r="E5261" t="b">
        <v>0</v>
      </c>
      <c r="F5261" s="1">
        <v>45594.002175925933</v>
      </c>
      <c r="G5261" t="b">
        <v>0</v>
      </c>
      <c r="H5261" t="b">
        <v>0</v>
      </c>
      <c r="I5261" t="s">
        <v>51</v>
      </c>
      <c r="J5261" t="s">
        <v>17</v>
      </c>
      <c r="K5261" t="s">
        <v>126</v>
      </c>
      <c r="L5261">
        <v>79180</v>
      </c>
    </row>
    <row r="5262" spans="1:12" x14ac:dyDescent="0.25">
      <c r="A5262" t="s">
        <v>49</v>
      </c>
      <c r="B5262" t="s">
        <v>108</v>
      </c>
      <c r="C5262" t="s">
        <v>21</v>
      </c>
      <c r="D5262" t="s">
        <v>15</v>
      </c>
      <c r="E5262" t="b">
        <v>0</v>
      </c>
      <c r="F5262" s="1">
        <v>45536.071192129632</v>
      </c>
      <c r="G5262" t="b">
        <v>1</v>
      </c>
      <c r="H5262" t="b">
        <v>1</v>
      </c>
      <c r="I5262" t="s">
        <v>51</v>
      </c>
      <c r="J5262" t="s">
        <v>34</v>
      </c>
      <c r="K5262" t="s">
        <v>87</v>
      </c>
      <c r="L5262">
        <v>96327</v>
      </c>
    </row>
    <row r="5263" spans="1:12" x14ac:dyDescent="0.25">
      <c r="A5263" t="s">
        <v>19</v>
      </c>
      <c r="B5263" t="s">
        <v>20</v>
      </c>
      <c r="C5263" t="s">
        <v>21</v>
      </c>
      <c r="D5263" t="s">
        <v>29</v>
      </c>
      <c r="E5263" t="b">
        <v>0</v>
      </c>
      <c r="F5263" s="1">
        <v>45296.429212962961</v>
      </c>
      <c r="G5263" t="b">
        <v>1</v>
      </c>
      <c r="H5263" t="b">
        <v>0</v>
      </c>
      <c r="I5263" t="s">
        <v>23</v>
      </c>
      <c r="J5263" t="s">
        <v>31</v>
      </c>
      <c r="K5263" t="s">
        <v>25</v>
      </c>
      <c r="L5263">
        <v>88468</v>
      </c>
    </row>
    <row r="5264" spans="1:12" x14ac:dyDescent="0.25">
      <c r="A5264" t="s">
        <v>12</v>
      </c>
      <c r="B5264" t="s">
        <v>75</v>
      </c>
      <c r="C5264" t="s">
        <v>21</v>
      </c>
      <c r="D5264" t="s">
        <v>29</v>
      </c>
      <c r="E5264" t="b">
        <v>0</v>
      </c>
      <c r="F5264" s="1">
        <v>45607.320243055547</v>
      </c>
      <c r="G5264" t="b">
        <v>1</v>
      </c>
      <c r="H5264" t="b">
        <v>0</v>
      </c>
      <c r="I5264" t="s">
        <v>16</v>
      </c>
      <c r="J5264" t="s">
        <v>80</v>
      </c>
      <c r="K5264" t="s">
        <v>67</v>
      </c>
      <c r="L5264">
        <v>146708</v>
      </c>
    </row>
    <row r="5265" spans="1:12" x14ac:dyDescent="0.25">
      <c r="A5265" t="s">
        <v>54</v>
      </c>
      <c r="B5265" t="s">
        <v>79</v>
      </c>
      <c r="C5265" t="s">
        <v>40</v>
      </c>
      <c r="D5265" t="s">
        <v>22</v>
      </c>
      <c r="E5265" t="b">
        <v>1</v>
      </c>
      <c r="F5265" s="1">
        <v>45338.22315972222</v>
      </c>
      <c r="G5265" t="b">
        <v>0</v>
      </c>
      <c r="H5265" t="b">
        <v>1</v>
      </c>
      <c r="I5265" t="s">
        <v>30</v>
      </c>
      <c r="J5265" t="s">
        <v>34</v>
      </c>
      <c r="K5265" t="s">
        <v>121</v>
      </c>
      <c r="L5265">
        <v>137236</v>
      </c>
    </row>
    <row r="5266" spans="1:12" x14ac:dyDescent="0.25">
      <c r="A5266" t="s">
        <v>54</v>
      </c>
      <c r="B5266" t="s">
        <v>79</v>
      </c>
      <c r="C5266" t="s">
        <v>21</v>
      </c>
      <c r="D5266" t="s">
        <v>29</v>
      </c>
      <c r="E5266" t="b">
        <v>1</v>
      </c>
      <c r="F5266" s="1">
        <v>45499.753541666672</v>
      </c>
      <c r="G5266" t="b">
        <v>1</v>
      </c>
      <c r="H5266" t="b">
        <v>1</v>
      </c>
      <c r="I5266" t="s">
        <v>30</v>
      </c>
      <c r="J5266" t="s">
        <v>17</v>
      </c>
      <c r="K5266" t="s">
        <v>127</v>
      </c>
      <c r="L5266">
        <v>152552</v>
      </c>
    </row>
    <row r="5267" spans="1:12" x14ac:dyDescent="0.25">
      <c r="A5267" t="s">
        <v>45</v>
      </c>
      <c r="B5267" t="s">
        <v>88</v>
      </c>
      <c r="C5267" t="s">
        <v>40</v>
      </c>
      <c r="D5267" t="s">
        <v>15</v>
      </c>
      <c r="E5267" t="b">
        <v>1</v>
      </c>
      <c r="F5267" s="1">
        <v>45630.237500000003</v>
      </c>
      <c r="G5267" t="b">
        <v>0</v>
      </c>
      <c r="H5267" t="b">
        <v>1</v>
      </c>
      <c r="I5267" t="s">
        <v>16</v>
      </c>
      <c r="J5267" t="s">
        <v>44</v>
      </c>
      <c r="K5267" t="s">
        <v>110</v>
      </c>
      <c r="L5267">
        <v>115449</v>
      </c>
    </row>
    <row r="5268" spans="1:12" x14ac:dyDescent="0.25">
      <c r="A5268" t="s">
        <v>12</v>
      </c>
      <c r="B5268" t="s">
        <v>75</v>
      </c>
      <c r="C5268" t="s">
        <v>40</v>
      </c>
      <c r="D5268" t="s">
        <v>22</v>
      </c>
      <c r="E5268" t="b">
        <v>1</v>
      </c>
      <c r="F5268" s="1">
        <v>45505.914756944447</v>
      </c>
      <c r="G5268" t="b">
        <v>1</v>
      </c>
      <c r="H5268" t="b">
        <v>0</v>
      </c>
      <c r="I5268" t="s">
        <v>16</v>
      </c>
      <c r="J5268" t="s">
        <v>66</v>
      </c>
      <c r="K5268" t="s">
        <v>60</v>
      </c>
      <c r="L5268">
        <v>129214</v>
      </c>
    </row>
    <row r="5269" spans="1:12" x14ac:dyDescent="0.25">
      <c r="A5269" t="s">
        <v>12</v>
      </c>
      <c r="B5269" t="s">
        <v>63</v>
      </c>
      <c r="C5269" t="s">
        <v>14</v>
      </c>
      <c r="D5269" t="s">
        <v>22</v>
      </c>
      <c r="E5269" t="b">
        <v>0</v>
      </c>
      <c r="F5269" s="1">
        <v>45505.595821759263</v>
      </c>
      <c r="G5269" t="b">
        <v>1</v>
      </c>
      <c r="H5269" t="b">
        <v>1</v>
      </c>
      <c r="I5269" t="s">
        <v>16</v>
      </c>
      <c r="J5269" t="s">
        <v>80</v>
      </c>
      <c r="K5269" t="s">
        <v>104</v>
      </c>
      <c r="L5269">
        <v>125646</v>
      </c>
    </row>
    <row r="5270" spans="1:12" x14ac:dyDescent="0.25">
      <c r="A5270" t="s">
        <v>45</v>
      </c>
      <c r="B5270" t="s">
        <v>46</v>
      </c>
      <c r="C5270" t="s">
        <v>28</v>
      </c>
      <c r="D5270" t="s">
        <v>29</v>
      </c>
      <c r="E5270" t="b">
        <v>1</v>
      </c>
      <c r="F5270" s="1">
        <v>45381.511631944442</v>
      </c>
      <c r="G5270" t="b">
        <v>0</v>
      </c>
      <c r="H5270" t="b">
        <v>1</v>
      </c>
      <c r="I5270" t="s">
        <v>16</v>
      </c>
      <c r="J5270" t="s">
        <v>31</v>
      </c>
      <c r="K5270" t="s">
        <v>120</v>
      </c>
      <c r="L5270">
        <v>112775</v>
      </c>
    </row>
    <row r="5271" spans="1:12" x14ac:dyDescent="0.25">
      <c r="A5271" t="s">
        <v>12</v>
      </c>
      <c r="B5271" t="s">
        <v>13</v>
      </c>
      <c r="C5271" t="s">
        <v>43</v>
      </c>
      <c r="D5271" t="s">
        <v>15</v>
      </c>
      <c r="E5271" t="b">
        <v>0</v>
      </c>
      <c r="F5271" s="1">
        <v>45478.075590277767</v>
      </c>
      <c r="G5271" t="b">
        <v>0</v>
      </c>
      <c r="H5271" t="b">
        <v>1</v>
      </c>
      <c r="I5271" t="s">
        <v>16</v>
      </c>
      <c r="J5271" t="s">
        <v>17</v>
      </c>
      <c r="K5271" t="s">
        <v>78</v>
      </c>
      <c r="L5271">
        <v>147556</v>
      </c>
    </row>
    <row r="5272" spans="1:12" x14ac:dyDescent="0.25">
      <c r="A5272" t="s">
        <v>38</v>
      </c>
      <c r="B5272" t="s">
        <v>107</v>
      </c>
      <c r="C5272" t="s">
        <v>43</v>
      </c>
      <c r="D5272" t="s">
        <v>22</v>
      </c>
      <c r="E5272" t="b">
        <v>1</v>
      </c>
      <c r="F5272" s="1">
        <v>45309.183263888888</v>
      </c>
      <c r="G5272" t="b">
        <v>1</v>
      </c>
      <c r="H5272" t="b">
        <v>0</v>
      </c>
      <c r="I5272" t="s">
        <v>41</v>
      </c>
      <c r="J5272" t="s">
        <v>31</v>
      </c>
      <c r="K5272" t="s">
        <v>127</v>
      </c>
      <c r="L5272">
        <v>73657</v>
      </c>
    </row>
    <row r="5273" spans="1:12" x14ac:dyDescent="0.25">
      <c r="A5273" t="s">
        <v>49</v>
      </c>
      <c r="B5273" t="s">
        <v>61</v>
      </c>
      <c r="C5273" t="s">
        <v>40</v>
      </c>
      <c r="D5273" t="s">
        <v>29</v>
      </c>
      <c r="E5273" t="b">
        <v>1</v>
      </c>
      <c r="F5273" s="1">
        <v>45524.9840625</v>
      </c>
      <c r="G5273" t="b">
        <v>1</v>
      </c>
      <c r="H5273" t="b">
        <v>1</v>
      </c>
      <c r="I5273" t="s">
        <v>51</v>
      </c>
      <c r="J5273" t="s">
        <v>24</v>
      </c>
      <c r="K5273" t="s">
        <v>92</v>
      </c>
      <c r="L5273">
        <v>80303</v>
      </c>
    </row>
    <row r="5274" spans="1:12" x14ac:dyDescent="0.25">
      <c r="A5274" t="s">
        <v>26</v>
      </c>
      <c r="B5274" t="s">
        <v>33</v>
      </c>
      <c r="C5274" t="s">
        <v>28</v>
      </c>
      <c r="D5274" t="s">
        <v>22</v>
      </c>
      <c r="E5274" t="b">
        <v>1</v>
      </c>
      <c r="F5274" s="1">
        <v>45517.336631944447</v>
      </c>
      <c r="G5274" t="b">
        <v>0</v>
      </c>
      <c r="H5274" t="b">
        <v>0</v>
      </c>
      <c r="I5274" t="s">
        <v>30</v>
      </c>
      <c r="J5274" t="s">
        <v>31</v>
      </c>
      <c r="K5274" t="s">
        <v>123</v>
      </c>
      <c r="L5274">
        <v>113341</v>
      </c>
    </row>
    <row r="5275" spans="1:12" x14ac:dyDescent="0.25">
      <c r="A5275" t="s">
        <v>54</v>
      </c>
      <c r="B5275" t="s">
        <v>55</v>
      </c>
      <c r="C5275" t="s">
        <v>68</v>
      </c>
      <c r="D5275" t="s">
        <v>15</v>
      </c>
      <c r="E5275" t="b">
        <v>0</v>
      </c>
      <c r="F5275" s="1">
        <v>45574.916458333333</v>
      </c>
      <c r="G5275" t="b">
        <v>1</v>
      </c>
      <c r="H5275" t="b">
        <v>1</v>
      </c>
      <c r="I5275" t="s">
        <v>30</v>
      </c>
      <c r="J5275" t="s">
        <v>57</v>
      </c>
      <c r="K5275" t="s">
        <v>90</v>
      </c>
      <c r="L5275">
        <v>132431</v>
      </c>
    </row>
    <row r="5276" spans="1:12" x14ac:dyDescent="0.25">
      <c r="A5276" t="s">
        <v>49</v>
      </c>
      <c r="B5276" t="s">
        <v>108</v>
      </c>
      <c r="C5276" t="s">
        <v>43</v>
      </c>
      <c r="D5276" t="s">
        <v>29</v>
      </c>
      <c r="E5276" t="b">
        <v>0</v>
      </c>
      <c r="F5276" s="1">
        <v>45471.388101851851</v>
      </c>
      <c r="G5276" t="b">
        <v>1</v>
      </c>
      <c r="H5276" t="b">
        <v>0</v>
      </c>
      <c r="I5276" t="s">
        <v>51</v>
      </c>
      <c r="J5276" t="s">
        <v>34</v>
      </c>
      <c r="K5276" t="s">
        <v>113</v>
      </c>
      <c r="L5276">
        <v>95200</v>
      </c>
    </row>
    <row r="5277" spans="1:12" x14ac:dyDescent="0.25">
      <c r="A5277" t="s">
        <v>82</v>
      </c>
      <c r="B5277" t="s">
        <v>83</v>
      </c>
      <c r="C5277" t="s">
        <v>68</v>
      </c>
      <c r="D5277" t="s">
        <v>22</v>
      </c>
      <c r="E5277" t="b">
        <v>0</v>
      </c>
      <c r="F5277" s="1">
        <v>45574.115844907406</v>
      </c>
      <c r="G5277" t="b">
        <v>1</v>
      </c>
      <c r="H5277" t="b">
        <v>1</v>
      </c>
      <c r="I5277" t="s">
        <v>84</v>
      </c>
      <c r="J5277" t="s">
        <v>72</v>
      </c>
      <c r="K5277" t="s">
        <v>115</v>
      </c>
      <c r="L5277">
        <v>129566</v>
      </c>
    </row>
    <row r="5278" spans="1:12" x14ac:dyDescent="0.25">
      <c r="A5278" t="s">
        <v>26</v>
      </c>
      <c r="B5278" t="s">
        <v>71</v>
      </c>
      <c r="C5278" t="s">
        <v>28</v>
      </c>
      <c r="D5278" t="s">
        <v>15</v>
      </c>
      <c r="E5278" t="b">
        <v>0</v>
      </c>
      <c r="F5278" s="1">
        <v>45426.166342592587</v>
      </c>
      <c r="G5278" t="b">
        <v>1</v>
      </c>
      <c r="H5278" t="b">
        <v>1</v>
      </c>
      <c r="I5278" t="s">
        <v>30</v>
      </c>
      <c r="J5278" t="s">
        <v>66</v>
      </c>
      <c r="K5278" t="s">
        <v>81</v>
      </c>
      <c r="L5278">
        <v>101349</v>
      </c>
    </row>
    <row r="5279" spans="1:12" x14ac:dyDescent="0.25">
      <c r="A5279" t="s">
        <v>38</v>
      </c>
      <c r="B5279" t="s">
        <v>95</v>
      </c>
      <c r="C5279" t="s">
        <v>40</v>
      </c>
      <c r="D5279" t="s">
        <v>22</v>
      </c>
      <c r="E5279" t="b">
        <v>1</v>
      </c>
      <c r="F5279" s="1">
        <v>45653.735069444447</v>
      </c>
      <c r="G5279" t="b">
        <v>1</v>
      </c>
      <c r="H5279" t="b">
        <v>1</v>
      </c>
      <c r="I5279" t="s">
        <v>41</v>
      </c>
      <c r="J5279" t="s">
        <v>72</v>
      </c>
      <c r="K5279" t="s">
        <v>35</v>
      </c>
      <c r="L5279">
        <v>79230</v>
      </c>
    </row>
    <row r="5280" spans="1:12" x14ac:dyDescent="0.25">
      <c r="A5280" t="s">
        <v>26</v>
      </c>
      <c r="B5280" t="s">
        <v>27</v>
      </c>
      <c r="C5280" t="s">
        <v>28</v>
      </c>
      <c r="D5280" t="s">
        <v>15</v>
      </c>
      <c r="E5280" t="b">
        <v>0</v>
      </c>
      <c r="F5280" s="1">
        <v>45530.290752314817</v>
      </c>
      <c r="G5280" t="b">
        <v>0</v>
      </c>
      <c r="H5280" t="b">
        <v>0</v>
      </c>
      <c r="I5280" t="s">
        <v>30</v>
      </c>
      <c r="J5280" t="s">
        <v>66</v>
      </c>
      <c r="K5280" t="s">
        <v>124</v>
      </c>
      <c r="L5280">
        <v>89409</v>
      </c>
    </row>
    <row r="5281" spans="1:12" x14ac:dyDescent="0.25">
      <c r="A5281" t="s">
        <v>54</v>
      </c>
      <c r="B5281" t="s">
        <v>55</v>
      </c>
      <c r="C5281" t="s">
        <v>40</v>
      </c>
      <c r="D5281" t="s">
        <v>15</v>
      </c>
      <c r="E5281" t="b">
        <v>0</v>
      </c>
      <c r="F5281" s="1">
        <v>45585.902511574073</v>
      </c>
      <c r="G5281" t="b">
        <v>1</v>
      </c>
      <c r="H5281" t="b">
        <v>0</v>
      </c>
      <c r="I5281" t="s">
        <v>30</v>
      </c>
      <c r="J5281" t="s">
        <v>52</v>
      </c>
      <c r="K5281" t="s">
        <v>123</v>
      </c>
      <c r="L5281">
        <v>139737</v>
      </c>
    </row>
    <row r="5282" spans="1:12" x14ac:dyDescent="0.25">
      <c r="A5282" t="s">
        <v>45</v>
      </c>
      <c r="B5282" t="s">
        <v>46</v>
      </c>
      <c r="C5282" t="s">
        <v>43</v>
      </c>
      <c r="D5282" t="s">
        <v>22</v>
      </c>
      <c r="E5282" t="b">
        <v>0</v>
      </c>
      <c r="F5282" s="1">
        <v>45523.937928240739</v>
      </c>
      <c r="G5282" t="b">
        <v>1</v>
      </c>
      <c r="H5282" t="b">
        <v>1</v>
      </c>
      <c r="I5282" t="s">
        <v>16</v>
      </c>
      <c r="J5282" t="s">
        <v>47</v>
      </c>
      <c r="K5282" t="s">
        <v>102</v>
      </c>
      <c r="L5282">
        <v>88245</v>
      </c>
    </row>
    <row r="5283" spans="1:12" x14ac:dyDescent="0.25">
      <c r="A5283" t="s">
        <v>12</v>
      </c>
      <c r="B5283" t="s">
        <v>63</v>
      </c>
      <c r="C5283" t="s">
        <v>14</v>
      </c>
      <c r="D5283" t="s">
        <v>22</v>
      </c>
      <c r="E5283" t="b">
        <v>0</v>
      </c>
      <c r="F5283" s="1">
        <v>45645.93246527778</v>
      </c>
      <c r="G5283" t="b">
        <v>0</v>
      </c>
      <c r="H5283" t="b">
        <v>1</v>
      </c>
      <c r="I5283" t="s">
        <v>16</v>
      </c>
      <c r="J5283" t="s">
        <v>47</v>
      </c>
      <c r="K5283" t="s">
        <v>77</v>
      </c>
      <c r="L5283">
        <v>140051</v>
      </c>
    </row>
    <row r="5284" spans="1:12" x14ac:dyDescent="0.25">
      <c r="A5284" t="s">
        <v>12</v>
      </c>
      <c r="B5284" t="s">
        <v>63</v>
      </c>
      <c r="C5284" t="s">
        <v>68</v>
      </c>
      <c r="D5284" t="s">
        <v>15</v>
      </c>
      <c r="E5284" t="b">
        <v>1</v>
      </c>
      <c r="F5284" s="1">
        <v>45416.801631944443</v>
      </c>
      <c r="G5284" t="b">
        <v>1</v>
      </c>
      <c r="H5284" t="b">
        <v>0</v>
      </c>
      <c r="I5284" t="s">
        <v>16</v>
      </c>
      <c r="J5284" t="s">
        <v>47</v>
      </c>
      <c r="K5284" t="s">
        <v>98</v>
      </c>
      <c r="L5284">
        <v>124523</v>
      </c>
    </row>
    <row r="5285" spans="1:12" x14ac:dyDescent="0.25">
      <c r="A5285" t="s">
        <v>19</v>
      </c>
      <c r="B5285" t="s">
        <v>94</v>
      </c>
      <c r="C5285" t="s">
        <v>40</v>
      </c>
      <c r="D5285" t="s">
        <v>29</v>
      </c>
      <c r="E5285" t="b">
        <v>1</v>
      </c>
      <c r="F5285" s="1">
        <v>45340.003159722219</v>
      </c>
      <c r="G5285" t="b">
        <v>0</v>
      </c>
      <c r="H5285" t="b">
        <v>0</v>
      </c>
      <c r="I5285" t="s">
        <v>23</v>
      </c>
      <c r="J5285" t="s">
        <v>80</v>
      </c>
      <c r="K5285" t="s">
        <v>120</v>
      </c>
      <c r="L5285">
        <v>76027</v>
      </c>
    </row>
    <row r="5286" spans="1:12" x14ac:dyDescent="0.25">
      <c r="A5286" t="s">
        <v>12</v>
      </c>
      <c r="B5286" t="s">
        <v>13</v>
      </c>
      <c r="C5286" t="s">
        <v>21</v>
      </c>
      <c r="D5286" t="s">
        <v>22</v>
      </c>
      <c r="E5286" t="b">
        <v>0</v>
      </c>
      <c r="F5286" s="1">
        <v>45600.005104166667</v>
      </c>
      <c r="G5286" t="b">
        <v>1</v>
      </c>
      <c r="H5286" t="b">
        <v>0</v>
      </c>
      <c r="I5286" t="s">
        <v>16</v>
      </c>
      <c r="J5286" t="s">
        <v>31</v>
      </c>
      <c r="K5286" t="s">
        <v>125</v>
      </c>
      <c r="L5286">
        <v>124424</v>
      </c>
    </row>
    <row r="5287" spans="1:12" x14ac:dyDescent="0.25">
      <c r="A5287" t="s">
        <v>26</v>
      </c>
      <c r="B5287" t="s">
        <v>27</v>
      </c>
      <c r="C5287" t="s">
        <v>28</v>
      </c>
      <c r="D5287" t="s">
        <v>22</v>
      </c>
      <c r="E5287" t="b">
        <v>0</v>
      </c>
      <c r="F5287" s="1">
        <v>45372.95857638889</v>
      </c>
      <c r="G5287" t="b">
        <v>1</v>
      </c>
      <c r="H5287" t="b">
        <v>1</v>
      </c>
      <c r="I5287" t="s">
        <v>30</v>
      </c>
      <c r="J5287" t="s">
        <v>47</v>
      </c>
      <c r="K5287" t="s">
        <v>120</v>
      </c>
      <c r="L5287">
        <v>93521</v>
      </c>
    </row>
    <row r="5288" spans="1:12" x14ac:dyDescent="0.25">
      <c r="A5288" t="s">
        <v>19</v>
      </c>
      <c r="B5288" t="s">
        <v>36</v>
      </c>
      <c r="C5288" t="s">
        <v>68</v>
      </c>
      <c r="D5288" t="s">
        <v>29</v>
      </c>
      <c r="E5288" t="b">
        <v>1</v>
      </c>
      <c r="F5288" s="1">
        <v>45572.96166666667</v>
      </c>
      <c r="G5288" t="b">
        <v>1</v>
      </c>
      <c r="H5288" t="b">
        <v>1</v>
      </c>
      <c r="I5288" t="s">
        <v>23</v>
      </c>
      <c r="J5288" t="s">
        <v>34</v>
      </c>
      <c r="K5288" t="s">
        <v>104</v>
      </c>
      <c r="L5288">
        <v>63522</v>
      </c>
    </row>
    <row r="5289" spans="1:12" x14ac:dyDescent="0.25">
      <c r="A5289" t="s">
        <v>19</v>
      </c>
      <c r="B5289" t="s">
        <v>86</v>
      </c>
      <c r="C5289" t="s">
        <v>43</v>
      </c>
      <c r="D5289" t="s">
        <v>22</v>
      </c>
      <c r="E5289" t="b">
        <v>0</v>
      </c>
      <c r="F5289" s="1">
        <v>45420.068958333337</v>
      </c>
      <c r="G5289" t="b">
        <v>1</v>
      </c>
      <c r="H5289" t="b">
        <v>1</v>
      </c>
      <c r="I5289" t="s">
        <v>23</v>
      </c>
      <c r="J5289" t="s">
        <v>44</v>
      </c>
      <c r="K5289" t="s">
        <v>123</v>
      </c>
      <c r="L5289">
        <v>74214</v>
      </c>
    </row>
    <row r="5290" spans="1:12" x14ac:dyDescent="0.25">
      <c r="A5290" t="s">
        <v>38</v>
      </c>
      <c r="B5290" t="s">
        <v>95</v>
      </c>
      <c r="C5290" t="s">
        <v>14</v>
      </c>
      <c r="D5290" t="s">
        <v>29</v>
      </c>
      <c r="E5290" t="b">
        <v>1</v>
      </c>
      <c r="F5290" s="1">
        <v>45431.760231481479</v>
      </c>
      <c r="G5290" t="b">
        <v>1</v>
      </c>
      <c r="H5290" t="b">
        <v>1</v>
      </c>
      <c r="I5290" t="s">
        <v>41</v>
      </c>
      <c r="J5290" t="s">
        <v>31</v>
      </c>
      <c r="K5290" t="s">
        <v>118</v>
      </c>
      <c r="L5290">
        <v>87928</v>
      </c>
    </row>
    <row r="5291" spans="1:12" x14ac:dyDescent="0.25">
      <c r="A5291" t="s">
        <v>12</v>
      </c>
      <c r="B5291" t="s">
        <v>75</v>
      </c>
      <c r="C5291" t="s">
        <v>43</v>
      </c>
      <c r="D5291" t="s">
        <v>22</v>
      </c>
      <c r="E5291" t="b">
        <v>0</v>
      </c>
      <c r="F5291" s="1">
        <v>45533.305868055562</v>
      </c>
      <c r="G5291" t="b">
        <v>0</v>
      </c>
      <c r="H5291" t="b">
        <v>1</v>
      </c>
      <c r="I5291" t="s">
        <v>16</v>
      </c>
      <c r="J5291" t="s">
        <v>24</v>
      </c>
      <c r="K5291" t="s">
        <v>106</v>
      </c>
      <c r="L5291">
        <v>125989</v>
      </c>
    </row>
    <row r="5292" spans="1:12" x14ac:dyDescent="0.25">
      <c r="A5292" t="s">
        <v>19</v>
      </c>
      <c r="B5292" t="s">
        <v>20</v>
      </c>
      <c r="C5292" t="s">
        <v>21</v>
      </c>
      <c r="D5292" t="s">
        <v>15</v>
      </c>
      <c r="E5292" t="b">
        <v>0</v>
      </c>
      <c r="F5292" s="1">
        <v>45370.797986111109</v>
      </c>
      <c r="G5292" t="b">
        <v>0</v>
      </c>
      <c r="H5292" t="b">
        <v>0</v>
      </c>
      <c r="I5292" t="s">
        <v>23</v>
      </c>
      <c r="J5292" t="s">
        <v>57</v>
      </c>
      <c r="K5292" t="s">
        <v>62</v>
      </c>
      <c r="L5292">
        <v>89251</v>
      </c>
    </row>
    <row r="5293" spans="1:12" x14ac:dyDescent="0.25">
      <c r="A5293" t="s">
        <v>82</v>
      </c>
      <c r="B5293" t="s">
        <v>85</v>
      </c>
      <c r="C5293" t="s">
        <v>14</v>
      </c>
      <c r="D5293" t="s">
        <v>15</v>
      </c>
      <c r="E5293" t="b">
        <v>1</v>
      </c>
      <c r="F5293" s="1">
        <v>45655.95040509259</v>
      </c>
      <c r="G5293" t="b">
        <v>0</v>
      </c>
      <c r="H5293" t="b">
        <v>0</v>
      </c>
      <c r="I5293" t="s">
        <v>84</v>
      </c>
      <c r="J5293" t="s">
        <v>24</v>
      </c>
      <c r="K5293" t="s">
        <v>98</v>
      </c>
      <c r="L5293">
        <v>139695</v>
      </c>
    </row>
    <row r="5294" spans="1:12" x14ac:dyDescent="0.25">
      <c r="A5294" t="s">
        <v>26</v>
      </c>
      <c r="B5294" t="s">
        <v>27</v>
      </c>
      <c r="C5294" t="s">
        <v>14</v>
      </c>
      <c r="D5294" t="s">
        <v>22</v>
      </c>
      <c r="E5294" t="b">
        <v>0</v>
      </c>
      <c r="F5294" s="1">
        <v>45570.753391203703</v>
      </c>
      <c r="G5294" t="b">
        <v>0</v>
      </c>
      <c r="H5294" t="b">
        <v>1</v>
      </c>
      <c r="I5294" t="s">
        <v>30</v>
      </c>
      <c r="J5294" t="s">
        <v>64</v>
      </c>
      <c r="K5294" t="s">
        <v>98</v>
      </c>
      <c r="L5294">
        <v>112305</v>
      </c>
    </row>
    <row r="5295" spans="1:12" x14ac:dyDescent="0.25">
      <c r="A5295" t="s">
        <v>82</v>
      </c>
      <c r="B5295" t="s">
        <v>83</v>
      </c>
      <c r="C5295" t="s">
        <v>43</v>
      </c>
      <c r="D5295" t="s">
        <v>29</v>
      </c>
      <c r="E5295" t="b">
        <v>1</v>
      </c>
      <c r="F5295" s="1">
        <v>45565.495381944442</v>
      </c>
      <c r="G5295" t="b">
        <v>0</v>
      </c>
      <c r="H5295" t="b">
        <v>1</v>
      </c>
      <c r="I5295" t="s">
        <v>84</v>
      </c>
      <c r="J5295" t="s">
        <v>34</v>
      </c>
      <c r="K5295" t="s">
        <v>111</v>
      </c>
      <c r="L5295">
        <v>131068</v>
      </c>
    </row>
    <row r="5296" spans="1:12" x14ac:dyDescent="0.25">
      <c r="A5296" t="s">
        <v>12</v>
      </c>
      <c r="B5296" t="s">
        <v>63</v>
      </c>
      <c r="C5296" t="s">
        <v>40</v>
      </c>
      <c r="D5296" t="s">
        <v>22</v>
      </c>
      <c r="E5296" t="b">
        <v>0</v>
      </c>
      <c r="F5296" s="1">
        <v>45449.425983796304</v>
      </c>
      <c r="G5296" t="b">
        <v>1</v>
      </c>
      <c r="H5296" t="b">
        <v>0</v>
      </c>
      <c r="I5296" t="s">
        <v>16</v>
      </c>
      <c r="J5296" t="s">
        <v>64</v>
      </c>
      <c r="K5296" t="s">
        <v>89</v>
      </c>
      <c r="L5296">
        <v>114589</v>
      </c>
    </row>
    <row r="5297" spans="1:12" x14ac:dyDescent="0.25">
      <c r="A5297" t="s">
        <v>26</v>
      </c>
      <c r="B5297" t="s">
        <v>71</v>
      </c>
      <c r="C5297" t="s">
        <v>28</v>
      </c>
      <c r="D5297" t="s">
        <v>22</v>
      </c>
      <c r="E5297" t="b">
        <v>0</v>
      </c>
      <c r="F5297" s="1">
        <v>45541.645879629628</v>
      </c>
      <c r="G5297" t="b">
        <v>0</v>
      </c>
      <c r="H5297" t="b">
        <v>0</v>
      </c>
      <c r="I5297" t="s">
        <v>30</v>
      </c>
      <c r="J5297" t="s">
        <v>57</v>
      </c>
      <c r="K5297" t="s">
        <v>103</v>
      </c>
      <c r="L5297">
        <v>86134</v>
      </c>
    </row>
    <row r="5298" spans="1:12" x14ac:dyDescent="0.25">
      <c r="A5298" t="s">
        <v>49</v>
      </c>
      <c r="B5298" t="s">
        <v>50</v>
      </c>
      <c r="C5298" t="s">
        <v>43</v>
      </c>
      <c r="D5298" t="s">
        <v>15</v>
      </c>
      <c r="E5298" t="b">
        <v>1</v>
      </c>
      <c r="F5298" s="1">
        <v>45396.197372685187</v>
      </c>
      <c r="G5298" t="b">
        <v>0</v>
      </c>
      <c r="H5298" t="b">
        <v>0</v>
      </c>
      <c r="I5298" t="s">
        <v>51</v>
      </c>
      <c r="J5298" t="s">
        <v>72</v>
      </c>
      <c r="K5298" t="s">
        <v>105</v>
      </c>
      <c r="L5298">
        <v>88050</v>
      </c>
    </row>
    <row r="5299" spans="1:12" x14ac:dyDescent="0.25">
      <c r="A5299" t="s">
        <v>38</v>
      </c>
      <c r="B5299" t="s">
        <v>39</v>
      </c>
      <c r="C5299" t="s">
        <v>14</v>
      </c>
      <c r="D5299" t="s">
        <v>22</v>
      </c>
      <c r="E5299" t="b">
        <v>1</v>
      </c>
      <c r="F5299" s="1">
        <v>45450.131828703707</v>
      </c>
      <c r="G5299" t="b">
        <v>0</v>
      </c>
      <c r="H5299" t="b">
        <v>1</v>
      </c>
      <c r="I5299" t="s">
        <v>41</v>
      </c>
      <c r="J5299" t="s">
        <v>64</v>
      </c>
      <c r="K5299" t="s">
        <v>62</v>
      </c>
      <c r="L5299">
        <v>88939</v>
      </c>
    </row>
    <row r="5300" spans="1:12" x14ac:dyDescent="0.25">
      <c r="A5300" t="s">
        <v>45</v>
      </c>
      <c r="B5300" t="s">
        <v>76</v>
      </c>
      <c r="C5300" t="s">
        <v>40</v>
      </c>
      <c r="D5300" t="s">
        <v>29</v>
      </c>
      <c r="E5300" t="b">
        <v>1</v>
      </c>
      <c r="F5300" s="1">
        <v>45477.556006944447</v>
      </c>
      <c r="G5300" t="b">
        <v>0</v>
      </c>
      <c r="H5300" t="b">
        <v>1</v>
      </c>
      <c r="I5300" t="s">
        <v>16</v>
      </c>
      <c r="J5300" t="s">
        <v>47</v>
      </c>
      <c r="K5300" t="s">
        <v>122</v>
      </c>
      <c r="L5300">
        <v>94079</v>
      </c>
    </row>
    <row r="5301" spans="1:12" x14ac:dyDescent="0.25">
      <c r="A5301" t="s">
        <v>49</v>
      </c>
      <c r="B5301" t="s">
        <v>108</v>
      </c>
      <c r="C5301" t="s">
        <v>21</v>
      </c>
      <c r="D5301" t="s">
        <v>22</v>
      </c>
      <c r="E5301" t="b">
        <v>0</v>
      </c>
      <c r="F5301" s="1">
        <v>45457.006863425922</v>
      </c>
      <c r="G5301" t="b">
        <v>0</v>
      </c>
      <c r="H5301" t="b">
        <v>1</v>
      </c>
      <c r="I5301" t="s">
        <v>51</v>
      </c>
      <c r="J5301" t="s">
        <v>47</v>
      </c>
      <c r="K5301" t="s">
        <v>65</v>
      </c>
      <c r="L5301">
        <v>89860</v>
      </c>
    </row>
    <row r="5302" spans="1:12" x14ac:dyDescent="0.25">
      <c r="A5302" t="s">
        <v>19</v>
      </c>
      <c r="B5302" t="s">
        <v>20</v>
      </c>
      <c r="C5302" t="s">
        <v>14</v>
      </c>
      <c r="D5302" t="s">
        <v>22</v>
      </c>
      <c r="E5302" t="b">
        <v>0</v>
      </c>
      <c r="F5302" s="1">
        <v>45615.208113425928</v>
      </c>
      <c r="G5302" t="b">
        <v>1</v>
      </c>
      <c r="H5302" t="b">
        <v>0</v>
      </c>
      <c r="I5302" t="s">
        <v>23</v>
      </c>
      <c r="J5302" t="s">
        <v>57</v>
      </c>
      <c r="K5302" t="s">
        <v>128</v>
      </c>
      <c r="L5302">
        <v>64515</v>
      </c>
    </row>
    <row r="5303" spans="1:12" x14ac:dyDescent="0.25">
      <c r="A5303" t="s">
        <v>45</v>
      </c>
      <c r="B5303" t="s">
        <v>76</v>
      </c>
      <c r="C5303" t="s">
        <v>28</v>
      </c>
      <c r="D5303" t="s">
        <v>29</v>
      </c>
      <c r="E5303" t="b">
        <v>1</v>
      </c>
      <c r="F5303" s="1">
        <v>45643.402719907397</v>
      </c>
      <c r="G5303" t="b">
        <v>1</v>
      </c>
      <c r="H5303" t="b">
        <v>1</v>
      </c>
      <c r="I5303" t="s">
        <v>16</v>
      </c>
      <c r="J5303" t="s">
        <v>70</v>
      </c>
      <c r="K5303" t="s">
        <v>56</v>
      </c>
      <c r="L5303">
        <v>90158</v>
      </c>
    </row>
    <row r="5304" spans="1:12" x14ac:dyDescent="0.25">
      <c r="A5304" t="s">
        <v>26</v>
      </c>
      <c r="B5304" t="s">
        <v>33</v>
      </c>
      <c r="C5304" t="s">
        <v>40</v>
      </c>
      <c r="D5304" t="s">
        <v>15</v>
      </c>
      <c r="E5304" t="b">
        <v>1</v>
      </c>
      <c r="F5304" s="1">
        <v>45581.335729166669</v>
      </c>
      <c r="G5304" t="b">
        <v>1</v>
      </c>
      <c r="H5304" t="b">
        <v>1</v>
      </c>
      <c r="I5304" t="s">
        <v>30</v>
      </c>
      <c r="J5304" t="s">
        <v>47</v>
      </c>
      <c r="K5304" t="s">
        <v>122</v>
      </c>
      <c r="L5304">
        <v>109704</v>
      </c>
    </row>
    <row r="5305" spans="1:12" x14ac:dyDescent="0.25">
      <c r="A5305" t="s">
        <v>49</v>
      </c>
      <c r="B5305" t="s">
        <v>50</v>
      </c>
      <c r="C5305" t="s">
        <v>21</v>
      </c>
      <c r="D5305" t="s">
        <v>22</v>
      </c>
      <c r="E5305" t="b">
        <v>1</v>
      </c>
      <c r="F5305" s="1">
        <v>45613.588159722232</v>
      </c>
      <c r="G5305" t="b">
        <v>1</v>
      </c>
      <c r="H5305" t="b">
        <v>0</v>
      </c>
      <c r="I5305" t="s">
        <v>51</v>
      </c>
      <c r="J5305" t="s">
        <v>34</v>
      </c>
      <c r="K5305" t="s">
        <v>109</v>
      </c>
      <c r="L5305">
        <v>94707</v>
      </c>
    </row>
    <row r="5306" spans="1:12" x14ac:dyDescent="0.25">
      <c r="A5306" t="s">
        <v>49</v>
      </c>
      <c r="B5306" t="s">
        <v>108</v>
      </c>
      <c r="C5306" t="s">
        <v>68</v>
      </c>
      <c r="D5306" t="s">
        <v>29</v>
      </c>
      <c r="E5306" t="b">
        <v>1</v>
      </c>
      <c r="F5306" s="1">
        <v>45649.661666666667</v>
      </c>
      <c r="G5306" t="b">
        <v>1</v>
      </c>
      <c r="H5306" t="b">
        <v>0</v>
      </c>
      <c r="I5306" t="s">
        <v>51</v>
      </c>
      <c r="J5306" t="s">
        <v>72</v>
      </c>
      <c r="K5306" t="s">
        <v>105</v>
      </c>
      <c r="L5306">
        <v>88878</v>
      </c>
    </row>
    <row r="5307" spans="1:12" x14ac:dyDescent="0.25">
      <c r="A5307" t="s">
        <v>45</v>
      </c>
      <c r="B5307" t="s">
        <v>76</v>
      </c>
      <c r="C5307" t="s">
        <v>28</v>
      </c>
      <c r="D5307" t="s">
        <v>29</v>
      </c>
      <c r="E5307" t="b">
        <v>1</v>
      </c>
      <c r="F5307" s="1">
        <v>45411.041747685187</v>
      </c>
      <c r="G5307" t="b">
        <v>1</v>
      </c>
      <c r="H5307" t="b">
        <v>1</v>
      </c>
      <c r="I5307" t="s">
        <v>16</v>
      </c>
      <c r="J5307" t="s">
        <v>66</v>
      </c>
      <c r="K5307" t="s">
        <v>67</v>
      </c>
      <c r="L5307">
        <v>91926</v>
      </c>
    </row>
    <row r="5308" spans="1:12" x14ac:dyDescent="0.25">
      <c r="A5308" t="s">
        <v>38</v>
      </c>
      <c r="B5308" t="s">
        <v>107</v>
      </c>
      <c r="C5308" t="s">
        <v>68</v>
      </c>
      <c r="D5308" t="s">
        <v>15</v>
      </c>
      <c r="E5308" t="b">
        <v>0</v>
      </c>
      <c r="F5308" s="1">
        <v>45634.871006944442</v>
      </c>
      <c r="G5308" t="b">
        <v>1</v>
      </c>
      <c r="H5308" t="b">
        <v>0</v>
      </c>
      <c r="I5308" t="s">
        <v>41</v>
      </c>
      <c r="J5308" t="s">
        <v>34</v>
      </c>
      <c r="K5308" t="s">
        <v>97</v>
      </c>
      <c r="L5308">
        <v>77680</v>
      </c>
    </row>
    <row r="5309" spans="1:12" x14ac:dyDescent="0.25">
      <c r="A5309" t="s">
        <v>19</v>
      </c>
      <c r="B5309" t="s">
        <v>20</v>
      </c>
      <c r="C5309" t="s">
        <v>21</v>
      </c>
      <c r="D5309" t="s">
        <v>22</v>
      </c>
      <c r="E5309" t="b">
        <v>1</v>
      </c>
      <c r="F5309" s="1">
        <v>45636.757962962962</v>
      </c>
      <c r="G5309" t="b">
        <v>0</v>
      </c>
      <c r="H5309" t="b">
        <v>0</v>
      </c>
      <c r="I5309" t="s">
        <v>23</v>
      </c>
      <c r="J5309" t="s">
        <v>72</v>
      </c>
      <c r="K5309" t="s">
        <v>122</v>
      </c>
      <c r="L5309">
        <v>88369</v>
      </c>
    </row>
    <row r="5310" spans="1:12" x14ac:dyDescent="0.25">
      <c r="A5310" t="s">
        <v>54</v>
      </c>
      <c r="B5310" t="s">
        <v>55</v>
      </c>
      <c r="C5310" t="s">
        <v>43</v>
      </c>
      <c r="D5310" t="s">
        <v>22</v>
      </c>
      <c r="E5310" t="b">
        <v>1</v>
      </c>
      <c r="F5310" s="1">
        <v>45586.633553240739</v>
      </c>
      <c r="G5310" t="b">
        <v>0</v>
      </c>
      <c r="H5310" t="b">
        <v>0</v>
      </c>
      <c r="I5310" t="s">
        <v>30</v>
      </c>
      <c r="J5310" t="s">
        <v>72</v>
      </c>
      <c r="K5310" t="s">
        <v>67</v>
      </c>
      <c r="L5310">
        <v>125112</v>
      </c>
    </row>
    <row r="5311" spans="1:12" x14ac:dyDescent="0.25">
      <c r="A5311" t="s">
        <v>19</v>
      </c>
      <c r="B5311" t="s">
        <v>36</v>
      </c>
      <c r="C5311" t="s">
        <v>43</v>
      </c>
      <c r="D5311" t="s">
        <v>22</v>
      </c>
      <c r="E5311" t="b">
        <v>1</v>
      </c>
      <c r="F5311" s="1">
        <v>45512.145648148151</v>
      </c>
      <c r="G5311" t="b">
        <v>0</v>
      </c>
      <c r="H5311" t="b">
        <v>1</v>
      </c>
      <c r="I5311" t="s">
        <v>23</v>
      </c>
      <c r="J5311" t="s">
        <v>31</v>
      </c>
      <c r="K5311" t="s">
        <v>123</v>
      </c>
      <c r="L5311">
        <v>67960</v>
      </c>
    </row>
    <row r="5312" spans="1:12" x14ac:dyDescent="0.25">
      <c r="A5312" t="s">
        <v>38</v>
      </c>
      <c r="B5312" t="s">
        <v>95</v>
      </c>
      <c r="C5312" t="s">
        <v>43</v>
      </c>
      <c r="D5312" t="s">
        <v>29</v>
      </c>
      <c r="E5312" t="b">
        <v>1</v>
      </c>
      <c r="F5312" s="1">
        <v>45451.690347222233</v>
      </c>
      <c r="G5312" t="b">
        <v>0</v>
      </c>
      <c r="H5312" t="b">
        <v>1</v>
      </c>
      <c r="I5312" t="s">
        <v>41</v>
      </c>
      <c r="J5312" t="s">
        <v>64</v>
      </c>
      <c r="K5312" t="s">
        <v>58</v>
      </c>
      <c r="L5312">
        <v>71287</v>
      </c>
    </row>
    <row r="5313" spans="1:12" x14ac:dyDescent="0.25">
      <c r="A5313" t="s">
        <v>45</v>
      </c>
      <c r="B5313" t="s">
        <v>46</v>
      </c>
      <c r="C5313" t="s">
        <v>14</v>
      </c>
      <c r="D5313" t="s">
        <v>15</v>
      </c>
      <c r="E5313" t="b">
        <v>0</v>
      </c>
      <c r="F5313" s="1">
        <v>45436.868750000001</v>
      </c>
      <c r="G5313" t="b">
        <v>0</v>
      </c>
      <c r="H5313" t="b">
        <v>1</v>
      </c>
      <c r="I5313" t="s">
        <v>16</v>
      </c>
      <c r="J5313" t="s">
        <v>17</v>
      </c>
      <c r="K5313" t="s">
        <v>69</v>
      </c>
      <c r="L5313">
        <v>108390</v>
      </c>
    </row>
    <row r="5314" spans="1:12" x14ac:dyDescent="0.25">
      <c r="A5314" t="s">
        <v>38</v>
      </c>
      <c r="B5314" t="s">
        <v>95</v>
      </c>
      <c r="C5314" t="s">
        <v>40</v>
      </c>
      <c r="D5314" t="s">
        <v>22</v>
      </c>
      <c r="E5314" t="b">
        <v>0</v>
      </c>
      <c r="F5314" s="1">
        <v>45370.555196759262</v>
      </c>
      <c r="G5314" t="b">
        <v>0</v>
      </c>
      <c r="H5314" t="b">
        <v>0</v>
      </c>
      <c r="I5314" t="s">
        <v>41</v>
      </c>
      <c r="J5314" t="s">
        <v>24</v>
      </c>
      <c r="K5314" t="s">
        <v>121</v>
      </c>
      <c r="L5314">
        <v>94561</v>
      </c>
    </row>
    <row r="5315" spans="1:12" x14ac:dyDescent="0.25">
      <c r="A5315" t="s">
        <v>26</v>
      </c>
      <c r="B5315" t="s">
        <v>27</v>
      </c>
      <c r="C5315" t="s">
        <v>28</v>
      </c>
      <c r="D5315" t="s">
        <v>15</v>
      </c>
      <c r="E5315" t="b">
        <v>1</v>
      </c>
      <c r="F5315" s="1">
        <v>45456.543842592589</v>
      </c>
      <c r="G5315" t="b">
        <v>1</v>
      </c>
      <c r="H5315" t="b">
        <v>1</v>
      </c>
      <c r="I5315" t="s">
        <v>30</v>
      </c>
      <c r="J5315" t="s">
        <v>31</v>
      </c>
      <c r="K5315" t="s">
        <v>113</v>
      </c>
      <c r="L5315">
        <v>114427</v>
      </c>
    </row>
    <row r="5316" spans="1:12" x14ac:dyDescent="0.25">
      <c r="A5316" t="s">
        <v>12</v>
      </c>
      <c r="B5316" t="s">
        <v>75</v>
      </c>
      <c r="C5316" t="s">
        <v>40</v>
      </c>
      <c r="D5316" t="s">
        <v>29</v>
      </c>
      <c r="E5316" t="b">
        <v>0</v>
      </c>
      <c r="F5316" s="1">
        <v>45445.086817129632</v>
      </c>
      <c r="G5316" t="b">
        <v>1</v>
      </c>
      <c r="H5316" t="b">
        <v>0</v>
      </c>
      <c r="I5316" t="s">
        <v>16</v>
      </c>
      <c r="J5316" t="s">
        <v>80</v>
      </c>
      <c r="K5316" t="s">
        <v>125</v>
      </c>
      <c r="L5316">
        <v>113944</v>
      </c>
    </row>
    <row r="5317" spans="1:12" x14ac:dyDescent="0.25">
      <c r="A5317" t="s">
        <v>45</v>
      </c>
      <c r="B5317" t="s">
        <v>88</v>
      </c>
      <c r="C5317" t="s">
        <v>68</v>
      </c>
      <c r="D5317" t="s">
        <v>29</v>
      </c>
      <c r="E5317" t="b">
        <v>1</v>
      </c>
      <c r="F5317" s="1">
        <v>45309.15729166667</v>
      </c>
      <c r="G5317" t="b">
        <v>0</v>
      </c>
      <c r="H5317" t="b">
        <v>1</v>
      </c>
      <c r="I5317" t="s">
        <v>16</v>
      </c>
      <c r="J5317" t="s">
        <v>52</v>
      </c>
      <c r="K5317" t="s">
        <v>73</v>
      </c>
      <c r="L5317">
        <v>85040</v>
      </c>
    </row>
    <row r="5318" spans="1:12" x14ac:dyDescent="0.25">
      <c r="A5318" t="s">
        <v>45</v>
      </c>
      <c r="B5318" t="s">
        <v>76</v>
      </c>
      <c r="C5318" t="s">
        <v>21</v>
      </c>
      <c r="D5318" t="s">
        <v>22</v>
      </c>
      <c r="E5318" t="b">
        <v>1</v>
      </c>
      <c r="F5318" s="1">
        <v>45609.94803240741</v>
      </c>
      <c r="G5318" t="b">
        <v>0</v>
      </c>
      <c r="H5318" t="b">
        <v>1</v>
      </c>
      <c r="I5318" t="s">
        <v>16</v>
      </c>
      <c r="J5318" t="s">
        <v>64</v>
      </c>
      <c r="K5318" t="s">
        <v>89</v>
      </c>
      <c r="L5318">
        <v>104973</v>
      </c>
    </row>
    <row r="5319" spans="1:12" x14ac:dyDescent="0.25">
      <c r="A5319" t="s">
        <v>26</v>
      </c>
      <c r="B5319" t="s">
        <v>27</v>
      </c>
      <c r="C5319" t="s">
        <v>68</v>
      </c>
      <c r="D5319" t="s">
        <v>15</v>
      </c>
      <c r="E5319" t="b">
        <v>0</v>
      </c>
      <c r="F5319" s="1">
        <v>45419.777326388888</v>
      </c>
      <c r="G5319" t="b">
        <v>1</v>
      </c>
      <c r="H5319" t="b">
        <v>1</v>
      </c>
      <c r="I5319" t="s">
        <v>30</v>
      </c>
      <c r="J5319" t="s">
        <v>64</v>
      </c>
      <c r="K5319" t="s">
        <v>106</v>
      </c>
      <c r="L5319">
        <v>95703</v>
      </c>
    </row>
    <row r="5320" spans="1:12" x14ac:dyDescent="0.25">
      <c r="A5320" t="s">
        <v>82</v>
      </c>
      <c r="B5320" t="s">
        <v>91</v>
      </c>
      <c r="C5320" t="s">
        <v>40</v>
      </c>
      <c r="D5320" t="s">
        <v>29</v>
      </c>
      <c r="E5320" t="b">
        <v>0</v>
      </c>
      <c r="F5320" s="1">
        <v>45350.738171296303</v>
      </c>
      <c r="G5320" t="b">
        <v>0</v>
      </c>
      <c r="H5320" t="b">
        <v>0</v>
      </c>
      <c r="I5320" t="s">
        <v>84</v>
      </c>
      <c r="J5320" t="s">
        <v>52</v>
      </c>
      <c r="K5320" t="s">
        <v>74</v>
      </c>
      <c r="L5320">
        <v>122103</v>
      </c>
    </row>
    <row r="5321" spans="1:12" x14ac:dyDescent="0.25">
      <c r="A5321" t="s">
        <v>82</v>
      </c>
      <c r="B5321" t="s">
        <v>85</v>
      </c>
      <c r="C5321" t="s">
        <v>40</v>
      </c>
      <c r="D5321" t="s">
        <v>29</v>
      </c>
      <c r="E5321" t="b">
        <v>0</v>
      </c>
      <c r="F5321" s="1">
        <v>45349.107523148137</v>
      </c>
      <c r="G5321" t="b">
        <v>0</v>
      </c>
      <c r="H5321" t="b">
        <v>0</v>
      </c>
      <c r="I5321" t="s">
        <v>84</v>
      </c>
      <c r="J5321" t="s">
        <v>17</v>
      </c>
      <c r="K5321" t="s">
        <v>81</v>
      </c>
      <c r="L5321">
        <v>119244</v>
      </c>
    </row>
    <row r="5322" spans="1:12" x14ac:dyDescent="0.25">
      <c r="A5322" t="s">
        <v>19</v>
      </c>
      <c r="B5322" t="s">
        <v>20</v>
      </c>
      <c r="C5322" t="s">
        <v>21</v>
      </c>
      <c r="D5322" t="s">
        <v>29</v>
      </c>
      <c r="E5322" t="b">
        <v>1</v>
      </c>
      <c r="F5322" s="1">
        <v>45503.222256944442</v>
      </c>
      <c r="G5322" t="b">
        <v>0</v>
      </c>
      <c r="H5322" t="b">
        <v>0</v>
      </c>
      <c r="I5322" t="s">
        <v>23</v>
      </c>
      <c r="J5322" t="s">
        <v>72</v>
      </c>
      <c r="K5322" t="s">
        <v>96</v>
      </c>
      <c r="L5322">
        <v>89618</v>
      </c>
    </row>
    <row r="5323" spans="1:12" x14ac:dyDescent="0.25">
      <c r="A5323" t="s">
        <v>82</v>
      </c>
      <c r="B5323" t="s">
        <v>91</v>
      </c>
      <c r="C5323" t="s">
        <v>68</v>
      </c>
      <c r="D5323" t="s">
        <v>15</v>
      </c>
      <c r="E5323" t="b">
        <v>1</v>
      </c>
      <c r="F5323" s="1">
        <v>45430.15221064815</v>
      </c>
      <c r="G5323" t="b">
        <v>0</v>
      </c>
      <c r="H5323" t="b">
        <v>0</v>
      </c>
      <c r="I5323" t="s">
        <v>84</v>
      </c>
      <c r="J5323" t="s">
        <v>24</v>
      </c>
      <c r="K5323" t="s">
        <v>96</v>
      </c>
      <c r="L5323">
        <v>109091</v>
      </c>
    </row>
    <row r="5324" spans="1:12" x14ac:dyDescent="0.25">
      <c r="A5324" t="s">
        <v>19</v>
      </c>
      <c r="B5324" t="s">
        <v>94</v>
      </c>
      <c r="C5324" t="s">
        <v>43</v>
      </c>
      <c r="D5324" t="s">
        <v>29</v>
      </c>
      <c r="E5324" t="b">
        <v>0</v>
      </c>
      <c r="F5324" s="1">
        <v>45360.044456018521</v>
      </c>
      <c r="G5324" t="b">
        <v>0</v>
      </c>
      <c r="H5324" t="b">
        <v>1</v>
      </c>
      <c r="I5324" t="s">
        <v>23</v>
      </c>
      <c r="J5324" t="s">
        <v>52</v>
      </c>
      <c r="K5324" t="s">
        <v>53</v>
      </c>
      <c r="L5324">
        <v>65452</v>
      </c>
    </row>
    <row r="5325" spans="1:12" x14ac:dyDescent="0.25">
      <c r="A5325" t="s">
        <v>26</v>
      </c>
      <c r="B5325" t="s">
        <v>27</v>
      </c>
      <c r="C5325" t="s">
        <v>28</v>
      </c>
      <c r="D5325" t="s">
        <v>15</v>
      </c>
      <c r="E5325" t="b">
        <v>1</v>
      </c>
      <c r="F5325" s="1">
        <v>45536.597592592603</v>
      </c>
      <c r="G5325" t="b">
        <v>0</v>
      </c>
      <c r="H5325" t="b">
        <v>0</v>
      </c>
      <c r="I5325" t="s">
        <v>30</v>
      </c>
      <c r="J5325" t="s">
        <v>70</v>
      </c>
      <c r="K5325" t="s">
        <v>104</v>
      </c>
      <c r="L5325">
        <v>86337</v>
      </c>
    </row>
    <row r="5326" spans="1:12" x14ac:dyDescent="0.25">
      <c r="A5326" t="s">
        <v>82</v>
      </c>
      <c r="B5326" t="s">
        <v>85</v>
      </c>
      <c r="C5326" t="s">
        <v>21</v>
      </c>
      <c r="D5326" t="s">
        <v>15</v>
      </c>
      <c r="E5326" t="b">
        <v>1</v>
      </c>
      <c r="F5326" s="1">
        <v>45433.80777777778</v>
      </c>
      <c r="G5326" t="b">
        <v>1</v>
      </c>
      <c r="H5326" t="b">
        <v>1</v>
      </c>
      <c r="I5326" t="s">
        <v>84</v>
      </c>
      <c r="J5326" t="s">
        <v>47</v>
      </c>
      <c r="K5326" t="s">
        <v>110</v>
      </c>
      <c r="L5326">
        <v>115185</v>
      </c>
    </row>
    <row r="5327" spans="1:12" x14ac:dyDescent="0.25">
      <c r="A5327" t="s">
        <v>49</v>
      </c>
      <c r="B5327" t="s">
        <v>50</v>
      </c>
      <c r="C5327" t="s">
        <v>21</v>
      </c>
      <c r="D5327" t="s">
        <v>15</v>
      </c>
      <c r="E5327" t="b">
        <v>1</v>
      </c>
      <c r="F5327" s="1">
        <v>45532.643009259264</v>
      </c>
      <c r="G5327" t="b">
        <v>0</v>
      </c>
      <c r="H5327" t="b">
        <v>1</v>
      </c>
      <c r="I5327" t="s">
        <v>51</v>
      </c>
      <c r="J5327" t="s">
        <v>66</v>
      </c>
      <c r="K5327" t="s">
        <v>67</v>
      </c>
      <c r="L5327">
        <v>72174</v>
      </c>
    </row>
    <row r="5328" spans="1:12" x14ac:dyDescent="0.25">
      <c r="A5328" t="s">
        <v>82</v>
      </c>
      <c r="B5328" t="s">
        <v>85</v>
      </c>
      <c r="C5328" t="s">
        <v>21</v>
      </c>
      <c r="D5328" t="s">
        <v>29</v>
      </c>
      <c r="E5328" t="b">
        <v>0</v>
      </c>
      <c r="F5328" s="1">
        <v>45476.683854166673</v>
      </c>
      <c r="G5328" t="b">
        <v>0</v>
      </c>
      <c r="H5328" t="b">
        <v>1</v>
      </c>
      <c r="I5328" t="s">
        <v>84</v>
      </c>
      <c r="J5328" t="s">
        <v>80</v>
      </c>
      <c r="K5328" t="s">
        <v>124</v>
      </c>
      <c r="L5328">
        <v>136518</v>
      </c>
    </row>
    <row r="5329" spans="1:12" x14ac:dyDescent="0.25">
      <c r="A5329" t="s">
        <v>45</v>
      </c>
      <c r="B5329" t="s">
        <v>88</v>
      </c>
      <c r="C5329" t="s">
        <v>40</v>
      </c>
      <c r="D5329" t="s">
        <v>29</v>
      </c>
      <c r="E5329" t="b">
        <v>1</v>
      </c>
      <c r="F5329" s="1">
        <v>45551.995625000003</v>
      </c>
      <c r="G5329" t="b">
        <v>1</v>
      </c>
      <c r="H5329" t="b">
        <v>0</v>
      </c>
      <c r="I5329" t="s">
        <v>16</v>
      </c>
      <c r="J5329" t="s">
        <v>57</v>
      </c>
      <c r="K5329" t="s">
        <v>90</v>
      </c>
      <c r="L5329">
        <v>95360</v>
      </c>
    </row>
    <row r="5330" spans="1:12" x14ac:dyDescent="0.25">
      <c r="A5330" t="s">
        <v>45</v>
      </c>
      <c r="B5330" t="s">
        <v>46</v>
      </c>
      <c r="C5330" t="s">
        <v>43</v>
      </c>
      <c r="D5330" t="s">
        <v>29</v>
      </c>
      <c r="E5330" t="b">
        <v>0</v>
      </c>
      <c r="F5330" s="1">
        <v>45624.319189814807</v>
      </c>
      <c r="G5330" t="b">
        <v>1</v>
      </c>
      <c r="H5330" t="b">
        <v>1</v>
      </c>
      <c r="I5330" t="s">
        <v>16</v>
      </c>
      <c r="J5330" t="s">
        <v>17</v>
      </c>
      <c r="K5330" t="s">
        <v>126</v>
      </c>
      <c r="L5330">
        <v>98121</v>
      </c>
    </row>
    <row r="5331" spans="1:12" x14ac:dyDescent="0.25">
      <c r="A5331" t="s">
        <v>12</v>
      </c>
      <c r="B5331" t="s">
        <v>13</v>
      </c>
      <c r="C5331" t="s">
        <v>68</v>
      </c>
      <c r="D5331" t="s">
        <v>15</v>
      </c>
      <c r="E5331" t="b">
        <v>0</v>
      </c>
      <c r="F5331" s="1">
        <v>45477.4294212963</v>
      </c>
      <c r="G5331" t="b">
        <v>1</v>
      </c>
      <c r="H5331" t="b">
        <v>1</v>
      </c>
      <c r="I5331" t="s">
        <v>16</v>
      </c>
      <c r="J5331" t="s">
        <v>64</v>
      </c>
      <c r="K5331" t="s">
        <v>129</v>
      </c>
      <c r="L5331">
        <v>136517</v>
      </c>
    </row>
    <row r="5332" spans="1:12" x14ac:dyDescent="0.25">
      <c r="A5332" t="s">
        <v>54</v>
      </c>
      <c r="B5332" t="s">
        <v>79</v>
      </c>
      <c r="C5332" t="s">
        <v>43</v>
      </c>
      <c r="D5332" t="s">
        <v>15</v>
      </c>
      <c r="E5332" t="b">
        <v>1</v>
      </c>
      <c r="F5332" s="1">
        <v>45515.057835648149</v>
      </c>
      <c r="G5332" t="b">
        <v>1</v>
      </c>
      <c r="H5332" t="b">
        <v>1</v>
      </c>
      <c r="I5332" t="s">
        <v>30</v>
      </c>
      <c r="J5332" t="s">
        <v>24</v>
      </c>
      <c r="K5332" t="s">
        <v>92</v>
      </c>
      <c r="L5332">
        <v>125658</v>
      </c>
    </row>
    <row r="5333" spans="1:12" x14ac:dyDescent="0.25">
      <c r="A5333" t="s">
        <v>19</v>
      </c>
      <c r="B5333" t="s">
        <v>36</v>
      </c>
      <c r="C5333" t="s">
        <v>14</v>
      </c>
      <c r="D5333" t="s">
        <v>29</v>
      </c>
      <c r="E5333" t="b">
        <v>0</v>
      </c>
      <c r="F5333" s="1">
        <v>45598.214062500003</v>
      </c>
      <c r="G5333" t="b">
        <v>0</v>
      </c>
      <c r="H5333" t="b">
        <v>0</v>
      </c>
      <c r="I5333" t="s">
        <v>23</v>
      </c>
      <c r="J5333" t="s">
        <v>70</v>
      </c>
      <c r="K5333" t="s">
        <v>126</v>
      </c>
      <c r="L5333">
        <v>76382</v>
      </c>
    </row>
    <row r="5334" spans="1:12" x14ac:dyDescent="0.25">
      <c r="A5334" t="s">
        <v>19</v>
      </c>
      <c r="B5334" t="s">
        <v>20</v>
      </c>
      <c r="C5334" t="s">
        <v>14</v>
      </c>
      <c r="D5334" t="s">
        <v>15</v>
      </c>
      <c r="E5334" t="b">
        <v>1</v>
      </c>
      <c r="F5334" s="1">
        <v>45402.111250000002</v>
      </c>
      <c r="G5334" t="b">
        <v>0</v>
      </c>
      <c r="H5334" t="b">
        <v>0</v>
      </c>
      <c r="I5334" t="s">
        <v>23</v>
      </c>
      <c r="J5334" t="s">
        <v>17</v>
      </c>
      <c r="K5334" t="s">
        <v>67</v>
      </c>
      <c r="L5334">
        <v>62677</v>
      </c>
    </row>
    <row r="5335" spans="1:12" x14ac:dyDescent="0.25">
      <c r="A5335" t="s">
        <v>54</v>
      </c>
      <c r="B5335" t="s">
        <v>55</v>
      </c>
      <c r="C5335" t="s">
        <v>14</v>
      </c>
      <c r="D5335" t="s">
        <v>15</v>
      </c>
      <c r="E5335" t="b">
        <v>0</v>
      </c>
      <c r="F5335" s="1">
        <v>45411.984259259261</v>
      </c>
      <c r="G5335" t="b">
        <v>0</v>
      </c>
      <c r="H5335" t="b">
        <v>0</v>
      </c>
      <c r="I5335" t="s">
        <v>30</v>
      </c>
      <c r="J5335" t="s">
        <v>72</v>
      </c>
      <c r="K5335" t="s">
        <v>67</v>
      </c>
      <c r="L5335">
        <v>130756</v>
      </c>
    </row>
    <row r="5336" spans="1:12" x14ac:dyDescent="0.25">
      <c r="A5336" t="s">
        <v>38</v>
      </c>
      <c r="B5336" t="s">
        <v>39</v>
      </c>
      <c r="C5336" t="s">
        <v>43</v>
      </c>
      <c r="D5336" t="s">
        <v>22</v>
      </c>
      <c r="E5336" t="b">
        <v>1</v>
      </c>
      <c r="F5336" s="1">
        <v>45386.218321759261</v>
      </c>
      <c r="G5336" t="b">
        <v>1</v>
      </c>
      <c r="H5336" t="b">
        <v>1</v>
      </c>
      <c r="I5336" t="s">
        <v>41</v>
      </c>
      <c r="J5336" t="s">
        <v>17</v>
      </c>
      <c r="K5336" t="s">
        <v>25</v>
      </c>
      <c r="L5336">
        <v>84841</v>
      </c>
    </row>
    <row r="5337" spans="1:12" x14ac:dyDescent="0.25">
      <c r="A5337" t="s">
        <v>26</v>
      </c>
      <c r="B5337" t="s">
        <v>71</v>
      </c>
      <c r="C5337" t="s">
        <v>40</v>
      </c>
      <c r="D5337" t="s">
        <v>22</v>
      </c>
      <c r="E5337" t="b">
        <v>1</v>
      </c>
      <c r="F5337" s="1">
        <v>45480.627118055563</v>
      </c>
      <c r="G5337" t="b">
        <v>0</v>
      </c>
      <c r="H5337" t="b">
        <v>1</v>
      </c>
      <c r="I5337" t="s">
        <v>30</v>
      </c>
      <c r="J5337" t="s">
        <v>47</v>
      </c>
      <c r="K5337" t="s">
        <v>98</v>
      </c>
      <c r="L5337">
        <v>89673</v>
      </c>
    </row>
    <row r="5338" spans="1:12" x14ac:dyDescent="0.25">
      <c r="A5338" t="s">
        <v>19</v>
      </c>
      <c r="B5338" t="s">
        <v>86</v>
      </c>
      <c r="C5338" t="s">
        <v>14</v>
      </c>
      <c r="D5338" t="s">
        <v>29</v>
      </c>
      <c r="E5338" t="b">
        <v>1</v>
      </c>
      <c r="F5338" s="1">
        <v>45361.233483796299</v>
      </c>
      <c r="G5338" t="b">
        <v>0</v>
      </c>
      <c r="H5338" t="b">
        <v>0</v>
      </c>
      <c r="I5338" t="s">
        <v>23</v>
      </c>
      <c r="J5338" t="s">
        <v>57</v>
      </c>
      <c r="K5338" t="s">
        <v>125</v>
      </c>
      <c r="L5338">
        <v>87301</v>
      </c>
    </row>
    <row r="5339" spans="1:12" x14ac:dyDescent="0.25">
      <c r="A5339" t="s">
        <v>45</v>
      </c>
      <c r="B5339" t="s">
        <v>88</v>
      </c>
      <c r="C5339" t="s">
        <v>40</v>
      </c>
      <c r="D5339" t="s">
        <v>22</v>
      </c>
      <c r="E5339" t="b">
        <v>1</v>
      </c>
      <c r="F5339" s="1">
        <v>45598.218055555553</v>
      </c>
      <c r="G5339" t="b">
        <v>1</v>
      </c>
      <c r="H5339" t="b">
        <v>0</v>
      </c>
      <c r="I5339" t="s">
        <v>16</v>
      </c>
      <c r="J5339" t="s">
        <v>64</v>
      </c>
      <c r="K5339" t="s">
        <v>65</v>
      </c>
      <c r="L5339">
        <v>109585</v>
      </c>
    </row>
    <row r="5340" spans="1:12" x14ac:dyDescent="0.25">
      <c r="A5340" t="s">
        <v>82</v>
      </c>
      <c r="B5340" t="s">
        <v>91</v>
      </c>
      <c r="C5340" t="s">
        <v>68</v>
      </c>
      <c r="D5340" t="s">
        <v>15</v>
      </c>
      <c r="E5340" t="b">
        <v>1</v>
      </c>
      <c r="F5340" s="1">
        <v>45546.129050925927</v>
      </c>
      <c r="G5340" t="b">
        <v>1</v>
      </c>
      <c r="H5340" t="b">
        <v>1</v>
      </c>
      <c r="I5340" t="s">
        <v>84</v>
      </c>
      <c r="J5340" t="s">
        <v>52</v>
      </c>
      <c r="K5340" t="s">
        <v>48</v>
      </c>
      <c r="L5340">
        <v>109668</v>
      </c>
    </row>
    <row r="5341" spans="1:12" x14ac:dyDescent="0.25">
      <c r="A5341" t="s">
        <v>54</v>
      </c>
      <c r="B5341" t="s">
        <v>79</v>
      </c>
      <c r="C5341" t="s">
        <v>40</v>
      </c>
      <c r="D5341" t="s">
        <v>29</v>
      </c>
      <c r="E5341" t="b">
        <v>0</v>
      </c>
      <c r="F5341" s="1">
        <v>45515.011990740742</v>
      </c>
      <c r="G5341" t="b">
        <v>0</v>
      </c>
      <c r="H5341" t="b">
        <v>0</v>
      </c>
      <c r="I5341" t="s">
        <v>30</v>
      </c>
      <c r="J5341" t="s">
        <v>70</v>
      </c>
      <c r="K5341" t="s">
        <v>126</v>
      </c>
      <c r="L5341">
        <v>131547</v>
      </c>
    </row>
    <row r="5342" spans="1:12" x14ac:dyDescent="0.25">
      <c r="A5342" t="s">
        <v>45</v>
      </c>
      <c r="B5342" t="s">
        <v>46</v>
      </c>
      <c r="C5342" t="s">
        <v>68</v>
      </c>
      <c r="D5342" t="s">
        <v>22</v>
      </c>
      <c r="E5342" t="b">
        <v>1</v>
      </c>
      <c r="F5342" s="1">
        <v>45564.104259259257</v>
      </c>
      <c r="G5342" t="b">
        <v>0</v>
      </c>
      <c r="H5342" t="b">
        <v>1</v>
      </c>
      <c r="I5342" t="s">
        <v>16</v>
      </c>
      <c r="J5342" t="s">
        <v>34</v>
      </c>
      <c r="K5342" t="s">
        <v>123</v>
      </c>
      <c r="L5342">
        <v>83136</v>
      </c>
    </row>
    <row r="5343" spans="1:12" x14ac:dyDescent="0.25">
      <c r="A5343" t="s">
        <v>26</v>
      </c>
      <c r="B5343" t="s">
        <v>33</v>
      </c>
      <c r="C5343" t="s">
        <v>14</v>
      </c>
      <c r="D5343" t="s">
        <v>29</v>
      </c>
      <c r="E5343" t="b">
        <v>0</v>
      </c>
      <c r="F5343" s="1">
        <v>45450.42496527778</v>
      </c>
      <c r="G5343" t="b">
        <v>1</v>
      </c>
      <c r="H5343" t="b">
        <v>1</v>
      </c>
      <c r="I5343" t="s">
        <v>30</v>
      </c>
      <c r="J5343" t="s">
        <v>64</v>
      </c>
      <c r="K5343" t="s">
        <v>25</v>
      </c>
      <c r="L5343">
        <v>103329</v>
      </c>
    </row>
    <row r="5344" spans="1:12" x14ac:dyDescent="0.25">
      <c r="A5344" t="s">
        <v>26</v>
      </c>
      <c r="B5344" t="s">
        <v>33</v>
      </c>
      <c r="C5344" t="s">
        <v>40</v>
      </c>
      <c r="D5344" t="s">
        <v>29</v>
      </c>
      <c r="E5344" t="b">
        <v>0</v>
      </c>
      <c r="F5344" s="1">
        <v>45364.060787037037</v>
      </c>
      <c r="G5344" t="b">
        <v>0</v>
      </c>
      <c r="H5344" t="b">
        <v>0</v>
      </c>
      <c r="I5344" t="s">
        <v>30</v>
      </c>
      <c r="J5344" t="s">
        <v>66</v>
      </c>
      <c r="K5344" t="s">
        <v>87</v>
      </c>
      <c r="L5344">
        <v>119275</v>
      </c>
    </row>
    <row r="5345" spans="1:12" x14ac:dyDescent="0.25">
      <c r="A5345" t="s">
        <v>82</v>
      </c>
      <c r="B5345" t="s">
        <v>83</v>
      </c>
      <c r="C5345" t="s">
        <v>28</v>
      </c>
      <c r="D5345" t="s">
        <v>15</v>
      </c>
      <c r="E5345" t="b">
        <v>0</v>
      </c>
      <c r="F5345" s="1">
        <v>45539.016932870371</v>
      </c>
      <c r="G5345" t="b">
        <v>0</v>
      </c>
      <c r="H5345" t="b">
        <v>0</v>
      </c>
      <c r="I5345" t="s">
        <v>84</v>
      </c>
      <c r="J5345" t="s">
        <v>52</v>
      </c>
      <c r="K5345" t="s">
        <v>58</v>
      </c>
      <c r="L5345">
        <v>126380</v>
      </c>
    </row>
    <row r="5346" spans="1:12" x14ac:dyDescent="0.25">
      <c r="A5346" t="s">
        <v>38</v>
      </c>
      <c r="B5346" t="s">
        <v>95</v>
      </c>
      <c r="C5346" t="s">
        <v>28</v>
      </c>
      <c r="D5346" t="s">
        <v>22</v>
      </c>
      <c r="E5346" t="b">
        <v>1</v>
      </c>
      <c r="F5346" s="1">
        <v>45627.147187499999</v>
      </c>
      <c r="G5346" t="b">
        <v>1</v>
      </c>
      <c r="H5346" t="b">
        <v>1</v>
      </c>
      <c r="I5346" t="s">
        <v>41</v>
      </c>
      <c r="J5346" t="s">
        <v>31</v>
      </c>
      <c r="K5346" t="s">
        <v>18</v>
      </c>
      <c r="L5346">
        <v>75764</v>
      </c>
    </row>
    <row r="5347" spans="1:12" x14ac:dyDescent="0.25">
      <c r="A5347" t="s">
        <v>54</v>
      </c>
      <c r="B5347" t="s">
        <v>55</v>
      </c>
      <c r="C5347" t="s">
        <v>14</v>
      </c>
      <c r="D5347" t="s">
        <v>15</v>
      </c>
      <c r="E5347" t="b">
        <v>1</v>
      </c>
      <c r="F5347" s="1">
        <v>45390.757569444453</v>
      </c>
      <c r="G5347" t="b">
        <v>0</v>
      </c>
      <c r="H5347" t="b">
        <v>0</v>
      </c>
      <c r="I5347" t="s">
        <v>30</v>
      </c>
      <c r="J5347" t="s">
        <v>70</v>
      </c>
      <c r="K5347" t="s">
        <v>125</v>
      </c>
      <c r="L5347">
        <v>135836</v>
      </c>
    </row>
    <row r="5348" spans="1:12" x14ac:dyDescent="0.25">
      <c r="A5348" t="s">
        <v>12</v>
      </c>
      <c r="B5348" t="s">
        <v>13</v>
      </c>
      <c r="C5348" t="s">
        <v>40</v>
      </c>
      <c r="D5348" t="s">
        <v>29</v>
      </c>
      <c r="E5348" t="b">
        <v>1</v>
      </c>
      <c r="F5348" s="1">
        <v>45499.056562500002</v>
      </c>
      <c r="G5348" t="b">
        <v>1</v>
      </c>
      <c r="H5348" t="b">
        <v>1</v>
      </c>
      <c r="I5348" t="s">
        <v>16</v>
      </c>
      <c r="J5348" t="s">
        <v>52</v>
      </c>
      <c r="K5348" t="s">
        <v>96</v>
      </c>
      <c r="L5348">
        <v>146623</v>
      </c>
    </row>
    <row r="5349" spans="1:12" x14ac:dyDescent="0.25">
      <c r="A5349" t="s">
        <v>45</v>
      </c>
      <c r="B5349" t="s">
        <v>46</v>
      </c>
      <c r="C5349" t="s">
        <v>43</v>
      </c>
      <c r="D5349" t="s">
        <v>22</v>
      </c>
      <c r="E5349" t="b">
        <v>0</v>
      </c>
      <c r="F5349" s="1">
        <v>45337.246921296297</v>
      </c>
      <c r="G5349" t="b">
        <v>1</v>
      </c>
      <c r="H5349" t="b">
        <v>1</v>
      </c>
      <c r="I5349" t="s">
        <v>16</v>
      </c>
      <c r="J5349" t="s">
        <v>44</v>
      </c>
      <c r="K5349" t="s">
        <v>56</v>
      </c>
      <c r="L5349">
        <v>118300</v>
      </c>
    </row>
    <row r="5350" spans="1:12" x14ac:dyDescent="0.25">
      <c r="A5350" t="s">
        <v>26</v>
      </c>
      <c r="B5350" t="s">
        <v>71</v>
      </c>
      <c r="C5350" t="s">
        <v>28</v>
      </c>
      <c r="D5350" t="s">
        <v>29</v>
      </c>
      <c r="E5350" t="b">
        <v>0</v>
      </c>
      <c r="F5350" s="1">
        <v>45390.456770833327</v>
      </c>
      <c r="G5350" t="b">
        <v>0</v>
      </c>
      <c r="H5350" t="b">
        <v>0</v>
      </c>
      <c r="I5350" t="s">
        <v>30</v>
      </c>
      <c r="J5350" t="s">
        <v>31</v>
      </c>
      <c r="K5350" t="s">
        <v>105</v>
      </c>
      <c r="L5350">
        <v>102800</v>
      </c>
    </row>
    <row r="5351" spans="1:12" x14ac:dyDescent="0.25">
      <c r="A5351" t="s">
        <v>82</v>
      </c>
      <c r="B5351" t="s">
        <v>83</v>
      </c>
      <c r="C5351" t="s">
        <v>21</v>
      </c>
      <c r="D5351" t="s">
        <v>22</v>
      </c>
      <c r="E5351" t="b">
        <v>1</v>
      </c>
      <c r="F5351" s="1">
        <v>45497.525011574071</v>
      </c>
      <c r="G5351" t="b">
        <v>0</v>
      </c>
      <c r="H5351" t="b">
        <v>0</v>
      </c>
      <c r="I5351" t="s">
        <v>84</v>
      </c>
      <c r="J5351" t="s">
        <v>34</v>
      </c>
      <c r="K5351" t="s">
        <v>65</v>
      </c>
      <c r="L5351">
        <v>124503</v>
      </c>
    </row>
    <row r="5352" spans="1:12" x14ac:dyDescent="0.25">
      <c r="A5352" t="s">
        <v>54</v>
      </c>
      <c r="B5352" t="s">
        <v>55</v>
      </c>
      <c r="C5352" t="s">
        <v>21</v>
      </c>
      <c r="D5352" t="s">
        <v>29</v>
      </c>
      <c r="E5352" t="b">
        <v>0</v>
      </c>
      <c r="F5352" s="1">
        <v>45609.857442129629</v>
      </c>
      <c r="G5352" t="b">
        <v>0</v>
      </c>
      <c r="H5352" t="b">
        <v>0</v>
      </c>
      <c r="I5352" t="s">
        <v>30</v>
      </c>
      <c r="J5352" t="s">
        <v>31</v>
      </c>
      <c r="K5352" t="s">
        <v>126</v>
      </c>
      <c r="L5352">
        <v>139862</v>
      </c>
    </row>
    <row r="5353" spans="1:12" x14ac:dyDescent="0.25">
      <c r="A5353" t="s">
        <v>49</v>
      </c>
      <c r="B5353" t="s">
        <v>108</v>
      </c>
      <c r="C5353" t="s">
        <v>40</v>
      </c>
      <c r="D5353" t="s">
        <v>15</v>
      </c>
      <c r="E5353" t="b">
        <v>1</v>
      </c>
      <c r="F5353" s="1">
        <v>45437.690138888887</v>
      </c>
      <c r="G5353" t="b">
        <v>1</v>
      </c>
      <c r="H5353" t="b">
        <v>0</v>
      </c>
      <c r="I5353" t="s">
        <v>51</v>
      </c>
      <c r="J5353" t="s">
        <v>34</v>
      </c>
      <c r="K5353" t="s">
        <v>81</v>
      </c>
      <c r="L5353">
        <v>96434</v>
      </c>
    </row>
    <row r="5354" spans="1:12" x14ac:dyDescent="0.25">
      <c r="A5354" t="s">
        <v>26</v>
      </c>
      <c r="B5354" t="s">
        <v>27</v>
      </c>
      <c r="C5354" t="s">
        <v>21</v>
      </c>
      <c r="D5354" t="s">
        <v>22</v>
      </c>
      <c r="E5354" t="b">
        <v>0</v>
      </c>
      <c r="F5354" s="1">
        <v>45567.653275462973</v>
      </c>
      <c r="G5354" t="b">
        <v>1</v>
      </c>
      <c r="H5354" t="b">
        <v>0</v>
      </c>
      <c r="I5354" t="s">
        <v>30</v>
      </c>
      <c r="J5354" t="s">
        <v>64</v>
      </c>
      <c r="K5354" t="s">
        <v>129</v>
      </c>
      <c r="L5354">
        <v>108863</v>
      </c>
    </row>
    <row r="5355" spans="1:12" x14ac:dyDescent="0.25">
      <c r="A5355" t="s">
        <v>45</v>
      </c>
      <c r="B5355" t="s">
        <v>76</v>
      </c>
      <c r="C5355" t="s">
        <v>14</v>
      </c>
      <c r="D5355" t="s">
        <v>22</v>
      </c>
      <c r="E5355" t="b">
        <v>1</v>
      </c>
      <c r="F5355" s="1">
        <v>45447.795393518521</v>
      </c>
      <c r="G5355" t="b">
        <v>1</v>
      </c>
      <c r="H5355" t="b">
        <v>1</v>
      </c>
      <c r="I5355" t="s">
        <v>16</v>
      </c>
      <c r="J5355" t="s">
        <v>52</v>
      </c>
      <c r="K5355" t="s">
        <v>32</v>
      </c>
      <c r="L5355">
        <v>93310</v>
      </c>
    </row>
    <row r="5356" spans="1:12" x14ac:dyDescent="0.25">
      <c r="A5356" t="s">
        <v>26</v>
      </c>
      <c r="B5356" t="s">
        <v>71</v>
      </c>
      <c r="C5356" t="s">
        <v>68</v>
      </c>
      <c r="D5356" t="s">
        <v>22</v>
      </c>
      <c r="E5356" t="b">
        <v>1</v>
      </c>
      <c r="F5356" s="1">
        <v>45377.458854166667</v>
      </c>
      <c r="G5356" t="b">
        <v>0</v>
      </c>
      <c r="H5356" t="b">
        <v>1</v>
      </c>
      <c r="I5356" t="s">
        <v>30</v>
      </c>
      <c r="J5356" t="s">
        <v>72</v>
      </c>
      <c r="K5356" t="s">
        <v>78</v>
      </c>
      <c r="L5356">
        <v>98633</v>
      </c>
    </row>
    <row r="5357" spans="1:12" x14ac:dyDescent="0.25">
      <c r="A5357" t="s">
        <v>12</v>
      </c>
      <c r="B5357" t="s">
        <v>63</v>
      </c>
      <c r="C5357" t="s">
        <v>28</v>
      </c>
      <c r="D5357" t="s">
        <v>29</v>
      </c>
      <c r="E5357" t="b">
        <v>0</v>
      </c>
      <c r="F5357" s="1">
        <v>45481.420671296299</v>
      </c>
      <c r="G5357" t="b">
        <v>0</v>
      </c>
      <c r="H5357" t="b">
        <v>0</v>
      </c>
      <c r="I5357" t="s">
        <v>16</v>
      </c>
      <c r="J5357" t="s">
        <v>52</v>
      </c>
      <c r="K5357" t="s">
        <v>65</v>
      </c>
      <c r="L5357">
        <v>144049</v>
      </c>
    </row>
    <row r="5358" spans="1:12" x14ac:dyDescent="0.25">
      <c r="A5358" t="s">
        <v>38</v>
      </c>
      <c r="B5358" t="s">
        <v>39</v>
      </c>
      <c r="C5358" t="s">
        <v>40</v>
      </c>
      <c r="D5358" t="s">
        <v>29</v>
      </c>
      <c r="E5358" t="b">
        <v>1</v>
      </c>
      <c r="F5358" s="1">
        <v>45596.557523148149</v>
      </c>
      <c r="G5358" t="b">
        <v>1</v>
      </c>
      <c r="H5358" t="b">
        <v>1</v>
      </c>
      <c r="I5358" t="s">
        <v>41</v>
      </c>
      <c r="J5358" t="s">
        <v>47</v>
      </c>
      <c r="K5358" t="s">
        <v>123</v>
      </c>
      <c r="L5358">
        <v>93277</v>
      </c>
    </row>
    <row r="5359" spans="1:12" x14ac:dyDescent="0.25">
      <c r="A5359" t="s">
        <v>54</v>
      </c>
      <c r="B5359" t="s">
        <v>79</v>
      </c>
      <c r="C5359" t="s">
        <v>40</v>
      </c>
      <c r="D5359" t="s">
        <v>15</v>
      </c>
      <c r="E5359" t="b">
        <v>0</v>
      </c>
      <c r="F5359" s="1">
        <v>45551.317546296297</v>
      </c>
      <c r="G5359" t="b">
        <v>1</v>
      </c>
      <c r="H5359" t="b">
        <v>0</v>
      </c>
      <c r="I5359" t="s">
        <v>30</v>
      </c>
      <c r="J5359" t="s">
        <v>66</v>
      </c>
      <c r="K5359" t="s">
        <v>117</v>
      </c>
      <c r="L5359">
        <v>145594</v>
      </c>
    </row>
    <row r="5360" spans="1:12" x14ac:dyDescent="0.25">
      <c r="A5360" t="s">
        <v>45</v>
      </c>
      <c r="B5360" t="s">
        <v>88</v>
      </c>
      <c r="C5360" t="s">
        <v>43</v>
      </c>
      <c r="D5360" t="s">
        <v>29</v>
      </c>
      <c r="E5360" t="b">
        <v>1</v>
      </c>
      <c r="F5360" s="1">
        <v>45596.524016203701</v>
      </c>
      <c r="G5360" t="b">
        <v>1</v>
      </c>
      <c r="H5360" t="b">
        <v>1</v>
      </c>
      <c r="I5360" t="s">
        <v>16</v>
      </c>
      <c r="J5360" t="s">
        <v>31</v>
      </c>
      <c r="K5360" t="s">
        <v>97</v>
      </c>
      <c r="L5360">
        <v>94968</v>
      </c>
    </row>
    <row r="5361" spans="1:12" x14ac:dyDescent="0.25">
      <c r="A5361" t="s">
        <v>38</v>
      </c>
      <c r="B5361" t="s">
        <v>107</v>
      </c>
      <c r="C5361" t="s">
        <v>21</v>
      </c>
      <c r="D5361" t="s">
        <v>22</v>
      </c>
      <c r="E5361" t="b">
        <v>1</v>
      </c>
      <c r="F5361" s="1">
        <v>45374.273182870369</v>
      </c>
      <c r="G5361" t="b">
        <v>0</v>
      </c>
      <c r="H5361" t="b">
        <v>1</v>
      </c>
      <c r="I5361" t="s">
        <v>41</v>
      </c>
      <c r="J5361" t="s">
        <v>64</v>
      </c>
      <c r="K5361" t="s">
        <v>96</v>
      </c>
      <c r="L5361">
        <v>82371</v>
      </c>
    </row>
    <row r="5362" spans="1:12" x14ac:dyDescent="0.25">
      <c r="A5362" t="s">
        <v>54</v>
      </c>
      <c r="B5362" t="s">
        <v>79</v>
      </c>
      <c r="C5362" t="s">
        <v>43</v>
      </c>
      <c r="D5362" t="s">
        <v>22</v>
      </c>
      <c r="E5362" t="b">
        <v>1</v>
      </c>
      <c r="F5362" s="1">
        <v>45646.088888888888</v>
      </c>
      <c r="G5362" t="b">
        <v>1</v>
      </c>
      <c r="H5362" t="b">
        <v>0</v>
      </c>
      <c r="I5362" t="s">
        <v>30</v>
      </c>
      <c r="J5362" t="s">
        <v>72</v>
      </c>
      <c r="K5362" t="s">
        <v>60</v>
      </c>
      <c r="L5362">
        <v>150954</v>
      </c>
    </row>
    <row r="5363" spans="1:12" x14ac:dyDescent="0.25">
      <c r="A5363" t="s">
        <v>49</v>
      </c>
      <c r="B5363" t="s">
        <v>50</v>
      </c>
      <c r="C5363" t="s">
        <v>40</v>
      </c>
      <c r="D5363" t="s">
        <v>15</v>
      </c>
      <c r="E5363" t="b">
        <v>0</v>
      </c>
      <c r="F5363" s="1">
        <v>45482.265347222223</v>
      </c>
      <c r="G5363" t="b">
        <v>0</v>
      </c>
      <c r="H5363" t="b">
        <v>1</v>
      </c>
      <c r="I5363" t="s">
        <v>51</v>
      </c>
      <c r="J5363" t="s">
        <v>24</v>
      </c>
      <c r="K5363" t="s">
        <v>103</v>
      </c>
      <c r="L5363">
        <v>72559</v>
      </c>
    </row>
    <row r="5364" spans="1:12" x14ac:dyDescent="0.25">
      <c r="A5364" t="s">
        <v>26</v>
      </c>
      <c r="B5364" t="s">
        <v>71</v>
      </c>
      <c r="C5364" t="s">
        <v>68</v>
      </c>
      <c r="D5364" t="s">
        <v>15</v>
      </c>
      <c r="E5364" t="b">
        <v>1</v>
      </c>
      <c r="F5364" s="1">
        <v>45396.775625000002</v>
      </c>
      <c r="G5364" t="b">
        <v>1</v>
      </c>
      <c r="H5364" t="b">
        <v>0</v>
      </c>
      <c r="I5364" t="s">
        <v>30</v>
      </c>
      <c r="J5364" t="s">
        <v>57</v>
      </c>
      <c r="K5364" t="s">
        <v>113</v>
      </c>
      <c r="L5364">
        <v>95879</v>
      </c>
    </row>
    <row r="5365" spans="1:12" x14ac:dyDescent="0.25">
      <c r="A5365" t="s">
        <v>26</v>
      </c>
      <c r="B5365" t="s">
        <v>33</v>
      </c>
      <c r="C5365" t="s">
        <v>40</v>
      </c>
      <c r="D5365" t="s">
        <v>22</v>
      </c>
      <c r="E5365" t="b">
        <v>0</v>
      </c>
      <c r="F5365" s="1">
        <v>45342.085474537038</v>
      </c>
      <c r="G5365" t="b">
        <v>0</v>
      </c>
      <c r="H5365" t="b">
        <v>1</v>
      </c>
      <c r="I5365" t="s">
        <v>30</v>
      </c>
      <c r="J5365" t="s">
        <v>72</v>
      </c>
      <c r="K5365" t="s">
        <v>113</v>
      </c>
      <c r="L5365">
        <v>88735</v>
      </c>
    </row>
    <row r="5366" spans="1:12" x14ac:dyDescent="0.25">
      <c r="A5366" t="s">
        <v>12</v>
      </c>
      <c r="B5366" t="s">
        <v>13</v>
      </c>
      <c r="C5366" t="s">
        <v>21</v>
      </c>
      <c r="D5366" t="s">
        <v>29</v>
      </c>
      <c r="E5366" t="b">
        <v>0</v>
      </c>
      <c r="F5366" s="1">
        <v>45643.719351851847</v>
      </c>
      <c r="G5366" t="b">
        <v>0</v>
      </c>
      <c r="H5366" t="b">
        <v>0</v>
      </c>
      <c r="I5366" t="s">
        <v>16</v>
      </c>
      <c r="J5366" t="s">
        <v>80</v>
      </c>
      <c r="K5366" t="s">
        <v>122</v>
      </c>
      <c r="L5366">
        <v>136352</v>
      </c>
    </row>
    <row r="5367" spans="1:12" x14ac:dyDescent="0.25">
      <c r="A5367" t="s">
        <v>26</v>
      </c>
      <c r="B5367" t="s">
        <v>71</v>
      </c>
      <c r="C5367" t="s">
        <v>21</v>
      </c>
      <c r="D5367" t="s">
        <v>15</v>
      </c>
      <c r="E5367" t="b">
        <v>1</v>
      </c>
      <c r="F5367" s="1">
        <v>45481.558321759258</v>
      </c>
      <c r="G5367" t="b">
        <v>0</v>
      </c>
      <c r="H5367" t="b">
        <v>0</v>
      </c>
      <c r="I5367" t="s">
        <v>30</v>
      </c>
      <c r="J5367" t="s">
        <v>24</v>
      </c>
      <c r="K5367" t="s">
        <v>69</v>
      </c>
      <c r="L5367">
        <v>121956</v>
      </c>
    </row>
    <row r="5368" spans="1:12" x14ac:dyDescent="0.25">
      <c r="A5368" t="s">
        <v>12</v>
      </c>
      <c r="B5368" t="s">
        <v>13</v>
      </c>
      <c r="C5368" t="s">
        <v>21</v>
      </c>
      <c r="D5368" t="s">
        <v>22</v>
      </c>
      <c r="E5368" t="b">
        <v>1</v>
      </c>
      <c r="F5368" s="1">
        <v>45460.137141203697</v>
      </c>
      <c r="G5368" t="b">
        <v>1</v>
      </c>
      <c r="H5368" t="b">
        <v>1</v>
      </c>
      <c r="I5368" t="s">
        <v>16</v>
      </c>
      <c r="J5368" t="s">
        <v>47</v>
      </c>
      <c r="K5368" t="s">
        <v>125</v>
      </c>
      <c r="L5368">
        <v>134174</v>
      </c>
    </row>
    <row r="5369" spans="1:12" x14ac:dyDescent="0.25">
      <c r="A5369" t="s">
        <v>26</v>
      </c>
      <c r="B5369" t="s">
        <v>27</v>
      </c>
      <c r="C5369" t="s">
        <v>43</v>
      </c>
      <c r="D5369" t="s">
        <v>15</v>
      </c>
      <c r="E5369" t="b">
        <v>1</v>
      </c>
      <c r="F5369" s="1">
        <v>45375.268888888888</v>
      </c>
      <c r="G5369" t="b">
        <v>1</v>
      </c>
      <c r="H5369" t="b">
        <v>0</v>
      </c>
      <c r="I5369" t="s">
        <v>30</v>
      </c>
      <c r="J5369" t="s">
        <v>80</v>
      </c>
      <c r="K5369" t="s">
        <v>81</v>
      </c>
      <c r="L5369">
        <v>129285</v>
      </c>
    </row>
    <row r="5370" spans="1:12" x14ac:dyDescent="0.25">
      <c r="A5370" t="s">
        <v>45</v>
      </c>
      <c r="B5370" t="s">
        <v>46</v>
      </c>
      <c r="C5370" t="s">
        <v>43</v>
      </c>
      <c r="D5370" t="s">
        <v>29</v>
      </c>
      <c r="E5370" t="b">
        <v>1</v>
      </c>
      <c r="F5370" s="1">
        <v>45549.066979166673</v>
      </c>
      <c r="G5370" t="b">
        <v>0</v>
      </c>
      <c r="H5370" t="b">
        <v>1</v>
      </c>
      <c r="I5370" t="s">
        <v>16</v>
      </c>
      <c r="J5370" t="s">
        <v>72</v>
      </c>
      <c r="K5370" t="s">
        <v>113</v>
      </c>
      <c r="L5370">
        <v>98835</v>
      </c>
    </row>
    <row r="5371" spans="1:12" x14ac:dyDescent="0.25">
      <c r="A5371" t="s">
        <v>26</v>
      </c>
      <c r="B5371" t="s">
        <v>71</v>
      </c>
      <c r="C5371" t="s">
        <v>28</v>
      </c>
      <c r="D5371" t="s">
        <v>29</v>
      </c>
      <c r="E5371" t="b">
        <v>1</v>
      </c>
      <c r="F5371" s="1">
        <v>45503.138055555559</v>
      </c>
      <c r="G5371" t="b">
        <v>0</v>
      </c>
      <c r="H5371" t="b">
        <v>0</v>
      </c>
      <c r="I5371" t="s">
        <v>30</v>
      </c>
      <c r="J5371" t="s">
        <v>66</v>
      </c>
      <c r="K5371" t="s">
        <v>60</v>
      </c>
      <c r="L5371">
        <v>108299</v>
      </c>
    </row>
    <row r="5372" spans="1:12" x14ac:dyDescent="0.25">
      <c r="A5372" t="s">
        <v>45</v>
      </c>
      <c r="B5372" t="s">
        <v>88</v>
      </c>
      <c r="C5372" t="s">
        <v>43</v>
      </c>
      <c r="D5372" t="s">
        <v>29</v>
      </c>
      <c r="E5372" t="b">
        <v>1</v>
      </c>
      <c r="F5372" s="1">
        <v>45429.916134259263</v>
      </c>
      <c r="G5372" t="b">
        <v>0</v>
      </c>
      <c r="H5372" t="b">
        <v>0</v>
      </c>
      <c r="I5372" t="s">
        <v>16</v>
      </c>
      <c r="J5372" t="s">
        <v>24</v>
      </c>
      <c r="K5372" t="s">
        <v>116</v>
      </c>
      <c r="L5372">
        <v>115323</v>
      </c>
    </row>
    <row r="5373" spans="1:12" x14ac:dyDescent="0.25">
      <c r="A5373" t="s">
        <v>26</v>
      </c>
      <c r="B5373" t="s">
        <v>33</v>
      </c>
      <c r="C5373" t="s">
        <v>21</v>
      </c>
      <c r="D5373" t="s">
        <v>22</v>
      </c>
      <c r="E5373" t="b">
        <v>1</v>
      </c>
      <c r="F5373" s="1">
        <v>45445.024733796286</v>
      </c>
      <c r="G5373" t="b">
        <v>0</v>
      </c>
      <c r="H5373" t="b">
        <v>0</v>
      </c>
      <c r="I5373" t="s">
        <v>30</v>
      </c>
      <c r="J5373" t="s">
        <v>44</v>
      </c>
      <c r="K5373" t="s">
        <v>113</v>
      </c>
      <c r="L5373">
        <v>96773</v>
      </c>
    </row>
    <row r="5374" spans="1:12" x14ac:dyDescent="0.25">
      <c r="A5374" t="s">
        <v>54</v>
      </c>
      <c r="B5374" t="s">
        <v>79</v>
      </c>
      <c r="C5374" t="s">
        <v>68</v>
      </c>
      <c r="D5374" t="s">
        <v>29</v>
      </c>
      <c r="E5374" t="b">
        <v>1</v>
      </c>
      <c r="F5374" s="1">
        <v>45473.870416666658</v>
      </c>
      <c r="G5374" t="b">
        <v>1</v>
      </c>
      <c r="H5374" t="b">
        <v>0</v>
      </c>
      <c r="I5374" t="s">
        <v>30</v>
      </c>
      <c r="J5374" t="s">
        <v>52</v>
      </c>
      <c r="K5374" t="s">
        <v>87</v>
      </c>
      <c r="L5374">
        <v>152488</v>
      </c>
    </row>
    <row r="5375" spans="1:12" x14ac:dyDescent="0.25">
      <c r="A5375" t="s">
        <v>54</v>
      </c>
      <c r="B5375" t="s">
        <v>79</v>
      </c>
      <c r="C5375" t="s">
        <v>21</v>
      </c>
      <c r="D5375" t="s">
        <v>15</v>
      </c>
      <c r="E5375" t="b">
        <v>1</v>
      </c>
      <c r="F5375" s="1">
        <v>45586.93650462963</v>
      </c>
      <c r="G5375" t="b">
        <v>0</v>
      </c>
      <c r="H5375" t="b">
        <v>1</v>
      </c>
      <c r="I5375" t="s">
        <v>30</v>
      </c>
      <c r="J5375" t="s">
        <v>52</v>
      </c>
      <c r="K5375" t="s">
        <v>98</v>
      </c>
      <c r="L5375">
        <v>115157</v>
      </c>
    </row>
    <row r="5376" spans="1:12" x14ac:dyDescent="0.25">
      <c r="A5376" t="s">
        <v>38</v>
      </c>
      <c r="B5376" t="s">
        <v>107</v>
      </c>
      <c r="C5376" t="s">
        <v>14</v>
      </c>
      <c r="D5376" t="s">
        <v>15</v>
      </c>
      <c r="E5376" t="b">
        <v>1</v>
      </c>
      <c r="F5376" s="1">
        <v>45297.892893518518</v>
      </c>
      <c r="G5376" t="b">
        <v>1</v>
      </c>
      <c r="H5376" t="b">
        <v>1</v>
      </c>
      <c r="I5376" t="s">
        <v>41</v>
      </c>
      <c r="J5376" t="s">
        <v>64</v>
      </c>
      <c r="K5376" t="s">
        <v>102</v>
      </c>
      <c r="L5376">
        <v>82838</v>
      </c>
    </row>
    <row r="5377" spans="1:12" x14ac:dyDescent="0.25">
      <c r="A5377" t="s">
        <v>12</v>
      </c>
      <c r="B5377" t="s">
        <v>75</v>
      </c>
      <c r="C5377" t="s">
        <v>14</v>
      </c>
      <c r="D5377" t="s">
        <v>29</v>
      </c>
      <c r="E5377" t="b">
        <v>0</v>
      </c>
      <c r="F5377" s="1">
        <v>45527.957465277781</v>
      </c>
      <c r="G5377" t="b">
        <v>1</v>
      </c>
      <c r="H5377" t="b">
        <v>0</v>
      </c>
      <c r="I5377" t="s">
        <v>16</v>
      </c>
      <c r="J5377" t="s">
        <v>70</v>
      </c>
      <c r="K5377" t="s">
        <v>125</v>
      </c>
      <c r="L5377">
        <v>148526</v>
      </c>
    </row>
    <row r="5378" spans="1:12" x14ac:dyDescent="0.25">
      <c r="A5378" t="s">
        <v>54</v>
      </c>
      <c r="B5378" t="s">
        <v>55</v>
      </c>
      <c r="C5378" t="s">
        <v>68</v>
      </c>
      <c r="D5378" t="s">
        <v>15</v>
      </c>
      <c r="E5378" t="b">
        <v>0</v>
      </c>
      <c r="F5378" s="1">
        <v>45555.913888888892</v>
      </c>
      <c r="G5378" t="b">
        <v>1</v>
      </c>
      <c r="H5378" t="b">
        <v>0</v>
      </c>
      <c r="I5378" t="s">
        <v>30</v>
      </c>
      <c r="J5378" t="s">
        <v>64</v>
      </c>
      <c r="K5378" t="s">
        <v>73</v>
      </c>
      <c r="L5378">
        <v>141234</v>
      </c>
    </row>
    <row r="5379" spans="1:12" x14ac:dyDescent="0.25">
      <c r="A5379" t="s">
        <v>82</v>
      </c>
      <c r="B5379" t="s">
        <v>85</v>
      </c>
      <c r="C5379" t="s">
        <v>68</v>
      </c>
      <c r="D5379" t="s">
        <v>29</v>
      </c>
      <c r="E5379" t="b">
        <v>1</v>
      </c>
      <c r="F5379" s="1">
        <v>45331.882164351853</v>
      </c>
      <c r="G5379" t="b">
        <v>1</v>
      </c>
      <c r="H5379" t="b">
        <v>1</v>
      </c>
      <c r="I5379" t="s">
        <v>84</v>
      </c>
      <c r="J5379" t="s">
        <v>24</v>
      </c>
      <c r="K5379" t="s">
        <v>69</v>
      </c>
      <c r="L5379">
        <v>124539</v>
      </c>
    </row>
    <row r="5380" spans="1:12" x14ac:dyDescent="0.25">
      <c r="A5380" t="s">
        <v>19</v>
      </c>
      <c r="B5380" t="s">
        <v>94</v>
      </c>
      <c r="C5380" t="s">
        <v>40</v>
      </c>
      <c r="D5380" t="s">
        <v>15</v>
      </c>
      <c r="E5380" t="b">
        <v>0</v>
      </c>
      <c r="F5380" s="1">
        <v>45635.157881944448</v>
      </c>
      <c r="G5380" t="b">
        <v>0</v>
      </c>
      <c r="H5380" t="b">
        <v>0</v>
      </c>
      <c r="I5380" t="s">
        <v>23</v>
      </c>
      <c r="J5380" t="s">
        <v>47</v>
      </c>
      <c r="K5380" t="s">
        <v>109</v>
      </c>
      <c r="L5380">
        <v>71000</v>
      </c>
    </row>
    <row r="5381" spans="1:12" x14ac:dyDescent="0.25">
      <c r="A5381" t="s">
        <v>26</v>
      </c>
      <c r="B5381" t="s">
        <v>33</v>
      </c>
      <c r="C5381" t="s">
        <v>28</v>
      </c>
      <c r="D5381" t="s">
        <v>22</v>
      </c>
      <c r="E5381" t="b">
        <v>0</v>
      </c>
      <c r="F5381" s="1">
        <v>45384.784918981481</v>
      </c>
      <c r="G5381" t="b">
        <v>1</v>
      </c>
      <c r="H5381" t="b">
        <v>0</v>
      </c>
      <c r="I5381" t="s">
        <v>30</v>
      </c>
      <c r="J5381" t="s">
        <v>24</v>
      </c>
      <c r="K5381" t="s">
        <v>126</v>
      </c>
      <c r="L5381">
        <v>87828</v>
      </c>
    </row>
    <row r="5382" spans="1:12" x14ac:dyDescent="0.25">
      <c r="A5382" t="s">
        <v>12</v>
      </c>
      <c r="B5382" t="s">
        <v>75</v>
      </c>
      <c r="C5382" t="s">
        <v>21</v>
      </c>
      <c r="D5382" t="s">
        <v>15</v>
      </c>
      <c r="E5382" t="b">
        <v>0</v>
      </c>
      <c r="F5382" s="1">
        <v>45328.538043981483</v>
      </c>
      <c r="G5382" t="b">
        <v>0</v>
      </c>
      <c r="H5382" t="b">
        <v>1</v>
      </c>
      <c r="I5382" t="s">
        <v>16</v>
      </c>
      <c r="J5382" t="s">
        <v>31</v>
      </c>
      <c r="K5382" t="s">
        <v>121</v>
      </c>
      <c r="L5382">
        <v>111961</v>
      </c>
    </row>
    <row r="5383" spans="1:12" x14ac:dyDescent="0.25">
      <c r="A5383" t="s">
        <v>45</v>
      </c>
      <c r="B5383" t="s">
        <v>46</v>
      </c>
      <c r="C5383" t="s">
        <v>43</v>
      </c>
      <c r="D5383" t="s">
        <v>29</v>
      </c>
      <c r="E5383" t="b">
        <v>0</v>
      </c>
      <c r="F5383" s="1">
        <v>45517.40253472222</v>
      </c>
      <c r="G5383" t="b">
        <v>0</v>
      </c>
      <c r="H5383" t="b">
        <v>0</v>
      </c>
      <c r="I5383" t="s">
        <v>16</v>
      </c>
      <c r="J5383" t="s">
        <v>70</v>
      </c>
      <c r="K5383" t="s">
        <v>35</v>
      </c>
      <c r="L5383">
        <v>98088</v>
      </c>
    </row>
    <row r="5384" spans="1:12" x14ac:dyDescent="0.25">
      <c r="A5384" t="s">
        <v>49</v>
      </c>
      <c r="B5384" t="s">
        <v>61</v>
      </c>
      <c r="C5384" t="s">
        <v>40</v>
      </c>
      <c r="D5384" t="s">
        <v>15</v>
      </c>
      <c r="E5384" t="b">
        <v>1</v>
      </c>
      <c r="F5384" s="1">
        <v>45587.602858796286</v>
      </c>
      <c r="G5384" t="b">
        <v>0</v>
      </c>
      <c r="H5384" t="b">
        <v>0</v>
      </c>
      <c r="I5384" t="s">
        <v>51</v>
      </c>
      <c r="J5384" t="s">
        <v>24</v>
      </c>
      <c r="K5384" t="s">
        <v>89</v>
      </c>
      <c r="L5384">
        <v>98215</v>
      </c>
    </row>
    <row r="5385" spans="1:12" x14ac:dyDescent="0.25">
      <c r="A5385" t="s">
        <v>45</v>
      </c>
      <c r="B5385" t="s">
        <v>76</v>
      </c>
      <c r="C5385" t="s">
        <v>21</v>
      </c>
      <c r="D5385" t="s">
        <v>15</v>
      </c>
      <c r="E5385" t="b">
        <v>0</v>
      </c>
      <c r="F5385" s="1">
        <v>45359.722881944443</v>
      </c>
      <c r="G5385" t="b">
        <v>1</v>
      </c>
      <c r="H5385" t="b">
        <v>0</v>
      </c>
      <c r="I5385" t="s">
        <v>16</v>
      </c>
      <c r="J5385" t="s">
        <v>72</v>
      </c>
      <c r="K5385" t="s">
        <v>37</v>
      </c>
      <c r="L5385">
        <v>99621</v>
      </c>
    </row>
    <row r="5386" spans="1:12" x14ac:dyDescent="0.25">
      <c r="A5386" t="s">
        <v>12</v>
      </c>
      <c r="B5386" t="s">
        <v>13</v>
      </c>
      <c r="C5386" t="s">
        <v>21</v>
      </c>
      <c r="D5386" t="s">
        <v>15</v>
      </c>
      <c r="E5386" t="b">
        <v>1</v>
      </c>
      <c r="F5386" s="1">
        <v>45519.480624999997</v>
      </c>
      <c r="G5386" t="b">
        <v>1</v>
      </c>
      <c r="H5386" t="b">
        <v>0</v>
      </c>
      <c r="I5386" t="s">
        <v>16</v>
      </c>
      <c r="J5386" t="s">
        <v>57</v>
      </c>
      <c r="K5386" t="s">
        <v>65</v>
      </c>
      <c r="L5386">
        <v>132228</v>
      </c>
    </row>
    <row r="5387" spans="1:12" x14ac:dyDescent="0.25">
      <c r="A5387" t="s">
        <v>38</v>
      </c>
      <c r="B5387" t="s">
        <v>107</v>
      </c>
      <c r="C5387" t="s">
        <v>43</v>
      </c>
      <c r="D5387" t="s">
        <v>29</v>
      </c>
      <c r="E5387" t="b">
        <v>0</v>
      </c>
      <c r="F5387" s="1">
        <v>45598.765428240738</v>
      </c>
      <c r="G5387" t="b">
        <v>0</v>
      </c>
      <c r="H5387" t="b">
        <v>0</v>
      </c>
      <c r="I5387" t="s">
        <v>41</v>
      </c>
      <c r="J5387" t="s">
        <v>57</v>
      </c>
      <c r="K5387" t="s">
        <v>125</v>
      </c>
      <c r="L5387">
        <v>78679</v>
      </c>
    </row>
    <row r="5388" spans="1:12" x14ac:dyDescent="0.25">
      <c r="A5388" t="s">
        <v>19</v>
      </c>
      <c r="B5388" t="s">
        <v>86</v>
      </c>
      <c r="C5388" t="s">
        <v>14</v>
      </c>
      <c r="D5388" t="s">
        <v>15</v>
      </c>
      <c r="E5388" t="b">
        <v>0</v>
      </c>
      <c r="F5388" s="1">
        <v>45496.431192129632</v>
      </c>
      <c r="G5388" t="b">
        <v>1</v>
      </c>
      <c r="H5388" t="b">
        <v>1</v>
      </c>
      <c r="I5388" t="s">
        <v>23</v>
      </c>
      <c r="J5388" t="s">
        <v>17</v>
      </c>
      <c r="K5388" t="s">
        <v>35</v>
      </c>
      <c r="L5388">
        <v>69304</v>
      </c>
    </row>
    <row r="5389" spans="1:12" x14ac:dyDescent="0.25">
      <c r="A5389" t="s">
        <v>82</v>
      </c>
      <c r="B5389" t="s">
        <v>83</v>
      </c>
      <c r="C5389" t="s">
        <v>21</v>
      </c>
      <c r="D5389" t="s">
        <v>15</v>
      </c>
      <c r="E5389" t="b">
        <v>0</v>
      </c>
      <c r="F5389" s="1">
        <v>45397.650092592587</v>
      </c>
      <c r="G5389" t="b">
        <v>1</v>
      </c>
      <c r="H5389" t="b">
        <v>0</v>
      </c>
      <c r="I5389" t="s">
        <v>84</v>
      </c>
      <c r="J5389" t="s">
        <v>70</v>
      </c>
      <c r="K5389" t="s">
        <v>93</v>
      </c>
      <c r="L5389">
        <v>124128</v>
      </c>
    </row>
    <row r="5390" spans="1:12" x14ac:dyDescent="0.25">
      <c r="A5390" t="s">
        <v>45</v>
      </c>
      <c r="B5390" t="s">
        <v>88</v>
      </c>
      <c r="C5390" t="s">
        <v>14</v>
      </c>
      <c r="D5390" t="s">
        <v>22</v>
      </c>
      <c r="E5390" t="b">
        <v>0</v>
      </c>
      <c r="F5390" s="1">
        <v>45372.951990740738</v>
      </c>
      <c r="G5390" t="b">
        <v>0</v>
      </c>
      <c r="H5390" t="b">
        <v>0</v>
      </c>
      <c r="I5390" t="s">
        <v>16</v>
      </c>
      <c r="J5390" t="s">
        <v>66</v>
      </c>
      <c r="K5390" t="s">
        <v>115</v>
      </c>
      <c r="L5390">
        <v>96814</v>
      </c>
    </row>
    <row r="5391" spans="1:12" x14ac:dyDescent="0.25">
      <c r="A5391" t="s">
        <v>82</v>
      </c>
      <c r="B5391" t="s">
        <v>83</v>
      </c>
      <c r="C5391" t="s">
        <v>28</v>
      </c>
      <c r="D5391" t="s">
        <v>29</v>
      </c>
      <c r="E5391" t="b">
        <v>1</v>
      </c>
      <c r="F5391" s="1">
        <v>45547.87427083333</v>
      </c>
      <c r="G5391" t="b">
        <v>1</v>
      </c>
      <c r="H5391" t="b">
        <v>1</v>
      </c>
      <c r="I5391" t="s">
        <v>84</v>
      </c>
      <c r="J5391" t="s">
        <v>17</v>
      </c>
      <c r="K5391" t="s">
        <v>114</v>
      </c>
      <c r="L5391">
        <v>108980</v>
      </c>
    </row>
    <row r="5392" spans="1:12" x14ac:dyDescent="0.25">
      <c r="A5392" t="s">
        <v>38</v>
      </c>
      <c r="B5392" t="s">
        <v>107</v>
      </c>
      <c r="C5392" t="s">
        <v>21</v>
      </c>
      <c r="D5392" t="s">
        <v>15</v>
      </c>
      <c r="E5392" t="b">
        <v>1</v>
      </c>
      <c r="F5392" s="1">
        <v>45410.10738425926</v>
      </c>
      <c r="G5392" t="b">
        <v>0</v>
      </c>
      <c r="H5392" t="b">
        <v>0</v>
      </c>
      <c r="I5392" t="s">
        <v>41</v>
      </c>
      <c r="J5392" t="s">
        <v>31</v>
      </c>
      <c r="K5392" t="s">
        <v>73</v>
      </c>
      <c r="L5392">
        <v>85865</v>
      </c>
    </row>
    <row r="5393" spans="1:12" x14ac:dyDescent="0.25">
      <c r="A5393" t="s">
        <v>54</v>
      </c>
      <c r="B5393" t="s">
        <v>55</v>
      </c>
      <c r="C5393" t="s">
        <v>68</v>
      </c>
      <c r="D5393" t="s">
        <v>15</v>
      </c>
      <c r="E5393" t="b">
        <v>1</v>
      </c>
      <c r="F5393" s="1">
        <v>45558.691944444443</v>
      </c>
      <c r="G5393" t="b">
        <v>0</v>
      </c>
      <c r="H5393" t="b">
        <v>1</v>
      </c>
      <c r="I5393" t="s">
        <v>30</v>
      </c>
      <c r="J5393" t="s">
        <v>70</v>
      </c>
      <c r="K5393" t="s">
        <v>73</v>
      </c>
      <c r="L5393">
        <v>121769</v>
      </c>
    </row>
    <row r="5394" spans="1:12" x14ac:dyDescent="0.25">
      <c r="A5394" t="s">
        <v>38</v>
      </c>
      <c r="B5394" t="s">
        <v>95</v>
      </c>
      <c r="C5394" t="s">
        <v>21</v>
      </c>
      <c r="D5394" t="s">
        <v>29</v>
      </c>
      <c r="E5394" t="b">
        <v>0</v>
      </c>
      <c r="F5394" s="1">
        <v>45440.449837962973</v>
      </c>
      <c r="G5394" t="b">
        <v>0</v>
      </c>
      <c r="H5394" t="b">
        <v>1</v>
      </c>
      <c r="I5394" t="s">
        <v>41</v>
      </c>
      <c r="J5394" t="s">
        <v>72</v>
      </c>
      <c r="K5394" t="s">
        <v>103</v>
      </c>
      <c r="L5394">
        <v>89056</v>
      </c>
    </row>
    <row r="5395" spans="1:12" x14ac:dyDescent="0.25">
      <c r="A5395" t="s">
        <v>26</v>
      </c>
      <c r="B5395" t="s">
        <v>33</v>
      </c>
      <c r="C5395" t="s">
        <v>28</v>
      </c>
      <c r="D5395" t="s">
        <v>22</v>
      </c>
      <c r="E5395" t="b">
        <v>0</v>
      </c>
      <c r="F5395" s="1">
        <v>45458.15421296296</v>
      </c>
      <c r="G5395" t="b">
        <v>1</v>
      </c>
      <c r="H5395" t="b">
        <v>0</v>
      </c>
      <c r="I5395" t="s">
        <v>30</v>
      </c>
      <c r="J5395" t="s">
        <v>72</v>
      </c>
      <c r="K5395" t="s">
        <v>74</v>
      </c>
      <c r="L5395">
        <v>113290</v>
      </c>
    </row>
    <row r="5396" spans="1:12" x14ac:dyDescent="0.25">
      <c r="A5396" t="s">
        <v>12</v>
      </c>
      <c r="B5396" t="s">
        <v>75</v>
      </c>
      <c r="C5396" t="s">
        <v>40</v>
      </c>
      <c r="D5396" t="s">
        <v>29</v>
      </c>
      <c r="E5396" t="b">
        <v>1</v>
      </c>
      <c r="F5396" s="1">
        <v>45316.813738425917</v>
      </c>
      <c r="G5396" t="b">
        <v>1</v>
      </c>
      <c r="H5396" t="b">
        <v>0</v>
      </c>
      <c r="I5396" t="s">
        <v>16</v>
      </c>
      <c r="J5396" t="s">
        <v>47</v>
      </c>
      <c r="K5396" t="s">
        <v>120</v>
      </c>
      <c r="L5396">
        <v>128686</v>
      </c>
    </row>
    <row r="5397" spans="1:12" x14ac:dyDescent="0.25">
      <c r="A5397" t="s">
        <v>38</v>
      </c>
      <c r="B5397" t="s">
        <v>107</v>
      </c>
      <c r="C5397" t="s">
        <v>68</v>
      </c>
      <c r="D5397" t="s">
        <v>29</v>
      </c>
      <c r="E5397" t="b">
        <v>1</v>
      </c>
      <c r="F5397" s="1">
        <v>45324.942650462966</v>
      </c>
      <c r="G5397" t="b">
        <v>1</v>
      </c>
      <c r="H5397" t="b">
        <v>0</v>
      </c>
      <c r="I5397" t="s">
        <v>41</v>
      </c>
      <c r="J5397" t="s">
        <v>70</v>
      </c>
      <c r="K5397" t="s">
        <v>60</v>
      </c>
      <c r="L5397">
        <v>67430</v>
      </c>
    </row>
    <row r="5398" spans="1:12" x14ac:dyDescent="0.25">
      <c r="A5398" t="s">
        <v>12</v>
      </c>
      <c r="B5398" t="s">
        <v>63</v>
      </c>
      <c r="C5398" t="s">
        <v>43</v>
      </c>
      <c r="D5398" t="s">
        <v>22</v>
      </c>
      <c r="E5398" t="b">
        <v>1</v>
      </c>
      <c r="F5398" s="1">
        <v>45651.21297453704</v>
      </c>
      <c r="G5398" t="b">
        <v>0</v>
      </c>
      <c r="H5398" t="b">
        <v>0</v>
      </c>
      <c r="I5398" t="s">
        <v>16</v>
      </c>
      <c r="J5398" t="s">
        <v>80</v>
      </c>
      <c r="K5398" t="s">
        <v>67</v>
      </c>
      <c r="L5398">
        <v>126084</v>
      </c>
    </row>
    <row r="5399" spans="1:12" x14ac:dyDescent="0.25">
      <c r="A5399" t="s">
        <v>26</v>
      </c>
      <c r="B5399" t="s">
        <v>33</v>
      </c>
      <c r="C5399" t="s">
        <v>21</v>
      </c>
      <c r="D5399" t="s">
        <v>22</v>
      </c>
      <c r="E5399" t="b">
        <v>1</v>
      </c>
      <c r="F5399" s="1">
        <v>45405.572430555563</v>
      </c>
      <c r="G5399" t="b">
        <v>1</v>
      </c>
      <c r="H5399" t="b">
        <v>1</v>
      </c>
      <c r="I5399" t="s">
        <v>30</v>
      </c>
      <c r="J5399" t="s">
        <v>24</v>
      </c>
      <c r="K5399" t="s">
        <v>90</v>
      </c>
      <c r="L5399">
        <v>119816</v>
      </c>
    </row>
    <row r="5400" spans="1:12" x14ac:dyDescent="0.25">
      <c r="A5400" t="s">
        <v>26</v>
      </c>
      <c r="B5400" t="s">
        <v>27</v>
      </c>
      <c r="C5400" t="s">
        <v>43</v>
      </c>
      <c r="D5400" t="s">
        <v>29</v>
      </c>
      <c r="E5400" t="b">
        <v>1</v>
      </c>
      <c r="F5400" s="1">
        <v>45414.573055555556</v>
      </c>
      <c r="G5400" t="b">
        <v>1</v>
      </c>
      <c r="H5400" t="b">
        <v>0</v>
      </c>
      <c r="I5400" t="s">
        <v>30</v>
      </c>
      <c r="J5400" t="s">
        <v>57</v>
      </c>
      <c r="K5400" t="s">
        <v>106</v>
      </c>
      <c r="L5400">
        <v>85830</v>
      </c>
    </row>
    <row r="5401" spans="1:12" x14ac:dyDescent="0.25">
      <c r="A5401" t="s">
        <v>45</v>
      </c>
      <c r="B5401" t="s">
        <v>76</v>
      </c>
      <c r="C5401" t="s">
        <v>68</v>
      </c>
      <c r="D5401" t="s">
        <v>29</v>
      </c>
      <c r="E5401" t="b">
        <v>1</v>
      </c>
      <c r="F5401" s="1">
        <v>45350.287326388891</v>
      </c>
      <c r="G5401" t="b">
        <v>1</v>
      </c>
      <c r="H5401" t="b">
        <v>0</v>
      </c>
      <c r="I5401" t="s">
        <v>16</v>
      </c>
      <c r="J5401" t="s">
        <v>57</v>
      </c>
      <c r="K5401" t="s">
        <v>99</v>
      </c>
      <c r="L5401">
        <v>81349</v>
      </c>
    </row>
    <row r="5402" spans="1:12" x14ac:dyDescent="0.25">
      <c r="A5402" t="s">
        <v>45</v>
      </c>
      <c r="B5402" t="s">
        <v>76</v>
      </c>
      <c r="C5402" t="s">
        <v>43</v>
      </c>
      <c r="D5402" t="s">
        <v>29</v>
      </c>
      <c r="E5402" t="b">
        <v>1</v>
      </c>
      <c r="F5402" s="1">
        <v>45419.752569444441</v>
      </c>
      <c r="G5402" t="b">
        <v>0</v>
      </c>
      <c r="H5402" t="b">
        <v>0</v>
      </c>
      <c r="I5402" t="s">
        <v>16</v>
      </c>
      <c r="J5402" t="s">
        <v>57</v>
      </c>
      <c r="K5402" t="s">
        <v>116</v>
      </c>
      <c r="L5402">
        <v>103679</v>
      </c>
    </row>
    <row r="5403" spans="1:12" x14ac:dyDescent="0.25">
      <c r="A5403" t="s">
        <v>54</v>
      </c>
      <c r="B5403" t="s">
        <v>79</v>
      </c>
      <c r="C5403" t="s">
        <v>21</v>
      </c>
      <c r="D5403" t="s">
        <v>15</v>
      </c>
      <c r="E5403" t="b">
        <v>1</v>
      </c>
      <c r="F5403" s="1">
        <v>45532.48982638889</v>
      </c>
      <c r="G5403" t="b">
        <v>1</v>
      </c>
      <c r="H5403" t="b">
        <v>0</v>
      </c>
      <c r="I5403" t="s">
        <v>30</v>
      </c>
      <c r="J5403" t="s">
        <v>17</v>
      </c>
      <c r="K5403" t="s">
        <v>104</v>
      </c>
      <c r="L5403">
        <v>116058</v>
      </c>
    </row>
    <row r="5404" spans="1:12" x14ac:dyDescent="0.25">
      <c r="A5404" t="s">
        <v>26</v>
      </c>
      <c r="B5404" t="s">
        <v>27</v>
      </c>
      <c r="C5404" t="s">
        <v>14</v>
      </c>
      <c r="D5404" t="s">
        <v>22</v>
      </c>
      <c r="E5404" t="b">
        <v>1</v>
      </c>
      <c r="F5404" s="1">
        <v>45602.581701388888</v>
      </c>
      <c r="G5404" t="b">
        <v>0</v>
      </c>
      <c r="H5404" t="b">
        <v>1</v>
      </c>
      <c r="I5404" t="s">
        <v>30</v>
      </c>
      <c r="J5404" t="s">
        <v>57</v>
      </c>
      <c r="K5404" t="s">
        <v>74</v>
      </c>
      <c r="L5404">
        <v>106486</v>
      </c>
    </row>
    <row r="5405" spans="1:12" x14ac:dyDescent="0.25">
      <c r="A5405" t="s">
        <v>38</v>
      </c>
      <c r="B5405" t="s">
        <v>107</v>
      </c>
      <c r="C5405" t="s">
        <v>40</v>
      </c>
      <c r="D5405" t="s">
        <v>15</v>
      </c>
      <c r="E5405" t="b">
        <v>0</v>
      </c>
      <c r="F5405" s="1">
        <v>45372.542187500003</v>
      </c>
      <c r="G5405" t="b">
        <v>1</v>
      </c>
      <c r="H5405" t="b">
        <v>0</v>
      </c>
      <c r="I5405" t="s">
        <v>41</v>
      </c>
      <c r="J5405" t="s">
        <v>80</v>
      </c>
      <c r="K5405" t="s">
        <v>56</v>
      </c>
      <c r="L5405">
        <v>71773</v>
      </c>
    </row>
    <row r="5406" spans="1:12" x14ac:dyDescent="0.25">
      <c r="A5406" t="s">
        <v>12</v>
      </c>
      <c r="B5406" t="s">
        <v>13</v>
      </c>
      <c r="C5406" t="s">
        <v>21</v>
      </c>
      <c r="D5406" t="s">
        <v>22</v>
      </c>
      <c r="E5406" t="b">
        <v>1</v>
      </c>
      <c r="F5406" s="1">
        <v>45443.321481481478</v>
      </c>
      <c r="G5406" t="b">
        <v>1</v>
      </c>
      <c r="H5406" t="b">
        <v>0</v>
      </c>
      <c r="I5406" t="s">
        <v>16</v>
      </c>
      <c r="J5406" t="s">
        <v>66</v>
      </c>
      <c r="K5406" t="s">
        <v>127</v>
      </c>
      <c r="L5406">
        <v>122057</v>
      </c>
    </row>
    <row r="5407" spans="1:12" x14ac:dyDescent="0.25">
      <c r="A5407" t="s">
        <v>12</v>
      </c>
      <c r="B5407" t="s">
        <v>13</v>
      </c>
      <c r="C5407" t="s">
        <v>14</v>
      </c>
      <c r="D5407" t="s">
        <v>29</v>
      </c>
      <c r="E5407" t="b">
        <v>1</v>
      </c>
      <c r="F5407" s="1">
        <v>45640.42</v>
      </c>
      <c r="G5407" t="b">
        <v>1</v>
      </c>
      <c r="H5407" t="b">
        <v>1</v>
      </c>
      <c r="I5407" t="s">
        <v>16</v>
      </c>
      <c r="J5407" t="s">
        <v>31</v>
      </c>
      <c r="K5407" t="s">
        <v>81</v>
      </c>
      <c r="L5407">
        <v>128777</v>
      </c>
    </row>
    <row r="5408" spans="1:12" x14ac:dyDescent="0.25">
      <c r="A5408" t="s">
        <v>12</v>
      </c>
      <c r="B5408" t="s">
        <v>63</v>
      </c>
      <c r="C5408" t="s">
        <v>68</v>
      </c>
      <c r="D5408" t="s">
        <v>29</v>
      </c>
      <c r="E5408" t="b">
        <v>1</v>
      </c>
      <c r="F5408" s="1">
        <v>45496.550752314812</v>
      </c>
      <c r="G5408" t="b">
        <v>0</v>
      </c>
      <c r="H5408" t="b">
        <v>1</v>
      </c>
      <c r="I5408" t="s">
        <v>16</v>
      </c>
      <c r="J5408" t="s">
        <v>80</v>
      </c>
      <c r="K5408" t="s">
        <v>125</v>
      </c>
      <c r="L5408">
        <v>125121</v>
      </c>
    </row>
    <row r="5409" spans="1:12" x14ac:dyDescent="0.25">
      <c r="A5409" t="s">
        <v>54</v>
      </c>
      <c r="B5409" t="s">
        <v>55</v>
      </c>
      <c r="C5409" t="s">
        <v>40</v>
      </c>
      <c r="D5409" t="s">
        <v>15</v>
      </c>
      <c r="E5409" t="b">
        <v>0</v>
      </c>
      <c r="F5409" s="1">
        <v>45620.271840277783</v>
      </c>
      <c r="G5409" t="b">
        <v>0</v>
      </c>
      <c r="H5409" t="b">
        <v>0</v>
      </c>
      <c r="I5409" t="s">
        <v>30</v>
      </c>
      <c r="J5409" t="s">
        <v>57</v>
      </c>
      <c r="K5409" t="s">
        <v>97</v>
      </c>
      <c r="L5409">
        <v>138075</v>
      </c>
    </row>
    <row r="5410" spans="1:12" x14ac:dyDescent="0.25">
      <c r="A5410" t="s">
        <v>49</v>
      </c>
      <c r="B5410" t="s">
        <v>50</v>
      </c>
      <c r="C5410" t="s">
        <v>14</v>
      </c>
      <c r="D5410" t="s">
        <v>22</v>
      </c>
      <c r="E5410" t="b">
        <v>1</v>
      </c>
      <c r="F5410" s="1">
        <v>45378.123206018521</v>
      </c>
      <c r="G5410" t="b">
        <v>0</v>
      </c>
      <c r="H5410" t="b">
        <v>0</v>
      </c>
      <c r="I5410" t="s">
        <v>51</v>
      </c>
      <c r="J5410" t="s">
        <v>24</v>
      </c>
      <c r="K5410" t="s">
        <v>73</v>
      </c>
      <c r="L5410">
        <v>87266</v>
      </c>
    </row>
    <row r="5411" spans="1:12" x14ac:dyDescent="0.25">
      <c r="A5411" t="s">
        <v>38</v>
      </c>
      <c r="B5411" t="s">
        <v>107</v>
      </c>
      <c r="C5411" t="s">
        <v>28</v>
      </c>
      <c r="D5411" t="s">
        <v>29</v>
      </c>
      <c r="E5411" t="b">
        <v>0</v>
      </c>
      <c r="F5411" s="1">
        <v>45580.607928240737</v>
      </c>
      <c r="G5411" t="b">
        <v>1</v>
      </c>
      <c r="H5411" t="b">
        <v>1</v>
      </c>
      <c r="I5411" t="s">
        <v>41</v>
      </c>
      <c r="J5411" t="s">
        <v>24</v>
      </c>
      <c r="K5411" t="s">
        <v>78</v>
      </c>
      <c r="L5411">
        <v>69967</v>
      </c>
    </row>
    <row r="5412" spans="1:12" x14ac:dyDescent="0.25">
      <c r="A5412" t="s">
        <v>45</v>
      </c>
      <c r="B5412" t="s">
        <v>88</v>
      </c>
      <c r="C5412" t="s">
        <v>28</v>
      </c>
      <c r="D5412" t="s">
        <v>15</v>
      </c>
      <c r="E5412" t="b">
        <v>1</v>
      </c>
      <c r="F5412" s="1">
        <v>45465.688981481479</v>
      </c>
      <c r="G5412" t="b">
        <v>1</v>
      </c>
      <c r="H5412" t="b">
        <v>1</v>
      </c>
      <c r="I5412" t="s">
        <v>16</v>
      </c>
      <c r="J5412" t="s">
        <v>72</v>
      </c>
      <c r="K5412" t="s">
        <v>53</v>
      </c>
      <c r="L5412">
        <v>101004</v>
      </c>
    </row>
    <row r="5413" spans="1:12" x14ac:dyDescent="0.25">
      <c r="A5413" t="s">
        <v>54</v>
      </c>
      <c r="B5413" t="s">
        <v>79</v>
      </c>
      <c r="C5413" t="s">
        <v>68</v>
      </c>
      <c r="D5413" t="s">
        <v>22</v>
      </c>
      <c r="E5413" t="b">
        <v>1</v>
      </c>
      <c r="F5413" s="1">
        <v>45542.54959490741</v>
      </c>
      <c r="G5413" t="b">
        <v>1</v>
      </c>
      <c r="H5413" t="b">
        <v>1</v>
      </c>
      <c r="I5413" t="s">
        <v>30</v>
      </c>
      <c r="J5413" t="s">
        <v>80</v>
      </c>
      <c r="K5413" t="s">
        <v>35</v>
      </c>
      <c r="L5413">
        <v>139297</v>
      </c>
    </row>
    <row r="5414" spans="1:12" x14ac:dyDescent="0.25">
      <c r="A5414" t="s">
        <v>26</v>
      </c>
      <c r="B5414" t="s">
        <v>33</v>
      </c>
      <c r="C5414" t="s">
        <v>21</v>
      </c>
      <c r="D5414" t="s">
        <v>29</v>
      </c>
      <c r="E5414" t="b">
        <v>1</v>
      </c>
      <c r="F5414" s="1">
        <v>45377.550393518519</v>
      </c>
      <c r="G5414" t="b">
        <v>0</v>
      </c>
      <c r="H5414" t="b">
        <v>1</v>
      </c>
      <c r="I5414" t="s">
        <v>30</v>
      </c>
      <c r="J5414" t="s">
        <v>70</v>
      </c>
      <c r="K5414" t="s">
        <v>56</v>
      </c>
      <c r="L5414">
        <v>104598</v>
      </c>
    </row>
    <row r="5415" spans="1:12" x14ac:dyDescent="0.25">
      <c r="A5415" t="s">
        <v>38</v>
      </c>
      <c r="B5415" t="s">
        <v>39</v>
      </c>
      <c r="C5415" t="s">
        <v>68</v>
      </c>
      <c r="D5415" t="s">
        <v>22</v>
      </c>
      <c r="E5415" t="b">
        <v>1</v>
      </c>
      <c r="F5415" s="1">
        <v>45315.115046296298</v>
      </c>
      <c r="G5415" t="b">
        <v>1</v>
      </c>
      <c r="H5415" t="b">
        <v>1</v>
      </c>
      <c r="I5415" t="s">
        <v>41</v>
      </c>
      <c r="J5415" t="s">
        <v>72</v>
      </c>
      <c r="K5415" t="s">
        <v>93</v>
      </c>
      <c r="L5415">
        <v>81042</v>
      </c>
    </row>
    <row r="5416" spans="1:12" x14ac:dyDescent="0.25">
      <c r="A5416" t="s">
        <v>12</v>
      </c>
      <c r="B5416" t="s">
        <v>63</v>
      </c>
      <c r="C5416" t="s">
        <v>14</v>
      </c>
      <c r="D5416" t="s">
        <v>29</v>
      </c>
      <c r="E5416" t="b">
        <v>0</v>
      </c>
      <c r="F5416" s="1">
        <v>45376.970543981479</v>
      </c>
      <c r="G5416" t="b">
        <v>1</v>
      </c>
      <c r="H5416" t="b">
        <v>1</v>
      </c>
      <c r="I5416" t="s">
        <v>16</v>
      </c>
      <c r="J5416" t="s">
        <v>34</v>
      </c>
      <c r="K5416" t="s">
        <v>124</v>
      </c>
      <c r="L5416">
        <v>113832</v>
      </c>
    </row>
    <row r="5417" spans="1:12" x14ac:dyDescent="0.25">
      <c r="A5417" t="s">
        <v>38</v>
      </c>
      <c r="B5417" t="s">
        <v>39</v>
      </c>
      <c r="C5417" t="s">
        <v>43</v>
      </c>
      <c r="D5417" t="s">
        <v>15</v>
      </c>
      <c r="E5417" t="b">
        <v>0</v>
      </c>
      <c r="F5417" s="1">
        <v>45595.298657407409</v>
      </c>
      <c r="G5417" t="b">
        <v>0</v>
      </c>
      <c r="H5417" t="b">
        <v>1</v>
      </c>
      <c r="I5417" t="s">
        <v>41</v>
      </c>
      <c r="J5417" t="s">
        <v>47</v>
      </c>
      <c r="K5417" t="s">
        <v>90</v>
      </c>
      <c r="L5417">
        <v>91464</v>
      </c>
    </row>
    <row r="5418" spans="1:12" x14ac:dyDescent="0.25">
      <c r="A5418" t="s">
        <v>12</v>
      </c>
      <c r="B5418" t="s">
        <v>13</v>
      </c>
      <c r="C5418" t="s">
        <v>28</v>
      </c>
      <c r="D5418" t="s">
        <v>15</v>
      </c>
      <c r="E5418" t="b">
        <v>1</v>
      </c>
      <c r="F5418" s="1">
        <v>45583.603784722232</v>
      </c>
      <c r="G5418" t="b">
        <v>1</v>
      </c>
      <c r="H5418" t="b">
        <v>0</v>
      </c>
      <c r="I5418" t="s">
        <v>16</v>
      </c>
      <c r="J5418" t="s">
        <v>52</v>
      </c>
      <c r="K5418" t="s">
        <v>58</v>
      </c>
      <c r="L5418">
        <v>118804</v>
      </c>
    </row>
    <row r="5419" spans="1:12" x14ac:dyDescent="0.25">
      <c r="A5419" t="s">
        <v>49</v>
      </c>
      <c r="B5419" t="s">
        <v>108</v>
      </c>
      <c r="C5419" t="s">
        <v>40</v>
      </c>
      <c r="D5419" t="s">
        <v>22</v>
      </c>
      <c r="E5419" t="b">
        <v>0</v>
      </c>
      <c r="F5419" s="1">
        <v>45533.402604166673</v>
      </c>
      <c r="G5419" t="b">
        <v>0</v>
      </c>
      <c r="H5419" t="b">
        <v>1</v>
      </c>
      <c r="I5419" t="s">
        <v>51</v>
      </c>
      <c r="J5419" t="s">
        <v>34</v>
      </c>
      <c r="K5419" t="s">
        <v>114</v>
      </c>
      <c r="L5419">
        <v>80206</v>
      </c>
    </row>
    <row r="5420" spans="1:12" x14ac:dyDescent="0.25">
      <c r="A5420" t="s">
        <v>54</v>
      </c>
      <c r="B5420" t="s">
        <v>55</v>
      </c>
      <c r="C5420" t="s">
        <v>43</v>
      </c>
      <c r="D5420" t="s">
        <v>22</v>
      </c>
      <c r="E5420" t="b">
        <v>1</v>
      </c>
      <c r="F5420" s="1">
        <v>45429.718888888892</v>
      </c>
      <c r="G5420" t="b">
        <v>0</v>
      </c>
      <c r="H5420" t="b">
        <v>1</v>
      </c>
      <c r="I5420" t="s">
        <v>30</v>
      </c>
      <c r="J5420" t="s">
        <v>80</v>
      </c>
      <c r="K5420" t="s">
        <v>115</v>
      </c>
      <c r="L5420">
        <v>118638</v>
      </c>
    </row>
    <row r="5421" spans="1:12" x14ac:dyDescent="0.25">
      <c r="A5421" t="s">
        <v>12</v>
      </c>
      <c r="B5421" t="s">
        <v>63</v>
      </c>
      <c r="C5421" t="s">
        <v>40</v>
      </c>
      <c r="D5421" t="s">
        <v>15</v>
      </c>
      <c r="E5421" t="b">
        <v>1</v>
      </c>
      <c r="F5421" s="1">
        <v>45611.225462962961</v>
      </c>
      <c r="G5421" t="b">
        <v>0</v>
      </c>
      <c r="H5421" t="b">
        <v>0</v>
      </c>
      <c r="I5421" t="s">
        <v>16</v>
      </c>
      <c r="J5421" t="s">
        <v>66</v>
      </c>
      <c r="K5421" t="s">
        <v>42</v>
      </c>
      <c r="L5421">
        <v>121127</v>
      </c>
    </row>
    <row r="5422" spans="1:12" x14ac:dyDescent="0.25">
      <c r="A5422" t="s">
        <v>38</v>
      </c>
      <c r="B5422" t="s">
        <v>107</v>
      </c>
      <c r="C5422" t="s">
        <v>43</v>
      </c>
      <c r="D5422" t="s">
        <v>29</v>
      </c>
      <c r="E5422" t="b">
        <v>1</v>
      </c>
      <c r="F5422" s="1">
        <v>45436.138275462959</v>
      </c>
      <c r="G5422" t="b">
        <v>1</v>
      </c>
      <c r="H5422" t="b">
        <v>1</v>
      </c>
      <c r="I5422" t="s">
        <v>41</v>
      </c>
      <c r="J5422" t="s">
        <v>31</v>
      </c>
      <c r="K5422" t="s">
        <v>93</v>
      </c>
      <c r="L5422">
        <v>76966</v>
      </c>
    </row>
    <row r="5423" spans="1:12" x14ac:dyDescent="0.25">
      <c r="A5423" t="s">
        <v>38</v>
      </c>
      <c r="B5423" t="s">
        <v>39</v>
      </c>
      <c r="C5423" t="s">
        <v>14</v>
      </c>
      <c r="D5423" t="s">
        <v>22</v>
      </c>
      <c r="E5423" t="b">
        <v>1</v>
      </c>
      <c r="F5423" s="1">
        <v>45455.43309027778</v>
      </c>
      <c r="G5423" t="b">
        <v>1</v>
      </c>
      <c r="H5423" t="b">
        <v>1</v>
      </c>
      <c r="I5423" t="s">
        <v>41</v>
      </c>
      <c r="J5423" t="s">
        <v>44</v>
      </c>
      <c r="K5423" t="s">
        <v>99</v>
      </c>
      <c r="L5423">
        <v>73942</v>
      </c>
    </row>
    <row r="5424" spans="1:12" x14ac:dyDescent="0.25">
      <c r="A5424" t="s">
        <v>19</v>
      </c>
      <c r="B5424" t="s">
        <v>94</v>
      </c>
      <c r="C5424" t="s">
        <v>43</v>
      </c>
      <c r="D5424" t="s">
        <v>15</v>
      </c>
      <c r="E5424" t="b">
        <v>0</v>
      </c>
      <c r="F5424" s="1">
        <v>45511.986342592587</v>
      </c>
      <c r="G5424" t="b">
        <v>1</v>
      </c>
      <c r="H5424" t="b">
        <v>0</v>
      </c>
      <c r="I5424" t="s">
        <v>23</v>
      </c>
      <c r="J5424" t="s">
        <v>66</v>
      </c>
      <c r="K5424" t="s">
        <v>118</v>
      </c>
      <c r="L5424">
        <v>87053</v>
      </c>
    </row>
    <row r="5425" spans="1:12" x14ac:dyDescent="0.25">
      <c r="A5425" t="s">
        <v>54</v>
      </c>
      <c r="B5425" t="s">
        <v>79</v>
      </c>
      <c r="C5425" t="s">
        <v>28</v>
      </c>
      <c r="D5425" t="s">
        <v>29</v>
      </c>
      <c r="E5425" t="b">
        <v>1</v>
      </c>
      <c r="F5425" s="1">
        <v>45445.33797453704</v>
      </c>
      <c r="G5425" t="b">
        <v>1</v>
      </c>
      <c r="H5425" t="b">
        <v>1</v>
      </c>
      <c r="I5425" t="s">
        <v>30</v>
      </c>
      <c r="J5425" t="s">
        <v>66</v>
      </c>
      <c r="K5425" t="s">
        <v>98</v>
      </c>
      <c r="L5425">
        <v>141944</v>
      </c>
    </row>
    <row r="5426" spans="1:12" x14ac:dyDescent="0.25">
      <c r="A5426" t="s">
        <v>49</v>
      </c>
      <c r="B5426" t="s">
        <v>108</v>
      </c>
      <c r="C5426" t="s">
        <v>43</v>
      </c>
      <c r="D5426" t="s">
        <v>22</v>
      </c>
      <c r="E5426" t="b">
        <v>0</v>
      </c>
      <c r="F5426" s="1">
        <v>45495.610150462962</v>
      </c>
      <c r="G5426" t="b">
        <v>0</v>
      </c>
      <c r="H5426" t="b">
        <v>1</v>
      </c>
      <c r="I5426" t="s">
        <v>51</v>
      </c>
      <c r="J5426" t="s">
        <v>66</v>
      </c>
      <c r="K5426" t="s">
        <v>73</v>
      </c>
      <c r="L5426">
        <v>92244</v>
      </c>
    </row>
    <row r="5427" spans="1:12" x14ac:dyDescent="0.25">
      <c r="A5427" t="s">
        <v>19</v>
      </c>
      <c r="B5427" t="s">
        <v>94</v>
      </c>
      <c r="C5427" t="s">
        <v>21</v>
      </c>
      <c r="D5427" t="s">
        <v>22</v>
      </c>
      <c r="E5427" t="b">
        <v>0</v>
      </c>
      <c r="F5427" s="1">
        <v>45437.871145833327</v>
      </c>
      <c r="G5427" t="b">
        <v>1</v>
      </c>
      <c r="H5427" t="b">
        <v>1</v>
      </c>
      <c r="I5427" t="s">
        <v>23</v>
      </c>
      <c r="J5427" t="s">
        <v>17</v>
      </c>
      <c r="K5427" t="s">
        <v>98</v>
      </c>
      <c r="L5427">
        <v>68138</v>
      </c>
    </row>
    <row r="5428" spans="1:12" x14ac:dyDescent="0.25">
      <c r="A5428" t="s">
        <v>19</v>
      </c>
      <c r="B5428" t="s">
        <v>86</v>
      </c>
      <c r="C5428" t="s">
        <v>28</v>
      </c>
      <c r="D5428" t="s">
        <v>15</v>
      </c>
      <c r="E5428" t="b">
        <v>1</v>
      </c>
      <c r="F5428" s="1">
        <v>45556.875555555547</v>
      </c>
      <c r="G5428" t="b">
        <v>1</v>
      </c>
      <c r="H5428" t="b">
        <v>1</v>
      </c>
      <c r="I5428" t="s">
        <v>23</v>
      </c>
      <c r="J5428" t="s">
        <v>80</v>
      </c>
      <c r="K5428" t="s">
        <v>113</v>
      </c>
      <c r="L5428">
        <v>76598</v>
      </c>
    </row>
    <row r="5429" spans="1:12" x14ac:dyDescent="0.25">
      <c r="A5429" t="s">
        <v>45</v>
      </c>
      <c r="B5429" t="s">
        <v>76</v>
      </c>
      <c r="C5429" t="s">
        <v>28</v>
      </c>
      <c r="D5429" t="s">
        <v>15</v>
      </c>
      <c r="E5429" t="b">
        <v>1</v>
      </c>
      <c r="F5429" s="1">
        <v>45520.539699074077</v>
      </c>
      <c r="G5429" t="b">
        <v>0</v>
      </c>
      <c r="H5429" t="b">
        <v>1</v>
      </c>
      <c r="I5429" t="s">
        <v>16</v>
      </c>
      <c r="J5429" t="s">
        <v>72</v>
      </c>
      <c r="K5429" t="s">
        <v>81</v>
      </c>
      <c r="L5429">
        <v>113713</v>
      </c>
    </row>
    <row r="5430" spans="1:12" x14ac:dyDescent="0.25">
      <c r="A5430" t="s">
        <v>38</v>
      </c>
      <c r="B5430" t="s">
        <v>39</v>
      </c>
      <c r="C5430" t="s">
        <v>21</v>
      </c>
      <c r="D5430" t="s">
        <v>29</v>
      </c>
      <c r="E5430" t="b">
        <v>1</v>
      </c>
      <c r="F5430" s="1">
        <v>45562.352824074071</v>
      </c>
      <c r="G5430" t="b">
        <v>0</v>
      </c>
      <c r="H5430" t="b">
        <v>1</v>
      </c>
      <c r="I5430" t="s">
        <v>41</v>
      </c>
      <c r="J5430" t="s">
        <v>31</v>
      </c>
      <c r="K5430" t="s">
        <v>73</v>
      </c>
      <c r="L5430">
        <v>68205</v>
      </c>
    </row>
    <row r="5431" spans="1:12" x14ac:dyDescent="0.25">
      <c r="A5431" t="s">
        <v>38</v>
      </c>
      <c r="B5431" t="s">
        <v>95</v>
      </c>
      <c r="C5431" t="s">
        <v>43</v>
      </c>
      <c r="D5431" t="s">
        <v>29</v>
      </c>
      <c r="E5431" t="b">
        <v>1</v>
      </c>
      <c r="F5431" s="1">
        <v>45473.445289351846</v>
      </c>
      <c r="G5431" t="b">
        <v>0</v>
      </c>
      <c r="H5431" t="b">
        <v>0</v>
      </c>
      <c r="I5431" t="s">
        <v>41</v>
      </c>
      <c r="J5431" t="s">
        <v>57</v>
      </c>
      <c r="K5431" t="s">
        <v>89</v>
      </c>
      <c r="L5431">
        <v>70467</v>
      </c>
    </row>
    <row r="5432" spans="1:12" x14ac:dyDescent="0.25">
      <c r="A5432" t="s">
        <v>54</v>
      </c>
      <c r="B5432" t="s">
        <v>55</v>
      </c>
      <c r="C5432" t="s">
        <v>68</v>
      </c>
      <c r="D5432" t="s">
        <v>29</v>
      </c>
      <c r="E5432" t="b">
        <v>1</v>
      </c>
      <c r="F5432" s="1">
        <v>45642.87841435185</v>
      </c>
      <c r="G5432" t="b">
        <v>1</v>
      </c>
      <c r="H5432" t="b">
        <v>0</v>
      </c>
      <c r="I5432" t="s">
        <v>30</v>
      </c>
      <c r="J5432" t="s">
        <v>70</v>
      </c>
      <c r="K5432" t="s">
        <v>117</v>
      </c>
      <c r="L5432">
        <v>151542</v>
      </c>
    </row>
    <row r="5433" spans="1:12" x14ac:dyDescent="0.25">
      <c r="A5433" t="s">
        <v>26</v>
      </c>
      <c r="B5433" t="s">
        <v>27</v>
      </c>
      <c r="C5433" t="s">
        <v>21</v>
      </c>
      <c r="D5433" t="s">
        <v>22</v>
      </c>
      <c r="E5433" t="b">
        <v>1</v>
      </c>
      <c r="F5433" s="1">
        <v>45528.846377314818</v>
      </c>
      <c r="G5433" t="b">
        <v>1</v>
      </c>
      <c r="H5433" t="b">
        <v>1</v>
      </c>
      <c r="I5433" t="s">
        <v>30</v>
      </c>
      <c r="J5433" t="s">
        <v>70</v>
      </c>
      <c r="K5433" t="s">
        <v>90</v>
      </c>
      <c r="L5433">
        <v>119679</v>
      </c>
    </row>
    <row r="5434" spans="1:12" x14ac:dyDescent="0.25">
      <c r="A5434" t="s">
        <v>38</v>
      </c>
      <c r="B5434" t="s">
        <v>95</v>
      </c>
      <c r="C5434" t="s">
        <v>43</v>
      </c>
      <c r="D5434" t="s">
        <v>15</v>
      </c>
      <c r="E5434" t="b">
        <v>1</v>
      </c>
      <c r="F5434" s="1">
        <v>45493.308252314811</v>
      </c>
      <c r="G5434" t="b">
        <v>1</v>
      </c>
      <c r="H5434" t="b">
        <v>1</v>
      </c>
      <c r="I5434" t="s">
        <v>41</v>
      </c>
      <c r="J5434" t="s">
        <v>17</v>
      </c>
      <c r="K5434" t="s">
        <v>125</v>
      </c>
      <c r="L5434">
        <v>91586</v>
      </c>
    </row>
    <row r="5435" spans="1:12" x14ac:dyDescent="0.25">
      <c r="A5435" t="s">
        <v>82</v>
      </c>
      <c r="B5435" t="s">
        <v>91</v>
      </c>
      <c r="C5435" t="s">
        <v>14</v>
      </c>
      <c r="D5435" t="s">
        <v>22</v>
      </c>
      <c r="E5435" t="b">
        <v>1</v>
      </c>
      <c r="F5435" s="1">
        <v>45352.666574074072</v>
      </c>
      <c r="G5435" t="b">
        <v>1</v>
      </c>
      <c r="H5435" t="b">
        <v>1</v>
      </c>
      <c r="I5435" t="s">
        <v>84</v>
      </c>
      <c r="J5435" t="s">
        <v>44</v>
      </c>
      <c r="K5435" t="s">
        <v>117</v>
      </c>
      <c r="L5435">
        <v>117211</v>
      </c>
    </row>
    <row r="5436" spans="1:12" x14ac:dyDescent="0.25">
      <c r="A5436" t="s">
        <v>38</v>
      </c>
      <c r="B5436" t="s">
        <v>95</v>
      </c>
      <c r="C5436" t="s">
        <v>43</v>
      </c>
      <c r="D5436" t="s">
        <v>29</v>
      </c>
      <c r="E5436" t="b">
        <v>1</v>
      </c>
      <c r="F5436" s="1">
        <v>45558.801944444444</v>
      </c>
      <c r="G5436" t="b">
        <v>1</v>
      </c>
      <c r="H5436" t="b">
        <v>0</v>
      </c>
      <c r="I5436" t="s">
        <v>41</v>
      </c>
      <c r="J5436" t="s">
        <v>24</v>
      </c>
      <c r="K5436" t="s">
        <v>100</v>
      </c>
      <c r="L5436">
        <v>73964</v>
      </c>
    </row>
    <row r="5437" spans="1:12" x14ac:dyDescent="0.25">
      <c r="A5437" t="s">
        <v>12</v>
      </c>
      <c r="B5437" t="s">
        <v>13</v>
      </c>
      <c r="C5437" t="s">
        <v>21</v>
      </c>
      <c r="D5437" t="s">
        <v>15</v>
      </c>
      <c r="E5437" t="b">
        <v>1</v>
      </c>
      <c r="F5437" s="1">
        <v>45504.292870370373</v>
      </c>
      <c r="G5437" t="b">
        <v>1</v>
      </c>
      <c r="H5437" t="b">
        <v>0</v>
      </c>
      <c r="I5437" t="s">
        <v>16</v>
      </c>
      <c r="J5437" t="s">
        <v>17</v>
      </c>
      <c r="K5437" t="s">
        <v>98</v>
      </c>
      <c r="L5437">
        <v>136229</v>
      </c>
    </row>
    <row r="5438" spans="1:12" x14ac:dyDescent="0.25">
      <c r="A5438" t="s">
        <v>19</v>
      </c>
      <c r="B5438" t="s">
        <v>86</v>
      </c>
      <c r="C5438" t="s">
        <v>21</v>
      </c>
      <c r="D5438" t="s">
        <v>29</v>
      </c>
      <c r="E5438" t="b">
        <v>1</v>
      </c>
      <c r="F5438" s="1">
        <v>45575.253981481481</v>
      </c>
      <c r="G5438" t="b">
        <v>1</v>
      </c>
      <c r="H5438" t="b">
        <v>1</v>
      </c>
      <c r="I5438" t="s">
        <v>23</v>
      </c>
      <c r="J5438" t="s">
        <v>52</v>
      </c>
      <c r="K5438" t="s">
        <v>125</v>
      </c>
      <c r="L5438">
        <v>83951</v>
      </c>
    </row>
    <row r="5439" spans="1:12" x14ac:dyDescent="0.25">
      <c r="A5439" t="s">
        <v>54</v>
      </c>
      <c r="B5439" t="s">
        <v>79</v>
      </c>
      <c r="C5439" t="s">
        <v>43</v>
      </c>
      <c r="D5439" t="s">
        <v>15</v>
      </c>
      <c r="E5439" t="b">
        <v>0</v>
      </c>
      <c r="F5439" s="1">
        <v>45626.780717592592</v>
      </c>
      <c r="G5439" t="b">
        <v>0</v>
      </c>
      <c r="H5439" t="b">
        <v>0</v>
      </c>
      <c r="I5439" t="s">
        <v>30</v>
      </c>
      <c r="J5439" t="s">
        <v>66</v>
      </c>
      <c r="K5439" t="s">
        <v>67</v>
      </c>
      <c r="L5439">
        <v>126484</v>
      </c>
    </row>
    <row r="5440" spans="1:12" x14ac:dyDescent="0.25">
      <c r="A5440" t="s">
        <v>38</v>
      </c>
      <c r="B5440" t="s">
        <v>107</v>
      </c>
      <c r="C5440" t="s">
        <v>43</v>
      </c>
      <c r="D5440" t="s">
        <v>29</v>
      </c>
      <c r="E5440" t="b">
        <v>0</v>
      </c>
      <c r="F5440" s="1">
        <v>45559.531689814823</v>
      </c>
      <c r="G5440" t="b">
        <v>1</v>
      </c>
      <c r="H5440" t="b">
        <v>1</v>
      </c>
      <c r="I5440" t="s">
        <v>41</v>
      </c>
      <c r="J5440" t="s">
        <v>52</v>
      </c>
      <c r="K5440" t="s">
        <v>87</v>
      </c>
      <c r="L5440">
        <v>73946</v>
      </c>
    </row>
    <row r="5441" spans="1:12" x14ac:dyDescent="0.25">
      <c r="A5441" t="s">
        <v>49</v>
      </c>
      <c r="B5441" t="s">
        <v>108</v>
      </c>
      <c r="C5441" t="s">
        <v>21</v>
      </c>
      <c r="D5441" t="s">
        <v>22</v>
      </c>
      <c r="E5441" t="b">
        <v>0</v>
      </c>
      <c r="F5441" s="1">
        <v>45463.013761574082</v>
      </c>
      <c r="G5441" t="b">
        <v>1</v>
      </c>
      <c r="H5441" t="b">
        <v>1</v>
      </c>
      <c r="I5441" t="s">
        <v>51</v>
      </c>
      <c r="J5441" t="s">
        <v>57</v>
      </c>
      <c r="K5441" t="s">
        <v>81</v>
      </c>
      <c r="L5441">
        <v>87875</v>
      </c>
    </row>
    <row r="5442" spans="1:12" x14ac:dyDescent="0.25">
      <c r="A5442" t="s">
        <v>45</v>
      </c>
      <c r="B5442" t="s">
        <v>46</v>
      </c>
      <c r="C5442" t="s">
        <v>68</v>
      </c>
      <c r="D5442" t="s">
        <v>15</v>
      </c>
      <c r="E5442" t="b">
        <v>1</v>
      </c>
      <c r="F5442" s="1">
        <v>45496.602141203701</v>
      </c>
      <c r="G5442" t="b">
        <v>1</v>
      </c>
      <c r="H5442" t="b">
        <v>1</v>
      </c>
      <c r="I5442" t="s">
        <v>16</v>
      </c>
      <c r="J5442" t="s">
        <v>57</v>
      </c>
      <c r="K5442" t="s">
        <v>129</v>
      </c>
      <c r="L5442">
        <v>118367</v>
      </c>
    </row>
    <row r="5443" spans="1:12" x14ac:dyDescent="0.25">
      <c r="A5443" t="s">
        <v>54</v>
      </c>
      <c r="B5443" t="s">
        <v>55</v>
      </c>
      <c r="C5443" t="s">
        <v>21</v>
      </c>
      <c r="D5443" t="s">
        <v>22</v>
      </c>
      <c r="E5443" t="b">
        <v>0</v>
      </c>
      <c r="F5443" s="1">
        <v>45502.834930555553</v>
      </c>
      <c r="G5443" t="b">
        <v>0</v>
      </c>
      <c r="H5443" t="b">
        <v>0</v>
      </c>
      <c r="I5443" t="s">
        <v>30</v>
      </c>
      <c r="J5443" t="s">
        <v>66</v>
      </c>
      <c r="K5443" t="s">
        <v>98</v>
      </c>
      <c r="L5443">
        <v>145769</v>
      </c>
    </row>
    <row r="5444" spans="1:12" x14ac:dyDescent="0.25">
      <c r="A5444" t="s">
        <v>82</v>
      </c>
      <c r="B5444" t="s">
        <v>83</v>
      </c>
      <c r="C5444" t="s">
        <v>40</v>
      </c>
      <c r="D5444" t="s">
        <v>15</v>
      </c>
      <c r="E5444" t="b">
        <v>0</v>
      </c>
      <c r="F5444" s="1">
        <v>45476.260567129633</v>
      </c>
      <c r="G5444" t="b">
        <v>0</v>
      </c>
      <c r="H5444" t="b">
        <v>0</v>
      </c>
      <c r="I5444" t="s">
        <v>84</v>
      </c>
      <c r="J5444" t="s">
        <v>31</v>
      </c>
      <c r="K5444" t="s">
        <v>123</v>
      </c>
      <c r="L5444">
        <v>127406</v>
      </c>
    </row>
    <row r="5445" spans="1:12" x14ac:dyDescent="0.25">
      <c r="A5445" t="s">
        <v>26</v>
      </c>
      <c r="B5445" t="s">
        <v>71</v>
      </c>
      <c r="C5445" t="s">
        <v>68</v>
      </c>
      <c r="D5445" t="s">
        <v>15</v>
      </c>
      <c r="E5445" t="b">
        <v>0</v>
      </c>
      <c r="F5445" s="1">
        <v>45366.066296296303</v>
      </c>
      <c r="G5445" t="b">
        <v>1</v>
      </c>
      <c r="H5445" t="b">
        <v>0</v>
      </c>
      <c r="I5445" t="s">
        <v>30</v>
      </c>
      <c r="J5445" t="s">
        <v>24</v>
      </c>
      <c r="K5445" t="s">
        <v>122</v>
      </c>
      <c r="L5445">
        <v>118572</v>
      </c>
    </row>
    <row r="5446" spans="1:12" x14ac:dyDescent="0.25">
      <c r="A5446" t="s">
        <v>82</v>
      </c>
      <c r="B5446" t="s">
        <v>85</v>
      </c>
      <c r="C5446" t="s">
        <v>21</v>
      </c>
      <c r="D5446" t="s">
        <v>15</v>
      </c>
      <c r="E5446" t="b">
        <v>0</v>
      </c>
      <c r="F5446" s="1">
        <v>45314.561296296299</v>
      </c>
      <c r="G5446" t="b">
        <v>1</v>
      </c>
      <c r="H5446" t="b">
        <v>0</v>
      </c>
      <c r="I5446" t="s">
        <v>84</v>
      </c>
      <c r="J5446" t="s">
        <v>52</v>
      </c>
      <c r="K5446" t="s">
        <v>129</v>
      </c>
      <c r="L5446">
        <v>119696</v>
      </c>
    </row>
    <row r="5447" spans="1:12" x14ac:dyDescent="0.25">
      <c r="A5447" t="s">
        <v>19</v>
      </c>
      <c r="B5447" t="s">
        <v>94</v>
      </c>
      <c r="C5447" t="s">
        <v>68</v>
      </c>
      <c r="D5447" t="s">
        <v>29</v>
      </c>
      <c r="E5447" t="b">
        <v>1</v>
      </c>
      <c r="F5447" s="1">
        <v>45611.627546296288</v>
      </c>
      <c r="G5447" t="b">
        <v>1</v>
      </c>
      <c r="H5447" t="b">
        <v>0</v>
      </c>
      <c r="I5447" t="s">
        <v>23</v>
      </c>
      <c r="J5447" t="s">
        <v>31</v>
      </c>
      <c r="K5447" t="s">
        <v>60</v>
      </c>
      <c r="L5447">
        <v>81975</v>
      </c>
    </row>
    <row r="5448" spans="1:12" x14ac:dyDescent="0.25">
      <c r="A5448" t="s">
        <v>54</v>
      </c>
      <c r="B5448" t="s">
        <v>79</v>
      </c>
      <c r="C5448" t="s">
        <v>28</v>
      </c>
      <c r="D5448" t="s">
        <v>22</v>
      </c>
      <c r="E5448" t="b">
        <v>0</v>
      </c>
      <c r="F5448" s="1">
        <v>45655.004050925927</v>
      </c>
      <c r="G5448" t="b">
        <v>1</v>
      </c>
      <c r="H5448" t="b">
        <v>1</v>
      </c>
      <c r="I5448" t="s">
        <v>30</v>
      </c>
      <c r="J5448" t="s">
        <v>70</v>
      </c>
      <c r="K5448" t="s">
        <v>130</v>
      </c>
      <c r="L5448">
        <v>118078</v>
      </c>
    </row>
    <row r="5449" spans="1:12" x14ac:dyDescent="0.25">
      <c r="A5449" t="s">
        <v>49</v>
      </c>
      <c r="B5449" t="s">
        <v>61</v>
      </c>
      <c r="C5449" t="s">
        <v>43</v>
      </c>
      <c r="D5449" t="s">
        <v>29</v>
      </c>
      <c r="E5449" t="b">
        <v>1</v>
      </c>
      <c r="F5449" s="1">
        <v>45390.873831018522</v>
      </c>
      <c r="G5449" t="b">
        <v>1</v>
      </c>
      <c r="H5449" t="b">
        <v>0</v>
      </c>
      <c r="I5449" t="s">
        <v>51</v>
      </c>
      <c r="J5449" t="s">
        <v>34</v>
      </c>
      <c r="K5449" t="s">
        <v>124</v>
      </c>
      <c r="L5449">
        <v>76584</v>
      </c>
    </row>
    <row r="5450" spans="1:12" x14ac:dyDescent="0.25">
      <c r="A5450" t="s">
        <v>26</v>
      </c>
      <c r="B5450" t="s">
        <v>27</v>
      </c>
      <c r="C5450" t="s">
        <v>28</v>
      </c>
      <c r="D5450" t="s">
        <v>29</v>
      </c>
      <c r="E5450" t="b">
        <v>1</v>
      </c>
      <c r="F5450" s="1">
        <v>45616.50199074074</v>
      </c>
      <c r="G5450" t="b">
        <v>0</v>
      </c>
      <c r="H5450" t="b">
        <v>0</v>
      </c>
      <c r="I5450" t="s">
        <v>30</v>
      </c>
      <c r="J5450" t="s">
        <v>64</v>
      </c>
      <c r="K5450" t="s">
        <v>115</v>
      </c>
      <c r="L5450">
        <v>109895</v>
      </c>
    </row>
    <row r="5451" spans="1:12" x14ac:dyDescent="0.25">
      <c r="A5451" t="s">
        <v>45</v>
      </c>
      <c r="B5451" t="s">
        <v>46</v>
      </c>
      <c r="C5451" t="s">
        <v>21</v>
      </c>
      <c r="D5451" t="s">
        <v>29</v>
      </c>
      <c r="E5451" t="b">
        <v>0</v>
      </c>
      <c r="F5451" s="1">
        <v>45625.530543981477</v>
      </c>
      <c r="G5451" t="b">
        <v>1</v>
      </c>
      <c r="H5451" t="b">
        <v>1</v>
      </c>
      <c r="I5451" t="s">
        <v>16</v>
      </c>
      <c r="J5451" t="s">
        <v>34</v>
      </c>
      <c r="K5451" t="s">
        <v>93</v>
      </c>
      <c r="L5451">
        <v>80810</v>
      </c>
    </row>
    <row r="5452" spans="1:12" x14ac:dyDescent="0.25">
      <c r="A5452" t="s">
        <v>82</v>
      </c>
      <c r="B5452" t="s">
        <v>85</v>
      </c>
      <c r="C5452" t="s">
        <v>43</v>
      </c>
      <c r="D5452" t="s">
        <v>22</v>
      </c>
      <c r="E5452" t="b">
        <v>1</v>
      </c>
      <c r="F5452" s="1">
        <v>45312.474999999999</v>
      </c>
      <c r="G5452" t="b">
        <v>1</v>
      </c>
      <c r="H5452" t="b">
        <v>1</v>
      </c>
      <c r="I5452" t="s">
        <v>84</v>
      </c>
      <c r="J5452" t="s">
        <v>31</v>
      </c>
      <c r="K5452" t="s">
        <v>121</v>
      </c>
      <c r="L5452">
        <v>128042</v>
      </c>
    </row>
    <row r="5453" spans="1:12" x14ac:dyDescent="0.25">
      <c r="A5453" t="s">
        <v>82</v>
      </c>
      <c r="B5453" t="s">
        <v>83</v>
      </c>
      <c r="C5453" t="s">
        <v>21</v>
      </c>
      <c r="D5453" t="s">
        <v>22</v>
      </c>
      <c r="E5453" t="b">
        <v>0</v>
      </c>
      <c r="F5453" s="1">
        <v>45634.932442129633</v>
      </c>
      <c r="G5453" t="b">
        <v>1</v>
      </c>
      <c r="H5453" t="b">
        <v>1</v>
      </c>
      <c r="I5453" t="s">
        <v>84</v>
      </c>
      <c r="J5453" t="s">
        <v>57</v>
      </c>
      <c r="K5453" t="s">
        <v>90</v>
      </c>
      <c r="L5453">
        <v>122438</v>
      </c>
    </row>
    <row r="5454" spans="1:12" x14ac:dyDescent="0.25">
      <c r="A5454" t="s">
        <v>82</v>
      </c>
      <c r="B5454" t="s">
        <v>83</v>
      </c>
      <c r="C5454" t="s">
        <v>21</v>
      </c>
      <c r="D5454" t="s">
        <v>29</v>
      </c>
      <c r="E5454" t="b">
        <v>1</v>
      </c>
      <c r="F5454" s="1">
        <v>45352.606180555558</v>
      </c>
      <c r="G5454" t="b">
        <v>1</v>
      </c>
      <c r="H5454" t="b">
        <v>1</v>
      </c>
      <c r="I5454" t="s">
        <v>84</v>
      </c>
      <c r="J5454" t="s">
        <v>57</v>
      </c>
      <c r="K5454" t="s">
        <v>115</v>
      </c>
      <c r="L5454">
        <v>102505</v>
      </c>
    </row>
    <row r="5455" spans="1:12" x14ac:dyDescent="0.25">
      <c r="A5455" t="s">
        <v>45</v>
      </c>
      <c r="B5455" t="s">
        <v>76</v>
      </c>
      <c r="C5455" t="s">
        <v>68</v>
      </c>
      <c r="D5455" t="s">
        <v>22</v>
      </c>
      <c r="E5455" t="b">
        <v>0</v>
      </c>
      <c r="F5455" s="1">
        <v>45610.01190972222</v>
      </c>
      <c r="G5455" t="b">
        <v>0</v>
      </c>
      <c r="H5455" t="b">
        <v>0</v>
      </c>
      <c r="I5455" t="s">
        <v>16</v>
      </c>
      <c r="J5455" t="s">
        <v>52</v>
      </c>
      <c r="K5455" t="s">
        <v>37</v>
      </c>
      <c r="L5455">
        <v>89171</v>
      </c>
    </row>
    <row r="5456" spans="1:12" x14ac:dyDescent="0.25">
      <c r="A5456" t="s">
        <v>38</v>
      </c>
      <c r="B5456" t="s">
        <v>95</v>
      </c>
      <c r="C5456" t="s">
        <v>40</v>
      </c>
      <c r="D5456" t="s">
        <v>15</v>
      </c>
      <c r="E5456" t="b">
        <v>0</v>
      </c>
      <c r="F5456" s="1">
        <v>45411.501527777778</v>
      </c>
      <c r="G5456" t="b">
        <v>0</v>
      </c>
      <c r="H5456" t="b">
        <v>1</v>
      </c>
      <c r="I5456" t="s">
        <v>41</v>
      </c>
      <c r="J5456" t="s">
        <v>34</v>
      </c>
      <c r="K5456" t="s">
        <v>119</v>
      </c>
      <c r="L5456">
        <v>94471</v>
      </c>
    </row>
    <row r="5457" spans="1:12" x14ac:dyDescent="0.25">
      <c r="A5457" t="s">
        <v>49</v>
      </c>
      <c r="B5457" t="s">
        <v>50</v>
      </c>
      <c r="C5457" t="s">
        <v>40</v>
      </c>
      <c r="D5457" t="s">
        <v>29</v>
      </c>
      <c r="E5457" t="b">
        <v>1</v>
      </c>
      <c r="F5457" s="1">
        <v>45564.683310185188</v>
      </c>
      <c r="G5457" t="b">
        <v>1</v>
      </c>
      <c r="H5457" t="b">
        <v>0</v>
      </c>
      <c r="I5457" t="s">
        <v>51</v>
      </c>
      <c r="J5457" t="s">
        <v>24</v>
      </c>
      <c r="K5457" t="s">
        <v>58</v>
      </c>
      <c r="L5457">
        <v>88572</v>
      </c>
    </row>
    <row r="5458" spans="1:12" x14ac:dyDescent="0.25">
      <c r="A5458" t="s">
        <v>38</v>
      </c>
      <c r="B5458" t="s">
        <v>107</v>
      </c>
      <c r="C5458" t="s">
        <v>68</v>
      </c>
      <c r="D5458" t="s">
        <v>29</v>
      </c>
      <c r="E5458" t="b">
        <v>1</v>
      </c>
      <c r="F5458" s="1">
        <v>45303.771087962959</v>
      </c>
      <c r="G5458" t="b">
        <v>0</v>
      </c>
      <c r="H5458" t="b">
        <v>1</v>
      </c>
      <c r="I5458" t="s">
        <v>41</v>
      </c>
      <c r="J5458" t="s">
        <v>57</v>
      </c>
      <c r="K5458" t="s">
        <v>99</v>
      </c>
      <c r="L5458">
        <v>90713</v>
      </c>
    </row>
    <row r="5459" spans="1:12" x14ac:dyDescent="0.25">
      <c r="A5459" t="s">
        <v>38</v>
      </c>
      <c r="B5459" t="s">
        <v>107</v>
      </c>
      <c r="C5459" t="s">
        <v>68</v>
      </c>
      <c r="D5459" t="s">
        <v>29</v>
      </c>
      <c r="E5459" t="b">
        <v>1</v>
      </c>
      <c r="F5459" s="1">
        <v>45581.773136574076</v>
      </c>
      <c r="G5459" t="b">
        <v>0</v>
      </c>
      <c r="H5459" t="b">
        <v>0</v>
      </c>
      <c r="I5459" t="s">
        <v>41</v>
      </c>
      <c r="J5459" t="s">
        <v>72</v>
      </c>
      <c r="K5459" t="s">
        <v>124</v>
      </c>
      <c r="L5459">
        <v>85749</v>
      </c>
    </row>
    <row r="5460" spans="1:12" x14ac:dyDescent="0.25">
      <c r="A5460" t="s">
        <v>38</v>
      </c>
      <c r="B5460" t="s">
        <v>39</v>
      </c>
      <c r="C5460" t="s">
        <v>28</v>
      </c>
      <c r="D5460" t="s">
        <v>15</v>
      </c>
      <c r="E5460" t="b">
        <v>1</v>
      </c>
      <c r="F5460" s="1">
        <v>45422.170266203713</v>
      </c>
      <c r="G5460" t="b">
        <v>0</v>
      </c>
      <c r="H5460" t="b">
        <v>0</v>
      </c>
      <c r="I5460" t="s">
        <v>41</v>
      </c>
      <c r="J5460" t="s">
        <v>80</v>
      </c>
      <c r="K5460" t="s">
        <v>73</v>
      </c>
      <c r="L5460">
        <v>89725</v>
      </c>
    </row>
    <row r="5461" spans="1:12" x14ac:dyDescent="0.25">
      <c r="A5461" t="s">
        <v>45</v>
      </c>
      <c r="B5461" t="s">
        <v>76</v>
      </c>
      <c r="C5461" t="s">
        <v>21</v>
      </c>
      <c r="D5461" t="s">
        <v>15</v>
      </c>
      <c r="E5461" t="b">
        <v>1</v>
      </c>
      <c r="F5461" s="1">
        <v>45507.944814814808</v>
      </c>
      <c r="G5461" t="b">
        <v>0</v>
      </c>
      <c r="H5461" t="b">
        <v>0</v>
      </c>
      <c r="I5461" t="s">
        <v>16</v>
      </c>
      <c r="J5461" t="s">
        <v>64</v>
      </c>
      <c r="K5461" t="s">
        <v>18</v>
      </c>
      <c r="L5461">
        <v>80997</v>
      </c>
    </row>
    <row r="5462" spans="1:12" x14ac:dyDescent="0.25">
      <c r="A5462" t="s">
        <v>38</v>
      </c>
      <c r="B5462" t="s">
        <v>107</v>
      </c>
      <c r="C5462" t="s">
        <v>28</v>
      </c>
      <c r="D5462" t="s">
        <v>29</v>
      </c>
      <c r="E5462" t="b">
        <v>0</v>
      </c>
      <c r="F5462" s="1">
        <v>45407.732523148137</v>
      </c>
      <c r="G5462" t="b">
        <v>1</v>
      </c>
      <c r="H5462" t="b">
        <v>1</v>
      </c>
      <c r="I5462" t="s">
        <v>41</v>
      </c>
      <c r="J5462" t="s">
        <v>17</v>
      </c>
      <c r="K5462" t="s">
        <v>127</v>
      </c>
      <c r="L5462">
        <v>67100</v>
      </c>
    </row>
    <row r="5463" spans="1:12" x14ac:dyDescent="0.25">
      <c r="A5463" t="s">
        <v>38</v>
      </c>
      <c r="B5463" t="s">
        <v>95</v>
      </c>
      <c r="C5463" t="s">
        <v>21</v>
      </c>
      <c r="D5463" t="s">
        <v>22</v>
      </c>
      <c r="E5463" t="b">
        <v>1</v>
      </c>
      <c r="F5463" s="1">
        <v>45428.70349537037</v>
      </c>
      <c r="G5463" t="b">
        <v>1</v>
      </c>
      <c r="H5463" t="b">
        <v>1</v>
      </c>
      <c r="I5463" t="s">
        <v>41</v>
      </c>
      <c r="J5463" t="s">
        <v>31</v>
      </c>
      <c r="K5463" t="s">
        <v>104</v>
      </c>
      <c r="L5463">
        <v>84772</v>
      </c>
    </row>
    <row r="5464" spans="1:12" x14ac:dyDescent="0.25">
      <c r="A5464" t="s">
        <v>12</v>
      </c>
      <c r="B5464" t="s">
        <v>63</v>
      </c>
      <c r="C5464" t="s">
        <v>21</v>
      </c>
      <c r="D5464" t="s">
        <v>22</v>
      </c>
      <c r="E5464" t="b">
        <v>1</v>
      </c>
      <c r="F5464" s="1">
        <v>45519.809363425928</v>
      </c>
      <c r="G5464" t="b">
        <v>1</v>
      </c>
      <c r="H5464" t="b">
        <v>0</v>
      </c>
      <c r="I5464" t="s">
        <v>16</v>
      </c>
      <c r="J5464" t="s">
        <v>47</v>
      </c>
      <c r="K5464" t="s">
        <v>93</v>
      </c>
      <c r="L5464">
        <v>119691</v>
      </c>
    </row>
    <row r="5465" spans="1:12" x14ac:dyDescent="0.25">
      <c r="A5465" t="s">
        <v>82</v>
      </c>
      <c r="B5465" t="s">
        <v>83</v>
      </c>
      <c r="C5465" t="s">
        <v>28</v>
      </c>
      <c r="D5465" t="s">
        <v>15</v>
      </c>
      <c r="E5465" t="b">
        <v>1</v>
      </c>
      <c r="F5465" s="1">
        <v>45364.555381944447</v>
      </c>
      <c r="G5465" t="b">
        <v>0</v>
      </c>
      <c r="H5465" t="b">
        <v>0</v>
      </c>
      <c r="I5465" t="s">
        <v>84</v>
      </c>
      <c r="J5465" t="s">
        <v>66</v>
      </c>
      <c r="K5465" t="s">
        <v>127</v>
      </c>
      <c r="L5465">
        <v>136738</v>
      </c>
    </row>
    <row r="5466" spans="1:12" x14ac:dyDescent="0.25">
      <c r="A5466" t="s">
        <v>49</v>
      </c>
      <c r="B5466" t="s">
        <v>108</v>
      </c>
      <c r="C5466" t="s">
        <v>14</v>
      </c>
      <c r="D5466" t="s">
        <v>15</v>
      </c>
      <c r="E5466" t="b">
        <v>0</v>
      </c>
      <c r="F5466" s="1">
        <v>45575.797650462962</v>
      </c>
      <c r="G5466" t="b">
        <v>1</v>
      </c>
      <c r="H5466" t="b">
        <v>0</v>
      </c>
      <c r="I5466" t="s">
        <v>51</v>
      </c>
      <c r="J5466" t="s">
        <v>47</v>
      </c>
      <c r="K5466" t="s">
        <v>69</v>
      </c>
      <c r="L5466">
        <v>84701</v>
      </c>
    </row>
    <row r="5467" spans="1:12" x14ac:dyDescent="0.25">
      <c r="A5467" t="s">
        <v>45</v>
      </c>
      <c r="B5467" t="s">
        <v>76</v>
      </c>
      <c r="C5467" t="s">
        <v>68</v>
      </c>
      <c r="D5467" t="s">
        <v>15</v>
      </c>
      <c r="E5467" t="b">
        <v>0</v>
      </c>
      <c r="F5467" s="1">
        <v>45579.097511574073</v>
      </c>
      <c r="G5467" t="b">
        <v>1</v>
      </c>
      <c r="H5467" t="b">
        <v>1</v>
      </c>
      <c r="I5467" t="s">
        <v>16</v>
      </c>
      <c r="J5467" t="s">
        <v>70</v>
      </c>
      <c r="K5467" t="s">
        <v>87</v>
      </c>
      <c r="L5467">
        <v>93375</v>
      </c>
    </row>
    <row r="5468" spans="1:12" x14ac:dyDescent="0.25">
      <c r="A5468" t="s">
        <v>19</v>
      </c>
      <c r="B5468" t="s">
        <v>94</v>
      </c>
      <c r="C5468" t="s">
        <v>68</v>
      </c>
      <c r="D5468" t="s">
        <v>15</v>
      </c>
      <c r="E5468" t="b">
        <v>0</v>
      </c>
      <c r="F5468" s="1">
        <v>45448.730694444443</v>
      </c>
      <c r="G5468" t="b">
        <v>0</v>
      </c>
      <c r="H5468" t="b">
        <v>0</v>
      </c>
      <c r="I5468" t="s">
        <v>23</v>
      </c>
      <c r="J5468" t="s">
        <v>47</v>
      </c>
      <c r="K5468" t="s">
        <v>18</v>
      </c>
      <c r="L5468">
        <v>80044</v>
      </c>
    </row>
    <row r="5469" spans="1:12" x14ac:dyDescent="0.25">
      <c r="A5469" t="s">
        <v>54</v>
      </c>
      <c r="B5469" t="s">
        <v>79</v>
      </c>
      <c r="C5469" t="s">
        <v>40</v>
      </c>
      <c r="D5469" t="s">
        <v>15</v>
      </c>
      <c r="E5469" t="b">
        <v>0</v>
      </c>
      <c r="F5469" s="1">
        <v>45491.832141203697</v>
      </c>
      <c r="G5469" t="b">
        <v>1</v>
      </c>
      <c r="H5469" t="b">
        <v>0</v>
      </c>
      <c r="I5469" t="s">
        <v>30</v>
      </c>
      <c r="J5469" t="s">
        <v>80</v>
      </c>
      <c r="K5469" t="s">
        <v>60</v>
      </c>
      <c r="L5469">
        <v>151193</v>
      </c>
    </row>
    <row r="5470" spans="1:12" x14ac:dyDescent="0.25">
      <c r="A5470" t="s">
        <v>49</v>
      </c>
      <c r="B5470" t="s">
        <v>108</v>
      </c>
      <c r="C5470" t="s">
        <v>21</v>
      </c>
      <c r="D5470" t="s">
        <v>15</v>
      </c>
      <c r="E5470" t="b">
        <v>1</v>
      </c>
      <c r="F5470" s="1">
        <v>45416.529930555553</v>
      </c>
      <c r="G5470" t="b">
        <v>0</v>
      </c>
      <c r="H5470" t="b">
        <v>1</v>
      </c>
      <c r="I5470" t="s">
        <v>51</v>
      </c>
      <c r="J5470" t="s">
        <v>34</v>
      </c>
      <c r="K5470" t="s">
        <v>118</v>
      </c>
      <c r="L5470">
        <v>88082</v>
      </c>
    </row>
    <row r="5471" spans="1:12" x14ac:dyDescent="0.25">
      <c r="A5471" t="s">
        <v>45</v>
      </c>
      <c r="B5471" t="s">
        <v>76</v>
      </c>
      <c r="C5471" t="s">
        <v>21</v>
      </c>
      <c r="D5471" t="s">
        <v>15</v>
      </c>
      <c r="E5471" t="b">
        <v>0</v>
      </c>
      <c r="F5471" s="1">
        <v>45501.828310185178</v>
      </c>
      <c r="G5471" t="b">
        <v>0</v>
      </c>
      <c r="H5471" t="b">
        <v>1</v>
      </c>
      <c r="I5471" t="s">
        <v>16</v>
      </c>
      <c r="J5471" t="s">
        <v>17</v>
      </c>
      <c r="K5471" t="s">
        <v>124</v>
      </c>
      <c r="L5471">
        <v>94827</v>
      </c>
    </row>
    <row r="5472" spans="1:12" x14ac:dyDescent="0.25">
      <c r="A5472" t="s">
        <v>54</v>
      </c>
      <c r="B5472" t="s">
        <v>55</v>
      </c>
      <c r="C5472" t="s">
        <v>28</v>
      </c>
      <c r="D5472" t="s">
        <v>22</v>
      </c>
      <c r="E5472" t="b">
        <v>1</v>
      </c>
      <c r="F5472" s="1">
        <v>45621.709722222222</v>
      </c>
      <c r="G5472" t="b">
        <v>1</v>
      </c>
      <c r="H5472" t="b">
        <v>1</v>
      </c>
      <c r="I5472" t="s">
        <v>30</v>
      </c>
      <c r="J5472" t="s">
        <v>66</v>
      </c>
      <c r="K5472" t="s">
        <v>126</v>
      </c>
      <c r="L5472">
        <v>130940</v>
      </c>
    </row>
    <row r="5473" spans="1:12" x14ac:dyDescent="0.25">
      <c r="A5473" t="s">
        <v>49</v>
      </c>
      <c r="B5473" t="s">
        <v>50</v>
      </c>
      <c r="C5473" t="s">
        <v>68</v>
      </c>
      <c r="D5473" t="s">
        <v>22</v>
      </c>
      <c r="E5473" t="b">
        <v>0</v>
      </c>
      <c r="F5473" s="1">
        <v>45308.459479166668</v>
      </c>
      <c r="G5473" t="b">
        <v>0</v>
      </c>
      <c r="H5473" t="b">
        <v>0</v>
      </c>
      <c r="I5473" t="s">
        <v>51</v>
      </c>
      <c r="J5473" t="s">
        <v>34</v>
      </c>
      <c r="K5473" t="s">
        <v>56</v>
      </c>
      <c r="L5473">
        <v>94115</v>
      </c>
    </row>
    <row r="5474" spans="1:12" x14ac:dyDescent="0.25">
      <c r="A5474" t="s">
        <v>26</v>
      </c>
      <c r="B5474" t="s">
        <v>71</v>
      </c>
      <c r="C5474" t="s">
        <v>14</v>
      </c>
      <c r="D5474" t="s">
        <v>29</v>
      </c>
      <c r="E5474" t="b">
        <v>1</v>
      </c>
      <c r="F5474" s="1">
        <v>45613.581689814811</v>
      </c>
      <c r="G5474" t="b">
        <v>0</v>
      </c>
      <c r="H5474" t="b">
        <v>1</v>
      </c>
      <c r="I5474" t="s">
        <v>30</v>
      </c>
      <c r="J5474" t="s">
        <v>72</v>
      </c>
      <c r="K5474" t="s">
        <v>106</v>
      </c>
      <c r="L5474">
        <v>129889</v>
      </c>
    </row>
    <row r="5475" spans="1:12" x14ac:dyDescent="0.25">
      <c r="A5475" t="s">
        <v>49</v>
      </c>
      <c r="B5475" t="s">
        <v>61</v>
      </c>
      <c r="C5475" t="s">
        <v>14</v>
      </c>
      <c r="D5475" t="s">
        <v>22</v>
      </c>
      <c r="E5475" t="b">
        <v>0</v>
      </c>
      <c r="F5475" s="1">
        <v>45348.482037037043</v>
      </c>
      <c r="G5475" t="b">
        <v>1</v>
      </c>
      <c r="H5475" t="b">
        <v>1</v>
      </c>
      <c r="I5475" t="s">
        <v>51</v>
      </c>
      <c r="J5475" t="s">
        <v>72</v>
      </c>
      <c r="K5475" t="s">
        <v>127</v>
      </c>
      <c r="L5475">
        <v>97886</v>
      </c>
    </row>
    <row r="5476" spans="1:12" x14ac:dyDescent="0.25">
      <c r="A5476" t="s">
        <v>19</v>
      </c>
      <c r="B5476" t="s">
        <v>86</v>
      </c>
      <c r="C5476" t="s">
        <v>43</v>
      </c>
      <c r="D5476" t="s">
        <v>15</v>
      </c>
      <c r="E5476" t="b">
        <v>1</v>
      </c>
      <c r="F5476" s="1">
        <v>45582.44736111111</v>
      </c>
      <c r="G5476" t="b">
        <v>0</v>
      </c>
      <c r="H5476" t="b">
        <v>1</v>
      </c>
      <c r="I5476" t="s">
        <v>23</v>
      </c>
      <c r="J5476" t="s">
        <v>57</v>
      </c>
      <c r="K5476" t="s">
        <v>104</v>
      </c>
      <c r="L5476">
        <v>89434</v>
      </c>
    </row>
    <row r="5477" spans="1:12" x14ac:dyDescent="0.25">
      <c r="A5477" t="s">
        <v>26</v>
      </c>
      <c r="B5477" t="s">
        <v>33</v>
      </c>
      <c r="C5477" t="s">
        <v>28</v>
      </c>
      <c r="D5477" t="s">
        <v>29</v>
      </c>
      <c r="E5477" t="b">
        <v>0</v>
      </c>
      <c r="F5477" s="1">
        <v>45373.572592592587</v>
      </c>
      <c r="G5477" t="b">
        <v>1</v>
      </c>
      <c r="H5477" t="b">
        <v>1</v>
      </c>
      <c r="I5477" t="s">
        <v>30</v>
      </c>
      <c r="J5477" t="s">
        <v>17</v>
      </c>
      <c r="K5477" t="s">
        <v>62</v>
      </c>
      <c r="L5477">
        <v>109627</v>
      </c>
    </row>
    <row r="5478" spans="1:12" x14ac:dyDescent="0.25">
      <c r="A5478" t="s">
        <v>82</v>
      </c>
      <c r="B5478" t="s">
        <v>83</v>
      </c>
      <c r="C5478" t="s">
        <v>43</v>
      </c>
      <c r="D5478" t="s">
        <v>29</v>
      </c>
      <c r="E5478" t="b">
        <v>0</v>
      </c>
      <c r="F5478" s="1">
        <v>45391.342291666668</v>
      </c>
      <c r="G5478" t="b">
        <v>1</v>
      </c>
      <c r="H5478" t="b">
        <v>1</v>
      </c>
      <c r="I5478" t="s">
        <v>84</v>
      </c>
      <c r="J5478" t="s">
        <v>31</v>
      </c>
      <c r="K5478" t="s">
        <v>115</v>
      </c>
      <c r="L5478">
        <v>110771</v>
      </c>
    </row>
    <row r="5479" spans="1:12" x14ac:dyDescent="0.25">
      <c r="A5479" t="s">
        <v>45</v>
      </c>
      <c r="B5479" t="s">
        <v>76</v>
      </c>
      <c r="C5479" t="s">
        <v>68</v>
      </c>
      <c r="D5479" t="s">
        <v>15</v>
      </c>
      <c r="E5479" t="b">
        <v>0</v>
      </c>
      <c r="F5479" s="1">
        <v>45583.546331018522</v>
      </c>
      <c r="G5479" t="b">
        <v>1</v>
      </c>
      <c r="H5479" t="b">
        <v>0</v>
      </c>
      <c r="I5479" t="s">
        <v>16</v>
      </c>
      <c r="J5479" t="s">
        <v>24</v>
      </c>
      <c r="K5479" t="s">
        <v>25</v>
      </c>
      <c r="L5479">
        <v>89732</v>
      </c>
    </row>
    <row r="5480" spans="1:12" x14ac:dyDescent="0.25">
      <c r="A5480" t="s">
        <v>26</v>
      </c>
      <c r="B5480" t="s">
        <v>71</v>
      </c>
      <c r="C5480" t="s">
        <v>21</v>
      </c>
      <c r="D5480" t="s">
        <v>15</v>
      </c>
      <c r="E5480" t="b">
        <v>0</v>
      </c>
      <c r="F5480" s="1">
        <v>45319.284467592603</v>
      </c>
      <c r="G5480" t="b">
        <v>0</v>
      </c>
      <c r="H5480" t="b">
        <v>0</v>
      </c>
      <c r="I5480" t="s">
        <v>30</v>
      </c>
      <c r="J5480" t="s">
        <v>80</v>
      </c>
      <c r="K5480" t="s">
        <v>129</v>
      </c>
      <c r="L5480">
        <v>95013</v>
      </c>
    </row>
    <row r="5481" spans="1:12" x14ac:dyDescent="0.25">
      <c r="A5481" t="s">
        <v>45</v>
      </c>
      <c r="B5481" t="s">
        <v>76</v>
      </c>
      <c r="C5481" t="s">
        <v>40</v>
      </c>
      <c r="D5481" t="s">
        <v>29</v>
      </c>
      <c r="E5481" t="b">
        <v>1</v>
      </c>
      <c r="F5481" s="1">
        <v>45593.273009259261</v>
      </c>
      <c r="G5481" t="b">
        <v>0</v>
      </c>
      <c r="H5481" t="b">
        <v>1</v>
      </c>
      <c r="I5481" t="s">
        <v>16</v>
      </c>
      <c r="J5481" t="s">
        <v>31</v>
      </c>
      <c r="K5481" t="s">
        <v>65</v>
      </c>
      <c r="L5481">
        <v>101505</v>
      </c>
    </row>
    <row r="5482" spans="1:12" x14ac:dyDescent="0.25">
      <c r="A5482" t="s">
        <v>26</v>
      </c>
      <c r="B5482" t="s">
        <v>33</v>
      </c>
      <c r="C5482" t="s">
        <v>43</v>
      </c>
      <c r="D5482" t="s">
        <v>29</v>
      </c>
      <c r="E5482" t="b">
        <v>1</v>
      </c>
      <c r="F5482" s="1">
        <v>45625.416655092587</v>
      </c>
      <c r="G5482" t="b">
        <v>1</v>
      </c>
      <c r="H5482" t="b">
        <v>0</v>
      </c>
      <c r="I5482" t="s">
        <v>30</v>
      </c>
      <c r="J5482" t="s">
        <v>70</v>
      </c>
      <c r="K5482" t="s">
        <v>69</v>
      </c>
      <c r="L5482">
        <v>88314</v>
      </c>
    </row>
    <row r="5483" spans="1:12" x14ac:dyDescent="0.25">
      <c r="A5483" t="s">
        <v>26</v>
      </c>
      <c r="B5483" t="s">
        <v>27</v>
      </c>
      <c r="C5483" t="s">
        <v>68</v>
      </c>
      <c r="D5483" t="s">
        <v>29</v>
      </c>
      <c r="E5483" t="b">
        <v>1</v>
      </c>
      <c r="F5483" s="1">
        <v>45442.748217592591</v>
      </c>
      <c r="G5483" t="b">
        <v>0</v>
      </c>
      <c r="H5483" t="b">
        <v>1</v>
      </c>
      <c r="I5483" t="s">
        <v>30</v>
      </c>
      <c r="J5483" t="s">
        <v>44</v>
      </c>
      <c r="K5483" t="s">
        <v>99</v>
      </c>
      <c r="L5483">
        <v>119277</v>
      </c>
    </row>
    <row r="5484" spans="1:12" x14ac:dyDescent="0.25">
      <c r="A5484" t="s">
        <v>12</v>
      </c>
      <c r="B5484" t="s">
        <v>63</v>
      </c>
      <c r="C5484" t="s">
        <v>43</v>
      </c>
      <c r="D5484" t="s">
        <v>29</v>
      </c>
      <c r="E5484" t="b">
        <v>1</v>
      </c>
      <c r="F5484" s="1">
        <v>45577.113310185188</v>
      </c>
      <c r="G5484" t="b">
        <v>0</v>
      </c>
      <c r="H5484" t="b">
        <v>0</v>
      </c>
      <c r="I5484" t="s">
        <v>16</v>
      </c>
      <c r="J5484" t="s">
        <v>70</v>
      </c>
      <c r="K5484" t="s">
        <v>119</v>
      </c>
      <c r="L5484">
        <v>122704</v>
      </c>
    </row>
    <row r="5485" spans="1:12" x14ac:dyDescent="0.25">
      <c r="A5485" t="s">
        <v>19</v>
      </c>
      <c r="B5485" t="s">
        <v>86</v>
      </c>
      <c r="C5485" t="s">
        <v>21</v>
      </c>
      <c r="D5485" t="s">
        <v>29</v>
      </c>
      <c r="E5485" t="b">
        <v>0</v>
      </c>
      <c r="F5485" s="1">
        <v>45331.086608796293</v>
      </c>
      <c r="G5485" t="b">
        <v>0</v>
      </c>
      <c r="H5485" t="b">
        <v>0</v>
      </c>
      <c r="I5485" t="s">
        <v>23</v>
      </c>
      <c r="J5485" t="s">
        <v>31</v>
      </c>
      <c r="K5485" t="s">
        <v>97</v>
      </c>
      <c r="L5485">
        <v>73782</v>
      </c>
    </row>
    <row r="5486" spans="1:12" x14ac:dyDescent="0.25">
      <c r="A5486" t="s">
        <v>19</v>
      </c>
      <c r="B5486" t="s">
        <v>86</v>
      </c>
      <c r="C5486" t="s">
        <v>68</v>
      </c>
      <c r="D5486" t="s">
        <v>29</v>
      </c>
      <c r="E5486" t="b">
        <v>1</v>
      </c>
      <c r="F5486" s="1">
        <v>45549.110567129632</v>
      </c>
      <c r="G5486" t="b">
        <v>1</v>
      </c>
      <c r="H5486" t="b">
        <v>0</v>
      </c>
      <c r="I5486" t="s">
        <v>23</v>
      </c>
      <c r="J5486" t="s">
        <v>52</v>
      </c>
      <c r="K5486" t="s">
        <v>18</v>
      </c>
      <c r="L5486">
        <v>74356</v>
      </c>
    </row>
    <row r="5487" spans="1:12" x14ac:dyDescent="0.25">
      <c r="A5487" t="s">
        <v>19</v>
      </c>
      <c r="B5487" t="s">
        <v>36</v>
      </c>
      <c r="C5487" t="s">
        <v>28</v>
      </c>
      <c r="D5487" t="s">
        <v>29</v>
      </c>
      <c r="E5487" t="b">
        <v>0</v>
      </c>
      <c r="F5487" s="1">
        <v>45489.150393518517</v>
      </c>
      <c r="G5487" t="b">
        <v>0</v>
      </c>
      <c r="H5487" t="b">
        <v>0</v>
      </c>
      <c r="I5487" t="s">
        <v>23</v>
      </c>
      <c r="J5487" t="s">
        <v>72</v>
      </c>
      <c r="K5487" t="s">
        <v>37</v>
      </c>
      <c r="L5487">
        <v>86936</v>
      </c>
    </row>
    <row r="5488" spans="1:12" x14ac:dyDescent="0.25">
      <c r="A5488" t="s">
        <v>49</v>
      </c>
      <c r="B5488" t="s">
        <v>61</v>
      </c>
      <c r="C5488" t="s">
        <v>68</v>
      </c>
      <c r="D5488" t="s">
        <v>15</v>
      </c>
      <c r="E5488" t="b">
        <v>1</v>
      </c>
      <c r="F5488" s="1">
        <v>45432.237129629633</v>
      </c>
      <c r="G5488" t="b">
        <v>0</v>
      </c>
      <c r="H5488" t="b">
        <v>0</v>
      </c>
      <c r="I5488" t="s">
        <v>51</v>
      </c>
      <c r="J5488" t="s">
        <v>17</v>
      </c>
      <c r="K5488" t="s">
        <v>125</v>
      </c>
      <c r="L5488">
        <v>81781</v>
      </c>
    </row>
    <row r="5489" spans="1:12" x14ac:dyDescent="0.25">
      <c r="A5489" t="s">
        <v>82</v>
      </c>
      <c r="B5489" t="s">
        <v>91</v>
      </c>
      <c r="C5489" t="s">
        <v>21</v>
      </c>
      <c r="D5489" t="s">
        <v>22</v>
      </c>
      <c r="E5489" t="b">
        <v>0</v>
      </c>
      <c r="F5489" s="1">
        <v>45390.042800925927</v>
      </c>
      <c r="G5489" t="b">
        <v>0</v>
      </c>
      <c r="H5489" t="b">
        <v>0</v>
      </c>
      <c r="I5489" t="s">
        <v>84</v>
      </c>
      <c r="J5489" t="s">
        <v>52</v>
      </c>
      <c r="K5489" t="s">
        <v>105</v>
      </c>
      <c r="L5489">
        <v>113830</v>
      </c>
    </row>
    <row r="5490" spans="1:12" x14ac:dyDescent="0.25">
      <c r="A5490" t="s">
        <v>26</v>
      </c>
      <c r="B5490" t="s">
        <v>71</v>
      </c>
      <c r="C5490" t="s">
        <v>28</v>
      </c>
      <c r="D5490" t="s">
        <v>22</v>
      </c>
      <c r="E5490" t="b">
        <v>1</v>
      </c>
      <c r="F5490" s="1">
        <v>45394.324444444443</v>
      </c>
      <c r="G5490" t="b">
        <v>0</v>
      </c>
      <c r="H5490" t="b">
        <v>1</v>
      </c>
      <c r="I5490" t="s">
        <v>30</v>
      </c>
      <c r="J5490" t="s">
        <v>24</v>
      </c>
      <c r="K5490" t="s">
        <v>67</v>
      </c>
      <c r="L5490">
        <v>85280</v>
      </c>
    </row>
    <row r="5491" spans="1:12" x14ac:dyDescent="0.25">
      <c r="A5491" t="s">
        <v>49</v>
      </c>
      <c r="B5491" t="s">
        <v>50</v>
      </c>
      <c r="C5491" t="s">
        <v>40</v>
      </c>
      <c r="D5491" t="s">
        <v>29</v>
      </c>
      <c r="E5491" t="b">
        <v>0</v>
      </c>
      <c r="F5491" s="1">
        <v>45459.257303240738</v>
      </c>
      <c r="G5491" t="b">
        <v>0</v>
      </c>
      <c r="H5491" t="b">
        <v>1</v>
      </c>
      <c r="I5491" t="s">
        <v>51</v>
      </c>
      <c r="J5491" t="s">
        <v>24</v>
      </c>
      <c r="K5491" t="s">
        <v>97</v>
      </c>
      <c r="L5491">
        <v>82253</v>
      </c>
    </row>
    <row r="5492" spans="1:12" x14ac:dyDescent="0.25">
      <c r="A5492" t="s">
        <v>26</v>
      </c>
      <c r="B5492" t="s">
        <v>71</v>
      </c>
      <c r="C5492" t="s">
        <v>21</v>
      </c>
      <c r="D5492" t="s">
        <v>15</v>
      </c>
      <c r="E5492" t="b">
        <v>0</v>
      </c>
      <c r="F5492" s="1">
        <v>45486.634201388893</v>
      </c>
      <c r="G5492" t="b">
        <v>0</v>
      </c>
      <c r="H5492" t="b">
        <v>1</v>
      </c>
      <c r="I5492" t="s">
        <v>30</v>
      </c>
      <c r="J5492" t="s">
        <v>31</v>
      </c>
      <c r="K5492" t="s">
        <v>48</v>
      </c>
      <c r="L5492">
        <v>122713</v>
      </c>
    </row>
    <row r="5493" spans="1:12" x14ac:dyDescent="0.25">
      <c r="A5493" t="s">
        <v>49</v>
      </c>
      <c r="B5493" t="s">
        <v>61</v>
      </c>
      <c r="C5493" t="s">
        <v>40</v>
      </c>
      <c r="D5493" t="s">
        <v>29</v>
      </c>
      <c r="E5493" t="b">
        <v>1</v>
      </c>
      <c r="F5493" s="1">
        <v>45351.895451388889</v>
      </c>
      <c r="G5493" t="b">
        <v>1</v>
      </c>
      <c r="H5493" t="b">
        <v>1</v>
      </c>
      <c r="I5493" t="s">
        <v>51</v>
      </c>
      <c r="J5493" t="s">
        <v>17</v>
      </c>
      <c r="K5493" t="s">
        <v>110</v>
      </c>
      <c r="L5493">
        <v>71247</v>
      </c>
    </row>
    <row r="5494" spans="1:12" x14ac:dyDescent="0.25">
      <c r="A5494" t="s">
        <v>38</v>
      </c>
      <c r="B5494" t="s">
        <v>95</v>
      </c>
      <c r="C5494" t="s">
        <v>28</v>
      </c>
      <c r="D5494" t="s">
        <v>22</v>
      </c>
      <c r="E5494" t="b">
        <v>1</v>
      </c>
      <c r="F5494" s="1">
        <v>45612.118055555547</v>
      </c>
      <c r="G5494" t="b">
        <v>1</v>
      </c>
      <c r="H5494" t="b">
        <v>1</v>
      </c>
      <c r="I5494" t="s">
        <v>41</v>
      </c>
      <c r="J5494" t="s">
        <v>44</v>
      </c>
      <c r="K5494" t="s">
        <v>115</v>
      </c>
      <c r="L5494">
        <v>72746</v>
      </c>
    </row>
    <row r="5495" spans="1:12" x14ac:dyDescent="0.25">
      <c r="A5495" t="s">
        <v>38</v>
      </c>
      <c r="B5495" t="s">
        <v>39</v>
      </c>
      <c r="C5495" t="s">
        <v>14</v>
      </c>
      <c r="D5495" t="s">
        <v>15</v>
      </c>
      <c r="E5495" t="b">
        <v>0</v>
      </c>
      <c r="F5495" s="1">
        <v>45461.227951388893</v>
      </c>
      <c r="G5495" t="b">
        <v>0</v>
      </c>
      <c r="H5495" t="b">
        <v>1</v>
      </c>
      <c r="I5495" t="s">
        <v>41</v>
      </c>
      <c r="J5495" t="s">
        <v>47</v>
      </c>
      <c r="K5495" t="s">
        <v>106</v>
      </c>
      <c r="L5495">
        <v>68290</v>
      </c>
    </row>
    <row r="5496" spans="1:12" x14ac:dyDescent="0.25">
      <c r="A5496" t="s">
        <v>38</v>
      </c>
      <c r="B5496" t="s">
        <v>107</v>
      </c>
      <c r="C5496" t="s">
        <v>14</v>
      </c>
      <c r="D5496" t="s">
        <v>22</v>
      </c>
      <c r="E5496" t="b">
        <v>1</v>
      </c>
      <c r="F5496" s="1">
        <v>45516.377754629633</v>
      </c>
      <c r="G5496" t="b">
        <v>1</v>
      </c>
      <c r="H5496" t="b">
        <v>0</v>
      </c>
      <c r="I5496" t="s">
        <v>41</v>
      </c>
      <c r="J5496" t="s">
        <v>52</v>
      </c>
      <c r="K5496" t="s">
        <v>120</v>
      </c>
      <c r="L5496">
        <v>88022</v>
      </c>
    </row>
    <row r="5497" spans="1:12" x14ac:dyDescent="0.25">
      <c r="A5497" t="s">
        <v>54</v>
      </c>
      <c r="B5497" t="s">
        <v>55</v>
      </c>
      <c r="C5497" t="s">
        <v>21</v>
      </c>
      <c r="D5497" t="s">
        <v>15</v>
      </c>
      <c r="E5497" t="b">
        <v>1</v>
      </c>
      <c r="F5497" s="1">
        <v>45605.914386574077</v>
      </c>
      <c r="G5497" t="b">
        <v>1</v>
      </c>
      <c r="H5497" t="b">
        <v>1</v>
      </c>
      <c r="I5497" t="s">
        <v>30</v>
      </c>
      <c r="J5497" t="s">
        <v>57</v>
      </c>
      <c r="K5497" t="s">
        <v>18</v>
      </c>
      <c r="L5497">
        <v>146870</v>
      </c>
    </row>
    <row r="5498" spans="1:12" x14ac:dyDescent="0.25">
      <c r="A5498" t="s">
        <v>49</v>
      </c>
      <c r="B5498" t="s">
        <v>50</v>
      </c>
      <c r="C5498" t="s">
        <v>43</v>
      </c>
      <c r="D5498" t="s">
        <v>29</v>
      </c>
      <c r="E5498" t="b">
        <v>0</v>
      </c>
      <c r="F5498" s="1">
        <v>45584.903622685182</v>
      </c>
      <c r="G5498" t="b">
        <v>0</v>
      </c>
      <c r="H5498" t="b">
        <v>0</v>
      </c>
      <c r="I5498" t="s">
        <v>51</v>
      </c>
      <c r="J5498" t="s">
        <v>44</v>
      </c>
      <c r="K5498" t="s">
        <v>113</v>
      </c>
      <c r="L5498">
        <v>79009</v>
      </c>
    </row>
    <row r="5499" spans="1:12" x14ac:dyDescent="0.25">
      <c r="A5499" t="s">
        <v>45</v>
      </c>
      <c r="B5499" t="s">
        <v>76</v>
      </c>
      <c r="C5499" t="s">
        <v>21</v>
      </c>
      <c r="D5499" t="s">
        <v>29</v>
      </c>
      <c r="E5499" t="b">
        <v>0</v>
      </c>
      <c r="F5499" s="1">
        <v>45472.743287037039</v>
      </c>
      <c r="G5499" t="b">
        <v>1</v>
      </c>
      <c r="H5499" t="b">
        <v>1</v>
      </c>
      <c r="I5499" t="s">
        <v>16</v>
      </c>
      <c r="J5499" t="s">
        <v>24</v>
      </c>
      <c r="K5499" t="s">
        <v>67</v>
      </c>
      <c r="L5499">
        <v>115439</v>
      </c>
    </row>
    <row r="5500" spans="1:12" x14ac:dyDescent="0.25">
      <c r="A5500" t="s">
        <v>49</v>
      </c>
      <c r="B5500" t="s">
        <v>61</v>
      </c>
      <c r="C5500" t="s">
        <v>68</v>
      </c>
      <c r="D5500" t="s">
        <v>15</v>
      </c>
      <c r="E5500" t="b">
        <v>0</v>
      </c>
      <c r="F5500" s="1">
        <v>45318.295555555553</v>
      </c>
      <c r="G5500" t="b">
        <v>0</v>
      </c>
      <c r="H5500" t="b">
        <v>1</v>
      </c>
      <c r="I5500" t="s">
        <v>51</v>
      </c>
      <c r="J5500" t="s">
        <v>31</v>
      </c>
      <c r="K5500" t="s">
        <v>90</v>
      </c>
      <c r="L5500">
        <v>80871</v>
      </c>
    </row>
    <row r="5501" spans="1:12" x14ac:dyDescent="0.25">
      <c r="A5501" t="s">
        <v>26</v>
      </c>
      <c r="B5501" t="s">
        <v>71</v>
      </c>
      <c r="C5501" t="s">
        <v>43</v>
      </c>
      <c r="D5501" t="s">
        <v>22</v>
      </c>
      <c r="E5501" t="b">
        <v>1</v>
      </c>
      <c r="F5501" s="1">
        <v>45613.911261574067</v>
      </c>
      <c r="G5501" t="b">
        <v>0</v>
      </c>
      <c r="H5501" t="b">
        <v>1</v>
      </c>
      <c r="I5501" t="s">
        <v>30</v>
      </c>
      <c r="J5501" t="s">
        <v>34</v>
      </c>
      <c r="K5501" t="s">
        <v>37</v>
      </c>
      <c r="L5501">
        <v>93928</v>
      </c>
    </row>
    <row r="5502" spans="1:12" x14ac:dyDescent="0.25">
      <c r="A5502" t="s">
        <v>38</v>
      </c>
      <c r="B5502" t="s">
        <v>107</v>
      </c>
      <c r="C5502" t="s">
        <v>68</v>
      </c>
      <c r="D5502" t="s">
        <v>22</v>
      </c>
      <c r="E5502" t="b">
        <v>0</v>
      </c>
      <c r="F5502" s="1">
        <v>45376.656747685192</v>
      </c>
      <c r="G5502" t="b">
        <v>0</v>
      </c>
      <c r="H5502" t="b">
        <v>1</v>
      </c>
      <c r="I5502" t="s">
        <v>41</v>
      </c>
      <c r="J5502" t="s">
        <v>64</v>
      </c>
      <c r="K5502" t="s">
        <v>69</v>
      </c>
      <c r="L5502">
        <v>85637</v>
      </c>
    </row>
    <row r="5503" spans="1:12" x14ac:dyDescent="0.25">
      <c r="A5503" t="s">
        <v>19</v>
      </c>
      <c r="B5503" t="s">
        <v>36</v>
      </c>
      <c r="C5503" t="s">
        <v>43</v>
      </c>
      <c r="D5503" t="s">
        <v>22</v>
      </c>
      <c r="E5503" t="b">
        <v>1</v>
      </c>
      <c r="F5503" s="1">
        <v>45317.654444444437</v>
      </c>
      <c r="G5503" t="b">
        <v>1</v>
      </c>
      <c r="H5503" t="b">
        <v>1</v>
      </c>
      <c r="I5503" t="s">
        <v>23</v>
      </c>
      <c r="J5503" t="s">
        <v>47</v>
      </c>
      <c r="K5503" t="s">
        <v>89</v>
      </c>
      <c r="L5503">
        <v>71929</v>
      </c>
    </row>
    <row r="5504" spans="1:12" x14ac:dyDescent="0.25">
      <c r="A5504" t="s">
        <v>82</v>
      </c>
      <c r="B5504" t="s">
        <v>83</v>
      </c>
      <c r="C5504" t="s">
        <v>40</v>
      </c>
      <c r="D5504" t="s">
        <v>15</v>
      </c>
      <c r="E5504" t="b">
        <v>1</v>
      </c>
      <c r="F5504" s="1">
        <v>45567.433715277781</v>
      </c>
      <c r="G5504" t="b">
        <v>0</v>
      </c>
      <c r="H5504" t="b">
        <v>1</v>
      </c>
      <c r="I5504" t="s">
        <v>84</v>
      </c>
      <c r="J5504" t="s">
        <v>44</v>
      </c>
      <c r="K5504" t="s">
        <v>114</v>
      </c>
      <c r="L5504">
        <v>103073</v>
      </c>
    </row>
    <row r="5505" spans="1:12" x14ac:dyDescent="0.25">
      <c r="A5505" t="s">
        <v>26</v>
      </c>
      <c r="B5505" t="s">
        <v>33</v>
      </c>
      <c r="C5505" t="s">
        <v>43</v>
      </c>
      <c r="D5505" t="s">
        <v>22</v>
      </c>
      <c r="E5505" t="b">
        <v>0</v>
      </c>
      <c r="F5505" s="1">
        <v>45598.832731481481</v>
      </c>
      <c r="G5505" t="b">
        <v>1</v>
      </c>
      <c r="H5505" t="b">
        <v>0</v>
      </c>
      <c r="I5505" t="s">
        <v>30</v>
      </c>
      <c r="J5505" t="s">
        <v>70</v>
      </c>
      <c r="K5505" t="s">
        <v>77</v>
      </c>
      <c r="L5505">
        <v>92327</v>
      </c>
    </row>
    <row r="5506" spans="1:12" x14ac:dyDescent="0.25">
      <c r="A5506" t="s">
        <v>49</v>
      </c>
      <c r="B5506" t="s">
        <v>50</v>
      </c>
      <c r="C5506" t="s">
        <v>40</v>
      </c>
      <c r="D5506" t="s">
        <v>29</v>
      </c>
      <c r="E5506" t="b">
        <v>1</v>
      </c>
      <c r="F5506" s="1">
        <v>45407.619444444441</v>
      </c>
      <c r="G5506" t="b">
        <v>0</v>
      </c>
      <c r="H5506" t="b">
        <v>0</v>
      </c>
      <c r="I5506" t="s">
        <v>51</v>
      </c>
      <c r="J5506" t="s">
        <v>72</v>
      </c>
      <c r="K5506" t="s">
        <v>130</v>
      </c>
      <c r="L5506">
        <v>90611</v>
      </c>
    </row>
    <row r="5507" spans="1:12" x14ac:dyDescent="0.25">
      <c r="A5507" t="s">
        <v>26</v>
      </c>
      <c r="B5507" t="s">
        <v>71</v>
      </c>
      <c r="C5507" t="s">
        <v>43</v>
      </c>
      <c r="D5507" t="s">
        <v>22</v>
      </c>
      <c r="E5507" t="b">
        <v>1</v>
      </c>
      <c r="F5507" s="1">
        <v>45553.442847222221</v>
      </c>
      <c r="G5507" t="b">
        <v>1</v>
      </c>
      <c r="H5507" t="b">
        <v>1</v>
      </c>
      <c r="I5507" t="s">
        <v>30</v>
      </c>
      <c r="J5507" t="s">
        <v>57</v>
      </c>
      <c r="K5507" t="s">
        <v>113</v>
      </c>
      <c r="L5507">
        <v>118782</v>
      </c>
    </row>
    <row r="5508" spans="1:12" x14ac:dyDescent="0.25">
      <c r="A5508" t="s">
        <v>45</v>
      </c>
      <c r="B5508" t="s">
        <v>88</v>
      </c>
      <c r="C5508" t="s">
        <v>40</v>
      </c>
      <c r="D5508" t="s">
        <v>29</v>
      </c>
      <c r="E5508" t="b">
        <v>0</v>
      </c>
      <c r="F5508" s="1">
        <v>45614.256388888891</v>
      </c>
      <c r="G5508" t="b">
        <v>0</v>
      </c>
      <c r="H5508" t="b">
        <v>0</v>
      </c>
      <c r="I5508" t="s">
        <v>16</v>
      </c>
      <c r="J5508" t="s">
        <v>72</v>
      </c>
      <c r="K5508" t="s">
        <v>73</v>
      </c>
      <c r="L5508">
        <v>95027</v>
      </c>
    </row>
    <row r="5509" spans="1:12" x14ac:dyDescent="0.25">
      <c r="A5509" t="s">
        <v>26</v>
      </c>
      <c r="B5509" t="s">
        <v>33</v>
      </c>
      <c r="C5509" t="s">
        <v>40</v>
      </c>
      <c r="D5509" t="s">
        <v>22</v>
      </c>
      <c r="E5509" t="b">
        <v>0</v>
      </c>
      <c r="F5509" s="1">
        <v>45356.44295138889</v>
      </c>
      <c r="G5509" t="b">
        <v>0</v>
      </c>
      <c r="H5509" t="b">
        <v>0</v>
      </c>
      <c r="I5509" t="s">
        <v>30</v>
      </c>
      <c r="J5509" t="s">
        <v>80</v>
      </c>
      <c r="K5509" t="s">
        <v>121</v>
      </c>
      <c r="L5509">
        <v>116806</v>
      </c>
    </row>
    <row r="5510" spans="1:12" x14ac:dyDescent="0.25">
      <c r="A5510" t="s">
        <v>82</v>
      </c>
      <c r="B5510" t="s">
        <v>83</v>
      </c>
      <c r="C5510" t="s">
        <v>43</v>
      </c>
      <c r="D5510" t="s">
        <v>15</v>
      </c>
      <c r="E5510" t="b">
        <v>0</v>
      </c>
      <c r="F5510" s="1">
        <v>45546.17523148148</v>
      </c>
      <c r="G5510" t="b">
        <v>1</v>
      </c>
      <c r="H5510" t="b">
        <v>0</v>
      </c>
      <c r="I5510" t="s">
        <v>84</v>
      </c>
      <c r="J5510" t="s">
        <v>47</v>
      </c>
      <c r="K5510" t="s">
        <v>74</v>
      </c>
      <c r="L5510">
        <v>115798</v>
      </c>
    </row>
    <row r="5511" spans="1:12" x14ac:dyDescent="0.25">
      <c r="A5511" t="s">
        <v>45</v>
      </c>
      <c r="B5511" t="s">
        <v>46</v>
      </c>
      <c r="C5511" t="s">
        <v>43</v>
      </c>
      <c r="D5511" t="s">
        <v>29</v>
      </c>
      <c r="E5511" t="b">
        <v>0</v>
      </c>
      <c r="F5511" s="1">
        <v>45304.974282407413</v>
      </c>
      <c r="G5511" t="b">
        <v>0</v>
      </c>
      <c r="H5511" t="b">
        <v>0</v>
      </c>
      <c r="I5511" t="s">
        <v>16</v>
      </c>
      <c r="J5511" t="s">
        <v>31</v>
      </c>
      <c r="K5511" t="s">
        <v>99</v>
      </c>
      <c r="L5511">
        <v>101594</v>
      </c>
    </row>
    <row r="5512" spans="1:12" x14ac:dyDescent="0.25">
      <c r="A5512" t="s">
        <v>45</v>
      </c>
      <c r="B5512" t="s">
        <v>76</v>
      </c>
      <c r="C5512" t="s">
        <v>28</v>
      </c>
      <c r="D5512" t="s">
        <v>22</v>
      </c>
      <c r="E5512" t="b">
        <v>1</v>
      </c>
      <c r="F5512" s="1">
        <v>45565.246886574067</v>
      </c>
      <c r="G5512" t="b">
        <v>1</v>
      </c>
      <c r="H5512" t="b">
        <v>0</v>
      </c>
      <c r="I5512" t="s">
        <v>16</v>
      </c>
      <c r="J5512" t="s">
        <v>47</v>
      </c>
      <c r="K5512" t="s">
        <v>60</v>
      </c>
      <c r="L5512">
        <v>101676</v>
      </c>
    </row>
    <row r="5513" spans="1:12" x14ac:dyDescent="0.25">
      <c r="A5513" t="s">
        <v>19</v>
      </c>
      <c r="B5513" t="s">
        <v>36</v>
      </c>
      <c r="C5513" t="s">
        <v>28</v>
      </c>
      <c r="D5513" t="s">
        <v>29</v>
      </c>
      <c r="E5513" t="b">
        <v>0</v>
      </c>
      <c r="F5513" s="1">
        <v>45613.416226851848</v>
      </c>
      <c r="G5513" t="b">
        <v>0</v>
      </c>
      <c r="H5513" t="b">
        <v>0</v>
      </c>
      <c r="I5513" t="s">
        <v>23</v>
      </c>
      <c r="J5513" t="s">
        <v>70</v>
      </c>
      <c r="K5513" t="s">
        <v>106</v>
      </c>
      <c r="L5513">
        <v>71510</v>
      </c>
    </row>
    <row r="5514" spans="1:12" x14ac:dyDescent="0.25">
      <c r="A5514" t="s">
        <v>45</v>
      </c>
      <c r="B5514" t="s">
        <v>46</v>
      </c>
      <c r="C5514" t="s">
        <v>68</v>
      </c>
      <c r="D5514" t="s">
        <v>29</v>
      </c>
      <c r="E5514" t="b">
        <v>0</v>
      </c>
      <c r="F5514" s="1">
        <v>45656.561284722222</v>
      </c>
      <c r="G5514" t="b">
        <v>0</v>
      </c>
      <c r="H5514" t="b">
        <v>1</v>
      </c>
      <c r="I5514" t="s">
        <v>16</v>
      </c>
      <c r="J5514" t="s">
        <v>72</v>
      </c>
      <c r="K5514" t="s">
        <v>18</v>
      </c>
      <c r="L5514">
        <v>92614</v>
      </c>
    </row>
    <row r="5515" spans="1:12" x14ac:dyDescent="0.25">
      <c r="A5515" t="s">
        <v>19</v>
      </c>
      <c r="B5515" t="s">
        <v>94</v>
      </c>
      <c r="C5515" t="s">
        <v>28</v>
      </c>
      <c r="D5515" t="s">
        <v>15</v>
      </c>
      <c r="E5515" t="b">
        <v>1</v>
      </c>
      <c r="F5515" s="1">
        <v>45595.841307870367</v>
      </c>
      <c r="G5515" t="b">
        <v>0</v>
      </c>
      <c r="H5515" t="b">
        <v>0</v>
      </c>
      <c r="I5515" t="s">
        <v>23</v>
      </c>
      <c r="J5515" t="s">
        <v>47</v>
      </c>
      <c r="K5515" t="s">
        <v>123</v>
      </c>
      <c r="L5515">
        <v>83423</v>
      </c>
    </row>
    <row r="5516" spans="1:12" x14ac:dyDescent="0.25">
      <c r="A5516" t="s">
        <v>38</v>
      </c>
      <c r="B5516" t="s">
        <v>39</v>
      </c>
      <c r="C5516" t="s">
        <v>21</v>
      </c>
      <c r="D5516" t="s">
        <v>15</v>
      </c>
      <c r="E5516" t="b">
        <v>1</v>
      </c>
      <c r="F5516" s="1">
        <v>45425.141631944447</v>
      </c>
      <c r="G5516" t="b">
        <v>0</v>
      </c>
      <c r="H5516" t="b">
        <v>0</v>
      </c>
      <c r="I5516" t="s">
        <v>41</v>
      </c>
      <c r="J5516" t="s">
        <v>80</v>
      </c>
      <c r="K5516" t="s">
        <v>97</v>
      </c>
      <c r="L5516">
        <v>82503</v>
      </c>
    </row>
    <row r="5517" spans="1:12" x14ac:dyDescent="0.25">
      <c r="A5517" t="s">
        <v>54</v>
      </c>
      <c r="B5517" t="s">
        <v>79</v>
      </c>
      <c r="C5517" t="s">
        <v>40</v>
      </c>
      <c r="D5517" t="s">
        <v>22</v>
      </c>
      <c r="E5517" t="b">
        <v>1</v>
      </c>
      <c r="F5517" s="1">
        <v>45347.225659722222</v>
      </c>
      <c r="G5517" t="b">
        <v>0</v>
      </c>
      <c r="H5517" t="b">
        <v>1</v>
      </c>
      <c r="I5517" t="s">
        <v>30</v>
      </c>
      <c r="J5517" t="s">
        <v>80</v>
      </c>
      <c r="K5517" t="s">
        <v>92</v>
      </c>
      <c r="L5517">
        <v>139356</v>
      </c>
    </row>
    <row r="5518" spans="1:12" x14ac:dyDescent="0.25">
      <c r="A5518" t="s">
        <v>12</v>
      </c>
      <c r="B5518" t="s">
        <v>63</v>
      </c>
      <c r="C5518" t="s">
        <v>21</v>
      </c>
      <c r="D5518" t="s">
        <v>29</v>
      </c>
      <c r="E5518" t="b">
        <v>0</v>
      </c>
      <c r="F5518" s="1">
        <v>45379.093692129631</v>
      </c>
      <c r="G5518" t="b">
        <v>0</v>
      </c>
      <c r="H5518" t="b">
        <v>0</v>
      </c>
      <c r="I5518" t="s">
        <v>16</v>
      </c>
      <c r="J5518" t="s">
        <v>34</v>
      </c>
      <c r="K5518" t="s">
        <v>124</v>
      </c>
      <c r="L5518">
        <v>141458</v>
      </c>
    </row>
    <row r="5519" spans="1:12" x14ac:dyDescent="0.25">
      <c r="A5519" t="s">
        <v>19</v>
      </c>
      <c r="B5519" t="s">
        <v>86</v>
      </c>
      <c r="C5519" t="s">
        <v>14</v>
      </c>
      <c r="D5519" t="s">
        <v>15</v>
      </c>
      <c r="E5519" t="b">
        <v>1</v>
      </c>
      <c r="F5519" s="1">
        <v>45440.620300925933</v>
      </c>
      <c r="G5519" t="b">
        <v>1</v>
      </c>
      <c r="H5519" t="b">
        <v>1</v>
      </c>
      <c r="I5519" t="s">
        <v>23</v>
      </c>
      <c r="J5519" t="s">
        <v>66</v>
      </c>
      <c r="K5519" t="s">
        <v>35</v>
      </c>
      <c r="L5519">
        <v>71205</v>
      </c>
    </row>
    <row r="5520" spans="1:12" x14ac:dyDescent="0.25">
      <c r="A5520" t="s">
        <v>82</v>
      </c>
      <c r="B5520" t="s">
        <v>85</v>
      </c>
      <c r="C5520" t="s">
        <v>40</v>
      </c>
      <c r="D5520" t="s">
        <v>22</v>
      </c>
      <c r="E5520" t="b">
        <v>1</v>
      </c>
      <c r="F5520" s="1">
        <v>45512.5153125</v>
      </c>
      <c r="G5520" t="b">
        <v>0</v>
      </c>
      <c r="H5520" t="b">
        <v>0</v>
      </c>
      <c r="I5520" t="s">
        <v>84</v>
      </c>
      <c r="J5520" t="s">
        <v>24</v>
      </c>
      <c r="K5520" t="s">
        <v>124</v>
      </c>
      <c r="L5520">
        <v>126394</v>
      </c>
    </row>
    <row r="5521" spans="1:12" x14ac:dyDescent="0.25">
      <c r="A5521" t="s">
        <v>12</v>
      </c>
      <c r="B5521" t="s">
        <v>13</v>
      </c>
      <c r="C5521" t="s">
        <v>40</v>
      </c>
      <c r="D5521" t="s">
        <v>22</v>
      </c>
      <c r="E5521" t="b">
        <v>1</v>
      </c>
      <c r="F5521" s="1">
        <v>45320.205138888887</v>
      </c>
      <c r="G5521" t="b">
        <v>0</v>
      </c>
      <c r="H5521" t="b">
        <v>1</v>
      </c>
      <c r="I5521" t="s">
        <v>16</v>
      </c>
      <c r="J5521" t="s">
        <v>64</v>
      </c>
      <c r="K5521" t="s">
        <v>103</v>
      </c>
      <c r="L5521">
        <v>149773</v>
      </c>
    </row>
    <row r="5522" spans="1:12" x14ac:dyDescent="0.25">
      <c r="A5522" t="s">
        <v>45</v>
      </c>
      <c r="B5522" t="s">
        <v>76</v>
      </c>
      <c r="C5522" t="s">
        <v>21</v>
      </c>
      <c r="D5522" t="s">
        <v>22</v>
      </c>
      <c r="E5522" t="b">
        <v>1</v>
      </c>
      <c r="F5522" s="1">
        <v>45620.340046296304</v>
      </c>
      <c r="G5522" t="b">
        <v>0</v>
      </c>
      <c r="H5522" t="b">
        <v>1</v>
      </c>
      <c r="I5522" t="s">
        <v>16</v>
      </c>
      <c r="J5522" t="s">
        <v>57</v>
      </c>
      <c r="K5522" t="s">
        <v>128</v>
      </c>
      <c r="L5522">
        <v>83418</v>
      </c>
    </row>
    <row r="5523" spans="1:12" x14ac:dyDescent="0.25">
      <c r="A5523" t="s">
        <v>12</v>
      </c>
      <c r="B5523" t="s">
        <v>75</v>
      </c>
      <c r="C5523" t="s">
        <v>68</v>
      </c>
      <c r="D5523" t="s">
        <v>29</v>
      </c>
      <c r="E5523" t="b">
        <v>0</v>
      </c>
      <c r="F5523" s="1">
        <v>45568.604108796288</v>
      </c>
      <c r="G5523" t="b">
        <v>0</v>
      </c>
      <c r="H5523" t="b">
        <v>1</v>
      </c>
      <c r="I5523" t="s">
        <v>16</v>
      </c>
      <c r="J5523" t="s">
        <v>70</v>
      </c>
      <c r="K5523" t="s">
        <v>104</v>
      </c>
      <c r="L5523">
        <v>131290</v>
      </c>
    </row>
    <row r="5524" spans="1:12" x14ac:dyDescent="0.25">
      <c r="A5524" t="s">
        <v>49</v>
      </c>
      <c r="B5524" t="s">
        <v>108</v>
      </c>
      <c r="C5524" t="s">
        <v>28</v>
      </c>
      <c r="D5524" t="s">
        <v>29</v>
      </c>
      <c r="E5524" t="b">
        <v>1</v>
      </c>
      <c r="F5524" s="1">
        <v>45474.274224537039</v>
      </c>
      <c r="G5524" t="b">
        <v>1</v>
      </c>
      <c r="H5524" t="b">
        <v>0</v>
      </c>
      <c r="I5524" t="s">
        <v>51</v>
      </c>
      <c r="J5524" t="s">
        <v>47</v>
      </c>
      <c r="K5524" t="s">
        <v>126</v>
      </c>
      <c r="L5524">
        <v>98082</v>
      </c>
    </row>
    <row r="5525" spans="1:12" x14ac:dyDescent="0.25">
      <c r="A5525" t="s">
        <v>49</v>
      </c>
      <c r="B5525" t="s">
        <v>50</v>
      </c>
      <c r="C5525" t="s">
        <v>14</v>
      </c>
      <c r="D5525" t="s">
        <v>15</v>
      </c>
      <c r="E5525" t="b">
        <v>0</v>
      </c>
      <c r="F5525" s="1">
        <v>45577.409918981481</v>
      </c>
      <c r="G5525" t="b">
        <v>1</v>
      </c>
      <c r="H5525" t="b">
        <v>0</v>
      </c>
      <c r="I5525" t="s">
        <v>51</v>
      </c>
      <c r="J5525" t="s">
        <v>34</v>
      </c>
      <c r="K5525" t="s">
        <v>62</v>
      </c>
      <c r="L5525">
        <v>91748</v>
      </c>
    </row>
    <row r="5526" spans="1:12" x14ac:dyDescent="0.25">
      <c r="A5526" t="s">
        <v>19</v>
      </c>
      <c r="B5526" t="s">
        <v>94</v>
      </c>
      <c r="C5526" t="s">
        <v>14</v>
      </c>
      <c r="D5526" t="s">
        <v>29</v>
      </c>
      <c r="E5526" t="b">
        <v>0</v>
      </c>
      <c r="F5526" s="1">
        <v>45521.520983796298</v>
      </c>
      <c r="G5526" t="b">
        <v>1</v>
      </c>
      <c r="H5526" t="b">
        <v>1</v>
      </c>
      <c r="I5526" t="s">
        <v>23</v>
      </c>
      <c r="J5526" t="s">
        <v>47</v>
      </c>
      <c r="K5526" t="s">
        <v>115</v>
      </c>
      <c r="L5526">
        <v>87663</v>
      </c>
    </row>
    <row r="5527" spans="1:12" x14ac:dyDescent="0.25">
      <c r="A5527" t="s">
        <v>82</v>
      </c>
      <c r="B5527" t="s">
        <v>91</v>
      </c>
      <c r="C5527" t="s">
        <v>14</v>
      </c>
      <c r="D5527" t="s">
        <v>15</v>
      </c>
      <c r="E5527" t="b">
        <v>0</v>
      </c>
      <c r="F5527" s="1">
        <v>45645.69940972222</v>
      </c>
      <c r="G5527" t="b">
        <v>1</v>
      </c>
      <c r="H5527" t="b">
        <v>0</v>
      </c>
      <c r="I5527" t="s">
        <v>84</v>
      </c>
      <c r="J5527" t="s">
        <v>44</v>
      </c>
      <c r="K5527" t="s">
        <v>120</v>
      </c>
      <c r="L5527">
        <v>130473</v>
      </c>
    </row>
    <row r="5528" spans="1:12" x14ac:dyDescent="0.25">
      <c r="A5528" t="s">
        <v>49</v>
      </c>
      <c r="B5528" t="s">
        <v>61</v>
      </c>
      <c r="C5528" t="s">
        <v>28</v>
      </c>
      <c r="D5528" t="s">
        <v>15</v>
      </c>
      <c r="E5528" t="b">
        <v>0</v>
      </c>
      <c r="F5528" s="1">
        <v>45611.653217592589</v>
      </c>
      <c r="G5528" t="b">
        <v>0</v>
      </c>
      <c r="H5528" t="b">
        <v>1</v>
      </c>
      <c r="I5528" t="s">
        <v>51</v>
      </c>
      <c r="J5528" t="s">
        <v>17</v>
      </c>
      <c r="K5528" t="s">
        <v>18</v>
      </c>
      <c r="L5528">
        <v>94012</v>
      </c>
    </row>
    <row r="5529" spans="1:12" x14ac:dyDescent="0.25">
      <c r="A5529" t="s">
        <v>82</v>
      </c>
      <c r="B5529" t="s">
        <v>91</v>
      </c>
      <c r="C5529" t="s">
        <v>68</v>
      </c>
      <c r="D5529" t="s">
        <v>29</v>
      </c>
      <c r="E5529" t="b">
        <v>1</v>
      </c>
      <c r="F5529" s="1">
        <v>45437.707754629628</v>
      </c>
      <c r="G5529" t="b">
        <v>0</v>
      </c>
      <c r="H5529" t="b">
        <v>1</v>
      </c>
      <c r="I5529" t="s">
        <v>84</v>
      </c>
      <c r="J5529" t="s">
        <v>64</v>
      </c>
      <c r="K5529" t="s">
        <v>123</v>
      </c>
      <c r="L5529">
        <v>128930</v>
      </c>
    </row>
    <row r="5530" spans="1:12" x14ac:dyDescent="0.25">
      <c r="A5530" t="s">
        <v>12</v>
      </c>
      <c r="B5530" t="s">
        <v>75</v>
      </c>
      <c r="C5530" t="s">
        <v>21</v>
      </c>
      <c r="D5530" t="s">
        <v>15</v>
      </c>
      <c r="E5530" t="b">
        <v>0</v>
      </c>
      <c r="F5530" s="1">
        <v>45344.034375000003</v>
      </c>
      <c r="G5530" t="b">
        <v>0</v>
      </c>
      <c r="H5530" t="b">
        <v>0</v>
      </c>
      <c r="I5530" t="s">
        <v>16</v>
      </c>
      <c r="J5530" t="s">
        <v>17</v>
      </c>
      <c r="K5530" t="s">
        <v>60</v>
      </c>
      <c r="L5530">
        <v>137308</v>
      </c>
    </row>
    <row r="5531" spans="1:12" x14ac:dyDescent="0.25">
      <c r="A5531" t="s">
        <v>49</v>
      </c>
      <c r="B5531" t="s">
        <v>61</v>
      </c>
      <c r="C5531" t="s">
        <v>68</v>
      </c>
      <c r="D5531" t="s">
        <v>15</v>
      </c>
      <c r="E5531" t="b">
        <v>1</v>
      </c>
      <c r="F5531" s="1">
        <v>45641.068391203713</v>
      </c>
      <c r="G5531" t="b">
        <v>0</v>
      </c>
      <c r="H5531" t="b">
        <v>1</v>
      </c>
      <c r="I5531" t="s">
        <v>51</v>
      </c>
      <c r="J5531" t="s">
        <v>34</v>
      </c>
      <c r="K5531" t="s">
        <v>122</v>
      </c>
      <c r="L5531">
        <v>87554</v>
      </c>
    </row>
    <row r="5532" spans="1:12" x14ac:dyDescent="0.25">
      <c r="A5532" t="s">
        <v>26</v>
      </c>
      <c r="B5532" t="s">
        <v>27</v>
      </c>
      <c r="C5532" t="s">
        <v>68</v>
      </c>
      <c r="D5532" t="s">
        <v>29</v>
      </c>
      <c r="E5532" t="b">
        <v>1</v>
      </c>
      <c r="F5532" s="1">
        <v>45646.829675925917</v>
      </c>
      <c r="G5532" t="b">
        <v>1</v>
      </c>
      <c r="H5532" t="b">
        <v>1</v>
      </c>
      <c r="I5532" t="s">
        <v>30</v>
      </c>
      <c r="J5532" t="s">
        <v>66</v>
      </c>
      <c r="K5532" t="s">
        <v>128</v>
      </c>
      <c r="L5532">
        <v>106835</v>
      </c>
    </row>
    <row r="5533" spans="1:12" x14ac:dyDescent="0.25">
      <c r="A5533" t="s">
        <v>38</v>
      </c>
      <c r="B5533" t="s">
        <v>39</v>
      </c>
      <c r="C5533" t="s">
        <v>14</v>
      </c>
      <c r="D5533" t="s">
        <v>15</v>
      </c>
      <c r="E5533" t="b">
        <v>0</v>
      </c>
      <c r="F5533" s="1">
        <v>45515.847442129627</v>
      </c>
      <c r="G5533" t="b">
        <v>0</v>
      </c>
      <c r="H5533" t="b">
        <v>0</v>
      </c>
      <c r="I5533" t="s">
        <v>41</v>
      </c>
      <c r="J5533" t="s">
        <v>24</v>
      </c>
      <c r="K5533" t="s">
        <v>106</v>
      </c>
      <c r="L5533">
        <v>67701</v>
      </c>
    </row>
    <row r="5534" spans="1:12" x14ac:dyDescent="0.25">
      <c r="A5534" t="s">
        <v>26</v>
      </c>
      <c r="B5534" t="s">
        <v>27</v>
      </c>
      <c r="C5534" t="s">
        <v>28</v>
      </c>
      <c r="D5534" t="s">
        <v>29</v>
      </c>
      <c r="E5534" t="b">
        <v>0</v>
      </c>
      <c r="F5534" s="1">
        <v>45453.469895833332</v>
      </c>
      <c r="G5534" t="b">
        <v>0</v>
      </c>
      <c r="H5534" t="b">
        <v>1</v>
      </c>
      <c r="I5534" t="s">
        <v>30</v>
      </c>
      <c r="J5534" t="s">
        <v>57</v>
      </c>
      <c r="K5534" t="s">
        <v>104</v>
      </c>
      <c r="L5534">
        <v>87467</v>
      </c>
    </row>
    <row r="5535" spans="1:12" x14ac:dyDescent="0.25">
      <c r="A5535" t="s">
        <v>19</v>
      </c>
      <c r="B5535" t="s">
        <v>20</v>
      </c>
      <c r="C5535" t="s">
        <v>43</v>
      </c>
      <c r="D5535" t="s">
        <v>15</v>
      </c>
      <c r="E5535" t="b">
        <v>0</v>
      </c>
      <c r="F5535" s="1">
        <v>45417.681562500002</v>
      </c>
      <c r="G5535" t="b">
        <v>0</v>
      </c>
      <c r="H5535" t="b">
        <v>0</v>
      </c>
      <c r="I5535" t="s">
        <v>23</v>
      </c>
      <c r="J5535" t="s">
        <v>34</v>
      </c>
      <c r="K5535" t="s">
        <v>113</v>
      </c>
      <c r="L5535">
        <v>65124</v>
      </c>
    </row>
    <row r="5536" spans="1:12" x14ac:dyDescent="0.25">
      <c r="A5536" t="s">
        <v>26</v>
      </c>
      <c r="B5536" t="s">
        <v>71</v>
      </c>
      <c r="C5536" t="s">
        <v>28</v>
      </c>
      <c r="D5536" t="s">
        <v>15</v>
      </c>
      <c r="E5536" t="b">
        <v>1</v>
      </c>
      <c r="F5536" s="1">
        <v>45376.666701388887</v>
      </c>
      <c r="G5536" t="b">
        <v>1</v>
      </c>
      <c r="H5536" t="b">
        <v>1</v>
      </c>
      <c r="I5536" t="s">
        <v>30</v>
      </c>
      <c r="J5536" t="s">
        <v>66</v>
      </c>
      <c r="K5536" t="s">
        <v>87</v>
      </c>
      <c r="L5536">
        <v>110324</v>
      </c>
    </row>
    <row r="5537" spans="1:12" x14ac:dyDescent="0.25">
      <c r="A5537" t="s">
        <v>54</v>
      </c>
      <c r="B5537" t="s">
        <v>79</v>
      </c>
      <c r="C5537" t="s">
        <v>14</v>
      </c>
      <c r="D5537" t="s">
        <v>22</v>
      </c>
      <c r="E5537" t="b">
        <v>0</v>
      </c>
      <c r="F5537" s="1">
        <v>45414.470555555563</v>
      </c>
      <c r="G5537" t="b">
        <v>0</v>
      </c>
      <c r="H5537" t="b">
        <v>0</v>
      </c>
      <c r="I5537" t="s">
        <v>30</v>
      </c>
      <c r="J5537" t="s">
        <v>44</v>
      </c>
      <c r="K5537" t="s">
        <v>42</v>
      </c>
      <c r="L5537">
        <v>154907</v>
      </c>
    </row>
    <row r="5538" spans="1:12" x14ac:dyDescent="0.25">
      <c r="A5538" t="s">
        <v>45</v>
      </c>
      <c r="B5538" t="s">
        <v>88</v>
      </c>
      <c r="C5538" t="s">
        <v>14</v>
      </c>
      <c r="D5538" t="s">
        <v>15</v>
      </c>
      <c r="E5538" t="b">
        <v>0</v>
      </c>
      <c r="F5538" s="1">
        <v>45604.510706018518</v>
      </c>
      <c r="G5538" t="b">
        <v>1</v>
      </c>
      <c r="H5538" t="b">
        <v>0</v>
      </c>
      <c r="I5538" t="s">
        <v>16</v>
      </c>
      <c r="J5538" t="s">
        <v>70</v>
      </c>
      <c r="K5538" t="s">
        <v>100</v>
      </c>
      <c r="L5538">
        <v>80503</v>
      </c>
    </row>
    <row r="5539" spans="1:12" x14ac:dyDescent="0.25">
      <c r="A5539" t="s">
        <v>38</v>
      </c>
      <c r="B5539" t="s">
        <v>95</v>
      </c>
      <c r="C5539" t="s">
        <v>43</v>
      </c>
      <c r="D5539" t="s">
        <v>22</v>
      </c>
      <c r="E5539" t="b">
        <v>1</v>
      </c>
      <c r="F5539" s="1">
        <v>45486.405266203707</v>
      </c>
      <c r="G5539" t="b">
        <v>1</v>
      </c>
      <c r="H5539" t="b">
        <v>1</v>
      </c>
      <c r="I5539" t="s">
        <v>41</v>
      </c>
      <c r="J5539" t="s">
        <v>47</v>
      </c>
      <c r="K5539" t="s">
        <v>100</v>
      </c>
      <c r="L5539">
        <v>94234</v>
      </c>
    </row>
    <row r="5540" spans="1:12" x14ac:dyDescent="0.25">
      <c r="A5540" t="s">
        <v>49</v>
      </c>
      <c r="B5540" t="s">
        <v>50</v>
      </c>
      <c r="C5540" t="s">
        <v>40</v>
      </c>
      <c r="D5540" t="s">
        <v>29</v>
      </c>
      <c r="E5540" t="b">
        <v>0</v>
      </c>
      <c r="F5540" s="1">
        <v>45560.956550925926</v>
      </c>
      <c r="G5540" t="b">
        <v>1</v>
      </c>
      <c r="H5540" t="b">
        <v>0</v>
      </c>
      <c r="I5540" t="s">
        <v>51</v>
      </c>
      <c r="J5540" t="s">
        <v>64</v>
      </c>
      <c r="K5540" t="s">
        <v>37</v>
      </c>
      <c r="L5540">
        <v>84705</v>
      </c>
    </row>
    <row r="5541" spans="1:12" x14ac:dyDescent="0.25">
      <c r="A5541" t="s">
        <v>12</v>
      </c>
      <c r="B5541" t="s">
        <v>75</v>
      </c>
      <c r="C5541" t="s">
        <v>40</v>
      </c>
      <c r="D5541" t="s">
        <v>15</v>
      </c>
      <c r="E5541" t="b">
        <v>1</v>
      </c>
      <c r="F5541" s="1">
        <v>45477.773009259261</v>
      </c>
      <c r="G5541" t="b">
        <v>1</v>
      </c>
      <c r="H5541" t="b">
        <v>0</v>
      </c>
      <c r="I5541" t="s">
        <v>16</v>
      </c>
      <c r="J5541" t="s">
        <v>66</v>
      </c>
      <c r="K5541" t="s">
        <v>128</v>
      </c>
      <c r="L5541">
        <v>146424</v>
      </c>
    </row>
    <row r="5542" spans="1:12" x14ac:dyDescent="0.25">
      <c r="A5542" t="s">
        <v>49</v>
      </c>
      <c r="B5542" t="s">
        <v>61</v>
      </c>
      <c r="C5542" t="s">
        <v>28</v>
      </c>
      <c r="D5542" t="s">
        <v>22</v>
      </c>
      <c r="E5542" t="b">
        <v>1</v>
      </c>
      <c r="F5542" s="1">
        <v>45418.502708333333</v>
      </c>
      <c r="G5542" t="b">
        <v>0</v>
      </c>
      <c r="H5542" t="b">
        <v>0</v>
      </c>
      <c r="I5542" t="s">
        <v>51</v>
      </c>
      <c r="J5542" t="s">
        <v>72</v>
      </c>
      <c r="K5542" t="s">
        <v>99</v>
      </c>
      <c r="L5542">
        <v>94923</v>
      </c>
    </row>
    <row r="5543" spans="1:12" x14ac:dyDescent="0.25">
      <c r="A5543" t="s">
        <v>26</v>
      </c>
      <c r="B5543" t="s">
        <v>71</v>
      </c>
      <c r="C5543" t="s">
        <v>14</v>
      </c>
      <c r="D5543" t="s">
        <v>15</v>
      </c>
      <c r="E5543" t="b">
        <v>1</v>
      </c>
      <c r="F5543" s="1">
        <v>45655.192523148151</v>
      </c>
      <c r="G5543" t="b">
        <v>1</v>
      </c>
      <c r="H5543" t="b">
        <v>0</v>
      </c>
      <c r="I5543" t="s">
        <v>30</v>
      </c>
      <c r="J5543" t="s">
        <v>72</v>
      </c>
      <c r="K5543" t="s">
        <v>92</v>
      </c>
      <c r="L5543">
        <v>119313</v>
      </c>
    </row>
    <row r="5544" spans="1:12" x14ac:dyDescent="0.25">
      <c r="A5544" t="s">
        <v>49</v>
      </c>
      <c r="B5544" t="s">
        <v>50</v>
      </c>
      <c r="C5544" t="s">
        <v>14</v>
      </c>
      <c r="D5544" t="s">
        <v>29</v>
      </c>
      <c r="E5544" t="b">
        <v>0</v>
      </c>
      <c r="F5544" s="1">
        <v>45569.307326388887</v>
      </c>
      <c r="G5544" t="b">
        <v>1</v>
      </c>
      <c r="H5544" t="b">
        <v>1</v>
      </c>
      <c r="I5544" t="s">
        <v>51</v>
      </c>
      <c r="J5544" t="s">
        <v>52</v>
      </c>
      <c r="K5544" t="s">
        <v>121</v>
      </c>
      <c r="L5544">
        <v>95133</v>
      </c>
    </row>
    <row r="5545" spans="1:12" x14ac:dyDescent="0.25">
      <c r="A5545" t="s">
        <v>82</v>
      </c>
      <c r="B5545" t="s">
        <v>83</v>
      </c>
      <c r="C5545" t="s">
        <v>43</v>
      </c>
      <c r="D5545" t="s">
        <v>15</v>
      </c>
      <c r="E5545" t="b">
        <v>0</v>
      </c>
      <c r="F5545" s="1">
        <v>45602.924618055556</v>
      </c>
      <c r="G5545" t="b">
        <v>1</v>
      </c>
      <c r="H5545" t="b">
        <v>1</v>
      </c>
      <c r="I5545" t="s">
        <v>84</v>
      </c>
      <c r="J5545" t="s">
        <v>80</v>
      </c>
      <c r="K5545" t="s">
        <v>62</v>
      </c>
      <c r="L5545">
        <v>119608</v>
      </c>
    </row>
    <row r="5546" spans="1:12" x14ac:dyDescent="0.25">
      <c r="A5546" t="s">
        <v>19</v>
      </c>
      <c r="B5546" t="s">
        <v>36</v>
      </c>
      <c r="C5546" t="s">
        <v>21</v>
      </c>
      <c r="D5546" t="s">
        <v>22</v>
      </c>
      <c r="E5546" t="b">
        <v>0</v>
      </c>
      <c r="F5546" s="1">
        <v>45469.555543981478</v>
      </c>
      <c r="G5546" t="b">
        <v>0</v>
      </c>
      <c r="H5546" t="b">
        <v>1</v>
      </c>
      <c r="I5546" t="s">
        <v>23</v>
      </c>
      <c r="J5546" t="s">
        <v>70</v>
      </c>
      <c r="K5546" t="s">
        <v>103</v>
      </c>
      <c r="L5546">
        <v>69265</v>
      </c>
    </row>
    <row r="5547" spans="1:12" x14ac:dyDescent="0.25">
      <c r="A5547" t="s">
        <v>49</v>
      </c>
      <c r="B5547" t="s">
        <v>50</v>
      </c>
      <c r="C5547" t="s">
        <v>40</v>
      </c>
      <c r="D5547" t="s">
        <v>15</v>
      </c>
      <c r="E5547" t="b">
        <v>0</v>
      </c>
      <c r="F5547" s="1">
        <v>45422.972893518519</v>
      </c>
      <c r="G5547" t="b">
        <v>1</v>
      </c>
      <c r="H5547" t="b">
        <v>1</v>
      </c>
      <c r="I5547" t="s">
        <v>51</v>
      </c>
      <c r="J5547" t="s">
        <v>72</v>
      </c>
      <c r="K5547" t="s">
        <v>99</v>
      </c>
      <c r="L5547">
        <v>86713</v>
      </c>
    </row>
    <row r="5548" spans="1:12" x14ac:dyDescent="0.25">
      <c r="A5548" t="s">
        <v>19</v>
      </c>
      <c r="B5548" t="s">
        <v>86</v>
      </c>
      <c r="C5548" t="s">
        <v>28</v>
      </c>
      <c r="D5548" t="s">
        <v>29</v>
      </c>
      <c r="E5548" t="b">
        <v>1</v>
      </c>
      <c r="F5548" s="1">
        <v>45334.214560185188</v>
      </c>
      <c r="G5548" t="b">
        <v>1</v>
      </c>
      <c r="H5548" t="b">
        <v>1</v>
      </c>
      <c r="I5548" t="s">
        <v>23</v>
      </c>
      <c r="J5548" t="s">
        <v>64</v>
      </c>
      <c r="K5548" t="s">
        <v>121</v>
      </c>
      <c r="L5548">
        <v>86422</v>
      </c>
    </row>
    <row r="5549" spans="1:12" x14ac:dyDescent="0.25">
      <c r="A5549" t="s">
        <v>54</v>
      </c>
      <c r="B5549" t="s">
        <v>79</v>
      </c>
      <c r="C5549" t="s">
        <v>14</v>
      </c>
      <c r="D5549" t="s">
        <v>15</v>
      </c>
      <c r="E5549" t="b">
        <v>0</v>
      </c>
      <c r="F5549" s="1">
        <v>45417.952210648153</v>
      </c>
      <c r="G5549" t="b">
        <v>1</v>
      </c>
      <c r="H5549" t="b">
        <v>0</v>
      </c>
      <c r="I5549" t="s">
        <v>30</v>
      </c>
      <c r="J5549" t="s">
        <v>66</v>
      </c>
      <c r="K5549" t="s">
        <v>87</v>
      </c>
      <c r="L5549">
        <v>144399</v>
      </c>
    </row>
    <row r="5550" spans="1:12" x14ac:dyDescent="0.25">
      <c r="A5550" t="s">
        <v>19</v>
      </c>
      <c r="B5550" t="s">
        <v>20</v>
      </c>
      <c r="C5550" t="s">
        <v>28</v>
      </c>
      <c r="D5550" t="s">
        <v>29</v>
      </c>
      <c r="E5550" t="b">
        <v>1</v>
      </c>
      <c r="F5550" s="1">
        <v>45654.387731481482</v>
      </c>
      <c r="G5550" t="b">
        <v>0</v>
      </c>
      <c r="H5550" t="b">
        <v>1</v>
      </c>
      <c r="I5550" t="s">
        <v>23</v>
      </c>
      <c r="J5550" t="s">
        <v>57</v>
      </c>
      <c r="K5550" t="s">
        <v>67</v>
      </c>
      <c r="L5550">
        <v>61755</v>
      </c>
    </row>
    <row r="5551" spans="1:12" x14ac:dyDescent="0.25">
      <c r="A5551" t="s">
        <v>38</v>
      </c>
      <c r="B5551" t="s">
        <v>95</v>
      </c>
      <c r="C5551" t="s">
        <v>43</v>
      </c>
      <c r="D5551" t="s">
        <v>15</v>
      </c>
      <c r="E5551" t="b">
        <v>0</v>
      </c>
      <c r="F5551" s="1">
        <v>45622.757361111107</v>
      </c>
      <c r="G5551" t="b">
        <v>1</v>
      </c>
      <c r="H5551" t="b">
        <v>1</v>
      </c>
      <c r="I5551" t="s">
        <v>41</v>
      </c>
      <c r="J5551" t="s">
        <v>66</v>
      </c>
      <c r="K5551" t="s">
        <v>113</v>
      </c>
      <c r="L5551">
        <v>90198</v>
      </c>
    </row>
    <row r="5552" spans="1:12" x14ac:dyDescent="0.25">
      <c r="A5552" t="s">
        <v>82</v>
      </c>
      <c r="B5552" t="s">
        <v>85</v>
      </c>
      <c r="C5552" t="s">
        <v>68</v>
      </c>
      <c r="D5552" t="s">
        <v>29</v>
      </c>
      <c r="E5552" t="b">
        <v>0</v>
      </c>
      <c r="F5552" s="1">
        <v>45336.492407407408</v>
      </c>
      <c r="G5552" t="b">
        <v>1</v>
      </c>
      <c r="H5552" t="b">
        <v>0</v>
      </c>
      <c r="I5552" t="s">
        <v>84</v>
      </c>
      <c r="J5552" t="s">
        <v>47</v>
      </c>
      <c r="K5552" t="s">
        <v>65</v>
      </c>
      <c r="L5552">
        <v>110113</v>
      </c>
    </row>
    <row r="5553" spans="1:12" x14ac:dyDescent="0.25">
      <c r="A5553" t="s">
        <v>82</v>
      </c>
      <c r="B5553" t="s">
        <v>85</v>
      </c>
      <c r="C5553" t="s">
        <v>14</v>
      </c>
      <c r="D5553" t="s">
        <v>22</v>
      </c>
      <c r="E5553" t="b">
        <v>0</v>
      </c>
      <c r="F5553" s="1">
        <v>45420.716041666667</v>
      </c>
      <c r="G5553" t="b">
        <v>1</v>
      </c>
      <c r="H5553" t="b">
        <v>1</v>
      </c>
      <c r="I5553" t="s">
        <v>84</v>
      </c>
      <c r="J5553" t="s">
        <v>66</v>
      </c>
      <c r="K5553" t="s">
        <v>25</v>
      </c>
      <c r="L5553">
        <v>117336</v>
      </c>
    </row>
    <row r="5554" spans="1:12" x14ac:dyDescent="0.25">
      <c r="A5554" t="s">
        <v>26</v>
      </c>
      <c r="B5554" t="s">
        <v>27</v>
      </c>
      <c r="C5554" t="s">
        <v>43</v>
      </c>
      <c r="D5554" t="s">
        <v>22</v>
      </c>
      <c r="E5554" t="b">
        <v>0</v>
      </c>
      <c r="F5554" s="1">
        <v>45615.116446759261</v>
      </c>
      <c r="G5554" t="b">
        <v>1</v>
      </c>
      <c r="H5554" t="b">
        <v>1</v>
      </c>
      <c r="I5554" t="s">
        <v>30</v>
      </c>
      <c r="J5554" t="s">
        <v>34</v>
      </c>
      <c r="K5554" t="s">
        <v>25</v>
      </c>
      <c r="L5554">
        <v>108634</v>
      </c>
    </row>
    <row r="5555" spans="1:12" x14ac:dyDescent="0.25">
      <c r="A5555" t="s">
        <v>54</v>
      </c>
      <c r="B5555" t="s">
        <v>55</v>
      </c>
      <c r="C5555" t="s">
        <v>43</v>
      </c>
      <c r="D5555" t="s">
        <v>15</v>
      </c>
      <c r="E5555" t="b">
        <v>1</v>
      </c>
      <c r="F5555" s="1">
        <v>45610.77648148148</v>
      </c>
      <c r="G5555" t="b">
        <v>0</v>
      </c>
      <c r="H5555" t="b">
        <v>0</v>
      </c>
      <c r="I5555" t="s">
        <v>30</v>
      </c>
      <c r="J5555" t="s">
        <v>72</v>
      </c>
      <c r="K5555" t="s">
        <v>59</v>
      </c>
      <c r="L5555">
        <v>153812</v>
      </c>
    </row>
    <row r="5556" spans="1:12" x14ac:dyDescent="0.25">
      <c r="A5556" t="s">
        <v>54</v>
      </c>
      <c r="B5556" t="s">
        <v>55</v>
      </c>
      <c r="C5556" t="s">
        <v>14</v>
      </c>
      <c r="D5556" t="s">
        <v>29</v>
      </c>
      <c r="E5556" t="b">
        <v>1</v>
      </c>
      <c r="F5556" s="1">
        <v>45553.086331018523</v>
      </c>
      <c r="G5556" t="b">
        <v>0</v>
      </c>
      <c r="H5556" t="b">
        <v>1</v>
      </c>
      <c r="I5556" t="s">
        <v>30</v>
      </c>
      <c r="J5556" t="s">
        <v>66</v>
      </c>
      <c r="K5556" t="s">
        <v>123</v>
      </c>
      <c r="L5556">
        <v>132305</v>
      </c>
    </row>
    <row r="5557" spans="1:12" x14ac:dyDescent="0.25">
      <c r="A5557" t="s">
        <v>19</v>
      </c>
      <c r="B5557" t="s">
        <v>36</v>
      </c>
      <c r="C5557" t="s">
        <v>68</v>
      </c>
      <c r="D5557" t="s">
        <v>15</v>
      </c>
      <c r="E5557" t="b">
        <v>0</v>
      </c>
      <c r="F5557" s="1">
        <v>45431.240266203713</v>
      </c>
      <c r="G5557" t="b">
        <v>1</v>
      </c>
      <c r="H5557" t="b">
        <v>0</v>
      </c>
      <c r="I5557" t="s">
        <v>23</v>
      </c>
      <c r="J5557" t="s">
        <v>64</v>
      </c>
      <c r="K5557" t="s">
        <v>62</v>
      </c>
      <c r="L5557">
        <v>60863</v>
      </c>
    </row>
    <row r="5558" spans="1:12" x14ac:dyDescent="0.25">
      <c r="A5558" t="s">
        <v>49</v>
      </c>
      <c r="B5558" t="s">
        <v>50</v>
      </c>
      <c r="C5558" t="s">
        <v>43</v>
      </c>
      <c r="D5558" t="s">
        <v>22</v>
      </c>
      <c r="E5558" t="b">
        <v>0</v>
      </c>
      <c r="F5558" s="1">
        <v>45622.774884259263</v>
      </c>
      <c r="G5558" t="b">
        <v>1</v>
      </c>
      <c r="H5558" t="b">
        <v>1</v>
      </c>
      <c r="I5558" t="s">
        <v>51</v>
      </c>
      <c r="J5558" t="s">
        <v>17</v>
      </c>
      <c r="K5558" t="s">
        <v>87</v>
      </c>
      <c r="L5558">
        <v>96211</v>
      </c>
    </row>
    <row r="5559" spans="1:12" x14ac:dyDescent="0.25">
      <c r="A5559" t="s">
        <v>54</v>
      </c>
      <c r="B5559" t="s">
        <v>55</v>
      </c>
      <c r="C5559" t="s">
        <v>28</v>
      </c>
      <c r="D5559" t="s">
        <v>22</v>
      </c>
      <c r="E5559" t="b">
        <v>0</v>
      </c>
      <c r="F5559" s="1">
        <v>45576.473576388889</v>
      </c>
      <c r="G5559" t="b">
        <v>1</v>
      </c>
      <c r="H5559" t="b">
        <v>1</v>
      </c>
      <c r="I5559" t="s">
        <v>30</v>
      </c>
      <c r="J5559" t="s">
        <v>47</v>
      </c>
      <c r="K5559" t="s">
        <v>102</v>
      </c>
      <c r="L5559">
        <v>154396</v>
      </c>
    </row>
    <row r="5560" spans="1:12" x14ac:dyDescent="0.25">
      <c r="A5560" t="s">
        <v>45</v>
      </c>
      <c r="B5560" t="s">
        <v>46</v>
      </c>
      <c r="C5560" t="s">
        <v>28</v>
      </c>
      <c r="D5560" t="s">
        <v>29</v>
      </c>
      <c r="E5560" t="b">
        <v>1</v>
      </c>
      <c r="F5560" s="1">
        <v>45343.017800925933</v>
      </c>
      <c r="G5560" t="b">
        <v>0</v>
      </c>
      <c r="H5560" t="b">
        <v>0</v>
      </c>
      <c r="I5560" t="s">
        <v>16</v>
      </c>
      <c r="J5560" t="s">
        <v>17</v>
      </c>
      <c r="K5560" t="s">
        <v>56</v>
      </c>
      <c r="L5560">
        <v>115103</v>
      </c>
    </row>
    <row r="5561" spans="1:12" x14ac:dyDescent="0.25">
      <c r="A5561" t="s">
        <v>82</v>
      </c>
      <c r="B5561" t="s">
        <v>85</v>
      </c>
      <c r="C5561" t="s">
        <v>43</v>
      </c>
      <c r="D5561" t="s">
        <v>29</v>
      </c>
      <c r="E5561" t="b">
        <v>0</v>
      </c>
      <c r="F5561" s="1">
        <v>45435.239502314813</v>
      </c>
      <c r="G5561" t="b">
        <v>0</v>
      </c>
      <c r="H5561" t="b">
        <v>0</v>
      </c>
      <c r="I5561" t="s">
        <v>84</v>
      </c>
      <c r="J5561" t="s">
        <v>72</v>
      </c>
      <c r="K5561" t="s">
        <v>81</v>
      </c>
      <c r="L5561">
        <v>136438</v>
      </c>
    </row>
    <row r="5562" spans="1:12" x14ac:dyDescent="0.25">
      <c r="A5562" t="s">
        <v>82</v>
      </c>
      <c r="B5562" t="s">
        <v>83</v>
      </c>
      <c r="C5562" t="s">
        <v>68</v>
      </c>
      <c r="D5562" t="s">
        <v>29</v>
      </c>
      <c r="E5562" t="b">
        <v>1</v>
      </c>
      <c r="F5562" s="1">
        <v>45458.967013888891</v>
      </c>
      <c r="G5562" t="b">
        <v>0</v>
      </c>
      <c r="H5562" t="b">
        <v>1</v>
      </c>
      <c r="I5562" t="s">
        <v>84</v>
      </c>
      <c r="J5562" t="s">
        <v>64</v>
      </c>
      <c r="K5562" t="s">
        <v>106</v>
      </c>
      <c r="L5562">
        <v>106056</v>
      </c>
    </row>
    <row r="5563" spans="1:12" x14ac:dyDescent="0.25">
      <c r="A5563" t="s">
        <v>49</v>
      </c>
      <c r="B5563" t="s">
        <v>61</v>
      </c>
      <c r="C5563" t="s">
        <v>21</v>
      </c>
      <c r="D5563" t="s">
        <v>22</v>
      </c>
      <c r="E5563" t="b">
        <v>1</v>
      </c>
      <c r="F5563" s="1">
        <v>45576.41510416667</v>
      </c>
      <c r="G5563" t="b">
        <v>0</v>
      </c>
      <c r="H5563" t="b">
        <v>1</v>
      </c>
      <c r="I5563" t="s">
        <v>51</v>
      </c>
      <c r="J5563" t="s">
        <v>34</v>
      </c>
      <c r="K5563" t="s">
        <v>35</v>
      </c>
      <c r="L5563">
        <v>94351</v>
      </c>
    </row>
    <row r="5564" spans="1:12" x14ac:dyDescent="0.25">
      <c r="A5564" t="s">
        <v>19</v>
      </c>
      <c r="B5564" t="s">
        <v>86</v>
      </c>
      <c r="C5564" t="s">
        <v>21</v>
      </c>
      <c r="D5564" t="s">
        <v>22</v>
      </c>
      <c r="E5564" t="b">
        <v>0</v>
      </c>
      <c r="F5564" s="1">
        <v>45311.399039351847</v>
      </c>
      <c r="G5564" t="b">
        <v>1</v>
      </c>
      <c r="H5564" t="b">
        <v>0</v>
      </c>
      <c r="I5564" t="s">
        <v>23</v>
      </c>
      <c r="J5564" t="s">
        <v>17</v>
      </c>
      <c r="K5564" t="s">
        <v>35</v>
      </c>
      <c r="L5564">
        <v>64870</v>
      </c>
    </row>
    <row r="5565" spans="1:12" x14ac:dyDescent="0.25">
      <c r="A5565" t="s">
        <v>26</v>
      </c>
      <c r="B5565" t="s">
        <v>71</v>
      </c>
      <c r="C5565" t="s">
        <v>28</v>
      </c>
      <c r="D5565" t="s">
        <v>29</v>
      </c>
      <c r="E5565" t="b">
        <v>0</v>
      </c>
      <c r="F5565" s="1">
        <v>45373.640787037039</v>
      </c>
      <c r="G5565" t="b">
        <v>1</v>
      </c>
      <c r="H5565" t="b">
        <v>0</v>
      </c>
      <c r="I5565" t="s">
        <v>30</v>
      </c>
      <c r="J5565" t="s">
        <v>44</v>
      </c>
      <c r="K5565" t="s">
        <v>124</v>
      </c>
      <c r="L5565">
        <v>109566</v>
      </c>
    </row>
    <row r="5566" spans="1:12" x14ac:dyDescent="0.25">
      <c r="A5566" t="s">
        <v>26</v>
      </c>
      <c r="B5566" t="s">
        <v>71</v>
      </c>
      <c r="C5566" t="s">
        <v>68</v>
      </c>
      <c r="D5566" t="s">
        <v>29</v>
      </c>
      <c r="E5566" t="b">
        <v>0</v>
      </c>
      <c r="F5566" s="1">
        <v>45463.653136574067</v>
      </c>
      <c r="G5566" t="b">
        <v>0</v>
      </c>
      <c r="H5566" t="b">
        <v>1</v>
      </c>
      <c r="I5566" t="s">
        <v>30</v>
      </c>
      <c r="J5566" t="s">
        <v>24</v>
      </c>
      <c r="K5566" t="s">
        <v>18</v>
      </c>
      <c r="L5566">
        <v>113206</v>
      </c>
    </row>
    <row r="5567" spans="1:12" x14ac:dyDescent="0.25">
      <c r="A5567" t="s">
        <v>19</v>
      </c>
      <c r="B5567" t="s">
        <v>86</v>
      </c>
      <c r="C5567" t="s">
        <v>40</v>
      </c>
      <c r="D5567" t="s">
        <v>29</v>
      </c>
      <c r="E5567" t="b">
        <v>0</v>
      </c>
      <c r="F5567" s="1">
        <v>45402.210925925923</v>
      </c>
      <c r="G5567" t="b">
        <v>0</v>
      </c>
      <c r="H5567" t="b">
        <v>1</v>
      </c>
      <c r="I5567" t="s">
        <v>23</v>
      </c>
      <c r="J5567" t="s">
        <v>66</v>
      </c>
      <c r="K5567" t="s">
        <v>120</v>
      </c>
      <c r="L5567">
        <v>83086</v>
      </c>
    </row>
    <row r="5568" spans="1:12" x14ac:dyDescent="0.25">
      <c r="A5568" t="s">
        <v>54</v>
      </c>
      <c r="B5568" t="s">
        <v>79</v>
      </c>
      <c r="C5568" t="s">
        <v>68</v>
      </c>
      <c r="D5568" t="s">
        <v>29</v>
      </c>
      <c r="E5568" t="b">
        <v>0</v>
      </c>
      <c r="F5568" s="1">
        <v>45594.750717592593</v>
      </c>
      <c r="G5568" t="b">
        <v>0</v>
      </c>
      <c r="H5568" t="b">
        <v>1</v>
      </c>
      <c r="I5568" t="s">
        <v>30</v>
      </c>
      <c r="J5568" t="s">
        <v>80</v>
      </c>
      <c r="K5568" t="s">
        <v>62</v>
      </c>
      <c r="L5568">
        <v>151271</v>
      </c>
    </row>
    <row r="5569" spans="1:12" x14ac:dyDescent="0.25">
      <c r="A5569" t="s">
        <v>54</v>
      </c>
      <c r="B5569" t="s">
        <v>55</v>
      </c>
      <c r="C5569" t="s">
        <v>28</v>
      </c>
      <c r="D5569" t="s">
        <v>22</v>
      </c>
      <c r="E5569" t="b">
        <v>0</v>
      </c>
      <c r="F5569" s="1">
        <v>45626.633530092593</v>
      </c>
      <c r="G5569" t="b">
        <v>1</v>
      </c>
      <c r="H5569" t="b">
        <v>1</v>
      </c>
      <c r="I5569" t="s">
        <v>30</v>
      </c>
      <c r="J5569" t="s">
        <v>31</v>
      </c>
      <c r="K5569" t="s">
        <v>37</v>
      </c>
      <c r="L5569">
        <v>142009</v>
      </c>
    </row>
    <row r="5570" spans="1:12" x14ac:dyDescent="0.25">
      <c r="A5570" t="s">
        <v>82</v>
      </c>
      <c r="B5570" t="s">
        <v>91</v>
      </c>
      <c r="C5570" t="s">
        <v>43</v>
      </c>
      <c r="D5570" t="s">
        <v>29</v>
      </c>
      <c r="E5570" t="b">
        <v>0</v>
      </c>
      <c r="F5570" s="1">
        <v>45325.346759259257</v>
      </c>
      <c r="G5570" t="b">
        <v>0</v>
      </c>
      <c r="H5570" t="b">
        <v>0</v>
      </c>
      <c r="I5570" t="s">
        <v>84</v>
      </c>
      <c r="J5570" t="s">
        <v>57</v>
      </c>
      <c r="K5570" t="s">
        <v>58</v>
      </c>
      <c r="L5570">
        <v>137988</v>
      </c>
    </row>
    <row r="5571" spans="1:12" x14ac:dyDescent="0.25">
      <c r="A5571" t="s">
        <v>26</v>
      </c>
      <c r="B5571" t="s">
        <v>71</v>
      </c>
      <c r="C5571" t="s">
        <v>68</v>
      </c>
      <c r="D5571" t="s">
        <v>15</v>
      </c>
      <c r="E5571" t="b">
        <v>0</v>
      </c>
      <c r="F5571" s="1">
        <v>45484.108344907407</v>
      </c>
      <c r="G5571" t="b">
        <v>0</v>
      </c>
      <c r="H5571" t="b">
        <v>1</v>
      </c>
      <c r="I5571" t="s">
        <v>30</v>
      </c>
      <c r="J5571" t="s">
        <v>44</v>
      </c>
      <c r="K5571" t="s">
        <v>92</v>
      </c>
      <c r="L5571">
        <v>106445</v>
      </c>
    </row>
    <row r="5572" spans="1:12" x14ac:dyDescent="0.25">
      <c r="A5572" t="s">
        <v>45</v>
      </c>
      <c r="B5572" t="s">
        <v>88</v>
      </c>
      <c r="C5572" t="s">
        <v>68</v>
      </c>
      <c r="D5572" t="s">
        <v>29</v>
      </c>
      <c r="E5572" t="b">
        <v>1</v>
      </c>
      <c r="F5572" s="1">
        <v>45599.813981481479</v>
      </c>
      <c r="G5572" t="b">
        <v>0</v>
      </c>
      <c r="H5572" t="b">
        <v>0</v>
      </c>
      <c r="I5572" t="s">
        <v>16</v>
      </c>
      <c r="J5572" t="s">
        <v>44</v>
      </c>
      <c r="K5572" t="s">
        <v>126</v>
      </c>
      <c r="L5572">
        <v>116485</v>
      </c>
    </row>
    <row r="5573" spans="1:12" x14ac:dyDescent="0.25">
      <c r="A5573" t="s">
        <v>82</v>
      </c>
      <c r="B5573" t="s">
        <v>83</v>
      </c>
      <c r="C5573" t="s">
        <v>40</v>
      </c>
      <c r="D5573" t="s">
        <v>22</v>
      </c>
      <c r="E5573" t="b">
        <v>0</v>
      </c>
      <c r="F5573" s="1">
        <v>45375.257488425923</v>
      </c>
      <c r="G5573" t="b">
        <v>1</v>
      </c>
      <c r="H5573" t="b">
        <v>0</v>
      </c>
      <c r="I5573" t="s">
        <v>84</v>
      </c>
      <c r="J5573" t="s">
        <v>17</v>
      </c>
      <c r="K5573" t="s">
        <v>87</v>
      </c>
      <c r="L5573">
        <v>114157</v>
      </c>
    </row>
    <row r="5574" spans="1:12" x14ac:dyDescent="0.25">
      <c r="A5574" t="s">
        <v>82</v>
      </c>
      <c r="B5574" t="s">
        <v>91</v>
      </c>
      <c r="C5574" t="s">
        <v>43</v>
      </c>
      <c r="D5574" t="s">
        <v>22</v>
      </c>
      <c r="E5574" t="b">
        <v>1</v>
      </c>
      <c r="F5574" s="1">
        <v>45460.832905092589</v>
      </c>
      <c r="G5574" t="b">
        <v>1</v>
      </c>
      <c r="H5574" t="b">
        <v>0</v>
      </c>
      <c r="I5574" t="s">
        <v>84</v>
      </c>
      <c r="J5574" t="s">
        <v>31</v>
      </c>
      <c r="K5574" t="s">
        <v>96</v>
      </c>
      <c r="L5574">
        <v>118605</v>
      </c>
    </row>
    <row r="5575" spans="1:12" x14ac:dyDescent="0.25">
      <c r="A5575" t="s">
        <v>54</v>
      </c>
      <c r="B5575" t="s">
        <v>79</v>
      </c>
      <c r="C5575" t="s">
        <v>40</v>
      </c>
      <c r="D5575" t="s">
        <v>15</v>
      </c>
      <c r="E5575" t="b">
        <v>0</v>
      </c>
      <c r="F5575" s="1">
        <v>45551.759479166663</v>
      </c>
      <c r="G5575" t="b">
        <v>1</v>
      </c>
      <c r="H5575" t="b">
        <v>1</v>
      </c>
      <c r="I5575" t="s">
        <v>30</v>
      </c>
      <c r="J5575" t="s">
        <v>80</v>
      </c>
      <c r="K5575" t="s">
        <v>113</v>
      </c>
      <c r="L5575">
        <v>130885</v>
      </c>
    </row>
    <row r="5576" spans="1:12" x14ac:dyDescent="0.25">
      <c r="A5576" t="s">
        <v>82</v>
      </c>
      <c r="B5576" t="s">
        <v>83</v>
      </c>
      <c r="C5576" t="s">
        <v>28</v>
      </c>
      <c r="D5576" t="s">
        <v>22</v>
      </c>
      <c r="E5576" t="b">
        <v>1</v>
      </c>
      <c r="F5576" s="1">
        <v>45515.118009259262</v>
      </c>
      <c r="G5576" t="b">
        <v>0</v>
      </c>
      <c r="H5576" t="b">
        <v>0</v>
      </c>
      <c r="I5576" t="s">
        <v>84</v>
      </c>
      <c r="J5576" t="s">
        <v>70</v>
      </c>
      <c r="K5576" t="s">
        <v>96</v>
      </c>
      <c r="L5576">
        <v>130021</v>
      </c>
    </row>
    <row r="5577" spans="1:12" x14ac:dyDescent="0.25">
      <c r="A5577" t="s">
        <v>38</v>
      </c>
      <c r="B5577" t="s">
        <v>95</v>
      </c>
      <c r="C5577" t="s">
        <v>14</v>
      </c>
      <c r="D5577" t="s">
        <v>22</v>
      </c>
      <c r="E5577" t="b">
        <v>1</v>
      </c>
      <c r="F5577" s="1">
        <v>45431.706817129627</v>
      </c>
      <c r="G5577" t="b">
        <v>1</v>
      </c>
      <c r="H5577" t="b">
        <v>1</v>
      </c>
      <c r="I5577" t="s">
        <v>41</v>
      </c>
      <c r="J5577" t="s">
        <v>34</v>
      </c>
      <c r="K5577" t="s">
        <v>35</v>
      </c>
      <c r="L5577">
        <v>78784</v>
      </c>
    </row>
    <row r="5578" spans="1:12" x14ac:dyDescent="0.25">
      <c r="A5578" t="s">
        <v>49</v>
      </c>
      <c r="B5578" t="s">
        <v>108</v>
      </c>
      <c r="C5578" t="s">
        <v>40</v>
      </c>
      <c r="D5578" t="s">
        <v>15</v>
      </c>
      <c r="E5578" t="b">
        <v>1</v>
      </c>
      <c r="F5578" s="1">
        <v>45529.979467592602</v>
      </c>
      <c r="G5578" t="b">
        <v>1</v>
      </c>
      <c r="H5578" t="b">
        <v>1</v>
      </c>
      <c r="I5578" t="s">
        <v>51</v>
      </c>
      <c r="J5578" t="s">
        <v>52</v>
      </c>
      <c r="K5578" t="s">
        <v>127</v>
      </c>
      <c r="L5578">
        <v>77075</v>
      </c>
    </row>
    <row r="5579" spans="1:12" x14ac:dyDescent="0.25">
      <c r="A5579" t="s">
        <v>19</v>
      </c>
      <c r="B5579" t="s">
        <v>86</v>
      </c>
      <c r="C5579" t="s">
        <v>21</v>
      </c>
      <c r="D5579" t="s">
        <v>22</v>
      </c>
      <c r="E5579" t="b">
        <v>1</v>
      </c>
      <c r="F5579" s="1">
        <v>45597.443819444437</v>
      </c>
      <c r="G5579" t="b">
        <v>0</v>
      </c>
      <c r="H5579" t="b">
        <v>1</v>
      </c>
      <c r="I5579" t="s">
        <v>23</v>
      </c>
      <c r="J5579" t="s">
        <v>31</v>
      </c>
      <c r="K5579" t="s">
        <v>78</v>
      </c>
      <c r="L5579">
        <v>75903</v>
      </c>
    </row>
    <row r="5580" spans="1:12" x14ac:dyDescent="0.25">
      <c r="A5580" t="s">
        <v>26</v>
      </c>
      <c r="B5580" t="s">
        <v>33</v>
      </c>
      <c r="C5580" t="s">
        <v>68</v>
      </c>
      <c r="D5580" t="s">
        <v>15</v>
      </c>
      <c r="E5580" t="b">
        <v>1</v>
      </c>
      <c r="F5580" s="1">
        <v>45387.378564814811</v>
      </c>
      <c r="G5580" t="b">
        <v>1</v>
      </c>
      <c r="H5580" t="b">
        <v>0</v>
      </c>
      <c r="I5580" t="s">
        <v>30</v>
      </c>
      <c r="J5580" t="s">
        <v>80</v>
      </c>
      <c r="K5580" t="s">
        <v>111</v>
      </c>
      <c r="L5580">
        <v>85243</v>
      </c>
    </row>
    <row r="5581" spans="1:12" x14ac:dyDescent="0.25">
      <c r="A5581" t="s">
        <v>12</v>
      </c>
      <c r="B5581" t="s">
        <v>13</v>
      </c>
      <c r="C5581" t="s">
        <v>43</v>
      </c>
      <c r="D5581" t="s">
        <v>22</v>
      </c>
      <c r="E5581" t="b">
        <v>1</v>
      </c>
      <c r="F5581" s="1">
        <v>45419.894756944443</v>
      </c>
      <c r="G5581" t="b">
        <v>1</v>
      </c>
      <c r="H5581" t="b">
        <v>0</v>
      </c>
      <c r="I5581" t="s">
        <v>16</v>
      </c>
      <c r="J5581" t="s">
        <v>64</v>
      </c>
      <c r="K5581" t="s">
        <v>77</v>
      </c>
      <c r="L5581">
        <v>114165</v>
      </c>
    </row>
    <row r="5582" spans="1:12" x14ac:dyDescent="0.25">
      <c r="A5582" t="s">
        <v>19</v>
      </c>
      <c r="B5582" t="s">
        <v>20</v>
      </c>
      <c r="C5582" t="s">
        <v>28</v>
      </c>
      <c r="D5582" t="s">
        <v>29</v>
      </c>
      <c r="E5582" t="b">
        <v>1</v>
      </c>
      <c r="F5582" s="1">
        <v>45360.304432870369</v>
      </c>
      <c r="G5582" t="b">
        <v>0</v>
      </c>
      <c r="H5582" t="b">
        <v>0</v>
      </c>
      <c r="I5582" t="s">
        <v>23</v>
      </c>
      <c r="J5582" t="s">
        <v>64</v>
      </c>
      <c r="K5582" t="s">
        <v>122</v>
      </c>
      <c r="L5582">
        <v>80664</v>
      </c>
    </row>
    <row r="5583" spans="1:12" x14ac:dyDescent="0.25">
      <c r="A5583" t="s">
        <v>49</v>
      </c>
      <c r="B5583" t="s">
        <v>50</v>
      </c>
      <c r="C5583" t="s">
        <v>68</v>
      </c>
      <c r="D5583" t="s">
        <v>22</v>
      </c>
      <c r="E5583" t="b">
        <v>1</v>
      </c>
      <c r="F5583" s="1">
        <v>45590.066087962958</v>
      </c>
      <c r="G5583" t="b">
        <v>0</v>
      </c>
      <c r="H5583" t="b">
        <v>1</v>
      </c>
      <c r="I5583" t="s">
        <v>51</v>
      </c>
      <c r="J5583" t="s">
        <v>24</v>
      </c>
      <c r="K5583" t="s">
        <v>101</v>
      </c>
      <c r="L5583">
        <v>77903</v>
      </c>
    </row>
    <row r="5584" spans="1:12" x14ac:dyDescent="0.25">
      <c r="A5584" t="s">
        <v>12</v>
      </c>
      <c r="B5584" t="s">
        <v>13</v>
      </c>
      <c r="C5584" t="s">
        <v>21</v>
      </c>
      <c r="D5584" t="s">
        <v>15</v>
      </c>
      <c r="E5584" t="b">
        <v>1</v>
      </c>
      <c r="F5584" s="1">
        <v>45513.43277777778</v>
      </c>
      <c r="G5584" t="b">
        <v>1</v>
      </c>
      <c r="H5584" t="b">
        <v>0</v>
      </c>
      <c r="I5584" t="s">
        <v>16</v>
      </c>
      <c r="J5584" t="s">
        <v>34</v>
      </c>
      <c r="K5584" t="s">
        <v>65</v>
      </c>
      <c r="L5584">
        <v>141237</v>
      </c>
    </row>
    <row r="5585" spans="1:12" x14ac:dyDescent="0.25">
      <c r="A5585" t="s">
        <v>49</v>
      </c>
      <c r="B5585" t="s">
        <v>61</v>
      </c>
      <c r="C5585" t="s">
        <v>40</v>
      </c>
      <c r="D5585" t="s">
        <v>22</v>
      </c>
      <c r="E5585" t="b">
        <v>0</v>
      </c>
      <c r="F5585" s="1">
        <v>45479.497754629629</v>
      </c>
      <c r="G5585" t="b">
        <v>1</v>
      </c>
      <c r="H5585" t="b">
        <v>0</v>
      </c>
      <c r="I5585" t="s">
        <v>51</v>
      </c>
      <c r="J5585" t="s">
        <v>24</v>
      </c>
      <c r="K5585" t="s">
        <v>111</v>
      </c>
      <c r="L5585">
        <v>96730</v>
      </c>
    </row>
    <row r="5586" spans="1:12" x14ac:dyDescent="0.25">
      <c r="A5586" t="s">
        <v>49</v>
      </c>
      <c r="B5586" t="s">
        <v>61</v>
      </c>
      <c r="C5586" t="s">
        <v>14</v>
      </c>
      <c r="D5586" t="s">
        <v>29</v>
      </c>
      <c r="E5586" t="b">
        <v>1</v>
      </c>
      <c r="F5586" s="1">
        <v>45431.595868055563</v>
      </c>
      <c r="G5586" t="b">
        <v>0</v>
      </c>
      <c r="H5586" t="b">
        <v>0</v>
      </c>
      <c r="I5586" t="s">
        <v>51</v>
      </c>
      <c r="J5586" t="s">
        <v>31</v>
      </c>
      <c r="K5586" t="s">
        <v>117</v>
      </c>
      <c r="L5586">
        <v>91406</v>
      </c>
    </row>
    <row r="5587" spans="1:12" x14ac:dyDescent="0.25">
      <c r="A5587" t="s">
        <v>54</v>
      </c>
      <c r="B5587" t="s">
        <v>55</v>
      </c>
      <c r="C5587" t="s">
        <v>28</v>
      </c>
      <c r="D5587" t="s">
        <v>29</v>
      </c>
      <c r="E5587" t="b">
        <v>0</v>
      </c>
      <c r="F5587" s="1">
        <v>45621.544652777768</v>
      </c>
      <c r="G5587" t="b">
        <v>0</v>
      </c>
      <c r="H5587" t="b">
        <v>1</v>
      </c>
      <c r="I5587" t="s">
        <v>30</v>
      </c>
      <c r="J5587" t="s">
        <v>72</v>
      </c>
      <c r="K5587" t="s">
        <v>58</v>
      </c>
      <c r="L5587">
        <v>131073</v>
      </c>
    </row>
    <row r="5588" spans="1:12" x14ac:dyDescent="0.25">
      <c r="A5588" t="s">
        <v>82</v>
      </c>
      <c r="B5588" t="s">
        <v>85</v>
      </c>
      <c r="C5588" t="s">
        <v>40</v>
      </c>
      <c r="D5588" t="s">
        <v>15</v>
      </c>
      <c r="E5588" t="b">
        <v>0</v>
      </c>
      <c r="F5588" s="1">
        <v>45425.727962962963</v>
      </c>
      <c r="G5588" t="b">
        <v>1</v>
      </c>
      <c r="H5588" t="b">
        <v>1</v>
      </c>
      <c r="I5588" t="s">
        <v>84</v>
      </c>
      <c r="J5588" t="s">
        <v>34</v>
      </c>
      <c r="K5588" t="s">
        <v>113</v>
      </c>
      <c r="L5588">
        <v>124426</v>
      </c>
    </row>
    <row r="5589" spans="1:12" x14ac:dyDescent="0.25">
      <c r="A5589" t="s">
        <v>26</v>
      </c>
      <c r="B5589" t="s">
        <v>27</v>
      </c>
      <c r="C5589" t="s">
        <v>40</v>
      </c>
      <c r="D5589" t="s">
        <v>29</v>
      </c>
      <c r="E5589" t="b">
        <v>0</v>
      </c>
      <c r="F5589" s="1">
        <v>45436.464942129627</v>
      </c>
      <c r="G5589" t="b">
        <v>1</v>
      </c>
      <c r="H5589" t="b">
        <v>0</v>
      </c>
      <c r="I5589" t="s">
        <v>30</v>
      </c>
      <c r="J5589" t="s">
        <v>57</v>
      </c>
      <c r="K5589" t="s">
        <v>58</v>
      </c>
      <c r="L5589">
        <v>121568</v>
      </c>
    </row>
    <row r="5590" spans="1:12" x14ac:dyDescent="0.25">
      <c r="A5590" t="s">
        <v>82</v>
      </c>
      <c r="B5590" t="s">
        <v>85</v>
      </c>
      <c r="C5590" t="s">
        <v>40</v>
      </c>
      <c r="D5590" t="s">
        <v>22</v>
      </c>
      <c r="E5590" t="b">
        <v>1</v>
      </c>
      <c r="F5590" s="1">
        <v>45334.176342592589</v>
      </c>
      <c r="G5590" t="b">
        <v>1</v>
      </c>
      <c r="H5590" t="b">
        <v>1</v>
      </c>
      <c r="I5590" t="s">
        <v>84</v>
      </c>
      <c r="J5590" t="s">
        <v>64</v>
      </c>
      <c r="K5590" t="s">
        <v>98</v>
      </c>
      <c r="L5590">
        <v>134756</v>
      </c>
    </row>
    <row r="5591" spans="1:12" x14ac:dyDescent="0.25">
      <c r="A5591" t="s">
        <v>38</v>
      </c>
      <c r="B5591" t="s">
        <v>95</v>
      </c>
      <c r="C5591" t="s">
        <v>68</v>
      </c>
      <c r="D5591" t="s">
        <v>15</v>
      </c>
      <c r="E5591" t="b">
        <v>1</v>
      </c>
      <c r="F5591" s="1">
        <v>45442.954826388886</v>
      </c>
      <c r="G5591" t="b">
        <v>1</v>
      </c>
      <c r="H5591" t="b">
        <v>1</v>
      </c>
      <c r="I5591" t="s">
        <v>41</v>
      </c>
      <c r="J5591" t="s">
        <v>52</v>
      </c>
      <c r="K5591" t="s">
        <v>123</v>
      </c>
      <c r="L5591">
        <v>74688</v>
      </c>
    </row>
    <row r="5592" spans="1:12" x14ac:dyDescent="0.25">
      <c r="A5592" t="s">
        <v>45</v>
      </c>
      <c r="B5592" t="s">
        <v>88</v>
      </c>
      <c r="C5592" t="s">
        <v>28</v>
      </c>
      <c r="D5592" t="s">
        <v>22</v>
      </c>
      <c r="E5592" t="b">
        <v>0</v>
      </c>
      <c r="F5592" s="1">
        <v>45565.839375000003</v>
      </c>
      <c r="G5592" t="b">
        <v>1</v>
      </c>
      <c r="H5592" t="b">
        <v>1</v>
      </c>
      <c r="I5592" t="s">
        <v>16</v>
      </c>
      <c r="J5592" t="s">
        <v>44</v>
      </c>
      <c r="K5592" t="s">
        <v>87</v>
      </c>
      <c r="L5592">
        <v>97933</v>
      </c>
    </row>
    <row r="5593" spans="1:12" x14ac:dyDescent="0.25">
      <c r="A5593" t="s">
        <v>26</v>
      </c>
      <c r="B5593" t="s">
        <v>71</v>
      </c>
      <c r="C5593" t="s">
        <v>68</v>
      </c>
      <c r="D5593" t="s">
        <v>22</v>
      </c>
      <c r="E5593" t="b">
        <v>1</v>
      </c>
      <c r="F5593" s="1">
        <v>45484.0075462963</v>
      </c>
      <c r="G5593" t="b">
        <v>1</v>
      </c>
      <c r="H5593" t="b">
        <v>0</v>
      </c>
      <c r="I5593" t="s">
        <v>30</v>
      </c>
      <c r="J5593" t="s">
        <v>80</v>
      </c>
      <c r="K5593" t="s">
        <v>96</v>
      </c>
      <c r="L5593">
        <v>125186</v>
      </c>
    </row>
    <row r="5594" spans="1:12" x14ac:dyDescent="0.25">
      <c r="A5594" t="s">
        <v>38</v>
      </c>
      <c r="B5594" t="s">
        <v>95</v>
      </c>
      <c r="C5594" t="s">
        <v>40</v>
      </c>
      <c r="D5594" t="s">
        <v>22</v>
      </c>
      <c r="E5594" t="b">
        <v>0</v>
      </c>
      <c r="F5594" s="1">
        <v>45412.609074074076</v>
      </c>
      <c r="G5594" t="b">
        <v>1</v>
      </c>
      <c r="H5594" t="b">
        <v>1</v>
      </c>
      <c r="I5594" t="s">
        <v>41</v>
      </c>
      <c r="J5594" t="s">
        <v>34</v>
      </c>
      <c r="K5594" t="s">
        <v>59</v>
      </c>
      <c r="L5594">
        <v>72865</v>
      </c>
    </row>
    <row r="5595" spans="1:12" x14ac:dyDescent="0.25">
      <c r="A5595" t="s">
        <v>49</v>
      </c>
      <c r="B5595" t="s">
        <v>108</v>
      </c>
      <c r="C5595" t="s">
        <v>40</v>
      </c>
      <c r="D5595" t="s">
        <v>22</v>
      </c>
      <c r="E5595" t="b">
        <v>1</v>
      </c>
      <c r="F5595" s="1">
        <v>45481.140381944453</v>
      </c>
      <c r="G5595" t="b">
        <v>0</v>
      </c>
      <c r="H5595" t="b">
        <v>1</v>
      </c>
      <c r="I5595" t="s">
        <v>51</v>
      </c>
      <c r="J5595" t="s">
        <v>66</v>
      </c>
      <c r="K5595" t="s">
        <v>123</v>
      </c>
      <c r="L5595">
        <v>92846</v>
      </c>
    </row>
    <row r="5596" spans="1:12" x14ac:dyDescent="0.25">
      <c r="A5596" t="s">
        <v>82</v>
      </c>
      <c r="B5596" t="s">
        <v>83</v>
      </c>
      <c r="C5596" t="s">
        <v>14</v>
      </c>
      <c r="D5596" t="s">
        <v>22</v>
      </c>
      <c r="E5596" t="b">
        <v>0</v>
      </c>
      <c r="F5596" s="1">
        <v>45511.610162037039</v>
      </c>
      <c r="G5596" t="b">
        <v>1</v>
      </c>
      <c r="H5596" t="b">
        <v>0</v>
      </c>
      <c r="I5596" t="s">
        <v>84</v>
      </c>
      <c r="J5596" t="s">
        <v>34</v>
      </c>
      <c r="K5596" t="s">
        <v>116</v>
      </c>
      <c r="L5596">
        <v>120526</v>
      </c>
    </row>
    <row r="5597" spans="1:12" x14ac:dyDescent="0.25">
      <c r="A5597" t="s">
        <v>82</v>
      </c>
      <c r="B5597" t="s">
        <v>83</v>
      </c>
      <c r="C5597" t="s">
        <v>28</v>
      </c>
      <c r="D5597" t="s">
        <v>22</v>
      </c>
      <c r="E5597" t="b">
        <v>0</v>
      </c>
      <c r="F5597" s="1">
        <v>45590.619247685187</v>
      </c>
      <c r="G5597" t="b">
        <v>1</v>
      </c>
      <c r="H5597" t="b">
        <v>0</v>
      </c>
      <c r="I5597" t="s">
        <v>84</v>
      </c>
      <c r="J5597" t="s">
        <v>24</v>
      </c>
      <c r="K5597" t="s">
        <v>60</v>
      </c>
      <c r="L5597">
        <v>139064</v>
      </c>
    </row>
    <row r="5598" spans="1:12" x14ac:dyDescent="0.25">
      <c r="A5598" t="s">
        <v>38</v>
      </c>
      <c r="B5598" t="s">
        <v>107</v>
      </c>
      <c r="C5598" t="s">
        <v>21</v>
      </c>
      <c r="D5598" t="s">
        <v>15</v>
      </c>
      <c r="E5598" t="b">
        <v>1</v>
      </c>
      <c r="F5598" s="1">
        <v>45534.156134259261</v>
      </c>
      <c r="G5598" t="b">
        <v>1</v>
      </c>
      <c r="H5598" t="b">
        <v>0</v>
      </c>
      <c r="I5598" t="s">
        <v>41</v>
      </c>
      <c r="J5598" t="s">
        <v>66</v>
      </c>
      <c r="K5598" t="s">
        <v>124</v>
      </c>
      <c r="L5598">
        <v>80110</v>
      </c>
    </row>
    <row r="5599" spans="1:12" x14ac:dyDescent="0.25">
      <c r="A5599" t="s">
        <v>45</v>
      </c>
      <c r="B5599" t="s">
        <v>88</v>
      </c>
      <c r="C5599" t="s">
        <v>28</v>
      </c>
      <c r="D5599" t="s">
        <v>15</v>
      </c>
      <c r="E5599" t="b">
        <v>0</v>
      </c>
      <c r="F5599" s="1">
        <v>45462.8909375</v>
      </c>
      <c r="G5599" t="b">
        <v>0</v>
      </c>
      <c r="H5599" t="b">
        <v>0</v>
      </c>
      <c r="I5599" t="s">
        <v>16</v>
      </c>
      <c r="J5599" t="s">
        <v>31</v>
      </c>
      <c r="K5599" t="s">
        <v>125</v>
      </c>
      <c r="L5599">
        <v>90730</v>
      </c>
    </row>
    <row r="5600" spans="1:12" x14ac:dyDescent="0.25">
      <c r="A5600" t="s">
        <v>19</v>
      </c>
      <c r="B5600" t="s">
        <v>36</v>
      </c>
      <c r="C5600" t="s">
        <v>28</v>
      </c>
      <c r="D5600" t="s">
        <v>15</v>
      </c>
      <c r="E5600" t="b">
        <v>0</v>
      </c>
      <c r="F5600" s="1">
        <v>45320.206921296303</v>
      </c>
      <c r="G5600" t="b">
        <v>0</v>
      </c>
      <c r="H5600" t="b">
        <v>1</v>
      </c>
      <c r="I5600" t="s">
        <v>23</v>
      </c>
      <c r="J5600" t="s">
        <v>70</v>
      </c>
      <c r="K5600" t="s">
        <v>73</v>
      </c>
      <c r="L5600">
        <v>82475</v>
      </c>
    </row>
    <row r="5601" spans="1:12" x14ac:dyDescent="0.25">
      <c r="A5601" t="s">
        <v>54</v>
      </c>
      <c r="B5601" t="s">
        <v>55</v>
      </c>
      <c r="C5601" t="s">
        <v>68</v>
      </c>
      <c r="D5601" t="s">
        <v>29</v>
      </c>
      <c r="E5601" t="b">
        <v>1</v>
      </c>
      <c r="F5601" s="1">
        <v>45304.849259259259</v>
      </c>
      <c r="G5601" t="b">
        <v>0</v>
      </c>
      <c r="H5601" t="b">
        <v>0</v>
      </c>
      <c r="I5601" t="s">
        <v>30</v>
      </c>
      <c r="J5601" t="s">
        <v>80</v>
      </c>
      <c r="K5601" t="s">
        <v>104</v>
      </c>
      <c r="L5601">
        <v>136019</v>
      </c>
    </row>
    <row r="5602" spans="1:12" x14ac:dyDescent="0.25">
      <c r="A5602" t="s">
        <v>38</v>
      </c>
      <c r="B5602" t="s">
        <v>107</v>
      </c>
      <c r="C5602" t="s">
        <v>40</v>
      </c>
      <c r="D5602" t="s">
        <v>15</v>
      </c>
      <c r="E5602" t="b">
        <v>1</v>
      </c>
      <c r="F5602" s="1">
        <v>45514.805636574078</v>
      </c>
      <c r="G5602" t="b">
        <v>1</v>
      </c>
      <c r="H5602" t="b">
        <v>0</v>
      </c>
      <c r="I5602" t="s">
        <v>41</v>
      </c>
      <c r="J5602" t="s">
        <v>34</v>
      </c>
      <c r="K5602" t="s">
        <v>18</v>
      </c>
      <c r="L5602">
        <v>70993</v>
      </c>
    </row>
    <row r="5603" spans="1:12" x14ac:dyDescent="0.25">
      <c r="A5603" t="s">
        <v>82</v>
      </c>
      <c r="B5603" t="s">
        <v>85</v>
      </c>
      <c r="C5603" t="s">
        <v>68</v>
      </c>
      <c r="D5603" t="s">
        <v>15</v>
      </c>
      <c r="E5603" t="b">
        <v>0</v>
      </c>
      <c r="F5603" s="1">
        <v>45476.901863425926</v>
      </c>
      <c r="G5603" t="b">
        <v>0</v>
      </c>
      <c r="H5603" t="b">
        <v>1</v>
      </c>
      <c r="I5603" t="s">
        <v>84</v>
      </c>
      <c r="J5603" t="s">
        <v>64</v>
      </c>
      <c r="K5603" t="s">
        <v>124</v>
      </c>
      <c r="L5603">
        <v>114789</v>
      </c>
    </row>
    <row r="5604" spans="1:12" x14ac:dyDescent="0.25">
      <c r="A5604" t="s">
        <v>12</v>
      </c>
      <c r="B5604" t="s">
        <v>75</v>
      </c>
      <c r="C5604" t="s">
        <v>28</v>
      </c>
      <c r="D5604" t="s">
        <v>29</v>
      </c>
      <c r="E5604" t="b">
        <v>1</v>
      </c>
      <c r="F5604" s="1">
        <v>45368.279548611114</v>
      </c>
      <c r="G5604" t="b">
        <v>1</v>
      </c>
      <c r="H5604" t="b">
        <v>0</v>
      </c>
      <c r="I5604" t="s">
        <v>16</v>
      </c>
      <c r="J5604" t="s">
        <v>52</v>
      </c>
      <c r="K5604" t="s">
        <v>123</v>
      </c>
      <c r="L5604">
        <v>129655</v>
      </c>
    </row>
    <row r="5605" spans="1:12" x14ac:dyDescent="0.25">
      <c r="A5605" t="s">
        <v>26</v>
      </c>
      <c r="B5605" t="s">
        <v>71</v>
      </c>
      <c r="C5605" t="s">
        <v>43</v>
      </c>
      <c r="D5605" t="s">
        <v>22</v>
      </c>
      <c r="E5605" t="b">
        <v>0</v>
      </c>
      <c r="F5605" s="1">
        <v>45326.313287037039</v>
      </c>
      <c r="G5605" t="b">
        <v>1</v>
      </c>
      <c r="H5605" t="b">
        <v>0</v>
      </c>
      <c r="I5605" t="s">
        <v>30</v>
      </c>
      <c r="J5605" t="s">
        <v>44</v>
      </c>
      <c r="K5605" t="s">
        <v>32</v>
      </c>
      <c r="L5605">
        <v>94196</v>
      </c>
    </row>
    <row r="5606" spans="1:12" x14ac:dyDescent="0.25">
      <c r="A5606" t="s">
        <v>82</v>
      </c>
      <c r="B5606" t="s">
        <v>85</v>
      </c>
      <c r="C5606" t="s">
        <v>14</v>
      </c>
      <c r="D5606" t="s">
        <v>15</v>
      </c>
      <c r="E5606" t="b">
        <v>1</v>
      </c>
      <c r="F5606" s="1">
        <v>45547.849687499998</v>
      </c>
      <c r="G5606" t="b">
        <v>1</v>
      </c>
      <c r="H5606" t="b">
        <v>0</v>
      </c>
      <c r="I5606" t="s">
        <v>84</v>
      </c>
      <c r="J5606" t="s">
        <v>72</v>
      </c>
      <c r="K5606" t="s">
        <v>98</v>
      </c>
      <c r="L5606">
        <v>126608</v>
      </c>
    </row>
    <row r="5607" spans="1:12" x14ac:dyDescent="0.25">
      <c r="A5607" t="s">
        <v>54</v>
      </c>
      <c r="B5607" t="s">
        <v>55</v>
      </c>
      <c r="C5607" t="s">
        <v>21</v>
      </c>
      <c r="D5607" t="s">
        <v>22</v>
      </c>
      <c r="E5607" t="b">
        <v>0</v>
      </c>
      <c r="F5607" s="1">
        <v>45567.028287037043</v>
      </c>
      <c r="G5607" t="b">
        <v>0</v>
      </c>
      <c r="H5607" t="b">
        <v>0</v>
      </c>
      <c r="I5607" t="s">
        <v>30</v>
      </c>
      <c r="J5607" t="s">
        <v>70</v>
      </c>
      <c r="K5607" t="s">
        <v>104</v>
      </c>
      <c r="L5607">
        <v>127926</v>
      </c>
    </row>
    <row r="5608" spans="1:12" x14ac:dyDescent="0.25">
      <c r="A5608" t="s">
        <v>54</v>
      </c>
      <c r="B5608" t="s">
        <v>79</v>
      </c>
      <c r="C5608" t="s">
        <v>21</v>
      </c>
      <c r="D5608" t="s">
        <v>22</v>
      </c>
      <c r="E5608" t="b">
        <v>1</v>
      </c>
      <c r="F5608" s="1">
        <v>45631.34710648148</v>
      </c>
      <c r="G5608" t="b">
        <v>1</v>
      </c>
      <c r="H5608" t="b">
        <v>0</v>
      </c>
      <c r="I5608" t="s">
        <v>30</v>
      </c>
      <c r="J5608" t="s">
        <v>57</v>
      </c>
      <c r="K5608" t="s">
        <v>104</v>
      </c>
      <c r="L5608">
        <v>135761</v>
      </c>
    </row>
    <row r="5609" spans="1:12" x14ac:dyDescent="0.25">
      <c r="A5609" t="s">
        <v>49</v>
      </c>
      <c r="B5609" t="s">
        <v>108</v>
      </c>
      <c r="C5609" t="s">
        <v>40</v>
      </c>
      <c r="D5609" t="s">
        <v>29</v>
      </c>
      <c r="E5609" t="b">
        <v>0</v>
      </c>
      <c r="F5609" s="1">
        <v>45427.568009259259</v>
      </c>
      <c r="G5609" t="b">
        <v>1</v>
      </c>
      <c r="H5609" t="b">
        <v>0</v>
      </c>
      <c r="I5609" t="s">
        <v>51</v>
      </c>
      <c r="J5609" t="s">
        <v>17</v>
      </c>
      <c r="K5609" t="s">
        <v>37</v>
      </c>
      <c r="L5609">
        <v>96053</v>
      </c>
    </row>
    <row r="5610" spans="1:12" x14ac:dyDescent="0.25">
      <c r="A5610" t="s">
        <v>12</v>
      </c>
      <c r="B5610" t="s">
        <v>13</v>
      </c>
      <c r="C5610" t="s">
        <v>43</v>
      </c>
      <c r="D5610" t="s">
        <v>15</v>
      </c>
      <c r="E5610" t="b">
        <v>0</v>
      </c>
      <c r="F5610" s="1">
        <v>45298.651747685188</v>
      </c>
      <c r="G5610" t="b">
        <v>0</v>
      </c>
      <c r="H5610" t="b">
        <v>0</v>
      </c>
      <c r="I5610" t="s">
        <v>16</v>
      </c>
      <c r="J5610" t="s">
        <v>52</v>
      </c>
      <c r="K5610" t="s">
        <v>125</v>
      </c>
      <c r="L5610">
        <v>138727</v>
      </c>
    </row>
    <row r="5611" spans="1:12" x14ac:dyDescent="0.25">
      <c r="A5611" t="s">
        <v>19</v>
      </c>
      <c r="B5611" t="s">
        <v>86</v>
      </c>
      <c r="C5611" t="s">
        <v>68</v>
      </c>
      <c r="D5611" t="s">
        <v>15</v>
      </c>
      <c r="E5611" t="b">
        <v>1</v>
      </c>
      <c r="F5611" s="1">
        <v>45421.632349537038</v>
      </c>
      <c r="G5611" t="b">
        <v>0</v>
      </c>
      <c r="H5611" t="b">
        <v>0</v>
      </c>
      <c r="I5611" t="s">
        <v>23</v>
      </c>
      <c r="J5611" t="s">
        <v>70</v>
      </c>
      <c r="K5611" t="s">
        <v>120</v>
      </c>
      <c r="L5611">
        <v>74212</v>
      </c>
    </row>
    <row r="5612" spans="1:12" x14ac:dyDescent="0.25">
      <c r="A5612" t="s">
        <v>49</v>
      </c>
      <c r="B5612" t="s">
        <v>108</v>
      </c>
      <c r="C5612" t="s">
        <v>40</v>
      </c>
      <c r="D5612" t="s">
        <v>15</v>
      </c>
      <c r="E5612" t="b">
        <v>1</v>
      </c>
      <c r="F5612" s="1">
        <v>45438.965787037043</v>
      </c>
      <c r="G5612" t="b">
        <v>1</v>
      </c>
      <c r="H5612" t="b">
        <v>1</v>
      </c>
      <c r="I5612" t="s">
        <v>51</v>
      </c>
      <c r="J5612" t="s">
        <v>66</v>
      </c>
      <c r="K5612" t="s">
        <v>129</v>
      </c>
      <c r="L5612">
        <v>95588</v>
      </c>
    </row>
    <row r="5613" spans="1:12" x14ac:dyDescent="0.25">
      <c r="A5613" t="s">
        <v>19</v>
      </c>
      <c r="B5613" t="s">
        <v>94</v>
      </c>
      <c r="C5613" t="s">
        <v>68</v>
      </c>
      <c r="D5613" t="s">
        <v>29</v>
      </c>
      <c r="E5613" t="b">
        <v>0</v>
      </c>
      <c r="F5613" s="1">
        <v>45324.563090277778</v>
      </c>
      <c r="G5613" t="b">
        <v>1</v>
      </c>
      <c r="H5613" t="b">
        <v>1</v>
      </c>
      <c r="I5613" t="s">
        <v>23</v>
      </c>
      <c r="J5613" t="s">
        <v>17</v>
      </c>
      <c r="K5613" t="s">
        <v>97</v>
      </c>
      <c r="L5613">
        <v>62872</v>
      </c>
    </row>
    <row r="5614" spans="1:12" x14ac:dyDescent="0.25">
      <c r="A5614" t="s">
        <v>12</v>
      </c>
      <c r="B5614" t="s">
        <v>63</v>
      </c>
      <c r="C5614" t="s">
        <v>43</v>
      </c>
      <c r="D5614" t="s">
        <v>22</v>
      </c>
      <c r="E5614" t="b">
        <v>0</v>
      </c>
      <c r="F5614" s="1">
        <v>45526.17355324074</v>
      </c>
      <c r="G5614" t="b">
        <v>0</v>
      </c>
      <c r="H5614" t="b">
        <v>1</v>
      </c>
      <c r="I5614" t="s">
        <v>16</v>
      </c>
      <c r="J5614" t="s">
        <v>44</v>
      </c>
      <c r="K5614" t="s">
        <v>113</v>
      </c>
      <c r="L5614">
        <v>115122</v>
      </c>
    </row>
    <row r="5615" spans="1:12" x14ac:dyDescent="0.25">
      <c r="A5615" t="s">
        <v>26</v>
      </c>
      <c r="B5615" t="s">
        <v>33</v>
      </c>
      <c r="C5615" t="s">
        <v>28</v>
      </c>
      <c r="D5615" t="s">
        <v>15</v>
      </c>
      <c r="E5615" t="b">
        <v>0</v>
      </c>
      <c r="F5615" s="1">
        <v>45498.395810185182</v>
      </c>
      <c r="G5615" t="b">
        <v>0</v>
      </c>
      <c r="H5615" t="b">
        <v>0</v>
      </c>
      <c r="I5615" t="s">
        <v>30</v>
      </c>
      <c r="J5615" t="s">
        <v>70</v>
      </c>
      <c r="K5615" t="s">
        <v>81</v>
      </c>
      <c r="L5615">
        <v>101217</v>
      </c>
    </row>
    <row r="5616" spans="1:12" x14ac:dyDescent="0.25">
      <c r="A5616" t="s">
        <v>54</v>
      </c>
      <c r="B5616" t="s">
        <v>79</v>
      </c>
      <c r="C5616" t="s">
        <v>68</v>
      </c>
      <c r="D5616" t="s">
        <v>15</v>
      </c>
      <c r="E5616" t="b">
        <v>1</v>
      </c>
      <c r="F5616" s="1">
        <v>45424.151932870373</v>
      </c>
      <c r="G5616" t="b">
        <v>1</v>
      </c>
      <c r="H5616" t="b">
        <v>0</v>
      </c>
      <c r="I5616" t="s">
        <v>30</v>
      </c>
      <c r="J5616" t="s">
        <v>31</v>
      </c>
      <c r="K5616" t="s">
        <v>89</v>
      </c>
      <c r="L5616">
        <v>130882</v>
      </c>
    </row>
    <row r="5617" spans="1:12" x14ac:dyDescent="0.25">
      <c r="A5617" t="s">
        <v>49</v>
      </c>
      <c r="B5617" t="s">
        <v>61</v>
      </c>
      <c r="C5617" t="s">
        <v>68</v>
      </c>
      <c r="D5617" t="s">
        <v>22</v>
      </c>
      <c r="E5617" t="b">
        <v>1</v>
      </c>
      <c r="F5617" s="1">
        <v>45323.20894675926</v>
      </c>
      <c r="G5617" t="b">
        <v>0</v>
      </c>
      <c r="H5617" t="b">
        <v>1</v>
      </c>
      <c r="I5617" t="s">
        <v>51</v>
      </c>
      <c r="J5617" t="s">
        <v>64</v>
      </c>
      <c r="K5617" t="s">
        <v>123</v>
      </c>
      <c r="L5617">
        <v>79226</v>
      </c>
    </row>
    <row r="5618" spans="1:12" x14ac:dyDescent="0.25">
      <c r="A5618" t="s">
        <v>82</v>
      </c>
      <c r="B5618" t="s">
        <v>85</v>
      </c>
      <c r="C5618" t="s">
        <v>68</v>
      </c>
      <c r="D5618" t="s">
        <v>15</v>
      </c>
      <c r="E5618" t="b">
        <v>1</v>
      </c>
      <c r="F5618" s="1">
        <v>45595.316388888888</v>
      </c>
      <c r="G5618" t="b">
        <v>0</v>
      </c>
      <c r="H5618" t="b">
        <v>1</v>
      </c>
      <c r="I5618" t="s">
        <v>84</v>
      </c>
      <c r="J5618" t="s">
        <v>47</v>
      </c>
      <c r="K5618" t="s">
        <v>120</v>
      </c>
      <c r="L5618">
        <v>114673</v>
      </c>
    </row>
    <row r="5619" spans="1:12" x14ac:dyDescent="0.25">
      <c r="A5619" t="s">
        <v>45</v>
      </c>
      <c r="B5619" t="s">
        <v>88</v>
      </c>
      <c r="C5619" t="s">
        <v>43</v>
      </c>
      <c r="D5619" t="s">
        <v>22</v>
      </c>
      <c r="E5619" t="b">
        <v>0</v>
      </c>
      <c r="F5619" s="1">
        <v>45625.579432870371</v>
      </c>
      <c r="G5619" t="b">
        <v>0</v>
      </c>
      <c r="H5619" t="b">
        <v>1</v>
      </c>
      <c r="I5619" t="s">
        <v>16</v>
      </c>
      <c r="J5619" t="s">
        <v>52</v>
      </c>
      <c r="K5619" t="s">
        <v>101</v>
      </c>
      <c r="L5619">
        <v>80261</v>
      </c>
    </row>
    <row r="5620" spans="1:12" x14ac:dyDescent="0.25">
      <c r="A5620" t="s">
        <v>82</v>
      </c>
      <c r="B5620" t="s">
        <v>91</v>
      </c>
      <c r="C5620" t="s">
        <v>40</v>
      </c>
      <c r="D5620" t="s">
        <v>29</v>
      </c>
      <c r="E5620" t="b">
        <v>1</v>
      </c>
      <c r="F5620" s="1">
        <v>45408.201331018521</v>
      </c>
      <c r="G5620" t="b">
        <v>0</v>
      </c>
      <c r="H5620" t="b">
        <v>1</v>
      </c>
      <c r="I5620" t="s">
        <v>84</v>
      </c>
      <c r="J5620" t="s">
        <v>52</v>
      </c>
      <c r="K5620" t="s">
        <v>110</v>
      </c>
      <c r="L5620">
        <v>117570</v>
      </c>
    </row>
    <row r="5621" spans="1:12" x14ac:dyDescent="0.25">
      <c r="A5621" t="s">
        <v>54</v>
      </c>
      <c r="B5621" t="s">
        <v>79</v>
      </c>
      <c r="C5621" t="s">
        <v>68</v>
      </c>
      <c r="D5621" t="s">
        <v>22</v>
      </c>
      <c r="E5621" t="b">
        <v>1</v>
      </c>
      <c r="F5621" s="1">
        <v>45541.980092592603</v>
      </c>
      <c r="G5621" t="b">
        <v>1</v>
      </c>
      <c r="H5621" t="b">
        <v>0</v>
      </c>
      <c r="I5621" t="s">
        <v>30</v>
      </c>
      <c r="J5621" t="s">
        <v>44</v>
      </c>
      <c r="K5621" t="s">
        <v>109</v>
      </c>
      <c r="L5621">
        <v>134433</v>
      </c>
    </row>
    <row r="5622" spans="1:12" x14ac:dyDescent="0.25">
      <c r="A5622" t="s">
        <v>54</v>
      </c>
      <c r="B5622" t="s">
        <v>79</v>
      </c>
      <c r="C5622" t="s">
        <v>43</v>
      </c>
      <c r="D5622" t="s">
        <v>29</v>
      </c>
      <c r="E5622" t="b">
        <v>1</v>
      </c>
      <c r="F5622" s="1">
        <v>45628.673263888893</v>
      </c>
      <c r="G5622" t="b">
        <v>1</v>
      </c>
      <c r="H5622" t="b">
        <v>0</v>
      </c>
      <c r="I5622" t="s">
        <v>30</v>
      </c>
      <c r="J5622" t="s">
        <v>72</v>
      </c>
      <c r="K5622" t="s">
        <v>93</v>
      </c>
      <c r="L5622">
        <v>133543</v>
      </c>
    </row>
    <row r="5623" spans="1:12" x14ac:dyDescent="0.25">
      <c r="A5623" t="s">
        <v>26</v>
      </c>
      <c r="B5623" t="s">
        <v>33</v>
      </c>
      <c r="C5623" t="s">
        <v>43</v>
      </c>
      <c r="D5623" t="s">
        <v>22</v>
      </c>
      <c r="E5623" t="b">
        <v>0</v>
      </c>
      <c r="F5623" s="1">
        <v>45462.561736111107</v>
      </c>
      <c r="G5623" t="b">
        <v>1</v>
      </c>
      <c r="H5623" t="b">
        <v>0</v>
      </c>
      <c r="I5623" t="s">
        <v>30</v>
      </c>
      <c r="J5623" t="s">
        <v>80</v>
      </c>
      <c r="K5623" t="s">
        <v>77</v>
      </c>
      <c r="L5623">
        <v>129645</v>
      </c>
    </row>
    <row r="5624" spans="1:12" x14ac:dyDescent="0.25">
      <c r="A5624" t="s">
        <v>45</v>
      </c>
      <c r="B5624" t="s">
        <v>76</v>
      </c>
      <c r="C5624" t="s">
        <v>43</v>
      </c>
      <c r="D5624" t="s">
        <v>22</v>
      </c>
      <c r="E5624" t="b">
        <v>1</v>
      </c>
      <c r="F5624" s="1">
        <v>45546.887372685182</v>
      </c>
      <c r="G5624" t="b">
        <v>0</v>
      </c>
      <c r="H5624" t="b">
        <v>0</v>
      </c>
      <c r="I5624" t="s">
        <v>16</v>
      </c>
      <c r="J5624" t="s">
        <v>17</v>
      </c>
      <c r="K5624" t="s">
        <v>113</v>
      </c>
      <c r="L5624">
        <v>105448</v>
      </c>
    </row>
    <row r="5625" spans="1:12" x14ac:dyDescent="0.25">
      <c r="A5625" t="s">
        <v>82</v>
      </c>
      <c r="B5625" t="s">
        <v>91</v>
      </c>
      <c r="C5625" t="s">
        <v>14</v>
      </c>
      <c r="D5625" t="s">
        <v>15</v>
      </c>
      <c r="E5625" t="b">
        <v>0</v>
      </c>
      <c r="F5625" s="1">
        <v>45593.136701388888</v>
      </c>
      <c r="G5625" t="b">
        <v>1</v>
      </c>
      <c r="H5625" t="b">
        <v>0</v>
      </c>
      <c r="I5625" t="s">
        <v>84</v>
      </c>
      <c r="J5625" t="s">
        <v>80</v>
      </c>
      <c r="K5625" t="s">
        <v>101</v>
      </c>
      <c r="L5625">
        <v>134345</v>
      </c>
    </row>
    <row r="5626" spans="1:12" x14ac:dyDescent="0.25">
      <c r="A5626" t="s">
        <v>54</v>
      </c>
      <c r="B5626" t="s">
        <v>55</v>
      </c>
      <c r="C5626" t="s">
        <v>43</v>
      </c>
      <c r="D5626" t="s">
        <v>29</v>
      </c>
      <c r="E5626" t="b">
        <v>1</v>
      </c>
      <c r="F5626" s="1">
        <v>45582.234502314823</v>
      </c>
      <c r="G5626" t="b">
        <v>0</v>
      </c>
      <c r="H5626" t="b">
        <v>1</v>
      </c>
      <c r="I5626" t="s">
        <v>30</v>
      </c>
      <c r="J5626" t="s">
        <v>57</v>
      </c>
      <c r="K5626" t="s">
        <v>81</v>
      </c>
      <c r="L5626">
        <v>123683</v>
      </c>
    </row>
    <row r="5627" spans="1:12" x14ac:dyDescent="0.25">
      <c r="A5627" t="s">
        <v>19</v>
      </c>
      <c r="B5627" t="s">
        <v>36</v>
      </c>
      <c r="C5627" t="s">
        <v>14</v>
      </c>
      <c r="D5627" t="s">
        <v>15</v>
      </c>
      <c r="E5627" t="b">
        <v>0</v>
      </c>
      <c r="F5627" s="1">
        <v>45578.689641203702</v>
      </c>
      <c r="G5627" t="b">
        <v>1</v>
      </c>
      <c r="H5627" t="b">
        <v>1</v>
      </c>
      <c r="I5627" t="s">
        <v>23</v>
      </c>
      <c r="J5627" t="s">
        <v>80</v>
      </c>
      <c r="K5627" t="s">
        <v>69</v>
      </c>
      <c r="L5627">
        <v>78560</v>
      </c>
    </row>
    <row r="5628" spans="1:12" x14ac:dyDescent="0.25">
      <c r="A5628" t="s">
        <v>45</v>
      </c>
      <c r="B5628" t="s">
        <v>46</v>
      </c>
      <c r="C5628" t="s">
        <v>14</v>
      </c>
      <c r="D5628" t="s">
        <v>22</v>
      </c>
      <c r="E5628" t="b">
        <v>1</v>
      </c>
      <c r="F5628" s="1">
        <v>45602.847962962973</v>
      </c>
      <c r="G5628" t="b">
        <v>1</v>
      </c>
      <c r="H5628" t="b">
        <v>1</v>
      </c>
      <c r="I5628" t="s">
        <v>16</v>
      </c>
      <c r="J5628" t="s">
        <v>70</v>
      </c>
      <c r="K5628" t="s">
        <v>90</v>
      </c>
      <c r="L5628">
        <v>92184</v>
      </c>
    </row>
    <row r="5629" spans="1:12" x14ac:dyDescent="0.25">
      <c r="A5629" t="s">
        <v>38</v>
      </c>
      <c r="B5629" t="s">
        <v>95</v>
      </c>
      <c r="C5629" t="s">
        <v>68</v>
      </c>
      <c r="D5629" t="s">
        <v>29</v>
      </c>
      <c r="E5629" t="b">
        <v>1</v>
      </c>
      <c r="F5629" s="1">
        <v>45322.024594907409</v>
      </c>
      <c r="G5629" t="b">
        <v>1</v>
      </c>
      <c r="H5629" t="b">
        <v>1</v>
      </c>
      <c r="I5629" t="s">
        <v>41</v>
      </c>
      <c r="J5629" t="s">
        <v>17</v>
      </c>
      <c r="K5629" t="s">
        <v>90</v>
      </c>
      <c r="L5629">
        <v>75442</v>
      </c>
    </row>
    <row r="5630" spans="1:12" x14ac:dyDescent="0.25">
      <c r="A5630" t="s">
        <v>19</v>
      </c>
      <c r="B5630" t="s">
        <v>20</v>
      </c>
      <c r="C5630" t="s">
        <v>68</v>
      </c>
      <c r="D5630" t="s">
        <v>29</v>
      </c>
      <c r="E5630" t="b">
        <v>0</v>
      </c>
      <c r="F5630" s="1">
        <v>45301.272141203714</v>
      </c>
      <c r="G5630" t="b">
        <v>0</v>
      </c>
      <c r="H5630" t="b">
        <v>1</v>
      </c>
      <c r="I5630" t="s">
        <v>23</v>
      </c>
      <c r="J5630" t="s">
        <v>31</v>
      </c>
      <c r="K5630" t="s">
        <v>127</v>
      </c>
      <c r="L5630">
        <v>85678</v>
      </c>
    </row>
    <row r="5631" spans="1:12" x14ac:dyDescent="0.25">
      <c r="A5631" t="s">
        <v>54</v>
      </c>
      <c r="B5631" t="s">
        <v>55</v>
      </c>
      <c r="C5631" t="s">
        <v>40</v>
      </c>
      <c r="D5631" t="s">
        <v>29</v>
      </c>
      <c r="E5631" t="b">
        <v>1</v>
      </c>
      <c r="F5631" s="1">
        <v>45523.708287037043</v>
      </c>
      <c r="G5631" t="b">
        <v>0</v>
      </c>
      <c r="H5631" t="b">
        <v>1</v>
      </c>
      <c r="I5631" t="s">
        <v>30</v>
      </c>
      <c r="J5631" t="s">
        <v>47</v>
      </c>
      <c r="K5631" t="s">
        <v>35</v>
      </c>
      <c r="L5631">
        <v>120842</v>
      </c>
    </row>
    <row r="5632" spans="1:12" x14ac:dyDescent="0.25">
      <c r="A5632" t="s">
        <v>26</v>
      </c>
      <c r="B5632" t="s">
        <v>33</v>
      </c>
      <c r="C5632" t="s">
        <v>14</v>
      </c>
      <c r="D5632" t="s">
        <v>22</v>
      </c>
      <c r="E5632" t="b">
        <v>1</v>
      </c>
      <c r="F5632" s="1">
        <v>45647.113252314812</v>
      </c>
      <c r="G5632" t="b">
        <v>0</v>
      </c>
      <c r="H5632" t="b">
        <v>0</v>
      </c>
      <c r="I5632" t="s">
        <v>30</v>
      </c>
      <c r="J5632" t="s">
        <v>72</v>
      </c>
      <c r="K5632" t="s">
        <v>58</v>
      </c>
      <c r="L5632">
        <v>107789</v>
      </c>
    </row>
    <row r="5633" spans="1:12" x14ac:dyDescent="0.25">
      <c r="A5633" t="s">
        <v>12</v>
      </c>
      <c r="B5633" t="s">
        <v>13</v>
      </c>
      <c r="C5633" t="s">
        <v>40</v>
      </c>
      <c r="D5633" t="s">
        <v>15</v>
      </c>
      <c r="E5633" t="b">
        <v>0</v>
      </c>
      <c r="F5633" s="1">
        <v>45367.26290509259</v>
      </c>
      <c r="G5633" t="b">
        <v>0</v>
      </c>
      <c r="H5633" t="b">
        <v>1</v>
      </c>
      <c r="I5633" t="s">
        <v>16</v>
      </c>
      <c r="J5633" t="s">
        <v>72</v>
      </c>
      <c r="K5633" t="s">
        <v>113</v>
      </c>
      <c r="L5633">
        <v>139683</v>
      </c>
    </row>
    <row r="5634" spans="1:12" x14ac:dyDescent="0.25">
      <c r="A5634" t="s">
        <v>54</v>
      </c>
      <c r="B5634" t="s">
        <v>55</v>
      </c>
      <c r="C5634" t="s">
        <v>14</v>
      </c>
      <c r="D5634" t="s">
        <v>29</v>
      </c>
      <c r="E5634" t="b">
        <v>0</v>
      </c>
      <c r="F5634" s="1">
        <v>45358.489953703713</v>
      </c>
      <c r="G5634" t="b">
        <v>1</v>
      </c>
      <c r="H5634" t="b">
        <v>0</v>
      </c>
      <c r="I5634" t="s">
        <v>30</v>
      </c>
      <c r="J5634" t="s">
        <v>31</v>
      </c>
      <c r="K5634" t="s">
        <v>25</v>
      </c>
      <c r="L5634">
        <v>141118</v>
      </c>
    </row>
    <row r="5635" spans="1:12" x14ac:dyDescent="0.25">
      <c r="A5635" t="s">
        <v>45</v>
      </c>
      <c r="B5635" t="s">
        <v>76</v>
      </c>
      <c r="C5635" t="s">
        <v>28</v>
      </c>
      <c r="D5635" t="s">
        <v>29</v>
      </c>
      <c r="E5635" t="b">
        <v>1</v>
      </c>
      <c r="F5635" s="1">
        <v>45595.333449074067</v>
      </c>
      <c r="G5635" t="b">
        <v>1</v>
      </c>
      <c r="H5635" t="b">
        <v>1</v>
      </c>
      <c r="I5635" t="s">
        <v>16</v>
      </c>
      <c r="J5635" t="s">
        <v>47</v>
      </c>
      <c r="K5635" t="s">
        <v>128</v>
      </c>
      <c r="L5635">
        <v>108178</v>
      </c>
    </row>
    <row r="5636" spans="1:12" x14ac:dyDescent="0.25">
      <c r="A5636" t="s">
        <v>49</v>
      </c>
      <c r="B5636" t="s">
        <v>50</v>
      </c>
      <c r="C5636" t="s">
        <v>14</v>
      </c>
      <c r="D5636" t="s">
        <v>22</v>
      </c>
      <c r="E5636" t="b">
        <v>0</v>
      </c>
      <c r="F5636" s="1">
        <v>45332.297974537039</v>
      </c>
      <c r="G5636" t="b">
        <v>1</v>
      </c>
      <c r="H5636" t="b">
        <v>1</v>
      </c>
      <c r="I5636" t="s">
        <v>51</v>
      </c>
      <c r="J5636" t="s">
        <v>17</v>
      </c>
      <c r="K5636" t="s">
        <v>78</v>
      </c>
      <c r="L5636">
        <v>97938</v>
      </c>
    </row>
    <row r="5637" spans="1:12" x14ac:dyDescent="0.25">
      <c r="A5637" t="s">
        <v>26</v>
      </c>
      <c r="B5637" t="s">
        <v>71</v>
      </c>
      <c r="C5637" t="s">
        <v>28</v>
      </c>
      <c r="D5637" t="s">
        <v>15</v>
      </c>
      <c r="E5637" t="b">
        <v>1</v>
      </c>
      <c r="F5637" s="1">
        <v>45538.21334490741</v>
      </c>
      <c r="G5637" t="b">
        <v>0</v>
      </c>
      <c r="H5637" t="b">
        <v>1</v>
      </c>
      <c r="I5637" t="s">
        <v>30</v>
      </c>
      <c r="J5637" t="s">
        <v>47</v>
      </c>
      <c r="K5637" t="s">
        <v>109</v>
      </c>
      <c r="L5637">
        <v>106004</v>
      </c>
    </row>
    <row r="5638" spans="1:12" x14ac:dyDescent="0.25">
      <c r="A5638" t="s">
        <v>12</v>
      </c>
      <c r="B5638" t="s">
        <v>63</v>
      </c>
      <c r="C5638" t="s">
        <v>21</v>
      </c>
      <c r="D5638" t="s">
        <v>22</v>
      </c>
      <c r="E5638" t="b">
        <v>1</v>
      </c>
      <c r="F5638" s="1">
        <v>45385.815254629633</v>
      </c>
      <c r="G5638" t="b">
        <v>0</v>
      </c>
      <c r="H5638" t="b">
        <v>1</v>
      </c>
      <c r="I5638" t="s">
        <v>16</v>
      </c>
      <c r="J5638" t="s">
        <v>17</v>
      </c>
      <c r="K5638" t="s">
        <v>122</v>
      </c>
      <c r="L5638">
        <v>137016</v>
      </c>
    </row>
    <row r="5639" spans="1:12" x14ac:dyDescent="0.25">
      <c r="A5639" t="s">
        <v>38</v>
      </c>
      <c r="B5639" t="s">
        <v>39</v>
      </c>
      <c r="C5639" t="s">
        <v>68</v>
      </c>
      <c r="D5639" t="s">
        <v>29</v>
      </c>
      <c r="E5639" t="b">
        <v>1</v>
      </c>
      <c r="F5639" s="1">
        <v>45569.986944444441</v>
      </c>
      <c r="G5639" t="b">
        <v>1</v>
      </c>
      <c r="H5639" t="b">
        <v>0</v>
      </c>
      <c r="I5639" t="s">
        <v>41</v>
      </c>
      <c r="J5639" t="s">
        <v>52</v>
      </c>
      <c r="K5639" t="s">
        <v>74</v>
      </c>
      <c r="L5639">
        <v>74735</v>
      </c>
    </row>
    <row r="5640" spans="1:12" x14ac:dyDescent="0.25">
      <c r="A5640" t="s">
        <v>82</v>
      </c>
      <c r="B5640" t="s">
        <v>91</v>
      </c>
      <c r="C5640" t="s">
        <v>43</v>
      </c>
      <c r="D5640" t="s">
        <v>15</v>
      </c>
      <c r="E5640" t="b">
        <v>0</v>
      </c>
      <c r="F5640" s="1">
        <v>45515.184745370367</v>
      </c>
      <c r="G5640" t="b">
        <v>0</v>
      </c>
      <c r="H5640" t="b">
        <v>0</v>
      </c>
      <c r="I5640" t="s">
        <v>84</v>
      </c>
      <c r="J5640" t="s">
        <v>34</v>
      </c>
      <c r="K5640" t="s">
        <v>48</v>
      </c>
      <c r="L5640">
        <v>127690</v>
      </c>
    </row>
    <row r="5641" spans="1:12" x14ac:dyDescent="0.25">
      <c r="A5641" t="s">
        <v>12</v>
      </c>
      <c r="B5641" t="s">
        <v>75</v>
      </c>
      <c r="C5641" t="s">
        <v>21</v>
      </c>
      <c r="D5641" t="s">
        <v>15</v>
      </c>
      <c r="E5641" t="b">
        <v>0</v>
      </c>
      <c r="F5641" s="1">
        <v>45586.37537037037</v>
      </c>
      <c r="G5641" t="b">
        <v>0</v>
      </c>
      <c r="H5641" t="b">
        <v>0</v>
      </c>
      <c r="I5641" t="s">
        <v>16</v>
      </c>
      <c r="J5641" t="s">
        <v>44</v>
      </c>
      <c r="K5641" t="s">
        <v>124</v>
      </c>
      <c r="L5641">
        <v>123563</v>
      </c>
    </row>
    <row r="5642" spans="1:12" x14ac:dyDescent="0.25">
      <c r="A5642" t="s">
        <v>12</v>
      </c>
      <c r="B5642" t="s">
        <v>75</v>
      </c>
      <c r="C5642" t="s">
        <v>68</v>
      </c>
      <c r="D5642" t="s">
        <v>29</v>
      </c>
      <c r="E5642" t="b">
        <v>1</v>
      </c>
      <c r="F5642" s="1">
        <v>45416.007256944453</v>
      </c>
      <c r="G5642" t="b">
        <v>1</v>
      </c>
      <c r="H5642" t="b">
        <v>0</v>
      </c>
      <c r="I5642" t="s">
        <v>16</v>
      </c>
      <c r="J5642" t="s">
        <v>31</v>
      </c>
      <c r="K5642" t="s">
        <v>117</v>
      </c>
      <c r="L5642">
        <v>136388</v>
      </c>
    </row>
    <row r="5643" spans="1:12" x14ac:dyDescent="0.25">
      <c r="A5643" t="s">
        <v>54</v>
      </c>
      <c r="B5643" t="s">
        <v>79</v>
      </c>
      <c r="C5643" t="s">
        <v>68</v>
      </c>
      <c r="D5643" t="s">
        <v>15</v>
      </c>
      <c r="E5643" t="b">
        <v>0</v>
      </c>
      <c r="F5643" s="1">
        <v>45532.716793981483</v>
      </c>
      <c r="G5643" t="b">
        <v>1</v>
      </c>
      <c r="H5643" t="b">
        <v>1</v>
      </c>
      <c r="I5643" t="s">
        <v>30</v>
      </c>
      <c r="J5643" t="s">
        <v>31</v>
      </c>
      <c r="K5643" t="s">
        <v>89</v>
      </c>
      <c r="L5643">
        <v>149048</v>
      </c>
    </row>
    <row r="5644" spans="1:12" x14ac:dyDescent="0.25">
      <c r="A5644" t="s">
        <v>19</v>
      </c>
      <c r="B5644" t="s">
        <v>86</v>
      </c>
      <c r="C5644" t="s">
        <v>14</v>
      </c>
      <c r="D5644" t="s">
        <v>22</v>
      </c>
      <c r="E5644" t="b">
        <v>0</v>
      </c>
      <c r="F5644" s="1">
        <v>45389.91233796296</v>
      </c>
      <c r="G5644" t="b">
        <v>1</v>
      </c>
      <c r="H5644" t="b">
        <v>1</v>
      </c>
      <c r="I5644" t="s">
        <v>23</v>
      </c>
      <c r="J5644" t="s">
        <v>17</v>
      </c>
      <c r="K5644" t="s">
        <v>67</v>
      </c>
      <c r="L5644">
        <v>64199</v>
      </c>
    </row>
    <row r="5645" spans="1:12" x14ac:dyDescent="0.25">
      <c r="A5645" t="s">
        <v>82</v>
      </c>
      <c r="B5645" t="s">
        <v>83</v>
      </c>
      <c r="C5645" t="s">
        <v>28</v>
      </c>
      <c r="D5645" t="s">
        <v>29</v>
      </c>
      <c r="E5645" t="b">
        <v>1</v>
      </c>
      <c r="F5645" s="1">
        <v>45531.624398148153</v>
      </c>
      <c r="G5645" t="b">
        <v>1</v>
      </c>
      <c r="H5645" t="b">
        <v>0</v>
      </c>
      <c r="I5645" t="s">
        <v>84</v>
      </c>
      <c r="J5645" t="s">
        <v>80</v>
      </c>
      <c r="K5645" t="s">
        <v>122</v>
      </c>
      <c r="L5645">
        <v>119857</v>
      </c>
    </row>
    <row r="5646" spans="1:12" x14ac:dyDescent="0.25">
      <c r="A5646" t="s">
        <v>19</v>
      </c>
      <c r="B5646" t="s">
        <v>20</v>
      </c>
      <c r="C5646" t="s">
        <v>28</v>
      </c>
      <c r="D5646" t="s">
        <v>29</v>
      </c>
      <c r="E5646" t="b">
        <v>1</v>
      </c>
      <c r="F5646" s="1">
        <v>45438.394328703696</v>
      </c>
      <c r="G5646" t="b">
        <v>1</v>
      </c>
      <c r="H5646" t="b">
        <v>0</v>
      </c>
      <c r="I5646" t="s">
        <v>23</v>
      </c>
      <c r="J5646" t="s">
        <v>34</v>
      </c>
      <c r="K5646" t="s">
        <v>60</v>
      </c>
      <c r="L5646">
        <v>75523</v>
      </c>
    </row>
    <row r="5647" spans="1:12" x14ac:dyDescent="0.25">
      <c r="A5647" t="s">
        <v>26</v>
      </c>
      <c r="B5647" t="s">
        <v>71</v>
      </c>
      <c r="C5647" t="s">
        <v>40</v>
      </c>
      <c r="D5647" t="s">
        <v>29</v>
      </c>
      <c r="E5647" t="b">
        <v>0</v>
      </c>
      <c r="F5647" s="1">
        <v>45562.728449074071</v>
      </c>
      <c r="G5647" t="b">
        <v>0</v>
      </c>
      <c r="H5647" t="b">
        <v>0</v>
      </c>
      <c r="I5647" t="s">
        <v>30</v>
      </c>
      <c r="J5647" t="s">
        <v>44</v>
      </c>
      <c r="K5647" t="s">
        <v>32</v>
      </c>
      <c r="L5647">
        <v>129774</v>
      </c>
    </row>
    <row r="5648" spans="1:12" x14ac:dyDescent="0.25">
      <c r="A5648" t="s">
        <v>54</v>
      </c>
      <c r="B5648" t="s">
        <v>79</v>
      </c>
      <c r="C5648" t="s">
        <v>28</v>
      </c>
      <c r="D5648" t="s">
        <v>29</v>
      </c>
      <c r="E5648" t="b">
        <v>1</v>
      </c>
      <c r="F5648" s="1">
        <v>45439.329340277778</v>
      </c>
      <c r="G5648" t="b">
        <v>1</v>
      </c>
      <c r="H5648" t="b">
        <v>0</v>
      </c>
      <c r="I5648" t="s">
        <v>30</v>
      </c>
      <c r="J5648" t="s">
        <v>52</v>
      </c>
      <c r="K5648" t="s">
        <v>104</v>
      </c>
      <c r="L5648">
        <v>131575</v>
      </c>
    </row>
    <row r="5649" spans="1:12" x14ac:dyDescent="0.25">
      <c r="A5649" t="s">
        <v>26</v>
      </c>
      <c r="B5649" t="s">
        <v>33</v>
      </c>
      <c r="C5649" t="s">
        <v>40</v>
      </c>
      <c r="D5649" t="s">
        <v>22</v>
      </c>
      <c r="E5649" t="b">
        <v>1</v>
      </c>
      <c r="F5649" s="1">
        <v>45592.428495370368</v>
      </c>
      <c r="G5649" t="b">
        <v>1</v>
      </c>
      <c r="H5649" t="b">
        <v>0</v>
      </c>
      <c r="I5649" t="s">
        <v>30</v>
      </c>
      <c r="J5649" t="s">
        <v>24</v>
      </c>
      <c r="K5649" t="s">
        <v>109</v>
      </c>
      <c r="L5649">
        <v>124729</v>
      </c>
    </row>
    <row r="5650" spans="1:12" x14ac:dyDescent="0.25">
      <c r="A5650" t="s">
        <v>49</v>
      </c>
      <c r="B5650" t="s">
        <v>50</v>
      </c>
      <c r="C5650" t="s">
        <v>68</v>
      </c>
      <c r="D5650" t="s">
        <v>15</v>
      </c>
      <c r="E5650" t="b">
        <v>0</v>
      </c>
      <c r="F5650" s="1">
        <v>45618.466192129628</v>
      </c>
      <c r="G5650" t="b">
        <v>1</v>
      </c>
      <c r="H5650" t="b">
        <v>1</v>
      </c>
      <c r="I5650" t="s">
        <v>51</v>
      </c>
      <c r="J5650" t="s">
        <v>24</v>
      </c>
      <c r="K5650" t="s">
        <v>129</v>
      </c>
      <c r="L5650">
        <v>72354</v>
      </c>
    </row>
    <row r="5651" spans="1:12" x14ac:dyDescent="0.25">
      <c r="A5651" t="s">
        <v>54</v>
      </c>
      <c r="B5651" t="s">
        <v>79</v>
      </c>
      <c r="C5651" t="s">
        <v>40</v>
      </c>
      <c r="D5651" t="s">
        <v>15</v>
      </c>
      <c r="E5651" t="b">
        <v>0</v>
      </c>
      <c r="F5651" s="1">
        <v>45490.423483796287</v>
      </c>
      <c r="G5651" t="b">
        <v>1</v>
      </c>
      <c r="H5651" t="b">
        <v>1</v>
      </c>
      <c r="I5651" t="s">
        <v>30</v>
      </c>
      <c r="J5651" t="s">
        <v>31</v>
      </c>
      <c r="K5651" t="s">
        <v>32</v>
      </c>
      <c r="L5651">
        <v>141693</v>
      </c>
    </row>
    <row r="5652" spans="1:12" x14ac:dyDescent="0.25">
      <c r="A5652" t="s">
        <v>26</v>
      </c>
      <c r="B5652" t="s">
        <v>33</v>
      </c>
      <c r="C5652" t="s">
        <v>40</v>
      </c>
      <c r="D5652" t="s">
        <v>29</v>
      </c>
      <c r="E5652" t="b">
        <v>0</v>
      </c>
      <c r="F5652" s="1">
        <v>45579.474502314813</v>
      </c>
      <c r="G5652" t="b">
        <v>0</v>
      </c>
      <c r="H5652" t="b">
        <v>1</v>
      </c>
      <c r="I5652" t="s">
        <v>30</v>
      </c>
      <c r="J5652" t="s">
        <v>57</v>
      </c>
      <c r="K5652" t="s">
        <v>123</v>
      </c>
      <c r="L5652">
        <v>122608</v>
      </c>
    </row>
    <row r="5653" spans="1:12" x14ac:dyDescent="0.25">
      <c r="A5653" t="s">
        <v>54</v>
      </c>
      <c r="B5653" t="s">
        <v>79</v>
      </c>
      <c r="C5653" t="s">
        <v>43</v>
      </c>
      <c r="D5653" t="s">
        <v>15</v>
      </c>
      <c r="E5653" t="b">
        <v>0</v>
      </c>
      <c r="F5653" s="1">
        <v>45404.221678240741</v>
      </c>
      <c r="G5653" t="b">
        <v>1</v>
      </c>
      <c r="H5653" t="b">
        <v>1</v>
      </c>
      <c r="I5653" t="s">
        <v>30</v>
      </c>
      <c r="J5653" t="s">
        <v>34</v>
      </c>
      <c r="K5653" t="s">
        <v>115</v>
      </c>
      <c r="L5653">
        <v>145830</v>
      </c>
    </row>
    <row r="5654" spans="1:12" x14ac:dyDescent="0.25">
      <c r="A5654" t="s">
        <v>12</v>
      </c>
      <c r="B5654" t="s">
        <v>75</v>
      </c>
      <c r="C5654" t="s">
        <v>21</v>
      </c>
      <c r="D5654" t="s">
        <v>29</v>
      </c>
      <c r="E5654" t="b">
        <v>1</v>
      </c>
      <c r="F5654" s="1">
        <v>45502.442986111113</v>
      </c>
      <c r="G5654" t="b">
        <v>0</v>
      </c>
      <c r="H5654" t="b">
        <v>1</v>
      </c>
      <c r="I5654" t="s">
        <v>16</v>
      </c>
      <c r="J5654" t="s">
        <v>57</v>
      </c>
      <c r="K5654" t="s">
        <v>67</v>
      </c>
      <c r="L5654">
        <v>147145</v>
      </c>
    </row>
    <row r="5655" spans="1:12" x14ac:dyDescent="0.25">
      <c r="A5655" t="s">
        <v>49</v>
      </c>
      <c r="B5655" t="s">
        <v>50</v>
      </c>
      <c r="C5655" t="s">
        <v>28</v>
      </c>
      <c r="D5655" t="s">
        <v>15</v>
      </c>
      <c r="E5655" t="b">
        <v>1</v>
      </c>
      <c r="F5655" s="1">
        <v>45611.019548611112</v>
      </c>
      <c r="G5655" t="b">
        <v>1</v>
      </c>
      <c r="H5655" t="b">
        <v>0</v>
      </c>
      <c r="I5655" t="s">
        <v>51</v>
      </c>
      <c r="J5655" t="s">
        <v>34</v>
      </c>
      <c r="K5655" t="s">
        <v>77</v>
      </c>
      <c r="L5655">
        <v>82983</v>
      </c>
    </row>
    <row r="5656" spans="1:12" x14ac:dyDescent="0.25">
      <c r="A5656" t="s">
        <v>12</v>
      </c>
      <c r="B5656" t="s">
        <v>13</v>
      </c>
      <c r="C5656" t="s">
        <v>43</v>
      </c>
      <c r="D5656" t="s">
        <v>29</v>
      </c>
      <c r="E5656" t="b">
        <v>1</v>
      </c>
      <c r="F5656" s="1">
        <v>45443.497372685182</v>
      </c>
      <c r="G5656" t="b">
        <v>0</v>
      </c>
      <c r="H5656" t="b">
        <v>0</v>
      </c>
      <c r="I5656" t="s">
        <v>16</v>
      </c>
      <c r="J5656" t="s">
        <v>64</v>
      </c>
      <c r="K5656" t="s">
        <v>130</v>
      </c>
      <c r="L5656">
        <v>132462</v>
      </c>
    </row>
    <row r="5657" spans="1:12" x14ac:dyDescent="0.25">
      <c r="A5657" t="s">
        <v>49</v>
      </c>
      <c r="B5657" t="s">
        <v>50</v>
      </c>
      <c r="C5657" t="s">
        <v>14</v>
      </c>
      <c r="D5657" t="s">
        <v>15</v>
      </c>
      <c r="E5657" t="b">
        <v>1</v>
      </c>
      <c r="F5657" s="1">
        <v>45478.188125000001</v>
      </c>
      <c r="G5657" t="b">
        <v>1</v>
      </c>
      <c r="H5657" t="b">
        <v>1</v>
      </c>
      <c r="I5657" t="s">
        <v>51</v>
      </c>
      <c r="J5657" t="s">
        <v>24</v>
      </c>
      <c r="K5657" t="s">
        <v>58</v>
      </c>
      <c r="L5657">
        <v>74942</v>
      </c>
    </row>
    <row r="5658" spans="1:12" x14ac:dyDescent="0.25">
      <c r="A5658" t="s">
        <v>38</v>
      </c>
      <c r="B5658" t="s">
        <v>95</v>
      </c>
      <c r="C5658" t="s">
        <v>43</v>
      </c>
      <c r="D5658" t="s">
        <v>15</v>
      </c>
      <c r="E5658" t="b">
        <v>0</v>
      </c>
      <c r="F5658" s="1">
        <v>45385.206377314818</v>
      </c>
      <c r="G5658" t="b">
        <v>1</v>
      </c>
      <c r="H5658" t="b">
        <v>1</v>
      </c>
      <c r="I5658" t="s">
        <v>41</v>
      </c>
      <c r="J5658" t="s">
        <v>80</v>
      </c>
      <c r="K5658" t="s">
        <v>18</v>
      </c>
      <c r="L5658">
        <v>85422</v>
      </c>
    </row>
    <row r="5659" spans="1:12" x14ac:dyDescent="0.25">
      <c r="A5659" t="s">
        <v>12</v>
      </c>
      <c r="B5659" t="s">
        <v>63</v>
      </c>
      <c r="C5659" t="s">
        <v>14</v>
      </c>
      <c r="D5659" t="s">
        <v>29</v>
      </c>
      <c r="E5659" t="b">
        <v>1</v>
      </c>
      <c r="F5659" s="1">
        <v>45474.41710648148</v>
      </c>
      <c r="G5659" t="b">
        <v>0</v>
      </c>
      <c r="H5659" t="b">
        <v>0</v>
      </c>
      <c r="I5659" t="s">
        <v>16</v>
      </c>
      <c r="J5659" t="s">
        <v>66</v>
      </c>
      <c r="K5659" t="s">
        <v>122</v>
      </c>
      <c r="L5659">
        <v>138277</v>
      </c>
    </row>
    <row r="5660" spans="1:12" x14ac:dyDescent="0.25">
      <c r="A5660" t="s">
        <v>19</v>
      </c>
      <c r="B5660" t="s">
        <v>20</v>
      </c>
      <c r="C5660" t="s">
        <v>43</v>
      </c>
      <c r="D5660" t="s">
        <v>15</v>
      </c>
      <c r="E5660" t="b">
        <v>0</v>
      </c>
      <c r="F5660" s="1">
        <v>45581.348599537043</v>
      </c>
      <c r="G5660" t="b">
        <v>1</v>
      </c>
      <c r="H5660" t="b">
        <v>1</v>
      </c>
      <c r="I5660" t="s">
        <v>23</v>
      </c>
      <c r="J5660" t="s">
        <v>17</v>
      </c>
      <c r="K5660" t="s">
        <v>119</v>
      </c>
      <c r="L5660">
        <v>69887</v>
      </c>
    </row>
    <row r="5661" spans="1:12" x14ac:dyDescent="0.25">
      <c r="A5661" t="s">
        <v>49</v>
      </c>
      <c r="B5661" t="s">
        <v>108</v>
      </c>
      <c r="C5661" t="s">
        <v>40</v>
      </c>
      <c r="D5661" t="s">
        <v>15</v>
      </c>
      <c r="E5661" t="b">
        <v>0</v>
      </c>
      <c r="F5661" s="1">
        <v>45399.396909722222</v>
      </c>
      <c r="G5661" t="b">
        <v>0</v>
      </c>
      <c r="H5661" t="b">
        <v>0</v>
      </c>
      <c r="I5661" t="s">
        <v>51</v>
      </c>
      <c r="J5661" t="s">
        <v>47</v>
      </c>
      <c r="K5661" t="s">
        <v>98</v>
      </c>
      <c r="L5661">
        <v>90306</v>
      </c>
    </row>
    <row r="5662" spans="1:12" x14ac:dyDescent="0.25">
      <c r="A5662" t="s">
        <v>38</v>
      </c>
      <c r="B5662" t="s">
        <v>95</v>
      </c>
      <c r="C5662" t="s">
        <v>14</v>
      </c>
      <c r="D5662" t="s">
        <v>15</v>
      </c>
      <c r="E5662" t="b">
        <v>0</v>
      </c>
      <c r="F5662" s="1">
        <v>45554.796979166669</v>
      </c>
      <c r="G5662" t="b">
        <v>1</v>
      </c>
      <c r="H5662" t="b">
        <v>0</v>
      </c>
      <c r="I5662" t="s">
        <v>41</v>
      </c>
      <c r="J5662" t="s">
        <v>64</v>
      </c>
      <c r="K5662" t="s">
        <v>106</v>
      </c>
      <c r="L5662">
        <v>94728</v>
      </c>
    </row>
    <row r="5663" spans="1:12" x14ac:dyDescent="0.25">
      <c r="A5663" t="s">
        <v>12</v>
      </c>
      <c r="B5663" t="s">
        <v>75</v>
      </c>
      <c r="C5663" t="s">
        <v>40</v>
      </c>
      <c r="D5663" t="s">
        <v>22</v>
      </c>
      <c r="E5663" t="b">
        <v>0</v>
      </c>
      <c r="F5663" s="1">
        <v>45643.503993055558</v>
      </c>
      <c r="G5663" t="b">
        <v>1</v>
      </c>
      <c r="H5663" t="b">
        <v>1</v>
      </c>
      <c r="I5663" t="s">
        <v>16</v>
      </c>
      <c r="J5663" t="s">
        <v>80</v>
      </c>
      <c r="K5663" t="s">
        <v>130</v>
      </c>
      <c r="L5663">
        <v>127873</v>
      </c>
    </row>
    <row r="5664" spans="1:12" x14ac:dyDescent="0.25">
      <c r="A5664" t="s">
        <v>12</v>
      </c>
      <c r="B5664" t="s">
        <v>13</v>
      </c>
      <c r="C5664" t="s">
        <v>21</v>
      </c>
      <c r="D5664" t="s">
        <v>15</v>
      </c>
      <c r="E5664" t="b">
        <v>1</v>
      </c>
      <c r="F5664" s="1">
        <v>45549.145381944443</v>
      </c>
      <c r="G5664" t="b">
        <v>1</v>
      </c>
      <c r="H5664" t="b">
        <v>0</v>
      </c>
      <c r="I5664" t="s">
        <v>16</v>
      </c>
      <c r="J5664" t="s">
        <v>80</v>
      </c>
      <c r="K5664" t="s">
        <v>106</v>
      </c>
      <c r="L5664">
        <v>116825</v>
      </c>
    </row>
    <row r="5665" spans="1:12" x14ac:dyDescent="0.25">
      <c r="A5665" t="s">
        <v>12</v>
      </c>
      <c r="B5665" t="s">
        <v>63</v>
      </c>
      <c r="C5665" t="s">
        <v>43</v>
      </c>
      <c r="D5665" t="s">
        <v>22</v>
      </c>
      <c r="E5665" t="b">
        <v>1</v>
      </c>
      <c r="F5665" s="1">
        <v>45637.934583333343</v>
      </c>
      <c r="G5665" t="b">
        <v>0</v>
      </c>
      <c r="H5665" t="b">
        <v>0</v>
      </c>
      <c r="I5665" t="s">
        <v>16</v>
      </c>
      <c r="J5665" t="s">
        <v>80</v>
      </c>
      <c r="K5665" t="s">
        <v>60</v>
      </c>
      <c r="L5665">
        <v>135718</v>
      </c>
    </row>
    <row r="5666" spans="1:12" x14ac:dyDescent="0.25">
      <c r="A5666" t="s">
        <v>54</v>
      </c>
      <c r="B5666" t="s">
        <v>55</v>
      </c>
      <c r="C5666" t="s">
        <v>68</v>
      </c>
      <c r="D5666" t="s">
        <v>15</v>
      </c>
      <c r="E5666" t="b">
        <v>0</v>
      </c>
      <c r="F5666" s="1">
        <v>45551.12604166667</v>
      </c>
      <c r="G5666" t="b">
        <v>1</v>
      </c>
      <c r="H5666" t="b">
        <v>0</v>
      </c>
      <c r="I5666" t="s">
        <v>30</v>
      </c>
      <c r="J5666" t="s">
        <v>34</v>
      </c>
      <c r="K5666" t="s">
        <v>37</v>
      </c>
      <c r="L5666">
        <v>141828</v>
      </c>
    </row>
    <row r="5667" spans="1:12" x14ac:dyDescent="0.25">
      <c r="A5667" t="s">
        <v>54</v>
      </c>
      <c r="B5667" t="s">
        <v>55</v>
      </c>
      <c r="C5667" t="s">
        <v>40</v>
      </c>
      <c r="D5667" t="s">
        <v>22</v>
      </c>
      <c r="E5667" t="b">
        <v>0</v>
      </c>
      <c r="F5667" s="1">
        <v>45304.444305555553</v>
      </c>
      <c r="G5667" t="b">
        <v>1</v>
      </c>
      <c r="H5667" t="b">
        <v>0</v>
      </c>
      <c r="I5667" t="s">
        <v>30</v>
      </c>
      <c r="J5667" t="s">
        <v>72</v>
      </c>
      <c r="K5667" t="s">
        <v>130</v>
      </c>
      <c r="L5667">
        <v>145028</v>
      </c>
    </row>
    <row r="5668" spans="1:12" x14ac:dyDescent="0.25">
      <c r="A5668" t="s">
        <v>26</v>
      </c>
      <c r="B5668" t="s">
        <v>33</v>
      </c>
      <c r="C5668" t="s">
        <v>14</v>
      </c>
      <c r="D5668" t="s">
        <v>29</v>
      </c>
      <c r="E5668" t="b">
        <v>1</v>
      </c>
      <c r="F5668" s="1">
        <v>45349.369108796287</v>
      </c>
      <c r="G5668" t="b">
        <v>0</v>
      </c>
      <c r="H5668" t="b">
        <v>0</v>
      </c>
      <c r="I5668" t="s">
        <v>30</v>
      </c>
      <c r="J5668" t="s">
        <v>57</v>
      </c>
      <c r="K5668" t="s">
        <v>89</v>
      </c>
      <c r="L5668">
        <v>105263</v>
      </c>
    </row>
    <row r="5669" spans="1:12" x14ac:dyDescent="0.25">
      <c r="A5669" t="s">
        <v>19</v>
      </c>
      <c r="B5669" t="s">
        <v>94</v>
      </c>
      <c r="C5669" t="s">
        <v>40</v>
      </c>
      <c r="D5669" t="s">
        <v>22</v>
      </c>
      <c r="E5669" t="b">
        <v>0</v>
      </c>
      <c r="F5669" s="1">
        <v>45442.974768518521</v>
      </c>
      <c r="G5669" t="b">
        <v>0</v>
      </c>
      <c r="H5669" t="b">
        <v>1</v>
      </c>
      <c r="I5669" t="s">
        <v>23</v>
      </c>
      <c r="J5669" t="s">
        <v>34</v>
      </c>
      <c r="K5669" t="s">
        <v>100</v>
      </c>
      <c r="L5669">
        <v>65948</v>
      </c>
    </row>
    <row r="5670" spans="1:12" x14ac:dyDescent="0.25">
      <c r="A5670" t="s">
        <v>26</v>
      </c>
      <c r="B5670" t="s">
        <v>71</v>
      </c>
      <c r="C5670" t="s">
        <v>14</v>
      </c>
      <c r="D5670" t="s">
        <v>29</v>
      </c>
      <c r="E5670" t="b">
        <v>1</v>
      </c>
      <c r="F5670" s="1">
        <v>45628.543333333328</v>
      </c>
      <c r="G5670" t="b">
        <v>0</v>
      </c>
      <c r="H5670" t="b">
        <v>0</v>
      </c>
      <c r="I5670" t="s">
        <v>30</v>
      </c>
      <c r="J5670" t="s">
        <v>52</v>
      </c>
      <c r="K5670" t="s">
        <v>35</v>
      </c>
      <c r="L5670">
        <v>115924</v>
      </c>
    </row>
    <row r="5671" spans="1:12" x14ac:dyDescent="0.25">
      <c r="A5671" t="s">
        <v>82</v>
      </c>
      <c r="B5671" t="s">
        <v>91</v>
      </c>
      <c r="C5671" t="s">
        <v>14</v>
      </c>
      <c r="D5671" t="s">
        <v>15</v>
      </c>
      <c r="E5671" t="b">
        <v>1</v>
      </c>
      <c r="F5671" s="1">
        <v>45548.503668981481</v>
      </c>
      <c r="G5671" t="b">
        <v>1</v>
      </c>
      <c r="H5671" t="b">
        <v>1</v>
      </c>
      <c r="I5671" t="s">
        <v>84</v>
      </c>
      <c r="J5671" t="s">
        <v>44</v>
      </c>
      <c r="K5671" t="s">
        <v>81</v>
      </c>
      <c r="L5671">
        <v>116711</v>
      </c>
    </row>
    <row r="5672" spans="1:12" x14ac:dyDescent="0.25">
      <c r="A5672" t="s">
        <v>54</v>
      </c>
      <c r="B5672" t="s">
        <v>55</v>
      </c>
      <c r="C5672" t="s">
        <v>43</v>
      </c>
      <c r="D5672" t="s">
        <v>15</v>
      </c>
      <c r="E5672" t="b">
        <v>0</v>
      </c>
      <c r="F5672" s="1">
        <v>45572.170231481483</v>
      </c>
      <c r="G5672" t="b">
        <v>1</v>
      </c>
      <c r="H5672" t="b">
        <v>0</v>
      </c>
      <c r="I5672" t="s">
        <v>30</v>
      </c>
      <c r="J5672" t="s">
        <v>31</v>
      </c>
      <c r="K5672" t="s">
        <v>18</v>
      </c>
      <c r="L5672">
        <v>149748</v>
      </c>
    </row>
    <row r="5673" spans="1:12" x14ac:dyDescent="0.25">
      <c r="A5673" t="s">
        <v>54</v>
      </c>
      <c r="B5673" t="s">
        <v>79</v>
      </c>
      <c r="C5673" t="s">
        <v>14</v>
      </c>
      <c r="D5673" t="s">
        <v>15</v>
      </c>
      <c r="E5673" t="b">
        <v>0</v>
      </c>
      <c r="F5673" s="1">
        <v>45399.414120370369</v>
      </c>
      <c r="G5673" t="b">
        <v>1</v>
      </c>
      <c r="H5673" t="b">
        <v>0</v>
      </c>
      <c r="I5673" t="s">
        <v>30</v>
      </c>
      <c r="J5673" t="s">
        <v>70</v>
      </c>
      <c r="K5673" t="s">
        <v>74</v>
      </c>
      <c r="L5673">
        <v>142310</v>
      </c>
    </row>
    <row r="5674" spans="1:12" x14ac:dyDescent="0.25">
      <c r="A5674" t="s">
        <v>12</v>
      </c>
      <c r="B5674" t="s">
        <v>13</v>
      </c>
      <c r="C5674" t="s">
        <v>14</v>
      </c>
      <c r="D5674" t="s">
        <v>22</v>
      </c>
      <c r="E5674" t="b">
        <v>1</v>
      </c>
      <c r="F5674" s="1">
        <v>45360.252870370372</v>
      </c>
      <c r="G5674" t="b">
        <v>0</v>
      </c>
      <c r="H5674" t="b">
        <v>0</v>
      </c>
      <c r="I5674" t="s">
        <v>16</v>
      </c>
      <c r="J5674" t="s">
        <v>47</v>
      </c>
      <c r="K5674" t="s">
        <v>120</v>
      </c>
      <c r="L5674">
        <v>135020</v>
      </c>
    </row>
    <row r="5675" spans="1:12" x14ac:dyDescent="0.25">
      <c r="A5675" t="s">
        <v>12</v>
      </c>
      <c r="B5675" t="s">
        <v>75</v>
      </c>
      <c r="C5675" t="s">
        <v>68</v>
      </c>
      <c r="D5675" t="s">
        <v>15</v>
      </c>
      <c r="E5675" t="b">
        <v>1</v>
      </c>
      <c r="F5675" s="1">
        <v>45401.794687499998</v>
      </c>
      <c r="G5675" t="b">
        <v>1</v>
      </c>
      <c r="H5675" t="b">
        <v>0</v>
      </c>
      <c r="I5675" t="s">
        <v>16</v>
      </c>
      <c r="J5675" t="s">
        <v>66</v>
      </c>
      <c r="K5675" t="s">
        <v>106</v>
      </c>
      <c r="L5675">
        <v>130347</v>
      </c>
    </row>
    <row r="5676" spans="1:12" x14ac:dyDescent="0.25">
      <c r="A5676" t="s">
        <v>54</v>
      </c>
      <c r="B5676" t="s">
        <v>79</v>
      </c>
      <c r="C5676" t="s">
        <v>43</v>
      </c>
      <c r="D5676" t="s">
        <v>29</v>
      </c>
      <c r="E5676" t="b">
        <v>0</v>
      </c>
      <c r="F5676" s="1">
        <v>45335.593252314808</v>
      </c>
      <c r="G5676" t="b">
        <v>0</v>
      </c>
      <c r="H5676" t="b">
        <v>0</v>
      </c>
      <c r="I5676" t="s">
        <v>30</v>
      </c>
      <c r="J5676" t="s">
        <v>17</v>
      </c>
      <c r="K5676" t="s">
        <v>109</v>
      </c>
      <c r="L5676">
        <v>140109</v>
      </c>
    </row>
    <row r="5677" spans="1:12" x14ac:dyDescent="0.25">
      <c r="A5677" t="s">
        <v>45</v>
      </c>
      <c r="B5677" t="s">
        <v>76</v>
      </c>
      <c r="C5677" t="s">
        <v>21</v>
      </c>
      <c r="D5677" t="s">
        <v>22</v>
      </c>
      <c r="E5677" t="b">
        <v>0</v>
      </c>
      <c r="F5677" s="1">
        <v>45514.729270833333</v>
      </c>
      <c r="G5677" t="b">
        <v>1</v>
      </c>
      <c r="H5677" t="b">
        <v>1</v>
      </c>
      <c r="I5677" t="s">
        <v>16</v>
      </c>
      <c r="J5677" t="s">
        <v>44</v>
      </c>
      <c r="K5677" t="s">
        <v>120</v>
      </c>
      <c r="L5677">
        <v>107039</v>
      </c>
    </row>
    <row r="5678" spans="1:12" x14ac:dyDescent="0.25">
      <c r="A5678" t="s">
        <v>45</v>
      </c>
      <c r="B5678" t="s">
        <v>88</v>
      </c>
      <c r="C5678" t="s">
        <v>14</v>
      </c>
      <c r="D5678" t="s">
        <v>22</v>
      </c>
      <c r="E5678" t="b">
        <v>0</v>
      </c>
      <c r="F5678" s="1">
        <v>45319.348622685182</v>
      </c>
      <c r="G5678" t="b">
        <v>1</v>
      </c>
      <c r="H5678" t="b">
        <v>1</v>
      </c>
      <c r="I5678" t="s">
        <v>16</v>
      </c>
      <c r="J5678" t="s">
        <v>80</v>
      </c>
      <c r="K5678" t="s">
        <v>62</v>
      </c>
      <c r="L5678">
        <v>100574</v>
      </c>
    </row>
    <row r="5679" spans="1:12" x14ac:dyDescent="0.25">
      <c r="A5679" t="s">
        <v>12</v>
      </c>
      <c r="B5679" t="s">
        <v>13</v>
      </c>
      <c r="C5679" t="s">
        <v>43</v>
      </c>
      <c r="D5679" t="s">
        <v>29</v>
      </c>
      <c r="E5679" t="b">
        <v>1</v>
      </c>
      <c r="F5679" s="1">
        <v>45348.792083333326</v>
      </c>
      <c r="G5679" t="b">
        <v>1</v>
      </c>
      <c r="H5679" t="b">
        <v>1</v>
      </c>
      <c r="I5679" t="s">
        <v>16</v>
      </c>
      <c r="J5679" t="s">
        <v>31</v>
      </c>
      <c r="K5679" t="s">
        <v>113</v>
      </c>
      <c r="L5679">
        <v>121993</v>
      </c>
    </row>
    <row r="5680" spans="1:12" x14ac:dyDescent="0.25">
      <c r="A5680" t="s">
        <v>38</v>
      </c>
      <c r="B5680" t="s">
        <v>107</v>
      </c>
      <c r="C5680" t="s">
        <v>21</v>
      </c>
      <c r="D5680" t="s">
        <v>22</v>
      </c>
      <c r="E5680" t="b">
        <v>0</v>
      </c>
      <c r="F5680" s="1">
        <v>45487.294259259259</v>
      </c>
      <c r="G5680" t="b">
        <v>1</v>
      </c>
      <c r="H5680" t="b">
        <v>1</v>
      </c>
      <c r="I5680" t="s">
        <v>41</v>
      </c>
      <c r="J5680" t="s">
        <v>72</v>
      </c>
      <c r="K5680" t="s">
        <v>35</v>
      </c>
      <c r="L5680">
        <v>91943</v>
      </c>
    </row>
    <row r="5681" spans="1:12" x14ac:dyDescent="0.25">
      <c r="A5681" t="s">
        <v>45</v>
      </c>
      <c r="B5681" t="s">
        <v>76</v>
      </c>
      <c r="C5681" t="s">
        <v>68</v>
      </c>
      <c r="D5681" t="s">
        <v>29</v>
      </c>
      <c r="E5681" t="b">
        <v>0</v>
      </c>
      <c r="F5681" s="1">
        <v>45399.252465277779</v>
      </c>
      <c r="G5681" t="b">
        <v>1</v>
      </c>
      <c r="H5681" t="b">
        <v>1</v>
      </c>
      <c r="I5681" t="s">
        <v>16</v>
      </c>
      <c r="J5681" t="s">
        <v>66</v>
      </c>
      <c r="K5681" t="s">
        <v>125</v>
      </c>
      <c r="L5681">
        <v>114775</v>
      </c>
    </row>
    <row r="5682" spans="1:12" x14ac:dyDescent="0.25">
      <c r="A5682" t="s">
        <v>45</v>
      </c>
      <c r="B5682" t="s">
        <v>76</v>
      </c>
      <c r="C5682" t="s">
        <v>21</v>
      </c>
      <c r="D5682" t="s">
        <v>22</v>
      </c>
      <c r="E5682" t="b">
        <v>0</v>
      </c>
      <c r="F5682" s="1">
        <v>45569.596006944441</v>
      </c>
      <c r="G5682" t="b">
        <v>1</v>
      </c>
      <c r="H5682" t="b">
        <v>0</v>
      </c>
      <c r="I5682" t="s">
        <v>16</v>
      </c>
      <c r="J5682" t="s">
        <v>57</v>
      </c>
      <c r="K5682" t="s">
        <v>37</v>
      </c>
      <c r="L5682">
        <v>98097</v>
      </c>
    </row>
    <row r="5683" spans="1:12" x14ac:dyDescent="0.25">
      <c r="A5683" t="s">
        <v>19</v>
      </c>
      <c r="B5683" t="s">
        <v>20</v>
      </c>
      <c r="C5683" t="s">
        <v>21</v>
      </c>
      <c r="D5683" t="s">
        <v>15</v>
      </c>
      <c r="E5683" t="b">
        <v>0</v>
      </c>
      <c r="F5683" s="1">
        <v>45494.649456018517</v>
      </c>
      <c r="G5683" t="b">
        <v>0</v>
      </c>
      <c r="H5683" t="b">
        <v>0</v>
      </c>
      <c r="I5683" t="s">
        <v>23</v>
      </c>
      <c r="J5683" t="s">
        <v>44</v>
      </c>
      <c r="K5683" t="s">
        <v>130</v>
      </c>
      <c r="L5683">
        <v>87004</v>
      </c>
    </row>
    <row r="5684" spans="1:12" x14ac:dyDescent="0.25">
      <c r="A5684" t="s">
        <v>54</v>
      </c>
      <c r="B5684" t="s">
        <v>79</v>
      </c>
      <c r="C5684" t="s">
        <v>21</v>
      </c>
      <c r="D5684" t="s">
        <v>22</v>
      </c>
      <c r="E5684" t="b">
        <v>1</v>
      </c>
      <c r="F5684" s="1">
        <v>45438.557129629633</v>
      </c>
      <c r="G5684" t="b">
        <v>0</v>
      </c>
      <c r="H5684" t="b">
        <v>0</v>
      </c>
      <c r="I5684" t="s">
        <v>30</v>
      </c>
      <c r="J5684" t="s">
        <v>64</v>
      </c>
      <c r="K5684" t="s">
        <v>128</v>
      </c>
      <c r="L5684">
        <v>135532</v>
      </c>
    </row>
    <row r="5685" spans="1:12" x14ac:dyDescent="0.25">
      <c r="A5685" t="s">
        <v>26</v>
      </c>
      <c r="B5685" t="s">
        <v>71</v>
      </c>
      <c r="C5685" t="s">
        <v>14</v>
      </c>
      <c r="D5685" t="s">
        <v>15</v>
      </c>
      <c r="E5685" t="b">
        <v>0</v>
      </c>
      <c r="F5685" s="1">
        <v>45577.662523148138</v>
      </c>
      <c r="G5685" t="b">
        <v>0</v>
      </c>
      <c r="H5685" t="b">
        <v>1</v>
      </c>
      <c r="I5685" t="s">
        <v>30</v>
      </c>
      <c r="J5685" t="s">
        <v>47</v>
      </c>
      <c r="K5685" t="s">
        <v>81</v>
      </c>
      <c r="L5685">
        <v>104383</v>
      </c>
    </row>
    <row r="5686" spans="1:12" x14ac:dyDescent="0.25">
      <c r="A5686" t="s">
        <v>26</v>
      </c>
      <c r="B5686" t="s">
        <v>71</v>
      </c>
      <c r="C5686" t="s">
        <v>28</v>
      </c>
      <c r="D5686" t="s">
        <v>29</v>
      </c>
      <c r="E5686" t="b">
        <v>0</v>
      </c>
      <c r="F5686" s="1">
        <v>45533.241736111107</v>
      </c>
      <c r="G5686" t="b">
        <v>0</v>
      </c>
      <c r="H5686" t="b">
        <v>0</v>
      </c>
      <c r="I5686" t="s">
        <v>30</v>
      </c>
      <c r="J5686" t="s">
        <v>31</v>
      </c>
      <c r="K5686" t="s">
        <v>81</v>
      </c>
      <c r="L5686">
        <v>110124</v>
      </c>
    </row>
    <row r="5687" spans="1:12" x14ac:dyDescent="0.25">
      <c r="A5687" t="s">
        <v>49</v>
      </c>
      <c r="B5687" t="s">
        <v>50</v>
      </c>
      <c r="C5687" t="s">
        <v>28</v>
      </c>
      <c r="D5687" t="s">
        <v>15</v>
      </c>
      <c r="E5687" t="b">
        <v>0</v>
      </c>
      <c r="F5687" s="1">
        <v>45417.861331018517</v>
      </c>
      <c r="G5687" t="b">
        <v>0</v>
      </c>
      <c r="H5687" t="b">
        <v>0</v>
      </c>
      <c r="I5687" t="s">
        <v>51</v>
      </c>
      <c r="J5687" t="s">
        <v>17</v>
      </c>
      <c r="K5687" t="s">
        <v>48</v>
      </c>
      <c r="L5687">
        <v>80589</v>
      </c>
    </row>
    <row r="5688" spans="1:12" x14ac:dyDescent="0.25">
      <c r="A5688" t="s">
        <v>82</v>
      </c>
      <c r="B5688" t="s">
        <v>91</v>
      </c>
      <c r="C5688" t="s">
        <v>14</v>
      </c>
      <c r="D5688" t="s">
        <v>15</v>
      </c>
      <c r="E5688" t="b">
        <v>1</v>
      </c>
      <c r="F5688" s="1">
        <v>45316.630162037043</v>
      </c>
      <c r="G5688" t="b">
        <v>0</v>
      </c>
      <c r="H5688" t="b">
        <v>0</v>
      </c>
      <c r="I5688" t="s">
        <v>84</v>
      </c>
      <c r="J5688" t="s">
        <v>66</v>
      </c>
      <c r="K5688" t="s">
        <v>73</v>
      </c>
      <c r="L5688">
        <v>136646</v>
      </c>
    </row>
    <row r="5689" spans="1:12" x14ac:dyDescent="0.25">
      <c r="A5689" t="s">
        <v>19</v>
      </c>
      <c r="B5689" t="s">
        <v>36</v>
      </c>
      <c r="C5689" t="s">
        <v>14</v>
      </c>
      <c r="D5689" t="s">
        <v>22</v>
      </c>
      <c r="E5689" t="b">
        <v>1</v>
      </c>
      <c r="F5689" s="1">
        <v>45647.959918981483</v>
      </c>
      <c r="G5689" t="b">
        <v>0</v>
      </c>
      <c r="H5689" t="b">
        <v>1</v>
      </c>
      <c r="I5689" t="s">
        <v>23</v>
      </c>
      <c r="J5689" t="s">
        <v>70</v>
      </c>
      <c r="K5689" t="s">
        <v>96</v>
      </c>
      <c r="L5689">
        <v>78044</v>
      </c>
    </row>
    <row r="5690" spans="1:12" x14ac:dyDescent="0.25">
      <c r="A5690" t="s">
        <v>45</v>
      </c>
      <c r="B5690" t="s">
        <v>76</v>
      </c>
      <c r="C5690" t="s">
        <v>28</v>
      </c>
      <c r="D5690" t="s">
        <v>29</v>
      </c>
      <c r="E5690" t="b">
        <v>1</v>
      </c>
      <c r="F5690" s="1">
        <v>45367.59516203704</v>
      </c>
      <c r="G5690" t="b">
        <v>1</v>
      </c>
      <c r="H5690" t="b">
        <v>1</v>
      </c>
      <c r="I5690" t="s">
        <v>16</v>
      </c>
      <c r="J5690" t="s">
        <v>17</v>
      </c>
      <c r="K5690" t="s">
        <v>100</v>
      </c>
      <c r="L5690">
        <v>89937</v>
      </c>
    </row>
    <row r="5691" spans="1:12" x14ac:dyDescent="0.25">
      <c r="A5691" t="s">
        <v>12</v>
      </c>
      <c r="B5691" t="s">
        <v>63</v>
      </c>
      <c r="C5691" t="s">
        <v>14</v>
      </c>
      <c r="D5691" t="s">
        <v>29</v>
      </c>
      <c r="E5691" t="b">
        <v>1</v>
      </c>
      <c r="F5691" s="1">
        <v>45394.607222222221</v>
      </c>
      <c r="G5691" t="b">
        <v>0</v>
      </c>
      <c r="H5691" t="b">
        <v>1</v>
      </c>
      <c r="I5691" t="s">
        <v>16</v>
      </c>
      <c r="J5691" t="s">
        <v>44</v>
      </c>
      <c r="K5691" t="s">
        <v>32</v>
      </c>
      <c r="L5691">
        <v>128293</v>
      </c>
    </row>
    <row r="5692" spans="1:12" x14ac:dyDescent="0.25">
      <c r="A5692" t="s">
        <v>82</v>
      </c>
      <c r="B5692" t="s">
        <v>85</v>
      </c>
      <c r="C5692" t="s">
        <v>14</v>
      </c>
      <c r="D5692" t="s">
        <v>29</v>
      </c>
      <c r="E5692" t="b">
        <v>0</v>
      </c>
      <c r="F5692" s="1">
        <v>45505.78979166667</v>
      </c>
      <c r="G5692" t="b">
        <v>0</v>
      </c>
      <c r="H5692" t="b">
        <v>1</v>
      </c>
      <c r="I5692" t="s">
        <v>84</v>
      </c>
      <c r="J5692" t="s">
        <v>34</v>
      </c>
      <c r="K5692" t="s">
        <v>124</v>
      </c>
      <c r="L5692">
        <v>104261</v>
      </c>
    </row>
    <row r="5693" spans="1:12" x14ac:dyDescent="0.25">
      <c r="A5693" t="s">
        <v>45</v>
      </c>
      <c r="B5693" t="s">
        <v>46</v>
      </c>
      <c r="C5693" t="s">
        <v>14</v>
      </c>
      <c r="D5693" t="s">
        <v>15</v>
      </c>
      <c r="E5693" t="b">
        <v>0</v>
      </c>
      <c r="F5693" s="1">
        <v>45576.30976851852</v>
      </c>
      <c r="G5693" t="b">
        <v>1</v>
      </c>
      <c r="H5693" t="b">
        <v>0</v>
      </c>
      <c r="I5693" t="s">
        <v>16</v>
      </c>
      <c r="J5693" t="s">
        <v>31</v>
      </c>
      <c r="K5693" t="s">
        <v>105</v>
      </c>
      <c r="L5693">
        <v>113229</v>
      </c>
    </row>
    <row r="5694" spans="1:12" x14ac:dyDescent="0.25">
      <c r="A5694" t="s">
        <v>45</v>
      </c>
      <c r="B5694" t="s">
        <v>76</v>
      </c>
      <c r="C5694" t="s">
        <v>68</v>
      </c>
      <c r="D5694" t="s">
        <v>29</v>
      </c>
      <c r="E5694" t="b">
        <v>1</v>
      </c>
      <c r="F5694" s="1">
        <v>45421.263865740737</v>
      </c>
      <c r="G5694" t="b">
        <v>0</v>
      </c>
      <c r="H5694" t="b">
        <v>1</v>
      </c>
      <c r="I5694" t="s">
        <v>16</v>
      </c>
      <c r="J5694" t="s">
        <v>47</v>
      </c>
      <c r="K5694" t="s">
        <v>106</v>
      </c>
      <c r="L5694">
        <v>108320</v>
      </c>
    </row>
    <row r="5695" spans="1:12" x14ac:dyDescent="0.25">
      <c r="A5695" t="s">
        <v>82</v>
      </c>
      <c r="B5695" t="s">
        <v>85</v>
      </c>
      <c r="C5695" t="s">
        <v>21</v>
      </c>
      <c r="D5695" t="s">
        <v>29</v>
      </c>
      <c r="E5695" t="b">
        <v>0</v>
      </c>
      <c r="F5695" s="1">
        <v>45376.893067129633</v>
      </c>
      <c r="G5695" t="b">
        <v>1</v>
      </c>
      <c r="H5695" t="b">
        <v>0</v>
      </c>
      <c r="I5695" t="s">
        <v>84</v>
      </c>
      <c r="J5695" t="s">
        <v>31</v>
      </c>
      <c r="K5695" t="s">
        <v>120</v>
      </c>
      <c r="L5695">
        <v>130162</v>
      </c>
    </row>
    <row r="5696" spans="1:12" x14ac:dyDescent="0.25">
      <c r="A5696" t="s">
        <v>45</v>
      </c>
      <c r="B5696" t="s">
        <v>88</v>
      </c>
      <c r="C5696" t="s">
        <v>14</v>
      </c>
      <c r="D5696" t="s">
        <v>29</v>
      </c>
      <c r="E5696" t="b">
        <v>1</v>
      </c>
      <c r="F5696" s="1">
        <v>45416.957986111112</v>
      </c>
      <c r="G5696" t="b">
        <v>1</v>
      </c>
      <c r="H5696" t="b">
        <v>1</v>
      </c>
      <c r="I5696" t="s">
        <v>16</v>
      </c>
      <c r="J5696" t="s">
        <v>52</v>
      </c>
      <c r="K5696" t="s">
        <v>56</v>
      </c>
      <c r="L5696">
        <v>97891</v>
      </c>
    </row>
    <row r="5697" spans="1:12" x14ac:dyDescent="0.25">
      <c r="A5697" t="s">
        <v>82</v>
      </c>
      <c r="B5697" t="s">
        <v>91</v>
      </c>
      <c r="C5697" t="s">
        <v>28</v>
      </c>
      <c r="D5697" t="s">
        <v>29</v>
      </c>
      <c r="E5697" t="b">
        <v>0</v>
      </c>
      <c r="F5697" s="1">
        <v>45357.697777777779</v>
      </c>
      <c r="G5697" t="b">
        <v>1</v>
      </c>
      <c r="H5697" t="b">
        <v>1</v>
      </c>
      <c r="I5697" t="s">
        <v>84</v>
      </c>
      <c r="J5697" t="s">
        <v>34</v>
      </c>
      <c r="K5697" t="s">
        <v>127</v>
      </c>
      <c r="L5697">
        <v>137296</v>
      </c>
    </row>
    <row r="5698" spans="1:12" x14ac:dyDescent="0.25">
      <c r="A5698" t="s">
        <v>54</v>
      </c>
      <c r="B5698" t="s">
        <v>55</v>
      </c>
      <c r="C5698" t="s">
        <v>28</v>
      </c>
      <c r="D5698" t="s">
        <v>29</v>
      </c>
      <c r="E5698" t="b">
        <v>0</v>
      </c>
      <c r="F5698" s="1">
        <v>45342.29383101852</v>
      </c>
      <c r="G5698" t="b">
        <v>0</v>
      </c>
      <c r="H5698" t="b">
        <v>0</v>
      </c>
      <c r="I5698" t="s">
        <v>30</v>
      </c>
      <c r="J5698" t="s">
        <v>80</v>
      </c>
      <c r="K5698" t="s">
        <v>35</v>
      </c>
      <c r="L5698">
        <v>118531</v>
      </c>
    </row>
    <row r="5699" spans="1:12" x14ac:dyDescent="0.25">
      <c r="A5699" t="s">
        <v>54</v>
      </c>
      <c r="B5699" t="s">
        <v>55</v>
      </c>
      <c r="C5699" t="s">
        <v>43</v>
      </c>
      <c r="D5699" t="s">
        <v>15</v>
      </c>
      <c r="E5699" t="b">
        <v>1</v>
      </c>
      <c r="F5699" s="1">
        <v>45543.751550925917</v>
      </c>
      <c r="G5699" t="b">
        <v>1</v>
      </c>
      <c r="H5699" t="b">
        <v>1</v>
      </c>
      <c r="I5699" t="s">
        <v>30</v>
      </c>
      <c r="J5699" t="s">
        <v>34</v>
      </c>
      <c r="K5699" t="s">
        <v>59</v>
      </c>
      <c r="L5699">
        <v>132696</v>
      </c>
    </row>
    <row r="5700" spans="1:12" x14ac:dyDescent="0.25">
      <c r="A5700" t="s">
        <v>45</v>
      </c>
      <c r="B5700" t="s">
        <v>46</v>
      </c>
      <c r="C5700" t="s">
        <v>40</v>
      </c>
      <c r="D5700" t="s">
        <v>29</v>
      </c>
      <c r="E5700" t="b">
        <v>1</v>
      </c>
      <c r="F5700" s="1">
        <v>45547.62054398148</v>
      </c>
      <c r="G5700" t="b">
        <v>1</v>
      </c>
      <c r="H5700" t="b">
        <v>0</v>
      </c>
      <c r="I5700" t="s">
        <v>16</v>
      </c>
      <c r="J5700" t="s">
        <v>80</v>
      </c>
      <c r="K5700" t="s">
        <v>124</v>
      </c>
      <c r="L5700">
        <v>88186</v>
      </c>
    </row>
    <row r="5701" spans="1:12" x14ac:dyDescent="0.25">
      <c r="A5701" t="s">
        <v>82</v>
      </c>
      <c r="B5701" t="s">
        <v>83</v>
      </c>
      <c r="C5701" t="s">
        <v>68</v>
      </c>
      <c r="D5701" t="s">
        <v>29</v>
      </c>
      <c r="E5701" t="b">
        <v>0</v>
      </c>
      <c r="F5701" s="1">
        <v>45461.887546296297</v>
      </c>
      <c r="G5701" t="b">
        <v>1</v>
      </c>
      <c r="H5701" t="b">
        <v>0</v>
      </c>
      <c r="I5701" t="s">
        <v>84</v>
      </c>
      <c r="J5701" t="s">
        <v>24</v>
      </c>
      <c r="K5701" t="s">
        <v>65</v>
      </c>
      <c r="L5701">
        <v>120152</v>
      </c>
    </row>
    <row r="5702" spans="1:12" x14ac:dyDescent="0.25">
      <c r="A5702" t="s">
        <v>45</v>
      </c>
      <c r="B5702" t="s">
        <v>88</v>
      </c>
      <c r="C5702" t="s">
        <v>28</v>
      </c>
      <c r="D5702" t="s">
        <v>15</v>
      </c>
      <c r="E5702" t="b">
        <v>1</v>
      </c>
      <c r="F5702" s="1">
        <v>45577.361956018518</v>
      </c>
      <c r="G5702" t="b">
        <v>1</v>
      </c>
      <c r="H5702" t="b">
        <v>1</v>
      </c>
      <c r="I5702" t="s">
        <v>16</v>
      </c>
      <c r="J5702" t="s">
        <v>17</v>
      </c>
      <c r="K5702" t="s">
        <v>99</v>
      </c>
      <c r="L5702">
        <v>106963</v>
      </c>
    </row>
    <row r="5703" spans="1:12" x14ac:dyDescent="0.25">
      <c r="A5703" t="s">
        <v>38</v>
      </c>
      <c r="B5703" t="s">
        <v>95</v>
      </c>
      <c r="C5703" t="s">
        <v>40</v>
      </c>
      <c r="D5703" t="s">
        <v>29</v>
      </c>
      <c r="E5703" t="b">
        <v>0</v>
      </c>
      <c r="F5703" s="1">
        <v>45334.107928240737</v>
      </c>
      <c r="G5703" t="b">
        <v>1</v>
      </c>
      <c r="H5703" t="b">
        <v>0</v>
      </c>
      <c r="I5703" t="s">
        <v>41</v>
      </c>
      <c r="J5703" t="s">
        <v>24</v>
      </c>
      <c r="K5703" t="s">
        <v>74</v>
      </c>
      <c r="L5703">
        <v>89970</v>
      </c>
    </row>
    <row r="5704" spans="1:12" x14ac:dyDescent="0.25">
      <c r="A5704" t="s">
        <v>38</v>
      </c>
      <c r="B5704" t="s">
        <v>39</v>
      </c>
      <c r="C5704" t="s">
        <v>68</v>
      </c>
      <c r="D5704" t="s">
        <v>22</v>
      </c>
      <c r="E5704" t="b">
        <v>0</v>
      </c>
      <c r="F5704" s="1">
        <v>45455.093101851853</v>
      </c>
      <c r="G5704" t="b">
        <v>1</v>
      </c>
      <c r="H5704" t="b">
        <v>1</v>
      </c>
      <c r="I5704" t="s">
        <v>41</v>
      </c>
      <c r="J5704" t="s">
        <v>64</v>
      </c>
      <c r="K5704" t="s">
        <v>129</v>
      </c>
      <c r="L5704">
        <v>78664</v>
      </c>
    </row>
    <row r="5705" spans="1:12" x14ac:dyDescent="0.25">
      <c r="A5705" t="s">
        <v>19</v>
      </c>
      <c r="B5705" t="s">
        <v>86</v>
      </c>
      <c r="C5705" t="s">
        <v>28</v>
      </c>
      <c r="D5705" t="s">
        <v>22</v>
      </c>
      <c r="E5705" t="b">
        <v>0</v>
      </c>
      <c r="F5705" s="1">
        <v>45431.732939814807</v>
      </c>
      <c r="G5705" t="b">
        <v>0</v>
      </c>
      <c r="H5705" t="b">
        <v>0</v>
      </c>
      <c r="I5705" t="s">
        <v>23</v>
      </c>
      <c r="J5705" t="s">
        <v>52</v>
      </c>
      <c r="K5705" t="s">
        <v>124</v>
      </c>
      <c r="L5705">
        <v>74029</v>
      </c>
    </row>
    <row r="5706" spans="1:12" x14ac:dyDescent="0.25">
      <c r="A5706" t="s">
        <v>45</v>
      </c>
      <c r="B5706" t="s">
        <v>88</v>
      </c>
      <c r="C5706" t="s">
        <v>21</v>
      </c>
      <c r="D5706" t="s">
        <v>15</v>
      </c>
      <c r="E5706" t="b">
        <v>0</v>
      </c>
      <c r="F5706" s="1">
        <v>45615.941608796304</v>
      </c>
      <c r="G5706" t="b">
        <v>0</v>
      </c>
      <c r="H5706" t="b">
        <v>0</v>
      </c>
      <c r="I5706" t="s">
        <v>16</v>
      </c>
      <c r="J5706" t="s">
        <v>72</v>
      </c>
      <c r="K5706" t="s">
        <v>104</v>
      </c>
      <c r="L5706">
        <v>82332</v>
      </c>
    </row>
    <row r="5707" spans="1:12" x14ac:dyDescent="0.25">
      <c r="A5707" t="s">
        <v>26</v>
      </c>
      <c r="B5707" t="s">
        <v>33</v>
      </c>
      <c r="C5707" t="s">
        <v>21</v>
      </c>
      <c r="D5707" t="s">
        <v>15</v>
      </c>
      <c r="E5707" t="b">
        <v>0</v>
      </c>
      <c r="F5707" s="1">
        <v>45645.322650462957</v>
      </c>
      <c r="G5707" t="b">
        <v>1</v>
      </c>
      <c r="H5707" t="b">
        <v>1</v>
      </c>
      <c r="I5707" t="s">
        <v>30</v>
      </c>
      <c r="J5707" t="s">
        <v>70</v>
      </c>
      <c r="K5707" t="s">
        <v>97</v>
      </c>
      <c r="L5707">
        <v>124653</v>
      </c>
    </row>
    <row r="5708" spans="1:12" x14ac:dyDescent="0.25">
      <c r="A5708" t="s">
        <v>19</v>
      </c>
      <c r="B5708" t="s">
        <v>86</v>
      </c>
      <c r="C5708" t="s">
        <v>14</v>
      </c>
      <c r="D5708" t="s">
        <v>29</v>
      </c>
      <c r="E5708" t="b">
        <v>0</v>
      </c>
      <c r="F5708" s="1">
        <v>45446.448067129633</v>
      </c>
      <c r="G5708" t="b">
        <v>1</v>
      </c>
      <c r="H5708" t="b">
        <v>0</v>
      </c>
      <c r="I5708" t="s">
        <v>23</v>
      </c>
      <c r="J5708" t="s">
        <v>47</v>
      </c>
      <c r="K5708" t="s">
        <v>58</v>
      </c>
      <c r="L5708">
        <v>89399</v>
      </c>
    </row>
    <row r="5709" spans="1:12" x14ac:dyDescent="0.25">
      <c r="A5709" t="s">
        <v>38</v>
      </c>
      <c r="B5709" t="s">
        <v>107</v>
      </c>
      <c r="C5709" t="s">
        <v>40</v>
      </c>
      <c r="D5709" t="s">
        <v>15</v>
      </c>
      <c r="E5709" t="b">
        <v>1</v>
      </c>
      <c r="F5709" s="1">
        <v>45298.831921296303</v>
      </c>
      <c r="G5709" t="b">
        <v>0</v>
      </c>
      <c r="H5709" t="b">
        <v>1</v>
      </c>
      <c r="I5709" t="s">
        <v>41</v>
      </c>
      <c r="J5709" t="s">
        <v>66</v>
      </c>
      <c r="K5709" t="s">
        <v>87</v>
      </c>
      <c r="L5709">
        <v>72077</v>
      </c>
    </row>
    <row r="5710" spans="1:12" x14ac:dyDescent="0.25">
      <c r="A5710" t="s">
        <v>45</v>
      </c>
      <c r="B5710" t="s">
        <v>88</v>
      </c>
      <c r="C5710" t="s">
        <v>21</v>
      </c>
      <c r="D5710" t="s">
        <v>29</v>
      </c>
      <c r="E5710" t="b">
        <v>0</v>
      </c>
      <c r="F5710" s="1">
        <v>45340.682106481479</v>
      </c>
      <c r="G5710" t="b">
        <v>0</v>
      </c>
      <c r="H5710" t="b">
        <v>1</v>
      </c>
      <c r="I5710" t="s">
        <v>16</v>
      </c>
      <c r="J5710" t="s">
        <v>52</v>
      </c>
      <c r="K5710" t="s">
        <v>110</v>
      </c>
      <c r="L5710">
        <v>110485</v>
      </c>
    </row>
    <row r="5711" spans="1:12" x14ac:dyDescent="0.25">
      <c r="A5711" t="s">
        <v>49</v>
      </c>
      <c r="B5711" t="s">
        <v>61</v>
      </c>
      <c r="C5711" t="s">
        <v>28</v>
      </c>
      <c r="D5711" t="s">
        <v>29</v>
      </c>
      <c r="E5711" t="b">
        <v>0</v>
      </c>
      <c r="F5711" s="1">
        <v>45384.819201388891</v>
      </c>
      <c r="G5711" t="b">
        <v>0</v>
      </c>
      <c r="H5711" t="b">
        <v>1</v>
      </c>
      <c r="I5711" t="s">
        <v>51</v>
      </c>
      <c r="J5711" t="s">
        <v>47</v>
      </c>
      <c r="K5711" t="s">
        <v>101</v>
      </c>
      <c r="L5711">
        <v>91959</v>
      </c>
    </row>
    <row r="5712" spans="1:12" x14ac:dyDescent="0.25">
      <c r="A5712" t="s">
        <v>82</v>
      </c>
      <c r="B5712" t="s">
        <v>83</v>
      </c>
      <c r="C5712" t="s">
        <v>21</v>
      </c>
      <c r="D5712" t="s">
        <v>29</v>
      </c>
      <c r="E5712" t="b">
        <v>0</v>
      </c>
      <c r="F5712" s="1">
        <v>45447.916087962964</v>
      </c>
      <c r="G5712" t="b">
        <v>1</v>
      </c>
      <c r="H5712" t="b">
        <v>1</v>
      </c>
      <c r="I5712" t="s">
        <v>84</v>
      </c>
      <c r="J5712" t="s">
        <v>24</v>
      </c>
      <c r="K5712" t="s">
        <v>128</v>
      </c>
      <c r="L5712">
        <v>127167</v>
      </c>
    </row>
    <row r="5713" spans="1:12" x14ac:dyDescent="0.25">
      <c r="A5713" t="s">
        <v>38</v>
      </c>
      <c r="B5713" t="s">
        <v>107</v>
      </c>
      <c r="C5713" t="s">
        <v>43</v>
      </c>
      <c r="D5713" t="s">
        <v>29</v>
      </c>
      <c r="E5713" t="b">
        <v>1</v>
      </c>
      <c r="F5713" s="1">
        <v>45597.365671296298</v>
      </c>
      <c r="G5713" t="b">
        <v>1</v>
      </c>
      <c r="H5713" t="b">
        <v>0</v>
      </c>
      <c r="I5713" t="s">
        <v>41</v>
      </c>
      <c r="J5713" t="s">
        <v>52</v>
      </c>
      <c r="K5713" t="s">
        <v>113</v>
      </c>
      <c r="L5713">
        <v>88109</v>
      </c>
    </row>
    <row r="5714" spans="1:12" x14ac:dyDescent="0.25">
      <c r="A5714" t="s">
        <v>45</v>
      </c>
      <c r="B5714" t="s">
        <v>76</v>
      </c>
      <c r="C5714" t="s">
        <v>40</v>
      </c>
      <c r="D5714" t="s">
        <v>29</v>
      </c>
      <c r="E5714" t="b">
        <v>0</v>
      </c>
      <c r="F5714" s="1">
        <v>45377.846331018518</v>
      </c>
      <c r="G5714" t="b">
        <v>0</v>
      </c>
      <c r="H5714" t="b">
        <v>1</v>
      </c>
      <c r="I5714" t="s">
        <v>16</v>
      </c>
      <c r="J5714" t="s">
        <v>52</v>
      </c>
      <c r="K5714" t="s">
        <v>115</v>
      </c>
      <c r="L5714">
        <v>119457</v>
      </c>
    </row>
    <row r="5715" spans="1:12" x14ac:dyDescent="0.25">
      <c r="A5715" t="s">
        <v>45</v>
      </c>
      <c r="B5715" t="s">
        <v>46</v>
      </c>
      <c r="C5715" t="s">
        <v>68</v>
      </c>
      <c r="D5715" t="s">
        <v>29</v>
      </c>
      <c r="E5715" t="b">
        <v>1</v>
      </c>
      <c r="F5715" s="1">
        <v>45379.224456018521</v>
      </c>
      <c r="G5715" t="b">
        <v>1</v>
      </c>
      <c r="H5715" t="b">
        <v>0</v>
      </c>
      <c r="I5715" t="s">
        <v>16</v>
      </c>
      <c r="J5715" t="s">
        <v>57</v>
      </c>
      <c r="K5715" t="s">
        <v>125</v>
      </c>
      <c r="L5715">
        <v>82282</v>
      </c>
    </row>
    <row r="5716" spans="1:12" x14ac:dyDescent="0.25">
      <c r="A5716" t="s">
        <v>26</v>
      </c>
      <c r="B5716" t="s">
        <v>27</v>
      </c>
      <c r="C5716" t="s">
        <v>40</v>
      </c>
      <c r="D5716" t="s">
        <v>29</v>
      </c>
      <c r="E5716" t="b">
        <v>1</v>
      </c>
      <c r="F5716" s="1">
        <v>45306.649421296293</v>
      </c>
      <c r="G5716" t="b">
        <v>1</v>
      </c>
      <c r="H5716" t="b">
        <v>1</v>
      </c>
      <c r="I5716" t="s">
        <v>30</v>
      </c>
      <c r="J5716" t="s">
        <v>57</v>
      </c>
      <c r="K5716" t="s">
        <v>92</v>
      </c>
      <c r="L5716">
        <v>99508</v>
      </c>
    </row>
    <row r="5717" spans="1:12" x14ac:dyDescent="0.25">
      <c r="A5717" t="s">
        <v>49</v>
      </c>
      <c r="B5717" t="s">
        <v>61</v>
      </c>
      <c r="C5717" t="s">
        <v>68</v>
      </c>
      <c r="D5717" t="s">
        <v>29</v>
      </c>
      <c r="E5717" t="b">
        <v>1</v>
      </c>
      <c r="F5717" s="1">
        <v>45387.777037037027</v>
      </c>
      <c r="G5717" t="b">
        <v>0</v>
      </c>
      <c r="H5717" t="b">
        <v>0</v>
      </c>
      <c r="I5717" t="s">
        <v>51</v>
      </c>
      <c r="J5717" t="s">
        <v>44</v>
      </c>
      <c r="K5717" t="s">
        <v>77</v>
      </c>
      <c r="L5717">
        <v>77670</v>
      </c>
    </row>
    <row r="5718" spans="1:12" x14ac:dyDescent="0.25">
      <c r="A5718" t="s">
        <v>54</v>
      </c>
      <c r="B5718" t="s">
        <v>55</v>
      </c>
      <c r="C5718" t="s">
        <v>14</v>
      </c>
      <c r="D5718" t="s">
        <v>15</v>
      </c>
      <c r="E5718" t="b">
        <v>1</v>
      </c>
      <c r="F5718" s="1">
        <v>45579.532094907408</v>
      </c>
      <c r="G5718" t="b">
        <v>0</v>
      </c>
      <c r="H5718" t="b">
        <v>0</v>
      </c>
      <c r="I5718" t="s">
        <v>30</v>
      </c>
      <c r="J5718" t="s">
        <v>70</v>
      </c>
      <c r="K5718" t="s">
        <v>122</v>
      </c>
      <c r="L5718">
        <v>126755</v>
      </c>
    </row>
    <row r="5719" spans="1:12" x14ac:dyDescent="0.25">
      <c r="A5719" t="s">
        <v>19</v>
      </c>
      <c r="B5719" t="s">
        <v>86</v>
      </c>
      <c r="C5719" t="s">
        <v>40</v>
      </c>
      <c r="D5719" t="s">
        <v>29</v>
      </c>
      <c r="E5719" t="b">
        <v>1</v>
      </c>
      <c r="F5719" s="1">
        <v>45626.743680555563</v>
      </c>
      <c r="G5719" t="b">
        <v>0</v>
      </c>
      <c r="H5719" t="b">
        <v>1</v>
      </c>
      <c r="I5719" t="s">
        <v>23</v>
      </c>
      <c r="J5719" t="s">
        <v>47</v>
      </c>
      <c r="K5719" t="s">
        <v>74</v>
      </c>
      <c r="L5719">
        <v>62767</v>
      </c>
    </row>
    <row r="5720" spans="1:12" x14ac:dyDescent="0.25">
      <c r="A5720" t="s">
        <v>49</v>
      </c>
      <c r="B5720" t="s">
        <v>50</v>
      </c>
      <c r="C5720" t="s">
        <v>43</v>
      </c>
      <c r="D5720" t="s">
        <v>15</v>
      </c>
      <c r="E5720" t="b">
        <v>0</v>
      </c>
      <c r="F5720" s="1">
        <v>45458.855763888889</v>
      </c>
      <c r="G5720" t="b">
        <v>1</v>
      </c>
      <c r="H5720" t="b">
        <v>1</v>
      </c>
      <c r="I5720" t="s">
        <v>51</v>
      </c>
      <c r="J5720" t="s">
        <v>66</v>
      </c>
      <c r="K5720" t="s">
        <v>115</v>
      </c>
      <c r="L5720">
        <v>71006</v>
      </c>
    </row>
    <row r="5721" spans="1:12" x14ac:dyDescent="0.25">
      <c r="A5721" t="s">
        <v>38</v>
      </c>
      <c r="B5721" t="s">
        <v>107</v>
      </c>
      <c r="C5721" t="s">
        <v>21</v>
      </c>
      <c r="D5721" t="s">
        <v>15</v>
      </c>
      <c r="E5721" t="b">
        <v>0</v>
      </c>
      <c r="F5721" s="1">
        <v>45597.253148148149</v>
      </c>
      <c r="G5721" t="b">
        <v>1</v>
      </c>
      <c r="H5721" t="b">
        <v>1</v>
      </c>
      <c r="I5721" t="s">
        <v>41</v>
      </c>
      <c r="J5721" t="s">
        <v>70</v>
      </c>
      <c r="K5721" t="s">
        <v>111</v>
      </c>
      <c r="L5721">
        <v>85906</v>
      </c>
    </row>
    <row r="5722" spans="1:12" x14ac:dyDescent="0.25">
      <c r="A5722" t="s">
        <v>19</v>
      </c>
      <c r="B5722" t="s">
        <v>94</v>
      </c>
      <c r="C5722" t="s">
        <v>28</v>
      </c>
      <c r="D5722" t="s">
        <v>15</v>
      </c>
      <c r="E5722" t="b">
        <v>0</v>
      </c>
      <c r="F5722" s="1">
        <v>45434.692696759259</v>
      </c>
      <c r="G5722" t="b">
        <v>1</v>
      </c>
      <c r="H5722" t="b">
        <v>0</v>
      </c>
      <c r="I5722" t="s">
        <v>23</v>
      </c>
      <c r="J5722" t="s">
        <v>44</v>
      </c>
      <c r="K5722" t="s">
        <v>58</v>
      </c>
      <c r="L5722">
        <v>72477</v>
      </c>
    </row>
    <row r="5723" spans="1:12" x14ac:dyDescent="0.25">
      <c r="A5723" t="s">
        <v>82</v>
      </c>
      <c r="B5723" t="s">
        <v>83</v>
      </c>
      <c r="C5723" t="s">
        <v>40</v>
      </c>
      <c r="D5723" t="s">
        <v>29</v>
      </c>
      <c r="E5723" t="b">
        <v>1</v>
      </c>
      <c r="F5723" s="1">
        <v>45431.230057870373</v>
      </c>
      <c r="G5723" t="b">
        <v>0</v>
      </c>
      <c r="H5723" t="b">
        <v>0</v>
      </c>
      <c r="I5723" t="s">
        <v>84</v>
      </c>
      <c r="J5723" t="s">
        <v>66</v>
      </c>
      <c r="K5723" t="s">
        <v>104</v>
      </c>
      <c r="L5723">
        <v>117583</v>
      </c>
    </row>
    <row r="5724" spans="1:12" x14ac:dyDescent="0.25">
      <c r="A5724" t="s">
        <v>38</v>
      </c>
      <c r="B5724" t="s">
        <v>107</v>
      </c>
      <c r="C5724" t="s">
        <v>28</v>
      </c>
      <c r="D5724" t="s">
        <v>29</v>
      </c>
      <c r="E5724" t="b">
        <v>1</v>
      </c>
      <c r="F5724" s="1">
        <v>45493.424525462957</v>
      </c>
      <c r="G5724" t="b">
        <v>1</v>
      </c>
      <c r="H5724" t="b">
        <v>1</v>
      </c>
      <c r="I5724" t="s">
        <v>41</v>
      </c>
      <c r="J5724" t="s">
        <v>47</v>
      </c>
      <c r="K5724" t="s">
        <v>98</v>
      </c>
      <c r="L5724">
        <v>66732</v>
      </c>
    </row>
    <row r="5725" spans="1:12" x14ac:dyDescent="0.25">
      <c r="A5725" t="s">
        <v>54</v>
      </c>
      <c r="B5725" t="s">
        <v>55</v>
      </c>
      <c r="C5725" t="s">
        <v>21</v>
      </c>
      <c r="D5725" t="s">
        <v>15</v>
      </c>
      <c r="E5725" t="b">
        <v>1</v>
      </c>
      <c r="F5725" s="1">
        <v>45536.150902777779</v>
      </c>
      <c r="G5725" t="b">
        <v>1</v>
      </c>
      <c r="H5725" t="b">
        <v>1</v>
      </c>
      <c r="I5725" t="s">
        <v>30</v>
      </c>
      <c r="J5725" t="s">
        <v>66</v>
      </c>
      <c r="K5725" t="s">
        <v>105</v>
      </c>
      <c r="L5725">
        <v>135512</v>
      </c>
    </row>
    <row r="5726" spans="1:12" x14ac:dyDescent="0.25">
      <c r="A5726" t="s">
        <v>45</v>
      </c>
      <c r="B5726" t="s">
        <v>76</v>
      </c>
      <c r="C5726" t="s">
        <v>68</v>
      </c>
      <c r="D5726" t="s">
        <v>22</v>
      </c>
      <c r="E5726" t="b">
        <v>1</v>
      </c>
      <c r="F5726" s="1">
        <v>45409.4059837963</v>
      </c>
      <c r="G5726" t="b">
        <v>0</v>
      </c>
      <c r="H5726" t="b">
        <v>0</v>
      </c>
      <c r="I5726" t="s">
        <v>16</v>
      </c>
      <c r="J5726" t="s">
        <v>72</v>
      </c>
      <c r="K5726" t="s">
        <v>126</v>
      </c>
      <c r="L5726">
        <v>115317</v>
      </c>
    </row>
    <row r="5727" spans="1:12" x14ac:dyDescent="0.25">
      <c r="A5727" t="s">
        <v>38</v>
      </c>
      <c r="B5727" t="s">
        <v>39</v>
      </c>
      <c r="C5727" t="s">
        <v>28</v>
      </c>
      <c r="D5727" t="s">
        <v>29</v>
      </c>
      <c r="E5727" t="b">
        <v>1</v>
      </c>
      <c r="F5727" s="1">
        <v>45380.121215277781</v>
      </c>
      <c r="G5727" t="b">
        <v>0</v>
      </c>
      <c r="H5727" t="b">
        <v>1</v>
      </c>
      <c r="I5727" t="s">
        <v>41</v>
      </c>
      <c r="J5727" t="s">
        <v>24</v>
      </c>
      <c r="K5727" t="s">
        <v>118</v>
      </c>
      <c r="L5727">
        <v>88938</v>
      </c>
    </row>
    <row r="5728" spans="1:12" x14ac:dyDescent="0.25">
      <c r="A5728" t="s">
        <v>38</v>
      </c>
      <c r="B5728" t="s">
        <v>95</v>
      </c>
      <c r="C5728" t="s">
        <v>68</v>
      </c>
      <c r="D5728" t="s">
        <v>15</v>
      </c>
      <c r="E5728" t="b">
        <v>1</v>
      </c>
      <c r="F5728" s="1">
        <v>45553.129895833343</v>
      </c>
      <c r="G5728" t="b">
        <v>1</v>
      </c>
      <c r="H5728" t="b">
        <v>0</v>
      </c>
      <c r="I5728" t="s">
        <v>41</v>
      </c>
      <c r="J5728" t="s">
        <v>47</v>
      </c>
      <c r="K5728" t="s">
        <v>129</v>
      </c>
      <c r="L5728">
        <v>75326</v>
      </c>
    </row>
    <row r="5729" spans="1:12" x14ac:dyDescent="0.25">
      <c r="A5729" t="s">
        <v>19</v>
      </c>
      <c r="B5729" t="s">
        <v>94</v>
      </c>
      <c r="C5729" t="s">
        <v>21</v>
      </c>
      <c r="D5729" t="s">
        <v>29</v>
      </c>
      <c r="E5729" t="b">
        <v>0</v>
      </c>
      <c r="F5729" s="1">
        <v>45444.976446759261</v>
      </c>
      <c r="G5729" t="b">
        <v>0</v>
      </c>
      <c r="H5729" t="b">
        <v>1</v>
      </c>
      <c r="I5729" t="s">
        <v>23</v>
      </c>
      <c r="J5729" t="s">
        <v>52</v>
      </c>
      <c r="K5729" t="s">
        <v>119</v>
      </c>
      <c r="L5729">
        <v>70812</v>
      </c>
    </row>
    <row r="5730" spans="1:12" x14ac:dyDescent="0.25">
      <c r="A5730" t="s">
        <v>82</v>
      </c>
      <c r="B5730" t="s">
        <v>83</v>
      </c>
      <c r="C5730" t="s">
        <v>14</v>
      </c>
      <c r="D5730" t="s">
        <v>15</v>
      </c>
      <c r="E5730" t="b">
        <v>1</v>
      </c>
      <c r="F5730" s="1">
        <v>45647.695590277777</v>
      </c>
      <c r="G5730" t="b">
        <v>1</v>
      </c>
      <c r="H5730" t="b">
        <v>0</v>
      </c>
      <c r="I5730" t="s">
        <v>84</v>
      </c>
      <c r="J5730" t="s">
        <v>44</v>
      </c>
      <c r="K5730" t="s">
        <v>90</v>
      </c>
      <c r="L5730">
        <v>104925</v>
      </c>
    </row>
    <row r="5731" spans="1:12" x14ac:dyDescent="0.25">
      <c r="A5731" t="s">
        <v>19</v>
      </c>
      <c r="B5731" t="s">
        <v>94</v>
      </c>
      <c r="C5731" t="s">
        <v>14</v>
      </c>
      <c r="D5731" t="s">
        <v>22</v>
      </c>
      <c r="E5731" t="b">
        <v>0</v>
      </c>
      <c r="F5731" s="1">
        <v>45478.445555555547</v>
      </c>
      <c r="G5731" t="b">
        <v>1</v>
      </c>
      <c r="H5731" t="b">
        <v>1</v>
      </c>
      <c r="I5731" t="s">
        <v>23</v>
      </c>
      <c r="J5731" t="s">
        <v>44</v>
      </c>
      <c r="K5731" t="s">
        <v>81</v>
      </c>
      <c r="L5731">
        <v>77796</v>
      </c>
    </row>
    <row r="5732" spans="1:12" x14ac:dyDescent="0.25">
      <c r="A5732" t="s">
        <v>19</v>
      </c>
      <c r="B5732" t="s">
        <v>94</v>
      </c>
      <c r="C5732" t="s">
        <v>14</v>
      </c>
      <c r="D5732" t="s">
        <v>29</v>
      </c>
      <c r="E5732" t="b">
        <v>0</v>
      </c>
      <c r="F5732" s="1">
        <v>45416.768240740741</v>
      </c>
      <c r="G5732" t="b">
        <v>1</v>
      </c>
      <c r="H5732" t="b">
        <v>0</v>
      </c>
      <c r="I5732" t="s">
        <v>23</v>
      </c>
      <c r="J5732" t="s">
        <v>47</v>
      </c>
      <c r="K5732" t="s">
        <v>58</v>
      </c>
      <c r="L5732">
        <v>64031</v>
      </c>
    </row>
    <row r="5733" spans="1:12" x14ac:dyDescent="0.25">
      <c r="A5733" t="s">
        <v>49</v>
      </c>
      <c r="B5733" t="s">
        <v>50</v>
      </c>
      <c r="C5733" t="s">
        <v>40</v>
      </c>
      <c r="D5733" t="s">
        <v>29</v>
      </c>
      <c r="E5733" t="b">
        <v>1</v>
      </c>
      <c r="F5733" s="1">
        <v>45528.993009259262</v>
      </c>
      <c r="G5733" t="b">
        <v>0</v>
      </c>
      <c r="H5733" t="b">
        <v>1</v>
      </c>
      <c r="I5733" t="s">
        <v>51</v>
      </c>
      <c r="J5733" t="s">
        <v>70</v>
      </c>
      <c r="K5733" t="s">
        <v>130</v>
      </c>
      <c r="L5733">
        <v>77870</v>
      </c>
    </row>
    <row r="5734" spans="1:12" x14ac:dyDescent="0.25">
      <c r="A5734" t="s">
        <v>26</v>
      </c>
      <c r="B5734" t="s">
        <v>71</v>
      </c>
      <c r="C5734" t="s">
        <v>40</v>
      </c>
      <c r="D5734" t="s">
        <v>29</v>
      </c>
      <c r="E5734" t="b">
        <v>0</v>
      </c>
      <c r="F5734" s="1">
        <v>45644.979398148149</v>
      </c>
      <c r="G5734" t="b">
        <v>1</v>
      </c>
      <c r="H5734" t="b">
        <v>1</v>
      </c>
      <c r="I5734" t="s">
        <v>30</v>
      </c>
      <c r="J5734" t="s">
        <v>34</v>
      </c>
      <c r="K5734" t="s">
        <v>92</v>
      </c>
      <c r="L5734">
        <v>96732</v>
      </c>
    </row>
    <row r="5735" spans="1:12" x14ac:dyDescent="0.25">
      <c r="A5735" t="s">
        <v>49</v>
      </c>
      <c r="B5735" t="s">
        <v>108</v>
      </c>
      <c r="C5735" t="s">
        <v>40</v>
      </c>
      <c r="D5735" t="s">
        <v>29</v>
      </c>
      <c r="E5735" t="b">
        <v>1</v>
      </c>
      <c r="F5735" s="1">
        <v>45516.96802083333</v>
      </c>
      <c r="G5735" t="b">
        <v>1</v>
      </c>
      <c r="H5735" t="b">
        <v>0</v>
      </c>
      <c r="I5735" t="s">
        <v>51</v>
      </c>
      <c r="J5735" t="s">
        <v>31</v>
      </c>
      <c r="K5735" t="s">
        <v>97</v>
      </c>
      <c r="L5735">
        <v>86867</v>
      </c>
    </row>
    <row r="5736" spans="1:12" x14ac:dyDescent="0.25">
      <c r="A5736" t="s">
        <v>26</v>
      </c>
      <c r="B5736" t="s">
        <v>33</v>
      </c>
      <c r="C5736" t="s">
        <v>43</v>
      </c>
      <c r="D5736" t="s">
        <v>29</v>
      </c>
      <c r="E5736" t="b">
        <v>1</v>
      </c>
      <c r="F5736" s="1">
        <v>45521.703761574077</v>
      </c>
      <c r="G5736" t="b">
        <v>1</v>
      </c>
      <c r="H5736" t="b">
        <v>1</v>
      </c>
      <c r="I5736" t="s">
        <v>30</v>
      </c>
      <c r="J5736" t="s">
        <v>24</v>
      </c>
      <c r="K5736" t="s">
        <v>127</v>
      </c>
      <c r="L5736">
        <v>85838</v>
      </c>
    </row>
    <row r="5737" spans="1:12" x14ac:dyDescent="0.25">
      <c r="A5737" t="s">
        <v>26</v>
      </c>
      <c r="B5737" t="s">
        <v>33</v>
      </c>
      <c r="C5737" t="s">
        <v>28</v>
      </c>
      <c r="D5737" t="s">
        <v>22</v>
      </c>
      <c r="E5737" t="b">
        <v>1</v>
      </c>
      <c r="F5737" s="1">
        <v>45460.334085648137</v>
      </c>
      <c r="G5737" t="b">
        <v>1</v>
      </c>
      <c r="H5737" t="b">
        <v>1</v>
      </c>
      <c r="I5737" t="s">
        <v>30</v>
      </c>
      <c r="J5737" t="s">
        <v>31</v>
      </c>
      <c r="K5737" t="s">
        <v>110</v>
      </c>
      <c r="L5737">
        <v>128194</v>
      </c>
    </row>
    <row r="5738" spans="1:12" x14ac:dyDescent="0.25">
      <c r="A5738" t="s">
        <v>12</v>
      </c>
      <c r="B5738" t="s">
        <v>63</v>
      </c>
      <c r="C5738" t="s">
        <v>40</v>
      </c>
      <c r="D5738" t="s">
        <v>29</v>
      </c>
      <c r="E5738" t="b">
        <v>0</v>
      </c>
      <c r="F5738" s="1">
        <v>45577.366678240738</v>
      </c>
      <c r="G5738" t="b">
        <v>1</v>
      </c>
      <c r="H5738" t="b">
        <v>1</v>
      </c>
      <c r="I5738" t="s">
        <v>16</v>
      </c>
      <c r="J5738" t="s">
        <v>17</v>
      </c>
      <c r="K5738" t="s">
        <v>125</v>
      </c>
      <c r="L5738">
        <v>137045</v>
      </c>
    </row>
    <row r="5739" spans="1:12" x14ac:dyDescent="0.25">
      <c r="A5739" t="s">
        <v>49</v>
      </c>
      <c r="B5739" t="s">
        <v>108</v>
      </c>
      <c r="C5739" t="s">
        <v>14</v>
      </c>
      <c r="D5739" t="s">
        <v>15</v>
      </c>
      <c r="E5739" t="b">
        <v>1</v>
      </c>
      <c r="F5739" s="1">
        <v>45576.863495370373</v>
      </c>
      <c r="G5739" t="b">
        <v>0</v>
      </c>
      <c r="H5739" t="b">
        <v>0</v>
      </c>
      <c r="I5739" t="s">
        <v>51</v>
      </c>
      <c r="J5739" t="s">
        <v>64</v>
      </c>
      <c r="K5739" t="s">
        <v>128</v>
      </c>
      <c r="L5739">
        <v>99160</v>
      </c>
    </row>
    <row r="5740" spans="1:12" x14ac:dyDescent="0.25">
      <c r="A5740" t="s">
        <v>54</v>
      </c>
      <c r="B5740" t="s">
        <v>55</v>
      </c>
      <c r="C5740" t="s">
        <v>40</v>
      </c>
      <c r="D5740" t="s">
        <v>15</v>
      </c>
      <c r="E5740" t="b">
        <v>0</v>
      </c>
      <c r="F5740" s="1">
        <v>45294.004606481481</v>
      </c>
      <c r="G5740" t="b">
        <v>0</v>
      </c>
      <c r="H5740" t="b">
        <v>0</v>
      </c>
      <c r="I5740" t="s">
        <v>30</v>
      </c>
      <c r="J5740" t="s">
        <v>44</v>
      </c>
      <c r="K5740" t="s">
        <v>121</v>
      </c>
      <c r="L5740">
        <v>151169</v>
      </c>
    </row>
    <row r="5741" spans="1:12" x14ac:dyDescent="0.25">
      <c r="A5741" t="s">
        <v>12</v>
      </c>
      <c r="B5741" t="s">
        <v>75</v>
      </c>
      <c r="C5741" t="s">
        <v>14</v>
      </c>
      <c r="D5741" t="s">
        <v>15</v>
      </c>
      <c r="E5741" t="b">
        <v>1</v>
      </c>
      <c r="F5741" s="1">
        <v>45523.118877314817</v>
      </c>
      <c r="G5741" t="b">
        <v>1</v>
      </c>
      <c r="H5741" t="b">
        <v>1</v>
      </c>
      <c r="I5741" t="s">
        <v>16</v>
      </c>
      <c r="J5741" t="s">
        <v>17</v>
      </c>
      <c r="K5741" t="s">
        <v>103</v>
      </c>
      <c r="L5741">
        <v>126686</v>
      </c>
    </row>
    <row r="5742" spans="1:12" x14ac:dyDescent="0.25">
      <c r="A5742" t="s">
        <v>26</v>
      </c>
      <c r="B5742" t="s">
        <v>71</v>
      </c>
      <c r="C5742" t="s">
        <v>21</v>
      </c>
      <c r="D5742" t="s">
        <v>22</v>
      </c>
      <c r="E5742" t="b">
        <v>0</v>
      </c>
      <c r="F5742" s="1">
        <v>45312.776388888888</v>
      </c>
      <c r="G5742" t="b">
        <v>0</v>
      </c>
      <c r="H5742" t="b">
        <v>1</v>
      </c>
      <c r="I5742" t="s">
        <v>30</v>
      </c>
      <c r="J5742" t="s">
        <v>24</v>
      </c>
      <c r="K5742" t="s">
        <v>104</v>
      </c>
      <c r="L5742">
        <v>112488</v>
      </c>
    </row>
    <row r="5743" spans="1:12" x14ac:dyDescent="0.25">
      <c r="A5743" t="s">
        <v>49</v>
      </c>
      <c r="B5743" t="s">
        <v>61</v>
      </c>
      <c r="C5743" t="s">
        <v>21</v>
      </c>
      <c r="D5743" t="s">
        <v>22</v>
      </c>
      <c r="E5743" t="b">
        <v>0</v>
      </c>
      <c r="F5743" s="1">
        <v>45495.566180555557</v>
      </c>
      <c r="G5743" t="b">
        <v>1</v>
      </c>
      <c r="H5743" t="b">
        <v>0</v>
      </c>
      <c r="I5743" t="s">
        <v>51</v>
      </c>
      <c r="J5743" t="s">
        <v>24</v>
      </c>
      <c r="K5743" t="s">
        <v>115</v>
      </c>
      <c r="L5743">
        <v>95078</v>
      </c>
    </row>
    <row r="5744" spans="1:12" x14ac:dyDescent="0.25">
      <c r="A5744" t="s">
        <v>49</v>
      </c>
      <c r="B5744" t="s">
        <v>61</v>
      </c>
      <c r="C5744" t="s">
        <v>43</v>
      </c>
      <c r="D5744" t="s">
        <v>29</v>
      </c>
      <c r="E5744" t="b">
        <v>0</v>
      </c>
      <c r="F5744" s="1">
        <v>45478.040891203702</v>
      </c>
      <c r="G5744" t="b">
        <v>1</v>
      </c>
      <c r="H5744" t="b">
        <v>1</v>
      </c>
      <c r="I5744" t="s">
        <v>51</v>
      </c>
      <c r="J5744" t="s">
        <v>44</v>
      </c>
      <c r="K5744" t="s">
        <v>128</v>
      </c>
      <c r="L5744">
        <v>81860</v>
      </c>
    </row>
    <row r="5745" spans="1:12" x14ac:dyDescent="0.25">
      <c r="A5745" t="s">
        <v>45</v>
      </c>
      <c r="B5745" t="s">
        <v>46</v>
      </c>
      <c r="C5745" t="s">
        <v>28</v>
      </c>
      <c r="D5745" t="s">
        <v>22</v>
      </c>
      <c r="E5745" t="b">
        <v>0</v>
      </c>
      <c r="F5745" s="1">
        <v>45497.240914351853</v>
      </c>
      <c r="G5745" t="b">
        <v>0</v>
      </c>
      <c r="H5745" t="b">
        <v>0</v>
      </c>
      <c r="I5745" t="s">
        <v>16</v>
      </c>
      <c r="J5745" t="s">
        <v>34</v>
      </c>
      <c r="K5745" t="s">
        <v>101</v>
      </c>
      <c r="L5745">
        <v>85425</v>
      </c>
    </row>
    <row r="5746" spans="1:12" x14ac:dyDescent="0.25">
      <c r="A5746" t="s">
        <v>49</v>
      </c>
      <c r="B5746" t="s">
        <v>108</v>
      </c>
      <c r="C5746" t="s">
        <v>21</v>
      </c>
      <c r="D5746" t="s">
        <v>29</v>
      </c>
      <c r="E5746" t="b">
        <v>0</v>
      </c>
      <c r="F5746" s="1">
        <v>45482.87295138889</v>
      </c>
      <c r="G5746" t="b">
        <v>1</v>
      </c>
      <c r="H5746" t="b">
        <v>1</v>
      </c>
      <c r="I5746" t="s">
        <v>51</v>
      </c>
      <c r="J5746" t="s">
        <v>70</v>
      </c>
      <c r="K5746" t="s">
        <v>77</v>
      </c>
      <c r="L5746">
        <v>99345</v>
      </c>
    </row>
    <row r="5747" spans="1:12" x14ac:dyDescent="0.25">
      <c r="A5747" t="s">
        <v>12</v>
      </c>
      <c r="B5747" t="s">
        <v>63</v>
      </c>
      <c r="C5747" t="s">
        <v>40</v>
      </c>
      <c r="D5747" t="s">
        <v>15</v>
      </c>
      <c r="E5747" t="b">
        <v>0</v>
      </c>
      <c r="F5747" s="1">
        <v>45642.477777777778</v>
      </c>
      <c r="G5747" t="b">
        <v>1</v>
      </c>
      <c r="H5747" t="b">
        <v>1</v>
      </c>
      <c r="I5747" t="s">
        <v>16</v>
      </c>
      <c r="J5747" t="s">
        <v>64</v>
      </c>
      <c r="K5747" t="s">
        <v>101</v>
      </c>
      <c r="L5747">
        <v>123383</v>
      </c>
    </row>
    <row r="5748" spans="1:12" x14ac:dyDescent="0.25">
      <c r="A5748" t="s">
        <v>45</v>
      </c>
      <c r="B5748" t="s">
        <v>76</v>
      </c>
      <c r="C5748" t="s">
        <v>68</v>
      </c>
      <c r="D5748" t="s">
        <v>22</v>
      </c>
      <c r="E5748" t="b">
        <v>0</v>
      </c>
      <c r="F5748" s="1">
        <v>45627.690057870372</v>
      </c>
      <c r="G5748" t="b">
        <v>1</v>
      </c>
      <c r="H5748" t="b">
        <v>1</v>
      </c>
      <c r="I5748" t="s">
        <v>16</v>
      </c>
      <c r="J5748" t="s">
        <v>24</v>
      </c>
      <c r="K5748" t="s">
        <v>69</v>
      </c>
      <c r="L5748">
        <v>104898</v>
      </c>
    </row>
    <row r="5749" spans="1:12" x14ac:dyDescent="0.25">
      <c r="A5749" t="s">
        <v>82</v>
      </c>
      <c r="B5749" t="s">
        <v>83</v>
      </c>
      <c r="C5749" t="s">
        <v>28</v>
      </c>
      <c r="D5749" t="s">
        <v>15</v>
      </c>
      <c r="E5749" t="b">
        <v>0</v>
      </c>
      <c r="F5749" s="1">
        <v>45473.538101851853</v>
      </c>
      <c r="G5749" t="b">
        <v>1</v>
      </c>
      <c r="H5749" t="b">
        <v>0</v>
      </c>
      <c r="I5749" t="s">
        <v>84</v>
      </c>
      <c r="J5749" t="s">
        <v>64</v>
      </c>
      <c r="K5749" t="s">
        <v>126</v>
      </c>
      <c r="L5749">
        <v>123946</v>
      </c>
    </row>
    <row r="5750" spans="1:12" x14ac:dyDescent="0.25">
      <c r="A5750" t="s">
        <v>54</v>
      </c>
      <c r="B5750" t="s">
        <v>55</v>
      </c>
      <c r="C5750" t="s">
        <v>68</v>
      </c>
      <c r="D5750" t="s">
        <v>22</v>
      </c>
      <c r="E5750" t="b">
        <v>0</v>
      </c>
      <c r="F5750" s="1">
        <v>45529.145428240743</v>
      </c>
      <c r="G5750" t="b">
        <v>1</v>
      </c>
      <c r="H5750" t="b">
        <v>1</v>
      </c>
      <c r="I5750" t="s">
        <v>30</v>
      </c>
      <c r="J5750" t="s">
        <v>44</v>
      </c>
      <c r="K5750" t="s">
        <v>122</v>
      </c>
      <c r="L5750">
        <v>117170</v>
      </c>
    </row>
    <row r="5751" spans="1:12" x14ac:dyDescent="0.25">
      <c r="A5751" t="s">
        <v>82</v>
      </c>
      <c r="B5751" t="s">
        <v>91</v>
      </c>
      <c r="C5751" t="s">
        <v>68</v>
      </c>
      <c r="D5751" t="s">
        <v>29</v>
      </c>
      <c r="E5751" t="b">
        <v>0</v>
      </c>
      <c r="F5751" s="1">
        <v>45304.230416666673</v>
      </c>
      <c r="G5751" t="b">
        <v>0</v>
      </c>
      <c r="H5751" t="b">
        <v>1</v>
      </c>
      <c r="I5751" t="s">
        <v>84</v>
      </c>
      <c r="J5751" t="s">
        <v>34</v>
      </c>
      <c r="K5751" t="s">
        <v>58</v>
      </c>
      <c r="L5751">
        <v>113585</v>
      </c>
    </row>
    <row r="5752" spans="1:12" x14ac:dyDescent="0.25">
      <c r="A5752" t="s">
        <v>26</v>
      </c>
      <c r="B5752" t="s">
        <v>33</v>
      </c>
      <c r="C5752" t="s">
        <v>28</v>
      </c>
      <c r="D5752" t="s">
        <v>22</v>
      </c>
      <c r="E5752" t="b">
        <v>0</v>
      </c>
      <c r="F5752" s="1">
        <v>45466.860613425917</v>
      </c>
      <c r="G5752" t="b">
        <v>1</v>
      </c>
      <c r="H5752" t="b">
        <v>1</v>
      </c>
      <c r="I5752" t="s">
        <v>30</v>
      </c>
      <c r="J5752" t="s">
        <v>47</v>
      </c>
      <c r="K5752" t="s">
        <v>101</v>
      </c>
      <c r="L5752">
        <v>88767</v>
      </c>
    </row>
    <row r="5753" spans="1:12" x14ac:dyDescent="0.25">
      <c r="A5753" t="s">
        <v>49</v>
      </c>
      <c r="B5753" t="s">
        <v>61</v>
      </c>
      <c r="C5753" t="s">
        <v>43</v>
      </c>
      <c r="D5753" t="s">
        <v>29</v>
      </c>
      <c r="E5753" t="b">
        <v>0</v>
      </c>
      <c r="F5753" s="1">
        <v>45475.021238425928</v>
      </c>
      <c r="G5753" t="b">
        <v>1</v>
      </c>
      <c r="H5753" t="b">
        <v>1</v>
      </c>
      <c r="I5753" t="s">
        <v>51</v>
      </c>
      <c r="J5753" t="s">
        <v>80</v>
      </c>
      <c r="K5753" t="s">
        <v>101</v>
      </c>
      <c r="L5753">
        <v>83810</v>
      </c>
    </row>
    <row r="5754" spans="1:12" x14ac:dyDescent="0.25">
      <c r="A5754" t="s">
        <v>38</v>
      </c>
      <c r="B5754" t="s">
        <v>39</v>
      </c>
      <c r="C5754" t="s">
        <v>43</v>
      </c>
      <c r="D5754" t="s">
        <v>22</v>
      </c>
      <c r="E5754" t="b">
        <v>1</v>
      </c>
      <c r="F5754" s="1">
        <v>45597.18204861111</v>
      </c>
      <c r="G5754" t="b">
        <v>0</v>
      </c>
      <c r="H5754" t="b">
        <v>0</v>
      </c>
      <c r="I5754" t="s">
        <v>41</v>
      </c>
      <c r="J5754" t="s">
        <v>47</v>
      </c>
      <c r="K5754" t="s">
        <v>65</v>
      </c>
      <c r="L5754">
        <v>73456</v>
      </c>
    </row>
    <row r="5755" spans="1:12" x14ac:dyDescent="0.25">
      <c r="A5755" t="s">
        <v>45</v>
      </c>
      <c r="B5755" t="s">
        <v>88</v>
      </c>
      <c r="C5755" t="s">
        <v>68</v>
      </c>
      <c r="D5755" t="s">
        <v>15</v>
      </c>
      <c r="E5755" t="b">
        <v>0</v>
      </c>
      <c r="F5755" s="1">
        <v>45399.49355324074</v>
      </c>
      <c r="G5755" t="b">
        <v>1</v>
      </c>
      <c r="H5755" t="b">
        <v>1</v>
      </c>
      <c r="I5755" t="s">
        <v>16</v>
      </c>
      <c r="J5755" t="s">
        <v>31</v>
      </c>
      <c r="K5755" t="s">
        <v>115</v>
      </c>
      <c r="L5755">
        <v>81275</v>
      </c>
    </row>
    <row r="5756" spans="1:12" x14ac:dyDescent="0.25">
      <c r="A5756" t="s">
        <v>49</v>
      </c>
      <c r="B5756" t="s">
        <v>108</v>
      </c>
      <c r="C5756" t="s">
        <v>68</v>
      </c>
      <c r="D5756" t="s">
        <v>15</v>
      </c>
      <c r="E5756" t="b">
        <v>0</v>
      </c>
      <c r="F5756" s="1">
        <v>45577.926168981481</v>
      </c>
      <c r="G5756" t="b">
        <v>0</v>
      </c>
      <c r="H5756" t="b">
        <v>0</v>
      </c>
      <c r="I5756" t="s">
        <v>51</v>
      </c>
      <c r="J5756" t="s">
        <v>57</v>
      </c>
      <c r="K5756" t="s">
        <v>125</v>
      </c>
      <c r="L5756">
        <v>82604</v>
      </c>
    </row>
    <row r="5757" spans="1:12" x14ac:dyDescent="0.25">
      <c r="A5757" t="s">
        <v>82</v>
      </c>
      <c r="B5757" t="s">
        <v>85</v>
      </c>
      <c r="C5757" t="s">
        <v>68</v>
      </c>
      <c r="D5757" t="s">
        <v>15</v>
      </c>
      <c r="E5757" t="b">
        <v>1</v>
      </c>
      <c r="F5757" s="1">
        <v>45525.75204861111</v>
      </c>
      <c r="G5757" t="b">
        <v>0</v>
      </c>
      <c r="H5757" t="b">
        <v>1</v>
      </c>
      <c r="I5757" t="s">
        <v>84</v>
      </c>
      <c r="J5757" t="s">
        <v>70</v>
      </c>
      <c r="K5757" t="s">
        <v>115</v>
      </c>
      <c r="L5757">
        <v>132801</v>
      </c>
    </row>
    <row r="5758" spans="1:12" x14ac:dyDescent="0.25">
      <c r="A5758" t="s">
        <v>26</v>
      </c>
      <c r="B5758" t="s">
        <v>71</v>
      </c>
      <c r="C5758" t="s">
        <v>21</v>
      </c>
      <c r="D5758" t="s">
        <v>22</v>
      </c>
      <c r="E5758" t="b">
        <v>0</v>
      </c>
      <c r="F5758" s="1">
        <v>45300.009375000001</v>
      </c>
      <c r="G5758" t="b">
        <v>0</v>
      </c>
      <c r="H5758" t="b">
        <v>1</v>
      </c>
      <c r="I5758" t="s">
        <v>30</v>
      </c>
      <c r="J5758" t="s">
        <v>34</v>
      </c>
      <c r="K5758" t="s">
        <v>67</v>
      </c>
      <c r="L5758">
        <v>120192</v>
      </c>
    </row>
    <row r="5759" spans="1:12" x14ac:dyDescent="0.25">
      <c r="A5759" t="s">
        <v>54</v>
      </c>
      <c r="B5759" t="s">
        <v>55</v>
      </c>
      <c r="C5759" t="s">
        <v>40</v>
      </c>
      <c r="D5759" t="s">
        <v>15</v>
      </c>
      <c r="E5759" t="b">
        <v>0</v>
      </c>
      <c r="F5759" s="1">
        <v>45479.711701388893</v>
      </c>
      <c r="G5759" t="b">
        <v>0</v>
      </c>
      <c r="H5759" t="b">
        <v>1</v>
      </c>
      <c r="I5759" t="s">
        <v>30</v>
      </c>
      <c r="J5759" t="s">
        <v>52</v>
      </c>
      <c r="K5759" t="s">
        <v>121</v>
      </c>
      <c r="L5759">
        <v>118316</v>
      </c>
    </row>
    <row r="5760" spans="1:12" x14ac:dyDescent="0.25">
      <c r="A5760" t="s">
        <v>49</v>
      </c>
      <c r="B5760" t="s">
        <v>108</v>
      </c>
      <c r="C5760" t="s">
        <v>68</v>
      </c>
      <c r="D5760" t="s">
        <v>15</v>
      </c>
      <c r="E5760" t="b">
        <v>1</v>
      </c>
      <c r="F5760" s="1">
        <v>45466.453668981478</v>
      </c>
      <c r="G5760" t="b">
        <v>0</v>
      </c>
      <c r="H5760" t="b">
        <v>1</v>
      </c>
      <c r="I5760" t="s">
        <v>51</v>
      </c>
      <c r="J5760" t="s">
        <v>17</v>
      </c>
      <c r="K5760" t="s">
        <v>81</v>
      </c>
      <c r="L5760">
        <v>77574</v>
      </c>
    </row>
    <row r="5761" spans="1:12" x14ac:dyDescent="0.25">
      <c r="A5761" t="s">
        <v>45</v>
      </c>
      <c r="B5761" t="s">
        <v>88</v>
      </c>
      <c r="C5761" t="s">
        <v>28</v>
      </c>
      <c r="D5761" t="s">
        <v>29</v>
      </c>
      <c r="E5761" t="b">
        <v>1</v>
      </c>
      <c r="F5761" s="1">
        <v>45631.647453703707</v>
      </c>
      <c r="G5761" t="b">
        <v>0</v>
      </c>
      <c r="H5761" t="b">
        <v>1</v>
      </c>
      <c r="I5761" t="s">
        <v>16</v>
      </c>
      <c r="J5761" t="s">
        <v>72</v>
      </c>
      <c r="K5761" t="s">
        <v>126</v>
      </c>
      <c r="L5761">
        <v>96387</v>
      </c>
    </row>
    <row r="5762" spans="1:12" x14ac:dyDescent="0.25">
      <c r="A5762" t="s">
        <v>26</v>
      </c>
      <c r="B5762" t="s">
        <v>71</v>
      </c>
      <c r="C5762" t="s">
        <v>21</v>
      </c>
      <c r="D5762" t="s">
        <v>22</v>
      </c>
      <c r="E5762" t="b">
        <v>0</v>
      </c>
      <c r="F5762" s="1">
        <v>45641.208506944437</v>
      </c>
      <c r="G5762" t="b">
        <v>1</v>
      </c>
      <c r="H5762" t="b">
        <v>1</v>
      </c>
      <c r="I5762" t="s">
        <v>30</v>
      </c>
      <c r="J5762" t="s">
        <v>66</v>
      </c>
      <c r="K5762" t="s">
        <v>106</v>
      </c>
      <c r="L5762">
        <v>85135</v>
      </c>
    </row>
    <row r="5763" spans="1:12" x14ac:dyDescent="0.25">
      <c r="A5763" t="s">
        <v>49</v>
      </c>
      <c r="B5763" t="s">
        <v>108</v>
      </c>
      <c r="C5763" t="s">
        <v>43</v>
      </c>
      <c r="D5763" t="s">
        <v>29</v>
      </c>
      <c r="E5763" t="b">
        <v>1</v>
      </c>
      <c r="F5763" s="1">
        <v>45623.733877314808</v>
      </c>
      <c r="G5763" t="b">
        <v>0</v>
      </c>
      <c r="H5763" t="b">
        <v>0</v>
      </c>
      <c r="I5763" t="s">
        <v>51</v>
      </c>
      <c r="J5763" t="s">
        <v>70</v>
      </c>
      <c r="K5763" t="s">
        <v>69</v>
      </c>
      <c r="L5763">
        <v>72883</v>
      </c>
    </row>
    <row r="5764" spans="1:12" x14ac:dyDescent="0.25">
      <c r="A5764" t="s">
        <v>38</v>
      </c>
      <c r="B5764" t="s">
        <v>107</v>
      </c>
      <c r="C5764" t="s">
        <v>14</v>
      </c>
      <c r="D5764" t="s">
        <v>15</v>
      </c>
      <c r="E5764" t="b">
        <v>1</v>
      </c>
      <c r="F5764" s="1">
        <v>45580.515844907408</v>
      </c>
      <c r="G5764" t="b">
        <v>0</v>
      </c>
      <c r="H5764" t="b">
        <v>1</v>
      </c>
      <c r="I5764" t="s">
        <v>41</v>
      </c>
      <c r="J5764" t="s">
        <v>64</v>
      </c>
      <c r="K5764" t="s">
        <v>116</v>
      </c>
      <c r="L5764">
        <v>94945</v>
      </c>
    </row>
    <row r="5765" spans="1:12" x14ac:dyDescent="0.25">
      <c r="A5765" t="s">
        <v>19</v>
      </c>
      <c r="B5765" t="s">
        <v>94</v>
      </c>
      <c r="C5765" t="s">
        <v>43</v>
      </c>
      <c r="D5765" t="s">
        <v>22</v>
      </c>
      <c r="E5765" t="b">
        <v>0</v>
      </c>
      <c r="F5765" s="1">
        <v>45595.279479166667</v>
      </c>
      <c r="G5765" t="b">
        <v>0</v>
      </c>
      <c r="H5765" t="b">
        <v>1</v>
      </c>
      <c r="I5765" t="s">
        <v>23</v>
      </c>
      <c r="J5765" t="s">
        <v>44</v>
      </c>
      <c r="K5765" t="s">
        <v>60</v>
      </c>
      <c r="L5765">
        <v>83608</v>
      </c>
    </row>
    <row r="5766" spans="1:12" x14ac:dyDescent="0.25">
      <c r="A5766" t="s">
        <v>54</v>
      </c>
      <c r="B5766" t="s">
        <v>55</v>
      </c>
      <c r="C5766" t="s">
        <v>21</v>
      </c>
      <c r="D5766" t="s">
        <v>22</v>
      </c>
      <c r="E5766" t="b">
        <v>0</v>
      </c>
      <c r="F5766" s="1">
        <v>45567.991180555553</v>
      </c>
      <c r="G5766" t="b">
        <v>1</v>
      </c>
      <c r="H5766" t="b">
        <v>0</v>
      </c>
      <c r="I5766" t="s">
        <v>30</v>
      </c>
      <c r="J5766" t="s">
        <v>66</v>
      </c>
      <c r="K5766" t="s">
        <v>92</v>
      </c>
      <c r="L5766">
        <v>133967</v>
      </c>
    </row>
    <row r="5767" spans="1:12" x14ac:dyDescent="0.25">
      <c r="A5767" t="s">
        <v>54</v>
      </c>
      <c r="B5767" t="s">
        <v>55</v>
      </c>
      <c r="C5767" t="s">
        <v>14</v>
      </c>
      <c r="D5767" t="s">
        <v>22</v>
      </c>
      <c r="E5767" t="b">
        <v>0</v>
      </c>
      <c r="F5767" s="1">
        <v>45335.155289351853</v>
      </c>
      <c r="G5767" t="b">
        <v>1</v>
      </c>
      <c r="H5767" t="b">
        <v>1</v>
      </c>
      <c r="I5767" t="s">
        <v>30</v>
      </c>
      <c r="J5767" t="s">
        <v>34</v>
      </c>
      <c r="K5767" t="s">
        <v>118</v>
      </c>
      <c r="L5767">
        <v>125630</v>
      </c>
    </row>
    <row r="5768" spans="1:12" x14ac:dyDescent="0.25">
      <c r="A5768" t="s">
        <v>54</v>
      </c>
      <c r="B5768" t="s">
        <v>79</v>
      </c>
      <c r="C5768" t="s">
        <v>40</v>
      </c>
      <c r="D5768" t="s">
        <v>15</v>
      </c>
      <c r="E5768" t="b">
        <v>1</v>
      </c>
      <c r="F5768" s="1">
        <v>45539.335185185177</v>
      </c>
      <c r="G5768" t="b">
        <v>0</v>
      </c>
      <c r="H5768" t="b">
        <v>0</v>
      </c>
      <c r="I5768" t="s">
        <v>30</v>
      </c>
      <c r="J5768" t="s">
        <v>64</v>
      </c>
      <c r="K5768" t="s">
        <v>87</v>
      </c>
      <c r="L5768">
        <v>133139</v>
      </c>
    </row>
    <row r="5769" spans="1:12" x14ac:dyDescent="0.25">
      <c r="A5769" t="s">
        <v>82</v>
      </c>
      <c r="B5769" t="s">
        <v>83</v>
      </c>
      <c r="C5769" t="s">
        <v>14</v>
      </c>
      <c r="D5769" t="s">
        <v>22</v>
      </c>
      <c r="E5769" t="b">
        <v>0</v>
      </c>
      <c r="F5769" s="1">
        <v>45437.833171296297</v>
      </c>
      <c r="G5769" t="b">
        <v>1</v>
      </c>
      <c r="H5769" t="b">
        <v>0</v>
      </c>
      <c r="I5769" t="s">
        <v>84</v>
      </c>
      <c r="J5769" t="s">
        <v>70</v>
      </c>
      <c r="K5769" t="s">
        <v>90</v>
      </c>
      <c r="L5769">
        <v>129325</v>
      </c>
    </row>
    <row r="5770" spans="1:12" x14ac:dyDescent="0.25">
      <c r="A5770" t="s">
        <v>82</v>
      </c>
      <c r="B5770" t="s">
        <v>91</v>
      </c>
      <c r="C5770" t="s">
        <v>68</v>
      </c>
      <c r="D5770" t="s">
        <v>15</v>
      </c>
      <c r="E5770" t="b">
        <v>0</v>
      </c>
      <c r="F5770" s="1">
        <v>45655.358287037037</v>
      </c>
      <c r="G5770" t="b">
        <v>0</v>
      </c>
      <c r="H5770" t="b">
        <v>1</v>
      </c>
      <c r="I5770" t="s">
        <v>84</v>
      </c>
      <c r="J5770" t="s">
        <v>47</v>
      </c>
      <c r="K5770" t="s">
        <v>126</v>
      </c>
      <c r="L5770">
        <v>106976</v>
      </c>
    </row>
    <row r="5771" spans="1:12" x14ac:dyDescent="0.25">
      <c r="A5771" t="s">
        <v>54</v>
      </c>
      <c r="B5771" t="s">
        <v>55</v>
      </c>
      <c r="C5771" t="s">
        <v>21</v>
      </c>
      <c r="D5771" t="s">
        <v>29</v>
      </c>
      <c r="E5771" t="b">
        <v>1</v>
      </c>
      <c r="F5771" s="1">
        <v>45509.224016203712</v>
      </c>
      <c r="G5771" t="b">
        <v>1</v>
      </c>
      <c r="H5771" t="b">
        <v>0</v>
      </c>
      <c r="I5771" t="s">
        <v>30</v>
      </c>
      <c r="J5771" t="s">
        <v>52</v>
      </c>
      <c r="K5771" t="s">
        <v>92</v>
      </c>
      <c r="L5771">
        <v>120156</v>
      </c>
    </row>
    <row r="5772" spans="1:12" x14ac:dyDescent="0.25">
      <c r="A5772" t="s">
        <v>26</v>
      </c>
      <c r="B5772" t="s">
        <v>33</v>
      </c>
      <c r="C5772" t="s">
        <v>40</v>
      </c>
      <c r="D5772" t="s">
        <v>22</v>
      </c>
      <c r="E5772" t="b">
        <v>1</v>
      </c>
      <c r="F5772" s="1">
        <v>45555.171030092592</v>
      </c>
      <c r="G5772" t="b">
        <v>0</v>
      </c>
      <c r="H5772" t="b">
        <v>1</v>
      </c>
      <c r="I5772" t="s">
        <v>30</v>
      </c>
      <c r="J5772" t="s">
        <v>72</v>
      </c>
      <c r="K5772" t="s">
        <v>56</v>
      </c>
      <c r="L5772">
        <v>126519</v>
      </c>
    </row>
    <row r="5773" spans="1:12" x14ac:dyDescent="0.25">
      <c r="A5773" t="s">
        <v>49</v>
      </c>
      <c r="B5773" t="s">
        <v>61</v>
      </c>
      <c r="C5773" t="s">
        <v>68</v>
      </c>
      <c r="D5773" t="s">
        <v>29</v>
      </c>
      <c r="E5773" t="b">
        <v>0</v>
      </c>
      <c r="F5773" s="1">
        <v>45367.077268518522</v>
      </c>
      <c r="G5773" t="b">
        <v>0</v>
      </c>
      <c r="H5773" t="b">
        <v>0</v>
      </c>
      <c r="I5773" t="s">
        <v>51</v>
      </c>
      <c r="J5773" t="s">
        <v>72</v>
      </c>
      <c r="K5773" t="s">
        <v>59</v>
      </c>
      <c r="L5773">
        <v>77857</v>
      </c>
    </row>
    <row r="5774" spans="1:12" x14ac:dyDescent="0.25">
      <c r="A5774" t="s">
        <v>82</v>
      </c>
      <c r="B5774" t="s">
        <v>83</v>
      </c>
      <c r="C5774" t="s">
        <v>43</v>
      </c>
      <c r="D5774" t="s">
        <v>22</v>
      </c>
      <c r="E5774" t="b">
        <v>0</v>
      </c>
      <c r="F5774" s="1">
        <v>45549.074861111112</v>
      </c>
      <c r="G5774" t="b">
        <v>0</v>
      </c>
      <c r="H5774" t="b">
        <v>1</v>
      </c>
      <c r="I5774" t="s">
        <v>84</v>
      </c>
      <c r="J5774" t="s">
        <v>34</v>
      </c>
      <c r="K5774" t="s">
        <v>116</v>
      </c>
      <c r="L5774">
        <v>136280</v>
      </c>
    </row>
    <row r="5775" spans="1:12" x14ac:dyDescent="0.25">
      <c r="A5775" t="s">
        <v>54</v>
      </c>
      <c r="B5775" t="s">
        <v>55</v>
      </c>
      <c r="C5775" t="s">
        <v>68</v>
      </c>
      <c r="D5775" t="s">
        <v>22</v>
      </c>
      <c r="E5775" t="b">
        <v>0</v>
      </c>
      <c r="F5775" s="1">
        <v>45319.451851851853</v>
      </c>
      <c r="G5775" t="b">
        <v>1</v>
      </c>
      <c r="H5775" t="b">
        <v>0</v>
      </c>
      <c r="I5775" t="s">
        <v>30</v>
      </c>
      <c r="J5775" t="s">
        <v>17</v>
      </c>
      <c r="K5775" t="s">
        <v>128</v>
      </c>
      <c r="L5775">
        <v>145062</v>
      </c>
    </row>
    <row r="5776" spans="1:12" x14ac:dyDescent="0.25">
      <c r="A5776" t="s">
        <v>54</v>
      </c>
      <c r="B5776" t="s">
        <v>55</v>
      </c>
      <c r="C5776" t="s">
        <v>40</v>
      </c>
      <c r="D5776" t="s">
        <v>22</v>
      </c>
      <c r="E5776" t="b">
        <v>0</v>
      </c>
      <c r="F5776" s="1">
        <v>45654.856307870366</v>
      </c>
      <c r="G5776" t="b">
        <v>0</v>
      </c>
      <c r="H5776" t="b">
        <v>1</v>
      </c>
      <c r="I5776" t="s">
        <v>30</v>
      </c>
      <c r="J5776" t="s">
        <v>64</v>
      </c>
      <c r="K5776" t="s">
        <v>92</v>
      </c>
      <c r="L5776">
        <v>118435</v>
      </c>
    </row>
    <row r="5777" spans="1:12" x14ac:dyDescent="0.25">
      <c r="A5777" t="s">
        <v>49</v>
      </c>
      <c r="B5777" t="s">
        <v>61</v>
      </c>
      <c r="C5777" t="s">
        <v>14</v>
      </c>
      <c r="D5777" t="s">
        <v>29</v>
      </c>
      <c r="E5777" t="b">
        <v>1</v>
      </c>
      <c r="F5777" s="1">
        <v>45426.155856481477</v>
      </c>
      <c r="G5777" t="b">
        <v>0</v>
      </c>
      <c r="H5777" t="b">
        <v>1</v>
      </c>
      <c r="I5777" t="s">
        <v>51</v>
      </c>
      <c r="J5777" t="s">
        <v>80</v>
      </c>
      <c r="K5777" t="s">
        <v>92</v>
      </c>
      <c r="L5777">
        <v>86588</v>
      </c>
    </row>
    <row r="5778" spans="1:12" x14ac:dyDescent="0.25">
      <c r="A5778" t="s">
        <v>45</v>
      </c>
      <c r="B5778" t="s">
        <v>76</v>
      </c>
      <c r="C5778" t="s">
        <v>21</v>
      </c>
      <c r="D5778" t="s">
        <v>22</v>
      </c>
      <c r="E5778" t="b">
        <v>1</v>
      </c>
      <c r="F5778" s="1">
        <v>45388.356412037043</v>
      </c>
      <c r="G5778" t="b">
        <v>1</v>
      </c>
      <c r="H5778" t="b">
        <v>0</v>
      </c>
      <c r="I5778" t="s">
        <v>16</v>
      </c>
      <c r="J5778" t="s">
        <v>52</v>
      </c>
      <c r="K5778" t="s">
        <v>90</v>
      </c>
      <c r="L5778">
        <v>94056</v>
      </c>
    </row>
    <row r="5779" spans="1:12" x14ac:dyDescent="0.25">
      <c r="A5779" t="s">
        <v>45</v>
      </c>
      <c r="B5779" t="s">
        <v>46</v>
      </c>
      <c r="C5779" t="s">
        <v>43</v>
      </c>
      <c r="D5779" t="s">
        <v>22</v>
      </c>
      <c r="E5779" t="b">
        <v>1</v>
      </c>
      <c r="F5779" s="1">
        <v>45621.500300925924</v>
      </c>
      <c r="G5779" t="b">
        <v>0</v>
      </c>
      <c r="H5779" t="b">
        <v>0</v>
      </c>
      <c r="I5779" t="s">
        <v>16</v>
      </c>
      <c r="J5779" t="s">
        <v>66</v>
      </c>
      <c r="K5779" t="s">
        <v>125</v>
      </c>
      <c r="L5779">
        <v>108439</v>
      </c>
    </row>
    <row r="5780" spans="1:12" x14ac:dyDescent="0.25">
      <c r="A5780" t="s">
        <v>49</v>
      </c>
      <c r="B5780" t="s">
        <v>108</v>
      </c>
      <c r="C5780" t="s">
        <v>21</v>
      </c>
      <c r="D5780" t="s">
        <v>22</v>
      </c>
      <c r="E5780" t="b">
        <v>1</v>
      </c>
      <c r="F5780" s="1">
        <v>45429.905833333331</v>
      </c>
      <c r="G5780" t="b">
        <v>0</v>
      </c>
      <c r="H5780" t="b">
        <v>1</v>
      </c>
      <c r="I5780" t="s">
        <v>51</v>
      </c>
      <c r="J5780" t="s">
        <v>24</v>
      </c>
      <c r="K5780" t="s">
        <v>116</v>
      </c>
      <c r="L5780">
        <v>74797</v>
      </c>
    </row>
    <row r="5781" spans="1:12" x14ac:dyDescent="0.25">
      <c r="A5781" t="s">
        <v>45</v>
      </c>
      <c r="B5781" t="s">
        <v>46</v>
      </c>
      <c r="C5781" t="s">
        <v>40</v>
      </c>
      <c r="D5781" t="s">
        <v>29</v>
      </c>
      <c r="E5781" t="b">
        <v>1</v>
      </c>
      <c r="F5781" s="1">
        <v>45633.765405092592</v>
      </c>
      <c r="G5781" t="b">
        <v>1</v>
      </c>
      <c r="H5781" t="b">
        <v>1</v>
      </c>
      <c r="I5781" t="s">
        <v>16</v>
      </c>
      <c r="J5781" t="s">
        <v>64</v>
      </c>
      <c r="K5781" t="s">
        <v>81</v>
      </c>
      <c r="L5781">
        <v>103737</v>
      </c>
    </row>
    <row r="5782" spans="1:12" x14ac:dyDescent="0.25">
      <c r="A5782" t="s">
        <v>19</v>
      </c>
      <c r="B5782" t="s">
        <v>94</v>
      </c>
      <c r="C5782" t="s">
        <v>43</v>
      </c>
      <c r="D5782" t="s">
        <v>22</v>
      </c>
      <c r="E5782" t="b">
        <v>0</v>
      </c>
      <c r="F5782" s="1">
        <v>45500.008171296293</v>
      </c>
      <c r="G5782" t="b">
        <v>1</v>
      </c>
      <c r="H5782" t="b">
        <v>0</v>
      </c>
      <c r="I5782" t="s">
        <v>23</v>
      </c>
      <c r="J5782" t="s">
        <v>24</v>
      </c>
      <c r="K5782" t="s">
        <v>110</v>
      </c>
      <c r="L5782">
        <v>71834</v>
      </c>
    </row>
    <row r="5783" spans="1:12" x14ac:dyDescent="0.25">
      <c r="A5783" t="s">
        <v>19</v>
      </c>
      <c r="B5783" t="s">
        <v>86</v>
      </c>
      <c r="C5783" t="s">
        <v>21</v>
      </c>
      <c r="D5783" t="s">
        <v>22</v>
      </c>
      <c r="E5783" t="b">
        <v>0</v>
      </c>
      <c r="F5783" s="1">
        <v>45618.736319444448</v>
      </c>
      <c r="G5783" t="b">
        <v>0</v>
      </c>
      <c r="H5783" t="b">
        <v>1</v>
      </c>
      <c r="I5783" t="s">
        <v>23</v>
      </c>
      <c r="J5783" t="s">
        <v>57</v>
      </c>
      <c r="K5783" t="s">
        <v>122</v>
      </c>
      <c r="L5783">
        <v>86110</v>
      </c>
    </row>
    <row r="5784" spans="1:12" x14ac:dyDescent="0.25">
      <c r="A5784" t="s">
        <v>82</v>
      </c>
      <c r="B5784" t="s">
        <v>85</v>
      </c>
      <c r="C5784" t="s">
        <v>43</v>
      </c>
      <c r="D5784" t="s">
        <v>22</v>
      </c>
      <c r="E5784" t="b">
        <v>0</v>
      </c>
      <c r="F5784" s="1">
        <v>45487.298645833333</v>
      </c>
      <c r="G5784" t="b">
        <v>1</v>
      </c>
      <c r="H5784" t="b">
        <v>1</v>
      </c>
      <c r="I5784" t="s">
        <v>84</v>
      </c>
      <c r="J5784" t="s">
        <v>47</v>
      </c>
      <c r="K5784" t="s">
        <v>87</v>
      </c>
      <c r="L5784">
        <v>118621</v>
      </c>
    </row>
    <row r="5785" spans="1:12" x14ac:dyDescent="0.25">
      <c r="A5785" t="s">
        <v>19</v>
      </c>
      <c r="B5785" t="s">
        <v>86</v>
      </c>
      <c r="C5785" t="s">
        <v>28</v>
      </c>
      <c r="D5785" t="s">
        <v>22</v>
      </c>
      <c r="E5785" t="b">
        <v>0</v>
      </c>
      <c r="F5785" s="1">
        <v>45477.475416666668</v>
      </c>
      <c r="G5785" t="b">
        <v>1</v>
      </c>
      <c r="H5785" t="b">
        <v>0</v>
      </c>
      <c r="I5785" t="s">
        <v>23</v>
      </c>
      <c r="J5785" t="s">
        <v>17</v>
      </c>
      <c r="K5785" t="s">
        <v>98</v>
      </c>
      <c r="L5785">
        <v>79470</v>
      </c>
    </row>
    <row r="5786" spans="1:12" x14ac:dyDescent="0.25">
      <c r="A5786" t="s">
        <v>49</v>
      </c>
      <c r="B5786" t="s">
        <v>108</v>
      </c>
      <c r="C5786" t="s">
        <v>14</v>
      </c>
      <c r="D5786" t="s">
        <v>29</v>
      </c>
      <c r="E5786" t="b">
        <v>0</v>
      </c>
      <c r="F5786" s="1">
        <v>45545.894571759258</v>
      </c>
      <c r="G5786" t="b">
        <v>0</v>
      </c>
      <c r="H5786" t="b">
        <v>1</v>
      </c>
      <c r="I5786" t="s">
        <v>51</v>
      </c>
      <c r="J5786" t="s">
        <v>72</v>
      </c>
      <c r="K5786" t="s">
        <v>98</v>
      </c>
      <c r="L5786">
        <v>92846</v>
      </c>
    </row>
    <row r="5787" spans="1:12" x14ac:dyDescent="0.25">
      <c r="A5787" t="s">
        <v>26</v>
      </c>
      <c r="B5787" t="s">
        <v>71</v>
      </c>
      <c r="C5787" t="s">
        <v>68</v>
      </c>
      <c r="D5787" t="s">
        <v>22</v>
      </c>
      <c r="E5787" t="b">
        <v>1</v>
      </c>
      <c r="F5787" s="1">
        <v>45603.074259259258</v>
      </c>
      <c r="G5787" t="b">
        <v>1</v>
      </c>
      <c r="H5787" t="b">
        <v>0</v>
      </c>
      <c r="I5787" t="s">
        <v>30</v>
      </c>
      <c r="J5787" t="s">
        <v>34</v>
      </c>
      <c r="K5787" t="s">
        <v>106</v>
      </c>
      <c r="L5787">
        <v>98273</v>
      </c>
    </row>
    <row r="5788" spans="1:12" x14ac:dyDescent="0.25">
      <c r="A5788" t="s">
        <v>54</v>
      </c>
      <c r="B5788" t="s">
        <v>79</v>
      </c>
      <c r="C5788" t="s">
        <v>14</v>
      </c>
      <c r="D5788" t="s">
        <v>22</v>
      </c>
      <c r="E5788" t="b">
        <v>1</v>
      </c>
      <c r="F5788" s="1">
        <v>45480.981759259259</v>
      </c>
      <c r="G5788" t="b">
        <v>1</v>
      </c>
      <c r="H5788" t="b">
        <v>1</v>
      </c>
      <c r="I5788" t="s">
        <v>30</v>
      </c>
      <c r="J5788" t="s">
        <v>80</v>
      </c>
      <c r="K5788" t="s">
        <v>18</v>
      </c>
      <c r="L5788">
        <v>124379</v>
      </c>
    </row>
    <row r="5789" spans="1:12" x14ac:dyDescent="0.25">
      <c r="A5789" t="s">
        <v>45</v>
      </c>
      <c r="B5789" t="s">
        <v>46</v>
      </c>
      <c r="C5789" t="s">
        <v>68</v>
      </c>
      <c r="D5789" t="s">
        <v>15</v>
      </c>
      <c r="E5789" t="b">
        <v>0</v>
      </c>
      <c r="F5789" s="1">
        <v>45571.971006944441</v>
      </c>
      <c r="G5789" t="b">
        <v>1</v>
      </c>
      <c r="H5789" t="b">
        <v>1</v>
      </c>
      <c r="I5789" t="s">
        <v>16</v>
      </c>
      <c r="J5789" t="s">
        <v>34</v>
      </c>
      <c r="K5789" t="s">
        <v>37</v>
      </c>
      <c r="L5789">
        <v>91493</v>
      </c>
    </row>
    <row r="5790" spans="1:12" x14ac:dyDescent="0.25">
      <c r="A5790" t="s">
        <v>45</v>
      </c>
      <c r="B5790" t="s">
        <v>76</v>
      </c>
      <c r="C5790" t="s">
        <v>28</v>
      </c>
      <c r="D5790" t="s">
        <v>22</v>
      </c>
      <c r="E5790" t="b">
        <v>0</v>
      </c>
      <c r="F5790" s="1">
        <v>45534.248113425929</v>
      </c>
      <c r="G5790" t="b">
        <v>1</v>
      </c>
      <c r="H5790" t="b">
        <v>0</v>
      </c>
      <c r="I5790" t="s">
        <v>16</v>
      </c>
      <c r="J5790" t="s">
        <v>57</v>
      </c>
      <c r="K5790" t="s">
        <v>62</v>
      </c>
      <c r="L5790">
        <v>92207</v>
      </c>
    </row>
    <row r="5791" spans="1:12" x14ac:dyDescent="0.25">
      <c r="A5791" t="s">
        <v>12</v>
      </c>
      <c r="B5791" t="s">
        <v>75</v>
      </c>
      <c r="C5791" t="s">
        <v>21</v>
      </c>
      <c r="D5791" t="s">
        <v>22</v>
      </c>
      <c r="E5791" t="b">
        <v>1</v>
      </c>
      <c r="F5791" s="1">
        <v>45617.405775462961</v>
      </c>
      <c r="G5791" t="b">
        <v>1</v>
      </c>
      <c r="H5791" t="b">
        <v>1</v>
      </c>
      <c r="I5791" t="s">
        <v>16</v>
      </c>
      <c r="J5791" t="s">
        <v>31</v>
      </c>
      <c r="K5791" t="s">
        <v>102</v>
      </c>
      <c r="L5791">
        <v>149414</v>
      </c>
    </row>
    <row r="5792" spans="1:12" x14ac:dyDescent="0.25">
      <c r="A5792" t="s">
        <v>12</v>
      </c>
      <c r="B5792" t="s">
        <v>63</v>
      </c>
      <c r="C5792" t="s">
        <v>43</v>
      </c>
      <c r="D5792" t="s">
        <v>29</v>
      </c>
      <c r="E5792" t="b">
        <v>1</v>
      </c>
      <c r="F5792" s="1">
        <v>45644.087893518517</v>
      </c>
      <c r="G5792" t="b">
        <v>0</v>
      </c>
      <c r="H5792" t="b">
        <v>0</v>
      </c>
      <c r="I5792" t="s">
        <v>16</v>
      </c>
      <c r="J5792" t="s">
        <v>47</v>
      </c>
      <c r="K5792" t="s">
        <v>124</v>
      </c>
      <c r="L5792">
        <v>130520</v>
      </c>
    </row>
    <row r="5793" spans="1:12" x14ac:dyDescent="0.25">
      <c r="A5793" t="s">
        <v>12</v>
      </c>
      <c r="B5793" t="s">
        <v>75</v>
      </c>
      <c r="C5793" t="s">
        <v>21</v>
      </c>
      <c r="D5793" t="s">
        <v>15</v>
      </c>
      <c r="E5793" t="b">
        <v>0</v>
      </c>
      <c r="F5793" s="1">
        <v>45591.848912037043</v>
      </c>
      <c r="G5793" t="b">
        <v>1</v>
      </c>
      <c r="H5793" t="b">
        <v>0</v>
      </c>
      <c r="I5793" t="s">
        <v>16</v>
      </c>
      <c r="J5793" t="s">
        <v>70</v>
      </c>
      <c r="K5793" t="s">
        <v>73</v>
      </c>
      <c r="L5793">
        <v>135805</v>
      </c>
    </row>
    <row r="5794" spans="1:12" x14ac:dyDescent="0.25">
      <c r="A5794" t="s">
        <v>49</v>
      </c>
      <c r="B5794" t="s">
        <v>108</v>
      </c>
      <c r="C5794" t="s">
        <v>43</v>
      </c>
      <c r="D5794" t="s">
        <v>15</v>
      </c>
      <c r="E5794" t="b">
        <v>1</v>
      </c>
      <c r="F5794" s="1">
        <v>45330.844409722216</v>
      </c>
      <c r="G5794" t="b">
        <v>0</v>
      </c>
      <c r="H5794" t="b">
        <v>0</v>
      </c>
      <c r="I5794" t="s">
        <v>51</v>
      </c>
      <c r="J5794" t="s">
        <v>47</v>
      </c>
      <c r="K5794" t="s">
        <v>81</v>
      </c>
      <c r="L5794">
        <v>91039</v>
      </c>
    </row>
    <row r="5795" spans="1:12" x14ac:dyDescent="0.25">
      <c r="A5795" t="s">
        <v>38</v>
      </c>
      <c r="B5795" t="s">
        <v>95</v>
      </c>
      <c r="C5795" t="s">
        <v>68</v>
      </c>
      <c r="D5795" t="s">
        <v>15</v>
      </c>
      <c r="E5795" t="b">
        <v>0</v>
      </c>
      <c r="F5795" s="1">
        <v>45596.216400462959</v>
      </c>
      <c r="G5795" t="b">
        <v>0</v>
      </c>
      <c r="H5795" t="b">
        <v>1</v>
      </c>
      <c r="I5795" t="s">
        <v>41</v>
      </c>
      <c r="J5795" t="s">
        <v>34</v>
      </c>
      <c r="K5795" t="s">
        <v>126</v>
      </c>
      <c r="L5795">
        <v>73864</v>
      </c>
    </row>
    <row r="5796" spans="1:12" x14ac:dyDescent="0.25">
      <c r="A5796" t="s">
        <v>26</v>
      </c>
      <c r="B5796" t="s">
        <v>27</v>
      </c>
      <c r="C5796" t="s">
        <v>14</v>
      </c>
      <c r="D5796" t="s">
        <v>15</v>
      </c>
      <c r="E5796" t="b">
        <v>0</v>
      </c>
      <c r="F5796" s="1">
        <v>45380.577534722222</v>
      </c>
      <c r="G5796" t="b">
        <v>0</v>
      </c>
      <c r="H5796" t="b">
        <v>1</v>
      </c>
      <c r="I5796" t="s">
        <v>30</v>
      </c>
      <c r="J5796" t="s">
        <v>44</v>
      </c>
      <c r="K5796" t="s">
        <v>101</v>
      </c>
      <c r="L5796">
        <v>85131</v>
      </c>
    </row>
    <row r="5797" spans="1:12" x14ac:dyDescent="0.25">
      <c r="A5797" t="s">
        <v>49</v>
      </c>
      <c r="B5797" t="s">
        <v>50</v>
      </c>
      <c r="C5797" t="s">
        <v>28</v>
      </c>
      <c r="D5797" t="s">
        <v>29</v>
      </c>
      <c r="E5797" t="b">
        <v>1</v>
      </c>
      <c r="F5797" s="1">
        <v>45523.147638888891</v>
      </c>
      <c r="G5797" t="b">
        <v>0</v>
      </c>
      <c r="H5797" t="b">
        <v>0</v>
      </c>
      <c r="I5797" t="s">
        <v>51</v>
      </c>
      <c r="J5797" t="s">
        <v>72</v>
      </c>
      <c r="K5797" t="s">
        <v>87</v>
      </c>
      <c r="L5797">
        <v>86800</v>
      </c>
    </row>
    <row r="5798" spans="1:12" x14ac:dyDescent="0.25">
      <c r="A5798" t="s">
        <v>54</v>
      </c>
      <c r="B5798" t="s">
        <v>79</v>
      </c>
      <c r="C5798" t="s">
        <v>40</v>
      </c>
      <c r="D5798" t="s">
        <v>22</v>
      </c>
      <c r="E5798" t="b">
        <v>1</v>
      </c>
      <c r="F5798" s="1">
        <v>45320.007361111107</v>
      </c>
      <c r="G5798" t="b">
        <v>1</v>
      </c>
      <c r="H5798" t="b">
        <v>1</v>
      </c>
      <c r="I5798" t="s">
        <v>30</v>
      </c>
      <c r="J5798" t="s">
        <v>17</v>
      </c>
      <c r="K5798" t="s">
        <v>102</v>
      </c>
      <c r="L5798">
        <v>129673</v>
      </c>
    </row>
    <row r="5799" spans="1:12" x14ac:dyDescent="0.25">
      <c r="A5799" t="s">
        <v>19</v>
      </c>
      <c r="B5799" t="s">
        <v>20</v>
      </c>
      <c r="C5799" t="s">
        <v>14</v>
      </c>
      <c r="D5799" t="s">
        <v>22</v>
      </c>
      <c r="E5799" t="b">
        <v>1</v>
      </c>
      <c r="F5799" s="1">
        <v>45516.08185185185</v>
      </c>
      <c r="G5799" t="b">
        <v>1</v>
      </c>
      <c r="H5799" t="b">
        <v>0</v>
      </c>
      <c r="I5799" t="s">
        <v>23</v>
      </c>
      <c r="J5799" t="s">
        <v>24</v>
      </c>
      <c r="K5799" t="s">
        <v>37</v>
      </c>
      <c r="L5799">
        <v>76733</v>
      </c>
    </row>
    <row r="5800" spans="1:12" x14ac:dyDescent="0.25">
      <c r="A5800" t="s">
        <v>54</v>
      </c>
      <c r="B5800" t="s">
        <v>55</v>
      </c>
      <c r="C5800" t="s">
        <v>40</v>
      </c>
      <c r="D5800" t="s">
        <v>15</v>
      </c>
      <c r="E5800" t="b">
        <v>1</v>
      </c>
      <c r="F5800" s="1">
        <v>45300.557824074072</v>
      </c>
      <c r="G5800" t="b">
        <v>1</v>
      </c>
      <c r="H5800" t="b">
        <v>0</v>
      </c>
      <c r="I5800" t="s">
        <v>30</v>
      </c>
      <c r="J5800" t="s">
        <v>34</v>
      </c>
      <c r="K5800" t="s">
        <v>121</v>
      </c>
      <c r="L5800">
        <v>129554</v>
      </c>
    </row>
    <row r="5801" spans="1:12" x14ac:dyDescent="0.25">
      <c r="A5801" t="s">
        <v>19</v>
      </c>
      <c r="B5801" t="s">
        <v>94</v>
      </c>
      <c r="C5801" t="s">
        <v>40</v>
      </c>
      <c r="D5801" t="s">
        <v>29</v>
      </c>
      <c r="E5801" t="b">
        <v>1</v>
      </c>
      <c r="F5801" s="1">
        <v>45435.123078703713</v>
      </c>
      <c r="G5801" t="b">
        <v>0</v>
      </c>
      <c r="H5801" t="b">
        <v>1</v>
      </c>
      <c r="I5801" t="s">
        <v>23</v>
      </c>
      <c r="J5801" t="s">
        <v>34</v>
      </c>
      <c r="K5801" t="s">
        <v>60</v>
      </c>
      <c r="L5801">
        <v>80830</v>
      </c>
    </row>
    <row r="5802" spans="1:12" x14ac:dyDescent="0.25">
      <c r="A5802" t="s">
        <v>54</v>
      </c>
      <c r="B5802" t="s">
        <v>79</v>
      </c>
      <c r="C5802" t="s">
        <v>21</v>
      </c>
      <c r="D5802" t="s">
        <v>29</v>
      </c>
      <c r="E5802" t="b">
        <v>0</v>
      </c>
      <c r="F5802" s="1">
        <v>45622.024039351847</v>
      </c>
      <c r="G5802" t="b">
        <v>1</v>
      </c>
      <c r="H5802" t="b">
        <v>0</v>
      </c>
      <c r="I5802" t="s">
        <v>30</v>
      </c>
      <c r="J5802" t="s">
        <v>52</v>
      </c>
      <c r="K5802" t="s">
        <v>60</v>
      </c>
      <c r="L5802">
        <v>150703</v>
      </c>
    </row>
    <row r="5803" spans="1:12" x14ac:dyDescent="0.25">
      <c r="A5803" t="s">
        <v>49</v>
      </c>
      <c r="B5803" t="s">
        <v>61</v>
      </c>
      <c r="C5803" t="s">
        <v>21</v>
      </c>
      <c r="D5803" t="s">
        <v>29</v>
      </c>
      <c r="E5803" t="b">
        <v>1</v>
      </c>
      <c r="F5803" s="1">
        <v>45560.659745370373</v>
      </c>
      <c r="G5803" t="b">
        <v>0</v>
      </c>
      <c r="H5803" t="b">
        <v>0</v>
      </c>
      <c r="I5803" t="s">
        <v>51</v>
      </c>
      <c r="J5803" t="s">
        <v>17</v>
      </c>
      <c r="K5803" t="s">
        <v>98</v>
      </c>
      <c r="L5803">
        <v>81220</v>
      </c>
    </row>
    <row r="5804" spans="1:12" x14ac:dyDescent="0.25">
      <c r="A5804" t="s">
        <v>19</v>
      </c>
      <c r="B5804" t="s">
        <v>20</v>
      </c>
      <c r="C5804" t="s">
        <v>68</v>
      </c>
      <c r="D5804" t="s">
        <v>22</v>
      </c>
      <c r="E5804" t="b">
        <v>0</v>
      </c>
      <c r="F5804" s="1">
        <v>45629.939641203702</v>
      </c>
      <c r="G5804" t="b">
        <v>1</v>
      </c>
      <c r="H5804" t="b">
        <v>1</v>
      </c>
      <c r="I5804" t="s">
        <v>23</v>
      </c>
      <c r="J5804" t="s">
        <v>64</v>
      </c>
      <c r="K5804" t="s">
        <v>25</v>
      </c>
      <c r="L5804">
        <v>68474</v>
      </c>
    </row>
    <row r="5805" spans="1:12" x14ac:dyDescent="0.25">
      <c r="A5805" t="s">
        <v>45</v>
      </c>
      <c r="B5805" t="s">
        <v>46</v>
      </c>
      <c r="C5805" t="s">
        <v>40</v>
      </c>
      <c r="D5805" t="s">
        <v>22</v>
      </c>
      <c r="E5805" t="b">
        <v>1</v>
      </c>
      <c r="F5805" s="1">
        <v>45640.627395833333</v>
      </c>
      <c r="G5805" t="b">
        <v>0</v>
      </c>
      <c r="H5805" t="b">
        <v>1</v>
      </c>
      <c r="I5805" t="s">
        <v>16</v>
      </c>
      <c r="J5805" t="s">
        <v>72</v>
      </c>
      <c r="K5805" t="s">
        <v>53</v>
      </c>
      <c r="L5805">
        <v>118787</v>
      </c>
    </row>
    <row r="5806" spans="1:12" x14ac:dyDescent="0.25">
      <c r="A5806" t="s">
        <v>38</v>
      </c>
      <c r="B5806" t="s">
        <v>107</v>
      </c>
      <c r="C5806" t="s">
        <v>21</v>
      </c>
      <c r="D5806" t="s">
        <v>15</v>
      </c>
      <c r="E5806" t="b">
        <v>0</v>
      </c>
      <c r="F5806" s="1">
        <v>45598.000185185178</v>
      </c>
      <c r="G5806" t="b">
        <v>1</v>
      </c>
      <c r="H5806" t="b">
        <v>0</v>
      </c>
      <c r="I5806" t="s">
        <v>41</v>
      </c>
      <c r="J5806" t="s">
        <v>66</v>
      </c>
      <c r="K5806" t="s">
        <v>90</v>
      </c>
      <c r="L5806">
        <v>85213</v>
      </c>
    </row>
    <row r="5807" spans="1:12" x14ac:dyDescent="0.25">
      <c r="A5807" t="s">
        <v>54</v>
      </c>
      <c r="B5807" t="s">
        <v>55</v>
      </c>
      <c r="C5807" t="s">
        <v>43</v>
      </c>
      <c r="D5807" t="s">
        <v>29</v>
      </c>
      <c r="E5807" t="b">
        <v>1</v>
      </c>
      <c r="F5807" s="1">
        <v>45501.171909722223</v>
      </c>
      <c r="G5807" t="b">
        <v>0</v>
      </c>
      <c r="H5807" t="b">
        <v>0</v>
      </c>
      <c r="I5807" t="s">
        <v>30</v>
      </c>
      <c r="J5807" t="s">
        <v>24</v>
      </c>
      <c r="K5807" t="s">
        <v>122</v>
      </c>
      <c r="L5807">
        <v>129893</v>
      </c>
    </row>
    <row r="5808" spans="1:12" x14ac:dyDescent="0.25">
      <c r="A5808" t="s">
        <v>82</v>
      </c>
      <c r="B5808" t="s">
        <v>83</v>
      </c>
      <c r="C5808" t="s">
        <v>40</v>
      </c>
      <c r="D5808" t="s">
        <v>29</v>
      </c>
      <c r="E5808" t="b">
        <v>0</v>
      </c>
      <c r="F5808" s="1">
        <v>45617.390659722223</v>
      </c>
      <c r="G5808" t="b">
        <v>1</v>
      </c>
      <c r="H5808" t="b">
        <v>1</v>
      </c>
      <c r="I5808" t="s">
        <v>84</v>
      </c>
      <c r="J5808" t="s">
        <v>34</v>
      </c>
      <c r="K5808" t="s">
        <v>127</v>
      </c>
      <c r="L5808">
        <v>129338</v>
      </c>
    </row>
    <row r="5809" spans="1:12" x14ac:dyDescent="0.25">
      <c r="A5809" t="s">
        <v>38</v>
      </c>
      <c r="B5809" t="s">
        <v>95</v>
      </c>
      <c r="C5809" t="s">
        <v>68</v>
      </c>
      <c r="D5809" t="s">
        <v>15</v>
      </c>
      <c r="E5809" t="b">
        <v>0</v>
      </c>
      <c r="F5809" s="1">
        <v>45529.86619212963</v>
      </c>
      <c r="G5809" t="b">
        <v>0</v>
      </c>
      <c r="H5809" t="b">
        <v>1</v>
      </c>
      <c r="I5809" t="s">
        <v>41</v>
      </c>
      <c r="J5809" t="s">
        <v>17</v>
      </c>
      <c r="K5809" t="s">
        <v>53</v>
      </c>
      <c r="L5809">
        <v>68541</v>
      </c>
    </row>
    <row r="5810" spans="1:12" x14ac:dyDescent="0.25">
      <c r="A5810" t="s">
        <v>38</v>
      </c>
      <c r="B5810" t="s">
        <v>95</v>
      </c>
      <c r="C5810" t="s">
        <v>40</v>
      </c>
      <c r="D5810" t="s">
        <v>22</v>
      </c>
      <c r="E5810" t="b">
        <v>0</v>
      </c>
      <c r="F5810" s="1">
        <v>45309.366851851853</v>
      </c>
      <c r="G5810" t="b">
        <v>1</v>
      </c>
      <c r="H5810" t="b">
        <v>0</v>
      </c>
      <c r="I5810" t="s">
        <v>41</v>
      </c>
      <c r="J5810" t="s">
        <v>70</v>
      </c>
      <c r="K5810" t="s">
        <v>18</v>
      </c>
      <c r="L5810">
        <v>94223</v>
      </c>
    </row>
    <row r="5811" spans="1:12" x14ac:dyDescent="0.25">
      <c r="A5811" t="s">
        <v>26</v>
      </c>
      <c r="B5811" t="s">
        <v>27</v>
      </c>
      <c r="C5811" t="s">
        <v>28</v>
      </c>
      <c r="D5811" t="s">
        <v>29</v>
      </c>
      <c r="E5811" t="b">
        <v>0</v>
      </c>
      <c r="F5811" s="1">
        <v>45532.87195601852</v>
      </c>
      <c r="G5811" t="b">
        <v>0</v>
      </c>
      <c r="H5811" t="b">
        <v>1</v>
      </c>
      <c r="I5811" t="s">
        <v>30</v>
      </c>
      <c r="J5811" t="s">
        <v>66</v>
      </c>
      <c r="K5811" t="s">
        <v>53</v>
      </c>
      <c r="L5811">
        <v>113434</v>
      </c>
    </row>
    <row r="5812" spans="1:12" x14ac:dyDescent="0.25">
      <c r="A5812" t="s">
        <v>54</v>
      </c>
      <c r="B5812" t="s">
        <v>79</v>
      </c>
      <c r="C5812" t="s">
        <v>28</v>
      </c>
      <c r="D5812" t="s">
        <v>29</v>
      </c>
      <c r="E5812" t="b">
        <v>0</v>
      </c>
      <c r="F5812" s="1">
        <v>45595.650092592587</v>
      </c>
      <c r="G5812" t="b">
        <v>0</v>
      </c>
      <c r="H5812" t="b">
        <v>0</v>
      </c>
      <c r="I5812" t="s">
        <v>30</v>
      </c>
      <c r="J5812" t="s">
        <v>57</v>
      </c>
      <c r="K5812" t="s">
        <v>121</v>
      </c>
      <c r="L5812">
        <v>126303</v>
      </c>
    </row>
    <row r="5813" spans="1:12" x14ac:dyDescent="0.25">
      <c r="A5813" t="s">
        <v>19</v>
      </c>
      <c r="B5813" t="s">
        <v>86</v>
      </c>
      <c r="C5813" t="s">
        <v>28</v>
      </c>
      <c r="D5813" t="s">
        <v>15</v>
      </c>
      <c r="E5813" t="b">
        <v>0</v>
      </c>
      <c r="F5813" s="1">
        <v>45512.536296296297</v>
      </c>
      <c r="G5813" t="b">
        <v>0</v>
      </c>
      <c r="H5813" t="b">
        <v>0</v>
      </c>
      <c r="I5813" t="s">
        <v>23</v>
      </c>
      <c r="J5813" t="s">
        <v>24</v>
      </c>
      <c r="K5813" t="s">
        <v>111</v>
      </c>
      <c r="L5813">
        <v>80133</v>
      </c>
    </row>
    <row r="5814" spans="1:12" x14ac:dyDescent="0.25">
      <c r="A5814" t="s">
        <v>26</v>
      </c>
      <c r="B5814" t="s">
        <v>71</v>
      </c>
      <c r="C5814" t="s">
        <v>14</v>
      </c>
      <c r="D5814" t="s">
        <v>15</v>
      </c>
      <c r="E5814" t="b">
        <v>0</v>
      </c>
      <c r="F5814" s="1">
        <v>45577.898530092592</v>
      </c>
      <c r="G5814" t="b">
        <v>1</v>
      </c>
      <c r="H5814" t="b">
        <v>1</v>
      </c>
      <c r="I5814" t="s">
        <v>30</v>
      </c>
      <c r="J5814" t="s">
        <v>66</v>
      </c>
      <c r="K5814" t="s">
        <v>123</v>
      </c>
      <c r="L5814">
        <v>102803</v>
      </c>
    </row>
    <row r="5815" spans="1:12" x14ac:dyDescent="0.25">
      <c r="A5815" t="s">
        <v>82</v>
      </c>
      <c r="B5815" t="s">
        <v>85</v>
      </c>
      <c r="C5815" t="s">
        <v>14</v>
      </c>
      <c r="D5815" t="s">
        <v>15</v>
      </c>
      <c r="E5815" t="b">
        <v>1</v>
      </c>
      <c r="F5815" s="1">
        <v>45606.470381944448</v>
      </c>
      <c r="G5815" t="b">
        <v>1</v>
      </c>
      <c r="H5815" t="b">
        <v>0</v>
      </c>
      <c r="I5815" t="s">
        <v>84</v>
      </c>
      <c r="J5815" t="s">
        <v>24</v>
      </c>
      <c r="K5815" t="s">
        <v>35</v>
      </c>
      <c r="L5815">
        <v>127231</v>
      </c>
    </row>
    <row r="5816" spans="1:12" x14ac:dyDescent="0.25">
      <c r="A5816" t="s">
        <v>26</v>
      </c>
      <c r="B5816" t="s">
        <v>71</v>
      </c>
      <c r="C5816" t="s">
        <v>21</v>
      </c>
      <c r="D5816" t="s">
        <v>29</v>
      </c>
      <c r="E5816" t="b">
        <v>0</v>
      </c>
      <c r="F5816" s="1">
        <v>45612.116354166668</v>
      </c>
      <c r="G5816" t="b">
        <v>0</v>
      </c>
      <c r="H5816" t="b">
        <v>0</v>
      </c>
      <c r="I5816" t="s">
        <v>30</v>
      </c>
      <c r="J5816" t="s">
        <v>17</v>
      </c>
      <c r="K5816" t="s">
        <v>87</v>
      </c>
      <c r="L5816">
        <v>128964</v>
      </c>
    </row>
    <row r="5817" spans="1:12" x14ac:dyDescent="0.25">
      <c r="A5817" t="s">
        <v>54</v>
      </c>
      <c r="B5817" t="s">
        <v>79</v>
      </c>
      <c r="C5817" t="s">
        <v>21</v>
      </c>
      <c r="D5817" t="s">
        <v>22</v>
      </c>
      <c r="E5817" t="b">
        <v>0</v>
      </c>
      <c r="F5817" s="1">
        <v>45530.999756944453</v>
      </c>
      <c r="G5817" t="b">
        <v>0</v>
      </c>
      <c r="H5817" t="b">
        <v>0</v>
      </c>
      <c r="I5817" t="s">
        <v>30</v>
      </c>
      <c r="J5817" t="s">
        <v>44</v>
      </c>
      <c r="K5817" t="s">
        <v>58</v>
      </c>
      <c r="L5817">
        <v>132989</v>
      </c>
    </row>
    <row r="5818" spans="1:12" x14ac:dyDescent="0.25">
      <c r="A5818" t="s">
        <v>12</v>
      </c>
      <c r="B5818" t="s">
        <v>63</v>
      </c>
      <c r="C5818" t="s">
        <v>21</v>
      </c>
      <c r="D5818" t="s">
        <v>22</v>
      </c>
      <c r="E5818" t="b">
        <v>0</v>
      </c>
      <c r="F5818" s="1">
        <v>45631.821435185193</v>
      </c>
      <c r="G5818" t="b">
        <v>1</v>
      </c>
      <c r="H5818" t="b">
        <v>1</v>
      </c>
      <c r="I5818" t="s">
        <v>16</v>
      </c>
      <c r="J5818" t="s">
        <v>64</v>
      </c>
      <c r="K5818" t="s">
        <v>117</v>
      </c>
      <c r="L5818">
        <v>113981</v>
      </c>
    </row>
    <row r="5819" spans="1:12" x14ac:dyDescent="0.25">
      <c r="A5819" t="s">
        <v>38</v>
      </c>
      <c r="B5819" t="s">
        <v>39</v>
      </c>
      <c r="C5819" t="s">
        <v>28</v>
      </c>
      <c r="D5819" t="s">
        <v>29</v>
      </c>
      <c r="E5819" t="b">
        <v>0</v>
      </c>
      <c r="F5819" s="1">
        <v>45624.950787037043</v>
      </c>
      <c r="G5819" t="b">
        <v>0</v>
      </c>
      <c r="H5819" t="b">
        <v>0</v>
      </c>
      <c r="I5819" t="s">
        <v>41</v>
      </c>
      <c r="J5819" t="s">
        <v>80</v>
      </c>
      <c r="K5819" t="s">
        <v>124</v>
      </c>
      <c r="L5819">
        <v>82872</v>
      </c>
    </row>
    <row r="5820" spans="1:12" x14ac:dyDescent="0.25">
      <c r="A5820" t="s">
        <v>45</v>
      </c>
      <c r="B5820" t="s">
        <v>46</v>
      </c>
      <c r="C5820" t="s">
        <v>40</v>
      </c>
      <c r="D5820" t="s">
        <v>15</v>
      </c>
      <c r="E5820" t="b">
        <v>0</v>
      </c>
      <c r="F5820" s="1">
        <v>45472.186342592591</v>
      </c>
      <c r="G5820" t="b">
        <v>0</v>
      </c>
      <c r="H5820" t="b">
        <v>0</v>
      </c>
      <c r="I5820" t="s">
        <v>16</v>
      </c>
      <c r="J5820" t="s">
        <v>80</v>
      </c>
      <c r="K5820" t="s">
        <v>105</v>
      </c>
      <c r="L5820">
        <v>98502</v>
      </c>
    </row>
    <row r="5821" spans="1:12" x14ac:dyDescent="0.25">
      <c r="A5821" t="s">
        <v>54</v>
      </c>
      <c r="B5821" t="s">
        <v>79</v>
      </c>
      <c r="C5821" t="s">
        <v>68</v>
      </c>
      <c r="D5821" t="s">
        <v>29</v>
      </c>
      <c r="E5821" t="b">
        <v>0</v>
      </c>
      <c r="F5821" s="1">
        <v>45620.173171296286</v>
      </c>
      <c r="G5821" t="b">
        <v>1</v>
      </c>
      <c r="H5821" t="b">
        <v>1</v>
      </c>
      <c r="I5821" t="s">
        <v>30</v>
      </c>
      <c r="J5821" t="s">
        <v>64</v>
      </c>
      <c r="K5821" t="s">
        <v>120</v>
      </c>
      <c r="L5821">
        <v>132469</v>
      </c>
    </row>
    <row r="5822" spans="1:12" x14ac:dyDescent="0.25">
      <c r="A5822" t="s">
        <v>12</v>
      </c>
      <c r="B5822" t="s">
        <v>75</v>
      </c>
      <c r="C5822" t="s">
        <v>28</v>
      </c>
      <c r="D5822" t="s">
        <v>22</v>
      </c>
      <c r="E5822" t="b">
        <v>0</v>
      </c>
      <c r="F5822" s="1">
        <v>45419.928819444453</v>
      </c>
      <c r="G5822" t="b">
        <v>1</v>
      </c>
      <c r="H5822" t="b">
        <v>0</v>
      </c>
      <c r="I5822" t="s">
        <v>16</v>
      </c>
      <c r="J5822" t="s">
        <v>47</v>
      </c>
      <c r="K5822" t="s">
        <v>32</v>
      </c>
      <c r="L5822">
        <v>142684</v>
      </c>
    </row>
    <row r="5823" spans="1:12" x14ac:dyDescent="0.25">
      <c r="A5823" t="s">
        <v>45</v>
      </c>
      <c r="B5823" t="s">
        <v>88</v>
      </c>
      <c r="C5823" t="s">
        <v>40</v>
      </c>
      <c r="D5823" t="s">
        <v>22</v>
      </c>
      <c r="E5823" t="b">
        <v>0</v>
      </c>
      <c r="F5823" s="1">
        <v>45339.105034722219</v>
      </c>
      <c r="G5823" t="b">
        <v>0</v>
      </c>
      <c r="H5823" t="b">
        <v>0</v>
      </c>
      <c r="I5823" t="s">
        <v>16</v>
      </c>
      <c r="J5823" t="s">
        <v>66</v>
      </c>
      <c r="K5823" t="s">
        <v>81</v>
      </c>
      <c r="L5823">
        <v>91426</v>
      </c>
    </row>
    <row r="5824" spans="1:12" x14ac:dyDescent="0.25">
      <c r="A5824" t="s">
        <v>82</v>
      </c>
      <c r="B5824" t="s">
        <v>85</v>
      </c>
      <c r="C5824" t="s">
        <v>43</v>
      </c>
      <c r="D5824" t="s">
        <v>22</v>
      </c>
      <c r="E5824" t="b">
        <v>1</v>
      </c>
      <c r="F5824" s="1">
        <v>45565.694525462961</v>
      </c>
      <c r="G5824" t="b">
        <v>0</v>
      </c>
      <c r="H5824" t="b">
        <v>1</v>
      </c>
      <c r="I5824" t="s">
        <v>84</v>
      </c>
      <c r="J5824" t="s">
        <v>34</v>
      </c>
      <c r="K5824" t="s">
        <v>69</v>
      </c>
      <c r="L5824">
        <v>117675</v>
      </c>
    </row>
    <row r="5825" spans="1:12" x14ac:dyDescent="0.25">
      <c r="A5825" t="s">
        <v>12</v>
      </c>
      <c r="B5825" t="s">
        <v>63</v>
      </c>
      <c r="C5825" t="s">
        <v>68</v>
      </c>
      <c r="D5825" t="s">
        <v>15</v>
      </c>
      <c r="E5825" t="b">
        <v>0</v>
      </c>
      <c r="F5825" s="1">
        <v>45305.040509259263</v>
      </c>
      <c r="G5825" t="b">
        <v>0</v>
      </c>
      <c r="H5825" t="b">
        <v>0</v>
      </c>
      <c r="I5825" t="s">
        <v>16</v>
      </c>
      <c r="J5825" t="s">
        <v>66</v>
      </c>
      <c r="K5825" t="s">
        <v>62</v>
      </c>
      <c r="L5825">
        <v>128685</v>
      </c>
    </row>
    <row r="5826" spans="1:12" x14ac:dyDescent="0.25">
      <c r="A5826" t="s">
        <v>54</v>
      </c>
      <c r="B5826" t="s">
        <v>79</v>
      </c>
      <c r="C5826" t="s">
        <v>21</v>
      </c>
      <c r="D5826" t="s">
        <v>15</v>
      </c>
      <c r="E5826" t="b">
        <v>0</v>
      </c>
      <c r="F5826" s="1">
        <v>45561.271423611113</v>
      </c>
      <c r="G5826" t="b">
        <v>0</v>
      </c>
      <c r="H5826" t="b">
        <v>1</v>
      </c>
      <c r="I5826" t="s">
        <v>30</v>
      </c>
      <c r="J5826" t="s">
        <v>80</v>
      </c>
      <c r="K5826" t="s">
        <v>77</v>
      </c>
      <c r="L5826">
        <v>115035</v>
      </c>
    </row>
    <row r="5827" spans="1:12" x14ac:dyDescent="0.25">
      <c r="A5827" t="s">
        <v>49</v>
      </c>
      <c r="B5827" t="s">
        <v>108</v>
      </c>
      <c r="C5827" t="s">
        <v>43</v>
      </c>
      <c r="D5827" t="s">
        <v>29</v>
      </c>
      <c r="E5827" t="b">
        <v>0</v>
      </c>
      <c r="F5827" s="1">
        <v>45618.083495370367</v>
      </c>
      <c r="G5827" t="b">
        <v>0</v>
      </c>
      <c r="H5827" t="b">
        <v>0</v>
      </c>
      <c r="I5827" t="s">
        <v>51</v>
      </c>
      <c r="J5827" t="s">
        <v>34</v>
      </c>
      <c r="K5827" t="s">
        <v>60</v>
      </c>
      <c r="L5827">
        <v>79312</v>
      </c>
    </row>
    <row r="5828" spans="1:12" x14ac:dyDescent="0.25">
      <c r="A5828" t="s">
        <v>49</v>
      </c>
      <c r="B5828" t="s">
        <v>108</v>
      </c>
      <c r="C5828" t="s">
        <v>40</v>
      </c>
      <c r="D5828" t="s">
        <v>15</v>
      </c>
      <c r="E5828" t="b">
        <v>1</v>
      </c>
      <c r="F5828" s="1">
        <v>45468.325011574067</v>
      </c>
      <c r="G5828" t="b">
        <v>0</v>
      </c>
      <c r="H5828" t="b">
        <v>0</v>
      </c>
      <c r="I5828" t="s">
        <v>51</v>
      </c>
      <c r="J5828" t="s">
        <v>66</v>
      </c>
      <c r="K5828" t="s">
        <v>37</v>
      </c>
      <c r="L5828">
        <v>84730</v>
      </c>
    </row>
    <row r="5829" spans="1:12" x14ac:dyDescent="0.25">
      <c r="A5829" t="s">
        <v>19</v>
      </c>
      <c r="B5829" t="s">
        <v>86</v>
      </c>
      <c r="C5829" t="s">
        <v>21</v>
      </c>
      <c r="D5829" t="s">
        <v>15</v>
      </c>
      <c r="E5829" t="b">
        <v>1</v>
      </c>
      <c r="F5829" s="1">
        <v>45584.198854166672</v>
      </c>
      <c r="G5829" t="b">
        <v>0</v>
      </c>
      <c r="H5829" t="b">
        <v>1</v>
      </c>
      <c r="I5829" t="s">
        <v>23</v>
      </c>
      <c r="J5829" t="s">
        <v>52</v>
      </c>
      <c r="K5829" t="s">
        <v>115</v>
      </c>
      <c r="L5829">
        <v>81878</v>
      </c>
    </row>
    <row r="5830" spans="1:12" x14ac:dyDescent="0.25">
      <c r="A5830" t="s">
        <v>26</v>
      </c>
      <c r="B5830" t="s">
        <v>27</v>
      </c>
      <c r="C5830" t="s">
        <v>21</v>
      </c>
      <c r="D5830" t="s">
        <v>15</v>
      </c>
      <c r="E5830" t="b">
        <v>0</v>
      </c>
      <c r="F5830" s="1">
        <v>45406.667222222219</v>
      </c>
      <c r="G5830" t="b">
        <v>0</v>
      </c>
      <c r="H5830" t="b">
        <v>0</v>
      </c>
      <c r="I5830" t="s">
        <v>30</v>
      </c>
      <c r="J5830" t="s">
        <v>34</v>
      </c>
      <c r="K5830" t="s">
        <v>112</v>
      </c>
      <c r="L5830">
        <v>117892</v>
      </c>
    </row>
    <row r="5831" spans="1:12" x14ac:dyDescent="0.25">
      <c r="A5831" t="s">
        <v>45</v>
      </c>
      <c r="B5831" t="s">
        <v>76</v>
      </c>
      <c r="C5831" t="s">
        <v>28</v>
      </c>
      <c r="D5831" t="s">
        <v>22</v>
      </c>
      <c r="E5831" t="b">
        <v>0</v>
      </c>
      <c r="F5831" s="1">
        <v>45401.988252314812</v>
      </c>
      <c r="G5831" t="b">
        <v>1</v>
      </c>
      <c r="H5831" t="b">
        <v>0</v>
      </c>
      <c r="I5831" t="s">
        <v>16</v>
      </c>
      <c r="J5831" t="s">
        <v>72</v>
      </c>
      <c r="K5831" t="s">
        <v>69</v>
      </c>
      <c r="L5831">
        <v>95469</v>
      </c>
    </row>
    <row r="5832" spans="1:12" x14ac:dyDescent="0.25">
      <c r="A5832" t="s">
        <v>82</v>
      </c>
      <c r="B5832" t="s">
        <v>85</v>
      </c>
      <c r="C5832" t="s">
        <v>28</v>
      </c>
      <c r="D5832" t="s">
        <v>22</v>
      </c>
      <c r="E5832" t="b">
        <v>1</v>
      </c>
      <c r="F5832" s="1">
        <v>45339.471574074072</v>
      </c>
      <c r="G5832" t="b">
        <v>1</v>
      </c>
      <c r="H5832" t="b">
        <v>1</v>
      </c>
      <c r="I5832" t="s">
        <v>84</v>
      </c>
      <c r="J5832" t="s">
        <v>80</v>
      </c>
      <c r="K5832" t="s">
        <v>37</v>
      </c>
      <c r="L5832">
        <v>120163</v>
      </c>
    </row>
    <row r="5833" spans="1:12" x14ac:dyDescent="0.25">
      <c r="A5833" t="s">
        <v>82</v>
      </c>
      <c r="B5833" t="s">
        <v>91</v>
      </c>
      <c r="C5833" t="s">
        <v>43</v>
      </c>
      <c r="D5833" t="s">
        <v>29</v>
      </c>
      <c r="E5833" t="b">
        <v>1</v>
      </c>
      <c r="F5833" s="1">
        <v>45473.124386574083</v>
      </c>
      <c r="G5833" t="b">
        <v>1</v>
      </c>
      <c r="H5833" t="b">
        <v>1</v>
      </c>
      <c r="I5833" t="s">
        <v>84</v>
      </c>
      <c r="J5833" t="s">
        <v>64</v>
      </c>
      <c r="K5833" t="s">
        <v>106</v>
      </c>
      <c r="L5833">
        <v>112217</v>
      </c>
    </row>
    <row r="5834" spans="1:12" x14ac:dyDescent="0.25">
      <c r="A5834" t="s">
        <v>82</v>
      </c>
      <c r="B5834" t="s">
        <v>91</v>
      </c>
      <c r="C5834" t="s">
        <v>40</v>
      </c>
      <c r="D5834" t="s">
        <v>29</v>
      </c>
      <c r="E5834" t="b">
        <v>0</v>
      </c>
      <c r="F5834" s="1">
        <v>45358.328912037039</v>
      </c>
      <c r="G5834" t="b">
        <v>1</v>
      </c>
      <c r="H5834" t="b">
        <v>0</v>
      </c>
      <c r="I5834" t="s">
        <v>84</v>
      </c>
      <c r="J5834" t="s">
        <v>44</v>
      </c>
      <c r="K5834" t="s">
        <v>122</v>
      </c>
      <c r="L5834">
        <v>108726</v>
      </c>
    </row>
    <row r="5835" spans="1:12" x14ac:dyDescent="0.25">
      <c r="A5835" t="s">
        <v>26</v>
      </c>
      <c r="B5835" t="s">
        <v>71</v>
      </c>
      <c r="C5835" t="s">
        <v>40</v>
      </c>
      <c r="D5835" t="s">
        <v>29</v>
      </c>
      <c r="E5835" t="b">
        <v>1</v>
      </c>
      <c r="F5835" s="1">
        <v>45623.027442129627</v>
      </c>
      <c r="G5835" t="b">
        <v>1</v>
      </c>
      <c r="H5835" t="b">
        <v>1</v>
      </c>
      <c r="I5835" t="s">
        <v>30</v>
      </c>
      <c r="J5835" t="s">
        <v>24</v>
      </c>
      <c r="K5835" t="s">
        <v>129</v>
      </c>
      <c r="L5835">
        <v>117361</v>
      </c>
    </row>
    <row r="5836" spans="1:12" x14ac:dyDescent="0.25">
      <c r="A5836" t="s">
        <v>82</v>
      </c>
      <c r="B5836" t="s">
        <v>85</v>
      </c>
      <c r="C5836" t="s">
        <v>40</v>
      </c>
      <c r="D5836" t="s">
        <v>29</v>
      </c>
      <c r="E5836" t="b">
        <v>0</v>
      </c>
      <c r="F5836" s="1">
        <v>45522.600891203707</v>
      </c>
      <c r="G5836" t="b">
        <v>0</v>
      </c>
      <c r="H5836" t="b">
        <v>1</v>
      </c>
      <c r="I5836" t="s">
        <v>84</v>
      </c>
      <c r="J5836" t="s">
        <v>44</v>
      </c>
      <c r="K5836" t="s">
        <v>59</v>
      </c>
      <c r="L5836">
        <v>101524</v>
      </c>
    </row>
    <row r="5837" spans="1:12" x14ac:dyDescent="0.25">
      <c r="A5837" t="s">
        <v>26</v>
      </c>
      <c r="B5837" t="s">
        <v>27</v>
      </c>
      <c r="C5837" t="s">
        <v>68</v>
      </c>
      <c r="D5837" t="s">
        <v>29</v>
      </c>
      <c r="E5837" t="b">
        <v>1</v>
      </c>
      <c r="F5837" s="1">
        <v>45476.315787037027</v>
      </c>
      <c r="G5837" t="b">
        <v>0</v>
      </c>
      <c r="H5837" t="b">
        <v>1</v>
      </c>
      <c r="I5837" t="s">
        <v>30</v>
      </c>
      <c r="J5837" t="s">
        <v>72</v>
      </c>
      <c r="K5837" t="s">
        <v>18</v>
      </c>
      <c r="L5837">
        <v>99407</v>
      </c>
    </row>
    <row r="5838" spans="1:12" x14ac:dyDescent="0.25">
      <c r="A5838" t="s">
        <v>26</v>
      </c>
      <c r="B5838" t="s">
        <v>27</v>
      </c>
      <c r="C5838" t="s">
        <v>28</v>
      </c>
      <c r="D5838" t="s">
        <v>29</v>
      </c>
      <c r="E5838" t="b">
        <v>1</v>
      </c>
      <c r="F5838" s="1">
        <v>45541.576296296298</v>
      </c>
      <c r="G5838" t="b">
        <v>0</v>
      </c>
      <c r="H5838" t="b">
        <v>1</v>
      </c>
      <c r="I5838" t="s">
        <v>30</v>
      </c>
      <c r="J5838" t="s">
        <v>34</v>
      </c>
      <c r="K5838" t="s">
        <v>114</v>
      </c>
      <c r="L5838">
        <v>85850</v>
      </c>
    </row>
    <row r="5839" spans="1:12" x14ac:dyDescent="0.25">
      <c r="A5839" t="s">
        <v>54</v>
      </c>
      <c r="B5839" t="s">
        <v>55</v>
      </c>
      <c r="C5839" t="s">
        <v>68</v>
      </c>
      <c r="D5839" t="s">
        <v>29</v>
      </c>
      <c r="E5839" t="b">
        <v>1</v>
      </c>
      <c r="F5839" s="1">
        <v>45544.887430555558</v>
      </c>
      <c r="G5839" t="b">
        <v>0</v>
      </c>
      <c r="H5839" t="b">
        <v>1</v>
      </c>
      <c r="I5839" t="s">
        <v>30</v>
      </c>
      <c r="J5839" t="s">
        <v>24</v>
      </c>
      <c r="K5839" t="s">
        <v>92</v>
      </c>
      <c r="L5839">
        <v>130270</v>
      </c>
    </row>
    <row r="5840" spans="1:12" x14ac:dyDescent="0.25">
      <c r="A5840" t="s">
        <v>49</v>
      </c>
      <c r="B5840" t="s">
        <v>61</v>
      </c>
      <c r="C5840" t="s">
        <v>14</v>
      </c>
      <c r="D5840" t="s">
        <v>29</v>
      </c>
      <c r="E5840" t="b">
        <v>1</v>
      </c>
      <c r="F5840" s="1">
        <v>45350.735844907409</v>
      </c>
      <c r="G5840" t="b">
        <v>0</v>
      </c>
      <c r="H5840" t="b">
        <v>0</v>
      </c>
      <c r="I5840" t="s">
        <v>51</v>
      </c>
      <c r="J5840" t="s">
        <v>66</v>
      </c>
      <c r="K5840" t="s">
        <v>113</v>
      </c>
      <c r="L5840">
        <v>96101</v>
      </c>
    </row>
    <row r="5841" spans="1:12" x14ac:dyDescent="0.25">
      <c r="A5841" t="s">
        <v>19</v>
      </c>
      <c r="B5841" t="s">
        <v>94</v>
      </c>
      <c r="C5841" t="s">
        <v>14</v>
      </c>
      <c r="D5841" t="s">
        <v>29</v>
      </c>
      <c r="E5841" t="b">
        <v>1</v>
      </c>
      <c r="F5841" s="1">
        <v>45611.602812500001</v>
      </c>
      <c r="G5841" t="b">
        <v>0</v>
      </c>
      <c r="H5841" t="b">
        <v>1</v>
      </c>
      <c r="I5841" t="s">
        <v>23</v>
      </c>
      <c r="J5841" t="s">
        <v>44</v>
      </c>
      <c r="K5841" t="s">
        <v>130</v>
      </c>
      <c r="L5841">
        <v>63071</v>
      </c>
    </row>
    <row r="5842" spans="1:12" x14ac:dyDescent="0.25">
      <c r="A5842" t="s">
        <v>26</v>
      </c>
      <c r="B5842" t="s">
        <v>71</v>
      </c>
      <c r="C5842" t="s">
        <v>40</v>
      </c>
      <c r="D5842" t="s">
        <v>15</v>
      </c>
      <c r="E5842" t="b">
        <v>1</v>
      </c>
      <c r="F5842" s="1">
        <v>45471.789351851847</v>
      </c>
      <c r="G5842" t="b">
        <v>1</v>
      </c>
      <c r="H5842" t="b">
        <v>0</v>
      </c>
      <c r="I5842" t="s">
        <v>30</v>
      </c>
      <c r="J5842" t="s">
        <v>72</v>
      </c>
      <c r="K5842" t="s">
        <v>124</v>
      </c>
      <c r="L5842">
        <v>122382</v>
      </c>
    </row>
    <row r="5843" spans="1:12" x14ac:dyDescent="0.25">
      <c r="A5843" t="s">
        <v>38</v>
      </c>
      <c r="B5843" t="s">
        <v>107</v>
      </c>
      <c r="C5843" t="s">
        <v>14</v>
      </c>
      <c r="D5843" t="s">
        <v>15</v>
      </c>
      <c r="E5843" t="b">
        <v>0</v>
      </c>
      <c r="F5843" s="1">
        <v>45634.950798611113</v>
      </c>
      <c r="G5843" t="b">
        <v>0</v>
      </c>
      <c r="H5843" t="b">
        <v>1</v>
      </c>
      <c r="I5843" t="s">
        <v>41</v>
      </c>
      <c r="J5843" t="s">
        <v>80</v>
      </c>
      <c r="K5843" t="s">
        <v>113</v>
      </c>
      <c r="L5843">
        <v>77571</v>
      </c>
    </row>
    <row r="5844" spans="1:12" x14ac:dyDescent="0.25">
      <c r="A5844" t="s">
        <v>38</v>
      </c>
      <c r="B5844" t="s">
        <v>39</v>
      </c>
      <c r="C5844" t="s">
        <v>28</v>
      </c>
      <c r="D5844" t="s">
        <v>15</v>
      </c>
      <c r="E5844" t="b">
        <v>0</v>
      </c>
      <c r="F5844" s="1">
        <v>45346.168842592589</v>
      </c>
      <c r="G5844" t="b">
        <v>0</v>
      </c>
      <c r="H5844" t="b">
        <v>0</v>
      </c>
      <c r="I5844" t="s">
        <v>41</v>
      </c>
      <c r="J5844" t="s">
        <v>34</v>
      </c>
      <c r="K5844" t="s">
        <v>60</v>
      </c>
      <c r="L5844">
        <v>69894</v>
      </c>
    </row>
    <row r="5845" spans="1:12" x14ac:dyDescent="0.25">
      <c r="A5845" t="s">
        <v>38</v>
      </c>
      <c r="B5845" t="s">
        <v>107</v>
      </c>
      <c r="C5845" t="s">
        <v>40</v>
      </c>
      <c r="D5845" t="s">
        <v>15</v>
      </c>
      <c r="E5845" t="b">
        <v>1</v>
      </c>
      <c r="F5845" s="1">
        <v>45479.535729166673</v>
      </c>
      <c r="G5845" t="b">
        <v>1</v>
      </c>
      <c r="H5845" t="b">
        <v>1</v>
      </c>
      <c r="I5845" t="s">
        <v>41</v>
      </c>
      <c r="J5845" t="s">
        <v>34</v>
      </c>
      <c r="K5845" t="s">
        <v>111</v>
      </c>
      <c r="L5845">
        <v>93146</v>
      </c>
    </row>
    <row r="5846" spans="1:12" x14ac:dyDescent="0.25">
      <c r="A5846" t="s">
        <v>19</v>
      </c>
      <c r="B5846" t="s">
        <v>20</v>
      </c>
      <c r="C5846" t="s">
        <v>28</v>
      </c>
      <c r="D5846" t="s">
        <v>22</v>
      </c>
      <c r="E5846" t="b">
        <v>0</v>
      </c>
      <c r="F5846" s="1">
        <v>45623.205555555563</v>
      </c>
      <c r="G5846" t="b">
        <v>0</v>
      </c>
      <c r="H5846" t="b">
        <v>0</v>
      </c>
      <c r="I5846" t="s">
        <v>23</v>
      </c>
      <c r="J5846" t="s">
        <v>72</v>
      </c>
      <c r="K5846" t="s">
        <v>128</v>
      </c>
      <c r="L5846">
        <v>61955</v>
      </c>
    </row>
    <row r="5847" spans="1:12" x14ac:dyDescent="0.25">
      <c r="A5847" t="s">
        <v>82</v>
      </c>
      <c r="B5847" t="s">
        <v>85</v>
      </c>
      <c r="C5847" t="s">
        <v>28</v>
      </c>
      <c r="D5847" t="s">
        <v>15</v>
      </c>
      <c r="E5847" t="b">
        <v>0</v>
      </c>
      <c r="F5847" s="1">
        <v>45442.696805555563</v>
      </c>
      <c r="G5847" t="b">
        <v>1</v>
      </c>
      <c r="H5847" t="b">
        <v>1</v>
      </c>
      <c r="I5847" t="s">
        <v>84</v>
      </c>
      <c r="J5847" t="s">
        <v>44</v>
      </c>
      <c r="K5847" t="s">
        <v>124</v>
      </c>
      <c r="L5847">
        <v>107133</v>
      </c>
    </row>
    <row r="5848" spans="1:12" x14ac:dyDescent="0.25">
      <c r="A5848" t="s">
        <v>38</v>
      </c>
      <c r="B5848" t="s">
        <v>39</v>
      </c>
      <c r="C5848" t="s">
        <v>43</v>
      </c>
      <c r="D5848" t="s">
        <v>22</v>
      </c>
      <c r="E5848" t="b">
        <v>0</v>
      </c>
      <c r="F5848" s="1">
        <v>45567.349502314813</v>
      </c>
      <c r="G5848" t="b">
        <v>1</v>
      </c>
      <c r="H5848" t="b">
        <v>0</v>
      </c>
      <c r="I5848" t="s">
        <v>41</v>
      </c>
      <c r="J5848" t="s">
        <v>17</v>
      </c>
      <c r="K5848" t="s">
        <v>35</v>
      </c>
      <c r="L5848">
        <v>66484</v>
      </c>
    </row>
    <row r="5849" spans="1:12" x14ac:dyDescent="0.25">
      <c r="A5849" t="s">
        <v>19</v>
      </c>
      <c r="B5849" t="s">
        <v>94</v>
      </c>
      <c r="C5849" t="s">
        <v>68</v>
      </c>
      <c r="D5849" t="s">
        <v>22</v>
      </c>
      <c r="E5849" t="b">
        <v>0</v>
      </c>
      <c r="F5849" s="1">
        <v>45472.963182870371</v>
      </c>
      <c r="G5849" t="b">
        <v>0</v>
      </c>
      <c r="H5849" t="b">
        <v>1</v>
      </c>
      <c r="I5849" t="s">
        <v>23</v>
      </c>
      <c r="J5849" t="s">
        <v>80</v>
      </c>
      <c r="K5849" t="s">
        <v>122</v>
      </c>
      <c r="L5849">
        <v>72010</v>
      </c>
    </row>
    <row r="5850" spans="1:12" x14ac:dyDescent="0.25">
      <c r="A5850" t="s">
        <v>82</v>
      </c>
      <c r="B5850" t="s">
        <v>85</v>
      </c>
      <c r="C5850" t="s">
        <v>28</v>
      </c>
      <c r="D5850" t="s">
        <v>22</v>
      </c>
      <c r="E5850" t="b">
        <v>0</v>
      </c>
      <c r="F5850" s="1">
        <v>45316.584999999999</v>
      </c>
      <c r="G5850" t="b">
        <v>1</v>
      </c>
      <c r="H5850" t="b">
        <v>1</v>
      </c>
      <c r="I5850" t="s">
        <v>84</v>
      </c>
      <c r="J5850" t="s">
        <v>52</v>
      </c>
      <c r="K5850" t="s">
        <v>81</v>
      </c>
      <c r="L5850">
        <v>115210</v>
      </c>
    </row>
    <row r="5851" spans="1:12" x14ac:dyDescent="0.25">
      <c r="A5851" t="s">
        <v>45</v>
      </c>
      <c r="B5851" t="s">
        <v>46</v>
      </c>
      <c r="C5851" t="s">
        <v>68</v>
      </c>
      <c r="D5851" t="s">
        <v>22</v>
      </c>
      <c r="E5851" t="b">
        <v>1</v>
      </c>
      <c r="F5851" s="1">
        <v>45525.965844907398</v>
      </c>
      <c r="G5851" t="b">
        <v>1</v>
      </c>
      <c r="H5851" t="b">
        <v>0</v>
      </c>
      <c r="I5851" t="s">
        <v>16</v>
      </c>
      <c r="J5851" t="s">
        <v>44</v>
      </c>
      <c r="K5851" t="s">
        <v>129</v>
      </c>
      <c r="L5851">
        <v>98112</v>
      </c>
    </row>
    <row r="5852" spans="1:12" x14ac:dyDescent="0.25">
      <c r="A5852" t="s">
        <v>19</v>
      </c>
      <c r="B5852" t="s">
        <v>94</v>
      </c>
      <c r="C5852" t="s">
        <v>14</v>
      </c>
      <c r="D5852" t="s">
        <v>15</v>
      </c>
      <c r="E5852" t="b">
        <v>0</v>
      </c>
      <c r="F5852" s="1">
        <v>45586.251608796287</v>
      </c>
      <c r="G5852" t="b">
        <v>1</v>
      </c>
      <c r="H5852" t="b">
        <v>1</v>
      </c>
      <c r="I5852" t="s">
        <v>23</v>
      </c>
      <c r="J5852" t="s">
        <v>80</v>
      </c>
      <c r="K5852" t="s">
        <v>115</v>
      </c>
      <c r="L5852">
        <v>70941</v>
      </c>
    </row>
    <row r="5853" spans="1:12" x14ac:dyDescent="0.25">
      <c r="A5853" t="s">
        <v>38</v>
      </c>
      <c r="B5853" t="s">
        <v>107</v>
      </c>
      <c r="C5853" t="s">
        <v>21</v>
      </c>
      <c r="D5853" t="s">
        <v>29</v>
      </c>
      <c r="E5853" t="b">
        <v>0</v>
      </c>
      <c r="F5853" s="1">
        <v>45591.756458333337</v>
      </c>
      <c r="G5853" t="b">
        <v>1</v>
      </c>
      <c r="H5853" t="b">
        <v>0</v>
      </c>
      <c r="I5853" t="s">
        <v>41</v>
      </c>
      <c r="J5853" t="s">
        <v>44</v>
      </c>
      <c r="K5853" t="s">
        <v>129</v>
      </c>
      <c r="L5853">
        <v>88968</v>
      </c>
    </row>
    <row r="5854" spans="1:12" x14ac:dyDescent="0.25">
      <c r="A5854" t="s">
        <v>19</v>
      </c>
      <c r="B5854" t="s">
        <v>86</v>
      </c>
      <c r="C5854" t="s">
        <v>68</v>
      </c>
      <c r="D5854" t="s">
        <v>15</v>
      </c>
      <c r="E5854" t="b">
        <v>1</v>
      </c>
      <c r="F5854" s="1">
        <v>45340.092361111107</v>
      </c>
      <c r="G5854" t="b">
        <v>0</v>
      </c>
      <c r="H5854" t="b">
        <v>0</v>
      </c>
      <c r="I5854" t="s">
        <v>23</v>
      </c>
      <c r="J5854" t="s">
        <v>24</v>
      </c>
      <c r="K5854" t="s">
        <v>60</v>
      </c>
      <c r="L5854">
        <v>80597</v>
      </c>
    </row>
    <row r="5855" spans="1:12" x14ac:dyDescent="0.25">
      <c r="A5855" t="s">
        <v>49</v>
      </c>
      <c r="B5855" t="s">
        <v>61</v>
      </c>
      <c r="C5855" t="s">
        <v>43</v>
      </c>
      <c r="D5855" t="s">
        <v>15</v>
      </c>
      <c r="E5855" t="b">
        <v>1</v>
      </c>
      <c r="F5855" s="1">
        <v>45646.231203703697</v>
      </c>
      <c r="G5855" t="b">
        <v>0</v>
      </c>
      <c r="H5855" t="b">
        <v>1</v>
      </c>
      <c r="I5855" t="s">
        <v>51</v>
      </c>
      <c r="J5855" t="s">
        <v>24</v>
      </c>
      <c r="K5855" t="s">
        <v>121</v>
      </c>
      <c r="L5855">
        <v>80646</v>
      </c>
    </row>
    <row r="5856" spans="1:12" x14ac:dyDescent="0.25">
      <c r="A5856" t="s">
        <v>49</v>
      </c>
      <c r="B5856" t="s">
        <v>50</v>
      </c>
      <c r="C5856" t="s">
        <v>21</v>
      </c>
      <c r="D5856" t="s">
        <v>15</v>
      </c>
      <c r="E5856" t="b">
        <v>0</v>
      </c>
      <c r="F5856" s="1">
        <v>45628.498425925929</v>
      </c>
      <c r="G5856" t="b">
        <v>0</v>
      </c>
      <c r="H5856" t="b">
        <v>1</v>
      </c>
      <c r="I5856" t="s">
        <v>51</v>
      </c>
      <c r="J5856" t="s">
        <v>24</v>
      </c>
      <c r="K5856" t="s">
        <v>126</v>
      </c>
      <c r="L5856">
        <v>89372</v>
      </c>
    </row>
    <row r="5857" spans="1:12" x14ac:dyDescent="0.25">
      <c r="A5857" t="s">
        <v>54</v>
      </c>
      <c r="B5857" t="s">
        <v>79</v>
      </c>
      <c r="C5857" t="s">
        <v>21</v>
      </c>
      <c r="D5857" t="s">
        <v>15</v>
      </c>
      <c r="E5857" t="b">
        <v>0</v>
      </c>
      <c r="F5857" s="1">
        <v>45321.286087962973</v>
      </c>
      <c r="G5857" t="b">
        <v>0</v>
      </c>
      <c r="H5857" t="b">
        <v>0</v>
      </c>
      <c r="I5857" t="s">
        <v>30</v>
      </c>
      <c r="J5857" t="s">
        <v>34</v>
      </c>
      <c r="K5857" t="s">
        <v>58</v>
      </c>
      <c r="L5857">
        <v>126449</v>
      </c>
    </row>
    <row r="5858" spans="1:12" x14ac:dyDescent="0.25">
      <c r="A5858" t="s">
        <v>38</v>
      </c>
      <c r="B5858" t="s">
        <v>107</v>
      </c>
      <c r="C5858" t="s">
        <v>14</v>
      </c>
      <c r="D5858" t="s">
        <v>22</v>
      </c>
      <c r="E5858" t="b">
        <v>0</v>
      </c>
      <c r="F5858" s="1">
        <v>45581.284907407397</v>
      </c>
      <c r="G5858" t="b">
        <v>0</v>
      </c>
      <c r="H5858" t="b">
        <v>1</v>
      </c>
      <c r="I5858" t="s">
        <v>41</v>
      </c>
      <c r="J5858" t="s">
        <v>70</v>
      </c>
      <c r="K5858" t="s">
        <v>98</v>
      </c>
      <c r="L5858">
        <v>72263</v>
      </c>
    </row>
    <row r="5859" spans="1:12" x14ac:dyDescent="0.25">
      <c r="A5859" t="s">
        <v>45</v>
      </c>
      <c r="B5859" t="s">
        <v>88</v>
      </c>
      <c r="C5859" t="s">
        <v>28</v>
      </c>
      <c r="D5859" t="s">
        <v>29</v>
      </c>
      <c r="E5859" t="b">
        <v>0</v>
      </c>
      <c r="F5859" s="1">
        <v>45383.72347222222</v>
      </c>
      <c r="G5859" t="b">
        <v>0</v>
      </c>
      <c r="H5859" t="b">
        <v>0</v>
      </c>
      <c r="I5859" t="s">
        <v>16</v>
      </c>
      <c r="J5859" t="s">
        <v>17</v>
      </c>
      <c r="K5859" t="s">
        <v>100</v>
      </c>
      <c r="L5859">
        <v>108984</v>
      </c>
    </row>
    <row r="5860" spans="1:12" x14ac:dyDescent="0.25">
      <c r="A5860" t="s">
        <v>26</v>
      </c>
      <c r="B5860" t="s">
        <v>33</v>
      </c>
      <c r="C5860" t="s">
        <v>14</v>
      </c>
      <c r="D5860" t="s">
        <v>22</v>
      </c>
      <c r="E5860" t="b">
        <v>0</v>
      </c>
      <c r="F5860" s="1">
        <v>45560.355856481481</v>
      </c>
      <c r="G5860" t="b">
        <v>0</v>
      </c>
      <c r="H5860" t="b">
        <v>1</v>
      </c>
      <c r="I5860" t="s">
        <v>30</v>
      </c>
      <c r="J5860" t="s">
        <v>52</v>
      </c>
      <c r="K5860" t="s">
        <v>100</v>
      </c>
      <c r="L5860">
        <v>125603</v>
      </c>
    </row>
    <row r="5861" spans="1:12" x14ac:dyDescent="0.25">
      <c r="A5861" t="s">
        <v>82</v>
      </c>
      <c r="B5861" t="s">
        <v>91</v>
      </c>
      <c r="C5861" t="s">
        <v>43</v>
      </c>
      <c r="D5861" t="s">
        <v>22</v>
      </c>
      <c r="E5861" t="b">
        <v>0</v>
      </c>
      <c r="F5861" s="1">
        <v>45574.372499999998</v>
      </c>
      <c r="G5861" t="b">
        <v>1</v>
      </c>
      <c r="H5861" t="b">
        <v>1</v>
      </c>
      <c r="I5861" t="s">
        <v>84</v>
      </c>
      <c r="J5861" t="s">
        <v>31</v>
      </c>
      <c r="K5861" t="s">
        <v>113</v>
      </c>
      <c r="L5861">
        <v>120178</v>
      </c>
    </row>
    <row r="5862" spans="1:12" x14ac:dyDescent="0.25">
      <c r="A5862" t="s">
        <v>45</v>
      </c>
      <c r="B5862" t="s">
        <v>88</v>
      </c>
      <c r="C5862" t="s">
        <v>43</v>
      </c>
      <c r="D5862" t="s">
        <v>15</v>
      </c>
      <c r="E5862" t="b">
        <v>0</v>
      </c>
      <c r="F5862" s="1">
        <v>45456.641782407409</v>
      </c>
      <c r="G5862" t="b">
        <v>1</v>
      </c>
      <c r="H5862" t="b">
        <v>1</v>
      </c>
      <c r="I5862" t="s">
        <v>16</v>
      </c>
      <c r="J5862" t="s">
        <v>24</v>
      </c>
      <c r="K5862" t="s">
        <v>69</v>
      </c>
      <c r="L5862">
        <v>91590</v>
      </c>
    </row>
    <row r="5863" spans="1:12" x14ac:dyDescent="0.25">
      <c r="A5863" t="s">
        <v>45</v>
      </c>
      <c r="B5863" t="s">
        <v>46</v>
      </c>
      <c r="C5863" t="s">
        <v>43</v>
      </c>
      <c r="D5863" t="s">
        <v>29</v>
      </c>
      <c r="E5863" t="b">
        <v>1</v>
      </c>
      <c r="F5863" s="1">
        <v>45317.411377314813</v>
      </c>
      <c r="G5863" t="b">
        <v>1</v>
      </c>
      <c r="H5863" t="b">
        <v>1</v>
      </c>
      <c r="I5863" t="s">
        <v>16</v>
      </c>
      <c r="J5863" t="s">
        <v>66</v>
      </c>
      <c r="K5863" t="s">
        <v>113</v>
      </c>
      <c r="L5863">
        <v>119086</v>
      </c>
    </row>
    <row r="5864" spans="1:12" x14ac:dyDescent="0.25">
      <c r="A5864" t="s">
        <v>19</v>
      </c>
      <c r="B5864" t="s">
        <v>20</v>
      </c>
      <c r="C5864" t="s">
        <v>14</v>
      </c>
      <c r="D5864" t="s">
        <v>22</v>
      </c>
      <c r="E5864" t="b">
        <v>0</v>
      </c>
      <c r="F5864" s="1">
        <v>45340.950011574067</v>
      </c>
      <c r="G5864" t="b">
        <v>1</v>
      </c>
      <c r="H5864" t="b">
        <v>0</v>
      </c>
      <c r="I5864" t="s">
        <v>23</v>
      </c>
      <c r="J5864" t="s">
        <v>66</v>
      </c>
      <c r="K5864" t="s">
        <v>111</v>
      </c>
      <c r="L5864">
        <v>65114</v>
      </c>
    </row>
    <row r="5865" spans="1:12" x14ac:dyDescent="0.25">
      <c r="A5865" t="s">
        <v>45</v>
      </c>
      <c r="B5865" t="s">
        <v>76</v>
      </c>
      <c r="C5865" t="s">
        <v>14</v>
      </c>
      <c r="D5865" t="s">
        <v>29</v>
      </c>
      <c r="E5865" t="b">
        <v>1</v>
      </c>
      <c r="F5865" s="1">
        <v>45497.330613425933</v>
      </c>
      <c r="G5865" t="b">
        <v>1</v>
      </c>
      <c r="H5865" t="b">
        <v>0</v>
      </c>
      <c r="I5865" t="s">
        <v>16</v>
      </c>
      <c r="J5865" t="s">
        <v>70</v>
      </c>
      <c r="K5865" t="s">
        <v>67</v>
      </c>
      <c r="L5865">
        <v>116569</v>
      </c>
    </row>
    <row r="5866" spans="1:12" x14ac:dyDescent="0.25">
      <c r="A5866" t="s">
        <v>49</v>
      </c>
      <c r="B5866" t="s">
        <v>108</v>
      </c>
      <c r="C5866" t="s">
        <v>68</v>
      </c>
      <c r="D5866" t="s">
        <v>15</v>
      </c>
      <c r="E5866" t="b">
        <v>0</v>
      </c>
      <c r="F5866" s="1">
        <v>45479.467129629629</v>
      </c>
      <c r="G5866" t="b">
        <v>0</v>
      </c>
      <c r="H5866" t="b">
        <v>1</v>
      </c>
      <c r="I5866" t="s">
        <v>51</v>
      </c>
      <c r="J5866" t="s">
        <v>47</v>
      </c>
      <c r="K5866" t="s">
        <v>122</v>
      </c>
      <c r="L5866">
        <v>91864</v>
      </c>
    </row>
    <row r="5867" spans="1:12" x14ac:dyDescent="0.25">
      <c r="A5867" t="s">
        <v>26</v>
      </c>
      <c r="B5867" t="s">
        <v>27</v>
      </c>
      <c r="C5867" t="s">
        <v>21</v>
      </c>
      <c r="D5867" t="s">
        <v>15</v>
      </c>
      <c r="E5867" t="b">
        <v>1</v>
      </c>
      <c r="F5867" s="1">
        <v>45360.48878472222</v>
      </c>
      <c r="G5867" t="b">
        <v>0</v>
      </c>
      <c r="H5867" t="b">
        <v>0</v>
      </c>
      <c r="I5867" t="s">
        <v>30</v>
      </c>
      <c r="J5867" t="s">
        <v>17</v>
      </c>
      <c r="K5867" t="s">
        <v>123</v>
      </c>
      <c r="L5867">
        <v>105836</v>
      </c>
    </row>
    <row r="5868" spans="1:12" x14ac:dyDescent="0.25">
      <c r="A5868" t="s">
        <v>38</v>
      </c>
      <c r="B5868" t="s">
        <v>39</v>
      </c>
      <c r="C5868" t="s">
        <v>28</v>
      </c>
      <c r="D5868" t="s">
        <v>15</v>
      </c>
      <c r="E5868" t="b">
        <v>0</v>
      </c>
      <c r="F5868" s="1">
        <v>45582.320439814823</v>
      </c>
      <c r="G5868" t="b">
        <v>1</v>
      </c>
      <c r="H5868" t="b">
        <v>0</v>
      </c>
      <c r="I5868" t="s">
        <v>41</v>
      </c>
      <c r="J5868" t="s">
        <v>31</v>
      </c>
      <c r="K5868" t="s">
        <v>104</v>
      </c>
      <c r="L5868">
        <v>94118</v>
      </c>
    </row>
    <row r="5869" spans="1:12" x14ac:dyDescent="0.25">
      <c r="A5869" t="s">
        <v>38</v>
      </c>
      <c r="B5869" t="s">
        <v>95</v>
      </c>
      <c r="C5869" t="s">
        <v>21</v>
      </c>
      <c r="D5869" t="s">
        <v>22</v>
      </c>
      <c r="E5869" t="b">
        <v>1</v>
      </c>
      <c r="F5869" s="1">
        <v>45503.958657407413</v>
      </c>
      <c r="G5869" t="b">
        <v>0</v>
      </c>
      <c r="H5869" t="b">
        <v>0</v>
      </c>
      <c r="I5869" t="s">
        <v>41</v>
      </c>
      <c r="J5869" t="s">
        <v>66</v>
      </c>
      <c r="K5869" t="s">
        <v>122</v>
      </c>
      <c r="L5869">
        <v>84346</v>
      </c>
    </row>
    <row r="5870" spans="1:12" x14ac:dyDescent="0.25">
      <c r="A5870" t="s">
        <v>26</v>
      </c>
      <c r="B5870" t="s">
        <v>33</v>
      </c>
      <c r="C5870" t="s">
        <v>43</v>
      </c>
      <c r="D5870" t="s">
        <v>29</v>
      </c>
      <c r="E5870" t="b">
        <v>1</v>
      </c>
      <c r="F5870" s="1">
        <v>45499.219988425917</v>
      </c>
      <c r="G5870" t="b">
        <v>1</v>
      </c>
      <c r="H5870" t="b">
        <v>1</v>
      </c>
      <c r="I5870" t="s">
        <v>30</v>
      </c>
      <c r="J5870" t="s">
        <v>17</v>
      </c>
      <c r="K5870" t="s">
        <v>53</v>
      </c>
      <c r="L5870">
        <v>125532</v>
      </c>
    </row>
    <row r="5871" spans="1:12" x14ac:dyDescent="0.25">
      <c r="A5871" t="s">
        <v>26</v>
      </c>
      <c r="B5871" t="s">
        <v>71</v>
      </c>
      <c r="C5871" t="s">
        <v>43</v>
      </c>
      <c r="D5871" t="s">
        <v>29</v>
      </c>
      <c r="E5871" t="b">
        <v>1</v>
      </c>
      <c r="F5871" s="1">
        <v>45395.422685185193</v>
      </c>
      <c r="G5871" t="b">
        <v>0</v>
      </c>
      <c r="H5871" t="b">
        <v>0</v>
      </c>
      <c r="I5871" t="s">
        <v>30</v>
      </c>
      <c r="J5871" t="s">
        <v>80</v>
      </c>
      <c r="K5871" t="s">
        <v>106</v>
      </c>
      <c r="L5871">
        <v>108495</v>
      </c>
    </row>
    <row r="5872" spans="1:12" x14ac:dyDescent="0.25">
      <c r="A5872" t="s">
        <v>82</v>
      </c>
      <c r="B5872" t="s">
        <v>83</v>
      </c>
      <c r="C5872" t="s">
        <v>14</v>
      </c>
      <c r="D5872" t="s">
        <v>15</v>
      </c>
      <c r="E5872" t="b">
        <v>1</v>
      </c>
      <c r="F5872" s="1">
        <v>45517.660729166673</v>
      </c>
      <c r="G5872" t="b">
        <v>0</v>
      </c>
      <c r="H5872" t="b">
        <v>0</v>
      </c>
      <c r="I5872" t="s">
        <v>84</v>
      </c>
      <c r="J5872" t="s">
        <v>17</v>
      </c>
      <c r="K5872" t="s">
        <v>98</v>
      </c>
      <c r="L5872">
        <v>126245</v>
      </c>
    </row>
    <row r="5873" spans="1:12" x14ac:dyDescent="0.25">
      <c r="A5873" t="s">
        <v>38</v>
      </c>
      <c r="B5873" t="s">
        <v>95</v>
      </c>
      <c r="C5873" t="s">
        <v>28</v>
      </c>
      <c r="D5873" t="s">
        <v>22</v>
      </c>
      <c r="E5873" t="b">
        <v>0</v>
      </c>
      <c r="F5873" s="1">
        <v>45558.646064814813</v>
      </c>
      <c r="G5873" t="b">
        <v>0</v>
      </c>
      <c r="H5873" t="b">
        <v>1</v>
      </c>
      <c r="I5873" t="s">
        <v>41</v>
      </c>
      <c r="J5873" t="s">
        <v>34</v>
      </c>
      <c r="K5873" t="s">
        <v>93</v>
      </c>
      <c r="L5873">
        <v>69284</v>
      </c>
    </row>
    <row r="5874" spans="1:12" x14ac:dyDescent="0.25">
      <c r="A5874" t="s">
        <v>45</v>
      </c>
      <c r="B5874" t="s">
        <v>46</v>
      </c>
      <c r="C5874" t="s">
        <v>40</v>
      </c>
      <c r="D5874" t="s">
        <v>15</v>
      </c>
      <c r="E5874" t="b">
        <v>1</v>
      </c>
      <c r="F5874" s="1">
        <v>45437.545312499999</v>
      </c>
      <c r="G5874" t="b">
        <v>1</v>
      </c>
      <c r="H5874" t="b">
        <v>0</v>
      </c>
      <c r="I5874" t="s">
        <v>16</v>
      </c>
      <c r="J5874" t="s">
        <v>31</v>
      </c>
      <c r="K5874" t="s">
        <v>96</v>
      </c>
      <c r="L5874">
        <v>96990</v>
      </c>
    </row>
    <row r="5875" spans="1:12" x14ac:dyDescent="0.25">
      <c r="A5875" t="s">
        <v>26</v>
      </c>
      <c r="B5875" t="s">
        <v>27</v>
      </c>
      <c r="C5875" t="s">
        <v>68</v>
      </c>
      <c r="D5875" t="s">
        <v>22</v>
      </c>
      <c r="E5875" t="b">
        <v>0</v>
      </c>
      <c r="F5875" s="1">
        <v>45635.206631944442</v>
      </c>
      <c r="G5875" t="b">
        <v>0</v>
      </c>
      <c r="H5875" t="b">
        <v>1</v>
      </c>
      <c r="I5875" t="s">
        <v>30</v>
      </c>
      <c r="J5875" t="s">
        <v>57</v>
      </c>
      <c r="K5875" t="s">
        <v>128</v>
      </c>
      <c r="L5875">
        <v>95491</v>
      </c>
    </row>
    <row r="5876" spans="1:12" x14ac:dyDescent="0.25">
      <c r="A5876" t="s">
        <v>54</v>
      </c>
      <c r="B5876" t="s">
        <v>55</v>
      </c>
      <c r="C5876" t="s">
        <v>21</v>
      </c>
      <c r="D5876" t="s">
        <v>22</v>
      </c>
      <c r="E5876" t="b">
        <v>0</v>
      </c>
      <c r="F5876" s="1">
        <v>45581.797662037039</v>
      </c>
      <c r="G5876" t="b">
        <v>0</v>
      </c>
      <c r="H5876" t="b">
        <v>1</v>
      </c>
      <c r="I5876" t="s">
        <v>30</v>
      </c>
      <c r="J5876" t="s">
        <v>34</v>
      </c>
      <c r="K5876" t="s">
        <v>113</v>
      </c>
      <c r="L5876">
        <v>131080</v>
      </c>
    </row>
    <row r="5877" spans="1:12" x14ac:dyDescent="0.25">
      <c r="A5877" t="s">
        <v>12</v>
      </c>
      <c r="B5877" t="s">
        <v>63</v>
      </c>
      <c r="C5877" t="s">
        <v>68</v>
      </c>
      <c r="D5877" t="s">
        <v>15</v>
      </c>
      <c r="E5877" t="b">
        <v>1</v>
      </c>
      <c r="F5877" s="1">
        <v>45418.869826388887</v>
      </c>
      <c r="G5877" t="b">
        <v>1</v>
      </c>
      <c r="H5877" t="b">
        <v>1</v>
      </c>
      <c r="I5877" t="s">
        <v>16</v>
      </c>
      <c r="J5877" t="s">
        <v>64</v>
      </c>
      <c r="K5877" t="s">
        <v>37</v>
      </c>
      <c r="L5877">
        <v>137117</v>
      </c>
    </row>
    <row r="5878" spans="1:12" x14ac:dyDescent="0.25">
      <c r="A5878" t="s">
        <v>54</v>
      </c>
      <c r="B5878" t="s">
        <v>79</v>
      </c>
      <c r="C5878" t="s">
        <v>21</v>
      </c>
      <c r="D5878" t="s">
        <v>15</v>
      </c>
      <c r="E5878" t="b">
        <v>0</v>
      </c>
      <c r="F5878" s="1">
        <v>45454.196898148148</v>
      </c>
      <c r="G5878" t="b">
        <v>1</v>
      </c>
      <c r="H5878" t="b">
        <v>1</v>
      </c>
      <c r="I5878" t="s">
        <v>30</v>
      </c>
      <c r="J5878" t="s">
        <v>66</v>
      </c>
      <c r="K5878" t="s">
        <v>35</v>
      </c>
      <c r="L5878">
        <v>141005</v>
      </c>
    </row>
    <row r="5879" spans="1:12" x14ac:dyDescent="0.25">
      <c r="A5879" t="s">
        <v>45</v>
      </c>
      <c r="B5879" t="s">
        <v>88</v>
      </c>
      <c r="C5879" t="s">
        <v>28</v>
      </c>
      <c r="D5879" t="s">
        <v>22</v>
      </c>
      <c r="E5879" t="b">
        <v>1</v>
      </c>
      <c r="F5879" s="1">
        <v>45466.307662037027</v>
      </c>
      <c r="G5879" t="b">
        <v>0</v>
      </c>
      <c r="H5879" t="b">
        <v>0</v>
      </c>
      <c r="I5879" t="s">
        <v>16</v>
      </c>
      <c r="J5879" t="s">
        <v>17</v>
      </c>
      <c r="K5879" t="s">
        <v>115</v>
      </c>
      <c r="L5879">
        <v>90436</v>
      </c>
    </row>
    <row r="5880" spans="1:12" x14ac:dyDescent="0.25">
      <c r="A5880" t="s">
        <v>49</v>
      </c>
      <c r="B5880" t="s">
        <v>61</v>
      </c>
      <c r="C5880" t="s">
        <v>21</v>
      </c>
      <c r="D5880" t="s">
        <v>29</v>
      </c>
      <c r="E5880" t="b">
        <v>1</v>
      </c>
      <c r="F5880" s="1">
        <v>45655.55841435185</v>
      </c>
      <c r="G5880" t="b">
        <v>0</v>
      </c>
      <c r="H5880" t="b">
        <v>0</v>
      </c>
      <c r="I5880" t="s">
        <v>51</v>
      </c>
      <c r="J5880" t="s">
        <v>57</v>
      </c>
      <c r="K5880" t="s">
        <v>104</v>
      </c>
      <c r="L5880">
        <v>94946</v>
      </c>
    </row>
    <row r="5881" spans="1:12" x14ac:dyDescent="0.25">
      <c r="A5881" t="s">
        <v>45</v>
      </c>
      <c r="B5881" t="s">
        <v>46</v>
      </c>
      <c r="C5881" t="s">
        <v>40</v>
      </c>
      <c r="D5881" t="s">
        <v>29</v>
      </c>
      <c r="E5881" t="b">
        <v>1</v>
      </c>
      <c r="F5881" s="1">
        <v>45304.631203703713</v>
      </c>
      <c r="G5881" t="b">
        <v>1</v>
      </c>
      <c r="H5881" t="b">
        <v>0</v>
      </c>
      <c r="I5881" t="s">
        <v>16</v>
      </c>
      <c r="J5881" t="s">
        <v>44</v>
      </c>
      <c r="K5881" t="s">
        <v>130</v>
      </c>
      <c r="L5881">
        <v>97443</v>
      </c>
    </row>
    <row r="5882" spans="1:12" x14ac:dyDescent="0.25">
      <c r="A5882" t="s">
        <v>26</v>
      </c>
      <c r="B5882" t="s">
        <v>33</v>
      </c>
      <c r="C5882" t="s">
        <v>68</v>
      </c>
      <c r="D5882" t="s">
        <v>15</v>
      </c>
      <c r="E5882" t="b">
        <v>1</v>
      </c>
      <c r="F5882" s="1">
        <v>45381.720023148147</v>
      </c>
      <c r="G5882" t="b">
        <v>1</v>
      </c>
      <c r="H5882" t="b">
        <v>0</v>
      </c>
      <c r="I5882" t="s">
        <v>30</v>
      </c>
      <c r="J5882" t="s">
        <v>31</v>
      </c>
      <c r="K5882" t="s">
        <v>120</v>
      </c>
      <c r="L5882">
        <v>92144</v>
      </c>
    </row>
    <row r="5883" spans="1:12" x14ac:dyDescent="0.25">
      <c r="A5883" t="s">
        <v>38</v>
      </c>
      <c r="B5883" t="s">
        <v>95</v>
      </c>
      <c r="C5883" t="s">
        <v>14</v>
      </c>
      <c r="D5883" t="s">
        <v>15</v>
      </c>
      <c r="E5883" t="b">
        <v>0</v>
      </c>
      <c r="F5883" s="1">
        <v>45302.696562500001</v>
      </c>
      <c r="G5883" t="b">
        <v>0</v>
      </c>
      <c r="H5883" t="b">
        <v>1</v>
      </c>
      <c r="I5883" t="s">
        <v>41</v>
      </c>
      <c r="J5883" t="s">
        <v>31</v>
      </c>
      <c r="K5883" t="s">
        <v>77</v>
      </c>
      <c r="L5883">
        <v>82476</v>
      </c>
    </row>
    <row r="5884" spans="1:12" x14ac:dyDescent="0.25">
      <c r="A5884" t="s">
        <v>12</v>
      </c>
      <c r="B5884" t="s">
        <v>75</v>
      </c>
      <c r="C5884" t="s">
        <v>28</v>
      </c>
      <c r="D5884" t="s">
        <v>22</v>
      </c>
      <c r="E5884" t="b">
        <v>0</v>
      </c>
      <c r="F5884" s="1">
        <v>45531.271134259259</v>
      </c>
      <c r="G5884" t="b">
        <v>0</v>
      </c>
      <c r="H5884" t="b">
        <v>0</v>
      </c>
      <c r="I5884" t="s">
        <v>16</v>
      </c>
      <c r="J5884" t="s">
        <v>70</v>
      </c>
      <c r="K5884" t="s">
        <v>89</v>
      </c>
      <c r="L5884">
        <v>120655</v>
      </c>
    </row>
    <row r="5885" spans="1:12" x14ac:dyDescent="0.25">
      <c r="A5885" t="s">
        <v>38</v>
      </c>
      <c r="B5885" t="s">
        <v>107</v>
      </c>
      <c r="C5885" t="s">
        <v>43</v>
      </c>
      <c r="D5885" t="s">
        <v>22</v>
      </c>
      <c r="E5885" t="b">
        <v>1</v>
      </c>
      <c r="F5885" s="1">
        <v>45499.870856481481</v>
      </c>
      <c r="G5885" t="b">
        <v>0</v>
      </c>
      <c r="H5885" t="b">
        <v>0</v>
      </c>
      <c r="I5885" t="s">
        <v>41</v>
      </c>
      <c r="J5885" t="s">
        <v>31</v>
      </c>
      <c r="K5885" t="s">
        <v>127</v>
      </c>
      <c r="L5885">
        <v>65987</v>
      </c>
    </row>
    <row r="5886" spans="1:12" x14ac:dyDescent="0.25">
      <c r="A5886" t="s">
        <v>38</v>
      </c>
      <c r="B5886" t="s">
        <v>39</v>
      </c>
      <c r="C5886" t="s">
        <v>40</v>
      </c>
      <c r="D5886" t="s">
        <v>29</v>
      </c>
      <c r="E5886" t="b">
        <v>0</v>
      </c>
      <c r="F5886" s="1">
        <v>45631.378368055557</v>
      </c>
      <c r="G5886" t="b">
        <v>0</v>
      </c>
      <c r="H5886" t="b">
        <v>0</v>
      </c>
      <c r="I5886" t="s">
        <v>41</v>
      </c>
      <c r="J5886" t="s">
        <v>72</v>
      </c>
      <c r="K5886" t="s">
        <v>53</v>
      </c>
      <c r="L5886">
        <v>85118</v>
      </c>
    </row>
    <row r="5887" spans="1:12" x14ac:dyDescent="0.25">
      <c r="A5887" t="s">
        <v>38</v>
      </c>
      <c r="B5887" t="s">
        <v>107</v>
      </c>
      <c r="C5887" t="s">
        <v>14</v>
      </c>
      <c r="D5887" t="s">
        <v>29</v>
      </c>
      <c r="E5887" t="b">
        <v>1</v>
      </c>
      <c r="F5887" s="1">
        <v>45529.579027777778</v>
      </c>
      <c r="G5887" t="b">
        <v>1</v>
      </c>
      <c r="H5887" t="b">
        <v>0</v>
      </c>
      <c r="I5887" t="s">
        <v>41</v>
      </c>
      <c r="J5887" t="s">
        <v>44</v>
      </c>
      <c r="K5887" t="s">
        <v>92</v>
      </c>
      <c r="L5887">
        <v>66570</v>
      </c>
    </row>
    <row r="5888" spans="1:12" x14ac:dyDescent="0.25">
      <c r="A5888" t="s">
        <v>45</v>
      </c>
      <c r="B5888" t="s">
        <v>46</v>
      </c>
      <c r="C5888" t="s">
        <v>68</v>
      </c>
      <c r="D5888" t="s">
        <v>22</v>
      </c>
      <c r="E5888" t="b">
        <v>0</v>
      </c>
      <c r="F5888" s="1">
        <v>45516.574328703697</v>
      </c>
      <c r="G5888" t="b">
        <v>1</v>
      </c>
      <c r="H5888" t="b">
        <v>0</v>
      </c>
      <c r="I5888" t="s">
        <v>16</v>
      </c>
      <c r="J5888" t="s">
        <v>72</v>
      </c>
      <c r="K5888" t="s">
        <v>37</v>
      </c>
      <c r="L5888">
        <v>97467</v>
      </c>
    </row>
    <row r="5889" spans="1:12" x14ac:dyDescent="0.25">
      <c r="A5889" t="s">
        <v>26</v>
      </c>
      <c r="B5889" t="s">
        <v>27</v>
      </c>
      <c r="C5889" t="s">
        <v>14</v>
      </c>
      <c r="D5889" t="s">
        <v>15</v>
      </c>
      <c r="E5889" t="b">
        <v>1</v>
      </c>
      <c r="F5889" s="1">
        <v>45355.137928240743</v>
      </c>
      <c r="G5889" t="b">
        <v>0</v>
      </c>
      <c r="H5889" t="b">
        <v>1</v>
      </c>
      <c r="I5889" t="s">
        <v>30</v>
      </c>
      <c r="J5889" t="s">
        <v>66</v>
      </c>
      <c r="K5889" t="s">
        <v>67</v>
      </c>
      <c r="L5889">
        <v>120350</v>
      </c>
    </row>
    <row r="5890" spans="1:12" x14ac:dyDescent="0.25">
      <c r="A5890" t="s">
        <v>54</v>
      </c>
      <c r="B5890" t="s">
        <v>55</v>
      </c>
      <c r="C5890" t="s">
        <v>68</v>
      </c>
      <c r="D5890" t="s">
        <v>22</v>
      </c>
      <c r="E5890" t="b">
        <v>1</v>
      </c>
      <c r="F5890" s="1">
        <v>45650.116307870368</v>
      </c>
      <c r="G5890" t="b">
        <v>1</v>
      </c>
      <c r="H5890" t="b">
        <v>1</v>
      </c>
      <c r="I5890" t="s">
        <v>30</v>
      </c>
      <c r="J5890" t="s">
        <v>24</v>
      </c>
      <c r="K5890" t="s">
        <v>92</v>
      </c>
      <c r="L5890">
        <v>117950</v>
      </c>
    </row>
    <row r="5891" spans="1:12" x14ac:dyDescent="0.25">
      <c r="A5891" t="s">
        <v>38</v>
      </c>
      <c r="B5891" t="s">
        <v>39</v>
      </c>
      <c r="C5891" t="s">
        <v>43</v>
      </c>
      <c r="D5891" t="s">
        <v>22</v>
      </c>
      <c r="E5891" t="b">
        <v>1</v>
      </c>
      <c r="F5891" s="1">
        <v>45624.498090277782</v>
      </c>
      <c r="G5891" t="b">
        <v>1</v>
      </c>
      <c r="H5891" t="b">
        <v>1</v>
      </c>
      <c r="I5891" t="s">
        <v>41</v>
      </c>
      <c r="J5891" t="s">
        <v>66</v>
      </c>
      <c r="K5891" t="s">
        <v>118</v>
      </c>
      <c r="L5891">
        <v>73497</v>
      </c>
    </row>
    <row r="5892" spans="1:12" x14ac:dyDescent="0.25">
      <c r="A5892" t="s">
        <v>26</v>
      </c>
      <c r="B5892" t="s">
        <v>27</v>
      </c>
      <c r="C5892" t="s">
        <v>68</v>
      </c>
      <c r="D5892" t="s">
        <v>29</v>
      </c>
      <c r="E5892" t="b">
        <v>1</v>
      </c>
      <c r="F5892" s="1">
        <v>45326.813159722216</v>
      </c>
      <c r="G5892" t="b">
        <v>0</v>
      </c>
      <c r="H5892" t="b">
        <v>1</v>
      </c>
      <c r="I5892" t="s">
        <v>30</v>
      </c>
      <c r="J5892" t="s">
        <v>57</v>
      </c>
      <c r="K5892" t="s">
        <v>109</v>
      </c>
      <c r="L5892">
        <v>115576</v>
      </c>
    </row>
    <row r="5893" spans="1:12" x14ac:dyDescent="0.25">
      <c r="A5893" t="s">
        <v>54</v>
      </c>
      <c r="B5893" t="s">
        <v>55</v>
      </c>
      <c r="C5893" t="s">
        <v>21</v>
      </c>
      <c r="D5893" t="s">
        <v>29</v>
      </c>
      <c r="E5893" t="b">
        <v>1</v>
      </c>
      <c r="F5893" s="1">
        <v>45493.422546296293</v>
      </c>
      <c r="G5893" t="b">
        <v>1</v>
      </c>
      <c r="H5893" t="b">
        <v>1</v>
      </c>
      <c r="I5893" t="s">
        <v>30</v>
      </c>
      <c r="J5893" t="s">
        <v>57</v>
      </c>
      <c r="K5893" t="s">
        <v>124</v>
      </c>
      <c r="L5893">
        <v>152998</v>
      </c>
    </row>
    <row r="5894" spans="1:12" x14ac:dyDescent="0.25">
      <c r="A5894" t="s">
        <v>38</v>
      </c>
      <c r="B5894" t="s">
        <v>107</v>
      </c>
      <c r="C5894" t="s">
        <v>68</v>
      </c>
      <c r="D5894" t="s">
        <v>15</v>
      </c>
      <c r="E5894" t="b">
        <v>0</v>
      </c>
      <c r="F5894" s="1">
        <v>45333.773576388892</v>
      </c>
      <c r="G5894" t="b">
        <v>1</v>
      </c>
      <c r="H5894" t="b">
        <v>1</v>
      </c>
      <c r="I5894" t="s">
        <v>41</v>
      </c>
      <c r="J5894" t="s">
        <v>66</v>
      </c>
      <c r="K5894" t="s">
        <v>123</v>
      </c>
      <c r="L5894">
        <v>84117</v>
      </c>
    </row>
    <row r="5895" spans="1:12" x14ac:dyDescent="0.25">
      <c r="A5895" t="s">
        <v>82</v>
      </c>
      <c r="B5895" t="s">
        <v>83</v>
      </c>
      <c r="C5895" t="s">
        <v>28</v>
      </c>
      <c r="D5895" t="s">
        <v>15</v>
      </c>
      <c r="E5895" t="b">
        <v>0</v>
      </c>
      <c r="F5895" s="1">
        <v>45622.35728009259</v>
      </c>
      <c r="G5895" t="b">
        <v>0</v>
      </c>
      <c r="H5895" t="b">
        <v>0</v>
      </c>
      <c r="I5895" t="s">
        <v>84</v>
      </c>
      <c r="J5895" t="s">
        <v>52</v>
      </c>
      <c r="K5895" t="s">
        <v>65</v>
      </c>
      <c r="L5895">
        <v>125010</v>
      </c>
    </row>
    <row r="5896" spans="1:12" x14ac:dyDescent="0.25">
      <c r="A5896" t="s">
        <v>45</v>
      </c>
      <c r="B5896" t="s">
        <v>88</v>
      </c>
      <c r="C5896" t="s">
        <v>14</v>
      </c>
      <c r="D5896" t="s">
        <v>15</v>
      </c>
      <c r="E5896" t="b">
        <v>0</v>
      </c>
      <c r="F5896" s="1">
        <v>45504.124131944453</v>
      </c>
      <c r="G5896" t="b">
        <v>0</v>
      </c>
      <c r="H5896" t="b">
        <v>1</v>
      </c>
      <c r="I5896" t="s">
        <v>16</v>
      </c>
      <c r="J5896" t="s">
        <v>52</v>
      </c>
      <c r="K5896" t="s">
        <v>96</v>
      </c>
      <c r="L5896">
        <v>115800</v>
      </c>
    </row>
    <row r="5897" spans="1:12" x14ac:dyDescent="0.25">
      <c r="A5897" t="s">
        <v>12</v>
      </c>
      <c r="B5897" t="s">
        <v>63</v>
      </c>
      <c r="C5897" t="s">
        <v>21</v>
      </c>
      <c r="D5897" t="s">
        <v>22</v>
      </c>
      <c r="E5897" t="b">
        <v>0</v>
      </c>
      <c r="F5897" s="1">
        <v>45561.432962962957</v>
      </c>
      <c r="G5897" t="b">
        <v>1</v>
      </c>
      <c r="H5897" t="b">
        <v>1</v>
      </c>
      <c r="I5897" t="s">
        <v>16</v>
      </c>
      <c r="J5897" t="s">
        <v>80</v>
      </c>
      <c r="K5897" t="s">
        <v>115</v>
      </c>
      <c r="L5897">
        <v>143854</v>
      </c>
    </row>
    <row r="5898" spans="1:12" x14ac:dyDescent="0.25">
      <c r="A5898" t="s">
        <v>26</v>
      </c>
      <c r="B5898" t="s">
        <v>71</v>
      </c>
      <c r="C5898" t="s">
        <v>28</v>
      </c>
      <c r="D5898" t="s">
        <v>29</v>
      </c>
      <c r="E5898" t="b">
        <v>0</v>
      </c>
      <c r="F5898" s="1">
        <v>45534.65457175926</v>
      </c>
      <c r="G5898" t="b">
        <v>0</v>
      </c>
      <c r="H5898" t="b">
        <v>1</v>
      </c>
      <c r="I5898" t="s">
        <v>30</v>
      </c>
      <c r="J5898" t="s">
        <v>57</v>
      </c>
      <c r="K5898" t="s">
        <v>114</v>
      </c>
      <c r="L5898">
        <v>88452</v>
      </c>
    </row>
    <row r="5899" spans="1:12" x14ac:dyDescent="0.25">
      <c r="A5899" t="s">
        <v>45</v>
      </c>
      <c r="B5899" t="s">
        <v>76</v>
      </c>
      <c r="C5899" t="s">
        <v>21</v>
      </c>
      <c r="D5899" t="s">
        <v>22</v>
      </c>
      <c r="E5899" t="b">
        <v>1</v>
      </c>
      <c r="F5899" s="1">
        <v>45413.474305555559</v>
      </c>
      <c r="G5899" t="b">
        <v>0</v>
      </c>
      <c r="H5899" t="b">
        <v>1</v>
      </c>
      <c r="I5899" t="s">
        <v>16</v>
      </c>
      <c r="J5899" t="s">
        <v>44</v>
      </c>
      <c r="K5899" t="s">
        <v>87</v>
      </c>
      <c r="L5899">
        <v>96206</v>
      </c>
    </row>
    <row r="5900" spans="1:12" x14ac:dyDescent="0.25">
      <c r="A5900" t="s">
        <v>82</v>
      </c>
      <c r="B5900" t="s">
        <v>85</v>
      </c>
      <c r="C5900" t="s">
        <v>21</v>
      </c>
      <c r="D5900" t="s">
        <v>22</v>
      </c>
      <c r="E5900" t="b">
        <v>1</v>
      </c>
      <c r="F5900" s="1">
        <v>45417.320405092592</v>
      </c>
      <c r="G5900" t="b">
        <v>0</v>
      </c>
      <c r="H5900" t="b">
        <v>0</v>
      </c>
      <c r="I5900" t="s">
        <v>84</v>
      </c>
      <c r="J5900" t="s">
        <v>24</v>
      </c>
      <c r="K5900" t="s">
        <v>125</v>
      </c>
      <c r="L5900">
        <v>139827</v>
      </c>
    </row>
    <row r="5901" spans="1:12" x14ac:dyDescent="0.25">
      <c r="A5901" t="s">
        <v>38</v>
      </c>
      <c r="B5901" t="s">
        <v>107</v>
      </c>
      <c r="C5901" t="s">
        <v>21</v>
      </c>
      <c r="D5901" t="s">
        <v>29</v>
      </c>
      <c r="E5901" t="b">
        <v>0</v>
      </c>
      <c r="F5901" s="1">
        <v>45489.45144675926</v>
      </c>
      <c r="G5901" t="b">
        <v>0</v>
      </c>
      <c r="H5901" t="b">
        <v>1</v>
      </c>
      <c r="I5901" t="s">
        <v>41</v>
      </c>
      <c r="J5901" t="s">
        <v>17</v>
      </c>
      <c r="K5901" t="s">
        <v>100</v>
      </c>
      <c r="L5901">
        <v>76447</v>
      </c>
    </row>
    <row r="5902" spans="1:12" x14ac:dyDescent="0.25">
      <c r="A5902" t="s">
        <v>26</v>
      </c>
      <c r="B5902" t="s">
        <v>71</v>
      </c>
      <c r="C5902" t="s">
        <v>14</v>
      </c>
      <c r="D5902" t="s">
        <v>22</v>
      </c>
      <c r="E5902" t="b">
        <v>0</v>
      </c>
      <c r="F5902" s="1">
        <v>45321.486435185187</v>
      </c>
      <c r="G5902" t="b">
        <v>0</v>
      </c>
      <c r="H5902" t="b">
        <v>1</v>
      </c>
      <c r="I5902" t="s">
        <v>30</v>
      </c>
      <c r="J5902" t="s">
        <v>57</v>
      </c>
      <c r="K5902" t="s">
        <v>101</v>
      </c>
      <c r="L5902">
        <v>117855</v>
      </c>
    </row>
    <row r="5903" spans="1:12" x14ac:dyDescent="0.25">
      <c r="A5903" t="s">
        <v>12</v>
      </c>
      <c r="B5903" t="s">
        <v>63</v>
      </c>
      <c r="C5903" t="s">
        <v>21</v>
      </c>
      <c r="D5903" t="s">
        <v>15</v>
      </c>
      <c r="E5903" t="b">
        <v>0</v>
      </c>
      <c r="F5903" s="1">
        <v>45292.873240740737</v>
      </c>
      <c r="G5903" t="b">
        <v>0</v>
      </c>
      <c r="H5903" t="b">
        <v>1</v>
      </c>
      <c r="I5903" t="s">
        <v>16</v>
      </c>
      <c r="J5903" t="s">
        <v>57</v>
      </c>
      <c r="K5903" t="s">
        <v>56</v>
      </c>
      <c r="L5903">
        <v>143730</v>
      </c>
    </row>
    <row r="5904" spans="1:12" x14ac:dyDescent="0.25">
      <c r="A5904" t="s">
        <v>45</v>
      </c>
      <c r="B5904" t="s">
        <v>46</v>
      </c>
      <c r="C5904" t="s">
        <v>14</v>
      </c>
      <c r="D5904" t="s">
        <v>29</v>
      </c>
      <c r="E5904" t="b">
        <v>0</v>
      </c>
      <c r="F5904" s="1">
        <v>45653.608356481483</v>
      </c>
      <c r="G5904" t="b">
        <v>0</v>
      </c>
      <c r="H5904" t="b">
        <v>1</v>
      </c>
      <c r="I5904" t="s">
        <v>16</v>
      </c>
      <c r="J5904" t="s">
        <v>70</v>
      </c>
      <c r="K5904" t="s">
        <v>101</v>
      </c>
      <c r="L5904">
        <v>80568</v>
      </c>
    </row>
    <row r="5905" spans="1:12" x14ac:dyDescent="0.25">
      <c r="A5905" t="s">
        <v>19</v>
      </c>
      <c r="B5905" t="s">
        <v>20</v>
      </c>
      <c r="C5905" t="s">
        <v>68</v>
      </c>
      <c r="D5905" t="s">
        <v>29</v>
      </c>
      <c r="E5905" t="b">
        <v>0</v>
      </c>
      <c r="F5905" s="1">
        <v>45558.077916666669</v>
      </c>
      <c r="G5905" t="b">
        <v>0</v>
      </c>
      <c r="H5905" t="b">
        <v>0</v>
      </c>
      <c r="I5905" t="s">
        <v>23</v>
      </c>
      <c r="J5905" t="s">
        <v>31</v>
      </c>
      <c r="K5905" t="s">
        <v>127</v>
      </c>
      <c r="L5905">
        <v>87613</v>
      </c>
    </row>
    <row r="5906" spans="1:12" x14ac:dyDescent="0.25">
      <c r="A5906" t="s">
        <v>45</v>
      </c>
      <c r="B5906" t="s">
        <v>88</v>
      </c>
      <c r="C5906" t="s">
        <v>68</v>
      </c>
      <c r="D5906" t="s">
        <v>29</v>
      </c>
      <c r="E5906" t="b">
        <v>1</v>
      </c>
      <c r="F5906" s="1">
        <v>45423.871736111112</v>
      </c>
      <c r="G5906" t="b">
        <v>0</v>
      </c>
      <c r="H5906" t="b">
        <v>1</v>
      </c>
      <c r="I5906" t="s">
        <v>16</v>
      </c>
      <c r="J5906" t="s">
        <v>52</v>
      </c>
      <c r="K5906" t="s">
        <v>122</v>
      </c>
      <c r="L5906">
        <v>83203</v>
      </c>
    </row>
    <row r="5907" spans="1:12" x14ac:dyDescent="0.25">
      <c r="A5907" t="s">
        <v>49</v>
      </c>
      <c r="B5907" t="s">
        <v>108</v>
      </c>
      <c r="C5907" t="s">
        <v>14</v>
      </c>
      <c r="D5907" t="s">
        <v>15</v>
      </c>
      <c r="E5907" t="b">
        <v>1</v>
      </c>
      <c r="F5907" s="1">
        <v>45499.044340277767</v>
      </c>
      <c r="G5907" t="b">
        <v>0</v>
      </c>
      <c r="H5907" t="b">
        <v>1</v>
      </c>
      <c r="I5907" t="s">
        <v>51</v>
      </c>
      <c r="J5907" t="s">
        <v>17</v>
      </c>
      <c r="K5907" t="s">
        <v>104</v>
      </c>
      <c r="L5907">
        <v>86994</v>
      </c>
    </row>
    <row r="5908" spans="1:12" x14ac:dyDescent="0.25">
      <c r="A5908" t="s">
        <v>45</v>
      </c>
      <c r="B5908" t="s">
        <v>46</v>
      </c>
      <c r="C5908" t="s">
        <v>14</v>
      </c>
      <c r="D5908" t="s">
        <v>22</v>
      </c>
      <c r="E5908" t="b">
        <v>1</v>
      </c>
      <c r="F5908" s="1">
        <v>45390.835289351853</v>
      </c>
      <c r="G5908" t="b">
        <v>0</v>
      </c>
      <c r="H5908" t="b">
        <v>1</v>
      </c>
      <c r="I5908" t="s">
        <v>16</v>
      </c>
      <c r="J5908" t="s">
        <v>57</v>
      </c>
      <c r="K5908" t="s">
        <v>114</v>
      </c>
      <c r="L5908">
        <v>102122</v>
      </c>
    </row>
    <row r="5909" spans="1:12" x14ac:dyDescent="0.25">
      <c r="A5909" t="s">
        <v>82</v>
      </c>
      <c r="B5909" t="s">
        <v>91</v>
      </c>
      <c r="C5909" t="s">
        <v>43</v>
      </c>
      <c r="D5909" t="s">
        <v>15</v>
      </c>
      <c r="E5909" t="b">
        <v>1</v>
      </c>
      <c r="F5909" s="1">
        <v>45567.403483796297</v>
      </c>
      <c r="G5909" t="b">
        <v>1</v>
      </c>
      <c r="H5909" t="b">
        <v>1</v>
      </c>
      <c r="I5909" t="s">
        <v>84</v>
      </c>
      <c r="J5909" t="s">
        <v>66</v>
      </c>
      <c r="K5909" t="s">
        <v>112</v>
      </c>
      <c r="L5909">
        <v>121460</v>
      </c>
    </row>
    <row r="5910" spans="1:12" x14ac:dyDescent="0.25">
      <c r="A5910" t="s">
        <v>82</v>
      </c>
      <c r="B5910" t="s">
        <v>85</v>
      </c>
      <c r="C5910" t="s">
        <v>43</v>
      </c>
      <c r="D5910" t="s">
        <v>15</v>
      </c>
      <c r="E5910" t="b">
        <v>0</v>
      </c>
      <c r="F5910" s="1">
        <v>45503.967314814807</v>
      </c>
      <c r="G5910" t="b">
        <v>0</v>
      </c>
      <c r="H5910" t="b">
        <v>1</v>
      </c>
      <c r="I5910" t="s">
        <v>84</v>
      </c>
      <c r="J5910" t="s">
        <v>17</v>
      </c>
      <c r="K5910" t="s">
        <v>111</v>
      </c>
      <c r="L5910">
        <v>114463</v>
      </c>
    </row>
    <row r="5911" spans="1:12" x14ac:dyDescent="0.25">
      <c r="A5911" t="s">
        <v>38</v>
      </c>
      <c r="B5911" t="s">
        <v>95</v>
      </c>
      <c r="C5911" t="s">
        <v>21</v>
      </c>
      <c r="D5911" t="s">
        <v>15</v>
      </c>
      <c r="E5911" t="b">
        <v>1</v>
      </c>
      <c r="F5911" s="1">
        <v>45474.300046296303</v>
      </c>
      <c r="G5911" t="b">
        <v>1</v>
      </c>
      <c r="H5911" t="b">
        <v>0</v>
      </c>
      <c r="I5911" t="s">
        <v>41</v>
      </c>
      <c r="J5911" t="s">
        <v>66</v>
      </c>
      <c r="K5911" t="s">
        <v>103</v>
      </c>
      <c r="L5911">
        <v>78590</v>
      </c>
    </row>
    <row r="5912" spans="1:12" x14ac:dyDescent="0.25">
      <c r="A5912" t="s">
        <v>26</v>
      </c>
      <c r="B5912" t="s">
        <v>27</v>
      </c>
      <c r="C5912" t="s">
        <v>68</v>
      </c>
      <c r="D5912" t="s">
        <v>15</v>
      </c>
      <c r="E5912" t="b">
        <v>1</v>
      </c>
      <c r="F5912" s="1">
        <v>45497.170289351852</v>
      </c>
      <c r="G5912" t="b">
        <v>1</v>
      </c>
      <c r="H5912" t="b">
        <v>0</v>
      </c>
      <c r="I5912" t="s">
        <v>30</v>
      </c>
      <c r="J5912" t="s">
        <v>24</v>
      </c>
      <c r="K5912" t="s">
        <v>58</v>
      </c>
      <c r="L5912">
        <v>127160</v>
      </c>
    </row>
    <row r="5913" spans="1:12" x14ac:dyDescent="0.25">
      <c r="A5913" t="s">
        <v>82</v>
      </c>
      <c r="B5913" t="s">
        <v>85</v>
      </c>
      <c r="C5913" t="s">
        <v>21</v>
      </c>
      <c r="D5913" t="s">
        <v>29</v>
      </c>
      <c r="E5913" t="b">
        <v>0</v>
      </c>
      <c r="F5913" s="1">
        <v>45429.980543981481</v>
      </c>
      <c r="G5913" t="b">
        <v>1</v>
      </c>
      <c r="H5913" t="b">
        <v>1</v>
      </c>
      <c r="I5913" t="s">
        <v>84</v>
      </c>
      <c r="J5913" t="s">
        <v>72</v>
      </c>
      <c r="K5913" t="s">
        <v>103</v>
      </c>
      <c r="L5913">
        <v>125428</v>
      </c>
    </row>
    <row r="5914" spans="1:12" x14ac:dyDescent="0.25">
      <c r="A5914" t="s">
        <v>82</v>
      </c>
      <c r="B5914" t="s">
        <v>91</v>
      </c>
      <c r="C5914" t="s">
        <v>28</v>
      </c>
      <c r="D5914" t="s">
        <v>15</v>
      </c>
      <c r="E5914" t="b">
        <v>0</v>
      </c>
      <c r="F5914" s="1">
        <v>45529.141759259262</v>
      </c>
      <c r="G5914" t="b">
        <v>1</v>
      </c>
      <c r="H5914" t="b">
        <v>1</v>
      </c>
      <c r="I5914" t="s">
        <v>84</v>
      </c>
      <c r="J5914" t="s">
        <v>57</v>
      </c>
      <c r="K5914" t="s">
        <v>105</v>
      </c>
      <c r="L5914">
        <v>114622</v>
      </c>
    </row>
    <row r="5915" spans="1:12" x14ac:dyDescent="0.25">
      <c r="A5915" t="s">
        <v>12</v>
      </c>
      <c r="B5915" t="s">
        <v>63</v>
      </c>
      <c r="C5915" t="s">
        <v>14</v>
      </c>
      <c r="D5915" t="s">
        <v>15</v>
      </c>
      <c r="E5915" t="b">
        <v>0</v>
      </c>
      <c r="F5915" s="1">
        <v>45538.26761574074</v>
      </c>
      <c r="G5915" t="b">
        <v>1</v>
      </c>
      <c r="H5915" t="b">
        <v>1</v>
      </c>
      <c r="I5915" t="s">
        <v>16</v>
      </c>
      <c r="J5915" t="s">
        <v>24</v>
      </c>
      <c r="K5915" t="s">
        <v>113</v>
      </c>
      <c r="L5915">
        <v>132176</v>
      </c>
    </row>
    <row r="5916" spans="1:12" x14ac:dyDescent="0.25">
      <c r="A5916" t="s">
        <v>49</v>
      </c>
      <c r="B5916" t="s">
        <v>50</v>
      </c>
      <c r="C5916" t="s">
        <v>28</v>
      </c>
      <c r="D5916" t="s">
        <v>29</v>
      </c>
      <c r="E5916" t="b">
        <v>0</v>
      </c>
      <c r="F5916" s="1">
        <v>45492.844421296293</v>
      </c>
      <c r="G5916" t="b">
        <v>1</v>
      </c>
      <c r="H5916" t="b">
        <v>1</v>
      </c>
      <c r="I5916" t="s">
        <v>51</v>
      </c>
      <c r="J5916" t="s">
        <v>47</v>
      </c>
      <c r="K5916" t="s">
        <v>104</v>
      </c>
      <c r="L5916">
        <v>74769</v>
      </c>
    </row>
    <row r="5917" spans="1:12" x14ac:dyDescent="0.25">
      <c r="A5917" t="s">
        <v>26</v>
      </c>
      <c r="B5917" t="s">
        <v>71</v>
      </c>
      <c r="C5917" t="s">
        <v>28</v>
      </c>
      <c r="D5917" t="s">
        <v>22</v>
      </c>
      <c r="E5917" t="b">
        <v>1</v>
      </c>
      <c r="F5917" s="1">
        <v>45508.557754629634</v>
      </c>
      <c r="G5917" t="b">
        <v>1</v>
      </c>
      <c r="H5917" t="b">
        <v>0</v>
      </c>
      <c r="I5917" t="s">
        <v>30</v>
      </c>
      <c r="J5917" t="s">
        <v>24</v>
      </c>
      <c r="K5917" t="s">
        <v>18</v>
      </c>
      <c r="L5917">
        <v>122676</v>
      </c>
    </row>
    <row r="5918" spans="1:12" x14ac:dyDescent="0.25">
      <c r="A5918" t="s">
        <v>26</v>
      </c>
      <c r="B5918" t="s">
        <v>33</v>
      </c>
      <c r="C5918" t="s">
        <v>68</v>
      </c>
      <c r="D5918" t="s">
        <v>15</v>
      </c>
      <c r="E5918" t="b">
        <v>1</v>
      </c>
      <c r="F5918" s="1">
        <v>45475.927453703713</v>
      </c>
      <c r="G5918" t="b">
        <v>1</v>
      </c>
      <c r="H5918" t="b">
        <v>0</v>
      </c>
      <c r="I5918" t="s">
        <v>30</v>
      </c>
      <c r="J5918" t="s">
        <v>17</v>
      </c>
      <c r="K5918" t="s">
        <v>123</v>
      </c>
      <c r="L5918">
        <v>114479</v>
      </c>
    </row>
    <row r="5919" spans="1:12" x14ac:dyDescent="0.25">
      <c r="A5919" t="s">
        <v>26</v>
      </c>
      <c r="B5919" t="s">
        <v>27</v>
      </c>
      <c r="C5919" t="s">
        <v>40</v>
      </c>
      <c r="D5919" t="s">
        <v>22</v>
      </c>
      <c r="E5919" t="b">
        <v>1</v>
      </c>
      <c r="F5919" s="1">
        <v>45560.128692129627</v>
      </c>
      <c r="G5919" t="b">
        <v>1</v>
      </c>
      <c r="H5919" t="b">
        <v>0</v>
      </c>
      <c r="I5919" t="s">
        <v>30</v>
      </c>
      <c r="J5919" t="s">
        <v>80</v>
      </c>
      <c r="K5919" t="s">
        <v>124</v>
      </c>
      <c r="L5919">
        <v>87635</v>
      </c>
    </row>
    <row r="5920" spans="1:12" x14ac:dyDescent="0.25">
      <c r="A5920" t="s">
        <v>38</v>
      </c>
      <c r="B5920" t="s">
        <v>39</v>
      </c>
      <c r="C5920" t="s">
        <v>43</v>
      </c>
      <c r="D5920" t="s">
        <v>15</v>
      </c>
      <c r="E5920" t="b">
        <v>1</v>
      </c>
      <c r="F5920" s="1">
        <v>45574.241631944453</v>
      </c>
      <c r="G5920" t="b">
        <v>1</v>
      </c>
      <c r="H5920" t="b">
        <v>1</v>
      </c>
      <c r="I5920" t="s">
        <v>41</v>
      </c>
      <c r="J5920" t="s">
        <v>66</v>
      </c>
      <c r="K5920" t="s">
        <v>114</v>
      </c>
      <c r="L5920">
        <v>90452</v>
      </c>
    </row>
    <row r="5921" spans="1:12" x14ac:dyDescent="0.25">
      <c r="A5921" t="s">
        <v>26</v>
      </c>
      <c r="B5921" t="s">
        <v>71</v>
      </c>
      <c r="C5921" t="s">
        <v>21</v>
      </c>
      <c r="D5921" t="s">
        <v>22</v>
      </c>
      <c r="E5921" t="b">
        <v>1</v>
      </c>
      <c r="F5921" s="1">
        <v>45576.059421296297</v>
      </c>
      <c r="G5921" t="b">
        <v>0</v>
      </c>
      <c r="H5921" t="b">
        <v>1</v>
      </c>
      <c r="I5921" t="s">
        <v>30</v>
      </c>
      <c r="J5921" t="s">
        <v>80</v>
      </c>
      <c r="K5921" t="s">
        <v>110</v>
      </c>
      <c r="L5921">
        <v>95458</v>
      </c>
    </row>
    <row r="5922" spans="1:12" x14ac:dyDescent="0.25">
      <c r="A5922" t="s">
        <v>26</v>
      </c>
      <c r="B5922" t="s">
        <v>71</v>
      </c>
      <c r="C5922" t="s">
        <v>68</v>
      </c>
      <c r="D5922" t="s">
        <v>15</v>
      </c>
      <c r="E5922" t="b">
        <v>0</v>
      </c>
      <c r="F5922" s="1">
        <v>45542.436064814807</v>
      </c>
      <c r="G5922" t="b">
        <v>1</v>
      </c>
      <c r="H5922" t="b">
        <v>1</v>
      </c>
      <c r="I5922" t="s">
        <v>30</v>
      </c>
      <c r="J5922" t="s">
        <v>64</v>
      </c>
      <c r="K5922" t="s">
        <v>97</v>
      </c>
      <c r="L5922">
        <v>93868</v>
      </c>
    </row>
    <row r="5923" spans="1:12" x14ac:dyDescent="0.25">
      <c r="A5923" t="s">
        <v>12</v>
      </c>
      <c r="B5923" t="s">
        <v>13</v>
      </c>
      <c r="C5923" t="s">
        <v>40</v>
      </c>
      <c r="D5923" t="s">
        <v>22</v>
      </c>
      <c r="E5923" t="b">
        <v>0</v>
      </c>
      <c r="F5923" s="1">
        <v>45639.856226851851</v>
      </c>
      <c r="G5923" t="b">
        <v>1</v>
      </c>
      <c r="H5923" t="b">
        <v>1</v>
      </c>
      <c r="I5923" t="s">
        <v>16</v>
      </c>
      <c r="J5923" t="s">
        <v>44</v>
      </c>
      <c r="K5923" t="s">
        <v>92</v>
      </c>
      <c r="L5923">
        <v>129078</v>
      </c>
    </row>
    <row r="5924" spans="1:12" x14ac:dyDescent="0.25">
      <c r="A5924" t="s">
        <v>38</v>
      </c>
      <c r="B5924" t="s">
        <v>39</v>
      </c>
      <c r="C5924" t="s">
        <v>43</v>
      </c>
      <c r="D5924" t="s">
        <v>29</v>
      </c>
      <c r="E5924" t="b">
        <v>1</v>
      </c>
      <c r="F5924" s="1">
        <v>45351.212442129632</v>
      </c>
      <c r="G5924" t="b">
        <v>1</v>
      </c>
      <c r="H5924" t="b">
        <v>0</v>
      </c>
      <c r="I5924" t="s">
        <v>41</v>
      </c>
      <c r="J5924" t="s">
        <v>24</v>
      </c>
      <c r="K5924" t="s">
        <v>92</v>
      </c>
      <c r="L5924">
        <v>78157</v>
      </c>
    </row>
    <row r="5925" spans="1:12" x14ac:dyDescent="0.25">
      <c r="A5925" t="s">
        <v>38</v>
      </c>
      <c r="B5925" t="s">
        <v>39</v>
      </c>
      <c r="C5925" t="s">
        <v>43</v>
      </c>
      <c r="D5925" t="s">
        <v>29</v>
      </c>
      <c r="E5925" t="b">
        <v>0</v>
      </c>
      <c r="F5925" s="1">
        <v>45462.714131944442</v>
      </c>
      <c r="G5925" t="b">
        <v>0</v>
      </c>
      <c r="H5925" t="b">
        <v>0</v>
      </c>
      <c r="I5925" t="s">
        <v>41</v>
      </c>
      <c r="J5925" t="s">
        <v>24</v>
      </c>
      <c r="K5925" t="s">
        <v>124</v>
      </c>
      <c r="L5925">
        <v>83314</v>
      </c>
    </row>
    <row r="5926" spans="1:12" x14ac:dyDescent="0.25">
      <c r="A5926" t="s">
        <v>82</v>
      </c>
      <c r="B5926" t="s">
        <v>83</v>
      </c>
      <c r="C5926" t="s">
        <v>43</v>
      </c>
      <c r="D5926" t="s">
        <v>15</v>
      </c>
      <c r="E5926" t="b">
        <v>0</v>
      </c>
      <c r="F5926" s="1">
        <v>45454.401909722219</v>
      </c>
      <c r="G5926" t="b">
        <v>1</v>
      </c>
      <c r="H5926" t="b">
        <v>1</v>
      </c>
      <c r="I5926" t="s">
        <v>84</v>
      </c>
      <c r="J5926" t="s">
        <v>44</v>
      </c>
      <c r="K5926" t="s">
        <v>60</v>
      </c>
      <c r="L5926">
        <v>114390</v>
      </c>
    </row>
    <row r="5927" spans="1:12" x14ac:dyDescent="0.25">
      <c r="A5927" t="s">
        <v>19</v>
      </c>
      <c r="B5927" t="s">
        <v>94</v>
      </c>
      <c r="C5927" t="s">
        <v>68</v>
      </c>
      <c r="D5927" t="s">
        <v>22</v>
      </c>
      <c r="E5927" t="b">
        <v>1</v>
      </c>
      <c r="F5927" s="1">
        <v>45300.87195601852</v>
      </c>
      <c r="G5927" t="b">
        <v>0</v>
      </c>
      <c r="H5927" t="b">
        <v>1</v>
      </c>
      <c r="I5927" t="s">
        <v>23</v>
      </c>
      <c r="J5927" t="s">
        <v>70</v>
      </c>
      <c r="K5927" t="s">
        <v>81</v>
      </c>
      <c r="L5927">
        <v>77362</v>
      </c>
    </row>
    <row r="5928" spans="1:12" x14ac:dyDescent="0.25">
      <c r="A5928" t="s">
        <v>12</v>
      </c>
      <c r="B5928" t="s">
        <v>75</v>
      </c>
      <c r="C5928" t="s">
        <v>28</v>
      </c>
      <c r="D5928" t="s">
        <v>29</v>
      </c>
      <c r="E5928" t="b">
        <v>1</v>
      </c>
      <c r="F5928" s="1">
        <v>45460.874664351853</v>
      </c>
      <c r="G5928" t="b">
        <v>0</v>
      </c>
      <c r="H5928" t="b">
        <v>0</v>
      </c>
      <c r="I5928" t="s">
        <v>16</v>
      </c>
      <c r="J5928" t="s">
        <v>17</v>
      </c>
      <c r="K5928" t="s">
        <v>122</v>
      </c>
      <c r="L5928">
        <v>113121</v>
      </c>
    </row>
    <row r="5929" spans="1:12" x14ac:dyDescent="0.25">
      <c r="A5929" t="s">
        <v>54</v>
      </c>
      <c r="B5929" t="s">
        <v>79</v>
      </c>
      <c r="C5929" t="s">
        <v>40</v>
      </c>
      <c r="D5929" t="s">
        <v>22</v>
      </c>
      <c r="E5929" t="b">
        <v>0</v>
      </c>
      <c r="F5929" s="1">
        <v>45470.460069444453</v>
      </c>
      <c r="G5929" t="b">
        <v>1</v>
      </c>
      <c r="H5929" t="b">
        <v>1</v>
      </c>
      <c r="I5929" t="s">
        <v>30</v>
      </c>
      <c r="J5929" t="s">
        <v>47</v>
      </c>
      <c r="K5929" t="s">
        <v>87</v>
      </c>
      <c r="L5929">
        <v>128196</v>
      </c>
    </row>
    <row r="5930" spans="1:12" x14ac:dyDescent="0.25">
      <c r="A5930" t="s">
        <v>26</v>
      </c>
      <c r="B5930" t="s">
        <v>33</v>
      </c>
      <c r="C5930" t="s">
        <v>14</v>
      </c>
      <c r="D5930" t="s">
        <v>15</v>
      </c>
      <c r="E5930" t="b">
        <v>0</v>
      </c>
      <c r="F5930" s="1">
        <v>45531.934259259258</v>
      </c>
      <c r="G5930" t="b">
        <v>1</v>
      </c>
      <c r="H5930" t="b">
        <v>0</v>
      </c>
      <c r="I5930" t="s">
        <v>30</v>
      </c>
      <c r="J5930" t="s">
        <v>70</v>
      </c>
      <c r="K5930" t="s">
        <v>116</v>
      </c>
      <c r="L5930">
        <v>113157</v>
      </c>
    </row>
    <row r="5931" spans="1:12" x14ac:dyDescent="0.25">
      <c r="A5931" t="s">
        <v>19</v>
      </c>
      <c r="B5931" t="s">
        <v>36</v>
      </c>
      <c r="C5931" t="s">
        <v>28</v>
      </c>
      <c r="D5931" t="s">
        <v>15</v>
      </c>
      <c r="E5931" t="b">
        <v>1</v>
      </c>
      <c r="F5931" s="1">
        <v>45500.584502314807</v>
      </c>
      <c r="G5931" t="b">
        <v>0</v>
      </c>
      <c r="H5931" t="b">
        <v>1</v>
      </c>
      <c r="I5931" t="s">
        <v>23</v>
      </c>
      <c r="J5931" t="s">
        <v>17</v>
      </c>
      <c r="K5931" t="s">
        <v>123</v>
      </c>
      <c r="L5931">
        <v>85581</v>
      </c>
    </row>
    <row r="5932" spans="1:12" x14ac:dyDescent="0.25">
      <c r="A5932" t="s">
        <v>54</v>
      </c>
      <c r="B5932" t="s">
        <v>79</v>
      </c>
      <c r="C5932" t="s">
        <v>68</v>
      </c>
      <c r="D5932" t="s">
        <v>29</v>
      </c>
      <c r="E5932" t="b">
        <v>0</v>
      </c>
      <c r="F5932" s="1">
        <v>45411.122569444437</v>
      </c>
      <c r="G5932" t="b">
        <v>1</v>
      </c>
      <c r="H5932" t="b">
        <v>0</v>
      </c>
      <c r="I5932" t="s">
        <v>30</v>
      </c>
      <c r="J5932" t="s">
        <v>47</v>
      </c>
      <c r="K5932" t="s">
        <v>62</v>
      </c>
      <c r="L5932">
        <v>129840</v>
      </c>
    </row>
    <row r="5933" spans="1:12" x14ac:dyDescent="0.25">
      <c r="A5933" t="s">
        <v>38</v>
      </c>
      <c r="B5933" t="s">
        <v>39</v>
      </c>
      <c r="C5933" t="s">
        <v>40</v>
      </c>
      <c r="D5933" t="s">
        <v>15</v>
      </c>
      <c r="E5933" t="b">
        <v>0</v>
      </c>
      <c r="F5933" s="1">
        <v>45390.644293981481</v>
      </c>
      <c r="G5933" t="b">
        <v>1</v>
      </c>
      <c r="H5933" t="b">
        <v>0</v>
      </c>
      <c r="I5933" t="s">
        <v>41</v>
      </c>
      <c r="J5933" t="s">
        <v>72</v>
      </c>
      <c r="K5933" t="s">
        <v>73</v>
      </c>
      <c r="L5933">
        <v>84725</v>
      </c>
    </row>
    <row r="5934" spans="1:12" x14ac:dyDescent="0.25">
      <c r="A5934" t="s">
        <v>26</v>
      </c>
      <c r="B5934" t="s">
        <v>71</v>
      </c>
      <c r="C5934" t="s">
        <v>21</v>
      </c>
      <c r="D5934" t="s">
        <v>22</v>
      </c>
      <c r="E5934" t="b">
        <v>1</v>
      </c>
      <c r="F5934" s="1">
        <v>45319.001597222217</v>
      </c>
      <c r="G5934" t="b">
        <v>0</v>
      </c>
      <c r="H5934" t="b">
        <v>0</v>
      </c>
      <c r="I5934" t="s">
        <v>30</v>
      </c>
      <c r="J5934" t="s">
        <v>64</v>
      </c>
      <c r="K5934" t="s">
        <v>62</v>
      </c>
      <c r="L5934">
        <v>95208</v>
      </c>
    </row>
    <row r="5935" spans="1:12" x14ac:dyDescent="0.25">
      <c r="A5935" t="s">
        <v>45</v>
      </c>
      <c r="B5935" t="s">
        <v>88</v>
      </c>
      <c r="C5935" t="s">
        <v>21</v>
      </c>
      <c r="D5935" t="s">
        <v>22</v>
      </c>
      <c r="E5935" t="b">
        <v>0</v>
      </c>
      <c r="F5935" s="1">
        <v>45489.931655092587</v>
      </c>
      <c r="G5935" t="b">
        <v>1</v>
      </c>
      <c r="H5935" t="b">
        <v>0</v>
      </c>
      <c r="I5935" t="s">
        <v>16</v>
      </c>
      <c r="J5935" t="s">
        <v>70</v>
      </c>
      <c r="K5935" t="s">
        <v>69</v>
      </c>
      <c r="L5935">
        <v>89371</v>
      </c>
    </row>
    <row r="5936" spans="1:12" x14ac:dyDescent="0.25">
      <c r="A5936" t="s">
        <v>19</v>
      </c>
      <c r="B5936" t="s">
        <v>20</v>
      </c>
      <c r="C5936" t="s">
        <v>43</v>
      </c>
      <c r="D5936" t="s">
        <v>29</v>
      </c>
      <c r="E5936" t="b">
        <v>1</v>
      </c>
      <c r="F5936" s="1">
        <v>45502.053807870368</v>
      </c>
      <c r="G5936" t="b">
        <v>1</v>
      </c>
      <c r="H5936" t="b">
        <v>1</v>
      </c>
      <c r="I5936" t="s">
        <v>23</v>
      </c>
      <c r="J5936" t="s">
        <v>31</v>
      </c>
      <c r="K5936" t="s">
        <v>87</v>
      </c>
      <c r="L5936">
        <v>65965</v>
      </c>
    </row>
    <row r="5937" spans="1:12" x14ac:dyDescent="0.25">
      <c r="A5937" t="s">
        <v>38</v>
      </c>
      <c r="B5937" t="s">
        <v>95</v>
      </c>
      <c r="C5937" t="s">
        <v>68</v>
      </c>
      <c r="D5937" t="s">
        <v>22</v>
      </c>
      <c r="E5937" t="b">
        <v>0</v>
      </c>
      <c r="F5937" s="1">
        <v>45584.912604166668</v>
      </c>
      <c r="G5937" t="b">
        <v>1</v>
      </c>
      <c r="H5937" t="b">
        <v>1</v>
      </c>
      <c r="I5937" t="s">
        <v>41</v>
      </c>
      <c r="J5937" t="s">
        <v>70</v>
      </c>
      <c r="K5937" t="s">
        <v>81</v>
      </c>
      <c r="L5937">
        <v>89448</v>
      </c>
    </row>
    <row r="5938" spans="1:12" x14ac:dyDescent="0.25">
      <c r="A5938" t="s">
        <v>38</v>
      </c>
      <c r="B5938" t="s">
        <v>95</v>
      </c>
      <c r="C5938" t="s">
        <v>43</v>
      </c>
      <c r="D5938" t="s">
        <v>15</v>
      </c>
      <c r="E5938" t="b">
        <v>0</v>
      </c>
      <c r="F5938" s="1">
        <v>45617.839444444442</v>
      </c>
      <c r="G5938" t="b">
        <v>1</v>
      </c>
      <c r="H5938" t="b">
        <v>1</v>
      </c>
      <c r="I5938" t="s">
        <v>41</v>
      </c>
      <c r="J5938" t="s">
        <v>66</v>
      </c>
      <c r="K5938" t="s">
        <v>125</v>
      </c>
      <c r="L5938">
        <v>82658</v>
      </c>
    </row>
    <row r="5939" spans="1:12" x14ac:dyDescent="0.25">
      <c r="A5939" t="s">
        <v>54</v>
      </c>
      <c r="B5939" t="s">
        <v>55</v>
      </c>
      <c r="C5939" t="s">
        <v>14</v>
      </c>
      <c r="D5939" t="s">
        <v>29</v>
      </c>
      <c r="E5939" t="b">
        <v>1</v>
      </c>
      <c r="F5939" s="1">
        <v>45422.356064814812</v>
      </c>
      <c r="G5939" t="b">
        <v>0</v>
      </c>
      <c r="H5939" t="b">
        <v>1</v>
      </c>
      <c r="I5939" t="s">
        <v>30</v>
      </c>
      <c r="J5939" t="s">
        <v>66</v>
      </c>
      <c r="K5939" t="s">
        <v>115</v>
      </c>
      <c r="L5939">
        <v>143258</v>
      </c>
    </row>
    <row r="5940" spans="1:12" x14ac:dyDescent="0.25">
      <c r="A5940" t="s">
        <v>54</v>
      </c>
      <c r="B5940" t="s">
        <v>79</v>
      </c>
      <c r="C5940" t="s">
        <v>68</v>
      </c>
      <c r="D5940" t="s">
        <v>22</v>
      </c>
      <c r="E5940" t="b">
        <v>0</v>
      </c>
      <c r="F5940" s="1">
        <v>45479.602627314824</v>
      </c>
      <c r="G5940" t="b">
        <v>0</v>
      </c>
      <c r="H5940" t="b">
        <v>0</v>
      </c>
      <c r="I5940" t="s">
        <v>30</v>
      </c>
      <c r="J5940" t="s">
        <v>66</v>
      </c>
      <c r="K5940" t="s">
        <v>74</v>
      </c>
      <c r="L5940">
        <v>136803</v>
      </c>
    </row>
    <row r="5941" spans="1:12" x14ac:dyDescent="0.25">
      <c r="A5941" t="s">
        <v>49</v>
      </c>
      <c r="B5941" t="s">
        <v>108</v>
      </c>
      <c r="C5941" t="s">
        <v>43</v>
      </c>
      <c r="D5941" t="s">
        <v>15</v>
      </c>
      <c r="E5941" t="b">
        <v>1</v>
      </c>
      <c r="F5941" s="1">
        <v>45598.252743055556</v>
      </c>
      <c r="G5941" t="b">
        <v>1</v>
      </c>
      <c r="H5941" t="b">
        <v>0</v>
      </c>
      <c r="I5941" t="s">
        <v>51</v>
      </c>
      <c r="J5941" t="s">
        <v>57</v>
      </c>
      <c r="K5941" t="s">
        <v>90</v>
      </c>
      <c r="L5941">
        <v>82786</v>
      </c>
    </row>
    <row r="5942" spans="1:12" x14ac:dyDescent="0.25">
      <c r="A5942" t="s">
        <v>12</v>
      </c>
      <c r="B5942" t="s">
        <v>13</v>
      </c>
      <c r="C5942" t="s">
        <v>40</v>
      </c>
      <c r="D5942" t="s">
        <v>22</v>
      </c>
      <c r="E5942" t="b">
        <v>1</v>
      </c>
      <c r="F5942" s="1">
        <v>45585.184525462973</v>
      </c>
      <c r="G5942" t="b">
        <v>0</v>
      </c>
      <c r="H5942" t="b">
        <v>0</v>
      </c>
      <c r="I5942" t="s">
        <v>16</v>
      </c>
      <c r="J5942" t="s">
        <v>80</v>
      </c>
      <c r="K5942" t="s">
        <v>125</v>
      </c>
      <c r="L5942">
        <v>149797</v>
      </c>
    </row>
    <row r="5943" spans="1:12" x14ac:dyDescent="0.25">
      <c r="A5943" t="s">
        <v>38</v>
      </c>
      <c r="B5943" t="s">
        <v>107</v>
      </c>
      <c r="C5943" t="s">
        <v>68</v>
      </c>
      <c r="D5943" t="s">
        <v>15</v>
      </c>
      <c r="E5943" t="b">
        <v>0</v>
      </c>
      <c r="F5943" s="1">
        <v>45619.920474537037</v>
      </c>
      <c r="G5943" t="b">
        <v>0</v>
      </c>
      <c r="H5943" t="b">
        <v>0</v>
      </c>
      <c r="I5943" t="s">
        <v>41</v>
      </c>
      <c r="J5943" t="s">
        <v>72</v>
      </c>
      <c r="K5943" t="s">
        <v>56</v>
      </c>
      <c r="L5943">
        <v>88433</v>
      </c>
    </row>
    <row r="5944" spans="1:12" x14ac:dyDescent="0.25">
      <c r="A5944" t="s">
        <v>19</v>
      </c>
      <c r="B5944" t="s">
        <v>36</v>
      </c>
      <c r="C5944" t="s">
        <v>40</v>
      </c>
      <c r="D5944" t="s">
        <v>29</v>
      </c>
      <c r="E5944" t="b">
        <v>1</v>
      </c>
      <c r="F5944" s="1">
        <v>45428.555034722223</v>
      </c>
      <c r="G5944" t="b">
        <v>0</v>
      </c>
      <c r="H5944" t="b">
        <v>0</v>
      </c>
      <c r="I5944" t="s">
        <v>23</v>
      </c>
      <c r="J5944" t="s">
        <v>72</v>
      </c>
      <c r="K5944" t="s">
        <v>18</v>
      </c>
      <c r="L5944">
        <v>68427</v>
      </c>
    </row>
    <row r="5945" spans="1:12" x14ac:dyDescent="0.25">
      <c r="A5945" t="s">
        <v>49</v>
      </c>
      <c r="B5945" t="s">
        <v>108</v>
      </c>
      <c r="C5945" t="s">
        <v>43</v>
      </c>
      <c r="D5945" t="s">
        <v>15</v>
      </c>
      <c r="E5945" t="b">
        <v>1</v>
      </c>
      <c r="F5945" s="1">
        <v>45588.374178240738</v>
      </c>
      <c r="G5945" t="b">
        <v>0</v>
      </c>
      <c r="H5945" t="b">
        <v>0</v>
      </c>
      <c r="I5945" t="s">
        <v>51</v>
      </c>
      <c r="J5945" t="s">
        <v>52</v>
      </c>
      <c r="K5945" t="s">
        <v>81</v>
      </c>
      <c r="L5945">
        <v>83695</v>
      </c>
    </row>
    <row r="5946" spans="1:12" x14ac:dyDescent="0.25">
      <c r="A5946" t="s">
        <v>19</v>
      </c>
      <c r="B5946" t="s">
        <v>36</v>
      </c>
      <c r="C5946" t="s">
        <v>43</v>
      </c>
      <c r="D5946" t="s">
        <v>29</v>
      </c>
      <c r="E5946" t="b">
        <v>0</v>
      </c>
      <c r="F5946" s="1">
        <v>45388.996192129627</v>
      </c>
      <c r="G5946" t="b">
        <v>0</v>
      </c>
      <c r="H5946" t="b">
        <v>1</v>
      </c>
      <c r="I5946" t="s">
        <v>23</v>
      </c>
      <c r="J5946" t="s">
        <v>47</v>
      </c>
      <c r="K5946" t="s">
        <v>118</v>
      </c>
      <c r="L5946">
        <v>87036</v>
      </c>
    </row>
    <row r="5947" spans="1:12" x14ac:dyDescent="0.25">
      <c r="A5947" t="s">
        <v>12</v>
      </c>
      <c r="B5947" t="s">
        <v>63</v>
      </c>
      <c r="C5947" t="s">
        <v>14</v>
      </c>
      <c r="D5947" t="s">
        <v>22</v>
      </c>
      <c r="E5947" t="b">
        <v>0</v>
      </c>
      <c r="F5947" s="1">
        <v>45628.578518518523</v>
      </c>
      <c r="G5947" t="b">
        <v>1</v>
      </c>
      <c r="H5947" t="b">
        <v>1</v>
      </c>
      <c r="I5947" t="s">
        <v>16</v>
      </c>
      <c r="J5947" t="s">
        <v>44</v>
      </c>
      <c r="K5947" t="s">
        <v>60</v>
      </c>
      <c r="L5947">
        <v>142444</v>
      </c>
    </row>
    <row r="5948" spans="1:12" x14ac:dyDescent="0.25">
      <c r="A5948" t="s">
        <v>82</v>
      </c>
      <c r="B5948" t="s">
        <v>85</v>
      </c>
      <c r="C5948" t="s">
        <v>14</v>
      </c>
      <c r="D5948" t="s">
        <v>22</v>
      </c>
      <c r="E5948" t="b">
        <v>0</v>
      </c>
      <c r="F5948" s="1">
        <v>45305.155821759261</v>
      </c>
      <c r="G5948" t="b">
        <v>0</v>
      </c>
      <c r="H5948" t="b">
        <v>1</v>
      </c>
      <c r="I5948" t="s">
        <v>84</v>
      </c>
      <c r="J5948" t="s">
        <v>34</v>
      </c>
      <c r="K5948" t="s">
        <v>92</v>
      </c>
      <c r="L5948">
        <v>138041</v>
      </c>
    </row>
    <row r="5949" spans="1:12" x14ac:dyDescent="0.25">
      <c r="A5949" t="s">
        <v>26</v>
      </c>
      <c r="B5949" t="s">
        <v>71</v>
      </c>
      <c r="C5949" t="s">
        <v>40</v>
      </c>
      <c r="D5949" t="s">
        <v>15</v>
      </c>
      <c r="E5949" t="b">
        <v>0</v>
      </c>
      <c r="F5949" s="1">
        <v>45447.995740740742</v>
      </c>
      <c r="G5949" t="b">
        <v>0</v>
      </c>
      <c r="H5949" t="b">
        <v>1</v>
      </c>
      <c r="I5949" t="s">
        <v>30</v>
      </c>
      <c r="J5949" t="s">
        <v>52</v>
      </c>
      <c r="K5949" t="s">
        <v>101</v>
      </c>
      <c r="L5949">
        <v>114811</v>
      </c>
    </row>
    <row r="5950" spans="1:12" x14ac:dyDescent="0.25">
      <c r="A5950" t="s">
        <v>12</v>
      </c>
      <c r="B5950" t="s">
        <v>75</v>
      </c>
      <c r="C5950" t="s">
        <v>21</v>
      </c>
      <c r="D5950" t="s">
        <v>29</v>
      </c>
      <c r="E5950" t="b">
        <v>0</v>
      </c>
      <c r="F5950" s="1">
        <v>45650.954375000001</v>
      </c>
      <c r="G5950" t="b">
        <v>1</v>
      </c>
      <c r="H5950" t="b">
        <v>1</v>
      </c>
      <c r="I5950" t="s">
        <v>16</v>
      </c>
      <c r="J5950" t="s">
        <v>47</v>
      </c>
      <c r="K5950" t="s">
        <v>37</v>
      </c>
      <c r="L5950">
        <v>143772</v>
      </c>
    </row>
    <row r="5951" spans="1:12" x14ac:dyDescent="0.25">
      <c r="A5951" t="s">
        <v>45</v>
      </c>
      <c r="B5951" t="s">
        <v>46</v>
      </c>
      <c r="C5951" t="s">
        <v>28</v>
      </c>
      <c r="D5951" t="s">
        <v>15</v>
      </c>
      <c r="E5951" t="b">
        <v>0</v>
      </c>
      <c r="F5951" s="1">
        <v>45371.109953703701</v>
      </c>
      <c r="G5951" t="b">
        <v>1</v>
      </c>
      <c r="H5951" t="b">
        <v>0</v>
      </c>
      <c r="I5951" t="s">
        <v>16</v>
      </c>
      <c r="J5951" t="s">
        <v>57</v>
      </c>
      <c r="K5951" t="s">
        <v>113</v>
      </c>
      <c r="L5951">
        <v>93367</v>
      </c>
    </row>
    <row r="5952" spans="1:12" x14ac:dyDescent="0.25">
      <c r="A5952" t="s">
        <v>26</v>
      </c>
      <c r="B5952" t="s">
        <v>27</v>
      </c>
      <c r="C5952" t="s">
        <v>43</v>
      </c>
      <c r="D5952" t="s">
        <v>15</v>
      </c>
      <c r="E5952" t="b">
        <v>1</v>
      </c>
      <c r="F5952" s="1">
        <v>45349.7968287037</v>
      </c>
      <c r="G5952" t="b">
        <v>0</v>
      </c>
      <c r="H5952" t="b">
        <v>0</v>
      </c>
      <c r="I5952" t="s">
        <v>30</v>
      </c>
      <c r="J5952" t="s">
        <v>31</v>
      </c>
      <c r="K5952" t="s">
        <v>96</v>
      </c>
      <c r="L5952">
        <v>118603</v>
      </c>
    </row>
    <row r="5953" spans="1:12" x14ac:dyDescent="0.25">
      <c r="A5953" t="s">
        <v>26</v>
      </c>
      <c r="B5953" t="s">
        <v>33</v>
      </c>
      <c r="C5953" t="s">
        <v>68</v>
      </c>
      <c r="D5953" t="s">
        <v>15</v>
      </c>
      <c r="E5953" t="b">
        <v>0</v>
      </c>
      <c r="F5953" s="1">
        <v>45318.390069444453</v>
      </c>
      <c r="G5953" t="b">
        <v>1</v>
      </c>
      <c r="H5953" t="b">
        <v>1</v>
      </c>
      <c r="I5953" t="s">
        <v>30</v>
      </c>
      <c r="J5953" t="s">
        <v>34</v>
      </c>
      <c r="K5953" t="s">
        <v>129</v>
      </c>
      <c r="L5953">
        <v>86171</v>
      </c>
    </row>
    <row r="5954" spans="1:12" x14ac:dyDescent="0.25">
      <c r="A5954" t="s">
        <v>19</v>
      </c>
      <c r="B5954" t="s">
        <v>86</v>
      </c>
      <c r="C5954" t="s">
        <v>21</v>
      </c>
      <c r="D5954" t="s">
        <v>22</v>
      </c>
      <c r="E5954" t="b">
        <v>0</v>
      </c>
      <c r="F5954" s="1">
        <v>45336.82135416667</v>
      </c>
      <c r="G5954" t="b">
        <v>0</v>
      </c>
      <c r="H5954" t="b">
        <v>1</v>
      </c>
      <c r="I5954" t="s">
        <v>23</v>
      </c>
      <c r="J5954" t="s">
        <v>24</v>
      </c>
      <c r="K5954" t="s">
        <v>119</v>
      </c>
      <c r="L5954">
        <v>69344</v>
      </c>
    </row>
    <row r="5955" spans="1:12" x14ac:dyDescent="0.25">
      <c r="A5955" t="s">
        <v>45</v>
      </c>
      <c r="B5955" t="s">
        <v>46</v>
      </c>
      <c r="C5955" t="s">
        <v>40</v>
      </c>
      <c r="D5955" t="s">
        <v>22</v>
      </c>
      <c r="E5955" t="b">
        <v>1</v>
      </c>
      <c r="F5955" s="1">
        <v>45463.852094907408</v>
      </c>
      <c r="G5955" t="b">
        <v>1</v>
      </c>
      <c r="H5955" t="b">
        <v>1</v>
      </c>
      <c r="I5955" t="s">
        <v>16</v>
      </c>
      <c r="J5955" t="s">
        <v>52</v>
      </c>
      <c r="K5955" t="s">
        <v>25</v>
      </c>
      <c r="L5955">
        <v>117932</v>
      </c>
    </row>
    <row r="5956" spans="1:12" x14ac:dyDescent="0.25">
      <c r="A5956" t="s">
        <v>19</v>
      </c>
      <c r="B5956" t="s">
        <v>36</v>
      </c>
      <c r="C5956" t="s">
        <v>68</v>
      </c>
      <c r="D5956" t="s">
        <v>29</v>
      </c>
      <c r="E5956" t="b">
        <v>0</v>
      </c>
      <c r="F5956" s="1">
        <v>45638.657905092587</v>
      </c>
      <c r="G5956" t="b">
        <v>0</v>
      </c>
      <c r="H5956" t="b">
        <v>0</v>
      </c>
      <c r="I5956" t="s">
        <v>23</v>
      </c>
      <c r="J5956" t="s">
        <v>17</v>
      </c>
      <c r="K5956" t="s">
        <v>128</v>
      </c>
      <c r="L5956">
        <v>60381</v>
      </c>
    </row>
    <row r="5957" spans="1:12" x14ac:dyDescent="0.25">
      <c r="A5957" t="s">
        <v>54</v>
      </c>
      <c r="B5957" t="s">
        <v>79</v>
      </c>
      <c r="C5957" t="s">
        <v>21</v>
      </c>
      <c r="D5957" t="s">
        <v>29</v>
      </c>
      <c r="E5957" t="b">
        <v>0</v>
      </c>
      <c r="F5957" s="1">
        <v>45322.916226851848</v>
      </c>
      <c r="G5957" t="b">
        <v>0</v>
      </c>
      <c r="H5957" t="b">
        <v>0</v>
      </c>
      <c r="I5957" t="s">
        <v>30</v>
      </c>
      <c r="J5957" t="s">
        <v>31</v>
      </c>
      <c r="K5957" t="s">
        <v>118</v>
      </c>
      <c r="L5957">
        <v>137241</v>
      </c>
    </row>
    <row r="5958" spans="1:12" x14ac:dyDescent="0.25">
      <c r="A5958" t="s">
        <v>45</v>
      </c>
      <c r="B5958" t="s">
        <v>88</v>
      </c>
      <c r="C5958" t="s">
        <v>21</v>
      </c>
      <c r="D5958" t="s">
        <v>15</v>
      </c>
      <c r="E5958" t="b">
        <v>0</v>
      </c>
      <c r="F5958" s="1">
        <v>45610.935104166667</v>
      </c>
      <c r="G5958" t="b">
        <v>0</v>
      </c>
      <c r="H5958" t="b">
        <v>0</v>
      </c>
      <c r="I5958" t="s">
        <v>16</v>
      </c>
      <c r="J5958" t="s">
        <v>72</v>
      </c>
      <c r="K5958" t="s">
        <v>115</v>
      </c>
      <c r="L5958">
        <v>98610</v>
      </c>
    </row>
    <row r="5959" spans="1:12" x14ac:dyDescent="0.25">
      <c r="A5959" t="s">
        <v>12</v>
      </c>
      <c r="B5959" t="s">
        <v>75</v>
      </c>
      <c r="C5959" t="s">
        <v>28</v>
      </c>
      <c r="D5959" t="s">
        <v>22</v>
      </c>
      <c r="E5959" t="b">
        <v>1</v>
      </c>
      <c r="F5959" s="1">
        <v>45530.551747685182</v>
      </c>
      <c r="G5959" t="b">
        <v>1</v>
      </c>
      <c r="H5959" t="b">
        <v>0</v>
      </c>
      <c r="I5959" t="s">
        <v>16</v>
      </c>
      <c r="J5959" t="s">
        <v>44</v>
      </c>
      <c r="K5959" t="s">
        <v>127</v>
      </c>
      <c r="L5959">
        <v>132389</v>
      </c>
    </row>
    <row r="5960" spans="1:12" x14ac:dyDescent="0.25">
      <c r="A5960" t="s">
        <v>12</v>
      </c>
      <c r="B5960" t="s">
        <v>13</v>
      </c>
      <c r="C5960" t="s">
        <v>40</v>
      </c>
      <c r="D5960" t="s">
        <v>22</v>
      </c>
      <c r="E5960" t="b">
        <v>0</v>
      </c>
      <c r="F5960" s="1">
        <v>45306.064189814817</v>
      </c>
      <c r="G5960" t="b">
        <v>1</v>
      </c>
      <c r="H5960" t="b">
        <v>1</v>
      </c>
      <c r="I5960" t="s">
        <v>16</v>
      </c>
      <c r="J5960" t="s">
        <v>17</v>
      </c>
      <c r="K5960" t="s">
        <v>112</v>
      </c>
      <c r="L5960">
        <v>148518</v>
      </c>
    </row>
    <row r="5961" spans="1:12" x14ac:dyDescent="0.25">
      <c r="A5961" t="s">
        <v>12</v>
      </c>
      <c r="B5961" t="s">
        <v>75</v>
      </c>
      <c r="C5961" t="s">
        <v>40</v>
      </c>
      <c r="D5961" t="s">
        <v>15</v>
      </c>
      <c r="E5961" t="b">
        <v>1</v>
      </c>
      <c r="F5961" s="1">
        <v>45554.6174537037</v>
      </c>
      <c r="G5961" t="b">
        <v>1</v>
      </c>
      <c r="H5961" t="b">
        <v>1</v>
      </c>
      <c r="I5961" t="s">
        <v>16</v>
      </c>
      <c r="J5961" t="s">
        <v>70</v>
      </c>
      <c r="K5961" t="s">
        <v>77</v>
      </c>
      <c r="L5961">
        <v>129090</v>
      </c>
    </row>
    <row r="5962" spans="1:12" x14ac:dyDescent="0.25">
      <c r="A5962" t="s">
        <v>12</v>
      </c>
      <c r="B5962" t="s">
        <v>13</v>
      </c>
      <c r="C5962" t="s">
        <v>68</v>
      </c>
      <c r="D5962" t="s">
        <v>29</v>
      </c>
      <c r="E5962" t="b">
        <v>0</v>
      </c>
      <c r="F5962" s="1">
        <v>45407.7422337963</v>
      </c>
      <c r="G5962" t="b">
        <v>1</v>
      </c>
      <c r="H5962" t="b">
        <v>1</v>
      </c>
      <c r="I5962" t="s">
        <v>16</v>
      </c>
      <c r="J5962" t="s">
        <v>64</v>
      </c>
      <c r="K5962" t="s">
        <v>122</v>
      </c>
      <c r="L5962">
        <v>114147</v>
      </c>
    </row>
    <row r="5963" spans="1:12" x14ac:dyDescent="0.25">
      <c r="A5963" t="s">
        <v>82</v>
      </c>
      <c r="B5963" t="s">
        <v>85</v>
      </c>
      <c r="C5963" t="s">
        <v>21</v>
      </c>
      <c r="D5963" t="s">
        <v>22</v>
      </c>
      <c r="E5963" t="b">
        <v>0</v>
      </c>
      <c r="F5963" s="1">
        <v>45598.029733796298</v>
      </c>
      <c r="G5963" t="b">
        <v>0</v>
      </c>
      <c r="H5963" t="b">
        <v>1</v>
      </c>
      <c r="I5963" t="s">
        <v>84</v>
      </c>
      <c r="J5963" t="s">
        <v>47</v>
      </c>
      <c r="K5963" t="s">
        <v>67</v>
      </c>
      <c r="L5963">
        <v>119150</v>
      </c>
    </row>
    <row r="5964" spans="1:12" x14ac:dyDescent="0.25">
      <c r="A5964" t="s">
        <v>45</v>
      </c>
      <c r="B5964" t="s">
        <v>88</v>
      </c>
      <c r="C5964" t="s">
        <v>14</v>
      </c>
      <c r="D5964" t="s">
        <v>15</v>
      </c>
      <c r="E5964" t="b">
        <v>0</v>
      </c>
      <c r="F5964" s="1">
        <v>45525.382349537038</v>
      </c>
      <c r="G5964" t="b">
        <v>0</v>
      </c>
      <c r="H5964" t="b">
        <v>0</v>
      </c>
      <c r="I5964" t="s">
        <v>16</v>
      </c>
      <c r="J5964" t="s">
        <v>44</v>
      </c>
      <c r="K5964" t="s">
        <v>25</v>
      </c>
      <c r="L5964">
        <v>104381</v>
      </c>
    </row>
    <row r="5965" spans="1:12" x14ac:dyDescent="0.25">
      <c r="A5965" t="s">
        <v>19</v>
      </c>
      <c r="B5965" t="s">
        <v>86</v>
      </c>
      <c r="C5965" t="s">
        <v>14</v>
      </c>
      <c r="D5965" t="s">
        <v>15</v>
      </c>
      <c r="E5965" t="b">
        <v>0</v>
      </c>
      <c r="F5965" s="1">
        <v>45517.106111111112</v>
      </c>
      <c r="G5965" t="b">
        <v>1</v>
      </c>
      <c r="H5965" t="b">
        <v>1</v>
      </c>
      <c r="I5965" t="s">
        <v>23</v>
      </c>
      <c r="J5965" t="s">
        <v>24</v>
      </c>
      <c r="K5965" t="s">
        <v>56</v>
      </c>
      <c r="L5965">
        <v>67042</v>
      </c>
    </row>
    <row r="5966" spans="1:12" x14ac:dyDescent="0.25">
      <c r="A5966" t="s">
        <v>38</v>
      </c>
      <c r="B5966" t="s">
        <v>107</v>
      </c>
      <c r="C5966" t="s">
        <v>14</v>
      </c>
      <c r="D5966" t="s">
        <v>22</v>
      </c>
      <c r="E5966" t="b">
        <v>0</v>
      </c>
      <c r="F5966" s="1">
        <v>45620.556828703702</v>
      </c>
      <c r="G5966" t="b">
        <v>1</v>
      </c>
      <c r="H5966" t="b">
        <v>0</v>
      </c>
      <c r="I5966" t="s">
        <v>41</v>
      </c>
      <c r="J5966" t="s">
        <v>31</v>
      </c>
      <c r="K5966" t="s">
        <v>48</v>
      </c>
      <c r="L5966">
        <v>89646</v>
      </c>
    </row>
    <row r="5967" spans="1:12" x14ac:dyDescent="0.25">
      <c r="A5967" t="s">
        <v>26</v>
      </c>
      <c r="B5967" t="s">
        <v>71</v>
      </c>
      <c r="C5967" t="s">
        <v>21</v>
      </c>
      <c r="D5967" t="s">
        <v>29</v>
      </c>
      <c r="E5967" t="b">
        <v>1</v>
      </c>
      <c r="F5967" s="1">
        <v>45646.853842592587</v>
      </c>
      <c r="G5967" t="b">
        <v>0</v>
      </c>
      <c r="H5967" t="b">
        <v>1</v>
      </c>
      <c r="I5967" t="s">
        <v>30</v>
      </c>
      <c r="J5967" t="s">
        <v>31</v>
      </c>
      <c r="K5967" t="s">
        <v>121</v>
      </c>
      <c r="L5967">
        <v>111334</v>
      </c>
    </row>
    <row r="5968" spans="1:12" x14ac:dyDescent="0.25">
      <c r="A5968" t="s">
        <v>45</v>
      </c>
      <c r="B5968" t="s">
        <v>46</v>
      </c>
      <c r="C5968" t="s">
        <v>14</v>
      </c>
      <c r="D5968" t="s">
        <v>15</v>
      </c>
      <c r="E5968" t="b">
        <v>0</v>
      </c>
      <c r="F5968" s="1">
        <v>45646.813113425917</v>
      </c>
      <c r="G5968" t="b">
        <v>1</v>
      </c>
      <c r="H5968" t="b">
        <v>0</v>
      </c>
      <c r="I5968" t="s">
        <v>16</v>
      </c>
      <c r="J5968" t="s">
        <v>70</v>
      </c>
      <c r="K5968" t="s">
        <v>18</v>
      </c>
      <c r="L5968">
        <v>114959</v>
      </c>
    </row>
    <row r="5969" spans="1:12" x14ac:dyDescent="0.25">
      <c r="A5969" t="s">
        <v>19</v>
      </c>
      <c r="B5969" t="s">
        <v>86</v>
      </c>
      <c r="C5969" t="s">
        <v>14</v>
      </c>
      <c r="D5969" t="s">
        <v>29</v>
      </c>
      <c r="E5969" t="b">
        <v>1</v>
      </c>
      <c r="F5969" s="1">
        <v>45612.437303240738</v>
      </c>
      <c r="G5969" t="b">
        <v>0</v>
      </c>
      <c r="H5969" t="b">
        <v>1</v>
      </c>
      <c r="I5969" t="s">
        <v>23</v>
      </c>
      <c r="J5969" t="s">
        <v>24</v>
      </c>
      <c r="K5969" t="s">
        <v>99</v>
      </c>
      <c r="L5969">
        <v>76373</v>
      </c>
    </row>
    <row r="5970" spans="1:12" x14ac:dyDescent="0.25">
      <c r="A5970" t="s">
        <v>45</v>
      </c>
      <c r="B5970" t="s">
        <v>46</v>
      </c>
      <c r="C5970" t="s">
        <v>14</v>
      </c>
      <c r="D5970" t="s">
        <v>29</v>
      </c>
      <c r="E5970" t="b">
        <v>1</v>
      </c>
      <c r="F5970" s="1">
        <v>45527.264421296299</v>
      </c>
      <c r="G5970" t="b">
        <v>0</v>
      </c>
      <c r="H5970" t="b">
        <v>0</v>
      </c>
      <c r="I5970" t="s">
        <v>16</v>
      </c>
      <c r="J5970" t="s">
        <v>47</v>
      </c>
      <c r="K5970" t="s">
        <v>93</v>
      </c>
      <c r="L5970">
        <v>117427</v>
      </c>
    </row>
    <row r="5971" spans="1:12" x14ac:dyDescent="0.25">
      <c r="A5971" t="s">
        <v>38</v>
      </c>
      <c r="B5971" t="s">
        <v>95</v>
      </c>
      <c r="C5971" t="s">
        <v>68</v>
      </c>
      <c r="D5971" t="s">
        <v>29</v>
      </c>
      <c r="E5971" t="b">
        <v>0</v>
      </c>
      <c r="F5971" s="1">
        <v>45652.249062499999</v>
      </c>
      <c r="G5971" t="b">
        <v>0</v>
      </c>
      <c r="H5971" t="b">
        <v>1</v>
      </c>
      <c r="I5971" t="s">
        <v>41</v>
      </c>
      <c r="J5971" t="s">
        <v>24</v>
      </c>
      <c r="K5971" t="s">
        <v>65</v>
      </c>
      <c r="L5971">
        <v>84845</v>
      </c>
    </row>
    <row r="5972" spans="1:12" x14ac:dyDescent="0.25">
      <c r="A5972" t="s">
        <v>38</v>
      </c>
      <c r="B5972" t="s">
        <v>95</v>
      </c>
      <c r="C5972" t="s">
        <v>14</v>
      </c>
      <c r="D5972" t="s">
        <v>29</v>
      </c>
      <c r="E5972" t="b">
        <v>1</v>
      </c>
      <c r="F5972" s="1">
        <v>45441.59171296296</v>
      </c>
      <c r="G5972" t="b">
        <v>1</v>
      </c>
      <c r="H5972" t="b">
        <v>1</v>
      </c>
      <c r="I5972" t="s">
        <v>41</v>
      </c>
      <c r="J5972" t="s">
        <v>70</v>
      </c>
      <c r="K5972" t="s">
        <v>105</v>
      </c>
      <c r="L5972">
        <v>70189</v>
      </c>
    </row>
    <row r="5973" spans="1:12" x14ac:dyDescent="0.25">
      <c r="A5973" t="s">
        <v>45</v>
      </c>
      <c r="B5973" t="s">
        <v>46</v>
      </c>
      <c r="C5973" t="s">
        <v>21</v>
      </c>
      <c r="D5973" t="s">
        <v>15</v>
      </c>
      <c r="E5973" t="b">
        <v>1</v>
      </c>
      <c r="F5973" s="1">
        <v>45340.342094907413</v>
      </c>
      <c r="G5973" t="b">
        <v>1</v>
      </c>
      <c r="H5973" t="b">
        <v>0</v>
      </c>
      <c r="I5973" t="s">
        <v>16</v>
      </c>
      <c r="J5973" t="s">
        <v>47</v>
      </c>
      <c r="K5973" t="s">
        <v>100</v>
      </c>
      <c r="L5973">
        <v>89054</v>
      </c>
    </row>
    <row r="5974" spans="1:12" x14ac:dyDescent="0.25">
      <c r="A5974" t="s">
        <v>82</v>
      </c>
      <c r="B5974" t="s">
        <v>91</v>
      </c>
      <c r="C5974" t="s">
        <v>28</v>
      </c>
      <c r="D5974" t="s">
        <v>29</v>
      </c>
      <c r="E5974" t="b">
        <v>1</v>
      </c>
      <c r="F5974" s="1">
        <v>45563.113761574074</v>
      </c>
      <c r="G5974" t="b">
        <v>0</v>
      </c>
      <c r="H5974" t="b">
        <v>0</v>
      </c>
      <c r="I5974" t="s">
        <v>84</v>
      </c>
      <c r="J5974" t="s">
        <v>70</v>
      </c>
      <c r="K5974" t="s">
        <v>124</v>
      </c>
      <c r="L5974">
        <v>106325</v>
      </c>
    </row>
    <row r="5975" spans="1:12" x14ac:dyDescent="0.25">
      <c r="A5975" t="s">
        <v>26</v>
      </c>
      <c r="B5975" t="s">
        <v>71</v>
      </c>
      <c r="C5975" t="s">
        <v>14</v>
      </c>
      <c r="D5975" t="s">
        <v>15</v>
      </c>
      <c r="E5975" t="b">
        <v>0</v>
      </c>
      <c r="F5975" s="1">
        <v>45546.62300925926</v>
      </c>
      <c r="G5975" t="b">
        <v>1</v>
      </c>
      <c r="H5975" t="b">
        <v>1</v>
      </c>
      <c r="I5975" t="s">
        <v>30</v>
      </c>
      <c r="J5975" t="s">
        <v>44</v>
      </c>
      <c r="K5975" t="s">
        <v>87</v>
      </c>
      <c r="L5975">
        <v>102471</v>
      </c>
    </row>
    <row r="5976" spans="1:12" x14ac:dyDescent="0.25">
      <c r="A5976" t="s">
        <v>12</v>
      </c>
      <c r="B5976" t="s">
        <v>75</v>
      </c>
      <c r="C5976" t="s">
        <v>28</v>
      </c>
      <c r="D5976" t="s">
        <v>29</v>
      </c>
      <c r="E5976" t="b">
        <v>1</v>
      </c>
      <c r="F5976" s="1">
        <v>45608.725497685176</v>
      </c>
      <c r="G5976" t="b">
        <v>0</v>
      </c>
      <c r="H5976" t="b">
        <v>0</v>
      </c>
      <c r="I5976" t="s">
        <v>16</v>
      </c>
      <c r="J5976" t="s">
        <v>52</v>
      </c>
      <c r="K5976" t="s">
        <v>129</v>
      </c>
      <c r="L5976">
        <v>126473</v>
      </c>
    </row>
    <row r="5977" spans="1:12" x14ac:dyDescent="0.25">
      <c r="A5977" t="s">
        <v>26</v>
      </c>
      <c r="B5977" t="s">
        <v>33</v>
      </c>
      <c r="C5977" t="s">
        <v>40</v>
      </c>
      <c r="D5977" t="s">
        <v>29</v>
      </c>
      <c r="E5977" t="b">
        <v>0</v>
      </c>
      <c r="F5977" s="1">
        <v>45418.199791666673</v>
      </c>
      <c r="G5977" t="b">
        <v>0</v>
      </c>
      <c r="H5977" t="b">
        <v>1</v>
      </c>
      <c r="I5977" t="s">
        <v>30</v>
      </c>
      <c r="J5977" t="s">
        <v>64</v>
      </c>
      <c r="K5977" t="s">
        <v>78</v>
      </c>
      <c r="L5977">
        <v>108072</v>
      </c>
    </row>
    <row r="5978" spans="1:12" x14ac:dyDescent="0.25">
      <c r="A5978" t="s">
        <v>45</v>
      </c>
      <c r="B5978" t="s">
        <v>88</v>
      </c>
      <c r="C5978" t="s">
        <v>28</v>
      </c>
      <c r="D5978" t="s">
        <v>15</v>
      </c>
      <c r="E5978" t="b">
        <v>0</v>
      </c>
      <c r="F5978" s="1">
        <v>45539.448101851849</v>
      </c>
      <c r="G5978" t="b">
        <v>0</v>
      </c>
      <c r="H5978" t="b">
        <v>0</v>
      </c>
      <c r="I5978" t="s">
        <v>16</v>
      </c>
      <c r="J5978" t="s">
        <v>52</v>
      </c>
      <c r="K5978" t="s">
        <v>112</v>
      </c>
      <c r="L5978">
        <v>91225</v>
      </c>
    </row>
    <row r="5979" spans="1:12" x14ac:dyDescent="0.25">
      <c r="A5979" t="s">
        <v>45</v>
      </c>
      <c r="B5979" t="s">
        <v>88</v>
      </c>
      <c r="C5979" t="s">
        <v>28</v>
      </c>
      <c r="D5979" t="s">
        <v>29</v>
      </c>
      <c r="E5979" t="b">
        <v>0</v>
      </c>
      <c r="F5979" s="1">
        <v>45630.618379629632</v>
      </c>
      <c r="G5979" t="b">
        <v>1</v>
      </c>
      <c r="H5979" t="b">
        <v>0</v>
      </c>
      <c r="I5979" t="s">
        <v>16</v>
      </c>
      <c r="J5979" t="s">
        <v>31</v>
      </c>
      <c r="K5979" t="s">
        <v>81</v>
      </c>
      <c r="L5979">
        <v>99269</v>
      </c>
    </row>
    <row r="5980" spans="1:12" x14ac:dyDescent="0.25">
      <c r="A5980" t="s">
        <v>12</v>
      </c>
      <c r="B5980" t="s">
        <v>63</v>
      </c>
      <c r="C5980" t="s">
        <v>68</v>
      </c>
      <c r="D5980" t="s">
        <v>29</v>
      </c>
      <c r="E5980" t="b">
        <v>1</v>
      </c>
      <c r="F5980" s="1">
        <v>45558.488657407397</v>
      </c>
      <c r="G5980" t="b">
        <v>0</v>
      </c>
      <c r="H5980" t="b">
        <v>1</v>
      </c>
      <c r="I5980" t="s">
        <v>16</v>
      </c>
      <c r="J5980" t="s">
        <v>66</v>
      </c>
      <c r="K5980" t="s">
        <v>113</v>
      </c>
      <c r="L5980">
        <v>129420</v>
      </c>
    </row>
    <row r="5981" spans="1:12" x14ac:dyDescent="0.25">
      <c r="A5981" t="s">
        <v>49</v>
      </c>
      <c r="B5981" t="s">
        <v>61</v>
      </c>
      <c r="C5981" t="s">
        <v>43</v>
      </c>
      <c r="D5981" t="s">
        <v>29</v>
      </c>
      <c r="E5981" t="b">
        <v>1</v>
      </c>
      <c r="F5981" s="1">
        <v>45307.498287037037</v>
      </c>
      <c r="G5981" t="b">
        <v>1</v>
      </c>
      <c r="H5981" t="b">
        <v>1</v>
      </c>
      <c r="I5981" t="s">
        <v>51</v>
      </c>
      <c r="J5981" t="s">
        <v>44</v>
      </c>
      <c r="K5981" t="s">
        <v>96</v>
      </c>
      <c r="L5981">
        <v>80452</v>
      </c>
    </row>
    <row r="5982" spans="1:12" x14ac:dyDescent="0.25">
      <c r="A5982" t="s">
        <v>26</v>
      </c>
      <c r="B5982" t="s">
        <v>27</v>
      </c>
      <c r="C5982" t="s">
        <v>21</v>
      </c>
      <c r="D5982" t="s">
        <v>15</v>
      </c>
      <c r="E5982" t="b">
        <v>0</v>
      </c>
      <c r="F5982" s="1">
        <v>45462.096504629633</v>
      </c>
      <c r="G5982" t="b">
        <v>0</v>
      </c>
      <c r="H5982" t="b">
        <v>0</v>
      </c>
      <c r="I5982" t="s">
        <v>30</v>
      </c>
      <c r="J5982" t="s">
        <v>47</v>
      </c>
      <c r="K5982" t="s">
        <v>129</v>
      </c>
      <c r="L5982">
        <v>88259</v>
      </c>
    </row>
    <row r="5983" spans="1:12" x14ac:dyDescent="0.25">
      <c r="A5983" t="s">
        <v>38</v>
      </c>
      <c r="B5983" t="s">
        <v>107</v>
      </c>
      <c r="C5983" t="s">
        <v>21</v>
      </c>
      <c r="D5983" t="s">
        <v>29</v>
      </c>
      <c r="E5983" t="b">
        <v>1</v>
      </c>
      <c r="F5983" s="1">
        <v>45390.493807870371</v>
      </c>
      <c r="G5983" t="b">
        <v>0</v>
      </c>
      <c r="H5983" t="b">
        <v>0</v>
      </c>
      <c r="I5983" t="s">
        <v>41</v>
      </c>
      <c r="J5983" t="s">
        <v>64</v>
      </c>
      <c r="K5983" t="s">
        <v>125</v>
      </c>
      <c r="L5983">
        <v>73017</v>
      </c>
    </row>
    <row r="5984" spans="1:12" x14ac:dyDescent="0.25">
      <c r="A5984" t="s">
        <v>49</v>
      </c>
      <c r="B5984" t="s">
        <v>61</v>
      </c>
      <c r="C5984" t="s">
        <v>43</v>
      </c>
      <c r="D5984" t="s">
        <v>15</v>
      </c>
      <c r="E5984" t="b">
        <v>1</v>
      </c>
      <c r="F5984" s="1">
        <v>45435.963078703702</v>
      </c>
      <c r="G5984" t="b">
        <v>0</v>
      </c>
      <c r="H5984" t="b">
        <v>1</v>
      </c>
      <c r="I5984" t="s">
        <v>51</v>
      </c>
      <c r="J5984" t="s">
        <v>80</v>
      </c>
      <c r="K5984" t="s">
        <v>123</v>
      </c>
      <c r="L5984">
        <v>75399</v>
      </c>
    </row>
    <row r="5985" spans="1:12" x14ac:dyDescent="0.25">
      <c r="A5985" t="s">
        <v>26</v>
      </c>
      <c r="B5985" t="s">
        <v>33</v>
      </c>
      <c r="C5985" t="s">
        <v>28</v>
      </c>
      <c r="D5985" t="s">
        <v>29</v>
      </c>
      <c r="E5985" t="b">
        <v>1</v>
      </c>
      <c r="F5985" s="1">
        <v>45382.593842592592</v>
      </c>
      <c r="G5985" t="b">
        <v>0</v>
      </c>
      <c r="H5985" t="b">
        <v>1</v>
      </c>
      <c r="I5985" t="s">
        <v>30</v>
      </c>
      <c r="J5985" t="s">
        <v>72</v>
      </c>
      <c r="K5985" t="s">
        <v>62</v>
      </c>
      <c r="L5985">
        <v>94053</v>
      </c>
    </row>
    <row r="5986" spans="1:12" x14ac:dyDescent="0.25">
      <c r="A5986" t="s">
        <v>49</v>
      </c>
      <c r="B5986" t="s">
        <v>108</v>
      </c>
      <c r="C5986" t="s">
        <v>14</v>
      </c>
      <c r="D5986" t="s">
        <v>29</v>
      </c>
      <c r="E5986" t="b">
        <v>0</v>
      </c>
      <c r="F5986" s="1">
        <v>45526.314108796287</v>
      </c>
      <c r="G5986" t="b">
        <v>1</v>
      </c>
      <c r="H5986" t="b">
        <v>0</v>
      </c>
      <c r="I5986" t="s">
        <v>51</v>
      </c>
      <c r="J5986" t="s">
        <v>17</v>
      </c>
      <c r="K5986" t="s">
        <v>127</v>
      </c>
      <c r="L5986">
        <v>74307</v>
      </c>
    </row>
    <row r="5987" spans="1:12" x14ac:dyDescent="0.25">
      <c r="A5987" t="s">
        <v>45</v>
      </c>
      <c r="B5987" t="s">
        <v>46</v>
      </c>
      <c r="C5987" t="s">
        <v>68</v>
      </c>
      <c r="D5987" t="s">
        <v>22</v>
      </c>
      <c r="E5987" t="b">
        <v>1</v>
      </c>
      <c r="F5987" s="1">
        <v>45494.257210648153</v>
      </c>
      <c r="G5987" t="b">
        <v>1</v>
      </c>
      <c r="H5987" t="b">
        <v>1</v>
      </c>
      <c r="I5987" t="s">
        <v>16</v>
      </c>
      <c r="J5987" t="s">
        <v>44</v>
      </c>
      <c r="K5987" t="s">
        <v>90</v>
      </c>
      <c r="L5987">
        <v>91690</v>
      </c>
    </row>
    <row r="5988" spans="1:12" x14ac:dyDescent="0.25">
      <c r="A5988" t="s">
        <v>45</v>
      </c>
      <c r="B5988" t="s">
        <v>88</v>
      </c>
      <c r="C5988" t="s">
        <v>68</v>
      </c>
      <c r="D5988" t="s">
        <v>15</v>
      </c>
      <c r="E5988" t="b">
        <v>0</v>
      </c>
      <c r="F5988" s="1">
        <v>45459.827731481477</v>
      </c>
      <c r="G5988" t="b">
        <v>0</v>
      </c>
      <c r="H5988" t="b">
        <v>0</v>
      </c>
      <c r="I5988" t="s">
        <v>16</v>
      </c>
      <c r="J5988" t="s">
        <v>72</v>
      </c>
      <c r="K5988" t="s">
        <v>98</v>
      </c>
      <c r="L5988">
        <v>113418</v>
      </c>
    </row>
    <row r="5989" spans="1:12" x14ac:dyDescent="0.25">
      <c r="A5989" t="s">
        <v>19</v>
      </c>
      <c r="B5989" t="s">
        <v>36</v>
      </c>
      <c r="C5989" t="s">
        <v>14</v>
      </c>
      <c r="D5989" t="s">
        <v>29</v>
      </c>
      <c r="E5989" t="b">
        <v>1</v>
      </c>
      <c r="F5989" s="1">
        <v>45517.386423611111</v>
      </c>
      <c r="G5989" t="b">
        <v>0</v>
      </c>
      <c r="H5989" t="b">
        <v>0</v>
      </c>
      <c r="I5989" t="s">
        <v>23</v>
      </c>
      <c r="J5989" t="s">
        <v>64</v>
      </c>
      <c r="K5989" t="s">
        <v>103</v>
      </c>
      <c r="L5989">
        <v>78580</v>
      </c>
    </row>
    <row r="5990" spans="1:12" x14ac:dyDescent="0.25">
      <c r="A5990" t="s">
        <v>12</v>
      </c>
      <c r="B5990" t="s">
        <v>75</v>
      </c>
      <c r="C5990" t="s">
        <v>40</v>
      </c>
      <c r="D5990" t="s">
        <v>29</v>
      </c>
      <c r="E5990" t="b">
        <v>1</v>
      </c>
      <c r="F5990" s="1">
        <v>45652.484907407408</v>
      </c>
      <c r="G5990" t="b">
        <v>1</v>
      </c>
      <c r="H5990" t="b">
        <v>1</v>
      </c>
      <c r="I5990" t="s">
        <v>16</v>
      </c>
      <c r="J5990" t="s">
        <v>17</v>
      </c>
      <c r="K5990" t="s">
        <v>102</v>
      </c>
      <c r="L5990">
        <v>137443</v>
      </c>
    </row>
    <row r="5991" spans="1:12" x14ac:dyDescent="0.25">
      <c r="A5991" t="s">
        <v>26</v>
      </c>
      <c r="B5991" t="s">
        <v>33</v>
      </c>
      <c r="C5991" t="s">
        <v>14</v>
      </c>
      <c r="D5991" t="s">
        <v>22</v>
      </c>
      <c r="E5991" t="b">
        <v>1</v>
      </c>
      <c r="F5991" s="1">
        <v>45638.585474537038</v>
      </c>
      <c r="G5991" t="b">
        <v>0</v>
      </c>
      <c r="H5991" t="b">
        <v>1</v>
      </c>
      <c r="I5991" t="s">
        <v>30</v>
      </c>
      <c r="J5991" t="s">
        <v>80</v>
      </c>
      <c r="K5991" t="s">
        <v>58</v>
      </c>
      <c r="L5991">
        <v>86022</v>
      </c>
    </row>
    <row r="5992" spans="1:12" x14ac:dyDescent="0.25">
      <c r="A5992" t="s">
        <v>49</v>
      </c>
      <c r="B5992" t="s">
        <v>50</v>
      </c>
      <c r="C5992" t="s">
        <v>68</v>
      </c>
      <c r="D5992" t="s">
        <v>29</v>
      </c>
      <c r="E5992" t="b">
        <v>1</v>
      </c>
      <c r="F5992" s="1">
        <v>45359.345254629632</v>
      </c>
      <c r="G5992" t="b">
        <v>0</v>
      </c>
      <c r="H5992" t="b">
        <v>1</v>
      </c>
      <c r="I5992" t="s">
        <v>51</v>
      </c>
      <c r="J5992" t="s">
        <v>34</v>
      </c>
      <c r="K5992" t="s">
        <v>58</v>
      </c>
      <c r="L5992">
        <v>94925</v>
      </c>
    </row>
    <row r="5993" spans="1:12" x14ac:dyDescent="0.25">
      <c r="A5993" t="s">
        <v>54</v>
      </c>
      <c r="B5993" t="s">
        <v>55</v>
      </c>
      <c r="C5993" t="s">
        <v>43</v>
      </c>
      <c r="D5993" t="s">
        <v>29</v>
      </c>
      <c r="E5993" t="b">
        <v>0</v>
      </c>
      <c r="F5993" s="1">
        <v>45360.93109953704</v>
      </c>
      <c r="G5993" t="b">
        <v>1</v>
      </c>
      <c r="H5993" t="b">
        <v>1</v>
      </c>
      <c r="I5993" t="s">
        <v>30</v>
      </c>
      <c r="J5993" t="s">
        <v>17</v>
      </c>
      <c r="K5993" t="s">
        <v>127</v>
      </c>
      <c r="L5993">
        <v>121535</v>
      </c>
    </row>
    <row r="5994" spans="1:12" x14ac:dyDescent="0.25">
      <c r="A5994" t="s">
        <v>19</v>
      </c>
      <c r="B5994" t="s">
        <v>94</v>
      </c>
      <c r="C5994" t="s">
        <v>14</v>
      </c>
      <c r="D5994" t="s">
        <v>22</v>
      </c>
      <c r="E5994" t="b">
        <v>1</v>
      </c>
      <c r="F5994" s="1">
        <v>45330.776944444442</v>
      </c>
      <c r="G5994" t="b">
        <v>1</v>
      </c>
      <c r="H5994" t="b">
        <v>1</v>
      </c>
      <c r="I5994" t="s">
        <v>23</v>
      </c>
      <c r="J5994" t="s">
        <v>31</v>
      </c>
      <c r="K5994" t="s">
        <v>53</v>
      </c>
      <c r="L5994">
        <v>62946</v>
      </c>
    </row>
    <row r="5995" spans="1:12" x14ac:dyDescent="0.25">
      <c r="A5995" t="s">
        <v>45</v>
      </c>
      <c r="B5995" t="s">
        <v>46</v>
      </c>
      <c r="C5995" t="s">
        <v>28</v>
      </c>
      <c r="D5995" t="s">
        <v>29</v>
      </c>
      <c r="E5995" t="b">
        <v>0</v>
      </c>
      <c r="F5995" s="1">
        <v>45325.362337962957</v>
      </c>
      <c r="G5995" t="b">
        <v>1</v>
      </c>
      <c r="H5995" t="b">
        <v>1</v>
      </c>
      <c r="I5995" t="s">
        <v>16</v>
      </c>
      <c r="J5995" t="s">
        <v>80</v>
      </c>
      <c r="K5995" t="s">
        <v>115</v>
      </c>
      <c r="L5995">
        <v>116060</v>
      </c>
    </row>
    <row r="5996" spans="1:12" x14ac:dyDescent="0.25">
      <c r="A5996" t="s">
        <v>49</v>
      </c>
      <c r="B5996" t="s">
        <v>108</v>
      </c>
      <c r="C5996" t="s">
        <v>21</v>
      </c>
      <c r="D5996" t="s">
        <v>29</v>
      </c>
      <c r="E5996" t="b">
        <v>0</v>
      </c>
      <c r="F5996" s="1">
        <v>45534.106469907398</v>
      </c>
      <c r="G5996" t="b">
        <v>1</v>
      </c>
      <c r="H5996" t="b">
        <v>0</v>
      </c>
      <c r="I5996" t="s">
        <v>51</v>
      </c>
      <c r="J5996" t="s">
        <v>80</v>
      </c>
      <c r="K5996" t="s">
        <v>58</v>
      </c>
      <c r="L5996">
        <v>82684</v>
      </c>
    </row>
    <row r="5997" spans="1:12" x14ac:dyDescent="0.25">
      <c r="A5997" t="s">
        <v>26</v>
      </c>
      <c r="B5997" t="s">
        <v>33</v>
      </c>
      <c r="C5997" t="s">
        <v>28</v>
      </c>
      <c r="D5997" t="s">
        <v>29</v>
      </c>
      <c r="E5997" t="b">
        <v>0</v>
      </c>
      <c r="F5997" s="1">
        <v>45528.768229166657</v>
      </c>
      <c r="G5997" t="b">
        <v>1</v>
      </c>
      <c r="H5997" t="b">
        <v>1</v>
      </c>
      <c r="I5997" t="s">
        <v>30</v>
      </c>
      <c r="J5997" t="s">
        <v>72</v>
      </c>
      <c r="K5997" t="s">
        <v>93</v>
      </c>
      <c r="L5997">
        <v>90328</v>
      </c>
    </row>
    <row r="5998" spans="1:12" x14ac:dyDescent="0.25">
      <c r="A5998" t="s">
        <v>49</v>
      </c>
      <c r="B5998" t="s">
        <v>50</v>
      </c>
      <c r="C5998" t="s">
        <v>28</v>
      </c>
      <c r="D5998" t="s">
        <v>22</v>
      </c>
      <c r="E5998" t="b">
        <v>0</v>
      </c>
      <c r="F5998" s="1">
        <v>45513.852766203701</v>
      </c>
      <c r="G5998" t="b">
        <v>0</v>
      </c>
      <c r="H5998" t="b">
        <v>1</v>
      </c>
      <c r="I5998" t="s">
        <v>51</v>
      </c>
      <c r="J5998" t="s">
        <v>57</v>
      </c>
      <c r="K5998" t="s">
        <v>92</v>
      </c>
      <c r="L5998">
        <v>79356</v>
      </c>
    </row>
    <row r="5999" spans="1:12" x14ac:dyDescent="0.25">
      <c r="A5999" t="s">
        <v>54</v>
      </c>
      <c r="B5999" t="s">
        <v>79</v>
      </c>
      <c r="C5999" t="s">
        <v>21</v>
      </c>
      <c r="D5999" t="s">
        <v>29</v>
      </c>
      <c r="E5999" t="b">
        <v>1</v>
      </c>
      <c r="F5999" s="1">
        <v>45475.98028935185</v>
      </c>
      <c r="G5999" t="b">
        <v>0</v>
      </c>
      <c r="H5999" t="b">
        <v>0</v>
      </c>
      <c r="I5999" t="s">
        <v>30</v>
      </c>
      <c r="J5999" t="s">
        <v>17</v>
      </c>
      <c r="K5999" t="s">
        <v>106</v>
      </c>
      <c r="L5999">
        <v>116458</v>
      </c>
    </row>
    <row r="6000" spans="1:12" x14ac:dyDescent="0.25">
      <c r="A6000" t="s">
        <v>38</v>
      </c>
      <c r="B6000" t="s">
        <v>39</v>
      </c>
      <c r="C6000" t="s">
        <v>40</v>
      </c>
      <c r="D6000" t="s">
        <v>29</v>
      </c>
      <c r="E6000" t="b">
        <v>0</v>
      </c>
      <c r="F6000" s="1">
        <v>45321.37841435185</v>
      </c>
      <c r="G6000" t="b">
        <v>1</v>
      </c>
      <c r="H6000" t="b">
        <v>1</v>
      </c>
      <c r="I6000" t="s">
        <v>41</v>
      </c>
      <c r="J6000" t="s">
        <v>57</v>
      </c>
      <c r="K6000" t="s">
        <v>37</v>
      </c>
      <c r="L6000">
        <v>91883</v>
      </c>
    </row>
    <row r="6001" spans="1:12" x14ac:dyDescent="0.25">
      <c r="A6001" t="s">
        <v>45</v>
      </c>
      <c r="B6001" t="s">
        <v>76</v>
      </c>
      <c r="C6001" t="s">
        <v>43</v>
      </c>
      <c r="D6001" t="s">
        <v>29</v>
      </c>
      <c r="E6001" t="b">
        <v>0</v>
      </c>
      <c r="F6001" s="1">
        <v>45471.441307870373</v>
      </c>
      <c r="G6001" t="b">
        <v>1</v>
      </c>
      <c r="H6001" t="b">
        <v>0</v>
      </c>
      <c r="I6001" t="s">
        <v>16</v>
      </c>
      <c r="J6001" t="s">
        <v>52</v>
      </c>
      <c r="K6001" t="s">
        <v>120</v>
      </c>
      <c r="L6001">
        <v>97876</v>
      </c>
    </row>
    <row r="6002" spans="1:12" x14ac:dyDescent="0.25">
      <c r="A6002" t="s">
        <v>45</v>
      </c>
      <c r="B6002" t="s">
        <v>46</v>
      </c>
      <c r="C6002" t="s">
        <v>14</v>
      </c>
      <c r="D6002" t="s">
        <v>29</v>
      </c>
      <c r="E6002" t="b">
        <v>0</v>
      </c>
      <c r="F6002" s="1">
        <v>45497.789664351847</v>
      </c>
      <c r="G6002" t="b">
        <v>0</v>
      </c>
      <c r="H6002" t="b">
        <v>1</v>
      </c>
      <c r="I6002" t="s">
        <v>16</v>
      </c>
      <c r="J6002" t="s">
        <v>24</v>
      </c>
      <c r="K6002" t="s">
        <v>123</v>
      </c>
      <c r="L6002">
        <v>80127</v>
      </c>
    </row>
    <row r="6003" spans="1:12" x14ac:dyDescent="0.25">
      <c r="A6003" t="s">
        <v>82</v>
      </c>
      <c r="B6003" t="s">
        <v>91</v>
      </c>
      <c r="C6003" t="s">
        <v>68</v>
      </c>
      <c r="D6003" t="s">
        <v>15</v>
      </c>
      <c r="E6003" t="b">
        <v>0</v>
      </c>
      <c r="F6003" s="1">
        <v>45548.15016203704</v>
      </c>
      <c r="G6003" t="b">
        <v>0</v>
      </c>
      <c r="H6003" t="b">
        <v>1</v>
      </c>
      <c r="I6003" t="s">
        <v>84</v>
      </c>
      <c r="J6003" t="s">
        <v>34</v>
      </c>
      <c r="K6003" t="s">
        <v>128</v>
      </c>
      <c r="L6003">
        <v>105159</v>
      </c>
    </row>
    <row r="6004" spans="1:12" x14ac:dyDescent="0.25">
      <c r="A6004" t="s">
        <v>49</v>
      </c>
      <c r="B6004" t="s">
        <v>108</v>
      </c>
      <c r="C6004" t="s">
        <v>43</v>
      </c>
      <c r="D6004" t="s">
        <v>22</v>
      </c>
      <c r="E6004" t="b">
        <v>0</v>
      </c>
      <c r="F6004" s="1">
        <v>45581.680092592593</v>
      </c>
      <c r="G6004" t="b">
        <v>1</v>
      </c>
      <c r="H6004" t="b">
        <v>0</v>
      </c>
      <c r="I6004" t="s">
        <v>51</v>
      </c>
      <c r="J6004" t="s">
        <v>31</v>
      </c>
      <c r="K6004" t="s">
        <v>118</v>
      </c>
      <c r="L6004">
        <v>80250</v>
      </c>
    </row>
    <row r="6005" spans="1:12" x14ac:dyDescent="0.25">
      <c r="A6005" t="s">
        <v>26</v>
      </c>
      <c r="B6005" t="s">
        <v>33</v>
      </c>
      <c r="C6005" t="s">
        <v>21</v>
      </c>
      <c r="D6005" t="s">
        <v>15</v>
      </c>
      <c r="E6005" t="b">
        <v>0</v>
      </c>
      <c r="F6005" s="1">
        <v>45514.606782407413</v>
      </c>
      <c r="G6005" t="b">
        <v>0</v>
      </c>
      <c r="H6005" t="b">
        <v>0</v>
      </c>
      <c r="I6005" t="s">
        <v>30</v>
      </c>
      <c r="J6005" t="s">
        <v>52</v>
      </c>
      <c r="K6005" t="s">
        <v>53</v>
      </c>
      <c r="L6005">
        <v>88520</v>
      </c>
    </row>
    <row r="6006" spans="1:12" x14ac:dyDescent="0.25">
      <c r="A6006" t="s">
        <v>26</v>
      </c>
      <c r="B6006" t="s">
        <v>27</v>
      </c>
      <c r="C6006" t="s">
        <v>28</v>
      </c>
      <c r="D6006" t="s">
        <v>15</v>
      </c>
      <c r="E6006" t="b">
        <v>1</v>
      </c>
      <c r="F6006" s="1">
        <v>45377.343900462962</v>
      </c>
      <c r="G6006" t="b">
        <v>1</v>
      </c>
      <c r="H6006" t="b">
        <v>1</v>
      </c>
      <c r="I6006" t="s">
        <v>30</v>
      </c>
      <c r="J6006" t="s">
        <v>34</v>
      </c>
      <c r="K6006" t="s">
        <v>53</v>
      </c>
      <c r="L6006">
        <v>111426</v>
      </c>
    </row>
    <row r="6007" spans="1:12" x14ac:dyDescent="0.25">
      <c r="A6007" t="s">
        <v>54</v>
      </c>
      <c r="B6007" t="s">
        <v>55</v>
      </c>
      <c r="C6007" t="s">
        <v>14</v>
      </c>
      <c r="D6007" t="s">
        <v>22</v>
      </c>
      <c r="E6007" t="b">
        <v>0</v>
      </c>
      <c r="F6007" s="1">
        <v>45381.356678240743</v>
      </c>
      <c r="G6007" t="b">
        <v>0</v>
      </c>
      <c r="H6007" t="b">
        <v>0</v>
      </c>
      <c r="I6007" t="s">
        <v>30</v>
      </c>
      <c r="J6007" t="s">
        <v>52</v>
      </c>
      <c r="K6007" t="s">
        <v>109</v>
      </c>
      <c r="L6007">
        <v>154478</v>
      </c>
    </row>
    <row r="6008" spans="1:12" x14ac:dyDescent="0.25">
      <c r="A6008" t="s">
        <v>49</v>
      </c>
      <c r="B6008" t="s">
        <v>50</v>
      </c>
      <c r="C6008" t="s">
        <v>68</v>
      </c>
      <c r="D6008" t="s">
        <v>29</v>
      </c>
      <c r="E6008" t="b">
        <v>1</v>
      </c>
      <c r="F6008" s="1">
        <v>45417.326817129629</v>
      </c>
      <c r="G6008" t="b">
        <v>1</v>
      </c>
      <c r="H6008" t="b">
        <v>1</v>
      </c>
      <c r="I6008" t="s">
        <v>51</v>
      </c>
      <c r="J6008" t="s">
        <v>24</v>
      </c>
      <c r="K6008" t="s">
        <v>101</v>
      </c>
      <c r="L6008">
        <v>86174</v>
      </c>
    </row>
    <row r="6009" spans="1:12" x14ac:dyDescent="0.25">
      <c r="A6009" t="s">
        <v>38</v>
      </c>
      <c r="B6009" t="s">
        <v>39</v>
      </c>
      <c r="C6009" t="s">
        <v>40</v>
      </c>
      <c r="D6009" t="s">
        <v>22</v>
      </c>
      <c r="E6009" t="b">
        <v>1</v>
      </c>
      <c r="F6009" s="1">
        <v>45529.718275462961</v>
      </c>
      <c r="G6009" t="b">
        <v>0</v>
      </c>
      <c r="H6009" t="b">
        <v>0</v>
      </c>
      <c r="I6009" t="s">
        <v>41</v>
      </c>
      <c r="J6009" t="s">
        <v>80</v>
      </c>
      <c r="K6009" t="s">
        <v>109</v>
      </c>
      <c r="L6009">
        <v>88645</v>
      </c>
    </row>
    <row r="6010" spans="1:12" x14ac:dyDescent="0.25">
      <c r="A6010" t="s">
        <v>49</v>
      </c>
      <c r="B6010" t="s">
        <v>108</v>
      </c>
      <c r="C6010" t="s">
        <v>40</v>
      </c>
      <c r="D6010" t="s">
        <v>22</v>
      </c>
      <c r="E6010" t="b">
        <v>0</v>
      </c>
      <c r="F6010" s="1">
        <v>45300.377835648149</v>
      </c>
      <c r="G6010" t="b">
        <v>1</v>
      </c>
      <c r="H6010" t="b">
        <v>0</v>
      </c>
      <c r="I6010" t="s">
        <v>51</v>
      </c>
      <c r="J6010" t="s">
        <v>24</v>
      </c>
      <c r="K6010" t="s">
        <v>125</v>
      </c>
      <c r="L6010">
        <v>97817</v>
      </c>
    </row>
    <row r="6011" spans="1:12" x14ac:dyDescent="0.25">
      <c r="A6011" t="s">
        <v>12</v>
      </c>
      <c r="B6011" t="s">
        <v>75</v>
      </c>
      <c r="C6011" t="s">
        <v>68</v>
      </c>
      <c r="D6011" t="s">
        <v>29</v>
      </c>
      <c r="E6011" t="b">
        <v>0</v>
      </c>
      <c r="F6011" s="1">
        <v>45620.577488425923</v>
      </c>
      <c r="G6011" t="b">
        <v>0</v>
      </c>
      <c r="H6011" t="b">
        <v>1</v>
      </c>
      <c r="I6011" t="s">
        <v>16</v>
      </c>
      <c r="J6011" t="s">
        <v>57</v>
      </c>
      <c r="K6011" t="s">
        <v>18</v>
      </c>
      <c r="L6011">
        <v>149930</v>
      </c>
    </row>
    <row r="6012" spans="1:12" x14ac:dyDescent="0.25">
      <c r="A6012" t="s">
        <v>49</v>
      </c>
      <c r="B6012" t="s">
        <v>61</v>
      </c>
      <c r="C6012" t="s">
        <v>68</v>
      </c>
      <c r="D6012" t="s">
        <v>22</v>
      </c>
      <c r="E6012" t="b">
        <v>1</v>
      </c>
      <c r="F6012" s="1">
        <v>45413.99759259259</v>
      </c>
      <c r="G6012" t="b">
        <v>0</v>
      </c>
      <c r="H6012" t="b">
        <v>1</v>
      </c>
      <c r="I6012" t="s">
        <v>51</v>
      </c>
      <c r="J6012" t="s">
        <v>52</v>
      </c>
      <c r="K6012" t="s">
        <v>122</v>
      </c>
      <c r="L6012">
        <v>74614</v>
      </c>
    </row>
    <row r="6013" spans="1:12" x14ac:dyDescent="0.25">
      <c r="A6013" t="s">
        <v>54</v>
      </c>
      <c r="B6013" t="s">
        <v>79</v>
      </c>
      <c r="C6013" t="s">
        <v>14</v>
      </c>
      <c r="D6013" t="s">
        <v>22</v>
      </c>
      <c r="E6013" t="b">
        <v>0</v>
      </c>
      <c r="F6013" s="1">
        <v>45589.194884259261</v>
      </c>
      <c r="G6013" t="b">
        <v>1</v>
      </c>
      <c r="H6013" t="b">
        <v>1</v>
      </c>
      <c r="I6013" t="s">
        <v>30</v>
      </c>
      <c r="J6013" t="s">
        <v>31</v>
      </c>
      <c r="K6013" t="s">
        <v>32</v>
      </c>
      <c r="L6013">
        <v>129632</v>
      </c>
    </row>
    <row r="6014" spans="1:12" x14ac:dyDescent="0.25">
      <c r="A6014" t="s">
        <v>26</v>
      </c>
      <c r="B6014" t="s">
        <v>71</v>
      </c>
      <c r="C6014" t="s">
        <v>14</v>
      </c>
      <c r="D6014" t="s">
        <v>29</v>
      </c>
      <c r="E6014" t="b">
        <v>1</v>
      </c>
      <c r="F6014" s="1">
        <v>45526.185254629629</v>
      </c>
      <c r="G6014" t="b">
        <v>1</v>
      </c>
      <c r="H6014" t="b">
        <v>1</v>
      </c>
      <c r="I6014" t="s">
        <v>30</v>
      </c>
      <c r="J6014" t="s">
        <v>70</v>
      </c>
      <c r="K6014" t="s">
        <v>35</v>
      </c>
      <c r="L6014">
        <v>99004</v>
      </c>
    </row>
    <row r="6015" spans="1:12" x14ac:dyDescent="0.25">
      <c r="A6015" t="s">
        <v>19</v>
      </c>
      <c r="B6015" t="s">
        <v>86</v>
      </c>
      <c r="C6015" t="s">
        <v>68</v>
      </c>
      <c r="D6015" t="s">
        <v>15</v>
      </c>
      <c r="E6015" t="b">
        <v>1</v>
      </c>
      <c r="F6015" s="1">
        <v>45480.738796296297</v>
      </c>
      <c r="G6015" t="b">
        <v>0</v>
      </c>
      <c r="H6015" t="b">
        <v>0</v>
      </c>
      <c r="I6015" t="s">
        <v>23</v>
      </c>
      <c r="J6015" t="s">
        <v>64</v>
      </c>
      <c r="K6015" t="s">
        <v>126</v>
      </c>
      <c r="L6015">
        <v>74288</v>
      </c>
    </row>
    <row r="6016" spans="1:12" x14ac:dyDescent="0.25">
      <c r="A6016" t="s">
        <v>82</v>
      </c>
      <c r="B6016" t="s">
        <v>85</v>
      </c>
      <c r="C6016" t="s">
        <v>14</v>
      </c>
      <c r="D6016" t="s">
        <v>29</v>
      </c>
      <c r="E6016" t="b">
        <v>1</v>
      </c>
      <c r="F6016" s="1">
        <v>45495.20113425926</v>
      </c>
      <c r="G6016" t="b">
        <v>0</v>
      </c>
      <c r="H6016" t="b">
        <v>1</v>
      </c>
      <c r="I6016" t="s">
        <v>84</v>
      </c>
      <c r="J6016" t="s">
        <v>72</v>
      </c>
      <c r="K6016" t="s">
        <v>67</v>
      </c>
      <c r="L6016">
        <v>131983</v>
      </c>
    </row>
    <row r="6017" spans="1:12" x14ac:dyDescent="0.25">
      <c r="A6017" t="s">
        <v>54</v>
      </c>
      <c r="B6017" t="s">
        <v>79</v>
      </c>
      <c r="C6017" t="s">
        <v>40</v>
      </c>
      <c r="D6017" t="s">
        <v>22</v>
      </c>
      <c r="E6017" t="b">
        <v>1</v>
      </c>
      <c r="F6017" s="1">
        <v>45481.943726851852</v>
      </c>
      <c r="G6017" t="b">
        <v>0</v>
      </c>
      <c r="H6017" t="b">
        <v>1</v>
      </c>
      <c r="I6017" t="s">
        <v>30</v>
      </c>
      <c r="J6017" t="s">
        <v>57</v>
      </c>
      <c r="K6017" t="s">
        <v>81</v>
      </c>
      <c r="L6017">
        <v>150455</v>
      </c>
    </row>
    <row r="6018" spans="1:12" x14ac:dyDescent="0.25">
      <c r="A6018" t="s">
        <v>49</v>
      </c>
      <c r="B6018" t="s">
        <v>61</v>
      </c>
      <c r="C6018" t="s">
        <v>21</v>
      </c>
      <c r="D6018" t="s">
        <v>29</v>
      </c>
      <c r="E6018" t="b">
        <v>1</v>
      </c>
      <c r="F6018" s="1">
        <v>45420.658912037034</v>
      </c>
      <c r="G6018" t="b">
        <v>1</v>
      </c>
      <c r="H6018" t="b">
        <v>0</v>
      </c>
      <c r="I6018" t="s">
        <v>51</v>
      </c>
      <c r="J6018" t="s">
        <v>31</v>
      </c>
      <c r="K6018" t="s">
        <v>56</v>
      </c>
      <c r="L6018">
        <v>81347</v>
      </c>
    </row>
    <row r="6019" spans="1:12" x14ac:dyDescent="0.25">
      <c r="A6019" t="s">
        <v>45</v>
      </c>
      <c r="B6019" t="s">
        <v>46</v>
      </c>
      <c r="C6019" t="s">
        <v>28</v>
      </c>
      <c r="D6019" t="s">
        <v>22</v>
      </c>
      <c r="E6019" t="b">
        <v>1</v>
      </c>
      <c r="F6019" s="1">
        <v>45339.675891203697</v>
      </c>
      <c r="G6019" t="b">
        <v>0</v>
      </c>
      <c r="H6019" t="b">
        <v>0</v>
      </c>
      <c r="I6019" t="s">
        <v>16</v>
      </c>
      <c r="J6019" t="s">
        <v>24</v>
      </c>
      <c r="K6019" t="s">
        <v>123</v>
      </c>
      <c r="L6019">
        <v>96732</v>
      </c>
    </row>
    <row r="6020" spans="1:12" x14ac:dyDescent="0.25">
      <c r="A6020" t="s">
        <v>54</v>
      </c>
      <c r="B6020" t="s">
        <v>55</v>
      </c>
      <c r="C6020" t="s">
        <v>40</v>
      </c>
      <c r="D6020" t="s">
        <v>15</v>
      </c>
      <c r="E6020" t="b">
        <v>0</v>
      </c>
      <c r="F6020" s="1">
        <v>45604.749768518523</v>
      </c>
      <c r="G6020" t="b">
        <v>1</v>
      </c>
      <c r="H6020" t="b">
        <v>1</v>
      </c>
      <c r="I6020" t="s">
        <v>30</v>
      </c>
      <c r="J6020" t="s">
        <v>64</v>
      </c>
      <c r="K6020" t="s">
        <v>126</v>
      </c>
      <c r="L6020">
        <v>115059</v>
      </c>
    </row>
    <row r="6021" spans="1:12" x14ac:dyDescent="0.25">
      <c r="A6021" t="s">
        <v>54</v>
      </c>
      <c r="B6021" t="s">
        <v>55</v>
      </c>
      <c r="C6021" t="s">
        <v>43</v>
      </c>
      <c r="D6021" t="s">
        <v>15</v>
      </c>
      <c r="E6021" t="b">
        <v>0</v>
      </c>
      <c r="F6021" s="1">
        <v>45506.550150462957</v>
      </c>
      <c r="G6021" t="b">
        <v>1</v>
      </c>
      <c r="H6021" t="b">
        <v>0</v>
      </c>
      <c r="I6021" t="s">
        <v>30</v>
      </c>
      <c r="J6021" t="s">
        <v>72</v>
      </c>
      <c r="K6021" t="s">
        <v>106</v>
      </c>
      <c r="L6021">
        <v>139775</v>
      </c>
    </row>
    <row r="6022" spans="1:12" x14ac:dyDescent="0.25">
      <c r="A6022" t="s">
        <v>82</v>
      </c>
      <c r="B6022" t="s">
        <v>91</v>
      </c>
      <c r="C6022" t="s">
        <v>21</v>
      </c>
      <c r="D6022" t="s">
        <v>22</v>
      </c>
      <c r="E6022" t="b">
        <v>1</v>
      </c>
      <c r="F6022" s="1">
        <v>45491.280775462961</v>
      </c>
      <c r="G6022" t="b">
        <v>0</v>
      </c>
      <c r="H6022" t="b">
        <v>0</v>
      </c>
      <c r="I6022" t="s">
        <v>84</v>
      </c>
      <c r="J6022" t="s">
        <v>47</v>
      </c>
      <c r="K6022" t="s">
        <v>35</v>
      </c>
      <c r="L6022">
        <v>110603</v>
      </c>
    </row>
    <row r="6023" spans="1:12" x14ac:dyDescent="0.25">
      <c r="A6023" t="s">
        <v>12</v>
      </c>
      <c r="B6023" t="s">
        <v>75</v>
      </c>
      <c r="C6023" t="s">
        <v>40</v>
      </c>
      <c r="D6023" t="s">
        <v>15</v>
      </c>
      <c r="E6023" t="b">
        <v>0</v>
      </c>
      <c r="F6023" s="1">
        <v>45521.648090277777</v>
      </c>
      <c r="G6023" t="b">
        <v>0</v>
      </c>
      <c r="H6023" t="b">
        <v>1</v>
      </c>
      <c r="I6023" t="s">
        <v>16</v>
      </c>
      <c r="J6023" t="s">
        <v>80</v>
      </c>
      <c r="K6023" t="s">
        <v>90</v>
      </c>
      <c r="L6023">
        <v>115161</v>
      </c>
    </row>
    <row r="6024" spans="1:12" x14ac:dyDescent="0.25">
      <c r="A6024" t="s">
        <v>12</v>
      </c>
      <c r="B6024" t="s">
        <v>13</v>
      </c>
      <c r="C6024" t="s">
        <v>28</v>
      </c>
      <c r="D6024" t="s">
        <v>29</v>
      </c>
      <c r="E6024" t="b">
        <v>1</v>
      </c>
      <c r="F6024" s="1">
        <v>45314.541215277779</v>
      </c>
      <c r="G6024" t="b">
        <v>1</v>
      </c>
      <c r="H6024" t="b">
        <v>1</v>
      </c>
      <c r="I6024" t="s">
        <v>16</v>
      </c>
      <c r="J6024" t="s">
        <v>64</v>
      </c>
      <c r="K6024" t="s">
        <v>99</v>
      </c>
      <c r="L6024">
        <v>113793</v>
      </c>
    </row>
    <row r="6025" spans="1:12" x14ac:dyDescent="0.25">
      <c r="A6025" t="s">
        <v>54</v>
      </c>
      <c r="B6025" t="s">
        <v>79</v>
      </c>
      <c r="C6025" t="s">
        <v>14</v>
      </c>
      <c r="D6025" t="s">
        <v>22</v>
      </c>
      <c r="E6025" t="b">
        <v>1</v>
      </c>
      <c r="F6025" s="1">
        <v>45590.716747685183</v>
      </c>
      <c r="G6025" t="b">
        <v>0</v>
      </c>
      <c r="H6025" t="b">
        <v>0</v>
      </c>
      <c r="I6025" t="s">
        <v>30</v>
      </c>
      <c r="J6025" t="s">
        <v>34</v>
      </c>
      <c r="K6025" t="s">
        <v>96</v>
      </c>
      <c r="L6025">
        <v>118499</v>
      </c>
    </row>
    <row r="6026" spans="1:12" x14ac:dyDescent="0.25">
      <c r="A6026" t="s">
        <v>19</v>
      </c>
      <c r="B6026" t="s">
        <v>86</v>
      </c>
      <c r="C6026" t="s">
        <v>28</v>
      </c>
      <c r="D6026" t="s">
        <v>22</v>
      </c>
      <c r="E6026" t="b">
        <v>0</v>
      </c>
      <c r="F6026" s="1">
        <v>45566.656597222223</v>
      </c>
      <c r="G6026" t="b">
        <v>0</v>
      </c>
      <c r="H6026" t="b">
        <v>0</v>
      </c>
      <c r="I6026" t="s">
        <v>23</v>
      </c>
      <c r="J6026" t="s">
        <v>17</v>
      </c>
      <c r="K6026" t="s">
        <v>129</v>
      </c>
      <c r="L6026">
        <v>88316</v>
      </c>
    </row>
    <row r="6027" spans="1:12" x14ac:dyDescent="0.25">
      <c r="A6027" t="s">
        <v>38</v>
      </c>
      <c r="B6027" t="s">
        <v>95</v>
      </c>
      <c r="C6027" t="s">
        <v>21</v>
      </c>
      <c r="D6027" t="s">
        <v>15</v>
      </c>
      <c r="E6027" t="b">
        <v>0</v>
      </c>
      <c r="F6027" s="1">
        <v>45453.179201388892</v>
      </c>
      <c r="G6027" t="b">
        <v>1</v>
      </c>
      <c r="H6027" t="b">
        <v>0</v>
      </c>
      <c r="I6027" t="s">
        <v>41</v>
      </c>
      <c r="J6027" t="s">
        <v>72</v>
      </c>
      <c r="K6027" t="s">
        <v>48</v>
      </c>
      <c r="L6027">
        <v>77217</v>
      </c>
    </row>
    <row r="6028" spans="1:12" x14ac:dyDescent="0.25">
      <c r="A6028" t="s">
        <v>26</v>
      </c>
      <c r="B6028" t="s">
        <v>71</v>
      </c>
      <c r="C6028" t="s">
        <v>43</v>
      </c>
      <c r="D6028" t="s">
        <v>15</v>
      </c>
      <c r="E6028" t="b">
        <v>0</v>
      </c>
      <c r="F6028" s="1">
        <v>45617.085694444453</v>
      </c>
      <c r="G6028" t="b">
        <v>0</v>
      </c>
      <c r="H6028" t="b">
        <v>0</v>
      </c>
      <c r="I6028" t="s">
        <v>30</v>
      </c>
      <c r="J6028" t="s">
        <v>57</v>
      </c>
      <c r="K6028" t="s">
        <v>81</v>
      </c>
      <c r="L6028">
        <v>119066</v>
      </c>
    </row>
    <row r="6029" spans="1:12" x14ac:dyDescent="0.25">
      <c r="A6029" t="s">
        <v>38</v>
      </c>
      <c r="B6029" t="s">
        <v>107</v>
      </c>
      <c r="C6029" t="s">
        <v>14</v>
      </c>
      <c r="D6029" t="s">
        <v>29</v>
      </c>
      <c r="E6029" t="b">
        <v>0</v>
      </c>
      <c r="F6029" s="1">
        <v>45545.998645833337</v>
      </c>
      <c r="G6029" t="b">
        <v>0</v>
      </c>
      <c r="H6029" t="b">
        <v>1</v>
      </c>
      <c r="I6029" t="s">
        <v>41</v>
      </c>
      <c r="J6029" t="s">
        <v>24</v>
      </c>
      <c r="K6029" t="s">
        <v>37</v>
      </c>
      <c r="L6029">
        <v>83138</v>
      </c>
    </row>
    <row r="6030" spans="1:12" x14ac:dyDescent="0.25">
      <c r="A6030" t="s">
        <v>54</v>
      </c>
      <c r="B6030" t="s">
        <v>55</v>
      </c>
      <c r="C6030" t="s">
        <v>14</v>
      </c>
      <c r="D6030" t="s">
        <v>15</v>
      </c>
      <c r="E6030" t="b">
        <v>1</v>
      </c>
      <c r="F6030" s="1">
        <v>45329.822013888886</v>
      </c>
      <c r="G6030" t="b">
        <v>1</v>
      </c>
      <c r="H6030" t="b">
        <v>1</v>
      </c>
      <c r="I6030" t="s">
        <v>30</v>
      </c>
      <c r="J6030" t="s">
        <v>17</v>
      </c>
      <c r="K6030" t="s">
        <v>110</v>
      </c>
      <c r="L6030">
        <v>152112</v>
      </c>
    </row>
    <row r="6031" spans="1:12" x14ac:dyDescent="0.25">
      <c r="A6031" t="s">
        <v>82</v>
      </c>
      <c r="B6031" t="s">
        <v>83</v>
      </c>
      <c r="C6031" t="s">
        <v>28</v>
      </c>
      <c r="D6031" t="s">
        <v>29</v>
      </c>
      <c r="E6031" t="b">
        <v>1</v>
      </c>
      <c r="F6031" s="1">
        <v>45630.621296296304</v>
      </c>
      <c r="G6031" t="b">
        <v>0</v>
      </c>
      <c r="H6031" t="b">
        <v>1</v>
      </c>
      <c r="I6031" t="s">
        <v>84</v>
      </c>
      <c r="J6031" t="s">
        <v>44</v>
      </c>
      <c r="K6031" t="s">
        <v>102</v>
      </c>
      <c r="L6031">
        <v>139389</v>
      </c>
    </row>
    <row r="6032" spans="1:12" x14ac:dyDescent="0.25">
      <c r="A6032" t="s">
        <v>49</v>
      </c>
      <c r="B6032" t="s">
        <v>61</v>
      </c>
      <c r="C6032" t="s">
        <v>40</v>
      </c>
      <c r="D6032" t="s">
        <v>15</v>
      </c>
      <c r="E6032" t="b">
        <v>0</v>
      </c>
      <c r="F6032" s="1">
        <v>45600.147858796299</v>
      </c>
      <c r="G6032" t="b">
        <v>0</v>
      </c>
      <c r="H6032" t="b">
        <v>0</v>
      </c>
      <c r="I6032" t="s">
        <v>51</v>
      </c>
      <c r="J6032" t="s">
        <v>44</v>
      </c>
      <c r="K6032" t="s">
        <v>81</v>
      </c>
      <c r="L6032">
        <v>91857</v>
      </c>
    </row>
    <row r="6033" spans="1:12" x14ac:dyDescent="0.25">
      <c r="A6033" t="s">
        <v>19</v>
      </c>
      <c r="B6033" t="s">
        <v>20</v>
      </c>
      <c r="C6033" t="s">
        <v>14</v>
      </c>
      <c r="D6033" t="s">
        <v>29</v>
      </c>
      <c r="E6033" t="b">
        <v>1</v>
      </c>
      <c r="F6033" s="1">
        <v>45418.841122685182</v>
      </c>
      <c r="G6033" t="b">
        <v>1</v>
      </c>
      <c r="H6033" t="b">
        <v>1</v>
      </c>
      <c r="I6033" t="s">
        <v>23</v>
      </c>
      <c r="J6033" t="s">
        <v>57</v>
      </c>
      <c r="K6033" t="s">
        <v>60</v>
      </c>
      <c r="L6033">
        <v>69025</v>
      </c>
    </row>
    <row r="6034" spans="1:12" x14ac:dyDescent="0.25">
      <c r="A6034" t="s">
        <v>45</v>
      </c>
      <c r="B6034" t="s">
        <v>46</v>
      </c>
      <c r="C6034" t="s">
        <v>21</v>
      </c>
      <c r="D6034" t="s">
        <v>15</v>
      </c>
      <c r="E6034" t="b">
        <v>0</v>
      </c>
      <c r="F6034" s="1">
        <v>45566.749791666669</v>
      </c>
      <c r="G6034" t="b">
        <v>1</v>
      </c>
      <c r="H6034" t="b">
        <v>0</v>
      </c>
      <c r="I6034" t="s">
        <v>16</v>
      </c>
      <c r="J6034" t="s">
        <v>66</v>
      </c>
      <c r="K6034" t="s">
        <v>118</v>
      </c>
      <c r="L6034">
        <v>103265</v>
      </c>
    </row>
    <row r="6035" spans="1:12" x14ac:dyDescent="0.25">
      <c r="A6035" t="s">
        <v>82</v>
      </c>
      <c r="B6035" t="s">
        <v>85</v>
      </c>
      <c r="C6035" t="s">
        <v>28</v>
      </c>
      <c r="D6035" t="s">
        <v>22</v>
      </c>
      <c r="E6035" t="b">
        <v>0</v>
      </c>
      <c r="F6035" s="1">
        <v>45409.139108796298</v>
      </c>
      <c r="G6035" t="b">
        <v>1</v>
      </c>
      <c r="H6035" t="b">
        <v>1</v>
      </c>
      <c r="I6035" t="s">
        <v>84</v>
      </c>
      <c r="J6035" t="s">
        <v>70</v>
      </c>
      <c r="K6035" t="s">
        <v>93</v>
      </c>
      <c r="L6035">
        <v>130128</v>
      </c>
    </row>
    <row r="6036" spans="1:12" x14ac:dyDescent="0.25">
      <c r="A6036" t="s">
        <v>45</v>
      </c>
      <c r="B6036" t="s">
        <v>46</v>
      </c>
      <c r="C6036" t="s">
        <v>14</v>
      </c>
      <c r="D6036" t="s">
        <v>15</v>
      </c>
      <c r="E6036" t="b">
        <v>0</v>
      </c>
      <c r="F6036" s="1">
        <v>45299.2815625</v>
      </c>
      <c r="G6036" t="b">
        <v>0</v>
      </c>
      <c r="H6036" t="b">
        <v>0</v>
      </c>
      <c r="I6036" t="s">
        <v>16</v>
      </c>
      <c r="J6036" t="s">
        <v>57</v>
      </c>
      <c r="K6036" t="s">
        <v>128</v>
      </c>
      <c r="L6036">
        <v>93118</v>
      </c>
    </row>
    <row r="6037" spans="1:12" x14ac:dyDescent="0.25">
      <c r="A6037" t="s">
        <v>45</v>
      </c>
      <c r="B6037" t="s">
        <v>46</v>
      </c>
      <c r="C6037" t="s">
        <v>28</v>
      </c>
      <c r="D6037" t="s">
        <v>29</v>
      </c>
      <c r="E6037" t="b">
        <v>1</v>
      </c>
      <c r="F6037" s="1">
        <v>45401.456307870372</v>
      </c>
      <c r="G6037" t="b">
        <v>1</v>
      </c>
      <c r="H6037" t="b">
        <v>1</v>
      </c>
      <c r="I6037" t="s">
        <v>16</v>
      </c>
      <c r="J6037" t="s">
        <v>17</v>
      </c>
      <c r="K6037" t="s">
        <v>100</v>
      </c>
      <c r="L6037">
        <v>80868</v>
      </c>
    </row>
    <row r="6038" spans="1:12" x14ac:dyDescent="0.25">
      <c r="A6038" t="s">
        <v>54</v>
      </c>
      <c r="B6038" t="s">
        <v>55</v>
      </c>
      <c r="C6038" t="s">
        <v>68</v>
      </c>
      <c r="D6038" t="s">
        <v>22</v>
      </c>
      <c r="E6038" t="b">
        <v>1</v>
      </c>
      <c r="F6038" s="1">
        <v>45413.801527777781</v>
      </c>
      <c r="G6038" t="b">
        <v>1</v>
      </c>
      <c r="H6038" t="b">
        <v>0</v>
      </c>
      <c r="I6038" t="s">
        <v>30</v>
      </c>
      <c r="J6038" t="s">
        <v>34</v>
      </c>
      <c r="K6038" t="s">
        <v>92</v>
      </c>
      <c r="L6038">
        <v>141980</v>
      </c>
    </row>
    <row r="6039" spans="1:12" x14ac:dyDescent="0.25">
      <c r="A6039" t="s">
        <v>82</v>
      </c>
      <c r="B6039" t="s">
        <v>91</v>
      </c>
      <c r="C6039" t="s">
        <v>21</v>
      </c>
      <c r="D6039" t="s">
        <v>22</v>
      </c>
      <c r="E6039" t="b">
        <v>1</v>
      </c>
      <c r="F6039" s="1">
        <v>45392.349502314813</v>
      </c>
      <c r="G6039" t="b">
        <v>0</v>
      </c>
      <c r="H6039" t="b">
        <v>1</v>
      </c>
      <c r="I6039" t="s">
        <v>84</v>
      </c>
      <c r="J6039" t="s">
        <v>44</v>
      </c>
      <c r="K6039" t="s">
        <v>18</v>
      </c>
      <c r="L6039">
        <v>112229</v>
      </c>
    </row>
    <row r="6040" spans="1:12" x14ac:dyDescent="0.25">
      <c r="A6040" t="s">
        <v>45</v>
      </c>
      <c r="B6040" t="s">
        <v>88</v>
      </c>
      <c r="C6040" t="s">
        <v>14</v>
      </c>
      <c r="D6040" t="s">
        <v>15</v>
      </c>
      <c r="E6040" t="b">
        <v>1</v>
      </c>
      <c r="F6040" s="1">
        <v>45623.607488425929</v>
      </c>
      <c r="G6040" t="b">
        <v>0</v>
      </c>
      <c r="H6040" t="b">
        <v>1</v>
      </c>
      <c r="I6040" t="s">
        <v>16</v>
      </c>
      <c r="J6040" t="s">
        <v>47</v>
      </c>
      <c r="K6040" t="s">
        <v>90</v>
      </c>
      <c r="L6040">
        <v>81060</v>
      </c>
    </row>
    <row r="6041" spans="1:12" x14ac:dyDescent="0.25">
      <c r="A6041" t="s">
        <v>38</v>
      </c>
      <c r="B6041" t="s">
        <v>107</v>
      </c>
      <c r="C6041" t="s">
        <v>43</v>
      </c>
      <c r="D6041" t="s">
        <v>15</v>
      </c>
      <c r="E6041" t="b">
        <v>0</v>
      </c>
      <c r="F6041" s="1">
        <v>45308.657129629632</v>
      </c>
      <c r="G6041" t="b">
        <v>0</v>
      </c>
      <c r="H6041" t="b">
        <v>0</v>
      </c>
      <c r="I6041" t="s">
        <v>41</v>
      </c>
      <c r="J6041" t="s">
        <v>24</v>
      </c>
      <c r="K6041" t="s">
        <v>48</v>
      </c>
      <c r="L6041">
        <v>65115</v>
      </c>
    </row>
    <row r="6042" spans="1:12" x14ac:dyDescent="0.25">
      <c r="A6042" t="s">
        <v>12</v>
      </c>
      <c r="B6042" t="s">
        <v>63</v>
      </c>
      <c r="C6042" t="s">
        <v>43</v>
      </c>
      <c r="D6042" t="s">
        <v>29</v>
      </c>
      <c r="E6042" t="b">
        <v>0</v>
      </c>
      <c r="F6042" s="1">
        <v>45464.16265046296</v>
      </c>
      <c r="G6042" t="b">
        <v>1</v>
      </c>
      <c r="H6042" t="b">
        <v>1</v>
      </c>
      <c r="I6042" t="s">
        <v>16</v>
      </c>
      <c r="J6042" t="s">
        <v>70</v>
      </c>
      <c r="K6042" t="s">
        <v>32</v>
      </c>
      <c r="L6042">
        <v>116628</v>
      </c>
    </row>
    <row r="6043" spans="1:12" x14ac:dyDescent="0.25">
      <c r="A6043" t="s">
        <v>19</v>
      </c>
      <c r="B6043" t="s">
        <v>86</v>
      </c>
      <c r="C6043" t="s">
        <v>43</v>
      </c>
      <c r="D6043" t="s">
        <v>29</v>
      </c>
      <c r="E6043" t="b">
        <v>0</v>
      </c>
      <c r="F6043" s="1">
        <v>45422.321527777778</v>
      </c>
      <c r="G6043" t="b">
        <v>0</v>
      </c>
      <c r="H6043" t="b">
        <v>1</v>
      </c>
      <c r="I6043" t="s">
        <v>23</v>
      </c>
      <c r="J6043" t="s">
        <v>24</v>
      </c>
      <c r="K6043" t="s">
        <v>124</v>
      </c>
      <c r="L6043">
        <v>83385</v>
      </c>
    </row>
    <row r="6044" spans="1:12" x14ac:dyDescent="0.25">
      <c r="A6044" t="s">
        <v>54</v>
      </c>
      <c r="B6044" t="s">
        <v>79</v>
      </c>
      <c r="C6044" t="s">
        <v>14</v>
      </c>
      <c r="D6044" t="s">
        <v>15</v>
      </c>
      <c r="E6044" t="b">
        <v>0</v>
      </c>
      <c r="F6044" s="1">
        <v>45312.725231481483</v>
      </c>
      <c r="G6044" t="b">
        <v>1</v>
      </c>
      <c r="H6044" t="b">
        <v>1</v>
      </c>
      <c r="I6044" t="s">
        <v>30</v>
      </c>
      <c r="J6044" t="s">
        <v>47</v>
      </c>
      <c r="K6044" t="s">
        <v>58</v>
      </c>
      <c r="L6044">
        <v>142322</v>
      </c>
    </row>
    <row r="6045" spans="1:12" x14ac:dyDescent="0.25">
      <c r="A6045" t="s">
        <v>12</v>
      </c>
      <c r="B6045" t="s">
        <v>75</v>
      </c>
      <c r="C6045" t="s">
        <v>28</v>
      </c>
      <c r="D6045" t="s">
        <v>29</v>
      </c>
      <c r="E6045" t="b">
        <v>0</v>
      </c>
      <c r="F6045" s="1">
        <v>45588.6325</v>
      </c>
      <c r="G6045" t="b">
        <v>1</v>
      </c>
      <c r="H6045" t="b">
        <v>0</v>
      </c>
      <c r="I6045" t="s">
        <v>16</v>
      </c>
      <c r="J6045" t="s">
        <v>17</v>
      </c>
      <c r="K6045" t="s">
        <v>25</v>
      </c>
      <c r="L6045">
        <v>119487</v>
      </c>
    </row>
    <row r="6046" spans="1:12" x14ac:dyDescent="0.25">
      <c r="A6046" t="s">
        <v>54</v>
      </c>
      <c r="B6046" t="s">
        <v>55</v>
      </c>
      <c r="C6046" t="s">
        <v>28</v>
      </c>
      <c r="D6046" t="s">
        <v>29</v>
      </c>
      <c r="E6046" t="b">
        <v>0</v>
      </c>
      <c r="F6046" s="1">
        <v>45515.068726851852</v>
      </c>
      <c r="G6046" t="b">
        <v>1</v>
      </c>
      <c r="H6046" t="b">
        <v>0</v>
      </c>
      <c r="I6046" t="s">
        <v>30</v>
      </c>
      <c r="J6046" t="s">
        <v>57</v>
      </c>
      <c r="K6046" t="s">
        <v>56</v>
      </c>
      <c r="L6046">
        <v>150619</v>
      </c>
    </row>
    <row r="6047" spans="1:12" x14ac:dyDescent="0.25">
      <c r="A6047" t="s">
        <v>12</v>
      </c>
      <c r="B6047" t="s">
        <v>63</v>
      </c>
      <c r="C6047" t="s">
        <v>40</v>
      </c>
      <c r="D6047" t="s">
        <v>15</v>
      </c>
      <c r="E6047" t="b">
        <v>0</v>
      </c>
      <c r="F6047" s="1">
        <v>45631.77207175926</v>
      </c>
      <c r="G6047" t="b">
        <v>1</v>
      </c>
      <c r="H6047" t="b">
        <v>0</v>
      </c>
      <c r="I6047" t="s">
        <v>16</v>
      </c>
      <c r="J6047" t="s">
        <v>17</v>
      </c>
      <c r="K6047" t="s">
        <v>116</v>
      </c>
      <c r="L6047">
        <v>144147</v>
      </c>
    </row>
    <row r="6048" spans="1:12" x14ac:dyDescent="0.25">
      <c r="A6048" t="s">
        <v>12</v>
      </c>
      <c r="B6048" t="s">
        <v>13</v>
      </c>
      <c r="C6048" t="s">
        <v>21</v>
      </c>
      <c r="D6048" t="s">
        <v>22</v>
      </c>
      <c r="E6048" t="b">
        <v>1</v>
      </c>
      <c r="F6048" s="1">
        <v>45630.058831018519</v>
      </c>
      <c r="G6048" t="b">
        <v>1</v>
      </c>
      <c r="H6048" t="b">
        <v>0</v>
      </c>
      <c r="I6048" t="s">
        <v>16</v>
      </c>
      <c r="J6048" t="s">
        <v>57</v>
      </c>
      <c r="K6048" t="s">
        <v>87</v>
      </c>
      <c r="L6048">
        <v>131101</v>
      </c>
    </row>
    <row r="6049" spans="1:12" x14ac:dyDescent="0.25">
      <c r="A6049" t="s">
        <v>54</v>
      </c>
      <c r="B6049" t="s">
        <v>55</v>
      </c>
      <c r="C6049" t="s">
        <v>21</v>
      </c>
      <c r="D6049" t="s">
        <v>29</v>
      </c>
      <c r="E6049" t="b">
        <v>1</v>
      </c>
      <c r="F6049" s="1">
        <v>45372.715925925928</v>
      </c>
      <c r="G6049" t="b">
        <v>0</v>
      </c>
      <c r="H6049" t="b">
        <v>0</v>
      </c>
      <c r="I6049" t="s">
        <v>30</v>
      </c>
      <c r="J6049" t="s">
        <v>57</v>
      </c>
      <c r="K6049" t="s">
        <v>78</v>
      </c>
      <c r="L6049">
        <v>128864</v>
      </c>
    </row>
    <row r="6050" spans="1:12" x14ac:dyDescent="0.25">
      <c r="A6050" t="s">
        <v>12</v>
      </c>
      <c r="B6050" t="s">
        <v>75</v>
      </c>
      <c r="C6050" t="s">
        <v>40</v>
      </c>
      <c r="D6050" t="s">
        <v>22</v>
      </c>
      <c r="E6050" t="b">
        <v>0</v>
      </c>
      <c r="F6050" s="1">
        <v>45647.622187499997</v>
      </c>
      <c r="G6050" t="b">
        <v>0</v>
      </c>
      <c r="H6050" t="b">
        <v>0</v>
      </c>
      <c r="I6050" t="s">
        <v>16</v>
      </c>
      <c r="J6050" t="s">
        <v>17</v>
      </c>
      <c r="K6050" t="s">
        <v>73</v>
      </c>
      <c r="L6050">
        <v>141577</v>
      </c>
    </row>
    <row r="6051" spans="1:12" x14ac:dyDescent="0.25">
      <c r="A6051" t="s">
        <v>12</v>
      </c>
      <c r="B6051" t="s">
        <v>63</v>
      </c>
      <c r="C6051" t="s">
        <v>28</v>
      </c>
      <c r="D6051" t="s">
        <v>29</v>
      </c>
      <c r="E6051" t="b">
        <v>1</v>
      </c>
      <c r="F6051" s="1">
        <v>45371.603622685187</v>
      </c>
      <c r="G6051" t="b">
        <v>0</v>
      </c>
      <c r="H6051" t="b">
        <v>1</v>
      </c>
      <c r="I6051" t="s">
        <v>16</v>
      </c>
      <c r="J6051" t="s">
        <v>31</v>
      </c>
      <c r="K6051" t="s">
        <v>118</v>
      </c>
      <c r="L6051">
        <v>136760</v>
      </c>
    </row>
    <row r="6052" spans="1:12" x14ac:dyDescent="0.25">
      <c r="A6052" t="s">
        <v>45</v>
      </c>
      <c r="B6052" t="s">
        <v>76</v>
      </c>
      <c r="C6052" t="s">
        <v>21</v>
      </c>
      <c r="D6052" t="s">
        <v>22</v>
      </c>
      <c r="E6052" t="b">
        <v>0</v>
      </c>
      <c r="F6052" s="1">
        <v>45593.258692129632</v>
      </c>
      <c r="G6052" t="b">
        <v>1</v>
      </c>
      <c r="H6052" t="b">
        <v>0</v>
      </c>
      <c r="I6052" t="s">
        <v>16</v>
      </c>
      <c r="J6052" t="s">
        <v>31</v>
      </c>
      <c r="K6052" t="s">
        <v>124</v>
      </c>
      <c r="L6052">
        <v>88539</v>
      </c>
    </row>
    <row r="6053" spans="1:12" x14ac:dyDescent="0.25">
      <c r="A6053" t="s">
        <v>19</v>
      </c>
      <c r="B6053" t="s">
        <v>94</v>
      </c>
      <c r="C6053" t="s">
        <v>21</v>
      </c>
      <c r="D6053" t="s">
        <v>29</v>
      </c>
      <c r="E6053" t="b">
        <v>1</v>
      </c>
      <c r="F6053" s="1">
        <v>45593.33625</v>
      </c>
      <c r="G6053" t="b">
        <v>1</v>
      </c>
      <c r="H6053" t="b">
        <v>1</v>
      </c>
      <c r="I6053" t="s">
        <v>23</v>
      </c>
      <c r="J6053" t="s">
        <v>44</v>
      </c>
      <c r="K6053" t="s">
        <v>112</v>
      </c>
      <c r="L6053">
        <v>70059</v>
      </c>
    </row>
    <row r="6054" spans="1:12" x14ac:dyDescent="0.25">
      <c r="A6054" t="s">
        <v>49</v>
      </c>
      <c r="B6054" t="s">
        <v>108</v>
      </c>
      <c r="C6054" t="s">
        <v>40</v>
      </c>
      <c r="D6054" t="s">
        <v>22</v>
      </c>
      <c r="E6054" t="b">
        <v>1</v>
      </c>
      <c r="F6054" s="1">
        <v>45452.791203703702</v>
      </c>
      <c r="G6054" t="b">
        <v>1</v>
      </c>
      <c r="H6054" t="b">
        <v>1</v>
      </c>
      <c r="I6054" t="s">
        <v>51</v>
      </c>
      <c r="J6054" t="s">
        <v>24</v>
      </c>
      <c r="K6054" t="s">
        <v>18</v>
      </c>
      <c r="L6054">
        <v>78018</v>
      </c>
    </row>
    <row r="6055" spans="1:12" x14ac:dyDescent="0.25">
      <c r="A6055" t="s">
        <v>49</v>
      </c>
      <c r="B6055" t="s">
        <v>61</v>
      </c>
      <c r="C6055" t="s">
        <v>14</v>
      </c>
      <c r="D6055" t="s">
        <v>29</v>
      </c>
      <c r="E6055" t="b">
        <v>0</v>
      </c>
      <c r="F6055" s="1">
        <v>45397.703287037039</v>
      </c>
      <c r="G6055" t="b">
        <v>0</v>
      </c>
      <c r="H6055" t="b">
        <v>1</v>
      </c>
      <c r="I6055" t="s">
        <v>51</v>
      </c>
      <c r="J6055" t="s">
        <v>57</v>
      </c>
      <c r="K6055" t="s">
        <v>67</v>
      </c>
      <c r="L6055">
        <v>92619</v>
      </c>
    </row>
    <row r="6056" spans="1:12" x14ac:dyDescent="0.25">
      <c r="A6056" t="s">
        <v>49</v>
      </c>
      <c r="B6056" t="s">
        <v>61</v>
      </c>
      <c r="C6056" t="s">
        <v>40</v>
      </c>
      <c r="D6056" t="s">
        <v>15</v>
      </c>
      <c r="E6056" t="b">
        <v>0</v>
      </c>
      <c r="F6056" s="1">
        <v>45546.805717592593</v>
      </c>
      <c r="G6056" t="b">
        <v>1</v>
      </c>
      <c r="H6056" t="b">
        <v>0</v>
      </c>
      <c r="I6056" t="s">
        <v>51</v>
      </c>
      <c r="J6056" t="s">
        <v>34</v>
      </c>
      <c r="K6056" t="s">
        <v>125</v>
      </c>
      <c r="L6056">
        <v>76858</v>
      </c>
    </row>
    <row r="6057" spans="1:12" x14ac:dyDescent="0.25">
      <c r="A6057" t="s">
        <v>82</v>
      </c>
      <c r="B6057" t="s">
        <v>83</v>
      </c>
      <c r="C6057" t="s">
        <v>14</v>
      </c>
      <c r="D6057" t="s">
        <v>29</v>
      </c>
      <c r="E6057" t="b">
        <v>1</v>
      </c>
      <c r="F6057" s="1">
        <v>45324.75949074074</v>
      </c>
      <c r="G6057" t="b">
        <v>0</v>
      </c>
      <c r="H6057" t="b">
        <v>1</v>
      </c>
      <c r="I6057" t="s">
        <v>84</v>
      </c>
      <c r="J6057" t="s">
        <v>57</v>
      </c>
      <c r="K6057" t="s">
        <v>129</v>
      </c>
      <c r="L6057">
        <v>122404</v>
      </c>
    </row>
    <row r="6058" spans="1:12" x14ac:dyDescent="0.25">
      <c r="A6058" t="s">
        <v>54</v>
      </c>
      <c r="B6058" t="s">
        <v>55</v>
      </c>
      <c r="C6058" t="s">
        <v>40</v>
      </c>
      <c r="D6058" t="s">
        <v>29</v>
      </c>
      <c r="E6058" t="b">
        <v>0</v>
      </c>
      <c r="F6058" s="1">
        <v>45621.725115740737</v>
      </c>
      <c r="G6058" t="b">
        <v>1</v>
      </c>
      <c r="H6058" t="b">
        <v>1</v>
      </c>
      <c r="I6058" t="s">
        <v>30</v>
      </c>
      <c r="J6058" t="s">
        <v>72</v>
      </c>
      <c r="K6058" t="s">
        <v>115</v>
      </c>
      <c r="L6058">
        <v>121656</v>
      </c>
    </row>
    <row r="6059" spans="1:12" x14ac:dyDescent="0.25">
      <c r="A6059" t="s">
        <v>54</v>
      </c>
      <c r="B6059" t="s">
        <v>79</v>
      </c>
      <c r="C6059" t="s">
        <v>28</v>
      </c>
      <c r="D6059" t="s">
        <v>22</v>
      </c>
      <c r="E6059" t="b">
        <v>1</v>
      </c>
      <c r="F6059" s="1">
        <v>45457.411238425928</v>
      </c>
      <c r="G6059" t="b">
        <v>1</v>
      </c>
      <c r="H6059" t="b">
        <v>0</v>
      </c>
      <c r="I6059" t="s">
        <v>30</v>
      </c>
      <c r="J6059" t="s">
        <v>34</v>
      </c>
      <c r="K6059" t="s">
        <v>113</v>
      </c>
      <c r="L6059">
        <v>130781</v>
      </c>
    </row>
    <row r="6060" spans="1:12" x14ac:dyDescent="0.25">
      <c r="A6060" t="s">
        <v>49</v>
      </c>
      <c r="B6060" t="s">
        <v>108</v>
      </c>
      <c r="C6060" t="s">
        <v>21</v>
      </c>
      <c r="D6060" t="s">
        <v>15</v>
      </c>
      <c r="E6060" t="b">
        <v>0</v>
      </c>
      <c r="F6060" s="1">
        <v>45332.271134259259</v>
      </c>
      <c r="G6060" t="b">
        <v>0</v>
      </c>
      <c r="H6060" t="b">
        <v>1</v>
      </c>
      <c r="I6060" t="s">
        <v>51</v>
      </c>
      <c r="J6060" t="s">
        <v>57</v>
      </c>
      <c r="K6060" t="s">
        <v>113</v>
      </c>
      <c r="L6060">
        <v>97292</v>
      </c>
    </row>
    <row r="6061" spans="1:12" x14ac:dyDescent="0.25">
      <c r="A6061" t="s">
        <v>12</v>
      </c>
      <c r="B6061" t="s">
        <v>63</v>
      </c>
      <c r="C6061" t="s">
        <v>43</v>
      </c>
      <c r="D6061" t="s">
        <v>29</v>
      </c>
      <c r="E6061" t="b">
        <v>1</v>
      </c>
      <c r="F6061" s="1">
        <v>45545.341261574067</v>
      </c>
      <c r="G6061" t="b">
        <v>1</v>
      </c>
      <c r="H6061" t="b">
        <v>0</v>
      </c>
      <c r="I6061" t="s">
        <v>16</v>
      </c>
      <c r="J6061" t="s">
        <v>44</v>
      </c>
      <c r="K6061" t="s">
        <v>111</v>
      </c>
      <c r="L6061">
        <v>110817</v>
      </c>
    </row>
    <row r="6062" spans="1:12" x14ac:dyDescent="0.25">
      <c r="A6062" t="s">
        <v>12</v>
      </c>
      <c r="B6062" t="s">
        <v>13</v>
      </c>
      <c r="C6062" t="s">
        <v>40</v>
      </c>
      <c r="D6062" t="s">
        <v>22</v>
      </c>
      <c r="E6062" t="b">
        <v>1</v>
      </c>
      <c r="F6062" s="1">
        <v>45621.489606481482</v>
      </c>
      <c r="G6062" t="b">
        <v>1</v>
      </c>
      <c r="H6062" t="b">
        <v>0</v>
      </c>
      <c r="I6062" t="s">
        <v>16</v>
      </c>
      <c r="J6062" t="s">
        <v>34</v>
      </c>
      <c r="K6062" t="s">
        <v>128</v>
      </c>
      <c r="L6062">
        <v>149974</v>
      </c>
    </row>
    <row r="6063" spans="1:12" x14ac:dyDescent="0.25">
      <c r="A6063" t="s">
        <v>49</v>
      </c>
      <c r="B6063" t="s">
        <v>50</v>
      </c>
      <c r="C6063" t="s">
        <v>40</v>
      </c>
      <c r="D6063" t="s">
        <v>22</v>
      </c>
      <c r="E6063" t="b">
        <v>1</v>
      </c>
      <c r="F6063" s="1">
        <v>45434.691435185188</v>
      </c>
      <c r="G6063" t="b">
        <v>1</v>
      </c>
      <c r="H6063" t="b">
        <v>0</v>
      </c>
      <c r="I6063" t="s">
        <v>51</v>
      </c>
      <c r="J6063" t="s">
        <v>64</v>
      </c>
      <c r="K6063" t="s">
        <v>77</v>
      </c>
      <c r="L6063">
        <v>76041</v>
      </c>
    </row>
    <row r="6064" spans="1:12" x14ac:dyDescent="0.25">
      <c r="A6064" t="s">
        <v>82</v>
      </c>
      <c r="B6064" t="s">
        <v>91</v>
      </c>
      <c r="C6064" t="s">
        <v>68</v>
      </c>
      <c r="D6064" t="s">
        <v>15</v>
      </c>
      <c r="E6064" t="b">
        <v>1</v>
      </c>
      <c r="F6064" s="1">
        <v>45399.08116898148</v>
      </c>
      <c r="G6064" t="b">
        <v>0</v>
      </c>
      <c r="H6064" t="b">
        <v>0</v>
      </c>
      <c r="I6064" t="s">
        <v>84</v>
      </c>
      <c r="J6064" t="s">
        <v>52</v>
      </c>
      <c r="K6064" t="s">
        <v>53</v>
      </c>
      <c r="L6064">
        <v>116292</v>
      </c>
    </row>
    <row r="6065" spans="1:12" x14ac:dyDescent="0.25">
      <c r="A6065" t="s">
        <v>49</v>
      </c>
      <c r="B6065" t="s">
        <v>61</v>
      </c>
      <c r="C6065" t="s">
        <v>21</v>
      </c>
      <c r="D6065" t="s">
        <v>22</v>
      </c>
      <c r="E6065" t="b">
        <v>0</v>
      </c>
      <c r="F6065" s="1">
        <v>45566.22934027778</v>
      </c>
      <c r="G6065" t="b">
        <v>0</v>
      </c>
      <c r="H6065" t="b">
        <v>1</v>
      </c>
      <c r="I6065" t="s">
        <v>51</v>
      </c>
      <c r="J6065" t="s">
        <v>80</v>
      </c>
      <c r="K6065" t="s">
        <v>115</v>
      </c>
      <c r="L6065">
        <v>87225</v>
      </c>
    </row>
    <row r="6066" spans="1:12" x14ac:dyDescent="0.25">
      <c r="A6066" t="s">
        <v>49</v>
      </c>
      <c r="B6066" t="s">
        <v>50</v>
      </c>
      <c r="C6066" t="s">
        <v>40</v>
      </c>
      <c r="D6066" t="s">
        <v>15</v>
      </c>
      <c r="E6066" t="b">
        <v>1</v>
      </c>
      <c r="F6066" s="1">
        <v>45484.707407407397</v>
      </c>
      <c r="G6066" t="b">
        <v>0</v>
      </c>
      <c r="H6066" t="b">
        <v>1</v>
      </c>
      <c r="I6066" t="s">
        <v>51</v>
      </c>
      <c r="J6066" t="s">
        <v>17</v>
      </c>
      <c r="K6066" t="s">
        <v>65</v>
      </c>
      <c r="L6066">
        <v>83817</v>
      </c>
    </row>
    <row r="6067" spans="1:12" x14ac:dyDescent="0.25">
      <c r="A6067" t="s">
        <v>49</v>
      </c>
      <c r="B6067" t="s">
        <v>50</v>
      </c>
      <c r="C6067" t="s">
        <v>43</v>
      </c>
      <c r="D6067" t="s">
        <v>15</v>
      </c>
      <c r="E6067" t="b">
        <v>1</v>
      </c>
      <c r="F6067" s="1">
        <v>45394.969560185193</v>
      </c>
      <c r="G6067" t="b">
        <v>0</v>
      </c>
      <c r="H6067" t="b">
        <v>0</v>
      </c>
      <c r="I6067" t="s">
        <v>51</v>
      </c>
      <c r="J6067" t="s">
        <v>24</v>
      </c>
      <c r="K6067" t="s">
        <v>123</v>
      </c>
      <c r="L6067">
        <v>94255</v>
      </c>
    </row>
    <row r="6068" spans="1:12" x14ac:dyDescent="0.25">
      <c r="A6068" t="s">
        <v>49</v>
      </c>
      <c r="B6068" t="s">
        <v>108</v>
      </c>
      <c r="C6068" t="s">
        <v>40</v>
      </c>
      <c r="D6068" t="s">
        <v>29</v>
      </c>
      <c r="E6068" t="b">
        <v>1</v>
      </c>
      <c r="F6068" s="1">
        <v>45322.027615740742</v>
      </c>
      <c r="G6068" t="b">
        <v>0</v>
      </c>
      <c r="H6068" t="b">
        <v>1</v>
      </c>
      <c r="I6068" t="s">
        <v>51</v>
      </c>
      <c r="J6068" t="s">
        <v>34</v>
      </c>
      <c r="K6068" t="s">
        <v>106</v>
      </c>
      <c r="L6068">
        <v>92420</v>
      </c>
    </row>
    <row r="6069" spans="1:12" x14ac:dyDescent="0.25">
      <c r="A6069" t="s">
        <v>82</v>
      </c>
      <c r="B6069" t="s">
        <v>91</v>
      </c>
      <c r="C6069" t="s">
        <v>14</v>
      </c>
      <c r="D6069" t="s">
        <v>22</v>
      </c>
      <c r="E6069" t="b">
        <v>0</v>
      </c>
      <c r="F6069" s="1">
        <v>45392.213506944441</v>
      </c>
      <c r="G6069" t="b">
        <v>1</v>
      </c>
      <c r="H6069" t="b">
        <v>1</v>
      </c>
      <c r="I6069" t="s">
        <v>84</v>
      </c>
      <c r="J6069" t="s">
        <v>64</v>
      </c>
      <c r="K6069" t="s">
        <v>37</v>
      </c>
      <c r="L6069">
        <v>129566</v>
      </c>
    </row>
    <row r="6070" spans="1:12" x14ac:dyDescent="0.25">
      <c r="A6070" t="s">
        <v>49</v>
      </c>
      <c r="B6070" t="s">
        <v>108</v>
      </c>
      <c r="C6070" t="s">
        <v>68</v>
      </c>
      <c r="D6070" t="s">
        <v>15</v>
      </c>
      <c r="E6070" t="b">
        <v>0</v>
      </c>
      <c r="F6070" s="1">
        <v>45391.597349537027</v>
      </c>
      <c r="G6070" t="b">
        <v>1</v>
      </c>
      <c r="H6070" t="b">
        <v>0</v>
      </c>
      <c r="I6070" t="s">
        <v>51</v>
      </c>
      <c r="J6070" t="s">
        <v>34</v>
      </c>
      <c r="K6070" t="s">
        <v>119</v>
      </c>
      <c r="L6070">
        <v>75841</v>
      </c>
    </row>
    <row r="6071" spans="1:12" x14ac:dyDescent="0.25">
      <c r="A6071" t="s">
        <v>54</v>
      </c>
      <c r="B6071" t="s">
        <v>79</v>
      </c>
      <c r="C6071" t="s">
        <v>43</v>
      </c>
      <c r="D6071" t="s">
        <v>29</v>
      </c>
      <c r="E6071" t="b">
        <v>1</v>
      </c>
      <c r="F6071" s="1">
        <v>45391.900625000002</v>
      </c>
      <c r="G6071" t="b">
        <v>0</v>
      </c>
      <c r="H6071" t="b">
        <v>1</v>
      </c>
      <c r="I6071" t="s">
        <v>30</v>
      </c>
      <c r="J6071" t="s">
        <v>80</v>
      </c>
      <c r="K6071" t="s">
        <v>123</v>
      </c>
      <c r="L6071">
        <v>125930</v>
      </c>
    </row>
    <row r="6072" spans="1:12" x14ac:dyDescent="0.25">
      <c r="A6072" t="s">
        <v>19</v>
      </c>
      <c r="B6072" t="s">
        <v>94</v>
      </c>
      <c r="C6072" t="s">
        <v>68</v>
      </c>
      <c r="D6072" t="s">
        <v>22</v>
      </c>
      <c r="E6072" t="b">
        <v>1</v>
      </c>
      <c r="F6072" s="1">
        <v>45386.407152777778</v>
      </c>
      <c r="G6072" t="b">
        <v>1</v>
      </c>
      <c r="H6072" t="b">
        <v>1</v>
      </c>
      <c r="I6072" t="s">
        <v>23</v>
      </c>
      <c r="J6072" t="s">
        <v>57</v>
      </c>
      <c r="K6072" t="s">
        <v>99</v>
      </c>
      <c r="L6072">
        <v>72103</v>
      </c>
    </row>
    <row r="6073" spans="1:12" x14ac:dyDescent="0.25">
      <c r="A6073" t="s">
        <v>49</v>
      </c>
      <c r="B6073" t="s">
        <v>61</v>
      </c>
      <c r="C6073" t="s">
        <v>28</v>
      </c>
      <c r="D6073" t="s">
        <v>22</v>
      </c>
      <c r="E6073" t="b">
        <v>0</v>
      </c>
      <c r="F6073" s="1">
        <v>45320.13857638889</v>
      </c>
      <c r="G6073" t="b">
        <v>0</v>
      </c>
      <c r="H6073" t="b">
        <v>1</v>
      </c>
      <c r="I6073" t="s">
        <v>51</v>
      </c>
      <c r="J6073" t="s">
        <v>24</v>
      </c>
      <c r="K6073" t="s">
        <v>122</v>
      </c>
      <c r="L6073">
        <v>95446</v>
      </c>
    </row>
    <row r="6074" spans="1:12" x14ac:dyDescent="0.25">
      <c r="A6074" t="s">
        <v>54</v>
      </c>
      <c r="B6074" t="s">
        <v>79</v>
      </c>
      <c r="C6074" t="s">
        <v>28</v>
      </c>
      <c r="D6074" t="s">
        <v>15</v>
      </c>
      <c r="E6074" t="b">
        <v>0</v>
      </c>
      <c r="F6074" s="1">
        <v>45390.546574074076</v>
      </c>
      <c r="G6074" t="b">
        <v>0</v>
      </c>
      <c r="H6074" t="b">
        <v>0</v>
      </c>
      <c r="I6074" t="s">
        <v>30</v>
      </c>
      <c r="J6074" t="s">
        <v>17</v>
      </c>
      <c r="K6074" t="s">
        <v>116</v>
      </c>
      <c r="L6074">
        <v>151195</v>
      </c>
    </row>
    <row r="6075" spans="1:12" x14ac:dyDescent="0.25">
      <c r="A6075" t="s">
        <v>26</v>
      </c>
      <c r="B6075" t="s">
        <v>27</v>
      </c>
      <c r="C6075" t="s">
        <v>28</v>
      </c>
      <c r="D6075" t="s">
        <v>15</v>
      </c>
      <c r="E6075" t="b">
        <v>0</v>
      </c>
      <c r="F6075" s="1">
        <v>45556.113749999997</v>
      </c>
      <c r="G6075" t="b">
        <v>0</v>
      </c>
      <c r="H6075" t="b">
        <v>0</v>
      </c>
      <c r="I6075" t="s">
        <v>30</v>
      </c>
      <c r="J6075" t="s">
        <v>47</v>
      </c>
      <c r="K6075" t="s">
        <v>124</v>
      </c>
      <c r="L6075">
        <v>86788</v>
      </c>
    </row>
    <row r="6076" spans="1:12" x14ac:dyDescent="0.25">
      <c r="A6076" t="s">
        <v>19</v>
      </c>
      <c r="B6076" t="s">
        <v>86</v>
      </c>
      <c r="C6076" t="s">
        <v>68</v>
      </c>
      <c r="D6076" t="s">
        <v>15</v>
      </c>
      <c r="E6076" t="b">
        <v>0</v>
      </c>
      <c r="F6076" s="1">
        <v>45350.493935185194</v>
      </c>
      <c r="G6076" t="b">
        <v>1</v>
      </c>
      <c r="H6076" t="b">
        <v>1</v>
      </c>
      <c r="I6076" t="s">
        <v>23</v>
      </c>
      <c r="J6076" t="s">
        <v>70</v>
      </c>
      <c r="K6076" t="s">
        <v>73</v>
      </c>
      <c r="L6076">
        <v>78262</v>
      </c>
    </row>
    <row r="6077" spans="1:12" x14ac:dyDescent="0.25">
      <c r="A6077" t="s">
        <v>45</v>
      </c>
      <c r="B6077" t="s">
        <v>76</v>
      </c>
      <c r="C6077" t="s">
        <v>68</v>
      </c>
      <c r="D6077" t="s">
        <v>15</v>
      </c>
      <c r="E6077" t="b">
        <v>0</v>
      </c>
      <c r="F6077" s="1">
        <v>45622.461296296293</v>
      </c>
      <c r="G6077" t="b">
        <v>1</v>
      </c>
      <c r="H6077" t="b">
        <v>1</v>
      </c>
      <c r="I6077" t="s">
        <v>16</v>
      </c>
      <c r="J6077" t="s">
        <v>47</v>
      </c>
      <c r="K6077" t="s">
        <v>114</v>
      </c>
      <c r="L6077">
        <v>104672</v>
      </c>
    </row>
    <row r="6078" spans="1:12" x14ac:dyDescent="0.25">
      <c r="A6078" t="s">
        <v>12</v>
      </c>
      <c r="B6078" t="s">
        <v>63</v>
      </c>
      <c r="C6078" t="s">
        <v>68</v>
      </c>
      <c r="D6078" t="s">
        <v>29</v>
      </c>
      <c r="E6078" t="b">
        <v>0</v>
      </c>
      <c r="F6078" s="1">
        <v>45471.836504629631</v>
      </c>
      <c r="G6078" t="b">
        <v>1</v>
      </c>
      <c r="H6078" t="b">
        <v>0</v>
      </c>
      <c r="I6078" t="s">
        <v>16</v>
      </c>
      <c r="J6078" t="s">
        <v>64</v>
      </c>
      <c r="K6078" t="s">
        <v>92</v>
      </c>
      <c r="L6078">
        <v>125128</v>
      </c>
    </row>
    <row r="6079" spans="1:12" x14ac:dyDescent="0.25">
      <c r="A6079" t="s">
        <v>12</v>
      </c>
      <c r="B6079" t="s">
        <v>13</v>
      </c>
      <c r="C6079" t="s">
        <v>21</v>
      </c>
      <c r="D6079" t="s">
        <v>29</v>
      </c>
      <c r="E6079" t="b">
        <v>0</v>
      </c>
      <c r="F6079" s="1">
        <v>45301.703321759262</v>
      </c>
      <c r="G6079" t="b">
        <v>0</v>
      </c>
      <c r="H6079" t="b">
        <v>0</v>
      </c>
      <c r="I6079" t="s">
        <v>16</v>
      </c>
      <c r="J6079" t="s">
        <v>52</v>
      </c>
      <c r="K6079" t="s">
        <v>25</v>
      </c>
      <c r="L6079">
        <v>112175</v>
      </c>
    </row>
    <row r="6080" spans="1:12" x14ac:dyDescent="0.25">
      <c r="A6080" t="s">
        <v>82</v>
      </c>
      <c r="B6080" t="s">
        <v>83</v>
      </c>
      <c r="C6080" t="s">
        <v>40</v>
      </c>
      <c r="D6080" t="s">
        <v>15</v>
      </c>
      <c r="E6080" t="b">
        <v>0</v>
      </c>
      <c r="F6080" s="1">
        <v>45435.363182870373</v>
      </c>
      <c r="G6080" t="b">
        <v>0</v>
      </c>
      <c r="H6080" t="b">
        <v>1</v>
      </c>
      <c r="I6080" t="s">
        <v>84</v>
      </c>
      <c r="J6080" t="s">
        <v>64</v>
      </c>
      <c r="K6080" t="s">
        <v>67</v>
      </c>
      <c r="L6080">
        <v>123351</v>
      </c>
    </row>
    <row r="6081" spans="1:12" x14ac:dyDescent="0.25">
      <c r="A6081" t="s">
        <v>38</v>
      </c>
      <c r="B6081" t="s">
        <v>39</v>
      </c>
      <c r="C6081" t="s">
        <v>14</v>
      </c>
      <c r="D6081" t="s">
        <v>29</v>
      </c>
      <c r="E6081" t="b">
        <v>0</v>
      </c>
      <c r="F6081" s="1">
        <v>45468.729432870372</v>
      </c>
      <c r="G6081" t="b">
        <v>1</v>
      </c>
      <c r="H6081" t="b">
        <v>0</v>
      </c>
      <c r="I6081" t="s">
        <v>41</v>
      </c>
      <c r="J6081" t="s">
        <v>72</v>
      </c>
      <c r="K6081" t="s">
        <v>78</v>
      </c>
      <c r="L6081">
        <v>87486</v>
      </c>
    </row>
    <row r="6082" spans="1:12" x14ac:dyDescent="0.25">
      <c r="A6082" t="s">
        <v>82</v>
      </c>
      <c r="B6082" t="s">
        <v>83</v>
      </c>
      <c r="C6082" t="s">
        <v>43</v>
      </c>
      <c r="D6082" t="s">
        <v>15</v>
      </c>
      <c r="E6082" t="b">
        <v>1</v>
      </c>
      <c r="F6082" s="1">
        <v>45424.784039351849</v>
      </c>
      <c r="G6082" t="b">
        <v>0</v>
      </c>
      <c r="H6082" t="b">
        <v>0</v>
      </c>
      <c r="I6082" t="s">
        <v>84</v>
      </c>
      <c r="J6082" t="s">
        <v>24</v>
      </c>
      <c r="K6082" t="s">
        <v>25</v>
      </c>
      <c r="L6082">
        <v>126354</v>
      </c>
    </row>
    <row r="6083" spans="1:12" x14ac:dyDescent="0.25">
      <c r="A6083" t="s">
        <v>12</v>
      </c>
      <c r="B6083" t="s">
        <v>75</v>
      </c>
      <c r="C6083" t="s">
        <v>43</v>
      </c>
      <c r="D6083" t="s">
        <v>22</v>
      </c>
      <c r="E6083" t="b">
        <v>0</v>
      </c>
      <c r="F6083" s="1">
        <v>45640.090590277781</v>
      </c>
      <c r="G6083" t="b">
        <v>1</v>
      </c>
      <c r="H6083" t="b">
        <v>0</v>
      </c>
      <c r="I6083" t="s">
        <v>16</v>
      </c>
      <c r="J6083" t="s">
        <v>44</v>
      </c>
      <c r="K6083" t="s">
        <v>104</v>
      </c>
      <c r="L6083">
        <v>118698</v>
      </c>
    </row>
    <row r="6084" spans="1:12" x14ac:dyDescent="0.25">
      <c r="A6084" t="s">
        <v>26</v>
      </c>
      <c r="B6084" t="s">
        <v>27</v>
      </c>
      <c r="C6084" t="s">
        <v>21</v>
      </c>
      <c r="D6084" t="s">
        <v>29</v>
      </c>
      <c r="E6084" t="b">
        <v>0</v>
      </c>
      <c r="F6084" s="1">
        <v>45546.669340277767</v>
      </c>
      <c r="G6084" t="b">
        <v>1</v>
      </c>
      <c r="H6084" t="b">
        <v>1</v>
      </c>
      <c r="I6084" t="s">
        <v>30</v>
      </c>
      <c r="J6084" t="s">
        <v>44</v>
      </c>
      <c r="K6084" t="s">
        <v>56</v>
      </c>
      <c r="L6084">
        <v>97957</v>
      </c>
    </row>
    <row r="6085" spans="1:12" x14ac:dyDescent="0.25">
      <c r="A6085" t="s">
        <v>12</v>
      </c>
      <c r="B6085" t="s">
        <v>13</v>
      </c>
      <c r="C6085" t="s">
        <v>28</v>
      </c>
      <c r="D6085" t="s">
        <v>15</v>
      </c>
      <c r="E6085" t="b">
        <v>0</v>
      </c>
      <c r="F6085" s="1">
        <v>45447.535497685189</v>
      </c>
      <c r="G6085" t="b">
        <v>1</v>
      </c>
      <c r="H6085" t="b">
        <v>1</v>
      </c>
      <c r="I6085" t="s">
        <v>16</v>
      </c>
      <c r="J6085" t="s">
        <v>80</v>
      </c>
      <c r="K6085" t="s">
        <v>87</v>
      </c>
      <c r="L6085">
        <v>110189</v>
      </c>
    </row>
    <row r="6086" spans="1:12" x14ac:dyDescent="0.25">
      <c r="A6086" t="s">
        <v>19</v>
      </c>
      <c r="B6086" t="s">
        <v>86</v>
      </c>
      <c r="C6086" t="s">
        <v>68</v>
      </c>
      <c r="D6086" t="s">
        <v>22</v>
      </c>
      <c r="E6086" t="b">
        <v>0</v>
      </c>
      <c r="F6086" s="1">
        <v>45568.224398148152</v>
      </c>
      <c r="G6086" t="b">
        <v>0</v>
      </c>
      <c r="H6086" t="b">
        <v>0</v>
      </c>
      <c r="I6086" t="s">
        <v>23</v>
      </c>
      <c r="J6086" t="s">
        <v>72</v>
      </c>
      <c r="K6086" t="s">
        <v>93</v>
      </c>
      <c r="L6086">
        <v>81821</v>
      </c>
    </row>
    <row r="6087" spans="1:12" x14ac:dyDescent="0.25">
      <c r="A6087" t="s">
        <v>19</v>
      </c>
      <c r="B6087" t="s">
        <v>86</v>
      </c>
      <c r="C6087" t="s">
        <v>43</v>
      </c>
      <c r="D6087" t="s">
        <v>22</v>
      </c>
      <c r="E6087" t="b">
        <v>1</v>
      </c>
      <c r="F6087" s="1">
        <v>45370.83693287037</v>
      </c>
      <c r="G6087" t="b">
        <v>0</v>
      </c>
      <c r="H6087" t="b">
        <v>0</v>
      </c>
      <c r="I6087" t="s">
        <v>23</v>
      </c>
      <c r="J6087" t="s">
        <v>47</v>
      </c>
      <c r="K6087" t="s">
        <v>124</v>
      </c>
      <c r="L6087">
        <v>70295</v>
      </c>
    </row>
    <row r="6088" spans="1:12" x14ac:dyDescent="0.25">
      <c r="A6088" t="s">
        <v>49</v>
      </c>
      <c r="B6088" t="s">
        <v>50</v>
      </c>
      <c r="C6088" t="s">
        <v>14</v>
      </c>
      <c r="D6088" t="s">
        <v>22</v>
      </c>
      <c r="E6088" t="b">
        <v>0</v>
      </c>
      <c r="F6088" s="1">
        <v>45551.288738425923</v>
      </c>
      <c r="G6088" t="b">
        <v>0</v>
      </c>
      <c r="H6088" t="b">
        <v>1</v>
      </c>
      <c r="I6088" t="s">
        <v>51</v>
      </c>
      <c r="J6088" t="s">
        <v>52</v>
      </c>
      <c r="K6088" t="s">
        <v>56</v>
      </c>
      <c r="L6088">
        <v>87486</v>
      </c>
    </row>
    <row r="6089" spans="1:12" x14ac:dyDescent="0.25">
      <c r="A6089" t="s">
        <v>54</v>
      </c>
      <c r="B6089" t="s">
        <v>55</v>
      </c>
      <c r="C6089" t="s">
        <v>28</v>
      </c>
      <c r="D6089" t="s">
        <v>15</v>
      </c>
      <c r="E6089" t="b">
        <v>1</v>
      </c>
      <c r="F6089" s="1">
        <v>45629.773078703707</v>
      </c>
      <c r="G6089" t="b">
        <v>1</v>
      </c>
      <c r="H6089" t="b">
        <v>1</v>
      </c>
      <c r="I6089" t="s">
        <v>30</v>
      </c>
      <c r="J6089" t="s">
        <v>70</v>
      </c>
      <c r="K6089" t="s">
        <v>60</v>
      </c>
      <c r="L6089">
        <v>125391</v>
      </c>
    </row>
    <row r="6090" spans="1:12" x14ac:dyDescent="0.25">
      <c r="A6090" t="s">
        <v>82</v>
      </c>
      <c r="B6090" t="s">
        <v>85</v>
      </c>
      <c r="C6090" t="s">
        <v>28</v>
      </c>
      <c r="D6090" t="s">
        <v>22</v>
      </c>
      <c r="E6090" t="b">
        <v>1</v>
      </c>
      <c r="F6090" s="1">
        <v>45357.578842592593</v>
      </c>
      <c r="G6090" t="b">
        <v>1</v>
      </c>
      <c r="H6090" t="b">
        <v>0</v>
      </c>
      <c r="I6090" t="s">
        <v>84</v>
      </c>
      <c r="J6090" t="s">
        <v>66</v>
      </c>
      <c r="K6090" t="s">
        <v>78</v>
      </c>
      <c r="L6090">
        <v>134322</v>
      </c>
    </row>
    <row r="6091" spans="1:12" x14ac:dyDescent="0.25">
      <c r="A6091" t="s">
        <v>54</v>
      </c>
      <c r="B6091" t="s">
        <v>79</v>
      </c>
      <c r="C6091" t="s">
        <v>21</v>
      </c>
      <c r="D6091" t="s">
        <v>15</v>
      </c>
      <c r="E6091" t="b">
        <v>0</v>
      </c>
      <c r="F6091" s="1">
        <v>45633.162442129629</v>
      </c>
      <c r="G6091" t="b">
        <v>1</v>
      </c>
      <c r="H6091" t="b">
        <v>1</v>
      </c>
      <c r="I6091" t="s">
        <v>30</v>
      </c>
      <c r="J6091" t="s">
        <v>66</v>
      </c>
      <c r="K6091" t="s">
        <v>125</v>
      </c>
      <c r="L6091">
        <v>149224</v>
      </c>
    </row>
    <row r="6092" spans="1:12" x14ac:dyDescent="0.25">
      <c r="A6092" t="s">
        <v>49</v>
      </c>
      <c r="B6092" t="s">
        <v>108</v>
      </c>
      <c r="C6092" t="s">
        <v>40</v>
      </c>
      <c r="D6092" t="s">
        <v>29</v>
      </c>
      <c r="E6092" t="b">
        <v>1</v>
      </c>
      <c r="F6092" s="1">
        <v>45370.034386574072</v>
      </c>
      <c r="G6092" t="b">
        <v>0</v>
      </c>
      <c r="H6092" t="b">
        <v>1</v>
      </c>
      <c r="I6092" t="s">
        <v>51</v>
      </c>
      <c r="J6092" t="s">
        <v>70</v>
      </c>
      <c r="K6092" t="s">
        <v>92</v>
      </c>
      <c r="L6092">
        <v>86082</v>
      </c>
    </row>
    <row r="6093" spans="1:12" x14ac:dyDescent="0.25">
      <c r="A6093" t="s">
        <v>12</v>
      </c>
      <c r="B6093" t="s">
        <v>63</v>
      </c>
      <c r="C6093" t="s">
        <v>21</v>
      </c>
      <c r="D6093" t="s">
        <v>22</v>
      </c>
      <c r="E6093" t="b">
        <v>1</v>
      </c>
      <c r="F6093" s="1">
        <v>45419.143217592587</v>
      </c>
      <c r="G6093" t="b">
        <v>0</v>
      </c>
      <c r="H6093" t="b">
        <v>1</v>
      </c>
      <c r="I6093" t="s">
        <v>16</v>
      </c>
      <c r="J6093" t="s">
        <v>34</v>
      </c>
      <c r="K6093" t="s">
        <v>18</v>
      </c>
      <c r="L6093">
        <v>114637</v>
      </c>
    </row>
    <row r="6094" spans="1:12" x14ac:dyDescent="0.25">
      <c r="A6094" t="s">
        <v>82</v>
      </c>
      <c r="B6094" t="s">
        <v>83</v>
      </c>
      <c r="C6094" t="s">
        <v>40</v>
      </c>
      <c r="D6094" t="s">
        <v>29</v>
      </c>
      <c r="E6094" t="b">
        <v>0</v>
      </c>
      <c r="F6094" s="1">
        <v>45575.947245370371</v>
      </c>
      <c r="G6094" t="b">
        <v>0</v>
      </c>
      <c r="H6094" t="b">
        <v>1</v>
      </c>
      <c r="I6094" t="s">
        <v>84</v>
      </c>
      <c r="J6094" t="s">
        <v>66</v>
      </c>
      <c r="K6094" t="s">
        <v>111</v>
      </c>
      <c r="L6094">
        <v>131589</v>
      </c>
    </row>
    <row r="6095" spans="1:12" x14ac:dyDescent="0.25">
      <c r="A6095" t="s">
        <v>45</v>
      </c>
      <c r="B6095" t="s">
        <v>76</v>
      </c>
      <c r="C6095" t="s">
        <v>68</v>
      </c>
      <c r="D6095" t="s">
        <v>22</v>
      </c>
      <c r="E6095" t="b">
        <v>0</v>
      </c>
      <c r="F6095" s="1">
        <v>45344.782187500001</v>
      </c>
      <c r="G6095" t="b">
        <v>0</v>
      </c>
      <c r="H6095" t="b">
        <v>1</v>
      </c>
      <c r="I6095" t="s">
        <v>16</v>
      </c>
      <c r="J6095" t="s">
        <v>66</v>
      </c>
      <c r="K6095" t="s">
        <v>128</v>
      </c>
      <c r="L6095">
        <v>89481</v>
      </c>
    </row>
    <row r="6096" spans="1:12" x14ac:dyDescent="0.25">
      <c r="A6096" t="s">
        <v>19</v>
      </c>
      <c r="B6096" t="s">
        <v>36</v>
      </c>
      <c r="C6096" t="s">
        <v>43</v>
      </c>
      <c r="D6096" t="s">
        <v>15</v>
      </c>
      <c r="E6096" t="b">
        <v>1</v>
      </c>
      <c r="F6096" s="1">
        <v>45394.864398148151</v>
      </c>
      <c r="G6096" t="b">
        <v>0</v>
      </c>
      <c r="H6096" t="b">
        <v>1</v>
      </c>
      <c r="I6096" t="s">
        <v>23</v>
      </c>
      <c r="J6096" t="s">
        <v>64</v>
      </c>
      <c r="K6096" t="s">
        <v>130</v>
      </c>
      <c r="L6096">
        <v>71533</v>
      </c>
    </row>
    <row r="6097" spans="1:12" x14ac:dyDescent="0.25">
      <c r="A6097" t="s">
        <v>54</v>
      </c>
      <c r="B6097" t="s">
        <v>79</v>
      </c>
      <c r="C6097" t="s">
        <v>28</v>
      </c>
      <c r="D6097" t="s">
        <v>29</v>
      </c>
      <c r="E6097" t="b">
        <v>0</v>
      </c>
      <c r="F6097" s="1">
        <v>45415.261620370373</v>
      </c>
      <c r="G6097" t="b">
        <v>1</v>
      </c>
      <c r="H6097" t="b">
        <v>1</v>
      </c>
      <c r="I6097" t="s">
        <v>30</v>
      </c>
      <c r="J6097" t="s">
        <v>52</v>
      </c>
      <c r="K6097" t="s">
        <v>123</v>
      </c>
      <c r="L6097">
        <v>120983</v>
      </c>
    </row>
    <row r="6098" spans="1:12" x14ac:dyDescent="0.25">
      <c r="A6098" t="s">
        <v>12</v>
      </c>
      <c r="B6098" t="s">
        <v>75</v>
      </c>
      <c r="C6098" t="s">
        <v>43</v>
      </c>
      <c r="D6098" t="s">
        <v>22</v>
      </c>
      <c r="E6098" t="b">
        <v>0</v>
      </c>
      <c r="F6098" s="1">
        <v>45346.169525462959</v>
      </c>
      <c r="G6098" t="b">
        <v>1</v>
      </c>
      <c r="H6098" t="b">
        <v>0</v>
      </c>
      <c r="I6098" t="s">
        <v>16</v>
      </c>
      <c r="J6098" t="s">
        <v>47</v>
      </c>
      <c r="K6098" t="s">
        <v>123</v>
      </c>
      <c r="L6098">
        <v>114950</v>
      </c>
    </row>
    <row r="6099" spans="1:12" x14ac:dyDescent="0.25">
      <c r="A6099" t="s">
        <v>19</v>
      </c>
      <c r="B6099" t="s">
        <v>36</v>
      </c>
      <c r="C6099" t="s">
        <v>14</v>
      </c>
      <c r="D6099" t="s">
        <v>22</v>
      </c>
      <c r="E6099" t="b">
        <v>0</v>
      </c>
      <c r="F6099" s="1">
        <v>45429.32135416667</v>
      </c>
      <c r="G6099" t="b">
        <v>0</v>
      </c>
      <c r="H6099" t="b">
        <v>0</v>
      </c>
      <c r="I6099" t="s">
        <v>23</v>
      </c>
      <c r="J6099" t="s">
        <v>17</v>
      </c>
      <c r="K6099" t="s">
        <v>101</v>
      </c>
      <c r="L6099">
        <v>89024</v>
      </c>
    </row>
    <row r="6100" spans="1:12" x14ac:dyDescent="0.25">
      <c r="A6100" t="s">
        <v>54</v>
      </c>
      <c r="B6100" t="s">
        <v>79</v>
      </c>
      <c r="C6100" t="s">
        <v>43</v>
      </c>
      <c r="D6100" t="s">
        <v>29</v>
      </c>
      <c r="E6100" t="b">
        <v>0</v>
      </c>
      <c r="F6100" s="1">
        <v>45656.182488425933</v>
      </c>
      <c r="G6100" t="b">
        <v>1</v>
      </c>
      <c r="H6100" t="b">
        <v>1</v>
      </c>
      <c r="I6100" t="s">
        <v>30</v>
      </c>
      <c r="J6100" t="s">
        <v>66</v>
      </c>
      <c r="K6100" t="s">
        <v>18</v>
      </c>
      <c r="L6100">
        <v>121131</v>
      </c>
    </row>
    <row r="6101" spans="1:12" x14ac:dyDescent="0.25">
      <c r="A6101" t="s">
        <v>49</v>
      </c>
      <c r="B6101" t="s">
        <v>50</v>
      </c>
      <c r="C6101" t="s">
        <v>28</v>
      </c>
      <c r="D6101" t="s">
        <v>29</v>
      </c>
      <c r="E6101" t="b">
        <v>0</v>
      </c>
      <c r="F6101" s="1">
        <v>45506.603715277779</v>
      </c>
      <c r="G6101" t="b">
        <v>1</v>
      </c>
      <c r="H6101" t="b">
        <v>1</v>
      </c>
      <c r="I6101" t="s">
        <v>51</v>
      </c>
      <c r="J6101" t="s">
        <v>24</v>
      </c>
      <c r="K6101" t="s">
        <v>127</v>
      </c>
      <c r="L6101">
        <v>91937</v>
      </c>
    </row>
    <row r="6102" spans="1:12" x14ac:dyDescent="0.25">
      <c r="A6102" t="s">
        <v>45</v>
      </c>
      <c r="B6102" t="s">
        <v>76</v>
      </c>
      <c r="C6102" t="s">
        <v>40</v>
      </c>
      <c r="D6102" t="s">
        <v>29</v>
      </c>
      <c r="E6102" t="b">
        <v>1</v>
      </c>
      <c r="F6102" s="1">
        <v>45402.417569444442</v>
      </c>
      <c r="G6102" t="b">
        <v>1</v>
      </c>
      <c r="H6102" t="b">
        <v>0</v>
      </c>
      <c r="I6102" t="s">
        <v>16</v>
      </c>
      <c r="J6102" t="s">
        <v>70</v>
      </c>
      <c r="K6102" t="s">
        <v>120</v>
      </c>
      <c r="L6102">
        <v>87309</v>
      </c>
    </row>
    <row r="6103" spans="1:12" x14ac:dyDescent="0.25">
      <c r="A6103" t="s">
        <v>54</v>
      </c>
      <c r="B6103" t="s">
        <v>79</v>
      </c>
      <c r="C6103" t="s">
        <v>21</v>
      </c>
      <c r="D6103" t="s">
        <v>22</v>
      </c>
      <c r="E6103" t="b">
        <v>1</v>
      </c>
      <c r="F6103" s="1">
        <v>45323.673738425918</v>
      </c>
      <c r="G6103" t="b">
        <v>1</v>
      </c>
      <c r="H6103" t="b">
        <v>0</v>
      </c>
      <c r="I6103" t="s">
        <v>30</v>
      </c>
      <c r="J6103" t="s">
        <v>47</v>
      </c>
      <c r="K6103" t="s">
        <v>101</v>
      </c>
      <c r="L6103">
        <v>116416</v>
      </c>
    </row>
    <row r="6104" spans="1:12" x14ac:dyDescent="0.25">
      <c r="A6104" t="s">
        <v>54</v>
      </c>
      <c r="B6104" t="s">
        <v>55</v>
      </c>
      <c r="C6104" t="s">
        <v>21</v>
      </c>
      <c r="D6104" t="s">
        <v>22</v>
      </c>
      <c r="E6104" t="b">
        <v>1</v>
      </c>
      <c r="F6104" s="1">
        <v>45535.037812499999</v>
      </c>
      <c r="G6104" t="b">
        <v>1</v>
      </c>
      <c r="H6104" t="b">
        <v>0</v>
      </c>
      <c r="I6104" t="s">
        <v>30</v>
      </c>
      <c r="J6104" t="s">
        <v>64</v>
      </c>
      <c r="K6104" t="s">
        <v>73</v>
      </c>
      <c r="L6104">
        <v>129120</v>
      </c>
    </row>
    <row r="6105" spans="1:12" x14ac:dyDescent="0.25">
      <c r="A6105" t="s">
        <v>54</v>
      </c>
      <c r="B6105" t="s">
        <v>55</v>
      </c>
      <c r="C6105" t="s">
        <v>14</v>
      </c>
      <c r="D6105" t="s">
        <v>15</v>
      </c>
      <c r="E6105" t="b">
        <v>0</v>
      </c>
      <c r="F6105" s="1">
        <v>45452.671238425923</v>
      </c>
      <c r="G6105" t="b">
        <v>1</v>
      </c>
      <c r="H6105" t="b">
        <v>0</v>
      </c>
      <c r="I6105" t="s">
        <v>30</v>
      </c>
      <c r="J6105" t="s">
        <v>24</v>
      </c>
      <c r="K6105" t="s">
        <v>112</v>
      </c>
      <c r="L6105">
        <v>120126</v>
      </c>
    </row>
    <row r="6106" spans="1:12" x14ac:dyDescent="0.25">
      <c r="A6106" t="s">
        <v>38</v>
      </c>
      <c r="B6106" t="s">
        <v>95</v>
      </c>
      <c r="C6106" t="s">
        <v>28</v>
      </c>
      <c r="D6106" t="s">
        <v>22</v>
      </c>
      <c r="E6106" t="b">
        <v>0</v>
      </c>
      <c r="F6106" s="1">
        <v>45326.865983796299</v>
      </c>
      <c r="G6106" t="b">
        <v>1</v>
      </c>
      <c r="H6106" t="b">
        <v>1</v>
      </c>
      <c r="I6106" t="s">
        <v>41</v>
      </c>
      <c r="J6106" t="s">
        <v>31</v>
      </c>
      <c r="K6106" t="s">
        <v>78</v>
      </c>
      <c r="L6106">
        <v>89904</v>
      </c>
    </row>
    <row r="6107" spans="1:12" x14ac:dyDescent="0.25">
      <c r="A6107" t="s">
        <v>26</v>
      </c>
      <c r="B6107" t="s">
        <v>71</v>
      </c>
      <c r="C6107" t="s">
        <v>68</v>
      </c>
      <c r="D6107" t="s">
        <v>15</v>
      </c>
      <c r="E6107" t="b">
        <v>0</v>
      </c>
      <c r="F6107" s="1">
        <v>45642.105543981481</v>
      </c>
      <c r="G6107" t="b">
        <v>1</v>
      </c>
      <c r="H6107" t="b">
        <v>1</v>
      </c>
      <c r="I6107" t="s">
        <v>30</v>
      </c>
      <c r="J6107" t="s">
        <v>70</v>
      </c>
      <c r="K6107" t="s">
        <v>129</v>
      </c>
      <c r="L6107">
        <v>120031</v>
      </c>
    </row>
    <row r="6108" spans="1:12" x14ac:dyDescent="0.25">
      <c r="A6108" t="s">
        <v>38</v>
      </c>
      <c r="B6108" t="s">
        <v>39</v>
      </c>
      <c r="C6108" t="s">
        <v>21</v>
      </c>
      <c r="D6108" t="s">
        <v>15</v>
      </c>
      <c r="E6108" t="b">
        <v>0</v>
      </c>
      <c r="F6108" s="1">
        <v>45598.542604166672</v>
      </c>
      <c r="G6108" t="b">
        <v>1</v>
      </c>
      <c r="H6108" t="b">
        <v>0</v>
      </c>
      <c r="I6108" t="s">
        <v>41</v>
      </c>
      <c r="J6108" t="s">
        <v>47</v>
      </c>
      <c r="K6108" t="s">
        <v>35</v>
      </c>
      <c r="L6108">
        <v>72602</v>
      </c>
    </row>
    <row r="6109" spans="1:12" x14ac:dyDescent="0.25">
      <c r="A6109" t="s">
        <v>38</v>
      </c>
      <c r="B6109" t="s">
        <v>39</v>
      </c>
      <c r="C6109" t="s">
        <v>28</v>
      </c>
      <c r="D6109" t="s">
        <v>29</v>
      </c>
      <c r="E6109" t="b">
        <v>0</v>
      </c>
      <c r="F6109" s="1">
        <v>45504.470451388886</v>
      </c>
      <c r="G6109" t="b">
        <v>0</v>
      </c>
      <c r="H6109" t="b">
        <v>1</v>
      </c>
      <c r="I6109" t="s">
        <v>41</v>
      </c>
      <c r="J6109" t="s">
        <v>57</v>
      </c>
      <c r="K6109" t="s">
        <v>125</v>
      </c>
      <c r="L6109">
        <v>78005</v>
      </c>
    </row>
    <row r="6110" spans="1:12" x14ac:dyDescent="0.25">
      <c r="A6110" t="s">
        <v>26</v>
      </c>
      <c r="B6110" t="s">
        <v>71</v>
      </c>
      <c r="C6110" t="s">
        <v>28</v>
      </c>
      <c r="D6110" t="s">
        <v>29</v>
      </c>
      <c r="E6110" t="b">
        <v>0</v>
      </c>
      <c r="F6110" s="1">
        <v>45542.520775462966</v>
      </c>
      <c r="G6110" t="b">
        <v>1</v>
      </c>
      <c r="H6110" t="b">
        <v>0</v>
      </c>
      <c r="I6110" t="s">
        <v>30</v>
      </c>
      <c r="J6110" t="s">
        <v>24</v>
      </c>
      <c r="K6110" t="s">
        <v>89</v>
      </c>
      <c r="L6110">
        <v>108961</v>
      </c>
    </row>
    <row r="6111" spans="1:12" x14ac:dyDescent="0.25">
      <c r="A6111" t="s">
        <v>38</v>
      </c>
      <c r="B6111" t="s">
        <v>107</v>
      </c>
      <c r="C6111" t="s">
        <v>68</v>
      </c>
      <c r="D6111" t="s">
        <v>22</v>
      </c>
      <c r="E6111" t="b">
        <v>0</v>
      </c>
      <c r="F6111" s="1">
        <v>45581.889363425929</v>
      </c>
      <c r="G6111" t="b">
        <v>0</v>
      </c>
      <c r="H6111" t="b">
        <v>1</v>
      </c>
      <c r="I6111" t="s">
        <v>41</v>
      </c>
      <c r="J6111" t="s">
        <v>70</v>
      </c>
      <c r="K6111" t="s">
        <v>123</v>
      </c>
      <c r="L6111">
        <v>72451</v>
      </c>
    </row>
    <row r="6112" spans="1:12" x14ac:dyDescent="0.25">
      <c r="A6112" t="s">
        <v>26</v>
      </c>
      <c r="B6112" t="s">
        <v>33</v>
      </c>
      <c r="C6112" t="s">
        <v>40</v>
      </c>
      <c r="D6112" t="s">
        <v>22</v>
      </c>
      <c r="E6112" t="b">
        <v>1</v>
      </c>
      <c r="F6112" s="1">
        <v>45486.24082175926</v>
      </c>
      <c r="G6112" t="b">
        <v>0</v>
      </c>
      <c r="H6112" t="b">
        <v>0</v>
      </c>
      <c r="I6112" t="s">
        <v>30</v>
      </c>
      <c r="J6112" t="s">
        <v>64</v>
      </c>
      <c r="K6112" t="s">
        <v>98</v>
      </c>
      <c r="L6112">
        <v>105151</v>
      </c>
    </row>
    <row r="6113" spans="1:12" x14ac:dyDescent="0.25">
      <c r="A6113" t="s">
        <v>49</v>
      </c>
      <c r="B6113" t="s">
        <v>61</v>
      </c>
      <c r="C6113" t="s">
        <v>14</v>
      </c>
      <c r="D6113" t="s">
        <v>15</v>
      </c>
      <c r="E6113" t="b">
        <v>1</v>
      </c>
      <c r="F6113" s="1">
        <v>45495.682824074072</v>
      </c>
      <c r="G6113" t="b">
        <v>1</v>
      </c>
      <c r="H6113" t="b">
        <v>0</v>
      </c>
      <c r="I6113" t="s">
        <v>51</v>
      </c>
      <c r="J6113" t="s">
        <v>70</v>
      </c>
      <c r="K6113" t="s">
        <v>60</v>
      </c>
      <c r="L6113">
        <v>82699</v>
      </c>
    </row>
    <row r="6114" spans="1:12" x14ac:dyDescent="0.25">
      <c r="A6114" t="s">
        <v>38</v>
      </c>
      <c r="B6114" t="s">
        <v>107</v>
      </c>
      <c r="C6114" t="s">
        <v>68</v>
      </c>
      <c r="D6114" t="s">
        <v>15</v>
      </c>
      <c r="E6114" t="b">
        <v>0</v>
      </c>
      <c r="F6114" s="1">
        <v>45303.799953703703</v>
      </c>
      <c r="G6114" t="b">
        <v>0</v>
      </c>
      <c r="H6114" t="b">
        <v>1</v>
      </c>
      <c r="I6114" t="s">
        <v>41</v>
      </c>
      <c r="J6114" t="s">
        <v>34</v>
      </c>
      <c r="K6114" t="s">
        <v>25</v>
      </c>
      <c r="L6114">
        <v>83881</v>
      </c>
    </row>
    <row r="6115" spans="1:12" x14ac:dyDescent="0.25">
      <c r="A6115" t="s">
        <v>82</v>
      </c>
      <c r="B6115" t="s">
        <v>83</v>
      </c>
      <c r="C6115" t="s">
        <v>21</v>
      </c>
      <c r="D6115" t="s">
        <v>22</v>
      </c>
      <c r="E6115" t="b">
        <v>0</v>
      </c>
      <c r="F6115" s="1">
        <v>45474.771851851852</v>
      </c>
      <c r="G6115" t="b">
        <v>0</v>
      </c>
      <c r="H6115" t="b">
        <v>1</v>
      </c>
      <c r="I6115" t="s">
        <v>84</v>
      </c>
      <c r="J6115" t="s">
        <v>34</v>
      </c>
      <c r="K6115" t="s">
        <v>59</v>
      </c>
      <c r="L6115">
        <v>119944</v>
      </c>
    </row>
    <row r="6116" spans="1:12" x14ac:dyDescent="0.25">
      <c r="A6116" t="s">
        <v>38</v>
      </c>
      <c r="B6116" t="s">
        <v>107</v>
      </c>
      <c r="C6116" t="s">
        <v>68</v>
      </c>
      <c r="D6116" t="s">
        <v>15</v>
      </c>
      <c r="E6116" t="b">
        <v>0</v>
      </c>
      <c r="F6116" s="1">
        <v>45615.218043981477</v>
      </c>
      <c r="G6116" t="b">
        <v>0</v>
      </c>
      <c r="H6116" t="b">
        <v>1</v>
      </c>
      <c r="I6116" t="s">
        <v>41</v>
      </c>
      <c r="J6116" t="s">
        <v>17</v>
      </c>
      <c r="K6116" t="s">
        <v>98</v>
      </c>
      <c r="L6116">
        <v>81608</v>
      </c>
    </row>
    <row r="6117" spans="1:12" x14ac:dyDescent="0.25">
      <c r="A6117" t="s">
        <v>26</v>
      </c>
      <c r="B6117" t="s">
        <v>71</v>
      </c>
      <c r="C6117" t="s">
        <v>28</v>
      </c>
      <c r="D6117" t="s">
        <v>15</v>
      </c>
      <c r="E6117" t="b">
        <v>1</v>
      </c>
      <c r="F6117" s="1">
        <v>45296.723958333343</v>
      </c>
      <c r="G6117" t="b">
        <v>1</v>
      </c>
      <c r="H6117" t="b">
        <v>0</v>
      </c>
      <c r="I6117" t="s">
        <v>30</v>
      </c>
      <c r="J6117" t="s">
        <v>72</v>
      </c>
      <c r="K6117" t="s">
        <v>121</v>
      </c>
      <c r="L6117">
        <v>128702</v>
      </c>
    </row>
    <row r="6118" spans="1:12" x14ac:dyDescent="0.25">
      <c r="A6118" t="s">
        <v>38</v>
      </c>
      <c r="B6118" t="s">
        <v>39</v>
      </c>
      <c r="C6118" t="s">
        <v>21</v>
      </c>
      <c r="D6118" t="s">
        <v>22</v>
      </c>
      <c r="E6118" t="b">
        <v>1</v>
      </c>
      <c r="F6118" s="1">
        <v>45370.727962962963</v>
      </c>
      <c r="G6118" t="b">
        <v>1</v>
      </c>
      <c r="H6118" t="b">
        <v>0</v>
      </c>
      <c r="I6118" t="s">
        <v>41</v>
      </c>
      <c r="J6118" t="s">
        <v>57</v>
      </c>
      <c r="K6118" t="s">
        <v>87</v>
      </c>
      <c r="L6118">
        <v>75771</v>
      </c>
    </row>
    <row r="6119" spans="1:12" x14ac:dyDescent="0.25">
      <c r="A6119" t="s">
        <v>26</v>
      </c>
      <c r="B6119" t="s">
        <v>27</v>
      </c>
      <c r="C6119" t="s">
        <v>21</v>
      </c>
      <c r="D6119" t="s">
        <v>15</v>
      </c>
      <c r="E6119" t="b">
        <v>0</v>
      </c>
      <c r="F6119" s="1">
        <v>45391.280949074076</v>
      </c>
      <c r="G6119" t="b">
        <v>0</v>
      </c>
      <c r="H6119" t="b">
        <v>1</v>
      </c>
      <c r="I6119" t="s">
        <v>30</v>
      </c>
      <c r="J6119" t="s">
        <v>70</v>
      </c>
      <c r="K6119" t="s">
        <v>92</v>
      </c>
      <c r="L6119">
        <v>118673</v>
      </c>
    </row>
    <row r="6120" spans="1:12" x14ac:dyDescent="0.25">
      <c r="A6120" t="s">
        <v>45</v>
      </c>
      <c r="B6120" t="s">
        <v>46</v>
      </c>
      <c r="C6120" t="s">
        <v>28</v>
      </c>
      <c r="D6120" t="s">
        <v>15</v>
      </c>
      <c r="E6120" t="b">
        <v>1</v>
      </c>
      <c r="F6120" s="1">
        <v>45460.120682870373</v>
      </c>
      <c r="G6120" t="b">
        <v>0</v>
      </c>
      <c r="H6120" t="b">
        <v>0</v>
      </c>
      <c r="I6120" t="s">
        <v>16</v>
      </c>
      <c r="J6120" t="s">
        <v>72</v>
      </c>
      <c r="K6120" t="s">
        <v>101</v>
      </c>
      <c r="L6120">
        <v>88722</v>
      </c>
    </row>
    <row r="6121" spans="1:12" x14ac:dyDescent="0.25">
      <c r="A6121" t="s">
        <v>19</v>
      </c>
      <c r="B6121" t="s">
        <v>94</v>
      </c>
      <c r="C6121" t="s">
        <v>68</v>
      </c>
      <c r="D6121" t="s">
        <v>22</v>
      </c>
      <c r="E6121" t="b">
        <v>0</v>
      </c>
      <c r="F6121" s="1">
        <v>45481.290601851862</v>
      </c>
      <c r="G6121" t="b">
        <v>0</v>
      </c>
      <c r="H6121" t="b">
        <v>0</v>
      </c>
      <c r="I6121" t="s">
        <v>23</v>
      </c>
      <c r="J6121" t="s">
        <v>66</v>
      </c>
      <c r="K6121" t="s">
        <v>115</v>
      </c>
      <c r="L6121">
        <v>82025</v>
      </c>
    </row>
    <row r="6122" spans="1:12" x14ac:dyDescent="0.25">
      <c r="A6122" t="s">
        <v>19</v>
      </c>
      <c r="B6122" t="s">
        <v>20</v>
      </c>
      <c r="C6122" t="s">
        <v>43</v>
      </c>
      <c r="D6122" t="s">
        <v>22</v>
      </c>
      <c r="E6122" t="b">
        <v>1</v>
      </c>
      <c r="F6122" s="1">
        <v>45532.073275462957</v>
      </c>
      <c r="G6122" t="b">
        <v>1</v>
      </c>
      <c r="H6122" t="b">
        <v>1</v>
      </c>
      <c r="I6122" t="s">
        <v>23</v>
      </c>
      <c r="J6122" t="s">
        <v>17</v>
      </c>
      <c r="K6122" t="s">
        <v>35</v>
      </c>
      <c r="L6122">
        <v>75579</v>
      </c>
    </row>
    <row r="6123" spans="1:12" x14ac:dyDescent="0.25">
      <c r="A6123" t="s">
        <v>38</v>
      </c>
      <c r="B6123" t="s">
        <v>95</v>
      </c>
      <c r="C6123" t="s">
        <v>43</v>
      </c>
      <c r="D6123" t="s">
        <v>22</v>
      </c>
      <c r="E6123" t="b">
        <v>0</v>
      </c>
      <c r="F6123" s="1">
        <v>45421.846087962957</v>
      </c>
      <c r="G6123" t="b">
        <v>0</v>
      </c>
      <c r="H6123" t="b">
        <v>1</v>
      </c>
      <c r="I6123" t="s">
        <v>41</v>
      </c>
      <c r="J6123" t="s">
        <v>47</v>
      </c>
      <c r="K6123" t="s">
        <v>58</v>
      </c>
      <c r="L6123">
        <v>67429</v>
      </c>
    </row>
    <row r="6124" spans="1:12" x14ac:dyDescent="0.25">
      <c r="A6124" t="s">
        <v>19</v>
      </c>
      <c r="B6124" t="s">
        <v>36</v>
      </c>
      <c r="C6124" t="s">
        <v>40</v>
      </c>
      <c r="D6124" t="s">
        <v>29</v>
      </c>
      <c r="E6124" t="b">
        <v>1</v>
      </c>
      <c r="F6124" s="1">
        <v>45393.309606481482</v>
      </c>
      <c r="G6124" t="b">
        <v>1</v>
      </c>
      <c r="H6124" t="b">
        <v>1</v>
      </c>
      <c r="I6124" t="s">
        <v>23</v>
      </c>
      <c r="J6124" t="s">
        <v>72</v>
      </c>
      <c r="K6124" t="s">
        <v>37</v>
      </c>
      <c r="L6124">
        <v>73404</v>
      </c>
    </row>
    <row r="6125" spans="1:12" x14ac:dyDescent="0.25">
      <c r="A6125" t="s">
        <v>54</v>
      </c>
      <c r="B6125" t="s">
        <v>55</v>
      </c>
      <c r="C6125" t="s">
        <v>68</v>
      </c>
      <c r="D6125" t="s">
        <v>29</v>
      </c>
      <c r="E6125" t="b">
        <v>1</v>
      </c>
      <c r="F6125" s="1">
        <v>45596.092083333337</v>
      </c>
      <c r="G6125" t="b">
        <v>0</v>
      </c>
      <c r="H6125" t="b">
        <v>1</v>
      </c>
      <c r="I6125" t="s">
        <v>30</v>
      </c>
      <c r="J6125" t="s">
        <v>64</v>
      </c>
      <c r="K6125" t="s">
        <v>98</v>
      </c>
      <c r="L6125">
        <v>146558</v>
      </c>
    </row>
    <row r="6126" spans="1:12" x14ac:dyDescent="0.25">
      <c r="A6126" t="s">
        <v>54</v>
      </c>
      <c r="B6126" t="s">
        <v>79</v>
      </c>
      <c r="C6126" t="s">
        <v>14</v>
      </c>
      <c r="D6126" t="s">
        <v>22</v>
      </c>
      <c r="E6126" t="b">
        <v>1</v>
      </c>
      <c r="F6126" s="1">
        <v>45432.159872685188</v>
      </c>
      <c r="G6126" t="b">
        <v>1</v>
      </c>
      <c r="H6126" t="b">
        <v>1</v>
      </c>
      <c r="I6126" t="s">
        <v>30</v>
      </c>
      <c r="J6126" t="s">
        <v>47</v>
      </c>
      <c r="K6126" t="s">
        <v>106</v>
      </c>
      <c r="L6126">
        <v>139181</v>
      </c>
    </row>
    <row r="6127" spans="1:12" x14ac:dyDescent="0.25">
      <c r="A6127" t="s">
        <v>54</v>
      </c>
      <c r="B6127" t="s">
        <v>55</v>
      </c>
      <c r="C6127" t="s">
        <v>43</v>
      </c>
      <c r="D6127" t="s">
        <v>29</v>
      </c>
      <c r="E6127" t="b">
        <v>0</v>
      </c>
      <c r="F6127" s="1">
        <v>45650.227986111109</v>
      </c>
      <c r="G6127" t="b">
        <v>0</v>
      </c>
      <c r="H6127" t="b">
        <v>1</v>
      </c>
      <c r="I6127" t="s">
        <v>30</v>
      </c>
      <c r="J6127" t="s">
        <v>44</v>
      </c>
      <c r="K6127" t="s">
        <v>115</v>
      </c>
      <c r="L6127">
        <v>124874</v>
      </c>
    </row>
    <row r="6128" spans="1:12" x14ac:dyDescent="0.25">
      <c r="A6128" t="s">
        <v>45</v>
      </c>
      <c r="B6128" t="s">
        <v>46</v>
      </c>
      <c r="C6128" t="s">
        <v>43</v>
      </c>
      <c r="D6128" t="s">
        <v>22</v>
      </c>
      <c r="E6128" t="b">
        <v>1</v>
      </c>
      <c r="F6128" s="1">
        <v>45634.958784722221</v>
      </c>
      <c r="G6128" t="b">
        <v>1</v>
      </c>
      <c r="H6128" t="b">
        <v>1</v>
      </c>
      <c r="I6128" t="s">
        <v>16</v>
      </c>
      <c r="J6128" t="s">
        <v>24</v>
      </c>
      <c r="K6128" t="s">
        <v>81</v>
      </c>
      <c r="L6128">
        <v>80656</v>
      </c>
    </row>
    <row r="6129" spans="1:12" x14ac:dyDescent="0.25">
      <c r="A6129" t="s">
        <v>54</v>
      </c>
      <c r="B6129" t="s">
        <v>79</v>
      </c>
      <c r="C6129" t="s">
        <v>28</v>
      </c>
      <c r="D6129" t="s">
        <v>29</v>
      </c>
      <c r="E6129" t="b">
        <v>0</v>
      </c>
      <c r="F6129" s="1">
        <v>45448.688321759262</v>
      </c>
      <c r="G6129" t="b">
        <v>1</v>
      </c>
      <c r="H6129" t="b">
        <v>0</v>
      </c>
      <c r="I6129" t="s">
        <v>30</v>
      </c>
      <c r="J6129" t="s">
        <v>17</v>
      </c>
      <c r="K6129" t="s">
        <v>98</v>
      </c>
      <c r="L6129">
        <v>123501</v>
      </c>
    </row>
    <row r="6130" spans="1:12" x14ac:dyDescent="0.25">
      <c r="A6130" t="s">
        <v>26</v>
      </c>
      <c r="B6130" t="s">
        <v>33</v>
      </c>
      <c r="C6130" t="s">
        <v>68</v>
      </c>
      <c r="D6130" t="s">
        <v>29</v>
      </c>
      <c r="E6130" t="b">
        <v>0</v>
      </c>
      <c r="F6130" s="1">
        <v>45508.392118055563</v>
      </c>
      <c r="G6130" t="b">
        <v>1</v>
      </c>
      <c r="H6130" t="b">
        <v>0</v>
      </c>
      <c r="I6130" t="s">
        <v>30</v>
      </c>
      <c r="J6130" t="s">
        <v>34</v>
      </c>
      <c r="K6130" t="s">
        <v>120</v>
      </c>
      <c r="L6130">
        <v>118503</v>
      </c>
    </row>
    <row r="6131" spans="1:12" x14ac:dyDescent="0.25">
      <c r="A6131" t="s">
        <v>12</v>
      </c>
      <c r="B6131" t="s">
        <v>63</v>
      </c>
      <c r="C6131" t="s">
        <v>21</v>
      </c>
      <c r="D6131" t="s">
        <v>29</v>
      </c>
      <c r="E6131" t="b">
        <v>1</v>
      </c>
      <c r="F6131" s="1">
        <v>45454.051689814813</v>
      </c>
      <c r="G6131" t="b">
        <v>0</v>
      </c>
      <c r="H6131" t="b">
        <v>1</v>
      </c>
      <c r="I6131" t="s">
        <v>16</v>
      </c>
      <c r="J6131" t="s">
        <v>64</v>
      </c>
      <c r="K6131" t="s">
        <v>129</v>
      </c>
      <c r="L6131">
        <v>149007</v>
      </c>
    </row>
    <row r="6132" spans="1:12" x14ac:dyDescent="0.25">
      <c r="A6132" t="s">
        <v>54</v>
      </c>
      <c r="B6132" t="s">
        <v>79</v>
      </c>
      <c r="C6132" t="s">
        <v>28</v>
      </c>
      <c r="D6132" t="s">
        <v>29</v>
      </c>
      <c r="E6132" t="b">
        <v>0</v>
      </c>
      <c r="F6132" s="1">
        <v>45416.271562499998</v>
      </c>
      <c r="G6132" t="b">
        <v>1</v>
      </c>
      <c r="H6132" t="b">
        <v>0</v>
      </c>
      <c r="I6132" t="s">
        <v>30</v>
      </c>
      <c r="J6132" t="s">
        <v>31</v>
      </c>
      <c r="K6132" t="s">
        <v>58</v>
      </c>
      <c r="L6132">
        <v>136843</v>
      </c>
    </row>
    <row r="6133" spans="1:12" x14ac:dyDescent="0.25">
      <c r="A6133" t="s">
        <v>54</v>
      </c>
      <c r="B6133" t="s">
        <v>79</v>
      </c>
      <c r="C6133" t="s">
        <v>28</v>
      </c>
      <c r="D6133" t="s">
        <v>22</v>
      </c>
      <c r="E6133" t="b">
        <v>1</v>
      </c>
      <c r="F6133" s="1">
        <v>45477.497800925928</v>
      </c>
      <c r="G6133" t="b">
        <v>1</v>
      </c>
      <c r="H6133" t="b">
        <v>0</v>
      </c>
      <c r="I6133" t="s">
        <v>30</v>
      </c>
      <c r="J6133" t="s">
        <v>31</v>
      </c>
      <c r="K6133" t="s">
        <v>110</v>
      </c>
      <c r="L6133">
        <v>126678</v>
      </c>
    </row>
    <row r="6134" spans="1:12" x14ac:dyDescent="0.25">
      <c r="A6134" t="s">
        <v>82</v>
      </c>
      <c r="B6134" t="s">
        <v>85</v>
      </c>
      <c r="C6134" t="s">
        <v>43</v>
      </c>
      <c r="D6134" t="s">
        <v>29</v>
      </c>
      <c r="E6134" t="b">
        <v>1</v>
      </c>
      <c r="F6134" s="1">
        <v>45371.302164351851</v>
      </c>
      <c r="G6134" t="b">
        <v>0</v>
      </c>
      <c r="H6134" t="b">
        <v>0</v>
      </c>
      <c r="I6134" t="s">
        <v>84</v>
      </c>
      <c r="J6134" t="s">
        <v>17</v>
      </c>
      <c r="K6134" t="s">
        <v>105</v>
      </c>
      <c r="L6134">
        <v>123133</v>
      </c>
    </row>
    <row r="6135" spans="1:12" x14ac:dyDescent="0.25">
      <c r="A6135" t="s">
        <v>49</v>
      </c>
      <c r="B6135" t="s">
        <v>108</v>
      </c>
      <c r="C6135" t="s">
        <v>43</v>
      </c>
      <c r="D6135" t="s">
        <v>29</v>
      </c>
      <c r="E6135" t="b">
        <v>1</v>
      </c>
      <c r="F6135" s="1">
        <v>45353.679699074077</v>
      </c>
      <c r="G6135" t="b">
        <v>0</v>
      </c>
      <c r="H6135" t="b">
        <v>0</v>
      </c>
      <c r="I6135" t="s">
        <v>51</v>
      </c>
      <c r="J6135" t="s">
        <v>66</v>
      </c>
      <c r="K6135" t="s">
        <v>60</v>
      </c>
      <c r="L6135">
        <v>89183</v>
      </c>
    </row>
    <row r="6136" spans="1:12" x14ac:dyDescent="0.25">
      <c r="A6136" t="s">
        <v>49</v>
      </c>
      <c r="B6136" t="s">
        <v>61</v>
      </c>
      <c r="C6136" t="s">
        <v>14</v>
      </c>
      <c r="D6136" t="s">
        <v>15</v>
      </c>
      <c r="E6136" t="b">
        <v>0</v>
      </c>
      <c r="F6136" s="1">
        <v>45294.011006944442</v>
      </c>
      <c r="G6136" t="b">
        <v>1</v>
      </c>
      <c r="H6136" t="b">
        <v>1</v>
      </c>
      <c r="I6136" t="s">
        <v>51</v>
      </c>
      <c r="J6136" t="s">
        <v>17</v>
      </c>
      <c r="K6136" t="s">
        <v>112</v>
      </c>
      <c r="L6136">
        <v>88977</v>
      </c>
    </row>
    <row r="6137" spans="1:12" x14ac:dyDescent="0.25">
      <c r="A6137" t="s">
        <v>54</v>
      </c>
      <c r="B6137" t="s">
        <v>79</v>
      </c>
      <c r="C6137" t="s">
        <v>43</v>
      </c>
      <c r="D6137" t="s">
        <v>15</v>
      </c>
      <c r="E6137" t="b">
        <v>0</v>
      </c>
      <c r="F6137" s="1">
        <v>45393.375856481478</v>
      </c>
      <c r="G6137" t="b">
        <v>0</v>
      </c>
      <c r="H6137" t="b">
        <v>1</v>
      </c>
      <c r="I6137" t="s">
        <v>30</v>
      </c>
      <c r="J6137" t="s">
        <v>31</v>
      </c>
      <c r="K6137" t="s">
        <v>114</v>
      </c>
      <c r="L6137">
        <v>138174</v>
      </c>
    </row>
    <row r="6138" spans="1:12" x14ac:dyDescent="0.25">
      <c r="A6138" t="s">
        <v>45</v>
      </c>
      <c r="B6138" t="s">
        <v>88</v>
      </c>
      <c r="C6138" t="s">
        <v>40</v>
      </c>
      <c r="D6138" t="s">
        <v>15</v>
      </c>
      <c r="E6138" t="b">
        <v>1</v>
      </c>
      <c r="F6138" s="1">
        <v>45609.78365740741</v>
      </c>
      <c r="G6138" t="b">
        <v>1</v>
      </c>
      <c r="H6138" t="b">
        <v>1</v>
      </c>
      <c r="I6138" t="s">
        <v>16</v>
      </c>
      <c r="J6138" t="s">
        <v>57</v>
      </c>
      <c r="K6138" t="s">
        <v>109</v>
      </c>
      <c r="L6138">
        <v>115794</v>
      </c>
    </row>
    <row r="6139" spans="1:12" x14ac:dyDescent="0.25">
      <c r="A6139" t="s">
        <v>19</v>
      </c>
      <c r="B6139" t="s">
        <v>36</v>
      </c>
      <c r="C6139" t="s">
        <v>43</v>
      </c>
      <c r="D6139" t="s">
        <v>15</v>
      </c>
      <c r="E6139" t="b">
        <v>1</v>
      </c>
      <c r="F6139" s="1">
        <v>45480.696886574071</v>
      </c>
      <c r="G6139" t="b">
        <v>1</v>
      </c>
      <c r="H6139" t="b">
        <v>0</v>
      </c>
      <c r="I6139" t="s">
        <v>23</v>
      </c>
      <c r="J6139" t="s">
        <v>44</v>
      </c>
      <c r="K6139" t="s">
        <v>112</v>
      </c>
      <c r="L6139">
        <v>61543</v>
      </c>
    </row>
    <row r="6140" spans="1:12" x14ac:dyDescent="0.25">
      <c r="A6140" t="s">
        <v>82</v>
      </c>
      <c r="B6140" t="s">
        <v>91</v>
      </c>
      <c r="C6140" t="s">
        <v>21</v>
      </c>
      <c r="D6140" t="s">
        <v>15</v>
      </c>
      <c r="E6140" t="b">
        <v>1</v>
      </c>
      <c r="F6140" s="1">
        <v>45488.207291666673</v>
      </c>
      <c r="G6140" t="b">
        <v>0</v>
      </c>
      <c r="H6140" t="b">
        <v>0</v>
      </c>
      <c r="I6140" t="s">
        <v>84</v>
      </c>
      <c r="J6140" t="s">
        <v>72</v>
      </c>
      <c r="K6140" t="s">
        <v>99</v>
      </c>
      <c r="L6140">
        <v>101491</v>
      </c>
    </row>
    <row r="6141" spans="1:12" x14ac:dyDescent="0.25">
      <c r="A6141" t="s">
        <v>45</v>
      </c>
      <c r="B6141" t="s">
        <v>76</v>
      </c>
      <c r="C6141" t="s">
        <v>21</v>
      </c>
      <c r="D6141" t="s">
        <v>22</v>
      </c>
      <c r="E6141" t="b">
        <v>1</v>
      </c>
      <c r="F6141" s="1">
        <v>45331.77679398148</v>
      </c>
      <c r="G6141" t="b">
        <v>0</v>
      </c>
      <c r="H6141" t="b">
        <v>1</v>
      </c>
      <c r="I6141" t="s">
        <v>16</v>
      </c>
      <c r="J6141" t="s">
        <v>24</v>
      </c>
      <c r="K6141" t="s">
        <v>87</v>
      </c>
      <c r="L6141">
        <v>107663</v>
      </c>
    </row>
    <row r="6142" spans="1:12" x14ac:dyDescent="0.25">
      <c r="A6142" t="s">
        <v>82</v>
      </c>
      <c r="B6142" t="s">
        <v>85</v>
      </c>
      <c r="C6142" t="s">
        <v>40</v>
      </c>
      <c r="D6142" t="s">
        <v>15</v>
      </c>
      <c r="E6142" t="b">
        <v>1</v>
      </c>
      <c r="F6142" s="1">
        <v>45417.091782407413</v>
      </c>
      <c r="G6142" t="b">
        <v>0</v>
      </c>
      <c r="H6142" t="b">
        <v>1</v>
      </c>
      <c r="I6142" t="s">
        <v>84</v>
      </c>
      <c r="J6142" t="s">
        <v>44</v>
      </c>
      <c r="K6142" t="s">
        <v>69</v>
      </c>
      <c r="L6142">
        <v>132239</v>
      </c>
    </row>
    <row r="6143" spans="1:12" x14ac:dyDescent="0.25">
      <c r="A6143" t="s">
        <v>82</v>
      </c>
      <c r="B6143" t="s">
        <v>91</v>
      </c>
      <c r="C6143" t="s">
        <v>68</v>
      </c>
      <c r="D6143" t="s">
        <v>22</v>
      </c>
      <c r="E6143" t="b">
        <v>1</v>
      </c>
      <c r="F6143" s="1">
        <v>45313.645914351851</v>
      </c>
      <c r="G6143" t="b">
        <v>1</v>
      </c>
      <c r="H6143" t="b">
        <v>1</v>
      </c>
      <c r="I6143" t="s">
        <v>84</v>
      </c>
      <c r="J6143" t="s">
        <v>70</v>
      </c>
      <c r="K6143" t="s">
        <v>98</v>
      </c>
      <c r="L6143">
        <v>104147</v>
      </c>
    </row>
    <row r="6144" spans="1:12" x14ac:dyDescent="0.25">
      <c r="A6144" t="s">
        <v>12</v>
      </c>
      <c r="B6144" t="s">
        <v>75</v>
      </c>
      <c r="C6144" t="s">
        <v>14</v>
      </c>
      <c r="D6144" t="s">
        <v>15</v>
      </c>
      <c r="E6144" t="b">
        <v>1</v>
      </c>
      <c r="F6144" s="1">
        <v>45570.214548611111</v>
      </c>
      <c r="G6144" t="b">
        <v>1</v>
      </c>
      <c r="H6144" t="b">
        <v>1</v>
      </c>
      <c r="I6144" t="s">
        <v>16</v>
      </c>
      <c r="J6144" t="s">
        <v>17</v>
      </c>
      <c r="K6144" t="s">
        <v>62</v>
      </c>
      <c r="L6144">
        <v>119511</v>
      </c>
    </row>
    <row r="6145" spans="1:12" x14ac:dyDescent="0.25">
      <c r="A6145" t="s">
        <v>19</v>
      </c>
      <c r="B6145" t="s">
        <v>94</v>
      </c>
      <c r="C6145" t="s">
        <v>40</v>
      </c>
      <c r="D6145" t="s">
        <v>29</v>
      </c>
      <c r="E6145" t="b">
        <v>0</v>
      </c>
      <c r="F6145" s="1">
        <v>45607.386319444442</v>
      </c>
      <c r="G6145" t="b">
        <v>0</v>
      </c>
      <c r="H6145" t="b">
        <v>1</v>
      </c>
      <c r="I6145" t="s">
        <v>23</v>
      </c>
      <c r="J6145" t="s">
        <v>47</v>
      </c>
      <c r="K6145" t="s">
        <v>78</v>
      </c>
      <c r="L6145">
        <v>65081</v>
      </c>
    </row>
    <row r="6146" spans="1:12" x14ac:dyDescent="0.25">
      <c r="A6146" t="s">
        <v>45</v>
      </c>
      <c r="B6146" t="s">
        <v>88</v>
      </c>
      <c r="C6146" t="s">
        <v>14</v>
      </c>
      <c r="D6146" t="s">
        <v>15</v>
      </c>
      <c r="E6146" t="b">
        <v>1</v>
      </c>
      <c r="F6146" s="1">
        <v>45564.681076388893</v>
      </c>
      <c r="G6146" t="b">
        <v>0</v>
      </c>
      <c r="H6146" t="b">
        <v>0</v>
      </c>
      <c r="I6146" t="s">
        <v>16</v>
      </c>
      <c r="J6146" t="s">
        <v>34</v>
      </c>
      <c r="K6146" t="s">
        <v>103</v>
      </c>
      <c r="L6146">
        <v>103653</v>
      </c>
    </row>
    <row r="6147" spans="1:12" x14ac:dyDescent="0.25">
      <c r="A6147" t="s">
        <v>26</v>
      </c>
      <c r="B6147" t="s">
        <v>33</v>
      </c>
      <c r="C6147" t="s">
        <v>14</v>
      </c>
      <c r="D6147" t="s">
        <v>29</v>
      </c>
      <c r="E6147" t="b">
        <v>1</v>
      </c>
      <c r="F6147" s="1">
        <v>45644.445810185192</v>
      </c>
      <c r="G6147" t="b">
        <v>1</v>
      </c>
      <c r="H6147" t="b">
        <v>1</v>
      </c>
      <c r="I6147" t="s">
        <v>30</v>
      </c>
      <c r="J6147" t="s">
        <v>57</v>
      </c>
      <c r="K6147" t="s">
        <v>123</v>
      </c>
      <c r="L6147">
        <v>95724</v>
      </c>
    </row>
    <row r="6148" spans="1:12" x14ac:dyDescent="0.25">
      <c r="A6148" t="s">
        <v>12</v>
      </c>
      <c r="B6148" t="s">
        <v>13</v>
      </c>
      <c r="C6148" t="s">
        <v>68</v>
      </c>
      <c r="D6148" t="s">
        <v>15</v>
      </c>
      <c r="E6148" t="b">
        <v>1</v>
      </c>
      <c r="F6148" s="1">
        <v>45593.775902777779</v>
      </c>
      <c r="G6148" t="b">
        <v>1</v>
      </c>
      <c r="H6148" t="b">
        <v>1</v>
      </c>
      <c r="I6148" t="s">
        <v>16</v>
      </c>
      <c r="J6148" t="s">
        <v>70</v>
      </c>
      <c r="K6148" t="s">
        <v>60</v>
      </c>
      <c r="L6148">
        <v>119653</v>
      </c>
    </row>
    <row r="6149" spans="1:12" x14ac:dyDescent="0.25">
      <c r="A6149" t="s">
        <v>38</v>
      </c>
      <c r="B6149" t="s">
        <v>95</v>
      </c>
      <c r="C6149" t="s">
        <v>14</v>
      </c>
      <c r="D6149" t="s">
        <v>15</v>
      </c>
      <c r="E6149" t="b">
        <v>1</v>
      </c>
      <c r="F6149" s="1">
        <v>45649.529942129629</v>
      </c>
      <c r="G6149" t="b">
        <v>0</v>
      </c>
      <c r="H6149" t="b">
        <v>1</v>
      </c>
      <c r="I6149" t="s">
        <v>41</v>
      </c>
      <c r="J6149" t="s">
        <v>72</v>
      </c>
      <c r="K6149" t="s">
        <v>114</v>
      </c>
      <c r="L6149">
        <v>82334</v>
      </c>
    </row>
    <row r="6150" spans="1:12" x14ac:dyDescent="0.25">
      <c r="A6150" t="s">
        <v>26</v>
      </c>
      <c r="B6150" t="s">
        <v>33</v>
      </c>
      <c r="C6150" t="s">
        <v>14</v>
      </c>
      <c r="D6150" t="s">
        <v>22</v>
      </c>
      <c r="E6150" t="b">
        <v>1</v>
      </c>
      <c r="F6150" s="1">
        <v>45459.3</v>
      </c>
      <c r="G6150" t="b">
        <v>0</v>
      </c>
      <c r="H6150" t="b">
        <v>0</v>
      </c>
      <c r="I6150" t="s">
        <v>30</v>
      </c>
      <c r="J6150" t="s">
        <v>66</v>
      </c>
      <c r="K6150" t="s">
        <v>129</v>
      </c>
      <c r="L6150">
        <v>127721</v>
      </c>
    </row>
    <row r="6151" spans="1:12" x14ac:dyDescent="0.25">
      <c r="A6151" t="s">
        <v>19</v>
      </c>
      <c r="B6151" t="s">
        <v>94</v>
      </c>
      <c r="C6151" t="s">
        <v>28</v>
      </c>
      <c r="D6151" t="s">
        <v>22</v>
      </c>
      <c r="E6151" t="b">
        <v>0</v>
      </c>
      <c r="F6151" s="1">
        <v>45409.248287037037</v>
      </c>
      <c r="G6151" t="b">
        <v>1</v>
      </c>
      <c r="H6151" t="b">
        <v>0</v>
      </c>
      <c r="I6151" t="s">
        <v>23</v>
      </c>
      <c r="J6151" t="s">
        <v>31</v>
      </c>
      <c r="K6151" t="s">
        <v>37</v>
      </c>
      <c r="L6151">
        <v>73214</v>
      </c>
    </row>
    <row r="6152" spans="1:12" x14ac:dyDescent="0.25">
      <c r="A6152" t="s">
        <v>12</v>
      </c>
      <c r="B6152" t="s">
        <v>13</v>
      </c>
      <c r="C6152" t="s">
        <v>28</v>
      </c>
      <c r="D6152" t="s">
        <v>22</v>
      </c>
      <c r="E6152" t="b">
        <v>0</v>
      </c>
      <c r="F6152" s="1">
        <v>45349.179710648154</v>
      </c>
      <c r="G6152" t="b">
        <v>1</v>
      </c>
      <c r="H6152" t="b">
        <v>1</v>
      </c>
      <c r="I6152" t="s">
        <v>16</v>
      </c>
      <c r="J6152" t="s">
        <v>34</v>
      </c>
      <c r="K6152" t="s">
        <v>92</v>
      </c>
      <c r="L6152">
        <v>134529</v>
      </c>
    </row>
    <row r="6153" spans="1:12" x14ac:dyDescent="0.25">
      <c r="A6153" t="s">
        <v>45</v>
      </c>
      <c r="B6153" t="s">
        <v>46</v>
      </c>
      <c r="C6153" t="s">
        <v>43</v>
      </c>
      <c r="D6153" t="s">
        <v>15</v>
      </c>
      <c r="E6153" t="b">
        <v>1</v>
      </c>
      <c r="F6153" s="1">
        <v>45318.701273148137</v>
      </c>
      <c r="G6153" t="b">
        <v>1</v>
      </c>
      <c r="H6153" t="b">
        <v>0</v>
      </c>
      <c r="I6153" t="s">
        <v>16</v>
      </c>
      <c r="J6153" t="s">
        <v>70</v>
      </c>
      <c r="K6153" t="s">
        <v>120</v>
      </c>
      <c r="L6153">
        <v>93611</v>
      </c>
    </row>
    <row r="6154" spans="1:12" x14ac:dyDescent="0.25">
      <c r="A6154" t="s">
        <v>38</v>
      </c>
      <c r="B6154" t="s">
        <v>39</v>
      </c>
      <c r="C6154" t="s">
        <v>14</v>
      </c>
      <c r="D6154" t="s">
        <v>22</v>
      </c>
      <c r="E6154" t="b">
        <v>0</v>
      </c>
      <c r="F6154" s="1">
        <v>45427.408032407409</v>
      </c>
      <c r="G6154" t="b">
        <v>0</v>
      </c>
      <c r="H6154" t="b">
        <v>0</v>
      </c>
      <c r="I6154" t="s">
        <v>41</v>
      </c>
      <c r="J6154" t="s">
        <v>17</v>
      </c>
      <c r="K6154" t="s">
        <v>101</v>
      </c>
      <c r="L6154">
        <v>75130</v>
      </c>
    </row>
    <row r="6155" spans="1:12" x14ac:dyDescent="0.25">
      <c r="A6155" t="s">
        <v>54</v>
      </c>
      <c r="B6155" t="s">
        <v>55</v>
      </c>
      <c r="C6155" t="s">
        <v>68</v>
      </c>
      <c r="D6155" t="s">
        <v>29</v>
      </c>
      <c r="E6155" t="b">
        <v>0</v>
      </c>
      <c r="F6155" s="1">
        <v>45432.088923611111</v>
      </c>
      <c r="G6155" t="b">
        <v>0</v>
      </c>
      <c r="H6155" t="b">
        <v>0</v>
      </c>
      <c r="I6155" t="s">
        <v>30</v>
      </c>
      <c r="J6155" t="s">
        <v>64</v>
      </c>
      <c r="K6155" t="s">
        <v>56</v>
      </c>
      <c r="L6155">
        <v>131180</v>
      </c>
    </row>
    <row r="6156" spans="1:12" x14ac:dyDescent="0.25">
      <c r="A6156" t="s">
        <v>19</v>
      </c>
      <c r="B6156" t="s">
        <v>36</v>
      </c>
      <c r="C6156" t="s">
        <v>28</v>
      </c>
      <c r="D6156" t="s">
        <v>15</v>
      </c>
      <c r="E6156" t="b">
        <v>0</v>
      </c>
      <c r="F6156" s="1">
        <v>45624.7190625</v>
      </c>
      <c r="G6156" t="b">
        <v>1</v>
      </c>
      <c r="H6156" t="b">
        <v>0</v>
      </c>
      <c r="I6156" t="s">
        <v>23</v>
      </c>
      <c r="J6156" t="s">
        <v>31</v>
      </c>
      <c r="K6156" t="s">
        <v>126</v>
      </c>
      <c r="L6156">
        <v>68870</v>
      </c>
    </row>
    <row r="6157" spans="1:12" x14ac:dyDescent="0.25">
      <c r="A6157" t="s">
        <v>19</v>
      </c>
      <c r="B6157" t="s">
        <v>36</v>
      </c>
      <c r="C6157" t="s">
        <v>43</v>
      </c>
      <c r="D6157" t="s">
        <v>22</v>
      </c>
      <c r="E6157" t="b">
        <v>1</v>
      </c>
      <c r="F6157" s="1">
        <v>45647.118171296293</v>
      </c>
      <c r="G6157" t="b">
        <v>0</v>
      </c>
      <c r="H6157" t="b">
        <v>1</v>
      </c>
      <c r="I6157" t="s">
        <v>23</v>
      </c>
      <c r="J6157" t="s">
        <v>57</v>
      </c>
      <c r="K6157" t="s">
        <v>56</v>
      </c>
      <c r="L6157">
        <v>73863</v>
      </c>
    </row>
    <row r="6158" spans="1:12" x14ac:dyDescent="0.25">
      <c r="A6158" t="s">
        <v>38</v>
      </c>
      <c r="B6158" t="s">
        <v>95</v>
      </c>
      <c r="C6158" t="s">
        <v>28</v>
      </c>
      <c r="D6158" t="s">
        <v>15</v>
      </c>
      <c r="E6158" t="b">
        <v>1</v>
      </c>
      <c r="F6158" s="1">
        <v>45313.010347222233</v>
      </c>
      <c r="G6158" t="b">
        <v>0</v>
      </c>
      <c r="H6158" t="b">
        <v>1</v>
      </c>
      <c r="I6158" t="s">
        <v>41</v>
      </c>
      <c r="J6158" t="s">
        <v>52</v>
      </c>
      <c r="K6158" t="s">
        <v>127</v>
      </c>
      <c r="L6158">
        <v>79094</v>
      </c>
    </row>
    <row r="6159" spans="1:12" x14ac:dyDescent="0.25">
      <c r="A6159" t="s">
        <v>38</v>
      </c>
      <c r="B6159" t="s">
        <v>107</v>
      </c>
      <c r="C6159" t="s">
        <v>43</v>
      </c>
      <c r="D6159" t="s">
        <v>29</v>
      </c>
      <c r="E6159" t="b">
        <v>0</v>
      </c>
      <c r="F6159" s="1">
        <v>45586.890277777777</v>
      </c>
      <c r="G6159" t="b">
        <v>0</v>
      </c>
      <c r="H6159" t="b">
        <v>1</v>
      </c>
      <c r="I6159" t="s">
        <v>41</v>
      </c>
      <c r="J6159" t="s">
        <v>80</v>
      </c>
      <c r="K6159" t="s">
        <v>37</v>
      </c>
      <c r="L6159">
        <v>81438</v>
      </c>
    </row>
    <row r="6160" spans="1:12" x14ac:dyDescent="0.25">
      <c r="A6160" t="s">
        <v>45</v>
      </c>
      <c r="B6160" t="s">
        <v>46</v>
      </c>
      <c r="C6160" t="s">
        <v>68</v>
      </c>
      <c r="D6160" t="s">
        <v>29</v>
      </c>
      <c r="E6160" t="b">
        <v>0</v>
      </c>
      <c r="F6160" s="1">
        <v>45631.621932870366</v>
      </c>
      <c r="G6160" t="b">
        <v>1</v>
      </c>
      <c r="H6160" t="b">
        <v>0</v>
      </c>
      <c r="I6160" t="s">
        <v>16</v>
      </c>
      <c r="J6160" t="s">
        <v>70</v>
      </c>
      <c r="K6160" t="s">
        <v>98</v>
      </c>
      <c r="L6160">
        <v>106282</v>
      </c>
    </row>
    <row r="6161" spans="1:12" x14ac:dyDescent="0.25">
      <c r="A6161" t="s">
        <v>26</v>
      </c>
      <c r="B6161" t="s">
        <v>71</v>
      </c>
      <c r="C6161" t="s">
        <v>14</v>
      </c>
      <c r="D6161" t="s">
        <v>15</v>
      </c>
      <c r="E6161" t="b">
        <v>1</v>
      </c>
      <c r="F6161" s="1">
        <v>45568.299687500003</v>
      </c>
      <c r="G6161" t="b">
        <v>0</v>
      </c>
      <c r="H6161" t="b">
        <v>1</v>
      </c>
      <c r="I6161" t="s">
        <v>30</v>
      </c>
      <c r="J6161" t="s">
        <v>47</v>
      </c>
      <c r="K6161" t="s">
        <v>90</v>
      </c>
      <c r="L6161">
        <v>126827</v>
      </c>
    </row>
    <row r="6162" spans="1:12" x14ac:dyDescent="0.25">
      <c r="A6162" t="s">
        <v>82</v>
      </c>
      <c r="B6162" t="s">
        <v>91</v>
      </c>
      <c r="C6162" t="s">
        <v>21</v>
      </c>
      <c r="D6162" t="s">
        <v>29</v>
      </c>
      <c r="E6162" t="b">
        <v>0</v>
      </c>
      <c r="F6162" s="1">
        <v>45491.77611111111</v>
      </c>
      <c r="G6162" t="b">
        <v>1</v>
      </c>
      <c r="H6162" t="b">
        <v>0</v>
      </c>
      <c r="I6162" t="s">
        <v>84</v>
      </c>
      <c r="J6162" t="s">
        <v>80</v>
      </c>
      <c r="K6162" t="s">
        <v>99</v>
      </c>
      <c r="L6162">
        <v>138585</v>
      </c>
    </row>
    <row r="6163" spans="1:12" x14ac:dyDescent="0.25">
      <c r="A6163" t="s">
        <v>38</v>
      </c>
      <c r="B6163" t="s">
        <v>95</v>
      </c>
      <c r="C6163" t="s">
        <v>40</v>
      </c>
      <c r="D6163" t="s">
        <v>22</v>
      </c>
      <c r="E6163" t="b">
        <v>0</v>
      </c>
      <c r="F6163" s="1">
        <v>45587.52138888889</v>
      </c>
      <c r="G6163" t="b">
        <v>0</v>
      </c>
      <c r="H6163" t="b">
        <v>1</v>
      </c>
      <c r="I6163" t="s">
        <v>41</v>
      </c>
      <c r="J6163" t="s">
        <v>24</v>
      </c>
      <c r="K6163" t="s">
        <v>35</v>
      </c>
      <c r="L6163">
        <v>82699</v>
      </c>
    </row>
    <row r="6164" spans="1:12" x14ac:dyDescent="0.25">
      <c r="A6164" t="s">
        <v>12</v>
      </c>
      <c r="B6164" t="s">
        <v>75</v>
      </c>
      <c r="C6164" t="s">
        <v>43</v>
      </c>
      <c r="D6164" t="s">
        <v>22</v>
      </c>
      <c r="E6164" t="b">
        <v>1</v>
      </c>
      <c r="F6164" s="1">
        <v>45357.617222222223</v>
      </c>
      <c r="G6164" t="b">
        <v>1</v>
      </c>
      <c r="H6164" t="b">
        <v>1</v>
      </c>
      <c r="I6164" t="s">
        <v>16</v>
      </c>
      <c r="J6164" t="s">
        <v>34</v>
      </c>
      <c r="K6164" t="s">
        <v>124</v>
      </c>
      <c r="L6164">
        <v>144543</v>
      </c>
    </row>
    <row r="6165" spans="1:12" x14ac:dyDescent="0.25">
      <c r="A6165" t="s">
        <v>45</v>
      </c>
      <c r="B6165" t="s">
        <v>76</v>
      </c>
      <c r="C6165" t="s">
        <v>21</v>
      </c>
      <c r="D6165" t="s">
        <v>15</v>
      </c>
      <c r="E6165" t="b">
        <v>0</v>
      </c>
      <c r="F6165" s="1">
        <v>45516.921909722223</v>
      </c>
      <c r="G6165" t="b">
        <v>0</v>
      </c>
      <c r="H6165" t="b">
        <v>1</v>
      </c>
      <c r="I6165" t="s">
        <v>16</v>
      </c>
      <c r="J6165" t="s">
        <v>34</v>
      </c>
      <c r="K6165" t="s">
        <v>126</v>
      </c>
      <c r="L6165">
        <v>99470</v>
      </c>
    </row>
    <row r="6166" spans="1:12" x14ac:dyDescent="0.25">
      <c r="A6166" t="s">
        <v>12</v>
      </c>
      <c r="B6166" t="s">
        <v>75</v>
      </c>
      <c r="C6166" t="s">
        <v>14</v>
      </c>
      <c r="D6166" t="s">
        <v>15</v>
      </c>
      <c r="E6166" t="b">
        <v>1</v>
      </c>
      <c r="F6166" s="1">
        <v>45636.39880787037</v>
      </c>
      <c r="G6166" t="b">
        <v>1</v>
      </c>
      <c r="H6166" t="b">
        <v>0</v>
      </c>
      <c r="I6166" t="s">
        <v>16</v>
      </c>
      <c r="J6166" t="s">
        <v>64</v>
      </c>
      <c r="K6166" t="s">
        <v>102</v>
      </c>
      <c r="L6166">
        <v>127241</v>
      </c>
    </row>
    <row r="6167" spans="1:12" x14ac:dyDescent="0.25">
      <c r="A6167" t="s">
        <v>49</v>
      </c>
      <c r="B6167" t="s">
        <v>50</v>
      </c>
      <c r="C6167" t="s">
        <v>40</v>
      </c>
      <c r="D6167" t="s">
        <v>29</v>
      </c>
      <c r="E6167" t="b">
        <v>0</v>
      </c>
      <c r="F6167" s="1">
        <v>45501.403090277781</v>
      </c>
      <c r="G6167" t="b">
        <v>1</v>
      </c>
      <c r="H6167" t="b">
        <v>0</v>
      </c>
      <c r="I6167" t="s">
        <v>51</v>
      </c>
      <c r="J6167" t="s">
        <v>31</v>
      </c>
      <c r="K6167" t="s">
        <v>127</v>
      </c>
      <c r="L6167">
        <v>99080</v>
      </c>
    </row>
    <row r="6168" spans="1:12" x14ac:dyDescent="0.25">
      <c r="A6168" t="s">
        <v>82</v>
      </c>
      <c r="B6168" t="s">
        <v>91</v>
      </c>
      <c r="C6168" t="s">
        <v>68</v>
      </c>
      <c r="D6168" t="s">
        <v>15</v>
      </c>
      <c r="E6168" t="b">
        <v>1</v>
      </c>
      <c r="F6168" s="1">
        <v>45494.679895833331</v>
      </c>
      <c r="G6168" t="b">
        <v>1</v>
      </c>
      <c r="H6168" t="b">
        <v>1</v>
      </c>
      <c r="I6168" t="s">
        <v>84</v>
      </c>
      <c r="J6168" t="s">
        <v>72</v>
      </c>
      <c r="K6168" t="s">
        <v>96</v>
      </c>
      <c r="L6168">
        <v>114384</v>
      </c>
    </row>
    <row r="6169" spans="1:12" x14ac:dyDescent="0.25">
      <c r="A6169" t="s">
        <v>12</v>
      </c>
      <c r="B6169" t="s">
        <v>75</v>
      </c>
      <c r="C6169" t="s">
        <v>40</v>
      </c>
      <c r="D6169" t="s">
        <v>22</v>
      </c>
      <c r="E6169" t="b">
        <v>1</v>
      </c>
      <c r="F6169" s="1">
        <v>45595.654143518521</v>
      </c>
      <c r="G6169" t="b">
        <v>1</v>
      </c>
      <c r="H6169" t="b">
        <v>0</v>
      </c>
      <c r="I6169" t="s">
        <v>16</v>
      </c>
      <c r="J6169" t="s">
        <v>17</v>
      </c>
      <c r="K6169" t="s">
        <v>92</v>
      </c>
      <c r="L6169">
        <v>134747</v>
      </c>
    </row>
    <row r="6170" spans="1:12" x14ac:dyDescent="0.25">
      <c r="A6170" t="s">
        <v>49</v>
      </c>
      <c r="B6170" t="s">
        <v>108</v>
      </c>
      <c r="C6170" t="s">
        <v>43</v>
      </c>
      <c r="D6170" t="s">
        <v>22</v>
      </c>
      <c r="E6170" t="b">
        <v>1</v>
      </c>
      <c r="F6170" s="1">
        <v>45493.45071759259</v>
      </c>
      <c r="G6170" t="b">
        <v>1</v>
      </c>
      <c r="H6170" t="b">
        <v>1</v>
      </c>
      <c r="I6170" t="s">
        <v>51</v>
      </c>
      <c r="J6170" t="s">
        <v>80</v>
      </c>
      <c r="K6170" t="s">
        <v>120</v>
      </c>
      <c r="L6170">
        <v>82063</v>
      </c>
    </row>
    <row r="6171" spans="1:12" x14ac:dyDescent="0.25">
      <c r="A6171" t="s">
        <v>49</v>
      </c>
      <c r="B6171" t="s">
        <v>50</v>
      </c>
      <c r="C6171" t="s">
        <v>14</v>
      </c>
      <c r="D6171" t="s">
        <v>15</v>
      </c>
      <c r="E6171" t="b">
        <v>1</v>
      </c>
      <c r="F6171" s="1">
        <v>45526.803518518522</v>
      </c>
      <c r="G6171" t="b">
        <v>0</v>
      </c>
      <c r="H6171" t="b">
        <v>0</v>
      </c>
      <c r="I6171" t="s">
        <v>51</v>
      </c>
      <c r="J6171" t="s">
        <v>52</v>
      </c>
      <c r="K6171" t="s">
        <v>121</v>
      </c>
      <c r="L6171">
        <v>86134</v>
      </c>
    </row>
    <row r="6172" spans="1:12" x14ac:dyDescent="0.25">
      <c r="A6172" t="s">
        <v>38</v>
      </c>
      <c r="B6172" t="s">
        <v>39</v>
      </c>
      <c r="C6172" t="s">
        <v>21</v>
      </c>
      <c r="D6172" t="s">
        <v>29</v>
      </c>
      <c r="E6172" t="b">
        <v>1</v>
      </c>
      <c r="F6172" s="1">
        <v>45386.318703703713</v>
      </c>
      <c r="G6172" t="b">
        <v>1</v>
      </c>
      <c r="H6172" t="b">
        <v>1</v>
      </c>
      <c r="I6172" t="s">
        <v>41</v>
      </c>
      <c r="J6172" t="s">
        <v>80</v>
      </c>
      <c r="K6172" t="s">
        <v>92</v>
      </c>
      <c r="L6172">
        <v>85710</v>
      </c>
    </row>
    <row r="6173" spans="1:12" x14ac:dyDescent="0.25">
      <c r="A6173" t="s">
        <v>12</v>
      </c>
      <c r="B6173" t="s">
        <v>63</v>
      </c>
      <c r="C6173" t="s">
        <v>21</v>
      </c>
      <c r="D6173" t="s">
        <v>22</v>
      </c>
      <c r="E6173" t="b">
        <v>1</v>
      </c>
      <c r="F6173" s="1">
        <v>45604.13790509259</v>
      </c>
      <c r="G6173" t="b">
        <v>0</v>
      </c>
      <c r="H6173" t="b">
        <v>0</v>
      </c>
      <c r="I6173" t="s">
        <v>16</v>
      </c>
      <c r="J6173" t="s">
        <v>80</v>
      </c>
      <c r="K6173" t="s">
        <v>120</v>
      </c>
      <c r="L6173">
        <v>115853</v>
      </c>
    </row>
    <row r="6174" spans="1:12" x14ac:dyDescent="0.25">
      <c r="A6174" t="s">
        <v>45</v>
      </c>
      <c r="B6174" t="s">
        <v>76</v>
      </c>
      <c r="C6174" t="s">
        <v>21</v>
      </c>
      <c r="D6174" t="s">
        <v>29</v>
      </c>
      <c r="E6174" t="b">
        <v>0</v>
      </c>
      <c r="F6174" s="1">
        <v>45472.341145833343</v>
      </c>
      <c r="G6174" t="b">
        <v>1</v>
      </c>
      <c r="H6174" t="b">
        <v>0</v>
      </c>
      <c r="I6174" t="s">
        <v>16</v>
      </c>
      <c r="J6174" t="s">
        <v>44</v>
      </c>
      <c r="K6174" t="s">
        <v>81</v>
      </c>
      <c r="L6174">
        <v>97443</v>
      </c>
    </row>
    <row r="6175" spans="1:12" x14ac:dyDescent="0.25">
      <c r="A6175" t="s">
        <v>12</v>
      </c>
      <c r="B6175" t="s">
        <v>13</v>
      </c>
      <c r="C6175" t="s">
        <v>21</v>
      </c>
      <c r="D6175" t="s">
        <v>15</v>
      </c>
      <c r="E6175" t="b">
        <v>0</v>
      </c>
      <c r="F6175" s="1">
        <v>45641.638437499998</v>
      </c>
      <c r="G6175" t="b">
        <v>1</v>
      </c>
      <c r="H6175" t="b">
        <v>1</v>
      </c>
      <c r="I6175" t="s">
        <v>16</v>
      </c>
      <c r="J6175" t="s">
        <v>24</v>
      </c>
      <c r="K6175" t="s">
        <v>111</v>
      </c>
      <c r="L6175">
        <v>128351</v>
      </c>
    </row>
    <row r="6176" spans="1:12" x14ac:dyDescent="0.25">
      <c r="A6176" t="s">
        <v>12</v>
      </c>
      <c r="B6176" t="s">
        <v>13</v>
      </c>
      <c r="C6176" t="s">
        <v>68</v>
      </c>
      <c r="D6176" t="s">
        <v>15</v>
      </c>
      <c r="E6176" t="b">
        <v>1</v>
      </c>
      <c r="F6176" s="1">
        <v>45371.256527777783</v>
      </c>
      <c r="G6176" t="b">
        <v>1</v>
      </c>
      <c r="H6176" t="b">
        <v>0</v>
      </c>
      <c r="I6176" t="s">
        <v>16</v>
      </c>
      <c r="J6176" t="s">
        <v>17</v>
      </c>
      <c r="K6176" t="s">
        <v>98</v>
      </c>
      <c r="L6176">
        <v>120519</v>
      </c>
    </row>
    <row r="6177" spans="1:12" x14ac:dyDescent="0.25">
      <c r="A6177" t="s">
        <v>49</v>
      </c>
      <c r="B6177" t="s">
        <v>108</v>
      </c>
      <c r="C6177" t="s">
        <v>14</v>
      </c>
      <c r="D6177" t="s">
        <v>15</v>
      </c>
      <c r="E6177" t="b">
        <v>0</v>
      </c>
      <c r="F6177" s="1">
        <v>45538.60800925926</v>
      </c>
      <c r="G6177" t="b">
        <v>1</v>
      </c>
      <c r="H6177" t="b">
        <v>1</v>
      </c>
      <c r="I6177" t="s">
        <v>51</v>
      </c>
      <c r="J6177" t="s">
        <v>70</v>
      </c>
      <c r="K6177" t="s">
        <v>89</v>
      </c>
      <c r="L6177">
        <v>85724</v>
      </c>
    </row>
    <row r="6178" spans="1:12" x14ac:dyDescent="0.25">
      <c r="A6178" t="s">
        <v>54</v>
      </c>
      <c r="B6178" t="s">
        <v>79</v>
      </c>
      <c r="C6178" t="s">
        <v>43</v>
      </c>
      <c r="D6178" t="s">
        <v>15</v>
      </c>
      <c r="E6178" t="b">
        <v>1</v>
      </c>
      <c r="F6178" s="1">
        <v>45437.867766203701</v>
      </c>
      <c r="G6178" t="b">
        <v>1</v>
      </c>
      <c r="H6178" t="b">
        <v>0</v>
      </c>
      <c r="I6178" t="s">
        <v>30</v>
      </c>
      <c r="J6178" t="s">
        <v>52</v>
      </c>
      <c r="K6178" t="s">
        <v>127</v>
      </c>
      <c r="L6178">
        <v>128915</v>
      </c>
    </row>
    <row r="6179" spans="1:12" x14ac:dyDescent="0.25">
      <c r="A6179" t="s">
        <v>54</v>
      </c>
      <c r="B6179" t="s">
        <v>79</v>
      </c>
      <c r="C6179" t="s">
        <v>14</v>
      </c>
      <c r="D6179" t="s">
        <v>15</v>
      </c>
      <c r="E6179" t="b">
        <v>0</v>
      </c>
      <c r="F6179" s="1">
        <v>45542.243020833332</v>
      </c>
      <c r="G6179" t="b">
        <v>0</v>
      </c>
      <c r="H6179" t="b">
        <v>0</v>
      </c>
      <c r="I6179" t="s">
        <v>30</v>
      </c>
      <c r="J6179" t="s">
        <v>80</v>
      </c>
      <c r="K6179" t="s">
        <v>106</v>
      </c>
      <c r="L6179">
        <v>135157</v>
      </c>
    </row>
    <row r="6180" spans="1:12" x14ac:dyDescent="0.25">
      <c r="A6180" t="s">
        <v>49</v>
      </c>
      <c r="B6180" t="s">
        <v>61</v>
      </c>
      <c r="C6180" t="s">
        <v>14</v>
      </c>
      <c r="D6180" t="s">
        <v>15</v>
      </c>
      <c r="E6180" t="b">
        <v>0</v>
      </c>
      <c r="F6180" s="1">
        <v>45342.857002314813</v>
      </c>
      <c r="G6180" t="b">
        <v>1</v>
      </c>
      <c r="H6180" t="b">
        <v>1</v>
      </c>
      <c r="I6180" t="s">
        <v>51</v>
      </c>
      <c r="J6180" t="s">
        <v>34</v>
      </c>
      <c r="K6180" t="s">
        <v>42</v>
      </c>
      <c r="L6180">
        <v>85444</v>
      </c>
    </row>
    <row r="6181" spans="1:12" x14ac:dyDescent="0.25">
      <c r="A6181" t="s">
        <v>82</v>
      </c>
      <c r="B6181" t="s">
        <v>83</v>
      </c>
      <c r="C6181" t="s">
        <v>68</v>
      </c>
      <c r="D6181" t="s">
        <v>29</v>
      </c>
      <c r="E6181" t="b">
        <v>1</v>
      </c>
      <c r="F6181" s="1">
        <v>45369.37159722222</v>
      </c>
      <c r="G6181" t="b">
        <v>0</v>
      </c>
      <c r="H6181" t="b">
        <v>0</v>
      </c>
      <c r="I6181" t="s">
        <v>84</v>
      </c>
      <c r="J6181" t="s">
        <v>31</v>
      </c>
      <c r="K6181" t="s">
        <v>118</v>
      </c>
      <c r="L6181">
        <v>110705</v>
      </c>
    </row>
    <row r="6182" spans="1:12" x14ac:dyDescent="0.25">
      <c r="A6182" t="s">
        <v>12</v>
      </c>
      <c r="B6182" t="s">
        <v>63</v>
      </c>
      <c r="C6182" t="s">
        <v>21</v>
      </c>
      <c r="D6182" t="s">
        <v>15</v>
      </c>
      <c r="E6182" t="b">
        <v>1</v>
      </c>
      <c r="F6182" s="1">
        <v>45599.5937037037</v>
      </c>
      <c r="G6182" t="b">
        <v>0</v>
      </c>
      <c r="H6182" t="b">
        <v>1</v>
      </c>
      <c r="I6182" t="s">
        <v>16</v>
      </c>
      <c r="J6182" t="s">
        <v>44</v>
      </c>
      <c r="K6182" t="s">
        <v>92</v>
      </c>
      <c r="L6182">
        <v>135643</v>
      </c>
    </row>
    <row r="6183" spans="1:12" x14ac:dyDescent="0.25">
      <c r="A6183" t="s">
        <v>19</v>
      </c>
      <c r="B6183" t="s">
        <v>94</v>
      </c>
      <c r="C6183" t="s">
        <v>43</v>
      </c>
      <c r="D6183" t="s">
        <v>29</v>
      </c>
      <c r="E6183" t="b">
        <v>0</v>
      </c>
      <c r="F6183" s="1">
        <v>45479.045532407406</v>
      </c>
      <c r="G6183" t="b">
        <v>1</v>
      </c>
      <c r="H6183" t="b">
        <v>0</v>
      </c>
      <c r="I6183" t="s">
        <v>23</v>
      </c>
      <c r="J6183" t="s">
        <v>24</v>
      </c>
      <c r="K6183" t="s">
        <v>128</v>
      </c>
      <c r="L6183">
        <v>85588</v>
      </c>
    </row>
    <row r="6184" spans="1:12" x14ac:dyDescent="0.25">
      <c r="A6184" t="s">
        <v>45</v>
      </c>
      <c r="B6184" t="s">
        <v>46</v>
      </c>
      <c r="C6184" t="s">
        <v>28</v>
      </c>
      <c r="D6184" t="s">
        <v>15</v>
      </c>
      <c r="E6184" t="b">
        <v>1</v>
      </c>
      <c r="F6184" s="1">
        <v>45632.292638888888</v>
      </c>
      <c r="G6184" t="b">
        <v>0</v>
      </c>
      <c r="H6184" t="b">
        <v>0</v>
      </c>
      <c r="I6184" t="s">
        <v>16</v>
      </c>
      <c r="J6184" t="s">
        <v>72</v>
      </c>
      <c r="K6184" t="s">
        <v>113</v>
      </c>
      <c r="L6184">
        <v>100433</v>
      </c>
    </row>
    <row r="6185" spans="1:12" x14ac:dyDescent="0.25">
      <c r="A6185" t="s">
        <v>12</v>
      </c>
      <c r="B6185" t="s">
        <v>75</v>
      </c>
      <c r="C6185" t="s">
        <v>43</v>
      </c>
      <c r="D6185" t="s">
        <v>15</v>
      </c>
      <c r="E6185" t="b">
        <v>0</v>
      </c>
      <c r="F6185" s="1">
        <v>45521.755335648151</v>
      </c>
      <c r="G6185" t="b">
        <v>0</v>
      </c>
      <c r="H6185" t="b">
        <v>1</v>
      </c>
      <c r="I6185" t="s">
        <v>16</v>
      </c>
      <c r="J6185" t="s">
        <v>72</v>
      </c>
      <c r="K6185" t="s">
        <v>60</v>
      </c>
      <c r="L6185">
        <v>121407</v>
      </c>
    </row>
    <row r="6186" spans="1:12" x14ac:dyDescent="0.25">
      <c r="A6186" t="s">
        <v>49</v>
      </c>
      <c r="B6186" t="s">
        <v>108</v>
      </c>
      <c r="C6186" t="s">
        <v>21</v>
      </c>
      <c r="D6186" t="s">
        <v>15</v>
      </c>
      <c r="E6186" t="b">
        <v>1</v>
      </c>
      <c r="F6186" s="1">
        <v>45398.670520833337</v>
      </c>
      <c r="G6186" t="b">
        <v>1</v>
      </c>
      <c r="H6186" t="b">
        <v>0</v>
      </c>
      <c r="I6186" t="s">
        <v>51</v>
      </c>
      <c r="J6186" t="s">
        <v>31</v>
      </c>
      <c r="K6186" t="s">
        <v>53</v>
      </c>
      <c r="L6186">
        <v>77387</v>
      </c>
    </row>
    <row r="6187" spans="1:12" x14ac:dyDescent="0.25">
      <c r="A6187" t="s">
        <v>49</v>
      </c>
      <c r="B6187" t="s">
        <v>108</v>
      </c>
      <c r="C6187" t="s">
        <v>68</v>
      </c>
      <c r="D6187" t="s">
        <v>15</v>
      </c>
      <c r="E6187" t="b">
        <v>0</v>
      </c>
      <c r="F6187" s="1">
        <v>45437.764004629629</v>
      </c>
      <c r="G6187" t="b">
        <v>1</v>
      </c>
      <c r="H6187" t="b">
        <v>1</v>
      </c>
      <c r="I6187" t="s">
        <v>51</v>
      </c>
      <c r="J6187" t="s">
        <v>80</v>
      </c>
      <c r="K6187" t="s">
        <v>128</v>
      </c>
      <c r="L6187">
        <v>93004</v>
      </c>
    </row>
    <row r="6188" spans="1:12" x14ac:dyDescent="0.25">
      <c r="A6188" t="s">
        <v>49</v>
      </c>
      <c r="B6188" t="s">
        <v>61</v>
      </c>
      <c r="C6188" t="s">
        <v>40</v>
      </c>
      <c r="D6188" t="s">
        <v>15</v>
      </c>
      <c r="E6188" t="b">
        <v>1</v>
      </c>
      <c r="F6188" s="1">
        <v>45341.876018518517</v>
      </c>
      <c r="G6188" t="b">
        <v>0</v>
      </c>
      <c r="H6188" t="b">
        <v>0</v>
      </c>
      <c r="I6188" t="s">
        <v>51</v>
      </c>
      <c r="J6188" t="s">
        <v>80</v>
      </c>
      <c r="K6188" t="s">
        <v>116</v>
      </c>
      <c r="L6188">
        <v>95885</v>
      </c>
    </row>
    <row r="6189" spans="1:12" x14ac:dyDescent="0.25">
      <c r="A6189" t="s">
        <v>26</v>
      </c>
      <c r="B6189" t="s">
        <v>33</v>
      </c>
      <c r="C6189" t="s">
        <v>14</v>
      </c>
      <c r="D6189" t="s">
        <v>15</v>
      </c>
      <c r="E6189" t="b">
        <v>0</v>
      </c>
      <c r="F6189" s="1">
        <v>45514.087858796287</v>
      </c>
      <c r="G6189" t="b">
        <v>1</v>
      </c>
      <c r="H6189" t="b">
        <v>1</v>
      </c>
      <c r="I6189" t="s">
        <v>30</v>
      </c>
      <c r="J6189" t="s">
        <v>17</v>
      </c>
      <c r="K6189" t="s">
        <v>122</v>
      </c>
      <c r="L6189">
        <v>101790</v>
      </c>
    </row>
    <row r="6190" spans="1:12" x14ac:dyDescent="0.25">
      <c r="A6190" t="s">
        <v>26</v>
      </c>
      <c r="B6190" t="s">
        <v>27</v>
      </c>
      <c r="C6190" t="s">
        <v>43</v>
      </c>
      <c r="D6190" t="s">
        <v>29</v>
      </c>
      <c r="E6190" t="b">
        <v>1</v>
      </c>
      <c r="F6190" s="1">
        <v>45506.221018518518</v>
      </c>
      <c r="G6190" t="b">
        <v>1</v>
      </c>
      <c r="H6190" t="b">
        <v>0</v>
      </c>
      <c r="I6190" t="s">
        <v>30</v>
      </c>
      <c r="J6190" t="s">
        <v>57</v>
      </c>
      <c r="K6190" t="s">
        <v>118</v>
      </c>
      <c r="L6190">
        <v>113742</v>
      </c>
    </row>
    <row r="6191" spans="1:12" x14ac:dyDescent="0.25">
      <c r="A6191" t="s">
        <v>19</v>
      </c>
      <c r="B6191" t="s">
        <v>86</v>
      </c>
      <c r="C6191" t="s">
        <v>28</v>
      </c>
      <c r="D6191" t="s">
        <v>22</v>
      </c>
      <c r="E6191" t="b">
        <v>1</v>
      </c>
      <c r="F6191" s="1">
        <v>45375.163460648153</v>
      </c>
      <c r="G6191" t="b">
        <v>1</v>
      </c>
      <c r="H6191" t="b">
        <v>1</v>
      </c>
      <c r="I6191" t="s">
        <v>23</v>
      </c>
      <c r="J6191" t="s">
        <v>31</v>
      </c>
      <c r="K6191" t="s">
        <v>129</v>
      </c>
      <c r="L6191">
        <v>65095</v>
      </c>
    </row>
    <row r="6192" spans="1:12" x14ac:dyDescent="0.25">
      <c r="A6192" t="s">
        <v>54</v>
      </c>
      <c r="B6192" t="s">
        <v>79</v>
      </c>
      <c r="C6192" t="s">
        <v>43</v>
      </c>
      <c r="D6192" t="s">
        <v>29</v>
      </c>
      <c r="E6192" t="b">
        <v>1</v>
      </c>
      <c r="F6192" s="1">
        <v>45379.272372685176</v>
      </c>
      <c r="G6192" t="b">
        <v>1</v>
      </c>
      <c r="H6192" t="b">
        <v>0</v>
      </c>
      <c r="I6192" t="s">
        <v>30</v>
      </c>
      <c r="J6192" t="s">
        <v>52</v>
      </c>
      <c r="K6192" t="s">
        <v>56</v>
      </c>
      <c r="L6192">
        <v>141309</v>
      </c>
    </row>
    <row r="6193" spans="1:12" x14ac:dyDescent="0.25">
      <c r="A6193" t="s">
        <v>45</v>
      </c>
      <c r="B6193" t="s">
        <v>88</v>
      </c>
      <c r="C6193" t="s">
        <v>68</v>
      </c>
      <c r="D6193" t="s">
        <v>15</v>
      </c>
      <c r="E6193" t="b">
        <v>0</v>
      </c>
      <c r="F6193" s="1">
        <v>45582.454131944447</v>
      </c>
      <c r="G6193" t="b">
        <v>1</v>
      </c>
      <c r="H6193" t="b">
        <v>0</v>
      </c>
      <c r="I6193" t="s">
        <v>16</v>
      </c>
      <c r="J6193" t="s">
        <v>52</v>
      </c>
      <c r="K6193" t="s">
        <v>97</v>
      </c>
      <c r="L6193">
        <v>115355</v>
      </c>
    </row>
    <row r="6194" spans="1:12" x14ac:dyDescent="0.25">
      <c r="A6194" t="s">
        <v>12</v>
      </c>
      <c r="B6194" t="s">
        <v>63</v>
      </c>
      <c r="C6194" t="s">
        <v>68</v>
      </c>
      <c r="D6194" t="s">
        <v>29</v>
      </c>
      <c r="E6194" t="b">
        <v>1</v>
      </c>
      <c r="F6194" s="1">
        <v>45656.0622337963</v>
      </c>
      <c r="G6194" t="b">
        <v>1</v>
      </c>
      <c r="H6194" t="b">
        <v>1</v>
      </c>
      <c r="I6194" t="s">
        <v>16</v>
      </c>
      <c r="J6194" t="s">
        <v>64</v>
      </c>
      <c r="K6194" t="s">
        <v>58</v>
      </c>
      <c r="L6194">
        <v>141114</v>
      </c>
    </row>
    <row r="6195" spans="1:12" x14ac:dyDescent="0.25">
      <c r="A6195" t="s">
        <v>38</v>
      </c>
      <c r="B6195" t="s">
        <v>107</v>
      </c>
      <c r="C6195" t="s">
        <v>40</v>
      </c>
      <c r="D6195" t="s">
        <v>29</v>
      </c>
      <c r="E6195" t="b">
        <v>0</v>
      </c>
      <c r="F6195" s="1">
        <v>45367.568981481483</v>
      </c>
      <c r="G6195" t="b">
        <v>1</v>
      </c>
      <c r="H6195" t="b">
        <v>0</v>
      </c>
      <c r="I6195" t="s">
        <v>41</v>
      </c>
      <c r="J6195" t="s">
        <v>52</v>
      </c>
      <c r="K6195" t="s">
        <v>98</v>
      </c>
      <c r="L6195">
        <v>70815</v>
      </c>
    </row>
    <row r="6196" spans="1:12" x14ac:dyDescent="0.25">
      <c r="A6196" t="s">
        <v>38</v>
      </c>
      <c r="B6196" t="s">
        <v>39</v>
      </c>
      <c r="C6196" t="s">
        <v>40</v>
      </c>
      <c r="D6196" t="s">
        <v>22</v>
      </c>
      <c r="E6196" t="b">
        <v>1</v>
      </c>
      <c r="F6196" s="1">
        <v>45326.368668981479</v>
      </c>
      <c r="G6196" t="b">
        <v>0</v>
      </c>
      <c r="H6196" t="b">
        <v>0</v>
      </c>
      <c r="I6196" t="s">
        <v>41</v>
      </c>
      <c r="J6196" t="s">
        <v>31</v>
      </c>
      <c r="K6196" t="s">
        <v>81</v>
      </c>
      <c r="L6196">
        <v>88632</v>
      </c>
    </row>
    <row r="6197" spans="1:12" x14ac:dyDescent="0.25">
      <c r="A6197" t="s">
        <v>45</v>
      </c>
      <c r="B6197" t="s">
        <v>88</v>
      </c>
      <c r="C6197" t="s">
        <v>43</v>
      </c>
      <c r="D6197" t="s">
        <v>29</v>
      </c>
      <c r="E6197" t="b">
        <v>1</v>
      </c>
      <c r="F6197" s="1">
        <v>45540.606504629628</v>
      </c>
      <c r="G6197" t="b">
        <v>1</v>
      </c>
      <c r="H6197" t="b">
        <v>0</v>
      </c>
      <c r="I6197" t="s">
        <v>16</v>
      </c>
      <c r="J6197" t="s">
        <v>47</v>
      </c>
      <c r="K6197" t="s">
        <v>101</v>
      </c>
      <c r="L6197">
        <v>86797</v>
      </c>
    </row>
    <row r="6198" spans="1:12" x14ac:dyDescent="0.25">
      <c r="A6198" t="s">
        <v>54</v>
      </c>
      <c r="B6198" t="s">
        <v>79</v>
      </c>
      <c r="C6198" t="s">
        <v>43</v>
      </c>
      <c r="D6198" t="s">
        <v>15</v>
      </c>
      <c r="E6198" t="b">
        <v>1</v>
      </c>
      <c r="F6198" s="1">
        <v>45430.740405092591</v>
      </c>
      <c r="G6198" t="b">
        <v>0</v>
      </c>
      <c r="H6198" t="b">
        <v>1</v>
      </c>
      <c r="I6198" t="s">
        <v>30</v>
      </c>
      <c r="J6198" t="s">
        <v>64</v>
      </c>
      <c r="K6198" t="s">
        <v>35</v>
      </c>
      <c r="L6198">
        <v>128530</v>
      </c>
    </row>
    <row r="6199" spans="1:12" x14ac:dyDescent="0.25">
      <c r="A6199" t="s">
        <v>49</v>
      </c>
      <c r="B6199" t="s">
        <v>61</v>
      </c>
      <c r="C6199" t="s">
        <v>40</v>
      </c>
      <c r="D6199" t="s">
        <v>29</v>
      </c>
      <c r="E6199" t="b">
        <v>1</v>
      </c>
      <c r="F6199" s="1">
        <v>45441.180185185192</v>
      </c>
      <c r="G6199" t="b">
        <v>0</v>
      </c>
      <c r="H6199" t="b">
        <v>1</v>
      </c>
      <c r="I6199" t="s">
        <v>51</v>
      </c>
      <c r="J6199" t="s">
        <v>47</v>
      </c>
      <c r="K6199" t="s">
        <v>25</v>
      </c>
      <c r="L6199">
        <v>96101</v>
      </c>
    </row>
    <row r="6200" spans="1:12" x14ac:dyDescent="0.25">
      <c r="A6200" t="s">
        <v>38</v>
      </c>
      <c r="B6200" t="s">
        <v>39</v>
      </c>
      <c r="C6200" t="s">
        <v>14</v>
      </c>
      <c r="D6200" t="s">
        <v>15</v>
      </c>
      <c r="E6200" t="b">
        <v>1</v>
      </c>
      <c r="F6200" s="1">
        <v>45637.036527777767</v>
      </c>
      <c r="G6200" t="b">
        <v>1</v>
      </c>
      <c r="H6200" t="b">
        <v>1</v>
      </c>
      <c r="I6200" t="s">
        <v>41</v>
      </c>
      <c r="J6200" t="s">
        <v>52</v>
      </c>
      <c r="K6200" t="s">
        <v>62</v>
      </c>
      <c r="L6200">
        <v>83478</v>
      </c>
    </row>
    <row r="6201" spans="1:12" x14ac:dyDescent="0.25">
      <c r="A6201" t="s">
        <v>45</v>
      </c>
      <c r="B6201" t="s">
        <v>46</v>
      </c>
      <c r="C6201" t="s">
        <v>68</v>
      </c>
      <c r="D6201" t="s">
        <v>22</v>
      </c>
      <c r="E6201" t="b">
        <v>0</v>
      </c>
      <c r="F6201" s="1">
        <v>45571.637372685182</v>
      </c>
      <c r="G6201" t="b">
        <v>1</v>
      </c>
      <c r="H6201" t="b">
        <v>1</v>
      </c>
      <c r="I6201" t="s">
        <v>16</v>
      </c>
      <c r="J6201" t="s">
        <v>34</v>
      </c>
      <c r="K6201" t="s">
        <v>98</v>
      </c>
      <c r="L6201">
        <v>89150</v>
      </c>
    </row>
    <row r="6202" spans="1:12" x14ac:dyDescent="0.25">
      <c r="A6202" t="s">
        <v>38</v>
      </c>
      <c r="B6202" t="s">
        <v>39</v>
      </c>
      <c r="C6202" t="s">
        <v>28</v>
      </c>
      <c r="D6202" t="s">
        <v>15</v>
      </c>
      <c r="E6202" t="b">
        <v>0</v>
      </c>
      <c r="F6202" s="1">
        <v>45353.369340277779</v>
      </c>
      <c r="G6202" t="b">
        <v>1</v>
      </c>
      <c r="H6202" t="b">
        <v>0</v>
      </c>
      <c r="I6202" t="s">
        <v>41</v>
      </c>
      <c r="J6202" t="s">
        <v>70</v>
      </c>
      <c r="K6202" t="s">
        <v>111</v>
      </c>
      <c r="L6202">
        <v>75178</v>
      </c>
    </row>
    <row r="6203" spans="1:12" x14ac:dyDescent="0.25">
      <c r="A6203" t="s">
        <v>49</v>
      </c>
      <c r="B6203" t="s">
        <v>61</v>
      </c>
      <c r="C6203" t="s">
        <v>14</v>
      </c>
      <c r="D6203" t="s">
        <v>15</v>
      </c>
      <c r="E6203" t="b">
        <v>1</v>
      </c>
      <c r="F6203" s="1">
        <v>45592.653680555559</v>
      </c>
      <c r="G6203" t="b">
        <v>1</v>
      </c>
      <c r="H6203" t="b">
        <v>1</v>
      </c>
      <c r="I6203" t="s">
        <v>51</v>
      </c>
      <c r="J6203" t="s">
        <v>57</v>
      </c>
      <c r="K6203" t="s">
        <v>58</v>
      </c>
      <c r="L6203">
        <v>73495</v>
      </c>
    </row>
    <row r="6204" spans="1:12" x14ac:dyDescent="0.25">
      <c r="A6204" t="s">
        <v>26</v>
      </c>
      <c r="B6204" t="s">
        <v>27</v>
      </c>
      <c r="C6204" t="s">
        <v>28</v>
      </c>
      <c r="D6204" t="s">
        <v>15</v>
      </c>
      <c r="E6204" t="b">
        <v>0</v>
      </c>
      <c r="F6204" s="1">
        <v>45618.608402777783</v>
      </c>
      <c r="G6204" t="b">
        <v>1</v>
      </c>
      <c r="H6204" t="b">
        <v>0</v>
      </c>
      <c r="I6204" t="s">
        <v>30</v>
      </c>
      <c r="J6204" t="s">
        <v>57</v>
      </c>
      <c r="K6204" t="s">
        <v>62</v>
      </c>
      <c r="L6204">
        <v>129154</v>
      </c>
    </row>
    <row r="6205" spans="1:12" x14ac:dyDescent="0.25">
      <c r="A6205" t="s">
        <v>82</v>
      </c>
      <c r="B6205" t="s">
        <v>83</v>
      </c>
      <c r="C6205" t="s">
        <v>40</v>
      </c>
      <c r="D6205" t="s">
        <v>15</v>
      </c>
      <c r="E6205" t="b">
        <v>1</v>
      </c>
      <c r="F6205" s="1">
        <v>45563.310810185183</v>
      </c>
      <c r="G6205" t="b">
        <v>1</v>
      </c>
      <c r="H6205" t="b">
        <v>0</v>
      </c>
      <c r="I6205" t="s">
        <v>84</v>
      </c>
      <c r="J6205" t="s">
        <v>80</v>
      </c>
      <c r="K6205" t="s">
        <v>124</v>
      </c>
      <c r="L6205">
        <v>126371</v>
      </c>
    </row>
    <row r="6206" spans="1:12" x14ac:dyDescent="0.25">
      <c r="A6206" t="s">
        <v>54</v>
      </c>
      <c r="B6206" t="s">
        <v>79</v>
      </c>
      <c r="C6206" t="s">
        <v>21</v>
      </c>
      <c r="D6206" t="s">
        <v>22</v>
      </c>
      <c r="E6206" t="b">
        <v>1</v>
      </c>
      <c r="F6206" s="1">
        <v>45332.757604166669</v>
      </c>
      <c r="G6206" t="b">
        <v>0</v>
      </c>
      <c r="H6206" t="b">
        <v>0</v>
      </c>
      <c r="I6206" t="s">
        <v>30</v>
      </c>
      <c r="J6206" t="s">
        <v>70</v>
      </c>
      <c r="K6206" t="s">
        <v>99</v>
      </c>
      <c r="L6206">
        <v>141629</v>
      </c>
    </row>
    <row r="6207" spans="1:12" x14ac:dyDescent="0.25">
      <c r="A6207" t="s">
        <v>12</v>
      </c>
      <c r="B6207" t="s">
        <v>13</v>
      </c>
      <c r="C6207" t="s">
        <v>43</v>
      </c>
      <c r="D6207" t="s">
        <v>29</v>
      </c>
      <c r="E6207" t="b">
        <v>0</v>
      </c>
      <c r="F6207" s="1">
        <v>45634.539687500001</v>
      </c>
      <c r="G6207" t="b">
        <v>1</v>
      </c>
      <c r="H6207" t="b">
        <v>0</v>
      </c>
      <c r="I6207" t="s">
        <v>16</v>
      </c>
      <c r="J6207" t="s">
        <v>72</v>
      </c>
      <c r="K6207" t="s">
        <v>60</v>
      </c>
      <c r="L6207">
        <v>111869</v>
      </c>
    </row>
    <row r="6208" spans="1:12" x14ac:dyDescent="0.25">
      <c r="A6208" t="s">
        <v>38</v>
      </c>
      <c r="B6208" t="s">
        <v>107</v>
      </c>
      <c r="C6208" t="s">
        <v>43</v>
      </c>
      <c r="D6208" t="s">
        <v>29</v>
      </c>
      <c r="E6208" t="b">
        <v>1</v>
      </c>
      <c r="F6208" s="1">
        <v>45497.84946759259</v>
      </c>
      <c r="G6208" t="b">
        <v>0</v>
      </c>
      <c r="H6208" t="b">
        <v>1</v>
      </c>
      <c r="I6208" t="s">
        <v>41</v>
      </c>
      <c r="J6208" t="s">
        <v>24</v>
      </c>
      <c r="K6208" t="s">
        <v>69</v>
      </c>
      <c r="L6208">
        <v>93853</v>
      </c>
    </row>
    <row r="6209" spans="1:12" x14ac:dyDescent="0.25">
      <c r="A6209" t="s">
        <v>26</v>
      </c>
      <c r="B6209" t="s">
        <v>27</v>
      </c>
      <c r="C6209" t="s">
        <v>28</v>
      </c>
      <c r="D6209" t="s">
        <v>22</v>
      </c>
      <c r="E6209" t="b">
        <v>0</v>
      </c>
      <c r="F6209" s="1">
        <v>45442.478043981479</v>
      </c>
      <c r="G6209" t="b">
        <v>0</v>
      </c>
      <c r="H6209" t="b">
        <v>1</v>
      </c>
      <c r="I6209" t="s">
        <v>30</v>
      </c>
      <c r="J6209" t="s">
        <v>34</v>
      </c>
      <c r="K6209" t="s">
        <v>123</v>
      </c>
      <c r="L6209">
        <v>96930</v>
      </c>
    </row>
    <row r="6210" spans="1:12" x14ac:dyDescent="0.25">
      <c r="A6210" t="s">
        <v>26</v>
      </c>
      <c r="B6210" t="s">
        <v>33</v>
      </c>
      <c r="C6210" t="s">
        <v>14</v>
      </c>
      <c r="D6210" t="s">
        <v>22</v>
      </c>
      <c r="E6210" t="b">
        <v>0</v>
      </c>
      <c r="F6210" s="1">
        <v>45595.819467592592</v>
      </c>
      <c r="G6210" t="b">
        <v>0</v>
      </c>
      <c r="H6210" t="b">
        <v>1</v>
      </c>
      <c r="I6210" t="s">
        <v>30</v>
      </c>
      <c r="J6210" t="s">
        <v>44</v>
      </c>
      <c r="K6210" t="s">
        <v>87</v>
      </c>
      <c r="L6210">
        <v>128545</v>
      </c>
    </row>
    <row r="6211" spans="1:12" x14ac:dyDescent="0.25">
      <c r="A6211" t="s">
        <v>12</v>
      </c>
      <c r="B6211" t="s">
        <v>75</v>
      </c>
      <c r="C6211" t="s">
        <v>43</v>
      </c>
      <c r="D6211" t="s">
        <v>22</v>
      </c>
      <c r="E6211" t="b">
        <v>1</v>
      </c>
      <c r="F6211" s="1">
        <v>45535.830474537041</v>
      </c>
      <c r="G6211" t="b">
        <v>0</v>
      </c>
      <c r="H6211" t="b">
        <v>0</v>
      </c>
      <c r="I6211" t="s">
        <v>16</v>
      </c>
      <c r="J6211" t="s">
        <v>31</v>
      </c>
      <c r="K6211" t="s">
        <v>87</v>
      </c>
      <c r="L6211">
        <v>111242</v>
      </c>
    </row>
    <row r="6212" spans="1:12" x14ac:dyDescent="0.25">
      <c r="A6212" t="s">
        <v>54</v>
      </c>
      <c r="B6212" t="s">
        <v>55</v>
      </c>
      <c r="C6212" t="s">
        <v>40</v>
      </c>
      <c r="D6212" t="s">
        <v>22</v>
      </c>
      <c r="E6212" t="b">
        <v>0</v>
      </c>
      <c r="F6212" s="1">
        <v>45411.140810185178</v>
      </c>
      <c r="G6212" t="b">
        <v>0</v>
      </c>
      <c r="H6212" t="b">
        <v>0</v>
      </c>
      <c r="I6212" t="s">
        <v>30</v>
      </c>
      <c r="J6212" t="s">
        <v>57</v>
      </c>
      <c r="K6212" t="s">
        <v>104</v>
      </c>
      <c r="L6212">
        <v>154541</v>
      </c>
    </row>
    <row r="6213" spans="1:12" x14ac:dyDescent="0.25">
      <c r="A6213" t="s">
        <v>19</v>
      </c>
      <c r="B6213" t="s">
        <v>36</v>
      </c>
      <c r="C6213" t="s">
        <v>21</v>
      </c>
      <c r="D6213" t="s">
        <v>15</v>
      </c>
      <c r="E6213" t="b">
        <v>1</v>
      </c>
      <c r="F6213" s="1">
        <v>45542.325578703712</v>
      </c>
      <c r="G6213" t="b">
        <v>1</v>
      </c>
      <c r="H6213" t="b">
        <v>0</v>
      </c>
      <c r="I6213" t="s">
        <v>23</v>
      </c>
      <c r="J6213" t="s">
        <v>17</v>
      </c>
      <c r="K6213" t="s">
        <v>58</v>
      </c>
      <c r="L6213">
        <v>79347</v>
      </c>
    </row>
    <row r="6214" spans="1:12" x14ac:dyDescent="0.25">
      <c r="A6214" t="s">
        <v>82</v>
      </c>
      <c r="B6214" t="s">
        <v>83</v>
      </c>
      <c r="C6214" t="s">
        <v>40</v>
      </c>
      <c r="D6214" t="s">
        <v>22</v>
      </c>
      <c r="E6214" t="b">
        <v>0</v>
      </c>
      <c r="F6214" s="1">
        <v>45606.931087962963</v>
      </c>
      <c r="G6214" t="b">
        <v>1</v>
      </c>
      <c r="H6214" t="b">
        <v>1</v>
      </c>
      <c r="I6214" t="s">
        <v>84</v>
      </c>
      <c r="J6214" t="s">
        <v>70</v>
      </c>
      <c r="K6214" t="s">
        <v>123</v>
      </c>
      <c r="L6214">
        <v>109437</v>
      </c>
    </row>
    <row r="6215" spans="1:12" x14ac:dyDescent="0.25">
      <c r="A6215" t="s">
        <v>45</v>
      </c>
      <c r="B6215" t="s">
        <v>88</v>
      </c>
      <c r="C6215" t="s">
        <v>40</v>
      </c>
      <c r="D6215" t="s">
        <v>29</v>
      </c>
      <c r="E6215" t="b">
        <v>1</v>
      </c>
      <c r="F6215" s="1">
        <v>45312.922696759262</v>
      </c>
      <c r="G6215" t="b">
        <v>1</v>
      </c>
      <c r="H6215" t="b">
        <v>0</v>
      </c>
      <c r="I6215" t="s">
        <v>16</v>
      </c>
      <c r="J6215" t="s">
        <v>24</v>
      </c>
      <c r="K6215" t="s">
        <v>48</v>
      </c>
      <c r="L6215">
        <v>93867</v>
      </c>
    </row>
    <row r="6216" spans="1:12" x14ac:dyDescent="0.25">
      <c r="A6216" t="s">
        <v>49</v>
      </c>
      <c r="B6216" t="s">
        <v>50</v>
      </c>
      <c r="C6216" t="s">
        <v>14</v>
      </c>
      <c r="D6216" t="s">
        <v>22</v>
      </c>
      <c r="E6216" t="b">
        <v>0</v>
      </c>
      <c r="F6216" s="1">
        <v>45476.309745370367</v>
      </c>
      <c r="G6216" t="b">
        <v>0</v>
      </c>
      <c r="H6216" t="b">
        <v>0</v>
      </c>
      <c r="I6216" t="s">
        <v>51</v>
      </c>
      <c r="J6216" t="s">
        <v>34</v>
      </c>
      <c r="K6216" t="s">
        <v>97</v>
      </c>
      <c r="L6216">
        <v>84651</v>
      </c>
    </row>
    <row r="6217" spans="1:12" x14ac:dyDescent="0.25">
      <c r="A6217" t="s">
        <v>82</v>
      </c>
      <c r="B6217" t="s">
        <v>83</v>
      </c>
      <c r="C6217" t="s">
        <v>43</v>
      </c>
      <c r="D6217" t="s">
        <v>15</v>
      </c>
      <c r="E6217" t="b">
        <v>0</v>
      </c>
      <c r="F6217" s="1">
        <v>45510.737210648149</v>
      </c>
      <c r="G6217" t="b">
        <v>1</v>
      </c>
      <c r="H6217" t="b">
        <v>0</v>
      </c>
      <c r="I6217" t="s">
        <v>84</v>
      </c>
      <c r="J6217" t="s">
        <v>31</v>
      </c>
      <c r="K6217" t="s">
        <v>113</v>
      </c>
      <c r="L6217">
        <v>100000</v>
      </c>
    </row>
    <row r="6218" spans="1:12" x14ac:dyDescent="0.25">
      <c r="A6218" t="s">
        <v>54</v>
      </c>
      <c r="B6218" t="s">
        <v>55</v>
      </c>
      <c r="C6218" t="s">
        <v>43</v>
      </c>
      <c r="D6218" t="s">
        <v>29</v>
      </c>
      <c r="E6218" t="b">
        <v>1</v>
      </c>
      <c r="F6218" s="1">
        <v>45361.171331018522</v>
      </c>
      <c r="G6218" t="b">
        <v>1</v>
      </c>
      <c r="H6218" t="b">
        <v>0</v>
      </c>
      <c r="I6218" t="s">
        <v>30</v>
      </c>
      <c r="J6218" t="s">
        <v>52</v>
      </c>
      <c r="K6218" t="s">
        <v>56</v>
      </c>
      <c r="L6218">
        <v>142358</v>
      </c>
    </row>
    <row r="6219" spans="1:12" x14ac:dyDescent="0.25">
      <c r="A6219" t="s">
        <v>12</v>
      </c>
      <c r="B6219" t="s">
        <v>63</v>
      </c>
      <c r="C6219" t="s">
        <v>43</v>
      </c>
      <c r="D6219" t="s">
        <v>15</v>
      </c>
      <c r="E6219" t="b">
        <v>0</v>
      </c>
      <c r="F6219" s="1">
        <v>45332.492638888893</v>
      </c>
      <c r="G6219" t="b">
        <v>0</v>
      </c>
      <c r="H6219" t="b">
        <v>1</v>
      </c>
      <c r="I6219" t="s">
        <v>16</v>
      </c>
      <c r="J6219" t="s">
        <v>44</v>
      </c>
      <c r="K6219" t="s">
        <v>121</v>
      </c>
      <c r="L6219">
        <v>110602</v>
      </c>
    </row>
    <row r="6220" spans="1:12" x14ac:dyDescent="0.25">
      <c r="A6220" t="s">
        <v>26</v>
      </c>
      <c r="B6220" t="s">
        <v>27</v>
      </c>
      <c r="C6220" t="s">
        <v>21</v>
      </c>
      <c r="D6220" t="s">
        <v>15</v>
      </c>
      <c r="E6220" t="b">
        <v>1</v>
      </c>
      <c r="F6220" s="1">
        <v>45323.314479166656</v>
      </c>
      <c r="G6220" t="b">
        <v>0</v>
      </c>
      <c r="H6220" t="b">
        <v>1</v>
      </c>
      <c r="I6220" t="s">
        <v>30</v>
      </c>
      <c r="J6220" t="s">
        <v>52</v>
      </c>
      <c r="K6220" t="s">
        <v>99</v>
      </c>
      <c r="L6220">
        <v>123362</v>
      </c>
    </row>
    <row r="6221" spans="1:12" x14ac:dyDescent="0.25">
      <c r="A6221" t="s">
        <v>19</v>
      </c>
      <c r="B6221" t="s">
        <v>20</v>
      </c>
      <c r="C6221" t="s">
        <v>68</v>
      </c>
      <c r="D6221" t="s">
        <v>29</v>
      </c>
      <c r="E6221" t="b">
        <v>0</v>
      </c>
      <c r="F6221" s="1">
        <v>45645.800856481481</v>
      </c>
      <c r="G6221" t="b">
        <v>0</v>
      </c>
      <c r="H6221" t="b">
        <v>0</v>
      </c>
      <c r="I6221" t="s">
        <v>23</v>
      </c>
      <c r="J6221" t="s">
        <v>64</v>
      </c>
      <c r="K6221" t="s">
        <v>128</v>
      </c>
      <c r="L6221">
        <v>73157</v>
      </c>
    </row>
    <row r="6222" spans="1:12" x14ac:dyDescent="0.25">
      <c r="A6222" t="s">
        <v>12</v>
      </c>
      <c r="B6222" t="s">
        <v>63</v>
      </c>
      <c r="C6222" t="s">
        <v>43</v>
      </c>
      <c r="D6222" t="s">
        <v>29</v>
      </c>
      <c r="E6222" t="b">
        <v>1</v>
      </c>
      <c r="F6222" s="1">
        <v>45523.697939814818</v>
      </c>
      <c r="G6222" t="b">
        <v>0</v>
      </c>
      <c r="H6222" t="b">
        <v>1</v>
      </c>
      <c r="I6222" t="s">
        <v>16</v>
      </c>
      <c r="J6222" t="s">
        <v>72</v>
      </c>
      <c r="K6222" t="s">
        <v>73</v>
      </c>
      <c r="L6222">
        <v>143111</v>
      </c>
    </row>
    <row r="6223" spans="1:12" x14ac:dyDescent="0.25">
      <c r="A6223" t="s">
        <v>38</v>
      </c>
      <c r="B6223" t="s">
        <v>39</v>
      </c>
      <c r="C6223" t="s">
        <v>43</v>
      </c>
      <c r="D6223" t="s">
        <v>22</v>
      </c>
      <c r="E6223" t="b">
        <v>1</v>
      </c>
      <c r="F6223" s="1">
        <v>45458.616215277783</v>
      </c>
      <c r="G6223" t="b">
        <v>0</v>
      </c>
      <c r="H6223" t="b">
        <v>0</v>
      </c>
      <c r="I6223" t="s">
        <v>41</v>
      </c>
      <c r="J6223" t="s">
        <v>31</v>
      </c>
      <c r="K6223" t="s">
        <v>105</v>
      </c>
      <c r="L6223">
        <v>70925</v>
      </c>
    </row>
    <row r="6224" spans="1:12" x14ac:dyDescent="0.25">
      <c r="A6224" t="s">
        <v>82</v>
      </c>
      <c r="B6224" t="s">
        <v>83</v>
      </c>
      <c r="C6224" t="s">
        <v>40</v>
      </c>
      <c r="D6224" t="s">
        <v>22</v>
      </c>
      <c r="E6224" t="b">
        <v>1</v>
      </c>
      <c r="F6224" s="1">
        <v>45606.012199074074</v>
      </c>
      <c r="G6224" t="b">
        <v>1</v>
      </c>
      <c r="H6224" t="b">
        <v>1</v>
      </c>
      <c r="I6224" t="s">
        <v>84</v>
      </c>
      <c r="J6224" t="s">
        <v>64</v>
      </c>
      <c r="K6224" t="s">
        <v>67</v>
      </c>
      <c r="L6224">
        <v>110791</v>
      </c>
    </row>
    <row r="6225" spans="1:12" x14ac:dyDescent="0.25">
      <c r="A6225" t="s">
        <v>26</v>
      </c>
      <c r="B6225" t="s">
        <v>33</v>
      </c>
      <c r="C6225" t="s">
        <v>40</v>
      </c>
      <c r="D6225" t="s">
        <v>15</v>
      </c>
      <c r="E6225" t="b">
        <v>0</v>
      </c>
      <c r="F6225" s="1">
        <v>45601.890821759262</v>
      </c>
      <c r="G6225" t="b">
        <v>1</v>
      </c>
      <c r="H6225" t="b">
        <v>0</v>
      </c>
      <c r="I6225" t="s">
        <v>30</v>
      </c>
      <c r="J6225" t="s">
        <v>57</v>
      </c>
      <c r="K6225" t="s">
        <v>92</v>
      </c>
      <c r="L6225">
        <v>125235</v>
      </c>
    </row>
    <row r="6226" spans="1:12" x14ac:dyDescent="0.25">
      <c r="A6226" t="s">
        <v>12</v>
      </c>
      <c r="B6226" t="s">
        <v>63</v>
      </c>
      <c r="C6226" t="s">
        <v>28</v>
      </c>
      <c r="D6226" t="s">
        <v>29</v>
      </c>
      <c r="E6226" t="b">
        <v>0</v>
      </c>
      <c r="F6226" s="1">
        <v>45447.137546296297</v>
      </c>
      <c r="G6226" t="b">
        <v>1</v>
      </c>
      <c r="H6226" t="b">
        <v>0</v>
      </c>
      <c r="I6226" t="s">
        <v>16</v>
      </c>
      <c r="J6226" t="s">
        <v>24</v>
      </c>
      <c r="K6226" t="s">
        <v>122</v>
      </c>
      <c r="L6226">
        <v>116443</v>
      </c>
    </row>
    <row r="6227" spans="1:12" x14ac:dyDescent="0.25">
      <c r="A6227" t="s">
        <v>54</v>
      </c>
      <c r="B6227" t="s">
        <v>55</v>
      </c>
      <c r="C6227" t="s">
        <v>14</v>
      </c>
      <c r="D6227" t="s">
        <v>15</v>
      </c>
      <c r="E6227" t="b">
        <v>0</v>
      </c>
      <c r="F6227" s="1">
        <v>45651.428576388891</v>
      </c>
      <c r="G6227" t="b">
        <v>1</v>
      </c>
      <c r="H6227" t="b">
        <v>1</v>
      </c>
      <c r="I6227" t="s">
        <v>30</v>
      </c>
      <c r="J6227" t="s">
        <v>64</v>
      </c>
      <c r="K6227" t="s">
        <v>130</v>
      </c>
      <c r="L6227">
        <v>136569</v>
      </c>
    </row>
    <row r="6228" spans="1:12" x14ac:dyDescent="0.25">
      <c r="A6228" t="s">
        <v>54</v>
      </c>
      <c r="B6228" t="s">
        <v>79</v>
      </c>
      <c r="C6228" t="s">
        <v>40</v>
      </c>
      <c r="D6228" t="s">
        <v>29</v>
      </c>
      <c r="E6228" t="b">
        <v>0</v>
      </c>
      <c r="F6228" s="1">
        <v>45336.682175925933</v>
      </c>
      <c r="G6228" t="b">
        <v>1</v>
      </c>
      <c r="H6228" t="b">
        <v>1</v>
      </c>
      <c r="I6228" t="s">
        <v>30</v>
      </c>
      <c r="J6228" t="s">
        <v>66</v>
      </c>
      <c r="K6228" t="s">
        <v>124</v>
      </c>
      <c r="L6228">
        <v>146975</v>
      </c>
    </row>
    <row r="6229" spans="1:12" x14ac:dyDescent="0.25">
      <c r="A6229" t="s">
        <v>12</v>
      </c>
      <c r="B6229" t="s">
        <v>13</v>
      </c>
      <c r="C6229" t="s">
        <v>68</v>
      </c>
      <c r="D6229" t="s">
        <v>29</v>
      </c>
      <c r="E6229" t="b">
        <v>0</v>
      </c>
      <c r="F6229" s="1">
        <v>45512.618587962963</v>
      </c>
      <c r="G6229" t="b">
        <v>0</v>
      </c>
      <c r="H6229" t="b">
        <v>1</v>
      </c>
      <c r="I6229" t="s">
        <v>16</v>
      </c>
      <c r="J6229" t="s">
        <v>47</v>
      </c>
      <c r="K6229" t="s">
        <v>112</v>
      </c>
      <c r="L6229">
        <v>132657</v>
      </c>
    </row>
    <row r="6230" spans="1:12" x14ac:dyDescent="0.25">
      <c r="A6230" t="s">
        <v>82</v>
      </c>
      <c r="B6230" t="s">
        <v>91</v>
      </c>
      <c r="C6230" t="s">
        <v>40</v>
      </c>
      <c r="D6230" t="s">
        <v>22</v>
      </c>
      <c r="E6230" t="b">
        <v>1</v>
      </c>
      <c r="F6230" s="1">
        <v>45416.587650462963</v>
      </c>
      <c r="G6230" t="b">
        <v>1</v>
      </c>
      <c r="H6230" t="b">
        <v>1</v>
      </c>
      <c r="I6230" t="s">
        <v>84</v>
      </c>
      <c r="J6230" t="s">
        <v>24</v>
      </c>
      <c r="K6230" t="s">
        <v>59</v>
      </c>
      <c r="L6230">
        <v>121262</v>
      </c>
    </row>
    <row r="6231" spans="1:12" x14ac:dyDescent="0.25">
      <c r="A6231" t="s">
        <v>49</v>
      </c>
      <c r="B6231" t="s">
        <v>61</v>
      </c>
      <c r="C6231" t="s">
        <v>40</v>
      </c>
      <c r="D6231" t="s">
        <v>22</v>
      </c>
      <c r="E6231" t="b">
        <v>0</v>
      </c>
      <c r="F6231" s="1">
        <v>45329.863437499997</v>
      </c>
      <c r="G6231" t="b">
        <v>0</v>
      </c>
      <c r="H6231" t="b">
        <v>0</v>
      </c>
      <c r="I6231" t="s">
        <v>51</v>
      </c>
      <c r="J6231" t="s">
        <v>72</v>
      </c>
      <c r="K6231" t="s">
        <v>118</v>
      </c>
      <c r="L6231">
        <v>98953</v>
      </c>
    </row>
    <row r="6232" spans="1:12" x14ac:dyDescent="0.25">
      <c r="A6232" t="s">
        <v>38</v>
      </c>
      <c r="B6232" t="s">
        <v>95</v>
      </c>
      <c r="C6232" t="s">
        <v>21</v>
      </c>
      <c r="D6232" t="s">
        <v>15</v>
      </c>
      <c r="E6232" t="b">
        <v>1</v>
      </c>
      <c r="F6232" s="1">
        <v>45293.984097222223</v>
      </c>
      <c r="G6232" t="b">
        <v>0</v>
      </c>
      <c r="H6232" t="b">
        <v>1</v>
      </c>
      <c r="I6232" t="s">
        <v>41</v>
      </c>
      <c r="J6232" t="s">
        <v>66</v>
      </c>
      <c r="K6232" t="s">
        <v>120</v>
      </c>
      <c r="L6232">
        <v>84931</v>
      </c>
    </row>
    <row r="6233" spans="1:12" x14ac:dyDescent="0.25">
      <c r="A6233" t="s">
        <v>26</v>
      </c>
      <c r="B6233" t="s">
        <v>71</v>
      </c>
      <c r="C6233" t="s">
        <v>43</v>
      </c>
      <c r="D6233" t="s">
        <v>15</v>
      </c>
      <c r="E6233" t="b">
        <v>1</v>
      </c>
      <c r="F6233" s="1">
        <v>45329.79011574074</v>
      </c>
      <c r="G6233" t="b">
        <v>1</v>
      </c>
      <c r="H6233" t="b">
        <v>0</v>
      </c>
      <c r="I6233" t="s">
        <v>30</v>
      </c>
      <c r="J6233" t="s">
        <v>31</v>
      </c>
      <c r="K6233" t="s">
        <v>122</v>
      </c>
      <c r="L6233">
        <v>96743</v>
      </c>
    </row>
    <row r="6234" spans="1:12" x14ac:dyDescent="0.25">
      <c r="A6234" t="s">
        <v>12</v>
      </c>
      <c r="B6234" t="s">
        <v>75</v>
      </c>
      <c r="C6234" t="s">
        <v>68</v>
      </c>
      <c r="D6234" t="s">
        <v>29</v>
      </c>
      <c r="E6234" t="b">
        <v>1</v>
      </c>
      <c r="F6234" s="1">
        <v>45499.516145833331</v>
      </c>
      <c r="G6234" t="b">
        <v>1</v>
      </c>
      <c r="H6234" t="b">
        <v>1</v>
      </c>
      <c r="I6234" t="s">
        <v>16</v>
      </c>
      <c r="J6234" t="s">
        <v>64</v>
      </c>
      <c r="K6234" t="s">
        <v>69</v>
      </c>
      <c r="L6234">
        <v>125108</v>
      </c>
    </row>
    <row r="6235" spans="1:12" x14ac:dyDescent="0.25">
      <c r="A6235" t="s">
        <v>19</v>
      </c>
      <c r="B6235" t="s">
        <v>86</v>
      </c>
      <c r="C6235" t="s">
        <v>14</v>
      </c>
      <c r="D6235" t="s">
        <v>22</v>
      </c>
      <c r="E6235" t="b">
        <v>0</v>
      </c>
      <c r="F6235" s="1">
        <v>45344.241944444453</v>
      </c>
      <c r="G6235" t="b">
        <v>1</v>
      </c>
      <c r="H6235" t="b">
        <v>1</v>
      </c>
      <c r="I6235" t="s">
        <v>23</v>
      </c>
      <c r="J6235" t="s">
        <v>66</v>
      </c>
      <c r="K6235" t="s">
        <v>128</v>
      </c>
      <c r="L6235">
        <v>75623</v>
      </c>
    </row>
    <row r="6236" spans="1:12" x14ac:dyDescent="0.25">
      <c r="A6236" t="s">
        <v>19</v>
      </c>
      <c r="B6236" t="s">
        <v>94</v>
      </c>
      <c r="C6236" t="s">
        <v>68</v>
      </c>
      <c r="D6236" t="s">
        <v>15</v>
      </c>
      <c r="E6236" t="b">
        <v>1</v>
      </c>
      <c r="F6236" s="1">
        <v>45366.074259259258</v>
      </c>
      <c r="G6236" t="b">
        <v>0</v>
      </c>
      <c r="H6236" t="b">
        <v>0</v>
      </c>
      <c r="I6236" t="s">
        <v>23</v>
      </c>
      <c r="J6236" t="s">
        <v>72</v>
      </c>
      <c r="K6236" t="s">
        <v>42</v>
      </c>
      <c r="L6236">
        <v>76570</v>
      </c>
    </row>
    <row r="6237" spans="1:12" x14ac:dyDescent="0.25">
      <c r="A6237" t="s">
        <v>12</v>
      </c>
      <c r="B6237" t="s">
        <v>13</v>
      </c>
      <c r="C6237" t="s">
        <v>21</v>
      </c>
      <c r="D6237" t="s">
        <v>15</v>
      </c>
      <c r="E6237" t="b">
        <v>1</v>
      </c>
      <c r="F6237" s="1">
        <v>45340.236041666663</v>
      </c>
      <c r="G6237" t="b">
        <v>0</v>
      </c>
      <c r="H6237" t="b">
        <v>0</v>
      </c>
      <c r="I6237" t="s">
        <v>16</v>
      </c>
      <c r="J6237" t="s">
        <v>70</v>
      </c>
      <c r="K6237" t="s">
        <v>65</v>
      </c>
      <c r="L6237">
        <v>118783</v>
      </c>
    </row>
    <row r="6238" spans="1:12" x14ac:dyDescent="0.25">
      <c r="A6238" t="s">
        <v>45</v>
      </c>
      <c r="B6238" t="s">
        <v>46</v>
      </c>
      <c r="C6238" t="s">
        <v>28</v>
      </c>
      <c r="D6238" t="s">
        <v>15</v>
      </c>
      <c r="E6238" t="b">
        <v>0</v>
      </c>
      <c r="F6238" s="1">
        <v>45294.270960648151</v>
      </c>
      <c r="G6238" t="b">
        <v>1</v>
      </c>
      <c r="H6238" t="b">
        <v>1</v>
      </c>
      <c r="I6238" t="s">
        <v>16</v>
      </c>
      <c r="J6238" t="s">
        <v>17</v>
      </c>
      <c r="K6238" t="s">
        <v>127</v>
      </c>
      <c r="L6238">
        <v>83594</v>
      </c>
    </row>
    <row r="6239" spans="1:12" x14ac:dyDescent="0.25">
      <c r="A6239" t="s">
        <v>82</v>
      </c>
      <c r="B6239" t="s">
        <v>85</v>
      </c>
      <c r="C6239" t="s">
        <v>28</v>
      </c>
      <c r="D6239" t="s">
        <v>22</v>
      </c>
      <c r="E6239" t="b">
        <v>0</v>
      </c>
      <c r="F6239" s="1">
        <v>45611.719247685192</v>
      </c>
      <c r="G6239" t="b">
        <v>1</v>
      </c>
      <c r="H6239" t="b">
        <v>0</v>
      </c>
      <c r="I6239" t="s">
        <v>84</v>
      </c>
      <c r="J6239" t="s">
        <v>47</v>
      </c>
      <c r="K6239" t="s">
        <v>112</v>
      </c>
      <c r="L6239">
        <v>120834</v>
      </c>
    </row>
    <row r="6240" spans="1:12" x14ac:dyDescent="0.25">
      <c r="A6240" t="s">
        <v>45</v>
      </c>
      <c r="B6240" t="s">
        <v>76</v>
      </c>
      <c r="C6240" t="s">
        <v>68</v>
      </c>
      <c r="D6240" t="s">
        <v>29</v>
      </c>
      <c r="E6240" t="b">
        <v>0</v>
      </c>
      <c r="F6240" s="1">
        <v>45327.151886574073</v>
      </c>
      <c r="G6240" t="b">
        <v>0</v>
      </c>
      <c r="H6240" t="b">
        <v>1</v>
      </c>
      <c r="I6240" t="s">
        <v>16</v>
      </c>
      <c r="J6240" t="s">
        <v>57</v>
      </c>
      <c r="K6240" t="s">
        <v>127</v>
      </c>
      <c r="L6240">
        <v>96289</v>
      </c>
    </row>
    <row r="6241" spans="1:12" x14ac:dyDescent="0.25">
      <c r="A6241" t="s">
        <v>49</v>
      </c>
      <c r="B6241" t="s">
        <v>108</v>
      </c>
      <c r="C6241" t="s">
        <v>21</v>
      </c>
      <c r="D6241" t="s">
        <v>29</v>
      </c>
      <c r="E6241" t="b">
        <v>1</v>
      </c>
      <c r="F6241" s="1">
        <v>45421.96402777778</v>
      </c>
      <c r="G6241" t="b">
        <v>1</v>
      </c>
      <c r="H6241" t="b">
        <v>0</v>
      </c>
      <c r="I6241" t="s">
        <v>51</v>
      </c>
      <c r="J6241" t="s">
        <v>31</v>
      </c>
      <c r="K6241" t="s">
        <v>73</v>
      </c>
      <c r="L6241">
        <v>97441</v>
      </c>
    </row>
    <row r="6242" spans="1:12" x14ac:dyDescent="0.25">
      <c r="A6242" t="s">
        <v>38</v>
      </c>
      <c r="B6242" t="s">
        <v>107</v>
      </c>
      <c r="C6242" t="s">
        <v>21</v>
      </c>
      <c r="D6242" t="s">
        <v>15</v>
      </c>
      <c r="E6242" t="b">
        <v>1</v>
      </c>
      <c r="F6242" s="1">
        <v>45632.368611111109</v>
      </c>
      <c r="G6242" t="b">
        <v>1</v>
      </c>
      <c r="H6242" t="b">
        <v>0</v>
      </c>
      <c r="I6242" t="s">
        <v>41</v>
      </c>
      <c r="J6242" t="s">
        <v>52</v>
      </c>
      <c r="K6242" t="s">
        <v>87</v>
      </c>
      <c r="L6242">
        <v>81016</v>
      </c>
    </row>
    <row r="6243" spans="1:12" x14ac:dyDescent="0.25">
      <c r="A6243" t="s">
        <v>38</v>
      </c>
      <c r="B6243" t="s">
        <v>107</v>
      </c>
      <c r="C6243" t="s">
        <v>40</v>
      </c>
      <c r="D6243" t="s">
        <v>29</v>
      </c>
      <c r="E6243" t="b">
        <v>1</v>
      </c>
      <c r="F6243" s="1">
        <v>45585.08221064815</v>
      </c>
      <c r="G6243" t="b">
        <v>1</v>
      </c>
      <c r="H6243" t="b">
        <v>0</v>
      </c>
      <c r="I6243" t="s">
        <v>41</v>
      </c>
      <c r="J6243" t="s">
        <v>34</v>
      </c>
      <c r="K6243" t="s">
        <v>110</v>
      </c>
      <c r="L6243">
        <v>89043</v>
      </c>
    </row>
    <row r="6244" spans="1:12" x14ac:dyDescent="0.25">
      <c r="A6244" t="s">
        <v>54</v>
      </c>
      <c r="B6244" t="s">
        <v>79</v>
      </c>
      <c r="C6244" t="s">
        <v>28</v>
      </c>
      <c r="D6244" t="s">
        <v>22</v>
      </c>
      <c r="E6244" t="b">
        <v>0</v>
      </c>
      <c r="F6244" s="1">
        <v>45457.608935185177</v>
      </c>
      <c r="G6244" t="b">
        <v>1</v>
      </c>
      <c r="H6244" t="b">
        <v>1</v>
      </c>
      <c r="I6244" t="s">
        <v>30</v>
      </c>
      <c r="J6244" t="s">
        <v>31</v>
      </c>
      <c r="K6244" t="s">
        <v>65</v>
      </c>
      <c r="L6244">
        <v>129846</v>
      </c>
    </row>
    <row r="6245" spans="1:12" x14ac:dyDescent="0.25">
      <c r="A6245" t="s">
        <v>49</v>
      </c>
      <c r="B6245" t="s">
        <v>108</v>
      </c>
      <c r="C6245" t="s">
        <v>40</v>
      </c>
      <c r="D6245" t="s">
        <v>22</v>
      </c>
      <c r="E6245" t="b">
        <v>1</v>
      </c>
      <c r="F6245" s="1">
        <v>45521.595833333333</v>
      </c>
      <c r="G6245" t="b">
        <v>0</v>
      </c>
      <c r="H6245" t="b">
        <v>1</v>
      </c>
      <c r="I6245" t="s">
        <v>51</v>
      </c>
      <c r="J6245" t="s">
        <v>34</v>
      </c>
      <c r="K6245" t="s">
        <v>67</v>
      </c>
      <c r="L6245">
        <v>86466</v>
      </c>
    </row>
    <row r="6246" spans="1:12" x14ac:dyDescent="0.25">
      <c r="A6246" t="s">
        <v>12</v>
      </c>
      <c r="B6246" t="s">
        <v>75</v>
      </c>
      <c r="C6246" t="s">
        <v>40</v>
      </c>
      <c r="D6246" t="s">
        <v>15</v>
      </c>
      <c r="E6246" t="b">
        <v>1</v>
      </c>
      <c r="F6246" s="1">
        <v>45511.300023148149</v>
      </c>
      <c r="G6246" t="b">
        <v>1</v>
      </c>
      <c r="H6246" t="b">
        <v>0</v>
      </c>
      <c r="I6246" t="s">
        <v>16</v>
      </c>
      <c r="J6246" t="s">
        <v>47</v>
      </c>
      <c r="K6246" t="s">
        <v>18</v>
      </c>
      <c r="L6246">
        <v>146260</v>
      </c>
    </row>
    <row r="6247" spans="1:12" x14ac:dyDescent="0.25">
      <c r="A6247" t="s">
        <v>82</v>
      </c>
      <c r="B6247" t="s">
        <v>83</v>
      </c>
      <c r="C6247" t="s">
        <v>40</v>
      </c>
      <c r="D6247" t="s">
        <v>29</v>
      </c>
      <c r="E6247" t="b">
        <v>0</v>
      </c>
      <c r="F6247" s="1">
        <v>45488.769884259258</v>
      </c>
      <c r="G6247" t="b">
        <v>0</v>
      </c>
      <c r="H6247" t="b">
        <v>0</v>
      </c>
      <c r="I6247" t="s">
        <v>84</v>
      </c>
      <c r="J6247" t="s">
        <v>80</v>
      </c>
      <c r="K6247" t="s">
        <v>121</v>
      </c>
      <c r="L6247">
        <v>114497</v>
      </c>
    </row>
    <row r="6248" spans="1:12" x14ac:dyDescent="0.25">
      <c r="A6248" t="s">
        <v>45</v>
      </c>
      <c r="B6248" t="s">
        <v>46</v>
      </c>
      <c r="C6248" t="s">
        <v>40</v>
      </c>
      <c r="D6248" t="s">
        <v>22</v>
      </c>
      <c r="E6248" t="b">
        <v>1</v>
      </c>
      <c r="F6248" s="1">
        <v>45541.856215277781</v>
      </c>
      <c r="G6248" t="b">
        <v>1</v>
      </c>
      <c r="H6248" t="b">
        <v>1</v>
      </c>
      <c r="I6248" t="s">
        <v>16</v>
      </c>
      <c r="J6248" t="s">
        <v>47</v>
      </c>
      <c r="K6248" t="s">
        <v>92</v>
      </c>
      <c r="L6248">
        <v>89045</v>
      </c>
    </row>
    <row r="6249" spans="1:12" x14ac:dyDescent="0.25">
      <c r="A6249" t="s">
        <v>54</v>
      </c>
      <c r="B6249" t="s">
        <v>55</v>
      </c>
      <c r="C6249" t="s">
        <v>43</v>
      </c>
      <c r="D6249" t="s">
        <v>15</v>
      </c>
      <c r="E6249" t="b">
        <v>1</v>
      </c>
      <c r="F6249" s="1">
        <v>45519.706631944442</v>
      </c>
      <c r="G6249" t="b">
        <v>0</v>
      </c>
      <c r="H6249" t="b">
        <v>1</v>
      </c>
      <c r="I6249" t="s">
        <v>30</v>
      </c>
      <c r="J6249" t="s">
        <v>70</v>
      </c>
      <c r="K6249" t="s">
        <v>25</v>
      </c>
      <c r="L6249">
        <v>120410</v>
      </c>
    </row>
    <row r="6250" spans="1:12" x14ac:dyDescent="0.25">
      <c r="A6250" t="s">
        <v>82</v>
      </c>
      <c r="B6250" t="s">
        <v>91</v>
      </c>
      <c r="C6250" t="s">
        <v>21</v>
      </c>
      <c r="D6250" t="s">
        <v>15</v>
      </c>
      <c r="E6250" t="b">
        <v>1</v>
      </c>
      <c r="F6250" s="1">
        <v>45383.451145833344</v>
      </c>
      <c r="G6250" t="b">
        <v>1</v>
      </c>
      <c r="H6250" t="b">
        <v>1</v>
      </c>
      <c r="I6250" t="s">
        <v>84</v>
      </c>
      <c r="J6250" t="s">
        <v>72</v>
      </c>
      <c r="K6250" t="s">
        <v>122</v>
      </c>
      <c r="L6250">
        <v>138357</v>
      </c>
    </row>
    <row r="6251" spans="1:12" x14ac:dyDescent="0.25">
      <c r="A6251" t="s">
        <v>45</v>
      </c>
      <c r="B6251" t="s">
        <v>46</v>
      </c>
      <c r="C6251" t="s">
        <v>14</v>
      </c>
      <c r="D6251" t="s">
        <v>15</v>
      </c>
      <c r="E6251" t="b">
        <v>0</v>
      </c>
      <c r="F6251" s="1">
        <v>45338.653275462973</v>
      </c>
      <c r="G6251" t="b">
        <v>0</v>
      </c>
      <c r="H6251" t="b">
        <v>1</v>
      </c>
      <c r="I6251" t="s">
        <v>16</v>
      </c>
      <c r="J6251" t="s">
        <v>64</v>
      </c>
      <c r="K6251" t="s">
        <v>125</v>
      </c>
      <c r="L6251">
        <v>115712</v>
      </c>
    </row>
    <row r="6252" spans="1:12" x14ac:dyDescent="0.25">
      <c r="A6252" t="s">
        <v>49</v>
      </c>
      <c r="B6252" t="s">
        <v>108</v>
      </c>
      <c r="C6252" t="s">
        <v>68</v>
      </c>
      <c r="D6252" t="s">
        <v>15</v>
      </c>
      <c r="E6252" t="b">
        <v>0</v>
      </c>
      <c r="F6252" s="1">
        <v>45485.398495370369</v>
      </c>
      <c r="G6252" t="b">
        <v>1</v>
      </c>
      <c r="H6252" t="b">
        <v>1</v>
      </c>
      <c r="I6252" t="s">
        <v>51</v>
      </c>
      <c r="J6252" t="s">
        <v>31</v>
      </c>
      <c r="K6252" t="s">
        <v>77</v>
      </c>
      <c r="L6252">
        <v>95006</v>
      </c>
    </row>
    <row r="6253" spans="1:12" x14ac:dyDescent="0.25">
      <c r="A6253" t="s">
        <v>54</v>
      </c>
      <c r="B6253" t="s">
        <v>55</v>
      </c>
      <c r="C6253" t="s">
        <v>43</v>
      </c>
      <c r="D6253" t="s">
        <v>15</v>
      </c>
      <c r="E6253" t="b">
        <v>0</v>
      </c>
      <c r="F6253" s="1">
        <v>45521.027673611112</v>
      </c>
      <c r="G6253" t="b">
        <v>0</v>
      </c>
      <c r="H6253" t="b">
        <v>1</v>
      </c>
      <c r="I6253" t="s">
        <v>30</v>
      </c>
      <c r="J6253" t="s">
        <v>34</v>
      </c>
      <c r="K6253" t="s">
        <v>98</v>
      </c>
      <c r="L6253">
        <v>124337</v>
      </c>
    </row>
    <row r="6254" spans="1:12" x14ac:dyDescent="0.25">
      <c r="A6254" t="s">
        <v>45</v>
      </c>
      <c r="B6254" t="s">
        <v>88</v>
      </c>
      <c r="C6254" t="s">
        <v>40</v>
      </c>
      <c r="D6254" t="s">
        <v>22</v>
      </c>
      <c r="E6254" t="b">
        <v>1</v>
      </c>
      <c r="F6254" s="1">
        <v>45475.015844907408</v>
      </c>
      <c r="G6254" t="b">
        <v>0</v>
      </c>
      <c r="H6254" t="b">
        <v>1</v>
      </c>
      <c r="I6254" t="s">
        <v>16</v>
      </c>
      <c r="J6254" t="s">
        <v>80</v>
      </c>
      <c r="K6254" t="s">
        <v>58</v>
      </c>
      <c r="L6254">
        <v>113276</v>
      </c>
    </row>
    <row r="6255" spans="1:12" x14ac:dyDescent="0.25">
      <c r="A6255" t="s">
        <v>38</v>
      </c>
      <c r="B6255" t="s">
        <v>39</v>
      </c>
      <c r="C6255" t="s">
        <v>68</v>
      </c>
      <c r="D6255" t="s">
        <v>29</v>
      </c>
      <c r="E6255" t="b">
        <v>0</v>
      </c>
      <c r="F6255" s="1">
        <v>45367.052731481483</v>
      </c>
      <c r="G6255" t="b">
        <v>1</v>
      </c>
      <c r="H6255" t="b">
        <v>1</v>
      </c>
      <c r="I6255" t="s">
        <v>41</v>
      </c>
      <c r="J6255" t="s">
        <v>70</v>
      </c>
      <c r="K6255" t="s">
        <v>67</v>
      </c>
      <c r="L6255">
        <v>69764</v>
      </c>
    </row>
    <row r="6256" spans="1:12" x14ac:dyDescent="0.25">
      <c r="A6256" t="s">
        <v>26</v>
      </c>
      <c r="B6256" t="s">
        <v>71</v>
      </c>
      <c r="C6256" t="s">
        <v>40</v>
      </c>
      <c r="D6256" t="s">
        <v>15</v>
      </c>
      <c r="E6256" t="b">
        <v>1</v>
      </c>
      <c r="F6256" s="1">
        <v>45577.39135416667</v>
      </c>
      <c r="G6256" t="b">
        <v>0</v>
      </c>
      <c r="H6256" t="b">
        <v>0</v>
      </c>
      <c r="I6256" t="s">
        <v>30</v>
      </c>
      <c r="J6256" t="s">
        <v>34</v>
      </c>
      <c r="K6256" t="s">
        <v>113</v>
      </c>
      <c r="L6256">
        <v>115822</v>
      </c>
    </row>
    <row r="6257" spans="1:12" x14ac:dyDescent="0.25">
      <c r="A6257" t="s">
        <v>45</v>
      </c>
      <c r="B6257" t="s">
        <v>88</v>
      </c>
      <c r="C6257" t="s">
        <v>14</v>
      </c>
      <c r="D6257" t="s">
        <v>15</v>
      </c>
      <c r="E6257" t="b">
        <v>0</v>
      </c>
      <c r="F6257" s="1">
        <v>45541.046724537038</v>
      </c>
      <c r="G6257" t="b">
        <v>0</v>
      </c>
      <c r="H6257" t="b">
        <v>0</v>
      </c>
      <c r="I6257" t="s">
        <v>16</v>
      </c>
      <c r="J6257" t="s">
        <v>64</v>
      </c>
      <c r="K6257" t="s">
        <v>106</v>
      </c>
      <c r="L6257">
        <v>109973</v>
      </c>
    </row>
    <row r="6258" spans="1:12" x14ac:dyDescent="0.25">
      <c r="A6258" t="s">
        <v>54</v>
      </c>
      <c r="B6258" t="s">
        <v>79</v>
      </c>
      <c r="C6258" t="s">
        <v>43</v>
      </c>
      <c r="D6258" t="s">
        <v>22</v>
      </c>
      <c r="E6258" t="b">
        <v>0</v>
      </c>
      <c r="F6258" s="1">
        <v>45307.051689814813</v>
      </c>
      <c r="G6258" t="b">
        <v>1</v>
      </c>
      <c r="H6258" t="b">
        <v>1</v>
      </c>
      <c r="I6258" t="s">
        <v>30</v>
      </c>
      <c r="J6258" t="s">
        <v>17</v>
      </c>
      <c r="K6258" t="s">
        <v>92</v>
      </c>
      <c r="L6258">
        <v>128368</v>
      </c>
    </row>
    <row r="6259" spans="1:12" x14ac:dyDescent="0.25">
      <c r="A6259" t="s">
        <v>38</v>
      </c>
      <c r="B6259" t="s">
        <v>95</v>
      </c>
      <c r="C6259" t="s">
        <v>68</v>
      </c>
      <c r="D6259" t="s">
        <v>29</v>
      </c>
      <c r="E6259" t="b">
        <v>0</v>
      </c>
      <c r="F6259" s="1">
        <v>45593.916354166657</v>
      </c>
      <c r="G6259" t="b">
        <v>1</v>
      </c>
      <c r="H6259" t="b">
        <v>1</v>
      </c>
      <c r="I6259" t="s">
        <v>41</v>
      </c>
      <c r="J6259" t="s">
        <v>31</v>
      </c>
      <c r="K6259" t="s">
        <v>111</v>
      </c>
      <c r="L6259">
        <v>79042</v>
      </c>
    </row>
    <row r="6260" spans="1:12" x14ac:dyDescent="0.25">
      <c r="A6260" t="s">
        <v>26</v>
      </c>
      <c r="B6260" t="s">
        <v>71</v>
      </c>
      <c r="C6260" t="s">
        <v>21</v>
      </c>
      <c r="D6260" t="s">
        <v>15</v>
      </c>
      <c r="E6260" t="b">
        <v>1</v>
      </c>
      <c r="F6260" s="1">
        <v>45574.193969907406</v>
      </c>
      <c r="G6260" t="b">
        <v>1</v>
      </c>
      <c r="H6260" t="b">
        <v>1</v>
      </c>
      <c r="I6260" t="s">
        <v>30</v>
      </c>
      <c r="J6260" t="s">
        <v>44</v>
      </c>
      <c r="K6260" t="s">
        <v>126</v>
      </c>
      <c r="L6260">
        <v>100837</v>
      </c>
    </row>
    <row r="6261" spans="1:12" x14ac:dyDescent="0.25">
      <c r="A6261" t="s">
        <v>54</v>
      </c>
      <c r="B6261" t="s">
        <v>55</v>
      </c>
      <c r="C6261" t="s">
        <v>28</v>
      </c>
      <c r="D6261" t="s">
        <v>29</v>
      </c>
      <c r="E6261" t="b">
        <v>1</v>
      </c>
      <c r="F6261" s="1">
        <v>45579.321261574078</v>
      </c>
      <c r="G6261" t="b">
        <v>1</v>
      </c>
      <c r="H6261" t="b">
        <v>1</v>
      </c>
      <c r="I6261" t="s">
        <v>30</v>
      </c>
      <c r="J6261" t="s">
        <v>72</v>
      </c>
      <c r="K6261" t="s">
        <v>105</v>
      </c>
      <c r="L6261">
        <v>124992</v>
      </c>
    </row>
    <row r="6262" spans="1:12" x14ac:dyDescent="0.25">
      <c r="A6262" t="s">
        <v>12</v>
      </c>
      <c r="B6262" t="s">
        <v>13</v>
      </c>
      <c r="C6262" t="s">
        <v>68</v>
      </c>
      <c r="D6262" t="s">
        <v>22</v>
      </c>
      <c r="E6262" t="b">
        <v>0</v>
      </c>
      <c r="F6262" s="1">
        <v>45349.800706018519</v>
      </c>
      <c r="G6262" t="b">
        <v>1</v>
      </c>
      <c r="H6262" t="b">
        <v>0</v>
      </c>
      <c r="I6262" t="s">
        <v>16</v>
      </c>
      <c r="J6262" t="s">
        <v>57</v>
      </c>
      <c r="K6262" t="s">
        <v>120</v>
      </c>
      <c r="L6262">
        <v>131075</v>
      </c>
    </row>
    <row r="6263" spans="1:12" x14ac:dyDescent="0.25">
      <c r="A6263" t="s">
        <v>38</v>
      </c>
      <c r="B6263" t="s">
        <v>39</v>
      </c>
      <c r="C6263" t="s">
        <v>21</v>
      </c>
      <c r="D6263" t="s">
        <v>29</v>
      </c>
      <c r="E6263" t="b">
        <v>0</v>
      </c>
      <c r="F6263" s="1">
        <v>45454.872372685182</v>
      </c>
      <c r="G6263" t="b">
        <v>0</v>
      </c>
      <c r="H6263" t="b">
        <v>1</v>
      </c>
      <c r="I6263" t="s">
        <v>41</v>
      </c>
      <c r="J6263" t="s">
        <v>52</v>
      </c>
      <c r="K6263" t="s">
        <v>104</v>
      </c>
      <c r="L6263">
        <v>91651</v>
      </c>
    </row>
    <row r="6264" spans="1:12" x14ac:dyDescent="0.25">
      <c r="A6264" t="s">
        <v>54</v>
      </c>
      <c r="B6264" t="s">
        <v>55</v>
      </c>
      <c r="C6264" t="s">
        <v>28</v>
      </c>
      <c r="D6264" t="s">
        <v>29</v>
      </c>
      <c r="E6264" t="b">
        <v>1</v>
      </c>
      <c r="F6264" s="1">
        <v>45344.381284722222</v>
      </c>
      <c r="G6264" t="b">
        <v>0</v>
      </c>
      <c r="H6264" t="b">
        <v>0</v>
      </c>
      <c r="I6264" t="s">
        <v>30</v>
      </c>
      <c r="J6264" t="s">
        <v>72</v>
      </c>
      <c r="K6264" t="s">
        <v>124</v>
      </c>
      <c r="L6264">
        <v>148219</v>
      </c>
    </row>
    <row r="6265" spans="1:12" x14ac:dyDescent="0.25">
      <c r="A6265" t="s">
        <v>45</v>
      </c>
      <c r="B6265" t="s">
        <v>46</v>
      </c>
      <c r="C6265" t="s">
        <v>68</v>
      </c>
      <c r="D6265" t="s">
        <v>29</v>
      </c>
      <c r="E6265" t="b">
        <v>0</v>
      </c>
      <c r="F6265" s="1">
        <v>45591.98510416667</v>
      </c>
      <c r="G6265" t="b">
        <v>0</v>
      </c>
      <c r="H6265" t="b">
        <v>1</v>
      </c>
      <c r="I6265" t="s">
        <v>16</v>
      </c>
      <c r="J6265" t="s">
        <v>44</v>
      </c>
      <c r="K6265" t="s">
        <v>104</v>
      </c>
      <c r="L6265">
        <v>99831</v>
      </c>
    </row>
    <row r="6266" spans="1:12" x14ac:dyDescent="0.25">
      <c r="A6266" t="s">
        <v>26</v>
      </c>
      <c r="B6266" t="s">
        <v>27</v>
      </c>
      <c r="C6266" t="s">
        <v>14</v>
      </c>
      <c r="D6266" t="s">
        <v>22</v>
      </c>
      <c r="E6266" t="b">
        <v>0</v>
      </c>
      <c r="F6266" s="1">
        <v>45516.072465277779</v>
      </c>
      <c r="G6266" t="b">
        <v>0</v>
      </c>
      <c r="H6266" t="b">
        <v>0</v>
      </c>
      <c r="I6266" t="s">
        <v>30</v>
      </c>
      <c r="J6266" t="s">
        <v>66</v>
      </c>
      <c r="K6266" t="s">
        <v>105</v>
      </c>
      <c r="L6266">
        <v>103320</v>
      </c>
    </row>
    <row r="6267" spans="1:12" x14ac:dyDescent="0.25">
      <c r="A6267" t="s">
        <v>82</v>
      </c>
      <c r="B6267" t="s">
        <v>91</v>
      </c>
      <c r="C6267" t="s">
        <v>43</v>
      </c>
      <c r="D6267" t="s">
        <v>29</v>
      </c>
      <c r="E6267" t="b">
        <v>0</v>
      </c>
      <c r="F6267" s="1">
        <v>45419.850601851853</v>
      </c>
      <c r="G6267" t="b">
        <v>1</v>
      </c>
      <c r="H6267" t="b">
        <v>0</v>
      </c>
      <c r="I6267" t="s">
        <v>84</v>
      </c>
      <c r="J6267" t="s">
        <v>57</v>
      </c>
      <c r="K6267" t="s">
        <v>115</v>
      </c>
      <c r="L6267">
        <v>121089</v>
      </c>
    </row>
    <row r="6268" spans="1:12" x14ac:dyDescent="0.25">
      <c r="A6268" t="s">
        <v>38</v>
      </c>
      <c r="B6268" t="s">
        <v>107</v>
      </c>
      <c r="C6268" t="s">
        <v>68</v>
      </c>
      <c r="D6268" t="s">
        <v>22</v>
      </c>
      <c r="E6268" t="b">
        <v>0</v>
      </c>
      <c r="F6268" s="1">
        <v>45396.257731481477</v>
      </c>
      <c r="G6268" t="b">
        <v>0</v>
      </c>
      <c r="H6268" t="b">
        <v>1</v>
      </c>
      <c r="I6268" t="s">
        <v>41</v>
      </c>
      <c r="J6268" t="s">
        <v>31</v>
      </c>
      <c r="K6268" t="s">
        <v>109</v>
      </c>
      <c r="L6268">
        <v>68830</v>
      </c>
    </row>
    <row r="6269" spans="1:12" x14ac:dyDescent="0.25">
      <c r="A6269" t="s">
        <v>82</v>
      </c>
      <c r="B6269" t="s">
        <v>91</v>
      </c>
      <c r="C6269" t="s">
        <v>68</v>
      </c>
      <c r="D6269" t="s">
        <v>15</v>
      </c>
      <c r="E6269" t="b">
        <v>1</v>
      </c>
      <c r="F6269" s="1">
        <v>45458.276585648149</v>
      </c>
      <c r="G6269" t="b">
        <v>0</v>
      </c>
      <c r="H6269" t="b">
        <v>0</v>
      </c>
      <c r="I6269" t="s">
        <v>84</v>
      </c>
      <c r="J6269" t="s">
        <v>17</v>
      </c>
      <c r="K6269" t="s">
        <v>120</v>
      </c>
      <c r="L6269">
        <v>114935</v>
      </c>
    </row>
    <row r="6270" spans="1:12" x14ac:dyDescent="0.25">
      <c r="A6270" t="s">
        <v>38</v>
      </c>
      <c r="B6270" t="s">
        <v>107</v>
      </c>
      <c r="C6270" t="s">
        <v>14</v>
      </c>
      <c r="D6270" t="s">
        <v>15</v>
      </c>
      <c r="E6270" t="b">
        <v>0</v>
      </c>
      <c r="F6270" s="1">
        <v>45314.238298611112</v>
      </c>
      <c r="G6270" t="b">
        <v>1</v>
      </c>
      <c r="H6270" t="b">
        <v>0</v>
      </c>
      <c r="I6270" t="s">
        <v>41</v>
      </c>
      <c r="J6270" t="s">
        <v>80</v>
      </c>
      <c r="K6270" t="s">
        <v>99</v>
      </c>
      <c r="L6270">
        <v>70530</v>
      </c>
    </row>
    <row r="6271" spans="1:12" x14ac:dyDescent="0.25">
      <c r="A6271" t="s">
        <v>26</v>
      </c>
      <c r="B6271" t="s">
        <v>33</v>
      </c>
      <c r="C6271" t="s">
        <v>21</v>
      </c>
      <c r="D6271" t="s">
        <v>22</v>
      </c>
      <c r="E6271" t="b">
        <v>0</v>
      </c>
      <c r="F6271" s="1">
        <v>45584.801678240743</v>
      </c>
      <c r="G6271" t="b">
        <v>1</v>
      </c>
      <c r="H6271" t="b">
        <v>0</v>
      </c>
      <c r="I6271" t="s">
        <v>30</v>
      </c>
      <c r="J6271" t="s">
        <v>80</v>
      </c>
      <c r="K6271" t="s">
        <v>98</v>
      </c>
      <c r="L6271">
        <v>129418</v>
      </c>
    </row>
    <row r="6272" spans="1:12" x14ac:dyDescent="0.25">
      <c r="A6272" t="s">
        <v>12</v>
      </c>
      <c r="B6272" t="s">
        <v>63</v>
      </c>
      <c r="C6272" t="s">
        <v>40</v>
      </c>
      <c r="D6272" t="s">
        <v>22</v>
      </c>
      <c r="E6272" t="b">
        <v>1</v>
      </c>
      <c r="F6272" s="1">
        <v>45377.333414351851</v>
      </c>
      <c r="G6272" t="b">
        <v>0</v>
      </c>
      <c r="H6272" t="b">
        <v>1</v>
      </c>
      <c r="I6272" t="s">
        <v>16</v>
      </c>
      <c r="J6272" t="s">
        <v>66</v>
      </c>
      <c r="K6272" t="s">
        <v>77</v>
      </c>
      <c r="L6272">
        <v>113425</v>
      </c>
    </row>
    <row r="6273" spans="1:12" x14ac:dyDescent="0.25">
      <c r="A6273" t="s">
        <v>49</v>
      </c>
      <c r="B6273" t="s">
        <v>50</v>
      </c>
      <c r="C6273" t="s">
        <v>43</v>
      </c>
      <c r="D6273" t="s">
        <v>29</v>
      </c>
      <c r="E6273" t="b">
        <v>1</v>
      </c>
      <c r="F6273" s="1">
        <v>45358.283703703702</v>
      </c>
      <c r="G6273" t="b">
        <v>0</v>
      </c>
      <c r="H6273" t="b">
        <v>0</v>
      </c>
      <c r="I6273" t="s">
        <v>51</v>
      </c>
      <c r="J6273" t="s">
        <v>70</v>
      </c>
      <c r="K6273" t="s">
        <v>53</v>
      </c>
      <c r="L6273">
        <v>81828</v>
      </c>
    </row>
    <row r="6274" spans="1:12" x14ac:dyDescent="0.25">
      <c r="A6274" t="s">
        <v>45</v>
      </c>
      <c r="B6274" t="s">
        <v>88</v>
      </c>
      <c r="C6274" t="s">
        <v>28</v>
      </c>
      <c r="D6274" t="s">
        <v>15</v>
      </c>
      <c r="E6274" t="b">
        <v>0</v>
      </c>
      <c r="F6274" s="1">
        <v>45640.760069444441</v>
      </c>
      <c r="G6274" t="b">
        <v>1</v>
      </c>
      <c r="H6274" t="b">
        <v>1</v>
      </c>
      <c r="I6274" t="s">
        <v>16</v>
      </c>
      <c r="J6274" t="s">
        <v>52</v>
      </c>
      <c r="K6274" t="s">
        <v>98</v>
      </c>
      <c r="L6274">
        <v>94872</v>
      </c>
    </row>
    <row r="6275" spans="1:12" x14ac:dyDescent="0.25">
      <c r="A6275" t="s">
        <v>49</v>
      </c>
      <c r="B6275" t="s">
        <v>61</v>
      </c>
      <c r="C6275" t="s">
        <v>40</v>
      </c>
      <c r="D6275" t="s">
        <v>22</v>
      </c>
      <c r="E6275" t="b">
        <v>0</v>
      </c>
      <c r="F6275" s="1">
        <v>45604.05190972222</v>
      </c>
      <c r="G6275" t="b">
        <v>1</v>
      </c>
      <c r="H6275" t="b">
        <v>1</v>
      </c>
      <c r="I6275" t="s">
        <v>51</v>
      </c>
      <c r="J6275" t="s">
        <v>34</v>
      </c>
      <c r="K6275" t="s">
        <v>116</v>
      </c>
      <c r="L6275">
        <v>94769</v>
      </c>
    </row>
    <row r="6276" spans="1:12" x14ac:dyDescent="0.25">
      <c r="A6276" t="s">
        <v>26</v>
      </c>
      <c r="B6276" t="s">
        <v>71</v>
      </c>
      <c r="C6276" t="s">
        <v>68</v>
      </c>
      <c r="D6276" t="s">
        <v>22</v>
      </c>
      <c r="E6276" t="b">
        <v>1</v>
      </c>
      <c r="F6276" s="1">
        <v>45315.657858796287</v>
      </c>
      <c r="G6276" t="b">
        <v>1</v>
      </c>
      <c r="H6276" t="b">
        <v>1</v>
      </c>
      <c r="I6276" t="s">
        <v>30</v>
      </c>
      <c r="J6276" t="s">
        <v>72</v>
      </c>
      <c r="K6276" t="s">
        <v>81</v>
      </c>
      <c r="L6276">
        <v>129640</v>
      </c>
    </row>
    <row r="6277" spans="1:12" x14ac:dyDescent="0.25">
      <c r="A6277" t="s">
        <v>38</v>
      </c>
      <c r="B6277" t="s">
        <v>39</v>
      </c>
      <c r="C6277" t="s">
        <v>14</v>
      </c>
      <c r="D6277" t="s">
        <v>29</v>
      </c>
      <c r="E6277" t="b">
        <v>1</v>
      </c>
      <c r="F6277" s="1">
        <v>45533.726122685177</v>
      </c>
      <c r="G6277" t="b">
        <v>1</v>
      </c>
      <c r="H6277" t="b">
        <v>0</v>
      </c>
      <c r="I6277" t="s">
        <v>41</v>
      </c>
      <c r="J6277" t="s">
        <v>80</v>
      </c>
      <c r="K6277" t="s">
        <v>99</v>
      </c>
      <c r="L6277">
        <v>89519</v>
      </c>
    </row>
    <row r="6278" spans="1:12" x14ac:dyDescent="0.25">
      <c r="A6278" t="s">
        <v>19</v>
      </c>
      <c r="B6278" t="s">
        <v>86</v>
      </c>
      <c r="C6278" t="s">
        <v>28</v>
      </c>
      <c r="D6278" t="s">
        <v>22</v>
      </c>
      <c r="E6278" t="b">
        <v>1</v>
      </c>
      <c r="F6278" s="1">
        <v>45488.173842592587</v>
      </c>
      <c r="G6278" t="b">
        <v>1</v>
      </c>
      <c r="H6278" t="b">
        <v>0</v>
      </c>
      <c r="I6278" t="s">
        <v>23</v>
      </c>
      <c r="J6278" t="s">
        <v>72</v>
      </c>
      <c r="K6278" t="s">
        <v>124</v>
      </c>
      <c r="L6278">
        <v>65419</v>
      </c>
    </row>
    <row r="6279" spans="1:12" x14ac:dyDescent="0.25">
      <c r="A6279" t="s">
        <v>26</v>
      </c>
      <c r="B6279" t="s">
        <v>27</v>
      </c>
      <c r="C6279" t="s">
        <v>14</v>
      </c>
      <c r="D6279" t="s">
        <v>15</v>
      </c>
      <c r="E6279" t="b">
        <v>1</v>
      </c>
      <c r="F6279" s="1">
        <v>45356.577789351853</v>
      </c>
      <c r="G6279" t="b">
        <v>0</v>
      </c>
      <c r="H6279" t="b">
        <v>1</v>
      </c>
      <c r="I6279" t="s">
        <v>30</v>
      </c>
      <c r="J6279" t="s">
        <v>47</v>
      </c>
      <c r="K6279" t="s">
        <v>111</v>
      </c>
      <c r="L6279">
        <v>116198</v>
      </c>
    </row>
    <row r="6280" spans="1:12" x14ac:dyDescent="0.25">
      <c r="A6280" t="s">
        <v>19</v>
      </c>
      <c r="B6280" t="s">
        <v>94</v>
      </c>
      <c r="C6280" t="s">
        <v>28</v>
      </c>
      <c r="D6280" t="s">
        <v>22</v>
      </c>
      <c r="E6280" t="b">
        <v>1</v>
      </c>
      <c r="F6280" s="1">
        <v>45458.481481481482</v>
      </c>
      <c r="G6280" t="b">
        <v>0</v>
      </c>
      <c r="H6280" t="b">
        <v>1</v>
      </c>
      <c r="I6280" t="s">
        <v>23</v>
      </c>
      <c r="J6280" t="s">
        <v>57</v>
      </c>
      <c r="K6280" t="s">
        <v>104</v>
      </c>
      <c r="L6280">
        <v>66636</v>
      </c>
    </row>
    <row r="6281" spans="1:12" x14ac:dyDescent="0.25">
      <c r="A6281" t="s">
        <v>82</v>
      </c>
      <c r="B6281" t="s">
        <v>91</v>
      </c>
      <c r="C6281" t="s">
        <v>43</v>
      </c>
      <c r="D6281" t="s">
        <v>22</v>
      </c>
      <c r="E6281" t="b">
        <v>0</v>
      </c>
      <c r="F6281" s="1">
        <v>45470.289236111108</v>
      </c>
      <c r="G6281" t="b">
        <v>1</v>
      </c>
      <c r="H6281" t="b">
        <v>1</v>
      </c>
      <c r="I6281" t="s">
        <v>84</v>
      </c>
      <c r="J6281" t="s">
        <v>24</v>
      </c>
      <c r="K6281" t="s">
        <v>99</v>
      </c>
      <c r="L6281">
        <v>102116</v>
      </c>
    </row>
    <row r="6282" spans="1:12" x14ac:dyDescent="0.25">
      <c r="A6282" t="s">
        <v>54</v>
      </c>
      <c r="B6282" t="s">
        <v>55</v>
      </c>
      <c r="C6282" t="s">
        <v>43</v>
      </c>
      <c r="D6282" t="s">
        <v>15</v>
      </c>
      <c r="E6282" t="b">
        <v>1</v>
      </c>
      <c r="F6282" s="1">
        <v>45641.602870370371</v>
      </c>
      <c r="G6282" t="b">
        <v>0</v>
      </c>
      <c r="H6282" t="b">
        <v>0</v>
      </c>
      <c r="I6282" t="s">
        <v>30</v>
      </c>
      <c r="J6282" t="s">
        <v>17</v>
      </c>
      <c r="K6282" t="s">
        <v>124</v>
      </c>
      <c r="L6282">
        <v>144234</v>
      </c>
    </row>
    <row r="6283" spans="1:12" x14ac:dyDescent="0.25">
      <c r="A6283" t="s">
        <v>26</v>
      </c>
      <c r="B6283" t="s">
        <v>33</v>
      </c>
      <c r="C6283" t="s">
        <v>43</v>
      </c>
      <c r="D6283" t="s">
        <v>29</v>
      </c>
      <c r="E6283" t="b">
        <v>0</v>
      </c>
      <c r="F6283" s="1">
        <v>45651.372094907398</v>
      </c>
      <c r="G6283" t="b">
        <v>0</v>
      </c>
      <c r="H6283" t="b">
        <v>1</v>
      </c>
      <c r="I6283" t="s">
        <v>30</v>
      </c>
      <c r="J6283" t="s">
        <v>44</v>
      </c>
      <c r="K6283" t="s">
        <v>101</v>
      </c>
      <c r="L6283">
        <v>128598</v>
      </c>
    </row>
    <row r="6284" spans="1:12" x14ac:dyDescent="0.25">
      <c r="A6284" t="s">
        <v>26</v>
      </c>
      <c r="B6284" t="s">
        <v>27</v>
      </c>
      <c r="C6284" t="s">
        <v>21</v>
      </c>
      <c r="D6284" t="s">
        <v>29</v>
      </c>
      <c r="E6284" t="b">
        <v>0</v>
      </c>
      <c r="F6284" s="1">
        <v>45466.473738425928</v>
      </c>
      <c r="G6284" t="b">
        <v>0</v>
      </c>
      <c r="H6284" t="b">
        <v>0</v>
      </c>
      <c r="I6284" t="s">
        <v>30</v>
      </c>
      <c r="J6284" t="s">
        <v>31</v>
      </c>
      <c r="K6284" t="s">
        <v>121</v>
      </c>
      <c r="L6284">
        <v>88840</v>
      </c>
    </row>
    <row r="6285" spans="1:12" x14ac:dyDescent="0.25">
      <c r="A6285" t="s">
        <v>54</v>
      </c>
      <c r="B6285" t="s">
        <v>55</v>
      </c>
      <c r="C6285" t="s">
        <v>28</v>
      </c>
      <c r="D6285" t="s">
        <v>15</v>
      </c>
      <c r="E6285" t="b">
        <v>0</v>
      </c>
      <c r="F6285" s="1">
        <v>45541.444548611107</v>
      </c>
      <c r="G6285" t="b">
        <v>1</v>
      </c>
      <c r="H6285" t="b">
        <v>0</v>
      </c>
      <c r="I6285" t="s">
        <v>30</v>
      </c>
      <c r="J6285" t="s">
        <v>31</v>
      </c>
      <c r="K6285" t="s">
        <v>115</v>
      </c>
      <c r="L6285">
        <v>141532</v>
      </c>
    </row>
    <row r="6286" spans="1:12" x14ac:dyDescent="0.25">
      <c r="A6286" t="s">
        <v>19</v>
      </c>
      <c r="B6286" t="s">
        <v>86</v>
      </c>
      <c r="C6286" t="s">
        <v>28</v>
      </c>
      <c r="D6286" t="s">
        <v>29</v>
      </c>
      <c r="E6286" t="b">
        <v>1</v>
      </c>
      <c r="F6286" s="1">
        <v>45426.617951388893</v>
      </c>
      <c r="G6286" t="b">
        <v>0</v>
      </c>
      <c r="H6286" t="b">
        <v>1</v>
      </c>
      <c r="I6286" t="s">
        <v>23</v>
      </c>
      <c r="J6286" t="s">
        <v>17</v>
      </c>
      <c r="K6286" t="s">
        <v>56</v>
      </c>
      <c r="L6286">
        <v>79745</v>
      </c>
    </row>
    <row r="6287" spans="1:12" x14ac:dyDescent="0.25">
      <c r="A6287" t="s">
        <v>82</v>
      </c>
      <c r="B6287" t="s">
        <v>91</v>
      </c>
      <c r="C6287" t="s">
        <v>68</v>
      </c>
      <c r="D6287" t="s">
        <v>22</v>
      </c>
      <c r="E6287" t="b">
        <v>1</v>
      </c>
      <c r="F6287" s="1">
        <v>45301.95584490741</v>
      </c>
      <c r="G6287" t="b">
        <v>1</v>
      </c>
      <c r="H6287" t="b">
        <v>1</v>
      </c>
      <c r="I6287" t="s">
        <v>84</v>
      </c>
      <c r="J6287" t="s">
        <v>44</v>
      </c>
      <c r="K6287" t="s">
        <v>125</v>
      </c>
      <c r="L6287">
        <v>119240</v>
      </c>
    </row>
    <row r="6288" spans="1:12" x14ac:dyDescent="0.25">
      <c r="A6288" t="s">
        <v>54</v>
      </c>
      <c r="B6288" t="s">
        <v>55</v>
      </c>
      <c r="C6288" t="s">
        <v>28</v>
      </c>
      <c r="D6288" t="s">
        <v>29</v>
      </c>
      <c r="E6288" t="b">
        <v>0</v>
      </c>
      <c r="F6288" s="1">
        <v>45391.602002314823</v>
      </c>
      <c r="G6288" t="b">
        <v>1</v>
      </c>
      <c r="H6288" t="b">
        <v>0</v>
      </c>
      <c r="I6288" t="s">
        <v>30</v>
      </c>
      <c r="J6288" t="s">
        <v>24</v>
      </c>
      <c r="K6288" t="s">
        <v>73</v>
      </c>
      <c r="L6288">
        <v>146466</v>
      </c>
    </row>
    <row r="6289" spans="1:12" x14ac:dyDescent="0.25">
      <c r="A6289" t="s">
        <v>49</v>
      </c>
      <c r="B6289" t="s">
        <v>50</v>
      </c>
      <c r="C6289" t="s">
        <v>28</v>
      </c>
      <c r="D6289" t="s">
        <v>29</v>
      </c>
      <c r="E6289" t="b">
        <v>0</v>
      </c>
      <c r="F6289" s="1">
        <v>45407.559189814812</v>
      </c>
      <c r="G6289" t="b">
        <v>0</v>
      </c>
      <c r="H6289" t="b">
        <v>0</v>
      </c>
      <c r="I6289" t="s">
        <v>51</v>
      </c>
      <c r="J6289" t="s">
        <v>52</v>
      </c>
      <c r="K6289" t="s">
        <v>90</v>
      </c>
      <c r="L6289">
        <v>78899</v>
      </c>
    </row>
    <row r="6290" spans="1:12" x14ac:dyDescent="0.25">
      <c r="A6290" t="s">
        <v>49</v>
      </c>
      <c r="B6290" t="s">
        <v>108</v>
      </c>
      <c r="C6290" t="s">
        <v>68</v>
      </c>
      <c r="D6290" t="s">
        <v>29</v>
      </c>
      <c r="E6290" t="b">
        <v>0</v>
      </c>
      <c r="F6290" s="1">
        <v>45426.710486111107</v>
      </c>
      <c r="G6290" t="b">
        <v>0</v>
      </c>
      <c r="H6290" t="b">
        <v>0</v>
      </c>
      <c r="I6290" t="s">
        <v>51</v>
      </c>
      <c r="J6290" t="s">
        <v>34</v>
      </c>
      <c r="K6290" t="s">
        <v>118</v>
      </c>
      <c r="L6290">
        <v>82804</v>
      </c>
    </row>
    <row r="6291" spans="1:12" x14ac:dyDescent="0.25">
      <c r="A6291" t="s">
        <v>19</v>
      </c>
      <c r="B6291" t="s">
        <v>36</v>
      </c>
      <c r="C6291" t="s">
        <v>68</v>
      </c>
      <c r="D6291" t="s">
        <v>22</v>
      </c>
      <c r="E6291" t="b">
        <v>0</v>
      </c>
      <c r="F6291" s="1">
        <v>45533.792083333326</v>
      </c>
      <c r="G6291" t="b">
        <v>1</v>
      </c>
      <c r="H6291" t="b">
        <v>1</v>
      </c>
      <c r="I6291" t="s">
        <v>23</v>
      </c>
      <c r="J6291" t="s">
        <v>34</v>
      </c>
      <c r="K6291" t="s">
        <v>123</v>
      </c>
      <c r="L6291">
        <v>84984</v>
      </c>
    </row>
    <row r="6292" spans="1:12" x14ac:dyDescent="0.25">
      <c r="A6292" t="s">
        <v>38</v>
      </c>
      <c r="B6292" t="s">
        <v>107</v>
      </c>
      <c r="C6292" t="s">
        <v>21</v>
      </c>
      <c r="D6292" t="s">
        <v>22</v>
      </c>
      <c r="E6292" t="b">
        <v>0</v>
      </c>
      <c r="F6292" s="1">
        <v>45653.121053240742</v>
      </c>
      <c r="G6292" t="b">
        <v>0</v>
      </c>
      <c r="H6292" t="b">
        <v>0</v>
      </c>
      <c r="I6292" t="s">
        <v>41</v>
      </c>
      <c r="J6292" t="s">
        <v>17</v>
      </c>
      <c r="K6292" t="s">
        <v>37</v>
      </c>
      <c r="L6292">
        <v>76673</v>
      </c>
    </row>
    <row r="6293" spans="1:12" x14ac:dyDescent="0.25">
      <c r="A6293" t="s">
        <v>19</v>
      </c>
      <c r="B6293" t="s">
        <v>94</v>
      </c>
      <c r="C6293" t="s">
        <v>28</v>
      </c>
      <c r="D6293" t="s">
        <v>29</v>
      </c>
      <c r="E6293" t="b">
        <v>0</v>
      </c>
      <c r="F6293" s="1">
        <v>45501.6640162037</v>
      </c>
      <c r="G6293" t="b">
        <v>1</v>
      </c>
      <c r="H6293" t="b">
        <v>0</v>
      </c>
      <c r="I6293" t="s">
        <v>23</v>
      </c>
      <c r="J6293" t="s">
        <v>66</v>
      </c>
      <c r="K6293" t="s">
        <v>35</v>
      </c>
      <c r="L6293">
        <v>81072</v>
      </c>
    </row>
    <row r="6294" spans="1:12" x14ac:dyDescent="0.25">
      <c r="A6294" t="s">
        <v>82</v>
      </c>
      <c r="B6294" t="s">
        <v>91</v>
      </c>
      <c r="C6294" t="s">
        <v>21</v>
      </c>
      <c r="D6294" t="s">
        <v>29</v>
      </c>
      <c r="E6294" t="b">
        <v>0</v>
      </c>
      <c r="F6294" s="1">
        <v>45607.541354166657</v>
      </c>
      <c r="G6294" t="b">
        <v>1</v>
      </c>
      <c r="H6294" t="b">
        <v>0</v>
      </c>
      <c r="I6294" t="s">
        <v>84</v>
      </c>
      <c r="J6294" t="s">
        <v>80</v>
      </c>
      <c r="K6294" t="s">
        <v>130</v>
      </c>
      <c r="L6294">
        <v>128133</v>
      </c>
    </row>
    <row r="6295" spans="1:12" x14ac:dyDescent="0.25">
      <c r="A6295" t="s">
        <v>38</v>
      </c>
      <c r="B6295" t="s">
        <v>95</v>
      </c>
      <c r="C6295" t="s">
        <v>68</v>
      </c>
      <c r="D6295" t="s">
        <v>22</v>
      </c>
      <c r="E6295" t="b">
        <v>1</v>
      </c>
      <c r="F6295" s="1">
        <v>45371.267928240741</v>
      </c>
      <c r="G6295" t="b">
        <v>1</v>
      </c>
      <c r="H6295" t="b">
        <v>0</v>
      </c>
      <c r="I6295" t="s">
        <v>41</v>
      </c>
      <c r="J6295" t="s">
        <v>44</v>
      </c>
      <c r="K6295" t="s">
        <v>119</v>
      </c>
      <c r="L6295">
        <v>81335</v>
      </c>
    </row>
    <row r="6296" spans="1:12" x14ac:dyDescent="0.25">
      <c r="A6296" t="s">
        <v>38</v>
      </c>
      <c r="B6296" t="s">
        <v>95</v>
      </c>
      <c r="C6296" t="s">
        <v>40</v>
      </c>
      <c r="D6296" t="s">
        <v>29</v>
      </c>
      <c r="E6296" t="b">
        <v>0</v>
      </c>
      <c r="F6296" s="1">
        <v>45581.963912037027</v>
      </c>
      <c r="G6296" t="b">
        <v>0</v>
      </c>
      <c r="H6296" t="b">
        <v>0</v>
      </c>
      <c r="I6296" t="s">
        <v>41</v>
      </c>
      <c r="J6296" t="s">
        <v>31</v>
      </c>
      <c r="K6296" t="s">
        <v>48</v>
      </c>
      <c r="L6296">
        <v>72477</v>
      </c>
    </row>
    <row r="6297" spans="1:12" x14ac:dyDescent="0.25">
      <c r="A6297" t="s">
        <v>26</v>
      </c>
      <c r="B6297" t="s">
        <v>33</v>
      </c>
      <c r="C6297" t="s">
        <v>21</v>
      </c>
      <c r="D6297" t="s">
        <v>22</v>
      </c>
      <c r="E6297" t="b">
        <v>0</v>
      </c>
      <c r="F6297" s="1">
        <v>45641.024143518523</v>
      </c>
      <c r="G6297" t="b">
        <v>1</v>
      </c>
      <c r="H6297" t="b">
        <v>1</v>
      </c>
      <c r="I6297" t="s">
        <v>30</v>
      </c>
      <c r="J6297" t="s">
        <v>52</v>
      </c>
      <c r="K6297" t="s">
        <v>115</v>
      </c>
      <c r="L6297">
        <v>102594</v>
      </c>
    </row>
    <row r="6298" spans="1:12" x14ac:dyDescent="0.25">
      <c r="A6298" t="s">
        <v>49</v>
      </c>
      <c r="B6298" t="s">
        <v>108</v>
      </c>
      <c r="C6298" t="s">
        <v>14</v>
      </c>
      <c r="D6298" t="s">
        <v>22</v>
      </c>
      <c r="E6298" t="b">
        <v>1</v>
      </c>
      <c r="F6298" s="1">
        <v>45322.032129629632</v>
      </c>
      <c r="G6298" t="b">
        <v>1</v>
      </c>
      <c r="H6298" t="b">
        <v>0</v>
      </c>
      <c r="I6298" t="s">
        <v>51</v>
      </c>
      <c r="J6298" t="s">
        <v>47</v>
      </c>
      <c r="K6298" t="s">
        <v>130</v>
      </c>
      <c r="L6298">
        <v>77406</v>
      </c>
    </row>
    <row r="6299" spans="1:12" x14ac:dyDescent="0.25">
      <c r="A6299" t="s">
        <v>82</v>
      </c>
      <c r="B6299" t="s">
        <v>83</v>
      </c>
      <c r="C6299" t="s">
        <v>43</v>
      </c>
      <c r="D6299" t="s">
        <v>15</v>
      </c>
      <c r="E6299" t="b">
        <v>0</v>
      </c>
      <c r="F6299" s="1">
        <v>45467.078969907408</v>
      </c>
      <c r="G6299" t="b">
        <v>0</v>
      </c>
      <c r="H6299" t="b">
        <v>1</v>
      </c>
      <c r="I6299" t="s">
        <v>84</v>
      </c>
      <c r="J6299" t="s">
        <v>64</v>
      </c>
      <c r="K6299" t="s">
        <v>103</v>
      </c>
      <c r="L6299">
        <v>139511</v>
      </c>
    </row>
    <row r="6300" spans="1:12" x14ac:dyDescent="0.25">
      <c r="A6300" t="s">
        <v>49</v>
      </c>
      <c r="B6300" t="s">
        <v>61</v>
      </c>
      <c r="C6300" t="s">
        <v>68</v>
      </c>
      <c r="D6300" t="s">
        <v>15</v>
      </c>
      <c r="E6300" t="b">
        <v>0</v>
      </c>
      <c r="F6300" s="1">
        <v>45502.252488425933</v>
      </c>
      <c r="G6300" t="b">
        <v>1</v>
      </c>
      <c r="H6300" t="b">
        <v>0</v>
      </c>
      <c r="I6300" t="s">
        <v>51</v>
      </c>
      <c r="J6300" t="s">
        <v>64</v>
      </c>
      <c r="K6300" t="s">
        <v>103</v>
      </c>
      <c r="L6300">
        <v>91184</v>
      </c>
    </row>
    <row r="6301" spans="1:12" x14ac:dyDescent="0.25">
      <c r="A6301" t="s">
        <v>19</v>
      </c>
      <c r="B6301" t="s">
        <v>36</v>
      </c>
      <c r="C6301" t="s">
        <v>21</v>
      </c>
      <c r="D6301" t="s">
        <v>22</v>
      </c>
      <c r="E6301" t="b">
        <v>0</v>
      </c>
      <c r="F6301" s="1">
        <v>45601.548078703701</v>
      </c>
      <c r="G6301" t="b">
        <v>1</v>
      </c>
      <c r="H6301" t="b">
        <v>0</v>
      </c>
      <c r="I6301" t="s">
        <v>23</v>
      </c>
      <c r="J6301" t="s">
        <v>44</v>
      </c>
      <c r="K6301" t="s">
        <v>113</v>
      </c>
      <c r="L6301">
        <v>74315</v>
      </c>
    </row>
    <row r="6302" spans="1:12" x14ac:dyDescent="0.25">
      <c r="A6302" t="s">
        <v>12</v>
      </c>
      <c r="B6302" t="s">
        <v>13</v>
      </c>
      <c r="C6302" t="s">
        <v>43</v>
      </c>
      <c r="D6302" t="s">
        <v>22</v>
      </c>
      <c r="E6302" t="b">
        <v>0</v>
      </c>
      <c r="F6302" s="1">
        <v>45589.073935185188</v>
      </c>
      <c r="G6302" t="b">
        <v>1</v>
      </c>
      <c r="H6302" t="b">
        <v>1</v>
      </c>
      <c r="I6302" t="s">
        <v>16</v>
      </c>
      <c r="J6302" t="s">
        <v>72</v>
      </c>
      <c r="K6302" t="s">
        <v>67</v>
      </c>
      <c r="L6302">
        <v>137096</v>
      </c>
    </row>
    <row r="6303" spans="1:12" x14ac:dyDescent="0.25">
      <c r="A6303" t="s">
        <v>19</v>
      </c>
      <c r="B6303" t="s">
        <v>36</v>
      </c>
      <c r="C6303" t="s">
        <v>14</v>
      </c>
      <c r="D6303" t="s">
        <v>29</v>
      </c>
      <c r="E6303" t="b">
        <v>1</v>
      </c>
      <c r="F6303" s="1">
        <v>45409.563252314823</v>
      </c>
      <c r="G6303" t="b">
        <v>1</v>
      </c>
      <c r="H6303" t="b">
        <v>0</v>
      </c>
      <c r="I6303" t="s">
        <v>23</v>
      </c>
      <c r="J6303" t="s">
        <v>66</v>
      </c>
      <c r="K6303" t="s">
        <v>87</v>
      </c>
      <c r="L6303">
        <v>65474</v>
      </c>
    </row>
    <row r="6304" spans="1:12" x14ac:dyDescent="0.25">
      <c r="A6304" t="s">
        <v>12</v>
      </c>
      <c r="B6304" t="s">
        <v>75</v>
      </c>
      <c r="C6304" t="s">
        <v>40</v>
      </c>
      <c r="D6304" t="s">
        <v>15</v>
      </c>
      <c r="E6304" t="b">
        <v>1</v>
      </c>
      <c r="F6304" s="1">
        <v>45553.72415509259</v>
      </c>
      <c r="G6304" t="b">
        <v>1</v>
      </c>
      <c r="H6304" t="b">
        <v>1</v>
      </c>
      <c r="I6304" t="s">
        <v>16</v>
      </c>
      <c r="J6304" t="s">
        <v>31</v>
      </c>
      <c r="K6304" t="s">
        <v>105</v>
      </c>
      <c r="L6304">
        <v>113979</v>
      </c>
    </row>
    <row r="6305" spans="1:12" x14ac:dyDescent="0.25">
      <c r="A6305" t="s">
        <v>54</v>
      </c>
      <c r="B6305" t="s">
        <v>55</v>
      </c>
      <c r="C6305" t="s">
        <v>28</v>
      </c>
      <c r="D6305" t="s">
        <v>15</v>
      </c>
      <c r="E6305" t="b">
        <v>0</v>
      </c>
      <c r="F6305" s="1">
        <v>45374.252152777779</v>
      </c>
      <c r="G6305" t="b">
        <v>1</v>
      </c>
      <c r="H6305" t="b">
        <v>0</v>
      </c>
      <c r="I6305" t="s">
        <v>30</v>
      </c>
      <c r="J6305" t="s">
        <v>17</v>
      </c>
      <c r="K6305" t="s">
        <v>89</v>
      </c>
      <c r="L6305">
        <v>151339</v>
      </c>
    </row>
    <row r="6306" spans="1:12" x14ac:dyDescent="0.25">
      <c r="A6306" t="s">
        <v>38</v>
      </c>
      <c r="B6306" t="s">
        <v>95</v>
      </c>
      <c r="C6306" t="s">
        <v>28</v>
      </c>
      <c r="D6306" t="s">
        <v>22</v>
      </c>
      <c r="E6306" t="b">
        <v>0</v>
      </c>
      <c r="F6306" s="1">
        <v>45649.414166666669</v>
      </c>
      <c r="G6306" t="b">
        <v>0</v>
      </c>
      <c r="H6306" t="b">
        <v>1</v>
      </c>
      <c r="I6306" t="s">
        <v>41</v>
      </c>
      <c r="J6306" t="s">
        <v>64</v>
      </c>
      <c r="K6306" t="s">
        <v>128</v>
      </c>
      <c r="L6306">
        <v>93058</v>
      </c>
    </row>
    <row r="6307" spans="1:12" x14ac:dyDescent="0.25">
      <c r="A6307" t="s">
        <v>26</v>
      </c>
      <c r="B6307" t="s">
        <v>71</v>
      </c>
      <c r="C6307" t="s">
        <v>14</v>
      </c>
      <c r="D6307" t="s">
        <v>22</v>
      </c>
      <c r="E6307" t="b">
        <v>1</v>
      </c>
      <c r="F6307" s="1">
        <v>45336.724421296298</v>
      </c>
      <c r="G6307" t="b">
        <v>1</v>
      </c>
      <c r="H6307" t="b">
        <v>1</v>
      </c>
      <c r="I6307" t="s">
        <v>30</v>
      </c>
      <c r="J6307" t="s">
        <v>31</v>
      </c>
      <c r="K6307" t="s">
        <v>48</v>
      </c>
      <c r="L6307">
        <v>122480</v>
      </c>
    </row>
    <row r="6308" spans="1:12" x14ac:dyDescent="0.25">
      <c r="A6308" t="s">
        <v>26</v>
      </c>
      <c r="B6308" t="s">
        <v>27</v>
      </c>
      <c r="C6308" t="s">
        <v>68</v>
      </c>
      <c r="D6308" t="s">
        <v>15</v>
      </c>
      <c r="E6308" t="b">
        <v>1</v>
      </c>
      <c r="F6308" s="1">
        <v>45465.459328703713</v>
      </c>
      <c r="G6308" t="b">
        <v>0</v>
      </c>
      <c r="H6308" t="b">
        <v>1</v>
      </c>
      <c r="I6308" t="s">
        <v>30</v>
      </c>
      <c r="J6308" t="s">
        <v>66</v>
      </c>
      <c r="K6308" t="s">
        <v>104</v>
      </c>
      <c r="L6308">
        <v>97805</v>
      </c>
    </row>
    <row r="6309" spans="1:12" x14ac:dyDescent="0.25">
      <c r="A6309" t="s">
        <v>82</v>
      </c>
      <c r="B6309" t="s">
        <v>91</v>
      </c>
      <c r="C6309" t="s">
        <v>14</v>
      </c>
      <c r="D6309" t="s">
        <v>15</v>
      </c>
      <c r="E6309" t="b">
        <v>0</v>
      </c>
      <c r="F6309" s="1">
        <v>45546.260682870372</v>
      </c>
      <c r="G6309" t="b">
        <v>1</v>
      </c>
      <c r="H6309" t="b">
        <v>0</v>
      </c>
      <c r="I6309" t="s">
        <v>84</v>
      </c>
      <c r="J6309" t="s">
        <v>66</v>
      </c>
      <c r="K6309" t="s">
        <v>117</v>
      </c>
      <c r="L6309">
        <v>101223</v>
      </c>
    </row>
    <row r="6310" spans="1:12" x14ac:dyDescent="0.25">
      <c r="A6310" t="s">
        <v>45</v>
      </c>
      <c r="B6310" t="s">
        <v>46</v>
      </c>
      <c r="C6310" t="s">
        <v>21</v>
      </c>
      <c r="D6310" t="s">
        <v>15</v>
      </c>
      <c r="E6310" t="b">
        <v>1</v>
      </c>
      <c r="F6310" s="1">
        <v>45361.050312500003</v>
      </c>
      <c r="G6310" t="b">
        <v>1</v>
      </c>
      <c r="H6310" t="b">
        <v>0</v>
      </c>
      <c r="I6310" t="s">
        <v>16</v>
      </c>
      <c r="J6310" t="s">
        <v>52</v>
      </c>
      <c r="K6310" t="s">
        <v>87</v>
      </c>
      <c r="L6310">
        <v>101867</v>
      </c>
    </row>
    <row r="6311" spans="1:12" x14ac:dyDescent="0.25">
      <c r="A6311" t="s">
        <v>12</v>
      </c>
      <c r="B6311" t="s">
        <v>63</v>
      </c>
      <c r="C6311" t="s">
        <v>43</v>
      </c>
      <c r="D6311" t="s">
        <v>29</v>
      </c>
      <c r="E6311" t="b">
        <v>0</v>
      </c>
      <c r="F6311" s="1">
        <v>45312.091851851852</v>
      </c>
      <c r="G6311" t="b">
        <v>0</v>
      </c>
      <c r="H6311" t="b">
        <v>0</v>
      </c>
      <c r="I6311" t="s">
        <v>16</v>
      </c>
      <c r="J6311" t="s">
        <v>66</v>
      </c>
      <c r="K6311" t="s">
        <v>96</v>
      </c>
      <c r="L6311">
        <v>114138</v>
      </c>
    </row>
    <row r="6312" spans="1:12" x14ac:dyDescent="0.25">
      <c r="A6312" t="s">
        <v>12</v>
      </c>
      <c r="B6312" t="s">
        <v>75</v>
      </c>
      <c r="C6312" t="s">
        <v>43</v>
      </c>
      <c r="D6312" t="s">
        <v>22</v>
      </c>
      <c r="E6312" t="b">
        <v>0</v>
      </c>
      <c r="F6312" s="1">
        <v>45484.109224537038</v>
      </c>
      <c r="G6312" t="b">
        <v>0</v>
      </c>
      <c r="H6312" t="b">
        <v>0</v>
      </c>
      <c r="I6312" t="s">
        <v>16</v>
      </c>
      <c r="J6312" t="s">
        <v>66</v>
      </c>
      <c r="K6312" t="s">
        <v>102</v>
      </c>
      <c r="L6312">
        <v>126568</v>
      </c>
    </row>
    <row r="6313" spans="1:12" x14ac:dyDescent="0.25">
      <c r="A6313" t="s">
        <v>38</v>
      </c>
      <c r="B6313" t="s">
        <v>39</v>
      </c>
      <c r="C6313" t="s">
        <v>68</v>
      </c>
      <c r="D6313" t="s">
        <v>15</v>
      </c>
      <c r="E6313" t="b">
        <v>1</v>
      </c>
      <c r="F6313" s="1">
        <v>45584.045416666668</v>
      </c>
      <c r="G6313" t="b">
        <v>0</v>
      </c>
      <c r="H6313" t="b">
        <v>0</v>
      </c>
      <c r="I6313" t="s">
        <v>41</v>
      </c>
      <c r="J6313" t="s">
        <v>80</v>
      </c>
      <c r="K6313" t="s">
        <v>106</v>
      </c>
      <c r="L6313">
        <v>89992</v>
      </c>
    </row>
    <row r="6314" spans="1:12" x14ac:dyDescent="0.25">
      <c r="A6314" t="s">
        <v>49</v>
      </c>
      <c r="B6314" t="s">
        <v>61</v>
      </c>
      <c r="C6314" t="s">
        <v>43</v>
      </c>
      <c r="D6314" t="s">
        <v>29</v>
      </c>
      <c r="E6314" t="b">
        <v>1</v>
      </c>
      <c r="F6314" s="1">
        <v>45489.656469907408</v>
      </c>
      <c r="G6314" t="b">
        <v>0</v>
      </c>
      <c r="H6314" t="b">
        <v>0</v>
      </c>
      <c r="I6314" t="s">
        <v>51</v>
      </c>
      <c r="J6314" t="s">
        <v>52</v>
      </c>
      <c r="K6314" t="s">
        <v>105</v>
      </c>
      <c r="L6314">
        <v>97718</v>
      </c>
    </row>
    <row r="6315" spans="1:12" x14ac:dyDescent="0.25">
      <c r="A6315" t="s">
        <v>38</v>
      </c>
      <c r="B6315" t="s">
        <v>95</v>
      </c>
      <c r="C6315" t="s">
        <v>68</v>
      </c>
      <c r="D6315" t="s">
        <v>22</v>
      </c>
      <c r="E6315" t="b">
        <v>1</v>
      </c>
      <c r="F6315" s="1">
        <v>45307.671944444453</v>
      </c>
      <c r="G6315" t="b">
        <v>1</v>
      </c>
      <c r="H6315" t="b">
        <v>1</v>
      </c>
      <c r="I6315" t="s">
        <v>41</v>
      </c>
      <c r="J6315" t="s">
        <v>72</v>
      </c>
      <c r="K6315" t="s">
        <v>123</v>
      </c>
      <c r="L6315">
        <v>72515</v>
      </c>
    </row>
    <row r="6316" spans="1:12" x14ac:dyDescent="0.25">
      <c r="A6316" t="s">
        <v>45</v>
      </c>
      <c r="B6316" t="s">
        <v>76</v>
      </c>
      <c r="C6316" t="s">
        <v>28</v>
      </c>
      <c r="D6316" t="s">
        <v>22</v>
      </c>
      <c r="E6316" t="b">
        <v>0</v>
      </c>
      <c r="F6316" s="1">
        <v>45422.923819444448</v>
      </c>
      <c r="G6316" t="b">
        <v>1</v>
      </c>
      <c r="H6316" t="b">
        <v>0</v>
      </c>
      <c r="I6316" t="s">
        <v>16</v>
      </c>
      <c r="J6316" t="s">
        <v>44</v>
      </c>
      <c r="K6316" t="s">
        <v>127</v>
      </c>
      <c r="L6316">
        <v>103897</v>
      </c>
    </row>
    <row r="6317" spans="1:12" x14ac:dyDescent="0.25">
      <c r="A6317" t="s">
        <v>19</v>
      </c>
      <c r="B6317" t="s">
        <v>94</v>
      </c>
      <c r="C6317" t="s">
        <v>68</v>
      </c>
      <c r="D6317" t="s">
        <v>22</v>
      </c>
      <c r="E6317" t="b">
        <v>1</v>
      </c>
      <c r="F6317" s="1">
        <v>45505.475034722222</v>
      </c>
      <c r="G6317" t="b">
        <v>1</v>
      </c>
      <c r="H6317" t="b">
        <v>0</v>
      </c>
      <c r="I6317" t="s">
        <v>23</v>
      </c>
      <c r="J6317" t="s">
        <v>72</v>
      </c>
      <c r="K6317" t="s">
        <v>126</v>
      </c>
      <c r="L6317">
        <v>79818</v>
      </c>
    </row>
    <row r="6318" spans="1:12" x14ac:dyDescent="0.25">
      <c r="A6318" t="s">
        <v>38</v>
      </c>
      <c r="B6318" t="s">
        <v>107</v>
      </c>
      <c r="C6318" t="s">
        <v>68</v>
      </c>
      <c r="D6318" t="s">
        <v>22</v>
      </c>
      <c r="E6318" t="b">
        <v>0</v>
      </c>
      <c r="F6318" s="1">
        <v>45469.407916666663</v>
      </c>
      <c r="G6318" t="b">
        <v>1</v>
      </c>
      <c r="H6318" t="b">
        <v>0</v>
      </c>
      <c r="I6318" t="s">
        <v>41</v>
      </c>
      <c r="J6318" t="s">
        <v>52</v>
      </c>
      <c r="K6318" t="s">
        <v>124</v>
      </c>
      <c r="L6318">
        <v>86996</v>
      </c>
    </row>
    <row r="6319" spans="1:12" x14ac:dyDescent="0.25">
      <c r="A6319" t="s">
        <v>45</v>
      </c>
      <c r="B6319" t="s">
        <v>76</v>
      </c>
      <c r="C6319" t="s">
        <v>14</v>
      </c>
      <c r="D6319" t="s">
        <v>22</v>
      </c>
      <c r="E6319" t="b">
        <v>0</v>
      </c>
      <c r="F6319" s="1">
        <v>45364.354872685188</v>
      </c>
      <c r="G6319" t="b">
        <v>0</v>
      </c>
      <c r="H6319" t="b">
        <v>0</v>
      </c>
      <c r="I6319" t="s">
        <v>16</v>
      </c>
      <c r="J6319" t="s">
        <v>66</v>
      </c>
      <c r="K6319" t="s">
        <v>118</v>
      </c>
      <c r="L6319">
        <v>82289</v>
      </c>
    </row>
    <row r="6320" spans="1:12" x14ac:dyDescent="0.25">
      <c r="A6320" t="s">
        <v>12</v>
      </c>
      <c r="B6320" t="s">
        <v>63</v>
      </c>
      <c r="C6320" t="s">
        <v>68</v>
      </c>
      <c r="D6320" t="s">
        <v>22</v>
      </c>
      <c r="E6320" t="b">
        <v>0</v>
      </c>
      <c r="F6320" s="1">
        <v>45333.773298611108</v>
      </c>
      <c r="G6320" t="b">
        <v>0</v>
      </c>
      <c r="H6320" t="b">
        <v>1</v>
      </c>
      <c r="I6320" t="s">
        <v>16</v>
      </c>
      <c r="J6320" t="s">
        <v>17</v>
      </c>
      <c r="K6320" t="s">
        <v>121</v>
      </c>
      <c r="L6320">
        <v>117803</v>
      </c>
    </row>
    <row r="6321" spans="1:12" x14ac:dyDescent="0.25">
      <c r="A6321" t="s">
        <v>26</v>
      </c>
      <c r="B6321" t="s">
        <v>71</v>
      </c>
      <c r="C6321" t="s">
        <v>43</v>
      </c>
      <c r="D6321" t="s">
        <v>22</v>
      </c>
      <c r="E6321" t="b">
        <v>1</v>
      </c>
      <c r="F6321" s="1">
        <v>45532.674166666657</v>
      </c>
      <c r="G6321" t="b">
        <v>1</v>
      </c>
      <c r="H6321" t="b">
        <v>0</v>
      </c>
      <c r="I6321" t="s">
        <v>30</v>
      </c>
      <c r="J6321" t="s">
        <v>80</v>
      </c>
      <c r="K6321" t="s">
        <v>62</v>
      </c>
      <c r="L6321">
        <v>100269</v>
      </c>
    </row>
    <row r="6322" spans="1:12" x14ac:dyDescent="0.25">
      <c r="A6322" t="s">
        <v>26</v>
      </c>
      <c r="B6322" t="s">
        <v>33</v>
      </c>
      <c r="C6322" t="s">
        <v>14</v>
      </c>
      <c r="D6322" t="s">
        <v>29</v>
      </c>
      <c r="E6322" t="b">
        <v>0</v>
      </c>
      <c r="F6322" s="1">
        <v>45355.798414351862</v>
      </c>
      <c r="G6322" t="b">
        <v>0</v>
      </c>
      <c r="H6322" t="b">
        <v>1</v>
      </c>
      <c r="I6322" t="s">
        <v>30</v>
      </c>
      <c r="J6322" t="s">
        <v>47</v>
      </c>
      <c r="K6322" t="s">
        <v>74</v>
      </c>
      <c r="L6322">
        <v>108820</v>
      </c>
    </row>
    <row r="6323" spans="1:12" x14ac:dyDescent="0.25">
      <c r="A6323" t="s">
        <v>45</v>
      </c>
      <c r="B6323" t="s">
        <v>88</v>
      </c>
      <c r="C6323" t="s">
        <v>28</v>
      </c>
      <c r="D6323" t="s">
        <v>15</v>
      </c>
      <c r="E6323" t="b">
        <v>0</v>
      </c>
      <c r="F6323" s="1">
        <v>45606.675694444442</v>
      </c>
      <c r="G6323" t="b">
        <v>1</v>
      </c>
      <c r="H6323" t="b">
        <v>1</v>
      </c>
      <c r="I6323" t="s">
        <v>16</v>
      </c>
      <c r="J6323" t="s">
        <v>47</v>
      </c>
      <c r="K6323" t="s">
        <v>106</v>
      </c>
      <c r="L6323">
        <v>82166</v>
      </c>
    </row>
    <row r="6324" spans="1:12" x14ac:dyDescent="0.25">
      <c r="A6324" t="s">
        <v>45</v>
      </c>
      <c r="B6324" t="s">
        <v>46</v>
      </c>
      <c r="C6324" t="s">
        <v>28</v>
      </c>
      <c r="D6324" t="s">
        <v>15</v>
      </c>
      <c r="E6324" t="b">
        <v>0</v>
      </c>
      <c r="F6324" s="1">
        <v>45535.155624999999</v>
      </c>
      <c r="G6324" t="b">
        <v>1</v>
      </c>
      <c r="H6324" t="b">
        <v>0</v>
      </c>
      <c r="I6324" t="s">
        <v>16</v>
      </c>
      <c r="J6324" t="s">
        <v>24</v>
      </c>
      <c r="K6324" t="s">
        <v>120</v>
      </c>
      <c r="L6324">
        <v>101571</v>
      </c>
    </row>
    <row r="6325" spans="1:12" x14ac:dyDescent="0.25">
      <c r="A6325" t="s">
        <v>26</v>
      </c>
      <c r="B6325" t="s">
        <v>27</v>
      </c>
      <c r="C6325" t="s">
        <v>43</v>
      </c>
      <c r="D6325" t="s">
        <v>15</v>
      </c>
      <c r="E6325" t="b">
        <v>1</v>
      </c>
      <c r="F6325" s="1">
        <v>45352.401006944441</v>
      </c>
      <c r="G6325" t="b">
        <v>0</v>
      </c>
      <c r="H6325" t="b">
        <v>0</v>
      </c>
      <c r="I6325" t="s">
        <v>30</v>
      </c>
      <c r="J6325" t="s">
        <v>64</v>
      </c>
      <c r="K6325" t="s">
        <v>101</v>
      </c>
      <c r="L6325">
        <v>127432</v>
      </c>
    </row>
    <row r="6326" spans="1:12" x14ac:dyDescent="0.25">
      <c r="A6326" t="s">
        <v>45</v>
      </c>
      <c r="B6326" t="s">
        <v>46</v>
      </c>
      <c r="C6326" t="s">
        <v>28</v>
      </c>
      <c r="D6326" t="s">
        <v>15</v>
      </c>
      <c r="E6326" t="b">
        <v>1</v>
      </c>
      <c r="F6326" s="1">
        <v>45403.065162037034</v>
      </c>
      <c r="G6326" t="b">
        <v>0</v>
      </c>
      <c r="H6326" t="b">
        <v>1</v>
      </c>
      <c r="I6326" t="s">
        <v>16</v>
      </c>
      <c r="J6326" t="s">
        <v>24</v>
      </c>
      <c r="K6326" t="s">
        <v>93</v>
      </c>
      <c r="L6326">
        <v>86045</v>
      </c>
    </row>
    <row r="6327" spans="1:12" x14ac:dyDescent="0.25">
      <c r="A6327" t="s">
        <v>19</v>
      </c>
      <c r="B6327" t="s">
        <v>94</v>
      </c>
      <c r="C6327" t="s">
        <v>28</v>
      </c>
      <c r="D6327" t="s">
        <v>29</v>
      </c>
      <c r="E6327" t="b">
        <v>0</v>
      </c>
      <c r="F6327" s="1">
        <v>45497.408321759263</v>
      </c>
      <c r="G6327" t="b">
        <v>1</v>
      </c>
      <c r="H6327" t="b">
        <v>0</v>
      </c>
      <c r="I6327" t="s">
        <v>23</v>
      </c>
      <c r="J6327" t="s">
        <v>34</v>
      </c>
      <c r="K6327" t="s">
        <v>101</v>
      </c>
      <c r="L6327">
        <v>69244</v>
      </c>
    </row>
    <row r="6328" spans="1:12" x14ac:dyDescent="0.25">
      <c r="A6328" t="s">
        <v>82</v>
      </c>
      <c r="B6328" t="s">
        <v>83</v>
      </c>
      <c r="C6328" t="s">
        <v>21</v>
      </c>
      <c r="D6328" t="s">
        <v>29</v>
      </c>
      <c r="E6328" t="b">
        <v>1</v>
      </c>
      <c r="F6328" s="1">
        <v>45435.815393518518</v>
      </c>
      <c r="G6328" t="b">
        <v>0</v>
      </c>
      <c r="H6328" t="b">
        <v>1</v>
      </c>
      <c r="I6328" t="s">
        <v>84</v>
      </c>
      <c r="J6328" t="s">
        <v>66</v>
      </c>
      <c r="K6328" t="s">
        <v>73</v>
      </c>
      <c r="L6328">
        <v>106885</v>
      </c>
    </row>
    <row r="6329" spans="1:12" x14ac:dyDescent="0.25">
      <c r="A6329" t="s">
        <v>54</v>
      </c>
      <c r="B6329" t="s">
        <v>79</v>
      </c>
      <c r="C6329" t="s">
        <v>21</v>
      </c>
      <c r="D6329" t="s">
        <v>15</v>
      </c>
      <c r="E6329" t="b">
        <v>1</v>
      </c>
      <c r="F6329" s="1">
        <v>45459.075729166667</v>
      </c>
      <c r="G6329" t="b">
        <v>1</v>
      </c>
      <c r="H6329" t="b">
        <v>0</v>
      </c>
      <c r="I6329" t="s">
        <v>30</v>
      </c>
      <c r="J6329" t="s">
        <v>17</v>
      </c>
      <c r="K6329" t="s">
        <v>99</v>
      </c>
      <c r="L6329">
        <v>135103</v>
      </c>
    </row>
    <row r="6330" spans="1:12" x14ac:dyDescent="0.25">
      <c r="A6330" t="s">
        <v>45</v>
      </c>
      <c r="B6330" t="s">
        <v>46</v>
      </c>
      <c r="C6330" t="s">
        <v>40</v>
      </c>
      <c r="D6330" t="s">
        <v>15</v>
      </c>
      <c r="E6330" t="b">
        <v>0</v>
      </c>
      <c r="F6330" s="1">
        <v>45506.354745370372</v>
      </c>
      <c r="G6330" t="b">
        <v>0</v>
      </c>
      <c r="H6330" t="b">
        <v>1</v>
      </c>
      <c r="I6330" t="s">
        <v>16</v>
      </c>
      <c r="J6330" t="s">
        <v>52</v>
      </c>
      <c r="K6330" t="s">
        <v>122</v>
      </c>
      <c r="L6330">
        <v>112155</v>
      </c>
    </row>
    <row r="6331" spans="1:12" x14ac:dyDescent="0.25">
      <c r="A6331" t="s">
        <v>12</v>
      </c>
      <c r="B6331" t="s">
        <v>63</v>
      </c>
      <c r="C6331" t="s">
        <v>14</v>
      </c>
      <c r="D6331" t="s">
        <v>29</v>
      </c>
      <c r="E6331" t="b">
        <v>1</v>
      </c>
      <c r="F6331" s="1">
        <v>45384.955752314818</v>
      </c>
      <c r="G6331" t="b">
        <v>1</v>
      </c>
      <c r="H6331" t="b">
        <v>1</v>
      </c>
      <c r="I6331" t="s">
        <v>16</v>
      </c>
      <c r="J6331" t="s">
        <v>44</v>
      </c>
      <c r="K6331" t="s">
        <v>73</v>
      </c>
      <c r="L6331">
        <v>119445</v>
      </c>
    </row>
    <row r="6332" spans="1:12" x14ac:dyDescent="0.25">
      <c r="A6332" t="s">
        <v>12</v>
      </c>
      <c r="B6332" t="s">
        <v>13</v>
      </c>
      <c r="C6332" t="s">
        <v>40</v>
      </c>
      <c r="D6332" t="s">
        <v>22</v>
      </c>
      <c r="E6332" t="b">
        <v>1</v>
      </c>
      <c r="F6332" s="1">
        <v>45399.939710648148</v>
      </c>
      <c r="G6332" t="b">
        <v>0</v>
      </c>
      <c r="H6332" t="b">
        <v>0</v>
      </c>
      <c r="I6332" t="s">
        <v>16</v>
      </c>
      <c r="J6332" t="s">
        <v>70</v>
      </c>
      <c r="K6332" t="s">
        <v>89</v>
      </c>
      <c r="L6332">
        <v>125279</v>
      </c>
    </row>
    <row r="6333" spans="1:12" x14ac:dyDescent="0.25">
      <c r="A6333" t="s">
        <v>45</v>
      </c>
      <c r="B6333" t="s">
        <v>88</v>
      </c>
      <c r="C6333" t="s">
        <v>28</v>
      </c>
      <c r="D6333" t="s">
        <v>15</v>
      </c>
      <c r="E6333" t="b">
        <v>1</v>
      </c>
      <c r="F6333" s="1">
        <v>45431.654699074083</v>
      </c>
      <c r="G6333" t="b">
        <v>0</v>
      </c>
      <c r="H6333" t="b">
        <v>0</v>
      </c>
      <c r="I6333" t="s">
        <v>16</v>
      </c>
      <c r="J6333" t="s">
        <v>57</v>
      </c>
      <c r="K6333" t="s">
        <v>128</v>
      </c>
      <c r="L6333">
        <v>96776</v>
      </c>
    </row>
    <row r="6334" spans="1:12" x14ac:dyDescent="0.25">
      <c r="A6334" t="s">
        <v>54</v>
      </c>
      <c r="B6334" t="s">
        <v>79</v>
      </c>
      <c r="C6334" t="s">
        <v>28</v>
      </c>
      <c r="D6334" t="s">
        <v>22</v>
      </c>
      <c r="E6334" t="b">
        <v>0</v>
      </c>
      <c r="F6334" s="1">
        <v>45384.611666666657</v>
      </c>
      <c r="G6334" t="b">
        <v>1</v>
      </c>
      <c r="H6334" t="b">
        <v>1</v>
      </c>
      <c r="I6334" t="s">
        <v>30</v>
      </c>
      <c r="J6334" t="s">
        <v>24</v>
      </c>
      <c r="K6334" t="s">
        <v>98</v>
      </c>
      <c r="L6334">
        <v>123614</v>
      </c>
    </row>
    <row r="6335" spans="1:12" x14ac:dyDescent="0.25">
      <c r="A6335" t="s">
        <v>12</v>
      </c>
      <c r="B6335" t="s">
        <v>13</v>
      </c>
      <c r="C6335" t="s">
        <v>68</v>
      </c>
      <c r="D6335" t="s">
        <v>22</v>
      </c>
      <c r="E6335" t="b">
        <v>1</v>
      </c>
      <c r="F6335" s="1">
        <v>45422.604872685188</v>
      </c>
      <c r="G6335" t="b">
        <v>0</v>
      </c>
      <c r="H6335" t="b">
        <v>1</v>
      </c>
      <c r="I6335" t="s">
        <v>16</v>
      </c>
      <c r="J6335" t="s">
        <v>52</v>
      </c>
      <c r="K6335" t="s">
        <v>98</v>
      </c>
      <c r="L6335">
        <v>117621</v>
      </c>
    </row>
    <row r="6336" spans="1:12" x14ac:dyDescent="0.25">
      <c r="A6336" t="s">
        <v>12</v>
      </c>
      <c r="B6336" t="s">
        <v>75</v>
      </c>
      <c r="C6336" t="s">
        <v>28</v>
      </c>
      <c r="D6336" t="s">
        <v>22</v>
      </c>
      <c r="E6336" t="b">
        <v>0</v>
      </c>
      <c r="F6336" s="1">
        <v>45366.330034722218</v>
      </c>
      <c r="G6336" t="b">
        <v>1</v>
      </c>
      <c r="H6336" t="b">
        <v>0</v>
      </c>
      <c r="I6336" t="s">
        <v>16</v>
      </c>
      <c r="J6336" t="s">
        <v>24</v>
      </c>
      <c r="K6336" t="s">
        <v>99</v>
      </c>
      <c r="L6336">
        <v>131539</v>
      </c>
    </row>
    <row r="6337" spans="1:12" x14ac:dyDescent="0.25">
      <c r="A6337" t="s">
        <v>12</v>
      </c>
      <c r="B6337" t="s">
        <v>63</v>
      </c>
      <c r="C6337" t="s">
        <v>43</v>
      </c>
      <c r="D6337" t="s">
        <v>22</v>
      </c>
      <c r="E6337" t="b">
        <v>1</v>
      </c>
      <c r="F6337" s="1">
        <v>45337.859675925924</v>
      </c>
      <c r="G6337" t="b">
        <v>0</v>
      </c>
      <c r="H6337" t="b">
        <v>0</v>
      </c>
      <c r="I6337" t="s">
        <v>16</v>
      </c>
      <c r="J6337" t="s">
        <v>31</v>
      </c>
      <c r="K6337" t="s">
        <v>124</v>
      </c>
      <c r="L6337">
        <v>129971</v>
      </c>
    </row>
    <row r="6338" spans="1:12" x14ac:dyDescent="0.25">
      <c r="A6338" t="s">
        <v>82</v>
      </c>
      <c r="B6338" t="s">
        <v>83</v>
      </c>
      <c r="C6338" t="s">
        <v>40</v>
      </c>
      <c r="D6338" t="s">
        <v>22</v>
      </c>
      <c r="E6338" t="b">
        <v>1</v>
      </c>
      <c r="F6338" s="1">
        <v>45324.68986111111</v>
      </c>
      <c r="G6338" t="b">
        <v>1</v>
      </c>
      <c r="H6338" t="b">
        <v>1</v>
      </c>
      <c r="I6338" t="s">
        <v>84</v>
      </c>
      <c r="J6338" t="s">
        <v>64</v>
      </c>
      <c r="K6338" t="s">
        <v>123</v>
      </c>
      <c r="L6338">
        <v>119241</v>
      </c>
    </row>
    <row r="6339" spans="1:12" x14ac:dyDescent="0.25">
      <c r="A6339" t="s">
        <v>12</v>
      </c>
      <c r="B6339" t="s">
        <v>13</v>
      </c>
      <c r="C6339" t="s">
        <v>68</v>
      </c>
      <c r="D6339" t="s">
        <v>22</v>
      </c>
      <c r="E6339" t="b">
        <v>1</v>
      </c>
      <c r="F6339" s="1">
        <v>45648.43854166667</v>
      </c>
      <c r="G6339" t="b">
        <v>0</v>
      </c>
      <c r="H6339" t="b">
        <v>1</v>
      </c>
      <c r="I6339" t="s">
        <v>16</v>
      </c>
      <c r="J6339" t="s">
        <v>64</v>
      </c>
      <c r="K6339" t="s">
        <v>59</v>
      </c>
      <c r="L6339">
        <v>147178</v>
      </c>
    </row>
    <row r="6340" spans="1:12" x14ac:dyDescent="0.25">
      <c r="A6340" t="s">
        <v>26</v>
      </c>
      <c r="B6340" t="s">
        <v>71</v>
      </c>
      <c r="C6340" t="s">
        <v>43</v>
      </c>
      <c r="D6340" t="s">
        <v>29</v>
      </c>
      <c r="E6340" t="b">
        <v>0</v>
      </c>
      <c r="F6340" s="1">
        <v>45327.5934375</v>
      </c>
      <c r="G6340" t="b">
        <v>1</v>
      </c>
      <c r="H6340" t="b">
        <v>1</v>
      </c>
      <c r="I6340" t="s">
        <v>30</v>
      </c>
      <c r="J6340" t="s">
        <v>72</v>
      </c>
      <c r="K6340" t="s">
        <v>109</v>
      </c>
      <c r="L6340">
        <v>108525</v>
      </c>
    </row>
    <row r="6341" spans="1:12" x14ac:dyDescent="0.25">
      <c r="A6341" t="s">
        <v>54</v>
      </c>
      <c r="B6341" t="s">
        <v>55</v>
      </c>
      <c r="C6341" t="s">
        <v>43</v>
      </c>
      <c r="D6341" t="s">
        <v>15</v>
      </c>
      <c r="E6341" t="b">
        <v>1</v>
      </c>
      <c r="F6341" s="1">
        <v>45397.031840277778</v>
      </c>
      <c r="G6341" t="b">
        <v>0</v>
      </c>
      <c r="H6341" t="b">
        <v>1</v>
      </c>
      <c r="I6341" t="s">
        <v>30</v>
      </c>
      <c r="J6341" t="s">
        <v>44</v>
      </c>
      <c r="K6341" t="s">
        <v>110</v>
      </c>
      <c r="L6341">
        <v>125173</v>
      </c>
    </row>
    <row r="6342" spans="1:12" x14ac:dyDescent="0.25">
      <c r="A6342" t="s">
        <v>26</v>
      </c>
      <c r="B6342" t="s">
        <v>33</v>
      </c>
      <c r="C6342" t="s">
        <v>14</v>
      </c>
      <c r="D6342" t="s">
        <v>22</v>
      </c>
      <c r="E6342" t="b">
        <v>0</v>
      </c>
      <c r="F6342" s="1">
        <v>45601.460949074077</v>
      </c>
      <c r="G6342" t="b">
        <v>0</v>
      </c>
      <c r="H6342" t="b">
        <v>1</v>
      </c>
      <c r="I6342" t="s">
        <v>30</v>
      </c>
      <c r="J6342" t="s">
        <v>66</v>
      </c>
      <c r="K6342" t="s">
        <v>104</v>
      </c>
      <c r="L6342">
        <v>114573</v>
      </c>
    </row>
    <row r="6343" spans="1:12" x14ac:dyDescent="0.25">
      <c r="A6343" t="s">
        <v>82</v>
      </c>
      <c r="B6343" t="s">
        <v>85</v>
      </c>
      <c r="C6343" t="s">
        <v>68</v>
      </c>
      <c r="D6343" t="s">
        <v>29</v>
      </c>
      <c r="E6343" t="b">
        <v>1</v>
      </c>
      <c r="F6343" s="1">
        <v>45312.469490740739</v>
      </c>
      <c r="G6343" t="b">
        <v>1</v>
      </c>
      <c r="H6343" t="b">
        <v>0</v>
      </c>
      <c r="I6343" t="s">
        <v>84</v>
      </c>
      <c r="J6343" t="s">
        <v>31</v>
      </c>
      <c r="K6343" t="s">
        <v>109</v>
      </c>
      <c r="L6343">
        <v>127301</v>
      </c>
    </row>
    <row r="6344" spans="1:12" x14ac:dyDescent="0.25">
      <c r="A6344" t="s">
        <v>82</v>
      </c>
      <c r="B6344" t="s">
        <v>85</v>
      </c>
      <c r="C6344" t="s">
        <v>43</v>
      </c>
      <c r="D6344" t="s">
        <v>15</v>
      </c>
      <c r="E6344" t="b">
        <v>1</v>
      </c>
      <c r="F6344" s="1">
        <v>45437.634745370371</v>
      </c>
      <c r="G6344" t="b">
        <v>0</v>
      </c>
      <c r="H6344" t="b">
        <v>1</v>
      </c>
      <c r="I6344" t="s">
        <v>84</v>
      </c>
      <c r="J6344" t="s">
        <v>72</v>
      </c>
      <c r="K6344" t="s">
        <v>129</v>
      </c>
      <c r="L6344">
        <v>107477</v>
      </c>
    </row>
    <row r="6345" spans="1:12" x14ac:dyDescent="0.25">
      <c r="A6345" t="s">
        <v>82</v>
      </c>
      <c r="B6345" t="s">
        <v>85</v>
      </c>
      <c r="C6345" t="s">
        <v>68</v>
      </c>
      <c r="D6345" t="s">
        <v>29</v>
      </c>
      <c r="E6345" t="b">
        <v>0</v>
      </c>
      <c r="F6345" s="1">
        <v>45320.747708333343</v>
      </c>
      <c r="G6345" t="b">
        <v>1</v>
      </c>
      <c r="H6345" t="b">
        <v>1</v>
      </c>
      <c r="I6345" t="s">
        <v>84</v>
      </c>
      <c r="J6345" t="s">
        <v>52</v>
      </c>
      <c r="K6345" t="s">
        <v>62</v>
      </c>
      <c r="L6345">
        <v>123635</v>
      </c>
    </row>
    <row r="6346" spans="1:12" x14ac:dyDescent="0.25">
      <c r="A6346" t="s">
        <v>54</v>
      </c>
      <c r="B6346" t="s">
        <v>55</v>
      </c>
      <c r="C6346" t="s">
        <v>68</v>
      </c>
      <c r="D6346" t="s">
        <v>29</v>
      </c>
      <c r="E6346" t="b">
        <v>1</v>
      </c>
      <c r="F6346" s="1">
        <v>45474.558240740742</v>
      </c>
      <c r="G6346" t="b">
        <v>1</v>
      </c>
      <c r="H6346" t="b">
        <v>1</v>
      </c>
      <c r="I6346" t="s">
        <v>30</v>
      </c>
      <c r="J6346" t="s">
        <v>44</v>
      </c>
      <c r="K6346" t="s">
        <v>73</v>
      </c>
      <c r="L6346">
        <v>127849</v>
      </c>
    </row>
    <row r="6347" spans="1:12" x14ac:dyDescent="0.25">
      <c r="A6347" t="s">
        <v>54</v>
      </c>
      <c r="B6347" t="s">
        <v>55</v>
      </c>
      <c r="C6347" t="s">
        <v>28</v>
      </c>
      <c r="D6347" t="s">
        <v>22</v>
      </c>
      <c r="E6347" t="b">
        <v>0</v>
      </c>
      <c r="F6347" s="1">
        <v>45440.26321759259</v>
      </c>
      <c r="G6347" t="b">
        <v>0</v>
      </c>
      <c r="H6347" t="b">
        <v>1</v>
      </c>
      <c r="I6347" t="s">
        <v>30</v>
      </c>
      <c r="J6347" t="s">
        <v>31</v>
      </c>
      <c r="K6347" t="s">
        <v>81</v>
      </c>
      <c r="L6347">
        <v>117388</v>
      </c>
    </row>
    <row r="6348" spans="1:12" x14ac:dyDescent="0.25">
      <c r="A6348" t="s">
        <v>38</v>
      </c>
      <c r="B6348" t="s">
        <v>107</v>
      </c>
      <c r="C6348" t="s">
        <v>28</v>
      </c>
      <c r="D6348" t="s">
        <v>22</v>
      </c>
      <c r="E6348" t="b">
        <v>0</v>
      </c>
      <c r="F6348" s="1">
        <v>45627.523506944453</v>
      </c>
      <c r="G6348" t="b">
        <v>1</v>
      </c>
      <c r="H6348" t="b">
        <v>1</v>
      </c>
      <c r="I6348" t="s">
        <v>41</v>
      </c>
      <c r="J6348" t="s">
        <v>57</v>
      </c>
      <c r="K6348" t="s">
        <v>90</v>
      </c>
      <c r="L6348">
        <v>91937</v>
      </c>
    </row>
    <row r="6349" spans="1:12" x14ac:dyDescent="0.25">
      <c r="A6349" t="s">
        <v>19</v>
      </c>
      <c r="B6349" t="s">
        <v>86</v>
      </c>
      <c r="C6349" t="s">
        <v>40</v>
      </c>
      <c r="D6349" t="s">
        <v>22</v>
      </c>
      <c r="E6349" t="b">
        <v>1</v>
      </c>
      <c r="F6349" s="1">
        <v>45435.705543981479</v>
      </c>
      <c r="G6349" t="b">
        <v>0</v>
      </c>
      <c r="H6349" t="b">
        <v>0</v>
      </c>
      <c r="I6349" t="s">
        <v>23</v>
      </c>
      <c r="J6349" t="s">
        <v>72</v>
      </c>
      <c r="K6349" t="s">
        <v>124</v>
      </c>
      <c r="L6349">
        <v>70591</v>
      </c>
    </row>
    <row r="6350" spans="1:12" x14ac:dyDescent="0.25">
      <c r="A6350" t="s">
        <v>49</v>
      </c>
      <c r="B6350" t="s">
        <v>108</v>
      </c>
      <c r="C6350" t="s">
        <v>40</v>
      </c>
      <c r="D6350" t="s">
        <v>15</v>
      </c>
      <c r="E6350" t="b">
        <v>1</v>
      </c>
      <c r="F6350" s="1">
        <v>45344.042326388888</v>
      </c>
      <c r="G6350" t="b">
        <v>1</v>
      </c>
      <c r="H6350" t="b">
        <v>1</v>
      </c>
      <c r="I6350" t="s">
        <v>51</v>
      </c>
      <c r="J6350" t="s">
        <v>80</v>
      </c>
      <c r="K6350" t="s">
        <v>81</v>
      </c>
      <c r="L6350">
        <v>70397</v>
      </c>
    </row>
    <row r="6351" spans="1:12" x14ac:dyDescent="0.25">
      <c r="A6351" t="s">
        <v>54</v>
      </c>
      <c r="B6351" t="s">
        <v>55</v>
      </c>
      <c r="C6351" t="s">
        <v>40</v>
      </c>
      <c r="D6351" t="s">
        <v>29</v>
      </c>
      <c r="E6351" t="b">
        <v>0</v>
      </c>
      <c r="F6351" s="1">
        <v>45636.569421296299</v>
      </c>
      <c r="G6351" t="b">
        <v>1</v>
      </c>
      <c r="H6351" t="b">
        <v>1</v>
      </c>
      <c r="I6351" t="s">
        <v>30</v>
      </c>
      <c r="J6351" t="s">
        <v>64</v>
      </c>
      <c r="K6351" t="s">
        <v>120</v>
      </c>
      <c r="L6351">
        <v>132365</v>
      </c>
    </row>
    <row r="6352" spans="1:12" x14ac:dyDescent="0.25">
      <c r="A6352" t="s">
        <v>26</v>
      </c>
      <c r="B6352" t="s">
        <v>33</v>
      </c>
      <c r="C6352" t="s">
        <v>68</v>
      </c>
      <c r="D6352" t="s">
        <v>22</v>
      </c>
      <c r="E6352" t="b">
        <v>0</v>
      </c>
      <c r="F6352" s="1">
        <v>45492.853414351863</v>
      </c>
      <c r="G6352" t="b">
        <v>0</v>
      </c>
      <c r="H6352" t="b">
        <v>1</v>
      </c>
      <c r="I6352" t="s">
        <v>30</v>
      </c>
      <c r="J6352" t="s">
        <v>17</v>
      </c>
      <c r="K6352" t="s">
        <v>37</v>
      </c>
      <c r="L6352">
        <v>93054</v>
      </c>
    </row>
    <row r="6353" spans="1:12" x14ac:dyDescent="0.25">
      <c r="A6353" t="s">
        <v>38</v>
      </c>
      <c r="B6353" t="s">
        <v>39</v>
      </c>
      <c r="C6353" t="s">
        <v>43</v>
      </c>
      <c r="D6353" t="s">
        <v>22</v>
      </c>
      <c r="E6353" t="b">
        <v>1</v>
      </c>
      <c r="F6353" s="1">
        <v>45635.07371527778</v>
      </c>
      <c r="G6353" t="b">
        <v>0</v>
      </c>
      <c r="H6353" t="b">
        <v>0</v>
      </c>
      <c r="I6353" t="s">
        <v>41</v>
      </c>
      <c r="J6353" t="s">
        <v>70</v>
      </c>
      <c r="K6353" t="s">
        <v>98</v>
      </c>
      <c r="L6353">
        <v>71815</v>
      </c>
    </row>
    <row r="6354" spans="1:12" x14ac:dyDescent="0.25">
      <c r="A6354" t="s">
        <v>45</v>
      </c>
      <c r="B6354" t="s">
        <v>76</v>
      </c>
      <c r="C6354" t="s">
        <v>68</v>
      </c>
      <c r="D6354" t="s">
        <v>15</v>
      </c>
      <c r="E6354" t="b">
        <v>0</v>
      </c>
      <c r="F6354" s="1">
        <v>45641.448414351849</v>
      </c>
      <c r="G6354" t="b">
        <v>0</v>
      </c>
      <c r="H6354" t="b">
        <v>0</v>
      </c>
      <c r="I6354" t="s">
        <v>16</v>
      </c>
      <c r="J6354" t="s">
        <v>70</v>
      </c>
      <c r="K6354" t="s">
        <v>112</v>
      </c>
      <c r="L6354">
        <v>85799</v>
      </c>
    </row>
    <row r="6355" spans="1:12" x14ac:dyDescent="0.25">
      <c r="A6355" t="s">
        <v>45</v>
      </c>
      <c r="B6355" t="s">
        <v>88</v>
      </c>
      <c r="C6355" t="s">
        <v>40</v>
      </c>
      <c r="D6355" t="s">
        <v>22</v>
      </c>
      <c r="E6355" t="b">
        <v>1</v>
      </c>
      <c r="F6355" s="1">
        <v>45483.131030092591</v>
      </c>
      <c r="G6355" t="b">
        <v>1</v>
      </c>
      <c r="H6355" t="b">
        <v>1</v>
      </c>
      <c r="I6355" t="s">
        <v>16</v>
      </c>
      <c r="J6355" t="s">
        <v>80</v>
      </c>
      <c r="K6355" t="s">
        <v>129</v>
      </c>
      <c r="L6355">
        <v>112428</v>
      </c>
    </row>
    <row r="6356" spans="1:12" x14ac:dyDescent="0.25">
      <c r="A6356" t="s">
        <v>19</v>
      </c>
      <c r="B6356" t="s">
        <v>86</v>
      </c>
      <c r="C6356" t="s">
        <v>43</v>
      </c>
      <c r="D6356" t="s">
        <v>29</v>
      </c>
      <c r="E6356" t="b">
        <v>1</v>
      </c>
      <c r="F6356" s="1">
        <v>45642.825428240743</v>
      </c>
      <c r="G6356" t="b">
        <v>0</v>
      </c>
      <c r="H6356" t="b">
        <v>1</v>
      </c>
      <c r="I6356" t="s">
        <v>23</v>
      </c>
      <c r="J6356" t="s">
        <v>31</v>
      </c>
      <c r="K6356" t="s">
        <v>96</v>
      </c>
      <c r="L6356">
        <v>88105</v>
      </c>
    </row>
    <row r="6357" spans="1:12" x14ac:dyDescent="0.25">
      <c r="A6357" t="s">
        <v>54</v>
      </c>
      <c r="B6357" t="s">
        <v>79</v>
      </c>
      <c r="C6357" t="s">
        <v>28</v>
      </c>
      <c r="D6357" t="s">
        <v>29</v>
      </c>
      <c r="E6357" t="b">
        <v>0</v>
      </c>
      <c r="F6357" s="1">
        <v>45343.389108796298</v>
      </c>
      <c r="G6357" t="b">
        <v>1</v>
      </c>
      <c r="H6357" t="b">
        <v>1</v>
      </c>
      <c r="I6357" t="s">
        <v>30</v>
      </c>
      <c r="J6357" t="s">
        <v>31</v>
      </c>
      <c r="K6357" t="s">
        <v>56</v>
      </c>
      <c r="L6357">
        <v>150033</v>
      </c>
    </row>
    <row r="6358" spans="1:12" x14ac:dyDescent="0.25">
      <c r="A6358" t="s">
        <v>26</v>
      </c>
      <c r="B6358" t="s">
        <v>27</v>
      </c>
      <c r="C6358" t="s">
        <v>28</v>
      </c>
      <c r="D6358" t="s">
        <v>15</v>
      </c>
      <c r="E6358" t="b">
        <v>0</v>
      </c>
      <c r="F6358" s="1">
        <v>45300.807581018518</v>
      </c>
      <c r="G6358" t="b">
        <v>0</v>
      </c>
      <c r="H6358" t="b">
        <v>1</v>
      </c>
      <c r="I6358" t="s">
        <v>30</v>
      </c>
      <c r="J6358" t="s">
        <v>72</v>
      </c>
      <c r="K6358" t="s">
        <v>32</v>
      </c>
      <c r="L6358">
        <v>113817</v>
      </c>
    </row>
    <row r="6359" spans="1:12" x14ac:dyDescent="0.25">
      <c r="A6359" t="s">
        <v>49</v>
      </c>
      <c r="B6359" t="s">
        <v>108</v>
      </c>
      <c r="C6359" t="s">
        <v>14</v>
      </c>
      <c r="D6359" t="s">
        <v>29</v>
      </c>
      <c r="E6359" t="b">
        <v>0</v>
      </c>
      <c r="F6359" s="1">
        <v>45301.017812500002</v>
      </c>
      <c r="G6359" t="b">
        <v>1</v>
      </c>
      <c r="H6359" t="b">
        <v>0</v>
      </c>
      <c r="I6359" t="s">
        <v>51</v>
      </c>
      <c r="J6359" t="s">
        <v>72</v>
      </c>
      <c r="K6359" t="s">
        <v>129</v>
      </c>
      <c r="L6359">
        <v>92161</v>
      </c>
    </row>
    <row r="6360" spans="1:12" x14ac:dyDescent="0.25">
      <c r="A6360" t="s">
        <v>26</v>
      </c>
      <c r="B6360" t="s">
        <v>71</v>
      </c>
      <c r="C6360" t="s">
        <v>68</v>
      </c>
      <c r="D6360" t="s">
        <v>15</v>
      </c>
      <c r="E6360" t="b">
        <v>1</v>
      </c>
      <c r="F6360" s="1">
        <v>45317.904189814813</v>
      </c>
      <c r="G6360" t="b">
        <v>1</v>
      </c>
      <c r="H6360" t="b">
        <v>1</v>
      </c>
      <c r="I6360" t="s">
        <v>30</v>
      </c>
      <c r="J6360" t="s">
        <v>57</v>
      </c>
      <c r="K6360" t="s">
        <v>92</v>
      </c>
      <c r="L6360">
        <v>95788</v>
      </c>
    </row>
    <row r="6361" spans="1:12" x14ac:dyDescent="0.25">
      <c r="A6361" t="s">
        <v>12</v>
      </c>
      <c r="B6361" t="s">
        <v>63</v>
      </c>
      <c r="C6361" t="s">
        <v>40</v>
      </c>
      <c r="D6361" t="s">
        <v>22</v>
      </c>
      <c r="E6361" t="b">
        <v>1</v>
      </c>
      <c r="F6361" s="1">
        <v>45376.520127314812</v>
      </c>
      <c r="G6361" t="b">
        <v>0</v>
      </c>
      <c r="H6361" t="b">
        <v>0</v>
      </c>
      <c r="I6361" t="s">
        <v>16</v>
      </c>
      <c r="J6361" t="s">
        <v>24</v>
      </c>
      <c r="K6361" t="s">
        <v>118</v>
      </c>
      <c r="L6361">
        <v>123731</v>
      </c>
    </row>
    <row r="6362" spans="1:12" x14ac:dyDescent="0.25">
      <c r="A6362" t="s">
        <v>12</v>
      </c>
      <c r="B6362" t="s">
        <v>13</v>
      </c>
      <c r="C6362" t="s">
        <v>21</v>
      </c>
      <c r="D6362" t="s">
        <v>15</v>
      </c>
      <c r="E6362" t="b">
        <v>1</v>
      </c>
      <c r="F6362" s="1">
        <v>45318.209317129629</v>
      </c>
      <c r="G6362" t="b">
        <v>1</v>
      </c>
      <c r="H6362" t="b">
        <v>1</v>
      </c>
      <c r="I6362" t="s">
        <v>16</v>
      </c>
      <c r="J6362" t="s">
        <v>31</v>
      </c>
      <c r="K6362" t="s">
        <v>18</v>
      </c>
      <c r="L6362">
        <v>120194</v>
      </c>
    </row>
    <row r="6363" spans="1:12" x14ac:dyDescent="0.25">
      <c r="A6363" t="s">
        <v>82</v>
      </c>
      <c r="B6363" t="s">
        <v>85</v>
      </c>
      <c r="C6363" t="s">
        <v>40</v>
      </c>
      <c r="D6363" t="s">
        <v>22</v>
      </c>
      <c r="E6363" t="b">
        <v>1</v>
      </c>
      <c r="F6363" s="1">
        <v>45533.711597222216</v>
      </c>
      <c r="G6363" t="b">
        <v>0</v>
      </c>
      <c r="H6363" t="b">
        <v>0</v>
      </c>
      <c r="I6363" t="s">
        <v>84</v>
      </c>
      <c r="J6363" t="s">
        <v>57</v>
      </c>
      <c r="K6363" t="s">
        <v>113</v>
      </c>
      <c r="L6363">
        <v>125006</v>
      </c>
    </row>
    <row r="6364" spans="1:12" x14ac:dyDescent="0.25">
      <c r="A6364" t="s">
        <v>38</v>
      </c>
      <c r="B6364" t="s">
        <v>39</v>
      </c>
      <c r="C6364" t="s">
        <v>68</v>
      </c>
      <c r="D6364" t="s">
        <v>29</v>
      </c>
      <c r="E6364" t="b">
        <v>1</v>
      </c>
      <c r="F6364" s="1">
        <v>45595.541550925933</v>
      </c>
      <c r="G6364" t="b">
        <v>1</v>
      </c>
      <c r="H6364" t="b">
        <v>0</v>
      </c>
      <c r="I6364" t="s">
        <v>41</v>
      </c>
      <c r="J6364" t="s">
        <v>52</v>
      </c>
      <c r="K6364" t="s">
        <v>130</v>
      </c>
      <c r="L6364">
        <v>68209</v>
      </c>
    </row>
    <row r="6365" spans="1:12" x14ac:dyDescent="0.25">
      <c r="A6365" t="s">
        <v>26</v>
      </c>
      <c r="B6365" t="s">
        <v>33</v>
      </c>
      <c r="C6365" t="s">
        <v>21</v>
      </c>
      <c r="D6365" t="s">
        <v>22</v>
      </c>
      <c r="E6365" t="b">
        <v>0</v>
      </c>
      <c r="F6365" s="1">
        <v>45514.658356481479</v>
      </c>
      <c r="G6365" t="b">
        <v>1</v>
      </c>
      <c r="H6365" t="b">
        <v>0</v>
      </c>
      <c r="I6365" t="s">
        <v>30</v>
      </c>
      <c r="J6365" t="s">
        <v>70</v>
      </c>
      <c r="K6365" t="s">
        <v>98</v>
      </c>
      <c r="L6365">
        <v>85127</v>
      </c>
    </row>
    <row r="6366" spans="1:12" x14ac:dyDescent="0.25">
      <c r="A6366" t="s">
        <v>82</v>
      </c>
      <c r="B6366" t="s">
        <v>91</v>
      </c>
      <c r="C6366" t="s">
        <v>40</v>
      </c>
      <c r="D6366" t="s">
        <v>29</v>
      </c>
      <c r="E6366" t="b">
        <v>1</v>
      </c>
      <c r="F6366" s="1">
        <v>45475.285092592603</v>
      </c>
      <c r="G6366" t="b">
        <v>0</v>
      </c>
      <c r="H6366" t="b">
        <v>0</v>
      </c>
      <c r="I6366" t="s">
        <v>84</v>
      </c>
      <c r="J6366" t="s">
        <v>17</v>
      </c>
      <c r="K6366" t="s">
        <v>93</v>
      </c>
      <c r="L6366">
        <v>132376</v>
      </c>
    </row>
    <row r="6367" spans="1:12" x14ac:dyDescent="0.25">
      <c r="A6367" t="s">
        <v>38</v>
      </c>
      <c r="B6367" t="s">
        <v>39</v>
      </c>
      <c r="C6367" t="s">
        <v>43</v>
      </c>
      <c r="D6367" t="s">
        <v>29</v>
      </c>
      <c r="E6367" t="b">
        <v>0</v>
      </c>
      <c r="F6367" s="1">
        <v>45625.001261574071</v>
      </c>
      <c r="G6367" t="b">
        <v>0</v>
      </c>
      <c r="H6367" t="b">
        <v>0</v>
      </c>
      <c r="I6367" t="s">
        <v>41</v>
      </c>
      <c r="J6367" t="s">
        <v>47</v>
      </c>
      <c r="K6367" t="s">
        <v>65</v>
      </c>
      <c r="L6367">
        <v>71178</v>
      </c>
    </row>
    <row r="6368" spans="1:12" x14ac:dyDescent="0.25">
      <c r="A6368" t="s">
        <v>45</v>
      </c>
      <c r="B6368" t="s">
        <v>76</v>
      </c>
      <c r="C6368" t="s">
        <v>28</v>
      </c>
      <c r="D6368" t="s">
        <v>22</v>
      </c>
      <c r="E6368" t="b">
        <v>1</v>
      </c>
      <c r="F6368" s="1">
        <v>45634.453067129631</v>
      </c>
      <c r="G6368" t="b">
        <v>0</v>
      </c>
      <c r="H6368" t="b">
        <v>1</v>
      </c>
      <c r="I6368" t="s">
        <v>16</v>
      </c>
      <c r="J6368" t="s">
        <v>24</v>
      </c>
      <c r="K6368" t="s">
        <v>98</v>
      </c>
      <c r="L6368">
        <v>87037</v>
      </c>
    </row>
    <row r="6369" spans="1:12" x14ac:dyDescent="0.25">
      <c r="A6369" t="s">
        <v>26</v>
      </c>
      <c r="B6369" t="s">
        <v>71</v>
      </c>
      <c r="C6369" t="s">
        <v>21</v>
      </c>
      <c r="D6369" t="s">
        <v>22</v>
      </c>
      <c r="E6369" t="b">
        <v>0</v>
      </c>
      <c r="F6369" s="1">
        <v>45516.735358796293</v>
      </c>
      <c r="G6369" t="b">
        <v>0</v>
      </c>
      <c r="H6369" t="b">
        <v>0</v>
      </c>
      <c r="I6369" t="s">
        <v>30</v>
      </c>
      <c r="J6369" t="s">
        <v>44</v>
      </c>
      <c r="K6369" t="s">
        <v>53</v>
      </c>
      <c r="L6369">
        <v>98840</v>
      </c>
    </row>
    <row r="6370" spans="1:12" x14ac:dyDescent="0.25">
      <c r="A6370" t="s">
        <v>54</v>
      </c>
      <c r="B6370" t="s">
        <v>55</v>
      </c>
      <c r="C6370" t="s">
        <v>68</v>
      </c>
      <c r="D6370" t="s">
        <v>15</v>
      </c>
      <c r="E6370" t="b">
        <v>0</v>
      </c>
      <c r="F6370" s="1">
        <v>45404.21943287037</v>
      </c>
      <c r="G6370" t="b">
        <v>0</v>
      </c>
      <c r="H6370" t="b">
        <v>0</v>
      </c>
      <c r="I6370" t="s">
        <v>30</v>
      </c>
      <c r="J6370" t="s">
        <v>47</v>
      </c>
      <c r="K6370" t="s">
        <v>37</v>
      </c>
      <c r="L6370">
        <v>126526</v>
      </c>
    </row>
    <row r="6371" spans="1:12" x14ac:dyDescent="0.25">
      <c r="A6371" t="s">
        <v>12</v>
      </c>
      <c r="B6371" t="s">
        <v>13</v>
      </c>
      <c r="C6371" t="s">
        <v>28</v>
      </c>
      <c r="D6371" t="s">
        <v>29</v>
      </c>
      <c r="E6371" t="b">
        <v>1</v>
      </c>
      <c r="F6371" s="1">
        <v>45513.534618055557</v>
      </c>
      <c r="G6371" t="b">
        <v>0</v>
      </c>
      <c r="H6371" t="b">
        <v>1</v>
      </c>
      <c r="I6371" t="s">
        <v>16</v>
      </c>
      <c r="J6371" t="s">
        <v>52</v>
      </c>
      <c r="K6371" t="s">
        <v>81</v>
      </c>
      <c r="L6371">
        <v>111314</v>
      </c>
    </row>
    <row r="6372" spans="1:12" x14ac:dyDescent="0.25">
      <c r="A6372" t="s">
        <v>26</v>
      </c>
      <c r="B6372" t="s">
        <v>71</v>
      </c>
      <c r="C6372" t="s">
        <v>68</v>
      </c>
      <c r="D6372" t="s">
        <v>22</v>
      </c>
      <c r="E6372" t="b">
        <v>1</v>
      </c>
      <c r="F6372" s="1">
        <v>45632.983622685177</v>
      </c>
      <c r="G6372" t="b">
        <v>0</v>
      </c>
      <c r="H6372" t="b">
        <v>1</v>
      </c>
      <c r="I6372" t="s">
        <v>30</v>
      </c>
      <c r="J6372" t="s">
        <v>80</v>
      </c>
      <c r="K6372" t="s">
        <v>113</v>
      </c>
      <c r="L6372">
        <v>102594</v>
      </c>
    </row>
    <row r="6373" spans="1:12" x14ac:dyDescent="0.25">
      <c r="A6373" t="s">
        <v>49</v>
      </c>
      <c r="B6373" t="s">
        <v>61</v>
      </c>
      <c r="C6373" t="s">
        <v>28</v>
      </c>
      <c r="D6373" t="s">
        <v>29</v>
      </c>
      <c r="E6373" t="b">
        <v>0</v>
      </c>
      <c r="F6373" s="1">
        <v>45496.424884259257</v>
      </c>
      <c r="G6373" t="b">
        <v>1</v>
      </c>
      <c r="H6373" t="b">
        <v>0</v>
      </c>
      <c r="I6373" t="s">
        <v>51</v>
      </c>
      <c r="J6373" t="s">
        <v>66</v>
      </c>
      <c r="K6373" t="s">
        <v>126</v>
      </c>
      <c r="L6373">
        <v>77716</v>
      </c>
    </row>
    <row r="6374" spans="1:12" x14ac:dyDescent="0.25">
      <c r="A6374" t="s">
        <v>38</v>
      </c>
      <c r="B6374" t="s">
        <v>39</v>
      </c>
      <c r="C6374" t="s">
        <v>14</v>
      </c>
      <c r="D6374" t="s">
        <v>22</v>
      </c>
      <c r="E6374" t="b">
        <v>1</v>
      </c>
      <c r="F6374" s="1">
        <v>45598.486377314817</v>
      </c>
      <c r="G6374" t="b">
        <v>1</v>
      </c>
      <c r="H6374" t="b">
        <v>0</v>
      </c>
      <c r="I6374" t="s">
        <v>41</v>
      </c>
      <c r="J6374" t="s">
        <v>31</v>
      </c>
      <c r="K6374" t="s">
        <v>89</v>
      </c>
      <c r="L6374">
        <v>81598</v>
      </c>
    </row>
    <row r="6375" spans="1:12" x14ac:dyDescent="0.25">
      <c r="A6375" t="s">
        <v>38</v>
      </c>
      <c r="B6375" t="s">
        <v>95</v>
      </c>
      <c r="C6375" t="s">
        <v>43</v>
      </c>
      <c r="D6375" t="s">
        <v>15</v>
      </c>
      <c r="E6375" t="b">
        <v>1</v>
      </c>
      <c r="F6375" s="1">
        <v>45300.532048611109</v>
      </c>
      <c r="G6375" t="b">
        <v>1</v>
      </c>
      <c r="H6375" t="b">
        <v>1</v>
      </c>
      <c r="I6375" t="s">
        <v>41</v>
      </c>
      <c r="J6375" t="s">
        <v>17</v>
      </c>
      <c r="K6375" t="s">
        <v>129</v>
      </c>
      <c r="L6375">
        <v>82117</v>
      </c>
    </row>
    <row r="6376" spans="1:12" x14ac:dyDescent="0.25">
      <c r="A6376" t="s">
        <v>38</v>
      </c>
      <c r="B6376" t="s">
        <v>95</v>
      </c>
      <c r="C6376" t="s">
        <v>40</v>
      </c>
      <c r="D6376" t="s">
        <v>22</v>
      </c>
      <c r="E6376" t="b">
        <v>0</v>
      </c>
      <c r="F6376" s="1">
        <v>45516.615798611107</v>
      </c>
      <c r="G6376" t="b">
        <v>1</v>
      </c>
      <c r="H6376" t="b">
        <v>0</v>
      </c>
      <c r="I6376" t="s">
        <v>41</v>
      </c>
      <c r="J6376" t="s">
        <v>34</v>
      </c>
      <c r="K6376" t="s">
        <v>74</v>
      </c>
      <c r="L6376">
        <v>67896</v>
      </c>
    </row>
    <row r="6377" spans="1:12" x14ac:dyDescent="0.25">
      <c r="A6377" t="s">
        <v>45</v>
      </c>
      <c r="B6377" t="s">
        <v>76</v>
      </c>
      <c r="C6377" t="s">
        <v>68</v>
      </c>
      <c r="D6377" t="s">
        <v>29</v>
      </c>
      <c r="E6377" t="b">
        <v>0</v>
      </c>
      <c r="F6377" s="1">
        <v>45474.017939814818</v>
      </c>
      <c r="G6377" t="b">
        <v>0</v>
      </c>
      <c r="H6377" t="b">
        <v>0</v>
      </c>
      <c r="I6377" t="s">
        <v>16</v>
      </c>
      <c r="J6377" t="s">
        <v>64</v>
      </c>
      <c r="K6377" t="s">
        <v>89</v>
      </c>
      <c r="L6377">
        <v>100768</v>
      </c>
    </row>
    <row r="6378" spans="1:12" x14ac:dyDescent="0.25">
      <c r="A6378" t="s">
        <v>19</v>
      </c>
      <c r="B6378" t="s">
        <v>94</v>
      </c>
      <c r="C6378" t="s">
        <v>14</v>
      </c>
      <c r="D6378" t="s">
        <v>29</v>
      </c>
      <c r="E6378" t="b">
        <v>1</v>
      </c>
      <c r="F6378" s="1">
        <v>45623.642488425918</v>
      </c>
      <c r="G6378" t="b">
        <v>0</v>
      </c>
      <c r="H6378" t="b">
        <v>0</v>
      </c>
      <c r="I6378" t="s">
        <v>23</v>
      </c>
      <c r="J6378" t="s">
        <v>64</v>
      </c>
      <c r="K6378" t="s">
        <v>92</v>
      </c>
      <c r="L6378">
        <v>75418</v>
      </c>
    </row>
    <row r="6379" spans="1:12" x14ac:dyDescent="0.25">
      <c r="A6379" t="s">
        <v>45</v>
      </c>
      <c r="B6379" t="s">
        <v>76</v>
      </c>
      <c r="C6379" t="s">
        <v>43</v>
      </c>
      <c r="D6379" t="s">
        <v>15</v>
      </c>
      <c r="E6379" t="b">
        <v>0</v>
      </c>
      <c r="F6379" s="1">
        <v>45597.371157407397</v>
      </c>
      <c r="G6379" t="b">
        <v>1</v>
      </c>
      <c r="H6379" t="b">
        <v>0</v>
      </c>
      <c r="I6379" t="s">
        <v>16</v>
      </c>
      <c r="J6379" t="s">
        <v>66</v>
      </c>
      <c r="K6379" t="s">
        <v>90</v>
      </c>
      <c r="L6379">
        <v>92736</v>
      </c>
    </row>
    <row r="6380" spans="1:12" x14ac:dyDescent="0.25">
      <c r="A6380" t="s">
        <v>54</v>
      </c>
      <c r="B6380" t="s">
        <v>55</v>
      </c>
      <c r="C6380" t="s">
        <v>43</v>
      </c>
      <c r="D6380" t="s">
        <v>15</v>
      </c>
      <c r="E6380" t="b">
        <v>0</v>
      </c>
      <c r="F6380" s="1">
        <v>45459.981064814812</v>
      </c>
      <c r="G6380" t="b">
        <v>1</v>
      </c>
      <c r="H6380" t="b">
        <v>1</v>
      </c>
      <c r="I6380" t="s">
        <v>30</v>
      </c>
      <c r="J6380" t="s">
        <v>70</v>
      </c>
      <c r="K6380" t="s">
        <v>65</v>
      </c>
      <c r="L6380">
        <v>149725</v>
      </c>
    </row>
    <row r="6381" spans="1:12" x14ac:dyDescent="0.25">
      <c r="A6381" t="s">
        <v>45</v>
      </c>
      <c r="B6381" t="s">
        <v>46</v>
      </c>
      <c r="C6381" t="s">
        <v>40</v>
      </c>
      <c r="D6381" t="s">
        <v>15</v>
      </c>
      <c r="E6381" t="b">
        <v>1</v>
      </c>
      <c r="F6381" s="1">
        <v>45322.702523148153</v>
      </c>
      <c r="G6381" t="b">
        <v>0</v>
      </c>
      <c r="H6381" t="b">
        <v>0</v>
      </c>
      <c r="I6381" t="s">
        <v>16</v>
      </c>
      <c r="J6381" t="s">
        <v>72</v>
      </c>
      <c r="K6381" t="s">
        <v>32</v>
      </c>
      <c r="L6381">
        <v>119465</v>
      </c>
    </row>
    <row r="6382" spans="1:12" x14ac:dyDescent="0.25">
      <c r="A6382" t="s">
        <v>26</v>
      </c>
      <c r="B6382" t="s">
        <v>33</v>
      </c>
      <c r="C6382" t="s">
        <v>40</v>
      </c>
      <c r="D6382" t="s">
        <v>22</v>
      </c>
      <c r="E6382" t="b">
        <v>0</v>
      </c>
      <c r="F6382" s="1">
        <v>45383.585277777784</v>
      </c>
      <c r="G6382" t="b">
        <v>0</v>
      </c>
      <c r="H6382" t="b">
        <v>1</v>
      </c>
      <c r="I6382" t="s">
        <v>30</v>
      </c>
      <c r="J6382" t="s">
        <v>31</v>
      </c>
      <c r="K6382" t="s">
        <v>53</v>
      </c>
      <c r="L6382">
        <v>126163</v>
      </c>
    </row>
    <row r="6383" spans="1:12" x14ac:dyDescent="0.25">
      <c r="A6383" t="s">
        <v>26</v>
      </c>
      <c r="B6383" t="s">
        <v>33</v>
      </c>
      <c r="C6383" t="s">
        <v>40</v>
      </c>
      <c r="D6383" t="s">
        <v>22</v>
      </c>
      <c r="E6383" t="b">
        <v>0</v>
      </c>
      <c r="F6383" s="1">
        <v>45470.023194444453</v>
      </c>
      <c r="G6383" t="b">
        <v>1</v>
      </c>
      <c r="H6383" t="b">
        <v>0</v>
      </c>
      <c r="I6383" t="s">
        <v>30</v>
      </c>
      <c r="J6383" t="s">
        <v>66</v>
      </c>
      <c r="K6383" t="s">
        <v>89</v>
      </c>
      <c r="L6383">
        <v>114500</v>
      </c>
    </row>
    <row r="6384" spans="1:12" x14ac:dyDescent="0.25">
      <c r="A6384" t="s">
        <v>12</v>
      </c>
      <c r="B6384" t="s">
        <v>13</v>
      </c>
      <c r="C6384" t="s">
        <v>21</v>
      </c>
      <c r="D6384" t="s">
        <v>22</v>
      </c>
      <c r="E6384" t="b">
        <v>0</v>
      </c>
      <c r="F6384" s="1">
        <v>45620.953773148147</v>
      </c>
      <c r="G6384" t="b">
        <v>0</v>
      </c>
      <c r="H6384" t="b">
        <v>0</v>
      </c>
      <c r="I6384" t="s">
        <v>16</v>
      </c>
      <c r="J6384" t="s">
        <v>44</v>
      </c>
      <c r="K6384" t="s">
        <v>122</v>
      </c>
      <c r="L6384">
        <v>119607</v>
      </c>
    </row>
    <row r="6385" spans="1:12" x14ac:dyDescent="0.25">
      <c r="A6385" t="s">
        <v>12</v>
      </c>
      <c r="B6385" t="s">
        <v>63</v>
      </c>
      <c r="C6385" t="s">
        <v>68</v>
      </c>
      <c r="D6385" t="s">
        <v>29</v>
      </c>
      <c r="E6385" t="b">
        <v>0</v>
      </c>
      <c r="F6385" s="1">
        <v>45429.338969907411</v>
      </c>
      <c r="G6385" t="b">
        <v>0</v>
      </c>
      <c r="H6385" t="b">
        <v>0</v>
      </c>
      <c r="I6385" t="s">
        <v>16</v>
      </c>
      <c r="J6385" t="s">
        <v>17</v>
      </c>
      <c r="K6385" t="s">
        <v>18</v>
      </c>
      <c r="L6385">
        <v>139112</v>
      </c>
    </row>
    <row r="6386" spans="1:12" x14ac:dyDescent="0.25">
      <c r="A6386" t="s">
        <v>54</v>
      </c>
      <c r="B6386" t="s">
        <v>55</v>
      </c>
      <c r="C6386" t="s">
        <v>40</v>
      </c>
      <c r="D6386" t="s">
        <v>15</v>
      </c>
      <c r="E6386" t="b">
        <v>0</v>
      </c>
      <c r="F6386" s="1">
        <v>45454.894375000003</v>
      </c>
      <c r="G6386" t="b">
        <v>1</v>
      </c>
      <c r="H6386" t="b">
        <v>0</v>
      </c>
      <c r="I6386" t="s">
        <v>30</v>
      </c>
      <c r="J6386" t="s">
        <v>17</v>
      </c>
      <c r="K6386" t="s">
        <v>112</v>
      </c>
      <c r="L6386">
        <v>124243</v>
      </c>
    </row>
    <row r="6387" spans="1:12" x14ac:dyDescent="0.25">
      <c r="A6387" t="s">
        <v>54</v>
      </c>
      <c r="B6387" t="s">
        <v>55</v>
      </c>
      <c r="C6387" t="s">
        <v>28</v>
      </c>
      <c r="D6387" t="s">
        <v>22</v>
      </c>
      <c r="E6387" t="b">
        <v>1</v>
      </c>
      <c r="F6387" s="1">
        <v>45356.498287037037</v>
      </c>
      <c r="G6387" t="b">
        <v>1</v>
      </c>
      <c r="H6387" t="b">
        <v>0</v>
      </c>
      <c r="I6387" t="s">
        <v>30</v>
      </c>
      <c r="J6387" t="s">
        <v>66</v>
      </c>
      <c r="K6387" t="s">
        <v>122</v>
      </c>
      <c r="L6387">
        <v>121562</v>
      </c>
    </row>
    <row r="6388" spans="1:12" x14ac:dyDescent="0.25">
      <c r="A6388" t="s">
        <v>45</v>
      </c>
      <c r="B6388" t="s">
        <v>88</v>
      </c>
      <c r="C6388" t="s">
        <v>40</v>
      </c>
      <c r="D6388" t="s">
        <v>15</v>
      </c>
      <c r="E6388" t="b">
        <v>0</v>
      </c>
      <c r="F6388" s="1">
        <v>45571.239837962959</v>
      </c>
      <c r="G6388" t="b">
        <v>0</v>
      </c>
      <c r="H6388" t="b">
        <v>1</v>
      </c>
      <c r="I6388" t="s">
        <v>16</v>
      </c>
      <c r="J6388" t="s">
        <v>80</v>
      </c>
      <c r="K6388" t="s">
        <v>125</v>
      </c>
      <c r="L6388">
        <v>93325</v>
      </c>
    </row>
    <row r="6389" spans="1:12" x14ac:dyDescent="0.25">
      <c r="A6389" t="s">
        <v>26</v>
      </c>
      <c r="B6389" t="s">
        <v>27</v>
      </c>
      <c r="C6389" t="s">
        <v>68</v>
      </c>
      <c r="D6389" t="s">
        <v>29</v>
      </c>
      <c r="E6389" t="b">
        <v>1</v>
      </c>
      <c r="F6389" s="1">
        <v>45640.723645833343</v>
      </c>
      <c r="G6389" t="b">
        <v>0</v>
      </c>
      <c r="H6389" t="b">
        <v>1</v>
      </c>
      <c r="I6389" t="s">
        <v>30</v>
      </c>
      <c r="J6389" t="s">
        <v>66</v>
      </c>
      <c r="K6389" t="s">
        <v>77</v>
      </c>
      <c r="L6389">
        <v>92915</v>
      </c>
    </row>
    <row r="6390" spans="1:12" x14ac:dyDescent="0.25">
      <c r="A6390" t="s">
        <v>82</v>
      </c>
      <c r="B6390" t="s">
        <v>91</v>
      </c>
      <c r="C6390" t="s">
        <v>28</v>
      </c>
      <c r="D6390" t="s">
        <v>29</v>
      </c>
      <c r="E6390" t="b">
        <v>0</v>
      </c>
      <c r="F6390" s="1">
        <v>45399.646550925929</v>
      </c>
      <c r="G6390" t="b">
        <v>1</v>
      </c>
      <c r="H6390" t="b">
        <v>1</v>
      </c>
      <c r="I6390" t="s">
        <v>84</v>
      </c>
      <c r="J6390" t="s">
        <v>57</v>
      </c>
      <c r="K6390" t="s">
        <v>127</v>
      </c>
      <c r="L6390">
        <v>117843</v>
      </c>
    </row>
    <row r="6391" spans="1:12" x14ac:dyDescent="0.25">
      <c r="A6391" t="s">
        <v>54</v>
      </c>
      <c r="B6391" t="s">
        <v>55</v>
      </c>
      <c r="C6391" t="s">
        <v>40</v>
      </c>
      <c r="D6391" t="s">
        <v>15</v>
      </c>
      <c r="E6391" t="b">
        <v>0</v>
      </c>
      <c r="F6391" s="1">
        <v>45594.568564814806</v>
      </c>
      <c r="G6391" t="b">
        <v>1</v>
      </c>
      <c r="H6391" t="b">
        <v>0</v>
      </c>
      <c r="I6391" t="s">
        <v>30</v>
      </c>
      <c r="J6391" t="s">
        <v>34</v>
      </c>
      <c r="K6391" t="s">
        <v>113</v>
      </c>
      <c r="L6391">
        <v>133876</v>
      </c>
    </row>
    <row r="6392" spans="1:12" x14ac:dyDescent="0.25">
      <c r="A6392" t="s">
        <v>38</v>
      </c>
      <c r="B6392" t="s">
        <v>39</v>
      </c>
      <c r="C6392" t="s">
        <v>28</v>
      </c>
      <c r="D6392" t="s">
        <v>15</v>
      </c>
      <c r="E6392" t="b">
        <v>0</v>
      </c>
      <c r="F6392" s="1">
        <v>45509.602627314824</v>
      </c>
      <c r="G6392" t="b">
        <v>1</v>
      </c>
      <c r="H6392" t="b">
        <v>1</v>
      </c>
      <c r="I6392" t="s">
        <v>41</v>
      </c>
      <c r="J6392" t="s">
        <v>24</v>
      </c>
      <c r="K6392" t="s">
        <v>87</v>
      </c>
      <c r="L6392">
        <v>77204</v>
      </c>
    </row>
    <row r="6393" spans="1:12" x14ac:dyDescent="0.25">
      <c r="A6393" t="s">
        <v>54</v>
      </c>
      <c r="B6393" t="s">
        <v>79</v>
      </c>
      <c r="C6393" t="s">
        <v>40</v>
      </c>
      <c r="D6393" t="s">
        <v>29</v>
      </c>
      <c r="E6393" t="b">
        <v>1</v>
      </c>
      <c r="F6393" s="1">
        <v>45620.492523148147</v>
      </c>
      <c r="G6393" t="b">
        <v>1</v>
      </c>
      <c r="H6393" t="b">
        <v>0</v>
      </c>
      <c r="I6393" t="s">
        <v>30</v>
      </c>
      <c r="J6393" t="s">
        <v>72</v>
      </c>
      <c r="K6393" t="s">
        <v>89</v>
      </c>
      <c r="L6393">
        <v>128320</v>
      </c>
    </row>
    <row r="6394" spans="1:12" x14ac:dyDescent="0.25">
      <c r="A6394" t="s">
        <v>54</v>
      </c>
      <c r="B6394" t="s">
        <v>79</v>
      </c>
      <c r="C6394" t="s">
        <v>43</v>
      </c>
      <c r="D6394" t="s">
        <v>22</v>
      </c>
      <c r="E6394" t="b">
        <v>1</v>
      </c>
      <c r="F6394" s="1">
        <v>45604.609386574077</v>
      </c>
      <c r="G6394" t="b">
        <v>1</v>
      </c>
      <c r="H6394" t="b">
        <v>0</v>
      </c>
      <c r="I6394" t="s">
        <v>30</v>
      </c>
      <c r="J6394" t="s">
        <v>64</v>
      </c>
      <c r="K6394" t="s">
        <v>125</v>
      </c>
      <c r="L6394">
        <v>145233</v>
      </c>
    </row>
    <row r="6395" spans="1:12" x14ac:dyDescent="0.25">
      <c r="A6395" t="s">
        <v>49</v>
      </c>
      <c r="B6395" t="s">
        <v>108</v>
      </c>
      <c r="C6395" t="s">
        <v>43</v>
      </c>
      <c r="D6395" t="s">
        <v>22</v>
      </c>
      <c r="E6395" t="b">
        <v>0</v>
      </c>
      <c r="F6395" s="1">
        <v>45635.509305555563</v>
      </c>
      <c r="G6395" t="b">
        <v>1</v>
      </c>
      <c r="H6395" t="b">
        <v>1</v>
      </c>
      <c r="I6395" t="s">
        <v>51</v>
      </c>
      <c r="J6395" t="s">
        <v>72</v>
      </c>
      <c r="K6395" t="s">
        <v>56</v>
      </c>
      <c r="L6395">
        <v>92359</v>
      </c>
    </row>
    <row r="6396" spans="1:12" x14ac:dyDescent="0.25">
      <c r="A6396" t="s">
        <v>54</v>
      </c>
      <c r="B6396" t="s">
        <v>79</v>
      </c>
      <c r="C6396" t="s">
        <v>43</v>
      </c>
      <c r="D6396" t="s">
        <v>29</v>
      </c>
      <c r="E6396" t="b">
        <v>1</v>
      </c>
      <c r="F6396" s="1">
        <v>45449.921064814807</v>
      </c>
      <c r="G6396" t="b">
        <v>1</v>
      </c>
      <c r="H6396" t="b">
        <v>0</v>
      </c>
      <c r="I6396" t="s">
        <v>30</v>
      </c>
      <c r="J6396" t="s">
        <v>44</v>
      </c>
      <c r="K6396" t="s">
        <v>81</v>
      </c>
      <c r="L6396">
        <v>115779</v>
      </c>
    </row>
    <row r="6397" spans="1:12" x14ac:dyDescent="0.25">
      <c r="A6397" t="s">
        <v>45</v>
      </c>
      <c r="B6397" t="s">
        <v>88</v>
      </c>
      <c r="C6397" t="s">
        <v>14</v>
      </c>
      <c r="D6397" t="s">
        <v>29</v>
      </c>
      <c r="E6397" t="b">
        <v>1</v>
      </c>
      <c r="F6397" s="1">
        <v>45489.009895833333</v>
      </c>
      <c r="G6397" t="b">
        <v>1</v>
      </c>
      <c r="H6397" t="b">
        <v>0</v>
      </c>
      <c r="I6397" t="s">
        <v>16</v>
      </c>
      <c r="J6397" t="s">
        <v>64</v>
      </c>
      <c r="K6397" t="s">
        <v>102</v>
      </c>
      <c r="L6397">
        <v>116432</v>
      </c>
    </row>
    <row r="6398" spans="1:12" x14ac:dyDescent="0.25">
      <c r="A6398" t="s">
        <v>49</v>
      </c>
      <c r="B6398" t="s">
        <v>50</v>
      </c>
      <c r="C6398" t="s">
        <v>14</v>
      </c>
      <c r="D6398" t="s">
        <v>15</v>
      </c>
      <c r="E6398" t="b">
        <v>0</v>
      </c>
      <c r="F6398" s="1">
        <v>45498.894317129627</v>
      </c>
      <c r="G6398" t="b">
        <v>0</v>
      </c>
      <c r="H6398" t="b">
        <v>1</v>
      </c>
      <c r="I6398" t="s">
        <v>51</v>
      </c>
      <c r="J6398" t="s">
        <v>34</v>
      </c>
      <c r="K6398" t="s">
        <v>126</v>
      </c>
      <c r="L6398">
        <v>82558</v>
      </c>
    </row>
    <row r="6399" spans="1:12" x14ac:dyDescent="0.25">
      <c r="A6399" t="s">
        <v>12</v>
      </c>
      <c r="B6399" t="s">
        <v>13</v>
      </c>
      <c r="C6399" t="s">
        <v>21</v>
      </c>
      <c r="D6399" t="s">
        <v>22</v>
      </c>
      <c r="E6399" t="b">
        <v>0</v>
      </c>
      <c r="F6399" s="1">
        <v>45298.816932870373</v>
      </c>
      <c r="G6399" t="b">
        <v>0</v>
      </c>
      <c r="H6399" t="b">
        <v>0</v>
      </c>
      <c r="I6399" t="s">
        <v>16</v>
      </c>
      <c r="J6399" t="s">
        <v>24</v>
      </c>
      <c r="K6399" t="s">
        <v>60</v>
      </c>
      <c r="L6399">
        <v>121410</v>
      </c>
    </row>
    <row r="6400" spans="1:12" x14ac:dyDescent="0.25">
      <c r="A6400" t="s">
        <v>45</v>
      </c>
      <c r="B6400" t="s">
        <v>88</v>
      </c>
      <c r="C6400" t="s">
        <v>68</v>
      </c>
      <c r="D6400" t="s">
        <v>29</v>
      </c>
      <c r="E6400" t="b">
        <v>1</v>
      </c>
      <c r="F6400" s="1">
        <v>45495.099641203713</v>
      </c>
      <c r="G6400" t="b">
        <v>0</v>
      </c>
      <c r="H6400" t="b">
        <v>1</v>
      </c>
      <c r="I6400" t="s">
        <v>16</v>
      </c>
      <c r="J6400" t="s">
        <v>66</v>
      </c>
      <c r="K6400" t="s">
        <v>119</v>
      </c>
      <c r="L6400">
        <v>105437</v>
      </c>
    </row>
    <row r="6401" spans="1:12" x14ac:dyDescent="0.25">
      <c r="A6401" t="s">
        <v>82</v>
      </c>
      <c r="B6401" t="s">
        <v>85</v>
      </c>
      <c r="C6401" t="s">
        <v>28</v>
      </c>
      <c r="D6401" t="s">
        <v>29</v>
      </c>
      <c r="E6401" t="b">
        <v>0</v>
      </c>
      <c r="F6401" s="1">
        <v>45381.077314814807</v>
      </c>
      <c r="G6401" t="b">
        <v>1</v>
      </c>
      <c r="H6401" t="b">
        <v>1</v>
      </c>
      <c r="I6401" t="s">
        <v>84</v>
      </c>
      <c r="J6401" t="s">
        <v>72</v>
      </c>
      <c r="K6401" t="s">
        <v>62</v>
      </c>
      <c r="L6401">
        <v>131125</v>
      </c>
    </row>
    <row r="6402" spans="1:12" x14ac:dyDescent="0.25">
      <c r="A6402" t="s">
        <v>54</v>
      </c>
      <c r="B6402" t="s">
        <v>55</v>
      </c>
      <c r="C6402" t="s">
        <v>21</v>
      </c>
      <c r="D6402" t="s">
        <v>15</v>
      </c>
      <c r="E6402" t="b">
        <v>1</v>
      </c>
      <c r="F6402" s="1">
        <v>45425.043877314813</v>
      </c>
      <c r="G6402" t="b">
        <v>1</v>
      </c>
      <c r="H6402" t="b">
        <v>1</v>
      </c>
      <c r="I6402" t="s">
        <v>30</v>
      </c>
      <c r="J6402" t="s">
        <v>66</v>
      </c>
      <c r="K6402" t="s">
        <v>130</v>
      </c>
      <c r="L6402">
        <v>151062</v>
      </c>
    </row>
    <row r="6403" spans="1:12" x14ac:dyDescent="0.25">
      <c r="A6403" t="s">
        <v>49</v>
      </c>
      <c r="B6403" t="s">
        <v>61</v>
      </c>
      <c r="C6403" t="s">
        <v>68</v>
      </c>
      <c r="D6403" t="s">
        <v>15</v>
      </c>
      <c r="E6403" t="b">
        <v>1</v>
      </c>
      <c r="F6403" s="1">
        <v>45438.968564814822</v>
      </c>
      <c r="G6403" t="b">
        <v>0</v>
      </c>
      <c r="H6403" t="b">
        <v>1</v>
      </c>
      <c r="I6403" t="s">
        <v>51</v>
      </c>
      <c r="J6403" t="s">
        <v>47</v>
      </c>
      <c r="K6403" t="s">
        <v>87</v>
      </c>
      <c r="L6403">
        <v>90127</v>
      </c>
    </row>
    <row r="6404" spans="1:12" x14ac:dyDescent="0.25">
      <c r="A6404" t="s">
        <v>19</v>
      </c>
      <c r="B6404" t="s">
        <v>86</v>
      </c>
      <c r="C6404" t="s">
        <v>40</v>
      </c>
      <c r="D6404" t="s">
        <v>29</v>
      </c>
      <c r="E6404" t="b">
        <v>1</v>
      </c>
      <c r="F6404" s="1">
        <v>45613.097291666672</v>
      </c>
      <c r="G6404" t="b">
        <v>0</v>
      </c>
      <c r="H6404" t="b">
        <v>0</v>
      </c>
      <c r="I6404" t="s">
        <v>23</v>
      </c>
      <c r="J6404" t="s">
        <v>24</v>
      </c>
      <c r="K6404" t="s">
        <v>32</v>
      </c>
      <c r="L6404">
        <v>61836</v>
      </c>
    </row>
    <row r="6405" spans="1:12" x14ac:dyDescent="0.25">
      <c r="A6405" t="s">
        <v>26</v>
      </c>
      <c r="B6405" t="s">
        <v>27</v>
      </c>
      <c r="C6405" t="s">
        <v>14</v>
      </c>
      <c r="D6405" t="s">
        <v>15</v>
      </c>
      <c r="E6405" t="b">
        <v>0</v>
      </c>
      <c r="F6405" s="1">
        <v>45306.786851851852</v>
      </c>
      <c r="G6405" t="b">
        <v>1</v>
      </c>
      <c r="H6405" t="b">
        <v>1</v>
      </c>
      <c r="I6405" t="s">
        <v>30</v>
      </c>
      <c r="J6405" t="s">
        <v>52</v>
      </c>
      <c r="K6405" t="s">
        <v>123</v>
      </c>
      <c r="L6405">
        <v>112031</v>
      </c>
    </row>
    <row r="6406" spans="1:12" x14ac:dyDescent="0.25">
      <c r="A6406" t="s">
        <v>82</v>
      </c>
      <c r="B6406" t="s">
        <v>91</v>
      </c>
      <c r="C6406" t="s">
        <v>40</v>
      </c>
      <c r="D6406" t="s">
        <v>29</v>
      </c>
      <c r="E6406" t="b">
        <v>0</v>
      </c>
      <c r="F6406" s="1">
        <v>45318.230798611112</v>
      </c>
      <c r="G6406" t="b">
        <v>1</v>
      </c>
      <c r="H6406" t="b">
        <v>1</v>
      </c>
      <c r="I6406" t="s">
        <v>84</v>
      </c>
      <c r="J6406" t="s">
        <v>44</v>
      </c>
      <c r="K6406" t="s">
        <v>78</v>
      </c>
      <c r="L6406">
        <v>101378</v>
      </c>
    </row>
    <row r="6407" spans="1:12" x14ac:dyDescent="0.25">
      <c r="A6407" t="s">
        <v>82</v>
      </c>
      <c r="B6407" t="s">
        <v>83</v>
      </c>
      <c r="C6407" t="s">
        <v>28</v>
      </c>
      <c r="D6407" t="s">
        <v>15</v>
      </c>
      <c r="E6407" t="b">
        <v>1</v>
      </c>
      <c r="F6407" s="1">
        <v>45347.498182870368</v>
      </c>
      <c r="G6407" t="b">
        <v>0</v>
      </c>
      <c r="H6407" t="b">
        <v>1</v>
      </c>
      <c r="I6407" t="s">
        <v>84</v>
      </c>
      <c r="J6407" t="s">
        <v>47</v>
      </c>
      <c r="K6407" t="s">
        <v>69</v>
      </c>
      <c r="L6407">
        <v>119720</v>
      </c>
    </row>
    <row r="6408" spans="1:12" x14ac:dyDescent="0.25">
      <c r="A6408" t="s">
        <v>49</v>
      </c>
      <c r="B6408" t="s">
        <v>108</v>
      </c>
      <c r="C6408" t="s">
        <v>28</v>
      </c>
      <c r="D6408" t="s">
        <v>29</v>
      </c>
      <c r="E6408" t="b">
        <v>0</v>
      </c>
      <c r="F6408" s="1">
        <v>45517.767754629633</v>
      </c>
      <c r="G6408" t="b">
        <v>0</v>
      </c>
      <c r="H6408" t="b">
        <v>1</v>
      </c>
      <c r="I6408" t="s">
        <v>51</v>
      </c>
      <c r="J6408" t="s">
        <v>52</v>
      </c>
      <c r="K6408" t="s">
        <v>106</v>
      </c>
      <c r="L6408">
        <v>82435</v>
      </c>
    </row>
    <row r="6409" spans="1:12" x14ac:dyDescent="0.25">
      <c r="A6409" t="s">
        <v>12</v>
      </c>
      <c r="B6409" t="s">
        <v>13</v>
      </c>
      <c r="C6409" t="s">
        <v>14</v>
      </c>
      <c r="D6409" t="s">
        <v>15</v>
      </c>
      <c r="E6409" t="b">
        <v>1</v>
      </c>
      <c r="F6409" s="1">
        <v>45621.662314814806</v>
      </c>
      <c r="G6409" t="b">
        <v>1</v>
      </c>
      <c r="H6409" t="b">
        <v>1</v>
      </c>
      <c r="I6409" t="s">
        <v>16</v>
      </c>
      <c r="J6409" t="s">
        <v>34</v>
      </c>
      <c r="K6409" t="s">
        <v>62</v>
      </c>
      <c r="L6409">
        <v>136355</v>
      </c>
    </row>
    <row r="6410" spans="1:12" x14ac:dyDescent="0.25">
      <c r="A6410" t="s">
        <v>19</v>
      </c>
      <c r="B6410" t="s">
        <v>86</v>
      </c>
      <c r="C6410" t="s">
        <v>14</v>
      </c>
      <c r="D6410" t="s">
        <v>22</v>
      </c>
      <c r="E6410" t="b">
        <v>1</v>
      </c>
      <c r="F6410" s="1">
        <v>45387.102210648147</v>
      </c>
      <c r="G6410" t="b">
        <v>0</v>
      </c>
      <c r="H6410" t="b">
        <v>1</v>
      </c>
      <c r="I6410" t="s">
        <v>23</v>
      </c>
      <c r="J6410" t="s">
        <v>31</v>
      </c>
      <c r="K6410" t="s">
        <v>127</v>
      </c>
      <c r="L6410">
        <v>71731</v>
      </c>
    </row>
    <row r="6411" spans="1:12" x14ac:dyDescent="0.25">
      <c r="A6411" t="s">
        <v>54</v>
      </c>
      <c r="B6411" t="s">
        <v>79</v>
      </c>
      <c r="C6411" t="s">
        <v>28</v>
      </c>
      <c r="D6411" t="s">
        <v>22</v>
      </c>
      <c r="E6411" t="b">
        <v>0</v>
      </c>
      <c r="F6411" s="1">
        <v>45619.292210648149</v>
      </c>
      <c r="G6411" t="b">
        <v>1</v>
      </c>
      <c r="H6411" t="b">
        <v>0</v>
      </c>
      <c r="I6411" t="s">
        <v>30</v>
      </c>
      <c r="J6411" t="s">
        <v>57</v>
      </c>
      <c r="K6411" t="s">
        <v>114</v>
      </c>
      <c r="L6411">
        <v>117663</v>
      </c>
    </row>
    <row r="6412" spans="1:12" x14ac:dyDescent="0.25">
      <c r="A6412" t="s">
        <v>45</v>
      </c>
      <c r="B6412" t="s">
        <v>46</v>
      </c>
      <c r="C6412" t="s">
        <v>43</v>
      </c>
      <c r="D6412" t="s">
        <v>15</v>
      </c>
      <c r="E6412" t="b">
        <v>0</v>
      </c>
      <c r="F6412" s="1">
        <v>45351.451736111107</v>
      </c>
      <c r="G6412" t="b">
        <v>1</v>
      </c>
      <c r="H6412" t="b">
        <v>0</v>
      </c>
      <c r="I6412" t="s">
        <v>16</v>
      </c>
      <c r="J6412" t="s">
        <v>31</v>
      </c>
      <c r="K6412" t="s">
        <v>112</v>
      </c>
      <c r="L6412">
        <v>90684</v>
      </c>
    </row>
    <row r="6413" spans="1:12" x14ac:dyDescent="0.25">
      <c r="A6413" t="s">
        <v>19</v>
      </c>
      <c r="B6413" t="s">
        <v>94</v>
      </c>
      <c r="C6413" t="s">
        <v>68</v>
      </c>
      <c r="D6413" t="s">
        <v>22</v>
      </c>
      <c r="E6413" t="b">
        <v>0</v>
      </c>
      <c r="F6413" s="1">
        <v>45408.887060185189</v>
      </c>
      <c r="G6413" t="b">
        <v>0</v>
      </c>
      <c r="H6413" t="b">
        <v>0</v>
      </c>
      <c r="I6413" t="s">
        <v>23</v>
      </c>
      <c r="J6413" t="s">
        <v>31</v>
      </c>
      <c r="K6413" t="s">
        <v>111</v>
      </c>
      <c r="L6413">
        <v>67274</v>
      </c>
    </row>
    <row r="6414" spans="1:12" x14ac:dyDescent="0.25">
      <c r="A6414" t="s">
        <v>38</v>
      </c>
      <c r="B6414" t="s">
        <v>39</v>
      </c>
      <c r="C6414" t="s">
        <v>68</v>
      </c>
      <c r="D6414" t="s">
        <v>15</v>
      </c>
      <c r="E6414" t="b">
        <v>0</v>
      </c>
      <c r="F6414" s="1">
        <v>45548.019375000003</v>
      </c>
      <c r="G6414" t="b">
        <v>1</v>
      </c>
      <c r="H6414" t="b">
        <v>1</v>
      </c>
      <c r="I6414" t="s">
        <v>41</v>
      </c>
      <c r="J6414" t="s">
        <v>44</v>
      </c>
      <c r="K6414" t="s">
        <v>117</v>
      </c>
      <c r="L6414">
        <v>88559</v>
      </c>
    </row>
    <row r="6415" spans="1:12" x14ac:dyDescent="0.25">
      <c r="A6415" t="s">
        <v>19</v>
      </c>
      <c r="B6415" t="s">
        <v>20</v>
      </c>
      <c r="C6415" t="s">
        <v>68</v>
      </c>
      <c r="D6415" t="s">
        <v>22</v>
      </c>
      <c r="E6415" t="b">
        <v>1</v>
      </c>
      <c r="F6415" s="1">
        <v>45343.635520833333</v>
      </c>
      <c r="G6415" t="b">
        <v>1</v>
      </c>
      <c r="H6415" t="b">
        <v>0</v>
      </c>
      <c r="I6415" t="s">
        <v>23</v>
      </c>
      <c r="J6415" t="s">
        <v>31</v>
      </c>
      <c r="K6415" t="s">
        <v>118</v>
      </c>
      <c r="L6415">
        <v>68240</v>
      </c>
    </row>
    <row r="6416" spans="1:12" x14ac:dyDescent="0.25">
      <c r="A6416" t="s">
        <v>45</v>
      </c>
      <c r="B6416" t="s">
        <v>46</v>
      </c>
      <c r="C6416" t="s">
        <v>28</v>
      </c>
      <c r="D6416" t="s">
        <v>22</v>
      </c>
      <c r="E6416" t="b">
        <v>0</v>
      </c>
      <c r="F6416" s="1">
        <v>45605.485034722216</v>
      </c>
      <c r="G6416" t="b">
        <v>1</v>
      </c>
      <c r="H6416" t="b">
        <v>0</v>
      </c>
      <c r="I6416" t="s">
        <v>16</v>
      </c>
      <c r="J6416" t="s">
        <v>80</v>
      </c>
      <c r="K6416" t="s">
        <v>65</v>
      </c>
      <c r="L6416">
        <v>92711</v>
      </c>
    </row>
    <row r="6417" spans="1:12" x14ac:dyDescent="0.25">
      <c r="A6417" t="s">
        <v>19</v>
      </c>
      <c r="B6417" t="s">
        <v>36</v>
      </c>
      <c r="C6417" t="s">
        <v>14</v>
      </c>
      <c r="D6417" t="s">
        <v>15</v>
      </c>
      <c r="E6417" t="b">
        <v>0</v>
      </c>
      <c r="F6417" s="1">
        <v>45477.227662037039</v>
      </c>
      <c r="G6417" t="b">
        <v>1</v>
      </c>
      <c r="H6417" t="b">
        <v>0</v>
      </c>
      <c r="I6417" t="s">
        <v>23</v>
      </c>
      <c r="J6417" t="s">
        <v>52</v>
      </c>
      <c r="K6417" t="s">
        <v>120</v>
      </c>
      <c r="L6417">
        <v>65874</v>
      </c>
    </row>
    <row r="6418" spans="1:12" x14ac:dyDescent="0.25">
      <c r="A6418" t="s">
        <v>38</v>
      </c>
      <c r="B6418" t="s">
        <v>107</v>
      </c>
      <c r="C6418" t="s">
        <v>68</v>
      </c>
      <c r="D6418" t="s">
        <v>15</v>
      </c>
      <c r="E6418" t="b">
        <v>0</v>
      </c>
      <c r="F6418" s="1">
        <v>45574.614398148151</v>
      </c>
      <c r="G6418" t="b">
        <v>1</v>
      </c>
      <c r="H6418" t="b">
        <v>0</v>
      </c>
      <c r="I6418" t="s">
        <v>41</v>
      </c>
      <c r="J6418" t="s">
        <v>31</v>
      </c>
      <c r="K6418" t="s">
        <v>106</v>
      </c>
      <c r="L6418">
        <v>67328</v>
      </c>
    </row>
    <row r="6419" spans="1:12" x14ac:dyDescent="0.25">
      <c r="A6419" t="s">
        <v>26</v>
      </c>
      <c r="B6419" t="s">
        <v>71</v>
      </c>
      <c r="C6419" t="s">
        <v>40</v>
      </c>
      <c r="D6419" t="s">
        <v>22</v>
      </c>
      <c r="E6419" t="b">
        <v>0</v>
      </c>
      <c r="F6419" s="1">
        <v>45537.500358796293</v>
      </c>
      <c r="G6419" t="b">
        <v>0</v>
      </c>
      <c r="H6419" t="b">
        <v>1</v>
      </c>
      <c r="I6419" t="s">
        <v>30</v>
      </c>
      <c r="J6419" t="s">
        <v>47</v>
      </c>
      <c r="K6419" t="s">
        <v>89</v>
      </c>
      <c r="L6419">
        <v>103666</v>
      </c>
    </row>
    <row r="6420" spans="1:12" x14ac:dyDescent="0.25">
      <c r="A6420" t="s">
        <v>12</v>
      </c>
      <c r="B6420" t="s">
        <v>75</v>
      </c>
      <c r="C6420" t="s">
        <v>28</v>
      </c>
      <c r="D6420" t="s">
        <v>15</v>
      </c>
      <c r="E6420" t="b">
        <v>1</v>
      </c>
      <c r="F6420" s="1">
        <v>45361.041481481479</v>
      </c>
      <c r="G6420" t="b">
        <v>0</v>
      </c>
      <c r="H6420" t="b">
        <v>1</v>
      </c>
      <c r="I6420" t="s">
        <v>16</v>
      </c>
      <c r="J6420" t="s">
        <v>31</v>
      </c>
      <c r="K6420" t="s">
        <v>87</v>
      </c>
      <c r="L6420">
        <v>131920</v>
      </c>
    </row>
    <row r="6421" spans="1:12" x14ac:dyDescent="0.25">
      <c r="A6421" t="s">
        <v>49</v>
      </c>
      <c r="B6421" t="s">
        <v>108</v>
      </c>
      <c r="C6421" t="s">
        <v>68</v>
      </c>
      <c r="D6421" t="s">
        <v>22</v>
      </c>
      <c r="E6421" t="b">
        <v>1</v>
      </c>
      <c r="F6421" s="1">
        <v>45338.723981481482</v>
      </c>
      <c r="G6421" t="b">
        <v>1</v>
      </c>
      <c r="H6421" t="b">
        <v>0</v>
      </c>
      <c r="I6421" t="s">
        <v>51</v>
      </c>
      <c r="J6421" t="s">
        <v>34</v>
      </c>
      <c r="K6421" t="s">
        <v>65</v>
      </c>
      <c r="L6421">
        <v>76201</v>
      </c>
    </row>
    <row r="6422" spans="1:12" x14ac:dyDescent="0.25">
      <c r="A6422" t="s">
        <v>54</v>
      </c>
      <c r="B6422" t="s">
        <v>79</v>
      </c>
      <c r="C6422" t="s">
        <v>68</v>
      </c>
      <c r="D6422" t="s">
        <v>22</v>
      </c>
      <c r="E6422" t="b">
        <v>1</v>
      </c>
      <c r="F6422" s="1">
        <v>45337.560810185183</v>
      </c>
      <c r="G6422" t="b">
        <v>1</v>
      </c>
      <c r="H6422" t="b">
        <v>0</v>
      </c>
      <c r="I6422" t="s">
        <v>30</v>
      </c>
      <c r="J6422" t="s">
        <v>17</v>
      </c>
      <c r="K6422" t="s">
        <v>60</v>
      </c>
      <c r="L6422">
        <v>128725</v>
      </c>
    </row>
    <row r="6423" spans="1:12" x14ac:dyDescent="0.25">
      <c r="A6423" t="s">
        <v>19</v>
      </c>
      <c r="B6423" t="s">
        <v>36</v>
      </c>
      <c r="C6423" t="s">
        <v>40</v>
      </c>
      <c r="D6423" t="s">
        <v>15</v>
      </c>
      <c r="E6423" t="b">
        <v>1</v>
      </c>
      <c r="F6423" s="1">
        <v>45319.130706018521</v>
      </c>
      <c r="G6423" t="b">
        <v>1</v>
      </c>
      <c r="H6423" t="b">
        <v>0</v>
      </c>
      <c r="I6423" t="s">
        <v>23</v>
      </c>
      <c r="J6423" t="s">
        <v>72</v>
      </c>
      <c r="K6423" t="s">
        <v>93</v>
      </c>
      <c r="L6423">
        <v>87899</v>
      </c>
    </row>
    <row r="6424" spans="1:12" x14ac:dyDescent="0.25">
      <c r="A6424" t="s">
        <v>26</v>
      </c>
      <c r="B6424" t="s">
        <v>71</v>
      </c>
      <c r="C6424" t="s">
        <v>28</v>
      </c>
      <c r="D6424" t="s">
        <v>15</v>
      </c>
      <c r="E6424" t="b">
        <v>0</v>
      </c>
      <c r="F6424" s="1">
        <v>45348.089131944442</v>
      </c>
      <c r="G6424" t="b">
        <v>1</v>
      </c>
      <c r="H6424" t="b">
        <v>1</v>
      </c>
      <c r="I6424" t="s">
        <v>30</v>
      </c>
      <c r="J6424" t="s">
        <v>24</v>
      </c>
      <c r="K6424" t="s">
        <v>56</v>
      </c>
      <c r="L6424">
        <v>97960</v>
      </c>
    </row>
    <row r="6425" spans="1:12" x14ac:dyDescent="0.25">
      <c r="A6425" t="s">
        <v>26</v>
      </c>
      <c r="B6425" t="s">
        <v>33</v>
      </c>
      <c r="C6425" t="s">
        <v>68</v>
      </c>
      <c r="D6425" t="s">
        <v>22</v>
      </c>
      <c r="E6425" t="b">
        <v>0</v>
      </c>
      <c r="F6425" s="1">
        <v>45384.718692129631</v>
      </c>
      <c r="G6425" t="b">
        <v>1</v>
      </c>
      <c r="H6425" t="b">
        <v>0</v>
      </c>
      <c r="I6425" t="s">
        <v>30</v>
      </c>
      <c r="J6425" t="s">
        <v>72</v>
      </c>
      <c r="K6425" t="s">
        <v>18</v>
      </c>
      <c r="L6425">
        <v>129180</v>
      </c>
    </row>
    <row r="6426" spans="1:12" x14ac:dyDescent="0.25">
      <c r="A6426" t="s">
        <v>12</v>
      </c>
      <c r="B6426" t="s">
        <v>13</v>
      </c>
      <c r="C6426" t="s">
        <v>40</v>
      </c>
      <c r="D6426" t="s">
        <v>29</v>
      </c>
      <c r="E6426" t="b">
        <v>0</v>
      </c>
      <c r="F6426" s="1">
        <v>45392.518067129633</v>
      </c>
      <c r="G6426" t="b">
        <v>1</v>
      </c>
      <c r="H6426" t="b">
        <v>1</v>
      </c>
      <c r="I6426" t="s">
        <v>16</v>
      </c>
      <c r="J6426" t="s">
        <v>24</v>
      </c>
      <c r="K6426" t="s">
        <v>109</v>
      </c>
      <c r="L6426">
        <v>112867</v>
      </c>
    </row>
    <row r="6427" spans="1:12" x14ac:dyDescent="0.25">
      <c r="A6427" t="s">
        <v>82</v>
      </c>
      <c r="B6427" t="s">
        <v>85</v>
      </c>
      <c r="C6427" t="s">
        <v>43</v>
      </c>
      <c r="D6427" t="s">
        <v>29</v>
      </c>
      <c r="E6427" t="b">
        <v>0</v>
      </c>
      <c r="F6427" s="1">
        <v>45349.193599537037</v>
      </c>
      <c r="G6427" t="b">
        <v>1</v>
      </c>
      <c r="H6427" t="b">
        <v>0</v>
      </c>
      <c r="I6427" t="s">
        <v>84</v>
      </c>
      <c r="J6427" t="s">
        <v>64</v>
      </c>
      <c r="K6427" t="s">
        <v>18</v>
      </c>
      <c r="L6427">
        <v>110971</v>
      </c>
    </row>
    <row r="6428" spans="1:12" x14ac:dyDescent="0.25">
      <c r="A6428" t="s">
        <v>54</v>
      </c>
      <c r="B6428" t="s">
        <v>79</v>
      </c>
      <c r="C6428" t="s">
        <v>43</v>
      </c>
      <c r="D6428" t="s">
        <v>22</v>
      </c>
      <c r="E6428" t="b">
        <v>1</v>
      </c>
      <c r="F6428" s="1">
        <v>45305.290231481478</v>
      </c>
      <c r="G6428" t="b">
        <v>1</v>
      </c>
      <c r="H6428" t="b">
        <v>0</v>
      </c>
      <c r="I6428" t="s">
        <v>30</v>
      </c>
      <c r="J6428" t="s">
        <v>47</v>
      </c>
      <c r="K6428" t="s">
        <v>37</v>
      </c>
      <c r="L6428">
        <v>125191</v>
      </c>
    </row>
    <row r="6429" spans="1:12" x14ac:dyDescent="0.25">
      <c r="A6429" t="s">
        <v>82</v>
      </c>
      <c r="B6429" t="s">
        <v>91</v>
      </c>
      <c r="C6429" t="s">
        <v>68</v>
      </c>
      <c r="D6429" t="s">
        <v>29</v>
      </c>
      <c r="E6429" t="b">
        <v>1</v>
      </c>
      <c r="F6429" s="1">
        <v>45363.500960648147</v>
      </c>
      <c r="G6429" t="b">
        <v>0</v>
      </c>
      <c r="H6429" t="b">
        <v>0</v>
      </c>
      <c r="I6429" t="s">
        <v>84</v>
      </c>
      <c r="J6429" t="s">
        <v>64</v>
      </c>
      <c r="K6429" t="s">
        <v>65</v>
      </c>
      <c r="L6429">
        <v>138050</v>
      </c>
    </row>
    <row r="6430" spans="1:12" x14ac:dyDescent="0.25">
      <c r="A6430" t="s">
        <v>12</v>
      </c>
      <c r="B6430" t="s">
        <v>63</v>
      </c>
      <c r="C6430" t="s">
        <v>28</v>
      </c>
      <c r="D6430" t="s">
        <v>29</v>
      </c>
      <c r="E6430" t="b">
        <v>0</v>
      </c>
      <c r="F6430" s="1">
        <v>45397.466990740737</v>
      </c>
      <c r="G6430" t="b">
        <v>1</v>
      </c>
      <c r="H6430" t="b">
        <v>1</v>
      </c>
      <c r="I6430" t="s">
        <v>16</v>
      </c>
      <c r="J6430" t="s">
        <v>57</v>
      </c>
      <c r="K6430" t="s">
        <v>102</v>
      </c>
      <c r="L6430">
        <v>143324</v>
      </c>
    </row>
    <row r="6431" spans="1:12" x14ac:dyDescent="0.25">
      <c r="A6431" t="s">
        <v>26</v>
      </c>
      <c r="B6431" t="s">
        <v>71</v>
      </c>
      <c r="C6431" t="s">
        <v>40</v>
      </c>
      <c r="D6431" t="s">
        <v>15</v>
      </c>
      <c r="E6431" t="b">
        <v>0</v>
      </c>
      <c r="F6431" s="1">
        <v>45512.617939814823</v>
      </c>
      <c r="G6431" t="b">
        <v>0</v>
      </c>
      <c r="H6431" t="b">
        <v>1</v>
      </c>
      <c r="I6431" t="s">
        <v>30</v>
      </c>
      <c r="J6431" t="s">
        <v>44</v>
      </c>
      <c r="K6431" t="s">
        <v>101</v>
      </c>
      <c r="L6431">
        <v>89945</v>
      </c>
    </row>
    <row r="6432" spans="1:12" x14ac:dyDescent="0.25">
      <c r="A6432" t="s">
        <v>54</v>
      </c>
      <c r="B6432" t="s">
        <v>55</v>
      </c>
      <c r="C6432" t="s">
        <v>14</v>
      </c>
      <c r="D6432" t="s">
        <v>22</v>
      </c>
      <c r="E6432" t="b">
        <v>1</v>
      </c>
      <c r="F6432" s="1">
        <v>45573.986446759263</v>
      </c>
      <c r="G6432" t="b">
        <v>1</v>
      </c>
      <c r="H6432" t="b">
        <v>0</v>
      </c>
      <c r="I6432" t="s">
        <v>30</v>
      </c>
      <c r="J6432" t="s">
        <v>34</v>
      </c>
      <c r="K6432" t="s">
        <v>103</v>
      </c>
      <c r="L6432">
        <v>132467</v>
      </c>
    </row>
    <row r="6433" spans="1:12" x14ac:dyDescent="0.25">
      <c r="A6433" t="s">
        <v>54</v>
      </c>
      <c r="B6433" t="s">
        <v>55</v>
      </c>
      <c r="C6433" t="s">
        <v>28</v>
      </c>
      <c r="D6433" t="s">
        <v>29</v>
      </c>
      <c r="E6433" t="b">
        <v>1</v>
      </c>
      <c r="F6433" s="1">
        <v>45482.565358796302</v>
      </c>
      <c r="G6433" t="b">
        <v>1</v>
      </c>
      <c r="H6433" t="b">
        <v>1</v>
      </c>
      <c r="I6433" t="s">
        <v>30</v>
      </c>
      <c r="J6433" t="s">
        <v>80</v>
      </c>
      <c r="K6433" t="s">
        <v>59</v>
      </c>
      <c r="L6433">
        <v>144292</v>
      </c>
    </row>
    <row r="6434" spans="1:12" x14ac:dyDescent="0.25">
      <c r="A6434" t="s">
        <v>12</v>
      </c>
      <c r="B6434" t="s">
        <v>75</v>
      </c>
      <c r="C6434" t="s">
        <v>43</v>
      </c>
      <c r="D6434" t="s">
        <v>22</v>
      </c>
      <c r="E6434" t="b">
        <v>0</v>
      </c>
      <c r="F6434" s="1">
        <v>45434.35528935185</v>
      </c>
      <c r="G6434" t="b">
        <v>0</v>
      </c>
      <c r="H6434" t="b">
        <v>0</v>
      </c>
      <c r="I6434" t="s">
        <v>16</v>
      </c>
      <c r="J6434" t="s">
        <v>64</v>
      </c>
      <c r="K6434" t="s">
        <v>112</v>
      </c>
      <c r="L6434">
        <v>124883</v>
      </c>
    </row>
    <row r="6435" spans="1:12" x14ac:dyDescent="0.25">
      <c r="A6435" t="s">
        <v>49</v>
      </c>
      <c r="B6435" t="s">
        <v>61</v>
      </c>
      <c r="C6435" t="s">
        <v>40</v>
      </c>
      <c r="D6435" t="s">
        <v>22</v>
      </c>
      <c r="E6435" t="b">
        <v>1</v>
      </c>
      <c r="F6435" s="1">
        <v>45521.594375000001</v>
      </c>
      <c r="G6435" t="b">
        <v>1</v>
      </c>
      <c r="H6435" t="b">
        <v>1</v>
      </c>
      <c r="I6435" t="s">
        <v>51</v>
      </c>
      <c r="J6435" t="s">
        <v>52</v>
      </c>
      <c r="K6435" t="s">
        <v>120</v>
      </c>
      <c r="L6435">
        <v>99731</v>
      </c>
    </row>
    <row r="6436" spans="1:12" x14ac:dyDescent="0.25">
      <c r="A6436" t="s">
        <v>12</v>
      </c>
      <c r="B6436" t="s">
        <v>63</v>
      </c>
      <c r="C6436" t="s">
        <v>40</v>
      </c>
      <c r="D6436" t="s">
        <v>15</v>
      </c>
      <c r="E6436" t="b">
        <v>0</v>
      </c>
      <c r="F6436" s="1">
        <v>45402.197604166657</v>
      </c>
      <c r="G6436" t="b">
        <v>0</v>
      </c>
      <c r="H6436" t="b">
        <v>0</v>
      </c>
      <c r="I6436" t="s">
        <v>16</v>
      </c>
      <c r="J6436" t="s">
        <v>80</v>
      </c>
      <c r="K6436" t="s">
        <v>67</v>
      </c>
      <c r="L6436">
        <v>130279</v>
      </c>
    </row>
    <row r="6437" spans="1:12" x14ac:dyDescent="0.25">
      <c r="A6437" t="s">
        <v>12</v>
      </c>
      <c r="B6437" t="s">
        <v>75</v>
      </c>
      <c r="C6437" t="s">
        <v>68</v>
      </c>
      <c r="D6437" t="s">
        <v>22</v>
      </c>
      <c r="E6437" t="b">
        <v>1</v>
      </c>
      <c r="F6437" s="1">
        <v>45598.526770833327</v>
      </c>
      <c r="G6437" t="b">
        <v>1</v>
      </c>
      <c r="H6437" t="b">
        <v>0</v>
      </c>
      <c r="I6437" t="s">
        <v>16</v>
      </c>
      <c r="J6437" t="s">
        <v>57</v>
      </c>
      <c r="K6437" t="s">
        <v>96</v>
      </c>
      <c r="L6437">
        <v>149460</v>
      </c>
    </row>
    <row r="6438" spans="1:12" x14ac:dyDescent="0.25">
      <c r="A6438" t="s">
        <v>12</v>
      </c>
      <c r="B6438" t="s">
        <v>75</v>
      </c>
      <c r="C6438" t="s">
        <v>40</v>
      </c>
      <c r="D6438" t="s">
        <v>29</v>
      </c>
      <c r="E6438" t="b">
        <v>1</v>
      </c>
      <c r="F6438" s="1">
        <v>45557.989594907413</v>
      </c>
      <c r="G6438" t="b">
        <v>1</v>
      </c>
      <c r="H6438" t="b">
        <v>1</v>
      </c>
      <c r="I6438" t="s">
        <v>16</v>
      </c>
      <c r="J6438" t="s">
        <v>24</v>
      </c>
      <c r="K6438" t="s">
        <v>60</v>
      </c>
      <c r="L6438">
        <v>132419</v>
      </c>
    </row>
    <row r="6439" spans="1:12" x14ac:dyDescent="0.25">
      <c r="A6439" t="s">
        <v>19</v>
      </c>
      <c r="B6439" t="s">
        <v>86</v>
      </c>
      <c r="C6439" t="s">
        <v>68</v>
      </c>
      <c r="D6439" t="s">
        <v>29</v>
      </c>
      <c r="E6439" t="b">
        <v>0</v>
      </c>
      <c r="F6439" s="1">
        <v>45482.286099537043</v>
      </c>
      <c r="G6439" t="b">
        <v>1</v>
      </c>
      <c r="H6439" t="b">
        <v>0</v>
      </c>
      <c r="I6439" t="s">
        <v>23</v>
      </c>
      <c r="J6439" t="s">
        <v>52</v>
      </c>
      <c r="K6439" t="s">
        <v>111</v>
      </c>
      <c r="L6439">
        <v>68094</v>
      </c>
    </row>
    <row r="6440" spans="1:12" x14ac:dyDescent="0.25">
      <c r="A6440" t="s">
        <v>45</v>
      </c>
      <c r="B6440" t="s">
        <v>46</v>
      </c>
      <c r="C6440" t="s">
        <v>14</v>
      </c>
      <c r="D6440" t="s">
        <v>29</v>
      </c>
      <c r="E6440" t="b">
        <v>1</v>
      </c>
      <c r="F6440" s="1">
        <v>45626.277870370373</v>
      </c>
      <c r="G6440" t="b">
        <v>1</v>
      </c>
      <c r="H6440" t="b">
        <v>1</v>
      </c>
      <c r="I6440" t="s">
        <v>16</v>
      </c>
      <c r="J6440" t="s">
        <v>24</v>
      </c>
      <c r="K6440" t="s">
        <v>123</v>
      </c>
      <c r="L6440">
        <v>109844</v>
      </c>
    </row>
    <row r="6441" spans="1:12" x14ac:dyDescent="0.25">
      <c r="A6441" t="s">
        <v>54</v>
      </c>
      <c r="B6441" t="s">
        <v>79</v>
      </c>
      <c r="C6441" t="s">
        <v>43</v>
      </c>
      <c r="D6441" t="s">
        <v>29</v>
      </c>
      <c r="E6441" t="b">
        <v>1</v>
      </c>
      <c r="F6441" s="1">
        <v>45482.960925925923</v>
      </c>
      <c r="G6441" t="b">
        <v>1</v>
      </c>
      <c r="H6441" t="b">
        <v>1</v>
      </c>
      <c r="I6441" t="s">
        <v>30</v>
      </c>
      <c r="J6441" t="s">
        <v>64</v>
      </c>
      <c r="K6441" t="s">
        <v>53</v>
      </c>
      <c r="L6441">
        <v>142184</v>
      </c>
    </row>
    <row r="6442" spans="1:12" x14ac:dyDescent="0.25">
      <c r="A6442" t="s">
        <v>12</v>
      </c>
      <c r="B6442" t="s">
        <v>75</v>
      </c>
      <c r="C6442" t="s">
        <v>40</v>
      </c>
      <c r="D6442" t="s">
        <v>29</v>
      </c>
      <c r="E6442" t="b">
        <v>1</v>
      </c>
      <c r="F6442" s="1">
        <v>45394.913611111107</v>
      </c>
      <c r="G6442" t="b">
        <v>1</v>
      </c>
      <c r="H6442" t="b">
        <v>0</v>
      </c>
      <c r="I6442" t="s">
        <v>16</v>
      </c>
      <c r="J6442" t="s">
        <v>66</v>
      </c>
      <c r="K6442" t="s">
        <v>104</v>
      </c>
      <c r="L6442">
        <v>112577</v>
      </c>
    </row>
    <row r="6443" spans="1:12" x14ac:dyDescent="0.25">
      <c r="A6443" t="s">
        <v>12</v>
      </c>
      <c r="B6443" t="s">
        <v>13</v>
      </c>
      <c r="C6443" t="s">
        <v>68</v>
      </c>
      <c r="D6443" t="s">
        <v>29</v>
      </c>
      <c r="E6443" t="b">
        <v>1</v>
      </c>
      <c r="F6443" s="1">
        <v>45506.884722222218</v>
      </c>
      <c r="G6443" t="b">
        <v>1</v>
      </c>
      <c r="H6443" t="b">
        <v>1</v>
      </c>
      <c r="I6443" t="s">
        <v>16</v>
      </c>
      <c r="J6443" t="s">
        <v>44</v>
      </c>
      <c r="K6443" t="s">
        <v>81</v>
      </c>
      <c r="L6443">
        <v>148121</v>
      </c>
    </row>
    <row r="6444" spans="1:12" x14ac:dyDescent="0.25">
      <c r="A6444" t="s">
        <v>82</v>
      </c>
      <c r="B6444" t="s">
        <v>85</v>
      </c>
      <c r="C6444" t="s">
        <v>43</v>
      </c>
      <c r="D6444" t="s">
        <v>15</v>
      </c>
      <c r="E6444" t="b">
        <v>0</v>
      </c>
      <c r="F6444" s="1">
        <v>45555.385914351849</v>
      </c>
      <c r="G6444" t="b">
        <v>0</v>
      </c>
      <c r="H6444" t="b">
        <v>0</v>
      </c>
      <c r="I6444" t="s">
        <v>84</v>
      </c>
      <c r="J6444" t="s">
        <v>72</v>
      </c>
      <c r="K6444" t="s">
        <v>118</v>
      </c>
      <c r="L6444">
        <v>121017</v>
      </c>
    </row>
    <row r="6445" spans="1:12" x14ac:dyDescent="0.25">
      <c r="A6445" t="s">
        <v>19</v>
      </c>
      <c r="B6445" t="s">
        <v>20</v>
      </c>
      <c r="C6445" t="s">
        <v>28</v>
      </c>
      <c r="D6445" t="s">
        <v>29</v>
      </c>
      <c r="E6445" t="b">
        <v>0</v>
      </c>
      <c r="F6445" s="1">
        <v>45515.02820601852</v>
      </c>
      <c r="G6445" t="b">
        <v>0</v>
      </c>
      <c r="H6445" t="b">
        <v>0</v>
      </c>
      <c r="I6445" t="s">
        <v>23</v>
      </c>
      <c r="J6445" t="s">
        <v>31</v>
      </c>
      <c r="K6445" t="s">
        <v>93</v>
      </c>
      <c r="L6445">
        <v>73365</v>
      </c>
    </row>
    <row r="6446" spans="1:12" x14ac:dyDescent="0.25">
      <c r="A6446" t="s">
        <v>26</v>
      </c>
      <c r="B6446" t="s">
        <v>33</v>
      </c>
      <c r="C6446" t="s">
        <v>21</v>
      </c>
      <c r="D6446" t="s">
        <v>22</v>
      </c>
      <c r="E6446" t="b">
        <v>0</v>
      </c>
      <c r="F6446" s="1">
        <v>45623.556307870371</v>
      </c>
      <c r="G6446" t="b">
        <v>1</v>
      </c>
      <c r="H6446" t="b">
        <v>1</v>
      </c>
      <c r="I6446" t="s">
        <v>30</v>
      </c>
      <c r="J6446" t="s">
        <v>80</v>
      </c>
      <c r="K6446" t="s">
        <v>126</v>
      </c>
      <c r="L6446">
        <v>100376</v>
      </c>
    </row>
    <row r="6447" spans="1:12" x14ac:dyDescent="0.25">
      <c r="A6447" t="s">
        <v>49</v>
      </c>
      <c r="B6447" t="s">
        <v>50</v>
      </c>
      <c r="C6447" t="s">
        <v>14</v>
      </c>
      <c r="D6447" t="s">
        <v>29</v>
      </c>
      <c r="E6447" t="b">
        <v>1</v>
      </c>
      <c r="F6447" s="1">
        <v>45293.616412037038</v>
      </c>
      <c r="G6447" t="b">
        <v>0</v>
      </c>
      <c r="H6447" t="b">
        <v>1</v>
      </c>
      <c r="I6447" t="s">
        <v>51</v>
      </c>
      <c r="J6447" t="s">
        <v>57</v>
      </c>
      <c r="K6447" t="s">
        <v>69</v>
      </c>
      <c r="L6447">
        <v>86622</v>
      </c>
    </row>
    <row r="6448" spans="1:12" x14ac:dyDescent="0.25">
      <c r="A6448" t="s">
        <v>54</v>
      </c>
      <c r="B6448" t="s">
        <v>79</v>
      </c>
      <c r="C6448" t="s">
        <v>43</v>
      </c>
      <c r="D6448" t="s">
        <v>15</v>
      </c>
      <c r="E6448" t="b">
        <v>1</v>
      </c>
      <c r="F6448" s="1">
        <v>45481.621874999997</v>
      </c>
      <c r="G6448" t="b">
        <v>1</v>
      </c>
      <c r="H6448" t="b">
        <v>0</v>
      </c>
      <c r="I6448" t="s">
        <v>30</v>
      </c>
      <c r="J6448" t="s">
        <v>34</v>
      </c>
      <c r="K6448" t="s">
        <v>56</v>
      </c>
      <c r="L6448">
        <v>132861</v>
      </c>
    </row>
    <row r="6449" spans="1:12" x14ac:dyDescent="0.25">
      <c r="A6449" t="s">
        <v>54</v>
      </c>
      <c r="B6449" t="s">
        <v>55</v>
      </c>
      <c r="C6449" t="s">
        <v>43</v>
      </c>
      <c r="D6449" t="s">
        <v>29</v>
      </c>
      <c r="E6449" t="b">
        <v>1</v>
      </c>
      <c r="F6449" s="1">
        <v>45583.95045138889</v>
      </c>
      <c r="G6449" t="b">
        <v>0</v>
      </c>
      <c r="H6449" t="b">
        <v>1</v>
      </c>
      <c r="I6449" t="s">
        <v>30</v>
      </c>
      <c r="J6449" t="s">
        <v>66</v>
      </c>
      <c r="K6449" t="s">
        <v>106</v>
      </c>
      <c r="L6449">
        <v>152784</v>
      </c>
    </row>
    <row r="6450" spans="1:12" x14ac:dyDescent="0.25">
      <c r="A6450" t="s">
        <v>54</v>
      </c>
      <c r="B6450" t="s">
        <v>79</v>
      </c>
      <c r="C6450" t="s">
        <v>43</v>
      </c>
      <c r="D6450" t="s">
        <v>22</v>
      </c>
      <c r="E6450" t="b">
        <v>1</v>
      </c>
      <c r="F6450" s="1">
        <v>45599.370937500003</v>
      </c>
      <c r="G6450" t="b">
        <v>0</v>
      </c>
      <c r="H6450" t="b">
        <v>1</v>
      </c>
      <c r="I6450" t="s">
        <v>30</v>
      </c>
      <c r="J6450" t="s">
        <v>80</v>
      </c>
      <c r="K6450" t="s">
        <v>89</v>
      </c>
      <c r="L6450">
        <v>140951</v>
      </c>
    </row>
    <row r="6451" spans="1:12" x14ac:dyDescent="0.25">
      <c r="A6451" t="s">
        <v>38</v>
      </c>
      <c r="B6451" t="s">
        <v>39</v>
      </c>
      <c r="C6451" t="s">
        <v>43</v>
      </c>
      <c r="D6451" t="s">
        <v>22</v>
      </c>
      <c r="E6451" t="b">
        <v>0</v>
      </c>
      <c r="F6451" s="1">
        <v>45336.341909722221</v>
      </c>
      <c r="G6451" t="b">
        <v>0</v>
      </c>
      <c r="H6451" t="b">
        <v>1</v>
      </c>
      <c r="I6451" t="s">
        <v>41</v>
      </c>
      <c r="J6451" t="s">
        <v>57</v>
      </c>
      <c r="K6451" t="s">
        <v>104</v>
      </c>
      <c r="L6451">
        <v>89198</v>
      </c>
    </row>
    <row r="6452" spans="1:12" x14ac:dyDescent="0.25">
      <c r="A6452" t="s">
        <v>54</v>
      </c>
      <c r="B6452" t="s">
        <v>55</v>
      </c>
      <c r="C6452" t="s">
        <v>40</v>
      </c>
      <c r="D6452" t="s">
        <v>29</v>
      </c>
      <c r="E6452" t="b">
        <v>0</v>
      </c>
      <c r="F6452" s="1">
        <v>45416.397627314807</v>
      </c>
      <c r="G6452" t="b">
        <v>0</v>
      </c>
      <c r="H6452" t="b">
        <v>1</v>
      </c>
      <c r="I6452" t="s">
        <v>30</v>
      </c>
      <c r="J6452" t="s">
        <v>72</v>
      </c>
      <c r="K6452" t="s">
        <v>125</v>
      </c>
      <c r="L6452">
        <v>120067</v>
      </c>
    </row>
    <row r="6453" spans="1:12" x14ac:dyDescent="0.25">
      <c r="A6453" t="s">
        <v>19</v>
      </c>
      <c r="B6453" t="s">
        <v>94</v>
      </c>
      <c r="C6453" t="s">
        <v>68</v>
      </c>
      <c r="D6453" t="s">
        <v>29</v>
      </c>
      <c r="E6453" t="b">
        <v>0</v>
      </c>
      <c r="F6453" s="1">
        <v>45586.0778587963</v>
      </c>
      <c r="G6453" t="b">
        <v>1</v>
      </c>
      <c r="H6453" t="b">
        <v>1</v>
      </c>
      <c r="I6453" t="s">
        <v>23</v>
      </c>
      <c r="J6453" t="s">
        <v>64</v>
      </c>
      <c r="K6453" t="s">
        <v>128</v>
      </c>
      <c r="L6453">
        <v>85281</v>
      </c>
    </row>
    <row r="6454" spans="1:12" x14ac:dyDescent="0.25">
      <c r="A6454" t="s">
        <v>82</v>
      </c>
      <c r="B6454" t="s">
        <v>83</v>
      </c>
      <c r="C6454" t="s">
        <v>21</v>
      </c>
      <c r="D6454" t="s">
        <v>22</v>
      </c>
      <c r="E6454" t="b">
        <v>1</v>
      </c>
      <c r="F6454" s="1">
        <v>45629.530219907407</v>
      </c>
      <c r="G6454" t="b">
        <v>1</v>
      </c>
      <c r="H6454" t="b">
        <v>1</v>
      </c>
      <c r="I6454" t="s">
        <v>84</v>
      </c>
      <c r="J6454" t="s">
        <v>44</v>
      </c>
      <c r="K6454" t="s">
        <v>127</v>
      </c>
      <c r="L6454">
        <v>132270</v>
      </c>
    </row>
    <row r="6455" spans="1:12" x14ac:dyDescent="0.25">
      <c r="A6455" t="s">
        <v>49</v>
      </c>
      <c r="B6455" t="s">
        <v>61</v>
      </c>
      <c r="C6455" t="s">
        <v>28</v>
      </c>
      <c r="D6455" t="s">
        <v>15</v>
      </c>
      <c r="E6455" t="b">
        <v>0</v>
      </c>
      <c r="F6455" s="1">
        <v>45336.757453703707</v>
      </c>
      <c r="G6455" t="b">
        <v>0</v>
      </c>
      <c r="H6455" t="b">
        <v>0</v>
      </c>
      <c r="I6455" t="s">
        <v>51</v>
      </c>
      <c r="J6455" t="s">
        <v>24</v>
      </c>
      <c r="K6455" t="s">
        <v>35</v>
      </c>
      <c r="L6455">
        <v>82200</v>
      </c>
    </row>
    <row r="6456" spans="1:12" x14ac:dyDescent="0.25">
      <c r="A6456" t="s">
        <v>54</v>
      </c>
      <c r="B6456" t="s">
        <v>55</v>
      </c>
      <c r="C6456" t="s">
        <v>21</v>
      </c>
      <c r="D6456" t="s">
        <v>15</v>
      </c>
      <c r="E6456" t="b">
        <v>1</v>
      </c>
      <c r="F6456" s="1">
        <v>45400.848495370366</v>
      </c>
      <c r="G6456" t="b">
        <v>0</v>
      </c>
      <c r="H6456" t="b">
        <v>1</v>
      </c>
      <c r="I6456" t="s">
        <v>30</v>
      </c>
      <c r="J6456" t="s">
        <v>66</v>
      </c>
      <c r="K6456" t="s">
        <v>115</v>
      </c>
      <c r="L6456">
        <v>124091</v>
      </c>
    </row>
    <row r="6457" spans="1:12" x14ac:dyDescent="0.25">
      <c r="A6457" t="s">
        <v>38</v>
      </c>
      <c r="B6457" t="s">
        <v>95</v>
      </c>
      <c r="C6457" t="s">
        <v>21</v>
      </c>
      <c r="D6457" t="s">
        <v>29</v>
      </c>
      <c r="E6457" t="b">
        <v>0</v>
      </c>
      <c r="F6457" s="1">
        <v>45522.09170138889</v>
      </c>
      <c r="G6457" t="b">
        <v>0</v>
      </c>
      <c r="H6457" t="b">
        <v>0</v>
      </c>
      <c r="I6457" t="s">
        <v>41</v>
      </c>
      <c r="J6457" t="s">
        <v>24</v>
      </c>
      <c r="K6457" t="s">
        <v>123</v>
      </c>
      <c r="L6457">
        <v>78838</v>
      </c>
    </row>
    <row r="6458" spans="1:12" x14ac:dyDescent="0.25">
      <c r="A6458" t="s">
        <v>38</v>
      </c>
      <c r="B6458" t="s">
        <v>95</v>
      </c>
      <c r="C6458" t="s">
        <v>14</v>
      </c>
      <c r="D6458" t="s">
        <v>29</v>
      </c>
      <c r="E6458" t="b">
        <v>1</v>
      </c>
      <c r="F6458" s="1">
        <v>45646.982569444437</v>
      </c>
      <c r="G6458" t="b">
        <v>1</v>
      </c>
      <c r="H6458" t="b">
        <v>1</v>
      </c>
      <c r="I6458" t="s">
        <v>41</v>
      </c>
      <c r="J6458" t="s">
        <v>34</v>
      </c>
      <c r="K6458" t="s">
        <v>60</v>
      </c>
      <c r="L6458">
        <v>81735</v>
      </c>
    </row>
    <row r="6459" spans="1:12" x14ac:dyDescent="0.25">
      <c r="A6459" t="s">
        <v>19</v>
      </c>
      <c r="B6459" t="s">
        <v>20</v>
      </c>
      <c r="C6459" t="s">
        <v>14</v>
      </c>
      <c r="D6459" t="s">
        <v>15</v>
      </c>
      <c r="E6459" t="b">
        <v>1</v>
      </c>
      <c r="F6459" s="1">
        <v>45643.598622685182</v>
      </c>
      <c r="G6459" t="b">
        <v>0</v>
      </c>
      <c r="H6459" t="b">
        <v>0</v>
      </c>
      <c r="I6459" t="s">
        <v>23</v>
      </c>
      <c r="J6459" t="s">
        <v>66</v>
      </c>
      <c r="K6459" t="s">
        <v>100</v>
      </c>
      <c r="L6459">
        <v>68614</v>
      </c>
    </row>
    <row r="6460" spans="1:12" x14ac:dyDescent="0.25">
      <c r="A6460" t="s">
        <v>45</v>
      </c>
      <c r="B6460" t="s">
        <v>88</v>
      </c>
      <c r="C6460" t="s">
        <v>21</v>
      </c>
      <c r="D6460" t="s">
        <v>22</v>
      </c>
      <c r="E6460" t="b">
        <v>1</v>
      </c>
      <c r="F6460" s="1">
        <v>45307.168321759258</v>
      </c>
      <c r="G6460" t="b">
        <v>1</v>
      </c>
      <c r="H6460" t="b">
        <v>0</v>
      </c>
      <c r="I6460" t="s">
        <v>16</v>
      </c>
      <c r="J6460" t="s">
        <v>34</v>
      </c>
      <c r="K6460" t="s">
        <v>81</v>
      </c>
      <c r="L6460">
        <v>85398</v>
      </c>
    </row>
    <row r="6461" spans="1:12" x14ac:dyDescent="0.25">
      <c r="A6461" t="s">
        <v>12</v>
      </c>
      <c r="B6461" t="s">
        <v>13</v>
      </c>
      <c r="C6461" t="s">
        <v>40</v>
      </c>
      <c r="D6461" t="s">
        <v>29</v>
      </c>
      <c r="E6461" t="b">
        <v>0</v>
      </c>
      <c r="F6461" s="1">
        <v>45385.787986111107</v>
      </c>
      <c r="G6461" t="b">
        <v>1</v>
      </c>
      <c r="H6461" t="b">
        <v>0</v>
      </c>
      <c r="I6461" t="s">
        <v>16</v>
      </c>
      <c r="J6461" t="s">
        <v>72</v>
      </c>
      <c r="K6461" t="s">
        <v>87</v>
      </c>
      <c r="L6461">
        <v>138671</v>
      </c>
    </row>
    <row r="6462" spans="1:12" x14ac:dyDescent="0.25">
      <c r="A6462" t="s">
        <v>12</v>
      </c>
      <c r="B6462" t="s">
        <v>13</v>
      </c>
      <c r="C6462" t="s">
        <v>40</v>
      </c>
      <c r="D6462" t="s">
        <v>22</v>
      </c>
      <c r="E6462" t="b">
        <v>0</v>
      </c>
      <c r="F6462" s="1">
        <v>45469.947789351849</v>
      </c>
      <c r="G6462" t="b">
        <v>1</v>
      </c>
      <c r="H6462" t="b">
        <v>0</v>
      </c>
      <c r="I6462" t="s">
        <v>16</v>
      </c>
      <c r="J6462" t="s">
        <v>34</v>
      </c>
      <c r="K6462" t="s">
        <v>81</v>
      </c>
      <c r="L6462">
        <v>134241</v>
      </c>
    </row>
    <row r="6463" spans="1:12" x14ac:dyDescent="0.25">
      <c r="A6463" t="s">
        <v>19</v>
      </c>
      <c r="B6463" t="s">
        <v>86</v>
      </c>
      <c r="C6463" t="s">
        <v>21</v>
      </c>
      <c r="D6463" t="s">
        <v>15</v>
      </c>
      <c r="E6463" t="b">
        <v>1</v>
      </c>
      <c r="F6463" s="1">
        <v>45537.515625</v>
      </c>
      <c r="G6463" t="b">
        <v>1</v>
      </c>
      <c r="H6463" t="b">
        <v>0</v>
      </c>
      <c r="I6463" t="s">
        <v>23</v>
      </c>
      <c r="J6463" t="s">
        <v>47</v>
      </c>
      <c r="K6463" t="s">
        <v>121</v>
      </c>
      <c r="L6463">
        <v>61341</v>
      </c>
    </row>
    <row r="6464" spans="1:12" x14ac:dyDescent="0.25">
      <c r="A6464" t="s">
        <v>49</v>
      </c>
      <c r="B6464" t="s">
        <v>50</v>
      </c>
      <c r="C6464" t="s">
        <v>43</v>
      </c>
      <c r="D6464" t="s">
        <v>15</v>
      </c>
      <c r="E6464" t="b">
        <v>1</v>
      </c>
      <c r="F6464" s="1">
        <v>45555.502511574072</v>
      </c>
      <c r="G6464" t="b">
        <v>1</v>
      </c>
      <c r="H6464" t="b">
        <v>0</v>
      </c>
      <c r="I6464" t="s">
        <v>51</v>
      </c>
      <c r="J6464" t="s">
        <v>80</v>
      </c>
      <c r="K6464" t="s">
        <v>128</v>
      </c>
      <c r="L6464">
        <v>99124</v>
      </c>
    </row>
    <row r="6465" spans="1:12" x14ac:dyDescent="0.25">
      <c r="A6465" t="s">
        <v>19</v>
      </c>
      <c r="B6465" t="s">
        <v>36</v>
      </c>
      <c r="C6465" t="s">
        <v>40</v>
      </c>
      <c r="D6465" t="s">
        <v>22</v>
      </c>
      <c r="E6465" t="b">
        <v>0</v>
      </c>
      <c r="F6465" s="1">
        <v>45640.788032407407</v>
      </c>
      <c r="G6465" t="b">
        <v>1</v>
      </c>
      <c r="H6465" t="b">
        <v>0</v>
      </c>
      <c r="I6465" t="s">
        <v>23</v>
      </c>
      <c r="J6465" t="s">
        <v>70</v>
      </c>
      <c r="K6465" t="s">
        <v>122</v>
      </c>
      <c r="L6465">
        <v>76362</v>
      </c>
    </row>
    <row r="6466" spans="1:12" x14ac:dyDescent="0.25">
      <c r="A6466" t="s">
        <v>82</v>
      </c>
      <c r="B6466" t="s">
        <v>91</v>
      </c>
      <c r="C6466" t="s">
        <v>28</v>
      </c>
      <c r="D6466" t="s">
        <v>22</v>
      </c>
      <c r="E6466" t="b">
        <v>1</v>
      </c>
      <c r="F6466" s="1">
        <v>45336.095300925917</v>
      </c>
      <c r="G6466" t="b">
        <v>0</v>
      </c>
      <c r="H6466" t="b">
        <v>1</v>
      </c>
      <c r="I6466" t="s">
        <v>84</v>
      </c>
      <c r="J6466" t="s">
        <v>66</v>
      </c>
      <c r="K6466" t="s">
        <v>124</v>
      </c>
      <c r="L6466">
        <v>121781</v>
      </c>
    </row>
    <row r="6467" spans="1:12" x14ac:dyDescent="0.25">
      <c r="A6467" t="s">
        <v>38</v>
      </c>
      <c r="B6467" t="s">
        <v>95</v>
      </c>
      <c r="C6467" t="s">
        <v>14</v>
      </c>
      <c r="D6467" t="s">
        <v>15</v>
      </c>
      <c r="E6467" t="b">
        <v>0</v>
      </c>
      <c r="F6467" s="1">
        <v>45333.716770833344</v>
      </c>
      <c r="G6467" t="b">
        <v>0</v>
      </c>
      <c r="H6467" t="b">
        <v>0</v>
      </c>
      <c r="I6467" t="s">
        <v>41</v>
      </c>
      <c r="J6467" t="s">
        <v>17</v>
      </c>
      <c r="K6467" t="s">
        <v>56</v>
      </c>
      <c r="L6467">
        <v>69219</v>
      </c>
    </row>
    <row r="6468" spans="1:12" x14ac:dyDescent="0.25">
      <c r="A6468" t="s">
        <v>82</v>
      </c>
      <c r="B6468" t="s">
        <v>91</v>
      </c>
      <c r="C6468" t="s">
        <v>28</v>
      </c>
      <c r="D6468" t="s">
        <v>29</v>
      </c>
      <c r="E6468" t="b">
        <v>1</v>
      </c>
      <c r="F6468" s="1">
        <v>45550.42392361111</v>
      </c>
      <c r="G6468" t="b">
        <v>0</v>
      </c>
      <c r="H6468" t="b">
        <v>1</v>
      </c>
      <c r="I6468" t="s">
        <v>84</v>
      </c>
      <c r="J6468" t="s">
        <v>31</v>
      </c>
      <c r="K6468" t="s">
        <v>90</v>
      </c>
      <c r="L6468">
        <v>121043</v>
      </c>
    </row>
    <row r="6469" spans="1:12" x14ac:dyDescent="0.25">
      <c r="A6469" t="s">
        <v>26</v>
      </c>
      <c r="B6469" t="s">
        <v>33</v>
      </c>
      <c r="C6469" t="s">
        <v>40</v>
      </c>
      <c r="D6469" t="s">
        <v>15</v>
      </c>
      <c r="E6469" t="b">
        <v>0</v>
      </c>
      <c r="F6469" s="1">
        <v>45432.752557870372</v>
      </c>
      <c r="G6469" t="b">
        <v>0</v>
      </c>
      <c r="H6469" t="b">
        <v>1</v>
      </c>
      <c r="I6469" t="s">
        <v>30</v>
      </c>
      <c r="J6469" t="s">
        <v>70</v>
      </c>
      <c r="K6469" t="s">
        <v>58</v>
      </c>
      <c r="L6469">
        <v>124091</v>
      </c>
    </row>
    <row r="6470" spans="1:12" x14ac:dyDescent="0.25">
      <c r="A6470" t="s">
        <v>26</v>
      </c>
      <c r="B6470" t="s">
        <v>33</v>
      </c>
      <c r="C6470" t="s">
        <v>40</v>
      </c>
      <c r="D6470" t="s">
        <v>29</v>
      </c>
      <c r="E6470" t="b">
        <v>0</v>
      </c>
      <c r="F6470" s="1">
        <v>45465.421157407407</v>
      </c>
      <c r="G6470" t="b">
        <v>0</v>
      </c>
      <c r="H6470" t="b">
        <v>1</v>
      </c>
      <c r="I6470" t="s">
        <v>30</v>
      </c>
      <c r="J6470" t="s">
        <v>70</v>
      </c>
      <c r="K6470" t="s">
        <v>59</v>
      </c>
      <c r="L6470">
        <v>129415</v>
      </c>
    </row>
    <row r="6471" spans="1:12" x14ac:dyDescent="0.25">
      <c r="A6471" t="s">
        <v>45</v>
      </c>
      <c r="B6471" t="s">
        <v>46</v>
      </c>
      <c r="C6471" t="s">
        <v>68</v>
      </c>
      <c r="D6471" t="s">
        <v>15</v>
      </c>
      <c r="E6471" t="b">
        <v>1</v>
      </c>
      <c r="F6471" s="1">
        <v>45647.898495370369</v>
      </c>
      <c r="G6471" t="b">
        <v>0</v>
      </c>
      <c r="H6471" t="b">
        <v>1</v>
      </c>
      <c r="I6471" t="s">
        <v>16</v>
      </c>
      <c r="J6471" t="s">
        <v>52</v>
      </c>
      <c r="K6471" t="s">
        <v>35</v>
      </c>
      <c r="L6471">
        <v>99336</v>
      </c>
    </row>
    <row r="6472" spans="1:12" x14ac:dyDescent="0.25">
      <c r="A6472" t="s">
        <v>82</v>
      </c>
      <c r="B6472" t="s">
        <v>91</v>
      </c>
      <c r="C6472" t="s">
        <v>40</v>
      </c>
      <c r="D6472" t="s">
        <v>22</v>
      </c>
      <c r="E6472" t="b">
        <v>0</v>
      </c>
      <c r="F6472" s="1">
        <v>45367.923460648148</v>
      </c>
      <c r="G6472" t="b">
        <v>0</v>
      </c>
      <c r="H6472" t="b">
        <v>1</v>
      </c>
      <c r="I6472" t="s">
        <v>84</v>
      </c>
      <c r="J6472" t="s">
        <v>34</v>
      </c>
      <c r="K6472" t="s">
        <v>87</v>
      </c>
      <c r="L6472">
        <v>113255</v>
      </c>
    </row>
    <row r="6473" spans="1:12" x14ac:dyDescent="0.25">
      <c r="A6473" t="s">
        <v>49</v>
      </c>
      <c r="B6473" t="s">
        <v>108</v>
      </c>
      <c r="C6473" t="s">
        <v>21</v>
      </c>
      <c r="D6473" t="s">
        <v>22</v>
      </c>
      <c r="E6473" t="b">
        <v>0</v>
      </c>
      <c r="F6473" s="1">
        <v>45553.061030092591</v>
      </c>
      <c r="G6473" t="b">
        <v>1</v>
      </c>
      <c r="H6473" t="b">
        <v>1</v>
      </c>
      <c r="I6473" t="s">
        <v>51</v>
      </c>
      <c r="J6473" t="s">
        <v>47</v>
      </c>
      <c r="K6473" t="s">
        <v>89</v>
      </c>
      <c r="L6473">
        <v>90768</v>
      </c>
    </row>
    <row r="6474" spans="1:12" x14ac:dyDescent="0.25">
      <c r="A6474" t="s">
        <v>19</v>
      </c>
      <c r="B6474" t="s">
        <v>20</v>
      </c>
      <c r="C6474" t="s">
        <v>28</v>
      </c>
      <c r="D6474" t="s">
        <v>22</v>
      </c>
      <c r="E6474" t="b">
        <v>0</v>
      </c>
      <c r="F6474" s="1">
        <v>45616.946099537039</v>
      </c>
      <c r="G6474" t="b">
        <v>1</v>
      </c>
      <c r="H6474" t="b">
        <v>1</v>
      </c>
      <c r="I6474" t="s">
        <v>23</v>
      </c>
      <c r="J6474" t="s">
        <v>80</v>
      </c>
      <c r="K6474" t="s">
        <v>93</v>
      </c>
      <c r="L6474">
        <v>83354</v>
      </c>
    </row>
    <row r="6475" spans="1:12" x14ac:dyDescent="0.25">
      <c r="A6475" t="s">
        <v>26</v>
      </c>
      <c r="B6475" t="s">
        <v>71</v>
      </c>
      <c r="C6475" t="s">
        <v>21</v>
      </c>
      <c r="D6475" t="s">
        <v>29</v>
      </c>
      <c r="E6475" t="b">
        <v>1</v>
      </c>
      <c r="F6475" s="1">
        <v>45376.172824074078</v>
      </c>
      <c r="G6475" t="b">
        <v>0</v>
      </c>
      <c r="H6475" t="b">
        <v>0</v>
      </c>
      <c r="I6475" t="s">
        <v>30</v>
      </c>
      <c r="J6475" t="s">
        <v>52</v>
      </c>
      <c r="K6475" t="s">
        <v>56</v>
      </c>
      <c r="L6475">
        <v>95900</v>
      </c>
    </row>
    <row r="6476" spans="1:12" x14ac:dyDescent="0.25">
      <c r="A6476" t="s">
        <v>54</v>
      </c>
      <c r="B6476" t="s">
        <v>79</v>
      </c>
      <c r="C6476" t="s">
        <v>40</v>
      </c>
      <c r="D6476" t="s">
        <v>22</v>
      </c>
      <c r="E6476" t="b">
        <v>1</v>
      </c>
      <c r="F6476" s="1">
        <v>45595.257013888891</v>
      </c>
      <c r="G6476" t="b">
        <v>1</v>
      </c>
      <c r="H6476" t="b">
        <v>1</v>
      </c>
      <c r="I6476" t="s">
        <v>30</v>
      </c>
      <c r="J6476" t="s">
        <v>47</v>
      </c>
      <c r="K6476" t="s">
        <v>67</v>
      </c>
      <c r="L6476">
        <v>149518</v>
      </c>
    </row>
    <row r="6477" spans="1:12" x14ac:dyDescent="0.25">
      <c r="A6477" t="s">
        <v>12</v>
      </c>
      <c r="B6477" t="s">
        <v>13</v>
      </c>
      <c r="C6477" t="s">
        <v>40</v>
      </c>
      <c r="D6477" t="s">
        <v>29</v>
      </c>
      <c r="E6477" t="b">
        <v>1</v>
      </c>
      <c r="F6477" s="1">
        <v>45412.994895833333</v>
      </c>
      <c r="G6477" t="b">
        <v>1</v>
      </c>
      <c r="H6477" t="b">
        <v>1</v>
      </c>
      <c r="I6477" t="s">
        <v>16</v>
      </c>
      <c r="J6477" t="s">
        <v>17</v>
      </c>
      <c r="K6477" t="s">
        <v>104</v>
      </c>
      <c r="L6477">
        <v>127975</v>
      </c>
    </row>
    <row r="6478" spans="1:12" x14ac:dyDescent="0.25">
      <c r="A6478" t="s">
        <v>54</v>
      </c>
      <c r="B6478" t="s">
        <v>55</v>
      </c>
      <c r="C6478" t="s">
        <v>40</v>
      </c>
      <c r="D6478" t="s">
        <v>22</v>
      </c>
      <c r="E6478" t="b">
        <v>0</v>
      </c>
      <c r="F6478" s="1">
        <v>45529.100173611107</v>
      </c>
      <c r="G6478" t="b">
        <v>1</v>
      </c>
      <c r="H6478" t="b">
        <v>1</v>
      </c>
      <c r="I6478" t="s">
        <v>30</v>
      </c>
      <c r="J6478" t="s">
        <v>47</v>
      </c>
      <c r="K6478" t="s">
        <v>117</v>
      </c>
      <c r="L6478">
        <v>154737</v>
      </c>
    </row>
    <row r="6479" spans="1:12" x14ac:dyDescent="0.25">
      <c r="A6479" t="s">
        <v>26</v>
      </c>
      <c r="B6479" t="s">
        <v>71</v>
      </c>
      <c r="C6479" t="s">
        <v>21</v>
      </c>
      <c r="D6479" t="s">
        <v>22</v>
      </c>
      <c r="E6479" t="b">
        <v>0</v>
      </c>
      <c r="F6479" s="1">
        <v>45503.275324074071</v>
      </c>
      <c r="G6479" t="b">
        <v>0</v>
      </c>
      <c r="H6479" t="b">
        <v>1</v>
      </c>
      <c r="I6479" t="s">
        <v>30</v>
      </c>
      <c r="J6479" t="s">
        <v>66</v>
      </c>
      <c r="K6479" t="s">
        <v>127</v>
      </c>
      <c r="L6479">
        <v>111071</v>
      </c>
    </row>
    <row r="6480" spans="1:12" x14ac:dyDescent="0.25">
      <c r="A6480" t="s">
        <v>82</v>
      </c>
      <c r="B6480" t="s">
        <v>91</v>
      </c>
      <c r="C6480" t="s">
        <v>40</v>
      </c>
      <c r="D6480" t="s">
        <v>29</v>
      </c>
      <c r="E6480" t="b">
        <v>1</v>
      </c>
      <c r="F6480" s="1">
        <v>45384.192673611113</v>
      </c>
      <c r="G6480" t="b">
        <v>0</v>
      </c>
      <c r="H6480" t="b">
        <v>0</v>
      </c>
      <c r="I6480" t="s">
        <v>84</v>
      </c>
      <c r="J6480" t="s">
        <v>72</v>
      </c>
      <c r="K6480" t="s">
        <v>78</v>
      </c>
      <c r="L6480">
        <v>122031</v>
      </c>
    </row>
    <row r="6481" spans="1:12" x14ac:dyDescent="0.25">
      <c r="A6481" t="s">
        <v>38</v>
      </c>
      <c r="B6481" t="s">
        <v>95</v>
      </c>
      <c r="C6481" t="s">
        <v>68</v>
      </c>
      <c r="D6481" t="s">
        <v>29</v>
      </c>
      <c r="E6481" t="b">
        <v>0</v>
      </c>
      <c r="F6481" s="1">
        <v>45542.373171296298</v>
      </c>
      <c r="G6481" t="b">
        <v>1</v>
      </c>
      <c r="H6481" t="b">
        <v>0</v>
      </c>
      <c r="I6481" t="s">
        <v>41</v>
      </c>
      <c r="J6481" t="s">
        <v>24</v>
      </c>
      <c r="K6481" t="s">
        <v>115</v>
      </c>
      <c r="L6481">
        <v>85327</v>
      </c>
    </row>
    <row r="6482" spans="1:12" x14ac:dyDescent="0.25">
      <c r="A6482" t="s">
        <v>45</v>
      </c>
      <c r="B6482" t="s">
        <v>88</v>
      </c>
      <c r="C6482" t="s">
        <v>68</v>
      </c>
      <c r="D6482" t="s">
        <v>29</v>
      </c>
      <c r="E6482" t="b">
        <v>1</v>
      </c>
      <c r="F6482" s="1">
        <v>45464.259317129632</v>
      </c>
      <c r="G6482" t="b">
        <v>0</v>
      </c>
      <c r="H6482" t="b">
        <v>1</v>
      </c>
      <c r="I6482" t="s">
        <v>16</v>
      </c>
      <c r="J6482" t="s">
        <v>70</v>
      </c>
      <c r="K6482" t="s">
        <v>65</v>
      </c>
      <c r="L6482">
        <v>92250</v>
      </c>
    </row>
    <row r="6483" spans="1:12" x14ac:dyDescent="0.25">
      <c r="A6483" t="s">
        <v>82</v>
      </c>
      <c r="B6483" t="s">
        <v>91</v>
      </c>
      <c r="C6483" t="s">
        <v>21</v>
      </c>
      <c r="D6483" t="s">
        <v>15</v>
      </c>
      <c r="E6483" t="b">
        <v>1</v>
      </c>
      <c r="F6483" s="1">
        <v>45622.635787037027</v>
      </c>
      <c r="G6483" t="b">
        <v>1</v>
      </c>
      <c r="H6483" t="b">
        <v>0</v>
      </c>
      <c r="I6483" t="s">
        <v>84</v>
      </c>
      <c r="J6483" t="s">
        <v>17</v>
      </c>
      <c r="K6483" t="s">
        <v>105</v>
      </c>
      <c r="L6483">
        <v>125418</v>
      </c>
    </row>
    <row r="6484" spans="1:12" x14ac:dyDescent="0.25">
      <c r="A6484" t="s">
        <v>82</v>
      </c>
      <c r="B6484" t="s">
        <v>85</v>
      </c>
      <c r="C6484" t="s">
        <v>40</v>
      </c>
      <c r="D6484" t="s">
        <v>22</v>
      </c>
      <c r="E6484" t="b">
        <v>1</v>
      </c>
      <c r="F6484" s="1">
        <v>45294.249942129631</v>
      </c>
      <c r="G6484" t="b">
        <v>1</v>
      </c>
      <c r="H6484" t="b">
        <v>0</v>
      </c>
      <c r="I6484" t="s">
        <v>84</v>
      </c>
      <c r="J6484" t="s">
        <v>72</v>
      </c>
      <c r="K6484" t="s">
        <v>35</v>
      </c>
      <c r="L6484">
        <v>115786</v>
      </c>
    </row>
    <row r="6485" spans="1:12" x14ac:dyDescent="0.25">
      <c r="A6485" t="s">
        <v>12</v>
      </c>
      <c r="B6485" t="s">
        <v>63</v>
      </c>
      <c r="C6485" t="s">
        <v>28</v>
      </c>
      <c r="D6485" t="s">
        <v>22</v>
      </c>
      <c r="E6485" t="b">
        <v>1</v>
      </c>
      <c r="F6485" s="1">
        <v>45556.839432870373</v>
      </c>
      <c r="G6485" t="b">
        <v>0</v>
      </c>
      <c r="H6485" t="b">
        <v>0</v>
      </c>
      <c r="I6485" t="s">
        <v>16</v>
      </c>
      <c r="J6485" t="s">
        <v>80</v>
      </c>
      <c r="K6485" t="s">
        <v>129</v>
      </c>
      <c r="L6485">
        <v>132103</v>
      </c>
    </row>
    <row r="6486" spans="1:12" x14ac:dyDescent="0.25">
      <c r="A6486" t="s">
        <v>38</v>
      </c>
      <c r="B6486" t="s">
        <v>39</v>
      </c>
      <c r="C6486" t="s">
        <v>40</v>
      </c>
      <c r="D6486" t="s">
        <v>22</v>
      </c>
      <c r="E6486" t="b">
        <v>1</v>
      </c>
      <c r="F6486" s="1">
        <v>45526.328761574077</v>
      </c>
      <c r="G6486" t="b">
        <v>1</v>
      </c>
      <c r="H6486" t="b">
        <v>0</v>
      </c>
      <c r="I6486" t="s">
        <v>41</v>
      </c>
      <c r="J6486" t="s">
        <v>17</v>
      </c>
      <c r="K6486" t="s">
        <v>124</v>
      </c>
      <c r="L6486">
        <v>87835</v>
      </c>
    </row>
    <row r="6487" spans="1:12" x14ac:dyDescent="0.25">
      <c r="A6487" t="s">
        <v>12</v>
      </c>
      <c r="B6487" t="s">
        <v>75</v>
      </c>
      <c r="C6487" t="s">
        <v>21</v>
      </c>
      <c r="D6487" t="s">
        <v>29</v>
      </c>
      <c r="E6487" t="b">
        <v>0</v>
      </c>
      <c r="F6487" s="1">
        <v>45402.180798611109</v>
      </c>
      <c r="G6487" t="b">
        <v>1</v>
      </c>
      <c r="H6487" t="b">
        <v>0</v>
      </c>
      <c r="I6487" t="s">
        <v>16</v>
      </c>
      <c r="J6487" t="s">
        <v>31</v>
      </c>
      <c r="K6487" t="s">
        <v>74</v>
      </c>
      <c r="L6487">
        <v>114275</v>
      </c>
    </row>
    <row r="6488" spans="1:12" x14ac:dyDescent="0.25">
      <c r="A6488" t="s">
        <v>54</v>
      </c>
      <c r="B6488" t="s">
        <v>55</v>
      </c>
      <c r="C6488" t="s">
        <v>14</v>
      </c>
      <c r="D6488" t="s">
        <v>15</v>
      </c>
      <c r="E6488" t="b">
        <v>0</v>
      </c>
      <c r="F6488" s="1">
        <v>45469.184155092589</v>
      </c>
      <c r="G6488" t="b">
        <v>1</v>
      </c>
      <c r="H6488" t="b">
        <v>0</v>
      </c>
      <c r="I6488" t="s">
        <v>30</v>
      </c>
      <c r="J6488" t="s">
        <v>24</v>
      </c>
      <c r="K6488" t="s">
        <v>35</v>
      </c>
      <c r="L6488">
        <v>138227</v>
      </c>
    </row>
    <row r="6489" spans="1:12" x14ac:dyDescent="0.25">
      <c r="A6489" t="s">
        <v>49</v>
      </c>
      <c r="B6489" t="s">
        <v>61</v>
      </c>
      <c r="C6489" t="s">
        <v>14</v>
      </c>
      <c r="D6489" t="s">
        <v>29</v>
      </c>
      <c r="E6489" t="b">
        <v>1</v>
      </c>
      <c r="F6489" s="1">
        <v>45560.119837962957</v>
      </c>
      <c r="G6489" t="b">
        <v>1</v>
      </c>
      <c r="H6489" t="b">
        <v>0</v>
      </c>
      <c r="I6489" t="s">
        <v>51</v>
      </c>
      <c r="J6489" t="s">
        <v>66</v>
      </c>
      <c r="K6489" t="s">
        <v>99</v>
      </c>
      <c r="L6489">
        <v>98107</v>
      </c>
    </row>
    <row r="6490" spans="1:12" x14ac:dyDescent="0.25">
      <c r="A6490" t="s">
        <v>82</v>
      </c>
      <c r="B6490" t="s">
        <v>91</v>
      </c>
      <c r="C6490" t="s">
        <v>68</v>
      </c>
      <c r="D6490" t="s">
        <v>22</v>
      </c>
      <c r="E6490" t="b">
        <v>0</v>
      </c>
      <c r="F6490" s="1">
        <v>45348.048842592587</v>
      </c>
      <c r="G6490" t="b">
        <v>1</v>
      </c>
      <c r="H6490" t="b">
        <v>0</v>
      </c>
      <c r="I6490" t="s">
        <v>84</v>
      </c>
      <c r="J6490" t="s">
        <v>31</v>
      </c>
      <c r="K6490" t="s">
        <v>118</v>
      </c>
      <c r="L6490">
        <v>119343</v>
      </c>
    </row>
    <row r="6491" spans="1:12" x14ac:dyDescent="0.25">
      <c r="A6491" t="s">
        <v>38</v>
      </c>
      <c r="B6491" t="s">
        <v>39</v>
      </c>
      <c r="C6491" t="s">
        <v>68</v>
      </c>
      <c r="D6491" t="s">
        <v>22</v>
      </c>
      <c r="E6491" t="b">
        <v>0</v>
      </c>
      <c r="F6491" s="1">
        <v>45423.144004629627</v>
      </c>
      <c r="G6491" t="b">
        <v>0</v>
      </c>
      <c r="H6491" t="b">
        <v>0</v>
      </c>
      <c r="I6491" t="s">
        <v>41</v>
      </c>
      <c r="J6491" t="s">
        <v>24</v>
      </c>
      <c r="K6491" t="s">
        <v>89</v>
      </c>
      <c r="L6491">
        <v>66054</v>
      </c>
    </row>
    <row r="6492" spans="1:12" x14ac:dyDescent="0.25">
      <c r="A6492" t="s">
        <v>38</v>
      </c>
      <c r="B6492" t="s">
        <v>107</v>
      </c>
      <c r="C6492" t="s">
        <v>14</v>
      </c>
      <c r="D6492" t="s">
        <v>29</v>
      </c>
      <c r="E6492" t="b">
        <v>0</v>
      </c>
      <c r="F6492" s="1">
        <v>45611.572106481479</v>
      </c>
      <c r="G6492" t="b">
        <v>0</v>
      </c>
      <c r="H6492" t="b">
        <v>1</v>
      </c>
      <c r="I6492" t="s">
        <v>41</v>
      </c>
      <c r="J6492" t="s">
        <v>24</v>
      </c>
      <c r="K6492" t="s">
        <v>96</v>
      </c>
      <c r="L6492">
        <v>77151</v>
      </c>
    </row>
    <row r="6493" spans="1:12" x14ac:dyDescent="0.25">
      <c r="A6493" t="s">
        <v>19</v>
      </c>
      <c r="B6493" t="s">
        <v>94</v>
      </c>
      <c r="C6493" t="s">
        <v>40</v>
      </c>
      <c r="D6493" t="s">
        <v>29</v>
      </c>
      <c r="E6493" t="b">
        <v>1</v>
      </c>
      <c r="F6493" s="1">
        <v>45352.746793981481</v>
      </c>
      <c r="G6493" t="b">
        <v>1</v>
      </c>
      <c r="H6493" t="b">
        <v>0</v>
      </c>
      <c r="I6493" t="s">
        <v>23</v>
      </c>
      <c r="J6493" t="s">
        <v>57</v>
      </c>
      <c r="K6493" t="s">
        <v>128</v>
      </c>
      <c r="L6493">
        <v>76916</v>
      </c>
    </row>
    <row r="6494" spans="1:12" x14ac:dyDescent="0.25">
      <c r="A6494" t="s">
        <v>12</v>
      </c>
      <c r="B6494" t="s">
        <v>75</v>
      </c>
      <c r="C6494" t="s">
        <v>21</v>
      </c>
      <c r="D6494" t="s">
        <v>15</v>
      </c>
      <c r="E6494" t="b">
        <v>1</v>
      </c>
      <c r="F6494" s="1">
        <v>45301.501979166656</v>
      </c>
      <c r="G6494" t="b">
        <v>1</v>
      </c>
      <c r="H6494" t="b">
        <v>0</v>
      </c>
      <c r="I6494" t="s">
        <v>16</v>
      </c>
      <c r="J6494" t="s">
        <v>47</v>
      </c>
      <c r="K6494" t="s">
        <v>109</v>
      </c>
      <c r="L6494">
        <v>144688</v>
      </c>
    </row>
    <row r="6495" spans="1:12" x14ac:dyDescent="0.25">
      <c r="A6495" t="s">
        <v>54</v>
      </c>
      <c r="B6495" t="s">
        <v>79</v>
      </c>
      <c r="C6495" t="s">
        <v>68</v>
      </c>
      <c r="D6495" t="s">
        <v>22</v>
      </c>
      <c r="E6495" t="b">
        <v>1</v>
      </c>
      <c r="F6495" s="1">
        <v>45385.619976851849</v>
      </c>
      <c r="G6495" t="b">
        <v>0</v>
      </c>
      <c r="H6495" t="b">
        <v>0</v>
      </c>
      <c r="I6495" t="s">
        <v>30</v>
      </c>
      <c r="J6495" t="s">
        <v>52</v>
      </c>
      <c r="K6495" t="s">
        <v>89</v>
      </c>
      <c r="L6495">
        <v>124418</v>
      </c>
    </row>
    <row r="6496" spans="1:12" x14ac:dyDescent="0.25">
      <c r="A6496" t="s">
        <v>45</v>
      </c>
      <c r="B6496" t="s">
        <v>76</v>
      </c>
      <c r="C6496" t="s">
        <v>28</v>
      </c>
      <c r="D6496" t="s">
        <v>22</v>
      </c>
      <c r="E6496" t="b">
        <v>1</v>
      </c>
      <c r="F6496" s="1">
        <v>45377.634062500001</v>
      </c>
      <c r="G6496" t="b">
        <v>0</v>
      </c>
      <c r="H6496" t="b">
        <v>1</v>
      </c>
      <c r="I6496" t="s">
        <v>16</v>
      </c>
      <c r="J6496" t="s">
        <v>24</v>
      </c>
      <c r="K6496" t="s">
        <v>81</v>
      </c>
      <c r="L6496">
        <v>102421</v>
      </c>
    </row>
    <row r="6497" spans="1:12" x14ac:dyDescent="0.25">
      <c r="A6497" t="s">
        <v>12</v>
      </c>
      <c r="B6497" t="s">
        <v>63</v>
      </c>
      <c r="C6497" t="s">
        <v>68</v>
      </c>
      <c r="D6497" t="s">
        <v>22</v>
      </c>
      <c r="E6497" t="b">
        <v>1</v>
      </c>
      <c r="F6497" s="1">
        <v>45413.947256944448</v>
      </c>
      <c r="G6497" t="b">
        <v>0</v>
      </c>
      <c r="H6497" t="b">
        <v>1</v>
      </c>
      <c r="I6497" t="s">
        <v>16</v>
      </c>
      <c r="J6497" t="s">
        <v>17</v>
      </c>
      <c r="K6497" t="s">
        <v>35</v>
      </c>
      <c r="L6497">
        <v>124890</v>
      </c>
    </row>
    <row r="6498" spans="1:12" x14ac:dyDescent="0.25">
      <c r="A6498" t="s">
        <v>12</v>
      </c>
      <c r="B6498" t="s">
        <v>75</v>
      </c>
      <c r="C6498" t="s">
        <v>40</v>
      </c>
      <c r="D6498" t="s">
        <v>22</v>
      </c>
      <c r="E6498" t="b">
        <v>1</v>
      </c>
      <c r="F6498" s="1">
        <v>45314.608703703707</v>
      </c>
      <c r="G6498" t="b">
        <v>1</v>
      </c>
      <c r="H6498" t="b">
        <v>0</v>
      </c>
      <c r="I6498" t="s">
        <v>16</v>
      </c>
      <c r="J6498" t="s">
        <v>80</v>
      </c>
      <c r="K6498" t="s">
        <v>123</v>
      </c>
      <c r="L6498">
        <v>141004</v>
      </c>
    </row>
    <row r="6499" spans="1:12" x14ac:dyDescent="0.25">
      <c r="A6499" t="s">
        <v>54</v>
      </c>
      <c r="B6499" t="s">
        <v>55</v>
      </c>
      <c r="C6499" t="s">
        <v>21</v>
      </c>
      <c r="D6499" t="s">
        <v>22</v>
      </c>
      <c r="E6499" t="b">
        <v>0</v>
      </c>
      <c r="F6499" s="1">
        <v>45480.410520833328</v>
      </c>
      <c r="G6499" t="b">
        <v>1</v>
      </c>
      <c r="H6499" t="b">
        <v>0</v>
      </c>
      <c r="I6499" t="s">
        <v>30</v>
      </c>
      <c r="J6499" t="s">
        <v>57</v>
      </c>
      <c r="K6499" t="s">
        <v>37</v>
      </c>
      <c r="L6499">
        <v>151190</v>
      </c>
    </row>
    <row r="6500" spans="1:12" x14ac:dyDescent="0.25">
      <c r="A6500" t="s">
        <v>38</v>
      </c>
      <c r="B6500" t="s">
        <v>39</v>
      </c>
      <c r="C6500" t="s">
        <v>28</v>
      </c>
      <c r="D6500" t="s">
        <v>15</v>
      </c>
      <c r="E6500" t="b">
        <v>0</v>
      </c>
      <c r="F6500" s="1">
        <v>45389.364479166667</v>
      </c>
      <c r="G6500" t="b">
        <v>1</v>
      </c>
      <c r="H6500" t="b">
        <v>1</v>
      </c>
      <c r="I6500" t="s">
        <v>41</v>
      </c>
      <c r="J6500" t="s">
        <v>70</v>
      </c>
      <c r="K6500" t="s">
        <v>69</v>
      </c>
      <c r="L6500">
        <v>68189</v>
      </c>
    </row>
    <row r="6501" spans="1:12" x14ac:dyDescent="0.25">
      <c r="A6501" t="s">
        <v>54</v>
      </c>
      <c r="B6501" t="s">
        <v>79</v>
      </c>
      <c r="C6501" t="s">
        <v>21</v>
      </c>
      <c r="D6501" t="s">
        <v>29</v>
      </c>
      <c r="E6501" t="b">
        <v>1</v>
      </c>
      <c r="F6501" s="1">
        <v>45569.099629629629</v>
      </c>
      <c r="G6501" t="b">
        <v>0</v>
      </c>
      <c r="H6501" t="b">
        <v>1</v>
      </c>
      <c r="I6501" t="s">
        <v>30</v>
      </c>
      <c r="J6501" t="s">
        <v>72</v>
      </c>
      <c r="K6501" t="s">
        <v>114</v>
      </c>
      <c r="L6501">
        <v>118163</v>
      </c>
    </row>
    <row r="6502" spans="1:12" x14ac:dyDescent="0.25">
      <c r="A6502" t="s">
        <v>54</v>
      </c>
      <c r="B6502" t="s">
        <v>79</v>
      </c>
      <c r="C6502" t="s">
        <v>14</v>
      </c>
      <c r="D6502" t="s">
        <v>22</v>
      </c>
      <c r="E6502" t="b">
        <v>1</v>
      </c>
      <c r="F6502" s="1">
        <v>45543.203287037039</v>
      </c>
      <c r="G6502" t="b">
        <v>0</v>
      </c>
      <c r="H6502" t="b">
        <v>0</v>
      </c>
      <c r="I6502" t="s">
        <v>30</v>
      </c>
      <c r="J6502" t="s">
        <v>57</v>
      </c>
      <c r="K6502" t="s">
        <v>103</v>
      </c>
      <c r="L6502">
        <v>148283</v>
      </c>
    </row>
    <row r="6503" spans="1:12" x14ac:dyDescent="0.25">
      <c r="A6503" t="s">
        <v>49</v>
      </c>
      <c r="B6503" t="s">
        <v>108</v>
      </c>
      <c r="C6503" t="s">
        <v>21</v>
      </c>
      <c r="D6503" t="s">
        <v>22</v>
      </c>
      <c r="E6503" t="b">
        <v>0</v>
      </c>
      <c r="F6503" s="1">
        <v>45519.614016203697</v>
      </c>
      <c r="G6503" t="b">
        <v>0</v>
      </c>
      <c r="H6503" t="b">
        <v>1</v>
      </c>
      <c r="I6503" t="s">
        <v>51</v>
      </c>
      <c r="J6503" t="s">
        <v>47</v>
      </c>
      <c r="K6503" t="s">
        <v>104</v>
      </c>
      <c r="L6503">
        <v>84248</v>
      </c>
    </row>
    <row r="6504" spans="1:12" x14ac:dyDescent="0.25">
      <c r="A6504" t="s">
        <v>49</v>
      </c>
      <c r="B6504" t="s">
        <v>61</v>
      </c>
      <c r="C6504" t="s">
        <v>14</v>
      </c>
      <c r="D6504" t="s">
        <v>15</v>
      </c>
      <c r="E6504" t="b">
        <v>1</v>
      </c>
      <c r="F6504" s="1">
        <v>45488.015729166669</v>
      </c>
      <c r="G6504" t="b">
        <v>0</v>
      </c>
      <c r="H6504" t="b">
        <v>1</v>
      </c>
      <c r="I6504" t="s">
        <v>51</v>
      </c>
      <c r="J6504" t="s">
        <v>52</v>
      </c>
      <c r="K6504" t="s">
        <v>122</v>
      </c>
      <c r="L6504">
        <v>98020</v>
      </c>
    </row>
    <row r="6505" spans="1:12" x14ac:dyDescent="0.25">
      <c r="A6505" t="s">
        <v>49</v>
      </c>
      <c r="B6505" t="s">
        <v>50</v>
      </c>
      <c r="C6505" t="s">
        <v>14</v>
      </c>
      <c r="D6505" t="s">
        <v>15</v>
      </c>
      <c r="E6505" t="b">
        <v>1</v>
      </c>
      <c r="F6505" s="1">
        <v>45636.469259259262</v>
      </c>
      <c r="G6505" t="b">
        <v>1</v>
      </c>
      <c r="H6505" t="b">
        <v>0</v>
      </c>
      <c r="I6505" t="s">
        <v>51</v>
      </c>
      <c r="J6505" t="s">
        <v>66</v>
      </c>
      <c r="K6505" t="s">
        <v>116</v>
      </c>
      <c r="L6505">
        <v>70844</v>
      </c>
    </row>
    <row r="6506" spans="1:12" x14ac:dyDescent="0.25">
      <c r="A6506" t="s">
        <v>82</v>
      </c>
      <c r="B6506" t="s">
        <v>91</v>
      </c>
      <c r="C6506" t="s">
        <v>43</v>
      </c>
      <c r="D6506" t="s">
        <v>15</v>
      </c>
      <c r="E6506" t="b">
        <v>0</v>
      </c>
      <c r="F6506" s="1">
        <v>45501.106944444437</v>
      </c>
      <c r="G6506" t="b">
        <v>1</v>
      </c>
      <c r="H6506" t="b">
        <v>0</v>
      </c>
      <c r="I6506" t="s">
        <v>84</v>
      </c>
      <c r="J6506" t="s">
        <v>47</v>
      </c>
      <c r="K6506" t="s">
        <v>117</v>
      </c>
      <c r="L6506">
        <v>101261</v>
      </c>
    </row>
    <row r="6507" spans="1:12" x14ac:dyDescent="0.25">
      <c r="A6507" t="s">
        <v>12</v>
      </c>
      <c r="B6507" t="s">
        <v>63</v>
      </c>
      <c r="C6507" t="s">
        <v>14</v>
      </c>
      <c r="D6507" t="s">
        <v>15</v>
      </c>
      <c r="E6507" t="b">
        <v>0</v>
      </c>
      <c r="F6507" s="1">
        <v>45547.338761574072</v>
      </c>
      <c r="G6507" t="b">
        <v>1</v>
      </c>
      <c r="H6507" t="b">
        <v>0</v>
      </c>
      <c r="I6507" t="s">
        <v>16</v>
      </c>
      <c r="J6507" t="s">
        <v>44</v>
      </c>
      <c r="K6507" t="s">
        <v>113</v>
      </c>
      <c r="L6507">
        <v>137493</v>
      </c>
    </row>
    <row r="6508" spans="1:12" x14ac:dyDescent="0.25">
      <c r="A6508" t="s">
        <v>49</v>
      </c>
      <c r="B6508" t="s">
        <v>50</v>
      </c>
      <c r="C6508" t="s">
        <v>40</v>
      </c>
      <c r="D6508" t="s">
        <v>22</v>
      </c>
      <c r="E6508" t="b">
        <v>1</v>
      </c>
      <c r="F6508" s="1">
        <v>45617.580023148148</v>
      </c>
      <c r="G6508" t="b">
        <v>1</v>
      </c>
      <c r="H6508" t="b">
        <v>0</v>
      </c>
      <c r="I6508" t="s">
        <v>51</v>
      </c>
      <c r="J6508" t="s">
        <v>52</v>
      </c>
      <c r="K6508" t="s">
        <v>126</v>
      </c>
      <c r="L6508">
        <v>85755</v>
      </c>
    </row>
    <row r="6509" spans="1:12" x14ac:dyDescent="0.25">
      <c r="A6509" t="s">
        <v>54</v>
      </c>
      <c r="B6509" t="s">
        <v>55</v>
      </c>
      <c r="C6509" t="s">
        <v>40</v>
      </c>
      <c r="D6509" t="s">
        <v>22</v>
      </c>
      <c r="E6509" t="b">
        <v>1</v>
      </c>
      <c r="F6509" s="1">
        <v>45355.475405092591</v>
      </c>
      <c r="G6509" t="b">
        <v>0</v>
      </c>
      <c r="H6509" t="b">
        <v>0</v>
      </c>
      <c r="I6509" t="s">
        <v>30</v>
      </c>
      <c r="J6509" t="s">
        <v>72</v>
      </c>
      <c r="K6509" t="s">
        <v>96</v>
      </c>
      <c r="L6509">
        <v>140749</v>
      </c>
    </row>
    <row r="6510" spans="1:12" x14ac:dyDescent="0.25">
      <c r="A6510" t="s">
        <v>54</v>
      </c>
      <c r="B6510" t="s">
        <v>79</v>
      </c>
      <c r="C6510" t="s">
        <v>28</v>
      </c>
      <c r="D6510" t="s">
        <v>29</v>
      </c>
      <c r="E6510" t="b">
        <v>0</v>
      </c>
      <c r="F6510" s="1">
        <v>45346.855555555558</v>
      </c>
      <c r="G6510" t="b">
        <v>0</v>
      </c>
      <c r="H6510" t="b">
        <v>1</v>
      </c>
      <c r="I6510" t="s">
        <v>30</v>
      </c>
      <c r="J6510" t="s">
        <v>52</v>
      </c>
      <c r="K6510" t="s">
        <v>62</v>
      </c>
      <c r="L6510">
        <v>153815</v>
      </c>
    </row>
    <row r="6511" spans="1:12" x14ac:dyDescent="0.25">
      <c r="A6511" t="s">
        <v>54</v>
      </c>
      <c r="B6511" t="s">
        <v>79</v>
      </c>
      <c r="C6511" t="s">
        <v>21</v>
      </c>
      <c r="D6511" t="s">
        <v>29</v>
      </c>
      <c r="E6511" t="b">
        <v>0</v>
      </c>
      <c r="F6511" s="1">
        <v>45349.97210648148</v>
      </c>
      <c r="G6511" t="b">
        <v>1</v>
      </c>
      <c r="H6511" t="b">
        <v>1</v>
      </c>
      <c r="I6511" t="s">
        <v>30</v>
      </c>
      <c r="J6511" t="s">
        <v>17</v>
      </c>
      <c r="K6511" t="s">
        <v>74</v>
      </c>
      <c r="L6511">
        <v>129618</v>
      </c>
    </row>
    <row r="6512" spans="1:12" x14ac:dyDescent="0.25">
      <c r="A6512" t="s">
        <v>12</v>
      </c>
      <c r="B6512" t="s">
        <v>75</v>
      </c>
      <c r="C6512" t="s">
        <v>21</v>
      </c>
      <c r="D6512" t="s">
        <v>22</v>
      </c>
      <c r="E6512" t="b">
        <v>1</v>
      </c>
      <c r="F6512" s="1">
        <v>45344.246238425927</v>
      </c>
      <c r="G6512" t="b">
        <v>0</v>
      </c>
      <c r="H6512" t="b">
        <v>1</v>
      </c>
      <c r="I6512" t="s">
        <v>16</v>
      </c>
      <c r="J6512" t="s">
        <v>31</v>
      </c>
      <c r="K6512" t="s">
        <v>60</v>
      </c>
      <c r="L6512">
        <v>142992</v>
      </c>
    </row>
    <row r="6513" spans="1:12" x14ac:dyDescent="0.25">
      <c r="A6513" t="s">
        <v>19</v>
      </c>
      <c r="B6513" t="s">
        <v>94</v>
      </c>
      <c r="C6513" t="s">
        <v>68</v>
      </c>
      <c r="D6513" t="s">
        <v>22</v>
      </c>
      <c r="E6513" t="b">
        <v>1</v>
      </c>
      <c r="F6513" s="1">
        <v>45485.326898148152</v>
      </c>
      <c r="G6513" t="b">
        <v>0</v>
      </c>
      <c r="H6513" t="b">
        <v>1</v>
      </c>
      <c r="I6513" t="s">
        <v>23</v>
      </c>
      <c r="J6513" t="s">
        <v>44</v>
      </c>
      <c r="K6513" t="s">
        <v>111</v>
      </c>
      <c r="L6513">
        <v>84300</v>
      </c>
    </row>
    <row r="6514" spans="1:12" x14ac:dyDescent="0.25">
      <c r="A6514" t="s">
        <v>49</v>
      </c>
      <c r="B6514" t="s">
        <v>108</v>
      </c>
      <c r="C6514" t="s">
        <v>28</v>
      </c>
      <c r="D6514" t="s">
        <v>29</v>
      </c>
      <c r="E6514" t="b">
        <v>0</v>
      </c>
      <c r="F6514" s="1">
        <v>45599.890474537038</v>
      </c>
      <c r="G6514" t="b">
        <v>0</v>
      </c>
      <c r="H6514" t="b">
        <v>1</v>
      </c>
      <c r="I6514" t="s">
        <v>51</v>
      </c>
      <c r="J6514" t="s">
        <v>52</v>
      </c>
      <c r="K6514" t="s">
        <v>65</v>
      </c>
      <c r="L6514">
        <v>83806</v>
      </c>
    </row>
    <row r="6515" spans="1:12" x14ac:dyDescent="0.25">
      <c r="A6515" t="s">
        <v>82</v>
      </c>
      <c r="B6515" t="s">
        <v>85</v>
      </c>
      <c r="C6515" t="s">
        <v>28</v>
      </c>
      <c r="D6515" t="s">
        <v>29</v>
      </c>
      <c r="E6515" t="b">
        <v>0</v>
      </c>
      <c r="F6515" s="1">
        <v>45376.586064814823</v>
      </c>
      <c r="G6515" t="b">
        <v>1</v>
      </c>
      <c r="H6515" t="b">
        <v>1</v>
      </c>
      <c r="I6515" t="s">
        <v>84</v>
      </c>
      <c r="J6515" t="s">
        <v>31</v>
      </c>
      <c r="K6515" t="s">
        <v>81</v>
      </c>
      <c r="L6515">
        <v>103975</v>
      </c>
    </row>
    <row r="6516" spans="1:12" x14ac:dyDescent="0.25">
      <c r="A6516" t="s">
        <v>45</v>
      </c>
      <c r="B6516" t="s">
        <v>76</v>
      </c>
      <c r="C6516" t="s">
        <v>28</v>
      </c>
      <c r="D6516" t="s">
        <v>15</v>
      </c>
      <c r="E6516" t="b">
        <v>1</v>
      </c>
      <c r="F6516" s="1">
        <v>45474.056805555563</v>
      </c>
      <c r="G6516" t="b">
        <v>1</v>
      </c>
      <c r="H6516" t="b">
        <v>0</v>
      </c>
      <c r="I6516" t="s">
        <v>16</v>
      </c>
      <c r="J6516" t="s">
        <v>44</v>
      </c>
      <c r="K6516" t="s">
        <v>126</v>
      </c>
      <c r="L6516">
        <v>116124</v>
      </c>
    </row>
    <row r="6517" spans="1:12" x14ac:dyDescent="0.25">
      <c r="A6517" t="s">
        <v>54</v>
      </c>
      <c r="B6517" t="s">
        <v>79</v>
      </c>
      <c r="C6517" t="s">
        <v>40</v>
      </c>
      <c r="D6517" t="s">
        <v>22</v>
      </c>
      <c r="E6517" t="b">
        <v>0</v>
      </c>
      <c r="F6517" s="1">
        <v>45390.962893518517</v>
      </c>
      <c r="G6517" t="b">
        <v>1</v>
      </c>
      <c r="H6517" t="b">
        <v>1</v>
      </c>
      <c r="I6517" t="s">
        <v>30</v>
      </c>
      <c r="J6517" t="s">
        <v>17</v>
      </c>
      <c r="K6517" t="s">
        <v>37</v>
      </c>
      <c r="L6517">
        <v>138253</v>
      </c>
    </row>
    <row r="6518" spans="1:12" x14ac:dyDescent="0.25">
      <c r="A6518" t="s">
        <v>54</v>
      </c>
      <c r="B6518" t="s">
        <v>55</v>
      </c>
      <c r="C6518" t="s">
        <v>68</v>
      </c>
      <c r="D6518" t="s">
        <v>15</v>
      </c>
      <c r="E6518" t="b">
        <v>1</v>
      </c>
      <c r="F6518" s="1">
        <v>45386.553888888891</v>
      </c>
      <c r="G6518" t="b">
        <v>1</v>
      </c>
      <c r="H6518" t="b">
        <v>1</v>
      </c>
      <c r="I6518" t="s">
        <v>30</v>
      </c>
      <c r="J6518" t="s">
        <v>52</v>
      </c>
      <c r="K6518" t="s">
        <v>56</v>
      </c>
      <c r="L6518">
        <v>139483</v>
      </c>
    </row>
    <row r="6519" spans="1:12" x14ac:dyDescent="0.25">
      <c r="A6519" t="s">
        <v>45</v>
      </c>
      <c r="B6519" t="s">
        <v>88</v>
      </c>
      <c r="C6519" t="s">
        <v>28</v>
      </c>
      <c r="D6519" t="s">
        <v>22</v>
      </c>
      <c r="E6519" t="b">
        <v>0</v>
      </c>
      <c r="F6519" s="1">
        <v>45354.155798611107</v>
      </c>
      <c r="G6519" t="b">
        <v>1</v>
      </c>
      <c r="H6519" t="b">
        <v>0</v>
      </c>
      <c r="I6519" t="s">
        <v>16</v>
      </c>
      <c r="J6519" t="s">
        <v>34</v>
      </c>
      <c r="K6519" t="s">
        <v>35</v>
      </c>
      <c r="L6519">
        <v>116426</v>
      </c>
    </row>
    <row r="6520" spans="1:12" x14ac:dyDescent="0.25">
      <c r="A6520" t="s">
        <v>45</v>
      </c>
      <c r="B6520" t="s">
        <v>46</v>
      </c>
      <c r="C6520" t="s">
        <v>68</v>
      </c>
      <c r="D6520" t="s">
        <v>15</v>
      </c>
      <c r="E6520" t="b">
        <v>1</v>
      </c>
      <c r="F6520" s="1">
        <v>45351.472627314812</v>
      </c>
      <c r="G6520" t="b">
        <v>1</v>
      </c>
      <c r="H6520" t="b">
        <v>1</v>
      </c>
      <c r="I6520" t="s">
        <v>16</v>
      </c>
      <c r="J6520" t="s">
        <v>24</v>
      </c>
      <c r="K6520" t="s">
        <v>104</v>
      </c>
      <c r="L6520">
        <v>102691</v>
      </c>
    </row>
    <row r="6521" spans="1:12" x14ac:dyDescent="0.25">
      <c r="A6521" t="s">
        <v>82</v>
      </c>
      <c r="B6521" t="s">
        <v>83</v>
      </c>
      <c r="C6521" t="s">
        <v>68</v>
      </c>
      <c r="D6521" t="s">
        <v>22</v>
      </c>
      <c r="E6521" t="b">
        <v>0</v>
      </c>
      <c r="F6521" s="1">
        <v>45548.70784722222</v>
      </c>
      <c r="G6521" t="b">
        <v>0</v>
      </c>
      <c r="H6521" t="b">
        <v>1</v>
      </c>
      <c r="I6521" t="s">
        <v>84</v>
      </c>
      <c r="J6521" t="s">
        <v>44</v>
      </c>
      <c r="K6521" t="s">
        <v>100</v>
      </c>
      <c r="L6521">
        <v>116128</v>
      </c>
    </row>
    <row r="6522" spans="1:12" x14ac:dyDescent="0.25">
      <c r="A6522" t="s">
        <v>54</v>
      </c>
      <c r="B6522" t="s">
        <v>55</v>
      </c>
      <c r="C6522" t="s">
        <v>14</v>
      </c>
      <c r="D6522" t="s">
        <v>15</v>
      </c>
      <c r="E6522" t="b">
        <v>1</v>
      </c>
      <c r="F6522" s="1">
        <v>45348.349861111114</v>
      </c>
      <c r="G6522" t="b">
        <v>1</v>
      </c>
      <c r="H6522" t="b">
        <v>0</v>
      </c>
      <c r="I6522" t="s">
        <v>30</v>
      </c>
      <c r="J6522" t="s">
        <v>31</v>
      </c>
      <c r="K6522" t="s">
        <v>78</v>
      </c>
      <c r="L6522">
        <v>131003</v>
      </c>
    </row>
    <row r="6523" spans="1:12" x14ac:dyDescent="0.25">
      <c r="A6523" t="s">
        <v>82</v>
      </c>
      <c r="B6523" t="s">
        <v>91</v>
      </c>
      <c r="C6523" t="s">
        <v>40</v>
      </c>
      <c r="D6523" t="s">
        <v>29</v>
      </c>
      <c r="E6523" t="b">
        <v>1</v>
      </c>
      <c r="F6523" s="1">
        <v>45333.49459490741</v>
      </c>
      <c r="G6523" t="b">
        <v>0</v>
      </c>
      <c r="H6523" t="b">
        <v>0</v>
      </c>
      <c r="I6523" t="s">
        <v>84</v>
      </c>
      <c r="J6523" t="s">
        <v>24</v>
      </c>
      <c r="K6523" t="s">
        <v>104</v>
      </c>
      <c r="L6523">
        <v>103308</v>
      </c>
    </row>
    <row r="6524" spans="1:12" x14ac:dyDescent="0.25">
      <c r="A6524" t="s">
        <v>54</v>
      </c>
      <c r="B6524" t="s">
        <v>55</v>
      </c>
      <c r="C6524" t="s">
        <v>43</v>
      </c>
      <c r="D6524" t="s">
        <v>15</v>
      </c>
      <c r="E6524" t="b">
        <v>0</v>
      </c>
      <c r="F6524" s="1">
        <v>45420.590300925927</v>
      </c>
      <c r="G6524" t="b">
        <v>1</v>
      </c>
      <c r="H6524" t="b">
        <v>0</v>
      </c>
      <c r="I6524" t="s">
        <v>30</v>
      </c>
      <c r="J6524" t="s">
        <v>34</v>
      </c>
      <c r="K6524" t="s">
        <v>92</v>
      </c>
      <c r="L6524">
        <v>117963</v>
      </c>
    </row>
    <row r="6525" spans="1:12" x14ac:dyDescent="0.25">
      <c r="A6525" t="s">
        <v>12</v>
      </c>
      <c r="B6525" t="s">
        <v>75</v>
      </c>
      <c r="C6525" t="s">
        <v>28</v>
      </c>
      <c r="D6525" t="s">
        <v>15</v>
      </c>
      <c r="E6525" t="b">
        <v>0</v>
      </c>
      <c r="F6525" s="1">
        <v>45455.638043981482</v>
      </c>
      <c r="G6525" t="b">
        <v>0</v>
      </c>
      <c r="H6525" t="b">
        <v>0</v>
      </c>
      <c r="I6525" t="s">
        <v>16</v>
      </c>
      <c r="J6525" t="s">
        <v>31</v>
      </c>
      <c r="K6525" t="s">
        <v>35</v>
      </c>
      <c r="L6525">
        <v>128053</v>
      </c>
    </row>
    <row r="6526" spans="1:12" x14ac:dyDescent="0.25">
      <c r="A6526" t="s">
        <v>45</v>
      </c>
      <c r="B6526" t="s">
        <v>46</v>
      </c>
      <c r="C6526" t="s">
        <v>68</v>
      </c>
      <c r="D6526" t="s">
        <v>22</v>
      </c>
      <c r="E6526" t="b">
        <v>1</v>
      </c>
      <c r="F6526" s="1">
        <v>45629.600428240738</v>
      </c>
      <c r="G6526" t="b">
        <v>1</v>
      </c>
      <c r="H6526" t="b">
        <v>1</v>
      </c>
      <c r="I6526" t="s">
        <v>16</v>
      </c>
      <c r="J6526" t="s">
        <v>31</v>
      </c>
      <c r="K6526" t="s">
        <v>116</v>
      </c>
      <c r="L6526">
        <v>108869</v>
      </c>
    </row>
    <row r="6527" spans="1:12" x14ac:dyDescent="0.25">
      <c r="A6527" t="s">
        <v>38</v>
      </c>
      <c r="B6527" t="s">
        <v>95</v>
      </c>
      <c r="C6527" t="s">
        <v>43</v>
      </c>
      <c r="D6527" t="s">
        <v>15</v>
      </c>
      <c r="E6527" t="b">
        <v>0</v>
      </c>
      <c r="F6527" s="1">
        <v>45426.947314814817</v>
      </c>
      <c r="G6527" t="b">
        <v>0</v>
      </c>
      <c r="H6527" t="b">
        <v>1</v>
      </c>
      <c r="I6527" t="s">
        <v>41</v>
      </c>
      <c r="J6527" t="s">
        <v>24</v>
      </c>
      <c r="K6527" t="s">
        <v>77</v>
      </c>
      <c r="L6527">
        <v>67485</v>
      </c>
    </row>
    <row r="6528" spans="1:12" x14ac:dyDescent="0.25">
      <c r="A6528" t="s">
        <v>19</v>
      </c>
      <c r="B6528" t="s">
        <v>86</v>
      </c>
      <c r="C6528" t="s">
        <v>68</v>
      </c>
      <c r="D6528" t="s">
        <v>29</v>
      </c>
      <c r="E6528" t="b">
        <v>1</v>
      </c>
      <c r="F6528" s="1">
        <v>45368.729016203702</v>
      </c>
      <c r="G6528" t="b">
        <v>0</v>
      </c>
      <c r="H6528" t="b">
        <v>0</v>
      </c>
      <c r="I6528" t="s">
        <v>23</v>
      </c>
      <c r="J6528" t="s">
        <v>72</v>
      </c>
      <c r="K6528" t="s">
        <v>109</v>
      </c>
      <c r="L6528">
        <v>77683</v>
      </c>
    </row>
    <row r="6529" spans="1:12" x14ac:dyDescent="0.25">
      <c r="A6529" t="s">
        <v>49</v>
      </c>
      <c r="B6529" t="s">
        <v>108</v>
      </c>
      <c r="C6529" t="s">
        <v>68</v>
      </c>
      <c r="D6529" t="s">
        <v>22</v>
      </c>
      <c r="E6529" t="b">
        <v>1</v>
      </c>
      <c r="F6529" s="1">
        <v>45335.797453703701</v>
      </c>
      <c r="G6529" t="b">
        <v>0</v>
      </c>
      <c r="H6529" t="b">
        <v>0</v>
      </c>
      <c r="I6529" t="s">
        <v>51</v>
      </c>
      <c r="J6529" t="s">
        <v>44</v>
      </c>
      <c r="K6529" t="s">
        <v>119</v>
      </c>
      <c r="L6529">
        <v>98069</v>
      </c>
    </row>
    <row r="6530" spans="1:12" x14ac:dyDescent="0.25">
      <c r="A6530" t="s">
        <v>45</v>
      </c>
      <c r="B6530" t="s">
        <v>88</v>
      </c>
      <c r="C6530" t="s">
        <v>28</v>
      </c>
      <c r="D6530" t="s">
        <v>22</v>
      </c>
      <c r="E6530" t="b">
        <v>1</v>
      </c>
      <c r="F6530" s="1">
        <v>45336.914548611108</v>
      </c>
      <c r="G6530" t="b">
        <v>1</v>
      </c>
      <c r="H6530" t="b">
        <v>1</v>
      </c>
      <c r="I6530" t="s">
        <v>16</v>
      </c>
      <c r="J6530" t="s">
        <v>44</v>
      </c>
      <c r="K6530" t="s">
        <v>67</v>
      </c>
      <c r="L6530">
        <v>105702</v>
      </c>
    </row>
    <row r="6531" spans="1:12" x14ac:dyDescent="0.25">
      <c r="A6531" t="s">
        <v>26</v>
      </c>
      <c r="B6531" t="s">
        <v>33</v>
      </c>
      <c r="C6531" t="s">
        <v>21</v>
      </c>
      <c r="D6531" t="s">
        <v>29</v>
      </c>
      <c r="E6531" t="b">
        <v>0</v>
      </c>
      <c r="F6531" s="1">
        <v>45377.258275462962</v>
      </c>
      <c r="G6531" t="b">
        <v>1</v>
      </c>
      <c r="H6531" t="b">
        <v>0</v>
      </c>
      <c r="I6531" t="s">
        <v>30</v>
      </c>
      <c r="J6531" t="s">
        <v>66</v>
      </c>
      <c r="K6531" t="s">
        <v>69</v>
      </c>
      <c r="L6531">
        <v>106510</v>
      </c>
    </row>
    <row r="6532" spans="1:12" x14ac:dyDescent="0.25">
      <c r="A6532" t="s">
        <v>49</v>
      </c>
      <c r="B6532" t="s">
        <v>50</v>
      </c>
      <c r="C6532" t="s">
        <v>40</v>
      </c>
      <c r="D6532" t="s">
        <v>22</v>
      </c>
      <c r="E6532" t="b">
        <v>0</v>
      </c>
      <c r="F6532" s="1">
        <v>45309.07571759259</v>
      </c>
      <c r="G6532" t="b">
        <v>1</v>
      </c>
      <c r="H6532" t="b">
        <v>1</v>
      </c>
      <c r="I6532" t="s">
        <v>51</v>
      </c>
      <c r="J6532" t="s">
        <v>70</v>
      </c>
      <c r="K6532" t="s">
        <v>102</v>
      </c>
      <c r="L6532">
        <v>95486</v>
      </c>
    </row>
    <row r="6533" spans="1:12" x14ac:dyDescent="0.25">
      <c r="A6533" t="s">
        <v>12</v>
      </c>
      <c r="B6533" t="s">
        <v>75</v>
      </c>
      <c r="C6533" t="s">
        <v>68</v>
      </c>
      <c r="D6533" t="s">
        <v>15</v>
      </c>
      <c r="E6533" t="b">
        <v>1</v>
      </c>
      <c r="F6533" s="1">
        <v>45566.54142361111</v>
      </c>
      <c r="G6533" t="b">
        <v>1</v>
      </c>
      <c r="H6533" t="b">
        <v>0</v>
      </c>
      <c r="I6533" t="s">
        <v>16</v>
      </c>
      <c r="J6533" t="s">
        <v>24</v>
      </c>
      <c r="K6533" t="s">
        <v>121</v>
      </c>
      <c r="L6533">
        <v>132918</v>
      </c>
    </row>
    <row r="6534" spans="1:12" x14ac:dyDescent="0.25">
      <c r="A6534" t="s">
        <v>45</v>
      </c>
      <c r="B6534" t="s">
        <v>76</v>
      </c>
      <c r="C6534" t="s">
        <v>68</v>
      </c>
      <c r="D6534" t="s">
        <v>29</v>
      </c>
      <c r="E6534" t="b">
        <v>0</v>
      </c>
      <c r="F6534" s="1">
        <v>45365.734050925923</v>
      </c>
      <c r="G6534" t="b">
        <v>0</v>
      </c>
      <c r="H6534" t="b">
        <v>1</v>
      </c>
      <c r="I6534" t="s">
        <v>16</v>
      </c>
      <c r="J6534" t="s">
        <v>52</v>
      </c>
      <c r="K6534" t="s">
        <v>104</v>
      </c>
      <c r="L6534">
        <v>104452</v>
      </c>
    </row>
    <row r="6535" spans="1:12" x14ac:dyDescent="0.25">
      <c r="A6535" t="s">
        <v>54</v>
      </c>
      <c r="B6535" t="s">
        <v>79</v>
      </c>
      <c r="C6535" t="s">
        <v>21</v>
      </c>
      <c r="D6535" t="s">
        <v>29</v>
      </c>
      <c r="E6535" t="b">
        <v>1</v>
      </c>
      <c r="F6535" s="1">
        <v>45607.993842592587</v>
      </c>
      <c r="G6535" t="b">
        <v>1</v>
      </c>
      <c r="H6535" t="b">
        <v>1</v>
      </c>
      <c r="I6535" t="s">
        <v>30</v>
      </c>
      <c r="J6535" t="s">
        <v>66</v>
      </c>
      <c r="K6535" t="s">
        <v>120</v>
      </c>
      <c r="L6535">
        <v>128172</v>
      </c>
    </row>
    <row r="6536" spans="1:12" x14ac:dyDescent="0.25">
      <c r="A6536" t="s">
        <v>54</v>
      </c>
      <c r="B6536" t="s">
        <v>55</v>
      </c>
      <c r="C6536" t="s">
        <v>43</v>
      </c>
      <c r="D6536" t="s">
        <v>29</v>
      </c>
      <c r="E6536" t="b">
        <v>0</v>
      </c>
      <c r="F6536" s="1">
        <v>45544.037523148138</v>
      </c>
      <c r="G6536" t="b">
        <v>1</v>
      </c>
      <c r="H6536" t="b">
        <v>1</v>
      </c>
      <c r="I6536" t="s">
        <v>30</v>
      </c>
      <c r="J6536" t="s">
        <v>47</v>
      </c>
      <c r="K6536" t="s">
        <v>65</v>
      </c>
      <c r="L6536">
        <v>123183</v>
      </c>
    </row>
    <row r="6537" spans="1:12" x14ac:dyDescent="0.25">
      <c r="A6537" t="s">
        <v>49</v>
      </c>
      <c r="B6537" t="s">
        <v>108</v>
      </c>
      <c r="C6537" t="s">
        <v>40</v>
      </c>
      <c r="D6537" t="s">
        <v>29</v>
      </c>
      <c r="E6537" t="b">
        <v>0</v>
      </c>
      <c r="F6537" s="1">
        <v>45528.103807870371</v>
      </c>
      <c r="G6537" t="b">
        <v>0</v>
      </c>
      <c r="H6537" t="b">
        <v>0</v>
      </c>
      <c r="I6537" t="s">
        <v>51</v>
      </c>
      <c r="J6537" t="s">
        <v>31</v>
      </c>
      <c r="K6537" t="s">
        <v>69</v>
      </c>
      <c r="L6537">
        <v>79221</v>
      </c>
    </row>
    <row r="6538" spans="1:12" x14ac:dyDescent="0.25">
      <c r="A6538" t="s">
        <v>19</v>
      </c>
      <c r="B6538" t="s">
        <v>94</v>
      </c>
      <c r="C6538" t="s">
        <v>14</v>
      </c>
      <c r="D6538" t="s">
        <v>29</v>
      </c>
      <c r="E6538" t="b">
        <v>1</v>
      </c>
      <c r="F6538" s="1">
        <v>45469.73510416667</v>
      </c>
      <c r="G6538" t="b">
        <v>1</v>
      </c>
      <c r="H6538" t="b">
        <v>1</v>
      </c>
      <c r="I6538" t="s">
        <v>23</v>
      </c>
      <c r="J6538" t="s">
        <v>72</v>
      </c>
      <c r="K6538" t="s">
        <v>116</v>
      </c>
      <c r="L6538">
        <v>83718</v>
      </c>
    </row>
    <row r="6539" spans="1:12" x14ac:dyDescent="0.25">
      <c r="A6539" t="s">
        <v>38</v>
      </c>
      <c r="B6539" t="s">
        <v>95</v>
      </c>
      <c r="C6539" t="s">
        <v>14</v>
      </c>
      <c r="D6539" t="s">
        <v>29</v>
      </c>
      <c r="E6539" t="b">
        <v>0</v>
      </c>
      <c r="F6539" s="1">
        <v>45572.650358796287</v>
      </c>
      <c r="G6539" t="b">
        <v>0</v>
      </c>
      <c r="H6539" t="b">
        <v>1</v>
      </c>
      <c r="I6539" t="s">
        <v>41</v>
      </c>
      <c r="J6539" t="s">
        <v>34</v>
      </c>
      <c r="K6539" t="s">
        <v>58</v>
      </c>
      <c r="L6539">
        <v>65372</v>
      </c>
    </row>
    <row r="6540" spans="1:12" x14ac:dyDescent="0.25">
      <c r="A6540" t="s">
        <v>12</v>
      </c>
      <c r="B6540" t="s">
        <v>75</v>
      </c>
      <c r="C6540" t="s">
        <v>43</v>
      </c>
      <c r="D6540" t="s">
        <v>29</v>
      </c>
      <c r="E6540" t="b">
        <v>1</v>
      </c>
      <c r="F6540" s="1">
        <v>45308.622534722221</v>
      </c>
      <c r="G6540" t="b">
        <v>1</v>
      </c>
      <c r="H6540" t="b">
        <v>0</v>
      </c>
      <c r="I6540" t="s">
        <v>16</v>
      </c>
      <c r="J6540" t="s">
        <v>17</v>
      </c>
      <c r="K6540" t="s">
        <v>110</v>
      </c>
      <c r="L6540">
        <v>134810</v>
      </c>
    </row>
    <row r="6541" spans="1:12" x14ac:dyDescent="0.25">
      <c r="A6541" t="s">
        <v>38</v>
      </c>
      <c r="B6541" t="s">
        <v>39</v>
      </c>
      <c r="C6541" t="s">
        <v>40</v>
      </c>
      <c r="D6541" t="s">
        <v>22</v>
      </c>
      <c r="E6541" t="b">
        <v>1</v>
      </c>
      <c r="F6541" s="1">
        <v>45303.653368055559</v>
      </c>
      <c r="G6541" t="b">
        <v>0</v>
      </c>
      <c r="H6541" t="b">
        <v>0</v>
      </c>
      <c r="I6541" t="s">
        <v>41</v>
      </c>
      <c r="J6541" t="s">
        <v>24</v>
      </c>
      <c r="K6541" t="s">
        <v>89</v>
      </c>
      <c r="L6541">
        <v>91774</v>
      </c>
    </row>
    <row r="6542" spans="1:12" x14ac:dyDescent="0.25">
      <c r="A6542" t="s">
        <v>49</v>
      </c>
      <c r="B6542" t="s">
        <v>108</v>
      </c>
      <c r="C6542" t="s">
        <v>28</v>
      </c>
      <c r="D6542" t="s">
        <v>22</v>
      </c>
      <c r="E6542" t="b">
        <v>1</v>
      </c>
      <c r="F6542" s="1">
        <v>45394.011238425926</v>
      </c>
      <c r="G6542" t="b">
        <v>1</v>
      </c>
      <c r="H6542" t="b">
        <v>0</v>
      </c>
      <c r="I6542" t="s">
        <v>51</v>
      </c>
      <c r="J6542" t="s">
        <v>52</v>
      </c>
      <c r="K6542" t="s">
        <v>90</v>
      </c>
      <c r="L6542">
        <v>71087</v>
      </c>
    </row>
    <row r="6543" spans="1:12" x14ac:dyDescent="0.25">
      <c r="A6543" t="s">
        <v>19</v>
      </c>
      <c r="B6543" t="s">
        <v>94</v>
      </c>
      <c r="C6543" t="s">
        <v>43</v>
      </c>
      <c r="D6543" t="s">
        <v>15</v>
      </c>
      <c r="E6543" t="b">
        <v>1</v>
      </c>
      <c r="F6543" s="1">
        <v>45393.765949074077</v>
      </c>
      <c r="G6543" t="b">
        <v>0</v>
      </c>
      <c r="H6543" t="b">
        <v>0</v>
      </c>
      <c r="I6543" t="s">
        <v>23</v>
      </c>
      <c r="J6543" t="s">
        <v>70</v>
      </c>
      <c r="K6543" t="s">
        <v>18</v>
      </c>
      <c r="L6543">
        <v>76228</v>
      </c>
    </row>
    <row r="6544" spans="1:12" x14ac:dyDescent="0.25">
      <c r="A6544" t="s">
        <v>54</v>
      </c>
      <c r="B6544" t="s">
        <v>79</v>
      </c>
      <c r="C6544" t="s">
        <v>28</v>
      </c>
      <c r="D6544" t="s">
        <v>29</v>
      </c>
      <c r="E6544" t="b">
        <v>0</v>
      </c>
      <c r="F6544" s="1">
        <v>45372.127569444441</v>
      </c>
      <c r="G6544" t="b">
        <v>1</v>
      </c>
      <c r="H6544" t="b">
        <v>0</v>
      </c>
      <c r="I6544" t="s">
        <v>30</v>
      </c>
      <c r="J6544" t="s">
        <v>17</v>
      </c>
      <c r="K6544" t="s">
        <v>32</v>
      </c>
      <c r="L6544">
        <v>122222</v>
      </c>
    </row>
    <row r="6545" spans="1:12" x14ac:dyDescent="0.25">
      <c r="A6545" t="s">
        <v>45</v>
      </c>
      <c r="B6545" t="s">
        <v>46</v>
      </c>
      <c r="C6545" t="s">
        <v>14</v>
      </c>
      <c r="D6545" t="s">
        <v>15</v>
      </c>
      <c r="E6545" t="b">
        <v>0</v>
      </c>
      <c r="F6545" s="1">
        <v>45371.309328703697</v>
      </c>
      <c r="G6545" t="b">
        <v>0</v>
      </c>
      <c r="H6545" t="b">
        <v>0</v>
      </c>
      <c r="I6545" t="s">
        <v>16</v>
      </c>
      <c r="J6545" t="s">
        <v>80</v>
      </c>
      <c r="K6545" t="s">
        <v>58</v>
      </c>
      <c r="L6545">
        <v>94348</v>
      </c>
    </row>
    <row r="6546" spans="1:12" x14ac:dyDescent="0.25">
      <c r="A6546" t="s">
        <v>38</v>
      </c>
      <c r="B6546" t="s">
        <v>95</v>
      </c>
      <c r="C6546" t="s">
        <v>40</v>
      </c>
      <c r="D6546" t="s">
        <v>15</v>
      </c>
      <c r="E6546" t="b">
        <v>0</v>
      </c>
      <c r="F6546" s="1">
        <v>45607.620995370373</v>
      </c>
      <c r="G6546" t="b">
        <v>1</v>
      </c>
      <c r="H6546" t="b">
        <v>0</v>
      </c>
      <c r="I6546" t="s">
        <v>41</v>
      </c>
      <c r="J6546" t="s">
        <v>52</v>
      </c>
      <c r="K6546" t="s">
        <v>118</v>
      </c>
      <c r="L6546">
        <v>84644</v>
      </c>
    </row>
    <row r="6547" spans="1:12" x14ac:dyDescent="0.25">
      <c r="A6547" t="s">
        <v>12</v>
      </c>
      <c r="B6547" t="s">
        <v>75</v>
      </c>
      <c r="C6547" t="s">
        <v>40</v>
      </c>
      <c r="D6547" t="s">
        <v>22</v>
      </c>
      <c r="E6547" t="b">
        <v>0</v>
      </c>
      <c r="F6547" s="1">
        <v>45499.755069444444</v>
      </c>
      <c r="G6547" t="b">
        <v>1</v>
      </c>
      <c r="H6547" t="b">
        <v>0</v>
      </c>
      <c r="I6547" t="s">
        <v>16</v>
      </c>
      <c r="J6547" t="s">
        <v>80</v>
      </c>
      <c r="K6547" t="s">
        <v>60</v>
      </c>
      <c r="L6547">
        <v>122912</v>
      </c>
    </row>
    <row r="6548" spans="1:12" x14ac:dyDescent="0.25">
      <c r="A6548" t="s">
        <v>82</v>
      </c>
      <c r="B6548" t="s">
        <v>83</v>
      </c>
      <c r="C6548" t="s">
        <v>21</v>
      </c>
      <c r="D6548" t="s">
        <v>29</v>
      </c>
      <c r="E6548" t="b">
        <v>1</v>
      </c>
      <c r="F6548" s="1">
        <v>45530.266793981478</v>
      </c>
      <c r="G6548" t="b">
        <v>1</v>
      </c>
      <c r="H6548" t="b">
        <v>1</v>
      </c>
      <c r="I6548" t="s">
        <v>84</v>
      </c>
      <c r="J6548" t="s">
        <v>70</v>
      </c>
      <c r="K6548" t="s">
        <v>81</v>
      </c>
      <c r="L6548">
        <v>134300</v>
      </c>
    </row>
    <row r="6549" spans="1:12" x14ac:dyDescent="0.25">
      <c r="A6549" t="s">
        <v>12</v>
      </c>
      <c r="B6549" t="s">
        <v>63</v>
      </c>
      <c r="C6549" t="s">
        <v>21</v>
      </c>
      <c r="D6549" t="s">
        <v>15</v>
      </c>
      <c r="E6549" t="b">
        <v>0</v>
      </c>
      <c r="F6549" s="1">
        <v>45478.177754629629</v>
      </c>
      <c r="G6549" t="b">
        <v>1</v>
      </c>
      <c r="H6549" t="b">
        <v>0</v>
      </c>
      <c r="I6549" t="s">
        <v>16</v>
      </c>
      <c r="J6549" t="s">
        <v>64</v>
      </c>
      <c r="K6549" t="s">
        <v>124</v>
      </c>
      <c r="L6549">
        <v>111962</v>
      </c>
    </row>
    <row r="6550" spans="1:12" x14ac:dyDescent="0.25">
      <c r="A6550" t="s">
        <v>54</v>
      </c>
      <c r="B6550" t="s">
        <v>55</v>
      </c>
      <c r="C6550" t="s">
        <v>21</v>
      </c>
      <c r="D6550" t="s">
        <v>22</v>
      </c>
      <c r="E6550" t="b">
        <v>1</v>
      </c>
      <c r="F6550" s="1">
        <v>45414.684386574067</v>
      </c>
      <c r="G6550" t="b">
        <v>1</v>
      </c>
      <c r="H6550" t="b">
        <v>0</v>
      </c>
      <c r="I6550" t="s">
        <v>30</v>
      </c>
      <c r="J6550" t="s">
        <v>24</v>
      </c>
      <c r="K6550" t="s">
        <v>89</v>
      </c>
      <c r="L6550">
        <v>137727</v>
      </c>
    </row>
    <row r="6551" spans="1:12" x14ac:dyDescent="0.25">
      <c r="A6551" t="s">
        <v>54</v>
      </c>
      <c r="B6551" t="s">
        <v>55</v>
      </c>
      <c r="C6551" t="s">
        <v>21</v>
      </c>
      <c r="D6551" t="s">
        <v>22</v>
      </c>
      <c r="E6551" t="b">
        <v>1</v>
      </c>
      <c r="F6551" s="1">
        <v>45331.815381944441</v>
      </c>
      <c r="G6551" t="b">
        <v>1</v>
      </c>
      <c r="H6551" t="b">
        <v>0</v>
      </c>
      <c r="I6551" t="s">
        <v>30</v>
      </c>
      <c r="J6551" t="s">
        <v>70</v>
      </c>
      <c r="K6551" t="s">
        <v>59</v>
      </c>
      <c r="L6551">
        <v>132354</v>
      </c>
    </row>
    <row r="6552" spans="1:12" x14ac:dyDescent="0.25">
      <c r="A6552" t="s">
        <v>12</v>
      </c>
      <c r="B6552" t="s">
        <v>63</v>
      </c>
      <c r="C6552" t="s">
        <v>43</v>
      </c>
      <c r="D6552" t="s">
        <v>29</v>
      </c>
      <c r="E6552" t="b">
        <v>1</v>
      </c>
      <c r="F6552" s="1">
        <v>45427.37940972222</v>
      </c>
      <c r="G6552" t="b">
        <v>0</v>
      </c>
      <c r="H6552" t="b">
        <v>0</v>
      </c>
      <c r="I6552" t="s">
        <v>16</v>
      </c>
      <c r="J6552" t="s">
        <v>70</v>
      </c>
      <c r="K6552" t="s">
        <v>35</v>
      </c>
      <c r="L6552">
        <v>140279</v>
      </c>
    </row>
    <row r="6553" spans="1:12" x14ac:dyDescent="0.25">
      <c r="A6553" t="s">
        <v>19</v>
      </c>
      <c r="B6553" t="s">
        <v>20</v>
      </c>
      <c r="C6553" t="s">
        <v>14</v>
      </c>
      <c r="D6553" t="s">
        <v>22</v>
      </c>
      <c r="E6553" t="b">
        <v>0</v>
      </c>
      <c r="F6553" s="1">
        <v>45563.668553240743</v>
      </c>
      <c r="G6553" t="b">
        <v>0</v>
      </c>
      <c r="H6553" t="b">
        <v>1</v>
      </c>
      <c r="I6553" t="s">
        <v>23</v>
      </c>
      <c r="J6553" t="s">
        <v>66</v>
      </c>
      <c r="K6553" t="s">
        <v>60</v>
      </c>
      <c r="L6553">
        <v>87308</v>
      </c>
    </row>
    <row r="6554" spans="1:12" x14ac:dyDescent="0.25">
      <c r="A6554" t="s">
        <v>54</v>
      </c>
      <c r="B6554" t="s">
        <v>79</v>
      </c>
      <c r="C6554" t="s">
        <v>14</v>
      </c>
      <c r="D6554" t="s">
        <v>29</v>
      </c>
      <c r="E6554" t="b">
        <v>0</v>
      </c>
      <c r="F6554" s="1">
        <v>45332.025046296287</v>
      </c>
      <c r="G6554" t="b">
        <v>0</v>
      </c>
      <c r="H6554" t="b">
        <v>0</v>
      </c>
      <c r="I6554" t="s">
        <v>30</v>
      </c>
      <c r="J6554" t="s">
        <v>31</v>
      </c>
      <c r="K6554" t="s">
        <v>128</v>
      </c>
      <c r="L6554">
        <v>145153</v>
      </c>
    </row>
    <row r="6555" spans="1:12" x14ac:dyDescent="0.25">
      <c r="A6555" t="s">
        <v>82</v>
      </c>
      <c r="B6555" t="s">
        <v>83</v>
      </c>
      <c r="C6555" t="s">
        <v>40</v>
      </c>
      <c r="D6555" t="s">
        <v>15</v>
      </c>
      <c r="E6555" t="b">
        <v>0</v>
      </c>
      <c r="F6555" s="1">
        <v>45606.757037037038</v>
      </c>
      <c r="G6555" t="b">
        <v>1</v>
      </c>
      <c r="H6555" t="b">
        <v>0</v>
      </c>
      <c r="I6555" t="s">
        <v>84</v>
      </c>
      <c r="J6555" t="s">
        <v>64</v>
      </c>
      <c r="K6555" t="s">
        <v>117</v>
      </c>
      <c r="L6555">
        <v>124288</v>
      </c>
    </row>
    <row r="6556" spans="1:12" x14ac:dyDescent="0.25">
      <c r="A6556" t="s">
        <v>12</v>
      </c>
      <c r="B6556" t="s">
        <v>63</v>
      </c>
      <c r="C6556" t="s">
        <v>68</v>
      </c>
      <c r="D6556" t="s">
        <v>29</v>
      </c>
      <c r="E6556" t="b">
        <v>1</v>
      </c>
      <c r="F6556" s="1">
        <v>45296.384432870371</v>
      </c>
      <c r="G6556" t="b">
        <v>0</v>
      </c>
      <c r="H6556" t="b">
        <v>0</v>
      </c>
      <c r="I6556" t="s">
        <v>16</v>
      </c>
      <c r="J6556" t="s">
        <v>34</v>
      </c>
      <c r="K6556" t="s">
        <v>102</v>
      </c>
      <c r="L6556">
        <v>136744</v>
      </c>
    </row>
    <row r="6557" spans="1:12" x14ac:dyDescent="0.25">
      <c r="A6557" t="s">
        <v>19</v>
      </c>
      <c r="B6557" t="s">
        <v>36</v>
      </c>
      <c r="C6557" t="s">
        <v>14</v>
      </c>
      <c r="D6557" t="s">
        <v>22</v>
      </c>
      <c r="E6557" t="b">
        <v>0</v>
      </c>
      <c r="F6557" s="1">
        <v>45361.521053240736</v>
      </c>
      <c r="G6557" t="b">
        <v>1</v>
      </c>
      <c r="H6557" t="b">
        <v>1</v>
      </c>
      <c r="I6557" t="s">
        <v>23</v>
      </c>
      <c r="J6557" t="s">
        <v>57</v>
      </c>
      <c r="K6557" t="s">
        <v>99</v>
      </c>
      <c r="L6557">
        <v>83882</v>
      </c>
    </row>
    <row r="6558" spans="1:12" x14ac:dyDescent="0.25">
      <c r="A6558" t="s">
        <v>38</v>
      </c>
      <c r="B6558" t="s">
        <v>95</v>
      </c>
      <c r="C6558" t="s">
        <v>68</v>
      </c>
      <c r="D6558" t="s">
        <v>15</v>
      </c>
      <c r="E6558" t="b">
        <v>0</v>
      </c>
      <c r="F6558" s="1">
        <v>45356.020960648151</v>
      </c>
      <c r="G6558" t="b">
        <v>0</v>
      </c>
      <c r="H6558" t="b">
        <v>1</v>
      </c>
      <c r="I6558" t="s">
        <v>41</v>
      </c>
      <c r="J6558" t="s">
        <v>57</v>
      </c>
      <c r="K6558" t="s">
        <v>104</v>
      </c>
      <c r="L6558">
        <v>88048</v>
      </c>
    </row>
    <row r="6559" spans="1:12" x14ac:dyDescent="0.25">
      <c r="A6559" t="s">
        <v>82</v>
      </c>
      <c r="B6559" t="s">
        <v>83</v>
      </c>
      <c r="C6559" t="s">
        <v>68</v>
      </c>
      <c r="D6559" t="s">
        <v>29</v>
      </c>
      <c r="E6559" t="b">
        <v>0</v>
      </c>
      <c r="F6559" s="1">
        <v>45598.413321759261</v>
      </c>
      <c r="G6559" t="b">
        <v>0</v>
      </c>
      <c r="H6559" t="b">
        <v>1</v>
      </c>
      <c r="I6559" t="s">
        <v>84</v>
      </c>
      <c r="J6559" t="s">
        <v>34</v>
      </c>
      <c r="K6559" t="s">
        <v>35</v>
      </c>
      <c r="L6559">
        <v>116567</v>
      </c>
    </row>
    <row r="6560" spans="1:12" x14ac:dyDescent="0.25">
      <c r="A6560" t="s">
        <v>54</v>
      </c>
      <c r="B6560" t="s">
        <v>55</v>
      </c>
      <c r="C6560" t="s">
        <v>14</v>
      </c>
      <c r="D6560" t="s">
        <v>29</v>
      </c>
      <c r="E6560" t="b">
        <v>0</v>
      </c>
      <c r="F6560" s="1">
        <v>45633.961828703701</v>
      </c>
      <c r="G6560" t="b">
        <v>0</v>
      </c>
      <c r="H6560" t="b">
        <v>0</v>
      </c>
      <c r="I6560" t="s">
        <v>30</v>
      </c>
      <c r="J6560" t="s">
        <v>66</v>
      </c>
      <c r="K6560" t="s">
        <v>118</v>
      </c>
      <c r="L6560">
        <v>124055</v>
      </c>
    </row>
    <row r="6561" spans="1:12" x14ac:dyDescent="0.25">
      <c r="A6561" t="s">
        <v>12</v>
      </c>
      <c r="B6561" t="s">
        <v>63</v>
      </c>
      <c r="C6561" t="s">
        <v>40</v>
      </c>
      <c r="D6561" t="s">
        <v>29</v>
      </c>
      <c r="E6561" t="b">
        <v>0</v>
      </c>
      <c r="F6561" s="1">
        <v>45308.912581018521</v>
      </c>
      <c r="G6561" t="b">
        <v>1</v>
      </c>
      <c r="H6561" t="b">
        <v>0</v>
      </c>
      <c r="I6561" t="s">
        <v>16</v>
      </c>
      <c r="J6561" t="s">
        <v>24</v>
      </c>
      <c r="K6561" t="s">
        <v>56</v>
      </c>
      <c r="L6561">
        <v>141548</v>
      </c>
    </row>
    <row r="6562" spans="1:12" x14ac:dyDescent="0.25">
      <c r="A6562" t="s">
        <v>38</v>
      </c>
      <c r="B6562" t="s">
        <v>95</v>
      </c>
      <c r="C6562" t="s">
        <v>14</v>
      </c>
      <c r="D6562" t="s">
        <v>15</v>
      </c>
      <c r="E6562" t="b">
        <v>1</v>
      </c>
      <c r="F6562" s="1">
        <v>45468.850370370368</v>
      </c>
      <c r="G6562" t="b">
        <v>1</v>
      </c>
      <c r="H6562" t="b">
        <v>1</v>
      </c>
      <c r="I6562" t="s">
        <v>41</v>
      </c>
      <c r="J6562" t="s">
        <v>70</v>
      </c>
      <c r="K6562" t="s">
        <v>128</v>
      </c>
      <c r="L6562">
        <v>79658</v>
      </c>
    </row>
    <row r="6563" spans="1:12" x14ac:dyDescent="0.25">
      <c r="A6563" t="s">
        <v>49</v>
      </c>
      <c r="B6563" t="s">
        <v>61</v>
      </c>
      <c r="C6563" t="s">
        <v>40</v>
      </c>
      <c r="D6563" t="s">
        <v>22</v>
      </c>
      <c r="E6563" t="b">
        <v>1</v>
      </c>
      <c r="F6563" s="1">
        <v>45558.212210648147</v>
      </c>
      <c r="G6563" t="b">
        <v>0</v>
      </c>
      <c r="H6563" t="b">
        <v>1</v>
      </c>
      <c r="I6563" t="s">
        <v>51</v>
      </c>
      <c r="J6563" t="s">
        <v>44</v>
      </c>
      <c r="K6563" t="s">
        <v>116</v>
      </c>
      <c r="L6563">
        <v>99336</v>
      </c>
    </row>
    <row r="6564" spans="1:12" x14ac:dyDescent="0.25">
      <c r="A6564" t="s">
        <v>38</v>
      </c>
      <c r="B6564" t="s">
        <v>107</v>
      </c>
      <c r="C6564" t="s">
        <v>21</v>
      </c>
      <c r="D6564" t="s">
        <v>29</v>
      </c>
      <c r="E6564" t="b">
        <v>1</v>
      </c>
      <c r="F6564" s="1">
        <v>45569.473043981481</v>
      </c>
      <c r="G6564" t="b">
        <v>0</v>
      </c>
      <c r="H6564" t="b">
        <v>1</v>
      </c>
      <c r="I6564" t="s">
        <v>41</v>
      </c>
      <c r="J6564" t="s">
        <v>17</v>
      </c>
      <c r="K6564" t="s">
        <v>87</v>
      </c>
      <c r="L6564">
        <v>76340</v>
      </c>
    </row>
    <row r="6565" spans="1:12" x14ac:dyDescent="0.25">
      <c r="A6565" t="s">
        <v>26</v>
      </c>
      <c r="B6565" t="s">
        <v>33</v>
      </c>
      <c r="C6565" t="s">
        <v>40</v>
      </c>
      <c r="D6565" t="s">
        <v>29</v>
      </c>
      <c r="E6565" t="b">
        <v>0</v>
      </c>
      <c r="F6565" s="1">
        <v>45414.739953703713</v>
      </c>
      <c r="G6565" t="b">
        <v>0</v>
      </c>
      <c r="H6565" t="b">
        <v>0</v>
      </c>
      <c r="I6565" t="s">
        <v>30</v>
      </c>
      <c r="J6565" t="s">
        <v>72</v>
      </c>
      <c r="K6565" t="s">
        <v>96</v>
      </c>
      <c r="L6565">
        <v>109015</v>
      </c>
    </row>
    <row r="6566" spans="1:12" x14ac:dyDescent="0.25">
      <c r="A6566" t="s">
        <v>26</v>
      </c>
      <c r="B6566" t="s">
        <v>71</v>
      </c>
      <c r="C6566" t="s">
        <v>43</v>
      </c>
      <c r="D6566" t="s">
        <v>29</v>
      </c>
      <c r="E6566" t="b">
        <v>1</v>
      </c>
      <c r="F6566" s="1">
        <v>45314.629606481481</v>
      </c>
      <c r="G6566" t="b">
        <v>1</v>
      </c>
      <c r="H6566" t="b">
        <v>1</v>
      </c>
      <c r="I6566" t="s">
        <v>30</v>
      </c>
      <c r="J6566" t="s">
        <v>72</v>
      </c>
      <c r="K6566" t="s">
        <v>122</v>
      </c>
      <c r="L6566">
        <v>124019</v>
      </c>
    </row>
    <row r="6567" spans="1:12" x14ac:dyDescent="0.25">
      <c r="A6567" t="s">
        <v>26</v>
      </c>
      <c r="B6567" t="s">
        <v>71</v>
      </c>
      <c r="C6567" t="s">
        <v>14</v>
      </c>
      <c r="D6567" t="s">
        <v>15</v>
      </c>
      <c r="E6567" t="b">
        <v>1</v>
      </c>
      <c r="F6567" s="1">
        <v>45546.915648148148</v>
      </c>
      <c r="G6567" t="b">
        <v>0</v>
      </c>
      <c r="H6567" t="b">
        <v>1</v>
      </c>
      <c r="I6567" t="s">
        <v>30</v>
      </c>
      <c r="J6567" t="s">
        <v>31</v>
      </c>
      <c r="K6567" t="s">
        <v>78</v>
      </c>
      <c r="L6567">
        <v>87387</v>
      </c>
    </row>
    <row r="6568" spans="1:12" x14ac:dyDescent="0.25">
      <c r="A6568" t="s">
        <v>82</v>
      </c>
      <c r="B6568" t="s">
        <v>85</v>
      </c>
      <c r="C6568" t="s">
        <v>68</v>
      </c>
      <c r="D6568" t="s">
        <v>15</v>
      </c>
      <c r="E6568" t="b">
        <v>1</v>
      </c>
      <c r="F6568" s="1">
        <v>45336.689513888887</v>
      </c>
      <c r="G6568" t="b">
        <v>0</v>
      </c>
      <c r="H6568" t="b">
        <v>0</v>
      </c>
      <c r="I6568" t="s">
        <v>84</v>
      </c>
      <c r="J6568" t="s">
        <v>31</v>
      </c>
      <c r="K6568" t="s">
        <v>35</v>
      </c>
      <c r="L6568">
        <v>136457</v>
      </c>
    </row>
    <row r="6569" spans="1:12" x14ac:dyDescent="0.25">
      <c r="A6569" t="s">
        <v>49</v>
      </c>
      <c r="B6569" t="s">
        <v>50</v>
      </c>
      <c r="C6569" t="s">
        <v>28</v>
      </c>
      <c r="D6569" t="s">
        <v>29</v>
      </c>
      <c r="E6569" t="b">
        <v>1</v>
      </c>
      <c r="F6569" s="1">
        <v>45343.151342592602</v>
      </c>
      <c r="G6569" t="b">
        <v>0</v>
      </c>
      <c r="H6569" t="b">
        <v>1</v>
      </c>
      <c r="I6569" t="s">
        <v>51</v>
      </c>
      <c r="J6569" t="s">
        <v>31</v>
      </c>
      <c r="K6569" t="s">
        <v>126</v>
      </c>
      <c r="L6569">
        <v>89865</v>
      </c>
    </row>
    <row r="6570" spans="1:12" x14ac:dyDescent="0.25">
      <c r="A6570" t="s">
        <v>45</v>
      </c>
      <c r="B6570" t="s">
        <v>76</v>
      </c>
      <c r="C6570" t="s">
        <v>40</v>
      </c>
      <c r="D6570" t="s">
        <v>15</v>
      </c>
      <c r="E6570" t="b">
        <v>0</v>
      </c>
      <c r="F6570" s="1">
        <v>45325.500891203701</v>
      </c>
      <c r="G6570" t="b">
        <v>0</v>
      </c>
      <c r="H6570" t="b">
        <v>1</v>
      </c>
      <c r="I6570" t="s">
        <v>16</v>
      </c>
      <c r="J6570" t="s">
        <v>34</v>
      </c>
      <c r="K6570" t="s">
        <v>58</v>
      </c>
      <c r="L6570">
        <v>116807</v>
      </c>
    </row>
    <row r="6571" spans="1:12" x14ac:dyDescent="0.25">
      <c r="A6571" t="s">
        <v>19</v>
      </c>
      <c r="B6571" t="s">
        <v>94</v>
      </c>
      <c r="C6571" t="s">
        <v>68</v>
      </c>
      <c r="D6571" t="s">
        <v>15</v>
      </c>
      <c r="E6571" t="b">
        <v>0</v>
      </c>
      <c r="F6571" s="1">
        <v>45414.236828703702</v>
      </c>
      <c r="G6571" t="b">
        <v>1</v>
      </c>
      <c r="H6571" t="b">
        <v>0</v>
      </c>
      <c r="I6571" t="s">
        <v>23</v>
      </c>
      <c r="J6571" t="s">
        <v>17</v>
      </c>
      <c r="K6571" t="s">
        <v>78</v>
      </c>
      <c r="L6571">
        <v>70927</v>
      </c>
    </row>
    <row r="6572" spans="1:12" x14ac:dyDescent="0.25">
      <c r="A6572" t="s">
        <v>49</v>
      </c>
      <c r="B6572" t="s">
        <v>61</v>
      </c>
      <c r="C6572" t="s">
        <v>43</v>
      </c>
      <c r="D6572" t="s">
        <v>15</v>
      </c>
      <c r="E6572" t="b">
        <v>0</v>
      </c>
      <c r="F6572" s="1">
        <v>45556.43068287037</v>
      </c>
      <c r="G6572" t="b">
        <v>0</v>
      </c>
      <c r="H6572" t="b">
        <v>1</v>
      </c>
      <c r="I6572" t="s">
        <v>51</v>
      </c>
      <c r="J6572" t="s">
        <v>44</v>
      </c>
      <c r="K6572" t="s">
        <v>106</v>
      </c>
      <c r="L6572">
        <v>96487</v>
      </c>
    </row>
    <row r="6573" spans="1:12" x14ac:dyDescent="0.25">
      <c r="A6573" t="s">
        <v>38</v>
      </c>
      <c r="B6573" t="s">
        <v>95</v>
      </c>
      <c r="C6573" t="s">
        <v>28</v>
      </c>
      <c r="D6573" t="s">
        <v>15</v>
      </c>
      <c r="E6573" t="b">
        <v>1</v>
      </c>
      <c r="F6573" s="1">
        <v>45448.576516203713</v>
      </c>
      <c r="G6573" t="b">
        <v>1</v>
      </c>
      <c r="H6573" t="b">
        <v>1</v>
      </c>
      <c r="I6573" t="s">
        <v>41</v>
      </c>
      <c r="J6573" t="s">
        <v>44</v>
      </c>
      <c r="K6573" t="s">
        <v>62</v>
      </c>
      <c r="L6573">
        <v>69818</v>
      </c>
    </row>
    <row r="6574" spans="1:12" x14ac:dyDescent="0.25">
      <c r="A6574" t="s">
        <v>54</v>
      </c>
      <c r="B6574" t="s">
        <v>55</v>
      </c>
      <c r="C6574" t="s">
        <v>68</v>
      </c>
      <c r="D6574" t="s">
        <v>15</v>
      </c>
      <c r="E6574" t="b">
        <v>1</v>
      </c>
      <c r="F6574" s="1">
        <v>45614.652604166673</v>
      </c>
      <c r="G6574" t="b">
        <v>0</v>
      </c>
      <c r="H6574" t="b">
        <v>1</v>
      </c>
      <c r="I6574" t="s">
        <v>30</v>
      </c>
      <c r="J6574" t="s">
        <v>44</v>
      </c>
      <c r="K6574" t="s">
        <v>78</v>
      </c>
      <c r="L6574">
        <v>129509</v>
      </c>
    </row>
    <row r="6575" spans="1:12" x14ac:dyDescent="0.25">
      <c r="A6575" t="s">
        <v>38</v>
      </c>
      <c r="B6575" t="s">
        <v>107</v>
      </c>
      <c r="C6575" t="s">
        <v>68</v>
      </c>
      <c r="D6575" t="s">
        <v>15</v>
      </c>
      <c r="E6575" t="b">
        <v>0</v>
      </c>
      <c r="F6575" s="1">
        <v>45502.288344907407</v>
      </c>
      <c r="G6575" t="b">
        <v>1</v>
      </c>
      <c r="H6575" t="b">
        <v>1</v>
      </c>
      <c r="I6575" t="s">
        <v>41</v>
      </c>
      <c r="J6575" t="s">
        <v>47</v>
      </c>
      <c r="K6575" t="s">
        <v>124</v>
      </c>
      <c r="L6575">
        <v>65400</v>
      </c>
    </row>
    <row r="6576" spans="1:12" x14ac:dyDescent="0.25">
      <c r="A6576" t="s">
        <v>38</v>
      </c>
      <c r="B6576" t="s">
        <v>95</v>
      </c>
      <c r="C6576" t="s">
        <v>40</v>
      </c>
      <c r="D6576" t="s">
        <v>22</v>
      </c>
      <c r="E6576" t="b">
        <v>0</v>
      </c>
      <c r="F6576" s="1">
        <v>45548.248414351852</v>
      </c>
      <c r="G6576" t="b">
        <v>1</v>
      </c>
      <c r="H6576" t="b">
        <v>1</v>
      </c>
      <c r="I6576" t="s">
        <v>41</v>
      </c>
      <c r="J6576" t="s">
        <v>31</v>
      </c>
      <c r="K6576" t="s">
        <v>112</v>
      </c>
      <c r="L6576">
        <v>74806</v>
      </c>
    </row>
    <row r="6577" spans="1:12" x14ac:dyDescent="0.25">
      <c r="A6577" t="s">
        <v>49</v>
      </c>
      <c r="B6577" t="s">
        <v>61</v>
      </c>
      <c r="C6577" t="s">
        <v>14</v>
      </c>
      <c r="D6577" t="s">
        <v>29</v>
      </c>
      <c r="E6577" t="b">
        <v>0</v>
      </c>
      <c r="F6577" s="1">
        <v>45608.244722222233</v>
      </c>
      <c r="G6577" t="b">
        <v>0</v>
      </c>
      <c r="H6577" t="b">
        <v>1</v>
      </c>
      <c r="I6577" t="s">
        <v>51</v>
      </c>
      <c r="J6577" t="s">
        <v>44</v>
      </c>
      <c r="K6577" t="s">
        <v>106</v>
      </c>
      <c r="L6577">
        <v>86726</v>
      </c>
    </row>
    <row r="6578" spans="1:12" x14ac:dyDescent="0.25">
      <c r="A6578" t="s">
        <v>19</v>
      </c>
      <c r="B6578" t="s">
        <v>94</v>
      </c>
      <c r="C6578" t="s">
        <v>14</v>
      </c>
      <c r="D6578" t="s">
        <v>22</v>
      </c>
      <c r="E6578" t="b">
        <v>1</v>
      </c>
      <c r="F6578" s="1">
        <v>45414.117835648147</v>
      </c>
      <c r="G6578" t="b">
        <v>1</v>
      </c>
      <c r="H6578" t="b">
        <v>0</v>
      </c>
      <c r="I6578" t="s">
        <v>23</v>
      </c>
      <c r="J6578" t="s">
        <v>24</v>
      </c>
      <c r="K6578" t="s">
        <v>18</v>
      </c>
      <c r="L6578">
        <v>89392</v>
      </c>
    </row>
    <row r="6579" spans="1:12" x14ac:dyDescent="0.25">
      <c r="A6579" t="s">
        <v>38</v>
      </c>
      <c r="B6579" t="s">
        <v>95</v>
      </c>
      <c r="C6579" t="s">
        <v>21</v>
      </c>
      <c r="D6579" t="s">
        <v>22</v>
      </c>
      <c r="E6579" t="b">
        <v>0</v>
      </c>
      <c r="F6579" s="1">
        <v>45410.513668981483</v>
      </c>
      <c r="G6579" t="b">
        <v>0</v>
      </c>
      <c r="H6579" t="b">
        <v>0</v>
      </c>
      <c r="I6579" t="s">
        <v>41</v>
      </c>
      <c r="J6579" t="s">
        <v>17</v>
      </c>
      <c r="K6579" t="s">
        <v>100</v>
      </c>
      <c r="L6579">
        <v>84835</v>
      </c>
    </row>
    <row r="6580" spans="1:12" x14ac:dyDescent="0.25">
      <c r="A6580" t="s">
        <v>49</v>
      </c>
      <c r="B6580" t="s">
        <v>50</v>
      </c>
      <c r="C6580" t="s">
        <v>68</v>
      </c>
      <c r="D6580" t="s">
        <v>22</v>
      </c>
      <c r="E6580" t="b">
        <v>0</v>
      </c>
      <c r="F6580" s="1">
        <v>45429.562708333331</v>
      </c>
      <c r="G6580" t="b">
        <v>0</v>
      </c>
      <c r="H6580" t="b">
        <v>0</v>
      </c>
      <c r="I6580" t="s">
        <v>51</v>
      </c>
      <c r="J6580" t="s">
        <v>44</v>
      </c>
      <c r="K6580" t="s">
        <v>87</v>
      </c>
      <c r="L6580">
        <v>98154</v>
      </c>
    </row>
    <row r="6581" spans="1:12" x14ac:dyDescent="0.25">
      <c r="A6581" t="s">
        <v>12</v>
      </c>
      <c r="B6581" t="s">
        <v>63</v>
      </c>
      <c r="C6581" t="s">
        <v>43</v>
      </c>
      <c r="D6581" t="s">
        <v>22</v>
      </c>
      <c r="E6581" t="b">
        <v>0</v>
      </c>
      <c r="F6581" s="1">
        <v>45293.824583333328</v>
      </c>
      <c r="G6581" t="b">
        <v>0</v>
      </c>
      <c r="H6581" t="b">
        <v>1</v>
      </c>
      <c r="I6581" t="s">
        <v>16</v>
      </c>
      <c r="J6581" t="s">
        <v>57</v>
      </c>
      <c r="K6581" t="s">
        <v>114</v>
      </c>
      <c r="L6581">
        <v>141093</v>
      </c>
    </row>
    <row r="6582" spans="1:12" x14ac:dyDescent="0.25">
      <c r="A6582" t="s">
        <v>45</v>
      </c>
      <c r="B6582" t="s">
        <v>88</v>
      </c>
      <c r="C6582" t="s">
        <v>40</v>
      </c>
      <c r="D6582" t="s">
        <v>22</v>
      </c>
      <c r="E6582" t="b">
        <v>1</v>
      </c>
      <c r="F6582" s="1">
        <v>45628.04892361111</v>
      </c>
      <c r="G6582" t="b">
        <v>0</v>
      </c>
      <c r="H6582" t="b">
        <v>0</v>
      </c>
      <c r="I6582" t="s">
        <v>16</v>
      </c>
      <c r="J6582" t="s">
        <v>47</v>
      </c>
      <c r="K6582" t="s">
        <v>97</v>
      </c>
      <c r="L6582">
        <v>106381</v>
      </c>
    </row>
    <row r="6583" spans="1:12" x14ac:dyDescent="0.25">
      <c r="A6583" t="s">
        <v>26</v>
      </c>
      <c r="B6583" t="s">
        <v>27</v>
      </c>
      <c r="C6583" t="s">
        <v>14</v>
      </c>
      <c r="D6583" t="s">
        <v>22</v>
      </c>
      <c r="E6583" t="b">
        <v>0</v>
      </c>
      <c r="F6583" s="1">
        <v>45603.62232638889</v>
      </c>
      <c r="G6583" t="b">
        <v>0</v>
      </c>
      <c r="H6583" t="b">
        <v>0</v>
      </c>
      <c r="I6583" t="s">
        <v>30</v>
      </c>
      <c r="J6583" t="s">
        <v>52</v>
      </c>
      <c r="K6583" t="s">
        <v>103</v>
      </c>
      <c r="L6583">
        <v>117043</v>
      </c>
    </row>
    <row r="6584" spans="1:12" x14ac:dyDescent="0.25">
      <c r="A6584" t="s">
        <v>82</v>
      </c>
      <c r="B6584" t="s">
        <v>85</v>
      </c>
      <c r="C6584" t="s">
        <v>28</v>
      </c>
      <c r="D6584" t="s">
        <v>22</v>
      </c>
      <c r="E6584" t="b">
        <v>1</v>
      </c>
      <c r="F6584" s="1">
        <v>45600.613483796304</v>
      </c>
      <c r="G6584" t="b">
        <v>0</v>
      </c>
      <c r="H6584" t="b">
        <v>0</v>
      </c>
      <c r="I6584" t="s">
        <v>84</v>
      </c>
      <c r="J6584" t="s">
        <v>70</v>
      </c>
      <c r="K6584" t="s">
        <v>65</v>
      </c>
      <c r="L6584">
        <v>100945</v>
      </c>
    </row>
    <row r="6585" spans="1:12" x14ac:dyDescent="0.25">
      <c r="A6585" t="s">
        <v>12</v>
      </c>
      <c r="B6585" t="s">
        <v>13</v>
      </c>
      <c r="C6585" t="s">
        <v>43</v>
      </c>
      <c r="D6585" t="s">
        <v>29</v>
      </c>
      <c r="E6585" t="b">
        <v>0</v>
      </c>
      <c r="F6585" s="1">
        <v>45477.994479166657</v>
      </c>
      <c r="G6585" t="b">
        <v>0</v>
      </c>
      <c r="H6585" t="b">
        <v>1</v>
      </c>
      <c r="I6585" t="s">
        <v>16</v>
      </c>
      <c r="J6585" t="s">
        <v>57</v>
      </c>
      <c r="K6585" t="s">
        <v>65</v>
      </c>
      <c r="L6585">
        <v>125981</v>
      </c>
    </row>
    <row r="6586" spans="1:12" x14ac:dyDescent="0.25">
      <c r="A6586" t="s">
        <v>26</v>
      </c>
      <c r="B6586" t="s">
        <v>27</v>
      </c>
      <c r="C6586" t="s">
        <v>21</v>
      </c>
      <c r="D6586" t="s">
        <v>22</v>
      </c>
      <c r="E6586" t="b">
        <v>0</v>
      </c>
      <c r="F6586" s="1">
        <v>45630.101990740739</v>
      </c>
      <c r="G6586" t="b">
        <v>1</v>
      </c>
      <c r="H6586" t="b">
        <v>1</v>
      </c>
      <c r="I6586" t="s">
        <v>30</v>
      </c>
      <c r="J6586" t="s">
        <v>44</v>
      </c>
      <c r="K6586" t="s">
        <v>18</v>
      </c>
      <c r="L6586">
        <v>105507</v>
      </c>
    </row>
    <row r="6587" spans="1:12" x14ac:dyDescent="0.25">
      <c r="A6587" t="s">
        <v>54</v>
      </c>
      <c r="B6587" t="s">
        <v>79</v>
      </c>
      <c r="C6587" t="s">
        <v>21</v>
      </c>
      <c r="D6587" t="s">
        <v>29</v>
      </c>
      <c r="E6587" t="b">
        <v>1</v>
      </c>
      <c r="F6587" s="1">
        <v>45456.127951388888</v>
      </c>
      <c r="G6587" t="b">
        <v>1</v>
      </c>
      <c r="H6587" t="b">
        <v>0</v>
      </c>
      <c r="I6587" t="s">
        <v>30</v>
      </c>
      <c r="J6587" t="s">
        <v>47</v>
      </c>
      <c r="K6587" t="s">
        <v>81</v>
      </c>
      <c r="L6587">
        <v>139846</v>
      </c>
    </row>
    <row r="6588" spans="1:12" x14ac:dyDescent="0.25">
      <c r="A6588" t="s">
        <v>49</v>
      </c>
      <c r="B6588" t="s">
        <v>108</v>
      </c>
      <c r="C6588" t="s">
        <v>68</v>
      </c>
      <c r="D6588" t="s">
        <v>29</v>
      </c>
      <c r="E6588" t="b">
        <v>0</v>
      </c>
      <c r="F6588" s="1">
        <v>45574.985960648148</v>
      </c>
      <c r="G6588" t="b">
        <v>0</v>
      </c>
      <c r="H6588" t="b">
        <v>1</v>
      </c>
      <c r="I6588" t="s">
        <v>51</v>
      </c>
      <c r="J6588" t="s">
        <v>66</v>
      </c>
      <c r="K6588" t="s">
        <v>56</v>
      </c>
      <c r="L6588">
        <v>99201</v>
      </c>
    </row>
    <row r="6589" spans="1:12" x14ac:dyDescent="0.25">
      <c r="A6589" t="s">
        <v>82</v>
      </c>
      <c r="B6589" t="s">
        <v>91</v>
      </c>
      <c r="C6589" t="s">
        <v>68</v>
      </c>
      <c r="D6589" t="s">
        <v>15</v>
      </c>
      <c r="E6589" t="b">
        <v>1</v>
      </c>
      <c r="F6589" s="1">
        <v>45379.691805555558</v>
      </c>
      <c r="G6589" t="b">
        <v>1</v>
      </c>
      <c r="H6589" t="b">
        <v>0</v>
      </c>
      <c r="I6589" t="s">
        <v>84</v>
      </c>
      <c r="J6589" t="s">
        <v>31</v>
      </c>
      <c r="K6589" t="s">
        <v>120</v>
      </c>
      <c r="L6589">
        <v>136902</v>
      </c>
    </row>
    <row r="6590" spans="1:12" x14ac:dyDescent="0.25">
      <c r="A6590" t="s">
        <v>19</v>
      </c>
      <c r="B6590" t="s">
        <v>20</v>
      </c>
      <c r="C6590" t="s">
        <v>14</v>
      </c>
      <c r="D6590" t="s">
        <v>15</v>
      </c>
      <c r="E6590" t="b">
        <v>1</v>
      </c>
      <c r="F6590" s="1">
        <v>45472.809930555559</v>
      </c>
      <c r="G6590" t="b">
        <v>1</v>
      </c>
      <c r="H6590" t="b">
        <v>1</v>
      </c>
      <c r="I6590" t="s">
        <v>23</v>
      </c>
      <c r="J6590" t="s">
        <v>66</v>
      </c>
      <c r="K6590" t="s">
        <v>123</v>
      </c>
      <c r="L6590">
        <v>68403</v>
      </c>
    </row>
    <row r="6591" spans="1:12" x14ac:dyDescent="0.25">
      <c r="A6591" t="s">
        <v>26</v>
      </c>
      <c r="B6591" t="s">
        <v>33</v>
      </c>
      <c r="C6591" t="s">
        <v>40</v>
      </c>
      <c r="D6591" t="s">
        <v>15</v>
      </c>
      <c r="E6591" t="b">
        <v>0</v>
      </c>
      <c r="F6591" s="1">
        <v>45607.183807870373</v>
      </c>
      <c r="G6591" t="b">
        <v>0</v>
      </c>
      <c r="H6591" t="b">
        <v>1</v>
      </c>
      <c r="I6591" t="s">
        <v>30</v>
      </c>
      <c r="J6591" t="s">
        <v>44</v>
      </c>
      <c r="K6591" t="s">
        <v>118</v>
      </c>
      <c r="L6591">
        <v>113196</v>
      </c>
    </row>
    <row r="6592" spans="1:12" x14ac:dyDescent="0.25">
      <c r="A6592" t="s">
        <v>49</v>
      </c>
      <c r="B6592" t="s">
        <v>108</v>
      </c>
      <c r="C6592" t="s">
        <v>43</v>
      </c>
      <c r="D6592" t="s">
        <v>22</v>
      </c>
      <c r="E6592" t="b">
        <v>0</v>
      </c>
      <c r="F6592" s="1">
        <v>45379.711076388892</v>
      </c>
      <c r="G6592" t="b">
        <v>1</v>
      </c>
      <c r="H6592" t="b">
        <v>0</v>
      </c>
      <c r="I6592" t="s">
        <v>51</v>
      </c>
      <c r="J6592" t="s">
        <v>72</v>
      </c>
      <c r="K6592" t="s">
        <v>124</v>
      </c>
      <c r="L6592">
        <v>78726</v>
      </c>
    </row>
    <row r="6593" spans="1:12" x14ac:dyDescent="0.25">
      <c r="A6593" t="s">
        <v>49</v>
      </c>
      <c r="B6593" t="s">
        <v>61</v>
      </c>
      <c r="C6593" t="s">
        <v>40</v>
      </c>
      <c r="D6593" t="s">
        <v>15</v>
      </c>
      <c r="E6593" t="b">
        <v>1</v>
      </c>
      <c r="F6593" s="1">
        <v>45459.544351851851</v>
      </c>
      <c r="G6593" t="b">
        <v>0</v>
      </c>
      <c r="H6593" t="b">
        <v>1</v>
      </c>
      <c r="I6593" t="s">
        <v>51</v>
      </c>
      <c r="J6593" t="s">
        <v>44</v>
      </c>
      <c r="K6593" t="s">
        <v>25</v>
      </c>
      <c r="L6593">
        <v>81241</v>
      </c>
    </row>
    <row r="6594" spans="1:12" x14ac:dyDescent="0.25">
      <c r="A6594" t="s">
        <v>38</v>
      </c>
      <c r="B6594" t="s">
        <v>95</v>
      </c>
      <c r="C6594" t="s">
        <v>14</v>
      </c>
      <c r="D6594" t="s">
        <v>29</v>
      </c>
      <c r="E6594" t="b">
        <v>0</v>
      </c>
      <c r="F6594" s="1">
        <v>45460.971446759257</v>
      </c>
      <c r="G6594" t="b">
        <v>1</v>
      </c>
      <c r="H6594" t="b">
        <v>0</v>
      </c>
      <c r="I6594" t="s">
        <v>41</v>
      </c>
      <c r="J6594" t="s">
        <v>57</v>
      </c>
      <c r="K6594" t="s">
        <v>127</v>
      </c>
      <c r="L6594">
        <v>85900</v>
      </c>
    </row>
    <row r="6595" spans="1:12" x14ac:dyDescent="0.25">
      <c r="A6595" t="s">
        <v>19</v>
      </c>
      <c r="B6595" t="s">
        <v>86</v>
      </c>
      <c r="C6595" t="s">
        <v>14</v>
      </c>
      <c r="D6595" t="s">
        <v>15</v>
      </c>
      <c r="E6595" t="b">
        <v>0</v>
      </c>
      <c r="F6595" s="1">
        <v>45369.022256944438</v>
      </c>
      <c r="G6595" t="b">
        <v>1</v>
      </c>
      <c r="H6595" t="b">
        <v>1</v>
      </c>
      <c r="I6595" t="s">
        <v>23</v>
      </c>
      <c r="J6595" t="s">
        <v>17</v>
      </c>
      <c r="K6595" t="s">
        <v>120</v>
      </c>
      <c r="L6595">
        <v>76457</v>
      </c>
    </row>
    <row r="6596" spans="1:12" x14ac:dyDescent="0.25">
      <c r="A6596" t="s">
        <v>26</v>
      </c>
      <c r="B6596" t="s">
        <v>33</v>
      </c>
      <c r="C6596" t="s">
        <v>14</v>
      </c>
      <c r="D6596" t="s">
        <v>29</v>
      </c>
      <c r="E6596" t="b">
        <v>1</v>
      </c>
      <c r="F6596" s="1">
        <v>45531.431990740741</v>
      </c>
      <c r="G6596" t="b">
        <v>0</v>
      </c>
      <c r="H6596" t="b">
        <v>0</v>
      </c>
      <c r="I6596" t="s">
        <v>30</v>
      </c>
      <c r="J6596" t="s">
        <v>72</v>
      </c>
      <c r="K6596" t="s">
        <v>87</v>
      </c>
      <c r="L6596">
        <v>111131</v>
      </c>
    </row>
    <row r="6597" spans="1:12" x14ac:dyDescent="0.25">
      <c r="A6597" t="s">
        <v>38</v>
      </c>
      <c r="B6597" t="s">
        <v>39</v>
      </c>
      <c r="C6597" t="s">
        <v>43</v>
      </c>
      <c r="D6597" t="s">
        <v>15</v>
      </c>
      <c r="E6597" t="b">
        <v>0</v>
      </c>
      <c r="F6597" s="1">
        <v>45325.624178240738</v>
      </c>
      <c r="G6597" t="b">
        <v>1</v>
      </c>
      <c r="H6597" t="b">
        <v>0</v>
      </c>
      <c r="I6597" t="s">
        <v>41</v>
      </c>
      <c r="J6597" t="s">
        <v>34</v>
      </c>
      <c r="K6597" t="s">
        <v>128</v>
      </c>
      <c r="L6597">
        <v>80438</v>
      </c>
    </row>
    <row r="6598" spans="1:12" x14ac:dyDescent="0.25">
      <c r="A6598" t="s">
        <v>19</v>
      </c>
      <c r="B6598" t="s">
        <v>36</v>
      </c>
      <c r="C6598" t="s">
        <v>68</v>
      </c>
      <c r="D6598" t="s">
        <v>22</v>
      </c>
      <c r="E6598" t="b">
        <v>0</v>
      </c>
      <c r="F6598" s="1">
        <v>45634.263206018521</v>
      </c>
      <c r="G6598" t="b">
        <v>1</v>
      </c>
      <c r="H6598" t="b">
        <v>1</v>
      </c>
      <c r="I6598" t="s">
        <v>23</v>
      </c>
      <c r="J6598" t="s">
        <v>44</v>
      </c>
      <c r="K6598" t="s">
        <v>114</v>
      </c>
      <c r="L6598">
        <v>71093</v>
      </c>
    </row>
    <row r="6599" spans="1:12" x14ac:dyDescent="0.25">
      <c r="A6599" t="s">
        <v>54</v>
      </c>
      <c r="B6599" t="s">
        <v>79</v>
      </c>
      <c r="C6599" t="s">
        <v>40</v>
      </c>
      <c r="D6599" t="s">
        <v>15</v>
      </c>
      <c r="E6599" t="b">
        <v>0</v>
      </c>
      <c r="F6599" s="1">
        <v>45507.446875000001</v>
      </c>
      <c r="G6599" t="b">
        <v>0</v>
      </c>
      <c r="H6599" t="b">
        <v>1</v>
      </c>
      <c r="I6599" t="s">
        <v>30</v>
      </c>
      <c r="J6599" t="s">
        <v>70</v>
      </c>
      <c r="K6599" t="s">
        <v>104</v>
      </c>
      <c r="L6599">
        <v>121914</v>
      </c>
    </row>
    <row r="6600" spans="1:12" x14ac:dyDescent="0.25">
      <c r="A6600" t="s">
        <v>38</v>
      </c>
      <c r="B6600" t="s">
        <v>39</v>
      </c>
      <c r="C6600" t="s">
        <v>68</v>
      </c>
      <c r="D6600" t="s">
        <v>15</v>
      </c>
      <c r="E6600" t="b">
        <v>0</v>
      </c>
      <c r="F6600" s="1">
        <v>45554.095370370371</v>
      </c>
      <c r="G6600" t="b">
        <v>0</v>
      </c>
      <c r="H6600" t="b">
        <v>1</v>
      </c>
      <c r="I6600" t="s">
        <v>41</v>
      </c>
      <c r="J6600" t="s">
        <v>80</v>
      </c>
      <c r="K6600" t="s">
        <v>67</v>
      </c>
      <c r="L6600">
        <v>90301</v>
      </c>
    </row>
    <row r="6601" spans="1:12" x14ac:dyDescent="0.25">
      <c r="A6601" t="s">
        <v>82</v>
      </c>
      <c r="B6601" t="s">
        <v>91</v>
      </c>
      <c r="C6601" t="s">
        <v>28</v>
      </c>
      <c r="D6601" t="s">
        <v>29</v>
      </c>
      <c r="E6601" t="b">
        <v>1</v>
      </c>
      <c r="F6601" s="1">
        <v>45460.985636574071</v>
      </c>
      <c r="G6601" t="b">
        <v>1</v>
      </c>
      <c r="H6601" t="b">
        <v>1</v>
      </c>
      <c r="I6601" t="s">
        <v>84</v>
      </c>
      <c r="J6601" t="s">
        <v>66</v>
      </c>
      <c r="K6601" t="s">
        <v>124</v>
      </c>
      <c r="L6601">
        <v>109188</v>
      </c>
    </row>
    <row r="6602" spans="1:12" x14ac:dyDescent="0.25">
      <c r="A6602" t="s">
        <v>49</v>
      </c>
      <c r="B6602" t="s">
        <v>108</v>
      </c>
      <c r="C6602" t="s">
        <v>28</v>
      </c>
      <c r="D6602" t="s">
        <v>15</v>
      </c>
      <c r="E6602" t="b">
        <v>1</v>
      </c>
      <c r="F6602" s="1">
        <v>45597.308946759258</v>
      </c>
      <c r="G6602" t="b">
        <v>0</v>
      </c>
      <c r="H6602" t="b">
        <v>1</v>
      </c>
      <c r="I6602" t="s">
        <v>51</v>
      </c>
      <c r="J6602" t="s">
        <v>44</v>
      </c>
      <c r="K6602" t="s">
        <v>92</v>
      </c>
      <c r="L6602">
        <v>73615</v>
      </c>
    </row>
    <row r="6603" spans="1:12" x14ac:dyDescent="0.25">
      <c r="A6603" t="s">
        <v>82</v>
      </c>
      <c r="B6603" t="s">
        <v>91</v>
      </c>
      <c r="C6603" t="s">
        <v>40</v>
      </c>
      <c r="D6603" t="s">
        <v>29</v>
      </c>
      <c r="E6603" t="b">
        <v>0</v>
      </c>
      <c r="F6603" s="1">
        <v>45342.178124999999</v>
      </c>
      <c r="G6603" t="b">
        <v>1</v>
      </c>
      <c r="H6603" t="b">
        <v>0</v>
      </c>
      <c r="I6603" t="s">
        <v>84</v>
      </c>
      <c r="J6603" t="s">
        <v>52</v>
      </c>
      <c r="K6603" t="s">
        <v>112</v>
      </c>
      <c r="L6603">
        <v>129970</v>
      </c>
    </row>
    <row r="6604" spans="1:12" x14ac:dyDescent="0.25">
      <c r="A6604" t="s">
        <v>54</v>
      </c>
      <c r="B6604" t="s">
        <v>55</v>
      </c>
      <c r="C6604" t="s">
        <v>40</v>
      </c>
      <c r="D6604" t="s">
        <v>29</v>
      </c>
      <c r="E6604" t="b">
        <v>1</v>
      </c>
      <c r="F6604" s="1">
        <v>45655.299872685187</v>
      </c>
      <c r="G6604" t="b">
        <v>0</v>
      </c>
      <c r="H6604" t="b">
        <v>1</v>
      </c>
      <c r="I6604" t="s">
        <v>30</v>
      </c>
      <c r="J6604" t="s">
        <v>17</v>
      </c>
      <c r="K6604" t="s">
        <v>116</v>
      </c>
      <c r="L6604">
        <v>130454</v>
      </c>
    </row>
    <row r="6605" spans="1:12" x14ac:dyDescent="0.25">
      <c r="A6605" t="s">
        <v>82</v>
      </c>
      <c r="B6605" t="s">
        <v>85</v>
      </c>
      <c r="C6605" t="s">
        <v>14</v>
      </c>
      <c r="D6605" t="s">
        <v>22</v>
      </c>
      <c r="E6605" t="b">
        <v>0</v>
      </c>
      <c r="F6605" s="1">
        <v>45390.291643518518</v>
      </c>
      <c r="G6605" t="b">
        <v>0</v>
      </c>
      <c r="H6605" t="b">
        <v>1</v>
      </c>
      <c r="I6605" t="s">
        <v>84</v>
      </c>
      <c r="J6605" t="s">
        <v>47</v>
      </c>
      <c r="K6605" t="s">
        <v>123</v>
      </c>
      <c r="L6605">
        <v>122588</v>
      </c>
    </row>
    <row r="6606" spans="1:12" x14ac:dyDescent="0.25">
      <c r="A6606" t="s">
        <v>38</v>
      </c>
      <c r="B6606" t="s">
        <v>95</v>
      </c>
      <c r="C6606" t="s">
        <v>21</v>
      </c>
      <c r="D6606" t="s">
        <v>29</v>
      </c>
      <c r="E6606" t="b">
        <v>0</v>
      </c>
      <c r="F6606" s="1">
        <v>45628.019247685188</v>
      </c>
      <c r="G6606" t="b">
        <v>1</v>
      </c>
      <c r="H6606" t="b">
        <v>0</v>
      </c>
      <c r="I6606" t="s">
        <v>41</v>
      </c>
      <c r="J6606" t="s">
        <v>64</v>
      </c>
      <c r="K6606" t="s">
        <v>122</v>
      </c>
      <c r="L6606">
        <v>83843</v>
      </c>
    </row>
    <row r="6607" spans="1:12" x14ac:dyDescent="0.25">
      <c r="A6607" t="s">
        <v>26</v>
      </c>
      <c r="B6607" t="s">
        <v>27</v>
      </c>
      <c r="C6607" t="s">
        <v>40</v>
      </c>
      <c r="D6607" t="s">
        <v>29</v>
      </c>
      <c r="E6607" t="b">
        <v>0</v>
      </c>
      <c r="F6607" s="1">
        <v>45432.851643518523</v>
      </c>
      <c r="G6607" t="b">
        <v>0</v>
      </c>
      <c r="H6607" t="b">
        <v>1</v>
      </c>
      <c r="I6607" t="s">
        <v>30</v>
      </c>
      <c r="J6607" t="s">
        <v>24</v>
      </c>
      <c r="K6607" t="s">
        <v>65</v>
      </c>
      <c r="L6607">
        <v>120793</v>
      </c>
    </row>
    <row r="6608" spans="1:12" x14ac:dyDescent="0.25">
      <c r="A6608" t="s">
        <v>82</v>
      </c>
      <c r="B6608" t="s">
        <v>83</v>
      </c>
      <c r="C6608" t="s">
        <v>40</v>
      </c>
      <c r="D6608" t="s">
        <v>15</v>
      </c>
      <c r="E6608" t="b">
        <v>1</v>
      </c>
      <c r="F6608" s="1">
        <v>45425.21738425926</v>
      </c>
      <c r="G6608" t="b">
        <v>1</v>
      </c>
      <c r="H6608" t="b">
        <v>1</v>
      </c>
      <c r="I6608" t="s">
        <v>84</v>
      </c>
      <c r="J6608" t="s">
        <v>44</v>
      </c>
      <c r="K6608" t="s">
        <v>37</v>
      </c>
      <c r="L6608">
        <v>127527</v>
      </c>
    </row>
    <row r="6609" spans="1:12" x14ac:dyDescent="0.25">
      <c r="A6609" t="s">
        <v>82</v>
      </c>
      <c r="B6609" t="s">
        <v>91</v>
      </c>
      <c r="C6609" t="s">
        <v>68</v>
      </c>
      <c r="D6609" t="s">
        <v>22</v>
      </c>
      <c r="E6609" t="b">
        <v>0</v>
      </c>
      <c r="F6609" s="1">
        <v>45593.396574074082</v>
      </c>
      <c r="G6609" t="b">
        <v>1</v>
      </c>
      <c r="H6609" t="b">
        <v>0</v>
      </c>
      <c r="I6609" t="s">
        <v>84</v>
      </c>
      <c r="J6609" t="s">
        <v>31</v>
      </c>
      <c r="K6609" t="s">
        <v>25</v>
      </c>
      <c r="L6609">
        <v>134202</v>
      </c>
    </row>
    <row r="6610" spans="1:12" x14ac:dyDescent="0.25">
      <c r="A6610" t="s">
        <v>82</v>
      </c>
      <c r="B6610" t="s">
        <v>85</v>
      </c>
      <c r="C6610" t="s">
        <v>43</v>
      </c>
      <c r="D6610" t="s">
        <v>29</v>
      </c>
      <c r="E6610" t="b">
        <v>1</v>
      </c>
      <c r="F6610" s="1">
        <v>45435.765949074077</v>
      </c>
      <c r="G6610" t="b">
        <v>1</v>
      </c>
      <c r="H6610" t="b">
        <v>1</v>
      </c>
      <c r="I6610" t="s">
        <v>84</v>
      </c>
      <c r="J6610" t="s">
        <v>64</v>
      </c>
      <c r="K6610" t="s">
        <v>67</v>
      </c>
      <c r="L6610">
        <v>121870</v>
      </c>
    </row>
    <row r="6611" spans="1:12" x14ac:dyDescent="0.25">
      <c r="A6611" t="s">
        <v>26</v>
      </c>
      <c r="B6611" t="s">
        <v>71</v>
      </c>
      <c r="C6611" t="s">
        <v>14</v>
      </c>
      <c r="D6611" t="s">
        <v>22</v>
      </c>
      <c r="E6611" t="b">
        <v>0</v>
      </c>
      <c r="F6611" s="1">
        <v>45337.133587962962</v>
      </c>
      <c r="G6611" t="b">
        <v>1</v>
      </c>
      <c r="H6611" t="b">
        <v>0</v>
      </c>
      <c r="I6611" t="s">
        <v>30</v>
      </c>
      <c r="J6611" t="s">
        <v>52</v>
      </c>
      <c r="K6611" t="s">
        <v>32</v>
      </c>
      <c r="L6611">
        <v>103511</v>
      </c>
    </row>
    <row r="6612" spans="1:12" x14ac:dyDescent="0.25">
      <c r="A6612" t="s">
        <v>38</v>
      </c>
      <c r="B6612" t="s">
        <v>107</v>
      </c>
      <c r="C6612" t="s">
        <v>40</v>
      </c>
      <c r="D6612" t="s">
        <v>15</v>
      </c>
      <c r="E6612" t="b">
        <v>0</v>
      </c>
      <c r="F6612" s="1">
        <v>45562.837523148148</v>
      </c>
      <c r="G6612" t="b">
        <v>1</v>
      </c>
      <c r="H6612" t="b">
        <v>1</v>
      </c>
      <c r="I6612" t="s">
        <v>41</v>
      </c>
      <c r="J6612" t="s">
        <v>44</v>
      </c>
      <c r="K6612" t="s">
        <v>105</v>
      </c>
      <c r="L6612">
        <v>89689</v>
      </c>
    </row>
    <row r="6613" spans="1:12" x14ac:dyDescent="0.25">
      <c r="A6613" t="s">
        <v>19</v>
      </c>
      <c r="B6613" t="s">
        <v>94</v>
      </c>
      <c r="C6613" t="s">
        <v>21</v>
      </c>
      <c r="D6613" t="s">
        <v>22</v>
      </c>
      <c r="E6613" t="b">
        <v>0</v>
      </c>
      <c r="F6613" s="1">
        <v>45553.916226851848</v>
      </c>
      <c r="G6613" t="b">
        <v>0</v>
      </c>
      <c r="H6613" t="b">
        <v>0</v>
      </c>
      <c r="I6613" t="s">
        <v>23</v>
      </c>
      <c r="J6613" t="s">
        <v>44</v>
      </c>
      <c r="K6613" t="s">
        <v>101</v>
      </c>
      <c r="L6613">
        <v>84607</v>
      </c>
    </row>
    <row r="6614" spans="1:12" x14ac:dyDescent="0.25">
      <c r="A6614" t="s">
        <v>26</v>
      </c>
      <c r="B6614" t="s">
        <v>33</v>
      </c>
      <c r="C6614" t="s">
        <v>21</v>
      </c>
      <c r="D6614" t="s">
        <v>29</v>
      </c>
      <c r="E6614" t="b">
        <v>0</v>
      </c>
      <c r="F6614" s="1">
        <v>45417.581655092603</v>
      </c>
      <c r="G6614" t="b">
        <v>1</v>
      </c>
      <c r="H6614" t="b">
        <v>0</v>
      </c>
      <c r="I6614" t="s">
        <v>30</v>
      </c>
      <c r="J6614" t="s">
        <v>47</v>
      </c>
      <c r="K6614" t="s">
        <v>100</v>
      </c>
      <c r="L6614">
        <v>124839</v>
      </c>
    </row>
    <row r="6615" spans="1:12" x14ac:dyDescent="0.25">
      <c r="A6615" t="s">
        <v>82</v>
      </c>
      <c r="B6615" t="s">
        <v>83</v>
      </c>
      <c r="C6615" t="s">
        <v>28</v>
      </c>
      <c r="D6615" t="s">
        <v>22</v>
      </c>
      <c r="E6615" t="b">
        <v>0</v>
      </c>
      <c r="F6615" s="1">
        <v>45592.242534722223</v>
      </c>
      <c r="G6615" t="b">
        <v>0</v>
      </c>
      <c r="H6615" t="b">
        <v>1</v>
      </c>
      <c r="I6615" t="s">
        <v>84</v>
      </c>
      <c r="J6615" t="s">
        <v>24</v>
      </c>
      <c r="K6615" t="s">
        <v>56</v>
      </c>
      <c r="L6615">
        <v>101499</v>
      </c>
    </row>
    <row r="6616" spans="1:12" x14ac:dyDescent="0.25">
      <c r="A6616" t="s">
        <v>82</v>
      </c>
      <c r="B6616" t="s">
        <v>83</v>
      </c>
      <c r="C6616" t="s">
        <v>14</v>
      </c>
      <c r="D6616" t="s">
        <v>29</v>
      </c>
      <c r="E6616" t="b">
        <v>0</v>
      </c>
      <c r="F6616" s="1">
        <v>45483.441122685188</v>
      </c>
      <c r="G6616" t="b">
        <v>0</v>
      </c>
      <c r="H6616" t="b">
        <v>0</v>
      </c>
      <c r="I6616" t="s">
        <v>84</v>
      </c>
      <c r="J6616" t="s">
        <v>72</v>
      </c>
      <c r="K6616" t="s">
        <v>42</v>
      </c>
      <c r="L6616">
        <v>113599</v>
      </c>
    </row>
    <row r="6617" spans="1:12" x14ac:dyDescent="0.25">
      <c r="A6617" t="s">
        <v>12</v>
      </c>
      <c r="B6617" t="s">
        <v>63</v>
      </c>
      <c r="C6617" t="s">
        <v>14</v>
      </c>
      <c r="D6617" t="s">
        <v>15</v>
      </c>
      <c r="E6617" t="b">
        <v>1</v>
      </c>
      <c r="F6617" s="1">
        <v>45611.789930555547</v>
      </c>
      <c r="G6617" t="b">
        <v>0</v>
      </c>
      <c r="H6617" t="b">
        <v>1</v>
      </c>
      <c r="I6617" t="s">
        <v>16</v>
      </c>
      <c r="J6617" t="s">
        <v>24</v>
      </c>
      <c r="K6617" t="s">
        <v>98</v>
      </c>
      <c r="L6617">
        <v>119050</v>
      </c>
    </row>
    <row r="6618" spans="1:12" x14ac:dyDescent="0.25">
      <c r="A6618" t="s">
        <v>54</v>
      </c>
      <c r="B6618" t="s">
        <v>55</v>
      </c>
      <c r="C6618" t="s">
        <v>40</v>
      </c>
      <c r="D6618" t="s">
        <v>15</v>
      </c>
      <c r="E6618" t="b">
        <v>0</v>
      </c>
      <c r="F6618" s="1">
        <v>45303.450520833343</v>
      </c>
      <c r="G6618" t="b">
        <v>0</v>
      </c>
      <c r="H6618" t="b">
        <v>1</v>
      </c>
      <c r="I6618" t="s">
        <v>30</v>
      </c>
      <c r="J6618" t="s">
        <v>72</v>
      </c>
      <c r="K6618" t="s">
        <v>92</v>
      </c>
      <c r="L6618">
        <v>128740</v>
      </c>
    </row>
    <row r="6619" spans="1:12" x14ac:dyDescent="0.25">
      <c r="A6619" t="s">
        <v>19</v>
      </c>
      <c r="B6619" t="s">
        <v>36</v>
      </c>
      <c r="C6619" t="s">
        <v>40</v>
      </c>
      <c r="D6619" t="s">
        <v>22</v>
      </c>
      <c r="E6619" t="b">
        <v>1</v>
      </c>
      <c r="F6619" s="1">
        <v>45431.129826388889</v>
      </c>
      <c r="G6619" t="b">
        <v>0</v>
      </c>
      <c r="H6619" t="b">
        <v>0</v>
      </c>
      <c r="I6619" t="s">
        <v>23</v>
      </c>
      <c r="J6619" t="s">
        <v>52</v>
      </c>
      <c r="K6619" t="s">
        <v>115</v>
      </c>
      <c r="L6619">
        <v>84528</v>
      </c>
    </row>
    <row r="6620" spans="1:12" x14ac:dyDescent="0.25">
      <c r="A6620" t="s">
        <v>82</v>
      </c>
      <c r="B6620" t="s">
        <v>91</v>
      </c>
      <c r="C6620" t="s">
        <v>28</v>
      </c>
      <c r="D6620" t="s">
        <v>15</v>
      </c>
      <c r="E6620" t="b">
        <v>1</v>
      </c>
      <c r="F6620" s="1">
        <v>45445.519317129627</v>
      </c>
      <c r="G6620" t="b">
        <v>0</v>
      </c>
      <c r="H6620" t="b">
        <v>1</v>
      </c>
      <c r="I6620" t="s">
        <v>84</v>
      </c>
      <c r="J6620" t="s">
        <v>57</v>
      </c>
      <c r="K6620" t="s">
        <v>128</v>
      </c>
      <c r="L6620">
        <v>130366</v>
      </c>
    </row>
    <row r="6621" spans="1:12" x14ac:dyDescent="0.25">
      <c r="A6621" t="s">
        <v>49</v>
      </c>
      <c r="B6621" t="s">
        <v>108</v>
      </c>
      <c r="C6621" t="s">
        <v>21</v>
      </c>
      <c r="D6621" t="s">
        <v>15</v>
      </c>
      <c r="E6621" t="b">
        <v>0</v>
      </c>
      <c r="F6621" s="1">
        <v>45340.218298611107</v>
      </c>
      <c r="G6621" t="b">
        <v>1</v>
      </c>
      <c r="H6621" t="b">
        <v>0</v>
      </c>
      <c r="I6621" t="s">
        <v>51</v>
      </c>
      <c r="J6621" t="s">
        <v>57</v>
      </c>
      <c r="K6621" t="s">
        <v>78</v>
      </c>
      <c r="L6621">
        <v>79237</v>
      </c>
    </row>
    <row r="6622" spans="1:12" x14ac:dyDescent="0.25">
      <c r="A6622" t="s">
        <v>82</v>
      </c>
      <c r="B6622" t="s">
        <v>85</v>
      </c>
      <c r="C6622" t="s">
        <v>28</v>
      </c>
      <c r="D6622" t="s">
        <v>22</v>
      </c>
      <c r="E6622" t="b">
        <v>1</v>
      </c>
      <c r="F6622" s="1">
        <v>45512.447870370372</v>
      </c>
      <c r="G6622" t="b">
        <v>1</v>
      </c>
      <c r="H6622" t="b">
        <v>1</v>
      </c>
      <c r="I6622" t="s">
        <v>84</v>
      </c>
      <c r="J6622" t="s">
        <v>47</v>
      </c>
      <c r="K6622" t="s">
        <v>48</v>
      </c>
      <c r="L6622">
        <v>120840</v>
      </c>
    </row>
    <row r="6623" spans="1:12" x14ac:dyDescent="0.25">
      <c r="A6623" t="s">
        <v>49</v>
      </c>
      <c r="B6623" t="s">
        <v>61</v>
      </c>
      <c r="C6623" t="s">
        <v>14</v>
      </c>
      <c r="D6623" t="s">
        <v>22</v>
      </c>
      <c r="E6623" t="b">
        <v>0</v>
      </c>
      <c r="F6623" s="1">
        <v>45321.564212962963</v>
      </c>
      <c r="G6623" t="b">
        <v>1</v>
      </c>
      <c r="H6623" t="b">
        <v>1</v>
      </c>
      <c r="I6623" t="s">
        <v>51</v>
      </c>
      <c r="J6623" t="s">
        <v>57</v>
      </c>
      <c r="K6623" t="s">
        <v>73</v>
      </c>
      <c r="L6623">
        <v>89965</v>
      </c>
    </row>
    <row r="6624" spans="1:12" x14ac:dyDescent="0.25">
      <c r="A6624" t="s">
        <v>26</v>
      </c>
      <c r="B6624" t="s">
        <v>33</v>
      </c>
      <c r="C6624" t="s">
        <v>14</v>
      </c>
      <c r="D6624" t="s">
        <v>22</v>
      </c>
      <c r="E6624" t="b">
        <v>0</v>
      </c>
      <c r="F6624" s="1">
        <v>45300.334710648152</v>
      </c>
      <c r="G6624" t="b">
        <v>1</v>
      </c>
      <c r="H6624" t="b">
        <v>1</v>
      </c>
      <c r="I6624" t="s">
        <v>30</v>
      </c>
      <c r="J6624" t="s">
        <v>80</v>
      </c>
      <c r="K6624" t="s">
        <v>69</v>
      </c>
      <c r="L6624">
        <v>112865</v>
      </c>
    </row>
    <row r="6625" spans="1:12" x14ac:dyDescent="0.25">
      <c r="A6625" t="s">
        <v>54</v>
      </c>
      <c r="B6625" t="s">
        <v>55</v>
      </c>
      <c r="C6625" t="s">
        <v>43</v>
      </c>
      <c r="D6625" t="s">
        <v>29</v>
      </c>
      <c r="E6625" t="b">
        <v>1</v>
      </c>
      <c r="F6625" s="1">
        <v>45324.834918981483</v>
      </c>
      <c r="G6625" t="b">
        <v>1</v>
      </c>
      <c r="H6625" t="b">
        <v>1</v>
      </c>
      <c r="I6625" t="s">
        <v>30</v>
      </c>
      <c r="J6625" t="s">
        <v>70</v>
      </c>
      <c r="K6625" t="s">
        <v>48</v>
      </c>
      <c r="L6625">
        <v>132186</v>
      </c>
    </row>
    <row r="6626" spans="1:12" x14ac:dyDescent="0.25">
      <c r="A6626" t="s">
        <v>45</v>
      </c>
      <c r="B6626" t="s">
        <v>46</v>
      </c>
      <c r="C6626" t="s">
        <v>43</v>
      </c>
      <c r="D6626" t="s">
        <v>29</v>
      </c>
      <c r="E6626" t="b">
        <v>0</v>
      </c>
      <c r="F6626" s="1">
        <v>45458.036944444437</v>
      </c>
      <c r="G6626" t="b">
        <v>0</v>
      </c>
      <c r="H6626" t="b">
        <v>0</v>
      </c>
      <c r="I6626" t="s">
        <v>16</v>
      </c>
      <c r="J6626" t="s">
        <v>57</v>
      </c>
      <c r="K6626" t="s">
        <v>67</v>
      </c>
      <c r="L6626">
        <v>84242</v>
      </c>
    </row>
    <row r="6627" spans="1:12" x14ac:dyDescent="0.25">
      <c r="A6627" t="s">
        <v>45</v>
      </c>
      <c r="B6627" t="s">
        <v>46</v>
      </c>
      <c r="C6627" t="s">
        <v>40</v>
      </c>
      <c r="D6627" t="s">
        <v>15</v>
      </c>
      <c r="E6627" t="b">
        <v>1</v>
      </c>
      <c r="F6627" s="1">
        <v>45640.519456018519</v>
      </c>
      <c r="G6627" t="b">
        <v>0</v>
      </c>
      <c r="H6627" t="b">
        <v>1</v>
      </c>
      <c r="I6627" t="s">
        <v>16</v>
      </c>
      <c r="J6627" t="s">
        <v>57</v>
      </c>
      <c r="K6627" t="s">
        <v>56</v>
      </c>
      <c r="L6627">
        <v>103390</v>
      </c>
    </row>
    <row r="6628" spans="1:12" x14ac:dyDescent="0.25">
      <c r="A6628" t="s">
        <v>82</v>
      </c>
      <c r="B6628" t="s">
        <v>83</v>
      </c>
      <c r="C6628" t="s">
        <v>40</v>
      </c>
      <c r="D6628" t="s">
        <v>22</v>
      </c>
      <c r="E6628" t="b">
        <v>1</v>
      </c>
      <c r="F6628" s="1">
        <v>45587.670231481483</v>
      </c>
      <c r="G6628" t="b">
        <v>0</v>
      </c>
      <c r="H6628" t="b">
        <v>1</v>
      </c>
      <c r="I6628" t="s">
        <v>84</v>
      </c>
      <c r="J6628" t="s">
        <v>24</v>
      </c>
      <c r="K6628" t="s">
        <v>109</v>
      </c>
      <c r="L6628">
        <v>108210</v>
      </c>
    </row>
    <row r="6629" spans="1:12" x14ac:dyDescent="0.25">
      <c r="A6629" t="s">
        <v>19</v>
      </c>
      <c r="B6629" t="s">
        <v>36</v>
      </c>
      <c r="C6629" t="s">
        <v>40</v>
      </c>
      <c r="D6629" t="s">
        <v>15</v>
      </c>
      <c r="E6629" t="b">
        <v>1</v>
      </c>
      <c r="F6629" s="1">
        <v>45515.158553240741</v>
      </c>
      <c r="G6629" t="b">
        <v>1</v>
      </c>
      <c r="H6629" t="b">
        <v>1</v>
      </c>
      <c r="I6629" t="s">
        <v>23</v>
      </c>
      <c r="J6629" t="s">
        <v>72</v>
      </c>
      <c r="K6629" t="s">
        <v>48</v>
      </c>
      <c r="L6629">
        <v>87056</v>
      </c>
    </row>
    <row r="6630" spans="1:12" x14ac:dyDescent="0.25">
      <c r="A6630" t="s">
        <v>12</v>
      </c>
      <c r="B6630" t="s">
        <v>63</v>
      </c>
      <c r="C6630" t="s">
        <v>68</v>
      </c>
      <c r="D6630" t="s">
        <v>15</v>
      </c>
      <c r="E6630" t="b">
        <v>0</v>
      </c>
      <c r="F6630" s="1">
        <v>45537.07236111111</v>
      </c>
      <c r="G6630" t="b">
        <v>1</v>
      </c>
      <c r="H6630" t="b">
        <v>1</v>
      </c>
      <c r="I6630" t="s">
        <v>16</v>
      </c>
      <c r="J6630" t="s">
        <v>64</v>
      </c>
      <c r="K6630" t="s">
        <v>58</v>
      </c>
      <c r="L6630">
        <v>126762</v>
      </c>
    </row>
    <row r="6631" spans="1:12" x14ac:dyDescent="0.25">
      <c r="A6631" t="s">
        <v>49</v>
      </c>
      <c r="B6631" t="s">
        <v>61</v>
      </c>
      <c r="C6631" t="s">
        <v>14</v>
      </c>
      <c r="D6631" t="s">
        <v>15</v>
      </c>
      <c r="E6631" t="b">
        <v>1</v>
      </c>
      <c r="F6631" s="1">
        <v>45552.591516203713</v>
      </c>
      <c r="G6631" t="b">
        <v>1</v>
      </c>
      <c r="H6631" t="b">
        <v>1</v>
      </c>
      <c r="I6631" t="s">
        <v>51</v>
      </c>
      <c r="J6631" t="s">
        <v>57</v>
      </c>
      <c r="K6631" t="s">
        <v>120</v>
      </c>
      <c r="L6631">
        <v>72985</v>
      </c>
    </row>
    <row r="6632" spans="1:12" x14ac:dyDescent="0.25">
      <c r="A6632" t="s">
        <v>38</v>
      </c>
      <c r="B6632" t="s">
        <v>39</v>
      </c>
      <c r="C6632" t="s">
        <v>43</v>
      </c>
      <c r="D6632" t="s">
        <v>15</v>
      </c>
      <c r="E6632" t="b">
        <v>1</v>
      </c>
      <c r="F6632" s="1">
        <v>45447.064351851863</v>
      </c>
      <c r="G6632" t="b">
        <v>1</v>
      </c>
      <c r="H6632" t="b">
        <v>1</v>
      </c>
      <c r="I6632" t="s">
        <v>41</v>
      </c>
      <c r="J6632" t="s">
        <v>80</v>
      </c>
      <c r="K6632" t="s">
        <v>103</v>
      </c>
      <c r="L6632">
        <v>81126</v>
      </c>
    </row>
    <row r="6633" spans="1:12" x14ac:dyDescent="0.25">
      <c r="A6633" t="s">
        <v>38</v>
      </c>
      <c r="B6633" t="s">
        <v>95</v>
      </c>
      <c r="C6633" t="s">
        <v>21</v>
      </c>
      <c r="D6633" t="s">
        <v>22</v>
      </c>
      <c r="E6633" t="b">
        <v>0</v>
      </c>
      <c r="F6633" s="1">
        <v>45601.619780092587</v>
      </c>
      <c r="G6633" t="b">
        <v>0</v>
      </c>
      <c r="H6633" t="b">
        <v>1</v>
      </c>
      <c r="I6633" t="s">
        <v>41</v>
      </c>
      <c r="J6633" t="s">
        <v>70</v>
      </c>
      <c r="K6633" t="s">
        <v>123</v>
      </c>
      <c r="L6633">
        <v>94003</v>
      </c>
    </row>
    <row r="6634" spans="1:12" x14ac:dyDescent="0.25">
      <c r="A6634" t="s">
        <v>45</v>
      </c>
      <c r="B6634" t="s">
        <v>76</v>
      </c>
      <c r="C6634" t="s">
        <v>40</v>
      </c>
      <c r="D6634" t="s">
        <v>22</v>
      </c>
      <c r="E6634" t="b">
        <v>0</v>
      </c>
      <c r="F6634" s="1">
        <v>45560.57371527778</v>
      </c>
      <c r="G6634" t="b">
        <v>0</v>
      </c>
      <c r="H6634" t="b">
        <v>0</v>
      </c>
      <c r="I6634" t="s">
        <v>16</v>
      </c>
      <c r="J6634" t="s">
        <v>31</v>
      </c>
      <c r="K6634" t="s">
        <v>89</v>
      </c>
      <c r="L6634">
        <v>113552</v>
      </c>
    </row>
    <row r="6635" spans="1:12" x14ac:dyDescent="0.25">
      <c r="A6635" t="s">
        <v>12</v>
      </c>
      <c r="B6635" t="s">
        <v>75</v>
      </c>
      <c r="C6635" t="s">
        <v>40</v>
      </c>
      <c r="D6635" t="s">
        <v>29</v>
      </c>
      <c r="E6635" t="b">
        <v>0</v>
      </c>
      <c r="F6635" s="1">
        <v>45604.417037037027</v>
      </c>
      <c r="G6635" t="b">
        <v>1</v>
      </c>
      <c r="H6635" t="b">
        <v>1</v>
      </c>
      <c r="I6635" t="s">
        <v>16</v>
      </c>
      <c r="J6635" t="s">
        <v>52</v>
      </c>
      <c r="K6635" t="s">
        <v>111</v>
      </c>
      <c r="L6635">
        <v>146013</v>
      </c>
    </row>
    <row r="6636" spans="1:12" x14ac:dyDescent="0.25">
      <c r="A6636" t="s">
        <v>45</v>
      </c>
      <c r="B6636" t="s">
        <v>46</v>
      </c>
      <c r="C6636" t="s">
        <v>68</v>
      </c>
      <c r="D6636" t="s">
        <v>15</v>
      </c>
      <c r="E6636" t="b">
        <v>0</v>
      </c>
      <c r="F6636" s="1">
        <v>45597.077939814822</v>
      </c>
      <c r="G6636" t="b">
        <v>0</v>
      </c>
      <c r="H6636" t="b">
        <v>0</v>
      </c>
      <c r="I6636" t="s">
        <v>16</v>
      </c>
      <c r="J6636" t="s">
        <v>24</v>
      </c>
      <c r="K6636" t="s">
        <v>99</v>
      </c>
      <c r="L6636">
        <v>86701</v>
      </c>
    </row>
    <row r="6637" spans="1:12" x14ac:dyDescent="0.25">
      <c r="A6637" t="s">
        <v>12</v>
      </c>
      <c r="B6637" t="s">
        <v>75</v>
      </c>
      <c r="C6637" t="s">
        <v>21</v>
      </c>
      <c r="D6637" t="s">
        <v>15</v>
      </c>
      <c r="E6637" t="b">
        <v>0</v>
      </c>
      <c r="F6637" s="1">
        <v>45568.971516203703</v>
      </c>
      <c r="G6637" t="b">
        <v>1</v>
      </c>
      <c r="H6637" t="b">
        <v>1</v>
      </c>
      <c r="I6637" t="s">
        <v>16</v>
      </c>
      <c r="J6637" t="s">
        <v>44</v>
      </c>
      <c r="K6637" t="s">
        <v>32</v>
      </c>
      <c r="L6637">
        <v>121705</v>
      </c>
    </row>
    <row r="6638" spans="1:12" x14ac:dyDescent="0.25">
      <c r="A6638" t="s">
        <v>82</v>
      </c>
      <c r="B6638" t="s">
        <v>85</v>
      </c>
      <c r="C6638" t="s">
        <v>21</v>
      </c>
      <c r="D6638" t="s">
        <v>15</v>
      </c>
      <c r="E6638" t="b">
        <v>1</v>
      </c>
      <c r="F6638" s="1">
        <v>45470.030798611107</v>
      </c>
      <c r="G6638" t="b">
        <v>1</v>
      </c>
      <c r="H6638" t="b">
        <v>0</v>
      </c>
      <c r="I6638" t="s">
        <v>84</v>
      </c>
      <c r="J6638" t="s">
        <v>70</v>
      </c>
      <c r="K6638" t="s">
        <v>122</v>
      </c>
      <c r="L6638">
        <v>113684</v>
      </c>
    </row>
    <row r="6639" spans="1:12" x14ac:dyDescent="0.25">
      <c r="A6639" t="s">
        <v>38</v>
      </c>
      <c r="B6639" t="s">
        <v>39</v>
      </c>
      <c r="C6639" t="s">
        <v>28</v>
      </c>
      <c r="D6639" t="s">
        <v>22</v>
      </c>
      <c r="E6639" t="b">
        <v>0</v>
      </c>
      <c r="F6639" s="1">
        <v>45501.52171296296</v>
      </c>
      <c r="G6639" t="b">
        <v>1</v>
      </c>
      <c r="H6639" t="b">
        <v>0</v>
      </c>
      <c r="I6639" t="s">
        <v>41</v>
      </c>
      <c r="J6639" t="s">
        <v>31</v>
      </c>
      <c r="K6639" t="s">
        <v>78</v>
      </c>
      <c r="L6639">
        <v>78220</v>
      </c>
    </row>
    <row r="6640" spans="1:12" x14ac:dyDescent="0.25">
      <c r="A6640" t="s">
        <v>26</v>
      </c>
      <c r="B6640" t="s">
        <v>27</v>
      </c>
      <c r="C6640" t="s">
        <v>43</v>
      </c>
      <c r="D6640" t="s">
        <v>29</v>
      </c>
      <c r="E6640" t="b">
        <v>0</v>
      </c>
      <c r="F6640" s="1">
        <v>45567.904953703714</v>
      </c>
      <c r="G6640" t="b">
        <v>0</v>
      </c>
      <c r="H6640" t="b">
        <v>0</v>
      </c>
      <c r="I6640" t="s">
        <v>30</v>
      </c>
      <c r="J6640" t="s">
        <v>70</v>
      </c>
      <c r="K6640" t="s">
        <v>112</v>
      </c>
      <c r="L6640">
        <v>89299</v>
      </c>
    </row>
    <row r="6641" spans="1:12" x14ac:dyDescent="0.25">
      <c r="A6641" t="s">
        <v>26</v>
      </c>
      <c r="B6641" t="s">
        <v>33</v>
      </c>
      <c r="C6641" t="s">
        <v>68</v>
      </c>
      <c r="D6641" t="s">
        <v>15</v>
      </c>
      <c r="E6641" t="b">
        <v>0</v>
      </c>
      <c r="F6641" s="1">
        <v>45417.219224537039</v>
      </c>
      <c r="G6641" t="b">
        <v>0</v>
      </c>
      <c r="H6641" t="b">
        <v>0</v>
      </c>
      <c r="I6641" t="s">
        <v>30</v>
      </c>
      <c r="J6641" t="s">
        <v>66</v>
      </c>
      <c r="K6641" t="s">
        <v>120</v>
      </c>
      <c r="L6641">
        <v>129735</v>
      </c>
    </row>
    <row r="6642" spans="1:12" x14ac:dyDescent="0.25">
      <c r="A6642" t="s">
        <v>54</v>
      </c>
      <c r="B6642" t="s">
        <v>55</v>
      </c>
      <c r="C6642" t="s">
        <v>40</v>
      </c>
      <c r="D6642" t="s">
        <v>15</v>
      </c>
      <c r="E6642" t="b">
        <v>0</v>
      </c>
      <c r="F6642" s="1">
        <v>45627.332627314812</v>
      </c>
      <c r="G6642" t="b">
        <v>1</v>
      </c>
      <c r="H6642" t="b">
        <v>0</v>
      </c>
      <c r="I6642" t="s">
        <v>30</v>
      </c>
      <c r="J6642" t="s">
        <v>52</v>
      </c>
      <c r="K6642" t="s">
        <v>122</v>
      </c>
      <c r="L6642">
        <v>140056</v>
      </c>
    </row>
    <row r="6643" spans="1:12" x14ac:dyDescent="0.25">
      <c r="A6643" t="s">
        <v>49</v>
      </c>
      <c r="B6643" t="s">
        <v>61</v>
      </c>
      <c r="C6643" t="s">
        <v>43</v>
      </c>
      <c r="D6643" t="s">
        <v>22</v>
      </c>
      <c r="E6643" t="b">
        <v>1</v>
      </c>
      <c r="F6643" s="1">
        <v>45578.460752314822</v>
      </c>
      <c r="G6643" t="b">
        <v>0</v>
      </c>
      <c r="H6643" t="b">
        <v>0</v>
      </c>
      <c r="I6643" t="s">
        <v>51</v>
      </c>
      <c r="J6643" t="s">
        <v>66</v>
      </c>
      <c r="K6643" t="s">
        <v>129</v>
      </c>
      <c r="L6643">
        <v>74235</v>
      </c>
    </row>
    <row r="6644" spans="1:12" x14ac:dyDescent="0.25">
      <c r="A6644" t="s">
        <v>54</v>
      </c>
      <c r="B6644" t="s">
        <v>79</v>
      </c>
      <c r="C6644" t="s">
        <v>68</v>
      </c>
      <c r="D6644" t="s">
        <v>22</v>
      </c>
      <c r="E6644" t="b">
        <v>0</v>
      </c>
      <c r="F6644" s="1">
        <v>45297.828113425923</v>
      </c>
      <c r="G6644" t="b">
        <v>0</v>
      </c>
      <c r="H6644" t="b">
        <v>1</v>
      </c>
      <c r="I6644" t="s">
        <v>30</v>
      </c>
      <c r="J6644" t="s">
        <v>64</v>
      </c>
      <c r="K6644" t="s">
        <v>129</v>
      </c>
      <c r="L6644">
        <v>151055</v>
      </c>
    </row>
    <row r="6645" spans="1:12" x14ac:dyDescent="0.25">
      <c r="A6645" t="s">
        <v>45</v>
      </c>
      <c r="B6645" t="s">
        <v>88</v>
      </c>
      <c r="C6645" t="s">
        <v>14</v>
      </c>
      <c r="D6645" t="s">
        <v>29</v>
      </c>
      <c r="E6645" t="b">
        <v>1</v>
      </c>
      <c r="F6645" s="1">
        <v>45600.543483796297</v>
      </c>
      <c r="G6645" t="b">
        <v>1</v>
      </c>
      <c r="H6645" t="b">
        <v>0</v>
      </c>
      <c r="I6645" t="s">
        <v>16</v>
      </c>
      <c r="J6645" t="s">
        <v>80</v>
      </c>
      <c r="K6645" t="s">
        <v>56</v>
      </c>
      <c r="L6645">
        <v>80137</v>
      </c>
    </row>
    <row r="6646" spans="1:12" x14ac:dyDescent="0.25">
      <c r="A6646" t="s">
        <v>82</v>
      </c>
      <c r="B6646" t="s">
        <v>83</v>
      </c>
      <c r="C6646" t="s">
        <v>68</v>
      </c>
      <c r="D6646" t="s">
        <v>15</v>
      </c>
      <c r="E6646" t="b">
        <v>0</v>
      </c>
      <c r="F6646" s="1">
        <v>45350.150104166663</v>
      </c>
      <c r="G6646" t="b">
        <v>0</v>
      </c>
      <c r="H6646" t="b">
        <v>1</v>
      </c>
      <c r="I6646" t="s">
        <v>84</v>
      </c>
      <c r="J6646" t="s">
        <v>52</v>
      </c>
      <c r="K6646" t="s">
        <v>18</v>
      </c>
      <c r="L6646">
        <v>111700</v>
      </c>
    </row>
    <row r="6647" spans="1:12" x14ac:dyDescent="0.25">
      <c r="A6647" t="s">
        <v>26</v>
      </c>
      <c r="B6647" t="s">
        <v>27</v>
      </c>
      <c r="C6647" t="s">
        <v>40</v>
      </c>
      <c r="D6647" t="s">
        <v>22</v>
      </c>
      <c r="E6647" t="b">
        <v>0</v>
      </c>
      <c r="F6647" s="1">
        <v>45527.855243055557</v>
      </c>
      <c r="G6647" t="b">
        <v>1</v>
      </c>
      <c r="H6647" t="b">
        <v>0</v>
      </c>
      <c r="I6647" t="s">
        <v>30</v>
      </c>
      <c r="J6647" t="s">
        <v>80</v>
      </c>
      <c r="K6647" t="s">
        <v>125</v>
      </c>
      <c r="L6647">
        <v>103485</v>
      </c>
    </row>
    <row r="6648" spans="1:12" x14ac:dyDescent="0.25">
      <c r="A6648" t="s">
        <v>54</v>
      </c>
      <c r="B6648" t="s">
        <v>79</v>
      </c>
      <c r="C6648" t="s">
        <v>40</v>
      </c>
      <c r="D6648" t="s">
        <v>15</v>
      </c>
      <c r="E6648" t="b">
        <v>0</v>
      </c>
      <c r="F6648" s="1">
        <v>45321.888437499998</v>
      </c>
      <c r="G6648" t="b">
        <v>1</v>
      </c>
      <c r="H6648" t="b">
        <v>1</v>
      </c>
      <c r="I6648" t="s">
        <v>30</v>
      </c>
      <c r="J6648" t="s">
        <v>34</v>
      </c>
      <c r="K6648" t="s">
        <v>56</v>
      </c>
      <c r="L6648">
        <v>154165</v>
      </c>
    </row>
    <row r="6649" spans="1:12" x14ac:dyDescent="0.25">
      <c r="A6649" t="s">
        <v>45</v>
      </c>
      <c r="B6649" t="s">
        <v>76</v>
      </c>
      <c r="C6649" t="s">
        <v>21</v>
      </c>
      <c r="D6649" t="s">
        <v>29</v>
      </c>
      <c r="E6649" t="b">
        <v>0</v>
      </c>
      <c r="F6649" s="1">
        <v>45320.275277777779</v>
      </c>
      <c r="G6649" t="b">
        <v>0</v>
      </c>
      <c r="H6649" t="b">
        <v>0</v>
      </c>
      <c r="I6649" t="s">
        <v>16</v>
      </c>
      <c r="J6649" t="s">
        <v>70</v>
      </c>
      <c r="K6649" t="s">
        <v>100</v>
      </c>
      <c r="L6649">
        <v>91746</v>
      </c>
    </row>
    <row r="6650" spans="1:12" x14ac:dyDescent="0.25">
      <c r="A6650" t="s">
        <v>26</v>
      </c>
      <c r="B6650" t="s">
        <v>27</v>
      </c>
      <c r="C6650" t="s">
        <v>21</v>
      </c>
      <c r="D6650" t="s">
        <v>15</v>
      </c>
      <c r="E6650" t="b">
        <v>0</v>
      </c>
      <c r="F6650" s="1">
        <v>45603.626956018517</v>
      </c>
      <c r="G6650" t="b">
        <v>1</v>
      </c>
      <c r="H6650" t="b">
        <v>0</v>
      </c>
      <c r="I6650" t="s">
        <v>30</v>
      </c>
      <c r="J6650" t="s">
        <v>34</v>
      </c>
      <c r="K6650" t="s">
        <v>37</v>
      </c>
      <c r="L6650">
        <v>111007</v>
      </c>
    </row>
    <row r="6651" spans="1:12" x14ac:dyDescent="0.25">
      <c r="A6651" t="s">
        <v>19</v>
      </c>
      <c r="B6651" t="s">
        <v>36</v>
      </c>
      <c r="C6651" t="s">
        <v>28</v>
      </c>
      <c r="D6651" t="s">
        <v>22</v>
      </c>
      <c r="E6651" t="b">
        <v>0</v>
      </c>
      <c r="F6651" s="1">
        <v>45490.742523148147</v>
      </c>
      <c r="G6651" t="b">
        <v>1</v>
      </c>
      <c r="H6651" t="b">
        <v>0</v>
      </c>
      <c r="I6651" t="s">
        <v>23</v>
      </c>
      <c r="J6651" t="s">
        <v>34</v>
      </c>
      <c r="K6651" t="s">
        <v>90</v>
      </c>
      <c r="L6651">
        <v>63674</v>
      </c>
    </row>
    <row r="6652" spans="1:12" x14ac:dyDescent="0.25">
      <c r="A6652" t="s">
        <v>82</v>
      </c>
      <c r="B6652" t="s">
        <v>85</v>
      </c>
      <c r="C6652" t="s">
        <v>40</v>
      </c>
      <c r="D6652" t="s">
        <v>15</v>
      </c>
      <c r="E6652" t="b">
        <v>0</v>
      </c>
      <c r="F6652" s="1">
        <v>45465.911990740737</v>
      </c>
      <c r="G6652" t="b">
        <v>0</v>
      </c>
      <c r="H6652" t="b">
        <v>1</v>
      </c>
      <c r="I6652" t="s">
        <v>84</v>
      </c>
      <c r="J6652" t="s">
        <v>17</v>
      </c>
      <c r="K6652" t="s">
        <v>37</v>
      </c>
      <c r="L6652">
        <v>112683</v>
      </c>
    </row>
    <row r="6653" spans="1:12" x14ac:dyDescent="0.25">
      <c r="A6653" t="s">
        <v>26</v>
      </c>
      <c r="B6653" t="s">
        <v>33</v>
      </c>
      <c r="C6653" t="s">
        <v>43</v>
      </c>
      <c r="D6653" t="s">
        <v>29</v>
      </c>
      <c r="E6653" t="b">
        <v>0</v>
      </c>
      <c r="F6653" s="1">
        <v>45632.507314814808</v>
      </c>
      <c r="G6653" t="b">
        <v>1</v>
      </c>
      <c r="H6653" t="b">
        <v>1</v>
      </c>
      <c r="I6653" t="s">
        <v>30</v>
      </c>
      <c r="J6653" t="s">
        <v>44</v>
      </c>
      <c r="K6653" t="s">
        <v>56</v>
      </c>
      <c r="L6653">
        <v>106394</v>
      </c>
    </row>
    <row r="6654" spans="1:12" x14ac:dyDescent="0.25">
      <c r="A6654" t="s">
        <v>26</v>
      </c>
      <c r="B6654" t="s">
        <v>33</v>
      </c>
      <c r="C6654" t="s">
        <v>21</v>
      </c>
      <c r="D6654" t="s">
        <v>22</v>
      </c>
      <c r="E6654" t="b">
        <v>0</v>
      </c>
      <c r="F6654" s="1">
        <v>45577.688668981478</v>
      </c>
      <c r="G6654" t="b">
        <v>1</v>
      </c>
      <c r="H6654" t="b">
        <v>0</v>
      </c>
      <c r="I6654" t="s">
        <v>30</v>
      </c>
      <c r="J6654" t="s">
        <v>64</v>
      </c>
      <c r="K6654" t="s">
        <v>111</v>
      </c>
      <c r="L6654">
        <v>97450</v>
      </c>
    </row>
    <row r="6655" spans="1:12" x14ac:dyDescent="0.25">
      <c r="A6655" t="s">
        <v>54</v>
      </c>
      <c r="B6655" t="s">
        <v>79</v>
      </c>
      <c r="C6655" t="s">
        <v>40</v>
      </c>
      <c r="D6655" t="s">
        <v>22</v>
      </c>
      <c r="E6655" t="b">
        <v>0</v>
      </c>
      <c r="F6655" s="1">
        <v>45591.370891203696</v>
      </c>
      <c r="G6655" t="b">
        <v>0</v>
      </c>
      <c r="H6655" t="b">
        <v>1</v>
      </c>
      <c r="I6655" t="s">
        <v>30</v>
      </c>
      <c r="J6655" t="s">
        <v>31</v>
      </c>
      <c r="K6655" t="s">
        <v>124</v>
      </c>
      <c r="L6655">
        <v>146683</v>
      </c>
    </row>
    <row r="6656" spans="1:12" x14ac:dyDescent="0.25">
      <c r="A6656" t="s">
        <v>82</v>
      </c>
      <c r="B6656" t="s">
        <v>91</v>
      </c>
      <c r="C6656" t="s">
        <v>68</v>
      </c>
      <c r="D6656" t="s">
        <v>22</v>
      </c>
      <c r="E6656" t="b">
        <v>0</v>
      </c>
      <c r="F6656" s="1">
        <v>45647.618645833332</v>
      </c>
      <c r="G6656" t="b">
        <v>0</v>
      </c>
      <c r="H6656" t="b">
        <v>1</v>
      </c>
      <c r="I6656" t="s">
        <v>84</v>
      </c>
      <c r="J6656" t="s">
        <v>52</v>
      </c>
      <c r="K6656" t="s">
        <v>105</v>
      </c>
      <c r="L6656">
        <v>121347</v>
      </c>
    </row>
    <row r="6657" spans="1:12" x14ac:dyDescent="0.25">
      <c r="A6657" t="s">
        <v>82</v>
      </c>
      <c r="B6657" t="s">
        <v>83</v>
      </c>
      <c r="C6657" t="s">
        <v>43</v>
      </c>
      <c r="D6657" t="s">
        <v>15</v>
      </c>
      <c r="E6657" t="b">
        <v>1</v>
      </c>
      <c r="F6657" s="1">
        <v>45444.772048611107</v>
      </c>
      <c r="G6657" t="b">
        <v>0</v>
      </c>
      <c r="H6657" t="b">
        <v>0</v>
      </c>
      <c r="I6657" t="s">
        <v>84</v>
      </c>
      <c r="J6657" t="s">
        <v>66</v>
      </c>
      <c r="K6657" t="s">
        <v>25</v>
      </c>
      <c r="L6657">
        <v>102025</v>
      </c>
    </row>
    <row r="6658" spans="1:12" x14ac:dyDescent="0.25">
      <c r="A6658" t="s">
        <v>26</v>
      </c>
      <c r="B6658" t="s">
        <v>33</v>
      </c>
      <c r="C6658" t="s">
        <v>40</v>
      </c>
      <c r="D6658" t="s">
        <v>22</v>
      </c>
      <c r="E6658" t="b">
        <v>1</v>
      </c>
      <c r="F6658" s="1">
        <v>45573.846736111111</v>
      </c>
      <c r="G6658" t="b">
        <v>1</v>
      </c>
      <c r="H6658" t="b">
        <v>0</v>
      </c>
      <c r="I6658" t="s">
        <v>30</v>
      </c>
      <c r="J6658" t="s">
        <v>57</v>
      </c>
      <c r="K6658" t="s">
        <v>18</v>
      </c>
      <c r="L6658">
        <v>123792</v>
      </c>
    </row>
    <row r="6659" spans="1:12" x14ac:dyDescent="0.25">
      <c r="A6659" t="s">
        <v>38</v>
      </c>
      <c r="B6659" t="s">
        <v>95</v>
      </c>
      <c r="C6659" t="s">
        <v>40</v>
      </c>
      <c r="D6659" t="s">
        <v>22</v>
      </c>
      <c r="E6659" t="b">
        <v>0</v>
      </c>
      <c r="F6659" s="1">
        <v>45646.356770833343</v>
      </c>
      <c r="G6659" t="b">
        <v>0</v>
      </c>
      <c r="H6659" t="b">
        <v>1</v>
      </c>
      <c r="I6659" t="s">
        <v>41</v>
      </c>
      <c r="J6659" t="s">
        <v>44</v>
      </c>
      <c r="K6659" t="s">
        <v>110</v>
      </c>
      <c r="L6659">
        <v>70829</v>
      </c>
    </row>
    <row r="6660" spans="1:12" x14ac:dyDescent="0.25">
      <c r="A6660" t="s">
        <v>49</v>
      </c>
      <c r="B6660" t="s">
        <v>61</v>
      </c>
      <c r="C6660" t="s">
        <v>14</v>
      </c>
      <c r="D6660" t="s">
        <v>22</v>
      </c>
      <c r="E6660" t="b">
        <v>1</v>
      </c>
      <c r="F6660" s="1">
        <v>45511.678888888891</v>
      </c>
      <c r="G6660" t="b">
        <v>1</v>
      </c>
      <c r="H6660" t="b">
        <v>0</v>
      </c>
      <c r="I6660" t="s">
        <v>51</v>
      </c>
      <c r="J6660" t="s">
        <v>17</v>
      </c>
      <c r="K6660" t="s">
        <v>126</v>
      </c>
      <c r="L6660">
        <v>78228</v>
      </c>
    </row>
    <row r="6661" spans="1:12" x14ac:dyDescent="0.25">
      <c r="A6661" t="s">
        <v>12</v>
      </c>
      <c r="B6661" t="s">
        <v>13</v>
      </c>
      <c r="C6661" t="s">
        <v>21</v>
      </c>
      <c r="D6661" t="s">
        <v>22</v>
      </c>
      <c r="E6661" t="b">
        <v>1</v>
      </c>
      <c r="F6661" s="1">
        <v>45558.927233796298</v>
      </c>
      <c r="G6661" t="b">
        <v>1</v>
      </c>
      <c r="H6661" t="b">
        <v>0</v>
      </c>
      <c r="I6661" t="s">
        <v>16</v>
      </c>
      <c r="J6661" t="s">
        <v>17</v>
      </c>
      <c r="K6661" t="s">
        <v>115</v>
      </c>
      <c r="L6661">
        <v>131320</v>
      </c>
    </row>
    <row r="6662" spans="1:12" x14ac:dyDescent="0.25">
      <c r="A6662" t="s">
        <v>45</v>
      </c>
      <c r="B6662" t="s">
        <v>46</v>
      </c>
      <c r="C6662" t="s">
        <v>28</v>
      </c>
      <c r="D6662" t="s">
        <v>29</v>
      </c>
      <c r="E6662" t="b">
        <v>0</v>
      </c>
      <c r="F6662" s="1">
        <v>45404.344386574077</v>
      </c>
      <c r="G6662" t="b">
        <v>0</v>
      </c>
      <c r="H6662" t="b">
        <v>1</v>
      </c>
      <c r="I6662" t="s">
        <v>16</v>
      </c>
      <c r="J6662" t="s">
        <v>31</v>
      </c>
      <c r="K6662" t="s">
        <v>120</v>
      </c>
      <c r="L6662">
        <v>85923</v>
      </c>
    </row>
    <row r="6663" spans="1:12" x14ac:dyDescent="0.25">
      <c r="A6663" t="s">
        <v>19</v>
      </c>
      <c r="B6663" t="s">
        <v>94</v>
      </c>
      <c r="C6663" t="s">
        <v>40</v>
      </c>
      <c r="D6663" t="s">
        <v>29</v>
      </c>
      <c r="E6663" t="b">
        <v>1</v>
      </c>
      <c r="F6663" s="1">
        <v>45586.364386574067</v>
      </c>
      <c r="G6663" t="b">
        <v>0</v>
      </c>
      <c r="H6663" t="b">
        <v>0</v>
      </c>
      <c r="I6663" t="s">
        <v>23</v>
      </c>
      <c r="J6663" t="s">
        <v>44</v>
      </c>
      <c r="K6663" t="s">
        <v>111</v>
      </c>
      <c r="L6663">
        <v>63720</v>
      </c>
    </row>
    <row r="6664" spans="1:12" x14ac:dyDescent="0.25">
      <c r="A6664" t="s">
        <v>45</v>
      </c>
      <c r="B6664" t="s">
        <v>88</v>
      </c>
      <c r="C6664" t="s">
        <v>40</v>
      </c>
      <c r="D6664" t="s">
        <v>29</v>
      </c>
      <c r="E6664" t="b">
        <v>0</v>
      </c>
      <c r="F6664" s="1">
        <v>45573.878750000003</v>
      </c>
      <c r="G6664" t="b">
        <v>0</v>
      </c>
      <c r="H6664" t="b">
        <v>1</v>
      </c>
      <c r="I6664" t="s">
        <v>16</v>
      </c>
      <c r="J6664" t="s">
        <v>44</v>
      </c>
      <c r="K6664" t="s">
        <v>53</v>
      </c>
      <c r="L6664">
        <v>106362</v>
      </c>
    </row>
    <row r="6665" spans="1:12" x14ac:dyDescent="0.25">
      <c r="A6665" t="s">
        <v>38</v>
      </c>
      <c r="B6665" t="s">
        <v>39</v>
      </c>
      <c r="C6665" t="s">
        <v>21</v>
      </c>
      <c r="D6665" t="s">
        <v>29</v>
      </c>
      <c r="E6665" t="b">
        <v>0</v>
      </c>
      <c r="F6665" s="1">
        <v>45422.945451388892</v>
      </c>
      <c r="G6665" t="b">
        <v>0</v>
      </c>
      <c r="H6665" t="b">
        <v>0</v>
      </c>
      <c r="I6665" t="s">
        <v>41</v>
      </c>
      <c r="J6665" t="s">
        <v>72</v>
      </c>
      <c r="K6665" t="s">
        <v>115</v>
      </c>
      <c r="L6665">
        <v>81010</v>
      </c>
    </row>
    <row r="6666" spans="1:12" x14ac:dyDescent="0.25">
      <c r="A6666" t="s">
        <v>82</v>
      </c>
      <c r="B6666" t="s">
        <v>85</v>
      </c>
      <c r="C6666" t="s">
        <v>28</v>
      </c>
      <c r="D6666" t="s">
        <v>15</v>
      </c>
      <c r="E6666" t="b">
        <v>0</v>
      </c>
      <c r="F6666" s="1">
        <v>45599.148182870369</v>
      </c>
      <c r="G6666" t="b">
        <v>1</v>
      </c>
      <c r="H6666" t="b">
        <v>1</v>
      </c>
      <c r="I6666" t="s">
        <v>84</v>
      </c>
      <c r="J6666" t="s">
        <v>31</v>
      </c>
      <c r="K6666" t="s">
        <v>92</v>
      </c>
      <c r="L6666">
        <v>127533</v>
      </c>
    </row>
    <row r="6667" spans="1:12" x14ac:dyDescent="0.25">
      <c r="A6667" t="s">
        <v>38</v>
      </c>
      <c r="B6667" t="s">
        <v>107</v>
      </c>
      <c r="C6667" t="s">
        <v>14</v>
      </c>
      <c r="D6667" t="s">
        <v>15</v>
      </c>
      <c r="E6667" t="b">
        <v>1</v>
      </c>
      <c r="F6667" s="1">
        <v>45650.128182870372</v>
      </c>
      <c r="G6667" t="b">
        <v>0</v>
      </c>
      <c r="H6667" t="b">
        <v>0</v>
      </c>
      <c r="I6667" t="s">
        <v>41</v>
      </c>
      <c r="J6667" t="s">
        <v>57</v>
      </c>
      <c r="K6667" t="s">
        <v>56</v>
      </c>
      <c r="L6667">
        <v>65934</v>
      </c>
    </row>
    <row r="6668" spans="1:12" x14ac:dyDescent="0.25">
      <c r="A6668" t="s">
        <v>38</v>
      </c>
      <c r="B6668" t="s">
        <v>39</v>
      </c>
      <c r="C6668" t="s">
        <v>28</v>
      </c>
      <c r="D6668" t="s">
        <v>22</v>
      </c>
      <c r="E6668" t="b">
        <v>0</v>
      </c>
      <c r="F6668" s="1">
        <v>45589.977905092594</v>
      </c>
      <c r="G6668" t="b">
        <v>1</v>
      </c>
      <c r="H6668" t="b">
        <v>0</v>
      </c>
      <c r="I6668" t="s">
        <v>41</v>
      </c>
      <c r="J6668" t="s">
        <v>57</v>
      </c>
      <c r="K6668" t="s">
        <v>65</v>
      </c>
      <c r="L6668">
        <v>86633</v>
      </c>
    </row>
    <row r="6669" spans="1:12" x14ac:dyDescent="0.25">
      <c r="A6669" t="s">
        <v>45</v>
      </c>
      <c r="B6669" t="s">
        <v>88</v>
      </c>
      <c r="C6669" t="s">
        <v>14</v>
      </c>
      <c r="D6669" t="s">
        <v>22</v>
      </c>
      <c r="E6669" t="b">
        <v>1</v>
      </c>
      <c r="F6669" s="1">
        <v>45293.307881944442</v>
      </c>
      <c r="G6669" t="b">
        <v>0</v>
      </c>
      <c r="H6669" t="b">
        <v>0</v>
      </c>
      <c r="I6669" t="s">
        <v>16</v>
      </c>
      <c r="J6669" t="s">
        <v>52</v>
      </c>
      <c r="K6669" t="s">
        <v>58</v>
      </c>
      <c r="L6669">
        <v>97307</v>
      </c>
    </row>
    <row r="6670" spans="1:12" x14ac:dyDescent="0.25">
      <c r="A6670" t="s">
        <v>54</v>
      </c>
      <c r="B6670" t="s">
        <v>55</v>
      </c>
      <c r="C6670" t="s">
        <v>28</v>
      </c>
      <c r="D6670" t="s">
        <v>29</v>
      </c>
      <c r="E6670" t="b">
        <v>1</v>
      </c>
      <c r="F6670" s="1">
        <v>45632.320844907408</v>
      </c>
      <c r="G6670" t="b">
        <v>1</v>
      </c>
      <c r="H6670" t="b">
        <v>1</v>
      </c>
      <c r="I6670" t="s">
        <v>30</v>
      </c>
      <c r="J6670" t="s">
        <v>64</v>
      </c>
      <c r="K6670" t="s">
        <v>81</v>
      </c>
      <c r="L6670">
        <v>129627</v>
      </c>
    </row>
    <row r="6671" spans="1:12" x14ac:dyDescent="0.25">
      <c r="A6671" t="s">
        <v>82</v>
      </c>
      <c r="B6671" t="s">
        <v>85</v>
      </c>
      <c r="C6671" t="s">
        <v>14</v>
      </c>
      <c r="D6671" t="s">
        <v>15</v>
      </c>
      <c r="E6671" t="b">
        <v>0</v>
      </c>
      <c r="F6671" s="1">
        <v>45342.388981481483</v>
      </c>
      <c r="G6671" t="b">
        <v>1</v>
      </c>
      <c r="H6671" t="b">
        <v>0</v>
      </c>
      <c r="I6671" t="s">
        <v>84</v>
      </c>
      <c r="J6671" t="s">
        <v>52</v>
      </c>
      <c r="K6671" t="s">
        <v>115</v>
      </c>
      <c r="L6671">
        <v>109731</v>
      </c>
    </row>
    <row r="6672" spans="1:12" x14ac:dyDescent="0.25">
      <c r="A6672" t="s">
        <v>38</v>
      </c>
      <c r="B6672" t="s">
        <v>107</v>
      </c>
      <c r="C6672" t="s">
        <v>28</v>
      </c>
      <c r="D6672" t="s">
        <v>22</v>
      </c>
      <c r="E6672" t="b">
        <v>1</v>
      </c>
      <c r="F6672" s="1">
        <v>45408.622696759259</v>
      </c>
      <c r="G6672" t="b">
        <v>0</v>
      </c>
      <c r="H6672" t="b">
        <v>1</v>
      </c>
      <c r="I6672" t="s">
        <v>41</v>
      </c>
      <c r="J6672" t="s">
        <v>31</v>
      </c>
      <c r="K6672" t="s">
        <v>125</v>
      </c>
      <c r="L6672">
        <v>87920</v>
      </c>
    </row>
    <row r="6673" spans="1:12" x14ac:dyDescent="0.25">
      <c r="A6673" t="s">
        <v>82</v>
      </c>
      <c r="B6673" t="s">
        <v>85</v>
      </c>
      <c r="C6673" t="s">
        <v>21</v>
      </c>
      <c r="D6673" t="s">
        <v>29</v>
      </c>
      <c r="E6673" t="b">
        <v>1</v>
      </c>
      <c r="F6673" s="1">
        <v>45587.181215277778</v>
      </c>
      <c r="G6673" t="b">
        <v>0</v>
      </c>
      <c r="H6673" t="b">
        <v>0</v>
      </c>
      <c r="I6673" t="s">
        <v>84</v>
      </c>
      <c r="J6673" t="s">
        <v>31</v>
      </c>
      <c r="K6673" t="s">
        <v>102</v>
      </c>
      <c r="L6673">
        <v>133121</v>
      </c>
    </row>
    <row r="6674" spans="1:12" x14ac:dyDescent="0.25">
      <c r="A6674" t="s">
        <v>54</v>
      </c>
      <c r="B6674" t="s">
        <v>55</v>
      </c>
      <c r="C6674" t="s">
        <v>40</v>
      </c>
      <c r="D6674" t="s">
        <v>22</v>
      </c>
      <c r="E6674" t="b">
        <v>0</v>
      </c>
      <c r="F6674" s="1">
        <v>45445.322453703702</v>
      </c>
      <c r="G6674" t="b">
        <v>1</v>
      </c>
      <c r="H6674" t="b">
        <v>1</v>
      </c>
      <c r="I6674" t="s">
        <v>30</v>
      </c>
      <c r="J6674" t="s">
        <v>24</v>
      </c>
      <c r="K6674" t="s">
        <v>98</v>
      </c>
      <c r="L6674">
        <v>153547</v>
      </c>
    </row>
    <row r="6675" spans="1:12" x14ac:dyDescent="0.25">
      <c r="A6675" t="s">
        <v>38</v>
      </c>
      <c r="B6675" t="s">
        <v>39</v>
      </c>
      <c r="C6675" t="s">
        <v>28</v>
      </c>
      <c r="D6675" t="s">
        <v>15</v>
      </c>
      <c r="E6675" t="b">
        <v>0</v>
      </c>
      <c r="F6675" s="1">
        <v>45432.002372685187</v>
      </c>
      <c r="G6675" t="b">
        <v>1</v>
      </c>
      <c r="H6675" t="b">
        <v>1</v>
      </c>
      <c r="I6675" t="s">
        <v>41</v>
      </c>
      <c r="J6675" t="s">
        <v>70</v>
      </c>
      <c r="K6675" t="s">
        <v>103</v>
      </c>
      <c r="L6675">
        <v>85728</v>
      </c>
    </row>
    <row r="6676" spans="1:12" x14ac:dyDescent="0.25">
      <c r="A6676" t="s">
        <v>19</v>
      </c>
      <c r="B6676" t="s">
        <v>86</v>
      </c>
      <c r="C6676" t="s">
        <v>21</v>
      </c>
      <c r="D6676" t="s">
        <v>29</v>
      </c>
      <c r="E6676" t="b">
        <v>0</v>
      </c>
      <c r="F6676" s="1">
        <v>45546.636666666673</v>
      </c>
      <c r="G6676" t="b">
        <v>1</v>
      </c>
      <c r="H6676" t="b">
        <v>1</v>
      </c>
      <c r="I6676" t="s">
        <v>23</v>
      </c>
      <c r="J6676" t="s">
        <v>70</v>
      </c>
      <c r="K6676" t="s">
        <v>89</v>
      </c>
      <c r="L6676">
        <v>76808</v>
      </c>
    </row>
    <row r="6677" spans="1:12" x14ac:dyDescent="0.25">
      <c r="A6677" t="s">
        <v>49</v>
      </c>
      <c r="B6677" t="s">
        <v>61</v>
      </c>
      <c r="C6677" t="s">
        <v>14</v>
      </c>
      <c r="D6677" t="s">
        <v>29</v>
      </c>
      <c r="E6677" t="b">
        <v>0</v>
      </c>
      <c r="F6677" s="1">
        <v>45523.255543981482</v>
      </c>
      <c r="G6677" t="b">
        <v>1</v>
      </c>
      <c r="H6677" t="b">
        <v>0</v>
      </c>
      <c r="I6677" t="s">
        <v>51</v>
      </c>
      <c r="J6677" t="s">
        <v>31</v>
      </c>
      <c r="K6677" t="s">
        <v>18</v>
      </c>
      <c r="L6677">
        <v>80901</v>
      </c>
    </row>
    <row r="6678" spans="1:12" x14ac:dyDescent="0.25">
      <c r="A6678" t="s">
        <v>54</v>
      </c>
      <c r="B6678" t="s">
        <v>55</v>
      </c>
      <c r="C6678" t="s">
        <v>40</v>
      </c>
      <c r="D6678" t="s">
        <v>22</v>
      </c>
      <c r="E6678" t="b">
        <v>0</v>
      </c>
      <c r="F6678" s="1">
        <v>45453.844097222223</v>
      </c>
      <c r="G6678" t="b">
        <v>0</v>
      </c>
      <c r="H6678" t="b">
        <v>1</v>
      </c>
      <c r="I6678" t="s">
        <v>30</v>
      </c>
      <c r="J6678" t="s">
        <v>66</v>
      </c>
      <c r="K6678" t="s">
        <v>114</v>
      </c>
      <c r="L6678">
        <v>139074</v>
      </c>
    </row>
    <row r="6679" spans="1:12" x14ac:dyDescent="0.25">
      <c r="A6679" t="s">
        <v>49</v>
      </c>
      <c r="B6679" t="s">
        <v>61</v>
      </c>
      <c r="C6679" t="s">
        <v>28</v>
      </c>
      <c r="D6679" t="s">
        <v>22</v>
      </c>
      <c r="E6679" t="b">
        <v>0</v>
      </c>
      <c r="F6679" s="1">
        <v>45510.119386574072</v>
      </c>
      <c r="G6679" t="b">
        <v>0</v>
      </c>
      <c r="H6679" t="b">
        <v>0</v>
      </c>
      <c r="I6679" t="s">
        <v>51</v>
      </c>
      <c r="J6679" t="s">
        <v>64</v>
      </c>
      <c r="K6679" t="s">
        <v>78</v>
      </c>
      <c r="L6679">
        <v>72447</v>
      </c>
    </row>
    <row r="6680" spans="1:12" x14ac:dyDescent="0.25">
      <c r="A6680" t="s">
        <v>19</v>
      </c>
      <c r="B6680" t="s">
        <v>20</v>
      </c>
      <c r="C6680" t="s">
        <v>40</v>
      </c>
      <c r="D6680" t="s">
        <v>29</v>
      </c>
      <c r="E6680" t="b">
        <v>1</v>
      </c>
      <c r="F6680" s="1">
        <v>45566.998252314806</v>
      </c>
      <c r="G6680" t="b">
        <v>1</v>
      </c>
      <c r="H6680" t="b">
        <v>0</v>
      </c>
      <c r="I6680" t="s">
        <v>23</v>
      </c>
      <c r="J6680" t="s">
        <v>34</v>
      </c>
      <c r="K6680" t="s">
        <v>120</v>
      </c>
      <c r="L6680">
        <v>86644</v>
      </c>
    </row>
    <row r="6681" spans="1:12" x14ac:dyDescent="0.25">
      <c r="A6681" t="s">
        <v>82</v>
      </c>
      <c r="B6681" t="s">
        <v>85</v>
      </c>
      <c r="C6681" t="s">
        <v>28</v>
      </c>
      <c r="D6681" t="s">
        <v>29</v>
      </c>
      <c r="E6681" t="b">
        <v>1</v>
      </c>
      <c r="F6681" s="1">
        <v>45404.745254629634</v>
      </c>
      <c r="G6681" t="b">
        <v>0</v>
      </c>
      <c r="H6681" t="b">
        <v>1</v>
      </c>
      <c r="I6681" t="s">
        <v>84</v>
      </c>
      <c r="J6681" t="s">
        <v>34</v>
      </c>
      <c r="K6681" t="s">
        <v>18</v>
      </c>
      <c r="L6681">
        <v>105700</v>
      </c>
    </row>
    <row r="6682" spans="1:12" x14ac:dyDescent="0.25">
      <c r="A6682" t="s">
        <v>82</v>
      </c>
      <c r="B6682" t="s">
        <v>83</v>
      </c>
      <c r="C6682" t="s">
        <v>68</v>
      </c>
      <c r="D6682" t="s">
        <v>15</v>
      </c>
      <c r="E6682" t="b">
        <v>1</v>
      </c>
      <c r="F6682" s="1">
        <v>45468.658020833333</v>
      </c>
      <c r="G6682" t="b">
        <v>1</v>
      </c>
      <c r="H6682" t="b">
        <v>0</v>
      </c>
      <c r="I6682" t="s">
        <v>84</v>
      </c>
      <c r="J6682" t="s">
        <v>34</v>
      </c>
      <c r="K6682" t="s">
        <v>77</v>
      </c>
      <c r="L6682">
        <v>127731</v>
      </c>
    </row>
    <row r="6683" spans="1:12" x14ac:dyDescent="0.25">
      <c r="A6683" t="s">
        <v>19</v>
      </c>
      <c r="B6683" t="s">
        <v>36</v>
      </c>
      <c r="C6683" t="s">
        <v>40</v>
      </c>
      <c r="D6683" t="s">
        <v>22</v>
      </c>
      <c r="E6683" t="b">
        <v>0</v>
      </c>
      <c r="F6683" s="1">
        <v>45319.248900462961</v>
      </c>
      <c r="G6683" t="b">
        <v>1</v>
      </c>
      <c r="H6683" t="b">
        <v>0</v>
      </c>
      <c r="I6683" t="s">
        <v>23</v>
      </c>
      <c r="J6683" t="s">
        <v>24</v>
      </c>
      <c r="K6683" t="s">
        <v>92</v>
      </c>
      <c r="L6683">
        <v>71383</v>
      </c>
    </row>
    <row r="6684" spans="1:12" x14ac:dyDescent="0.25">
      <c r="A6684" t="s">
        <v>19</v>
      </c>
      <c r="B6684" t="s">
        <v>94</v>
      </c>
      <c r="C6684" t="s">
        <v>43</v>
      </c>
      <c r="D6684" t="s">
        <v>29</v>
      </c>
      <c r="E6684" t="b">
        <v>0</v>
      </c>
      <c r="F6684" s="1">
        <v>45543.765439814822</v>
      </c>
      <c r="G6684" t="b">
        <v>0</v>
      </c>
      <c r="H6684" t="b">
        <v>0</v>
      </c>
      <c r="I6684" t="s">
        <v>23</v>
      </c>
      <c r="J6684" t="s">
        <v>44</v>
      </c>
      <c r="K6684" t="s">
        <v>100</v>
      </c>
      <c r="L6684">
        <v>84395</v>
      </c>
    </row>
    <row r="6685" spans="1:12" x14ac:dyDescent="0.25">
      <c r="A6685" t="s">
        <v>82</v>
      </c>
      <c r="B6685" t="s">
        <v>85</v>
      </c>
      <c r="C6685" t="s">
        <v>43</v>
      </c>
      <c r="D6685" t="s">
        <v>29</v>
      </c>
      <c r="E6685" t="b">
        <v>0</v>
      </c>
      <c r="F6685" s="1">
        <v>45518.255312499998</v>
      </c>
      <c r="G6685" t="b">
        <v>1</v>
      </c>
      <c r="H6685" t="b">
        <v>0</v>
      </c>
      <c r="I6685" t="s">
        <v>84</v>
      </c>
      <c r="J6685" t="s">
        <v>31</v>
      </c>
      <c r="K6685" t="s">
        <v>53</v>
      </c>
      <c r="L6685">
        <v>110051</v>
      </c>
    </row>
    <row r="6686" spans="1:12" x14ac:dyDescent="0.25">
      <c r="A6686" t="s">
        <v>12</v>
      </c>
      <c r="B6686" t="s">
        <v>63</v>
      </c>
      <c r="C6686" t="s">
        <v>28</v>
      </c>
      <c r="D6686" t="s">
        <v>29</v>
      </c>
      <c r="E6686" t="b">
        <v>1</v>
      </c>
      <c r="F6686" s="1">
        <v>45364.990069444437</v>
      </c>
      <c r="G6686" t="b">
        <v>0</v>
      </c>
      <c r="H6686" t="b">
        <v>1</v>
      </c>
      <c r="I6686" t="s">
        <v>16</v>
      </c>
      <c r="J6686" t="s">
        <v>47</v>
      </c>
      <c r="K6686" t="s">
        <v>105</v>
      </c>
      <c r="L6686">
        <v>135609</v>
      </c>
    </row>
    <row r="6687" spans="1:12" x14ac:dyDescent="0.25">
      <c r="A6687" t="s">
        <v>45</v>
      </c>
      <c r="B6687" t="s">
        <v>88</v>
      </c>
      <c r="C6687" t="s">
        <v>14</v>
      </c>
      <c r="D6687" t="s">
        <v>29</v>
      </c>
      <c r="E6687" t="b">
        <v>1</v>
      </c>
      <c r="F6687" s="1">
        <v>45560.677129629628</v>
      </c>
      <c r="G6687" t="b">
        <v>1</v>
      </c>
      <c r="H6687" t="b">
        <v>1</v>
      </c>
      <c r="I6687" t="s">
        <v>16</v>
      </c>
      <c r="J6687" t="s">
        <v>70</v>
      </c>
      <c r="K6687" t="s">
        <v>53</v>
      </c>
      <c r="L6687">
        <v>119269</v>
      </c>
    </row>
    <row r="6688" spans="1:12" x14ac:dyDescent="0.25">
      <c r="A6688" t="s">
        <v>38</v>
      </c>
      <c r="B6688" t="s">
        <v>39</v>
      </c>
      <c r="C6688" t="s">
        <v>14</v>
      </c>
      <c r="D6688" t="s">
        <v>15</v>
      </c>
      <c r="E6688" t="b">
        <v>0</v>
      </c>
      <c r="F6688" s="1">
        <v>45388.166307870371</v>
      </c>
      <c r="G6688" t="b">
        <v>1</v>
      </c>
      <c r="H6688" t="b">
        <v>0</v>
      </c>
      <c r="I6688" t="s">
        <v>41</v>
      </c>
      <c r="J6688" t="s">
        <v>17</v>
      </c>
      <c r="K6688" t="s">
        <v>106</v>
      </c>
      <c r="L6688">
        <v>75556</v>
      </c>
    </row>
    <row r="6689" spans="1:12" x14ac:dyDescent="0.25">
      <c r="A6689" t="s">
        <v>19</v>
      </c>
      <c r="B6689" t="s">
        <v>36</v>
      </c>
      <c r="C6689" t="s">
        <v>68</v>
      </c>
      <c r="D6689" t="s">
        <v>29</v>
      </c>
      <c r="E6689" t="b">
        <v>0</v>
      </c>
      <c r="F6689" s="1">
        <v>45584.413182870368</v>
      </c>
      <c r="G6689" t="b">
        <v>1</v>
      </c>
      <c r="H6689" t="b">
        <v>1</v>
      </c>
      <c r="I6689" t="s">
        <v>23</v>
      </c>
      <c r="J6689" t="s">
        <v>34</v>
      </c>
      <c r="K6689" t="s">
        <v>123</v>
      </c>
      <c r="L6689">
        <v>68924</v>
      </c>
    </row>
    <row r="6690" spans="1:12" x14ac:dyDescent="0.25">
      <c r="A6690" t="s">
        <v>45</v>
      </c>
      <c r="B6690" t="s">
        <v>76</v>
      </c>
      <c r="C6690" t="s">
        <v>40</v>
      </c>
      <c r="D6690" t="s">
        <v>22</v>
      </c>
      <c r="E6690" t="b">
        <v>1</v>
      </c>
      <c r="F6690" s="1">
        <v>45384.850949074083</v>
      </c>
      <c r="G6690" t="b">
        <v>0</v>
      </c>
      <c r="H6690" t="b">
        <v>1</v>
      </c>
      <c r="I6690" t="s">
        <v>16</v>
      </c>
      <c r="J6690" t="s">
        <v>72</v>
      </c>
      <c r="K6690" t="s">
        <v>59</v>
      </c>
      <c r="L6690">
        <v>116317</v>
      </c>
    </row>
    <row r="6691" spans="1:12" x14ac:dyDescent="0.25">
      <c r="A6691" t="s">
        <v>19</v>
      </c>
      <c r="B6691" t="s">
        <v>94</v>
      </c>
      <c r="C6691" t="s">
        <v>28</v>
      </c>
      <c r="D6691" t="s">
        <v>29</v>
      </c>
      <c r="E6691" t="b">
        <v>0</v>
      </c>
      <c r="F6691" s="1">
        <v>45333.154166666667</v>
      </c>
      <c r="G6691" t="b">
        <v>0</v>
      </c>
      <c r="H6691" t="b">
        <v>0</v>
      </c>
      <c r="I6691" t="s">
        <v>23</v>
      </c>
      <c r="J6691" t="s">
        <v>57</v>
      </c>
      <c r="K6691" t="s">
        <v>81</v>
      </c>
      <c r="L6691">
        <v>60236</v>
      </c>
    </row>
    <row r="6692" spans="1:12" x14ac:dyDescent="0.25">
      <c r="A6692" t="s">
        <v>12</v>
      </c>
      <c r="B6692" t="s">
        <v>63</v>
      </c>
      <c r="C6692" t="s">
        <v>40</v>
      </c>
      <c r="D6692" t="s">
        <v>29</v>
      </c>
      <c r="E6692" t="b">
        <v>1</v>
      </c>
      <c r="F6692" s="1">
        <v>45600.586712962962</v>
      </c>
      <c r="G6692" t="b">
        <v>1</v>
      </c>
      <c r="H6692" t="b">
        <v>1</v>
      </c>
      <c r="I6692" t="s">
        <v>16</v>
      </c>
      <c r="J6692" t="s">
        <v>52</v>
      </c>
      <c r="K6692" t="s">
        <v>60</v>
      </c>
      <c r="L6692">
        <v>141630</v>
      </c>
    </row>
    <row r="6693" spans="1:12" x14ac:dyDescent="0.25">
      <c r="A6693" t="s">
        <v>49</v>
      </c>
      <c r="B6693" t="s">
        <v>50</v>
      </c>
      <c r="C6693" t="s">
        <v>14</v>
      </c>
      <c r="D6693" t="s">
        <v>29</v>
      </c>
      <c r="E6693" t="b">
        <v>1</v>
      </c>
      <c r="F6693" s="1">
        <v>45645.001550925917</v>
      </c>
      <c r="G6693" t="b">
        <v>1</v>
      </c>
      <c r="H6693" t="b">
        <v>1</v>
      </c>
      <c r="I6693" t="s">
        <v>51</v>
      </c>
      <c r="J6693" t="s">
        <v>24</v>
      </c>
      <c r="K6693" t="s">
        <v>101</v>
      </c>
      <c r="L6693">
        <v>90638</v>
      </c>
    </row>
    <row r="6694" spans="1:12" x14ac:dyDescent="0.25">
      <c r="A6694" t="s">
        <v>54</v>
      </c>
      <c r="B6694" t="s">
        <v>79</v>
      </c>
      <c r="C6694" t="s">
        <v>40</v>
      </c>
      <c r="D6694" t="s">
        <v>15</v>
      </c>
      <c r="E6694" t="b">
        <v>1</v>
      </c>
      <c r="F6694" s="1">
        <v>45403.157800925917</v>
      </c>
      <c r="G6694" t="b">
        <v>1</v>
      </c>
      <c r="H6694" t="b">
        <v>0</v>
      </c>
      <c r="I6694" t="s">
        <v>30</v>
      </c>
      <c r="J6694" t="s">
        <v>64</v>
      </c>
      <c r="K6694" t="s">
        <v>118</v>
      </c>
      <c r="L6694">
        <v>120485</v>
      </c>
    </row>
    <row r="6695" spans="1:12" x14ac:dyDescent="0.25">
      <c r="A6695" t="s">
        <v>45</v>
      </c>
      <c r="B6695" t="s">
        <v>46</v>
      </c>
      <c r="C6695" t="s">
        <v>14</v>
      </c>
      <c r="D6695" t="s">
        <v>22</v>
      </c>
      <c r="E6695" t="b">
        <v>0</v>
      </c>
      <c r="F6695" s="1">
        <v>45521.041076388887</v>
      </c>
      <c r="G6695" t="b">
        <v>1</v>
      </c>
      <c r="H6695" t="b">
        <v>0</v>
      </c>
      <c r="I6695" t="s">
        <v>16</v>
      </c>
      <c r="J6695" t="s">
        <v>57</v>
      </c>
      <c r="K6695" t="s">
        <v>93</v>
      </c>
      <c r="L6695">
        <v>114828</v>
      </c>
    </row>
    <row r="6696" spans="1:12" x14ac:dyDescent="0.25">
      <c r="A6696" t="s">
        <v>45</v>
      </c>
      <c r="B6696" t="s">
        <v>76</v>
      </c>
      <c r="C6696" t="s">
        <v>14</v>
      </c>
      <c r="D6696" t="s">
        <v>22</v>
      </c>
      <c r="E6696" t="b">
        <v>1</v>
      </c>
      <c r="F6696" s="1">
        <v>45647.785312499997</v>
      </c>
      <c r="G6696" t="b">
        <v>0</v>
      </c>
      <c r="H6696" t="b">
        <v>1</v>
      </c>
      <c r="I6696" t="s">
        <v>16</v>
      </c>
      <c r="J6696" t="s">
        <v>64</v>
      </c>
      <c r="K6696" t="s">
        <v>105</v>
      </c>
      <c r="L6696">
        <v>82421</v>
      </c>
    </row>
    <row r="6697" spans="1:12" x14ac:dyDescent="0.25">
      <c r="A6697" t="s">
        <v>54</v>
      </c>
      <c r="B6697" t="s">
        <v>55</v>
      </c>
      <c r="C6697" t="s">
        <v>21</v>
      </c>
      <c r="D6697" t="s">
        <v>29</v>
      </c>
      <c r="E6697" t="b">
        <v>0</v>
      </c>
      <c r="F6697" s="1">
        <v>45529.359525462962</v>
      </c>
      <c r="G6697" t="b">
        <v>0</v>
      </c>
      <c r="H6697" t="b">
        <v>0</v>
      </c>
      <c r="I6697" t="s">
        <v>30</v>
      </c>
      <c r="J6697" t="s">
        <v>47</v>
      </c>
      <c r="K6697" t="s">
        <v>101</v>
      </c>
      <c r="L6697">
        <v>146028</v>
      </c>
    </row>
    <row r="6698" spans="1:12" x14ac:dyDescent="0.25">
      <c r="A6698" t="s">
        <v>45</v>
      </c>
      <c r="B6698" t="s">
        <v>88</v>
      </c>
      <c r="C6698" t="s">
        <v>21</v>
      </c>
      <c r="D6698" t="s">
        <v>29</v>
      </c>
      <c r="E6698" t="b">
        <v>0</v>
      </c>
      <c r="F6698" s="1">
        <v>45489.487476851849</v>
      </c>
      <c r="G6698" t="b">
        <v>0</v>
      </c>
      <c r="H6698" t="b">
        <v>0</v>
      </c>
      <c r="I6698" t="s">
        <v>16</v>
      </c>
      <c r="J6698" t="s">
        <v>66</v>
      </c>
      <c r="K6698" t="s">
        <v>121</v>
      </c>
      <c r="L6698">
        <v>103091</v>
      </c>
    </row>
    <row r="6699" spans="1:12" x14ac:dyDescent="0.25">
      <c r="A6699" t="s">
        <v>45</v>
      </c>
      <c r="B6699" t="s">
        <v>76</v>
      </c>
      <c r="C6699" t="s">
        <v>21</v>
      </c>
      <c r="D6699" t="s">
        <v>29</v>
      </c>
      <c r="E6699" t="b">
        <v>1</v>
      </c>
      <c r="F6699" s="1">
        <v>45335.604155092587</v>
      </c>
      <c r="G6699" t="b">
        <v>1</v>
      </c>
      <c r="H6699" t="b">
        <v>1</v>
      </c>
      <c r="I6699" t="s">
        <v>16</v>
      </c>
      <c r="J6699" t="s">
        <v>47</v>
      </c>
      <c r="K6699" t="s">
        <v>124</v>
      </c>
      <c r="L6699">
        <v>81106</v>
      </c>
    </row>
    <row r="6700" spans="1:12" x14ac:dyDescent="0.25">
      <c r="A6700" t="s">
        <v>49</v>
      </c>
      <c r="B6700" t="s">
        <v>108</v>
      </c>
      <c r="C6700" t="s">
        <v>21</v>
      </c>
      <c r="D6700" t="s">
        <v>29</v>
      </c>
      <c r="E6700" t="b">
        <v>0</v>
      </c>
      <c r="F6700" s="1">
        <v>45601.224351851852</v>
      </c>
      <c r="G6700" t="b">
        <v>0</v>
      </c>
      <c r="H6700" t="b">
        <v>1</v>
      </c>
      <c r="I6700" t="s">
        <v>51</v>
      </c>
      <c r="J6700" t="s">
        <v>72</v>
      </c>
      <c r="K6700" t="s">
        <v>53</v>
      </c>
      <c r="L6700">
        <v>95421</v>
      </c>
    </row>
    <row r="6701" spans="1:12" x14ac:dyDescent="0.25">
      <c r="A6701" t="s">
        <v>54</v>
      </c>
      <c r="B6701" t="s">
        <v>79</v>
      </c>
      <c r="C6701" t="s">
        <v>40</v>
      </c>
      <c r="D6701" t="s">
        <v>15</v>
      </c>
      <c r="E6701" t="b">
        <v>1</v>
      </c>
      <c r="F6701" s="1">
        <v>45484.725405092591</v>
      </c>
      <c r="G6701" t="b">
        <v>1</v>
      </c>
      <c r="H6701" t="b">
        <v>0</v>
      </c>
      <c r="I6701" t="s">
        <v>30</v>
      </c>
      <c r="J6701" t="s">
        <v>57</v>
      </c>
      <c r="K6701" t="s">
        <v>128</v>
      </c>
      <c r="L6701">
        <v>131046</v>
      </c>
    </row>
    <row r="6702" spans="1:12" x14ac:dyDescent="0.25">
      <c r="A6702" t="s">
        <v>19</v>
      </c>
      <c r="B6702" t="s">
        <v>86</v>
      </c>
      <c r="C6702" t="s">
        <v>43</v>
      </c>
      <c r="D6702" t="s">
        <v>29</v>
      </c>
      <c r="E6702" t="b">
        <v>1</v>
      </c>
      <c r="F6702" s="1">
        <v>45303.505578703713</v>
      </c>
      <c r="G6702" t="b">
        <v>1</v>
      </c>
      <c r="H6702" t="b">
        <v>0</v>
      </c>
      <c r="I6702" t="s">
        <v>23</v>
      </c>
      <c r="J6702" t="s">
        <v>44</v>
      </c>
      <c r="K6702" t="s">
        <v>67</v>
      </c>
      <c r="L6702">
        <v>75888</v>
      </c>
    </row>
    <row r="6703" spans="1:12" x14ac:dyDescent="0.25">
      <c r="A6703" t="s">
        <v>38</v>
      </c>
      <c r="B6703" t="s">
        <v>107</v>
      </c>
      <c r="C6703" t="s">
        <v>14</v>
      </c>
      <c r="D6703" t="s">
        <v>29</v>
      </c>
      <c r="E6703" t="b">
        <v>0</v>
      </c>
      <c r="F6703" s="1">
        <v>45325.271863425929</v>
      </c>
      <c r="G6703" t="b">
        <v>1</v>
      </c>
      <c r="H6703" t="b">
        <v>1</v>
      </c>
      <c r="I6703" t="s">
        <v>41</v>
      </c>
      <c r="J6703" t="s">
        <v>44</v>
      </c>
      <c r="K6703" t="s">
        <v>58</v>
      </c>
      <c r="L6703">
        <v>78367</v>
      </c>
    </row>
    <row r="6704" spans="1:12" x14ac:dyDescent="0.25">
      <c r="A6704" t="s">
        <v>19</v>
      </c>
      <c r="B6704" t="s">
        <v>36</v>
      </c>
      <c r="C6704" t="s">
        <v>68</v>
      </c>
      <c r="D6704" t="s">
        <v>15</v>
      </c>
      <c r="E6704" t="b">
        <v>0</v>
      </c>
      <c r="F6704" s="1">
        <v>45404.865856481483</v>
      </c>
      <c r="G6704" t="b">
        <v>0</v>
      </c>
      <c r="H6704" t="b">
        <v>0</v>
      </c>
      <c r="I6704" t="s">
        <v>23</v>
      </c>
      <c r="J6704" t="s">
        <v>31</v>
      </c>
      <c r="K6704" t="s">
        <v>118</v>
      </c>
      <c r="L6704">
        <v>61154</v>
      </c>
    </row>
    <row r="6705" spans="1:12" x14ac:dyDescent="0.25">
      <c r="A6705" t="s">
        <v>12</v>
      </c>
      <c r="B6705" t="s">
        <v>63</v>
      </c>
      <c r="C6705" t="s">
        <v>40</v>
      </c>
      <c r="D6705" t="s">
        <v>22</v>
      </c>
      <c r="E6705" t="b">
        <v>0</v>
      </c>
      <c r="F6705" s="1">
        <v>45473.956493055557</v>
      </c>
      <c r="G6705" t="b">
        <v>0</v>
      </c>
      <c r="H6705" t="b">
        <v>0</v>
      </c>
      <c r="I6705" t="s">
        <v>16</v>
      </c>
      <c r="J6705" t="s">
        <v>52</v>
      </c>
      <c r="K6705" t="s">
        <v>105</v>
      </c>
      <c r="L6705">
        <v>144331</v>
      </c>
    </row>
    <row r="6706" spans="1:12" x14ac:dyDescent="0.25">
      <c r="A6706" t="s">
        <v>26</v>
      </c>
      <c r="B6706" t="s">
        <v>27</v>
      </c>
      <c r="C6706" t="s">
        <v>28</v>
      </c>
      <c r="D6706" t="s">
        <v>29</v>
      </c>
      <c r="E6706" t="b">
        <v>0</v>
      </c>
      <c r="F6706" s="1">
        <v>45343.275451388887</v>
      </c>
      <c r="G6706" t="b">
        <v>0</v>
      </c>
      <c r="H6706" t="b">
        <v>0</v>
      </c>
      <c r="I6706" t="s">
        <v>30</v>
      </c>
      <c r="J6706" t="s">
        <v>47</v>
      </c>
      <c r="K6706" t="s">
        <v>123</v>
      </c>
      <c r="L6706">
        <v>100211</v>
      </c>
    </row>
    <row r="6707" spans="1:12" x14ac:dyDescent="0.25">
      <c r="A6707" t="s">
        <v>49</v>
      </c>
      <c r="B6707" t="s">
        <v>61</v>
      </c>
      <c r="C6707" t="s">
        <v>28</v>
      </c>
      <c r="D6707" t="s">
        <v>22</v>
      </c>
      <c r="E6707" t="b">
        <v>1</v>
      </c>
      <c r="F6707" s="1">
        <v>45318.893321759257</v>
      </c>
      <c r="G6707" t="b">
        <v>1</v>
      </c>
      <c r="H6707" t="b">
        <v>1</v>
      </c>
      <c r="I6707" t="s">
        <v>51</v>
      </c>
      <c r="J6707" t="s">
        <v>17</v>
      </c>
      <c r="K6707" t="s">
        <v>124</v>
      </c>
      <c r="L6707">
        <v>83836</v>
      </c>
    </row>
    <row r="6708" spans="1:12" x14ac:dyDescent="0.25">
      <c r="A6708" t="s">
        <v>26</v>
      </c>
      <c r="B6708" t="s">
        <v>71</v>
      </c>
      <c r="C6708" t="s">
        <v>21</v>
      </c>
      <c r="D6708" t="s">
        <v>15</v>
      </c>
      <c r="E6708" t="b">
        <v>1</v>
      </c>
      <c r="F6708" s="1">
        <v>45553.790300925917</v>
      </c>
      <c r="G6708" t="b">
        <v>0</v>
      </c>
      <c r="H6708" t="b">
        <v>1</v>
      </c>
      <c r="I6708" t="s">
        <v>30</v>
      </c>
      <c r="J6708" t="s">
        <v>72</v>
      </c>
      <c r="K6708" t="s">
        <v>58</v>
      </c>
      <c r="L6708">
        <v>95518</v>
      </c>
    </row>
    <row r="6709" spans="1:12" x14ac:dyDescent="0.25">
      <c r="A6709" t="s">
        <v>26</v>
      </c>
      <c r="B6709" t="s">
        <v>71</v>
      </c>
      <c r="C6709" t="s">
        <v>28</v>
      </c>
      <c r="D6709" t="s">
        <v>15</v>
      </c>
      <c r="E6709" t="b">
        <v>1</v>
      </c>
      <c r="F6709" s="1">
        <v>45615.173715277779</v>
      </c>
      <c r="G6709" t="b">
        <v>0</v>
      </c>
      <c r="H6709" t="b">
        <v>0</v>
      </c>
      <c r="I6709" t="s">
        <v>30</v>
      </c>
      <c r="J6709" t="s">
        <v>34</v>
      </c>
      <c r="K6709" t="s">
        <v>130</v>
      </c>
      <c r="L6709">
        <v>104496</v>
      </c>
    </row>
    <row r="6710" spans="1:12" x14ac:dyDescent="0.25">
      <c r="A6710" t="s">
        <v>54</v>
      </c>
      <c r="B6710" t="s">
        <v>79</v>
      </c>
      <c r="C6710" t="s">
        <v>40</v>
      </c>
      <c r="D6710" t="s">
        <v>15</v>
      </c>
      <c r="E6710" t="b">
        <v>1</v>
      </c>
      <c r="F6710" s="1">
        <v>45543.00886574074</v>
      </c>
      <c r="G6710" t="b">
        <v>1</v>
      </c>
      <c r="H6710" t="b">
        <v>1</v>
      </c>
      <c r="I6710" t="s">
        <v>30</v>
      </c>
      <c r="J6710" t="s">
        <v>57</v>
      </c>
      <c r="K6710" t="s">
        <v>104</v>
      </c>
      <c r="L6710">
        <v>146562</v>
      </c>
    </row>
    <row r="6711" spans="1:12" x14ac:dyDescent="0.25">
      <c r="A6711" t="s">
        <v>49</v>
      </c>
      <c r="B6711" t="s">
        <v>61</v>
      </c>
      <c r="C6711" t="s">
        <v>40</v>
      </c>
      <c r="D6711" t="s">
        <v>22</v>
      </c>
      <c r="E6711" t="b">
        <v>1</v>
      </c>
      <c r="F6711" s="1">
        <v>45577.936620370368</v>
      </c>
      <c r="G6711" t="b">
        <v>0</v>
      </c>
      <c r="H6711" t="b">
        <v>0</v>
      </c>
      <c r="I6711" t="s">
        <v>51</v>
      </c>
      <c r="J6711" t="s">
        <v>70</v>
      </c>
      <c r="K6711" t="s">
        <v>42</v>
      </c>
      <c r="L6711">
        <v>70304</v>
      </c>
    </row>
    <row r="6712" spans="1:12" x14ac:dyDescent="0.25">
      <c r="A6712" t="s">
        <v>45</v>
      </c>
      <c r="B6712" t="s">
        <v>46</v>
      </c>
      <c r="C6712" t="s">
        <v>40</v>
      </c>
      <c r="D6712" t="s">
        <v>22</v>
      </c>
      <c r="E6712" t="b">
        <v>1</v>
      </c>
      <c r="F6712" s="1">
        <v>45512.473275462973</v>
      </c>
      <c r="G6712" t="b">
        <v>1</v>
      </c>
      <c r="H6712" t="b">
        <v>0</v>
      </c>
      <c r="I6712" t="s">
        <v>16</v>
      </c>
      <c r="J6712" t="s">
        <v>80</v>
      </c>
      <c r="K6712" t="s">
        <v>109</v>
      </c>
      <c r="L6712">
        <v>85095</v>
      </c>
    </row>
    <row r="6713" spans="1:12" x14ac:dyDescent="0.25">
      <c r="A6713" t="s">
        <v>12</v>
      </c>
      <c r="B6713" t="s">
        <v>63</v>
      </c>
      <c r="C6713" t="s">
        <v>14</v>
      </c>
      <c r="D6713" t="s">
        <v>15</v>
      </c>
      <c r="E6713" t="b">
        <v>0</v>
      </c>
      <c r="F6713" s="1">
        <v>45329.039548611108</v>
      </c>
      <c r="G6713" t="b">
        <v>0</v>
      </c>
      <c r="H6713" t="b">
        <v>1</v>
      </c>
      <c r="I6713" t="s">
        <v>16</v>
      </c>
      <c r="J6713" t="s">
        <v>66</v>
      </c>
      <c r="K6713" t="s">
        <v>87</v>
      </c>
      <c r="L6713">
        <v>115469</v>
      </c>
    </row>
    <row r="6714" spans="1:12" x14ac:dyDescent="0.25">
      <c r="A6714" t="s">
        <v>49</v>
      </c>
      <c r="B6714" t="s">
        <v>108</v>
      </c>
      <c r="C6714" t="s">
        <v>68</v>
      </c>
      <c r="D6714" t="s">
        <v>29</v>
      </c>
      <c r="E6714" t="b">
        <v>0</v>
      </c>
      <c r="F6714" s="1">
        <v>45430.283472222232</v>
      </c>
      <c r="G6714" t="b">
        <v>0</v>
      </c>
      <c r="H6714" t="b">
        <v>1</v>
      </c>
      <c r="I6714" t="s">
        <v>51</v>
      </c>
      <c r="J6714" t="s">
        <v>52</v>
      </c>
      <c r="K6714" t="s">
        <v>129</v>
      </c>
      <c r="L6714">
        <v>84933</v>
      </c>
    </row>
    <row r="6715" spans="1:12" x14ac:dyDescent="0.25">
      <c r="A6715" t="s">
        <v>54</v>
      </c>
      <c r="B6715" t="s">
        <v>79</v>
      </c>
      <c r="C6715" t="s">
        <v>14</v>
      </c>
      <c r="D6715" t="s">
        <v>29</v>
      </c>
      <c r="E6715" t="b">
        <v>1</v>
      </c>
      <c r="F6715" s="1">
        <v>45416.482210648152</v>
      </c>
      <c r="G6715" t="b">
        <v>0</v>
      </c>
      <c r="H6715" t="b">
        <v>1</v>
      </c>
      <c r="I6715" t="s">
        <v>30</v>
      </c>
      <c r="J6715" t="s">
        <v>34</v>
      </c>
      <c r="K6715" t="s">
        <v>67</v>
      </c>
      <c r="L6715">
        <v>125303</v>
      </c>
    </row>
    <row r="6716" spans="1:12" x14ac:dyDescent="0.25">
      <c r="A6716" t="s">
        <v>45</v>
      </c>
      <c r="B6716" t="s">
        <v>46</v>
      </c>
      <c r="C6716" t="s">
        <v>40</v>
      </c>
      <c r="D6716" t="s">
        <v>22</v>
      </c>
      <c r="E6716" t="b">
        <v>0</v>
      </c>
      <c r="F6716" s="1">
        <v>45637.472800925927</v>
      </c>
      <c r="G6716" t="b">
        <v>0</v>
      </c>
      <c r="H6716" t="b">
        <v>1</v>
      </c>
      <c r="I6716" t="s">
        <v>16</v>
      </c>
      <c r="J6716" t="s">
        <v>70</v>
      </c>
      <c r="K6716" t="s">
        <v>69</v>
      </c>
      <c r="L6716">
        <v>114744</v>
      </c>
    </row>
    <row r="6717" spans="1:12" x14ac:dyDescent="0.25">
      <c r="A6717" t="s">
        <v>12</v>
      </c>
      <c r="B6717" t="s">
        <v>75</v>
      </c>
      <c r="C6717" t="s">
        <v>28</v>
      </c>
      <c r="D6717" t="s">
        <v>15</v>
      </c>
      <c r="E6717" t="b">
        <v>1</v>
      </c>
      <c r="F6717" s="1">
        <v>45605.981423611112</v>
      </c>
      <c r="G6717" t="b">
        <v>0</v>
      </c>
      <c r="H6717" t="b">
        <v>1</v>
      </c>
      <c r="I6717" t="s">
        <v>16</v>
      </c>
      <c r="J6717" t="s">
        <v>64</v>
      </c>
      <c r="K6717" t="s">
        <v>113</v>
      </c>
      <c r="L6717">
        <v>138007</v>
      </c>
    </row>
    <row r="6718" spans="1:12" x14ac:dyDescent="0.25">
      <c r="A6718" t="s">
        <v>82</v>
      </c>
      <c r="B6718" t="s">
        <v>91</v>
      </c>
      <c r="C6718" t="s">
        <v>40</v>
      </c>
      <c r="D6718" t="s">
        <v>15</v>
      </c>
      <c r="E6718" t="b">
        <v>0</v>
      </c>
      <c r="F6718" s="1">
        <v>45474.419791666667</v>
      </c>
      <c r="G6718" t="b">
        <v>1</v>
      </c>
      <c r="H6718" t="b">
        <v>0</v>
      </c>
      <c r="I6718" t="s">
        <v>84</v>
      </c>
      <c r="J6718" t="s">
        <v>70</v>
      </c>
      <c r="K6718" t="s">
        <v>119</v>
      </c>
      <c r="L6718">
        <v>112803</v>
      </c>
    </row>
    <row r="6719" spans="1:12" x14ac:dyDescent="0.25">
      <c r="A6719" t="s">
        <v>49</v>
      </c>
      <c r="B6719" t="s">
        <v>50</v>
      </c>
      <c r="C6719" t="s">
        <v>40</v>
      </c>
      <c r="D6719" t="s">
        <v>22</v>
      </c>
      <c r="E6719" t="b">
        <v>1</v>
      </c>
      <c r="F6719" s="1">
        <v>45384.49145833333</v>
      </c>
      <c r="G6719" t="b">
        <v>1</v>
      </c>
      <c r="H6719" t="b">
        <v>0</v>
      </c>
      <c r="I6719" t="s">
        <v>51</v>
      </c>
      <c r="J6719" t="s">
        <v>57</v>
      </c>
      <c r="K6719" t="s">
        <v>96</v>
      </c>
      <c r="L6719">
        <v>91938</v>
      </c>
    </row>
    <row r="6720" spans="1:12" x14ac:dyDescent="0.25">
      <c r="A6720" t="s">
        <v>12</v>
      </c>
      <c r="B6720" t="s">
        <v>63</v>
      </c>
      <c r="C6720" t="s">
        <v>43</v>
      </c>
      <c r="D6720" t="s">
        <v>15</v>
      </c>
      <c r="E6720" t="b">
        <v>0</v>
      </c>
      <c r="F6720" s="1">
        <v>45355.40934027778</v>
      </c>
      <c r="G6720" t="b">
        <v>0</v>
      </c>
      <c r="H6720" t="b">
        <v>1</v>
      </c>
      <c r="I6720" t="s">
        <v>16</v>
      </c>
      <c r="J6720" t="s">
        <v>70</v>
      </c>
      <c r="K6720" t="s">
        <v>124</v>
      </c>
      <c r="L6720">
        <v>139109</v>
      </c>
    </row>
    <row r="6721" spans="1:12" x14ac:dyDescent="0.25">
      <c r="A6721" t="s">
        <v>12</v>
      </c>
      <c r="B6721" t="s">
        <v>63</v>
      </c>
      <c r="C6721" t="s">
        <v>68</v>
      </c>
      <c r="D6721" t="s">
        <v>29</v>
      </c>
      <c r="E6721" t="b">
        <v>0</v>
      </c>
      <c r="F6721" s="1">
        <v>45559.921261574083</v>
      </c>
      <c r="G6721" t="b">
        <v>0</v>
      </c>
      <c r="H6721" t="b">
        <v>0</v>
      </c>
      <c r="I6721" t="s">
        <v>16</v>
      </c>
      <c r="J6721" t="s">
        <v>57</v>
      </c>
      <c r="K6721" t="s">
        <v>130</v>
      </c>
      <c r="L6721">
        <v>111868</v>
      </c>
    </row>
    <row r="6722" spans="1:12" x14ac:dyDescent="0.25">
      <c r="A6722" t="s">
        <v>19</v>
      </c>
      <c r="B6722" t="s">
        <v>94</v>
      </c>
      <c r="C6722" t="s">
        <v>40</v>
      </c>
      <c r="D6722" t="s">
        <v>29</v>
      </c>
      <c r="E6722" t="b">
        <v>1</v>
      </c>
      <c r="F6722" s="1">
        <v>45432.34815972222</v>
      </c>
      <c r="G6722" t="b">
        <v>1</v>
      </c>
      <c r="H6722" t="b">
        <v>0</v>
      </c>
      <c r="I6722" t="s">
        <v>23</v>
      </c>
      <c r="J6722" t="s">
        <v>66</v>
      </c>
      <c r="K6722" t="s">
        <v>87</v>
      </c>
      <c r="L6722">
        <v>73602</v>
      </c>
    </row>
    <row r="6723" spans="1:12" x14ac:dyDescent="0.25">
      <c r="A6723" t="s">
        <v>26</v>
      </c>
      <c r="B6723" t="s">
        <v>27</v>
      </c>
      <c r="C6723" t="s">
        <v>14</v>
      </c>
      <c r="D6723" t="s">
        <v>29</v>
      </c>
      <c r="E6723" t="b">
        <v>0</v>
      </c>
      <c r="F6723" s="1">
        <v>45564.838182870371</v>
      </c>
      <c r="G6723" t="b">
        <v>1</v>
      </c>
      <c r="H6723" t="b">
        <v>0</v>
      </c>
      <c r="I6723" t="s">
        <v>30</v>
      </c>
      <c r="J6723" t="s">
        <v>80</v>
      </c>
      <c r="K6723" t="s">
        <v>58</v>
      </c>
      <c r="L6723">
        <v>108339</v>
      </c>
    </row>
    <row r="6724" spans="1:12" x14ac:dyDescent="0.25">
      <c r="A6724" t="s">
        <v>12</v>
      </c>
      <c r="B6724" t="s">
        <v>75</v>
      </c>
      <c r="C6724" t="s">
        <v>21</v>
      </c>
      <c r="D6724" t="s">
        <v>15</v>
      </c>
      <c r="E6724" t="b">
        <v>1</v>
      </c>
      <c r="F6724" s="1">
        <v>45608.721307870372</v>
      </c>
      <c r="G6724" t="b">
        <v>1</v>
      </c>
      <c r="H6724" t="b">
        <v>1</v>
      </c>
      <c r="I6724" t="s">
        <v>16</v>
      </c>
      <c r="J6724" t="s">
        <v>34</v>
      </c>
      <c r="K6724" t="s">
        <v>35</v>
      </c>
      <c r="L6724">
        <v>139268</v>
      </c>
    </row>
    <row r="6725" spans="1:12" x14ac:dyDescent="0.25">
      <c r="A6725" t="s">
        <v>26</v>
      </c>
      <c r="B6725" t="s">
        <v>71</v>
      </c>
      <c r="C6725" t="s">
        <v>68</v>
      </c>
      <c r="D6725" t="s">
        <v>15</v>
      </c>
      <c r="E6725" t="b">
        <v>0</v>
      </c>
      <c r="F6725" s="1">
        <v>45379.604641203703</v>
      </c>
      <c r="G6725" t="b">
        <v>1</v>
      </c>
      <c r="H6725" t="b">
        <v>1</v>
      </c>
      <c r="I6725" t="s">
        <v>30</v>
      </c>
      <c r="J6725" t="s">
        <v>57</v>
      </c>
      <c r="K6725" t="s">
        <v>103</v>
      </c>
      <c r="L6725">
        <v>124037</v>
      </c>
    </row>
    <row r="6726" spans="1:12" x14ac:dyDescent="0.25">
      <c r="A6726" t="s">
        <v>49</v>
      </c>
      <c r="B6726" t="s">
        <v>108</v>
      </c>
      <c r="C6726" t="s">
        <v>43</v>
      </c>
      <c r="D6726" t="s">
        <v>22</v>
      </c>
      <c r="E6726" t="b">
        <v>1</v>
      </c>
      <c r="F6726" s="1">
        <v>45475.474120370367</v>
      </c>
      <c r="G6726" t="b">
        <v>0</v>
      </c>
      <c r="H6726" t="b">
        <v>1</v>
      </c>
      <c r="I6726" t="s">
        <v>51</v>
      </c>
      <c r="J6726" t="s">
        <v>66</v>
      </c>
      <c r="K6726" t="s">
        <v>60</v>
      </c>
      <c r="L6726">
        <v>99265</v>
      </c>
    </row>
    <row r="6727" spans="1:12" x14ac:dyDescent="0.25">
      <c r="A6727" t="s">
        <v>49</v>
      </c>
      <c r="B6727" t="s">
        <v>61</v>
      </c>
      <c r="C6727" t="s">
        <v>14</v>
      </c>
      <c r="D6727" t="s">
        <v>15</v>
      </c>
      <c r="E6727" t="b">
        <v>0</v>
      </c>
      <c r="F6727" s="1">
        <v>45419.616215277783</v>
      </c>
      <c r="G6727" t="b">
        <v>1</v>
      </c>
      <c r="H6727" t="b">
        <v>1</v>
      </c>
      <c r="I6727" t="s">
        <v>51</v>
      </c>
      <c r="J6727" t="s">
        <v>80</v>
      </c>
      <c r="K6727" t="s">
        <v>87</v>
      </c>
      <c r="L6727">
        <v>95044</v>
      </c>
    </row>
    <row r="6728" spans="1:12" x14ac:dyDescent="0.25">
      <c r="A6728" t="s">
        <v>38</v>
      </c>
      <c r="B6728" t="s">
        <v>107</v>
      </c>
      <c r="C6728" t="s">
        <v>28</v>
      </c>
      <c r="D6728" t="s">
        <v>15</v>
      </c>
      <c r="E6728" t="b">
        <v>1</v>
      </c>
      <c r="F6728" s="1">
        <v>45462.150856481479</v>
      </c>
      <c r="G6728" t="b">
        <v>0</v>
      </c>
      <c r="H6728" t="b">
        <v>1</v>
      </c>
      <c r="I6728" t="s">
        <v>41</v>
      </c>
      <c r="J6728" t="s">
        <v>64</v>
      </c>
      <c r="K6728" t="s">
        <v>130</v>
      </c>
      <c r="L6728">
        <v>79422</v>
      </c>
    </row>
    <row r="6729" spans="1:12" x14ac:dyDescent="0.25">
      <c r="A6729" t="s">
        <v>38</v>
      </c>
      <c r="B6729" t="s">
        <v>95</v>
      </c>
      <c r="C6729" t="s">
        <v>40</v>
      </c>
      <c r="D6729" t="s">
        <v>15</v>
      </c>
      <c r="E6729" t="b">
        <v>1</v>
      </c>
      <c r="F6729" s="1">
        <v>45417.043969907398</v>
      </c>
      <c r="G6729" t="b">
        <v>0</v>
      </c>
      <c r="H6729" t="b">
        <v>1</v>
      </c>
      <c r="I6729" t="s">
        <v>41</v>
      </c>
      <c r="J6729" t="s">
        <v>47</v>
      </c>
      <c r="K6729" t="s">
        <v>111</v>
      </c>
      <c r="L6729">
        <v>71095</v>
      </c>
    </row>
    <row r="6730" spans="1:12" x14ac:dyDescent="0.25">
      <c r="A6730" t="s">
        <v>45</v>
      </c>
      <c r="B6730" t="s">
        <v>88</v>
      </c>
      <c r="C6730" t="s">
        <v>21</v>
      </c>
      <c r="D6730" t="s">
        <v>29</v>
      </c>
      <c r="E6730" t="b">
        <v>1</v>
      </c>
      <c r="F6730" s="1">
        <v>45500.680092592593</v>
      </c>
      <c r="G6730" t="b">
        <v>0</v>
      </c>
      <c r="H6730" t="b">
        <v>0</v>
      </c>
      <c r="I6730" t="s">
        <v>16</v>
      </c>
      <c r="J6730" t="s">
        <v>57</v>
      </c>
      <c r="K6730" t="s">
        <v>37</v>
      </c>
      <c r="L6730">
        <v>87151</v>
      </c>
    </row>
    <row r="6731" spans="1:12" x14ac:dyDescent="0.25">
      <c r="A6731" t="s">
        <v>82</v>
      </c>
      <c r="B6731" t="s">
        <v>85</v>
      </c>
      <c r="C6731" t="s">
        <v>14</v>
      </c>
      <c r="D6731" t="s">
        <v>22</v>
      </c>
      <c r="E6731" t="b">
        <v>1</v>
      </c>
      <c r="F6731" s="1">
        <v>45610.708425925928</v>
      </c>
      <c r="G6731" t="b">
        <v>1</v>
      </c>
      <c r="H6731" t="b">
        <v>0</v>
      </c>
      <c r="I6731" t="s">
        <v>84</v>
      </c>
      <c r="J6731" t="s">
        <v>31</v>
      </c>
      <c r="K6731" t="s">
        <v>67</v>
      </c>
      <c r="L6731">
        <v>126963</v>
      </c>
    </row>
    <row r="6732" spans="1:12" x14ac:dyDescent="0.25">
      <c r="A6732" t="s">
        <v>12</v>
      </c>
      <c r="B6732" t="s">
        <v>75</v>
      </c>
      <c r="C6732" t="s">
        <v>68</v>
      </c>
      <c r="D6732" t="s">
        <v>22</v>
      </c>
      <c r="E6732" t="b">
        <v>1</v>
      </c>
      <c r="F6732" s="1">
        <v>45424.966643518521</v>
      </c>
      <c r="G6732" t="b">
        <v>0</v>
      </c>
      <c r="H6732" t="b">
        <v>0</v>
      </c>
      <c r="I6732" t="s">
        <v>16</v>
      </c>
      <c r="J6732" t="s">
        <v>24</v>
      </c>
      <c r="K6732" t="s">
        <v>128</v>
      </c>
      <c r="L6732">
        <v>134863</v>
      </c>
    </row>
    <row r="6733" spans="1:12" x14ac:dyDescent="0.25">
      <c r="A6733" t="s">
        <v>54</v>
      </c>
      <c r="B6733" t="s">
        <v>79</v>
      </c>
      <c r="C6733" t="s">
        <v>14</v>
      </c>
      <c r="D6733" t="s">
        <v>15</v>
      </c>
      <c r="E6733" t="b">
        <v>1</v>
      </c>
      <c r="F6733" s="1">
        <v>45337.849652777782</v>
      </c>
      <c r="G6733" t="b">
        <v>0</v>
      </c>
      <c r="H6733" t="b">
        <v>0</v>
      </c>
      <c r="I6733" t="s">
        <v>30</v>
      </c>
      <c r="J6733" t="s">
        <v>72</v>
      </c>
      <c r="K6733" t="s">
        <v>124</v>
      </c>
      <c r="L6733">
        <v>139353</v>
      </c>
    </row>
    <row r="6734" spans="1:12" x14ac:dyDescent="0.25">
      <c r="A6734" t="s">
        <v>26</v>
      </c>
      <c r="B6734" t="s">
        <v>27</v>
      </c>
      <c r="C6734" t="s">
        <v>40</v>
      </c>
      <c r="D6734" t="s">
        <v>22</v>
      </c>
      <c r="E6734" t="b">
        <v>1</v>
      </c>
      <c r="F6734" s="1">
        <v>45385.367928240739</v>
      </c>
      <c r="G6734" t="b">
        <v>0</v>
      </c>
      <c r="H6734" t="b">
        <v>0</v>
      </c>
      <c r="I6734" t="s">
        <v>30</v>
      </c>
      <c r="J6734" t="s">
        <v>44</v>
      </c>
      <c r="K6734" t="s">
        <v>60</v>
      </c>
      <c r="L6734">
        <v>90438</v>
      </c>
    </row>
    <row r="6735" spans="1:12" x14ac:dyDescent="0.25">
      <c r="A6735" t="s">
        <v>45</v>
      </c>
      <c r="B6735" t="s">
        <v>88</v>
      </c>
      <c r="C6735" t="s">
        <v>43</v>
      </c>
      <c r="D6735" t="s">
        <v>15</v>
      </c>
      <c r="E6735" t="b">
        <v>0</v>
      </c>
      <c r="F6735" s="1">
        <v>45427.289988425917</v>
      </c>
      <c r="G6735" t="b">
        <v>1</v>
      </c>
      <c r="H6735" t="b">
        <v>0</v>
      </c>
      <c r="I6735" t="s">
        <v>16</v>
      </c>
      <c r="J6735" t="s">
        <v>80</v>
      </c>
      <c r="K6735" t="s">
        <v>128</v>
      </c>
      <c r="L6735">
        <v>83535</v>
      </c>
    </row>
    <row r="6736" spans="1:12" x14ac:dyDescent="0.25">
      <c r="A6736" t="s">
        <v>19</v>
      </c>
      <c r="B6736" t="s">
        <v>86</v>
      </c>
      <c r="C6736" t="s">
        <v>68</v>
      </c>
      <c r="D6736" t="s">
        <v>22</v>
      </c>
      <c r="E6736" t="b">
        <v>1</v>
      </c>
      <c r="F6736" s="1">
        <v>45559.858657407407</v>
      </c>
      <c r="G6736" t="b">
        <v>0</v>
      </c>
      <c r="H6736" t="b">
        <v>0</v>
      </c>
      <c r="I6736" t="s">
        <v>23</v>
      </c>
      <c r="J6736" t="s">
        <v>57</v>
      </c>
      <c r="K6736" t="s">
        <v>97</v>
      </c>
      <c r="L6736">
        <v>76659</v>
      </c>
    </row>
    <row r="6737" spans="1:12" x14ac:dyDescent="0.25">
      <c r="A6737" t="s">
        <v>12</v>
      </c>
      <c r="B6737" t="s">
        <v>63</v>
      </c>
      <c r="C6737" t="s">
        <v>40</v>
      </c>
      <c r="D6737" t="s">
        <v>29</v>
      </c>
      <c r="E6737" t="b">
        <v>1</v>
      </c>
      <c r="F6737" s="1">
        <v>45560.999351851853</v>
      </c>
      <c r="G6737" t="b">
        <v>0</v>
      </c>
      <c r="H6737" t="b">
        <v>0</v>
      </c>
      <c r="I6737" t="s">
        <v>16</v>
      </c>
      <c r="J6737" t="s">
        <v>64</v>
      </c>
      <c r="K6737" t="s">
        <v>97</v>
      </c>
      <c r="L6737">
        <v>144220</v>
      </c>
    </row>
    <row r="6738" spans="1:12" x14ac:dyDescent="0.25">
      <c r="A6738" t="s">
        <v>26</v>
      </c>
      <c r="B6738" t="s">
        <v>33</v>
      </c>
      <c r="C6738" t="s">
        <v>43</v>
      </c>
      <c r="D6738" t="s">
        <v>15</v>
      </c>
      <c r="E6738" t="b">
        <v>0</v>
      </c>
      <c r="F6738" s="1">
        <v>45468.695023148153</v>
      </c>
      <c r="G6738" t="b">
        <v>0</v>
      </c>
      <c r="H6738" t="b">
        <v>1</v>
      </c>
      <c r="I6738" t="s">
        <v>30</v>
      </c>
      <c r="J6738" t="s">
        <v>31</v>
      </c>
      <c r="K6738" t="s">
        <v>81</v>
      </c>
      <c r="L6738">
        <v>128002</v>
      </c>
    </row>
    <row r="6739" spans="1:12" x14ac:dyDescent="0.25">
      <c r="A6739" t="s">
        <v>49</v>
      </c>
      <c r="B6739" t="s">
        <v>50</v>
      </c>
      <c r="C6739" t="s">
        <v>68</v>
      </c>
      <c r="D6739" t="s">
        <v>15</v>
      </c>
      <c r="E6739" t="b">
        <v>1</v>
      </c>
      <c r="F6739" s="1">
        <v>45484.559004629627</v>
      </c>
      <c r="G6739" t="b">
        <v>0</v>
      </c>
      <c r="H6739" t="b">
        <v>1</v>
      </c>
      <c r="I6739" t="s">
        <v>51</v>
      </c>
      <c r="J6739" t="s">
        <v>47</v>
      </c>
      <c r="K6739" t="s">
        <v>122</v>
      </c>
      <c r="L6739">
        <v>90369</v>
      </c>
    </row>
    <row r="6740" spans="1:12" x14ac:dyDescent="0.25">
      <c r="A6740" t="s">
        <v>19</v>
      </c>
      <c r="B6740" t="s">
        <v>86</v>
      </c>
      <c r="C6740" t="s">
        <v>40</v>
      </c>
      <c r="D6740" t="s">
        <v>22</v>
      </c>
      <c r="E6740" t="b">
        <v>0</v>
      </c>
      <c r="F6740" s="1">
        <v>45531.170335648138</v>
      </c>
      <c r="G6740" t="b">
        <v>1</v>
      </c>
      <c r="H6740" t="b">
        <v>1</v>
      </c>
      <c r="I6740" t="s">
        <v>23</v>
      </c>
      <c r="J6740" t="s">
        <v>80</v>
      </c>
      <c r="K6740" t="s">
        <v>122</v>
      </c>
      <c r="L6740">
        <v>72797</v>
      </c>
    </row>
    <row r="6741" spans="1:12" x14ac:dyDescent="0.25">
      <c r="A6741" t="s">
        <v>12</v>
      </c>
      <c r="B6741" t="s">
        <v>63</v>
      </c>
      <c r="C6741" t="s">
        <v>21</v>
      </c>
      <c r="D6741" t="s">
        <v>15</v>
      </c>
      <c r="E6741" t="b">
        <v>0</v>
      </c>
      <c r="F6741" s="1">
        <v>45518.299062500002</v>
      </c>
      <c r="G6741" t="b">
        <v>1</v>
      </c>
      <c r="H6741" t="b">
        <v>1</v>
      </c>
      <c r="I6741" t="s">
        <v>16</v>
      </c>
      <c r="J6741" t="s">
        <v>80</v>
      </c>
      <c r="K6741" t="s">
        <v>18</v>
      </c>
      <c r="L6741">
        <v>112617</v>
      </c>
    </row>
    <row r="6742" spans="1:12" x14ac:dyDescent="0.25">
      <c r="A6742" t="s">
        <v>49</v>
      </c>
      <c r="B6742" t="s">
        <v>50</v>
      </c>
      <c r="C6742" t="s">
        <v>40</v>
      </c>
      <c r="D6742" t="s">
        <v>15</v>
      </c>
      <c r="E6742" t="b">
        <v>1</v>
      </c>
      <c r="F6742" s="1">
        <v>45300.898495370369</v>
      </c>
      <c r="G6742" t="b">
        <v>0</v>
      </c>
      <c r="H6742" t="b">
        <v>1</v>
      </c>
      <c r="I6742" t="s">
        <v>51</v>
      </c>
      <c r="J6742" t="s">
        <v>66</v>
      </c>
      <c r="K6742" t="s">
        <v>124</v>
      </c>
      <c r="L6742">
        <v>90366</v>
      </c>
    </row>
    <row r="6743" spans="1:12" x14ac:dyDescent="0.25">
      <c r="A6743" t="s">
        <v>19</v>
      </c>
      <c r="B6743" t="s">
        <v>20</v>
      </c>
      <c r="C6743" t="s">
        <v>14</v>
      </c>
      <c r="D6743" t="s">
        <v>29</v>
      </c>
      <c r="E6743" t="b">
        <v>0</v>
      </c>
      <c r="F6743" s="1">
        <v>45349.054780092592</v>
      </c>
      <c r="G6743" t="b">
        <v>0</v>
      </c>
      <c r="H6743" t="b">
        <v>0</v>
      </c>
      <c r="I6743" t="s">
        <v>23</v>
      </c>
      <c r="J6743" t="s">
        <v>31</v>
      </c>
      <c r="K6743" t="s">
        <v>99</v>
      </c>
      <c r="L6743">
        <v>88105</v>
      </c>
    </row>
    <row r="6744" spans="1:12" x14ac:dyDescent="0.25">
      <c r="A6744" t="s">
        <v>49</v>
      </c>
      <c r="B6744" t="s">
        <v>50</v>
      </c>
      <c r="C6744" t="s">
        <v>28</v>
      </c>
      <c r="D6744" t="s">
        <v>22</v>
      </c>
      <c r="E6744" t="b">
        <v>0</v>
      </c>
      <c r="F6744" s="1">
        <v>45536.281481481477</v>
      </c>
      <c r="G6744" t="b">
        <v>1</v>
      </c>
      <c r="H6744" t="b">
        <v>0</v>
      </c>
      <c r="I6744" t="s">
        <v>51</v>
      </c>
      <c r="J6744" t="s">
        <v>17</v>
      </c>
      <c r="K6744" t="s">
        <v>32</v>
      </c>
      <c r="L6744">
        <v>75818</v>
      </c>
    </row>
    <row r="6745" spans="1:12" x14ac:dyDescent="0.25">
      <c r="A6745" t="s">
        <v>54</v>
      </c>
      <c r="B6745" t="s">
        <v>55</v>
      </c>
      <c r="C6745" t="s">
        <v>40</v>
      </c>
      <c r="D6745" t="s">
        <v>29</v>
      </c>
      <c r="E6745" t="b">
        <v>0</v>
      </c>
      <c r="F6745" s="1">
        <v>45579.465451388889</v>
      </c>
      <c r="G6745" t="b">
        <v>0</v>
      </c>
      <c r="H6745" t="b">
        <v>1</v>
      </c>
      <c r="I6745" t="s">
        <v>30</v>
      </c>
      <c r="J6745" t="s">
        <v>47</v>
      </c>
      <c r="K6745" t="s">
        <v>110</v>
      </c>
      <c r="L6745">
        <v>139829</v>
      </c>
    </row>
    <row r="6746" spans="1:12" x14ac:dyDescent="0.25">
      <c r="A6746" t="s">
        <v>82</v>
      </c>
      <c r="B6746" t="s">
        <v>91</v>
      </c>
      <c r="C6746" t="s">
        <v>28</v>
      </c>
      <c r="D6746" t="s">
        <v>22</v>
      </c>
      <c r="E6746" t="b">
        <v>1</v>
      </c>
      <c r="F6746" s="1">
        <v>45451.420995370368</v>
      </c>
      <c r="G6746" t="b">
        <v>1</v>
      </c>
      <c r="H6746" t="b">
        <v>0</v>
      </c>
      <c r="I6746" t="s">
        <v>84</v>
      </c>
      <c r="J6746" t="s">
        <v>52</v>
      </c>
      <c r="K6746" t="s">
        <v>65</v>
      </c>
      <c r="L6746">
        <v>103991</v>
      </c>
    </row>
    <row r="6747" spans="1:12" x14ac:dyDescent="0.25">
      <c r="A6747" t="s">
        <v>45</v>
      </c>
      <c r="B6747" t="s">
        <v>46</v>
      </c>
      <c r="C6747" t="s">
        <v>28</v>
      </c>
      <c r="D6747" t="s">
        <v>22</v>
      </c>
      <c r="E6747" t="b">
        <v>1</v>
      </c>
      <c r="F6747" s="1">
        <v>45511.08390046296</v>
      </c>
      <c r="G6747" t="b">
        <v>1</v>
      </c>
      <c r="H6747" t="b">
        <v>0</v>
      </c>
      <c r="I6747" t="s">
        <v>16</v>
      </c>
      <c r="J6747" t="s">
        <v>44</v>
      </c>
      <c r="K6747" t="s">
        <v>67</v>
      </c>
      <c r="L6747">
        <v>99782</v>
      </c>
    </row>
    <row r="6748" spans="1:12" x14ac:dyDescent="0.25">
      <c r="A6748" t="s">
        <v>82</v>
      </c>
      <c r="B6748" t="s">
        <v>85</v>
      </c>
      <c r="C6748" t="s">
        <v>14</v>
      </c>
      <c r="D6748" t="s">
        <v>15</v>
      </c>
      <c r="E6748" t="b">
        <v>1</v>
      </c>
      <c r="F6748" s="1">
        <v>45328.699432870373</v>
      </c>
      <c r="G6748" t="b">
        <v>0</v>
      </c>
      <c r="H6748" t="b">
        <v>1</v>
      </c>
      <c r="I6748" t="s">
        <v>84</v>
      </c>
      <c r="J6748" t="s">
        <v>24</v>
      </c>
      <c r="K6748" t="s">
        <v>99</v>
      </c>
      <c r="L6748">
        <v>106783</v>
      </c>
    </row>
    <row r="6749" spans="1:12" x14ac:dyDescent="0.25">
      <c r="A6749" t="s">
        <v>54</v>
      </c>
      <c r="B6749" t="s">
        <v>55</v>
      </c>
      <c r="C6749" t="s">
        <v>21</v>
      </c>
      <c r="D6749" t="s">
        <v>29</v>
      </c>
      <c r="E6749" t="b">
        <v>0</v>
      </c>
      <c r="F6749" s="1">
        <v>45654.570659722223</v>
      </c>
      <c r="G6749" t="b">
        <v>1</v>
      </c>
      <c r="H6749" t="b">
        <v>1</v>
      </c>
      <c r="I6749" t="s">
        <v>30</v>
      </c>
      <c r="J6749" t="s">
        <v>47</v>
      </c>
      <c r="K6749" t="s">
        <v>60</v>
      </c>
      <c r="L6749">
        <v>139647</v>
      </c>
    </row>
    <row r="6750" spans="1:12" x14ac:dyDescent="0.25">
      <c r="A6750" t="s">
        <v>45</v>
      </c>
      <c r="B6750" t="s">
        <v>46</v>
      </c>
      <c r="C6750" t="s">
        <v>43</v>
      </c>
      <c r="D6750" t="s">
        <v>29</v>
      </c>
      <c r="E6750" t="b">
        <v>0</v>
      </c>
      <c r="F6750" s="1">
        <v>45512.181990740741</v>
      </c>
      <c r="G6750" t="b">
        <v>0</v>
      </c>
      <c r="H6750" t="b">
        <v>0</v>
      </c>
      <c r="I6750" t="s">
        <v>16</v>
      </c>
      <c r="J6750" t="s">
        <v>24</v>
      </c>
      <c r="K6750" t="s">
        <v>35</v>
      </c>
      <c r="L6750">
        <v>110904</v>
      </c>
    </row>
    <row r="6751" spans="1:12" x14ac:dyDescent="0.25">
      <c r="A6751" t="s">
        <v>26</v>
      </c>
      <c r="B6751" t="s">
        <v>71</v>
      </c>
      <c r="C6751" t="s">
        <v>68</v>
      </c>
      <c r="D6751" t="s">
        <v>22</v>
      </c>
      <c r="E6751" t="b">
        <v>1</v>
      </c>
      <c r="F6751" s="1">
        <v>45366.145428240743</v>
      </c>
      <c r="G6751" t="b">
        <v>1</v>
      </c>
      <c r="H6751" t="b">
        <v>0</v>
      </c>
      <c r="I6751" t="s">
        <v>30</v>
      </c>
      <c r="J6751" t="s">
        <v>64</v>
      </c>
      <c r="K6751" t="s">
        <v>99</v>
      </c>
      <c r="L6751">
        <v>95208</v>
      </c>
    </row>
    <row r="6752" spans="1:12" x14ac:dyDescent="0.25">
      <c r="A6752" t="s">
        <v>26</v>
      </c>
      <c r="B6752" t="s">
        <v>27</v>
      </c>
      <c r="C6752" t="s">
        <v>21</v>
      </c>
      <c r="D6752" t="s">
        <v>22</v>
      </c>
      <c r="E6752" t="b">
        <v>1</v>
      </c>
      <c r="F6752" s="1">
        <v>45306.000474537039</v>
      </c>
      <c r="G6752" t="b">
        <v>1</v>
      </c>
      <c r="H6752" t="b">
        <v>0</v>
      </c>
      <c r="I6752" t="s">
        <v>30</v>
      </c>
      <c r="J6752" t="s">
        <v>52</v>
      </c>
      <c r="K6752" t="s">
        <v>99</v>
      </c>
      <c r="L6752">
        <v>110597</v>
      </c>
    </row>
    <row r="6753" spans="1:12" x14ac:dyDescent="0.25">
      <c r="A6753" t="s">
        <v>49</v>
      </c>
      <c r="B6753" t="s">
        <v>50</v>
      </c>
      <c r="C6753" t="s">
        <v>14</v>
      </c>
      <c r="D6753" t="s">
        <v>22</v>
      </c>
      <c r="E6753" t="b">
        <v>1</v>
      </c>
      <c r="F6753" s="1">
        <v>45485.032349537039</v>
      </c>
      <c r="G6753" t="b">
        <v>0</v>
      </c>
      <c r="H6753" t="b">
        <v>0</v>
      </c>
      <c r="I6753" t="s">
        <v>51</v>
      </c>
      <c r="J6753" t="s">
        <v>80</v>
      </c>
      <c r="K6753" t="s">
        <v>113</v>
      </c>
      <c r="L6753">
        <v>75788</v>
      </c>
    </row>
    <row r="6754" spans="1:12" x14ac:dyDescent="0.25">
      <c r="A6754" t="s">
        <v>38</v>
      </c>
      <c r="B6754" t="s">
        <v>95</v>
      </c>
      <c r="C6754" t="s">
        <v>43</v>
      </c>
      <c r="D6754" t="s">
        <v>22</v>
      </c>
      <c r="E6754" t="b">
        <v>1</v>
      </c>
      <c r="F6754" s="1">
        <v>45304.254328703697</v>
      </c>
      <c r="G6754" t="b">
        <v>1</v>
      </c>
      <c r="H6754" t="b">
        <v>0</v>
      </c>
      <c r="I6754" t="s">
        <v>41</v>
      </c>
      <c r="J6754" t="s">
        <v>57</v>
      </c>
      <c r="K6754" t="s">
        <v>35</v>
      </c>
      <c r="L6754">
        <v>74178</v>
      </c>
    </row>
    <row r="6755" spans="1:12" x14ac:dyDescent="0.25">
      <c r="A6755" t="s">
        <v>82</v>
      </c>
      <c r="B6755" t="s">
        <v>83</v>
      </c>
      <c r="C6755" t="s">
        <v>28</v>
      </c>
      <c r="D6755" t="s">
        <v>15</v>
      </c>
      <c r="E6755" t="b">
        <v>0</v>
      </c>
      <c r="F6755" s="1">
        <v>45652.703356481477</v>
      </c>
      <c r="G6755" t="b">
        <v>1</v>
      </c>
      <c r="H6755" t="b">
        <v>0</v>
      </c>
      <c r="I6755" t="s">
        <v>84</v>
      </c>
      <c r="J6755" t="s">
        <v>57</v>
      </c>
      <c r="K6755" t="s">
        <v>109</v>
      </c>
      <c r="L6755">
        <v>106603</v>
      </c>
    </row>
    <row r="6756" spans="1:12" x14ac:dyDescent="0.25">
      <c r="A6756" t="s">
        <v>38</v>
      </c>
      <c r="B6756" t="s">
        <v>107</v>
      </c>
      <c r="C6756" t="s">
        <v>14</v>
      </c>
      <c r="D6756" t="s">
        <v>22</v>
      </c>
      <c r="E6756" t="b">
        <v>0</v>
      </c>
      <c r="F6756" s="1">
        <v>45328.293958333343</v>
      </c>
      <c r="G6756" t="b">
        <v>0</v>
      </c>
      <c r="H6756" t="b">
        <v>0</v>
      </c>
      <c r="I6756" t="s">
        <v>41</v>
      </c>
      <c r="J6756" t="s">
        <v>72</v>
      </c>
      <c r="K6756" t="s">
        <v>69</v>
      </c>
      <c r="L6756">
        <v>65965</v>
      </c>
    </row>
    <row r="6757" spans="1:12" x14ac:dyDescent="0.25">
      <c r="A6757" t="s">
        <v>38</v>
      </c>
      <c r="B6757" t="s">
        <v>95</v>
      </c>
      <c r="C6757" t="s">
        <v>40</v>
      </c>
      <c r="D6757" t="s">
        <v>29</v>
      </c>
      <c r="E6757" t="b">
        <v>0</v>
      </c>
      <c r="F6757" s="1">
        <v>45425.468946759262</v>
      </c>
      <c r="G6757" t="b">
        <v>0</v>
      </c>
      <c r="H6757" t="b">
        <v>0</v>
      </c>
      <c r="I6757" t="s">
        <v>41</v>
      </c>
      <c r="J6757" t="s">
        <v>64</v>
      </c>
      <c r="K6757" t="s">
        <v>121</v>
      </c>
      <c r="L6757">
        <v>75714</v>
      </c>
    </row>
    <row r="6758" spans="1:12" x14ac:dyDescent="0.25">
      <c r="A6758" t="s">
        <v>26</v>
      </c>
      <c r="B6758" t="s">
        <v>33</v>
      </c>
      <c r="C6758" t="s">
        <v>28</v>
      </c>
      <c r="D6758" t="s">
        <v>15</v>
      </c>
      <c r="E6758" t="b">
        <v>0</v>
      </c>
      <c r="F6758" s="1">
        <v>45517.576956018522</v>
      </c>
      <c r="G6758" t="b">
        <v>0</v>
      </c>
      <c r="H6758" t="b">
        <v>0</v>
      </c>
      <c r="I6758" t="s">
        <v>30</v>
      </c>
      <c r="J6758" t="s">
        <v>31</v>
      </c>
      <c r="K6758" t="s">
        <v>60</v>
      </c>
      <c r="L6758">
        <v>96697</v>
      </c>
    </row>
    <row r="6759" spans="1:12" x14ac:dyDescent="0.25">
      <c r="A6759" t="s">
        <v>12</v>
      </c>
      <c r="B6759" t="s">
        <v>63</v>
      </c>
      <c r="C6759" t="s">
        <v>14</v>
      </c>
      <c r="D6759" t="s">
        <v>22</v>
      </c>
      <c r="E6759" t="b">
        <v>0</v>
      </c>
      <c r="F6759" s="1">
        <v>45352.756828703707</v>
      </c>
      <c r="G6759" t="b">
        <v>0</v>
      </c>
      <c r="H6759" t="b">
        <v>1</v>
      </c>
      <c r="I6759" t="s">
        <v>16</v>
      </c>
      <c r="J6759" t="s">
        <v>57</v>
      </c>
      <c r="K6759" t="s">
        <v>101</v>
      </c>
      <c r="L6759">
        <v>132103</v>
      </c>
    </row>
    <row r="6760" spans="1:12" x14ac:dyDescent="0.25">
      <c r="A6760" t="s">
        <v>19</v>
      </c>
      <c r="B6760" t="s">
        <v>86</v>
      </c>
      <c r="C6760" t="s">
        <v>14</v>
      </c>
      <c r="D6760" t="s">
        <v>22</v>
      </c>
      <c r="E6760" t="b">
        <v>0</v>
      </c>
      <c r="F6760" s="1">
        <v>45551.324629629627</v>
      </c>
      <c r="G6760" t="b">
        <v>1</v>
      </c>
      <c r="H6760" t="b">
        <v>1</v>
      </c>
      <c r="I6760" t="s">
        <v>23</v>
      </c>
      <c r="J6760" t="s">
        <v>72</v>
      </c>
      <c r="K6760" t="s">
        <v>18</v>
      </c>
      <c r="L6760">
        <v>80833</v>
      </c>
    </row>
    <row r="6761" spans="1:12" x14ac:dyDescent="0.25">
      <c r="A6761" t="s">
        <v>45</v>
      </c>
      <c r="B6761" t="s">
        <v>46</v>
      </c>
      <c r="C6761" t="s">
        <v>14</v>
      </c>
      <c r="D6761" t="s">
        <v>22</v>
      </c>
      <c r="E6761" t="b">
        <v>0</v>
      </c>
      <c r="F6761" s="1">
        <v>45513.654328703713</v>
      </c>
      <c r="G6761" t="b">
        <v>0</v>
      </c>
      <c r="H6761" t="b">
        <v>0</v>
      </c>
      <c r="I6761" t="s">
        <v>16</v>
      </c>
      <c r="J6761" t="s">
        <v>34</v>
      </c>
      <c r="K6761" t="s">
        <v>58</v>
      </c>
      <c r="L6761">
        <v>115316</v>
      </c>
    </row>
    <row r="6762" spans="1:12" x14ac:dyDescent="0.25">
      <c r="A6762" t="s">
        <v>49</v>
      </c>
      <c r="B6762" t="s">
        <v>61</v>
      </c>
      <c r="C6762" t="s">
        <v>28</v>
      </c>
      <c r="D6762" t="s">
        <v>29</v>
      </c>
      <c r="E6762" t="b">
        <v>0</v>
      </c>
      <c r="F6762" s="1">
        <v>45516.012673611112</v>
      </c>
      <c r="G6762" t="b">
        <v>1</v>
      </c>
      <c r="H6762" t="b">
        <v>1</v>
      </c>
      <c r="I6762" t="s">
        <v>51</v>
      </c>
      <c r="J6762" t="s">
        <v>57</v>
      </c>
      <c r="K6762" t="s">
        <v>122</v>
      </c>
      <c r="L6762">
        <v>78020</v>
      </c>
    </row>
    <row r="6763" spans="1:12" x14ac:dyDescent="0.25">
      <c r="A6763" t="s">
        <v>82</v>
      </c>
      <c r="B6763" t="s">
        <v>85</v>
      </c>
      <c r="C6763" t="s">
        <v>28</v>
      </c>
      <c r="D6763" t="s">
        <v>29</v>
      </c>
      <c r="E6763" t="b">
        <v>0</v>
      </c>
      <c r="F6763" s="1">
        <v>45540.64634259259</v>
      </c>
      <c r="G6763" t="b">
        <v>0</v>
      </c>
      <c r="H6763" t="b">
        <v>0</v>
      </c>
      <c r="I6763" t="s">
        <v>84</v>
      </c>
      <c r="J6763" t="s">
        <v>66</v>
      </c>
      <c r="K6763" t="s">
        <v>87</v>
      </c>
      <c r="L6763">
        <v>118845</v>
      </c>
    </row>
    <row r="6764" spans="1:12" x14ac:dyDescent="0.25">
      <c r="A6764" t="s">
        <v>45</v>
      </c>
      <c r="B6764" t="s">
        <v>46</v>
      </c>
      <c r="C6764" t="s">
        <v>40</v>
      </c>
      <c r="D6764" t="s">
        <v>15</v>
      </c>
      <c r="E6764" t="b">
        <v>1</v>
      </c>
      <c r="F6764" s="1">
        <v>45387.393020833333</v>
      </c>
      <c r="G6764" t="b">
        <v>0</v>
      </c>
      <c r="H6764" t="b">
        <v>1</v>
      </c>
      <c r="I6764" t="s">
        <v>16</v>
      </c>
      <c r="J6764" t="s">
        <v>70</v>
      </c>
      <c r="K6764" t="s">
        <v>123</v>
      </c>
      <c r="L6764">
        <v>98873</v>
      </c>
    </row>
    <row r="6765" spans="1:12" x14ac:dyDescent="0.25">
      <c r="A6765" t="s">
        <v>45</v>
      </c>
      <c r="B6765" t="s">
        <v>88</v>
      </c>
      <c r="C6765" t="s">
        <v>43</v>
      </c>
      <c r="D6765" t="s">
        <v>22</v>
      </c>
      <c r="E6765" t="b">
        <v>1</v>
      </c>
      <c r="F6765" s="1">
        <v>45326.466851851852</v>
      </c>
      <c r="G6765" t="b">
        <v>0</v>
      </c>
      <c r="H6765" t="b">
        <v>0</v>
      </c>
      <c r="I6765" t="s">
        <v>16</v>
      </c>
      <c r="J6765" t="s">
        <v>44</v>
      </c>
      <c r="K6765" t="s">
        <v>69</v>
      </c>
      <c r="L6765">
        <v>103011</v>
      </c>
    </row>
    <row r="6766" spans="1:12" x14ac:dyDescent="0.25">
      <c r="A6766" t="s">
        <v>82</v>
      </c>
      <c r="B6766" t="s">
        <v>85</v>
      </c>
      <c r="C6766" t="s">
        <v>14</v>
      </c>
      <c r="D6766" t="s">
        <v>29</v>
      </c>
      <c r="E6766" t="b">
        <v>0</v>
      </c>
      <c r="F6766" s="1">
        <v>45563.788229166668</v>
      </c>
      <c r="G6766" t="b">
        <v>0</v>
      </c>
      <c r="H6766" t="b">
        <v>0</v>
      </c>
      <c r="I6766" t="s">
        <v>84</v>
      </c>
      <c r="J6766" t="s">
        <v>52</v>
      </c>
      <c r="K6766" t="s">
        <v>96</v>
      </c>
      <c r="L6766">
        <v>114579</v>
      </c>
    </row>
    <row r="6767" spans="1:12" x14ac:dyDescent="0.25">
      <c r="A6767" t="s">
        <v>38</v>
      </c>
      <c r="B6767" t="s">
        <v>107</v>
      </c>
      <c r="C6767" t="s">
        <v>14</v>
      </c>
      <c r="D6767" t="s">
        <v>29</v>
      </c>
      <c r="E6767" t="b">
        <v>1</v>
      </c>
      <c r="F6767" s="1">
        <v>45524.858773148153</v>
      </c>
      <c r="G6767" t="b">
        <v>1</v>
      </c>
      <c r="H6767" t="b">
        <v>1</v>
      </c>
      <c r="I6767" t="s">
        <v>41</v>
      </c>
      <c r="J6767" t="s">
        <v>24</v>
      </c>
      <c r="K6767" t="s">
        <v>99</v>
      </c>
      <c r="L6767">
        <v>88142</v>
      </c>
    </row>
    <row r="6768" spans="1:12" x14ac:dyDescent="0.25">
      <c r="A6768" t="s">
        <v>26</v>
      </c>
      <c r="B6768" t="s">
        <v>27</v>
      </c>
      <c r="C6768" t="s">
        <v>28</v>
      </c>
      <c r="D6768" t="s">
        <v>29</v>
      </c>
      <c r="E6768" t="b">
        <v>1</v>
      </c>
      <c r="F6768" s="1">
        <v>45610.230266203696</v>
      </c>
      <c r="G6768" t="b">
        <v>0</v>
      </c>
      <c r="H6768" t="b">
        <v>1</v>
      </c>
      <c r="I6768" t="s">
        <v>30</v>
      </c>
      <c r="J6768" t="s">
        <v>47</v>
      </c>
      <c r="K6768" t="s">
        <v>124</v>
      </c>
      <c r="L6768">
        <v>122501</v>
      </c>
    </row>
    <row r="6769" spans="1:12" x14ac:dyDescent="0.25">
      <c r="A6769" t="s">
        <v>54</v>
      </c>
      <c r="B6769" t="s">
        <v>79</v>
      </c>
      <c r="C6769" t="s">
        <v>28</v>
      </c>
      <c r="D6769" t="s">
        <v>29</v>
      </c>
      <c r="E6769" t="b">
        <v>0</v>
      </c>
      <c r="F6769" s="1">
        <v>45582.20144675926</v>
      </c>
      <c r="G6769" t="b">
        <v>0</v>
      </c>
      <c r="H6769" t="b">
        <v>1</v>
      </c>
      <c r="I6769" t="s">
        <v>30</v>
      </c>
      <c r="J6769" t="s">
        <v>80</v>
      </c>
      <c r="K6769" t="s">
        <v>102</v>
      </c>
      <c r="L6769">
        <v>138886</v>
      </c>
    </row>
    <row r="6770" spans="1:12" x14ac:dyDescent="0.25">
      <c r="A6770" t="s">
        <v>82</v>
      </c>
      <c r="B6770" t="s">
        <v>83</v>
      </c>
      <c r="C6770" t="s">
        <v>40</v>
      </c>
      <c r="D6770" t="s">
        <v>29</v>
      </c>
      <c r="E6770" t="b">
        <v>1</v>
      </c>
      <c r="F6770" s="1">
        <v>45626.576909722222</v>
      </c>
      <c r="G6770" t="b">
        <v>1</v>
      </c>
      <c r="H6770" t="b">
        <v>0</v>
      </c>
      <c r="I6770" t="s">
        <v>84</v>
      </c>
      <c r="J6770" t="s">
        <v>66</v>
      </c>
      <c r="K6770" t="s">
        <v>124</v>
      </c>
      <c r="L6770">
        <v>132612</v>
      </c>
    </row>
    <row r="6771" spans="1:12" x14ac:dyDescent="0.25">
      <c r="A6771" t="s">
        <v>26</v>
      </c>
      <c r="B6771" t="s">
        <v>27</v>
      </c>
      <c r="C6771" t="s">
        <v>43</v>
      </c>
      <c r="D6771" t="s">
        <v>22</v>
      </c>
      <c r="E6771" t="b">
        <v>1</v>
      </c>
      <c r="F6771" s="1">
        <v>45431.348356481481</v>
      </c>
      <c r="G6771" t="b">
        <v>0</v>
      </c>
      <c r="H6771" t="b">
        <v>0</v>
      </c>
      <c r="I6771" t="s">
        <v>30</v>
      </c>
      <c r="J6771" t="s">
        <v>34</v>
      </c>
      <c r="K6771" t="s">
        <v>110</v>
      </c>
      <c r="L6771">
        <v>106775</v>
      </c>
    </row>
    <row r="6772" spans="1:12" x14ac:dyDescent="0.25">
      <c r="A6772" t="s">
        <v>82</v>
      </c>
      <c r="B6772" t="s">
        <v>91</v>
      </c>
      <c r="C6772" t="s">
        <v>21</v>
      </c>
      <c r="D6772" t="s">
        <v>15</v>
      </c>
      <c r="E6772" t="b">
        <v>0</v>
      </c>
      <c r="F6772" s="1">
        <v>45449.156643518523</v>
      </c>
      <c r="G6772" t="b">
        <v>1</v>
      </c>
      <c r="H6772" t="b">
        <v>1</v>
      </c>
      <c r="I6772" t="s">
        <v>84</v>
      </c>
      <c r="J6772" t="s">
        <v>24</v>
      </c>
      <c r="K6772" t="s">
        <v>129</v>
      </c>
      <c r="L6772">
        <v>114106</v>
      </c>
    </row>
    <row r="6773" spans="1:12" x14ac:dyDescent="0.25">
      <c r="A6773" t="s">
        <v>38</v>
      </c>
      <c r="B6773" t="s">
        <v>39</v>
      </c>
      <c r="C6773" t="s">
        <v>40</v>
      </c>
      <c r="D6773" t="s">
        <v>22</v>
      </c>
      <c r="E6773" t="b">
        <v>1</v>
      </c>
      <c r="F6773" s="1">
        <v>45325.410613425927</v>
      </c>
      <c r="G6773" t="b">
        <v>0</v>
      </c>
      <c r="H6773" t="b">
        <v>0</v>
      </c>
      <c r="I6773" t="s">
        <v>41</v>
      </c>
      <c r="J6773" t="s">
        <v>52</v>
      </c>
      <c r="K6773" t="s">
        <v>128</v>
      </c>
      <c r="L6773">
        <v>74783</v>
      </c>
    </row>
    <row r="6774" spans="1:12" x14ac:dyDescent="0.25">
      <c r="A6774" t="s">
        <v>82</v>
      </c>
      <c r="B6774" t="s">
        <v>83</v>
      </c>
      <c r="C6774" t="s">
        <v>68</v>
      </c>
      <c r="D6774" t="s">
        <v>22</v>
      </c>
      <c r="E6774" t="b">
        <v>1</v>
      </c>
      <c r="F6774" s="1">
        <v>45401.018263888887</v>
      </c>
      <c r="G6774" t="b">
        <v>0</v>
      </c>
      <c r="H6774" t="b">
        <v>0</v>
      </c>
      <c r="I6774" t="s">
        <v>84</v>
      </c>
      <c r="J6774" t="s">
        <v>57</v>
      </c>
      <c r="K6774" t="s">
        <v>58</v>
      </c>
      <c r="L6774">
        <v>127474</v>
      </c>
    </row>
    <row r="6775" spans="1:12" x14ac:dyDescent="0.25">
      <c r="A6775" t="s">
        <v>38</v>
      </c>
      <c r="B6775" t="s">
        <v>107</v>
      </c>
      <c r="C6775" t="s">
        <v>68</v>
      </c>
      <c r="D6775" t="s">
        <v>15</v>
      </c>
      <c r="E6775" t="b">
        <v>1</v>
      </c>
      <c r="F6775" s="1">
        <v>45568.374074074083</v>
      </c>
      <c r="G6775" t="b">
        <v>1</v>
      </c>
      <c r="H6775" t="b">
        <v>0</v>
      </c>
      <c r="I6775" t="s">
        <v>41</v>
      </c>
      <c r="J6775" t="s">
        <v>52</v>
      </c>
      <c r="K6775" t="s">
        <v>56</v>
      </c>
      <c r="L6775">
        <v>82041</v>
      </c>
    </row>
    <row r="6776" spans="1:12" x14ac:dyDescent="0.25">
      <c r="A6776" t="s">
        <v>26</v>
      </c>
      <c r="B6776" t="s">
        <v>27</v>
      </c>
      <c r="C6776" t="s">
        <v>28</v>
      </c>
      <c r="D6776" t="s">
        <v>22</v>
      </c>
      <c r="E6776" t="b">
        <v>1</v>
      </c>
      <c r="F6776" s="1">
        <v>45437.010162037041</v>
      </c>
      <c r="G6776" t="b">
        <v>0</v>
      </c>
      <c r="H6776" t="b">
        <v>1</v>
      </c>
      <c r="I6776" t="s">
        <v>30</v>
      </c>
      <c r="J6776" t="s">
        <v>72</v>
      </c>
      <c r="K6776" t="s">
        <v>122</v>
      </c>
      <c r="L6776">
        <v>120139</v>
      </c>
    </row>
    <row r="6777" spans="1:12" x14ac:dyDescent="0.25">
      <c r="A6777" t="s">
        <v>12</v>
      </c>
      <c r="B6777" t="s">
        <v>63</v>
      </c>
      <c r="C6777" t="s">
        <v>68</v>
      </c>
      <c r="D6777" t="s">
        <v>22</v>
      </c>
      <c r="E6777" t="b">
        <v>0</v>
      </c>
      <c r="F6777" s="1">
        <v>45419.581770833327</v>
      </c>
      <c r="G6777" t="b">
        <v>1</v>
      </c>
      <c r="H6777" t="b">
        <v>1</v>
      </c>
      <c r="I6777" t="s">
        <v>16</v>
      </c>
      <c r="J6777" t="s">
        <v>70</v>
      </c>
      <c r="K6777" t="s">
        <v>53</v>
      </c>
      <c r="L6777">
        <v>131038</v>
      </c>
    </row>
    <row r="6778" spans="1:12" x14ac:dyDescent="0.25">
      <c r="A6778" t="s">
        <v>54</v>
      </c>
      <c r="B6778" t="s">
        <v>79</v>
      </c>
      <c r="C6778" t="s">
        <v>28</v>
      </c>
      <c r="D6778" t="s">
        <v>15</v>
      </c>
      <c r="E6778" t="b">
        <v>0</v>
      </c>
      <c r="F6778" s="1">
        <v>45646.313854166663</v>
      </c>
      <c r="G6778" t="b">
        <v>0</v>
      </c>
      <c r="H6778" t="b">
        <v>1</v>
      </c>
      <c r="I6778" t="s">
        <v>30</v>
      </c>
      <c r="J6778" t="s">
        <v>47</v>
      </c>
      <c r="K6778" t="s">
        <v>74</v>
      </c>
      <c r="L6778">
        <v>152040</v>
      </c>
    </row>
    <row r="6779" spans="1:12" x14ac:dyDescent="0.25">
      <c r="A6779" t="s">
        <v>54</v>
      </c>
      <c r="B6779" t="s">
        <v>79</v>
      </c>
      <c r="C6779" t="s">
        <v>43</v>
      </c>
      <c r="D6779" t="s">
        <v>15</v>
      </c>
      <c r="E6779" t="b">
        <v>1</v>
      </c>
      <c r="F6779" s="1">
        <v>45406.052523148152</v>
      </c>
      <c r="G6779" t="b">
        <v>0</v>
      </c>
      <c r="H6779" t="b">
        <v>0</v>
      </c>
      <c r="I6779" t="s">
        <v>30</v>
      </c>
      <c r="J6779" t="s">
        <v>17</v>
      </c>
      <c r="K6779" t="s">
        <v>100</v>
      </c>
      <c r="L6779">
        <v>122115</v>
      </c>
    </row>
    <row r="6780" spans="1:12" x14ac:dyDescent="0.25">
      <c r="A6780" t="s">
        <v>49</v>
      </c>
      <c r="B6780" t="s">
        <v>108</v>
      </c>
      <c r="C6780" t="s">
        <v>14</v>
      </c>
      <c r="D6780" t="s">
        <v>15</v>
      </c>
      <c r="E6780" t="b">
        <v>1</v>
      </c>
      <c r="F6780" s="1">
        <v>45645.333784722221</v>
      </c>
      <c r="G6780" t="b">
        <v>1</v>
      </c>
      <c r="H6780" t="b">
        <v>0</v>
      </c>
      <c r="I6780" t="s">
        <v>51</v>
      </c>
      <c r="J6780" t="s">
        <v>52</v>
      </c>
      <c r="K6780" t="s">
        <v>77</v>
      </c>
      <c r="L6780">
        <v>85166</v>
      </c>
    </row>
    <row r="6781" spans="1:12" x14ac:dyDescent="0.25">
      <c r="A6781" t="s">
        <v>49</v>
      </c>
      <c r="B6781" t="s">
        <v>61</v>
      </c>
      <c r="C6781" t="s">
        <v>68</v>
      </c>
      <c r="D6781" t="s">
        <v>15</v>
      </c>
      <c r="E6781" t="b">
        <v>0</v>
      </c>
      <c r="F6781" s="1">
        <v>45315.36613425926</v>
      </c>
      <c r="G6781" t="b">
        <v>0</v>
      </c>
      <c r="H6781" t="b">
        <v>0</v>
      </c>
      <c r="I6781" t="s">
        <v>51</v>
      </c>
      <c r="J6781" t="s">
        <v>64</v>
      </c>
      <c r="K6781" t="s">
        <v>35</v>
      </c>
      <c r="L6781">
        <v>83797</v>
      </c>
    </row>
    <row r="6782" spans="1:12" x14ac:dyDescent="0.25">
      <c r="A6782" t="s">
        <v>26</v>
      </c>
      <c r="B6782" t="s">
        <v>27</v>
      </c>
      <c r="C6782" t="s">
        <v>28</v>
      </c>
      <c r="D6782" t="s">
        <v>22</v>
      </c>
      <c r="E6782" t="b">
        <v>1</v>
      </c>
      <c r="F6782" s="1">
        <v>45413.811238425929</v>
      </c>
      <c r="G6782" t="b">
        <v>0</v>
      </c>
      <c r="H6782" t="b">
        <v>1</v>
      </c>
      <c r="I6782" t="s">
        <v>30</v>
      </c>
      <c r="J6782" t="s">
        <v>24</v>
      </c>
      <c r="K6782" t="s">
        <v>90</v>
      </c>
      <c r="L6782">
        <v>127849</v>
      </c>
    </row>
    <row r="6783" spans="1:12" x14ac:dyDescent="0.25">
      <c r="A6783" t="s">
        <v>82</v>
      </c>
      <c r="B6783" t="s">
        <v>91</v>
      </c>
      <c r="C6783" t="s">
        <v>43</v>
      </c>
      <c r="D6783" t="s">
        <v>29</v>
      </c>
      <c r="E6783" t="b">
        <v>0</v>
      </c>
      <c r="F6783" s="1">
        <v>45639.181122685193</v>
      </c>
      <c r="G6783" t="b">
        <v>1</v>
      </c>
      <c r="H6783" t="b">
        <v>1</v>
      </c>
      <c r="I6783" t="s">
        <v>84</v>
      </c>
      <c r="J6783" t="s">
        <v>64</v>
      </c>
      <c r="K6783" t="s">
        <v>89</v>
      </c>
      <c r="L6783">
        <v>135675</v>
      </c>
    </row>
    <row r="6784" spans="1:12" x14ac:dyDescent="0.25">
      <c r="A6784" t="s">
        <v>38</v>
      </c>
      <c r="B6784" t="s">
        <v>95</v>
      </c>
      <c r="C6784" t="s">
        <v>68</v>
      </c>
      <c r="D6784" t="s">
        <v>22</v>
      </c>
      <c r="E6784" t="b">
        <v>1</v>
      </c>
      <c r="F6784" s="1">
        <v>45652.433981481481</v>
      </c>
      <c r="G6784" t="b">
        <v>1</v>
      </c>
      <c r="H6784" t="b">
        <v>0</v>
      </c>
      <c r="I6784" t="s">
        <v>41</v>
      </c>
      <c r="J6784" t="s">
        <v>64</v>
      </c>
      <c r="K6784" t="s">
        <v>73</v>
      </c>
      <c r="L6784">
        <v>73014</v>
      </c>
    </row>
    <row r="6785" spans="1:12" x14ac:dyDescent="0.25">
      <c r="A6785" t="s">
        <v>26</v>
      </c>
      <c r="B6785" t="s">
        <v>27</v>
      </c>
      <c r="C6785" t="s">
        <v>21</v>
      </c>
      <c r="D6785" t="s">
        <v>22</v>
      </c>
      <c r="E6785" t="b">
        <v>0</v>
      </c>
      <c r="F6785" s="1">
        <v>45602.998611111107</v>
      </c>
      <c r="G6785" t="b">
        <v>0</v>
      </c>
      <c r="H6785" t="b">
        <v>1</v>
      </c>
      <c r="I6785" t="s">
        <v>30</v>
      </c>
      <c r="J6785" t="s">
        <v>44</v>
      </c>
      <c r="K6785" t="s">
        <v>128</v>
      </c>
      <c r="L6785">
        <v>114212</v>
      </c>
    </row>
    <row r="6786" spans="1:12" x14ac:dyDescent="0.25">
      <c r="A6786" t="s">
        <v>19</v>
      </c>
      <c r="B6786" t="s">
        <v>94</v>
      </c>
      <c r="C6786" t="s">
        <v>43</v>
      </c>
      <c r="D6786" t="s">
        <v>15</v>
      </c>
      <c r="E6786" t="b">
        <v>0</v>
      </c>
      <c r="F6786" s="1">
        <v>45485.161053240743</v>
      </c>
      <c r="G6786" t="b">
        <v>0</v>
      </c>
      <c r="H6786" t="b">
        <v>0</v>
      </c>
      <c r="I6786" t="s">
        <v>23</v>
      </c>
      <c r="J6786" t="s">
        <v>57</v>
      </c>
      <c r="K6786" t="s">
        <v>101</v>
      </c>
      <c r="L6786">
        <v>74747</v>
      </c>
    </row>
    <row r="6787" spans="1:12" x14ac:dyDescent="0.25">
      <c r="A6787" t="s">
        <v>54</v>
      </c>
      <c r="B6787" t="s">
        <v>79</v>
      </c>
      <c r="C6787" t="s">
        <v>21</v>
      </c>
      <c r="D6787" t="s">
        <v>22</v>
      </c>
      <c r="E6787" t="b">
        <v>1</v>
      </c>
      <c r="F6787" s="1">
        <v>45395.34233796296</v>
      </c>
      <c r="G6787" t="b">
        <v>1</v>
      </c>
      <c r="H6787" t="b">
        <v>0</v>
      </c>
      <c r="I6787" t="s">
        <v>30</v>
      </c>
      <c r="J6787" t="s">
        <v>72</v>
      </c>
      <c r="K6787" t="s">
        <v>124</v>
      </c>
      <c r="L6787">
        <v>138068</v>
      </c>
    </row>
    <row r="6788" spans="1:12" x14ac:dyDescent="0.25">
      <c r="A6788" t="s">
        <v>45</v>
      </c>
      <c r="B6788" t="s">
        <v>88</v>
      </c>
      <c r="C6788" t="s">
        <v>21</v>
      </c>
      <c r="D6788" t="s">
        <v>29</v>
      </c>
      <c r="E6788" t="b">
        <v>0</v>
      </c>
      <c r="F6788" s="1">
        <v>45461.728692129633</v>
      </c>
      <c r="G6788" t="b">
        <v>0</v>
      </c>
      <c r="H6788" t="b">
        <v>0</v>
      </c>
      <c r="I6788" t="s">
        <v>16</v>
      </c>
      <c r="J6788" t="s">
        <v>80</v>
      </c>
      <c r="K6788" t="s">
        <v>90</v>
      </c>
      <c r="L6788">
        <v>104104</v>
      </c>
    </row>
    <row r="6789" spans="1:12" x14ac:dyDescent="0.25">
      <c r="A6789" t="s">
        <v>82</v>
      </c>
      <c r="B6789" t="s">
        <v>91</v>
      </c>
      <c r="C6789" t="s">
        <v>43</v>
      </c>
      <c r="D6789" t="s">
        <v>22</v>
      </c>
      <c r="E6789" t="b">
        <v>1</v>
      </c>
      <c r="F6789" s="1">
        <v>45562.656712962962</v>
      </c>
      <c r="G6789" t="b">
        <v>0</v>
      </c>
      <c r="H6789" t="b">
        <v>0</v>
      </c>
      <c r="I6789" t="s">
        <v>84</v>
      </c>
      <c r="J6789" t="s">
        <v>72</v>
      </c>
      <c r="K6789" t="s">
        <v>58</v>
      </c>
      <c r="L6789">
        <v>139711</v>
      </c>
    </row>
    <row r="6790" spans="1:12" x14ac:dyDescent="0.25">
      <c r="A6790" t="s">
        <v>12</v>
      </c>
      <c r="B6790" t="s">
        <v>63</v>
      </c>
      <c r="C6790" t="s">
        <v>40</v>
      </c>
      <c r="D6790" t="s">
        <v>22</v>
      </c>
      <c r="E6790" t="b">
        <v>1</v>
      </c>
      <c r="F6790" s="1">
        <v>45603.780138888891</v>
      </c>
      <c r="G6790" t="b">
        <v>1</v>
      </c>
      <c r="H6790" t="b">
        <v>1</v>
      </c>
      <c r="I6790" t="s">
        <v>16</v>
      </c>
      <c r="J6790" t="s">
        <v>64</v>
      </c>
      <c r="K6790" t="s">
        <v>113</v>
      </c>
      <c r="L6790">
        <v>141609</v>
      </c>
    </row>
    <row r="6791" spans="1:12" x14ac:dyDescent="0.25">
      <c r="A6791" t="s">
        <v>38</v>
      </c>
      <c r="B6791" t="s">
        <v>107</v>
      </c>
      <c r="C6791" t="s">
        <v>28</v>
      </c>
      <c r="D6791" t="s">
        <v>15</v>
      </c>
      <c r="E6791" t="b">
        <v>1</v>
      </c>
      <c r="F6791" s="1">
        <v>45463.757696759261</v>
      </c>
      <c r="G6791" t="b">
        <v>0</v>
      </c>
      <c r="H6791" t="b">
        <v>0</v>
      </c>
      <c r="I6791" t="s">
        <v>41</v>
      </c>
      <c r="J6791" t="s">
        <v>31</v>
      </c>
      <c r="K6791" t="s">
        <v>53</v>
      </c>
      <c r="L6791">
        <v>72823</v>
      </c>
    </row>
    <row r="6792" spans="1:12" x14ac:dyDescent="0.25">
      <c r="A6792" t="s">
        <v>82</v>
      </c>
      <c r="B6792" t="s">
        <v>83</v>
      </c>
      <c r="C6792" t="s">
        <v>43</v>
      </c>
      <c r="D6792" t="s">
        <v>22</v>
      </c>
      <c r="E6792" t="b">
        <v>1</v>
      </c>
      <c r="F6792" s="1">
        <v>45319.055775462963</v>
      </c>
      <c r="G6792" t="b">
        <v>1</v>
      </c>
      <c r="H6792" t="b">
        <v>0</v>
      </c>
      <c r="I6792" t="s">
        <v>84</v>
      </c>
      <c r="J6792" t="s">
        <v>57</v>
      </c>
      <c r="K6792" t="s">
        <v>97</v>
      </c>
      <c r="L6792">
        <v>133292</v>
      </c>
    </row>
    <row r="6793" spans="1:12" x14ac:dyDescent="0.25">
      <c r="A6793" t="s">
        <v>49</v>
      </c>
      <c r="B6793" t="s">
        <v>50</v>
      </c>
      <c r="C6793" t="s">
        <v>40</v>
      </c>
      <c r="D6793" t="s">
        <v>29</v>
      </c>
      <c r="E6793" t="b">
        <v>0</v>
      </c>
      <c r="F6793" s="1">
        <v>45317.553124999999</v>
      </c>
      <c r="G6793" t="b">
        <v>0</v>
      </c>
      <c r="H6793" t="b">
        <v>1</v>
      </c>
      <c r="I6793" t="s">
        <v>51</v>
      </c>
      <c r="J6793" t="s">
        <v>70</v>
      </c>
      <c r="K6793" t="s">
        <v>73</v>
      </c>
      <c r="L6793">
        <v>93471</v>
      </c>
    </row>
    <row r="6794" spans="1:12" x14ac:dyDescent="0.25">
      <c r="A6794" t="s">
        <v>54</v>
      </c>
      <c r="B6794" t="s">
        <v>55</v>
      </c>
      <c r="C6794" t="s">
        <v>14</v>
      </c>
      <c r="D6794" t="s">
        <v>15</v>
      </c>
      <c r="E6794" t="b">
        <v>1</v>
      </c>
      <c r="F6794" s="1">
        <v>45295.670532407406</v>
      </c>
      <c r="G6794" t="b">
        <v>0</v>
      </c>
      <c r="H6794" t="b">
        <v>0</v>
      </c>
      <c r="I6794" t="s">
        <v>30</v>
      </c>
      <c r="J6794" t="s">
        <v>57</v>
      </c>
      <c r="K6794" t="s">
        <v>89</v>
      </c>
      <c r="L6794">
        <v>127922</v>
      </c>
    </row>
    <row r="6795" spans="1:12" x14ac:dyDescent="0.25">
      <c r="A6795" t="s">
        <v>82</v>
      </c>
      <c r="B6795" t="s">
        <v>91</v>
      </c>
      <c r="C6795" t="s">
        <v>28</v>
      </c>
      <c r="D6795" t="s">
        <v>15</v>
      </c>
      <c r="E6795" t="b">
        <v>0</v>
      </c>
      <c r="F6795" s="1">
        <v>45412.091539351852</v>
      </c>
      <c r="G6795" t="b">
        <v>1</v>
      </c>
      <c r="H6795" t="b">
        <v>1</v>
      </c>
      <c r="I6795" t="s">
        <v>84</v>
      </c>
      <c r="J6795" t="s">
        <v>70</v>
      </c>
      <c r="K6795" t="s">
        <v>87</v>
      </c>
      <c r="L6795">
        <v>105489</v>
      </c>
    </row>
    <row r="6796" spans="1:12" x14ac:dyDescent="0.25">
      <c r="A6796" t="s">
        <v>12</v>
      </c>
      <c r="B6796" t="s">
        <v>75</v>
      </c>
      <c r="C6796" t="s">
        <v>21</v>
      </c>
      <c r="D6796" t="s">
        <v>15</v>
      </c>
      <c r="E6796" t="b">
        <v>1</v>
      </c>
      <c r="F6796" s="1">
        <v>45475.601342592592</v>
      </c>
      <c r="G6796" t="b">
        <v>1</v>
      </c>
      <c r="H6796" t="b">
        <v>1</v>
      </c>
      <c r="I6796" t="s">
        <v>16</v>
      </c>
      <c r="J6796" t="s">
        <v>66</v>
      </c>
      <c r="K6796" t="s">
        <v>87</v>
      </c>
      <c r="L6796">
        <v>140579</v>
      </c>
    </row>
    <row r="6797" spans="1:12" x14ac:dyDescent="0.25">
      <c r="A6797" t="s">
        <v>26</v>
      </c>
      <c r="B6797" t="s">
        <v>27</v>
      </c>
      <c r="C6797" t="s">
        <v>43</v>
      </c>
      <c r="D6797" t="s">
        <v>22</v>
      </c>
      <c r="E6797" t="b">
        <v>1</v>
      </c>
      <c r="F6797" s="1">
        <v>45617.093298611107</v>
      </c>
      <c r="G6797" t="b">
        <v>1</v>
      </c>
      <c r="H6797" t="b">
        <v>1</v>
      </c>
      <c r="I6797" t="s">
        <v>30</v>
      </c>
      <c r="J6797" t="s">
        <v>57</v>
      </c>
      <c r="K6797" t="s">
        <v>92</v>
      </c>
      <c r="L6797">
        <v>114632</v>
      </c>
    </row>
    <row r="6798" spans="1:12" x14ac:dyDescent="0.25">
      <c r="A6798" t="s">
        <v>38</v>
      </c>
      <c r="B6798" t="s">
        <v>95</v>
      </c>
      <c r="C6798" t="s">
        <v>40</v>
      </c>
      <c r="D6798" t="s">
        <v>15</v>
      </c>
      <c r="E6798" t="b">
        <v>1</v>
      </c>
      <c r="F6798" s="1">
        <v>45393.638935185183</v>
      </c>
      <c r="G6798" t="b">
        <v>0</v>
      </c>
      <c r="H6798" t="b">
        <v>0</v>
      </c>
      <c r="I6798" t="s">
        <v>41</v>
      </c>
      <c r="J6798" t="s">
        <v>47</v>
      </c>
      <c r="K6798" t="s">
        <v>129</v>
      </c>
      <c r="L6798">
        <v>73900</v>
      </c>
    </row>
    <row r="6799" spans="1:12" x14ac:dyDescent="0.25">
      <c r="A6799" t="s">
        <v>19</v>
      </c>
      <c r="B6799" t="s">
        <v>94</v>
      </c>
      <c r="C6799" t="s">
        <v>14</v>
      </c>
      <c r="D6799" t="s">
        <v>22</v>
      </c>
      <c r="E6799" t="b">
        <v>1</v>
      </c>
      <c r="F6799" s="1">
        <v>45303.406967592593</v>
      </c>
      <c r="G6799" t="b">
        <v>0</v>
      </c>
      <c r="H6799" t="b">
        <v>1</v>
      </c>
      <c r="I6799" t="s">
        <v>23</v>
      </c>
      <c r="J6799" t="s">
        <v>70</v>
      </c>
      <c r="K6799" t="s">
        <v>115</v>
      </c>
      <c r="L6799">
        <v>76807</v>
      </c>
    </row>
    <row r="6800" spans="1:12" x14ac:dyDescent="0.25">
      <c r="A6800" t="s">
        <v>49</v>
      </c>
      <c r="B6800" t="s">
        <v>61</v>
      </c>
      <c r="C6800" t="s">
        <v>28</v>
      </c>
      <c r="D6800" t="s">
        <v>15</v>
      </c>
      <c r="E6800" t="b">
        <v>1</v>
      </c>
      <c r="F6800" s="1">
        <v>45455.946388888893</v>
      </c>
      <c r="G6800" t="b">
        <v>0</v>
      </c>
      <c r="H6800" t="b">
        <v>1</v>
      </c>
      <c r="I6800" t="s">
        <v>51</v>
      </c>
      <c r="J6800" t="s">
        <v>17</v>
      </c>
      <c r="K6800" t="s">
        <v>69</v>
      </c>
      <c r="L6800">
        <v>72624</v>
      </c>
    </row>
    <row r="6801" spans="1:12" x14ac:dyDescent="0.25">
      <c r="A6801" t="s">
        <v>38</v>
      </c>
      <c r="B6801" t="s">
        <v>107</v>
      </c>
      <c r="C6801" t="s">
        <v>14</v>
      </c>
      <c r="D6801" t="s">
        <v>29</v>
      </c>
      <c r="E6801" t="b">
        <v>1</v>
      </c>
      <c r="F6801" s="1">
        <v>45298.522002314807</v>
      </c>
      <c r="G6801" t="b">
        <v>1</v>
      </c>
      <c r="H6801" t="b">
        <v>0</v>
      </c>
      <c r="I6801" t="s">
        <v>41</v>
      </c>
      <c r="J6801" t="s">
        <v>64</v>
      </c>
      <c r="K6801" t="s">
        <v>100</v>
      </c>
      <c r="L6801">
        <v>69442</v>
      </c>
    </row>
    <row r="6802" spans="1:12" x14ac:dyDescent="0.25">
      <c r="A6802" t="s">
        <v>54</v>
      </c>
      <c r="B6802" t="s">
        <v>55</v>
      </c>
      <c r="C6802" t="s">
        <v>40</v>
      </c>
      <c r="D6802" t="s">
        <v>29</v>
      </c>
      <c r="E6802" t="b">
        <v>1</v>
      </c>
      <c r="F6802" s="1">
        <v>45342.870023148149</v>
      </c>
      <c r="G6802" t="b">
        <v>1</v>
      </c>
      <c r="H6802" t="b">
        <v>1</v>
      </c>
      <c r="I6802" t="s">
        <v>30</v>
      </c>
      <c r="J6802" t="s">
        <v>47</v>
      </c>
      <c r="K6802" t="s">
        <v>102</v>
      </c>
      <c r="L6802">
        <v>129994</v>
      </c>
    </row>
    <row r="6803" spans="1:12" x14ac:dyDescent="0.25">
      <c r="A6803" t="s">
        <v>54</v>
      </c>
      <c r="B6803" t="s">
        <v>55</v>
      </c>
      <c r="C6803" t="s">
        <v>40</v>
      </c>
      <c r="D6803" t="s">
        <v>22</v>
      </c>
      <c r="E6803" t="b">
        <v>1</v>
      </c>
      <c r="F6803" s="1">
        <v>45346.126550925917</v>
      </c>
      <c r="G6803" t="b">
        <v>0</v>
      </c>
      <c r="H6803" t="b">
        <v>1</v>
      </c>
      <c r="I6803" t="s">
        <v>30</v>
      </c>
      <c r="J6803" t="s">
        <v>44</v>
      </c>
      <c r="K6803" t="s">
        <v>128</v>
      </c>
      <c r="L6803">
        <v>115084</v>
      </c>
    </row>
    <row r="6804" spans="1:12" x14ac:dyDescent="0.25">
      <c r="A6804" t="s">
        <v>12</v>
      </c>
      <c r="B6804" t="s">
        <v>75</v>
      </c>
      <c r="C6804" t="s">
        <v>68</v>
      </c>
      <c r="D6804" t="s">
        <v>22</v>
      </c>
      <c r="E6804" t="b">
        <v>0</v>
      </c>
      <c r="F6804" s="1">
        <v>45383.043946759259</v>
      </c>
      <c r="G6804" t="b">
        <v>0</v>
      </c>
      <c r="H6804" t="b">
        <v>1</v>
      </c>
      <c r="I6804" t="s">
        <v>16</v>
      </c>
      <c r="J6804" t="s">
        <v>57</v>
      </c>
      <c r="K6804" t="s">
        <v>124</v>
      </c>
      <c r="L6804">
        <v>124221</v>
      </c>
    </row>
    <row r="6805" spans="1:12" x14ac:dyDescent="0.25">
      <c r="A6805" t="s">
        <v>45</v>
      </c>
      <c r="B6805" t="s">
        <v>76</v>
      </c>
      <c r="C6805" t="s">
        <v>68</v>
      </c>
      <c r="D6805" t="s">
        <v>22</v>
      </c>
      <c r="E6805" t="b">
        <v>1</v>
      </c>
      <c r="F6805" s="1">
        <v>45332.351203703707</v>
      </c>
      <c r="G6805" t="b">
        <v>1</v>
      </c>
      <c r="H6805" t="b">
        <v>1</v>
      </c>
      <c r="I6805" t="s">
        <v>16</v>
      </c>
      <c r="J6805" t="s">
        <v>57</v>
      </c>
      <c r="K6805" t="s">
        <v>102</v>
      </c>
      <c r="L6805">
        <v>99695</v>
      </c>
    </row>
    <row r="6806" spans="1:12" x14ac:dyDescent="0.25">
      <c r="A6806" t="s">
        <v>12</v>
      </c>
      <c r="B6806" t="s">
        <v>75</v>
      </c>
      <c r="C6806" t="s">
        <v>21</v>
      </c>
      <c r="D6806" t="s">
        <v>22</v>
      </c>
      <c r="E6806" t="b">
        <v>1</v>
      </c>
      <c r="F6806" s="1">
        <v>45465.49927083333</v>
      </c>
      <c r="G6806" t="b">
        <v>1</v>
      </c>
      <c r="H6806" t="b">
        <v>0</v>
      </c>
      <c r="I6806" t="s">
        <v>16</v>
      </c>
      <c r="J6806" t="s">
        <v>57</v>
      </c>
      <c r="K6806" t="s">
        <v>113</v>
      </c>
      <c r="L6806">
        <v>135208</v>
      </c>
    </row>
    <row r="6807" spans="1:12" x14ac:dyDescent="0.25">
      <c r="A6807" t="s">
        <v>45</v>
      </c>
      <c r="B6807" t="s">
        <v>88</v>
      </c>
      <c r="C6807" t="s">
        <v>68</v>
      </c>
      <c r="D6807" t="s">
        <v>15</v>
      </c>
      <c r="E6807" t="b">
        <v>1</v>
      </c>
      <c r="F6807" s="1">
        <v>45317.710752314822</v>
      </c>
      <c r="G6807" t="b">
        <v>0</v>
      </c>
      <c r="H6807" t="b">
        <v>1</v>
      </c>
      <c r="I6807" t="s">
        <v>16</v>
      </c>
      <c r="J6807" t="s">
        <v>17</v>
      </c>
      <c r="K6807" t="s">
        <v>96</v>
      </c>
      <c r="L6807">
        <v>88194</v>
      </c>
    </row>
    <row r="6808" spans="1:12" x14ac:dyDescent="0.25">
      <c r="A6808" t="s">
        <v>38</v>
      </c>
      <c r="B6808" t="s">
        <v>107</v>
      </c>
      <c r="C6808" t="s">
        <v>43</v>
      </c>
      <c r="D6808" t="s">
        <v>29</v>
      </c>
      <c r="E6808" t="b">
        <v>1</v>
      </c>
      <c r="F6808" s="1">
        <v>45567.867812500001</v>
      </c>
      <c r="G6808" t="b">
        <v>0</v>
      </c>
      <c r="H6808" t="b">
        <v>1</v>
      </c>
      <c r="I6808" t="s">
        <v>41</v>
      </c>
      <c r="J6808" t="s">
        <v>64</v>
      </c>
      <c r="K6808" t="s">
        <v>32</v>
      </c>
      <c r="L6808">
        <v>66579</v>
      </c>
    </row>
    <row r="6809" spans="1:12" x14ac:dyDescent="0.25">
      <c r="A6809" t="s">
        <v>26</v>
      </c>
      <c r="B6809" t="s">
        <v>27</v>
      </c>
      <c r="C6809" t="s">
        <v>40</v>
      </c>
      <c r="D6809" t="s">
        <v>22</v>
      </c>
      <c r="E6809" t="b">
        <v>0</v>
      </c>
      <c r="F6809" s="1">
        <v>45529.622395833343</v>
      </c>
      <c r="G6809" t="b">
        <v>0</v>
      </c>
      <c r="H6809" t="b">
        <v>1</v>
      </c>
      <c r="I6809" t="s">
        <v>30</v>
      </c>
      <c r="J6809" t="s">
        <v>64</v>
      </c>
      <c r="K6809" t="s">
        <v>117</v>
      </c>
      <c r="L6809">
        <v>90941</v>
      </c>
    </row>
    <row r="6810" spans="1:12" x14ac:dyDescent="0.25">
      <c r="A6810" t="s">
        <v>54</v>
      </c>
      <c r="B6810" t="s">
        <v>55</v>
      </c>
      <c r="C6810" t="s">
        <v>21</v>
      </c>
      <c r="D6810" t="s">
        <v>15</v>
      </c>
      <c r="E6810" t="b">
        <v>1</v>
      </c>
      <c r="F6810" s="1">
        <v>45598.977118055547</v>
      </c>
      <c r="G6810" t="b">
        <v>1</v>
      </c>
      <c r="H6810" t="b">
        <v>1</v>
      </c>
      <c r="I6810" t="s">
        <v>30</v>
      </c>
      <c r="J6810" t="s">
        <v>52</v>
      </c>
      <c r="K6810" t="s">
        <v>81</v>
      </c>
      <c r="L6810">
        <v>142663</v>
      </c>
    </row>
    <row r="6811" spans="1:12" x14ac:dyDescent="0.25">
      <c r="A6811" t="s">
        <v>26</v>
      </c>
      <c r="B6811" t="s">
        <v>33</v>
      </c>
      <c r="C6811" t="s">
        <v>21</v>
      </c>
      <c r="D6811" t="s">
        <v>29</v>
      </c>
      <c r="E6811" t="b">
        <v>0</v>
      </c>
      <c r="F6811" s="1">
        <v>45309.581006944441</v>
      </c>
      <c r="G6811" t="b">
        <v>1</v>
      </c>
      <c r="H6811" t="b">
        <v>1</v>
      </c>
      <c r="I6811" t="s">
        <v>30</v>
      </c>
      <c r="J6811" t="s">
        <v>80</v>
      </c>
      <c r="K6811" t="s">
        <v>87</v>
      </c>
      <c r="L6811">
        <v>127916</v>
      </c>
    </row>
    <row r="6812" spans="1:12" x14ac:dyDescent="0.25">
      <c r="A6812" t="s">
        <v>82</v>
      </c>
      <c r="B6812" t="s">
        <v>85</v>
      </c>
      <c r="C6812" t="s">
        <v>43</v>
      </c>
      <c r="D6812" t="s">
        <v>29</v>
      </c>
      <c r="E6812" t="b">
        <v>1</v>
      </c>
      <c r="F6812" s="1">
        <v>45411.460439814808</v>
      </c>
      <c r="G6812" t="b">
        <v>1</v>
      </c>
      <c r="H6812" t="b">
        <v>1</v>
      </c>
      <c r="I6812" t="s">
        <v>84</v>
      </c>
      <c r="J6812" t="s">
        <v>31</v>
      </c>
      <c r="K6812" t="s">
        <v>53</v>
      </c>
      <c r="L6812">
        <v>127192</v>
      </c>
    </row>
    <row r="6813" spans="1:12" x14ac:dyDescent="0.25">
      <c r="A6813" t="s">
        <v>49</v>
      </c>
      <c r="B6813" t="s">
        <v>61</v>
      </c>
      <c r="C6813" t="s">
        <v>40</v>
      </c>
      <c r="D6813" t="s">
        <v>29</v>
      </c>
      <c r="E6813" t="b">
        <v>0</v>
      </c>
      <c r="F6813" s="1">
        <v>45432.963402777779</v>
      </c>
      <c r="G6813" t="b">
        <v>1</v>
      </c>
      <c r="H6813" t="b">
        <v>1</v>
      </c>
      <c r="I6813" t="s">
        <v>51</v>
      </c>
      <c r="J6813" t="s">
        <v>17</v>
      </c>
      <c r="K6813" t="s">
        <v>74</v>
      </c>
      <c r="L6813">
        <v>98307</v>
      </c>
    </row>
    <row r="6814" spans="1:12" x14ac:dyDescent="0.25">
      <c r="A6814" t="s">
        <v>45</v>
      </c>
      <c r="B6814" t="s">
        <v>76</v>
      </c>
      <c r="C6814" t="s">
        <v>68</v>
      </c>
      <c r="D6814" t="s">
        <v>29</v>
      </c>
      <c r="E6814" t="b">
        <v>1</v>
      </c>
      <c r="F6814" s="1">
        <v>45602.924432870372</v>
      </c>
      <c r="G6814" t="b">
        <v>0</v>
      </c>
      <c r="H6814" t="b">
        <v>0</v>
      </c>
      <c r="I6814" t="s">
        <v>16</v>
      </c>
      <c r="J6814" t="s">
        <v>44</v>
      </c>
      <c r="K6814" t="s">
        <v>18</v>
      </c>
      <c r="L6814">
        <v>104360</v>
      </c>
    </row>
    <row r="6815" spans="1:12" x14ac:dyDescent="0.25">
      <c r="A6815" t="s">
        <v>82</v>
      </c>
      <c r="B6815" t="s">
        <v>85</v>
      </c>
      <c r="C6815" t="s">
        <v>21</v>
      </c>
      <c r="D6815" t="s">
        <v>22</v>
      </c>
      <c r="E6815" t="b">
        <v>1</v>
      </c>
      <c r="F6815" s="1">
        <v>45376.112696759257</v>
      </c>
      <c r="G6815" t="b">
        <v>0</v>
      </c>
      <c r="H6815" t="b">
        <v>1</v>
      </c>
      <c r="I6815" t="s">
        <v>84</v>
      </c>
      <c r="J6815" t="s">
        <v>64</v>
      </c>
      <c r="K6815" t="s">
        <v>90</v>
      </c>
      <c r="L6815">
        <v>107721</v>
      </c>
    </row>
    <row r="6816" spans="1:12" x14ac:dyDescent="0.25">
      <c r="A6816" t="s">
        <v>82</v>
      </c>
      <c r="B6816" t="s">
        <v>83</v>
      </c>
      <c r="C6816" t="s">
        <v>21</v>
      </c>
      <c r="D6816" t="s">
        <v>22</v>
      </c>
      <c r="E6816" t="b">
        <v>0</v>
      </c>
      <c r="F6816" s="1">
        <v>45374.664317129631</v>
      </c>
      <c r="G6816" t="b">
        <v>1</v>
      </c>
      <c r="H6816" t="b">
        <v>1</v>
      </c>
      <c r="I6816" t="s">
        <v>84</v>
      </c>
      <c r="J6816" t="s">
        <v>70</v>
      </c>
      <c r="K6816" t="s">
        <v>67</v>
      </c>
      <c r="L6816">
        <v>108432</v>
      </c>
    </row>
    <row r="6817" spans="1:12" x14ac:dyDescent="0.25">
      <c r="A6817" t="s">
        <v>45</v>
      </c>
      <c r="B6817" t="s">
        <v>88</v>
      </c>
      <c r="C6817" t="s">
        <v>21</v>
      </c>
      <c r="D6817" t="s">
        <v>15</v>
      </c>
      <c r="E6817" t="b">
        <v>0</v>
      </c>
      <c r="F6817" s="1">
        <v>45587.808981481481</v>
      </c>
      <c r="G6817" t="b">
        <v>0</v>
      </c>
      <c r="H6817" t="b">
        <v>1</v>
      </c>
      <c r="I6817" t="s">
        <v>16</v>
      </c>
      <c r="J6817" t="s">
        <v>70</v>
      </c>
      <c r="K6817" t="s">
        <v>125</v>
      </c>
      <c r="L6817">
        <v>95718</v>
      </c>
    </row>
    <row r="6818" spans="1:12" x14ac:dyDescent="0.25">
      <c r="A6818" t="s">
        <v>82</v>
      </c>
      <c r="B6818" t="s">
        <v>91</v>
      </c>
      <c r="C6818" t="s">
        <v>40</v>
      </c>
      <c r="D6818" t="s">
        <v>29</v>
      </c>
      <c r="E6818" t="b">
        <v>1</v>
      </c>
      <c r="F6818" s="1">
        <v>45320.060219907413</v>
      </c>
      <c r="G6818" t="b">
        <v>0</v>
      </c>
      <c r="H6818" t="b">
        <v>0</v>
      </c>
      <c r="I6818" t="s">
        <v>84</v>
      </c>
      <c r="J6818" t="s">
        <v>47</v>
      </c>
      <c r="K6818" t="s">
        <v>97</v>
      </c>
      <c r="L6818">
        <v>123081</v>
      </c>
    </row>
    <row r="6819" spans="1:12" x14ac:dyDescent="0.25">
      <c r="A6819" t="s">
        <v>54</v>
      </c>
      <c r="B6819" t="s">
        <v>55</v>
      </c>
      <c r="C6819" t="s">
        <v>43</v>
      </c>
      <c r="D6819" t="s">
        <v>22</v>
      </c>
      <c r="E6819" t="b">
        <v>1</v>
      </c>
      <c r="F6819" s="1">
        <v>45636.228136574071</v>
      </c>
      <c r="G6819" t="b">
        <v>1</v>
      </c>
      <c r="H6819" t="b">
        <v>0</v>
      </c>
      <c r="I6819" t="s">
        <v>30</v>
      </c>
      <c r="J6819" t="s">
        <v>57</v>
      </c>
      <c r="K6819" t="s">
        <v>117</v>
      </c>
      <c r="L6819">
        <v>123771</v>
      </c>
    </row>
    <row r="6820" spans="1:12" x14ac:dyDescent="0.25">
      <c r="A6820" t="s">
        <v>12</v>
      </c>
      <c r="B6820" t="s">
        <v>75</v>
      </c>
      <c r="C6820" t="s">
        <v>43</v>
      </c>
      <c r="D6820" t="s">
        <v>22</v>
      </c>
      <c r="E6820" t="b">
        <v>1</v>
      </c>
      <c r="F6820" s="1">
        <v>45512.367824074077</v>
      </c>
      <c r="G6820" t="b">
        <v>0</v>
      </c>
      <c r="H6820" t="b">
        <v>0</v>
      </c>
      <c r="I6820" t="s">
        <v>16</v>
      </c>
      <c r="J6820" t="s">
        <v>70</v>
      </c>
      <c r="K6820" t="s">
        <v>116</v>
      </c>
      <c r="L6820">
        <v>112654</v>
      </c>
    </row>
    <row r="6821" spans="1:12" x14ac:dyDescent="0.25">
      <c r="A6821" t="s">
        <v>26</v>
      </c>
      <c r="B6821" t="s">
        <v>71</v>
      </c>
      <c r="C6821" t="s">
        <v>43</v>
      </c>
      <c r="D6821" t="s">
        <v>29</v>
      </c>
      <c r="E6821" t="b">
        <v>0</v>
      </c>
      <c r="F6821" s="1">
        <v>45621.601643518523</v>
      </c>
      <c r="G6821" t="b">
        <v>0</v>
      </c>
      <c r="H6821" t="b">
        <v>0</v>
      </c>
      <c r="I6821" t="s">
        <v>30</v>
      </c>
      <c r="J6821" t="s">
        <v>52</v>
      </c>
      <c r="K6821" t="s">
        <v>124</v>
      </c>
      <c r="L6821">
        <v>93912</v>
      </c>
    </row>
    <row r="6822" spans="1:12" x14ac:dyDescent="0.25">
      <c r="A6822" t="s">
        <v>49</v>
      </c>
      <c r="B6822" t="s">
        <v>61</v>
      </c>
      <c r="C6822" t="s">
        <v>40</v>
      </c>
      <c r="D6822" t="s">
        <v>29</v>
      </c>
      <c r="E6822" t="b">
        <v>0</v>
      </c>
      <c r="F6822" s="1">
        <v>45563.104861111111</v>
      </c>
      <c r="G6822" t="b">
        <v>1</v>
      </c>
      <c r="H6822" t="b">
        <v>1</v>
      </c>
      <c r="I6822" t="s">
        <v>51</v>
      </c>
      <c r="J6822" t="s">
        <v>17</v>
      </c>
      <c r="K6822" t="s">
        <v>32</v>
      </c>
      <c r="L6822">
        <v>81560</v>
      </c>
    </row>
    <row r="6823" spans="1:12" x14ac:dyDescent="0.25">
      <c r="A6823" t="s">
        <v>19</v>
      </c>
      <c r="B6823" t="s">
        <v>86</v>
      </c>
      <c r="C6823" t="s">
        <v>43</v>
      </c>
      <c r="D6823" t="s">
        <v>22</v>
      </c>
      <c r="E6823" t="b">
        <v>0</v>
      </c>
      <c r="F6823" s="1">
        <v>45503.797939814824</v>
      </c>
      <c r="G6823" t="b">
        <v>1</v>
      </c>
      <c r="H6823" t="b">
        <v>1</v>
      </c>
      <c r="I6823" t="s">
        <v>23</v>
      </c>
      <c r="J6823" t="s">
        <v>70</v>
      </c>
      <c r="K6823" t="s">
        <v>125</v>
      </c>
      <c r="L6823">
        <v>81574</v>
      </c>
    </row>
    <row r="6824" spans="1:12" x14ac:dyDescent="0.25">
      <c r="A6824" t="s">
        <v>26</v>
      </c>
      <c r="B6824" t="s">
        <v>71</v>
      </c>
      <c r="C6824" t="s">
        <v>40</v>
      </c>
      <c r="D6824" t="s">
        <v>22</v>
      </c>
      <c r="E6824" t="b">
        <v>0</v>
      </c>
      <c r="F6824" s="1">
        <v>45602.540949074071</v>
      </c>
      <c r="G6824" t="b">
        <v>1</v>
      </c>
      <c r="H6824" t="b">
        <v>1</v>
      </c>
      <c r="I6824" t="s">
        <v>30</v>
      </c>
      <c r="J6824" t="s">
        <v>70</v>
      </c>
      <c r="K6824" t="s">
        <v>56</v>
      </c>
      <c r="L6824">
        <v>98249</v>
      </c>
    </row>
    <row r="6825" spans="1:12" x14ac:dyDescent="0.25">
      <c r="A6825" t="s">
        <v>19</v>
      </c>
      <c r="B6825" t="s">
        <v>36</v>
      </c>
      <c r="C6825" t="s">
        <v>14</v>
      </c>
      <c r="D6825" t="s">
        <v>15</v>
      </c>
      <c r="E6825" t="b">
        <v>1</v>
      </c>
      <c r="F6825" s="1">
        <v>45515.760775462957</v>
      </c>
      <c r="G6825" t="b">
        <v>1</v>
      </c>
      <c r="H6825" t="b">
        <v>1</v>
      </c>
      <c r="I6825" t="s">
        <v>23</v>
      </c>
      <c r="J6825" t="s">
        <v>31</v>
      </c>
      <c r="K6825" t="s">
        <v>18</v>
      </c>
      <c r="L6825">
        <v>67376</v>
      </c>
    </row>
    <row r="6826" spans="1:12" x14ac:dyDescent="0.25">
      <c r="A6826" t="s">
        <v>49</v>
      </c>
      <c r="B6826" t="s">
        <v>50</v>
      </c>
      <c r="C6826" t="s">
        <v>68</v>
      </c>
      <c r="D6826" t="s">
        <v>22</v>
      </c>
      <c r="E6826" t="b">
        <v>0</v>
      </c>
      <c r="F6826" s="1">
        <v>45578.83189814815</v>
      </c>
      <c r="G6826" t="b">
        <v>1</v>
      </c>
      <c r="H6826" t="b">
        <v>0</v>
      </c>
      <c r="I6826" t="s">
        <v>51</v>
      </c>
      <c r="J6826" t="s">
        <v>44</v>
      </c>
      <c r="K6826" t="s">
        <v>104</v>
      </c>
      <c r="L6826">
        <v>90600</v>
      </c>
    </row>
    <row r="6827" spans="1:12" x14ac:dyDescent="0.25">
      <c r="A6827" t="s">
        <v>49</v>
      </c>
      <c r="B6827" t="s">
        <v>50</v>
      </c>
      <c r="C6827" t="s">
        <v>43</v>
      </c>
      <c r="D6827" t="s">
        <v>29</v>
      </c>
      <c r="E6827" t="b">
        <v>0</v>
      </c>
      <c r="F6827" s="1">
        <v>45399.032418981478</v>
      </c>
      <c r="G6827" t="b">
        <v>1</v>
      </c>
      <c r="H6827" t="b">
        <v>0</v>
      </c>
      <c r="I6827" t="s">
        <v>51</v>
      </c>
      <c r="J6827" t="s">
        <v>70</v>
      </c>
      <c r="K6827" t="s">
        <v>98</v>
      </c>
      <c r="L6827">
        <v>76776</v>
      </c>
    </row>
    <row r="6828" spans="1:12" x14ac:dyDescent="0.25">
      <c r="A6828" t="s">
        <v>49</v>
      </c>
      <c r="B6828" t="s">
        <v>108</v>
      </c>
      <c r="C6828" t="s">
        <v>21</v>
      </c>
      <c r="D6828" t="s">
        <v>29</v>
      </c>
      <c r="E6828" t="b">
        <v>0</v>
      </c>
      <c r="F6828" s="1">
        <v>45302.246157407397</v>
      </c>
      <c r="G6828" t="b">
        <v>1</v>
      </c>
      <c r="H6828" t="b">
        <v>0</v>
      </c>
      <c r="I6828" t="s">
        <v>51</v>
      </c>
      <c r="J6828" t="s">
        <v>64</v>
      </c>
      <c r="K6828" t="s">
        <v>123</v>
      </c>
      <c r="L6828">
        <v>97786</v>
      </c>
    </row>
    <row r="6829" spans="1:12" x14ac:dyDescent="0.25">
      <c r="A6829" t="s">
        <v>19</v>
      </c>
      <c r="B6829" t="s">
        <v>20</v>
      </c>
      <c r="C6829" t="s">
        <v>68</v>
      </c>
      <c r="D6829" t="s">
        <v>29</v>
      </c>
      <c r="E6829" t="b">
        <v>1</v>
      </c>
      <c r="F6829" s="1">
        <v>45643.31</v>
      </c>
      <c r="G6829" t="b">
        <v>0</v>
      </c>
      <c r="H6829" t="b">
        <v>0</v>
      </c>
      <c r="I6829" t="s">
        <v>23</v>
      </c>
      <c r="J6829" t="s">
        <v>24</v>
      </c>
      <c r="K6829" t="s">
        <v>121</v>
      </c>
      <c r="L6829">
        <v>89067</v>
      </c>
    </row>
    <row r="6830" spans="1:12" x14ac:dyDescent="0.25">
      <c r="A6830" t="s">
        <v>19</v>
      </c>
      <c r="B6830" t="s">
        <v>36</v>
      </c>
      <c r="C6830" t="s">
        <v>68</v>
      </c>
      <c r="D6830" t="s">
        <v>29</v>
      </c>
      <c r="E6830" t="b">
        <v>1</v>
      </c>
      <c r="F6830" s="1">
        <v>45605.008831018517</v>
      </c>
      <c r="G6830" t="b">
        <v>0</v>
      </c>
      <c r="H6830" t="b">
        <v>0</v>
      </c>
      <c r="I6830" t="s">
        <v>23</v>
      </c>
      <c r="J6830" t="s">
        <v>66</v>
      </c>
      <c r="K6830" t="s">
        <v>93</v>
      </c>
      <c r="L6830">
        <v>66212</v>
      </c>
    </row>
    <row r="6831" spans="1:12" x14ac:dyDescent="0.25">
      <c r="A6831" t="s">
        <v>38</v>
      </c>
      <c r="B6831" t="s">
        <v>39</v>
      </c>
      <c r="C6831" t="s">
        <v>68</v>
      </c>
      <c r="D6831" t="s">
        <v>29</v>
      </c>
      <c r="E6831" t="b">
        <v>0</v>
      </c>
      <c r="F6831" s="1">
        <v>45350.331458333327</v>
      </c>
      <c r="G6831" t="b">
        <v>0</v>
      </c>
      <c r="H6831" t="b">
        <v>1</v>
      </c>
      <c r="I6831" t="s">
        <v>41</v>
      </c>
      <c r="J6831" t="s">
        <v>64</v>
      </c>
      <c r="K6831" t="s">
        <v>81</v>
      </c>
      <c r="L6831">
        <v>87291</v>
      </c>
    </row>
    <row r="6832" spans="1:12" x14ac:dyDescent="0.25">
      <c r="A6832" t="s">
        <v>45</v>
      </c>
      <c r="B6832" t="s">
        <v>76</v>
      </c>
      <c r="C6832" t="s">
        <v>40</v>
      </c>
      <c r="D6832" t="s">
        <v>15</v>
      </c>
      <c r="E6832" t="b">
        <v>0</v>
      </c>
      <c r="F6832" s="1">
        <v>45346.357141203713</v>
      </c>
      <c r="G6832" t="b">
        <v>1</v>
      </c>
      <c r="H6832" t="b">
        <v>1</v>
      </c>
      <c r="I6832" t="s">
        <v>16</v>
      </c>
      <c r="J6832" t="s">
        <v>66</v>
      </c>
      <c r="K6832" t="s">
        <v>122</v>
      </c>
      <c r="L6832">
        <v>104674</v>
      </c>
    </row>
    <row r="6833" spans="1:12" x14ac:dyDescent="0.25">
      <c r="A6833" t="s">
        <v>54</v>
      </c>
      <c r="B6833" t="s">
        <v>55</v>
      </c>
      <c r="C6833" t="s">
        <v>28</v>
      </c>
      <c r="D6833" t="s">
        <v>22</v>
      </c>
      <c r="E6833" t="b">
        <v>1</v>
      </c>
      <c r="F6833" s="1">
        <v>45607.587997685187</v>
      </c>
      <c r="G6833" t="b">
        <v>1</v>
      </c>
      <c r="H6833" t="b">
        <v>1</v>
      </c>
      <c r="I6833" t="s">
        <v>30</v>
      </c>
      <c r="J6833" t="s">
        <v>70</v>
      </c>
      <c r="K6833" t="s">
        <v>128</v>
      </c>
      <c r="L6833">
        <v>115740</v>
      </c>
    </row>
    <row r="6834" spans="1:12" x14ac:dyDescent="0.25">
      <c r="A6834" t="s">
        <v>54</v>
      </c>
      <c r="B6834" t="s">
        <v>55</v>
      </c>
      <c r="C6834" t="s">
        <v>21</v>
      </c>
      <c r="D6834" t="s">
        <v>29</v>
      </c>
      <c r="E6834" t="b">
        <v>1</v>
      </c>
      <c r="F6834" s="1">
        <v>45589.732743055552</v>
      </c>
      <c r="G6834" t="b">
        <v>0</v>
      </c>
      <c r="H6834" t="b">
        <v>0</v>
      </c>
      <c r="I6834" t="s">
        <v>30</v>
      </c>
      <c r="J6834" t="s">
        <v>57</v>
      </c>
      <c r="K6834" t="s">
        <v>124</v>
      </c>
      <c r="L6834">
        <v>128807</v>
      </c>
    </row>
    <row r="6835" spans="1:12" x14ac:dyDescent="0.25">
      <c r="A6835" t="s">
        <v>26</v>
      </c>
      <c r="B6835" t="s">
        <v>33</v>
      </c>
      <c r="C6835" t="s">
        <v>40</v>
      </c>
      <c r="D6835" t="s">
        <v>22</v>
      </c>
      <c r="E6835" t="b">
        <v>1</v>
      </c>
      <c r="F6835" s="1">
        <v>45401.158784722233</v>
      </c>
      <c r="G6835" t="b">
        <v>0</v>
      </c>
      <c r="H6835" t="b">
        <v>1</v>
      </c>
      <c r="I6835" t="s">
        <v>30</v>
      </c>
      <c r="J6835" t="s">
        <v>72</v>
      </c>
      <c r="K6835" t="s">
        <v>125</v>
      </c>
      <c r="L6835">
        <v>111555</v>
      </c>
    </row>
    <row r="6836" spans="1:12" x14ac:dyDescent="0.25">
      <c r="A6836" t="s">
        <v>19</v>
      </c>
      <c r="B6836" t="s">
        <v>94</v>
      </c>
      <c r="C6836" t="s">
        <v>43</v>
      </c>
      <c r="D6836" t="s">
        <v>29</v>
      </c>
      <c r="E6836" t="b">
        <v>0</v>
      </c>
      <c r="F6836" s="1">
        <v>45597.769120370373</v>
      </c>
      <c r="G6836" t="b">
        <v>1</v>
      </c>
      <c r="H6836" t="b">
        <v>0</v>
      </c>
      <c r="I6836" t="s">
        <v>23</v>
      </c>
      <c r="J6836" t="s">
        <v>31</v>
      </c>
      <c r="K6836" t="s">
        <v>92</v>
      </c>
      <c r="L6836">
        <v>62204</v>
      </c>
    </row>
    <row r="6837" spans="1:12" x14ac:dyDescent="0.25">
      <c r="A6837" t="s">
        <v>49</v>
      </c>
      <c r="B6837" t="s">
        <v>108</v>
      </c>
      <c r="C6837" t="s">
        <v>14</v>
      </c>
      <c r="D6837" t="s">
        <v>15</v>
      </c>
      <c r="E6837" t="b">
        <v>0</v>
      </c>
      <c r="F6837" s="1">
        <v>45507.583043981482</v>
      </c>
      <c r="G6837" t="b">
        <v>0</v>
      </c>
      <c r="H6837" t="b">
        <v>1</v>
      </c>
      <c r="I6837" t="s">
        <v>51</v>
      </c>
      <c r="J6837" t="s">
        <v>72</v>
      </c>
      <c r="K6837" t="s">
        <v>124</v>
      </c>
      <c r="L6837">
        <v>79606</v>
      </c>
    </row>
    <row r="6838" spans="1:12" x14ac:dyDescent="0.25">
      <c r="A6838" t="s">
        <v>19</v>
      </c>
      <c r="B6838" t="s">
        <v>94</v>
      </c>
      <c r="C6838" t="s">
        <v>40</v>
      </c>
      <c r="D6838" t="s">
        <v>22</v>
      </c>
      <c r="E6838" t="b">
        <v>0</v>
      </c>
      <c r="F6838" s="1">
        <v>45343.143148148149</v>
      </c>
      <c r="G6838" t="b">
        <v>1</v>
      </c>
      <c r="H6838" t="b">
        <v>1</v>
      </c>
      <c r="I6838" t="s">
        <v>23</v>
      </c>
      <c r="J6838" t="s">
        <v>17</v>
      </c>
      <c r="K6838" t="s">
        <v>48</v>
      </c>
      <c r="L6838">
        <v>84965</v>
      </c>
    </row>
    <row r="6839" spans="1:12" x14ac:dyDescent="0.25">
      <c r="A6839" t="s">
        <v>49</v>
      </c>
      <c r="B6839" t="s">
        <v>61</v>
      </c>
      <c r="C6839" t="s">
        <v>28</v>
      </c>
      <c r="D6839" t="s">
        <v>15</v>
      </c>
      <c r="E6839" t="b">
        <v>1</v>
      </c>
      <c r="F6839" s="1">
        <v>45294.095358796287</v>
      </c>
      <c r="G6839" t="b">
        <v>0</v>
      </c>
      <c r="H6839" t="b">
        <v>0</v>
      </c>
      <c r="I6839" t="s">
        <v>51</v>
      </c>
      <c r="J6839" t="s">
        <v>17</v>
      </c>
      <c r="K6839" t="s">
        <v>98</v>
      </c>
      <c r="L6839">
        <v>84478</v>
      </c>
    </row>
    <row r="6840" spans="1:12" x14ac:dyDescent="0.25">
      <c r="A6840" t="s">
        <v>26</v>
      </c>
      <c r="B6840" t="s">
        <v>27</v>
      </c>
      <c r="C6840" t="s">
        <v>28</v>
      </c>
      <c r="D6840" t="s">
        <v>22</v>
      </c>
      <c r="E6840" t="b">
        <v>0</v>
      </c>
      <c r="F6840" s="1">
        <v>45347.15353009259</v>
      </c>
      <c r="G6840" t="b">
        <v>1</v>
      </c>
      <c r="H6840" t="b">
        <v>1</v>
      </c>
      <c r="I6840" t="s">
        <v>30</v>
      </c>
      <c r="J6840" t="s">
        <v>70</v>
      </c>
      <c r="K6840" t="s">
        <v>101</v>
      </c>
      <c r="L6840">
        <v>125000</v>
      </c>
    </row>
    <row r="6841" spans="1:12" x14ac:dyDescent="0.25">
      <c r="A6841" t="s">
        <v>12</v>
      </c>
      <c r="B6841" t="s">
        <v>63</v>
      </c>
      <c r="C6841" t="s">
        <v>43</v>
      </c>
      <c r="D6841" t="s">
        <v>15</v>
      </c>
      <c r="E6841" t="b">
        <v>1</v>
      </c>
      <c r="F6841" s="1">
        <v>45326.260034722232</v>
      </c>
      <c r="G6841" t="b">
        <v>0</v>
      </c>
      <c r="H6841" t="b">
        <v>0</v>
      </c>
      <c r="I6841" t="s">
        <v>16</v>
      </c>
      <c r="J6841" t="s">
        <v>44</v>
      </c>
      <c r="K6841" t="s">
        <v>104</v>
      </c>
      <c r="L6841">
        <v>117678</v>
      </c>
    </row>
    <row r="6842" spans="1:12" x14ac:dyDescent="0.25">
      <c r="A6842" t="s">
        <v>82</v>
      </c>
      <c r="B6842" t="s">
        <v>91</v>
      </c>
      <c r="C6842" t="s">
        <v>28</v>
      </c>
      <c r="D6842" t="s">
        <v>15</v>
      </c>
      <c r="E6842" t="b">
        <v>0</v>
      </c>
      <c r="F6842" s="1">
        <v>45369.27584490741</v>
      </c>
      <c r="G6842" t="b">
        <v>1</v>
      </c>
      <c r="H6842" t="b">
        <v>0</v>
      </c>
      <c r="I6842" t="s">
        <v>84</v>
      </c>
      <c r="J6842" t="s">
        <v>44</v>
      </c>
      <c r="K6842" t="s">
        <v>60</v>
      </c>
      <c r="L6842">
        <v>125062</v>
      </c>
    </row>
    <row r="6843" spans="1:12" x14ac:dyDescent="0.25">
      <c r="A6843" t="s">
        <v>26</v>
      </c>
      <c r="B6843" t="s">
        <v>71</v>
      </c>
      <c r="C6843" t="s">
        <v>14</v>
      </c>
      <c r="D6843" t="s">
        <v>29</v>
      </c>
      <c r="E6843" t="b">
        <v>0</v>
      </c>
      <c r="F6843" s="1">
        <v>45551.086539351847</v>
      </c>
      <c r="G6843" t="b">
        <v>1</v>
      </c>
      <c r="H6843" t="b">
        <v>0</v>
      </c>
      <c r="I6843" t="s">
        <v>30</v>
      </c>
      <c r="J6843" t="s">
        <v>70</v>
      </c>
      <c r="K6843" t="s">
        <v>58</v>
      </c>
      <c r="L6843">
        <v>124372</v>
      </c>
    </row>
    <row r="6844" spans="1:12" x14ac:dyDescent="0.25">
      <c r="A6844" t="s">
        <v>38</v>
      </c>
      <c r="B6844" t="s">
        <v>39</v>
      </c>
      <c r="C6844" t="s">
        <v>21</v>
      </c>
      <c r="D6844" t="s">
        <v>15</v>
      </c>
      <c r="E6844" t="b">
        <v>1</v>
      </c>
      <c r="F6844" s="1">
        <v>45601.164675925917</v>
      </c>
      <c r="G6844" t="b">
        <v>0</v>
      </c>
      <c r="H6844" t="b">
        <v>0</v>
      </c>
      <c r="I6844" t="s">
        <v>41</v>
      </c>
      <c r="J6844" t="s">
        <v>70</v>
      </c>
      <c r="K6844" t="s">
        <v>129</v>
      </c>
      <c r="L6844">
        <v>86023</v>
      </c>
    </row>
    <row r="6845" spans="1:12" x14ac:dyDescent="0.25">
      <c r="A6845" t="s">
        <v>19</v>
      </c>
      <c r="B6845" t="s">
        <v>94</v>
      </c>
      <c r="C6845" t="s">
        <v>68</v>
      </c>
      <c r="D6845" t="s">
        <v>22</v>
      </c>
      <c r="E6845" t="b">
        <v>1</v>
      </c>
      <c r="F6845" s="1">
        <v>45563.560300925928</v>
      </c>
      <c r="G6845" t="b">
        <v>1</v>
      </c>
      <c r="H6845" t="b">
        <v>1</v>
      </c>
      <c r="I6845" t="s">
        <v>23</v>
      </c>
      <c r="J6845" t="s">
        <v>72</v>
      </c>
      <c r="K6845" t="s">
        <v>58</v>
      </c>
      <c r="L6845">
        <v>73072</v>
      </c>
    </row>
    <row r="6846" spans="1:12" x14ac:dyDescent="0.25">
      <c r="A6846" t="s">
        <v>45</v>
      </c>
      <c r="B6846" t="s">
        <v>76</v>
      </c>
      <c r="C6846" t="s">
        <v>68</v>
      </c>
      <c r="D6846" t="s">
        <v>15</v>
      </c>
      <c r="E6846" t="b">
        <v>1</v>
      </c>
      <c r="F6846" s="1">
        <v>45470.004861111112</v>
      </c>
      <c r="G6846" t="b">
        <v>1</v>
      </c>
      <c r="H6846" t="b">
        <v>0</v>
      </c>
      <c r="I6846" t="s">
        <v>16</v>
      </c>
      <c r="J6846" t="s">
        <v>31</v>
      </c>
      <c r="K6846" t="s">
        <v>123</v>
      </c>
      <c r="L6846">
        <v>80762</v>
      </c>
    </row>
    <row r="6847" spans="1:12" x14ac:dyDescent="0.25">
      <c r="A6847" t="s">
        <v>12</v>
      </c>
      <c r="B6847" t="s">
        <v>75</v>
      </c>
      <c r="C6847" t="s">
        <v>68</v>
      </c>
      <c r="D6847" t="s">
        <v>29</v>
      </c>
      <c r="E6847" t="b">
        <v>0</v>
      </c>
      <c r="F6847" s="1">
        <v>45480.996655092589</v>
      </c>
      <c r="G6847" t="b">
        <v>1</v>
      </c>
      <c r="H6847" t="b">
        <v>0</v>
      </c>
      <c r="I6847" t="s">
        <v>16</v>
      </c>
      <c r="J6847" t="s">
        <v>64</v>
      </c>
      <c r="K6847" t="s">
        <v>56</v>
      </c>
      <c r="L6847">
        <v>136228</v>
      </c>
    </row>
    <row r="6848" spans="1:12" x14ac:dyDescent="0.25">
      <c r="A6848" t="s">
        <v>19</v>
      </c>
      <c r="B6848" t="s">
        <v>20</v>
      </c>
      <c r="C6848" t="s">
        <v>14</v>
      </c>
      <c r="D6848" t="s">
        <v>29</v>
      </c>
      <c r="E6848" t="b">
        <v>1</v>
      </c>
      <c r="F6848" s="1">
        <v>45503.704143518517</v>
      </c>
      <c r="G6848" t="b">
        <v>1</v>
      </c>
      <c r="H6848" t="b">
        <v>0</v>
      </c>
      <c r="I6848" t="s">
        <v>23</v>
      </c>
      <c r="J6848" t="s">
        <v>80</v>
      </c>
      <c r="K6848" t="s">
        <v>127</v>
      </c>
      <c r="L6848">
        <v>73857</v>
      </c>
    </row>
    <row r="6849" spans="1:12" x14ac:dyDescent="0.25">
      <c r="A6849" t="s">
        <v>45</v>
      </c>
      <c r="B6849" t="s">
        <v>76</v>
      </c>
      <c r="C6849" t="s">
        <v>28</v>
      </c>
      <c r="D6849" t="s">
        <v>22</v>
      </c>
      <c r="E6849" t="b">
        <v>1</v>
      </c>
      <c r="F6849" s="1">
        <v>45360.069328703707</v>
      </c>
      <c r="G6849" t="b">
        <v>0</v>
      </c>
      <c r="H6849" t="b">
        <v>0</v>
      </c>
      <c r="I6849" t="s">
        <v>16</v>
      </c>
      <c r="J6849" t="s">
        <v>31</v>
      </c>
      <c r="K6849" t="s">
        <v>35</v>
      </c>
      <c r="L6849">
        <v>107691</v>
      </c>
    </row>
    <row r="6850" spans="1:12" x14ac:dyDescent="0.25">
      <c r="A6850" t="s">
        <v>19</v>
      </c>
      <c r="B6850" t="s">
        <v>94</v>
      </c>
      <c r="C6850" t="s">
        <v>43</v>
      </c>
      <c r="D6850" t="s">
        <v>29</v>
      </c>
      <c r="E6850" t="b">
        <v>0</v>
      </c>
      <c r="F6850" s="1">
        <v>45304.119652777779</v>
      </c>
      <c r="G6850" t="b">
        <v>0</v>
      </c>
      <c r="H6850" t="b">
        <v>1</v>
      </c>
      <c r="I6850" t="s">
        <v>23</v>
      </c>
      <c r="J6850" t="s">
        <v>57</v>
      </c>
      <c r="K6850" t="s">
        <v>35</v>
      </c>
      <c r="L6850">
        <v>65154</v>
      </c>
    </row>
    <row r="6851" spans="1:12" x14ac:dyDescent="0.25">
      <c r="A6851" t="s">
        <v>82</v>
      </c>
      <c r="B6851" t="s">
        <v>91</v>
      </c>
      <c r="C6851" t="s">
        <v>68</v>
      </c>
      <c r="D6851" t="s">
        <v>22</v>
      </c>
      <c r="E6851" t="b">
        <v>1</v>
      </c>
      <c r="F6851" s="1">
        <v>45369.850682870368</v>
      </c>
      <c r="G6851" t="b">
        <v>1</v>
      </c>
      <c r="H6851" t="b">
        <v>0</v>
      </c>
      <c r="I6851" t="s">
        <v>84</v>
      </c>
      <c r="J6851" t="s">
        <v>57</v>
      </c>
      <c r="K6851" t="s">
        <v>117</v>
      </c>
      <c r="L6851">
        <v>115673</v>
      </c>
    </row>
    <row r="6852" spans="1:12" x14ac:dyDescent="0.25">
      <c r="A6852" t="s">
        <v>49</v>
      </c>
      <c r="B6852" t="s">
        <v>61</v>
      </c>
      <c r="C6852" t="s">
        <v>14</v>
      </c>
      <c r="D6852" t="s">
        <v>22</v>
      </c>
      <c r="E6852" t="b">
        <v>1</v>
      </c>
      <c r="F6852" s="1">
        <v>45345.024247685193</v>
      </c>
      <c r="G6852" t="b">
        <v>1</v>
      </c>
      <c r="H6852" t="b">
        <v>0</v>
      </c>
      <c r="I6852" t="s">
        <v>51</v>
      </c>
      <c r="J6852" t="s">
        <v>44</v>
      </c>
      <c r="K6852" t="s">
        <v>65</v>
      </c>
      <c r="L6852">
        <v>74673</v>
      </c>
    </row>
    <row r="6853" spans="1:12" x14ac:dyDescent="0.25">
      <c r="A6853" t="s">
        <v>19</v>
      </c>
      <c r="B6853" t="s">
        <v>86</v>
      </c>
      <c r="C6853" t="s">
        <v>28</v>
      </c>
      <c r="D6853" t="s">
        <v>22</v>
      </c>
      <c r="E6853" t="b">
        <v>1</v>
      </c>
      <c r="F6853" s="1">
        <v>45371.204479166663</v>
      </c>
      <c r="G6853" t="b">
        <v>0</v>
      </c>
      <c r="H6853" t="b">
        <v>1</v>
      </c>
      <c r="I6853" t="s">
        <v>23</v>
      </c>
      <c r="J6853" t="s">
        <v>72</v>
      </c>
      <c r="K6853" t="s">
        <v>92</v>
      </c>
      <c r="L6853">
        <v>83778</v>
      </c>
    </row>
    <row r="6854" spans="1:12" x14ac:dyDescent="0.25">
      <c r="A6854" t="s">
        <v>49</v>
      </c>
      <c r="B6854" t="s">
        <v>108</v>
      </c>
      <c r="C6854" t="s">
        <v>40</v>
      </c>
      <c r="D6854" t="s">
        <v>15</v>
      </c>
      <c r="E6854" t="b">
        <v>1</v>
      </c>
      <c r="F6854" s="1">
        <v>45584.005624999998</v>
      </c>
      <c r="G6854" t="b">
        <v>0</v>
      </c>
      <c r="H6854" t="b">
        <v>1</v>
      </c>
      <c r="I6854" t="s">
        <v>51</v>
      </c>
      <c r="J6854" t="s">
        <v>64</v>
      </c>
      <c r="K6854" t="s">
        <v>106</v>
      </c>
      <c r="L6854">
        <v>86862</v>
      </c>
    </row>
    <row r="6855" spans="1:12" x14ac:dyDescent="0.25">
      <c r="A6855" t="s">
        <v>45</v>
      </c>
      <c r="B6855" t="s">
        <v>46</v>
      </c>
      <c r="C6855" t="s">
        <v>21</v>
      </c>
      <c r="D6855" t="s">
        <v>15</v>
      </c>
      <c r="E6855" t="b">
        <v>1</v>
      </c>
      <c r="F6855" s="1">
        <v>45400.89472222222</v>
      </c>
      <c r="G6855" t="b">
        <v>0</v>
      </c>
      <c r="H6855" t="b">
        <v>0</v>
      </c>
      <c r="I6855" t="s">
        <v>16</v>
      </c>
      <c r="J6855" t="s">
        <v>17</v>
      </c>
      <c r="K6855" t="s">
        <v>81</v>
      </c>
      <c r="L6855">
        <v>109332</v>
      </c>
    </row>
    <row r="6856" spans="1:12" x14ac:dyDescent="0.25">
      <c r="A6856" t="s">
        <v>38</v>
      </c>
      <c r="B6856" t="s">
        <v>95</v>
      </c>
      <c r="C6856" t="s">
        <v>40</v>
      </c>
      <c r="D6856" t="s">
        <v>15</v>
      </c>
      <c r="E6856" t="b">
        <v>1</v>
      </c>
      <c r="F6856" s="1">
        <v>45628.609618055547</v>
      </c>
      <c r="G6856" t="b">
        <v>0</v>
      </c>
      <c r="H6856" t="b">
        <v>0</v>
      </c>
      <c r="I6856" t="s">
        <v>41</v>
      </c>
      <c r="J6856" t="s">
        <v>24</v>
      </c>
      <c r="K6856" t="s">
        <v>122</v>
      </c>
      <c r="L6856">
        <v>71133</v>
      </c>
    </row>
    <row r="6857" spans="1:12" x14ac:dyDescent="0.25">
      <c r="A6857" t="s">
        <v>49</v>
      </c>
      <c r="B6857" t="s">
        <v>108</v>
      </c>
      <c r="C6857" t="s">
        <v>21</v>
      </c>
      <c r="D6857" t="s">
        <v>22</v>
      </c>
      <c r="E6857" t="b">
        <v>1</v>
      </c>
      <c r="F6857" s="1">
        <v>45453.422071759262</v>
      </c>
      <c r="G6857" t="b">
        <v>0</v>
      </c>
      <c r="H6857" t="b">
        <v>0</v>
      </c>
      <c r="I6857" t="s">
        <v>51</v>
      </c>
      <c r="J6857" t="s">
        <v>52</v>
      </c>
      <c r="K6857" t="s">
        <v>98</v>
      </c>
      <c r="L6857">
        <v>86262</v>
      </c>
    </row>
    <row r="6858" spans="1:12" x14ac:dyDescent="0.25">
      <c r="A6858" t="s">
        <v>82</v>
      </c>
      <c r="B6858" t="s">
        <v>83</v>
      </c>
      <c r="C6858" t="s">
        <v>43</v>
      </c>
      <c r="D6858" t="s">
        <v>29</v>
      </c>
      <c r="E6858" t="b">
        <v>0</v>
      </c>
      <c r="F6858" s="1">
        <v>45615.70925925926</v>
      </c>
      <c r="G6858" t="b">
        <v>0</v>
      </c>
      <c r="H6858" t="b">
        <v>0</v>
      </c>
      <c r="I6858" t="s">
        <v>84</v>
      </c>
      <c r="J6858" t="s">
        <v>66</v>
      </c>
      <c r="K6858" t="s">
        <v>18</v>
      </c>
      <c r="L6858">
        <v>103272</v>
      </c>
    </row>
    <row r="6859" spans="1:12" x14ac:dyDescent="0.25">
      <c r="A6859" t="s">
        <v>26</v>
      </c>
      <c r="B6859" t="s">
        <v>33</v>
      </c>
      <c r="C6859" t="s">
        <v>68</v>
      </c>
      <c r="D6859" t="s">
        <v>22</v>
      </c>
      <c r="E6859" t="b">
        <v>0</v>
      </c>
      <c r="F6859" s="1">
        <v>45303.260949074072</v>
      </c>
      <c r="G6859" t="b">
        <v>0</v>
      </c>
      <c r="H6859" t="b">
        <v>1</v>
      </c>
      <c r="I6859" t="s">
        <v>30</v>
      </c>
      <c r="J6859" t="s">
        <v>80</v>
      </c>
      <c r="K6859" t="s">
        <v>81</v>
      </c>
      <c r="L6859">
        <v>113676</v>
      </c>
    </row>
    <row r="6860" spans="1:12" x14ac:dyDescent="0.25">
      <c r="A6860" t="s">
        <v>38</v>
      </c>
      <c r="B6860" t="s">
        <v>39</v>
      </c>
      <c r="C6860" t="s">
        <v>28</v>
      </c>
      <c r="D6860" t="s">
        <v>15</v>
      </c>
      <c r="E6860" t="b">
        <v>1</v>
      </c>
      <c r="F6860" s="1">
        <v>45325.327777777777</v>
      </c>
      <c r="G6860" t="b">
        <v>0</v>
      </c>
      <c r="H6860" t="b">
        <v>1</v>
      </c>
      <c r="I6860" t="s">
        <v>41</v>
      </c>
      <c r="J6860" t="s">
        <v>72</v>
      </c>
      <c r="K6860" t="s">
        <v>106</v>
      </c>
      <c r="L6860">
        <v>69437</v>
      </c>
    </row>
    <row r="6861" spans="1:12" x14ac:dyDescent="0.25">
      <c r="A6861" t="s">
        <v>45</v>
      </c>
      <c r="B6861" t="s">
        <v>46</v>
      </c>
      <c r="C6861" t="s">
        <v>43</v>
      </c>
      <c r="D6861" t="s">
        <v>29</v>
      </c>
      <c r="E6861" t="b">
        <v>1</v>
      </c>
      <c r="F6861" s="1">
        <v>45307.252789351849</v>
      </c>
      <c r="G6861" t="b">
        <v>0</v>
      </c>
      <c r="H6861" t="b">
        <v>1</v>
      </c>
      <c r="I6861" t="s">
        <v>16</v>
      </c>
      <c r="J6861" t="s">
        <v>64</v>
      </c>
      <c r="K6861" t="s">
        <v>98</v>
      </c>
      <c r="L6861">
        <v>107599</v>
      </c>
    </row>
    <row r="6862" spans="1:12" x14ac:dyDescent="0.25">
      <c r="A6862" t="s">
        <v>54</v>
      </c>
      <c r="B6862" t="s">
        <v>79</v>
      </c>
      <c r="C6862" t="s">
        <v>40</v>
      </c>
      <c r="D6862" t="s">
        <v>22</v>
      </c>
      <c r="E6862" t="b">
        <v>1</v>
      </c>
      <c r="F6862" s="1">
        <v>45642.598553240743</v>
      </c>
      <c r="G6862" t="b">
        <v>1</v>
      </c>
      <c r="H6862" t="b">
        <v>1</v>
      </c>
      <c r="I6862" t="s">
        <v>30</v>
      </c>
      <c r="J6862" t="s">
        <v>31</v>
      </c>
      <c r="K6862" t="s">
        <v>113</v>
      </c>
      <c r="L6862">
        <v>138399</v>
      </c>
    </row>
    <row r="6863" spans="1:12" x14ac:dyDescent="0.25">
      <c r="A6863" t="s">
        <v>12</v>
      </c>
      <c r="B6863" t="s">
        <v>75</v>
      </c>
      <c r="C6863" t="s">
        <v>21</v>
      </c>
      <c r="D6863" t="s">
        <v>22</v>
      </c>
      <c r="E6863" t="b">
        <v>0</v>
      </c>
      <c r="F6863" s="1">
        <v>45368.214363425926</v>
      </c>
      <c r="G6863" t="b">
        <v>1</v>
      </c>
      <c r="H6863" t="b">
        <v>1</v>
      </c>
      <c r="I6863" t="s">
        <v>16</v>
      </c>
      <c r="J6863" t="s">
        <v>57</v>
      </c>
      <c r="K6863" t="s">
        <v>124</v>
      </c>
      <c r="L6863">
        <v>139247</v>
      </c>
    </row>
    <row r="6864" spans="1:12" x14ac:dyDescent="0.25">
      <c r="A6864" t="s">
        <v>49</v>
      </c>
      <c r="B6864" t="s">
        <v>50</v>
      </c>
      <c r="C6864" t="s">
        <v>14</v>
      </c>
      <c r="D6864" t="s">
        <v>15</v>
      </c>
      <c r="E6864" t="b">
        <v>1</v>
      </c>
      <c r="F6864" s="1">
        <v>45532.383692129632</v>
      </c>
      <c r="G6864" t="b">
        <v>1</v>
      </c>
      <c r="H6864" t="b">
        <v>0</v>
      </c>
      <c r="I6864" t="s">
        <v>51</v>
      </c>
      <c r="J6864" t="s">
        <v>34</v>
      </c>
      <c r="K6864" t="s">
        <v>102</v>
      </c>
      <c r="L6864">
        <v>86294</v>
      </c>
    </row>
    <row r="6865" spans="1:12" x14ac:dyDescent="0.25">
      <c r="A6865" t="s">
        <v>82</v>
      </c>
      <c r="B6865" t="s">
        <v>83</v>
      </c>
      <c r="C6865" t="s">
        <v>14</v>
      </c>
      <c r="D6865" t="s">
        <v>29</v>
      </c>
      <c r="E6865" t="b">
        <v>1</v>
      </c>
      <c r="F6865" s="1">
        <v>45437.490567129629</v>
      </c>
      <c r="G6865" t="b">
        <v>1</v>
      </c>
      <c r="H6865" t="b">
        <v>0</v>
      </c>
      <c r="I6865" t="s">
        <v>84</v>
      </c>
      <c r="J6865" t="s">
        <v>24</v>
      </c>
      <c r="K6865" t="s">
        <v>81</v>
      </c>
      <c r="L6865">
        <v>139649</v>
      </c>
    </row>
    <row r="6866" spans="1:12" x14ac:dyDescent="0.25">
      <c r="A6866" t="s">
        <v>49</v>
      </c>
      <c r="B6866" t="s">
        <v>50</v>
      </c>
      <c r="C6866" t="s">
        <v>40</v>
      </c>
      <c r="D6866" t="s">
        <v>29</v>
      </c>
      <c r="E6866" t="b">
        <v>1</v>
      </c>
      <c r="F6866" s="1">
        <v>45503.362592592603</v>
      </c>
      <c r="G6866" t="b">
        <v>0</v>
      </c>
      <c r="H6866" t="b">
        <v>1</v>
      </c>
      <c r="I6866" t="s">
        <v>51</v>
      </c>
      <c r="J6866" t="s">
        <v>31</v>
      </c>
      <c r="K6866" t="s">
        <v>118</v>
      </c>
      <c r="L6866">
        <v>74773</v>
      </c>
    </row>
    <row r="6867" spans="1:12" x14ac:dyDescent="0.25">
      <c r="A6867" t="s">
        <v>38</v>
      </c>
      <c r="B6867" t="s">
        <v>95</v>
      </c>
      <c r="C6867" t="s">
        <v>14</v>
      </c>
      <c r="D6867" t="s">
        <v>29</v>
      </c>
      <c r="E6867" t="b">
        <v>0</v>
      </c>
      <c r="F6867" s="1">
        <v>45359.243796296287</v>
      </c>
      <c r="G6867" t="b">
        <v>0</v>
      </c>
      <c r="H6867" t="b">
        <v>1</v>
      </c>
      <c r="I6867" t="s">
        <v>41</v>
      </c>
      <c r="J6867" t="s">
        <v>31</v>
      </c>
      <c r="K6867" t="s">
        <v>48</v>
      </c>
      <c r="L6867">
        <v>73528</v>
      </c>
    </row>
    <row r="6868" spans="1:12" x14ac:dyDescent="0.25">
      <c r="A6868" t="s">
        <v>82</v>
      </c>
      <c r="B6868" t="s">
        <v>85</v>
      </c>
      <c r="C6868" t="s">
        <v>40</v>
      </c>
      <c r="D6868" t="s">
        <v>29</v>
      </c>
      <c r="E6868" t="b">
        <v>0</v>
      </c>
      <c r="F6868" s="1">
        <v>45599.639664351853</v>
      </c>
      <c r="G6868" t="b">
        <v>0</v>
      </c>
      <c r="H6868" t="b">
        <v>1</v>
      </c>
      <c r="I6868" t="s">
        <v>84</v>
      </c>
      <c r="J6868" t="s">
        <v>31</v>
      </c>
      <c r="K6868" t="s">
        <v>124</v>
      </c>
      <c r="L6868">
        <v>118750</v>
      </c>
    </row>
    <row r="6869" spans="1:12" x14ac:dyDescent="0.25">
      <c r="A6869" t="s">
        <v>49</v>
      </c>
      <c r="B6869" t="s">
        <v>50</v>
      </c>
      <c r="C6869" t="s">
        <v>21</v>
      </c>
      <c r="D6869" t="s">
        <v>15</v>
      </c>
      <c r="E6869" t="b">
        <v>0</v>
      </c>
      <c r="F6869" s="1">
        <v>45489.615162037036</v>
      </c>
      <c r="G6869" t="b">
        <v>0</v>
      </c>
      <c r="H6869" t="b">
        <v>1</v>
      </c>
      <c r="I6869" t="s">
        <v>51</v>
      </c>
      <c r="J6869" t="s">
        <v>64</v>
      </c>
      <c r="K6869" t="s">
        <v>106</v>
      </c>
      <c r="L6869">
        <v>81611</v>
      </c>
    </row>
    <row r="6870" spans="1:12" x14ac:dyDescent="0.25">
      <c r="A6870" t="s">
        <v>54</v>
      </c>
      <c r="B6870" t="s">
        <v>79</v>
      </c>
      <c r="C6870" t="s">
        <v>21</v>
      </c>
      <c r="D6870" t="s">
        <v>29</v>
      </c>
      <c r="E6870" t="b">
        <v>0</v>
      </c>
      <c r="F6870" s="1">
        <v>45346.711793981478</v>
      </c>
      <c r="G6870" t="b">
        <v>0</v>
      </c>
      <c r="H6870" t="b">
        <v>1</v>
      </c>
      <c r="I6870" t="s">
        <v>30</v>
      </c>
      <c r="J6870" t="s">
        <v>70</v>
      </c>
      <c r="K6870" t="s">
        <v>105</v>
      </c>
      <c r="L6870">
        <v>139581</v>
      </c>
    </row>
    <row r="6871" spans="1:12" x14ac:dyDescent="0.25">
      <c r="A6871" t="s">
        <v>12</v>
      </c>
      <c r="B6871" t="s">
        <v>63</v>
      </c>
      <c r="C6871" t="s">
        <v>43</v>
      </c>
      <c r="D6871" t="s">
        <v>22</v>
      </c>
      <c r="E6871" t="b">
        <v>1</v>
      </c>
      <c r="F6871" s="1">
        <v>45425.024710648147</v>
      </c>
      <c r="G6871" t="b">
        <v>1</v>
      </c>
      <c r="H6871" t="b">
        <v>0</v>
      </c>
      <c r="I6871" t="s">
        <v>16</v>
      </c>
      <c r="J6871" t="s">
        <v>44</v>
      </c>
      <c r="K6871" t="s">
        <v>56</v>
      </c>
      <c r="L6871">
        <v>143786</v>
      </c>
    </row>
    <row r="6872" spans="1:12" x14ac:dyDescent="0.25">
      <c r="A6872" t="s">
        <v>12</v>
      </c>
      <c r="B6872" t="s">
        <v>63</v>
      </c>
      <c r="C6872" t="s">
        <v>21</v>
      </c>
      <c r="D6872" t="s">
        <v>22</v>
      </c>
      <c r="E6872" t="b">
        <v>0</v>
      </c>
      <c r="F6872" s="1">
        <v>45348.475219907406</v>
      </c>
      <c r="G6872" t="b">
        <v>1</v>
      </c>
      <c r="H6872" t="b">
        <v>0</v>
      </c>
      <c r="I6872" t="s">
        <v>16</v>
      </c>
      <c r="J6872" t="s">
        <v>80</v>
      </c>
      <c r="K6872" t="s">
        <v>48</v>
      </c>
      <c r="L6872">
        <v>134881</v>
      </c>
    </row>
    <row r="6873" spans="1:12" x14ac:dyDescent="0.25">
      <c r="A6873" t="s">
        <v>38</v>
      </c>
      <c r="B6873" t="s">
        <v>39</v>
      </c>
      <c r="C6873" t="s">
        <v>28</v>
      </c>
      <c r="D6873" t="s">
        <v>15</v>
      </c>
      <c r="E6873" t="b">
        <v>0</v>
      </c>
      <c r="F6873" s="1">
        <v>45436.429583333331</v>
      </c>
      <c r="G6873" t="b">
        <v>1</v>
      </c>
      <c r="H6873" t="b">
        <v>1</v>
      </c>
      <c r="I6873" t="s">
        <v>41</v>
      </c>
      <c r="J6873" t="s">
        <v>70</v>
      </c>
      <c r="K6873" t="s">
        <v>128</v>
      </c>
      <c r="L6873">
        <v>65739</v>
      </c>
    </row>
    <row r="6874" spans="1:12" x14ac:dyDescent="0.25">
      <c r="A6874" t="s">
        <v>12</v>
      </c>
      <c r="B6874" t="s">
        <v>75</v>
      </c>
      <c r="C6874" t="s">
        <v>21</v>
      </c>
      <c r="D6874" t="s">
        <v>15</v>
      </c>
      <c r="E6874" t="b">
        <v>0</v>
      </c>
      <c r="F6874" s="1">
        <v>45510.044664351852</v>
      </c>
      <c r="G6874" t="b">
        <v>1</v>
      </c>
      <c r="H6874" t="b">
        <v>1</v>
      </c>
      <c r="I6874" t="s">
        <v>16</v>
      </c>
      <c r="J6874" t="s">
        <v>66</v>
      </c>
      <c r="K6874" t="s">
        <v>58</v>
      </c>
      <c r="L6874">
        <v>146924</v>
      </c>
    </row>
    <row r="6875" spans="1:12" x14ac:dyDescent="0.25">
      <c r="A6875" t="s">
        <v>38</v>
      </c>
      <c r="B6875" t="s">
        <v>107</v>
      </c>
      <c r="C6875" t="s">
        <v>14</v>
      </c>
      <c r="D6875" t="s">
        <v>15</v>
      </c>
      <c r="E6875" t="b">
        <v>0</v>
      </c>
      <c r="F6875" s="1">
        <v>45563.449259259258</v>
      </c>
      <c r="G6875" t="b">
        <v>1</v>
      </c>
      <c r="H6875" t="b">
        <v>1</v>
      </c>
      <c r="I6875" t="s">
        <v>41</v>
      </c>
      <c r="J6875" t="s">
        <v>47</v>
      </c>
      <c r="K6875" t="s">
        <v>67</v>
      </c>
      <c r="L6875">
        <v>65309</v>
      </c>
    </row>
    <row r="6876" spans="1:12" x14ac:dyDescent="0.25">
      <c r="A6876" t="s">
        <v>26</v>
      </c>
      <c r="B6876" t="s">
        <v>33</v>
      </c>
      <c r="C6876" t="s">
        <v>40</v>
      </c>
      <c r="D6876" t="s">
        <v>22</v>
      </c>
      <c r="E6876" t="b">
        <v>1</v>
      </c>
      <c r="F6876" s="1">
        <v>45605.105844907397</v>
      </c>
      <c r="G6876" t="b">
        <v>0</v>
      </c>
      <c r="H6876" t="b">
        <v>1</v>
      </c>
      <c r="I6876" t="s">
        <v>30</v>
      </c>
      <c r="J6876" t="s">
        <v>66</v>
      </c>
      <c r="K6876" t="s">
        <v>73</v>
      </c>
      <c r="L6876">
        <v>113466</v>
      </c>
    </row>
    <row r="6877" spans="1:12" x14ac:dyDescent="0.25">
      <c r="A6877" t="s">
        <v>12</v>
      </c>
      <c r="B6877" t="s">
        <v>75</v>
      </c>
      <c r="C6877" t="s">
        <v>21</v>
      </c>
      <c r="D6877" t="s">
        <v>22</v>
      </c>
      <c r="E6877" t="b">
        <v>0</v>
      </c>
      <c r="F6877" s="1">
        <v>45416.534583333327</v>
      </c>
      <c r="G6877" t="b">
        <v>1</v>
      </c>
      <c r="H6877" t="b">
        <v>1</v>
      </c>
      <c r="I6877" t="s">
        <v>16</v>
      </c>
      <c r="J6877" t="s">
        <v>44</v>
      </c>
      <c r="K6877" t="s">
        <v>117</v>
      </c>
      <c r="L6877">
        <v>139623</v>
      </c>
    </row>
    <row r="6878" spans="1:12" x14ac:dyDescent="0.25">
      <c r="A6878" t="s">
        <v>82</v>
      </c>
      <c r="B6878" t="s">
        <v>83</v>
      </c>
      <c r="C6878" t="s">
        <v>14</v>
      </c>
      <c r="D6878" t="s">
        <v>29</v>
      </c>
      <c r="E6878" t="b">
        <v>0</v>
      </c>
      <c r="F6878" s="1">
        <v>45318.481932870367</v>
      </c>
      <c r="G6878" t="b">
        <v>0</v>
      </c>
      <c r="H6878" t="b">
        <v>1</v>
      </c>
      <c r="I6878" t="s">
        <v>84</v>
      </c>
      <c r="J6878" t="s">
        <v>52</v>
      </c>
      <c r="K6878" t="s">
        <v>90</v>
      </c>
      <c r="L6878">
        <v>110545</v>
      </c>
    </row>
    <row r="6879" spans="1:12" x14ac:dyDescent="0.25">
      <c r="A6879" t="s">
        <v>12</v>
      </c>
      <c r="B6879" t="s">
        <v>63</v>
      </c>
      <c r="C6879" t="s">
        <v>68</v>
      </c>
      <c r="D6879" t="s">
        <v>22</v>
      </c>
      <c r="E6879" t="b">
        <v>1</v>
      </c>
      <c r="F6879" s="1">
        <v>45548.816655092603</v>
      </c>
      <c r="G6879" t="b">
        <v>0</v>
      </c>
      <c r="H6879" t="b">
        <v>1</v>
      </c>
      <c r="I6879" t="s">
        <v>16</v>
      </c>
      <c r="J6879" t="s">
        <v>17</v>
      </c>
      <c r="K6879" t="s">
        <v>117</v>
      </c>
      <c r="L6879">
        <v>145035</v>
      </c>
    </row>
    <row r="6880" spans="1:12" x14ac:dyDescent="0.25">
      <c r="A6880" t="s">
        <v>19</v>
      </c>
      <c r="B6880" t="s">
        <v>94</v>
      </c>
      <c r="C6880" t="s">
        <v>40</v>
      </c>
      <c r="D6880" t="s">
        <v>22</v>
      </c>
      <c r="E6880" t="b">
        <v>0</v>
      </c>
      <c r="F6880" s="1">
        <v>45448.253206018519</v>
      </c>
      <c r="G6880" t="b">
        <v>1</v>
      </c>
      <c r="H6880" t="b">
        <v>1</v>
      </c>
      <c r="I6880" t="s">
        <v>23</v>
      </c>
      <c r="J6880" t="s">
        <v>44</v>
      </c>
      <c r="K6880" t="s">
        <v>97</v>
      </c>
      <c r="L6880">
        <v>69627</v>
      </c>
    </row>
    <row r="6881" spans="1:12" x14ac:dyDescent="0.25">
      <c r="A6881" t="s">
        <v>49</v>
      </c>
      <c r="B6881" t="s">
        <v>108</v>
      </c>
      <c r="C6881" t="s">
        <v>40</v>
      </c>
      <c r="D6881" t="s">
        <v>22</v>
      </c>
      <c r="E6881" t="b">
        <v>1</v>
      </c>
      <c r="F6881" s="1">
        <v>45484.79246527778</v>
      </c>
      <c r="G6881" t="b">
        <v>1</v>
      </c>
      <c r="H6881" t="b">
        <v>1</v>
      </c>
      <c r="I6881" t="s">
        <v>51</v>
      </c>
      <c r="J6881" t="s">
        <v>57</v>
      </c>
      <c r="K6881" t="s">
        <v>100</v>
      </c>
      <c r="L6881">
        <v>82639</v>
      </c>
    </row>
    <row r="6882" spans="1:12" x14ac:dyDescent="0.25">
      <c r="A6882" t="s">
        <v>45</v>
      </c>
      <c r="B6882" t="s">
        <v>76</v>
      </c>
      <c r="C6882" t="s">
        <v>40</v>
      </c>
      <c r="D6882" t="s">
        <v>22</v>
      </c>
      <c r="E6882" t="b">
        <v>1</v>
      </c>
      <c r="F6882" s="1">
        <v>45469.306157407409</v>
      </c>
      <c r="G6882" t="b">
        <v>0</v>
      </c>
      <c r="H6882" t="b">
        <v>1</v>
      </c>
      <c r="I6882" t="s">
        <v>16</v>
      </c>
      <c r="J6882" t="s">
        <v>72</v>
      </c>
      <c r="K6882" t="s">
        <v>37</v>
      </c>
      <c r="L6882">
        <v>108456</v>
      </c>
    </row>
    <row r="6883" spans="1:12" x14ac:dyDescent="0.25">
      <c r="A6883" t="s">
        <v>26</v>
      </c>
      <c r="B6883" t="s">
        <v>33</v>
      </c>
      <c r="C6883" t="s">
        <v>28</v>
      </c>
      <c r="D6883" t="s">
        <v>29</v>
      </c>
      <c r="E6883" t="b">
        <v>0</v>
      </c>
      <c r="F6883" s="1">
        <v>45520.322187500002</v>
      </c>
      <c r="G6883" t="b">
        <v>1</v>
      </c>
      <c r="H6883" t="b">
        <v>1</v>
      </c>
      <c r="I6883" t="s">
        <v>30</v>
      </c>
      <c r="J6883" t="s">
        <v>31</v>
      </c>
      <c r="K6883" t="s">
        <v>112</v>
      </c>
      <c r="L6883">
        <v>99407</v>
      </c>
    </row>
    <row r="6884" spans="1:12" x14ac:dyDescent="0.25">
      <c r="A6884" t="s">
        <v>26</v>
      </c>
      <c r="B6884" t="s">
        <v>71</v>
      </c>
      <c r="C6884" t="s">
        <v>14</v>
      </c>
      <c r="D6884" t="s">
        <v>15</v>
      </c>
      <c r="E6884" t="b">
        <v>0</v>
      </c>
      <c r="F6884" s="1">
        <v>45469.093668981477</v>
      </c>
      <c r="G6884" t="b">
        <v>0</v>
      </c>
      <c r="H6884" t="b">
        <v>1</v>
      </c>
      <c r="I6884" t="s">
        <v>30</v>
      </c>
      <c r="J6884" t="s">
        <v>66</v>
      </c>
      <c r="K6884" t="s">
        <v>104</v>
      </c>
      <c r="L6884">
        <v>85874</v>
      </c>
    </row>
    <row r="6885" spans="1:12" x14ac:dyDescent="0.25">
      <c r="A6885" t="s">
        <v>54</v>
      </c>
      <c r="B6885" t="s">
        <v>79</v>
      </c>
      <c r="C6885" t="s">
        <v>14</v>
      </c>
      <c r="D6885" t="s">
        <v>29</v>
      </c>
      <c r="E6885" t="b">
        <v>0</v>
      </c>
      <c r="F6885" s="1">
        <v>45599.944178240738</v>
      </c>
      <c r="G6885" t="b">
        <v>1</v>
      </c>
      <c r="H6885" t="b">
        <v>1</v>
      </c>
      <c r="I6885" t="s">
        <v>30</v>
      </c>
      <c r="J6885" t="s">
        <v>80</v>
      </c>
      <c r="K6885" t="s">
        <v>58</v>
      </c>
      <c r="L6885">
        <v>118783</v>
      </c>
    </row>
    <row r="6886" spans="1:12" x14ac:dyDescent="0.25">
      <c r="A6886" t="s">
        <v>49</v>
      </c>
      <c r="B6886" t="s">
        <v>50</v>
      </c>
      <c r="C6886" t="s">
        <v>43</v>
      </c>
      <c r="D6886" t="s">
        <v>15</v>
      </c>
      <c r="E6886" t="b">
        <v>0</v>
      </c>
      <c r="F6886" s="1">
        <v>45380.549814814818</v>
      </c>
      <c r="G6886" t="b">
        <v>0</v>
      </c>
      <c r="H6886" t="b">
        <v>1</v>
      </c>
      <c r="I6886" t="s">
        <v>51</v>
      </c>
      <c r="J6886" t="s">
        <v>80</v>
      </c>
      <c r="K6886" t="s">
        <v>98</v>
      </c>
      <c r="L6886">
        <v>82950</v>
      </c>
    </row>
    <row r="6887" spans="1:12" x14ac:dyDescent="0.25">
      <c r="A6887" t="s">
        <v>54</v>
      </c>
      <c r="B6887" t="s">
        <v>79</v>
      </c>
      <c r="C6887" t="s">
        <v>14</v>
      </c>
      <c r="D6887" t="s">
        <v>22</v>
      </c>
      <c r="E6887" t="b">
        <v>0</v>
      </c>
      <c r="F6887" s="1">
        <v>45368.629814814813</v>
      </c>
      <c r="G6887" t="b">
        <v>1</v>
      </c>
      <c r="H6887" t="b">
        <v>1</v>
      </c>
      <c r="I6887" t="s">
        <v>30</v>
      </c>
      <c r="J6887" t="s">
        <v>64</v>
      </c>
      <c r="K6887" t="s">
        <v>69</v>
      </c>
      <c r="L6887">
        <v>154220</v>
      </c>
    </row>
    <row r="6888" spans="1:12" x14ac:dyDescent="0.25">
      <c r="A6888" t="s">
        <v>82</v>
      </c>
      <c r="B6888" t="s">
        <v>85</v>
      </c>
      <c r="C6888" t="s">
        <v>43</v>
      </c>
      <c r="D6888" t="s">
        <v>22</v>
      </c>
      <c r="E6888" t="b">
        <v>0</v>
      </c>
      <c r="F6888" s="1">
        <v>45376.741979166669</v>
      </c>
      <c r="G6888" t="b">
        <v>0</v>
      </c>
      <c r="H6888" t="b">
        <v>0</v>
      </c>
      <c r="I6888" t="s">
        <v>84</v>
      </c>
      <c r="J6888" t="s">
        <v>57</v>
      </c>
      <c r="K6888" t="s">
        <v>87</v>
      </c>
      <c r="L6888">
        <v>133724</v>
      </c>
    </row>
    <row r="6889" spans="1:12" x14ac:dyDescent="0.25">
      <c r="A6889" t="s">
        <v>45</v>
      </c>
      <c r="B6889" t="s">
        <v>88</v>
      </c>
      <c r="C6889" t="s">
        <v>21</v>
      </c>
      <c r="D6889" t="s">
        <v>22</v>
      </c>
      <c r="E6889" t="b">
        <v>1</v>
      </c>
      <c r="F6889" s="1">
        <v>45530.881504629629</v>
      </c>
      <c r="G6889" t="b">
        <v>1</v>
      </c>
      <c r="H6889" t="b">
        <v>0</v>
      </c>
      <c r="I6889" t="s">
        <v>16</v>
      </c>
      <c r="J6889" t="s">
        <v>70</v>
      </c>
      <c r="K6889" t="s">
        <v>37</v>
      </c>
      <c r="L6889">
        <v>118870</v>
      </c>
    </row>
    <row r="6890" spans="1:12" x14ac:dyDescent="0.25">
      <c r="A6890" t="s">
        <v>19</v>
      </c>
      <c r="B6890" t="s">
        <v>94</v>
      </c>
      <c r="C6890" t="s">
        <v>21</v>
      </c>
      <c r="D6890" t="s">
        <v>15</v>
      </c>
      <c r="E6890" t="b">
        <v>0</v>
      </c>
      <c r="F6890" s="1">
        <v>45383.90284722222</v>
      </c>
      <c r="G6890" t="b">
        <v>1</v>
      </c>
      <c r="H6890" t="b">
        <v>0</v>
      </c>
      <c r="I6890" t="s">
        <v>23</v>
      </c>
      <c r="J6890" t="s">
        <v>72</v>
      </c>
      <c r="K6890" t="s">
        <v>73</v>
      </c>
      <c r="L6890">
        <v>75560</v>
      </c>
    </row>
    <row r="6891" spans="1:12" x14ac:dyDescent="0.25">
      <c r="A6891" t="s">
        <v>82</v>
      </c>
      <c r="B6891" t="s">
        <v>85</v>
      </c>
      <c r="C6891" t="s">
        <v>68</v>
      </c>
      <c r="D6891" t="s">
        <v>15</v>
      </c>
      <c r="E6891" t="b">
        <v>1</v>
      </c>
      <c r="F6891" s="1">
        <v>45571.347662037027</v>
      </c>
      <c r="G6891" t="b">
        <v>1</v>
      </c>
      <c r="H6891" t="b">
        <v>0</v>
      </c>
      <c r="I6891" t="s">
        <v>84</v>
      </c>
      <c r="J6891" t="s">
        <v>70</v>
      </c>
      <c r="K6891" t="s">
        <v>98</v>
      </c>
      <c r="L6891">
        <v>114641</v>
      </c>
    </row>
    <row r="6892" spans="1:12" x14ac:dyDescent="0.25">
      <c r="A6892" t="s">
        <v>19</v>
      </c>
      <c r="B6892" t="s">
        <v>20</v>
      </c>
      <c r="C6892" t="s">
        <v>43</v>
      </c>
      <c r="D6892" t="s">
        <v>15</v>
      </c>
      <c r="E6892" t="b">
        <v>1</v>
      </c>
      <c r="F6892" s="1">
        <v>45385.083749999998</v>
      </c>
      <c r="G6892" t="b">
        <v>0</v>
      </c>
      <c r="H6892" t="b">
        <v>0</v>
      </c>
      <c r="I6892" t="s">
        <v>23</v>
      </c>
      <c r="J6892" t="s">
        <v>72</v>
      </c>
      <c r="K6892" t="s">
        <v>129</v>
      </c>
      <c r="L6892">
        <v>69789</v>
      </c>
    </row>
    <row r="6893" spans="1:12" x14ac:dyDescent="0.25">
      <c r="A6893" t="s">
        <v>19</v>
      </c>
      <c r="B6893" t="s">
        <v>20</v>
      </c>
      <c r="C6893" t="s">
        <v>40</v>
      </c>
      <c r="D6893" t="s">
        <v>22</v>
      </c>
      <c r="E6893" t="b">
        <v>1</v>
      </c>
      <c r="F6893" s="1">
        <v>45411.955289351848</v>
      </c>
      <c r="G6893" t="b">
        <v>1</v>
      </c>
      <c r="H6893" t="b">
        <v>0</v>
      </c>
      <c r="I6893" t="s">
        <v>23</v>
      </c>
      <c r="J6893" t="s">
        <v>24</v>
      </c>
      <c r="K6893" t="s">
        <v>118</v>
      </c>
      <c r="L6893">
        <v>87353</v>
      </c>
    </row>
    <row r="6894" spans="1:12" x14ac:dyDescent="0.25">
      <c r="A6894" t="s">
        <v>54</v>
      </c>
      <c r="B6894" t="s">
        <v>55</v>
      </c>
      <c r="C6894" t="s">
        <v>14</v>
      </c>
      <c r="D6894" t="s">
        <v>22</v>
      </c>
      <c r="E6894" t="b">
        <v>0</v>
      </c>
      <c r="F6894" s="1">
        <v>45548.766655092593</v>
      </c>
      <c r="G6894" t="b">
        <v>1</v>
      </c>
      <c r="H6894" t="b">
        <v>1</v>
      </c>
      <c r="I6894" t="s">
        <v>30</v>
      </c>
      <c r="J6894" t="s">
        <v>66</v>
      </c>
      <c r="K6894" t="s">
        <v>104</v>
      </c>
      <c r="L6894">
        <v>144737</v>
      </c>
    </row>
    <row r="6895" spans="1:12" x14ac:dyDescent="0.25">
      <c r="A6895" t="s">
        <v>49</v>
      </c>
      <c r="B6895" t="s">
        <v>61</v>
      </c>
      <c r="C6895" t="s">
        <v>40</v>
      </c>
      <c r="D6895" t="s">
        <v>22</v>
      </c>
      <c r="E6895" t="b">
        <v>1</v>
      </c>
      <c r="F6895" s="1">
        <v>45432.611597222232</v>
      </c>
      <c r="G6895" t="b">
        <v>1</v>
      </c>
      <c r="H6895" t="b">
        <v>1</v>
      </c>
      <c r="I6895" t="s">
        <v>51</v>
      </c>
      <c r="J6895" t="s">
        <v>24</v>
      </c>
      <c r="K6895" t="s">
        <v>18</v>
      </c>
      <c r="L6895">
        <v>91263</v>
      </c>
    </row>
    <row r="6896" spans="1:12" x14ac:dyDescent="0.25">
      <c r="A6896" t="s">
        <v>19</v>
      </c>
      <c r="B6896" t="s">
        <v>94</v>
      </c>
      <c r="C6896" t="s">
        <v>28</v>
      </c>
      <c r="D6896" t="s">
        <v>29</v>
      </c>
      <c r="E6896" t="b">
        <v>1</v>
      </c>
      <c r="F6896" s="1">
        <v>45332.800763888888</v>
      </c>
      <c r="G6896" t="b">
        <v>1</v>
      </c>
      <c r="H6896" t="b">
        <v>1</v>
      </c>
      <c r="I6896" t="s">
        <v>23</v>
      </c>
      <c r="J6896" t="s">
        <v>24</v>
      </c>
      <c r="K6896" t="s">
        <v>59</v>
      </c>
      <c r="L6896">
        <v>62606</v>
      </c>
    </row>
    <row r="6897" spans="1:12" x14ac:dyDescent="0.25">
      <c r="A6897" t="s">
        <v>12</v>
      </c>
      <c r="B6897" t="s">
        <v>75</v>
      </c>
      <c r="C6897" t="s">
        <v>14</v>
      </c>
      <c r="D6897" t="s">
        <v>15</v>
      </c>
      <c r="E6897" t="b">
        <v>0</v>
      </c>
      <c r="F6897" s="1">
        <v>45363.73028935185</v>
      </c>
      <c r="G6897" t="b">
        <v>1</v>
      </c>
      <c r="H6897" t="b">
        <v>1</v>
      </c>
      <c r="I6897" t="s">
        <v>16</v>
      </c>
      <c r="J6897" t="s">
        <v>34</v>
      </c>
      <c r="K6897" t="s">
        <v>62</v>
      </c>
      <c r="L6897">
        <v>144651</v>
      </c>
    </row>
    <row r="6898" spans="1:12" x14ac:dyDescent="0.25">
      <c r="A6898" t="s">
        <v>26</v>
      </c>
      <c r="B6898" t="s">
        <v>33</v>
      </c>
      <c r="C6898" t="s">
        <v>43</v>
      </c>
      <c r="D6898" t="s">
        <v>29</v>
      </c>
      <c r="E6898" t="b">
        <v>1</v>
      </c>
      <c r="F6898" s="1">
        <v>45459.164398148147</v>
      </c>
      <c r="G6898" t="b">
        <v>1</v>
      </c>
      <c r="H6898" t="b">
        <v>1</v>
      </c>
      <c r="I6898" t="s">
        <v>30</v>
      </c>
      <c r="J6898" t="s">
        <v>80</v>
      </c>
      <c r="K6898" t="s">
        <v>87</v>
      </c>
      <c r="L6898">
        <v>113104</v>
      </c>
    </row>
    <row r="6899" spans="1:12" x14ac:dyDescent="0.25">
      <c r="A6899" t="s">
        <v>54</v>
      </c>
      <c r="B6899" t="s">
        <v>55</v>
      </c>
      <c r="C6899" t="s">
        <v>68</v>
      </c>
      <c r="D6899" t="s">
        <v>15</v>
      </c>
      <c r="E6899" t="b">
        <v>1</v>
      </c>
      <c r="F6899" s="1">
        <v>45441.43105324074</v>
      </c>
      <c r="G6899" t="b">
        <v>1</v>
      </c>
      <c r="H6899" t="b">
        <v>0</v>
      </c>
      <c r="I6899" t="s">
        <v>30</v>
      </c>
      <c r="J6899" t="s">
        <v>31</v>
      </c>
      <c r="K6899" t="s">
        <v>32</v>
      </c>
      <c r="L6899">
        <v>120507</v>
      </c>
    </row>
    <row r="6900" spans="1:12" x14ac:dyDescent="0.25">
      <c r="A6900" t="s">
        <v>12</v>
      </c>
      <c r="B6900" t="s">
        <v>63</v>
      </c>
      <c r="C6900" t="s">
        <v>43</v>
      </c>
      <c r="D6900" t="s">
        <v>15</v>
      </c>
      <c r="E6900" t="b">
        <v>0</v>
      </c>
      <c r="F6900" s="1">
        <v>45429.777141203696</v>
      </c>
      <c r="G6900" t="b">
        <v>0</v>
      </c>
      <c r="H6900" t="b">
        <v>1</v>
      </c>
      <c r="I6900" t="s">
        <v>16</v>
      </c>
      <c r="J6900" t="s">
        <v>17</v>
      </c>
      <c r="K6900" t="s">
        <v>106</v>
      </c>
      <c r="L6900">
        <v>138085</v>
      </c>
    </row>
    <row r="6901" spans="1:12" x14ac:dyDescent="0.25">
      <c r="A6901" t="s">
        <v>38</v>
      </c>
      <c r="B6901" t="s">
        <v>39</v>
      </c>
      <c r="C6901" t="s">
        <v>68</v>
      </c>
      <c r="D6901" t="s">
        <v>22</v>
      </c>
      <c r="E6901" t="b">
        <v>0</v>
      </c>
      <c r="F6901" s="1">
        <v>45318.075150462973</v>
      </c>
      <c r="G6901" t="b">
        <v>0</v>
      </c>
      <c r="H6901" t="b">
        <v>1</v>
      </c>
      <c r="I6901" t="s">
        <v>41</v>
      </c>
      <c r="J6901" t="s">
        <v>34</v>
      </c>
      <c r="K6901" t="s">
        <v>89</v>
      </c>
      <c r="L6901">
        <v>91618</v>
      </c>
    </row>
    <row r="6902" spans="1:12" x14ac:dyDescent="0.25">
      <c r="A6902" t="s">
        <v>12</v>
      </c>
      <c r="B6902" t="s">
        <v>63</v>
      </c>
      <c r="C6902" t="s">
        <v>28</v>
      </c>
      <c r="D6902" t="s">
        <v>15</v>
      </c>
      <c r="E6902" t="b">
        <v>1</v>
      </c>
      <c r="F6902" s="1">
        <v>45334.285185185188</v>
      </c>
      <c r="G6902" t="b">
        <v>0</v>
      </c>
      <c r="H6902" t="b">
        <v>0</v>
      </c>
      <c r="I6902" t="s">
        <v>16</v>
      </c>
      <c r="J6902" t="s">
        <v>66</v>
      </c>
      <c r="K6902" t="s">
        <v>67</v>
      </c>
      <c r="L6902">
        <v>148747</v>
      </c>
    </row>
    <row r="6903" spans="1:12" x14ac:dyDescent="0.25">
      <c r="A6903" t="s">
        <v>12</v>
      </c>
      <c r="B6903" t="s">
        <v>75</v>
      </c>
      <c r="C6903" t="s">
        <v>40</v>
      </c>
      <c r="D6903" t="s">
        <v>29</v>
      </c>
      <c r="E6903" t="b">
        <v>0</v>
      </c>
      <c r="F6903" s="1">
        <v>45566.970763888887</v>
      </c>
      <c r="G6903" t="b">
        <v>1</v>
      </c>
      <c r="H6903" t="b">
        <v>1</v>
      </c>
      <c r="I6903" t="s">
        <v>16</v>
      </c>
      <c r="J6903" t="s">
        <v>52</v>
      </c>
      <c r="K6903" t="s">
        <v>106</v>
      </c>
      <c r="L6903">
        <v>120748</v>
      </c>
    </row>
    <row r="6904" spans="1:12" x14ac:dyDescent="0.25">
      <c r="A6904" t="s">
        <v>82</v>
      </c>
      <c r="B6904" t="s">
        <v>83</v>
      </c>
      <c r="C6904" t="s">
        <v>40</v>
      </c>
      <c r="D6904" t="s">
        <v>15</v>
      </c>
      <c r="E6904" t="b">
        <v>1</v>
      </c>
      <c r="F6904" s="1">
        <v>45557.019849537042</v>
      </c>
      <c r="G6904" t="b">
        <v>0</v>
      </c>
      <c r="H6904" t="b">
        <v>0</v>
      </c>
      <c r="I6904" t="s">
        <v>84</v>
      </c>
      <c r="J6904" t="s">
        <v>34</v>
      </c>
      <c r="K6904" t="s">
        <v>106</v>
      </c>
      <c r="L6904">
        <v>109870</v>
      </c>
    </row>
    <row r="6905" spans="1:12" x14ac:dyDescent="0.25">
      <c r="A6905" t="s">
        <v>26</v>
      </c>
      <c r="B6905" t="s">
        <v>27</v>
      </c>
      <c r="C6905" t="s">
        <v>21</v>
      </c>
      <c r="D6905" t="s">
        <v>22</v>
      </c>
      <c r="E6905" t="b">
        <v>0</v>
      </c>
      <c r="F6905" s="1">
        <v>45420.836689814823</v>
      </c>
      <c r="G6905" t="b">
        <v>1</v>
      </c>
      <c r="H6905" t="b">
        <v>0</v>
      </c>
      <c r="I6905" t="s">
        <v>30</v>
      </c>
      <c r="J6905" t="s">
        <v>44</v>
      </c>
      <c r="K6905" t="s">
        <v>87</v>
      </c>
      <c r="L6905">
        <v>104276</v>
      </c>
    </row>
    <row r="6906" spans="1:12" x14ac:dyDescent="0.25">
      <c r="A6906" t="s">
        <v>26</v>
      </c>
      <c r="B6906" t="s">
        <v>27</v>
      </c>
      <c r="C6906" t="s">
        <v>43</v>
      </c>
      <c r="D6906" t="s">
        <v>29</v>
      </c>
      <c r="E6906" t="b">
        <v>0</v>
      </c>
      <c r="F6906" s="1">
        <v>45525.57298611111</v>
      </c>
      <c r="G6906" t="b">
        <v>1</v>
      </c>
      <c r="H6906" t="b">
        <v>0</v>
      </c>
      <c r="I6906" t="s">
        <v>30</v>
      </c>
      <c r="J6906" t="s">
        <v>24</v>
      </c>
      <c r="K6906" t="s">
        <v>89</v>
      </c>
      <c r="L6906">
        <v>107905</v>
      </c>
    </row>
    <row r="6907" spans="1:12" x14ac:dyDescent="0.25">
      <c r="A6907" t="s">
        <v>19</v>
      </c>
      <c r="B6907" t="s">
        <v>20</v>
      </c>
      <c r="C6907" t="s">
        <v>21</v>
      </c>
      <c r="D6907" t="s">
        <v>15</v>
      </c>
      <c r="E6907" t="b">
        <v>0</v>
      </c>
      <c r="F6907" s="1">
        <v>45508.912592592591</v>
      </c>
      <c r="G6907" t="b">
        <v>1</v>
      </c>
      <c r="H6907" t="b">
        <v>1</v>
      </c>
      <c r="I6907" t="s">
        <v>23</v>
      </c>
      <c r="J6907" t="s">
        <v>31</v>
      </c>
      <c r="K6907" t="s">
        <v>126</v>
      </c>
      <c r="L6907">
        <v>88866</v>
      </c>
    </row>
    <row r="6908" spans="1:12" x14ac:dyDescent="0.25">
      <c r="A6908" t="s">
        <v>49</v>
      </c>
      <c r="B6908" t="s">
        <v>61</v>
      </c>
      <c r="C6908" t="s">
        <v>43</v>
      </c>
      <c r="D6908" t="s">
        <v>22</v>
      </c>
      <c r="E6908" t="b">
        <v>0</v>
      </c>
      <c r="F6908" s="1">
        <v>45539.076180555552</v>
      </c>
      <c r="G6908" t="b">
        <v>1</v>
      </c>
      <c r="H6908" t="b">
        <v>1</v>
      </c>
      <c r="I6908" t="s">
        <v>51</v>
      </c>
      <c r="J6908" t="s">
        <v>57</v>
      </c>
      <c r="K6908" t="s">
        <v>35</v>
      </c>
      <c r="L6908">
        <v>99825</v>
      </c>
    </row>
    <row r="6909" spans="1:12" x14ac:dyDescent="0.25">
      <c r="A6909" t="s">
        <v>49</v>
      </c>
      <c r="B6909" t="s">
        <v>50</v>
      </c>
      <c r="C6909" t="s">
        <v>14</v>
      </c>
      <c r="D6909" t="s">
        <v>22</v>
      </c>
      <c r="E6909" t="b">
        <v>0</v>
      </c>
      <c r="F6909" s="1">
        <v>45491.394942129627</v>
      </c>
      <c r="G6909" t="b">
        <v>1</v>
      </c>
      <c r="H6909" t="b">
        <v>1</v>
      </c>
      <c r="I6909" t="s">
        <v>51</v>
      </c>
      <c r="J6909" t="s">
        <v>80</v>
      </c>
      <c r="K6909" t="s">
        <v>97</v>
      </c>
      <c r="L6909">
        <v>88630</v>
      </c>
    </row>
    <row r="6910" spans="1:12" x14ac:dyDescent="0.25">
      <c r="A6910" t="s">
        <v>19</v>
      </c>
      <c r="B6910" t="s">
        <v>36</v>
      </c>
      <c r="C6910" t="s">
        <v>40</v>
      </c>
      <c r="D6910" t="s">
        <v>15</v>
      </c>
      <c r="E6910" t="b">
        <v>0</v>
      </c>
      <c r="F6910" s="1">
        <v>45649.281307870369</v>
      </c>
      <c r="G6910" t="b">
        <v>0</v>
      </c>
      <c r="H6910" t="b">
        <v>0</v>
      </c>
      <c r="I6910" t="s">
        <v>23</v>
      </c>
      <c r="J6910" t="s">
        <v>34</v>
      </c>
      <c r="K6910" t="s">
        <v>126</v>
      </c>
      <c r="L6910">
        <v>60240</v>
      </c>
    </row>
    <row r="6911" spans="1:12" x14ac:dyDescent="0.25">
      <c r="A6911" t="s">
        <v>54</v>
      </c>
      <c r="B6911" t="s">
        <v>79</v>
      </c>
      <c r="C6911" t="s">
        <v>28</v>
      </c>
      <c r="D6911" t="s">
        <v>15</v>
      </c>
      <c r="E6911" t="b">
        <v>0</v>
      </c>
      <c r="F6911" s="1">
        <v>45462.294675925928</v>
      </c>
      <c r="G6911" t="b">
        <v>1</v>
      </c>
      <c r="H6911" t="b">
        <v>1</v>
      </c>
      <c r="I6911" t="s">
        <v>30</v>
      </c>
      <c r="J6911" t="s">
        <v>31</v>
      </c>
      <c r="K6911" t="s">
        <v>115</v>
      </c>
      <c r="L6911">
        <v>118561</v>
      </c>
    </row>
    <row r="6912" spans="1:12" x14ac:dyDescent="0.25">
      <c r="A6912" t="s">
        <v>12</v>
      </c>
      <c r="B6912" t="s">
        <v>13</v>
      </c>
      <c r="C6912" t="s">
        <v>43</v>
      </c>
      <c r="D6912" t="s">
        <v>29</v>
      </c>
      <c r="E6912" t="b">
        <v>1</v>
      </c>
      <c r="F6912" s="1">
        <v>45594.954814814817</v>
      </c>
      <c r="G6912" t="b">
        <v>0</v>
      </c>
      <c r="H6912" t="b">
        <v>0</v>
      </c>
      <c r="I6912" t="s">
        <v>16</v>
      </c>
      <c r="J6912" t="s">
        <v>47</v>
      </c>
      <c r="K6912" t="s">
        <v>56</v>
      </c>
      <c r="L6912">
        <v>111669</v>
      </c>
    </row>
    <row r="6913" spans="1:12" x14ac:dyDescent="0.25">
      <c r="A6913" t="s">
        <v>49</v>
      </c>
      <c r="B6913" t="s">
        <v>61</v>
      </c>
      <c r="C6913" t="s">
        <v>28</v>
      </c>
      <c r="D6913" t="s">
        <v>29</v>
      </c>
      <c r="E6913" t="b">
        <v>0</v>
      </c>
      <c r="F6913" s="1">
        <v>45327.573530092603</v>
      </c>
      <c r="G6913" t="b">
        <v>0</v>
      </c>
      <c r="H6913" t="b">
        <v>0</v>
      </c>
      <c r="I6913" t="s">
        <v>51</v>
      </c>
      <c r="J6913" t="s">
        <v>52</v>
      </c>
      <c r="K6913" t="s">
        <v>67</v>
      </c>
      <c r="L6913">
        <v>77853</v>
      </c>
    </row>
    <row r="6914" spans="1:12" x14ac:dyDescent="0.25">
      <c r="A6914" t="s">
        <v>26</v>
      </c>
      <c r="B6914" t="s">
        <v>33</v>
      </c>
      <c r="C6914" t="s">
        <v>43</v>
      </c>
      <c r="D6914" t="s">
        <v>22</v>
      </c>
      <c r="E6914" t="b">
        <v>0</v>
      </c>
      <c r="F6914" s="1">
        <v>45395.199548611112</v>
      </c>
      <c r="G6914" t="b">
        <v>1</v>
      </c>
      <c r="H6914" t="b">
        <v>0</v>
      </c>
      <c r="I6914" t="s">
        <v>30</v>
      </c>
      <c r="J6914" t="s">
        <v>24</v>
      </c>
      <c r="K6914" t="s">
        <v>74</v>
      </c>
      <c r="L6914">
        <v>126774</v>
      </c>
    </row>
    <row r="6915" spans="1:12" x14ac:dyDescent="0.25">
      <c r="A6915" t="s">
        <v>45</v>
      </c>
      <c r="B6915" t="s">
        <v>46</v>
      </c>
      <c r="C6915" t="s">
        <v>14</v>
      </c>
      <c r="D6915" t="s">
        <v>29</v>
      </c>
      <c r="E6915" t="b">
        <v>0</v>
      </c>
      <c r="F6915" s="1">
        <v>45483.361759259264</v>
      </c>
      <c r="G6915" t="b">
        <v>0</v>
      </c>
      <c r="H6915" t="b">
        <v>1</v>
      </c>
      <c r="I6915" t="s">
        <v>16</v>
      </c>
      <c r="J6915" t="s">
        <v>57</v>
      </c>
      <c r="K6915" t="s">
        <v>67</v>
      </c>
      <c r="L6915">
        <v>85338</v>
      </c>
    </row>
    <row r="6916" spans="1:12" x14ac:dyDescent="0.25">
      <c r="A6916" t="s">
        <v>26</v>
      </c>
      <c r="B6916" t="s">
        <v>27</v>
      </c>
      <c r="C6916" t="s">
        <v>43</v>
      </c>
      <c r="D6916" t="s">
        <v>15</v>
      </c>
      <c r="E6916" t="b">
        <v>1</v>
      </c>
      <c r="F6916" s="1">
        <v>45493.6175</v>
      </c>
      <c r="G6916" t="b">
        <v>1</v>
      </c>
      <c r="H6916" t="b">
        <v>0</v>
      </c>
      <c r="I6916" t="s">
        <v>30</v>
      </c>
      <c r="J6916" t="s">
        <v>47</v>
      </c>
      <c r="K6916" t="s">
        <v>81</v>
      </c>
      <c r="L6916">
        <v>95379</v>
      </c>
    </row>
    <row r="6917" spans="1:12" x14ac:dyDescent="0.25">
      <c r="A6917" t="s">
        <v>82</v>
      </c>
      <c r="B6917" t="s">
        <v>91</v>
      </c>
      <c r="C6917" t="s">
        <v>28</v>
      </c>
      <c r="D6917" t="s">
        <v>29</v>
      </c>
      <c r="E6917" t="b">
        <v>1</v>
      </c>
      <c r="F6917" s="1">
        <v>45612.368993055563</v>
      </c>
      <c r="G6917" t="b">
        <v>0</v>
      </c>
      <c r="H6917" t="b">
        <v>0</v>
      </c>
      <c r="I6917" t="s">
        <v>84</v>
      </c>
      <c r="J6917" t="s">
        <v>57</v>
      </c>
      <c r="K6917" t="s">
        <v>77</v>
      </c>
      <c r="L6917">
        <v>128731</v>
      </c>
    </row>
    <row r="6918" spans="1:12" x14ac:dyDescent="0.25">
      <c r="A6918" t="s">
        <v>38</v>
      </c>
      <c r="B6918" t="s">
        <v>107</v>
      </c>
      <c r="C6918" t="s">
        <v>14</v>
      </c>
      <c r="D6918" t="s">
        <v>22</v>
      </c>
      <c r="E6918" t="b">
        <v>0</v>
      </c>
      <c r="F6918" s="1">
        <v>45379.738541666673</v>
      </c>
      <c r="G6918" t="b">
        <v>0</v>
      </c>
      <c r="H6918" t="b">
        <v>0</v>
      </c>
      <c r="I6918" t="s">
        <v>41</v>
      </c>
      <c r="J6918" t="s">
        <v>80</v>
      </c>
      <c r="K6918" t="s">
        <v>123</v>
      </c>
      <c r="L6918">
        <v>69030</v>
      </c>
    </row>
    <row r="6919" spans="1:12" x14ac:dyDescent="0.25">
      <c r="A6919" t="s">
        <v>12</v>
      </c>
      <c r="B6919" t="s">
        <v>75</v>
      </c>
      <c r="C6919" t="s">
        <v>28</v>
      </c>
      <c r="D6919" t="s">
        <v>29</v>
      </c>
      <c r="E6919" t="b">
        <v>0</v>
      </c>
      <c r="F6919" s="1">
        <v>45377.630520833343</v>
      </c>
      <c r="G6919" t="b">
        <v>1</v>
      </c>
      <c r="H6919" t="b">
        <v>0</v>
      </c>
      <c r="I6919" t="s">
        <v>16</v>
      </c>
      <c r="J6919" t="s">
        <v>17</v>
      </c>
      <c r="K6919" t="s">
        <v>32</v>
      </c>
      <c r="L6919">
        <v>142314</v>
      </c>
    </row>
    <row r="6920" spans="1:12" x14ac:dyDescent="0.25">
      <c r="A6920" t="s">
        <v>45</v>
      </c>
      <c r="B6920" t="s">
        <v>88</v>
      </c>
      <c r="C6920" t="s">
        <v>40</v>
      </c>
      <c r="D6920" t="s">
        <v>15</v>
      </c>
      <c r="E6920" t="b">
        <v>1</v>
      </c>
      <c r="F6920" s="1">
        <v>45552.65253472222</v>
      </c>
      <c r="G6920" t="b">
        <v>0</v>
      </c>
      <c r="H6920" t="b">
        <v>1</v>
      </c>
      <c r="I6920" t="s">
        <v>16</v>
      </c>
      <c r="J6920" t="s">
        <v>31</v>
      </c>
      <c r="K6920" t="s">
        <v>78</v>
      </c>
      <c r="L6920">
        <v>89476</v>
      </c>
    </row>
    <row r="6921" spans="1:12" x14ac:dyDescent="0.25">
      <c r="A6921" t="s">
        <v>45</v>
      </c>
      <c r="B6921" t="s">
        <v>76</v>
      </c>
      <c r="C6921" t="s">
        <v>14</v>
      </c>
      <c r="D6921" t="s">
        <v>22</v>
      </c>
      <c r="E6921" t="b">
        <v>1</v>
      </c>
      <c r="F6921" s="1">
        <v>45446.983206018522</v>
      </c>
      <c r="G6921" t="b">
        <v>1</v>
      </c>
      <c r="H6921" t="b">
        <v>1</v>
      </c>
      <c r="I6921" t="s">
        <v>16</v>
      </c>
      <c r="J6921" t="s">
        <v>70</v>
      </c>
      <c r="K6921" t="s">
        <v>106</v>
      </c>
      <c r="L6921">
        <v>86815</v>
      </c>
    </row>
    <row r="6922" spans="1:12" x14ac:dyDescent="0.25">
      <c r="A6922" t="s">
        <v>49</v>
      </c>
      <c r="B6922" t="s">
        <v>61</v>
      </c>
      <c r="C6922" t="s">
        <v>40</v>
      </c>
      <c r="D6922" t="s">
        <v>29</v>
      </c>
      <c r="E6922" t="b">
        <v>1</v>
      </c>
      <c r="F6922" s="1">
        <v>45418.541226851848</v>
      </c>
      <c r="G6922" t="b">
        <v>1</v>
      </c>
      <c r="H6922" t="b">
        <v>1</v>
      </c>
      <c r="I6922" t="s">
        <v>51</v>
      </c>
      <c r="J6922" t="s">
        <v>66</v>
      </c>
      <c r="K6922" t="s">
        <v>48</v>
      </c>
      <c r="L6922">
        <v>84105</v>
      </c>
    </row>
    <row r="6923" spans="1:12" x14ac:dyDescent="0.25">
      <c r="A6923" t="s">
        <v>19</v>
      </c>
      <c r="B6923" t="s">
        <v>86</v>
      </c>
      <c r="C6923" t="s">
        <v>28</v>
      </c>
      <c r="D6923" t="s">
        <v>29</v>
      </c>
      <c r="E6923" t="b">
        <v>1</v>
      </c>
      <c r="F6923" s="1">
        <v>45426.505578703713</v>
      </c>
      <c r="G6923" t="b">
        <v>1</v>
      </c>
      <c r="H6923" t="b">
        <v>1</v>
      </c>
      <c r="I6923" t="s">
        <v>23</v>
      </c>
      <c r="J6923" t="s">
        <v>64</v>
      </c>
      <c r="K6923" t="s">
        <v>102</v>
      </c>
      <c r="L6923">
        <v>77315</v>
      </c>
    </row>
    <row r="6924" spans="1:12" x14ac:dyDescent="0.25">
      <c r="A6924" t="s">
        <v>45</v>
      </c>
      <c r="B6924" t="s">
        <v>88</v>
      </c>
      <c r="C6924" t="s">
        <v>43</v>
      </c>
      <c r="D6924" t="s">
        <v>29</v>
      </c>
      <c r="E6924" t="b">
        <v>0</v>
      </c>
      <c r="F6924" s="1">
        <v>45328.506840277783</v>
      </c>
      <c r="G6924" t="b">
        <v>0</v>
      </c>
      <c r="H6924" t="b">
        <v>1</v>
      </c>
      <c r="I6924" t="s">
        <v>16</v>
      </c>
      <c r="J6924" t="s">
        <v>44</v>
      </c>
      <c r="K6924" t="s">
        <v>81</v>
      </c>
      <c r="L6924">
        <v>106041</v>
      </c>
    </row>
    <row r="6925" spans="1:12" x14ac:dyDescent="0.25">
      <c r="A6925" t="s">
        <v>26</v>
      </c>
      <c r="B6925" t="s">
        <v>33</v>
      </c>
      <c r="C6925" t="s">
        <v>14</v>
      </c>
      <c r="D6925" t="s">
        <v>15</v>
      </c>
      <c r="E6925" t="b">
        <v>1</v>
      </c>
      <c r="F6925" s="1">
        <v>45635.432025462957</v>
      </c>
      <c r="G6925" t="b">
        <v>0</v>
      </c>
      <c r="H6925" t="b">
        <v>1</v>
      </c>
      <c r="I6925" t="s">
        <v>30</v>
      </c>
      <c r="J6925" t="s">
        <v>52</v>
      </c>
      <c r="K6925" t="s">
        <v>18</v>
      </c>
      <c r="L6925">
        <v>99436</v>
      </c>
    </row>
    <row r="6926" spans="1:12" x14ac:dyDescent="0.25">
      <c r="A6926" t="s">
        <v>49</v>
      </c>
      <c r="B6926" t="s">
        <v>108</v>
      </c>
      <c r="C6926" t="s">
        <v>43</v>
      </c>
      <c r="D6926" t="s">
        <v>22</v>
      </c>
      <c r="E6926" t="b">
        <v>1</v>
      </c>
      <c r="F6926" s="1">
        <v>45403.349340277768</v>
      </c>
      <c r="G6926" t="b">
        <v>1</v>
      </c>
      <c r="H6926" t="b">
        <v>1</v>
      </c>
      <c r="I6926" t="s">
        <v>51</v>
      </c>
      <c r="J6926" t="s">
        <v>34</v>
      </c>
      <c r="K6926" t="s">
        <v>102</v>
      </c>
      <c r="L6926">
        <v>73389</v>
      </c>
    </row>
    <row r="6927" spans="1:12" x14ac:dyDescent="0.25">
      <c r="A6927" t="s">
        <v>26</v>
      </c>
      <c r="B6927" t="s">
        <v>71</v>
      </c>
      <c r="C6927" t="s">
        <v>68</v>
      </c>
      <c r="D6927" t="s">
        <v>29</v>
      </c>
      <c r="E6927" t="b">
        <v>0</v>
      </c>
      <c r="F6927" s="1">
        <v>45505.432511574072</v>
      </c>
      <c r="G6927" t="b">
        <v>1</v>
      </c>
      <c r="H6927" t="b">
        <v>0</v>
      </c>
      <c r="I6927" t="s">
        <v>30</v>
      </c>
      <c r="J6927" t="s">
        <v>44</v>
      </c>
      <c r="K6927" t="s">
        <v>122</v>
      </c>
      <c r="L6927">
        <v>115955</v>
      </c>
    </row>
    <row r="6928" spans="1:12" x14ac:dyDescent="0.25">
      <c r="A6928" t="s">
        <v>45</v>
      </c>
      <c r="B6928" t="s">
        <v>88</v>
      </c>
      <c r="C6928" t="s">
        <v>28</v>
      </c>
      <c r="D6928" t="s">
        <v>22</v>
      </c>
      <c r="E6928" t="b">
        <v>0</v>
      </c>
      <c r="F6928" s="1">
        <v>45363.187858796293</v>
      </c>
      <c r="G6928" t="b">
        <v>0</v>
      </c>
      <c r="H6928" t="b">
        <v>1</v>
      </c>
      <c r="I6928" t="s">
        <v>16</v>
      </c>
      <c r="J6928" t="s">
        <v>80</v>
      </c>
      <c r="K6928" t="s">
        <v>124</v>
      </c>
      <c r="L6928">
        <v>87290</v>
      </c>
    </row>
    <row r="6929" spans="1:12" x14ac:dyDescent="0.25">
      <c r="A6929" t="s">
        <v>19</v>
      </c>
      <c r="B6929" t="s">
        <v>20</v>
      </c>
      <c r="C6929" t="s">
        <v>40</v>
      </c>
      <c r="D6929" t="s">
        <v>15</v>
      </c>
      <c r="E6929" t="b">
        <v>1</v>
      </c>
      <c r="F6929" s="1">
        <v>45340.97016203704</v>
      </c>
      <c r="G6929" t="b">
        <v>0</v>
      </c>
      <c r="H6929" t="b">
        <v>1</v>
      </c>
      <c r="I6929" t="s">
        <v>23</v>
      </c>
      <c r="J6929" t="s">
        <v>64</v>
      </c>
      <c r="K6929" t="s">
        <v>126</v>
      </c>
      <c r="L6929">
        <v>78578</v>
      </c>
    </row>
    <row r="6930" spans="1:12" x14ac:dyDescent="0.25">
      <c r="A6930" t="s">
        <v>45</v>
      </c>
      <c r="B6930" t="s">
        <v>88</v>
      </c>
      <c r="C6930" t="s">
        <v>43</v>
      </c>
      <c r="D6930" t="s">
        <v>15</v>
      </c>
      <c r="E6930" t="b">
        <v>1</v>
      </c>
      <c r="F6930" s="1">
        <v>45295.281284722223</v>
      </c>
      <c r="G6930" t="b">
        <v>1</v>
      </c>
      <c r="H6930" t="b">
        <v>0</v>
      </c>
      <c r="I6930" t="s">
        <v>16</v>
      </c>
      <c r="J6930" t="s">
        <v>47</v>
      </c>
      <c r="K6930" t="s">
        <v>115</v>
      </c>
      <c r="L6930">
        <v>119210</v>
      </c>
    </row>
    <row r="6931" spans="1:12" x14ac:dyDescent="0.25">
      <c r="A6931" t="s">
        <v>38</v>
      </c>
      <c r="B6931" t="s">
        <v>95</v>
      </c>
      <c r="C6931" t="s">
        <v>28</v>
      </c>
      <c r="D6931" t="s">
        <v>15</v>
      </c>
      <c r="E6931" t="b">
        <v>1</v>
      </c>
      <c r="F6931" s="1">
        <v>45626.804097222222</v>
      </c>
      <c r="G6931" t="b">
        <v>0</v>
      </c>
      <c r="H6931" t="b">
        <v>0</v>
      </c>
      <c r="I6931" t="s">
        <v>41</v>
      </c>
      <c r="J6931" t="s">
        <v>47</v>
      </c>
      <c r="K6931" t="s">
        <v>100</v>
      </c>
      <c r="L6931">
        <v>84612</v>
      </c>
    </row>
    <row r="6932" spans="1:12" x14ac:dyDescent="0.25">
      <c r="A6932" t="s">
        <v>26</v>
      </c>
      <c r="B6932" t="s">
        <v>71</v>
      </c>
      <c r="C6932" t="s">
        <v>21</v>
      </c>
      <c r="D6932" t="s">
        <v>15</v>
      </c>
      <c r="E6932" t="b">
        <v>0</v>
      </c>
      <c r="F6932" s="1">
        <v>45609.585173611107</v>
      </c>
      <c r="G6932" t="b">
        <v>1</v>
      </c>
      <c r="H6932" t="b">
        <v>1</v>
      </c>
      <c r="I6932" t="s">
        <v>30</v>
      </c>
      <c r="J6932" t="s">
        <v>24</v>
      </c>
      <c r="K6932" t="s">
        <v>62</v>
      </c>
      <c r="L6932">
        <v>120825</v>
      </c>
    </row>
    <row r="6933" spans="1:12" x14ac:dyDescent="0.25">
      <c r="A6933" t="s">
        <v>49</v>
      </c>
      <c r="B6933" t="s">
        <v>108</v>
      </c>
      <c r="C6933" t="s">
        <v>14</v>
      </c>
      <c r="D6933" t="s">
        <v>22</v>
      </c>
      <c r="E6933" t="b">
        <v>0</v>
      </c>
      <c r="F6933" s="1">
        <v>45418.554340277777</v>
      </c>
      <c r="G6933" t="b">
        <v>1</v>
      </c>
      <c r="H6933" t="b">
        <v>1</v>
      </c>
      <c r="I6933" t="s">
        <v>51</v>
      </c>
      <c r="J6933" t="s">
        <v>44</v>
      </c>
      <c r="K6933" t="s">
        <v>62</v>
      </c>
      <c r="L6933">
        <v>94951</v>
      </c>
    </row>
    <row r="6934" spans="1:12" x14ac:dyDescent="0.25">
      <c r="A6934" t="s">
        <v>82</v>
      </c>
      <c r="B6934" t="s">
        <v>83</v>
      </c>
      <c r="C6934" t="s">
        <v>21</v>
      </c>
      <c r="D6934" t="s">
        <v>22</v>
      </c>
      <c r="E6934" t="b">
        <v>0</v>
      </c>
      <c r="F6934" s="1">
        <v>45591.278668981482</v>
      </c>
      <c r="G6934" t="b">
        <v>0</v>
      </c>
      <c r="H6934" t="b">
        <v>1</v>
      </c>
      <c r="I6934" t="s">
        <v>84</v>
      </c>
      <c r="J6934" t="s">
        <v>72</v>
      </c>
      <c r="K6934" t="s">
        <v>120</v>
      </c>
      <c r="L6934">
        <v>100152</v>
      </c>
    </row>
    <row r="6935" spans="1:12" x14ac:dyDescent="0.25">
      <c r="A6935" t="s">
        <v>38</v>
      </c>
      <c r="B6935" t="s">
        <v>107</v>
      </c>
      <c r="C6935" t="s">
        <v>14</v>
      </c>
      <c r="D6935" t="s">
        <v>29</v>
      </c>
      <c r="E6935" t="b">
        <v>0</v>
      </c>
      <c r="F6935" s="1">
        <v>45516.810972222222</v>
      </c>
      <c r="G6935" t="b">
        <v>1</v>
      </c>
      <c r="H6935" t="b">
        <v>0</v>
      </c>
      <c r="I6935" t="s">
        <v>41</v>
      </c>
      <c r="J6935" t="s">
        <v>47</v>
      </c>
      <c r="K6935" t="s">
        <v>118</v>
      </c>
      <c r="L6935">
        <v>89729</v>
      </c>
    </row>
    <row r="6936" spans="1:12" x14ac:dyDescent="0.25">
      <c r="A6936" t="s">
        <v>54</v>
      </c>
      <c r="B6936" t="s">
        <v>55</v>
      </c>
      <c r="C6936" t="s">
        <v>14</v>
      </c>
      <c r="D6936" t="s">
        <v>29</v>
      </c>
      <c r="E6936" t="b">
        <v>0</v>
      </c>
      <c r="F6936" s="1">
        <v>45622.927615740737</v>
      </c>
      <c r="G6936" t="b">
        <v>0</v>
      </c>
      <c r="H6936" t="b">
        <v>0</v>
      </c>
      <c r="I6936" t="s">
        <v>30</v>
      </c>
      <c r="J6936" t="s">
        <v>34</v>
      </c>
      <c r="K6936" t="s">
        <v>56</v>
      </c>
      <c r="L6936">
        <v>125306</v>
      </c>
    </row>
    <row r="6937" spans="1:12" x14ac:dyDescent="0.25">
      <c r="A6937" t="s">
        <v>45</v>
      </c>
      <c r="B6937" t="s">
        <v>88</v>
      </c>
      <c r="C6937" t="s">
        <v>21</v>
      </c>
      <c r="D6937" t="s">
        <v>22</v>
      </c>
      <c r="E6937" t="b">
        <v>1</v>
      </c>
      <c r="F6937" s="1">
        <v>45641.59574074074</v>
      </c>
      <c r="G6937" t="b">
        <v>1</v>
      </c>
      <c r="H6937" t="b">
        <v>1</v>
      </c>
      <c r="I6937" t="s">
        <v>16</v>
      </c>
      <c r="J6937" t="s">
        <v>34</v>
      </c>
      <c r="K6937" t="s">
        <v>73</v>
      </c>
      <c r="L6937">
        <v>100261</v>
      </c>
    </row>
    <row r="6938" spans="1:12" x14ac:dyDescent="0.25">
      <c r="A6938" t="s">
        <v>45</v>
      </c>
      <c r="B6938" t="s">
        <v>88</v>
      </c>
      <c r="C6938" t="s">
        <v>68</v>
      </c>
      <c r="D6938" t="s">
        <v>15</v>
      </c>
      <c r="E6938" t="b">
        <v>1</v>
      </c>
      <c r="F6938" s="1">
        <v>45578.077187499999</v>
      </c>
      <c r="G6938" t="b">
        <v>0</v>
      </c>
      <c r="H6938" t="b">
        <v>0</v>
      </c>
      <c r="I6938" t="s">
        <v>16</v>
      </c>
      <c r="J6938" t="s">
        <v>57</v>
      </c>
      <c r="K6938" t="s">
        <v>129</v>
      </c>
      <c r="L6938">
        <v>80969</v>
      </c>
    </row>
    <row r="6939" spans="1:12" x14ac:dyDescent="0.25">
      <c r="A6939" t="s">
        <v>49</v>
      </c>
      <c r="B6939" t="s">
        <v>50</v>
      </c>
      <c r="C6939" t="s">
        <v>21</v>
      </c>
      <c r="D6939" t="s">
        <v>29</v>
      </c>
      <c r="E6939" t="b">
        <v>0</v>
      </c>
      <c r="F6939" s="1">
        <v>45548.332928240743</v>
      </c>
      <c r="G6939" t="b">
        <v>0</v>
      </c>
      <c r="H6939" t="b">
        <v>0</v>
      </c>
      <c r="I6939" t="s">
        <v>51</v>
      </c>
      <c r="J6939" t="s">
        <v>57</v>
      </c>
      <c r="K6939" t="s">
        <v>109</v>
      </c>
      <c r="L6939">
        <v>83395</v>
      </c>
    </row>
    <row r="6940" spans="1:12" x14ac:dyDescent="0.25">
      <c r="A6940" t="s">
        <v>19</v>
      </c>
      <c r="B6940" t="s">
        <v>86</v>
      </c>
      <c r="C6940" t="s">
        <v>40</v>
      </c>
      <c r="D6940" t="s">
        <v>15</v>
      </c>
      <c r="E6940" t="b">
        <v>1</v>
      </c>
      <c r="F6940" s="1">
        <v>45333.83216435185</v>
      </c>
      <c r="G6940" t="b">
        <v>0</v>
      </c>
      <c r="H6940" t="b">
        <v>1</v>
      </c>
      <c r="I6940" t="s">
        <v>23</v>
      </c>
      <c r="J6940" t="s">
        <v>17</v>
      </c>
      <c r="K6940" t="s">
        <v>58</v>
      </c>
      <c r="L6940">
        <v>89737</v>
      </c>
    </row>
    <row r="6941" spans="1:12" x14ac:dyDescent="0.25">
      <c r="A6941" t="s">
        <v>82</v>
      </c>
      <c r="B6941" t="s">
        <v>91</v>
      </c>
      <c r="C6941" t="s">
        <v>21</v>
      </c>
      <c r="D6941" t="s">
        <v>29</v>
      </c>
      <c r="E6941" t="b">
        <v>0</v>
      </c>
      <c r="F6941" s="1">
        <v>45323.816608796304</v>
      </c>
      <c r="G6941" t="b">
        <v>1</v>
      </c>
      <c r="H6941" t="b">
        <v>1</v>
      </c>
      <c r="I6941" t="s">
        <v>84</v>
      </c>
      <c r="J6941" t="s">
        <v>24</v>
      </c>
      <c r="K6941" t="s">
        <v>129</v>
      </c>
      <c r="L6941">
        <v>122585</v>
      </c>
    </row>
    <row r="6942" spans="1:12" x14ac:dyDescent="0.25">
      <c r="A6942" t="s">
        <v>49</v>
      </c>
      <c r="B6942" t="s">
        <v>108</v>
      </c>
      <c r="C6942" t="s">
        <v>21</v>
      </c>
      <c r="D6942" t="s">
        <v>15</v>
      </c>
      <c r="E6942" t="b">
        <v>0</v>
      </c>
      <c r="F6942" s="1">
        <v>45566.065844907411</v>
      </c>
      <c r="G6942" t="b">
        <v>0</v>
      </c>
      <c r="H6942" t="b">
        <v>1</v>
      </c>
      <c r="I6942" t="s">
        <v>51</v>
      </c>
      <c r="J6942" t="s">
        <v>80</v>
      </c>
      <c r="K6942" t="s">
        <v>53</v>
      </c>
      <c r="L6942">
        <v>89073</v>
      </c>
    </row>
    <row r="6943" spans="1:12" x14ac:dyDescent="0.25">
      <c r="A6943" t="s">
        <v>12</v>
      </c>
      <c r="B6943" t="s">
        <v>13</v>
      </c>
      <c r="C6943" t="s">
        <v>21</v>
      </c>
      <c r="D6943" t="s">
        <v>22</v>
      </c>
      <c r="E6943" t="b">
        <v>0</v>
      </c>
      <c r="F6943" s="1">
        <v>45567.680451388893</v>
      </c>
      <c r="G6943" t="b">
        <v>1</v>
      </c>
      <c r="H6943" t="b">
        <v>1</v>
      </c>
      <c r="I6943" t="s">
        <v>16</v>
      </c>
      <c r="J6943" t="s">
        <v>64</v>
      </c>
      <c r="K6943" t="s">
        <v>125</v>
      </c>
      <c r="L6943">
        <v>123544</v>
      </c>
    </row>
    <row r="6944" spans="1:12" x14ac:dyDescent="0.25">
      <c r="A6944" t="s">
        <v>82</v>
      </c>
      <c r="B6944" t="s">
        <v>91</v>
      </c>
      <c r="C6944" t="s">
        <v>40</v>
      </c>
      <c r="D6944" t="s">
        <v>29</v>
      </c>
      <c r="E6944" t="b">
        <v>1</v>
      </c>
      <c r="F6944" s="1">
        <v>45476.155902777777</v>
      </c>
      <c r="G6944" t="b">
        <v>0</v>
      </c>
      <c r="H6944" t="b">
        <v>0</v>
      </c>
      <c r="I6944" t="s">
        <v>84</v>
      </c>
      <c r="J6944" t="s">
        <v>34</v>
      </c>
      <c r="K6944" t="s">
        <v>62</v>
      </c>
      <c r="L6944">
        <v>120926</v>
      </c>
    </row>
    <row r="6945" spans="1:12" x14ac:dyDescent="0.25">
      <c r="A6945" t="s">
        <v>45</v>
      </c>
      <c r="B6945" t="s">
        <v>76</v>
      </c>
      <c r="C6945" t="s">
        <v>21</v>
      </c>
      <c r="D6945" t="s">
        <v>15</v>
      </c>
      <c r="E6945" t="b">
        <v>0</v>
      </c>
      <c r="F6945" s="1">
        <v>45457.942789351851</v>
      </c>
      <c r="G6945" t="b">
        <v>1</v>
      </c>
      <c r="H6945" t="b">
        <v>1</v>
      </c>
      <c r="I6945" t="s">
        <v>16</v>
      </c>
      <c r="J6945" t="s">
        <v>64</v>
      </c>
      <c r="K6945" t="s">
        <v>124</v>
      </c>
      <c r="L6945">
        <v>85112</v>
      </c>
    </row>
    <row r="6946" spans="1:12" x14ac:dyDescent="0.25">
      <c r="A6946" t="s">
        <v>49</v>
      </c>
      <c r="B6946" t="s">
        <v>61</v>
      </c>
      <c r="C6946" t="s">
        <v>43</v>
      </c>
      <c r="D6946" t="s">
        <v>15</v>
      </c>
      <c r="E6946" t="b">
        <v>0</v>
      </c>
      <c r="F6946" s="1">
        <v>45365.899062500001</v>
      </c>
      <c r="G6946" t="b">
        <v>0</v>
      </c>
      <c r="H6946" t="b">
        <v>1</v>
      </c>
      <c r="I6946" t="s">
        <v>51</v>
      </c>
      <c r="J6946" t="s">
        <v>80</v>
      </c>
      <c r="K6946" t="s">
        <v>98</v>
      </c>
      <c r="L6946">
        <v>74143</v>
      </c>
    </row>
    <row r="6947" spans="1:12" x14ac:dyDescent="0.25">
      <c r="A6947" t="s">
        <v>82</v>
      </c>
      <c r="B6947" t="s">
        <v>85</v>
      </c>
      <c r="C6947" t="s">
        <v>43</v>
      </c>
      <c r="D6947" t="s">
        <v>15</v>
      </c>
      <c r="E6947" t="b">
        <v>1</v>
      </c>
      <c r="F6947" s="1">
        <v>45401.899421296293</v>
      </c>
      <c r="G6947" t="b">
        <v>0</v>
      </c>
      <c r="H6947" t="b">
        <v>0</v>
      </c>
      <c r="I6947" t="s">
        <v>84</v>
      </c>
      <c r="J6947" t="s">
        <v>44</v>
      </c>
      <c r="K6947" t="s">
        <v>18</v>
      </c>
      <c r="L6947">
        <v>108106</v>
      </c>
    </row>
    <row r="6948" spans="1:12" x14ac:dyDescent="0.25">
      <c r="A6948" t="s">
        <v>26</v>
      </c>
      <c r="B6948" t="s">
        <v>27</v>
      </c>
      <c r="C6948" t="s">
        <v>28</v>
      </c>
      <c r="D6948" t="s">
        <v>22</v>
      </c>
      <c r="E6948" t="b">
        <v>0</v>
      </c>
      <c r="F6948" s="1">
        <v>45318.128935185188</v>
      </c>
      <c r="G6948" t="b">
        <v>0</v>
      </c>
      <c r="H6948" t="b">
        <v>1</v>
      </c>
      <c r="I6948" t="s">
        <v>30</v>
      </c>
      <c r="J6948" t="s">
        <v>52</v>
      </c>
      <c r="K6948" t="s">
        <v>99</v>
      </c>
      <c r="L6948">
        <v>122926</v>
      </c>
    </row>
    <row r="6949" spans="1:12" x14ac:dyDescent="0.25">
      <c r="A6949" t="s">
        <v>26</v>
      </c>
      <c r="B6949" t="s">
        <v>27</v>
      </c>
      <c r="C6949" t="s">
        <v>40</v>
      </c>
      <c r="D6949" t="s">
        <v>29</v>
      </c>
      <c r="E6949" t="b">
        <v>0</v>
      </c>
      <c r="F6949" s="1">
        <v>45515.358993055554</v>
      </c>
      <c r="G6949" t="b">
        <v>0</v>
      </c>
      <c r="H6949" t="b">
        <v>0</v>
      </c>
      <c r="I6949" t="s">
        <v>30</v>
      </c>
      <c r="J6949" t="s">
        <v>57</v>
      </c>
      <c r="K6949" t="s">
        <v>60</v>
      </c>
      <c r="L6949">
        <v>93354</v>
      </c>
    </row>
    <row r="6950" spans="1:12" x14ac:dyDescent="0.25">
      <c r="A6950" t="s">
        <v>82</v>
      </c>
      <c r="B6950" t="s">
        <v>83</v>
      </c>
      <c r="C6950" t="s">
        <v>40</v>
      </c>
      <c r="D6950" t="s">
        <v>15</v>
      </c>
      <c r="E6950" t="b">
        <v>1</v>
      </c>
      <c r="F6950" s="1">
        <v>45393.362928240742</v>
      </c>
      <c r="G6950" t="b">
        <v>1</v>
      </c>
      <c r="H6950" t="b">
        <v>0</v>
      </c>
      <c r="I6950" t="s">
        <v>84</v>
      </c>
      <c r="J6950" t="s">
        <v>70</v>
      </c>
      <c r="K6950" t="s">
        <v>101</v>
      </c>
      <c r="L6950">
        <v>118484</v>
      </c>
    </row>
    <row r="6951" spans="1:12" x14ac:dyDescent="0.25">
      <c r="A6951" t="s">
        <v>49</v>
      </c>
      <c r="B6951" t="s">
        <v>50</v>
      </c>
      <c r="C6951" t="s">
        <v>21</v>
      </c>
      <c r="D6951" t="s">
        <v>15</v>
      </c>
      <c r="E6951" t="b">
        <v>1</v>
      </c>
      <c r="F6951" s="1">
        <v>45530.228622685187</v>
      </c>
      <c r="G6951" t="b">
        <v>0</v>
      </c>
      <c r="H6951" t="b">
        <v>0</v>
      </c>
      <c r="I6951" t="s">
        <v>51</v>
      </c>
      <c r="J6951" t="s">
        <v>31</v>
      </c>
      <c r="K6951" t="s">
        <v>81</v>
      </c>
      <c r="L6951">
        <v>91975</v>
      </c>
    </row>
    <row r="6952" spans="1:12" x14ac:dyDescent="0.25">
      <c r="A6952" t="s">
        <v>45</v>
      </c>
      <c r="B6952" t="s">
        <v>46</v>
      </c>
      <c r="C6952" t="s">
        <v>40</v>
      </c>
      <c r="D6952" t="s">
        <v>22</v>
      </c>
      <c r="E6952" t="b">
        <v>0</v>
      </c>
      <c r="F6952" s="1">
        <v>45341.679409722223</v>
      </c>
      <c r="G6952" t="b">
        <v>0</v>
      </c>
      <c r="H6952" t="b">
        <v>1</v>
      </c>
      <c r="I6952" t="s">
        <v>16</v>
      </c>
      <c r="J6952" t="s">
        <v>47</v>
      </c>
      <c r="K6952" t="s">
        <v>119</v>
      </c>
      <c r="L6952">
        <v>113352</v>
      </c>
    </row>
    <row r="6953" spans="1:12" x14ac:dyDescent="0.25">
      <c r="A6953" t="s">
        <v>38</v>
      </c>
      <c r="B6953" t="s">
        <v>95</v>
      </c>
      <c r="C6953" t="s">
        <v>68</v>
      </c>
      <c r="D6953" t="s">
        <v>29</v>
      </c>
      <c r="E6953" t="b">
        <v>0</v>
      </c>
      <c r="F6953" s="1">
        <v>45395.244687500002</v>
      </c>
      <c r="G6953" t="b">
        <v>0</v>
      </c>
      <c r="H6953" t="b">
        <v>1</v>
      </c>
      <c r="I6953" t="s">
        <v>41</v>
      </c>
      <c r="J6953" t="s">
        <v>57</v>
      </c>
      <c r="K6953" t="s">
        <v>106</v>
      </c>
      <c r="L6953">
        <v>87922</v>
      </c>
    </row>
    <row r="6954" spans="1:12" x14ac:dyDescent="0.25">
      <c r="A6954" t="s">
        <v>49</v>
      </c>
      <c r="B6954" t="s">
        <v>108</v>
      </c>
      <c r="C6954" t="s">
        <v>40</v>
      </c>
      <c r="D6954" t="s">
        <v>29</v>
      </c>
      <c r="E6954" t="b">
        <v>1</v>
      </c>
      <c r="F6954" s="1">
        <v>45642.37023148148</v>
      </c>
      <c r="G6954" t="b">
        <v>1</v>
      </c>
      <c r="H6954" t="b">
        <v>1</v>
      </c>
      <c r="I6954" t="s">
        <v>51</v>
      </c>
      <c r="J6954" t="s">
        <v>34</v>
      </c>
      <c r="K6954" t="s">
        <v>92</v>
      </c>
      <c r="L6954">
        <v>99297</v>
      </c>
    </row>
    <row r="6955" spans="1:12" x14ac:dyDescent="0.25">
      <c r="A6955" t="s">
        <v>49</v>
      </c>
      <c r="B6955" t="s">
        <v>108</v>
      </c>
      <c r="C6955" t="s">
        <v>68</v>
      </c>
      <c r="D6955" t="s">
        <v>29</v>
      </c>
      <c r="E6955" t="b">
        <v>0</v>
      </c>
      <c r="F6955" s="1">
        <v>45453.227835648147</v>
      </c>
      <c r="G6955" t="b">
        <v>1</v>
      </c>
      <c r="H6955" t="b">
        <v>0</v>
      </c>
      <c r="I6955" t="s">
        <v>51</v>
      </c>
      <c r="J6955" t="s">
        <v>24</v>
      </c>
      <c r="K6955" t="s">
        <v>113</v>
      </c>
      <c r="L6955">
        <v>90601</v>
      </c>
    </row>
    <row r="6956" spans="1:12" x14ac:dyDescent="0.25">
      <c r="A6956" t="s">
        <v>38</v>
      </c>
      <c r="B6956" t="s">
        <v>107</v>
      </c>
      <c r="C6956" t="s">
        <v>68</v>
      </c>
      <c r="D6956" t="s">
        <v>22</v>
      </c>
      <c r="E6956" t="b">
        <v>1</v>
      </c>
      <c r="F6956" s="1">
        <v>45347.217268518521</v>
      </c>
      <c r="G6956" t="b">
        <v>1</v>
      </c>
      <c r="H6956" t="b">
        <v>0</v>
      </c>
      <c r="I6956" t="s">
        <v>41</v>
      </c>
      <c r="J6956" t="s">
        <v>44</v>
      </c>
      <c r="K6956" t="s">
        <v>81</v>
      </c>
      <c r="L6956">
        <v>75058</v>
      </c>
    </row>
    <row r="6957" spans="1:12" x14ac:dyDescent="0.25">
      <c r="A6957" t="s">
        <v>49</v>
      </c>
      <c r="B6957" t="s">
        <v>108</v>
      </c>
      <c r="C6957" t="s">
        <v>68</v>
      </c>
      <c r="D6957" t="s">
        <v>15</v>
      </c>
      <c r="E6957" t="b">
        <v>1</v>
      </c>
      <c r="F6957" s="1">
        <v>45654.242824074077</v>
      </c>
      <c r="G6957" t="b">
        <v>0</v>
      </c>
      <c r="H6957" t="b">
        <v>1</v>
      </c>
      <c r="I6957" t="s">
        <v>51</v>
      </c>
      <c r="J6957" t="s">
        <v>57</v>
      </c>
      <c r="K6957" t="s">
        <v>73</v>
      </c>
      <c r="L6957">
        <v>70963</v>
      </c>
    </row>
    <row r="6958" spans="1:12" x14ac:dyDescent="0.25">
      <c r="A6958" t="s">
        <v>45</v>
      </c>
      <c r="B6958" t="s">
        <v>46</v>
      </c>
      <c r="C6958" t="s">
        <v>40</v>
      </c>
      <c r="D6958" t="s">
        <v>29</v>
      </c>
      <c r="E6958" t="b">
        <v>1</v>
      </c>
      <c r="F6958" s="1">
        <v>45487.094872685193</v>
      </c>
      <c r="G6958" t="b">
        <v>1</v>
      </c>
      <c r="H6958" t="b">
        <v>1</v>
      </c>
      <c r="I6958" t="s">
        <v>16</v>
      </c>
      <c r="J6958" t="s">
        <v>64</v>
      </c>
      <c r="K6958" t="s">
        <v>110</v>
      </c>
      <c r="L6958">
        <v>104822</v>
      </c>
    </row>
    <row r="6959" spans="1:12" x14ac:dyDescent="0.25">
      <c r="A6959" t="s">
        <v>38</v>
      </c>
      <c r="B6959" t="s">
        <v>107</v>
      </c>
      <c r="C6959" t="s">
        <v>21</v>
      </c>
      <c r="D6959" t="s">
        <v>29</v>
      </c>
      <c r="E6959" t="b">
        <v>1</v>
      </c>
      <c r="F6959" s="1">
        <v>45470.925023148149</v>
      </c>
      <c r="G6959" t="b">
        <v>1</v>
      </c>
      <c r="H6959" t="b">
        <v>1</v>
      </c>
      <c r="I6959" t="s">
        <v>41</v>
      </c>
      <c r="J6959" t="s">
        <v>47</v>
      </c>
      <c r="K6959" t="s">
        <v>102</v>
      </c>
      <c r="L6959">
        <v>85638</v>
      </c>
    </row>
    <row r="6960" spans="1:12" x14ac:dyDescent="0.25">
      <c r="A6960" t="s">
        <v>12</v>
      </c>
      <c r="B6960" t="s">
        <v>13</v>
      </c>
      <c r="C6960" t="s">
        <v>28</v>
      </c>
      <c r="D6960" t="s">
        <v>15</v>
      </c>
      <c r="E6960" t="b">
        <v>0</v>
      </c>
      <c r="F6960" s="1">
        <v>45317.831006944441</v>
      </c>
      <c r="G6960" t="b">
        <v>1</v>
      </c>
      <c r="H6960" t="b">
        <v>1</v>
      </c>
      <c r="I6960" t="s">
        <v>16</v>
      </c>
      <c r="J6960" t="s">
        <v>17</v>
      </c>
      <c r="K6960" t="s">
        <v>89</v>
      </c>
      <c r="L6960">
        <v>118822</v>
      </c>
    </row>
    <row r="6961" spans="1:12" x14ac:dyDescent="0.25">
      <c r="A6961" t="s">
        <v>26</v>
      </c>
      <c r="B6961" t="s">
        <v>71</v>
      </c>
      <c r="C6961" t="s">
        <v>28</v>
      </c>
      <c r="D6961" t="s">
        <v>29</v>
      </c>
      <c r="E6961" t="b">
        <v>1</v>
      </c>
      <c r="F6961" s="1">
        <v>45452.288229166668</v>
      </c>
      <c r="G6961" t="b">
        <v>1</v>
      </c>
      <c r="H6961" t="b">
        <v>0</v>
      </c>
      <c r="I6961" t="s">
        <v>30</v>
      </c>
      <c r="J6961" t="s">
        <v>17</v>
      </c>
      <c r="K6961" t="s">
        <v>65</v>
      </c>
      <c r="L6961">
        <v>125363</v>
      </c>
    </row>
    <row r="6962" spans="1:12" x14ac:dyDescent="0.25">
      <c r="A6962" t="s">
        <v>45</v>
      </c>
      <c r="B6962" t="s">
        <v>76</v>
      </c>
      <c r="C6962" t="s">
        <v>21</v>
      </c>
      <c r="D6962" t="s">
        <v>15</v>
      </c>
      <c r="E6962" t="b">
        <v>1</v>
      </c>
      <c r="F6962" s="1">
        <v>45302.651875000003</v>
      </c>
      <c r="G6962" t="b">
        <v>1</v>
      </c>
      <c r="H6962" t="b">
        <v>0</v>
      </c>
      <c r="I6962" t="s">
        <v>16</v>
      </c>
      <c r="J6962" t="s">
        <v>34</v>
      </c>
      <c r="K6962" t="s">
        <v>118</v>
      </c>
      <c r="L6962">
        <v>114883</v>
      </c>
    </row>
    <row r="6963" spans="1:12" x14ac:dyDescent="0.25">
      <c r="A6963" t="s">
        <v>12</v>
      </c>
      <c r="B6963" t="s">
        <v>63</v>
      </c>
      <c r="C6963" t="s">
        <v>40</v>
      </c>
      <c r="D6963" t="s">
        <v>22</v>
      </c>
      <c r="E6963" t="b">
        <v>1</v>
      </c>
      <c r="F6963" s="1">
        <v>45516.772407407407</v>
      </c>
      <c r="G6963" t="b">
        <v>1</v>
      </c>
      <c r="H6963" t="b">
        <v>1</v>
      </c>
      <c r="I6963" t="s">
        <v>16</v>
      </c>
      <c r="J6963" t="s">
        <v>44</v>
      </c>
      <c r="K6963" t="s">
        <v>93</v>
      </c>
      <c r="L6963">
        <v>130746</v>
      </c>
    </row>
    <row r="6964" spans="1:12" x14ac:dyDescent="0.25">
      <c r="A6964" t="s">
        <v>49</v>
      </c>
      <c r="B6964" t="s">
        <v>108</v>
      </c>
      <c r="C6964" t="s">
        <v>28</v>
      </c>
      <c r="D6964" t="s">
        <v>29</v>
      </c>
      <c r="E6964" t="b">
        <v>0</v>
      </c>
      <c r="F6964" s="1">
        <v>45574.560624999998</v>
      </c>
      <c r="G6964" t="b">
        <v>1</v>
      </c>
      <c r="H6964" t="b">
        <v>1</v>
      </c>
      <c r="I6964" t="s">
        <v>51</v>
      </c>
      <c r="J6964" t="s">
        <v>57</v>
      </c>
      <c r="K6964" t="s">
        <v>122</v>
      </c>
      <c r="L6964">
        <v>83531</v>
      </c>
    </row>
    <row r="6965" spans="1:12" x14ac:dyDescent="0.25">
      <c r="A6965" t="s">
        <v>54</v>
      </c>
      <c r="B6965" t="s">
        <v>55</v>
      </c>
      <c r="C6965" t="s">
        <v>21</v>
      </c>
      <c r="D6965" t="s">
        <v>29</v>
      </c>
      <c r="E6965" t="b">
        <v>0</v>
      </c>
      <c r="F6965" s="1">
        <v>45459.696076388893</v>
      </c>
      <c r="G6965" t="b">
        <v>1</v>
      </c>
      <c r="H6965" t="b">
        <v>0</v>
      </c>
      <c r="I6965" t="s">
        <v>30</v>
      </c>
      <c r="J6965" t="s">
        <v>80</v>
      </c>
      <c r="K6965" t="s">
        <v>127</v>
      </c>
      <c r="L6965">
        <v>146816</v>
      </c>
    </row>
    <row r="6966" spans="1:12" x14ac:dyDescent="0.25">
      <c r="A6966" t="s">
        <v>54</v>
      </c>
      <c r="B6966" t="s">
        <v>79</v>
      </c>
      <c r="C6966" t="s">
        <v>43</v>
      </c>
      <c r="D6966" t="s">
        <v>22</v>
      </c>
      <c r="E6966" t="b">
        <v>0</v>
      </c>
      <c r="F6966" s="1">
        <v>45404.023402777777</v>
      </c>
      <c r="G6966" t="b">
        <v>0</v>
      </c>
      <c r="H6966" t="b">
        <v>1</v>
      </c>
      <c r="I6966" t="s">
        <v>30</v>
      </c>
      <c r="J6966" t="s">
        <v>24</v>
      </c>
      <c r="K6966" t="s">
        <v>106</v>
      </c>
      <c r="L6966">
        <v>118687</v>
      </c>
    </row>
    <row r="6967" spans="1:12" x14ac:dyDescent="0.25">
      <c r="A6967" t="s">
        <v>26</v>
      </c>
      <c r="B6967" t="s">
        <v>33</v>
      </c>
      <c r="C6967" t="s">
        <v>40</v>
      </c>
      <c r="D6967" t="s">
        <v>29</v>
      </c>
      <c r="E6967" t="b">
        <v>1</v>
      </c>
      <c r="F6967" s="1">
        <v>45470.195023148153</v>
      </c>
      <c r="G6967" t="b">
        <v>1</v>
      </c>
      <c r="H6967" t="b">
        <v>0</v>
      </c>
      <c r="I6967" t="s">
        <v>30</v>
      </c>
      <c r="J6967" t="s">
        <v>44</v>
      </c>
      <c r="K6967" t="s">
        <v>122</v>
      </c>
      <c r="L6967">
        <v>108252</v>
      </c>
    </row>
    <row r="6968" spans="1:12" x14ac:dyDescent="0.25">
      <c r="A6968" t="s">
        <v>38</v>
      </c>
      <c r="B6968" t="s">
        <v>107</v>
      </c>
      <c r="C6968" t="s">
        <v>14</v>
      </c>
      <c r="D6968" t="s">
        <v>29</v>
      </c>
      <c r="E6968" t="b">
        <v>0</v>
      </c>
      <c r="F6968" s="1">
        <v>45332.069780092592</v>
      </c>
      <c r="G6968" t="b">
        <v>1</v>
      </c>
      <c r="H6968" t="b">
        <v>1</v>
      </c>
      <c r="I6968" t="s">
        <v>41</v>
      </c>
      <c r="J6968" t="s">
        <v>31</v>
      </c>
      <c r="K6968" t="s">
        <v>96</v>
      </c>
      <c r="L6968">
        <v>82184</v>
      </c>
    </row>
    <row r="6969" spans="1:12" x14ac:dyDescent="0.25">
      <c r="A6969" t="s">
        <v>19</v>
      </c>
      <c r="B6969" t="s">
        <v>94</v>
      </c>
      <c r="C6969" t="s">
        <v>28</v>
      </c>
      <c r="D6969" t="s">
        <v>29</v>
      </c>
      <c r="E6969" t="b">
        <v>1</v>
      </c>
      <c r="F6969" s="1">
        <v>45333.800613425927</v>
      </c>
      <c r="G6969" t="b">
        <v>0</v>
      </c>
      <c r="H6969" t="b">
        <v>1</v>
      </c>
      <c r="I6969" t="s">
        <v>23</v>
      </c>
      <c r="J6969" t="s">
        <v>80</v>
      </c>
      <c r="K6969" t="s">
        <v>35</v>
      </c>
      <c r="L6969">
        <v>88140</v>
      </c>
    </row>
    <row r="6970" spans="1:12" x14ac:dyDescent="0.25">
      <c r="A6970" t="s">
        <v>12</v>
      </c>
      <c r="B6970" t="s">
        <v>63</v>
      </c>
      <c r="C6970" t="s">
        <v>43</v>
      </c>
      <c r="D6970" t="s">
        <v>29</v>
      </c>
      <c r="E6970" t="b">
        <v>0</v>
      </c>
      <c r="F6970" s="1">
        <v>45440.404108796298</v>
      </c>
      <c r="G6970" t="b">
        <v>0</v>
      </c>
      <c r="H6970" t="b">
        <v>0</v>
      </c>
      <c r="I6970" t="s">
        <v>16</v>
      </c>
      <c r="J6970" t="s">
        <v>24</v>
      </c>
      <c r="K6970" t="s">
        <v>112</v>
      </c>
      <c r="L6970">
        <v>129471</v>
      </c>
    </row>
    <row r="6971" spans="1:12" x14ac:dyDescent="0.25">
      <c r="A6971" t="s">
        <v>38</v>
      </c>
      <c r="B6971" t="s">
        <v>95</v>
      </c>
      <c r="C6971" t="s">
        <v>40</v>
      </c>
      <c r="D6971" t="s">
        <v>15</v>
      </c>
      <c r="E6971" t="b">
        <v>0</v>
      </c>
      <c r="F6971" s="1">
        <v>45633.507789351846</v>
      </c>
      <c r="G6971" t="b">
        <v>1</v>
      </c>
      <c r="H6971" t="b">
        <v>1</v>
      </c>
      <c r="I6971" t="s">
        <v>41</v>
      </c>
      <c r="J6971" t="s">
        <v>72</v>
      </c>
      <c r="K6971" t="s">
        <v>126</v>
      </c>
      <c r="L6971">
        <v>80829</v>
      </c>
    </row>
    <row r="6972" spans="1:12" x14ac:dyDescent="0.25">
      <c r="A6972" t="s">
        <v>12</v>
      </c>
      <c r="B6972" t="s">
        <v>75</v>
      </c>
      <c r="C6972" t="s">
        <v>43</v>
      </c>
      <c r="D6972" t="s">
        <v>29</v>
      </c>
      <c r="E6972" t="b">
        <v>1</v>
      </c>
      <c r="F6972" s="1">
        <v>45485.784988425927</v>
      </c>
      <c r="G6972" t="b">
        <v>0</v>
      </c>
      <c r="H6972" t="b">
        <v>0</v>
      </c>
      <c r="I6972" t="s">
        <v>16</v>
      </c>
      <c r="J6972" t="s">
        <v>64</v>
      </c>
      <c r="K6972" t="s">
        <v>89</v>
      </c>
      <c r="L6972">
        <v>127630</v>
      </c>
    </row>
    <row r="6973" spans="1:12" x14ac:dyDescent="0.25">
      <c r="A6973" t="s">
        <v>49</v>
      </c>
      <c r="B6973" t="s">
        <v>50</v>
      </c>
      <c r="C6973" t="s">
        <v>28</v>
      </c>
      <c r="D6973" t="s">
        <v>22</v>
      </c>
      <c r="E6973" t="b">
        <v>0</v>
      </c>
      <c r="F6973" s="1">
        <v>45394.802418981482</v>
      </c>
      <c r="G6973" t="b">
        <v>0</v>
      </c>
      <c r="H6973" t="b">
        <v>0</v>
      </c>
      <c r="I6973" t="s">
        <v>51</v>
      </c>
      <c r="J6973" t="s">
        <v>80</v>
      </c>
      <c r="K6973" t="s">
        <v>109</v>
      </c>
      <c r="L6973">
        <v>74601</v>
      </c>
    </row>
    <row r="6974" spans="1:12" x14ac:dyDescent="0.25">
      <c r="A6974" t="s">
        <v>38</v>
      </c>
      <c r="B6974" t="s">
        <v>39</v>
      </c>
      <c r="C6974" t="s">
        <v>14</v>
      </c>
      <c r="D6974" t="s">
        <v>22</v>
      </c>
      <c r="E6974" t="b">
        <v>0</v>
      </c>
      <c r="F6974" s="1">
        <v>45312.538993055547</v>
      </c>
      <c r="G6974" t="b">
        <v>1</v>
      </c>
      <c r="H6974" t="b">
        <v>0</v>
      </c>
      <c r="I6974" t="s">
        <v>41</v>
      </c>
      <c r="J6974" t="s">
        <v>72</v>
      </c>
      <c r="K6974" t="s">
        <v>126</v>
      </c>
      <c r="L6974">
        <v>65717</v>
      </c>
    </row>
    <row r="6975" spans="1:12" x14ac:dyDescent="0.25">
      <c r="A6975" t="s">
        <v>12</v>
      </c>
      <c r="B6975" t="s">
        <v>75</v>
      </c>
      <c r="C6975" t="s">
        <v>40</v>
      </c>
      <c r="D6975" t="s">
        <v>15</v>
      </c>
      <c r="E6975" t="b">
        <v>0</v>
      </c>
      <c r="F6975" s="1">
        <v>45481.665462962963</v>
      </c>
      <c r="G6975" t="b">
        <v>1</v>
      </c>
      <c r="H6975" t="b">
        <v>1</v>
      </c>
      <c r="I6975" t="s">
        <v>16</v>
      </c>
      <c r="J6975" t="s">
        <v>80</v>
      </c>
      <c r="K6975" t="s">
        <v>53</v>
      </c>
      <c r="L6975">
        <v>112540</v>
      </c>
    </row>
    <row r="6976" spans="1:12" x14ac:dyDescent="0.25">
      <c r="A6976" t="s">
        <v>38</v>
      </c>
      <c r="B6976" t="s">
        <v>95</v>
      </c>
      <c r="C6976" t="s">
        <v>14</v>
      </c>
      <c r="D6976" t="s">
        <v>22</v>
      </c>
      <c r="E6976" t="b">
        <v>0</v>
      </c>
      <c r="F6976" s="1">
        <v>45625.105624999997</v>
      </c>
      <c r="G6976" t="b">
        <v>1</v>
      </c>
      <c r="H6976" t="b">
        <v>1</v>
      </c>
      <c r="I6976" t="s">
        <v>41</v>
      </c>
      <c r="J6976" t="s">
        <v>24</v>
      </c>
      <c r="K6976" t="s">
        <v>124</v>
      </c>
      <c r="L6976">
        <v>83646</v>
      </c>
    </row>
    <row r="6977" spans="1:12" x14ac:dyDescent="0.25">
      <c r="A6977" t="s">
        <v>49</v>
      </c>
      <c r="B6977" t="s">
        <v>50</v>
      </c>
      <c r="C6977" t="s">
        <v>40</v>
      </c>
      <c r="D6977" t="s">
        <v>22</v>
      </c>
      <c r="E6977" t="b">
        <v>0</v>
      </c>
      <c r="F6977" s="1">
        <v>45297.711122685178</v>
      </c>
      <c r="G6977" t="b">
        <v>1</v>
      </c>
      <c r="H6977" t="b">
        <v>0</v>
      </c>
      <c r="I6977" t="s">
        <v>51</v>
      </c>
      <c r="J6977" t="s">
        <v>44</v>
      </c>
      <c r="K6977" t="s">
        <v>93</v>
      </c>
      <c r="L6977">
        <v>81254</v>
      </c>
    </row>
    <row r="6978" spans="1:12" x14ac:dyDescent="0.25">
      <c r="A6978" t="s">
        <v>54</v>
      </c>
      <c r="B6978" t="s">
        <v>79</v>
      </c>
      <c r="C6978" t="s">
        <v>43</v>
      </c>
      <c r="D6978" t="s">
        <v>15</v>
      </c>
      <c r="E6978" t="b">
        <v>0</v>
      </c>
      <c r="F6978" s="1">
        <v>45366.819236111107</v>
      </c>
      <c r="G6978" t="b">
        <v>1</v>
      </c>
      <c r="H6978" t="b">
        <v>0</v>
      </c>
      <c r="I6978" t="s">
        <v>30</v>
      </c>
      <c r="J6978" t="s">
        <v>17</v>
      </c>
      <c r="K6978" t="s">
        <v>37</v>
      </c>
      <c r="L6978">
        <v>115300</v>
      </c>
    </row>
    <row r="6979" spans="1:12" x14ac:dyDescent="0.25">
      <c r="A6979" t="s">
        <v>49</v>
      </c>
      <c r="B6979" t="s">
        <v>108</v>
      </c>
      <c r="C6979" t="s">
        <v>14</v>
      </c>
      <c r="D6979" t="s">
        <v>22</v>
      </c>
      <c r="E6979" t="b">
        <v>0</v>
      </c>
      <c r="F6979" s="1">
        <v>45387.543032407397</v>
      </c>
      <c r="G6979" t="b">
        <v>1</v>
      </c>
      <c r="H6979" t="b">
        <v>1</v>
      </c>
      <c r="I6979" t="s">
        <v>51</v>
      </c>
      <c r="J6979" t="s">
        <v>72</v>
      </c>
      <c r="K6979" t="s">
        <v>105</v>
      </c>
      <c r="L6979">
        <v>71923</v>
      </c>
    </row>
    <row r="6980" spans="1:12" x14ac:dyDescent="0.25">
      <c r="A6980" t="s">
        <v>19</v>
      </c>
      <c r="B6980" t="s">
        <v>20</v>
      </c>
      <c r="C6980" t="s">
        <v>43</v>
      </c>
      <c r="D6980" t="s">
        <v>22</v>
      </c>
      <c r="E6980" t="b">
        <v>0</v>
      </c>
      <c r="F6980" s="1">
        <v>45637.120937500003</v>
      </c>
      <c r="G6980" t="b">
        <v>1</v>
      </c>
      <c r="H6980" t="b">
        <v>0</v>
      </c>
      <c r="I6980" t="s">
        <v>23</v>
      </c>
      <c r="J6980" t="s">
        <v>66</v>
      </c>
      <c r="K6980" t="s">
        <v>122</v>
      </c>
      <c r="L6980">
        <v>84478</v>
      </c>
    </row>
    <row r="6981" spans="1:12" x14ac:dyDescent="0.25">
      <c r="A6981" t="s">
        <v>49</v>
      </c>
      <c r="B6981" t="s">
        <v>50</v>
      </c>
      <c r="C6981" t="s">
        <v>68</v>
      </c>
      <c r="D6981" t="s">
        <v>22</v>
      </c>
      <c r="E6981" t="b">
        <v>0</v>
      </c>
      <c r="F6981" s="1">
        <v>45310.5075</v>
      </c>
      <c r="G6981" t="b">
        <v>0</v>
      </c>
      <c r="H6981" t="b">
        <v>1</v>
      </c>
      <c r="I6981" t="s">
        <v>51</v>
      </c>
      <c r="J6981" t="s">
        <v>72</v>
      </c>
      <c r="K6981" t="s">
        <v>123</v>
      </c>
      <c r="L6981">
        <v>97065</v>
      </c>
    </row>
    <row r="6982" spans="1:12" x14ac:dyDescent="0.25">
      <c r="A6982" t="s">
        <v>49</v>
      </c>
      <c r="B6982" t="s">
        <v>61</v>
      </c>
      <c r="C6982" t="s">
        <v>40</v>
      </c>
      <c r="D6982" t="s">
        <v>15</v>
      </c>
      <c r="E6982" t="b">
        <v>1</v>
      </c>
      <c r="F6982" s="1">
        <v>45303.486087962963</v>
      </c>
      <c r="G6982" t="b">
        <v>0</v>
      </c>
      <c r="H6982" t="b">
        <v>0</v>
      </c>
      <c r="I6982" t="s">
        <v>51</v>
      </c>
      <c r="J6982" t="s">
        <v>80</v>
      </c>
      <c r="K6982" t="s">
        <v>119</v>
      </c>
      <c r="L6982">
        <v>88001</v>
      </c>
    </row>
    <row r="6983" spans="1:12" x14ac:dyDescent="0.25">
      <c r="A6983" t="s">
        <v>82</v>
      </c>
      <c r="B6983" t="s">
        <v>85</v>
      </c>
      <c r="C6983" t="s">
        <v>40</v>
      </c>
      <c r="D6983" t="s">
        <v>22</v>
      </c>
      <c r="E6983" t="b">
        <v>1</v>
      </c>
      <c r="F6983" s="1">
        <v>45335.700925925928</v>
      </c>
      <c r="G6983" t="b">
        <v>1</v>
      </c>
      <c r="H6983" t="b">
        <v>1</v>
      </c>
      <c r="I6983" t="s">
        <v>84</v>
      </c>
      <c r="J6983" t="s">
        <v>66</v>
      </c>
      <c r="K6983" t="s">
        <v>58</v>
      </c>
      <c r="L6983">
        <v>121107</v>
      </c>
    </row>
    <row r="6984" spans="1:12" x14ac:dyDescent="0.25">
      <c r="A6984" t="s">
        <v>45</v>
      </c>
      <c r="B6984" t="s">
        <v>46</v>
      </c>
      <c r="C6984" t="s">
        <v>43</v>
      </c>
      <c r="D6984" t="s">
        <v>29</v>
      </c>
      <c r="E6984" t="b">
        <v>1</v>
      </c>
      <c r="F6984" s="1">
        <v>45400.220729166656</v>
      </c>
      <c r="G6984" t="b">
        <v>0</v>
      </c>
      <c r="H6984" t="b">
        <v>1</v>
      </c>
      <c r="I6984" t="s">
        <v>16</v>
      </c>
      <c r="J6984" t="s">
        <v>17</v>
      </c>
      <c r="K6984" t="s">
        <v>122</v>
      </c>
      <c r="L6984">
        <v>113286</v>
      </c>
    </row>
    <row r="6985" spans="1:12" x14ac:dyDescent="0.25">
      <c r="A6985" t="s">
        <v>19</v>
      </c>
      <c r="B6985" t="s">
        <v>20</v>
      </c>
      <c r="C6985" t="s">
        <v>14</v>
      </c>
      <c r="D6985" t="s">
        <v>22</v>
      </c>
      <c r="E6985" t="b">
        <v>0</v>
      </c>
      <c r="F6985" s="1">
        <v>45364.518645833326</v>
      </c>
      <c r="G6985" t="b">
        <v>0</v>
      </c>
      <c r="H6985" t="b">
        <v>0</v>
      </c>
      <c r="I6985" t="s">
        <v>23</v>
      </c>
      <c r="J6985" t="s">
        <v>72</v>
      </c>
      <c r="K6985" t="s">
        <v>121</v>
      </c>
      <c r="L6985">
        <v>68953</v>
      </c>
    </row>
    <row r="6986" spans="1:12" x14ac:dyDescent="0.25">
      <c r="A6986" t="s">
        <v>82</v>
      </c>
      <c r="B6986" t="s">
        <v>85</v>
      </c>
      <c r="C6986" t="s">
        <v>40</v>
      </c>
      <c r="D6986" t="s">
        <v>22</v>
      </c>
      <c r="E6986" t="b">
        <v>0</v>
      </c>
      <c r="F6986" s="1">
        <v>45395.252465277779</v>
      </c>
      <c r="G6986" t="b">
        <v>0</v>
      </c>
      <c r="H6986" t="b">
        <v>0</v>
      </c>
      <c r="I6986" t="s">
        <v>84</v>
      </c>
      <c r="J6986" t="s">
        <v>17</v>
      </c>
      <c r="K6986" t="s">
        <v>123</v>
      </c>
      <c r="L6986">
        <v>103077</v>
      </c>
    </row>
    <row r="6987" spans="1:12" x14ac:dyDescent="0.25">
      <c r="A6987" t="s">
        <v>45</v>
      </c>
      <c r="B6987" t="s">
        <v>46</v>
      </c>
      <c r="C6987" t="s">
        <v>43</v>
      </c>
      <c r="D6987" t="s">
        <v>22</v>
      </c>
      <c r="E6987" t="b">
        <v>0</v>
      </c>
      <c r="F6987" s="1">
        <v>45530.252430555563</v>
      </c>
      <c r="G6987" t="b">
        <v>1</v>
      </c>
      <c r="H6987" t="b">
        <v>1</v>
      </c>
      <c r="I6987" t="s">
        <v>16</v>
      </c>
      <c r="J6987" t="s">
        <v>24</v>
      </c>
      <c r="K6987" t="s">
        <v>106</v>
      </c>
      <c r="L6987">
        <v>112451</v>
      </c>
    </row>
    <row r="6988" spans="1:12" x14ac:dyDescent="0.25">
      <c r="A6988" t="s">
        <v>12</v>
      </c>
      <c r="B6988" t="s">
        <v>13</v>
      </c>
      <c r="C6988" t="s">
        <v>40</v>
      </c>
      <c r="D6988" t="s">
        <v>22</v>
      </c>
      <c r="E6988" t="b">
        <v>1</v>
      </c>
      <c r="F6988" s="1">
        <v>45299.806331018517</v>
      </c>
      <c r="G6988" t="b">
        <v>1</v>
      </c>
      <c r="H6988" t="b">
        <v>0</v>
      </c>
      <c r="I6988" t="s">
        <v>16</v>
      </c>
      <c r="J6988" t="s">
        <v>47</v>
      </c>
      <c r="K6988" t="s">
        <v>25</v>
      </c>
      <c r="L6988">
        <v>137719</v>
      </c>
    </row>
    <row r="6989" spans="1:12" x14ac:dyDescent="0.25">
      <c r="A6989" t="s">
        <v>26</v>
      </c>
      <c r="B6989" t="s">
        <v>71</v>
      </c>
      <c r="C6989" t="s">
        <v>40</v>
      </c>
      <c r="D6989" t="s">
        <v>15</v>
      </c>
      <c r="E6989" t="b">
        <v>0</v>
      </c>
      <c r="F6989" s="1">
        <v>45591.605069444442</v>
      </c>
      <c r="G6989" t="b">
        <v>1</v>
      </c>
      <c r="H6989" t="b">
        <v>1</v>
      </c>
      <c r="I6989" t="s">
        <v>30</v>
      </c>
      <c r="J6989" t="s">
        <v>47</v>
      </c>
      <c r="K6989" t="s">
        <v>102</v>
      </c>
      <c r="L6989">
        <v>90851</v>
      </c>
    </row>
    <row r="6990" spans="1:12" x14ac:dyDescent="0.25">
      <c r="A6990" t="s">
        <v>45</v>
      </c>
      <c r="B6990" t="s">
        <v>46</v>
      </c>
      <c r="C6990" t="s">
        <v>43</v>
      </c>
      <c r="D6990" t="s">
        <v>29</v>
      </c>
      <c r="E6990" t="b">
        <v>0</v>
      </c>
      <c r="F6990" s="1">
        <v>45461.483888888892</v>
      </c>
      <c r="G6990" t="b">
        <v>0</v>
      </c>
      <c r="H6990" t="b">
        <v>1</v>
      </c>
      <c r="I6990" t="s">
        <v>16</v>
      </c>
      <c r="J6990" t="s">
        <v>80</v>
      </c>
      <c r="K6990" t="s">
        <v>122</v>
      </c>
      <c r="L6990">
        <v>89482</v>
      </c>
    </row>
    <row r="6991" spans="1:12" x14ac:dyDescent="0.25">
      <c r="A6991" t="s">
        <v>49</v>
      </c>
      <c r="B6991" t="s">
        <v>61</v>
      </c>
      <c r="C6991" t="s">
        <v>43</v>
      </c>
      <c r="D6991" t="s">
        <v>22</v>
      </c>
      <c r="E6991" t="b">
        <v>1</v>
      </c>
      <c r="F6991" s="1">
        <v>45585.48951388889</v>
      </c>
      <c r="G6991" t="b">
        <v>1</v>
      </c>
      <c r="H6991" t="b">
        <v>0</v>
      </c>
      <c r="I6991" t="s">
        <v>51</v>
      </c>
      <c r="J6991" t="s">
        <v>57</v>
      </c>
      <c r="K6991" t="s">
        <v>119</v>
      </c>
      <c r="L6991">
        <v>76378</v>
      </c>
    </row>
    <row r="6992" spans="1:12" x14ac:dyDescent="0.25">
      <c r="A6992" t="s">
        <v>38</v>
      </c>
      <c r="B6992" t="s">
        <v>95</v>
      </c>
      <c r="C6992" t="s">
        <v>40</v>
      </c>
      <c r="D6992" t="s">
        <v>29</v>
      </c>
      <c r="E6992" t="b">
        <v>1</v>
      </c>
      <c r="F6992" s="1">
        <v>45366.620092592602</v>
      </c>
      <c r="G6992" t="b">
        <v>1</v>
      </c>
      <c r="H6992" t="b">
        <v>1</v>
      </c>
      <c r="I6992" t="s">
        <v>41</v>
      </c>
      <c r="J6992" t="s">
        <v>52</v>
      </c>
      <c r="K6992" t="s">
        <v>122</v>
      </c>
      <c r="L6992">
        <v>85359</v>
      </c>
    </row>
    <row r="6993" spans="1:12" x14ac:dyDescent="0.25">
      <c r="A6993" t="s">
        <v>49</v>
      </c>
      <c r="B6993" t="s">
        <v>50</v>
      </c>
      <c r="C6993" t="s">
        <v>14</v>
      </c>
      <c r="D6993" t="s">
        <v>15</v>
      </c>
      <c r="E6993" t="b">
        <v>1</v>
      </c>
      <c r="F6993" s="1">
        <v>45472.925902777781</v>
      </c>
      <c r="G6993" t="b">
        <v>1</v>
      </c>
      <c r="H6993" t="b">
        <v>0</v>
      </c>
      <c r="I6993" t="s">
        <v>51</v>
      </c>
      <c r="J6993" t="s">
        <v>47</v>
      </c>
      <c r="K6993" t="s">
        <v>42</v>
      </c>
      <c r="L6993">
        <v>84511</v>
      </c>
    </row>
    <row r="6994" spans="1:12" x14ac:dyDescent="0.25">
      <c r="A6994" t="s">
        <v>38</v>
      </c>
      <c r="B6994" t="s">
        <v>107</v>
      </c>
      <c r="C6994" t="s">
        <v>40</v>
      </c>
      <c r="D6994" t="s">
        <v>15</v>
      </c>
      <c r="E6994" t="b">
        <v>0</v>
      </c>
      <c r="F6994" s="1">
        <v>45643.003194444442</v>
      </c>
      <c r="G6994" t="b">
        <v>1</v>
      </c>
      <c r="H6994" t="b">
        <v>0</v>
      </c>
      <c r="I6994" t="s">
        <v>41</v>
      </c>
      <c r="J6994" t="s">
        <v>70</v>
      </c>
      <c r="K6994" t="s">
        <v>97</v>
      </c>
      <c r="L6994">
        <v>73677</v>
      </c>
    </row>
    <row r="6995" spans="1:12" x14ac:dyDescent="0.25">
      <c r="A6995" t="s">
        <v>82</v>
      </c>
      <c r="B6995" t="s">
        <v>85</v>
      </c>
      <c r="C6995" t="s">
        <v>43</v>
      </c>
      <c r="D6995" t="s">
        <v>22</v>
      </c>
      <c r="E6995" t="b">
        <v>1</v>
      </c>
      <c r="F6995" s="1">
        <v>45316.605590277781</v>
      </c>
      <c r="G6995" t="b">
        <v>1</v>
      </c>
      <c r="H6995" t="b">
        <v>0</v>
      </c>
      <c r="I6995" t="s">
        <v>84</v>
      </c>
      <c r="J6995" t="s">
        <v>70</v>
      </c>
      <c r="K6995" t="s">
        <v>128</v>
      </c>
      <c r="L6995">
        <v>120160</v>
      </c>
    </row>
    <row r="6996" spans="1:12" x14ac:dyDescent="0.25">
      <c r="A6996" t="s">
        <v>49</v>
      </c>
      <c r="B6996" t="s">
        <v>108</v>
      </c>
      <c r="C6996" t="s">
        <v>14</v>
      </c>
      <c r="D6996" t="s">
        <v>15</v>
      </c>
      <c r="E6996" t="b">
        <v>0</v>
      </c>
      <c r="F6996" s="1">
        <v>45461.137245370373</v>
      </c>
      <c r="G6996" t="b">
        <v>0</v>
      </c>
      <c r="H6996" t="b">
        <v>0</v>
      </c>
      <c r="I6996" t="s">
        <v>51</v>
      </c>
      <c r="J6996" t="s">
        <v>31</v>
      </c>
      <c r="K6996" t="s">
        <v>93</v>
      </c>
      <c r="L6996">
        <v>76159</v>
      </c>
    </row>
    <row r="6997" spans="1:12" x14ac:dyDescent="0.25">
      <c r="A6997" t="s">
        <v>26</v>
      </c>
      <c r="B6997" t="s">
        <v>27</v>
      </c>
      <c r="C6997" t="s">
        <v>21</v>
      </c>
      <c r="D6997" t="s">
        <v>22</v>
      </c>
      <c r="E6997" t="b">
        <v>0</v>
      </c>
      <c r="F6997" s="1">
        <v>45320.519085648149</v>
      </c>
      <c r="G6997" t="b">
        <v>0</v>
      </c>
      <c r="H6997" t="b">
        <v>0</v>
      </c>
      <c r="I6997" t="s">
        <v>30</v>
      </c>
      <c r="J6997" t="s">
        <v>47</v>
      </c>
      <c r="K6997" t="s">
        <v>98</v>
      </c>
      <c r="L6997">
        <v>107343</v>
      </c>
    </row>
    <row r="6998" spans="1:12" x14ac:dyDescent="0.25">
      <c r="A6998" t="s">
        <v>26</v>
      </c>
      <c r="B6998" t="s">
        <v>33</v>
      </c>
      <c r="C6998" t="s">
        <v>40</v>
      </c>
      <c r="D6998" t="s">
        <v>15</v>
      </c>
      <c r="E6998" t="b">
        <v>0</v>
      </c>
      <c r="F6998" s="1">
        <v>45372.308831018519</v>
      </c>
      <c r="G6998" t="b">
        <v>0</v>
      </c>
      <c r="H6998" t="b">
        <v>0</v>
      </c>
      <c r="I6998" t="s">
        <v>30</v>
      </c>
      <c r="J6998" t="s">
        <v>31</v>
      </c>
      <c r="K6998" t="s">
        <v>124</v>
      </c>
      <c r="L6998">
        <v>112725</v>
      </c>
    </row>
    <row r="6999" spans="1:12" x14ac:dyDescent="0.25">
      <c r="A6999" t="s">
        <v>54</v>
      </c>
      <c r="B6999" t="s">
        <v>55</v>
      </c>
      <c r="C6999" t="s">
        <v>28</v>
      </c>
      <c r="D6999" t="s">
        <v>22</v>
      </c>
      <c r="E6999" t="b">
        <v>0</v>
      </c>
      <c r="F6999" s="1">
        <v>45627.694247685176</v>
      </c>
      <c r="G6999" t="b">
        <v>1</v>
      </c>
      <c r="H6999" t="b">
        <v>0</v>
      </c>
      <c r="I6999" t="s">
        <v>30</v>
      </c>
      <c r="J6999" t="s">
        <v>80</v>
      </c>
      <c r="K6999" t="s">
        <v>67</v>
      </c>
      <c r="L6999">
        <v>135459</v>
      </c>
    </row>
    <row r="7000" spans="1:12" x14ac:dyDescent="0.25">
      <c r="A7000" t="s">
        <v>54</v>
      </c>
      <c r="B7000" t="s">
        <v>79</v>
      </c>
      <c r="C7000" t="s">
        <v>68</v>
      </c>
      <c r="D7000" t="s">
        <v>22</v>
      </c>
      <c r="E7000" t="b">
        <v>1</v>
      </c>
      <c r="F7000" s="1">
        <v>45480.616886574076</v>
      </c>
      <c r="G7000" t="b">
        <v>0</v>
      </c>
      <c r="H7000" t="b">
        <v>0</v>
      </c>
      <c r="I7000" t="s">
        <v>30</v>
      </c>
      <c r="J7000" t="s">
        <v>72</v>
      </c>
      <c r="K7000" t="s">
        <v>123</v>
      </c>
      <c r="L7000">
        <v>144353</v>
      </c>
    </row>
    <row r="7001" spans="1:12" x14ac:dyDescent="0.25">
      <c r="A7001" t="s">
        <v>26</v>
      </c>
      <c r="B7001" t="s">
        <v>71</v>
      </c>
      <c r="C7001" t="s">
        <v>43</v>
      </c>
      <c r="D7001" t="s">
        <v>22</v>
      </c>
      <c r="E7001" t="b">
        <v>0</v>
      </c>
      <c r="F7001" s="1">
        <v>45413.447523148148</v>
      </c>
      <c r="G7001" t="b">
        <v>1</v>
      </c>
      <c r="H7001" t="b">
        <v>1</v>
      </c>
      <c r="I7001" t="s">
        <v>30</v>
      </c>
      <c r="J7001" t="s">
        <v>66</v>
      </c>
      <c r="K7001" t="s">
        <v>69</v>
      </c>
      <c r="L7001">
        <v>107519</v>
      </c>
    </row>
    <row r="7002" spans="1:12" x14ac:dyDescent="0.25">
      <c r="A7002" t="s">
        <v>19</v>
      </c>
      <c r="B7002" t="s">
        <v>94</v>
      </c>
      <c r="C7002" t="s">
        <v>14</v>
      </c>
      <c r="D7002" t="s">
        <v>29</v>
      </c>
      <c r="E7002" t="b">
        <v>0</v>
      </c>
      <c r="F7002" s="1">
        <v>45402.216724537036</v>
      </c>
      <c r="G7002" t="b">
        <v>1</v>
      </c>
      <c r="H7002" t="b">
        <v>1</v>
      </c>
      <c r="I7002" t="s">
        <v>23</v>
      </c>
      <c r="J7002" t="s">
        <v>66</v>
      </c>
      <c r="K7002" t="s">
        <v>123</v>
      </c>
      <c r="L7002">
        <v>61693</v>
      </c>
    </row>
    <row r="7003" spans="1:12" x14ac:dyDescent="0.25">
      <c r="A7003" t="s">
        <v>45</v>
      </c>
      <c r="B7003" t="s">
        <v>76</v>
      </c>
      <c r="C7003" t="s">
        <v>28</v>
      </c>
      <c r="D7003" t="s">
        <v>22</v>
      </c>
      <c r="E7003" t="b">
        <v>0</v>
      </c>
      <c r="F7003" s="1">
        <v>45509.991342592592</v>
      </c>
      <c r="G7003" t="b">
        <v>0</v>
      </c>
      <c r="H7003" t="b">
        <v>0</v>
      </c>
      <c r="I7003" t="s">
        <v>16</v>
      </c>
      <c r="J7003" t="s">
        <v>34</v>
      </c>
      <c r="K7003" t="s">
        <v>113</v>
      </c>
      <c r="L7003">
        <v>107314</v>
      </c>
    </row>
    <row r="7004" spans="1:12" x14ac:dyDescent="0.25">
      <c r="A7004" t="s">
        <v>26</v>
      </c>
      <c r="B7004" t="s">
        <v>27</v>
      </c>
      <c r="C7004" t="s">
        <v>68</v>
      </c>
      <c r="D7004" t="s">
        <v>22</v>
      </c>
      <c r="E7004" t="b">
        <v>1</v>
      </c>
      <c r="F7004" s="1">
        <v>45580.245115740741</v>
      </c>
      <c r="G7004" t="b">
        <v>1</v>
      </c>
      <c r="H7004" t="b">
        <v>1</v>
      </c>
      <c r="I7004" t="s">
        <v>30</v>
      </c>
      <c r="J7004" t="s">
        <v>31</v>
      </c>
      <c r="K7004" t="s">
        <v>122</v>
      </c>
      <c r="L7004">
        <v>126708</v>
      </c>
    </row>
    <row r="7005" spans="1:12" x14ac:dyDescent="0.25">
      <c r="A7005" t="s">
        <v>26</v>
      </c>
      <c r="B7005" t="s">
        <v>71</v>
      </c>
      <c r="C7005" t="s">
        <v>14</v>
      </c>
      <c r="D7005" t="s">
        <v>22</v>
      </c>
      <c r="E7005" t="b">
        <v>0</v>
      </c>
      <c r="F7005" s="1">
        <v>45476.156689814823</v>
      </c>
      <c r="G7005" t="b">
        <v>0</v>
      </c>
      <c r="H7005" t="b">
        <v>0</v>
      </c>
      <c r="I7005" t="s">
        <v>30</v>
      </c>
      <c r="J7005" t="s">
        <v>44</v>
      </c>
      <c r="K7005" t="s">
        <v>112</v>
      </c>
      <c r="L7005">
        <v>102121</v>
      </c>
    </row>
    <row r="7006" spans="1:12" x14ac:dyDescent="0.25">
      <c r="A7006" t="s">
        <v>82</v>
      </c>
      <c r="B7006" t="s">
        <v>91</v>
      </c>
      <c r="C7006" t="s">
        <v>68</v>
      </c>
      <c r="D7006" t="s">
        <v>15</v>
      </c>
      <c r="E7006" t="b">
        <v>0</v>
      </c>
      <c r="F7006" s="1">
        <v>45461.302245370367</v>
      </c>
      <c r="G7006" t="b">
        <v>0</v>
      </c>
      <c r="H7006" t="b">
        <v>1</v>
      </c>
      <c r="I7006" t="s">
        <v>84</v>
      </c>
      <c r="J7006" t="s">
        <v>70</v>
      </c>
      <c r="K7006" t="s">
        <v>48</v>
      </c>
      <c r="L7006">
        <v>100940</v>
      </c>
    </row>
    <row r="7007" spans="1:12" x14ac:dyDescent="0.25">
      <c r="A7007" t="s">
        <v>49</v>
      </c>
      <c r="B7007" t="s">
        <v>61</v>
      </c>
      <c r="C7007" t="s">
        <v>68</v>
      </c>
      <c r="D7007" t="s">
        <v>29</v>
      </c>
      <c r="E7007" t="b">
        <v>1</v>
      </c>
      <c r="F7007" s="1">
        <v>45477.714722222219</v>
      </c>
      <c r="G7007" t="b">
        <v>0</v>
      </c>
      <c r="H7007" t="b">
        <v>0</v>
      </c>
      <c r="I7007" t="s">
        <v>51</v>
      </c>
      <c r="J7007" t="s">
        <v>47</v>
      </c>
      <c r="K7007" t="s">
        <v>48</v>
      </c>
      <c r="L7007">
        <v>96545</v>
      </c>
    </row>
    <row r="7008" spans="1:12" x14ac:dyDescent="0.25">
      <c r="A7008" t="s">
        <v>19</v>
      </c>
      <c r="B7008" t="s">
        <v>94</v>
      </c>
      <c r="C7008" t="s">
        <v>43</v>
      </c>
      <c r="D7008" t="s">
        <v>22</v>
      </c>
      <c r="E7008" t="b">
        <v>1</v>
      </c>
      <c r="F7008" s="1">
        <v>45639.342974537038</v>
      </c>
      <c r="G7008" t="b">
        <v>0</v>
      </c>
      <c r="H7008" t="b">
        <v>0</v>
      </c>
      <c r="I7008" t="s">
        <v>23</v>
      </c>
      <c r="J7008" t="s">
        <v>64</v>
      </c>
      <c r="K7008" t="s">
        <v>90</v>
      </c>
      <c r="L7008">
        <v>62416</v>
      </c>
    </row>
    <row r="7009" spans="1:12" x14ac:dyDescent="0.25">
      <c r="A7009" t="s">
        <v>82</v>
      </c>
      <c r="B7009" t="s">
        <v>91</v>
      </c>
      <c r="C7009" t="s">
        <v>21</v>
      </c>
      <c r="D7009" t="s">
        <v>29</v>
      </c>
      <c r="E7009" t="b">
        <v>1</v>
      </c>
      <c r="F7009" s="1">
        <v>45408.492465277777</v>
      </c>
      <c r="G7009" t="b">
        <v>0</v>
      </c>
      <c r="H7009" t="b">
        <v>0</v>
      </c>
      <c r="I7009" t="s">
        <v>84</v>
      </c>
      <c r="J7009" t="s">
        <v>72</v>
      </c>
      <c r="K7009" t="s">
        <v>104</v>
      </c>
      <c r="L7009">
        <v>139408</v>
      </c>
    </row>
    <row r="7010" spans="1:12" x14ac:dyDescent="0.25">
      <c r="A7010" t="s">
        <v>19</v>
      </c>
      <c r="B7010" t="s">
        <v>94</v>
      </c>
      <c r="C7010" t="s">
        <v>43</v>
      </c>
      <c r="D7010" t="s">
        <v>29</v>
      </c>
      <c r="E7010" t="b">
        <v>1</v>
      </c>
      <c r="F7010" s="1">
        <v>45560.511006944442</v>
      </c>
      <c r="G7010" t="b">
        <v>1</v>
      </c>
      <c r="H7010" t="b">
        <v>1</v>
      </c>
      <c r="I7010" t="s">
        <v>23</v>
      </c>
      <c r="J7010" t="s">
        <v>64</v>
      </c>
      <c r="K7010" t="s">
        <v>98</v>
      </c>
      <c r="L7010">
        <v>80106</v>
      </c>
    </row>
    <row r="7011" spans="1:12" x14ac:dyDescent="0.25">
      <c r="A7011" t="s">
        <v>49</v>
      </c>
      <c r="B7011" t="s">
        <v>61</v>
      </c>
      <c r="C7011" t="s">
        <v>14</v>
      </c>
      <c r="D7011" t="s">
        <v>22</v>
      </c>
      <c r="E7011" t="b">
        <v>0</v>
      </c>
      <c r="F7011" s="1">
        <v>45369.955462962957</v>
      </c>
      <c r="G7011" t="b">
        <v>1</v>
      </c>
      <c r="H7011" t="b">
        <v>1</v>
      </c>
      <c r="I7011" t="s">
        <v>51</v>
      </c>
      <c r="J7011" t="s">
        <v>72</v>
      </c>
      <c r="K7011" t="s">
        <v>126</v>
      </c>
      <c r="L7011">
        <v>81406</v>
      </c>
    </row>
    <row r="7012" spans="1:12" x14ac:dyDescent="0.25">
      <c r="A7012" t="s">
        <v>19</v>
      </c>
      <c r="B7012" t="s">
        <v>86</v>
      </c>
      <c r="C7012" t="s">
        <v>40</v>
      </c>
      <c r="D7012" t="s">
        <v>15</v>
      </c>
      <c r="E7012" t="b">
        <v>0</v>
      </c>
      <c r="F7012" s="1">
        <v>45343.668206018519</v>
      </c>
      <c r="G7012" t="b">
        <v>0</v>
      </c>
      <c r="H7012" t="b">
        <v>1</v>
      </c>
      <c r="I7012" t="s">
        <v>23</v>
      </c>
      <c r="J7012" t="s">
        <v>80</v>
      </c>
      <c r="K7012" t="s">
        <v>78</v>
      </c>
      <c r="L7012">
        <v>66097</v>
      </c>
    </row>
    <row r="7013" spans="1:12" x14ac:dyDescent="0.25">
      <c r="A7013" t="s">
        <v>45</v>
      </c>
      <c r="B7013" t="s">
        <v>76</v>
      </c>
      <c r="C7013" t="s">
        <v>14</v>
      </c>
      <c r="D7013" t="s">
        <v>15</v>
      </c>
      <c r="E7013" t="b">
        <v>0</v>
      </c>
      <c r="F7013" s="1">
        <v>45433.23128472222</v>
      </c>
      <c r="G7013" t="b">
        <v>0</v>
      </c>
      <c r="H7013" t="b">
        <v>1</v>
      </c>
      <c r="I7013" t="s">
        <v>16</v>
      </c>
      <c r="J7013" t="s">
        <v>24</v>
      </c>
      <c r="K7013" t="s">
        <v>100</v>
      </c>
      <c r="L7013">
        <v>112098</v>
      </c>
    </row>
    <row r="7014" spans="1:12" x14ac:dyDescent="0.25">
      <c r="A7014" t="s">
        <v>49</v>
      </c>
      <c r="B7014" t="s">
        <v>50</v>
      </c>
      <c r="C7014" t="s">
        <v>68</v>
      </c>
      <c r="D7014" t="s">
        <v>22</v>
      </c>
      <c r="E7014" t="b">
        <v>1</v>
      </c>
      <c r="F7014" s="1">
        <v>45522.65828703704</v>
      </c>
      <c r="G7014" t="b">
        <v>0</v>
      </c>
      <c r="H7014" t="b">
        <v>0</v>
      </c>
      <c r="I7014" t="s">
        <v>51</v>
      </c>
      <c r="J7014" t="s">
        <v>80</v>
      </c>
      <c r="K7014" t="s">
        <v>110</v>
      </c>
      <c r="L7014">
        <v>96318</v>
      </c>
    </row>
    <row r="7015" spans="1:12" x14ac:dyDescent="0.25">
      <c r="A7015" t="s">
        <v>12</v>
      </c>
      <c r="B7015" t="s">
        <v>75</v>
      </c>
      <c r="C7015" t="s">
        <v>43</v>
      </c>
      <c r="D7015" t="s">
        <v>29</v>
      </c>
      <c r="E7015" t="b">
        <v>1</v>
      </c>
      <c r="F7015" s="1">
        <v>45344.092060185183</v>
      </c>
      <c r="G7015" t="b">
        <v>1</v>
      </c>
      <c r="H7015" t="b">
        <v>0</v>
      </c>
      <c r="I7015" t="s">
        <v>16</v>
      </c>
      <c r="J7015" t="s">
        <v>52</v>
      </c>
      <c r="K7015" t="s">
        <v>58</v>
      </c>
      <c r="L7015">
        <v>118088</v>
      </c>
    </row>
    <row r="7016" spans="1:12" x14ac:dyDescent="0.25">
      <c r="A7016" t="s">
        <v>54</v>
      </c>
      <c r="B7016" t="s">
        <v>79</v>
      </c>
      <c r="C7016" t="s">
        <v>28</v>
      </c>
      <c r="D7016" t="s">
        <v>15</v>
      </c>
      <c r="E7016" t="b">
        <v>1</v>
      </c>
      <c r="F7016" s="1">
        <v>45654.279502314806</v>
      </c>
      <c r="G7016" t="b">
        <v>0</v>
      </c>
      <c r="H7016" t="b">
        <v>0</v>
      </c>
      <c r="I7016" t="s">
        <v>30</v>
      </c>
      <c r="J7016" t="s">
        <v>44</v>
      </c>
      <c r="K7016" t="s">
        <v>115</v>
      </c>
      <c r="L7016">
        <v>146149</v>
      </c>
    </row>
    <row r="7017" spans="1:12" x14ac:dyDescent="0.25">
      <c r="A7017" t="s">
        <v>26</v>
      </c>
      <c r="B7017" t="s">
        <v>33</v>
      </c>
      <c r="C7017" t="s">
        <v>28</v>
      </c>
      <c r="D7017" t="s">
        <v>22</v>
      </c>
      <c r="E7017" t="b">
        <v>1</v>
      </c>
      <c r="F7017" s="1">
        <v>45437.012384259258</v>
      </c>
      <c r="G7017" t="b">
        <v>0</v>
      </c>
      <c r="H7017" t="b">
        <v>0</v>
      </c>
      <c r="I7017" t="s">
        <v>30</v>
      </c>
      <c r="J7017" t="s">
        <v>57</v>
      </c>
      <c r="K7017" t="s">
        <v>90</v>
      </c>
      <c r="L7017">
        <v>108064</v>
      </c>
    </row>
    <row r="7018" spans="1:12" x14ac:dyDescent="0.25">
      <c r="A7018" t="s">
        <v>38</v>
      </c>
      <c r="B7018" t="s">
        <v>95</v>
      </c>
      <c r="C7018" t="s">
        <v>68</v>
      </c>
      <c r="D7018" t="s">
        <v>22</v>
      </c>
      <c r="E7018" t="b">
        <v>0</v>
      </c>
      <c r="F7018" s="1">
        <v>45505.091944444437</v>
      </c>
      <c r="G7018" t="b">
        <v>1</v>
      </c>
      <c r="H7018" t="b">
        <v>0</v>
      </c>
      <c r="I7018" t="s">
        <v>41</v>
      </c>
      <c r="J7018" t="s">
        <v>31</v>
      </c>
      <c r="K7018" t="s">
        <v>53</v>
      </c>
      <c r="L7018">
        <v>69463</v>
      </c>
    </row>
    <row r="7019" spans="1:12" x14ac:dyDescent="0.25">
      <c r="A7019" t="s">
        <v>38</v>
      </c>
      <c r="B7019" t="s">
        <v>39</v>
      </c>
      <c r="C7019" t="s">
        <v>40</v>
      </c>
      <c r="D7019" t="s">
        <v>22</v>
      </c>
      <c r="E7019" t="b">
        <v>1</v>
      </c>
      <c r="F7019" s="1">
        <v>45319.557858796303</v>
      </c>
      <c r="G7019" t="b">
        <v>0</v>
      </c>
      <c r="H7019" t="b">
        <v>0</v>
      </c>
      <c r="I7019" t="s">
        <v>41</v>
      </c>
      <c r="J7019" t="s">
        <v>70</v>
      </c>
      <c r="K7019" t="s">
        <v>104</v>
      </c>
      <c r="L7019">
        <v>76806</v>
      </c>
    </row>
    <row r="7020" spans="1:12" x14ac:dyDescent="0.25">
      <c r="A7020" t="s">
        <v>19</v>
      </c>
      <c r="B7020" t="s">
        <v>86</v>
      </c>
      <c r="C7020" t="s">
        <v>43</v>
      </c>
      <c r="D7020" t="s">
        <v>22</v>
      </c>
      <c r="E7020" t="b">
        <v>0</v>
      </c>
      <c r="F7020" s="1">
        <v>45375.107418981483</v>
      </c>
      <c r="G7020" t="b">
        <v>0</v>
      </c>
      <c r="H7020" t="b">
        <v>0</v>
      </c>
      <c r="I7020" t="s">
        <v>23</v>
      </c>
      <c r="J7020" t="s">
        <v>47</v>
      </c>
      <c r="K7020" t="s">
        <v>25</v>
      </c>
      <c r="L7020">
        <v>85448</v>
      </c>
    </row>
    <row r="7021" spans="1:12" x14ac:dyDescent="0.25">
      <c r="A7021" t="s">
        <v>49</v>
      </c>
      <c r="B7021" t="s">
        <v>61</v>
      </c>
      <c r="C7021" t="s">
        <v>40</v>
      </c>
      <c r="D7021" t="s">
        <v>15</v>
      </c>
      <c r="E7021" t="b">
        <v>1</v>
      </c>
      <c r="F7021" s="1">
        <v>45510.891909722217</v>
      </c>
      <c r="G7021" t="b">
        <v>0</v>
      </c>
      <c r="H7021" t="b">
        <v>0</v>
      </c>
      <c r="I7021" t="s">
        <v>51</v>
      </c>
      <c r="J7021" t="s">
        <v>52</v>
      </c>
      <c r="K7021" t="s">
        <v>128</v>
      </c>
      <c r="L7021">
        <v>76861</v>
      </c>
    </row>
    <row r="7022" spans="1:12" x14ac:dyDescent="0.25">
      <c r="A7022" t="s">
        <v>82</v>
      </c>
      <c r="B7022" t="s">
        <v>85</v>
      </c>
      <c r="C7022" t="s">
        <v>68</v>
      </c>
      <c r="D7022" t="s">
        <v>29</v>
      </c>
      <c r="E7022" t="b">
        <v>1</v>
      </c>
      <c r="F7022" s="1">
        <v>45507.87400462963</v>
      </c>
      <c r="G7022" t="b">
        <v>0</v>
      </c>
      <c r="H7022" t="b">
        <v>0</v>
      </c>
      <c r="I7022" t="s">
        <v>84</v>
      </c>
      <c r="J7022" t="s">
        <v>57</v>
      </c>
      <c r="K7022" t="s">
        <v>99</v>
      </c>
      <c r="L7022">
        <v>109825</v>
      </c>
    </row>
    <row r="7023" spans="1:12" x14ac:dyDescent="0.25">
      <c r="A7023" t="s">
        <v>19</v>
      </c>
      <c r="B7023" t="s">
        <v>86</v>
      </c>
      <c r="C7023" t="s">
        <v>14</v>
      </c>
      <c r="D7023" t="s">
        <v>22</v>
      </c>
      <c r="E7023" t="b">
        <v>0</v>
      </c>
      <c r="F7023" s="1">
        <v>45485.585520833331</v>
      </c>
      <c r="G7023" t="b">
        <v>1</v>
      </c>
      <c r="H7023" t="b">
        <v>0</v>
      </c>
      <c r="I7023" t="s">
        <v>23</v>
      </c>
      <c r="J7023" t="s">
        <v>44</v>
      </c>
      <c r="K7023" t="s">
        <v>106</v>
      </c>
      <c r="L7023">
        <v>69503</v>
      </c>
    </row>
    <row r="7024" spans="1:12" x14ac:dyDescent="0.25">
      <c r="A7024" t="s">
        <v>19</v>
      </c>
      <c r="B7024" t="s">
        <v>36</v>
      </c>
      <c r="C7024" t="s">
        <v>14</v>
      </c>
      <c r="D7024" t="s">
        <v>22</v>
      </c>
      <c r="E7024" t="b">
        <v>0</v>
      </c>
      <c r="F7024" s="1">
        <v>45595.491296296299</v>
      </c>
      <c r="G7024" t="b">
        <v>0</v>
      </c>
      <c r="H7024" t="b">
        <v>0</v>
      </c>
      <c r="I7024" t="s">
        <v>23</v>
      </c>
      <c r="J7024" t="s">
        <v>34</v>
      </c>
      <c r="K7024" t="s">
        <v>102</v>
      </c>
      <c r="L7024">
        <v>74706</v>
      </c>
    </row>
    <row r="7025" spans="1:12" x14ac:dyDescent="0.25">
      <c r="A7025" t="s">
        <v>82</v>
      </c>
      <c r="B7025" t="s">
        <v>83</v>
      </c>
      <c r="C7025" t="s">
        <v>28</v>
      </c>
      <c r="D7025" t="s">
        <v>15</v>
      </c>
      <c r="E7025" t="b">
        <v>1</v>
      </c>
      <c r="F7025" s="1">
        <v>45615.138136574067</v>
      </c>
      <c r="G7025" t="b">
        <v>0</v>
      </c>
      <c r="H7025" t="b">
        <v>0</v>
      </c>
      <c r="I7025" t="s">
        <v>84</v>
      </c>
      <c r="J7025" t="s">
        <v>64</v>
      </c>
      <c r="K7025" t="s">
        <v>67</v>
      </c>
      <c r="L7025">
        <v>122289</v>
      </c>
    </row>
    <row r="7026" spans="1:12" x14ac:dyDescent="0.25">
      <c r="A7026" t="s">
        <v>82</v>
      </c>
      <c r="B7026" t="s">
        <v>91</v>
      </c>
      <c r="C7026" t="s">
        <v>14</v>
      </c>
      <c r="D7026" t="s">
        <v>15</v>
      </c>
      <c r="E7026" t="b">
        <v>0</v>
      </c>
      <c r="F7026" s="1">
        <v>45336.370659722219</v>
      </c>
      <c r="G7026" t="b">
        <v>0</v>
      </c>
      <c r="H7026" t="b">
        <v>1</v>
      </c>
      <c r="I7026" t="s">
        <v>84</v>
      </c>
      <c r="J7026" t="s">
        <v>64</v>
      </c>
      <c r="K7026" t="s">
        <v>129</v>
      </c>
      <c r="L7026">
        <v>139105</v>
      </c>
    </row>
    <row r="7027" spans="1:12" x14ac:dyDescent="0.25">
      <c r="A7027" t="s">
        <v>45</v>
      </c>
      <c r="B7027" t="s">
        <v>46</v>
      </c>
      <c r="C7027" t="s">
        <v>40</v>
      </c>
      <c r="D7027" t="s">
        <v>29</v>
      </c>
      <c r="E7027" t="b">
        <v>1</v>
      </c>
      <c r="F7027" s="1">
        <v>45549.714444444442</v>
      </c>
      <c r="G7027" t="b">
        <v>1</v>
      </c>
      <c r="H7027" t="b">
        <v>1</v>
      </c>
      <c r="I7027" t="s">
        <v>16</v>
      </c>
      <c r="J7027" t="s">
        <v>72</v>
      </c>
      <c r="K7027" t="s">
        <v>53</v>
      </c>
      <c r="L7027">
        <v>98555</v>
      </c>
    </row>
    <row r="7028" spans="1:12" x14ac:dyDescent="0.25">
      <c r="A7028" t="s">
        <v>54</v>
      </c>
      <c r="B7028" t="s">
        <v>55</v>
      </c>
      <c r="C7028" t="s">
        <v>40</v>
      </c>
      <c r="D7028" t="s">
        <v>22</v>
      </c>
      <c r="E7028" t="b">
        <v>0</v>
      </c>
      <c r="F7028" s="1">
        <v>45577.759641203702</v>
      </c>
      <c r="G7028" t="b">
        <v>0</v>
      </c>
      <c r="H7028" t="b">
        <v>0</v>
      </c>
      <c r="I7028" t="s">
        <v>30</v>
      </c>
      <c r="J7028" t="s">
        <v>44</v>
      </c>
      <c r="K7028" t="s">
        <v>89</v>
      </c>
      <c r="L7028">
        <v>149990</v>
      </c>
    </row>
    <row r="7029" spans="1:12" x14ac:dyDescent="0.25">
      <c r="A7029" t="s">
        <v>19</v>
      </c>
      <c r="B7029" t="s">
        <v>20</v>
      </c>
      <c r="C7029" t="s">
        <v>21</v>
      </c>
      <c r="D7029" t="s">
        <v>15</v>
      </c>
      <c r="E7029" t="b">
        <v>0</v>
      </c>
      <c r="F7029" s="1">
        <v>45539.417430555557</v>
      </c>
      <c r="G7029" t="b">
        <v>1</v>
      </c>
      <c r="H7029" t="b">
        <v>0</v>
      </c>
      <c r="I7029" t="s">
        <v>23</v>
      </c>
      <c r="J7029" t="s">
        <v>72</v>
      </c>
      <c r="K7029" t="s">
        <v>92</v>
      </c>
      <c r="L7029">
        <v>60311</v>
      </c>
    </row>
    <row r="7030" spans="1:12" x14ac:dyDescent="0.25">
      <c r="A7030" t="s">
        <v>45</v>
      </c>
      <c r="B7030" t="s">
        <v>76</v>
      </c>
      <c r="C7030" t="s">
        <v>28</v>
      </c>
      <c r="D7030" t="s">
        <v>22</v>
      </c>
      <c r="E7030" t="b">
        <v>0</v>
      </c>
      <c r="F7030" s="1">
        <v>45314.963090277779</v>
      </c>
      <c r="G7030" t="b">
        <v>1</v>
      </c>
      <c r="H7030" t="b">
        <v>1</v>
      </c>
      <c r="I7030" t="s">
        <v>16</v>
      </c>
      <c r="J7030" t="s">
        <v>52</v>
      </c>
      <c r="K7030" t="s">
        <v>100</v>
      </c>
      <c r="L7030">
        <v>86486</v>
      </c>
    </row>
    <row r="7031" spans="1:12" x14ac:dyDescent="0.25">
      <c r="A7031" t="s">
        <v>45</v>
      </c>
      <c r="B7031" t="s">
        <v>76</v>
      </c>
      <c r="C7031" t="s">
        <v>14</v>
      </c>
      <c r="D7031" t="s">
        <v>22</v>
      </c>
      <c r="E7031" t="b">
        <v>1</v>
      </c>
      <c r="F7031" s="1">
        <v>45333.985914351862</v>
      </c>
      <c r="G7031" t="b">
        <v>1</v>
      </c>
      <c r="H7031" t="b">
        <v>1</v>
      </c>
      <c r="I7031" t="s">
        <v>16</v>
      </c>
      <c r="J7031" t="s">
        <v>34</v>
      </c>
      <c r="K7031" t="s">
        <v>98</v>
      </c>
      <c r="L7031">
        <v>81277</v>
      </c>
    </row>
    <row r="7032" spans="1:12" x14ac:dyDescent="0.25">
      <c r="A7032" t="s">
        <v>12</v>
      </c>
      <c r="B7032" t="s">
        <v>63</v>
      </c>
      <c r="C7032" t="s">
        <v>21</v>
      </c>
      <c r="D7032" t="s">
        <v>29</v>
      </c>
      <c r="E7032" t="b">
        <v>1</v>
      </c>
      <c r="F7032" s="1">
        <v>45572.840474537043</v>
      </c>
      <c r="G7032" t="b">
        <v>0</v>
      </c>
      <c r="H7032" t="b">
        <v>0</v>
      </c>
      <c r="I7032" t="s">
        <v>16</v>
      </c>
      <c r="J7032" t="s">
        <v>44</v>
      </c>
      <c r="K7032" t="s">
        <v>122</v>
      </c>
      <c r="L7032">
        <v>137744</v>
      </c>
    </row>
    <row r="7033" spans="1:12" x14ac:dyDescent="0.25">
      <c r="A7033" t="s">
        <v>12</v>
      </c>
      <c r="B7033" t="s">
        <v>63</v>
      </c>
      <c r="C7033" t="s">
        <v>21</v>
      </c>
      <c r="D7033" t="s">
        <v>22</v>
      </c>
      <c r="E7033" t="b">
        <v>1</v>
      </c>
      <c r="F7033" s="1">
        <v>45401.208726851852</v>
      </c>
      <c r="G7033" t="b">
        <v>0</v>
      </c>
      <c r="H7033" t="b">
        <v>1</v>
      </c>
      <c r="I7033" t="s">
        <v>16</v>
      </c>
      <c r="J7033" t="s">
        <v>72</v>
      </c>
      <c r="K7033" t="s">
        <v>125</v>
      </c>
      <c r="L7033">
        <v>140475</v>
      </c>
    </row>
    <row r="7034" spans="1:12" x14ac:dyDescent="0.25">
      <c r="A7034" t="s">
        <v>19</v>
      </c>
      <c r="B7034" t="s">
        <v>20</v>
      </c>
      <c r="C7034" t="s">
        <v>43</v>
      </c>
      <c r="D7034" t="s">
        <v>22</v>
      </c>
      <c r="E7034" t="b">
        <v>1</v>
      </c>
      <c r="F7034" s="1">
        <v>45412.136307870373</v>
      </c>
      <c r="G7034" t="b">
        <v>1</v>
      </c>
      <c r="H7034" t="b">
        <v>0</v>
      </c>
      <c r="I7034" t="s">
        <v>23</v>
      </c>
      <c r="J7034" t="s">
        <v>47</v>
      </c>
      <c r="K7034" t="s">
        <v>60</v>
      </c>
      <c r="L7034">
        <v>86184</v>
      </c>
    </row>
    <row r="7035" spans="1:12" x14ac:dyDescent="0.25">
      <c r="A7035" t="s">
        <v>19</v>
      </c>
      <c r="B7035" t="s">
        <v>86</v>
      </c>
      <c r="C7035" t="s">
        <v>28</v>
      </c>
      <c r="D7035" t="s">
        <v>29</v>
      </c>
      <c r="E7035" t="b">
        <v>0</v>
      </c>
      <c r="F7035" s="1">
        <v>45569.785451388889</v>
      </c>
      <c r="G7035" t="b">
        <v>1</v>
      </c>
      <c r="H7035" t="b">
        <v>0</v>
      </c>
      <c r="I7035" t="s">
        <v>23</v>
      </c>
      <c r="J7035" t="s">
        <v>72</v>
      </c>
      <c r="K7035" t="s">
        <v>120</v>
      </c>
      <c r="L7035">
        <v>73124</v>
      </c>
    </row>
    <row r="7036" spans="1:12" x14ac:dyDescent="0.25">
      <c r="A7036" t="s">
        <v>26</v>
      </c>
      <c r="B7036" t="s">
        <v>27</v>
      </c>
      <c r="C7036" t="s">
        <v>14</v>
      </c>
      <c r="D7036" t="s">
        <v>22</v>
      </c>
      <c r="E7036" t="b">
        <v>1</v>
      </c>
      <c r="F7036" s="1">
        <v>45490.67560185185</v>
      </c>
      <c r="G7036" t="b">
        <v>0</v>
      </c>
      <c r="H7036" t="b">
        <v>1</v>
      </c>
      <c r="I7036" t="s">
        <v>30</v>
      </c>
      <c r="J7036" t="s">
        <v>52</v>
      </c>
      <c r="K7036" t="s">
        <v>69</v>
      </c>
      <c r="L7036">
        <v>98182</v>
      </c>
    </row>
    <row r="7037" spans="1:12" x14ac:dyDescent="0.25">
      <c r="A7037" t="s">
        <v>12</v>
      </c>
      <c r="B7037" t="s">
        <v>13</v>
      </c>
      <c r="C7037" t="s">
        <v>21</v>
      </c>
      <c r="D7037" t="s">
        <v>29</v>
      </c>
      <c r="E7037" t="b">
        <v>0</v>
      </c>
      <c r="F7037" s="1">
        <v>45452.907581018517</v>
      </c>
      <c r="G7037" t="b">
        <v>1</v>
      </c>
      <c r="H7037" t="b">
        <v>0</v>
      </c>
      <c r="I7037" t="s">
        <v>16</v>
      </c>
      <c r="J7037" t="s">
        <v>72</v>
      </c>
      <c r="K7037" t="s">
        <v>97</v>
      </c>
      <c r="L7037">
        <v>120211</v>
      </c>
    </row>
    <row r="7038" spans="1:12" x14ac:dyDescent="0.25">
      <c r="A7038" t="s">
        <v>82</v>
      </c>
      <c r="B7038" t="s">
        <v>85</v>
      </c>
      <c r="C7038" t="s">
        <v>21</v>
      </c>
      <c r="D7038" t="s">
        <v>15</v>
      </c>
      <c r="E7038" t="b">
        <v>1</v>
      </c>
      <c r="F7038" s="1">
        <v>45620.044606481482</v>
      </c>
      <c r="G7038" t="b">
        <v>1</v>
      </c>
      <c r="H7038" t="b">
        <v>1</v>
      </c>
      <c r="I7038" t="s">
        <v>84</v>
      </c>
      <c r="J7038" t="s">
        <v>66</v>
      </c>
      <c r="K7038" t="s">
        <v>69</v>
      </c>
      <c r="L7038">
        <v>133229</v>
      </c>
    </row>
    <row r="7039" spans="1:12" x14ac:dyDescent="0.25">
      <c r="A7039" t="s">
        <v>26</v>
      </c>
      <c r="B7039" t="s">
        <v>33</v>
      </c>
      <c r="C7039" t="s">
        <v>28</v>
      </c>
      <c r="D7039" t="s">
        <v>22</v>
      </c>
      <c r="E7039" t="b">
        <v>0</v>
      </c>
      <c r="F7039" s="1">
        <v>45425.666296296287</v>
      </c>
      <c r="G7039" t="b">
        <v>0</v>
      </c>
      <c r="H7039" t="b">
        <v>1</v>
      </c>
      <c r="I7039" t="s">
        <v>30</v>
      </c>
      <c r="J7039" t="s">
        <v>80</v>
      </c>
      <c r="K7039" t="s">
        <v>119</v>
      </c>
      <c r="L7039">
        <v>112742</v>
      </c>
    </row>
    <row r="7040" spans="1:12" x14ac:dyDescent="0.25">
      <c r="A7040" t="s">
        <v>45</v>
      </c>
      <c r="B7040" t="s">
        <v>76</v>
      </c>
      <c r="C7040" t="s">
        <v>40</v>
      </c>
      <c r="D7040" t="s">
        <v>15</v>
      </c>
      <c r="E7040" t="b">
        <v>1</v>
      </c>
      <c r="F7040" s="1">
        <v>45648.469756944447</v>
      </c>
      <c r="G7040" t="b">
        <v>0</v>
      </c>
      <c r="H7040" t="b">
        <v>0</v>
      </c>
      <c r="I7040" t="s">
        <v>16</v>
      </c>
      <c r="J7040" t="s">
        <v>47</v>
      </c>
      <c r="K7040" t="s">
        <v>99</v>
      </c>
      <c r="L7040">
        <v>108864</v>
      </c>
    </row>
    <row r="7041" spans="1:12" x14ac:dyDescent="0.25">
      <c r="A7041" t="s">
        <v>19</v>
      </c>
      <c r="B7041" t="s">
        <v>36</v>
      </c>
      <c r="C7041" t="s">
        <v>14</v>
      </c>
      <c r="D7041" t="s">
        <v>15</v>
      </c>
      <c r="E7041" t="b">
        <v>1</v>
      </c>
      <c r="F7041" s="1">
        <v>45398.820902777778</v>
      </c>
      <c r="G7041" t="b">
        <v>1</v>
      </c>
      <c r="H7041" t="b">
        <v>1</v>
      </c>
      <c r="I7041" t="s">
        <v>23</v>
      </c>
      <c r="J7041" t="s">
        <v>66</v>
      </c>
      <c r="K7041" t="s">
        <v>62</v>
      </c>
      <c r="L7041">
        <v>73651</v>
      </c>
    </row>
    <row r="7042" spans="1:12" x14ac:dyDescent="0.25">
      <c r="A7042" t="s">
        <v>26</v>
      </c>
      <c r="B7042" t="s">
        <v>27</v>
      </c>
      <c r="C7042" t="s">
        <v>14</v>
      </c>
      <c r="D7042" t="s">
        <v>22</v>
      </c>
      <c r="E7042" t="b">
        <v>0</v>
      </c>
      <c r="F7042" s="1">
        <v>45544.099016203712</v>
      </c>
      <c r="G7042" t="b">
        <v>1</v>
      </c>
      <c r="H7042" t="b">
        <v>1</v>
      </c>
      <c r="I7042" t="s">
        <v>30</v>
      </c>
      <c r="J7042" t="s">
        <v>66</v>
      </c>
      <c r="K7042" t="s">
        <v>90</v>
      </c>
      <c r="L7042">
        <v>111233</v>
      </c>
    </row>
    <row r="7043" spans="1:12" x14ac:dyDescent="0.25">
      <c r="A7043" t="s">
        <v>19</v>
      </c>
      <c r="B7043" t="s">
        <v>36</v>
      </c>
      <c r="C7043" t="s">
        <v>43</v>
      </c>
      <c r="D7043" t="s">
        <v>22</v>
      </c>
      <c r="E7043" t="b">
        <v>1</v>
      </c>
      <c r="F7043" s="1">
        <v>45510.055219907408</v>
      </c>
      <c r="G7043" t="b">
        <v>1</v>
      </c>
      <c r="H7043" t="b">
        <v>0</v>
      </c>
      <c r="I7043" t="s">
        <v>23</v>
      </c>
      <c r="J7043" t="s">
        <v>66</v>
      </c>
      <c r="K7043" t="s">
        <v>120</v>
      </c>
      <c r="L7043">
        <v>76543</v>
      </c>
    </row>
    <row r="7044" spans="1:12" x14ac:dyDescent="0.25">
      <c r="A7044" t="s">
        <v>38</v>
      </c>
      <c r="B7044" t="s">
        <v>39</v>
      </c>
      <c r="C7044" t="s">
        <v>21</v>
      </c>
      <c r="D7044" t="s">
        <v>22</v>
      </c>
      <c r="E7044" t="b">
        <v>1</v>
      </c>
      <c r="F7044" s="1">
        <v>45426.69226851852</v>
      </c>
      <c r="G7044" t="b">
        <v>0</v>
      </c>
      <c r="H7044" t="b">
        <v>0</v>
      </c>
      <c r="I7044" t="s">
        <v>41</v>
      </c>
      <c r="J7044" t="s">
        <v>31</v>
      </c>
      <c r="K7044" t="s">
        <v>117</v>
      </c>
      <c r="L7044">
        <v>92567</v>
      </c>
    </row>
    <row r="7045" spans="1:12" x14ac:dyDescent="0.25">
      <c r="A7045" t="s">
        <v>19</v>
      </c>
      <c r="B7045" t="s">
        <v>20</v>
      </c>
      <c r="C7045" t="s">
        <v>14</v>
      </c>
      <c r="D7045" t="s">
        <v>22</v>
      </c>
      <c r="E7045" t="b">
        <v>0</v>
      </c>
      <c r="F7045" s="1">
        <v>45587.597245370373</v>
      </c>
      <c r="G7045" t="b">
        <v>1</v>
      </c>
      <c r="H7045" t="b">
        <v>0</v>
      </c>
      <c r="I7045" t="s">
        <v>23</v>
      </c>
      <c r="J7045" t="s">
        <v>52</v>
      </c>
      <c r="K7045" t="s">
        <v>25</v>
      </c>
      <c r="L7045">
        <v>65343</v>
      </c>
    </row>
    <row r="7046" spans="1:12" x14ac:dyDescent="0.25">
      <c r="A7046" t="s">
        <v>19</v>
      </c>
      <c r="B7046" t="s">
        <v>20</v>
      </c>
      <c r="C7046" t="s">
        <v>43</v>
      </c>
      <c r="D7046" t="s">
        <v>15</v>
      </c>
      <c r="E7046" t="b">
        <v>0</v>
      </c>
      <c r="F7046" s="1">
        <v>45454.162222222221</v>
      </c>
      <c r="G7046" t="b">
        <v>0</v>
      </c>
      <c r="H7046" t="b">
        <v>1</v>
      </c>
      <c r="I7046" t="s">
        <v>23</v>
      </c>
      <c r="J7046" t="s">
        <v>80</v>
      </c>
      <c r="K7046" t="s">
        <v>128</v>
      </c>
      <c r="L7046">
        <v>88603</v>
      </c>
    </row>
    <row r="7047" spans="1:12" x14ac:dyDescent="0.25">
      <c r="A7047" t="s">
        <v>19</v>
      </c>
      <c r="B7047" t="s">
        <v>94</v>
      </c>
      <c r="C7047" t="s">
        <v>68</v>
      </c>
      <c r="D7047" t="s">
        <v>22</v>
      </c>
      <c r="E7047" t="b">
        <v>1</v>
      </c>
      <c r="F7047" s="1">
        <v>45458.769525462973</v>
      </c>
      <c r="G7047" t="b">
        <v>0</v>
      </c>
      <c r="H7047" t="b">
        <v>0</v>
      </c>
      <c r="I7047" t="s">
        <v>23</v>
      </c>
      <c r="J7047" t="s">
        <v>72</v>
      </c>
      <c r="K7047" t="s">
        <v>106</v>
      </c>
      <c r="L7047">
        <v>87907</v>
      </c>
    </row>
    <row r="7048" spans="1:12" x14ac:dyDescent="0.25">
      <c r="A7048" t="s">
        <v>45</v>
      </c>
      <c r="B7048" t="s">
        <v>46</v>
      </c>
      <c r="C7048" t="s">
        <v>21</v>
      </c>
      <c r="D7048" t="s">
        <v>22</v>
      </c>
      <c r="E7048" t="b">
        <v>1</v>
      </c>
      <c r="F7048" s="1">
        <v>45361.190324074072</v>
      </c>
      <c r="G7048" t="b">
        <v>1</v>
      </c>
      <c r="H7048" t="b">
        <v>1</v>
      </c>
      <c r="I7048" t="s">
        <v>16</v>
      </c>
      <c r="J7048" t="s">
        <v>17</v>
      </c>
      <c r="K7048" t="s">
        <v>69</v>
      </c>
      <c r="L7048">
        <v>96876</v>
      </c>
    </row>
    <row r="7049" spans="1:12" x14ac:dyDescent="0.25">
      <c r="A7049" t="s">
        <v>49</v>
      </c>
      <c r="B7049" t="s">
        <v>108</v>
      </c>
      <c r="C7049" t="s">
        <v>68</v>
      </c>
      <c r="D7049" t="s">
        <v>22</v>
      </c>
      <c r="E7049" t="b">
        <v>0</v>
      </c>
      <c r="F7049" s="1">
        <v>45509.317546296297</v>
      </c>
      <c r="G7049" t="b">
        <v>1</v>
      </c>
      <c r="H7049" t="b">
        <v>0</v>
      </c>
      <c r="I7049" t="s">
        <v>51</v>
      </c>
      <c r="J7049" t="s">
        <v>70</v>
      </c>
      <c r="K7049" t="s">
        <v>98</v>
      </c>
      <c r="L7049">
        <v>80304</v>
      </c>
    </row>
    <row r="7050" spans="1:12" x14ac:dyDescent="0.25">
      <c r="A7050" t="s">
        <v>19</v>
      </c>
      <c r="B7050" t="s">
        <v>20</v>
      </c>
      <c r="C7050" t="s">
        <v>40</v>
      </c>
      <c r="D7050" t="s">
        <v>15</v>
      </c>
      <c r="E7050" t="b">
        <v>0</v>
      </c>
      <c r="F7050" s="1">
        <v>45654.262812499997</v>
      </c>
      <c r="G7050" t="b">
        <v>0</v>
      </c>
      <c r="H7050" t="b">
        <v>1</v>
      </c>
      <c r="I7050" t="s">
        <v>23</v>
      </c>
      <c r="J7050" t="s">
        <v>47</v>
      </c>
      <c r="K7050" t="s">
        <v>113</v>
      </c>
      <c r="L7050">
        <v>69695</v>
      </c>
    </row>
    <row r="7051" spans="1:12" x14ac:dyDescent="0.25">
      <c r="A7051" t="s">
        <v>82</v>
      </c>
      <c r="B7051" t="s">
        <v>85</v>
      </c>
      <c r="C7051" t="s">
        <v>21</v>
      </c>
      <c r="D7051" t="s">
        <v>15</v>
      </c>
      <c r="E7051" t="b">
        <v>0</v>
      </c>
      <c r="F7051" s="1">
        <v>45505.885196759264</v>
      </c>
      <c r="G7051" t="b">
        <v>1</v>
      </c>
      <c r="H7051" t="b">
        <v>0</v>
      </c>
      <c r="I7051" t="s">
        <v>84</v>
      </c>
      <c r="J7051" t="s">
        <v>44</v>
      </c>
      <c r="K7051" t="s">
        <v>74</v>
      </c>
      <c r="L7051">
        <v>134451</v>
      </c>
    </row>
    <row r="7052" spans="1:12" x14ac:dyDescent="0.25">
      <c r="A7052" t="s">
        <v>54</v>
      </c>
      <c r="B7052" t="s">
        <v>79</v>
      </c>
      <c r="C7052" t="s">
        <v>21</v>
      </c>
      <c r="D7052" t="s">
        <v>29</v>
      </c>
      <c r="E7052" t="b">
        <v>0</v>
      </c>
      <c r="F7052" s="1">
        <v>45655.019675925927</v>
      </c>
      <c r="G7052" t="b">
        <v>1</v>
      </c>
      <c r="H7052" t="b">
        <v>0</v>
      </c>
      <c r="I7052" t="s">
        <v>30</v>
      </c>
      <c r="J7052" t="s">
        <v>70</v>
      </c>
      <c r="K7052" t="s">
        <v>125</v>
      </c>
      <c r="L7052">
        <v>144695</v>
      </c>
    </row>
    <row r="7053" spans="1:12" x14ac:dyDescent="0.25">
      <c r="A7053" t="s">
        <v>45</v>
      </c>
      <c r="B7053" t="s">
        <v>46</v>
      </c>
      <c r="C7053" t="s">
        <v>28</v>
      </c>
      <c r="D7053" t="s">
        <v>22</v>
      </c>
      <c r="E7053" t="b">
        <v>0</v>
      </c>
      <c r="F7053" s="1">
        <v>45617.242719907408</v>
      </c>
      <c r="G7053" t="b">
        <v>0</v>
      </c>
      <c r="H7053" t="b">
        <v>1</v>
      </c>
      <c r="I7053" t="s">
        <v>16</v>
      </c>
      <c r="J7053" t="s">
        <v>24</v>
      </c>
      <c r="K7053" t="s">
        <v>35</v>
      </c>
      <c r="L7053">
        <v>95240</v>
      </c>
    </row>
    <row r="7054" spans="1:12" x14ac:dyDescent="0.25">
      <c r="A7054" t="s">
        <v>54</v>
      </c>
      <c r="B7054" t="s">
        <v>55</v>
      </c>
      <c r="C7054" t="s">
        <v>43</v>
      </c>
      <c r="D7054" t="s">
        <v>15</v>
      </c>
      <c r="E7054" t="b">
        <v>0</v>
      </c>
      <c r="F7054" s="1">
        <v>45309.98909722222</v>
      </c>
      <c r="G7054" t="b">
        <v>1</v>
      </c>
      <c r="H7054" t="b">
        <v>1</v>
      </c>
      <c r="I7054" t="s">
        <v>30</v>
      </c>
      <c r="J7054" t="s">
        <v>47</v>
      </c>
      <c r="K7054" t="s">
        <v>98</v>
      </c>
      <c r="L7054">
        <v>136839</v>
      </c>
    </row>
    <row r="7055" spans="1:12" x14ac:dyDescent="0.25">
      <c r="A7055" t="s">
        <v>19</v>
      </c>
      <c r="B7055" t="s">
        <v>36</v>
      </c>
      <c r="C7055" t="s">
        <v>21</v>
      </c>
      <c r="D7055" t="s">
        <v>15</v>
      </c>
      <c r="E7055" t="b">
        <v>0</v>
      </c>
      <c r="F7055" s="1">
        <v>45340.764305555553</v>
      </c>
      <c r="G7055" t="b">
        <v>0</v>
      </c>
      <c r="H7055" t="b">
        <v>1</v>
      </c>
      <c r="I7055" t="s">
        <v>23</v>
      </c>
      <c r="J7055" t="s">
        <v>72</v>
      </c>
      <c r="K7055" t="s">
        <v>104</v>
      </c>
      <c r="L7055">
        <v>70395</v>
      </c>
    </row>
    <row r="7056" spans="1:12" x14ac:dyDescent="0.25">
      <c r="A7056" t="s">
        <v>26</v>
      </c>
      <c r="B7056" t="s">
        <v>27</v>
      </c>
      <c r="C7056" t="s">
        <v>21</v>
      </c>
      <c r="D7056" t="s">
        <v>15</v>
      </c>
      <c r="E7056" t="b">
        <v>1</v>
      </c>
      <c r="F7056" s="1">
        <v>45306.165138888893</v>
      </c>
      <c r="G7056" t="b">
        <v>0</v>
      </c>
      <c r="H7056" t="b">
        <v>1</v>
      </c>
      <c r="I7056" t="s">
        <v>30</v>
      </c>
      <c r="J7056" t="s">
        <v>17</v>
      </c>
      <c r="K7056" t="s">
        <v>32</v>
      </c>
      <c r="L7056">
        <v>101147</v>
      </c>
    </row>
    <row r="7057" spans="1:12" x14ac:dyDescent="0.25">
      <c r="A7057" t="s">
        <v>49</v>
      </c>
      <c r="B7057" t="s">
        <v>108</v>
      </c>
      <c r="C7057" t="s">
        <v>43</v>
      </c>
      <c r="D7057" t="s">
        <v>15</v>
      </c>
      <c r="E7057" t="b">
        <v>0</v>
      </c>
      <c r="F7057" s="1">
        <v>45409.160821759258</v>
      </c>
      <c r="G7057" t="b">
        <v>0</v>
      </c>
      <c r="H7057" t="b">
        <v>1</v>
      </c>
      <c r="I7057" t="s">
        <v>51</v>
      </c>
      <c r="J7057" t="s">
        <v>24</v>
      </c>
      <c r="K7057" t="s">
        <v>119</v>
      </c>
      <c r="L7057">
        <v>74187</v>
      </c>
    </row>
    <row r="7058" spans="1:12" x14ac:dyDescent="0.25">
      <c r="A7058" t="s">
        <v>49</v>
      </c>
      <c r="B7058" t="s">
        <v>61</v>
      </c>
      <c r="C7058" t="s">
        <v>28</v>
      </c>
      <c r="D7058" t="s">
        <v>29</v>
      </c>
      <c r="E7058" t="b">
        <v>0</v>
      </c>
      <c r="F7058" s="1">
        <v>45297.114050925928</v>
      </c>
      <c r="G7058" t="b">
        <v>0</v>
      </c>
      <c r="H7058" t="b">
        <v>0</v>
      </c>
      <c r="I7058" t="s">
        <v>51</v>
      </c>
      <c r="J7058" t="s">
        <v>70</v>
      </c>
      <c r="K7058" t="s">
        <v>101</v>
      </c>
      <c r="L7058">
        <v>94739</v>
      </c>
    </row>
    <row r="7059" spans="1:12" x14ac:dyDescent="0.25">
      <c r="A7059" t="s">
        <v>26</v>
      </c>
      <c r="B7059" t="s">
        <v>33</v>
      </c>
      <c r="C7059" t="s">
        <v>43</v>
      </c>
      <c r="D7059" t="s">
        <v>15</v>
      </c>
      <c r="E7059" t="b">
        <v>0</v>
      </c>
      <c r="F7059" s="1">
        <v>45323.226701388892</v>
      </c>
      <c r="G7059" t="b">
        <v>1</v>
      </c>
      <c r="H7059" t="b">
        <v>0</v>
      </c>
      <c r="I7059" t="s">
        <v>30</v>
      </c>
      <c r="J7059" t="s">
        <v>80</v>
      </c>
      <c r="K7059" t="s">
        <v>35</v>
      </c>
      <c r="L7059">
        <v>115673</v>
      </c>
    </row>
    <row r="7060" spans="1:12" x14ac:dyDescent="0.25">
      <c r="A7060" t="s">
        <v>54</v>
      </c>
      <c r="B7060" t="s">
        <v>79</v>
      </c>
      <c r="C7060" t="s">
        <v>28</v>
      </c>
      <c r="D7060" t="s">
        <v>22</v>
      </c>
      <c r="E7060" t="b">
        <v>1</v>
      </c>
      <c r="F7060" s="1">
        <v>45655.938240740739</v>
      </c>
      <c r="G7060" t="b">
        <v>0</v>
      </c>
      <c r="H7060" t="b">
        <v>1</v>
      </c>
      <c r="I7060" t="s">
        <v>30</v>
      </c>
      <c r="J7060" t="s">
        <v>64</v>
      </c>
      <c r="K7060" t="s">
        <v>118</v>
      </c>
      <c r="L7060">
        <v>138854</v>
      </c>
    </row>
    <row r="7061" spans="1:12" x14ac:dyDescent="0.25">
      <c r="A7061" t="s">
        <v>49</v>
      </c>
      <c r="B7061" t="s">
        <v>61</v>
      </c>
      <c r="C7061" t="s">
        <v>28</v>
      </c>
      <c r="D7061" t="s">
        <v>29</v>
      </c>
      <c r="E7061" t="b">
        <v>0</v>
      </c>
      <c r="F7061" s="1">
        <v>45440.461481481478</v>
      </c>
      <c r="G7061" t="b">
        <v>0</v>
      </c>
      <c r="H7061" t="b">
        <v>0</v>
      </c>
      <c r="I7061" t="s">
        <v>51</v>
      </c>
      <c r="J7061" t="s">
        <v>80</v>
      </c>
      <c r="K7061" t="s">
        <v>105</v>
      </c>
      <c r="L7061">
        <v>93182</v>
      </c>
    </row>
    <row r="7062" spans="1:12" x14ac:dyDescent="0.25">
      <c r="A7062" t="s">
        <v>12</v>
      </c>
      <c r="B7062" t="s">
        <v>63</v>
      </c>
      <c r="C7062" t="s">
        <v>21</v>
      </c>
      <c r="D7062" t="s">
        <v>15</v>
      </c>
      <c r="E7062" t="b">
        <v>1</v>
      </c>
      <c r="F7062" s="1">
        <v>45524.310266203713</v>
      </c>
      <c r="G7062" t="b">
        <v>0</v>
      </c>
      <c r="H7062" t="b">
        <v>0</v>
      </c>
      <c r="I7062" t="s">
        <v>16</v>
      </c>
      <c r="J7062" t="s">
        <v>64</v>
      </c>
      <c r="K7062" t="s">
        <v>42</v>
      </c>
      <c r="L7062">
        <v>139907</v>
      </c>
    </row>
    <row r="7063" spans="1:12" x14ac:dyDescent="0.25">
      <c r="A7063" t="s">
        <v>26</v>
      </c>
      <c r="B7063" t="s">
        <v>27</v>
      </c>
      <c r="C7063" t="s">
        <v>28</v>
      </c>
      <c r="D7063" t="s">
        <v>15</v>
      </c>
      <c r="E7063" t="b">
        <v>1</v>
      </c>
      <c r="F7063" s="1">
        <v>45401.402766203697</v>
      </c>
      <c r="G7063" t="b">
        <v>1</v>
      </c>
      <c r="H7063" t="b">
        <v>0</v>
      </c>
      <c r="I7063" t="s">
        <v>30</v>
      </c>
      <c r="J7063" t="s">
        <v>34</v>
      </c>
      <c r="K7063" t="s">
        <v>115</v>
      </c>
      <c r="L7063">
        <v>113534</v>
      </c>
    </row>
    <row r="7064" spans="1:12" x14ac:dyDescent="0.25">
      <c r="A7064" t="s">
        <v>26</v>
      </c>
      <c r="B7064" t="s">
        <v>27</v>
      </c>
      <c r="C7064" t="s">
        <v>43</v>
      </c>
      <c r="D7064" t="s">
        <v>22</v>
      </c>
      <c r="E7064" t="b">
        <v>0</v>
      </c>
      <c r="F7064" s="1">
        <v>45398.833055555559</v>
      </c>
      <c r="G7064" t="b">
        <v>1</v>
      </c>
      <c r="H7064" t="b">
        <v>0</v>
      </c>
      <c r="I7064" t="s">
        <v>30</v>
      </c>
      <c r="J7064" t="s">
        <v>72</v>
      </c>
      <c r="K7064" t="s">
        <v>113</v>
      </c>
      <c r="L7064">
        <v>113680</v>
      </c>
    </row>
    <row r="7065" spans="1:12" x14ac:dyDescent="0.25">
      <c r="A7065" t="s">
        <v>82</v>
      </c>
      <c r="B7065" t="s">
        <v>83</v>
      </c>
      <c r="C7065" t="s">
        <v>43</v>
      </c>
      <c r="D7065" t="s">
        <v>15</v>
      </c>
      <c r="E7065" t="b">
        <v>1</v>
      </c>
      <c r="F7065" s="1">
        <v>45624.845462962963</v>
      </c>
      <c r="G7065" t="b">
        <v>1</v>
      </c>
      <c r="H7065" t="b">
        <v>1</v>
      </c>
      <c r="I7065" t="s">
        <v>84</v>
      </c>
      <c r="J7065" t="s">
        <v>57</v>
      </c>
      <c r="K7065" t="s">
        <v>113</v>
      </c>
      <c r="L7065">
        <v>137947</v>
      </c>
    </row>
    <row r="7066" spans="1:12" x14ac:dyDescent="0.25">
      <c r="A7066" t="s">
        <v>82</v>
      </c>
      <c r="B7066" t="s">
        <v>91</v>
      </c>
      <c r="C7066" t="s">
        <v>21</v>
      </c>
      <c r="D7066" t="s">
        <v>15</v>
      </c>
      <c r="E7066" t="b">
        <v>0</v>
      </c>
      <c r="F7066" s="1">
        <v>45371.75341435185</v>
      </c>
      <c r="G7066" t="b">
        <v>0</v>
      </c>
      <c r="H7066" t="b">
        <v>0</v>
      </c>
      <c r="I7066" t="s">
        <v>84</v>
      </c>
      <c r="J7066" t="s">
        <v>66</v>
      </c>
      <c r="K7066" t="s">
        <v>25</v>
      </c>
      <c r="L7066">
        <v>138739</v>
      </c>
    </row>
    <row r="7067" spans="1:12" x14ac:dyDescent="0.25">
      <c r="A7067" t="s">
        <v>26</v>
      </c>
      <c r="B7067" t="s">
        <v>71</v>
      </c>
      <c r="C7067" t="s">
        <v>68</v>
      </c>
      <c r="D7067" t="s">
        <v>15</v>
      </c>
      <c r="E7067" t="b">
        <v>0</v>
      </c>
      <c r="F7067" s="1">
        <v>45587.374884259261</v>
      </c>
      <c r="G7067" t="b">
        <v>0</v>
      </c>
      <c r="H7067" t="b">
        <v>0</v>
      </c>
      <c r="I7067" t="s">
        <v>30</v>
      </c>
      <c r="J7067" t="s">
        <v>47</v>
      </c>
      <c r="K7067" t="s">
        <v>125</v>
      </c>
      <c r="L7067">
        <v>90975</v>
      </c>
    </row>
    <row r="7068" spans="1:12" x14ac:dyDescent="0.25">
      <c r="A7068" t="s">
        <v>38</v>
      </c>
      <c r="B7068" t="s">
        <v>39</v>
      </c>
      <c r="C7068" t="s">
        <v>28</v>
      </c>
      <c r="D7068" t="s">
        <v>15</v>
      </c>
      <c r="E7068" t="b">
        <v>0</v>
      </c>
      <c r="F7068" s="1">
        <v>45386.779004629629</v>
      </c>
      <c r="G7068" t="b">
        <v>1</v>
      </c>
      <c r="H7068" t="b">
        <v>0</v>
      </c>
      <c r="I7068" t="s">
        <v>41</v>
      </c>
      <c r="J7068" t="s">
        <v>80</v>
      </c>
      <c r="K7068" t="s">
        <v>97</v>
      </c>
      <c r="L7068">
        <v>78054</v>
      </c>
    </row>
    <row r="7069" spans="1:12" x14ac:dyDescent="0.25">
      <c r="A7069" t="s">
        <v>12</v>
      </c>
      <c r="B7069" t="s">
        <v>75</v>
      </c>
      <c r="C7069" t="s">
        <v>43</v>
      </c>
      <c r="D7069" t="s">
        <v>15</v>
      </c>
      <c r="E7069" t="b">
        <v>1</v>
      </c>
      <c r="F7069" s="1">
        <v>45402.205393518518</v>
      </c>
      <c r="G7069" t="b">
        <v>1</v>
      </c>
      <c r="H7069" t="b">
        <v>1</v>
      </c>
      <c r="I7069" t="s">
        <v>16</v>
      </c>
      <c r="J7069" t="s">
        <v>64</v>
      </c>
      <c r="K7069" t="s">
        <v>67</v>
      </c>
      <c r="L7069">
        <v>143840</v>
      </c>
    </row>
    <row r="7070" spans="1:12" x14ac:dyDescent="0.25">
      <c r="A7070" t="s">
        <v>49</v>
      </c>
      <c r="B7070" t="s">
        <v>61</v>
      </c>
      <c r="C7070" t="s">
        <v>28</v>
      </c>
      <c r="D7070" t="s">
        <v>29</v>
      </c>
      <c r="E7070" t="b">
        <v>1</v>
      </c>
      <c r="F7070" s="1">
        <v>45635.671585648153</v>
      </c>
      <c r="G7070" t="b">
        <v>0</v>
      </c>
      <c r="H7070" t="b">
        <v>1</v>
      </c>
      <c r="I7070" t="s">
        <v>51</v>
      </c>
      <c r="J7070" t="s">
        <v>24</v>
      </c>
      <c r="K7070" t="s">
        <v>125</v>
      </c>
      <c r="L7070">
        <v>83759</v>
      </c>
    </row>
    <row r="7071" spans="1:12" x14ac:dyDescent="0.25">
      <c r="A7071" t="s">
        <v>26</v>
      </c>
      <c r="B7071" t="s">
        <v>33</v>
      </c>
      <c r="C7071" t="s">
        <v>68</v>
      </c>
      <c r="D7071" t="s">
        <v>15</v>
      </c>
      <c r="E7071" t="b">
        <v>1</v>
      </c>
      <c r="F7071" s="1">
        <v>45527.141296296293</v>
      </c>
      <c r="G7071" t="b">
        <v>1</v>
      </c>
      <c r="H7071" t="b">
        <v>1</v>
      </c>
      <c r="I7071" t="s">
        <v>30</v>
      </c>
      <c r="J7071" t="s">
        <v>64</v>
      </c>
      <c r="K7071" t="s">
        <v>96</v>
      </c>
      <c r="L7071">
        <v>122794</v>
      </c>
    </row>
    <row r="7072" spans="1:12" x14ac:dyDescent="0.25">
      <c r="A7072" t="s">
        <v>82</v>
      </c>
      <c r="B7072" t="s">
        <v>85</v>
      </c>
      <c r="C7072" t="s">
        <v>14</v>
      </c>
      <c r="D7072" t="s">
        <v>15</v>
      </c>
      <c r="E7072" t="b">
        <v>1</v>
      </c>
      <c r="F7072" s="1">
        <v>45374.375393518523</v>
      </c>
      <c r="G7072" t="b">
        <v>1</v>
      </c>
      <c r="H7072" t="b">
        <v>1</v>
      </c>
      <c r="I7072" t="s">
        <v>84</v>
      </c>
      <c r="J7072" t="s">
        <v>64</v>
      </c>
      <c r="K7072" t="s">
        <v>48</v>
      </c>
      <c r="L7072">
        <v>129310</v>
      </c>
    </row>
    <row r="7073" spans="1:12" x14ac:dyDescent="0.25">
      <c r="A7073" t="s">
        <v>49</v>
      </c>
      <c r="B7073" t="s">
        <v>108</v>
      </c>
      <c r="C7073" t="s">
        <v>40</v>
      </c>
      <c r="D7073" t="s">
        <v>15</v>
      </c>
      <c r="E7073" t="b">
        <v>1</v>
      </c>
      <c r="F7073" s="1">
        <v>45330.464305555557</v>
      </c>
      <c r="G7073" t="b">
        <v>1</v>
      </c>
      <c r="H7073" t="b">
        <v>1</v>
      </c>
      <c r="I7073" t="s">
        <v>51</v>
      </c>
      <c r="J7073" t="s">
        <v>34</v>
      </c>
      <c r="K7073" t="s">
        <v>32</v>
      </c>
      <c r="L7073">
        <v>96236</v>
      </c>
    </row>
    <row r="7074" spans="1:12" x14ac:dyDescent="0.25">
      <c r="A7074" t="s">
        <v>26</v>
      </c>
      <c r="B7074" t="s">
        <v>33</v>
      </c>
      <c r="C7074" t="s">
        <v>14</v>
      </c>
      <c r="D7074" t="s">
        <v>22</v>
      </c>
      <c r="E7074" t="b">
        <v>1</v>
      </c>
      <c r="F7074" s="1">
        <v>45451.784571759257</v>
      </c>
      <c r="G7074" t="b">
        <v>0</v>
      </c>
      <c r="H7074" t="b">
        <v>1</v>
      </c>
      <c r="I7074" t="s">
        <v>30</v>
      </c>
      <c r="J7074" t="s">
        <v>57</v>
      </c>
      <c r="K7074" t="s">
        <v>113</v>
      </c>
      <c r="L7074">
        <v>94885</v>
      </c>
    </row>
    <row r="7075" spans="1:12" x14ac:dyDescent="0.25">
      <c r="A7075" t="s">
        <v>19</v>
      </c>
      <c r="B7075" t="s">
        <v>94</v>
      </c>
      <c r="C7075" t="s">
        <v>14</v>
      </c>
      <c r="D7075" t="s">
        <v>15</v>
      </c>
      <c r="E7075" t="b">
        <v>1</v>
      </c>
      <c r="F7075" s="1">
        <v>45436.471030092587</v>
      </c>
      <c r="G7075" t="b">
        <v>0</v>
      </c>
      <c r="H7075" t="b">
        <v>1</v>
      </c>
      <c r="I7075" t="s">
        <v>23</v>
      </c>
      <c r="J7075" t="s">
        <v>70</v>
      </c>
      <c r="K7075" t="s">
        <v>118</v>
      </c>
      <c r="L7075">
        <v>61970</v>
      </c>
    </row>
    <row r="7076" spans="1:12" x14ac:dyDescent="0.25">
      <c r="A7076" t="s">
        <v>54</v>
      </c>
      <c r="B7076" t="s">
        <v>55</v>
      </c>
      <c r="C7076" t="s">
        <v>40</v>
      </c>
      <c r="D7076" t="s">
        <v>29</v>
      </c>
      <c r="E7076" t="b">
        <v>1</v>
      </c>
      <c r="F7076" s="1">
        <v>45394.891064814823</v>
      </c>
      <c r="G7076" t="b">
        <v>1</v>
      </c>
      <c r="H7076" t="b">
        <v>0</v>
      </c>
      <c r="I7076" t="s">
        <v>30</v>
      </c>
      <c r="J7076" t="s">
        <v>66</v>
      </c>
      <c r="K7076" t="s">
        <v>127</v>
      </c>
      <c r="L7076">
        <v>141195</v>
      </c>
    </row>
    <row r="7077" spans="1:12" x14ac:dyDescent="0.25">
      <c r="A7077" t="s">
        <v>82</v>
      </c>
      <c r="B7077" t="s">
        <v>85</v>
      </c>
      <c r="C7077" t="s">
        <v>40</v>
      </c>
      <c r="D7077" t="s">
        <v>29</v>
      </c>
      <c r="E7077" t="b">
        <v>0</v>
      </c>
      <c r="F7077" s="1">
        <v>45547.099027777767</v>
      </c>
      <c r="G7077" t="b">
        <v>0</v>
      </c>
      <c r="H7077" t="b">
        <v>1</v>
      </c>
      <c r="I7077" t="s">
        <v>84</v>
      </c>
      <c r="J7077" t="s">
        <v>57</v>
      </c>
      <c r="K7077" t="s">
        <v>124</v>
      </c>
      <c r="L7077">
        <v>138074</v>
      </c>
    </row>
    <row r="7078" spans="1:12" x14ac:dyDescent="0.25">
      <c r="A7078" t="s">
        <v>54</v>
      </c>
      <c r="B7078" t="s">
        <v>55</v>
      </c>
      <c r="C7078" t="s">
        <v>68</v>
      </c>
      <c r="D7078" t="s">
        <v>15</v>
      </c>
      <c r="E7078" t="b">
        <v>1</v>
      </c>
      <c r="F7078" s="1">
        <v>45455.705578703702</v>
      </c>
      <c r="G7078" t="b">
        <v>1</v>
      </c>
      <c r="H7078" t="b">
        <v>0</v>
      </c>
      <c r="I7078" t="s">
        <v>30</v>
      </c>
      <c r="J7078" t="s">
        <v>47</v>
      </c>
      <c r="K7078" t="s">
        <v>109</v>
      </c>
      <c r="L7078">
        <v>142638</v>
      </c>
    </row>
    <row r="7079" spans="1:12" x14ac:dyDescent="0.25">
      <c r="A7079" t="s">
        <v>12</v>
      </c>
      <c r="B7079" t="s">
        <v>63</v>
      </c>
      <c r="C7079" t="s">
        <v>28</v>
      </c>
      <c r="D7079" t="s">
        <v>29</v>
      </c>
      <c r="E7079" t="b">
        <v>1</v>
      </c>
      <c r="F7079" s="1">
        <v>45467.312337962961</v>
      </c>
      <c r="G7079" t="b">
        <v>1</v>
      </c>
      <c r="H7079" t="b">
        <v>1</v>
      </c>
      <c r="I7079" t="s">
        <v>16</v>
      </c>
      <c r="J7079" t="s">
        <v>24</v>
      </c>
      <c r="K7079" t="s">
        <v>104</v>
      </c>
      <c r="L7079">
        <v>113322</v>
      </c>
    </row>
    <row r="7080" spans="1:12" x14ac:dyDescent="0.25">
      <c r="A7080" t="s">
        <v>45</v>
      </c>
      <c r="B7080" t="s">
        <v>88</v>
      </c>
      <c r="C7080" t="s">
        <v>14</v>
      </c>
      <c r="D7080" t="s">
        <v>15</v>
      </c>
      <c r="E7080" t="b">
        <v>1</v>
      </c>
      <c r="F7080" s="1">
        <v>45593.80641203704</v>
      </c>
      <c r="G7080" t="b">
        <v>0</v>
      </c>
      <c r="H7080" t="b">
        <v>0</v>
      </c>
      <c r="I7080" t="s">
        <v>16</v>
      </c>
      <c r="J7080" t="s">
        <v>57</v>
      </c>
      <c r="K7080" t="s">
        <v>118</v>
      </c>
      <c r="L7080">
        <v>82726</v>
      </c>
    </row>
    <row r="7081" spans="1:12" x14ac:dyDescent="0.25">
      <c r="A7081" t="s">
        <v>49</v>
      </c>
      <c r="B7081" t="s">
        <v>108</v>
      </c>
      <c r="C7081" t="s">
        <v>40</v>
      </c>
      <c r="D7081" t="s">
        <v>15</v>
      </c>
      <c r="E7081" t="b">
        <v>0</v>
      </c>
      <c r="F7081" s="1">
        <v>45614.125925925917</v>
      </c>
      <c r="G7081" t="b">
        <v>0</v>
      </c>
      <c r="H7081" t="b">
        <v>1</v>
      </c>
      <c r="I7081" t="s">
        <v>51</v>
      </c>
      <c r="J7081" t="s">
        <v>57</v>
      </c>
      <c r="K7081" t="s">
        <v>42</v>
      </c>
      <c r="L7081">
        <v>86224</v>
      </c>
    </row>
    <row r="7082" spans="1:12" x14ac:dyDescent="0.25">
      <c r="A7082" t="s">
        <v>45</v>
      </c>
      <c r="B7082" t="s">
        <v>46</v>
      </c>
      <c r="C7082" t="s">
        <v>14</v>
      </c>
      <c r="D7082" t="s">
        <v>15</v>
      </c>
      <c r="E7082" t="b">
        <v>0</v>
      </c>
      <c r="F7082" s="1">
        <v>45305.491967592592</v>
      </c>
      <c r="G7082" t="b">
        <v>1</v>
      </c>
      <c r="H7082" t="b">
        <v>1</v>
      </c>
      <c r="I7082" t="s">
        <v>16</v>
      </c>
      <c r="J7082" t="s">
        <v>70</v>
      </c>
      <c r="K7082" t="s">
        <v>90</v>
      </c>
      <c r="L7082">
        <v>116459</v>
      </c>
    </row>
    <row r="7083" spans="1:12" x14ac:dyDescent="0.25">
      <c r="A7083" t="s">
        <v>45</v>
      </c>
      <c r="B7083" t="s">
        <v>88</v>
      </c>
      <c r="C7083" t="s">
        <v>21</v>
      </c>
      <c r="D7083" t="s">
        <v>22</v>
      </c>
      <c r="E7083" t="b">
        <v>0</v>
      </c>
      <c r="F7083" s="1">
        <v>45525.610763888893</v>
      </c>
      <c r="G7083" t="b">
        <v>1</v>
      </c>
      <c r="H7083" t="b">
        <v>1</v>
      </c>
      <c r="I7083" t="s">
        <v>16</v>
      </c>
      <c r="J7083" t="s">
        <v>72</v>
      </c>
      <c r="K7083" t="s">
        <v>106</v>
      </c>
      <c r="L7083">
        <v>115320</v>
      </c>
    </row>
    <row r="7084" spans="1:12" x14ac:dyDescent="0.25">
      <c r="A7084" t="s">
        <v>82</v>
      </c>
      <c r="B7084" t="s">
        <v>91</v>
      </c>
      <c r="C7084" t="s">
        <v>21</v>
      </c>
      <c r="D7084" t="s">
        <v>15</v>
      </c>
      <c r="E7084" t="b">
        <v>1</v>
      </c>
      <c r="F7084" s="1">
        <v>45529.060300925928</v>
      </c>
      <c r="G7084" t="b">
        <v>1</v>
      </c>
      <c r="H7084" t="b">
        <v>0</v>
      </c>
      <c r="I7084" t="s">
        <v>84</v>
      </c>
      <c r="J7084" t="s">
        <v>72</v>
      </c>
      <c r="K7084" t="s">
        <v>35</v>
      </c>
      <c r="L7084">
        <v>139236</v>
      </c>
    </row>
    <row r="7085" spans="1:12" x14ac:dyDescent="0.25">
      <c r="A7085" t="s">
        <v>49</v>
      </c>
      <c r="B7085" t="s">
        <v>108</v>
      </c>
      <c r="C7085" t="s">
        <v>28</v>
      </c>
      <c r="D7085" t="s">
        <v>15</v>
      </c>
      <c r="E7085" t="b">
        <v>1</v>
      </c>
      <c r="F7085" s="1">
        <v>45441.977164351847</v>
      </c>
      <c r="G7085" t="b">
        <v>1</v>
      </c>
      <c r="H7085" t="b">
        <v>1</v>
      </c>
      <c r="I7085" t="s">
        <v>51</v>
      </c>
      <c r="J7085" t="s">
        <v>64</v>
      </c>
      <c r="K7085" t="s">
        <v>99</v>
      </c>
      <c r="L7085">
        <v>99222</v>
      </c>
    </row>
    <row r="7086" spans="1:12" x14ac:dyDescent="0.25">
      <c r="A7086" t="s">
        <v>49</v>
      </c>
      <c r="B7086" t="s">
        <v>61</v>
      </c>
      <c r="C7086" t="s">
        <v>40</v>
      </c>
      <c r="D7086" t="s">
        <v>15</v>
      </c>
      <c r="E7086" t="b">
        <v>0</v>
      </c>
      <c r="F7086" s="1">
        <v>45593.659629629627</v>
      </c>
      <c r="G7086" t="b">
        <v>1</v>
      </c>
      <c r="H7086" t="b">
        <v>0</v>
      </c>
      <c r="I7086" t="s">
        <v>51</v>
      </c>
      <c r="J7086" t="s">
        <v>57</v>
      </c>
      <c r="K7086" t="s">
        <v>110</v>
      </c>
      <c r="L7086">
        <v>77717</v>
      </c>
    </row>
    <row r="7087" spans="1:12" x14ac:dyDescent="0.25">
      <c r="A7087" t="s">
        <v>19</v>
      </c>
      <c r="B7087" t="s">
        <v>86</v>
      </c>
      <c r="C7087" t="s">
        <v>21</v>
      </c>
      <c r="D7087" t="s">
        <v>22</v>
      </c>
      <c r="E7087" t="b">
        <v>0</v>
      </c>
      <c r="F7087" s="1">
        <v>45595.952719907407</v>
      </c>
      <c r="G7087" t="b">
        <v>0</v>
      </c>
      <c r="H7087" t="b">
        <v>0</v>
      </c>
      <c r="I7087" t="s">
        <v>23</v>
      </c>
      <c r="J7087" t="s">
        <v>17</v>
      </c>
      <c r="K7087" t="s">
        <v>35</v>
      </c>
      <c r="L7087">
        <v>66166</v>
      </c>
    </row>
    <row r="7088" spans="1:12" x14ac:dyDescent="0.25">
      <c r="A7088" t="s">
        <v>49</v>
      </c>
      <c r="B7088" t="s">
        <v>61</v>
      </c>
      <c r="C7088" t="s">
        <v>14</v>
      </c>
      <c r="D7088" t="s">
        <v>15</v>
      </c>
      <c r="E7088" t="b">
        <v>1</v>
      </c>
      <c r="F7088" s="1">
        <v>45293.469490740739</v>
      </c>
      <c r="G7088" t="b">
        <v>1</v>
      </c>
      <c r="H7088" t="b">
        <v>0</v>
      </c>
      <c r="I7088" t="s">
        <v>51</v>
      </c>
      <c r="J7088" t="s">
        <v>52</v>
      </c>
      <c r="K7088" t="s">
        <v>102</v>
      </c>
      <c r="L7088">
        <v>95863</v>
      </c>
    </row>
    <row r="7089" spans="1:12" x14ac:dyDescent="0.25">
      <c r="A7089" t="s">
        <v>38</v>
      </c>
      <c r="B7089" t="s">
        <v>39</v>
      </c>
      <c r="C7089" t="s">
        <v>40</v>
      </c>
      <c r="D7089" t="s">
        <v>29</v>
      </c>
      <c r="E7089" t="b">
        <v>0</v>
      </c>
      <c r="F7089" s="1">
        <v>45387.755266203712</v>
      </c>
      <c r="G7089" t="b">
        <v>0</v>
      </c>
      <c r="H7089" t="b">
        <v>0</v>
      </c>
      <c r="I7089" t="s">
        <v>41</v>
      </c>
      <c r="J7089" t="s">
        <v>70</v>
      </c>
      <c r="K7089" t="s">
        <v>92</v>
      </c>
      <c r="L7089">
        <v>84925</v>
      </c>
    </row>
    <row r="7090" spans="1:12" x14ac:dyDescent="0.25">
      <c r="A7090" t="s">
        <v>49</v>
      </c>
      <c r="B7090" t="s">
        <v>61</v>
      </c>
      <c r="C7090" t="s">
        <v>68</v>
      </c>
      <c r="D7090" t="s">
        <v>22</v>
      </c>
      <c r="E7090" t="b">
        <v>1</v>
      </c>
      <c r="F7090" s="1">
        <v>45520.515381944453</v>
      </c>
      <c r="G7090" t="b">
        <v>1</v>
      </c>
      <c r="H7090" t="b">
        <v>1</v>
      </c>
      <c r="I7090" t="s">
        <v>51</v>
      </c>
      <c r="J7090" t="s">
        <v>24</v>
      </c>
      <c r="K7090" t="s">
        <v>126</v>
      </c>
      <c r="L7090">
        <v>79841</v>
      </c>
    </row>
    <row r="7091" spans="1:12" x14ac:dyDescent="0.25">
      <c r="A7091" t="s">
        <v>19</v>
      </c>
      <c r="B7091" t="s">
        <v>86</v>
      </c>
      <c r="C7091" t="s">
        <v>43</v>
      </c>
      <c r="D7091" t="s">
        <v>29</v>
      </c>
      <c r="E7091" t="b">
        <v>1</v>
      </c>
      <c r="F7091" s="1">
        <v>45629.064756944441</v>
      </c>
      <c r="G7091" t="b">
        <v>1</v>
      </c>
      <c r="H7091" t="b">
        <v>0</v>
      </c>
      <c r="I7091" t="s">
        <v>23</v>
      </c>
      <c r="J7091" t="s">
        <v>64</v>
      </c>
      <c r="K7091" t="s">
        <v>73</v>
      </c>
      <c r="L7091">
        <v>66212</v>
      </c>
    </row>
    <row r="7092" spans="1:12" x14ac:dyDescent="0.25">
      <c r="A7092" t="s">
        <v>54</v>
      </c>
      <c r="B7092" t="s">
        <v>79</v>
      </c>
      <c r="C7092" t="s">
        <v>68</v>
      </c>
      <c r="D7092" t="s">
        <v>15</v>
      </c>
      <c r="E7092" t="b">
        <v>0</v>
      </c>
      <c r="F7092" s="1">
        <v>45406.715219907397</v>
      </c>
      <c r="G7092" t="b">
        <v>0</v>
      </c>
      <c r="H7092" t="b">
        <v>0</v>
      </c>
      <c r="I7092" t="s">
        <v>30</v>
      </c>
      <c r="J7092" t="s">
        <v>80</v>
      </c>
      <c r="K7092" t="s">
        <v>67</v>
      </c>
      <c r="L7092">
        <v>135755</v>
      </c>
    </row>
    <row r="7093" spans="1:12" x14ac:dyDescent="0.25">
      <c r="A7093" t="s">
        <v>38</v>
      </c>
      <c r="B7093" t="s">
        <v>95</v>
      </c>
      <c r="C7093" t="s">
        <v>14</v>
      </c>
      <c r="D7093" t="s">
        <v>22</v>
      </c>
      <c r="E7093" t="b">
        <v>1</v>
      </c>
      <c r="F7093" s="1">
        <v>45637.946273148147</v>
      </c>
      <c r="G7093" t="b">
        <v>0</v>
      </c>
      <c r="H7093" t="b">
        <v>1</v>
      </c>
      <c r="I7093" t="s">
        <v>41</v>
      </c>
      <c r="J7093" t="s">
        <v>64</v>
      </c>
      <c r="K7093" t="s">
        <v>81</v>
      </c>
      <c r="L7093">
        <v>85224</v>
      </c>
    </row>
    <row r="7094" spans="1:12" x14ac:dyDescent="0.25">
      <c r="A7094" t="s">
        <v>54</v>
      </c>
      <c r="B7094" t="s">
        <v>79</v>
      </c>
      <c r="C7094" t="s">
        <v>28</v>
      </c>
      <c r="D7094" t="s">
        <v>29</v>
      </c>
      <c r="E7094" t="b">
        <v>0</v>
      </c>
      <c r="F7094" s="1">
        <v>45319.81962962963</v>
      </c>
      <c r="G7094" t="b">
        <v>0</v>
      </c>
      <c r="H7094" t="b">
        <v>0</v>
      </c>
      <c r="I7094" t="s">
        <v>30</v>
      </c>
      <c r="J7094" t="s">
        <v>72</v>
      </c>
      <c r="K7094" t="s">
        <v>92</v>
      </c>
      <c r="L7094">
        <v>145370</v>
      </c>
    </row>
    <row r="7095" spans="1:12" x14ac:dyDescent="0.25">
      <c r="A7095" t="s">
        <v>82</v>
      </c>
      <c r="B7095" t="s">
        <v>83</v>
      </c>
      <c r="C7095" t="s">
        <v>43</v>
      </c>
      <c r="D7095" t="s">
        <v>22</v>
      </c>
      <c r="E7095" t="b">
        <v>1</v>
      </c>
      <c r="F7095" s="1">
        <v>45522.439768518518</v>
      </c>
      <c r="G7095" t="b">
        <v>0</v>
      </c>
      <c r="H7095" t="b">
        <v>1</v>
      </c>
      <c r="I7095" t="s">
        <v>84</v>
      </c>
      <c r="J7095" t="s">
        <v>52</v>
      </c>
      <c r="K7095" t="s">
        <v>53</v>
      </c>
      <c r="L7095">
        <v>100979</v>
      </c>
    </row>
    <row r="7096" spans="1:12" x14ac:dyDescent="0.25">
      <c r="A7096" t="s">
        <v>49</v>
      </c>
      <c r="B7096" t="s">
        <v>50</v>
      </c>
      <c r="C7096" t="s">
        <v>14</v>
      </c>
      <c r="D7096" t="s">
        <v>15</v>
      </c>
      <c r="E7096" t="b">
        <v>1</v>
      </c>
      <c r="F7096" s="1">
        <v>45344.616585648153</v>
      </c>
      <c r="G7096" t="b">
        <v>0</v>
      </c>
      <c r="H7096" t="b">
        <v>1</v>
      </c>
      <c r="I7096" t="s">
        <v>51</v>
      </c>
      <c r="J7096" t="s">
        <v>72</v>
      </c>
      <c r="K7096" t="s">
        <v>124</v>
      </c>
      <c r="L7096">
        <v>91303</v>
      </c>
    </row>
    <row r="7097" spans="1:12" x14ac:dyDescent="0.25">
      <c r="A7097" t="s">
        <v>38</v>
      </c>
      <c r="B7097" t="s">
        <v>107</v>
      </c>
      <c r="C7097" t="s">
        <v>28</v>
      </c>
      <c r="D7097" t="s">
        <v>15</v>
      </c>
      <c r="E7097" t="b">
        <v>0</v>
      </c>
      <c r="F7097" s="1">
        <v>45571.294398148151</v>
      </c>
      <c r="G7097" t="b">
        <v>0</v>
      </c>
      <c r="H7097" t="b">
        <v>1</v>
      </c>
      <c r="I7097" t="s">
        <v>41</v>
      </c>
      <c r="J7097" t="s">
        <v>47</v>
      </c>
      <c r="K7097" t="s">
        <v>18</v>
      </c>
      <c r="L7097">
        <v>91208</v>
      </c>
    </row>
    <row r="7098" spans="1:12" x14ac:dyDescent="0.25">
      <c r="A7098" t="s">
        <v>19</v>
      </c>
      <c r="B7098" t="s">
        <v>20</v>
      </c>
      <c r="C7098" t="s">
        <v>40</v>
      </c>
      <c r="D7098" t="s">
        <v>15</v>
      </c>
      <c r="E7098" t="b">
        <v>1</v>
      </c>
      <c r="F7098" s="1">
        <v>45581.888437499998</v>
      </c>
      <c r="G7098" t="b">
        <v>1</v>
      </c>
      <c r="H7098" t="b">
        <v>0</v>
      </c>
      <c r="I7098" t="s">
        <v>23</v>
      </c>
      <c r="J7098" t="s">
        <v>52</v>
      </c>
      <c r="K7098" t="s">
        <v>69</v>
      </c>
      <c r="L7098">
        <v>65209</v>
      </c>
    </row>
    <row r="7099" spans="1:12" x14ac:dyDescent="0.25">
      <c r="A7099" t="s">
        <v>45</v>
      </c>
      <c r="B7099" t="s">
        <v>46</v>
      </c>
      <c r="C7099" t="s">
        <v>21</v>
      </c>
      <c r="D7099" t="s">
        <v>22</v>
      </c>
      <c r="E7099" t="b">
        <v>1</v>
      </c>
      <c r="F7099" s="1">
        <v>45495.318692129629</v>
      </c>
      <c r="G7099" t="b">
        <v>1</v>
      </c>
      <c r="H7099" t="b">
        <v>1</v>
      </c>
      <c r="I7099" t="s">
        <v>16</v>
      </c>
      <c r="J7099" t="s">
        <v>70</v>
      </c>
      <c r="K7099" t="s">
        <v>113</v>
      </c>
      <c r="L7099">
        <v>104339</v>
      </c>
    </row>
    <row r="7100" spans="1:12" x14ac:dyDescent="0.25">
      <c r="A7100" t="s">
        <v>12</v>
      </c>
      <c r="B7100" t="s">
        <v>75</v>
      </c>
      <c r="C7100" t="s">
        <v>28</v>
      </c>
      <c r="D7100" t="s">
        <v>29</v>
      </c>
      <c r="E7100" t="b">
        <v>0</v>
      </c>
      <c r="F7100" s="1">
        <v>45420.851666666669</v>
      </c>
      <c r="G7100" t="b">
        <v>0</v>
      </c>
      <c r="H7100" t="b">
        <v>0</v>
      </c>
      <c r="I7100" t="s">
        <v>16</v>
      </c>
      <c r="J7100" t="s">
        <v>70</v>
      </c>
      <c r="K7100" t="s">
        <v>67</v>
      </c>
      <c r="L7100">
        <v>125314</v>
      </c>
    </row>
    <row r="7101" spans="1:12" x14ac:dyDescent="0.25">
      <c r="A7101" t="s">
        <v>54</v>
      </c>
      <c r="B7101" t="s">
        <v>79</v>
      </c>
      <c r="C7101" t="s">
        <v>68</v>
      </c>
      <c r="D7101" t="s">
        <v>29</v>
      </c>
      <c r="E7101" t="b">
        <v>1</v>
      </c>
      <c r="F7101" s="1">
        <v>45455.499548611107</v>
      </c>
      <c r="G7101" t="b">
        <v>0</v>
      </c>
      <c r="H7101" t="b">
        <v>1</v>
      </c>
      <c r="I7101" t="s">
        <v>30</v>
      </c>
      <c r="J7101" t="s">
        <v>31</v>
      </c>
      <c r="K7101" t="s">
        <v>89</v>
      </c>
      <c r="L7101">
        <v>150400</v>
      </c>
    </row>
    <row r="7102" spans="1:12" x14ac:dyDescent="0.25">
      <c r="A7102" t="s">
        <v>38</v>
      </c>
      <c r="B7102" t="s">
        <v>107</v>
      </c>
      <c r="C7102" t="s">
        <v>40</v>
      </c>
      <c r="D7102" t="s">
        <v>22</v>
      </c>
      <c r="E7102" t="b">
        <v>0</v>
      </c>
      <c r="F7102" s="1">
        <v>45451.4533912037</v>
      </c>
      <c r="G7102" t="b">
        <v>1</v>
      </c>
      <c r="H7102" t="b">
        <v>0</v>
      </c>
      <c r="I7102" t="s">
        <v>41</v>
      </c>
      <c r="J7102" t="s">
        <v>64</v>
      </c>
      <c r="K7102" t="s">
        <v>73</v>
      </c>
      <c r="L7102">
        <v>77372</v>
      </c>
    </row>
    <row r="7103" spans="1:12" x14ac:dyDescent="0.25">
      <c r="A7103" t="s">
        <v>12</v>
      </c>
      <c r="B7103" t="s">
        <v>63</v>
      </c>
      <c r="C7103" t="s">
        <v>28</v>
      </c>
      <c r="D7103" t="s">
        <v>22</v>
      </c>
      <c r="E7103" t="b">
        <v>1</v>
      </c>
      <c r="F7103" s="1">
        <v>45377.555937500001</v>
      </c>
      <c r="G7103" t="b">
        <v>1</v>
      </c>
      <c r="H7103" t="b">
        <v>1</v>
      </c>
      <c r="I7103" t="s">
        <v>16</v>
      </c>
      <c r="J7103" t="s">
        <v>31</v>
      </c>
      <c r="K7103" t="s">
        <v>53</v>
      </c>
      <c r="L7103">
        <v>117390</v>
      </c>
    </row>
    <row r="7104" spans="1:12" x14ac:dyDescent="0.25">
      <c r="A7104" t="s">
        <v>38</v>
      </c>
      <c r="B7104" t="s">
        <v>39</v>
      </c>
      <c r="C7104" t="s">
        <v>68</v>
      </c>
      <c r="D7104" t="s">
        <v>22</v>
      </c>
      <c r="E7104" t="b">
        <v>0</v>
      </c>
      <c r="F7104" s="1">
        <v>45580.960613425923</v>
      </c>
      <c r="G7104" t="b">
        <v>0</v>
      </c>
      <c r="H7104" t="b">
        <v>1</v>
      </c>
      <c r="I7104" t="s">
        <v>41</v>
      </c>
      <c r="J7104" t="s">
        <v>44</v>
      </c>
      <c r="K7104" t="s">
        <v>109</v>
      </c>
      <c r="L7104">
        <v>90941</v>
      </c>
    </row>
    <row r="7105" spans="1:12" x14ac:dyDescent="0.25">
      <c r="A7105" t="s">
        <v>12</v>
      </c>
      <c r="B7105" t="s">
        <v>63</v>
      </c>
      <c r="C7105" t="s">
        <v>28</v>
      </c>
      <c r="D7105" t="s">
        <v>29</v>
      </c>
      <c r="E7105" t="b">
        <v>1</v>
      </c>
      <c r="F7105" s="1">
        <v>45493.547048611108</v>
      </c>
      <c r="G7105" t="b">
        <v>0</v>
      </c>
      <c r="H7105" t="b">
        <v>0</v>
      </c>
      <c r="I7105" t="s">
        <v>16</v>
      </c>
      <c r="J7105" t="s">
        <v>47</v>
      </c>
      <c r="K7105" t="s">
        <v>48</v>
      </c>
      <c r="L7105">
        <v>115573</v>
      </c>
    </row>
    <row r="7106" spans="1:12" x14ac:dyDescent="0.25">
      <c r="A7106" t="s">
        <v>54</v>
      </c>
      <c r="B7106" t="s">
        <v>55</v>
      </c>
      <c r="C7106" t="s">
        <v>14</v>
      </c>
      <c r="D7106" t="s">
        <v>29</v>
      </c>
      <c r="E7106" t="b">
        <v>1</v>
      </c>
      <c r="F7106" s="1">
        <v>45528.709189814806</v>
      </c>
      <c r="G7106" t="b">
        <v>1</v>
      </c>
      <c r="H7106" t="b">
        <v>1</v>
      </c>
      <c r="I7106" t="s">
        <v>30</v>
      </c>
      <c r="J7106" t="s">
        <v>64</v>
      </c>
      <c r="K7106" t="s">
        <v>48</v>
      </c>
      <c r="L7106">
        <v>136908</v>
      </c>
    </row>
    <row r="7107" spans="1:12" x14ac:dyDescent="0.25">
      <c r="A7107" t="s">
        <v>19</v>
      </c>
      <c r="B7107" t="s">
        <v>86</v>
      </c>
      <c r="C7107" t="s">
        <v>40</v>
      </c>
      <c r="D7107" t="s">
        <v>29</v>
      </c>
      <c r="E7107" t="b">
        <v>0</v>
      </c>
      <c r="F7107" s="1">
        <v>45341.262592592589</v>
      </c>
      <c r="G7107" t="b">
        <v>1</v>
      </c>
      <c r="H7107" t="b">
        <v>0</v>
      </c>
      <c r="I7107" t="s">
        <v>23</v>
      </c>
      <c r="J7107" t="s">
        <v>66</v>
      </c>
      <c r="K7107" t="s">
        <v>125</v>
      </c>
      <c r="L7107">
        <v>73154</v>
      </c>
    </row>
    <row r="7108" spans="1:12" x14ac:dyDescent="0.25">
      <c r="A7108" t="s">
        <v>49</v>
      </c>
      <c r="B7108" t="s">
        <v>108</v>
      </c>
      <c r="C7108" t="s">
        <v>68</v>
      </c>
      <c r="D7108" t="s">
        <v>22</v>
      </c>
      <c r="E7108" t="b">
        <v>1</v>
      </c>
      <c r="F7108" s="1">
        <v>45523.047222222223</v>
      </c>
      <c r="G7108" t="b">
        <v>1</v>
      </c>
      <c r="H7108" t="b">
        <v>1</v>
      </c>
      <c r="I7108" t="s">
        <v>51</v>
      </c>
      <c r="J7108" t="s">
        <v>47</v>
      </c>
      <c r="K7108" t="s">
        <v>115</v>
      </c>
      <c r="L7108">
        <v>87276</v>
      </c>
    </row>
    <row r="7109" spans="1:12" x14ac:dyDescent="0.25">
      <c r="A7109" t="s">
        <v>26</v>
      </c>
      <c r="B7109" t="s">
        <v>71</v>
      </c>
      <c r="C7109" t="s">
        <v>43</v>
      </c>
      <c r="D7109" t="s">
        <v>22</v>
      </c>
      <c r="E7109" t="b">
        <v>0</v>
      </c>
      <c r="F7109" s="1">
        <v>45598.24428240741</v>
      </c>
      <c r="G7109" t="b">
        <v>0</v>
      </c>
      <c r="H7109" t="b">
        <v>1</v>
      </c>
      <c r="I7109" t="s">
        <v>30</v>
      </c>
      <c r="J7109" t="s">
        <v>34</v>
      </c>
      <c r="K7109" t="s">
        <v>124</v>
      </c>
      <c r="L7109">
        <v>128461</v>
      </c>
    </row>
    <row r="7110" spans="1:12" x14ac:dyDescent="0.25">
      <c r="A7110" t="s">
        <v>19</v>
      </c>
      <c r="B7110" t="s">
        <v>86</v>
      </c>
      <c r="C7110" t="s">
        <v>21</v>
      </c>
      <c r="D7110" t="s">
        <v>15</v>
      </c>
      <c r="E7110" t="b">
        <v>0</v>
      </c>
      <c r="F7110" s="1">
        <v>45375.175497685188</v>
      </c>
      <c r="G7110" t="b">
        <v>1</v>
      </c>
      <c r="H7110" t="b">
        <v>1</v>
      </c>
      <c r="I7110" t="s">
        <v>23</v>
      </c>
      <c r="J7110" t="s">
        <v>44</v>
      </c>
      <c r="K7110" t="s">
        <v>97</v>
      </c>
      <c r="L7110">
        <v>85336</v>
      </c>
    </row>
    <row r="7111" spans="1:12" x14ac:dyDescent="0.25">
      <c r="A7111" t="s">
        <v>19</v>
      </c>
      <c r="B7111" t="s">
        <v>36</v>
      </c>
      <c r="C7111" t="s">
        <v>28</v>
      </c>
      <c r="D7111" t="s">
        <v>22</v>
      </c>
      <c r="E7111" t="b">
        <v>0</v>
      </c>
      <c r="F7111" s="1">
        <v>45458.419849537036</v>
      </c>
      <c r="G7111" t="b">
        <v>0</v>
      </c>
      <c r="H7111" t="b">
        <v>0</v>
      </c>
      <c r="I7111" t="s">
        <v>23</v>
      </c>
      <c r="J7111" t="s">
        <v>64</v>
      </c>
      <c r="K7111" t="s">
        <v>110</v>
      </c>
      <c r="L7111">
        <v>80787</v>
      </c>
    </row>
    <row r="7112" spans="1:12" x14ac:dyDescent="0.25">
      <c r="A7112" t="s">
        <v>19</v>
      </c>
      <c r="B7112" t="s">
        <v>20</v>
      </c>
      <c r="C7112" t="s">
        <v>14</v>
      </c>
      <c r="D7112" t="s">
        <v>15</v>
      </c>
      <c r="E7112" t="b">
        <v>1</v>
      </c>
      <c r="F7112" s="1">
        <v>45506.838969907411</v>
      </c>
      <c r="G7112" t="b">
        <v>1</v>
      </c>
      <c r="H7112" t="b">
        <v>1</v>
      </c>
      <c r="I7112" t="s">
        <v>23</v>
      </c>
      <c r="J7112" t="s">
        <v>66</v>
      </c>
      <c r="K7112" t="s">
        <v>104</v>
      </c>
      <c r="L7112">
        <v>66166</v>
      </c>
    </row>
    <row r="7113" spans="1:12" x14ac:dyDescent="0.25">
      <c r="A7113" t="s">
        <v>19</v>
      </c>
      <c r="B7113" t="s">
        <v>36</v>
      </c>
      <c r="C7113" t="s">
        <v>28</v>
      </c>
      <c r="D7113" t="s">
        <v>15</v>
      </c>
      <c r="E7113" t="b">
        <v>1</v>
      </c>
      <c r="F7113" s="1">
        <v>45480.046550925923</v>
      </c>
      <c r="G7113" t="b">
        <v>1</v>
      </c>
      <c r="H7113" t="b">
        <v>0</v>
      </c>
      <c r="I7113" t="s">
        <v>23</v>
      </c>
      <c r="J7113" t="s">
        <v>44</v>
      </c>
      <c r="K7113" t="s">
        <v>42</v>
      </c>
      <c r="L7113">
        <v>88894</v>
      </c>
    </row>
    <row r="7114" spans="1:12" x14ac:dyDescent="0.25">
      <c r="A7114" t="s">
        <v>45</v>
      </c>
      <c r="B7114" t="s">
        <v>46</v>
      </c>
      <c r="C7114" t="s">
        <v>68</v>
      </c>
      <c r="D7114" t="s">
        <v>29</v>
      </c>
      <c r="E7114" t="b">
        <v>1</v>
      </c>
      <c r="F7114" s="1">
        <v>45597.53019675926</v>
      </c>
      <c r="G7114" t="b">
        <v>1</v>
      </c>
      <c r="H7114" t="b">
        <v>1</v>
      </c>
      <c r="I7114" t="s">
        <v>16</v>
      </c>
      <c r="J7114" t="s">
        <v>80</v>
      </c>
      <c r="K7114" t="s">
        <v>93</v>
      </c>
      <c r="L7114">
        <v>112205</v>
      </c>
    </row>
    <row r="7115" spans="1:12" x14ac:dyDescent="0.25">
      <c r="A7115" t="s">
        <v>82</v>
      </c>
      <c r="B7115" t="s">
        <v>85</v>
      </c>
      <c r="C7115" t="s">
        <v>43</v>
      </c>
      <c r="D7115" t="s">
        <v>29</v>
      </c>
      <c r="E7115" t="b">
        <v>1</v>
      </c>
      <c r="F7115" s="1">
        <v>45624.291064814817</v>
      </c>
      <c r="G7115" t="b">
        <v>1</v>
      </c>
      <c r="H7115" t="b">
        <v>0</v>
      </c>
      <c r="I7115" t="s">
        <v>84</v>
      </c>
      <c r="J7115" t="s">
        <v>64</v>
      </c>
      <c r="K7115" t="s">
        <v>73</v>
      </c>
      <c r="L7115">
        <v>123865</v>
      </c>
    </row>
    <row r="7116" spans="1:12" x14ac:dyDescent="0.25">
      <c r="A7116" t="s">
        <v>38</v>
      </c>
      <c r="B7116" t="s">
        <v>107</v>
      </c>
      <c r="C7116" t="s">
        <v>28</v>
      </c>
      <c r="D7116" t="s">
        <v>22</v>
      </c>
      <c r="E7116" t="b">
        <v>1</v>
      </c>
      <c r="F7116" s="1">
        <v>45364.139270833337</v>
      </c>
      <c r="G7116" t="b">
        <v>0</v>
      </c>
      <c r="H7116" t="b">
        <v>1</v>
      </c>
      <c r="I7116" t="s">
        <v>41</v>
      </c>
      <c r="J7116" t="s">
        <v>64</v>
      </c>
      <c r="K7116" t="s">
        <v>118</v>
      </c>
      <c r="L7116">
        <v>90822</v>
      </c>
    </row>
    <row r="7117" spans="1:12" x14ac:dyDescent="0.25">
      <c r="A7117" t="s">
        <v>12</v>
      </c>
      <c r="B7117" t="s">
        <v>63</v>
      </c>
      <c r="C7117" t="s">
        <v>28</v>
      </c>
      <c r="D7117" t="s">
        <v>22</v>
      </c>
      <c r="E7117" t="b">
        <v>0</v>
      </c>
      <c r="F7117" s="1">
        <v>45653.671805555547</v>
      </c>
      <c r="G7117" t="b">
        <v>1</v>
      </c>
      <c r="H7117" t="b">
        <v>0</v>
      </c>
      <c r="I7117" t="s">
        <v>16</v>
      </c>
      <c r="J7117" t="s">
        <v>70</v>
      </c>
      <c r="K7117" t="s">
        <v>25</v>
      </c>
      <c r="L7117">
        <v>148694</v>
      </c>
    </row>
    <row r="7118" spans="1:12" x14ac:dyDescent="0.25">
      <c r="A7118" t="s">
        <v>82</v>
      </c>
      <c r="B7118" t="s">
        <v>85</v>
      </c>
      <c r="C7118" t="s">
        <v>43</v>
      </c>
      <c r="D7118" t="s">
        <v>15</v>
      </c>
      <c r="E7118" t="b">
        <v>0</v>
      </c>
      <c r="F7118" s="1">
        <v>45462.390844907408</v>
      </c>
      <c r="G7118" t="b">
        <v>0</v>
      </c>
      <c r="H7118" t="b">
        <v>1</v>
      </c>
      <c r="I7118" t="s">
        <v>84</v>
      </c>
      <c r="J7118" t="s">
        <v>66</v>
      </c>
      <c r="K7118" t="s">
        <v>67</v>
      </c>
      <c r="L7118">
        <v>134640</v>
      </c>
    </row>
    <row r="7119" spans="1:12" x14ac:dyDescent="0.25">
      <c r="A7119" t="s">
        <v>12</v>
      </c>
      <c r="B7119" t="s">
        <v>75</v>
      </c>
      <c r="C7119" t="s">
        <v>40</v>
      </c>
      <c r="D7119" t="s">
        <v>29</v>
      </c>
      <c r="E7119" t="b">
        <v>0</v>
      </c>
      <c r="F7119" s="1">
        <v>45481.962187500001</v>
      </c>
      <c r="G7119" t="b">
        <v>0</v>
      </c>
      <c r="H7119" t="b">
        <v>1</v>
      </c>
      <c r="I7119" t="s">
        <v>16</v>
      </c>
      <c r="J7119" t="s">
        <v>17</v>
      </c>
      <c r="K7119" t="s">
        <v>123</v>
      </c>
      <c r="L7119">
        <v>124389</v>
      </c>
    </row>
    <row r="7120" spans="1:12" x14ac:dyDescent="0.25">
      <c r="A7120" t="s">
        <v>12</v>
      </c>
      <c r="B7120" t="s">
        <v>75</v>
      </c>
      <c r="C7120" t="s">
        <v>14</v>
      </c>
      <c r="D7120" t="s">
        <v>29</v>
      </c>
      <c r="E7120" t="b">
        <v>1</v>
      </c>
      <c r="F7120" s="1">
        <v>45442.710416666669</v>
      </c>
      <c r="G7120" t="b">
        <v>1</v>
      </c>
      <c r="H7120" t="b">
        <v>0</v>
      </c>
      <c r="I7120" t="s">
        <v>16</v>
      </c>
      <c r="J7120" t="s">
        <v>70</v>
      </c>
      <c r="K7120" t="s">
        <v>89</v>
      </c>
      <c r="L7120">
        <v>133847</v>
      </c>
    </row>
    <row r="7121" spans="1:12" x14ac:dyDescent="0.25">
      <c r="A7121" t="s">
        <v>82</v>
      </c>
      <c r="B7121" t="s">
        <v>83</v>
      </c>
      <c r="C7121" t="s">
        <v>14</v>
      </c>
      <c r="D7121" t="s">
        <v>29</v>
      </c>
      <c r="E7121" t="b">
        <v>0</v>
      </c>
      <c r="F7121" s="1">
        <v>45651.847986111112</v>
      </c>
      <c r="G7121" t="b">
        <v>0</v>
      </c>
      <c r="H7121" t="b">
        <v>1</v>
      </c>
      <c r="I7121" t="s">
        <v>84</v>
      </c>
      <c r="J7121" t="s">
        <v>80</v>
      </c>
      <c r="K7121" t="s">
        <v>25</v>
      </c>
      <c r="L7121">
        <v>113317</v>
      </c>
    </row>
    <row r="7122" spans="1:12" x14ac:dyDescent="0.25">
      <c r="A7122" t="s">
        <v>26</v>
      </c>
      <c r="B7122" t="s">
        <v>33</v>
      </c>
      <c r="C7122" t="s">
        <v>40</v>
      </c>
      <c r="D7122" t="s">
        <v>22</v>
      </c>
      <c r="E7122" t="b">
        <v>1</v>
      </c>
      <c r="F7122" s="1">
        <v>45389.815567129634</v>
      </c>
      <c r="G7122" t="b">
        <v>1</v>
      </c>
      <c r="H7122" t="b">
        <v>1</v>
      </c>
      <c r="I7122" t="s">
        <v>30</v>
      </c>
      <c r="J7122" t="s">
        <v>80</v>
      </c>
      <c r="K7122" t="s">
        <v>58</v>
      </c>
      <c r="L7122">
        <v>127722</v>
      </c>
    </row>
    <row r="7123" spans="1:12" x14ac:dyDescent="0.25">
      <c r="A7123" t="s">
        <v>49</v>
      </c>
      <c r="B7123" t="s">
        <v>108</v>
      </c>
      <c r="C7123" t="s">
        <v>21</v>
      </c>
      <c r="D7123" t="s">
        <v>22</v>
      </c>
      <c r="E7123" t="b">
        <v>0</v>
      </c>
      <c r="F7123" s="1">
        <v>45550.954976851863</v>
      </c>
      <c r="G7123" t="b">
        <v>1</v>
      </c>
      <c r="H7123" t="b">
        <v>0</v>
      </c>
      <c r="I7123" t="s">
        <v>51</v>
      </c>
      <c r="J7123" t="s">
        <v>34</v>
      </c>
      <c r="K7123" t="s">
        <v>58</v>
      </c>
      <c r="L7123">
        <v>85321</v>
      </c>
    </row>
    <row r="7124" spans="1:12" x14ac:dyDescent="0.25">
      <c r="A7124" t="s">
        <v>19</v>
      </c>
      <c r="B7124" t="s">
        <v>94</v>
      </c>
      <c r="C7124" t="s">
        <v>21</v>
      </c>
      <c r="D7124" t="s">
        <v>15</v>
      </c>
      <c r="E7124" t="b">
        <v>1</v>
      </c>
      <c r="F7124" s="1">
        <v>45450.300694444442</v>
      </c>
      <c r="G7124" t="b">
        <v>1</v>
      </c>
      <c r="H7124" t="b">
        <v>1</v>
      </c>
      <c r="I7124" t="s">
        <v>23</v>
      </c>
      <c r="J7124" t="s">
        <v>70</v>
      </c>
      <c r="K7124" t="s">
        <v>77</v>
      </c>
      <c r="L7124">
        <v>69291</v>
      </c>
    </row>
    <row r="7125" spans="1:12" x14ac:dyDescent="0.25">
      <c r="A7125" t="s">
        <v>54</v>
      </c>
      <c r="B7125" t="s">
        <v>55</v>
      </c>
      <c r="C7125" t="s">
        <v>40</v>
      </c>
      <c r="D7125" t="s">
        <v>29</v>
      </c>
      <c r="E7125" t="b">
        <v>0</v>
      </c>
      <c r="F7125" s="1">
        <v>45489.472916666673</v>
      </c>
      <c r="G7125" t="b">
        <v>0</v>
      </c>
      <c r="H7125" t="b">
        <v>0</v>
      </c>
      <c r="I7125" t="s">
        <v>30</v>
      </c>
      <c r="J7125" t="s">
        <v>70</v>
      </c>
      <c r="K7125" t="s">
        <v>74</v>
      </c>
      <c r="L7125">
        <v>122598</v>
      </c>
    </row>
    <row r="7126" spans="1:12" x14ac:dyDescent="0.25">
      <c r="A7126" t="s">
        <v>19</v>
      </c>
      <c r="B7126" t="s">
        <v>86</v>
      </c>
      <c r="C7126" t="s">
        <v>21</v>
      </c>
      <c r="D7126" t="s">
        <v>29</v>
      </c>
      <c r="E7126" t="b">
        <v>1</v>
      </c>
      <c r="F7126" s="1">
        <v>45520.721319444441</v>
      </c>
      <c r="G7126" t="b">
        <v>0</v>
      </c>
      <c r="H7126" t="b">
        <v>1</v>
      </c>
      <c r="I7126" t="s">
        <v>23</v>
      </c>
      <c r="J7126" t="s">
        <v>47</v>
      </c>
      <c r="K7126" t="s">
        <v>118</v>
      </c>
      <c r="L7126">
        <v>79743</v>
      </c>
    </row>
    <row r="7127" spans="1:12" x14ac:dyDescent="0.25">
      <c r="A7127" t="s">
        <v>26</v>
      </c>
      <c r="B7127" t="s">
        <v>33</v>
      </c>
      <c r="C7127" t="s">
        <v>40</v>
      </c>
      <c r="D7127" t="s">
        <v>22</v>
      </c>
      <c r="E7127" t="b">
        <v>1</v>
      </c>
      <c r="F7127" s="1">
        <v>45632.988912037043</v>
      </c>
      <c r="G7127" t="b">
        <v>0</v>
      </c>
      <c r="H7127" t="b">
        <v>1</v>
      </c>
      <c r="I7127" t="s">
        <v>30</v>
      </c>
      <c r="J7127" t="s">
        <v>57</v>
      </c>
      <c r="K7127" t="s">
        <v>98</v>
      </c>
      <c r="L7127">
        <v>118740</v>
      </c>
    </row>
    <row r="7128" spans="1:12" x14ac:dyDescent="0.25">
      <c r="A7128" t="s">
        <v>49</v>
      </c>
      <c r="B7128" t="s">
        <v>50</v>
      </c>
      <c r="C7128" t="s">
        <v>21</v>
      </c>
      <c r="D7128" t="s">
        <v>29</v>
      </c>
      <c r="E7128" t="b">
        <v>0</v>
      </c>
      <c r="F7128" s="1">
        <v>45497.260729166657</v>
      </c>
      <c r="G7128" t="b">
        <v>0</v>
      </c>
      <c r="H7128" t="b">
        <v>1</v>
      </c>
      <c r="I7128" t="s">
        <v>51</v>
      </c>
      <c r="J7128" t="s">
        <v>57</v>
      </c>
      <c r="K7128" t="s">
        <v>67</v>
      </c>
      <c r="L7128">
        <v>77217</v>
      </c>
    </row>
    <row r="7129" spans="1:12" x14ac:dyDescent="0.25">
      <c r="A7129" t="s">
        <v>12</v>
      </c>
      <c r="B7129" t="s">
        <v>13</v>
      </c>
      <c r="C7129" t="s">
        <v>43</v>
      </c>
      <c r="D7129" t="s">
        <v>29</v>
      </c>
      <c r="E7129" t="b">
        <v>0</v>
      </c>
      <c r="F7129" s="1">
        <v>45498.102488425917</v>
      </c>
      <c r="G7129" t="b">
        <v>1</v>
      </c>
      <c r="H7129" t="b">
        <v>1</v>
      </c>
      <c r="I7129" t="s">
        <v>16</v>
      </c>
      <c r="J7129" t="s">
        <v>24</v>
      </c>
      <c r="K7129" t="s">
        <v>100</v>
      </c>
      <c r="L7129">
        <v>119616</v>
      </c>
    </row>
    <row r="7130" spans="1:12" x14ac:dyDescent="0.25">
      <c r="A7130" t="s">
        <v>38</v>
      </c>
      <c r="B7130" t="s">
        <v>95</v>
      </c>
      <c r="C7130" t="s">
        <v>14</v>
      </c>
      <c r="D7130" t="s">
        <v>22</v>
      </c>
      <c r="E7130" t="b">
        <v>1</v>
      </c>
      <c r="F7130" s="1">
        <v>45645.832175925927</v>
      </c>
      <c r="G7130" t="b">
        <v>0</v>
      </c>
      <c r="H7130" t="b">
        <v>1</v>
      </c>
      <c r="I7130" t="s">
        <v>41</v>
      </c>
      <c r="J7130" t="s">
        <v>44</v>
      </c>
      <c r="K7130" t="s">
        <v>56</v>
      </c>
      <c r="L7130">
        <v>78972</v>
      </c>
    </row>
    <row r="7131" spans="1:12" x14ac:dyDescent="0.25">
      <c r="A7131" t="s">
        <v>82</v>
      </c>
      <c r="B7131" t="s">
        <v>85</v>
      </c>
      <c r="C7131" t="s">
        <v>43</v>
      </c>
      <c r="D7131" t="s">
        <v>15</v>
      </c>
      <c r="E7131" t="b">
        <v>1</v>
      </c>
      <c r="F7131" s="1">
        <v>45363.321805555563</v>
      </c>
      <c r="G7131" t="b">
        <v>1</v>
      </c>
      <c r="H7131" t="b">
        <v>0</v>
      </c>
      <c r="I7131" t="s">
        <v>84</v>
      </c>
      <c r="J7131" t="s">
        <v>47</v>
      </c>
      <c r="K7131" t="s">
        <v>53</v>
      </c>
      <c r="L7131">
        <v>123029</v>
      </c>
    </row>
    <row r="7132" spans="1:12" x14ac:dyDescent="0.25">
      <c r="A7132" t="s">
        <v>26</v>
      </c>
      <c r="B7132" t="s">
        <v>27</v>
      </c>
      <c r="C7132" t="s">
        <v>68</v>
      </c>
      <c r="D7132" t="s">
        <v>15</v>
      </c>
      <c r="E7132" t="b">
        <v>0</v>
      </c>
      <c r="F7132" s="1">
        <v>45597.844826388893</v>
      </c>
      <c r="G7132" t="b">
        <v>1</v>
      </c>
      <c r="H7132" t="b">
        <v>1</v>
      </c>
      <c r="I7132" t="s">
        <v>30</v>
      </c>
      <c r="J7132" t="s">
        <v>64</v>
      </c>
      <c r="K7132" t="s">
        <v>128</v>
      </c>
      <c r="L7132">
        <v>124182</v>
      </c>
    </row>
    <row r="7133" spans="1:12" x14ac:dyDescent="0.25">
      <c r="A7133" t="s">
        <v>19</v>
      </c>
      <c r="B7133" t="s">
        <v>20</v>
      </c>
      <c r="C7133" t="s">
        <v>28</v>
      </c>
      <c r="D7133" t="s">
        <v>15</v>
      </c>
      <c r="E7133" t="b">
        <v>1</v>
      </c>
      <c r="F7133" s="1">
        <v>45415.533645833333</v>
      </c>
      <c r="G7133" t="b">
        <v>1</v>
      </c>
      <c r="H7133" t="b">
        <v>1</v>
      </c>
      <c r="I7133" t="s">
        <v>23</v>
      </c>
      <c r="J7133" t="s">
        <v>64</v>
      </c>
      <c r="K7133" t="s">
        <v>118</v>
      </c>
      <c r="L7133">
        <v>65378</v>
      </c>
    </row>
    <row r="7134" spans="1:12" x14ac:dyDescent="0.25">
      <c r="A7134" t="s">
        <v>54</v>
      </c>
      <c r="B7134" t="s">
        <v>55</v>
      </c>
      <c r="C7134" t="s">
        <v>40</v>
      </c>
      <c r="D7134" t="s">
        <v>29</v>
      </c>
      <c r="E7134" t="b">
        <v>0</v>
      </c>
      <c r="F7134" s="1">
        <v>45473.128981481481</v>
      </c>
      <c r="G7134" t="b">
        <v>1</v>
      </c>
      <c r="H7134" t="b">
        <v>1</v>
      </c>
      <c r="I7134" t="s">
        <v>30</v>
      </c>
      <c r="J7134" t="s">
        <v>64</v>
      </c>
      <c r="K7134" t="s">
        <v>122</v>
      </c>
      <c r="L7134">
        <v>122333</v>
      </c>
    </row>
    <row r="7135" spans="1:12" x14ac:dyDescent="0.25">
      <c r="A7135" t="s">
        <v>26</v>
      </c>
      <c r="B7135" t="s">
        <v>33</v>
      </c>
      <c r="C7135" t="s">
        <v>14</v>
      </c>
      <c r="D7135" t="s">
        <v>29</v>
      </c>
      <c r="E7135" t="b">
        <v>1</v>
      </c>
      <c r="F7135" s="1">
        <v>45425.021458333344</v>
      </c>
      <c r="G7135" t="b">
        <v>0</v>
      </c>
      <c r="H7135" t="b">
        <v>0</v>
      </c>
      <c r="I7135" t="s">
        <v>30</v>
      </c>
      <c r="J7135" t="s">
        <v>64</v>
      </c>
      <c r="K7135" t="s">
        <v>125</v>
      </c>
      <c r="L7135">
        <v>119503</v>
      </c>
    </row>
    <row r="7136" spans="1:12" x14ac:dyDescent="0.25">
      <c r="A7136" t="s">
        <v>49</v>
      </c>
      <c r="B7136" t="s">
        <v>108</v>
      </c>
      <c r="C7136" t="s">
        <v>14</v>
      </c>
      <c r="D7136" t="s">
        <v>15</v>
      </c>
      <c r="E7136" t="b">
        <v>1</v>
      </c>
      <c r="F7136" s="1">
        <v>45344.393750000003</v>
      </c>
      <c r="G7136" t="b">
        <v>1</v>
      </c>
      <c r="H7136" t="b">
        <v>1</v>
      </c>
      <c r="I7136" t="s">
        <v>51</v>
      </c>
      <c r="J7136" t="s">
        <v>24</v>
      </c>
      <c r="K7136" t="s">
        <v>69</v>
      </c>
      <c r="L7136">
        <v>91374</v>
      </c>
    </row>
    <row r="7137" spans="1:12" x14ac:dyDescent="0.25">
      <c r="A7137" t="s">
        <v>82</v>
      </c>
      <c r="B7137" t="s">
        <v>85</v>
      </c>
      <c r="C7137" t="s">
        <v>40</v>
      </c>
      <c r="D7137" t="s">
        <v>29</v>
      </c>
      <c r="E7137" t="b">
        <v>0</v>
      </c>
      <c r="F7137" s="1">
        <v>45623.452870370369</v>
      </c>
      <c r="G7137" t="b">
        <v>0</v>
      </c>
      <c r="H7137" t="b">
        <v>1</v>
      </c>
      <c r="I7137" t="s">
        <v>84</v>
      </c>
      <c r="J7137" t="s">
        <v>34</v>
      </c>
      <c r="K7137" t="s">
        <v>87</v>
      </c>
      <c r="L7137">
        <v>119565</v>
      </c>
    </row>
    <row r="7138" spans="1:12" x14ac:dyDescent="0.25">
      <c r="A7138" t="s">
        <v>19</v>
      </c>
      <c r="B7138" t="s">
        <v>36</v>
      </c>
      <c r="C7138" t="s">
        <v>28</v>
      </c>
      <c r="D7138" t="s">
        <v>15</v>
      </c>
      <c r="E7138" t="b">
        <v>0</v>
      </c>
      <c r="F7138" s="1">
        <v>45584.42664351852</v>
      </c>
      <c r="G7138" t="b">
        <v>0</v>
      </c>
      <c r="H7138" t="b">
        <v>0</v>
      </c>
      <c r="I7138" t="s">
        <v>23</v>
      </c>
      <c r="J7138" t="s">
        <v>72</v>
      </c>
      <c r="K7138" t="s">
        <v>59</v>
      </c>
      <c r="L7138">
        <v>89440</v>
      </c>
    </row>
    <row r="7139" spans="1:12" x14ac:dyDescent="0.25">
      <c r="A7139" t="s">
        <v>49</v>
      </c>
      <c r="B7139" t="s">
        <v>50</v>
      </c>
      <c r="C7139" t="s">
        <v>43</v>
      </c>
      <c r="D7139" t="s">
        <v>15</v>
      </c>
      <c r="E7139" t="b">
        <v>1</v>
      </c>
      <c r="F7139" s="1">
        <v>45419.432152777779</v>
      </c>
      <c r="G7139" t="b">
        <v>0</v>
      </c>
      <c r="H7139" t="b">
        <v>1</v>
      </c>
      <c r="I7139" t="s">
        <v>51</v>
      </c>
      <c r="J7139" t="s">
        <v>80</v>
      </c>
      <c r="K7139" t="s">
        <v>115</v>
      </c>
      <c r="L7139">
        <v>76334</v>
      </c>
    </row>
    <row r="7140" spans="1:12" x14ac:dyDescent="0.25">
      <c r="A7140" t="s">
        <v>45</v>
      </c>
      <c r="B7140" t="s">
        <v>88</v>
      </c>
      <c r="C7140" t="s">
        <v>68</v>
      </c>
      <c r="D7140" t="s">
        <v>22</v>
      </c>
      <c r="E7140" t="b">
        <v>0</v>
      </c>
      <c r="F7140" s="1">
        <v>45482.139398148152</v>
      </c>
      <c r="G7140" t="b">
        <v>0</v>
      </c>
      <c r="H7140" t="b">
        <v>0</v>
      </c>
      <c r="I7140" t="s">
        <v>16</v>
      </c>
      <c r="J7140" t="s">
        <v>57</v>
      </c>
      <c r="K7140" t="s">
        <v>128</v>
      </c>
      <c r="L7140">
        <v>94957</v>
      </c>
    </row>
    <row r="7141" spans="1:12" x14ac:dyDescent="0.25">
      <c r="A7141" t="s">
        <v>26</v>
      </c>
      <c r="B7141" t="s">
        <v>71</v>
      </c>
      <c r="C7141" t="s">
        <v>43</v>
      </c>
      <c r="D7141" t="s">
        <v>29</v>
      </c>
      <c r="E7141" t="b">
        <v>1</v>
      </c>
      <c r="F7141" s="1">
        <v>45512.982847222222</v>
      </c>
      <c r="G7141" t="b">
        <v>0</v>
      </c>
      <c r="H7141" t="b">
        <v>0</v>
      </c>
      <c r="I7141" t="s">
        <v>30</v>
      </c>
      <c r="J7141" t="s">
        <v>72</v>
      </c>
      <c r="K7141" t="s">
        <v>67</v>
      </c>
      <c r="L7141">
        <v>85775</v>
      </c>
    </row>
    <row r="7142" spans="1:12" x14ac:dyDescent="0.25">
      <c r="A7142" t="s">
        <v>45</v>
      </c>
      <c r="B7142" t="s">
        <v>88</v>
      </c>
      <c r="C7142" t="s">
        <v>28</v>
      </c>
      <c r="D7142" t="s">
        <v>15</v>
      </c>
      <c r="E7142" t="b">
        <v>1</v>
      </c>
      <c r="F7142" s="1">
        <v>45481.867384259262</v>
      </c>
      <c r="G7142" t="b">
        <v>1</v>
      </c>
      <c r="H7142" t="b">
        <v>1</v>
      </c>
      <c r="I7142" t="s">
        <v>16</v>
      </c>
      <c r="J7142" t="s">
        <v>72</v>
      </c>
      <c r="K7142" t="s">
        <v>115</v>
      </c>
      <c r="L7142">
        <v>103648</v>
      </c>
    </row>
    <row r="7143" spans="1:12" x14ac:dyDescent="0.25">
      <c r="A7143" t="s">
        <v>45</v>
      </c>
      <c r="B7143" t="s">
        <v>88</v>
      </c>
      <c r="C7143" t="s">
        <v>21</v>
      </c>
      <c r="D7143" t="s">
        <v>22</v>
      </c>
      <c r="E7143" t="b">
        <v>1</v>
      </c>
      <c r="F7143" s="1">
        <v>45615.165706018517</v>
      </c>
      <c r="G7143" t="b">
        <v>1</v>
      </c>
      <c r="H7143" t="b">
        <v>1</v>
      </c>
      <c r="I7143" t="s">
        <v>16</v>
      </c>
      <c r="J7143" t="s">
        <v>44</v>
      </c>
      <c r="K7143" t="s">
        <v>110</v>
      </c>
      <c r="L7143">
        <v>117372</v>
      </c>
    </row>
    <row r="7144" spans="1:12" x14ac:dyDescent="0.25">
      <c r="A7144" t="s">
        <v>19</v>
      </c>
      <c r="B7144" t="s">
        <v>94</v>
      </c>
      <c r="C7144" t="s">
        <v>68</v>
      </c>
      <c r="D7144" t="s">
        <v>22</v>
      </c>
      <c r="E7144" t="b">
        <v>1</v>
      </c>
      <c r="F7144" s="1">
        <v>45582.980520833327</v>
      </c>
      <c r="G7144" t="b">
        <v>1</v>
      </c>
      <c r="H7144" t="b">
        <v>0</v>
      </c>
      <c r="I7144" t="s">
        <v>23</v>
      </c>
      <c r="J7144" t="s">
        <v>57</v>
      </c>
      <c r="K7144" t="s">
        <v>118</v>
      </c>
      <c r="L7144">
        <v>65865</v>
      </c>
    </row>
    <row r="7145" spans="1:12" x14ac:dyDescent="0.25">
      <c r="A7145" t="s">
        <v>12</v>
      </c>
      <c r="B7145" t="s">
        <v>63</v>
      </c>
      <c r="C7145" t="s">
        <v>28</v>
      </c>
      <c r="D7145" t="s">
        <v>22</v>
      </c>
      <c r="E7145" t="b">
        <v>1</v>
      </c>
      <c r="F7145" s="1">
        <v>45485.643993055557</v>
      </c>
      <c r="G7145" t="b">
        <v>1</v>
      </c>
      <c r="H7145" t="b">
        <v>0</v>
      </c>
      <c r="I7145" t="s">
        <v>16</v>
      </c>
      <c r="J7145" t="s">
        <v>47</v>
      </c>
      <c r="K7145" t="s">
        <v>18</v>
      </c>
      <c r="L7145">
        <v>138525</v>
      </c>
    </row>
    <row r="7146" spans="1:12" x14ac:dyDescent="0.25">
      <c r="A7146" t="s">
        <v>19</v>
      </c>
      <c r="B7146" t="s">
        <v>20</v>
      </c>
      <c r="C7146" t="s">
        <v>21</v>
      </c>
      <c r="D7146" t="s">
        <v>29</v>
      </c>
      <c r="E7146" t="b">
        <v>0</v>
      </c>
      <c r="F7146" s="1">
        <v>45551.985821759263</v>
      </c>
      <c r="G7146" t="b">
        <v>1</v>
      </c>
      <c r="H7146" t="b">
        <v>1</v>
      </c>
      <c r="I7146" t="s">
        <v>23</v>
      </c>
      <c r="J7146" t="s">
        <v>31</v>
      </c>
      <c r="K7146" t="s">
        <v>106</v>
      </c>
      <c r="L7146">
        <v>62120</v>
      </c>
    </row>
    <row r="7147" spans="1:12" x14ac:dyDescent="0.25">
      <c r="A7147" t="s">
        <v>82</v>
      </c>
      <c r="B7147" t="s">
        <v>83</v>
      </c>
      <c r="C7147" t="s">
        <v>21</v>
      </c>
      <c r="D7147" t="s">
        <v>29</v>
      </c>
      <c r="E7147" t="b">
        <v>0</v>
      </c>
      <c r="F7147" s="1">
        <v>45488.403425925928</v>
      </c>
      <c r="G7147" t="b">
        <v>0</v>
      </c>
      <c r="H7147" t="b">
        <v>0</v>
      </c>
      <c r="I7147" t="s">
        <v>84</v>
      </c>
      <c r="J7147" t="s">
        <v>44</v>
      </c>
      <c r="K7147" t="s">
        <v>100</v>
      </c>
      <c r="L7147">
        <v>100821</v>
      </c>
    </row>
    <row r="7148" spans="1:12" x14ac:dyDescent="0.25">
      <c r="A7148" t="s">
        <v>45</v>
      </c>
      <c r="B7148" t="s">
        <v>76</v>
      </c>
      <c r="C7148" t="s">
        <v>68</v>
      </c>
      <c r="D7148" t="s">
        <v>15</v>
      </c>
      <c r="E7148" t="b">
        <v>0</v>
      </c>
      <c r="F7148" s="1">
        <v>45619.972685185188</v>
      </c>
      <c r="G7148" t="b">
        <v>0</v>
      </c>
      <c r="H7148" t="b">
        <v>0</v>
      </c>
      <c r="I7148" t="s">
        <v>16</v>
      </c>
      <c r="J7148" t="s">
        <v>17</v>
      </c>
      <c r="K7148" t="s">
        <v>37</v>
      </c>
      <c r="L7148">
        <v>91219</v>
      </c>
    </row>
    <row r="7149" spans="1:12" x14ac:dyDescent="0.25">
      <c r="A7149" t="s">
        <v>54</v>
      </c>
      <c r="B7149" t="s">
        <v>55</v>
      </c>
      <c r="C7149" t="s">
        <v>14</v>
      </c>
      <c r="D7149" t="s">
        <v>22</v>
      </c>
      <c r="E7149" t="b">
        <v>0</v>
      </c>
      <c r="F7149" s="1">
        <v>45564.213599537034</v>
      </c>
      <c r="G7149" t="b">
        <v>1</v>
      </c>
      <c r="H7149" t="b">
        <v>1</v>
      </c>
      <c r="I7149" t="s">
        <v>30</v>
      </c>
      <c r="J7149" t="s">
        <v>66</v>
      </c>
      <c r="K7149" t="s">
        <v>74</v>
      </c>
      <c r="L7149">
        <v>121591</v>
      </c>
    </row>
    <row r="7150" spans="1:12" x14ac:dyDescent="0.25">
      <c r="A7150" t="s">
        <v>45</v>
      </c>
      <c r="B7150" t="s">
        <v>46</v>
      </c>
      <c r="C7150" t="s">
        <v>43</v>
      </c>
      <c r="D7150" t="s">
        <v>22</v>
      </c>
      <c r="E7150" t="b">
        <v>1</v>
      </c>
      <c r="F7150" s="1">
        <v>45635.204965277779</v>
      </c>
      <c r="G7150" t="b">
        <v>1</v>
      </c>
      <c r="H7150" t="b">
        <v>1</v>
      </c>
      <c r="I7150" t="s">
        <v>16</v>
      </c>
      <c r="J7150" t="s">
        <v>80</v>
      </c>
      <c r="K7150" t="s">
        <v>93</v>
      </c>
      <c r="L7150">
        <v>119384</v>
      </c>
    </row>
    <row r="7151" spans="1:12" x14ac:dyDescent="0.25">
      <c r="A7151" t="s">
        <v>19</v>
      </c>
      <c r="B7151" t="s">
        <v>94</v>
      </c>
      <c r="C7151" t="s">
        <v>43</v>
      </c>
      <c r="D7151" t="s">
        <v>15</v>
      </c>
      <c r="E7151" t="b">
        <v>1</v>
      </c>
      <c r="F7151" s="1">
        <v>45585.860289351847</v>
      </c>
      <c r="G7151" t="b">
        <v>1</v>
      </c>
      <c r="H7151" t="b">
        <v>0</v>
      </c>
      <c r="I7151" t="s">
        <v>23</v>
      </c>
      <c r="J7151" t="s">
        <v>47</v>
      </c>
      <c r="K7151" t="s">
        <v>120</v>
      </c>
      <c r="L7151">
        <v>60342</v>
      </c>
    </row>
    <row r="7152" spans="1:12" x14ac:dyDescent="0.25">
      <c r="A7152" t="s">
        <v>49</v>
      </c>
      <c r="B7152" t="s">
        <v>61</v>
      </c>
      <c r="C7152" t="s">
        <v>40</v>
      </c>
      <c r="D7152" t="s">
        <v>22</v>
      </c>
      <c r="E7152" t="b">
        <v>0</v>
      </c>
      <c r="F7152" s="1">
        <v>45634.020069444443</v>
      </c>
      <c r="G7152" t="b">
        <v>1</v>
      </c>
      <c r="H7152" t="b">
        <v>1</v>
      </c>
      <c r="I7152" t="s">
        <v>51</v>
      </c>
      <c r="J7152" t="s">
        <v>31</v>
      </c>
      <c r="K7152" t="s">
        <v>18</v>
      </c>
      <c r="L7152">
        <v>77862</v>
      </c>
    </row>
    <row r="7153" spans="1:12" x14ac:dyDescent="0.25">
      <c r="A7153" t="s">
        <v>45</v>
      </c>
      <c r="B7153" t="s">
        <v>46</v>
      </c>
      <c r="C7153" t="s">
        <v>14</v>
      </c>
      <c r="D7153" t="s">
        <v>15</v>
      </c>
      <c r="E7153" t="b">
        <v>1</v>
      </c>
      <c r="F7153" s="1">
        <v>45350.77952546296</v>
      </c>
      <c r="G7153" t="b">
        <v>1</v>
      </c>
      <c r="H7153" t="b">
        <v>0</v>
      </c>
      <c r="I7153" t="s">
        <v>16</v>
      </c>
      <c r="J7153" t="s">
        <v>34</v>
      </c>
      <c r="K7153" t="s">
        <v>87</v>
      </c>
      <c r="L7153">
        <v>112251</v>
      </c>
    </row>
    <row r="7154" spans="1:12" x14ac:dyDescent="0.25">
      <c r="A7154" t="s">
        <v>19</v>
      </c>
      <c r="B7154" t="s">
        <v>94</v>
      </c>
      <c r="C7154" t="s">
        <v>43</v>
      </c>
      <c r="D7154" t="s">
        <v>15</v>
      </c>
      <c r="E7154" t="b">
        <v>0</v>
      </c>
      <c r="F7154" s="1">
        <v>45444.318148148152</v>
      </c>
      <c r="G7154" t="b">
        <v>1</v>
      </c>
      <c r="H7154" t="b">
        <v>1</v>
      </c>
      <c r="I7154" t="s">
        <v>23</v>
      </c>
      <c r="J7154" t="s">
        <v>44</v>
      </c>
      <c r="K7154" t="s">
        <v>59</v>
      </c>
      <c r="L7154">
        <v>68102</v>
      </c>
    </row>
    <row r="7155" spans="1:12" x14ac:dyDescent="0.25">
      <c r="A7155" t="s">
        <v>49</v>
      </c>
      <c r="B7155" t="s">
        <v>108</v>
      </c>
      <c r="C7155" t="s">
        <v>21</v>
      </c>
      <c r="D7155" t="s">
        <v>15</v>
      </c>
      <c r="E7155" t="b">
        <v>0</v>
      </c>
      <c r="F7155" s="1">
        <v>45634.524282407408</v>
      </c>
      <c r="G7155" t="b">
        <v>1</v>
      </c>
      <c r="H7155" t="b">
        <v>1</v>
      </c>
      <c r="I7155" t="s">
        <v>51</v>
      </c>
      <c r="J7155" t="s">
        <v>31</v>
      </c>
      <c r="K7155" t="s">
        <v>98</v>
      </c>
      <c r="L7155">
        <v>89445</v>
      </c>
    </row>
    <row r="7156" spans="1:12" x14ac:dyDescent="0.25">
      <c r="A7156" t="s">
        <v>45</v>
      </c>
      <c r="B7156" t="s">
        <v>88</v>
      </c>
      <c r="C7156" t="s">
        <v>21</v>
      </c>
      <c r="D7156" t="s">
        <v>22</v>
      </c>
      <c r="E7156" t="b">
        <v>0</v>
      </c>
      <c r="F7156" s="1">
        <v>45423.231585648151</v>
      </c>
      <c r="G7156" t="b">
        <v>0</v>
      </c>
      <c r="H7156" t="b">
        <v>1</v>
      </c>
      <c r="I7156" t="s">
        <v>16</v>
      </c>
      <c r="J7156" t="s">
        <v>17</v>
      </c>
      <c r="K7156" t="s">
        <v>105</v>
      </c>
      <c r="L7156">
        <v>111863</v>
      </c>
    </row>
    <row r="7157" spans="1:12" x14ac:dyDescent="0.25">
      <c r="A7157" t="s">
        <v>49</v>
      </c>
      <c r="B7157" t="s">
        <v>108</v>
      </c>
      <c r="C7157" t="s">
        <v>28</v>
      </c>
      <c r="D7157" t="s">
        <v>22</v>
      </c>
      <c r="E7157" t="b">
        <v>0</v>
      </c>
      <c r="F7157" s="1">
        <v>45440.037488425929</v>
      </c>
      <c r="G7157" t="b">
        <v>0</v>
      </c>
      <c r="H7157" t="b">
        <v>0</v>
      </c>
      <c r="I7157" t="s">
        <v>51</v>
      </c>
      <c r="J7157" t="s">
        <v>80</v>
      </c>
      <c r="K7157" t="s">
        <v>81</v>
      </c>
      <c r="L7157">
        <v>94029</v>
      </c>
    </row>
    <row r="7158" spans="1:12" x14ac:dyDescent="0.25">
      <c r="A7158" t="s">
        <v>12</v>
      </c>
      <c r="B7158" t="s">
        <v>75</v>
      </c>
      <c r="C7158" t="s">
        <v>21</v>
      </c>
      <c r="D7158" t="s">
        <v>22</v>
      </c>
      <c r="E7158" t="b">
        <v>0</v>
      </c>
      <c r="F7158" s="1">
        <v>45319.974907407413</v>
      </c>
      <c r="G7158" t="b">
        <v>1</v>
      </c>
      <c r="H7158" t="b">
        <v>1</v>
      </c>
      <c r="I7158" t="s">
        <v>16</v>
      </c>
      <c r="J7158" t="s">
        <v>24</v>
      </c>
      <c r="K7158" t="s">
        <v>25</v>
      </c>
      <c r="L7158">
        <v>123908</v>
      </c>
    </row>
    <row r="7159" spans="1:12" x14ac:dyDescent="0.25">
      <c r="A7159" t="s">
        <v>38</v>
      </c>
      <c r="B7159" t="s">
        <v>39</v>
      </c>
      <c r="C7159" t="s">
        <v>28</v>
      </c>
      <c r="D7159" t="s">
        <v>22</v>
      </c>
      <c r="E7159" t="b">
        <v>1</v>
      </c>
      <c r="F7159" s="1">
        <v>45410.903599537043</v>
      </c>
      <c r="G7159" t="b">
        <v>1</v>
      </c>
      <c r="H7159" t="b">
        <v>0</v>
      </c>
      <c r="I7159" t="s">
        <v>41</v>
      </c>
      <c r="J7159" t="s">
        <v>47</v>
      </c>
      <c r="K7159" t="s">
        <v>101</v>
      </c>
      <c r="L7159">
        <v>82372</v>
      </c>
    </row>
    <row r="7160" spans="1:12" x14ac:dyDescent="0.25">
      <c r="A7160" t="s">
        <v>38</v>
      </c>
      <c r="B7160" t="s">
        <v>39</v>
      </c>
      <c r="C7160" t="s">
        <v>28</v>
      </c>
      <c r="D7160" t="s">
        <v>15</v>
      </c>
      <c r="E7160" t="b">
        <v>0</v>
      </c>
      <c r="F7160" s="1">
        <v>45545.042118055557</v>
      </c>
      <c r="G7160" t="b">
        <v>0</v>
      </c>
      <c r="H7160" t="b">
        <v>1</v>
      </c>
      <c r="I7160" t="s">
        <v>41</v>
      </c>
      <c r="J7160" t="s">
        <v>72</v>
      </c>
      <c r="K7160" t="s">
        <v>122</v>
      </c>
      <c r="L7160">
        <v>89260</v>
      </c>
    </row>
    <row r="7161" spans="1:12" x14ac:dyDescent="0.25">
      <c r="A7161" t="s">
        <v>19</v>
      </c>
      <c r="B7161" t="s">
        <v>20</v>
      </c>
      <c r="C7161" t="s">
        <v>43</v>
      </c>
      <c r="D7161" t="s">
        <v>22</v>
      </c>
      <c r="E7161" t="b">
        <v>1</v>
      </c>
      <c r="F7161" s="1">
        <v>45340.890763888892</v>
      </c>
      <c r="G7161" t="b">
        <v>0</v>
      </c>
      <c r="H7161" t="b">
        <v>1</v>
      </c>
      <c r="I7161" t="s">
        <v>23</v>
      </c>
      <c r="J7161" t="s">
        <v>52</v>
      </c>
      <c r="K7161" t="s">
        <v>87</v>
      </c>
      <c r="L7161">
        <v>81013</v>
      </c>
    </row>
    <row r="7162" spans="1:12" x14ac:dyDescent="0.25">
      <c r="A7162" t="s">
        <v>38</v>
      </c>
      <c r="B7162" t="s">
        <v>95</v>
      </c>
      <c r="C7162" t="s">
        <v>68</v>
      </c>
      <c r="D7162" t="s">
        <v>22</v>
      </c>
      <c r="E7162" t="b">
        <v>1</v>
      </c>
      <c r="F7162" s="1">
        <v>45547.834780092591</v>
      </c>
      <c r="G7162" t="b">
        <v>1</v>
      </c>
      <c r="H7162" t="b">
        <v>1</v>
      </c>
      <c r="I7162" t="s">
        <v>41</v>
      </c>
      <c r="J7162" t="s">
        <v>57</v>
      </c>
      <c r="K7162" t="s">
        <v>53</v>
      </c>
      <c r="L7162">
        <v>81121</v>
      </c>
    </row>
    <row r="7163" spans="1:12" x14ac:dyDescent="0.25">
      <c r="A7163" t="s">
        <v>45</v>
      </c>
      <c r="B7163" t="s">
        <v>76</v>
      </c>
      <c r="C7163" t="s">
        <v>40</v>
      </c>
      <c r="D7163" t="s">
        <v>22</v>
      </c>
      <c r="E7163" t="b">
        <v>0</v>
      </c>
      <c r="F7163" s="1">
        <v>45625.498854166668</v>
      </c>
      <c r="G7163" t="b">
        <v>0</v>
      </c>
      <c r="H7163" t="b">
        <v>0</v>
      </c>
      <c r="I7163" t="s">
        <v>16</v>
      </c>
      <c r="J7163" t="s">
        <v>31</v>
      </c>
      <c r="K7163" t="s">
        <v>99</v>
      </c>
      <c r="L7163">
        <v>98560</v>
      </c>
    </row>
    <row r="7164" spans="1:12" x14ac:dyDescent="0.25">
      <c r="A7164" t="s">
        <v>49</v>
      </c>
      <c r="B7164" t="s">
        <v>61</v>
      </c>
      <c r="C7164" t="s">
        <v>21</v>
      </c>
      <c r="D7164" t="s">
        <v>22</v>
      </c>
      <c r="E7164" t="b">
        <v>1</v>
      </c>
      <c r="F7164" s="1">
        <v>45336.591481481482</v>
      </c>
      <c r="G7164" t="b">
        <v>1</v>
      </c>
      <c r="H7164" t="b">
        <v>0</v>
      </c>
      <c r="I7164" t="s">
        <v>51</v>
      </c>
      <c r="J7164" t="s">
        <v>70</v>
      </c>
      <c r="K7164" t="s">
        <v>113</v>
      </c>
      <c r="L7164">
        <v>79425</v>
      </c>
    </row>
    <row r="7165" spans="1:12" x14ac:dyDescent="0.25">
      <c r="A7165" t="s">
        <v>49</v>
      </c>
      <c r="B7165" t="s">
        <v>61</v>
      </c>
      <c r="C7165" t="s">
        <v>28</v>
      </c>
      <c r="D7165" t="s">
        <v>29</v>
      </c>
      <c r="E7165" t="b">
        <v>0</v>
      </c>
      <c r="F7165" s="1">
        <v>45457.370682870373</v>
      </c>
      <c r="G7165" t="b">
        <v>0</v>
      </c>
      <c r="H7165" t="b">
        <v>0</v>
      </c>
      <c r="I7165" t="s">
        <v>51</v>
      </c>
      <c r="J7165" t="s">
        <v>52</v>
      </c>
      <c r="K7165" t="s">
        <v>101</v>
      </c>
      <c r="L7165">
        <v>99270</v>
      </c>
    </row>
    <row r="7166" spans="1:12" x14ac:dyDescent="0.25">
      <c r="A7166" t="s">
        <v>26</v>
      </c>
      <c r="B7166" t="s">
        <v>71</v>
      </c>
      <c r="C7166" t="s">
        <v>68</v>
      </c>
      <c r="D7166" t="s">
        <v>29</v>
      </c>
      <c r="E7166" t="b">
        <v>1</v>
      </c>
      <c r="F7166" s="1">
        <v>45411.213009259263</v>
      </c>
      <c r="G7166" t="b">
        <v>1</v>
      </c>
      <c r="H7166" t="b">
        <v>0</v>
      </c>
      <c r="I7166" t="s">
        <v>30</v>
      </c>
      <c r="J7166" t="s">
        <v>80</v>
      </c>
      <c r="K7166" t="s">
        <v>110</v>
      </c>
      <c r="L7166">
        <v>116392</v>
      </c>
    </row>
    <row r="7167" spans="1:12" x14ac:dyDescent="0.25">
      <c r="A7167" t="s">
        <v>49</v>
      </c>
      <c r="B7167" t="s">
        <v>61</v>
      </c>
      <c r="C7167" t="s">
        <v>40</v>
      </c>
      <c r="D7167" t="s">
        <v>29</v>
      </c>
      <c r="E7167" t="b">
        <v>0</v>
      </c>
      <c r="F7167" s="1">
        <v>45612.002384259264</v>
      </c>
      <c r="G7167" t="b">
        <v>1</v>
      </c>
      <c r="H7167" t="b">
        <v>1</v>
      </c>
      <c r="I7167" t="s">
        <v>51</v>
      </c>
      <c r="J7167" t="s">
        <v>66</v>
      </c>
      <c r="K7167" t="s">
        <v>110</v>
      </c>
      <c r="L7167">
        <v>99394</v>
      </c>
    </row>
    <row r="7168" spans="1:12" x14ac:dyDescent="0.25">
      <c r="A7168" t="s">
        <v>12</v>
      </c>
      <c r="B7168" t="s">
        <v>75</v>
      </c>
      <c r="C7168" t="s">
        <v>40</v>
      </c>
      <c r="D7168" t="s">
        <v>29</v>
      </c>
      <c r="E7168" t="b">
        <v>1</v>
      </c>
      <c r="F7168" s="1">
        <v>45460.798761574071</v>
      </c>
      <c r="G7168" t="b">
        <v>0</v>
      </c>
      <c r="H7168" t="b">
        <v>0</v>
      </c>
      <c r="I7168" t="s">
        <v>16</v>
      </c>
      <c r="J7168" t="s">
        <v>17</v>
      </c>
      <c r="K7168" t="s">
        <v>53</v>
      </c>
      <c r="L7168">
        <v>111933</v>
      </c>
    </row>
    <row r="7169" spans="1:12" x14ac:dyDescent="0.25">
      <c r="A7169" t="s">
        <v>45</v>
      </c>
      <c r="B7169" t="s">
        <v>46</v>
      </c>
      <c r="C7169" t="s">
        <v>28</v>
      </c>
      <c r="D7169" t="s">
        <v>22</v>
      </c>
      <c r="E7169" t="b">
        <v>1</v>
      </c>
      <c r="F7169" s="1">
        <v>45497.222280092603</v>
      </c>
      <c r="G7169" t="b">
        <v>1</v>
      </c>
      <c r="H7169" t="b">
        <v>1</v>
      </c>
      <c r="I7169" t="s">
        <v>16</v>
      </c>
      <c r="J7169" t="s">
        <v>24</v>
      </c>
      <c r="K7169" t="s">
        <v>121</v>
      </c>
      <c r="L7169">
        <v>111090</v>
      </c>
    </row>
    <row r="7170" spans="1:12" x14ac:dyDescent="0.25">
      <c r="A7170" t="s">
        <v>19</v>
      </c>
      <c r="B7170" t="s">
        <v>36</v>
      </c>
      <c r="C7170" t="s">
        <v>14</v>
      </c>
      <c r="D7170" t="s">
        <v>15</v>
      </c>
      <c r="E7170" t="b">
        <v>1</v>
      </c>
      <c r="F7170" s="1">
        <v>45548.876446759263</v>
      </c>
      <c r="G7170" t="b">
        <v>0</v>
      </c>
      <c r="H7170" t="b">
        <v>1</v>
      </c>
      <c r="I7170" t="s">
        <v>23</v>
      </c>
      <c r="J7170" t="s">
        <v>34</v>
      </c>
      <c r="K7170" t="s">
        <v>120</v>
      </c>
      <c r="L7170">
        <v>83660</v>
      </c>
    </row>
    <row r="7171" spans="1:12" x14ac:dyDescent="0.25">
      <c r="A7171" t="s">
        <v>54</v>
      </c>
      <c r="B7171" t="s">
        <v>79</v>
      </c>
      <c r="C7171" t="s">
        <v>68</v>
      </c>
      <c r="D7171" t="s">
        <v>15</v>
      </c>
      <c r="E7171" t="b">
        <v>1</v>
      </c>
      <c r="F7171" s="1">
        <v>45486.983912037038</v>
      </c>
      <c r="G7171" t="b">
        <v>1</v>
      </c>
      <c r="H7171" t="b">
        <v>0</v>
      </c>
      <c r="I7171" t="s">
        <v>30</v>
      </c>
      <c r="J7171" t="s">
        <v>72</v>
      </c>
      <c r="K7171" t="s">
        <v>99</v>
      </c>
      <c r="L7171">
        <v>135881</v>
      </c>
    </row>
    <row r="7172" spans="1:12" x14ac:dyDescent="0.25">
      <c r="A7172" t="s">
        <v>19</v>
      </c>
      <c r="B7172" t="s">
        <v>20</v>
      </c>
      <c r="C7172" t="s">
        <v>14</v>
      </c>
      <c r="D7172" t="s">
        <v>29</v>
      </c>
      <c r="E7172" t="b">
        <v>0</v>
      </c>
      <c r="F7172" s="1">
        <v>45541.811192129629</v>
      </c>
      <c r="G7172" t="b">
        <v>1</v>
      </c>
      <c r="H7172" t="b">
        <v>1</v>
      </c>
      <c r="I7172" t="s">
        <v>23</v>
      </c>
      <c r="J7172" t="s">
        <v>64</v>
      </c>
      <c r="K7172" t="s">
        <v>77</v>
      </c>
      <c r="L7172">
        <v>82529</v>
      </c>
    </row>
    <row r="7173" spans="1:12" x14ac:dyDescent="0.25">
      <c r="A7173" t="s">
        <v>12</v>
      </c>
      <c r="B7173" t="s">
        <v>75</v>
      </c>
      <c r="C7173" t="s">
        <v>28</v>
      </c>
      <c r="D7173" t="s">
        <v>22</v>
      </c>
      <c r="E7173" t="b">
        <v>0</v>
      </c>
      <c r="F7173" s="1">
        <v>45595.444756944453</v>
      </c>
      <c r="G7173" t="b">
        <v>0</v>
      </c>
      <c r="H7173" t="b">
        <v>0</v>
      </c>
      <c r="I7173" t="s">
        <v>16</v>
      </c>
      <c r="J7173" t="s">
        <v>64</v>
      </c>
      <c r="K7173" t="s">
        <v>89</v>
      </c>
      <c r="L7173">
        <v>126020</v>
      </c>
    </row>
    <row r="7174" spans="1:12" x14ac:dyDescent="0.25">
      <c r="A7174" t="s">
        <v>26</v>
      </c>
      <c r="B7174" t="s">
        <v>33</v>
      </c>
      <c r="C7174" t="s">
        <v>21</v>
      </c>
      <c r="D7174" t="s">
        <v>15</v>
      </c>
      <c r="E7174" t="b">
        <v>1</v>
      </c>
      <c r="F7174" s="1">
        <v>45396.786736111113</v>
      </c>
      <c r="G7174" t="b">
        <v>0</v>
      </c>
      <c r="H7174" t="b">
        <v>0</v>
      </c>
      <c r="I7174" t="s">
        <v>30</v>
      </c>
      <c r="J7174" t="s">
        <v>80</v>
      </c>
      <c r="K7174" t="s">
        <v>122</v>
      </c>
      <c r="L7174">
        <v>87008</v>
      </c>
    </row>
    <row r="7175" spans="1:12" x14ac:dyDescent="0.25">
      <c r="A7175" t="s">
        <v>54</v>
      </c>
      <c r="B7175" t="s">
        <v>55</v>
      </c>
      <c r="C7175" t="s">
        <v>43</v>
      </c>
      <c r="D7175" t="s">
        <v>15</v>
      </c>
      <c r="E7175" t="b">
        <v>1</v>
      </c>
      <c r="F7175" s="1">
        <v>45316.652453703697</v>
      </c>
      <c r="G7175" t="b">
        <v>0</v>
      </c>
      <c r="H7175" t="b">
        <v>0</v>
      </c>
      <c r="I7175" t="s">
        <v>30</v>
      </c>
      <c r="J7175" t="s">
        <v>64</v>
      </c>
      <c r="K7175" t="s">
        <v>81</v>
      </c>
      <c r="L7175">
        <v>120815</v>
      </c>
    </row>
    <row r="7176" spans="1:12" x14ac:dyDescent="0.25">
      <c r="A7176" t="s">
        <v>26</v>
      </c>
      <c r="B7176" t="s">
        <v>71</v>
      </c>
      <c r="C7176" t="s">
        <v>28</v>
      </c>
      <c r="D7176" t="s">
        <v>29</v>
      </c>
      <c r="E7176" t="b">
        <v>0</v>
      </c>
      <c r="F7176" s="1">
        <v>45360.76902777778</v>
      </c>
      <c r="G7176" t="b">
        <v>0</v>
      </c>
      <c r="H7176" t="b">
        <v>0</v>
      </c>
      <c r="I7176" t="s">
        <v>30</v>
      </c>
      <c r="J7176" t="s">
        <v>72</v>
      </c>
      <c r="K7176" t="s">
        <v>74</v>
      </c>
      <c r="L7176">
        <v>118362</v>
      </c>
    </row>
    <row r="7177" spans="1:12" x14ac:dyDescent="0.25">
      <c r="A7177" t="s">
        <v>49</v>
      </c>
      <c r="B7177" t="s">
        <v>50</v>
      </c>
      <c r="C7177" t="s">
        <v>40</v>
      </c>
      <c r="D7177" t="s">
        <v>15</v>
      </c>
      <c r="E7177" t="b">
        <v>0</v>
      </c>
      <c r="F7177" s="1">
        <v>45629.126817129632</v>
      </c>
      <c r="G7177" t="b">
        <v>0</v>
      </c>
      <c r="H7177" t="b">
        <v>1</v>
      </c>
      <c r="I7177" t="s">
        <v>51</v>
      </c>
      <c r="J7177" t="s">
        <v>17</v>
      </c>
      <c r="K7177" t="s">
        <v>25</v>
      </c>
      <c r="L7177">
        <v>91307</v>
      </c>
    </row>
    <row r="7178" spans="1:12" x14ac:dyDescent="0.25">
      <c r="A7178" t="s">
        <v>26</v>
      </c>
      <c r="B7178" t="s">
        <v>27</v>
      </c>
      <c r="C7178" t="s">
        <v>40</v>
      </c>
      <c r="D7178" t="s">
        <v>29</v>
      </c>
      <c r="E7178" t="b">
        <v>1</v>
      </c>
      <c r="F7178" s="1">
        <v>45559.367962962962</v>
      </c>
      <c r="G7178" t="b">
        <v>0</v>
      </c>
      <c r="H7178" t="b">
        <v>0</v>
      </c>
      <c r="I7178" t="s">
        <v>30</v>
      </c>
      <c r="J7178" t="s">
        <v>17</v>
      </c>
      <c r="K7178" t="s">
        <v>99</v>
      </c>
      <c r="L7178">
        <v>109165</v>
      </c>
    </row>
    <row r="7179" spans="1:12" x14ac:dyDescent="0.25">
      <c r="A7179" t="s">
        <v>26</v>
      </c>
      <c r="B7179" t="s">
        <v>27</v>
      </c>
      <c r="C7179" t="s">
        <v>40</v>
      </c>
      <c r="D7179" t="s">
        <v>22</v>
      </c>
      <c r="E7179" t="b">
        <v>1</v>
      </c>
      <c r="F7179" s="1">
        <v>45633.435474537036</v>
      </c>
      <c r="G7179" t="b">
        <v>1</v>
      </c>
      <c r="H7179" t="b">
        <v>0</v>
      </c>
      <c r="I7179" t="s">
        <v>30</v>
      </c>
      <c r="J7179" t="s">
        <v>52</v>
      </c>
      <c r="K7179" t="s">
        <v>90</v>
      </c>
      <c r="L7179">
        <v>95806</v>
      </c>
    </row>
    <row r="7180" spans="1:12" x14ac:dyDescent="0.25">
      <c r="A7180" t="s">
        <v>12</v>
      </c>
      <c r="B7180" t="s">
        <v>13</v>
      </c>
      <c r="C7180" t="s">
        <v>40</v>
      </c>
      <c r="D7180" t="s">
        <v>22</v>
      </c>
      <c r="E7180" t="b">
        <v>1</v>
      </c>
      <c r="F7180" s="1">
        <v>45361.873159722221</v>
      </c>
      <c r="G7180" t="b">
        <v>0</v>
      </c>
      <c r="H7180" t="b">
        <v>0</v>
      </c>
      <c r="I7180" t="s">
        <v>16</v>
      </c>
      <c r="J7180" t="s">
        <v>72</v>
      </c>
      <c r="K7180" t="s">
        <v>60</v>
      </c>
      <c r="L7180">
        <v>118637</v>
      </c>
    </row>
    <row r="7181" spans="1:12" x14ac:dyDescent="0.25">
      <c r="A7181" t="s">
        <v>54</v>
      </c>
      <c r="B7181" t="s">
        <v>79</v>
      </c>
      <c r="C7181" t="s">
        <v>68</v>
      </c>
      <c r="D7181" t="s">
        <v>22</v>
      </c>
      <c r="E7181" t="b">
        <v>1</v>
      </c>
      <c r="F7181" s="1">
        <v>45438.991249999999</v>
      </c>
      <c r="G7181" t="b">
        <v>1</v>
      </c>
      <c r="H7181" t="b">
        <v>0</v>
      </c>
      <c r="I7181" t="s">
        <v>30</v>
      </c>
      <c r="J7181" t="s">
        <v>31</v>
      </c>
      <c r="K7181" t="s">
        <v>60</v>
      </c>
      <c r="L7181">
        <v>131381</v>
      </c>
    </row>
    <row r="7182" spans="1:12" x14ac:dyDescent="0.25">
      <c r="A7182" t="s">
        <v>49</v>
      </c>
      <c r="B7182" t="s">
        <v>61</v>
      </c>
      <c r="C7182" t="s">
        <v>14</v>
      </c>
      <c r="D7182" t="s">
        <v>15</v>
      </c>
      <c r="E7182" t="b">
        <v>1</v>
      </c>
      <c r="F7182" s="1">
        <v>45552.076192129629</v>
      </c>
      <c r="G7182" t="b">
        <v>0</v>
      </c>
      <c r="H7182" t="b">
        <v>0</v>
      </c>
      <c r="I7182" t="s">
        <v>51</v>
      </c>
      <c r="J7182" t="s">
        <v>57</v>
      </c>
      <c r="K7182" t="s">
        <v>98</v>
      </c>
      <c r="L7182">
        <v>91639</v>
      </c>
    </row>
    <row r="7183" spans="1:12" x14ac:dyDescent="0.25">
      <c r="A7183" t="s">
        <v>54</v>
      </c>
      <c r="B7183" t="s">
        <v>79</v>
      </c>
      <c r="C7183" t="s">
        <v>14</v>
      </c>
      <c r="D7183" t="s">
        <v>15</v>
      </c>
      <c r="E7183" t="b">
        <v>1</v>
      </c>
      <c r="F7183" s="1">
        <v>45616.838240740741</v>
      </c>
      <c r="G7183" t="b">
        <v>1</v>
      </c>
      <c r="H7183" t="b">
        <v>0</v>
      </c>
      <c r="I7183" t="s">
        <v>30</v>
      </c>
      <c r="J7183" t="s">
        <v>31</v>
      </c>
      <c r="K7183" t="s">
        <v>60</v>
      </c>
      <c r="L7183">
        <v>123958</v>
      </c>
    </row>
    <row r="7184" spans="1:12" x14ac:dyDescent="0.25">
      <c r="A7184" t="s">
        <v>54</v>
      </c>
      <c r="B7184" t="s">
        <v>55</v>
      </c>
      <c r="C7184" t="s">
        <v>28</v>
      </c>
      <c r="D7184" t="s">
        <v>29</v>
      </c>
      <c r="E7184" t="b">
        <v>0</v>
      </c>
      <c r="F7184" s="1">
        <v>45344.729131944441</v>
      </c>
      <c r="G7184" t="b">
        <v>0</v>
      </c>
      <c r="H7184" t="b">
        <v>1</v>
      </c>
      <c r="I7184" t="s">
        <v>30</v>
      </c>
      <c r="J7184" t="s">
        <v>24</v>
      </c>
      <c r="K7184" t="s">
        <v>125</v>
      </c>
      <c r="L7184">
        <v>137142</v>
      </c>
    </row>
    <row r="7185" spans="1:12" x14ac:dyDescent="0.25">
      <c r="A7185" t="s">
        <v>49</v>
      </c>
      <c r="B7185" t="s">
        <v>50</v>
      </c>
      <c r="C7185" t="s">
        <v>28</v>
      </c>
      <c r="D7185" t="s">
        <v>22</v>
      </c>
      <c r="E7185" t="b">
        <v>0</v>
      </c>
      <c r="F7185" s="1">
        <v>45379.876435185193</v>
      </c>
      <c r="G7185" t="b">
        <v>1</v>
      </c>
      <c r="H7185" t="b">
        <v>0</v>
      </c>
      <c r="I7185" t="s">
        <v>51</v>
      </c>
      <c r="J7185" t="s">
        <v>47</v>
      </c>
      <c r="K7185" t="s">
        <v>123</v>
      </c>
      <c r="L7185">
        <v>71495</v>
      </c>
    </row>
    <row r="7186" spans="1:12" x14ac:dyDescent="0.25">
      <c r="A7186" t="s">
        <v>26</v>
      </c>
      <c r="B7186" t="s">
        <v>33</v>
      </c>
      <c r="C7186" t="s">
        <v>21</v>
      </c>
      <c r="D7186" t="s">
        <v>22</v>
      </c>
      <c r="E7186" t="b">
        <v>0</v>
      </c>
      <c r="F7186" s="1">
        <v>45414.859016203707</v>
      </c>
      <c r="G7186" t="b">
        <v>1</v>
      </c>
      <c r="H7186" t="b">
        <v>0</v>
      </c>
      <c r="I7186" t="s">
        <v>30</v>
      </c>
      <c r="J7186" t="s">
        <v>47</v>
      </c>
      <c r="K7186" t="s">
        <v>56</v>
      </c>
      <c r="L7186">
        <v>109023</v>
      </c>
    </row>
    <row r="7187" spans="1:12" x14ac:dyDescent="0.25">
      <c r="A7187" t="s">
        <v>38</v>
      </c>
      <c r="B7187" t="s">
        <v>95</v>
      </c>
      <c r="C7187" t="s">
        <v>43</v>
      </c>
      <c r="D7187" t="s">
        <v>22</v>
      </c>
      <c r="E7187" t="b">
        <v>0</v>
      </c>
      <c r="F7187" s="1">
        <v>45366.286423611113</v>
      </c>
      <c r="G7187" t="b">
        <v>1</v>
      </c>
      <c r="H7187" t="b">
        <v>0</v>
      </c>
      <c r="I7187" t="s">
        <v>41</v>
      </c>
      <c r="J7187" t="s">
        <v>34</v>
      </c>
      <c r="K7187" t="s">
        <v>100</v>
      </c>
      <c r="L7187">
        <v>68318</v>
      </c>
    </row>
    <row r="7188" spans="1:12" x14ac:dyDescent="0.25">
      <c r="A7188" t="s">
        <v>45</v>
      </c>
      <c r="B7188" t="s">
        <v>76</v>
      </c>
      <c r="C7188" t="s">
        <v>28</v>
      </c>
      <c r="D7188" t="s">
        <v>15</v>
      </c>
      <c r="E7188" t="b">
        <v>1</v>
      </c>
      <c r="F7188" s="1">
        <v>45642.234525462962</v>
      </c>
      <c r="G7188" t="b">
        <v>1</v>
      </c>
      <c r="H7188" t="b">
        <v>0</v>
      </c>
      <c r="I7188" t="s">
        <v>16</v>
      </c>
      <c r="J7188" t="s">
        <v>57</v>
      </c>
      <c r="K7188" t="s">
        <v>113</v>
      </c>
      <c r="L7188">
        <v>106204</v>
      </c>
    </row>
    <row r="7189" spans="1:12" x14ac:dyDescent="0.25">
      <c r="A7189" t="s">
        <v>38</v>
      </c>
      <c r="B7189" t="s">
        <v>39</v>
      </c>
      <c r="C7189" t="s">
        <v>40</v>
      </c>
      <c r="D7189" t="s">
        <v>29</v>
      </c>
      <c r="E7189" t="b">
        <v>1</v>
      </c>
      <c r="F7189" s="1">
        <v>45342.705451388887</v>
      </c>
      <c r="G7189" t="b">
        <v>1</v>
      </c>
      <c r="H7189" t="b">
        <v>0</v>
      </c>
      <c r="I7189" t="s">
        <v>41</v>
      </c>
      <c r="J7189" t="s">
        <v>52</v>
      </c>
      <c r="K7189" t="s">
        <v>35</v>
      </c>
      <c r="L7189">
        <v>86520</v>
      </c>
    </row>
    <row r="7190" spans="1:12" x14ac:dyDescent="0.25">
      <c r="A7190" t="s">
        <v>54</v>
      </c>
      <c r="B7190" t="s">
        <v>79</v>
      </c>
      <c r="C7190" t="s">
        <v>40</v>
      </c>
      <c r="D7190" t="s">
        <v>22</v>
      </c>
      <c r="E7190" t="b">
        <v>1</v>
      </c>
      <c r="F7190" s="1">
        <v>45519.198287037027</v>
      </c>
      <c r="G7190" t="b">
        <v>1</v>
      </c>
      <c r="H7190" t="b">
        <v>1</v>
      </c>
      <c r="I7190" t="s">
        <v>30</v>
      </c>
      <c r="J7190" t="s">
        <v>66</v>
      </c>
      <c r="K7190" t="s">
        <v>69</v>
      </c>
      <c r="L7190">
        <v>136658</v>
      </c>
    </row>
    <row r="7191" spans="1:12" x14ac:dyDescent="0.25">
      <c r="A7191" t="s">
        <v>82</v>
      </c>
      <c r="B7191" t="s">
        <v>85</v>
      </c>
      <c r="C7191" t="s">
        <v>68</v>
      </c>
      <c r="D7191" t="s">
        <v>22</v>
      </c>
      <c r="E7191" t="b">
        <v>1</v>
      </c>
      <c r="F7191" s="1">
        <v>45619.26939814815</v>
      </c>
      <c r="G7191" t="b">
        <v>1</v>
      </c>
      <c r="H7191" t="b">
        <v>1</v>
      </c>
      <c r="I7191" t="s">
        <v>84</v>
      </c>
      <c r="J7191" t="s">
        <v>24</v>
      </c>
      <c r="K7191" t="s">
        <v>112</v>
      </c>
      <c r="L7191">
        <v>133846</v>
      </c>
    </row>
    <row r="7192" spans="1:12" x14ac:dyDescent="0.25">
      <c r="A7192" t="s">
        <v>54</v>
      </c>
      <c r="B7192" t="s">
        <v>55</v>
      </c>
      <c r="C7192" t="s">
        <v>21</v>
      </c>
      <c r="D7192" t="s">
        <v>22</v>
      </c>
      <c r="E7192" t="b">
        <v>1</v>
      </c>
      <c r="F7192" s="1">
        <v>45485.438275462962</v>
      </c>
      <c r="G7192" t="b">
        <v>1</v>
      </c>
      <c r="H7192" t="b">
        <v>1</v>
      </c>
      <c r="I7192" t="s">
        <v>30</v>
      </c>
      <c r="J7192" t="s">
        <v>66</v>
      </c>
      <c r="K7192" t="s">
        <v>117</v>
      </c>
      <c r="L7192">
        <v>138606</v>
      </c>
    </row>
    <row r="7193" spans="1:12" x14ac:dyDescent="0.25">
      <c r="A7193" t="s">
        <v>82</v>
      </c>
      <c r="B7193" t="s">
        <v>91</v>
      </c>
      <c r="C7193" t="s">
        <v>28</v>
      </c>
      <c r="D7193" t="s">
        <v>15</v>
      </c>
      <c r="E7193" t="b">
        <v>1</v>
      </c>
      <c r="F7193" s="1">
        <v>45301.861886574072</v>
      </c>
      <c r="G7193" t="b">
        <v>0</v>
      </c>
      <c r="H7193" t="b">
        <v>0</v>
      </c>
      <c r="I7193" t="s">
        <v>84</v>
      </c>
      <c r="J7193" t="s">
        <v>47</v>
      </c>
      <c r="K7193" t="s">
        <v>77</v>
      </c>
      <c r="L7193">
        <v>106059</v>
      </c>
    </row>
    <row r="7194" spans="1:12" x14ac:dyDescent="0.25">
      <c r="A7194" t="s">
        <v>12</v>
      </c>
      <c r="B7194" t="s">
        <v>75</v>
      </c>
      <c r="C7194" t="s">
        <v>68</v>
      </c>
      <c r="D7194" t="s">
        <v>15</v>
      </c>
      <c r="E7194" t="b">
        <v>0</v>
      </c>
      <c r="F7194" s="1">
        <v>45588.424490740741</v>
      </c>
      <c r="G7194" t="b">
        <v>0</v>
      </c>
      <c r="H7194" t="b">
        <v>0</v>
      </c>
      <c r="I7194" t="s">
        <v>16</v>
      </c>
      <c r="J7194" t="s">
        <v>34</v>
      </c>
      <c r="K7194" t="s">
        <v>81</v>
      </c>
      <c r="L7194">
        <v>118666</v>
      </c>
    </row>
    <row r="7195" spans="1:12" x14ac:dyDescent="0.25">
      <c r="A7195" t="s">
        <v>38</v>
      </c>
      <c r="B7195" t="s">
        <v>95</v>
      </c>
      <c r="C7195" t="s">
        <v>40</v>
      </c>
      <c r="D7195" t="s">
        <v>15</v>
      </c>
      <c r="E7195" t="b">
        <v>0</v>
      </c>
      <c r="F7195" s="1">
        <v>45593.512013888889</v>
      </c>
      <c r="G7195" t="b">
        <v>0</v>
      </c>
      <c r="H7195" t="b">
        <v>0</v>
      </c>
      <c r="I7195" t="s">
        <v>41</v>
      </c>
      <c r="J7195" t="s">
        <v>66</v>
      </c>
      <c r="K7195" t="s">
        <v>122</v>
      </c>
      <c r="L7195">
        <v>79015</v>
      </c>
    </row>
    <row r="7196" spans="1:12" x14ac:dyDescent="0.25">
      <c r="A7196" t="s">
        <v>26</v>
      </c>
      <c r="B7196" t="s">
        <v>33</v>
      </c>
      <c r="C7196" t="s">
        <v>14</v>
      </c>
      <c r="D7196" t="s">
        <v>22</v>
      </c>
      <c r="E7196" t="b">
        <v>0</v>
      </c>
      <c r="F7196" s="1">
        <v>45491.459837962961</v>
      </c>
      <c r="G7196" t="b">
        <v>1</v>
      </c>
      <c r="H7196" t="b">
        <v>1</v>
      </c>
      <c r="I7196" t="s">
        <v>30</v>
      </c>
      <c r="J7196" t="s">
        <v>70</v>
      </c>
      <c r="K7196" t="s">
        <v>73</v>
      </c>
      <c r="L7196">
        <v>85432</v>
      </c>
    </row>
    <row r="7197" spans="1:12" x14ac:dyDescent="0.25">
      <c r="A7197" t="s">
        <v>54</v>
      </c>
      <c r="B7197" t="s">
        <v>55</v>
      </c>
      <c r="C7197" t="s">
        <v>21</v>
      </c>
      <c r="D7197" t="s">
        <v>22</v>
      </c>
      <c r="E7197" t="b">
        <v>1</v>
      </c>
      <c r="F7197" s="1">
        <v>45484.216782407413</v>
      </c>
      <c r="G7197" t="b">
        <v>0</v>
      </c>
      <c r="H7197" t="b">
        <v>1</v>
      </c>
      <c r="I7197" t="s">
        <v>30</v>
      </c>
      <c r="J7197" t="s">
        <v>64</v>
      </c>
      <c r="K7197" t="s">
        <v>56</v>
      </c>
      <c r="L7197">
        <v>126952</v>
      </c>
    </row>
    <row r="7198" spans="1:12" x14ac:dyDescent="0.25">
      <c r="A7198" t="s">
        <v>54</v>
      </c>
      <c r="B7198" t="s">
        <v>55</v>
      </c>
      <c r="C7198" t="s">
        <v>40</v>
      </c>
      <c r="D7198" t="s">
        <v>29</v>
      </c>
      <c r="E7198" t="b">
        <v>0</v>
      </c>
      <c r="F7198" s="1">
        <v>45481.508287037039</v>
      </c>
      <c r="G7198" t="b">
        <v>0</v>
      </c>
      <c r="H7198" t="b">
        <v>1</v>
      </c>
      <c r="I7198" t="s">
        <v>30</v>
      </c>
      <c r="J7198" t="s">
        <v>31</v>
      </c>
      <c r="K7198" t="s">
        <v>101</v>
      </c>
      <c r="L7198">
        <v>147001</v>
      </c>
    </row>
    <row r="7199" spans="1:12" x14ac:dyDescent="0.25">
      <c r="A7199" t="s">
        <v>26</v>
      </c>
      <c r="B7199" t="s">
        <v>33</v>
      </c>
      <c r="C7199" t="s">
        <v>21</v>
      </c>
      <c r="D7199" t="s">
        <v>29</v>
      </c>
      <c r="E7199" t="b">
        <v>1</v>
      </c>
      <c r="F7199" s="1">
        <v>45299.524340277778</v>
      </c>
      <c r="G7199" t="b">
        <v>0</v>
      </c>
      <c r="H7199" t="b">
        <v>0</v>
      </c>
      <c r="I7199" t="s">
        <v>30</v>
      </c>
      <c r="J7199" t="s">
        <v>17</v>
      </c>
      <c r="K7199" t="s">
        <v>113</v>
      </c>
      <c r="L7199">
        <v>86823</v>
      </c>
    </row>
    <row r="7200" spans="1:12" x14ac:dyDescent="0.25">
      <c r="A7200" t="s">
        <v>38</v>
      </c>
      <c r="B7200" t="s">
        <v>107</v>
      </c>
      <c r="C7200" t="s">
        <v>40</v>
      </c>
      <c r="D7200" t="s">
        <v>29</v>
      </c>
      <c r="E7200" t="b">
        <v>1</v>
      </c>
      <c r="F7200" s="1">
        <v>45314.941365740742</v>
      </c>
      <c r="G7200" t="b">
        <v>0</v>
      </c>
      <c r="H7200" t="b">
        <v>1</v>
      </c>
      <c r="I7200" t="s">
        <v>41</v>
      </c>
      <c r="J7200" t="s">
        <v>17</v>
      </c>
      <c r="K7200" t="s">
        <v>122</v>
      </c>
      <c r="L7200">
        <v>69493</v>
      </c>
    </row>
    <row r="7201" spans="1:12" x14ac:dyDescent="0.25">
      <c r="A7201" t="s">
        <v>45</v>
      </c>
      <c r="B7201" t="s">
        <v>88</v>
      </c>
      <c r="C7201" t="s">
        <v>28</v>
      </c>
      <c r="D7201" t="s">
        <v>15</v>
      </c>
      <c r="E7201" t="b">
        <v>0</v>
      </c>
      <c r="F7201" s="1">
        <v>45647.018842592603</v>
      </c>
      <c r="G7201" t="b">
        <v>1</v>
      </c>
      <c r="H7201" t="b">
        <v>0</v>
      </c>
      <c r="I7201" t="s">
        <v>16</v>
      </c>
      <c r="J7201" t="s">
        <v>47</v>
      </c>
      <c r="K7201" t="s">
        <v>77</v>
      </c>
      <c r="L7201">
        <v>100873</v>
      </c>
    </row>
    <row r="7202" spans="1:12" x14ac:dyDescent="0.25">
      <c r="A7202" t="s">
        <v>82</v>
      </c>
      <c r="B7202" t="s">
        <v>83</v>
      </c>
      <c r="C7202" t="s">
        <v>43</v>
      </c>
      <c r="D7202" t="s">
        <v>29</v>
      </c>
      <c r="E7202" t="b">
        <v>1</v>
      </c>
      <c r="F7202" s="1">
        <v>45623.908622685187</v>
      </c>
      <c r="G7202" t="b">
        <v>1</v>
      </c>
      <c r="H7202" t="b">
        <v>1</v>
      </c>
      <c r="I7202" t="s">
        <v>84</v>
      </c>
      <c r="J7202" t="s">
        <v>70</v>
      </c>
      <c r="K7202" t="s">
        <v>58</v>
      </c>
      <c r="L7202">
        <v>133536</v>
      </c>
    </row>
    <row r="7203" spans="1:12" x14ac:dyDescent="0.25">
      <c r="A7203" t="s">
        <v>19</v>
      </c>
      <c r="B7203" t="s">
        <v>86</v>
      </c>
      <c r="C7203" t="s">
        <v>68</v>
      </c>
      <c r="D7203" t="s">
        <v>29</v>
      </c>
      <c r="E7203" t="b">
        <v>1</v>
      </c>
      <c r="F7203" s="1">
        <v>45490.203310185178</v>
      </c>
      <c r="G7203" t="b">
        <v>0</v>
      </c>
      <c r="H7203" t="b">
        <v>1</v>
      </c>
      <c r="I7203" t="s">
        <v>23</v>
      </c>
      <c r="J7203" t="s">
        <v>66</v>
      </c>
      <c r="K7203" t="s">
        <v>113</v>
      </c>
      <c r="L7203">
        <v>78745</v>
      </c>
    </row>
    <row r="7204" spans="1:12" x14ac:dyDescent="0.25">
      <c r="A7204" t="s">
        <v>38</v>
      </c>
      <c r="B7204" t="s">
        <v>39</v>
      </c>
      <c r="C7204" t="s">
        <v>28</v>
      </c>
      <c r="D7204" t="s">
        <v>22</v>
      </c>
      <c r="E7204" t="b">
        <v>0</v>
      </c>
      <c r="F7204" s="1">
        <v>45624.8591087963</v>
      </c>
      <c r="G7204" t="b">
        <v>0</v>
      </c>
      <c r="H7204" t="b">
        <v>1</v>
      </c>
      <c r="I7204" t="s">
        <v>41</v>
      </c>
      <c r="J7204" t="s">
        <v>52</v>
      </c>
      <c r="K7204" t="s">
        <v>105</v>
      </c>
      <c r="L7204">
        <v>88307</v>
      </c>
    </row>
    <row r="7205" spans="1:12" x14ac:dyDescent="0.25">
      <c r="A7205" t="s">
        <v>12</v>
      </c>
      <c r="B7205" t="s">
        <v>13</v>
      </c>
      <c r="C7205" t="s">
        <v>28</v>
      </c>
      <c r="D7205" t="s">
        <v>22</v>
      </c>
      <c r="E7205" t="b">
        <v>1</v>
      </c>
      <c r="F7205" s="1">
        <v>45542.400462962964</v>
      </c>
      <c r="G7205" t="b">
        <v>1</v>
      </c>
      <c r="H7205" t="b">
        <v>1</v>
      </c>
      <c r="I7205" t="s">
        <v>16</v>
      </c>
      <c r="J7205" t="s">
        <v>24</v>
      </c>
      <c r="K7205" t="s">
        <v>123</v>
      </c>
      <c r="L7205">
        <v>116453</v>
      </c>
    </row>
    <row r="7206" spans="1:12" x14ac:dyDescent="0.25">
      <c r="A7206" t="s">
        <v>45</v>
      </c>
      <c r="B7206" t="s">
        <v>46</v>
      </c>
      <c r="C7206" t="s">
        <v>43</v>
      </c>
      <c r="D7206" t="s">
        <v>22</v>
      </c>
      <c r="E7206" t="b">
        <v>0</v>
      </c>
      <c r="F7206" s="1">
        <v>45315.894479166673</v>
      </c>
      <c r="G7206" t="b">
        <v>1</v>
      </c>
      <c r="H7206" t="b">
        <v>0</v>
      </c>
      <c r="I7206" t="s">
        <v>16</v>
      </c>
      <c r="J7206" t="s">
        <v>64</v>
      </c>
      <c r="K7206" t="s">
        <v>105</v>
      </c>
      <c r="L7206">
        <v>84273</v>
      </c>
    </row>
    <row r="7207" spans="1:12" x14ac:dyDescent="0.25">
      <c r="A7207" t="s">
        <v>49</v>
      </c>
      <c r="B7207" t="s">
        <v>61</v>
      </c>
      <c r="C7207" t="s">
        <v>28</v>
      </c>
      <c r="D7207" t="s">
        <v>15</v>
      </c>
      <c r="E7207" t="b">
        <v>0</v>
      </c>
      <c r="F7207" s="1">
        <v>45441.415590277778</v>
      </c>
      <c r="G7207" t="b">
        <v>0</v>
      </c>
      <c r="H7207" t="b">
        <v>1</v>
      </c>
      <c r="I7207" t="s">
        <v>51</v>
      </c>
      <c r="J7207" t="s">
        <v>31</v>
      </c>
      <c r="K7207" t="s">
        <v>102</v>
      </c>
      <c r="L7207">
        <v>87424</v>
      </c>
    </row>
    <row r="7208" spans="1:12" x14ac:dyDescent="0.25">
      <c r="A7208" t="s">
        <v>38</v>
      </c>
      <c r="B7208" t="s">
        <v>95</v>
      </c>
      <c r="C7208" t="s">
        <v>21</v>
      </c>
      <c r="D7208" t="s">
        <v>29</v>
      </c>
      <c r="E7208" t="b">
        <v>1</v>
      </c>
      <c r="F7208" s="1">
        <v>45509.735879629632</v>
      </c>
      <c r="G7208" t="b">
        <v>1</v>
      </c>
      <c r="H7208" t="b">
        <v>1</v>
      </c>
      <c r="I7208" t="s">
        <v>41</v>
      </c>
      <c r="J7208" t="s">
        <v>52</v>
      </c>
      <c r="K7208" t="s">
        <v>73</v>
      </c>
      <c r="L7208">
        <v>87301</v>
      </c>
    </row>
    <row r="7209" spans="1:12" x14ac:dyDescent="0.25">
      <c r="A7209" t="s">
        <v>19</v>
      </c>
      <c r="B7209" t="s">
        <v>86</v>
      </c>
      <c r="C7209" t="s">
        <v>43</v>
      </c>
      <c r="D7209" t="s">
        <v>22</v>
      </c>
      <c r="E7209" t="b">
        <v>1</v>
      </c>
      <c r="F7209" s="1">
        <v>45506.149884259263</v>
      </c>
      <c r="G7209" t="b">
        <v>1</v>
      </c>
      <c r="H7209" t="b">
        <v>1</v>
      </c>
      <c r="I7209" t="s">
        <v>23</v>
      </c>
      <c r="J7209" t="s">
        <v>64</v>
      </c>
      <c r="K7209" t="s">
        <v>130</v>
      </c>
      <c r="L7209">
        <v>66908</v>
      </c>
    </row>
    <row r="7210" spans="1:12" x14ac:dyDescent="0.25">
      <c r="A7210" t="s">
        <v>26</v>
      </c>
      <c r="B7210" t="s">
        <v>33</v>
      </c>
      <c r="C7210" t="s">
        <v>68</v>
      </c>
      <c r="D7210" t="s">
        <v>15</v>
      </c>
      <c r="E7210" t="b">
        <v>1</v>
      </c>
      <c r="F7210" s="1">
        <v>45601.160810185182</v>
      </c>
      <c r="G7210" t="b">
        <v>0</v>
      </c>
      <c r="H7210" t="b">
        <v>0</v>
      </c>
      <c r="I7210" t="s">
        <v>30</v>
      </c>
      <c r="J7210" t="s">
        <v>47</v>
      </c>
      <c r="K7210" t="s">
        <v>100</v>
      </c>
      <c r="L7210">
        <v>111631</v>
      </c>
    </row>
    <row r="7211" spans="1:12" x14ac:dyDescent="0.25">
      <c r="A7211" t="s">
        <v>38</v>
      </c>
      <c r="B7211" t="s">
        <v>95</v>
      </c>
      <c r="C7211" t="s">
        <v>21</v>
      </c>
      <c r="D7211" t="s">
        <v>22</v>
      </c>
      <c r="E7211" t="b">
        <v>0</v>
      </c>
      <c r="F7211" s="1">
        <v>45444.618206018517</v>
      </c>
      <c r="G7211" t="b">
        <v>0</v>
      </c>
      <c r="H7211" t="b">
        <v>1</v>
      </c>
      <c r="I7211" t="s">
        <v>41</v>
      </c>
      <c r="J7211" t="s">
        <v>64</v>
      </c>
      <c r="K7211" t="s">
        <v>81</v>
      </c>
      <c r="L7211">
        <v>78681</v>
      </c>
    </row>
    <row r="7212" spans="1:12" x14ac:dyDescent="0.25">
      <c r="A7212" t="s">
        <v>54</v>
      </c>
      <c r="B7212" t="s">
        <v>55</v>
      </c>
      <c r="C7212" t="s">
        <v>40</v>
      </c>
      <c r="D7212" t="s">
        <v>29</v>
      </c>
      <c r="E7212" t="b">
        <v>1</v>
      </c>
      <c r="F7212" s="1">
        <v>45459.296979166669</v>
      </c>
      <c r="G7212" t="b">
        <v>1</v>
      </c>
      <c r="H7212" t="b">
        <v>0</v>
      </c>
      <c r="I7212" t="s">
        <v>30</v>
      </c>
      <c r="J7212" t="s">
        <v>34</v>
      </c>
      <c r="K7212" t="s">
        <v>77</v>
      </c>
      <c r="L7212">
        <v>142824</v>
      </c>
    </row>
    <row r="7213" spans="1:12" x14ac:dyDescent="0.25">
      <c r="A7213" t="s">
        <v>19</v>
      </c>
      <c r="B7213" t="s">
        <v>36</v>
      </c>
      <c r="C7213" t="s">
        <v>21</v>
      </c>
      <c r="D7213" t="s">
        <v>15</v>
      </c>
      <c r="E7213" t="b">
        <v>0</v>
      </c>
      <c r="F7213" s="1">
        <v>45506.848356481481</v>
      </c>
      <c r="G7213" t="b">
        <v>0</v>
      </c>
      <c r="H7213" t="b">
        <v>1</v>
      </c>
      <c r="I7213" t="s">
        <v>23</v>
      </c>
      <c r="J7213" t="s">
        <v>47</v>
      </c>
      <c r="K7213" t="s">
        <v>123</v>
      </c>
      <c r="L7213">
        <v>84789</v>
      </c>
    </row>
    <row r="7214" spans="1:12" x14ac:dyDescent="0.25">
      <c r="A7214" t="s">
        <v>54</v>
      </c>
      <c r="B7214" t="s">
        <v>55</v>
      </c>
      <c r="C7214" t="s">
        <v>68</v>
      </c>
      <c r="D7214" t="s">
        <v>15</v>
      </c>
      <c r="E7214" t="b">
        <v>0</v>
      </c>
      <c r="F7214" s="1">
        <v>45301.722708333327</v>
      </c>
      <c r="G7214" t="b">
        <v>0</v>
      </c>
      <c r="H7214" t="b">
        <v>0</v>
      </c>
      <c r="I7214" t="s">
        <v>30</v>
      </c>
      <c r="J7214" t="s">
        <v>34</v>
      </c>
      <c r="K7214" t="s">
        <v>77</v>
      </c>
      <c r="L7214">
        <v>141346</v>
      </c>
    </row>
    <row r="7215" spans="1:12" x14ac:dyDescent="0.25">
      <c r="A7215" t="s">
        <v>82</v>
      </c>
      <c r="B7215" t="s">
        <v>83</v>
      </c>
      <c r="C7215" t="s">
        <v>68</v>
      </c>
      <c r="D7215" t="s">
        <v>22</v>
      </c>
      <c r="E7215" t="b">
        <v>1</v>
      </c>
      <c r="F7215" s="1">
        <v>45350.533726851849</v>
      </c>
      <c r="G7215" t="b">
        <v>1</v>
      </c>
      <c r="H7215" t="b">
        <v>1</v>
      </c>
      <c r="I7215" t="s">
        <v>84</v>
      </c>
      <c r="J7215" t="s">
        <v>31</v>
      </c>
      <c r="K7215" t="s">
        <v>110</v>
      </c>
      <c r="L7215">
        <v>136504</v>
      </c>
    </row>
    <row r="7216" spans="1:12" x14ac:dyDescent="0.25">
      <c r="A7216" t="s">
        <v>54</v>
      </c>
      <c r="B7216" t="s">
        <v>55</v>
      </c>
      <c r="C7216" t="s">
        <v>68</v>
      </c>
      <c r="D7216" t="s">
        <v>22</v>
      </c>
      <c r="E7216" t="b">
        <v>1</v>
      </c>
      <c r="F7216" s="1">
        <v>45296.403437499997</v>
      </c>
      <c r="G7216" t="b">
        <v>1</v>
      </c>
      <c r="H7216" t="b">
        <v>1</v>
      </c>
      <c r="I7216" t="s">
        <v>30</v>
      </c>
      <c r="J7216" t="s">
        <v>44</v>
      </c>
      <c r="K7216" t="s">
        <v>81</v>
      </c>
      <c r="L7216">
        <v>154392</v>
      </c>
    </row>
    <row r="7217" spans="1:12" x14ac:dyDescent="0.25">
      <c r="A7217" t="s">
        <v>19</v>
      </c>
      <c r="B7217" t="s">
        <v>86</v>
      </c>
      <c r="C7217" t="s">
        <v>28</v>
      </c>
      <c r="D7217" t="s">
        <v>22</v>
      </c>
      <c r="E7217" t="b">
        <v>1</v>
      </c>
      <c r="F7217" s="1">
        <v>45344.126747685194</v>
      </c>
      <c r="G7217" t="b">
        <v>1</v>
      </c>
      <c r="H7217" t="b">
        <v>1</v>
      </c>
      <c r="I7217" t="s">
        <v>23</v>
      </c>
      <c r="J7217" t="s">
        <v>66</v>
      </c>
      <c r="K7217" t="s">
        <v>112</v>
      </c>
      <c r="L7217">
        <v>77719</v>
      </c>
    </row>
    <row r="7218" spans="1:12" x14ac:dyDescent="0.25">
      <c r="A7218" t="s">
        <v>19</v>
      </c>
      <c r="B7218" t="s">
        <v>36</v>
      </c>
      <c r="C7218" t="s">
        <v>43</v>
      </c>
      <c r="D7218" t="s">
        <v>22</v>
      </c>
      <c r="E7218" t="b">
        <v>0</v>
      </c>
      <c r="F7218" s="1">
        <v>45418.351030092592</v>
      </c>
      <c r="G7218" t="b">
        <v>1</v>
      </c>
      <c r="H7218" t="b">
        <v>1</v>
      </c>
      <c r="I7218" t="s">
        <v>23</v>
      </c>
      <c r="J7218" t="s">
        <v>31</v>
      </c>
      <c r="K7218" t="s">
        <v>89</v>
      </c>
      <c r="L7218">
        <v>85086</v>
      </c>
    </row>
    <row r="7219" spans="1:12" x14ac:dyDescent="0.25">
      <c r="A7219" t="s">
        <v>54</v>
      </c>
      <c r="B7219" t="s">
        <v>55</v>
      </c>
      <c r="C7219" t="s">
        <v>43</v>
      </c>
      <c r="D7219" t="s">
        <v>22</v>
      </c>
      <c r="E7219" t="b">
        <v>1</v>
      </c>
      <c r="F7219" s="1">
        <v>45355.130694444437</v>
      </c>
      <c r="G7219" t="b">
        <v>0</v>
      </c>
      <c r="H7219" t="b">
        <v>0</v>
      </c>
      <c r="I7219" t="s">
        <v>30</v>
      </c>
      <c r="J7219" t="s">
        <v>17</v>
      </c>
      <c r="K7219" t="s">
        <v>130</v>
      </c>
      <c r="L7219">
        <v>139140</v>
      </c>
    </row>
    <row r="7220" spans="1:12" x14ac:dyDescent="0.25">
      <c r="A7220" t="s">
        <v>45</v>
      </c>
      <c r="B7220" t="s">
        <v>76</v>
      </c>
      <c r="C7220" t="s">
        <v>14</v>
      </c>
      <c r="D7220" t="s">
        <v>22</v>
      </c>
      <c r="E7220" t="b">
        <v>1</v>
      </c>
      <c r="F7220" s="1">
        <v>45565.405636574083</v>
      </c>
      <c r="G7220" t="b">
        <v>1</v>
      </c>
      <c r="H7220" t="b">
        <v>0</v>
      </c>
      <c r="I7220" t="s">
        <v>16</v>
      </c>
      <c r="J7220" t="s">
        <v>52</v>
      </c>
      <c r="K7220" t="s">
        <v>124</v>
      </c>
      <c r="L7220">
        <v>96120</v>
      </c>
    </row>
    <row r="7221" spans="1:12" x14ac:dyDescent="0.25">
      <c r="A7221" t="s">
        <v>45</v>
      </c>
      <c r="B7221" t="s">
        <v>76</v>
      </c>
      <c r="C7221" t="s">
        <v>43</v>
      </c>
      <c r="D7221" t="s">
        <v>29</v>
      </c>
      <c r="E7221" t="b">
        <v>1</v>
      </c>
      <c r="F7221" s="1">
        <v>45373.928738425922</v>
      </c>
      <c r="G7221" t="b">
        <v>0</v>
      </c>
      <c r="H7221" t="b">
        <v>1</v>
      </c>
      <c r="I7221" t="s">
        <v>16</v>
      </c>
      <c r="J7221" t="s">
        <v>24</v>
      </c>
      <c r="K7221" t="s">
        <v>92</v>
      </c>
      <c r="L7221">
        <v>100344</v>
      </c>
    </row>
    <row r="7222" spans="1:12" x14ac:dyDescent="0.25">
      <c r="A7222" t="s">
        <v>26</v>
      </c>
      <c r="B7222" t="s">
        <v>71</v>
      </c>
      <c r="C7222" t="s">
        <v>40</v>
      </c>
      <c r="D7222" t="s">
        <v>29</v>
      </c>
      <c r="E7222" t="b">
        <v>1</v>
      </c>
      <c r="F7222" s="1">
        <v>45412.527453703697</v>
      </c>
      <c r="G7222" t="b">
        <v>1</v>
      </c>
      <c r="H7222" t="b">
        <v>0</v>
      </c>
      <c r="I7222" t="s">
        <v>30</v>
      </c>
      <c r="J7222" t="s">
        <v>17</v>
      </c>
      <c r="K7222" t="s">
        <v>120</v>
      </c>
      <c r="L7222">
        <v>99358</v>
      </c>
    </row>
    <row r="7223" spans="1:12" x14ac:dyDescent="0.25">
      <c r="A7223" t="s">
        <v>54</v>
      </c>
      <c r="B7223" t="s">
        <v>55</v>
      </c>
      <c r="C7223" t="s">
        <v>43</v>
      </c>
      <c r="D7223" t="s">
        <v>15</v>
      </c>
      <c r="E7223" t="b">
        <v>1</v>
      </c>
      <c r="F7223" s="1">
        <v>45588.956828703696</v>
      </c>
      <c r="G7223" t="b">
        <v>1</v>
      </c>
      <c r="H7223" t="b">
        <v>0</v>
      </c>
      <c r="I7223" t="s">
        <v>30</v>
      </c>
      <c r="J7223" t="s">
        <v>80</v>
      </c>
      <c r="K7223" t="s">
        <v>87</v>
      </c>
      <c r="L7223">
        <v>152435</v>
      </c>
    </row>
    <row r="7224" spans="1:12" x14ac:dyDescent="0.25">
      <c r="A7224" t="s">
        <v>38</v>
      </c>
      <c r="B7224" t="s">
        <v>107</v>
      </c>
      <c r="C7224" t="s">
        <v>21</v>
      </c>
      <c r="D7224" t="s">
        <v>29</v>
      </c>
      <c r="E7224" t="b">
        <v>0</v>
      </c>
      <c r="F7224" s="1">
        <v>45483.936851851853</v>
      </c>
      <c r="G7224" t="b">
        <v>0</v>
      </c>
      <c r="H7224" t="b">
        <v>1</v>
      </c>
      <c r="I7224" t="s">
        <v>41</v>
      </c>
      <c r="J7224" t="s">
        <v>52</v>
      </c>
      <c r="K7224" t="s">
        <v>121</v>
      </c>
      <c r="L7224">
        <v>75840</v>
      </c>
    </row>
    <row r="7225" spans="1:12" x14ac:dyDescent="0.25">
      <c r="A7225" t="s">
        <v>26</v>
      </c>
      <c r="B7225" t="s">
        <v>27</v>
      </c>
      <c r="C7225" t="s">
        <v>40</v>
      </c>
      <c r="D7225" t="s">
        <v>29</v>
      </c>
      <c r="E7225" t="b">
        <v>0</v>
      </c>
      <c r="F7225" s="1">
        <v>45462.074120370373</v>
      </c>
      <c r="G7225" t="b">
        <v>1</v>
      </c>
      <c r="H7225" t="b">
        <v>1</v>
      </c>
      <c r="I7225" t="s">
        <v>30</v>
      </c>
      <c r="J7225" t="s">
        <v>57</v>
      </c>
      <c r="K7225" t="s">
        <v>96</v>
      </c>
      <c r="L7225">
        <v>109402</v>
      </c>
    </row>
    <row r="7226" spans="1:12" x14ac:dyDescent="0.25">
      <c r="A7226" t="s">
        <v>26</v>
      </c>
      <c r="B7226" t="s">
        <v>27</v>
      </c>
      <c r="C7226" t="s">
        <v>68</v>
      </c>
      <c r="D7226" t="s">
        <v>15</v>
      </c>
      <c r="E7226" t="b">
        <v>0</v>
      </c>
      <c r="F7226" s="1">
        <v>45407.483344907407</v>
      </c>
      <c r="G7226" t="b">
        <v>0</v>
      </c>
      <c r="H7226" t="b">
        <v>0</v>
      </c>
      <c r="I7226" t="s">
        <v>30</v>
      </c>
      <c r="J7226" t="s">
        <v>64</v>
      </c>
      <c r="K7226" t="s">
        <v>101</v>
      </c>
      <c r="L7226">
        <v>122358</v>
      </c>
    </row>
    <row r="7227" spans="1:12" x14ac:dyDescent="0.25">
      <c r="A7227" t="s">
        <v>45</v>
      </c>
      <c r="B7227" t="s">
        <v>88</v>
      </c>
      <c r="C7227" t="s">
        <v>68</v>
      </c>
      <c r="D7227" t="s">
        <v>15</v>
      </c>
      <c r="E7227" t="b">
        <v>1</v>
      </c>
      <c r="F7227" s="1">
        <v>45364.060486111113</v>
      </c>
      <c r="G7227" t="b">
        <v>0</v>
      </c>
      <c r="H7227" t="b">
        <v>1</v>
      </c>
      <c r="I7227" t="s">
        <v>16</v>
      </c>
      <c r="J7227" t="s">
        <v>52</v>
      </c>
      <c r="K7227" t="s">
        <v>89</v>
      </c>
      <c r="L7227">
        <v>91938</v>
      </c>
    </row>
    <row r="7228" spans="1:12" x14ac:dyDescent="0.25">
      <c r="A7228" t="s">
        <v>12</v>
      </c>
      <c r="B7228" t="s">
        <v>75</v>
      </c>
      <c r="C7228" t="s">
        <v>40</v>
      </c>
      <c r="D7228" t="s">
        <v>22</v>
      </c>
      <c r="E7228" t="b">
        <v>1</v>
      </c>
      <c r="F7228" s="1">
        <v>45584.178229166668</v>
      </c>
      <c r="G7228" t="b">
        <v>1</v>
      </c>
      <c r="H7228" t="b">
        <v>1</v>
      </c>
      <c r="I7228" t="s">
        <v>16</v>
      </c>
      <c r="J7228" t="s">
        <v>47</v>
      </c>
      <c r="K7228" t="s">
        <v>78</v>
      </c>
      <c r="L7228">
        <v>114380</v>
      </c>
    </row>
    <row r="7229" spans="1:12" x14ac:dyDescent="0.25">
      <c r="A7229" t="s">
        <v>26</v>
      </c>
      <c r="B7229" t="s">
        <v>33</v>
      </c>
      <c r="C7229" t="s">
        <v>28</v>
      </c>
      <c r="D7229" t="s">
        <v>22</v>
      </c>
      <c r="E7229" t="b">
        <v>0</v>
      </c>
      <c r="F7229" s="1">
        <v>45575.798703703702</v>
      </c>
      <c r="G7229" t="b">
        <v>0</v>
      </c>
      <c r="H7229" t="b">
        <v>1</v>
      </c>
      <c r="I7229" t="s">
        <v>30</v>
      </c>
      <c r="J7229" t="s">
        <v>24</v>
      </c>
      <c r="K7229" t="s">
        <v>18</v>
      </c>
      <c r="L7229">
        <v>128052</v>
      </c>
    </row>
    <row r="7230" spans="1:12" x14ac:dyDescent="0.25">
      <c r="A7230" t="s">
        <v>38</v>
      </c>
      <c r="B7230" t="s">
        <v>95</v>
      </c>
      <c r="C7230" t="s">
        <v>28</v>
      </c>
      <c r="D7230" t="s">
        <v>29</v>
      </c>
      <c r="E7230" t="b">
        <v>1</v>
      </c>
      <c r="F7230" s="1">
        <v>45562.660150462973</v>
      </c>
      <c r="G7230" t="b">
        <v>1</v>
      </c>
      <c r="H7230" t="b">
        <v>0</v>
      </c>
      <c r="I7230" t="s">
        <v>41</v>
      </c>
      <c r="J7230" t="s">
        <v>72</v>
      </c>
      <c r="K7230" t="s">
        <v>103</v>
      </c>
      <c r="L7230">
        <v>92271</v>
      </c>
    </row>
    <row r="7231" spans="1:12" x14ac:dyDescent="0.25">
      <c r="A7231" t="s">
        <v>49</v>
      </c>
      <c r="B7231" t="s">
        <v>108</v>
      </c>
      <c r="C7231" t="s">
        <v>14</v>
      </c>
      <c r="D7231" t="s">
        <v>15</v>
      </c>
      <c r="E7231" t="b">
        <v>1</v>
      </c>
      <c r="F7231" s="1">
        <v>45323.010868055557</v>
      </c>
      <c r="G7231" t="b">
        <v>1</v>
      </c>
      <c r="H7231" t="b">
        <v>1</v>
      </c>
      <c r="I7231" t="s">
        <v>51</v>
      </c>
      <c r="J7231" t="s">
        <v>24</v>
      </c>
      <c r="K7231" t="s">
        <v>129</v>
      </c>
      <c r="L7231">
        <v>93977</v>
      </c>
    </row>
    <row r="7232" spans="1:12" x14ac:dyDescent="0.25">
      <c r="A7232" t="s">
        <v>54</v>
      </c>
      <c r="B7232" t="s">
        <v>55</v>
      </c>
      <c r="C7232" t="s">
        <v>28</v>
      </c>
      <c r="D7232" t="s">
        <v>22</v>
      </c>
      <c r="E7232" t="b">
        <v>1</v>
      </c>
      <c r="F7232" s="1">
        <v>45361.621238425927</v>
      </c>
      <c r="G7232" t="b">
        <v>1</v>
      </c>
      <c r="H7232" t="b">
        <v>0</v>
      </c>
      <c r="I7232" t="s">
        <v>30</v>
      </c>
      <c r="J7232" t="s">
        <v>72</v>
      </c>
      <c r="K7232" t="s">
        <v>48</v>
      </c>
      <c r="L7232">
        <v>123355</v>
      </c>
    </row>
    <row r="7233" spans="1:12" x14ac:dyDescent="0.25">
      <c r="A7233" t="s">
        <v>12</v>
      </c>
      <c r="B7233" t="s">
        <v>63</v>
      </c>
      <c r="C7233" t="s">
        <v>68</v>
      </c>
      <c r="D7233" t="s">
        <v>15</v>
      </c>
      <c r="E7233" t="b">
        <v>0</v>
      </c>
      <c r="F7233" s="1">
        <v>45292.880810185183</v>
      </c>
      <c r="G7233" t="b">
        <v>0</v>
      </c>
      <c r="H7233" t="b">
        <v>0</v>
      </c>
      <c r="I7233" t="s">
        <v>16</v>
      </c>
      <c r="J7233" t="s">
        <v>64</v>
      </c>
      <c r="K7233" t="s">
        <v>87</v>
      </c>
      <c r="L7233">
        <v>138871</v>
      </c>
    </row>
    <row r="7234" spans="1:12" x14ac:dyDescent="0.25">
      <c r="A7234" t="s">
        <v>38</v>
      </c>
      <c r="B7234" t="s">
        <v>95</v>
      </c>
      <c r="C7234" t="s">
        <v>21</v>
      </c>
      <c r="D7234" t="s">
        <v>15</v>
      </c>
      <c r="E7234" t="b">
        <v>0</v>
      </c>
      <c r="F7234" s="1">
        <v>45497.375486111108</v>
      </c>
      <c r="G7234" t="b">
        <v>0</v>
      </c>
      <c r="H7234" t="b">
        <v>0</v>
      </c>
      <c r="I7234" t="s">
        <v>41</v>
      </c>
      <c r="J7234" t="s">
        <v>24</v>
      </c>
      <c r="K7234" t="s">
        <v>113</v>
      </c>
      <c r="L7234">
        <v>79038</v>
      </c>
    </row>
    <row r="7235" spans="1:12" x14ac:dyDescent="0.25">
      <c r="A7235" t="s">
        <v>82</v>
      </c>
      <c r="B7235" t="s">
        <v>83</v>
      </c>
      <c r="C7235" t="s">
        <v>43</v>
      </c>
      <c r="D7235" t="s">
        <v>15</v>
      </c>
      <c r="E7235" t="b">
        <v>0</v>
      </c>
      <c r="F7235" s="1">
        <v>45382.306956018518</v>
      </c>
      <c r="G7235" t="b">
        <v>0</v>
      </c>
      <c r="H7235" t="b">
        <v>0</v>
      </c>
      <c r="I7235" t="s">
        <v>84</v>
      </c>
      <c r="J7235" t="s">
        <v>70</v>
      </c>
      <c r="K7235" t="s">
        <v>130</v>
      </c>
      <c r="L7235">
        <v>109425</v>
      </c>
    </row>
    <row r="7236" spans="1:12" x14ac:dyDescent="0.25">
      <c r="A7236" t="s">
        <v>54</v>
      </c>
      <c r="B7236" t="s">
        <v>79</v>
      </c>
      <c r="C7236" t="s">
        <v>68</v>
      </c>
      <c r="D7236" t="s">
        <v>15</v>
      </c>
      <c r="E7236" t="b">
        <v>1</v>
      </c>
      <c r="F7236" s="1">
        <v>45303.561863425923</v>
      </c>
      <c r="G7236" t="b">
        <v>0</v>
      </c>
      <c r="H7236" t="b">
        <v>1</v>
      </c>
      <c r="I7236" t="s">
        <v>30</v>
      </c>
      <c r="J7236" t="s">
        <v>47</v>
      </c>
      <c r="K7236" t="s">
        <v>106</v>
      </c>
      <c r="L7236">
        <v>139759</v>
      </c>
    </row>
    <row r="7237" spans="1:12" x14ac:dyDescent="0.25">
      <c r="A7237" t="s">
        <v>54</v>
      </c>
      <c r="B7237" t="s">
        <v>55</v>
      </c>
      <c r="C7237" t="s">
        <v>21</v>
      </c>
      <c r="D7237" t="s">
        <v>22</v>
      </c>
      <c r="E7237" t="b">
        <v>1</v>
      </c>
      <c r="F7237" s="1">
        <v>45540.873032407413</v>
      </c>
      <c r="G7237" t="b">
        <v>1</v>
      </c>
      <c r="H7237" t="b">
        <v>1</v>
      </c>
      <c r="I7237" t="s">
        <v>30</v>
      </c>
      <c r="J7237" t="s">
        <v>24</v>
      </c>
      <c r="K7237" t="s">
        <v>124</v>
      </c>
      <c r="L7237">
        <v>126307</v>
      </c>
    </row>
    <row r="7238" spans="1:12" x14ac:dyDescent="0.25">
      <c r="A7238" t="s">
        <v>38</v>
      </c>
      <c r="B7238" t="s">
        <v>39</v>
      </c>
      <c r="C7238" t="s">
        <v>14</v>
      </c>
      <c r="D7238" t="s">
        <v>15</v>
      </c>
      <c r="E7238" t="b">
        <v>1</v>
      </c>
      <c r="F7238" s="1">
        <v>45342.864618055559</v>
      </c>
      <c r="G7238" t="b">
        <v>1</v>
      </c>
      <c r="H7238" t="b">
        <v>1</v>
      </c>
      <c r="I7238" t="s">
        <v>41</v>
      </c>
      <c r="J7238" t="s">
        <v>34</v>
      </c>
      <c r="K7238" t="s">
        <v>101</v>
      </c>
      <c r="L7238">
        <v>93034</v>
      </c>
    </row>
    <row r="7239" spans="1:12" x14ac:dyDescent="0.25">
      <c r="A7239" t="s">
        <v>49</v>
      </c>
      <c r="B7239" t="s">
        <v>50</v>
      </c>
      <c r="C7239" t="s">
        <v>43</v>
      </c>
      <c r="D7239" t="s">
        <v>29</v>
      </c>
      <c r="E7239" t="b">
        <v>0</v>
      </c>
      <c r="F7239" s="1">
        <v>45648.438530092593</v>
      </c>
      <c r="G7239" t="b">
        <v>1</v>
      </c>
      <c r="H7239" t="b">
        <v>0</v>
      </c>
      <c r="I7239" t="s">
        <v>51</v>
      </c>
      <c r="J7239" t="s">
        <v>57</v>
      </c>
      <c r="K7239" t="s">
        <v>104</v>
      </c>
      <c r="L7239">
        <v>88620</v>
      </c>
    </row>
    <row r="7240" spans="1:12" x14ac:dyDescent="0.25">
      <c r="A7240" t="s">
        <v>82</v>
      </c>
      <c r="B7240" t="s">
        <v>83</v>
      </c>
      <c r="C7240" t="s">
        <v>28</v>
      </c>
      <c r="D7240" t="s">
        <v>22</v>
      </c>
      <c r="E7240" t="b">
        <v>1</v>
      </c>
      <c r="F7240" s="1">
        <v>45605.04210648148</v>
      </c>
      <c r="G7240" t="b">
        <v>1</v>
      </c>
      <c r="H7240" t="b">
        <v>1</v>
      </c>
      <c r="I7240" t="s">
        <v>84</v>
      </c>
      <c r="J7240" t="s">
        <v>70</v>
      </c>
      <c r="K7240" t="s">
        <v>106</v>
      </c>
      <c r="L7240">
        <v>118362</v>
      </c>
    </row>
    <row r="7241" spans="1:12" x14ac:dyDescent="0.25">
      <c r="A7241" t="s">
        <v>19</v>
      </c>
      <c r="B7241" t="s">
        <v>94</v>
      </c>
      <c r="C7241" t="s">
        <v>14</v>
      </c>
      <c r="D7241" t="s">
        <v>22</v>
      </c>
      <c r="E7241" t="b">
        <v>1</v>
      </c>
      <c r="F7241" s="1">
        <v>45329.406481481477</v>
      </c>
      <c r="G7241" t="b">
        <v>1</v>
      </c>
      <c r="H7241" t="b">
        <v>1</v>
      </c>
      <c r="I7241" t="s">
        <v>23</v>
      </c>
      <c r="J7241" t="s">
        <v>17</v>
      </c>
      <c r="K7241" t="s">
        <v>128</v>
      </c>
      <c r="L7241">
        <v>63565</v>
      </c>
    </row>
    <row r="7242" spans="1:12" x14ac:dyDescent="0.25">
      <c r="A7242" t="s">
        <v>49</v>
      </c>
      <c r="B7242" t="s">
        <v>61</v>
      </c>
      <c r="C7242" t="s">
        <v>68</v>
      </c>
      <c r="D7242" t="s">
        <v>22</v>
      </c>
      <c r="E7242" t="b">
        <v>1</v>
      </c>
      <c r="F7242" s="1">
        <v>45351.954108796293</v>
      </c>
      <c r="G7242" t="b">
        <v>0</v>
      </c>
      <c r="H7242" t="b">
        <v>0</v>
      </c>
      <c r="I7242" t="s">
        <v>51</v>
      </c>
      <c r="J7242" t="s">
        <v>24</v>
      </c>
      <c r="K7242" t="s">
        <v>60</v>
      </c>
      <c r="L7242">
        <v>82580</v>
      </c>
    </row>
    <row r="7243" spans="1:12" x14ac:dyDescent="0.25">
      <c r="A7243" t="s">
        <v>12</v>
      </c>
      <c r="B7243" t="s">
        <v>13</v>
      </c>
      <c r="C7243" t="s">
        <v>68</v>
      </c>
      <c r="D7243" t="s">
        <v>15</v>
      </c>
      <c r="E7243" t="b">
        <v>0</v>
      </c>
      <c r="F7243" s="1">
        <v>45357.38826388889</v>
      </c>
      <c r="G7243" t="b">
        <v>0</v>
      </c>
      <c r="H7243" t="b">
        <v>1</v>
      </c>
      <c r="I7243" t="s">
        <v>16</v>
      </c>
      <c r="J7243" t="s">
        <v>47</v>
      </c>
      <c r="K7243" t="s">
        <v>118</v>
      </c>
      <c r="L7243">
        <v>134504</v>
      </c>
    </row>
    <row r="7244" spans="1:12" x14ac:dyDescent="0.25">
      <c r="A7244" t="s">
        <v>19</v>
      </c>
      <c r="B7244" t="s">
        <v>36</v>
      </c>
      <c r="C7244" t="s">
        <v>40</v>
      </c>
      <c r="D7244" t="s">
        <v>15</v>
      </c>
      <c r="E7244" t="b">
        <v>0</v>
      </c>
      <c r="F7244" s="1">
        <v>45332.788784722223</v>
      </c>
      <c r="G7244" t="b">
        <v>1</v>
      </c>
      <c r="H7244" t="b">
        <v>1</v>
      </c>
      <c r="I7244" t="s">
        <v>23</v>
      </c>
      <c r="J7244" t="s">
        <v>66</v>
      </c>
      <c r="K7244" t="s">
        <v>113</v>
      </c>
      <c r="L7244">
        <v>87980</v>
      </c>
    </row>
    <row r="7245" spans="1:12" x14ac:dyDescent="0.25">
      <c r="A7245" t="s">
        <v>19</v>
      </c>
      <c r="B7245" t="s">
        <v>94</v>
      </c>
      <c r="C7245" t="s">
        <v>43</v>
      </c>
      <c r="D7245" t="s">
        <v>29</v>
      </c>
      <c r="E7245" t="b">
        <v>0</v>
      </c>
      <c r="F7245" s="1">
        <v>45527.954317129632</v>
      </c>
      <c r="G7245" t="b">
        <v>1</v>
      </c>
      <c r="H7245" t="b">
        <v>0</v>
      </c>
      <c r="I7245" t="s">
        <v>23</v>
      </c>
      <c r="J7245" t="s">
        <v>44</v>
      </c>
      <c r="K7245" t="s">
        <v>37</v>
      </c>
      <c r="L7245">
        <v>78192</v>
      </c>
    </row>
    <row r="7246" spans="1:12" x14ac:dyDescent="0.25">
      <c r="A7246" t="s">
        <v>45</v>
      </c>
      <c r="B7246" t="s">
        <v>88</v>
      </c>
      <c r="C7246" t="s">
        <v>28</v>
      </c>
      <c r="D7246" t="s">
        <v>29</v>
      </c>
      <c r="E7246" t="b">
        <v>0</v>
      </c>
      <c r="F7246" s="1">
        <v>45345.763240740736</v>
      </c>
      <c r="G7246" t="b">
        <v>0</v>
      </c>
      <c r="H7246" t="b">
        <v>1</v>
      </c>
      <c r="I7246" t="s">
        <v>16</v>
      </c>
      <c r="J7246" t="s">
        <v>64</v>
      </c>
      <c r="K7246" t="s">
        <v>105</v>
      </c>
      <c r="L7246">
        <v>103783</v>
      </c>
    </row>
    <row r="7247" spans="1:12" x14ac:dyDescent="0.25">
      <c r="A7247" t="s">
        <v>12</v>
      </c>
      <c r="B7247" t="s">
        <v>13</v>
      </c>
      <c r="C7247" t="s">
        <v>28</v>
      </c>
      <c r="D7247" t="s">
        <v>29</v>
      </c>
      <c r="E7247" t="b">
        <v>1</v>
      </c>
      <c r="F7247" s="1">
        <v>45390.729467592602</v>
      </c>
      <c r="G7247" t="b">
        <v>0</v>
      </c>
      <c r="H7247" t="b">
        <v>0</v>
      </c>
      <c r="I7247" t="s">
        <v>16</v>
      </c>
      <c r="J7247" t="s">
        <v>47</v>
      </c>
      <c r="K7247" t="s">
        <v>113</v>
      </c>
      <c r="L7247">
        <v>120293</v>
      </c>
    </row>
    <row r="7248" spans="1:12" x14ac:dyDescent="0.25">
      <c r="A7248" t="s">
        <v>26</v>
      </c>
      <c r="B7248" t="s">
        <v>27</v>
      </c>
      <c r="C7248" t="s">
        <v>28</v>
      </c>
      <c r="D7248" t="s">
        <v>29</v>
      </c>
      <c r="E7248" t="b">
        <v>0</v>
      </c>
      <c r="F7248" s="1">
        <v>45473.225451388891</v>
      </c>
      <c r="G7248" t="b">
        <v>0</v>
      </c>
      <c r="H7248" t="b">
        <v>1</v>
      </c>
      <c r="I7248" t="s">
        <v>30</v>
      </c>
      <c r="J7248" t="s">
        <v>70</v>
      </c>
      <c r="K7248" t="s">
        <v>59</v>
      </c>
      <c r="L7248">
        <v>109153</v>
      </c>
    </row>
    <row r="7249" spans="1:12" x14ac:dyDescent="0.25">
      <c r="A7249" t="s">
        <v>82</v>
      </c>
      <c r="B7249" t="s">
        <v>91</v>
      </c>
      <c r="C7249" t="s">
        <v>21</v>
      </c>
      <c r="D7249" t="s">
        <v>15</v>
      </c>
      <c r="E7249" t="b">
        <v>0</v>
      </c>
      <c r="F7249" s="1">
        <v>45583.526979166672</v>
      </c>
      <c r="G7249" t="b">
        <v>1</v>
      </c>
      <c r="H7249" t="b">
        <v>1</v>
      </c>
      <c r="I7249" t="s">
        <v>84</v>
      </c>
      <c r="J7249" t="s">
        <v>17</v>
      </c>
      <c r="K7249" t="s">
        <v>112</v>
      </c>
      <c r="L7249">
        <v>134144</v>
      </c>
    </row>
    <row r="7250" spans="1:12" x14ac:dyDescent="0.25">
      <c r="A7250" t="s">
        <v>19</v>
      </c>
      <c r="B7250" t="s">
        <v>36</v>
      </c>
      <c r="C7250" t="s">
        <v>28</v>
      </c>
      <c r="D7250" t="s">
        <v>29</v>
      </c>
      <c r="E7250" t="b">
        <v>0</v>
      </c>
      <c r="F7250" s="1">
        <v>45540.695810185192</v>
      </c>
      <c r="G7250" t="b">
        <v>1</v>
      </c>
      <c r="H7250" t="b">
        <v>0</v>
      </c>
      <c r="I7250" t="s">
        <v>23</v>
      </c>
      <c r="J7250" t="s">
        <v>34</v>
      </c>
      <c r="K7250" t="s">
        <v>99</v>
      </c>
      <c r="L7250">
        <v>78648</v>
      </c>
    </row>
    <row r="7251" spans="1:12" x14ac:dyDescent="0.25">
      <c r="A7251" t="s">
        <v>19</v>
      </c>
      <c r="B7251" t="s">
        <v>36</v>
      </c>
      <c r="C7251" t="s">
        <v>40</v>
      </c>
      <c r="D7251" t="s">
        <v>29</v>
      </c>
      <c r="E7251" t="b">
        <v>1</v>
      </c>
      <c r="F7251" s="1">
        <v>45529.738645833328</v>
      </c>
      <c r="G7251" t="b">
        <v>0</v>
      </c>
      <c r="H7251" t="b">
        <v>0</v>
      </c>
      <c r="I7251" t="s">
        <v>23</v>
      </c>
      <c r="J7251" t="s">
        <v>31</v>
      </c>
      <c r="K7251" t="s">
        <v>60</v>
      </c>
      <c r="L7251">
        <v>82697</v>
      </c>
    </row>
    <row r="7252" spans="1:12" x14ac:dyDescent="0.25">
      <c r="A7252" t="s">
        <v>49</v>
      </c>
      <c r="B7252" t="s">
        <v>50</v>
      </c>
      <c r="C7252" t="s">
        <v>43</v>
      </c>
      <c r="D7252" t="s">
        <v>22</v>
      </c>
      <c r="E7252" t="b">
        <v>0</v>
      </c>
      <c r="F7252" s="1">
        <v>45593.618773148148</v>
      </c>
      <c r="G7252" t="b">
        <v>1</v>
      </c>
      <c r="H7252" t="b">
        <v>1</v>
      </c>
      <c r="I7252" t="s">
        <v>51</v>
      </c>
      <c r="J7252" t="s">
        <v>44</v>
      </c>
      <c r="K7252" t="s">
        <v>73</v>
      </c>
      <c r="L7252">
        <v>99451</v>
      </c>
    </row>
    <row r="7253" spans="1:12" x14ac:dyDescent="0.25">
      <c r="A7253" t="s">
        <v>45</v>
      </c>
      <c r="B7253" t="s">
        <v>88</v>
      </c>
      <c r="C7253" t="s">
        <v>40</v>
      </c>
      <c r="D7253" t="s">
        <v>29</v>
      </c>
      <c r="E7253" t="b">
        <v>1</v>
      </c>
      <c r="F7253" s="1">
        <v>45324.80164351852</v>
      </c>
      <c r="G7253" t="b">
        <v>0</v>
      </c>
      <c r="H7253" t="b">
        <v>0</v>
      </c>
      <c r="I7253" t="s">
        <v>16</v>
      </c>
      <c r="J7253" t="s">
        <v>64</v>
      </c>
      <c r="K7253" t="s">
        <v>116</v>
      </c>
      <c r="L7253">
        <v>83504</v>
      </c>
    </row>
    <row r="7254" spans="1:12" x14ac:dyDescent="0.25">
      <c r="A7254" t="s">
        <v>12</v>
      </c>
      <c r="B7254" t="s">
        <v>75</v>
      </c>
      <c r="C7254" t="s">
        <v>40</v>
      </c>
      <c r="D7254" t="s">
        <v>22</v>
      </c>
      <c r="E7254" t="b">
        <v>0</v>
      </c>
      <c r="F7254" s="1">
        <v>45359.063402777778</v>
      </c>
      <c r="G7254" t="b">
        <v>0</v>
      </c>
      <c r="H7254" t="b">
        <v>1</v>
      </c>
      <c r="I7254" t="s">
        <v>16</v>
      </c>
      <c r="J7254" t="s">
        <v>17</v>
      </c>
      <c r="K7254" t="s">
        <v>56</v>
      </c>
      <c r="L7254">
        <v>119387</v>
      </c>
    </row>
    <row r="7255" spans="1:12" x14ac:dyDescent="0.25">
      <c r="A7255" t="s">
        <v>45</v>
      </c>
      <c r="B7255" t="s">
        <v>88</v>
      </c>
      <c r="C7255" t="s">
        <v>21</v>
      </c>
      <c r="D7255" t="s">
        <v>29</v>
      </c>
      <c r="E7255" t="b">
        <v>1</v>
      </c>
      <c r="F7255" s="1">
        <v>45497.859884259262</v>
      </c>
      <c r="G7255" t="b">
        <v>1</v>
      </c>
      <c r="H7255" t="b">
        <v>1</v>
      </c>
      <c r="I7255" t="s">
        <v>16</v>
      </c>
      <c r="J7255" t="s">
        <v>66</v>
      </c>
      <c r="K7255" t="s">
        <v>101</v>
      </c>
      <c r="L7255">
        <v>99872</v>
      </c>
    </row>
    <row r="7256" spans="1:12" x14ac:dyDescent="0.25">
      <c r="A7256" t="s">
        <v>49</v>
      </c>
      <c r="B7256" t="s">
        <v>61</v>
      </c>
      <c r="C7256" t="s">
        <v>14</v>
      </c>
      <c r="D7256" t="s">
        <v>15</v>
      </c>
      <c r="E7256" t="b">
        <v>0</v>
      </c>
      <c r="F7256" s="1">
        <v>45540.320590277777</v>
      </c>
      <c r="G7256" t="b">
        <v>1</v>
      </c>
      <c r="H7256" t="b">
        <v>0</v>
      </c>
      <c r="I7256" t="s">
        <v>51</v>
      </c>
      <c r="J7256" t="s">
        <v>57</v>
      </c>
      <c r="K7256" t="s">
        <v>67</v>
      </c>
      <c r="L7256">
        <v>81598</v>
      </c>
    </row>
    <row r="7257" spans="1:12" x14ac:dyDescent="0.25">
      <c r="A7257" t="s">
        <v>12</v>
      </c>
      <c r="B7257" t="s">
        <v>63</v>
      </c>
      <c r="C7257" t="s">
        <v>40</v>
      </c>
      <c r="D7257" t="s">
        <v>22</v>
      </c>
      <c r="E7257" t="b">
        <v>0</v>
      </c>
      <c r="F7257" s="1">
        <v>45348.060208333343</v>
      </c>
      <c r="G7257" t="b">
        <v>0</v>
      </c>
      <c r="H7257" t="b">
        <v>0</v>
      </c>
      <c r="I7257" t="s">
        <v>16</v>
      </c>
      <c r="J7257" t="s">
        <v>80</v>
      </c>
      <c r="K7257" t="s">
        <v>115</v>
      </c>
      <c r="L7257">
        <v>143538</v>
      </c>
    </row>
    <row r="7258" spans="1:12" x14ac:dyDescent="0.25">
      <c r="A7258" t="s">
        <v>19</v>
      </c>
      <c r="B7258" t="s">
        <v>94</v>
      </c>
      <c r="C7258" t="s">
        <v>28</v>
      </c>
      <c r="D7258" t="s">
        <v>29</v>
      </c>
      <c r="E7258" t="b">
        <v>0</v>
      </c>
      <c r="F7258" s="1">
        <v>45478.862986111111</v>
      </c>
      <c r="G7258" t="b">
        <v>0</v>
      </c>
      <c r="H7258" t="b">
        <v>0</v>
      </c>
      <c r="I7258" t="s">
        <v>23</v>
      </c>
      <c r="J7258" t="s">
        <v>80</v>
      </c>
      <c r="K7258" t="s">
        <v>42</v>
      </c>
      <c r="L7258">
        <v>80979</v>
      </c>
    </row>
    <row r="7259" spans="1:12" x14ac:dyDescent="0.25">
      <c r="A7259" t="s">
        <v>82</v>
      </c>
      <c r="B7259" t="s">
        <v>91</v>
      </c>
      <c r="C7259" t="s">
        <v>21</v>
      </c>
      <c r="D7259" t="s">
        <v>22</v>
      </c>
      <c r="E7259" t="b">
        <v>1</v>
      </c>
      <c r="F7259" s="1">
        <v>45468.649756944447</v>
      </c>
      <c r="G7259" t="b">
        <v>1</v>
      </c>
      <c r="H7259" t="b">
        <v>1</v>
      </c>
      <c r="I7259" t="s">
        <v>84</v>
      </c>
      <c r="J7259" t="s">
        <v>72</v>
      </c>
      <c r="K7259" t="s">
        <v>37</v>
      </c>
      <c r="L7259">
        <v>115397</v>
      </c>
    </row>
    <row r="7260" spans="1:12" x14ac:dyDescent="0.25">
      <c r="A7260" t="s">
        <v>38</v>
      </c>
      <c r="B7260" t="s">
        <v>39</v>
      </c>
      <c r="C7260" t="s">
        <v>68</v>
      </c>
      <c r="D7260" t="s">
        <v>22</v>
      </c>
      <c r="E7260" t="b">
        <v>1</v>
      </c>
      <c r="F7260" s="1">
        <v>45504.305219907408</v>
      </c>
      <c r="G7260" t="b">
        <v>1</v>
      </c>
      <c r="H7260" t="b">
        <v>0</v>
      </c>
      <c r="I7260" t="s">
        <v>41</v>
      </c>
      <c r="J7260" t="s">
        <v>52</v>
      </c>
      <c r="K7260" t="s">
        <v>35</v>
      </c>
      <c r="L7260">
        <v>69508</v>
      </c>
    </row>
    <row r="7261" spans="1:12" x14ac:dyDescent="0.25">
      <c r="A7261" t="s">
        <v>38</v>
      </c>
      <c r="B7261" t="s">
        <v>39</v>
      </c>
      <c r="C7261" t="s">
        <v>68</v>
      </c>
      <c r="D7261" t="s">
        <v>15</v>
      </c>
      <c r="E7261" t="b">
        <v>1</v>
      </c>
      <c r="F7261" s="1">
        <v>45398.020891203712</v>
      </c>
      <c r="G7261" t="b">
        <v>1</v>
      </c>
      <c r="H7261" t="b">
        <v>0</v>
      </c>
      <c r="I7261" t="s">
        <v>41</v>
      </c>
      <c r="J7261" t="s">
        <v>70</v>
      </c>
      <c r="K7261" t="s">
        <v>102</v>
      </c>
      <c r="L7261">
        <v>74354</v>
      </c>
    </row>
    <row r="7262" spans="1:12" x14ac:dyDescent="0.25">
      <c r="A7262" t="s">
        <v>26</v>
      </c>
      <c r="B7262" t="s">
        <v>27</v>
      </c>
      <c r="C7262" t="s">
        <v>21</v>
      </c>
      <c r="D7262" t="s">
        <v>15</v>
      </c>
      <c r="E7262" t="b">
        <v>0</v>
      </c>
      <c r="F7262" s="1">
        <v>45378.012962962966</v>
      </c>
      <c r="G7262" t="b">
        <v>0</v>
      </c>
      <c r="H7262" t="b">
        <v>1</v>
      </c>
      <c r="I7262" t="s">
        <v>30</v>
      </c>
      <c r="J7262" t="s">
        <v>47</v>
      </c>
      <c r="K7262" t="s">
        <v>104</v>
      </c>
      <c r="L7262">
        <v>123709</v>
      </c>
    </row>
    <row r="7263" spans="1:12" x14ac:dyDescent="0.25">
      <c r="A7263" t="s">
        <v>26</v>
      </c>
      <c r="B7263" t="s">
        <v>33</v>
      </c>
      <c r="C7263" t="s">
        <v>68</v>
      </c>
      <c r="D7263" t="s">
        <v>22</v>
      </c>
      <c r="E7263" t="b">
        <v>0</v>
      </c>
      <c r="F7263" s="1">
        <v>45345.793356481481</v>
      </c>
      <c r="G7263" t="b">
        <v>0</v>
      </c>
      <c r="H7263" t="b">
        <v>0</v>
      </c>
      <c r="I7263" t="s">
        <v>30</v>
      </c>
      <c r="J7263" t="s">
        <v>72</v>
      </c>
      <c r="K7263" t="s">
        <v>90</v>
      </c>
      <c r="L7263">
        <v>108948</v>
      </c>
    </row>
    <row r="7264" spans="1:12" x14ac:dyDescent="0.25">
      <c r="A7264" t="s">
        <v>38</v>
      </c>
      <c r="B7264" t="s">
        <v>95</v>
      </c>
      <c r="C7264" t="s">
        <v>14</v>
      </c>
      <c r="D7264" t="s">
        <v>15</v>
      </c>
      <c r="E7264" t="b">
        <v>0</v>
      </c>
      <c r="F7264" s="1">
        <v>45407.016041666669</v>
      </c>
      <c r="G7264" t="b">
        <v>0</v>
      </c>
      <c r="H7264" t="b">
        <v>0</v>
      </c>
      <c r="I7264" t="s">
        <v>41</v>
      </c>
      <c r="J7264" t="s">
        <v>72</v>
      </c>
      <c r="K7264" t="s">
        <v>106</v>
      </c>
      <c r="L7264">
        <v>72510</v>
      </c>
    </row>
    <row r="7265" spans="1:12" x14ac:dyDescent="0.25">
      <c r="A7265" t="s">
        <v>19</v>
      </c>
      <c r="B7265" t="s">
        <v>94</v>
      </c>
      <c r="C7265" t="s">
        <v>68</v>
      </c>
      <c r="D7265" t="s">
        <v>29</v>
      </c>
      <c r="E7265" t="b">
        <v>0</v>
      </c>
      <c r="F7265" s="1">
        <v>45607.04546296296</v>
      </c>
      <c r="G7265" t="b">
        <v>1</v>
      </c>
      <c r="H7265" t="b">
        <v>0</v>
      </c>
      <c r="I7265" t="s">
        <v>23</v>
      </c>
      <c r="J7265" t="s">
        <v>52</v>
      </c>
      <c r="K7265" t="s">
        <v>89</v>
      </c>
      <c r="L7265">
        <v>71903</v>
      </c>
    </row>
    <row r="7266" spans="1:12" x14ac:dyDescent="0.25">
      <c r="A7266" t="s">
        <v>38</v>
      </c>
      <c r="B7266" t="s">
        <v>107</v>
      </c>
      <c r="C7266" t="s">
        <v>68</v>
      </c>
      <c r="D7266" t="s">
        <v>15</v>
      </c>
      <c r="E7266" t="b">
        <v>1</v>
      </c>
      <c r="F7266" s="1">
        <v>45340.781458333331</v>
      </c>
      <c r="G7266" t="b">
        <v>0</v>
      </c>
      <c r="H7266" t="b">
        <v>0</v>
      </c>
      <c r="I7266" t="s">
        <v>41</v>
      </c>
      <c r="J7266" t="s">
        <v>47</v>
      </c>
      <c r="K7266" t="s">
        <v>104</v>
      </c>
      <c r="L7266">
        <v>86965</v>
      </c>
    </row>
    <row r="7267" spans="1:12" x14ac:dyDescent="0.25">
      <c r="A7267" t="s">
        <v>82</v>
      </c>
      <c r="B7267" t="s">
        <v>83</v>
      </c>
      <c r="C7267" t="s">
        <v>21</v>
      </c>
      <c r="D7267" t="s">
        <v>22</v>
      </c>
      <c r="E7267" t="b">
        <v>0</v>
      </c>
      <c r="F7267" s="1">
        <v>45421.021527777782</v>
      </c>
      <c r="G7267" t="b">
        <v>0</v>
      </c>
      <c r="H7267" t="b">
        <v>0</v>
      </c>
      <c r="I7267" t="s">
        <v>84</v>
      </c>
      <c r="J7267" t="s">
        <v>47</v>
      </c>
      <c r="K7267" t="s">
        <v>58</v>
      </c>
      <c r="L7267">
        <v>128856</v>
      </c>
    </row>
    <row r="7268" spans="1:12" x14ac:dyDescent="0.25">
      <c r="A7268" t="s">
        <v>38</v>
      </c>
      <c r="B7268" t="s">
        <v>39</v>
      </c>
      <c r="C7268" t="s">
        <v>43</v>
      </c>
      <c r="D7268" t="s">
        <v>29</v>
      </c>
      <c r="E7268" t="b">
        <v>1</v>
      </c>
      <c r="F7268" s="1">
        <v>45505.291597222233</v>
      </c>
      <c r="G7268" t="b">
        <v>0</v>
      </c>
      <c r="H7268" t="b">
        <v>0</v>
      </c>
      <c r="I7268" t="s">
        <v>41</v>
      </c>
      <c r="J7268" t="s">
        <v>17</v>
      </c>
      <c r="K7268" t="s">
        <v>121</v>
      </c>
      <c r="L7268">
        <v>82081</v>
      </c>
    </row>
    <row r="7269" spans="1:12" x14ac:dyDescent="0.25">
      <c r="A7269" t="s">
        <v>82</v>
      </c>
      <c r="B7269" t="s">
        <v>85</v>
      </c>
      <c r="C7269" t="s">
        <v>14</v>
      </c>
      <c r="D7269" t="s">
        <v>22</v>
      </c>
      <c r="E7269" t="b">
        <v>1</v>
      </c>
      <c r="F7269" s="1">
        <v>45370.087743055563</v>
      </c>
      <c r="G7269" t="b">
        <v>1</v>
      </c>
      <c r="H7269" t="b">
        <v>0</v>
      </c>
      <c r="I7269" t="s">
        <v>84</v>
      </c>
      <c r="J7269" t="s">
        <v>17</v>
      </c>
      <c r="K7269" t="s">
        <v>42</v>
      </c>
      <c r="L7269">
        <v>121752</v>
      </c>
    </row>
    <row r="7270" spans="1:12" x14ac:dyDescent="0.25">
      <c r="A7270" t="s">
        <v>49</v>
      </c>
      <c r="B7270" t="s">
        <v>108</v>
      </c>
      <c r="C7270" t="s">
        <v>43</v>
      </c>
      <c r="D7270" t="s">
        <v>29</v>
      </c>
      <c r="E7270" t="b">
        <v>1</v>
      </c>
      <c r="F7270" s="1">
        <v>45403.021412037036</v>
      </c>
      <c r="G7270" t="b">
        <v>0</v>
      </c>
      <c r="H7270" t="b">
        <v>1</v>
      </c>
      <c r="I7270" t="s">
        <v>51</v>
      </c>
      <c r="J7270" t="s">
        <v>34</v>
      </c>
      <c r="K7270" t="s">
        <v>111</v>
      </c>
      <c r="L7270">
        <v>82437</v>
      </c>
    </row>
    <row r="7271" spans="1:12" x14ac:dyDescent="0.25">
      <c r="A7271" t="s">
        <v>45</v>
      </c>
      <c r="B7271" t="s">
        <v>88</v>
      </c>
      <c r="C7271" t="s">
        <v>43</v>
      </c>
      <c r="D7271" t="s">
        <v>29</v>
      </c>
      <c r="E7271" t="b">
        <v>1</v>
      </c>
      <c r="F7271" s="1">
        <v>45493.437037037038</v>
      </c>
      <c r="G7271" t="b">
        <v>1</v>
      </c>
      <c r="H7271" t="b">
        <v>0</v>
      </c>
      <c r="I7271" t="s">
        <v>16</v>
      </c>
      <c r="J7271" t="s">
        <v>70</v>
      </c>
      <c r="K7271" t="s">
        <v>116</v>
      </c>
      <c r="L7271">
        <v>100812</v>
      </c>
    </row>
    <row r="7272" spans="1:12" x14ac:dyDescent="0.25">
      <c r="A7272" t="s">
        <v>45</v>
      </c>
      <c r="B7272" t="s">
        <v>88</v>
      </c>
      <c r="C7272" t="s">
        <v>28</v>
      </c>
      <c r="D7272" t="s">
        <v>29</v>
      </c>
      <c r="E7272" t="b">
        <v>0</v>
      </c>
      <c r="F7272" s="1">
        <v>45461.351145833331</v>
      </c>
      <c r="G7272" t="b">
        <v>0</v>
      </c>
      <c r="H7272" t="b">
        <v>1</v>
      </c>
      <c r="I7272" t="s">
        <v>16</v>
      </c>
      <c r="J7272" t="s">
        <v>34</v>
      </c>
      <c r="K7272" t="s">
        <v>105</v>
      </c>
      <c r="L7272">
        <v>113557</v>
      </c>
    </row>
    <row r="7273" spans="1:12" x14ac:dyDescent="0.25">
      <c r="A7273" t="s">
        <v>12</v>
      </c>
      <c r="B7273" t="s">
        <v>75</v>
      </c>
      <c r="C7273" t="s">
        <v>28</v>
      </c>
      <c r="D7273" t="s">
        <v>22</v>
      </c>
      <c r="E7273" t="b">
        <v>0</v>
      </c>
      <c r="F7273" s="1">
        <v>45621.603958333333</v>
      </c>
      <c r="G7273" t="b">
        <v>1</v>
      </c>
      <c r="H7273" t="b">
        <v>1</v>
      </c>
      <c r="I7273" t="s">
        <v>16</v>
      </c>
      <c r="J7273" t="s">
        <v>70</v>
      </c>
      <c r="K7273" t="s">
        <v>87</v>
      </c>
      <c r="L7273">
        <v>149773</v>
      </c>
    </row>
    <row r="7274" spans="1:12" x14ac:dyDescent="0.25">
      <c r="A7274" t="s">
        <v>49</v>
      </c>
      <c r="B7274" t="s">
        <v>50</v>
      </c>
      <c r="C7274" t="s">
        <v>40</v>
      </c>
      <c r="D7274" t="s">
        <v>29</v>
      </c>
      <c r="E7274" t="b">
        <v>0</v>
      </c>
      <c r="F7274" s="1">
        <v>45382.657152777778</v>
      </c>
      <c r="G7274" t="b">
        <v>0</v>
      </c>
      <c r="H7274" t="b">
        <v>1</v>
      </c>
      <c r="I7274" t="s">
        <v>51</v>
      </c>
      <c r="J7274" t="s">
        <v>47</v>
      </c>
      <c r="K7274" t="s">
        <v>104</v>
      </c>
      <c r="L7274">
        <v>90881</v>
      </c>
    </row>
    <row r="7275" spans="1:12" x14ac:dyDescent="0.25">
      <c r="A7275" t="s">
        <v>19</v>
      </c>
      <c r="B7275" t="s">
        <v>86</v>
      </c>
      <c r="C7275" t="s">
        <v>68</v>
      </c>
      <c r="D7275" t="s">
        <v>22</v>
      </c>
      <c r="E7275" t="b">
        <v>1</v>
      </c>
      <c r="F7275" s="1">
        <v>45312.813171296293</v>
      </c>
      <c r="G7275" t="b">
        <v>1</v>
      </c>
      <c r="H7275" t="b">
        <v>1</v>
      </c>
      <c r="I7275" t="s">
        <v>23</v>
      </c>
      <c r="J7275" t="s">
        <v>47</v>
      </c>
      <c r="K7275" t="s">
        <v>101</v>
      </c>
      <c r="L7275">
        <v>63508</v>
      </c>
    </row>
    <row r="7276" spans="1:12" x14ac:dyDescent="0.25">
      <c r="A7276" t="s">
        <v>82</v>
      </c>
      <c r="B7276" t="s">
        <v>85</v>
      </c>
      <c r="C7276" t="s">
        <v>28</v>
      </c>
      <c r="D7276" t="s">
        <v>15</v>
      </c>
      <c r="E7276" t="b">
        <v>1</v>
      </c>
      <c r="F7276" s="1">
        <v>45637.353900462957</v>
      </c>
      <c r="G7276" t="b">
        <v>0</v>
      </c>
      <c r="H7276" t="b">
        <v>0</v>
      </c>
      <c r="I7276" t="s">
        <v>84</v>
      </c>
      <c r="J7276" t="s">
        <v>17</v>
      </c>
      <c r="K7276" t="s">
        <v>87</v>
      </c>
      <c r="L7276">
        <v>115123</v>
      </c>
    </row>
    <row r="7277" spans="1:12" x14ac:dyDescent="0.25">
      <c r="A7277" t="s">
        <v>82</v>
      </c>
      <c r="B7277" t="s">
        <v>91</v>
      </c>
      <c r="C7277" t="s">
        <v>43</v>
      </c>
      <c r="D7277" t="s">
        <v>29</v>
      </c>
      <c r="E7277" t="b">
        <v>1</v>
      </c>
      <c r="F7277" s="1">
        <v>45638.721076388887</v>
      </c>
      <c r="G7277" t="b">
        <v>1</v>
      </c>
      <c r="H7277" t="b">
        <v>1</v>
      </c>
      <c r="I7277" t="s">
        <v>84</v>
      </c>
      <c r="J7277" t="s">
        <v>66</v>
      </c>
      <c r="K7277" t="s">
        <v>105</v>
      </c>
      <c r="L7277">
        <v>116092</v>
      </c>
    </row>
    <row r="7278" spans="1:12" x14ac:dyDescent="0.25">
      <c r="A7278" t="s">
        <v>38</v>
      </c>
      <c r="B7278" t="s">
        <v>95</v>
      </c>
      <c r="C7278" t="s">
        <v>28</v>
      </c>
      <c r="D7278" t="s">
        <v>22</v>
      </c>
      <c r="E7278" t="b">
        <v>0</v>
      </c>
      <c r="F7278" s="1">
        <v>45531.83488425926</v>
      </c>
      <c r="G7278" t="b">
        <v>0</v>
      </c>
      <c r="H7278" t="b">
        <v>1</v>
      </c>
      <c r="I7278" t="s">
        <v>41</v>
      </c>
      <c r="J7278" t="s">
        <v>44</v>
      </c>
      <c r="K7278" t="s">
        <v>129</v>
      </c>
      <c r="L7278">
        <v>92405</v>
      </c>
    </row>
    <row r="7279" spans="1:12" x14ac:dyDescent="0.25">
      <c r="A7279" t="s">
        <v>19</v>
      </c>
      <c r="B7279" t="s">
        <v>36</v>
      </c>
      <c r="C7279" t="s">
        <v>21</v>
      </c>
      <c r="D7279" t="s">
        <v>15</v>
      </c>
      <c r="E7279" t="b">
        <v>1</v>
      </c>
      <c r="F7279" s="1">
        <v>45466.629351851851</v>
      </c>
      <c r="G7279" t="b">
        <v>0</v>
      </c>
      <c r="H7279" t="b">
        <v>0</v>
      </c>
      <c r="I7279" t="s">
        <v>23</v>
      </c>
      <c r="J7279" t="s">
        <v>34</v>
      </c>
      <c r="K7279" t="s">
        <v>125</v>
      </c>
      <c r="L7279">
        <v>69050</v>
      </c>
    </row>
    <row r="7280" spans="1:12" x14ac:dyDescent="0.25">
      <c r="A7280" t="s">
        <v>12</v>
      </c>
      <c r="B7280" t="s">
        <v>13</v>
      </c>
      <c r="C7280" t="s">
        <v>40</v>
      </c>
      <c r="D7280" t="s">
        <v>29</v>
      </c>
      <c r="E7280" t="b">
        <v>1</v>
      </c>
      <c r="F7280" s="1">
        <v>45656.580023148148</v>
      </c>
      <c r="G7280" t="b">
        <v>0</v>
      </c>
      <c r="H7280" t="b">
        <v>1</v>
      </c>
      <c r="I7280" t="s">
        <v>16</v>
      </c>
      <c r="J7280" t="s">
        <v>57</v>
      </c>
      <c r="K7280" t="s">
        <v>109</v>
      </c>
      <c r="L7280">
        <v>148374</v>
      </c>
    </row>
    <row r="7281" spans="1:12" x14ac:dyDescent="0.25">
      <c r="A7281" t="s">
        <v>26</v>
      </c>
      <c r="B7281" t="s">
        <v>33</v>
      </c>
      <c r="C7281" t="s">
        <v>14</v>
      </c>
      <c r="D7281" t="s">
        <v>29</v>
      </c>
      <c r="E7281" t="b">
        <v>0</v>
      </c>
      <c r="F7281" s="1">
        <v>45468.227199074077</v>
      </c>
      <c r="G7281" t="b">
        <v>0</v>
      </c>
      <c r="H7281" t="b">
        <v>0</v>
      </c>
      <c r="I7281" t="s">
        <v>30</v>
      </c>
      <c r="J7281" t="s">
        <v>70</v>
      </c>
      <c r="K7281" t="s">
        <v>109</v>
      </c>
      <c r="L7281">
        <v>108606</v>
      </c>
    </row>
    <row r="7282" spans="1:12" x14ac:dyDescent="0.25">
      <c r="A7282" t="s">
        <v>19</v>
      </c>
      <c r="B7282" t="s">
        <v>86</v>
      </c>
      <c r="C7282" t="s">
        <v>14</v>
      </c>
      <c r="D7282" t="s">
        <v>15</v>
      </c>
      <c r="E7282" t="b">
        <v>0</v>
      </c>
      <c r="F7282" s="1">
        <v>45416.815196759257</v>
      </c>
      <c r="G7282" t="b">
        <v>1</v>
      </c>
      <c r="H7282" t="b">
        <v>1</v>
      </c>
      <c r="I7282" t="s">
        <v>23</v>
      </c>
      <c r="J7282" t="s">
        <v>52</v>
      </c>
      <c r="K7282" t="s">
        <v>53</v>
      </c>
      <c r="L7282">
        <v>67389</v>
      </c>
    </row>
    <row r="7283" spans="1:12" x14ac:dyDescent="0.25">
      <c r="A7283" t="s">
        <v>19</v>
      </c>
      <c r="B7283" t="s">
        <v>94</v>
      </c>
      <c r="C7283" t="s">
        <v>68</v>
      </c>
      <c r="D7283" t="s">
        <v>29</v>
      </c>
      <c r="E7283" t="b">
        <v>1</v>
      </c>
      <c r="F7283" s="1">
        <v>45613.593611111108</v>
      </c>
      <c r="G7283" t="b">
        <v>0</v>
      </c>
      <c r="H7283" t="b">
        <v>1</v>
      </c>
      <c r="I7283" t="s">
        <v>23</v>
      </c>
      <c r="J7283" t="s">
        <v>31</v>
      </c>
      <c r="K7283" t="s">
        <v>115</v>
      </c>
      <c r="L7283">
        <v>86416</v>
      </c>
    </row>
    <row r="7284" spans="1:12" x14ac:dyDescent="0.25">
      <c r="A7284" t="s">
        <v>12</v>
      </c>
      <c r="B7284" t="s">
        <v>13</v>
      </c>
      <c r="C7284" t="s">
        <v>40</v>
      </c>
      <c r="D7284" t="s">
        <v>29</v>
      </c>
      <c r="E7284" t="b">
        <v>1</v>
      </c>
      <c r="F7284" s="1">
        <v>45438.877210648148</v>
      </c>
      <c r="G7284" t="b">
        <v>0</v>
      </c>
      <c r="H7284" t="b">
        <v>1</v>
      </c>
      <c r="I7284" t="s">
        <v>16</v>
      </c>
      <c r="J7284" t="s">
        <v>31</v>
      </c>
      <c r="K7284" t="s">
        <v>104</v>
      </c>
      <c r="L7284">
        <v>144589</v>
      </c>
    </row>
    <row r="7285" spans="1:12" x14ac:dyDescent="0.25">
      <c r="A7285" t="s">
        <v>12</v>
      </c>
      <c r="B7285" t="s">
        <v>63</v>
      </c>
      <c r="C7285" t="s">
        <v>28</v>
      </c>
      <c r="D7285" t="s">
        <v>15</v>
      </c>
      <c r="E7285" t="b">
        <v>1</v>
      </c>
      <c r="F7285" s="1">
        <v>45501.245428240742</v>
      </c>
      <c r="G7285" t="b">
        <v>1</v>
      </c>
      <c r="H7285" t="b">
        <v>0</v>
      </c>
      <c r="I7285" t="s">
        <v>16</v>
      </c>
      <c r="J7285" t="s">
        <v>24</v>
      </c>
      <c r="K7285" t="s">
        <v>117</v>
      </c>
      <c r="L7285">
        <v>138204</v>
      </c>
    </row>
    <row r="7286" spans="1:12" x14ac:dyDescent="0.25">
      <c r="A7286" t="s">
        <v>12</v>
      </c>
      <c r="B7286" t="s">
        <v>13</v>
      </c>
      <c r="C7286" t="s">
        <v>40</v>
      </c>
      <c r="D7286" t="s">
        <v>15</v>
      </c>
      <c r="E7286" t="b">
        <v>0</v>
      </c>
      <c r="F7286" s="1">
        <v>45306.187418981477</v>
      </c>
      <c r="G7286" t="b">
        <v>0</v>
      </c>
      <c r="H7286" t="b">
        <v>0</v>
      </c>
      <c r="I7286" t="s">
        <v>16</v>
      </c>
      <c r="J7286" t="s">
        <v>34</v>
      </c>
      <c r="K7286" t="s">
        <v>81</v>
      </c>
      <c r="L7286">
        <v>123791</v>
      </c>
    </row>
    <row r="7287" spans="1:12" x14ac:dyDescent="0.25">
      <c r="A7287" t="s">
        <v>12</v>
      </c>
      <c r="B7287" t="s">
        <v>63</v>
      </c>
      <c r="C7287" t="s">
        <v>68</v>
      </c>
      <c r="D7287" t="s">
        <v>22</v>
      </c>
      <c r="E7287" t="b">
        <v>1</v>
      </c>
      <c r="F7287" s="1">
        <v>45623.947245370371</v>
      </c>
      <c r="G7287" t="b">
        <v>1</v>
      </c>
      <c r="H7287" t="b">
        <v>0</v>
      </c>
      <c r="I7287" t="s">
        <v>16</v>
      </c>
      <c r="J7287" t="s">
        <v>70</v>
      </c>
      <c r="K7287" t="s">
        <v>81</v>
      </c>
      <c r="L7287">
        <v>120175</v>
      </c>
    </row>
    <row r="7288" spans="1:12" x14ac:dyDescent="0.25">
      <c r="A7288" t="s">
        <v>49</v>
      </c>
      <c r="B7288" t="s">
        <v>61</v>
      </c>
      <c r="C7288" t="s">
        <v>43</v>
      </c>
      <c r="D7288" t="s">
        <v>29</v>
      </c>
      <c r="E7288" t="b">
        <v>0</v>
      </c>
      <c r="F7288" s="1">
        <v>45473.133298611108</v>
      </c>
      <c r="G7288" t="b">
        <v>0</v>
      </c>
      <c r="H7288" t="b">
        <v>0</v>
      </c>
      <c r="I7288" t="s">
        <v>51</v>
      </c>
      <c r="J7288" t="s">
        <v>31</v>
      </c>
      <c r="K7288" t="s">
        <v>125</v>
      </c>
      <c r="L7288">
        <v>85971</v>
      </c>
    </row>
    <row r="7289" spans="1:12" x14ac:dyDescent="0.25">
      <c r="A7289" t="s">
        <v>45</v>
      </c>
      <c r="B7289" t="s">
        <v>76</v>
      </c>
      <c r="C7289" t="s">
        <v>68</v>
      </c>
      <c r="D7289" t="s">
        <v>29</v>
      </c>
      <c r="E7289" t="b">
        <v>1</v>
      </c>
      <c r="F7289" s="1">
        <v>45612.374062499999</v>
      </c>
      <c r="G7289" t="b">
        <v>1</v>
      </c>
      <c r="H7289" t="b">
        <v>1</v>
      </c>
      <c r="I7289" t="s">
        <v>16</v>
      </c>
      <c r="J7289" t="s">
        <v>24</v>
      </c>
      <c r="K7289" t="s">
        <v>101</v>
      </c>
      <c r="L7289">
        <v>110950</v>
      </c>
    </row>
    <row r="7290" spans="1:12" x14ac:dyDescent="0.25">
      <c r="A7290" t="s">
        <v>45</v>
      </c>
      <c r="B7290" t="s">
        <v>46</v>
      </c>
      <c r="C7290" t="s">
        <v>28</v>
      </c>
      <c r="D7290" t="s">
        <v>29</v>
      </c>
      <c r="E7290" t="b">
        <v>1</v>
      </c>
      <c r="F7290" s="1">
        <v>45299.268761574072</v>
      </c>
      <c r="G7290" t="b">
        <v>0</v>
      </c>
      <c r="H7290" t="b">
        <v>1</v>
      </c>
      <c r="I7290" t="s">
        <v>16</v>
      </c>
      <c r="J7290" t="s">
        <v>72</v>
      </c>
      <c r="K7290" t="s">
        <v>81</v>
      </c>
      <c r="L7290">
        <v>108479</v>
      </c>
    </row>
    <row r="7291" spans="1:12" x14ac:dyDescent="0.25">
      <c r="A7291" t="s">
        <v>82</v>
      </c>
      <c r="B7291" t="s">
        <v>83</v>
      </c>
      <c r="C7291" t="s">
        <v>28</v>
      </c>
      <c r="D7291" t="s">
        <v>15</v>
      </c>
      <c r="E7291" t="b">
        <v>1</v>
      </c>
      <c r="F7291" s="1">
        <v>45364.380196759259</v>
      </c>
      <c r="G7291" t="b">
        <v>1</v>
      </c>
      <c r="H7291" t="b">
        <v>1</v>
      </c>
      <c r="I7291" t="s">
        <v>84</v>
      </c>
      <c r="J7291" t="s">
        <v>24</v>
      </c>
      <c r="K7291" t="s">
        <v>124</v>
      </c>
      <c r="L7291">
        <v>121169</v>
      </c>
    </row>
    <row r="7292" spans="1:12" x14ac:dyDescent="0.25">
      <c r="A7292" t="s">
        <v>38</v>
      </c>
      <c r="B7292" t="s">
        <v>39</v>
      </c>
      <c r="C7292" t="s">
        <v>40</v>
      </c>
      <c r="D7292" t="s">
        <v>29</v>
      </c>
      <c r="E7292" t="b">
        <v>1</v>
      </c>
      <c r="F7292" s="1">
        <v>45398.575949074067</v>
      </c>
      <c r="G7292" t="b">
        <v>1</v>
      </c>
      <c r="H7292" t="b">
        <v>0</v>
      </c>
      <c r="I7292" t="s">
        <v>41</v>
      </c>
      <c r="J7292" t="s">
        <v>72</v>
      </c>
      <c r="K7292" t="s">
        <v>58</v>
      </c>
      <c r="L7292">
        <v>82152</v>
      </c>
    </row>
    <row r="7293" spans="1:12" x14ac:dyDescent="0.25">
      <c r="A7293" t="s">
        <v>45</v>
      </c>
      <c r="B7293" t="s">
        <v>88</v>
      </c>
      <c r="C7293" t="s">
        <v>68</v>
      </c>
      <c r="D7293" t="s">
        <v>15</v>
      </c>
      <c r="E7293" t="b">
        <v>1</v>
      </c>
      <c r="F7293" s="1">
        <v>45630.996689814812</v>
      </c>
      <c r="G7293" t="b">
        <v>0</v>
      </c>
      <c r="H7293" t="b">
        <v>0</v>
      </c>
      <c r="I7293" t="s">
        <v>16</v>
      </c>
      <c r="J7293" t="s">
        <v>64</v>
      </c>
      <c r="K7293" t="s">
        <v>125</v>
      </c>
      <c r="L7293">
        <v>110126</v>
      </c>
    </row>
    <row r="7294" spans="1:12" x14ac:dyDescent="0.25">
      <c r="A7294" t="s">
        <v>45</v>
      </c>
      <c r="B7294" t="s">
        <v>46</v>
      </c>
      <c r="C7294" t="s">
        <v>28</v>
      </c>
      <c r="D7294" t="s">
        <v>22</v>
      </c>
      <c r="E7294" t="b">
        <v>1</v>
      </c>
      <c r="F7294" s="1">
        <v>45306.740868055553</v>
      </c>
      <c r="G7294" t="b">
        <v>1</v>
      </c>
      <c r="H7294" t="b">
        <v>0</v>
      </c>
      <c r="I7294" t="s">
        <v>16</v>
      </c>
      <c r="J7294" t="s">
        <v>52</v>
      </c>
      <c r="K7294" t="s">
        <v>111</v>
      </c>
      <c r="L7294">
        <v>86891</v>
      </c>
    </row>
    <row r="7295" spans="1:12" x14ac:dyDescent="0.25">
      <c r="A7295" t="s">
        <v>82</v>
      </c>
      <c r="B7295" t="s">
        <v>85</v>
      </c>
      <c r="C7295" t="s">
        <v>14</v>
      </c>
      <c r="D7295" t="s">
        <v>29</v>
      </c>
      <c r="E7295" t="b">
        <v>1</v>
      </c>
      <c r="F7295" s="1">
        <v>45338.009791666656</v>
      </c>
      <c r="G7295" t="b">
        <v>0</v>
      </c>
      <c r="H7295" t="b">
        <v>1</v>
      </c>
      <c r="I7295" t="s">
        <v>84</v>
      </c>
      <c r="J7295" t="s">
        <v>72</v>
      </c>
      <c r="K7295" t="s">
        <v>125</v>
      </c>
      <c r="L7295">
        <v>106817</v>
      </c>
    </row>
    <row r="7296" spans="1:12" x14ac:dyDescent="0.25">
      <c r="A7296" t="s">
        <v>19</v>
      </c>
      <c r="B7296" t="s">
        <v>94</v>
      </c>
      <c r="C7296" t="s">
        <v>43</v>
      </c>
      <c r="D7296" t="s">
        <v>15</v>
      </c>
      <c r="E7296" t="b">
        <v>1</v>
      </c>
      <c r="F7296" s="1">
        <v>45389.237986111111</v>
      </c>
      <c r="G7296" t="b">
        <v>0</v>
      </c>
      <c r="H7296" t="b">
        <v>1</v>
      </c>
      <c r="I7296" t="s">
        <v>23</v>
      </c>
      <c r="J7296" t="s">
        <v>70</v>
      </c>
      <c r="K7296" t="s">
        <v>53</v>
      </c>
      <c r="L7296">
        <v>81354</v>
      </c>
    </row>
    <row r="7297" spans="1:12" x14ac:dyDescent="0.25">
      <c r="A7297" t="s">
        <v>19</v>
      </c>
      <c r="B7297" t="s">
        <v>94</v>
      </c>
      <c r="C7297" t="s">
        <v>43</v>
      </c>
      <c r="D7297" t="s">
        <v>15</v>
      </c>
      <c r="E7297" t="b">
        <v>1</v>
      </c>
      <c r="F7297" s="1">
        <v>45299.300335648149</v>
      </c>
      <c r="G7297" t="b">
        <v>0</v>
      </c>
      <c r="H7297" t="b">
        <v>0</v>
      </c>
      <c r="I7297" t="s">
        <v>23</v>
      </c>
      <c r="J7297" t="s">
        <v>66</v>
      </c>
      <c r="K7297" t="s">
        <v>124</v>
      </c>
      <c r="L7297">
        <v>65842</v>
      </c>
    </row>
    <row r="7298" spans="1:12" x14ac:dyDescent="0.25">
      <c r="A7298" t="s">
        <v>45</v>
      </c>
      <c r="B7298" t="s">
        <v>88</v>
      </c>
      <c r="C7298" t="s">
        <v>21</v>
      </c>
      <c r="D7298" t="s">
        <v>29</v>
      </c>
      <c r="E7298" t="b">
        <v>1</v>
      </c>
      <c r="F7298" s="1">
        <v>45450.776064814818</v>
      </c>
      <c r="G7298" t="b">
        <v>1</v>
      </c>
      <c r="H7298" t="b">
        <v>0</v>
      </c>
      <c r="I7298" t="s">
        <v>16</v>
      </c>
      <c r="J7298" t="s">
        <v>66</v>
      </c>
      <c r="K7298" t="s">
        <v>125</v>
      </c>
      <c r="L7298">
        <v>96415</v>
      </c>
    </row>
    <row r="7299" spans="1:12" x14ac:dyDescent="0.25">
      <c r="A7299" t="s">
        <v>54</v>
      </c>
      <c r="B7299" t="s">
        <v>55</v>
      </c>
      <c r="C7299" t="s">
        <v>68</v>
      </c>
      <c r="D7299" t="s">
        <v>15</v>
      </c>
      <c r="E7299" t="b">
        <v>1</v>
      </c>
      <c r="F7299" s="1">
        <v>45458.403148148151</v>
      </c>
      <c r="G7299" t="b">
        <v>1</v>
      </c>
      <c r="H7299" t="b">
        <v>1</v>
      </c>
      <c r="I7299" t="s">
        <v>30</v>
      </c>
      <c r="J7299" t="s">
        <v>34</v>
      </c>
      <c r="K7299" t="s">
        <v>58</v>
      </c>
      <c r="L7299">
        <v>115312</v>
      </c>
    </row>
    <row r="7300" spans="1:12" x14ac:dyDescent="0.25">
      <c r="A7300" t="s">
        <v>54</v>
      </c>
      <c r="B7300" t="s">
        <v>55</v>
      </c>
      <c r="C7300" t="s">
        <v>43</v>
      </c>
      <c r="D7300" t="s">
        <v>15</v>
      </c>
      <c r="E7300" t="b">
        <v>1</v>
      </c>
      <c r="F7300" s="1">
        <v>45371.904236111113</v>
      </c>
      <c r="G7300" t="b">
        <v>1</v>
      </c>
      <c r="H7300" t="b">
        <v>1</v>
      </c>
      <c r="I7300" t="s">
        <v>30</v>
      </c>
      <c r="J7300" t="s">
        <v>80</v>
      </c>
      <c r="K7300" t="s">
        <v>120</v>
      </c>
      <c r="L7300">
        <v>149527</v>
      </c>
    </row>
    <row r="7301" spans="1:12" x14ac:dyDescent="0.25">
      <c r="A7301" t="s">
        <v>54</v>
      </c>
      <c r="B7301" t="s">
        <v>55</v>
      </c>
      <c r="C7301" t="s">
        <v>21</v>
      </c>
      <c r="D7301" t="s">
        <v>22</v>
      </c>
      <c r="E7301" t="b">
        <v>1</v>
      </c>
      <c r="F7301" s="1">
        <v>45481.463831018518</v>
      </c>
      <c r="G7301" t="b">
        <v>0</v>
      </c>
      <c r="H7301" t="b">
        <v>1</v>
      </c>
      <c r="I7301" t="s">
        <v>30</v>
      </c>
      <c r="J7301" t="s">
        <v>57</v>
      </c>
      <c r="K7301" t="s">
        <v>115</v>
      </c>
      <c r="L7301">
        <v>129957</v>
      </c>
    </row>
    <row r="7302" spans="1:12" x14ac:dyDescent="0.25">
      <c r="A7302" t="s">
        <v>45</v>
      </c>
      <c r="B7302" t="s">
        <v>88</v>
      </c>
      <c r="C7302" t="s">
        <v>43</v>
      </c>
      <c r="D7302" t="s">
        <v>22</v>
      </c>
      <c r="E7302" t="b">
        <v>1</v>
      </c>
      <c r="F7302" s="1">
        <v>45384.205682870372</v>
      </c>
      <c r="G7302" t="b">
        <v>0</v>
      </c>
      <c r="H7302" t="b">
        <v>0</v>
      </c>
      <c r="I7302" t="s">
        <v>16</v>
      </c>
      <c r="J7302" t="s">
        <v>70</v>
      </c>
      <c r="K7302" t="s">
        <v>99</v>
      </c>
      <c r="L7302">
        <v>85277</v>
      </c>
    </row>
    <row r="7303" spans="1:12" x14ac:dyDescent="0.25">
      <c r="A7303" t="s">
        <v>26</v>
      </c>
      <c r="B7303" t="s">
        <v>27</v>
      </c>
      <c r="C7303" t="s">
        <v>68</v>
      </c>
      <c r="D7303" t="s">
        <v>22</v>
      </c>
      <c r="E7303" t="b">
        <v>1</v>
      </c>
      <c r="F7303" s="1">
        <v>45633.51394675926</v>
      </c>
      <c r="G7303" t="b">
        <v>1</v>
      </c>
      <c r="H7303" t="b">
        <v>1</v>
      </c>
      <c r="I7303" t="s">
        <v>30</v>
      </c>
      <c r="J7303" t="s">
        <v>70</v>
      </c>
      <c r="K7303" t="s">
        <v>116</v>
      </c>
      <c r="L7303">
        <v>121622</v>
      </c>
    </row>
    <row r="7304" spans="1:12" x14ac:dyDescent="0.25">
      <c r="A7304" t="s">
        <v>26</v>
      </c>
      <c r="B7304" t="s">
        <v>71</v>
      </c>
      <c r="C7304" t="s">
        <v>28</v>
      </c>
      <c r="D7304" t="s">
        <v>22</v>
      </c>
      <c r="E7304" t="b">
        <v>0</v>
      </c>
      <c r="F7304" s="1">
        <v>45422.713645833333</v>
      </c>
      <c r="G7304" t="b">
        <v>0</v>
      </c>
      <c r="H7304" t="b">
        <v>0</v>
      </c>
      <c r="I7304" t="s">
        <v>30</v>
      </c>
      <c r="J7304" t="s">
        <v>17</v>
      </c>
      <c r="K7304" t="s">
        <v>69</v>
      </c>
      <c r="L7304">
        <v>113947</v>
      </c>
    </row>
    <row r="7305" spans="1:12" x14ac:dyDescent="0.25">
      <c r="A7305" t="s">
        <v>45</v>
      </c>
      <c r="B7305" t="s">
        <v>76</v>
      </c>
      <c r="C7305" t="s">
        <v>21</v>
      </c>
      <c r="D7305" t="s">
        <v>29</v>
      </c>
      <c r="E7305" t="b">
        <v>1</v>
      </c>
      <c r="F7305" s="1">
        <v>45351.104421296302</v>
      </c>
      <c r="G7305" t="b">
        <v>0</v>
      </c>
      <c r="H7305" t="b">
        <v>0</v>
      </c>
      <c r="I7305" t="s">
        <v>16</v>
      </c>
      <c r="J7305" t="s">
        <v>72</v>
      </c>
      <c r="K7305" t="s">
        <v>115</v>
      </c>
      <c r="L7305">
        <v>99397</v>
      </c>
    </row>
    <row r="7306" spans="1:12" x14ac:dyDescent="0.25">
      <c r="A7306" t="s">
        <v>49</v>
      </c>
      <c r="B7306" t="s">
        <v>61</v>
      </c>
      <c r="C7306" t="s">
        <v>21</v>
      </c>
      <c r="D7306" t="s">
        <v>29</v>
      </c>
      <c r="E7306" t="b">
        <v>1</v>
      </c>
      <c r="F7306" s="1">
        <v>45368.655092592591</v>
      </c>
      <c r="G7306" t="b">
        <v>1</v>
      </c>
      <c r="H7306" t="b">
        <v>0</v>
      </c>
      <c r="I7306" t="s">
        <v>51</v>
      </c>
      <c r="J7306" t="s">
        <v>44</v>
      </c>
      <c r="K7306" t="s">
        <v>78</v>
      </c>
      <c r="L7306">
        <v>78542</v>
      </c>
    </row>
    <row r="7307" spans="1:12" x14ac:dyDescent="0.25">
      <c r="A7307" t="s">
        <v>54</v>
      </c>
      <c r="B7307" t="s">
        <v>55</v>
      </c>
      <c r="C7307" t="s">
        <v>40</v>
      </c>
      <c r="D7307" t="s">
        <v>15</v>
      </c>
      <c r="E7307" t="b">
        <v>1</v>
      </c>
      <c r="F7307" s="1">
        <v>45425.40766203704</v>
      </c>
      <c r="G7307" t="b">
        <v>0</v>
      </c>
      <c r="H7307" t="b">
        <v>1</v>
      </c>
      <c r="I7307" t="s">
        <v>30</v>
      </c>
      <c r="J7307" t="s">
        <v>64</v>
      </c>
      <c r="K7307" t="s">
        <v>67</v>
      </c>
      <c r="L7307">
        <v>141322</v>
      </c>
    </row>
    <row r="7308" spans="1:12" x14ac:dyDescent="0.25">
      <c r="A7308" t="s">
        <v>49</v>
      </c>
      <c r="B7308" t="s">
        <v>61</v>
      </c>
      <c r="C7308" t="s">
        <v>14</v>
      </c>
      <c r="D7308" t="s">
        <v>29</v>
      </c>
      <c r="E7308" t="b">
        <v>0</v>
      </c>
      <c r="F7308" s="1">
        <v>45543.339699074073</v>
      </c>
      <c r="G7308" t="b">
        <v>1</v>
      </c>
      <c r="H7308" t="b">
        <v>1</v>
      </c>
      <c r="I7308" t="s">
        <v>51</v>
      </c>
      <c r="J7308" t="s">
        <v>52</v>
      </c>
      <c r="K7308" t="s">
        <v>62</v>
      </c>
      <c r="L7308">
        <v>97743</v>
      </c>
    </row>
    <row r="7309" spans="1:12" x14ac:dyDescent="0.25">
      <c r="A7309" t="s">
        <v>26</v>
      </c>
      <c r="B7309" t="s">
        <v>71</v>
      </c>
      <c r="C7309" t="s">
        <v>28</v>
      </c>
      <c r="D7309" t="s">
        <v>15</v>
      </c>
      <c r="E7309" t="b">
        <v>1</v>
      </c>
      <c r="F7309" s="1">
        <v>45436.766099537039</v>
      </c>
      <c r="G7309" t="b">
        <v>1</v>
      </c>
      <c r="H7309" t="b">
        <v>1</v>
      </c>
      <c r="I7309" t="s">
        <v>30</v>
      </c>
      <c r="J7309" t="s">
        <v>64</v>
      </c>
      <c r="K7309" t="s">
        <v>101</v>
      </c>
      <c r="L7309">
        <v>129730</v>
      </c>
    </row>
    <row r="7310" spans="1:12" x14ac:dyDescent="0.25">
      <c r="A7310" t="s">
        <v>82</v>
      </c>
      <c r="B7310" t="s">
        <v>83</v>
      </c>
      <c r="C7310" t="s">
        <v>43</v>
      </c>
      <c r="D7310" t="s">
        <v>29</v>
      </c>
      <c r="E7310" t="b">
        <v>0</v>
      </c>
      <c r="F7310" s="1">
        <v>45420.677372685182</v>
      </c>
      <c r="G7310" t="b">
        <v>0</v>
      </c>
      <c r="H7310" t="b">
        <v>1</v>
      </c>
      <c r="I7310" t="s">
        <v>84</v>
      </c>
      <c r="J7310" t="s">
        <v>70</v>
      </c>
      <c r="K7310" t="s">
        <v>56</v>
      </c>
      <c r="L7310">
        <v>117131</v>
      </c>
    </row>
    <row r="7311" spans="1:12" x14ac:dyDescent="0.25">
      <c r="A7311" t="s">
        <v>19</v>
      </c>
      <c r="B7311" t="s">
        <v>86</v>
      </c>
      <c r="C7311" t="s">
        <v>28</v>
      </c>
      <c r="D7311" t="s">
        <v>15</v>
      </c>
      <c r="E7311" t="b">
        <v>0</v>
      </c>
      <c r="F7311" s="1">
        <v>45580.431018518517</v>
      </c>
      <c r="G7311" t="b">
        <v>1</v>
      </c>
      <c r="H7311" t="b">
        <v>0</v>
      </c>
      <c r="I7311" t="s">
        <v>23</v>
      </c>
      <c r="J7311" t="s">
        <v>57</v>
      </c>
      <c r="K7311" t="s">
        <v>124</v>
      </c>
      <c r="L7311">
        <v>61169</v>
      </c>
    </row>
    <row r="7312" spans="1:12" x14ac:dyDescent="0.25">
      <c r="A7312" t="s">
        <v>12</v>
      </c>
      <c r="B7312" t="s">
        <v>75</v>
      </c>
      <c r="C7312" t="s">
        <v>28</v>
      </c>
      <c r="D7312" t="s">
        <v>15</v>
      </c>
      <c r="E7312" t="b">
        <v>1</v>
      </c>
      <c r="F7312" s="1">
        <v>45469.147106481483</v>
      </c>
      <c r="G7312" t="b">
        <v>0</v>
      </c>
      <c r="H7312" t="b">
        <v>0</v>
      </c>
      <c r="I7312" t="s">
        <v>16</v>
      </c>
      <c r="J7312" t="s">
        <v>24</v>
      </c>
      <c r="K7312" t="s">
        <v>123</v>
      </c>
      <c r="L7312">
        <v>131130</v>
      </c>
    </row>
    <row r="7313" spans="1:12" x14ac:dyDescent="0.25">
      <c r="A7313" t="s">
        <v>45</v>
      </c>
      <c r="B7313" t="s">
        <v>88</v>
      </c>
      <c r="C7313" t="s">
        <v>14</v>
      </c>
      <c r="D7313" t="s">
        <v>29</v>
      </c>
      <c r="E7313" t="b">
        <v>0</v>
      </c>
      <c r="F7313" s="1">
        <v>45571.117789351847</v>
      </c>
      <c r="G7313" t="b">
        <v>1</v>
      </c>
      <c r="H7313" t="b">
        <v>1</v>
      </c>
      <c r="I7313" t="s">
        <v>16</v>
      </c>
      <c r="J7313" t="s">
        <v>47</v>
      </c>
      <c r="K7313" t="s">
        <v>78</v>
      </c>
      <c r="L7313">
        <v>90592</v>
      </c>
    </row>
    <row r="7314" spans="1:12" x14ac:dyDescent="0.25">
      <c r="A7314" t="s">
        <v>26</v>
      </c>
      <c r="B7314" t="s">
        <v>33</v>
      </c>
      <c r="C7314" t="s">
        <v>40</v>
      </c>
      <c r="D7314" t="s">
        <v>15</v>
      </c>
      <c r="E7314" t="b">
        <v>1</v>
      </c>
      <c r="F7314" s="1">
        <v>45632.711087962962</v>
      </c>
      <c r="G7314" t="b">
        <v>0</v>
      </c>
      <c r="H7314" t="b">
        <v>1</v>
      </c>
      <c r="I7314" t="s">
        <v>30</v>
      </c>
      <c r="J7314" t="s">
        <v>64</v>
      </c>
      <c r="K7314" t="s">
        <v>32</v>
      </c>
      <c r="L7314">
        <v>85737</v>
      </c>
    </row>
    <row r="7315" spans="1:12" x14ac:dyDescent="0.25">
      <c r="A7315" t="s">
        <v>45</v>
      </c>
      <c r="B7315" t="s">
        <v>46</v>
      </c>
      <c r="C7315" t="s">
        <v>68</v>
      </c>
      <c r="D7315" t="s">
        <v>22</v>
      </c>
      <c r="E7315" t="b">
        <v>1</v>
      </c>
      <c r="F7315" s="1">
        <v>45472.724097222221</v>
      </c>
      <c r="G7315" t="b">
        <v>0</v>
      </c>
      <c r="H7315" t="b">
        <v>0</v>
      </c>
      <c r="I7315" t="s">
        <v>16</v>
      </c>
      <c r="J7315" t="s">
        <v>44</v>
      </c>
      <c r="K7315" t="s">
        <v>115</v>
      </c>
      <c r="L7315">
        <v>87671</v>
      </c>
    </row>
    <row r="7316" spans="1:12" x14ac:dyDescent="0.25">
      <c r="A7316" t="s">
        <v>26</v>
      </c>
      <c r="B7316" t="s">
        <v>71</v>
      </c>
      <c r="C7316" t="s">
        <v>28</v>
      </c>
      <c r="D7316" t="s">
        <v>15</v>
      </c>
      <c r="E7316" t="b">
        <v>1</v>
      </c>
      <c r="F7316" s="1">
        <v>45575.991342592592</v>
      </c>
      <c r="G7316" t="b">
        <v>1</v>
      </c>
      <c r="H7316" t="b">
        <v>1</v>
      </c>
      <c r="I7316" t="s">
        <v>30</v>
      </c>
      <c r="J7316" t="s">
        <v>34</v>
      </c>
      <c r="K7316" t="s">
        <v>129</v>
      </c>
      <c r="L7316">
        <v>105156</v>
      </c>
    </row>
    <row r="7317" spans="1:12" x14ac:dyDescent="0.25">
      <c r="A7317" t="s">
        <v>45</v>
      </c>
      <c r="B7317" t="s">
        <v>76</v>
      </c>
      <c r="C7317" t="s">
        <v>43</v>
      </c>
      <c r="D7317" t="s">
        <v>15</v>
      </c>
      <c r="E7317" t="b">
        <v>1</v>
      </c>
      <c r="F7317" s="1">
        <v>45301.899236111109</v>
      </c>
      <c r="G7317" t="b">
        <v>1</v>
      </c>
      <c r="H7317" t="b">
        <v>0</v>
      </c>
      <c r="I7317" t="s">
        <v>16</v>
      </c>
      <c r="J7317" t="s">
        <v>57</v>
      </c>
      <c r="K7317" t="s">
        <v>96</v>
      </c>
      <c r="L7317">
        <v>95602</v>
      </c>
    </row>
    <row r="7318" spans="1:12" x14ac:dyDescent="0.25">
      <c r="A7318" t="s">
        <v>49</v>
      </c>
      <c r="B7318" t="s">
        <v>50</v>
      </c>
      <c r="C7318" t="s">
        <v>43</v>
      </c>
      <c r="D7318" t="s">
        <v>22</v>
      </c>
      <c r="E7318" t="b">
        <v>1</v>
      </c>
      <c r="F7318" s="1">
        <v>45607.183541666673</v>
      </c>
      <c r="G7318" t="b">
        <v>0</v>
      </c>
      <c r="H7318" t="b">
        <v>0</v>
      </c>
      <c r="I7318" t="s">
        <v>51</v>
      </c>
      <c r="J7318" t="s">
        <v>70</v>
      </c>
      <c r="K7318" t="s">
        <v>123</v>
      </c>
      <c r="L7318">
        <v>89314</v>
      </c>
    </row>
    <row r="7319" spans="1:12" x14ac:dyDescent="0.25">
      <c r="A7319" t="s">
        <v>26</v>
      </c>
      <c r="B7319" t="s">
        <v>27</v>
      </c>
      <c r="C7319" t="s">
        <v>68</v>
      </c>
      <c r="D7319" t="s">
        <v>15</v>
      </c>
      <c r="E7319" t="b">
        <v>1</v>
      </c>
      <c r="F7319" s="1">
        <v>45363.989282407398</v>
      </c>
      <c r="G7319" t="b">
        <v>0</v>
      </c>
      <c r="H7319" t="b">
        <v>1</v>
      </c>
      <c r="I7319" t="s">
        <v>30</v>
      </c>
      <c r="J7319" t="s">
        <v>64</v>
      </c>
      <c r="K7319" t="s">
        <v>67</v>
      </c>
      <c r="L7319">
        <v>94372</v>
      </c>
    </row>
    <row r="7320" spans="1:12" x14ac:dyDescent="0.25">
      <c r="A7320" t="s">
        <v>49</v>
      </c>
      <c r="B7320" t="s">
        <v>61</v>
      </c>
      <c r="C7320" t="s">
        <v>40</v>
      </c>
      <c r="D7320" t="s">
        <v>29</v>
      </c>
      <c r="E7320" t="b">
        <v>1</v>
      </c>
      <c r="F7320" s="1">
        <v>45552.405347222222</v>
      </c>
      <c r="G7320" t="b">
        <v>0</v>
      </c>
      <c r="H7320" t="b">
        <v>1</v>
      </c>
      <c r="I7320" t="s">
        <v>51</v>
      </c>
      <c r="J7320" t="s">
        <v>24</v>
      </c>
      <c r="K7320" t="s">
        <v>98</v>
      </c>
      <c r="L7320">
        <v>70983</v>
      </c>
    </row>
    <row r="7321" spans="1:12" x14ac:dyDescent="0.25">
      <c r="A7321" t="s">
        <v>49</v>
      </c>
      <c r="B7321" t="s">
        <v>61</v>
      </c>
      <c r="C7321" t="s">
        <v>43</v>
      </c>
      <c r="D7321" t="s">
        <v>29</v>
      </c>
      <c r="E7321" t="b">
        <v>0</v>
      </c>
      <c r="F7321" s="1">
        <v>45470.642592592587</v>
      </c>
      <c r="G7321" t="b">
        <v>1</v>
      </c>
      <c r="H7321" t="b">
        <v>0</v>
      </c>
      <c r="I7321" t="s">
        <v>51</v>
      </c>
      <c r="J7321" t="s">
        <v>66</v>
      </c>
      <c r="K7321" t="s">
        <v>122</v>
      </c>
      <c r="L7321">
        <v>94888</v>
      </c>
    </row>
    <row r="7322" spans="1:12" x14ac:dyDescent="0.25">
      <c r="A7322" t="s">
        <v>12</v>
      </c>
      <c r="B7322" t="s">
        <v>63</v>
      </c>
      <c r="C7322" t="s">
        <v>40</v>
      </c>
      <c r="D7322" t="s">
        <v>15</v>
      </c>
      <c r="E7322" t="b">
        <v>0</v>
      </c>
      <c r="F7322" s="1">
        <v>45322.110752314817</v>
      </c>
      <c r="G7322" t="b">
        <v>1</v>
      </c>
      <c r="H7322" t="b">
        <v>1</v>
      </c>
      <c r="I7322" t="s">
        <v>16</v>
      </c>
      <c r="J7322" t="s">
        <v>47</v>
      </c>
      <c r="K7322" t="s">
        <v>98</v>
      </c>
      <c r="L7322">
        <v>134467</v>
      </c>
    </row>
    <row r="7323" spans="1:12" x14ac:dyDescent="0.25">
      <c r="A7323" t="s">
        <v>19</v>
      </c>
      <c r="B7323" t="s">
        <v>36</v>
      </c>
      <c r="C7323" t="s">
        <v>28</v>
      </c>
      <c r="D7323" t="s">
        <v>29</v>
      </c>
      <c r="E7323" t="b">
        <v>1</v>
      </c>
      <c r="F7323" s="1">
        <v>45348.879537037043</v>
      </c>
      <c r="G7323" t="b">
        <v>1</v>
      </c>
      <c r="H7323" t="b">
        <v>0</v>
      </c>
      <c r="I7323" t="s">
        <v>23</v>
      </c>
      <c r="J7323" t="s">
        <v>66</v>
      </c>
      <c r="K7323" t="s">
        <v>56</v>
      </c>
      <c r="L7323">
        <v>81406</v>
      </c>
    </row>
    <row r="7324" spans="1:12" x14ac:dyDescent="0.25">
      <c r="A7324" t="s">
        <v>19</v>
      </c>
      <c r="B7324" t="s">
        <v>86</v>
      </c>
      <c r="C7324" t="s">
        <v>68</v>
      </c>
      <c r="D7324" t="s">
        <v>15</v>
      </c>
      <c r="E7324" t="b">
        <v>1</v>
      </c>
      <c r="F7324" s="1">
        <v>45566.104108796288</v>
      </c>
      <c r="G7324" t="b">
        <v>1</v>
      </c>
      <c r="H7324" t="b">
        <v>0</v>
      </c>
      <c r="I7324" t="s">
        <v>23</v>
      </c>
      <c r="J7324" t="s">
        <v>64</v>
      </c>
      <c r="K7324" t="s">
        <v>74</v>
      </c>
      <c r="L7324">
        <v>83585</v>
      </c>
    </row>
    <row r="7325" spans="1:12" x14ac:dyDescent="0.25">
      <c r="A7325" t="s">
        <v>12</v>
      </c>
      <c r="B7325" t="s">
        <v>75</v>
      </c>
      <c r="C7325" t="s">
        <v>14</v>
      </c>
      <c r="D7325" t="s">
        <v>15</v>
      </c>
      <c r="E7325" t="b">
        <v>1</v>
      </c>
      <c r="F7325" s="1">
        <v>45573.775682870371</v>
      </c>
      <c r="G7325" t="b">
        <v>0</v>
      </c>
      <c r="H7325" t="b">
        <v>0</v>
      </c>
      <c r="I7325" t="s">
        <v>16</v>
      </c>
      <c r="J7325" t="s">
        <v>72</v>
      </c>
      <c r="K7325" t="s">
        <v>35</v>
      </c>
      <c r="L7325">
        <v>131895</v>
      </c>
    </row>
    <row r="7326" spans="1:12" x14ac:dyDescent="0.25">
      <c r="A7326" t="s">
        <v>12</v>
      </c>
      <c r="B7326" t="s">
        <v>63</v>
      </c>
      <c r="C7326" t="s">
        <v>21</v>
      </c>
      <c r="D7326" t="s">
        <v>22</v>
      </c>
      <c r="E7326" t="b">
        <v>0</v>
      </c>
      <c r="F7326" s="1">
        <v>45381.779699074083</v>
      </c>
      <c r="G7326" t="b">
        <v>1</v>
      </c>
      <c r="H7326" t="b">
        <v>0</v>
      </c>
      <c r="I7326" t="s">
        <v>16</v>
      </c>
      <c r="J7326" t="s">
        <v>72</v>
      </c>
      <c r="K7326" t="s">
        <v>103</v>
      </c>
      <c r="L7326">
        <v>127019</v>
      </c>
    </row>
    <row r="7327" spans="1:12" x14ac:dyDescent="0.25">
      <c r="A7327" t="s">
        <v>26</v>
      </c>
      <c r="B7327" t="s">
        <v>33</v>
      </c>
      <c r="C7327" t="s">
        <v>21</v>
      </c>
      <c r="D7327" t="s">
        <v>15</v>
      </c>
      <c r="E7327" t="b">
        <v>1</v>
      </c>
      <c r="F7327" s="1">
        <v>45365.813958333332</v>
      </c>
      <c r="G7327" t="b">
        <v>1</v>
      </c>
      <c r="H7327" t="b">
        <v>1</v>
      </c>
      <c r="I7327" t="s">
        <v>30</v>
      </c>
      <c r="J7327" t="s">
        <v>24</v>
      </c>
      <c r="K7327" t="s">
        <v>104</v>
      </c>
      <c r="L7327">
        <v>124011</v>
      </c>
    </row>
    <row r="7328" spans="1:12" x14ac:dyDescent="0.25">
      <c r="A7328" t="s">
        <v>12</v>
      </c>
      <c r="B7328" t="s">
        <v>63</v>
      </c>
      <c r="C7328" t="s">
        <v>21</v>
      </c>
      <c r="D7328" t="s">
        <v>22</v>
      </c>
      <c r="E7328" t="b">
        <v>0</v>
      </c>
      <c r="F7328" s="1">
        <v>45489.34170138889</v>
      </c>
      <c r="G7328" t="b">
        <v>0</v>
      </c>
      <c r="H7328" t="b">
        <v>0</v>
      </c>
      <c r="I7328" t="s">
        <v>16</v>
      </c>
      <c r="J7328" t="s">
        <v>72</v>
      </c>
      <c r="K7328" t="s">
        <v>58</v>
      </c>
      <c r="L7328">
        <v>131925</v>
      </c>
    </row>
    <row r="7329" spans="1:12" x14ac:dyDescent="0.25">
      <c r="A7329" t="s">
        <v>45</v>
      </c>
      <c r="B7329" t="s">
        <v>76</v>
      </c>
      <c r="C7329" t="s">
        <v>40</v>
      </c>
      <c r="D7329" t="s">
        <v>15</v>
      </c>
      <c r="E7329" t="b">
        <v>0</v>
      </c>
      <c r="F7329" s="1">
        <v>45536.932083333333</v>
      </c>
      <c r="G7329" t="b">
        <v>0</v>
      </c>
      <c r="H7329" t="b">
        <v>0</v>
      </c>
      <c r="I7329" t="s">
        <v>16</v>
      </c>
      <c r="J7329" t="s">
        <v>64</v>
      </c>
      <c r="K7329" t="s">
        <v>123</v>
      </c>
      <c r="L7329">
        <v>94842</v>
      </c>
    </row>
    <row r="7330" spans="1:12" x14ac:dyDescent="0.25">
      <c r="A7330" t="s">
        <v>19</v>
      </c>
      <c r="B7330" t="s">
        <v>94</v>
      </c>
      <c r="C7330" t="s">
        <v>43</v>
      </c>
      <c r="D7330" t="s">
        <v>29</v>
      </c>
      <c r="E7330" t="b">
        <v>1</v>
      </c>
      <c r="F7330" s="1">
        <v>45532.679305555554</v>
      </c>
      <c r="G7330" t="b">
        <v>1</v>
      </c>
      <c r="H7330" t="b">
        <v>1</v>
      </c>
      <c r="I7330" t="s">
        <v>23</v>
      </c>
      <c r="J7330" t="s">
        <v>34</v>
      </c>
      <c r="K7330" t="s">
        <v>48</v>
      </c>
      <c r="L7330">
        <v>76396</v>
      </c>
    </row>
    <row r="7331" spans="1:12" x14ac:dyDescent="0.25">
      <c r="A7331" t="s">
        <v>49</v>
      </c>
      <c r="B7331" t="s">
        <v>108</v>
      </c>
      <c r="C7331" t="s">
        <v>21</v>
      </c>
      <c r="D7331" t="s">
        <v>22</v>
      </c>
      <c r="E7331" t="b">
        <v>0</v>
      </c>
      <c r="F7331" s="1">
        <v>45374.207962962973</v>
      </c>
      <c r="G7331" t="b">
        <v>1</v>
      </c>
      <c r="H7331" t="b">
        <v>0</v>
      </c>
      <c r="I7331" t="s">
        <v>51</v>
      </c>
      <c r="J7331" t="s">
        <v>70</v>
      </c>
      <c r="K7331" t="s">
        <v>123</v>
      </c>
      <c r="L7331">
        <v>95197</v>
      </c>
    </row>
    <row r="7332" spans="1:12" x14ac:dyDescent="0.25">
      <c r="A7332" t="s">
        <v>26</v>
      </c>
      <c r="B7332" t="s">
        <v>27</v>
      </c>
      <c r="C7332" t="s">
        <v>68</v>
      </c>
      <c r="D7332" t="s">
        <v>22</v>
      </c>
      <c r="E7332" t="b">
        <v>1</v>
      </c>
      <c r="F7332" s="1">
        <v>45613.622256944444</v>
      </c>
      <c r="G7332" t="b">
        <v>0</v>
      </c>
      <c r="H7332" t="b">
        <v>1</v>
      </c>
      <c r="I7332" t="s">
        <v>30</v>
      </c>
      <c r="J7332" t="s">
        <v>17</v>
      </c>
      <c r="K7332" t="s">
        <v>93</v>
      </c>
      <c r="L7332">
        <v>106245</v>
      </c>
    </row>
    <row r="7333" spans="1:12" x14ac:dyDescent="0.25">
      <c r="A7333" t="s">
        <v>19</v>
      </c>
      <c r="B7333" t="s">
        <v>20</v>
      </c>
      <c r="C7333" t="s">
        <v>21</v>
      </c>
      <c r="D7333" t="s">
        <v>29</v>
      </c>
      <c r="E7333" t="b">
        <v>1</v>
      </c>
      <c r="F7333" s="1">
        <v>45521.302708333344</v>
      </c>
      <c r="G7333" t="b">
        <v>1</v>
      </c>
      <c r="H7333" t="b">
        <v>0</v>
      </c>
      <c r="I7333" t="s">
        <v>23</v>
      </c>
      <c r="J7333" t="s">
        <v>57</v>
      </c>
      <c r="K7333" t="s">
        <v>98</v>
      </c>
      <c r="L7333">
        <v>81623</v>
      </c>
    </row>
    <row r="7334" spans="1:12" x14ac:dyDescent="0.25">
      <c r="A7334" t="s">
        <v>38</v>
      </c>
      <c r="B7334" t="s">
        <v>95</v>
      </c>
      <c r="C7334" t="s">
        <v>40</v>
      </c>
      <c r="D7334" t="s">
        <v>22</v>
      </c>
      <c r="E7334" t="b">
        <v>0</v>
      </c>
      <c r="F7334" s="1">
        <v>45372.897627314807</v>
      </c>
      <c r="G7334" t="b">
        <v>1</v>
      </c>
      <c r="H7334" t="b">
        <v>1</v>
      </c>
      <c r="I7334" t="s">
        <v>41</v>
      </c>
      <c r="J7334" t="s">
        <v>57</v>
      </c>
      <c r="K7334" t="s">
        <v>113</v>
      </c>
      <c r="L7334">
        <v>73898</v>
      </c>
    </row>
    <row r="7335" spans="1:12" x14ac:dyDescent="0.25">
      <c r="A7335" t="s">
        <v>12</v>
      </c>
      <c r="B7335" t="s">
        <v>75</v>
      </c>
      <c r="C7335" t="s">
        <v>14</v>
      </c>
      <c r="D7335" t="s">
        <v>15</v>
      </c>
      <c r="E7335" t="b">
        <v>1</v>
      </c>
      <c r="F7335" s="1">
        <v>45363.39576388889</v>
      </c>
      <c r="G7335" t="b">
        <v>1</v>
      </c>
      <c r="H7335" t="b">
        <v>1</v>
      </c>
      <c r="I7335" t="s">
        <v>16</v>
      </c>
      <c r="J7335" t="s">
        <v>57</v>
      </c>
      <c r="K7335" t="s">
        <v>87</v>
      </c>
      <c r="L7335">
        <v>141900</v>
      </c>
    </row>
    <row r="7336" spans="1:12" x14ac:dyDescent="0.25">
      <c r="A7336" t="s">
        <v>19</v>
      </c>
      <c r="B7336" t="s">
        <v>86</v>
      </c>
      <c r="C7336" t="s">
        <v>40</v>
      </c>
      <c r="D7336" t="s">
        <v>29</v>
      </c>
      <c r="E7336" t="b">
        <v>1</v>
      </c>
      <c r="F7336" s="1">
        <v>45534.930347222216</v>
      </c>
      <c r="G7336" t="b">
        <v>1</v>
      </c>
      <c r="H7336" t="b">
        <v>0</v>
      </c>
      <c r="I7336" t="s">
        <v>23</v>
      </c>
      <c r="J7336" t="s">
        <v>17</v>
      </c>
      <c r="K7336" t="s">
        <v>106</v>
      </c>
      <c r="L7336">
        <v>84482</v>
      </c>
    </row>
    <row r="7337" spans="1:12" x14ac:dyDescent="0.25">
      <c r="A7337" t="s">
        <v>82</v>
      </c>
      <c r="B7337" t="s">
        <v>91</v>
      </c>
      <c r="C7337" t="s">
        <v>68</v>
      </c>
      <c r="D7337" t="s">
        <v>15</v>
      </c>
      <c r="E7337" t="b">
        <v>1</v>
      </c>
      <c r="F7337" s="1">
        <v>45358.035416666673</v>
      </c>
      <c r="G7337" t="b">
        <v>1</v>
      </c>
      <c r="H7337" t="b">
        <v>1</v>
      </c>
      <c r="I7337" t="s">
        <v>84</v>
      </c>
      <c r="J7337" t="s">
        <v>70</v>
      </c>
      <c r="K7337" t="s">
        <v>128</v>
      </c>
      <c r="L7337">
        <v>112649</v>
      </c>
    </row>
    <row r="7338" spans="1:12" x14ac:dyDescent="0.25">
      <c r="A7338" t="s">
        <v>19</v>
      </c>
      <c r="B7338" t="s">
        <v>86</v>
      </c>
      <c r="C7338" t="s">
        <v>28</v>
      </c>
      <c r="D7338" t="s">
        <v>15</v>
      </c>
      <c r="E7338" t="b">
        <v>0</v>
      </c>
      <c r="F7338" s="1">
        <v>45410.466319444437</v>
      </c>
      <c r="G7338" t="b">
        <v>0</v>
      </c>
      <c r="H7338" t="b">
        <v>0</v>
      </c>
      <c r="I7338" t="s">
        <v>23</v>
      </c>
      <c r="J7338" t="s">
        <v>66</v>
      </c>
      <c r="K7338" t="s">
        <v>117</v>
      </c>
      <c r="L7338">
        <v>70619</v>
      </c>
    </row>
    <row r="7339" spans="1:12" x14ac:dyDescent="0.25">
      <c r="A7339" t="s">
        <v>54</v>
      </c>
      <c r="B7339" t="s">
        <v>55</v>
      </c>
      <c r="C7339" t="s">
        <v>14</v>
      </c>
      <c r="D7339" t="s">
        <v>22</v>
      </c>
      <c r="E7339" t="b">
        <v>0</v>
      </c>
      <c r="F7339" s="1">
        <v>45292.81958333333</v>
      </c>
      <c r="G7339" t="b">
        <v>0</v>
      </c>
      <c r="H7339" t="b">
        <v>0</v>
      </c>
      <c r="I7339" t="s">
        <v>30</v>
      </c>
      <c r="J7339" t="s">
        <v>31</v>
      </c>
      <c r="K7339" t="s">
        <v>98</v>
      </c>
      <c r="L7339">
        <v>153219</v>
      </c>
    </row>
    <row r="7340" spans="1:12" x14ac:dyDescent="0.25">
      <c r="A7340" t="s">
        <v>54</v>
      </c>
      <c r="B7340" t="s">
        <v>55</v>
      </c>
      <c r="C7340" t="s">
        <v>21</v>
      </c>
      <c r="D7340" t="s">
        <v>29</v>
      </c>
      <c r="E7340" t="b">
        <v>0</v>
      </c>
      <c r="F7340" s="1">
        <v>45293.36042824074</v>
      </c>
      <c r="G7340" t="b">
        <v>1</v>
      </c>
      <c r="H7340" t="b">
        <v>1</v>
      </c>
      <c r="I7340" t="s">
        <v>30</v>
      </c>
      <c r="J7340" t="s">
        <v>34</v>
      </c>
      <c r="K7340" t="s">
        <v>81</v>
      </c>
      <c r="L7340">
        <v>130654</v>
      </c>
    </row>
    <row r="7341" spans="1:12" x14ac:dyDescent="0.25">
      <c r="A7341" t="s">
        <v>26</v>
      </c>
      <c r="B7341" t="s">
        <v>71</v>
      </c>
      <c r="C7341" t="s">
        <v>43</v>
      </c>
      <c r="D7341" t="s">
        <v>15</v>
      </c>
      <c r="E7341" t="b">
        <v>0</v>
      </c>
      <c r="F7341" s="1">
        <v>45577.821747685193</v>
      </c>
      <c r="G7341" t="b">
        <v>0</v>
      </c>
      <c r="H7341" t="b">
        <v>1</v>
      </c>
      <c r="I7341" t="s">
        <v>30</v>
      </c>
      <c r="J7341" t="s">
        <v>66</v>
      </c>
      <c r="K7341" t="s">
        <v>90</v>
      </c>
      <c r="L7341">
        <v>125123</v>
      </c>
    </row>
    <row r="7342" spans="1:12" x14ac:dyDescent="0.25">
      <c r="A7342" t="s">
        <v>26</v>
      </c>
      <c r="B7342" t="s">
        <v>27</v>
      </c>
      <c r="C7342" t="s">
        <v>14</v>
      </c>
      <c r="D7342" t="s">
        <v>29</v>
      </c>
      <c r="E7342" t="b">
        <v>1</v>
      </c>
      <c r="F7342" s="1">
        <v>45325.720601851863</v>
      </c>
      <c r="G7342" t="b">
        <v>0</v>
      </c>
      <c r="H7342" t="b">
        <v>0</v>
      </c>
      <c r="I7342" t="s">
        <v>30</v>
      </c>
      <c r="J7342" t="s">
        <v>44</v>
      </c>
      <c r="K7342" t="s">
        <v>101</v>
      </c>
      <c r="L7342">
        <v>121646</v>
      </c>
    </row>
    <row r="7343" spans="1:12" x14ac:dyDescent="0.25">
      <c r="A7343" t="s">
        <v>38</v>
      </c>
      <c r="B7343" t="s">
        <v>95</v>
      </c>
      <c r="C7343" t="s">
        <v>14</v>
      </c>
      <c r="D7343" t="s">
        <v>22</v>
      </c>
      <c r="E7343" t="b">
        <v>0</v>
      </c>
      <c r="F7343" s="1">
        <v>45332.460520833331</v>
      </c>
      <c r="G7343" t="b">
        <v>0</v>
      </c>
      <c r="H7343" t="b">
        <v>1</v>
      </c>
      <c r="I7343" t="s">
        <v>41</v>
      </c>
      <c r="J7343" t="s">
        <v>80</v>
      </c>
      <c r="K7343" t="s">
        <v>65</v>
      </c>
      <c r="L7343">
        <v>65275</v>
      </c>
    </row>
    <row r="7344" spans="1:12" x14ac:dyDescent="0.25">
      <c r="A7344" t="s">
        <v>19</v>
      </c>
      <c r="B7344" t="s">
        <v>86</v>
      </c>
      <c r="C7344" t="s">
        <v>14</v>
      </c>
      <c r="D7344" t="s">
        <v>15</v>
      </c>
      <c r="E7344" t="b">
        <v>1</v>
      </c>
      <c r="F7344" s="1">
        <v>45568.357060185182</v>
      </c>
      <c r="G7344" t="b">
        <v>0</v>
      </c>
      <c r="H7344" t="b">
        <v>0</v>
      </c>
      <c r="I7344" t="s">
        <v>23</v>
      </c>
      <c r="J7344" t="s">
        <v>34</v>
      </c>
      <c r="K7344" t="s">
        <v>81</v>
      </c>
      <c r="L7344">
        <v>77014</v>
      </c>
    </row>
    <row r="7345" spans="1:12" x14ac:dyDescent="0.25">
      <c r="A7345" t="s">
        <v>82</v>
      </c>
      <c r="B7345" t="s">
        <v>83</v>
      </c>
      <c r="C7345" t="s">
        <v>14</v>
      </c>
      <c r="D7345" t="s">
        <v>15</v>
      </c>
      <c r="E7345" t="b">
        <v>0</v>
      </c>
      <c r="F7345" s="1">
        <v>45613.227523148147</v>
      </c>
      <c r="G7345" t="b">
        <v>1</v>
      </c>
      <c r="H7345" t="b">
        <v>0</v>
      </c>
      <c r="I7345" t="s">
        <v>84</v>
      </c>
      <c r="J7345" t="s">
        <v>80</v>
      </c>
      <c r="K7345" t="s">
        <v>102</v>
      </c>
      <c r="L7345">
        <v>134640</v>
      </c>
    </row>
    <row r="7346" spans="1:12" x14ac:dyDescent="0.25">
      <c r="A7346" t="s">
        <v>19</v>
      </c>
      <c r="B7346" t="s">
        <v>86</v>
      </c>
      <c r="C7346" t="s">
        <v>43</v>
      </c>
      <c r="D7346" t="s">
        <v>15</v>
      </c>
      <c r="E7346" t="b">
        <v>1</v>
      </c>
      <c r="F7346" s="1">
        <v>45348.80195601852</v>
      </c>
      <c r="G7346" t="b">
        <v>1</v>
      </c>
      <c r="H7346" t="b">
        <v>1</v>
      </c>
      <c r="I7346" t="s">
        <v>23</v>
      </c>
      <c r="J7346" t="s">
        <v>24</v>
      </c>
      <c r="K7346" t="s">
        <v>87</v>
      </c>
      <c r="L7346">
        <v>63499</v>
      </c>
    </row>
    <row r="7347" spans="1:12" x14ac:dyDescent="0.25">
      <c r="A7347" t="s">
        <v>19</v>
      </c>
      <c r="B7347" t="s">
        <v>94</v>
      </c>
      <c r="C7347" t="s">
        <v>21</v>
      </c>
      <c r="D7347" t="s">
        <v>22</v>
      </c>
      <c r="E7347" t="b">
        <v>1</v>
      </c>
      <c r="F7347" s="1">
        <v>45507.310486111113</v>
      </c>
      <c r="G7347" t="b">
        <v>1</v>
      </c>
      <c r="H7347" t="b">
        <v>0</v>
      </c>
      <c r="I7347" t="s">
        <v>23</v>
      </c>
      <c r="J7347" t="s">
        <v>80</v>
      </c>
      <c r="K7347" t="s">
        <v>18</v>
      </c>
      <c r="L7347">
        <v>73949</v>
      </c>
    </row>
    <row r="7348" spans="1:12" x14ac:dyDescent="0.25">
      <c r="A7348" t="s">
        <v>12</v>
      </c>
      <c r="B7348" t="s">
        <v>75</v>
      </c>
      <c r="C7348" t="s">
        <v>28</v>
      </c>
      <c r="D7348" t="s">
        <v>29</v>
      </c>
      <c r="E7348" t="b">
        <v>1</v>
      </c>
      <c r="F7348" s="1">
        <v>45517.913263888891</v>
      </c>
      <c r="G7348" t="b">
        <v>1</v>
      </c>
      <c r="H7348" t="b">
        <v>0</v>
      </c>
      <c r="I7348" t="s">
        <v>16</v>
      </c>
      <c r="J7348" t="s">
        <v>34</v>
      </c>
      <c r="K7348" t="s">
        <v>123</v>
      </c>
      <c r="L7348">
        <v>147819</v>
      </c>
    </row>
    <row r="7349" spans="1:12" x14ac:dyDescent="0.25">
      <c r="A7349" t="s">
        <v>26</v>
      </c>
      <c r="B7349" t="s">
        <v>27</v>
      </c>
      <c r="C7349" t="s">
        <v>40</v>
      </c>
      <c r="D7349" t="s">
        <v>22</v>
      </c>
      <c r="E7349" t="b">
        <v>0</v>
      </c>
      <c r="F7349" s="1">
        <v>45426.192650462966</v>
      </c>
      <c r="G7349" t="b">
        <v>0</v>
      </c>
      <c r="H7349" t="b">
        <v>0</v>
      </c>
      <c r="I7349" t="s">
        <v>30</v>
      </c>
      <c r="J7349" t="s">
        <v>57</v>
      </c>
      <c r="K7349" t="s">
        <v>120</v>
      </c>
      <c r="L7349">
        <v>127868</v>
      </c>
    </row>
    <row r="7350" spans="1:12" x14ac:dyDescent="0.25">
      <c r="A7350" t="s">
        <v>82</v>
      </c>
      <c r="B7350" t="s">
        <v>85</v>
      </c>
      <c r="C7350" t="s">
        <v>68</v>
      </c>
      <c r="D7350" t="s">
        <v>29</v>
      </c>
      <c r="E7350" t="b">
        <v>1</v>
      </c>
      <c r="F7350" s="1">
        <v>45353.687303240738</v>
      </c>
      <c r="G7350" t="b">
        <v>0</v>
      </c>
      <c r="H7350" t="b">
        <v>1</v>
      </c>
      <c r="I7350" t="s">
        <v>84</v>
      </c>
      <c r="J7350" t="s">
        <v>47</v>
      </c>
      <c r="K7350" t="s">
        <v>89</v>
      </c>
      <c r="L7350">
        <v>122223</v>
      </c>
    </row>
    <row r="7351" spans="1:12" x14ac:dyDescent="0.25">
      <c r="A7351" t="s">
        <v>19</v>
      </c>
      <c r="B7351" t="s">
        <v>86</v>
      </c>
      <c r="C7351" t="s">
        <v>40</v>
      </c>
      <c r="D7351" t="s">
        <v>22</v>
      </c>
      <c r="E7351" t="b">
        <v>1</v>
      </c>
      <c r="F7351" s="1">
        <v>45312.367696759262</v>
      </c>
      <c r="G7351" t="b">
        <v>0</v>
      </c>
      <c r="H7351" t="b">
        <v>1</v>
      </c>
      <c r="I7351" t="s">
        <v>23</v>
      </c>
      <c r="J7351" t="s">
        <v>52</v>
      </c>
      <c r="K7351" t="s">
        <v>18</v>
      </c>
      <c r="L7351">
        <v>66202</v>
      </c>
    </row>
    <row r="7352" spans="1:12" x14ac:dyDescent="0.25">
      <c r="A7352" t="s">
        <v>54</v>
      </c>
      <c r="B7352" t="s">
        <v>79</v>
      </c>
      <c r="C7352" t="s">
        <v>28</v>
      </c>
      <c r="D7352" t="s">
        <v>15</v>
      </c>
      <c r="E7352" t="b">
        <v>1</v>
      </c>
      <c r="F7352" s="1">
        <v>45528.659143518518</v>
      </c>
      <c r="G7352" t="b">
        <v>0</v>
      </c>
      <c r="H7352" t="b">
        <v>1</v>
      </c>
      <c r="I7352" t="s">
        <v>30</v>
      </c>
      <c r="J7352" t="s">
        <v>24</v>
      </c>
      <c r="K7352" t="s">
        <v>122</v>
      </c>
      <c r="L7352">
        <v>126330</v>
      </c>
    </row>
    <row r="7353" spans="1:12" x14ac:dyDescent="0.25">
      <c r="A7353" t="s">
        <v>26</v>
      </c>
      <c r="B7353" t="s">
        <v>27</v>
      </c>
      <c r="C7353" t="s">
        <v>43</v>
      </c>
      <c r="D7353" t="s">
        <v>29</v>
      </c>
      <c r="E7353" t="b">
        <v>0</v>
      </c>
      <c r="F7353" s="1">
        <v>45507.191354166673</v>
      </c>
      <c r="G7353" t="b">
        <v>1</v>
      </c>
      <c r="H7353" t="b">
        <v>1</v>
      </c>
      <c r="I7353" t="s">
        <v>30</v>
      </c>
      <c r="J7353" t="s">
        <v>70</v>
      </c>
      <c r="K7353" t="s">
        <v>123</v>
      </c>
      <c r="L7353">
        <v>86397</v>
      </c>
    </row>
    <row r="7354" spans="1:12" x14ac:dyDescent="0.25">
      <c r="A7354" t="s">
        <v>12</v>
      </c>
      <c r="B7354" t="s">
        <v>63</v>
      </c>
      <c r="C7354" t="s">
        <v>40</v>
      </c>
      <c r="D7354" t="s">
        <v>29</v>
      </c>
      <c r="E7354" t="b">
        <v>1</v>
      </c>
      <c r="F7354" s="1">
        <v>45584.840902777767</v>
      </c>
      <c r="G7354" t="b">
        <v>0</v>
      </c>
      <c r="H7354" t="b">
        <v>1</v>
      </c>
      <c r="I7354" t="s">
        <v>16</v>
      </c>
      <c r="J7354" t="s">
        <v>72</v>
      </c>
      <c r="K7354" t="s">
        <v>42</v>
      </c>
      <c r="L7354">
        <v>125460</v>
      </c>
    </row>
    <row r="7355" spans="1:12" x14ac:dyDescent="0.25">
      <c r="A7355" t="s">
        <v>82</v>
      </c>
      <c r="B7355" t="s">
        <v>91</v>
      </c>
      <c r="C7355" t="s">
        <v>68</v>
      </c>
      <c r="D7355" t="s">
        <v>15</v>
      </c>
      <c r="E7355" t="b">
        <v>0</v>
      </c>
      <c r="F7355" s="1">
        <v>45655.488356481481</v>
      </c>
      <c r="G7355" t="b">
        <v>0</v>
      </c>
      <c r="H7355" t="b">
        <v>1</v>
      </c>
      <c r="I7355" t="s">
        <v>84</v>
      </c>
      <c r="J7355" t="s">
        <v>72</v>
      </c>
      <c r="K7355" t="s">
        <v>124</v>
      </c>
      <c r="L7355">
        <v>111776</v>
      </c>
    </row>
    <row r="7356" spans="1:12" x14ac:dyDescent="0.25">
      <c r="A7356" t="s">
        <v>45</v>
      </c>
      <c r="B7356" t="s">
        <v>46</v>
      </c>
      <c r="C7356" t="s">
        <v>21</v>
      </c>
      <c r="D7356" t="s">
        <v>22</v>
      </c>
      <c r="E7356" t="b">
        <v>0</v>
      </c>
      <c r="F7356" s="1">
        <v>45513.609409722223</v>
      </c>
      <c r="G7356" t="b">
        <v>0</v>
      </c>
      <c r="H7356" t="b">
        <v>0</v>
      </c>
      <c r="I7356" t="s">
        <v>16</v>
      </c>
      <c r="J7356" t="s">
        <v>34</v>
      </c>
      <c r="K7356" t="s">
        <v>59</v>
      </c>
      <c r="L7356">
        <v>96252</v>
      </c>
    </row>
    <row r="7357" spans="1:12" x14ac:dyDescent="0.25">
      <c r="A7357" t="s">
        <v>12</v>
      </c>
      <c r="B7357" t="s">
        <v>13</v>
      </c>
      <c r="C7357" t="s">
        <v>40</v>
      </c>
      <c r="D7357" t="s">
        <v>29</v>
      </c>
      <c r="E7357" t="b">
        <v>0</v>
      </c>
      <c r="F7357" s="1">
        <v>45602.605000000003</v>
      </c>
      <c r="G7357" t="b">
        <v>0</v>
      </c>
      <c r="H7357" t="b">
        <v>1</v>
      </c>
      <c r="I7357" t="s">
        <v>16</v>
      </c>
      <c r="J7357" t="s">
        <v>52</v>
      </c>
      <c r="K7357" t="s">
        <v>53</v>
      </c>
      <c r="L7357">
        <v>116917</v>
      </c>
    </row>
    <row r="7358" spans="1:12" x14ac:dyDescent="0.25">
      <c r="A7358" t="s">
        <v>49</v>
      </c>
      <c r="B7358" t="s">
        <v>61</v>
      </c>
      <c r="C7358" t="s">
        <v>40</v>
      </c>
      <c r="D7358" t="s">
        <v>15</v>
      </c>
      <c r="E7358" t="b">
        <v>1</v>
      </c>
      <c r="F7358" s="1">
        <v>45353.840590277781</v>
      </c>
      <c r="G7358" t="b">
        <v>0</v>
      </c>
      <c r="H7358" t="b">
        <v>1</v>
      </c>
      <c r="I7358" t="s">
        <v>51</v>
      </c>
      <c r="J7358" t="s">
        <v>66</v>
      </c>
      <c r="K7358" t="s">
        <v>25</v>
      </c>
      <c r="L7358">
        <v>83335</v>
      </c>
    </row>
    <row r="7359" spans="1:12" x14ac:dyDescent="0.25">
      <c r="A7359" t="s">
        <v>45</v>
      </c>
      <c r="B7359" t="s">
        <v>46</v>
      </c>
      <c r="C7359" t="s">
        <v>43</v>
      </c>
      <c r="D7359" t="s">
        <v>15</v>
      </c>
      <c r="E7359" t="b">
        <v>0</v>
      </c>
      <c r="F7359" s="1">
        <v>45391.253842592603</v>
      </c>
      <c r="G7359" t="b">
        <v>1</v>
      </c>
      <c r="H7359" t="b">
        <v>1</v>
      </c>
      <c r="I7359" t="s">
        <v>16</v>
      </c>
      <c r="J7359" t="s">
        <v>34</v>
      </c>
      <c r="K7359" t="s">
        <v>101</v>
      </c>
      <c r="L7359">
        <v>116352</v>
      </c>
    </row>
    <row r="7360" spans="1:12" x14ac:dyDescent="0.25">
      <c r="A7360" t="s">
        <v>26</v>
      </c>
      <c r="B7360" t="s">
        <v>71</v>
      </c>
      <c r="C7360" t="s">
        <v>43</v>
      </c>
      <c r="D7360" t="s">
        <v>15</v>
      </c>
      <c r="E7360" t="b">
        <v>0</v>
      </c>
      <c r="F7360" s="1">
        <v>45430.670775462961</v>
      </c>
      <c r="G7360" t="b">
        <v>1</v>
      </c>
      <c r="H7360" t="b">
        <v>0</v>
      </c>
      <c r="I7360" t="s">
        <v>30</v>
      </c>
      <c r="J7360" t="s">
        <v>70</v>
      </c>
      <c r="K7360" t="s">
        <v>102</v>
      </c>
      <c r="L7360">
        <v>102040</v>
      </c>
    </row>
    <row r="7361" spans="1:12" x14ac:dyDescent="0.25">
      <c r="A7361" t="s">
        <v>12</v>
      </c>
      <c r="B7361" t="s">
        <v>13</v>
      </c>
      <c r="C7361" t="s">
        <v>43</v>
      </c>
      <c r="D7361" t="s">
        <v>22</v>
      </c>
      <c r="E7361" t="b">
        <v>0</v>
      </c>
      <c r="F7361" s="1">
        <v>45321.452627314808</v>
      </c>
      <c r="G7361" t="b">
        <v>0</v>
      </c>
      <c r="H7361" t="b">
        <v>0</v>
      </c>
      <c r="I7361" t="s">
        <v>16</v>
      </c>
      <c r="J7361" t="s">
        <v>66</v>
      </c>
      <c r="K7361" t="s">
        <v>118</v>
      </c>
      <c r="L7361">
        <v>134596</v>
      </c>
    </row>
    <row r="7362" spans="1:12" x14ac:dyDescent="0.25">
      <c r="A7362" t="s">
        <v>54</v>
      </c>
      <c r="B7362" t="s">
        <v>79</v>
      </c>
      <c r="C7362" t="s">
        <v>14</v>
      </c>
      <c r="D7362" t="s">
        <v>29</v>
      </c>
      <c r="E7362" t="b">
        <v>1</v>
      </c>
      <c r="F7362" s="1">
        <v>45378.028136574067</v>
      </c>
      <c r="G7362" t="b">
        <v>0</v>
      </c>
      <c r="H7362" t="b">
        <v>1</v>
      </c>
      <c r="I7362" t="s">
        <v>30</v>
      </c>
      <c r="J7362" t="s">
        <v>47</v>
      </c>
      <c r="K7362" t="s">
        <v>89</v>
      </c>
      <c r="L7362">
        <v>147549</v>
      </c>
    </row>
    <row r="7363" spans="1:12" x14ac:dyDescent="0.25">
      <c r="A7363" t="s">
        <v>82</v>
      </c>
      <c r="B7363" t="s">
        <v>85</v>
      </c>
      <c r="C7363" t="s">
        <v>21</v>
      </c>
      <c r="D7363" t="s">
        <v>15</v>
      </c>
      <c r="E7363" t="b">
        <v>0</v>
      </c>
      <c r="F7363" s="1">
        <v>45456.214791666673</v>
      </c>
      <c r="G7363" t="b">
        <v>0</v>
      </c>
      <c r="H7363" t="b">
        <v>0</v>
      </c>
      <c r="I7363" t="s">
        <v>84</v>
      </c>
      <c r="J7363" t="s">
        <v>70</v>
      </c>
      <c r="K7363" t="s">
        <v>87</v>
      </c>
      <c r="L7363">
        <v>106331</v>
      </c>
    </row>
    <row r="7364" spans="1:12" x14ac:dyDescent="0.25">
      <c r="A7364" t="s">
        <v>54</v>
      </c>
      <c r="B7364" t="s">
        <v>79</v>
      </c>
      <c r="C7364" t="s">
        <v>28</v>
      </c>
      <c r="D7364" t="s">
        <v>15</v>
      </c>
      <c r="E7364" t="b">
        <v>0</v>
      </c>
      <c r="F7364" s="1">
        <v>45621.555034722223</v>
      </c>
      <c r="G7364" t="b">
        <v>1</v>
      </c>
      <c r="H7364" t="b">
        <v>0</v>
      </c>
      <c r="I7364" t="s">
        <v>30</v>
      </c>
      <c r="J7364" t="s">
        <v>44</v>
      </c>
      <c r="K7364" t="s">
        <v>56</v>
      </c>
      <c r="L7364">
        <v>120601</v>
      </c>
    </row>
    <row r="7365" spans="1:12" x14ac:dyDescent="0.25">
      <c r="A7365" t="s">
        <v>45</v>
      </c>
      <c r="B7365" t="s">
        <v>76</v>
      </c>
      <c r="C7365" t="s">
        <v>28</v>
      </c>
      <c r="D7365" t="s">
        <v>29</v>
      </c>
      <c r="E7365" t="b">
        <v>0</v>
      </c>
      <c r="F7365" s="1">
        <v>45457.45722222222</v>
      </c>
      <c r="G7365" t="b">
        <v>1</v>
      </c>
      <c r="H7365" t="b">
        <v>1</v>
      </c>
      <c r="I7365" t="s">
        <v>16</v>
      </c>
      <c r="J7365" t="s">
        <v>44</v>
      </c>
      <c r="K7365" t="s">
        <v>37</v>
      </c>
      <c r="L7365">
        <v>86089</v>
      </c>
    </row>
    <row r="7366" spans="1:12" x14ac:dyDescent="0.25">
      <c r="A7366" t="s">
        <v>26</v>
      </c>
      <c r="B7366" t="s">
        <v>71</v>
      </c>
      <c r="C7366" t="s">
        <v>40</v>
      </c>
      <c r="D7366" t="s">
        <v>22</v>
      </c>
      <c r="E7366" t="b">
        <v>0</v>
      </c>
      <c r="F7366" s="1">
        <v>45444.040682870371</v>
      </c>
      <c r="G7366" t="b">
        <v>0</v>
      </c>
      <c r="H7366" t="b">
        <v>1</v>
      </c>
      <c r="I7366" t="s">
        <v>30</v>
      </c>
      <c r="J7366" t="s">
        <v>70</v>
      </c>
      <c r="K7366" t="s">
        <v>124</v>
      </c>
      <c r="L7366">
        <v>120441</v>
      </c>
    </row>
    <row r="7367" spans="1:12" x14ac:dyDescent="0.25">
      <c r="A7367" t="s">
        <v>54</v>
      </c>
      <c r="B7367" t="s">
        <v>55</v>
      </c>
      <c r="C7367" t="s">
        <v>43</v>
      </c>
      <c r="D7367" t="s">
        <v>15</v>
      </c>
      <c r="E7367" t="b">
        <v>1</v>
      </c>
      <c r="F7367" s="1">
        <v>45409.083553240736</v>
      </c>
      <c r="G7367" t="b">
        <v>1</v>
      </c>
      <c r="H7367" t="b">
        <v>1</v>
      </c>
      <c r="I7367" t="s">
        <v>30</v>
      </c>
      <c r="J7367" t="s">
        <v>66</v>
      </c>
      <c r="K7367" t="s">
        <v>98</v>
      </c>
      <c r="L7367">
        <v>154025</v>
      </c>
    </row>
    <row r="7368" spans="1:12" x14ac:dyDescent="0.25">
      <c r="A7368" t="s">
        <v>54</v>
      </c>
      <c r="B7368" t="s">
        <v>55</v>
      </c>
      <c r="C7368" t="s">
        <v>43</v>
      </c>
      <c r="D7368" t="s">
        <v>22</v>
      </c>
      <c r="E7368" t="b">
        <v>1</v>
      </c>
      <c r="F7368" s="1">
        <v>45569.422615740739</v>
      </c>
      <c r="G7368" t="b">
        <v>0</v>
      </c>
      <c r="H7368" t="b">
        <v>1</v>
      </c>
      <c r="I7368" t="s">
        <v>30</v>
      </c>
      <c r="J7368" t="s">
        <v>64</v>
      </c>
      <c r="K7368" t="s">
        <v>81</v>
      </c>
      <c r="L7368">
        <v>128553</v>
      </c>
    </row>
    <row r="7369" spans="1:12" x14ac:dyDescent="0.25">
      <c r="A7369" t="s">
        <v>49</v>
      </c>
      <c r="B7369" t="s">
        <v>108</v>
      </c>
      <c r="C7369" t="s">
        <v>28</v>
      </c>
      <c r="D7369" t="s">
        <v>15</v>
      </c>
      <c r="E7369" t="b">
        <v>1</v>
      </c>
      <c r="F7369" s="1">
        <v>45482.478182870371</v>
      </c>
      <c r="G7369" t="b">
        <v>1</v>
      </c>
      <c r="H7369" t="b">
        <v>0</v>
      </c>
      <c r="I7369" t="s">
        <v>51</v>
      </c>
      <c r="J7369" t="s">
        <v>47</v>
      </c>
      <c r="K7369" t="s">
        <v>106</v>
      </c>
      <c r="L7369">
        <v>95069</v>
      </c>
    </row>
    <row r="7370" spans="1:12" x14ac:dyDescent="0.25">
      <c r="A7370" t="s">
        <v>12</v>
      </c>
      <c r="B7370" t="s">
        <v>13</v>
      </c>
      <c r="C7370" t="s">
        <v>28</v>
      </c>
      <c r="D7370" t="s">
        <v>15</v>
      </c>
      <c r="E7370" t="b">
        <v>0</v>
      </c>
      <c r="F7370" s="1">
        <v>45637.923009259262</v>
      </c>
      <c r="G7370" t="b">
        <v>0</v>
      </c>
      <c r="H7370" t="b">
        <v>1</v>
      </c>
      <c r="I7370" t="s">
        <v>16</v>
      </c>
      <c r="J7370" t="s">
        <v>72</v>
      </c>
      <c r="K7370" t="s">
        <v>125</v>
      </c>
      <c r="L7370">
        <v>138394</v>
      </c>
    </row>
    <row r="7371" spans="1:12" x14ac:dyDescent="0.25">
      <c r="A7371" t="s">
        <v>12</v>
      </c>
      <c r="B7371" t="s">
        <v>13</v>
      </c>
      <c r="C7371" t="s">
        <v>21</v>
      </c>
      <c r="D7371" t="s">
        <v>15</v>
      </c>
      <c r="E7371" t="b">
        <v>1</v>
      </c>
      <c r="F7371" s="1">
        <v>45362.991793981477</v>
      </c>
      <c r="G7371" t="b">
        <v>1</v>
      </c>
      <c r="H7371" t="b">
        <v>0</v>
      </c>
      <c r="I7371" t="s">
        <v>16</v>
      </c>
      <c r="J7371" t="s">
        <v>80</v>
      </c>
      <c r="K7371" t="s">
        <v>96</v>
      </c>
      <c r="L7371">
        <v>117071</v>
      </c>
    </row>
    <row r="7372" spans="1:12" x14ac:dyDescent="0.25">
      <c r="A7372" t="s">
        <v>82</v>
      </c>
      <c r="B7372" t="s">
        <v>83</v>
      </c>
      <c r="C7372" t="s">
        <v>21</v>
      </c>
      <c r="D7372" t="s">
        <v>22</v>
      </c>
      <c r="E7372" t="b">
        <v>0</v>
      </c>
      <c r="F7372" s="1">
        <v>45651.430960648147</v>
      </c>
      <c r="G7372" t="b">
        <v>1</v>
      </c>
      <c r="H7372" t="b">
        <v>0</v>
      </c>
      <c r="I7372" t="s">
        <v>84</v>
      </c>
      <c r="J7372" t="s">
        <v>34</v>
      </c>
      <c r="K7372" t="s">
        <v>125</v>
      </c>
      <c r="L7372">
        <v>133681</v>
      </c>
    </row>
    <row r="7373" spans="1:12" x14ac:dyDescent="0.25">
      <c r="A7373" t="s">
        <v>54</v>
      </c>
      <c r="B7373" t="s">
        <v>79</v>
      </c>
      <c r="C7373" t="s">
        <v>40</v>
      </c>
      <c r="D7373" t="s">
        <v>22</v>
      </c>
      <c r="E7373" t="b">
        <v>1</v>
      </c>
      <c r="F7373" s="1">
        <v>45325.985219907408</v>
      </c>
      <c r="G7373" t="b">
        <v>0</v>
      </c>
      <c r="H7373" t="b">
        <v>0</v>
      </c>
      <c r="I7373" t="s">
        <v>30</v>
      </c>
      <c r="J7373" t="s">
        <v>80</v>
      </c>
      <c r="K7373" t="s">
        <v>125</v>
      </c>
      <c r="L7373">
        <v>149339</v>
      </c>
    </row>
    <row r="7374" spans="1:12" x14ac:dyDescent="0.25">
      <c r="A7374" t="s">
        <v>45</v>
      </c>
      <c r="B7374" t="s">
        <v>76</v>
      </c>
      <c r="C7374" t="s">
        <v>40</v>
      </c>
      <c r="D7374" t="s">
        <v>15</v>
      </c>
      <c r="E7374" t="b">
        <v>1</v>
      </c>
      <c r="F7374" s="1">
        <v>45417.127314814818</v>
      </c>
      <c r="G7374" t="b">
        <v>0</v>
      </c>
      <c r="H7374" t="b">
        <v>0</v>
      </c>
      <c r="I7374" t="s">
        <v>16</v>
      </c>
      <c r="J7374" t="s">
        <v>17</v>
      </c>
      <c r="K7374" t="s">
        <v>56</v>
      </c>
      <c r="L7374">
        <v>111276</v>
      </c>
    </row>
    <row r="7375" spans="1:12" x14ac:dyDescent="0.25">
      <c r="A7375" t="s">
        <v>26</v>
      </c>
      <c r="B7375" t="s">
        <v>27</v>
      </c>
      <c r="C7375" t="s">
        <v>68</v>
      </c>
      <c r="D7375" t="s">
        <v>22</v>
      </c>
      <c r="E7375" t="b">
        <v>1</v>
      </c>
      <c r="F7375" s="1">
        <v>45575.801261574074</v>
      </c>
      <c r="G7375" t="b">
        <v>0</v>
      </c>
      <c r="H7375" t="b">
        <v>0</v>
      </c>
      <c r="I7375" t="s">
        <v>30</v>
      </c>
      <c r="J7375" t="s">
        <v>34</v>
      </c>
      <c r="K7375" t="s">
        <v>81</v>
      </c>
      <c r="L7375">
        <v>115904</v>
      </c>
    </row>
    <row r="7376" spans="1:12" x14ac:dyDescent="0.25">
      <c r="A7376" t="s">
        <v>26</v>
      </c>
      <c r="B7376" t="s">
        <v>27</v>
      </c>
      <c r="C7376" t="s">
        <v>68</v>
      </c>
      <c r="D7376" t="s">
        <v>22</v>
      </c>
      <c r="E7376" t="b">
        <v>1</v>
      </c>
      <c r="F7376" s="1">
        <v>45355.198391203703</v>
      </c>
      <c r="G7376" t="b">
        <v>1</v>
      </c>
      <c r="H7376" t="b">
        <v>1</v>
      </c>
      <c r="I7376" t="s">
        <v>30</v>
      </c>
      <c r="J7376" t="s">
        <v>44</v>
      </c>
      <c r="K7376" t="s">
        <v>127</v>
      </c>
      <c r="L7376">
        <v>109484</v>
      </c>
    </row>
    <row r="7377" spans="1:12" x14ac:dyDescent="0.25">
      <c r="A7377" t="s">
        <v>82</v>
      </c>
      <c r="B7377" t="s">
        <v>85</v>
      </c>
      <c r="C7377" t="s">
        <v>28</v>
      </c>
      <c r="D7377" t="s">
        <v>15</v>
      </c>
      <c r="E7377" t="b">
        <v>0</v>
      </c>
      <c r="F7377" s="1">
        <v>45492.227152777778</v>
      </c>
      <c r="G7377" t="b">
        <v>0</v>
      </c>
      <c r="H7377" t="b">
        <v>1</v>
      </c>
      <c r="I7377" t="s">
        <v>84</v>
      </c>
      <c r="J7377" t="s">
        <v>24</v>
      </c>
      <c r="K7377" t="s">
        <v>111</v>
      </c>
      <c r="L7377">
        <v>122770</v>
      </c>
    </row>
    <row r="7378" spans="1:12" x14ac:dyDescent="0.25">
      <c r="A7378" t="s">
        <v>49</v>
      </c>
      <c r="B7378" t="s">
        <v>50</v>
      </c>
      <c r="C7378" t="s">
        <v>40</v>
      </c>
      <c r="D7378" t="s">
        <v>15</v>
      </c>
      <c r="E7378" t="b">
        <v>1</v>
      </c>
      <c r="F7378" s="1">
        <v>45583.799444444441</v>
      </c>
      <c r="G7378" t="b">
        <v>0</v>
      </c>
      <c r="H7378" t="b">
        <v>1</v>
      </c>
      <c r="I7378" t="s">
        <v>51</v>
      </c>
      <c r="J7378" t="s">
        <v>52</v>
      </c>
      <c r="K7378" t="s">
        <v>90</v>
      </c>
      <c r="L7378">
        <v>86853</v>
      </c>
    </row>
    <row r="7379" spans="1:12" x14ac:dyDescent="0.25">
      <c r="A7379" t="s">
        <v>19</v>
      </c>
      <c r="B7379" t="s">
        <v>20</v>
      </c>
      <c r="C7379" t="s">
        <v>40</v>
      </c>
      <c r="D7379" t="s">
        <v>15</v>
      </c>
      <c r="E7379" t="b">
        <v>1</v>
      </c>
      <c r="F7379" s="1">
        <v>45644.590312499997</v>
      </c>
      <c r="G7379" t="b">
        <v>1</v>
      </c>
      <c r="H7379" t="b">
        <v>0</v>
      </c>
      <c r="I7379" t="s">
        <v>23</v>
      </c>
      <c r="J7379" t="s">
        <v>24</v>
      </c>
      <c r="K7379" t="s">
        <v>98</v>
      </c>
      <c r="L7379">
        <v>79887</v>
      </c>
    </row>
    <row r="7380" spans="1:12" x14ac:dyDescent="0.25">
      <c r="A7380" t="s">
        <v>49</v>
      </c>
      <c r="B7380" t="s">
        <v>108</v>
      </c>
      <c r="C7380" t="s">
        <v>14</v>
      </c>
      <c r="D7380" t="s">
        <v>29</v>
      </c>
      <c r="E7380" t="b">
        <v>1</v>
      </c>
      <c r="F7380" s="1">
        <v>45501.293842592589</v>
      </c>
      <c r="G7380" t="b">
        <v>0</v>
      </c>
      <c r="H7380" t="b">
        <v>1</v>
      </c>
      <c r="I7380" t="s">
        <v>51</v>
      </c>
      <c r="J7380" t="s">
        <v>31</v>
      </c>
      <c r="K7380" t="s">
        <v>104</v>
      </c>
      <c r="L7380">
        <v>98299</v>
      </c>
    </row>
    <row r="7381" spans="1:12" x14ac:dyDescent="0.25">
      <c r="A7381" t="s">
        <v>19</v>
      </c>
      <c r="B7381" t="s">
        <v>36</v>
      </c>
      <c r="C7381" t="s">
        <v>28</v>
      </c>
      <c r="D7381" t="s">
        <v>15</v>
      </c>
      <c r="E7381" t="b">
        <v>1</v>
      </c>
      <c r="F7381" s="1">
        <v>45393.989062499997</v>
      </c>
      <c r="G7381" t="b">
        <v>1</v>
      </c>
      <c r="H7381" t="b">
        <v>1</v>
      </c>
      <c r="I7381" t="s">
        <v>23</v>
      </c>
      <c r="J7381" t="s">
        <v>64</v>
      </c>
      <c r="K7381" t="s">
        <v>110</v>
      </c>
      <c r="L7381">
        <v>63602</v>
      </c>
    </row>
    <row r="7382" spans="1:12" x14ac:dyDescent="0.25">
      <c r="A7382" t="s">
        <v>19</v>
      </c>
      <c r="B7382" t="s">
        <v>20</v>
      </c>
      <c r="C7382" t="s">
        <v>43</v>
      </c>
      <c r="D7382" t="s">
        <v>29</v>
      </c>
      <c r="E7382" t="b">
        <v>1</v>
      </c>
      <c r="F7382" s="1">
        <v>45327.304050925923</v>
      </c>
      <c r="G7382" t="b">
        <v>0</v>
      </c>
      <c r="H7382" t="b">
        <v>0</v>
      </c>
      <c r="I7382" t="s">
        <v>23</v>
      </c>
      <c r="J7382" t="s">
        <v>34</v>
      </c>
      <c r="K7382" t="s">
        <v>122</v>
      </c>
      <c r="L7382">
        <v>69044</v>
      </c>
    </row>
    <row r="7383" spans="1:12" x14ac:dyDescent="0.25">
      <c r="A7383" t="s">
        <v>38</v>
      </c>
      <c r="B7383" t="s">
        <v>39</v>
      </c>
      <c r="C7383" t="s">
        <v>43</v>
      </c>
      <c r="D7383" t="s">
        <v>22</v>
      </c>
      <c r="E7383" t="b">
        <v>1</v>
      </c>
      <c r="F7383" s="1">
        <v>45477.850324074083</v>
      </c>
      <c r="G7383" t="b">
        <v>0</v>
      </c>
      <c r="H7383" t="b">
        <v>0</v>
      </c>
      <c r="I7383" t="s">
        <v>41</v>
      </c>
      <c r="J7383" t="s">
        <v>52</v>
      </c>
      <c r="K7383" t="s">
        <v>60</v>
      </c>
      <c r="L7383">
        <v>74225</v>
      </c>
    </row>
    <row r="7384" spans="1:12" x14ac:dyDescent="0.25">
      <c r="A7384" t="s">
        <v>26</v>
      </c>
      <c r="B7384" t="s">
        <v>71</v>
      </c>
      <c r="C7384" t="s">
        <v>14</v>
      </c>
      <c r="D7384" t="s">
        <v>22</v>
      </c>
      <c r="E7384" t="b">
        <v>1</v>
      </c>
      <c r="F7384" s="1">
        <v>45480.700208333343</v>
      </c>
      <c r="G7384" t="b">
        <v>1</v>
      </c>
      <c r="H7384" t="b">
        <v>0</v>
      </c>
      <c r="I7384" t="s">
        <v>30</v>
      </c>
      <c r="J7384" t="s">
        <v>80</v>
      </c>
      <c r="K7384" t="s">
        <v>128</v>
      </c>
      <c r="L7384">
        <v>118187</v>
      </c>
    </row>
    <row r="7385" spans="1:12" x14ac:dyDescent="0.25">
      <c r="A7385" t="s">
        <v>19</v>
      </c>
      <c r="B7385" t="s">
        <v>86</v>
      </c>
      <c r="C7385" t="s">
        <v>40</v>
      </c>
      <c r="D7385" t="s">
        <v>29</v>
      </c>
      <c r="E7385" t="b">
        <v>1</v>
      </c>
      <c r="F7385" s="1">
        <v>45507.255196759259</v>
      </c>
      <c r="G7385" t="b">
        <v>0</v>
      </c>
      <c r="H7385" t="b">
        <v>0</v>
      </c>
      <c r="I7385" t="s">
        <v>23</v>
      </c>
      <c r="J7385" t="s">
        <v>34</v>
      </c>
      <c r="K7385" t="s">
        <v>118</v>
      </c>
      <c r="L7385">
        <v>71626</v>
      </c>
    </row>
    <row r="7386" spans="1:12" x14ac:dyDescent="0.25">
      <c r="A7386" t="s">
        <v>82</v>
      </c>
      <c r="B7386" t="s">
        <v>91</v>
      </c>
      <c r="C7386" t="s">
        <v>43</v>
      </c>
      <c r="D7386" t="s">
        <v>29</v>
      </c>
      <c r="E7386" t="b">
        <v>1</v>
      </c>
      <c r="F7386" s="1">
        <v>45507.002800925933</v>
      </c>
      <c r="G7386" t="b">
        <v>0</v>
      </c>
      <c r="H7386" t="b">
        <v>1</v>
      </c>
      <c r="I7386" t="s">
        <v>84</v>
      </c>
      <c r="J7386" t="s">
        <v>66</v>
      </c>
      <c r="K7386" t="s">
        <v>96</v>
      </c>
      <c r="L7386">
        <v>136984</v>
      </c>
    </row>
    <row r="7387" spans="1:12" x14ac:dyDescent="0.25">
      <c r="A7387" t="s">
        <v>49</v>
      </c>
      <c r="B7387" t="s">
        <v>50</v>
      </c>
      <c r="C7387" t="s">
        <v>21</v>
      </c>
      <c r="D7387" t="s">
        <v>22</v>
      </c>
      <c r="E7387" t="b">
        <v>1</v>
      </c>
      <c r="F7387" s="1">
        <v>45616.556979166657</v>
      </c>
      <c r="G7387" t="b">
        <v>0</v>
      </c>
      <c r="H7387" t="b">
        <v>0</v>
      </c>
      <c r="I7387" t="s">
        <v>51</v>
      </c>
      <c r="J7387" t="s">
        <v>52</v>
      </c>
      <c r="K7387" t="s">
        <v>69</v>
      </c>
      <c r="L7387">
        <v>84183</v>
      </c>
    </row>
    <row r="7388" spans="1:12" x14ac:dyDescent="0.25">
      <c r="A7388" t="s">
        <v>49</v>
      </c>
      <c r="B7388" t="s">
        <v>61</v>
      </c>
      <c r="C7388" t="s">
        <v>14</v>
      </c>
      <c r="D7388" t="s">
        <v>22</v>
      </c>
      <c r="E7388" t="b">
        <v>1</v>
      </c>
      <c r="F7388" s="1">
        <v>45416.570972222216</v>
      </c>
      <c r="G7388" t="b">
        <v>1</v>
      </c>
      <c r="H7388" t="b">
        <v>1</v>
      </c>
      <c r="I7388" t="s">
        <v>51</v>
      </c>
      <c r="J7388" t="s">
        <v>24</v>
      </c>
      <c r="K7388" t="s">
        <v>113</v>
      </c>
      <c r="L7388">
        <v>70345</v>
      </c>
    </row>
    <row r="7389" spans="1:12" x14ac:dyDescent="0.25">
      <c r="A7389" t="s">
        <v>19</v>
      </c>
      <c r="B7389" t="s">
        <v>36</v>
      </c>
      <c r="C7389" t="s">
        <v>21</v>
      </c>
      <c r="D7389" t="s">
        <v>15</v>
      </c>
      <c r="E7389" t="b">
        <v>1</v>
      </c>
      <c r="F7389" s="1">
        <v>45514.994571759264</v>
      </c>
      <c r="G7389" t="b">
        <v>0</v>
      </c>
      <c r="H7389" t="b">
        <v>1</v>
      </c>
      <c r="I7389" t="s">
        <v>23</v>
      </c>
      <c r="J7389" t="s">
        <v>57</v>
      </c>
      <c r="K7389" t="s">
        <v>78</v>
      </c>
      <c r="L7389">
        <v>83482</v>
      </c>
    </row>
    <row r="7390" spans="1:12" x14ac:dyDescent="0.25">
      <c r="A7390" t="s">
        <v>82</v>
      </c>
      <c r="B7390" t="s">
        <v>91</v>
      </c>
      <c r="C7390" t="s">
        <v>21</v>
      </c>
      <c r="D7390" t="s">
        <v>22</v>
      </c>
      <c r="E7390" t="b">
        <v>0</v>
      </c>
      <c r="F7390" s="1">
        <v>45392.683865740742</v>
      </c>
      <c r="G7390" t="b">
        <v>0</v>
      </c>
      <c r="H7390" t="b">
        <v>1</v>
      </c>
      <c r="I7390" t="s">
        <v>84</v>
      </c>
      <c r="J7390" t="s">
        <v>31</v>
      </c>
      <c r="K7390" t="s">
        <v>81</v>
      </c>
      <c r="L7390">
        <v>134681</v>
      </c>
    </row>
    <row r="7391" spans="1:12" x14ac:dyDescent="0.25">
      <c r="A7391" t="s">
        <v>49</v>
      </c>
      <c r="B7391" t="s">
        <v>61</v>
      </c>
      <c r="C7391" t="s">
        <v>28</v>
      </c>
      <c r="D7391" t="s">
        <v>15</v>
      </c>
      <c r="E7391" t="b">
        <v>0</v>
      </c>
      <c r="F7391" s="1">
        <v>45427.048668981479</v>
      </c>
      <c r="G7391" t="b">
        <v>1</v>
      </c>
      <c r="H7391" t="b">
        <v>1</v>
      </c>
      <c r="I7391" t="s">
        <v>51</v>
      </c>
      <c r="J7391" t="s">
        <v>31</v>
      </c>
      <c r="K7391" t="s">
        <v>110</v>
      </c>
      <c r="L7391">
        <v>93573</v>
      </c>
    </row>
    <row r="7392" spans="1:12" x14ac:dyDescent="0.25">
      <c r="A7392" t="s">
        <v>54</v>
      </c>
      <c r="B7392" t="s">
        <v>55</v>
      </c>
      <c r="C7392" t="s">
        <v>43</v>
      </c>
      <c r="D7392" t="s">
        <v>15</v>
      </c>
      <c r="E7392" t="b">
        <v>0</v>
      </c>
      <c r="F7392" s="1">
        <v>45477.761064814818</v>
      </c>
      <c r="G7392" t="b">
        <v>1</v>
      </c>
      <c r="H7392" t="b">
        <v>1</v>
      </c>
      <c r="I7392" t="s">
        <v>30</v>
      </c>
      <c r="J7392" t="s">
        <v>34</v>
      </c>
      <c r="K7392" t="s">
        <v>118</v>
      </c>
      <c r="L7392">
        <v>123090</v>
      </c>
    </row>
    <row r="7393" spans="1:12" x14ac:dyDescent="0.25">
      <c r="A7393" t="s">
        <v>12</v>
      </c>
      <c r="B7393" t="s">
        <v>13</v>
      </c>
      <c r="C7393" t="s">
        <v>40</v>
      </c>
      <c r="D7393" t="s">
        <v>29</v>
      </c>
      <c r="E7393" t="b">
        <v>0</v>
      </c>
      <c r="F7393" s="1">
        <v>45396.260243055563</v>
      </c>
      <c r="G7393" t="b">
        <v>0</v>
      </c>
      <c r="H7393" t="b">
        <v>0</v>
      </c>
      <c r="I7393" t="s">
        <v>16</v>
      </c>
      <c r="J7393" t="s">
        <v>57</v>
      </c>
      <c r="K7393" t="s">
        <v>92</v>
      </c>
      <c r="L7393">
        <v>147200</v>
      </c>
    </row>
    <row r="7394" spans="1:12" x14ac:dyDescent="0.25">
      <c r="A7394" t="s">
        <v>38</v>
      </c>
      <c r="B7394" t="s">
        <v>107</v>
      </c>
      <c r="C7394" t="s">
        <v>28</v>
      </c>
      <c r="D7394" t="s">
        <v>15</v>
      </c>
      <c r="E7394" t="b">
        <v>0</v>
      </c>
      <c r="F7394" s="1">
        <v>45409.43141203704</v>
      </c>
      <c r="G7394" t="b">
        <v>1</v>
      </c>
      <c r="H7394" t="b">
        <v>0</v>
      </c>
      <c r="I7394" t="s">
        <v>41</v>
      </c>
      <c r="J7394" t="s">
        <v>44</v>
      </c>
      <c r="K7394" t="s">
        <v>125</v>
      </c>
      <c r="L7394">
        <v>84304</v>
      </c>
    </row>
    <row r="7395" spans="1:12" x14ac:dyDescent="0.25">
      <c r="A7395" t="s">
        <v>12</v>
      </c>
      <c r="B7395" t="s">
        <v>75</v>
      </c>
      <c r="C7395" t="s">
        <v>40</v>
      </c>
      <c r="D7395" t="s">
        <v>29</v>
      </c>
      <c r="E7395" t="b">
        <v>0</v>
      </c>
      <c r="F7395" s="1">
        <v>45618.584490740737</v>
      </c>
      <c r="G7395" t="b">
        <v>0</v>
      </c>
      <c r="H7395" t="b">
        <v>0</v>
      </c>
      <c r="I7395" t="s">
        <v>16</v>
      </c>
      <c r="J7395" t="s">
        <v>47</v>
      </c>
      <c r="K7395" t="s">
        <v>128</v>
      </c>
      <c r="L7395">
        <v>130743</v>
      </c>
    </row>
    <row r="7396" spans="1:12" x14ac:dyDescent="0.25">
      <c r="A7396" t="s">
        <v>49</v>
      </c>
      <c r="B7396" t="s">
        <v>50</v>
      </c>
      <c r="C7396" t="s">
        <v>21</v>
      </c>
      <c r="D7396" t="s">
        <v>29</v>
      </c>
      <c r="E7396" t="b">
        <v>1</v>
      </c>
      <c r="F7396" s="1">
        <v>45360.943854166668</v>
      </c>
      <c r="G7396" t="b">
        <v>1</v>
      </c>
      <c r="H7396" t="b">
        <v>0</v>
      </c>
      <c r="I7396" t="s">
        <v>51</v>
      </c>
      <c r="J7396" t="s">
        <v>70</v>
      </c>
      <c r="K7396" t="s">
        <v>120</v>
      </c>
      <c r="L7396">
        <v>92775</v>
      </c>
    </row>
    <row r="7397" spans="1:12" x14ac:dyDescent="0.25">
      <c r="A7397" t="s">
        <v>82</v>
      </c>
      <c r="B7397" t="s">
        <v>91</v>
      </c>
      <c r="C7397" t="s">
        <v>40</v>
      </c>
      <c r="D7397" t="s">
        <v>15</v>
      </c>
      <c r="E7397" t="b">
        <v>0</v>
      </c>
      <c r="F7397" s="1">
        <v>45368.015833333331</v>
      </c>
      <c r="G7397" t="b">
        <v>0</v>
      </c>
      <c r="H7397" t="b">
        <v>1</v>
      </c>
      <c r="I7397" t="s">
        <v>84</v>
      </c>
      <c r="J7397" t="s">
        <v>72</v>
      </c>
      <c r="K7397" t="s">
        <v>48</v>
      </c>
      <c r="L7397">
        <v>103148</v>
      </c>
    </row>
    <row r="7398" spans="1:12" x14ac:dyDescent="0.25">
      <c r="A7398" t="s">
        <v>12</v>
      </c>
      <c r="B7398" t="s">
        <v>13</v>
      </c>
      <c r="C7398" t="s">
        <v>43</v>
      </c>
      <c r="D7398" t="s">
        <v>15</v>
      </c>
      <c r="E7398" t="b">
        <v>1</v>
      </c>
      <c r="F7398" s="1">
        <v>45528.980138888888</v>
      </c>
      <c r="G7398" t="b">
        <v>1</v>
      </c>
      <c r="H7398" t="b">
        <v>0</v>
      </c>
      <c r="I7398" t="s">
        <v>16</v>
      </c>
      <c r="J7398" t="s">
        <v>34</v>
      </c>
      <c r="K7398" t="s">
        <v>123</v>
      </c>
      <c r="L7398">
        <v>112955</v>
      </c>
    </row>
    <row r="7399" spans="1:12" x14ac:dyDescent="0.25">
      <c r="A7399" t="s">
        <v>54</v>
      </c>
      <c r="B7399" t="s">
        <v>79</v>
      </c>
      <c r="C7399" t="s">
        <v>21</v>
      </c>
      <c r="D7399" t="s">
        <v>15</v>
      </c>
      <c r="E7399" t="b">
        <v>1</v>
      </c>
      <c r="F7399" s="1">
        <v>45595.578796296293</v>
      </c>
      <c r="G7399" t="b">
        <v>1</v>
      </c>
      <c r="H7399" t="b">
        <v>0</v>
      </c>
      <c r="I7399" t="s">
        <v>30</v>
      </c>
      <c r="J7399" t="s">
        <v>47</v>
      </c>
      <c r="K7399" t="s">
        <v>98</v>
      </c>
      <c r="L7399">
        <v>125824</v>
      </c>
    </row>
    <row r="7400" spans="1:12" x14ac:dyDescent="0.25">
      <c r="A7400" t="s">
        <v>54</v>
      </c>
      <c r="B7400" t="s">
        <v>79</v>
      </c>
      <c r="C7400" t="s">
        <v>68</v>
      </c>
      <c r="D7400" t="s">
        <v>29</v>
      </c>
      <c r="E7400" t="b">
        <v>1</v>
      </c>
      <c r="F7400" s="1">
        <v>45476.132835648154</v>
      </c>
      <c r="G7400" t="b">
        <v>1</v>
      </c>
      <c r="H7400" t="b">
        <v>0</v>
      </c>
      <c r="I7400" t="s">
        <v>30</v>
      </c>
      <c r="J7400" t="s">
        <v>44</v>
      </c>
      <c r="K7400" t="s">
        <v>35</v>
      </c>
      <c r="L7400">
        <v>137795</v>
      </c>
    </row>
    <row r="7401" spans="1:12" x14ac:dyDescent="0.25">
      <c r="A7401" t="s">
        <v>12</v>
      </c>
      <c r="B7401" t="s">
        <v>75</v>
      </c>
      <c r="C7401" t="s">
        <v>14</v>
      </c>
      <c r="D7401" t="s">
        <v>15</v>
      </c>
      <c r="E7401" t="b">
        <v>0</v>
      </c>
      <c r="F7401" s="1">
        <v>45503.180324074077</v>
      </c>
      <c r="G7401" t="b">
        <v>1</v>
      </c>
      <c r="H7401" t="b">
        <v>0</v>
      </c>
      <c r="I7401" t="s">
        <v>16</v>
      </c>
      <c r="J7401" t="s">
        <v>17</v>
      </c>
      <c r="K7401" t="s">
        <v>125</v>
      </c>
      <c r="L7401">
        <v>139505</v>
      </c>
    </row>
    <row r="7402" spans="1:12" x14ac:dyDescent="0.25">
      <c r="A7402" t="s">
        <v>49</v>
      </c>
      <c r="B7402" t="s">
        <v>50</v>
      </c>
      <c r="C7402" t="s">
        <v>40</v>
      </c>
      <c r="D7402" t="s">
        <v>29</v>
      </c>
      <c r="E7402" t="b">
        <v>0</v>
      </c>
      <c r="F7402" s="1">
        <v>45406.875208333331</v>
      </c>
      <c r="G7402" t="b">
        <v>1</v>
      </c>
      <c r="H7402" t="b">
        <v>1</v>
      </c>
      <c r="I7402" t="s">
        <v>51</v>
      </c>
      <c r="J7402" t="s">
        <v>52</v>
      </c>
      <c r="K7402" t="s">
        <v>126</v>
      </c>
      <c r="L7402">
        <v>72885</v>
      </c>
    </row>
    <row r="7403" spans="1:12" x14ac:dyDescent="0.25">
      <c r="A7403" t="s">
        <v>45</v>
      </c>
      <c r="B7403" t="s">
        <v>88</v>
      </c>
      <c r="C7403" t="s">
        <v>14</v>
      </c>
      <c r="D7403" t="s">
        <v>29</v>
      </c>
      <c r="E7403" t="b">
        <v>1</v>
      </c>
      <c r="F7403" s="1">
        <v>45413.48914351852</v>
      </c>
      <c r="G7403" t="b">
        <v>1</v>
      </c>
      <c r="H7403" t="b">
        <v>0</v>
      </c>
      <c r="I7403" t="s">
        <v>16</v>
      </c>
      <c r="J7403" t="s">
        <v>52</v>
      </c>
      <c r="K7403" t="s">
        <v>74</v>
      </c>
      <c r="L7403">
        <v>109527</v>
      </c>
    </row>
    <row r="7404" spans="1:12" x14ac:dyDescent="0.25">
      <c r="A7404" t="s">
        <v>38</v>
      </c>
      <c r="B7404" t="s">
        <v>95</v>
      </c>
      <c r="C7404" t="s">
        <v>14</v>
      </c>
      <c r="D7404" t="s">
        <v>15</v>
      </c>
      <c r="E7404" t="b">
        <v>1</v>
      </c>
      <c r="F7404" s="1">
        <v>45613.120023148149</v>
      </c>
      <c r="G7404" t="b">
        <v>0</v>
      </c>
      <c r="H7404" t="b">
        <v>0</v>
      </c>
      <c r="I7404" t="s">
        <v>41</v>
      </c>
      <c r="J7404" t="s">
        <v>66</v>
      </c>
      <c r="K7404" t="s">
        <v>101</v>
      </c>
      <c r="L7404">
        <v>74634</v>
      </c>
    </row>
    <row r="7405" spans="1:12" x14ac:dyDescent="0.25">
      <c r="A7405" t="s">
        <v>45</v>
      </c>
      <c r="B7405" t="s">
        <v>76</v>
      </c>
      <c r="C7405" t="s">
        <v>28</v>
      </c>
      <c r="D7405" t="s">
        <v>29</v>
      </c>
      <c r="E7405" t="b">
        <v>0</v>
      </c>
      <c r="F7405" s="1">
        <v>45566.520358796297</v>
      </c>
      <c r="G7405" t="b">
        <v>1</v>
      </c>
      <c r="H7405" t="b">
        <v>0</v>
      </c>
      <c r="I7405" t="s">
        <v>16</v>
      </c>
      <c r="J7405" t="s">
        <v>64</v>
      </c>
      <c r="K7405" t="s">
        <v>113</v>
      </c>
      <c r="L7405">
        <v>113301</v>
      </c>
    </row>
    <row r="7406" spans="1:12" x14ac:dyDescent="0.25">
      <c r="A7406" t="s">
        <v>49</v>
      </c>
      <c r="B7406" t="s">
        <v>61</v>
      </c>
      <c r="C7406" t="s">
        <v>14</v>
      </c>
      <c r="D7406" t="s">
        <v>22</v>
      </c>
      <c r="E7406" t="b">
        <v>1</v>
      </c>
      <c r="F7406" s="1">
        <v>45480.390300925923</v>
      </c>
      <c r="G7406" t="b">
        <v>0</v>
      </c>
      <c r="H7406" t="b">
        <v>1</v>
      </c>
      <c r="I7406" t="s">
        <v>51</v>
      </c>
      <c r="J7406" t="s">
        <v>34</v>
      </c>
      <c r="K7406" t="s">
        <v>113</v>
      </c>
      <c r="L7406">
        <v>78151</v>
      </c>
    </row>
    <row r="7407" spans="1:12" x14ac:dyDescent="0.25">
      <c r="A7407" t="s">
        <v>45</v>
      </c>
      <c r="B7407" t="s">
        <v>76</v>
      </c>
      <c r="C7407" t="s">
        <v>40</v>
      </c>
      <c r="D7407" t="s">
        <v>15</v>
      </c>
      <c r="E7407" t="b">
        <v>1</v>
      </c>
      <c r="F7407" s="1">
        <v>45487.78392361111</v>
      </c>
      <c r="G7407" t="b">
        <v>1</v>
      </c>
      <c r="H7407" t="b">
        <v>0</v>
      </c>
      <c r="I7407" t="s">
        <v>16</v>
      </c>
      <c r="J7407" t="s">
        <v>70</v>
      </c>
      <c r="K7407" t="s">
        <v>125</v>
      </c>
      <c r="L7407">
        <v>92857</v>
      </c>
    </row>
    <row r="7408" spans="1:12" x14ac:dyDescent="0.25">
      <c r="A7408" t="s">
        <v>54</v>
      </c>
      <c r="B7408" t="s">
        <v>79</v>
      </c>
      <c r="C7408" t="s">
        <v>40</v>
      </c>
      <c r="D7408" t="s">
        <v>22</v>
      </c>
      <c r="E7408" t="b">
        <v>1</v>
      </c>
      <c r="F7408" s="1">
        <v>45385.023842592593</v>
      </c>
      <c r="G7408" t="b">
        <v>1</v>
      </c>
      <c r="H7408" t="b">
        <v>1</v>
      </c>
      <c r="I7408" t="s">
        <v>30</v>
      </c>
      <c r="J7408" t="s">
        <v>57</v>
      </c>
      <c r="K7408" t="s">
        <v>56</v>
      </c>
      <c r="L7408">
        <v>124684</v>
      </c>
    </row>
    <row r="7409" spans="1:12" x14ac:dyDescent="0.25">
      <c r="A7409" t="s">
        <v>38</v>
      </c>
      <c r="B7409" t="s">
        <v>95</v>
      </c>
      <c r="C7409" t="s">
        <v>14</v>
      </c>
      <c r="D7409" t="s">
        <v>22</v>
      </c>
      <c r="E7409" t="b">
        <v>1</v>
      </c>
      <c r="F7409" s="1">
        <v>45462.362187500003</v>
      </c>
      <c r="G7409" t="b">
        <v>1</v>
      </c>
      <c r="H7409" t="b">
        <v>1</v>
      </c>
      <c r="I7409" t="s">
        <v>41</v>
      </c>
      <c r="J7409" t="s">
        <v>64</v>
      </c>
      <c r="K7409" t="s">
        <v>73</v>
      </c>
      <c r="L7409">
        <v>74333</v>
      </c>
    </row>
    <row r="7410" spans="1:12" x14ac:dyDescent="0.25">
      <c r="A7410" t="s">
        <v>26</v>
      </c>
      <c r="B7410" t="s">
        <v>71</v>
      </c>
      <c r="C7410" t="s">
        <v>40</v>
      </c>
      <c r="D7410" t="s">
        <v>29</v>
      </c>
      <c r="E7410" t="b">
        <v>1</v>
      </c>
      <c r="F7410" s="1">
        <v>45523.02039351852</v>
      </c>
      <c r="G7410" t="b">
        <v>1</v>
      </c>
      <c r="H7410" t="b">
        <v>0</v>
      </c>
      <c r="I7410" t="s">
        <v>30</v>
      </c>
      <c r="J7410" t="s">
        <v>24</v>
      </c>
      <c r="K7410" t="s">
        <v>92</v>
      </c>
      <c r="L7410">
        <v>122108</v>
      </c>
    </row>
    <row r="7411" spans="1:12" x14ac:dyDescent="0.25">
      <c r="A7411" t="s">
        <v>82</v>
      </c>
      <c r="B7411" t="s">
        <v>91</v>
      </c>
      <c r="C7411" t="s">
        <v>43</v>
      </c>
      <c r="D7411" t="s">
        <v>15</v>
      </c>
      <c r="E7411" t="b">
        <v>0</v>
      </c>
      <c r="F7411" s="1">
        <v>45389.182349537034</v>
      </c>
      <c r="G7411" t="b">
        <v>0</v>
      </c>
      <c r="H7411" t="b">
        <v>0</v>
      </c>
      <c r="I7411" t="s">
        <v>84</v>
      </c>
      <c r="J7411" t="s">
        <v>24</v>
      </c>
      <c r="K7411" t="s">
        <v>124</v>
      </c>
      <c r="L7411">
        <v>137977</v>
      </c>
    </row>
    <row r="7412" spans="1:12" x14ac:dyDescent="0.25">
      <c r="A7412" t="s">
        <v>82</v>
      </c>
      <c r="B7412" t="s">
        <v>91</v>
      </c>
      <c r="C7412" t="s">
        <v>43</v>
      </c>
      <c r="D7412" t="s">
        <v>29</v>
      </c>
      <c r="E7412" t="b">
        <v>0</v>
      </c>
      <c r="F7412" s="1">
        <v>45490.433935185189</v>
      </c>
      <c r="G7412" t="b">
        <v>1</v>
      </c>
      <c r="H7412" t="b">
        <v>1</v>
      </c>
      <c r="I7412" t="s">
        <v>84</v>
      </c>
      <c r="J7412" t="s">
        <v>17</v>
      </c>
      <c r="K7412" t="s">
        <v>58</v>
      </c>
      <c r="L7412">
        <v>106572</v>
      </c>
    </row>
    <row r="7413" spans="1:12" x14ac:dyDescent="0.25">
      <c r="A7413" t="s">
        <v>45</v>
      </c>
      <c r="B7413" t="s">
        <v>46</v>
      </c>
      <c r="C7413" t="s">
        <v>14</v>
      </c>
      <c r="D7413" t="s">
        <v>29</v>
      </c>
      <c r="E7413" t="b">
        <v>1</v>
      </c>
      <c r="F7413" s="1">
        <v>45525.980127314811</v>
      </c>
      <c r="G7413" t="b">
        <v>0</v>
      </c>
      <c r="H7413" t="b">
        <v>1</v>
      </c>
      <c r="I7413" t="s">
        <v>16</v>
      </c>
      <c r="J7413" t="s">
        <v>31</v>
      </c>
      <c r="K7413" t="s">
        <v>129</v>
      </c>
      <c r="L7413">
        <v>94478</v>
      </c>
    </row>
    <row r="7414" spans="1:12" x14ac:dyDescent="0.25">
      <c r="A7414" t="s">
        <v>19</v>
      </c>
      <c r="B7414" t="s">
        <v>94</v>
      </c>
      <c r="C7414" t="s">
        <v>43</v>
      </c>
      <c r="D7414" t="s">
        <v>29</v>
      </c>
      <c r="E7414" t="b">
        <v>0</v>
      </c>
      <c r="F7414" s="1">
        <v>45308.080868055556</v>
      </c>
      <c r="G7414" t="b">
        <v>1</v>
      </c>
      <c r="H7414" t="b">
        <v>1</v>
      </c>
      <c r="I7414" t="s">
        <v>23</v>
      </c>
      <c r="J7414" t="s">
        <v>52</v>
      </c>
      <c r="K7414" t="s">
        <v>100</v>
      </c>
      <c r="L7414">
        <v>85215</v>
      </c>
    </row>
    <row r="7415" spans="1:12" x14ac:dyDescent="0.25">
      <c r="A7415" t="s">
        <v>49</v>
      </c>
      <c r="B7415" t="s">
        <v>61</v>
      </c>
      <c r="C7415" t="s">
        <v>21</v>
      </c>
      <c r="D7415" t="s">
        <v>15</v>
      </c>
      <c r="E7415" t="b">
        <v>0</v>
      </c>
      <c r="F7415" s="1">
        <v>45616.412615740737</v>
      </c>
      <c r="G7415" t="b">
        <v>0</v>
      </c>
      <c r="H7415" t="b">
        <v>1</v>
      </c>
      <c r="I7415" t="s">
        <v>51</v>
      </c>
      <c r="J7415" t="s">
        <v>31</v>
      </c>
      <c r="K7415" t="s">
        <v>120</v>
      </c>
      <c r="L7415">
        <v>90247</v>
      </c>
    </row>
    <row r="7416" spans="1:12" x14ac:dyDescent="0.25">
      <c r="A7416" t="s">
        <v>38</v>
      </c>
      <c r="B7416" t="s">
        <v>39</v>
      </c>
      <c r="C7416" t="s">
        <v>21</v>
      </c>
      <c r="D7416" t="s">
        <v>22</v>
      </c>
      <c r="E7416" t="b">
        <v>0</v>
      </c>
      <c r="F7416" s="1">
        <v>45520.413078703707</v>
      </c>
      <c r="G7416" t="b">
        <v>1</v>
      </c>
      <c r="H7416" t="b">
        <v>0</v>
      </c>
      <c r="I7416" t="s">
        <v>41</v>
      </c>
      <c r="J7416" t="s">
        <v>44</v>
      </c>
      <c r="K7416" t="s">
        <v>111</v>
      </c>
      <c r="L7416">
        <v>87728</v>
      </c>
    </row>
    <row r="7417" spans="1:12" x14ac:dyDescent="0.25">
      <c r="A7417" t="s">
        <v>45</v>
      </c>
      <c r="B7417" t="s">
        <v>76</v>
      </c>
      <c r="C7417" t="s">
        <v>28</v>
      </c>
      <c r="D7417" t="s">
        <v>29</v>
      </c>
      <c r="E7417" t="b">
        <v>1</v>
      </c>
      <c r="F7417" s="1">
        <v>45548.248761574083</v>
      </c>
      <c r="G7417" t="b">
        <v>1</v>
      </c>
      <c r="H7417" t="b">
        <v>0</v>
      </c>
      <c r="I7417" t="s">
        <v>16</v>
      </c>
      <c r="J7417" t="s">
        <v>31</v>
      </c>
      <c r="K7417" t="s">
        <v>126</v>
      </c>
      <c r="L7417">
        <v>81711</v>
      </c>
    </row>
    <row r="7418" spans="1:12" x14ac:dyDescent="0.25">
      <c r="A7418" t="s">
        <v>82</v>
      </c>
      <c r="B7418" t="s">
        <v>83</v>
      </c>
      <c r="C7418" t="s">
        <v>68</v>
      </c>
      <c r="D7418" t="s">
        <v>15</v>
      </c>
      <c r="E7418" t="b">
        <v>0</v>
      </c>
      <c r="F7418" s="1">
        <v>45553.743194444447</v>
      </c>
      <c r="G7418" t="b">
        <v>1</v>
      </c>
      <c r="H7418" t="b">
        <v>0</v>
      </c>
      <c r="I7418" t="s">
        <v>84</v>
      </c>
      <c r="J7418" t="s">
        <v>66</v>
      </c>
      <c r="K7418" t="s">
        <v>37</v>
      </c>
      <c r="L7418">
        <v>109379</v>
      </c>
    </row>
    <row r="7419" spans="1:12" x14ac:dyDescent="0.25">
      <c r="A7419" t="s">
        <v>19</v>
      </c>
      <c r="B7419" t="s">
        <v>86</v>
      </c>
      <c r="C7419" t="s">
        <v>43</v>
      </c>
      <c r="D7419" t="s">
        <v>15</v>
      </c>
      <c r="E7419" t="b">
        <v>1</v>
      </c>
      <c r="F7419" s="1">
        <v>45382.599456018521</v>
      </c>
      <c r="G7419" t="b">
        <v>1</v>
      </c>
      <c r="H7419" t="b">
        <v>0</v>
      </c>
      <c r="I7419" t="s">
        <v>23</v>
      </c>
      <c r="J7419" t="s">
        <v>44</v>
      </c>
      <c r="K7419" t="s">
        <v>37</v>
      </c>
      <c r="L7419">
        <v>83046</v>
      </c>
    </row>
    <row r="7420" spans="1:12" x14ac:dyDescent="0.25">
      <c r="A7420" t="s">
        <v>82</v>
      </c>
      <c r="B7420" t="s">
        <v>91</v>
      </c>
      <c r="C7420" t="s">
        <v>40</v>
      </c>
      <c r="D7420" t="s">
        <v>29</v>
      </c>
      <c r="E7420" t="b">
        <v>0</v>
      </c>
      <c r="F7420" s="1">
        <v>45423.13689814815</v>
      </c>
      <c r="G7420" t="b">
        <v>1</v>
      </c>
      <c r="H7420" t="b">
        <v>1</v>
      </c>
      <c r="I7420" t="s">
        <v>84</v>
      </c>
      <c r="J7420" t="s">
        <v>44</v>
      </c>
      <c r="K7420" t="s">
        <v>48</v>
      </c>
      <c r="L7420">
        <v>100239</v>
      </c>
    </row>
    <row r="7421" spans="1:12" x14ac:dyDescent="0.25">
      <c r="A7421" t="s">
        <v>45</v>
      </c>
      <c r="B7421" t="s">
        <v>46</v>
      </c>
      <c r="C7421" t="s">
        <v>40</v>
      </c>
      <c r="D7421" t="s">
        <v>22</v>
      </c>
      <c r="E7421" t="b">
        <v>0</v>
      </c>
      <c r="F7421" s="1">
        <v>45501.834733796299</v>
      </c>
      <c r="G7421" t="b">
        <v>0</v>
      </c>
      <c r="H7421" t="b">
        <v>0</v>
      </c>
      <c r="I7421" t="s">
        <v>16</v>
      </c>
      <c r="J7421" t="s">
        <v>24</v>
      </c>
      <c r="K7421" t="s">
        <v>99</v>
      </c>
      <c r="L7421">
        <v>104548</v>
      </c>
    </row>
    <row r="7422" spans="1:12" x14ac:dyDescent="0.25">
      <c r="A7422" t="s">
        <v>38</v>
      </c>
      <c r="B7422" t="s">
        <v>39</v>
      </c>
      <c r="C7422" t="s">
        <v>14</v>
      </c>
      <c r="D7422" t="s">
        <v>22</v>
      </c>
      <c r="E7422" t="b">
        <v>0</v>
      </c>
      <c r="F7422" s="1">
        <v>45386.49732638889</v>
      </c>
      <c r="G7422" t="b">
        <v>1</v>
      </c>
      <c r="H7422" t="b">
        <v>1</v>
      </c>
      <c r="I7422" t="s">
        <v>41</v>
      </c>
      <c r="J7422" t="s">
        <v>80</v>
      </c>
      <c r="K7422" t="s">
        <v>128</v>
      </c>
      <c r="L7422">
        <v>83633</v>
      </c>
    </row>
    <row r="7423" spans="1:12" x14ac:dyDescent="0.25">
      <c r="A7423" t="s">
        <v>54</v>
      </c>
      <c r="B7423" t="s">
        <v>55</v>
      </c>
      <c r="C7423" t="s">
        <v>28</v>
      </c>
      <c r="D7423" t="s">
        <v>15</v>
      </c>
      <c r="E7423" t="b">
        <v>1</v>
      </c>
      <c r="F7423" s="1">
        <v>45385.748680555553</v>
      </c>
      <c r="G7423" t="b">
        <v>1</v>
      </c>
      <c r="H7423" t="b">
        <v>1</v>
      </c>
      <c r="I7423" t="s">
        <v>30</v>
      </c>
      <c r="J7423" t="s">
        <v>57</v>
      </c>
      <c r="K7423" t="s">
        <v>35</v>
      </c>
      <c r="L7423">
        <v>128449</v>
      </c>
    </row>
    <row r="7424" spans="1:12" x14ac:dyDescent="0.25">
      <c r="A7424" t="s">
        <v>54</v>
      </c>
      <c r="B7424" t="s">
        <v>55</v>
      </c>
      <c r="C7424" t="s">
        <v>14</v>
      </c>
      <c r="D7424" t="s">
        <v>29</v>
      </c>
      <c r="E7424" t="b">
        <v>0</v>
      </c>
      <c r="F7424" s="1">
        <v>45366.120300925933</v>
      </c>
      <c r="G7424" t="b">
        <v>0</v>
      </c>
      <c r="H7424" t="b">
        <v>0</v>
      </c>
      <c r="I7424" t="s">
        <v>30</v>
      </c>
      <c r="J7424" t="s">
        <v>70</v>
      </c>
      <c r="K7424" t="s">
        <v>115</v>
      </c>
      <c r="L7424">
        <v>141692</v>
      </c>
    </row>
    <row r="7425" spans="1:12" x14ac:dyDescent="0.25">
      <c r="A7425" t="s">
        <v>19</v>
      </c>
      <c r="B7425" t="s">
        <v>36</v>
      </c>
      <c r="C7425" t="s">
        <v>40</v>
      </c>
      <c r="D7425" t="s">
        <v>22</v>
      </c>
      <c r="E7425" t="b">
        <v>1</v>
      </c>
      <c r="F7425" s="1">
        <v>45627.000347222223</v>
      </c>
      <c r="G7425" t="b">
        <v>1</v>
      </c>
      <c r="H7425" t="b">
        <v>0</v>
      </c>
      <c r="I7425" t="s">
        <v>23</v>
      </c>
      <c r="J7425" t="s">
        <v>80</v>
      </c>
      <c r="K7425" t="s">
        <v>120</v>
      </c>
      <c r="L7425">
        <v>71566</v>
      </c>
    </row>
    <row r="7426" spans="1:12" x14ac:dyDescent="0.25">
      <c r="A7426" t="s">
        <v>12</v>
      </c>
      <c r="B7426" t="s">
        <v>63</v>
      </c>
      <c r="C7426" t="s">
        <v>40</v>
      </c>
      <c r="D7426" t="s">
        <v>15</v>
      </c>
      <c r="E7426" t="b">
        <v>0</v>
      </c>
      <c r="F7426" s="1">
        <v>45529.741990740738</v>
      </c>
      <c r="G7426" t="b">
        <v>0</v>
      </c>
      <c r="H7426" t="b">
        <v>1</v>
      </c>
      <c r="I7426" t="s">
        <v>16</v>
      </c>
      <c r="J7426" t="s">
        <v>72</v>
      </c>
      <c r="K7426" t="s">
        <v>42</v>
      </c>
      <c r="L7426">
        <v>135969</v>
      </c>
    </row>
    <row r="7427" spans="1:12" x14ac:dyDescent="0.25">
      <c r="A7427" t="s">
        <v>45</v>
      </c>
      <c r="B7427" t="s">
        <v>46</v>
      </c>
      <c r="C7427" t="s">
        <v>28</v>
      </c>
      <c r="D7427" t="s">
        <v>29</v>
      </c>
      <c r="E7427" t="b">
        <v>0</v>
      </c>
      <c r="F7427" s="1">
        <v>45634.932314814818</v>
      </c>
      <c r="G7427" t="b">
        <v>0</v>
      </c>
      <c r="H7427" t="b">
        <v>1</v>
      </c>
      <c r="I7427" t="s">
        <v>16</v>
      </c>
      <c r="J7427" t="s">
        <v>80</v>
      </c>
      <c r="K7427" t="s">
        <v>35</v>
      </c>
      <c r="L7427">
        <v>117321</v>
      </c>
    </row>
    <row r="7428" spans="1:12" x14ac:dyDescent="0.25">
      <c r="A7428" t="s">
        <v>38</v>
      </c>
      <c r="B7428" t="s">
        <v>107</v>
      </c>
      <c r="C7428" t="s">
        <v>28</v>
      </c>
      <c r="D7428" t="s">
        <v>15</v>
      </c>
      <c r="E7428" t="b">
        <v>1</v>
      </c>
      <c r="F7428" s="1">
        <v>45493.22515046296</v>
      </c>
      <c r="G7428" t="b">
        <v>0</v>
      </c>
      <c r="H7428" t="b">
        <v>1</v>
      </c>
      <c r="I7428" t="s">
        <v>41</v>
      </c>
      <c r="J7428" t="s">
        <v>64</v>
      </c>
      <c r="K7428" t="s">
        <v>126</v>
      </c>
      <c r="L7428">
        <v>74743</v>
      </c>
    </row>
    <row r="7429" spans="1:12" x14ac:dyDescent="0.25">
      <c r="A7429" t="s">
        <v>45</v>
      </c>
      <c r="B7429" t="s">
        <v>88</v>
      </c>
      <c r="C7429" t="s">
        <v>43</v>
      </c>
      <c r="D7429" t="s">
        <v>29</v>
      </c>
      <c r="E7429" t="b">
        <v>0</v>
      </c>
      <c r="F7429" s="1">
        <v>45633.169270833343</v>
      </c>
      <c r="G7429" t="b">
        <v>1</v>
      </c>
      <c r="H7429" t="b">
        <v>1</v>
      </c>
      <c r="I7429" t="s">
        <v>16</v>
      </c>
      <c r="J7429" t="s">
        <v>31</v>
      </c>
      <c r="K7429" t="s">
        <v>128</v>
      </c>
      <c r="L7429">
        <v>106187</v>
      </c>
    </row>
    <row r="7430" spans="1:12" x14ac:dyDescent="0.25">
      <c r="A7430" t="s">
        <v>19</v>
      </c>
      <c r="B7430" t="s">
        <v>94</v>
      </c>
      <c r="C7430" t="s">
        <v>43</v>
      </c>
      <c r="D7430" t="s">
        <v>15</v>
      </c>
      <c r="E7430" t="b">
        <v>1</v>
      </c>
      <c r="F7430" s="1">
        <v>45508.909629629627</v>
      </c>
      <c r="G7430" t="b">
        <v>0</v>
      </c>
      <c r="H7430" t="b">
        <v>0</v>
      </c>
      <c r="I7430" t="s">
        <v>23</v>
      </c>
      <c r="J7430" t="s">
        <v>52</v>
      </c>
      <c r="K7430" t="s">
        <v>113</v>
      </c>
      <c r="L7430">
        <v>86183</v>
      </c>
    </row>
    <row r="7431" spans="1:12" x14ac:dyDescent="0.25">
      <c r="A7431" t="s">
        <v>82</v>
      </c>
      <c r="B7431" t="s">
        <v>83</v>
      </c>
      <c r="C7431" t="s">
        <v>68</v>
      </c>
      <c r="D7431" t="s">
        <v>22</v>
      </c>
      <c r="E7431" t="b">
        <v>1</v>
      </c>
      <c r="F7431" s="1">
        <v>45449.532083333332</v>
      </c>
      <c r="G7431" t="b">
        <v>0</v>
      </c>
      <c r="H7431" t="b">
        <v>1</v>
      </c>
      <c r="I7431" t="s">
        <v>84</v>
      </c>
      <c r="J7431" t="s">
        <v>34</v>
      </c>
      <c r="K7431" t="s">
        <v>115</v>
      </c>
      <c r="L7431">
        <v>122282</v>
      </c>
    </row>
    <row r="7432" spans="1:12" x14ac:dyDescent="0.25">
      <c r="A7432" t="s">
        <v>82</v>
      </c>
      <c r="B7432" t="s">
        <v>85</v>
      </c>
      <c r="C7432" t="s">
        <v>14</v>
      </c>
      <c r="D7432" t="s">
        <v>29</v>
      </c>
      <c r="E7432" t="b">
        <v>1</v>
      </c>
      <c r="F7432" s="1">
        <v>45577.936678240738</v>
      </c>
      <c r="G7432" t="b">
        <v>1</v>
      </c>
      <c r="H7432" t="b">
        <v>1</v>
      </c>
      <c r="I7432" t="s">
        <v>84</v>
      </c>
      <c r="J7432" t="s">
        <v>44</v>
      </c>
      <c r="K7432" t="s">
        <v>60</v>
      </c>
      <c r="L7432">
        <v>105162</v>
      </c>
    </row>
    <row r="7433" spans="1:12" x14ac:dyDescent="0.25">
      <c r="A7433" t="s">
        <v>49</v>
      </c>
      <c r="B7433" t="s">
        <v>61</v>
      </c>
      <c r="C7433" t="s">
        <v>28</v>
      </c>
      <c r="D7433" t="s">
        <v>22</v>
      </c>
      <c r="E7433" t="b">
        <v>1</v>
      </c>
      <c r="F7433" s="1">
        <v>45547.338819444441</v>
      </c>
      <c r="G7433" t="b">
        <v>0</v>
      </c>
      <c r="H7433" t="b">
        <v>0</v>
      </c>
      <c r="I7433" t="s">
        <v>51</v>
      </c>
      <c r="J7433" t="s">
        <v>66</v>
      </c>
      <c r="K7433" t="s">
        <v>117</v>
      </c>
      <c r="L7433">
        <v>84711</v>
      </c>
    </row>
    <row r="7434" spans="1:12" x14ac:dyDescent="0.25">
      <c r="A7434" t="s">
        <v>49</v>
      </c>
      <c r="B7434" t="s">
        <v>108</v>
      </c>
      <c r="C7434" t="s">
        <v>14</v>
      </c>
      <c r="D7434" t="s">
        <v>29</v>
      </c>
      <c r="E7434" t="b">
        <v>0</v>
      </c>
      <c r="F7434" s="1">
        <v>45329.968553240738</v>
      </c>
      <c r="G7434" t="b">
        <v>1</v>
      </c>
      <c r="H7434" t="b">
        <v>0</v>
      </c>
      <c r="I7434" t="s">
        <v>51</v>
      </c>
      <c r="J7434" t="s">
        <v>34</v>
      </c>
      <c r="K7434" t="s">
        <v>123</v>
      </c>
      <c r="L7434">
        <v>71223</v>
      </c>
    </row>
    <row r="7435" spans="1:12" x14ac:dyDescent="0.25">
      <c r="A7435" t="s">
        <v>54</v>
      </c>
      <c r="B7435" t="s">
        <v>55</v>
      </c>
      <c r="C7435" t="s">
        <v>21</v>
      </c>
      <c r="D7435" t="s">
        <v>15</v>
      </c>
      <c r="E7435" t="b">
        <v>1</v>
      </c>
      <c r="F7435" s="1">
        <v>45544.562685185178</v>
      </c>
      <c r="G7435" t="b">
        <v>1</v>
      </c>
      <c r="H7435" t="b">
        <v>1</v>
      </c>
      <c r="I7435" t="s">
        <v>30</v>
      </c>
      <c r="J7435" t="s">
        <v>34</v>
      </c>
      <c r="K7435" t="s">
        <v>56</v>
      </c>
      <c r="L7435">
        <v>119615</v>
      </c>
    </row>
    <row r="7436" spans="1:12" x14ac:dyDescent="0.25">
      <c r="A7436" t="s">
        <v>49</v>
      </c>
      <c r="B7436" t="s">
        <v>50</v>
      </c>
      <c r="C7436" t="s">
        <v>28</v>
      </c>
      <c r="D7436" t="s">
        <v>15</v>
      </c>
      <c r="E7436" t="b">
        <v>1</v>
      </c>
      <c r="F7436" s="1">
        <v>45339.472233796303</v>
      </c>
      <c r="G7436" t="b">
        <v>1</v>
      </c>
      <c r="H7436" t="b">
        <v>1</v>
      </c>
      <c r="I7436" t="s">
        <v>51</v>
      </c>
      <c r="J7436" t="s">
        <v>17</v>
      </c>
      <c r="K7436" t="s">
        <v>42</v>
      </c>
      <c r="L7436">
        <v>89203</v>
      </c>
    </row>
    <row r="7437" spans="1:12" x14ac:dyDescent="0.25">
      <c r="A7437" t="s">
        <v>49</v>
      </c>
      <c r="B7437" t="s">
        <v>108</v>
      </c>
      <c r="C7437" t="s">
        <v>43</v>
      </c>
      <c r="D7437" t="s">
        <v>22</v>
      </c>
      <c r="E7437" t="b">
        <v>1</v>
      </c>
      <c r="F7437" s="1">
        <v>45408.625787037039</v>
      </c>
      <c r="G7437" t="b">
        <v>1</v>
      </c>
      <c r="H7437" t="b">
        <v>1</v>
      </c>
      <c r="I7437" t="s">
        <v>51</v>
      </c>
      <c r="J7437" t="s">
        <v>44</v>
      </c>
      <c r="K7437" t="s">
        <v>105</v>
      </c>
      <c r="L7437">
        <v>89838</v>
      </c>
    </row>
    <row r="7438" spans="1:12" x14ac:dyDescent="0.25">
      <c r="A7438" t="s">
        <v>12</v>
      </c>
      <c r="B7438" t="s">
        <v>75</v>
      </c>
      <c r="C7438" t="s">
        <v>28</v>
      </c>
      <c r="D7438" t="s">
        <v>15</v>
      </c>
      <c r="E7438" t="b">
        <v>1</v>
      </c>
      <c r="F7438" s="1">
        <v>45647.168449074074</v>
      </c>
      <c r="G7438" t="b">
        <v>1</v>
      </c>
      <c r="H7438" t="b">
        <v>1</v>
      </c>
      <c r="I7438" t="s">
        <v>16</v>
      </c>
      <c r="J7438" t="s">
        <v>47</v>
      </c>
      <c r="K7438" t="s">
        <v>117</v>
      </c>
      <c r="L7438">
        <v>130507</v>
      </c>
    </row>
    <row r="7439" spans="1:12" x14ac:dyDescent="0.25">
      <c r="A7439" t="s">
        <v>19</v>
      </c>
      <c r="B7439" t="s">
        <v>36</v>
      </c>
      <c r="C7439" t="s">
        <v>68</v>
      </c>
      <c r="D7439" t="s">
        <v>22</v>
      </c>
      <c r="E7439" t="b">
        <v>1</v>
      </c>
      <c r="F7439" s="1">
        <v>45393.575254629628</v>
      </c>
      <c r="G7439" t="b">
        <v>1</v>
      </c>
      <c r="H7439" t="b">
        <v>1</v>
      </c>
      <c r="I7439" t="s">
        <v>23</v>
      </c>
      <c r="J7439" t="s">
        <v>44</v>
      </c>
      <c r="K7439" t="s">
        <v>96</v>
      </c>
      <c r="L7439">
        <v>67106</v>
      </c>
    </row>
    <row r="7440" spans="1:12" x14ac:dyDescent="0.25">
      <c r="A7440" t="s">
        <v>54</v>
      </c>
      <c r="B7440" t="s">
        <v>55</v>
      </c>
      <c r="C7440" t="s">
        <v>28</v>
      </c>
      <c r="D7440" t="s">
        <v>22</v>
      </c>
      <c r="E7440" t="b">
        <v>0</v>
      </c>
      <c r="F7440" s="1">
        <v>45418.114976851852</v>
      </c>
      <c r="G7440" t="b">
        <v>1</v>
      </c>
      <c r="H7440" t="b">
        <v>0</v>
      </c>
      <c r="I7440" t="s">
        <v>30</v>
      </c>
      <c r="J7440" t="s">
        <v>66</v>
      </c>
      <c r="K7440" t="s">
        <v>42</v>
      </c>
      <c r="L7440">
        <v>120851</v>
      </c>
    </row>
    <row r="7441" spans="1:12" x14ac:dyDescent="0.25">
      <c r="A7441" t="s">
        <v>12</v>
      </c>
      <c r="B7441" t="s">
        <v>13</v>
      </c>
      <c r="C7441" t="s">
        <v>14</v>
      </c>
      <c r="D7441" t="s">
        <v>15</v>
      </c>
      <c r="E7441" t="b">
        <v>1</v>
      </c>
      <c r="F7441" s="1">
        <v>45481.012418981481</v>
      </c>
      <c r="G7441" t="b">
        <v>0</v>
      </c>
      <c r="H7441" t="b">
        <v>1</v>
      </c>
      <c r="I7441" t="s">
        <v>16</v>
      </c>
      <c r="J7441" t="s">
        <v>44</v>
      </c>
      <c r="K7441" t="s">
        <v>126</v>
      </c>
      <c r="L7441">
        <v>121864</v>
      </c>
    </row>
    <row r="7442" spans="1:12" x14ac:dyDescent="0.25">
      <c r="A7442" t="s">
        <v>26</v>
      </c>
      <c r="B7442" t="s">
        <v>33</v>
      </c>
      <c r="C7442" t="s">
        <v>40</v>
      </c>
      <c r="D7442" t="s">
        <v>29</v>
      </c>
      <c r="E7442" t="b">
        <v>1</v>
      </c>
      <c r="F7442" s="1">
        <v>45391.086087962962</v>
      </c>
      <c r="G7442" t="b">
        <v>1</v>
      </c>
      <c r="H7442" t="b">
        <v>0</v>
      </c>
      <c r="I7442" t="s">
        <v>30</v>
      </c>
      <c r="J7442" t="s">
        <v>44</v>
      </c>
      <c r="K7442" t="s">
        <v>37</v>
      </c>
      <c r="L7442">
        <v>116490</v>
      </c>
    </row>
    <row r="7443" spans="1:12" x14ac:dyDescent="0.25">
      <c r="A7443" t="s">
        <v>26</v>
      </c>
      <c r="B7443" t="s">
        <v>27</v>
      </c>
      <c r="C7443" t="s">
        <v>40</v>
      </c>
      <c r="D7443" t="s">
        <v>22</v>
      </c>
      <c r="E7443" t="b">
        <v>1</v>
      </c>
      <c r="F7443" s="1">
        <v>45342.125335648147</v>
      </c>
      <c r="G7443" t="b">
        <v>0</v>
      </c>
      <c r="H7443" t="b">
        <v>1</v>
      </c>
      <c r="I7443" t="s">
        <v>30</v>
      </c>
      <c r="J7443" t="s">
        <v>80</v>
      </c>
      <c r="K7443" t="s">
        <v>98</v>
      </c>
      <c r="L7443">
        <v>109414</v>
      </c>
    </row>
    <row r="7444" spans="1:12" x14ac:dyDescent="0.25">
      <c r="A7444" t="s">
        <v>82</v>
      </c>
      <c r="B7444" t="s">
        <v>91</v>
      </c>
      <c r="C7444" t="s">
        <v>28</v>
      </c>
      <c r="D7444" t="s">
        <v>22</v>
      </c>
      <c r="E7444" t="b">
        <v>0</v>
      </c>
      <c r="F7444" s="1">
        <v>45388.506747685176</v>
      </c>
      <c r="G7444" t="b">
        <v>0</v>
      </c>
      <c r="H7444" t="b">
        <v>1</v>
      </c>
      <c r="I7444" t="s">
        <v>84</v>
      </c>
      <c r="J7444" t="s">
        <v>47</v>
      </c>
      <c r="K7444" t="s">
        <v>35</v>
      </c>
      <c r="L7444">
        <v>128000</v>
      </c>
    </row>
    <row r="7445" spans="1:12" x14ac:dyDescent="0.25">
      <c r="A7445" t="s">
        <v>45</v>
      </c>
      <c r="B7445" t="s">
        <v>46</v>
      </c>
      <c r="C7445" t="s">
        <v>68</v>
      </c>
      <c r="D7445" t="s">
        <v>15</v>
      </c>
      <c r="E7445" t="b">
        <v>0</v>
      </c>
      <c r="F7445" s="1">
        <v>45489.566782407397</v>
      </c>
      <c r="G7445" t="b">
        <v>0</v>
      </c>
      <c r="H7445" t="b">
        <v>0</v>
      </c>
      <c r="I7445" t="s">
        <v>16</v>
      </c>
      <c r="J7445" t="s">
        <v>80</v>
      </c>
      <c r="K7445" t="s">
        <v>99</v>
      </c>
      <c r="L7445">
        <v>108636</v>
      </c>
    </row>
    <row r="7446" spans="1:12" x14ac:dyDescent="0.25">
      <c r="A7446" t="s">
        <v>26</v>
      </c>
      <c r="B7446" t="s">
        <v>27</v>
      </c>
      <c r="C7446" t="s">
        <v>43</v>
      </c>
      <c r="D7446" t="s">
        <v>15</v>
      </c>
      <c r="E7446" t="b">
        <v>0</v>
      </c>
      <c r="F7446" s="1">
        <v>45546.763009259259</v>
      </c>
      <c r="G7446" t="b">
        <v>1</v>
      </c>
      <c r="H7446" t="b">
        <v>1</v>
      </c>
      <c r="I7446" t="s">
        <v>30</v>
      </c>
      <c r="J7446" t="s">
        <v>31</v>
      </c>
      <c r="K7446" t="s">
        <v>92</v>
      </c>
      <c r="L7446">
        <v>113566</v>
      </c>
    </row>
    <row r="7447" spans="1:12" x14ac:dyDescent="0.25">
      <c r="A7447" t="s">
        <v>54</v>
      </c>
      <c r="B7447" t="s">
        <v>79</v>
      </c>
      <c r="C7447" t="s">
        <v>40</v>
      </c>
      <c r="D7447" t="s">
        <v>29</v>
      </c>
      <c r="E7447" t="b">
        <v>0</v>
      </c>
      <c r="F7447" s="1">
        <v>45473.426006944443</v>
      </c>
      <c r="G7447" t="b">
        <v>1</v>
      </c>
      <c r="H7447" t="b">
        <v>0</v>
      </c>
      <c r="I7447" t="s">
        <v>30</v>
      </c>
      <c r="J7447" t="s">
        <v>70</v>
      </c>
      <c r="K7447" t="s">
        <v>123</v>
      </c>
      <c r="L7447">
        <v>152692</v>
      </c>
    </row>
    <row r="7448" spans="1:12" x14ac:dyDescent="0.25">
      <c r="A7448" t="s">
        <v>49</v>
      </c>
      <c r="B7448" t="s">
        <v>108</v>
      </c>
      <c r="C7448" t="s">
        <v>14</v>
      </c>
      <c r="D7448" t="s">
        <v>22</v>
      </c>
      <c r="E7448" t="b">
        <v>1</v>
      </c>
      <c r="F7448" s="1">
        <v>45548.501770833333</v>
      </c>
      <c r="G7448" t="b">
        <v>1</v>
      </c>
      <c r="H7448" t="b">
        <v>1</v>
      </c>
      <c r="I7448" t="s">
        <v>51</v>
      </c>
      <c r="J7448" t="s">
        <v>66</v>
      </c>
      <c r="K7448" t="s">
        <v>18</v>
      </c>
      <c r="L7448">
        <v>98894</v>
      </c>
    </row>
    <row r="7449" spans="1:12" x14ac:dyDescent="0.25">
      <c r="A7449" t="s">
        <v>19</v>
      </c>
      <c r="B7449" t="s">
        <v>36</v>
      </c>
      <c r="C7449" t="s">
        <v>43</v>
      </c>
      <c r="D7449" t="s">
        <v>29</v>
      </c>
      <c r="E7449" t="b">
        <v>0</v>
      </c>
      <c r="F7449" s="1">
        <v>45444.20275462963</v>
      </c>
      <c r="G7449" t="b">
        <v>0</v>
      </c>
      <c r="H7449" t="b">
        <v>1</v>
      </c>
      <c r="I7449" t="s">
        <v>23</v>
      </c>
      <c r="J7449" t="s">
        <v>34</v>
      </c>
      <c r="K7449" t="s">
        <v>111</v>
      </c>
      <c r="L7449">
        <v>80601</v>
      </c>
    </row>
    <row r="7450" spans="1:12" x14ac:dyDescent="0.25">
      <c r="A7450" t="s">
        <v>19</v>
      </c>
      <c r="B7450" t="s">
        <v>36</v>
      </c>
      <c r="C7450" t="s">
        <v>40</v>
      </c>
      <c r="D7450" t="s">
        <v>22</v>
      </c>
      <c r="E7450" t="b">
        <v>1</v>
      </c>
      <c r="F7450" s="1">
        <v>45499.904895833337</v>
      </c>
      <c r="G7450" t="b">
        <v>0</v>
      </c>
      <c r="H7450" t="b">
        <v>1</v>
      </c>
      <c r="I7450" t="s">
        <v>23</v>
      </c>
      <c r="J7450" t="s">
        <v>70</v>
      </c>
      <c r="K7450" t="s">
        <v>56</v>
      </c>
      <c r="L7450">
        <v>73695</v>
      </c>
    </row>
    <row r="7451" spans="1:12" x14ac:dyDescent="0.25">
      <c r="A7451" t="s">
        <v>38</v>
      </c>
      <c r="B7451" t="s">
        <v>39</v>
      </c>
      <c r="C7451" t="s">
        <v>21</v>
      </c>
      <c r="D7451" t="s">
        <v>29</v>
      </c>
      <c r="E7451" t="b">
        <v>1</v>
      </c>
      <c r="F7451" s="1">
        <v>45568.515092592592</v>
      </c>
      <c r="G7451" t="b">
        <v>1</v>
      </c>
      <c r="H7451" t="b">
        <v>0</v>
      </c>
      <c r="I7451" t="s">
        <v>41</v>
      </c>
      <c r="J7451" t="s">
        <v>72</v>
      </c>
      <c r="K7451" t="s">
        <v>101</v>
      </c>
      <c r="L7451">
        <v>82668</v>
      </c>
    </row>
    <row r="7452" spans="1:12" x14ac:dyDescent="0.25">
      <c r="A7452" t="s">
        <v>26</v>
      </c>
      <c r="B7452" t="s">
        <v>33</v>
      </c>
      <c r="C7452" t="s">
        <v>68</v>
      </c>
      <c r="D7452" t="s">
        <v>15</v>
      </c>
      <c r="E7452" t="b">
        <v>1</v>
      </c>
      <c r="F7452" s="1">
        <v>45344.373449074083</v>
      </c>
      <c r="G7452" t="b">
        <v>1</v>
      </c>
      <c r="H7452" t="b">
        <v>0</v>
      </c>
      <c r="I7452" t="s">
        <v>30</v>
      </c>
      <c r="J7452" t="s">
        <v>44</v>
      </c>
      <c r="K7452" t="s">
        <v>81</v>
      </c>
      <c r="L7452">
        <v>120798</v>
      </c>
    </row>
    <row r="7453" spans="1:12" x14ac:dyDescent="0.25">
      <c r="A7453" t="s">
        <v>19</v>
      </c>
      <c r="B7453" t="s">
        <v>36</v>
      </c>
      <c r="C7453" t="s">
        <v>14</v>
      </c>
      <c r="D7453" t="s">
        <v>22</v>
      </c>
      <c r="E7453" t="b">
        <v>0</v>
      </c>
      <c r="F7453" s="1">
        <v>45453.962604166663</v>
      </c>
      <c r="G7453" t="b">
        <v>1</v>
      </c>
      <c r="H7453" t="b">
        <v>1</v>
      </c>
      <c r="I7453" t="s">
        <v>23</v>
      </c>
      <c r="J7453" t="s">
        <v>57</v>
      </c>
      <c r="K7453" t="s">
        <v>60</v>
      </c>
      <c r="L7453">
        <v>80065</v>
      </c>
    </row>
    <row r="7454" spans="1:12" x14ac:dyDescent="0.25">
      <c r="A7454" t="s">
        <v>26</v>
      </c>
      <c r="B7454" t="s">
        <v>27</v>
      </c>
      <c r="C7454" t="s">
        <v>40</v>
      </c>
      <c r="D7454" t="s">
        <v>29</v>
      </c>
      <c r="E7454" t="b">
        <v>0</v>
      </c>
      <c r="F7454" s="1">
        <v>45450.878877314812</v>
      </c>
      <c r="G7454" t="b">
        <v>0</v>
      </c>
      <c r="H7454" t="b">
        <v>0</v>
      </c>
      <c r="I7454" t="s">
        <v>30</v>
      </c>
      <c r="J7454" t="s">
        <v>70</v>
      </c>
      <c r="K7454" t="s">
        <v>92</v>
      </c>
      <c r="L7454">
        <v>104466</v>
      </c>
    </row>
    <row r="7455" spans="1:12" x14ac:dyDescent="0.25">
      <c r="A7455" t="s">
        <v>12</v>
      </c>
      <c r="B7455" t="s">
        <v>13</v>
      </c>
      <c r="C7455" t="s">
        <v>43</v>
      </c>
      <c r="D7455" t="s">
        <v>29</v>
      </c>
      <c r="E7455" t="b">
        <v>0</v>
      </c>
      <c r="F7455" s="1">
        <v>45624.800347222219</v>
      </c>
      <c r="G7455" t="b">
        <v>1</v>
      </c>
      <c r="H7455" t="b">
        <v>1</v>
      </c>
      <c r="I7455" t="s">
        <v>16</v>
      </c>
      <c r="J7455" t="s">
        <v>57</v>
      </c>
      <c r="K7455" t="s">
        <v>126</v>
      </c>
      <c r="L7455">
        <v>134820</v>
      </c>
    </row>
    <row r="7456" spans="1:12" x14ac:dyDescent="0.25">
      <c r="A7456" t="s">
        <v>45</v>
      </c>
      <c r="B7456" t="s">
        <v>76</v>
      </c>
      <c r="C7456" t="s">
        <v>43</v>
      </c>
      <c r="D7456" t="s">
        <v>29</v>
      </c>
      <c r="E7456" t="b">
        <v>1</v>
      </c>
      <c r="F7456" s="1">
        <v>45584.90215277778</v>
      </c>
      <c r="G7456" t="b">
        <v>1</v>
      </c>
      <c r="H7456" t="b">
        <v>0</v>
      </c>
      <c r="I7456" t="s">
        <v>16</v>
      </c>
      <c r="J7456" t="s">
        <v>66</v>
      </c>
      <c r="K7456" t="s">
        <v>90</v>
      </c>
      <c r="L7456">
        <v>95708</v>
      </c>
    </row>
    <row r="7457" spans="1:12" x14ac:dyDescent="0.25">
      <c r="A7457" t="s">
        <v>49</v>
      </c>
      <c r="B7457" t="s">
        <v>61</v>
      </c>
      <c r="C7457" t="s">
        <v>28</v>
      </c>
      <c r="D7457" t="s">
        <v>15</v>
      </c>
      <c r="E7457" t="b">
        <v>1</v>
      </c>
      <c r="F7457" s="1">
        <v>45545.940983796303</v>
      </c>
      <c r="G7457" t="b">
        <v>0</v>
      </c>
      <c r="H7457" t="b">
        <v>1</v>
      </c>
      <c r="I7457" t="s">
        <v>51</v>
      </c>
      <c r="J7457" t="s">
        <v>70</v>
      </c>
      <c r="K7457" t="s">
        <v>77</v>
      </c>
      <c r="L7457">
        <v>98441</v>
      </c>
    </row>
    <row r="7458" spans="1:12" x14ac:dyDescent="0.25">
      <c r="A7458" t="s">
        <v>49</v>
      </c>
      <c r="B7458" t="s">
        <v>50</v>
      </c>
      <c r="C7458" t="s">
        <v>21</v>
      </c>
      <c r="D7458" t="s">
        <v>15</v>
      </c>
      <c r="E7458" t="b">
        <v>0</v>
      </c>
      <c r="F7458" s="1">
        <v>45486.329409722217</v>
      </c>
      <c r="G7458" t="b">
        <v>1</v>
      </c>
      <c r="H7458" t="b">
        <v>1</v>
      </c>
      <c r="I7458" t="s">
        <v>51</v>
      </c>
      <c r="J7458" t="s">
        <v>31</v>
      </c>
      <c r="K7458" t="s">
        <v>18</v>
      </c>
      <c r="L7458">
        <v>85103</v>
      </c>
    </row>
    <row r="7459" spans="1:12" x14ac:dyDescent="0.25">
      <c r="A7459" t="s">
        <v>12</v>
      </c>
      <c r="B7459" t="s">
        <v>13</v>
      </c>
      <c r="C7459" t="s">
        <v>43</v>
      </c>
      <c r="D7459" t="s">
        <v>22</v>
      </c>
      <c r="E7459" t="b">
        <v>0</v>
      </c>
      <c r="F7459" s="1">
        <v>45453.809467592589</v>
      </c>
      <c r="G7459" t="b">
        <v>1</v>
      </c>
      <c r="H7459" t="b">
        <v>0</v>
      </c>
      <c r="I7459" t="s">
        <v>16</v>
      </c>
      <c r="J7459" t="s">
        <v>52</v>
      </c>
      <c r="K7459" t="s">
        <v>123</v>
      </c>
      <c r="L7459">
        <v>131126</v>
      </c>
    </row>
    <row r="7460" spans="1:12" x14ac:dyDescent="0.25">
      <c r="A7460" t="s">
        <v>26</v>
      </c>
      <c r="B7460" t="s">
        <v>71</v>
      </c>
      <c r="C7460" t="s">
        <v>68</v>
      </c>
      <c r="D7460" t="s">
        <v>29</v>
      </c>
      <c r="E7460" t="b">
        <v>0</v>
      </c>
      <c r="F7460" s="1">
        <v>45582.085393518522</v>
      </c>
      <c r="G7460" t="b">
        <v>0</v>
      </c>
      <c r="H7460" t="b">
        <v>1</v>
      </c>
      <c r="I7460" t="s">
        <v>30</v>
      </c>
      <c r="J7460" t="s">
        <v>17</v>
      </c>
      <c r="K7460" t="s">
        <v>101</v>
      </c>
      <c r="L7460">
        <v>122781</v>
      </c>
    </row>
    <row r="7461" spans="1:12" x14ac:dyDescent="0.25">
      <c r="A7461" t="s">
        <v>49</v>
      </c>
      <c r="B7461" t="s">
        <v>50</v>
      </c>
      <c r="C7461" t="s">
        <v>68</v>
      </c>
      <c r="D7461" t="s">
        <v>22</v>
      </c>
      <c r="E7461" t="b">
        <v>0</v>
      </c>
      <c r="F7461" s="1">
        <v>45385.969722222217</v>
      </c>
      <c r="G7461" t="b">
        <v>0</v>
      </c>
      <c r="H7461" t="b">
        <v>1</v>
      </c>
      <c r="I7461" t="s">
        <v>51</v>
      </c>
      <c r="J7461" t="s">
        <v>80</v>
      </c>
      <c r="K7461" t="s">
        <v>125</v>
      </c>
      <c r="L7461">
        <v>70931</v>
      </c>
    </row>
    <row r="7462" spans="1:12" x14ac:dyDescent="0.25">
      <c r="A7462" t="s">
        <v>54</v>
      </c>
      <c r="B7462" t="s">
        <v>79</v>
      </c>
      <c r="C7462" t="s">
        <v>21</v>
      </c>
      <c r="D7462" t="s">
        <v>22</v>
      </c>
      <c r="E7462" t="b">
        <v>0</v>
      </c>
      <c r="F7462" s="1">
        <v>45520.130127314813</v>
      </c>
      <c r="G7462" t="b">
        <v>0</v>
      </c>
      <c r="H7462" t="b">
        <v>0</v>
      </c>
      <c r="I7462" t="s">
        <v>30</v>
      </c>
      <c r="J7462" t="s">
        <v>44</v>
      </c>
      <c r="K7462" t="s">
        <v>77</v>
      </c>
      <c r="L7462">
        <v>138439</v>
      </c>
    </row>
    <row r="7463" spans="1:12" x14ac:dyDescent="0.25">
      <c r="A7463" t="s">
        <v>49</v>
      </c>
      <c r="B7463" t="s">
        <v>50</v>
      </c>
      <c r="C7463" t="s">
        <v>43</v>
      </c>
      <c r="D7463" t="s">
        <v>22</v>
      </c>
      <c r="E7463" t="b">
        <v>0</v>
      </c>
      <c r="F7463" s="1">
        <v>45592.546435185177</v>
      </c>
      <c r="G7463" t="b">
        <v>0</v>
      </c>
      <c r="H7463" t="b">
        <v>0</v>
      </c>
      <c r="I7463" t="s">
        <v>51</v>
      </c>
      <c r="J7463" t="s">
        <v>72</v>
      </c>
      <c r="K7463" t="s">
        <v>128</v>
      </c>
      <c r="L7463">
        <v>90574</v>
      </c>
    </row>
    <row r="7464" spans="1:12" x14ac:dyDescent="0.25">
      <c r="A7464" t="s">
        <v>26</v>
      </c>
      <c r="B7464" t="s">
        <v>71</v>
      </c>
      <c r="C7464" t="s">
        <v>68</v>
      </c>
      <c r="D7464" t="s">
        <v>22</v>
      </c>
      <c r="E7464" t="b">
        <v>0</v>
      </c>
      <c r="F7464" s="1">
        <v>45399.367800925917</v>
      </c>
      <c r="G7464" t="b">
        <v>1</v>
      </c>
      <c r="H7464" t="b">
        <v>0</v>
      </c>
      <c r="I7464" t="s">
        <v>30</v>
      </c>
      <c r="J7464" t="s">
        <v>31</v>
      </c>
      <c r="K7464" t="s">
        <v>129</v>
      </c>
      <c r="L7464">
        <v>94556</v>
      </c>
    </row>
    <row r="7465" spans="1:12" x14ac:dyDescent="0.25">
      <c r="A7465" t="s">
        <v>26</v>
      </c>
      <c r="B7465" t="s">
        <v>27</v>
      </c>
      <c r="C7465" t="s">
        <v>68</v>
      </c>
      <c r="D7465" t="s">
        <v>22</v>
      </c>
      <c r="E7465" t="b">
        <v>1</v>
      </c>
      <c r="F7465" s="1">
        <v>45481.834236111114</v>
      </c>
      <c r="G7465" t="b">
        <v>0</v>
      </c>
      <c r="H7465" t="b">
        <v>0</v>
      </c>
      <c r="I7465" t="s">
        <v>30</v>
      </c>
      <c r="J7465" t="s">
        <v>44</v>
      </c>
      <c r="K7465" t="s">
        <v>109</v>
      </c>
      <c r="L7465">
        <v>109195</v>
      </c>
    </row>
    <row r="7466" spans="1:12" x14ac:dyDescent="0.25">
      <c r="A7466" t="s">
        <v>19</v>
      </c>
      <c r="B7466" t="s">
        <v>36</v>
      </c>
      <c r="C7466" t="s">
        <v>43</v>
      </c>
      <c r="D7466" t="s">
        <v>15</v>
      </c>
      <c r="E7466" t="b">
        <v>0</v>
      </c>
      <c r="F7466" s="1">
        <v>45410.322465277779</v>
      </c>
      <c r="G7466" t="b">
        <v>1</v>
      </c>
      <c r="H7466" t="b">
        <v>1</v>
      </c>
      <c r="I7466" t="s">
        <v>23</v>
      </c>
      <c r="J7466" t="s">
        <v>72</v>
      </c>
      <c r="K7466" t="s">
        <v>18</v>
      </c>
      <c r="L7466">
        <v>82761</v>
      </c>
    </row>
    <row r="7467" spans="1:12" x14ac:dyDescent="0.25">
      <c r="A7467" t="s">
        <v>82</v>
      </c>
      <c r="B7467" t="s">
        <v>85</v>
      </c>
      <c r="C7467" t="s">
        <v>43</v>
      </c>
      <c r="D7467" t="s">
        <v>15</v>
      </c>
      <c r="E7467" t="b">
        <v>0</v>
      </c>
      <c r="F7467" s="1">
        <v>45328.009293981479</v>
      </c>
      <c r="G7467" t="b">
        <v>1</v>
      </c>
      <c r="H7467" t="b">
        <v>0</v>
      </c>
      <c r="I7467" t="s">
        <v>84</v>
      </c>
      <c r="J7467" t="s">
        <v>57</v>
      </c>
      <c r="K7467" t="s">
        <v>92</v>
      </c>
      <c r="L7467">
        <v>115560</v>
      </c>
    </row>
    <row r="7468" spans="1:12" x14ac:dyDescent="0.25">
      <c r="A7468" t="s">
        <v>49</v>
      </c>
      <c r="B7468" t="s">
        <v>50</v>
      </c>
      <c r="C7468" t="s">
        <v>68</v>
      </c>
      <c r="D7468" t="s">
        <v>29</v>
      </c>
      <c r="E7468" t="b">
        <v>0</v>
      </c>
      <c r="F7468" s="1">
        <v>45583.241909722223</v>
      </c>
      <c r="G7468" t="b">
        <v>0</v>
      </c>
      <c r="H7468" t="b">
        <v>1</v>
      </c>
      <c r="I7468" t="s">
        <v>51</v>
      </c>
      <c r="J7468" t="s">
        <v>57</v>
      </c>
      <c r="K7468" t="s">
        <v>111</v>
      </c>
      <c r="L7468">
        <v>86077</v>
      </c>
    </row>
    <row r="7469" spans="1:12" x14ac:dyDescent="0.25">
      <c r="A7469" t="s">
        <v>26</v>
      </c>
      <c r="B7469" t="s">
        <v>71</v>
      </c>
      <c r="C7469" t="s">
        <v>68</v>
      </c>
      <c r="D7469" t="s">
        <v>15</v>
      </c>
      <c r="E7469" t="b">
        <v>0</v>
      </c>
      <c r="F7469" s="1">
        <v>45544.503993055558</v>
      </c>
      <c r="G7469" t="b">
        <v>1</v>
      </c>
      <c r="H7469" t="b">
        <v>0</v>
      </c>
      <c r="I7469" t="s">
        <v>30</v>
      </c>
      <c r="J7469" t="s">
        <v>47</v>
      </c>
      <c r="K7469" t="s">
        <v>124</v>
      </c>
      <c r="L7469">
        <v>89715</v>
      </c>
    </row>
    <row r="7470" spans="1:12" x14ac:dyDescent="0.25">
      <c r="A7470" t="s">
        <v>12</v>
      </c>
      <c r="B7470" t="s">
        <v>63</v>
      </c>
      <c r="C7470" t="s">
        <v>43</v>
      </c>
      <c r="D7470" t="s">
        <v>29</v>
      </c>
      <c r="E7470" t="b">
        <v>1</v>
      </c>
      <c r="F7470" s="1">
        <v>45292.320023148153</v>
      </c>
      <c r="G7470" t="b">
        <v>1</v>
      </c>
      <c r="H7470" t="b">
        <v>0</v>
      </c>
      <c r="I7470" t="s">
        <v>16</v>
      </c>
      <c r="J7470" t="s">
        <v>47</v>
      </c>
      <c r="K7470" t="s">
        <v>126</v>
      </c>
      <c r="L7470">
        <v>129800</v>
      </c>
    </row>
    <row r="7471" spans="1:12" x14ac:dyDescent="0.25">
      <c r="A7471" t="s">
        <v>82</v>
      </c>
      <c r="B7471" t="s">
        <v>91</v>
      </c>
      <c r="C7471" t="s">
        <v>14</v>
      </c>
      <c r="D7471" t="s">
        <v>15</v>
      </c>
      <c r="E7471" t="b">
        <v>1</v>
      </c>
      <c r="F7471" s="1">
        <v>45349.360150462962</v>
      </c>
      <c r="G7471" t="b">
        <v>1</v>
      </c>
      <c r="H7471" t="b">
        <v>0</v>
      </c>
      <c r="I7471" t="s">
        <v>84</v>
      </c>
      <c r="J7471" t="s">
        <v>47</v>
      </c>
      <c r="K7471" t="s">
        <v>96</v>
      </c>
      <c r="L7471">
        <v>129867</v>
      </c>
    </row>
    <row r="7472" spans="1:12" x14ac:dyDescent="0.25">
      <c r="A7472" t="s">
        <v>49</v>
      </c>
      <c r="B7472" t="s">
        <v>108</v>
      </c>
      <c r="C7472" t="s">
        <v>14</v>
      </c>
      <c r="D7472" t="s">
        <v>15</v>
      </c>
      <c r="E7472" t="b">
        <v>0</v>
      </c>
      <c r="F7472" s="1">
        <v>45464.550138888888</v>
      </c>
      <c r="G7472" t="b">
        <v>1</v>
      </c>
      <c r="H7472" t="b">
        <v>1</v>
      </c>
      <c r="I7472" t="s">
        <v>51</v>
      </c>
      <c r="J7472" t="s">
        <v>17</v>
      </c>
      <c r="K7472" t="s">
        <v>35</v>
      </c>
      <c r="L7472">
        <v>90417</v>
      </c>
    </row>
    <row r="7473" spans="1:12" x14ac:dyDescent="0.25">
      <c r="A7473" t="s">
        <v>26</v>
      </c>
      <c r="B7473" t="s">
        <v>33</v>
      </c>
      <c r="C7473" t="s">
        <v>28</v>
      </c>
      <c r="D7473" t="s">
        <v>22</v>
      </c>
      <c r="E7473" t="b">
        <v>0</v>
      </c>
      <c r="F7473" s="1">
        <v>45603.233541666668</v>
      </c>
      <c r="G7473" t="b">
        <v>0</v>
      </c>
      <c r="H7473" t="b">
        <v>0</v>
      </c>
      <c r="I7473" t="s">
        <v>30</v>
      </c>
      <c r="J7473" t="s">
        <v>70</v>
      </c>
      <c r="K7473" t="s">
        <v>110</v>
      </c>
      <c r="L7473">
        <v>97638</v>
      </c>
    </row>
    <row r="7474" spans="1:12" x14ac:dyDescent="0.25">
      <c r="A7474" t="s">
        <v>38</v>
      </c>
      <c r="B7474" t="s">
        <v>107</v>
      </c>
      <c r="C7474" t="s">
        <v>40</v>
      </c>
      <c r="D7474" t="s">
        <v>15</v>
      </c>
      <c r="E7474" t="b">
        <v>1</v>
      </c>
      <c r="F7474" s="1">
        <v>45580.66611111111</v>
      </c>
      <c r="G7474" t="b">
        <v>0</v>
      </c>
      <c r="H7474" t="b">
        <v>1</v>
      </c>
      <c r="I7474" t="s">
        <v>41</v>
      </c>
      <c r="J7474" t="s">
        <v>44</v>
      </c>
      <c r="K7474" t="s">
        <v>117</v>
      </c>
      <c r="L7474">
        <v>68697</v>
      </c>
    </row>
    <row r="7475" spans="1:12" x14ac:dyDescent="0.25">
      <c r="A7475" t="s">
        <v>38</v>
      </c>
      <c r="B7475" t="s">
        <v>39</v>
      </c>
      <c r="C7475" t="s">
        <v>14</v>
      </c>
      <c r="D7475" t="s">
        <v>15</v>
      </c>
      <c r="E7475" t="b">
        <v>0</v>
      </c>
      <c r="F7475" s="1">
        <v>45401.115381944437</v>
      </c>
      <c r="G7475" t="b">
        <v>0</v>
      </c>
      <c r="H7475" t="b">
        <v>1</v>
      </c>
      <c r="I7475" t="s">
        <v>41</v>
      </c>
      <c r="J7475" t="s">
        <v>64</v>
      </c>
      <c r="K7475" t="s">
        <v>65</v>
      </c>
      <c r="L7475">
        <v>87344</v>
      </c>
    </row>
    <row r="7476" spans="1:12" x14ac:dyDescent="0.25">
      <c r="A7476" t="s">
        <v>26</v>
      </c>
      <c r="B7476" t="s">
        <v>33</v>
      </c>
      <c r="C7476" t="s">
        <v>40</v>
      </c>
      <c r="D7476" t="s">
        <v>15</v>
      </c>
      <c r="E7476" t="b">
        <v>1</v>
      </c>
      <c r="F7476" s="1">
        <v>45649.582546296297</v>
      </c>
      <c r="G7476" t="b">
        <v>0</v>
      </c>
      <c r="H7476" t="b">
        <v>1</v>
      </c>
      <c r="I7476" t="s">
        <v>30</v>
      </c>
      <c r="J7476" t="s">
        <v>31</v>
      </c>
      <c r="K7476" t="s">
        <v>125</v>
      </c>
      <c r="L7476">
        <v>99197</v>
      </c>
    </row>
    <row r="7477" spans="1:12" x14ac:dyDescent="0.25">
      <c r="A7477" t="s">
        <v>54</v>
      </c>
      <c r="B7477" t="s">
        <v>79</v>
      </c>
      <c r="C7477" t="s">
        <v>21</v>
      </c>
      <c r="D7477" t="s">
        <v>29</v>
      </c>
      <c r="E7477" t="b">
        <v>1</v>
      </c>
      <c r="F7477" s="1">
        <v>45534.821805555563</v>
      </c>
      <c r="G7477" t="b">
        <v>0</v>
      </c>
      <c r="H7477" t="b">
        <v>0</v>
      </c>
      <c r="I7477" t="s">
        <v>30</v>
      </c>
      <c r="J7477" t="s">
        <v>17</v>
      </c>
      <c r="K7477" t="s">
        <v>110</v>
      </c>
      <c r="L7477">
        <v>137112</v>
      </c>
    </row>
    <row r="7478" spans="1:12" x14ac:dyDescent="0.25">
      <c r="A7478" t="s">
        <v>54</v>
      </c>
      <c r="B7478" t="s">
        <v>79</v>
      </c>
      <c r="C7478" t="s">
        <v>21</v>
      </c>
      <c r="D7478" t="s">
        <v>22</v>
      </c>
      <c r="E7478" t="b">
        <v>0</v>
      </c>
      <c r="F7478" s="1">
        <v>45502.752430555563</v>
      </c>
      <c r="G7478" t="b">
        <v>0</v>
      </c>
      <c r="H7478" t="b">
        <v>1</v>
      </c>
      <c r="I7478" t="s">
        <v>30</v>
      </c>
      <c r="J7478" t="s">
        <v>57</v>
      </c>
      <c r="K7478" t="s">
        <v>110</v>
      </c>
      <c r="L7478">
        <v>153855</v>
      </c>
    </row>
    <row r="7479" spans="1:12" x14ac:dyDescent="0.25">
      <c r="A7479" t="s">
        <v>82</v>
      </c>
      <c r="B7479" t="s">
        <v>85</v>
      </c>
      <c r="C7479" t="s">
        <v>21</v>
      </c>
      <c r="D7479" t="s">
        <v>29</v>
      </c>
      <c r="E7479" t="b">
        <v>1</v>
      </c>
      <c r="F7479" s="1">
        <v>45485.346944444442</v>
      </c>
      <c r="G7479" t="b">
        <v>0</v>
      </c>
      <c r="H7479" t="b">
        <v>0</v>
      </c>
      <c r="I7479" t="s">
        <v>84</v>
      </c>
      <c r="J7479" t="s">
        <v>66</v>
      </c>
      <c r="K7479" t="s">
        <v>89</v>
      </c>
      <c r="L7479">
        <v>120779</v>
      </c>
    </row>
    <row r="7480" spans="1:12" x14ac:dyDescent="0.25">
      <c r="A7480" t="s">
        <v>38</v>
      </c>
      <c r="B7480" t="s">
        <v>107</v>
      </c>
      <c r="C7480" t="s">
        <v>21</v>
      </c>
      <c r="D7480" t="s">
        <v>15</v>
      </c>
      <c r="E7480" t="b">
        <v>0</v>
      </c>
      <c r="F7480" s="1">
        <v>45526.478703703702</v>
      </c>
      <c r="G7480" t="b">
        <v>1</v>
      </c>
      <c r="H7480" t="b">
        <v>0</v>
      </c>
      <c r="I7480" t="s">
        <v>41</v>
      </c>
      <c r="J7480" t="s">
        <v>47</v>
      </c>
      <c r="K7480" t="s">
        <v>106</v>
      </c>
      <c r="L7480">
        <v>77355</v>
      </c>
    </row>
    <row r="7481" spans="1:12" x14ac:dyDescent="0.25">
      <c r="A7481" t="s">
        <v>38</v>
      </c>
      <c r="B7481" t="s">
        <v>39</v>
      </c>
      <c r="C7481" t="s">
        <v>40</v>
      </c>
      <c r="D7481" t="s">
        <v>29</v>
      </c>
      <c r="E7481" t="b">
        <v>0</v>
      </c>
      <c r="F7481" s="1">
        <v>45586.764224537037</v>
      </c>
      <c r="G7481" t="b">
        <v>1</v>
      </c>
      <c r="H7481" t="b">
        <v>0</v>
      </c>
      <c r="I7481" t="s">
        <v>41</v>
      </c>
      <c r="J7481" t="s">
        <v>72</v>
      </c>
      <c r="K7481" t="s">
        <v>124</v>
      </c>
      <c r="L7481">
        <v>75222</v>
      </c>
    </row>
    <row r="7482" spans="1:12" x14ac:dyDescent="0.25">
      <c r="A7482" t="s">
        <v>19</v>
      </c>
      <c r="B7482" t="s">
        <v>36</v>
      </c>
      <c r="C7482" t="s">
        <v>68</v>
      </c>
      <c r="D7482" t="s">
        <v>15</v>
      </c>
      <c r="E7482" t="b">
        <v>1</v>
      </c>
      <c r="F7482" s="1">
        <v>45641.751018518517</v>
      </c>
      <c r="G7482" t="b">
        <v>1</v>
      </c>
      <c r="H7482" t="b">
        <v>1</v>
      </c>
      <c r="I7482" t="s">
        <v>23</v>
      </c>
      <c r="J7482" t="s">
        <v>17</v>
      </c>
      <c r="K7482" t="s">
        <v>102</v>
      </c>
      <c r="L7482">
        <v>83072</v>
      </c>
    </row>
    <row r="7483" spans="1:12" x14ac:dyDescent="0.25">
      <c r="A7483" t="s">
        <v>12</v>
      </c>
      <c r="B7483" t="s">
        <v>13</v>
      </c>
      <c r="C7483" t="s">
        <v>14</v>
      </c>
      <c r="D7483" t="s">
        <v>29</v>
      </c>
      <c r="E7483" t="b">
        <v>1</v>
      </c>
      <c r="F7483" s="1">
        <v>45524.079606481479</v>
      </c>
      <c r="G7483" t="b">
        <v>1</v>
      </c>
      <c r="H7483" t="b">
        <v>1</v>
      </c>
      <c r="I7483" t="s">
        <v>16</v>
      </c>
      <c r="J7483" t="s">
        <v>52</v>
      </c>
      <c r="K7483" t="s">
        <v>104</v>
      </c>
      <c r="L7483">
        <v>119291</v>
      </c>
    </row>
    <row r="7484" spans="1:12" x14ac:dyDescent="0.25">
      <c r="A7484" t="s">
        <v>54</v>
      </c>
      <c r="B7484" t="s">
        <v>55</v>
      </c>
      <c r="C7484" t="s">
        <v>28</v>
      </c>
      <c r="D7484" t="s">
        <v>29</v>
      </c>
      <c r="E7484" t="b">
        <v>0</v>
      </c>
      <c r="F7484" s="1">
        <v>45543.746134259258</v>
      </c>
      <c r="G7484" t="b">
        <v>1</v>
      </c>
      <c r="H7484" t="b">
        <v>1</v>
      </c>
      <c r="I7484" t="s">
        <v>30</v>
      </c>
      <c r="J7484" t="s">
        <v>52</v>
      </c>
      <c r="K7484" t="s">
        <v>129</v>
      </c>
      <c r="L7484">
        <v>115677</v>
      </c>
    </row>
    <row r="7485" spans="1:12" x14ac:dyDescent="0.25">
      <c r="A7485" t="s">
        <v>12</v>
      </c>
      <c r="B7485" t="s">
        <v>63</v>
      </c>
      <c r="C7485" t="s">
        <v>14</v>
      </c>
      <c r="D7485" t="s">
        <v>15</v>
      </c>
      <c r="E7485" t="b">
        <v>1</v>
      </c>
      <c r="F7485" s="1">
        <v>45548.545393518521</v>
      </c>
      <c r="G7485" t="b">
        <v>0</v>
      </c>
      <c r="H7485" t="b">
        <v>1</v>
      </c>
      <c r="I7485" t="s">
        <v>16</v>
      </c>
      <c r="J7485" t="s">
        <v>57</v>
      </c>
      <c r="K7485" t="s">
        <v>109</v>
      </c>
      <c r="L7485">
        <v>144630</v>
      </c>
    </row>
    <row r="7486" spans="1:12" x14ac:dyDescent="0.25">
      <c r="A7486" t="s">
        <v>12</v>
      </c>
      <c r="B7486" t="s">
        <v>13</v>
      </c>
      <c r="C7486" t="s">
        <v>21</v>
      </c>
      <c r="D7486" t="s">
        <v>15</v>
      </c>
      <c r="E7486" t="b">
        <v>1</v>
      </c>
      <c r="F7486" s="1">
        <v>45554.786585648151</v>
      </c>
      <c r="G7486" t="b">
        <v>0</v>
      </c>
      <c r="H7486" t="b">
        <v>0</v>
      </c>
      <c r="I7486" t="s">
        <v>16</v>
      </c>
      <c r="J7486" t="s">
        <v>52</v>
      </c>
      <c r="K7486" t="s">
        <v>87</v>
      </c>
      <c r="L7486">
        <v>126125</v>
      </c>
    </row>
    <row r="7487" spans="1:12" x14ac:dyDescent="0.25">
      <c r="A7487" t="s">
        <v>45</v>
      </c>
      <c r="B7487" t="s">
        <v>76</v>
      </c>
      <c r="C7487" t="s">
        <v>21</v>
      </c>
      <c r="D7487" t="s">
        <v>15</v>
      </c>
      <c r="E7487" t="b">
        <v>1</v>
      </c>
      <c r="F7487" s="1">
        <v>45336.996377314812</v>
      </c>
      <c r="G7487" t="b">
        <v>0</v>
      </c>
      <c r="H7487" t="b">
        <v>0</v>
      </c>
      <c r="I7487" t="s">
        <v>16</v>
      </c>
      <c r="J7487" t="s">
        <v>34</v>
      </c>
      <c r="K7487" t="s">
        <v>115</v>
      </c>
      <c r="L7487">
        <v>103556</v>
      </c>
    </row>
    <row r="7488" spans="1:12" x14ac:dyDescent="0.25">
      <c r="A7488" t="s">
        <v>38</v>
      </c>
      <c r="B7488" t="s">
        <v>39</v>
      </c>
      <c r="C7488" t="s">
        <v>40</v>
      </c>
      <c r="D7488" t="s">
        <v>29</v>
      </c>
      <c r="E7488" t="b">
        <v>1</v>
      </c>
      <c r="F7488" s="1">
        <v>45300.885613425933</v>
      </c>
      <c r="G7488" t="b">
        <v>1</v>
      </c>
      <c r="H7488" t="b">
        <v>1</v>
      </c>
      <c r="I7488" t="s">
        <v>41</v>
      </c>
      <c r="J7488" t="s">
        <v>44</v>
      </c>
      <c r="K7488" t="s">
        <v>114</v>
      </c>
      <c r="L7488">
        <v>94206</v>
      </c>
    </row>
    <row r="7489" spans="1:12" x14ac:dyDescent="0.25">
      <c r="A7489" t="s">
        <v>38</v>
      </c>
      <c r="B7489" t="s">
        <v>95</v>
      </c>
      <c r="C7489" t="s">
        <v>21</v>
      </c>
      <c r="D7489" t="s">
        <v>15</v>
      </c>
      <c r="E7489" t="b">
        <v>1</v>
      </c>
      <c r="F7489" s="1">
        <v>45373.323391203703</v>
      </c>
      <c r="G7489" t="b">
        <v>1</v>
      </c>
      <c r="H7489" t="b">
        <v>0</v>
      </c>
      <c r="I7489" t="s">
        <v>41</v>
      </c>
      <c r="J7489" t="s">
        <v>64</v>
      </c>
      <c r="K7489" t="s">
        <v>109</v>
      </c>
      <c r="L7489">
        <v>67972</v>
      </c>
    </row>
    <row r="7490" spans="1:12" x14ac:dyDescent="0.25">
      <c r="A7490" t="s">
        <v>49</v>
      </c>
      <c r="B7490" t="s">
        <v>108</v>
      </c>
      <c r="C7490" t="s">
        <v>21</v>
      </c>
      <c r="D7490" t="s">
        <v>29</v>
      </c>
      <c r="E7490" t="b">
        <v>1</v>
      </c>
      <c r="F7490" s="1">
        <v>45338.38957175926</v>
      </c>
      <c r="G7490" t="b">
        <v>0</v>
      </c>
      <c r="H7490" t="b">
        <v>0</v>
      </c>
      <c r="I7490" t="s">
        <v>51</v>
      </c>
      <c r="J7490" t="s">
        <v>80</v>
      </c>
      <c r="K7490" t="s">
        <v>115</v>
      </c>
      <c r="L7490">
        <v>83968</v>
      </c>
    </row>
    <row r="7491" spans="1:12" x14ac:dyDescent="0.25">
      <c r="A7491" t="s">
        <v>54</v>
      </c>
      <c r="B7491" t="s">
        <v>55</v>
      </c>
      <c r="C7491" t="s">
        <v>21</v>
      </c>
      <c r="D7491" t="s">
        <v>29</v>
      </c>
      <c r="E7491" t="b">
        <v>1</v>
      </c>
      <c r="F7491" s="1">
        <v>45410.529918981483</v>
      </c>
      <c r="G7491" t="b">
        <v>1</v>
      </c>
      <c r="H7491" t="b">
        <v>0</v>
      </c>
      <c r="I7491" t="s">
        <v>30</v>
      </c>
      <c r="J7491" t="s">
        <v>70</v>
      </c>
      <c r="K7491" t="s">
        <v>69</v>
      </c>
      <c r="L7491">
        <v>131775</v>
      </c>
    </row>
    <row r="7492" spans="1:12" x14ac:dyDescent="0.25">
      <c r="A7492" t="s">
        <v>19</v>
      </c>
      <c r="B7492" t="s">
        <v>20</v>
      </c>
      <c r="C7492" t="s">
        <v>68</v>
      </c>
      <c r="D7492" t="s">
        <v>22</v>
      </c>
      <c r="E7492" t="b">
        <v>1</v>
      </c>
      <c r="F7492" s="1">
        <v>45565.65520833333</v>
      </c>
      <c r="G7492" t="b">
        <v>0</v>
      </c>
      <c r="H7492" t="b">
        <v>0</v>
      </c>
      <c r="I7492" t="s">
        <v>23</v>
      </c>
      <c r="J7492" t="s">
        <v>72</v>
      </c>
      <c r="K7492" t="s">
        <v>62</v>
      </c>
      <c r="L7492">
        <v>71659</v>
      </c>
    </row>
    <row r="7493" spans="1:12" x14ac:dyDescent="0.25">
      <c r="A7493" t="s">
        <v>54</v>
      </c>
      <c r="B7493" t="s">
        <v>79</v>
      </c>
      <c r="C7493" t="s">
        <v>68</v>
      </c>
      <c r="D7493" t="s">
        <v>29</v>
      </c>
      <c r="E7493" t="b">
        <v>1</v>
      </c>
      <c r="F7493" s="1">
        <v>45582.930312500001</v>
      </c>
      <c r="G7493" t="b">
        <v>1</v>
      </c>
      <c r="H7493" t="b">
        <v>1</v>
      </c>
      <c r="I7493" t="s">
        <v>30</v>
      </c>
      <c r="J7493" t="s">
        <v>57</v>
      </c>
      <c r="K7493" t="s">
        <v>99</v>
      </c>
      <c r="L7493">
        <v>149038</v>
      </c>
    </row>
    <row r="7494" spans="1:12" x14ac:dyDescent="0.25">
      <c r="A7494" t="s">
        <v>54</v>
      </c>
      <c r="B7494" t="s">
        <v>55</v>
      </c>
      <c r="C7494" t="s">
        <v>40</v>
      </c>
      <c r="D7494" t="s">
        <v>15</v>
      </c>
      <c r="E7494" t="b">
        <v>0</v>
      </c>
      <c r="F7494" s="1">
        <v>45297.48673611111</v>
      </c>
      <c r="G7494" t="b">
        <v>1</v>
      </c>
      <c r="H7494" t="b">
        <v>0</v>
      </c>
      <c r="I7494" t="s">
        <v>30</v>
      </c>
      <c r="J7494" t="s">
        <v>24</v>
      </c>
      <c r="K7494" t="s">
        <v>92</v>
      </c>
      <c r="L7494">
        <v>122936</v>
      </c>
    </row>
    <row r="7495" spans="1:12" x14ac:dyDescent="0.25">
      <c r="A7495" t="s">
        <v>12</v>
      </c>
      <c r="B7495" t="s">
        <v>13</v>
      </c>
      <c r="C7495" t="s">
        <v>43</v>
      </c>
      <c r="D7495" t="s">
        <v>22</v>
      </c>
      <c r="E7495" t="b">
        <v>0</v>
      </c>
      <c r="F7495" s="1">
        <v>45423.956053240741</v>
      </c>
      <c r="G7495" t="b">
        <v>1</v>
      </c>
      <c r="H7495" t="b">
        <v>1</v>
      </c>
      <c r="I7495" t="s">
        <v>16</v>
      </c>
      <c r="J7495" t="s">
        <v>44</v>
      </c>
      <c r="K7495" t="s">
        <v>103</v>
      </c>
      <c r="L7495">
        <v>135578</v>
      </c>
    </row>
    <row r="7496" spans="1:12" x14ac:dyDescent="0.25">
      <c r="A7496" t="s">
        <v>19</v>
      </c>
      <c r="B7496" t="s">
        <v>94</v>
      </c>
      <c r="C7496" t="s">
        <v>40</v>
      </c>
      <c r="D7496" t="s">
        <v>15</v>
      </c>
      <c r="E7496" t="b">
        <v>1</v>
      </c>
      <c r="F7496" s="1">
        <v>45387.641412037039</v>
      </c>
      <c r="G7496" t="b">
        <v>0</v>
      </c>
      <c r="H7496" t="b">
        <v>1</v>
      </c>
      <c r="I7496" t="s">
        <v>23</v>
      </c>
      <c r="J7496" t="s">
        <v>31</v>
      </c>
      <c r="K7496" t="s">
        <v>125</v>
      </c>
      <c r="L7496">
        <v>62259</v>
      </c>
    </row>
    <row r="7497" spans="1:12" x14ac:dyDescent="0.25">
      <c r="A7497" t="s">
        <v>19</v>
      </c>
      <c r="B7497" t="s">
        <v>86</v>
      </c>
      <c r="C7497" t="s">
        <v>28</v>
      </c>
      <c r="D7497" t="s">
        <v>22</v>
      </c>
      <c r="E7497" t="b">
        <v>0</v>
      </c>
      <c r="F7497" s="1">
        <v>45304.441168981481</v>
      </c>
      <c r="G7497" t="b">
        <v>1</v>
      </c>
      <c r="H7497" t="b">
        <v>0</v>
      </c>
      <c r="I7497" t="s">
        <v>23</v>
      </c>
      <c r="J7497" t="s">
        <v>66</v>
      </c>
      <c r="K7497" t="s">
        <v>122</v>
      </c>
      <c r="L7497">
        <v>65609</v>
      </c>
    </row>
    <row r="7498" spans="1:12" x14ac:dyDescent="0.25">
      <c r="A7498" t="s">
        <v>19</v>
      </c>
      <c r="B7498" t="s">
        <v>20</v>
      </c>
      <c r="C7498" t="s">
        <v>68</v>
      </c>
      <c r="D7498" t="s">
        <v>15</v>
      </c>
      <c r="E7498" t="b">
        <v>1</v>
      </c>
      <c r="F7498" s="1">
        <v>45535.048217592594</v>
      </c>
      <c r="G7498" t="b">
        <v>1</v>
      </c>
      <c r="H7498" t="b">
        <v>1</v>
      </c>
      <c r="I7498" t="s">
        <v>23</v>
      </c>
      <c r="J7498" t="s">
        <v>24</v>
      </c>
      <c r="K7498" t="s">
        <v>89</v>
      </c>
      <c r="L7498">
        <v>65108</v>
      </c>
    </row>
    <row r="7499" spans="1:12" x14ac:dyDescent="0.25">
      <c r="A7499" t="s">
        <v>82</v>
      </c>
      <c r="B7499" t="s">
        <v>85</v>
      </c>
      <c r="C7499" t="s">
        <v>68</v>
      </c>
      <c r="D7499" t="s">
        <v>29</v>
      </c>
      <c r="E7499" t="b">
        <v>0</v>
      </c>
      <c r="F7499" s="1">
        <v>45296.982361111113</v>
      </c>
      <c r="G7499" t="b">
        <v>1</v>
      </c>
      <c r="H7499" t="b">
        <v>0</v>
      </c>
      <c r="I7499" t="s">
        <v>84</v>
      </c>
      <c r="J7499" t="s">
        <v>31</v>
      </c>
      <c r="K7499" t="s">
        <v>56</v>
      </c>
      <c r="L7499">
        <v>106764</v>
      </c>
    </row>
    <row r="7500" spans="1:12" x14ac:dyDescent="0.25">
      <c r="A7500" t="s">
        <v>19</v>
      </c>
      <c r="B7500" t="s">
        <v>86</v>
      </c>
      <c r="C7500" t="s">
        <v>40</v>
      </c>
      <c r="D7500" t="s">
        <v>29</v>
      </c>
      <c r="E7500" t="b">
        <v>1</v>
      </c>
      <c r="F7500" s="1">
        <v>45538.982141203713</v>
      </c>
      <c r="G7500" t="b">
        <v>0</v>
      </c>
      <c r="H7500" t="b">
        <v>1</v>
      </c>
      <c r="I7500" t="s">
        <v>23</v>
      </c>
      <c r="J7500" t="s">
        <v>64</v>
      </c>
      <c r="K7500" t="s">
        <v>103</v>
      </c>
      <c r="L7500">
        <v>75088</v>
      </c>
    </row>
    <row r="7501" spans="1:12" x14ac:dyDescent="0.25">
      <c r="A7501" t="s">
        <v>49</v>
      </c>
      <c r="B7501" t="s">
        <v>50</v>
      </c>
      <c r="C7501" t="s">
        <v>21</v>
      </c>
      <c r="D7501" t="s">
        <v>15</v>
      </c>
      <c r="E7501" t="b">
        <v>1</v>
      </c>
      <c r="F7501" s="1">
        <v>45586.385370370372</v>
      </c>
      <c r="G7501" t="b">
        <v>0</v>
      </c>
      <c r="H7501" t="b">
        <v>0</v>
      </c>
      <c r="I7501" t="s">
        <v>51</v>
      </c>
      <c r="J7501" t="s">
        <v>70</v>
      </c>
      <c r="K7501" t="s">
        <v>93</v>
      </c>
      <c r="L7501">
        <v>75730</v>
      </c>
    </row>
    <row r="7502" spans="1:12" x14ac:dyDescent="0.25">
      <c r="A7502" t="s">
        <v>82</v>
      </c>
      <c r="B7502" t="s">
        <v>85</v>
      </c>
      <c r="C7502" t="s">
        <v>21</v>
      </c>
      <c r="D7502" t="s">
        <v>15</v>
      </c>
      <c r="E7502" t="b">
        <v>0</v>
      </c>
      <c r="F7502" s="1">
        <v>45611.090960648151</v>
      </c>
      <c r="G7502" t="b">
        <v>0</v>
      </c>
      <c r="H7502" t="b">
        <v>1</v>
      </c>
      <c r="I7502" t="s">
        <v>84</v>
      </c>
      <c r="J7502" t="s">
        <v>80</v>
      </c>
      <c r="K7502" t="s">
        <v>96</v>
      </c>
      <c r="L7502">
        <v>104203</v>
      </c>
    </row>
    <row r="7503" spans="1:12" x14ac:dyDescent="0.25">
      <c r="A7503" t="s">
        <v>49</v>
      </c>
      <c r="B7503" t="s">
        <v>108</v>
      </c>
      <c r="C7503" t="s">
        <v>28</v>
      </c>
      <c r="D7503" t="s">
        <v>29</v>
      </c>
      <c r="E7503" t="b">
        <v>1</v>
      </c>
      <c r="F7503" s="1">
        <v>45400.442303240743</v>
      </c>
      <c r="G7503" t="b">
        <v>0</v>
      </c>
      <c r="H7503" t="b">
        <v>1</v>
      </c>
      <c r="I7503" t="s">
        <v>51</v>
      </c>
      <c r="J7503" t="s">
        <v>66</v>
      </c>
      <c r="K7503" t="s">
        <v>101</v>
      </c>
      <c r="L7503">
        <v>88781</v>
      </c>
    </row>
    <row r="7504" spans="1:12" x14ac:dyDescent="0.25">
      <c r="A7504" t="s">
        <v>82</v>
      </c>
      <c r="B7504" t="s">
        <v>85</v>
      </c>
      <c r="C7504" t="s">
        <v>43</v>
      </c>
      <c r="D7504" t="s">
        <v>15</v>
      </c>
      <c r="E7504" t="b">
        <v>0</v>
      </c>
      <c r="F7504" s="1">
        <v>45324.401493055557</v>
      </c>
      <c r="G7504" t="b">
        <v>0</v>
      </c>
      <c r="H7504" t="b">
        <v>1</v>
      </c>
      <c r="I7504" t="s">
        <v>84</v>
      </c>
      <c r="J7504" t="s">
        <v>31</v>
      </c>
      <c r="K7504" t="s">
        <v>96</v>
      </c>
      <c r="L7504">
        <v>128216</v>
      </c>
    </row>
    <row r="7505" spans="1:12" x14ac:dyDescent="0.25">
      <c r="A7505" t="s">
        <v>82</v>
      </c>
      <c r="B7505" t="s">
        <v>83</v>
      </c>
      <c r="C7505" t="s">
        <v>40</v>
      </c>
      <c r="D7505" t="s">
        <v>29</v>
      </c>
      <c r="E7505" t="b">
        <v>0</v>
      </c>
      <c r="F7505" s="1">
        <v>45467.454710648148</v>
      </c>
      <c r="G7505" t="b">
        <v>1</v>
      </c>
      <c r="H7505" t="b">
        <v>1</v>
      </c>
      <c r="I7505" t="s">
        <v>84</v>
      </c>
      <c r="J7505" t="s">
        <v>57</v>
      </c>
      <c r="K7505" t="s">
        <v>115</v>
      </c>
      <c r="L7505">
        <v>138335</v>
      </c>
    </row>
    <row r="7506" spans="1:12" x14ac:dyDescent="0.25">
      <c r="A7506" t="s">
        <v>45</v>
      </c>
      <c r="B7506" t="s">
        <v>76</v>
      </c>
      <c r="C7506" t="s">
        <v>68</v>
      </c>
      <c r="D7506" t="s">
        <v>29</v>
      </c>
      <c r="E7506" t="b">
        <v>0</v>
      </c>
      <c r="F7506" s="1">
        <v>45552.262199074074</v>
      </c>
      <c r="G7506" t="b">
        <v>0</v>
      </c>
      <c r="H7506" t="b">
        <v>0</v>
      </c>
      <c r="I7506" t="s">
        <v>16</v>
      </c>
      <c r="J7506" t="s">
        <v>47</v>
      </c>
      <c r="K7506" t="s">
        <v>56</v>
      </c>
      <c r="L7506">
        <v>93606</v>
      </c>
    </row>
    <row r="7507" spans="1:12" x14ac:dyDescent="0.25">
      <c r="A7507" t="s">
        <v>12</v>
      </c>
      <c r="B7507" t="s">
        <v>63</v>
      </c>
      <c r="C7507" t="s">
        <v>28</v>
      </c>
      <c r="D7507" t="s">
        <v>29</v>
      </c>
      <c r="E7507" t="b">
        <v>0</v>
      </c>
      <c r="F7507" s="1">
        <v>45509.956516203703</v>
      </c>
      <c r="G7507" t="b">
        <v>0</v>
      </c>
      <c r="H7507" t="b">
        <v>0</v>
      </c>
      <c r="I7507" t="s">
        <v>16</v>
      </c>
      <c r="J7507" t="s">
        <v>24</v>
      </c>
      <c r="K7507" t="s">
        <v>105</v>
      </c>
      <c r="L7507">
        <v>110832</v>
      </c>
    </row>
    <row r="7508" spans="1:12" x14ac:dyDescent="0.25">
      <c r="A7508" t="s">
        <v>12</v>
      </c>
      <c r="B7508" t="s">
        <v>63</v>
      </c>
      <c r="C7508" t="s">
        <v>68</v>
      </c>
      <c r="D7508" t="s">
        <v>29</v>
      </c>
      <c r="E7508" t="b">
        <v>1</v>
      </c>
      <c r="F7508" s="1">
        <v>45529.511701388888</v>
      </c>
      <c r="G7508" t="b">
        <v>0</v>
      </c>
      <c r="H7508" t="b">
        <v>1</v>
      </c>
      <c r="I7508" t="s">
        <v>16</v>
      </c>
      <c r="J7508" t="s">
        <v>64</v>
      </c>
      <c r="K7508" t="s">
        <v>35</v>
      </c>
      <c r="L7508">
        <v>133712</v>
      </c>
    </row>
    <row r="7509" spans="1:12" x14ac:dyDescent="0.25">
      <c r="A7509" t="s">
        <v>45</v>
      </c>
      <c r="B7509" t="s">
        <v>88</v>
      </c>
      <c r="C7509" t="s">
        <v>43</v>
      </c>
      <c r="D7509" t="s">
        <v>22</v>
      </c>
      <c r="E7509" t="b">
        <v>0</v>
      </c>
      <c r="F7509" s="1">
        <v>45632.928854166668</v>
      </c>
      <c r="G7509" t="b">
        <v>1</v>
      </c>
      <c r="H7509" t="b">
        <v>0</v>
      </c>
      <c r="I7509" t="s">
        <v>16</v>
      </c>
      <c r="J7509" t="s">
        <v>17</v>
      </c>
      <c r="K7509" t="s">
        <v>58</v>
      </c>
      <c r="L7509">
        <v>85762</v>
      </c>
    </row>
    <row r="7510" spans="1:12" x14ac:dyDescent="0.25">
      <c r="A7510" t="s">
        <v>49</v>
      </c>
      <c r="B7510" t="s">
        <v>50</v>
      </c>
      <c r="C7510" t="s">
        <v>43</v>
      </c>
      <c r="D7510" t="s">
        <v>29</v>
      </c>
      <c r="E7510" t="b">
        <v>1</v>
      </c>
      <c r="F7510" s="1">
        <v>45643.992222222223</v>
      </c>
      <c r="G7510" t="b">
        <v>1</v>
      </c>
      <c r="H7510" t="b">
        <v>1</v>
      </c>
      <c r="I7510" t="s">
        <v>51</v>
      </c>
      <c r="J7510" t="s">
        <v>72</v>
      </c>
      <c r="K7510" t="s">
        <v>53</v>
      </c>
      <c r="L7510">
        <v>95001</v>
      </c>
    </row>
    <row r="7511" spans="1:12" x14ac:dyDescent="0.25">
      <c r="A7511" t="s">
        <v>82</v>
      </c>
      <c r="B7511" t="s">
        <v>85</v>
      </c>
      <c r="C7511" t="s">
        <v>40</v>
      </c>
      <c r="D7511" t="s">
        <v>29</v>
      </c>
      <c r="E7511" t="b">
        <v>1</v>
      </c>
      <c r="F7511" s="1">
        <v>45362.003113425933</v>
      </c>
      <c r="G7511" t="b">
        <v>1</v>
      </c>
      <c r="H7511" t="b">
        <v>0</v>
      </c>
      <c r="I7511" t="s">
        <v>84</v>
      </c>
      <c r="J7511" t="s">
        <v>66</v>
      </c>
      <c r="K7511" t="s">
        <v>125</v>
      </c>
      <c r="L7511">
        <v>127431</v>
      </c>
    </row>
    <row r="7512" spans="1:12" x14ac:dyDescent="0.25">
      <c r="A7512" t="s">
        <v>49</v>
      </c>
      <c r="B7512" t="s">
        <v>61</v>
      </c>
      <c r="C7512" t="s">
        <v>40</v>
      </c>
      <c r="D7512" t="s">
        <v>15</v>
      </c>
      <c r="E7512" t="b">
        <v>0</v>
      </c>
      <c r="F7512" s="1">
        <v>45405.329548611109</v>
      </c>
      <c r="G7512" t="b">
        <v>1</v>
      </c>
      <c r="H7512" t="b">
        <v>0</v>
      </c>
      <c r="I7512" t="s">
        <v>51</v>
      </c>
      <c r="J7512" t="s">
        <v>57</v>
      </c>
      <c r="K7512" t="s">
        <v>124</v>
      </c>
      <c r="L7512">
        <v>87905</v>
      </c>
    </row>
    <row r="7513" spans="1:12" x14ac:dyDescent="0.25">
      <c r="A7513" t="s">
        <v>38</v>
      </c>
      <c r="B7513" t="s">
        <v>39</v>
      </c>
      <c r="C7513" t="s">
        <v>21</v>
      </c>
      <c r="D7513" t="s">
        <v>22</v>
      </c>
      <c r="E7513" t="b">
        <v>1</v>
      </c>
      <c r="F7513" s="1">
        <v>45339.083773148152</v>
      </c>
      <c r="G7513" t="b">
        <v>0</v>
      </c>
      <c r="H7513" t="b">
        <v>1</v>
      </c>
      <c r="I7513" t="s">
        <v>41</v>
      </c>
      <c r="J7513" t="s">
        <v>70</v>
      </c>
      <c r="K7513" t="s">
        <v>113</v>
      </c>
      <c r="L7513">
        <v>72299</v>
      </c>
    </row>
    <row r="7514" spans="1:12" x14ac:dyDescent="0.25">
      <c r="A7514" t="s">
        <v>54</v>
      </c>
      <c r="B7514" t="s">
        <v>55</v>
      </c>
      <c r="C7514" t="s">
        <v>28</v>
      </c>
      <c r="D7514" t="s">
        <v>15</v>
      </c>
      <c r="E7514" t="b">
        <v>1</v>
      </c>
      <c r="F7514" s="1">
        <v>45584.64435185185</v>
      </c>
      <c r="G7514" t="b">
        <v>1</v>
      </c>
      <c r="H7514" t="b">
        <v>1</v>
      </c>
      <c r="I7514" t="s">
        <v>30</v>
      </c>
      <c r="J7514" t="s">
        <v>44</v>
      </c>
      <c r="K7514" t="s">
        <v>122</v>
      </c>
      <c r="L7514">
        <v>126092</v>
      </c>
    </row>
    <row r="7515" spans="1:12" x14ac:dyDescent="0.25">
      <c r="A7515" t="s">
        <v>19</v>
      </c>
      <c r="B7515" t="s">
        <v>86</v>
      </c>
      <c r="C7515" t="s">
        <v>28</v>
      </c>
      <c r="D7515" t="s">
        <v>22</v>
      </c>
      <c r="E7515" t="b">
        <v>0</v>
      </c>
      <c r="F7515" s="1">
        <v>45389.075023148151</v>
      </c>
      <c r="G7515" t="b">
        <v>0</v>
      </c>
      <c r="H7515" t="b">
        <v>0</v>
      </c>
      <c r="I7515" t="s">
        <v>23</v>
      </c>
      <c r="J7515" t="s">
        <v>66</v>
      </c>
      <c r="K7515" t="s">
        <v>58</v>
      </c>
      <c r="L7515">
        <v>63045</v>
      </c>
    </row>
    <row r="7516" spans="1:12" x14ac:dyDescent="0.25">
      <c r="A7516" t="s">
        <v>38</v>
      </c>
      <c r="B7516" t="s">
        <v>39</v>
      </c>
      <c r="C7516" t="s">
        <v>68</v>
      </c>
      <c r="D7516" t="s">
        <v>15</v>
      </c>
      <c r="E7516" t="b">
        <v>1</v>
      </c>
      <c r="F7516" s="1">
        <v>45361.148194444453</v>
      </c>
      <c r="G7516" t="b">
        <v>1</v>
      </c>
      <c r="H7516" t="b">
        <v>1</v>
      </c>
      <c r="I7516" t="s">
        <v>41</v>
      </c>
      <c r="J7516" t="s">
        <v>34</v>
      </c>
      <c r="K7516" t="s">
        <v>123</v>
      </c>
      <c r="L7516">
        <v>92538</v>
      </c>
    </row>
    <row r="7517" spans="1:12" x14ac:dyDescent="0.25">
      <c r="A7517" t="s">
        <v>54</v>
      </c>
      <c r="B7517" t="s">
        <v>79</v>
      </c>
      <c r="C7517" t="s">
        <v>43</v>
      </c>
      <c r="D7517" t="s">
        <v>22</v>
      </c>
      <c r="E7517" t="b">
        <v>1</v>
      </c>
      <c r="F7517" s="1">
        <v>45374.842557870368</v>
      </c>
      <c r="G7517" t="b">
        <v>0</v>
      </c>
      <c r="H7517" t="b">
        <v>0</v>
      </c>
      <c r="I7517" t="s">
        <v>30</v>
      </c>
      <c r="J7517" t="s">
        <v>64</v>
      </c>
      <c r="K7517" t="s">
        <v>101</v>
      </c>
      <c r="L7517">
        <v>140302</v>
      </c>
    </row>
    <row r="7518" spans="1:12" x14ac:dyDescent="0.25">
      <c r="A7518" t="s">
        <v>12</v>
      </c>
      <c r="B7518" t="s">
        <v>63</v>
      </c>
      <c r="C7518" t="s">
        <v>43</v>
      </c>
      <c r="D7518" t="s">
        <v>29</v>
      </c>
      <c r="E7518" t="b">
        <v>0</v>
      </c>
      <c r="F7518" s="1">
        <v>45431.731817129628</v>
      </c>
      <c r="G7518" t="b">
        <v>0</v>
      </c>
      <c r="H7518" t="b">
        <v>0</v>
      </c>
      <c r="I7518" t="s">
        <v>16</v>
      </c>
      <c r="J7518" t="s">
        <v>24</v>
      </c>
      <c r="K7518" t="s">
        <v>101</v>
      </c>
      <c r="L7518">
        <v>139067</v>
      </c>
    </row>
    <row r="7519" spans="1:12" x14ac:dyDescent="0.25">
      <c r="A7519" t="s">
        <v>82</v>
      </c>
      <c r="B7519" t="s">
        <v>85</v>
      </c>
      <c r="C7519" t="s">
        <v>68</v>
      </c>
      <c r="D7519" t="s">
        <v>29</v>
      </c>
      <c r="E7519" t="b">
        <v>1</v>
      </c>
      <c r="F7519" s="1">
        <v>45599.43712962963</v>
      </c>
      <c r="G7519" t="b">
        <v>1</v>
      </c>
      <c r="H7519" t="b">
        <v>1</v>
      </c>
      <c r="I7519" t="s">
        <v>84</v>
      </c>
      <c r="J7519" t="s">
        <v>70</v>
      </c>
      <c r="K7519" t="s">
        <v>127</v>
      </c>
      <c r="L7519">
        <v>127013</v>
      </c>
    </row>
    <row r="7520" spans="1:12" x14ac:dyDescent="0.25">
      <c r="A7520" t="s">
        <v>54</v>
      </c>
      <c r="B7520" t="s">
        <v>79</v>
      </c>
      <c r="C7520" t="s">
        <v>68</v>
      </c>
      <c r="D7520" t="s">
        <v>15</v>
      </c>
      <c r="E7520" t="b">
        <v>0</v>
      </c>
      <c r="F7520" s="1">
        <v>45497.092222222222</v>
      </c>
      <c r="G7520" t="b">
        <v>1</v>
      </c>
      <c r="H7520" t="b">
        <v>1</v>
      </c>
      <c r="I7520" t="s">
        <v>30</v>
      </c>
      <c r="J7520" t="s">
        <v>52</v>
      </c>
      <c r="K7520" t="s">
        <v>77</v>
      </c>
      <c r="L7520">
        <v>117151</v>
      </c>
    </row>
    <row r="7521" spans="1:12" x14ac:dyDescent="0.25">
      <c r="A7521" t="s">
        <v>54</v>
      </c>
      <c r="B7521" t="s">
        <v>79</v>
      </c>
      <c r="C7521" t="s">
        <v>14</v>
      </c>
      <c r="D7521" t="s">
        <v>22</v>
      </c>
      <c r="E7521" t="b">
        <v>1</v>
      </c>
      <c r="F7521" s="1">
        <v>45328.120520833327</v>
      </c>
      <c r="G7521" t="b">
        <v>1</v>
      </c>
      <c r="H7521" t="b">
        <v>1</v>
      </c>
      <c r="I7521" t="s">
        <v>30</v>
      </c>
      <c r="J7521" t="s">
        <v>57</v>
      </c>
      <c r="K7521" t="s">
        <v>124</v>
      </c>
      <c r="L7521">
        <v>154412</v>
      </c>
    </row>
    <row r="7522" spans="1:12" x14ac:dyDescent="0.25">
      <c r="A7522" t="s">
        <v>49</v>
      </c>
      <c r="B7522" t="s">
        <v>108</v>
      </c>
      <c r="C7522" t="s">
        <v>21</v>
      </c>
      <c r="D7522" t="s">
        <v>22</v>
      </c>
      <c r="E7522" t="b">
        <v>1</v>
      </c>
      <c r="F7522" s="1">
        <v>45558.274074074077</v>
      </c>
      <c r="G7522" t="b">
        <v>1</v>
      </c>
      <c r="H7522" t="b">
        <v>1</v>
      </c>
      <c r="I7522" t="s">
        <v>51</v>
      </c>
      <c r="J7522" t="s">
        <v>80</v>
      </c>
      <c r="K7522" t="s">
        <v>77</v>
      </c>
      <c r="L7522">
        <v>94099</v>
      </c>
    </row>
    <row r="7523" spans="1:12" x14ac:dyDescent="0.25">
      <c r="A7523" t="s">
        <v>12</v>
      </c>
      <c r="B7523" t="s">
        <v>75</v>
      </c>
      <c r="C7523" t="s">
        <v>28</v>
      </c>
      <c r="D7523" t="s">
        <v>29</v>
      </c>
      <c r="E7523" t="b">
        <v>1</v>
      </c>
      <c r="F7523" s="1">
        <v>45507.354907407411</v>
      </c>
      <c r="G7523" t="b">
        <v>1</v>
      </c>
      <c r="H7523" t="b">
        <v>1</v>
      </c>
      <c r="I7523" t="s">
        <v>16</v>
      </c>
      <c r="J7523" t="s">
        <v>47</v>
      </c>
      <c r="K7523" t="s">
        <v>74</v>
      </c>
      <c r="L7523">
        <v>127688</v>
      </c>
    </row>
    <row r="7524" spans="1:12" x14ac:dyDescent="0.25">
      <c r="A7524" t="s">
        <v>12</v>
      </c>
      <c r="B7524" t="s">
        <v>13</v>
      </c>
      <c r="C7524" t="s">
        <v>43</v>
      </c>
      <c r="D7524" t="s">
        <v>22</v>
      </c>
      <c r="E7524" t="b">
        <v>0</v>
      </c>
      <c r="F7524" s="1">
        <v>45302.171597222223</v>
      </c>
      <c r="G7524" t="b">
        <v>1</v>
      </c>
      <c r="H7524" t="b">
        <v>0</v>
      </c>
      <c r="I7524" t="s">
        <v>16</v>
      </c>
      <c r="J7524" t="s">
        <v>44</v>
      </c>
      <c r="K7524" t="s">
        <v>103</v>
      </c>
      <c r="L7524">
        <v>144825</v>
      </c>
    </row>
    <row r="7525" spans="1:12" x14ac:dyDescent="0.25">
      <c r="A7525" t="s">
        <v>45</v>
      </c>
      <c r="B7525" t="s">
        <v>88</v>
      </c>
      <c r="C7525" t="s">
        <v>68</v>
      </c>
      <c r="D7525" t="s">
        <v>15</v>
      </c>
      <c r="E7525" t="b">
        <v>1</v>
      </c>
      <c r="F7525" s="1">
        <v>45565.167662037027</v>
      </c>
      <c r="G7525" t="b">
        <v>1</v>
      </c>
      <c r="H7525" t="b">
        <v>1</v>
      </c>
      <c r="I7525" t="s">
        <v>16</v>
      </c>
      <c r="J7525" t="s">
        <v>52</v>
      </c>
      <c r="K7525" t="s">
        <v>58</v>
      </c>
      <c r="L7525">
        <v>86462</v>
      </c>
    </row>
    <row r="7526" spans="1:12" x14ac:dyDescent="0.25">
      <c r="A7526" t="s">
        <v>38</v>
      </c>
      <c r="B7526" t="s">
        <v>95</v>
      </c>
      <c r="C7526" t="s">
        <v>68</v>
      </c>
      <c r="D7526" t="s">
        <v>22</v>
      </c>
      <c r="E7526" t="b">
        <v>0</v>
      </c>
      <c r="F7526" s="1">
        <v>45606.194548611107</v>
      </c>
      <c r="G7526" t="b">
        <v>1</v>
      </c>
      <c r="H7526" t="b">
        <v>1</v>
      </c>
      <c r="I7526" t="s">
        <v>41</v>
      </c>
      <c r="J7526" t="s">
        <v>24</v>
      </c>
      <c r="K7526" t="s">
        <v>123</v>
      </c>
      <c r="L7526">
        <v>82113</v>
      </c>
    </row>
    <row r="7527" spans="1:12" x14ac:dyDescent="0.25">
      <c r="A7527" t="s">
        <v>26</v>
      </c>
      <c r="B7527" t="s">
        <v>71</v>
      </c>
      <c r="C7527" t="s">
        <v>14</v>
      </c>
      <c r="D7527" t="s">
        <v>22</v>
      </c>
      <c r="E7527" t="b">
        <v>0</v>
      </c>
      <c r="F7527" s="1">
        <v>45452.429560185177</v>
      </c>
      <c r="G7527" t="b">
        <v>0</v>
      </c>
      <c r="H7527" t="b">
        <v>0</v>
      </c>
      <c r="I7527" t="s">
        <v>30</v>
      </c>
      <c r="J7527" t="s">
        <v>47</v>
      </c>
      <c r="K7527" t="s">
        <v>92</v>
      </c>
      <c r="L7527">
        <v>104490</v>
      </c>
    </row>
    <row r="7528" spans="1:12" x14ac:dyDescent="0.25">
      <c r="A7528" t="s">
        <v>82</v>
      </c>
      <c r="B7528" t="s">
        <v>83</v>
      </c>
      <c r="C7528" t="s">
        <v>43</v>
      </c>
      <c r="D7528" t="s">
        <v>29</v>
      </c>
      <c r="E7528" t="b">
        <v>0</v>
      </c>
      <c r="F7528" s="1">
        <v>45578.404432870368</v>
      </c>
      <c r="G7528" t="b">
        <v>0</v>
      </c>
      <c r="H7528" t="b">
        <v>0</v>
      </c>
      <c r="I7528" t="s">
        <v>84</v>
      </c>
      <c r="J7528" t="s">
        <v>57</v>
      </c>
      <c r="K7528" t="s">
        <v>53</v>
      </c>
      <c r="L7528">
        <v>131241</v>
      </c>
    </row>
    <row r="7529" spans="1:12" x14ac:dyDescent="0.25">
      <c r="A7529" t="s">
        <v>38</v>
      </c>
      <c r="B7529" t="s">
        <v>107</v>
      </c>
      <c r="C7529" t="s">
        <v>28</v>
      </c>
      <c r="D7529" t="s">
        <v>29</v>
      </c>
      <c r="E7529" t="b">
        <v>0</v>
      </c>
      <c r="F7529" s="1">
        <v>45324.735115740739</v>
      </c>
      <c r="G7529" t="b">
        <v>0</v>
      </c>
      <c r="H7529" t="b">
        <v>0</v>
      </c>
      <c r="I7529" t="s">
        <v>41</v>
      </c>
      <c r="J7529" t="s">
        <v>57</v>
      </c>
      <c r="K7529" t="s">
        <v>77</v>
      </c>
      <c r="L7529">
        <v>92153</v>
      </c>
    </row>
    <row r="7530" spans="1:12" x14ac:dyDescent="0.25">
      <c r="A7530" t="s">
        <v>45</v>
      </c>
      <c r="B7530" t="s">
        <v>88</v>
      </c>
      <c r="C7530" t="s">
        <v>21</v>
      </c>
      <c r="D7530" t="s">
        <v>22</v>
      </c>
      <c r="E7530" t="b">
        <v>0</v>
      </c>
      <c r="F7530" s="1">
        <v>45458.016469907408</v>
      </c>
      <c r="G7530" t="b">
        <v>0</v>
      </c>
      <c r="H7530" t="b">
        <v>0</v>
      </c>
      <c r="I7530" t="s">
        <v>16</v>
      </c>
      <c r="J7530" t="s">
        <v>34</v>
      </c>
      <c r="K7530" t="s">
        <v>122</v>
      </c>
      <c r="L7530">
        <v>103517</v>
      </c>
    </row>
    <row r="7531" spans="1:12" x14ac:dyDescent="0.25">
      <c r="A7531" t="s">
        <v>12</v>
      </c>
      <c r="B7531" t="s">
        <v>75</v>
      </c>
      <c r="C7531" t="s">
        <v>43</v>
      </c>
      <c r="D7531" t="s">
        <v>15</v>
      </c>
      <c r="E7531" t="b">
        <v>0</v>
      </c>
      <c r="F7531" s="1">
        <v>45449.640543981477</v>
      </c>
      <c r="G7531" t="b">
        <v>1</v>
      </c>
      <c r="H7531" t="b">
        <v>1</v>
      </c>
      <c r="I7531" t="s">
        <v>16</v>
      </c>
      <c r="J7531" t="s">
        <v>70</v>
      </c>
      <c r="K7531" t="s">
        <v>60</v>
      </c>
      <c r="L7531">
        <v>119344</v>
      </c>
    </row>
    <row r="7532" spans="1:12" x14ac:dyDescent="0.25">
      <c r="A7532" t="s">
        <v>12</v>
      </c>
      <c r="B7532" t="s">
        <v>75</v>
      </c>
      <c r="C7532" t="s">
        <v>43</v>
      </c>
      <c r="D7532" t="s">
        <v>22</v>
      </c>
      <c r="E7532" t="b">
        <v>0</v>
      </c>
      <c r="F7532" s="1">
        <v>45426.796701388892</v>
      </c>
      <c r="G7532" t="b">
        <v>1</v>
      </c>
      <c r="H7532" t="b">
        <v>0</v>
      </c>
      <c r="I7532" t="s">
        <v>16</v>
      </c>
      <c r="J7532" t="s">
        <v>17</v>
      </c>
      <c r="K7532" t="s">
        <v>120</v>
      </c>
      <c r="L7532">
        <v>121556</v>
      </c>
    </row>
    <row r="7533" spans="1:12" x14ac:dyDescent="0.25">
      <c r="A7533" t="s">
        <v>19</v>
      </c>
      <c r="B7533" t="s">
        <v>36</v>
      </c>
      <c r="C7533" t="s">
        <v>21</v>
      </c>
      <c r="D7533" t="s">
        <v>22</v>
      </c>
      <c r="E7533" t="b">
        <v>0</v>
      </c>
      <c r="F7533" s="1">
        <v>45468.160787037043</v>
      </c>
      <c r="G7533" t="b">
        <v>1</v>
      </c>
      <c r="H7533" t="b">
        <v>0</v>
      </c>
      <c r="I7533" t="s">
        <v>23</v>
      </c>
      <c r="J7533" t="s">
        <v>17</v>
      </c>
      <c r="K7533" t="s">
        <v>69</v>
      </c>
      <c r="L7533">
        <v>77350</v>
      </c>
    </row>
    <row r="7534" spans="1:12" x14ac:dyDescent="0.25">
      <c r="A7534" t="s">
        <v>45</v>
      </c>
      <c r="B7534" t="s">
        <v>46</v>
      </c>
      <c r="C7534" t="s">
        <v>40</v>
      </c>
      <c r="D7534" t="s">
        <v>22</v>
      </c>
      <c r="E7534" t="b">
        <v>1</v>
      </c>
      <c r="F7534" s="1">
        <v>45597.713819444441</v>
      </c>
      <c r="G7534" t="b">
        <v>0</v>
      </c>
      <c r="H7534" t="b">
        <v>1</v>
      </c>
      <c r="I7534" t="s">
        <v>16</v>
      </c>
      <c r="J7534" t="s">
        <v>47</v>
      </c>
      <c r="K7534" t="s">
        <v>126</v>
      </c>
      <c r="L7534">
        <v>106066</v>
      </c>
    </row>
    <row r="7535" spans="1:12" x14ac:dyDescent="0.25">
      <c r="A7535" t="s">
        <v>12</v>
      </c>
      <c r="B7535" t="s">
        <v>13</v>
      </c>
      <c r="C7535" t="s">
        <v>40</v>
      </c>
      <c r="D7535" t="s">
        <v>29</v>
      </c>
      <c r="E7535" t="b">
        <v>1</v>
      </c>
      <c r="F7535" s="1">
        <v>45441.450844907413</v>
      </c>
      <c r="G7535" t="b">
        <v>1</v>
      </c>
      <c r="H7535" t="b">
        <v>0</v>
      </c>
      <c r="I7535" t="s">
        <v>16</v>
      </c>
      <c r="J7535" t="s">
        <v>72</v>
      </c>
      <c r="K7535" t="s">
        <v>124</v>
      </c>
      <c r="L7535">
        <v>139346</v>
      </c>
    </row>
    <row r="7536" spans="1:12" x14ac:dyDescent="0.25">
      <c r="A7536" t="s">
        <v>19</v>
      </c>
      <c r="B7536" t="s">
        <v>36</v>
      </c>
      <c r="C7536" t="s">
        <v>14</v>
      </c>
      <c r="D7536" t="s">
        <v>29</v>
      </c>
      <c r="E7536" t="b">
        <v>1</v>
      </c>
      <c r="F7536" s="1">
        <v>45646.262986111113</v>
      </c>
      <c r="G7536" t="b">
        <v>1</v>
      </c>
      <c r="H7536" t="b">
        <v>0</v>
      </c>
      <c r="I7536" t="s">
        <v>23</v>
      </c>
      <c r="J7536" t="s">
        <v>34</v>
      </c>
      <c r="K7536" t="s">
        <v>130</v>
      </c>
      <c r="L7536">
        <v>64683</v>
      </c>
    </row>
    <row r="7537" spans="1:12" x14ac:dyDescent="0.25">
      <c r="A7537" t="s">
        <v>12</v>
      </c>
      <c r="B7537" t="s">
        <v>63</v>
      </c>
      <c r="C7537" t="s">
        <v>21</v>
      </c>
      <c r="D7537" t="s">
        <v>15</v>
      </c>
      <c r="E7537" t="b">
        <v>1</v>
      </c>
      <c r="F7537" s="1">
        <v>45533.850312499999</v>
      </c>
      <c r="G7537" t="b">
        <v>0</v>
      </c>
      <c r="H7537" t="b">
        <v>0</v>
      </c>
      <c r="I7537" t="s">
        <v>16</v>
      </c>
      <c r="J7537" t="s">
        <v>17</v>
      </c>
      <c r="K7537" t="s">
        <v>128</v>
      </c>
      <c r="L7537">
        <v>119743</v>
      </c>
    </row>
    <row r="7538" spans="1:12" x14ac:dyDescent="0.25">
      <c r="A7538" t="s">
        <v>54</v>
      </c>
      <c r="B7538" t="s">
        <v>79</v>
      </c>
      <c r="C7538" t="s">
        <v>21</v>
      </c>
      <c r="D7538" t="s">
        <v>15</v>
      </c>
      <c r="E7538" t="b">
        <v>1</v>
      </c>
      <c r="F7538" s="1">
        <v>45567.286678240736</v>
      </c>
      <c r="G7538" t="b">
        <v>1</v>
      </c>
      <c r="H7538" t="b">
        <v>0</v>
      </c>
      <c r="I7538" t="s">
        <v>30</v>
      </c>
      <c r="J7538" t="s">
        <v>47</v>
      </c>
      <c r="K7538" t="s">
        <v>96</v>
      </c>
      <c r="L7538">
        <v>143872</v>
      </c>
    </row>
    <row r="7539" spans="1:12" x14ac:dyDescent="0.25">
      <c r="A7539" t="s">
        <v>26</v>
      </c>
      <c r="B7539" t="s">
        <v>71</v>
      </c>
      <c r="C7539" t="s">
        <v>43</v>
      </c>
      <c r="D7539" t="s">
        <v>15</v>
      </c>
      <c r="E7539" t="b">
        <v>1</v>
      </c>
      <c r="F7539" s="1">
        <v>45643.445254629631</v>
      </c>
      <c r="G7539" t="b">
        <v>1</v>
      </c>
      <c r="H7539" t="b">
        <v>1</v>
      </c>
      <c r="I7539" t="s">
        <v>30</v>
      </c>
      <c r="J7539" t="s">
        <v>70</v>
      </c>
      <c r="K7539" t="s">
        <v>125</v>
      </c>
      <c r="L7539">
        <v>120432</v>
      </c>
    </row>
    <row r="7540" spans="1:12" x14ac:dyDescent="0.25">
      <c r="A7540" t="s">
        <v>54</v>
      </c>
      <c r="B7540" t="s">
        <v>55</v>
      </c>
      <c r="C7540" t="s">
        <v>43</v>
      </c>
      <c r="D7540" t="s">
        <v>22</v>
      </c>
      <c r="E7540" t="b">
        <v>0</v>
      </c>
      <c r="F7540" s="1">
        <v>45484.925833333327</v>
      </c>
      <c r="G7540" t="b">
        <v>0</v>
      </c>
      <c r="H7540" t="b">
        <v>1</v>
      </c>
      <c r="I7540" t="s">
        <v>30</v>
      </c>
      <c r="J7540" t="s">
        <v>47</v>
      </c>
      <c r="K7540" t="s">
        <v>59</v>
      </c>
      <c r="L7540">
        <v>134426</v>
      </c>
    </row>
    <row r="7541" spans="1:12" x14ac:dyDescent="0.25">
      <c r="A7541" t="s">
        <v>82</v>
      </c>
      <c r="B7541" t="s">
        <v>91</v>
      </c>
      <c r="C7541" t="s">
        <v>40</v>
      </c>
      <c r="D7541" t="s">
        <v>22</v>
      </c>
      <c r="E7541" t="b">
        <v>0</v>
      </c>
      <c r="F7541" s="1">
        <v>45607.341053240743</v>
      </c>
      <c r="G7541" t="b">
        <v>1</v>
      </c>
      <c r="H7541" t="b">
        <v>0</v>
      </c>
      <c r="I7541" t="s">
        <v>84</v>
      </c>
      <c r="J7541" t="s">
        <v>47</v>
      </c>
      <c r="K7541" t="s">
        <v>112</v>
      </c>
      <c r="L7541">
        <v>138268</v>
      </c>
    </row>
    <row r="7542" spans="1:12" x14ac:dyDescent="0.25">
      <c r="A7542" t="s">
        <v>12</v>
      </c>
      <c r="B7542" t="s">
        <v>13</v>
      </c>
      <c r="C7542" t="s">
        <v>40</v>
      </c>
      <c r="D7542" t="s">
        <v>15</v>
      </c>
      <c r="E7542" t="b">
        <v>1</v>
      </c>
      <c r="F7542" s="1">
        <v>45481.727106481478</v>
      </c>
      <c r="G7542" t="b">
        <v>1</v>
      </c>
      <c r="H7542" t="b">
        <v>0</v>
      </c>
      <c r="I7542" t="s">
        <v>16</v>
      </c>
      <c r="J7542" t="s">
        <v>24</v>
      </c>
      <c r="K7542" t="s">
        <v>87</v>
      </c>
      <c r="L7542">
        <v>143146</v>
      </c>
    </row>
    <row r="7543" spans="1:12" x14ac:dyDescent="0.25">
      <c r="A7543" t="s">
        <v>49</v>
      </c>
      <c r="B7543" t="s">
        <v>61</v>
      </c>
      <c r="C7543" t="s">
        <v>21</v>
      </c>
      <c r="D7543" t="s">
        <v>22</v>
      </c>
      <c r="E7543" t="b">
        <v>1</v>
      </c>
      <c r="F7543" s="1">
        <v>45631.44259259259</v>
      </c>
      <c r="G7543" t="b">
        <v>0</v>
      </c>
      <c r="H7543" t="b">
        <v>1</v>
      </c>
      <c r="I7543" t="s">
        <v>51</v>
      </c>
      <c r="J7543" t="s">
        <v>70</v>
      </c>
      <c r="K7543" t="s">
        <v>67</v>
      </c>
      <c r="L7543">
        <v>82554</v>
      </c>
    </row>
    <row r="7544" spans="1:12" x14ac:dyDescent="0.25">
      <c r="A7544" t="s">
        <v>45</v>
      </c>
      <c r="B7544" t="s">
        <v>76</v>
      </c>
      <c r="C7544" t="s">
        <v>28</v>
      </c>
      <c r="D7544" t="s">
        <v>15</v>
      </c>
      <c r="E7544" t="b">
        <v>1</v>
      </c>
      <c r="F7544" s="1">
        <v>45406.597719907397</v>
      </c>
      <c r="G7544" t="b">
        <v>0</v>
      </c>
      <c r="H7544" t="b">
        <v>0</v>
      </c>
      <c r="I7544" t="s">
        <v>16</v>
      </c>
      <c r="J7544" t="s">
        <v>34</v>
      </c>
      <c r="K7544" t="s">
        <v>121</v>
      </c>
      <c r="L7544">
        <v>117584</v>
      </c>
    </row>
    <row r="7545" spans="1:12" x14ac:dyDescent="0.25">
      <c r="A7545" t="s">
        <v>12</v>
      </c>
      <c r="B7545" t="s">
        <v>13</v>
      </c>
      <c r="C7545" t="s">
        <v>40</v>
      </c>
      <c r="D7545" t="s">
        <v>15</v>
      </c>
      <c r="E7545" t="b">
        <v>0</v>
      </c>
      <c r="F7545" s="1">
        <v>45612.79991898148</v>
      </c>
      <c r="G7545" t="b">
        <v>1</v>
      </c>
      <c r="H7545" t="b">
        <v>0</v>
      </c>
      <c r="I7545" t="s">
        <v>16</v>
      </c>
      <c r="J7545" t="s">
        <v>31</v>
      </c>
      <c r="K7545" t="s">
        <v>89</v>
      </c>
      <c r="L7545">
        <v>124880</v>
      </c>
    </row>
    <row r="7546" spans="1:12" x14ac:dyDescent="0.25">
      <c r="A7546" t="s">
        <v>45</v>
      </c>
      <c r="B7546" t="s">
        <v>88</v>
      </c>
      <c r="C7546" t="s">
        <v>28</v>
      </c>
      <c r="D7546" t="s">
        <v>22</v>
      </c>
      <c r="E7546" t="b">
        <v>0</v>
      </c>
      <c r="F7546" s="1">
        <v>45455.210682870369</v>
      </c>
      <c r="G7546" t="b">
        <v>1</v>
      </c>
      <c r="H7546" t="b">
        <v>0</v>
      </c>
      <c r="I7546" t="s">
        <v>16</v>
      </c>
      <c r="J7546" t="s">
        <v>57</v>
      </c>
      <c r="K7546" t="s">
        <v>110</v>
      </c>
      <c r="L7546">
        <v>113829</v>
      </c>
    </row>
    <row r="7547" spans="1:12" x14ac:dyDescent="0.25">
      <c r="A7547" t="s">
        <v>38</v>
      </c>
      <c r="B7547" t="s">
        <v>39</v>
      </c>
      <c r="C7547" t="s">
        <v>21</v>
      </c>
      <c r="D7547" t="s">
        <v>29</v>
      </c>
      <c r="E7547" t="b">
        <v>1</v>
      </c>
      <c r="F7547" s="1">
        <v>45314.085011574083</v>
      </c>
      <c r="G7547" t="b">
        <v>0</v>
      </c>
      <c r="H7547" t="b">
        <v>1</v>
      </c>
      <c r="I7547" t="s">
        <v>41</v>
      </c>
      <c r="J7547" t="s">
        <v>72</v>
      </c>
      <c r="K7547" t="s">
        <v>123</v>
      </c>
      <c r="L7547">
        <v>73774</v>
      </c>
    </row>
    <row r="7548" spans="1:12" x14ac:dyDescent="0.25">
      <c r="A7548" t="s">
        <v>26</v>
      </c>
      <c r="B7548" t="s">
        <v>71</v>
      </c>
      <c r="C7548" t="s">
        <v>40</v>
      </c>
      <c r="D7548" t="s">
        <v>29</v>
      </c>
      <c r="E7548" t="b">
        <v>1</v>
      </c>
      <c r="F7548" s="1">
        <v>45638.163171296299</v>
      </c>
      <c r="G7548" t="b">
        <v>1</v>
      </c>
      <c r="H7548" t="b">
        <v>1</v>
      </c>
      <c r="I7548" t="s">
        <v>30</v>
      </c>
      <c r="J7548" t="s">
        <v>70</v>
      </c>
      <c r="K7548" t="s">
        <v>123</v>
      </c>
      <c r="L7548">
        <v>120902</v>
      </c>
    </row>
    <row r="7549" spans="1:12" x14ac:dyDescent="0.25">
      <c r="A7549" t="s">
        <v>26</v>
      </c>
      <c r="B7549" t="s">
        <v>33</v>
      </c>
      <c r="C7549" t="s">
        <v>68</v>
      </c>
      <c r="D7549" t="s">
        <v>22</v>
      </c>
      <c r="E7549" t="b">
        <v>1</v>
      </c>
      <c r="F7549" s="1">
        <v>45359.796388888892</v>
      </c>
      <c r="G7549" t="b">
        <v>1</v>
      </c>
      <c r="H7549" t="b">
        <v>0</v>
      </c>
      <c r="I7549" t="s">
        <v>30</v>
      </c>
      <c r="J7549" t="s">
        <v>17</v>
      </c>
      <c r="K7549" t="s">
        <v>89</v>
      </c>
      <c r="L7549">
        <v>122703</v>
      </c>
    </row>
    <row r="7550" spans="1:12" x14ac:dyDescent="0.25">
      <c r="A7550" t="s">
        <v>26</v>
      </c>
      <c r="B7550" t="s">
        <v>33</v>
      </c>
      <c r="C7550" t="s">
        <v>14</v>
      </c>
      <c r="D7550" t="s">
        <v>15</v>
      </c>
      <c r="E7550" t="b">
        <v>0</v>
      </c>
      <c r="F7550" s="1">
        <v>45435.323067129633</v>
      </c>
      <c r="G7550" t="b">
        <v>1</v>
      </c>
      <c r="H7550" t="b">
        <v>1</v>
      </c>
      <c r="I7550" t="s">
        <v>30</v>
      </c>
      <c r="J7550" t="s">
        <v>72</v>
      </c>
      <c r="K7550" t="s">
        <v>78</v>
      </c>
      <c r="L7550">
        <v>111482</v>
      </c>
    </row>
    <row r="7551" spans="1:12" x14ac:dyDescent="0.25">
      <c r="A7551" t="s">
        <v>26</v>
      </c>
      <c r="B7551" t="s">
        <v>33</v>
      </c>
      <c r="C7551" t="s">
        <v>28</v>
      </c>
      <c r="D7551" t="s">
        <v>29</v>
      </c>
      <c r="E7551" t="b">
        <v>1</v>
      </c>
      <c r="F7551" s="1">
        <v>45564.179652777777</v>
      </c>
      <c r="G7551" t="b">
        <v>1</v>
      </c>
      <c r="H7551" t="b">
        <v>1</v>
      </c>
      <c r="I7551" t="s">
        <v>30</v>
      </c>
      <c r="J7551" t="s">
        <v>17</v>
      </c>
      <c r="K7551" t="s">
        <v>125</v>
      </c>
      <c r="L7551">
        <v>116942</v>
      </c>
    </row>
    <row r="7552" spans="1:12" x14ac:dyDescent="0.25">
      <c r="A7552" t="s">
        <v>54</v>
      </c>
      <c r="B7552" t="s">
        <v>55</v>
      </c>
      <c r="C7552" t="s">
        <v>28</v>
      </c>
      <c r="D7552" t="s">
        <v>15</v>
      </c>
      <c r="E7552" t="b">
        <v>0</v>
      </c>
      <c r="F7552" s="1">
        <v>45561.836469907408</v>
      </c>
      <c r="G7552" t="b">
        <v>0</v>
      </c>
      <c r="H7552" t="b">
        <v>0</v>
      </c>
      <c r="I7552" t="s">
        <v>30</v>
      </c>
      <c r="J7552" t="s">
        <v>47</v>
      </c>
      <c r="K7552" t="s">
        <v>87</v>
      </c>
      <c r="L7552">
        <v>120232</v>
      </c>
    </row>
    <row r="7553" spans="1:12" x14ac:dyDescent="0.25">
      <c r="A7553" t="s">
        <v>54</v>
      </c>
      <c r="B7553" t="s">
        <v>79</v>
      </c>
      <c r="C7553" t="s">
        <v>40</v>
      </c>
      <c r="D7553" t="s">
        <v>15</v>
      </c>
      <c r="E7553" t="b">
        <v>1</v>
      </c>
      <c r="F7553" s="1">
        <v>45390.888171296298</v>
      </c>
      <c r="G7553" t="b">
        <v>1</v>
      </c>
      <c r="H7553" t="b">
        <v>1</v>
      </c>
      <c r="I7553" t="s">
        <v>30</v>
      </c>
      <c r="J7553" t="s">
        <v>31</v>
      </c>
      <c r="K7553" t="s">
        <v>78</v>
      </c>
      <c r="L7553">
        <v>146661</v>
      </c>
    </row>
    <row r="7554" spans="1:12" x14ac:dyDescent="0.25">
      <c r="A7554" t="s">
        <v>38</v>
      </c>
      <c r="B7554" t="s">
        <v>39</v>
      </c>
      <c r="C7554" t="s">
        <v>21</v>
      </c>
      <c r="D7554" t="s">
        <v>22</v>
      </c>
      <c r="E7554" t="b">
        <v>0</v>
      </c>
      <c r="F7554" s="1">
        <v>45514.719953703701</v>
      </c>
      <c r="G7554" t="b">
        <v>0</v>
      </c>
      <c r="H7554" t="b">
        <v>0</v>
      </c>
      <c r="I7554" t="s">
        <v>41</v>
      </c>
      <c r="J7554" t="s">
        <v>70</v>
      </c>
      <c r="K7554" t="s">
        <v>128</v>
      </c>
      <c r="L7554">
        <v>65014</v>
      </c>
    </row>
    <row r="7555" spans="1:12" x14ac:dyDescent="0.25">
      <c r="A7555" t="s">
        <v>49</v>
      </c>
      <c r="B7555" t="s">
        <v>50</v>
      </c>
      <c r="C7555" t="s">
        <v>14</v>
      </c>
      <c r="D7555" t="s">
        <v>29</v>
      </c>
      <c r="E7555" t="b">
        <v>0</v>
      </c>
      <c r="F7555" s="1">
        <v>45460.758657407408</v>
      </c>
      <c r="G7555" t="b">
        <v>0</v>
      </c>
      <c r="H7555" t="b">
        <v>1</v>
      </c>
      <c r="I7555" t="s">
        <v>51</v>
      </c>
      <c r="J7555" t="s">
        <v>44</v>
      </c>
      <c r="K7555" t="s">
        <v>104</v>
      </c>
      <c r="L7555">
        <v>86344</v>
      </c>
    </row>
    <row r="7556" spans="1:12" x14ac:dyDescent="0.25">
      <c r="A7556" t="s">
        <v>26</v>
      </c>
      <c r="B7556" t="s">
        <v>71</v>
      </c>
      <c r="C7556" t="s">
        <v>43</v>
      </c>
      <c r="D7556" t="s">
        <v>15</v>
      </c>
      <c r="E7556" t="b">
        <v>0</v>
      </c>
      <c r="F7556" s="1">
        <v>45541.471990740742</v>
      </c>
      <c r="G7556" t="b">
        <v>1</v>
      </c>
      <c r="H7556" t="b">
        <v>1</v>
      </c>
      <c r="I7556" t="s">
        <v>30</v>
      </c>
      <c r="J7556" t="s">
        <v>44</v>
      </c>
      <c r="K7556" t="s">
        <v>99</v>
      </c>
      <c r="L7556">
        <v>121254</v>
      </c>
    </row>
    <row r="7557" spans="1:12" x14ac:dyDescent="0.25">
      <c r="A7557" t="s">
        <v>12</v>
      </c>
      <c r="B7557" t="s">
        <v>13</v>
      </c>
      <c r="C7557" t="s">
        <v>28</v>
      </c>
      <c r="D7557" t="s">
        <v>22</v>
      </c>
      <c r="E7557" t="b">
        <v>0</v>
      </c>
      <c r="F7557" s="1">
        <v>45565.289456018523</v>
      </c>
      <c r="G7557" t="b">
        <v>1</v>
      </c>
      <c r="H7557" t="b">
        <v>1</v>
      </c>
      <c r="I7557" t="s">
        <v>16</v>
      </c>
      <c r="J7557" t="s">
        <v>52</v>
      </c>
      <c r="K7557" t="s">
        <v>87</v>
      </c>
      <c r="L7557">
        <v>126881</v>
      </c>
    </row>
    <row r="7558" spans="1:12" x14ac:dyDescent="0.25">
      <c r="A7558" t="s">
        <v>26</v>
      </c>
      <c r="B7558" t="s">
        <v>27</v>
      </c>
      <c r="C7558" t="s">
        <v>21</v>
      </c>
      <c r="D7558" t="s">
        <v>15</v>
      </c>
      <c r="E7558" t="b">
        <v>1</v>
      </c>
      <c r="F7558" s="1">
        <v>45335.561238425929</v>
      </c>
      <c r="G7558" t="b">
        <v>0</v>
      </c>
      <c r="H7558" t="b">
        <v>0</v>
      </c>
      <c r="I7558" t="s">
        <v>30</v>
      </c>
      <c r="J7558" t="s">
        <v>66</v>
      </c>
      <c r="K7558" t="s">
        <v>90</v>
      </c>
      <c r="L7558">
        <v>128207</v>
      </c>
    </row>
    <row r="7559" spans="1:12" x14ac:dyDescent="0.25">
      <c r="A7559" t="s">
        <v>12</v>
      </c>
      <c r="B7559" t="s">
        <v>13</v>
      </c>
      <c r="C7559" t="s">
        <v>40</v>
      </c>
      <c r="D7559" t="s">
        <v>15</v>
      </c>
      <c r="E7559" t="b">
        <v>0</v>
      </c>
      <c r="F7559" s="1">
        <v>45502.378483796303</v>
      </c>
      <c r="G7559" t="b">
        <v>1</v>
      </c>
      <c r="H7559" t="b">
        <v>0</v>
      </c>
      <c r="I7559" t="s">
        <v>16</v>
      </c>
      <c r="J7559" t="s">
        <v>80</v>
      </c>
      <c r="K7559" t="s">
        <v>35</v>
      </c>
      <c r="L7559">
        <v>121303</v>
      </c>
    </row>
    <row r="7560" spans="1:12" x14ac:dyDescent="0.25">
      <c r="A7560" t="s">
        <v>12</v>
      </c>
      <c r="B7560" t="s">
        <v>63</v>
      </c>
      <c r="C7560" t="s">
        <v>28</v>
      </c>
      <c r="D7560" t="s">
        <v>29</v>
      </c>
      <c r="E7560" t="b">
        <v>0</v>
      </c>
      <c r="F7560" s="1">
        <v>45541.528356481482</v>
      </c>
      <c r="G7560" t="b">
        <v>1</v>
      </c>
      <c r="H7560" t="b">
        <v>0</v>
      </c>
      <c r="I7560" t="s">
        <v>16</v>
      </c>
      <c r="J7560" t="s">
        <v>70</v>
      </c>
      <c r="K7560" t="s">
        <v>120</v>
      </c>
      <c r="L7560">
        <v>117529</v>
      </c>
    </row>
    <row r="7561" spans="1:12" x14ac:dyDescent="0.25">
      <c r="A7561" t="s">
        <v>26</v>
      </c>
      <c r="B7561" t="s">
        <v>33</v>
      </c>
      <c r="C7561" t="s">
        <v>28</v>
      </c>
      <c r="D7561" t="s">
        <v>15</v>
      </c>
      <c r="E7561" t="b">
        <v>0</v>
      </c>
      <c r="F7561" s="1">
        <v>45493.321701388893</v>
      </c>
      <c r="G7561" t="b">
        <v>1</v>
      </c>
      <c r="H7561" t="b">
        <v>1</v>
      </c>
      <c r="I7561" t="s">
        <v>30</v>
      </c>
      <c r="J7561" t="s">
        <v>47</v>
      </c>
      <c r="K7561" t="s">
        <v>104</v>
      </c>
      <c r="L7561">
        <v>123847</v>
      </c>
    </row>
    <row r="7562" spans="1:12" x14ac:dyDescent="0.25">
      <c r="A7562" t="s">
        <v>45</v>
      </c>
      <c r="B7562" t="s">
        <v>46</v>
      </c>
      <c r="C7562" t="s">
        <v>68</v>
      </c>
      <c r="D7562" t="s">
        <v>15</v>
      </c>
      <c r="E7562" t="b">
        <v>1</v>
      </c>
      <c r="F7562" s="1">
        <v>45553.947800925933</v>
      </c>
      <c r="G7562" t="b">
        <v>1</v>
      </c>
      <c r="H7562" t="b">
        <v>0</v>
      </c>
      <c r="I7562" t="s">
        <v>16</v>
      </c>
      <c r="J7562" t="s">
        <v>70</v>
      </c>
      <c r="K7562" t="s">
        <v>115</v>
      </c>
      <c r="L7562">
        <v>84372</v>
      </c>
    </row>
    <row r="7563" spans="1:12" x14ac:dyDescent="0.25">
      <c r="A7563" t="s">
        <v>26</v>
      </c>
      <c r="B7563" t="s">
        <v>71</v>
      </c>
      <c r="C7563" t="s">
        <v>28</v>
      </c>
      <c r="D7563" t="s">
        <v>29</v>
      </c>
      <c r="E7563" t="b">
        <v>1</v>
      </c>
      <c r="F7563" s="1">
        <v>45613.087442129632</v>
      </c>
      <c r="G7563" t="b">
        <v>0</v>
      </c>
      <c r="H7563" t="b">
        <v>1</v>
      </c>
      <c r="I7563" t="s">
        <v>30</v>
      </c>
      <c r="J7563" t="s">
        <v>52</v>
      </c>
      <c r="K7563" t="s">
        <v>105</v>
      </c>
      <c r="L7563">
        <v>97103</v>
      </c>
    </row>
    <row r="7564" spans="1:12" x14ac:dyDescent="0.25">
      <c r="A7564" t="s">
        <v>82</v>
      </c>
      <c r="B7564" t="s">
        <v>85</v>
      </c>
      <c r="C7564" t="s">
        <v>40</v>
      </c>
      <c r="D7564" t="s">
        <v>29</v>
      </c>
      <c r="E7564" t="b">
        <v>0</v>
      </c>
      <c r="F7564" s="1">
        <v>45477.083449074067</v>
      </c>
      <c r="G7564" t="b">
        <v>0</v>
      </c>
      <c r="H7564" t="b">
        <v>0</v>
      </c>
      <c r="I7564" t="s">
        <v>84</v>
      </c>
      <c r="J7564" t="s">
        <v>17</v>
      </c>
      <c r="K7564" t="s">
        <v>53</v>
      </c>
      <c r="L7564">
        <v>125458</v>
      </c>
    </row>
    <row r="7565" spans="1:12" x14ac:dyDescent="0.25">
      <c r="A7565" t="s">
        <v>45</v>
      </c>
      <c r="B7565" t="s">
        <v>76</v>
      </c>
      <c r="C7565" t="s">
        <v>21</v>
      </c>
      <c r="D7565" t="s">
        <v>22</v>
      </c>
      <c r="E7565" t="b">
        <v>0</v>
      </c>
      <c r="F7565" s="1">
        <v>45413.814340277779</v>
      </c>
      <c r="G7565" t="b">
        <v>1</v>
      </c>
      <c r="H7565" t="b">
        <v>1</v>
      </c>
      <c r="I7565" t="s">
        <v>16</v>
      </c>
      <c r="J7565" t="s">
        <v>66</v>
      </c>
      <c r="K7565" t="s">
        <v>122</v>
      </c>
      <c r="L7565">
        <v>97059</v>
      </c>
    </row>
    <row r="7566" spans="1:12" x14ac:dyDescent="0.25">
      <c r="A7566" t="s">
        <v>82</v>
      </c>
      <c r="B7566" t="s">
        <v>83</v>
      </c>
      <c r="C7566" t="s">
        <v>21</v>
      </c>
      <c r="D7566" t="s">
        <v>22</v>
      </c>
      <c r="E7566" t="b">
        <v>0</v>
      </c>
      <c r="F7566" s="1">
        <v>45362.564351851863</v>
      </c>
      <c r="G7566" t="b">
        <v>0</v>
      </c>
      <c r="H7566" t="b">
        <v>0</v>
      </c>
      <c r="I7566" t="s">
        <v>84</v>
      </c>
      <c r="J7566" t="s">
        <v>80</v>
      </c>
      <c r="K7566" t="s">
        <v>67</v>
      </c>
      <c r="L7566">
        <v>113307</v>
      </c>
    </row>
    <row r="7567" spans="1:12" x14ac:dyDescent="0.25">
      <c r="A7567" t="s">
        <v>49</v>
      </c>
      <c r="B7567" t="s">
        <v>61</v>
      </c>
      <c r="C7567" t="s">
        <v>21</v>
      </c>
      <c r="D7567" t="s">
        <v>22</v>
      </c>
      <c r="E7567" t="b">
        <v>1</v>
      </c>
      <c r="F7567" s="1">
        <v>45588.975081018521</v>
      </c>
      <c r="G7567" t="b">
        <v>0</v>
      </c>
      <c r="H7567" t="b">
        <v>0</v>
      </c>
      <c r="I7567" t="s">
        <v>51</v>
      </c>
      <c r="J7567" t="s">
        <v>47</v>
      </c>
      <c r="K7567" t="s">
        <v>125</v>
      </c>
      <c r="L7567">
        <v>81228</v>
      </c>
    </row>
    <row r="7568" spans="1:12" x14ac:dyDescent="0.25">
      <c r="A7568" t="s">
        <v>19</v>
      </c>
      <c r="B7568" t="s">
        <v>36</v>
      </c>
      <c r="C7568" t="s">
        <v>68</v>
      </c>
      <c r="D7568" t="s">
        <v>29</v>
      </c>
      <c r="E7568" t="b">
        <v>0</v>
      </c>
      <c r="F7568" s="1">
        <v>45569.818564814806</v>
      </c>
      <c r="G7568" t="b">
        <v>1</v>
      </c>
      <c r="H7568" t="b">
        <v>0</v>
      </c>
      <c r="I7568" t="s">
        <v>23</v>
      </c>
      <c r="J7568" t="s">
        <v>44</v>
      </c>
      <c r="K7568" t="s">
        <v>78</v>
      </c>
      <c r="L7568">
        <v>64910</v>
      </c>
    </row>
    <row r="7569" spans="1:12" x14ac:dyDescent="0.25">
      <c r="A7569" t="s">
        <v>45</v>
      </c>
      <c r="B7569" t="s">
        <v>76</v>
      </c>
      <c r="C7569" t="s">
        <v>68</v>
      </c>
      <c r="D7569" t="s">
        <v>22</v>
      </c>
      <c r="E7569" t="b">
        <v>1</v>
      </c>
      <c r="F7569" s="1">
        <v>45318.658090277779</v>
      </c>
      <c r="G7569" t="b">
        <v>0</v>
      </c>
      <c r="H7569" t="b">
        <v>1</v>
      </c>
      <c r="I7569" t="s">
        <v>16</v>
      </c>
      <c r="J7569" t="s">
        <v>44</v>
      </c>
      <c r="K7569" t="s">
        <v>119</v>
      </c>
      <c r="L7569">
        <v>88287</v>
      </c>
    </row>
    <row r="7570" spans="1:12" x14ac:dyDescent="0.25">
      <c r="A7570" t="s">
        <v>26</v>
      </c>
      <c r="B7570" t="s">
        <v>33</v>
      </c>
      <c r="C7570" t="s">
        <v>43</v>
      </c>
      <c r="D7570" t="s">
        <v>15</v>
      </c>
      <c r="E7570" t="b">
        <v>0</v>
      </c>
      <c r="F7570" s="1">
        <v>45378.416192129633</v>
      </c>
      <c r="G7570" t="b">
        <v>1</v>
      </c>
      <c r="H7570" t="b">
        <v>1</v>
      </c>
      <c r="I7570" t="s">
        <v>30</v>
      </c>
      <c r="J7570" t="s">
        <v>24</v>
      </c>
      <c r="K7570" t="s">
        <v>117</v>
      </c>
      <c r="L7570">
        <v>98345</v>
      </c>
    </row>
    <row r="7571" spans="1:12" x14ac:dyDescent="0.25">
      <c r="A7571" t="s">
        <v>12</v>
      </c>
      <c r="B7571" t="s">
        <v>75</v>
      </c>
      <c r="C7571" t="s">
        <v>40</v>
      </c>
      <c r="D7571" t="s">
        <v>15</v>
      </c>
      <c r="E7571" t="b">
        <v>0</v>
      </c>
      <c r="F7571" s="1">
        <v>45294.256377314807</v>
      </c>
      <c r="G7571" t="b">
        <v>0</v>
      </c>
      <c r="H7571" t="b">
        <v>0</v>
      </c>
      <c r="I7571" t="s">
        <v>16</v>
      </c>
      <c r="J7571" t="s">
        <v>17</v>
      </c>
      <c r="K7571" t="s">
        <v>122</v>
      </c>
      <c r="L7571">
        <v>139473</v>
      </c>
    </row>
    <row r="7572" spans="1:12" x14ac:dyDescent="0.25">
      <c r="A7572" t="s">
        <v>82</v>
      </c>
      <c r="B7572" t="s">
        <v>91</v>
      </c>
      <c r="C7572" t="s">
        <v>14</v>
      </c>
      <c r="D7572" t="s">
        <v>22</v>
      </c>
      <c r="E7572" t="b">
        <v>0</v>
      </c>
      <c r="F7572" s="1">
        <v>45492.335532407407</v>
      </c>
      <c r="G7572" t="b">
        <v>1</v>
      </c>
      <c r="H7572" t="b">
        <v>1</v>
      </c>
      <c r="I7572" t="s">
        <v>84</v>
      </c>
      <c r="J7572" t="s">
        <v>70</v>
      </c>
      <c r="K7572" t="s">
        <v>119</v>
      </c>
      <c r="L7572">
        <v>116713</v>
      </c>
    </row>
    <row r="7573" spans="1:12" x14ac:dyDescent="0.25">
      <c r="A7573" t="s">
        <v>12</v>
      </c>
      <c r="B7573" t="s">
        <v>75</v>
      </c>
      <c r="C7573" t="s">
        <v>43</v>
      </c>
      <c r="D7573" t="s">
        <v>29</v>
      </c>
      <c r="E7573" t="b">
        <v>0</v>
      </c>
      <c r="F7573" s="1">
        <v>45550.059849537043</v>
      </c>
      <c r="G7573" t="b">
        <v>0</v>
      </c>
      <c r="H7573" t="b">
        <v>0</v>
      </c>
      <c r="I7573" t="s">
        <v>16</v>
      </c>
      <c r="J7573" t="s">
        <v>52</v>
      </c>
      <c r="K7573" t="s">
        <v>53</v>
      </c>
      <c r="L7573">
        <v>127182</v>
      </c>
    </row>
    <row r="7574" spans="1:12" x14ac:dyDescent="0.25">
      <c r="A7574" t="s">
        <v>19</v>
      </c>
      <c r="B7574" t="s">
        <v>86</v>
      </c>
      <c r="C7574" t="s">
        <v>28</v>
      </c>
      <c r="D7574" t="s">
        <v>15</v>
      </c>
      <c r="E7574" t="b">
        <v>0</v>
      </c>
      <c r="F7574" s="1">
        <v>45307.512916666667</v>
      </c>
      <c r="G7574" t="b">
        <v>0</v>
      </c>
      <c r="H7574" t="b">
        <v>0</v>
      </c>
      <c r="I7574" t="s">
        <v>23</v>
      </c>
      <c r="J7574" t="s">
        <v>47</v>
      </c>
      <c r="K7574" t="s">
        <v>37</v>
      </c>
      <c r="L7574">
        <v>80526</v>
      </c>
    </row>
    <row r="7575" spans="1:12" x14ac:dyDescent="0.25">
      <c r="A7575" t="s">
        <v>49</v>
      </c>
      <c r="B7575" t="s">
        <v>50</v>
      </c>
      <c r="C7575" t="s">
        <v>21</v>
      </c>
      <c r="D7575" t="s">
        <v>29</v>
      </c>
      <c r="E7575" t="b">
        <v>0</v>
      </c>
      <c r="F7575" s="1">
        <v>45481.511041666658</v>
      </c>
      <c r="G7575" t="b">
        <v>0</v>
      </c>
      <c r="H7575" t="b">
        <v>1</v>
      </c>
      <c r="I7575" t="s">
        <v>51</v>
      </c>
      <c r="J7575" t="s">
        <v>31</v>
      </c>
      <c r="K7575" t="s">
        <v>74</v>
      </c>
      <c r="L7575">
        <v>79747</v>
      </c>
    </row>
    <row r="7576" spans="1:12" x14ac:dyDescent="0.25">
      <c r="A7576" t="s">
        <v>19</v>
      </c>
      <c r="B7576" t="s">
        <v>20</v>
      </c>
      <c r="C7576" t="s">
        <v>40</v>
      </c>
      <c r="D7576" t="s">
        <v>15</v>
      </c>
      <c r="E7576" t="b">
        <v>1</v>
      </c>
      <c r="F7576" s="1">
        <v>45528.278854166667</v>
      </c>
      <c r="G7576" t="b">
        <v>0</v>
      </c>
      <c r="H7576" t="b">
        <v>0</v>
      </c>
      <c r="I7576" t="s">
        <v>23</v>
      </c>
      <c r="J7576" t="s">
        <v>24</v>
      </c>
      <c r="K7576" t="s">
        <v>78</v>
      </c>
      <c r="L7576">
        <v>78298</v>
      </c>
    </row>
    <row r="7577" spans="1:12" x14ac:dyDescent="0.25">
      <c r="A7577" t="s">
        <v>12</v>
      </c>
      <c r="B7577" t="s">
        <v>13</v>
      </c>
      <c r="C7577" t="s">
        <v>28</v>
      </c>
      <c r="D7577" t="s">
        <v>22</v>
      </c>
      <c r="E7577" t="b">
        <v>0</v>
      </c>
      <c r="F7577" s="1">
        <v>45525.147187499999</v>
      </c>
      <c r="G7577" t="b">
        <v>0</v>
      </c>
      <c r="H7577" t="b">
        <v>1</v>
      </c>
      <c r="I7577" t="s">
        <v>16</v>
      </c>
      <c r="J7577" t="s">
        <v>64</v>
      </c>
      <c r="K7577" t="s">
        <v>67</v>
      </c>
      <c r="L7577">
        <v>127518</v>
      </c>
    </row>
    <row r="7578" spans="1:12" x14ac:dyDescent="0.25">
      <c r="A7578" t="s">
        <v>49</v>
      </c>
      <c r="B7578" t="s">
        <v>61</v>
      </c>
      <c r="C7578" t="s">
        <v>21</v>
      </c>
      <c r="D7578" t="s">
        <v>29</v>
      </c>
      <c r="E7578" t="b">
        <v>1</v>
      </c>
      <c r="F7578" s="1">
        <v>45642.954212962963</v>
      </c>
      <c r="G7578" t="b">
        <v>0</v>
      </c>
      <c r="H7578" t="b">
        <v>1</v>
      </c>
      <c r="I7578" t="s">
        <v>51</v>
      </c>
      <c r="J7578" t="s">
        <v>70</v>
      </c>
      <c r="K7578" t="s">
        <v>77</v>
      </c>
      <c r="L7578">
        <v>90968</v>
      </c>
    </row>
    <row r="7579" spans="1:12" x14ac:dyDescent="0.25">
      <c r="A7579" t="s">
        <v>49</v>
      </c>
      <c r="B7579" t="s">
        <v>61</v>
      </c>
      <c r="C7579" t="s">
        <v>68</v>
      </c>
      <c r="D7579" t="s">
        <v>15</v>
      </c>
      <c r="E7579" t="b">
        <v>1</v>
      </c>
      <c r="F7579" s="1">
        <v>45517.441481481481</v>
      </c>
      <c r="G7579" t="b">
        <v>1</v>
      </c>
      <c r="H7579" t="b">
        <v>0</v>
      </c>
      <c r="I7579" t="s">
        <v>51</v>
      </c>
      <c r="J7579" t="s">
        <v>64</v>
      </c>
      <c r="K7579" t="s">
        <v>114</v>
      </c>
      <c r="L7579">
        <v>70089</v>
      </c>
    </row>
    <row r="7580" spans="1:12" x14ac:dyDescent="0.25">
      <c r="A7580" t="s">
        <v>19</v>
      </c>
      <c r="B7580" t="s">
        <v>86</v>
      </c>
      <c r="C7580" t="s">
        <v>28</v>
      </c>
      <c r="D7580" t="s">
        <v>29</v>
      </c>
      <c r="E7580" t="b">
        <v>1</v>
      </c>
      <c r="F7580" s="1">
        <v>45576.965127314812</v>
      </c>
      <c r="G7580" t="b">
        <v>0</v>
      </c>
      <c r="H7580" t="b">
        <v>0</v>
      </c>
      <c r="I7580" t="s">
        <v>23</v>
      </c>
      <c r="J7580" t="s">
        <v>44</v>
      </c>
      <c r="K7580" t="s">
        <v>113</v>
      </c>
      <c r="L7580">
        <v>84307</v>
      </c>
    </row>
    <row r="7581" spans="1:12" x14ac:dyDescent="0.25">
      <c r="A7581" t="s">
        <v>38</v>
      </c>
      <c r="B7581" t="s">
        <v>107</v>
      </c>
      <c r="C7581" t="s">
        <v>40</v>
      </c>
      <c r="D7581" t="s">
        <v>22</v>
      </c>
      <c r="E7581" t="b">
        <v>1</v>
      </c>
      <c r="F7581" s="1">
        <v>45610.221863425933</v>
      </c>
      <c r="G7581" t="b">
        <v>0</v>
      </c>
      <c r="H7581" t="b">
        <v>0</v>
      </c>
      <c r="I7581" t="s">
        <v>41</v>
      </c>
      <c r="J7581" t="s">
        <v>64</v>
      </c>
      <c r="K7581" t="s">
        <v>67</v>
      </c>
      <c r="L7581">
        <v>68323</v>
      </c>
    </row>
    <row r="7582" spans="1:12" x14ac:dyDescent="0.25">
      <c r="A7582" t="s">
        <v>45</v>
      </c>
      <c r="B7582" t="s">
        <v>88</v>
      </c>
      <c r="C7582" t="s">
        <v>68</v>
      </c>
      <c r="D7582" t="s">
        <v>15</v>
      </c>
      <c r="E7582" t="b">
        <v>0</v>
      </c>
      <c r="F7582" s="1">
        <v>45356.544328703712</v>
      </c>
      <c r="G7582" t="b">
        <v>1</v>
      </c>
      <c r="H7582" t="b">
        <v>1</v>
      </c>
      <c r="I7582" t="s">
        <v>16</v>
      </c>
      <c r="J7582" t="s">
        <v>34</v>
      </c>
      <c r="K7582" t="s">
        <v>126</v>
      </c>
      <c r="L7582">
        <v>111968</v>
      </c>
    </row>
    <row r="7583" spans="1:12" x14ac:dyDescent="0.25">
      <c r="A7583" t="s">
        <v>82</v>
      </c>
      <c r="B7583" t="s">
        <v>91</v>
      </c>
      <c r="C7583" t="s">
        <v>68</v>
      </c>
      <c r="D7583" t="s">
        <v>29</v>
      </c>
      <c r="E7583" t="b">
        <v>0</v>
      </c>
      <c r="F7583" s="1">
        <v>45550.841365740736</v>
      </c>
      <c r="G7583" t="b">
        <v>0</v>
      </c>
      <c r="H7583" t="b">
        <v>0</v>
      </c>
      <c r="I7583" t="s">
        <v>84</v>
      </c>
      <c r="J7583" t="s">
        <v>52</v>
      </c>
      <c r="K7583" t="s">
        <v>103</v>
      </c>
      <c r="L7583">
        <v>128302</v>
      </c>
    </row>
    <row r="7584" spans="1:12" x14ac:dyDescent="0.25">
      <c r="A7584" t="s">
        <v>12</v>
      </c>
      <c r="B7584" t="s">
        <v>63</v>
      </c>
      <c r="C7584" t="s">
        <v>14</v>
      </c>
      <c r="D7584" t="s">
        <v>29</v>
      </c>
      <c r="E7584" t="b">
        <v>1</v>
      </c>
      <c r="F7584" s="1">
        <v>45346.768425925933</v>
      </c>
      <c r="G7584" t="b">
        <v>1</v>
      </c>
      <c r="H7584" t="b">
        <v>1</v>
      </c>
      <c r="I7584" t="s">
        <v>16</v>
      </c>
      <c r="J7584" t="s">
        <v>17</v>
      </c>
      <c r="K7584" t="s">
        <v>124</v>
      </c>
      <c r="L7584">
        <v>141193</v>
      </c>
    </row>
    <row r="7585" spans="1:12" x14ac:dyDescent="0.25">
      <c r="A7585" t="s">
        <v>26</v>
      </c>
      <c r="B7585" t="s">
        <v>33</v>
      </c>
      <c r="C7585" t="s">
        <v>43</v>
      </c>
      <c r="D7585" t="s">
        <v>15</v>
      </c>
      <c r="E7585" t="b">
        <v>0</v>
      </c>
      <c r="F7585" s="1">
        <v>45337.668368055558</v>
      </c>
      <c r="G7585" t="b">
        <v>1</v>
      </c>
      <c r="H7585" t="b">
        <v>0</v>
      </c>
      <c r="I7585" t="s">
        <v>30</v>
      </c>
      <c r="J7585" t="s">
        <v>80</v>
      </c>
      <c r="K7585" t="s">
        <v>18</v>
      </c>
      <c r="L7585">
        <v>112015</v>
      </c>
    </row>
    <row r="7586" spans="1:12" x14ac:dyDescent="0.25">
      <c r="A7586" t="s">
        <v>38</v>
      </c>
      <c r="B7586" t="s">
        <v>95</v>
      </c>
      <c r="C7586" t="s">
        <v>14</v>
      </c>
      <c r="D7586" t="s">
        <v>22</v>
      </c>
      <c r="E7586" t="b">
        <v>0</v>
      </c>
      <c r="F7586" s="1">
        <v>45601.405150462961</v>
      </c>
      <c r="G7586" t="b">
        <v>1</v>
      </c>
      <c r="H7586" t="b">
        <v>1</v>
      </c>
      <c r="I7586" t="s">
        <v>41</v>
      </c>
      <c r="J7586" t="s">
        <v>70</v>
      </c>
      <c r="K7586" t="s">
        <v>121</v>
      </c>
      <c r="L7586">
        <v>87233</v>
      </c>
    </row>
    <row r="7587" spans="1:12" x14ac:dyDescent="0.25">
      <c r="A7587" t="s">
        <v>54</v>
      </c>
      <c r="B7587" t="s">
        <v>79</v>
      </c>
      <c r="C7587" t="s">
        <v>14</v>
      </c>
      <c r="D7587" t="s">
        <v>29</v>
      </c>
      <c r="E7587" t="b">
        <v>0</v>
      </c>
      <c r="F7587" s="1">
        <v>45415.262719907398</v>
      </c>
      <c r="G7587" t="b">
        <v>1</v>
      </c>
      <c r="H7587" t="b">
        <v>0</v>
      </c>
      <c r="I7587" t="s">
        <v>30</v>
      </c>
      <c r="J7587" t="s">
        <v>24</v>
      </c>
      <c r="K7587" t="s">
        <v>98</v>
      </c>
      <c r="L7587">
        <v>133474</v>
      </c>
    </row>
    <row r="7588" spans="1:12" x14ac:dyDescent="0.25">
      <c r="A7588" t="s">
        <v>26</v>
      </c>
      <c r="B7588" t="s">
        <v>33</v>
      </c>
      <c r="C7588" t="s">
        <v>28</v>
      </c>
      <c r="D7588" t="s">
        <v>29</v>
      </c>
      <c r="E7588" t="b">
        <v>1</v>
      </c>
      <c r="F7588" s="1">
        <v>45339.54550925926</v>
      </c>
      <c r="G7588" t="b">
        <v>0</v>
      </c>
      <c r="H7588" t="b">
        <v>1</v>
      </c>
      <c r="I7588" t="s">
        <v>30</v>
      </c>
      <c r="J7588" t="s">
        <v>24</v>
      </c>
      <c r="K7588" t="s">
        <v>115</v>
      </c>
      <c r="L7588">
        <v>127207</v>
      </c>
    </row>
    <row r="7589" spans="1:12" x14ac:dyDescent="0.25">
      <c r="A7589" t="s">
        <v>26</v>
      </c>
      <c r="B7589" t="s">
        <v>71</v>
      </c>
      <c r="C7589" t="s">
        <v>68</v>
      </c>
      <c r="D7589" t="s">
        <v>15</v>
      </c>
      <c r="E7589" t="b">
        <v>1</v>
      </c>
      <c r="F7589" s="1">
        <v>45373.592245370368</v>
      </c>
      <c r="G7589" t="b">
        <v>1</v>
      </c>
      <c r="H7589" t="b">
        <v>0</v>
      </c>
      <c r="I7589" t="s">
        <v>30</v>
      </c>
      <c r="J7589" t="s">
        <v>70</v>
      </c>
      <c r="K7589" t="s">
        <v>106</v>
      </c>
      <c r="L7589">
        <v>113785</v>
      </c>
    </row>
    <row r="7590" spans="1:12" x14ac:dyDescent="0.25">
      <c r="A7590" t="s">
        <v>49</v>
      </c>
      <c r="B7590" t="s">
        <v>50</v>
      </c>
      <c r="C7590" t="s">
        <v>28</v>
      </c>
      <c r="D7590" t="s">
        <v>15</v>
      </c>
      <c r="E7590" t="b">
        <v>0</v>
      </c>
      <c r="F7590" s="1">
        <v>45357.398125</v>
      </c>
      <c r="G7590" t="b">
        <v>0</v>
      </c>
      <c r="H7590" t="b">
        <v>0</v>
      </c>
      <c r="I7590" t="s">
        <v>51</v>
      </c>
      <c r="J7590" t="s">
        <v>44</v>
      </c>
      <c r="K7590" t="s">
        <v>115</v>
      </c>
      <c r="L7590">
        <v>93780</v>
      </c>
    </row>
    <row r="7591" spans="1:12" x14ac:dyDescent="0.25">
      <c r="A7591" t="s">
        <v>26</v>
      </c>
      <c r="B7591" t="s">
        <v>71</v>
      </c>
      <c r="C7591" t="s">
        <v>40</v>
      </c>
      <c r="D7591" t="s">
        <v>22</v>
      </c>
      <c r="E7591" t="b">
        <v>0</v>
      </c>
      <c r="F7591" s="1">
        <v>45428.646898148138</v>
      </c>
      <c r="G7591" t="b">
        <v>1</v>
      </c>
      <c r="H7591" t="b">
        <v>0</v>
      </c>
      <c r="I7591" t="s">
        <v>30</v>
      </c>
      <c r="J7591" t="s">
        <v>44</v>
      </c>
      <c r="K7591" t="s">
        <v>90</v>
      </c>
      <c r="L7591">
        <v>114466</v>
      </c>
    </row>
    <row r="7592" spans="1:12" x14ac:dyDescent="0.25">
      <c r="A7592" t="s">
        <v>26</v>
      </c>
      <c r="B7592" t="s">
        <v>33</v>
      </c>
      <c r="C7592" t="s">
        <v>14</v>
      </c>
      <c r="D7592" t="s">
        <v>15</v>
      </c>
      <c r="E7592" t="b">
        <v>0</v>
      </c>
      <c r="F7592" s="1">
        <v>45494.879328703697</v>
      </c>
      <c r="G7592" t="b">
        <v>0</v>
      </c>
      <c r="H7592" t="b">
        <v>0</v>
      </c>
      <c r="I7592" t="s">
        <v>30</v>
      </c>
      <c r="J7592" t="s">
        <v>80</v>
      </c>
      <c r="K7592" t="s">
        <v>118</v>
      </c>
      <c r="L7592">
        <v>123415</v>
      </c>
    </row>
    <row r="7593" spans="1:12" x14ac:dyDescent="0.25">
      <c r="A7593" t="s">
        <v>38</v>
      </c>
      <c r="B7593" t="s">
        <v>95</v>
      </c>
      <c r="C7593" t="s">
        <v>28</v>
      </c>
      <c r="D7593" t="s">
        <v>29</v>
      </c>
      <c r="E7593" t="b">
        <v>0</v>
      </c>
      <c r="F7593" s="1">
        <v>45610.078287037039</v>
      </c>
      <c r="G7593" t="b">
        <v>0</v>
      </c>
      <c r="H7593" t="b">
        <v>1</v>
      </c>
      <c r="I7593" t="s">
        <v>41</v>
      </c>
      <c r="J7593" t="s">
        <v>72</v>
      </c>
      <c r="K7593" t="s">
        <v>122</v>
      </c>
      <c r="L7593">
        <v>85687</v>
      </c>
    </row>
    <row r="7594" spans="1:12" x14ac:dyDescent="0.25">
      <c r="A7594" t="s">
        <v>54</v>
      </c>
      <c r="B7594" t="s">
        <v>55</v>
      </c>
      <c r="C7594" t="s">
        <v>43</v>
      </c>
      <c r="D7594" t="s">
        <v>29</v>
      </c>
      <c r="E7594" t="b">
        <v>1</v>
      </c>
      <c r="F7594" s="1">
        <v>45440.594965277778</v>
      </c>
      <c r="G7594" t="b">
        <v>1</v>
      </c>
      <c r="H7594" t="b">
        <v>0</v>
      </c>
      <c r="I7594" t="s">
        <v>30</v>
      </c>
      <c r="J7594" t="s">
        <v>57</v>
      </c>
      <c r="K7594" t="s">
        <v>35</v>
      </c>
      <c r="L7594">
        <v>151568</v>
      </c>
    </row>
    <row r="7595" spans="1:12" x14ac:dyDescent="0.25">
      <c r="A7595" t="s">
        <v>26</v>
      </c>
      <c r="B7595" t="s">
        <v>33</v>
      </c>
      <c r="C7595" t="s">
        <v>28</v>
      </c>
      <c r="D7595" t="s">
        <v>22</v>
      </c>
      <c r="E7595" t="b">
        <v>0</v>
      </c>
      <c r="F7595" s="1">
        <v>45474.371331018519</v>
      </c>
      <c r="G7595" t="b">
        <v>0</v>
      </c>
      <c r="H7595" t="b">
        <v>0</v>
      </c>
      <c r="I7595" t="s">
        <v>30</v>
      </c>
      <c r="J7595" t="s">
        <v>66</v>
      </c>
      <c r="K7595" t="s">
        <v>78</v>
      </c>
      <c r="L7595">
        <v>110056</v>
      </c>
    </row>
    <row r="7596" spans="1:12" x14ac:dyDescent="0.25">
      <c r="A7596" t="s">
        <v>54</v>
      </c>
      <c r="B7596" t="s">
        <v>55</v>
      </c>
      <c r="C7596" t="s">
        <v>40</v>
      </c>
      <c r="D7596" t="s">
        <v>29</v>
      </c>
      <c r="E7596" t="b">
        <v>0</v>
      </c>
      <c r="F7596" s="1">
        <v>45294.341932870368</v>
      </c>
      <c r="G7596" t="b">
        <v>1</v>
      </c>
      <c r="H7596" t="b">
        <v>1</v>
      </c>
      <c r="I7596" t="s">
        <v>30</v>
      </c>
      <c r="J7596" t="s">
        <v>70</v>
      </c>
      <c r="K7596" t="s">
        <v>99</v>
      </c>
      <c r="L7596">
        <v>120740</v>
      </c>
    </row>
    <row r="7597" spans="1:12" x14ac:dyDescent="0.25">
      <c r="A7597" t="s">
        <v>54</v>
      </c>
      <c r="B7597" t="s">
        <v>79</v>
      </c>
      <c r="C7597" t="s">
        <v>43</v>
      </c>
      <c r="D7597" t="s">
        <v>22</v>
      </c>
      <c r="E7597" t="b">
        <v>0</v>
      </c>
      <c r="F7597" s="1">
        <v>45364.184618055559</v>
      </c>
      <c r="G7597" t="b">
        <v>0</v>
      </c>
      <c r="H7597" t="b">
        <v>0</v>
      </c>
      <c r="I7597" t="s">
        <v>30</v>
      </c>
      <c r="J7597" t="s">
        <v>31</v>
      </c>
      <c r="K7597" t="s">
        <v>114</v>
      </c>
      <c r="L7597">
        <v>129430</v>
      </c>
    </row>
    <row r="7598" spans="1:12" x14ac:dyDescent="0.25">
      <c r="A7598" t="s">
        <v>19</v>
      </c>
      <c r="B7598" t="s">
        <v>20</v>
      </c>
      <c r="C7598" t="s">
        <v>43</v>
      </c>
      <c r="D7598" t="s">
        <v>29</v>
      </c>
      <c r="E7598" t="b">
        <v>0</v>
      </c>
      <c r="F7598" s="1">
        <v>45316.16547453704</v>
      </c>
      <c r="G7598" t="b">
        <v>0</v>
      </c>
      <c r="H7598" t="b">
        <v>0</v>
      </c>
      <c r="I7598" t="s">
        <v>23</v>
      </c>
      <c r="J7598" t="s">
        <v>52</v>
      </c>
      <c r="K7598" t="s">
        <v>128</v>
      </c>
      <c r="L7598">
        <v>89007</v>
      </c>
    </row>
    <row r="7599" spans="1:12" x14ac:dyDescent="0.25">
      <c r="A7599" t="s">
        <v>19</v>
      </c>
      <c r="B7599" t="s">
        <v>86</v>
      </c>
      <c r="C7599" t="s">
        <v>43</v>
      </c>
      <c r="D7599" t="s">
        <v>22</v>
      </c>
      <c r="E7599" t="b">
        <v>1</v>
      </c>
      <c r="F7599" s="1">
        <v>45424.688958333332</v>
      </c>
      <c r="G7599" t="b">
        <v>1</v>
      </c>
      <c r="H7599" t="b">
        <v>0</v>
      </c>
      <c r="I7599" t="s">
        <v>23</v>
      </c>
      <c r="J7599" t="s">
        <v>70</v>
      </c>
      <c r="K7599" t="s">
        <v>100</v>
      </c>
      <c r="L7599">
        <v>71674</v>
      </c>
    </row>
    <row r="7600" spans="1:12" x14ac:dyDescent="0.25">
      <c r="A7600" t="s">
        <v>45</v>
      </c>
      <c r="B7600" t="s">
        <v>46</v>
      </c>
      <c r="C7600" t="s">
        <v>68</v>
      </c>
      <c r="D7600" t="s">
        <v>29</v>
      </c>
      <c r="E7600" t="b">
        <v>1</v>
      </c>
      <c r="F7600" s="1">
        <v>45549.941064814811</v>
      </c>
      <c r="G7600" t="b">
        <v>0</v>
      </c>
      <c r="H7600" t="b">
        <v>0</v>
      </c>
      <c r="I7600" t="s">
        <v>16</v>
      </c>
      <c r="J7600" t="s">
        <v>31</v>
      </c>
      <c r="K7600" t="s">
        <v>121</v>
      </c>
      <c r="L7600">
        <v>110381</v>
      </c>
    </row>
    <row r="7601" spans="1:12" x14ac:dyDescent="0.25">
      <c r="A7601" t="s">
        <v>82</v>
      </c>
      <c r="B7601" t="s">
        <v>91</v>
      </c>
      <c r="C7601" t="s">
        <v>43</v>
      </c>
      <c r="D7601" t="s">
        <v>15</v>
      </c>
      <c r="E7601" t="b">
        <v>0</v>
      </c>
      <c r="F7601" s="1">
        <v>45613.550682870373</v>
      </c>
      <c r="G7601" t="b">
        <v>1</v>
      </c>
      <c r="H7601" t="b">
        <v>0</v>
      </c>
      <c r="I7601" t="s">
        <v>84</v>
      </c>
      <c r="J7601" t="s">
        <v>34</v>
      </c>
      <c r="K7601" t="s">
        <v>102</v>
      </c>
      <c r="L7601">
        <v>136278</v>
      </c>
    </row>
    <row r="7602" spans="1:12" x14ac:dyDescent="0.25">
      <c r="A7602" t="s">
        <v>45</v>
      </c>
      <c r="B7602" t="s">
        <v>46</v>
      </c>
      <c r="C7602" t="s">
        <v>21</v>
      </c>
      <c r="D7602" t="s">
        <v>15</v>
      </c>
      <c r="E7602" t="b">
        <v>1</v>
      </c>
      <c r="F7602" s="1">
        <v>45599.733437499999</v>
      </c>
      <c r="G7602" t="b">
        <v>1</v>
      </c>
      <c r="H7602" t="b">
        <v>1</v>
      </c>
      <c r="I7602" t="s">
        <v>16</v>
      </c>
      <c r="J7602" t="s">
        <v>57</v>
      </c>
      <c r="K7602" t="s">
        <v>102</v>
      </c>
      <c r="L7602">
        <v>105675</v>
      </c>
    </row>
    <row r="7603" spans="1:12" x14ac:dyDescent="0.25">
      <c r="A7603" t="s">
        <v>38</v>
      </c>
      <c r="B7603" t="s">
        <v>39</v>
      </c>
      <c r="C7603" t="s">
        <v>21</v>
      </c>
      <c r="D7603" t="s">
        <v>29</v>
      </c>
      <c r="E7603" t="b">
        <v>1</v>
      </c>
      <c r="F7603" s="1">
        <v>45549.758252314823</v>
      </c>
      <c r="G7603" t="b">
        <v>1</v>
      </c>
      <c r="H7603" t="b">
        <v>1</v>
      </c>
      <c r="I7603" t="s">
        <v>41</v>
      </c>
      <c r="J7603" t="s">
        <v>17</v>
      </c>
      <c r="K7603" t="s">
        <v>74</v>
      </c>
      <c r="L7603">
        <v>92822</v>
      </c>
    </row>
    <row r="7604" spans="1:12" x14ac:dyDescent="0.25">
      <c r="A7604" t="s">
        <v>45</v>
      </c>
      <c r="B7604" t="s">
        <v>46</v>
      </c>
      <c r="C7604" t="s">
        <v>21</v>
      </c>
      <c r="D7604" t="s">
        <v>22</v>
      </c>
      <c r="E7604" t="b">
        <v>0</v>
      </c>
      <c r="F7604" s="1">
        <v>45293.010497685187</v>
      </c>
      <c r="G7604" t="b">
        <v>1</v>
      </c>
      <c r="H7604" t="b">
        <v>0</v>
      </c>
      <c r="I7604" t="s">
        <v>16</v>
      </c>
      <c r="J7604" t="s">
        <v>47</v>
      </c>
      <c r="K7604" t="s">
        <v>128</v>
      </c>
      <c r="L7604">
        <v>86894</v>
      </c>
    </row>
    <row r="7605" spans="1:12" x14ac:dyDescent="0.25">
      <c r="A7605" t="s">
        <v>82</v>
      </c>
      <c r="B7605" t="s">
        <v>85</v>
      </c>
      <c r="C7605" t="s">
        <v>68</v>
      </c>
      <c r="D7605" t="s">
        <v>29</v>
      </c>
      <c r="E7605" t="b">
        <v>1</v>
      </c>
      <c r="F7605" s="1">
        <v>45412.309872685182</v>
      </c>
      <c r="G7605" t="b">
        <v>0</v>
      </c>
      <c r="H7605" t="b">
        <v>0</v>
      </c>
      <c r="I7605" t="s">
        <v>84</v>
      </c>
      <c r="J7605" t="s">
        <v>31</v>
      </c>
      <c r="K7605" t="s">
        <v>105</v>
      </c>
      <c r="L7605">
        <v>132786</v>
      </c>
    </row>
    <row r="7606" spans="1:12" x14ac:dyDescent="0.25">
      <c r="A7606" t="s">
        <v>19</v>
      </c>
      <c r="B7606" t="s">
        <v>86</v>
      </c>
      <c r="C7606" t="s">
        <v>21</v>
      </c>
      <c r="D7606" t="s">
        <v>29</v>
      </c>
      <c r="E7606" t="b">
        <v>0</v>
      </c>
      <c r="F7606" s="1">
        <v>45622.592118055552</v>
      </c>
      <c r="G7606" t="b">
        <v>1</v>
      </c>
      <c r="H7606" t="b">
        <v>1</v>
      </c>
      <c r="I7606" t="s">
        <v>23</v>
      </c>
      <c r="J7606" t="s">
        <v>52</v>
      </c>
      <c r="K7606" t="s">
        <v>120</v>
      </c>
      <c r="L7606">
        <v>89689</v>
      </c>
    </row>
    <row r="7607" spans="1:12" x14ac:dyDescent="0.25">
      <c r="A7607" t="s">
        <v>19</v>
      </c>
      <c r="B7607" t="s">
        <v>20</v>
      </c>
      <c r="C7607" t="s">
        <v>68</v>
      </c>
      <c r="D7607" t="s">
        <v>15</v>
      </c>
      <c r="E7607" t="b">
        <v>0</v>
      </c>
      <c r="F7607" s="1">
        <v>45625.521203703713</v>
      </c>
      <c r="G7607" t="b">
        <v>1</v>
      </c>
      <c r="H7607" t="b">
        <v>1</v>
      </c>
      <c r="I7607" t="s">
        <v>23</v>
      </c>
      <c r="J7607" t="s">
        <v>17</v>
      </c>
      <c r="K7607" t="s">
        <v>114</v>
      </c>
      <c r="L7607">
        <v>65011</v>
      </c>
    </row>
    <row r="7608" spans="1:12" x14ac:dyDescent="0.25">
      <c r="A7608" t="s">
        <v>54</v>
      </c>
      <c r="B7608" t="s">
        <v>55</v>
      </c>
      <c r="C7608" t="s">
        <v>40</v>
      </c>
      <c r="D7608" t="s">
        <v>15</v>
      </c>
      <c r="E7608" t="b">
        <v>0</v>
      </c>
      <c r="F7608" s="1">
        <v>45521.421550925923</v>
      </c>
      <c r="G7608" t="b">
        <v>0</v>
      </c>
      <c r="H7608" t="b">
        <v>1</v>
      </c>
      <c r="I7608" t="s">
        <v>30</v>
      </c>
      <c r="J7608" t="s">
        <v>66</v>
      </c>
      <c r="K7608" t="s">
        <v>116</v>
      </c>
      <c r="L7608">
        <v>138496</v>
      </c>
    </row>
    <row r="7609" spans="1:12" x14ac:dyDescent="0.25">
      <c r="A7609" t="s">
        <v>54</v>
      </c>
      <c r="B7609" t="s">
        <v>79</v>
      </c>
      <c r="C7609" t="s">
        <v>28</v>
      </c>
      <c r="D7609" t="s">
        <v>29</v>
      </c>
      <c r="E7609" t="b">
        <v>1</v>
      </c>
      <c r="F7609" s="1">
        <v>45517.311168981483</v>
      </c>
      <c r="G7609" t="b">
        <v>1</v>
      </c>
      <c r="H7609" t="b">
        <v>1</v>
      </c>
      <c r="I7609" t="s">
        <v>30</v>
      </c>
      <c r="J7609" t="s">
        <v>64</v>
      </c>
      <c r="K7609" t="s">
        <v>18</v>
      </c>
      <c r="L7609">
        <v>132989</v>
      </c>
    </row>
    <row r="7610" spans="1:12" x14ac:dyDescent="0.25">
      <c r="A7610" t="s">
        <v>12</v>
      </c>
      <c r="B7610" t="s">
        <v>63</v>
      </c>
      <c r="C7610" t="s">
        <v>40</v>
      </c>
      <c r="D7610" t="s">
        <v>15</v>
      </c>
      <c r="E7610" t="b">
        <v>0</v>
      </c>
      <c r="F7610" s="1">
        <v>45294.063483796293</v>
      </c>
      <c r="G7610" t="b">
        <v>0</v>
      </c>
      <c r="H7610" t="b">
        <v>1</v>
      </c>
      <c r="I7610" t="s">
        <v>16</v>
      </c>
      <c r="J7610" t="s">
        <v>44</v>
      </c>
      <c r="K7610" t="s">
        <v>124</v>
      </c>
      <c r="L7610">
        <v>140892</v>
      </c>
    </row>
    <row r="7611" spans="1:12" x14ac:dyDescent="0.25">
      <c r="A7611" t="s">
        <v>12</v>
      </c>
      <c r="B7611" t="s">
        <v>13</v>
      </c>
      <c r="C7611" t="s">
        <v>28</v>
      </c>
      <c r="D7611" t="s">
        <v>22</v>
      </c>
      <c r="E7611" t="b">
        <v>1</v>
      </c>
      <c r="F7611" s="1">
        <v>45528.01972222222</v>
      </c>
      <c r="G7611" t="b">
        <v>0</v>
      </c>
      <c r="H7611" t="b">
        <v>0</v>
      </c>
      <c r="I7611" t="s">
        <v>16</v>
      </c>
      <c r="J7611" t="s">
        <v>34</v>
      </c>
      <c r="K7611" t="s">
        <v>127</v>
      </c>
      <c r="L7611">
        <v>147911</v>
      </c>
    </row>
    <row r="7612" spans="1:12" x14ac:dyDescent="0.25">
      <c r="A7612" t="s">
        <v>82</v>
      </c>
      <c r="B7612" t="s">
        <v>83</v>
      </c>
      <c r="C7612" t="s">
        <v>21</v>
      </c>
      <c r="D7612" t="s">
        <v>22</v>
      </c>
      <c r="E7612" t="b">
        <v>1</v>
      </c>
      <c r="F7612" s="1">
        <v>45414.639201388891</v>
      </c>
      <c r="G7612" t="b">
        <v>0</v>
      </c>
      <c r="H7612" t="b">
        <v>1</v>
      </c>
      <c r="I7612" t="s">
        <v>84</v>
      </c>
      <c r="J7612" t="s">
        <v>44</v>
      </c>
      <c r="K7612" t="s">
        <v>35</v>
      </c>
      <c r="L7612">
        <v>111992</v>
      </c>
    </row>
    <row r="7613" spans="1:12" x14ac:dyDescent="0.25">
      <c r="A7613" t="s">
        <v>49</v>
      </c>
      <c r="B7613" t="s">
        <v>108</v>
      </c>
      <c r="C7613" t="s">
        <v>40</v>
      </c>
      <c r="D7613" t="s">
        <v>29</v>
      </c>
      <c r="E7613" t="b">
        <v>1</v>
      </c>
      <c r="F7613" s="1">
        <v>45643.484317129631</v>
      </c>
      <c r="G7613" t="b">
        <v>0</v>
      </c>
      <c r="H7613" t="b">
        <v>1</v>
      </c>
      <c r="I7613" t="s">
        <v>51</v>
      </c>
      <c r="J7613" t="s">
        <v>80</v>
      </c>
      <c r="K7613" t="s">
        <v>87</v>
      </c>
      <c r="L7613">
        <v>91100</v>
      </c>
    </row>
    <row r="7614" spans="1:12" x14ac:dyDescent="0.25">
      <c r="A7614" t="s">
        <v>26</v>
      </c>
      <c r="B7614" t="s">
        <v>71</v>
      </c>
      <c r="C7614" t="s">
        <v>40</v>
      </c>
      <c r="D7614" t="s">
        <v>29</v>
      </c>
      <c r="E7614" t="b">
        <v>0</v>
      </c>
      <c r="F7614" s="1">
        <v>45314.265243055554</v>
      </c>
      <c r="G7614" t="b">
        <v>1</v>
      </c>
      <c r="H7614" t="b">
        <v>0</v>
      </c>
      <c r="I7614" t="s">
        <v>30</v>
      </c>
      <c r="J7614" t="s">
        <v>72</v>
      </c>
      <c r="K7614" t="s">
        <v>118</v>
      </c>
      <c r="L7614">
        <v>95147</v>
      </c>
    </row>
    <row r="7615" spans="1:12" x14ac:dyDescent="0.25">
      <c r="A7615" t="s">
        <v>49</v>
      </c>
      <c r="B7615" t="s">
        <v>108</v>
      </c>
      <c r="C7615" t="s">
        <v>14</v>
      </c>
      <c r="D7615" t="s">
        <v>22</v>
      </c>
      <c r="E7615" t="b">
        <v>0</v>
      </c>
      <c r="F7615" s="1">
        <v>45648.033865740741</v>
      </c>
      <c r="G7615" t="b">
        <v>0</v>
      </c>
      <c r="H7615" t="b">
        <v>0</v>
      </c>
      <c r="I7615" t="s">
        <v>51</v>
      </c>
      <c r="J7615" t="s">
        <v>44</v>
      </c>
      <c r="K7615" t="s">
        <v>48</v>
      </c>
      <c r="L7615">
        <v>72245</v>
      </c>
    </row>
    <row r="7616" spans="1:12" x14ac:dyDescent="0.25">
      <c r="A7616" t="s">
        <v>19</v>
      </c>
      <c r="B7616" t="s">
        <v>94</v>
      </c>
      <c r="C7616" t="s">
        <v>21</v>
      </c>
      <c r="D7616" t="s">
        <v>22</v>
      </c>
      <c r="E7616" t="b">
        <v>1</v>
      </c>
      <c r="F7616" s="1">
        <v>45480.726180555554</v>
      </c>
      <c r="G7616" t="b">
        <v>1</v>
      </c>
      <c r="H7616" t="b">
        <v>1</v>
      </c>
      <c r="I7616" t="s">
        <v>23</v>
      </c>
      <c r="J7616" t="s">
        <v>31</v>
      </c>
      <c r="K7616" t="s">
        <v>32</v>
      </c>
      <c r="L7616">
        <v>84300</v>
      </c>
    </row>
    <row r="7617" spans="1:12" x14ac:dyDescent="0.25">
      <c r="A7617" t="s">
        <v>54</v>
      </c>
      <c r="B7617" t="s">
        <v>79</v>
      </c>
      <c r="C7617" t="s">
        <v>68</v>
      </c>
      <c r="D7617" t="s">
        <v>22</v>
      </c>
      <c r="E7617" t="b">
        <v>0</v>
      </c>
      <c r="F7617" s="1">
        <v>45646.285196759258</v>
      </c>
      <c r="G7617" t="b">
        <v>0</v>
      </c>
      <c r="H7617" t="b">
        <v>1</v>
      </c>
      <c r="I7617" t="s">
        <v>30</v>
      </c>
      <c r="J7617" t="s">
        <v>34</v>
      </c>
      <c r="K7617" t="s">
        <v>105</v>
      </c>
      <c r="L7617">
        <v>115474</v>
      </c>
    </row>
    <row r="7618" spans="1:12" x14ac:dyDescent="0.25">
      <c r="A7618" t="s">
        <v>82</v>
      </c>
      <c r="B7618" t="s">
        <v>83</v>
      </c>
      <c r="C7618" t="s">
        <v>21</v>
      </c>
      <c r="D7618" t="s">
        <v>15</v>
      </c>
      <c r="E7618" t="b">
        <v>0</v>
      </c>
      <c r="F7618" s="1">
        <v>45498.364548611113</v>
      </c>
      <c r="G7618" t="b">
        <v>0</v>
      </c>
      <c r="H7618" t="b">
        <v>1</v>
      </c>
      <c r="I7618" t="s">
        <v>84</v>
      </c>
      <c r="J7618" t="s">
        <v>57</v>
      </c>
      <c r="K7618" t="s">
        <v>87</v>
      </c>
      <c r="L7618">
        <v>136355</v>
      </c>
    </row>
    <row r="7619" spans="1:12" x14ac:dyDescent="0.25">
      <c r="A7619" t="s">
        <v>45</v>
      </c>
      <c r="B7619" t="s">
        <v>88</v>
      </c>
      <c r="C7619" t="s">
        <v>28</v>
      </c>
      <c r="D7619" t="s">
        <v>22</v>
      </c>
      <c r="E7619" t="b">
        <v>0</v>
      </c>
      <c r="F7619" s="1">
        <v>45304.677465277768</v>
      </c>
      <c r="G7619" t="b">
        <v>1</v>
      </c>
      <c r="H7619" t="b">
        <v>0</v>
      </c>
      <c r="I7619" t="s">
        <v>16</v>
      </c>
      <c r="J7619" t="s">
        <v>72</v>
      </c>
      <c r="K7619" t="s">
        <v>69</v>
      </c>
      <c r="L7619">
        <v>116286</v>
      </c>
    </row>
    <row r="7620" spans="1:12" x14ac:dyDescent="0.25">
      <c r="A7620" t="s">
        <v>12</v>
      </c>
      <c r="B7620" t="s">
        <v>63</v>
      </c>
      <c r="C7620" t="s">
        <v>28</v>
      </c>
      <c r="D7620" t="s">
        <v>15</v>
      </c>
      <c r="E7620" t="b">
        <v>0</v>
      </c>
      <c r="F7620" s="1">
        <v>45311.700706018521</v>
      </c>
      <c r="G7620" t="b">
        <v>1</v>
      </c>
      <c r="H7620" t="b">
        <v>0</v>
      </c>
      <c r="I7620" t="s">
        <v>16</v>
      </c>
      <c r="J7620" t="s">
        <v>24</v>
      </c>
      <c r="K7620" t="s">
        <v>130</v>
      </c>
      <c r="L7620">
        <v>144866</v>
      </c>
    </row>
    <row r="7621" spans="1:12" x14ac:dyDescent="0.25">
      <c r="A7621" t="s">
        <v>12</v>
      </c>
      <c r="B7621" t="s">
        <v>75</v>
      </c>
      <c r="C7621" t="s">
        <v>21</v>
      </c>
      <c r="D7621" t="s">
        <v>15</v>
      </c>
      <c r="E7621" t="b">
        <v>1</v>
      </c>
      <c r="F7621" s="1">
        <v>45621.342719907407</v>
      </c>
      <c r="G7621" t="b">
        <v>0</v>
      </c>
      <c r="H7621" t="b">
        <v>1</v>
      </c>
      <c r="I7621" t="s">
        <v>16</v>
      </c>
      <c r="J7621" t="s">
        <v>34</v>
      </c>
      <c r="K7621" t="s">
        <v>101</v>
      </c>
      <c r="L7621">
        <v>126419</v>
      </c>
    </row>
    <row r="7622" spans="1:12" x14ac:dyDescent="0.25">
      <c r="A7622" t="s">
        <v>82</v>
      </c>
      <c r="B7622" t="s">
        <v>83</v>
      </c>
      <c r="C7622" t="s">
        <v>28</v>
      </c>
      <c r="D7622" t="s">
        <v>22</v>
      </c>
      <c r="E7622" t="b">
        <v>1</v>
      </c>
      <c r="F7622" s="1">
        <v>45391.626006944447</v>
      </c>
      <c r="G7622" t="b">
        <v>0</v>
      </c>
      <c r="H7622" t="b">
        <v>1</v>
      </c>
      <c r="I7622" t="s">
        <v>84</v>
      </c>
      <c r="J7622" t="s">
        <v>70</v>
      </c>
      <c r="K7622" t="s">
        <v>81</v>
      </c>
      <c r="L7622">
        <v>123033</v>
      </c>
    </row>
    <row r="7623" spans="1:12" x14ac:dyDescent="0.25">
      <c r="A7623" t="s">
        <v>54</v>
      </c>
      <c r="B7623" t="s">
        <v>55</v>
      </c>
      <c r="C7623" t="s">
        <v>43</v>
      </c>
      <c r="D7623" t="s">
        <v>22</v>
      </c>
      <c r="E7623" t="b">
        <v>0</v>
      </c>
      <c r="F7623" s="1">
        <v>45351.225972222222</v>
      </c>
      <c r="G7623" t="b">
        <v>1</v>
      </c>
      <c r="H7623" t="b">
        <v>0</v>
      </c>
      <c r="I7623" t="s">
        <v>30</v>
      </c>
      <c r="J7623" t="s">
        <v>70</v>
      </c>
      <c r="K7623" t="s">
        <v>100</v>
      </c>
      <c r="L7623">
        <v>153914</v>
      </c>
    </row>
    <row r="7624" spans="1:12" x14ac:dyDescent="0.25">
      <c r="A7624" t="s">
        <v>19</v>
      </c>
      <c r="B7624" t="s">
        <v>86</v>
      </c>
      <c r="C7624" t="s">
        <v>28</v>
      </c>
      <c r="D7624" t="s">
        <v>22</v>
      </c>
      <c r="E7624" t="b">
        <v>0</v>
      </c>
      <c r="F7624" s="1">
        <v>45624.127083333333</v>
      </c>
      <c r="G7624" t="b">
        <v>1</v>
      </c>
      <c r="H7624" t="b">
        <v>1</v>
      </c>
      <c r="I7624" t="s">
        <v>23</v>
      </c>
      <c r="J7624" t="s">
        <v>52</v>
      </c>
      <c r="K7624" t="s">
        <v>37</v>
      </c>
      <c r="L7624">
        <v>81324</v>
      </c>
    </row>
    <row r="7625" spans="1:12" x14ac:dyDescent="0.25">
      <c r="A7625" t="s">
        <v>54</v>
      </c>
      <c r="B7625" t="s">
        <v>55</v>
      </c>
      <c r="C7625" t="s">
        <v>28</v>
      </c>
      <c r="D7625" t="s">
        <v>15</v>
      </c>
      <c r="E7625" t="b">
        <v>1</v>
      </c>
      <c r="F7625" s="1">
        <v>45296.008472222216</v>
      </c>
      <c r="G7625" t="b">
        <v>1</v>
      </c>
      <c r="H7625" t="b">
        <v>0</v>
      </c>
      <c r="I7625" t="s">
        <v>30</v>
      </c>
      <c r="J7625" t="s">
        <v>72</v>
      </c>
      <c r="K7625" t="s">
        <v>122</v>
      </c>
      <c r="L7625">
        <v>122636</v>
      </c>
    </row>
    <row r="7626" spans="1:12" x14ac:dyDescent="0.25">
      <c r="A7626" t="s">
        <v>45</v>
      </c>
      <c r="B7626" t="s">
        <v>76</v>
      </c>
      <c r="C7626" t="s">
        <v>43</v>
      </c>
      <c r="D7626" t="s">
        <v>15</v>
      </c>
      <c r="E7626" t="b">
        <v>1</v>
      </c>
      <c r="F7626" s="1">
        <v>45442.729687500003</v>
      </c>
      <c r="G7626" t="b">
        <v>0</v>
      </c>
      <c r="H7626" t="b">
        <v>1</v>
      </c>
      <c r="I7626" t="s">
        <v>16</v>
      </c>
      <c r="J7626" t="s">
        <v>24</v>
      </c>
      <c r="K7626" t="s">
        <v>104</v>
      </c>
      <c r="L7626">
        <v>84267</v>
      </c>
    </row>
    <row r="7627" spans="1:12" x14ac:dyDescent="0.25">
      <c r="A7627" t="s">
        <v>12</v>
      </c>
      <c r="B7627" t="s">
        <v>13</v>
      </c>
      <c r="C7627" t="s">
        <v>14</v>
      </c>
      <c r="D7627" t="s">
        <v>22</v>
      </c>
      <c r="E7627" t="b">
        <v>1</v>
      </c>
      <c r="F7627" s="1">
        <v>45506.606122685182</v>
      </c>
      <c r="G7627" t="b">
        <v>0</v>
      </c>
      <c r="H7627" t="b">
        <v>0</v>
      </c>
      <c r="I7627" t="s">
        <v>16</v>
      </c>
      <c r="J7627" t="s">
        <v>44</v>
      </c>
      <c r="K7627" t="s">
        <v>128</v>
      </c>
      <c r="L7627">
        <v>135323</v>
      </c>
    </row>
    <row r="7628" spans="1:12" x14ac:dyDescent="0.25">
      <c r="A7628" t="s">
        <v>19</v>
      </c>
      <c r="B7628" t="s">
        <v>36</v>
      </c>
      <c r="C7628" t="s">
        <v>14</v>
      </c>
      <c r="D7628" t="s">
        <v>15</v>
      </c>
      <c r="E7628" t="b">
        <v>0</v>
      </c>
      <c r="F7628" s="1">
        <v>45300.870046296302</v>
      </c>
      <c r="G7628" t="b">
        <v>0</v>
      </c>
      <c r="H7628" t="b">
        <v>0</v>
      </c>
      <c r="I7628" t="s">
        <v>23</v>
      </c>
      <c r="J7628" t="s">
        <v>72</v>
      </c>
      <c r="K7628" t="s">
        <v>77</v>
      </c>
      <c r="L7628">
        <v>78323</v>
      </c>
    </row>
    <row r="7629" spans="1:12" x14ac:dyDescent="0.25">
      <c r="A7629" t="s">
        <v>82</v>
      </c>
      <c r="B7629" t="s">
        <v>91</v>
      </c>
      <c r="C7629" t="s">
        <v>14</v>
      </c>
      <c r="D7629" t="s">
        <v>22</v>
      </c>
      <c r="E7629" t="b">
        <v>1</v>
      </c>
      <c r="F7629" s="1">
        <v>45449.534837962958</v>
      </c>
      <c r="G7629" t="b">
        <v>1</v>
      </c>
      <c r="H7629" t="b">
        <v>1</v>
      </c>
      <c r="I7629" t="s">
        <v>84</v>
      </c>
      <c r="J7629" t="s">
        <v>64</v>
      </c>
      <c r="K7629" t="s">
        <v>35</v>
      </c>
      <c r="L7629">
        <v>123457</v>
      </c>
    </row>
    <row r="7630" spans="1:12" x14ac:dyDescent="0.25">
      <c r="A7630" t="s">
        <v>12</v>
      </c>
      <c r="B7630" t="s">
        <v>63</v>
      </c>
      <c r="C7630" t="s">
        <v>21</v>
      </c>
      <c r="D7630" t="s">
        <v>22</v>
      </c>
      <c r="E7630" t="b">
        <v>0</v>
      </c>
      <c r="F7630" s="1">
        <v>45593.844340277778</v>
      </c>
      <c r="G7630" t="b">
        <v>0</v>
      </c>
      <c r="H7630" t="b">
        <v>0</v>
      </c>
      <c r="I7630" t="s">
        <v>16</v>
      </c>
      <c r="J7630" t="s">
        <v>34</v>
      </c>
      <c r="K7630" t="s">
        <v>18</v>
      </c>
      <c r="L7630">
        <v>120620</v>
      </c>
    </row>
    <row r="7631" spans="1:12" x14ac:dyDescent="0.25">
      <c r="A7631" t="s">
        <v>26</v>
      </c>
      <c r="B7631" t="s">
        <v>33</v>
      </c>
      <c r="C7631" t="s">
        <v>40</v>
      </c>
      <c r="D7631" t="s">
        <v>22</v>
      </c>
      <c r="E7631" t="b">
        <v>1</v>
      </c>
      <c r="F7631" s="1">
        <v>45553.845127314817</v>
      </c>
      <c r="G7631" t="b">
        <v>0</v>
      </c>
      <c r="H7631" t="b">
        <v>0</v>
      </c>
      <c r="I7631" t="s">
        <v>30</v>
      </c>
      <c r="J7631" t="s">
        <v>47</v>
      </c>
      <c r="K7631" t="s">
        <v>101</v>
      </c>
      <c r="L7631">
        <v>89303</v>
      </c>
    </row>
    <row r="7632" spans="1:12" x14ac:dyDescent="0.25">
      <c r="A7632" t="s">
        <v>26</v>
      </c>
      <c r="B7632" t="s">
        <v>71</v>
      </c>
      <c r="C7632" t="s">
        <v>14</v>
      </c>
      <c r="D7632" t="s">
        <v>29</v>
      </c>
      <c r="E7632" t="b">
        <v>1</v>
      </c>
      <c r="F7632" s="1">
        <v>45343.290972222218</v>
      </c>
      <c r="G7632" t="b">
        <v>1</v>
      </c>
      <c r="H7632" t="b">
        <v>1</v>
      </c>
      <c r="I7632" t="s">
        <v>30</v>
      </c>
      <c r="J7632" t="s">
        <v>44</v>
      </c>
      <c r="K7632" t="s">
        <v>60</v>
      </c>
      <c r="L7632">
        <v>118628</v>
      </c>
    </row>
    <row r="7633" spans="1:12" x14ac:dyDescent="0.25">
      <c r="A7633" t="s">
        <v>49</v>
      </c>
      <c r="B7633" t="s">
        <v>50</v>
      </c>
      <c r="C7633" t="s">
        <v>28</v>
      </c>
      <c r="D7633" t="s">
        <v>22</v>
      </c>
      <c r="E7633" t="b">
        <v>1</v>
      </c>
      <c r="F7633" s="1">
        <v>45570.668078703697</v>
      </c>
      <c r="G7633" t="b">
        <v>1</v>
      </c>
      <c r="H7633" t="b">
        <v>0</v>
      </c>
      <c r="I7633" t="s">
        <v>51</v>
      </c>
      <c r="J7633" t="s">
        <v>57</v>
      </c>
      <c r="K7633" t="s">
        <v>103</v>
      </c>
      <c r="L7633">
        <v>92488</v>
      </c>
    </row>
    <row r="7634" spans="1:12" x14ac:dyDescent="0.25">
      <c r="A7634" t="s">
        <v>49</v>
      </c>
      <c r="B7634" t="s">
        <v>61</v>
      </c>
      <c r="C7634" t="s">
        <v>43</v>
      </c>
      <c r="D7634" t="s">
        <v>15</v>
      </c>
      <c r="E7634" t="b">
        <v>0</v>
      </c>
      <c r="F7634" s="1">
        <v>45594.366030092591</v>
      </c>
      <c r="G7634" t="b">
        <v>0</v>
      </c>
      <c r="H7634" t="b">
        <v>1</v>
      </c>
      <c r="I7634" t="s">
        <v>51</v>
      </c>
      <c r="J7634" t="s">
        <v>17</v>
      </c>
      <c r="K7634" t="s">
        <v>74</v>
      </c>
      <c r="L7634">
        <v>87344</v>
      </c>
    </row>
    <row r="7635" spans="1:12" x14ac:dyDescent="0.25">
      <c r="A7635" t="s">
        <v>54</v>
      </c>
      <c r="B7635" t="s">
        <v>55</v>
      </c>
      <c r="C7635" t="s">
        <v>14</v>
      </c>
      <c r="D7635" t="s">
        <v>29</v>
      </c>
      <c r="E7635" t="b">
        <v>1</v>
      </c>
      <c r="F7635" s="1">
        <v>45443.28533564815</v>
      </c>
      <c r="G7635" t="b">
        <v>1</v>
      </c>
      <c r="H7635" t="b">
        <v>1</v>
      </c>
      <c r="I7635" t="s">
        <v>30</v>
      </c>
      <c r="J7635" t="s">
        <v>64</v>
      </c>
      <c r="K7635" t="s">
        <v>111</v>
      </c>
      <c r="L7635">
        <v>150817</v>
      </c>
    </row>
    <row r="7636" spans="1:12" x14ac:dyDescent="0.25">
      <c r="A7636" t="s">
        <v>38</v>
      </c>
      <c r="B7636" t="s">
        <v>95</v>
      </c>
      <c r="C7636" t="s">
        <v>28</v>
      </c>
      <c r="D7636" t="s">
        <v>29</v>
      </c>
      <c r="E7636" t="b">
        <v>1</v>
      </c>
      <c r="F7636" s="1">
        <v>45561.079513888893</v>
      </c>
      <c r="G7636" t="b">
        <v>1</v>
      </c>
      <c r="H7636" t="b">
        <v>1</v>
      </c>
      <c r="I7636" t="s">
        <v>41</v>
      </c>
      <c r="J7636" t="s">
        <v>70</v>
      </c>
      <c r="K7636" t="s">
        <v>106</v>
      </c>
      <c r="L7636">
        <v>83493</v>
      </c>
    </row>
    <row r="7637" spans="1:12" x14ac:dyDescent="0.25">
      <c r="A7637" t="s">
        <v>82</v>
      </c>
      <c r="B7637" t="s">
        <v>83</v>
      </c>
      <c r="C7637" t="s">
        <v>68</v>
      </c>
      <c r="D7637" t="s">
        <v>15</v>
      </c>
      <c r="E7637" t="b">
        <v>0</v>
      </c>
      <c r="F7637" s="1">
        <v>45507.970949074072</v>
      </c>
      <c r="G7637" t="b">
        <v>1</v>
      </c>
      <c r="H7637" t="b">
        <v>1</v>
      </c>
      <c r="I7637" t="s">
        <v>84</v>
      </c>
      <c r="J7637" t="s">
        <v>24</v>
      </c>
      <c r="K7637" t="s">
        <v>98</v>
      </c>
      <c r="L7637">
        <v>137875</v>
      </c>
    </row>
    <row r="7638" spans="1:12" x14ac:dyDescent="0.25">
      <c r="A7638" t="s">
        <v>82</v>
      </c>
      <c r="B7638" t="s">
        <v>83</v>
      </c>
      <c r="C7638" t="s">
        <v>21</v>
      </c>
      <c r="D7638" t="s">
        <v>15</v>
      </c>
      <c r="E7638" t="b">
        <v>0</v>
      </c>
      <c r="F7638" s="1">
        <v>45454.306770833333</v>
      </c>
      <c r="G7638" t="b">
        <v>0</v>
      </c>
      <c r="H7638" t="b">
        <v>0</v>
      </c>
      <c r="I7638" t="s">
        <v>84</v>
      </c>
      <c r="J7638" t="s">
        <v>24</v>
      </c>
      <c r="K7638" t="s">
        <v>25</v>
      </c>
      <c r="L7638">
        <v>111748</v>
      </c>
    </row>
    <row r="7639" spans="1:12" x14ac:dyDescent="0.25">
      <c r="A7639" t="s">
        <v>19</v>
      </c>
      <c r="B7639" t="s">
        <v>94</v>
      </c>
      <c r="C7639" t="s">
        <v>28</v>
      </c>
      <c r="D7639" t="s">
        <v>22</v>
      </c>
      <c r="E7639" t="b">
        <v>1</v>
      </c>
      <c r="F7639" s="1">
        <v>45357.560185185182</v>
      </c>
      <c r="G7639" t="b">
        <v>1</v>
      </c>
      <c r="H7639" t="b">
        <v>0</v>
      </c>
      <c r="I7639" t="s">
        <v>23</v>
      </c>
      <c r="J7639" t="s">
        <v>52</v>
      </c>
      <c r="K7639" t="s">
        <v>106</v>
      </c>
      <c r="L7639">
        <v>72717</v>
      </c>
    </row>
    <row r="7640" spans="1:12" x14ac:dyDescent="0.25">
      <c r="A7640" t="s">
        <v>49</v>
      </c>
      <c r="B7640" t="s">
        <v>108</v>
      </c>
      <c r="C7640" t="s">
        <v>21</v>
      </c>
      <c r="D7640" t="s">
        <v>29</v>
      </c>
      <c r="E7640" t="b">
        <v>1</v>
      </c>
      <c r="F7640" s="1">
        <v>45654.296886574077</v>
      </c>
      <c r="G7640" t="b">
        <v>0</v>
      </c>
      <c r="H7640" t="b">
        <v>1</v>
      </c>
      <c r="I7640" t="s">
        <v>51</v>
      </c>
      <c r="J7640" t="s">
        <v>34</v>
      </c>
      <c r="K7640" t="s">
        <v>89</v>
      </c>
      <c r="L7640">
        <v>80172</v>
      </c>
    </row>
    <row r="7641" spans="1:12" x14ac:dyDescent="0.25">
      <c r="A7641" t="s">
        <v>49</v>
      </c>
      <c r="B7641" t="s">
        <v>61</v>
      </c>
      <c r="C7641" t="s">
        <v>28</v>
      </c>
      <c r="D7641" t="s">
        <v>29</v>
      </c>
      <c r="E7641" t="b">
        <v>0</v>
      </c>
      <c r="F7641" s="1">
        <v>45481.892245370371</v>
      </c>
      <c r="G7641" t="b">
        <v>1</v>
      </c>
      <c r="H7641" t="b">
        <v>1</v>
      </c>
      <c r="I7641" t="s">
        <v>51</v>
      </c>
      <c r="J7641" t="s">
        <v>44</v>
      </c>
      <c r="K7641" t="s">
        <v>111</v>
      </c>
      <c r="L7641">
        <v>78318</v>
      </c>
    </row>
    <row r="7642" spans="1:12" x14ac:dyDescent="0.25">
      <c r="A7642" t="s">
        <v>12</v>
      </c>
      <c r="B7642" t="s">
        <v>63</v>
      </c>
      <c r="C7642" t="s">
        <v>21</v>
      </c>
      <c r="D7642" t="s">
        <v>22</v>
      </c>
      <c r="E7642" t="b">
        <v>1</v>
      </c>
      <c r="F7642" s="1">
        <v>45439.127928240741</v>
      </c>
      <c r="G7642" t="b">
        <v>1</v>
      </c>
      <c r="H7642" t="b">
        <v>1</v>
      </c>
      <c r="I7642" t="s">
        <v>16</v>
      </c>
      <c r="J7642" t="s">
        <v>44</v>
      </c>
      <c r="K7642" t="s">
        <v>105</v>
      </c>
      <c r="L7642">
        <v>130772</v>
      </c>
    </row>
    <row r="7643" spans="1:12" x14ac:dyDescent="0.25">
      <c r="A7643" t="s">
        <v>49</v>
      </c>
      <c r="B7643" t="s">
        <v>108</v>
      </c>
      <c r="C7643" t="s">
        <v>21</v>
      </c>
      <c r="D7643" t="s">
        <v>15</v>
      </c>
      <c r="E7643" t="b">
        <v>1</v>
      </c>
      <c r="F7643" s="1">
        <v>45598.615046296298</v>
      </c>
      <c r="G7643" t="b">
        <v>0</v>
      </c>
      <c r="H7643" t="b">
        <v>0</v>
      </c>
      <c r="I7643" t="s">
        <v>51</v>
      </c>
      <c r="J7643" t="s">
        <v>31</v>
      </c>
      <c r="K7643" t="s">
        <v>87</v>
      </c>
      <c r="L7643">
        <v>70429</v>
      </c>
    </row>
    <row r="7644" spans="1:12" x14ac:dyDescent="0.25">
      <c r="A7644" t="s">
        <v>19</v>
      </c>
      <c r="B7644" t="s">
        <v>94</v>
      </c>
      <c r="C7644" t="s">
        <v>14</v>
      </c>
      <c r="D7644" t="s">
        <v>29</v>
      </c>
      <c r="E7644" t="b">
        <v>1</v>
      </c>
      <c r="F7644" s="1">
        <v>45414.077997685177</v>
      </c>
      <c r="G7644" t="b">
        <v>0</v>
      </c>
      <c r="H7644" t="b">
        <v>1</v>
      </c>
      <c r="I7644" t="s">
        <v>23</v>
      </c>
      <c r="J7644" t="s">
        <v>34</v>
      </c>
      <c r="K7644" t="s">
        <v>115</v>
      </c>
      <c r="L7644">
        <v>60475</v>
      </c>
    </row>
    <row r="7645" spans="1:12" x14ac:dyDescent="0.25">
      <c r="A7645" t="s">
        <v>54</v>
      </c>
      <c r="B7645" t="s">
        <v>79</v>
      </c>
      <c r="C7645" t="s">
        <v>14</v>
      </c>
      <c r="D7645" t="s">
        <v>29</v>
      </c>
      <c r="E7645" t="b">
        <v>1</v>
      </c>
      <c r="F7645" s="1">
        <v>45410.49082175926</v>
      </c>
      <c r="G7645" t="b">
        <v>0</v>
      </c>
      <c r="H7645" t="b">
        <v>0</v>
      </c>
      <c r="I7645" t="s">
        <v>30</v>
      </c>
      <c r="J7645" t="s">
        <v>66</v>
      </c>
      <c r="K7645" t="s">
        <v>81</v>
      </c>
      <c r="L7645">
        <v>141519</v>
      </c>
    </row>
    <row r="7646" spans="1:12" x14ac:dyDescent="0.25">
      <c r="A7646" t="s">
        <v>54</v>
      </c>
      <c r="B7646" t="s">
        <v>55</v>
      </c>
      <c r="C7646" t="s">
        <v>21</v>
      </c>
      <c r="D7646" t="s">
        <v>15</v>
      </c>
      <c r="E7646" t="b">
        <v>1</v>
      </c>
      <c r="F7646" s="1">
        <v>45558.611006944448</v>
      </c>
      <c r="G7646" t="b">
        <v>1</v>
      </c>
      <c r="H7646" t="b">
        <v>0</v>
      </c>
      <c r="I7646" t="s">
        <v>30</v>
      </c>
      <c r="J7646" t="s">
        <v>80</v>
      </c>
      <c r="K7646" t="s">
        <v>124</v>
      </c>
      <c r="L7646">
        <v>145386</v>
      </c>
    </row>
    <row r="7647" spans="1:12" x14ac:dyDescent="0.25">
      <c r="A7647" t="s">
        <v>49</v>
      </c>
      <c r="B7647" t="s">
        <v>50</v>
      </c>
      <c r="C7647" t="s">
        <v>43</v>
      </c>
      <c r="D7647" t="s">
        <v>15</v>
      </c>
      <c r="E7647" t="b">
        <v>1</v>
      </c>
      <c r="F7647" s="1">
        <v>45442.249467592592</v>
      </c>
      <c r="G7647" t="b">
        <v>1</v>
      </c>
      <c r="H7647" t="b">
        <v>1</v>
      </c>
      <c r="I7647" t="s">
        <v>51</v>
      </c>
      <c r="J7647" t="s">
        <v>34</v>
      </c>
      <c r="K7647" t="s">
        <v>92</v>
      </c>
      <c r="L7647">
        <v>88053</v>
      </c>
    </row>
    <row r="7648" spans="1:12" x14ac:dyDescent="0.25">
      <c r="A7648" t="s">
        <v>54</v>
      </c>
      <c r="B7648" t="s">
        <v>79</v>
      </c>
      <c r="C7648" t="s">
        <v>28</v>
      </c>
      <c r="D7648" t="s">
        <v>22</v>
      </c>
      <c r="E7648" t="b">
        <v>1</v>
      </c>
      <c r="F7648" s="1">
        <v>45499.430428240739</v>
      </c>
      <c r="G7648" t="b">
        <v>1</v>
      </c>
      <c r="H7648" t="b">
        <v>0</v>
      </c>
      <c r="I7648" t="s">
        <v>30</v>
      </c>
      <c r="J7648" t="s">
        <v>72</v>
      </c>
      <c r="K7648" t="s">
        <v>104</v>
      </c>
      <c r="L7648">
        <v>149268</v>
      </c>
    </row>
    <row r="7649" spans="1:12" x14ac:dyDescent="0.25">
      <c r="A7649" t="s">
        <v>38</v>
      </c>
      <c r="B7649" t="s">
        <v>95</v>
      </c>
      <c r="C7649" t="s">
        <v>21</v>
      </c>
      <c r="D7649" t="s">
        <v>29</v>
      </c>
      <c r="E7649" t="b">
        <v>0</v>
      </c>
      <c r="F7649" s="1">
        <v>45582.016863425917</v>
      </c>
      <c r="G7649" t="b">
        <v>0</v>
      </c>
      <c r="H7649" t="b">
        <v>1</v>
      </c>
      <c r="I7649" t="s">
        <v>41</v>
      </c>
      <c r="J7649" t="s">
        <v>24</v>
      </c>
      <c r="K7649" t="s">
        <v>67</v>
      </c>
      <c r="L7649">
        <v>92823</v>
      </c>
    </row>
    <row r="7650" spans="1:12" x14ac:dyDescent="0.25">
      <c r="A7650" t="s">
        <v>45</v>
      </c>
      <c r="B7650" t="s">
        <v>76</v>
      </c>
      <c r="C7650" t="s">
        <v>43</v>
      </c>
      <c r="D7650" t="s">
        <v>22</v>
      </c>
      <c r="E7650" t="b">
        <v>1</v>
      </c>
      <c r="F7650" s="1">
        <v>45527.200277777767</v>
      </c>
      <c r="G7650" t="b">
        <v>1</v>
      </c>
      <c r="H7650" t="b">
        <v>0</v>
      </c>
      <c r="I7650" t="s">
        <v>16</v>
      </c>
      <c r="J7650" t="s">
        <v>70</v>
      </c>
      <c r="K7650" t="s">
        <v>123</v>
      </c>
      <c r="L7650">
        <v>100364</v>
      </c>
    </row>
    <row r="7651" spans="1:12" x14ac:dyDescent="0.25">
      <c r="A7651" t="s">
        <v>49</v>
      </c>
      <c r="B7651" t="s">
        <v>50</v>
      </c>
      <c r="C7651" t="s">
        <v>21</v>
      </c>
      <c r="D7651" t="s">
        <v>29</v>
      </c>
      <c r="E7651" t="b">
        <v>1</v>
      </c>
      <c r="F7651" s="1">
        <v>45424.809814814813</v>
      </c>
      <c r="G7651" t="b">
        <v>1</v>
      </c>
      <c r="H7651" t="b">
        <v>1</v>
      </c>
      <c r="I7651" t="s">
        <v>51</v>
      </c>
      <c r="J7651" t="s">
        <v>17</v>
      </c>
      <c r="K7651" t="s">
        <v>69</v>
      </c>
      <c r="L7651">
        <v>99196</v>
      </c>
    </row>
    <row r="7652" spans="1:12" x14ac:dyDescent="0.25">
      <c r="A7652" t="s">
        <v>19</v>
      </c>
      <c r="B7652" t="s">
        <v>36</v>
      </c>
      <c r="C7652" t="s">
        <v>14</v>
      </c>
      <c r="D7652" t="s">
        <v>29</v>
      </c>
      <c r="E7652" t="b">
        <v>0</v>
      </c>
      <c r="F7652" s="1">
        <v>45549.934976851851</v>
      </c>
      <c r="G7652" t="b">
        <v>0</v>
      </c>
      <c r="H7652" t="b">
        <v>1</v>
      </c>
      <c r="I7652" t="s">
        <v>23</v>
      </c>
      <c r="J7652" t="s">
        <v>17</v>
      </c>
      <c r="K7652" t="s">
        <v>60</v>
      </c>
      <c r="L7652">
        <v>76947</v>
      </c>
    </row>
    <row r="7653" spans="1:12" x14ac:dyDescent="0.25">
      <c r="A7653" t="s">
        <v>45</v>
      </c>
      <c r="B7653" t="s">
        <v>46</v>
      </c>
      <c r="C7653" t="s">
        <v>28</v>
      </c>
      <c r="D7653" t="s">
        <v>29</v>
      </c>
      <c r="E7653" t="b">
        <v>0</v>
      </c>
      <c r="F7653" s="1">
        <v>45649.512743055559</v>
      </c>
      <c r="G7653" t="b">
        <v>1</v>
      </c>
      <c r="H7653" t="b">
        <v>0</v>
      </c>
      <c r="I7653" t="s">
        <v>16</v>
      </c>
      <c r="J7653" t="s">
        <v>64</v>
      </c>
      <c r="K7653" t="s">
        <v>60</v>
      </c>
      <c r="L7653">
        <v>111090</v>
      </c>
    </row>
    <row r="7654" spans="1:12" x14ac:dyDescent="0.25">
      <c r="A7654" t="s">
        <v>49</v>
      </c>
      <c r="B7654" t="s">
        <v>50</v>
      </c>
      <c r="C7654" t="s">
        <v>43</v>
      </c>
      <c r="D7654" t="s">
        <v>15</v>
      </c>
      <c r="E7654" t="b">
        <v>0</v>
      </c>
      <c r="F7654" s="1">
        <v>45559.899270833332</v>
      </c>
      <c r="G7654" t="b">
        <v>0</v>
      </c>
      <c r="H7654" t="b">
        <v>1</v>
      </c>
      <c r="I7654" t="s">
        <v>51</v>
      </c>
      <c r="J7654" t="s">
        <v>47</v>
      </c>
      <c r="K7654" t="s">
        <v>124</v>
      </c>
      <c r="L7654">
        <v>96104</v>
      </c>
    </row>
    <row r="7655" spans="1:12" x14ac:dyDescent="0.25">
      <c r="A7655" t="s">
        <v>26</v>
      </c>
      <c r="B7655" t="s">
        <v>33</v>
      </c>
      <c r="C7655" t="s">
        <v>28</v>
      </c>
      <c r="D7655" t="s">
        <v>15</v>
      </c>
      <c r="E7655" t="b">
        <v>1</v>
      </c>
      <c r="F7655" s="1">
        <v>45551.270289351851</v>
      </c>
      <c r="G7655" t="b">
        <v>0</v>
      </c>
      <c r="H7655" t="b">
        <v>1</v>
      </c>
      <c r="I7655" t="s">
        <v>30</v>
      </c>
      <c r="J7655" t="s">
        <v>34</v>
      </c>
      <c r="K7655" t="s">
        <v>53</v>
      </c>
      <c r="L7655">
        <v>104047</v>
      </c>
    </row>
    <row r="7656" spans="1:12" x14ac:dyDescent="0.25">
      <c r="A7656" t="s">
        <v>19</v>
      </c>
      <c r="B7656" t="s">
        <v>86</v>
      </c>
      <c r="C7656" t="s">
        <v>40</v>
      </c>
      <c r="D7656" t="s">
        <v>15</v>
      </c>
      <c r="E7656" t="b">
        <v>0</v>
      </c>
      <c r="F7656" s="1">
        <v>45330.265659722223</v>
      </c>
      <c r="G7656" t="b">
        <v>1</v>
      </c>
      <c r="H7656" t="b">
        <v>1</v>
      </c>
      <c r="I7656" t="s">
        <v>23</v>
      </c>
      <c r="J7656" t="s">
        <v>80</v>
      </c>
      <c r="K7656" t="s">
        <v>123</v>
      </c>
      <c r="L7656">
        <v>80887</v>
      </c>
    </row>
    <row r="7657" spans="1:12" x14ac:dyDescent="0.25">
      <c r="A7657" t="s">
        <v>38</v>
      </c>
      <c r="B7657" t="s">
        <v>39</v>
      </c>
      <c r="C7657" t="s">
        <v>40</v>
      </c>
      <c r="D7657" t="s">
        <v>29</v>
      </c>
      <c r="E7657" t="b">
        <v>1</v>
      </c>
      <c r="F7657" s="1">
        <v>45625.327662037038</v>
      </c>
      <c r="G7657" t="b">
        <v>1</v>
      </c>
      <c r="H7657" t="b">
        <v>1</v>
      </c>
      <c r="I7657" t="s">
        <v>41</v>
      </c>
      <c r="J7657" t="s">
        <v>70</v>
      </c>
      <c r="K7657" t="s">
        <v>58</v>
      </c>
      <c r="L7657">
        <v>66725</v>
      </c>
    </row>
    <row r="7658" spans="1:12" x14ac:dyDescent="0.25">
      <c r="A7658" t="s">
        <v>82</v>
      </c>
      <c r="B7658" t="s">
        <v>83</v>
      </c>
      <c r="C7658" t="s">
        <v>40</v>
      </c>
      <c r="D7658" t="s">
        <v>22</v>
      </c>
      <c r="E7658" t="b">
        <v>0</v>
      </c>
      <c r="F7658" s="1">
        <v>45544.045775462961</v>
      </c>
      <c r="G7658" t="b">
        <v>0</v>
      </c>
      <c r="H7658" t="b">
        <v>0</v>
      </c>
      <c r="I7658" t="s">
        <v>84</v>
      </c>
      <c r="J7658" t="s">
        <v>57</v>
      </c>
      <c r="K7658" t="s">
        <v>56</v>
      </c>
      <c r="L7658">
        <v>112310</v>
      </c>
    </row>
    <row r="7659" spans="1:12" x14ac:dyDescent="0.25">
      <c r="A7659" t="s">
        <v>38</v>
      </c>
      <c r="B7659" t="s">
        <v>39</v>
      </c>
      <c r="C7659" t="s">
        <v>28</v>
      </c>
      <c r="D7659" t="s">
        <v>29</v>
      </c>
      <c r="E7659" t="b">
        <v>1</v>
      </c>
      <c r="F7659" s="1">
        <v>45622.928611111107</v>
      </c>
      <c r="G7659" t="b">
        <v>1</v>
      </c>
      <c r="H7659" t="b">
        <v>0</v>
      </c>
      <c r="I7659" t="s">
        <v>41</v>
      </c>
      <c r="J7659" t="s">
        <v>80</v>
      </c>
      <c r="K7659" t="s">
        <v>18</v>
      </c>
      <c r="L7659">
        <v>84849</v>
      </c>
    </row>
    <row r="7660" spans="1:12" x14ac:dyDescent="0.25">
      <c r="A7660" t="s">
        <v>49</v>
      </c>
      <c r="B7660" t="s">
        <v>50</v>
      </c>
      <c r="C7660" t="s">
        <v>40</v>
      </c>
      <c r="D7660" t="s">
        <v>22</v>
      </c>
      <c r="E7660" t="b">
        <v>1</v>
      </c>
      <c r="F7660" s="1">
        <v>45600.930289351847</v>
      </c>
      <c r="G7660" t="b">
        <v>1</v>
      </c>
      <c r="H7660" t="b">
        <v>1</v>
      </c>
      <c r="I7660" t="s">
        <v>51</v>
      </c>
      <c r="J7660" t="s">
        <v>66</v>
      </c>
      <c r="K7660" t="s">
        <v>89</v>
      </c>
      <c r="L7660">
        <v>96907</v>
      </c>
    </row>
    <row r="7661" spans="1:12" x14ac:dyDescent="0.25">
      <c r="A7661" t="s">
        <v>38</v>
      </c>
      <c r="B7661" t="s">
        <v>95</v>
      </c>
      <c r="C7661" t="s">
        <v>14</v>
      </c>
      <c r="D7661" t="s">
        <v>15</v>
      </c>
      <c r="E7661" t="b">
        <v>0</v>
      </c>
      <c r="F7661" s="1">
        <v>45379.395115740743</v>
      </c>
      <c r="G7661" t="b">
        <v>1</v>
      </c>
      <c r="H7661" t="b">
        <v>0</v>
      </c>
      <c r="I7661" t="s">
        <v>41</v>
      </c>
      <c r="J7661" t="s">
        <v>70</v>
      </c>
      <c r="K7661" t="s">
        <v>120</v>
      </c>
      <c r="L7661">
        <v>77912</v>
      </c>
    </row>
    <row r="7662" spans="1:12" x14ac:dyDescent="0.25">
      <c r="A7662" t="s">
        <v>12</v>
      </c>
      <c r="B7662" t="s">
        <v>13</v>
      </c>
      <c r="C7662" t="s">
        <v>28</v>
      </c>
      <c r="D7662" t="s">
        <v>15</v>
      </c>
      <c r="E7662" t="b">
        <v>1</v>
      </c>
      <c r="F7662" s="1">
        <v>45587.210243055553</v>
      </c>
      <c r="G7662" t="b">
        <v>1</v>
      </c>
      <c r="H7662" t="b">
        <v>1</v>
      </c>
      <c r="I7662" t="s">
        <v>16</v>
      </c>
      <c r="J7662" t="s">
        <v>57</v>
      </c>
      <c r="K7662" t="s">
        <v>92</v>
      </c>
      <c r="L7662">
        <v>134436</v>
      </c>
    </row>
    <row r="7663" spans="1:12" x14ac:dyDescent="0.25">
      <c r="A7663" t="s">
        <v>45</v>
      </c>
      <c r="B7663" t="s">
        <v>76</v>
      </c>
      <c r="C7663" t="s">
        <v>28</v>
      </c>
      <c r="D7663" t="s">
        <v>29</v>
      </c>
      <c r="E7663" t="b">
        <v>1</v>
      </c>
      <c r="F7663" s="1">
        <v>45407.10460648148</v>
      </c>
      <c r="G7663" t="b">
        <v>1</v>
      </c>
      <c r="H7663" t="b">
        <v>1</v>
      </c>
      <c r="I7663" t="s">
        <v>16</v>
      </c>
      <c r="J7663" t="s">
        <v>80</v>
      </c>
      <c r="K7663" t="s">
        <v>78</v>
      </c>
      <c r="L7663">
        <v>105071</v>
      </c>
    </row>
    <row r="7664" spans="1:12" x14ac:dyDescent="0.25">
      <c r="A7664" t="s">
        <v>26</v>
      </c>
      <c r="B7664" t="s">
        <v>71</v>
      </c>
      <c r="C7664" t="s">
        <v>68</v>
      </c>
      <c r="D7664" t="s">
        <v>15</v>
      </c>
      <c r="E7664" t="b">
        <v>0</v>
      </c>
      <c r="F7664" s="1">
        <v>45573.865717592591</v>
      </c>
      <c r="G7664" t="b">
        <v>1</v>
      </c>
      <c r="H7664" t="b">
        <v>0</v>
      </c>
      <c r="I7664" t="s">
        <v>30</v>
      </c>
      <c r="J7664" t="s">
        <v>57</v>
      </c>
      <c r="K7664" t="s">
        <v>65</v>
      </c>
      <c r="L7664">
        <v>117263</v>
      </c>
    </row>
    <row r="7665" spans="1:12" x14ac:dyDescent="0.25">
      <c r="A7665" t="s">
        <v>45</v>
      </c>
      <c r="B7665" t="s">
        <v>46</v>
      </c>
      <c r="C7665" t="s">
        <v>40</v>
      </c>
      <c r="D7665" t="s">
        <v>22</v>
      </c>
      <c r="E7665" t="b">
        <v>0</v>
      </c>
      <c r="F7665" s="1">
        <v>45294.628738425927</v>
      </c>
      <c r="G7665" t="b">
        <v>0</v>
      </c>
      <c r="H7665" t="b">
        <v>0</v>
      </c>
      <c r="I7665" t="s">
        <v>16</v>
      </c>
      <c r="J7665" t="s">
        <v>24</v>
      </c>
      <c r="K7665" t="s">
        <v>114</v>
      </c>
      <c r="L7665">
        <v>102264</v>
      </c>
    </row>
    <row r="7666" spans="1:12" x14ac:dyDescent="0.25">
      <c r="A7666" t="s">
        <v>54</v>
      </c>
      <c r="B7666" t="s">
        <v>55</v>
      </c>
      <c r="C7666" t="s">
        <v>40</v>
      </c>
      <c r="D7666" t="s">
        <v>15</v>
      </c>
      <c r="E7666" t="b">
        <v>0</v>
      </c>
      <c r="F7666" s="1">
        <v>45413.834791666668</v>
      </c>
      <c r="G7666" t="b">
        <v>0</v>
      </c>
      <c r="H7666" t="b">
        <v>1</v>
      </c>
      <c r="I7666" t="s">
        <v>30</v>
      </c>
      <c r="J7666" t="s">
        <v>31</v>
      </c>
      <c r="K7666" t="s">
        <v>69</v>
      </c>
      <c r="L7666">
        <v>147527</v>
      </c>
    </row>
    <row r="7667" spans="1:12" x14ac:dyDescent="0.25">
      <c r="A7667" t="s">
        <v>82</v>
      </c>
      <c r="B7667" t="s">
        <v>91</v>
      </c>
      <c r="C7667" t="s">
        <v>43</v>
      </c>
      <c r="D7667" t="s">
        <v>29</v>
      </c>
      <c r="E7667" t="b">
        <v>0</v>
      </c>
      <c r="F7667" s="1">
        <v>45473.736087962963</v>
      </c>
      <c r="G7667" t="b">
        <v>1</v>
      </c>
      <c r="H7667" t="b">
        <v>1</v>
      </c>
      <c r="I7667" t="s">
        <v>84</v>
      </c>
      <c r="J7667" t="s">
        <v>44</v>
      </c>
      <c r="K7667" t="s">
        <v>77</v>
      </c>
      <c r="L7667">
        <v>111961</v>
      </c>
    </row>
    <row r="7668" spans="1:12" x14ac:dyDescent="0.25">
      <c r="A7668" t="s">
        <v>26</v>
      </c>
      <c r="B7668" t="s">
        <v>33</v>
      </c>
      <c r="C7668" t="s">
        <v>14</v>
      </c>
      <c r="D7668" t="s">
        <v>22</v>
      </c>
      <c r="E7668" t="b">
        <v>1</v>
      </c>
      <c r="F7668" s="1">
        <v>45528.074664351851</v>
      </c>
      <c r="G7668" t="b">
        <v>1</v>
      </c>
      <c r="H7668" t="b">
        <v>0</v>
      </c>
      <c r="I7668" t="s">
        <v>30</v>
      </c>
      <c r="J7668" t="s">
        <v>17</v>
      </c>
      <c r="K7668" t="s">
        <v>124</v>
      </c>
      <c r="L7668">
        <v>115504</v>
      </c>
    </row>
    <row r="7669" spans="1:12" x14ac:dyDescent="0.25">
      <c r="A7669" t="s">
        <v>49</v>
      </c>
      <c r="B7669" t="s">
        <v>61</v>
      </c>
      <c r="C7669" t="s">
        <v>21</v>
      </c>
      <c r="D7669" t="s">
        <v>22</v>
      </c>
      <c r="E7669" t="b">
        <v>0</v>
      </c>
      <c r="F7669" s="1">
        <v>45384.014351851853</v>
      </c>
      <c r="G7669" t="b">
        <v>1</v>
      </c>
      <c r="H7669" t="b">
        <v>0</v>
      </c>
      <c r="I7669" t="s">
        <v>51</v>
      </c>
      <c r="J7669" t="s">
        <v>52</v>
      </c>
      <c r="K7669" t="s">
        <v>113</v>
      </c>
      <c r="L7669">
        <v>93914</v>
      </c>
    </row>
    <row r="7670" spans="1:12" x14ac:dyDescent="0.25">
      <c r="A7670" t="s">
        <v>26</v>
      </c>
      <c r="B7670" t="s">
        <v>27</v>
      </c>
      <c r="C7670" t="s">
        <v>40</v>
      </c>
      <c r="D7670" t="s">
        <v>29</v>
      </c>
      <c r="E7670" t="b">
        <v>0</v>
      </c>
      <c r="F7670" s="1">
        <v>45438.749884259261</v>
      </c>
      <c r="G7670" t="b">
        <v>1</v>
      </c>
      <c r="H7670" t="b">
        <v>0</v>
      </c>
      <c r="I7670" t="s">
        <v>30</v>
      </c>
      <c r="J7670" t="s">
        <v>80</v>
      </c>
      <c r="K7670" t="s">
        <v>42</v>
      </c>
      <c r="L7670">
        <v>90983</v>
      </c>
    </row>
    <row r="7671" spans="1:12" x14ac:dyDescent="0.25">
      <c r="A7671" t="s">
        <v>12</v>
      </c>
      <c r="B7671" t="s">
        <v>13</v>
      </c>
      <c r="C7671" t="s">
        <v>14</v>
      </c>
      <c r="D7671" t="s">
        <v>15</v>
      </c>
      <c r="E7671" t="b">
        <v>0</v>
      </c>
      <c r="F7671" s="1">
        <v>45317.970208333332</v>
      </c>
      <c r="G7671" t="b">
        <v>1</v>
      </c>
      <c r="H7671" t="b">
        <v>1</v>
      </c>
      <c r="I7671" t="s">
        <v>16</v>
      </c>
      <c r="J7671" t="s">
        <v>66</v>
      </c>
      <c r="K7671" t="s">
        <v>96</v>
      </c>
      <c r="L7671">
        <v>136076</v>
      </c>
    </row>
    <row r="7672" spans="1:12" x14ac:dyDescent="0.25">
      <c r="A7672" t="s">
        <v>54</v>
      </c>
      <c r="B7672" t="s">
        <v>79</v>
      </c>
      <c r="C7672" t="s">
        <v>21</v>
      </c>
      <c r="D7672" t="s">
        <v>22</v>
      </c>
      <c r="E7672" t="b">
        <v>0</v>
      </c>
      <c r="F7672" s="1">
        <v>45566.493726851862</v>
      </c>
      <c r="G7672" t="b">
        <v>0</v>
      </c>
      <c r="H7672" t="b">
        <v>0</v>
      </c>
      <c r="I7672" t="s">
        <v>30</v>
      </c>
      <c r="J7672" t="s">
        <v>47</v>
      </c>
      <c r="K7672" t="s">
        <v>89</v>
      </c>
      <c r="L7672">
        <v>141168</v>
      </c>
    </row>
    <row r="7673" spans="1:12" x14ac:dyDescent="0.25">
      <c r="A7673" t="s">
        <v>49</v>
      </c>
      <c r="B7673" t="s">
        <v>108</v>
      </c>
      <c r="C7673" t="s">
        <v>28</v>
      </c>
      <c r="D7673" t="s">
        <v>15</v>
      </c>
      <c r="E7673" t="b">
        <v>0</v>
      </c>
      <c r="F7673" s="1">
        <v>45346.675868055558</v>
      </c>
      <c r="G7673" t="b">
        <v>1</v>
      </c>
      <c r="H7673" t="b">
        <v>0</v>
      </c>
      <c r="I7673" t="s">
        <v>51</v>
      </c>
      <c r="J7673" t="s">
        <v>31</v>
      </c>
      <c r="K7673" t="s">
        <v>62</v>
      </c>
      <c r="L7673">
        <v>90723</v>
      </c>
    </row>
    <row r="7674" spans="1:12" x14ac:dyDescent="0.25">
      <c r="A7674" t="s">
        <v>19</v>
      </c>
      <c r="B7674" t="s">
        <v>36</v>
      </c>
      <c r="C7674" t="s">
        <v>68</v>
      </c>
      <c r="D7674" t="s">
        <v>29</v>
      </c>
      <c r="E7674" t="b">
        <v>0</v>
      </c>
      <c r="F7674" s="1">
        <v>45415.473645833343</v>
      </c>
      <c r="G7674" t="b">
        <v>1</v>
      </c>
      <c r="H7674" t="b">
        <v>1</v>
      </c>
      <c r="I7674" t="s">
        <v>23</v>
      </c>
      <c r="J7674" t="s">
        <v>24</v>
      </c>
      <c r="K7674" t="s">
        <v>96</v>
      </c>
      <c r="L7674">
        <v>78542</v>
      </c>
    </row>
    <row r="7675" spans="1:12" x14ac:dyDescent="0.25">
      <c r="A7675" t="s">
        <v>12</v>
      </c>
      <c r="B7675" t="s">
        <v>75</v>
      </c>
      <c r="C7675" t="s">
        <v>40</v>
      </c>
      <c r="D7675" t="s">
        <v>22</v>
      </c>
      <c r="E7675" t="b">
        <v>0</v>
      </c>
      <c r="F7675" s="1">
        <v>45499.876423611109</v>
      </c>
      <c r="G7675" t="b">
        <v>0</v>
      </c>
      <c r="H7675" t="b">
        <v>0</v>
      </c>
      <c r="I7675" t="s">
        <v>16</v>
      </c>
      <c r="J7675" t="s">
        <v>52</v>
      </c>
      <c r="K7675" t="s">
        <v>25</v>
      </c>
      <c r="L7675">
        <v>124718</v>
      </c>
    </row>
    <row r="7676" spans="1:12" x14ac:dyDescent="0.25">
      <c r="A7676" t="s">
        <v>54</v>
      </c>
      <c r="B7676" t="s">
        <v>55</v>
      </c>
      <c r="C7676" t="s">
        <v>21</v>
      </c>
      <c r="D7676" t="s">
        <v>22</v>
      </c>
      <c r="E7676" t="b">
        <v>1</v>
      </c>
      <c r="F7676" s="1">
        <v>45551.316458333327</v>
      </c>
      <c r="G7676" t="b">
        <v>0</v>
      </c>
      <c r="H7676" t="b">
        <v>1</v>
      </c>
      <c r="I7676" t="s">
        <v>30</v>
      </c>
      <c r="J7676" t="s">
        <v>34</v>
      </c>
      <c r="K7676" t="s">
        <v>96</v>
      </c>
      <c r="L7676">
        <v>119658</v>
      </c>
    </row>
    <row r="7677" spans="1:12" x14ac:dyDescent="0.25">
      <c r="A7677" t="s">
        <v>26</v>
      </c>
      <c r="B7677" t="s">
        <v>33</v>
      </c>
      <c r="C7677" t="s">
        <v>14</v>
      </c>
      <c r="D7677" t="s">
        <v>29</v>
      </c>
      <c r="E7677" t="b">
        <v>0</v>
      </c>
      <c r="F7677" s="1">
        <v>45332.614351851851</v>
      </c>
      <c r="G7677" t="b">
        <v>1</v>
      </c>
      <c r="H7677" t="b">
        <v>0</v>
      </c>
      <c r="I7677" t="s">
        <v>30</v>
      </c>
      <c r="J7677" t="s">
        <v>31</v>
      </c>
      <c r="K7677" t="s">
        <v>25</v>
      </c>
      <c r="L7677">
        <v>109913</v>
      </c>
    </row>
    <row r="7678" spans="1:12" x14ac:dyDescent="0.25">
      <c r="A7678" t="s">
        <v>45</v>
      </c>
      <c r="B7678" t="s">
        <v>46</v>
      </c>
      <c r="C7678" t="s">
        <v>28</v>
      </c>
      <c r="D7678" t="s">
        <v>29</v>
      </c>
      <c r="E7678" t="b">
        <v>0</v>
      </c>
      <c r="F7678" s="1">
        <v>45629.770787037043</v>
      </c>
      <c r="G7678" t="b">
        <v>1</v>
      </c>
      <c r="H7678" t="b">
        <v>0</v>
      </c>
      <c r="I7678" t="s">
        <v>16</v>
      </c>
      <c r="J7678" t="s">
        <v>24</v>
      </c>
      <c r="K7678" t="s">
        <v>35</v>
      </c>
      <c r="L7678">
        <v>115358</v>
      </c>
    </row>
    <row r="7679" spans="1:12" x14ac:dyDescent="0.25">
      <c r="A7679" t="s">
        <v>82</v>
      </c>
      <c r="B7679" t="s">
        <v>91</v>
      </c>
      <c r="C7679" t="s">
        <v>68</v>
      </c>
      <c r="D7679" t="s">
        <v>22</v>
      </c>
      <c r="E7679" t="b">
        <v>1</v>
      </c>
      <c r="F7679" s="1">
        <v>45611.449907407397</v>
      </c>
      <c r="G7679" t="b">
        <v>0</v>
      </c>
      <c r="H7679" t="b">
        <v>0</v>
      </c>
      <c r="I7679" t="s">
        <v>84</v>
      </c>
      <c r="J7679" t="s">
        <v>52</v>
      </c>
      <c r="K7679" t="s">
        <v>120</v>
      </c>
      <c r="L7679">
        <v>105942</v>
      </c>
    </row>
    <row r="7680" spans="1:12" x14ac:dyDescent="0.25">
      <c r="A7680" t="s">
        <v>49</v>
      </c>
      <c r="B7680" t="s">
        <v>61</v>
      </c>
      <c r="C7680" t="s">
        <v>43</v>
      </c>
      <c r="D7680" t="s">
        <v>22</v>
      </c>
      <c r="E7680" t="b">
        <v>1</v>
      </c>
      <c r="F7680" s="1">
        <v>45439.586747685193</v>
      </c>
      <c r="G7680" t="b">
        <v>0</v>
      </c>
      <c r="H7680" t="b">
        <v>0</v>
      </c>
      <c r="I7680" t="s">
        <v>51</v>
      </c>
      <c r="J7680" t="s">
        <v>31</v>
      </c>
      <c r="K7680" t="s">
        <v>105</v>
      </c>
      <c r="L7680">
        <v>73230</v>
      </c>
    </row>
    <row r="7681" spans="1:12" x14ac:dyDescent="0.25">
      <c r="A7681" t="s">
        <v>45</v>
      </c>
      <c r="B7681" t="s">
        <v>88</v>
      </c>
      <c r="C7681" t="s">
        <v>28</v>
      </c>
      <c r="D7681" t="s">
        <v>22</v>
      </c>
      <c r="E7681" t="b">
        <v>0</v>
      </c>
      <c r="F7681" s="1">
        <v>45486.363645833328</v>
      </c>
      <c r="G7681" t="b">
        <v>1</v>
      </c>
      <c r="H7681" t="b">
        <v>1</v>
      </c>
      <c r="I7681" t="s">
        <v>16</v>
      </c>
      <c r="J7681" t="s">
        <v>34</v>
      </c>
      <c r="K7681" t="s">
        <v>90</v>
      </c>
      <c r="L7681">
        <v>83700</v>
      </c>
    </row>
    <row r="7682" spans="1:12" x14ac:dyDescent="0.25">
      <c r="A7682" t="s">
        <v>54</v>
      </c>
      <c r="B7682" t="s">
        <v>55</v>
      </c>
      <c r="C7682" t="s">
        <v>43</v>
      </c>
      <c r="D7682" t="s">
        <v>22</v>
      </c>
      <c r="E7682" t="b">
        <v>0</v>
      </c>
      <c r="F7682" s="1">
        <v>45632.06695601852</v>
      </c>
      <c r="G7682" t="b">
        <v>1</v>
      </c>
      <c r="H7682" t="b">
        <v>1</v>
      </c>
      <c r="I7682" t="s">
        <v>30</v>
      </c>
      <c r="J7682" t="s">
        <v>34</v>
      </c>
      <c r="K7682" t="s">
        <v>113</v>
      </c>
      <c r="L7682">
        <v>125974</v>
      </c>
    </row>
    <row r="7683" spans="1:12" x14ac:dyDescent="0.25">
      <c r="A7683" t="s">
        <v>82</v>
      </c>
      <c r="B7683" t="s">
        <v>83</v>
      </c>
      <c r="C7683" t="s">
        <v>14</v>
      </c>
      <c r="D7683" t="s">
        <v>29</v>
      </c>
      <c r="E7683" t="b">
        <v>0</v>
      </c>
      <c r="F7683" s="1">
        <v>45648.577476851853</v>
      </c>
      <c r="G7683" t="b">
        <v>0</v>
      </c>
      <c r="H7683" t="b">
        <v>1</v>
      </c>
      <c r="I7683" t="s">
        <v>84</v>
      </c>
      <c r="J7683" t="s">
        <v>31</v>
      </c>
      <c r="K7683" t="s">
        <v>104</v>
      </c>
      <c r="L7683">
        <v>118916</v>
      </c>
    </row>
    <row r="7684" spans="1:12" x14ac:dyDescent="0.25">
      <c r="A7684" t="s">
        <v>49</v>
      </c>
      <c r="B7684" t="s">
        <v>108</v>
      </c>
      <c r="C7684" t="s">
        <v>68</v>
      </c>
      <c r="D7684" t="s">
        <v>22</v>
      </c>
      <c r="E7684" t="b">
        <v>1</v>
      </c>
      <c r="F7684" s="1">
        <v>45367.826249999998</v>
      </c>
      <c r="G7684" t="b">
        <v>1</v>
      </c>
      <c r="H7684" t="b">
        <v>1</v>
      </c>
      <c r="I7684" t="s">
        <v>51</v>
      </c>
      <c r="J7684" t="s">
        <v>44</v>
      </c>
      <c r="K7684" t="s">
        <v>128</v>
      </c>
      <c r="L7684">
        <v>92667</v>
      </c>
    </row>
    <row r="7685" spans="1:12" x14ac:dyDescent="0.25">
      <c r="A7685" t="s">
        <v>38</v>
      </c>
      <c r="B7685" t="s">
        <v>95</v>
      </c>
      <c r="C7685" t="s">
        <v>40</v>
      </c>
      <c r="D7685" t="s">
        <v>15</v>
      </c>
      <c r="E7685" t="b">
        <v>0</v>
      </c>
      <c r="F7685" s="1">
        <v>45341.878009259257</v>
      </c>
      <c r="G7685" t="b">
        <v>0</v>
      </c>
      <c r="H7685" t="b">
        <v>0</v>
      </c>
      <c r="I7685" t="s">
        <v>41</v>
      </c>
      <c r="J7685" t="s">
        <v>57</v>
      </c>
      <c r="K7685" t="s">
        <v>37</v>
      </c>
      <c r="L7685">
        <v>71315</v>
      </c>
    </row>
    <row r="7686" spans="1:12" x14ac:dyDescent="0.25">
      <c r="A7686" t="s">
        <v>54</v>
      </c>
      <c r="B7686" t="s">
        <v>55</v>
      </c>
      <c r="C7686" t="s">
        <v>21</v>
      </c>
      <c r="D7686" t="s">
        <v>15</v>
      </c>
      <c r="E7686" t="b">
        <v>0</v>
      </c>
      <c r="F7686" s="1">
        <v>45305.244664351849</v>
      </c>
      <c r="G7686" t="b">
        <v>1</v>
      </c>
      <c r="H7686" t="b">
        <v>0</v>
      </c>
      <c r="I7686" t="s">
        <v>30</v>
      </c>
      <c r="J7686" t="s">
        <v>80</v>
      </c>
      <c r="K7686" t="s">
        <v>111</v>
      </c>
      <c r="L7686">
        <v>119744</v>
      </c>
    </row>
    <row r="7687" spans="1:12" x14ac:dyDescent="0.25">
      <c r="A7687" t="s">
        <v>54</v>
      </c>
      <c r="B7687" t="s">
        <v>79</v>
      </c>
      <c r="C7687" t="s">
        <v>68</v>
      </c>
      <c r="D7687" t="s">
        <v>22</v>
      </c>
      <c r="E7687" t="b">
        <v>0</v>
      </c>
      <c r="F7687" s="1">
        <v>45632.270914351851</v>
      </c>
      <c r="G7687" t="b">
        <v>1</v>
      </c>
      <c r="H7687" t="b">
        <v>0</v>
      </c>
      <c r="I7687" t="s">
        <v>30</v>
      </c>
      <c r="J7687" t="s">
        <v>24</v>
      </c>
      <c r="K7687" t="s">
        <v>69</v>
      </c>
      <c r="L7687">
        <v>117169</v>
      </c>
    </row>
    <row r="7688" spans="1:12" x14ac:dyDescent="0.25">
      <c r="A7688" t="s">
        <v>54</v>
      </c>
      <c r="B7688" t="s">
        <v>55</v>
      </c>
      <c r="C7688" t="s">
        <v>28</v>
      </c>
      <c r="D7688" t="s">
        <v>22</v>
      </c>
      <c r="E7688" t="b">
        <v>0</v>
      </c>
      <c r="F7688" s="1">
        <v>45319.593078703707</v>
      </c>
      <c r="G7688" t="b">
        <v>0</v>
      </c>
      <c r="H7688" t="b">
        <v>0</v>
      </c>
      <c r="I7688" t="s">
        <v>30</v>
      </c>
      <c r="J7688" t="s">
        <v>64</v>
      </c>
      <c r="K7688" t="s">
        <v>90</v>
      </c>
      <c r="L7688">
        <v>127622</v>
      </c>
    </row>
    <row r="7689" spans="1:12" x14ac:dyDescent="0.25">
      <c r="A7689" t="s">
        <v>54</v>
      </c>
      <c r="B7689" t="s">
        <v>55</v>
      </c>
      <c r="C7689" t="s">
        <v>14</v>
      </c>
      <c r="D7689" t="s">
        <v>29</v>
      </c>
      <c r="E7689" t="b">
        <v>1</v>
      </c>
      <c r="F7689" s="1">
        <v>45580.463703703703</v>
      </c>
      <c r="G7689" t="b">
        <v>0</v>
      </c>
      <c r="H7689" t="b">
        <v>0</v>
      </c>
      <c r="I7689" t="s">
        <v>30</v>
      </c>
      <c r="J7689" t="s">
        <v>72</v>
      </c>
      <c r="K7689" t="s">
        <v>90</v>
      </c>
      <c r="L7689">
        <v>135906</v>
      </c>
    </row>
    <row r="7690" spans="1:12" x14ac:dyDescent="0.25">
      <c r="A7690" t="s">
        <v>12</v>
      </c>
      <c r="B7690" t="s">
        <v>13</v>
      </c>
      <c r="C7690" t="s">
        <v>40</v>
      </c>
      <c r="D7690" t="s">
        <v>29</v>
      </c>
      <c r="E7690" t="b">
        <v>0</v>
      </c>
      <c r="F7690" s="1">
        <v>45562.37332175926</v>
      </c>
      <c r="G7690" t="b">
        <v>1</v>
      </c>
      <c r="H7690" t="b">
        <v>0</v>
      </c>
      <c r="I7690" t="s">
        <v>16</v>
      </c>
      <c r="J7690" t="s">
        <v>31</v>
      </c>
      <c r="K7690" t="s">
        <v>127</v>
      </c>
      <c r="L7690">
        <v>121711</v>
      </c>
    </row>
    <row r="7691" spans="1:12" x14ac:dyDescent="0.25">
      <c r="A7691" t="s">
        <v>49</v>
      </c>
      <c r="B7691" t="s">
        <v>61</v>
      </c>
      <c r="C7691" t="s">
        <v>28</v>
      </c>
      <c r="D7691" t="s">
        <v>15</v>
      </c>
      <c r="E7691" t="b">
        <v>0</v>
      </c>
      <c r="F7691" s="1">
        <v>45634.894791666673</v>
      </c>
      <c r="G7691" t="b">
        <v>1</v>
      </c>
      <c r="H7691" t="b">
        <v>0</v>
      </c>
      <c r="I7691" t="s">
        <v>51</v>
      </c>
      <c r="J7691" t="s">
        <v>34</v>
      </c>
      <c r="K7691" t="s">
        <v>96</v>
      </c>
      <c r="L7691">
        <v>85641</v>
      </c>
    </row>
    <row r="7692" spans="1:12" x14ac:dyDescent="0.25">
      <c r="A7692" t="s">
        <v>82</v>
      </c>
      <c r="B7692" t="s">
        <v>91</v>
      </c>
      <c r="C7692" t="s">
        <v>28</v>
      </c>
      <c r="D7692" t="s">
        <v>22</v>
      </c>
      <c r="E7692" t="b">
        <v>1</v>
      </c>
      <c r="F7692" s="1">
        <v>45503.394282407397</v>
      </c>
      <c r="G7692" t="b">
        <v>0</v>
      </c>
      <c r="H7692" t="b">
        <v>0</v>
      </c>
      <c r="I7692" t="s">
        <v>84</v>
      </c>
      <c r="J7692" t="s">
        <v>66</v>
      </c>
      <c r="K7692" t="s">
        <v>90</v>
      </c>
      <c r="L7692">
        <v>123426</v>
      </c>
    </row>
    <row r="7693" spans="1:12" x14ac:dyDescent="0.25">
      <c r="A7693" t="s">
        <v>45</v>
      </c>
      <c r="B7693" t="s">
        <v>76</v>
      </c>
      <c r="C7693" t="s">
        <v>40</v>
      </c>
      <c r="D7693" t="s">
        <v>22</v>
      </c>
      <c r="E7693" t="b">
        <v>1</v>
      </c>
      <c r="F7693" s="1">
        <v>45331.316631944443</v>
      </c>
      <c r="G7693" t="b">
        <v>0</v>
      </c>
      <c r="H7693" t="b">
        <v>0</v>
      </c>
      <c r="I7693" t="s">
        <v>16</v>
      </c>
      <c r="J7693" t="s">
        <v>72</v>
      </c>
      <c r="K7693" t="s">
        <v>109</v>
      </c>
      <c r="L7693">
        <v>88677</v>
      </c>
    </row>
    <row r="7694" spans="1:12" x14ac:dyDescent="0.25">
      <c r="A7694" t="s">
        <v>54</v>
      </c>
      <c r="B7694" t="s">
        <v>55</v>
      </c>
      <c r="C7694" t="s">
        <v>28</v>
      </c>
      <c r="D7694" t="s">
        <v>15</v>
      </c>
      <c r="E7694" t="b">
        <v>0</v>
      </c>
      <c r="F7694" s="1">
        <v>45304.1562962963</v>
      </c>
      <c r="G7694" t="b">
        <v>0</v>
      </c>
      <c r="H7694" t="b">
        <v>1</v>
      </c>
      <c r="I7694" t="s">
        <v>30</v>
      </c>
      <c r="J7694" t="s">
        <v>64</v>
      </c>
      <c r="K7694" t="s">
        <v>96</v>
      </c>
      <c r="L7694">
        <v>140911</v>
      </c>
    </row>
    <row r="7695" spans="1:12" x14ac:dyDescent="0.25">
      <c r="A7695" t="s">
        <v>26</v>
      </c>
      <c r="B7695" t="s">
        <v>33</v>
      </c>
      <c r="C7695" t="s">
        <v>21</v>
      </c>
      <c r="D7695" t="s">
        <v>29</v>
      </c>
      <c r="E7695" t="b">
        <v>1</v>
      </c>
      <c r="F7695" s="1">
        <v>45302.058217592603</v>
      </c>
      <c r="G7695" t="b">
        <v>0</v>
      </c>
      <c r="H7695" t="b">
        <v>0</v>
      </c>
      <c r="I7695" t="s">
        <v>30</v>
      </c>
      <c r="J7695" t="s">
        <v>34</v>
      </c>
      <c r="K7695" t="s">
        <v>37</v>
      </c>
      <c r="L7695">
        <v>107561</v>
      </c>
    </row>
    <row r="7696" spans="1:12" x14ac:dyDescent="0.25">
      <c r="A7696" t="s">
        <v>82</v>
      </c>
      <c r="B7696" t="s">
        <v>83</v>
      </c>
      <c r="C7696" t="s">
        <v>68</v>
      </c>
      <c r="D7696" t="s">
        <v>29</v>
      </c>
      <c r="E7696" t="b">
        <v>0</v>
      </c>
      <c r="F7696" s="1">
        <v>45491.508148148147</v>
      </c>
      <c r="G7696" t="b">
        <v>0</v>
      </c>
      <c r="H7696" t="b">
        <v>0</v>
      </c>
      <c r="I7696" t="s">
        <v>84</v>
      </c>
      <c r="J7696" t="s">
        <v>47</v>
      </c>
      <c r="K7696" t="s">
        <v>78</v>
      </c>
      <c r="L7696">
        <v>112117</v>
      </c>
    </row>
    <row r="7697" spans="1:12" x14ac:dyDescent="0.25">
      <c r="A7697" t="s">
        <v>45</v>
      </c>
      <c r="B7697" t="s">
        <v>88</v>
      </c>
      <c r="C7697" t="s">
        <v>40</v>
      </c>
      <c r="D7697" t="s">
        <v>22</v>
      </c>
      <c r="E7697" t="b">
        <v>0</v>
      </c>
      <c r="F7697" s="1">
        <v>45547.991747685177</v>
      </c>
      <c r="G7697" t="b">
        <v>1</v>
      </c>
      <c r="H7697" t="b">
        <v>1</v>
      </c>
      <c r="I7697" t="s">
        <v>16</v>
      </c>
      <c r="J7697" t="s">
        <v>52</v>
      </c>
      <c r="K7697" t="s">
        <v>89</v>
      </c>
      <c r="L7697">
        <v>90457</v>
      </c>
    </row>
    <row r="7698" spans="1:12" x14ac:dyDescent="0.25">
      <c r="A7698" t="s">
        <v>54</v>
      </c>
      <c r="B7698" t="s">
        <v>55</v>
      </c>
      <c r="C7698" t="s">
        <v>21</v>
      </c>
      <c r="D7698" t="s">
        <v>15</v>
      </c>
      <c r="E7698" t="b">
        <v>0</v>
      </c>
      <c r="F7698" s="1">
        <v>45504.26295138889</v>
      </c>
      <c r="G7698" t="b">
        <v>0</v>
      </c>
      <c r="H7698" t="b">
        <v>0</v>
      </c>
      <c r="I7698" t="s">
        <v>30</v>
      </c>
      <c r="J7698" t="s">
        <v>24</v>
      </c>
      <c r="K7698" t="s">
        <v>96</v>
      </c>
      <c r="L7698">
        <v>115147</v>
      </c>
    </row>
    <row r="7699" spans="1:12" x14ac:dyDescent="0.25">
      <c r="A7699" t="s">
        <v>26</v>
      </c>
      <c r="B7699" t="s">
        <v>27</v>
      </c>
      <c r="C7699" t="s">
        <v>40</v>
      </c>
      <c r="D7699" t="s">
        <v>22</v>
      </c>
      <c r="E7699" t="b">
        <v>1</v>
      </c>
      <c r="F7699" s="1">
        <v>45333.429155092592</v>
      </c>
      <c r="G7699" t="b">
        <v>0</v>
      </c>
      <c r="H7699" t="b">
        <v>1</v>
      </c>
      <c r="I7699" t="s">
        <v>30</v>
      </c>
      <c r="J7699" t="s">
        <v>17</v>
      </c>
      <c r="K7699" t="s">
        <v>111</v>
      </c>
      <c r="L7699">
        <v>95696</v>
      </c>
    </row>
    <row r="7700" spans="1:12" x14ac:dyDescent="0.25">
      <c r="A7700" t="s">
        <v>45</v>
      </c>
      <c r="B7700" t="s">
        <v>88</v>
      </c>
      <c r="C7700" t="s">
        <v>28</v>
      </c>
      <c r="D7700" t="s">
        <v>22</v>
      </c>
      <c r="E7700" t="b">
        <v>0</v>
      </c>
      <c r="F7700" s="1">
        <v>45506.375393518523</v>
      </c>
      <c r="G7700" t="b">
        <v>0</v>
      </c>
      <c r="H7700" t="b">
        <v>1</v>
      </c>
      <c r="I7700" t="s">
        <v>16</v>
      </c>
      <c r="J7700" t="s">
        <v>34</v>
      </c>
      <c r="K7700" t="s">
        <v>100</v>
      </c>
      <c r="L7700">
        <v>114239</v>
      </c>
    </row>
    <row r="7701" spans="1:12" x14ac:dyDescent="0.25">
      <c r="A7701" t="s">
        <v>38</v>
      </c>
      <c r="B7701" t="s">
        <v>107</v>
      </c>
      <c r="C7701" t="s">
        <v>28</v>
      </c>
      <c r="D7701" t="s">
        <v>29</v>
      </c>
      <c r="E7701" t="b">
        <v>1</v>
      </c>
      <c r="F7701" s="1">
        <v>45417.24386574074</v>
      </c>
      <c r="G7701" t="b">
        <v>0</v>
      </c>
      <c r="H7701" t="b">
        <v>0</v>
      </c>
      <c r="I7701" t="s">
        <v>41</v>
      </c>
      <c r="J7701" t="s">
        <v>70</v>
      </c>
      <c r="K7701" t="s">
        <v>81</v>
      </c>
      <c r="L7701">
        <v>86819</v>
      </c>
    </row>
    <row r="7702" spans="1:12" x14ac:dyDescent="0.25">
      <c r="A7702" t="s">
        <v>38</v>
      </c>
      <c r="B7702" t="s">
        <v>39</v>
      </c>
      <c r="C7702" t="s">
        <v>43</v>
      </c>
      <c r="D7702" t="s">
        <v>29</v>
      </c>
      <c r="E7702" t="b">
        <v>1</v>
      </c>
      <c r="F7702" s="1">
        <v>45476.773078703707</v>
      </c>
      <c r="G7702" t="b">
        <v>1</v>
      </c>
      <c r="H7702" t="b">
        <v>1</v>
      </c>
      <c r="I7702" t="s">
        <v>41</v>
      </c>
      <c r="J7702" t="s">
        <v>34</v>
      </c>
      <c r="K7702" t="s">
        <v>101</v>
      </c>
      <c r="L7702">
        <v>72853</v>
      </c>
    </row>
    <row r="7703" spans="1:12" x14ac:dyDescent="0.25">
      <c r="A7703" t="s">
        <v>45</v>
      </c>
      <c r="B7703" t="s">
        <v>46</v>
      </c>
      <c r="C7703" t="s">
        <v>43</v>
      </c>
      <c r="D7703" t="s">
        <v>29</v>
      </c>
      <c r="E7703" t="b">
        <v>0</v>
      </c>
      <c r="F7703" s="1">
        <v>45547.771215277768</v>
      </c>
      <c r="G7703" t="b">
        <v>1</v>
      </c>
      <c r="H7703" t="b">
        <v>1</v>
      </c>
      <c r="I7703" t="s">
        <v>16</v>
      </c>
      <c r="J7703" t="s">
        <v>66</v>
      </c>
      <c r="K7703" t="s">
        <v>110</v>
      </c>
      <c r="L7703">
        <v>98534</v>
      </c>
    </row>
    <row r="7704" spans="1:12" x14ac:dyDescent="0.25">
      <c r="A7704" t="s">
        <v>38</v>
      </c>
      <c r="B7704" t="s">
        <v>95</v>
      </c>
      <c r="C7704" t="s">
        <v>40</v>
      </c>
      <c r="D7704" t="s">
        <v>15</v>
      </c>
      <c r="E7704" t="b">
        <v>1</v>
      </c>
      <c r="F7704" s="1">
        <v>45511.70416666667</v>
      </c>
      <c r="G7704" t="b">
        <v>1</v>
      </c>
      <c r="H7704" t="b">
        <v>0</v>
      </c>
      <c r="I7704" t="s">
        <v>41</v>
      </c>
      <c r="J7704" t="s">
        <v>57</v>
      </c>
      <c r="K7704" t="s">
        <v>117</v>
      </c>
      <c r="L7704">
        <v>91696</v>
      </c>
    </row>
    <row r="7705" spans="1:12" x14ac:dyDescent="0.25">
      <c r="A7705" t="s">
        <v>45</v>
      </c>
      <c r="B7705" t="s">
        <v>76</v>
      </c>
      <c r="C7705" t="s">
        <v>21</v>
      </c>
      <c r="D7705" t="s">
        <v>15</v>
      </c>
      <c r="E7705" t="b">
        <v>0</v>
      </c>
      <c r="F7705" s="1">
        <v>45585.883506944447</v>
      </c>
      <c r="G7705" t="b">
        <v>0</v>
      </c>
      <c r="H7705" t="b">
        <v>1</v>
      </c>
      <c r="I7705" t="s">
        <v>16</v>
      </c>
      <c r="J7705" t="s">
        <v>44</v>
      </c>
      <c r="K7705" t="s">
        <v>105</v>
      </c>
      <c r="L7705">
        <v>110886</v>
      </c>
    </row>
    <row r="7706" spans="1:12" x14ac:dyDescent="0.25">
      <c r="A7706" t="s">
        <v>45</v>
      </c>
      <c r="B7706" t="s">
        <v>88</v>
      </c>
      <c r="C7706" t="s">
        <v>14</v>
      </c>
      <c r="D7706" t="s">
        <v>15</v>
      </c>
      <c r="E7706" t="b">
        <v>1</v>
      </c>
      <c r="F7706" s="1">
        <v>45480.661932870367</v>
      </c>
      <c r="G7706" t="b">
        <v>1</v>
      </c>
      <c r="H7706" t="b">
        <v>0</v>
      </c>
      <c r="I7706" t="s">
        <v>16</v>
      </c>
      <c r="J7706" t="s">
        <v>47</v>
      </c>
      <c r="K7706" t="s">
        <v>87</v>
      </c>
      <c r="L7706">
        <v>103570</v>
      </c>
    </row>
    <row r="7707" spans="1:12" x14ac:dyDescent="0.25">
      <c r="A7707" t="s">
        <v>45</v>
      </c>
      <c r="B7707" t="s">
        <v>76</v>
      </c>
      <c r="C7707" t="s">
        <v>14</v>
      </c>
      <c r="D7707" t="s">
        <v>15</v>
      </c>
      <c r="E7707" t="b">
        <v>0</v>
      </c>
      <c r="F7707" s="1">
        <v>45535.331689814811</v>
      </c>
      <c r="G7707" t="b">
        <v>0</v>
      </c>
      <c r="H7707" t="b">
        <v>0</v>
      </c>
      <c r="I7707" t="s">
        <v>16</v>
      </c>
      <c r="J7707" t="s">
        <v>17</v>
      </c>
      <c r="K7707" t="s">
        <v>35</v>
      </c>
      <c r="L7707">
        <v>117862</v>
      </c>
    </row>
    <row r="7708" spans="1:12" x14ac:dyDescent="0.25">
      <c r="A7708" t="s">
        <v>38</v>
      </c>
      <c r="B7708" t="s">
        <v>107</v>
      </c>
      <c r="C7708" t="s">
        <v>21</v>
      </c>
      <c r="D7708" t="s">
        <v>15</v>
      </c>
      <c r="E7708" t="b">
        <v>0</v>
      </c>
      <c r="F7708" s="1">
        <v>45540.773136574076</v>
      </c>
      <c r="G7708" t="b">
        <v>1</v>
      </c>
      <c r="H7708" t="b">
        <v>0</v>
      </c>
      <c r="I7708" t="s">
        <v>41</v>
      </c>
      <c r="J7708" t="s">
        <v>66</v>
      </c>
      <c r="K7708" t="s">
        <v>48</v>
      </c>
      <c r="L7708">
        <v>88915</v>
      </c>
    </row>
    <row r="7709" spans="1:12" x14ac:dyDescent="0.25">
      <c r="A7709" t="s">
        <v>45</v>
      </c>
      <c r="B7709" t="s">
        <v>88</v>
      </c>
      <c r="C7709" t="s">
        <v>28</v>
      </c>
      <c r="D7709" t="s">
        <v>29</v>
      </c>
      <c r="E7709" t="b">
        <v>1</v>
      </c>
      <c r="F7709" s="1">
        <v>45369.380543981482</v>
      </c>
      <c r="G7709" t="b">
        <v>0</v>
      </c>
      <c r="H7709" t="b">
        <v>1</v>
      </c>
      <c r="I7709" t="s">
        <v>16</v>
      </c>
      <c r="J7709" t="s">
        <v>70</v>
      </c>
      <c r="K7709" t="s">
        <v>25</v>
      </c>
      <c r="L7709">
        <v>83186</v>
      </c>
    </row>
    <row r="7710" spans="1:12" x14ac:dyDescent="0.25">
      <c r="A7710" t="s">
        <v>38</v>
      </c>
      <c r="B7710" t="s">
        <v>95</v>
      </c>
      <c r="C7710" t="s">
        <v>43</v>
      </c>
      <c r="D7710" t="s">
        <v>22</v>
      </c>
      <c r="E7710" t="b">
        <v>0</v>
      </c>
      <c r="F7710" s="1">
        <v>45365.690011574072</v>
      </c>
      <c r="G7710" t="b">
        <v>0</v>
      </c>
      <c r="H7710" t="b">
        <v>0</v>
      </c>
      <c r="I7710" t="s">
        <v>41</v>
      </c>
      <c r="J7710" t="s">
        <v>57</v>
      </c>
      <c r="K7710" t="s">
        <v>106</v>
      </c>
      <c r="L7710">
        <v>82736</v>
      </c>
    </row>
    <row r="7711" spans="1:12" x14ac:dyDescent="0.25">
      <c r="A7711" t="s">
        <v>12</v>
      </c>
      <c r="B7711" t="s">
        <v>75</v>
      </c>
      <c r="C7711" t="s">
        <v>28</v>
      </c>
      <c r="D7711" t="s">
        <v>22</v>
      </c>
      <c r="E7711" t="b">
        <v>0</v>
      </c>
      <c r="F7711" s="1">
        <v>45519.09783564815</v>
      </c>
      <c r="G7711" t="b">
        <v>0</v>
      </c>
      <c r="H7711" t="b">
        <v>1</v>
      </c>
      <c r="I7711" t="s">
        <v>16</v>
      </c>
      <c r="J7711" t="s">
        <v>44</v>
      </c>
      <c r="K7711" t="s">
        <v>120</v>
      </c>
      <c r="L7711">
        <v>143590</v>
      </c>
    </row>
    <row r="7712" spans="1:12" x14ac:dyDescent="0.25">
      <c r="A7712" t="s">
        <v>49</v>
      </c>
      <c r="B7712" t="s">
        <v>108</v>
      </c>
      <c r="C7712" t="s">
        <v>28</v>
      </c>
      <c r="D7712" t="s">
        <v>15</v>
      </c>
      <c r="E7712" t="b">
        <v>0</v>
      </c>
      <c r="F7712" s="1">
        <v>45455.735451388893</v>
      </c>
      <c r="G7712" t="b">
        <v>1</v>
      </c>
      <c r="H7712" t="b">
        <v>0</v>
      </c>
      <c r="I7712" t="s">
        <v>51</v>
      </c>
      <c r="J7712" t="s">
        <v>31</v>
      </c>
      <c r="K7712" t="s">
        <v>58</v>
      </c>
      <c r="L7712">
        <v>81602</v>
      </c>
    </row>
    <row r="7713" spans="1:12" x14ac:dyDescent="0.25">
      <c r="A7713" t="s">
        <v>38</v>
      </c>
      <c r="B7713" t="s">
        <v>95</v>
      </c>
      <c r="C7713" t="s">
        <v>68</v>
      </c>
      <c r="D7713" t="s">
        <v>29</v>
      </c>
      <c r="E7713" t="b">
        <v>1</v>
      </c>
      <c r="F7713" s="1">
        <v>45366.70008101852</v>
      </c>
      <c r="G7713" t="b">
        <v>0</v>
      </c>
      <c r="H7713" t="b">
        <v>1</v>
      </c>
      <c r="I7713" t="s">
        <v>41</v>
      </c>
      <c r="J7713" t="s">
        <v>64</v>
      </c>
      <c r="K7713" t="s">
        <v>18</v>
      </c>
      <c r="L7713">
        <v>75751</v>
      </c>
    </row>
    <row r="7714" spans="1:12" x14ac:dyDescent="0.25">
      <c r="A7714" t="s">
        <v>12</v>
      </c>
      <c r="B7714" t="s">
        <v>75</v>
      </c>
      <c r="C7714" t="s">
        <v>21</v>
      </c>
      <c r="D7714" t="s">
        <v>15</v>
      </c>
      <c r="E7714" t="b">
        <v>1</v>
      </c>
      <c r="F7714" s="1">
        <v>45295.740277777782</v>
      </c>
      <c r="G7714" t="b">
        <v>0</v>
      </c>
      <c r="H7714" t="b">
        <v>0</v>
      </c>
      <c r="I7714" t="s">
        <v>16</v>
      </c>
      <c r="J7714" t="s">
        <v>66</v>
      </c>
      <c r="K7714" t="s">
        <v>81</v>
      </c>
      <c r="L7714">
        <v>147026</v>
      </c>
    </row>
    <row r="7715" spans="1:12" x14ac:dyDescent="0.25">
      <c r="A7715" t="s">
        <v>26</v>
      </c>
      <c r="B7715" t="s">
        <v>33</v>
      </c>
      <c r="C7715" t="s">
        <v>21</v>
      </c>
      <c r="D7715" t="s">
        <v>22</v>
      </c>
      <c r="E7715" t="b">
        <v>1</v>
      </c>
      <c r="F7715" s="1">
        <v>45619.70175925926</v>
      </c>
      <c r="G7715" t="b">
        <v>0</v>
      </c>
      <c r="H7715" t="b">
        <v>1</v>
      </c>
      <c r="I7715" t="s">
        <v>30</v>
      </c>
      <c r="J7715" t="s">
        <v>31</v>
      </c>
      <c r="K7715" t="s">
        <v>25</v>
      </c>
      <c r="L7715">
        <v>88851</v>
      </c>
    </row>
    <row r="7716" spans="1:12" x14ac:dyDescent="0.25">
      <c r="A7716" t="s">
        <v>12</v>
      </c>
      <c r="B7716" t="s">
        <v>75</v>
      </c>
      <c r="C7716" t="s">
        <v>40</v>
      </c>
      <c r="D7716" t="s">
        <v>22</v>
      </c>
      <c r="E7716" t="b">
        <v>1</v>
      </c>
      <c r="F7716" s="1">
        <v>45468.085011574083</v>
      </c>
      <c r="G7716" t="b">
        <v>1</v>
      </c>
      <c r="H7716" t="b">
        <v>0</v>
      </c>
      <c r="I7716" t="s">
        <v>16</v>
      </c>
      <c r="J7716" t="s">
        <v>64</v>
      </c>
      <c r="K7716" t="s">
        <v>122</v>
      </c>
      <c r="L7716">
        <v>123350</v>
      </c>
    </row>
    <row r="7717" spans="1:12" x14ac:dyDescent="0.25">
      <c r="A7717" t="s">
        <v>54</v>
      </c>
      <c r="B7717" t="s">
        <v>79</v>
      </c>
      <c r="C7717" t="s">
        <v>43</v>
      </c>
      <c r="D7717" t="s">
        <v>22</v>
      </c>
      <c r="E7717" t="b">
        <v>0</v>
      </c>
      <c r="F7717" s="1">
        <v>45402.59233796296</v>
      </c>
      <c r="G7717" t="b">
        <v>0</v>
      </c>
      <c r="H7717" t="b">
        <v>0</v>
      </c>
      <c r="I7717" t="s">
        <v>30</v>
      </c>
      <c r="J7717" t="s">
        <v>34</v>
      </c>
      <c r="K7717" t="s">
        <v>115</v>
      </c>
      <c r="L7717">
        <v>145732</v>
      </c>
    </row>
    <row r="7718" spans="1:12" x14ac:dyDescent="0.25">
      <c r="A7718" t="s">
        <v>49</v>
      </c>
      <c r="B7718" t="s">
        <v>108</v>
      </c>
      <c r="C7718" t="s">
        <v>68</v>
      </c>
      <c r="D7718" t="s">
        <v>22</v>
      </c>
      <c r="E7718" t="b">
        <v>1</v>
      </c>
      <c r="F7718" s="1">
        <v>45467.25440972222</v>
      </c>
      <c r="G7718" t="b">
        <v>1</v>
      </c>
      <c r="H7718" t="b">
        <v>0</v>
      </c>
      <c r="I7718" t="s">
        <v>51</v>
      </c>
      <c r="J7718" t="s">
        <v>24</v>
      </c>
      <c r="K7718" t="s">
        <v>89</v>
      </c>
      <c r="L7718">
        <v>99104</v>
      </c>
    </row>
    <row r="7719" spans="1:12" x14ac:dyDescent="0.25">
      <c r="A7719" t="s">
        <v>82</v>
      </c>
      <c r="B7719" t="s">
        <v>83</v>
      </c>
      <c r="C7719" t="s">
        <v>28</v>
      </c>
      <c r="D7719" t="s">
        <v>22</v>
      </c>
      <c r="E7719" t="b">
        <v>0</v>
      </c>
      <c r="F7719" s="1">
        <v>45647.881909722222</v>
      </c>
      <c r="G7719" t="b">
        <v>0</v>
      </c>
      <c r="H7719" t="b">
        <v>0</v>
      </c>
      <c r="I7719" t="s">
        <v>84</v>
      </c>
      <c r="J7719" t="s">
        <v>17</v>
      </c>
      <c r="K7719" t="s">
        <v>78</v>
      </c>
      <c r="L7719">
        <v>136897</v>
      </c>
    </row>
    <row r="7720" spans="1:12" x14ac:dyDescent="0.25">
      <c r="A7720" t="s">
        <v>54</v>
      </c>
      <c r="B7720" t="s">
        <v>79</v>
      </c>
      <c r="C7720" t="s">
        <v>68</v>
      </c>
      <c r="D7720" t="s">
        <v>29</v>
      </c>
      <c r="E7720" t="b">
        <v>0</v>
      </c>
      <c r="F7720" s="1">
        <v>45300.886296296303</v>
      </c>
      <c r="G7720" t="b">
        <v>0</v>
      </c>
      <c r="H7720" t="b">
        <v>0</v>
      </c>
      <c r="I7720" t="s">
        <v>30</v>
      </c>
      <c r="J7720" t="s">
        <v>70</v>
      </c>
      <c r="K7720" t="s">
        <v>106</v>
      </c>
      <c r="L7720">
        <v>149733</v>
      </c>
    </row>
    <row r="7721" spans="1:12" x14ac:dyDescent="0.25">
      <c r="A7721" t="s">
        <v>12</v>
      </c>
      <c r="B7721" t="s">
        <v>75</v>
      </c>
      <c r="C7721" t="s">
        <v>21</v>
      </c>
      <c r="D7721" t="s">
        <v>15</v>
      </c>
      <c r="E7721" t="b">
        <v>0</v>
      </c>
      <c r="F7721" s="1">
        <v>45439.362280092602</v>
      </c>
      <c r="G7721" t="b">
        <v>1</v>
      </c>
      <c r="H7721" t="b">
        <v>0</v>
      </c>
      <c r="I7721" t="s">
        <v>16</v>
      </c>
      <c r="J7721" t="s">
        <v>17</v>
      </c>
      <c r="K7721" t="s">
        <v>105</v>
      </c>
      <c r="L7721">
        <v>148861</v>
      </c>
    </row>
    <row r="7722" spans="1:12" x14ac:dyDescent="0.25">
      <c r="A7722" t="s">
        <v>49</v>
      </c>
      <c r="B7722" t="s">
        <v>108</v>
      </c>
      <c r="C7722" t="s">
        <v>43</v>
      </c>
      <c r="D7722" t="s">
        <v>15</v>
      </c>
      <c r="E7722" t="b">
        <v>0</v>
      </c>
      <c r="F7722" s="1">
        <v>45626.572731481479</v>
      </c>
      <c r="G7722" t="b">
        <v>1</v>
      </c>
      <c r="H7722" t="b">
        <v>0</v>
      </c>
      <c r="I7722" t="s">
        <v>51</v>
      </c>
      <c r="J7722" t="s">
        <v>52</v>
      </c>
      <c r="K7722" t="s">
        <v>81</v>
      </c>
      <c r="L7722">
        <v>94710</v>
      </c>
    </row>
    <row r="7723" spans="1:12" x14ac:dyDescent="0.25">
      <c r="A7723" t="s">
        <v>49</v>
      </c>
      <c r="B7723" t="s">
        <v>108</v>
      </c>
      <c r="C7723" t="s">
        <v>68</v>
      </c>
      <c r="D7723" t="s">
        <v>22</v>
      </c>
      <c r="E7723" t="b">
        <v>1</v>
      </c>
      <c r="F7723" s="1">
        <v>45451.210995370369</v>
      </c>
      <c r="G7723" t="b">
        <v>0</v>
      </c>
      <c r="H7723" t="b">
        <v>1</v>
      </c>
      <c r="I7723" t="s">
        <v>51</v>
      </c>
      <c r="J7723" t="s">
        <v>64</v>
      </c>
      <c r="K7723" t="s">
        <v>81</v>
      </c>
      <c r="L7723">
        <v>91621</v>
      </c>
    </row>
    <row r="7724" spans="1:12" x14ac:dyDescent="0.25">
      <c r="A7724" t="s">
        <v>45</v>
      </c>
      <c r="B7724" t="s">
        <v>76</v>
      </c>
      <c r="C7724" t="s">
        <v>43</v>
      </c>
      <c r="D7724" t="s">
        <v>22</v>
      </c>
      <c r="E7724" t="b">
        <v>0</v>
      </c>
      <c r="F7724" s="1">
        <v>45521.223101851851</v>
      </c>
      <c r="G7724" t="b">
        <v>0</v>
      </c>
      <c r="H7724" t="b">
        <v>0</v>
      </c>
      <c r="I7724" t="s">
        <v>16</v>
      </c>
      <c r="J7724" t="s">
        <v>31</v>
      </c>
      <c r="K7724" t="s">
        <v>98</v>
      </c>
      <c r="L7724">
        <v>109573</v>
      </c>
    </row>
    <row r="7725" spans="1:12" x14ac:dyDescent="0.25">
      <c r="A7725" t="s">
        <v>49</v>
      </c>
      <c r="B7725" t="s">
        <v>61</v>
      </c>
      <c r="C7725" t="s">
        <v>43</v>
      </c>
      <c r="D7725" t="s">
        <v>15</v>
      </c>
      <c r="E7725" t="b">
        <v>0</v>
      </c>
      <c r="F7725" s="1">
        <v>45307.261307870373</v>
      </c>
      <c r="G7725" t="b">
        <v>1</v>
      </c>
      <c r="H7725" t="b">
        <v>1</v>
      </c>
      <c r="I7725" t="s">
        <v>51</v>
      </c>
      <c r="J7725" t="s">
        <v>47</v>
      </c>
      <c r="K7725" t="s">
        <v>18</v>
      </c>
      <c r="L7725">
        <v>87349</v>
      </c>
    </row>
    <row r="7726" spans="1:12" x14ac:dyDescent="0.25">
      <c r="A7726" t="s">
        <v>12</v>
      </c>
      <c r="B7726" t="s">
        <v>63</v>
      </c>
      <c r="C7726" t="s">
        <v>40</v>
      </c>
      <c r="D7726" t="s">
        <v>29</v>
      </c>
      <c r="E7726" t="b">
        <v>1</v>
      </c>
      <c r="F7726" s="1">
        <v>45339.886956018519</v>
      </c>
      <c r="G7726" t="b">
        <v>0</v>
      </c>
      <c r="H7726" t="b">
        <v>0</v>
      </c>
      <c r="I7726" t="s">
        <v>16</v>
      </c>
      <c r="J7726" t="s">
        <v>34</v>
      </c>
      <c r="K7726" t="s">
        <v>115</v>
      </c>
      <c r="L7726">
        <v>116726</v>
      </c>
    </row>
    <row r="7727" spans="1:12" x14ac:dyDescent="0.25">
      <c r="A7727" t="s">
        <v>38</v>
      </c>
      <c r="B7727" t="s">
        <v>107</v>
      </c>
      <c r="C7727" t="s">
        <v>68</v>
      </c>
      <c r="D7727" t="s">
        <v>15</v>
      </c>
      <c r="E7727" t="b">
        <v>0</v>
      </c>
      <c r="F7727" s="1">
        <v>45482.488761574074</v>
      </c>
      <c r="G7727" t="b">
        <v>0</v>
      </c>
      <c r="H7727" t="b">
        <v>0</v>
      </c>
      <c r="I7727" t="s">
        <v>41</v>
      </c>
      <c r="J7727" t="s">
        <v>57</v>
      </c>
      <c r="K7727" t="s">
        <v>65</v>
      </c>
      <c r="L7727">
        <v>90323</v>
      </c>
    </row>
    <row r="7728" spans="1:12" x14ac:dyDescent="0.25">
      <c r="A7728" t="s">
        <v>54</v>
      </c>
      <c r="B7728" t="s">
        <v>55</v>
      </c>
      <c r="C7728" t="s">
        <v>28</v>
      </c>
      <c r="D7728" t="s">
        <v>22</v>
      </c>
      <c r="E7728" t="b">
        <v>1</v>
      </c>
      <c r="F7728" s="1">
        <v>45501.622581018521</v>
      </c>
      <c r="G7728" t="b">
        <v>1</v>
      </c>
      <c r="H7728" t="b">
        <v>1</v>
      </c>
      <c r="I7728" t="s">
        <v>30</v>
      </c>
      <c r="J7728" t="s">
        <v>24</v>
      </c>
      <c r="K7728" t="s">
        <v>37</v>
      </c>
      <c r="L7728">
        <v>146909</v>
      </c>
    </row>
    <row r="7729" spans="1:12" x14ac:dyDescent="0.25">
      <c r="A7729" t="s">
        <v>45</v>
      </c>
      <c r="B7729" t="s">
        <v>46</v>
      </c>
      <c r="C7729" t="s">
        <v>14</v>
      </c>
      <c r="D7729" t="s">
        <v>15</v>
      </c>
      <c r="E7729" t="b">
        <v>0</v>
      </c>
      <c r="F7729" s="1">
        <v>45609.512245370373</v>
      </c>
      <c r="G7729" t="b">
        <v>1</v>
      </c>
      <c r="H7729" t="b">
        <v>1</v>
      </c>
      <c r="I7729" t="s">
        <v>16</v>
      </c>
      <c r="J7729" t="s">
        <v>17</v>
      </c>
      <c r="K7729" t="s">
        <v>98</v>
      </c>
      <c r="L7729">
        <v>110457</v>
      </c>
    </row>
    <row r="7730" spans="1:12" x14ac:dyDescent="0.25">
      <c r="A7730" t="s">
        <v>19</v>
      </c>
      <c r="B7730" t="s">
        <v>86</v>
      </c>
      <c r="C7730" t="s">
        <v>68</v>
      </c>
      <c r="D7730" t="s">
        <v>15</v>
      </c>
      <c r="E7730" t="b">
        <v>1</v>
      </c>
      <c r="F7730" s="1">
        <v>45588.379166666673</v>
      </c>
      <c r="G7730" t="b">
        <v>1</v>
      </c>
      <c r="H7730" t="b">
        <v>1</v>
      </c>
      <c r="I7730" t="s">
        <v>23</v>
      </c>
      <c r="J7730" t="s">
        <v>52</v>
      </c>
      <c r="K7730" t="s">
        <v>103</v>
      </c>
      <c r="L7730">
        <v>76849</v>
      </c>
    </row>
    <row r="7731" spans="1:12" x14ac:dyDescent="0.25">
      <c r="A7731" t="s">
        <v>19</v>
      </c>
      <c r="B7731" t="s">
        <v>36</v>
      </c>
      <c r="C7731" t="s">
        <v>14</v>
      </c>
      <c r="D7731" t="s">
        <v>15</v>
      </c>
      <c r="E7731" t="b">
        <v>0</v>
      </c>
      <c r="F7731" s="1">
        <v>45421.130925925929</v>
      </c>
      <c r="G7731" t="b">
        <v>0</v>
      </c>
      <c r="H7731" t="b">
        <v>0</v>
      </c>
      <c r="I7731" t="s">
        <v>23</v>
      </c>
      <c r="J7731" t="s">
        <v>47</v>
      </c>
      <c r="K7731" t="s">
        <v>127</v>
      </c>
      <c r="L7731">
        <v>64816</v>
      </c>
    </row>
    <row r="7732" spans="1:12" x14ac:dyDescent="0.25">
      <c r="A7732" t="s">
        <v>38</v>
      </c>
      <c r="B7732" t="s">
        <v>39</v>
      </c>
      <c r="C7732" t="s">
        <v>14</v>
      </c>
      <c r="D7732" t="s">
        <v>29</v>
      </c>
      <c r="E7732" t="b">
        <v>0</v>
      </c>
      <c r="F7732" s="1">
        <v>45502.945625</v>
      </c>
      <c r="G7732" t="b">
        <v>1</v>
      </c>
      <c r="H7732" t="b">
        <v>0</v>
      </c>
      <c r="I7732" t="s">
        <v>41</v>
      </c>
      <c r="J7732" t="s">
        <v>17</v>
      </c>
      <c r="K7732" t="s">
        <v>69</v>
      </c>
      <c r="L7732">
        <v>86296</v>
      </c>
    </row>
    <row r="7733" spans="1:12" x14ac:dyDescent="0.25">
      <c r="A7733" t="s">
        <v>19</v>
      </c>
      <c r="B7733" t="s">
        <v>36</v>
      </c>
      <c r="C7733" t="s">
        <v>28</v>
      </c>
      <c r="D7733" t="s">
        <v>22</v>
      </c>
      <c r="E7733" t="b">
        <v>0</v>
      </c>
      <c r="F7733" s="1">
        <v>45479.689675925933</v>
      </c>
      <c r="G7733" t="b">
        <v>1</v>
      </c>
      <c r="H7733" t="b">
        <v>0</v>
      </c>
      <c r="I7733" t="s">
        <v>23</v>
      </c>
      <c r="J7733" t="s">
        <v>24</v>
      </c>
      <c r="K7733" t="s">
        <v>89</v>
      </c>
      <c r="L7733">
        <v>87480</v>
      </c>
    </row>
    <row r="7734" spans="1:12" x14ac:dyDescent="0.25">
      <c r="A7734" t="s">
        <v>49</v>
      </c>
      <c r="B7734" t="s">
        <v>108</v>
      </c>
      <c r="C7734" t="s">
        <v>40</v>
      </c>
      <c r="D7734" t="s">
        <v>29</v>
      </c>
      <c r="E7734" t="b">
        <v>1</v>
      </c>
      <c r="F7734" s="1">
        <v>45295.082812499997</v>
      </c>
      <c r="G7734" t="b">
        <v>1</v>
      </c>
      <c r="H7734" t="b">
        <v>1</v>
      </c>
      <c r="I7734" t="s">
        <v>51</v>
      </c>
      <c r="J7734" t="s">
        <v>64</v>
      </c>
      <c r="K7734" t="s">
        <v>37</v>
      </c>
      <c r="L7734">
        <v>79328</v>
      </c>
    </row>
    <row r="7735" spans="1:12" x14ac:dyDescent="0.25">
      <c r="A7735" t="s">
        <v>45</v>
      </c>
      <c r="B7735" t="s">
        <v>76</v>
      </c>
      <c r="C7735" t="s">
        <v>21</v>
      </c>
      <c r="D7735" t="s">
        <v>15</v>
      </c>
      <c r="E7735" t="b">
        <v>1</v>
      </c>
      <c r="F7735" s="1">
        <v>45490.839236111111</v>
      </c>
      <c r="G7735" t="b">
        <v>1</v>
      </c>
      <c r="H7735" t="b">
        <v>1</v>
      </c>
      <c r="I7735" t="s">
        <v>16</v>
      </c>
      <c r="J7735" t="s">
        <v>80</v>
      </c>
      <c r="K7735" t="s">
        <v>127</v>
      </c>
      <c r="L7735">
        <v>82743</v>
      </c>
    </row>
    <row r="7736" spans="1:12" x14ac:dyDescent="0.25">
      <c r="A7736" t="s">
        <v>45</v>
      </c>
      <c r="B7736" t="s">
        <v>76</v>
      </c>
      <c r="C7736" t="s">
        <v>14</v>
      </c>
      <c r="D7736" t="s">
        <v>29</v>
      </c>
      <c r="E7736" t="b">
        <v>1</v>
      </c>
      <c r="F7736" s="1">
        <v>45426.420046296298</v>
      </c>
      <c r="G7736" t="b">
        <v>0</v>
      </c>
      <c r="H7736" t="b">
        <v>0</v>
      </c>
      <c r="I7736" t="s">
        <v>16</v>
      </c>
      <c r="J7736" t="s">
        <v>52</v>
      </c>
      <c r="K7736" t="s">
        <v>121</v>
      </c>
      <c r="L7736">
        <v>95967</v>
      </c>
    </row>
    <row r="7737" spans="1:12" x14ac:dyDescent="0.25">
      <c r="A7737" t="s">
        <v>19</v>
      </c>
      <c r="B7737" t="s">
        <v>94</v>
      </c>
      <c r="C7737" t="s">
        <v>68</v>
      </c>
      <c r="D7737" t="s">
        <v>29</v>
      </c>
      <c r="E7737" t="b">
        <v>0</v>
      </c>
      <c r="F7737" s="1">
        <v>45560.22011574074</v>
      </c>
      <c r="G7737" t="b">
        <v>0</v>
      </c>
      <c r="H7737" t="b">
        <v>1</v>
      </c>
      <c r="I7737" t="s">
        <v>23</v>
      </c>
      <c r="J7737" t="s">
        <v>57</v>
      </c>
      <c r="K7737" t="s">
        <v>97</v>
      </c>
      <c r="L7737">
        <v>80954</v>
      </c>
    </row>
    <row r="7738" spans="1:12" x14ac:dyDescent="0.25">
      <c r="A7738" t="s">
        <v>19</v>
      </c>
      <c r="B7738" t="s">
        <v>36</v>
      </c>
      <c r="C7738" t="s">
        <v>28</v>
      </c>
      <c r="D7738" t="s">
        <v>29</v>
      </c>
      <c r="E7738" t="b">
        <v>1</v>
      </c>
      <c r="F7738" s="1">
        <v>45298.104351851849</v>
      </c>
      <c r="G7738" t="b">
        <v>0</v>
      </c>
      <c r="H7738" t="b">
        <v>0</v>
      </c>
      <c r="I7738" t="s">
        <v>23</v>
      </c>
      <c r="J7738" t="s">
        <v>52</v>
      </c>
      <c r="K7738" t="s">
        <v>125</v>
      </c>
      <c r="L7738">
        <v>66387</v>
      </c>
    </row>
    <row r="7739" spans="1:12" x14ac:dyDescent="0.25">
      <c r="A7739" t="s">
        <v>19</v>
      </c>
      <c r="B7739" t="s">
        <v>20</v>
      </c>
      <c r="C7739" t="s">
        <v>28</v>
      </c>
      <c r="D7739" t="s">
        <v>22</v>
      </c>
      <c r="E7739" t="b">
        <v>0</v>
      </c>
      <c r="F7739" s="1">
        <v>45622.322685185187</v>
      </c>
      <c r="G7739" t="b">
        <v>0</v>
      </c>
      <c r="H7739" t="b">
        <v>0</v>
      </c>
      <c r="I7739" t="s">
        <v>23</v>
      </c>
      <c r="J7739" t="s">
        <v>34</v>
      </c>
      <c r="K7739" t="s">
        <v>58</v>
      </c>
      <c r="L7739">
        <v>76240</v>
      </c>
    </row>
    <row r="7740" spans="1:12" x14ac:dyDescent="0.25">
      <c r="A7740" t="s">
        <v>45</v>
      </c>
      <c r="B7740" t="s">
        <v>46</v>
      </c>
      <c r="C7740" t="s">
        <v>40</v>
      </c>
      <c r="D7740" t="s">
        <v>22</v>
      </c>
      <c r="E7740" t="b">
        <v>0</v>
      </c>
      <c r="F7740" s="1">
        <v>45321.043240740742</v>
      </c>
      <c r="G7740" t="b">
        <v>0</v>
      </c>
      <c r="H7740" t="b">
        <v>1</v>
      </c>
      <c r="I7740" t="s">
        <v>16</v>
      </c>
      <c r="J7740" t="s">
        <v>80</v>
      </c>
      <c r="K7740" t="s">
        <v>112</v>
      </c>
      <c r="L7740">
        <v>118754</v>
      </c>
    </row>
    <row r="7741" spans="1:12" x14ac:dyDescent="0.25">
      <c r="A7741" t="s">
        <v>26</v>
      </c>
      <c r="B7741" t="s">
        <v>33</v>
      </c>
      <c r="C7741" t="s">
        <v>28</v>
      </c>
      <c r="D7741" t="s">
        <v>29</v>
      </c>
      <c r="E7741" t="b">
        <v>1</v>
      </c>
      <c r="F7741" s="1">
        <v>45498.14603009259</v>
      </c>
      <c r="G7741" t="b">
        <v>1</v>
      </c>
      <c r="H7741" t="b">
        <v>1</v>
      </c>
      <c r="I7741" t="s">
        <v>30</v>
      </c>
      <c r="J7741" t="s">
        <v>80</v>
      </c>
      <c r="K7741" t="s">
        <v>99</v>
      </c>
      <c r="L7741">
        <v>110899</v>
      </c>
    </row>
    <row r="7742" spans="1:12" x14ac:dyDescent="0.25">
      <c r="A7742" t="s">
        <v>49</v>
      </c>
      <c r="B7742" t="s">
        <v>108</v>
      </c>
      <c r="C7742" t="s">
        <v>28</v>
      </c>
      <c r="D7742" t="s">
        <v>29</v>
      </c>
      <c r="E7742" t="b">
        <v>1</v>
      </c>
      <c r="F7742" s="1">
        <v>45429.813796296286</v>
      </c>
      <c r="G7742" t="b">
        <v>0</v>
      </c>
      <c r="H7742" t="b">
        <v>1</v>
      </c>
      <c r="I7742" t="s">
        <v>51</v>
      </c>
      <c r="J7742" t="s">
        <v>24</v>
      </c>
      <c r="K7742" t="s">
        <v>130</v>
      </c>
      <c r="L7742">
        <v>70752</v>
      </c>
    </row>
    <row r="7743" spans="1:12" x14ac:dyDescent="0.25">
      <c r="A7743" t="s">
        <v>82</v>
      </c>
      <c r="B7743" t="s">
        <v>85</v>
      </c>
      <c r="C7743" t="s">
        <v>28</v>
      </c>
      <c r="D7743" t="s">
        <v>22</v>
      </c>
      <c r="E7743" t="b">
        <v>1</v>
      </c>
      <c r="F7743" s="1">
        <v>45578.825173611112</v>
      </c>
      <c r="G7743" t="b">
        <v>1</v>
      </c>
      <c r="H7743" t="b">
        <v>0</v>
      </c>
      <c r="I7743" t="s">
        <v>84</v>
      </c>
      <c r="J7743" t="s">
        <v>57</v>
      </c>
      <c r="K7743" t="s">
        <v>92</v>
      </c>
      <c r="L7743">
        <v>119002</v>
      </c>
    </row>
    <row r="7744" spans="1:12" x14ac:dyDescent="0.25">
      <c r="A7744" t="s">
        <v>49</v>
      </c>
      <c r="B7744" t="s">
        <v>108</v>
      </c>
      <c r="C7744" t="s">
        <v>14</v>
      </c>
      <c r="D7744" t="s">
        <v>22</v>
      </c>
      <c r="E7744" t="b">
        <v>0</v>
      </c>
      <c r="F7744" s="1">
        <v>45460.651944444442</v>
      </c>
      <c r="G7744" t="b">
        <v>1</v>
      </c>
      <c r="H7744" t="b">
        <v>1</v>
      </c>
      <c r="I7744" t="s">
        <v>51</v>
      </c>
      <c r="J7744" t="s">
        <v>52</v>
      </c>
      <c r="K7744" t="s">
        <v>123</v>
      </c>
      <c r="L7744">
        <v>96865</v>
      </c>
    </row>
    <row r="7745" spans="1:12" x14ac:dyDescent="0.25">
      <c r="A7745" t="s">
        <v>12</v>
      </c>
      <c r="B7745" t="s">
        <v>75</v>
      </c>
      <c r="C7745" t="s">
        <v>68</v>
      </c>
      <c r="D7745" t="s">
        <v>29</v>
      </c>
      <c r="E7745" t="b">
        <v>1</v>
      </c>
      <c r="F7745" s="1">
        <v>45633.188715277778</v>
      </c>
      <c r="G7745" t="b">
        <v>0</v>
      </c>
      <c r="H7745" t="b">
        <v>0</v>
      </c>
      <c r="I7745" t="s">
        <v>16</v>
      </c>
      <c r="J7745" t="s">
        <v>64</v>
      </c>
      <c r="K7745" t="s">
        <v>123</v>
      </c>
      <c r="L7745">
        <v>122931</v>
      </c>
    </row>
    <row r="7746" spans="1:12" x14ac:dyDescent="0.25">
      <c r="A7746" t="s">
        <v>38</v>
      </c>
      <c r="B7746" t="s">
        <v>95</v>
      </c>
      <c r="C7746" t="s">
        <v>68</v>
      </c>
      <c r="D7746" t="s">
        <v>15</v>
      </c>
      <c r="E7746" t="b">
        <v>1</v>
      </c>
      <c r="F7746" s="1">
        <v>45348.928657407407</v>
      </c>
      <c r="G7746" t="b">
        <v>0</v>
      </c>
      <c r="H7746" t="b">
        <v>0</v>
      </c>
      <c r="I7746" t="s">
        <v>41</v>
      </c>
      <c r="J7746" t="s">
        <v>24</v>
      </c>
      <c r="K7746" t="s">
        <v>101</v>
      </c>
      <c r="L7746">
        <v>69613</v>
      </c>
    </row>
    <row r="7747" spans="1:12" x14ac:dyDescent="0.25">
      <c r="A7747" t="s">
        <v>49</v>
      </c>
      <c r="B7747" t="s">
        <v>50</v>
      </c>
      <c r="C7747" t="s">
        <v>21</v>
      </c>
      <c r="D7747" t="s">
        <v>15</v>
      </c>
      <c r="E7747" t="b">
        <v>1</v>
      </c>
      <c r="F7747" s="1">
        <v>45487.789074074077</v>
      </c>
      <c r="G7747" t="b">
        <v>1</v>
      </c>
      <c r="H7747" t="b">
        <v>0</v>
      </c>
      <c r="I7747" t="s">
        <v>51</v>
      </c>
      <c r="J7747" t="s">
        <v>17</v>
      </c>
      <c r="K7747" t="s">
        <v>113</v>
      </c>
      <c r="L7747">
        <v>91002</v>
      </c>
    </row>
    <row r="7748" spans="1:12" x14ac:dyDescent="0.25">
      <c r="A7748" t="s">
        <v>45</v>
      </c>
      <c r="B7748" t="s">
        <v>88</v>
      </c>
      <c r="C7748" t="s">
        <v>43</v>
      </c>
      <c r="D7748" t="s">
        <v>29</v>
      </c>
      <c r="E7748" t="b">
        <v>1</v>
      </c>
      <c r="F7748" s="1">
        <v>45390.724953703713</v>
      </c>
      <c r="G7748" t="b">
        <v>1</v>
      </c>
      <c r="H7748" t="b">
        <v>0</v>
      </c>
      <c r="I7748" t="s">
        <v>16</v>
      </c>
      <c r="J7748" t="s">
        <v>17</v>
      </c>
      <c r="K7748" t="s">
        <v>116</v>
      </c>
      <c r="L7748">
        <v>86536</v>
      </c>
    </row>
    <row r="7749" spans="1:12" x14ac:dyDescent="0.25">
      <c r="A7749" t="s">
        <v>45</v>
      </c>
      <c r="B7749" t="s">
        <v>88</v>
      </c>
      <c r="C7749" t="s">
        <v>21</v>
      </c>
      <c r="D7749" t="s">
        <v>29</v>
      </c>
      <c r="E7749" t="b">
        <v>1</v>
      </c>
      <c r="F7749" s="1">
        <v>45360.64471064815</v>
      </c>
      <c r="G7749" t="b">
        <v>0</v>
      </c>
      <c r="H7749" t="b">
        <v>1</v>
      </c>
      <c r="I7749" t="s">
        <v>16</v>
      </c>
      <c r="J7749" t="s">
        <v>70</v>
      </c>
      <c r="K7749" t="s">
        <v>60</v>
      </c>
      <c r="L7749">
        <v>80252</v>
      </c>
    </row>
    <row r="7750" spans="1:12" x14ac:dyDescent="0.25">
      <c r="A7750" t="s">
        <v>82</v>
      </c>
      <c r="B7750" t="s">
        <v>85</v>
      </c>
      <c r="C7750" t="s">
        <v>14</v>
      </c>
      <c r="D7750" t="s">
        <v>15</v>
      </c>
      <c r="E7750" t="b">
        <v>0</v>
      </c>
      <c r="F7750" s="1">
        <v>45295.699814814812</v>
      </c>
      <c r="G7750" t="b">
        <v>0</v>
      </c>
      <c r="H7750" t="b">
        <v>1</v>
      </c>
      <c r="I7750" t="s">
        <v>84</v>
      </c>
      <c r="J7750" t="s">
        <v>66</v>
      </c>
      <c r="K7750" t="s">
        <v>112</v>
      </c>
      <c r="L7750">
        <v>124240</v>
      </c>
    </row>
    <row r="7751" spans="1:12" x14ac:dyDescent="0.25">
      <c r="A7751" t="s">
        <v>19</v>
      </c>
      <c r="B7751" t="s">
        <v>86</v>
      </c>
      <c r="C7751" t="s">
        <v>40</v>
      </c>
      <c r="D7751" t="s">
        <v>15</v>
      </c>
      <c r="E7751" t="b">
        <v>1</v>
      </c>
      <c r="F7751" s="1">
        <v>45464.991643518522</v>
      </c>
      <c r="G7751" t="b">
        <v>0</v>
      </c>
      <c r="H7751" t="b">
        <v>0</v>
      </c>
      <c r="I7751" t="s">
        <v>23</v>
      </c>
      <c r="J7751" t="s">
        <v>57</v>
      </c>
      <c r="K7751" t="s">
        <v>53</v>
      </c>
      <c r="L7751">
        <v>76258</v>
      </c>
    </row>
    <row r="7752" spans="1:12" x14ac:dyDescent="0.25">
      <c r="A7752" t="s">
        <v>45</v>
      </c>
      <c r="B7752" t="s">
        <v>88</v>
      </c>
      <c r="C7752" t="s">
        <v>43</v>
      </c>
      <c r="D7752" t="s">
        <v>15</v>
      </c>
      <c r="E7752" t="b">
        <v>1</v>
      </c>
      <c r="F7752" s="1">
        <v>45549.631851851853</v>
      </c>
      <c r="G7752" t="b">
        <v>1</v>
      </c>
      <c r="H7752" t="b">
        <v>1</v>
      </c>
      <c r="I7752" t="s">
        <v>16</v>
      </c>
      <c r="J7752" t="s">
        <v>17</v>
      </c>
      <c r="K7752" t="s">
        <v>35</v>
      </c>
      <c r="L7752">
        <v>102578</v>
      </c>
    </row>
    <row r="7753" spans="1:12" x14ac:dyDescent="0.25">
      <c r="A7753" t="s">
        <v>54</v>
      </c>
      <c r="B7753" t="s">
        <v>55</v>
      </c>
      <c r="C7753" t="s">
        <v>14</v>
      </c>
      <c r="D7753" t="s">
        <v>22</v>
      </c>
      <c r="E7753" t="b">
        <v>1</v>
      </c>
      <c r="F7753" s="1">
        <v>45640.501666666663</v>
      </c>
      <c r="G7753" t="b">
        <v>1</v>
      </c>
      <c r="H7753" t="b">
        <v>0</v>
      </c>
      <c r="I7753" t="s">
        <v>30</v>
      </c>
      <c r="J7753" t="s">
        <v>17</v>
      </c>
      <c r="K7753" t="s">
        <v>58</v>
      </c>
      <c r="L7753">
        <v>140369</v>
      </c>
    </row>
    <row r="7754" spans="1:12" x14ac:dyDescent="0.25">
      <c r="A7754" t="s">
        <v>19</v>
      </c>
      <c r="B7754" t="s">
        <v>94</v>
      </c>
      <c r="C7754" t="s">
        <v>68</v>
      </c>
      <c r="D7754" t="s">
        <v>15</v>
      </c>
      <c r="E7754" t="b">
        <v>1</v>
      </c>
      <c r="F7754" s="1">
        <v>45607.388020833343</v>
      </c>
      <c r="G7754" t="b">
        <v>1</v>
      </c>
      <c r="H7754" t="b">
        <v>0</v>
      </c>
      <c r="I7754" t="s">
        <v>23</v>
      </c>
      <c r="J7754" t="s">
        <v>47</v>
      </c>
      <c r="K7754" t="s">
        <v>42</v>
      </c>
      <c r="L7754">
        <v>86155</v>
      </c>
    </row>
    <row r="7755" spans="1:12" x14ac:dyDescent="0.25">
      <c r="A7755" t="s">
        <v>82</v>
      </c>
      <c r="B7755" t="s">
        <v>83</v>
      </c>
      <c r="C7755" t="s">
        <v>43</v>
      </c>
      <c r="D7755" t="s">
        <v>15</v>
      </c>
      <c r="E7755" t="b">
        <v>1</v>
      </c>
      <c r="F7755" s="1">
        <v>45418.04996527778</v>
      </c>
      <c r="G7755" t="b">
        <v>1</v>
      </c>
      <c r="H7755" t="b">
        <v>0</v>
      </c>
      <c r="I7755" t="s">
        <v>84</v>
      </c>
      <c r="J7755" t="s">
        <v>80</v>
      </c>
      <c r="K7755" t="s">
        <v>104</v>
      </c>
      <c r="L7755">
        <v>126752</v>
      </c>
    </row>
    <row r="7756" spans="1:12" x14ac:dyDescent="0.25">
      <c r="A7756" t="s">
        <v>19</v>
      </c>
      <c r="B7756" t="s">
        <v>86</v>
      </c>
      <c r="C7756" t="s">
        <v>14</v>
      </c>
      <c r="D7756" t="s">
        <v>22</v>
      </c>
      <c r="E7756" t="b">
        <v>1</v>
      </c>
      <c r="F7756" s="1">
        <v>45338.354953703703</v>
      </c>
      <c r="G7756" t="b">
        <v>0</v>
      </c>
      <c r="H7756" t="b">
        <v>0</v>
      </c>
      <c r="I7756" t="s">
        <v>23</v>
      </c>
      <c r="J7756" t="s">
        <v>80</v>
      </c>
      <c r="K7756" t="s">
        <v>89</v>
      </c>
      <c r="L7756">
        <v>73052</v>
      </c>
    </row>
    <row r="7757" spans="1:12" x14ac:dyDescent="0.25">
      <c r="A7757" t="s">
        <v>38</v>
      </c>
      <c r="B7757" t="s">
        <v>95</v>
      </c>
      <c r="C7757" t="s">
        <v>14</v>
      </c>
      <c r="D7757" t="s">
        <v>15</v>
      </c>
      <c r="E7757" t="b">
        <v>1</v>
      </c>
      <c r="F7757" s="1">
        <v>45600.383506944447</v>
      </c>
      <c r="G7757" t="b">
        <v>0</v>
      </c>
      <c r="H7757" t="b">
        <v>0</v>
      </c>
      <c r="I7757" t="s">
        <v>41</v>
      </c>
      <c r="J7757" t="s">
        <v>34</v>
      </c>
      <c r="K7757" t="s">
        <v>126</v>
      </c>
      <c r="L7757">
        <v>85153</v>
      </c>
    </row>
    <row r="7758" spans="1:12" x14ac:dyDescent="0.25">
      <c r="A7758" t="s">
        <v>82</v>
      </c>
      <c r="B7758" t="s">
        <v>85</v>
      </c>
      <c r="C7758" t="s">
        <v>14</v>
      </c>
      <c r="D7758" t="s">
        <v>29</v>
      </c>
      <c r="E7758" t="b">
        <v>0</v>
      </c>
      <c r="F7758" s="1">
        <v>45408.642627314817</v>
      </c>
      <c r="G7758" t="b">
        <v>1</v>
      </c>
      <c r="H7758" t="b">
        <v>0</v>
      </c>
      <c r="I7758" t="s">
        <v>84</v>
      </c>
      <c r="J7758" t="s">
        <v>70</v>
      </c>
      <c r="K7758" t="s">
        <v>78</v>
      </c>
      <c r="L7758">
        <v>125115</v>
      </c>
    </row>
    <row r="7759" spans="1:12" x14ac:dyDescent="0.25">
      <c r="A7759" t="s">
        <v>19</v>
      </c>
      <c r="B7759" t="s">
        <v>36</v>
      </c>
      <c r="C7759" t="s">
        <v>40</v>
      </c>
      <c r="D7759" t="s">
        <v>15</v>
      </c>
      <c r="E7759" t="b">
        <v>0</v>
      </c>
      <c r="F7759" s="1">
        <v>45363.767430555563</v>
      </c>
      <c r="G7759" t="b">
        <v>1</v>
      </c>
      <c r="H7759" t="b">
        <v>0</v>
      </c>
      <c r="I7759" t="s">
        <v>23</v>
      </c>
      <c r="J7759" t="s">
        <v>31</v>
      </c>
      <c r="K7759" t="s">
        <v>89</v>
      </c>
      <c r="L7759">
        <v>73779</v>
      </c>
    </row>
    <row r="7760" spans="1:12" x14ac:dyDescent="0.25">
      <c r="A7760" t="s">
        <v>49</v>
      </c>
      <c r="B7760" t="s">
        <v>61</v>
      </c>
      <c r="C7760" t="s">
        <v>68</v>
      </c>
      <c r="D7760" t="s">
        <v>29</v>
      </c>
      <c r="E7760" t="b">
        <v>0</v>
      </c>
      <c r="F7760" s="1">
        <v>45443.54109953704</v>
      </c>
      <c r="G7760" t="b">
        <v>0</v>
      </c>
      <c r="H7760" t="b">
        <v>0</v>
      </c>
      <c r="I7760" t="s">
        <v>51</v>
      </c>
      <c r="J7760" t="s">
        <v>64</v>
      </c>
      <c r="K7760" t="s">
        <v>109</v>
      </c>
      <c r="L7760">
        <v>97959</v>
      </c>
    </row>
    <row r="7761" spans="1:12" x14ac:dyDescent="0.25">
      <c r="A7761" t="s">
        <v>12</v>
      </c>
      <c r="B7761" t="s">
        <v>13</v>
      </c>
      <c r="C7761" t="s">
        <v>14</v>
      </c>
      <c r="D7761" t="s">
        <v>15</v>
      </c>
      <c r="E7761" t="b">
        <v>0</v>
      </c>
      <c r="F7761" s="1">
        <v>45462.711388888893</v>
      </c>
      <c r="G7761" t="b">
        <v>0</v>
      </c>
      <c r="H7761" t="b">
        <v>0</v>
      </c>
      <c r="I7761" t="s">
        <v>16</v>
      </c>
      <c r="J7761" t="s">
        <v>80</v>
      </c>
      <c r="K7761" t="s">
        <v>123</v>
      </c>
      <c r="L7761">
        <v>125975</v>
      </c>
    </row>
    <row r="7762" spans="1:12" x14ac:dyDescent="0.25">
      <c r="A7762" t="s">
        <v>54</v>
      </c>
      <c r="B7762" t="s">
        <v>79</v>
      </c>
      <c r="C7762" t="s">
        <v>43</v>
      </c>
      <c r="D7762" t="s">
        <v>29</v>
      </c>
      <c r="E7762" t="b">
        <v>1</v>
      </c>
      <c r="F7762" s="1">
        <v>45595.933020833327</v>
      </c>
      <c r="G7762" t="b">
        <v>0</v>
      </c>
      <c r="H7762" t="b">
        <v>0</v>
      </c>
      <c r="I7762" t="s">
        <v>30</v>
      </c>
      <c r="J7762" t="s">
        <v>34</v>
      </c>
      <c r="K7762" t="s">
        <v>60</v>
      </c>
      <c r="L7762">
        <v>129411</v>
      </c>
    </row>
    <row r="7763" spans="1:12" x14ac:dyDescent="0.25">
      <c r="A7763" t="s">
        <v>82</v>
      </c>
      <c r="B7763" t="s">
        <v>85</v>
      </c>
      <c r="C7763" t="s">
        <v>21</v>
      </c>
      <c r="D7763" t="s">
        <v>29</v>
      </c>
      <c r="E7763" t="b">
        <v>0</v>
      </c>
      <c r="F7763" s="1">
        <v>45467.23296296296</v>
      </c>
      <c r="G7763" t="b">
        <v>0</v>
      </c>
      <c r="H7763" t="b">
        <v>1</v>
      </c>
      <c r="I7763" t="s">
        <v>84</v>
      </c>
      <c r="J7763" t="s">
        <v>17</v>
      </c>
      <c r="K7763" t="s">
        <v>126</v>
      </c>
      <c r="L7763">
        <v>127966</v>
      </c>
    </row>
    <row r="7764" spans="1:12" x14ac:dyDescent="0.25">
      <c r="A7764" t="s">
        <v>49</v>
      </c>
      <c r="B7764" t="s">
        <v>108</v>
      </c>
      <c r="C7764" t="s">
        <v>40</v>
      </c>
      <c r="D7764" t="s">
        <v>15</v>
      </c>
      <c r="E7764" t="b">
        <v>0</v>
      </c>
      <c r="F7764" s="1">
        <v>45418.992581018523</v>
      </c>
      <c r="G7764" t="b">
        <v>1</v>
      </c>
      <c r="H7764" t="b">
        <v>1</v>
      </c>
      <c r="I7764" t="s">
        <v>51</v>
      </c>
      <c r="J7764" t="s">
        <v>72</v>
      </c>
      <c r="K7764" t="s">
        <v>117</v>
      </c>
      <c r="L7764">
        <v>97815</v>
      </c>
    </row>
    <row r="7765" spans="1:12" x14ac:dyDescent="0.25">
      <c r="A7765" t="s">
        <v>49</v>
      </c>
      <c r="B7765" t="s">
        <v>61</v>
      </c>
      <c r="C7765" t="s">
        <v>43</v>
      </c>
      <c r="D7765" t="s">
        <v>15</v>
      </c>
      <c r="E7765" t="b">
        <v>1</v>
      </c>
      <c r="F7765" s="1">
        <v>45549.771550925929</v>
      </c>
      <c r="G7765" t="b">
        <v>1</v>
      </c>
      <c r="H7765" t="b">
        <v>0</v>
      </c>
      <c r="I7765" t="s">
        <v>51</v>
      </c>
      <c r="J7765" t="s">
        <v>34</v>
      </c>
      <c r="K7765" t="s">
        <v>89</v>
      </c>
      <c r="L7765">
        <v>79925</v>
      </c>
    </row>
    <row r="7766" spans="1:12" x14ac:dyDescent="0.25">
      <c r="A7766" t="s">
        <v>19</v>
      </c>
      <c r="B7766" t="s">
        <v>86</v>
      </c>
      <c r="C7766" t="s">
        <v>28</v>
      </c>
      <c r="D7766" t="s">
        <v>22</v>
      </c>
      <c r="E7766" t="b">
        <v>0</v>
      </c>
      <c r="F7766" s="1">
        <v>45596.918275462973</v>
      </c>
      <c r="G7766" t="b">
        <v>1</v>
      </c>
      <c r="H7766" t="b">
        <v>1</v>
      </c>
      <c r="I7766" t="s">
        <v>23</v>
      </c>
      <c r="J7766" t="s">
        <v>47</v>
      </c>
      <c r="K7766" t="s">
        <v>115</v>
      </c>
      <c r="L7766">
        <v>63534</v>
      </c>
    </row>
    <row r="7767" spans="1:12" x14ac:dyDescent="0.25">
      <c r="A7767" t="s">
        <v>12</v>
      </c>
      <c r="B7767" t="s">
        <v>63</v>
      </c>
      <c r="C7767" t="s">
        <v>28</v>
      </c>
      <c r="D7767" t="s">
        <v>15</v>
      </c>
      <c r="E7767" t="b">
        <v>1</v>
      </c>
      <c r="F7767" s="1">
        <v>45335.922129629631</v>
      </c>
      <c r="G7767" t="b">
        <v>0</v>
      </c>
      <c r="H7767" t="b">
        <v>0</v>
      </c>
      <c r="I7767" t="s">
        <v>16</v>
      </c>
      <c r="J7767" t="s">
        <v>64</v>
      </c>
      <c r="K7767" t="s">
        <v>129</v>
      </c>
      <c r="L7767">
        <v>121277</v>
      </c>
    </row>
    <row r="7768" spans="1:12" x14ac:dyDescent="0.25">
      <c r="A7768" t="s">
        <v>12</v>
      </c>
      <c r="B7768" t="s">
        <v>75</v>
      </c>
      <c r="C7768" t="s">
        <v>68</v>
      </c>
      <c r="D7768" t="s">
        <v>15</v>
      </c>
      <c r="E7768" t="b">
        <v>1</v>
      </c>
      <c r="F7768" s="1">
        <v>45371.251458333332</v>
      </c>
      <c r="G7768" t="b">
        <v>1</v>
      </c>
      <c r="H7768" t="b">
        <v>1</v>
      </c>
      <c r="I7768" t="s">
        <v>16</v>
      </c>
      <c r="J7768" t="s">
        <v>70</v>
      </c>
      <c r="K7768" t="s">
        <v>122</v>
      </c>
      <c r="L7768">
        <v>127147</v>
      </c>
    </row>
    <row r="7769" spans="1:12" x14ac:dyDescent="0.25">
      <c r="A7769" t="s">
        <v>82</v>
      </c>
      <c r="B7769" t="s">
        <v>83</v>
      </c>
      <c r="C7769" t="s">
        <v>14</v>
      </c>
      <c r="D7769" t="s">
        <v>29</v>
      </c>
      <c r="E7769" t="b">
        <v>0</v>
      </c>
      <c r="F7769" s="1">
        <v>45470.004189814812</v>
      </c>
      <c r="G7769" t="b">
        <v>1</v>
      </c>
      <c r="H7769" t="b">
        <v>0</v>
      </c>
      <c r="I7769" t="s">
        <v>84</v>
      </c>
      <c r="J7769" t="s">
        <v>52</v>
      </c>
      <c r="K7769" t="s">
        <v>96</v>
      </c>
      <c r="L7769">
        <v>108429</v>
      </c>
    </row>
    <row r="7770" spans="1:12" x14ac:dyDescent="0.25">
      <c r="A7770" t="s">
        <v>45</v>
      </c>
      <c r="B7770" t="s">
        <v>88</v>
      </c>
      <c r="C7770" t="s">
        <v>43</v>
      </c>
      <c r="D7770" t="s">
        <v>15</v>
      </c>
      <c r="E7770" t="b">
        <v>1</v>
      </c>
      <c r="F7770" s="1">
        <v>45442.397129629629</v>
      </c>
      <c r="G7770" t="b">
        <v>0</v>
      </c>
      <c r="H7770" t="b">
        <v>0</v>
      </c>
      <c r="I7770" t="s">
        <v>16</v>
      </c>
      <c r="J7770" t="s">
        <v>44</v>
      </c>
      <c r="K7770" t="s">
        <v>67</v>
      </c>
      <c r="L7770">
        <v>105305</v>
      </c>
    </row>
    <row r="7771" spans="1:12" x14ac:dyDescent="0.25">
      <c r="A7771" t="s">
        <v>12</v>
      </c>
      <c r="B7771" t="s">
        <v>75</v>
      </c>
      <c r="C7771" t="s">
        <v>21</v>
      </c>
      <c r="D7771" t="s">
        <v>15</v>
      </c>
      <c r="E7771" t="b">
        <v>1</v>
      </c>
      <c r="F7771" s="1">
        <v>45418.789965277778</v>
      </c>
      <c r="G7771" t="b">
        <v>1</v>
      </c>
      <c r="H7771" t="b">
        <v>0</v>
      </c>
      <c r="I7771" t="s">
        <v>16</v>
      </c>
      <c r="J7771" t="s">
        <v>34</v>
      </c>
      <c r="K7771" t="s">
        <v>98</v>
      </c>
      <c r="L7771">
        <v>138300</v>
      </c>
    </row>
    <row r="7772" spans="1:12" x14ac:dyDescent="0.25">
      <c r="A7772" t="s">
        <v>49</v>
      </c>
      <c r="B7772" t="s">
        <v>61</v>
      </c>
      <c r="C7772" t="s">
        <v>68</v>
      </c>
      <c r="D7772" t="s">
        <v>15</v>
      </c>
      <c r="E7772" t="b">
        <v>1</v>
      </c>
      <c r="F7772" s="1">
        <v>45627.030185185176</v>
      </c>
      <c r="G7772" t="b">
        <v>1</v>
      </c>
      <c r="H7772" t="b">
        <v>1</v>
      </c>
      <c r="I7772" t="s">
        <v>51</v>
      </c>
      <c r="J7772" t="s">
        <v>66</v>
      </c>
      <c r="K7772" t="s">
        <v>113</v>
      </c>
      <c r="L7772">
        <v>72590</v>
      </c>
    </row>
    <row r="7773" spans="1:12" x14ac:dyDescent="0.25">
      <c r="A7773" t="s">
        <v>19</v>
      </c>
      <c r="B7773" t="s">
        <v>94</v>
      </c>
      <c r="C7773" t="s">
        <v>14</v>
      </c>
      <c r="D7773" t="s">
        <v>15</v>
      </c>
      <c r="E7773" t="b">
        <v>1</v>
      </c>
      <c r="F7773" s="1">
        <v>45342.451678240737</v>
      </c>
      <c r="G7773" t="b">
        <v>0</v>
      </c>
      <c r="H7773" t="b">
        <v>1</v>
      </c>
      <c r="I7773" t="s">
        <v>23</v>
      </c>
      <c r="J7773" t="s">
        <v>70</v>
      </c>
      <c r="K7773" t="s">
        <v>113</v>
      </c>
      <c r="L7773">
        <v>81078</v>
      </c>
    </row>
    <row r="7774" spans="1:12" x14ac:dyDescent="0.25">
      <c r="A7774" t="s">
        <v>82</v>
      </c>
      <c r="B7774" t="s">
        <v>85</v>
      </c>
      <c r="C7774" t="s">
        <v>28</v>
      </c>
      <c r="D7774" t="s">
        <v>29</v>
      </c>
      <c r="E7774" t="b">
        <v>1</v>
      </c>
      <c r="F7774" s="1">
        <v>45515.612847222219</v>
      </c>
      <c r="G7774" t="b">
        <v>0</v>
      </c>
      <c r="H7774" t="b">
        <v>0</v>
      </c>
      <c r="I7774" t="s">
        <v>84</v>
      </c>
      <c r="J7774" t="s">
        <v>44</v>
      </c>
      <c r="K7774" t="s">
        <v>115</v>
      </c>
      <c r="L7774">
        <v>114168</v>
      </c>
    </row>
    <row r="7775" spans="1:12" x14ac:dyDescent="0.25">
      <c r="A7775" t="s">
        <v>38</v>
      </c>
      <c r="B7775" t="s">
        <v>39</v>
      </c>
      <c r="C7775" t="s">
        <v>43</v>
      </c>
      <c r="D7775" t="s">
        <v>29</v>
      </c>
      <c r="E7775" t="b">
        <v>1</v>
      </c>
      <c r="F7775" s="1">
        <v>45440.042708333327</v>
      </c>
      <c r="G7775" t="b">
        <v>1</v>
      </c>
      <c r="H7775" t="b">
        <v>0</v>
      </c>
      <c r="I7775" t="s">
        <v>41</v>
      </c>
      <c r="J7775" t="s">
        <v>52</v>
      </c>
      <c r="K7775" t="s">
        <v>92</v>
      </c>
      <c r="L7775">
        <v>90064</v>
      </c>
    </row>
    <row r="7776" spans="1:12" x14ac:dyDescent="0.25">
      <c r="A7776" t="s">
        <v>49</v>
      </c>
      <c r="B7776" t="s">
        <v>50</v>
      </c>
      <c r="C7776" t="s">
        <v>28</v>
      </c>
      <c r="D7776" t="s">
        <v>29</v>
      </c>
      <c r="E7776" t="b">
        <v>0</v>
      </c>
      <c r="F7776" s="1">
        <v>45472.134456018517</v>
      </c>
      <c r="G7776" t="b">
        <v>1</v>
      </c>
      <c r="H7776" t="b">
        <v>1</v>
      </c>
      <c r="I7776" t="s">
        <v>51</v>
      </c>
      <c r="J7776" t="s">
        <v>17</v>
      </c>
      <c r="K7776" t="s">
        <v>35</v>
      </c>
      <c r="L7776">
        <v>92779</v>
      </c>
    </row>
    <row r="7777" spans="1:12" x14ac:dyDescent="0.25">
      <c r="A7777" t="s">
        <v>45</v>
      </c>
      <c r="B7777" t="s">
        <v>46</v>
      </c>
      <c r="C7777" t="s">
        <v>14</v>
      </c>
      <c r="D7777" t="s">
        <v>22</v>
      </c>
      <c r="E7777" t="b">
        <v>0</v>
      </c>
      <c r="F7777" s="1">
        <v>45445.637106481481</v>
      </c>
      <c r="G7777" t="b">
        <v>0</v>
      </c>
      <c r="H7777" t="b">
        <v>0</v>
      </c>
      <c r="I7777" t="s">
        <v>16</v>
      </c>
      <c r="J7777" t="s">
        <v>24</v>
      </c>
      <c r="K7777" t="s">
        <v>37</v>
      </c>
      <c r="L7777">
        <v>88492</v>
      </c>
    </row>
    <row r="7778" spans="1:12" x14ac:dyDescent="0.25">
      <c r="A7778" t="s">
        <v>26</v>
      </c>
      <c r="B7778" t="s">
        <v>33</v>
      </c>
      <c r="C7778" t="s">
        <v>28</v>
      </c>
      <c r="D7778" t="s">
        <v>15</v>
      </c>
      <c r="E7778" t="b">
        <v>0</v>
      </c>
      <c r="F7778" s="1">
        <v>45558.188310185193</v>
      </c>
      <c r="G7778" t="b">
        <v>1</v>
      </c>
      <c r="H7778" t="b">
        <v>0</v>
      </c>
      <c r="I7778" t="s">
        <v>30</v>
      </c>
      <c r="J7778" t="s">
        <v>31</v>
      </c>
      <c r="K7778" t="s">
        <v>122</v>
      </c>
      <c r="L7778">
        <v>103751</v>
      </c>
    </row>
    <row r="7779" spans="1:12" x14ac:dyDescent="0.25">
      <c r="A7779" t="s">
        <v>38</v>
      </c>
      <c r="B7779" t="s">
        <v>107</v>
      </c>
      <c r="C7779" t="s">
        <v>43</v>
      </c>
      <c r="D7779" t="s">
        <v>22</v>
      </c>
      <c r="E7779" t="b">
        <v>0</v>
      </c>
      <c r="F7779" s="1">
        <v>45548.350266203714</v>
      </c>
      <c r="G7779" t="b">
        <v>0</v>
      </c>
      <c r="H7779" t="b">
        <v>1</v>
      </c>
      <c r="I7779" t="s">
        <v>41</v>
      </c>
      <c r="J7779" t="s">
        <v>80</v>
      </c>
      <c r="K7779" t="s">
        <v>105</v>
      </c>
      <c r="L7779">
        <v>73493</v>
      </c>
    </row>
    <row r="7780" spans="1:12" x14ac:dyDescent="0.25">
      <c r="A7780" t="s">
        <v>49</v>
      </c>
      <c r="B7780" t="s">
        <v>50</v>
      </c>
      <c r="C7780" t="s">
        <v>14</v>
      </c>
      <c r="D7780" t="s">
        <v>22</v>
      </c>
      <c r="E7780" t="b">
        <v>1</v>
      </c>
      <c r="F7780" s="1">
        <v>45511.144641203697</v>
      </c>
      <c r="G7780" t="b">
        <v>1</v>
      </c>
      <c r="H7780" t="b">
        <v>0</v>
      </c>
      <c r="I7780" t="s">
        <v>51</v>
      </c>
      <c r="J7780" t="s">
        <v>34</v>
      </c>
      <c r="K7780" t="s">
        <v>106</v>
      </c>
      <c r="L7780">
        <v>91298</v>
      </c>
    </row>
    <row r="7781" spans="1:12" x14ac:dyDescent="0.25">
      <c r="A7781" t="s">
        <v>54</v>
      </c>
      <c r="B7781" t="s">
        <v>55</v>
      </c>
      <c r="C7781" t="s">
        <v>21</v>
      </c>
      <c r="D7781" t="s">
        <v>29</v>
      </c>
      <c r="E7781" t="b">
        <v>0</v>
      </c>
      <c r="F7781" s="1">
        <v>45624.932152777779</v>
      </c>
      <c r="G7781" t="b">
        <v>1</v>
      </c>
      <c r="H7781" t="b">
        <v>1</v>
      </c>
      <c r="I7781" t="s">
        <v>30</v>
      </c>
      <c r="J7781" t="s">
        <v>66</v>
      </c>
      <c r="K7781" t="s">
        <v>99</v>
      </c>
      <c r="L7781">
        <v>134226</v>
      </c>
    </row>
    <row r="7782" spans="1:12" x14ac:dyDescent="0.25">
      <c r="A7782" t="s">
        <v>19</v>
      </c>
      <c r="B7782" t="s">
        <v>20</v>
      </c>
      <c r="C7782" t="s">
        <v>14</v>
      </c>
      <c r="D7782" t="s">
        <v>22</v>
      </c>
      <c r="E7782" t="b">
        <v>0</v>
      </c>
      <c r="F7782" s="1">
        <v>45315.042638888888</v>
      </c>
      <c r="G7782" t="b">
        <v>1</v>
      </c>
      <c r="H7782" t="b">
        <v>1</v>
      </c>
      <c r="I7782" t="s">
        <v>23</v>
      </c>
      <c r="J7782" t="s">
        <v>47</v>
      </c>
      <c r="K7782" t="s">
        <v>103</v>
      </c>
      <c r="L7782">
        <v>60772</v>
      </c>
    </row>
    <row r="7783" spans="1:12" x14ac:dyDescent="0.25">
      <c r="A7783" t="s">
        <v>19</v>
      </c>
      <c r="B7783" t="s">
        <v>86</v>
      </c>
      <c r="C7783" t="s">
        <v>43</v>
      </c>
      <c r="D7783" t="s">
        <v>15</v>
      </c>
      <c r="E7783" t="b">
        <v>0</v>
      </c>
      <c r="F7783" s="1">
        <v>45583.268263888887</v>
      </c>
      <c r="G7783" t="b">
        <v>1</v>
      </c>
      <c r="H7783" t="b">
        <v>0</v>
      </c>
      <c r="I7783" t="s">
        <v>23</v>
      </c>
      <c r="J7783" t="s">
        <v>80</v>
      </c>
      <c r="K7783" t="s">
        <v>102</v>
      </c>
      <c r="L7783">
        <v>80117</v>
      </c>
    </row>
    <row r="7784" spans="1:12" x14ac:dyDescent="0.25">
      <c r="A7784" t="s">
        <v>12</v>
      </c>
      <c r="B7784" t="s">
        <v>63</v>
      </c>
      <c r="C7784" t="s">
        <v>21</v>
      </c>
      <c r="D7784" t="s">
        <v>15</v>
      </c>
      <c r="E7784" t="b">
        <v>0</v>
      </c>
      <c r="F7784" s="1">
        <v>45447.848668981482</v>
      </c>
      <c r="G7784" t="b">
        <v>1</v>
      </c>
      <c r="H7784" t="b">
        <v>1</v>
      </c>
      <c r="I7784" t="s">
        <v>16</v>
      </c>
      <c r="J7784" t="s">
        <v>34</v>
      </c>
      <c r="K7784" t="s">
        <v>93</v>
      </c>
      <c r="L7784">
        <v>131052</v>
      </c>
    </row>
    <row r="7785" spans="1:12" x14ac:dyDescent="0.25">
      <c r="A7785" t="s">
        <v>82</v>
      </c>
      <c r="B7785" t="s">
        <v>91</v>
      </c>
      <c r="C7785" t="s">
        <v>43</v>
      </c>
      <c r="D7785" t="s">
        <v>15</v>
      </c>
      <c r="E7785" t="b">
        <v>1</v>
      </c>
      <c r="F7785" s="1">
        <v>45374.340752314813</v>
      </c>
      <c r="G7785" t="b">
        <v>0</v>
      </c>
      <c r="H7785" t="b">
        <v>0</v>
      </c>
      <c r="I7785" t="s">
        <v>84</v>
      </c>
      <c r="J7785" t="s">
        <v>52</v>
      </c>
      <c r="K7785" t="s">
        <v>106</v>
      </c>
      <c r="L7785">
        <v>118911</v>
      </c>
    </row>
    <row r="7786" spans="1:12" x14ac:dyDescent="0.25">
      <c r="A7786" t="s">
        <v>19</v>
      </c>
      <c r="B7786" t="s">
        <v>86</v>
      </c>
      <c r="C7786" t="s">
        <v>28</v>
      </c>
      <c r="D7786" t="s">
        <v>22</v>
      </c>
      <c r="E7786" t="b">
        <v>1</v>
      </c>
      <c r="F7786" s="1">
        <v>45527.012800925928</v>
      </c>
      <c r="G7786" t="b">
        <v>1</v>
      </c>
      <c r="H7786" t="b">
        <v>1</v>
      </c>
      <c r="I7786" t="s">
        <v>23</v>
      </c>
      <c r="J7786" t="s">
        <v>52</v>
      </c>
      <c r="K7786" t="s">
        <v>121</v>
      </c>
      <c r="L7786">
        <v>83284</v>
      </c>
    </row>
    <row r="7787" spans="1:12" x14ac:dyDescent="0.25">
      <c r="A7787" t="s">
        <v>26</v>
      </c>
      <c r="B7787" t="s">
        <v>27</v>
      </c>
      <c r="C7787" t="s">
        <v>14</v>
      </c>
      <c r="D7787" t="s">
        <v>22</v>
      </c>
      <c r="E7787" t="b">
        <v>0</v>
      </c>
      <c r="F7787" s="1">
        <v>45385.570335648154</v>
      </c>
      <c r="G7787" t="b">
        <v>0</v>
      </c>
      <c r="H7787" t="b">
        <v>1</v>
      </c>
      <c r="I7787" t="s">
        <v>30</v>
      </c>
      <c r="J7787" t="s">
        <v>34</v>
      </c>
      <c r="K7787" t="s">
        <v>67</v>
      </c>
      <c r="L7787">
        <v>114517</v>
      </c>
    </row>
    <row r="7788" spans="1:12" x14ac:dyDescent="0.25">
      <c r="A7788" t="s">
        <v>54</v>
      </c>
      <c r="B7788" t="s">
        <v>79</v>
      </c>
      <c r="C7788" t="s">
        <v>21</v>
      </c>
      <c r="D7788" t="s">
        <v>22</v>
      </c>
      <c r="E7788" t="b">
        <v>0</v>
      </c>
      <c r="F7788" s="1">
        <v>45483.62128472222</v>
      </c>
      <c r="G7788" t="b">
        <v>1</v>
      </c>
      <c r="H7788" t="b">
        <v>0</v>
      </c>
      <c r="I7788" t="s">
        <v>30</v>
      </c>
      <c r="J7788" t="s">
        <v>34</v>
      </c>
      <c r="K7788" t="s">
        <v>113</v>
      </c>
      <c r="L7788">
        <v>118372</v>
      </c>
    </row>
    <row r="7789" spans="1:12" x14ac:dyDescent="0.25">
      <c r="A7789" t="s">
        <v>26</v>
      </c>
      <c r="B7789" t="s">
        <v>71</v>
      </c>
      <c r="C7789" t="s">
        <v>28</v>
      </c>
      <c r="D7789" t="s">
        <v>15</v>
      </c>
      <c r="E7789" t="b">
        <v>0</v>
      </c>
      <c r="F7789" s="1">
        <v>45432.990983796299</v>
      </c>
      <c r="G7789" t="b">
        <v>0</v>
      </c>
      <c r="H7789" t="b">
        <v>0</v>
      </c>
      <c r="I7789" t="s">
        <v>30</v>
      </c>
      <c r="J7789" t="s">
        <v>64</v>
      </c>
      <c r="K7789" t="s">
        <v>62</v>
      </c>
      <c r="L7789">
        <v>90353</v>
      </c>
    </row>
    <row r="7790" spans="1:12" x14ac:dyDescent="0.25">
      <c r="A7790" t="s">
        <v>19</v>
      </c>
      <c r="B7790" t="s">
        <v>36</v>
      </c>
      <c r="C7790" t="s">
        <v>14</v>
      </c>
      <c r="D7790" t="s">
        <v>22</v>
      </c>
      <c r="E7790" t="b">
        <v>0</v>
      </c>
      <c r="F7790" s="1">
        <v>45656.111493055563</v>
      </c>
      <c r="G7790" t="b">
        <v>1</v>
      </c>
      <c r="H7790" t="b">
        <v>1</v>
      </c>
      <c r="I7790" t="s">
        <v>23</v>
      </c>
      <c r="J7790" t="s">
        <v>31</v>
      </c>
      <c r="K7790" t="s">
        <v>65</v>
      </c>
      <c r="L7790">
        <v>77486</v>
      </c>
    </row>
    <row r="7791" spans="1:12" x14ac:dyDescent="0.25">
      <c r="A7791" t="s">
        <v>45</v>
      </c>
      <c r="B7791" t="s">
        <v>76</v>
      </c>
      <c r="C7791" t="s">
        <v>68</v>
      </c>
      <c r="D7791" t="s">
        <v>29</v>
      </c>
      <c r="E7791" t="b">
        <v>0</v>
      </c>
      <c r="F7791" s="1">
        <v>45349.326886574083</v>
      </c>
      <c r="G7791" t="b">
        <v>0</v>
      </c>
      <c r="H7791" t="b">
        <v>0</v>
      </c>
      <c r="I7791" t="s">
        <v>16</v>
      </c>
      <c r="J7791" t="s">
        <v>70</v>
      </c>
      <c r="K7791" t="s">
        <v>110</v>
      </c>
      <c r="L7791">
        <v>110532</v>
      </c>
    </row>
    <row r="7792" spans="1:12" x14ac:dyDescent="0.25">
      <c r="A7792" t="s">
        <v>26</v>
      </c>
      <c r="B7792" t="s">
        <v>27</v>
      </c>
      <c r="C7792" t="s">
        <v>40</v>
      </c>
      <c r="D7792" t="s">
        <v>15</v>
      </c>
      <c r="E7792" t="b">
        <v>1</v>
      </c>
      <c r="F7792" s="1">
        <v>45566.980844907397</v>
      </c>
      <c r="G7792" t="b">
        <v>0</v>
      </c>
      <c r="H7792" t="b">
        <v>1</v>
      </c>
      <c r="I7792" t="s">
        <v>30</v>
      </c>
      <c r="J7792" t="s">
        <v>80</v>
      </c>
      <c r="K7792" t="s">
        <v>101</v>
      </c>
      <c r="L7792">
        <v>127339</v>
      </c>
    </row>
    <row r="7793" spans="1:12" x14ac:dyDescent="0.25">
      <c r="A7793" t="s">
        <v>12</v>
      </c>
      <c r="B7793" t="s">
        <v>75</v>
      </c>
      <c r="C7793" t="s">
        <v>40</v>
      </c>
      <c r="D7793" t="s">
        <v>15</v>
      </c>
      <c r="E7793" t="b">
        <v>0</v>
      </c>
      <c r="F7793" s="1">
        <v>45316.076851851853</v>
      </c>
      <c r="G7793" t="b">
        <v>0</v>
      </c>
      <c r="H7793" t="b">
        <v>1</v>
      </c>
      <c r="I7793" t="s">
        <v>16</v>
      </c>
      <c r="J7793" t="s">
        <v>24</v>
      </c>
      <c r="K7793" t="s">
        <v>35</v>
      </c>
      <c r="L7793">
        <v>119052</v>
      </c>
    </row>
    <row r="7794" spans="1:12" x14ac:dyDescent="0.25">
      <c r="A7794" t="s">
        <v>49</v>
      </c>
      <c r="B7794" t="s">
        <v>108</v>
      </c>
      <c r="C7794" t="s">
        <v>14</v>
      </c>
      <c r="D7794" t="s">
        <v>29</v>
      </c>
      <c r="E7794" t="b">
        <v>1</v>
      </c>
      <c r="F7794" s="1">
        <v>45522.854375000003</v>
      </c>
      <c r="G7794" t="b">
        <v>0</v>
      </c>
      <c r="H7794" t="b">
        <v>0</v>
      </c>
      <c r="I7794" t="s">
        <v>51</v>
      </c>
      <c r="J7794" t="s">
        <v>24</v>
      </c>
      <c r="K7794" t="s">
        <v>97</v>
      </c>
      <c r="L7794">
        <v>79297</v>
      </c>
    </row>
    <row r="7795" spans="1:12" x14ac:dyDescent="0.25">
      <c r="A7795" t="s">
        <v>12</v>
      </c>
      <c r="B7795" t="s">
        <v>63</v>
      </c>
      <c r="C7795" t="s">
        <v>21</v>
      </c>
      <c r="D7795" t="s">
        <v>29</v>
      </c>
      <c r="E7795" t="b">
        <v>1</v>
      </c>
      <c r="F7795" s="1">
        <v>45562.562615740739</v>
      </c>
      <c r="G7795" t="b">
        <v>1</v>
      </c>
      <c r="H7795" t="b">
        <v>1</v>
      </c>
      <c r="I7795" t="s">
        <v>16</v>
      </c>
      <c r="J7795" t="s">
        <v>66</v>
      </c>
      <c r="K7795" t="s">
        <v>127</v>
      </c>
      <c r="L7795">
        <v>129121</v>
      </c>
    </row>
    <row r="7796" spans="1:12" x14ac:dyDescent="0.25">
      <c r="A7796" t="s">
        <v>38</v>
      </c>
      <c r="B7796" t="s">
        <v>107</v>
      </c>
      <c r="C7796" t="s">
        <v>40</v>
      </c>
      <c r="D7796" t="s">
        <v>29</v>
      </c>
      <c r="E7796" t="b">
        <v>0</v>
      </c>
      <c r="F7796" s="1">
        <v>45347.961331018523</v>
      </c>
      <c r="G7796" t="b">
        <v>1</v>
      </c>
      <c r="H7796" t="b">
        <v>1</v>
      </c>
      <c r="I7796" t="s">
        <v>41</v>
      </c>
      <c r="J7796" t="s">
        <v>34</v>
      </c>
      <c r="K7796" t="s">
        <v>92</v>
      </c>
      <c r="L7796">
        <v>89379</v>
      </c>
    </row>
    <row r="7797" spans="1:12" x14ac:dyDescent="0.25">
      <c r="A7797" t="s">
        <v>49</v>
      </c>
      <c r="B7797" t="s">
        <v>50</v>
      </c>
      <c r="C7797" t="s">
        <v>43</v>
      </c>
      <c r="D7797" t="s">
        <v>22</v>
      </c>
      <c r="E7797" t="b">
        <v>1</v>
      </c>
      <c r="F7797" s="1">
        <v>45543.715138888889</v>
      </c>
      <c r="G7797" t="b">
        <v>1</v>
      </c>
      <c r="H7797" t="b">
        <v>1</v>
      </c>
      <c r="I7797" t="s">
        <v>51</v>
      </c>
      <c r="J7797" t="s">
        <v>52</v>
      </c>
      <c r="K7797" t="s">
        <v>113</v>
      </c>
      <c r="L7797">
        <v>98035</v>
      </c>
    </row>
    <row r="7798" spans="1:12" x14ac:dyDescent="0.25">
      <c r="A7798" t="s">
        <v>82</v>
      </c>
      <c r="B7798" t="s">
        <v>91</v>
      </c>
      <c r="C7798" t="s">
        <v>14</v>
      </c>
      <c r="D7798" t="s">
        <v>22</v>
      </c>
      <c r="E7798" t="b">
        <v>1</v>
      </c>
      <c r="F7798" s="1">
        <v>45624.377812500003</v>
      </c>
      <c r="G7798" t="b">
        <v>1</v>
      </c>
      <c r="H7798" t="b">
        <v>1</v>
      </c>
      <c r="I7798" t="s">
        <v>84</v>
      </c>
      <c r="J7798" t="s">
        <v>80</v>
      </c>
      <c r="K7798" t="s">
        <v>113</v>
      </c>
      <c r="L7798">
        <v>117110</v>
      </c>
    </row>
    <row r="7799" spans="1:12" x14ac:dyDescent="0.25">
      <c r="A7799" t="s">
        <v>82</v>
      </c>
      <c r="B7799" t="s">
        <v>91</v>
      </c>
      <c r="C7799" t="s">
        <v>14</v>
      </c>
      <c r="D7799" t="s">
        <v>29</v>
      </c>
      <c r="E7799" t="b">
        <v>1</v>
      </c>
      <c r="F7799" s="1">
        <v>45515.650567129633</v>
      </c>
      <c r="G7799" t="b">
        <v>0</v>
      </c>
      <c r="H7799" t="b">
        <v>1</v>
      </c>
      <c r="I7799" t="s">
        <v>84</v>
      </c>
      <c r="J7799" t="s">
        <v>57</v>
      </c>
      <c r="K7799" t="s">
        <v>123</v>
      </c>
      <c r="L7799">
        <v>106396</v>
      </c>
    </row>
    <row r="7800" spans="1:12" x14ac:dyDescent="0.25">
      <c r="A7800" t="s">
        <v>26</v>
      </c>
      <c r="B7800" t="s">
        <v>71</v>
      </c>
      <c r="C7800" t="s">
        <v>14</v>
      </c>
      <c r="D7800" t="s">
        <v>22</v>
      </c>
      <c r="E7800" t="b">
        <v>0</v>
      </c>
      <c r="F7800" s="1">
        <v>45583.785821759258</v>
      </c>
      <c r="G7800" t="b">
        <v>1</v>
      </c>
      <c r="H7800" t="b">
        <v>0</v>
      </c>
      <c r="I7800" t="s">
        <v>30</v>
      </c>
      <c r="J7800" t="s">
        <v>44</v>
      </c>
      <c r="K7800" t="s">
        <v>37</v>
      </c>
      <c r="L7800">
        <v>96192</v>
      </c>
    </row>
    <row r="7801" spans="1:12" x14ac:dyDescent="0.25">
      <c r="A7801" t="s">
        <v>19</v>
      </c>
      <c r="B7801" t="s">
        <v>36</v>
      </c>
      <c r="C7801" t="s">
        <v>28</v>
      </c>
      <c r="D7801" t="s">
        <v>15</v>
      </c>
      <c r="E7801" t="b">
        <v>1</v>
      </c>
      <c r="F7801" s="1">
        <v>45432.465127314812</v>
      </c>
      <c r="G7801" t="b">
        <v>1</v>
      </c>
      <c r="H7801" t="b">
        <v>0</v>
      </c>
      <c r="I7801" t="s">
        <v>23</v>
      </c>
      <c r="J7801" t="s">
        <v>70</v>
      </c>
      <c r="K7801" t="s">
        <v>81</v>
      </c>
      <c r="L7801">
        <v>81231</v>
      </c>
    </row>
    <row r="7802" spans="1:12" x14ac:dyDescent="0.25">
      <c r="A7802" t="s">
        <v>49</v>
      </c>
      <c r="B7802" t="s">
        <v>108</v>
      </c>
      <c r="C7802" t="s">
        <v>68</v>
      </c>
      <c r="D7802" t="s">
        <v>22</v>
      </c>
      <c r="E7802" t="b">
        <v>1</v>
      </c>
      <c r="F7802" s="1">
        <v>45646.597083333327</v>
      </c>
      <c r="G7802" t="b">
        <v>1</v>
      </c>
      <c r="H7802" t="b">
        <v>1</v>
      </c>
      <c r="I7802" t="s">
        <v>51</v>
      </c>
      <c r="J7802" t="s">
        <v>66</v>
      </c>
      <c r="K7802" t="s">
        <v>60</v>
      </c>
      <c r="L7802">
        <v>80615</v>
      </c>
    </row>
    <row r="7803" spans="1:12" x14ac:dyDescent="0.25">
      <c r="A7803" t="s">
        <v>45</v>
      </c>
      <c r="B7803" t="s">
        <v>46</v>
      </c>
      <c r="C7803" t="s">
        <v>40</v>
      </c>
      <c r="D7803" t="s">
        <v>15</v>
      </c>
      <c r="E7803" t="b">
        <v>1</v>
      </c>
      <c r="F7803" s="1">
        <v>45505.906608796293</v>
      </c>
      <c r="G7803" t="b">
        <v>0</v>
      </c>
      <c r="H7803" t="b">
        <v>1</v>
      </c>
      <c r="I7803" t="s">
        <v>16</v>
      </c>
      <c r="J7803" t="s">
        <v>17</v>
      </c>
      <c r="K7803" t="s">
        <v>67</v>
      </c>
      <c r="L7803">
        <v>111588</v>
      </c>
    </row>
    <row r="7804" spans="1:12" x14ac:dyDescent="0.25">
      <c r="A7804" t="s">
        <v>45</v>
      </c>
      <c r="B7804" t="s">
        <v>46</v>
      </c>
      <c r="C7804" t="s">
        <v>14</v>
      </c>
      <c r="D7804" t="s">
        <v>15</v>
      </c>
      <c r="E7804" t="b">
        <v>1</v>
      </c>
      <c r="F7804" s="1">
        <v>45326.272592592592</v>
      </c>
      <c r="G7804" t="b">
        <v>0</v>
      </c>
      <c r="H7804" t="b">
        <v>0</v>
      </c>
      <c r="I7804" t="s">
        <v>16</v>
      </c>
      <c r="J7804" t="s">
        <v>47</v>
      </c>
      <c r="K7804" t="s">
        <v>125</v>
      </c>
      <c r="L7804">
        <v>94941</v>
      </c>
    </row>
    <row r="7805" spans="1:12" x14ac:dyDescent="0.25">
      <c r="A7805" t="s">
        <v>82</v>
      </c>
      <c r="B7805" t="s">
        <v>85</v>
      </c>
      <c r="C7805" t="s">
        <v>28</v>
      </c>
      <c r="D7805" t="s">
        <v>22</v>
      </c>
      <c r="E7805" t="b">
        <v>1</v>
      </c>
      <c r="F7805" s="1">
        <v>45556.304849537039</v>
      </c>
      <c r="G7805" t="b">
        <v>1</v>
      </c>
      <c r="H7805" t="b">
        <v>0</v>
      </c>
      <c r="I7805" t="s">
        <v>84</v>
      </c>
      <c r="J7805" t="s">
        <v>34</v>
      </c>
      <c r="K7805" t="s">
        <v>124</v>
      </c>
      <c r="L7805">
        <v>123384</v>
      </c>
    </row>
    <row r="7806" spans="1:12" x14ac:dyDescent="0.25">
      <c r="A7806" t="s">
        <v>54</v>
      </c>
      <c r="B7806" t="s">
        <v>79</v>
      </c>
      <c r="C7806" t="s">
        <v>43</v>
      </c>
      <c r="D7806" t="s">
        <v>15</v>
      </c>
      <c r="E7806" t="b">
        <v>0</v>
      </c>
      <c r="F7806" s="1">
        <v>45532.494618055563</v>
      </c>
      <c r="G7806" t="b">
        <v>1</v>
      </c>
      <c r="H7806" t="b">
        <v>1</v>
      </c>
      <c r="I7806" t="s">
        <v>30</v>
      </c>
      <c r="J7806" t="s">
        <v>70</v>
      </c>
      <c r="K7806" t="s">
        <v>81</v>
      </c>
      <c r="L7806">
        <v>137271</v>
      </c>
    </row>
    <row r="7807" spans="1:12" x14ac:dyDescent="0.25">
      <c r="A7807" t="s">
        <v>19</v>
      </c>
      <c r="B7807" t="s">
        <v>86</v>
      </c>
      <c r="C7807" t="s">
        <v>40</v>
      </c>
      <c r="D7807" t="s">
        <v>15</v>
      </c>
      <c r="E7807" t="b">
        <v>1</v>
      </c>
      <c r="F7807" s="1">
        <v>45518.430925925917</v>
      </c>
      <c r="G7807" t="b">
        <v>1</v>
      </c>
      <c r="H7807" t="b">
        <v>1</v>
      </c>
      <c r="I7807" t="s">
        <v>23</v>
      </c>
      <c r="J7807" t="s">
        <v>57</v>
      </c>
      <c r="K7807" t="s">
        <v>123</v>
      </c>
      <c r="L7807">
        <v>68852</v>
      </c>
    </row>
    <row r="7808" spans="1:12" x14ac:dyDescent="0.25">
      <c r="A7808" t="s">
        <v>82</v>
      </c>
      <c r="B7808" t="s">
        <v>85</v>
      </c>
      <c r="C7808" t="s">
        <v>43</v>
      </c>
      <c r="D7808" t="s">
        <v>15</v>
      </c>
      <c r="E7808" t="b">
        <v>0</v>
      </c>
      <c r="F7808" s="1">
        <v>45525.296168981477</v>
      </c>
      <c r="G7808" t="b">
        <v>0</v>
      </c>
      <c r="H7808" t="b">
        <v>0</v>
      </c>
      <c r="I7808" t="s">
        <v>84</v>
      </c>
      <c r="J7808" t="s">
        <v>34</v>
      </c>
      <c r="K7808" t="s">
        <v>103</v>
      </c>
      <c r="L7808">
        <v>103495</v>
      </c>
    </row>
    <row r="7809" spans="1:12" x14ac:dyDescent="0.25">
      <c r="A7809" t="s">
        <v>49</v>
      </c>
      <c r="B7809" t="s">
        <v>50</v>
      </c>
      <c r="C7809" t="s">
        <v>28</v>
      </c>
      <c r="D7809" t="s">
        <v>15</v>
      </c>
      <c r="E7809" t="b">
        <v>0</v>
      </c>
      <c r="F7809" s="1">
        <v>45466.15011574074</v>
      </c>
      <c r="G7809" t="b">
        <v>0</v>
      </c>
      <c r="H7809" t="b">
        <v>1</v>
      </c>
      <c r="I7809" t="s">
        <v>51</v>
      </c>
      <c r="J7809" t="s">
        <v>70</v>
      </c>
      <c r="K7809" t="s">
        <v>78</v>
      </c>
      <c r="L7809">
        <v>73864</v>
      </c>
    </row>
    <row r="7810" spans="1:12" x14ac:dyDescent="0.25">
      <c r="A7810" t="s">
        <v>82</v>
      </c>
      <c r="B7810" t="s">
        <v>91</v>
      </c>
      <c r="C7810" t="s">
        <v>14</v>
      </c>
      <c r="D7810" t="s">
        <v>29</v>
      </c>
      <c r="E7810" t="b">
        <v>0</v>
      </c>
      <c r="F7810" s="1">
        <v>45406.395231481481</v>
      </c>
      <c r="G7810" t="b">
        <v>0</v>
      </c>
      <c r="H7810" t="b">
        <v>0</v>
      </c>
      <c r="I7810" t="s">
        <v>84</v>
      </c>
      <c r="J7810" t="s">
        <v>24</v>
      </c>
      <c r="K7810" t="s">
        <v>118</v>
      </c>
      <c r="L7810">
        <v>136879</v>
      </c>
    </row>
    <row r="7811" spans="1:12" x14ac:dyDescent="0.25">
      <c r="A7811" t="s">
        <v>38</v>
      </c>
      <c r="B7811" t="s">
        <v>107</v>
      </c>
      <c r="C7811" t="s">
        <v>14</v>
      </c>
      <c r="D7811" t="s">
        <v>29</v>
      </c>
      <c r="E7811" t="b">
        <v>1</v>
      </c>
      <c r="F7811" s="1">
        <v>45558.850798611107</v>
      </c>
      <c r="G7811" t="b">
        <v>1</v>
      </c>
      <c r="H7811" t="b">
        <v>1</v>
      </c>
      <c r="I7811" t="s">
        <v>41</v>
      </c>
      <c r="J7811" t="s">
        <v>66</v>
      </c>
      <c r="K7811" t="s">
        <v>92</v>
      </c>
      <c r="L7811">
        <v>93812</v>
      </c>
    </row>
    <row r="7812" spans="1:12" x14ac:dyDescent="0.25">
      <c r="A7812" t="s">
        <v>45</v>
      </c>
      <c r="B7812" t="s">
        <v>88</v>
      </c>
      <c r="C7812" t="s">
        <v>14</v>
      </c>
      <c r="D7812" t="s">
        <v>22</v>
      </c>
      <c r="E7812" t="b">
        <v>0</v>
      </c>
      <c r="F7812" s="1">
        <v>45337.093333333331</v>
      </c>
      <c r="G7812" t="b">
        <v>1</v>
      </c>
      <c r="H7812" t="b">
        <v>0</v>
      </c>
      <c r="I7812" t="s">
        <v>16</v>
      </c>
      <c r="J7812" t="s">
        <v>52</v>
      </c>
      <c r="K7812" t="s">
        <v>110</v>
      </c>
      <c r="L7812">
        <v>109323</v>
      </c>
    </row>
    <row r="7813" spans="1:12" x14ac:dyDescent="0.25">
      <c r="A7813" t="s">
        <v>38</v>
      </c>
      <c r="B7813" t="s">
        <v>39</v>
      </c>
      <c r="C7813" t="s">
        <v>43</v>
      </c>
      <c r="D7813" t="s">
        <v>22</v>
      </c>
      <c r="E7813" t="b">
        <v>1</v>
      </c>
      <c r="F7813" s="1">
        <v>45640.253344907411</v>
      </c>
      <c r="G7813" t="b">
        <v>1</v>
      </c>
      <c r="H7813" t="b">
        <v>1</v>
      </c>
      <c r="I7813" t="s">
        <v>41</v>
      </c>
      <c r="J7813" t="s">
        <v>44</v>
      </c>
      <c r="K7813" t="s">
        <v>96</v>
      </c>
      <c r="L7813">
        <v>69335</v>
      </c>
    </row>
    <row r="7814" spans="1:12" x14ac:dyDescent="0.25">
      <c r="A7814" t="s">
        <v>19</v>
      </c>
      <c r="B7814" t="s">
        <v>94</v>
      </c>
      <c r="C7814" t="s">
        <v>21</v>
      </c>
      <c r="D7814" t="s">
        <v>15</v>
      </c>
      <c r="E7814" t="b">
        <v>0</v>
      </c>
      <c r="F7814" s="1">
        <v>45479.112384259257</v>
      </c>
      <c r="G7814" t="b">
        <v>0</v>
      </c>
      <c r="H7814" t="b">
        <v>1</v>
      </c>
      <c r="I7814" t="s">
        <v>23</v>
      </c>
      <c r="J7814" t="s">
        <v>24</v>
      </c>
      <c r="K7814" t="s">
        <v>98</v>
      </c>
      <c r="L7814">
        <v>68005</v>
      </c>
    </row>
    <row r="7815" spans="1:12" x14ac:dyDescent="0.25">
      <c r="A7815" t="s">
        <v>54</v>
      </c>
      <c r="B7815" t="s">
        <v>79</v>
      </c>
      <c r="C7815" t="s">
        <v>21</v>
      </c>
      <c r="D7815" t="s">
        <v>15</v>
      </c>
      <c r="E7815" t="b">
        <v>1</v>
      </c>
      <c r="F7815" s="1">
        <v>45483.04315972222</v>
      </c>
      <c r="G7815" t="b">
        <v>1</v>
      </c>
      <c r="H7815" t="b">
        <v>1</v>
      </c>
      <c r="I7815" t="s">
        <v>30</v>
      </c>
      <c r="J7815" t="s">
        <v>44</v>
      </c>
      <c r="K7815" t="s">
        <v>130</v>
      </c>
      <c r="L7815">
        <v>140348</v>
      </c>
    </row>
    <row r="7816" spans="1:12" x14ac:dyDescent="0.25">
      <c r="A7816" t="s">
        <v>54</v>
      </c>
      <c r="B7816" t="s">
        <v>79</v>
      </c>
      <c r="C7816" t="s">
        <v>14</v>
      </c>
      <c r="D7816" t="s">
        <v>29</v>
      </c>
      <c r="E7816" t="b">
        <v>1</v>
      </c>
      <c r="F7816" s="1">
        <v>45573.078043981477</v>
      </c>
      <c r="G7816" t="b">
        <v>1</v>
      </c>
      <c r="H7816" t="b">
        <v>1</v>
      </c>
      <c r="I7816" t="s">
        <v>30</v>
      </c>
      <c r="J7816" t="s">
        <v>70</v>
      </c>
      <c r="K7816" t="s">
        <v>56</v>
      </c>
      <c r="L7816">
        <v>153329</v>
      </c>
    </row>
    <row r="7817" spans="1:12" x14ac:dyDescent="0.25">
      <c r="A7817" t="s">
        <v>49</v>
      </c>
      <c r="B7817" t="s">
        <v>50</v>
      </c>
      <c r="C7817" t="s">
        <v>40</v>
      </c>
      <c r="D7817" t="s">
        <v>29</v>
      </c>
      <c r="E7817" t="b">
        <v>1</v>
      </c>
      <c r="F7817" s="1">
        <v>45439.036759259259</v>
      </c>
      <c r="G7817" t="b">
        <v>0</v>
      </c>
      <c r="H7817" t="b">
        <v>1</v>
      </c>
      <c r="I7817" t="s">
        <v>51</v>
      </c>
      <c r="J7817" t="s">
        <v>64</v>
      </c>
      <c r="K7817" t="s">
        <v>92</v>
      </c>
      <c r="L7817">
        <v>75451</v>
      </c>
    </row>
    <row r="7818" spans="1:12" x14ac:dyDescent="0.25">
      <c r="A7818" t="s">
        <v>12</v>
      </c>
      <c r="B7818" t="s">
        <v>63</v>
      </c>
      <c r="C7818" t="s">
        <v>68</v>
      </c>
      <c r="D7818" t="s">
        <v>15</v>
      </c>
      <c r="E7818" t="b">
        <v>0</v>
      </c>
      <c r="F7818" s="1">
        <v>45536.679247685177</v>
      </c>
      <c r="G7818" t="b">
        <v>0</v>
      </c>
      <c r="H7818" t="b">
        <v>1</v>
      </c>
      <c r="I7818" t="s">
        <v>16</v>
      </c>
      <c r="J7818" t="s">
        <v>44</v>
      </c>
      <c r="K7818" t="s">
        <v>90</v>
      </c>
      <c r="L7818">
        <v>122423</v>
      </c>
    </row>
    <row r="7819" spans="1:12" x14ac:dyDescent="0.25">
      <c r="A7819" t="s">
        <v>12</v>
      </c>
      <c r="B7819" t="s">
        <v>63</v>
      </c>
      <c r="C7819" t="s">
        <v>14</v>
      </c>
      <c r="D7819" t="s">
        <v>29</v>
      </c>
      <c r="E7819" t="b">
        <v>0</v>
      </c>
      <c r="F7819" s="1">
        <v>45429.476921296293</v>
      </c>
      <c r="G7819" t="b">
        <v>0</v>
      </c>
      <c r="H7819" t="b">
        <v>0</v>
      </c>
      <c r="I7819" t="s">
        <v>16</v>
      </c>
      <c r="J7819" t="s">
        <v>52</v>
      </c>
      <c r="K7819" t="s">
        <v>87</v>
      </c>
      <c r="L7819">
        <v>147571</v>
      </c>
    </row>
    <row r="7820" spans="1:12" x14ac:dyDescent="0.25">
      <c r="A7820" t="s">
        <v>45</v>
      </c>
      <c r="B7820" t="s">
        <v>88</v>
      </c>
      <c r="C7820" t="s">
        <v>28</v>
      </c>
      <c r="D7820" t="s">
        <v>29</v>
      </c>
      <c r="E7820" t="b">
        <v>0</v>
      </c>
      <c r="F7820" s="1">
        <v>45505.105810185189</v>
      </c>
      <c r="G7820" t="b">
        <v>0</v>
      </c>
      <c r="H7820" t="b">
        <v>1</v>
      </c>
      <c r="I7820" t="s">
        <v>16</v>
      </c>
      <c r="J7820" t="s">
        <v>24</v>
      </c>
      <c r="K7820" t="s">
        <v>89</v>
      </c>
      <c r="L7820">
        <v>111659</v>
      </c>
    </row>
    <row r="7821" spans="1:12" x14ac:dyDescent="0.25">
      <c r="A7821" t="s">
        <v>82</v>
      </c>
      <c r="B7821" t="s">
        <v>91</v>
      </c>
      <c r="C7821" t="s">
        <v>43</v>
      </c>
      <c r="D7821" t="s">
        <v>22</v>
      </c>
      <c r="E7821" t="b">
        <v>1</v>
      </c>
      <c r="F7821" s="1">
        <v>45445.704687500001</v>
      </c>
      <c r="G7821" t="b">
        <v>1</v>
      </c>
      <c r="H7821" t="b">
        <v>0</v>
      </c>
      <c r="I7821" t="s">
        <v>84</v>
      </c>
      <c r="J7821" t="s">
        <v>34</v>
      </c>
      <c r="K7821" t="s">
        <v>92</v>
      </c>
      <c r="L7821">
        <v>100580</v>
      </c>
    </row>
    <row r="7822" spans="1:12" x14ac:dyDescent="0.25">
      <c r="A7822" t="s">
        <v>54</v>
      </c>
      <c r="B7822" t="s">
        <v>55</v>
      </c>
      <c r="C7822" t="s">
        <v>40</v>
      </c>
      <c r="D7822" t="s">
        <v>29</v>
      </c>
      <c r="E7822" t="b">
        <v>0</v>
      </c>
      <c r="F7822" s="1">
        <v>45530.599583333344</v>
      </c>
      <c r="G7822" t="b">
        <v>1</v>
      </c>
      <c r="H7822" t="b">
        <v>1</v>
      </c>
      <c r="I7822" t="s">
        <v>30</v>
      </c>
      <c r="J7822" t="s">
        <v>17</v>
      </c>
      <c r="K7822" t="s">
        <v>124</v>
      </c>
      <c r="L7822">
        <v>117389</v>
      </c>
    </row>
    <row r="7823" spans="1:12" x14ac:dyDescent="0.25">
      <c r="A7823" t="s">
        <v>49</v>
      </c>
      <c r="B7823" t="s">
        <v>61</v>
      </c>
      <c r="C7823" t="s">
        <v>40</v>
      </c>
      <c r="D7823" t="s">
        <v>15</v>
      </c>
      <c r="E7823" t="b">
        <v>1</v>
      </c>
      <c r="F7823" s="1">
        <v>45427.771851851852</v>
      </c>
      <c r="G7823" t="b">
        <v>0</v>
      </c>
      <c r="H7823" t="b">
        <v>0</v>
      </c>
      <c r="I7823" t="s">
        <v>51</v>
      </c>
      <c r="J7823" t="s">
        <v>57</v>
      </c>
      <c r="K7823" t="s">
        <v>69</v>
      </c>
      <c r="L7823">
        <v>99426</v>
      </c>
    </row>
    <row r="7824" spans="1:12" x14ac:dyDescent="0.25">
      <c r="A7824" t="s">
        <v>54</v>
      </c>
      <c r="B7824" t="s">
        <v>55</v>
      </c>
      <c r="C7824" t="s">
        <v>40</v>
      </c>
      <c r="D7824" t="s">
        <v>15</v>
      </c>
      <c r="E7824" t="b">
        <v>0</v>
      </c>
      <c r="F7824" s="1">
        <v>45545.501099537039</v>
      </c>
      <c r="G7824" t="b">
        <v>1</v>
      </c>
      <c r="H7824" t="b">
        <v>0</v>
      </c>
      <c r="I7824" t="s">
        <v>30</v>
      </c>
      <c r="J7824" t="s">
        <v>80</v>
      </c>
      <c r="K7824" t="s">
        <v>73</v>
      </c>
      <c r="L7824">
        <v>115003</v>
      </c>
    </row>
    <row r="7825" spans="1:12" x14ac:dyDescent="0.25">
      <c r="A7825" t="s">
        <v>45</v>
      </c>
      <c r="B7825" t="s">
        <v>76</v>
      </c>
      <c r="C7825" t="s">
        <v>68</v>
      </c>
      <c r="D7825" t="s">
        <v>29</v>
      </c>
      <c r="E7825" t="b">
        <v>0</v>
      </c>
      <c r="F7825" s="1">
        <v>45344.719976851848</v>
      </c>
      <c r="G7825" t="b">
        <v>0</v>
      </c>
      <c r="H7825" t="b">
        <v>1</v>
      </c>
      <c r="I7825" t="s">
        <v>16</v>
      </c>
      <c r="J7825" t="s">
        <v>66</v>
      </c>
      <c r="K7825" t="s">
        <v>53</v>
      </c>
      <c r="L7825">
        <v>100879</v>
      </c>
    </row>
    <row r="7826" spans="1:12" x14ac:dyDescent="0.25">
      <c r="A7826" t="s">
        <v>82</v>
      </c>
      <c r="B7826" t="s">
        <v>85</v>
      </c>
      <c r="C7826" t="s">
        <v>14</v>
      </c>
      <c r="D7826" t="s">
        <v>15</v>
      </c>
      <c r="E7826" t="b">
        <v>0</v>
      </c>
      <c r="F7826" s="1">
        <v>45652.490358796298</v>
      </c>
      <c r="G7826" t="b">
        <v>1</v>
      </c>
      <c r="H7826" t="b">
        <v>1</v>
      </c>
      <c r="I7826" t="s">
        <v>84</v>
      </c>
      <c r="J7826" t="s">
        <v>24</v>
      </c>
      <c r="K7826" t="s">
        <v>58</v>
      </c>
      <c r="L7826">
        <v>113185</v>
      </c>
    </row>
    <row r="7827" spans="1:12" x14ac:dyDescent="0.25">
      <c r="A7827" t="s">
        <v>49</v>
      </c>
      <c r="B7827" t="s">
        <v>50</v>
      </c>
      <c r="C7827" t="s">
        <v>14</v>
      </c>
      <c r="D7827" t="s">
        <v>22</v>
      </c>
      <c r="E7827" t="b">
        <v>1</v>
      </c>
      <c r="F7827" s="1">
        <v>45642.22896990741</v>
      </c>
      <c r="G7827" t="b">
        <v>1</v>
      </c>
      <c r="H7827" t="b">
        <v>0</v>
      </c>
      <c r="I7827" t="s">
        <v>51</v>
      </c>
      <c r="J7827" t="s">
        <v>70</v>
      </c>
      <c r="K7827" t="s">
        <v>109</v>
      </c>
      <c r="L7827">
        <v>84451</v>
      </c>
    </row>
    <row r="7828" spans="1:12" x14ac:dyDescent="0.25">
      <c r="A7828" t="s">
        <v>54</v>
      </c>
      <c r="B7828" t="s">
        <v>79</v>
      </c>
      <c r="C7828" t="s">
        <v>21</v>
      </c>
      <c r="D7828" t="s">
        <v>29</v>
      </c>
      <c r="E7828" t="b">
        <v>0</v>
      </c>
      <c r="F7828" s="1">
        <v>45428.933761574073</v>
      </c>
      <c r="G7828" t="b">
        <v>1</v>
      </c>
      <c r="H7828" t="b">
        <v>0</v>
      </c>
      <c r="I7828" t="s">
        <v>30</v>
      </c>
      <c r="J7828" t="s">
        <v>64</v>
      </c>
      <c r="K7828" t="s">
        <v>112</v>
      </c>
      <c r="L7828">
        <v>133499</v>
      </c>
    </row>
    <row r="7829" spans="1:12" x14ac:dyDescent="0.25">
      <c r="A7829" t="s">
        <v>38</v>
      </c>
      <c r="B7829" t="s">
        <v>107</v>
      </c>
      <c r="C7829" t="s">
        <v>14</v>
      </c>
      <c r="D7829" t="s">
        <v>29</v>
      </c>
      <c r="E7829" t="b">
        <v>1</v>
      </c>
      <c r="F7829" s="1">
        <v>45495.416006944448</v>
      </c>
      <c r="G7829" t="b">
        <v>0</v>
      </c>
      <c r="H7829" t="b">
        <v>1</v>
      </c>
      <c r="I7829" t="s">
        <v>41</v>
      </c>
      <c r="J7829" t="s">
        <v>80</v>
      </c>
      <c r="K7829" t="s">
        <v>37</v>
      </c>
      <c r="L7829">
        <v>94937</v>
      </c>
    </row>
    <row r="7830" spans="1:12" x14ac:dyDescent="0.25">
      <c r="A7830" t="s">
        <v>38</v>
      </c>
      <c r="B7830" t="s">
        <v>39</v>
      </c>
      <c r="C7830" t="s">
        <v>40</v>
      </c>
      <c r="D7830" t="s">
        <v>22</v>
      </c>
      <c r="E7830" t="b">
        <v>1</v>
      </c>
      <c r="F7830" s="1">
        <v>45458.923333333332</v>
      </c>
      <c r="G7830" t="b">
        <v>1</v>
      </c>
      <c r="H7830" t="b">
        <v>0</v>
      </c>
      <c r="I7830" t="s">
        <v>41</v>
      </c>
      <c r="J7830" t="s">
        <v>44</v>
      </c>
      <c r="K7830" t="s">
        <v>56</v>
      </c>
      <c r="L7830">
        <v>78721</v>
      </c>
    </row>
    <row r="7831" spans="1:12" x14ac:dyDescent="0.25">
      <c r="A7831" t="s">
        <v>19</v>
      </c>
      <c r="B7831" t="s">
        <v>94</v>
      </c>
      <c r="C7831" t="s">
        <v>21</v>
      </c>
      <c r="D7831" t="s">
        <v>29</v>
      </c>
      <c r="E7831" t="b">
        <v>1</v>
      </c>
      <c r="F7831" s="1">
        <v>45372.468472222223</v>
      </c>
      <c r="G7831" t="b">
        <v>0</v>
      </c>
      <c r="H7831" t="b">
        <v>0</v>
      </c>
      <c r="I7831" t="s">
        <v>23</v>
      </c>
      <c r="J7831" t="s">
        <v>70</v>
      </c>
      <c r="K7831" t="s">
        <v>58</v>
      </c>
      <c r="L7831">
        <v>65228</v>
      </c>
    </row>
    <row r="7832" spans="1:12" x14ac:dyDescent="0.25">
      <c r="A7832" t="s">
        <v>26</v>
      </c>
      <c r="B7832" t="s">
        <v>33</v>
      </c>
      <c r="C7832" t="s">
        <v>68</v>
      </c>
      <c r="D7832" t="s">
        <v>29</v>
      </c>
      <c r="E7832" t="b">
        <v>0</v>
      </c>
      <c r="F7832" s="1">
        <v>45319.573263888888</v>
      </c>
      <c r="G7832" t="b">
        <v>1</v>
      </c>
      <c r="H7832" t="b">
        <v>0</v>
      </c>
      <c r="I7832" t="s">
        <v>30</v>
      </c>
      <c r="J7832" t="s">
        <v>52</v>
      </c>
      <c r="K7832" t="s">
        <v>125</v>
      </c>
      <c r="L7832">
        <v>123451</v>
      </c>
    </row>
    <row r="7833" spans="1:12" x14ac:dyDescent="0.25">
      <c r="A7833" t="s">
        <v>12</v>
      </c>
      <c r="B7833" t="s">
        <v>63</v>
      </c>
      <c r="C7833" t="s">
        <v>68</v>
      </c>
      <c r="D7833" t="s">
        <v>15</v>
      </c>
      <c r="E7833" t="b">
        <v>0</v>
      </c>
      <c r="F7833" s="1">
        <v>45630.056168981479</v>
      </c>
      <c r="G7833" t="b">
        <v>0</v>
      </c>
      <c r="H7833" t="b">
        <v>1</v>
      </c>
      <c r="I7833" t="s">
        <v>16</v>
      </c>
      <c r="J7833" t="s">
        <v>64</v>
      </c>
      <c r="K7833" t="s">
        <v>87</v>
      </c>
      <c r="L7833">
        <v>121715</v>
      </c>
    </row>
    <row r="7834" spans="1:12" x14ac:dyDescent="0.25">
      <c r="A7834" t="s">
        <v>38</v>
      </c>
      <c r="B7834" t="s">
        <v>107</v>
      </c>
      <c r="C7834" t="s">
        <v>43</v>
      </c>
      <c r="D7834" t="s">
        <v>15</v>
      </c>
      <c r="E7834" t="b">
        <v>1</v>
      </c>
      <c r="F7834" s="1">
        <v>45335.05572916667</v>
      </c>
      <c r="G7834" t="b">
        <v>1</v>
      </c>
      <c r="H7834" t="b">
        <v>0</v>
      </c>
      <c r="I7834" t="s">
        <v>41</v>
      </c>
      <c r="J7834" t="s">
        <v>52</v>
      </c>
      <c r="K7834" t="s">
        <v>100</v>
      </c>
      <c r="L7834">
        <v>94279</v>
      </c>
    </row>
    <row r="7835" spans="1:12" x14ac:dyDescent="0.25">
      <c r="A7835" t="s">
        <v>45</v>
      </c>
      <c r="B7835" t="s">
        <v>46</v>
      </c>
      <c r="C7835" t="s">
        <v>28</v>
      </c>
      <c r="D7835" t="s">
        <v>22</v>
      </c>
      <c r="E7835" t="b">
        <v>0</v>
      </c>
      <c r="F7835" s="1">
        <v>45370.364814814813</v>
      </c>
      <c r="G7835" t="b">
        <v>1</v>
      </c>
      <c r="H7835" t="b">
        <v>1</v>
      </c>
      <c r="I7835" t="s">
        <v>16</v>
      </c>
      <c r="J7835" t="s">
        <v>66</v>
      </c>
      <c r="K7835" t="s">
        <v>53</v>
      </c>
      <c r="L7835">
        <v>94737</v>
      </c>
    </row>
    <row r="7836" spans="1:12" x14ac:dyDescent="0.25">
      <c r="A7836" t="s">
        <v>49</v>
      </c>
      <c r="B7836" t="s">
        <v>108</v>
      </c>
      <c r="C7836" t="s">
        <v>28</v>
      </c>
      <c r="D7836" t="s">
        <v>22</v>
      </c>
      <c r="E7836" t="b">
        <v>1</v>
      </c>
      <c r="F7836" s="1">
        <v>45442.967650462961</v>
      </c>
      <c r="G7836" t="b">
        <v>1</v>
      </c>
      <c r="H7836" t="b">
        <v>1</v>
      </c>
      <c r="I7836" t="s">
        <v>51</v>
      </c>
      <c r="J7836" t="s">
        <v>47</v>
      </c>
      <c r="K7836" t="s">
        <v>65</v>
      </c>
      <c r="L7836">
        <v>77623</v>
      </c>
    </row>
    <row r="7837" spans="1:12" x14ac:dyDescent="0.25">
      <c r="A7837" t="s">
        <v>12</v>
      </c>
      <c r="B7837" t="s">
        <v>63</v>
      </c>
      <c r="C7837" t="s">
        <v>43</v>
      </c>
      <c r="D7837" t="s">
        <v>15</v>
      </c>
      <c r="E7837" t="b">
        <v>0</v>
      </c>
      <c r="F7837" s="1">
        <v>45316.447777777779</v>
      </c>
      <c r="G7837" t="b">
        <v>0</v>
      </c>
      <c r="H7837" t="b">
        <v>1</v>
      </c>
      <c r="I7837" t="s">
        <v>16</v>
      </c>
      <c r="J7837" t="s">
        <v>31</v>
      </c>
      <c r="K7837" t="s">
        <v>58</v>
      </c>
      <c r="L7837">
        <v>124267</v>
      </c>
    </row>
    <row r="7838" spans="1:12" x14ac:dyDescent="0.25">
      <c r="A7838" t="s">
        <v>49</v>
      </c>
      <c r="B7838" t="s">
        <v>108</v>
      </c>
      <c r="C7838" t="s">
        <v>28</v>
      </c>
      <c r="D7838" t="s">
        <v>15</v>
      </c>
      <c r="E7838" t="b">
        <v>0</v>
      </c>
      <c r="F7838" s="1">
        <v>45487.569212962961</v>
      </c>
      <c r="G7838" t="b">
        <v>1</v>
      </c>
      <c r="H7838" t="b">
        <v>0</v>
      </c>
      <c r="I7838" t="s">
        <v>51</v>
      </c>
      <c r="J7838" t="s">
        <v>57</v>
      </c>
      <c r="K7838" t="s">
        <v>125</v>
      </c>
      <c r="L7838">
        <v>92403</v>
      </c>
    </row>
    <row r="7839" spans="1:12" x14ac:dyDescent="0.25">
      <c r="A7839" t="s">
        <v>54</v>
      </c>
      <c r="B7839" t="s">
        <v>79</v>
      </c>
      <c r="C7839" t="s">
        <v>14</v>
      </c>
      <c r="D7839" t="s">
        <v>29</v>
      </c>
      <c r="E7839" t="b">
        <v>0</v>
      </c>
      <c r="F7839" s="1">
        <v>45299.0078587963</v>
      </c>
      <c r="G7839" t="b">
        <v>0</v>
      </c>
      <c r="H7839" t="b">
        <v>1</v>
      </c>
      <c r="I7839" t="s">
        <v>30</v>
      </c>
      <c r="J7839" t="s">
        <v>70</v>
      </c>
      <c r="K7839" t="s">
        <v>96</v>
      </c>
      <c r="L7839">
        <v>128589</v>
      </c>
    </row>
    <row r="7840" spans="1:12" x14ac:dyDescent="0.25">
      <c r="A7840" t="s">
        <v>26</v>
      </c>
      <c r="B7840" t="s">
        <v>33</v>
      </c>
      <c r="C7840" t="s">
        <v>68</v>
      </c>
      <c r="D7840" t="s">
        <v>29</v>
      </c>
      <c r="E7840" t="b">
        <v>0</v>
      </c>
      <c r="F7840" s="1">
        <v>45506.928576388891</v>
      </c>
      <c r="G7840" t="b">
        <v>1</v>
      </c>
      <c r="H7840" t="b">
        <v>1</v>
      </c>
      <c r="I7840" t="s">
        <v>30</v>
      </c>
      <c r="J7840" t="s">
        <v>64</v>
      </c>
      <c r="K7840" t="s">
        <v>93</v>
      </c>
      <c r="L7840">
        <v>116449</v>
      </c>
    </row>
    <row r="7841" spans="1:12" x14ac:dyDescent="0.25">
      <c r="A7841" t="s">
        <v>19</v>
      </c>
      <c r="B7841" t="s">
        <v>36</v>
      </c>
      <c r="C7841" t="s">
        <v>68</v>
      </c>
      <c r="D7841" t="s">
        <v>29</v>
      </c>
      <c r="E7841" t="b">
        <v>0</v>
      </c>
      <c r="F7841" s="1">
        <v>45393.029803240737</v>
      </c>
      <c r="G7841" t="b">
        <v>0</v>
      </c>
      <c r="H7841" t="b">
        <v>0</v>
      </c>
      <c r="I7841" t="s">
        <v>23</v>
      </c>
      <c r="J7841" t="s">
        <v>31</v>
      </c>
      <c r="K7841" t="s">
        <v>121</v>
      </c>
      <c r="L7841">
        <v>88143</v>
      </c>
    </row>
    <row r="7842" spans="1:12" x14ac:dyDescent="0.25">
      <c r="A7842" t="s">
        <v>38</v>
      </c>
      <c r="B7842" t="s">
        <v>95</v>
      </c>
      <c r="C7842" t="s">
        <v>68</v>
      </c>
      <c r="D7842" t="s">
        <v>15</v>
      </c>
      <c r="E7842" t="b">
        <v>0</v>
      </c>
      <c r="F7842" s="1">
        <v>45387.60324074074</v>
      </c>
      <c r="G7842" t="b">
        <v>0</v>
      </c>
      <c r="H7842" t="b">
        <v>1</v>
      </c>
      <c r="I7842" t="s">
        <v>41</v>
      </c>
      <c r="J7842" t="s">
        <v>47</v>
      </c>
      <c r="K7842" t="s">
        <v>78</v>
      </c>
      <c r="L7842">
        <v>84676</v>
      </c>
    </row>
    <row r="7843" spans="1:12" x14ac:dyDescent="0.25">
      <c r="A7843" t="s">
        <v>45</v>
      </c>
      <c r="B7843" t="s">
        <v>76</v>
      </c>
      <c r="C7843" t="s">
        <v>28</v>
      </c>
      <c r="D7843" t="s">
        <v>15</v>
      </c>
      <c r="E7843" t="b">
        <v>1</v>
      </c>
      <c r="F7843" s="1">
        <v>45616.398182870369</v>
      </c>
      <c r="G7843" t="b">
        <v>1</v>
      </c>
      <c r="H7843" t="b">
        <v>1</v>
      </c>
      <c r="I7843" t="s">
        <v>16</v>
      </c>
      <c r="J7843" t="s">
        <v>57</v>
      </c>
      <c r="K7843" t="s">
        <v>123</v>
      </c>
      <c r="L7843">
        <v>118104</v>
      </c>
    </row>
    <row r="7844" spans="1:12" x14ac:dyDescent="0.25">
      <c r="A7844" t="s">
        <v>45</v>
      </c>
      <c r="B7844" t="s">
        <v>88</v>
      </c>
      <c r="C7844" t="s">
        <v>28</v>
      </c>
      <c r="D7844" t="s">
        <v>22</v>
      </c>
      <c r="E7844" t="b">
        <v>0</v>
      </c>
      <c r="F7844" s="1">
        <v>45442.112604166658</v>
      </c>
      <c r="G7844" t="b">
        <v>0</v>
      </c>
      <c r="H7844" t="b">
        <v>0</v>
      </c>
      <c r="I7844" t="s">
        <v>16</v>
      </c>
      <c r="J7844" t="s">
        <v>47</v>
      </c>
      <c r="K7844" t="s">
        <v>67</v>
      </c>
      <c r="L7844">
        <v>107643</v>
      </c>
    </row>
    <row r="7845" spans="1:12" x14ac:dyDescent="0.25">
      <c r="A7845" t="s">
        <v>12</v>
      </c>
      <c r="B7845" t="s">
        <v>13</v>
      </c>
      <c r="C7845" t="s">
        <v>28</v>
      </c>
      <c r="D7845" t="s">
        <v>29</v>
      </c>
      <c r="E7845" t="b">
        <v>1</v>
      </c>
      <c r="F7845" s="1">
        <v>45386.652696759258</v>
      </c>
      <c r="G7845" t="b">
        <v>0</v>
      </c>
      <c r="H7845" t="b">
        <v>0</v>
      </c>
      <c r="I7845" t="s">
        <v>16</v>
      </c>
      <c r="J7845" t="s">
        <v>80</v>
      </c>
      <c r="K7845" t="s">
        <v>112</v>
      </c>
      <c r="L7845">
        <v>144701</v>
      </c>
    </row>
    <row r="7846" spans="1:12" x14ac:dyDescent="0.25">
      <c r="A7846" t="s">
        <v>12</v>
      </c>
      <c r="B7846" t="s">
        <v>75</v>
      </c>
      <c r="C7846" t="s">
        <v>68</v>
      </c>
      <c r="D7846" t="s">
        <v>22</v>
      </c>
      <c r="E7846" t="b">
        <v>0</v>
      </c>
      <c r="F7846" s="1">
        <v>45338.675416666672</v>
      </c>
      <c r="G7846" t="b">
        <v>0</v>
      </c>
      <c r="H7846" t="b">
        <v>1</v>
      </c>
      <c r="I7846" t="s">
        <v>16</v>
      </c>
      <c r="J7846" t="s">
        <v>57</v>
      </c>
      <c r="K7846" t="s">
        <v>101</v>
      </c>
      <c r="L7846">
        <v>119977</v>
      </c>
    </row>
    <row r="7847" spans="1:12" x14ac:dyDescent="0.25">
      <c r="A7847" t="s">
        <v>26</v>
      </c>
      <c r="B7847" t="s">
        <v>27</v>
      </c>
      <c r="C7847" t="s">
        <v>40</v>
      </c>
      <c r="D7847" t="s">
        <v>29</v>
      </c>
      <c r="E7847" t="b">
        <v>0</v>
      </c>
      <c r="F7847" s="1">
        <v>45539.167349537027</v>
      </c>
      <c r="G7847" t="b">
        <v>0</v>
      </c>
      <c r="H7847" t="b">
        <v>1</v>
      </c>
      <c r="I7847" t="s">
        <v>30</v>
      </c>
      <c r="J7847" t="s">
        <v>17</v>
      </c>
      <c r="K7847" t="s">
        <v>59</v>
      </c>
      <c r="L7847">
        <v>87616</v>
      </c>
    </row>
    <row r="7848" spans="1:12" x14ac:dyDescent="0.25">
      <c r="A7848" t="s">
        <v>38</v>
      </c>
      <c r="B7848" t="s">
        <v>95</v>
      </c>
      <c r="C7848" t="s">
        <v>21</v>
      </c>
      <c r="D7848" t="s">
        <v>15</v>
      </c>
      <c r="E7848" t="b">
        <v>1</v>
      </c>
      <c r="F7848" s="1">
        <v>45498.524074074077</v>
      </c>
      <c r="G7848" t="b">
        <v>0</v>
      </c>
      <c r="H7848" t="b">
        <v>1</v>
      </c>
      <c r="I7848" t="s">
        <v>41</v>
      </c>
      <c r="J7848" t="s">
        <v>64</v>
      </c>
      <c r="K7848" t="s">
        <v>58</v>
      </c>
      <c r="L7848">
        <v>69130</v>
      </c>
    </row>
    <row r="7849" spans="1:12" x14ac:dyDescent="0.25">
      <c r="A7849" t="s">
        <v>49</v>
      </c>
      <c r="B7849" t="s">
        <v>50</v>
      </c>
      <c r="C7849" t="s">
        <v>43</v>
      </c>
      <c r="D7849" t="s">
        <v>15</v>
      </c>
      <c r="E7849" t="b">
        <v>1</v>
      </c>
      <c r="F7849" s="1">
        <v>45467.658692129633</v>
      </c>
      <c r="G7849" t="b">
        <v>0</v>
      </c>
      <c r="H7849" t="b">
        <v>0</v>
      </c>
      <c r="I7849" t="s">
        <v>51</v>
      </c>
      <c r="J7849" t="s">
        <v>17</v>
      </c>
      <c r="K7849" t="s">
        <v>42</v>
      </c>
      <c r="L7849">
        <v>94043</v>
      </c>
    </row>
    <row r="7850" spans="1:12" x14ac:dyDescent="0.25">
      <c r="A7850" t="s">
        <v>38</v>
      </c>
      <c r="B7850" t="s">
        <v>39</v>
      </c>
      <c r="C7850" t="s">
        <v>68</v>
      </c>
      <c r="D7850" t="s">
        <v>29</v>
      </c>
      <c r="E7850" t="b">
        <v>0</v>
      </c>
      <c r="F7850" s="1">
        <v>45359.127488425933</v>
      </c>
      <c r="G7850" t="b">
        <v>0</v>
      </c>
      <c r="H7850" t="b">
        <v>1</v>
      </c>
      <c r="I7850" t="s">
        <v>41</v>
      </c>
      <c r="J7850" t="s">
        <v>57</v>
      </c>
      <c r="K7850" t="s">
        <v>109</v>
      </c>
      <c r="L7850">
        <v>82847</v>
      </c>
    </row>
    <row r="7851" spans="1:12" x14ac:dyDescent="0.25">
      <c r="A7851" t="s">
        <v>26</v>
      </c>
      <c r="B7851" t="s">
        <v>71</v>
      </c>
      <c r="C7851" t="s">
        <v>14</v>
      </c>
      <c r="D7851" t="s">
        <v>15</v>
      </c>
      <c r="E7851" t="b">
        <v>0</v>
      </c>
      <c r="F7851" s="1">
        <v>45598.189965277779</v>
      </c>
      <c r="G7851" t="b">
        <v>1</v>
      </c>
      <c r="H7851" t="b">
        <v>1</v>
      </c>
      <c r="I7851" t="s">
        <v>30</v>
      </c>
      <c r="J7851" t="s">
        <v>17</v>
      </c>
      <c r="K7851" t="s">
        <v>81</v>
      </c>
      <c r="L7851">
        <v>104401</v>
      </c>
    </row>
    <row r="7852" spans="1:12" x14ac:dyDescent="0.25">
      <c r="A7852" t="s">
        <v>45</v>
      </c>
      <c r="B7852" t="s">
        <v>88</v>
      </c>
      <c r="C7852" t="s">
        <v>14</v>
      </c>
      <c r="D7852" t="s">
        <v>22</v>
      </c>
      <c r="E7852" t="b">
        <v>0</v>
      </c>
      <c r="F7852" s="1">
        <v>45617.459918981483</v>
      </c>
      <c r="G7852" t="b">
        <v>0</v>
      </c>
      <c r="H7852" t="b">
        <v>1</v>
      </c>
      <c r="I7852" t="s">
        <v>16</v>
      </c>
      <c r="J7852" t="s">
        <v>52</v>
      </c>
      <c r="K7852" t="s">
        <v>129</v>
      </c>
      <c r="L7852">
        <v>81374</v>
      </c>
    </row>
    <row r="7853" spans="1:12" x14ac:dyDescent="0.25">
      <c r="A7853" t="s">
        <v>45</v>
      </c>
      <c r="B7853" t="s">
        <v>76</v>
      </c>
      <c r="C7853" t="s">
        <v>21</v>
      </c>
      <c r="D7853" t="s">
        <v>22</v>
      </c>
      <c r="E7853" t="b">
        <v>0</v>
      </c>
      <c r="F7853" s="1">
        <v>45402.187997685192</v>
      </c>
      <c r="G7853" t="b">
        <v>1</v>
      </c>
      <c r="H7853" t="b">
        <v>0</v>
      </c>
      <c r="I7853" t="s">
        <v>16</v>
      </c>
      <c r="J7853" t="s">
        <v>66</v>
      </c>
      <c r="K7853" t="s">
        <v>53</v>
      </c>
      <c r="L7853">
        <v>87040</v>
      </c>
    </row>
    <row r="7854" spans="1:12" x14ac:dyDescent="0.25">
      <c r="A7854" t="s">
        <v>26</v>
      </c>
      <c r="B7854" t="s">
        <v>71</v>
      </c>
      <c r="C7854" t="s">
        <v>43</v>
      </c>
      <c r="D7854" t="s">
        <v>22</v>
      </c>
      <c r="E7854" t="b">
        <v>0</v>
      </c>
      <c r="F7854" s="1">
        <v>45596.206782407397</v>
      </c>
      <c r="G7854" t="b">
        <v>0</v>
      </c>
      <c r="H7854" t="b">
        <v>0</v>
      </c>
      <c r="I7854" t="s">
        <v>30</v>
      </c>
      <c r="J7854" t="s">
        <v>72</v>
      </c>
      <c r="K7854" t="s">
        <v>87</v>
      </c>
      <c r="L7854">
        <v>111928</v>
      </c>
    </row>
    <row r="7855" spans="1:12" x14ac:dyDescent="0.25">
      <c r="A7855" t="s">
        <v>38</v>
      </c>
      <c r="B7855" t="s">
        <v>107</v>
      </c>
      <c r="C7855" t="s">
        <v>28</v>
      </c>
      <c r="D7855" t="s">
        <v>22</v>
      </c>
      <c r="E7855" t="b">
        <v>0</v>
      </c>
      <c r="F7855" s="1">
        <v>45378.107314814813</v>
      </c>
      <c r="G7855" t="b">
        <v>1</v>
      </c>
      <c r="H7855" t="b">
        <v>1</v>
      </c>
      <c r="I7855" t="s">
        <v>41</v>
      </c>
      <c r="J7855" t="s">
        <v>24</v>
      </c>
      <c r="K7855" t="s">
        <v>101</v>
      </c>
      <c r="L7855">
        <v>93933</v>
      </c>
    </row>
    <row r="7856" spans="1:12" x14ac:dyDescent="0.25">
      <c r="A7856" t="s">
        <v>49</v>
      </c>
      <c r="B7856" t="s">
        <v>50</v>
      </c>
      <c r="C7856" t="s">
        <v>21</v>
      </c>
      <c r="D7856" t="s">
        <v>22</v>
      </c>
      <c r="E7856" t="b">
        <v>1</v>
      </c>
      <c r="F7856" s="1">
        <v>45356.414155092592</v>
      </c>
      <c r="G7856" t="b">
        <v>1</v>
      </c>
      <c r="H7856" t="b">
        <v>0</v>
      </c>
      <c r="I7856" t="s">
        <v>51</v>
      </c>
      <c r="J7856" t="s">
        <v>47</v>
      </c>
      <c r="K7856" t="s">
        <v>113</v>
      </c>
      <c r="L7856">
        <v>95970</v>
      </c>
    </row>
    <row r="7857" spans="1:12" x14ac:dyDescent="0.25">
      <c r="A7857" t="s">
        <v>12</v>
      </c>
      <c r="B7857" t="s">
        <v>63</v>
      </c>
      <c r="C7857" t="s">
        <v>14</v>
      </c>
      <c r="D7857" t="s">
        <v>22</v>
      </c>
      <c r="E7857" t="b">
        <v>0</v>
      </c>
      <c r="F7857" s="1">
        <v>45436.264340277783</v>
      </c>
      <c r="G7857" t="b">
        <v>1</v>
      </c>
      <c r="H7857" t="b">
        <v>0</v>
      </c>
      <c r="I7857" t="s">
        <v>16</v>
      </c>
      <c r="J7857" t="s">
        <v>34</v>
      </c>
      <c r="K7857" t="s">
        <v>60</v>
      </c>
      <c r="L7857">
        <v>117804</v>
      </c>
    </row>
    <row r="7858" spans="1:12" x14ac:dyDescent="0.25">
      <c r="A7858" t="s">
        <v>38</v>
      </c>
      <c r="B7858" t="s">
        <v>107</v>
      </c>
      <c r="C7858" t="s">
        <v>21</v>
      </c>
      <c r="D7858" t="s">
        <v>15</v>
      </c>
      <c r="E7858" t="b">
        <v>0</v>
      </c>
      <c r="F7858" s="1">
        <v>45643.926712962973</v>
      </c>
      <c r="G7858" t="b">
        <v>1</v>
      </c>
      <c r="H7858" t="b">
        <v>1</v>
      </c>
      <c r="I7858" t="s">
        <v>41</v>
      </c>
      <c r="J7858" t="s">
        <v>70</v>
      </c>
      <c r="K7858" t="s">
        <v>56</v>
      </c>
      <c r="L7858">
        <v>65920</v>
      </c>
    </row>
    <row r="7859" spans="1:12" x14ac:dyDescent="0.25">
      <c r="A7859" t="s">
        <v>82</v>
      </c>
      <c r="B7859" t="s">
        <v>91</v>
      </c>
      <c r="C7859" t="s">
        <v>40</v>
      </c>
      <c r="D7859" t="s">
        <v>29</v>
      </c>
      <c r="E7859" t="b">
        <v>1</v>
      </c>
      <c r="F7859" s="1">
        <v>45426.734699074077</v>
      </c>
      <c r="G7859" t="b">
        <v>0</v>
      </c>
      <c r="H7859" t="b">
        <v>1</v>
      </c>
      <c r="I7859" t="s">
        <v>84</v>
      </c>
      <c r="J7859" t="s">
        <v>34</v>
      </c>
      <c r="K7859" t="s">
        <v>96</v>
      </c>
      <c r="L7859">
        <v>119295</v>
      </c>
    </row>
    <row r="7860" spans="1:12" x14ac:dyDescent="0.25">
      <c r="A7860" t="s">
        <v>49</v>
      </c>
      <c r="B7860" t="s">
        <v>50</v>
      </c>
      <c r="C7860" t="s">
        <v>40</v>
      </c>
      <c r="D7860" t="s">
        <v>29</v>
      </c>
      <c r="E7860" t="b">
        <v>1</v>
      </c>
      <c r="F7860" s="1">
        <v>45340.793067129627</v>
      </c>
      <c r="G7860" t="b">
        <v>0</v>
      </c>
      <c r="H7860" t="b">
        <v>1</v>
      </c>
      <c r="I7860" t="s">
        <v>51</v>
      </c>
      <c r="J7860" t="s">
        <v>52</v>
      </c>
      <c r="K7860" t="s">
        <v>109</v>
      </c>
      <c r="L7860">
        <v>98894</v>
      </c>
    </row>
    <row r="7861" spans="1:12" x14ac:dyDescent="0.25">
      <c r="A7861" t="s">
        <v>54</v>
      </c>
      <c r="B7861" t="s">
        <v>79</v>
      </c>
      <c r="C7861" t="s">
        <v>21</v>
      </c>
      <c r="D7861" t="s">
        <v>29</v>
      </c>
      <c r="E7861" t="b">
        <v>0</v>
      </c>
      <c r="F7861" s="1">
        <v>45430.868032407408</v>
      </c>
      <c r="G7861" t="b">
        <v>0</v>
      </c>
      <c r="H7861" t="b">
        <v>0</v>
      </c>
      <c r="I7861" t="s">
        <v>30</v>
      </c>
      <c r="J7861" t="s">
        <v>66</v>
      </c>
      <c r="K7861" t="s">
        <v>102</v>
      </c>
      <c r="L7861">
        <v>126728</v>
      </c>
    </row>
    <row r="7862" spans="1:12" x14ac:dyDescent="0.25">
      <c r="A7862" t="s">
        <v>12</v>
      </c>
      <c r="B7862" t="s">
        <v>13</v>
      </c>
      <c r="C7862" t="s">
        <v>21</v>
      </c>
      <c r="D7862" t="s">
        <v>15</v>
      </c>
      <c r="E7862" t="b">
        <v>1</v>
      </c>
      <c r="F7862" s="1">
        <v>45524.536597222221</v>
      </c>
      <c r="G7862" t="b">
        <v>1</v>
      </c>
      <c r="H7862" t="b">
        <v>1</v>
      </c>
      <c r="I7862" t="s">
        <v>16</v>
      </c>
      <c r="J7862" t="s">
        <v>80</v>
      </c>
      <c r="K7862" t="s">
        <v>126</v>
      </c>
      <c r="L7862">
        <v>146355</v>
      </c>
    </row>
    <row r="7863" spans="1:12" x14ac:dyDescent="0.25">
      <c r="A7863" t="s">
        <v>54</v>
      </c>
      <c r="B7863" t="s">
        <v>79</v>
      </c>
      <c r="C7863" t="s">
        <v>43</v>
      </c>
      <c r="D7863" t="s">
        <v>29</v>
      </c>
      <c r="E7863" t="b">
        <v>0</v>
      </c>
      <c r="F7863" s="1">
        <v>45324.758576388893</v>
      </c>
      <c r="G7863" t="b">
        <v>0</v>
      </c>
      <c r="H7863" t="b">
        <v>0</v>
      </c>
      <c r="I7863" t="s">
        <v>30</v>
      </c>
      <c r="J7863" t="s">
        <v>64</v>
      </c>
      <c r="K7863" t="s">
        <v>35</v>
      </c>
      <c r="L7863">
        <v>132753</v>
      </c>
    </row>
    <row r="7864" spans="1:12" x14ac:dyDescent="0.25">
      <c r="A7864" t="s">
        <v>26</v>
      </c>
      <c r="B7864" t="s">
        <v>27</v>
      </c>
      <c r="C7864" t="s">
        <v>14</v>
      </c>
      <c r="D7864" t="s">
        <v>22</v>
      </c>
      <c r="E7864" t="b">
        <v>1</v>
      </c>
      <c r="F7864" s="1">
        <v>45295.225162037037</v>
      </c>
      <c r="G7864" t="b">
        <v>0</v>
      </c>
      <c r="H7864" t="b">
        <v>0</v>
      </c>
      <c r="I7864" t="s">
        <v>30</v>
      </c>
      <c r="J7864" t="s">
        <v>64</v>
      </c>
      <c r="K7864" t="s">
        <v>129</v>
      </c>
      <c r="L7864">
        <v>107771</v>
      </c>
    </row>
    <row r="7865" spans="1:12" x14ac:dyDescent="0.25">
      <c r="A7865" t="s">
        <v>38</v>
      </c>
      <c r="B7865" t="s">
        <v>39</v>
      </c>
      <c r="C7865" t="s">
        <v>43</v>
      </c>
      <c r="D7865" t="s">
        <v>22</v>
      </c>
      <c r="E7865" t="b">
        <v>0</v>
      </c>
      <c r="F7865" s="1">
        <v>45489.481539351851</v>
      </c>
      <c r="G7865" t="b">
        <v>0</v>
      </c>
      <c r="H7865" t="b">
        <v>1</v>
      </c>
      <c r="I7865" t="s">
        <v>41</v>
      </c>
      <c r="J7865" t="s">
        <v>52</v>
      </c>
      <c r="K7865" t="s">
        <v>53</v>
      </c>
      <c r="L7865">
        <v>78606</v>
      </c>
    </row>
    <row r="7866" spans="1:12" x14ac:dyDescent="0.25">
      <c r="A7866" t="s">
        <v>82</v>
      </c>
      <c r="B7866" t="s">
        <v>83</v>
      </c>
      <c r="C7866" t="s">
        <v>40</v>
      </c>
      <c r="D7866" t="s">
        <v>15</v>
      </c>
      <c r="E7866" t="b">
        <v>1</v>
      </c>
      <c r="F7866" s="1">
        <v>45385.23369212963</v>
      </c>
      <c r="G7866" t="b">
        <v>1</v>
      </c>
      <c r="H7866" t="b">
        <v>1</v>
      </c>
      <c r="I7866" t="s">
        <v>84</v>
      </c>
      <c r="J7866" t="s">
        <v>72</v>
      </c>
      <c r="K7866" t="s">
        <v>62</v>
      </c>
      <c r="L7866">
        <v>110572</v>
      </c>
    </row>
    <row r="7867" spans="1:12" x14ac:dyDescent="0.25">
      <c r="A7867" t="s">
        <v>54</v>
      </c>
      <c r="B7867" t="s">
        <v>55</v>
      </c>
      <c r="C7867" t="s">
        <v>28</v>
      </c>
      <c r="D7867" t="s">
        <v>15</v>
      </c>
      <c r="E7867" t="b">
        <v>1</v>
      </c>
      <c r="F7867" s="1">
        <v>45589.618657407409</v>
      </c>
      <c r="G7867" t="b">
        <v>0</v>
      </c>
      <c r="H7867" t="b">
        <v>1</v>
      </c>
      <c r="I7867" t="s">
        <v>30</v>
      </c>
      <c r="J7867" t="s">
        <v>52</v>
      </c>
      <c r="K7867" t="s">
        <v>93</v>
      </c>
      <c r="L7867">
        <v>123984</v>
      </c>
    </row>
    <row r="7868" spans="1:12" x14ac:dyDescent="0.25">
      <c r="A7868" t="s">
        <v>45</v>
      </c>
      <c r="B7868" t="s">
        <v>76</v>
      </c>
      <c r="C7868" t="s">
        <v>21</v>
      </c>
      <c r="D7868" t="s">
        <v>22</v>
      </c>
      <c r="E7868" t="b">
        <v>0</v>
      </c>
      <c r="F7868" s="1">
        <v>45498.128657407397</v>
      </c>
      <c r="G7868" t="b">
        <v>0</v>
      </c>
      <c r="H7868" t="b">
        <v>1</v>
      </c>
      <c r="I7868" t="s">
        <v>16</v>
      </c>
      <c r="J7868" t="s">
        <v>80</v>
      </c>
      <c r="K7868" t="s">
        <v>103</v>
      </c>
      <c r="L7868">
        <v>111053</v>
      </c>
    </row>
    <row r="7869" spans="1:12" x14ac:dyDescent="0.25">
      <c r="A7869" t="s">
        <v>45</v>
      </c>
      <c r="B7869" t="s">
        <v>88</v>
      </c>
      <c r="C7869" t="s">
        <v>40</v>
      </c>
      <c r="D7869" t="s">
        <v>22</v>
      </c>
      <c r="E7869" t="b">
        <v>1</v>
      </c>
      <c r="F7869" s="1">
        <v>45450.179085648153</v>
      </c>
      <c r="G7869" t="b">
        <v>1</v>
      </c>
      <c r="H7869" t="b">
        <v>0</v>
      </c>
      <c r="I7869" t="s">
        <v>16</v>
      </c>
      <c r="J7869" t="s">
        <v>17</v>
      </c>
      <c r="K7869" t="s">
        <v>93</v>
      </c>
      <c r="L7869">
        <v>108108</v>
      </c>
    </row>
    <row r="7870" spans="1:12" x14ac:dyDescent="0.25">
      <c r="A7870" t="s">
        <v>49</v>
      </c>
      <c r="B7870" t="s">
        <v>61</v>
      </c>
      <c r="C7870" t="s">
        <v>43</v>
      </c>
      <c r="D7870" t="s">
        <v>15</v>
      </c>
      <c r="E7870" t="b">
        <v>1</v>
      </c>
      <c r="F7870" s="1">
        <v>45305.416342592587</v>
      </c>
      <c r="G7870" t="b">
        <v>1</v>
      </c>
      <c r="H7870" t="b">
        <v>1</v>
      </c>
      <c r="I7870" t="s">
        <v>51</v>
      </c>
      <c r="J7870" t="s">
        <v>24</v>
      </c>
      <c r="K7870" t="s">
        <v>123</v>
      </c>
      <c r="L7870">
        <v>71406</v>
      </c>
    </row>
    <row r="7871" spans="1:12" x14ac:dyDescent="0.25">
      <c r="A7871" t="s">
        <v>82</v>
      </c>
      <c r="B7871" t="s">
        <v>83</v>
      </c>
      <c r="C7871" t="s">
        <v>14</v>
      </c>
      <c r="D7871" t="s">
        <v>15</v>
      </c>
      <c r="E7871" t="b">
        <v>0</v>
      </c>
      <c r="F7871" s="1">
        <v>45541.317997685182</v>
      </c>
      <c r="G7871" t="b">
        <v>0</v>
      </c>
      <c r="H7871" t="b">
        <v>0</v>
      </c>
      <c r="I7871" t="s">
        <v>84</v>
      </c>
      <c r="J7871" t="s">
        <v>66</v>
      </c>
      <c r="K7871" t="s">
        <v>53</v>
      </c>
      <c r="L7871">
        <v>113300</v>
      </c>
    </row>
    <row r="7872" spans="1:12" x14ac:dyDescent="0.25">
      <c r="A7872" t="s">
        <v>45</v>
      </c>
      <c r="B7872" t="s">
        <v>46</v>
      </c>
      <c r="C7872" t="s">
        <v>14</v>
      </c>
      <c r="D7872" t="s">
        <v>22</v>
      </c>
      <c r="E7872" t="b">
        <v>1</v>
      </c>
      <c r="F7872" s="1">
        <v>45478.640532407408</v>
      </c>
      <c r="G7872" t="b">
        <v>1</v>
      </c>
      <c r="H7872" t="b">
        <v>1</v>
      </c>
      <c r="I7872" t="s">
        <v>16</v>
      </c>
      <c r="J7872" t="s">
        <v>34</v>
      </c>
      <c r="K7872" t="s">
        <v>89</v>
      </c>
      <c r="L7872">
        <v>100626</v>
      </c>
    </row>
    <row r="7873" spans="1:12" x14ac:dyDescent="0.25">
      <c r="A7873" t="s">
        <v>82</v>
      </c>
      <c r="B7873" t="s">
        <v>85</v>
      </c>
      <c r="C7873" t="s">
        <v>14</v>
      </c>
      <c r="D7873" t="s">
        <v>29</v>
      </c>
      <c r="E7873" t="b">
        <v>0</v>
      </c>
      <c r="F7873" s="1">
        <v>45616.379317129627</v>
      </c>
      <c r="G7873" t="b">
        <v>0</v>
      </c>
      <c r="H7873" t="b">
        <v>1</v>
      </c>
      <c r="I7873" t="s">
        <v>84</v>
      </c>
      <c r="J7873" t="s">
        <v>70</v>
      </c>
      <c r="K7873" t="s">
        <v>87</v>
      </c>
      <c r="L7873">
        <v>130897</v>
      </c>
    </row>
    <row r="7874" spans="1:12" x14ac:dyDescent="0.25">
      <c r="A7874" t="s">
        <v>45</v>
      </c>
      <c r="B7874" t="s">
        <v>76</v>
      </c>
      <c r="C7874" t="s">
        <v>43</v>
      </c>
      <c r="D7874" t="s">
        <v>15</v>
      </c>
      <c r="E7874" t="b">
        <v>1</v>
      </c>
      <c r="F7874" s="1">
        <v>45331.372361111113</v>
      </c>
      <c r="G7874" t="b">
        <v>0</v>
      </c>
      <c r="H7874" t="b">
        <v>0</v>
      </c>
      <c r="I7874" t="s">
        <v>16</v>
      </c>
      <c r="J7874" t="s">
        <v>17</v>
      </c>
      <c r="K7874" t="s">
        <v>58</v>
      </c>
      <c r="L7874">
        <v>114642</v>
      </c>
    </row>
    <row r="7875" spans="1:12" x14ac:dyDescent="0.25">
      <c r="A7875" t="s">
        <v>12</v>
      </c>
      <c r="B7875" t="s">
        <v>75</v>
      </c>
      <c r="C7875" t="s">
        <v>28</v>
      </c>
      <c r="D7875" t="s">
        <v>22</v>
      </c>
      <c r="E7875" t="b">
        <v>0</v>
      </c>
      <c r="F7875" s="1">
        <v>45448.654791666668</v>
      </c>
      <c r="G7875" t="b">
        <v>1</v>
      </c>
      <c r="H7875" t="b">
        <v>1</v>
      </c>
      <c r="I7875" t="s">
        <v>16</v>
      </c>
      <c r="J7875" t="s">
        <v>44</v>
      </c>
      <c r="K7875" t="s">
        <v>73</v>
      </c>
      <c r="L7875">
        <v>113443</v>
      </c>
    </row>
    <row r="7876" spans="1:12" x14ac:dyDescent="0.25">
      <c r="A7876" t="s">
        <v>12</v>
      </c>
      <c r="B7876" t="s">
        <v>63</v>
      </c>
      <c r="C7876" t="s">
        <v>43</v>
      </c>
      <c r="D7876" t="s">
        <v>29</v>
      </c>
      <c r="E7876" t="b">
        <v>0</v>
      </c>
      <c r="F7876" s="1">
        <v>45465.681550925918</v>
      </c>
      <c r="G7876" t="b">
        <v>1</v>
      </c>
      <c r="H7876" t="b">
        <v>1</v>
      </c>
      <c r="I7876" t="s">
        <v>16</v>
      </c>
      <c r="J7876" t="s">
        <v>66</v>
      </c>
      <c r="K7876" t="s">
        <v>87</v>
      </c>
      <c r="L7876">
        <v>134046</v>
      </c>
    </row>
    <row r="7877" spans="1:12" x14ac:dyDescent="0.25">
      <c r="A7877" t="s">
        <v>38</v>
      </c>
      <c r="B7877" t="s">
        <v>39</v>
      </c>
      <c r="C7877" t="s">
        <v>21</v>
      </c>
      <c r="D7877" t="s">
        <v>15</v>
      </c>
      <c r="E7877" t="b">
        <v>1</v>
      </c>
      <c r="F7877" s="1">
        <v>45435.100613425922</v>
      </c>
      <c r="G7877" t="b">
        <v>0</v>
      </c>
      <c r="H7877" t="b">
        <v>1</v>
      </c>
      <c r="I7877" t="s">
        <v>41</v>
      </c>
      <c r="J7877" t="s">
        <v>24</v>
      </c>
      <c r="K7877" t="s">
        <v>60</v>
      </c>
      <c r="L7877">
        <v>80148</v>
      </c>
    </row>
    <row r="7878" spans="1:12" x14ac:dyDescent="0.25">
      <c r="A7878" t="s">
        <v>49</v>
      </c>
      <c r="B7878" t="s">
        <v>108</v>
      </c>
      <c r="C7878" t="s">
        <v>14</v>
      </c>
      <c r="D7878" t="s">
        <v>22</v>
      </c>
      <c r="E7878" t="b">
        <v>0</v>
      </c>
      <c r="F7878" s="1">
        <v>45464.711944444447</v>
      </c>
      <c r="G7878" t="b">
        <v>1</v>
      </c>
      <c r="H7878" t="b">
        <v>1</v>
      </c>
      <c r="I7878" t="s">
        <v>51</v>
      </c>
      <c r="J7878" t="s">
        <v>80</v>
      </c>
      <c r="K7878" t="s">
        <v>124</v>
      </c>
      <c r="L7878">
        <v>84610</v>
      </c>
    </row>
    <row r="7879" spans="1:12" x14ac:dyDescent="0.25">
      <c r="A7879" t="s">
        <v>49</v>
      </c>
      <c r="B7879" t="s">
        <v>50</v>
      </c>
      <c r="C7879" t="s">
        <v>21</v>
      </c>
      <c r="D7879" t="s">
        <v>22</v>
      </c>
      <c r="E7879" t="b">
        <v>0</v>
      </c>
      <c r="F7879" s="1">
        <v>45293.86414351852</v>
      </c>
      <c r="G7879" t="b">
        <v>0</v>
      </c>
      <c r="H7879" t="b">
        <v>0</v>
      </c>
      <c r="I7879" t="s">
        <v>51</v>
      </c>
      <c r="J7879" t="s">
        <v>47</v>
      </c>
      <c r="K7879" t="s">
        <v>113</v>
      </c>
      <c r="L7879">
        <v>85762</v>
      </c>
    </row>
    <row r="7880" spans="1:12" x14ac:dyDescent="0.25">
      <c r="A7880" t="s">
        <v>82</v>
      </c>
      <c r="B7880" t="s">
        <v>91</v>
      </c>
      <c r="C7880" t="s">
        <v>43</v>
      </c>
      <c r="D7880" t="s">
        <v>15</v>
      </c>
      <c r="E7880" t="b">
        <v>0</v>
      </c>
      <c r="F7880" s="1">
        <v>45520.107939814807</v>
      </c>
      <c r="G7880" t="b">
        <v>1</v>
      </c>
      <c r="H7880" t="b">
        <v>1</v>
      </c>
      <c r="I7880" t="s">
        <v>84</v>
      </c>
      <c r="J7880" t="s">
        <v>70</v>
      </c>
      <c r="K7880" t="s">
        <v>117</v>
      </c>
      <c r="L7880">
        <v>109410</v>
      </c>
    </row>
    <row r="7881" spans="1:12" x14ac:dyDescent="0.25">
      <c r="A7881" t="s">
        <v>54</v>
      </c>
      <c r="B7881" t="s">
        <v>79</v>
      </c>
      <c r="C7881" t="s">
        <v>40</v>
      </c>
      <c r="D7881" t="s">
        <v>29</v>
      </c>
      <c r="E7881" t="b">
        <v>0</v>
      </c>
      <c r="F7881" s="1">
        <v>45522.356898148151</v>
      </c>
      <c r="G7881" t="b">
        <v>1</v>
      </c>
      <c r="H7881" t="b">
        <v>1</v>
      </c>
      <c r="I7881" t="s">
        <v>30</v>
      </c>
      <c r="J7881" t="s">
        <v>52</v>
      </c>
      <c r="K7881" t="s">
        <v>97</v>
      </c>
      <c r="L7881">
        <v>116578</v>
      </c>
    </row>
    <row r="7882" spans="1:12" x14ac:dyDescent="0.25">
      <c r="A7882" t="s">
        <v>38</v>
      </c>
      <c r="B7882" t="s">
        <v>107</v>
      </c>
      <c r="C7882" t="s">
        <v>14</v>
      </c>
      <c r="D7882" t="s">
        <v>22</v>
      </c>
      <c r="E7882" t="b">
        <v>0</v>
      </c>
      <c r="F7882" s="1">
        <v>45555.716006944444</v>
      </c>
      <c r="G7882" t="b">
        <v>1</v>
      </c>
      <c r="H7882" t="b">
        <v>0</v>
      </c>
      <c r="I7882" t="s">
        <v>41</v>
      </c>
      <c r="J7882" t="s">
        <v>52</v>
      </c>
      <c r="K7882" t="s">
        <v>67</v>
      </c>
      <c r="L7882">
        <v>74593</v>
      </c>
    </row>
    <row r="7883" spans="1:12" x14ac:dyDescent="0.25">
      <c r="A7883" t="s">
        <v>54</v>
      </c>
      <c r="B7883" t="s">
        <v>79</v>
      </c>
      <c r="C7883" t="s">
        <v>68</v>
      </c>
      <c r="D7883" t="s">
        <v>15</v>
      </c>
      <c r="E7883" t="b">
        <v>1</v>
      </c>
      <c r="F7883" s="1">
        <v>45551.04478009259</v>
      </c>
      <c r="G7883" t="b">
        <v>0</v>
      </c>
      <c r="H7883" t="b">
        <v>1</v>
      </c>
      <c r="I7883" t="s">
        <v>30</v>
      </c>
      <c r="J7883" t="s">
        <v>70</v>
      </c>
      <c r="K7883" t="s">
        <v>105</v>
      </c>
      <c r="L7883">
        <v>147034</v>
      </c>
    </row>
    <row r="7884" spans="1:12" x14ac:dyDescent="0.25">
      <c r="A7884" t="s">
        <v>12</v>
      </c>
      <c r="B7884" t="s">
        <v>63</v>
      </c>
      <c r="C7884" t="s">
        <v>28</v>
      </c>
      <c r="D7884" t="s">
        <v>22</v>
      </c>
      <c r="E7884" t="b">
        <v>1</v>
      </c>
      <c r="F7884" s="1">
        <v>45406.815254629633</v>
      </c>
      <c r="G7884" t="b">
        <v>1</v>
      </c>
      <c r="H7884" t="b">
        <v>1</v>
      </c>
      <c r="I7884" t="s">
        <v>16</v>
      </c>
      <c r="J7884" t="s">
        <v>31</v>
      </c>
      <c r="K7884" t="s">
        <v>122</v>
      </c>
      <c r="L7884">
        <v>123950</v>
      </c>
    </row>
    <row r="7885" spans="1:12" x14ac:dyDescent="0.25">
      <c r="A7885" t="s">
        <v>12</v>
      </c>
      <c r="B7885" t="s">
        <v>13</v>
      </c>
      <c r="C7885" t="s">
        <v>40</v>
      </c>
      <c r="D7885" t="s">
        <v>29</v>
      </c>
      <c r="E7885" t="b">
        <v>1</v>
      </c>
      <c r="F7885" s="1">
        <v>45365.293807870366</v>
      </c>
      <c r="G7885" t="b">
        <v>1</v>
      </c>
      <c r="H7885" t="b">
        <v>1</v>
      </c>
      <c r="I7885" t="s">
        <v>16</v>
      </c>
      <c r="J7885" t="s">
        <v>70</v>
      </c>
      <c r="K7885" t="s">
        <v>92</v>
      </c>
      <c r="L7885">
        <v>119616</v>
      </c>
    </row>
    <row r="7886" spans="1:12" x14ac:dyDescent="0.25">
      <c r="A7886" t="s">
        <v>54</v>
      </c>
      <c r="B7886" t="s">
        <v>55</v>
      </c>
      <c r="C7886" t="s">
        <v>28</v>
      </c>
      <c r="D7886" t="s">
        <v>22</v>
      </c>
      <c r="E7886" t="b">
        <v>1</v>
      </c>
      <c r="F7886" s="1">
        <v>45422.070729166669</v>
      </c>
      <c r="G7886" t="b">
        <v>0</v>
      </c>
      <c r="H7886" t="b">
        <v>1</v>
      </c>
      <c r="I7886" t="s">
        <v>30</v>
      </c>
      <c r="J7886" t="s">
        <v>64</v>
      </c>
      <c r="K7886" t="s">
        <v>102</v>
      </c>
      <c r="L7886">
        <v>144971</v>
      </c>
    </row>
    <row r="7887" spans="1:12" x14ac:dyDescent="0.25">
      <c r="A7887" t="s">
        <v>49</v>
      </c>
      <c r="B7887" t="s">
        <v>108</v>
      </c>
      <c r="C7887" t="s">
        <v>21</v>
      </c>
      <c r="D7887" t="s">
        <v>15</v>
      </c>
      <c r="E7887" t="b">
        <v>0</v>
      </c>
      <c r="F7887" s="1">
        <v>45618.777696759258</v>
      </c>
      <c r="G7887" t="b">
        <v>1</v>
      </c>
      <c r="H7887" t="b">
        <v>1</v>
      </c>
      <c r="I7887" t="s">
        <v>51</v>
      </c>
      <c r="J7887" t="s">
        <v>72</v>
      </c>
      <c r="K7887" t="s">
        <v>56</v>
      </c>
      <c r="L7887">
        <v>87646</v>
      </c>
    </row>
    <row r="7888" spans="1:12" x14ac:dyDescent="0.25">
      <c r="A7888" t="s">
        <v>26</v>
      </c>
      <c r="B7888" t="s">
        <v>71</v>
      </c>
      <c r="C7888" t="s">
        <v>43</v>
      </c>
      <c r="D7888" t="s">
        <v>22</v>
      </c>
      <c r="E7888" t="b">
        <v>0</v>
      </c>
      <c r="F7888" s="1">
        <v>45336.22179398148</v>
      </c>
      <c r="G7888" t="b">
        <v>0</v>
      </c>
      <c r="H7888" t="b">
        <v>1</v>
      </c>
      <c r="I7888" t="s">
        <v>30</v>
      </c>
      <c r="J7888" t="s">
        <v>52</v>
      </c>
      <c r="K7888" t="s">
        <v>74</v>
      </c>
      <c r="L7888">
        <v>105219</v>
      </c>
    </row>
    <row r="7889" spans="1:12" x14ac:dyDescent="0.25">
      <c r="A7889" t="s">
        <v>82</v>
      </c>
      <c r="B7889" t="s">
        <v>91</v>
      </c>
      <c r="C7889" t="s">
        <v>14</v>
      </c>
      <c r="D7889" t="s">
        <v>15</v>
      </c>
      <c r="E7889" t="b">
        <v>1</v>
      </c>
      <c r="F7889" s="1">
        <v>45305.051168981481</v>
      </c>
      <c r="G7889" t="b">
        <v>0</v>
      </c>
      <c r="H7889" t="b">
        <v>1</v>
      </c>
      <c r="I7889" t="s">
        <v>84</v>
      </c>
      <c r="J7889" t="s">
        <v>80</v>
      </c>
      <c r="K7889" t="s">
        <v>100</v>
      </c>
      <c r="L7889">
        <v>104137</v>
      </c>
    </row>
    <row r="7890" spans="1:12" x14ac:dyDescent="0.25">
      <c r="A7890" t="s">
        <v>26</v>
      </c>
      <c r="B7890" t="s">
        <v>71</v>
      </c>
      <c r="C7890" t="s">
        <v>14</v>
      </c>
      <c r="D7890" t="s">
        <v>29</v>
      </c>
      <c r="E7890" t="b">
        <v>0</v>
      </c>
      <c r="F7890" s="1">
        <v>45369.696250000001</v>
      </c>
      <c r="G7890" t="b">
        <v>1</v>
      </c>
      <c r="H7890" t="b">
        <v>0</v>
      </c>
      <c r="I7890" t="s">
        <v>30</v>
      </c>
      <c r="J7890" t="s">
        <v>70</v>
      </c>
      <c r="K7890" t="s">
        <v>89</v>
      </c>
      <c r="L7890">
        <v>89543</v>
      </c>
    </row>
    <row r="7891" spans="1:12" x14ac:dyDescent="0.25">
      <c r="A7891" t="s">
        <v>49</v>
      </c>
      <c r="B7891" t="s">
        <v>61</v>
      </c>
      <c r="C7891" t="s">
        <v>68</v>
      </c>
      <c r="D7891" t="s">
        <v>15</v>
      </c>
      <c r="E7891" t="b">
        <v>0</v>
      </c>
      <c r="F7891" s="1">
        <v>45574.318611111114</v>
      </c>
      <c r="G7891" t="b">
        <v>1</v>
      </c>
      <c r="H7891" t="b">
        <v>0</v>
      </c>
      <c r="I7891" t="s">
        <v>51</v>
      </c>
      <c r="J7891" t="s">
        <v>34</v>
      </c>
      <c r="K7891" t="s">
        <v>123</v>
      </c>
      <c r="L7891">
        <v>75452</v>
      </c>
    </row>
    <row r="7892" spans="1:12" x14ac:dyDescent="0.25">
      <c r="A7892" t="s">
        <v>19</v>
      </c>
      <c r="B7892" t="s">
        <v>86</v>
      </c>
      <c r="C7892" t="s">
        <v>14</v>
      </c>
      <c r="D7892" t="s">
        <v>29</v>
      </c>
      <c r="E7892" t="b">
        <v>0</v>
      </c>
      <c r="F7892" s="1">
        <v>45402.528449074067</v>
      </c>
      <c r="G7892" t="b">
        <v>1</v>
      </c>
      <c r="H7892" t="b">
        <v>1</v>
      </c>
      <c r="I7892" t="s">
        <v>23</v>
      </c>
      <c r="J7892" t="s">
        <v>47</v>
      </c>
      <c r="K7892" t="s">
        <v>125</v>
      </c>
      <c r="L7892">
        <v>75283</v>
      </c>
    </row>
    <row r="7893" spans="1:12" x14ac:dyDescent="0.25">
      <c r="A7893" t="s">
        <v>54</v>
      </c>
      <c r="B7893" t="s">
        <v>79</v>
      </c>
      <c r="C7893" t="s">
        <v>14</v>
      </c>
      <c r="D7893" t="s">
        <v>15</v>
      </c>
      <c r="E7893" t="b">
        <v>1</v>
      </c>
      <c r="F7893" s="1">
        <v>45348.659143518518</v>
      </c>
      <c r="G7893" t="b">
        <v>1</v>
      </c>
      <c r="H7893" t="b">
        <v>0</v>
      </c>
      <c r="I7893" t="s">
        <v>30</v>
      </c>
      <c r="J7893" t="s">
        <v>44</v>
      </c>
      <c r="K7893" t="s">
        <v>105</v>
      </c>
      <c r="L7893">
        <v>119389</v>
      </c>
    </row>
    <row r="7894" spans="1:12" x14ac:dyDescent="0.25">
      <c r="A7894" t="s">
        <v>54</v>
      </c>
      <c r="B7894" t="s">
        <v>79</v>
      </c>
      <c r="C7894" t="s">
        <v>68</v>
      </c>
      <c r="D7894" t="s">
        <v>15</v>
      </c>
      <c r="E7894" t="b">
        <v>0</v>
      </c>
      <c r="F7894" s="1">
        <v>45401.183634259258</v>
      </c>
      <c r="G7894" t="b">
        <v>0</v>
      </c>
      <c r="H7894" t="b">
        <v>0</v>
      </c>
      <c r="I7894" t="s">
        <v>30</v>
      </c>
      <c r="J7894" t="s">
        <v>52</v>
      </c>
      <c r="K7894" t="s">
        <v>121</v>
      </c>
      <c r="L7894">
        <v>135819</v>
      </c>
    </row>
    <row r="7895" spans="1:12" x14ac:dyDescent="0.25">
      <c r="A7895" t="s">
        <v>19</v>
      </c>
      <c r="B7895" t="s">
        <v>36</v>
      </c>
      <c r="C7895" t="s">
        <v>21</v>
      </c>
      <c r="D7895" t="s">
        <v>15</v>
      </c>
      <c r="E7895" t="b">
        <v>0</v>
      </c>
      <c r="F7895" s="1">
        <v>45325.238449074073</v>
      </c>
      <c r="G7895" t="b">
        <v>0</v>
      </c>
      <c r="H7895" t="b">
        <v>0</v>
      </c>
      <c r="I7895" t="s">
        <v>23</v>
      </c>
      <c r="J7895" t="s">
        <v>52</v>
      </c>
      <c r="K7895" t="s">
        <v>99</v>
      </c>
      <c r="L7895">
        <v>71483</v>
      </c>
    </row>
    <row r="7896" spans="1:12" x14ac:dyDescent="0.25">
      <c r="A7896" t="s">
        <v>12</v>
      </c>
      <c r="B7896" t="s">
        <v>63</v>
      </c>
      <c r="C7896" t="s">
        <v>68</v>
      </c>
      <c r="D7896" t="s">
        <v>15</v>
      </c>
      <c r="E7896" t="b">
        <v>1</v>
      </c>
      <c r="F7896" s="1">
        <v>45447.881180555552</v>
      </c>
      <c r="G7896" t="b">
        <v>1</v>
      </c>
      <c r="H7896" t="b">
        <v>0</v>
      </c>
      <c r="I7896" t="s">
        <v>16</v>
      </c>
      <c r="J7896" t="s">
        <v>80</v>
      </c>
      <c r="K7896" t="s">
        <v>77</v>
      </c>
      <c r="L7896">
        <v>113568</v>
      </c>
    </row>
    <row r="7897" spans="1:12" x14ac:dyDescent="0.25">
      <c r="A7897" t="s">
        <v>38</v>
      </c>
      <c r="B7897" t="s">
        <v>95</v>
      </c>
      <c r="C7897" t="s">
        <v>28</v>
      </c>
      <c r="D7897" t="s">
        <v>29</v>
      </c>
      <c r="E7897" t="b">
        <v>0</v>
      </c>
      <c r="F7897" s="1">
        <v>45606.832118055558</v>
      </c>
      <c r="G7897" t="b">
        <v>1</v>
      </c>
      <c r="H7897" t="b">
        <v>1</v>
      </c>
      <c r="I7897" t="s">
        <v>41</v>
      </c>
      <c r="J7897" t="s">
        <v>47</v>
      </c>
      <c r="K7897" t="s">
        <v>18</v>
      </c>
      <c r="L7897">
        <v>65765</v>
      </c>
    </row>
    <row r="7898" spans="1:12" x14ac:dyDescent="0.25">
      <c r="A7898" t="s">
        <v>82</v>
      </c>
      <c r="B7898" t="s">
        <v>85</v>
      </c>
      <c r="C7898" t="s">
        <v>14</v>
      </c>
      <c r="D7898" t="s">
        <v>29</v>
      </c>
      <c r="E7898" t="b">
        <v>1</v>
      </c>
      <c r="F7898" s="1">
        <v>45475.095439814817</v>
      </c>
      <c r="G7898" t="b">
        <v>0</v>
      </c>
      <c r="H7898" t="b">
        <v>1</v>
      </c>
      <c r="I7898" t="s">
        <v>84</v>
      </c>
      <c r="J7898" t="s">
        <v>57</v>
      </c>
      <c r="K7898" t="s">
        <v>90</v>
      </c>
      <c r="L7898">
        <v>130250</v>
      </c>
    </row>
    <row r="7899" spans="1:12" x14ac:dyDescent="0.25">
      <c r="A7899" t="s">
        <v>19</v>
      </c>
      <c r="B7899" t="s">
        <v>20</v>
      </c>
      <c r="C7899" t="s">
        <v>40</v>
      </c>
      <c r="D7899" t="s">
        <v>15</v>
      </c>
      <c r="E7899" t="b">
        <v>1</v>
      </c>
      <c r="F7899" s="1">
        <v>45481.673877314817</v>
      </c>
      <c r="G7899" t="b">
        <v>1</v>
      </c>
      <c r="H7899" t="b">
        <v>0</v>
      </c>
      <c r="I7899" t="s">
        <v>23</v>
      </c>
      <c r="J7899" t="s">
        <v>57</v>
      </c>
      <c r="K7899" t="s">
        <v>129</v>
      </c>
      <c r="L7899">
        <v>70443</v>
      </c>
    </row>
    <row r="7900" spans="1:12" x14ac:dyDescent="0.25">
      <c r="A7900" t="s">
        <v>54</v>
      </c>
      <c r="B7900" t="s">
        <v>79</v>
      </c>
      <c r="C7900" t="s">
        <v>40</v>
      </c>
      <c r="D7900" t="s">
        <v>15</v>
      </c>
      <c r="E7900" t="b">
        <v>1</v>
      </c>
      <c r="F7900" s="1">
        <v>45508.037430555552</v>
      </c>
      <c r="G7900" t="b">
        <v>0</v>
      </c>
      <c r="H7900" t="b">
        <v>0</v>
      </c>
      <c r="I7900" t="s">
        <v>30</v>
      </c>
      <c r="J7900" t="s">
        <v>47</v>
      </c>
      <c r="K7900" t="s">
        <v>58</v>
      </c>
      <c r="L7900">
        <v>147014</v>
      </c>
    </row>
    <row r="7901" spans="1:12" x14ac:dyDescent="0.25">
      <c r="A7901" t="s">
        <v>38</v>
      </c>
      <c r="B7901" t="s">
        <v>107</v>
      </c>
      <c r="C7901" t="s">
        <v>40</v>
      </c>
      <c r="D7901" t="s">
        <v>15</v>
      </c>
      <c r="E7901" t="b">
        <v>0</v>
      </c>
      <c r="F7901" s="1">
        <v>45362.489548611113</v>
      </c>
      <c r="G7901" t="b">
        <v>1</v>
      </c>
      <c r="H7901" t="b">
        <v>1</v>
      </c>
      <c r="I7901" t="s">
        <v>41</v>
      </c>
      <c r="J7901" t="s">
        <v>24</v>
      </c>
      <c r="K7901" t="s">
        <v>113</v>
      </c>
      <c r="L7901">
        <v>67703</v>
      </c>
    </row>
    <row r="7902" spans="1:12" x14ac:dyDescent="0.25">
      <c r="A7902" t="s">
        <v>19</v>
      </c>
      <c r="B7902" t="s">
        <v>94</v>
      </c>
      <c r="C7902" t="s">
        <v>21</v>
      </c>
      <c r="D7902" t="s">
        <v>15</v>
      </c>
      <c r="E7902" t="b">
        <v>1</v>
      </c>
      <c r="F7902" s="1">
        <v>45595.092974537038</v>
      </c>
      <c r="G7902" t="b">
        <v>0</v>
      </c>
      <c r="H7902" t="b">
        <v>0</v>
      </c>
      <c r="I7902" t="s">
        <v>23</v>
      </c>
      <c r="J7902" t="s">
        <v>70</v>
      </c>
      <c r="K7902" t="s">
        <v>35</v>
      </c>
      <c r="L7902">
        <v>77934</v>
      </c>
    </row>
    <row r="7903" spans="1:12" x14ac:dyDescent="0.25">
      <c r="A7903" t="s">
        <v>26</v>
      </c>
      <c r="B7903" t="s">
        <v>27</v>
      </c>
      <c r="C7903" t="s">
        <v>21</v>
      </c>
      <c r="D7903" t="s">
        <v>15</v>
      </c>
      <c r="E7903" t="b">
        <v>0</v>
      </c>
      <c r="F7903" s="1">
        <v>45343.458518518521</v>
      </c>
      <c r="G7903" t="b">
        <v>0</v>
      </c>
      <c r="H7903" t="b">
        <v>0</v>
      </c>
      <c r="I7903" t="s">
        <v>30</v>
      </c>
      <c r="J7903" t="s">
        <v>72</v>
      </c>
      <c r="K7903" t="s">
        <v>111</v>
      </c>
      <c r="L7903">
        <v>118813</v>
      </c>
    </row>
    <row r="7904" spans="1:12" x14ac:dyDescent="0.25">
      <c r="A7904" t="s">
        <v>54</v>
      </c>
      <c r="B7904" t="s">
        <v>79</v>
      </c>
      <c r="C7904" t="s">
        <v>43</v>
      </c>
      <c r="D7904" t="s">
        <v>15</v>
      </c>
      <c r="E7904" t="b">
        <v>0</v>
      </c>
      <c r="F7904" s="1">
        <v>45506.605694444443</v>
      </c>
      <c r="G7904" t="b">
        <v>1</v>
      </c>
      <c r="H7904" t="b">
        <v>1</v>
      </c>
      <c r="I7904" t="s">
        <v>30</v>
      </c>
      <c r="J7904" t="s">
        <v>72</v>
      </c>
      <c r="K7904" t="s">
        <v>99</v>
      </c>
      <c r="L7904">
        <v>131812</v>
      </c>
    </row>
    <row r="7905" spans="1:12" x14ac:dyDescent="0.25">
      <c r="A7905" t="s">
        <v>26</v>
      </c>
      <c r="B7905" t="s">
        <v>71</v>
      </c>
      <c r="C7905" t="s">
        <v>28</v>
      </c>
      <c r="D7905" t="s">
        <v>15</v>
      </c>
      <c r="E7905" t="b">
        <v>1</v>
      </c>
      <c r="F7905" s="1">
        <v>45542.302407407413</v>
      </c>
      <c r="G7905" t="b">
        <v>0</v>
      </c>
      <c r="H7905" t="b">
        <v>1</v>
      </c>
      <c r="I7905" t="s">
        <v>30</v>
      </c>
      <c r="J7905" t="s">
        <v>31</v>
      </c>
      <c r="K7905" t="s">
        <v>123</v>
      </c>
      <c r="L7905">
        <v>119503</v>
      </c>
    </row>
    <row r="7906" spans="1:12" x14ac:dyDescent="0.25">
      <c r="A7906" t="s">
        <v>54</v>
      </c>
      <c r="B7906" t="s">
        <v>79</v>
      </c>
      <c r="C7906" t="s">
        <v>21</v>
      </c>
      <c r="D7906" t="s">
        <v>29</v>
      </c>
      <c r="E7906" t="b">
        <v>0</v>
      </c>
      <c r="F7906" s="1">
        <v>45407.026608796303</v>
      </c>
      <c r="G7906" t="b">
        <v>1</v>
      </c>
      <c r="H7906" t="b">
        <v>1</v>
      </c>
      <c r="I7906" t="s">
        <v>30</v>
      </c>
      <c r="J7906" t="s">
        <v>47</v>
      </c>
      <c r="K7906" t="s">
        <v>25</v>
      </c>
      <c r="L7906">
        <v>152790</v>
      </c>
    </row>
    <row r="7907" spans="1:12" x14ac:dyDescent="0.25">
      <c r="A7907" t="s">
        <v>45</v>
      </c>
      <c r="B7907" t="s">
        <v>88</v>
      </c>
      <c r="C7907" t="s">
        <v>68</v>
      </c>
      <c r="D7907" t="s">
        <v>22</v>
      </c>
      <c r="E7907" t="b">
        <v>1</v>
      </c>
      <c r="F7907" s="1">
        <v>45592.767754629633</v>
      </c>
      <c r="G7907" t="b">
        <v>1</v>
      </c>
      <c r="H7907" t="b">
        <v>1</v>
      </c>
      <c r="I7907" t="s">
        <v>16</v>
      </c>
      <c r="J7907" t="s">
        <v>66</v>
      </c>
      <c r="K7907" t="s">
        <v>67</v>
      </c>
      <c r="L7907">
        <v>103399</v>
      </c>
    </row>
    <row r="7908" spans="1:12" x14ac:dyDescent="0.25">
      <c r="A7908" t="s">
        <v>26</v>
      </c>
      <c r="B7908" t="s">
        <v>71</v>
      </c>
      <c r="C7908" t="s">
        <v>43</v>
      </c>
      <c r="D7908" t="s">
        <v>22</v>
      </c>
      <c r="E7908" t="b">
        <v>1</v>
      </c>
      <c r="F7908" s="1">
        <v>45454.783229166656</v>
      </c>
      <c r="G7908" t="b">
        <v>1</v>
      </c>
      <c r="H7908" t="b">
        <v>0</v>
      </c>
      <c r="I7908" t="s">
        <v>30</v>
      </c>
      <c r="J7908" t="s">
        <v>24</v>
      </c>
      <c r="K7908" t="s">
        <v>118</v>
      </c>
      <c r="L7908">
        <v>128501</v>
      </c>
    </row>
    <row r="7909" spans="1:12" x14ac:dyDescent="0.25">
      <c r="A7909" t="s">
        <v>45</v>
      </c>
      <c r="B7909" t="s">
        <v>46</v>
      </c>
      <c r="C7909" t="s">
        <v>14</v>
      </c>
      <c r="D7909" t="s">
        <v>22</v>
      </c>
      <c r="E7909" t="b">
        <v>1</v>
      </c>
      <c r="F7909" s="1">
        <v>45389.185347222221</v>
      </c>
      <c r="G7909" t="b">
        <v>0</v>
      </c>
      <c r="H7909" t="b">
        <v>1</v>
      </c>
      <c r="I7909" t="s">
        <v>16</v>
      </c>
      <c r="J7909" t="s">
        <v>24</v>
      </c>
      <c r="K7909" t="s">
        <v>32</v>
      </c>
      <c r="L7909">
        <v>91051</v>
      </c>
    </row>
    <row r="7910" spans="1:12" x14ac:dyDescent="0.25">
      <c r="A7910" t="s">
        <v>54</v>
      </c>
      <c r="B7910" t="s">
        <v>55</v>
      </c>
      <c r="C7910" t="s">
        <v>40</v>
      </c>
      <c r="D7910" t="s">
        <v>22</v>
      </c>
      <c r="E7910" t="b">
        <v>0</v>
      </c>
      <c r="F7910" s="1">
        <v>45411.186319444438</v>
      </c>
      <c r="G7910" t="b">
        <v>0</v>
      </c>
      <c r="H7910" t="b">
        <v>0</v>
      </c>
      <c r="I7910" t="s">
        <v>30</v>
      </c>
      <c r="J7910" t="s">
        <v>24</v>
      </c>
      <c r="K7910" t="s">
        <v>92</v>
      </c>
      <c r="L7910">
        <v>141190</v>
      </c>
    </row>
    <row r="7911" spans="1:12" x14ac:dyDescent="0.25">
      <c r="A7911" t="s">
        <v>54</v>
      </c>
      <c r="B7911" t="s">
        <v>55</v>
      </c>
      <c r="C7911" t="s">
        <v>40</v>
      </c>
      <c r="D7911" t="s">
        <v>29</v>
      </c>
      <c r="E7911" t="b">
        <v>1</v>
      </c>
      <c r="F7911" s="1">
        <v>45460.981238425928</v>
      </c>
      <c r="G7911" t="b">
        <v>0</v>
      </c>
      <c r="H7911" t="b">
        <v>1</v>
      </c>
      <c r="I7911" t="s">
        <v>30</v>
      </c>
      <c r="J7911" t="s">
        <v>52</v>
      </c>
      <c r="K7911" t="s">
        <v>62</v>
      </c>
      <c r="L7911">
        <v>135749</v>
      </c>
    </row>
    <row r="7912" spans="1:12" x14ac:dyDescent="0.25">
      <c r="A7912" t="s">
        <v>45</v>
      </c>
      <c r="B7912" t="s">
        <v>76</v>
      </c>
      <c r="C7912" t="s">
        <v>40</v>
      </c>
      <c r="D7912" t="s">
        <v>15</v>
      </c>
      <c r="E7912" t="b">
        <v>0</v>
      </c>
      <c r="F7912" s="1">
        <v>45331.336886574078</v>
      </c>
      <c r="G7912" t="b">
        <v>1</v>
      </c>
      <c r="H7912" t="b">
        <v>0</v>
      </c>
      <c r="I7912" t="s">
        <v>16</v>
      </c>
      <c r="J7912" t="s">
        <v>34</v>
      </c>
      <c r="K7912" t="s">
        <v>96</v>
      </c>
      <c r="L7912">
        <v>102343</v>
      </c>
    </row>
    <row r="7913" spans="1:12" x14ac:dyDescent="0.25">
      <c r="A7913" t="s">
        <v>54</v>
      </c>
      <c r="B7913" t="s">
        <v>55</v>
      </c>
      <c r="C7913" t="s">
        <v>21</v>
      </c>
      <c r="D7913" t="s">
        <v>29</v>
      </c>
      <c r="E7913" t="b">
        <v>0</v>
      </c>
      <c r="F7913" s="1">
        <v>45555.465995370367</v>
      </c>
      <c r="G7913" t="b">
        <v>1</v>
      </c>
      <c r="H7913" t="b">
        <v>0</v>
      </c>
      <c r="I7913" t="s">
        <v>30</v>
      </c>
      <c r="J7913" t="s">
        <v>34</v>
      </c>
      <c r="K7913" t="s">
        <v>103</v>
      </c>
      <c r="L7913">
        <v>153678</v>
      </c>
    </row>
    <row r="7914" spans="1:12" x14ac:dyDescent="0.25">
      <c r="A7914" t="s">
        <v>12</v>
      </c>
      <c r="B7914" t="s">
        <v>75</v>
      </c>
      <c r="C7914" t="s">
        <v>43</v>
      </c>
      <c r="D7914" t="s">
        <v>15</v>
      </c>
      <c r="E7914" t="b">
        <v>0</v>
      </c>
      <c r="F7914" s="1">
        <v>45507.524571759262</v>
      </c>
      <c r="G7914" t="b">
        <v>0</v>
      </c>
      <c r="H7914" t="b">
        <v>0</v>
      </c>
      <c r="I7914" t="s">
        <v>16</v>
      </c>
      <c r="J7914" t="s">
        <v>64</v>
      </c>
      <c r="K7914" t="s">
        <v>67</v>
      </c>
      <c r="L7914">
        <v>140268</v>
      </c>
    </row>
    <row r="7915" spans="1:12" x14ac:dyDescent="0.25">
      <c r="A7915" t="s">
        <v>54</v>
      </c>
      <c r="B7915" t="s">
        <v>55</v>
      </c>
      <c r="C7915" t="s">
        <v>21</v>
      </c>
      <c r="D7915" t="s">
        <v>22</v>
      </c>
      <c r="E7915" t="b">
        <v>1</v>
      </c>
      <c r="F7915" s="1">
        <v>45544.195543981477</v>
      </c>
      <c r="G7915" t="b">
        <v>0</v>
      </c>
      <c r="H7915" t="b">
        <v>0</v>
      </c>
      <c r="I7915" t="s">
        <v>30</v>
      </c>
      <c r="J7915" t="s">
        <v>34</v>
      </c>
      <c r="K7915" t="s">
        <v>92</v>
      </c>
      <c r="L7915">
        <v>129620</v>
      </c>
    </row>
    <row r="7916" spans="1:12" x14ac:dyDescent="0.25">
      <c r="A7916" t="s">
        <v>49</v>
      </c>
      <c r="B7916" t="s">
        <v>61</v>
      </c>
      <c r="C7916" t="s">
        <v>14</v>
      </c>
      <c r="D7916" t="s">
        <v>15</v>
      </c>
      <c r="E7916" t="b">
        <v>0</v>
      </c>
      <c r="F7916" s="1">
        <v>45301.521770833337</v>
      </c>
      <c r="G7916" t="b">
        <v>0</v>
      </c>
      <c r="H7916" t="b">
        <v>0</v>
      </c>
      <c r="I7916" t="s">
        <v>51</v>
      </c>
      <c r="J7916" t="s">
        <v>24</v>
      </c>
      <c r="K7916" t="s">
        <v>121</v>
      </c>
      <c r="L7916">
        <v>96347</v>
      </c>
    </row>
    <row r="7917" spans="1:12" x14ac:dyDescent="0.25">
      <c r="A7917" t="s">
        <v>19</v>
      </c>
      <c r="B7917" t="s">
        <v>94</v>
      </c>
      <c r="C7917" t="s">
        <v>40</v>
      </c>
      <c r="D7917" t="s">
        <v>29</v>
      </c>
      <c r="E7917" t="b">
        <v>1</v>
      </c>
      <c r="F7917" s="1">
        <v>45606.102870370371</v>
      </c>
      <c r="G7917" t="b">
        <v>1</v>
      </c>
      <c r="H7917" t="b">
        <v>0</v>
      </c>
      <c r="I7917" t="s">
        <v>23</v>
      </c>
      <c r="J7917" t="s">
        <v>47</v>
      </c>
      <c r="K7917" t="s">
        <v>130</v>
      </c>
      <c r="L7917">
        <v>83756</v>
      </c>
    </row>
    <row r="7918" spans="1:12" x14ac:dyDescent="0.25">
      <c r="A7918" t="s">
        <v>19</v>
      </c>
      <c r="B7918" t="s">
        <v>94</v>
      </c>
      <c r="C7918" t="s">
        <v>68</v>
      </c>
      <c r="D7918" t="s">
        <v>22</v>
      </c>
      <c r="E7918" t="b">
        <v>0</v>
      </c>
      <c r="F7918" s="1">
        <v>45533.29859953704</v>
      </c>
      <c r="G7918" t="b">
        <v>1</v>
      </c>
      <c r="H7918" t="b">
        <v>0</v>
      </c>
      <c r="I7918" t="s">
        <v>23</v>
      </c>
      <c r="J7918" t="s">
        <v>64</v>
      </c>
      <c r="K7918" t="s">
        <v>125</v>
      </c>
      <c r="L7918">
        <v>69985</v>
      </c>
    </row>
    <row r="7919" spans="1:12" x14ac:dyDescent="0.25">
      <c r="A7919" t="s">
        <v>45</v>
      </c>
      <c r="B7919" t="s">
        <v>76</v>
      </c>
      <c r="C7919" t="s">
        <v>68</v>
      </c>
      <c r="D7919" t="s">
        <v>15</v>
      </c>
      <c r="E7919" t="b">
        <v>1</v>
      </c>
      <c r="F7919" s="1">
        <v>45551.612245370372</v>
      </c>
      <c r="G7919" t="b">
        <v>0</v>
      </c>
      <c r="H7919" t="b">
        <v>0</v>
      </c>
      <c r="I7919" t="s">
        <v>16</v>
      </c>
      <c r="J7919" t="s">
        <v>44</v>
      </c>
      <c r="K7919" t="s">
        <v>98</v>
      </c>
      <c r="L7919">
        <v>97970</v>
      </c>
    </row>
    <row r="7920" spans="1:12" x14ac:dyDescent="0.25">
      <c r="A7920" t="s">
        <v>45</v>
      </c>
      <c r="B7920" t="s">
        <v>46</v>
      </c>
      <c r="C7920" t="s">
        <v>43</v>
      </c>
      <c r="D7920" t="s">
        <v>22</v>
      </c>
      <c r="E7920" t="b">
        <v>0</v>
      </c>
      <c r="F7920" s="1">
        <v>45616.948298611111</v>
      </c>
      <c r="G7920" t="b">
        <v>1</v>
      </c>
      <c r="H7920" t="b">
        <v>0</v>
      </c>
      <c r="I7920" t="s">
        <v>16</v>
      </c>
      <c r="J7920" t="s">
        <v>80</v>
      </c>
      <c r="K7920" t="s">
        <v>65</v>
      </c>
      <c r="L7920">
        <v>87009</v>
      </c>
    </row>
    <row r="7921" spans="1:12" x14ac:dyDescent="0.25">
      <c r="A7921" t="s">
        <v>12</v>
      </c>
      <c r="B7921" t="s">
        <v>13</v>
      </c>
      <c r="C7921" t="s">
        <v>40</v>
      </c>
      <c r="D7921" t="s">
        <v>22</v>
      </c>
      <c r="E7921" t="b">
        <v>0</v>
      </c>
      <c r="F7921" s="1">
        <v>45600.864884259259</v>
      </c>
      <c r="G7921" t="b">
        <v>1</v>
      </c>
      <c r="H7921" t="b">
        <v>0</v>
      </c>
      <c r="I7921" t="s">
        <v>16</v>
      </c>
      <c r="J7921" t="s">
        <v>64</v>
      </c>
      <c r="K7921" t="s">
        <v>117</v>
      </c>
      <c r="L7921">
        <v>138642</v>
      </c>
    </row>
    <row r="7922" spans="1:12" x14ac:dyDescent="0.25">
      <c r="A7922" t="s">
        <v>19</v>
      </c>
      <c r="B7922" t="s">
        <v>36</v>
      </c>
      <c r="C7922" t="s">
        <v>68</v>
      </c>
      <c r="D7922" t="s">
        <v>29</v>
      </c>
      <c r="E7922" t="b">
        <v>1</v>
      </c>
      <c r="F7922" s="1">
        <v>45346.101770833331</v>
      </c>
      <c r="G7922" t="b">
        <v>1</v>
      </c>
      <c r="H7922" t="b">
        <v>1</v>
      </c>
      <c r="I7922" t="s">
        <v>23</v>
      </c>
      <c r="J7922" t="s">
        <v>70</v>
      </c>
      <c r="K7922" t="s">
        <v>18</v>
      </c>
      <c r="L7922">
        <v>63632</v>
      </c>
    </row>
    <row r="7923" spans="1:12" x14ac:dyDescent="0.25">
      <c r="A7923" t="s">
        <v>12</v>
      </c>
      <c r="B7923" t="s">
        <v>75</v>
      </c>
      <c r="C7923" t="s">
        <v>21</v>
      </c>
      <c r="D7923" t="s">
        <v>29</v>
      </c>
      <c r="E7923" t="b">
        <v>0</v>
      </c>
      <c r="F7923" s="1">
        <v>45363.071597222217</v>
      </c>
      <c r="G7923" t="b">
        <v>0</v>
      </c>
      <c r="H7923" t="b">
        <v>0</v>
      </c>
      <c r="I7923" t="s">
        <v>16</v>
      </c>
      <c r="J7923" t="s">
        <v>24</v>
      </c>
      <c r="K7923" t="s">
        <v>122</v>
      </c>
      <c r="L7923">
        <v>138269</v>
      </c>
    </row>
    <row r="7924" spans="1:12" x14ac:dyDescent="0.25">
      <c r="A7924" t="s">
        <v>12</v>
      </c>
      <c r="B7924" t="s">
        <v>13</v>
      </c>
      <c r="C7924" t="s">
        <v>40</v>
      </c>
      <c r="D7924" t="s">
        <v>15</v>
      </c>
      <c r="E7924" t="b">
        <v>1</v>
      </c>
      <c r="F7924" s="1">
        <v>45585.945162037038</v>
      </c>
      <c r="G7924" t="b">
        <v>1</v>
      </c>
      <c r="H7924" t="b">
        <v>1</v>
      </c>
      <c r="I7924" t="s">
        <v>16</v>
      </c>
      <c r="J7924" t="s">
        <v>66</v>
      </c>
      <c r="K7924" t="s">
        <v>129</v>
      </c>
      <c r="L7924">
        <v>129649</v>
      </c>
    </row>
    <row r="7925" spans="1:12" x14ac:dyDescent="0.25">
      <c r="A7925" t="s">
        <v>45</v>
      </c>
      <c r="B7925" t="s">
        <v>76</v>
      </c>
      <c r="C7925" t="s">
        <v>21</v>
      </c>
      <c r="D7925" t="s">
        <v>29</v>
      </c>
      <c r="E7925" t="b">
        <v>0</v>
      </c>
      <c r="F7925" s="1">
        <v>45541.522430555553</v>
      </c>
      <c r="G7925" t="b">
        <v>1</v>
      </c>
      <c r="H7925" t="b">
        <v>1</v>
      </c>
      <c r="I7925" t="s">
        <v>16</v>
      </c>
      <c r="J7925" t="s">
        <v>47</v>
      </c>
      <c r="K7925" t="s">
        <v>126</v>
      </c>
      <c r="L7925">
        <v>105198</v>
      </c>
    </row>
    <row r="7926" spans="1:12" x14ac:dyDescent="0.25">
      <c r="A7926" t="s">
        <v>82</v>
      </c>
      <c r="B7926" t="s">
        <v>85</v>
      </c>
      <c r="C7926" t="s">
        <v>14</v>
      </c>
      <c r="D7926" t="s">
        <v>22</v>
      </c>
      <c r="E7926" t="b">
        <v>0</v>
      </c>
      <c r="F7926" s="1">
        <v>45487.163935185177</v>
      </c>
      <c r="G7926" t="b">
        <v>1</v>
      </c>
      <c r="H7926" t="b">
        <v>0</v>
      </c>
      <c r="I7926" t="s">
        <v>84</v>
      </c>
      <c r="J7926" t="s">
        <v>80</v>
      </c>
      <c r="K7926" t="s">
        <v>123</v>
      </c>
      <c r="L7926">
        <v>103562</v>
      </c>
    </row>
    <row r="7927" spans="1:12" x14ac:dyDescent="0.25">
      <c r="A7927" t="s">
        <v>12</v>
      </c>
      <c r="B7927" t="s">
        <v>13</v>
      </c>
      <c r="C7927" t="s">
        <v>68</v>
      </c>
      <c r="D7927" t="s">
        <v>15</v>
      </c>
      <c r="E7927" t="b">
        <v>1</v>
      </c>
      <c r="F7927" s="1">
        <v>45612.489733796298</v>
      </c>
      <c r="G7927" t="b">
        <v>1</v>
      </c>
      <c r="H7927" t="b">
        <v>0</v>
      </c>
      <c r="I7927" t="s">
        <v>16</v>
      </c>
      <c r="J7927" t="s">
        <v>72</v>
      </c>
      <c r="K7927" t="s">
        <v>110</v>
      </c>
      <c r="L7927">
        <v>114570</v>
      </c>
    </row>
    <row r="7928" spans="1:12" x14ac:dyDescent="0.25">
      <c r="A7928" t="s">
        <v>54</v>
      </c>
      <c r="B7928" t="s">
        <v>55</v>
      </c>
      <c r="C7928" t="s">
        <v>43</v>
      </c>
      <c r="D7928" t="s">
        <v>22</v>
      </c>
      <c r="E7928" t="b">
        <v>1</v>
      </c>
      <c r="F7928" s="1">
        <v>45434.943680555552</v>
      </c>
      <c r="G7928" t="b">
        <v>0</v>
      </c>
      <c r="H7928" t="b">
        <v>1</v>
      </c>
      <c r="I7928" t="s">
        <v>30</v>
      </c>
      <c r="J7928" t="s">
        <v>72</v>
      </c>
      <c r="K7928" t="s">
        <v>113</v>
      </c>
      <c r="L7928">
        <v>134613</v>
      </c>
    </row>
    <row r="7929" spans="1:12" x14ac:dyDescent="0.25">
      <c r="A7929" t="s">
        <v>82</v>
      </c>
      <c r="B7929" t="s">
        <v>91</v>
      </c>
      <c r="C7929" t="s">
        <v>28</v>
      </c>
      <c r="D7929" t="s">
        <v>22</v>
      </c>
      <c r="E7929" t="b">
        <v>0</v>
      </c>
      <c r="F7929" s="1">
        <v>45622.227048611108</v>
      </c>
      <c r="G7929" t="b">
        <v>0</v>
      </c>
      <c r="H7929" t="b">
        <v>1</v>
      </c>
      <c r="I7929" t="s">
        <v>84</v>
      </c>
      <c r="J7929" t="s">
        <v>47</v>
      </c>
      <c r="K7929" t="s">
        <v>99</v>
      </c>
      <c r="L7929">
        <v>120618</v>
      </c>
    </row>
    <row r="7930" spans="1:12" x14ac:dyDescent="0.25">
      <c r="A7930" t="s">
        <v>54</v>
      </c>
      <c r="B7930" t="s">
        <v>55</v>
      </c>
      <c r="C7930" t="s">
        <v>43</v>
      </c>
      <c r="D7930" t="s">
        <v>15</v>
      </c>
      <c r="E7930" t="b">
        <v>0</v>
      </c>
      <c r="F7930" s="1">
        <v>45554.296736111108</v>
      </c>
      <c r="G7930" t="b">
        <v>1</v>
      </c>
      <c r="H7930" t="b">
        <v>1</v>
      </c>
      <c r="I7930" t="s">
        <v>30</v>
      </c>
      <c r="J7930" t="s">
        <v>66</v>
      </c>
      <c r="K7930" t="s">
        <v>67</v>
      </c>
      <c r="L7930">
        <v>128901</v>
      </c>
    </row>
    <row r="7931" spans="1:12" x14ac:dyDescent="0.25">
      <c r="A7931" t="s">
        <v>38</v>
      </c>
      <c r="B7931" t="s">
        <v>39</v>
      </c>
      <c r="C7931" t="s">
        <v>43</v>
      </c>
      <c r="D7931" t="s">
        <v>15</v>
      </c>
      <c r="E7931" t="b">
        <v>1</v>
      </c>
      <c r="F7931" s="1">
        <v>45374.561423611107</v>
      </c>
      <c r="G7931" t="b">
        <v>0</v>
      </c>
      <c r="H7931" t="b">
        <v>0</v>
      </c>
      <c r="I7931" t="s">
        <v>41</v>
      </c>
      <c r="J7931" t="s">
        <v>17</v>
      </c>
      <c r="K7931" t="s">
        <v>25</v>
      </c>
      <c r="L7931">
        <v>65454</v>
      </c>
    </row>
    <row r="7932" spans="1:12" x14ac:dyDescent="0.25">
      <c r="A7932" t="s">
        <v>19</v>
      </c>
      <c r="B7932" t="s">
        <v>86</v>
      </c>
      <c r="C7932" t="s">
        <v>21</v>
      </c>
      <c r="D7932" t="s">
        <v>29</v>
      </c>
      <c r="E7932" t="b">
        <v>0</v>
      </c>
      <c r="F7932" s="1">
        <v>45467.159351851849</v>
      </c>
      <c r="G7932" t="b">
        <v>0</v>
      </c>
      <c r="H7932" t="b">
        <v>1</v>
      </c>
      <c r="I7932" t="s">
        <v>23</v>
      </c>
      <c r="J7932" t="s">
        <v>72</v>
      </c>
      <c r="K7932" t="s">
        <v>74</v>
      </c>
      <c r="L7932">
        <v>79068</v>
      </c>
    </row>
    <row r="7933" spans="1:12" x14ac:dyDescent="0.25">
      <c r="A7933" t="s">
        <v>19</v>
      </c>
      <c r="B7933" t="s">
        <v>86</v>
      </c>
      <c r="C7933" t="s">
        <v>43</v>
      </c>
      <c r="D7933" t="s">
        <v>22</v>
      </c>
      <c r="E7933" t="b">
        <v>1</v>
      </c>
      <c r="F7933" s="1">
        <v>45502.34034722222</v>
      </c>
      <c r="G7933" t="b">
        <v>1</v>
      </c>
      <c r="H7933" t="b">
        <v>0</v>
      </c>
      <c r="I7933" t="s">
        <v>23</v>
      </c>
      <c r="J7933" t="s">
        <v>70</v>
      </c>
      <c r="K7933" t="s">
        <v>87</v>
      </c>
      <c r="L7933">
        <v>65944</v>
      </c>
    </row>
    <row r="7934" spans="1:12" x14ac:dyDescent="0.25">
      <c r="A7934" t="s">
        <v>26</v>
      </c>
      <c r="B7934" t="s">
        <v>27</v>
      </c>
      <c r="C7934" t="s">
        <v>43</v>
      </c>
      <c r="D7934" t="s">
        <v>22</v>
      </c>
      <c r="E7934" t="b">
        <v>0</v>
      </c>
      <c r="F7934" s="1">
        <v>45394.863043981481</v>
      </c>
      <c r="G7934" t="b">
        <v>1</v>
      </c>
      <c r="H7934" t="b">
        <v>0</v>
      </c>
      <c r="I7934" t="s">
        <v>30</v>
      </c>
      <c r="J7934" t="s">
        <v>80</v>
      </c>
      <c r="K7934" t="s">
        <v>58</v>
      </c>
      <c r="L7934">
        <v>94884</v>
      </c>
    </row>
    <row r="7935" spans="1:12" x14ac:dyDescent="0.25">
      <c r="A7935" t="s">
        <v>12</v>
      </c>
      <c r="B7935" t="s">
        <v>75</v>
      </c>
      <c r="C7935" t="s">
        <v>68</v>
      </c>
      <c r="D7935" t="s">
        <v>29</v>
      </c>
      <c r="E7935" t="b">
        <v>0</v>
      </c>
      <c r="F7935" s="1">
        <v>45473.343634259261</v>
      </c>
      <c r="G7935" t="b">
        <v>0</v>
      </c>
      <c r="H7935" t="b">
        <v>1</v>
      </c>
      <c r="I7935" t="s">
        <v>16</v>
      </c>
      <c r="J7935" t="s">
        <v>31</v>
      </c>
      <c r="K7935" t="s">
        <v>56</v>
      </c>
      <c r="L7935">
        <v>133888</v>
      </c>
    </row>
    <row r="7936" spans="1:12" x14ac:dyDescent="0.25">
      <c r="A7936" t="s">
        <v>19</v>
      </c>
      <c r="B7936" t="s">
        <v>20</v>
      </c>
      <c r="C7936" t="s">
        <v>28</v>
      </c>
      <c r="D7936" t="s">
        <v>29</v>
      </c>
      <c r="E7936" t="b">
        <v>1</v>
      </c>
      <c r="F7936" s="1">
        <v>45367.354097222233</v>
      </c>
      <c r="G7936" t="b">
        <v>0</v>
      </c>
      <c r="H7936" t="b">
        <v>1</v>
      </c>
      <c r="I7936" t="s">
        <v>23</v>
      </c>
      <c r="J7936" t="s">
        <v>72</v>
      </c>
      <c r="K7936" t="s">
        <v>129</v>
      </c>
      <c r="L7936">
        <v>81397</v>
      </c>
    </row>
    <row r="7937" spans="1:12" x14ac:dyDescent="0.25">
      <c r="A7937" t="s">
        <v>82</v>
      </c>
      <c r="B7937" t="s">
        <v>83</v>
      </c>
      <c r="C7937" t="s">
        <v>21</v>
      </c>
      <c r="D7937" t="s">
        <v>15</v>
      </c>
      <c r="E7937" t="b">
        <v>0</v>
      </c>
      <c r="F7937" s="1">
        <v>45443.588125000002</v>
      </c>
      <c r="G7937" t="b">
        <v>0</v>
      </c>
      <c r="H7937" t="b">
        <v>1</v>
      </c>
      <c r="I7937" t="s">
        <v>84</v>
      </c>
      <c r="J7937" t="s">
        <v>57</v>
      </c>
      <c r="K7937" t="s">
        <v>120</v>
      </c>
      <c r="L7937">
        <v>100222</v>
      </c>
    </row>
    <row r="7938" spans="1:12" x14ac:dyDescent="0.25">
      <c r="A7938" t="s">
        <v>45</v>
      </c>
      <c r="B7938" t="s">
        <v>46</v>
      </c>
      <c r="C7938" t="s">
        <v>21</v>
      </c>
      <c r="D7938" t="s">
        <v>15</v>
      </c>
      <c r="E7938" t="b">
        <v>0</v>
      </c>
      <c r="F7938" s="1">
        <v>45465.28800925926</v>
      </c>
      <c r="G7938" t="b">
        <v>0</v>
      </c>
      <c r="H7938" t="b">
        <v>0</v>
      </c>
      <c r="I7938" t="s">
        <v>16</v>
      </c>
      <c r="J7938" t="s">
        <v>57</v>
      </c>
      <c r="K7938" t="s">
        <v>98</v>
      </c>
      <c r="L7938">
        <v>90618</v>
      </c>
    </row>
    <row r="7939" spans="1:12" x14ac:dyDescent="0.25">
      <c r="A7939" t="s">
        <v>12</v>
      </c>
      <c r="B7939" t="s">
        <v>63</v>
      </c>
      <c r="C7939" t="s">
        <v>43</v>
      </c>
      <c r="D7939" t="s">
        <v>29</v>
      </c>
      <c r="E7939" t="b">
        <v>0</v>
      </c>
      <c r="F7939" s="1">
        <v>45435.777094907397</v>
      </c>
      <c r="G7939" t="b">
        <v>1</v>
      </c>
      <c r="H7939" t="b">
        <v>1</v>
      </c>
      <c r="I7939" t="s">
        <v>16</v>
      </c>
      <c r="J7939" t="s">
        <v>66</v>
      </c>
      <c r="K7939" t="s">
        <v>116</v>
      </c>
      <c r="L7939">
        <v>143588</v>
      </c>
    </row>
    <row r="7940" spans="1:12" x14ac:dyDescent="0.25">
      <c r="A7940" t="s">
        <v>26</v>
      </c>
      <c r="B7940" t="s">
        <v>33</v>
      </c>
      <c r="C7940" t="s">
        <v>28</v>
      </c>
      <c r="D7940" t="s">
        <v>15</v>
      </c>
      <c r="E7940" t="b">
        <v>0</v>
      </c>
      <c r="F7940" s="1">
        <v>45323.733368055553</v>
      </c>
      <c r="G7940" t="b">
        <v>0</v>
      </c>
      <c r="H7940" t="b">
        <v>1</v>
      </c>
      <c r="I7940" t="s">
        <v>30</v>
      </c>
      <c r="J7940" t="s">
        <v>52</v>
      </c>
      <c r="K7940" t="s">
        <v>130</v>
      </c>
      <c r="L7940">
        <v>86391</v>
      </c>
    </row>
    <row r="7941" spans="1:12" x14ac:dyDescent="0.25">
      <c r="A7941" t="s">
        <v>54</v>
      </c>
      <c r="B7941" t="s">
        <v>55</v>
      </c>
      <c r="C7941" t="s">
        <v>68</v>
      </c>
      <c r="D7941" t="s">
        <v>29</v>
      </c>
      <c r="E7941" t="b">
        <v>0</v>
      </c>
      <c r="F7941" s="1">
        <v>45440.090046296304</v>
      </c>
      <c r="G7941" t="b">
        <v>0</v>
      </c>
      <c r="H7941" t="b">
        <v>1</v>
      </c>
      <c r="I7941" t="s">
        <v>30</v>
      </c>
      <c r="J7941" t="s">
        <v>17</v>
      </c>
      <c r="K7941" t="s">
        <v>106</v>
      </c>
      <c r="L7941">
        <v>125634</v>
      </c>
    </row>
    <row r="7942" spans="1:12" x14ac:dyDescent="0.25">
      <c r="A7942" t="s">
        <v>12</v>
      </c>
      <c r="B7942" t="s">
        <v>13</v>
      </c>
      <c r="C7942" t="s">
        <v>40</v>
      </c>
      <c r="D7942" t="s">
        <v>29</v>
      </c>
      <c r="E7942" t="b">
        <v>0</v>
      </c>
      <c r="F7942" s="1">
        <v>45634.096238425933</v>
      </c>
      <c r="G7942" t="b">
        <v>0</v>
      </c>
      <c r="H7942" t="b">
        <v>0</v>
      </c>
      <c r="I7942" t="s">
        <v>16</v>
      </c>
      <c r="J7942" t="s">
        <v>47</v>
      </c>
      <c r="K7942" t="s">
        <v>111</v>
      </c>
      <c r="L7942">
        <v>143349</v>
      </c>
    </row>
    <row r="7943" spans="1:12" x14ac:dyDescent="0.25">
      <c r="A7943" t="s">
        <v>12</v>
      </c>
      <c r="B7943" t="s">
        <v>75</v>
      </c>
      <c r="C7943" t="s">
        <v>68</v>
      </c>
      <c r="D7943" t="s">
        <v>22</v>
      </c>
      <c r="E7943" t="b">
        <v>1</v>
      </c>
      <c r="F7943" s="1">
        <v>45495.955000000002</v>
      </c>
      <c r="G7943" t="b">
        <v>0</v>
      </c>
      <c r="H7943" t="b">
        <v>1</v>
      </c>
      <c r="I7943" t="s">
        <v>16</v>
      </c>
      <c r="J7943" t="s">
        <v>57</v>
      </c>
      <c r="K7943" t="s">
        <v>130</v>
      </c>
      <c r="L7943">
        <v>125627</v>
      </c>
    </row>
    <row r="7944" spans="1:12" x14ac:dyDescent="0.25">
      <c r="A7944" t="s">
        <v>49</v>
      </c>
      <c r="B7944" t="s">
        <v>61</v>
      </c>
      <c r="C7944" t="s">
        <v>21</v>
      </c>
      <c r="D7944" t="s">
        <v>15</v>
      </c>
      <c r="E7944" t="b">
        <v>0</v>
      </c>
      <c r="F7944" s="1">
        <v>45482.794004629628</v>
      </c>
      <c r="G7944" t="b">
        <v>0</v>
      </c>
      <c r="H7944" t="b">
        <v>1</v>
      </c>
      <c r="I7944" t="s">
        <v>51</v>
      </c>
      <c r="J7944" t="s">
        <v>47</v>
      </c>
      <c r="K7944" t="s">
        <v>101</v>
      </c>
      <c r="L7944">
        <v>90545</v>
      </c>
    </row>
    <row r="7945" spans="1:12" x14ac:dyDescent="0.25">
      <c r="A7945" t="s">
        <v>49</v>
      </c>
      <c r="B7945" t="s">
        <v>50</v>
      </c>
      <c r="C7945" t="s">
        <v>40</v>
      </c>
      <c r="D7945" t="s">
        <v>15</v>
      </c>
      <c r="E7945" t="b">
        <v>0</v>
      </c>
      <c r="F7945" s="1">
        <v>45653.70689814815</v>
      </c>
      <c r="G7945" t="b">
        <v>0</v>
      </c>
      <c r="H7945" t="b">
        <v>1</v>
      </c>
      <c r="I7945" t="s">
        <v>51</v>
      </c>
      <c r="J7945" t="s">
        <v>24</v>
      </c>
      <c r="K7945" t="s">
        <v>78</v>
      </c>
      <c r="L7945">
        <v>80342</v>
      </c>
    </row>
    <row r="7946" spans="1:12" x14ac:dyDescent="0.25">
      <c r="A7946" t="s">
        <v>54</v>
      </c>
      <c r="B7946" t="s">
        <v>79</v>
      </c>
      <c r="C7946" t="s">
        <v>21</v>
      </c>
      <c r="D7946" t="s">
        <v>29</v>
      </c>
      <c r="E7946" t="b">
        <v>0</v>
      </c>
      <c r="F7946" s="1">
        <v>45447.279085648152</v>
      </c>
      <c r="G7946" t="b">
        <v>0</v>
      </c>
      <c r="H7946" t="b">
        <v>0</v>
      </c>
      <c r="I7946" t="s">
        <v>30</v>
      </c>
      <c r="J7946" t="s">
        <v>47</v>
      </c>
      <c r="K7946" t="s">
        <v>98</v>
      </c>
      <c r="L7946">
        <v>132809</v>
      </c>
    </row>
    <row r="7947" spans="1:12" x14ac:dyDescent="0.25">
      <c r="A7947" t="s">
        <v>26</v>
      </c>
      <c r="B7947" t="s">
        <v>27</v>
      </c>
      <c r="C7947" t="s">
        <v>43</v>
      </c>
      <c r="D7947" t="s">
        <v>22</v>
      </c>
      <c r="E7947" t="b">
        <v>1</v>
      </c>
      <c r="F7947" s="1">
        <v>45313.74895833333</v>
      </c>
      <c r="G7947" t="b">
        <v>0</v>
      </c>
      <c r="H7947" t="b">
        <v>1</v>
      </c>
      <c r="I7947" t="s">
        <v>30</v>
      </c>
      <c r="J7947" t="s">
        <v>66</v>
      </c>
      <c r="K7947" t="s">
        <v>120</v>
      </c>
      <c r="L7947">
        <v>104382</v>
      </c>
    </row>
    <row r="7948" spans="1:12" x14ac:dyDescent="0.25">
      <c r="A7948" t="s">
        <v>49</v>
      </c>
      <c r="B7948" t="s">
        <v>50</v>
      </c>
      <c r="C7948" t="s">
        <v>28</v>
      </c>
      <c r="D7948" t="s">
        <v>15</v>
      </c>
      <c r="E7948" t="b">
        <v>1</v>
      </c>
      <c r="F7948" s="1">
        <v>45361.724733796298</v>
      </c>
      <c r="G7948" t="b">
        <v>1</v>
      </c>
      <c r="H7948" t="b">
        <v>1</v>
      </c>
      <c r="I7948" t="s">
        <v>51</v>
      </c>
      <c r="J7948" t="s">
        <v>44</v>
      </c>
      <c r="K7948" t="s">
        <v>62</v>
      </c>
      <c r="L7948">
        <v>92105</v>
      </c>
    </row>
    <row r="7949" spans="1:12" x14ac:dyDescent="0.25">
      <c r="A7949" t="s">
        <v>38</v>
      </c>
      <c r="B7949" t="s">
        <v>107</v>
      </c>
      <c r="C7949" t="s">
        <v>40</v>
      </c>
      <c r="D7949" t="s">
        <v>29</v>
      </c>
      <c r="E7949" t="b">
        <v>0</v>
      </c>
      <c r="F7949" s="1">
        <v>45556.849027777767</v>
      </c>
      <c r="G7949" t="b">
        <v>0</v>
      </c>
      <c r="H7949" t="b">
        <v>0</v>
      </c>
      <c r="I7949" t="s">
        <v>41</v>
      </c>
      <c r="J7949" t="s">
        <v>17</v>
      </c>
      <c r="K7949" t="s">
        <v>109</v>
      </c>
      <c r="L7949">
        <v>65374</v>
      </c>
    </row>
    <row r="7950" spans="1:12" x14ac:dyDescent="0.25">
      <c r="A7950" t="s">
        <v>49</v>
      </c>
      <c r="B7950" t="s">
        <v>50</v>
      </c>
      <c r="C7950" t="s">
        <v>14</v>
      </c>
      <c r="D7950" t="s">
        <v>22</v>
      </c>
      <c r="E7950" t="b">
        <v>1</v>
      </c>
      <c r="F7950" s="1">
        <v>45631.326053240737</v>
      </c>
      <c r="G7950" t="b">
        <v>0</v>
      </c>
      <c r="H7950" t="b">
        <v>0</v>
      </c>
      <c r="I7950" t="s">
        <v>51</v>
      </c>
      <c r="J7950" t="s">
        <v>34</v>
      </c>
      <c r="K7950" t="s">
        <v>124</v>
      </c>
      <c r="L7950">
        <v>77821</v>
      </c>
    </row>
    <row r="7951" spans="1:12" x14ac:dyDescent="0.25">
      <c r="A7951" t="s">
        <v>54</v>
      </c>
      <c r="B7951" t="s">
        <v>55</v>
      </c>
      <c r="C7951" t="s">
        <v>28</v>
      </c>
      <c r="D7951" t="s">
        <v>15</v>
      </c>
      <c r="E7951" t="b">
        <v>0</v>
      </c>
      <c r="F7951" s="1">
        <v>45294.187476851846</v>
      </c>
      <c r="G7951" t="b">
        <v>1</v>
      </c>
      <c r="H7951" t="b">
        <v>0</v>
      </c>
      <c r="I7951" t="s">
        <v>30</v>
      </c>
      <c r="J7951" t="s">
        <v>44</v>
      </c>
      <c r="K7951" t="s">
        <v>25</v>
      </c>
      <c r="L7951">
        <v>150523</v>
      </c>
    </row>
    <row r="7952" spans="1:12" x14ac:dyDescent="0.25">
      <c r="A7952" t="s">
        <v>19</v>
      </c>
      <c r="B7952" t="s">
        <v>36</v>
      </c>
      <c r="C7952" t="s">
        <v>40</v>
      </c>
      <c r="D7952" t="s">
        <v>29</v>
      </c>
      <c r="E7952" t="b">
        <v>0</v>
      </c>
      <c r="F7952" s="1">
        <v>45318.294791666667</v>
      </c>
      <c r="G7952" t="b">
        <v>1</v>
      </c>
      <c r="H7952" t="b">
        <v>1</v>
      </c>
      <c r="I7952" t="s">
        <v>23</v>
      </c>
      <c r="J7952" t="s">
        <v>72</v>
      </c>
      <c r="K7952" t="s">
        <v>101</v>
      </c>
      <c r="L7952">
        <v>81332</v>
      </c>
    </row>
    <row r="7953" spans="1:12" x14ac:dyDescent="0.25">
      <c r="A7953" t="s">
        <v>19</v>
      </c>
      <c r="B7953" t="s">
        <v>36</v>
      </c>
      <c r="C7953" t="s">
        <v>21</v>
      </c>
      <c r="D7953" t="s">
        <v>29</v>
      </c>
      <c r="E7953" t="b">
        <v>1</v>
      </c>
      <c r="F7953" s="1">
        <v>45311.769594907397</v>
      </c>
      <c r="G7953" t="b">
        <v>1</v>
      </c>
      <c r="H7953" t="b">
        <v>0</v>
      </c>
      <c r="I7953" t="s">
        <v>23</v>
      </c>
      <c r="J7953" t="s">
        <v>64</v>
      </c>
      <c r="K7953" t="s">
        <v>67</v>
      </c>
      <c r="L7953">
        <v>77005</v>
      </c>
    </row>
    <row r="7954" spans="1:12" x14ac:dyDescent="0.25">
      <c r="A7954" t="s">
        <v>26</v>
      </c>
      <c r="B7954" t="s">
        <v>27</v>
      </c>
      <c r="C7954" t="s">
        <v>40</v>
      </c>
      <c r="D7954" t="s">
        <v>22</v>
      </c>
      <c r="E7954" t="b">
        <v>0</v>
      </c>
      <c r="F7954" s="1">
        <v>45590.056458333333</v>
      </c>
      <c r="G7954" t="b">
        <v>1</v>
      </c>
      <c r="H7954" t="b">
        <v>1</v>
      </c>
      <c r="I7954" t="s">
        <v>30</v>
      </c>
      <c r="J7954" t="s">
        <v>44</v>
      </c>
      <c r="K7954" t="s">
        <v>35</v>
      </c>
      <c r="L7954">
        <v>106560</v>
      </c>
    </row>
    <row r="7955" spans="1:12" x14ac:dyDescent="0.25">
      <c r="A7955" t="s">
        <v>38</v>
      </c>
      <c r="B7955" t="s">
        <v>39</v>
      </c>
      <c r="C7955" t="s">
        <v>21</v>
      </c>
      <c r="D7955" t="s">
        <v>29</v>
      </c>
      <c r="E7955" t="b">
        <v>1</v>
      </c>
      <c r="F7955" s="1">
        <v>45411.115324074082</v>
      </c>
      <c r="G7955" t="b">
        <v>0</v>
      </c>
      <c r="H7955" t="b">
        <v>1</v>
      </c>
      <c r="I7955" t="s">
        <v>41</v>
      </c>
      <c r="J7955" t="s">
        <v>17</v>
      </c>
      <c r="K7955" t="s">
        <v>25</v>
      </c>
      <c r="L7955">
        <v>77486</v>
      </c>
    </row>
    <row r="7956" spans="1:12" x14ac:dyDescent="0.25">
      <c r="A7956" t="s">
        <v>26</v>
      </c>
      <c r="B7956" t="s">
        <v>71</v>
      </c>
      <c r="C7956" t="s">
        <v>14</v>
      </c>
      <c r="D7956" t="s">
        <v>29</v>
      </c>
      <c r="E7956" t="b">
        <v>0</v>
      </c>
      <c r="F7956" s="1">
        <v>45569.461759259262</v>
      </c>
      <c r="G7956" t="b">
        <v>0</v>
      </c>
      <c r="H7956" t="b">
        <v>0</v>
      </c>
      <c r="I7956" t="s">
        <v>30</v>
      </c>
      <c r="J7956" t="s">
        <v>66</v>
      </c>
      <c r="K7956" t="s">
        <v>111</v>
      </c>
      <c r="L7956">
        <v>114684</v>
      </c>
    </row>
    <row r="7957" spans="1:12" x14ac:dyDescent="0.25">
      <c r="A7957" t="s">
        <v>12</v>
      </c>
      <c r="B7957" t="s">
        <v>63</v>
      </c>
      <c r="C7957" t="s">
        <v>40</v>
      </c>
      <c r="D7957" t="s">
        <v>22</v>
      </c>
      <c r="E7957" t="b">
        <v>1</v>
      </c>
      <c r="F7957" s="1">
        <v>45478.84884259259</v>
      </c>
      <c r="G7957" t="b">
        <v>0</v>
      </c>
      <c r="H7957" t="b">
        <v>0</v>
      </c>
      <c r="I7957" t="s">
        <v>16</v>
      </c>
      <c r="J7957" t="s">
        <v>57</v>
      </c>
      <c r="K7957" t="s">
        <v>128</v>
      </c>
      <c r="L7957">
        <v>114627</v>
      </c>
    </row>
    <row r="7958" spans="1:12" x14ac:dyDescent="0.25">
      <c r="A7958" t="s">
        <v>49</v>
      </c>
      <c r="B7958" t="s">
        <v>61</v>
      </c>
      <c r="C7958" t="s">
        <v>14</v>
      </c>
      <c r="D7958" t="s">
        <v>15</v>
      </c>
      <c r="E7958" t="b">
        <v>0</v>
      </c>
      <c r="F7958" s="1">
        <v>45404.165972222218</v>
      </c>
      <c r="G7958" t="b">
        <v>1</v>
      </c>
      <c r="H7958" t="b">
        <v>1</v>
      </c>
      <c r="I7958" t="s">
        <v>51</v>
      </c>
      <c r="J7958" t="s">
        <v>64</v>
      </c>
      <c r="K7958" t="s">
        <v>77</v>
      </c>
      <c r="L7958">
        <v>75395</v>
      </c>
    </row>
    <row r="7959" spans="1:12" x14ac:dyDescent="0.25">
      <c r="A7959" t="s">
        <v>45</v>
      </c>
      <c r="B7959" t="s">
        <v>46</v>
      </c>
      <c r="C7959" t="s">
        <v>68</v>
      </c>
      <c r="D7959" t="s">
        <v>15</v>
      </c>
      <c r="E7959" t="b">
        <v>1</v>
      </c>
      <c r="F7959" s="1">
        <v>45480.030347222222</v>
      </c>
      <c r="G7959" t="b">
        <v>0</v>
      </c>
      <c r="H7959" t="b">
        <v>0</v>
      </c>
      <c r="I7959" t="s">
        <v>16</v>
      </c>
      <c r="J7959" t="s">
        <v>24</v>
      </c>
      <c r="K7959" t="s">
        <v>110</v>
      </c>
      <c r="L7959">
        <v>93175</v>
      </c>
    </row>
    <row r="7960" spans="1:12" x14ac:dyDescent="0.25">
      <c r="A7960" t="s">
        <v>82</v>
      </c>
      <c r="B7960" t="s">
        <v>83</v>
      </c>
      <c r="C7960" t="s">
        <v>28</v>
      </c>
      <c r="D7960" t="s">
        <v>22</v>
      </c>
      <c r="E7960" t="b">
        <v>0</v>
      </c>
      <c r="F7960" s="1">
        <v>45615.279247685183</v>
      </c>
      <c r="G7960" t="b">
        <v>0</v>
      </c>
      <c r="H7960" t="b">
        <v>0</v>
      </c>
      <c r="I7960" t="s">
        <v>84</v>
      </c>
      <c r="J7960" t="s">
        <v>70</v>
      </c>
      <c r="K7960" t="s">
        <v>117</v>
      </c>
      <c r="L7960">
        <v>111891</v>
      </c>
    </row>
    <row r="7961" spans="1:12" x14ac:dyDescent="0.25">
      <c r="A7961" t="s">
        <v>38</v>
      </c>
      <c r="B7961" t="s">
        <v>95</v>
      </c>
      <c r="C7961" t="s">
        <v>68</v>
      </c>
      <c r="D7961" t="s">
        <v>29</v>
      </c>
      <c r="E7961" t="b">
        <v>0</v>
      </c>
      <c r="F7961" s="1">
        <v>45357.018865740742</v>
      </c>
      <c r="G7961" t="b">
        <v>1</v>
      </c>
      <c r="H7961" t="b">
        <v>1</v>
      </c>
      <c r="I7961" t="s">
        <v>41</v>
      </c>
      <c r="J7961" t="s">
        <v>70</v>
      </c>
      <c r="K7961" t="s">
        <v>35</v>
      </c>
      <c r="L7961">
        <v>92196</v>
      </c>
    </row>
    <row r="7962" spans="1:12" x14ac:dyDescent="0.25">
      <c r="A7962" t="s">
        <v>38</v>
      </c>
      <c r="B7962" t="s">
        <v>95</v>
      </c>
      <c r="C7962" t="s">
        <v>14</v>
      </c>
      <c r="D7962" t="s">
        <v>29</v>
      </c>
      <c r="E7962" t="b">
        <v>1</v>
      </c>
      <c r="F7962" s="1">
        <v>45513.033379629633</v>
      </c>
      <c r="G7962" t="b">
        <v>1</v>
      </c>
      <c r="H7962" t="b">
        <v>1</v>
      </c>
      <c r="I7962" t="s">
        <v>41</v>
      </c>
      <c r="J7962" t="s">
        <v>47</v>
      </c>
      <c r="K7962" t="s">
        <v>102</v>
      </c>
      <c r="L7962">
        <v>88159</v>
      </c>
    </row>
    <row r="7963" spans="1:12" x14ac:dyDescent="0.25">
      <c r="A7963" t="s">
        <v>38</v>
      </c>
      <c r="B7963" t="s">
        <v>39</v>
      </c>
      <c r="C7963" t="s">
        <v>28</v>
      </c>
      <c r="D7963" t="s">
        <v>15</v>
      </c>
      <c r="E7963" t="b">
        <v>0</v>
      </c>
      <c r="F7963" s="1">
        <v>45529.841354166667</v>
      </c>
      <c r="G7963" t="b">
        <v>0</v>
      </c>
      <c r="H7963" t="b">
        <v>0</v>
      </c>
      <c r="I7963" t="s">
        <v>41</v>
      </c>
      <c r="J7963" t="s">
        <v>52</v>
      </c>
      <c r="K7963" t="s">
        <v>120</v>
      </c>
      <c r="L7963">
        <v>87804</v>
      </c>
    </row>
    <row r="7964" spans="1:12" x14ac:dyDescent="0.25">
      <c r="A7964" t="s">
        <v>19</v>
      </c>
      <c r="B7964" t="s">
        <v>86</v>
      </c>
      <c r="C7964" t="s">
        <v>40</v>
      </c>
      <c r="D7964" t="s">
        <v>15</v>
      </c>
      <c r="E7964" t="b">
        <v>1</v>
      </c>
      <c r="F7964" s="1">
        <v>45378.660925925928</v>
      </c>
      <c r="G7964" t="b">
        <v>1</v>
      </c>
      <c r="H7964" t="b">
        <v>0</v>
      </c>
      <c r="I7964" t="s">
        <v>23</v>
      </c>
      <c r="J7964" t="s">
        <v>52</v>
      </c>
      <c r="K7964" t="s">
        <v>113</v>
      </c>
      <c r="L7964">
        <v>75473</v>
      </c>
    </row>
    <row r="7965" spans="1:12" x14ac:dyDescent="0.25">
      <c r="A7965" t="s">
        <v>82</v>
      </c>
      <c r="B7965" t="s">
        <v>85</v>
      </c>
      <c r="C7965" t="s">
        <v>14</v>
      </c>
      <c r="D7965" t="s">
        <v>22</v>
      </c>
      <c r="E7965" t="b">
        <v>1</v>
      </c>
      <c r="F7965" s="1">
        <v>45599.565613425933</v>
      </c>
      <c r="G7965" t="b">
        <v>1</v>
      </c>
      <c r="H7965" t="b">
        <v>1</v>
      </c>
      <c r="I7965" t="s">
        <v>84</v>
      </c>
      <c r="J7965" t="s">
        <v>52</v>
      </c>
      <c r="K7965" t="s">
        <v>100</v>
      </c>
      <c r="L7965">
        <v>121649</v>
      </c>
    </row>
    <row r="7966" spans="1:12" x14ac:dyDescent="0.25">
      <c r="A7966" t="s">
        <v>54</v>
      </c>
      <c r="B7966" t="s">
        <v>55</v>
      </c>
      <c r="C7966" t="s">
        <v>21</v>
      </c>
      <c r="D7966" t="s">
        <v>15</v>
      </c>
      <c r="E7966" t="b">
        <v>0</v>
      </c>
      <c r="F7966" s="1">
        <v>45400.264328703714</v>
      </c>
      <c r="G7966" t="b">
        <v>1</v>
      </c>
      <c r="H7966" t="b">
        <v>1</v>
      </c>
      <c r="I7966" t="s">
        <v>30</v>
      </c>
      <c r="J7966" t="s">
        <v>66</v>
      </c>
      <c r="K7966" t="s">
        <v>35</v>
      </c>
      <c r="L7966">
        <v>142950</v>
      </c>
    </row>
    <row r="7967" spans="1:12" x14ac:dyDescent="0.25">
      <c r="A7967" t="s">
        <v>82</v>
      </c>
      <c r="B7967" t="s">
        <v>91</v>
      </c>
      <c r="C7967" t="s">
        <v>43</v>
      </c>
      <c r="D7967" t="s">
        <v>15</v>
      </c>
      <c r="E7967" t="b">
        <v>1</v>
      </c>
      <c r="F7967" s="1">
        <v>45487.615578703713</v>
      </c>
      <c r="G7967" t="b">
        <v>0</v>
      </c>
      <c r="H7967" t="b">
        <v>0</v>
      </c>
      <c r="I7967" t="s">
        <v>84</v>
      </c>
      <c r="J7967" t="s">
        <v>72</v>
      </c>
      <c r="K7967" t="s">
        <v>58</v>
      </c>
      <c r="L7967">
        <v>129156</v>
      </c>
    </row>
    <row r="7968" spans="1:12" x14ac:dyDescent="0.25">
      <c r="A7968" t="s">
        <v>12</v>
      </c>
      <c r="B7968" t="s">
        <v>75</v>
      </c>
      <c r="C7968" t="s">
        <v>43</v>
      </c>
      <c r="D7968" t="s">
        <v>22</v>
      </c>
      <c r="E7968" t="b">
        <v>0</v>
      </c>
      <c r="F7968" s="1">
        <v>45305.657210648147</v>
      </c>
      <c r="G7968" t="b">
        <v>0</v>
      </c>
      <c r="H7968" t="b">
        <v>0</v>
      </c>
      <c r="I7968" t="s">
        <v>16</v>
      </c>
      <c r="J7968" t="s">
        <v>57</v>
      </c>
      <c r="K7968" t="s">
        <v>109</v>
      </c>
      <c r="L7968">
        <v>121960</v>
      </c>
    </row>
    <row r="7969" spans="1:12" x14ac:dyDescent="0.25">
      <c r="A7969" t="s">
        <v>12</v>
      </c>
      <c r="B7969" t="s">
        <v>75</v>
      </c>
      <c r="C7969" t="s">
        <v>14</v>
      </c>
      <c r="D7969" t="s">
        <v>15</v>
      </c>
      <c r="E7969" t="b">
        <v>1</v>
      </c>
      <c r="F7969" s="1">
        <v>45342.880624999998</v>
      </c>
      <c r="G7969" t="b">
        <v>0</v>
      </c>
      <c r="H7969" t="b">
        <v>1</v>
      </c>
      <c r="I7969" t="s">
        <v>16</v>
      </c>
      <c r="J7969" t="s">
        <v>52</v>
      </c>
      <c r="K7969" t="s">
        <v>111</v>
      </c>
      <c r="L7969">
        <v>120070</v>
      </c>
    </row>
    <row r="7970" spans="1:12" x14ac:dyDescent="0.25">
      <c r="A7970" t="s">
        <v>54</v>
      </c>
      <c r="B7970" t="s">
        <v>55</v>
      </c>
      <c r="C7970" t="s">
        <v>68</v>
      </c>
      <c r="D7970" t="s">
        <v>29</v>
      </c>
      <c r="E7970" t="b">
        <v>1</v>
      </c>
      <c r="F7970" s="1">
        <v>45407.118993055563</v>
      </c>
      <c r="G7970" t="b">
        <v>0</v>
      </c>
      <c r="H7970" t="b">
        <v>0</v>
      </c>
      <c r="I7970" t="s">
        <v>30</v>
      </c>
      <c r="J7970" t="s">
        <v>47</v>
      </c>
      <c r="K7970" t="s">
        <v>18</v>
      </c>
      <c r="L7970">
        <v>131461</v>
      </c>
    </row>
    <row r="7971" spans="1:12" x14ac:dyDescent="0.25">
      <c r="A7971" t="s">
        <v>19</v>
      </c>
      <c r="B7971" t="s">
        <v>20</v>
      </c>
      <c r="C7971" t="s">
        <v>28</v>
      </c>
      <c r="D7971" t="s">
        <v>22</v>
      </c>
      <c r="E7971" t="b">
        <v>0</v>
      </c>
      <c r="F7971" s="1">
        <v>45629.791250000002</v>
      </c>
      <c r="G7971" t="b">
        <v>1</v>
      </c>
      <c r="H7971" t="b">
        <v>1</v>
      </c>
      <c r="I7971" t="s">
        <v>23</v>
      </c>
      <c r="J7971" t="s">
        <v>52</v>
      </c>
      <c r="K7971" t="s">
        <v>111</v>
      </c>
      <c r="L7971">
        <v>79590</v>
      </c>
    </row>
    <row r="7972" spans="1:12" x14ac:dyDescent="0.25">
      <c r="A7972" t="s">
        <v>54</v>
      </c>
      <c r="B7972" t="s">
        <v>79</v>
      </c>
      <c r="C7972" t="s">
        <v>43</v>
      </c>
      <c r="D7972" t="s">
        <v>15</v>
      </c>
      <c r="E7972" t="b">
        <v>0</v>
      </c>
      <c r="F7972" s="1">
        <v>45296.02983796296</v>
      </c>
      <c r="G7972" t="b">
        <v>0</v>
      </c>
      <c r="H7972" t="b">
        <v>1</v>
      </c>
      <c r="I7972" t="s">
        <v>30</v>
      </c>
      <c r="J7972" t="s">
        <v>66</v>
      </c>
      <c r="K7972" t="s">
        <v>109</v>
      </c>
      <c r="L7972">
        <v>116644</v>
      </c>
    </row>
    <row r="7973" spans="1:12" x14ac:dyDescent="0.25">
      <c r="A7973" t="s">
        <v>19</v>
      </c>
      <c r="B7973" t="s">
        <v>86</v>
      </c>
      <c r="C7973" t="s">
        <v>21</v>
      </c>
      <c r="D7973" t="s">
        <v>29</v>
      </c>
      <c r="E7973" t="b">
        <v>0</v>
      </c>
      <c r="F7973" s="1">
        <v>45387.095856481479</v>
      </c>
      <c r="G7973" t="b">
        <v>1</v>
      </c>
      <c r="H7973" t="b">
        <v>1</v>
      </c>
      <c r="I7973" t="s">
        <v>23</v>
      </c>
      <c r="J7973" t="s">
        <v>57</v>
      </c>
      <c r="K7973" t="s">
        <v>118</v>
      </c>
      <c r="L7973">
        <v>64118</v>
      </c>
    </row>
    <row r="7974" spans="1:12" x14ac:dyDescent="0.25">
      <c r="A7974" t="s">
        <v>26</v>
      </c>
      <c r="B7974" t="s">
        <v>33</v>
      </c>
      <c r="C7974" t="s">
        <v>21</v>
      </c>
      <c r="D7974" t="s">
        <v>15</v>
      </c>
      <c r="E7974" t="b">
        <v>0</v>
      </c>
      <c r="F7974" s="1">
        <v>45516.074247685188</v>
      </c>
      <c r="G7974" t="b">
        <v>1</v>
      </c>
      <c r="H7974" t="b">
        <v>0</v>
      </c>
      <c r="I7974" t="s">
        <v>30</v>
      </c>
      <c r="J7974" t="s">
        <v>47</v>
      </c>
      <c r="K7974" t="s">
        <v>69</v>
      </c>
      <c r="L7974">
        <v>123943</v>
      </c>
    </row>
    <row r="7975" spans="1:12" x14ac:dyDescent="0.25">
      <c r="A7975" t="s">
        <v>12</v>
      </c>
      <c r="B7975" t="s">
        <v>75</v>
      </c>
      <c r="C7975" t="s">
        <v>40</v>
      </c>
      <c r="D7975" t="s">
        <v>29</v>
      </c>
      <c r="E7975" t="b">
        <v>0</v>
      </c>
      <c r="F7975" s="1">
        <v>45403.262870370367</v>
      </c>
      <c r="G7975" t="b">
        <v>0</v>
      </c>
      <c r="H7975" t="b">
        <v>1</v>
      </c>
      <c r="I7975" t="s">
        <v>16</v>
      </c>
      <c r="J7975" t="s">
        <v>66</v>
      </c>
      <c r="K7975" t="s">
        <v>123</v>
      </c>
      <c r="L7975">
        <v>130280</v>
      </c>
    </row>
    <row r="7976" spans="1:12" x14ac:dyDescent="0.25">
      <c r="A7976" t="s">
        <v>54</v>
      </c>
      <c r="B7976" t="s">
        <v>79</v>
      </c>
      <c r="C7976" t="s">
        <v>40</v>
      </c>
      <c r="D7976" t="s">
        <v>29</v>
      </c>
      <c r="E7976" t="b">
        <v>0</v>
      </c>
      <c r="F7976" s="1">
        <v>45410.346574074072</v>
      </c>
      <c r="G7976" t="b">
        <v>0</v>
      </c>
      <c r="H7976" t="b">
        <v>0</v>
      </c>
      <c r="I7976" t="s">
        <v>30</v>
      </c>
      <c r="J7976" t="s">
        <v>66</v>
      </c>
      <c r="K7976" t="s">
        <v>127</v>
      </c>
      <c r="L7976">
        <v>154630</v>
      </c>
    </row>
    <row r="7977" spans="1:12" x14ac:dyDescent="0.25">
      <c r="A7977" t="s">
        <v>82</v>
      </c>
      <c r="B7977" t="s">
        <v>91</v>
      </c>
      <c r="C7977" t="s">
        <v>28</v>
      </c>
      <c r="D7977" t="s">
        <v>29</v>
      </c>
      <c r="E7977" t="b">
        <v>0</v>
      </c>
      <c r="F7977" s="1">
        <v>45341.386944444443</v>
      </c>
      <c r="G7977" t="b">
        <v>1</v>
      </c>
      <c r="H7977" t="b">
        <v>0</v>
      </c>
      <c r="I7977" t="s">
        <v>84</v>
      </c>
      <c r="J7977" t="s">
        <v>52</v>
      </c>
      <c r="K7977" t="s">
        <v>87</v>
      </c>
      <c r="L7977">
        <v>133849</v>
      </c>
    </row>
    <row r="7978" spans="1:12" x14ac:dyDescent="0.25">
      <c r="A7978" t="s">
        <v>45</v>
      </c>
      <c r="B7978" t="s">
        <v>46</v>
      </c>
      <c r="C7978" t="s">
        <v>43</v>
      </c>
      <c r="D7978" t="s">
        <v>22</v>
      </c>
      <c r="E7978" t="b">
        <v>1</v>
      </c>
      <c r="F7978" s="1">
        <v>45543.368946759263</v>
      </c>
      <c r="G7978" t="b">
        <v>1</v>
      </c>
      <c r="H7978" t="b">
        <v>0</v>
      </c>
      <c r="I7978" t="s">
        <v>16</v>
      </c>
      <c r="J7978" t="s">
        <v>70</v>
      </c>
      <c r="K7978" t="s">
        <v>96</v>
      </c>
      <c r="L7978">
        <v>114285</v>
      </c>
    </row>
    <row r="7979" spans="1:12" x14ac:dyDescent="0.25">
      <c r="A7979" t="s">
        <v>12</v>
      </c>
      <c r="B7979" t="s">
        <v>13</v>
      </c>
      <c r="C7979" t="s">
        <v>28</v>
      </c>
      <c r="D7979" t="s">
        <v>15</v>
      </c>
      <c r="E7979" t="b">
        <v>0</v>
      </c>
      <c r="F7979" s="1">
        <v>45429.517256944448</v>
      </c>
      <c r="G7979" t="b">
        <v>0</v>
      </c>
      <c r="H7979" t="b">
        <v>0</v>
      </c>
      <c r="I7979" t="s">
        <v>16</v>
      </c>
      <c r="J7979" t="s">
        <v>31</v>
      </c>
      <c r="K7979" t="s">
        <v>123</v>
      </c>
      <c r="L7979">
        <v>144345</v>
      </c>
    </row>
    <row r="7980" spans="1:12" x14ac:dyDescent="0.25">
      <c r="A7980" t="s">
        <v>54</v>
      </c>
      <c r="B7980" t="s">
        <v>55</v>
      </c>
      <c r="C7980" t="s">
        <v>28</v>
      </c>
      <c r="D7980" t="s">
        <v>29</v>
      </c>
      <c r="E7980" t="b">
        <v>1</v>
      </c>
      <c r="F7980" s="1">
        <v>45522.235659722217</v>
      </c>
      <c r="G7980" t="b">
        <v>1</v>
      </c>
      <c r="H7980" t="b">
        <v>0</v>
      </c>
      <c r="I7980" t="s">
        <v>30</v>
      </c>
      <c r="J7980" t="s">
        <v>31</v>
      </c>
      <c r="K7980" t="s">
        <v>35</v>
      </c>
      <c r="L7980">
        <v>134172</v>
      </c>
    </row>
    <row r="7981" spans="1:12" x14ac:dyDescent="0.25">
      <c r="A7981" t="s">
        <v>38</v>
      </c>
      <c r="B7981" t="s">
        <v>39</v>
      </c>
      <c r="C7981" t="s">
        <v>68</v>
      </c>
      <c r="D7981" t="s">
        <v>22</v>
      </c>
      <c r="E7981" t="b">
        <v>0</v>
      </c>
      <c r="F7981" s="1">
        <v>45391.738125000003</v>
      </c>
      <c r="G7981" t="b">
        <v>0</v>
      </c>
      <c r="H7981" t="b">
        <v>0</v>
      </c>
      <c r="I7981" t="s">
        <v>41</v>
      </c>
      <c r="J7981" t="s">
        <v>66</v>
      </c>
      <c r="K7981" t="s">
        <v>113</v>
      </c>
      <c r="L7981">
        <v>75268</v>
      </c>
    </row>
    <row r="7982" spans="1:12" x14ac:dyDescent="0.25">
      <c r="A7982" t="s">
        <v>54</v>
      </c>
      <c r="B7982" t="s">
        <v>55</v>
      </c>
      <c r="C7982" t="s">
        <v>68</v>
      </c>
      <c r="D7982" t="s">
        <v>15</v>
      </c>
      <c r="E7982" t="b">
        <v>1</v>
      </c>
      <c r="F7982" s="1">
        <v>45380.170243055552</v>
      </c>
      <c r="G7982" t="b">
        <v>0</v>
      </c>
      <c r="H7982" t="b">
        <v>1</v>
      </c>
      <c r="I7982" t="s">
        <v>30</v>
      </c>
      <c r="J7982" t="s">
        <v>17</v>
      </c>
      <c r="K7982" t="s">
        <v>113</v>
      </c>
      <c r="L7982">
        <v>146244</v>
      </c>
    </row>
    <row r="7983" spans="1:12" x14ac:dyDescent="0.25">
      <c r="A7983" t="s">
        <v>45</v>
      </c>
      <c r="B7983" t="s">
        <v>88</v>
      </c>
      <c r="C7983" t="s">
        <v>40</v>
      </c>
      <c r="D7983" t="s">
        <v>29</v>
      </c>
      <c r="E7983" t="b">
        <v>0</v>
      </c>
      <c r="F7983" s="1">
        <v>45557.364247685182</v>
      </c>
      <c r="G7983" t="b">
        <v>0</v>
      </c>
      <c r="H7983" t="b">
        <v>0</v>
      </c>
      <c r="I7983" t="s">
        <v>16</v>
      </c>
      <c r="J7983" t="s">
        <v>24</v>
      </c>
      <c r="K7983" t="s">
        <v>123</v>
      </c>
      <c r="L7983">
        <v>112878</v>
      </c>
    </row>
    <row r="7984" spans="1:12" x14ac:dyDescent="0.25">
      <c r="A7984" t="s">
        <v>45</v>
      </c>
      <c r="B7984" t="s">
        <v>46</v>
      </c>
      <c r="C7984" t="s">
        <v>40</v>
      </c>
      <c r="D7984" t="s">
        <v>22</v>
      </c>
      <c r="E7984" t="b">
        <v>0</v>
      </c>
      <c r="F7984" s="1">
        <v>45591.504050925927</v>
      </c>
      <c r="G7984" t="b">
        <v>1</v>
      </c>
      <c r="H7984" t="b">
        <v>1</v>
      </c>
      <c r="I7984" t="s">
        <v>16</v>
      </c>
      <c r="J7984" t="s">
        <v>31</v>
      </c>
      <c r="K7984" t="s">
        <v>58</v>
      </c>
      <c r="L7984">
        <v>115928</v>
      </c>
    </row>
    <row r="7985" spans="1:12" x14ac:dyDescent="0.25">
      <c r="A7985" t="s">
        <v>45</v>
      </c>
      <c r="B7985" t="s">
        <v>46</v>
      </c>
      <c r="C7985" t="s">
        <v>68</v>
      </c>
      <c r="D7985" t="s">
        <v>22</v>
      </c>
      <c r="E7985" t="b">
        <v>1</v>
      </c>
      <c r="F7985" s="1">
        <v>45544.03056712963</v>
      </c>
      <c r="G7985" t="b">
        <v>1</v>
      </c>
      <c r="H7985" t="b">
        <v>1</v>
      </c>
      <c r="I7985" t="s">
        <v>16</v>
      </c>
      <c r="J7985" t="s">
        <v>47</v>
      </c>
      <c r="K7985" t="s">
        <v>89</v>
      </c>
      <c r="L7985">
        <v>111475</v>
      </c>
    </row>
    <row r="7986" spans="1:12" x14ac:dyDescent="0.25">
      <c r="A7986" t="s">
        <v>49</v>
      </c>
      <c r="B7986" t="s">
        <v>61</v>
      </c>
      <c r="C7986" t="s">
        <v>28</v>
      </c>
      <c r="D7986" t="s">
        <v>15</v>
      </c>
      <c r="E7986" t="b">
        <v>0</v>
      </c>
      <c r="F7986" s="1">
        <v>45610.940798611111</v>
      </c>
      <c r="G7986" t="b">
        <v>1</v>
      </c>
      <c r="H7986" t="b">
        <v>0</v>
      </c>
      <c r="I7986" t="s">
        <v>51</v>
      </c>
      <c r="J7986" t="s">
        <v>34</v>
      </c>
      <c r="K7986" t="s">
        <v>90</v>
      </c>
      <c r="L7986">
        <v>70654</v>
      </c>
    </row>
    <row r="7987" spans="1:12" x14ac:dyDescent="0.25">
      <c r="A7987" t="s">
        <v>49</v>
      </c>
      <c r="B7987" t="s">
        <v>108</v>
      </c>
      <c r="C7987" t="s">
        <v>21</v>
      </c>
      <c r="D7987" t="s">
        <v>15</v>
      </c>
      <c r="E7987" t="b">
        <v>0</v>
      </c>
      <c r="F7987" s="1">
        <v>45445.350648148153</v>
      </c>
      <c r="G7987" t="b">
        <v>1</v>
      </c>
      <c r="H7987" t="b">
        <v>1</v>
      </c>
      <c r="I7987" t="s">
        <v>51</v>
      </c>
      <c r="J7987" t="s">
        <v>66</v>
      </c>
      <c r="K7987" t="s">
        <v>35</v>
      </c>
      <c r="L7987">
        <v>94344</v>
      </c>
    </row>
    <row r="7988" spans="1:12" x14ac:dyDescent="0.25">
      <c r="A7988" t="s">
        <v>54</v>
      </c>
      <c r="B7988" t="s">
        <v>55</v>
      </c>
      <c r="C7988" t="s">
        <v>40</v>
      </c>
      <c r="D7988" t="s">
        <v>22</v>
      </c>
      <c r="E7988" t="b">
        <v>1</v>
      </c>
      <c r="F7988" s="1">
        <v>45464.865370370368</v>
      </c>
      <c r="G7988" t="b">
        <v>0</v>
      </c>
      <c r="H7988" t="b">
        <v>0</v>
      </c>
      <c r="I7988" t="s">
        <v>30</v>
      </c>
      <c r="J7988" t="s">
        <v>80</v>
      </c>
      <c r="K7988" t="s">
        <v>120</v>
      </c>
      <c r="L7988">
        <v>141388</v>
      </c>
    </row>
    <row r="7989" spans="1:12" x14ac:dyDescent="0.25">
      <c r="A7989" t="s">
        <v>45</v>
      </c>
      <c r="B7989" t="s">
        <v>76</v>
      </c>
      <c r="C7989" t="s">
        <v>14</v>
      </c>
      <c r="D7989" t="s">
        <v>15</v>
      </c>
      <c r="E7989" t="b">
        <v>1</v>
      </c>
      <c r="F7989" s="1">
        <v>45351.954282407409</v>
      </c>
      <c r="G7989" t="b">
        <v>1</v>
      </c>
      <c r="H7989" t="b">
        <v>0</v>
      </c>
      <c r="I7989" t="s">
        <v>16</v>
      </c>
      <c r="J7989" t="s">
        <v>66</v>
      </c>
      <c r="K7989" t="s">
        <v>87</v>
      </c>
      <c r="L7989">
        <v>84636</v>
      </c>
    </row>
    <row r="7990" spans="1:12" x14ac:dyDescent="0.25">
      <c r="A7990" t="s">
        <v>54</v>
      </c>
      <c r="B7990" t="s">
        <v>55</v>
      </c>
      <c r="C7990" t="s">
        <v>40</v>
      </c>
      <c r="D7990" t="s">
        <v>22</v>
      </c>
      <c r="E7990" t="b">
        <v>0</v>
      </c>
      <c r="F7990" s="1">
        <v>45567.5312037037</v>
      </c>
      <c r="G7990" t="b">
        <v>1</v>
      </c>
      <c r="H7990" t="b">
        <v>1</v>
      </c>
      <c r="I7990" t="s">
        <v>30</v>
      </c>
      <c r="J7990" t="s">
        <v>57</v>
      </c>
      <c r="K7990" t="s">
        <v>90</v>
      </c>
      <c r="L7990">
        <v>125093</v>
      </c>
    </row>
    <row r="7991" spans="1:12" x14ac:dyDescent="0.25">
      <c r="A7991" t="s">
        <v>26</v>
      </c>
      <c r="B7991" t="s">
        <v>27</v>
      </c>
      <c r="C7991" t="s">
        <v>40</v>
      </c>
      <c r="D7991" t="s">
        <v>15</v>
      </c>
      <c r="E7991" t="b">
        <v>0</v>
      </c>
      <c r="F7991" s="1">
        <v>45302.721956018519</v>
      </c>
      <c r="G7991" t="b">
        <v>0</v>
      </c>
      <c r="H7991" t="b">
        <v>1</v>
      </c>
      <c r="I7991" t="s">
        <v>30</v>
      </c>
      <c r="J7991" t="s">
        <v>57</v>
      </c>
      <c r="K7991" t="s">
        <v>35</v>
      </c>
      <c r="L7991">
        <v>92914</v>
      </c>
    </row>
    <row r="7992" spans="1:12" x14ac:dyDescent="0.25">
      <c r="A7992" t="s">
        <v>45</v>
      </c>
      <c r="B7992" t="s">
        <v>46</v>
      </c>
      <c r="C7992" t="s">
        <v>21</v>
      </c>
      <c r="D7992" t="s">
        <v>15</v>
      </c>
      <c r="E7992" t="b">
        <v>1</v>
      </c>
      <c r="F7992" s="1">
        <v>45328.076388888891</v>
      </c>
      <c r="G7992" t="b">
        <v>1</v>
      </c>
      <c r="H7992" t="b">
        <v>0</v>
      </c>
      <c r="I7992" t="s">
        <v>16</v>
      </c>
      <c r="J7992" t="s">
        <v>34</v>
      </c>
      <c r="K7992" t="s">
        <v>56</v>
      </c>
      <c r="L7992">
        <v>119332</v>
      </c>
    </row>
    <row r="7993" spans="1:12" x14ac:dyDescent="0.25">
      <c r="A7993" t="s">
        <v>82</v>
      </c>
      <c r="B7993" t="s">
        <v>91</v>
      </c>
      <c r="C7993" t="s">
        <v>68</v>
      </c>
      <c r="D7993" t="s">
        <v>22</v>
      </c>
      <c r="E7993" t="b">
        <v>0</v>
      </c>
      <c r="F7993" s="1">
        <v>45622.007326388892</v>
      </c>
      <c r="G7993" t="b">
        <v>0</v>
      </c>
      <c r="H7993" t="b">
        <v>1</v>
      </c>
      <c r="I7993" t="s">
        <v>84</v>
      </c>
      <c r="J7993" t="s">
        <v>34</v>
      </c>
      <c r="K7993" t="s">
        <v>104</v>
      </c>
      <c r="L7993">
        <v>114817</v>
      </c>
    </row>
    <row r="7994" spans="1:12" x14ac:dyDescent="0.25">
      <c r="A7994" t="s">
        <v>38</v>
      </c>
      <c r="B7994" t="s">
        <v>39</v>
      </c>
      <c r="C7994" t="s">
        <v>43</v>
      </c>
      <c r="D7994" t="s">
        <v>29</v>
      </c>
      <c r="E7994" t="b">
        <v>0</v>
      </c>
      <c r="F7994" s="1">
        <v>45348.695439814823</v>
      </c>
      <c r="G7994" t="b">
        <v>1</v>
      </c>
      <c r="H7994" t="b">
        <v>1</v>
      </c>
      <c r="I7994" t="s">
        <v>41</v>
      </c>
      <c r="J7994" t="s">
        <v>17</v>
      </c>
      <c r="K7994" t="s">
        <v>73</v>
      </c>
      <c r="L7994">
        <v>65480</v>
      </c>
    </row>
    <row r="7995" spans="1:12" x14ac:dyDescent="0.25">
      <c r="A7995" t="s">
        <v>82</v>
      </c>
      <c r="B7995" t="s">
        <v>85</v>
      </c>
      <c r="C7995" t="s">
        <v>40</v>
      </c>
      <c r="D7995" t="s">
        <v>29</v>
      </c>
      <c r="E7995" t="b">
        <v>1</v>
      </c>
      <c r="F7995" s="1">
        <v>45374.499456018522</v>
      </c>
      <c r="G7995" t="b">
        <v>0</v>
      </c>
      <c r="H7995" t="b">
        <v>1</v>
      </c>
      <c r="I7995" t="s">
        <v>84</v>
      </c>
      <c r="J7995" t="s">
        <v>72</v>
      </c>
      <c r="K7995" t="s">
        <v>113</v>
      </c>
      <c r="L7995">
        <v>115511</v>
      </c>
    </row>
    <row r="7996" spans="1:12" x14ac:dyDescent="0.25">
      <c r="A7996" t="s">
        <v>38</v>
      </c>
      <c r="B7996" t="s">
        <v>95</v>
      </c>
      <c r="C7996" t="s">
        <v>21</v>
      </c>
      <c r="D7996" t="s">
        <v>15</v>
      </c>
      <c r="E7996" t="b">
        <v>0</v>
      </c>
      <c r="F7996" s="1">
        <v>45311.000972222217</v>
      </c>
      <c r="G7996" t="b">
        <v>1</v>
      </c>
      <c r="H7996" t="b">
        <v>0</v>
      </c>
      <c r="I7996" t="s">
        <v>41</v>
      </c>
      <c r="J7996" t="s">
        <v>70</v>
      </c>
      <c r="K7996" t="s">
        <v>32</v>
      </c>
      <c r="L7996">
        <v>78750</v>
      </c>
    </row>
    <row r="7997" spans="1:12" x14ac:dyDescent="0.25">
      <c r="A7997" t="s">
        <v>26</v>
      </c>
      <c r="B7997" t="s">
        <v>33</v>
      </c>
      <c r="C7997" t="s">
        <v>40</v>
      </c>
      <c r="D7997" t="s">
        <v>22</v>
      </c>
      <c r="E7997" t="b">
        <v>1</v>
      </c>
      <c r="F7997" s="1">
        <v>45346.645231481481</v>
      </c>
      <c r="G7997" t="b">
        <v>0</v>
      </c>
      <c r="H7997" t="b">
        <v>0</v>
      </c>
      <c r="I7997" t="s">
        <v>30</v>
      </c>
      <c r="J7997" t="s">
        <v>52</v>
      </c>
      <c r="K7997" t="s">
        <v>115</v>
      </c>
      <c r="L7997">
        <v>108382</v>
      </c>
    </row>
    <row r="7998" spans="1:12" x14ac:dyDescent="0.25">
      <c r="A7998" t="s">
        <v>54</v>
      </c>
      <c r="B7998" t="s">
        <v>79</v>
      </c>
      <c r="C7998" t="s">
        <v>43</v>
      </c>
      <c r="D7998" t="s">
        <v>22</v>
      </c>
      <c r="E7998" t="b">
        <v>1</v>
      </c>
      <c r="F7998" s="1">
        <v>45358.783530092587</v>
      </c>
      <c r="G7998" t="b">
        <v>0</v>
      </c>
      <c r="H7998" t="b">
        <v>1</v>
      </c>
      <c r="I7998" t="s">
        <v>30</v>
      </c>
      <c r="J7998" t="s">
        <v>52</v>
      </c>
      <c r="K7998" t="s">
        <v>127</v>
      </c>
      <c r="L7998">
        <v>126946</v>
      </c>
    </row>
    <row r="7999" spans="1:12" x14ac:dyDescent="0.25">
      <c r="A7999" t="s">
        <v>19</v>
      </c>
      <c r="B7999" t="s">
        <v>20</v>
      </c>
      <c r="C7999" t="s">
        <v>28</v>
      </c>
      <c r="D7999" t="s">
        <v>22</v>
      </c>
      <c r="E7999" t="b">
        <v>1</v>
      </c>
      <c r="F7999" s="1">
        <v>45438.641886574071</v>
      </c>
      <c r="G7999" t="b">
        <v>1</v>
      </c>
      <c r="H7999" t="b">
        <v>0</v>
      </c>
      <c r="I7999" t="s">
        <v>23</v>
      </c>
      <c r="J7999" t="s">
        <v>17</v>
      </c>
      <c r="K7999" t="s">
        <v>118</v>
      </c>
      <c r="L7999">
        <v>83853</v>
      </c>
    </row>
    <row r="8000" spans="1:12" x14ac:dyDescent="0.25">
      <c r="A8000" t="s">
        <v>12</v>
      </c>
      <c r="B8000" t="s">
        <v>13</v>
      </c>
      <c r="C8000" t="s">
        <v>21</v>
      </c>
      <c r="D8000" t="s">
        <v>29</v>
      </c>
      <c r="E8000" t="b">
        <v>0</v>
      </c>
      <c r="F8000" s="1">
        <v>45356.715729166674</v>
      </c>
      <c r="G8000" t="b">
        <v>0</v>
      </c>
      <c r="H8000" t="b">
        <v>0</v>
      </c>
      <c r="I8000" t="s">
        <v>16</v>
      </c>
      <c r="J8000" t="s">
        <v>64</v>
      </c>
      <c r="K8000" t="s">
        <v>102</v>
      </c>
      <c r="L8000">
        <v>116894</v>
      </c>
    </row>
    <row r="8001" spans="1:12" x14ac:dyDescent="0.25">
      <c r="A8001" t="s">
        <v>38</v>
      </c>
      <c r="B8001" t="s">
        <v>95</v>
      </c>
      <c r="C8001" t="s">
        <v>28</v>
      </c>
      <c r="D8001" t="s">
        <v>29</v>
      </c>
      <c r="E8001" t="b">
        <v>0</v>
      </c>
      <c r="F8001" s="1">
        <v>45465.855208333327</v>
      </c>
      <c r="G8001" t="b">
        <v>0</v>
      </c>
      <c r="H8001" t="b">
        <v>0</v>
      </c>
      <c r="I8001" t="s">
        <v>41</v>
      </c>
      <c r="J8001" t="s">
        <v>24</v>
      </c>
      <c r="K8001" t="s">
        <v>60</v>
      </c>
      <c r="L8001">
        <v>93689</v>
      </c>
    </row>
    <row r="8002" spans="1:12" x14ac:dyDescent="0.25">
      <c r="A8002" t="s">
        <v>26</v>
      </c>
      <c r="B8002" t="s">
        <v>33</v>
      </c>
      <c r="C8002" t="s">
        <v>28</v>
      </c>
      <c r="D8002" t="s">
        <v>22</v>
      </c>
      <c r="E8002" t="b">
        <v>0</v>
      </c>
      <c r="F8002" s="1">
        <v>45446.041493055563</v>
      </c>
      <c r="G8002" t="b">
        <v>0</v>
      </c>
      <c r="H8002" t="b">
        <v>1</v>
      </c>
      <c r="I8002" t="s">
        <v>30</v>
      </c>
      <c r="J8002" t="s">
        <v>52</v>
      </c>
      <c r="K8002" t="s">
        <v>78</v>
      </c>
      <c r="L8002">
        <v>88714</v>
      </c>
    </row>
    <row r="8003" spans="1:12" x14ac:dyDescent="0.25">
      <c r="A8003" t="s">
        <v>26</v>
      </c>
      <c r="B8003" t="s">
        <v>71</v>
      </c>
      <c r="C8003" t="s">
        <v>21</v>
      </c>
      <c r="D8003" t="s">
        <v>29</v>
      </c>
      <c r="E8003" t="b">
        <v>1</v>
      </c>
      <c r="F8003" s="1">
        <v>45490.316342592603</v>
      </c>
      <c r="G8003" t="b">
        <v>1</v>
      </c>
      <c r="H8003" t="b">
        <v>1</v>
      </c>
      <c r="I8003" t="s">
        <v>30</v>
      </c>
      <c r="J8003" t="s">
        <v>34</v>
      </c>
      <c r="K8003" t="s">
        <v>56</v>
      </c>
      <c r="L8003">
        <v>128076</v>
      </c>
    </row>
    <row r="8004" spans="1:12" x14ac:dyDescent="0.25">
      <c r="A8004" t="s">
        <v>19</v>
      </c>
      <c r="B8004" t="s">
        <v>20</v>
      </c>
      <c r="C8004" t="s">
        <v>68</v>
      </c>
      <c r="D8004" t="s">
        <v>29</v>
      </c>
      <c r="E8004" t="b">
        <v>1</v>
      </c>
      <c r="F8004" s="1">
        <v>45612.635601851849</v>
      </c>
      <c r="G8004" t="b">
        <v>1</v>
      </c>
      <c r="H8004" t="b">
        <v>0</v>
      </c>
      <c r="I8004" t="s">
        <v>23</v>
      </c>
      <c r="J8004" t="s">
        <v>44</v>
      </c>
      <c r="K8004" t="s">
        <v>101</v>
      </c>
      <c r="L8004">
        <v>74553</v>
      </c>
    </row>
    <row r="8005" spans="1:12" x14ac:dyDescent="0.25">
      <c r="A8005" t="s">
        <v>12</v>
      </c>
      <c r="B8005" t="s">
        <v>63</v>
      </c>
      <c r="C8005" t="s">
        <v>40</v>
      </c>
      <c r="D8005" t="s">
        <v>15</v>
      </c>
      <c r="E8005" t="b">
        <v>1</v>
      </c>
      <c r="F8005" s="1">
        <v>45558.524525462963</v>
      </c>
      <c r="G8005" t="b">
        <v>0</v>
      </c>
      <c r="H8005" t="b">
        <v>0</v>
      </c>
      <c r="I8005" t="s">
        <v>16</v>
      </c>
      <c r="J8005" t="s">
        <v>72</v>
      </c>
      <c r="K8005" t="s">
        <v>53</v>
      </c>
      <c r="L8005">
        <v>149760</v>
      </c>
    </row>
    <row r="8006" spans="1:12" x14ac:dyDescent="0.25">
      <c r="A8006" t="s">
        <v>19</v>
      </c>
      <c r="B8006" t="s">
        <v>36</v>
      </c>
      <c r="C8006" t="s">
        <v>43</v>
      </c>
      <c r="D8006" t="s">
        <v>29</v>
      </c>
      <c r="E8006" t="b">
        <v>0</v>
      </c>
      <c r="F8006" s="1">
        <v>45301.736030092587</v>
      </c>
      <c r="G8006" t="b">
        <v>1</v>
      </c>
      <c r="H8006" t="b">
        <v>1</v>
      </c>
      <c r="I8006" t="s">
        <v>23</v>
      </c>
      <c r="J8006" t="s">
        <v>70</v>
      </c>
      <c r="K8006" t="s">
        <v>25</v>
      </c>
      <c r="L8006">
        <v>76705</v>
      </c>
    </row>
    <row r="8007" spans="1:12" x14ac:dyDescent="0.25">
      <c r="A8007" t="s">
        <v>45</v>
      </c>
      <c r="B8007" t="s">
        <v>88</v>
      </c>
      <c r="C8007" t="s">
        <v>68</v>
      </c>
      <c r="D8007" t="s">
        <v>29</v>
      </c>
      <c r="E8007" t="b">
        <v>1</v>
      </c>
      <c r="F8007" s="1">
        <v>45570.767256944448</v>
      </c>
      <c r="G8007" t="b">
        <v>1</v>
      </c>
      <c r="H8007" t="b">
        <v>0</v>
      </c>
      <c r="I8007" t="s">
        <v>16</v>
      </c>
      <c r="J8007" t="s">
        <v>57</v>
      </c>
      <c r="K8007" t="s">
        <v>18</v>
      </c>
      <c r="L8007">
        <v>84901</v>
      </c>
    </row>
    <row r="8008" spans="1:12" x14ac:dyDescent="0.25">
      <c r="A8008" t="s">
        <v>12</v>
      </c>
      <c r="B8008" t="s">
        <v>63</v>
      </c>
      <c r="C8008" t="s">
        <v>21</v>
      </c>
      <c r="D8008" t="s">
        <v>22</v>
      </c>
      <c r="E8008" t="b">
        <v>1</v>
      </c>
      <c r="F8008" s="1">
        <v>45552.424050925933</v>
      </c>
      <c r="G8008" t="b">
        <v>1</v>
      </c>
      <c r="H8008" t="b">
        <v>1</v>
      </c>
      <c r="I8008" t="s">
        <v>16</v>
      </c>
      <c r="J8008" t="s">
        <v>44</v>
      </c>
      <c r="K8008" t="s">
        <v>124</v>
      </c>
      <c r="L8008">
        <v>114719</v>
      </c>
    </row>
    <row r="8009" spans="1:12" x14ac:dyDescent="0.25">
      <c r="A8009" t="s">
        <v>45</v>
      </c>
      <c r="B8009" t="s">
        <v>88</v>
      </c>
      <c r="C8009" t="s">
        <v>68</v>
      </c>
      <c r="D8009" t="s">
        <v>15</v>
      </c>
      <c r="E8009" t="b">
        <v>0</v>
      </c>
      <c r="F8009" s="1">
        <v>45339.717604166668</v>
      </c>
      <c r="G8009" t="b">
        <v>0</v>
      </c>
      <c r="H8009" t="b">
        <v>1</v>
      </c>
      <c r="I8009" t="s">
        <v>16</v>
      </c>
      <c r="J8009" t="s">
        <v>70</v>
      </c>
      <c r="K8009" t="s">
        <v>120</v>
      </c>
      <c r="L8009">
        <v>104572</v>
      </c>
    </row>
    <row r="8010" spans="1:12" x14ac:dyDescent="0.25">
      <c r="A8010" t="s">
        <v>19</v>
      </c>
      <c r="B8010" t="s">
        <v>20</v>
      </c>
      <c r="C8010" t="s">
        <v>43</v>
      </c>
      <c r="D8010" t="s">
        <v>29</v>
      </c>
      <c r="E8010" t="b">
        <v>0</v>
      </c>
      <c r="F8010" s="1">
        <v>45611.195277777777</v>
      </c>
      <c r="G8010" t="b">
        <v>1</v>
      </c>
      <c r="H8010" t="b">
        <v>0</v>
      </c>
      <c r="I8010" t="s">
        <v>23</v>
      </c>
      <c r="J8010" t="s">
        <v>57</v>
      </c>
      <c r="K8010" t="s">
        <v>58</v>
      </c>
      <c r="L8010">
        <v>82524</v>
      </c>
    </row>
    <row r="8011" spans="1:12" x14ac:dyDescent="0.25">
      <c r="A8011" t="s">
        <v>82</v>
      </c>
      <c r="B8011" t="s">
        <v>85</v>
      </c>
      <c r="C8011" t="s">
        <v>21</v>
      </c>
      <c r="D8011" t="s">
        <v>29</v>
      </c>
      <c r="E8011" t="b">
        <v>0</v>
      </c>
      <c r="F8011" s="1">
        <v>45513.36614583333</v>
      </c>
      <c r="G8011" t="b">
        <v>1</v>
      </c>
      <c r="H8011" t="b">
        <v>1</v>
      </c>
      <c r="I8011" t="s">
        <v>84</v>
      </c>
      <c r="J8011" t="s">
        <v>57</v>
      </c>
      <c r="K8011" t="s">
        <v>65</v>
      </c>
      <c r="L8011">
        <v>132638</v>
      </c>
    </row>
    <row r="8012" spans="1:12" x14ac:dyDescent="0.25">
      <c r="A8012" t="s">
        <v>45</v>
      </c>
      <c r="B8012" t="s">
        <v>76</v>
      </c>
      <c r="C8012" t="s">
        <v>43</v>
      </c>
      <c r="D8012" t="s">
        <v>29</v>
      </c>
      <c r="E8012" t="b">
        <v>0</v>
      </c>
      <c r="F8012" s="1">
        <v>45545.460104166668</v>
      </c>
      <c r="G8012" t="b">
        <v>0</v>
      </c>
      <c r="H8012" t="b">
        <v>0</v>
      </c>
      <c r="I8012" t="s">
        <v>16</v>
      </c>
      <c r="J8012" t="s">
        <v>44</v>
      </c>
      <c r="K8012" t="s">
        <v>99</v>
      </c>
      <c r="L8012">
        <v>117863</v>
      </c>
    </row>
    <row r="8013" spans="1:12" x14ac:dyDescent="0.25">
      <c r="A8013" t="s">
        <v>38</v>
      </c>
      <c r="B8013" t="s">
        <v>95</v>
      </c>
      <c r="C8013" t="s">
        <v>40</v>
      </c>
      <c r="D8013" t="s">
        <v>22</v>
      </c>
      <c r="E8013" t="b">
        <v>0</v>
      </c>
      <c r="F8013" s="1">
        <v>45299.414687500001</v>
      </c>
      <c r="G8013" t="b">
        <v>1</v>
      </c>
      <c r="H8013" t="b">
        <v>1</v>
      </c>
      <c r="I8013" t="s">
        <v>41</v>
      </c>
      <c r="J8013" t="s">
        <v>31</v>
      </c>
      <c r="K8013" t="s">
        <v>90</v>
      </c>
      <c r="L8013">
        <v>79657</v>
      </c>
    </row>
    <row r="8014" spans="1:12" x14ac:dyDescent="0.25">
      <c r="A8014" t="s">
        <v>26</v>
      </c>
      <c r="B8014" t="s">
        <v>27</v>
      </c>
      <c r="C8014" t="s">
        <v>40</v>
      </c>
      <c r="D8014" t="s">
        <v>22</v>
      </c>
      <c r="E8014" t="b">
        <v>1</v>
      </c>
      <c r="F8014" s="1">
        <v>45373.815127314818</v>
      </c>
      <c r="G8014" t="b">
        <v>1</v>
      </c>
      <c r="H8014" t="b">
        <v>1</v>
      </c>
      <c r="I8014" t="s">
        <v>30</v>
      </c>
      <c r="J8014" t="s">
        <v>44</v>
      </c>
      <c r="K8014" t="s">
        <v>100</v>
      </c>
      <c r="L8014">
        <v>111135</v>
      </c>
    </row>
    <row r="8015" spans="1:12" x14ac:dyDescent="0.25">
      <c r="A8015" t="s">
        <v>82</v>
      </c>
      <c r="B8015" t="s">
        <v>83</v>
      </c>
      <c r="C8015" t="s">
        <v>43</v>
      </c>
      <c r="D8015" t="s">
        <v>29</v>
      </c>
      <c r="E8015" t="b">
        <v>1</v>
      </c>
      <c r="F8015" s="1">
        <v>45314.235462962963</v>
      </c>
      <c r="G8015" t="b">
        <v>0</v>
      </c>
      <c r="H8015" t="b">
        <v>0</v>
      </c>
      <c r="I8015" t="s">
        <v>84</v>
      </c>
      <c r="J8015" t="s">
        <v>80</v>
      </c>
      <c r="K8015" t="s">
        <v>109</v>
      </c>
      <c r="L8015">
        <v>124736</v>
      </c>
    </row>
    <row r="8016" spans="1:12" x14ac:dyDescent="0.25">
      <c r="A8016" t="s">
        <v>54</v>
      </c>
      <c r="B8016" t="s">
        <v>79</v>
      </c>
      <c r="C8016" t="s">
        <v>43</v>
      </c>
      <c r="D8016" t="s">
        <v>22</v>
      </c>
      <c r="E8016" t="b">
        <v>0</v>
      </c>
      <c r="F8016" s="1">
        <v>45469.146909722222</v>
      </c>
      <c r="G8016" t="b">
        <v>1</v>
      </c>
      <c r="H8016" t="b">
        <v>0</v>
      </c>
      <c r="I8016" t="s">
        <v>30</v>
      </c>
      <c r="J8016" t="s">
        <v>72</v>
      </c>
      <c r="K8016" t="s">
        <v>89</v>
      </c>
      <c r="L8016">
        <v>146287</v>
      </c>
    </row>
    <row r="8017" spans="1:12" x14ac:dyDescent="0.25">
      <c r="A8017" t="s">
        <v>38</v>
      </c>
      <c r="B8017" t="s">
        <v>39</v>
      </c>
      <c r="C8017" t="s">
        <v>43</v>
      </c>
      <c r="D8017" t="s">
        <v>29</v>
      </c>
      <c r="E8017" t="b">
        <v>0</v>
      </c>
      <c r="F8017" s="1">
        <v>45593.422523148147</v>
      </c>
      <c r="G8017" t="b">
        <v>1</v>
      </c>
      <c r="H8017" t="b">
        <v>0</v>
      </c>
      <c r="I8017" t="s">
        <v>41</v>
      </c>
      <c r="J8017" t="s">
        <v>72</v>
      </c>
      <c r="K8017" t="s">
        <v>111</v>
      </c>
      <c r="L8017">
        <v>70472</v>
      </c>
    </row>
    <row r="8018" spans="1:12" x14ac:dyDescent="0.25">
      <c r="A8018" t="s">
        <v>19</v>
      </c>
      <c r="B8018" t="s">
        <v>20</v>
      </c>
      <c r="C8018" t="s">
        <v>68</v>
      </c>
      <c r="D8018" t="s">
        <v>22</v>
      </c>
      <c r="E8018" t="b">
        <v>0</v>
      </c>
      <c r="F8018" s="1">
        <v>45369.625416666669</v>
      </c>
      <c r="G8018" t="b">
        <v>1</v>
      </c>
      <c r="H8018" t="b">
        <v>1</v>
      </c>
      <c r="I8018" t="s">
        <v>23</v>
      </c>
      <c r="J8018" t="s">
        <v>80</v>
      </c>
      <c r="K8018" t="s">
        <v>97</v>
      </c>
      <c r="L8018">
        <v>69323</v>
      </c>
    </row>
    <row r="8019" spans="1:12" x14ac:dyDescent="0.25">
      <c r="A8019" t="s">
        <v>38</v>
      </c>
      <c r="B8019" t="s">
        <v>39</v>
      </c>
      <c r="C8019" t="s">
        <v>21</v>
      </c>
      <c r="D8019" t="s">
        <v>22</v>
      </c>
      <c r="E8019" t="b">
        <v>1</v>
      </c>
      <c r="F8019" s="1">
        <v>45434.28497685185</v>
      </c>
      <c r="G8019" t="b">
        <v>1</v>
      </c>
      <c r="H8019" t="b">
        <v>0</v>
      </c>
      <c r="I8019" t="s">
        <v>41</v>
      </c>
      <c r="J8019" t="s">
        <v>70</v>
      </c>
      <c r="K8019" t="s">
        <v>87</v>
      </c>
      <c r="L8019">
        <v>67539</v>
      </c>
    </row>
    <row r="8020" spans="1:12" x14ac:dyDescent="0.25">
      <c r="A8020" t="s">
        <v>26</v>
      </c>
      <c r="B8020" t="s">
        <v>33</v>
      </c>
      <c r="C8020" t="s">
        <v>68</v>
      </c>
      <c r="D8020" t="s">
        <v>15</v>
      </c>
      <c r="E8020" t="b">
        <v>1</v>
      </c>
      <c r="F8020" s="1">
        <v>45353.277395833327</v>
      </c>
      <c r="G8020" t="b">
        <v>1</v>
      </c>
      <c r="H8020" t="b">
        <v>1</v>
      </c>
      <c r="I8020" t="s">
        <v>30</v>
      </c>
      <c r="J8020" t="s">
        <v>34</v>
      </c>
      <c r="K8020" t="s">
        <v>122</v>
      </c>
      <c r="L8020">
        <v>121118</v>
      </c>
    </row>
    <row r="8021" spans="1:12" x14ac:dyDescent="0.25">
      <c r="A8021" t="s">
        <v>26</v>
      </c>
      <c r="B8021" t="s">
        <v>27</v>
      </c>
      <c r="C8021" t="s">
        <v>40</v>
      </c>
      <c r="D8021" t="s">
        <v>15</v>
      </c>
      <c r="E8021" t="b">
        <v>0</v>
      </c>
      <c r="F8021" s="1">
        <v>45490.606064814812</v>
      </c>
      <c r="G8021" t="b">
        <v>1</v>
      </c>
      <c r="H8021" t="b">
        <v>0</v>
      </c>
      <c r="I8021" t="s">
        <v>30</v>
      </c>
      <c r="J8021" t="s">
        <v>80</v>
      </c>
      <c r="K8021" t="s">
        <v>90</v>
      </c>
      <c r="L8021">
        <v>103859</v>
      </c>
    </row>
    <row r="8022" spans="1:12" x14ac:dyDescent="0.25">
      <c r="A8022" t="s">
        <v>82</v>
      </c>
      <c r="B8022" t="s">
        <v>83</v>
      </c>
      <c r="C8022" t="s">
        <v>28</v>
      </c>
      <c r="D8022" t="s">
        <v>22</v>
      </c>
      <c r="E8022" t="b">
        <v>0</v>
      </c>
      <c r="F8022" s="1">
        <v>45364.16265046296</v>
      </c>
      <c r="G8022" t="b">
        <v>1</v>
      </c>
      <c r="H8022" t="b">
        <v>1</v>
      </c>
      <c r="I8022" t="s">
        <v>84</v>
      </c>
      <c r="J8022" t="s">
        <v>70</v>
      </c>
      <c r="K8022" t="s">
        <v>93</v>
      </c>
      <c r="L8022">
        <v>119555</v>
      </c>
    </row>
    <row r="8023" spans="1:12" x14ac:dyDescent="0.25">
      <c r="A8023" t="s">
        <v>19</v>
      </c>
      <c r="B8023" t="s">
        <v>20</v>
      </c>
      <c r="C8023" t="s">
        <v>43</v>
      </c>
      <c r="D8023" t="s">
        <v>15</v>
      </c>
      <c r="E8023" t="b">
        <v>0</v>
      </c>
      <c r="F8023" s="1">
        <v>45472.536516203712</v>
      </c>
      <c r="G8023" t="b">
        <v>1</v>
      </c>
      <c r="H8023" t="b">
        <v>0</v>
      </c>
      <c r="I8023" t="s">
        <v>23</v>
      </c>
      <c r="J8023" t="s">
        <v>64</v>
      </c>
      <c r="K8023" t="s">
        <v>122</v>
      </c>
      <c r="L8023">
        <v>64046</v>
      </c>
    </row>
    <row r="8024" spans="1:12" x14ac:dyDescent="0.25">
      <c r="A8024" t="s">
        <v>45</v>
      </c>
      <c r="B8024" t="s">
        <v>76</v>
      </c>
      <c r="C8024" t="s">
        <v>14</v>
      </c>
      <c r="D8024" t="s">
        <v>29</v>
      </c>
      <c r="E8024" t="b">
        <v>1</v>
      </c>
      <c r="F8024" s="1">
        <v>45363.775416666656</v>
      </c>
      <c r="G8024" t="b">
        <v>0</v>
      </c>
      <c r="H8024" t="b">
        <v>0</v>
      </c>
      <c r="I8024" t="s">
        <v>16</v>
      </c>
      <c r="J8024" t="s">
        <v>64</v>
      </c>
      <c r="K8024" t="s">
        <v>60</v>
      </c>
      <c r="L8024">
        <v>98699</v>
      </c>
    </row>
    <row r="8025" spans="1:12" x14ac:dyDescent="0.25">
      <c r="A8025" t="s">
        <v>38</v>
      </c>
      <c r="B8025" t="s">
        <v>107</v>
      </c>
      <c r="C8025" t="s">
        <v>21</v>
      </c>
      <c r="D8025" t="s">
        <v>29</v>
      </c>
      <c r="E8025" t="b">
        <v>0</v>
      </c>
      <c r="F8025" s="1">
        <v>45376.055775462963</v>
      </c>
      <c r="G8025" t="b">
        <v>0</v>
      </c>
      <c r="H8025" t="b">
        <v>0</v>
      </c>
      <c r="I8025" t="s">
        <v>41</v>
      </c>
      <c r="J8025" t="s">
        <v>34</v>
      </c>
      <c r="K8025" t="s">
        <v>35</v>
      </c>
      <c r="L8025">
        <v>84157</v>
      </c>
    </row>
    <row r="8026" spans="1:12" x14ac:dyDescent="0.25">
      <c r="A8026" t="s">
        <v>19</v>
      </c>
      <c r="B8026" t="s">
        <v>20</v>
      </c>
      <c r="C8026" t="s">
        <v>43</v>
      </c>
      <c r="D8026" t="s">
        <v>15</v>
      </c>
      <c r="E8026" t="b">
        <v>0</v>
      </c>
      <c r="F8026" s="1">
        <v>45380.142800925933</v>
      </c>
      <c r="G8026" t="b">
        <v>0</v>
      </c>
      <c r="H8026" t="b">
        <v>0</v>
      </c>
      <c r="I8026" t="s">
        <v>23</v>
      </c>
      <c r="J8026" t="s">
        <v>17</v>
      </c>
      <c r="K8026" t="s">
        <v>81</v>
      </c>
      <c r="L8026">
        <v>79401</v>
      </c>
    </row>
    <row r="8027" spans="1:12" x14ac:dyDescent="0.25">
      <c r="A8027" t="s">
        <v>19</v>
      </c>
      <c r="B8027" t="s">
        <v>94</v>
      </c>
      <c r="C8027" t="s">
        <v>68</v>
      </c>
      <c r="D8027" t="s">
        <v>22</v>
      </c>
      <c r="E8027" t="b">
        <v>1</v>
      </c>
      <c r="F8027" s="1">
        <v>45585.890636574077</v>
      </c>
      <c r="G8027" t="b">
        <v>0</v>
      </c>
      <c r="H8027" t="b">
        <v>1</v>
      </c>
      <c r="I8027" t="s">
        <v>23</v>
      </c>
      <c r="J8027" t="s">
        <v>17</v>
      </c>
      <c r="K8027" t="s">
        <v>37</v>
      </c>
      <c r="L8027">
        <v>72311</v>
      </c>
    </row>
    <row r="8028" spans="1:12" x14ac:dyDescent="0.25">
      <c r="A8028" t="s">
        <v>26</v>
      </c>
      <c r="B8028" t="s">
        <v>27</v>
      </c>
      <c r="C8028" t="s">
        <v>40</v>
      </c>
      <c r="D8028" t="s">
        <v>15</v>
      </c>
      <c r="E8028" t="b">
        <v>0</v>
      </c>
      <c r="F8028" s="1">
        <v>45645.938310185193</v>
      </c>
      <c r="G8028" t="b">
        <v>0</v>
      </c>
      <c r="H8028" t="b">
        <v>0</v>
      </c>
      <c r="I8028" t="s">
        <v>30</v>
      </c>
      <c r="J8028" t="s">
        <v>57</v>
      </c>
      <c r="K8028" t="s">
        <v>53</v>
      </c>
      <c r="L8028">
        <v>90418</v>
      </c>
    </row>
    <row r="8029" spans="1:12" x14ac:dyDescent="0.25">
      <c r="A8029" t="s">
        <v>45</v>
      </c>
      <c r="B8029" t="s">
        <v>76</v>
      </c>
      <c r="C8029" t="s">
        <v>43</v>
      </c>
      <c r="D8029" t="s">
        <v>15</v>
      </c>
      <c r="E8029" t="b">
        <v>0</v>
      </c>
      <c r="F8029" s="1">
        <v>45555.624664351853</v>
      </c>
      <c r="G8029" t="b">
        <v>0</v>
      </c>
      <c r="H8029" t="b">
        <v>0</v>
      </c>
      <c r="I8029" t="s">
        <v>16</v>
      </c>
      <c r="J8029" t="s">
        <v>66</v>
      </c>
      <c r="K8029" t="s">
        <v>96</v>
      </c>
      <c r="L8029">
        <v>119439</v>
      </c>
    </row>
    <row r="8030" spans="1:12" x14ac:dyDescent="0.25">
      <c r="A8030" t="s">
        <v>49</v>
      </c>
      <c r="B8030" t="s">
        <v>108</v>
      </c>
      <c r="C8030" t="s">
        <v>28</v>
      </c>
      <c r="D8030" t="s">
        <v>29</v>
      </c>
      <c r="E8030" t="b">
        <v>1</v>
      </c>
      <c r="F8030" s="1">
        <v>45458.496458333328</v>
      </c>
      <c r="G8030" t="b">
        <v>1</v>
      </c>
      <c r="H8030" t="b">
        <v>0</v>
      </c>
      <c r="I8030" t="s">
        <v>51</v>
      </c>
      <c r="J8030" t="s">
        <v>80</v>
      </c>
      <c r="K8030" t="s">
        <v>102</v>
      </c>
      <c r="L8030">
        <v>70886</v>
      </c>
    </row>
    <row r="8031" spans="1:12" x14ac:dyDescent="0.25">
      <c r="A8031" t="s">
        <v>19</v>
      </c>
      <c r="B8031" t="s">
        <v>94</v>
      </c>
      <c r="C8031" t="s">
        <v>28</v>
      </c>
      <c r="D8031" t="s">
        <v>22</v>
      </c>
      <c r="E8031" t="b">
        <v>0</v>
      </c>
      <c r="F8031" s="1">
        <v>45342.553252314807</v>
      </c>
      <c r="G8031" t="b">
        <v>0</v>
      </c>
      <c r="H8031" t="b">
        <v>0</v>
      </c>
      <c r="I8031" t="s">
        <v>23</v>
      </c>
      <c r="J8031" t="s">
        <v>66</v>
      </c>
      <c r="K8031" t="s">
        <v>53</v>
      </c>
      <c r="L8031">
        <v>66422</v>
      </c>
    </row>
    <row r="8032" spans="1:12" x14ac:dyDescent="0.25">
      <c r="A8032" t="s">
        <v>19</v>
      </c>
      <c r="B8032" t="s">
        <v>20</v>
      </c>
      <c r="C8032" t="s">
        <v>14</v>
      </c>
      <c r="D8032" t="s">
        <v>29</v>
      </c>
      <c r="E8032" t="b">
        <v>0</v>
      </c>
      <c r="F8032" s="1">
        <v>45448.559328703697</v>
      </c>
      <c r="G8032" t="b">
        <v>1</v>
      </c>
      <c r="H8032" t="b">
        <v>0</v>
      </c>
      <c r="I8032" t="s">
        <v>23</v>
      </c>
      <c r="J8032" t="s">
        <v>31</v>
      </c>
      <c r="K8032" t="s">
        <v>128</v>
      </c>
      <c r="L8032">
        <v>61636</v>
      </c>
    </row>
    <row r="8033" spans="1:12" x14ac:dyDescent="0.25">
      <c r="A8033" t="s">
        <v>45</v>
      </c>
      <c r="B8033" t="s">
        <v>46</v>
      </c>
      <c r="C8033" t="s">
        <v>68</v>
      </c>
      <c r="D8033" t="s">
        <v>29</v>
      </c>
      <c r="E8033" t="b">
        <v>0</v>
      </c>
      <c r="F8033" s="1">
        <v>45338.379525462973</v>
      </c>
      <c r="G8033" t="b">
        <v>0</v>
      </c>
      <c r="H8033" t="b">
        <v>1</v>
      </c>
      <c r="I8033" t="s">
        <v>16</v>
      </c>
      <c r="J8033" t="s">
        <v>72</v>
      </c>
      <c r="K8033" t="s">
        <v>42</v>
      </c>
      <c r="L8033">
        <v>93461</v>
      </c>
    </row>
    <row r="8034" spans="1:12" x14ac:dyDescent="0.25">
      <c r="A8034" t="s">
        <v>12</v>
      </c>
      <c r="B8034" t="s">
        <v>13</v>
      </c>
      <c r="C8034" t="s">
        <v>68</v>
      </c>
      <c r="D8034" t="s">
        <v>29</v>
      </c>
      <c r="E8034" t="b">
        <v>1</v>
      </c>
      <c r="F8034" s="1">
        <v>45336.998541666668</v>
      </c>
      <c r="G8034" t="b">
        <v>0</v>
      </c>
      <c r="H8034" t="b">
        <v>0</v>
      </c>
      <c r="I8034" t="s">
        <v>16</v>
      </c>
      <c r="J8034" t="s">
        <v>57</v>
      </c>
      <c r="K8034" t="s">
        <v>111</v>
      </c>
      <c r="L8034">
        <v>131910</v>
      </c>
    </row>
    <row r="8035" spans="1:12" x14ac:dyDescent="0.25">
      <c r="A8035" t="s">
        <v>82</v>
      </c>
      <c r="B8035" t="s">
        <v>91</v>
      </c>
      <c r="C8035" t="s">
        <v>68</v>
      </c>
      <c r="D8035" t="s">
        <v>22</v>
      </c>
      <c r="E8035" t="b">
        <v>1</v>
      </c>
      <c r="F8035" s="1">
        <v>45405.273819444446</v>
      </c>
      <c r="G8035" t="b">
        <v>1</v>
      </c>
      <c r="H8035" t="b">
        <v>0</v>
      </c>
      <c r="I8035" t="s">
        <v>84</v>
      </c>
      <c r="J8035" t="s">
        <v>47</v>
      </c>
      <c r="K8035" t="s">
        <v>42</v>
      </c>
      <c r="L8035">
        <v>139904</v>
      </c>
    </row>
    <row r="8036" spans="1:12" x14ac:dyDescent="0.25">
      <c r="A8036" t="s">
        <v>19</v>
      </c>
      <c r="B8036" t="s">
        <v>94</v>
      </c>
      <c r="C8036" t="s">
        <v>14</v>
      </c>
      <c r="D8036" t="s">
        <v>15</v>
      </c>
      <c r="E8036" t="b">
        <v>1</v>
      </c>
      <c r="F8036" s="1">
        <v>45553.010289351849</v>
      </c>
      <c r="G8036" t="b">
        <v>1</v>
      </c>
      <c r="H8036" t="b">
        <v>1</v>
      </c>
      <c r="I8036" t="s">
        <v>23</v>
      </c>
      <c r="J8036" t="s">
        <v>72</v>
      </c>
      <c r="K8036" t="s">
        <v>81</v>
      </c>
      <c r="L8036">
        <v>88941</v>
      </c>
    </row>
    <row r="8037" spans="1:12" x14ac:dyDescent="0.25">
      <c r="A8037" t="s">
        <v>12</v>
      </c>
      <c r="B8037" t="s">
        <v>63</v>
      </c>
      <c r="C8037" t="s">
        <v>40</v>
      </c>
      <c r="D8037" t="s">
        <v>15</v>
      </c>
      <c r="E8037" t="b">
        <v>0</v>
      </c>
      <c r="F8037" s="1">
        <v>45651.612881944442</v>
      </c>
      <c r="G8037" t="b">
        <v>0</v>
      </c>
      <c r="H8037" t="b">
        <v>1</v>
      </c>
      <c r="I8037" t="s">
        <v>16</v>
      </c>
      <c r="J8037" t="s">
        <v>80</v>
      </c>
      <c r="K8037" t="s">
        <v>117</v>
      </c>
      <c r="L8037">
        <v>121627</v>
      </c>
    </row>
    <row r="8038" spans="1:12" x14ac:dyDescent="0.25">
      <c r="A8038" t="s">
        <v>12</v>
      </c>
      <c r="B8038" t="s">
        <v>63</v>
      </c>
      <c r="C8038" t="s">
        <v>28</v>
      </c>
      <c r="D8038" t="s">
        <v>22</v>
      </c>
      <c r="E8038" t="b">
        <v>0</v>
      </c>
      <c r="F8038" s="1">
        <v>45640.557280092587</v>
      </c>
      <c r="G8038" t="b">
        <v>0</v>
      </c>
      <c r="H8038" t="b">
        <v>1</v>
      </c>
      <c r="I8038" t="s">
        <v>16</v>
      </c>
      <c r="J8038" t="s">
        <v>17</v>
      </c>
      <c r="K8038" t="s">
        <v>115</v>
      </c>
      <c r="L8038">
        <v>141316</v>
      </c>
    </row>
    <row r="8039" spans="1:12" x14ac:dyDescent="0.25">
      <c r="A8039" t="s">
        <v>49</v>
      </c>
      <c r="B8039" t="s">
        <v>50</v>
      </c>
      <c r="C8039" t="s">
        <v>21</v>
      </c>
      <c r="D8039" t="s">
        <v>29</v>
      </c>
      <c r="E8039" t="b">
        <v>1</v>
      </c>
      <c r="F8039" s="1">
        <v>45516.052187499998</v>
      </c>
      <c r="G8039" t="b">
        <v>1</v>
      </c>
      <c r="H8039" t="b">
        <v>1</v>
      </c>
      <c r="I8039" t="s">
        <v>51</v>
      </c>
      <c r="J8039" t="s">
        <v>44</v>
      </c>
      <c r="K8039" t="s">
        <v>121</v>
      </c>
      <c r="L8039">
        <v>77385</v>
      </c>
    </row>
    <row r="8040" spans="1:12" x14ac:dyDescent="0.25">
      <c r="A8040" t="s">
        <v>54</v>
      </c>
      <c r="B8040" t="s">
        <v>55</v>
      </c>
      <c r="C8040" t="s">
        <v>14</v>
      </c>
      <c r="D8040" t="s">
        <v>29</v>
      </c>
      <c r="E8040" t="b">
        <v>1</v>
      </c>
      <c r="F8040" s="1">
        <v>45495.933287037027</v>
      </c>
      <c r="G8040" t="b">
        <v>0</v>
      </c>
      <c r="H8040" t="b">
        <v>1</v>
      </c>
      <c r="I8040" t="s">
        <v>30</v>
      </c>
      <c r="J8040" t="s">
        <v>24</v>
      </c>
      <c r="K8040" t="s">
        <v>117</v>
      </c>
      <c r="L8040">
        <v>151412</v>
      </c>
    </row>
    <row r="8041" spans="1:12" x14ac:dyDescent="0.25">
      <c r="A8041" t="s">
        <v>19</v>
      </c>
      <c r="B8041" t="s">
        <v>94</v>
      </c>
      <c r="C8041" t="s">
        <v>68</v>
      </c>
      <c r="D8041" t="s">
        <v>29</v>
      </c>
      <c r="E8041" t="b">
        <v>0</v>
      </c>
      <c r="F8041" s="1">
        <v>45370.126736111109</v>
      </c>
      <c r="G8041" t="b">
        <v>1</v>
      </c>
      <c r="H8041" t="b">
        <v>1</v>
      </c>
      <c r="I8041" t="s">
        <v>23</v>
      </c>
      <c r="J8041" t="s">
        <v>31</v>
      </c>
      <c r="K8041" t="s">
        <v>93</v>
      </c>
      <c r="L8041">
        <v>85224</v>
      </c>
    </row>
    <row r="8042" spans="1:12" x14ac:dyDescent="0.25">
      <c r="A8042" t="s">
        <v>38</v>
      </c>
      <c r="B8042" t="s">
        <v>39</v>
      </c>
      <c r="C8042" t="s">
        <v>14</v>
      </c>
      <c r="D8042" t="s">
        <v>29</v>
      </c>
      <c r="E8042" t="b">
        <v>1</v>
      </c>
      <c r="F8042" s="1">
        <v>45439.138402777768</v>
      </c>
      <c r="G8042" t="b">
        <v>0</v>
      </c>
      <c r="H8042" t="b">
        <v>0</v>
      </c>
      <c r="I8042" t="s">
        <v>41</v>
      </c>
      <c r="J8042" t="s">
        <v>57</v>
      </c>
      <c r="K8042" t="s">
        <v>115</v>
      </c>
      <c r="L8042">
        <v>65081</v>
      </c>
    </row>
    <row r="8043" spans="1:12" x14ac:dyDescent="0.25">
      <c r="A8043" t="s">
        <v>82</v>
      </c>
      <c r="B8043" t="s">
        <v>91</v>
      </c>
      <c r="C8043" t="s">
        <v>28</v>
      </c>
      <c r="D8043" t="s">
        <v>15</v>
      </c>
      <c r="E8043" t="b">
        <v>0</v>
      </c>
      <c r="F8043" s="1">
        <v>45636.387962962966</v>
      </c>
      <c r="G8043" t="b">
        <v>0</v>
      </c>
      <c r="H8043" t="b">
        <v>0</v>
      </c>
      <c r="I8043" t="s">
        <v>84</v>
      </c>
      <c r="J8043" t="s">
        <v>24</v>
      </c>
      <c r="K8043" t="s">
        <v>123</v>
      </c>
      <c r="L8043">
        <v>128448</v>
      </c>
    </row>
    <row r="8044" spans="1:12" x14ac:dyDescent="0.25">
      <c r="A8044" t="s">
        <v>49</v>
      </c>
      <c r="B8044" t="s">
        <v>61</v>
      </c>
      <c r="C8044" t="s">
        <v>14</v>
      </c>
      <c r="D8044" t="s">
        <v>29</v>
      </c>
      <c r="E8044" t="b">
        <v>1</v>
      </c>
      <c r="F8044" s="1">
        <v>45434.294583333343</v>
      </c>
      <c r="G8044" t="b">
        <v>1</v>
      </c>
      <c r="H8044" t="b">
        <v>0</v>
      </c>
      <c r="I8044" t="s">
        <v>51</v>
      </c>
      <c r="J8044" t="s">
        <v>80</v>
      </c>
      <c r="K8044" t="s">
        <v>122</v>
      </c>
      <c r="L8044">
        <v>72353</v>
      </c>
    </row>
    <row r="8045" spans="1:12" x14ac:dyDescent="0.25">
      <c r="A8045" t="s">
        <v>38</v>
      </c>
      <c r="B8045" t="s">
        <v>95</v>
      </c>
      <c r="C8045" t="s">
        <v>14</v>
      </c>
      <c r="D8045" t="s">
        <v>29</v>
      </c>
      <c r="E8045" t="b">
        <v>1</v>
      </c>
      <c r="F8045" s="1">
        <v>45651.69327546296</v>
      </c>
      <c r="G8045" t="b">
        <v>0</v>
      </c>
      <c r="H8045" t="b">
        <v>1</v>
      </c>
      <c r="I8045" t="s">
        <v>41</v>
      </c>
      <c r="J8045" t="s">
        <v>47</v>
      </c>
      <c r="K8045" t="s">
        <v>65</v>
      </c>
      <c r="L8045">
        <v>83049</v>
      </c>
    </row>
    <row r="8046" spans="1:12" x14ac:dyDescent="0.25">
      <c r="A8046" t="s">
        <v>38</v>
      </c>
      <c r="B8046" t="s">
        <v>95</v>
      </c>
      <c r="C8046" t="s">
        <v>68</v>
      </c>
      <c r="D8046" t="s">
        <v>22</v>
      </c>
      <c r="E8046" t="b">
        <v>0</v>
      </c>
      <c r="F8046" s="1">
        <v>45599.716261574067</v>
      </c>
      <c r="G8046" t="b">
        <v>1</v>
      </c>
      <c r="H8046" t="b">
        <v>0</v>
      </c>
      <c r="I8046" t="s">
        <v>41</v>
      </c>
      <c r="J8046" t="s">
        <v>70</v>
      </c>
      <c r="K8046" t="s">
        <v>87</v>
      </c>
      <c r="L8046">
        <v>69835</v>
      </c>
    </row>
    <row r="8047" spans="1:12" x14ac:dyDescent="0.25">
      <c r="A8047" t="s">
        <v>12</v>
      </c>
      <c r="B8047" t="s">
        <v>75</v>
      </c>
      <c r="C8047" t="s">
        <v>68</v>
      </c>
      <c r="D8047" t="s">
        <v>29</v>
      </c>
      <c r="E8047" t="b">
        <v>0</v>
      </c>
      <c r="F8047" s="1">
        <v>45470.166296296287</v>
      </c>
      <c r="G8047" t="b">
        <v>1</v>
      </c>
      <c r="H8047" t="b">
        <v>1</v>
      </c>
      <c r="I8047" t="s">
        <v>16</v>
      </c>
      <c r="J8047" t="s">
        <v>52</v>
      </c>
      <c r="K8047" t="s">
        <v>113</v>
      </c>
      <c r="L8047">
        <v>141731</v>
      </c>
    </row>
    <row r="8048" spans="1:12" x14ac:dyDescent="0.25">
      <c r="A8048" t="s">
        <v>38</v>
      </c>
      <c r="B8048" t="s">
        <v>39</v>
      </c>
      <c r="C8048" t="s">
        <v>43</v>
      </c>
      <c r="D8048" t="s">
        <v>29</v>
      </c>
      <c r="E8048" t="b">
        <v>1</v>
      </c>
      <c r="F8048" s="1">
        <v>45306.559803240743</v>
      </c>
      <c r="G8048" t="b">
        <v>1</v>
      </c>
      <c r="H8048" t="b">
        <v>0</v>
      </c>
      <c r="I8048" t="s">
        <v>41</v>
      </c>
      <c r="J8048" t="s">
        <v>31</v>
      </c>
      <c r="K8048" t="s">
        <v>127</v>
      </c>
      <c r="L8048">
        <v>88994</v>
      </c>
    </row>
    <row r="8049" spans="1:12" x14ac:dyDescent="0.25">
      <c r="A8049" t="s">
        <v>49</v>
      </c>
      <c r="B8049" t="s">
        <v>50</v>
      </c>
      <c r="C8049" t="s">
        <v>21</v>
      </c>
      <c r="D8049" t="s">
        <v>15</v>
      </c>
      <c r="E8049" t="b">
        <v>1</v>
      </c>
      <c r="F8049" s="1">
        <v>45347.782453703701</v>
      </c>
      <c r="G8049" t="b">
        <v>0</v>
      </c>
      <c r="H8049" t="b">
        <v>0</v>
      </c>
      <c r="I8049" t="s">
        <v>51</v>
      </c>
      <c r="J8049" t="s">
        <v>80</v>
      </c>
      <c r="K8049" t="s">
        <v>104</v>
      </c>
      <c r="L8049">
        <v>79910</v>
      </c>
    </row>
    <row r="8050" spans="1:12" x14ac:dyDescent="0.25">
      <c r="A8050" t="s">
        <v>49</v>
      </c>
      <c r="B8050" t="s">
        <v>50</v>
      </c>
      <c r="C8050" t="s">
        <v>40</v>
      </c>
      <c r="D8050" t="s">
        <v>15</v>
      </c>
      <c r="E8050" t="b">
        <v>0</v>
      </c>
      <c r="F8050" s="1">
        <v>45634.209837962961</v>
      </c>
      <c r="G8050" t="b">
        <v>0</v>
      </c>
      <c r="H8050" t="b">
        <v>1</v>
      </c>
      <c r="I8050" t="s">
        <v>51</v>
      </c>
      <c r="J8050" t="s">
        <v>70</v>
      </c>
      <c r="K8050" t="s">
        <v>93</v>
      </c>
      <c r="L8050">
        <v>82969</v>
      </c>
    </row>
    <row r="8051" spans="1:12" x14ac:dyDescent="0.25">
      <c r="A8051" t="s">
        <v>19</v>
      </c>
      <c r="B8051" t="s">
        <v>36</v>
      </c>
      <c r="C8051" t="s">
        <v>40</v>
      </c>
      <c r="D8051" t="s">
        <v>15</v>
      </c>
      <c r="E8051" t="b">
        <v>0</v>
      </c>
      <c r="F8051" s="1">
        <v>45474.95113425926</v>
      </c>
      <c r="G8051" t="b">
        <v>0</v>
      </c>
      <c r="H8051" t="b">
        <v>0</v>
      </c>
      <c r="I8051" t="s">
        <v>23</v>
      </c>
      <c r="J8051" t="s">
        <v>57</v>
      </c>
      <c r="K8051" t="s">
        <v>115</v>
      </c>
      <c r="L8051">
        <v>78924</v>
      </c>
    </row>
    <row r="8052" spans="1:12" x14ac:dyDescent="0.25">
      <c r="A8052" t="s">
        <v>26</v>
      </c>
      <c r="B8052" t="s">
        <v>33</v>
      </c>
      <c r="C8052" t="s">
        <v>28</v>
      </c>
      <c r="D8052" t="s">
        <v>29</v>
      </c>
      <c r="E8052" t="b">
        <v>0</v>
      </c>
      <c r="F8052" s="1">
        <v>45424.661400462966</v>
      </c>
      <c r="G8052" t="b">
        <v>1</v>
      </c>
      <c r="H8052" t="b">
        <v>0</v>
      </c>
      <c r="I8052" t="s">
        <v>30</v>
      </c>
      <c r="J8052" t="s">
        <v>31</v>
      </c>
      <c r="K8052" t="s">
        <v>59</v>
      </c>
      <c r="L8052">
        <v>109668</v>
      </c>
    </row>
    <row r="8053" spans="1:12" x14ac:dyDescent="0.25">
      <c r="A8053" t="s">
        <v>38</v>
      </c>
      <c r="B8053" t="s">
        <v>95</v>
      </c>
      <c r="C8053" t="s">
        <v>28</v>
      </c>
      <c r="D8053" t="s">
        <v>29</v>
      </c>
      <c r="E8053" t="b">
        <v>1</v>
      </c>
      <c r="F8053" s="1">
        <v>45404.905671296299</v>
      </c>
      <c r="G8053" t="b">
        <v>0</v>
      </c>
      <c r="H8053" t="b">
        <v>0</v>
      </c>
      <c r="I8053" t="s">
        <v>41</v>
      </c>
      <c r="J8053" t="s">
        <v>47</v>
      </c>
      <c r="K8053" t="s">
        <v>111</v>
      </c>
      <c r="L8053">
        <v>71870</v>
      </c>
    </row>
    <row r="8054" spans="1:12" x14ac:dyDescent="0.25">
      <c r="A8054" t="s">
        <v>45</v>
      </c>
      <c r="B8054" t="s">
        <v>76</v>
      </c>
      <c r="C8054" t="s">
        <v>40</v>
      </c>
      <c r="D8054" t="s">
        <v>15</v>
      </c>
      <c r="E8054" t="b">
        <v>0</v>
      </c>
      <c r="F8054" s="1">
        <v>45568.191087962958</v>
      </c>
      <c r="G8054" t="b">
        <v>1</v>
      </c>
      <c r="H8054" t="b">
        <v>1</v>
      </c>
      <c r="I8054" t="s">
        <v>16</v>
      </c>
      <c r="J8054" t="s">
        <v>72</v>
      </c>
      <c r="K8054" t="s">
        <v>106</v>
      </c>
      <c r="L8054">
        <v>90476</v>
      </c>
    </row>
    <row r="8055" spans="1:12" x14ac:dyDescent="0.25">
      <c r="A8055" t="s">
        <v>54</v>
      </c>
      <c r="B8055" t="s">
        <v>55</v>
      </c>
      <c r="C8055" t="s">
        <v>40</v>
      </c>
      <c r="D8055" t="s">
        <v>15</v>
      </c>
      <c r="E8055" t="b">
        <v>1</v>
      </c>
      <c r="F8055" s="1">
        <v>45386.244606481479</v>
      </c>
      <c r="G8055" t="b">
        <v>0</v>
      </c>
      <c r="H8055" t="b">
        <v>1</v>
      </c>
      <c r="I8055" t="s">
        <v>30</v>
      </c>
      <c r="J8055" t="s">
        <v>24</v>
      </c>
      <c r="K8055" t="s">
        <v>58</v>
      </c>
      <c r="L8055">
        <v>137687</v>
      </c>
    </row>
    <row r="8056" spans="1:12" x14ac:dyDescent="0.25">
      <c r="A8056" t="s">
        <v>12</v>
      </c>
      <c r="B8056" t="s">
        <v>13</v>
      </c>
      <c r="C8056" t="s">
        <v>28</v>
      </c>
      <c r="D8056" t="s">
        <v>22</v>
      </c>
      <c r="E8056" t="b">
        <v>0</v>
      </c>
      <c r="F8056" s="1">
        <v>45430.435798611114</v>
      </c>
      <c r="G8056" t="b">
        <v>0</v>
      </c>
      <c r="H8056" t="b">
        <v>0</v>
      </c>
      <c r="I8056" t="s">
        <v>16</v>
      </c>
      <c r="J8056" t="s">
        <v>52</v>
      </c>
      <c r="K8056" t="s">
        <v>35</v>
      </c>
      <c r="L8056">
        <v>143315</v>
      </c>
    </row>
    <row r="8057" spans="1:12" x14ac:dyDescent="0.25">
      <c r="A8057" t="s">
        <v>38</v>
      </c>
      <c r="B8057" t="s">
        <v>39</v>
      </c>
      <c r="C8057" t="s">
        <v>21</v>
      </c>
      <c r="D8057" t="s">
        <v>15</v>
      </c>
      <c r="E8057" t="b">
        <v>1</v>
      </c>
      <c r="F8057" s="1">
        <v>45598.842395833337</v>
      </c>
      <c r="G8057" t="b">
        <v>0</v>
      </c>
      <c r="H8057" t="b">
        <v>0</v>
      </c>
      <c r="I8057" t="s">
        <v>41</v>
      </c>
      <c r="J8057" t="s">
        <v>66</v>
      </c>
      <c r="K8057" t="s">
        <v>58</v>
      </c>
      <c r="L8057">
        <v>89725</v>
      </c>
    </row>
    <row r="8058" spans="1:12" x14ac:dyDescent="0.25">
      <c r="A8058" t="s">
        <v>38</v>
      </c>
      <c r="B8058" t="s">
        <v>107</v>
      </c>
      <c r="C8058" t="s">
        <v>68</v>
      </c>
      <c r="D8058" t="s">
        <v>15</v>
      </c>
      <c r="E8058" t="b">
        <v>1</v>
      </c>
      <c r="F8058" s="1">
        <v>45581.80972222222</v>
      </c>
      <c r="G8058" t="b">
        <v>1</v>
      </c>
      <c r="H8058" t="b">
        <v>0</v>
      </c>
      <c r="I8058" t="s">
        <v>41</v>
      </c>
      <c r="J8058" t="s">
        <v>57</v>
      </c>
      <c r="K8058" t="s">
        <v>89</v>
      </c>
      <c r="L8058">
        <v>89314</v>
      </c>
    </row>
    <row r="8059" spans="1:12" x14ac:dyDescent="0.25">
      <c r="A8059" t="s">
        <v>26</v>
      </c>
      <c r="B8059" t="s">
        <v>33</v>
      </c>
      <c r="C8059" t="s">
        <v>43</v>
      </c>
      <c r="D8059" t="s">
        <v>29</v>
      </c>
      <c r="E8059" t="b">
        <v>0</v>
      </c>
      <c r="F8059" s="1">
        <v>45368.623229166667</v>
      </c>
      <c r="G8059" t="b">
        <v>1</v>
      </c>
      <c r="H8059" t="b">
        <v>1</v>
      </c>
      <c r="I8059" t="s">
        <v>30</v>
      </c>
      <c r="J8059" t="s">
        <v>31</v>
      </c>
      <c r="K8059" t="s">
        <v>111</v>
      </c>
      <c r="L8059">
        <v>103362</v>
      </c>
    </row>
    <row r="8060" spans="1:12" x14ac:dyDescent="0.25">
      <c r="A8060" t="s">
        <v>49</v>
      </c>
      <c r="B8060" t="s">
        <v>108</v>
      </c>
      <c r="C8060" t="s">
        <v>14</v>
      </c>
      <c r="D8060" t="s">
        <v>29</v>
      </c>
      <c r="E8060" t="b">
        <v>1</v>
      </c>
      <c r="F8060" s="1">
        <v>45379.523379629631</v>
      </c>
      <c r="G8060" t="b">
        <v>1</v>
      </c>
      <c r="H8060" t="b">
        <v>1</v>
      </c>
      <c r="I8060" t="s">
        <v>51</v>
      </c>
      <c r="J8060" t="s">
        <v>24</v>
      </c>
      <c r="K8060" t="s">
        <v>104</v>
      </c>
      <c r="L8060">
        <v>80746</v>
      </c>
    </row>
    <row r="8061" spans="1:12" x14ac:dyDescent="0.25">
      <c r="A8061" t="s">
        <v>12</v>
      </c>
      <c r="B8061" t="s">
        <v>13</v>
      </c>
      <c r="C8061" t="s">
        <v>28</v>
      </c>
      <c r="D8061" t="s">
        <v>29</v>
      </c>
      <c r="E8061" t="b">
        <v>0</v>
      </c>
      <c r="F8061" s="1">
        <v>45616.381689814807</v>
      </c>
      <c r="G8061" t="b">
        <v>0</v>
      </c>
      <c r="H8061" t="b">
        <v>1</v>
      </c>
      <c r="I8061" t="s">
        <v>16</v>
      </c>
      <c r="J8061" t="s">
        <v>72</v>
      </c>
      <c r="K8061" t="s">
        <v>123</v>
      </c>
      <c r="L8061">
        <v>120106</v>
      </c>
    </row>
    <row r="8062" spans="1:12" x14ac:dyDescent="0.25">
      <c r="A8062" t="s">
        <v>54</v>
      </c>
      <c r="B8062" t="s">
        <v>79</v>
      </c>
      <c r="C8062" t="s">
        <v>68</v>
      </c>
      <c r="D8062" t="s">
        <v>15</v>
      </c>
      <c r="E8062" t="b">
        <v>1</v>
      </c>
      <c r="F8062" s="1">
        <v>45302.094641203701</v>
      </c>
      <c r="G8062" t="b">
        <v>1</v>
      </c>
      <c r="H8062" t="b">
        <v>0</v>
      </c>
      <c r="I8062" t="s">
        <v>30</v>
      </c>
      <c r="J8062" t="s">
        <v>64</v>
      </c>
      <c r="K8062" t="s">
        <v>32</v>
      </c>
      <c r="L8062">
        <v>122676</v>
      </c>
    </row>
    <row r="8063" spans="1:12" x14ac:dyDescent="0.25">
      <c r="A8063" t="s">
        <v>26</v>
      </c>
      <c r="B8063" t="s">
        <v>33</v>
      </c>
      <c r="C8063" t="s">
        <v>43</v>
      </c>
      <c r="D8063" t="s">
        <v>15</v>
      </c>
      <c r="E8063" t="b">
        <v>0</v>
      </c>
      <c r="F8063" s="1">
        <v>45424.424884259257</v>
      </c>
      <c r="G8063" t="b">
        <v>0</v>
      </c>
      <c r="H8063" t="b">
        <v>0</v>
      </c>
      <c r="I8063" t="s">
        <v>30</v>
      </c>
      <c r="J8063" t="s">
        <v>17</v>
      </c>
      <c r="K8063" t="s">
        <v>105</v>
      </c>
      <c r="L8063">
        <v>119755</v>
      </c>
    </row>
    <row r="8064" spans="1:12" x14ac:dyDescent="0.25">
      <c r="A8064" t="s">
        <v>38</v>
      </c>
      <c r="B8064" t="s">
        <v>107</v>
      </c>
      <c r="C8064" t="s">
        <v>28</v>
      </c>
      <c r="D8064" t="s">
        <v>15</v>
      </c>
      <c r="E8064" t="b">
        <v>1</v>
      </c>
      <c r="F8064" s="1">
        <v>45558.337002314824</v>
      </c>
      <c r="G8064" t="b">
        <v>1</v>
      </c>
      <c r="H8064" t="b">
        <v>1</v>
      </c>
      <c r="I8064" t="s">
        <v>41</v>
      </c>
      <c r="J8064" t="s">
        <v>34</v>
      </c>
      <c r="K8064" t="s">
        <v>112</v>
      </c>
      <c r="L8064">
        <v>73340</v>
      </c>
    </row>
    <row r="8065" spans="1:12" x14ac:dyDescent="0.25">
      <c r="A8065" t="s">
        <v>12</v>
      </c>
      <c r="B8065" t="s">
        <v>63</v>
      </c>
      <c r="C8065" t="s">
        <v>43</v>
      </c>
      <c r="D8065" t="s">
        <v>29</v>
      </c>
      <c r="E8065" t="b">
        <v>1</v>
      </c>
      <c r="F8065" s="1">
        <v>45458.343622685177</v>
      </c>
      <c r="G8065" t="b">
        <v>1</v>
      </c>
      <c r="H8065" t="b">
        <v>0</v>
      </c>
      <c r="I8065" t="s">
        <v>16</v>
      </c>
      <c r="J8065" t="s">
        <v>52</v>
      </c>
      <c r="K8065" t="s">
        <v>101</v>
      </c>
      <c r="L8065">
        <v>132710</v>
      </c>
    </row>
    <row r="8066" spans="1:12" x14ac:dyDescent="0.25">
      <c r="A8066" t="s">
        <v>12</v>
      </c>
      <c r="B8066" t="s">
        <v>75</v>
      </c>
      <c r="C8066" t="s">
        <v>68</v>
      </c>
      <c r="D8066" t="s">
        <v>29</v>
      </c>
      <c r="E8066" t="b">
        <v>0</v>
      </c>
      <c r="F8066" s="1">
        <v>45357.237615740742</v>
      </c>
      <c r="G8066" t="b">
        <v>0</v>
      </c>
      <c r="H8066" t="b">
        <v>1</v>
      </c>
      <c r="I8066" t="s">
        <v>16</v>
      </c>
      <c r="J8066" t="s">
        <v>66</v>
      </c>
      <c r="K8066" t="s">
        <v>35</v>
      </c>
      <c r="L8066">
        <v>114289</v>
      </c>
    </row>
    <row r="8067" spans="1:12" x14ac:dyDescent="0.25">
      <c r="A8067" t="s">
        <v>54</v>
      </c>
      <c r="B8067" t="s">
        <v>79</v>
      </c>
      <c r="C8067" t="s">
        <v>14</v>
      </c>
      <c r="D8067" t="s">
        <v>22</v>
      </c>
      <c r="E8067" t="b">
        <v>0</v>
      </c>
      <c r="F8067" s="1">
        <v>45652.714618055557</v>
      </c>
      <c r="G8067" t="b">
        <v>0</v>
      </c>
      <c r="H8067" t="b">
        <v>0</v>
      </c>
      <c r="I8067" t="s">
        <v>30</v>
      </c>
      <c r="J8067" t="s">
        <v>52</v>
      </c>
      <c r="K8067" t="s">
        <v>106</v>
      </c>
      <c r="L8067">
        <v>124618</v>
      </c>
    </row>
    <row r="8068" spans="1:12" x14ac:dyDescent="0.25">
      <c r="A8068" t="s">
        <v>12</v>
      </c>
      <c r="B8068" t="s">
        <v>13</v>
      </c>
      <c r="C8068" t="s">
        <v>21</v>
      </c>
      <c r="D8068" t="s">
        <v>22</v>
      </c>
      <c r="E8068" t="b">
        <v>1</v>
      </c>
      <c r="F8068" s="1">
        <v>45433.339398148149</v>
      </c>
      <c r="G8068" t="b">
        <v>0</v>
      </c>
      <c r="H8068" t="b">
        <v>0</v>
      </c>
      <c r="I8068" t="s">
        <v>16</v>
      </c>
      <c r="J8068" t="s">
        <v>72</v>
      </c>
      <c r="K8068" t="s">
        <v>130</v>
      </c>
      <c r="L8068">
        <v>115900</v>
      </c>
    </row>
    <row r="8069" spans="1:12" x14ac:dyDescent="0.25">
      <c r="A8069" t="s">
        <v>49</v>
      </c>
      <c r="B8069" t="s">
        <v>108</v>
      </c>
      <c r="C8069" t="s">
        <v>40</v>
      </c>
      <c r="D8069" t="s">
        <v>22</v>
      </c>
      <c r="E8069" t="b">
        <v>1</v>
      </c>
      <c r="F8069" s="1">
        <v>45589.184803240743</v>
      </c>
      <c r="G8069" t="b">
        <v>0</v>
      </c>
      <c r="H8069" t="b">
        <v>0</v>
      </c>
      <c r="I8069" t="s">
        <v>51</v>
      </c>
      <c r="J8069" t="s">
        <v>70</v>
      </c>
      <c r="K8069" t="s">
        <v>37</v>
      </c>
      <c r="L8069">
        <v>70429</v>
      </c>
    </row>
    <row r="8070" spans="1:12" x14ac:dyDescent="0.25">
      <c r="A8070" t="s">
        <v>49</v>
      </c>
      <c r="B8070" t="s">
        <v>61</v>
      </c>
      <c r="C8070" t="s">
        <v>43</v>
      </c>
      <c r="D8070" t="s">
        <v>15</v>
      </c>
      <c r="E8070" t="b">
        <v>1</v>
      </c>
      <c r="F8070" s="1">
        <v>45340.003136574072</v>
      </c>
      <c r="G8070" t="b">
        <v>0</v>
      </c>
      <c r="H8070" t="b">
        <v>1</v>
      </c>
      <c r="I8070" t="s">
        <v>51</v>
      </c>
      <c r="J8070" t="s">
        <v>44</v>
      </c>
      <c r="K8070" t="s">
        <v>42</v>
      </c>
      <c r="L8070">
        <v>95473</v>
      </c>
    </row>
    <row r="8071" spans="1:12" x14ac:dyDescent="0.25">
      <c r="A8071" t="s">
        <v>54</v>
      </c>
      <c r="B8071" t="s">
        <v>79</v>
      </c>
      <c r="C8071" t="s">
        <v>28</v>
      </c>
      <c r="D8071" t="s">
        <v>22</v>
      </c>
      <c r="E8071" t="b">
        <v>1</v>
      </c>
      <c r="F8071" s="1">
        <v>45471.571423611109</v>
      </c>
      <c r="G8071" t="b">
        <v>0</v>
      </c>
      <c r="H8071" t="b">
        <v>1</v>
      </c>
      <c r="I8071" t="s">
        <v>30</v>
      </c>
      <c r="J8071" t="s">
        <v>52</v>
      </c>
      <c r="K8071" t="s">
        <v>116</v>
      </c>
      <c r="L8071">
        <v>151912</v>
      </c>
    </row>
    <row r="8072" spans="1:12" x14ac:dyDescent="0.25">
      <c r="A8072" t="s">
        <v>82</v>
      </c>
      <c r="B8072" t="s">
        <v>83</v>
      </c>
      <c r="C8072" t="s">
        <v>28</v>
      </c>
      <c r="D8072" t="s">
        <v>22</v>
      </c>
      <c r="E8072" t="b">
        <v>1</v>
      </c>
      <c r="F8072" s="1">
        <v>45351.345393518517</v>
      </c>
      <c r="G8072" t="b">
        <v>1</v>
      </c>
      <c r="H8072" t="b">
        <v>1</v>
      </c>
      <c r="I8072" t="s">
        <v>84</v>
      </c>
      <c r="J8072" t="s">
        <v>80</v>
      </c>
      <c r="K8072" t="s">
        <v>120</v>
      </c>
      <c r="L8072">
        <v>122312</v>
      </c>
    </row>
    <row r="8073" spans="1:12" x14ac:dyDescent="0.25">
      <c r="A8073" t="s">
        <v>82</v>
      </c>
      <c r="B8073" t="s">
        <v>85</v>
      </c>
      <c r="C8073" t="s">
        <v>14</v>
      </c>
      <c r="D8073" t="s">
        <v>29</v>
      </c>
      <c r="E8073" t="b">
        <v>0</v>
      </c>
      <c r="F8073" s="1">
        <v>45465.362372685187</v>
      </c>
      <c r="G8073" t="b">
        <v>0</v>
      </c>
      <c r="H8073" t="b">
        <v>0</v>
      </c>
      <c r="I8073" t="s">
        <v>84</v>
      </c>
      <c r="J8073" t="s">
        <v>72</v>
      </c>
      <c r="K8073" t="s">
        <v>102</v>
      </c>
      <c r="L8073">
        <v>102255</v>
      </c>
    </row>
    <row r="8074" spans="1:12" x14ac:dyDescent="0.25">
      <c r="A8074" t="s">
        <v>45</v>
      </c>
      <c r="B8074" t="s">
        <v>46</v>
      </c>
      <c r="C8074" t="s">
        <v>21</v>
      </c>
      <c r="D8074" t="s">
        <v>29</v>
      </c>
      <c r="E8074" t="b">
        <v>0</v>
      </c>
      <c r="F8074" s="1">
        <v>45292.100740740738</v>
      </c>
      <c r="G8074" t="b">
        <v>0</v>
      </c>
      <c r="H8074" t="b">
        <v>0</v>
      </c>
      <c r="I8074" t="s">
        <v>16</v>
      </c>
      <c r="J8074" t="s">
        <v>80</v>
      </c>
      <c r="K8074" t="s">
        <v>120</v>
      </c>
      <c r="L8074">
        <v>102376</v>
      </c>
    </row>
    <row r="8075" spans="1:12" x14ac:dyDescent="0.25">
      <c r="A8075" t="s">
        <v>49</v>
      </c>
      <c r="B8075" t="s">
        <v>50</v>
      </c>
      <c r="C8075" t="s">
        <v>28</v>
      </c>
      <c r="D8075" t="s">
        <v>29</v>
      </c>
      <c r="E8075" t="b">
        <v>0</v>
      </c>
      <c r="F8075" s="1">
        <v>45601.025787037041</v>
      </c>
      <c r="G8075" t="b">
        <v>0</v>
      </c>
      <c r="H8075" t="b">
        <v>0</v>
      </c>
      <c r="I8075" t="s">
        <v>51</v>
      </c>
      <c r="J8075" t="s">
        <v>80</v>
      </c>
      <c r="K8075" t="s">
        <v>53</v>
      </c>
      <c r="L8075">
        <v>77631</v>
      </c>
    </row>
    <row r="8076" spans="1:12" x14ac:dyDescent="0.25">
      <c r="A8076" t="s">
        <v>54</v>
      </c>
      <c r="B8076" t="s">
        <v>79</v>
      </c>
      <c r="C8076" t="s">
        <v>14</v>
      </c>
      <c r="D8076" t="s">
        <v>29</v>
      </c>
      <c r="E8076" t="b">
        <v>0</v>
      </c>
      <c r="F8076" s="1">
        <v>45559.560486111113</v>
      </c>
      <c r="G8076" t="b">
        <v>1</v>
      </c>
      <c r="H8076" t="b">
        <v>1</v>
      </c>
      <c r="I8076" t="s">
        <v>30</v>
      </c>
      <c r="J8076" t="s">
        <v>24</v>
      </c>
      <c r="K8076" t="s">
        <v>115</v>
      </c>
      <c r="L8076">
        <v>141742</v>
      </c>
    </row>
    <row r="8077" spans="1:12" x14ac:dyDescent="0.25">
      <c r="A8077" t="s">
        <v>82</v>
      </c>
      <c r="B8077" t="s">
        <v>85</v>
      </c>
      <c r="C8077" t="s">
        <v>43</v>
      </c>
      <c r="D8077" t="s">
        <v>15</v>
      </c>
      <c r="E8077" t="b">
        <v>1</v>
      </c>
      <c r="F8077" s="1">
        <v>45460.173368055563</v>
      </c>
      <c r="G8077" t="b">
        <v>1</v>
      </c>
      <c r="H8077" t="b">
        <v>1</v>
      </c>
      <c r="I8077" t="s">
        <v>84</v>
      </c>
      <c r="J8077" t="s">
        <v>47</v>
      </c>
      <c r="K8077" t="s">
        <v>122</v>
      </c>
      <c r="L8077">
        <v>105516</v>
      </c>
    </row>
    <row r="8078" spans="1:12" x14ac:dyDescent="0.25">
      <c r="A8078" t="s">
        <v>19</v>
      </c>
      <c r="B8078" t="s">
        <v>20</v>
      </c>
      <c r="C8078" t="s">
        <v>14</v>
      </c>
      <c r="D8078" t="s">
        <v>15</v>
      </c>
      <c r="E8078" t="b">
        <v>1</v>
      </c>
      <c r="F8078" s="1">
        <v>45376.096886574072</v>
      </c>
      <c r="G8078" t="b">
        <v>1</v>
      </c>
      <c r="H8078" t="b">
        <v>0</v>
      </c>
      <c r="I8078" t="s">
        <v>23</v>
      </c>
      <c r="J8078" t="s">
        <v>80</v>
      </c>
      <c r="K8078" t="s">
        <v>117</v>
      </c>
      <c r="L8078">
        <v>79317</v>
      </c>
    </row>
    <row r="8079" spans="1:12" x14ac:dyDescent="0.25">
      <c r="A8079" t="s">
        <v>26</v>
      </c>
      <c r="B8079" t="s">
        <v>71</v>
      </c>
      <c r="C8079" t="s">
        <v>43</v>
      </c>
      <c r="D8079" t="s">
        <v>29</v>
      </c>
      <c r="E8079" t="b">
        <v>0</v>
      </c>
      <c r="F8079" s="1">
        <v>45643.904108796298</v>
      </c>
      <c r="G8079" t="b">
        <v>0</v>
      </c>
      <c r="H8079" t="b">
        <v>0</v>
      </c>
      <c r="I8079" t="s">
        <v>30</v>
      </c>
      <c r="J8079" t="s">
        <v>31</v>
      </c>
      <c r="K8079" t="s">
        <v>65</v>
      </c>
      <c r="L8079">
        <v>126806</v>
      </c>
    </row>
    <row r="8080" spans="1:12" x14ac:dyDescent="0.25">
      <c r="A8080" t="s">
        <v>26</v>
      </c>
      <c r="B8080" t="s">
        <v>27</v>
      </c>
      <c r="C8080" t="s">
        <v>43</v>
      </c>
      <c r="D8080" t="s">
        <v>15</v>
      </c>
      <c r="E8080" t="b">
        <v>0</v>
      </c>
      <c r="F8080" s="1">
        <v>45565.770960648151</v>
      </c>
      <c r="G8080" t="b">
        <v>0</v>
      </c>
      <c r="H8080" t="b">
        <v>1</v>
      </c>
      <c r="I8080" t="s">
        <v>30</v>
      </c>
      <c r="J8080" t="s">
        <v>31</v>
      </c>
      <c r="K8080" t="s">
        <v>122</v>
      </c>
      <c r="L8080">
        <v>113300</v>
      </c>
    </row>
    <row r="8081" spans="1:12" x14ac:dyDescent="0.25">
      <c r="A8081" t="s">
        <v>82</v>
      </c>
      <c r="B8081" t="s">
        <v>91</v>
      </c>
      <c r="C8081" t="s">
        <v>28</v>
      </c>
      <c r="D8081" t="s">
        <v>29</v>
      </c>
      <c r="E8081" t="b">
        <v>0</v>
      </c>
      <c r="F8081" s="1">
        <v>45561.875081018523</v>
      </c>
      <c r="G8081" t="b">
        <v>0</v>
      </c>
      <c r="H8081" t="b">
        <v>1</v>
      </c>
      <c r="I8081" t="s">
        <v>84</v>
      </c>
      <c r="J8081" t="s">
        <v>44</v>
      </c>
      <c r="K8081" t="s">
        <v>73</v>
      </c>
      <c r="L8081">
        <v>104062</v>
      </c>
    </row>
    <row r="8082" spans="1:12" x14ac:dyDescent="0.25">
      <c r="A8082" t="s">
        <v>45</v>
      </c>
      <c r="B8082" t="s">
        <v>76</v>
      </c>
      <c r="C8082" t="s">
        <v>28</v>
      </c>
      <c r="D8082" t="s">
        <v>29</v>
      </c>
      <c r="E8082" t="b">
        <v>0</v>
      </c>
      <c r="F8082" s="1">
        <v>45581.839502314811</v>
      </c>
      <c r="G8082" t="b">
        <v>1</v>
      </c>
      <c r="H8082" t="b">
        <v>1</v>
      </c>
      <c r="I8082" t="s">
        <v>16</v>
      </c>
      <c r="J8082" t="s">
        <v>44</v>
      </c>
      <c r="K8082" t="s">
        <v>127</v>
      </c>
      <c r="L8082">
        <v>87182</v>
      </c>
    </row>
    <row r="8083" spans="1:12" x14ac:dyDescent="0.25">
      <c r="A8083" t="s">
        <v>12</v>
      </c>
      <c r="B8083" t="s">
        <v>13</v>
      </c>
      <c r="C8083" t="s">
        <v>68</v>
      </c>
      <c r="D8083" t="s">
        <v>15</v>
      </c>
      <c r="E8083" t="b">
        <v>1</v>
      </c>
      <c r="F8083" s="1">
        <v>45329.810393518521</v>
      </c>
      <c r="G8083" t="b">
        <v>1</v>
      </c>
      <c r="H8083" t="b">
        <v>1</v>
      </c>
      <c r="I8083" t="s">
        <v>16</v>
      </c>
      <c r="J8083" t="s">
        <v>17</v>
      </c>
      <c r="K8083" t="s">
        <v>115</v>
      </c>
      <c r="L8083">
        <v>146116</v>
      </c>
    </row>
    <row r="8084" spans="1:12" x14ac:dyDescent="0.25">
      <c r="A8084" t="s">
        <v>19</v>
      </c>
      <c r="B8084" t="s">
        <v>86</v>
      </c>
      <c r="C8084" t="s">
        <v>28</v>
      </c>
      <c r="D8084" t="s">
        <v>15</v>
      </c>
      <c r="E8084" t="b">
        <v>0</v>
      </c>
      <c r="F8084" s="1">
        <v>45368.20753472222</v>
      </c>
      <c r="G8084" t="b">
        <v>0</v>
      </c>
      <c r="H8084" t="b">
        <v>0</v>
      </c>
      <c r="I8084" t="s">
        <v>23</v>
      </c>
      <c r="J8084" t="s">
        <v>64</v>
      </c>
      <c r="K8084" t="s">
        <v>126</v>
      </c>
      <c r="L8084">
        <v>89066</v>
      </c>
    </row>
    <row r="8085" spans="1:12" x14ac:dyDescent="0.25">
      <c r="A8085" t="s">
        <v>49</v>
      </c>
      <c r="B8085" t="s">
        <v>61</v>
      </c>
      <c r="C8085" t="s">
        <v>40</v>
      </c>
      <c r="D8085" t="s">
        <v>15</v>
      </c>
      <c r="E8085" t="b">
        <v>0</v>
      </c>
      <c r="F8085" s="1">
        <v>45635.43854166667</v>
      </c>
      <c r="G8085" t="b">
        <v>1</v>
      </c>
      <c r="H8085" t="b">
        <v>1</v>
      </c>
      <c r="I8085" t="s">
        <v>51</v>
      </c>
      <c r="J8085" t="s">
        <v>64</v>
      </c>
      <c r="K8085" t="s">
        <v>111</v>
      </c>
      <c r="L8085">
        <v>91960</v>
      </c>
    </row>
    <row r="8086" spans="1:12" x14ac:dyDescent="0.25">
      <c r="A8086" t="s">
        <v>26</v>
      </c>
      <c r="B8086" t="s">
        <v>27</v>
      </c>
      <c r="C8086" t="s">
        <v>28</v>
      </c>
      <c r="D8086" t="s">
        <v>29</v>
      </c>
      <c r="E8086" t="b">
        <v>0</v>
      </c>
      <c r="F8086" s="1">
        <v>45305.288958333331</v>
      </c>
      <c r="G8086" t="b">
        <v>0</v>
      </c>
      <c r="H8086" t="b">
        <v>1</v>
      </c>
      <c r="I8086" t="s">
        <v>30</v>
      </c>
      <c r="J8086" t="s">
        <v>80</v>
      </c>
      <c r="K8086" t="s">
        <v>59</v>
      </c>
      <c r="L8086">
        <v>121619</v>
      </c>
    </row>
    <row r="8087" spans="1:12" x14ac:dyDescent="0.25">
      <c r="A8087" t="s">
        <v>45</v>
      </c>
      <c r="B8087" t="s">
        <v>76</v>
      </c>
      <c r="C8087" t="s">
        <v>21</v>
      </c>
      <c r="D8087" t="s">
        <v>15</v>
      </c>
      <c r="E8087" t="b">
        <v>0</v>
      </c>
      <c r="F8087" s="1">
        <v>45324.33315972222</v>
      </c>
      <c r="G8087" t="b">
        <v>1</v>
      </c>
      <c r="H8087" t="b">
        <v>0</v>
      </c>
      <c r="I8087" t="s">
        <v>16</v>
      </c>
      <c r="J8087" t="s">
        <v>57</v>
      </c>
      <c r="K8087" t="s">
        <v>35</v>
      </c>
      <c r="L8087">
        <v>108375</v>
      </c>
    </row>
    <row r="8088" spans="1:12" x14ac:dyDescent="0.25">
      <c r="A8088" t="s">
        <v>26</v>
      </c>
      <c r="B8088" t="s">
        <v>27</v>
      </c>
      <c r="C8088" t="s">
        <v>68</v>
      </c>
      <c r="D8088" t="s">
        <v>29</v>
      </c>
      <c r="E8088" t="b">
        <v>0</v>
      </c>
      <c r="F8088" s="1">
        <v>45374.737453703703</v>
      </c>
      <c r="G8088" t="b">
        <v>0</v>
      </c>
      <c r="H8088" t="b">
        <v>1</v>
      </c>
      <c r="I8088" t="s">
        <v>30</v>
      </c>
      <c r="J8088" t="s">
        <v>72</v>
      </c>
      <c r="K8088" t="s">
        <v>100</v>
      </c>
      <c r="L8088">
        <v>127938</v>
      </c>
    </row>
    <row r="8089" spans="1:12" x14ac:dyDescent="0.25">
      <c r="A8089" t="s">
        <v>82</v>
      </c>
      <c r="B8089" t="s">
        <v>83</v>
      </c>
      <c r="C8089" t="s">
        <v>40</v>
      </c>
      <c r="D8089" t="s">
        <v>29</v>
      </c>
      <c r="E8089" t="b">
        <v>0</v>
      </c>
      <c r="F8089" s="1">
        <v>45554.088750000003</v>
      </c>
      <c r="G8089" t="b">
        <v>1</v>
      </c>
      <c r="H8089" t="b">
        <v>1</v>
      </c>
      <c r="I8089" t="s">
        <v>84</v>
      </c>
      <c r="J8089" t="s">
        <v>64</v>
      </c>
      <c r="K8089" t="s">
        <v>18</v>
      </c>
      <c r="L8089">
        <v>105779</v>
      </c>
    </row>
    <row r="8090" spans="1:12" x14ac:dyDescent="0.25">
      <c r="A8090" t="s">
        <v>54</v>
      </c>
      <c r="B8090" t="s">
        <v>79</v>
      </c>
      <c r="C8090" t="s">
        <v>14</v>
      </c>
      <c r="D8090" t="s">
        <v>29</v>
      </c>
      <c r="E8090" t="b">
        <v>0</v>
      </c>
      <c r="F8090" s="1">
        <v>45405.675462962958</v>
      </c>
      <c r="G8090" t="b">
        <v>0</v>
      </c>
      <c r="H8090" t="b">
        <v>0</v>
      </c>
      <c r="I8090" t="s">
        <v>30</v>
      </c>
      <c r="J8090" t="s">
        <v>72</v>
      </c>
      <c r="K8090" t="s">
        <v>100</v>
      </c>
      <c r="L8090">
        <v>138482</v>
      </c>
    </row>
    <row r="8091" spans="1:12" x14ac:dyDescent="0.25">
      <c r="A8091" t="s">
        <v>82</v>
      </c>
      <c r="B8091" t="s">
        <v>91</v>
      </c>
      <c r="C8091" t="s">
        <v>14</v>
      </c>
      <c r="D8091" t="s">
        <v>15</v>
      </c>
      <c r="E8091" t="b">
        <v>1</v>
      </c>
      <c r="F8091" s="1">
        <v>45435.265682870369</v>
      </c>
      <c r="G8091" t="b">
        <v>1</v>
      </c>
      <c r="H8091" t="b">
        <v>0</v>
      </c>
      <c r="I8091" t="s">
        <v>84</v>
      </c>
      <c r="J8091" t="s">
        <v>17</v>
      </c>
      <c r="K8091" t="s">
        <v>120</v>
      </c>
      <c r="L8091">
        <v>106332</v>
      </c>
    </row>
    <row r="8092" spans="1:12" x14ac:dyDescent="0.25">
      <c r="A8092" t="s">
        <v>82</v>
      </c>
      <c r="B8092" t="s">
        <v>85</v>
      </c>
      <c r="C8092" t="s">
        <v>14</v>
      </c>
      <c r="D8092" t="s">
        <v>22</v>
      </c>
      <c r="E8092" t="b">
        <v>0</v>
      </c>
      <c r="F8092" s="1">
        <v>45312.093935185178</v>
      </c>
      <c r="G8092" t="b">
        <v>0</v>
      </c>
      <c r="H8092" t="b">
        <v>1</v>
      </c>
      <c r="I8092" t="s">
        <v>84</v>
      </c>
      <c r="J8092" t="s">
        <v>52</v>
      </c>
      <c r="K8092" t="s">
        <v>128</v>
      </c>
      <c r="L8092">
        <v>138156</v>
      </c>
    </row>
    <row r="8093" spans="1:12" x14ac:dyDescent="0.25">
      <c r="A8093" t="s">
        <v>19</v>
      </c>
      <c r="B8093" t="s">
        <v>86</v>
      </c>
      <c r="C8093" t="s">
        <v>43</v>
      </c>
      <c r="D8093" t="s">
        <v>22</v>
      </c>
      <c r="E8093" t="b">
        <v>0</v>
      </c>
      <c r="F8093" s="1">
        <v>45570.641018518523</v>
      </c>
      <c r="G8093" t="b">
        <v>1</v>
      </c>
      <c r="H8093" t="b">
        <v>0</v>
      </c>
      <c r="I8093" t="s">
        <v>23</v>
      </c>
      <c r="J8093" t="s">
        <v>57</v>
      </c>
      <c r="K8093" t="s">
        <v>56</v>
      </c>
      <c r="L8093">
        <v>77176</v>
      </c>
    </row>
    <row r="8094" spans="1:12" x14ac:dyDescent="0.25">
      <c r="A8094" t="s">
        <v>49</v>
      </c>
      <c r="B8094" t="s">
        <v>108</v>
      </c>
      <c r="C8094" t="s">
        <v>21</v>
      </c>
      <c r="D8094" t="s">
        <v>22</v>
      </c>
      <c r="E8094" t="b">
        <v>1</v>
      </c>
      <c r="F8094" s="1">
        <v>45494.807604166657</v>
      </c>
      <c r="G8094" t="b">
        <v>1</v>
      </c>
      <c r="H8094" t="b">
        <v>0</v>
      </c>
      <c r="I8094" t="s">
        <v>51</v>
      </c>
      <c r="J8094" t="s">
        <v>44</v>
      </c>
      <c r="K8094" t="s">
        <v>113</v>
      </c>
      <c r="L8094">
        <v>93049</v>
      </c>
    </row>
    <row r="8095" spans="1:12" x14ac:dyDescent="0.25">
      <c r="A8095" t="s">
        <v>54</v>
      </c>
      <c r="B8095" t="s">
        <v>79</v>
      </c>
      <c r="C8095" t="s">
        <v>40</v>
      </c>
      <c r="D8095" t="s">
        <v>22</v>
      </c>
      <c r="E8095" t="b">
        <v>0</v>
      </c>
      <c r="F8095" s="1">
        <v>45365.820300925923</v>
      </c>
      <c r="G8095" t="b">
        <v>1</v>
      </c>
      <c r="H8095" t="b">
        <v>1</v>
      </c>
      <c r="I8095" t="s">
        <v>30</v>
      </c>
      <c r="J8095" t="s">
        <v>47</v>
      </c>
      <c r="K8095" t="s">
        <v>67</v>
      </c>
      <c r="L8095">
        <v>120260</v>
      </c>
    </row>
    <row r="8096" spans="1:12" x14ac:dyDescent="0.25">
      <c r="A8096" t="s">
        <v>45</v>
      </c>
      <c r="B8096" t="s">
        <v>46</v>
      </c>
      <c r="C8096" t="s">
        <v>68</v>
      </c>
      <c r="D8096" t="s">
        <v>29</v>
      </c>
      <c r="E8096" t="b">
        <v>0</v>
      </c>
      <c r="F8096" s="1">
        <v>45352.775567129633</v>
      </c>
      <c r="G8096" t="b">
        <v>0</v>
      </c>
      <c r="H8096" t="b">
        <v>0</v>
      </c>
      <c r="I8096" t="s">
        <v>16</v>
      </c>
      <c r="J8096" t="s">
        <v>70</v>
      </c>
      <c r="K8096" t="s">
        <v>42</v>
      </c>
      <c r="L8096">
        <v>93147</v>
      </c>
    </row>
    <row r="8097" spans="1:12" x14ac:dyDescent="0.25">
      <c r="A8097" t="s">
        <v>45</v>
      </c>
      <c r="B8097" t="s">
        <v>46</v>
      </c>
      <c r="C8097" t="s">
        <v>43</v>
      </c>
      <c r="D8097" t="s">
        <v>15</v>
      </c>
      <c r="E8097" t="b">
        <v>0</v>
      </c>
      <c r="F8097" s="1">
        <v>45589.95579861111</v>
      </c>
      <c r="G8097" t="b">
        <v>1</v>
      </c>
      <c r="H8097" t="b">
        <v>1</v>
      </c>
      <c r="I8097" t="s">
        <v>16</v>
      </c>
      <c r="J8097" t="s">
        <v>24</v>
      </c>
      <c r="K8097" t="s">
        <v>120</v>
      </c>
      <c r="L8097">
        <v>90594</v>
      </c>
    </row>
    <row r="8098" spans="1:12" x14ac:dyDescent="0.25">
      <c r="A8098" t="s">
        <v>54</v>
      </c>
      <c r="B8098" t="s">
        <v>79</v>
      </c>
      <c r="C8098" t="s">
        <v>68</v>
      </c>
      <c r="D8098" t="s">
        <v>22</v>
      </c>
      <c r="E8098" t="b">
        <v>0</v>
      </c>
      <c r="F8098" s="1">
        <v>45364.965960648151</v>
      </c>
      <c r="G8098" t="b">
        <v>1</v>
      </c>
      <c r="H8098" t="b">
        <v>0</v>
      </c>
      <c r="I8098" t="s">
        <v>30</v>
      </c>
      <c r="J8098" t="s">
        <v>70</v>
      </c>
      <c r="K8098" t="s">
        <v>112</v>
      </c>
      <c r="L8098">
        <v>148570</v>
      </c>
    </row>
    <row r="8099" spans="1:12" x14ac:dyDescent="0.25">
      <c r="A8099" t="s">
        <v>12</v>
      </c>
      <c r="B8099" t="s">
        <v>75</v>
      </c>
      <c r="C8099" t="s">
        <v>14</v>
      </c>
      <c r="D8099" t="s">
        <v>15</v>
      </c>
      <c r="E8099" t="b">
        <v>1</v>
      </c>
      <c r="F8099" s="1">
        <v>45552.381122685183</v>
      </c>
      <c r="G8099" t="b">
        <v>1</v>
      </c>
      <c r="H8099" t="b">
        <v>1</v>
      </c>
      <c r="I8099" t="s">
        <v>16</v>
      </c>
      <c r="J8099" t="s">
        <v>44</v>
      </c>
      <c r="K8099" t="s">
        <v>115</v>
      </c>
      <c r="L8099">
        <v>120072</v>
      </c>
    </row>
    <row r="8100" spans="1:12" x14ac:dyDescent="0.25">
      <c r="A8100" t="s">
        <v>19</v>
      </c>
      <c r="B8100" t="s">
        <v>86</v>
      </c>
      <c r="C8100" t="s">
        <v>68</v>
      </c>
      <c r="D8100" t="s">
        <v>22</v>
      </c>
      <c r="E8100" t="b">
        <v>0</v>
      </c>
      <c r="F8100" s="1">
        <v>45420.335706018523</v>
      </c>
      <c r="G8100" t="b">
        <v>1</v>
      </c>
      <c r="H8100" t="b">
        <v>1</v>
      </c>
      <c r="I8100" t="s">
        <v>23</v>
      </c>
      <c r="J8100" t="s">
        <v>64</v>
      </c>
      <c r="K8100" t="s">
        <v>62</v>
      </c>
      <c r="L8100">
        <v>89762</v>
      </c>
    </row>
    <row r="8101" spans="1:12" x14ac:dyDescent="0.25">
      <c r="A8101" t="s">
        <v>54</v>
      </c>
      <c r="B8101" t="s">
        <v>79</v>
      </c>
      <c r="C8101" t="s">
        <v>40</v>
      </c>
      <c r="D8101" t="s">
        <v>22</v>
      </c>
      <c r="E8101" t="b">
        <v>1</v>
      </c>
      <c r="F8101" s="1">
        <v>45412.987199074072</v>
      </c>
      <c r="G8101" t="b">
        <v>1</v>
      </c>
      <c r="H8101" t="b">
        <v>0</v>
      </c>
      <c r="I8101" t="s">
        <v>30</v>
      </c>
      <c r="J8101" t="s">
        <v>66</v>
      </c>
      <c r="K8101" t="s">
        <v>128</v>
      </c>
      <c r="L8101">
        <v>130441</v>
      </c>
    </row>
    <row r="8102" spans="1:12" x14ac:dyDescent="0.25">
      <c r="A8102" t="s">
        <v>19</v>
      </c>
      <c r="B8102" t="s">
        <v>36</v>
      </c>
      <c r="C8102" t="s">
        <v>68</v>
      </c>
      <c r="D8102" t="s">
        <v>29</v>
      </c>
      <c r="E8102" t="b">
        <v>1</v>
      </c>
      <c r="F8102" s="1">
        <v>45517.548009259262</v>
      </c>
      <c r="G8102" t="b">
        <v>1</v>
      </c>
      <c r="H8102" t="b">
        <v>1</v>
      </c>
      <c r="I8102" t="s">
        <v>23</v>
      </c>
      <c r="J8102" t="s">
        <v>80</v>
      </c>
      <c r="K8102" t="s">
        <v>130</v>
      </c>
      <c r="L8102">
        <v>77237</v>
      </c>
    </row>
    <row r="8103" spans="1:12" x14ac:dyDescent="0.25">
      <c r="A8103" t="s">
        <v>82</v>
      </c>
      <c r="B8103" t="s">
        <v>85</v>
      </c>
      <c r="C8103" t="s">
        <v>28</v>
      </c>
      <c r="D8103" t="s">
        <v>15</v>
      </c>
      <c r="E8103" t="b">
        <v>1</v>
      </c>
      <c r="F8103" s="1">
        <v>45563.329884259263</v>
      </c>
      <c r="G8103" t="b">
        <v>0</v>
      </c>
      <c r="H8103" t="b">
        <v>0</v>
      </c>
      <c r="I8103" t="s">
        <v>84</v>
      </c>
      <c r="J8103" t="s">
        <v>70</v>
      </c>
      <c r="K8103" t="s">
        <v>87</v>
      </c>
      <c r="L8103">
        <v>112439</v>
      </c>
    </row>
    <row r="8104" spans="1:12" x14ac:dyDescent="0.25">
      <c r="A8104" t="s">
        <v>54</v>
      </c>
      <c r="B8104" t="s">
        <v>79</v>
      </c>
      <c r="C8104" t="s">
        <v>14</v>
      </c>
      <c r="D8104" t="s">
        <v>22</v>
      </c>
      <c r="E8104" t="b">
        <v>1</v>
      </c>
      <c r="F8104" s="1">
        <v>45580.06287037037</v>
      </c>
      <c r="G8104" t="b">
        <v>0</v>
      </c>
      <c r="H8104" t="b">
        <v>1</v>
      </c>
      <c r="I8104" t="s">
        <v>30</v>
      </c>
      <c r="J8104" t="s">
        <v>34</v>
      </c>
      <c r="K8104" t="s">
        <v>115</v>
      </c>
      <c r="L8104">
        <v>129495</v>
      </c>
    </row>
    <row r="8105" spans="1:12" x14ac:dyDescent="0.25">
      <c r="A8105" t="s">
        <v>19</v>
      </c>
      <c r="B8105" t="s">
        <v>20</v>
      </c>
      <c r="C8105" t="s">
        <v>40</v>
      </c>
      <c r="D8105" t="s">
        <v>29</v>
      </c>
      <c r="E8105" t="b">
        <v>1</v>
      </c>
      <c r="F8105" s="1">
        <v>45436.236817129633</v>
      </c>
      <c r="G8105" t="b">
        <v>1</v>
      </c>
      <c r="H8105" t="b">
        <v>0</v>
      </c>
      <c r="I8105" t="s">
        <v>23</v>
      </c>
      <c r="J8105" t="s">
        <v>31</v>
      </c>
      <c r="K8105" t="s">
        <v>115</v>
      </c>
      <c r="L8105">
        <v>60573</v>
      </c>
    </row>
    <row r="8106" spans="1:12" x14ac:dyDescent="0.25">
      <c r="A8106" t="s">
        <v>82</v>
      </c>
      <c r="B8106" t="s">
        <v>91</v>
      </c>
      <c r="C8106" t="s">
        <v>43</v>
      </c>
      <c r="D8106" t="s">
        <v>22</v>
      </c>
      <c r="E8106" t="b">
        <v>0</v>
      </c>
      <c r="F8106" s="1">
        <v>45654.765185185177</v>
      </c>
      <c r="G8106" t="b">
        <v>0</v>
      </c>
      <c r="H8106" t="b">
        <v>1</v>
      </c>
      <c r="I8106" t="s">
        <v>84</v>
      </c>
      <c r="J8106" t="s">
        <v>52</v>
      </c>
      <c r="K8106" t="s">
        <v>100</v>
      </c>
      <c r="L8106">
        <v>104280</v>
      </c>
    </row>
    <row r="8107" spans="1:12" x14ac:dyDescent="0.25">
      <c r="A8107" t="s">
        <v>12</v>
      </c>
      <c r="B8107" t="s">
        <v>75</v>
      </c>
      <c r="C8107" t="s">
        <v>68</v>
      </c>
      <c r="D8107" t="s">
        <v>22</v>
      </c>
      <c r="E8107" t="b">
        <v>0</v>
      </c>
      <c r="F8107" s="1">
        <v>45577.720532407409</v>
      </c>
      <c r="G8107" t="b">
        <v>0</v>
      </c>
      <c r="H8107" t="b">
        <v>0</v>
      </c>
      <c r="I8107" t="s">
        <v>16</v>
      </c>
      <c r="J8107" t="s">
        <v>66</v>
      </c>
      <c r="K8107" t="s">
        <v>78</v>
      </c>
      <c r="L8107">
        <v>129864</v>
      </c>
    </row>
    <row r="8108" spans="1:12" x14ac:dyDescent="0.25">
      <c r="A8108" t="s">
        <v>38</v>
      </c>
      <c r="B8108" t="s">
        <v>95</v>
      </c>
      <c r="C8108" t="s">
        <v>40</v>
      </c>
      <c r="D8108" t="s">
        <v>15</v>
      </c>
      <c r="E8108" t="b">
        <v>1</v>
      </c>
      <c r="F8108" s="1">
        <v>45337.143159722233</v>
      </c>
      <c r="G8108" t="b">
        <v>1</v>
      </c>
      <c r="H8108" t="b">
        <v>1</v>
      </c>
      <c r="I8108" t="s">
        <v>41</v>
      </c>
      <c r="J8108" t="s">
        <v>17</v>
      </c>
      <c r="K8108" t="s">
        <v>62</v>
      </c>
      <c r="L8108">
        <v>70921</v>
      </c>
    </row>
    <row r="8109" spans="1:12" x14ac:dyDescent="0.25">
      <c r="A8109" t="s">
        <v>82</v>
      </c>
      <c r="B8109" t="s">
        <v>91</v>
      </c>
      <c r="C8109" t="s">
        <v>40</v>
      </c>
      <c r="D8109" t="s">
        <v>29</v>
      </c>
      <c r="E8109" t="b">
        <v>1</v>
      </c>
      <c r="F8109" s="1">
        <v>45394.69</v>
      </c>
      <c r="G8109" t="b">
        <v>0</v>
      </c>
      <c r="H8109" t="b">
        <v>1</v>
      </c>
      <c r="I8109" t="s">
        <v>84</v>
      </c>
      <c r="J8109" t="s">
        <v>64</v>
      </c>
      <c r="K8109" t="s">
        <v>113</v>
      </c>
      <c r="L8109">
        <v>114125</v>
      </c>
    </row>
    <row r="8110" spans="1:12" x14ac:dyDescent="0.25">
      <c r="A8110" t="s">
        <v>19</v>
      </c>
      <c r="B8110" t="s">
        <v>86</v>
      </c>
      <c r="C8110" t="s">
        <v>43</v>
      </c>
      <c r="D8110" t="s">
        <v>29</v>
      </c>
      <c r="E8110" t="b">
        <v>1</v>
      </c>
      <c r="F8110" s="1">
        <v>45506.843321759261</v>
      </c>
      <c r="G8110" t="b">
        <v>1</v>
      </c>
      <c r="H8110" t="b">
        <v>0</v>
      </c>
      <c r="I8110" t="s">
        <v>23</v>
      </c>
      <c r="J8110" t="s">
        <v>24</v>
      </c>
      <c r="K8110" t="s">
        <v>109</v>
      </c>
      <c r="L8110">
        <v>72970</v>
      </c>
    </row>
    <row r="8111" spans="1:12" x14ac:dyDescent="0.25">
      <c r="A8111" t="s">
        <v>26</v>
      </c>
      <c r="B8111" t="s">
        <v>33</v>
      </c>
      <c r="C8111" t="s">
        <v>14</v>
      </c>
      <c r="D8111" t="s">
        <v>29</v>
      </c>
      <c r="E8111" t="b">
        <v>1</v>
      </c>
      <c r="F8111" s="1">
        <v>45525.170370370368</v>
      </c>
      <c r="G8111" t="b">
        <v>0</v>
      </c>
      <c r="H8111" t="b">
        <v>1</v>
      </c>
      <c r="I8111" t="s">
        <v>30</v>
      </c>
      <c r="J8111" t="s">
        <v>52</v>
      </c>
      <c r="K8111" t="s">
        <v>60</v>
      </c>
      <c r="L8111">
        <v>107903</v>
      </c>
    </row>
    <row r="8112" spans="1:12" x14ac:dyDescent="0.25">
      <c r="A8112" t="s">
        <v>19</v>
      </c>
      <c r="B8112" t="s">
        <v>36</v>
      </c>
      <c r="C8112" t="s">
        <v>40</v>
      </c>
      <c r="D8112" t="s">
        <v>29</v>
      </c>
      <c r="E8112" t="b">
        <v>1</v>
      </c>
      <c r="F8112" s="1">
        <v>45322.981412037043</v>
      </c>
      <c r="G8112" t="b">
        <v>0</v>
      </c>
      <c r="H8112" t="b">
        <v>0</v>
      </c>
      <c r="I8112" t="s">
        <v>23</v>
      </c>
      <c r="J8112" t="s">
        <v>80</v>
      </c>
      <c r="K8112" t="s">
        <v>118</v>
      </c>
      <c r="L8112">
        <v>64073</v>
      </c>
    </row>
    <row r="8113" spans="1:12" x14ac:dyDescent="0.25">
      <c r="A8113" t="s">
        <v>54</v>
      </c>
      <c r="B8113" t="s">
        <v>55</v>
      </c>
      <c r="C8113" t="s">
        <v>43</v>
      </c>
      <c r="D8113" t="s">
        <v>29</v>
      </c>
      <c r="E8113" t="b">
        <v>1</v>
      </c>
      <c r="F8113" s="1">
        <v>45506.570914351847</v>
      </c>
      <c r="G8113" t="b">
        <v>0</v>
      </c>
      <c r="H8113" t="b">
        <v>1</v>
      </c>
      <c r="I8113" t="s">
        <v>30</v>
      </c>
      <c r="J8113" t="s">
        <v>17</v>
      </c>
      <c r="K8113" t="s">
        <v>53</v>
      </c>
      <c r="L8113">
        <v>124437</v>
      </c>
    </row>
    <row r="8114" spans="1:12" x14ac:dyDescent="0.25">
      <c r="A8114" t="s">
        <v>82</v>
      </c>
      <c r="B8114" t="s">
        <v>85</v>
      </c>
      <c r="C8114" t="s">
        <v>68</v>
      </c>
      <c r="D8114" t="s">
        <v>29</v>
      </c>
      <c r="E8114" t="b">
        <v>1</v>
      </c>
      <c r="F8114" s="1">
        <v>45317.126458333332</v>
      </c>
      <c r="G8114" t="b">
        <v>1</v>
      </c>
      <c r="H8114" t="b">
        <v>0</v>
      </c>
      <c r="I8114" t="s">
        <v>84</v>
      </c>
      <c r="J8114" t="s">
        <v>80</v>
      </c>
      <c r="K8114" t="s">
        <v>98</v>
      </c>
      <c r="L8114">
        <v>133083</v>
      </c>
    </row>
    <row r="8115" spans="1:12" x14ac:dyDescent="0.25">
      <c r="A8115" t="s">
        <v>45</v>
      </c>
      <c r="B8115" t="s">
        <v>76</v>
      </c>
      <c r="C8115" t="s">
        <v>14</v>
      </c>
      <c r="D8115" t="s">
        <v>15</v>
      </c>
      <c r="E8115" t="b">
        <v>1</v>
      </c>
      <c r="F8115" s="1">
        <v>45373.392766203702</v>
      </c>
      <c r="G8115" t="b">
        <v>1</v>
      </c>
      <c r="H8115" t="b">
        <v>0</v>
      </c>
      <c r="I8115" t="s">
        <v>16</v>
      </c>
      <c r="J8115" t="s">
        <v>66</v>
      </c>
      <c r="K8115" t="s">
        <v>96</v>
      </c>
      <c r="L8115">
        <v>83759</v>
      </c>
    </row>
    <row r="8116" spans="1:12" x14ac:dyDescent="0.25">
      <c r="A8116" t="s">
        <v>19</v>
      </c>
      <c r="B8116" t="s">
        <v>36</v>
      </c>
      <c r="C8116" t="s">
        <v>43</v>
      </c>
      <c r="D8116" t="s">
        <v>22</v>
      </c>
      <c r="E8116" t="b">
        <v>1</v>
      </c>
      <c r="F8116" s="1">
        <v>45641.777048611111</v>
      </c>
      <c r="G8116" t="b">
        <v>0</v>
      </c>
      <c r="H8116" t="b">
        <v>0</v>
      </c>
      <c r="I8116" t="s">
        <v>23</v>
      </c>
      <c r="J8116" t="s">
        <v>24</v>
      </c>
      <c r="K8116" t="s">
        <v>129</v>
      </c>
      <c r="L8116">
        <v>87017</v>
      </c>
    </row>
    <row r="8117" spans="1:12" x14ac:dyDescent="0.25">
      <c r="A8117" t="s">
        <v>19</v>
      </c>
      <c r="B8117" t="s">
        <v>36</v>
      </c>
      <c r="C8117" t="s">
        <v>40</v>
      </c>
      <c r="D8117" t="s">
        <v>22</v>
      </c>
      <c r="E8117" t="b">
        <v>0</v>
      </c>
      <c r="F8117" s="1">
        <v>45480.127789351849</v>
      </c>
      <c r="G8117" t="b">
        <v>1</v>
      </c>
      <c r="H8117" t="b">
        <v>0</v>
      </c>
      <c r="I8117" t="s">
        <v>23</v>
      </c>
      <c r="J8117" t="s">
        <v>31</v>
      </c>
      <c r="K8117" t="s">
        <v>96</v>
      </c>
      <c r="L8117">
        <v>76355</v>
      </c>
    </row>
    <row r="8118" spans="1:12" x14ac:dyDescent="0.25">
      <c r="A8118" t="s">
        <v>49</v>
      </c>
      <c r="B8118" t="s">
        <v>61</v>
      </c>
      <c r="C8118" t="s">
        <v>68</v>
      </c>
      <c r="D8118" t="s">
        <v>22</v>
      </c>
      <c r="E8118" t="b">
        <v>1</v>
      </c>
      <c r="F8118" s="1">
        <v>45447.888159722221</v>
      </c>
      <c r="G8118" t="b">
        <v>1</v>
      </c>
      <c r="H8118" t="b">
        <v>1</v>
      </c>
      <c r="I8118" t="s">
        <v>51</v>
      </c>
      <c r="J8118" t="s">
        <v>80</v>
      </c>
      <c r="K8118" t="s">
        <v>37</v>
      </c>
      <c r="L8118">
        <v>97934</v>
      </c>
    </row>
    <row r="8119" spans="1:12" x14ac:dyDescent="0.25">
      <c r="A8119" t="s">
        <v>38</v>
      </c>
      <c r="B8119" t="s">
        <v>107</v>
      </c>
      <c r="C8119" t="s">
        <v>28</v>
      </c>
      <c r="D8119" t="s">
        <v>22</v>
      </c>
      <c r="E8119" t="b">
        <v>0</v>
      </c>
      <c r="F8119" s="1">
        <v>45299.956597222219</v>
      </c>
      <c r="G8119" t="b">
        <v>1</v>
      </c>
      <c r="H8119" t="b">
        <v>1</v>
      </c>
      <c r="I8119" t="s">
        <v>41</v>
      </c>
      <c r="J8119" t="s">
        <v>64</v>
      </c>
      <c r="K8119" t="s">
        <v>125</v>
      </c>
      <c r="L8119">
        <v>80740</v>
      </c>
    </row>
    <row r="8120" spans="1:12" x14ac:dyDescent="0.25">
      <c r="A8120" t="s">
        <v>45</v>
      </c>
      <c r="B8120" t="s">
        <v>88</v>
      </c>
      <c r="C8120" t="s">
        <v>21</v>
      </c>
      <c r="D8120" t="s">
        <v>29</v>
      </c>
      <c r="E8120" t="b">
        <v>0</v>
      </c>
      <c r="F8120" s="1">
        <v>45531.73269675926</v>
      </c>
      <c r="G8120" t="b">
        <v>1</v>
      </c>
      <c r="H8120" t="b">
        <v>1</v>
      </c>
      <c r="I8120" t="s">
        <v>16</v>
      </c>
      <c r="J8120" t="s">
        <v>70</v>
      </c>
      <c r="K8120" t="s">
        <v>123</v>
      </c>
      <c r="L8120">
        <v>102554</v>
      </c>
    </row>
    <row r="8121" spans="1:12" x14ac:dyDescent="0.25">
      <c r="A8121" t="s">
        <v>82</v>
      </c>
      <c r="B8121" t="s">
        <v>85</v>
      </c>
      <c r="C8121" t="s">
        <v>43</v>
      </c>
      <c r="D8121" t="s">
        <v>29</v>
      </c>
      <c r="E8121" t="b">
        <v>0</v>
      </c>
      <c r="F8121" s="1">
        <v>45453.17763888889</v>
      </c>
      <c r="G8121" t="b">
        <v>0</v>
      </c>
      <c r="H8121" t="b">
        <v>1</v>
      </c>
      <c r="I8121" t="s">
        <v>84</v>
      </c>
      <c r="J8121" t="s">
        <v>24</v>
      </c>
      <c r="K8121" t="s">
        <v>113</v>
      </c>
      <c r="L8121">
        <v>114164</v>
      </c>
    </row>
    <row r="8122" spans="1:12" x14ac:dyDescent="0.25">
      <c r="A8122" t="s">
        <v>54</v>
      </c>
      <c r="B8122" t="s">
        <v>55</v>
      </c>
      <c r="C8122" t="s">
        <v>28</v>
      </c>
      <c r="D8122" t="s">
        <v>15</v>
      </c>
      <c r="E8122" t="b">
        <v>0</v>
      </c>
      <c r="F8122" s="1">
        <v>45408.235798611109</v>
      </c>
      <c r="G8122" t="b">
        <v>0</v>
      </c>
      <c r="H8122" t="b">
        <v>1</v>
      </c>
      <c r="I8122" t="s">
        <v>30</v>
      </c>
      <c r="J8122" t="s">
        <v>34</v>
      </c>
      <c r="K8122" t="s">
        <v>113</v>
      </c>
      <c r="L8122">
        <v>137419</v>
      </c>
    </row>
    <row r="8123" spans="1:12" x14ac:dyDescent="0.25">
      <c r="A8123" t="s">
        <v>49</v>
      </c>
      <c r="B8123" t="s">
        <v>50</v>
      </c>
      <c r="C8123" t="s">
        <v>28</v>
      </c>
      <c r="D8123" t="s">
        <v>29</v>
      </c>
      <c r="E8123" t="b">
        <v>0</v>
      </c>
      <c r="F8123" s="1">
        <v>45637.663402777784</v>
      </c>
      <c r="G8123" t="b">
        <v>0</v>
      </c>
      <c r="H8123" t="b">
        <v>0</v>
      </c>
      <c r="I8123" t="s">
        <v>51</v>
      </c>
      <c r="J8123" t="s">
        <v>72</v>
      </c>
      <c r="K8123" t="s">
        <v>69</v>
      </c>
      <c r="L8123">
        <v>80575</v>
      </c>
    </row>
    <row r="8124" spans="1:12" x14ac:dyDescent="0.25">
      <c r="A8124" t="s">
        <v>26</v>
      </c>
      <c r="B8124" t="s">
        <v>27</v>
      </c>
      <c r="C8124" t="s">
        <v>68</v>
      </c>
      <c r="D8124" t="s">
        <v>29</v>
      </c>
      <c r="E8124" t="b">
        <v>0</v>
      </c>
      <c r="F8124" s="1">
        <v>45399.727233796293</v>
      </c>
      <c r="G8124" t="b">
        <v>1</v>
      </c>
      <c r="H8124" t="b">
        <v>0</v>
      </c>
      <c r="I8124" t="s">
        <v>30</v>
      </c>
      <c r="J8124" t="s">
        <v>47</v>
      </c>
      <c r="K8124" t="s">
        <v>113</v>
      </c>
      <c r="L8124">
        <v>99144</v>
      </c>
    </row>
    <row r="8125" spans="1:12" x14ac:dyDescent="0.25">
      <c r="A8125" t="s">
        <v>12</v>
      </c>
      <c r="B8125" t="s">
        <v>63</v>
      </c>
      <c r="C8125" t="s">
        <v>43</v>
      </c>
      <c r="D8125" t="s">
        <v>15</v>
      </c>
      <c r="E8125" t="b">
        <v>0</v>
      </c>
      <c r="F8125" s="1">
        <v>45305.883611111109</v>
      </c>
      <c r="G8125" t="b">
        <v>1</v>
      </c>
      <c r="H8125" t="b">
        <v>1</v>
      </c>
      <c r="I8125" t="s">
        <v>16</v>
      </c>
      <c r="J8125" t="s">
        <v>47</v>
      </c>
      <c r="K8125" t="s">
        <v>37</v>
      </c>
      <c r="L8125">
        <v>128817</v>
      </c>
    </row>
    <row r="8126" spans="1:12" x14ac:dyDescent="0.25">
      <c r="A8126" t="s">
        <v>49</v>
      </c>
      <c r="B8126" t="s">
        <v>50</v>
      </c>
      <c r="C8126" t="s">
        <v>40</v>
      </c>
      <c r="D8126" t="s">
        <v>22</v>
      </c>
      <c r="E8126" t="b">
        <v>0</v>
      </c>
      <c r="F8126" s="1">
        <v>45424.079259259262</v>
      </c>
      <c r="G8126" t="b">
        <v>0</v>
      </c>
      <c r="H8126" t="b">
        <v>0</v>
      </c>
      <c r="I8126" t="s">
        <v>51</v>
      </c>
      <c r="J8126" t="s">
        <v>34</v>
      </c>
      <c r="K8126" t="s">
        <v>105</v>
      </c>
      <c r="L8126">
        <v>73229</v>
      </c>
    </row>
    <row r="8127" spans="1:12" x14ac:dyDescent="0.25">
      <c r="A8127" t="s">
        <v>19</v>
      </c>
      <c r="B8127" t="s">
        <v>36</v>
      </c>
      <c r="C8127" t="s">
        <v>43</v>
      </c>
      <c r="D8127" t="s">
        <v>15</v>
      </c>
      <c r="E8127" t="b">
        <v>0</v>
      </c>
      <c r="F8127" s="1">
        <v>45534.211724537039</v>
      </c>
      <c r="G8127" t="b">
        <v>0</v>
      </c>
      <c r="H8127" t="b">
        <v>0</v>
      </c>
      <c r="I8127" t="s">
        <v>23</v>
      </c>
      <c r="J8127" t="s">
        <v>80</v>
      </c>
      <c r="K8127" t="s">
        <v>48</v>
      </c>
      <c r="L8127">
        <v>68861</v>
      </c>
    </row>
    <row r="8128" spans="1:12" x14ac:dyDescent="0.25">
      <c r="A8128" t="s">
        <v>49</v>
      </c>
      <c r="B8128" t="s">
        <v>61</v>
      </c>
      <c r="C8128" t="s">
        <v>68</v>
      </c>
      <c r="D8128" t="s">
        <v>29</v>
      </c>
      <c r="E8128" t="b">
        <v>0</v>
      </c>
      <c r="F8128" s="1">
        <v>45298.101122685177</v>
      </c>
      <c r="G8128" t="b">
        <v>0</v>
      </c>
      <c r="H8128" t="b">
        <v>1</v>
      </c>
      <c r="I8128" t="s">
        <v>51</v>
      </c>
      <c r="J8128" t="s">
        <v>70</v>
      </c>
      <c r="K8128" t="s">
        <v>109</v>
      </c>
      <c r="L8128">
        <v>82517</v>
      </c>
    </row>
    <row r="8129" spans="1:12" x14ac:dyDescent="0.25">
      <c r="A8129" t="s">
        <v>45</v>
      </c>
      <c r="B8129" t="s">
        <v>88</v>
      </c>
      <c r="C8129" t="s">
        <v>28</v>
      </c>
      <c r="D8129" t="s">
        <v>29</v>
      </c>
      <c r="E8129" t="b">
        <v>0</v>
      </c>
      <c r="F8129" s="1">
        <v>45292.900925925933</v>
      </c>
      <c r="G8129" t="b">
        <v>1</v>
      </c>
      <c r="H8129" t="b">
        <v>0</v>
      </c>
      <c r="I8129" t="s">
        <v>16</v>
      </c>
      <c r="J8129" t="s">
        <v>70</v>
      </c>
      <c r="K8129" t="s">
        <v>111</v>
      </c>
      <c r="L8129">
        <v>86066</v>
      </c>
    </row>
    <row r="8130" spans="1:12" x14ac:dyDescent="0.25">
      <c r="A8130" t="s">
        <v>54</v>
      </c>
      <c r="B8130" t="s">
        <v>79</v>
      </c>
      <c r="C8130" t="s">
        <v>43</v>
      </c>
      <c r="D8130" t="s">
        <v>15</v>
      </c>
      <c r="E8130" t="b">
        <v>1</v>
      </c>
      <c r="F8130" s="1">
        <v>45526.921747685177</v>
      </c>
      <c r="G8130" t="b">
        <v>0</v>
      </c>
      <c r="H8130" t="b">
        <v>0</v>
      </c>
      <c r="I8130" t="s">
        <v>30</v>
      </c>
      <c r="J8130" t="s">
        <v>34</v>
      </c>
      <c r="K8130" t="s">
        <v>104</v>
      </c>
      <c r="L8130">
        <v>143125</v>
      </c>
    </row>
    <row r="8131" spans="1:12" x14ac:dyDescent="0.25">
      <c r="A8131" t="s">
        <v>82</v>
      </c>
      <c r="B8131" t="s">
        <v>83</v>
      </c>
      <c r="C8131" t="s">
        <v>14</v>
      </c>
      <c r="D8131" t="s">
        <v>29</v>
      </c>
      <c r="E8131" t="b">
        <v>1</v>
      </c>
      <c r="F8131" s="1">
        <v>45602.403055555558</v>
      </c>
      <c r="G8131" t="b">
        <v>0</v>
      </c>
      <c r="H8131" t="b">
        <v>1</v>
      </c>
      <c r="I8131" t="s">
        <v>84</v>
      </c>
      <c r="J8131" t="s">
        <v>44</v>
      </c>
      <c r="K8131" t="s">
        <v>128</v>
      </c>
      <c r="L8131">
        <v>136143</v>
      </c>
    </row>
    <row r="8132" spans="1:12" x14ac:dyDescent="0.25">
      <c r="A8132" t="s">
        <v>82</v>
      </c>
      <c r="B8132" t="s">
        <v>85</v>
      </c>
      <c r="C8132" t="s">
        <v>43</v>
      </c>
      <c r="D8132" t="s">
        <v>15</v>
      </c>
      <c r="E8132" t="b">
        <v>0</v>
      </c>
      <c r="F8132" s="1">
        <v>45571.431655092587</v>
      </c>
      <c r="G8132" t="b">
        <v>0</v>
      </c>
      <c r="H8132" t="b">
        <v>1</v>
      </c>
      <c r="I8132" t="s">
        <v>84</v>
      </c>
      <c r="J8132" t="s">
        <v>72</v>
      </c>
      <c r="K8132" t="s">
        <v>25</v>
      </c>
      <c r="L8132">
        <v>131017</v>
      </c>
    </row>
    <row r="8133" spans="1:12" x14ac:dyDescent="0.25">
      <c r="A8133" t="s">
        <v>45</v>
      </c>
      <c r="B8133" t="s">
        <v>76</v>
      </c>
      <c r="C8133" t="s">
        <v>68</v>
      </c>
      <c r="D8133" t="s">
        <v>29</v>
      </c>
      <c r="E8133" t="b">
        <v>1</v>
      </c>
      <c r="F8133" s="1">
        <v>45555.99119212963</v>
      </c>
      <c r="G8133" t="b">
        <v>0</v>
      </c>
      <c r="H8133" t="b">
        <v>0</v>
      </c>
      <c r="I8133" t="s">
        <v>16</v>
      </c>
      <c r="J8133" t="s">
        <v>31</v>
      </c>
      <c r="K8133" t="s">
        <v>102</v>
      </c>
      <c r="L8133">
        <v>89621</v>
      </c>
    </row>
    <row r="8134" spans="1:12" x14ac:dyDescent="0.25">
      <c r="A8134" t="s">
        <v>12</v>
      </c>
      <c r="B8134" t="s">
        <v>13</v>
      </c>
      <c r="C8134" t="s">
        <v>14</v>
      </c>
      <c r="D8134" t="s">
        <v>15</v>
      </c>
      <c r="E8134" t="b">
        <v>0</v>
      </c>
      <c r="F8134" s="1">
        <v>45387.596018518518</v>
      </c>
      <c r="G8134" t="b">
        <v>0</v>
      </c>
      <c r="H8134" t="b">
        <v>1</v>
      </c>
      <c r="I8134" t="s">
        <v>16</v>
      </c>
      <c r="J8134" t="s">
        <v>44</v>
      </c>
      <c r="K8134" t="s">
        <v>126</v>
      </c>
      <c r="L8134">
        <v>149655</v>
      </c>
    </row>
    <row r="8135" spans="1:12" x14ac:dyDescent="0.25">
      <c r="A8135" t="s">
        <v>45</v>
      </c>
      <c r="B8135" t="s">
        <v>76</v>
      </c>
      <c r="C8135" t="s">
        <v>43</v>
      </c>
      <c r="D8135" t="s">
        <v>22</v>
      </c>
      <c r="E8135" t="b">
        <v>0</v>
      </c>
      <c r="F8135" s="1">
        <v>45645.08315972222</v>
      </c>
      <c r="G8135" t="b">
        <v>0</v>
      </c>
      <c r="H8135" t="b">
        <v>0</v>
      </c>
      <c r="I8135" t="s">
        <v>16</v>
      </c>
      <c r="J8135" t="s">
        <v>66</v>
      </c>
      <c r="K8135" t="s">
        <v>118</v>
      </c>
      <c r="L8135">
        <v>102245</v>
      </c>
    </row>
    <row r="8136" spans="1:12" x14ac:dyDescent="0.25">
      <c r="A8136" t="s">
        <v>82</v>
      </c>
      <c r="B8136" t="s">
        <v>85</v>
      </c>
      <c r="C8136" t="s">
        <v>21</v>
      </c>
      <c r="D8136" t="s">
        <v>15</v>
      </c>
      <c r="E8136" t="b">
        <v>0</v>
      </c>
      <c r="F8136" s="1">
        <v>45370.728703703702</v>
      </c>
      <c r="G8136" t="b">
        <v>1</v>
      </c>
      <c r="H8136" t="b">
        <v>1</v>
      </c>
      <c r="I8136" t="s">
        <v>84</v>
      </c>
      <c r="J8136" t="s">
        <v>70</v>
      </c>
      <c r="K8136" t="s">
        <v>77</v>
      </c>
      <c r="L8136">
        <v>120231</v>
      </c>
    </row>
    <row r="8137" spans="1:12" x14ac:dyDescent="0.25">
      <c r="A8137" t="s">
        <v>12</v>
      </c>
      <c r="B8137" t="s">
        <v>63</v>
      </c>
      <c r="C8137" t="s">
        <v>40</v>
      </c>
      <c r="D8137" t="s">
        <v>22</v>
      </c>
      <c r="E8137" t="b">
        <v>0</v>
      </c>
      <c r="F8137" s="1">
        <v>45629.758611111109</v>
      </c>
      <c r="G8137" t="b">
        <v>1</v>
      </c>
      <c r="H8137" t="b">
        <v>0</v>
      </c>
      <c r="I8137" t="s">
        <v>16</v>
      </c>
      <c r="J8137" t="s">
        <v>34</v>
      </c>
      <c r="K8137" t="s">
        <v>111</v>
      </c>
      <c r="L8137">
        <v>137847</v>
      </c>
    </row>
    <row r="8138" spans="1:12" x14ac:dyDescent="0.25">
      <c r="A8138" t="s">
        <v>82</v>
      </c>
      <c r="B8138" t="s">
        <v>85</v>
      </c>
      <c r="C8138" t="s">
        <v>43</v>
      </c>
      <c r="D8138" t="s">
        <v>22</v>
      </c>
      <c r="E8138" t="b">
        <v>0</v>
      </c>
      <c r="F8138" s="1">
        <v>45525.177824074082</v>
      </c>
      <c r="G8138" t="b">
        <v>1</v>
      </c>
      <c r="H8138" t="b">
        <v>0</v>
      </c>
      <c r="I8138" t="s">
        <v>84</v>
      </c>
      <c r="J8138" t="s">
        <v>31</v>
      </c>
      <c r="K8138" t="s">
        <v>124</v>
      </c>
      <c r="L8138">
        <v>123875</v>
      </c>
    </row>
    <row r="8139" spans="1:12" x14ac:dyDescent="0.25">
      <c r="A8139" t="s">
        <v>38</v>
      </c>
      <c r="B8139" t="s">
        <v>39</v>
      </c>
      <c r="C8139" t="s">
        <v>40</v>
      </c>
      <c r="D8139" t="s">
        <v>15</v>
      </c>
      <c r="E8139" t="b">
        <v>1</v>
      </c>
      <c r="F8139" s="1">
        <v>45335.831053240741</v>
      </c>
      <c r="G8139" t="b">
        <v>0</v>
      </c>
      <c r="H8139" t="b">
        <v>1</v>
      </c>
      <c r="I8139" t="s">
        <v>41</v>
      </c>
      <c r="J8139" t="s">
        <v>44</v>
      </c>
      <c r="K8139" t="s">
        <v>106</v>
      </c>
      <c r="L8139">
        <v>75676</v>
      </c>
    </row>
    <row r="8140" spans="1:12" x14ac:dyDescent="0.25">
      <c r="A8140" t="s">
        <v>26</v>
      </c>
      <c r="B8140" t="s">
        <v>71</v>
      </c>
      <c r="C8140" t="s">
        <v>40</v>
      </c>
      <c r="D8140" t="s">
        <v>15</v>
      </c>
      <c r="E8140" t="b">
        <v>0</v>
      </c>
      <c r="F8140" s="1">
        <v>45386.936666666668</v>
      </c>
      <c r="G8140" t="b">
        <v>0</v>
      </c>
      <c r="H8140" t="b">
        <v>1</v>
      </c>
      <c r="I8140" t="s">
        <v>30</v>
      </c>
      <c r="J8140" t="s">
        <v>52</v>
      </c>
      <c r="K8140" t="s">
        <v>32</v>
      </c>
      <c r="L8140">
        <v>98579</v>
      </c>
    </row>
    <row r="8141" spans="1:12" x14ac:dyDescent="0.25">
      <c r="A8141" t="s">
        <v>82</v>
      </c>
      <c r="B8141" t="s">
        <v>83</v>
      </c>
      <c r="C8141" t="s">
        <v>21</v>
      </c>
      <c r="D8141" t="s">
        <v>15</v>
      </c>
      <c r="E8141" t="b">
        <v>1</v>
      </c>
      <c r="F8141" s="1">
        <v>45654.428402777783</v>
      </c>
      <c r="G8141" t="b">
        <v>0</v>
      </c>
      <c r="H8141" t="b">
        <v>1</v>
      </c>
      <c r="I8141" t="s">
        <v>84</v>
      </c>
      <c r="J8141" t="s">
        <v>66</v>
      </c>
      <c r="K8141" t="s">
        <v>117</v>
      </c>
      <c r="L8141">
        <v>125005</v>
      </c>
    </row>
    <row r="8142" spans="1:12" x14ac:dyDescent="0.25">
      <c r="A8142" t="s">
        <v>45</v>
      </c>
      <c r="B8142" t="s">
        <v>88</v>
      </c>
      <c r="C8142" t="s">
        <v>14</v>
      </c>
      <c r="D8142" t="s">
        <v>15</v>
      </c>
      <c r="E8142" t="b">
        <v>1</v>
      </c>
      <c r="F8142" s="1">
        <v>45589.031180555547</v>
      </c>
      <c r="G8142" t="b">
        <v>0</v>
      </c>
      <c r="H8142" t="b">
        <v>1</v>
      </c>
      <c r="I8142" t="s">
        <v>16</v>
      </c>
      <c r="J8142" t="s">
        <v>31</v>
      </c>
      <c r="K8142" t="s">
        <v>115</v>
      </c>
      <c r="L8142">
        <v>94687</v>
      </c>
    </row>
    <row r="8143" spans="1:12" x14ac:dyDescent="0.25">
      <c r="A8143" t="s">
        <v>38</v>
      </c>
      <c r="B8143" t="s">
        <v>107</v>
      </c>
      <c r="C8143" t="s">
        <v>14</v>
      </c>
      <c r="D8143" t="s">
        <v>15</v>
      </c>
      <c r="E8143" t="b">
        <v>0</v>
      </c>
      <c r="F8143" s="1">
        <v>45417.865358796298</v>
      </c>
      <c r="G8143" t="b">
        <v>1</v>
      </c>
      <c r="H8143" t="b">
        <v>1</v>
      </c>
      <c r="I8143" t="s">
        <v>41</v>
      </c>
      <c r="J8143" t="s">
        <v>44</v>
      </c>
      <c r="K8143" t="s">
        <v>18</v>
      </c>
      <c r="L8143">
        <v>83562</v>
      </c>
    </row>
    <row r="8144" spans="1:12" x14ac:dyDescent="0.25">
      <c r="A8144" t="s">
        <v>19</v>
      </c>
      <c r="B8144" t="s">
        <v>86</v>
      </c>
      <c r="C8144" t="s">
        <v>68</v>
      </c>
      <c r="D8144" t="s">
        <v>15</v>
      </c>
      <c r="E8144" t="b">
        <v>0</v>
      </c>
      <c r="F8144" s="1">
        <v>45435.412673611107</v>
      </c>
      <c r="G8144" t="b">
        <v>0</v>
      </c>
      <c r="H8144" t="b">
        <v>1</v>
      </c>
      <c r="I8144" t="s">
        <v>23</v>
      </c>
      <c r="J8144" t="s">
        <v>47</v>
      </c>
      <c r="K8144" t="s">
        <v>67</v>
      </c>
      <c r="L8144">
        <v>69996</v>
      </c>
    </row>
    <row r="8145" spans="1:12" x14ac:dyDescent="0.25">
      <c r="A8145" t="s">
        <v>26</v>
      </c>
      <c r="B8145" t="s">
        <v>27</v>
      </c>
      <c r="C8145" t="s">
        <v>43</v>
      </c>
      <c r="D8145" t="s">
        <v>22</v>
      </c>
      <c r="E8145" t="b">
        <v>1</v>
      </c>
      <c r="F8145" s="1">
        <v>45533.338125000002</v>
      </c>
      <c r="G8145" t="b">
        <v>0</v>
      </c>
      <c r="H8145" t="b">
        <v>1</v>
      </c>
      <c r="I8145" t="s">
        <v>30</v>
      </c>
      <c r="J8145" t="s">
        <v>17</v>
      </c>
      <c r="K8145" t="s">
        <v>124</v>
      </c>
      <c r="L8145">
        <v>104872</v>
      </c>
    </row>
    <row r="8146" spans="1:12" x14ac:dyDescent="0.25">
      <c r="A8146" t="s">
        <v>54</v>
      </c>
      <c r="B8146" t="s">
        <v>55</v>
      </c>
      <c r="C8146" t="s">
        <v>40</v>
      </c>
      <c r="D8146" t="s">
        <v>15</v>
      </c>
      <c r="E8146" t="b">
        <v>1</v>
      </c>
      <c r="F8146" s="1">
        <v>45628.874548611107</v>
      </c>
      <c r="G8146" t="b">
        <v>0</v>
      </c>
      <c r="H8146" t="b">
        <v>0</v>
      </c>
      <c r="I8146" t="s">
        <v>30</v>
      </c>
      <c r="J8146" t="s">
        <v>31</v>
      </c>
      <c r="K8146" t="s">
        <v>129</v>
      </c>
      <c r="L8146">
        <v>123445</v>
      </c>
    </row>
    <row r="8147" spans="1:12" x14ac:dyDescent="0.25">
      <c r="A8147" t="s">
        <v>45</v>
      </c>
      <c r="B8147" t="s">
        <v>76</v>
      </c>
      <c r="C8147" t="s">
        <v>68</v>
      </c>
      <c r="D8147" t="s">
        <v>29</v>
      </c>
      <c r="E8147" t="b">
        <v>1</v>
      </c>
      <c r="F8147" s="1">
        <v>45342.176817129628</v>
      </c>
      <c r="G8147" t="b">
        <v>0</v>
      </c>
      <c r="H8147" t="b">
        <v>1</v>
      </c>
      <c r="I8147" t="s">
        <v>16</v>
      </c>
      <c r="J8147" t="s">
        <v>24</v>
      </c>
      <c r="K8147" t="s">
        <v>35</v>
      </c>
      <c r="L8147">
        <v>90237</v>
      </c>
    </row>
    <row r="8148" spans="1:12" x14ac:dyDescent="0.25">
      <c r="A8148" t="s">
        <v>12</v>
      </c>
      <c r="B8148" t="s">
        <v>13</v>
      </c>
      <c r="C8148" t="s">
        <v>28</v>
      </c>
      <c r="D8148" t="s">
        <v>22</v>
      </c>
      <c r="E8148" t="b">
        <v>0</v>
      </c>
      <c r="F8148" s="1">
        <v>45392.928136574083</v>
      </c>
      <c r="G8148" t="b">
        <v>0</v>
      </c>
      <c r="H8148" t="b">
        <v>1</v>
      </c>
      <c r="I8148" t="s">
        <v>16</v>
      </c>
      <c r="J8148" t="s">
        <v>47</v>
      </c>
      <c r="K8148" t="s">
        <v>90</v>
      </c>
      <c r="L8148">
        <v>134963</v>
      </c>
    </row>
    <row r="8149" spans="1:12" x14ac:dyDescent="0.25">
      <c r="A8149" t="s">
        <v>26</v>
      </c>
      <c r="B8149" t="s">
        <v>33</v>
      </c>
      <c r="C8149" t="s">
        <v>40</v>
      </c>
      <c r="D8149" t="s">
        <v>22</v>
      </c>
      <c r="E8149" t="b">
        <v>0</v>
      </c>
      <c r="F8149" s="1">
        <v>45353.921817129631</v>
      </c>
      <c r="G8149" t="b">
        <v>0</v>
      </c>
      <c r="H8149" t="b">
        <v>1</v>
      </c>
      <c r="I8149" t="s">
        <v>30</v>
      </c>
      <c r="J8149" t="s">
        <v>66</v>
      </c>
      <c r="K8149" t="s">
        <v>125</v>
      </c>
      <c r="L8149">
        <v>118799</v>
      </c>
    </row>
    <row r="8150" spans="1:12" x14ac:dyDescent="0.25">
      <c r="A8150" t="s">
        <v>82</v>
      </c>
      <c r="B8150" t="s">
        <v>83</v>
      </c>
      <c r="C8150" t="s">
        <v>14</v>
      </c>
      <c r="D8150" t="s">
        <v>29</v>
      </c>
      <c r="E8150" t="b">
        <v>0</v>
      </c>
      <c r="F8150" s="1">
        <v>45419.70857638889</v>
      </c>
      <c r="G8150" t="b">
        <v>1</v>
      </c>
      <c r="H8150" t="b">
        <v>1</v>
      </c>
      <c r="I8150" t="s">
        <v>84</v>
      </c>
      <c r="J8150" t="s">
        <v>44</v>
      </c>
      <c r="K8150" t="s">
        <v>59</v>
      </c>
      <c r="L8150">
        <v>134147</v>
      </c>
    </row>
    <row r="8151" spans="1:12" x14ac:dyDescent="0.25">
      <c r="A8151" t="s">
        <v>26</v>
      </c>
      <c r="B8151" t="s">
        <v>33</v>
      </c>
      <c r="C8151" t="s">
        <v>68</v>
      </c>
      <c r="D8151" t="s">
        <v>15</v>
      </c>
      <c r="E8151" t="b">
        <v>1</v>
      </c>
      <c r="F8151" s="1">
        <v>45644.804363425923</v>
      </c>
      <c r="G8151" t="b">
        <v>1</v>
      </c>
      <c r="H8151" t="b">
        <v>0</v>
      </c>
      <c r="I8151" t="s">
        <v>30</v>
      </c>
      <c r="J8151" t="s">
        <v>66</v>
      </c>
      <c r="K8151" t="s">
        <v>105</v>
      </c>
      <c r="L8151">
        <v>104350</v>
      </c>
    </row>
    <row r="8152" spans="1:12" x14ac:dyDescent="0.25">
      <c r="A8152" t="s">
        <v>45</v>
      </c>
      <c r="B8152" t="s">
        <v>76</v>
      </c>
      <c r="C8152" t="s">
        <v>68</v>
      </c>
      <c r="D8152" t="s">
        <v>22</v>
      </c>
      <c r="E8152" t="b">
        <v>1</v>
      </c>
      <c r="F8152" s="1">
        <v>45338.90483796296</v>
      </c>
      <c r="G8152" t="b">
        <v>1</v>
      </c>
      <c r="H8152" t="b">
        <v>0</v>
      </c>
      <c r="I8152" t="s">
        <v>16</v>
      </c>
      <c r="J8152" t="s">
        <v>44</v>
      </c>
      <c r="K8152" t="s">
        <v>123</v>
      </c>
      <c r="L8152">
        <v>112013</v>
      </c>
    </row>
    <row r="8153" spans="1:12" x14ac:dyDescent="0.25">
      <c r="A8153" t="s">
        <v>54</v>
      </c>
      <c r="B8153" t="s">
        <v>55</v>
      </c>
      <c r="C8153" t="s">
        <v>40</v>
      </c>
      <c r="D8153" t="s">
        <v>29</v>
      </c>
      <c r="E8153" t="b">
        <v>0</v>
      </c>
      <c r="F8153" s="1">
        <v>45482.480740740742</v>
      </c>
      <c r="G8153" t="b">
        <v>0</v>
      </c>
      <c r="H8153" t="b">
        <v>1</v>
      </c>
      <c r="I8153" t="s">
        <v>30</v>
      </c>
      <c r="J8153" t="s">
        <v>24</v>
      </c>
      <c r="K8153" t="s">
        <v>122</v>
      </c>
      <c r="L8153">
        <v>143950</v>
      </c>
    </row>
    <row r="8154" spans="1:12" x14ac:dyDescent="0.25">
      <c r="A8154" t="s">
        <v>54</v>
      </c>
      <c r="B8154" t="s">
        <v>79</v>
      </c>
      <c r="C8154" t="s">
        <v>43</v>
      </c>
      <c r="D8154" t="s">
        <v>29</v>
      </c>
      <c r="E8154" t="b">
        <v>1</v>
      </c>
      <c r="F8154" s="1">
        <v>45644.000462962962</v>
      </c>
      <c r="G8154" t="b">
        <v>1</v>
      </c>
      <c r="H8154" t="b">
        <v>1</v>
      </c>
      <c r="I8154" t="s">
        <v>30</v>
      </c>
      <c r="J8154" t="s">
        <v>17</v>
      </c>
      <c r="K8154" t="s">
        <v>97</v>
      </c>
      <c r="L8154">
        <v>134055</v>
      </c>
    </row>
    <row r="8155" spans="1:12" x14ac:dyDescent="0.25">
      <c r="A8155" t="s">
        <v>49</v>
      </c>
      <c r="B8155" t="s">
        <v>108</v>
      </c>
      <c r="C8155" t="s">
        <v>43</v>
      </c>
      <c r="D8155" t="s">
        <v>22</v>
      </c>
      <c r="E8155" t="b">
        <v>0</v>
      </c>
      <c r="F8155" s="1">
        <v>45609.435104166667</v>
      </c>
      <c r="G8155" t="b">
        <v>0</v>
      </c>
      <c r="H8155" t="b">
        <v>0</v>
      </c>
      <c r="I8155" t="s">
        <v>51</v>
      </c>
      <c r="J8155" t="s">
        <v>47</v>
      </c>
      <c r="K8155" t="s">
        <v>67</v>
      </c>
      <c r="L8155">
        <v>95085</v>
      </c>
    </row>
    <row r="8156" spans="1:12" x14ac:dyDescent="0.25">
      <c r="A8156" t="s">
        <v>54</v>
      </c>
      <c r="B8156" t="s">
        <v>55</v>
      </c>
      <c r="C8156" t="s">
        <v>43</v>
      </c>
      <c r="D8156" t="s">
        <v>22</v>
      </c>
      <c r="E8156" t="b">
        <v>1</v>
      </c>
      <c r="F8156" s="1">
        <v>45418.549259259264</v>
      </c>
      <c r="G8156" t="b">
        <v>1</v>
      </c>
      <c r="H8156" t="b">
        <v>1</v>
      </c>
      <c r="I8156" t="s">
        <v>30</v>
      </c>
      <c r="J8156" t="s">
        <v>44</v>
      </c>
      <c r="K8156" t="s">
        <v>74</v>
      </c>
      <c r="L8156">
        <v>145118</v>
      </c>
    </row>
    <row r="8157" spans="1:12" x14ac:dyDescent="0.25">
      <c r="A8157" t="s">
        <v>12</v>
      </c>
      <c r="B8157" t="s">
        <v>63</v>
      </c>
      <c r="C8157" t="s">
        <v>14</v>
      </c>
      <c r="D8157" t="s">
        <v>15</v>
      </c>
      <c r="E8157" t="b">
        <v>1</v>
      </c>
      <c r="F8157" s="1">
        <v>45548.97934027778</v>
      </c>
      <c r="G8157" t="b">
        <v>1</v>
      </c>
      <c r="H8157" t="b">
        <v>0</v>
      </c>
      <c r="I8157" t="s">
        <v>16</v>
      </c>
      <c r="J8157" t="s">
        <v>17</v>
      </c>
      <c r="K8157" t="s">
        <v>99</v>
      </c>
      <c r="L8157">
        <v>121933</v>
      </c>
    </row>
    <row r="8158" spans="1:12" x14ac:dyDescent="0.25">
      <c r="A8158" t="s">
        <v>49</v>
      </c>
      <c r="B8158" t="s">
        <v>50</v>
      </c>
      <c r="C8158" t="s">
        <v>28</v>
      </c>
      <c r="D8158" t="s">
        <v>29</v>
      </c>
      <c r="E8158" t="b">
        <v>0</v>
      </c>
      <c r="F8158" s="1">
        <v>45504.768611111111</v>
      </c>
      <c r="G8158" t="b">
        <v>1</v>
      </c>
      <c r="H8158" t="b">
        <v>0</v>
      </c>
      <c r="I8158" t="s">
        <v>51</v>
      </c>
      <c r="J8158" t="s">
        <v>52</v>
      </c>
      <c r="K8158" t="s">
        <v>130</v>
      </c>
      <c r="L8158">
        <v>87340</v>
      </c>
    </row>
    <row r="8159" spans="1:12" x14ac:dyDescent="0.25">
      <c r="A8159" t="s">
        <v>54</v>
      </c>
      <c r="B8159" t="s">
        <v>79</v>
      </c>
      <c r="C8159" t="s">
        <v>40</v>
      </c>
      <c r="D8159" t="s">
        <v>15</v>
      </c>
      <c r="E8159" t="b">
        <v>0</v>
      </c>
      <c r="F8159" s="1">
        <v>45568.516655092593</v>
      </c>
      <c r="G8159" t="b">
        <v>1</v>
      </c>
      <c r="H8159" t="b">
        <v>0</v>
      </c>
      <c r="I8159" t="s">
        <v>30</v>
      </c>
      <c r="J8159" t="s">
        <v>72</v>
      </c>
      <c r="K8159" t="s">
        <v>117</v>
      </c>
      <c r="L8159">
        <v>140471</v>
      </c>
    </row>
    <row r="8160" spans="1:12" x14ac:dyDescent="0.25">
      <c r="A8160" t="s">
        <v>45</v>
      </c>
      <c r="B8160" t="s">
        <v>76</v>
      </c>
      <c r="C8160" t="s">
        <v>28</v>
      </c>
      <c r="D8160" t="s">
        <v>29</v>
      </c>
      <c r="E8160" t="b">
        <v>1</v>
      </c>
      <c r="F8160" s="1">
        <v>45520.491574074083</v>
      </c>
      <c r="G8160" t="b">
        <v>0</v>
      </c>
      <c r="H8160" t="b">
        <v>0</v>
      </c>
      <c r="I8160" t="s">
        <v>16</v>
      </c>
      <c r="J8160" t="s">
        <v>70</v>
      </c>
      <c r="K8160" t="s">
        <v>87</v>
      </c>
      <c r="L8160">
        <v>107002</v>
      </c>
    </row>
    <row r="8161" spans="1:12" x14ac:dyDescent="0.25">
      <c r="A8161" t="s">
        <v>38</v>
      </c>
      <c r="B8161" t="s">
        <v>39</v>
      </c>
      <c r="C8161" t="s">
        <v>21</v>
      </c>
      <c r="D8161" t="s">
        <v>15</v>
      </c>
      <c r="E8161" t="b">
        <v>1</v>
      </c>
      <c r="F8161" s="1">
        <v>45448.787372685183</v>
      </c>
      <c r="G8161" t="b">
        <v>1</v>
      </c>
      <c r="H8161" t="b">
        <v>0</v>
      </c>
      <c r="I8161" t="s">
        <v>41</v>
      </c>
      <c r="J8161" t="s">
        <v>47</v>
      </c>
      <c r="K8161" t="s">
        <v>59</v>
      </c>
      <c r="L8161">
        <v>65358</v>
      </c>
    </row>
    <row r="8162" spans="1:12" x14ac:dyDescent="0.25">
      <c r="A8162" t="s">
        <v>38</v>
      </c>
      <c r="B8162" t="s">
        <v>39</v>
      </c>
      <c r="C8162" t="s">
        <v>21</v>
      </c>
      <c r="D8162" t="s">
        <v>15</v>
      </c>
      <c r="E8162" t="b">
        <v>0</v>
      </c>
      <c r="F8162" s="1">
        <v>45624.760937500003</v>
      </c>
      <c r="G8162" t="b">
        <v>1</v>
      </c>
      <c r="H8162" t="b">
        <v>1</v>
      </c>
      <c r="I8162" t="s">
        <v>41</v>
      </c>
      <c r="J8162" t="s">
        <v>44</v>
      </c>
      <c r="K8162" t="s">
        <v>56</v>
      </c>
      <c r="L8162">
        <v>65036</v>
      </c>
    </row>
    <row r="8163" spans="1:12" x14ac:dyDescent="0.25">
      <c r="A8163" t="s">
        <v>45</v>
      </c>
      <c r="B8163" t="s">
        <v>76</v>
      </c>
      <c r="C8163" t="s">
        <v>14</v>
      </c>
      <c r="D8163" t="s">
        <v>29</v>
      </c>
      <c r="E8163" t="b">
        <v>1</v>
      </c>
      <c r="F8163" s="1">
        <v>45371.267685185187</v>
      </c>
      <c r="G8163" t="b">
        <v>0</v>
      </c>
      <c r="H8163" t="b">
        <v>0</v>
      </c>
      <c r="I8163" t="s">
        <v>16</v>
      </c>
      <c r="J8163" t="s">
        <v>66</v>
      </c>
      <c r="K8163" t="s">
        <v>58</v>
      </c>
      <c r="L8163">
        <v>108034</v>
      </c>
    </row>
    <row r="8164" spans="1:12" x14ac:dyDescent="0.25">
      <c r="A8164" t="s">
        <v>12</v>
      </c>
      <c r="B8164" t="s">
        <v>75</v>
      </c>
      <c r="C8164" t="s">
        <v>43</v>
      </c>
      <c r="D8164" t="s">
        <v>22</v>
      </c>
      <c r="E8164" t="b">
        <v>1</v>
      </c>
      <c r="F8164" s="1">
        <v>45559.478541666656</v>
      </c>
      <c r="G8164" t="b">
        <v>1</v>
      </c>
      <c r="H8164" t="b">
        <v>1</v>
      </c>
      <c r="I8164" t="s">
        <v>16</v>
      </c>
      <c r="J8164" t="s">
        <v>24</v>
      </c>
      <c r="K8164" t="s">
        <v>102</v>
      </c>
      <c r="L8164">
        <v>116311</v>
      </c>
    </row>
    <row r="8165" spans="1:12" x14ac:dyDescent="0.25">
      <c r="A8165" t="s">
        <v>49</v>
      </c>
      <c r="B8165" t="s">
        <v>108</v>
      </c>
      <c r="C8165" t="s">
        <v>14</v>
      </c>
      <c r="D8165" t="s">
        <v>29</v>
      </c>
      <c r="E8165" t="b">
        <v>0</v>
      </c>
      <c r="F8165" s="1">
        <v>45455.970104166663</v>
      </c>
      <c r="G8165" t="b">
        <v>0</v>
      </c>
      <c r="H8165" t="b">
        <v>1</v>
      </c>
      <c r="I8165" t="s">
        <v>51</v>
      </c>
      <c r="J8165" t="s">
        <v>72</v>
      </c>
      <c r="K8165" t="s">
        <v>81</v>
      </c>
      <c r="L8165">
        <v>91364</v>
      </c>
    </row>
    <row r="8166" spans="1:12" x14ac:dyDescent="0.25">
      <c r="A8166" t="s">
        <v>82</v>
      </c>
      <c r="B8166" t="s">
        <v>83</v>
      </c>
      <c r="C8166" t="s">
        <v>14</v>
      </c>
      <c r="D8166" t="s">
        <v>22</v>
      </c>
      <c r="E8166" t="b">
        <v>1</v>
      </c>
      <c r="F8166" s="1">
        <v>45538.964363425926</v>
      </c>
      <c r="G8166" t="b">
        <v>0</v>
      </c>
      <c r="H8166" t="b">
        <v>0</v>
      </c>
      <c r="I8166" t="s">
        <v>84</v>
      </c>
      <c r="J8166" t="s">
        <v>24</v>
      </c>
      <c r="K8166" t="s">
        <v>124</v>
      </c>
      <c r="L8166">
        <v>117776</v>
      </c>
    </row>
    <row r="8167" spans="1:12" x14ac:dyDescent="0.25">
      <c r="A8167" t="s">
        <v>38</v>
      </c>
      <c r="B8167" t="s">
        <v>39</v>
      </c>
      <c r="C8167" t="s">
        <v>68</v>
      </c>
      <c r="D8167" t="s">
        <v>22</v>
      </c>
      <c r="E8167" t="b">
        <v>1</v>
      </c>
      <c r="F8167" s="1">
        <v>45384.986134259263</v>
      </c>
      <c r="G8167" t="b">
        <v>0</v>
      </c>
      <c r="H8167" t="b">
        <v>1</v>
      </c>
      <c r="I8167" t="s">
        <v>41</v>
      </c>
      <c r="J8167" t="s">
        <v>31</v>
      </c>
      <c r="K8167" t="s">
        <v>128</v>
      </c>
      <c r="L8167">
        <v>88495</v>
      </c>
    </row>
    <row r="8168" spans="1:12" x14ac:dyDescent="0.25">
      <c r="A8168" t="s">
        <v>45</v>
      </c>
      <c r="B8168" t="s">
        <v>76</v>
      </c>
      <c r="C8168" t="s">
        <v>40</v>
      </c>
      <c r="D8168" t="s">
        <v>15</v>
      </c>
      <c r="E8168" t="b">
        <v>0</v>
      </c>
      <c r="F8168" s="1">
        <v>45558.207662037043</v>
      </c>
      <c r="G8168" t="b">
        <v>0</v>
      </c>
      <c r="H8168" t="b">
        <v>1</v>
      </c>
      <c r="I8168" t="s">
        <v>16</v>
      </c>
      <c r="J8168" t="s">
        <v>66</v>
      </c>
      <c r="K8168" t="s">
        <v>87</v>
      </c>
      <c r="L8168">
        <v>93972</v>
      </c>
    </row>
    <row r="8169" spans="1:12" x14ac:dyDescent="0.25">
      <c r="A8169" t="s">
        <v>26</v>
      </c>
      <c r="B8169" t="s">
        <v>71</v>
      </c>
      <c r="C8169" t="s">
        <v>21</v>
      </c>
      <c r="D8169" t="s">
        <v>22</v>
      </c>
      <c r="E8169" t="b">
        <v>1</v>
      </c>
      <c r="F8169" s="1">
        <v>45292.261053240742</v>
      </c>
      <c r="G8169" t="b">
        <v>1</v>
      </c>
      <c r="H8169" t="b">
        <v>0</v>
      </c>
      <c r="I8169" t="s">
        <v>30</v>
      </c>
      <c r="J8169" t="s">
        <v>47</v>
      </c>
      <c r="K8169" t="s">
        <v>90</v>
      </c>
      <c r="L8169">
        <v>118305</v>
      </c>
    </row>
    <row r="8170" spans="1:12" x14ac:dyDescent="0.25">
      <c r="A8170" t="s">
        <v>49</v>
      </c>
      <c r="B8170" t="s">
        <v>50</v>
      </c>
      <c r="C8170" t="s">
        <v>28</v>
      </c>
      <c r="D8170" t="s">
        <v>29</v>
      </c>
      <c r="E8170" t="b">
        <v>0</v>
      </c>
      <c r="F8170" s="1">
        <v>45515.984201388892</v>
      </c>
      <c r="G8170" t="b">
        <v>0</v>
      </c>
      <c r="H8170" t="b">
        <v>1</v>
      </c>
      <c r="I8170" t="s">
        <v>51</v>
      </c>
      <c r="J8170" t="s">
        <v>47</v>
      </c>
      <c r="K8170" t="s">
        <v>96</v>
      </c>
      <c r="L8170">
        <v>87970</v>
      </c>
    </row>
    <row r="8171" spans="1:12" x14ac:dyDescent="0.25">
      <c r="A8171" t="s">
        <v>45</v>
      </c>
      <c r="B8171" t="s">
        <v>46</v>
      </c>
      <c r="C8171" t="s">
        <v>68</v>
      </c>
      <c r="D8171" t="s">
        <v>15</v>
      </c>
      <c r="E8171" t="b">
        <v>0</v>
      </c>
      <c r="F8171" s="1">
        <v>45478.820914351847</v>
      </c>
      <c r="G8171" t="b">
        <v>0</v>
      </c>
      <c r="H8171" t="b">
        <v>1</v>
      </c>
      <c r="I8171" t="s">
        <v>16</v>
      </c>
      <c r="J8171" t="s">
        <v>34</v>
      </c>
      <c r="K8171" t="s">
        <v>97</v>
      </c>
      <c r="L8171">
        <v>85872</v>
      </c>
    </row>
    <row r="8172" spans="1:12" x14ac:dyDescent="0.25">
      <c r="A8172" t="s">
        <v>82</v>
      </c>
      <c r="B8172" t="s">
        <v>83</v>
      </c>
      <c r="C8172" t="s">
        <v>14</v>
      </c>
      <c r="D8172" t="s">
        <v>15</v>
      </c>
      <c r="E8172" t="b">
        <v>0</v>
      </c>
      <c r="F8172" s="1">
        <v>45586.826874999999</v>
      </c>
      <c r="G8172" t="b">
        <v>1</v>
      </c>
      <c r="H8172" t="b">
        <v>0</v>
      </c>
      <c r="I8172" t="s">
        <v>84</v>
      </c>
      <c r="J8172" t="s">
        <v>64</v>
      </c>
      <c r="K8172" t="s">
        <v>58</v>
      </c>
      <c r="L8172">
        <v>118691</v>
      </c>
    </row>
    <row r="8173" spans="1:12" x14ac:dyDescent="0.25">
      <c r="A8173" t="s">
        <v>82</v>
      </c>
      <c r="B8173" t="s">
        <v>85</v>
      </c>
      <c r="C8173" t="s">
        <v>43</v>
      </c>
      <c r="D8173" t="s">
        <v>22</v>
      </c>
      <c r="E8173" t="b">
        <v>0</v>
      </c>
      <c r="F8173" s="1">
        <v>45481.615624999999</v>
      </c>
      <c r="G8173" t="b">
        <v>0</v>
      </c>
      <c r="H8173" t="b">
        <v>0</v>
      </c>
      <c r="I8173" t="s">
        <v>84</v>
      </c>
      <c r="J8173" t="s">
        <v>17</v>
      </c>
      <c r="K8173" t="s">
        <v>105</v>
      </c>
      <c r="L8173">
        <v>138323</v>
      </c>
    </row>
    <row r="8174" spans="1:12" x14ac:dyDescent="0.25">
      <c r="A8174" t="s">
        <v>45</v>
      </c>
      <c r="B8174" t="s">
        <v>88</v>
      </c>
      <c r="C8174" t="s">
        <v>43</v>
      </c>
      <c r="D8174" t="s">
        <v>29</v>
      </c>
      <c r="E8174" t="b">
        <v>0</v>
      </c>
      <c r="F8174" s="1">
        <v>45331.205347222232</v>
      </c>
      <c r="G8174" t="b">
        <v>1</v>
      </c>
      <c r="H8174" t="b">
        <v>1</v>
      </c>
      <c r="I8174" t="s">
        <v>16</v>
      </c>
      <c r="J8174" t="s">
        <v>31</v>
      </c>
      <c r="K8174" t="s">
        <v>109</v>
      </c>
      <c r="L8174">
        <v>94975</v>
      </c>
    </row>
    <row r="8175" spans="1:12" x14ac:dyDescent="0.25">
      <c r="A8175" t="s">
        <v>26</v>
      </c>
      <c r="B8175" t="s">
        <v>27</v>
      </c>
      <c r="C8175" t="s">
        <v>43</v>
      </c>
      <c r="D8175" t="s">
        <v>15</v>
      </c>
      <c r="E8175" t="b">
        <v>1</v>
      </c>
      <c r="F8175" s="1">
        <v>45613.254178240742</v>
      </c>
      <c r="G8175" t="b">
        <v>0</v>
      </c>
      <c r="H8175" t="b">
        <v>1</v>
      </c>
      <c r="I8175" t="s">
        <v>30</v>
      </c>
      <c r="J8175" t="s">
        <v>47</v>
      </c>
      <c r="K8175" t="s">
        <v>124</v>
      </c>
      <c r="L8175">
        <v>115309</v>
      </c>
    </row>
    <row r="8176" spans="1:12" x14ac:dyDescent="0.25">
      <c r="A8176" t="s">
        <v>12</v>
      </c>
      <c r="B8176" t="s">
        <v>63</v>
      </c>
      <c r="C8176" t="s">
        <v>43</v>
      </c>
      <c r="D8176" t="s">
        <v>29</v>
      </c>
      <c r="E8176" t="b">
        <v>0</v>
      </c>
      <c r="F8176" s="1">
        <v>45302.436562499999</v>
      </c>
      <c r="G8176" t="b">
        <v>1</v>
      </c>
      <c r="H8176" t="b">
        <v>1</v>
      </c>
      <c r="I8176" t="s">
        <v>16</v>
      </c>
      <c r="J8176" t="s">
        <v>66</v>
      </c>
      <c r="K8176" t="s">
        <v>77</v>
      </c>
      <c r="L8176">
        <v>111982</v>
      </c>
    </row>
    <row r="8177" spans="1:12" x14ac:dyDescent="0.25">
      <c r="A8177" t="s">
        <v>19</v>
      </c>
      <c r="B8177" t="s">
        <v>86</v>
      </c>
      <c r="C8177" t="s">
        <v>14</v>
      </c>
      <c r="D8177" t="s">
        <v>29</v>
      </c>
      <c r="E8177" t="b">
        <v>1</v>
      </c>
      <c r="F8177" s="1">
        <v>45481.653900462959</v>
      </c>
      <c r="G8177" t="b">
        <v>1</v>
      </c>
      <c r="H8177" t="b">
        <v>0</v>
      </c>
      <c r="I8177" t="s">
        <v>23</v>
      </c>
      <c r="J8177" t="s">
        <v>44</v>
      </c>
      <c r="K8177" t="s">
        <v>81</v>
      </c>
      <c r="L8177">
        <v>60524</v>
      </c>
    </row>
    <row r="8178" spans="1:12" x14ac:dyDescent="0.25">
      <c r="A8178" t="s">
        <v>49</v>
      </c>
      <c r="B8178" t="s">
        <v>61</v>
      </c>
      <c r="C8178" t="s">
        <v>68</v>
      </c>
      <c r="D8178" t="s">
        <v>29</v>
      </c>
      <c r="E8178" t="b">
        <v>1</v>
      </c>
      <c r="F8178" s="1">
        <v>45649.608761574083</v>
      </c>
      <c r="G8178" t="b">
        <v>0</v>
      </c>
      <c r="H8178" t="b">
        <v>0</v>
      </c>
      <c r="I8178" t="s">
        <v>51</v>
      </c>
      <c r="J8178" t="s">
        <v>34</v>
      </c>
      <c r="K8178" t="s">
        <v>56</v>
      </c>
      <c r="L8178">
        <v>90060</v>
      </c>
    </row>
    <row r="8179" spans="1:12" x14ac:dyDescent="0.25">
      <c r="A8179" t="s">
        <v>54</v>
      </c>
      <c r="B8179" t="s">
        <v>79</v>
      </c>
      <c r="C8179" t="s">
        <v>43</v>
      </c>
      <c r="D8179" t="s">
        <v>29</v>
      </c>
      <c r="E8179" t="b">
        <v>0</v>
      </c>
      <c r="F8179" s="1">
        <v>45653.833067129628</v>
      </c>
      <c r="G8179" t="b">
        <v>0</v>
      </c>
      <c r="H8179" t="b">
        <v>1</v>
      </c>
      <c r="I8179" t="s">
        <v>30</v>
      </c>
      <c r="J8179" t="s">
        <v>72</v>
      </c>
      <c r="K8179" t="s">
        <v>124</v>
      </c>
      <c r="L8179">
        <v>127466</v>
      </c>
    </row>
    <row r="8180" spans="1:12" x14ac:dyDescent="0.25">
      <c r="A8180" t="s">
        <v>12</v>
      </c>
      <c r="B8180" t="s">
        <v>13</v>
      </c>
      <c r="C8180" t="s">
        <v>14</v>
      </c>
      <c r="D8180" t="s">
        <v>22</v>
      </c>
      <c r="E8180" t="b">
        <v>1</v>
      </c>
      <c r="F8180" s="1">
        <v>45554.176898148151</v>
      </c>
      <c r="G8180" t="b">
        <v>1</v>
      </c>
      <c r="H8180" t="b">
        <v>0</v>
      </c>
      <c r="I8180" t="s">
        <v>16</v>
      </c>
      <c r="J8180" t="s">
        <v>17</v>
      </c>
      <c r="K8180" t="s">
        <v>124</v>
      </c>
      <c r="L8180">
        <v>143659</v>
      </c>
    </row>
    <row r="8181" spans="1:12" x14ac:dyDescent="0.25">
      <c r="A8181" t="s">
        <v>26</v>
      </c>
      <c r="B8181" t="s">
        <v>33</v>
      </c>
      <c r="C8181" t="s">
        <v>68</v>
      </c>
      <c r="D8181" t="s">
        <v>22</v>
      </c>
      <c r="E8181" t="b">
        <v>1</v>
      </c>
      <c r="F8181" s="1">
        <v>45499.77983796296</v>
      </c>
      <c r="G8181" t="b">
        <v>0</v>
      </c>
      <c r="H8181" t="b">
        <v>1</v>
      </c>
      <c r="I8181" t="s">
        <v>30</v>
      </c>
      <c r="J8181" t="s">
        <v>24</v>
      </c>
      <c r="K8181" t="s">
        <v>109</v>
      </c>
      <c r="L8181">
        <v>97753</v>
      </c>
    </row>
    <row r="8182" spans="1:12" x14ac:dyDescent="0.25">
      <c r="A8182" t="s">
        <v>82</v>
      </c>
      <c r="B8182" t="s">
        <v>85</v>
      </c>
      <c r="C8182" t="s">
        <v>40</v>
      </c>
      <c r="D8182" t="s">
        <v>29</v>
      </c>
      <c r="E8182" t="b">
        <v>1</v>
      </c>
      <c r="F8182" s="1">
        <v>45503.621967592589</v>
      </c>
      <c r="G8182" t="b">
        <v>1</v>
      </c>
      <c r="H8182" t="b">
        <v>1</v>
      </c>
      <c r="I8182" t="s">
        <v>84</v>
      </c>
      <c r="J8182" t="s">
        <v>47</v>
      </c>
      <c r="K8182" t="s">
        <v>87</v>
      </c>
      <c r="L8182">
        <v>117847</v>
      </c>
    </row>
    <row r="8183" spans="1:12" x14ac:dyDescent="0.25">
      <c r="A8183" t="s">
        <v>82</v>
      </c>
      <c r="B8183" t="s">
        <v>85</v>
      </c>
      <c r="C8183" t="s">
        <v>28</v>
      </c>
      <c r="D8183" t="s">
        <v>15</v>
      </c>
      <c r="E8183" t="b">
        <v>1</v>
      </c>
      <c r="F8183" s="1">
        <v>45504.688564814824</v>
      </c>
      <c r="G8183" t="b">
        <v>0</v>
      </c>
      <c r="H8183" t="b">
        <v>1</v>
      </c>
      <c r="I8183" t="s">
        <v>84</v>
      </c>
      <c r="J8183" t="s">
        <v>47</v>
      </c>
      <c r="K8183" t="s">
        <v>42</v>
      </c>
      <c r="L8183">
        <v>104565</v>
      </c>
    </row>
    <row r="8184" spans="1:12" x14ac:dyDescent="0.25">
      <c r="A8184" t="s">
        <v>49</v>
      </c>
      <c r="B8184" t="s">
        <v>50</v>
      </c>
      <c r="C8184" t="s">
        <v>28</v>
      </c>
      <c r="D8184" t="s">
        <v>15</v>
      </c>
      <c r="E8184" t="b">
        <v>1</v>
      </c>
      <c r="F8184" s="1">
        <v>45317.866562499999</v>
      </c>
      <c r="G8184" t="b">
        <v>0</v>
      </c>
      <c r="H8184" t="b">
        <v>0</v>
      </c>
      <c r="I8184" t="s">
        <v>51</v>
      </c>
      <c r="J8184" t="s">
        <v>57</v>
      </c>
      <c r="K8184" t="s">
        <v>102</v>
      </c>
      <c r="L8184">
        <v>77795</v>
      </c>
    </row>
    <row r="8185" spans="1:12" x14ac:dyDescent="0.25">
      <c r="A8185" t="s">
        <v>12</v>
      </c>
      <c r="B8185" t="s">
        <v>13</v>
      </c>
      <c r="C8185" t="s">
        <v>40</v>
      </c>
      <c r="D8185" t="s">
        <v>29</v>
      </c>
      <c r="E8185" t="b">
        <v>0</v>
      </c>
      <c r="F8185" s="1">
        <v>45501.735312500001</v>
      </c>
      <c r="G8185" t="b">
        <v>1</v>
      </c>
      <c r="H8185" t="b">
        <v>0</v>
      </c>
      <c r="I8185" t="s">
        <v>16</v>
      </c>
      <c r="J8185" t="s">
        <v>44</v>
      </c>
      <c r="K8185" t="s">
        <v>77</v>
      </c>
      <c r="L8185">
        <v>139883</v>
      </c>
    </row>
    <row r="8186" spans="1:12" x14ac:dyDescent="0.25">
      <c r="A8186" t="s">
        <v>82</v>
      </c>
      <c r="B8186" t="s">
        <v>83</v>
      </c>
      <c r="C8186" t="s">
        <v>28</v>
      </c>
      <c r="D8186" t="s">
        <v>29</v>
      </c>
      <c r="E8186" t="b">
        <v>0</v>
      </c>
      <c r="F8186" s="1">
        <v>45633.830277777779</v>
      </c>
      <c r="G8186" t="b">
        <v>0</v>
      </c>
      <c r="H8186" t="b">
        <v>0</v>
      </c>
      <c r="I8186" t="s">
        <v>84</v>
      </c>
      <c r="J8186" t="s">
        <v>70</v>
      </c>
      <c r="K8186" t="s">
        <v>93</v>
      </c>
      <c r="L8186">
        <v>108104</v>
      </c>
    </row>
    <row r="8187" spans="1:12" x14ac:dyDescent="0.25">
      <c r="A8187" t="s">
        <v>38</v>
      </c>
      <c r="B8187" t="s">
        <v>95</v>
      </c>
      <c r="C8187" t="s">
        <v>14</v>
      </c>
      <c r="D8187" t="s">
        <v>22</v>
      </c>
      <c r="E8187" t="b">
        <v>1</v>
      </c>
      <c r="F8187" s="1">
        <v>45442.338877314818</v>
      </c>
      <c r="G8187" t="b">
        <v>0</v>
      </c>
      <c r="H8187" t="b">
        <v>1</v>
      </c>
      <c r="I8187" t="s">
        <v>41</v>
      </c>
      <c r="J8187" t="s">
        <v>31</v>
      </c>
      <c r="K8187" t="s">
        <v>98</v>
      </c>
      <c r="L8187">
        <v>84186</v>
      </c>
    </row>
    <row r="8188" spans="1:12" x14ac:dyDescent="0.25">
      <c r="A8188" t="s">
        <v>12</v>
      </c>
      <c r="B8188" t="s">
        <v>75</v>
      </c>
      <c r="C8188" t="s">
        <v>43</v>
      </c>
      <c r="D8188" t="s">
        <v>29</v>
      </c>
      <c r="E8188" t="b">
        <v>0</v>
      </c>
      <c r="F8188" s="1">
        <v>45352.159918981481</v>
      </c>
      <c r="G8188" t="b">
        <v>0</v>
      </c>
      <c r="H8188" t="b">
        <v>1</v>
      </c>
      <c r="I8188" t="s">
        <v>16</v>
      </c>
      <c r="J8188" t="s">
        <v>57</v>
      </c>
      <c r="K8188" t="s">
        <v>65</v>
      </c>
      <c r="L8188">
        <v>137345</v>
      </c>
    </row>
    <row r="8189" spans="1:12" x14ac:dyDescent="0.25">
      <c r="A8189" t="s">
        <v>49</v>
      </c>
      <c r="B8189" t="s">
        <v>108</v>
      </c>
      <c r="C8189" t="s">
        <v>28</v>
      </c>
      <c r="D8189" t="s">
        <v>29</v>
      </c>
      <c r="E8189" t="b">
        <v>0</v>
      </c>
      <c r="F8189" s="1">
        <v>45297.375567129631</v>
      </c>
      <c r="G8189" t="b">
        <v>1</v>
      </c>
      <c r="H8189" t="b">
        <v>0</v>
      </c>
      <c r="I8189" t="s">
        <v>51</v>
      </c>
      <c r="J8189" t="s">
        <v>80</v>
      </c>
      <c r="K8189" t="s">
        <v>125</v>
      </c>
      <c r="L8189">
        <v>94439</v>
      </c>
    </row>
    <row r="8190" spans="1:12" x14ac:dyDescent="0.25">
      <c r="A8190" t="s">
        <v>54</v>
      </c>
      <c r="B8190" t="s">
        <v>79</v>
      </c>
      <c r="C8190" t="s">
        <v>14</v>
      </c>
      <c r="D8190" t="s">
        <v>15</v>
      </c>
      <c r="E8190" t="b">
        <v>1</v>
      </c>
      <c r="F8190" s="1">
        <v>45597.111377314817</v>
      </c>
      <c r="G8190" t="b">
        <v>1</v>
      </c>
      <c r="H8190" t="b">
        <v>0</v>
      </c>
      <c r="I8190" t="s">
        <v>30</v>
      </c>
      <c r="J8190" t="s">
        <v>31</v>
      </c>
      <c r="K8190" t="s">
        <v>56</v>
      </c>
      <c r="L8190">
        <v>153984</v>
      </c>
    </row>
    <row r="8191" spans="1:12" x14ac:dyDescent="0.25">
      <c r="A8191" t="s">
        <v>26</v>
      </c>
      <c r="B8191" t="s">
        <v>33</v>
      </c>
      <c r="C8191" t="s">
        <v>21</v>
      </c>
      <c r="D8191" t="s">
        <v>22</v>
      </c>
      <c r="E8191" t="b">
        <v>1</v>
      </c>
      <c r="F8191" s="1">
        <v>45432.575057870366</v>
      </c>
      <c r="G8191" t="b">
        <v>0</v>
      </c>
      <c r="H8191" t="b">
        <v>0</v>
      </c>
      <c r="I8191" t="s">
        <v>30</v>
      </c>
      <c r="J8191" t="s">
        <v>31</v>
      </c>
      <c r="K8191" t="s">
        <v>96</v>
      </c>
      <c r="L8191">
        <v>107098</v>
      </c>
    </row>
    <row r="8192" spans="1:12" x14ac:dyDescent="0.25">
      <c r="A8192" t="s">
        <v>12</v>
      </c>
      <c r="B8192" t="s">
        <v>75</v>
      </c>
      <c r="C8192" t="s">
        <v>14</v>
      </c>
      <c r="D8192" t="s">
        <v>29</v>
      </c>
      <c r="E8192" t="b">
        <v>1</v>
      </c>
      <c r="F8192" s="1">
        <v>45620.471504629633</v>
      </c>
      <c r="G8192" t="b">
        <v>0</v>
      </c>
      <c r="H8192" t="b">
        <v>0</v>
      </c>
      <c r="I8192" t="s">
        <v>16</v>
      </c>
      <c r="J8192" t="s">
        <v>17</v>
      </c>
      <c r="K8192" t="s">
        <v>120</v>
      </c>
      <c r="L8192">
        <v>149739</v>
      </c>
    </row>
    <row r="8193" spans="1:12" x14ac:dyDescent="0.25">
      <c r="A8193" t="s">
        <v>38</v>
      </c>
      <c r="B8193" t="s">
        <v>107</v>
      </c>
      <c r="C8193" t="s">
        <v>43</v>
      </c>
      <c r="D8193" t="s">
        <v>29</v>
      </c>
      <c r="E8193" t="b">
        <v>0</v>
      </c>
      <c r="F8193" s="1">
        <v>45496.698298611111</v>
      </c>
      <c r="G8193" t="b">
        <v>1</v>
      </c>
      <c r="H8193" t="b">
        <v>1</v>
      </c>
      <c r="I8193" t="s">
        <v>41</v>
      </c>
      <c r="J8193" t="s">
        <v>52</v>
      </c>
      <c r="K8193" t="s">
        <v>96</v>
      </c>
      <c r="L8193">
        <v>89813</v>
      </c>
    </row>
    <row r="8194" spans="1:12" x14ac:dyDescent="0.25">
      <c r="A8194" t="s">
        <v>19</v>
      </c>
      <c r="B8194" t="s">
        <v>86</v>
      </c>
      <c r="C8194" t="s">
        <v>40</v>
      </c>
      <c r="D8194" t="s">
        <v>29</v>
      </c>
      <c r="E8194" t="b">
        <v>1</v>
      </c>
      <c r="F8194" s="1">
        <v>45564.169791666667</v>
      </c>
      <c r="G8194" t="b">
        <v>0</v>
      </c>
      <c r="H8194" t="b">
        <v>0</v>
      </c>
      <c r="I8194" t="s">
        <v>23</v>
      </c>
      <c r="J8194" t="s">
        <v>80</v>
      </c>
      <c r="K8194" t="s">
        <v>128</v>
      </c>
      <c r="L8194">
        <v>69724</v>
      </c>
    </row>
    <row r="8195" spans="1:12" x14ac:dyDescent="0.25">
      <c r="A8195" t="s">
        <v>45</v>
      </c>
      <c r="B8195" t="s">
        <v>76</v>
      </c>
      <c r="C8195" t="s">
        <v>28</v>
      </c>
      <c r="D8195" t="s">
        <v>22</v>
      </c>
      <c r="E8195" t="b">
        <v>0</v>
      </c>
      <c r="F8195" s="1">
        <v>45351.84302083333</v>
      </c>
      <c r="G8195" t="b">
        <v>0</v>
      </c>
      <c r="H8195" t="b">
        <v>0</v>
      </c>
      <c r="I8195" t="s">
        <v>16</v>
      </c>
      <c r="J8195" t="s">
        <v>66</v>
      </c>
      <c r="K8195" t="s">
        <v>81</v>
      </c>
      <c r="L8195">
        <v>81251</v>
      </c>
    </row>
    <row r="8196" spans="1:12" x14ac:dyDescent="0.25">
      <c r="A8196" t="s">
        <v>12</v>
      </c>
      <c r="B8196" t="s">
        <v>13</v>
      </c>
      <c r="C8196" t="s">
        <v>40</v>
      </c>
      <c r="D8196" t="s">
        <v>15</v>
      </c>
      <c r="E8196" t="b">
        <v>1</v>
      </c>
      <c r="F8196" s="1">
        <v>45479.420092592591</v>
      </c>
      <c r="G8196" t="b">
        <v>1</v>
      </c>
      <c r="H8196" t="b">
        <v>0</v>
      </c>
      <c r="I8196" t="s">
        <v>16</v>
      </c>
      <c r="J8196" t="s">
        <v>31</v>
      </c>
      <c r="K8196" t="s">
        <v>115</v>
      </c>
      <c r="L8196">
        <v>127450</v>
      </c>
    </row>
    <row r="8197" spans="1:12" x14ac:dyDescent="0.25">
      <c r="A8197" t="s">
        <v>38</v>
      </c>
      <c r="B8197" t="s">
        <v>95</v>
      </c>
      <c r="C8197" t="s">
        <v>21</v>
      </c>
      <c r="D8197" t="s">
        <v>29</v>
      </c>
      <c r="E8197" t="b">
        <v>0</v>
      </c>
      <c r="F8197" s="1">
        <v>45594.788391203707</v>
      </c>
      <c r="G8197" t="b">
        <v>0</v>
      </c>
      <c r="H8197" t="b">
        <v>1</v>
      </c>
      <c r="I8197" t="s">
        <v>41</v>
      </c>
      <c r="J8197" t="s">
        <v>80</v>
      </c>
      <c r="K8197" t="s">
        <v>35</v>
      </c>
      <c r="L8197">
        <v>94701</v>
      </c>
    </row>
    <row r="8198" spans="1:12" x14ac:dyDescent="0.25">
      <c r="A8198" t="s">
        <v>12</v>
      </c>
      <c r="B8198" t="s">
        <v>63</v>
      </c>
      <c r="C8198" t="s">
        <v>68</v>
      </c>
      <c r="D8198" t="s">
        <v>15</v>
      </c>
      <c r="E8198" t="b">
        <v>1</v>
      </c>
      <c r="F8198" s="1">
        <v>45640.198229166657</v>
      </c>
      <c r="G8198" t="b">
        <v>1</v>
      </c>
      <c r="H8198" t="b">
        <v>0</v>
      </c>
      <c r="I8198" t="s">
        <v>16</v>
      </c>
      <c r="J8198" t="s">
        <v>66</v>
      </c>
      <c r="K8198" t="s">
        <v>113</v>
      </c>
      <c r="L8198">
        <v>118946</v>
      </c>
    </row>
    <row r="8199" spans="1:12" x14ac:dyDescent="0.25">
      <c r="A8199" t="s">
        <v>54</v>
      </c>
      <c r="B8199" t="s">
        <v>79</v>
      </c>
      <c r="C8199" t="s">
        <v>14</v>
      </c>
      <c r="D8199" t="s">
        <v>22</v>
      </c>
      <c r="E8199" t="b">
        <v>0</v>
      </c>
      <c r="F8199" s="1">
        <v>45551.359953703701</v>
      </c>
      <c r="G8199" t="b">
        <v>0</v>
      </c>
      <c r="H8199" t="b">
        <v>1</v>
      </c>
      <c r="I8199" t="s">
        <v>30</v>
      </c>
      <c r="J8199" t="s">
        <v>24</v>
      </c>
      <c r="K8199" t="s">
        <v>125</v>
      </c>
      <c r="L8199">
        <v>126441</v>
      </c>
    </row>
    <row r="8200" spans="1:12" x14ac:dyDescent="0.25">
      <c r="A8200" t="s">
        <v>54</v>
      </c>
      <c r="B8200" t="s">
        <v>55</v>
      </c>
      <c r="C8200" t="s">
        <v>43</v>
      </c>
      <c r="D8200" t="s">
        <v>15</v>
      </c>
      <c r="E8200" t="b">
        <v>1</v>
      </c>
      <c r="F8200" s="1">
        <v>45411.400763888887</v>
      </c>
      <c r="G8200" t="b">
        <v>0</v>
      </c>
      <c r="H8200" t="b">
        <v>0</v>
      </c>
      <c r="I8200" t="s">
        <v>30</v>
      </c>
      <c r="J8200" t="s">
        <v>70</v>
      </c>
      <c r="K8200" t="s">
        <v>18</v>
      </c>
      <c r="L8200">
        <v>118213</v>
      </c>
    </row>
    <row r="8201" spans="1:12" x14ac:dyDescent="0.25">
      <c r="A8201" t="s">
        <v>54</v>
      </c>
      <c r="B8201" t="s">
        <v>79</v>
      </c>
      <c r="C8201" t="s">
        <v>14</v>
      </c>
      <c r="D8201" t="s">
        <v>15</v>
      </c>
      <c r="E8201" t="b">
        <v>0</v>
      </c>
      <c r="F8201" s="1">
        <v>45326.670983796299</v>
      </c>
      <c r="G8201" t="b">
        <v>1</v>
      </c>
      <c r="H8201" t="b">
        <v>1</v>
      </c>
      <c r="I8201" t="s">
        <v>30</v>
      </c>
      <c r="J8201" t="s">
        <v>31</v>
      </c>
      <c r="K8201" t="s">
        <v>111</v>
      </c>
      <c r="L8201">
        <v>140570</v>
      </c>
    </row>
    <row r="8202" spans="1:12" x14ac:dyDescent="0.25">
      <c r="A8202" t="s">
        <v>38</v>
      </c>
      <c r="B8202" t="s">
        <v>95</v>
      </c>
      <c r="C8202" t="s">
        <v>28</v>
      </c>
      <c r="D8202" t="s">
        <v>15</v>
      </c>
      <c r="E8202" t="b">
        <v>1</v>
      </c>
      <c r="F8202" s="1">
        <v>45297.674432870372</v>
      </c>
      <c r="G8202" t="b">
        <v>1</v>
      </c>
      <c r="H8202" t="b">
        <v>0</v>
      </c>
      <c r="I8202" t="s">
        <v>41</v>
      </c>
      <c r="J8202" t="s">
        <v>64</v>
      </c>
      <c r="K8202" t="s">
        <v>130</v>
      </c>
      <c r="L8202">
        <v>83539</v>
      </c>
    </row>
    <row r="8203" spans="1:12" x14ac:dyDescent="0.25">
      <c r="A8203" t="s">
        <v>12</v>
      </c>
      <c r="B8203" t="s">
        <v>13</v>
      </c>
      <c r="C8203" t="s">
        <v>40</v>
      </c>
      <c r="D8203" t="s">
        <v>29</v>
      </c>
      <c r="E8203" t="b">
        <v>1</v>
      </c>
      <c r="F8203" s="1">
        <v>45530.087766203702</v>
      </c>
      <c r="G8203" t="b">
        <v>0</v>
      </c>
      <c r="H8203" t="b">
        <v>1</v>
      </c>
      <c r="I8203" t="s">
        <v>16</v>
      </c>
      <c r="J8203" t="s">
        <v>57</v>
      </c>
      <c r="K8203" t="s">
        <v>100</v>
      </c>
      <c r="L8203">
        <v>116805</v>
      </c>
    </row>
    <row r="8204" spans="1:12" x14ac:dyDescent="0.25">
      <c r="A8204" t="s">
        <v>12</v>
      </c>
      <c r="B8204" t="s">
        <v>63</v>
      </c>
      <c r="C8204" t="s">
        <v>28</v>
      </c>
      <c r="D8204" t="s">
        <v>22</v>
      </c>
      <c r="E8204" t="b">
        <v>0</v>
      </c>
      <c r="F8204" s="1">
        <v>45642.8903587963</v>
      </c>
      <c r="G8204" t="b">
        <v>1</v>
      </c>
      <c r="H8204" t="b">
        <v>0</v>
      </c>
      <c r="I8204" t="s">
        <v>16</v>
      </c>
      <c r="J8204" t="s">
        <v>66</v>
      </c>
      <c r="K8204" t="s">
        <v>77</v>
      </c>
      <c r="L8204">
        <v>118771</v>
      </c>
    </row>
    <row r="8205" spans="1:12" x14ac:dyDescent="0.25">
      <c r="A8205" t="s">
        <v>49</v>
      </c>
      <c r="B8205" t="s">
        <v>61</v>
      </c>
      <c r="C8205" t="s">
        <v>43</v>
      </c>
      <c r="D8205" t="s">
        <v>15</v>
      </c>
      <c r="E8205" t="b">
        <v>1</v>
      </c>
      <c r="F8205" s="1">
        <v>45495.02380787037</v>
      </c>
      <c r="G8205" t="b">
        <v>0</v>
      </c>
      <c r="H8205" t="b">
        <v>1</v>
      </c>
      <c r="I8205" t="s">
        <v>51</v>
      </c>
      <c r="J8205" t="s">
        <v>57</v>
      </c>
      <c r="K8205" t="s">
        <v>120</v>
      </c>
      <c r="L8205">
        <v>88952</v>
      </c>
    </row>
    <row r="8206" spans="1:12" x14ac:dyDescent="0.25">
      <c r="A8206" t="s">
        <v>82</v>
      </c>
      <c r="B8206" t="s">
        <v>91</v>
      </c>
      <c r="C8206" t="s">
        <v>40</v>
      </c>
      <c r="D8206" t="s">
        <v>29</v>
      </c>
      <c r="E8206" t="b">
        <v>1</v>
      </c>
      <c r="F8206" s="1">
        <v>45456.298888888887</v>
      </c>
      <c r="G8206" t="b">
        <v>1</v>
      </c>
      <c r="H8206" t="b">
        <v>1</v>
      </c>
      <c r="I8206" t="s">
        <v>84</v>
      </c>
      <c r="J8206" t="s">
        <v>80</v>
      </c>
      <c r="K8206" t="s">
        <v>93</v>
      </c>
      <c r="L8206">
        <v>100425</v>
      </c>
    </row>
    <row r="8207" spans="1:12" x14ac:dyDescent="0.25">
      <c r="A8207" t="s">
        <v>49</v>
      </c>
      <c r="B8207" t="s">
        <v>61</v>
      </c>
      <c r="C8207" t="s">
        <v>28</v>
      </c>
      <c r="D8207" t="s">
        <v>22</v>
      </c>
      <c r="E8207" t="b">
        <v>0</v>
      </c>
      <c r="F8207" s="1">
        <v>45332.91710648148</v>
      </c>
      <c r="G8207" t="b">
        <v>0</v>
      </c>
      <c r="H8207" t="b">
        <v>0</v>
      </c>
      <c r="I8207" t="s">
        <v>51</v>
      </c>
      <c r="J8207" t="s">
        <v>57</v>
      </c>
      <c r="K8207" t="s">
        <v>67</v>
      </c>
      <c r="L8207">
        <v>85326</v>
      </c>
    </row>
    <row r="8208" spans="1:12" x14ac:dyDescent="0.25">
      <c r="A8208" t="s">
        <v>82</v>
      </c>
      <c r="B8208" t="s">
        <v>83</v>
      </c>
      <c r="C8208" t="s">
        <v>14</v>
      </c>
      <c r="D8208" t="s">
        <v>15</v>
      </c>
      <c r="E8208" t="b">
        <v>0</v>
      </c>
      <c r="F8208" s="1">
        <v>45500.861331018517</v>
      </c>
      <c r="G8208" t="b">
        <v>1</v>
      </c>
      <c r="H8208" t="b">
        <v>1</v>
      </c>
      <c r="I8208" t="s">
        <v>84</v>
      </c>
      <c r="J8208" t="s">
        <v>64</v>
      </c>
      <c r="K8208" t="s">
        <v>130</v>
      </c>
      <c r="L8208">
        <v>114275</v>
      </c>
    </row>
    <row r="8209" spans="1:12" x14ac:dyDescent="0.25">
      <c r="A8209" t="s">
        <v>49</v>
      </c>
      <c r="B8209" t="s">
        <v>61</v>
      </c>
      <c r="C8209" t="s">
        <v>21</v>
      </c>
      <c r="D8209" t="s">
        <v>29</v>
      </c>
      <c r="E8209" t="b">
        <v>0</v>
      </c>
      <c r="F8209" s="1">
        <v>45507.33798611111</v>
      </c>
      <c r="G8209" t="b">
        <v>1</v>
      </c>
      <c r="H8209" t="b">
        <v>1</v>
      </c>
      <c r="I8209" t="s">
        <v>51</v>
      </c>
      <c r="J8209" t="s">
        <v>44</v>
      </c>
      <c r="K8209" t="s">
        <v>62</v>
      </c>
      <c r="L8209">
        <v>91187</v>
      </c>
    </row>
    <row r="8210" spans="1:12" x14ac:dyDescent="0.25">
      <c r="A8210" t="s">
        <v>54</v>
      </c>
      <c r="B8210" t="s">
        <v>79</v>
      </c>
      <c r="C8210" t="s">
        <v>14</v>
      </c>
      <c r="D8210" t="s">
        <v>22</v>
      </c>
      <c r="E8210" t="b">
        <v>0</v>
      </c>
      <c r="F8210" s="1">
        <v>45455.750358796293</v>
      </c>
      <c r="G8210" t="b">
        <v>1</v>
      </c>
      <c r="H8210" t="b">
        <v>0</v>
      </c>
      <c r="I8210" t="s">
        <v>30</v>
      </c>
      <c r="J8210" t="s">
        <v>47</v>
      </c>
      <c r="K8210" t="s">
        <v>32</v>
      </c>
      <c r="L8210">
        <v>121098</v>
      </c>
    </row>
    <row r="8211" spans="1:12" x14ac:dyDescent="0.25">
      <c r="A8211" t="s">
        <v>45</v>
      </c>
      <c r="B8211" t="s">
        <v>88</v>
      </c>
      <c r="C8211" t="s">
        <v>28</v>
      </c>
      <c r="D8211" t="s">
        <v>22</v>
      </c>
      <c r="E8211" t="b">
        <v>0</v>
      </c>
      <c r="F8211" s="1">
        <v>45477.397129629629</v>
      </c>
      <c r="G8211" t="b">
        <v>0</v>
      </c>
      <c r="H8211" t="b">
        <v>1</v>
      </c>
      <c r="I8211" t="s">
        <v>16</v>
      </c>
      <c r="J8211" t="s">
        <v>72</v>
      </c>
      <c r="K8211" t="s">
        <v>101</v>
      </c>
      <c r="L8211">
        <v>93474</v>
      </c>
    </row>
    <row r="8212" spans="1:12" x14ac:dyDescent="0.25">
      <c r="A8212" t="s">
        <v>82</v>
      </c>
      <c r="B8212" t="s">
        <v>85</v>
      </c>
      <c r="C8212" t="s">
        <v>40</v>
      </c>
      <c r="D8212" t="s">
        <v>15</v>
      </c>
      <c r="E8212" t="b">
        <v>0</v>
      </c>
      <c r="F8212" s="1">
        <v>45602.147314814807</v>
      </c>
      <c r="G8212" t="b">
        <v>1</v>
      </c>
      <c r="H8212" t="b">
        <v>1</v>
      </c>
      <c r="I8212" t="s">
        <v>84</v>
      </c>
      <c r="J8212" t="s">
        <v>72</v>
      </c>
      <c r="K8212" t="s">
        <v>121</v>
      </c>
      <c r="L8212">
        <v>103861</v>
      </c>
    </row>
    <row r="8213" spans="1:12" x14ac:dyDescent="0.25">
      <c r="A8213" t="s">
        <v>12</v>
      </c>
      <c r="B8213" t="s">
        <v>75</v>
      </c>
      <c r="C8213" t="s">
        <v>21</v>
      </c>
      <c r="D8213" t="s">
        <v>29</v>
      </c>
      <c r="E8213" t="b">
        <v>1</v>
      </c>
      <c r="F8213" s="1">
        <v>45489.051770833343</v>
      </c>
      <c r="G8213" t="b">
        <v>1</v>
      </c>
      <c r="H8213" t="b">
        <v>0</v>
      </c>
      <c r="I8213" t="s">
        <v>16</v>
      </c>
      <c r="J8213" t="s">
        <v>17</v>
      </c>
      <c r="K8213" t="s">
        <v>123</v>
      </c>
      <c r="L8213">
        <v>127627</v>
      </c>
    </row>
    <row r="8214" spans="1:12" x14ac:dyDescent="0.25">
      <c r="A8214" t="s">
        <v>19</v>
      </c>
      <c r="B8214" t="s">
        <v>94</v>
      </c>
      <c r="C8214" t="s">
        <v>28</v>
      </c>
      <c r="D8214" t="s">
        <v>29</v>
      </c>
      <c r="E8214" t="b">
        <v>0</v>
      </c>
      <c r="F8214" s="1">
        <v>45499.627627314818</v>
      </c>
      <c r="G8214" t="b">
        <v>0</v>
      </c>
      <c r="H8214" t="b">
        <v>1</v>
      </c>
      <c r="I8214" t="s">
        <v>23</v>
      </c>
      <c r="J8214" t="s">
        <v>66</v>
      </c>
      <c r="K8214" t="s">
        <v>65</v>
      </c>
      <c r="L8214">
        <v>82168</v>
      </c>
    </row>
    <row r="8215" spans="1:12" x14ac:dyDescent="0.25">
      <c r="A8215" t="s">
        <v>19</v>
      </c>
      <c r="B8215" t="s">
        <v>86</v>
      </c>
      <c r="C8215" t="s">
        <v>68</v>
      </c>
      <c r="D8215" t="s">
        <v>22</v>
      </c>
      <c r="E8215" t="b">
        <v>0</v>
      </c>
      <c r="F8215" s="1">
        <v>45474.671886574077</v>
      </c>
      <c r="G8215" t="b">
        <v>1</v>
      </c>
      <c r="H8215" t="b">
        <v>0</v>
      </c>
      <c r="I8215" t="s">
        <v>23</v>
      </c>
      <c r="J8215" t="s">
        <v>66</v>
      </c>
      <c r="K8215" t="s">
        <v>114</v>
      </c>
      <c r="L8215">
        <v>72791</v>
      </c>
    </row>
    <row r="8216" spans="1:12" x14ac:dyDescent="0.25">
      <c r="A8216" t="s">
        <v>45</v>
      </c>
      <c r="B8216" t="s">
        <v>76</v>
      </c>
      <c r="C8216" t="s">
        <v>40</v>
      </c>
      <c r="D8216" t="s">
        <v>22</v>
      </c>
      <c r="E8216" t="b">
        <v>1</v>
      </c>
      <c r="F8216" s="1">
        <v>45396.606863425928</v>
      </c>
      <c r="G8216" t="b">
        <v>0</v>
      </c>
      <c r="H8216" t="b">
        <v>1</v>
      </c>
      <c r="I8216" t="s">
        <v>16</v>
      </c>
      <c r="J8216" t="s">
        <v>70</v>
      </c>
      <c r="K8216" t="s">
        <v>92</v>
      </c>
      <c r="L8216">
        <v>103734</v>
      </c>
    </row>
    <row r="8217" spans="1:12" x14ac:dyDescent="0.25">
      <c r="A8217" t="s">
        <v>38</v>
      </c>
      <c r="B8217" t="s">
        <v>39</v>
      </c>
      <c r="C8217" t="s">
        <v>40</v>
      </c>
      <c r="D8217" t="s">
        <v>29</v>
      </c>
      <c r="E8217" t="b">
        <v>1</v>
      </c>
      <c r="F8217" s="1">
        <v>45649.474305555559</v>
      </c>
      <c r="G8217" t="b">
        <v>1</v>
      </c>
      <c r="H8217" t="b">
        <v>1</v>
      </c>
      <c r="I8217" t="s">
        <v>41</v>
      </c>
      <c r="J8217" t="s">
        <v>57</v>
      </c>
      <c r="K8217" t="s">
        <v>101</v>
      </c>
      <c r="L8217">
        <v>81599</v>
      </c>
    </row>
    <row r="8218" spans="1:12" x14ac:dyDescent="0.25">
      <c r="A8218" t="s">
        <v>49</v>
      </c>
      <c r="B8218" t="s">
        <v>108</v>
      </c>
      <c r="C8218" t="s">
        <v>14</v>
      </c>
      <c r="D8218" t="s">
        <v>15</v>
      </c>
      <c r="E8218" t="b">
        <v>0</v>
      </c>
      <c r="F8218" s="1">
        <v>45336.938923611109</v>
      </c>
      <c r="G8218" t="b">
        <v>1</v>
      </c>
      <c r="H8218" t="b">
        <v>1</v>
      </c>
      <c r="I8218" t="s">
        <v>51</v>
      </c>
      <c r="J8218" t="s">
        <v>66</v>
      </c>
      <c r="K8218" t="s">
        <v>89</v>
      </c>
      <c r="L8218">
        <v>78574</v>
      </c>
    </row>
    <row r="8219" spans="1:12" x14ac:dyDescent="0.25">
      <c r="A8219" t="s">
        <v>38</v>
      </c>
      <c r="B8219" t="s">
        <v>107</v>
      </c>
      <c r="C8219" t="s">
        <v>28</v>
      </c>
      <c r="D8219" t="s">
        <v>22</v>
      </c>
      <c r="E8219" t="b">
        <v>1</v>
      </c>
      <c r="F8219" s="1">
        <v>45351.096377314818</v>
      </c>
      <c r="G8219" t="b">
        <v>0</v>
      </c>
      <c r="H8219" t="b">
        <v>1</v>
      </c>
      <c r="I8219" t="s">
        <v>41</v>
      </c>
      <c r="J8219" t="s">
        <v>72</v>
      </c>
      <c r="K8219" t="s">
        <v>103</v>
      </c>
      <c r="L8219">
        <v>75617</v>
      </c>
    </row>
    <row r="8220" spans="1:12" x14ac:dyDescent="0.25">
      <c r="A8220" t="s">
        <v>45</v>
      </c>
      <c r="B8220" t="s">
        <v>76</v>
      </c>
      <c r="C8220" t="s">
        <v>40</v>
      </c>
      <c r="D8220" t="s">
        <v>22</v>
      </c>
      <c r="E8220" t="b">
        <v>0</v>
      </c>
      <c r="F8220" s="1">
        <v>45415.627118055563</v>
      </c>
      <c r="G8220" t="b">
        <v>0</v>
      </c>
      <c r="H8220" t="b">
        <v>0</v>
      </c>
      <c r="I8220" t="s">
        <v>16</v>
      </c>
      <c r="J8220" t="s">
        <v>44</v>
      </c>
      <c r="K8220" t="s">
        <v>96</v>
      </c>
      <c r="L8220">
        <v>99880</v>
      </c>
    </row>
    <row r="8221" spans="1:12" x14ac:dyDescent="0.25">
      <c r="A8221" t="s">
        <v>19</v>
      </c>
      <c r="B8221" t="s">
        <v>86</v>
      </c>
      <c r="C8221" t="s">
        <v>28</v>
      </c>
      <c r="D8221" t="s">
        <v>29</v>
      </c>
      <c r="E8221" t="b">
        <v>1</v>
      </c>
      <c r="F8221" s="1">
        <v>45294.368506944447</v>
      </c>
      <c r="G8221" t="b">
        <v>0</v>
      </c>
      <c r="H8221" t="b">
        <v>1</v>
      </c>
      <c r="I8221" t="s">
        <v>23</v>
      </c>
      <c r="J8221" t="s">
        <v>66</v>
      </c>
      <c r="K8221" t="s">
        <v>103</v>
      </c>
      <c r="L8221">
        <v>65923</v>
      </c>
    </row>
    <row r="8222" spans="1:12" x14ac:dyDescent="0.25">
      <c r="A8222" t="s">
        <v>26</v>
      </c>
      <c r="B8222" t="s">
        <v>71</v>
      </c>
      <c r="C8222" t="s">
        <v>21</v>
      </c>
      <c r="D8222" t="s">
        <v>22</v>
      </c>
      <c r="E8222" t="b">
        <v>1</v>
      </c>
      <c r="F8222" s="1">
        <v>45585.998796296299</v>
      </c>
      <c r="G8222" t="b">
        <v>1</v>
      </c>
      <c r="H8222" t="b">
        <v>1</v>
      </c>
      <c r="I8222" t="s">
        <v>30</v>
      </c>
      <c r="J8222" t="s">
        <v>31</v>
      </c>
      <c r="K8222" t="s">
        <v>92</v>
      </c>
      <c r="L8222">
        <v>120298</v>
      </c>
    </row>
    <row r="8223" spans="1:12" x14ac:dyDescent="0.25">
      <c r="A8223" t="s">
        <v>38</v>
      </c>
      <c r="B8223" t="s">
        <v>107</v>
      </c>
      <c r="C8223" t="s">
        <v>21</v>
      </c>
      <c r="D8223" t="s">
        <v>29</v>
      </c>
      <c r="E8223" t="b">
        <v>0</v>
      </c>
      <c r="F8223" s="1">
        <v>45474.764849537038</v>
      </c>
      <c r="G8223" t="b">
        <v>1</v>
      </c>
      <c r="H8223" t="b">
        <v>0</v>
      </c>
      <c r="I8223" t="s">
        <v>41</v>
      </c>
      <c r="J8223" t="s">
        <v>52</v>
      </c>
      <c r="K8223" t="s">
        <v>120</v>
      </c>
      <c r="L8223">
        <v>69340</v>
      </c>
    </row>
    <row r="8224" spans="1:12" x14ac:dyDescent="0.25">
      <c r="A8224" t="s">
        <v>45</v>
      </c>
      <c r="B8224" t="s">
        <v>76</v>
      </c>
      <c r="C8224" t="s">
        <v>40</v>
      </c>
      <c r="D8224" t="s">
        <v>22</v>
      </c>
      <c r="E8224" t="b">
        <v>1</v>
      </c>
      <c r="F8224" s="1">
        <v>45384.176377314812</v>
      </c>
      <c r="G8224" t="b">
        <v>1</v>
      </c>
      <c r="H8224" t="b">
        <v>0</v>
      </c>
      <c r="I8224" t="s">
        <v>16</v>
      </c>
      <c r="J8224" t="s">
        <v>52</v>
      </c>
      <c r="K8224" t="s">
        <v>35</v>
      </c>
      <c r="L8224">
        <v>94739</v>
      </c>
    </row>
    <row r="8225" spans="1:12" x14ac:dyDescent="0.25">
      <c r="A8225" t="s">
        <v>26</v>
      </c>
      <c r="B8225" t="s">
        <v>27</v>
      </c>
      <c r="C8225" t="s">
        <v>28</v>
      </c>
      <c r="D8225" t="s">
        <v>15</v>
      </c>
      <c r="E8225" t="b">
        <v>0</v>
      </c>
      <c r="F8225" s="1">
        <v>45545.760844907411</v>
      </c>
      <c r="G8225" t="b">
        <v>0</v>
      </c>
      <c r="H8225" t="b">
        <v>0</v>
      </c>
      <c r="I8225" t="s">
        <v>30</v>
      </c>
      <c r="J8225" t="s">
        <v>70</v>
      </c>
      <c r="K8225" t="s">
        <v>90</v>
      </c>
      <c r="L8225">
        <v>121158</v>
      </c>
    </row>
    <row r="8226" spans="1:12" x14ac:dyDescent="0.25">
      <c r="A8226" t="s">
        <v>38</v>
      </c>
      <c r="B8226" t="s">
        <v>39</v>
      </c>
      <c r="C8226" t="s">
        <v>21</v>
      </c>
      <c r="D8226" t="s">
        <v>15</v>
      </c>
      <c r="E8226" t="b">
        <v>0</v>
      </c>
      <c r="F8226" s="1">
        <v>45339.243472222217</v>
      </c>
      <c r="G8226" t="b">
        <v>0</v>
      </c>
      <c r="H8226" t="b">
        <v>1</v>
      </c>
      <c r="I8226" t="s">
        <v>41</v>
      </c>
      <c r="J8226" t="s">
        <v>80</v>
      </c>
      <c r="K8226" t="s">
        <v>18</v>
      </c>
      <c r="L8226">
        <v>65232</v>
      </c>
    </row>
    <row r="8227" spans="1:12" x14ac:dyDescent="0.25">
      <c r="A8227" t="s">
        <v>26</v>
      </c>
      <c r="B8227" t="s">
        <v>71</v>
      </c>
      <c r="C8227" t="s">
        <v>40</v>
      </c>
      <c r="D8227" t="s">
        <v>22</v>
      </c>
      <c r="E8227" t="b">
        <v>0</v>
      </c>
      <c r="F8227" s="1">
        <v>45367.137395833342</v>
      </c>
      <c r="G8227" t="b">
        <v>1</v>
      </c>
      <c r="H8227" t="b">
        <v>1</v>
      </c>
      <c r="I8227" t="s">
        <v>30</v>
      </c>
      <c r="J8227" t="s">
        <v>66</v>
      </c>
      <c r="K8227" t="s">
        <v>122</v>
      </c>
      <c r="L8227">
        <v>122690</v>
      </c>
    </row>
    <row r="8228" spans="1:12" x14ac:dyDescent="0.25">
      <c r="A8228" t="s">
        <v>19</v>
      </c>
      <c r="B8228" t="s">
        <v>94</v>
      </c>
      <c r="C8228" t="s">
        <v>40</v>
      </c>
      <c r="D8228" t="s">
        <v>22</v>
      </c>
      <c r="E8228" t="b">
        <v>0</v>
      </c>
      <c r="F8228" s="1">
        <v>45520.86923611111</v>
      </c>
      <c r="G8228" t="b">
        <v>0</v>
      </c>
      <c r="H8228" t="b">
        <v>1</v>
      </c>
      <c r="I8228" t="s">
        <v>23</v>
      </c>
      <c r="J8228" t="s">
        <v>52</v>
      </c>
      <c r="K8228" t="s">
        <v>117</v>
      </c>
      <c r="L8228">
        <v>67777</v>
      </c>
    </row>
    <row r="8229" spans="1:12" x14ac:dyDescent="0.25">
      <c r="A8229" t="s">
        <v>26</v>
      </c>
      <c r="B8229" t="s">
        <v>27</v>
      </c>
      <c r="C8229" t="s">
        <v>68</v>
      </c>
      <c r="D8229" t="s">
        <v>29</v>
      </c>
      <c r="E8229" t="b">
        <v>0</v>
      </c>
      <c r="F8229" s="1">
        <v>45303.920474537037</v>
      </c>
      <c r="G8229" t="b">
        <v>0</v>
      </c>
      <c r="H8229" t="b">
        <v>1</v>
      </c>
      <c r="I8229" t="s">
        <v>30</v>
      </c>
      <c r="J8229" t="s">
        <v>64</v>
      </c>
      <c r="K8229" t="s">
        <v>90</v>
      </c>
      <c r="L8229">
        <v>100020</v>
      </c>
    </row>
    <row r="8230" spans="1:12" x14ac:dyDescent="0.25">
      <c r="A8230" t="s">
        <v>82</v>
      </c>
      <c r="B8230" t="s">
        <v>91</v>
      </c>
      <c r="C8230" t="s">
        <v>68</v>
      </c>
      <c r="D8230" t="s">
        <v>22</v>
      </c>
      <c r="E8230" t="b">
        <v>0</v>
      </c>
      <c r="F8230" s="1">
        <v>45363.606319444443</v>
      </c>
      <c r="G8230" t="b">
        <v>1</v>
      </c>
      <c r="H8230" t="b">
        <v>0</v>
      </c>
      <c r="I8230" t="s">
        <v>84</v>
      </c>
      <c r="J8230" t="s">
        <v>52</v>
      </c>
      <c r="K8230" t="s">
        <v>62</v>
      </c>
      <c r="L8230">
        <v>102562</v>
      </c>
    </row>
    <row r="8231" spans="1:12" x14ac:dyDescent="0.25">
      <c r="A8231" t="s">
        <v>54</v>
      </c>
      <c r="B8231" t="s">
        <v>55</v>
      </c>
      <c r="C8231" t="s">
        <v>21</v>
      </c>
      <c r="D8231" t="s">
        <v>15</v>
      </c>
      <c r="E8231" t="b">
        <v>0</v>
      </c>
      <c r="F8231" s="1">
        <v>45403.191886574074</v>
      </c>
      <c r="G8231" t="b">
        <v>0</v>
      </c>
      <c r="H8231" t="b">
        <v>1</v>
      </c>
      <c r="I8231" t="s">
        <v>30</v>
      </c>
      <c r="J8231" t="s">
        <v>64</v>
      </c>
      <c r="K8231" t="s">
        <v>81</v>
      </c>
      <c r="L8231">
        <v>115078</v>
      </c>
    </row>
    <row r="8232" spans="1:12" x14ac:dyDescent="0.25">
      <c r="A8232" t="s">
        <v>38</v>
      </c>
      <c r="B8232" t="s">
        <v>39</v>
      </c>
      <c r="C8232" t="s">
        <v>21</v>
      </c>
      <c r="D8232" t="s">
        <v>29</v>
      </c>
      <c r="E8232" t="b">
        <v>0</v>
      </c>
      <c r="F8232" s="1">
        <v>45604.748518518521</v>
      </c>
      <c r="G8232" t="b">
        <v>1</v>
      </c>
      <c r="H8232" t="b">
        <v>1</v>
      </c>
      <c r="I8232" t="s">
        <v>41</v>
      </c>
      <c r="J8232" t="s">
        <v>64</v>
      </c>
      <c r="K8232" t="s">
        <v>111</v>
      </c>
      <c r="L8232">
        <v>88525</v>
      </c>
    </row>
    <row r="8233" spans="1:12" x14ac:dyDescent="0.25">
      <c r="A8233" t="s">
        <v>12</v>
      </c>
      <c r="B8233" t="s">
        <v>63</v>
      </c>
      <c r="C8233" t="s">
        <v>68</v>
      </c>
      <c r="D8233" t="s">
        <v>15</v>
      </c>
      <c r="E8233" t="b">
        <v>1</v>
      </c>
      <c r="F8233" s="1">
        <v>45294.893564814818</v>
      </c>
      <c r="G8233" t="b">
        <v>0</v>
      </c>
      <c r="H8233" t="b">
        <v>1</v>
      </c>
      <c r="I8233" t="s">
        <v>16</v>
      </c>
      <c r="J8233" t="s">
        <v>34</v>
      </c>
      <c r="K8233" t="s">
        <v>111</v>
      </c>
      <c r="L8233">
        <v>117063</v>
      </c>
    </row>
    <row r="8234" spans="1:12" x14ac:dyDescent="0.25">
      <c r="A8234" t="s">
        <v>38</v>
      </c>
      <c r="B8234" t="s">
        <v>95</v>
      </c>
      <c r="C8234" t="s">
        <v>68</v>
      </c>
      <c r="D8234" t="s">
        <v>22</v>
      </c>
      <c r="E8234" t="b">
        <v>0</v>
      </c>
      <c r="F8234" s="1">
        <v>45576.182222222233</v>
      </c>
      <c r="G8234" t="b">
        <v>1</v>
      </c>
      <c r="H8234" t="b">
        <v>0</v>
      </c>
      <c r="I8234" t="s">
        <v>41</v>
      </c>
      <c r="J8234" t="s">
        <v>52</v>
      </c>
      <c r="K8234" t="s">
        <v>128</v>
      </c>
      <c r="L8234">
        <v>87114</v>
      </c>
    </row>
    <row r="8235" spans="1:12" x14ac:dyDescent="0.25">
      <c r="A8235" t="s">
        <v>82</v>
      </c>
      <c r="B8235" t="s">
        <v>91</v>
      </c>
      <c r="C8235" t="s">
        <v>68</v>
      </c>
      <c r="D8235" t="s">
        <v>15</v>
      </c>
      <c r="E8235" t="b">
        <v>0</v>
      </c>
      <c r="F8235" s="1">
        <v>45390.184340277781</v>
      </c>
      <c r="G8235" t="b">
        <v>1</v>
      </c>
      <c r="H8235" t="b">
        <v>1</v>
      </c>
      <c r="I8235" t="s">
        <v>84</v>
      </c>
      <c r="J8235" t="s">
        <v>72</v>
      </c>
      <c r="K8235" t="s">
        <v>124</v>
      </c>
      <c r="L8235">
        <v>134191</v>
      </c>
    </row>
    <row r="8236" spans="1:12" x14ac:dyDescent="0.25">
      <c r="A8236" t="s">
        <v>45</v>
      </c>
      <c r="B8236" t="s">
        <v>46</v>
      </c>
      <c r="C8236" t="s">
        <v>14</v>
      </c>
      <c r="D8236" t="s">
        <v>22</v>
      </c>
      <c r="E8236" t="b">
        <v>1</v>
      </c>
      <c r="F8236" s="1">
        <v>45631.579884259263</v>
      </c>
      <c r="G8236" t="b">
        <v>0</v>
      </c>
      <c r="H8236" t="b">
        <v>0</v>
      </c>
      <c r="I8236" t="s">
        <v>16</v>
      </c>
      <c r="J8236" t="s">
        <v>64</v>
      </c>
      <c r="K8236" t="s">
        <v>111</v>
      </c>
      <c r="L8236">
        <v>108167</v>
      </c>
    </row>
    <row r="8237" spans="1:12" x14ac:dyDescent="0.25">
      <c r="A8237" t="s">
        <v>26</v>
      </c>
      <c r="B8237" t="s">
        <v>71</v>
      </c>
      <c r="C8237" t="s">
        <v>28</v>
      </c>
      <c r="D8237" t="s">
        <v>29</v>
      </c>
      <c r="E8237" t="b">
        <v>0</v>
      </c>
      <c r="F8237" s="1">
        <v>45372.647453703707</v>
      </c>
      <c r="G8237" t="b">
        <v>0</v>
      </c>
      <c r="H8237" t="b">
        <v>0</v>
      </c>
      <c r="I8237" t="s">
        <v>30</v>
      </c>
      <c r="J8237" t="s">
        <v>34</v>
      </c>
      <c r="K8237" t="s">
        <v>48</v>
      </c>
      <c r="L8237">
        <v>96001</v>
      </c>
    </row>
    <row r="8238" spans="1:12" x14ac:dyDescent="0.25">
      <c r="A8238" t="s">
        <v>54</v>
      </c>
      <c r="B8238" t="s">
        <v>55</v>
      </c>
      <c r="C8238" t="s">
        <v>21</v>
      </c>
      <c r="D8238" t="s">
        <v>29</v>
      </c>
      <c r="E8238" t="b">
        <v>1</v>
      </c>
      <c r="F8238" s="1">
        <v>45565.854270833333</v>
      </c>
      <c r="G8238" t="b">
        <v>0</v>
      </c>
      <c r="H8238" t="b">
        <v>0</v>
      </c>
      <c r="I8238" t="s">
        <v>30</v>
      </c>
      <c r="J8238" t="s">
        <v>31</v>
      </c>
      <c r="K8238" t="s">
        <v>73</v>
      </c>
      <c r="L8238">
        <v>122038</v>
      </c>
    </row>
    <row r="8239" spans="1:12" x14ac:dyDescent="0.25">
      <c r="A8239" t="s">
        <v>19</v>
      </c>
      <c r="B8239" t="s">
        <v>20</v>
      </c>
      <c r="C8239" t="s">
        <v>14</v>
      </c>
      <c r="D8239" t="s">
        <v>22</v>
      </c>
      <c r="E8239" t="b">
        <v>0</v>
      </c>
      <c r="F8239" s="1">
        <v>45367.508657407408</v>
      </c>
      <c r="G8239" t="b">
        <v>0</v>
      </c>
      <c r="H8239" t="b">
        <v>0</v>
      </c>
      <c r="I8239" t="s">
        <v>23</v>
      </c>
      <c r="J8239" t="s">
        <v>64</v>
      </c>
      <c r="K8239" t="s">
        <v>127</v>
      </c>
      <c r="L8239">
        <v>84809</v>
      </c>
    </row>
    <row r="8240" spans="1:12" x14ac:dyDescent="0.25">
      <c r="A8240" t="s">
        <v>54</v>
      </c>
      <c r="B8240" t="s">
        <v>55</v>
      </c>
      <c r="C8240" t="s">
        <v>43</v>
      </c>
      <c r="D8240" t="s">
        <v>15</v>
      </c>
      <c r="E8240" t="b">
        <v>1</v>
      </c>
      <c r="F8240" s="1">
        <v>45501.852476851847</v>
      </c>
      <c r="G8240" t="b">
        <v>1</v>
      </c>
      <c r="H8240" t="b">
        <v>1</v>
      </c>
      <c r="I8240" t="s">
        <v>30</v>
      </c>
      <c r="J8240" t="s">
        <v>70</v>
      </c>
      <c r="K8240" t="s">
        <v>56</v>
      </c>
      <c r="L8240">
        <v>129166</v>
      </c>
    </row>
    <row r="8241" spans="1:12" x14ac:dyDescent="0.25">
      <c r="A8241" t="s">
        <v>54</v>
      </c>
      <c r="B8241" t="s">
        <v>55</v>
      </c>
      <c r="C8241" t="s">
        <v>14</v>
      </c>
      <c r="D8241" t="s">
        <v>15</v>
      </c>
      <c r="E8241" t="b">
        <v>0</v>
      </c>
      <c r="F8241" s="1">
        <v>45408.089525462958</v>
      </c>
      <c r="G8241" t="b">
        <v>0</v>
      </c>
      <c r="H8241" t="b">
        <v>0</v>
      </c>
      <c r="I8241" t="s">
        <v>30</v>
      </c>
      <c r="J8241" t="s">
        <v>34</v>
      </c>
      <c r="K8241" t="s">
        <v>122</v>
      </c>
      <c r="L8241">
        <v>150128</v>
      </c>
    </row>
    <row r="8242" spans="1:12" x14ac:dyDescent="0.25">
      <c r="A8242" t="s">
        <v>54</v>
      </c>
      <c r="B8242" t="s">
        <v>79</v>
      </c>
      <c r="C8242" t="s">
        <v>21</v>
      </c>
      <c r="D8242" t="s">
        <v>29</v>
      </c>
      <c r="E8242" t="b">
        <v>0</v>
      </c>
      <c r="F8242" s="1">
        <v>45647.141770833332</v>
      </c>
      <c r="G8242" t="b">
        <v>1</v>
      </c>
      <c r="H8242" t="b">
        <v>0</v>
      </c>
      <c r="I8242" t="s">
        <v>30</v>
      </c>
      <c r="J8242" t="s">
        <v>44</v>
      </c>
      <c r="K8242" t="s">
        <v>128</v>
      </c>
      <c r="L8242">
        <v>151543</v>
      </c>
    </row>
    <row r="8243" spans="1:12" x14ac:dyDescent="0.25">
      <c r="A8243" t="s">
        <v>45</v>
      </c>
      <c r="B8243" t="s">
        <v>46</v>
      </c>
      <c r="C8243" t="s">
        <v>40</v>
      </c>
      <c r="D8243" t="s">
        <v>29</v>
      </c>
      <c r="E8243" t="b">
        <v>0</v>
      </c>
      <c r="F8243" s="1">
        <v>45585.984699074077</v>
      </c>
      <c r="G8243" t="b">
        <v>0</v>
      </c>
      <c r="H8243" t="b">
        <v>1</v>
      </c>
      <c r="I8243" t="s">
        <v>16</v>
      </c>
      <c r="J8243" t="s">
        <v>34</v>
      </c>
      <c r="K8243" t="s">
        <v>130</v>
      </c>
      <c r="L8243">
        <v>98873</v>
      </c>
    </row>
    <row r="8244" spans="1:12" x14ac:dyDescent="0.25">
      <c r="A8244" t="s">
        <v>38</v>
      </c>
      <c r="B8244" t="s">
        <v>107</v>
      </c>
      <c r="C8244" t="s">
        <v>68</v>
      </c>
      <c r="D8244" t="s">
        <v>22</v>
      </c>
      <c r="E8244" t="b">
        <v>0</v>
      </c>
      <c r="F8244" s="1">
        <v>45594.234814814823</v>
      </c>
      <c r="G8244" t="b">
        <v>0</v>
      </c>
      <c r="H8244" t="b">
        <v>0</v>
      </c>
      <c r="I8244" t="s">
        <v>41</v>
      </c>
      <c r="J8244" t="s">
        <v>24</v>
      </c>
      <c r="K8244" t="s">
        <v>126</v>
      </c>
      <c r="L8244">
        <v>76199</v>
      </c>
    </row>
    <row r="8245" spans="1:12" x14ac:dyDescent="0.25">
      <c r="A8245" t="s">
        <v>45</v>
      </c>
      <c r="B8245" t="s">
        <v>46</v>
      </c>
      <c r="C8245" t="s">
        <v>28</v>
      </c>
      <c r="D8245" t="s">
        <v>22</v>
      </c>
      <c r="E8245" t="b">
        <v>1</v>
      </c>
      <c r="F8245" s="1">
        <v>45428.770810185182</v>
      </c>
      <c r="G8245" t="b">
        <v>0</v>
      </c>
      <c r="H8245" t="b">
        <v>1</v>
      </c>
      <c r="I8245" t="s">
        <v>16</v>
      </c>
      <c r="J8245" t="s">
        <v>70</v>
      </c>
      <c r="K8245" t="s">
        <v>104</v>
      </c>
      <c r="L8245">
        <v>114231</v>
      </c>
    </row>
    <row r="8246" spans="1:12" x14ac:dyDescent="0.25">
      <c r="A8246" t="s">
        <v>38</v>
      </c>
      <c r="B8246" t="s">
        <v>39</v>
      </c>
      <c r="C8246" t="s">
        <v>21</v>
      </c>
      <c r="D8246" t="s">
        <v>22</v>
      </c>
      <c r="E8246" t="b">
        <v>1</v>
      </c>
      <c r="F8246" s="1">
        <v>45493.501851851863</v>
      </c>
      <c r="G8246" t="b">
        <v>1</v>
      </c>
      <c r="H8246" t="b">
        <v>1</v>
      </c>
      <c r="I8246" t="s">
        <v>41</v>
      </c>
      <c r="J8246" t="s">
        <v>72</v>
      </c>
      <c r="K8246" t="s">
        <v>58</v>
      </c>
      <c r="L8246">
        <v>71891</v>
      </c>
    </row>
    <row r="8247" spans="1:12" x14ac:dyDescent="0.25">
      <c r="A8247" t="s">
        <v>82</v>
      </c>
      <c r="B8247" t="s">
        <v>83</v>
      </c>
      <c r="C8247" t="s">
        <v>43</v>
      </c>
      <c r="D8247" t="s">
        <v>29</v>
      </c>
      <c r="E8247" t="b">
        <v>0</v>
      </c>
      <c r="F8247" s="1">
        <v>45305.816458333327</v>
      </c>
      <c r="G8247" t="b">
        <v>0</v>
      </c>
      <c r="H8247" t="b">
        <v>1</v>
      </c>
      <c r="I8247" t="s">
        <v>84</v>
      </c>
      <c r="J8247" t="s">
        <v>17</v>
      </c>
      <c r="K8247" t="s">
        <v>92</v>
      </c>
      <c r="L8247">
        <v>117128</v>
      </c>
    </row>
    <row r="8248" spans="1:12" x14ac:dyDescent="0.25">
      <c r="A8248" t="s">
        <v>45</v>
      </c>
      <c r="B8248" t="s">
        <v>88</v>
      </c>
      <c r="C8248" t="s">
        <v>43</v>
      </c>
      <c r="D8248" t="s">
        <v>22</v>
      </c>
      <c r="E8248" t="b">
        <v>1</v>
      </c>
      <c r="F8248" s="1">
        <v>45507.847187500003</v>
      </c>
      <c r="G8248" t="b">
        <v>0</v>
      </c>
      <c r="H8248" t="b">
        <v>1</v>
      </c>
      <c r="I8248" t="s">
        <v>16</v>
      </c>
      <c r="J8248" t="s">
        <v>80</v>
      </c>
      <c r="K8248" t="s">
        <v>111</v>
      </c>
      <c r="L8248">
        <v>86622</v>
      </c>
    </row>
    <row r="8249" spans="1:12" x14ac:dyDescent="0.25">
      <c r="A8249" t="s">
        <v>19</v>
      </c>
      <c r="B8249" t="s">
        <v>86</v>
      </c>
      <c r="C8249" t="s">
        <v>21</v>
      </c>
      <c r="D8249" t="s">
        <v>22</v>
      </c>
      <c r="E8249" t="b">
        <v>0</v>
      </c>
      <c r="F8249" s="1">
        <v>45489.143229166657</v>
      </c>
      <c r="G8249" t="b">
        <v>0</v>
      </c>
      <c r="H8249" t="b">
        <v>0</v>
      </c>
      <c r="I8249" t="s">
        <v>23</v>
      </c>
      <c r="J8249" t="s">
        <v>80</v>
      </c>
      <c r="K8249" t="s">
        <v>129</v>
      </c>
      <c r="L8249">
        <v>81594</v>
      </c>
    </row>
    <row r="8250" spans="1:12" x14ac:dyDescent="0.25">
      <c r="A8250" t="s">
        <v>54</v>
      </c>
      <c r="B8250" t="s">
        <v>55</v>
      </c>
      <c r="C8250" t="s">
        <v>68</v>
      </c>
      <c r="D8250" t="s">
        <v>15</v>
      </c>
      <c r="E8250" t="b">
        <v>0</v>
      </c>
      <c r="F8250" s="1">
        <v>45539.58766203704</v>
      </c>
      <c r="G8250" t="b">
        <v>0</v>
      </c>
      <c r="H8250" t="b">
        <v>1</v>
      </c>
      <c r="I8250" t="s">
        <v>30</v>
      </c>
      <c r="J8250" t="s">
        <v>17</v>
      </c>
      <c r="K8250" t="s">
        <v>81</v>
      </c>
      <c r="L8250">
        <v>123417</v>
      </c>
    </row>
    <row r="8251" spans="1:12" x14ac:dyDescent="0.25">
      <c r="A8251" t="s">
        <v>82</v>
      </c>
      <c r="B8251" t="s">
        <v>85</v>
      </c>
      <c r="C8251" t="s">
        <v>14</v>
      </c>
      <c r="D8251" t="s">
        <v>29</v>
      </c>
      <c r="E8251" t="b">
        <v>0</v>
      </c>
      <c r="F8251" s="1">
        <v>45369.29315972222</v>
      </c>
      <c r="G8251" t="b">
        <v>0</v>
      </c>
      <c r="H8251" t="b">
        <v>1</v>
      </c>
      <c r="I8251" t="s">
        <v>84</v>
      </c>
      <c r="J8251" t="s">
        <v>70</v>
      </c>
      <c r="K8251" t="s">
        <v>123</v>
      </c>
      <c r="L8251">
        <v>113665</v>
      </c>
    </row>
    <row r="8252" spans="1:12" x14ac:dyDescent="0.25">
      <c r="A8252" t="s">
        <v>12</v>
      </c>
      <c r="B8252" t="s">
        <v>13</v>
      </c>
      <c r="C8252" t="s">
        <v>43</v>
      </c>
      <c r="D8252" t="s">
        <v>15</v>
      </c>
      <c r="E8252" t="b">
        <v>1</v>
      </c>
      <c r="F8252" s="1">
        <v>45551.207997685182</v>
      </c>
      <c r="G8252" t="b">
        <v>1</v>
      </c>
      <c r="H8252" t="b">
        <v>1</v>
      </c>
      <c r="I8252" t="s">
        <v>16</v>
      </c>
      <c r="J8252" t="s">
        <v>70</v>
      </c>
      <c r="K8252" t="s">
        <v>122</v>
      </c>
      <c r="L8252">
        <v>117767</v>
      </c>
    </row>
    <row r="8253" spans="1:12" x14ac:dyDescent="0.25">
      <c r="A8253" t="s">
        <v>26</v>
      </c>
      <c r="B8253" t="s">
        <v>27</v>
      </c>
      <c r="C8253" t="s">
        <v>28</v>
      </c>
      <c r="D8253" t="s">
        <v>22</v>
      </c>
      <c r="E8253" t="b">
        <v>1</v>
      </c>
      <c r="F8253" s="1">
        <v>45452.011481481481</v>
      </c>
      <c r="G8253" t="b">
        <v>0</v>
      </c>
      <c r="H8253" t="b">
        <v>1</v>
      </c>
      <c r="I8253" t="s">
        <v>30</v>
      </c>
      <c r="J8253" t="s">
        <v>52</v>
      </c>
      <c r="K8253" t="s">
        <v>96</v>
      </c>
      <c r="L8253">
        <v>95481</v>
      </c>
    </row>
    <row r="8254" spans="1:12" x14ac:dyDescent="0.25">
      <c r="A8254" t="s">
        <v>45</v>
      </c>
      <c r="B8254" t="s">
        <v>76</v>
      </c>
      <c r="C8254" t="s">
        <v>21</v>
      </c>
      <c r="D8254" t="s">
        <v>15</v>
      </c>
      <c r="E8254" t="b">
        <v>1</v>
      </c>
      <c r="F8254" s="1">
        <v>45398.966493055559</v>
      </c>
      <c r="G8254" t="b">
        <v>1</v>
      </c>
      <c r="H8254" t="b">
        <v>1</v>
      </c>
      <c r="I8254" t="s">
        <v>16</v>
      </c>
      <c r="J8254" t="s">
        <v>24</v>
      </c>
      <c r="K8254" t="s">
        <v>53</v>
      </c>
      <c r="L8254">
        <v>96990</v>
      </c>
    </row>
    <row r="8255" spans="1:12" x14ac:dyDescent="0.25">
      <c r="A8255" t="s">
        <v>45</v>
      </c>
      <c r="B8255" t="s">
        <v>88</v>
      </c>
      <c r="C8255" t="s">
        <v>43</v>
      </c>
      <c r="D8255" t="s">
        <v>22</v>
      </c>
      <c r="E8255" t="b">
        <v>0</v>
      </c>
      <c r="F8255" s="1">
        <v>45577.868136574078</v>
      </c>
      <c r="G8255" t="b">
        <v>0</v>
      </c>
      <c r="H8255" t="b">
        <v>0</v>
      </c>
      <c r="I8255" t="s">
        <v>16</v>
      </c>
      <c r="J8255" t="s">
        <v>47</v>
      </c>
      <c r="K8255" t="s">
        <v>123</v>
      </c>
      <c r="L8255">
        <v>96516</v>
      </c>
    </row>
    <row r="8256" spans="1:12" x14ac:dyDescent="0.25">
      <c r="A8256" t="s">
        <v>26</v>
      </c>
      <c r="B8256" t="s">
        <v>27</v>
      </c>
      <c r="C8256" t="s">
        <v>68</v>
      </c>
      <c r="D8256" t="s">
        <v>15</v>
      </c>
      <c r="E8256" t="b">
        <v>0</v>
      </c>
      <c r="F8256" s="1">
        <v>45530.497372685182</v>
      </c>
      <c r="G8256" t="b">
        <v>0</v>
      </c>
      <c r="H8256" t="b">
        <v>1</v>
      </c>
      <c r="I8256" t="s">
        <v>30</v>
      </c>
      <c r="J8256" t="s">
        <v>80</v>
      </c>
      <c r="K8256" t="s">
        <v>104</v>
      </c>
      <c r="L8256">
        <v>101561</v>
      </c>
    </row>
    <row r="8257" spans="1:12" x14ac:dyDescent="0.25">
      <c r="A8257" t="s">
        <v>19</v>
      </c>
      <c r="B8257" t="s">
        <v>94</v>
      </c>
      <c r="C8257" t="s">
        <v>28</v>
      </c>
      <c r="D8257" t="s">
        <v>15</v>
      </c>
      <c r="E8257" t="b">
        <v>0</v>
      </c>
      <c r="F8257" s="1">
        <v>45599.148946759262</v>
      </c>
      <c r="G8257" t="b">
        <v>0</v>
      </c>
      <c r="H8257" t="b">
        <v>1</v>
      </c>
      <c r="I8257" t="s">
        <v>23</v>
      </c>
      <c r="J8257" t="s">
        <v>47</v>
      </c>
      <c r="K8257" t="s">
        <v>129</v>
      </c>
      <c r="L8257">
        <v>76369</v>
      </c>
    </row>
    <row r="8258" spans="1:12" x14ac:dyDescent="0.25">
      <c r="A8258" t="s">
        <v>82</v>
      </c>
      <c r="B8258" t="s">
        <v>83</v>
      </c>
      <c r="C8258" t="s">
        <v>14</v>
      </c>
      <c r="D8258" t="s">
        <v>15</v>
      </c>
      <c r="E8258" t="b">
        <v>0</v>
      </c>
      <c r="F8258" s="1">
        <v>45492.801122685189</v>
      </c>
      <c r="G8258" t="b">
        <v>0</v>
      </c>
      <c r="H8258" t="b">
        <v>0</v>
      </c>
      <c r="I8258" t="s">
        <v>84</v>
      </c>
      <c r="J8258" t="s">
        <v>66</v>
      </c>
      <c r="K8258" t="s">
        <v>109</v>
      </c>
      <c r="L8258">
        <v>103789</v>
      </c>
    </row>
    <row r="8259" spans="1:12" x14ac:dyDescent="0.25">
      <c r="A8259" t="s">
        <v>82</v>
      </c>
      <c r="B8259" t="s">
        <v>83</v>
      </c>
      <c r="C8259" t="s">
        <v>21</v>
      </c>
      <c r="D8259" t="s">
        <v>22</v>
      </c>
      <c r="E8259" t="b">
        <v>1</v>
      </c>
      <c r="F8259" s="1">
        <v>45383.612743055557</v>
      </c>
      <c r="G8259" t="b">
        <v>1</v>
      </c>
      <c r="H8259" t="b">
        <v>0</v>
      </c>
      <c r="I8259" t="s">
        <v>84</v>
      </c>
      <c r="J8259" t="s">
        <v>31</v>
      </c>
      <c r="K8259" t="s">
        <v>35</v>
      </c>
      <c r="L8259">
        <v>119719</v>
      </c>
    </row>
    <row r="8260" spans="1:12" x14ac:dyDescent="0.25">
      <c r="A8260" t="s">
        <v>45</v>
      </c>
      <c r="B8260" t="s">
        <v>76</v>
      </c>
      <c r="C8260" t="s">
        <v>28</v>
      </c>
      <c r="D8260" t="s">
        <v>15</v>
      </c>
      <c r="E8260" t="b">
        <v>1</v>
      </c>
      <c r="F8260" s="1">
        <v>45347.390636574077</v>
      </c>
      <c r="G8260" t="b">
        <v>0</v>
      </c>
      <c r="H8260" t="b">
        <v>0</v>
      </c>
      <c r="I8260" t="s">
        <v>16</v>
      </c>
      <c r="J8260" t="s">
        <v>80</v>
      </c>
      <c r="K8260" t="s">
        <v>77</v>
      </c>
      <c r="L8260">
        <v>96496</v>
      </c>
    </row>
    <row r="8261" spans="1:12" x14ac:dyDescent="0.25">
      <c r="A8261" t="s">
        <v>45</v>
      </c>
      <c r="B8261" t="s">
        <v>88</v>
      </c>
      <c r="C8261" t="s">
        <v>28</v>
      </c>
      <c r="D8261" t="s">
        <v>29</v>
      </c>
      <c r="E8261" t="b">
        <v>1</v>
      </c>
      <c r="F8261" s="1">
        <v>45343.754259259258</v>
      </c>
      <c r="G8261" t="b">
        <v>1</v>
      </c>
      <c r="H8261" t="b">
        <v>1</v>
      </c>
      <c r="I8261" t="s">
        <v>16</v>
      </c>
      <c r="J8261" t="s">
        <v>70</v>
      </c>
      <c r="K8261" t="s">
        <v>121</v>
      </c>
      <c r="L8261">
        <v>90922</v>
      </c>
    </row>
    <row r="8262" spans="1:12" x14ac:dyDescent="0.25">
      <c r="A8262" t="s">
        <v>19</v>
      </c>
      <c r="B8262" t="s">
        <v>86</v>
      </c>
      <c r="C8262" t="s">
        <v>21</v>
      </c>
      <c r="D8262" t="s">
        <v>22</v>
      </c>
      <c r="E8262" t="b">
        <v>1</v>
      </c>
      <c r="F8262" s="1">
        <v>45536.92087962963</v>
      </c>
      <c r="G8262" t="b">
        <v>0</v>
      </c>
      <c r="H8262" t="b">
        <v>0</v>
      </c>
      <c r="I8262" t="s">
        <v>23</v>
      </c>
      <c r="J8262" t="s">
        <v>52</v>
      </c>
      <c r="K8262" t="s">
        <v>114</v>
      </c>
      <c r="L8262">
        <v>64907</v>
      </c>
    </row>
    <row r="8263" spans="1:12" x14ac:dyDescent="0.25">
      <c r="A8263" t="s">
        <v>82</v>
      </c>
      <c r="B8263" t="s">
        <v>83</v>
      </c>
      <c r="C8263" t="s">
        <v>40</v>
      </c>
      <c r="D8263" t="s">
        <v>22</v>
      </c>
      <c r="E8263" t="b">
        <v>0</v>
      </c>
      <c r="F8263" s="1">
        <v>45621.573020833333</v>
      </c>
      <c r="G8263" t="b">
        <v>1</v>
      </c>
      <c r="H8263" t="b">
        <v>0</v>
      </c>
      <c r="I8263" t="s">
        <v>84</v>
      </c>
      <c r="J8263" t="s">
        <v>31</v>
      </c>
      <c r="K8263" t="s">
        <v>56</v>
      </c>
      <c r="L8263">
        <v>115056</v>
      </c>
    </row>
    <row r="8264" spans="1:12" x14ac:dyDescent="0.25">
      <c r="A8264" t="s">
        <v>49</v>
      </c>
      <c r="B8264" t="s">
        <v>50</v>
      </c>
      <c r="C8264" t="s">
        <v>40</v>
      </c>
      <c r="D8264" t="s">
        <v>22</v>
      </c>
      <c r="E8264" t="b">
        <v>1</v>
      </c>
      <c r="F8264" s="1">
        <v>45401.455023148148</v>
      </c>
      <c r="G8264" t="b">
        <v>0</v>
      </c>
      <c r="H8264" t="b">
        <v>1</v>
      </c>
      <c r="I8264" t="s">
        <v>51</v>
      </c>
      <c r="J8264" t="s">
        <v>52</v>
      </c>
      <c r="K8264" t="s">
        <v>117</v>
      </c>
      <c r="L8264">
        <v>81500</v>
      </c>
    </row>
    <row r="8265" spans="1:12" x14ac:dyDescent="0.25">
      <c r="A8265" t="s">
        <v>45</v>
      </c>
      <c r="B8265" t="s">
        <v>46</v>
      </c>
      <c r="C8265" t="s">
        <v>40</v>
      </c>
      <c r="D8265" t="s">
        <v>15</v>
      </c>
      <c r="E8265" t="b">
        <v>1</v>
      </c>
      <c r="F8265" s="1">
        <v>45499.749502314808</v>
      </c>
      <c r="G8265" t="b">
        <v>1</v>
      </c>
      <c r="H8265" t="b">
        <v>1</v>
      </c>
      <c r="I8265" t="s">
        <v>16</v>
      </c>
      <c r="J8265" t="s">
        <v>57</v>
      </c>
      <c r="K8265" t="s">
        <v>114</v>
      </c>
      <c r="L8265">
        <v>93693</v>
      </c>
    </row>
    <row r="8266" spans="1:12" x14ac:dyDescent="0.25">
      <c r="A8266" t="s">
        <v>38</v>
      </c>
      <c r="B8266" t="s">
        <v>107</v>
      </c>
      <c r="C8266" t="s">
        <v>14</v>
      </c>
      <c r="D8266" t="s">
        <v>15</v>
      </c>
      <c r="E8266" t="b">
        <v>1</v>
      </c>
      <c r="F8266" s="1">
        <v>45365.332939814813</v>
      </c>
      <c r="G8266" t="b">
        <v>1</v>
      </c>
      <c r="H8266" t="b">
        <v>0</v>
      </c>
      <c r="I8266" t="s">
        <v>41</v>
      </c>
      <c r="J8266" t="s">
        <v>64</v>
      </c>
      <c r="K8266" t="s">
        <v>101</v>
      </c>
      <c r="L8266">
        <v>91045</v>
      </c>
    </row>
    <row r="8267" spans="1:12" x14ac:dyDescent="0.25">
      <c r="A8267" t="s">
        <v>19</v>
      </c>
      <c r="B8267" t="s">
        <v>94</v>
      </c>
      <c r="C8267" t="s">
        <v>43</v>
      </c>
      <c r="D8267" t="s">
        <v>29</v>
      </c>
      <c r="E8267" t="b">
        <v>0</v>
      </c>
      <c r="F8267" s="1">
        <v>45330.330208333333</v>
      </c>
      <c r="G8267" t="b">
        <v>0</v>
      </c>
      <c r="H8267" t="b">
        <v>1</v>
      </c>
      <c r="I8267" t="s">
        <v>23</v>
      </c>
      <c r="J8267" t="s">
        <v>72</v>
      </c>
      <c r="K8267" t="s">
        <v>32</v>
      </c>
      <c r="L8267">
        <v>87577</v>
      </c>
    </row>
    <row r="8268" spans="1:12" x14ac:dyDescent="0.25">
      <c r="A8268" t="s">
        <v>38</v>
      </c>
      <c r="B8268" t="s">
        <v>107</v>
      </c>
      <c r="C8268" t="s">
        <v>68</v>
      </c>
      <c r="D8268" t="s">
        <v>22</v>
      </c>
      <c r="E8268" t="b">
        <v>1</v>
      </c>
      <c r="F8268" s="1">
        <v>45548.43822916667</v>
      </c>
      <c r="G8268" t="b">
        <v>0</v>
      </c>
      <c r="H8268" t="b">
        <v>1</v>
      </c>
      <c r="I8268" t="s">
        <v>41</v>
      </c>
      <c r="J8268" t="s">
        <v>47</v>
      </c>
      <c r="K8268" t="s">
        <v>96</v>
      </c>
      <c r="L8268">
        <v>91456</v>
      </c>
    </row>
    <row r="8269" spans="1:12" x14ac:dyDescent="0.25">
      <c r="A8269" t="s">
        <v>38</v>
      </c>
      <c r="B8269" t="s">
        <v>107</v>
      </c>
      <c r="C8269" t="s">
        <v>43</v>
      </c>
      <c r="D8269" t="s">
        <v>29</v>
      </c>
      <c r="E8269" t="b">
        <v>1</v>
      </c>
      <c r="F8269" s="1">
        <v>45401.161192129628</v>
      </c>
      <c r="G8269" t="b">
        <v>0</v>
      </c>
      <c r="H8269" t="b">
        <v>0</v>
      </c>
      <c r="I8269" t="s">
        <v>41</v>
      </c>
      <c r="J8269" t="s">
        <v>66</v>
      </c>
      <c r="K8269" t="s">
        <v>53</v>
      </c>
      <c r="L8269">
        <v>91580</v>
      </c>
    </row>
    <row r="8270" spans="1:12" x14ac:dyDescent="0.25">
      <c r="A8270" t="s">
        <v>45</v>
      </c>
      <c r="B8270" t="s">
        <v>88</v>
      </c>
      <c r="C8270" t="s">
        <v>21</v>
      </c>
      <c r="D8270" t="s">
        <v>29</v>
      </c>
      <c r="E8270" t="b">
        <v>0</v>
      </c>
      <c r="F8270" s="1">
        <v>45589.923425925917</v>
      </c>
      <c r="G8270" t="b">
        <v>1</v>
      </c>
      <c r="H8270" t="b">
        <v>0</v>
      </c>
      <c r="I8270" t="s">
        <v>16</v>
      </c>
      <c r="J8270" t="s">
        <v>31</v>
      </c>
      <c r="K8270" t="s">
        <v>113</v>
      </c>
      <c r="L8270">
        <v>97448</v>
      </c>
    </row>
    <row r="8271" spans="1:12" x14ac:dyDescent="0.25">
      <c r="A8271" t="s">
        <v>82</v>
      </c>
      <c r="B8271" t="s">
        <v>91</v>
      </c>
      <c r="C8271" t="s">
        <v>68</v>
      </c>
      <c r="D8271" t="s">
        <v>29</v>
      </c>
      <c r="E8271" t="b">
        <v>1</v>
      </c>
      <c r="F8271" s="1">
        <v>45509.260925925933</v>
      </c>
      <c r="G8271" t="b">
        <v>0</v>
      </c>
      <c r="H8271" t="b">
        <v>1</v>
      </c>
      <c r="I8271" t="s">
        <v>84</v>
      </c>
      <c r="J8271" t="s">
        <v>34</v>
      </c>
      <c r="K8271" t="s">
        <v>60</v>
      </c>
      <c r="L8271">
        <v>125107</v>
      </c>
    </row>
    <row r="8272" spans="1:12" x14ac:dyDescent="0.25">
      <c r="A8272" t="s">
        <v>54</v>
      </c>
      <c r="B8272" t="s">
        <v>79</v>
      </c>
      <c r="C8272" t="s">
        <v>21</v>
      </c>
      <c r="D8272" t="s">
        <v>29</v>
      </c>
      <c r="E8272" t="b">
        <v>0</v>
      </c>
      <c r="F8272" s="1">
        <v>45602.127650462957</v>
      </c>
      <c r="G8272" t="b">
        <v>1</v>
      </c>
      <c r="H8272" t="b">
        <v>0</v>
      </c>
      <c r="I8272" t="s">
        <v>30</v>
      </c>
      <c r="J8272" t="s">
        <v>17</v>
      </c>
      <c r="K8272" t="s">
        <v>78</v>
      </c>
      <c r="L8272">
        <v>145349</v>
      </c>
    </row>
    <row r="8273" spans="1:12" x14ac:dyDescent="0.25">
      <c r="A8273" t="s">
        <v>26</v>
      </c>
      <c r="B8273" t="s">
        <v>33</v>
      </c>
      <c r="C8273" t="s">
        <v>43</v>
      </c>
      <c r="D8273" t="s">
        <v>29</v>
      </c>
      <c r="E8273" t="b">
        <v>1</v>
      </c>
      <c r="F8273" s="1">
        <v>45614.798495370371</v>
      </c>
      <c r="G8273" t="b">
        <v>1</v>
      </c>
      <c r="H8273" t="b">
        <v>1</v>
      </c>
      <c r="I8273" t="s">
        <v>30</v>
      </c>
      <c r="J8273" t="s">
        <v>44</v>
      </c>
      <c r="K8273" t="s">
        <v>93</v>
      </c>
      <c r="L8273">
        <v>124436</v>
      </c>
    </row>
    <row r="8274" spans="1:12" x14ac:dyDescent="0.25">
      <c r="A8274" t="s">
        <v>12</v>
      </c>
      <c r="B8274" t="s">
        <v>13</v>
      </c>
      <c r="C8274" t="s">
        <v>40</v>
      </c>
      <c r="D8274" t="s">
        <v>15</v>
      </c>
      <c r="E8274" t="b">
        <v>1</v>
      </c>
      <c r="F8274" s="1">
        <v>45506.810879629629</v>
      </c>
      <c r="G8274" t="b">
        <v>0</v>
      </c>
      <c r="H8274" t="b">
        <v>0</v>
      </c>
      <c r="I8274" t="s">
        <v>16</v>
      </c>
      <c r="J8274" t="s">
        <v>34</v>
      </c>
      <c r="K8274" t="s">
        <v>81</v>
      </c>
      <c r="L8274">
        <v>141556</v>
      </c>
    </row>
    <row r="8275" spans="1:12" x14ac:dyDescent="0.25">
      <c r="A8275" t="s">
        <v>26</v>
      </c>
      <c r="B8275" t="s">
        <v>71</v>
      </c>
      <c r="C8275" t="s">
        <v>68</v>
      </c>
      <c r="D8275" t="s">
        <v>15</v>
      </c>
      <c r="E8275" t="b">
        <v>0</v>
      </c>
      <c r="F8275" s="1">
        <v>45560.042291666658</v>
      </c>
      <c r="G8275" t="b">
        <v>0</v>
      </c>
      <c r="H8275" t="b">
        <v>0</v>
      </c>
      <c r="I8275" t="s">
        <v>30</v>
      </c>
      <c r="J8275" t="s">
        <v>44</v>
      </c>
      <c r="K8275" t="s">
        <v>78</v>
      </c>
      <c r="L8275">
        <v>91420</v>
      </c>
    </row>
    <row r="8276" spans="1:12" x14ac:dyDescent="0.25">
      <c r="A8276" t="s">
        <v>19</v>
      </c>
      <c r="B8276" t="s">
        <v>20</v>
      </c>
      <c r="C8276" t="s">
        <v>14</v>
      </c>
      <c r="D8276" t="s">
        <v>15</v>
      </c>
      <c r="E8276" t="b">
        <v>1</v>
      </c>
      <c r="F8276" s="1">
        <v>45503.789421296293</v>
      </c>
      <c r="G8276" t="b">
        <v>1</v>
      </c>
      <c r="H8276" t="b">
        <v>1</v>
      </c>
      <c r="I8276" t="s">
        <v>23</v>
      </c>
      <c r="J8276" t="s">
        <v>44</v>
      </c>
      <c r="K8276" t="s">
        <v>90</v>
      </c>
      <c r="L8276">
        <v>66065</v>
      </c>
    </row>
    <row r="8277" spans="1:12" x14ac:dyDescent="0.25">
      <c r="A8277" t="s">
        <v>45</v>
      </c>
      <c r="B8277" t="s">
        <v>46</v>
      </c>
      <c r="C8277" t="s">
        <v>68</v>
      </c>
      <c r="D8277" t="s">
        <v>29</v>
      </c>
      <c r="E8277" t="b">
        <v>0</v>
      </c>
      <c r="F8277" s="1">
        <v>45368.448495370372</v>
      </c>
      <c r="G8277" t="b">
        <v>1</v>
      </c>
      <c r="H8277" t="b">
        <v>1</v>
      </c>
      <c r="I8277" t="s">
        <v>16</v>
      </c>
      <c r="J8277" t="s">
        <v>47</v>
      </c>
      <c r="K8277" t="s">
        <v>122</v>
      </c>
      <c r="L8277">
        <v>117969</v>
      </c>
    </row>
    <row r="8278" spans="1:12" x14ac:dyDescent="0.25">
      <c r="A8278" t="s">
        <v>38</v>
      </c>
      <c r="B8278" t="s">
        <v>39</v>
      </c>
      <c r="C8278" t="s">
        <v>28</v>
      </c>
      <c r="D8278" t="s">
        <v>22</v>
      </c>
      <c r="E8278" t="b">
        <v>1</v>
      </c>
      <c r="F8278" s="1">
        <v>45427.580925925933</v>
      </c>
      <c r="G8278" t="b">
        <v>1</v>
      </c>
      <c r="H8278" t="b">
        <v>1</v>
      </c>
      <c r="I8278" t="s">
        <v>41</v>
      </c>
      <c r="J8278" t="s">
        <v>72</v>
      </c>
      <c r="K8278" t="s">
        <v>104</v>
      </c>
      <c r="L8278">
        <v>72551</v>
      </c>
    </row>
    <row r="8279" spans="1:12" x14ac:dyDescent="0.25">
      <c r="A8279" t="s">
        <v>19</v>
      </c>
      <c r="B8279" t="s">
        <v>36</v>
      </c>
      <c r="C8279" t="s">
        <v>14</v>
      </c>
      <c r="D8279" t="s">
        <v>15</v>
      </c>
      <c r="E8279" t="b">
        <v>0</v>
      </c>
      <c r="F8279" s="1">
        <v>45353.286203703698</v>
      </c>
      <c r="G8279" t="b">
        <v>1</v>
      </c>
      <c r="H8279" t="b">
        <v>0</v>
      </c>
      <c r="I8279" t="s">
        <v>23</v>
      </c>
      <c r="J8279" t="s">
        <v>44</v>
      </c>
      <c r="K8279" t="s">
        <v>18</v>
      </c>
      <c r="L8279">
        <v>66210</v>
      </c>
    </row>
    <row r="8280" spans="1:12" x14ac:dyDescent="0.25">
      <c r="A8280" t="s">
        <v>54</v>
      </c>
      <c r="B8280" t="s">
        <v>55</v>
      </c>
      <c r="C8280" t="s">
        <v>28</v>
      </c>
      <c r="D8280" t="s">
        <v>15</v>
      </c>
      <c r="E8280" t="b">
        <v>0</v>
      </c>
      <c r="F8280" s="1">
        <v>45374.872372685182</v>
      </c>
      <c r="G8280" t="b">
        <v>0</v>
      </c>
      <c r="H8280" t="b">
        <v>0</v>
      </c>
      <c r="I8280" t="s">
        <v>30</v>
      </c>
      <c r="J8280" t="s">
        <v>24</v>
      </c>
      <c r="K8280" t="s">
        <v>130</v>
      </c>
      <c r="L8280">
        <v>149790</v>
      </c>
    </row>
    <row r="8281" spans="1:12" x14ac:dyDescent="0.25">
      <c r="A8281" t="s">
        <v>54</v>
      </c>
      <c r="B8281" t="s">
        <v>79</v>
      </c>
      <c r="C8281" t="s">
        <v>28</v>
      </c>
      <c r="D8281" t="s">
        <v>29</v>
      </c>
      <c r="E8281" t="b">
        <v>0</v>
      </c>
      <c r="F8281" s="1">
        <v>45509.274675925917</v>
      </c>
      <c r="G8281" t="b">
        <v>1</v>
      </c>
      <c r="H8281" t="b">
        <v>1</v>
      </c>
      <c r="I8281" t="s">
        <v>30</v>
      </c>
      <c r="J8281" t="s">
        <v>66</v>
      </c>
      <c r="K8281" t="s">
        <v>78</v>
      </c>
      <c r="L8281">
        <v>124459</v>
      </c>
    </row>
    <row r="8282" spans="1:12" x14ac:dyDescent="0.25">
      <c r="A8282" t="s">
        <v>54</v>
      </c>
      <c r="B8282" t="s">
        <v>79</v>
      </c>
      <c r="C8282" t="s">
        <v>40</v>
      </c>
      <c r="D8282" t="s">
        <v>29</v>
      </c>
      <c r="E8282" t="b">
        <v>1</v>
      </c>
      <c r="F8282" s="1">
        <v>45541.845451388886</v>
      </c>
      <c r="G8282" t="b">
        <v>0</v>
      </c>
      <c r="H8282" t="b">
        <v>1</v>
      </c>
      <c r="I8282" t="s">
        <v>30</v>
      </c>
      <c r="J8282" t="s">
        <v>31</v>
      </c>
      <c r="K8282" t="s">
        <v>111</v>
      </c>
      <c r="L8282">
        <v>144938</v>
      </c>
    </row>
    <row r="8283" spans="1:12" x14ac:dyDescent="0.25">
      <c r="A8283" t="s">
        <v>38</v>
      </c>
      <c r="B8283" t="s">
        <v>95</v>
      </c>
      <c r="C8283" t="s">
        <v>28</v>
      </c>
      <c r="D8283" t="s">
        <v>22</v>
      </c>
      <c r="E8283" t="b">
        <v>1</v>
      </c>
      <c r="F8283" s="1">
        <v>45438.686689814807</v>
      </c>
      <c r="G8283" t="b">
        <v>1</v>
      </c>
      <c r="H8283" t="b">
        <v>0</v>
      </c>
      <c r="I8283" t="s">
        <v>41</v>
      </c>
      <c r="J8283" t="s">
        <v>44</v>
      </c>
      <c r="K8283" t="s">
        <v>122</v>
      </c>
      <c r="L8283">
        <v>77851</v>
      </c>
    </row>
    <row r="8284" spans="1:12" x14ac:dyDescent="0.25">
      <c r="A8284" t="s">
        <v>19</v>
      </c>
      <c r="B8284" t="s">
        <v>36</v>
      </c>
      <c r="C8284" t="s">
        <v>21</v>
      </c>
      <c r="D8284" t="s">
        <v>29</v>
      </c>
      <c r="E8284" t="b">
        <v>0</v>
      </c>
      <c r="F8284" s="1">
        <v>45374.745185185187</v>
      </c>
      <c r="G8284" t="b">
        <v>0</v>
      </c>
      <c r="H8284" t="b">
        <v>0</v>
      </c>
      <c r="I8284" t="s">
        <v>23</v>
      </c>
      <c r="J8284" t="s">
        <v>70</v>
      </c>
      <c r="K8284" t="s">
        <v>87</v>
      </c>
      <c r="L8284">
        <v>61528</v>
      </c>
    </row>
    <row r="8285" spans="1:12" x14ac:dyDescent="0.25">
      <c r="A8285" t="s">
        <v>12</v>
      </c>
      <c r="B8285" t="s">
        <v>75</v>
      </c>
      <c r="C8285" t="s">
        <v>21</v>
      </c>
      <c r="D8285" t="s">
        <v>22</v>
      </c>
      <c r="E8285" t="b">
        <v>1</v>
      </c>
      <c r="F8285" s="1">
        <v>45342.058564814812</v>
      </c>
      <c r="G8285" t="b">
        <v>1</v>
      </c>
      <c r="H8285" t="b">
        <v>0</v>
      </c>
      <c r="I8285" t="s">
        <v>16</v>
      </c>
      <c r="J8285" t="s">
        <v>34</v>
      </c>
      <c r="K8285" t="s">
        <v>113</v>
      </c>
      <c r="L8285">
        <v>143377</v>
      </c>
    </row>
    <row r="8286" spans="1:12" x14ac:dyDescent="0.25">
      <c r="A8286" t="s">
        <v>38</v>
      </c>
      <c r="B8286" t="s">
        <v>39</v>
      </c>
      <c r="C8286" t="s">
        <v>43</v>
      </c>
      <c r="D8286" t="s">
        <v>22</v>
      </c>
      <c r="E8286" t="b">
        <v>0</v>
      </c>
      <c r="F8286" s="1">
        <v>45619.882094907407</v>
      </c>
      <c r="G8286" t="b">
        <v>1</v>
      </c>
      <c r="H8286" t="b">
        <v>1</v>
      </c>
      <c r="I8286" t="s">
        <v>41</v>
      </c>
      <c r="J8286" t="s">
        <v>70</v>
      </c>
      <c r="K8286" t="s">
        <v>96</v>
      </c>
      <c r="L8286">
        <v>67772</v>
      </c>
    </row>
    <row r="8287" spans="1:12" x14ac:dyDescent="0.25">
      <c r="A8287" t="s">
        <v>38</v>
      </c>
      <c r="B8287" t="s">
        <v>39</v>
      </c>
      <c r="C8287" t="s">
        <v>21</v>
      </c>
      <c r="D8287" t="s">
        <v>15</v>
      </c>
      <c r="E8287" t="b">
        <v>1</v>
      </c>
      <c r="F8287" s="1">
        <v>45422.059837962966</v>
      </c>
      <c r="G8287" t="b">
        <v>1</v>
      </c>
      <c r="H8287" t="b">
        <v>1</v>
      </c>
      <c r="I8287" t="s">
        <v>41</v>
      </c>
      <c r="J8287" t="s">
        <v>66</v>
      </c>
      <c r="K8287" t="s">
        <v>115</v>
      </c>
      <c r="L8287">
        <v>91375</v>
      </c>
    </row>
    <row r="8288" spans="1:12" x14ac:dyDescent="0.25">
      <c r="A8288" t="s">
        <v>38</v>
      </c>
      <c r="B8288" t="s">
        <v>107</v>
      </c>
      <c r="C8288" t="s">
        <v>21</v>
      </c>
      <c r="D8288" t="s">
        <v>29</v>
      </c>
      <c r="E8288" t="b">
        <v>1</v>
      </c>
      <c r="F8288" s="1">
        <v>45488.455462962957</v>
      </c>
      <c r="G8288" t="b">
        <v>1</v>
      </c>
      <c r="H8288" t="b">
        <v>1</v>
      </c>
      <c r="I8288" t="s">
        <v>41</v>
      </c>
      <c r="J8288" t="s">
        <v>47</v>
      </c>
      <c r="K8288" t="s">
        <v>58</v>
      </c>
      <c r="L8288">
        <v>67704</v>
      </c>
    </row>
    <row r="8289" spans="1:12" x14ac:dyDescent="0.25">
      <c r="A8289" t="s">
        <v>54</v>
      </c>
      <c r="B8289" t="s">
        <v>79</v>
      </c>
      <c r="C8289" t="s">
        <v>28</v>
      </c>
      <c r="D8289" t="s">
        <v>15</v>
      </c>
      <c r="E8289" t="b">
        <v>0</v>
      </c>
      <c r="F8289" s="1">
        <v>45366.100902777784</v>
      </c>
      <c r="G8289" t="b">
        <v>0</v>
      </c>
      <c r="H8289" t="b">
        <v>0</v>
      </c>
      <c r="I8289" t="s">
        <v>30</v>
      </c>
      <c r="J8289" t="s">
        <v>72</v>
      </c>
      <c r="K8289" t="s">
        <v>123</v>
      </c>
      <c r="L8289">
        <v>123965</v>
      </c>
    </row>
    <row r="8290" spans="1:12" x14ac:dyDescent="0.25">
      <c r="A8290" t="s">
        <v>49</v>
      </c>
      <c r="B8290" t="s">
        <v>50</v>
      </c>
      <c r="C8290" t="s">
        <v>68</v>
      </c>
      <c r="D8290" t="s">
        <v>15</v>
      </c>
      <c r="E8290" t="b">
        <v>1</v>
      </c>
      <c r="F8290" s="1">
        <v>45557.495729166672</v>
      </c>
      <c r="G8290" t="b">
        <v>1</v>
      </c>
      <c r="H8290" t="b">
        <v>0</v>
      </c>
      <c r="I8290" t="s">
        <v>51</v>
      </c>
      <c r="J8290" t="s">
        <v>64</v>
      </c>
      <c r="K8290" t="s">
        <v>101</v>
      </c>
      <c r="L8290">
        <v>92212</v>
      </c>
    </row>
    <row r="8291" spans="1:12" x14ac:dyDescent="0.25">
      <c r="A8291" t="s">
        <v>54</v>
      </c>
      <c r="B8291" t="s">
        <v>55</v>
      </c>
      <c r="C8291" t="s">
        <v>21</v>
      </c>
      <c r="D8291" t="s">
        <v>22</v>
      </c>
      <c r="E8291" t="b">
        <v>1</v>
      </c>
      <c r="F8291" s="1">
        <v>45330.56653935185</v>
      </c>
      <c r="G8291" t="b">
        <v>0</v>
      </c>
      <c r="H8291" t="b">
        <v>0</v>
      </c>
      <c r="I8291" t="s">
        <v>30</v>
      </c>
      <c r="J8291" t="s">
        <v>34</v>
      </c>
      <c r="K8291" t="s">
        <v>129</v>
      </c>
      <c r="L8291">
        <v>127562</v>
      </c>
    </row>
    <row r="8292" spans="1:12" x14ac:dyDescent="0.25">
      <c r="A8292" t="s">
        <v>45</v>
      </c>
      <c r="B8292" t="s">
        <v>76</v>
      </c>
      <c r="C8292" t="s">
        <v>14</v>
      </c>
      <c r="D8292" t="s">
        <v>22</v>
      </c>
      <c r="E8292" t="b">
        <v>1</v>
      </c>
      <c r="F8292" s="1">
        <v>45403.762615740743</v>
      </c>
      <c r="G8292" t="b">
        <v>0</v>
      </c>
      <c r="H8292" t="b">
        <v>1</v>
      </c>
      <c r="I8292" t="s">
        <v>16</v>
      </c>
      <c r="J8292" t="s">
        <v>64</v>
      </c>
      <c r="K8292" t="s">
        <v>123</v>
      </c>
      <c r="L8292">
        <v>113687</v>
      </c>
    </row>
    <row r="8293" spans="1:12" x14ac:dyDescent="0.25">
      <c r="A8293" t="s">
        <v>45</v>
      </c>
      <c r="B8293" t="s">
        <v>76</v>
      </c>
      <c r="C8293" t="s">
        <v>28</v>
      </c>
      <c r="D8293" t="s">
        <v>15</v>
      </c>
      <c r="E8293" t="b">
        <v>0</v>
      </c>
      <c r="F8293" s="1">
        <v>45405.029247685183</v>
      </c>
      <c r="G8293" t="b">
        <v>0</v>
      </c>
      <c r="H8293" t="b">
        <v>1</v>
      </c>
      <c r="I8293" t="s">
        <v>16</v>
      </c>
      <c r="J8293" t="s">
        <v>52</v>
      </c>
      <c r="K8293" t="s">
        <v>58</v>
      </c>
      <c r="L8293">
        <v>88737</v>
      </c>
    </row>
    <row r="8294" spans="1:12" x14ac:dyDescent="0.25">
      <c r="A8294" t="s">
        <v>82</v>
      </c>
      <c r="B8294" t="s">
        <v>91</v>
      </c>
      <c r="C8294" t="s">
        <v>21</v>
      </c>
      <c r="D8294" t="s">
        <v>29</v>
      </c>
      <c r="E8294" t="b">
        <v>1</v>
      </c>
      <c r="F8294" s="1">
        <v>45408.83222222222</v>
      </c>
      <c r="G8294" t="b">
        <v>0</v>
      </c>
      <c r="H8294" t="b">
        <v>1</v>
      </c>
      <c r="I8294" t="s">
        <v>84</v>
      </c>
      <c r="J8294" t="s">
        <v>31</v>
      </c>
      <c r="K8294" t="s">
        <v>109</v>
      </c>
      <c r="L8294">
        <v>117852</v>
      </c>
    </row>
    <row r="8295" spans="1:12" x14ac:dyDescent="0.25">
      <c r="A8295" t="s">
        <v>38</v>
      </c>
      <c r="B8295" t="s">
        <v>95</v>
      </c>
      <c r="C8295" t="s">
        <v>43</v>
      </c>
      <c r="D8295" t="s">
        <v>22</v>
      </c>
      <c r="E8295" t="b">
        <v>1</v>
      </c>
      <c r="F8295" s="1">
        <v>45434.637303240743</v>
      </c>
      <c r="G8295" t="b">
        <v>1</v>
      </c>
      <c r="H8295" t="b">
        <v>0</v>
      </c>
      <c r="I8295" t="s">
        <v>41</v>
      </c>
      <c r="J8295" t="s">
        <v>44</v>
      </c>
      <c r="K8295" t="s">
        <v>77</v>
      </c>
      <c r="L8295">
        <v>77548</v>
      </c>
    </row>
    <row r="8296" spans="1:12" x14ac:dyDescent="0.25">
      <c r="A8296" t="s">
        <v>26</v>
      </c>
      <c r="B8296" t="s">
        <v>71</v>
      </c>
      <c r="C8296" t="s">
        <v>43</v>
      </c>
      <c r="D8296" t="s">
        <v>29</v>
      </c>
      <c r="E8296" t="b">
        <v>0</v>
      </c>
      <c r="F8296" s="1">
        <v>45621.69767361111</v>
      </c>
      <c r="G8296" t="b">
        <v>1</v>
      </c>
      <c r="H8296" t="b">
        <v>0</v>
      </c>
      <c r="I8296" t="s">
        <v>30</v>
      </c>
      <c r="J8296" t="s">
        <v>47</v>
      </c>
      <c r="K8296" t="s">
        <v>92</v>
      </c>
      <c r="L8296">
        <v>114484</v>
      </c>
    </row>
    <row r="8297" spans="1:12" x14ac:dyDescent="0.25">
      <c r="A8297" t="s">
        <v>54</v>
      </c>
      <c r="B8297" t="s">
        <v>55</v>
      </c>
      <c r="C8297" t="s">
        <v>43</v>
      </c>
      <c r="D8297" t="s">
        <v>22</v>
      </c>
      <c r="E8297" t="b">
        <v>1</v>
      </c>
      <c r="F8297" s="1">
        <v>45610.068356481483</v>
      </c>
      <c r="G8297" t="b">
        <v>1</v>
      </c>
      <c r="H8297" t="b">
        <v>1</v>
      </c>
      <c r="I8297" t="s">
        <v>30</v>
      </c>
      <c r="J8297" t="s">
        <v>34</v>
      </c>
      <c r="K8297" t="s">
        <v>126</v>
      </c>
      <c r="L8297">
        <v>120929</v>
      </c>
    </row>
    <row r="8298" spans="1:12" x14ac:dyDescent="0.25">
      <c r="A8298" t="s">
        <v>19</v>
      </c>
      <c r="B8298" t="s">
        <v>94</v>
      </c>
      <c r="C8298" t="s">
        <v>21</v>
      </c>
      <c r="D8298" t="s">
        <v>15</v>
      </c>
      <c r="E8298" t="b">
        <v>0</v>
      </c>
      <c r="F8298" s="1">
        <v>45316.871666666673</v>
      </c>
      <c r="G8298" t="b">
        <v>0</v>
      </c>
      <c r="H8298" t="b">
        <v>0</v>
      </c>
      <c r="I8298" t="s">
        <v>23</v>
      </c>
      <c r="J8298" t="s">
        <v>52</v>
      </c>
      <c r="K8298" t="s">
        <v>125</v>
      </c>
      <c r="L8298">
        <v>88766</v>
      </c>
    </row>
    <row r="8299" spans="1:12" x14ac:dyDescent="0.25">
      <c r="A8299" t="s">
        <v>19</v>
      </c>
      <c r="B8299" t="s">
        <v>36</v>
      </c>
      <c r="C8299" t="s">
        <v>28</v>
      </c>
      <c r="D8299" t="s">
        <v>29</v>
      </c>
      <c r="E8299" t="b">
        <v>0</v>
      </c>
      <c r="F8299" s="1">
        <v>45503.375243055547</v>
      </c>
      <c r="G8299" t="b">
        <v>1</v>
      </c>
      <c r="H8299" t="b">
        <v>0</v>
      </c>
      <c r="I8299" t="s">
        <v>23</v>
      </c>
      <c r="J8299" t="s">
        <v>34</v>
      </c>
      <c r="K8299" t="s">
        <v>35</v>
      </c>
      <c r="L8299">
        <v>63505</v>
      </c>
    </row>
    <row r="8300" spans="1:12" x14ac:dyDescent="0.25">
      <c r="A8300" t="s">
        <v>45</v>
      </c>
      <c r="B8300" t="s">
        <v>88</v>
      </c>
      <c r="C8300" t="s">
        <v>68</v>
      </c>
      <c r="D8300" t="s">
        <v>22</v>
      </c>
      <c r="E8300" t="b">
        <v>1</v>
      </c>
      <c r="F8300" s="1">
        <v>45358.141574074078</v>
      </c>
      <c r="G8300" t="b">
        <v>0</v>
      </c>
      <c r="H8300" t="b">
        <v>0</v>
      </c>
      <c r="I8300" t="s">
        <v>16</v>
      </c>
      <c r="J8300" t="s">
        <v>47</v>
      </c>
      <c r="K8300" t="s">
        <v>129</v>
      </c>
      <c r="L8300">
        <v>97437</v>
      </c>
    </row>
    <row r="8301" spans="1:12" x14ac:dyDescent="0.25">
      <c r="A8301" t="s">
        <v>54</v>
      </c>
      <c r="B8301" t="s">
        <v>55</v>
      </c>
      <c r="C8301" t="s">
        <v>43</v>
      </c>
      <c r="D8301" t="s">
        <v>29</v>
      </c>
      <c r="E8301" t="b">
        <v>1</v>
      </c>
      <c r="F8301" s="1">
        <v>45500.025925925933</v>
      </c>
      <c r="G8301" t="b">
        <v>0</v>
      </c>
      <c r="H8301" t="b">
        <v>0</v>
      </c>
      <c r="I8301" t="s">
        <v>30</v>
      </c>
      <c r="J8301" t="s">
        <v>17</v>
      </c>
      <c r="K8301" t="s">
        <v>123</v>
      </c>
      <c r="L8301">
        <v>145662</v>
      </c>
    </row>
    <row r="8302" spans="1:12" x14ac:dyDescent="0.25">
      <c r="A8302" t="s">
        <v>82</v>
      </c>
      <c r="B8302" t="s">
        <v>85</v>
      </c>
      <c r="C8302" t="s">
        <v>28</v>
      </c>
      <c r="D8302" t="s">
        <v>22</v>
      </c>
      <c r="E8302" t="b">
        <v>0</v>
      </c>
      <c r="F8302" s="1">
        <v>45352.986400462964</v>
      </c>
      <c r="G8302" t="b">
        <v>0</v>
      </c>
      <c r="H8302" t="b">
        <v>0</v>
      </c>
      <c r="I8302" t="s">
        <v>84</v>
      </c>
      <c r="J8302" t="s">
        <v>80</v>
      </c>
      <c r="K8302" t="s">
        <v>89</v>
      </c>
      <c r="L8302">
        <v>130770</v>
      </c>
    </row>
    <row r="8303" spans="1:12" x14ac:dyDescent="0.25">
      <c r="A8303" t="s">
        <v>82</v>
      </c>
      <c r="B8303" t="s">
        <v>83</v>
      </c>
      <c r="C8303" t="s">
        <v>28</v>
      </c>
      <c r="D8303" t="s">
        <v>15</v>
      </c>
      <c r="E8303" t="b">
        <v>0</v>
      </c>
      <c r="F8303" s="1">
        <v>45651.40828703704</v>
      </c>
      <c r="G8303" t="b">
        <v>1</v>
      </c>
      <c r="H8303" t="b">
        <v>0</v>
      </c>
      <c r="I8303" t="s">
        <v>84</v>
      </c>
      <c r="J8303" t="s">
        <v>31</v>
      </c>
      <c r="K8303" t="s">
        <v>87</v>
      </c>
      <c r="L8303">
        <v>133701</v>
      </c>
    </row>
    <row r="8304" spans="1:12" x14ac:dyDescent="0.25">
      <c r="A8304" t="s">
        <v>49</v>
      </c>
      <c r="B8304" t="s">
        <v>50</v>
      </c>
      <c r="C8304" t="s">
        <v>40</v>
      </c>
      <c r="D8304" t="s">
        <v>22</v>
      </c>
      <c r="E8304" t="b">
        <v>1</v>
      </c>
      <c r="F8304" s="1">
        <v>45394.31758101852</v>
      </c>
      <c r="G8304" t="b">
        <v>1</v>
      </c>
      <c r="H8304" t="b">
        <v>0</v>
      </c>
      <c r="I8304" t="s">
        <v>51</v>
      </c>
      <c r="J8304" t="s">
        <v>47</v>
      </c>
      <c r="K8304" t="s">
        <v>115</v>
      </c>
      <c r="L8304">
        <v>98479</v>
      </c>
    </row>
    <row r="8305" spans="1:12" x14ac:dyDescent="0.25">
      <c r="A8305" t="s">
        <v>38</v>
      </c>
      <c r="B8305" t="s">
        <v>95</v>
      </c>
      <c r="C8305" t="s">
        <v>43</v>
      </c>
      <c r="D8305" t="s">
        <v>15</v>
      </c>
      <c r="E8305" t="b">
        <v>0</v>
      </c>
      <c r="F8305" s="1">
        <v>45486.883796296293</v>
      </c>
      <c r="G8305" t="b">
        <v>1</v>
      </c>
      <c r="H8305" t="b">
        <v>1</v>
      </c>
      <c r="I8305" t="s">
        <v>41</v>
      </c>
      <c r="J8305" t="s">
        <v>24</v>
      </c>
      <c r="K8305" t="s">
        <v>118</v>
      </c>
      <c r="L8305">
        <v>74166</v>
      </c>
    </row>
    <row r="8306" spans="1:12" x14ac:dyDescent="0.25">
      <c r="A8306" t="s">
        <v>38</v>
      </c>
      <c r="B8306" t="s">
        <v>107</v>
      </c>
      <c r="C8306" t="s">
        <v>43</v>
      </c>
      <c r="D8306" t="s">
        <v>29</v>
      </c>
      <c r="E8306" t="b">
        <v>0</v>
      </c>
      <c r="F8306" s="1">
        <v>45330.18949074074</v>
      </c>
      <c r="G8306" t="b">
        <v>1</v>
      </c>
      <c r="H8306" t="b">
        <v>0</v>
      </c>
      <c r="I8306" t="s">
        <v>41</v>
      </c>
      <c r="J8306" t="s">
        <v>52</v>
      </c>
      <c r="K8306" t="s">
        <v>115</v>
      </c>
      <c r="L8306">
        <v>73533</v>
      </c>
    </row>
    <row r="8307" spans="1:12" x14ac:dyDescent="0.25">
      <c r="A8307" t="s">
        <v>49</v>
      </c>
      <c r="B8307" t="s">
        <v>61</v>
      </c>
      <c r="C8307" t="s">
        <v>21</v>
      </c>
      <c r="D8307" t="s">
        <v>22</v>
      </c>
      <c r="E8307" t="b">
        <v>1</v>
      </c>
      <c r="F8307" s="1">
        <v>45639.726307870369</v>
      </c>
      <c r="G8307" t="b">
        <v>0</v>
      </c>
      <c r="H8307" t="b">
        <v>1</v>
      </c>
      <c r="I8307" t="s">
        <v>51</v>
      </c>
      <c r="J8307" t="s">
        <v>17</v>
      </c>
      <c r="K8307" t="s">
        <v>98</v>
      </c>
      <c r="L8307">
        <v>89577</v>
      </c>
    </row>
    <row r="8308" spans="1:12" x14ac:dyDescent="0.25">
      <c r="A8308" t="s">
        <v>49</v>
      </c>
      <c r="B8308" t="s">
        <v>108</v>
      </c>
      <c r="C8308" t="s">
        <v>40</v>
      </c>
      <c r="D8308" t="s">
        <v>29</v>
      </c>
      <c r="E8308" t="b">
        <v>1</v>
      </c>
      <c r="F8308" s="1">
        <v>45324.097337962958</v>
      </c>
      <c r="G8308" t="b">
        <v>1</v>
      </c>
      <c r="H8308" t="b">
        <v>0</v>
      </c>
      <c r="I8308" t="s">
        <v>51</v>
      </c>
      <c r="J8308" t="s">
        <v>44</v>
      </c>
      <c r="K8308" t="s">
        <v>124</v>
      </c>
      <c r="L8308">
        <v>81242</v>
      </c>
    </row>
    <row r="8309" spans="1:12" x14ac:dyDescent="0.25">
      <c r="A8309" t="s">
        <v>49</v>
      </c>
      <c r="B8309" t="s">
        <v>50</v>
      </c>
      <c r="C8309" t="s">
        <v>68</v>
      </c>
      <c r="D8309" t="s">
        <v>29</v>
      </c>
      <c r="E8309" t="b">
        <v>1</v>
      </c>
      <c r="F8309" s="1">
        <v>45488.331041666657</v>
      </c>
      <c r="G8309" t="b">
        <v>0</v>
      </c>
      <c r="H8309" t="b">
        <v>0</v>
      </c>
      <c r="I8309" t="s">
        <v>51</v>
      </c>
      <c r="J8309" t="s">
        <v>64</v>
      </c>
      <c r="K8309" t="s">
        <v>77</v>
      </c>
      <c r="L8309">
        <v>73074</v>
      </c>
    </row>
    <row r="8310" spans="1:12" x14ac:dyDescent="0.25">
      <c r="A8310" t="s">
        <v>19</v>
      </c>
      <c r="B8310" t="s">
        <v>36</v>
      </c>
      <c r="C8310" t="s">
        <v>21</v>
      </c>
      <c r="D8310" t="s">
        <v>22</v>
      </c>
      <c r="E8310" t="b">
        <v>0</v>
      </c>
      <c r="F8310" s="1">
        <v>45559.54179398148</v>
      </c>
      <c r="G8310" t="b">
        <v>0</v>
      </c>
      <c r="H8310" t="b">
        <v>1</v>
      </c>
      <c r="I8310" t="s">
        <v>23</v>
      </c>
      <c r="J8310" t="s">
        <v>44</v>
      </c>
      <c r="K8310" t="s">
        <v>113</v>
      </c>
      <c r="L8310">
        <v>84529</v>
      </c>
    </row>
    <row r="8311" spans="1:12" x14ac:dyDescent="0.25">
      <c r="A8311" t="s">
        <v>49</v>
      </c>
      <c r="B8311" t="s">
        <v>108</v>
      </c>
      <c r="C8311" t="s">
        <v>68</v>
      </c>
      <c r="D8311" t="s">
        <v>22</v>
      </c>
      <c r="E8311" t="b">
        <v>1</v>
      </c>
      <c r="F8311" s="1">
        <v>45543.762569444443</v>
      </c>
      <c r="G8311" t="b">
        <v>1</v>
      </c>
      <c r="H8311" t="b">
        <v>0</v>
      </c>
      <c r="I8311" t="s">
        <v>51</v>
      </c>
      <c r="J8311" t="s">
        <v>80</v>
      </c>
      <c r="K8311" t="s">
        <v>121</v>
      </c>
      <c r="L8311">
        <v>91213</v>
      </c>
    </row>
    <row r="8312" spans="1:12" x14ac:dyDescent="0.25">
      <c r="A8312" t="s">
        <v>19</v>
      </c>
      <c r="B8312" t="s">
        <v>94</v>
      </c>
      <c r="C8312" t="s">
        <v>14</v>
      </c>
      <c r="D8312" t="s">
        <v>29</v>
      </c>
      <c r="E8312" t="b">
        <v>1</v>
      </c>
      <c r="F8312" s="1">
        <v>45488.09233796296</v>
      </c>
      <c r="G8312" t="b">
        <v>0</v>
      </c>
      <c r="H8312" t="b">
        <v>1</v>
      </c>
      <c r="I8312" t="s">
        <v>23</v>
      </c>
      <c r="J8312" t="s">
        <v>57</v>
      </c>
      <c r="K8312" t="s">
        <v>92</v>
      </c>
      <c r="L8312">
        <v>61926</v>
      </c>
    </row>
    <row r="8313" spans="1:12" x14ac:dyDescent="0.25">
      <c r="A8313" t="s">
        <v>26</v>
      </c>
      <c r="B8313" t="s">
        <v>71</v>
      </c>
      <c r="C8313" t="s">
        <v>68</v>
      </c>
      <c r="D8313" t="s">
        <v>15</v>
      </c>
      <c r="E8313" t="b">
        <v>1</v>
      </c>
      <c r="F8313" s="1">
        <v>45634.607187499998</v>
      </c>
      <c r="G8313" t="b">
        <v>1</v>
      </c>
      <c r="H8313" t="b">
        <v>0</v>
      </c>
      <c r="I8313" t="s">
        <v>30</v>
      </c>
      <c r="J8313" t="s">
        <v>70</v>
      </c>
      <c r="K8313" t="s">
        <v>18</v>
      </c>
      <c r="L8313">
        <v>105078</v>
      </c>
    </row>
    <row r="8314" spans="1:12" x14ac:dyDescent="0.25">
      <c r="A8314" t="s">
        <v>19</v>
      </c>
      <c r="B8314" t="s">
        <v>94</v>
      </c>
      <c r="C8314" t="s">
        <v>68</v>
      </c>
      <c r="D8314" t="s">
        <v>29</v>
      </c>
      <c r="E8314" t="b">
        <v>1</v>
      </c>
      <c r="F8314" s="1">
        <v>45325.443969907406</v>
      </c>
      <c r="G8314" t="b">
        <v>1</v>
      </c>
      <c r="H8314" t="b">
        <v>0</v>
      </c>
      <c r="I8314" t="s">
        <v>23</v>
      </c>
      <c r="J8314" t="s">
        <v>44</v>
      </c>
      <c r="K8314" t="s">
        <v>105</v>
      </c>
      <c r="L8314">
        <v>73768</v>
      </c>
    </row>
    <row r="8315" spans="1:12" x14ac:dyDescent="0.25">
      <c r="A8315" t="s">
        <v>49</v>
      </c>
      <c r="B8315" t="s">
        <v>50</v>
      </c>
      <c r="C8315" t="s">
        <v>28</v>
      </c>
      <c r="D8315" t="s">
        <v>22</v>
      </c>
      <c r="E8315" t="b">
        <v>1</v>
      </c>
      <c r="F8315" s="1">
        <v>45592.411134259259</v>
      </c>
      <c r="G8315" t="b">
        <v>1</v>
      </c>
      <c r="H8315" t="b">
        <v>1</v>
      </c>
      <c r="I8315" t="s">
        <v>51</v>
      </c>
      <c r="J8315" t="s">
        <v>72</v>
      </c>
      <c r="K8315" t="s">
        <v>60</v>
      </c>
      <c r="L8315">
        <v>77981</v>
      </c>
    </row>
    <row r="8316" spans="1:12" x14ac:dyDescent="0.25">
      <c r="A8316" t="s">
        <v>12</v>
      </c>
      <c r="B8316" t="s">
        <v>75</v>
      </c>
      <c r="C8316" t="s">
        <v>40</v>
      </c>
      <c r="D8316" t="s">
        <v>22</v>
      </c>
      <c r="E8316" t="b">
        <v>1</v>
      </c>
      <c r="F8316" s="1">
        <v>45430.880879629629</v>
      </c>
      <c r="G8316" t="b">
        <v>0</v>
      </c>
      <c r="H8316" t="b">
        <v>0</v>
      </c>
      <c r="I8316" t="s">
        <v>16</v>
      </c>
      <c r="J8316" t="s">
        <v>24</v>
      </c>
      <c r="K8316" t="s">
        <v>37</v>
      </c>
      <c r="L8316">
        <v>125979</v>
      </c>
    </row>
    <row r="8317" spans="1:12" x14ac:dyDescent="0.25">
      <c r="A8317" t="s">
        <v>54</v>
      </c>
      <c r="B8317" t="s">
        <v>79</v>
      </c>
      <c r="C8317" t="s">
        <v>40</v>
      </c>
      <c r="D8317" t="s">
        <v>29</v>
      </c>
      <c r="E8317" t="b">
        <v>1</v>
      </c>
      <c r="F8317" s="1">
        <v>45483.594085648147</v>
      </c>
      <c r="G8317" t="b">
        <v>0</v>
      </c>
      <c r="H8317" t="b">
        <v>0</v>
      </c>
      <c r="I8317" t="s">
        <v>30</v>
      </c>
      <c r="J8317" t="s">
        <v>57</v>
      </c>
      <c r="K8317" t="s">
        <v>81</v>
      </c>
      <c r="L8317">
        <v>153693</v>
      </c>
    </row>
    <row r="8318" spans="1:12" x14ac:dyDescent="0.25">
      <c r="A8318" t="s">
        <v>82</v>
      </c>
      <c r="B8318" t="s">
        <v>85</v>
      </c>
      <c r="C8318" t="s">
        <v>28</v>
      </c>
      <c r="D8318" t="s">
        <v>15</v>
      </c>
      <c r="E8318" t="b">
        <v>0</v>
      </c>
      <c r="F8318" s="1">
        <v>45565.732986111107</v>
      </c>
      <c r="G8318" t="b">
        <v>0</v>
      </c>
      <c r="H8318" t="b">
        <v>0</v>
      </c>
      <c r="I8318" t="s">
        <v>84</v>
      </c>
      <c r="J8318" t="s">
        <v>66</v>
      </c>
      <c r="K8318" t="s">
        <v>123</v>
      </c>
      <c r="L8318">
        <v>131481</v>
      </c>
    </row>
    <row r="8319" spans="1:12" x14ac:dyDescent="0.25">
      <c r="A8319" t="s">
        <v>49</v>
      </c>
      <c r="B8319" t="s">
        <v>50</v>
      </c>
      <c r="C8319" t="s">
        <v>68</v>
      </c>
      <c r="D8319" t="s">
        <v>22</v>
      </c>
      <c r="E8319" t="b">
        <v>1</v>
      </c>
      <c r="F8319" s="1">
        <v>45382.748993055553</v>
      </c>
      <c r="G8319" t="b">
        <v>1</v>
      </c>
      <c r="H8319" t="b">
        <v>0</v>
      </c>
      <c r="I8319" t="s">
        <v>51</v>
      </c>
      <c r="J8319" t="s">
        <v>70</v>
      </c>
      <c r="K8319" t="s">
        <v>100</v>
      </c>
      <c r="L8319">
        <v>92386</v>
      </c>
    </row>
    <row r="8320" spans="1:12" x14ac:dyDescent="0.25">
      <c r="A8320" t="s">
        <v>26</v>
      </c>
      <c r="B8320" t="s">
        <v>33</v>
      </c>
      <c r="C8320" t="s">
        <v>68</v>
      </c>
      <c r="D8320" t="s">
        <v>29</v>
      </c>
      <c r="E8320" t="b">
        <v>1</v>
      </c>
      <c r="F8320" s="1">
        <v>45395.447280092587</v>
      </c>
      <c r="G8320" t="b">
        <v>1</v>
      </c>
      <c r="H8320" t="b">
        <v>0</v>
      </c>
      <c r="I8320" t="s">
        <v>30</v>
      </c>
      <c r="J8320" t="s">
        <v>66</v>
      </c>
      <c r="K8320" t="s">
        <v>96</v>
      </c>
      <c r="L8320">
        <v>109298</v>
      </c>
    </row>
    <row r="8321" spans="1:12" x14ac:dyDescent="0.25">
      <c r="A8321" t="s">
        <v>19</v>
      </c>
      <c r="B8321" t="s">
        <v>94</v>
      </c>
      <c r="C8321" t="s">
        <v>68</v>
      </c>
      <c r="D8321" t="s">
        <v>22</v>
      </c>
      <c r="E8321" t="b">
        <v>1</v>
      </c>
      <c r="F8321" s="1">
        <v>45485.05364583333</v>
      </c>
      <c r="G8321" t="b">
        <v>0</v>
      </c>
      <c r="H8321" t="b">
        <v>0</v>
      </c>
      <c r="I8321" t="s">
        <v>23</v>
      </c>
      <c r="J8321" t="s">
        <v>31</v>
      </c>
      <c r="K8321" t="s">
        <v>125</v>
      </c>
      <c r="L8321">
        <v>64142</v>
      </c>
    </row>
    <row r="8322" spans="1:12" x14ac:dyDescent="0.25">
      <c r="A8322" t="s">
        <v>12</v>
      </c>
      <c r="B8322" t="s">
        <v>13</v>
      </c>
      <c r="C8322" t="s">
        <v>40</v>
      </c>
      <c r="D8322" t="s">
        <v>22</v>
      </c>
      <c r="E8322" t="b">
        <v>0</v>
      </c>
      <c r="F8322" s="1">
        <v>45461.672893518517</v>
      </c>
      <c r="G8322" t="b">
        <v>1</v>
      </c>
      <c r="H8322" t="b">
        <v>0</v>
      </c>
      <c r="I8322" t="s">
        <v>16</v>
      </c>
      <c r="J8322" t="s">
        <v>34</v>
      </c>
      <c r="K8322" t="s">
        <v>124</v>
      </c>
      <c r="L8322">
        <v>133906</v>
      </c>
    </row>
    <row r="8323" spans="1:12" x14ac:dyDescent="0.25">
      <c r="A8323" t="s">
        <v>12</v>
      </c>
      <c r="B8323" t="s">
        <v>63</v>
      </c>
      <c r="C8323" t="s">
        <v>43</v>
      </c>
      <c r="D8323" t="s">
        <v>15</v>
      </c>
      <c r="E8323" t="b">
        <v>1</v>
      </c>
      <c r="F8323" s="1">
        <v>45353.953506944446</v>
      </c>
      <c r="G8323" t="b">
        <v>0</v>
      </c>
      <c r="H8323" t="b">
        <v>1</v>
      </c>
      <c r="I8323" t="s">
        <v>16</v>
      </c>
      <c r="J8323" t="s">
        <v>70</v>
      </c>
      <c r="K8323" t="s">
        <v>105</v>
      </c>
      <c r="L8323">
        <v>134249</v>
      </c>
    </row>
    <row r="8324" spans="1:12" x14ac:dyDescent="0.25">
      <c r="A8324" t="s">
        <v>45</v>
      </c>
      <c r="B8324" t="s">
        <v>88</v>
      </c>
      <c r="C8324" t="s">
        <v>14</v>
      </c>
      <c r="D8324" t="s">
        <v>15</v>
      </c>
      <c r="E8324" t="b">
        <v>1</v>
      </c>
      <c r="F8324" s="1">
        <v>45368.697210648148</v>
      </c>
      <c r="G8324" t="b">
        <v>1</v>
      </c>
      <c r="H8324" t="b">
        <v>0</v>
      </c>
      <c r="I8324" t="s">
        <v>16</v>
      </c>
      <c r="J8324" t="s">
        <v>66</v>
      </c>
      <c r="K8324" t="s">
        <v>121</v>
      </c>
      <c r="L8324">
        <v>87597</v>
      </c>
    </row>
    <row r="8325" spans="1:12" x14ac:dyDescent="0.25">
      <c r="A8325" t="s">
        <v>19</v>
      </c>
      <c r="B8325" t="s">
        <v>94</v>
      </c>
      <c r="C8325" t="s">
        <v>43</v>
      </c>
      <c r="D8325" t="s">
        <v>29</v>
      </c>
      <c r="E8325" t="b">
        <v>0</v>
      </c>
      <c r="F8325" s="1">
        <v>45540.874305555553</v>
      </c>
      <c r="G8325" t="b">
        <v>1</v>
      </c>
      <c r="H8325" t="b">
        <v>1</v>
      </c>
      <c r="I8325" t="s">
        <v>23</v>
      </c>
      <c r="J8325" t="s">
        <v>66</v>
      </c>
      <c r="K8325" t="s">
        <v>81</v>
      </c>
      <c r="L8325">
        <v>87513</v>
      </c>
    </row>
    <row r="8326" spans="1:12" x14ac:dyDescent="0.25">
      <c r="A8326" t="s">
        <v>12</v>
      </c>
      <c r="B8326" t="s">
        <v>75</v>
      </c>
      <c r="C8326" t="s">
        <v>14</v>
      </c>
      <c r="D8326" t="s">
        <v>29</v>
      </c>
      <c r="E8326" t="b">
        <v>0</v>
      </c>
      <c r="F8326" s="1">
        <v>45531.309247685182</v>
      </c>
      <c r="G8326" t="b">
        <v>1</v>
      </c>
      <c r="H8326" t="b">
        <v>0</v>
      </c>
      <c r="I8326" t="s">
        <v>16</v>
      </c>
      <c r="J8326" t="s">
        <v>64</v>
      </c>
      <c r="K8326" t="s">
        <v>98</v>
      </c>
      <c r="L8326">
        <v>129230</v>
      </c>
    </row>
    <row r="8327" spans="1:12" x14ac:dyDescent="0.25">
      <c r="A8327" t="s">
        <v>12</v>
      </c>
      <c r="B8327" t="s">
        <v>13</v>
      </c>
      <c r="C8327" t="s">
        <v>68</v>
      </c>
      <c r="D8327" t="s">
        <v>15</v>
      </c>
      <c r="E8327" t="b">
        <v>1</v>
      </c>
      <c r="F8327" s="1">
        <v>45337.16611111111</v>
      </c>
      <c r="G8327" t="b">
        <v>1</v>
      </c>
      <c r="H8327" t="b">
        <v>1</v>
      </c>
      <c r="I8327" t="s">
        <v>16</v>
      </c>
      <c r="J8327" t="s">
        <v>70</v>
      </c>
      <c r="K8327" t="s">
        <v>115</v>
      </c>
      <c r="L8327">
        <v>141638</v>
      </c>
    </row>
    <row r="8328" spans="1:12" x14ac:dyDescent="0.25">
      <c r="A8328" t="s">
        <v>49</v>
      </c>
      <c r="B8328" t="s">
        <v>108</v>
      </c>
      <c r="C8328" t="s">
        <v>14</v>
      </c>
      <c r="D8328" t="s">
        <v>15</v>
      </c>
      <c r="E8328" t="b">
        <v>1</v>
      </c>
      <c r="F8328" s="1">
        <v>45638.566331018519</v>
      </c>
      <c r="G8328" t="b">
        <v>1</v>
      </c>
      <c r="H8328" t="b">
        <v>1</v>
      </c>
      <c r="I8328" t="s">
        <v>51</v>
      </c>
      <c r="J8328" t="s">
        <v>66</v>
      </c>
      <c r="K8328" t="s">
        <v>128</v>
      </c>
      <c r="L8328">
        <v>71787</v>
      </c>
    </row>
    <row r="8329" spans="1:12" x14ac:dyDescent="0.25">
      <c r="A8329" t="s">
        <v>82</v>
      </c>
      <c r="B8329" t="s">
        <v>85</v>
      </c>
      <c r="C8329" t="s">
        <v>14</v>
      </c>
      <c r="D8329" t="s">
        <v>15</v>
      </c>
      <c r="E8329" t="b">
        <v>1</v>
      </c>
      <c r="F8329" s="1">
        <v>45394.419525462959</v>
      </c>
      <c r="G8329" t="b">
        <v>1</v>
      </c>
      <c r="H8329" t="b">
        <v>1</v>
      </c>
      <c r="I8329" t="s">
        <v>84</v>
      </c>
      <c r="J8329" t="s">
        <v>44</v>
      </c>
      <c r="K8329" t="s">
        <v>105</v>
      </c>
      <c r="L8329">
        <v>117046</v>
      </c>
    </row>
    <row r="8330" spans="1:12" x14ac:dyDescent="0.25">
      <c r="A8330" t="s">
        <v>45</v>
      </c>
      <c r="B8330" t="s">
        <v>76</v>
      </c>
      <c r="C8330" t="s">
        <v>21</v>
      </c>
      <c r="D8330" t="s">
        <v>29</v>
      </c>
      <c r="E8330" t="b">
        <v>1</v>
      </c>
      <c r="F8330" s="1">
        <v>45357.920555555553</v>
      </c>
      <c r="G8330" t="b">
        <v>1</v>
      </c>
      <c r="H8330" t="b">
        <v>1</v>
      </c>
      <c r="I8330" t="s">
        <v>16</v>
      </c>
      <c r="J8330" t="s">
        <v>24</v>
      </c>
      <c r="K8330" t="s">
        <v>18</v>
      </c>
      <c r="L8330">
        <v>93174</v>
      </c>
    </row>
    <row r="8331" spans="1:12" x14ac:dyDescent="0.25">
      <c r="A8331" t="s">
        <v>26</v>
      </c>
      <c r="B8331" t="s">
        <v>27</v>
      </c>
      <c r="C8331" t="s">
        <v>68</v>
      </c>
      <c r="D8331" t="s">
        <v>29</v>
      </c>
      <c r="E8331" t="b">
        <v>0</v>
      </c>
      <c r="F8331" s="1">
        <v>45615.692685185182</v>
      </c>
      <c r="G8331" t="b">
        <v>1</v>
      </c>
      <c r="H8331" t="b">
        <v>1</v>
      </c>
      <c r="I8331" t="s">
        <v>30</v>
      </c>
      <c r="J8331" t="s">
        <v>47</v>
      </c>
      <c r="K8331" t="s">
        <v>128</v>
      </c>
      <c r="L8331">
        <v>106681</v>
      </c>
    </row>
    <row r="8332" spans="1:12" x14ac:dyDescent="0.25">
      <c r="A8332" t="s">
        <v>49</v>
      </c>
      <c r="B8332" t="s">
        <v>108</v>
      </c>
      <c r="C8332" t="s">
        <v>40</v>
      </c>
      <c r="D8332" t="s">
        <v>22</v>
      </c>
      <c r="E8332" t="b">
        <v>0</v>
      </c>
      <c r="F8332" s="1">
        <v>45363.212037037039</v>
      </c>
      <c r="G8332" t="b">
        <v>0</v>
      </c>
      <c r="H8332" t="b">
        <v>0</v>
      </c>
      <c r="I8332" t="s">
        <v>51</v>
      </c>
      <c r="J8332" t="s">
        <v>47</v>
      </c>
      <c r="K8332" t="s">
        <v>109</v>
      </c>
      <c r="L8332">
        <v>77027</v>
      </c>
    </row>
    <row r="8333" spans="1:12" x14ac:dyDescent="0.25">
      <c r="A8333" t="s">
        <v>12</v>
      </c>
      <c r="B8333" t="s">
        <v>13</v>
      </c>
      <c r="C8333" t="s">
        <v>21</v>
      </c>
      <c r="D8333" t="s">
        <v>29</v>
      </c>
      <c r="E8333" t="b">
        <v>1</v>
      </c>
      <c r="F8333" s="1">
        <v>45645.66479166667</v>
      </c>
      <c r="G8333" t="b">
        <v>1</v>
      </c>
      <c r="H8333" t="b">
        <v>1</v>
      </c>
      <c r="I8333" t="s">
        <v>16</v>
      </c>
      <c r="J8333" t="s">
        <v>57</v>
      </c>
      <c r="K8333" t="s">
        <v>18</v>
      </c>
      <c r="L8333">
        <v>143628</v>
      </c>
    </row>
    <row r="8334" spans="1:12" x14ac:dyDescent="0.25">
      <c r="A8334" t="s">
        <v>82</v>
      </c>
      <c r="B8334" t="s">
        <v>85</v>
      </c>
      <c r="C8334" t="s">
        <v>14</v>
      </c>
      <c r="D8334" t="s">
        <v>22</v>
      </c>
      <c r="E8334" t="b">
        <v>0</v>
      </c>
      <c r="F8334" s="1">
        <v>45459.898333333331</v>
      </c>
      <c r="G8334" t="b">
        <v>1</v>
      </c>
      <c r="H8334" t="b">
        <v>1</v>
      </c>
      <c r="I8334" t="s">
        <v>84</v>
      </c>
      <c r="J8334" t="s">
        <v>52</v>
      </c>
      <c r="K8334" t="s">
        <v>120</v>
      </c>
      <c r="L8334">
        <v>127347</v>
      </c>
    </row>
    <row r="8335" spans="1:12" x14ac:dyDescent="0.25">
      <c r="A8335" t="s">
        <v>45</v>
      </c>
      <c r="B8335" t="s">
        <v>46</v>
      </c>
      <c r="C8335" t="s">
        <v>14</v>
      </c>
      <c r="D8335" t="s">
        <v>22</v>
      </c>
      <c r="E8335" t="b">
        <v>0</v>
      </c>
      <c r="F8335" s="1">
        <v>45636.788310185177</v>
      </c>
      <c r="G8335" t="b">
        <v>0</v>
      </c>
      <c r="H8335" t="b">
        <v>0</v>
      </c>
      <c r="I8335" t="s">
        <v>16</v>
      </c>
      <c r="J8335" t="s">
        <v>17</v>
      </c>
      <c r="K8335" t="s">
        <v>123</v>
      </c>
      <c r="L8335">
        <v>83515</v>
      </c>
    </row>
    <row r="8336" spans="1:12" x14ac:dyDescent="0.25">
      <c r="A8336" t="s">
        <v>54</v>
      </c>
      <c r="B8336" t="s">
        <v>55</v>
      </c>
      <c r="C8336" t="s">
        <v>14</v>
      </c>
      <c r="D8336" t="s">
        <v>29</v>
      </c>
      <c r="E8336" t="b">
        <v>1</v>
      </c>
      <c r="F8336" s="1">
        <v>45599.758923611109</v>
      </c>
      <c r="G8336" t="b">
        <v>1</v>
      </c>
      <c r="H8336" t="b">
        <v>1</v>
      </c>
      <c r="I8336" t="s">
        <v>30</v>
      </c>
      <c r="J8336" t="s">
        <v>17</v>
      </c>
      <c r="K8336" t="s">
        <v>59</v>
      </c>
      <c r="L8336">
        <v>140131</v>
      </c>
    </row>
    <row r="8337" spans="1:12" x14ac:dyDescent="0.25">
      <c r="A8337" t="s">
        <v>82</v>
      </c>
      <c r="B8337" t="s">
        <v>85</v>
      </c>
      <c r="C8337" t="s">
        <v>21</v>
      </c>
      <c r="D8337" t="s">
        <v>29</v>
      </c>
      <c r="E8337" t="b">
        <v>1</v>
      </c>
      <c r="F8337" s="1">
        <v>45598.303402777783</v>
      </c>
      <c r="G8337" t="b">
        <v>0</v>
      </c>
      <c r="H8337" t="b">
        <v>1</v>
      </c>
      <c r="I8337" t="s">
        <v>84</v>
      </c>
      <c r="J8337" t="s">
        <v>24</v>
      </c>
      <c r="K8337" t="s">
        <v>96</v>
      </c>
      <c r="L8337">
        <v>123944</v>
      </c>
    </row>
    <row r="8338" spans="1:12" x14ac:dyDescent="0.25">
      <c r="A8338" t="s">
        <v>49</v>
      </c>
      <c r="B8338" t="s">
        <v>50</v>
      </c>
      <c r="C8338" t="s">
        <v>43</v>
      </c>
      <c r="D8338" t="s">
        <v>15</v>
      </c>
      <c r="E8338" t="b">
        <v>0</v>
      </c>
      <c r="F8338" s="1">
        <v>45506.850763888891</v>
      </c>
      <c r="G8338" t="b">
        <v>0</v>
      </c>
      <c r="H8338" t="b">
        <v>0</v>
      </c>
      <c r="I8338" t="s">
        <v>51</v>
      </c>
      <c r="J8338" t="s">
        <v>34</v>
      </c>
      <c r="K8338" t="s">
        <v>73</v>
      </c>
      <c r="L8338">
        <v>95807</v>
      </c>
    </row>
    <row r="8339" spans="1:12" x14ac:dyDescent="0.25">
      <c r="A8339" t="s">
        <v>49</v>
      </c>
      <c r="B8339" t="s">
        <v>61</v>
      </c>
      <c r="C8339" t="s">
        <v>43</v>
      </c>
      <c r="D8339" t="s">
        <v>22</v>
      </c>
      <c r="E8339" t="b">
        <v>0</v>
      </c>
      <c r="F8339" s="1">
        <v>45481.468819444453</v>
      </c>
      <c r="G8339" t="b">
        <v>0</v>
      </c>
      <c r="H8339" t="b">
        <v>1</v>
      </c>
      <c r="I8339" t="s">
        <v>51</v>
      </c>
      <c r="J8339" t="s">
        <v>47</v>
      </c>
      <c r="K8339" t="s">
        <v>60</v>
      </c>
      <c r="L8339">
        <v>70545</v>
      </c>
    </row>
    <row r="8340" spans="1:12" x14ac:dyDescent="0.25">
      <c r="A8340" t="s">
        <v>82</v>
      </c>
      <c r="B8340" t="s">
        <v>91</v>
      </c>
      <c r="C8340" t="s">
        <v>21</v>
      </c>
      <c r="D8340" t="s">
        <v>22</v>
      </c>
      <c r="E8340" t="b">
        <v>0</v>
      </c>
      <c r="F8340" s="1">
        <v>45322.705208333333</v>
      </c>
      <c r="G8340" t="b">
        <v>1</v>
      </c>
      <c r="H8340" t="b">
        <v>0</v>
      </c>
      <c r="I8340" t="s">
        <v>84</v>
      </c>
      <c r="J8340" t="s">
        <v>70</v>
      </c>
      <c r="K8340" t="s">
        <v>130</v>
      </c>
      <c r="L8340">
        <v>133635</v>
      </c>
    </row>
    <row r="8341" spans="1:12" x14ac:dyDescent="0.25">
      <c r="A8341" t="s">
        <v>54</v>
      </c>
      <c r="B8341" t="s">
        <v>55</v>
      </c>
      <c r="C8341" t="s">
        <v>28</v>
      </c>
      <c r="D8341" t="s">
        <v>22</v>
      </c>
      <c r="E8341" t="b">
        <v>1</v>
      </c>
      <c r="F8341" s="1">
        <v>45322.088009259263</v>
      </c>
      <c r="G8341" t="b">
        <v>0</v>
      </c>
      <c r="H8341" t="b">
        <v>0</v>
      </c>
      <c r="I8341" t="s">
        <v>30</v>
      </c>
      <c r="J8341" t="s">
        <v>31</v>
      </c>
      <c r="K8341" t="s">
        <v>101</v>
      </c>
      <c r="L8341">
        <v>153821</v>
      </c>
    </row>
    <row r="8342" spans="1:12" x14ac:dyDescent="0.25">
      <c r="A8342" t="s">
        <v>82</v>
      </c>
      <c r="B8342" t="s">
        <v>91</v>
      </c>
      <c r="C8342" t="s">
        <v>40</v>
      </c>
      <c r="D8342" t="s">
        <v>15</v>
      </c>
      <c r="E8342" t="b">
        <v>0</v>
      </c>
      <c r="F8342" s="1">
        <v>45447.585173611107</v>
      </c>
      <c r="G8342" t="b">
        <v>0</v>
      </c>
      <c r="H8342" t="b">
        <v>1</v>
      </c>
      <c r="I8342" t="s">
        <v>84</v>
      </c>
      <c r="J8342" t="s">
        <v>52</v>
      </c>
      <c r="K8342" t="s">
        <v>125</v>
      </c>
      <c r="L8342">
        <v>118254</v>
      </c>
    </row>
    <row r="8343" spans="1:12" x14ac:dyDescent="0.25">
      <c r="A8343" t="s">
        <v>26</v>
      </c>
      <c r="B8343" t="s">
        <v>33</v>
      </c>
      <c r="C8343" t="s">
        <v>14</v>
      </c>
      <c r="D8343" t="s">
        <v>22</v>
      </c>
      <c r="E8343" t="b">
        <v>0</v>
      </c>
      <c r="F8343" s="1">
        <v>45489.693043981482</v>
      </c>
      <c r="G8343" t="b">
        <v>0</v>
      </c>
      <c r="H8343" t="b">
        <v>1</v>
      </c>
      <c r="I8343" t="s">
        <v>30</v>
      </c>
      <c r="J8343" t="s">
        <v>47</v>
      </c>
      <c r="K8343" t="s">
        <v>109</v>
      </c>
      <c r="L8343">
        <v>113265</v>
      </c>
    </row>
    <row r="8344" spans="1:12" x14ac:dyDescent="0.25">
      <c r="A8344" t="s">
        <v>12</v>
      </c>
      <c r="B8344" t="s">
        <v>13</v>
      </c>
      <c r="C8344" t="s">
        <v>21</v>
      </c>
      <c r="D8344" t="s">
        <v>15</v>
      </c>
      <c r="E8344" t="b">
        <v>0</v>
      </c>
      <c r="F8344" s="1">
        <v>45322.627118055563</v>
      </c>
      <c r="G8344" t="b">
        <v>1</v>
      </c>
      <c r="H8344" t="b">
        <v>0</v>
      </c>
      <c r="I8344" t="s">
        <v>16</v>
      </c>
      <c r="J8344" t="s">
        <v>72</v>
      </c>
      <c r="K8344" t="s">
        <v>73</v>
      </c>
      <c r="L8344">
        <v>121859</v>
      </c>
    </row>
    <row r="8345" spans="1:12" x14ac:dyDescent="0.25">
      <c r="A8345" t="s">
        <v>45</v>
      </c>
      <c r="B8345" t="s">
        <v>46</v>
      </c>
      <c r="C8345" t="s">
        <v>21</v>
      </c>
      <c r="D8345" t="s">
        <v>15</v>
      </c>
      <c r="E8345" t="b">
        <v>1</v>
      </c>
      <c r="F8345" s="1">
        <v>45519.451006944437</v>
      </c>
      <c r="G8345" t="b">
        <v>1</v>
      </c>
      <c r="H8345" t="b">
        <v>1</v>
      </c>
      <c r="I8345" t="s">
        <v>16</v>
      </c>
      <c r="J8345" t="s">
        <v>72</v>
      </c>
      <c r="K8345" t="s">
        <v>106</v>
      </c>
      <c r="L8345">
        <v>97558</v>
      </c>
    </row>
    <row r="8346" spans="1:12" x14ac:dyDescent="0.25">
      <c r="A8346" t="s">
        <v>38</v>
      </c>
      <c r="B8346" t="s">
        <v>39</v>
      </c>
      <c r="C8346" t="s">
        <v>40</v>
      </c>
      <c r="D8346" t="s">
        <v>22</v>
      </c>
      <c r="E8346" t="b">
        <v>0</v>
      </c>
      <c r="F8346" s="1">
        <v>45581.211921296293</v>
      </c>
      <c r="G8346" t="b">
        <v>0</v>
      </c>
      <c r="H8346" t="b">
        <v>0</v>
      </c>
      <c r="I8346" t="s">
        <v>41</v>
      </c>
      <c r="J8346" t="s">
        <v>17</v>
      </c>
      <c r="K8346" t="s">
        <v>81</v>
      </c>
      <c r="L8346">
        <v>77249</v>
      </c>
    </row>
    <row r="8347" spans="1:12" x14ac:dyDescent="0.25">
      <c r="A8347" t="s">
        <v>49</v>
      </c>
      <c r="B8347" t="s">
        <v>108</v>
      </c>
      <c r="C8347" t="s">
        <v>43</v>
      </c>
      <c r="D8347" t="s">
        <v>22</v>
      </c>
      <c r="E8347" t="b">
        <v>0</v>
      </c>
      <c r="F8347" s="1">
        <v>45464.010277777779</v>
      </c>
      <c r="G8347" t="b">
        <v>0</v>
      </c>
      <c r="H8347" t="b">
        <v>1</v>
      </c>
      <c r="I8347" t="s">
        <v>51</v>
      </c>
      <c r="J8347" t="s">
        <v>57</v>
      </c>
      <c r="K8347" t="s">
        <v>73</v>
      </c>
      <c r="L8347">
        <v>75951</v>
      </c>
    </row>
    <row r="8348" spans="1:12" x14ac:dyDescent="0.25">
      <c r="A8348" t="s">
        <v>54</v>
      </c>
      <c r="B8348" t="s">
        <v>55</v>
      </c>
      <c r="C8348" t="s">
        <v>28</v>
      </c>
      <c r="D8348" t="s">
        <v>15</v>
      </c>
      <c r="E8348" t="b">
        <v>0</v>
      </c>
      <c r="F8348" s="1">
        <v>45608.132916666669</v>
      </c>
      <c r="G8348" t="b">
        <v>0</v>
      </c>
      <c r="H8348" t="b">
        <v>1</v>
      </c>
      <c r="I8348" t="s">
        <v>30</v>
      </c>
      <c r="J8348" t="s">
        <v>24</v>
      </c>
      <c r="K8348" t="s">
        <v>129</v>
      </c>
      <c r="L8348">
        <v>151665</v>
      </c>
    </row>
    <row r="8349" spans="1:12" x14ac:dyDescent="0.25">
      <c r="A8349" t="s">
        <v>45</v>
      </c>
      <c r="B8349" t="s">
        <v>46</v>
      </c>
      <c r="C8349" t="s">
        <v>68</v>
      </c>
      <c r="D8349" t="s">
        <v>15</v>
      </c>
      <c r="E8349" t="b">
        <v>0</v>
      </c>
      <c r="F8349" s="1">
        <v>45338.651574074072</v>
      </c>
      <c r="G8349" t="b">
        <v>1</v>
      </c>
      <c r="H8349" t="b">
        <v>0</v>
      </c>
      <c r="I8349" t="s">
        <v>16</v>
      </c>
      <c r="J8349" t="s">
        <v>70</v>
      </c>
      <c r="K8349" t="s">
        <v>101</v>
      </c>
      <c r="L8349">
        <v>106889</v>
      </c>
    </row>
    <row r="8350" spans="1:12" x14ac:dyDescent="0.25">
      <c r="A8350" t="s">
        <v>54</v>
      </c>
      <c r="B8350" t="s">
        <v>79</v>
      </c>
      <c r="C8350" t="s">
        <v>14</v>
      </c>
      <c r="D8350" t="s">
        <v>22</v>
      </c>
      <c r="E8350" t="b">
        <v>1</v>
      </c>
      <c r="F8350" s="1">
        <v>45392.609733796293</v>
      </c>
      <c r="G8350" t="b">
        <v>1</v>
      </c>
      <c r="H8350" t="b">
        <v>1</v>
      </c>
      <c r="I8350" t="s">
        <v>30</v>
      </c>
      <c r="J8350" t="s">
        <v>47</v>
      </c>
      <c r="K8350" t="s">
        <v>87</v>
      </c>
      <c r="L8350">
        <v>120580</v>
      </c>
    </row>
    <row r="8351" spans="1:12" x14ac:dyDescent="0.25">
      <c r="A8351" t="s">
        <v>19</v>
      </c>
      <c r="B8351" t="s">
        <v>20</v>
      </c>
      <c r="C8351" t="s">
        <v>40</v>
      </c>
      <c r="D8351" t="s">
        <v>22</v>
      </c>
      <c r="E8351" t="b">
        <v>0</v>
      </c>
      <c r="F8351" s="1">
        <v>45509.654444444437</v>
      </c>
      <c r="G8351" t="b">
        <v>0</v>
      </c>
      <c r="H8351" t="b">
        <v>0</v>
      </c>
      <c r="I8351" t="s">
        <v>23</v>
      </c>
      <c r="J8351" t="s">
        <v>72</v>
      </c>
      <c r="K8351" t="s">
        <v>37</v>
      </c>
      <c r="L8351">
        <v>83020</v>
      </c>
    </row>
    <row r="8352" spans="1:12" x14ac:dyDescent="0.25">
      <c r="A8352" t="s">
        <v>45</v>
      </c>
      <c r="B8352" t="s">
        <v>76</v>
      </c>
      <c r="C8352" t="s">
        <v>14</v>
      </c>
      <c r="D8352" t="s">
        <v>15</v>
      </c>
      <c r="E8352" t="b">
        <v>1</v>
      </c>
      <c r="F8352" s="1">
        <v>45373.644606481481</v>
      </c>
      <c r="G8352" t="b">
        <v>0</v>
      </c>
      <c r="H8352" t="b">
        <v>1</v>
      </c>
      <c r="I8352" t="s">
        <v>16</v>
      </c>
      <c r="J8352" t="s">
        <v>47</v>
      </c>
      <c r="K8352" t="s">
        <v>99</v>
      </c>
      <c r="L8352">
        <v>112927</v>
      </c>
    </row>
    <row r="8353" spans="1:12" x14ac:dyDescent="0.25">
      <c r="A8353" t="s">
        <v>19</v>
      </c>
      <c r="B8353" t="s">
        <v>20</v>
      </c>
      <c r="C8353" t="s">
        <v>14</v>
      </c>
      <c r="D8353" t="s">
        <v>15</v>
      </c>
      <c r="E8353" t="b">
        <v>0</v>
      </c>
      <c r="F8353" s="1">
        <v>45556.082314814812</v>
      </c>
      <c r="G8353" t="b">
        <v>0</v>
      </c>
      <c r="H8353" t="b">
        <v>0</v>
      </c>
      <c r="I8353" t="s">
        <v>23</v>
      </c>
      <c r="J8353" t="s">
        <v>44</v>
      </c>
      <c r="K8353" t="s">
        <v>121</v>
      </c>
      <c r="L8353">
        <v>61821</v>
      </c>
    </row>
    <row r="8354" spans="1:12" x14ac:dyDescent="0.25">
      <c r="A8354" t="s">
        <v>49</v>
      </c>
      <c r="B8354" t="s">
        <v>108</v>
      </c>
      <c r="C8354" t="s">
        <v>28</v>
      </c>
      <c r="D8354" t="s">
        <v>29</v>
      </c>
      <c r="E8354" t="b">
        <v>1</v>
      </c>
      <c r="F8354" s="1">
        <v>45638.024386574078</v>
      </c>
      <c r="G8354" t="b">
        <v>1</v>
      </c>
      <c r="H8354" t="b">
        <v>0</v>
      </c>
      <c r="I8354" t="s">
        <v>51</v>
      </c>
      <c r="J8354" t="s">
        <v>72</v>
      </c>
      <c r="K8354" t="s">
        <v>69</v>
      </c>
      <c r="L8354">
        <v>81289</v>
      </c>
    </row>
    <row r="8355" spans="1:12" x14ac:dyDescent="0.25">
      <c r="A8355" t="s">
        <v>45</v>
      </c>
      <c r="B8355" t="s">
        <v>76</v>
      </c>
      <c r="C8355" t="s">
        <v>68</v>
      </c>
      <c r="D8355" t="s">
        <v>22</v>
      </c>
      <c r="E8355" t="b">
        <v>1</v>
      </c>
      <c r="F8355" s="1">
        <v>45591.711724537039</v>
      </c>
      <c r="G8355" t="b">
        <v>1</v>
      </c>
      <c r="H8355" t="b">
        <v>1</v>
      </c>
      <c r="I8355" t="s">
        <v>16</v>
      </c>
      <c r="J8355" t="s">
        <v>31</v>
      </c>
      <c r="K8355" t="s">
        <v>77</v>
      </c>
      <c r="L8355">
        <v>102391</v>
      </c>
    </row>
    <row r="8356" spans="1:12" x14ac:dyDescent="0.25">
      <c r="A8356" t="s">
        <v>26</v>
      </c>
      <c r="B8356" t="s">
        <v>33</v>
      </c>
      <c r="C8356" t="s">
        <v>21</v>
      </c>
      <c r="D8356" t="s">
        <v>22</v>
      </c>
      <c r="E8356" t="b">
        <v>0</v>
      </c>
      <c r="F8356" s="1">
        <v>45435.566377314812</v>
      </c>
      <c r="G8356" t="b">
        <v>0</v>
      </c>
      <c r="H8356" t="b">
        <v>0</v>
      </c>
      <c r="I8356" t="s">
        <v>30</v>
      </c>
      <c r="J8356" t="s">
        <v>31</v>
      </c>
      <c r="K8356" t="s">
        <v>35</v>
      </c>
      <c r="L8356">
        <v>87149</v>
      </c>
    </row>
    <row r="8357" spans="1:12" x14ac:dyDescent="0.25">
      <c r="A8357" t="s">
        <v>82</v>
      </c>
      <c r="B8357" t="s">
        <v>85</v>
      </c>
      <c r="C8357" t="s">
        <v>21</v>
      </c>
      <c r="D8357" t="s">
        <v>22</v>
      </c>
      <c r="E8357" t="b">
        <v>0</v>
      </c>
      <c r="F8357" s="1">
        <v>45336.642326388886</v>
      </c>
      <c r="G8357" t="b">
        <v>0</v>
      </c>
      <c r="H8357" t="b">
        <v>0</v>
      </c>
      <c r="I8357" t="s">
        <v>84</v>
      </c>
      <c r="J8357" t="s">
        <v>47</v>
      </c>
      <c r="K8357" t="s">
        <v>78</v>
      </c>
      <c r="L8357">
        <v>131148</v>
      </c>
    </row>
    <row r="8358" spans="1:12" x14ac:dyDescent="0.25">
      <c r="A8358" t="s">
        <v>12</v>
      </c>
      <c r="B8358" t="s">
        <v>13</v>
      </c>
      <c r="C8358" t="s">
        <v>43</v>
      </c>
      <c r="D8358" t="s">
        <v>29</v>
      </c>
      <c r="E8358" t="b">
        <v>0</v>
      </c>
      <c r="F8358" s="1">
        <v>45558.575254629628</v>
      </c>
      <c r="G8358" t="b">
        <v>0</v>
      </c>
      <c r="H8358" t="b">
        <v>0</v>
      </c>
      <c r="I8358" t="s">
        <v>16</v>
      </c>
      <c r="J8358" t="s">
        <v>31</v>
      </c>
      <c r="K8358" t="s">
        <v>25</v>
      </c>
      <c r="L8358">
        <v>127244</v>
      </c>
    </row>
    <row r="8359" spans="1:12" x14ac:dyDescent="0.25">
      <c r="A8359" t="s">
        <v>12</v>
      </c>
      <c r="B8359" t="s">
        <v>63</v>
      </c>
      <c r="C8359" t="s">
        <v>43</v>
      </c>
      <c r="D8359" t="s">
        <v>29</v>
      </c>
      <c r="E8359" t="b">
        <v>1</v>
      </c>
      <c r="F8359" s="1">
        <v>45650.248599537037</v>
      </c>
      <c r="G8359" t="b">
        <v>0</v>
      </c>
      <c r="H8359" t="b">
        <v>1</v>
      </c>
      <c r="I8359" t="s">
        <v>16</v>
      </c>
      <c r="J8359" t="s">
        <v>57</v>
      </c>
      <c r="K8359" t="s">
        <v>35</v>
      </c>
      <c r="L8359">
        <v>123364</v>
      </c>
    </row>
    <row r="8360" spans="1:12" x14ac:dyDescent="0.25">
      <c r="A8360" t="s">
        <v>54</v>
      </c>
      <c r="B8360" t="s">
        <v>55</v>
      </c>
      <c r="C8360" t="s">
        <v>14</v>
      </c>
      <c r="D8360" t="s">
        <v>22</v>
      </c>
      <c r="E8360" t="b">
        <v>0</v>
      </c>
      <c r="F8360" s="1">
        <v>45333.921747685177</v>
      </c>
      <c r="G8360" t="b">
        <v>0</v>
      </c>
      <c r="H8360" t="b">
        <v>1</v>
      </c>
      <c r="I8360" t="s">
        <v>30</v>
      </c>
      <c r="J8360" t="s">
        <v>24</v>
      </c>
      <c r="K8360" t="s">
        <v>87</v>
      </c>
      <c r="L8360">
        <v>119187</v>
      </c>
    </row>
    <row r="8361" spans="1:12" x14ac:dyDescent="0.25">
      <c r="A8361" t="s">
        <v>12</v>
      </c>
      <c r="B8361" t="s">
        <v>63</v>
      </c>
      <c r="C8361" t="s">
        <v>28</v>
      </c>
      <c r="D8361" t="s">
        <v>29</v>
      </c>
      <c r="E8361" t="b">
        <v>1</v>
      </c>
      <c r="F8361" s="1">
        <v>45452.944849537038</v>
      </c>
      <c r="G8361" t="b">
        <v>1</v>
      </c>
      <c r="H8361" t="b">
        <v>0</v>
      </c>
      <c r="I8361" t="s">
        <v>16</v>
      </c>
      <c r="J8361" t="s">
        <v>70</v>
      </c>
      <c r="K8361" t="s">
        <v>111</v>
      </c>
      <c r="L8361">
        <v>127159</v>
      </c>
    </row>
    <row r="8362" spans="1:12" x14ac:dyDescent="0.25">
      <c r="A8362" t="s">
        <v>38</v>
      </c>
      <c r="B8362" t="s">
        <v>39</v>
      </c>
      <c r="C8362" t="s">
        <v>43</v>
      </c>
      <c r="D8362" t="s">
        <v>29</v>
      </c>
      <c r="E8362" t="b">
        <v>1</v>
      </c>
      <c r="F8362" s="1">
        <v>45529.56322916667</v>
      </c>
      <c r="G8362" t="b">
        <v>1</v>
      </c>
      <c r="H8362" t="b">
        <v>1</v>
      </c>
      <c r="I8362" t="s">
        <v>41</v>
      </c>
      <c r="J8362" t="s">
        <v>72</v>
      </c>
      <c r="K8362" t="s">
        <v>98</v>
      </c>
      <c r="L8362">
        <v>87928</v>
      </c>
    </row>
    <row r="8363" spans="1:12" x14ac:dyDescent="0.25">
      <c r="A8363" t="s">
        <v>19</v>
      </c>
      <c r="B8363" t="s">
        <v>86</v>
      </c>
      <c r="C8363" t="s">
        <v>40</v>
      </c>
      <c r="D8363" t="s">
        <v>29</v>
      </c>
      <c r="E8363" t="b">
        <v>1</v>
      </c>
      <c r="F8363" s="1">
        <v>45623.253587962958</v>
      </c>
      <c r="G8363" t="b">
        <v>1</v>
      </c>
      <c r="H8363" t="b">
        <v>0</v>
      </c>
      <c r="I8363" t="s">
        <v>23</v>
      </c>
      <c r="J8363" t="s">
        <v>47</v>
      </c>
      <c r="K8363" t="s">
        <v>77</v>
      </c>
      <c r="L8363">
        <v>89302</v>
      </c>
    </row>
    <row r="8364" spans="1:12" x14ac:dyDescent="0.25">
      <c r="A8364" t="s">
        <v>45</v>
      </c>
      <c r="B8364" t="s">
        <v>76</v>
      </c>
      <c r="C8364" t="s">
        <v>43</v>
      </c>
      <c r="D8364" t="s">
        <v>29</v>
      </c>
      <c r="E8364" t="b">
        <v>1</v>
      </c>
      <c r="F8364" s="1">
        <v>45553.285740740743</v>
      </c>
      <c r="G8364" t="b">
        <v>0</v>
      </c>
      <c r="H8364" t="b">
        <v>0</v>
      </c>
      <c r="I8364" t="s">
        <v>16</v>
      </c>
      <c r="J8364" t="s">
        <v>24</v>
      </c>
      <c r="K8364" t="s">
        <v>112</v>
      </c>
      <c r="L8364">
        <v>115988</v>
      </c>
    </row>
    <row r="8365" spans="1:12" x14ac:dyDescent="0.25">
      <c r="A8365" t="s">
        <v>82</v>
      </c>
      <c r="B8365" t="s">
        <v>85</v>
      </c>
      <c r="C8365" t="s">
        <v>40</v>
      </c>
      <c r="D8365" t="s">
        <v>22</v>
      </c>
      <c r="E8365" t="b">
        <v>1</v>
      </c>
      <c r="F8365" s="1">
        <v>45422.24391203704</v>
      </c>
      <c r="G8365" t="b">
        <v>0</v>
      </c>
      <c r="H8365" t="b">
        <v>0</v>
      </c>
      <c r="I8365" t="s">
        <v>84</v>
      </c>
      <c r="J8365" t="s">
        <v>57</v>
      </c>
      <c r="K8365" t="s">
        <v>42</v>
      </c>
      <c r="L8365">
        <v>128541</v>
      </c>
    </row>
    <row r="8366" spans="1:12" x14ac:dyDescent="0.25">
      <c r="A8366" t="s">
        <v>54</v>
      </c>
      <c r="B8366" t="s">
        <v>55</v>
      </c>
      <c r="C8366" t="s">
        <v>14</v>
      </c>
      <c r="D8366" t="s">
        <v>15</v>
      </c>
      <c r="E8366" t="b">
        <v>0</v>
      </c>
      <c r="F8366" s="1">
        <v>45569.755844907413</v>
      </c>
      <c r="G8366" t="b">
        <v>1</v>
      </c>
      <c r="H8366" t="b">
        <v>0</v>
      </c>
      <c r="I8366" t="s">
        <v>30</v>
      </c>
      <c r="J8366" t="s">
        <v>47</v>
      </c>
      <c r="K8366" t="s">
        <v>67</v>
      </c>
      <c r="L8366">
        <v>117543</v>
      </c>
    </row>
    <row r="8367" spans="1:12" x14ac:dyDescent="0.25">
      <c r="A8367" t="s">
        <v>38</v>
      </c>
      <c r="B8367" t="s">
        <v>95</v>
      </c>
      <c r="C8367" t="s">
        <v>40</v>
      </c>
      <c r="D8367" t="s">
        <v>22</v>
      </c>
      <c r="E8367" t="b">
        <v>1</v>
      </c>
      <c r="F8367" s="1">
        <v>45403.851620370369</v>
      </c>
      <c r="G8367" t="b">
        <v>1</v>
      </c>
      <c r="H8367" t="b">
        <v>0</v>
      </c>
      <c r="I8367" t="s">
        <v>41</v>
      </c>
      <c r="J8367" t="s">
        <v>24</v>
      </c>
      <c r="K8367" t="s">
        <v>119</v>
      </c>
      <c r="L8367">
        <v>66640</v>
      </c>
    </row>
    <row r="8368" spans="1:12" x14ac:dyDescent="0.25">
      <c r="A8368" t="s">
        <v>45</v>
      </c>
      <c r="B8368" t="s">
        <v>46</v>
      </c>
      <c r="C8368" t="s">
        <v>43</v>
      </c>
      <c r="D8368" t="s">
        <v>15</v>
      </c>
      <c r="E8368" t="b">
        <v>0</v>
      </c>
      <c r="F8368" s="1">
        <v>45592.519062500003</v>
      </c>
      <c r="G8368" t="b">
        <v>1</v>
      </c>
      <c r="H8368" t="b">
        <v>0</v>
      </c>
      <c r="I8368" t="s">
        <v>16</v>
      </c>
      <c r="J8368" t="s">
        <v>66</v>
      </c>
      <c r="K8368" t="s">
        <v>99</v>
      </c>
      <c r="L8368">
        <v>117876</v>
      </c>
    </row>
    <row r="8369" spans="1:12" x14ac:dyDescent="0.25">
      <c r="A8369" t="s">
        <v>45</v>
      </c>
      <c r="B8369" t="s">
        <v>76</v>
      </c>
      <c r="C8369" t="s">
        <v>68</v>
      </c>
      <c r="D8369" t="s">
        <v>29</v>
      </c>
      <c r="E8369" t="b">
        <v>0</v>
      </c>
      <c r="F8369" s="1">
        <v>45624.236203703702</v>
      </c>
      <c r="G8369" t="b">
        <v>0</v>
      </c>
      <c r="H8369" t="b">
        <v>1</v>
      </c>
      <c r="I8369" t="s">
        <v>16</v>
      </c>
      <c r="J8369" t="s">
        <v>70</v>
      </c>
      <c r="K8369" t="s">
        <v>89</v>
      </c>
      <c r="L8369">
        <v>85999</v>
      </c>
    </row>
    <row r="8370" spans="1:12" x14ac:dyDescent="0.25">
      <c r="A8370" t="s">
        <v>12</v>
      </c>
      <c r="B8370" t="s">
        <v>63</v>
      </c>
      <c r="C8370" t="s">
        <v>40</v>
      </c>
      <c r="D8370" t="s">
        <v>15</v>
      </c>
      <c r="E8370" t="b">
        <v>1</v>
      </c>
      <c r="F8370" s="1">
        <v>45596.413206018522</v>
      </c>
      <c r="G8370" t="b">
        <v>0</v>
      </c>
      <c r="H8370" t="b">
        <v>1</v>
      </c>
      <c r="I8370" t="s">
        <v>16</v>
      </c>
      <c r="J8370" t="s">
        <v>31</v>
      </c>
      <c r="K8370" t="s">
        <v>110</v>
      </c>
      <c r="L8370">
        <v>121795</v>
      </c>
    </row>
    <row r="8371" spans="1:12" x14ac:dyDescent="0.25">
      <c r="A8371" t="s">
        <v>38</v>
      </c>
      <c r="B8371" t="s">
        <v>95</v>
      </c>
      <c r="C8371" t="s">
        <v>43</v>
      </c>
      <c r="D8371" t="s">
        <v>22</v>
      </c>
      <c r="E8371" t="b">
        <v>0</v>
      </c>
      <c r="F8371" s="1">
        <v>45538.488379629627</v>
      </c>
      <c r="G8371" t="b">
        <v>1</v>
      </c>
      <c r="H8371" t="b">
        <v>0</v>
      </c>
      <c r="I8371" t="s">
        <v>41</v>
      </c>
      <c r="J8371" t="s">
        <v>44</v>
      </c>
      <c r="K8371" t="s">
        <v>126</v>
      </c>
      <c r="L8371">
        <v>84912</v>
      </c>
    </row>
    <row r="8372" spans="1:12" x14ac:dyDescent="0.25">
      <c r="A8372" t="s">
        <v>26</v>
      </c>
      <c r="B8372" t="s">
        <v>71</v>
      </c>
      <c r="C8372" t="s">
        <v>40</v>
      </c>
      <c r="D8372" t="s">
        <v>29</v>
      </c>
      <c r="E8372" t="b">
        <v>1</v>
      </c>
      <c r="F8372" s="1">
        <v>45582.258217592593</v>
      </c>
      <c r="G8372" t="b">
        <v>1</v>
      </c>
      <c r="H8372" t="b">
        <v>1</v>
      </c>
      <c r="I8372" t="s">
        <v>30</v>
      </c>
      <c r="J8372" t="s">
        <v>57</v>
      </c>
      <c r="K8372" t="s">
        <v>123</v>
      </c>
      <c r="L8372">
        <v>97547</v>
      </c>
    </row>
    <row r="8373" spans="1:12" x14ac:dyDescent="0.25">
      <c r="A8373" t="s">
        <v>54</v>
      </c>
      <c r="B8373" t="s">
        <v>79</v>
      </c>
      <c r="C8373" t="s">
        <v>40</v>
      </c>
      <c r="D8373" t="s">
        <v>22</v>
      </c>
      <c r="E8373" t="b">
        <v>0</v>
      </c>
      <c r="F8373" s="1">
        <v>45542.863020833327</v>
      </c>
      <c r="G8373" t="b">
        <v>1</v>
      </c>
      <c r="H8373" t="b">
        <v>1</v>
      </c>
      <c r="I8373" t="s">
        <v>30</v>
      </c>
      <c r="J8373" t="s">
        <v>52</v>
      </c>
      <c r="K8373" t="s">
        <v>123</v>
      </c>
      <c r="L8373">
        <v>140686</v>
      </c>
    </row>
    <row r="8374" spans="1:12" x14ac:dyDescent="0.25">
      <c r="A8374" t="s">
        <v>45</v>
      </c>
      <c r="B8374" t="s">
        <v>88</v>
      </c>
      <c r="C8374" t="s">
        <v>28</v>
      </c>
      <c r="D8374" t="s">
        <v>22</v>
      </c>
      <c r="E8374" t="b">
        <v>1</v>
      </c>
      <c r="F8374" s="1">
        <v>45469.081099537027</v>
      </c>
      <c r="G8374" t="b">
        <v>1</v>
      </c>
      <c r="H8374" t="b">
        <v>0</v>
      </c>
      <c r="I8374" t="s">
        <v>16</v>
      </c>
      <c r="J8374" t="s">
        <v>66</v>
      </c>
      <c r="K8374" t="s">
        <v>97</v>
      </c>
      <c r="L8374">
        <v>83854</v>
      </c>
    </row>
    <row r="8375" spans="1:12" x14ac:dyDescent="0.25">
      <c r="A8375" t="s">
        <v>49</v>
      </c>
      <c r="B8375" t="s">
        <v>61</v>
      </c>
      <c r="C8375" t="s">
        <v>43</v>
      </c>
      <c r="D8375" t="s">
        <v>22</v>
      </c>
      <c r="E8375" t="b">
        <v>0</v>
      </c>
      <c r="F8375" s="1">
        <v>45401.886111111111</v>
      </c>
      <c r="G8375" t="b">
        <v>1</v>
      </c>
      <c r="H8375" t="b">
        <v>1</v>
      </c>
      <c r="I8375" t="s">
        <v>51</v>
      </c>
      <c r="J8375" t="s">
        <v>31</v>
      </c>
      <c r="K8375" t="s">
        <v>120</v>
      </c>
      <c r="L8375">
        <v>86118</v>
      </c>
    </row>
    <row r="8376" spans="1:12" x14ac:dyDescent="0.25">
      <c r="A8376" t="s">
        <v>26</v>
      </c>
      <c r="B8376" t="s">
        <v>71</v>
      </c>
      <c r="C8376" t="s">
        <v>14</v>
      </c>
      <c r="D8376" t="s">
        <v>22</v>
      </c>
      <c r="E8376" t="b">
        <v>1</v>
      </c>
      <c r="F8376" s="1">
        <v>45588.549861111111</v>
      </c>
      <c r="G8376" t="b">
        <v>0</v>
      </c>
      <c r="H8376" t="b">
        <v>1</v>
      </c>
      <c r="I8376" t="s">
        <v>30</v>
      </c>
      <c r="J8376" t="s">
        <v>34</v>
      </c>
      <c r="K8376" t="s">
        <v>119</v>
      </c>
      <c r="L8376">
        <v>126327</v>
      </c>
    </row>
    <row r="8377" spans="1:12" x14ac:dyDescent="0.25">
      <c r="A8377" t="s">
        <v>49</v>
      </c>
      <c r="B8377" t="s">
        <v>50</v>
      </c>
      <c r="C8377" t="s">
        <v>43</v>
      </c>
      <c r="D8377" t="s">
        <v>29</v>
      </c>
      <c r="E8377" t="b">
        <v>0</v>
      </c>
      <c r="F8377" s="1">
        <v>45462.468680555547</v>
      </c>
      <c r="G8377" t="b">
        <v>0</v>
      </c>
      <c r="H8377" t="b">
        <v>1</v>
      </c>
      <c r="I8377" t="s">
        <v>51</v>
      </c>
      <c r="J8377" t="s">
        <v>80</v>
      </c>
      <c r="K8377" t="s">
        <v>118</v>
      </c>
      <c r="L8377">
        <v>86697</v>
      </c>
    </row>
    <row r="8378" spans="1:12" x14ac:dyDescent="0.25">
      <c r="A8378" t="s">
        <v>26</v>
      </c>
      <c r="B8378" t="s">
        <v>71</v>
      </c>
      <c r="C8378" t="s">
        <v>43</v>
      </c>
      <c r="D8378" t="s">
        <v>29</v>
      </c>
      <c r="E8378" t="b">
        <v>0</v>
      </c>
      <c r="F8378" s="1">
        <v>45542.773796296293</v>
      </c>
      <c r="G8378" t="b">
        <v>1</v>
      </c>
      <c r="H8378" t="b">
        <v>1</v>
      </c>
      <c r="I8378" t="s">
        <v>30</v>
      </c>
      <c r="J8378" t="s">
        <v>70</v>
      </c>
      <c r="K8378" t="s">
        <v>81</v>
      </c>
      <c r="L8378">
        <v>115147</v>
      </c>
    </row>
    <row r="8379" spans="1:12" x14ac:dyDescent="0.25">
      <c r="A8379" t="s">
        <v>12</v>
      </c>
      <c r="B8379" t="s">
        <v>75</v>
      </c>
      <c r="C8379" t="s">
        <v>40</v>
      </c>
      <c r="D8379" t="s">
        <v>15</v>
      </c>
      <c r="E8379" t="b">
        <v>0</v>
      </c>
      <c r="F8379" s="1">
        <v>45627.072893518518</v>
      </c>
      <c r="G8379" t="b">
        <v>1</v>
      </c>
      <c r="H8379" t="b">
        <v>0</v>
      </c>
      <c r="I8379" t="s">
        <v>16</v>
      </c>
      <c r="J8379" t="s">
        <v>80</v>
      </c>
      <c r="K8379" t="s">
        <v>123</v>
      </c>
      <c r="L8379">
        <v>112352</v>
      </c>
    </row>
    <row r="8380" spans="1:12" x14ac:dyDescent="0.25">
      <c r="A8380" t="s">
        <v>49</v>
      </c>
      <c r="B8380" t="s">
        <v>108</v>
      </c>
      <c r="C8380" t="s">
        <v>43</v>
      </c>
      <c r="D8380" t="s">
        <v>29</v>
      </c>
      <c r="E8380" t="b">
        <v>0</v>
      </c>
      <c r="F8380" s="1">
        <v>45301.164074074077</v>
      </c>
      <c r="G8380" t="b">
        <v>0</v>
      </c>
      <c r="H8380" t="b">
        <v>0</v>
      </c>
      <c r="I8380" t="s">
        <v>51</v>
      </c>
      <c r="J8380" t="s">
        <v>44</v>
      </c>
      <c r="K8380" t="s">
        <v>37</v>
      </c>
      <c r="L8380">
        <v>90665</v>
      </c>
    </row>
    <row r="8381" spans="1:12" x14ac:dyDescent="0.25">
      <c r="A8381" t="s">
        <v>26</v>
      </c>
      <c r="B8381" t="s">
        <v>71</v>
      </c>
      <c r="C8381" t="s">
        <v>28</v>
      </c>
      <c r="D8381" t="s">
        <v>15</v>
      </c>
      <c r="E8381" t="b">
        <v>1</v>
      </c>
      <c r="F8381" s="1">
        <v>45533.163483796299</v>
      </c>
      <c r="G8381" t="b">
        <v>1</v>
      </c>
      <c r="H8381" t="b">
        <v>0</v>
      </c>
      <c r="I8381" t="s">
        <v>30</v>
      </c>
      <c r="J8381" t="s">
        <v>24</v>
      </c>
      <c r="K8381" t="s">
        <v>124</v>
      </c>
      <c r="L8381">
        <v>102420</v>
      </c>
    </row>
    <row r="8382" spans="1:12" x14ac:dyDescent="0.25">
      <c r="A8382" t="s">
        <v>45</v>
      </c>
      <c r="B8382" t="s">
        <v>46</v>
      </c>
      <c r="C8382" t="s">
        <v>28</v>
      </c>
      <c r="D8382" t="s">
        <v>22</v>
      </c>
      <c r="E8382" t="b">
        <v>1</v>
      </c>
      <c r="F8382" s="1">
        <v>45467.84684027778</v>
      </c>
      <c r="G8382" t="b">
        <v>0</v>
      </c>
      <c r="H8382" t="b">
        <v>0</v>
      </c>
      <c r="I8382" t="s">
        <v>16</v>
      </c>
      <c r="J8382" t="s">
        <v>34</v>
      </c>
      <c r="K8382" t="s">
        <v>105</v>
      </c>
      <c r="L8382">
        <v>99109</v>
      </c>
    </row>
    <row r="8383" spans="1:12" x14ac:dyDescent="0.25">
      <c r="A8383" t="s">
        <v>38</v>
      </c>
      <c r="B8383" t="s">
        <v>95</v>
      </c>
      <c r="C8383" t="s">
        <v>68</v>
      </c>
      <c r="D8383" t="s">
        <v>22</v>
      </c>
      <c r="E8383" t="b">
        <v>1</v>
      </c>
      <c r="F8383" s="1">
        <v>45398.930937500001</v>
      </c>
      <c r="G8383" t="b">
        <v>0</v>
      </c>
      <c r="H8383" t="b">
        <v>0</v>
      </c>
      <c r="I8383" t="s">
        <v>41</v>
      </c>
      <c r="J8383" t="s">
        <v>70</v>
      </c>
      <c r="K8383" t="s">
        <v>60</v>
      </c>
      <c r="L8383">
        <v>68415</v>
      </c>
    </row>
    <row r="8384" spans="1:12" x14ac:dyDescent="0.25">
      <c r="A8384" t="s">
        <v>54</v>
      </c>
      <c r="B8384" t="s">
        <v>79</v>
      </c>
      <c r="C8384" t="s">
        <v>43</v>
      </c>
      <c r="D8384" t="s">
        <v>22</v>
      </c>
      <c r="E8384" t="b">
        <v>0</v>
      </c>
      <c r="F8384" s="1">
        <v>45624.815393518518</v>
      </c>
      <c r="G8384" t="b">
        <v>0</v>
      </c>
      <c r="H8384" t="b">
        <v>1</v>
      </c>
      <c r="I8384" t="s">
        <v>30</v>
      </c>
      <c r="J8384" t="s">
        <v>17</v>
      </c>
      <c r="K8384" t="s">
        <v>53</v>
      </c>
      <c r="L8384">
        <v>153907</v>
      </c>
    </row>
    <row r="8385" spans="1:12" x14ac:dyDescent="0.25">
      <c r="A8385" t="s">
        <v>45</v>
      </c>
      <c r="B8385" t="s">
        <v>76</v>
      </c>
      <c r="C8385" t="s">
        <v>40</v>
      </c>
      <c r="D8385" t="s">
        <v>22</v>
      </c>
      <c r="E8385" t="b">
        <v>0</v>
      </c>
      <c r="F8385" s="1">
        <v>45499.543368055558</v>
      </c>
      <c r="G8385" t="b">
        <v>1</v>
      </c>
      <c r="H8385" t="b">
        <v>0</v>
      </c>
      <c r="I8385" t="s">
        <v>16</v>
      </c>
      <c r="J8385" t="s">
        <v>47</v>
      </c>
      <c r="K8385" t="s">
        <v>122</v>
      </c>
      <c r="L8385">
        <v>118076</v>
      </c>
    </row>
    <row r="8386" spans="1:12" x14ac:dyDescent="0.25">
      <c r="A8386" t="s">
        <v>54</v>
      </c>
      <c r="B8386" t="s">
        <v>79</v>
      </c>
      <c r="C8386" t="s">
        <v>14</v>
      </c>
      <c r="D8386" t="s">
        <v>29</v>
      </c>
      <c r="E8386" t="b">
        <v>0</v>
      </c>
      <c r="F8386" s="1">
        <v>45337.608611111107</v>
      </c>
      <c r="G8386" t="b">
        <v>1</v>
      </c>
      <c r="H8386" t="b">
        <v>1</v>
      </c>
      <c r="I8386" t="s">
        <v>30</v>
      </c>
      <c r="J8386" t="s">
        <v>17</v>
      </c>
      <c r="K8386" t="s">
        <v>56</v>
      </c>
      <c r="L8386">
        <v>134377</v>
      </c>
    </row>
    <row r="8387" spans="1:12" x14ac:dyDescent="0.25">
      <c r="A8387" t="s">
        <v>38</v>
      </c>
      <c r="B8387" t="s">
        <v>39</v>
      </c>
      <c r="C8387" t="s">
        <v>14</v>
      </c>
      <c r="D8387" t="s">
        <v>22</v>
      </c>
      <c r="E8387" t="b">
        <v>0</v>
      </c>
      <c r="F8387" s="1">
        <v>45400.367430555547</v>
      </c>
      <c r="G8387" t="b">
        <v>0</v>
      </c>
      <c r="H8387" t="b">
        <v>1</v>
      </c>
      <c r="I8387" t="s">
        <v>41</v>
      </c>
      <c r="J8387" t="s">
        <v>52</v>
      </c>
      <c r="K8387" t="s">
        <v>109</v>
      </c>
      <c r="L8387">
        <v>80602</v>
      </c>
    </row>
    <row r="8388" spans="1:12" x14ac:dyDescent="0.25">
      <c r="A8388" t="s">
        <v>82</v>
      </c>
      <c r="B8388" t="s">
        <v>91</v>
      </c>
      <c r="C8388" t="s">
        <v>68</v>
      </c>
      <c r="D8388" t="s">
        <v>29</v>
      </c>
      <c r="E8388" t="b">
        <v>1</v>
      </c>
      <c r="F8388" s="1">
        <v>45480.354027777779</v>
      </c>
      <c r="G8388" t="b">
        <v>1</v>
      </c>
      <c r="H8388" t="b">
        <v>0</v>
      </c>
      <c r="I8388" t="s">
        <v>84</v>
      </c>
      <c r="J8388" t="s">
        <v>57</v>
      </c>
      <c r="K8388" t="s">
        <v>117</v>
      </c>
      <c r="L8388">
        <v>136363</v>
      </c>
    </row>
    <row r="8389" spans="1:12" x14ac:dyDescent="0.25">
      <c r="A8389" t="s">
        <v>26</v>
      </c>
      <c r="B8389" t="s">
        <v>27</v>
      </c>
      <c r="C8389" t="s">
        <v>43</v>
      </c>
      <c r="D8389" t="s">
        <v>22</v>
      </c>
      <c r="E8389" t="b">
        <v>1</v>
      </c>
      <c r="F8389" s="1">
        <v>45595.275185185194</v>
      </c>
      <c r="G8389" t="b">
        <v>0</v>
      </c>
      <c r="H8389" t="b">
        <v>0</v>
      </c>
      <c r="I8389" t="s">
        <v>30</v>
      </c>
      <c r="J8389" t="s">
        <v>44</v>
      </c>
      <c r="K8389" t="s">
        <v>101</v>
      </c>
      <c r="L8389">
        <v>109806</v>
      </c>
    </row>
    <row r="8390" spans="1:12" x14ac:dyDescent="0.25">
      <c r="A8390" t="s">
        <v>26</v>
      </c>
      <c r="B8390" t="s">
        <v>27</v>
      </c>
      <c r="C8390" t="s">
        <v>14</v>
      </c>
      <c r="D8390" t="s">
        <v>29</v>
      </c>
      <c r="E8390" t="b">
        <v>1</v>
      </c>
      <c r="F8390" s="1">
        <v>45557.736678240741</v>
      </c>
      <c r="G8390" t="b">
        <v>1</v>
      </c>
      <c r="H8390" t="b">
        <v>1</v>
      </c>
      <c r="I8390" t="s">
        <v>30</v>
      </c>
      <c r="J8390" t="s">
        <v>44</v>
      </c>
      <c r="K8390" t="s">
        <v>122</v>
      </c>
      <c r="L8390">
        <v>96411</v>
      </c>
    </row>
    <row r="8391" spans="1:12" x14ac:dyDescent="0.25">
      <c r="A8391" t="s">
        <v>82</v>
      </c>
      <c r="B8391" t="s">
        <v>85</v>
      </c>
      <c r="C8391" t="s">
        <v>28</v>
      </c>
      <c r="D8391" t="s">
        <v>29</v>
      </c>
      <c r="E8391" t="b">
        <v>1</v>
      </c>
      <c r="F8391" s="1">
        <v>45491.990451388891</v>
      </c>
      <c r="G8391" t="b">
        <v>1</v>
      </c>
      <c r="H8391" t="b">
        <v>1</v>
      </c>
      <c r="I8391" t="s">
        <v>84</v>
      </c>
      <c r="J8391" t="s">
        <v>24</v>
      </c>
      <c r="K8391" t="s">
        <v>125</v>
      </c>
      <c r="L8391">
        <v>131918</v>
      </c>
    </row>
    <row r="8392" spans="1:12" x14ac:dyDescent="0.25">
      <c r="A8392" t="s">
        <v>12</v>
      </c>
      <c r="B8392" t="s">
        <v>75</v>
      </c>
      <c r="C8392" t="s">
        <v>68</v>
      </c>
      <c r="D8392" t="s">
        <v>22</v>
      </c>
      <c r="E8392" t="b">
        <v>1</v>
      </c>
      <c r="F8392" s="1">
        <v>45426.700324074067</v>
      </c>
      <c r="G8392" t="b">
        <v>0</v>
      </c>
      <c r="H8392" t="b">
        <v>0</v>
      </c>
      <c r="I8392" t="s">
        <v>16</v>
      </c>
      <c r="J8392" t="s">
        <v>72</v>
      </c>
      <c r="K8392" t="s">
        <v>53</v>
      </c>
      <c r="L8392">
        <v>111384</v>
      </c>
    </row>
    <row r="8393" spans="1:12" x14ac:dyDescent="0.25">
      <c r="A8393" t="s">
        <v>49</v>
      </c>
      <c r="B8393" t="s">
        <v>108</v>
      </c>
      <c r="C8393" t="s">
        <v>43</v>
      </c>
      <c r="D8393" t="s">
        <v>15</v>
      </c>
      <c r="E8393" t="b">
        <v>0</v>
      </c>
      <c r="F8393" s="1">
        <v>45537.305914351848</v>
      </c>
      <c r="G8393" t="b">
        <v>1</v>
      </c>
      <c r="H8393" t="b">
        <v>0</v>
      </c>
      <c r="I8393" t="s">
        <v>51</v>
      </c>
      <c r="J8393" t="s">
        <v>52</v>
      </c>
      <c r="K8393" t="s">
        <v>87</v>
      </c>
      <c r="L8393">
        <v>77288</v>
      </c>
    </row>
    <row r="8394" spans="1:12" x14ac:dyDescent="0.25">
      <c r="A8394" t="s">
        <v>45</v>
      </c>
      <c r="B8394" t="s">
        <v>88</v>
      </c>
      <c r="C8394" t="s">
        <v>21</v>
      </c>
      <c r="D8394" t="s">
        <v>22</v>
      </c>
      <c r="E8394" t="b">
        <v>1</v>
      </c>
      <c r="F8394" s="1">
        <v>45346.291932870372</v>
      </c>
      <c r="G8394" t="b">
        <v>0</v>
      </c>
      <c r="H8394" t="b">
        <v>1</v>
      </c>
      <c r="I8394" t="s">
        <v>16</v>
      </c>
      <c r="J8394" t="s">
        <v>80</v>
      </c>
      <c r="K8394" t="s">
        <v>58</v>
      </c>
      <c r="L8394">
        <v>118914</v>
      </c>
    </row>
    <row r="8395" spans="1:12" x14ac:dyDescent="0.25">
      <c r="A8395" t="s">
        <v>26</v>
      </c>
      <c r="B8395" t="s">
        <v>27</v>
      </c>
      <c r="C8395" t="s">
        <v>40</v>
      </c>
      <c r="D8395" t="s">
        <v>22</v>
      </c>
      <c r="E8395" t="b">
        <v>1</v>
      </c>
      <c r="F8395" s="1">
        <v>45528.576319444437</v>
      </c>
      <c r="G8395" t="b">
        <v>1</v>
      </c>
      <c r="H8395" t="b">
        <v>0</v>
      </c>
      <c r="I8395" t="s">
        <v>30</v>
      </c>
      <c r="J8395" t="s">
        <v>17</v>
      </c>
      <c r="K8395" t="s">
        <v>126</v>
      </c>
      <c r="L8395">
        <v>89411</v>
      </c>
    </row>
    <row r="8396" spans="1:12" x14ac:dyDescent="0.25">
      <c r="A8396" t="s">
        <v>12</v>
      </c>
      <c r="B8396" t="s">
        <v>63</v>
      </c>
      <c r="C8396" t="s">
        <v>40</v>
      </c>
      <c r="D8396" t="s">
        <v>22</v>
      </c>
      <c r="E8396" t="b">
        <v>1</v>
      </c>
      <c r="F8396" s="1">
        <v>45454.111458333333</v>
      </c>
      <c r="G8396" t="b">
        <v>0</v>
      </c>
      <c r="H8396" t="b">
        <v>0</v>
      </c>
      <c r="I8396" t="s">
        <v>16</v>
      </c>
      <c r="J8396" t="s">
        <v>31</v>
      </c>
      <c r="K8396" t="s">
        <v>77</v>
      </c>
      <c r="L8396">
        <v>115208</v>
      </c>
    </row>
    <row r="8397" spans="1:12" x14ac:dyDescent="0.25">
      <c r="A8397" t="s">
        <v>82</v>
      </c>
      <c r="B8397" t="s">
        <v>83</v>
      </c>
      <c r="C8397" t="s">
        <v>68</v>
      </c>
      <c r="D8397" t="s">
        <v>22</v>
      </c>
      <c r="E8397" t="b">
        <v>1</v>
      </c>
      <c r="F8397" s="1">
        <v>45309.991087962961</v>
      </c>
      <c r="G8397" t="b">
        <v>0</v>
      </c>
      <c r="H8397" t="b">
        <v>1</v>
      </c>
      <c r="I8397" t="s">
        <v>84</v>
      </c>
      <c r="J8397" t="s">
        <v>34</v>
      </c>
      <c r="K8397" t="s">
        <v>122</v>
      </c>
      <c r="L8397">
        <v>127743</v>
      </c>
    </row>
    <row r="8398" spans="1:12" x14ac:dyDescent="0.25">
      <c r="A8398" t="s">
        <v>19</v>
      </c>
      <c r="B8398" t="s">
        <v>86</v>
      </c>
      <c r="C8398" t="s">
        <v>40</v>
      </c>
      <c r="D8398" t="s">
        <v>22</v>
      </c>
      <c r="E8398" t="b">
        <v>0</v>
      </c>
      <c r="F8398" s="1">
        <v>45550.418240740742</v>
      </c>
      <c r="G8398" t="b">
        <v>0</v>
      </c>
      <c r="H8398" t="b">
        <v>1</v>
      </c>
      <c r="I8398" t="s">
        <v>23</v>
      </c>
      <c r="J8398" t="s">
        <v>70</v>
      </c>
      <c r="K8398" t="s">
        <v>97</v>
      </c>
      <c r="L8398">
        <v>63420</v>
      </c>
    </row>
    <row r="8399" spans="1:12" x14ac:dyDescent="0.25">
      <c r="A8399" t="s">
        <v>82</v>
      </c>
      <c r="B8399" t="s">
        <v>85</v>
      </c>
      <c r="C8399" t="s">
        <v>68</v>
      </c>
      <c r="D8399" t="s">
        <v>22</v>
      </c>
      <c r="E8399" t="b">
        <v>0</v>
      </c>
      <c r="F8399" s="1">
        <v>45581.15179398148</v>
      </c>
      <c r="G8399" t="b">
        <v>1</v>
      </c>
      <c r="H8399" t="b">
        <v>1</v>
      </c>
      <c r="I8399" t="s">
        <v>84</v>
      </c>
      <c r="J8399" t="s">
        <v>34</v>
      </c>
      <c r="K8399" t="s">
        <v>113</v>
      </c>
      <c r="L8399">
        <v>132667</v>
      </c>
    </row>
    <row r="8400" spans="1:12" x14ac:dyDescent="0.25">
      <c r="A8400" t="s">
        <v>49</v>
      </c>
      <c r="B8400" t="s">
        <v>108</v>
      </c>
      <c r="C8400" t="s">
        <v>40</v>
      </c>
      <c r="D8400" t="s">
        <v>29</v>
      </c>
      <c r="E8400" t="b">
        <v>1</v>
      </c>
      <c r="F8400" s="1">
        <v>45373.417650462958</v>
      </c>
      <c r="G8400" t="b">
        <v>0</v>
      </c>
      <c r="H8400" t="b">
        <v>1</v>
      </c>
      <c r="I8400" t="s">
        <v>51</v>
      </c>
      <c r="J8400" t="s">
        <v>24</v>
      </c>
      <c r="K8400" t="s">
        <v>42</v>
      </c>
      <c r="L8400">
        <v>83449</v>
      </c>
    </row>
    <row r="8401" spans="1:12" x14ac:dyDescent="0.25">
      <c r="A8401" t="s">
        <v>26</v>
      </c>
      <c r="B8401" t="s">
        <v>33</v>
      </c>
      <c r="C8401" t="s">
        <v>40</v>
      </c>
      <c r="D8401" t="s">
        <v>22</v>
      </c>
      <c r="E8401" t="b">
        <v>1</v>
      </c>
      <c r="F8401" s="1">
        <v>45628.685694444437</v>
      </c>
      <c r="G8401" t="b">
        <v>1</v>
      </c>
      <c r="H8401" t="b">
        <v>1</v>
      </c>
      <c r="I8401" t="s">
        <v>30</v>
      </c>
      <c r="J8401" t="s">
        <v>70</v>
      </c>
      <c r="K8401" t="s">
        <v>92</v>
      </c>
      <c r="L8401">
        <v>120012</v>
      </c>
    </row>
    <row r="8402" spans="1:12" x14ac:dyDescent="0.25">
      <c r="A8402" t="s">
        <v>12</v>
      </c>
      <c r="B8402" t="s">
        <v>75</v>
      </c>
      <c r="C8402" t="s">
        <v>28</v>
      </c>
      <c r="D8402" t="s">
        <v>15</v>
      </c>
      <c r="E8402" t="b">
        <v>0</v>
      </c>
      <c r="F8402" s="1">
        <v>45649.390266203707</v>
      </c>
      <c r="G8402" t="b">
        <v>1</v>
      </c>
      <c r="H8402" t="b">
        <v>1</v>
      </c>
      <c r="I8402" t="s">
        <v>16</v>
      </c>
      <c r="J8402" t="s">
        <v>57</v>
      </c>
      <c r="K8402" t="s">
        <v>123</v>
      </c>
      <c r="L8402">
        <v>146595</v>
      </c>
    </row>
    <row r="8403" spans="1:12" x14ac:dyDescent="0.25">
      <c r="A8403" t="s">
        <v>82</v>
      </c>
      <c r="B8403" t="s">
        <v>85</v>
      </c>
      <c r="C8403" t="s">
        <v>43</v>
      </c>
      <c r="D8403" t="s">
        <v>22</v>
      </c>
      <c r="E8403" t="b">
        <v>0</v>
      </c>
      <c r="F8403" s="1">
        <v>45451.755046296297</v>
      </c>
      <c r="G8403" t="b">
        <v>0</v>
      </c>
      <c r="H8403" t="b">
        <v>0</v>
      </c>
      <c r="I8403" t="s">
        <v>84</v>
      </c>
      <c r="J8403" t="s">
        <v>70</v>
      </c>
      <c r="K8403" t="s">
        <v>109</v>
      </c>
      <c r="L8403">
        <v>132233</v>
      </c>
    </row>
    <row r="8404" spans="1:12" x14ac:dyDescent="0.25">
      <c r="A8404" t="s">
        <v>38</v>
      </c>
      <c r="B8404" t="s">
        <v>107</v>
      </c>
      <c r="C8404" t="s">
        <v>43</v>
      </c>
      <c r="D8404" t="s">
        <v>29</v>
      </c>
      <c r="E8404" t="b">
        <v>1</v>
      </c>
      <c r="F8404" s="1">
        <v>45592.66814814815</v>
      </c>
      <c r="G8404" t="b">
        <v>0</v>
      </c>
      <c r="H8404" t="b">
        <v>1</v>
      </c>
      <c r="I8404" t="s">
        <v>41</v>
      </c>
      <c r="J8404" t="s">
        <v>47</v>
      </c>
      <c r="K8404" t="s">
        <v>59</v>
      </c>
      <c r="L8404">
        <v>85549</v>
      </c>
    </row>
    <row r="8405" spans="1:12" x14ac:dyDescent="0.25">
      <c r="A8405" t="s">
        <v>38</v>
      </c>
      <c r="B8405" t="s">
        <v>39</v>
      </c>
      <c r="C8405" t="s">
        <v>28</v>
      </c>
      <c r="D8405" t="s">
        <v>15</v>
      </c>
      <c r="E8405" t="b">
        <v>0</v>
      </c>
      <c r="F8405" s="1">
        <v>45300.745324074072</v>
      </c>
      <c r="G8405" t="b">
        <v>0</v>
      </c>
      <c r="H8405" t="b">
        <v>1</v>
      </c>
      <c r="I8405" t="s">
        <v>41</v>
      </c>
      <c r="J8405" t="s">
        <v>66</v>
      </c>
      <c r="K8405" t="s">
        <v>60</v>
      </c>
      <c r="L8405">
        <v>90563</v>
      </c>
    </row>
    <row r="8406" spans="1:12" x14ac:dyDescent="0.25">
      <c r="A8406" t="s">
        <v>12</v>
      </c>
      <c r="B8406" t="s">
        <v>75</v>
      </c>
      <c r="C8406" t="s">
        <v>21</v>
      </c>
      <c r="D8406" t="s">
        <v>22</v>
      </c>
      <c r="E8406" t="b">
        <v>1</v>
      </c>
      <c r="F8406" s="1">
        <v>45484.600451388891</v>
      </c>
      <c r="G8406" t="b">
        <v>0</v>
      </c>
      <c r="H8406" t="b">
        <v>0</v>
      </c>
      <c r="I8406" t="s">
        <v>16</v>
      </c>
      <c r="J8406" t="s">
        <v>24</v>
      </c>
      <c r="K8406" t="s">
        <v>67</v>
      </c>
      <c r="L8406">
        <v>119257</v>
      </c>
    </row>
    <row r="8407" spans="1:12" x14ac:dyDescent="0.25">
      <c r="A8407" t="s">
        <v>26</v>
      </c>
      <c r="B8407" t="s">
        <v>27</v>
      </c>
      <c r="C8407" t="s">
        <v>14</v>
      </c>
      <c r="D8407" t="s">
        <v>22</v>
      </c>
      <c r="E8407" t="b">
        <v>0</v>
      </c>
      <c r="F8407" s="1">
        <v>45604.844328703701</v>
      </c>
      <c r="G8407" t="b">
        <v>1</v>
      </c>
      <c r="H8407" t="b">
        <v>1</v>
      </c>
      <c r="I8407" t="s">
        <v>30</v>
      </c>
      <c r="J8407" t="s">
        <v>66</v>
      </c>
      <c r="K8407" t="s">
        <v>53</v>
      </c>
      <c r="L8407">
        <v>95969</v>
      </c>
    </row>
    <row r="8408" spans="1:12" x14ac:dyDescent="0.25">
      <c r="A8408" t="s">
        <v>54</v>
      </c>
      <c r="B8408" t="s">
        <v>79</v>
      </c>
      <c r="C8408" t="s">
        <v>28</v>
      </c>
      <c r="D8408" t="s">
        <v>15</v>
      </c>
      <c r="E8408" t="b">
        <v>1</v>
      </c>
      <c r="F8408" s="1">
        <v>45557.589212962957</v>
      </c>
      <c r="G8408" t="b">
        <v>0</v>
      </c>
      <c r="H8408" t="b">
        <v>0</v>
      </c>
      <c r="I8408" t="s">
        <v>30</v>
      </c>
      <c r="J8408" t="s">
        <v>66</v>
      </c>
      <c r="K8408" t="s">
        <v>127</v>
      </c>
      <c r="L8408">
        <v>146162</v>
      </c>
    </row>
    <row r="8409" spans="1:12" x14ac:dyDescent="0.25">
      <c r="A8409" t="s">
        <v>49</v>
      </c>
      <c r="B8409" t="s">
        <v>50</v>
      </c>
      <c r="C8409" t="s">
        <v>40</v>
      </c>
      <c r="D8409" t="s">
        <v>22</v>
      </c>
      <c r="E8409" t="b">
        <v>0</v>
      </c>
      <c r="F8409" s="1">
        <v>45383.238136574073</v>
      </c>
      <c r="G8409" t="b">
        <v>1</v>
      </c>
      <c r="H8409" t="b">
        <v>0</v>
      </c>
      <c r="I8409" t="s">
        <v>51</v>
      </c>
      <c r="J8409" t="s">
        <v>64</v>
      </c>
      <c r="K8409" t="s">
        <v>104</v>
      </c>
      <c r="L8409">
        <v>90469</v>
      </c>
    </row>
    <row r="8410" spans="1:12" x14ac:dyDescent="0.25">
      <c r="A8410" t="s">
        <v>82</v>
      </c>
      <c r="B8410" t="s">
        <v>91</v>
      </c>
      <c r="C8410" t="s">
        <v>14</v>
      </c>
      <c r="D8410" t="s">
        <v>22</v>
      </c>
      <c r="E8410" t="b">
        <v>1</v>
      </c>
      <c r="F8410" s="1">
        <v>45392.584918981483</v>
      </c>
      <c r="G8410" t="b">
        <v>0</v>
      </c>
      <c r="H8410" t="b">
        <v>1</v>
      </c>
      <c r="I8410" t="s">
        <v>84</v>
      </c>
      <c r="J8410" t="s">
        <v>66</v>
      </c>
      <c r="K8410" t="s">
        <v>129</v>
      </c>
      <c r="L8410">
        <v>139004</v>
      </c>
    </row>
    <row r="8411" spans="1:12" x14ac:dyDescent="0.25">
      <c r="A8411" t="s">
        <v>54</v>
      </c>
      <c r="B8411" t="s">
        <v>79</v>
      </c>
      <c r="C8411" t="s">
        <v>68</v>
      </c>
      <c r="D8411" t="s">
        <v>22</v>
      </c>
      <c r="E8411" t="b">
        <v>1</v>
      </c>
      <c r="F8411" s="1">
        <v>45582.333773148152</v>
      </c>
      <c r="G8411" t="b">
        <v>1</v>
      </c>
      <c r="H8411" t="b">
        <v>1</v>
      </c>
      <c r="I8411" t="s">
        <v>30</v>
      </c>
      <c r="J8411" t="s">
        <v>47</v>
      </c>
      <c r="K8411" t="s">
        <v>130</v>
      </c>
      <c r="L8411">
        <v>133659</v>
      </c>
    </row>
    <row r="8412" spans="1:12" x14ac:dyDescent="0.25">
      <c r="A8412" t="s">
        <v>54</v>
      </c>
      <c r="B8412" t="s">
        <v>79</v>
      </c>
      <c r="C8412" t="s">
        <v>68</v>
      </c>
      <c r="D8412" t="s">
        <v>29</v>
      </c>
      <c r="E8412" t="b">
        <v>0</v>
      </c>
      <c r="F8412" s="1">
        <v>45524.278333333343</v>
      </c>
      <c r="G8412" t="b">
        <v>1</v>
      </c>
      <c r="H8412" t="b">
        <v>1</v>
      </c>
      <c r="I8412" t="s">
        <v>30</v>
      </c>
      <c r="J8412" t="s">
        <v>66</v>
      </c>
      <c r="K8412" t="s">
        <v>53</v>
      </c>
      <c r="L8412">
        <v>127527</v>
      </c>
    </row>
    <row r="8413" spans="1:12" x14ac:dyDescent="0.25">
      <c r="A8413" t="s">
        <v>45</v>
      </c>
      <c r="B8413" t="s">
        <v>46</v>
      </c>
      <c r="C8413" t="s">
        <v>40</v>
      </c>
      <c r="D8413" t="s">
        <v>22</v>
      </c>
      <c r="E8413" t="b">
        <v>0</v>
      </c>
      <c r="F8413" s="1">
        <v>45411.182523148149</v>
      </c>
      <c r="G8413" t="b">
        <v>1</v>
      </c>
      <c r="H8413" t="b">
        <v>0</v>
      </c>
      <c r="I8413" t="s">
        <v>16</v>
      </c>
      <c r="J8413" t="s">
        <v>34</v>
      </c>
      <c r="K8413" t="s">
        <v>102</v>
      </c>
      <c r="L8413">
        <v>94784</v>
      </c>
    </row>
    <row r="8414" spans="1:12" x14ac:dyDescent="0.25">
      <c r="A8414" t="s">
        <v>38</v>
      </c>
      <c r="B8414" t="s">
        <v>107</v>
      </c>
      <c r="C8414" t="s">
        <v>40</v>
      </c>
      <c r="D8414" t="s">
        <v>15</v>
      </c>
      <c r="E8414" t="b">
        <v>1</v>
      </c>
      <c r="F8414" s="1">
        <v>45381.601817129631</v>
      </c>
      <c r="G8414" t="b">
        <v>1</v>
      </c>
      <c r="H8414" t="b">
        <v>1</v>
      </c>
      <c r="I8414" t="s">
        <v>41</v>
      </c>
      <c r="J8414" t="s">
        <v>66</v>
      </c>
      <c r="K8414" t="s">
        <v>123</v>
      </c>
      <c r="L8414">
        <v>84167</v>
      </c>
    </row>
    <row r="8415" spans="1:12" x14ac:dyDescent="0.25">
      <c r="A8415" t="s">
        <v>49</v>
      </c>
      <c r="B8415" t="s">
        <v>61</v>
      </c>
      <c r="C8415" t="s">
        <v>21</v>
      </c>
      <c r="D8415" t="s">
        <v>15</v>
      </c>
      <c r="E8415" t="b">
        <v>1</v>
      </c>
      <c r="F8415" s="1">
        <v>45364.772256944438</v>
      </c>
      <c r="G8415" t="b">
        <v>0</v>
      </c>
      <c r="H8415" t="b">
        <v>1</v>
      </c>
      <c r="I8415" t="s">
        <v>51</v>
      </c>
      <c r="J8415" t="s">
        <v>70</v>
      </c>
      <c r="K8415" t="s">
        <v>124</v>
      </c>
      <c r="L8415">
        <v>73014</v>
      </c>
    </row>
    <row r="8416" spans="1:12" x14ac:dyDescent="0.25">
      <c r="A8416" t="s">
        <v>12</v>
      </c>
      <c r="B8416" t="s">
        <v>63</v>
      </c>
      <c r="C8416" t="s">
        <v>68</v>
      </c>
      <c r="D8416" t="s">
        <v>22</v>
      </c>
      <c r="E8416" t="b">
        <v>1</v>
      </c>
      <c r="F8416" s="1">
        <v>45448.752372685187</v>
      </c>
      <c r="G8416" t="b">
        <v>1</v>
      </c>
      <c r="H8416" t="b">
        <v>0</v>
      </c>
      <c r="I8416" t="s">
        <v>16</v>
      </c>
      <c r="J8416" t="s">
        <v>47</v>
      </c>
      <c r="K8416" t="s">
        <v>67</v>
      </c>
      <c r="L8416">
        <v>113589</v>
      </c>
    </row>
    <row r="8417" spans="1:12" x14ac:dyDescent="0.25">
      <c r="A8417" t="s">
        <v>38</v>
      </c>
      <c r="B8417" t="s">
        <v>39</v>
      </c>
      <c r="C8417" t="s">
        <v>28</v>
      </c>
      <c r="D8417" t="s">
        <v>22</v>
      </c>
      <c r="E8417" t="b">
        <v>0</v>
      </c>
      <c r="F8417" s="1">
        <v>45424.036585648151</v>
      </c>
      <c r="G8417" t="b">
        <v>1</v>
      </c>
      <c r="H8417" t="b">
        <v>0</v>
      </c>
      <c r="I8417" t="s">
        <v>41</v>
      </c>
      <c r="J8417" t="s">
        <v>70</v>
      </c>
      <c r="K8417" t="s">
        <v>90</v>
      </c>
      <c r="L8417">
        <v>88498</v>
      </c>
    </row>
    <row r="8418" spans="1:12" x14ac:dyDescent="0.25">
      <c r="A8418" t="s">
        <v>26</v>
      </c>
      <c r="B8418" t="s">
        <v>71</v>
      </c>
      <c r="C8418" t="s">
        <v>68</v>
      </c>
      <c r="D8418" t="s">
        <v>22</v>
      </c>
      <c r="E8418" t="b">
        <v>0</v>
      </c>
      <c r="F8418" s="1">
        <v>45471.18309027778</v>
      </c>
      <c r="G8418" t="b">
        <v>1</v>
      </c>
      <c r="H8418" t="b">
        <v>1</v>
      </c>
      <c r="I8418" t="s">
        <v>30</v>
      </c>
      <c r="J8418" t="s">
        <v>64</v>
      </c>
      <c r="K8418" t="s">
        <v>101</v>
      </c>
      <c r="L8418">
        <v>119554</v>
      </c>
    </row>
    <row r="8419" spans="1:12" x14ac:dyDescent="0.25">
      <c r="A8419" t="s">
        <v>26</v>
      </c>
      <c r="B8419" t="s">
        <v>33</v>
      </c>
      <c r="C8419" t="s">
        <v>43</v>
      </c>
      <c r="D8419" t="s">
        <v>29</v>
      </c>
      <c r="E8419" t="b">
        <v>0</v>
      </c>
      <c r="F8419" s="1">
        <v>45455.648379629631</v>
      </c>
      <c r="G8419" t="b">
        <v>1</v>
      </c>
      <c r="H8419" t="b">
        <v>0</v>
      </c>
      <c r="I8419" t="s">
        <v>30</v>
      </c>
      <c r="J8419" t="s">
        <v>80</v>
      </c>
      <c r="K8419" t="s">
        <v>81</v>
      </c>
      <c r="L8419">
        <v>98527</v>
      </c>
    </row>
    <row r="8420" spans="1:12" x14ac:dyDescent="0.25">
      <c r="A8420" t="s">
        <v>12</v>
      </c>
      <c r="B8420" t="s">
        <v>63</v>
      </c>
      <c r="C8420" t="s">
        <v>40</v>
      </c>
      <c r="D8420" t="s">
        <v>22</v>
      </c>
      <c r="E8420" t="b">
        <v>0</v>
      </c>
      <c r="F8420" s="1">
        <v>45525.982314814813</v>
      </c>
      <c r="G8420" t="b">
        <v>0</v>
      </c>
      <c r="H8420" t="b">
        <v>1</v>
      </c>
      <c r="I8420" t="s">
        <v>16</v>
      </c>
      <c r="J8420" t="s">
        <v>66</v>
      </c>
      <c r="K8420" t="s">
        <v>98</v>
      </c>
      <c r="L8420">
        <v>145165</v>
      </c>
    </row>
    <row r="8421" spans="1:12" x14ac:dyDescent="0.25">
      <c r="A8421" t="s">
        <v>12</v>
      </c>
      <c r="B8421" t="s">
        <v>75</v>
      </c>
      <c r="C8421" t="s">
        <v>40</v>
      </c>
      <c r="D8421" t="s">
        <v>29</v>
      </c>
      <c r="E8421" t="b">
        <v>1</v>
      </c>
      <c r="F8421" s="1">
        <v>45568.630439814813</v>
      </c>
      <c r="G8421" t="b">
        <v>1</v>
      </c>
      <c r="H8421" t="b">
        <v>1</v>
      </c>
      <c r="I8421" t="s">
        <v>16</v>
      </c>
      <c r="J8421" t="s">
        <v>72</v>
      </c>
      <c r="K8421" t="s">
        <v>77</v>
      </c>
      <c r="L8421">
        <v>143162</v>
      </c>
    </row>
    <row r="8422" spans="1:12" x14ac:dyDescent="0.25">
      <c r="A8422" t="s">
        <v>12</v>
      </c>
      <c r="B8422" t="s">
        <v>75</v>
      </c>
      <c r="C8422" t="s">
        <v>40</v>
      </c>
      <c r="D8422" t="s">
        <v>15</v>
      </c>
      <c r="E8422" t="b">
        <v>1</v>
      </c>
      <c r="F8422" s="1">
        <v>45639.017071759263</v>
      </c>
      <c r="G8422" t="b">
        <v>1</v>
      </c>
      <c r="H8422" t="b">
        <v>0</v>
      </c>
      <c r="I8422" t="s">
        <v>16</v>
      </c>
      <c r="J8422" t="s">
        <v>52</v>
      </c>
      <c r="K8422" t="s">
        <v>125</v>
      </c>
      <c r="L8422">
        <v>133958</v>
      </c>
    </row>
    <row r="8423" spans="1:12" x14ac:dyDescent="0.25">
      <c r="A8423" t="s">
        <v>54</v>
      </c>
      <c r="B8423" t="s">
        <v>79</v>
      </c>
      <c r="C8423" t="s">
        <v>14</v>
      </c>
      <c r="D8423" t="s">
        <v>29</v>
      </c>
      <c r="E8423" t="b">
        <v>1</v>
      </c>
      <c r="F8423" s="1">
        <v>45566.691145833327</v>
      </c>
      <c r="G8423" t="b">
        <v>1</v>
      </c>
      <c r="H8423" t="b">
        <v>1</v>
      </c>
      <c r="I8423" t="s">
        <v>30</v>
      </c>
      <c r="J8423" t="s">
        <v>44</v>
      </c>
      <c r="K8423" t="s">
        <v>87</v>
      </c>
      <c r="L8423">
        <v>151045</v>
      </c>
    </row>
    <row r="8424" spans="1:12" x14ac:dyDescent="0.25">
      <c r="A8424" t="s">
        <v>49</v>
      </c>
      <c r="B8424" t="s">
        <v>108</v>
      </c>
      <c r="C8424" t="s">
        <v>68</v>
      </c>
      <c r="D8424" t="s">
        <v>15</v>
      </c>
      <c r="E8424" t="b">
        <v>1</v>
      </c>
      <c r="F8424" s="1">
        <v>45408.528402777767</v>
      </c>
      <c r="G8424" t="b">
        <v>1</v>
      </c>
      <c r="H8424" t="b">
        <v>0</v>
      </c>
      <c r="I8424" t="s">
        <v>51</v>
      </c>
      <c r="J8424" t="s">
        <v>24</v>
      </c>
      <c r="K8424" t="s">
        <v>67</v>
      </c>
      <c r="L8424">
        <v>72739</v>
      </c>
    </row>
    <row r="8425" spans="1:12" x14ac:dyDescent="0.25">
      <c r="A8425" t="s">
        <v>19</v>
      </c>
      <c r="B8425" t="s">
        <v>86</v>
      </c>
      <c r="C8425" t="s">
        <v>14</v>
      </c>
      <c r="D8425" t="s">
        <v>22</v>
      </c>
      <c r="E8425" t="b">
        <v>0</v>
      </c>
      <c r="F8425" s="1">
        <v>45605.575868055559</v>
      </c>
      <c r="G8425" t="b">
        <v>0</v>
      </c>
      <c r="H8425" t="b">
        <v>0</v>
      </c>
      <c r="I8425" t="s">
        <v>23</v>
      </c>
      <c r="J8425" t="s">
        <v>57</v>
      </c>
      <c r="K8425" t="s">
        <v>122</v>
      </c>
      <c r="L8425">
        <v>72983</v>
      </c>
    </row>
    <row r="8426" spans="1:12" x14ac:dyDescent="0.25">
      <c r="A8426" t="s">
        <v>54</v>
      </c>
      <c r="B8426" t="s">
        <v>79</v>
      </c>
      <c r="C8426" t="s">
        <v>40</v>
      </c>
      <c r="D8426" t="s">
        <v>22</v>
      </c>
      <c r="E8426" t="b">
        <v>1</v>
      </c>
      <c r="F8426" s="1">
        <v>45331.864120370366</v>
      </c>
      <c r="G8426" t="b">
        <v>1</v>
      </c>
      <c r="H8426" t="b">
        <v>1</v>
      </c>
      <c r="I8426" t="s">
        <v>30</v>
      </c>
      <c r="J8426" t="s">
        <v>66</v>
      </c>
      <c r="K8426" t="s">
        <v>111</v>
      </c>
      <c r="L8426">
        <v>127318</v>
      </c>
    </row>
    <row r="8427" spans="1:12" x14ac:dyDescent="0.25">
      <c r="A8427" t="s">
        <v>19</v>
      </c>
      <c r="B8427" t="s">
        <v>36</v>
      </c>
      <c r="C8427" t="s">
        <v>14</v>
      </c>
      <c r="D8427" t="s">
        <v>22</v>
      </c>
      <c r="E8427" t="b">
        <v>1</v>
      </c>
      <c r="F8427" s="1">
        <v>45628.057824074072</v>
      </c>
      <c r="G8427" t="b">
        <v>1</v>
      </c>
      <c r="H8427" t="b">
        <v>1</v>
      </c>
      <c r="I8427" t="s">
        <v>23</v>
      </c>
      <c r="J8427" t="s">
        <v>34</v>
      </c>
      <c r="K8427" t="s">
        <v>110</v>
      </c>
      <c r="L8427">
        <v>83296</v>
      </c>
    </row>
    <row r="8428" spans="1:12" x14ac:dyDescent="0.25">
      <c r="A8428" t="s">
        <v>54</v>
      </c>
      <c r="B8428" t="s">
        <v>79</v>
      </c>
      <c r="C8428" t="s">
        <v>43</v>
      </c>
      <c r="D8428" t="s">
        <v>22</v>
      </c>
      <c r="E8428" t="b">
        <v>1</v>
      </c>
      <c r="F8428" s="1">
        <v>45620.973935185182</v>
      </c>
      <c r="G8428" t="b">
        <v>0</v>
      </c>
      <c r="H8428" t="b">
        <v>0</v>
      </c>
      <c r="I8428" t="s">
        <v>30</v>
      </c>
      <c r="J8428" t="s">
        <v>31</v>
      </c>
      <c r="K8428" t="s">
        <v>113</v>
      </c>
      <c r="L8428">
        <v>149091</v>
      </c>
    </row>
    <row r="8429" spans="1:12" x14ac:dyDescent="0.25">
      <c r="A8429" t="s">
        <v>45</v>
      </c>
      <c r="B8429" t="s">
        <v>88</v>
      </c>
      <c r="C8429" t="s">
        <v>21</v>
      </c>
      <c r="D8429" t="s">
        <v>15</v>
      </c>
      <c r="E8429" t="b">
        <v>0</v>
      </c>
      <c r="F8429" s="1">
        <v>45320.230393518519</v>
      </c>
      <c r="G8429" t="b">
        <v>0</v>
      </c>
      <c r="H8429" t="b">
        <v>1</v>
      </c>
      <c r="I8429" t="s">
        <v>16</v>
      </c>
      <c r="J8429" t="s">
        <v>52</v>
      </c>
      <c r="K8429" t="s">
        <v>122</v>
      </c>
      <c r="L8429">
        <v>108710</v>
      </c>
    </row>
    <row r="8430" spans="1:12" x14ac:dyDescent="0.25">
      <c r="A8430" t="s">
        <v>26</v>
      </c>
      <c r="B8430" t="s">
        <v>33</v>
      </c>
      <c r="C8430" t="s">
        <v>40</v>
      </c>
      <c r="D8430" t="s">
        <v>22</v>
      </c>
      <c r="E8430" t="b">
        <v>1</v>
      </c>
      <c r="F8430" s="1">
        <v>45530.920497685183</v>
      </c>
      <c r="G8430" t="b">
        <v>0</v>
      </c>
      <c r="H8430" t="b">
        <v>0</v>
      </c>
      <c r="I8430" t="s">
        <v>30</v>
      </c>
      <c r="J8430" t="s">
        <v>70</v>
      </c>
      <c r="K8430" t="s">
        <v>114</v>
      </c>
      <c r="L8430">
        <v>108071</v>
      </c>
    </row>
    <row r="8431" spans="1:12" x14ac:dyDescent="0.25">
      <c r="A8431" t="s">
        <v>26</v>
      </c>
      <c r="B8431" t="s">
        <v>71</v>
      </c>
      <c r="C8431" t="s">
        <v>14</v>
      </c>
      <c r="D8431" t="s">
        <v>15</v>
      </c>
      <c r="E8431" t="b">
        <v>0</v>
      </c>
      <c r="F8431" s="1">
        <v>45587.315555555557</v>
      </c>
      <c r="G8431" t="b">
        <v>0</v>
      </c>
      <c r="H8431" t="b">
        <v>0</v>
      </c>
      <c r="I8431" t="s">
        <v>30</v>
      </c>
      <c r="J8431" t="s">
        <v>24</v>
      </c>
      <c r="K8431" t="s">
        <v>62</v>
      </c>
      <c r="L8431">
        <v>112086</v>
      </c>
    </row>
    <row r="8432" spans="1:12" x14ac:dyDescent="0.25">
      <c r="A8432" t="s">
        <v>45</v>
      </c>
      <c r="B8432" t="s">
        <v>88</v>
      </c>
      <c r="C8432" t="s">
        <v>68</v>
      </c>
      <c r="D8432" t="s">
        <v>22</v>
      </c>
      <c r="E8432" t="b">
        <v>1</v>
      </c>
      <c r="F8432" s="1">
        <v>45452.028553240743</v>
      </c>
      <c r="G8432" t="b">
        <v>1</v>
      </c>
      <c r="H8432" t="b">
        <v>1</v>
      </c>
      <c r="I8432" t="s">
        <v>16</v>
      </c>
      <c r="J8432" t="s">
        <v>70</v>
      </c>
      <c r="K8432" t="s">
        <v>92</v>
      </c>
      <c r="L8432">
        <v>102542</v>
      </c>
    </row>
    <row r="8433" spans="1:12" x14ac:dyDescent="0.25">
      <c r="A8433" t="s">
        <v>45</v>
      </c>
      <c r="B8433" t="s">
        <v>46</v>
      </c>
      <c r="C8433" t="s">
        <v>43</v>
      </c>
      <c r="D8433" t="s">
        <v>29</v>
      </c>
      <c r="E8433" t="b">
        <v>0</v>
      </c>
      <c r="F8433" s="1">
        <v>45354.246608796297</v>
      </c>
      <c r="G8433" t="b">
        <v>1</v>
      </c>
      <c r="H8433" t="b">
        <v>0</v>
      </c>
      <c r="I8433" t="s">
        <v>16</v>
      </c>
      <c r="J8433" t="s">
        <v>17</v>
      </c>
      <c r="K8433" t="s">
        <v>58</v>
      </c>
      <c r="L8433">
        <v>109371</v>
      </c>
    </row>
    <row r="8434" spans="1:12" x14ac:dyDescent="0.25">
      <c r="A8434" t="s">
        <v>54</v>
      </c>
      <c r="B8434" t="s">
        <v>55</v>
      </c>
      <c r="C8434" t="s">
        <v>68</v>
      </c>
      <c r="D8434" t="s">
        <v>15</v>
      </c>
      <c r="E8434" t="b">
        <v>1</v>
      </c>
      <c r="F8434" s="1">
        <v>45613.210127314807</v>
      </c>
      <c r="G8434" t="b">
        <v>0</v>
      </c>
      <c r="H8434" t="b">
        <v>0</v>
      </c>
      <c r="I8434" t="s">
        <v>30</v>
      </c>
      <c r="J8434" t="s">
        <v>70</v>
      </c>
      <c r="K8434" t="s">
        <v>89</v>
      </c>
      <c r="L8434">
        <v>135981</v>
      </c>
    </row>
    <row r="8435" spans="1:12" x14ac:dyDescent="0.25">
      <c r="A8435" t="s">
        <v>38</v>
      </c>
      <c r="B8435" t="s">
        <v>95</v>
      </c>
      <c r="C8435" t="s">
        <v>14</v>
      </c>
      <c r="D8435" t="s">
        <v>15</v>
      </c>
      <c r="E8435" t="b">
        <v>1</v>
      </c>
      <c r="F8435" s="1">
        <v>45475.555243055547</v>
      </c>
      <c r="G8435" t="b">
        <v>0</v>
      </c>
      <c r="H8435" t="b">
        <v>0</v>
      </c>
      <c r="I8435" t="s">
        <v>41</v>
      </c>
      <c r="J8435" t="s">
        <v>52</v>
      </c>
      <c r="K8435" t="s">
        <v>78</v>
      </c>
      <c r="L8435">
        <v>80036</v>
      </c>
    </row>
    <row r="8436" spans="1:12" x14ac:dyDescent="0.25">
      <c r="A8436" t="s">
        <v>26</v>
      </c>
      <c r="B8436" t="s">
        <v>27</v>
      </c>
      <c r="C8436" t="s">
        <v>14</v>
      </c>
      <c r="D8436" t="s">
        <v>29</v>
      </c>
      <c r="E8436" t="b">
        <v>0</v>
      </c>
      <c r="F8436" s="1">
        <v>45327.1875</v>
      </c>
      <c r="G8436" t="b">
        <v>0</v>
      </c>
      <c r="H8436" t="b">
        <v>0</v>
      </c>
      <c r="I8436" t="s">
        <v>30</v>
      </c>
      <c r="J8436" t="s">
        <v>47</v>
      </c>
      <c r="K8436" t="s">
        <v>111</v>
      </c>
      <c r="L8436">
        <v>125378</v>
      </c>
    </row>
    <row r="8437" spans="1:12" x14ac:dyDescent="0.25">
      <c r="A8437" t="s">
        <v>26</v>
      </c>
      <c r="B8437" t="s">
        <v>71</v>
      </c>
      <c r="C8437" t="s">
        <v>21</v>
      </c>
      <c r="D8437" t="s">
        <v>15</v>
      </c>
      <c r="E8437" t="b">
        <v>0</v>
      </c>
      <c r="F8437" s="1">
        <v>45312.840289351851</v>
      </c>
      <c r="G8437" t="b">
        <v>1</v>
      </c>
      <c r="H8437" t="b">
        <v>0</v>
      </c>
      <c r="I8437" t="s">
        <v>30</v>
      </c>
      <c r="J8437" t="s">
        <v>70</v>
      </c>
      <c r="K8437" t="s">
        <v>104</v>
      </c>
      <c r="L8437">
        <v>99199</v>
      </c>
    </row>
    <row r="8438" spans="1:12" x14ac:dyDescent="0.25">
      <c r="A8438" t="s">
        <v>45</v>
      </c>
      <c r="B8438" t="s">
        <v>88</v>
      </c>
      <c r="C8438" t="s">
        <v>68</v>
      </c>
      <c r="D8438" t="s">
        <v>22</v>
      </c>
      <c r="E8438" t="b">
        <v>0</v>
      </c>
      <c r="F8438" s="1">
        <v>45573.739872685182</v>
      </c>
      <c r="G8438" t="b">
        <v>1</v>
      </c>
      <c r="H8438" t="b">
        <v>1</v>
      </c>
      <c r="I8438" t="s">
        <v>16</v>
      </c>
      <c r="J8438" t="s">
        <v>17</v>
      </c>
      <c r="K8438" t="s">
        <v>81</v>
      </c>
      <c r="L8438">
        <v>88746</v>
      </c>
    </row>
    <row r="8439" spans="1:12" x14ac:dyDescent="0.25">
      <c r="A8439" t="s">
        <v>54</v>
      </c>
      <c r="B8439" t="s">
        <v>55</v>
      </c>
      <c r="C8439" t="s">
        <v>21</v>
      </c>
      <c r="D8439" t="s">
        <v>22</v>
      </c>
      <c r="E8439" t="b">
        <v>1</v>
      </c>
      <c r="F8439" s="1">
        <v>45549.202002314807</v>
      </c>
      <c r="G8439" t="b">
        <v>0</v>
      </c>
      <c r="H8439" t="b">
        <v>0</v>
      </c>
      <c r="I8439" t="s">
        <v>30</v>
      </c>
      <c r="J8439" t="s">
        <v>31</v>
      </c>
      <c r="K8439" t="s">
        <v>96</v>
      </c>
      <c r="L8439">
        <v>118726</v>
      </c>
    </row>
    <row r="8440" spans="1:12" x14ac:dyDescent="0.25">
      <c r="A8440" t="s">
        <v>82</v>
      </c>
      <c r="B8440" t="s">
        <v>85</v>
      </c>
      <c r="C8440" t="s">
        <v>40</v>
      </c>
      <c r="D8440" t="s">
        <v>15</v>
      </c>
      <c r="E8440" t="b">
        <v>1</v>
      </c>
      <c r="F8440" s="1">
        <v>45585.779467592591</v>
      </c>
      <c r="G8440" t="b">
        <v>1</v>
      </c>
      <c r="H8440" t="b">
        <v>0</v>
      </c>
      <c r="I8440" t="s">
        <v>84</v>
      </c>
      <c r="J8440" t="s">
        <v>72</v>
      </c>
      <c r="K8440" t="s">
        <v>58</v>
      </c>
      <c r="L8440">
        <v>106491</v>
      </c>
    </row>
    <row r="8441" spans="1:12" x14ac:dyDescent="0.25">
      <c r="A8441" t="s">
        <v>12</v>
      </c>
      <c r="B8441" t="s">
        <v>63</v>
      </c>
      <c r="C8441" t="s">
        <v>40</v>
      </c>
      <c r="D8441" t="s">
        <v>22</v>
      </c>
      <c r="E8441" t="b">
        <v>1</v>
      </c>
      <c r="F8441" s="1">
        <v>45404.450185185182</v>
      </c>
      <c r="G8441" t="b">
        <v>0</v>
      </c>
      <c r="H8441" t="b">
        <v>0</v>
      </c>
      <c r="I8441" t="s">
        <v>16</v>
      </c>
      <c r="J8441" t="s">
        <v>47</v>
      </c>
      <c r="K8441" t="s">
        <v>18</v>
      </c>
      <c r="L8441">
        <v>146235</v>
      </c>
    </row>
    <row r="8442" spans="1:12" x14ac:dyDescent="0.25">
      <c r="A8442" t="s">
        <v>49</v>
      </c>
      <c r="B8442" t="s">
        <v>50</v>
      </c>
      <c r="C8442" t="s">
        <v>68</v>
      </c>
      <c r="D8442" t="s">
        <v>29</v>
      </c>
      <c r="E8442" t="b">
        <v>1</v>
      </c>
      <c r="F8442" s="1">
        <v>45392.478715277779</v>
      </c>
      <c r="G8442" t="b">
        <v>0</v>
      </c>
      <c r="H8442" t="b">
        <v>0</v>
      </c>
      <c r="I8442" t="s">
        <v>51</v>
      </c>
      <c r="J8442" t="s">
        <v>31</v>
      </c>
      <c r="K8442" t="s">
        <v>120</v>
      </c>
      <c r="L8442">
        <v>83531</v>
      </c>
    </row>
    <row r="8443" spans="1:12" x14ac:dyDescent="0.25">
      <c r="A8443" t="s">
        <v>45</v>
      </c>
      <c r="B8443" t="s">
        <v>46</v>
      </c>
      <c r="C8443" t="s">
        <v>14</v>
      </c>
      <c r="D8443" t="s">
        <v>29</v>
      </c>
      <c r="E8443" t="b">
        <v>1</v>
      </c>
      <c r="F8443" s="1">
        <v>45549.083749999998</v>
      </c>
      <c r="G8443" t="b">
        <v>0</v>
      </c>
      <c r="H8443" t="b">
        <v>1</v>
      </c>
      <c r="I8443" t="s">
        <v>16</v>
      </c>
      <c r="J8443" t="s">
        <v>34</v>
      </c>
      <c r="K8443" t="s">
        <v>119</v>
      </c>
      <c r="L8443">
        <v>89861</v>
      </c>
    </row>
    <row r="8444" spans="1:12" x14ac:dyDescent="0.25">
      <c r="A8444" t="s">
        <v>38</v>
      </c>
      <c r="B8444" t="s">
        <v>95</v>
      </c>
      <c r="C8444" t="s">
        <v>40</v>
      </c>
      <c r="D8444" t="s">
        <v>22</v>
      </c>
      <c r="E8444" t="b">
        <v>1</v>
      </c>
      <c r="F8444" s="1">
        <v>45616.111944444441</v>
      </c>
      <c r="G8444" t="b">
        <v>1</v>
      </c>
      <c r="H8444" t="b">
        <v>0</v>
      </c>
      <c r="I8444" t="s">
        <v>41</v>
      </c>
      <c r="J8444" t="s">
        <v>64</v>
      </c>
      <c r="K8444" t="s">
        <v>113</v>
      </c>
      <c r="L8444">
        <v>65696</v>
      </c>
    </row>
    <row r="8445" spans="1:12" x14ac:dyDescent="0.25">
      <c r="A8445" t="s">
        <v>82</v>
      </c>
      <c r="B8445" t="s">
        <v>91</v>
      </c>
      <c r="C8445" t="s">
        <v>21</v>
      </c>
      <c r="D8445" t="s">
        <v>22</v>
      </c>
      <c r="E8445" t="b">
        <v>1</v>
      </c>
      <c r="F8445" s="1">
        <v>45493.143599537027</v>
      </c>
      <c r="G8445" t="b">
        <v>0</v>
      </c>
      <c r="H8445" t="b">
        <v>0</v>
      </c>
      <c r="I8445" t="s">
        <v>84</v>
      </c>
      <c r="J8445" t="s">
        <v>44</v>
      </c>
      <c r="K8445" t="s">
        <v>103</v>
      </c>
      <c r="L8445">
        <v>127917</v>
      </c>
    </row>
    <row r="8446" spans="1:12" x14ac:dyDescent="0.25">
      <c r="A8446" t="s">
        <v>82</v>
      </c>
      <c r="B8446" t="s">
        <v>83</v>
      </c>
      <c r="C8446" t="s">
        <v>43</v>
      </c>
      <c r="D8446" t="s">
        <v>22</v>
      </c>
      <c r="E8446" t="b">
        <v>1</v>
      </c>
      <c r="F8446" s="1">
        <v>45333.648460648154</v>
      </c>
      <c r="G8446" t="b">
        <v>1</v>
      </c>
      <c r="H8446" t="b">
        <v>1</v>
      </c>
      <c r="I8446" t="s">
        <v>84</v>
      </c>
      <c r="J8446" t="s">
        <v>44</v>
      </c>
      <c r="K8446" t="s">
        <v>113</v>
      </c>
      <c r="L8446">
        <v>106361</v>
      </c>
    </row>
    <row r="8447" spans="1:12" x14ac:dyDescent="0.25">
      <c r="A8447" t="s">
        <v>49</v>
      </c>
      <c r="B8447" t="s">
        <v>50</v>
      </c>
      <c r="C8447" t="s">
        <v>40</v>
      </c>
      <c r="D8447" t="s">
        <v>22</v>
      </c>
      <c r="E8447" t="b">
        <v>0</v>
      </c>
      <c r="F8447" s="1">
        <v>45499.949374999997</v>
      </c>
      <c r="G8447" t="b">
        <v>0</v>
      </c>
      <c r="H8447" t="b">
        <v>0</v>
      </c>
      <c r="I8447" t="s">
        <v>51</v>
      </c>
      <c r="J8447" t="s">
        <v>64</v>
      </c>
      <c r="K8447" t="s">
        <v>98</v>
      </c>
      <c r="L8447">
        <v>94701</v>
      </c>
    </row>
    <row r="8448" spans="1:12" x14ac:dyDescent="0.25">
      <c r="A8448" t="s">
        <v>38</v>
      </c>
      <c r="B8448" t="s">
        <v>107</v>
      </c>
      <c r="C8448" t="s">
        <v>21</v>
      </c>
      <c r="D8448" t="s">
        <v>22</v>
      </c>
      <c r="E8448" t="b">
        <v>1</v>
      </c>
      <c r="F8448" s="1">
        <v>45581.95107638889</v>
      </c>
      <c r="G8448" t="b">
        <v>0</v>
      </c>
      <c r="H8448" t="b">
        <v>1</v>
      </c>
      <c r="I8448" t="s">
        <v>41</v>
      </c>
      <c r="J8448" t="s">
        <v>31</v>
      </c>
      <c r="K8448" t="s">
        <v>104</v>
      </c>
      <c r="L8448">
        <v>89503</v>
      </c>
    </row>
    <row r="8449" spans="1:12" x14ac:dyDescent="0.25">
      <c r="A8449" t="s">
        <v>19</v>
      </c>
      <c r="B8449" t="s">
        <v>94</v>
      </c>
      <c r="C8449" t="s">
        <v>28</v>
      </c>
      <c r="D8449" t="s">
        <v>22</v>
      </c>
      <c r="E8449" t="b">
        <v>1</v>
      </c>
      <c r="F8449" s="1">
        <v>45578.080185185187</v>
      </c>
      <c r="G8449" t="b">
        <v>0</v>
      </c>
      <c r="H8449" t="b">
        <v>0</v>
      </c>
      <c r="I8449" t="s">
        <v>23</v>
      </c>
      <c r="J8449" t="s">
        <v>70</v>
      </c>
      <c r="K8449" t="s">
        <v>48</v>
      </c>
      <c r="L8449">
        <v>65455</v>
      </c>
    </row>
    <row r="8450" spans="1:12" x14ac:dyDescent="0.25">
      <c r="A8450" t="s">
        <v>45</v>
      </c>
      <c r="B8450" t="s">
        <v>46</v>
      </c>
      <c r="C8450" t="s">
        <v>21</v>
      </c>
      <c r="D8450" t="s">
        <v>15</v>
      </c>
      <c r="E8450" t="b">
        <v>1</v>
      </c>
      <c r="F8450" s="1">
        <v>45529.486215277779</v>
      </c>
      <c r="G8450" t="b">
        <v>0</v>
      </c>
      <c r="H8450" t="b">
        <v>1</v>
      </c>
      <c r="I8450" t="s">
        <v>16</v>
      </c>
      <c r="J8450" t="s">
        <v>31</v>
      </c>
      <c r="K8450" t="s">
        <v>56</v>
      </c>
      <c r="L8450">
        <v>85390</v>
      </c>
    </row>
    <row r="8451" spans="1:12" x14ac:dyDescent="0.25">
      <c r="A8451" t="s">
        <v>26</v>
      </c>
      <c r="B8451" t="s">
        <v>27</v>
      </c>
      <c r="C8451" t="s">
        <v>43</v>
      </c>
      <c r="D8451" t="s">
        <v>15</v>
      </c>
      <c r="E8451" t="b">
        <v>0</v>
      </c>
      <c r="F8451" s="1">
        <v>45382.559861111113</v>
      </c>
      <c r="G8451" t="b">
        <v>0</v>
      </c>
      <c r="H8451" t="b">
        <v>1</v>
      </c>
      <c r="I8451" t="s">
        <v>30</v>
      </c>
      <c r="J8451" t="s">
        <v>44</v>
      </c>
      <c r="K8451" t="s">
        <v>128</v>
      </c>
      <c r="L8451">
        <v>97755</v>
      </c>
    </row>
    <row r="8452" spans="1:12" x14ac:dyDescent="0.25">
      <c r="A8452" t="s">
        <v>12</v>
      </c>
      <c r="B8452" t="s">
        <v>13</v>
      </c>
      <c r="C8452" t="s">
        <v>21</v>
      </c>
      <c r="D8452" t="s">
        <v>29</v>
      </c>
      <c r="E8452" t="b">
        <v>1</v>
      </c>
      <c r="F8452" s="1">
        <v>45466.619525462957</v>
      </c>
      <c r="G8452" t="b">
        <v>0</v>
      </c>
      <c r="H8452" t="b">
        <v>0</v>
      </c>
      <c r="I8452" t="s">
        <v>16</v>
      </c>
      <c r="J8452" t="s">
        <v>44</v>
      </c>
      <c r="K8452" t="s">
        <v>97</v>
      </c>
      <c r="L8452">
        <v>121483</v>
      </c>
    </row>
    <row r="8453" spans="1:12" x14ac:dyDescent="0.25">
      <c r="A8453" t="s">
        <v>38</v>
      </c>
      <c r="B8453" t="s">
        <v>39</v>
      </c>
      <c r="C8453" t="s">
        <v>43</v>
      </c>
      <c r="D8453" t="s">
        <v>29</v>
      </c>
      <c r="E8453" t="b">
        <v>0</v>
      </c>
      <c r="F8453" s="1">
        <v>45470.598252314812</v>
      </c>
      <c r="G8453" t="b">
        <v>0</v>
      </c>
      <c r="H8453" t="b">
        <v>1</v>
      </c>
      <c r="I8453" t="s">
        <v>41</v>
      </c>
      <c r="J8453" t="s">
        <v>34</v>
      </c>
      <c r="K8453" t="s">
        <v>115</v>
      </c>
      <c r="L8453">
        <v>90476</v>
      </c>
    </row>
    <row r="8454" spans="1:12" x14ac:dyDescent="0.25">
      <c r="A8454" t="s">
        <v>38</v>
      </c>
      <c r="B8454" t="s">
        <v>95</v>
      </c>
      <c r="C8454" t="s">
        <v>68</v>
      </c>
      <c r="D8454" t="s">
        <v>29</v>
      </c>
      <c r="E8454" t="b">
        <v>0</v>
      </c>
      <c r="F8454" s="1">
        <v>45479.111527777779</v>
      </c>
      <c r="G8454" t="b">
        <v>0</v>
      </c>
      <c r="H8454" t="b">
        <v>1</v>
      </c>
      <c r="I8454" t="s">
        <v>41</v>
      </c>
      <c r="J8454" t="s">
        <v>44</v>
      </c>
      <c r="K8454" t="s">
        <v>122</v>
      </c>
      <c r="L8454">
        <v>74082</v>
      </c>
    </row>
    <row r="8455" spans="1:12" x14ac:dyDescent="0.25">
      <c r="A8455" t="s">
        <v>54</v>
      </c>
      <c r="B8455" t="s">
        <v>79</v>
      </c>
      <c r="C8455" t="s">
        <v>43</v>
      </c>
      <c r="D8455" t="s">
        <v>22</v>
      </c>
      <c r="E8455" t="b">
        <v>1</v>
      </c>
      <c r="F8455" s="1">
        <v>45559.053310185183</v>
      </c>
      <c r="G8455" t="b">
        <v>0</v>
      </c>
      <c r="H8455" t="b">
        <v>1</v>
      </c>
      <c r="I8455" t="s">
        <v>30</v>
      </c>
      <c r="J8455" t="s">
        <v>70</v>
      </c>
      <c r="K8455" t="s">
        <v>78</v>
      </c>
      <c r="L8455">
        <v>154989</v>
      </c>
    </row>
    <row r="8456" spans="1:12" x14ac:dyDescent="0.25">
      <c r="A8456" t="s">
        <v>12</v>
      </c>
      <c r="B8456" t="s">
        <v>63</v>
      </c>
      <c r="C8456" t="s">
        <v>68</v>
      </c>
      <c r="D8456" t="s">
        <v>29</v>
      </c>
      <c r="E8456" t="b">
        <v>1</v>
      </c>
      <c r="F8456" s="1">
        <v>45584.65053240741</v>
      </c>
      <c r="G8456" t="b">
        <v>1</v>
      </c>
      <c r="H8456" t="b">
        <v>1</v>
      </c>
      <c r="I8456" t="s">
        <v>16</v>
      </c>
      <c r="J8456" t="s">
        <v>47</v>
      </c>
      <c r="K8456" t="s">
        <v>92</v>
      </c>
      <c r="L8456">
        <v>110391</v>
      </c>
    </row>
    <row r="8457" spans="1:12" x14ac:dyDescent="0.25">
      <c r="A8457" t="s">
        <v>12</v>
      </c>
      <c r="B8457" t="s">
        <v>75</v>
      </c>
      <c r="C8457" t="s">
        <v>68</v>
      </c>
      <c r="D8457" t="s">
        <v>22</v>
      </c>
      <c r="E8457" t="b">
        <v>1</v>
      </c>
      <c r="F8457" s="1">
        <v>45398.167071759257</v>
      </c>
      <c r="G8457" t="b">
        <v>0</v>
      </c>
      <c r="H8457" t="b">
        <v>1</v>
      </c>
      <c r="I8457" t="s">
        <v>16</v>
      </c>
      <c r="J8457" t="s">
        <v>44</v>
      </c>
      <c r="K8457" t="s">
        <v>113</v>
      </c>
      <c r="L8457">
        <v>110244</v>
      </c>
    </row>
    <row r="8458" spans="1:12" x14ac:dyDescent="0.25">
      <c r="A8458" t="s">
        <v>38</v>
      </c>
      <c r="B8458" t="s">
        <v>95</v>
      </c>
      <c r="C8458" t="s">
        <v>68</v>
      </c>
      <c r="D8458" t="s">
        <v>29</v>
      </c>
      <c r="E8458" t="b">
        <v>0</v>
      </c>
      <c r="F8458" s="1">
        <v>45632.934930555559</v>
      </c>
      <c r="G8458" t="b">
        <v>1</v>
      </c>
      <c r="H8458" t="b">
        <v>0</v>
      </c>
      <c r="I8458" t="s">
        <v>41</v>
      </c>
      <c r="J8458" t="s">
        <v>66</v>
      </c>
      <c r="K8458" t="s">
        <v>98</v>
      </c>
      <c r="L8458">
        <v>75283</v>
      </c>
    </row>
    <row r="8459" spans="1:12" x14ac:dyDescent="0.25">
      <c r="A8459" t="s">
        <v>82</v>
      </c>
      <c r="B8459" t="s">
        <v>85</v>
      </c>
      <c r="C8459" t="s">
        <v>14</v>
      </c>
      <c r="D8459" t="s">
        <v>22</v>
      </c>
      <c r="E8459" t="b">
        <v>1</v>
      </c>
      <c r="F8459" s="1">
        <v>45610.042824074073</v>
      </c>
      <c r="G8459" t="b">
        <v>1</v>
      </c>
      <c r="H8459" t="b">
        <v>1</v>
      </c>
      <c r="I8459" t="s">
        <v>84</v>
      </c>
      <c r="J8459" t="s">
        <v>72</v>
      </c>
      <c r="K8459" t="s">
        <v>129</v>
      </c>
      <c r="L8459">
        <v>132712</v>
      </c>
    </row>
    <row r="8460" spans="1:12" x14ac:dyDescent="0.25">
      <c r="A8460" t="s">
        <v>26</v>
      </c>
      <c r="B8460" t="s">
        <v>33</v>
      </c>
      <c r="C8460" t="s">
        <v>43</v>
      </c>
      <c r="D8460" t="s">
        <v>15</v>
      </c>
      <c r="E8460" t="b">
        <v>1</v>
      </c>
      <c r="F8460" s="1">
        <v>45494.096400462957</v>
      </c>
      <c r="G8460" t="b">
        <v>0</v>
      </c>
      <c r="H8460" t="b">
        <v>0</v>
      </c>
      <c r="I8460" t="s">
        <v>30</v>
      </c>
      <c r="J8460" t="s">
        <v>80</v>
      </c>
      <c r="K8460" t="s">
        <v>53</v>
      </c>
      <c r="L8460">
        <v>111495</v>
      </c>
    </row>
    <row r="8461" spans="1:12" x14ac:dyDescent="0.25">
      <c r="A8461" t="s">
        <v>45</v>
      </c>
      <c r="B8461" t="s">
        <v>46</v>
      </c>
      <c r="C8461" t="s">
        <v>40</v>
      </c>
      <c r="D8461" t="s">
        <v>22</v>
      </c>
      <c r="E8461" t="b">
        <v>1</v>
      </c>
      <c r="F8461" s="1">
        <v>45616.043622685182</v>
      </c>
      <c r="G8461" t="b">
        <v>0</v>
      </c>
      <c r="H8461" t="b">
        <v>0</v>
      </c>
      <c r="I8461" t="s">
        <v>16</v>
      </c>
      <c r="J8461" t="s">
        <v>80</v>
      </c>
      <c r="K8461" t="s">
        <v>56</v>
      </c>
      <c r="L8461">
        <v>99948</v>
      </c>
    </row>
    <row r="8462" spans="1:12" x14ac:dyDescent="0.25">
      <c r="A8462" t="s">
        <v>82</v>
      </c>
      <c r="B8462" t="s">
        <v>83</v>
      </c>
      <c r="C8462" t="s">
        <v>28</v>
      </c>
      <c r="D8462" t="s">
        <v>22</v>
      </c>
      <c r="E8462" t="b">
        <v>0</v>
      </c>
      <c r="F8462" s="1">
        <v>45360.66505787037</v>
      </c>
      <c r="G8462" t="b">
        <v>0</v>
      </c>
      <c r="H8462" t="b">
        <v>1</v>
      </c>
      <c r="I8462" t="s">
        <v>84</v>
      </c>
      <c r="J8462" t="s">
        <v>72</v>
      </c>
      <c r="K8462" t="s">
        <v>101</v>
      </c>
      <c r="L8462">
        <v>132319</v>
      </c>
    </row>
    <row r="8463" spans="1:12" x14ac:dyDescent="0.25">
      <c r="A8463" t="s">
        <v>45</v>
      </c>
      <c r="B8463" t="s">
        <v>76</v>
      </c>
      <c r="C8463" t="s">
        <v>21</v>
      </c>
      <c r="D8463" t="s">
        <v>29</v>
      </c>
      <c r="E8463" t="b">
        <v>0</v>
      </c>
      <c r="F8463" s="1">
        <v>45414.669351851851</v>
      </c>
      <c r="G8463" t="b">
        <v>0</v>
      </c>
      <c r="H8463" t="b">
        <v>1</v>
      </c>
      <c r="I8463" t="s">
        <v>16</v>
      </c>
      <c r="J8463" t="s">
        <v>17</v>
      </c>
      <c r="K8463" t="s">
        <v>101</v>
      </c>
      <c r="L8463">
        <v>96445</v>
      </c>
    </row>
    <row r="8464" spans="1:12" x14ac:dyDescent="0.25">
      <c r="A8464" t="s">
        <v>45</v>
      </c>
      <c r="B8464" t="s">
        <v>46</v>
      </c>
      <c r="C8464" t="s">
        <v>14</v>
      </c>
      <c r="D8464" t="s">
        <v>29</v>
      </c>
      <c r="E8464" t="b">
        <v>1</v>
      </c>
      <c r="F8464" s="1">
        <v>45616.477407407408</v>
      </c>
      <c r="G8464" t="b">
        <v>0</v>
      </c>
      <c r="H8464" t="b">
        <v>1</v>
      </c>
      <c r="I8464" t="s">
        <v>16</v>
      </c>
      <c r="J8464" t="s">
        <v>70</v>
      </c>
      <c r="K8464" t="s">
        <v>118</v>
      </c>
      <c r="L8464">
        <v>82368</v>
      </c>
    </row>
    <row r="8465" spans="1:12" x14ac:dyDescent="0.25">
      <c r="A8465" t="s">
        <v>54</v>
      </c>
      <c r="B8465" t="s">
        <v>55</v>
      </c>
      <c r="C8465" t="s">
        <v>43</v>
      </c>
      <c r="D8465" t="s">
        <v>29</v>
      </c>
      <c r="E8465" t="b">
        <v>1</v>
      </c>
      <c r="F8465" s="1">
        <v>45516.86341435185</v>
      </c>
      <c r="G8465" t="b">
        <v>0</v>
      </c>
      <c r="H8465" t="b">
        <v>1</v>
      </c>
      <c r="I8465" t="s">
        <v>30</v>
      </c>
      <c r="J8465" t="s">
        <v>80</v>
      </c>
      <c r="K8465" t="s">
        <v>112</v>
      </c>
      <c r="L8465">
        <v>131904</v>
      </c>
    </row>
    <row r="8466" spans="1:12" x14ac:dyDescent="0.25">
      <c r="A8466" t="s">
        <v>26</v>
      </c>
      <c r="B8466" t="s">
        <v>27</v>
      </c>
      <c r="C8466" t="s">
        <v>28</v>
      </c>
      <c r="D8466" t="s">
        <v>15</v>
      </c>
      <c r="E8466" t="b">
        <v>1</v>
      </c>
      <c r="F8466" s="1">
        <v>45526.501087962963</v>
      </c>
      <c r="G8466" t="b">
        <v>0</v>
      </c>
      <c r="H8466" t="b">
        <v>0</v>
      </c>
      <c r="I8466" t="s">
        <v>30</v>
      </c>
      <c r="J8466" t="s">
        <v>80</v>
      </c>
      <c r="K8466" t="s">
        <v>90</v>
      </c>
      <c r="L8466">
        <v>89719</v>
      </c>
    </row>
    <row r="8467" spans="1:12" x14ac:dyDescent="0.25">
      <c r="A8467" t="s">
        <v>38</v>
      </c>
      <c r="B8467" t="s">
        <v>39</v>
      </c>
      <c r="C8467" t="s">
        <v>28</v>
      </c>
      <c r="D8467" t="s">
        <v>22</v>
      </c>
      <c r="E8467" t="b">
        <v>0</v>
      </c>
      <c r="F8467" s="1">
        <v>45566.195543981477</v>
      </c>
      <c r="G8467" t="b">
        <v>0</v>
      </c>
      <c r="H8467" t="b">
        <v>1</v>
      </c>
      <c r="I8467" t="s">
        <v>41</v>
      </c>
      <c r="J8467" t="s">
        <v>66</v>
      </c>
      <c r="K8467" t="s">
        <v>125</v>
      </c>
      <c r="L8467">
        <v>88961</v>
      </c>
    </row>
    <row r="8468" spans="1:12" x14ac:dyDescent="0.25">
      <c r="A8468" t="s">
        <v>45</v>
      </c>
      <c r="B8468" t="s">
        <v>76</v>
      </c>
      <c r="C8468" t="s">
        <v>43</v>
      </c>
      <c r="D8468" t="s">
        <v>15</v>
      </c>
      <c r="E8468" t="b">
        <v>1</v>
      </c>
      <c r="F8468" s="1">
        <v>45526.703298611108</v>
      </c>
      <c r="G8468" t="b">
        <v>0</v>
      </c>
      <c r="H8468" t="b">
        <v>1</v>
      </c>
      <c r="I8468" t="s">
        <v>16</v>
      </c>
      <c r="J8468" t="s">
        <v>44</v>
      </c>
      <c r="K8468" t="s">
        <v>87</v>
      </c>
      <c r="L8468">
        <v>83068</v>
      </c>
    </row>
    <row r="8469" spans="1:12" x14ac:dyDescent="0.25">
      <c r="A8469" t="s">
        <v>45</v>
      </c>
      <c r="B8469" t="s">
        <v>46</v>
      </c>
      <c r="C8469" t="s">
        <v>40</v>
      </c>
      <c r="D8469" t="s">
        <v>22</v>
      </c>
      <c r="E8469" t="b">
        <v>1</v>
      </c>
      <c r="F8469" s="1">
        <v>45466.936180555553</v>
      </c>
      <c r="G8469" t="b">
        <v>0</v>
      </c>
      <c r="H8469" t="b">
        <v>0</v>
      </c>
      <c r="I8469" t="s">
        <v>16</v>
      </c>
      <c r="J8469" t="s">
        <v>64</v>
      </c>
      <c r="K8469" t="s">
        <v>67</v>
      </c>
      <c r="L8469">
        <v>99907</v>
      </c>
    </row>
    <row r="8470" spans="1:12" x14ac:dyDescent="0.25">
      <c r="A8470" t="s">
        <v>54</v>
      </c>
      <c r="B8470" t="s">
        <v>79</v>
      </c>
      <c r="C8470" t="s">
        <v>21</v>
      </c>
      <c r="D8470" t="s">
        <v>29</v>
      </c>
      <c r="E8470" t="b">
        <v>1</v>
      </c>
      <c r="F8470" s="1">
        <v>45592.043171296304</v>
      </c>
      <c r="G8470" t="b">
        <v>1</v>
      </c>
      <c r="H8470" t="b">
        <v>0</v>
      </c>
      <c r="I8470" t="s">
        <v>30</v>
      </c>
      <c r="J8470" t="s">
        <v>66</v>
      </c>
      <c r="K8470" t="s">
        <v>87</v>
      </c>
      <c r="L8470">
        <v>153102</v>
      </c>
    </row>
    <row r="8471" spans="1:12" x14ac:dyDescent="0.25">
      <c r="A8471" t="s">
        <v>26</v>
      </c>
      <c r="B8471" t="s">
        <v>71</v>
      </c>
      <c r="C8471" t="s">
        <v>43</v>
      </c>
      <c r="D8471" t="s">
        <v>22</v>
      </c>
      <c r="E8471" t="b">
        <v>0</v>
      </c>
      <c r="F8471" s="1">
        <v>45331.01734953704</v>
      </c>
      <c r="G8471" t="b">
        <v>1</v>
      </c>
      <c r="H8471" t="b">
        <v>0</v>
      </c>
      <c r="I8471" t="s">
        <v>30</v>
      </c>
      <c r="J8471" t="s">
        <v>17</v>
      </c>
      <c r="K8471" t="s">
        <v>96</v>
      </c>
      <c r="L8471">
        <v>87035</v>
      </c>
    </row>
    <row r="8472" spans="1:12" x14ac:dyDescent="0.25">
      <c r="A8472" t="s">
        <v>19</v>
      </c>
      <c r="B8472" t="s">
        <v>86</v>
      </c>
      <c r="C8472" t="s">
        <v>68</v>
      </c>
      <c r="D8472" t="s">
        <v>29</v>
      </c>
      <c r="E8472" t="b">
        <v>1</v>
      </c>
      <c r="F8472" s="1">
        <v>45321.700208333343</v>
      </c>
      <c r="G8472" t="b">
        <v>0</v>
      </c>
      <c r="H8472" t="b">
        <v>1</v>
      </c>
      <c r="I8472" t="s">
        <v>23</v>
      </c>
      <c r="J8472" t="s">
        <v>72</v>
      </c>
      <c r="K8472" t="s">
        <v>73</v>
      </c>
      <c r="L8472">
        <v>74330</v>
      </c>
    </row>
    <row r="8473" spans="1:12" x14ac:dyDescent="0.25">
      <c r="A8473" t="s">
        <v>19</v>
      </c>
      <c r="B8473" t="s">
        <v>86</v>
      </c>
      <c r="C8473" t="s">
        <v>40</v>
      </c>
      <c r="D8473" t="s">
        <v>29</v>
      </c>
      <c r="E8473" t="b">
        <v>0</v>
      </c>
      <c r="F8473" s="1">
        <v>45463.77753472222</v>
      </c>
      <c r="G8473" t="b">
        <v>1</v>
      </c>
      <c r="H8473" t="b">
        <v>1</v>
      </c>
      <c r="I8473" t="s">
        <v>23</v>
      </c>
      <c r="J8473" t="s">
        <v>31</v>
      </c>
      <c r="K8473" t="s">
        <v>100</v>
      </c>
      <c r="L8473">
        <v>62670</v>
      </c>
    </row>
    <row r="8474" spans="1:12" x14ac:dyDescent="0.25">
      <c r="A8474" t="s">
        <v>19</v>
      </c>
      <c r="B8474" t="s">
        <v>20</v>
      </c>
      <c r="C8474" t="s">
        <v>43</v>
      </c>
      <c r="D8474" t="s">
        <v>15</v>
      </c>
      <c r="E8474" t="b">
        <v>0</v>
      </c>
      <c r="F8474" s="1">
        <v>45538.797777777778</v>
      </c>
      <c r="G8474" t="b">
        <v>1</v>
      </c>
      <c r="H8474" t="b">
        <v>1</v>
      </c>
      <c r="I8474" t="s">
        <v>23</v>
      </c>
      <c r="J8474" t="s">
        <v>24</v>
      </c>
      <c r="K8474" t="s">
        <v>56</v>
      </c>
      <c r="L8474">
        <v>69761</v>
      </c>
    </row>
    <row r="8475" spans="1:12" x14ac:dyDescent="0.25">
      <c r="A8475" t="s">
        <v>38</v>
      </c>
      <c r="B8475" t="s">
        <v>95</v>
      </c>
      <c r="C8475" t="s">
        <v>68</v>
      </c>
      <c r="D8475" t="s">
        <v>22</v>
      </c>
      <c r="E8475" t="b">
        <v>0</v>
      </c>
      <c r="F8475" s="1">
        <v>45368.846192129633</v>
      </c>
      <c r="G8475" t="b">
        <v>0</v>
      </c>
      <c r="H8475" t="b">
        <v>1</v>
      </c>
      <c r="I8475" t="s">
        <v>41</v>
      </c>
      <c r="J8475" t="s">
        <v>44</v>
      </c>
      <c r="K8475" t="s">
        <v>113</v>
      </c>
      <c r="L8475">
        <v>67029</v>
      </c>
    </row>
    <row r="8476" spans="1:12" x14ac:dyDescent="0.25">
      <c r="A8476" t="s">
        <v>82</v>
      </c>
      <c r="B8476" t="s">
        <v>91</v>
      </c>
      <c r="C8476" t="s">
        <v>21</v>
      </c>
      <c r="D8476" t="s">
        <v>22</v>
      </c>
      <c r="E8476" t="b">
        <v>0</v>
      </c>
      <c r="F8476" s="1">
        <v>45583.495405092603</v>
      </c>
      <c r="G8476" t="b">
        <v>1</v>
      </c>
      <c r="H8476" t="b">
        <v>1</v>
      </c>
      <c r="I8476" t="s">
        <v>84</v>
      </c>
      <c r="J8476" t="s">
        <v>57</v>
      </c>
      <c r="K8476" t="s">
        <v>115</v>
      </c>
      <c r="L8476">
        <v>133303</v>
      </c>
    </row>
    <row r="8477" spans="1:12" x14ac:dyDescent="0.25">
      <c r="A8477" t="s">
        <v>82</v>
      </c>
      <c r="B8477" t="s">
        <v>83</v>
      </c>
      <c r="C8477" t="s">
        <v>14</v>
      </c>
      <c r="D8477" t="s">
        <v>15</v>
      </c>
      <c r="E8477" t="b">
        <v>0</v>
      </c>
      <c r="F8477" s="1">
        <v>45490.976701388892</v>
      </c>
      <c r="G8477" t="b">
        <v>0</v>
      </c>
      <c r="H8477" t="b">
        <v>1</v>
      </c>
      <c r="I8477" t="s">
        <v>84</v>
      </c>
      <c r="J8477" t="s">
        <v>44</v>
      </c>
      <c r="K8477" t="s">
        <v>115</v>
      </c>
      <c r="L8477">
        <v>129365</v>
      </c>
    </row>
    <row r="8478" spans="1:12" x14ac:dyDescent="0.25">
      <c r="A8478" t="s">
        <v>82</v>
      </c>
      <c r="B8478" t="s">
        <v>91</v>
      </c>
      <c r="C8478" t="s">
        <v>43</v>
      </c>
      <c r="D8478" t="s">
        <v>15</v>
      </c>
      <c r="E8478" t="b">
        <v>1</v>
      </c>
      <c r="F8478" s="1">
        <v>45302.489236111112</v>
      </c>
      <c r="G8478" t="b">
        <v>0</v>
      </c>
      <c r="H8478" t="b">
        <v>1</v>
      </c>
      <c r="I8478" t="s">
        <v>84</v>
      </c>
      <c r="J8478" t="s">
        <v>80</v>
      </c>
      <c r="K8478" t="s">
        <v>96</v>
      </c>
      <c r="L8478">
        <v>131246</v>
      </c>
    </row>
    <row r="8479" spans="1:12" x14ac:dyDescent="0.25">
      <c r="A8479" t="s">
        <v>19</v>
      </c>
      <c r="B8479" t="s">
        <v>86</v>
      </c>
      <c r="C8479" t="s">
        <v>14</v>
      </c>
      <c r="D8479" t="s">
        <v>15</v>
      </c>
      <c r="E8479" t="b">
        <v>0</v>
      </c>
      <c r="F8479" s="1">
        <v>45427.992893518523</v>
      </c>
      <c r="G8479" t="b">
        <v>0</v>
      </c>
      <c r="H8479" t="b">
        <v>1</v>
      </c>
      <c r="I8479" t="s">
        <v>23</v>
      </c>
      <c r="J8479" t="s">
        <v>66</v>
      </c>
      <c r="K8479" t="s">
        <v>89</v>
      </c>
      <c r="L8479">
        <v>71010</v>
      </c>
    </row>
    <row r="8480" spans="1:12" x14ac:dyDescent="0.25">
      <c r="A8480" t="s">
        <v>82</v>
      </c>
      <c r="B8480" t="s">
        <v>85</v>
      </c>
      <c r="C8480" t="s">
        <v>21</v>
      </c>
      <c r="D8480" t="s">
        <v>15</v>
      </c>
      <c r="E8480" t="b">
        <v>0</v>
      </c>
      <c r="F8480" s="1">
        <v>45647.410428240742</v>
      </c>
      <c r="G8480" t="b">
        <v>1</v>
      </c>
      <c r="H8480" t="b">
        <v>1</v>
      </c>
      <c r="I8480" t="s">
        <v>84</v>
      </c>
      <c r="J8480" t="s">
        <v>72</v>
      </c>
      <c r="K8480" t="s">
        <v>118</v>
      </c>
      <c r="L8480">
        <v>139029</v>
      </c>
    </row>
    <row r="8481" spans="1:12" x14ac:dyDescent="0.25">
      <c r="A8481" t="s">
        <v>38</v>
      </c>
      <c r="B8481" t="s">
        <v>95</v>
      </c>
      <c r="C8481" t="s">
        <v>40</v>
      </c>
      <c r="D8481" t="s">
        <v>22</v>
      </c>
      <c r="E8481" t="b">
        <v>1</v>
      </c>
      <c r="F8481" s="1">
        <v>45633.583599537043</v>
      </c>
      <c r="G8481" t="b">
        <v>1</v>
      </c>
      <c r="H8481" t="b">
        <v>0</v>
      </c>
      <c r="I8481" t="s">
        <v>41</v>
      </c>
      <c r="J8481" t="s">
        <v>31</v>
      </c>
      <c r="K8481" t="s">
        <v>96</v>
      </c>
      <c r="L8481">
        <v>80765</v>
      </c>
    </row>
    <row r="8482" spans="1:12" x14ac:dyDescent="0.25">
      <c r="A8482" t="s">
        <v>38</v>
      </c>
      <c r="B8482" t="s">
        <v>39</v>
      </c>
      <c r="C8482" t="s">
        <v>43</v>
      </c>
      <c r="D8482" t="s">
        <v>29</v>
      </c>
      <c r="E8482" t="b">
        <v>0</v>
      </c>
      <c r="F8482" s="1">
        <v>45643.770405092589</v>
      </c>
      <c r="G8482" t="b">
        <v>0</v>
      </c>
      <c r="H8482" t="b">
        <v>0</v>
      </c>
      <c r="I8482" t="s">
        <v>41</v>
      </c>
      <c r="J8482" t="s">
        <v>24</v>
      </c>
      <c r="K8482" t="s">
        <v>92</v>
      </c>
      <c r="L8482">
        <v>72983</v>
      </c>
    </row>
    <row r="8483" spans="1:12" x14ac:dyDescent="0.25">
      <c r="A8483" t="s">
        <v>45</v>
      </c>
      <c r="B8483" t="s">
        <v>76</v>
      </c>
      <c r="C8483" t="s">
        <v>14</v>
      </c>
      <c r="D8483" t="s">
        <v>22</v>
      </c>
      <c r="E8483" t="b">
        <v>0</v>
      </c>
      <c r="F8483" s="1">
        <v>45568.926076388889</v>
      </c>
      <c r="G8483" t="b">
        <v>0</v>
      </c>
      <c r="H8483" t="b">
        <v>0</v>
      </c>
      <c r="I8483" t="s">
        <v>16</v>
      </c>
      <c r="J8483" t="s">
        <v>44</v>
      </c>
      <c r="K8483" t="s">
        <v>101</v>
      </c>
      <c r="L8483">
        <v>82670</v>
      </c>
    </row>
    <row r="8484" spans="1:12" x14ac:dyDescent="0.25">
      <c r="A8484" t="s">
        <v>82</v>
      </c>
      <c r="B8484" t="s">
        <v>83</v>
      </c>
      <c r="C8484" t="s">
        <v>28</v>
      </c>
      <c r="D8484" t="s">
        <v>15</v>
      </c>
      <c r="E8484" t="b">
        <v>1</v>
      </c>
      <c r="F8484" s="1">
        <v>45596.772106481483</v>
      </c>
      <c r="G8484" t="b">
        <v>1</v>
      </c>
      <c r="H8484" t="b">
        <v>1</v>
      </c>
      <c r="I8484" t="s">
        <v>84</v>
      </c>
      <c r="J8484" t="s">
        <v>70</v>
      </c>
      <c r="K8484" t="s">
        <v>115</v>
      </c>
      <c r="L8484">
        <v>131278</v>
      </c>
    </row>
    <row r="8485" spans="1:12" x14ac:dyDescent="0.25">
      <c r="A8485" t="s">
        <v>49</v>
      </c>
      <c r="B8485" t="s">
        <v>50</v>
      </c>
      <c r="C8485" t="s">
        <v>21</v>
      </c>
      <c r="D8485" t="s">
        <v>29</v>
      </c>
      <c r="E8485" t="b">
        <v>1</v>
      </c>
      <c r="F8485" s="1">
        <v>45491.688125000001</v>
      </c>
      <c r="G8485" t="b">
        <v>1</v>
      </c>
      <c r="H8485" t="b">
        <v>0</v>
      </c>
      <c r="I8485" t="s">
        <v>51</v>
      </c>
      <c r="J8485" t="s">
        <v>24</v>
      </c>
      <c r="K8485" t="s">
        <v>60</v>
      </c>
      <c r="L8485">
        <v>98576</v>
      </c>
    </row>
    <row r="8486" spans="1:12" x14ac:dyDescent="0.25">
      <c r="A8486" t="s">
        <v>12</v>
      </c>
      <c r="B8486" t="s">
        <v>75</v>
      </c>
      <c r="C8486" t="s">
        <v>43</v>
      </c>
      <c r="D8486" t="s">
        <v>29</v>
      </c>
      <c r="E8486" t="b">
        <v>1</v>
      </c>
      <c r="F8486" s="1">
        <v>45646.45894675926</v>
      </c>
      <c r="G8486" t="b">
        <v>0</v>
      </c>
      <c r="H8486" t="b">
        <v>1</v>
      </c>
      <c r="I8486" t="s">
        <v>16</v>
      </c>
      <c r="J8486" t="s">
        <v>24</v>
      </c>
      <c r="K8486" t="s">
        <v>106</v>
      </c>
      <c r="L8486">
        <v>143629</v>
      </c>
    </row>
    <row r="8487" spans="1:12" x14ac:dyDescent="0.25">
      <c r="A8487" t="s">
        <v>19</v>
      </c>
      <c r="B8487" t="s">
        <v>86</v>
      </c>
      <c r="C8487" t="s">
        <v>68</v>
      </c>
      <c r="D8487" t="s">
        <v>22</v>
      </c>
      <c r="E8487" t="b">
        <v>1</v>
      </c>
      <c r="F8487" s="1">
        <v>45308.685115740736</v>
      </c>
      <c r="G8487" t="b">
        <v>0</v>
      </c>
      <c r="H8487" t="b">
        <v>1</v>
      </c>
      <c r="I8487" t="s">
        <v>23</v>
      </c>
      <c r="J8487" t="s">
        <v>64</v>
      </c>
      <c r="K8487" t="s">
        <v>120</v>
      </c>
      <c r="L8487">
        <v>87335</v>
      </c>
    </row>
    <row r="8488" spans="1:12" x14ac:dyDescent="0.25">
      <c r="A8488" t="s">
        <v>38</v>
      </c>
      <c r="B8488" t="s">
        <v>39</v>
      </c>
      <c r="C8488" t="s">
        <v>40</v>
      </c>
      <c r="D8488" t="s">
        <v>29</v>
      </c>
      <c r="E8488" t="b">
        <v>1</v>
      </c>
      <c r="F8488" s="1">
        <v>45478.923391203702</v>
      </c>
      <c r="G8488" t="b">
        <v>1</v>
      </c>
      <c r="H8488" t="b">
        <v>1</v>
      </c>
      <c r="I8488" t="s">
        <v>41</v>
      </c>
      <c r="J8488" t="s">
        <v>80</v>
      </c>
      <c r="K8488" t="s">
        <v>87</v>
      </c>
      <c r="L8488">
        <v>68506</v>
      </c>
    </row>
    <row r="8489" spans="1:12" x14ac:dyDescent="0.25">
      <c r="A8489" t="s">
        <v>12</v>
      </c>
      <c r="B8489" t="s">
        <v>13</v>
      </c>
      <c r="C8489" t="s">
        <v>21</v>
      </c>
      <c r="D8489" t="s">
        <v>15</v>
      </c>
      <c r="E8489" t="b">
        <v>1</v>
      </c>
      <c r="F8489" s="1">
        <v>45361.901435185187</v>
      </c>
      <c r="G8489" t="b">
        <v>1</v>
      </c>
      <c r="H8489" t="b">
        <v>1</v>
      </c>
      <c r="I8489" t="s">
        <v>16</v>
      </c>
      <c r="J8489" t="s">
        <v>64</v>
      </c>
      <c r="K8489" t="s">
        <v>67</v>
      </c>
      <c r="L8489">
        <v>133014</v>
      </c>
    </row>
    <row r="8490" spans="1:12" x14ac:dyDescent="0.25">
      <c r="A8490" t="s">
        <v>38</v>
      </c>
      <c r="B8490" t="s">
        <v>107</v>
      </c>
      <c r="C8490" t="s">
        <v>28</v>
      </c>
      <c r="D8490" t="s">
        <v>29</v>
      </c>
      <c r="E8490" t="b">
        <v>0</v>
      </c>
      <c r="F8490" s="1">
        <v>45468.647523148153</v>
      </c>
      <c r="G8490" t="b">
        <v>0</v>
      </c>
      <c r="H8490" t="b">
        <v>0</v>
      </c>
      <c r="I8490" t="s">
        <v>41</v>
      </c>
      <c r="J8490" t="s">
        <v>72</v>
      </c>
      <c r="K8490" t="s">
        <v>18</v>
      </c>
      <c r="L8490">
        <v>74137</v>
      </c>
    </row>
    <row r="8491" spans="1:12" x14ac:dyDescent="0.25">
      <c r="A8491" t="s">
        <v>82</v>
      </c>
      <c r="B8491" t="s">
        <v>91</v>
      </c>
      <c r="C8491" t="s">
        <v>28</v>
      </c>
      <c r="D8491" t="s">
        <v>22</v>
      </c>
      <c r="E8491" t="b">
        <v>1</v>
      </c>
      <c r="F8491" s="1">
        <v>45395.565416666657</v>
      </c>
      <c r="G8491" t="b">
        <v>1</v>
      </c>
      <c r="H8491" t="b">
        <v>0</v>
      </c>
      <c r="I8491" t="s">
        <v>84</v>
      </c>
      <c r="J8491" t="s">
        <v>70</v>
      </c>
      <c r="K8491" t="s">
        <v>90</v>
      </c>
      <c r="L8491">
        <v>109191</v>
      </c>
    </row>
    <row r="8492" spans="1:12" x14ac:dyDescent="0.25">
      <c r="A8492" t="s">
        <v>19</v>
      </c>
      <c r="B8492" t="s">
        <v>36</v>
      </c>
      <c r="C8492" t="s">
        <v>21</v>
      </c>
      <c r="D8492" t="s">
        <v>22</v>
      </c>
      <c r="E8492" t="b">
        <v>1</v>
      </c>
      <c r="F8492" s="1">
        <v>45349.312118055554</v>
      </c>
      <c r="G8492" t="b">
        <v>0</v>
      </c>
      <c r="H8492" t="b">
        <v>1</v>
      </c>
      <c r="I8492" t="s">
        <v>23</v>
      </c>
      <c r="J8492" t="s">
        <v>34</v>
      </c>
      <c r="K8492" t="s">
        <v>56</v>
      </c>
      <c r="L8492">
        <v>80788</v>
      </c>
    </row>
    <row r="8493" spans="1:12" x14ac:dyDescent="0.25">
      <c r="A8493" t="s">
        <v>19</v>
      </c>
      <c r="B8493" t="s">
        <v>86</v>
      </c>
      <c r="C8493" t="s">
        <v>40</v>
      </c>
      <c r="D8493" t="s">
        <v>29</v>
      </c>
      <c r="E8493" t="b">
        <v>1</v>
      </c>
      <c r="F8493" s="1">
        <v>45399.079641203702</v>
      </c>
      <c r="G8493" t="b">
        <v>1</v>
      </c>
      <c r="H8493" t="b">
        <v>0</v>
      </c>
      <c r="I8493" t="s">
        <v>23</v>
      </c>
      <c r="J8493" t="s">
        <v>24</v>
      </c>
      <c r="K8493" t="s">
        <v>59</v>
      </c>
      <c r="L8493">
        <v>65840</v>
      </c>
    </row>
    <row r="8494" spans="1:12" x14ac:dyDescent="0.25">
      <c r="A8494" t="s">
        <v>26</v>
      </c>
      <c r="B8494" t="s">
        <v>71</v>
      </c>
      <c r="C8494" t="s">
        <v>43</v>
      </c>
      <c r="D8494" t="s">
        <v>22</v>
      </c>
      <c r="E8494" t="b">
        <v>1</v>
      </c>
      <c r="F8494" s="1">
        <v>45583.084016203713</v>
      </c>
      <c r="G8494" t="b">
        <v>0</v>
      </c>
      <c r="H8494" t="b">
        <v>0</v>
      </c>
      <c r="I8494" t="s">
        <v>30</v>
      </c>
      <c r="J8494" t="s">
        <v>44</v>
      </c>
      <c r="K8494" t="s">
        <v>123</v>
      </c>
      <c r="L8494">
        <v>126119</v>
      </c>
    </row>
    <row r="8495" spans="1:12" x14ac:dyDescent="0.25">
      <c r="A8495" t="s">
        <v>26</v>
      </c>
      <c r="B8495" t="s">
        <v>27</v>
      </c>
      <c r="C8495" t="s">
        <v>68</v>
      </c>
      <c r="D8495" t="s">
        <v>15</v>
      </c>
      <c r="E8495" t="b">
        <v>1</v>
      </c>
      <c r="F8495" s="1">
        <v>45553.506666666668</v>
      </c>
      <c r="G8495" t="b">
        <v>0</v>
      </c>
      <c r="H8495" t="b">
        <v>0</v>
      </c>
      <c r="I8495" t="s">
        <v>30</v>
      </c>
      <c r="J8495" t="s">
        <v>80</v>
      </c>
      <c r="K8495" t="s">
        <v>117</v>
      </c>
      <c r="L8495">
        <v>128152</v>
      </c>
    </row>
    <row r="8496" spans="1:12" x14ac:dyDescent="0.25">
      <c r="A8496" t="s">
        <v>54</v>
      </c>
      <c r="B8496" t="s">
        <v>79</v>
      </c>
      <c r="C8496" t="s">
        <v>40</v>
      </c>
      <c r="D8496" t="s">
        <v>15</v>
      </c>
      <c r="E8496" t="b">
        <v>0</v>
      </c>
      <c r="F8496" s="1">
        <v>45463.278275462973</v>
      </c>
      <c r="G8496" t="b">
        <v>1</v>
      </c>
      <c r="H8496" t="b">
        <v>0</v>
      </c>
      <c r="I8496" t="s">
        <v>30</v>
      </c>
      <c r="J8496" t="s">
        <v>24</v>
      </c>
      <c r="K8496" t="s">
        <v>120</v>
      </c>
      <c r="L8496">
        <v>133670</v>
      </c>
    </row>
    <row r="8497" spans="1:12" x14ac:dyDescent="0.25">
      <c r="A8497" t="s">
        <v>49</v>
      </c>
      <c r="B8497" t="s">
        <v>108</v>
      </c>
      <c r="C8497" t="s">
        <v>14</v>
      </c>
      <c r="D8497" t="s">
        <v>15</v>
      </c>
      <c r="E8497" t="b">
        <v>1</v>
      </c>
      <c r="F8497" s="1">
        <v>45610.906504629631</v>
      </c>
      <c r="G8497" t="b">
        <v>1</v>
      </c>
      <c r="H8497" t="b">
        <v>0</v>
      </c>
      <c r="I8497" t="s">
        <v>51</v>
      </c>
      <c r="J8497" t="s">
        <v>52</v>
      </c>
      <c r="K8497" t="s">
        <v>18</v>
      </c>
      <c r="L8497">
        <v>73104</v>
      </c>
    </row>
    <row r="8498" spans="1:12" x14ac:dyDescent="0.25">
      <c r="A8498" t="s">
        <v>19</v>
      </c>
      <c r="B8498" t="s">
        <v>36</v>
      </c>
      <c r="C8498" t="s">
        <v>14</v>
      </c>
      <c r="D8498" t="s">
        <v>15</v>
      </c>
      <c r="E8498" t="b">
        <v>1</v>
      </c>
      <c r="F8498" s="1">
        <v>45601.884120370371</v>
      </c>
      <c r="G8498" t="b">
        <v>0</v>
      </c>
      <c r="H8498" t="b">
        <v>0</v>
      </c>
      <c r="I8498" t="s">
        <v>23</v>
      </c>
      <c r="J8498" t="s">
        <v>44</v>
      </c>
      <c r="K8498" t="s">
        <v>58</v>
      </c>
      <c r="L8498">
        <v>87968</v>
      </c>
    </row>
    <row r="8499" spans="1:12" x14ac:dyDescent="0.25">
      <c r="A8499" t="s">
        <v>54</v>
      </c>
      <c r="B8499" t="s">
        <v>79</v>
      </c>
      <c r="C8499" t="s">
        <v>68</v>
      </c>
      <c r="D8499" t="s">
        <v>29</v>
      </c>
      <c r="E8499" t="b">
        <v>1</v>
      </c>
      <c r="F8499" s="1">
        <v>45507.96570601852</v>
      </c>
      <c r="G8499" t="b">
        <v>1</v>
      </c>
      <c r="H8499" t="b">
        <v>1</v>
      </c>
      <c r="I8499" t="s">
        <v>30</v>
      </c>
      <c r="J8499" t="s">
        <v>72</v>
      </c>
      <c r="K8499" t="s">
        <v>119</v>
      </c>
      <c r="L8499">
        <v>118557</v>
      </c>
    </row>
    <row r="8500" spans="1:12" x14ac:dyDescent="0.25">
      <c r="A8500" t="s">
        <v>12</v>
      </c>
      <c r="B8500" t="s">
        <v>13</v>
      </c>
      <c r="C8500" t="s">
        <v>40</v>
      </c>
      <c r="D8500" t="s">
        <v>29</v>
      </c>
      <c r="E8500" t="b">
        <v>1</v>
      </c>
      <c r="F8500" s="1">
        <v>45452.198796296303</v>
      </c>
      <c r="G8500" t="b">
        <v>0</v>
      </c>
      <c r="H8500" t="b">
        <v>0</v>
      </c>
      <c r="I8500" t="s">
        <v>16</v>
      </c>
      <c r="J8500" t="s">
        <v>34</v>
      </c>
      <c r="K8500" t="s">
        <v>106</v>
      </c>
      <c r="L8500">
        <v>122514</v>
      </c>
    </row>
    <row r="8501" spans="1:12" x14ac:dyDescent="0.25">
      <c r="A8501" t="s">
        <v>38</v>
      </c>
      <c r="B8501" t="s">
        <v>107</v>
      </c>
      <c r="C8501" t="s">
        <v>43</v>
      </c>
      <c r="D8501" t="s">
        <v>15</v>
      </c>
      <c r="E8501" t="b">
        <v>0</v>
      </c>
      <c r="F8501" s="1">
        <v>45535.49423611111</v>
      </c>
      <c r="G8501" t="b">
        <v>1</v>
      </c>
      <c r="H8501" t="b">
        <v>1</v>
      </c>
      <c r="I8501" t="s">
        <v>41</v>
      </c>
      <c r="J8501" t="s">
        <v>64</v>
      </c>
      <c r="K8501" t="s">
        <v>121</v>
      </c>
      <c r="L8501">
        <v>91912</v>
      </c>
    </row>
    <row r="8502" spans="1:12" x14ac:dyDescent="0.25">
      <c r="A8502" t="s">
        <v>19</v>
      </c>
      <c r="B8502" t="s">
        <v>36</v>
      </c>
      <c r="C8502" t="s">
        <v>68</v>
      </c>
      <c r="D8502" t="s">
        <v>29</v>
      </c>
      <c r="E8502" t="b">
        <v>1</v>
      </c>
      <c r="F8502" s="1">
        <v>45611.108773148153</v>
      </c>
      <c r="G8502" t="b">
        <v>1</v>
      </c>
      <c r="H8502" t="b">
        <v>1</v>
      </c>
      <c r="I8502" t="s">
        <v>23</v>
      </c>
      <c r="J8502" t="s">
        <v>80</v>
      </c>
      <c r="K8502" t="s">
        <v>92</v>
      </c>
      <c r="L8502">
        <v>64931</v>
      </c>
    </row>
    <row r="8503" spans="1:12" x14ac:dyDescent="0.25">
      <c r="A8503" t="s">
        <v>26</v>
      </c>
      <c r="B8503" t="s">
        <v>33</v>
      </c>
      <c r="C8503" t="s">
        <v>14</v>
      </c>
      <c r="D8503" t="s">
        <v>15</v>
      </c>
      <c r="E8503" t="b">
        <v>1</v>
      </c>
      <c r="F8503" s="1">
        <v>45563.203206018523</v>
      </c>
      <c r="G8503" t="b">
        <v>1</v>
      </c>
      <c r="H8503" t="b">
        <v>1</v>
      </c>
      <c r="I8503" t="s">
        <v>30</v>
      </c>
      <c r="J8503" t="s">
        <v>31</v>
      </c>
      <c r="K8503" t="s">
        <v>104</v>
      </c>
      <c r="L8503">
        <v>119108</v>
      </c>
    </row>
    <row r="8504" spans="1:12" x14ac:dyDescent="0.25">
      <c r="A8504" t="s">
        <v>54</v>
      </c>
      <c r="B8504" t="s">
        <v>55</v>
      </c>
      <c r="C8504" t="s">
        <v>28</v>
      </c>
      <c r="D8504" t="s">
        <v>15</v>
      </c>
      <c r="E8504" t="b">
        <v>0</v>
      </c>
      <c r="F8504" s="1">
        <v>45324.776354166657</v>
      </c>
      <c r="G8504" t="b">
        <v>1</v>
      </c>
      <c r="H8504" t="b">
        <v>1</v>
      </c>
      <c r="I8504" t="s">
        <v>30</v>
      </c>
      <c r="J8504" t="s">
        <v>34</v>
      </c>
      <c r="K8504" t="s">
        <v>123</v>
      </c>
      <c r="L8504">
        <v>137231</v>
      </c>
    </row>
    <row r="8505" spans="1:12" x14ac:dyDescent="0.25">
      <c r="A8505" t="s">
        <v>19</v>
      </c>
      <c r="B8505" t="s">
        <v>94</v>
      </c>
      <c r="C8505" t="s">
        <v>40</v>
      </c>
      <c r="D8505" t="s">
        <v>22</v>
      </c>
      <c r="E8505" t="b">
        <v>0</v>
      </c>
      <c r="F8505" s="1">
        <v>45408.087430555563</v>
      </c>
      <c r="G8505" t="b">
        <v>0</v>
      </c>
      <c r="H8505" t="b">
        <v>1</v>
      </c>
      <c r="I8505" t="s">
        <v>23</v>
      </c>
      <c r="J8505" t="s">
        <v>52</v>
      </c>
      <c r="K8505" t="s">
        <v>130</v>
      </c>
      <c r="L8505">
        <v>88773</v>
      </c>
    </row>
    <row r="8506" spans="1:12" x14ac:dyDescent="0.25">
      <c r="A8506" t="s">
        <v>54</v>
      </c>
      <c r="B8506" t="s">
        <v>55</v>
      </c>
      <c r="C8506" t="s">
        <v>21</v>
      </c>
      <c r="D8506" t="s">
        <v>15</v>
      </c>
      <c r="E8506" t="b">
        <v>0</v>
      </c>
      <c r="F8506" s="1">
        <v>45535.441886574074</v>
      </c>
      <c r="G8506" t="b">
        <v>0</v>
      </c>
      <c r="H8506" t="b">
        <v>0</v>
      </c>
      <c r="I8506" t="s">
        <v>30</v>
      </c>
      <c r="J8506" t="s">
        <v>31</v>
      </c>
      <c r="K8506" t="s">
        <v>128</v>
      </c>
      <c r="L8506">
        <v>132572</v>
      </c>
    </row>
    <row r="8507" spans="1:12" x14ac:dyDescent="0.25">
      <c r="A8507" t="s">
        <v>82</v>
      </c>
      <c r="B8507" t="s">
        <v>85</v>
      </c>
      <c r="C8507" t="s">
        <v>68</v>
      </c>
      <c r="D8507" t="s">
        <v>22</v>
      </c>
      <c r="E8507" t="b">
        <v>0</v>
      </c>
      <c r="F8507" s="1">
        <v>45308.993275462963</v>
      </c>
      <c r="G8507" t="b">
        <v>0</v>
      </c>
      <c r="H8507" t="b">
        <v>1</v>
      </c>
      <c r="I8507" t="s">
        <v>84</v>
      </c>
      <c r="J8507" t="s">
        <v>34</v>
      </c>
      <c r="K8507" t="s">
        <v>77</v>
      </c>
      <c r="L8507">
        <v>118498</v>
      </c>
    </row>
    <row r="8508" spans="1:12" x14ac:dyDescent="0.25">
      <c r="A8508" t="s">
        <v>54</v>
      </c>
      <c r="B8508" t="s">
        <v>55</v>
      </c>
      <c r="C8508" t="s">
        <v>28</v>
      </c>
      <c r="D8508" t="s">
        <v>15</v>
      </c>
      <c r="E8508" t="b">
        <v>0</v>
      </c>
      <c r="F8508" s="1">
        <v>45380.071840277778</v>
      </c>
      <c r="G8508" t="b">
        <v>0</v>
      </c>
      <c r="H8508" t="b">
        <v>1</v>
      </c>
      <c r="I8508" t="s">
        <v>30</v>
      </c>
      <c r="J8508" t="s">
        <v>17</v>
      </c>
      <c r="K8508" t="s">
        <v>122</v>
      </c>
      <c r="L8508">
        <v>136219</v>
      </c>
    </row>
    <row r="8509" spans="1:12" x14ac:dyDescent="0.25">
      <c r="A8509" t="s">
        <v>54</v>
      </c>
      <c r="B8509" t="s">
        <v>55</v>
      </c>
      <c r="C8509" t="s">
        <v>43</v>
      </c>
      <c r="D8509" t="s">
        <v>22</v>
      </c>
      <c r="E8509" t="b">
        <v>0</v>
      </c>
      <c r="F8509" s="1">
        <v>45408.638715277782</v>
      </c>
      <c r="G8509" t="b">
        <v>1</v>
      </c>
      <c r="H8509" t="b">
        <v>1</v>
      </c>
      <c r="I8509" t="s">
        <v>30</v>
      </c>
      <c r="J8509" t="s">
        <v>70</v>
      </c>
      <c r="K8509" t="s">
        <v>69</v>
      </c>
      <c r="L8509">
        <v>148881</v>
      </c>
    </row>
    <row r="8510" spans="1:12" x14ac:dyDescent="0.25">
      <c r="A8510" t="s">
        <v>38</v>
      </c>
      <c r="B8510" t="s">
        <v>95</v>
      </c>
      <c r="C8510" t="s">
        <v>21</v>
      </c>
      <c r="D8510" t="s">
        <v>29</v>
      </c>
      <c r="E8510" t="b">
        <v>1</v>
      </c>
      <c r="F8510" s="1">
        <v>45383.603958333333</v>
      </c>
      <c r="G8510" t="b">
        <v>1</v>
      </c>
      <c r="H8510" t="b">
        <v>1</v>
      </c>
      <c r="I8510" t="s">
        <v>41</v>
      </c>
      <c r="J8510" t="s">
        <v>80</v>
      </c>
      <c r="K8510" t="s">
        <v>128</v>
      </c>
      <c r="L8510">
        <v>74956</v>
      </c>
    </row>
    <row r="8511" spans="1:12" x14ac:dyDescent="0.25">
      <c r="A8511" t="s">
        <v>49</v>
      </c>
      <c r="B8511" t="s">
        <v>61</v>
      </c>
      <c r="C8511" t="s">
        <v>28</v>
      </c>
      <c r="D8511" t="s">
        <v>29</v>
      </c>
      <c r="E8511" t="b">
        <v>0</v>
      </c>
      <c r="F8511" s="1">
        <v>45370.722268518519</v>
      </c>
      <c r="G8511" t="b">
        <v>0</v>
      </c>
      <c r="H8511" t="b">
        <v>0</v>
      </c>
      <c r="I8511" t="s">
        <v>51</v>
      </c>
      <c r="J8511" t="s">
        <v>72</v>
      </c>
      <c r="K8511" t="s">
        <v>115</v>
      </c>
      <c r="L8511">
        <v>76685</v>
      </c>
    </row>
    <row r="8512" spans="1:12" x14ac:dyDescent="0.25">
      <c r="A8512" t="s">
        <v>54</v>
      </c>
      <c r="B8512" t="s">
        <v>79</v>
      </c>
      <c r="C8512" t="s">
        <v>43</v>
      </c>
      <c r="D8512" t="s">
        <v>29</v>
      </c>
      <c r="E8512" t="b">
        <v>1</v>
      </c>
      <c r="F8512" s="1">
        <v>45368.001643518517</v>
      </c>
      <c r="G8512" t="b">
        <v>0</v>
      </c>
      <c r="H8512" t="b">
        <v>0</v>
      </c>
      <c r="I8512" t="s">
        <v>30</v>
      </c>
      <c r="J8512" t="s">
        <v>34</v>
      </c>
      <c r="K8512" t="s">
        <v>124</v>
      </c>
      <c r="L8512">
        <v>115327</v>
      </c>
    </row>
    <row r="8513" spans="1:12" x14ac:dyDescent="0.25">
      <c r="A8513" t="s">
        <v>82</v>
      </c>
      <c r="B8513" t="s">
        <v>91</v>
      </c>
      <c r="C8513" t="s">
        <v>14</v>
      </c>
      <c r="D8513" t="s">
        <v>29</v>
      </c>
      <c r="E8513" t="b">
        <v>0</v>
      </c>
      <c r="F8513" s="1">
        <v>45611.094363425917</v>
      </c>
      <c r="G8513" t="b">
        <v>0</v>
      </c>
      <c r="H8513" t="b">
        <v>0</v>
      </c>
      <c r="I8513" t="s">
        <v>84</v>
      </c>
      <c r="J8513" t="s">
        <v>72</v>
      </c>
      <c r="K8513" t="s">
        <v>128</v>
      </c>
      <c r="L8513">
        <v>114913</v>
      </c>
    </row>
    <row r="8514" spans="1:12" x14ac:dyDescent="0.25">
      <c r="A8514" t="s">
        <v>26</v>
      </c>
      <c r="B8514" t="s">
        <v>27</v>
      </c>
      <c r="C8514" t="s">
        <v>40</v>
      </c>
      <c r="D8514" t="s">
        <v>29</v>
      </c>
      <c r="E8514" t="b">
        <v>0</v>
      </c>
      <c r="F8514" s="1">
        <v>45533.724143518521</v>
      </c>
      <c r="G8514" t="b">
        <v>0</v>
      </c>
      <c r="H8514" t="b">
        <v>1</v>
      </c>
      <c r="I8514" t="s">
        <v>30</v>
      </c>
      <c r="J8514" t="s">
        <v>80</v>
      </c>
      <c r="K8514" t="s">
        <v>100</v>
      </c>
      <c r="L8514">
        <v>110467</v>
      </c>
    </row>
    <row r="8515" spans="1:12" x14ac:dyDescent="0.25">
      <c r="A8515" t="s">
        <v>54</v>
      </c>
      <c r="B8515" t="s">
        <v>79</v>
      </c>
      <c r="C8515" t="s">
        <v>28</v>
      </c>
      <c r="D8515" t="s">
        <v>29</v>
      </c>
      <c r="E8515" t="b">
        <v>0</v>
      </c>
      <c r="F8515" s="1">
        <v>45556.17046296296</v>
      </c>
      <c r="G8515" t="b">
        <v>1</v>
      </c>
      <c r="H8515" t="b">
        <v>0</v>
      </c>
      <c r="I8515" t="s">
        <v>30</v>
      </c>
      <c r="J8515" t="s">
        <v>52</v>
      </c>
      <c r="K8515" t="s">
        <v>120</v>
      </c>
      <c r="L8515">
        <v>151190</v>
      </c>
    </row>
    <row r="8516" spans="1:12" x14ac:dyDescent="0.25">
      <c r="A8516" t="s">
        <v>82</v>
      </c>
      <c r="B8516" t="s">
        <v>85</v>
      </c>
      <c r="C8516" t="s">
        <v>28</v>
      </c>
      <c r="D8516" t="s">
        <v>29</v>
      </c>
      <c r="E8516" t="b">
        <v>0</v>
      </c>
      <c r="F8516" s="1">
        <v>45449.166006944448</v>
      </c>
      <c r="G8516" t="b">
        <v>0</v>
      </c>
      <c r="H8516" t="b">
        <v>0</v>
      </c>
      <c r="I8516" t="s">
        <v>84</v>
      </c>
      <c r="J8516" t="s">
        <v>70</v>
      </c>
      <c r="K8516" t="s">
        <v>115</v>
      </c>
      <c r="L8516">
        <v>111382</v>
      </c>
    </row>
    <row r="8517" spans="1:12" x14ac:dyDescent="0.25">
      <c r="A8517" t="s">
        <v>49</v>
      </c>
      <c r="B8517" t="s">
        <v>61</v>
      </c>
      <c r="C8517" t="s">
        <v>43</v>
      </c>
      <c r="D8517" t="s">
        <v>29</v>
      </c>
      <c r="E8517" t="b">
        <v>1</v>
      </c>
      <c r="F8517" s="1">
        <v>45380.108981481477</v>
      </c>
      <c r="G8517" t="b">
        <v>1</v>
      </c>
      <c r="H8517" t="b">
        <v>1</v>
      </c>
      <c r="I8517" t="s">
        <v>51</v>
      </c>
      <c r="J8517" t="s">
        <v>57</v>
      </c>
      <c r="K8517" t="s">
        <v>96</v>
      </c>
      <c r="L8517">
        <v>70962</v>
      </c>
    </row>
    <row r="8518" spans="1:12" x14ac:dyDescent="0.25">
      <c r="A8518" t="s">
        <v>49</v>
      </c>
      <c r="B8518" t="s">
        <v>108</v>
      </c>
      <c r="C8518" t="s">
        <v>68</v>
      </c>
      <c r="D8518" t="s">
        <v>22</v>
      </c>
      <c r="E8518" t="b">
        <v>0</v>
      </c>
      <c r="F8518" s="1">
        <v>45519.573298611111</v>
      </c>
      <c r="G8518" t="b">
        <v>0</v>
      </c>
      <c r="H8518" t="b">
        <v>1</v>
      </c>
      <c r="I8518" t="s">
        <v>51</v>
      </c>
      <c r="J8518" t="s">
        <v>44</v>
      </c>
      <c r="K8518" t="s">
        <v>128</v>
      </c>
      <c r="L8518">
        <v>74817</v>
      </c>
    </row>
    <row r="8519" spans="1:12" x14ac:dyDescent="0.25">
      <c r="A8519" t="s">
        <v>12</v>
      </c>
      <c r="B8519" t="s">
        <v>13</v>
      </c>
      <c r="C8519" t="s">
        <v>43</v>
      </c>
      <c r="D8519" t="s">
        <v>29</v>
      </c>
      <c r="E8519" t="b">
        <v>0</v>
      </c>
      <c r="F8519" s="1">
        <v>45648.93891203704</v>
      </c>
      <c r="G8519" t="b">
        <v>1</v>
      </c>
      <c r="H8519" t="b">
        <v>0</v>
      </c>
      <c r="I8519" t="s">
        <v>16</v>
      </c>
      <c r="J8519" t="s">
        <v>44</v>
      </c>
      <c r="K8519" t="s">
        <v>25</v>
      </c>
      <c r="L8519">
        <v>136554</v>
      </c>
    </row>
    <row r="8520" spans="1:12" x14ac:dyDescent="0.25">
      <c r="A8520" t="s">
        <v>49</v>
      </c>
      <c r="B8520" t="s">
        <v>108</v>
      </c>
      <c r="C8520" t="s">
        <v>43</v>
      </c>
      <c r="D8520" t="s">
        <v>29</v>
      </c>
      <c r="E8520" t="b">
        <v>1</v>
      </c>
      <c r="F8520" s="1">
        <v>45316.102372685193</v>
      </c>
      <c r="G8520" t="b">
        <v>1</v>
      </c>
      <c r="H8520" t="b">
        <v>1</v>
      </c>
      <c r="I8520" t="s">
        <v>51</v>
      </c>
      <c r="J8520" t="s">
        <v>44</v>
      </c>
      <c r="K8520" t="s">
        <v>81</v>
      </c>
      <c r="L8520">
        <v>71495</v>
      </c>
    </row>
    <row r="8521" spans="1:12" x14ac:dyDescent="0.25">
      <c r="A8521" t="s">
        <v>45</v>
      </c>
      <c r="B8521" t="s">
        <v>46</v>
      </c>
      <c r="C8521" t="s">
        <v>68</v>
      </c>
      <c r="D8521" t="s">
        <v>29</v>
      </c>
      <c r="E8521" t="b">
        <v>1</v>
      </c>
      <c r="F8521" s="1">
        <v>45637.197129629632</v>
      </c>
      <c r="G8521" t="b">
        <v>0</v>
      </c>
      <c r="H8521" t="b">
        <v>0</v>
      </c>
      <c r="I8521" t="s">
        <v>16</v>
      </c>
      <c r="J8521" t="s">
        <v>72</v>
      </c>
      <c r="K8521" t="s">
        <v>99</v>
      </c>
      <c r="L8521">
        <v>94139</v>
      </c>
    </row>
    <row r="8522" spans="1:12" x14ac:dyDescent="0.25">
      <c r="A8522" t="s">
        <v>38</v>
      </c>
      <c r="B8522" t="s">
        <v>39</v>
      </c>
      <c r="C8522" t="s">
        <v>43</v>
      </c>
      <c r="D8522" t="s">
        <v>15</v>
      </c>
      <c r="E8522" t="b">
        <v>1</v>
      </c>
      <c r="F8522" s="1">
        <v>45618.299537037034</v>
      </c>
      <c r="G8522" t="b">
        <v>0</v>
      </c>
      <c r="H8522" t="b">
        <v>1</v>
      </c>
      <c r="I8522" t="s">
        <v>41</v>
      </c>
      <c r="J8522" t="s">
        <v>66</v>
      </c>
      <c r="K8522" t="s">
        <v>128</v>
      </c>
      <c r="L8522">
        <v>76381</v>
      </c>
    </row>
    <row r="8523" spans="1:12" x14ac:dyDescent="0.25">
      <c r="A8523" t="s">
        <v>49</v>
      </c>
      <c r="B8523" t="s">
        <v>108</v>
      </c>
      <c r="C8523" t="s">
        <v>40</v>
      </c>
      <c r="D8523" t="s">
        <v>22</v>
      </c>
      <c r="E8523" t="b">
        <v>1</v>
      </c>
      <c r="F8523" s="1">
        <v>45597.568553240737</v>
      </c>
      <c r="G8523" t="b">
        <v>1</v>
      </c>
      <c r="H8523" t="b">
        <v>0</v>
      </c>
      <c r="I8523" t="s">
        <v>51</v>
      </c>
      <c r="J8523" t="s">
        <v>57</v>
      </c>
      <c r="K8523" t="s">
        <v>65</v>
      </c>
      <c r="L8523">
        <v>99497</v>
      </c>
    </row>
    <row r="8524" spans="1:12" x14ac:dyDescent="0.25">
      <c r="A8524" t="s">
        <v>12</v>
      </c>
      <c r="B8524" t="s">
        <v>63</v>
      </c>
      <c r="C8524" t="s">
        <v>40</v>
      </c>
      <c r="D8524" t="s">
        <v>22</v>
      </c>
      <c r="E8524" t="b">
        <v>1</v>
      </c>
      <c r="F8524" s="1">
        <v>45487.274340277778</v>
      </c>
      <c r="G8524" t="b">
        <v>0</v>
      </c>
      <c r="H8524" t="b">
        <v>1</v>
      </c>
      <c r="I8524" t="s">
        <v>16</v>
      </c>
      <c r="J8524" t="s">
        <v>70</v>
      </c>
      <c r="K8524" t="s">
        <v>115</v>
      </c>
      <c r="L8524">
        <v>144683</v>
      </c>
    </row>
    <row r="8525" spans="1:12" x14ac:dyDescent="0.25">
      <c r="A8525" t="s">
        <v>45</v>
      </c>
      <c r="B8525" t="s">
        <v>46</v>
      </c>
      <c r="C8525" t="s">
        <v>43</v>
      </c>
      <c r="D8525" t="s">
        <v>29</v>
      </c>
      <c r="E8525" t="b">
        <v>0</v>
      </c>
      <c r="F8525" s="1">
        <v>45399.932511574072</v>
      </c>
      <c r="G8525" t="b">
        <v>0</v>
      </c>
      <c r="H8525" t="b">
        <v>0</v>
      </c>
      <c r="I8525" t="s">
        <v>16</v>
      </c>
      <c r="J8525" t="s">
        <v>57</v>
      </c>
      <c r="K8525" t="s">
        <v>111</v>
      </c>
      <c r="L8525">
        <v>114123</v>
      </c>
    </row>
    <row r="8526" spans="1:12" x14ac:dyDescent="0.25">
      <c r="A8526" t="s">
        <v>82</v>
      </c>
      <c r="B8526" t="s">
        <v>85</v>
      </c>
      <c r="C8526" t="s">
        <v>28</v>
      </c>
      <c r="D8526" t="s">
        <v>22</v>
      </c>
      <c r="E8526" t="b">
        <v>1</v>
      </c>
      <c r="F8526" s="1">
        <v>45484.677291666667</v>
      </c>
      <c r="G8526" t="b">
        <v>0</v>
      </c>
      <c r="H8526" t="b">
        <v>1</v>
      </c>
      <c r="I8526" t="s">
        <v>84</v>
      </c>
      <c r="J8526" t="s">
        <v>34</v>
      </c>
      <c r="K8526" t="s">
        <v>98</v>
      </c>
      <c r="L8526">
        <v>133267</v>
      </c>
    </row>
    <row r="8527" spans="1:12" x14ac:dyDescent="0.25">
      <c r="A8527" t="s">
        <v>45</v>
      </c>
      <c r="B8527" t="s">
        <v>46</v>
      </c>
      <c r="C8527" t="s">
        <v>43</v>
      </c>
      <c r="D8527" t="s">
        <v>22</v>
      </c>
      <c r="E8527" t="b">
        <v>1</v>
      </c>
      <c r="F8527" s="1">
        <v>45648.849976851852</v>
      </c>
      <c r="G8527" t="b">
        <v>1</v>
      </c>
      <c r="H8527" t="b">
        <v>0</v>
      </c>
      <c r="I8527" t="s">
        <v>16</v>
      </c>
      <c r="J8527" t="s">
        <v>72</v>
      </c>
      <c r="K8527" t="s">
        <v>109</v>
      </c>
      <c r="L8527">
        <v>93121</v>
      </c>
    </row>
    <row r="8528" spans="1:12" x14ac:dyDescent="0.25">
      <c r="A8528" t="s">
        <v>82</v>
      </c>
      <c r="B8528" t="s">
        <v>85</v>
      </c>
      <c r="C8528" t="s">
        <v>40</v>
      </c>
      <c r="D8528" t="s">
        <v>22</v>
      </c>
      <c r="E8528" t="b">
        <v>1</v>
      </c>
      <c r="F8528" s="1">
        <v>45364.530868055554</v>
      </c>
      <c r="G8528" t="b">
        <v>1</v>
      </c>
      <c r="H8528" t="b">
        <v>0</v>
      </c>
      <c r="I8528" t="s">
        <v>84</v>
      </c>
      <c r="J8528" t="s">
        <v>34</v>
      </c>
      <c r="K8528" t="s">
        <v>37</v>
      </c>
      <c r="L8528">
        <v>109449</v>
      </c>
    </row>
    <row r="8529" spans="1:12" x14ac:dyDescent="0.25">
      <c r="A8529" t="s">
        <v>45</v>
      </c>
      <c r="B8529" t="s">
        <v>46</v>
      </c>
      <c r="C8529" t="s">
        <v>40</v>
      </c>
      <c r="D8529" t="s">
        <v>29</v>
      </c>
      <c r="E8529" t="b">
        <v>0</v>
      </c>
      <c r="F8529" s="1">
        <v>45297.029085648152</v>
      </c>
      <c r="G8529" t="b">
        <v>0</v>
      </c>
      <c r="H8529" t="b">
        <v>1</v>
      </c>
      <c r="I8529" t="s">
        <v>16</v>
      </c>
      <c r="J8529" t="s">
        <v>34</v>
      </c>
      <c r="K8529" t="s">
        <v>32</v>
      </c>
      <c r="L8529">
        <v>87774</v>
      </c>
    </row>
    <row r="8530" spans="1:12" x14ac:dyDescent="0.25">
      <c r="A8530" t="s">
        <v>38</v>
      </c>
      <c r="B8530" t="s">
        <v>95</v>
      </c>
      <c r="C8530" t="s">
        <v>43</v>
      </c>
      <c r="D8530" t="s">
        <v>29</v>
      </c>
      <c r="E8530" t="b">
        <v>1</v>
      </c>
      <c r="F8530" s="1">
        <v>45307.73159722222</v>
      </c>
      <c r="G8530" t="b">
        <v>0</v>
      </c>
      <c r="H8530" t="b">
        <v>0</v>
      </c>
      <c r="I8530" t="s">
        <v>41</v>
      </c>
      <c r="J8530" t="s">
        <v>24</v>
      </c>
      <c r="K8530" t="s">
        <v>58</v>
      </c>
      <c r="L8530">
        <v>90802</v>
      </c>
    </row>
    <row r="8531" spans="1:12" x14ac:dyDescent="0.25">
      <c r="A8531" t="s">
        <v>82</v>
      </c>
      <c r="B8531" t="s">
        <v>91</v>
      </c>
      <c r="C8531" t="s">
        <v>43</v>
      </c>
      <c r="D8531" t="s">
        <v>22</v>
      </c>
      <c r="E8531" t="b">
        <v>1</v>
      </c>
      <c r="F8531" s="1">
        <v>45483.851261574076</v>
      </c>
      <c r="G8531" t="b">
        <v>0</v>
      </c>
      <c r="H8531" t="b">
        <v>1</v>
      </c>
      <c r="I8531" t="s">
        <v>84</v>
      </c>
      <c r="J8531" t="s">
        <v>31</v>
      </c>
      <c r="K8531" t="s">
        <v>92</v>
      </c>
      <c r="L8531">
        <v>100544</v>
      </c>
    </row>
    <row r="8532" spans="1:12" x14ac:dyDescent="0.25">
      <c r="A8532" t="s">
        <v>12</v>
      </c>
      <c r="B8532" t="s">
        <v>75</v>
      </c>
      <c r="C8532" t="s">
        <v>43</v>
      </c>
      <c r="D8532" t="s">
        <v>29</v>
      </c>
      <c r="E8532" t="b">
        <v>1</v>
      </c>
      <c r="F8532" s="1">
        <v>45413.954108796293</v>
      </c>
      <c r="G8532" t="b">
        <v>0</v>
      </c>
      <c r="H8532" t="b">
        <v>0</v>
      </c>
      <c r="I8532" t="s">
        <v>16</v>
      </c>
      <c r="J8532" t="s">
        <v>47</v>
      </c>
      <c r="K8532" t="s">
        <v>74</v>
      </c>
      <c r="L8532">
        <v>135828</v>
      </c>
    </row>
    <row r="8533" spans="1:12" x14ac:dyDescent="0.25">
      <c r="A8533" t="s">
        <v>38</v>
      </c>
      <c r="B8533" t="s">
        <v>107</v>
      </c>
      <c r="C8533" t="s">
        <v>14</v>
      </c>
      <c r="D8533" t="s">
        <v>15</v>
      </c>
      <c r="E8533" t="b">
        <v>1</v>
      </c>
      <c r="F8533" s="1">
        <v>45427.418217592603</v>
      </c>
      <c r="G8533" t="b">
        <v>1</v>
      </c>
      <c r="H8533" t="b">
        <v>0</v>
      </c>
      <c r="I8533" t="s">
        <v>41</v>
      </c>
      <c r="J8533" t="s">
        <v>17</v>
      </c>
      <c r="K8533" t="s">
        <v>87</v>
      </c>
      <c r="L8533">
        <v>86573</v>
      </c>
    </row>
    <row r="8534" spans="1:12" x14ac:dyDescent="0.25">
      <c r="A8534" t="s">
        <v>38</v>
      </c>
      <c r="B8534" t="s">
        <v>95</v>
      </c>
      <c r="C8534" t="s">
        <v>68</v>
      </c>
      <c r="D8534" t="s">
        <v>29</v>
      </c>
      <c r="E8534" t="b">
        <v>0</v>
      </c>
      <c r="F8534" s="1">
        <v>45633.581273148149</v>
      </c>
      <c r="G8534" t="b">
        <v>0</v>
      </c>
      <c r="H8534" t="b">
        <v>1</v>
      </c>
      <c r="I8534" t="s">
        <v>41</v>
      </c>
      <c r="J8534" t="s">
        <v>70</v>
      </c>
      <c r="K8534" t="s">
        <v>114</v>
      </c>
      <c r="L8534">
        <v>89360</v>
      </c>
    </row>
    <row r="8535" spans="1:12" x14ac:dyDescent="0.25">
      <c r="A8535" t="s">
        <v>49</v>
      </c>
      <c r="B8535" t="s">
        <v>108</v>
      </c>
      <c r="C8535" t="s">
        <v>14</v>
      </c>
      <c r="D8535" t="s">
        <v>22</v>
      </c>
      <c r="E8535" t="b">
        <v>1</v>
      </c>
      <c r="F8535" s="1">
        <v>45503.443981481483</v>
      </c>
      <c r="G8535" t="b">
        <v>1</v>
      </c>
      <c r="H8535" t="b">
        <v>0</v>
      </c>
      <c r="I8535" t="s">
        <v>51</v>
      </c>
      <c r="J8535" t="s">
        <v>52</v>
      </c>
      <c r="K8535" t="s">
        <v>117</v>
      </c>
      <c r="L8535">
        <v>93960</v>
      </c>
    </row>
    <row r="8536" spans="1:12" x14ac:dyDescent="0.25">
      <c r="A8536" t="s">
        <v>19</v>
      </c>
      <c r="B8536" t="s">
        <v>86</v>
      </c>
      <c r="C8536" t="s">
        <v>43</v>
      </c>
      <c r="D8536" t="s">
        <v>15</v>
      </c>
      <c r="E8536" t="b">
        <v>0</v>
      </c>
      <c r="F8536" s="1">
        <v>45493.532025462962</v>
      </c>
      <c r="G8536" t="b">
        <v>1</v>
      </c>
      <c r="H8536" t="b">
        <v>0</v>
      </c>
      <c r="I8536" t="s">
        <v>23</v>
      </c>
      <c r="J8536" t="s">
        <v>70</v>
      </c>
      <c r="K8536" t="s">
        <v>102</v>
      </c>
      <c r="L8536">
        <v>66718</v>
      </c>
    </row>
    <row r="8537" spans="1:12" x14ac:dyDescent="0.25">
      <c r="A8537" t="s">
        <v>82</v>
      </c>
      <c r="B8537" t="s">
        <v>83</v>
      </c>
      <c r="C8537" t="s">
        <v>43</v>
      </c>
      <c r="D8537" t="s">
        <v>15</v>
      </c>
      <c r="E8537" t="b">
        <v>1</v>
      </c>
      <c r="F8537" s="1">
        <v>45538.799224537041</v>
      </c>
      <c r="G8537" t="b">
        <v>0</v>
      </c>
      <c r="H8537" t="b">
        <v>0</v>
      </c>
      <c r="I8537" t="s">
        <v>84</v>
      </c>
      <c r="J8537" t="s">
        <v>72</v>
      </c>
      <c r="K8537" t="s">
        <v>53</v>
      </c>
      <c r="L8537">
        <v>116416</v>
      </c>
    </row>
    <row r="8538" spans="1:12" x14ac:dyDescent="0.25">
      <c r="A8538" t="s">
        <v>54</v>
      </c>
      <c r="B8538" t="s">
        <v>55</v>
      </c>
      <c r="C8538" t="s">
        <v>40</v>
      </c>
      <c r="D8538" t="s">
        <v>22</v>
      </c>
      <c r="E8538" t="b">
        <v>0</v>
      </c>
      <c r="F8538" s="1">
        <v>45617.207118055558</v>
      </c>
      <c r="G8538" t="b">
        <v>1</v>
      </c>
      <c r="H8538" t="b">
        <v>1</v>
      </c>
      <c r="I8538" t="s">
        <v>30</v>
      </c>
      <c r="J8538" t="s">
        <v>31</v>
      </c>
      <c r="K8538" t="s">
        <v>98</v>
      </c>
      <c r="L8538">
        <v>149837</v>
      </c>
    </row>
    <row r="8539" spans="1:12" x14ac:dyDescent="0.25">
      <c r="A8539" t="s">
        <v>38</v>
      </c>
      <c r="B8539" t="s">
        <v>39</v>
      </c>
      <c r="C8539" t="s">
        <v>68</v>
      </c>
      <c r="D8539" t="s">
        <v>29</v>
      </c>
      <c r="E8539" t="b">
        <v>0</v>
      </c>
      <c r="F8539" s="1">
        <v>45593.849247685182</v>
      </c>
      <c r="G8539" t="b">
        <v>1</v>
      </c>
      <c r="H8539" t="b">
        <v>1</v>
      </c>
      <c r="I8539" t="s">
        <v>41</v>
      </c>
      <c r="J8539" t="s">
        <v>57</v>
      </c>
      <c r="K8539" t="s">
        <v>102</v>
      </c>
      <c r="L8539">
        <v>77232</v>
      </c>
    </row>
    <row r="8540" spans="1:12" x14ac:dyDescent="0.25">
      <c r="A8540" t="s">
        <v>12</v>
      </c>
      <c r="B8540" t="s">
        <v>13</v>
      </c>
      <c r="C8540" t="s">
        <v>40</v>
      </c>
      <c r="D8540" t="s">
        <v>15</v>
      </c>
      <c r="E8540" t="b">
        <v>0</v>
      </c>
      <c r="F8540" s="1">
        <v>45326.766053240739</v>
      </c>
      <c r="G8540" t="b">
        <v>0</v>
      </c>
      <c r="H8540" t="b">
        <v>0</v>
      </c>
      <c r="I8540" t="s">
        <v>16</v>
      </c>
      <c r="J8540" t="s">
        <v>34</v>
      </c>
      <c r="K8540" t="s">
        <v>126</v>
      </c>
      <c r="L8540">
        <v>114469</v>
      </c>
    </row>
    <row r="8541" spans="1:12" x14ac:dyDescent="0.25">
      <c r="A8541" t="s">
        <v>26</v>
      </c>
      <c r="B8541" t="s">
        <v>71</v>
      </c>
      <c r="C8541" t="s">
        <v>28</v>
      </c>
      <c r="D8541" t="s">
        <v>29</v>
      </c>
      <c r="E8541" t="b">
        <v>1</v>
      </c>
      <c r="F8541" s="1">
        <v>45559.722546296303</v>
      </c>
      <c r="G8541" t="b">
        <v>0</v>
      </c>
      <c r="H8541" t="b">
        <v>0</v>
      </c>
      <c r="I8541" t="s">
        <v>30</v>
      </c>
      <c r="J8541" t="s">
        <v>17</v>
      </c>
      <c r="K8541" t="s">
        <v>81</v>
      </c>
      <c r="L8541">
        <v>114746</v>
      </c>
    </row>
    <row r="8542" spans="1:12" x14ac:dyDescent="0.25">
      <c r="A8542" t="s">
        <v>54</v>
      </c>
      <c r="B8542" t="s">
        <v>55</v>
      </c>
      <c r="C8542" t="s">
        <v>43</v>
      </c>
      <c r="D8542" t="s">
        <v>22</v>
      </c>
      <c r="E8542" t="b">
        <v>0</v>
      </c>
      <c r="F8542" s="1">
        <v>45568.733391203707</v>
      </c>
      <c r="G8542" t="b">
        <v>1</v>
      </c>
      <c r="H8542" t="b">
        <v>1</v>
      </c>
      <c r="I8542" t="s">
        <v>30</v>
      </c>
      <c r="J8542" t="s">
        <v>70</v>
      </c>
      <c r="K8542" t="s">
        <v>18</v>
      </c>
      <c r="L8542">
        <v>130276</v>
      </c>
    </row>
    <row r="8543" spans="1:12" x14ac:dyDescent="0.25">
      <c r="A8543" t="s">
        <v>82</v>
      </c>
      <c r="B8543" t="s">
        <v>91</v>
      </c>
      <c r="C8543" t="s">
        <v>40</v>
      </c>
      <c r="D8543" t="s">
        <v>22</v>
      </c>
      <c r="E8543" t="b">
        <v>0</v>
      </c>
      <c r="F8543" s="1">
        <v>45302.303784722222</v>
      </c>
      <c r="G8543" t="b">
        <v>0</v>
      </c>
      <c r="H8543" t="b">
        <v>1</v>
      </c>
      <c r="I8543" t="s">
        <v>84</v>
      </c>
      <c r="J8543" t="s">
        <v>17</v>
      </c>
      <c r="K8543" t="s">
        <v>98</v>
      </c>
      <c r="L8543">
        <v>123423</v>
      </c>
    </row>
    <row r="8544" spans="1:12" x14ac:dyDescent="0.25">
      <c r="A8544" t="s">
        <v>19</v>
      </c>
      <c r="B8544" t="s">
        <v>86</v>
      </c>
      <c r="C8544" t="s">
        <v>40</v>
      </c>
      <c r="D8544" t="s">
        <v>15</v>
      </c>
      <c r="E8544" t="b">
        <v>1</v>
      </c>
      <c r="F8544" s="1">
        <v>45486.736956018518</v>
      </c>
      <c r="G8544" t="b">
        <v>0</v>
      </c>
      <c r="H8544" t="b">
        <v>1</v>
      </c>
      <c r="I8544" t="s">
        <v>23</v>
      </c>
      <c r="J8544" t="s">
        <v>24</v>
      </c>
      <c r="K8544" t="s">
        <v>69</v>
      </c>
      <c r="L8544">
        <v>80535</v>
      </c>
    </row>
    <row r="8545" spans="1:12" x14ac:dyDescent="0.25">
      <c r="A8545" t="s">
        <v>82</v>
      </c>
      <c r="B8545" t="s">
        <v>85</v>
      </c>
      <c r="C8545" t="s">
        <v>21</v>
      </c>
      <c r="D8545" t="s">
        <v>15</v>
      </c>
      <c r="E8545" t="b">
        <v>0</v>
      </c>
      <c r="F8545" s="1">
        <v>45542.858136574083</v>
      </c>
      <c r="G8545" t="b">
        <v>1</v>
      </c>
      <c r="H8545" t="b">
        <v>1</v>
      </c>
      <c r="I8545" t="s">
        <v>84</v>
      </c>
      <c r="J8545" t="s">
        <v>52</v>
      </c>
      <c r="K8545" t="s">
        <v>111</v>
      </c>
      <c r="L8545">
        <v>123699</v>
      </c>
    </row>
    <row r="8546" spans="1:12" x14ac:dyDescent="0.25">
      <c r="A8546" t="s">
        <v>38</v>
      </c>
      <c r="B8546" t="s">
        <v>95</v>
      </c>
      <c r="C8546" t="s">
        <v>14</v>
      </c>
      <c r="D8546" t="s">
        <v>29</v>
      </c>
      <c r="E8546" t="b">
        <v>0</v>
      </c>
      <c r="F8546" s="1">
        <v>45425.85052083333</v>
      </c>
      <c r="G8546" t="b">
        <v>1</v>
      </c>
      <c r="H8546" t="b">
        <v>0</v>
      </c>
      <c r="I8546" t="s">
        <v>41</v>
      </c>
      <c r="J8546" t="s">
        <v>70</v>
      </c>
      <c r="K8546" t="s">
        <v>103</v>
      </c>
      <c r="L8546">
        <v>72354</v>
      </c>
    </row>
    <row r="8547" spans="1:12" x14ac:dyDescent="0.25">
      <c r="A8547" t="s">
        <v>54</v>
      </c>
      <c r="B8547" t="s">
        <v>79</v>
      </c>
      <c r="C8547" t="s">
        <v>21</v>
      </c>
      <c r="D8547" t="s">
        <v>22</v>
      </c>
      <c r="E8547" t="b">
        <v>1</v>
      </c>
      <c r="F8547" s="1">
        <v>45452.577696759261</v>
      </c>
      <c r="G8547" t="b">
        <v>0</v>
      </c>
      <c r="H8547" t="b">
        <v>0</v>
      </c>
      <c r="I8547" t="s">
        <v>30</v>
      </c>
      <c r="J8547" t="s">
        <v>52</v>
      </c>
      <c r="K8547" t="s">
        <v>32</v>
      </c>
      <c r="L8547">
        <v>128285</v>
      </c>
    </row>
    <row r="8548" spans="1:12" x14ac:dyDescent="0.25">
      <c r="A8548" t="s">
        <v>82</v>
      </c>
      <c r="B8548" t="s">
        <v>83</v>
      </c>
      <c r="C8548" t="s">
        <v>14</v>
      </c>
      <c r="D8548" t="s">
        <v>29</v>
      </c>
      <c r="E8548" t="b">
        <v>1</v>
      </c>
      <c r="F8548" s="1">
        <v>45297.107708333337</v>
      </c>
      <c r="G8548" t="b">
        <v>0</v>
      </c>
      <c r="H8548" t="b">
        <v>0</v>
      </c>
      <c r="I8548" t="s">
        <v>84</v>
      </c>
      <c r="J8548" t="s">
        <v>66</v>
      </c>
      <c r="K8548" t="s">
        <v>126</v>
      </c>
      <c r="L8548">
        <v>108398</v>
      </c>
    </row>
    <row r="8549" spans="1:12" x14ac:dyDescent="0.25">
      <c r="A8549" t="s">
        <v>26</v>
      </c>
      <c r="B8549" t="s">
        <v>33</v>
      </c>
      <c r="C8549" t="s">
        <v>21</v>
      </c>
      <c r="D8549" t="s">
        <v>22</v>
      </c>
      <c r="E8549" t="b">
        <v>0</v>
      </c>
      <c r="F8549" s="1">
        <v>45582.565243055556</v>
      </c>
      <c r="G8549" t="b">
        <v>0</v>
      </c>
      <c r="H8549" t="b">
        <v>0</v>
      </c>
      <c r="I8549" t="s">
        <v>30</v>
      </c>
      <c r="J8549" t="s">
        <v>80</v>
      </c>
      <c r="K8549" t="s">
        <v>113</v>
      </c>
      <c r="L8549">
        <v>97785</v>
      </c>
    </row>
    <row r="8550" spans="1:12" x14ac:dyDescent="0.25">
      <c r="A8550" t="s">
        <v>19</v>
      </c>
      <c r="B8550" t="s">
        <v>20</v>
      </c>
      <c r="C8550" t="s">
        <v>21</v>
      </c>
      <c r="D8550" t="s">
        <v>29</v>
      </c>
      <c r="E8550" t="b">
        <v>1</v>
      </c>
      <c r="F8550" s="1">
        <v>45421.74454861111</v>
      </c>
      <c r="G8550" t="b">
        <v>1</v>
      </c>
      <c r="H8550" t="b">
        <v>0</v>
      </c>
      <c r="I8550" t="s">
        <v>23</v>
      </c>
      <c r="J8550" t="s">
        <v>72</v>
      </c>
      <c r="K8550" t="s">
        <v>105</v>
      </c>
      <c r="L8550">
        <v>66703</v>
      </c>
    </row>
    <row r="8551" spans="1:12" x14ac:dyDescent="0.25">
      <c r="A8551" t="s">
        <v>45</v>
      </c>
      <c r="B8551" t="s">
        <v>88</v>
      </c>
      <c r="C8551" t="s">
        <v>40</v>
      </c>
      <c r="D8551" t="s">
        <v>15</v>
      </c>
      <c r="E8551" t="b">
        <v>1</v>
      </c>
      <c r="F8551" s="1">
        <v>45637.916875000003</v>
      </c>
      <c r="G8551" t="b">
        <v>0</v>
      </c>
      <c r="H8551" t="b">
        <v>1</v>
      </c>
      <c r="I8551" t="s">
        <v>16</v>
      </c>
      <c r="J8551" t="s">
        <v>34</v>
      </c>
      <c r="K8551" t="s">
        <v>53</v>
      </c>
      <c r="L8551">
        <v>106968</v>
      </c>
    </row>
    <row r="8552" spans="1:12" x14ac:dyDescent="0.25">
      <c r="A8552" t="s">
        <v>26</v>
      </c>
      <c r="B8552" t="s">
        <v>71</v>
      </c>
      <c r="C8552" t="s">
        <v>21</v>
      </c>
      <c r="D8552" t="s">
        <v>29</v>
      </c>
      <c r="E8552" t="b">
        <v>0</v>
      </c>
      <c r="F8552" s="1">
        <v>45321.56523148148</v>
      </c>
      <c r="G8552" t="b">
        <v>0</v>
      </c>
      <c r="H8552" t="b">
        <v>1</v>
      </c>
      <c r="I8552" t="s">
        <v>30</v>
      </c>
      <c r="J8552" t="s">
        <v>80</v>
      </c>
      <c r="K8552" t="s">
        <v>74</v>
      </c>
      <c r="L8552">
        <v>116559</v>
      </c>
    </row>
    <row r="8553" spans="1:12" x14ac:dyDescent="0.25">
      <c r="A8553" t="s">
        <v>49</v>
      </c>
      <c r="B8553" t="s">
        <v>50</v>
      </c>
      <c r="C8553" t="s">
        <v>14</v>
      </c>
      <c r="D8553" t="s">
        <v>15</v>
      </c>
      <c r="E8553" t="b">
        <v>0</v>
      </c>
      <c r="F8553" s="1">
        <v>45292.368703703702</v>
      </c>
      <c r="G8553" t="b">
        <v>0</v>
      </c>
      <c r="H8553" t="b">
        <v>1</v>
      </c>
      <c r="I8553" t="s">
        <v>51</v>
      </c>
      <c r="J8553" t="s">
        <v>64</v>
      </c>
      <c r="K8553" t="s">
        <v>104</v>
      </c>
      <c r="L8553">
        <v>86476</v>
      </c>
    </row>
    <row r="8554" spans="1:12" x14ac:dyDescent="0.25">
      <c r="A8554" t="s">
        <v>82</v>
      </c>
      <c r="B8554" t="s">
        <v>85</v>
      </c>
      <c r="C8554" t="s">
        <v>28</v>
      </c>
      <c r="D8554" t="s">
        <v>22</v>
      </c>
      <c r="E8554" t="b">
        <v>1</v>
      </c>
      <c r="F8554" s="1">
        <v>45303.161956018521</v>
      </c>
      <c r="G8554" t="b">
        <v>0</v>
      </c>
      <c r="H8554" t="b">
        <v>1</v>
      </c>
      <c r="I8554" t="s">
        <v>84</v>
      </c>
      <c r="J8554" t="s">
        <v>17</v>
      </c>
      <c r="K8554" t="s">
        <v>73</v>
      </c>
      <c r="L8554">
        <v>115015</v>
      </c>
    </row>
    <row r="8555" spans="1:12" x14ac:dyDescent="0.25">
      <c r="A8555" t="s">
        <v>38</v>
      </c>
      <c r="B8555" t="s">
        <v>39</v>
      </c>
      <c r="C8555" t="s">
        <v>14</v>
      </c>
      <c r="D8555" t="s">
        <v>29</v>
      </c>
      <c r="E8555" t="b">
        <v>0</v>
      </c>
      <c r="F8555" s="1">
        <v>45359.01358796296</v>
      </c>
      <c r="G8555" t="b">
        <v>1</v>
      </c>
      <c r="H8555" t="b">
        <v>0</v>
      </c>
      <c r="I8555" t="s">
        <v>41</v>
      </c>
      <c r="J8555" t="s">
        <v>70</v>
      </c>
      <c r="K8555" t="s">
        <v>87</v>
      </c>
      <c r="L8555">
        <v>73084</v>
      </c>
    </row>
    <row r="8556" spans="1:12" x14ac:dyDescent="0.25">
      <c r="A8556" t="s">
        <v>82</v>
      </c>
      <c r="B8556" t="s">
        <v>91</v>
      </c>
      <c r="C8556" t="s">
        <v>40</v>
      </c>
      <c r="D8556" t="s">
        <v>29</v>
      </c>
      <c r="E8556" t="b">
        <v>0</v>
      </c>
      <c r="F8556" s="1">
        <v>45377.685613425929</v>
      </c>
      <c r="G8556" t="b">
        <v>1</v>
      </c>
      <c r="H8556" t="b">
        <v>1</v>
      </c>
      <c r="I8556" t="s">
        <v>84</v>
      </c>
      <c r="J8556" t="s">
        <v>66</v>
      </c>
      <c r="K8556" t="s">
        <v>121</v>
      </c>
      <c r="L8556">
        <v>111806</v>
      </c>
    </row>
    <row r="8557" spans="1:12" x14ac:dyDescent="0.25">
      <c r="A8557" t="s">
        <v>54</v>
      </c>
      <c r="B8557" t="s">
        <v>79</v>
      </c>
      <c r="C8557" t="s">
        <v>40</v>
      </c>
      <c r="D8557" t="s">
        <v>22</v>
      </c>
      <c r="E8557" t="b">
        <v>0</v>
      </c>
      <c r="F8557" s="1">
        <v>45580.551689814813</v>
      </c>
      <c r="G8557" t="b">
        <v>0</v>
      </c>
      <c r="H8557" t="b">
        <v>1</v>
      </c>
      <c r="I8557" t="s">
        <v>30</v>
      </c>
      <c r="J8557" t="s">
        <v>70</v>
      </c>
      <c r="K8557" t="s">
        <v>99</v>
      </c>
      <c r="L8557">
        <v>144781</v>
      </c>
    </row>
    <row r="8558" spans="1:12" x14ac:dyDescent="0.25">
      <c r="A8558" t="s">
        <v>38</v>
      </c>
      <c r="B8558" t="s">
        <v>39</v>
      </c>
      <c r="C8558" t="s">
        <v>21</v>
      </c>
      <c r="D8558" t="s">
        <v>15</v>
      </c>
      <c r="E8558" t="b">
        <v>0</v>
      </c>
      <c r="F8558" s="1">
        <v>45630.685902777783</v>
      </c>
      <c r="G8558" t="b">
        <v>0</v>
      </c>
      <c r="H8558" t="b">
        <v>0</v>
      </c>
      <c r="I8558" t="s">
        <v>41</v>
      </c>
      <c r="J8558" t="s">
        <v>66</v>
      </c>
      <c r="K8558" t="s">
        <v>123</v>
      </c>
      <c r="L8558">
        <v>74678</v>
      </c>
    </row>
    <row r="8559" spans="1:12" x14ac:dyDescent="0.25">
      <c r="A8559" t="s">
        <v>82</v>
      </c>
      <c r="B8559" t="s">
        <v>85</v>
      </c>
      <c r="C8559" t="s">
        <v>21</v>
      </c>
      <c r="D8559" t="s">
        <v>15</v>
      </c>
      <c r="E8559" t="b">
        <v>1</v>
      </c>
      <c r="F8559" s="1">
        <v>45556.179826388892</v>
      </c>
      <c r="G8559" t="b">
        <v>1</v>
      </c>
      <c r="H8559" t="b">
        <v>1</v>
      </c>
      <c r="I8559" t="s">
        <v>84</v>
      </c>
      <c r="J8559" t="s">
        <v>64</v>
      </c>
      <c r="K8559" t="s">
        <v>56</v>
      </c>
      <c r="L8559">
        <v>138295</v>
      </c>
    </row>
    <row r="8560" spans="1:12" x14ac:dyDescent="0.25">
      <c r="A8560" t="s">
        <v>45</v>
      </c>
      <c r="B8560" t="s">
        <v>46</v>
      </c>
      <c r="C8560" t="s">
        <v>21</v>
      </c>
      <c r="D8560" t="s">
        <v>29</v>
      </c>
      <c r="E8560" t="b">
        <v>1</v>
      </c>
      <c r="F8560" s="1">
        <v>45358.357222222221</v>
      </c>
      <c r="G8560" t="b">
        <v>0</v>
      </c>
      <c r="H8560" t="b">
        <v>0</v>
      </c>
      <c r="I8560" t="s">
        <v>16</v>
      </c>
      <c r="J8560" t="s">
        <v>52</v>
      </c>
      <c r="K8560" t="s">
        <v>124</v>
      </c>
      <c r="L8560">
        <v>85452</v>
      </c>
    </row>
    <row r="8561" spans="1:12" x14ac:dyDescent="0.25">
      <c r="A8561" t="s">
        <v>49</v>
      </c>
      <c r="B8561" t="s">
        <v>61</v>
      </c>
      <c r="C8561" t="s">
        <v>40</v>
      </c>
      <c r="D8561" t="s">
        <v>15</v>
      </c>
      <c r="E8561" t="b">
        <v>0</v>
      </c>
      <c r="F8561" s="1">
        <v>45444.840474537043</v>
      </c>
      <c r="G8561" t="b">
        <v>1</v>
      </c>
      <c r="H8561" t="b">
        <v>0</v>
      </c>
      <c r="I8561" t="s">
        <v>51</v>
      </c>
      <c r="J8561" t="s">
        <v>57</v>
      </c>
      <c r="K8561" t="s">
        <v>105</v>
      </c>
      <c r="L8561">
        <v>99349</v>
      </c>
    </row>
    <row r="8562" spans="1:12" x14ac:dyDescent="0.25">
      <c r="A8562" t="s">
        <v>38</v>
      </c>
      <c r="B8562" t="s">
        <v>95</v>
      </c>
      <c r="C8562" t="s">
        <v>40</v>
      </c>
      <c r="D8562" t="s">
        <v>22</v>
      </c>
      <c r="E8562" t="b">
        <v>0</v>
      </c>
      <c r="F8562" s="1">
        <v>45503.303460648152</v>
      </c>
      <c r="G8562" t="b">
        <v>1</v>
      </c>
      <c r="H8562" t="b">
        <v>1</v>
      </c>
      <c r="I8562" t="s">
        <v>41</v>
      </c>
      <c r="J8562" t="s">
        <v>17</v>
      </c>
      <c r="K8562" t="s">
        <v>65</v>
      </c>
      <c r="L8562">
        <v>89413</v>
      </c>
    </row>
    <row r="8563" spans="1:12" x14ac:dyDescent="0.25">
      <c r="A8563" t="s">
        <v>49</v>
      </c>
      <c r="B8563" t="s">
        <v>50</v>
      </c>
      <c r="C8563" t="s">
        <v>21</v>
      </c>
      <c r="D8563" t="s">
        <v>29</v>
      </c>
      <c r="E8563" t="b">
        <v>1</v>
      </c>
      <c r="F8563" s="1">
        <v>45623.912141203713</v>
      </c>
      <c r="G8563" t="b">
        <v>0</v>
      </c>
      <c r="H8563" t="b">
        <v>0</v>
      </c>
      <c r="I8563" t="s">
        <v>51</v>
      </c>
      <c r="J8563" t="s">
        <v>44</v>
      </c>
      <c r="K8563" t="s">
        <v>37</v>
      </c>
      <c r="L8563">
        <v>76127</v>
      </c>
    </row>
    <row r="8564" spans="1:12" x14ac:dyDescent="0.25">
      <c r="A8564" t="s">
        <v>49</v>
      </c>
      <c r="B8564" t="s">
        <v>50</v>
      </c>
      <c r="C8564" t="s">
        <v>40</v>
      </c>
      <c r="D8564" t="s">
        <v>29</v>
      </c>
      <c r="E8564" t="b">
        <v>0</v>
      </c>
      <c r="F8564" s="1">
        <v>45439.62332175926</v>
      </c>
      <c r="G8564" t="b">
        <v>0</v>
      </c>
      <c r="H8564" t="b">
        <v>0</v>
      </c>
      <c r="I8564" t="s">
        <v>51</v>
      </c>
      <c r="J8564" t="s">
        <v>72</v>
      </c>
      <c r="K8564" t="s">
        <v>123</v>
      </c>
      <c r="L8564">
        <v>86419</v>
      </c>
    </row>
    <row r="8565" spans="1:12" x14ac:dyDescent="0.25">
      <c r="A8565" t="s">
        <v>54</v>
      </c>
      <c r="B8565" t="s">
        <v>55</v>
      </c>
      <c r="C8565" t="s">
        <v>14</v>
      </c>
      <c r="D8565" t="s">
        <v>15</v>
      </c>
      <c r="E8565" t="b">
        <v>1</v>
      </c>
      <c r="F8565" s="1">
        <v>45559.546203703707</v>
      </c>
      <c r="G8565" t="b">
        <v>1</v>
      </c>
      <c r="H8565" t="b">
        <v>1</v>
      </c>
      <c r="I8565" t="s">
        <v>30</v>
      </c>
      <c r="J8565" t="s">
        <v>57</v>
      </c>
      <c r="K8565" t="s">
        <v>115</v>
      </c>
      <c r="L8565">
        <v>124167</v>
      </c>
    </row>
    <row r="8566" spans="1:12" x14ac:dyDescent="0.25">
      <c r="A8566" t="s">
        <v>82</v>
      </c>
      <c r="B8566" t="s">
        <v>85</v>
      </c>
      <c r="C8566" t="s">
        <v>43</v>
      </c>
      <c r="D8566" t="s">
        <v>29</v>
      </c>
      <c r="E8566" t="b">
        <v>1</v>
      </c>
      <c r="F8566" s="1">
        <v>45318.563634259262</v>
      </c>
      <c r="G8566" t="b">
        <v>1</v>
      </c>
      <c r="H8566" t="b">
        <v>0</v>
      </c>
      <c r="I8566" t="s">
        <v>84</v>
      </c>
      <c r="J8566" t="s">
        <v>44</v>
      </c>
      <c r="K8566" t="s">
        <v>37</v>
      </c>
      <c r="L8566">
        <v>105138</v>
      </c>
    </row>
    <row r="8567" spans="1:12" x14ac:dyDescent="0.25">
      <c r="A8567" t="s">
        <v>45</v>
      </c>
      <c r="B8567" t="s">
        <v>46</v>
      </c>
      <c r="C8567" t="s">
        <v>21</v>
      </c>
      <c r="D8567" t="s">
        <v>29</v>
      </c>
      <c r="E8567" t="b">
        <v>0</v>
      </c>
      <c r="F8567" s="1">
        <v>45352.669641203713</v>
      </c>
      <c r="G8567" t="b">
        <v>0</v>
      </c>
      <c r="H8567" t="b">
        <v>0</v>
      </c>
      <c r="I8567" t="s">
        <v>16</v>
      </c>
      <c r="J8567" t="s">
        <v>80</v>
      </c>
      <c r="K8567" t="s">
        <v>81</v>
      </c>
      <c r="L8567">
        <v>109382</v>
      </c>
    </row>
    <row r="8568" spans="1:12" x14ac:dyDescent="0.25">
      <c r="A8568" t="s">
        <v>45</v>
      </c>
      <c r="B8568" t="s">
        <v>76</v>
      </c>
      <c r="C8568" t="s">
        <v>21</v>
      </c>
      <c r="D8568" t="s">
        <v>22</v>
      </c>
      <c r="E8568" t="b">
        <v>1</v>
      </c>
      <c r="F8568" s="1">
        <v>45303.749386574083</v>
      </c>
      <c r="G8568" t="b">
        <v>0</v>
      </c>
      <c r="H8568" t="b">
        <v>1</v>
      </c>
      <c r="I8568" t="s">
        <v>16</v>
      </c>
      <c r="J8568" t="s">
        <v>24</v>
      </c>
      <c r="K8568" t="s">
        <v>25</v>
      </c>
      <c r="L8568">
        <v>90012</v>
      </c>
    </row>
    <row r="8569" spans="1:12" x14ac:dyDescent="0.25">
      <c r="A8569" t="s">
        <v>19</v>
      </c>
      <c r="B8569" t="s">
        <v>94</v>
      </c>
      <c r="C8569" t="s">
        <v>68</v>
      </c>
      <c r="D8569" t="s">
        <v>22</v>
      </c>
      <c r="E8569" t="b">
        <v>0</v>
      </c>
      <c r="F8569" s="1">
        <v>45417.792488425926</v>
      </c>
      <c r="G8569" t="b">
        <v>1</v>
      </c>
      <c r="H8569" t="b">
        <v>1</v>
      </c>
      <c r="I8569" t="s">
        <v>23</v>
      </c>
      <c r="J8569" t="s">
        <v>47</v>
      </c>
      <c r="K8569" t="s">
        <v>119</v>
      </c>
      <c r="L8569">
        <v>76637</v>
      </c>
    </row>
    <row r="8570" spans="1:12" x14ac:dyDescent="0.25">
      <c r="A8570" t="s">
        <v>45</v>
      </c>
      <c r="B8570" t="s">
        <v>88</v>
      </c>
      <c r="C8570" t="s">
        <v>40</v>
      </c>
      <c r="D8570" t="s">
        <v>22</v>
      </c>
      <c r="E8570" t="b">
        <v>1</v>
      </c>
      <c r="F8570" s="1">
        <v>45459.028807870367</v>
      </c>
      <c r="G8570" t="b">
        <v>1</v>
      </c>
      <c r="H8570" t="b">
        <v>1</v>
      </c>
      <c r="I8570" t="s">
        <v>16</v>
      </c>
      <c r="J8570" t="s">
        <v>70</v>
      </c>
      <c r="K8570" t="s">
        <v>103</v>
      </c>
      <c r="L8570">
        <v>80811</v>
      </c>
    </row>
    <row r="8571" spans="1:12" x14ac:dyDescent="0.25">
      <c r="A8571" t="s">
        <v>38</v>
      </c>
      <c r="B8571" t="s">
        <v>95</v>
      </c>
      <c r="C8571" t="s">
        <v>28</v>
      </c>
      <c r="D8571" t="s">
        <v>22</v>
      </c>
      <c r="E8571" t="b">
        <v>0</v>
      </c>
      <c r="F8571" s="1">
        <v>45412.57230324074</v>
      </c>
      <c r="G8571" t="b">
        <v>0</v>
      </c>
      <c r="H8571" t="b">
        <v>1</v>
      </c>
      <c r="I8571" t="s">
        <v>41</v>
      </c>
      <c r="J8571" t="s">
        <v>80</v>
      </c>
      <c r="K8571" t="s">
        <v>56</v>
      </c>
      <c r="L8571">
        <v>82020</v>
      </c>
    </row>
    <row r="8572" spans="1:12" x14ac:dyDescent="0.25">
      <c r="A8572" t="s">
        <v>12</v>
      </c>
      <c r="B8572" t="s">
        <v>13</v>
      </c>
      <c r="C8572" t="s">
        <v>28</v>
      </c>
      <c r="D8572" t="s">
        <v>22</v>
      </c>
      <c r="E8572" t="b">
        <v>1</v>
      </c>
      <c r="F8572" s="1">
        <v>45645.925405092603</v>
      </c>
      <c r="G8572" t="b">
        <v>0</v>
      </c>
      <c r="H8572" t="b">
        <v>1</v>
      </c>
      <c r="I8572" t="s">
        <v>16</v>
      </c>
      <c r="J8572" t="s">
        <v>66</v>
      </c>
      <c r="K8572" t="s">
        <v>115</v>
      </c>
      <c r="L8572">
        <v>128706</v>
      </c>
    </row>
    <row r="8573" spans="1:12" x14ac:dyDescent="0.25">
      <c r="A8573" t="s">
        <v>54</v>
      </c>
      <c r="B8573" t="s">
        <v>79</v>
      </c>
      <c r="C8573" t="s">
        <v>40</v>
      </c>
      <c r="D8573" t="s">
        <v>15</v>
      </c>
      <c r="E8573" t="b">
        <v>1</v>
      </c>
      <c r="F8573" s="1">
        <v>45312.232743055552</v>
      </c>
      <c r="G8573" t="b">
        <v>0</v>
      </c>
      <c r="H8573" t="b">
        <v>1</v>
      </c>
      <c r="I8573" t="s">
        <v>30</v>
      </c>
      <c r="J8573" t="s">
        <v>44</v>
      </c>
      <c r="K8573" t="s">
        <v>67</v>
      </c>
      <c r="L8573">
        <v>117314</v>
      </c>
    </row>
    <row r="8574" spans="1:12" x14ac:dyDescent="0.25">
      <c r="A8574" t="s">
        <v>82</v>
      </c>
      <c r="B8574" t="s">
        <v>83</v>
      </c>
      <c r="C8574" t="s">
        <v>21</v>
      </c>
      <c r="D8574" t="s">
        <v>15</v>
      </c>
      <c r="E8574" t="b">
        <v>0</v>
      </c>
      <c r="F8574" s="1">
        <v>45351.540578703702</v>
      </c>
      <c r="G8574" t="b">
        <v>0</v>
      </c>
      <c r="H8574" t="b">
        <v>1</v>
      </c>
      <c r="I8574" t="s">
        <v>84</v>
      </c>
      <c r="J8574" t="s">
        <v>66</v>
      </c>
      <c r="K8574" t="s">
        <v>58</v>
      </c>
      <c r="L8574">
        <v>101944</v>
      </c>
    </row>
    <row r="8575" spans="1:12" x14ac:dyDescent="0.25">
      <c r="A8575" t="s">
        <v>54</v>
      </c>
      <c r="B8575" t="s">
        <v>55</v>
      </c>
      <c r="C8575" t="s">
        <v>40</v>
      </c>
      <c r="D8575" t="s">
        <v>22</v>
      </c>
      <c r="E8575" t="b">
        <v>0</v>
      </c>
      <c r="F8575" s="1">
        <v>45559.167939814812</v>
      </c>
      <c r="G8575" t="b">
        <v>0</v>
      </c>
      <c r="H8575" t="b">
        <v>1</v>
      </c>
      <c r="I8575" t="s">
        <v>30</v>
      </c>
      <c r="J8575" t="s">
        <v>57</v>
      </c>
      <c r="K8575" t="s">
        <v>87</v>
      </c>
      <c r="L8575">
        <v>124734</v>
      </c>
    </row>
    <row r="8576" spans="1:12" x14ac:dyDescent="0.25">
      <c r="A8576" t="s">
        <v>19</v>
      </c>
      <c r="B8576" t="s">
        <v>94</v>
      </c>
      <c r="C8576" t="s">
        <v>21</v>
      </c>
      <c r="D8576" t="s">
        <v>15</v>
      </c>
      <c r="E8576" t="b">
        <v>1</v>
      </c>
      <c r="F8576" s="1">
        <v>45369.882222222222</v>
      </c>
      <c r="G8576" t="b">
        <v>0</v>
      </c>
      <c r="H8576" t="b">
        <v>1</v>
      </c>
      <c r="I8576" t="s">
        <v>23</v>
      </c>
      <c r="J8576" t="s">
        <v>70</v>
      </c>
      <c r="K8576" t="s">
        <v>123</v>
      </c>
      <c r="L8576">
        <v>80834</v>
      </c>
    </row>
    <row r="8577" spans="1:12" x14ac:dyDescent="0.25">
      <c r="A8577" t="s">
        <v>45</v>
      </c>
      <c r="B8577" t="s">
        <v>46</v>
      </c>
      <c r="C8577" t="s">
        <v>21</v>
      </c>
      <c r="D8577" t="s">
        <v>22</v>
      </c>
      <c r="E8577" t="b">
        <v>0</v>
      </c>
      <c r="F8577" s="1">
        <v>45627.003761574073</v>
      </c>
      <c r="G8577" t="b">
        <v>1</v>
      </c>
      <c r="H8577" t="b">
        <v>1</v>
      </c>
      <c r="I8577" t="s">
        <v>16</v>
      </c>
      <c r="J8577" t="s">
        <v>17</v>
      </c>
      <c r="K8577" t="s">
        <v>18</v>
      </c>
      <c r="L8577">
        <v>109958</v>
      </c>
    </row>
    <row r="8578" spans="1:12" x14ac:dyDescent="0.25">
      <c r="A8578" t="s">
        <v>82</v>
      </c>
      <c r="B8578" t="s">
        <v>91</v>
      </c>
      <c r="C8578" t="s">
        <v>43</v>
      </c>
      <c r="D8578" t="s">
        <v>15</v>
      </c>
      <c r="E8578" t="b">
        <v>0</v>
      </c>
      <c r="F8578" s="1">
        <v>45629.970972222232</v>
      </c>
      <c r="G8578" t="b">
        <v>1</v>
      </c>
      <c r="H8578" t="b">
        <v>0</v>
      </c>
      <c r="I8578" t="s">
        <v>84</v>
      </c>
      <c r="J8578" t="s">
        <v>52</v>
      </c>
      <c r="K8578" t="s">
        <v>35</v>
      </c>
      <c r="L8578">
        <v>116509</v>
      </c>
    </row>
    <row r="8579" spans="1:12" x14ac:dyDescent="0.25">
      <c r="A8579" t="s">
        <v>26</v>
      </c>
      <c r="B8579" t="s">
        <v>27</v>
      </c>
      <c r="C8579" t="s">
        <v>21</v>
      </c>
      <c r="D8579" t="s">
        <v>15</v>
      </c>
      <c r="E8579" t="b">
        <v>0</v>
      </c>
      <c r="F8579" s="1">
        <v>45346.805706018517</v>
      </c>
      <c r="G8579" t="b">
        <v>1</v>
      </c>
      <c r="H8579" t="b">
        <v>0</v>
      </c>
      <c r="I8579" t="s">
        <v>30</v>
      </c>
      <c r="J8579" t="s">
        <v>70</v>
      </c>
      <c r="K8579" t="s">
        <v>42</v>
      </c>
      <c r="L8579">
        <v>125216</v>
      </c>
    </row>
    <row r="8580" spans="1:12" x14ac:dyDescent="0.25">
      <c r="A8580" t="s">
        <v>12</v>
      </c>
      <c r="B8580" t="s">
        <v>13</v>
      </c>
      <c r="C8580" t="s">
        <v>43</v>
      </c>
      <c r="D8580" t="s">
        <v>15</v>
      </c>
      <c r="E8580" t="b">
        <v>0</v>
      </c>
      <c r="F8580" s="1">
        <v>45335.509282407409</v>
      </c>
      <c r="G8580" t="b">
        <v>0</v>
      </c>
      <c r="H8580" t="b">
        <v>1</v>
      </c>
      <c r="I8580" t="s">
        <v>16</v>
      </c>
      <c r="J8580" t="s">
        <v>66</v>
      </c>
      <c r="K8580" t="s">
        <v>103</v>
      </c>
      <c r="L8580">
        <v>110970</v>
      </c>
    </row>
    <row r="8581" spans="1:12" x14ac:dyDescent="0.25">
      <c r="A8581" t="s">
        <v>12</v>
      </c>
      <c r="B8581" t="s">
        <v>13</v>
      </c>
      <c r="C8581" t="s">
        <v>40</v>
      </c>
      <c r="D8581" t="s">
        <v>22</v>
      </c>
      <c r="E8581" t="b">
        <v>0</v>
      </c>
      <c r="F8581" s="1">
        <v>45417.566076388888</v>
      </c>
      <c r="G8581" t="b">
        <v>0</v>
      </c>
      <c r="H8581" t="b">
        <v>1</v>
      </c>
      <c r="I8581" t="s">
        <v>16</v>
      </c>
      <c r="J8581" t="s">
        <v>47</v>
      </c>
      <c r="K8581" t="s">
        <v>122</v>
      </c>
      <c r="L8581">
        <v>148280</v>
      </c>
    </row>
    <row r="8582" spans="1:12" x14ac:dyDescent="0.25">
      <c r="A8582" t="s">
        <v>19</v>
      </c>
      <c r="B8582" t="s">
        <v>20</v>
      </c>
      <c r="C8582" t="s">
        <v>28</v>
      </c>
      <c r="D8582" t="s">
        <v>29</v>
      </c>
      <c r="E8582" t="b">
        <v>1</v>
      </c>
      <c r="F8582" s="1">
        <v>45434.640775462962</v>
      </c>
      <c r="G8582" t="b">
        <v>1</v>
      </c>
      <c r="H8582" t="b">
        <v>1</v>
      </c>
      <c r="I8582" t="s">
        <v>23</v>
      </c>
      <c r="J8582" t="s">
        <v>17</v>
      </c>
      <c r="K8582" t="s">
        <v>97</v>
      </c>
      <c r="L8582">
        <v>84098</v>
      </c>
    </row>
    <row r="8583" spans="1:12" x14ac:dyDescent="0.25">
      <c r="A8583" t="s">
        <v>54</v>
      </c>
      <c r="B8583" t="s">
        <v>79</v>
      </c>
      <c r="C8583" t="s">
        <v>21</v>
      </c>
      <c r="D8583" t="s">
        <v>29</v>
      </c>
      <c r="E8583" t="b">
        <v>1</v>
      </c>
      <c r="F8583" s="1">
        <v>45591.726307870369</v>
      </c>
      <c r="G8583" t="b">
        <v>1</v>
      </c>
      <c r="H8583" t="b">
        <v>0</v>
      </c>
      <c r="I8583" t="s">
        <v>30</v>
      </c>
      <c r="J8583" t="s">
        <v>72</v>
      </c>
      <c r="K8583" t="s">
        <v>124</v>
      </c>
      <c r="L8583">
        <v>128235</v>
      </c>
    </row>
    <row r="8584" spans="1:12" x14ac:dyDescent="0.25">
      <c r="A8584" t="s">
        <v>49</v>
      </c>
      <c r="B8584" t="s">
        <v>50</v>
      </c>
      <c r="C8584" t="s">
        <v>43</v>
      </c>
      <c r="D8584" t="s">
        <v>22</v>
      </c>
      <c r="E8584" t="b">
        <v>1</v>
      </c>
      <c r="F8584" s="1">
        <v>45508.982685185183</v>
      </c>
      <c r="G8584" t="b">
        <v>1</v>
      </c>
      <c r="H8584" t="b">
        <v>1</v>
      </c>
      <c r="I8584" t="s">
        <v>51</v>
      </c>
      <c r="J8584" t="s">
        <v>47</v>
      </c>
      <c r="K8584" t="s">
        <v>101</v>
      </c>
      <c r="L8584">
        <v>87102</v>
      </c>
    </row>
    <row r="8585" spans="1:12" x14ac:dyDescent="0.25">
      <c r="A8585" t="s">
        <v>45</v>
      </c>
      <c r="B8585" t="s">
        <v>88</v>
      </c>
      <c r="C8585" t="s">
        <v>14</v>
      </c>
      <c r="D8585" t="s">
        <v>22</v>
      </c>
      <c r="E8585" t="b">
        <v>1</v>
      </c>
      <c r="F8585" s="1">
        <v>45415.371979166674</v>
      </c>
      <c r="G8585" t="b">
        <v>0</v>
      </c>
      <c r="H8585" t="b">
        <v>1</v>
      </c>
      <c r="I8585" t="s">
        <v>16</v>
      </c>
      <c r="J8585" t="s">
        <v>34</v>
      </c>
      <c r="K8585" t="s">
        <v>92</v>
      </c>
      <c r="L8585">
        <v>87927</v>
      </c>
    </row>
    <row r="8586" spans="1:12" x14ac:dyDescent="0.25">
      <c r="A8586" t="s">
        <v>54</v>
      </c>
      <c r="B8586" t="s">
        <v>55</v>
      </c>
      <c r="C8586" t="s">
        <v>28</v>
      </c>
      <c r="D8586" t="s">
        <v>22</v>
      </c>
      <c r="E8586" t="b">
        <v>0</v>
      </c>
      <c r="F8586" s="1">
        <v>45396.658449074072</v>
      </c>
      <c r="G8586" t="b">
        <v>1</v>
      </c>
      <c r="H8586" t="b">
        <v>0</v>
      </c>
      <c r="I8586" t="s">
        <v>30</v>
      </c>
      <c r="J8586" t="s">
        <v>34</v>
      </c>
      <c r="K8586" t="s">
        <v>67</v>
      </c>
      <c r="L8586">
        <v>135242</v>
      </c>
    </row>
    <row r="8587" spans="1:12" x14ac:dyDescent="0.25">
      <c r="A8587" t="s">
        <v>26</v>
      </c>
      <c r="B8587" t="s">
        <v>33</v>
      </c>
      <c r="C8587" t="s">
        <v>14</v>
      </c>
      <c r="D8587" t="s">
        <v>29</v>
      </c>
      <c r="E8587" t="b">
        <v>0</v>
      </c>
      <c r="F8587" s="1">
        <v>45389.844548611109</v>
      </c>
      <c r="G8587" t="b">
        <v>0</v>
      </c>
      <c r="H8587" t="b">
        <v>0</v>
      </c>
      <c r="I8587" t="s">
        <v>30</v>
      </c>
      <c r="J8587" t="s">
        <v>34</v>
      </c>
      <c r="K8587" t="s">
        <v>105</v>
      </c>
      <c r="L8587">
        <v>120690</v>
      </c>
    </row>
    <row r="8588" spans="1:12" x14ac:dyDescent="0.25">
      <c r="A8588" t="s">
        <v>54</v>
      </c>
      <c r="B8588" t="s">
        <v>79</v>
      </c>
      <c r="C8588" t="s">
        <v>14</v>
      </c>
      <c r="D8588" t="s">
        <v>29</v>
      </c>
      <c r="E8588" t="b">
        <v>0</v>
      </c>
      <c r="F8588" s="1">
        <v>45534.261030092603</v>
      </c>
      <c r="G8588" t="b">
        <v>0</v>
      </c>
      <c r="H8588" t="b">
        <v>1</v>
      </c>
      <c r="I8588" t="s">
        <v>30</v>
      </c>
      <c r="J8588" t="s">
        <v>44</v>
      </c>
      <c r="K8588" t="s">
        <v>96</v>
      </c>
      <c r="L8588">
        <v>121358</v>
      </c>
    </row>
    <row r="8589" spans="1:12" x14ac:dyDescent="0.25">
      <c r="A8589" t="s">
        <v>19</v>
      </c>
      <c r="B8589" t="s">
        <v>86</v>
      </c>
      <c r="C8589" t="s">
        <v>28</v>
      </c>
      <c r="D8589" t="s">
        <v>29</v>
      </c>
      <c r="E8589" t="b">
        <v>1</v>
      </c>
      <c r="F8589" s="1">
        <v>45535.378622685188</v>
      </c>
      <c r="G8589" t="b">
        <v>1</v>
      </c>
      <c r="H8589" t="b">
        <v>1</v>
      </c>
      <c r="I8589" t="s">
        <v>23</v>
      </c>
      <c r="J8589" t="s">
        <v>34</v>
      </c>
      <c r="K8589" t="s">
        <v>129</v>
      </c>
      <c r="L8589">
        <v>83217</v>
      </c>
    </row>
    <row r="8590" spans="1:12" x14ac:dyDescent="0.25">
      <c r="A8590" t="s">
        <v>19</v>
      </c>
      <c r="B8590" t="s">
        <v>86</v>
      </c>
      <c r="C8590" t="s">
        <v>21</v>
      </c>
      <c r="D8590" t="s">
        <v>22</v>
      </c>
      <c r="E8590" t="b">
        <v>0</v>
      </c>
      <c r="F8590" s="1">
        <v>45398.69767361111</v>
      </c>
      <c r="G8590" t="b">
        <v>1</v>
      </c>
      <c r="H8590" t="b">
        <v>0</v>
      </c>
      <c r="I8590" t="s">
        <v>23</v>
      </c>
      <c r="J8590" t="s">
        <v>72</v>
      </c>
      <c r="K8590" t="s">
        <v>81</v>
      </c>
      <c r="L8590">
        <v>76611</v>
      </c>
    </row>
    <row r="8591" spans="1:12" x14ac:dyDescent="0.25">
      <c r="A8591" t="s">
        <v>54</v>
      </c>
      <c r="B8591" t="s">
        <v>55</v>
      </c>
      <c r="C8591" t="s">
        <v>21</v>
      </c>
      <c r="D8591" t="s">
        <v>22</v>
      </c>
      <c r="E8591" t="b">
        <v>0</v>
      </c>
      <c r="F8591" s="1">
        <v>45649.845439814817</v>
      </c>
      <c r="G8591" t="b">
        <v>0</v>
      </c>
      <c r="H8591" t="b">
        <v>0</v>
      </c>
      <c r="I8591" t="s">
        <v>30</v>
      </c>
      <c r="J8591" t="s">
        <v>64</v>
      </c>
      <c r="K8591" t="s">
        <v>59</v>
      </c>
      <c r="L8591">
        <v>133004</v>
      </c>
    </row>
    <row r="8592" spans="1:12" x14ac:dyDescent="0.25">
      <c r="A8592" t="s">
        <v>49</v>
      </c>
      <c r="B8592" t="s">
        <v>50</v>
      </c>
      <c r="C8592" t="s">
        <v>43</v>
      </c>
      <c r="D8592" t="s">
        <v>15</v>
      </c>
      <c r="E8592" t="b">
        <v>0</v>
      </c>
      <c r="F8592" s="1">
        <v>45429.497685185182</v>
      </c>
      <c r="G8592" t="b">
        <v>0</v>
      </c>
      <c r="H8592" t="b">
        <v>1</v>
      </c>
      <c r="I8592" t="s">
        <v>51</v>
      </c>
      <c r="J8592" t="s">
        <v>72</v>
      </c>
      <c r="K8592" t="s">
        <v>74</v>
      </c>
      <c r="L8592">
        <v>82733</v>
      </c>
    </row>
    <row r="8593" spans="1:12" x14ac:dyDescent="0.25">
      <c r="A8593" t="s">
        <v>38</v>
      </c>
      <c r="B8593" t="s">
        <v>39</v>
      </c>
      <c r="C8593" t="s">
        <v>28</v>
      </c>
      <c r="D8593" t="s">
        <v>15</v>
      </c>
      <c r="E8593" t="b">
        <v>0</v>
      </c>
      <c r="F8593" s="1">
        <v>45341.166122685187</v>
      </c>
      <c r="G8593" t="b">
        <v>1</v>
      </c>
      <c r="H8593" t="b">
        <v>0</v>
      </c>
      <c r="I8593" t="s">
        <v>41</v>
      </c>
      <c r="J8593" t="s">
        <v>64</v>
      </c>
      <c r="K8593" t="s">
        <v>100</v>
      </c>
      <c r="L8593">
        <v>71794</v>
      </c>
    </row>
    <row r="8594" spans="1:12" x14ac:dyDescent="0.25">
      <c r="A8594" t="s">
        <v>12</v>
      </c>
      <c r="B8594" t="s">
        <v>13</v>
      </c>
      <c r="C8594" t="s">
        <v>14</v>
      </c>
      <c r="D8594" t="s">
        <v>29</v>
      </c>
      <c r="E8594" t="b">
        <v>1</v>
      </c>
      <c r="F8594" s="1">
        <v>45515.550312500003</v>
      </c>
      <c r="G8594" t="b">
        <v>1</v>
      </c>
      <c r="H8594" t="b">
        <v>1</v>
      </c>
      <c r="I8594" t="s">
        <v>16</v>
      </c>
      <c r="J8594" t="s">
        <v>34</v>
      </c>
      <c r="K8594" t="s">
        <v>122</v>
      </c>
      <c r="L8594">
        <v>121883</v>
      </c>
    </row>
    <row r="8595" spans="1:12" x14ac:dyDescent="0.25">
      <c r="A8595" t="s">
        <v>19</v>
      </c>
      <c r="B8595" t="s">
        <v>36</v>
      </c>
      <c r="C8595" t="s">
        <v>68</v>
      </c>
      <c r="D8595" t="s">
        <v>22</v>
      </c>
      <c r="E8595" t="b">
        <v>1</v>
      </c>
      <c r="F8595" s="1">
        <v>45499.470625000002</v>
      </c>
      <c r="G8595" t="b">
        <v>0</v>
      </c>
      <c r="H8595" t="b">
        <v>1</v>
      </c>
      <c r="I8595" t="s">
        <v>23</v>
      </c>
      <c r="J8595" t="s">
        <v>72</v>
      </c>
      <c r="K8595" t="s">
        <v>106</v>
      </c>
      <c r="L8595">
        <v>63098</v>
      </c>
    </row>
    <row r="8596" spans="1:12" x14ac:dyDescent="0.25">
      <c r="A8596" t="s">
        <v>54</v>
      </c>
      <c r="B8596" t="s">
        <v>55</v>
      </c>
      <c r="C8596" t="s">
        <v>28</v>
      </c>
      <c r="D8596" t="s">
        <v>22</v>
      </c>
      <c r="E8596" t="b">
        <v>1</v>
      </c>
      <c r="F8596" s="1">
        <v>45446.853229166663</v>
      </c>
      <c r="G8596" t="b">
        <v>1</v>
      </c>
      <c r="H8596" t="b">
        <v>0</v>
      </c>
      <c r="I8596" t="s">
        <v>30</v>
      </c>
      <c r="J8596" t="s">
        <v>57</v>
      </c>
      <c r="K8596" t="s">
        <v>48</v>
      </c>
      <c r="L8596">
        <v>134091</v>
      </c>
    </row>
    <row r="8597" spans="1:12" x14ac:dyDescent="0.25">
      <c r="A8597" t="s">
        <v>12</v>
      </c>
      <c r="B8597" t="s">
        <v>13</v>
      </c>
      <c r="C8597" t="s">
        <v>14</v>
      </c>
      <c r="D8597" t="s">
        <v>22</v>
      </c>
      <c r="E8597" t="b">
        <v>0</v>
      </c>
      <c r="F8597" s="1">
        <v>45640.152187500003</v>
      </c>
      <c r="G8597" t="b">
        <v>1</v>
      </c>
      <c r="H8597" t="b">
        <v>1</v>
      </c>
      <c r="I8597" t="s">
        <v>16</v>
      </c>
      <c r="J8597" t="s">
        <v>31</v>
      </c>
      <c r="K8597" t="s">
        <v>126</v>
      </c>
      <c r="L8597">
        <v>144769</v>
      </c>
    </row>
    <row r="8598" spans="1:12" x14ac:dyDescent="0.25">
      <c r="A8598" t="s">
        <v>19</v>
      </c>
      <c r="B8598" t="s">
        <v>94</v>
      </c>
      <c r="C8598" t="s">
        <v>68</v>
      </c>
      <c r="D8598" t="s">
        <v>22</v>
      </c>
      <c r="E8598" t="b">
        <v>0</v>
      </c>
      <c r="F8598" s="1">
        <v>45373.40520833333</v>
      </c>
      <c r="G8598" t="b">
        <v>0</v>
      </c>
      <c r="H8598" t="b">
        <v>1</v>
      </c>
      <c r="I8598" t="s">
        <v>23</v>
      </c>
      <c r="J8598" t="s">
        <v>64</v>
      </c>
      <c r="K8598" t="s">
        <v>98</v>
      </c>
      <c r="L8598">
        <v>71727</v>
      </c>
    </row>
    <row r="8599" spans="1:12" x14ac:dyDescent="0.25">
      <c r="A8599" t="s">
        <v>49</v>
      </c>
      <c r="B8599" t="s">
        <v>108</v>
      </c>
      <c r="C8599" t="s">
        <v>21</v>
      </c>
      <c r="D8599" t="s">
        <v>29</v>
      </c>
      <c r="E8599" t="b">
        <v>0</v>
      </c>
      <c r="F8599" s="1">
        <v>45406.016469907408</v>
      </c>
      <c r="G8599" t="b">
        <v>1</v>
      </c>
      <c r="H8599" t="b">
        <v>0</v>
      </c>
      <c r="I8599" t="s">
        <v>51</v>
      </c>
      <c r="J8599" t="s">
        <v>66</v>
      </c>
      <c r="K8599" t="s">
        <v>97</v>
      </c>
      <c r="L8599">
        <v>86366</v>
      </c>
    </row>
    <row r="8600" spans="1:12" x14ac:dyDescent="0.25">
      <c r="A8600" t="s">
        <v>54</v>
      </c>
      <c r="B8600" t="s">
        <v>79</v>
      </c>
      <c r="C8600" t="s">
        <v>21</v>
      </c>
      <c r="D8600" t="s">
        <v>22</v>
      </c>
      <c r="E8600" t="b">
        <v>1</v>
      </c>
      <c r="F8600" s="1">
        <v>45522.864189814813</v>
      </c>
      <c r="G8600" t="b">
        <v>0</v>
      </c>
      <c r="H8600" t="b">
        <v>1</v>
      </c>
      <c r="I8600" t="s">
        <v>30</v>
      </c>
      <c r="J8600" t="s">
        <v>52</v>
      </c>
      <c r="K8600" t="s">
        <v>99</v>
      </c>
      <c r="L8600">
        <v>146898</v>
      </c>
    </row>
    <row r="8601" spans="1:12" x14ac:dyDescent="0.25">
      <c r="A8601" t="s">
        <v>12</v>
      </c>
      <c r="B8601" t="s">
        <v>63</v>
      </c>
      <c r="C8601" t="s">
        <v>68</v>
      </c>
      <c r="D8601" t="s">
        <v>22</v>
      </c>
      <c r="E8601" t="b">
        <v>1</v>
      </c>
      <c r="F8601" s="1">
        <v>45431.874606481477</v>
      </c>
      <c r="G8601" t="b">
        <v>1</v>
      </c>
      <c r="H8601" t="b">
        <v>0</v>
      </c>
      <c r="I8601" t="s">
        <v>16</v>
      </c>
      <c r="J8601" t="s">
        <v>44</v>
      </c>
      <c r="K8601" t="s">
        <v>102</v>
      </c>
      <c r="L8601">
        <v>110571</v>
      </c>
    </row>
    <row r="8602" spans="1:12" x14ac:dyDescent="0.25">
      <c r="A8602" t="s">
        <v>38</v>
      </c>
      <c r="B8602" t="s">
        <v>95</v>
      </c>
      <c r="C8602" t="s">
        <v>21</v>
      </c>
      <c r="D8602" t="s">
        <v>29</v>
      </c>
      <c r="E8602" t="b">
        <v>1</v>
      </c>
      <c r="F8602" s="1">
        <v>45466.653425925928</v>
      </c>
      <c r="G8602" t="b">
        <v>1</v>
      </c>
      <c r="H8602" t="b">
        <v>1</v>
      </c>
      <c r="I8602" t="s">
        <v>41</v>
      </c>
      <c r="J8602" t="s">
        <v>70</v>
      </c>
      <c r="K8602" t="s">
        <v>98</v>
      </c>
      <c r="L8602">
        <v>90601</v>
      </c>
    </row>
    <row r="8603" spans="1:12" x14ac:dyDescent="0.25">
      <c r="A8603" t="s">
        <v>12</v>
      </c>
      <c r="B8603" t="s">
        <v>75</v>
      </c>
      <c r="C8603" t="s">
        <v>21</v>
      </c>
      <c r="D8603" t="s">
        <v>29</v>
      </c>
      <c r="E8603" t="b">
        <v>1</v>
      </c>
      <c r="F8603" s="1">
        <v>45429.620717592603</v>
      </c>
      <c r="G8603" t="b">
        <v>0</v>
      </c>
      <c r="H8603" t="b">
        <v>1</v>
      </c>
      <c r="I8603" t="s">
        <v>16</v>
      </c>
      <c r="J8603" t="s">
        <v>47</v>
      </c>
      <c r="K8603" t="s">
        <v>110</v>
      </c>
      <c r="L8603">
        <v>144635</v>
      </c>
    </row>
    <row r="8604" spans="1:12" x14ac:dyDescent="0.25">
      <c r="A8604" t="s">
        <v>49</v>
      </c>
      <c r="B8604" t="s">
        <v>108</v>
      </c>
      <c r="C8604" t="s">
        <v>40</v>
      </c>
      <c r="D8604" t="s">
        <v>15</v>
      </c>
      <c r="E8604" t="b">
        <v>1</v>
      </c>
      <c r="F8604" s="1">
        <v>45487.23642361111</v>
      </c>
      <c r="G8604" t="b">
        <v>1</v>
      </c>
      <c r="H8604" t="b">
        <v>0</v>
      </c>
      <c r="I8604" t="s">
        <v>51</v>
      </c>
      <c r="J8604" t="s">
        <v>70</v>
      </c>
      <c r="K8604" t="s">
        <v>104</v>
      </c>
      <c r="L8604">
        <v>85942</v>
      </c>
    </row>
    <row r="8605" spans="1:12" x14ac:dyDescent="0.25">
      <c r="A8605" t="s">
        <v>82</v>
      </c>
      <c r="B8605" t="s">
        <v>85</v>
      </c>
      <c r="C8605" t="s">
        <v>68</v>
      </c>
      <c r="D8605" t="s">
        <v>29</v>
      </c>
      <c r="E8605" t="b">
        <v>0</v>
      </c>
      <c r="F8605" s="1">
        <v>45631.527118055557</v>
      </c>
      <c r="G8605" t="b">
        <v>1</v>
      </c>
      <c r="H8605" t="b">
        <v>1</v>
      </c>
      <c r="I8605" t="s">
        <v>84</v>
      </c>
      <c r="J8605" t="s">
        <v>44</v>
      </c>
      <c r="K8605" t="s">
        <v>37</v>
      </c>
      <c r="L8605">
        <v>121418</v>
      </c>
    </row>
    <row r="8606" spans="1:12" x14ac:dyDescent="0.25">
      <c r="A8606" t="s">
        <v>19</v>
      </c>
      <c r="B8606" t="s">
        <v>36</v>
      </c>
      <c r="C8606" t="s">
        <v>68</v>
      </c>
      <c r="D8606" t="s">
        <v>15</v>
      </c>
      <c r="E8606" t="b">
        <v>1</v>
      </c>
      <c r="F8606" s="1">
        <v>45655.395451388889</v>
      </c>
      <c r="G8606" t="b">
        <v>0</v>
      </c>
      <c r="H8606" t="b">
        <v>1</v>
      </c>
      <c r="I8606" t="s">
        <v>23</v>
      </c>
      <c r="J8606" t="s">
        <v>24</v>
      </c>
      <c r="K8606" t="s">
        <v>122</v>
      </c>
      <c r="L8606">
        <v>74498</v>
      </c>
    </row>
    <row r="8607" spans="1:12" x14ac:dyDescent="0.25">
      <c r="A8607" t="s">
        <v>26</v>
      </c>
      <c r="B8607" t="s">
        <v>27</v>
      </c>
      <c r="C8607" t="s">
        <v>68</v>
      </c>
      <c r="D8607" t="s">
        <v>29</v>
      </c>
      <c r="E8607" t="b">
        <v>1</v>
      </c>
      <c r="F8607" s="1">
        <v>45463.52884259259</v>
      </c>
      <c r="G8607" t="b">
        <v>1</v>
      </c>
      <c r="H8607" t="b">
        <v>1</v>
      </c>
      <c r="I8607" t="s">
        <v>30</v>
      </c>
      <c r="J8607" t="s">
        <v>57</v>
      </c>
      <c r="K8607" t="s">
        <v>53</v>
      </c>
      <c r="L8607">
        <v>114432</v>
      </c>
    </row>
    <row r="8608" spans="1:12" x14ac:dyDescent="0.25">
      <c r="A8608" t="s">
        <v>45</v>
      </c>
      <c r="B8608" t="s">
        <v>76</v>
      </c>
      <c r="C8608" t="s">
        <v>14</v>
      </c>
      <c r="D8608" t="s">
        <v>15</v>
      </c>
      <c r="E8608" t="b">
        <v>0</v>
      </c>
      <c r="F8608" s="1">
        <v>45398.141215277778</v>
      </c>
      <c r="G8608" t="b">
        <v>1</v>
      </c>
      <c r="H8608" t="b">
        <v>0</v>
      </c>
      <c r="I8608" t="s">
        <v>16</v>
      </c>
      <c r="J8608" t="s">
        <v>66</v>
      </c>
      <c r="K8608" t="s">
        <v>101</v>
      </c>
      <c r="L8608">
        <v>89158</v>
      </c>
    </row>
    <row r="8609" spans="1:12" x14ac:dyDescent="0.25">
      <c r="A8609" t="s">
        <v>38</v>
      </c>
      <c r="B8609" t="s">
        <v>95</v>
      </c>
      <c r="C8609" t="s">
        <v>68</v>
      </c>
      <c r="D8609" t="s">
        <v>29</v>
      </c>
      <c r="E8609" t="b">
        <v>1</v>
      </c>
      <c r="F8609" s="1">
        <v>45506.9612037037</v>
      </c>
      <c r="G8609" t="b">
        <v>1</v>
      </c>
      <c r="H8609" t="b">
        <v>0</v>
      </c>
      <c r="I8609" t="s">
        <v>41</v>
      </c>
      <c r="J8609" t="s">
        <v>66</v>
      </c>
      <c r="K8609" t="s">
        <v>115</v>
      </c>
      <c r="L8609">
        <v>86705</v>
      </c>
    </row>
    <row r="8610" spans="1:12" x14ac:dyDescent="0.25">
      <c r="A8610" t="s">
        <v>12</v>
      </c>
      <c r="B8610" t="s">
        <v>75</v>
      </c>
      <c r="C8610" t="s">
        <v>43</v>
      </c>
      <c r="D8610" t="s">
        <v>29</v>
      </c>
      <c r="E8610" t="b">
        <v>1</v>
      </c>
      <c r="F8610" s="1">
        <v>45469.36577546296</v>
      </c>
      <c r="G8610" t="b">
        <v>1</v>
      </c>
      <c r="H8610" t="b">
        <v>0</v>
      </c>
      <c r="I8610" t="s">
        <v>16</v>
      </c>
      <c r="J8610" t="s">
        <v>64</v>
      </c>
      <c r="K8610" t="s">
        <v>118</v>
      </c>
      <c r="L8610">
        <v>124584</v>
      </c>
    </row>
    <row r="8611" spans="1:12" x14ac:dyDescent="0.25">
      <c r="A8611" t="s">
        <v>19</v>
      </c>
      <c r="B8611" t="s">
        <v>36</v>
      </c>
      <c r="C8611" t="s">
        <v>21</v>
      </c>
      <c r="D8611" t="s">
        <v>29</v>
      </c>
      <c r="E8611" t="b">
        <v>1</v>
      </c>
      <c r="F8611" s="1">
        <v>45405.188761574071</v>
      </c>
      <c r="G8611" t="b">
        <v>1</v>
      </c>
      <c r="H8611" t="b">
        <v>1</v>
      </c>
      <c r="I8611" t="s">
        <v>23</v>
      </c>
      <c r="J8611" t="s">
        <v>47</v>
      </c>
      <c r="K8611" t="s">
        <v>53</v>
      </c>
      <c r="L8611">
        <v>60769</v>
      </c>
    </row>
    <row r="8612" spans="1:12" x14ac:dyDescent="0.25">
      <c r="A8612" t="s">
        <v>19</v>
      </c>
      <c r="B8612" t="s">
        <v>86</v>
      </c>
      <c r="C8612" t="s">
        <v>21</v>
      </c>
      <c r="D8612" t="s">
        <v>22</v>
      </c>
      <c r="E8612" t="b">
        <v>0</v>
      </c>
      <c r="F8612" s="1">
        <v>45516.902199074073</v>
      </c>
      <c r="G8612" t="b">
        <v>1</v>
      </c>
      <c r="H8612" t="b">
        <v>0</v>
      </c>
      <c r="I8612" t="s">
        <v>23</v>
      </c>
      <c r="J8612" t="s">
        <v>64</v>
      </c>
      <c r="K8612" t="s">
        <v>87</v>
      </c>
      <c r="L8612">
        <v>69395</v>
      </c>
    </row>
    <row r="8613" spans="1:12" x14ac:dyDescent="0.25">
      <c r="A8613" t="s">
        <v>12</v>
      </c>
      <c r="B8613" t="s">
        <v>63</v>
      </c>
      <c r="C8613" t="s">
        <v>14</v>
      </c>
      <c r="D8613" t="s">
        <v>15</v>
      </c>
      <c r="E8613" t="b">
        <v>0</v>
      </c>
      <c r="F8613" s="1">
        <v>45293.04724537037</v>
      </c>
      <c r="G8613" t="b">
        <v>0</v>
      </c>
      <c r="H8613" t="b">
        <v>1</v>
      </c>
      <c r="I8613" t="s">
        <v>16</v>
      </c>
      <c r="J8613" t="s">
        <v>70</v>
      </c>
      <c r="K8613" t="s">
        <v>37</v>
      </c>
      <c r="L8613">
        <v>113164</v>
      </c>
    </row>
    <row r="8614" spans="1:12" x14ac:dyDescent="0.25">
      <c r="A8614" t="s">
        <v>19</v>
      </c>
      <c r="B8614" t="s">
        <v>36</v>
      </c>
      <c r="C8614" t="s">
        <v>28</v>
      </c>
      <c r="D8614" t="s">
        <v>22</v>
      </c>
      <c r="E8614" t="b">
        <v>1</v>
      </c>
      <c r="F8614" s="1">
        <v>45390.851458333331</v>
      </c>
      <c r="G8614" t="b">
        <v>0</v>
      </c>
      <c r="H8614" t="b">
        <v>0</v>
      </c>
      <c r="I8614" t="s">
        <v>23</v>
      </c>
      <c r="J8614" t="s">
        <v>72</v>
      </c>
      <c r="K8614" t="s">
        <v>73</v>
      </c>
      <c r="L8614">
        <v>63289</v>
      </c>
    </row>
    <row r="8615" spans="1:12" x14ac:dyDescent="0.25">
      <c r="A8615" t="s">
        <v>38</v>
      </c>
      <c r="B8615" t="s">
        <v>95</v>
      </c>
      <c r="C8615" t="s">
        <v>43</v>
      </c>
      <c r="D8615" t="s">
        <v>22</v>
      </c>
      <c r="E8615" t="b">
        <v>0</v>
      </c>
      <c r="F8615" s="1">
        <v>45569.531458333331</v>
      </c>
      <c r="G8615" t="b">
        <v>1</v>
      </c>
      <c r="H8615" t="b">
        <v>0</v>
      </c>
      <c r="I8615" t="s">
        <v>41</v>
      </c>
      <c r="J8615" t="s">
        <v>72</v>
      </c>
      <c r="K8615" t="s">
        <v>35</v>
      </c>
      <c r="L8615">
        <v>74216</v>
      </c>
    </row>
    <row r="8616" spans="1:12" x14ac:dyDescent="0.25">
      <c r="A8616" t="s">
        <v>19</v>
      </c>
      <c r="B8616" t="s">
        <v>36</v>
      </c>
      <c r="C8616" t="s">
        <v>14</v>
      </c>
      <c r="D8616" t="s">
        <v>15</v>
      </c>
      <c r="E8616" t="b">
        <v>1</v>
      </c>
      <c r="F8616" s="1">
        <v>45330.13753472222</v>
      </c>
      <c r="G8616" t="b">
        <v>1</v>
      </c>
      <c r="H8616" t="b">
        <v>0</v>
      </c>
      <c r="I8616" t="s">
        <v>23</v>
      </c>
      <c r="J8616" t="s">
        <v>44</v>
      </c>
      <c r="K8616" t="s">
        <v>114</v>
      </c>
      <c r="L8616">
        <v>75481</v>
      </c>
    </row>
    <row r="8617" spans="1:12" x14ac:dyDescent="0.25">
      <c r="A8617" t="s">
        <v>26</v>
      </c>
      <c r="B8617" t="s">
        <v>71</v>
      </c>
      <c r="C8617" t="s">
        <v>43</v>
      </c>
      <c r="D8617" t="s">
        <v>22</v>
      </c>
      <c r="E8617" t="b">
        <v>1</v>
      </c>
      <c r="F8617" s="1">
        <v>45557.494652777779</v>
      </c>
      <c r="G8617" t="b">
        <v>1</v>
      </c>
      <c r="H8617" t="b">
        <v>0</v>
      </c>
      <c r="I8617" t="s">
        <v>30</v>
      </c>
      <c r="J8617" t="s">
        <v>72</v>
      </c>
      <c r="K8617" t="s">
        <v>128</v>
      </c>
      <c r="L8617">
        <v>115756</v>
      </c>
    </row>
    <row r="8618" spans="1:12" x14ac:dyDescent="0.25">
      <c r="A8618" t="s">
        <v>12</v>
      </c>
      <c r="B8618" t="s">
        <v>75</v>
      </c>
      <c r="C8618" t="s">
        <v>28</v>
      </c>
      <c r="D8618" t="s">
        <v>22</v>
      </c>
      <c r="E8618" t="b">
        <v>1</v>
      </c>
      <c r="F8618" s="1">
        <v>45647.455266203702</v>
      </c>
      <c r="G8618" t="b">
        <v>0</v>
      </c>
      <c r="H8618" t="b">
        <v>0</v>
      </c>
      <c r="I8618" t="s">
        <v>16</v>
      </c>
      <c r="J8618" t="s">
        <v>66</v>
      </c>
      <c r="K8618" t="s">
        <v>113</v>
      </c>
      <c r="L8618">
        <v>116653</v>
      </c>
    </row>
    <row r="8619" spans="1:12" x14ac:dyDescent="0.25">
      <c r="A8619" t="s">
        <v>12</v>
      </c>
      <c r="B8619" t="s">
        <v>75</v>
      </c>
      <c r="C8619" t="s">
        <v>28</v>
      </c>
      <c r="D8619" t="s">
        <v>29</v>
      </c>
      <c r="E8619" t="b">
        <v>0</v>
      </c>
      <c r="F8619" s="1">
        <v>45293.895138888889</v>
      </c>
      <c r="G8619" t="b">
        <v>1</v>
      </c>
      <c r="H8619" t="b">
        <v>1</v>
      </c>
      <c r="I8619" t="s">
        <v>16</v>
      </c>
      <c r="J8619" t="s">
        <v>72</v>
      </c>
      <c r="K8619" t="s">
        <v>104</v>
      </c>
      <c r="L8619">
        <v>116779</v>
      </c>
    </row>
    <row r="8620" spans="1:12" x14ac:dyDescent="0.25">
      <c r="A8620" t="s">
        <v>45</v>
      </c>
      <c r="B8620" t="s">
        <v>88</v>
      </c>
      <c r="C8620" t="s">
        <v>21</v>
      </c>
      <c r="D8620" t="s">
        <v>15</v>
      </c>
      <c r="E8620" t="b">
        <v>1</v>
      </c>
      <c r="F8620" s="1">
        <v>45545.29954861111</v>
      </c>
      <c r="G8620" t="b">
        <v>1</v>
      </c>
      <c r="H8620" t="b">
        <v>1</v>
      </c>
      <c r="I8620" t="s">
        <v>16</v>
      </c>
      <c r="J8620" t="s">
        <v>80</v>
      </c>
      <c r="K8620" t="s">
        <v>99</v>
      </c>
      <c r="L8620">
        <v>84892</v>
      </c>
    </row>
    <row r="8621" spans="1:12" x14ac:dyDescent="0.25">
      <c r="A8621" t="s">
        <v>12</v>
      </c>
      <c r="B8621" t="s">
        <v>63</v>
      </c>
      <c r="C8621" t="s">
        <v>43</v>
      </c>
      <c r="D8621" t="s">
        <v>29</v>
      </c>
      <c r="E8621" t="b">
        <v>0</v>
      </c>
      <c r="F8621" s="1">
        <v>45439.54482638889</v>
      </c>
      <c r="G8621" t="b">
        <v>0</v>
      </c>
      <c r="H8621" t="b">
        <v>1</v>
      </c>
      <c r="I8621" t="s">
        <v>16</v>
      </c>
      <c r="J8621" t="s">
        <v>66</v>
      </c>
      <c r="K8621" t="s">
        <v>35</v>
      </c>
      <c r="L8621">
        <v>122258</v>
      </c>
    </row>
    <row r="8622" spans="1:12" x14ac:dyDescent="0.25">
      <c r="A8622" t="s">
        <v>49</v>
      </c>
      <c r="B8622" t="s">
        <v>108</v>
      </c>
      <c r="C8622" t="s">
        <v>40</v>
      </c>
      <c r="D8622" t="s">
        <v>22</v>
      </c>
      <c r="E8622" t="b">
        <v>1</v>
      </c>
      <c r="F8622" s="1">
        <v>45460.892291666663</v>
      </c>
      <c r="G8622" t="b">
        <v>0</v>
      </c>
      <c r="H8622" t="b">
        <v>1</v>
      </c>
      <c r="I8622" t="s">
        <v>51</v>
      </c>
      <c r="J8622" t="s">
        <v>44</v>
      </c>
      <c r="K8622" t="s">
        <v>87</v>
      </c>
      <c r="L8622">
        <v>83797</v>
      </c>
    </row>
    <row r="8623" spans="1:12" x14ac:dyDescent="0.25">
      <c r="A8623" t="s">
        <v>12</v>
      </c>
      <c r="B8623" t="s">
        <v>13</v>
      </c>
      <c r="C8623" t="s">
        <v>43</v>
      </c>
      <c r="D8623" t="s">
        <v>22</v>
      </c>
      <c r="E8623" t="b">
        <v>1</v>
      </c>
      <c r="F8623" s="1">
        <v>45441.19730324074</v>
      </c>
      <c r="G8623" t="b">
        <v>1</v>
      </c>
      <c r="H8623" t="b">
        <v>0</v>
      </c>
      <c r="I8623" t="s">
        <v>16</v>
      </c>
      <c r="J8623" t="s">
        <v>66</v>
      </c>
      <c r="K8623" t="s">
        <v>96</v>
      </c>
      <c r="L8623">
        <v>135763</v>
      </c>
    </row>
    <row r="8624" spans="1:12" x14ac:dyDescent="0.25">
      <c r="A8624" t="s">
        <v>38</v>
      </c>
      <c r="B8624" t="s">
        <v>95</v>
      </c>
      <c r="C8624" t="s">
        <v>68</v>
      </c>
      <c r="D8624" t="s">
        <v>29</v>
      </c>
      <c r="E8624" t="b">
        <v>0</v>
      </c>
      <c r="F8624" s="1">
        <v>45375.292719907397</v>
      </c>
      <c r="G8624" t="b">
        <v>0</v>
      </c>
      <c r="H8624" t="b">
        <v>0</v>
      </c>
      <c r="I8624" t="s">
        <v>41</v>
      </c>
      <c r="J8624" t="s">
        <v>47</v>
      </c>
      <c r="K8624" t="s">
        <v>89</v>
      </c>
      <c r="L8624">
        <v>91016</v>
      </c>
    </row>
    <row r="8625" spans="1:12" x14ac:dyDescent="0.25">
      <c r="A8625" t="s">
        <v>82</v>
      </c>
      <c r="B8625" t="s">
        <v>83</v>
      </c>
      <c r="C8625" t="s">
        <v>14</v>
      </c>
      <c r="D8625" t="s">
        <v>29</v>
      </c>
      <c r="E8625" t="b">
        <v>1</v>
      </c>
      <c r="F8625" s="1">
        <v>45522.769548611112</v>
      </c>
      <c r="G8625" t="b">
        <v>0</v>
      </c>
      <c r="H8625" t="b">
        <v>0</v>
      </c>
      <c r="I8625" t="s">
        <v>84</v>
      </c>
      <c r="J8625" t="s">
        <v>47</v>
      </c>
      <c r="K8625" t="s">
        <v>122</v>
      </c>
      <c r="L8625">
        <v>110903</v>
      </c>
    </row>
    <row r="8626" spans="1:12" x14ac:dyDescent="0.25">
      <c r="A8626" t="s">
        <v>38</v>
      </c>
      <c r="B8626" t="s">
        <v>107</v>
      </c>
      <c r="C8626" t="s">
        <v>43</v>
      </c>
      <c r="D8626" t="s">
        <v>22</v>
      </c>
      <c r="E8626" t="b">
        <v>1</v>
      </c>
      <c r="F8626" s="1">
        <v>45306.348969907413</v>
      </c>
      <c r="G8626" t="b">
        <v>0</v>
      </c>
      <c r="H8626" t="b">
        <v>1</v>
      </c>
      <c r="I8626" t="s">
        <v>41</v>
      </c>
      <c r="J8626" t="s">
        <v>64</v>
      </c>
      <c r="K8626" t="s">
        <v>18</v>
      </c>
      <c r="L8626">
        <v>87666</v>
      </c>
    </row>
    <row r="8627" spans="1:12" x14ac:dyDescent="0.25">
      <c r="A8627" t="s">
        <v>45</v>
      </c>
      <c r="B8627" t="s">
        <v>88</v>
      </c>
      <c r="C8627" t="s">
        <v>28</v>
      </c>
      <c r="D8627" t="s">
        <v>15</v>
      </c>
      <c r="E8627" t="b">
        <v>0</v>
      </c>
      <c r="F8627" s="1">
        <v>45379.189189814817</v>
      </c>
      <c r="G8627" t="b">
        <v>1</v>
      </c>
      <c r="H8627" t="b">
        <v>1</v>
      </c>
      <c r="I8627" t="s">
        <v>16</v>
      </c>
      <c r="J8627" t="s">
        <v>64</v>
      </c>
      <c r="K8627" t="s">
        <v>128</v>
      </c>
      <c r="L8627">
        <v>87058</v>
      </c>
    </row>
    <row r="8628" spans="1:12" x14ac:dyDescent="0.25">
      <c r="A8628" t="s">
        <v>82</v>
      </c>
      <c r="B8628" t="s">
        <v>83</v>
      </c>
      <c r="C8628" t="s">
        <v>21</v>
      </c>
      <c r="D8628" t="s">
        <v>29</v>
      </c>
      <c r="E8628" t="b">
        <v>0</v>
      </c>
      <c r="F8628" s="1">
        <v>45301.848171296297</v>
      </c>
      <c r="G8628" t="b">
        <v>1</v>
      </c>
      <c r="H8628" t="b">
        <v>0</v>
      </c>
      <c r="I8628" t="s">
        <v>84</v>
      </c>
      <c r="J8628" t="s">
        <v>52</v>
      </c>
      <c r="K8628" t="s">
        <v>87</v>
      </c>
      <c r="L8628">
        <v>136989</v>
      </c>
    </row>
    <row r="8629" spans="1:12" x14ac:dyDescent="0.25">
      <c r="A8629" t="s">
        <v>26</v>
      </c>
      <c r="B8629" t="s">
        <v>71</v>
      </c>
      <c r="C8629" t="s">
        <v>68</v>
      </c>
      <c r="D8629" t="s">
        <v>22</v>
      </c>
      <c r="E8629" t="b">
        <v>0</v>
      </c>
      <c r="F8629" s="1">
        <v>45628.217361111107</v>
      </c>
      <c r="G8629" t="b">
        <v>1</v>
      </c>
      <c r="H8629" t="b">
        <v>0</v>
      </c>
      <c r="I8629" t="s">
        <v>30</v>
      </c>
      <c r="J8629" t="s">
        <v>72</v>
      </c>
      <c r="K8629" t="s">
        <v>87</v>
      </c>
      <c r="L8629">
        <v>128904</v>
      </c>
    </row>
    <row r="8630" spans="1:12" x14ac:dyDescent="0.25">
      <c r="A8630" t="s">
        <v>38</v>
      </c>
      <c r="B8630" t="s">
        <v>107</v>
      </c>
      <c r="C8630" t="s">
        <v>14</v>
      </c>
      <c r="D8630" t="s">
        <v>22</v>
      </c>
      <c r="E8630" t="b">
        <v>1</v>
      </c>
      <c r="F8630" s="1">
        <v>45465.895335648151</v>
      </c>
      <c r="G8630" t="b">
        <v>0</v>
      </c>
      <c r="H8630" t="b">
        <v>1</v>
      </c>
      <c r="I8630" t="s">
        <v>41</v>
      </c>
      <c r="J8630" t="s">
        <v>24</v>
      </c>
      <c r="K8630" t="s">
        <v>124</v>
      </c>
      <c r="L8630">
        <v>73781</v>
      </c>
    </row>
    <row r="8631" spans="1:12" x14ac:dyDescent="0.25">
      <c r="A8631" t="s">
        <v>82</v>
      </c>
      <c r="B8631" t="s">
        <v>91</v>
      </c>
      <c r="C8631" t="s">
        <v>40</v>
      </c>
      <c r="D8631" t="s">
        <v>15</v>
      </c>
      <c r="E8631" t="b">
        <v>0</v>
      </c>
      <c r="F8631" s="1">
        <v>45591.143831018519</v>
      </c>
      <c r="G8631" t="b">
        <v>1</v>
      </c>
      <c r="H8631" t="b">
        <v>0</v>
      </c>
      <c r="I8631" t="s">
        <v>84</v>
      </c>
      <c r="J8631" t="s">
        <v>52</v>
      </c>
      <c r="K8631" t="s">
        <v>81</v>
      </c>
      <c r="L8631">
        <v>109950</v>
      </c>
    </row>
    <row r="8632" spans="1:12" x14ac:dyDescent="0.25">
      <c r="A8632" t="s">
        <v>26</v>
      </c>
      <c r="B8632" t="s">
        <v>33</v>
      </c>
      <c r="C8632" t="s">
        <v>68</v>
      </c>
      <c r="D8632" t="s">
        <v>29</v>
      </c>
      <c r="E8632" t="b">
        <v>0</v>
      </c>
      <c r="F8632" s="1">
        <v>45462.674837962957</v>
      </c>
      <c r="G8632" t="b">
        <v>0</v>
      </c>
      <c r="H8632" t="b">
        <v>1</v>
      </c>
      <c r="I8632" t="s">
        <v>30</v>
      </c>
      <c r="J8632" t="s">
        <v>31</v>
      </c>
      <c r="K8632" t="s">
        <v>48</v>
      </c>
      <c r="L8632">
        <v>97114</v>
      </c>
    </row>
    <row r="8633" spans="1:12" x14ac:dyDescent="0.25">
      <c r="A8633" t="s">
        <v>54</v>
      </c>
      <c r="B8633" t="s">
        <v>79</v>
      </c>
      <c r="C8633" t="s">
        <v>40</v>
      </c>
      <c r="D8633" t="s">
        <v>15</v>
      </c>
      <c r="E8633" t="b">
        <v>1</v>
      </c>
      <c r="F8633" s="1">
        <v>45552.812673611108</v>
      </c>
      <c r="G8633" t="b">
        <v>1</v>
      </c>
      <c r="H8633" t="b">
        <v>0</v>
      </c>
      <c r="I8633" t="s">
        <v>30</v>
      </c>
      <c r="J8633" t="s">
        <v>31</v>
      </c>
      <c r="K8633" t="s">
        <v>60</v>
      </c>
      <c r="L8633">
        <v>150750</v>
      </c>
    </row>
    <row r="8634" spans="1:12" x14ac:dyDescent="0.25">
      <c r="A8634" t="s">
        <v>26</v>
      </c>
      <c r="B8634" t="s">
        <v>71</v>
      </c>
      <c r="C8634" t="s">
        <v>43</v>
      </c>
      <c r="D8634" t="s">
        <v>15</v>
      </c>
      <c r="E8634" t="b">
        <v>0</v>
      </c>
      <c r="F8634" s="1">
        <v>45474.561527777783</v>
      </c>
      <c r="G8634" t="b">
        <v>0</v>
      </c>
      <c r="H8634" t="b">
        <v>1</v>
      </c>
      <c r="I8634" t="s">
        <v>30</v>
      </c>
      <c r="J8634" t="s">
        <v>34</v>
      </c>
      <c r="K8634" t="s">
        <v>58</v>
      </c>
      <c r="L8634">
        <v>93380</v>
      </c>
    </row>
    <row r="8635" spans="1:12" x14ac:dyDescent="0.25">
      <c r="A8635" t="s">
        <v>49</v>
      </c>
      <c r="B8635" t="s">
        <v>61</v>
      </c>
      <c r="C8635" t="s">
        <v>14</v>
      </c>
      <c r="D8635" t="s">
        <v>22</v>
      </c>
      <c r="E8635" t="b">
        <v>0</v>
      </c>
      <c r="F8635" s="1">
        <v>45585.304479166669</v>
      </c>
      <c r="G8635" t="b">
        <v>0</v>
      </c>
      <c r="H8635" t="b">
        <v>0</v>
      </c>
      <c r="I8635" t="s">
        <v>51</v>
      </c>
      <c r="J8635" t="s">
        <v>80</v>
      </c>
      <c r="K8635" t="s">
        <v>35</v>
      </c>
      <c r="L8635">
        <v>87821</v>
      </c>
    </row>
    <row r="8636" spans="1:12" x14ac:dyDescent="0.25">
      <c r="A8636" t="s">
        <v>82</v>
      </c>
      <c r="B8636" t="s">
        <v>91</v>
      </c>
      <c r="C8636" t="s">
        <v>68</v>
      </c>
      <c r="D8636" t="s">
        <v>22</v>
      </c>
      <c r="E8636" t="b">
        <v>0</v>
      </c>
      <c r="F8636" s="1">
        <v>45645.039166666669</v>
      </c>
      <c r="G8636" t="b">
        <v>0</v>
      </c>
      <c r="H8636" t="b">
        <v>0</v>
      </c>
      <c r="I8636" t="s">
        <v>84</v>
      </c>
      <c r="J8636" t="s">
        <v>34</v>
      </c>
      <c r="K8636" t="s">
        <v>87</v>
      </c>
      <c r="L8636">
        <v>137887</v>
      </c>
    </row>
    <row r="8637" spans="1:12" x14ac:dyDescent="0.25">
      <c r="A8637" t="s">
        <v>82</v>
      </c>
      <c r="B8637" t="s">
        <v>91</v>
      </c>
      <c r="C8637" t="s">
        <v>43</v>
      </c>
      <c r="D8637" t="s">
        <v>29</v>
      </c>
      <c r="E8637" t="b">
        <v>1</v>
      </c>
      <c r="F8637" s="1">
        <v>45382.078356481477</v>
      </c>
      <c r="G8637" t="b">
        <v>0</v>
      </c>
      <c r="H8637" t="b">
        <v>0</v>
      </c>
      <c r="I8637" t="s">
        <v>84</v>
      </c>
      <c r="J8637" t="s">
        <v>52</v>
      </c>
      <c r="K8637" t="s">
        <v>103</v>
      </c>
      <c r="L8637">
        <v>119362</v>
      </c>
    </row>
    <row r="8638" spans="1:12" x14ac:dyDescent="0.25">
      <c r="A8638" t="s">
        <v>82</v>
      </c>
      <c r="B8638" t="s">
        <v>91</v>
      </c>
      <c r="C8638" t="s">
        <v>68</v>
      </c>
      <c r="D8638" t="s">
        <v>29</v>
      </c>
      <c r="E8638" t="b">
        <v>0</v>
      </c>
      <c r="F8638" s="1">
        <v>45421.82234953704</v>
      </c>
      <c r="G8638" t="b">
        <v>1</v>
      </c>
      <c r="H8638" t="b">
        <v>1</v>
      </c>
      <c r="I8638" t="s">
        <v>84</v>
      </c>
      <c r="J8638" t="s">
        <v>24</v>
      </c>
      <c r="K8638" t="s">
        <v>73</v>
      </c>
      <c r="L8638">
        <v>118721</v>
      </c>
    </row>
    <row r="8639" spans="1:12" x14ac:dyDescent="0.25">
      <c r="A8639" t="s">
        <v>12</v>
      </c>
      <c r="B8639" t="s">
        <v>13</v>
      </c>
      <c r="C8639" t="s">
        <v>14</v>
      </c>
      <c r="D8639" t="s">
        <v>22</v>
      </c>
      <c r="E8639" t="b">
        <v>1</v>
      </c>
      <c r="F8639" s="1">
        <v>45630.007511574076</v>
      </c>
      <c r="G8639" t="b">
        <v>1</v>
      </c>
      <c r="H8639" t="b">
        <v>0</v>
      </c>
      <c r="I8639" t="s">
        <v>16</v>
      </c>
      <c r="J8639" t="s">
        <v>52</v>
      </c>
      <c r="K8639" t="s">
        <v>90</v>
      </c>
      <c r="L8639">
        <v>122254</v>
      </c>
    </row>
    <row r="8640" spans="1:12" x14ac:dyDescent="0.25">
      <c r="A8640" t="s">
        <v>19</v>
      </c>
      <c r="B8640" t="s">
        <v>86</v>
      </c>
      <c r="C8640" t="s">
        <v>21</v>
      </c>
      <c r="D8640" t="s">
        <v>22</v>
      </c>
      <c r="E8640" t="b">
        <v>1</v>
      </c>
      <c r="F8640" s="1">
        <v>45505.97452546296</v>
      </c>
      <c r="G8640" t="b">
        <v>0</v>
      </c>
      <c r="H8640" t="b">
        <v>1</v>
      </c>
      <c r="I8640" t="s">
        <v>23</v>
      </c>
      <c r="J8640" t="s">
        <v>70</v>
      </c>
      <c r="K8640" t="s">
        <v>53</v>
      </c>
      <c r="L8640">
        <v>64737</v>
      </c>
    </row>
    <row r="8641" spans="1:12" x14ac:dyDescent="0.25">
      <c r="A8641" t="s">
        <v>38</v>
      </c>
      <c r="B8641" t="s">
        <v>95</v>
      </c>
      <c r="C8641" t="s">
        <v>28</v>
      </c>
      <c r="D8641" t="s">
        <v>29</v>
      </c>
      <c r="E8641" t="b">
        <v>1</v>
      </c>
      <c r="F8641" s="1">
        <v>45595.726180555554</v>
      </c>
      <c r="G8641" t="b">
        <v>1</v>
      </c>
      <c r="H8641" t="b">
        <v>0</v>
      </c>
      <c r="I8641" t="s">
        <v>41</v>
      </c>
      <c r="J8641" t="s">
        <v>72</v>
      </c>
      <c r="K8641" t="s">
        <v>60</v>
      </c>
      <c r="L8641">
        <v>92810</v>
      </c>
    </row>
    <row r="8642" spans="1:12" x14ac:dyDescent="0.25">
      <c r="A8642" t="s">
        <v>54</v>
      </c>
      <c r="B8642" t="s">
        <v>55</v>
      </c>
      <c r="C8642" t="s">
        <v>43</v>
      </c>
      <c r="D8642" t="s">
        <v>15</v>
      </c>
      <c r="E8642" t="b">
        <v>1</v>
      </c>
      <c r="F8642" s="1">
        <v>45573.812754629631</v>
      </c>
      <c r="G8642" t="b">
        <v>1</v>
      </c>
      <c r="H8642" t="b">
        <v>1</v>
      </c>
      <c r="I8642" t="s">
        <v>30</v>
      </c>
      <c r="J8642" t="s">
        <v>31</v>
      </c>
      <c r="K8642" t="s">
        <v>114</v>
      </c>
      <c r="L8642">
        <v>139926</v>
      </c>
    </row>
    <row r="8643" spans="1:12" x14ac:dyDescent="0.25">
      <c r="A8643" t="s">
        <v>82</v>
      </c>
      <c r="B8643" t="s">
        <v>85</v>
      </c>
      <c r="C8643" t="s">
        <v>21</v>
      </c>
      <c r="D8643" t="s">
        <v>29</v>
      </c>
      <c r="E8643" t="b">
        <v>0</v>
      </c>
      <c r="F8643" s="1">
        <v>45583.213645833333</v>
      </c>
      <c r="G8643" t="b">
        <v>1</v>
      </c>
      <c r="H8643" t="b">
        <v>1</v>
      </c>
      <c r="I8643" t="s">
        <v>84</v>
      </c>
      <c r="J8643" t="s">
        <v>44</v>
      </c>
      <c r="K8643" t="s">
        <v>56</v>
      </c>
      <c r="L8643">
        <v>115905</v>
      </c>
    </row>
    <row r="8644" spans="1:12" x14ac:dyDescent="0.25">
      <c r="A8644" t="s">
        <v>82</v>
      </c>
      <c r="B8644" t="s">
        <v>91</v>
      </c>
      <c r="C8644" t="s">
        <v>28</v>
      </c>
      <c r="D8644" t="s">
        <v>29</v>
      </c>
      <c r="E8644" t="b">
        <v>1</v>
      </c>
      <c r="F8644" s="1">
        <v>45498.051122685189</v>
      </c>
      <c r="G8644" t="b">
        <v>0</v>
      </c>
      <c r="H8644" t="b">
        <v>0</v>
      </c>
      <c r="I8644" t="s">
        <v>84</v>
      </c>
      <c r="J8644" t="s">
        <v>66</v>
      </c>
      <c r="K8644" t="s">
        <v>89</v>
      </c>
      <c r="L8644">
        <v>125520</v>
      </c>
    </row>
    <row r="8645" spans="1:12" x14ac:dyDescent="0.25">
      <c r="A8645" t="s">
        <v>19</v>
      </c>
      <c r="B8645" t="s">
        <v>86</v>
      </c>
      <c r="C8645" t="s">
        <v>68</v>
      </c>
      <c r="D8645" t="s">
        <v>15</v>
      </c>
      <c r="E8645" t="b">
        <v>1</v>
      </c>
      <c r="F8645" s="1">
        <v>45532.263148148151</v>
      </c>
      <c r="G8645" t="b">
        <v>1</v>
      </c>
      <c r="H8645" t="b">
        <v>0</v>
      </c>
      <c r="I8645" t="s">
        <v>23</v>
      </c>
      <c r="J8645" t="s">
        <v>72</v>
      </c>
      <c r="K8645" t="s">
        <v>103</v>
      </c>
      <c r="L8645">
        <v>77421</v>
      </c>
    </row>
    <row r="8646" spans="1:12" x14ac:dyDescent="0.25">
      <c r="A8646" t="s">
        <v>54</v>
      </c>
      <c r="B8646" t="s">
        <v>55</v>
      </c>
      <c r="C8646" t="s">
        <v>21</v>
      </c>
      <c r="D8646" t="s">
        <v>29</v>
      </c>
      <c r="E8646" t="b">
        <v>1</v>
      </c>
      <c r="F8646" s="1">
        <v>45504.2887962963</v>
      </c>
      <c r="G8646" t="b">
        <v>1</v>
      </c>
      <c r="H8646" t="b">
        <v>1</v>
      </c>
      <c r="I8646" t="s">
        <v>30</v>
      </c>
      <c r="J8646" t="s">
        <v>31</v>
      </c>
      <c r="K8646" t="s">
        <v>121</v>
      </c>
      <c r="L8646">
        <v>145298</v>
      </c>
    </row>
    <row r="8647" spans="1:12" x14ac:dyDescent="0.25">
      <c r="A8647" t="s">
        <v>45</v>
      </c>
      <c r="B8647" t="s">
        <v>46</v>
      </c>
      <c r="C8647" t="s">
        <v>43</v>
      </c>
      <c r="D8647" t="s">
        <v>15</v>
      </c>
      <c r="E8647" t="b">
        <v>1</v>
      </c>
      <c r="F8647" s="1">
        <v>45447.823425925933</v>
      </c>
      <c r="G8647" t="b">
        <v>1</v>
      </c>
      <c r="H8647" t="b">
        <v>1</v>
      </c>
      <c r="I8647" t="s">
        <v>16</v>
      </c>
      <c r="J8647" t="s">
        <v>80</v>
      </c>
      <c r="K8647" t="s">
        <v>119</v>
      </c>
      <c r="L8647">
        <v>113356</v>
      </c>
    </row>
    <row r="8648" spans="1:12" x14ac:dyDescent="0.25">
      <c r="A8648" t="s">
        <v>38</v>
      </c>
      <c r="B8648" t="s">
        <v>39</v>
      </c>
      <c r="C8648" t="s">
        <v>14</v>
      </c>
      <c r="D8648" t="s">
        <v>22</v>
      </c>
      <c r="E8648" t="b">
        <v>1</v>
      </c>
      <c r="F8648" s="1">
        <v>45606.075949074067</v>
      </c>
      <c r="G8648" t="b">
        <v>1</v>
      </c>
      <c r="H8648" t="b">
        <v>0</v>
      </c>
      <c r="I8648" t="s">
        <v>41</v>
      </c>
      <c r="J8648" t="s">
        <v>72</v>
      </c>
      <c r="K8648" t="s">
        <v>127</v>
      </c>
      <c r="L8648">
        <v>87598</v>
      </c>
    </row>
    <row r="8649" spans="1:12" x14ac:dyDescent="0.25">
      <c r="A8649" t="s">
        <v>49</v>
      </c>
      <c r="B8649" t="s">
        <v>50</v>
      </c>
      <c r="C8649" t="s">
        <v>68</v>
      </c>
      <c r="D8649" t="s">
        <v>15</v>
      </c>
      <c r="E8649" t="b">
        <v>1</v>
      </c>
      <c r="F8649" s="1">
        <v>45382.963402777779</v>
      </c>
      <c r="G8649" t="b">
        <v>0</v>
      </c>
      <c r="H8649" t="b">
        <v>0</v>
      </c>
      <c r="I8649" t="s">
        <v>51</v>
      </c>
      <c r="J8649" t="s">
        <v>66</v>
      </c>
      <c r="K8649" t="s">
        <v>18</v>
      </c>
      <c r="L8649">
        <v>90297</v>
      </c>
    </row>
    <row r="8650" spans="1:12" x14ac:dyDescent="0.25">
      <c r="A8650" t="s">
        <v>19</v>
      </c>
      <c r="B8650" t="s">
        <v>86</v>
      </c>
      <c r="C8650" t="s">
        <v>43</v>
      </c>
      <c r="D8650" t="s">
        <v>22</v>
      </c>
      <c r="E8650" t="b">
        <v>0</v>
      </c>
      <c r="F8650" s="1">
        <v>45366.207604166673</v>
      </c>
      <c r="G8650" t="b">
        <v>0</v>
      </c>
      <c r="H8650" t="b">
        <v>0</v>
      </c>
      <c r="I8650" t="s">
        <v>23</v>
      </c>
      <c r="J8650" t="s">
        <v>72</v>
      </c>
      <c r="K8650" t="s">
        <v>118</v>
      </c>
      <c r="L8650">
        <v>71673</v>
      </c>
    </row>
    <row r="8651" spans="1:12" x14ac:dyDescent="0.25">
      <c r="A8651" t="s">
        <v>45</v>
      </c>
      <c r="B8651" t="s">
        <v>88</v>
      </c>
      <c r="C8651" t="s">
        <v>68</v>
      </c>
      <c r="D8651" t="s">
        <v>29</v>
      </c>
      <c r="E8651" t="b">
        <v>0</v>
      </c>
      <c r="F8651" s="1">
        <v>45594.14472222222</v>
      </c>
      <c r="G8651" t="b">
        <v>0</v>
      </c>
      <c r="H8651" t="b">
        <v>0</v>
      </c>
      <c r="I8651" t="s">
        <v>16</v>
      </c>
      <c r="J8651" t="s">
        <v>66</v>
      </c>
      <c r="K8651" t="s">
        <v>106</v>
      </c>
      <c r="L8651">
        <v>99942</v>
      </c>
    </row>
    <row r="8652" spans="1:12" x14ac:dyDescent="0.25">
      <c r="A8652" t="s">
        <v>82</v>
      </c>
      <c r="B8652" t="s">
        <v>91</v>
      </c>
      <c r="C8652" t="s">
        <v>14</v>
      </c>
      <c r="D8652" t="s">
        <v>15</v>
      </c>
      <c r="E8652" t="b">
        <v>0</v>
      </c>
      <c r="F8652" s="1">
        <v>45568.131886574083</v>
      </c>
      <c r="G8652" t="b">
        <v>1</v>
      </c>
      <c r="H8652" t="b">
        <v>1</v>
      </c>
      <c r="I8652" t="s">
        <v>84</v>
      </c>
      <c r="J8652" t="s">
        <v>64</v>
      </c>
      <c r="K8652" t="s">
        <v>92</v>
      </c>
      <c r="L8652">
        <v>132095</v>
      </c>
    </row>
    <row r="8653" spans="1:12" x14ac:dyDescent="0.25">
      <c r="A8653" t="s">
        <v>82</v>
      </c>
      <c r="B8653" t="s">
        <v>83</v>
      </c>
      <c r="C8653" t="s">
        <v>68</v>
      </c>
      <c r="D8653" t="s">
        <v>22</v>
      </c>
      <c r="E8653" t="b">
        <v>1</v>
      </c>
      <c r="F8653" s="1">
        <v>45629.060995370368</v>
      </c>
      <c r="G8653" t="b">
        <v>0</v>
      </c>
      <c r="H8653" t="b">
        <v>1</v>
      </c>
      <c r="I8653" t="s">
        <v>84</v>
      </c>
      <c r="J8653" t="s">
        <v>17</v>
      </c>
      <c r="K8653" t="s">
        <v>89</v>
      </c>
      <c r="L8653">
        <v>129566</v>
      </c>
    </row>
    <row r="8654" spans="1:12" x14ac:dyDescent="0.25">
      <c r="A8654" t="s">
        <v>49</v>
      </c>
      <c r="B8654" t="s">
        <v>61</v>
      </c>
      <c r="C8654" t="s">
        <v>40</v>
      </c>
      <c r="D8654" t="s">
        <v>15</v>
      </c>
      <c r="E8654" t="b">
        <v>1</v>
      </c>
      <c r="F8654" s="1">
        <v>45631.932037037041</v>
      </c>
      <c r="G8654" t="b">
        <v>0</v>
      </c>
      <c r="H8654" t="b">
        <v>0</v>
      </c>
      <c r="I8654" t="s">
        <v>51</v>
      </c>
      <c r="J8654" t="s">
        <v>34</v>
      </c>
      <c r="K8654" t="s">
        <v>90</v>
      </c>
      <c r="L8654">
        <v>98962</v>
      </c>
    </row>
    <row r="8655" spans="1:12" x14ac:dyDescent="0.25">
      <c r="A8655" t="s">
        <v>38</v>
      </c>
      <c r="B8655" t="s">
        <v>107</v>
      </c>
      <c r="C8655" t="s">
        <v>14</v>
      </c>
      <c r="D8655" t="s">
        <v>29</v>
      </c>
      <c r="E8655" t="b">
        <v>1</v>
      </c>
      <c r="F8655" s="1">
        <v>45645.977962962963</v>
      </c>
      <c r="G8655" t="b">
        <v>1</v>
      </c>
      <c r="H8655" t="b">
        <v>1</v>
      </c>
      <c r="I8655" t="s">
        <v>41</v>
      </c>
      <c r="J8655" t="s">
        <v>57</v>
      </c>
      <c r="K8655" t="s">
        <v>129</v>
      </c>
      <c r="L8655">
        <v>87348</v>
      </c>
    </row>
    <row r="8656" spans="1:12" x14ac:dyDescent="0.25">
      <c r="A8656" t="s">
        <v>26</v>
      </c>
      <c r="B8656" t="s">
        <v>71</v>
      </c>
      <c r="C8656" t="s">
        <v>40</v>
      </c>
      <c r="D8656" t="s">
        <v>29</v>
      </c>
      <c r="E8656" t="b">
        <v>1</v>
      </c>
      <c r="F8656" s="1">
        <v>45387.131249999999</v>
      </c>
      <c r="G8656" t="b">
        <v>0</v>
      </c>
      <c r="H8656" t="b">
        <v>1</v>
      </c>
      <c r="I8656" t="s">
        <v>30</v>
      </c>
      <c r="J8656" t="s">
        <v>70</v>
      </c>
      <c r="K8656" t="s">
        <v>67</v>
      </c>
      <c r="L8656">
        <v>106153</v>
      </c>
    </row>
    <row r="8657" spans="1:12" x14ac:dyDescent="0.25">
      <c r="A8657" t="s">
        <v>19</v>
      </c>
      <c r="B8657" t="s">
        <v>36</v>
      </c>
      <c r="C8657" t="s">
        <v>40</v>
      </c>
      <c r="D8657" t="s">
        <v>22</v>
      </c>
      <c r="E8657" t="b">
        <v>1</v>
      </c>
      <c r="F8657" s="1">
        <v>45565.941643518519</v>
      </c>
      <c r="G8657" t="b">
        <v>0</v>
      </c>
      <c r="H8657" t="b">
        <v>1</v>
      </c>
      <c r="I8657" t="s">
        <v>23</v>
      </c>
      <c r="J8657" t="s">
        <v>52</v>
      </c>
      <c r="K8657" t="s">
        <v>98</v>
      </c>
      <c r="L8657">
        <v>70486</v>
      </c>
    </row>
    <row r="8658" spans="1:12" x14ac:dyDescent="0.25">
      <c r="A8658" t="s">
        <v>12</v>
      </c>
      <c r="B8658" t="s">
        <v>13</v>
      </c>
      <c r="C8658" t="s">
        <v>68</v>
      </c>
      <c r="D8658" t="s">
        <v>29</v>
      </c>
      <c r="E8658" t="b">
        <v>0</v>
      </c>
      <c r="F8658" s="1">
        <v>45589.964571759258</v>
      </c>
      <c r="G8658" t="b">
        <v>1</v>
      </c>
      <c r="H8658" t="b">
        <v>1</v>
      </c>
      <c r="I8658" t="s">
        <v>16</v>
      </c>
      <c r="J8658" t="s">
        <v>80</v>
      </c>
      <c r="K8658" t="s">
        <v>77</v>
      </c>
      <c r="L8658">
        <v>114210</v>
      </c>
    </row>
    <row r="8659" spans="1:12" x14ac:dyDescent="0.25">
      <c r="A8659" t="s">
        <v>54</v>
      </c>
      <c r="B8659" t="s">
        <v>55</v>
      </c>
      <c r="C8659" t="s">
        <v>14</v>
      </c>
      <c r="D8659" t="s">
        <v>22</v>
      </c>
      <c r="E8659" t="b">
        <v>0</v>
      </c>
      <c r="F8659" s="1">
        <v>45438.121493055558</v>
      </c>
      <c r="G8659" t="b">
        <v>1</v>
      </c>
      <c r="H8659" t="b">
        <v>1</v>
      </c>
      <c r="I8659" t="s">
        <v>30</v>
      </c>
      <c r="J8659" t="s">
        <v>24</v>
      </c>
      <c r="K8659" t="s">
        <v>117</v>
      </c>
      <c r="L8659">
        <v>122746</v>
      </c>
    </row>
    <row r="8660" spans="1:12" x14ac:dyDescent="0.25">
      <c r="A8660" t="s">
        <v>12</v>
      </c>
      <c r="B8660" t="s">
        <v>75</v>
      </c>
      <c r="C8660" t="s">
        <v>43</v>
      </c>
      <c r="D8660" t="s">
        <v>29</v>
      </c>
      <c r="E8660" t="b">
        <v>0</v>
      </c>
      <c r="F8660" s="1">
        <v>45479.449780092589</v>
      </c>
      <c r="G8660" t="b">
        <v>1</v>
      </c>
      <c r="H8660" t="b">
        <v>0</v>
      </c>
      <c r="I8660" t="s">
        <v>16</v>
      </c>
      <c r="J8660" t="s">
        <v>34</v>
      </c>
      <c r="K8660" t="s">
        <v>115</v>
      </c>
      <c r="L8660">
        <v>142147</v>
      </c>
    </row>
    <row r="8661" spans="1:12" x14ac:dyDescent="0.25">
      <c r="A8661" t="s">
        <v>19</v>
      </c>
      <c r="B8661" t="s">
        <v>36</v>
      </c>
      <c r="C8661" t="s">
        <v>28</v>
      </c>
      <c r="D8661" t="s">
        <v>22</v>
      </c>
      <c r="E8661" t="b">
        <v>0</v>
      </c>
      <c r="F8661" s="1">
        <v>45479.757314814808</v>
      </c>
      <c r="G8661" t="b">
        <v>0</v>
      </c>
      <c r="H8661" t="b">
        <v>0</v>
      </c>
      <c r="I8661" t="s">
        <v>23</v>
      </c>
      <c r="J8661" t="s">
        <v>31</v>
      </c>
      <c r="K8661" t="s">
        <v>124</v>
      </c>
      <c r="L8661">
        <v>89637</v>
      </c>
    </row>
    <row r="8662" spans="1:12" x14ac:dyDescent="0.25">
      <c r="A8662" t="s">
        <v>54</v>
      </c>
      <c r="B8662" t="s">
        <v>55</v>
      </c>
      <c r="C8662" t="s">
        <v>43</v>
      </c>
      <c r="D8662" t="s">
        <v>15</v>
      </c>
      <c r="E8662" t="b">
        <v>1</v>
      </c>
      <c r="F8662" s="1">
        <v>45576.912245370368</v>
      </c>
      <c r="G8662" t="b">
        <v>0</v>
      </c>
      <c r="H8662" t="b">
        <v>0</v>
      </c>
      <c r="I8662" t="s">
        <v>30</v>
      </c>
      <c r="J8662" t="s">
        <v>72</v>
      </c>
      <c r="K8662" t="s">
        <v>58</v>
      </c>
      <c r="L8662">
        <v>149454</v>
      </c>
    </row>
    <row r="8663" spans="1:12" x14ac:dyDescent="0.25">
      <c r="A8663" t="s">
        <v>49</v>
      </c>
      <c r="B8663" t="s">
        <v>61</v>
      </c>
      <c r="C8663" t="s">
        <v>43</v>
      </c>
      <c r="D8663" t="s">
        <v>15</v>
      </c>
      <c r="E8663" t="b">
        <v>1</v>
      </c>
      <c r="F8663" s="1">
        <v>45609.542847222219</v>
      </c>
      <c r="G8663" t="b">
        <v>0</v>
      </c>
      <c r="H8663" t="b">
        <v>0</v>
      </c>
      <c r="I8663" t="s">
        <v>51</v>
      </c>
      <c r="J8663" t="s">
        <v>52</v>
      </c>
      <c r="K8663" t="s">
        <v>124</v>
      </c>
      <c r="L8663">
        <v>80088</v>
      </c>
    </row>
    <row r="8664" spans="1:12" x14ac:dyDescent="0.25">
      <c r="A8664" t="s">
        <v>54</v>
      </c>
      <c r="B8664" t="s">
        <v>55</v>
      </c>
      <c r="C8664" t="s">
        <v>40</v>
      </c>
      <c r="D8664" t="s">
        <v>29</v>
      </c>
      <c r="E8664" t="b">
        <v>0</v>
      </c>
      <c r="F8664" s="1">
        <v>45353.005196759259</v>
      </c>
      <c r="G8664" t="b">
        <v>1</v>
      </c>
      <c r="H8664" t="b">
        <v>1</v>
      </c>
      <c r="I8664" t="s">
        <v>30</v>
      </c>
      <c r="J8664" t="s">
        <v>24</v>
      </c>
      <c r="K8664" t="s">
        <v>104</v>
      </c>
      <c r="L8664">
        <v>124706</v>
      </c>
    </row>
    <row r="8665" spans="1:12" x14ac:dyDescent="0.25">
      <c r="A8665" t="s">
        <v>49</v>
      </c>
      <c r="B8665" t="s">
        <v>108</v>
      </c>
      <c r="C8665" t="s">
        <v>43</v>
      </c>
      <c r="D8665" t="s">
        <v>22</v>
      </c>
      <c r="E8665" t="b">
        <v>1</v>
      </c>
      <c r="F8665" s="1">
        <v>45449.917268518519</v>
      </c>
      <c r="G8665" t="b">
        <v>1</v>
      </c>
      <c r="H8665" t="b">
        <v>0</v>
      </c>
      <c r="I8665" t="s">
        <v>51</v>
      </c>
      <c r="J8665" t="s">
        <v>70</v>
      </c>
      <c r="K8665" t="s">
        <v>69</v>
      </c>
      <c r="L8665">
        <v>80253</v>
      </c>
    </row>
    <row r="8666" spans="1:12" x14ac:dyDescent="0.25">
      <c r="A8666" t="s">
        <v>38</v>
      </c>
      <c r="B8666" t="s">
        <v>39</v>
      </c>
      <c r="C8666" t="s">
        <v>43</v>
      </c>
      <c r="D8666" t="s">
        <v>22</v>
      </c>
      <c r="E8666" t="b">
        <v>1</v>
      </c>
      <c r="F8666" s="1">
        <v>45650.245162037027</v>
      </c>
      <c r="G8666" t="b">
        <v>0</v>
      </c>
      <c r="H8666" t="b">
        <v>1</v>
      </c>
      <c r="I8666" t="s">
        <v>41</v>
      </c>
      <c r="J8666" t="s">
        <v>57</v>
      </c>
      <c r="K8666" t="s">
        <v>18</v>
      </c>
      <c r="L8666">
        <v>74592</v>
      </c>
    </row>
    <row r="8667" spans="1:12" x14ac:dyDescent="0.25">
      <c r="A8667" t="s">
        <v>19</v>
      </c>
      <c r="B8667" t="s">
        <v>36</v>
      </c>
      <c r="C8667" t="s">
        <v>14</v>
      </c>
      <c r="D8667" t="s">
        <v>22</v>
      </c>
      <c r="E8667" t="b">
        <v>1</v>
      </c>
      <c r="F8667" s="1">
        <v>45517.396157407413</v>
      </c>
      <c r="G8667" t="b">
        <v>1</v>
      </c>
      <c r="H8667" t="b">
        <v>1</v>
      </c>
      <c r="I8667" t="s">
        <v>23</v>
      </c>
      <c r="J8667" t="s">
        <v>70</v>
      </c>
      <c r="K8667" t="s">
        <v>32</v>
      </c>
      <c r="L8667">
        <v>72162</v>
      </c>
    </row>
    <row r="8668" spans="1:12" x14ac:dyDescent="0.25">
      <c r="A8668" t="s">
        <v>54</v>
      </c>
      <c r="B8668" t="s">
        <v>79</v>
      </c>
      <c r="C8668" t="s">
        <v>28</v>
      </c>
      <c r="D8668" t="s">
        <v>22</v>
      </c>
      <c r="E8668" t="b">
        <v>1</v>
      </c>
      <c r="F8668" s="1">
        <v>45620.512245370373</v>
      </c>
      <c r="G8668" t="b">
        <v>0</v>
      </c>
      <c r="H8668" t="b">
        <v>1</v>
      </c>
      <c r="I8668" t="s">
        <v>30</v>
      </c>
      <c r="J8668" t="s">
        <v>52</v>
      </c>
      <c r="K8668" t="s">
        <v>87</v>
      </c>
      <c r="L8668">
        <v>120145</v>
      </c>
    </row>
    <row r="8669" spans="1:12" x14ac:dyDescent="0.25">
      <c r="A8669" t="s">
        <v>12</v>
      </c>
      <c r="B8669" t="s">
        <v>63</v>
      </c>
      <c r="C8669" t="s">
        <v>14</v>
      </c>
      <c r="D8669" t="s">
        <v>22</v>
      </c>
      <c r="E8669" t="b">
        <v>1</v>
      </c>
      <c r="F8669" s="1">
        <v>45642.388032407413</v>
      </c>
      <c r="G8669" t="b">
        <v>1</v>
      </c>
      <c r="H8669" t="b">
        <v>1</v>
      </c>
      <c r="I8669" t="s">
        <v>16</v>
      </c>
      <c r="J8669" t="s">
        <v>44</v>
      </c>
      <c r="K8669" t="s">
        <v>111</v>
      </c>
      <c r="L8669">
        <v>132960</v>
      </c>
    </row>
    <row r="8670" spans="1:12" x14ac:dyDescent="0.25">
      <c r="A8670" t="s">
        <v>12</v>
      </c>
      <c r="B8670" t="s">
        <v>13</v>
      </c>
      <c r="C8670" t="s">
        <v>43</v>
      </c>
      <c r="D8670" t="s">
        <v>15</v>
      </c>
      <c r="E8670" t="b">
        <v>0</v>
      </c>
      <c r="F8670" s="1">
        <v>45655.447187500002</v>
      </c>
      <c r="G8670" t="b">
        <v>0</v>
      </c>
      <c r="H8670" t="b">
        <v>0</v>
      </c>
      <c r="I8670" t="s">
        <v>16</v>
      </c>
      <c r="J8670" t="s">
        <v>57</v>
      </c>
      <c r="K8670" t="s">
        <v>113</v>
      </c>
      <c r="L8670">
        <v>114521</v>
      </c>
    </row>
    <row r="8671" spans="1:12" x14ac:dyDescent="0.25">
      <c r="A8671" t="s">
        <v>82</v>
      </c>
      <c r="B8671" t="s">
        <v>85</v>
      </c>
      <c r="C8671" t="s">
        <v>43</v>
      </c>
      <c r="D8671" t="s">
        <v>15</v>
      </c>
      <c r="E8671" t="b">
        <v>0</v>
      </c>
      <c r="F8671" s="1">
        <v>45623.174375000002</v>
      </c>
      <c r="G8671" t="b">
        <v>1</v>
      </c>
      <c r="H8671" t="b">
        <v>1</v>
      </c>
      <c r="I8671" t="s">
        <v>84</v>
      </c>
      <c r="J8671" t="s">
        <v>34</v>
      </c>
      <c r="K8671" t="s">
        <v>117</v>
      </c>
      <c r="L8671">
        <v>133374</v>
      </c>
    </row>
    <row r="8672" spans="1:12" x14ac:dyDescent="0.25">
      <c r="A8672" t="s">
        <v>82</v>
      </c>
      <c r="B8672" t="s">
        <v>85</v>
      </c>
      <c r="C8672" t="s">
        <v>40</v>
      </c>
      <c r="D8672" t="s">
        <v>15</v>
      </c>
      <c r="E8672" t="b">
        <v>1</v>
      </c>
      <c r="F8672" s="1">
        <v>45562.057349537034</v>
      </c>
      <c r="G8672" t="b">
        <v>1</v>
      </c>
      <c r="H8672" t="b">
        <v>0</v>
      </c>
      <c r="I8672" t="s">
        <v>84</v>
      </c>
      <c r="J8672" t="s">
        <v>17</v>
      </c>
      <c r="K8672" t="s">
        <v>67</v>
      </c>
      <c r="L8672">
        <v>111011</v>
      </c>
    </row>
    <row r="8673" spans="1:12" x14ac:dyDescent="0.25">
      <c r="A8673" t="s">
        <v>45</v>
      </c>
      <c r="B8673" t="s">
        <v>76</v>
      </c>
      <c r="C8673" t="s">
        <v>68</v>
      </c>
      <c r="D8673" t="s">
        <v>29</v>
      </c>
      <c r="E8673" t="b">
        <v>0</v>
      </c>
      <c r="F8673" s="1">
        <v>45325.373472222222</v>
      </c>
      <c r="G8673" t="b">
        <v>1</v>
      </c>
      <c r="H8673" t="b">
        <v>1</v>
      </c>
      <c r="I8673" t="s">
        <v>16</v>
      </c>
      <c r="J8673" t="s">
        <v>34</v>
      </c>
      <c r="K8673" t="s">
        <v>111</v>
      </c>
      <c r="L8673">
        <v>102787</v>
      </c>
    </row>
    <row r="8674" spans="1:12" x14ac:dyDescent="0.25">
      <c r="A8674" t="s">
        <v>49</v>
      </c>
      <c r="B8674" t="s">
        <v>50</v>
      </c>
      <c r="C8674" t="s">
        <v>28</v>
      </c>
      <c r="D8674" t="s">
        <v>29</v>
      </c>
      <c r="E8674" t="b">
        <v>0</v>
      </c>
      <c r="F8674" s="1">
        <v>45497.64534722222</v>
      </c>
      <c r="G8674" t="b">
        <v>0</v>
      </c>
      <c r="H8674" t="b">
        <v>0</v>
      </c>
      <c r="I8674" t="s">
        <v>51</v>
      </c>
      <c r="J8674" t="s">
        <v>64</v>
      </c>
      <c r="K8674" t="s">
        <v>110</v>
      </c>
      <c r="L8674">
        <v>98750</v>
      </c>
    </row>
    <row r="8675" spans="1:12" x14ac:dyDescent="0.25">
      <c r="A8675" t="s">
        <v>19</v>
      </c>
      <c r="B8675" t="s">
        <v>36</v>
      </c>
      <c r="C8675" t="s">
        <v>40</v>
      </c>
      <c r="D8675" t="s">
        <v>22</v>
      </c>
      <c r="E8675" t="b">
        <v>1</v>
      </c>
      <c r="F8675" s="1">
        <v>45397.444953703707</v>
      </c>
      <c r="G8675" t="b">
        <v>0</v>
      </c>
      <c r="H8675" t="b">
        <v>1</v>
      </c>
      <c r="I8675" t="s">
        <v>23</v>
      </c>
      <c r="J8675" t="s">
        <v>57</v>
      </c>
      <c r="K8675" t="s">
        <v>62</v>
      </c>
      <c r="L8675">
        <v>66959</v>
      </c>
    </row>
    <row r="8676" spans="1:12" x14ac:dyDescent="0.25">
      <c r="A8676" t="s">
        <v>49</v>
      </c>
      <c r="B8676" t="s">
        <v>108</v>
      </c>
      <c r="C8676" t="s">
        <v>21</v>
      </c>
      <c r="D8676" t="s">
        <v>22</v>
      </c>
      <c r="E8676" t="b">
        <v>0</v>
      </c>
      <c r="F8676" s="1">
        <v>45608.189884259264</v>
      </c>
      <c r="G8676" t="b">
        <v>0</v>
      </c>
      <c r="H8676" t="b">
        <v>1</v>
      </c>
      <c r="I8676" t="s">
        <v>51</v>
      </c>
      <c r="J8676" t="s">
        <v>66</v>
      </c>
      <c r="K8676" t="s">
        <v>81</v>
      </c>
      <c r="L8676">
        <v>85993</v>
      </c>
    </row>
    <row r="8677" spans="1:12" x14ac:dyDescent="0.25">
      <c r="A8677" t="s">
        <v>82</v>
      </c>
      <c r="B8677" t="s">
        <v>83</v>
      </c>
      <c r="C8677" t="s">
        <v>43</v>
      </c>
      <c r="D8677" t="s">
        <v>22</v>
      </c>
      <c r="E8677" t="b">
        <v>0</v>
      </c>
      <c r="F8677" s="1">
        <v>45378.151562500003</v>
      </c>
      <c r="G8677" t="b">
        <v>1</v>
      </c>
      <c r="H8677" t="b">
        <v>1</v>
      </c>
      <c r="I8677" t="s">
        <v>84</v>
      </c>
      <c r="J8677" t="s">
        <v>31</v>
      </c>
      <c r="K8677" t="s">
        <v>35</v>
      </c>
      <c r="L8677">
        <v>109459</v>
      </c>
    </row>
    <row r="8678" spans="1:12" x14ac:dyDescent="0.25">
      <c r="A8678" t="s">
        <v>19</v>
      </c>
      <c r="B8678" t="s">
        <v>36</v>
      </c>
      <c r="C8678" t="s">
        <v>40</v>
      </c>
      <c r="D8678" t="s">
        <v>22</v>
      </c>
      <c r="E8678" t="b">
        <v>0</v>
      </c>
      <c r="F8678" s="1">
        <v>45634.714247685188</v>
      </c>
      <c r="G8678" t="b">
        <v>1</v>
      </c>
      <c r="H8678" t="b">
        <v>1</v>
      </c>
      <c r="I8678" t="s">
        <v>23</v>
      </c>
      <c r="J8678" t="s">
        <v>31</v>
      </c>
      <c r="K8678" t="s">
        <v>81</v>
      </c>
      <c r="L8678">
        <v>75087</v>
      </c>
    </row>
    <row r="8679" spans="1:12" x14ac:dyDescent="0.25">
      <c r="A8679" t="s">
        <v>26</v>
      </c>
      <c r="B8679" t="s">
        <v>71</v>
      </c>
      <c r="C8679" t="s">
        <v>21</v>
      </c>
      <c r="D8679" t="s">
        <v>15</v>
      </c>
      <c r="E8679" t="b">
        <v>1</v>
      </c>
      <c r="F8679" s="1">
        <v>45425.620659722219</v>
      </c>
      <c r="G8679" t="b">
        <v>0</v>
      </c>
      <c r="H8679" t="b">
        <v>1</v>
      </c>
      <c r="I8679" t="s">
        <v>30</v>
      </c>
      <c r="J8679" t="s">
        <v>66</v>
      </c>
      <c r="K8679" t="s">
        <v>99</v>
      </c>
      <c r="L8679">
        <v>92660</v>
      </c>
    </row>
    <row r="8680" spans="1:12" x14ac:dyDescent="0.25">
      <c r="A8680" t="s">
        <v>54</v>
      </c>
      <c r="B8680" t="s">
        <v>55</v>
      </c>
      <c r="C8680" t="s">
        <v>21</v>
      </c>
      <c r="D8680" t="s">
        <v>22</v>
      </c>
      <c r="E8680" t="b">
        <v>1</v>
      </c>
      <c r="F8680" s="1">
        <v>45436.687615740739</v>
      </c>
      <c r="G8680" t="b">
        <v>0</v>
      </c>
      <c r="H8680" t="b">
        <v>1</v>
      </c>
      <c r="I8680" t="s">
        <v>30</v>
      </c>
      <c r="J8680" t="s">
        <v>52</v>
      </c>
      <c r="K8680" t="s">
        <v>125</v>
      </c>
      <c r="L8680">
        <v>153370</v>
      </c>
    </row>
    <row r="8681" spans="1:12" x14ac:dyDescent="0.25">
      <c r="A8681" t="s">
        <v>26</v>
      </c>
      <c r="B8681" t="s">
        <v>27</v>
      </c>
      <c r="C8681" t="s">
        <v>43</v>
      </c>
      <c r="D8681" t="s">
        <v>29</v>
      </c>
      <c r="E8681" t="b">
        <v>0</v>
      </c>
      <c r="F8681" s="1">
        <v>45307.938009259262</v>
      </c>
      <c r="G8681" t="b">
        <v>1</v>
      </c>
      <c r="H8681" t="b">
        <v>1</v>
      </c>
      <c r="I8681" t="s">
        <v>30</v>
      </c>
      <c r="J8681" t="s">
        <v>34</v>
      </c>
      <c r="K8681" t="s">
        <v>104</v>
      </c>
      <c r="L8681">
        <v>87079</v>
      </c>
    </row>
    <row r="8682" spans="1:12" x14ac:dyDescent="0.25">
      <c r="A8682" t="s">
        <v>12</v>
      </c>
      <c r="B8682" t="s">
        <v>13</v>
      </c>
      <c r="C8682" t="s">
        <v>43</v>
      </c>
      <c r="D8682" t="s">
        <v>29</v>
      </c>
      <c r="E8682" t="b">
        <v>1</v>
      </c>
      <c r="F8682" s="1">
        <v>45337.495833333327</v>
      </c>
      <c r="G8682" t="b">
        <v>0</v>
      </c>
      <c r="H8682" t="b">
        <v>1</v>
      </c>
      <c r="I8682" t="s">
        <v>16</v>
      </c>
      <c r="J8682" t="s">
        <v>34</v>
      </c>
      <c r="K8682" t="s">
        <v>69</v>
      </c>
      <c r="L8682">
        <v>116610</v>
      </c>
    </row>
    <row r="8683" spans="1:12" x14ac:dyDescent="0.25">
      <c r="A8683" t="s">
        <v>45</v>
      </c>
      <c r="B8683" t="s">
        <v>46</v>
      </c>
      <c r="C8683" t="s">
        <v>43</v>
      </c>
      <c r="D8683" t="s">
        <v>22</v>
      </c>
      <c r="E8683" t="b">
        <v>1</v>
      </c>
      <c r="F8683" s="1">
        <v>45405.385439814818</v>
      </c>
      <c r="G8683" t="b">
        <v>0</v>
      </c>
      <c r="H8683" t="b">
        <v>0</v>
      </c>
      <c r="I8683" t="s">
        <v>16</v>
      </c>
      <c r="J8683" t="s">
        <v>52</v>
      </c>
      <c r="K8683" t="s">
        <v>106</v>
      </c>
      <c r="L8683">
        <v>103341</v>
      </c>
    </row>
    <row r="8684" spans="1:12" x14ac:dyDescent="0.25">
      <c r="A8684" t="s">
        <v>19</v>
      </c>
      <c r="B8684" t="s">
        <v>94</v>
      </c>
      <c r="C8684" t="s">
        <v>40</v>
      </c>
      <c r="D8684" t="s">
        <v>15</v>
      </c>
      <c r="E8684" t="b">
        <v>1</v>
      </c>
      <c r="F8684" s="1">
        <v>45589.649340277778</v>
      </c>
      <c r="G8684" t="b">
        <v>0</v>
      </c>
      <c r="H8684" t="b">
        <v>0</v>
      </c>
      <c r="I8684" t="s">
        <v>23</v>
      </c>
      <c r="J8684" t="s">
        <v>72</v>
      </c>
      <c r="K8684" t="s">
        <v>58</v>
      </c>
      <c r="L8684">
        <v>70836</v>
      </c>
    </row>
    <row r="8685" spans="1:12" x14ac:dyDescent="0.25">
      <c r="A8685" t="s">
        <v>49</v>
      </c>
      <c r="B8685" t="s">
        <v>50</v>
      </c>
      <c r="C8685" t="s">
        <v>28</v>
      </c>
      <c r="D8685" t="s">
        <v>15</v>
      </c>
      <c r="E8685" t="b">
        <v>1</v>
      </c>
      <c r="F8685" s="1">
        <v>45365.108124999999</v>
      </c>
      <c r="G8685" t="b">
        <v>1</v>
      </c>
      <c r="H8685" t="b">
        <v>0</v>
      </c>
      <c r="I8685" t="s">
        <v>51</v>
      </c>
      <c r="J8685" t="s">
        <v>64</v>
      </c>
      <c r="K8685" t="s">
        <v>123</v>
      </c>
      <c r="L8685">
        <v>85171</v>
      </c>
    </row>
    <row r="8686" spans="1:12" x14ac:dyDescent="0.25">
      <c r="A8686" t="s">
        <v>38</v>
      </c>
      <c r="B8686" t="s">
        <v>107</v>
      </c>
      <c r="C8686" t="s">
        <v>21</v>
      </c>
      <c r="D8686" t="s">
        <v>29</v>
      </c>
      <c r="E8686" t="b">
        <v>1</v>
      </c>
      <c r="F8686" s="1">
        <v>45307.485208333332</v>
      </c>
      <c r="G8686" t="b">
        <v>0</v>
      </c>
      <c r="H8686" t="b">
        <v>0</v>
      </c>
      <c r="I8686" t="s">
        <v>41</v>
      </c>
      <c r="J8686" t="s">
        <v>52</v>
      </c>
      <c r="K8686" t="s">
        <v>74</v>
      </c>
      <c r="L8686">
        <v>89557</v>
      </c>
    </row>
    <row r="8687" spans="1:12" x14ac:dyDescent="0.25">
      <c r="A8687" t="s">
        <v>38</v>
      </c>
      <c r="B8687" t="s">
        <v>107</v>
      </c>
      <c r="C8687" t="s">
        <v>28</v>
      </c>
      <c r="D8687" t="s">
        <v>15</v>
      </c>
      <c r="E8687" t="b">
        <v>0</v>
      </c>
      <c r="F8687" s="1">
        <v>45472.017824074072</v>
      </c>
      <c r="G8687" t="b">
        <v>1</v>
      </c>
      <c r="H8687" t="b">
        <v>0</v>
      </c>
      <c r="I8687" t="s">
        <v>41</v>
      </c>
      <c r="J8687" t="s">
        <v>72</v>
      </c>
      <c r="K8687" t="s">
        <v>104</v>
      </c>
      <c r="L8687">
        <v>79075</v>
      </c>
    </row>
    <row r="8688" spans="1:12" x14ac:dyDescent="0.25">
      <c r="A8688" t="s">
        <v>12</v>
      </c>
      <c r="B8688" t="s">
        <v>13</v>
      </c>
      <c r="C8688" t="s">
        <v>14</v>
      </c>
      <c r="D8688" t="s">
        <v>22</v>
      </c>
      <c r="E8688" t="b">
        <v>0</v>
      </c>
      <c r="F8688" s="1">
        <v>45641.036828703713</v>
      </c>
      <c r="G8688" t="b">
        <v>1</v>
      </c>
      <c r="H8688" t="b">
        <v>0</v>
      </c>
      <c r="I8688" t="s">
        <v>16</v>
      </c>
      <c r="J8688" t="s">
        <v>34</v>
      </c>
      <c r="K8688" t="s">
        <v>89</v>
      </c>
      <c r="L8688">
        <v>144519</v>
      </c>
    </row>
    <row r="8689" spans="1:12" x14ac:dyDescent="0.25">
      <c r="A8689" t="s">
        <v>19</v>
      </c>
      <c r="B8689" t="s">
        <v>36</v>
      </c>
      <c r="C8689" t="s">
        <v>28</v>
      </c>
      <c r="D8689" t="s">
        <v>15</v>
      </c>
      <c r="E8689" t="b">
        <v>1</v>
      </c>
      <c r="F8689" s="1">
        <v>45531.368379629632</v>
      </c>
      <c r="G8689" t="b">
        <v>0</v>
      </c>
      <c r="H8689" t="b">
        <v>1</v>
      </c>
      <c r="I8689" t="s">
        <v>23</v>
      </c>
      <c r="J8689" t="s">
        <v>72</v>
      </c>
      <c r="K8689" t="s">
        <v>89</v>
      </c>
      <c r="L8689">
        <v>73207</v>
      </c>
    </row>
    <row r="8690" spans="1:12" x14ac:dyDescent="0.25">
      <c r="A8690" t="s">
        <v>19</v>
      </c>
      <c r="B8690" t="s">
        <v>36</v>
      </c>
      <c r="C8690" t="s">
        <v>68</v>
      </c>
      <c r="D8690" t="s">
        <v>22</v>
      </c>
      <c r="E8690" t="b">
        <v>0</v>
      </c>
      <c r="F8690" s="1">
        <v>45356.231412037043</v>
      </c>
      <c r="G8690" t="b">
        <v>0</v>
      </c>
      <c r="H8690" t="b">
        <v>0</v>
      </c>
      <c r="I8690" t="s">
        <v>23</v>
      </c>
      <c r="J8690" t="s">
        <v>17</v>
      </c>
      <c r="K8690" t="s">
        <v>67</v>
      </c>
      <c r="L8690">
        <v>88626</v>
      </c>
    </row>
    <row r="8691" spans="1:12" x14ac:dyDescent="0.25">
      <c r="A8691" t="s">
        <v>19</v>
      </c>
      <c r="B8691" t="s">
        <v>20</v>
      </c>
      <c r="C8691" t="s">
        <v>43</v>
      </c>
      <c r="D8691" t="s">
        <v>22</v>
      </c>
      <c r="E8691" t="b">
        <v>0</v>
      </c>
      <c r="F8691" s="1">
        <v>45595.916006944448</v>
      </c>
      <c r="G8691" t="b">
        <v>1</v>
      </c>
      <c r="H8691" t="b">
        <v>1</v>
      </c>
      <c r="I8691" t="s">
        <v>23</v>
      </c>
      <c r="J8691" t="s">
        <v>52</v>
      </c>
      <c r="K8691" t="s">
        <v>60</v>
      </c>
      <c r="L8691">
        <v>88203</v>
      </c>
    </row>
    <row r="8692" spans="1:12" x14ac:dyDescent="0.25">
      <c r="A8692" t="s">
        <v>82</v>
      </c>
      <c r="B8692" t="s">
        <v>85</v>
      </c>
      <c r="C8692" t="s">
        <v>40</v>
      </c>
      <c r="D8692" t="s">
        <v>29</v>
      </c>
      <c r="E8692" t="b">
        <v>1</v>
      </c>
      <c r="F8692" s="1">
        <v>45547.281481481477</v>
      </c>
      <c r="G8692" t="b">
        <v>0</v>
      </c>
      <c r="H8692" t="b">
        <v>1</v>
      </c>
      <c r="I8692" t="s">
        <v>84</v>
      </c>
      <c r="J8692" t="s">
        <v>64</v>
      </c>
      <c r="K8692" t="s">
        <v>73</v>
      </c>
      <c r="L8692">
        <v>126585</v>
      </c>
    </row>
    <row r="8693" spans="1:12" x14ac:dyDescent="0.25">
      <c r="A8693" t="s">
        <v>12</v>
      </c>
      <c r="B8693" t="s">
        <v>75</v>
      </c>
      <c r="C8693" t="s">
        <v>14</v>
      </c>
      <c r="D8693" t="s">
        <v>22</v>
      </c>
      <c r="E8693" t="b">
        <v>1</v>
      </c>
      <c r="F8693" s="1">
        <v>45433.68246527778</v>
      </c>
      <c r="G8693" t="b">
        <v>0</v>
      </c>
      <c r="H8693" t="b">
        <v>0</v>
      </c>
      <c r="I8693" t="s">
        <v>16</v>
      </c>
      <c r="J8693" t="s">
        <v>44</v>
      </c>
      <c r="K8693" t="s">
        <v>121</v>
      </c>
      <c r="L8693">
        <v>135193</v>
      </c>
    </row>
    <row r="8694" spans="1:12" x14ac:dyDescent="0.25">
      <c r="A8694" t="s">
        <v>38</v>
      </c>
      <c r="B8694" t="s">
        <v>107</v>
      </c>
      <c r="C8694" t="s">
        <v>40</v>
      </c>
      <c r="D8694" t="s">
        <v>29</v>
      </c>
      <c r="E8694" t="b">
        <v>1</v>
      </c>
      <c r="F8694" s="1">
        <v>45434.637974537043</v>
      </c>
      <c r="G8694" t="b">
        <v>1</v>
      </c>
      <c r="H8694" t="b">
        <v>1</v>
      </c>
      <c r="I8694" t="s">
        <v>41</v>
      </c>
      <c r="J8694" t="s">
        <v>52</v>
      </c>
      <c r="K8694" t="s">
        <v>35</v>
      </c>
      <c r="L8694">
        <v>75602</v>
      </c>
    </row>
    <row r="8695" spans="1:12" x14ac:dyDescent="0.25">
      <c r="A8695" t="s">
        <v>82</v>
      </c>
      <c r="B8695" t="s">
        <v>83</v>
      </c>
      <c r="C8695" t="s">
        <v>28</v>
      </c>
      <c r="D8695" t="s">
        <v>22</v>
      </c>
      <c r="E8695" t="b">
        <v>1</v>
      </c>
      <c r="F8695" s="1">
        <v>45510.148449074077</v>
      </c>
      <c r="G8695" t="b">
        <v>1</v>
      </c>
      <c r="H8695" t="b">
        <v>1</v>
      </c>
      <c r="I8695" t="s">
        <v>84</v>
      </c>
      <c r="J8695" t="s">
        <v>52</v>
      </c>
      <c r="K8695" t="s">
        <v>114</v>
      </c>
      <c r="L8695">
        <v>132570</v>
      </c>
    </row>
    <row r="8696" spans="1:12" x14ac:dyDescent="0.25">
      <c r="A8696" t="s">
        <v>54</v>
      </c>
      <c r="B8696" t="s">
        <v>79</v>
      </c>
      <c r="C8696" t="s">
        <v>14</v>
      </c>
      <c r="D8696" t="s">
        <v>29</v>
      </c>
      <c r="E8696" t="b">
        <v>0</v>
      </c>
      <c r="F8696" s="1">
        <v>45450.950972222221</v>
      </c>
      <c r="G8696" t="b">
        <v>0</v>
      </c>
      <c r="H8696" t="b">
        <v>0</v>
      </c>
      <c r="I8696" t="s">
        <v>30</v>
      </c>
      <c r="J8696" t="s">
        <v>52</v>
      </c>
      <c r="K8696" t="s">
        <v>103</v>
      </c>
      <c r="L8696">
        <v>124913</v>
      </c>
    </row>
    <row r="8697" spans="1:12" x14ac:dyDescent="0.25">
      <c r="A8697" t="s">
        <v>45</v>
      </c>
      <c r="B8697" t="s">
        <v>88</v>
      </c>
      <c r="C8697" t="s">
        <v>43</v>
      </c>
      <c r="D8697" t="s">
        <v>22</v>
      </c>
      <c r="E8697" t="b">
        <v>0</v>
      </c>
      <c r="F8697" s="1">
        <v>45350.157337962963</v>
      </c>
      <c r="G8697" t="b">
        <v>0</v>
      </c>
      <c r="H8697" t="b">
        <v>1</v>
      </c>
      <c r="I8697" t="s">
        <v>16</v>
      </c>
      <c r="J8697" t="s">
        <v>52</v>
      </c>
      <c r="K8697" t="s">
        <v>58</v>
      </c>
      <c r="L8697">
        <v>97584</v>
      </c>
    </row>
    <row r="8698" spans="1:12" x14ac:dyDescent="0.25">
      <c r="A8698" t="s">
        <v>12</v>
      </c>
      <c r="B8698" t="s">
        <v>63</v>
      </c>
      <c r="C8698" t="s">
        <v>14</v>
      </c>
      <c r="D8698" t="s">
        <v>29</v>
      </c>
      <c r="E8698" t="b">
        <v>0</v>
      </c>
      <c r="F8698" s="1">
        <v>45370.084293981483</v>
      </c>
      <c r="G8698" t="b">
        <v>0</v>
      </c>
      <c r="H8698" t="b">
        <v>1</v>
      </c>
      <c r="I8698" t="s">
        <v>16</v>
      </c>
      <c r="J8698" t="s">
        <v>47</v>
      </c>
      <c r="K8698" t="s">
        <v>125</v>
      </c>
      <c r="L8698">
        <v>120264</v>
      </c>
    </row>
    <row r="8699" spans="1:12" x14ac:dyDescent="0.25">
      <c r="A8699" t="s">
        <v>38</v>
      </c>
      <c r="B8699" t="s">
        <v>39</v>
      </c>
      <c r="C8699" t="s">
        <v>68</v>
      </c>
      <c r="D8699" t="s">
        <v>15</v>
      </c>
      <c r="E8699" t="b">
        <v>1</v>
      </c>
      <c r="F8699" s="1">
        <v>45487.492384259262</v>
      </c>
      <c r="G8699" t="b">
        <v>0</v>
      </c>
      <c r="H8699" t="b">
        <v>0</v>
      </c>
      <c r="I8699" t="s">
        <v>41</v>
      </c>
      <c r="J8699" t="s">
        <v>44</v>
      </c>
      <c r="K8699" t="s">
        <v>74</v>
      </c>
      <c r="L8699">
        <v>72447</v>
      </c>
    </row>
    <row r="8700" spans="1:12" x14ac:dyDescent="0.25">
      <c r="A8700" t="s">
        <v>19</v>
      </c>
      <c r="B8700" t="s">
        <v>36</v>
      </c>
      <c r="C8700" t="s">
        <v>21</v>
      </c>
      <c r="D8700" t="s">
        <v>22</v>
      </c>
      <c r="E8700" t="b">
        <v>1</v>
      </c>
      <c r="F8700" s="1">
        <v>45567.575879629629</v>
      </c>
      <c r="G8700" t="b">
        <v>1</v>
      </c>
      <c r="H8700" t="b">
        <v>0</v>
      </c>
      <c r="I8700" t="s">
        <v>23</v>
      </c>
      <c r="J8700" t="s">
        <v>72</v>
      </c>
      <c r="K8700" t="s">
        <v>111</v>
      </c>
      <c r="L8700">
        <v>64063</v>
      </c>
    </row>
    <row r="8701" spans="1:12" x14ac:dyDescent="0.25">
      <c r="A8701" t="s">
        <v>12</v>
      </c>
      <c r="B8701" t="s">
        <v>63</v>
      </c>
      <c r="C8701" t="s">
        <v>28</v>
      </c>
      <c r="D8701" t="s">
        <v>22</v>
      </c>
      <c r="E8701" t="b">
        <v>1</v>
      </c>
      <c r="F8701" s="1">
        <v>45363.004861111112</v>
      </c>
      <c r="G8701" t="b">
        <v>1</v>
      </c>
      <c r="H8701" t="b">
        <v>0</v>
      </c>
      <c r="I8701" t="s">
        <v>16</v>
      </c>
      <c r="J8701" t="s">
        <v>80</v>
      </c>
      <c r="K8701" t="s">
        <v>116</v>
      </c>
      <c r="L8701">
        <v>137559</v>
      </c>
    </row>
    <row r="8702" spans="1:12" x14ac:dyDescent="0.25">
      <c r="A8702" t="s">
        <v>38</v>
      </c>
      <c r="B8702" t="s">
        <v>95</v>
      </c>
      <c r="C8702" t="s">
        <v>43</v>
      </c>
      <c r="D8702" t="s">
        <v>22</v>
      </c>
      <c r="E8702" t="b">
        <v>1</v>
      </c>
      <c r="F8702" s="1">
        <v>45551.382962962962</v>
      </c>
      <c r="G8702" t="b">
        <v>0</v>
      </c>
      <c r="H8702" t="b">
        <v>0</v>
      </c>
      <c r="I8702" t="s">
        <v>41</v>
      </c>
      <c r="J8702" t="s">
        <v>72</v>
      </c>
      <c r="K8702" t="s">
        <v>69</v>
      </c>
      <c r="L8702">
        <v>90791</v>
      </c>
    </row>
    <row r="8703" spans="1:12" x14ac:dyDescent="0.25">
      <c r="A8703" t="s">
        <v>82</v>
      </c>
      <c r="B8703" t="s">
        <v>85</v>
      </c>
      <c r="C8703" t="s">
        <v>28</v>
      </c>
      <c r="D8703" t="s">
        <v>15</v>
      </c>
      <c r="E8703" t="b">
        <v>0</v>
      </c>
      <c r="F8703" s="1">
        <v>45507.204953703702</v>
      </c>
      <c r="G8703" t="b">
        <v>0</v>
      </c>
      <c r="H8703" t="b">
        <v>1</v>
      </c>
      <c r="I8703" t="s">
        <v>84</v>
      </c>
      <c r="J8703" t="s">
        <v>34</v>
      </c>
      <c r="K8703" t="s">
        <v>120</v>
      </c>
      <c r="L8703">
        <v>126750</v>
      </c>
    </row>
    <row r="8704" spans="1:12" x14ac:dyDescent="0.25">
      <c r="A8704" t="s">
        <v>19</v>
      </c>
      <c r="B8704" t="s">
        <v>20</v>
      </c>
      <c r="C8704" t="s">
        <v>14</v>
      </c>
      <c r="D8704" t="s">
        <v>29</v>
      </c>
      <c r="E8704" t="b">
        <v>1</v>
      </c>
      <c r="F8704" s="1">
        <v>45559.632465277777</v>
      </c>
      <c r="G8704" t="b">
        <v>1</v>
      </c>
      <c r="H8704" t="b">
        <v>0</v>
      </c>
      <c r="I8704" t="s">
        <v>23</v>
      </c>
      <c r="J8704" t="s">
        <v>34</v>
      </c>
      <c r="K8704" t="s">
        <v>125</v>
      </c>
      <c r="L8704">
        <v>64235</v>
      </c>
    </row>
    <row r="8705" spans="1:12" x14ac:dyDescent="0.25">
      <c r="A8705" t="s">
        <v>26</v>
      </c>
      <c r="B8705" t="s">
        <v>27</v>
      </c>
      <c r="C8705" t="s">
        <v>28</v>
      </c>
      <c r="D8705" t="s">
        <v>15</v>
      </c>
      <c r="E8705" t="b">
        <v>1</v>
      </c>
      <c r="F8705" s="1">
        <v>45381.713703703703</v>
      </c>
      <c r="G8705" t="b">
        <v>0</v>
      </c>
      <c r="H8705" t="b">
        <v>0</v>
      </c>
      <c r="I8705" t="s">
        <v>30</v>
      </c>
      <c r="J8705" t="s">
        <v>72</v>
      </c>
      <c r="K8705" t="s">
        <v>111</v>
      </c>
      <c r="L8705">
        <v>88052</v>
      </c>
    </row>
    <row r="8706" spans="1:12" x14ac:dyDescent="0.25">
      <c r="A8706" t="s">
        <v>19</v>
      </c>
      <c r="B8706" t="s">
        <v>94</v>
      </c>
      <c r="C8706" t="s">
        <v>40</v>
      </c>
      <c r="D8706" t="s">
        <v>15</v>
      </c>
      <c r="E8706" t="b">
        <v>0</v>
      </c>
      <c r="F8706" s="1">
        <v>45457.328946759262</v>
      </c>
      <c r="G8706" t="b">
        <v>1</v>
      </c>
      <c r="H8706" t="b">
        <v>0</v>
      </c>
      <c r="I8706" t="s">
        <v>23</v>
      </c>
      <c r="J8706" t="s">
        <v>47</v>
      </c>
      <c r="K8706" t="s">
        <v>67</v>
      </c>
      <c r="L8706">
        <v>69991</v>
      </c>
    </row>
    <row r="8707" spans="1:12" x14ac:dyDescent="0.25">
      <c r="A8707" t="s">
        <v>19</v>
      </c>
      <c r="B8707" t="s">
        <v>94</v>
      </c>
      <c r="C8707" t="s">
        <v>28</v>
      </c>
      <c r="D8707" t="s">
        <v>29</v>
      </c>
      <c r="E8707" t="b">
        <v>0</v>
      </c>
      <c r="F8707" s="1">
        <v>45509.784236111111</v>
      </c>
      <c r="G8707" t="b">
        <v>1</v>
      </c>
      <c r="H8707" t="b">
        <v>0</v>
      </c>
      <c r="I8707" t="s">
        <v>23</v>
      </c>
      <c r="J8707" t="s">
        <v>66</v>
      </c>
      <c r="K8707" t="s">
        <v>67</v>
      </c>
      <c r="L8707">
        <v>87715</v>
      </c>
    </row>
    <row r="8708" spans="1:12" x14ac:dyDescent="0.25">
      <c r="A8708" t="s">
        <v>19</v>
      </c>
      <c r="B8708" t="s">
        <v>94</v>
      </c>
      <c r="C8708" t="s">
        <v>68</v>
      </c>
      <c r="D8708" t="s">
        <v>22</v>
      </c>
      <c r="E8708" t="b">
        <v>1</v>
      </c>
      <c r="F8708" s="1">
        <v>45400.667627314811</v>
      </c>
      <c r="G8708" t="b">
        <v>0</v>
      </c>
      <c r="H8708" t="b">
        <v>0</v>
      </c>
      <c r="I8708" t="s">
        <v>23</v>
      </c>
      <c r="J8708" t="s">
        <v>64</v>
      </c>
      <c r="K8708" t="s">
        <v>105</v>
      </c>
      <c r="L8708">
        <v>62192</v>
      </c>
    </row>
    <row r="8709" spans="1:12" x14ac:dyDescent="0.25">
      <c r="A8709" t="s">
        <v>26</v>
      </c>
      <c r="B8709" t="s">
        <v>27</v>
      </c>
      <c r="C8709" t="s">
        <v>28</v>
      </c>
      <c r="D8709" t="s">
        <v>15</v>
      </c>
      <c r="E8709" t="b">
        <v>1</v>
      </c>
      <c r="F8709" s="1">
        <v>45382.630844907413</v>
      </c>
      <c r="G8709" t="b">
        <v>0</v>
      </c>
      <c r="H8709" t="b">
        <v>0</v>
      </c>
      <c r="I8709" t="s">
        <v>30</v>
      </c>
      <c r="J8709" t="s">
        <v>72</v>
      </c>
      <c r="K8709" t="s">
        <v>105</v>
      </c>
      <c r="L8709">
        <v>99718</v>
      </c>
    </row>
    <row r="8710" spans="1:12" x14ac:dyDescent="0.25">
      <c r="A8710" t="s">
        <v>26</v>
      </c>
      <c r="B8710" t="s">
        <v>27</v>
      </c>
      <c r="C8710" t="s">
        <v>14</v>
      </c>
      <c r="D8710" t="s">
        <v>15</v>
      </c>
      <c r="E8710" t="b">
        <v>1</v>
      </c>
      <c r="F8710" s="1">
        <v>45569.901655092603</v>
      </c>
      <c r="G8710" t="b">
        <v>1</v>
      </c>
      <c r="H8710" t="b">
        <v>0</v>
      </c>
      <c r="I8710" t="s">
        <v>30</v>
      </c>
      <c r="J8710" t="s">
        <v>70</v>
      </c>
      <c r="K8710" t="s">
        <v>109</v>
      </c>
      <c r="L8710">
        <v>121357</v>
      </c>
    </row>
    <row r="8711" spans="1:12" x14ac:dyDescent="0.25">
      <c r="A8711" t="s">
        <v>12</v>
      </c>
      <c r="B8711" t="s">
        <v>63</v>
      </c>
      <c r="C8711" t="s">
        <v>68</v>
      </c>
      <c r="D8711" t="s">
        <v>22</v>
      </c>
      <c r="E8711" t="b">
        <v>1</v>
      </c>
      <c r="F8711" s="1">
        <v>45310.057453703703</v>
      </c>
      <c r="G8711" t="b">
        <v>1</v>
      </c>
      <c r="H8711" t="b">
        <v>1</v>
      </c>
      <c r="I8711" t="s">
        <v>16</v>
      </c>
      <c r="J8711" t="s">
        <v>17</v>
      </c>
      <c r="K8711" t="s">
        <v>124</v>
      </c>
      <c r="L8711">
        <v>132660</v>
      </c>
    </row>
    <row r="8712" spans="1:12" x14ac:dyDescent="0.25">
      <c r="A8712" t="s">
        <v>12</v>
      </c>
      <c r="B8712" t="s">
        <v>63</v>
      </c>
      <c r="C8712" t="s">
        <v>40</v>
      </c>
      <c r="D8712" t="s">
        <v>29</v>
      </c>
      <c r="E8712" t="b">
        <v>1</v>
      </c>
      <c r="F8712" s="1">
        <v>45440.615937499999</v>
      </c>
      <c r="G8712" t="b">
        <v>0</v>
      </c>
      <c r="H8712" t="b">
        <v>0</v>
      </c>
      <c r="I8712" t="s">
        <v>16</v>
      </c>
      <c r="J8712" t="s">
        <v>52</v>
      </c>
      <c r="K8712" t="s">
        <v>81</v>
      </c>
      <c r="L8712">
        <v>139143</v>
      </c>
    </row>
    <row r="8713" spans="1:12" x14ac:dyDescent="0.25">
      <c r="A8713" t="s">
        <v>49</v>
      </c>
      <c r="B8713" t="s">
        <v>50</v>
      </c>
      <c r="C8713" t="s">
        <v>40</v>
      </c>
      <c r="D8713" t="s">
        <v>15</v>
      </c>
      <c r="E8713" t="b">
        <v>0</v>
      </c>
      <c r="F8713" s="1">
        <v>45472.319502314807</v>
      </c>
      <c r="G8713" t="b">
        <v>0</v>
      </c>
      <c r="H8713" t="b">
        <v>1</v>
      </c>
      <c r="I8713" t="s">
        <v>51</v>
      </c>
      <c r="J8713" t="s">
        <v>34</v>
      </c>
      <c r="K8713" t="s">
        <v>129</v>
      </c>
      <c r="L8713">
        <v>83190</v>
      </c>
    </row>
    <row r="8714" spans="1:12" x14ac:dyDescent="0.25">
      <c r="A8714" t="s">
        <v>54</v>
      </c>
      <c r="B8714" t="s">
        <v>55</v>
      </c>
      <c r="C8714" t="s">
        <v>14</v>
      </c>
      <c r="D8714" t="s">
        <v>22</v>
      </c>
      <c r="E8714" t="b">
        <v>0</v>
      </c>
      <c r="F8714" s="1">
        <v>45565.705081018517</v>
      </c>
      <c r="G8714" t="b">
        <v>0</v>
      </c>
      <c r="H8714" t="b">
        <v>1</v>
      </c>
      <c r="I8714" t="s">
        <v>30</v>
      </c>
      <c r="J8714" t="s">
        <v>17</v>
      </c>
      <c r="K8714" t="s">
        <v>60</v>
      </c>
      <c r="L8714">
        <v>142800</v>
      </c>
    </row>
    <row r="8715" spans="1:12" x14ac:dyDescent="0.25">
      <c r="A8715" t="s">
        <v>19</v>
      </c>
      <c r="B8715" t="s">
        <v>20</v>
      </c>
      <c r="C8715" t="s">
        <v>68</v>
      </c>
      <c r="D8715" t="s">
        <v>29</v>
      </c>
      <c r="E8715" t="b">
        <v>0</v>
      </c>
      <c r="F8715" s="1">
        <v>45321.993055555547</v>
      </c>
      <c r="G8715" t="b">
        <v>1</v>
      </c>
      <c r="H8715" t="b">
        <v>0</v>
      </c>
      <c r="I8715" t="s">
        <v>23</v>
      </c>
      <c r="J8715" t="s">
        <v>57</v>
      </c>
      <c r="K8715" t="s">
        <v>81</v>
      </c>
      <c r="L8715">
        <v>81754</v>
      </c>
    </row>
    <row r="8716" spans="1:12" x14ac:dyDescent="0.25">
      <c r="A8716" t="s">
        <v>26</v>
      </c>
      <c r="B8716" t="s">
        <v>33</v>
      </c>
      <c r="C8716" t="s">
        <v>43</v>
      </c>
      <c r="D8716" t="s">
        <v>15</v>
      </c>
      <c r="E8716" t="b">
        <v>0</v>
      </c>
      <c r="F8716" s="1">
        <v>45464.397488425922</v>
      </c>
      <c r="G8716" t="b">
        <v>1</v>
      </c>
      <c r="H8716" t="b">
        <v>0</v>
      </c>
      <c r="I8716" t="s">
        <v>30</v>
      </c>
      <c r="J8716" t="s">
        <v>66</v>
      </c>
      <c r="K8716" t="s">
        <v>128</v>
      </c>
      <c r="L8716">
        <v>109137</v>
      </c>
    </row>
    <row r="8717" spans="1:12" x14ac:dyDescent="0.25">
      <c r="A8717" t="s">
        <v>26</v>
      </c>
      <c r="B8717" t="s">
        <v>33</v>
      </c>
      <c r="C8717" t="s">
        <v>28</v>
      </c>
      <c r="D8717" t="s">
        <v>15</v>
      </c>
      <c r="E8717" t="b">
        <v>0</v>
      </c>
      <c r="F8717" s="1">
        <v>45559.95071759259</v>
      </c>
      <c r="G8717" t="b">
        <v>1</v>
      </c>
      <c r="H8717" t="b">
        <v>0</v>
      </c>
      <c r="I8717" t="s">
        <v>30</v>
      </c>
      <c r="J8717" t="s">
        <v>31</v>
      </c>
      <c r="K8717" t="s">
        <v>35</v>
      </c>
      <c r="L8717">
        <v>117557</v>
      </c>
    </row>
    <row r="8718" spans="1:12" x14ac:dyDescent="0.25">
      <c r="A8718" t="s">
        <v>19</v>
      </c>
      <c r="B8718" t="s">
        <v>86</v>
      </c>
      <c r="C8718" t="s">
        <v>28</v>
      </c>
      <c r="D8718" t="s">
        <v>29</v>
      </c>
      <c r="E8718" t="b">
        <v>0</v>
      </c>
      <c r="F8718" s="1">
        <v>45346.640405092592</v>
      </c>
      <c r="G8718" t="b">
        <v>1</v>
      </c>
      <c r="H8718" t="b">
        <v>0</v>
      </c>
      <c r="I8718" t="s">
        <v>23</v>
      </c>
      <c r="J8718" t="s">
        <v>64</v>
      </c>
      <c r="K8718" t="s">
        <v>120</v>
      </c>
      <c r="L8718">
        <v>60818</v>
      </c>
    </row>
    <row r="8719" spans="1:12" x14ac:dyDescent="0.25">
      <c r="A8719" t="s">
        <v>19</v>
      </c>
      <c r="B8719" t="s">
        <v>20</v>
      </c>
      <c r="C8719" t="s">
        <v>40</v>
      </c>
      <c r="D8719" t="s">
        <v>15</v>
      </c>
      <c r="E8719" t="b">
        <v>1</v>
      </c>
      <c r="F8719" s="1">
        <v>45476.449560185189</v>
      </c>
      <c r="G8719" t="b">
        <v>0</v>
      </c>
      <c r="H8719" t="b">
        <v>1</v>
      </c>
      <c r="I8719" t="s">
        <v>23</v>
      </c>
      <c r="J8719" t="s">
        <v>34</v>
      </c>
      <c r="K8719" t="s">
        <v>25</v>
      </c>
      <c r="L8719">
        <v>78850</v>
      </c>
    </row>
    <row r="8720" spans="1:12" x14ac:dyDescent="0.25">
      <c r="A8720" t="s">
        <v>49</v>
      </c>
      <c r="B8720" t="s">
        <v>108</v>
      </c>
      <c r="C8720" t="s">
        <v>68</v>
      </c>
      <c r="D8720" t="s">
        <v>22</v>
      </c>
      <c r="E8720" t="b">
        <v>1</v>
      </c>
      <c r="F8720" s="1">
        <v>45294.169641203713</v>
      </c>
      <c r="G8720" t="b">
        <v>0</v>
      </c>
      <c r="H8720" t="b">
        <v>0</v>
      </c>
      <c r="I8720" t="s">
        <v>51</v>
      </c>
      <c r="J8720" t="s">
        <v>47</v>
      </c>
      <c r="K8720" t="s">
        <v>25</v>
      </c>
      <c r="L8720">
        <v>83466</v>
      </c>
    </row>
    <row r="8721" spans="1:12" x14ac:dyDescent="0.25">
      <c r="A8721" t="s">
        <v>45</v>
      </c>
      <c r="B8721" t="s">
        <v>46</v>
      </c>
      <c r="C8721" t="s">
        <v>40</v>
      </c>
      <c r="D8721" t="s">
        <v>15</v>
      </c>
      <c r="E8721" t="b">
        <v>0</v>
      </c>
      <c r="F8721" s="1">
        <v>45494.457604166673</v>
      </c>
      <c r="G8721" t="b">
        <v>1</v>
      </c>
      <c r="H8721" t="b">
        <v>1</v>
      </c>
      <c r="I8721" t="s">
        <v>16</v>
      </c>
      <c r="J8721" t="s">
        <v>80</v>
      </c>
      <c r="K8721" t="s">
        <v>81</v>
      </c>
      <c r="L8721">
        <v>88545</v>
      </c>
    </row>
    <row r="8722" spans="1:12" x14ac:dyDescent="0.25">
      <c r="A8722" t="s">
        <v>82</v>
      </c>
      <c r="B8722" t="s">
        <v>91</v>
      </c>
      <c r="C8722" t="s">
        <v>14</v>
      </c>
      <c r="D8722" t="s">
        <v>22</v>
      </c>
      <c r="E8722" t="b">
        <v>1</v>
      </c>
      <c r="F8722" s="1">
        <v>45422.881192129629</v>
      </c>
      <c r="G8722" t="b">
        <v>1</v>
      </c>
      <c r="H8722" t="b">
        <v>0</v>
      </c>
      <c r="I8722" t="s">
        <v>84</v>
      </c>
      <c r="J8722" t="s">
        <v>31</v>
      </c>
      <c r="K8722" t="s">
        <v>81</v>
      </c>
      <c r="L8722">
        <v>115436</v>
      </c>
    </row>
    <row r="8723" spans="1:12" x14ac:dyDescent="0.25">
      <c r="A8723" t="s">
        <v>82</v>
      </c>
      <c r="B8723" t="s">
        <v>83</v>
      </c>
      <c r="C8723" t="s">
        <v>40</v>
      </c>
      <c r="D8723" t="s">
        <v>22</v>
      </c>
      <c r="E8723" t="b">
        <v>1</v>
      </c>
      <c r="F8723" s="1">
        <v>45419.73946759259</v>
      </c>
      <c r="G8723" t="b">
        <v>0</v>
      </c>
      <c r="H8723" t="b">
        <v>1</v>
      </c>
      <c r="I8723" t="s">
        <v>84</v>
      </c>
      <c r="J8723" t="s">
        <v>52</v>
      </c>
      <c r="K8723" t="s">
        <v>118</v>
      </c>
      <c r="L8723">
        <v>127591</v>
      </c>
    </row>
    <row r="8724" spans="1:12" x14ac:dyDescent="0.25">
      <c r="A8724" t="s">
        <v>12</v>
      </c>
      <c r="B8724" t="s">
        <v>63</v>
      </c>
      <c r="C8724" t="s">
        <v>28</v>
      </c>
      <c r="D8724" t="s">
        <v>29</v>
      </c>
      <c r="E8724" t="b">
        <v>0</v>
      </c>
      <c r="F8724" s="1">
        <v>45649.605474537027</v>
      </c>
      <c r="G8724" t="b">
        <v>1</v>
      </c>
      <c r="H8724" t="b">
        <v>1</v>
      </c>
      <c r="I8724" t="s">
        <v>16</v>
      </c>
      <c r="J8724" t="s">
        <v>44</v>
      </c>
      <c r="K8724" t="s">
        <v>18</v>
      </c>
      <c r="L8724">
        <v>143384</v>
      </c>
    </row>
    <row r="8725" spans="1:12" x14ac:dyDescent="0.25">
      <c r="A8725" t="s">
        <v>38</v>
      </c>
      <c r="B8725" t="s">
        <v>107</v>
      </c>
      <c r="C8725" t="s">
        <v>68</v>
      </c>
      <c r="D8725" t="s">
        <v>15</v>
      </c>
      <c r="E8725" t="b">
        <v>0</v>
      </c>
      <c r="F8725" s="1">
        <v>45567.469305555547</v>
      </c>
      <c r="G8725" t="b">
        <v>0</v>
      </c>
      <c r="H8725" t="b">
        <v>1</v>
      </c>
      <c r="I8725" t="s">
        <v>41</v>
      </c>
      <c r="J8725" t="s">
        <v>34</v>
      </c>
      <c r="K8725" t="s">
        <v>104</v>
      </c>
      <c r="L8725">
        <v>74779</v>
      </c>
    </row>
    <row r="8726" spans="1:12" x14ac:dyDescent="0.25">
      <c r="A8726" t="s">
        <v>49</v>
      </c>
      <c r="B8726" t="s">
        <v>61</v>
      </c>
      <c r="C8726" t="s">
        <v>21</v>
      </c>
      <c r="D8726" t="s">
        <v>22</v>
      </c>
      <c r="E8726" t="b">
        <v>1</v>
      </c>
      <c r="F8726" s="1">
        <v>45607.236250000002</v>
      </c>
      <c r="G8726" t="b">
        <v>0</v>
      </c>
      <c r="H8726" t="b">
        <v>1</v>
      </c>
      <c r="I8726" t="s">
        <v>51</v>
      </c>
      <c r="J8726" t="s">
        <v>70</v>
      </c>
      <c r="K8726" t="s">
        <v>123</v>
      </c>
      <c r="L8726">
        <v>71117</v>
      </c>
    </row>
    <row r="8727" spans="1:12" x14ac:dyDescent="0.25">
      <c r="A8727" t="s">
        <v>12</v>
      </c>
      <c r="B8727" t="s">
        <v>75</v>
      </c>
      <c r="C8727" t="s">
        <v>14</v>
      </c>
      <c r="D8727" t="s">
        <v>22</v>
      </c>
      <c r="E8727" t="b">
        <v>1</v>
      </c>
      <c r="F8727" s="1">
        <v>45624.78056712963</v>
      </c>
      <c r="G8727" t="b">
        <v>1</v>
      </c>
      <c r="H8727" t="b">
        <v>0</v>
      </c>
      <c r="I8727" t="s">
        <v>16</v>
      </c>
      <c r="J8727" t="s">
        <v>31</v>
      </c>
      <c r="K8727" t="s">
        <v>98</v>
      </c>
      <c r="L8727">
        <v>139204</v>
      </c>
    </row>
    <row r="8728" spans="1:12" x14ac:dyDescent="0.25">
      <c r="A8728" t="s">
        <v>82</v>
      </c>
      <c r="B8728" t="s">
        <v>85</v>
      </c>
      <c r="C8728" t="s">
        <v>14</v>
      </c>
      <c r="D8728" t="s">
        <v>22</v>
      </c>
      <c r="E8728" t="b">
        <v>1</v>
      </c>
      <c r="F8728" s="1">
        <v>45400.672893518517</v>
      </c>
      <c r="G8728" t="b">
        <v>0</v>
      </c>
      <c r="H8728" t="b">
        <v>1</v>
      </c>
      <c r="I8728" t="s">
        <v>84</v>
      </c>
      <c r="J8728" t="s">
        <v>80</v>
      </c>
      <c r="K8728" t="s">
        <v>123</v>
      </c>
      <c r="L8728">
        <v>110623</v>
      </c>
    </row>
    <row r="8729" spans="1:12" x14ac:dyDescent="0.25">
      <c r="A8729" t="s">
        <v>26</v>
      </c>
      <c r="B8729" t="s">
        <v>27</v>
      </c>
      <c r="C8729" t="s">
        <v>43</v>
      </c>
      <c r="D8729" t="s">
        <v>15</v>
      </c>
      <c r="E8729" t="b">
        <v>1</v>
      </c>
      <c r="F8729" s="1">
        <v>45471.682175925933</v>
      </c>
      <c r="G8729" t="b">
        <v>1</v>
      </c>
      <c r="H8729" t="b">
        <v>1</v>
      </c>
      <c r="I8729" t="s">
        <v>30</v>
      </c>
      <c r="J8729" t="s">
        <v>47</v>
      </c>
      <c r="K8729" t="s">
        <v>101</v>
      </c>
      <c r="L8729">
        <v>94447</v>
      </c>
    </row>
    <row r="8730" spans="1:12" x14ac:dyDescent="0.25">
      <c r="A8730" t="s">
        <v>49</v>
      </c>
      <c r="B8730" t="s">
        <v>61</v>
      </c>
      <c r="C8730" t="s">
        <v>28</v>
      </c>
      <c r="D8730" t="s">
        <v>15</v>
      </c>
      <c r="E8730" t="b">
        <v>1</v>
      </c>
      <c r="F8730" s="1">
        <v>45609.926724537043</v>
      </c>
      <c r="G8730" t="b">
        <v>1</v>
      </c>
      <c r="H8730" t="b">
        <v>1</v>
      </c>
      <c r="I8730" t="s">
        <v>51</v>
      </c>
      <c r="J8730" t="s">
        <v>70</v>
      </c>
      <c r="K8730" t="s">
        <v>35</v>
      </c>
      <c r="L8730">
        <v>80879</v>
      </c>
    </row>
    <row r="8731" spans="1:12" x14ac:dyDescent="0.25">
      <c r="A8731" t="s">
        <v>38</v>
      </c>
      <c r="B8731" t="s">
        <v>95</v>
      </c>
      <c r="C8731" t="s">
        <v>40</v>
      </c>
      <c r="D8731" t="s">
        <v>22</v>
      </c>
      <c r="E8731" t="b">
        <v>1</v>
      </c>
      <c r="F8731" s="1">
        <v>45507.132627314822</v>
      </c>
      <c r="G8731" t="b">
        <v>0</v>
      </c>
      <c r="H8731" t="b">
        <v>1</v>
      </c>
      <c r="I8731" t="s">
        <v>41</v>
      </c>
      <c r="J8731" t="s">
        <v>24</v>
      </c>
      <c r="K8731" t="s">
        <v>25</v>
      </c>
      <c r="L8731">
        <v>68878</v>
      </c>
    </row>
    <row r="8732" spans="1:12" x14ac:dyDescent="0.25">
      <c r="A8732" t="s">
        <v>26</v>
      </c>
      <c r="B8732" t="s">
        <v>71</v>
      </c>
      <c r="C8732" t="s">
        <v>14</v>
      </c>
      <c r="D8732" t="s">
        <v>22</v>
      </c>
      <c r="E8732" t="b">
        <v>1</v>
      </c>
      <c r="F8732" s="1">
        <v>45313.556076388893</v>
      </c>
      <c r="G8732" t="b">
        <v>1</v>
      </c>
      <c r="H8732" t="b">
        <v>0</v>
      </c>
      <c r="I8732" t="s">
        <v>30</v>
      </c>
      <c r="J8732" t="s">
        <v>70</v>
      </c>
      <c r="K8732" t="s">
        <v>109</v>
      </c>
      <c r="L8732">
        <v>85232</v>
      </c>
    </row>
    <row r="8733" spans="1:12" x14ac:dyDescent="0.25">
      <c r="A8733" t="s">
        <v>54</v>
      </c>
      <c r="B8733" t="s">
        <v>55</v>
      </c>
      <c r="C8733" t="s">
        <v>68</v>
      </c>
      <c r="D8733" t="s">
        <v>15</v>
      </c>
      <c r="E8733" t="b">
        <v>0</v>
      </c>
      <c r="F8733" s="1">
        <v>45634.2500462963</v>
      </c>
      <c r="G8733" t="b">
        <v>0</v>
      </c>
      <c r="H8733" t="b">
        <v>1</v>
      </c>
      <c r="I8733" t="s">
        <v>30</v>
      </c>
      <c r="J8733" t="s">
        <v>64</v>
      </c>
      <c r="K8733" t="s">
        <v>99</v>
      </c>
      <c r="L8733">
        <v>134147</v>
      </c>
    </row>
    <row r="8734" spans="1:12" x14ac:dyDescent="0.25">
      <c r="A8734" t="s">
        <v>45</v>
      </c>
      <c r="B8734" t="s">
        <v>46</v>
      </c>
      <c r="C8734" t="s">
        <v>40</v>
      </c>
      <c r="D8734" t="s">
        <v>29</v>
      </c>
      <c r="E8734" t="b">
        <v>1</v>
      </c>
      <c r="F8734" s="1">
        <v>45462.308136574073</v>
      </c>
      <c r="G8734" t="b">
        <v>0</v>
      </c>
      <c r="H8734" t="b">
        <v>1</v>
      </c>
      <c r="I8734" t="s">
        <v>16</v>
      </c>
      <c r="J8734" t="s">
        <v>57</v>
      </c>
      <c r="K8734" t="s">
        <v>125</v>
      </c>
      <c r="L8734">
        <v>112791</v>
      </c>
    </row>
    <row r="8735" spans="1:12" x14ac:dyDescent="0.25">
      <c r="A8735" t="s">
        <v>49</v>
      </c>
      <c r="B8735" t="s">
        <v>108</v>
      </c>
      <c r="C8735" t="s">
        <v>14</v>
      </c>
      <c r="D8735" t="s">
        <v>29</v>
      </c>
      <c r="E8735" t="b">
        <v>1</v>
      </c>
      <c r="F8735" s="1">
        <v>45335.512824074067</v>
      </c>
      <c r="G8735" t="b">
        <v>0</v>
      </c>
      <c r="H8735" t="b">
        <v>0</v>
      </c>
      <c r="I8735" t="s">
        <v>51</v>
      </c>
      <c r="J8735" t="s">
        <v>34</v>
      </c>
      <c r="K8735" t="s">
        <v>67</v>
      </c>
      <c r="L8735">
        <v>76085</v>
      </c>
    </row>
    <row r="8736" spans="1:12" x14ac:dyDescent="0.25">
      <c r="A8736" t="s">
        <v>12</v>
      </c>
      <c r="B8736" t="s">
        <v>63</v>
      </c>
      <c r="C8736" t="s">
        <v>28</v>
      </c>
      <c r="D8736" t="s">
        <v>29</v>
      </c>
      <c r="E8736" t="b">
        <v>0</v>
      </c>
      <c r="F8736" s="1">
        <v>45409.037118055552</v>
      </c>
      <c r="G8736" t="b">
        <v>1</v>
      </c>
      <c r="H8736" t="b">
        <v>1</v>
      </c>
      <c r="I8736" t="s">
        <v>16</v>
      </c>
      <c r="J8736" t="s">
        <v>34</v>
      </c>
      <c r="K8736" t="s">
        <v>106</v>
      </c>
      <c r="L8736">
        <v>139942</v>
      </c>
    </row>
    <row r="8737" spans="1:12" x14ac:dyDescent="0.25">
      <c r="A8737" t="s">
        <v>82</v>
      </c>
      <c r="B8737" t="s">
        <v>83</v>
      </c>
      <c r="C8737" t="s">
        <v>68</v>
      </c>
      <c r="D8737" t="s">
        <v>22</v>
      </c>
      <c r="E8737" t="b">
        <v>1</v>
      </c>
      <c r="F8737" s="1">
        <v>45370.050578703696</v>
      </c>
      <c r="G8737" t="b">
        <v>0</v>
      </c>
      <c r="H8737" t="b">
        <v>1</v>
      </c>
      <c r="I8737" t="s">
        <v>84</v>
      </c>
      <c r="J8737" t="s">
        <v>47</v>
      </c>
      <c r="K8737" t="s">
        <v>130</v>
      </c>
      <c r="L8737">
        <v>128849</v>
      </c>
    </row>
    <row r="8738" spans="1:12" x14ac:dyDescent="0.25">
      <c r="A8738" t="s">
        <v>54</v>
      </c>
      <c r="B8738" t="s">
        <v>55</v>
      </c>
      <c r="C8738" t="s">
        <v>21</v>
      </c>
      <c r="D8738" t="s">
        <v>29</v>
      </c>
      <c r="E8738" t="b">
        <v>1</v>
      </c>
      <c r="F8738" s="1">
        <v>45365.749259259261</v>
      </c>
      <c r="G8738" t="b">
        <v>1</v>
      </c>
      <c r="H8738" t="b">
        <v>0</v>
      </c>
      <c r="I8738" t="s">
        <v>30</v>
      </c>
      <c r="J8738" t="s">
        <v>66</v>
      </c>
      <c r="K8738" t="s">
        <v>118</v>
      </c>
      <c r="L8738">
        <v>134521</v>
      </c>
    </row>
    <row r="8739" spans="1:12" x14ac:dyDescent="0.25">
      <c r="A8739" t="s">
        <v>38</v>
      </c>
      <c r="B8739" t="s">
        <v>107</v>
      </c>
      <c r="C8739" t="s">
        <v>40</v>
      </c>
      <c r="D8739" t="s">
        <v>22</v>
      </c>
      <c r="E8739" t="b">
        <v>0</v>
      </c>
      <c r="F8739" s="1">
        <v>45540.481388888889</v>
      </c>
      <c r="G8739" t="b">
        <v>1</v>
      </c>
      <c r="H8739" t="b">
        <v>1</v>
      </c>
      <c r="I8739" t="s">
        <v>41</v>
      </c>
      <c r="J8739" t="s">
        <v>44</v>
      </c>
      <c r="K8739" t="s">
        <v>113</v>
      </c>
      <c r="L8739">
        <v>69842</v>
      </c>
    </row>
    <row r="8740" spans="1:12" x14ac:dyDescent="0.25">
      <c r="A8740" t="s">
        <v>26</v>
      </c>
      <c r="B8740" t="s">
        <v>71</v>
      </c>
      <c r="C8740" t="s">
        <v>21</v>
      </c>
      <c r="D8740" t="s">
        <v>22</v>
      </c>
      <c r="E8740" t="b">
        <v>1</v>
      </c>
      <c r="F8740" s="1">
        <v>45442.870381944442</v>
      </c>
      <c r="G8740" t="b">
        <v>0</v>
      </c>
      <c r="H8740" t="b">
        <v>1</v>
      </c>
      <c r="I8740" t="s">
        <v>30</v>
      </c>
      <c r="J8740" t="s">
        <v>31</v>
      </c>
      <c r="K8740" t="s">
        <v>78</v>
      </c>
      <c r="L8740">
        <v>97424</v>
      </c>
    </row>
    <row r="8741" spans="1:12" x14ac:dyDescent="0.25">
      <c r="A8741" t="s">
        <v>12</v>
      </c>
      <c r="B8741" t="s">
        <v>75</v>
      </c>
      <c r="C8741" t="s">
        <v>68</v>
      </c>
      <c r="D8741" t="s">
        <v>15</v>
      </c>
      <c r="E8741" t="b">
        <v>1</v>
      </c>
      <c r="F8741" s="1">
        <v>45456.898310185177</v>
      </c>
      <c r="G8741" t="b">
        <v>0</v>
      </c>
      <c r="H8741" t="b">
        <v>1</v>
      </c>
      <c r="I8741" t="s">
        <v>16</v>
      </c>
      <c r="J8741" t="s">
        <v>17</v>
      </c>
      <c r="K8741" t="s">
        <v>120</v>
      </c>
      <c r="L8741">
        <v>111074</v>
      </c>
    </row>
    <row r="8742" spans="1:12" x14ac:dyDescent="0.25">
      <c r="A8742" t="s">
        <v>19</v>
      </c>
      <c r="B8742" t="s">
        <v>36</v>
      </c>
      <c r="C8742" t="s">
        <v>68</v>
      </c>
      <c r="D8742" t="s">
        <v>22</v>
      </c>
      <c r="E8742" t="b">
        <v>1</v>
      </c>
      <c r="F8742" s="1">
        <v>45502.194374999999</v>
      </c>
      <c r="G8742" t="b">
        <v>1</v>
      </c>
      <c r="H8742" t="b">
        <v>1</v>
      </c>
      <c r="I8742" t="s">
        <v>23</v>
      </c>
      <c r="J8742" t="s">
        <v>70</v>
      </c>
      <c r="K8742" t="s">
        <v>129</v>
      </c>
      <c r="L8742">
        <v>79521</v>
      </c>
    </row>
    <row r="8743" spans="1:12" x14ac:dyDescent="0.25">
      <c r="A8743" t="s">
        <v>54</v>
      </c>
      <c r="B8743" t="s">
        <v>55</v>
      </c>
      <c r="C8743" t="s">
        <v>28</v>
      </c>
      <c r="D8743" t="s">
        <v>22</v>
      </c>
      <c r="E8743" t="b">
        <v>1</v>
      </c>
      <c r="F8743" s="1">
        <v>45306.458136574067</v>
      </c>
      <c r="G8743" t="b">
        <v>1</v>
      </c>
      <c r="H8743" t="b">
        <v>1</v>
      </c>
      <c r="I8743" t="s">
        <v>30</v>
      </c>
      <c r="J8743" t="s">
        <v>80</v>
      </c>
      <c r="K8743" t="s">
        <v>121</v>
      </c>
      <c r="L8743">
        <v>141946</v>
      </c>
    </row>
    <row r="8744" spans="1:12" x14ac:dyDescent="0.25">
      <c r="A8744" t="s">
        <v>38</v>
      </c>
      <c r="B8744" t="s">
        <v>39</v>
      </c>
      <c r="C8744" t="s">
        <v>14</v>
      </c>
      <c r="D8744" t="s">
        <v>15</v>
      </c>
      <c r="E8744" t="b">
        <v>1</v>
      </c>
      <c r="F8744" s="1">
        <v>45464.064780092587</v>
      </c>
      <c r="G8744" t="b">
        <v>1</v>
      </c>
      <c r="H8744" t="b">
        <v>1</v>
      </c>
      <c r="I8744" t="s">
        <v>41</v>
      </c>
      <c r="J8744" t="s">
        <v>57</v>
      </c>
      <c r="K8744" t="s">
        <v>74</v>
      </c>
      <c r="L8744">
        <v>76252</v>
      </c>
    </row>
    <row r="8745" spans="1:12" x14ac:dyDescent="0.25">
      <c r="A8745" t="s">
        <v>45</v>
      </c>
      <c r="B8745" t="s">
        <v>88</v>
      </c>
      <c r="C8745" t="s">
        <v>21</v>
      </c>
      <c r="D8745" t="s">
        <v>22</v>
      </c>
      <c r="E8745" t="b">
        <v>1</v>
      </c>
      <c r="F8745" s="1">
        <v>45484.843935185178</v>
      </c>
      <c r="G8745" t="b">
        <v>1</v>
      </c>
      <c r="H8745" t="b">
        <v>0</v>
      </c>
      <c r="I8745" t="s">
        <v>16</v>
      </c>
      <c r="J8745" t="s">
        <v>57</v>
      </c>
      <c r="K8745" t="s">
        <v>113</v>
      </c>
      <c r="L8745">
        <v>117411</v>
      </c>
    </row>
    <row r="8746" spans="1:12" x14ac:dyDescent="0.25">
      <c r="A8746" t="s">
        <v>82</v>
      </c>
      <c r="B8746" t="s">
        <v>91</v>
      </c>
      <c r="C8746" t="s">
        <v>28</v>
      </c>
      <c r="D8746" t="s">
        <v>29</v>
      </c>
      <c r="E8746" t="b">
        <v>0</v>
      </c>
      <c r="F8746" s="1">
        <v>45350.556307870371</v>
      </c>
      <c r="G8746" t="b">
        <v>1</v>
      </c>
      <c r="H8746" t="b">
        <v>0</v>
      </c>
      <c r="I8746" t="s">
        <v>84</v>
      </c>
      <c r="J8746" t="s">
        <v>44</v>
      </c>
      <c r="K8746" t="s">
        <v>122</v>
      </c>
      <c r="L8746">
        <v>121168</v>
      </c>
    </row>
    <row r="8747" spans="1:12" x14ac:dyDescent="0.25">
      <c r="A8747" t="s">
        <v>12</v>
      </c>
      <c r="B8747" t="s">
        <v>13</v>
      </c>
      <c r="C8747" t="s">
        <v>21</v>
      </c>
      <c r="D8747" t="s">
        <v>15</v>
      </c>
      <c r="E8747" t="b">
        <v>1</v>
      </c>
      <c r="F8747" s="1">
        <v>45609.46199074074</v>
      </c>
      <c r="G8747" t="b">
        <v>1</v>
      </c>
      <c r="H8747" t="b">
        <v>0</v>
      </c>
      <c r="I8747" t="s">
        <v>16</v>
      </c>
      <c r="J8747" t="s">
        <v>34</v>
      </c>
      <c r="K8747" t="s">
        <v>73</v>
      </c>
      <c r="L8747">
        <v>135615</v>
      </c>
    </row>
    <row r="8748" spans="1:12" x14ac:dyDescent="0.25">
      <c r="A8748" t="s">
        <v>38</v>
      </c>
      <c r="B8748" t="s">
        <v>95</v>
      </c>
      <c r="C8748" t="s">
        <v>21</v>
      </c>
      <c r="D8748" t="s">
        <v>29</v>
      </c>
      <c r="E8748" t="b">
        <v>0</v>
      </c>
      <c r="F8748" s="1">
        <v>45335.839236111111</v>
      </c>
      <c r="G8748" t="b">
        <v>1</v>
      </c>
      <c r="H8748" t="b">
        <v>0</v>
      </c>
      <c r="I8748" t="s">
        <v>41</v>
      </c>
      <c r="J8748" t="s">
        <v>44</v>
      </c>
      <c r="K8748" t="s">
        <v>129</v>
      </c>
      <c r="L8748">
        <v>91282</v>
      </c>
    </row>
    <row r="8749" spans="1:12" x14ac:dyDescent="0.25">
      <c r="A8749" t="s">
        <v>45</v>
      </c>
      <c r="B8749" t="s">
        <v>76</v>
      </c>
      <c r="C8749" t="s">
        <v>40</v>
      </c>
      <c r="D8749" t="s">
        <v>29</v>
      </c>
      <c r="E8749" t="b">
        <v>0</v>
      </c>
      <c r="F8749" s="1">
        <v>45387.199155092603</v>
      </c>
      <c r="G8749" t="b">
        <v>0</v>
      </c>
      <c r="H8749" t="b">
        <v>1</v>
      </c>
      <c r="I8749" t="s">
        <v>16</v>
      </c>
      <c r="J8749" t="s">
        <v>47</v>
      </c>
      <c r="K8749" t="s">
        <v>53</v>
      </c>
      <c r="L8749">
        <v>86398</v>
      </c>
    </row>
    <row r="8750" spans="1:12" x14ac:dyDescent="0.25">
      <c r="A8750" t="s">
        <v>26</v>
      </c>
      <c r="B8750" t="s">
        <v>33</v>
      </c>
      <c r="C8750" t="s">
        <v>14</v>
      </c>
      <c r="D8750" t="s">
        <v>29</v>
      </c>
      <c r="E8750" t="b">
        <v>0</v>
      </c>
      <c r="F8750" s="1">
        <v>45311.059363425928</v>
      </c>
      <c r="G8750" t="b">
        <v>0</v>
      </c>
      <c r="H8750" t="b">
        <v>1</v>
      </c>
      <c r="I8750" t="s">
        <v>30</v>
      </c>
      <c r="J8750" t="s">
        <v>47</v>
      </c>
      <c r="K8750" t="s">
        <v>78</v>
      </c>
      <c r="L8750">
        <v>85413</v>
      </c>
    </row>
    <row r="8751" spans="1:12" x14ac:dyDescent="0.25">
      <c r="A8751" t="s">
        <v>38</v>
      </c>
      <c r="B8751" t="s">
        <v>95</v>
      </c>
      <c r="C8751" t="s">
        <v>43</v>
      </c>
      <c r="D8751" t="s">
        <v>29</v>
      </c>
      <c r="E8751" t="b">
        <v>0</v>
      </c>
      <c r="F8751" s="1">
        <v>45595.594641203701</v>
      </c>
      <c r="G8751" t="b">
        <v>0</v>
      </c>
      <c r="H8751" t="b">
        <v>1</v>
      </c>
      <c r="I8751" t="s">
        <v>41</v>
      </c>
      <c r="J8751" t="s">
        <v>66</v>
      </c>
      <c r="K8751" t="s">
        <v>92</v>
      </c>
      <c r="L8751">
        <v>84615</v>
      </c>
    </row>
    <row r="8752" spans="1:12" x14ac:dyDescent="0.25">
      <c r="A8752" t="s">
        <v>49</v>
      </c>
      <c r="B8752" t="s">
        <v>108</v>
      </c>
      <c r="C8752" t="s">
        <v>14</v>
      </c>
      <c r="D8752" t="s">
        <v>29</v>
      </c>
      <c r="E8752" t="b">
        <v>1</v>
      </c>
      <c r="F8752" s="1">
        <v>45341.730416666673</v>
      </c>
      <c r="G8752" t="b">
        <v>0</v>
      </c>
      <c r="H8752" t="b">
        <v>1</v>
      </c>
      <c r="I8752" t="s">
        <v>51</v>
      </c>
      <c r="J8752" t="s">
        <v>70</v>
      </c>
      <c r="K8752" t="s">
        <v>18</v>
      </c>
      <c r="L8752">
        <v>89683</v>
      </c>
    </row>
    <row r="8753" spans="1:12" x14ac:dyDescent="0.25">
      <c r="A8753" t="s">
        <v>54</v>
      </c>
      <c r="B8753" t="s">
        <v>79</v>
      </c>
      <c r="C8753" t="s">
        <v>21</v>
      </c>
      <c r="D8753" t="s">
        <v>29</v>
      </c>
      <c r="E8753" t="b">
        <v>0</v>
      </c>
      <c r="F8753" s="1">
        <v>45333.721458333333</v>
      </c>
      <c r="G8753" t="b">
        <v>1</v>
      </c>
      <c r="H8753" t="b">
        <v>1</v>
      </c>
      <c r="I8753" t="s">
        <v>30</v>
      </c>
      <c r="J8753" t="s">
        <v>44</v>
      </c>
      <c r="K8753" t="s">
        <v>98</v>
      </c>
      <c r="L8753">
        <v>121771</v>
      </c>
    </row>
    <row r="8754" spans="1:12" x14ac:dyDescent="0.25">
      <c r="A8754" t="s">
        <v>26</v>
      </c>
      <c r="B8754" t="s">
        <v>33</v>
      </c>
      <c r="C8754" t="s">
        <v>28</v>
      </c>
      <c r="D8754" t="s">
        <v>29</v>
      </c>
      <c r="E8754" t="b">
        <v>0</v>
      </c>
      <c r="F8754" s="1">
        <v>45468.490659722222</v>
      </c>
      <c r="G8754" t="b">
        <v>1</v>
      </c>
      <c r="H8754" t="b">
        <v>1</v>
      </c>
      <c r="I8754" t="s">
        <v>30</v>
      </c>
      <c r="J8754" t="s">
        <v>47</v>
      </c>
      <c r="K8754" t="s">
        <v>56</v>
      </c>
      <c r="L8754">
        <v>115616</v>
      </c>
    </row>
    <row r="8755" spans="1:12" x14ac:dyDescent="0.25">
      <c r="A8755" t="s">
        <v>54</v>
      </c>
      <c r="B8755" t="s">
        <v>79</v>
      </c>
      <c r="C8755" t="s">
        <v>28</v>
      </c>
      <c r="D8755" t="s">
        <v>29</v>
      </c>
      <c r="E8755" t="b">
        <v>0</v>
      </c>
      <c r="F8755" s="1">
        <v>45327.388368055559</v>
      </c>
      <c r="G8755" t="b">
        <v>1</v>
      </c>
      <c r="H8755" t="b">
        <v>1</v>
      </c>
      <c r="I8755" t="s">
        <v>30</v>
      </c>
      <c r="J8755" t="s">
        <v>44</v>
      </c>
      <c r="K8755" t="s">
        <v>37</v>
      </c>
      <c r="L8755">
        <v>132790</v>
      </c>
    </row>
    <row r="8756" spans="1:12" x14ac:dyDescent="0.25">
      <c r="A8756" t="s">
        <v>26</v>
      </c>
      <c r="B8756" t="s">
        <v>71</v>
      </c>
      <c r="C8756" t="s">
        <v>21</v>
      </c>
      <c r="D8756" t="s">
        <v>15</v>
      </c>
      <c r="E8756" t="b">
        <v>1</v>
      </c>
      <c r="F8756" s="1">
        <v>45416.654606481483</v>
      </c>
      <c r="G8756" t="b">
        <v>1</v>
      </c>
      <c r="H8756" t="b">
        <v>0</v>
      </c>
      <c r="I8756" t="s">
        <v>30</v>
      </c>
      <c r="J8756" t="s">
        <v>34</v>
      </c>
      <c r="K8756" t="s">
        <v>123</v>
      </c>
      <c r="L8756">
        <v>95696</v>
      </c>
    </row>
    <row r="8757" spans="1:12" x14ac:dyDescent="0.25">
      <c r="A8757" t="s">
        <v>38</v>
      </c>
      <c r="B8757" t="s">
        <v>95</v>
      </c>
      <c r="C8757" t="s">
        <v>43</v>
      </c>
      <c r="D8757" t="s">
        <v>22</v>
      </c>
      <c r="E8757" t="b">
        <v>0</v>
      </c>
      <c r="F8757" s="1">
        <v>45517.322569444441</v>
      </c>
      <c r="G8757" t="b">
        <v>0</v>
      </c>
      <c r="H8757" t="b">
        <v>0</v>
      </c>
      <c r="I8757" t="s">
        <v>41</v>
      </c>
      <c r="J8757" t="s">
        <v>72</v>
      </c>
      <c r="K8757" t="s">
        <v>104</v>
      </c>
      <c r="L8757">
        <v>87590</v>
      </c>
    </row>
    <row r="8758" spans="1:12" x14ac:dyDescent="0.25">
      <c r="A8758" t="s">
        <v>45</v>
      </c>
      <c r="B8758" t="s">
        <v>88</v>
      </c>
      <c r="C8758" t="s">
        <v>40</v>
      </c>
      <c r="D8758" t="s">
        <v>22</v>
      </c>
      <c r="E8758" t="b">
        <v>1</v>
      </c>
      <c r="F8758" s="1">
        <v>45453.973553240743</v>
      </c>
      <c r="G8758" t="b">
        <v>1</v>
      </c>
      <c r="H8758" t="b">
        <v>1</v>
      </c>
      <c r="I8758" t="s">
        <v>16</v>
      </c>
      <c r="J8758" t="s">
        <v>17</v>
      </c>
      <c r="K8758" t="s">
        <v>101</v>
      </c>
      <c r="L8758">
        <v>104242</v>
      </c>
    </row>
    <row r="8759" spans="1:12" x14ac:dyDescent="0.25">
      <c r="A8759" t="s">
        <v>45</v>
      </c>
      <c r="B8759" t="s">
        <v>46</v>
      </c>
      <c r="C8759" t="s">
        <v>40</v>
      </c>
      <c r="D8759" t="s">
        <v>22</v>
      </c>
      <c r="E8759" t="b">
        <v>0</v>
      </c>
      <c r="F8759" s="1">
        <v>45292.202280092592</v>
      </c>
      <c r="G8759" t="b">
        <v>0</v>
      </c>
      <c r="H8759" t="b">
        <v>0</v>
      </c>
      <c r="I8759" t="s">
        <v>16</v>
      </c>
      <c r="J8759" t="s">
        <v>17</v>
      </c>
      <c r="K8759" t="s">
        <v>104</v>
      </c>
      <c r="L8759">
        <v>98497</v>
      </c>
    </row>
    <row r="8760" spans="1:12" x14ac:dyDescent="0.25">
      <c r="A8760" t="s">
        <v>38</v>
      </c>
      <c r="B8760" t="s">
        <v>39</v>
      </c>
      <c r="C8760" t="s">
        <v>40</v>
      </c>
      <c r="D8760" t="s">
        <v>15</v>
      </c>
      <c r="E8760" t="b">
        <v>0</v>
      </c>
      <c r="F8760" s="1">
        <v>45656.484456018523</v>
      </c>
      <c r="G8760" t="b">
        <v>0</v>
      </c>
      <c r="H8760" t="b">
        <v>0</v>
      </c>
      <c r="I8760" t="s">
        <v>41</v>
      </c>
      <c r="J8760" t="s">
        <v>57</v>
      </c>
      <c r="K8760" t="s">
        <v>58</v>
      </c>
      <c r="L8760">
        <v>90896</v>
      </c>
    </row>
    <row r="8761" spans="1:12" x14ac:dyDescent="0.25">
      <c r="A8761" t="s">
        <v>49</v>
      </c>
      <c r="B8761" t="s">
        <v>61</v>
      </c>
      <c r="C8761" t="s">
        <v>43</v>
      </c>
      <c r="D8761" t="s">
        <v>15</v>
      </c>
      <c r="E8761" t="b">
        <v>1</v>
      </c>
      <c r="F8761" s="1">
        <v>45527.820752314823</v>
      </c>
      <c r="G8761" t="b">
        <v>1</v>
      </c>
      <c r="H8761" t="b">
        <v>0</v>
      </c>
      <c r="I8761" t="s">
        <v>51</v>
      </c>
      <c r="J8761" t="s">
        <v>34</v>
      </c>
      <c r="K8761" t="s">
        <v>124</v>
      </c>
      <c r="L8761">
        <v>99190</v>
      </c>
    </row>
    <row r="8762" spans="1:12" x14ac:dyDescent="0.25">
      <c r="A8762" t="s">
        <v>82</v>
      </c>
      <c r="B8762" t="s">
        <v>91</v>
      </c>
      <c r="C8762" t="s">
        <v>68</v>
      </c>
      <c r="D8762" t="s">
        <v>15</v>
      </c>
      <c r="E8762" t="b">
        <v>1</v>
      </c>
      <c r="F8762" s="1">
        <v>45478.291458333333</v>
      </c>
      <c r="G8762" t="b">
        <v>1</v>
      </c>
      <c r="H8762" t="b">
        <v>0</v>
      </c>
      <c r="I8762" t="s">
        <v>84</v>
      </c>
      <c r="J8762" t="s">
        <v>66</v>
      </c>
      <c r="K8762" t="s">
        <v>67</v>
      </c>
      <c r="L8762">
        <v>133591</v>
      </c>
    </row>
    <row r="8763" spans="1:12" x14ac:dyDescent="0.25">
      <c r="A8763" t="s">
        <v>82</v>
      </c>
      <c r="B8763" t="s">
        <v>83</v>
      </c>
      <c r="C8763" t="s">
        <v>43</v>
      </c>
      <c r="D8763" t="s">
        <v>22</v>
      </c>
      <c r="E8763" t="b">
        <v>0</v>
      </c>
      <c r="F8763" s="1">
        <v>45483.458703703713</v>
      </c>
      <c r="G8763" t="b">
        <v>1</v>
      </c>
      <c r="H8763" t="b">
        <v>1</v>
      </c>
      <c r="I8763" t="s">
        <v>84</v>
      </c>
      <c r="J8763" t="s">
        <v>66</v>
      </c>
      <c r="K8763" t="s">
        <v>53</v>
      </c>
      <c r="L8763">
        <v>123561</v>
      </c>
    </row>
    <row r="8764" spans="1:12" x14ac:dyDescent="0.25">
      <c r="A8764" t="s">
        <v>19</v>
      </c>
      <c r="B8764" t="s">
        <v>94</v>
      </c>
      <c r="C8764" t="s">
        <v>68</v>
      </c>
      <c r="D8764" t="s">
        <v>29</v>
      </c>
      <c r="E8764" t="b">
        <v>1</v>
      </c>
      <c r="F8764" s="1">
        <v>45529.445648148147</v>
      </c>
      <c r="G8764" t="b">
        <v>1</v>
      </c>
      <c r="H8764" t="b">
        <v>0</v>
      </c>
      <c r="I8764" t="s">
        <v>23</v>
      </c>
      <c r="J8764" t="s">
        <v>17</v>
      </c>
      <c r="K8764" t="s">
        <v>32</v>
      </c>
      <c r="L8764">
        <v>80598</v>
      </c>
    </row>
    <row r="8765" spans="1:12" x14ac:dyDescent="0.25">
      <c r="A8765" t="s">
        <v>54</v>
      </c>
      <c r="B8765" t="s">
        <v>55</v>
      </c>
      <c r="C8765" t="s">
        <v>28</v>
      </c>
      <c r="D8765" t="s">
        <v>29</v>
      </c>
      <c r="E8765" t="b">
        <v>1</v>
      </c>
      <c r="F8765" s="1">
        <v>45502.841493055559</v>
      </c>
      <c r="G8765" t="b">
        <v>1</v>
      </c>
      <c r="H8765" t="b">
        <v>1</v>
      </c>
      <c r="I8765" t="s">
        <v>30</v>
      </c>
      <c r="J8765" t="s">
        <v>34</v>
      </c>
      <c r="K8765" t="s">
        <v>67</v>
      </c>
      <c r="L8765">
        <v>117186</v>
      </c>
    </row>
    <row r="8766" spans="1:12" x14ac:dyDescent="0.25">
      <c r="A8766" t="s">
        <v>38</v>
      </c>
      <c r="B8766" t="s">
        <v>95</v>
      </c>
      <c r="C8766" t="s">
        <v>43</v>
      </c>
      <c r="D8766" t="s">
        <v>29</v>
      </c>
      <c r="E8766" t="b">
        <v>1</v>
      </c>
      <c r="F8766" s="1">
        <v>45532.450729166667</v>
      </c>
      <c r="G8766" t="b">
        <v>1</v>
      </c>
      <c r="H8766" t="b">
        <v>0</v>
      </c>
      <c r="I8766" t="s">
        <v>41</v>
      </c>
      <c r="J8766" t="s">
        <v>70</v>
      </c>
      <c r="K8766" t="s">
        <v>92</v>
      </c>
      <c r="L8766">
        <v>85061</v>
      </c>
    </row>
    <row r="8767" spans="1:12" x14ac:dyDescent="0.25">
      <c r="A8767" t="s">
        <v>26</v>
      </c>
      <c r="B8767" t="s">
        <v>33</v>
      </c>
      <c r="C8767" t="s">
        <v>28</v>
      </c>
      <c r="D8767" t="s">
        <v>22</v>
      </c>
      <c r="E8767" t="b">
        <v>0</v>
      </c>
      <c r="F8767" s="1">
        <v>45359.701331018521</v>
      </c>
      <c r="G8767" t="b">
        <v>0</v>
      </c>
      <c r="H8767" t="b">
        <v>0</v>
      </c>
      <c r="I8767" t="s">
        <v>30</v>
      </c>
      <c r="J8767" t="s">
        <v>47</v>
      </c>
      <c r="K8767" t="s">
        <v>93</v>
      </c>
      <c r="L8767">
        <v>91999</v>
      </c>
    </row>
    <row r="8768" spans="1:12" x14ac:dyDescent="0.25">
      <c r="A8768" t="s">
        <v>45</v>
      </c>
      <c r="B8768" t="s">
        <v>46</v>
      </c>
      <c r="C8768" t="s">
        <v>43</v>
      </c>
      <c r="D8768" t="s">
        <v>22</v>
      </c>
      <c r="E8768" t="b">
        <v>1</v>
      </c>
      <c r="F8768" s="1">
        <v>45635.894907407397</v>
      </c>
      <c r="G8768" t="b">
        <v>0</v>
      </c>
      <c r="H8768" t="b">
        <v>0</v>
      </c>
      <c r="I8768" t="s">
        <v>16</v>
      </c>
      <c r="J8768" t="s">
        <v>57</v>
      </c>
      <c r="K8768" t="s">
        <v>32</v>
      </c>
      <c r="L8768">
        <v>95516</v>
      </c>
    </row>
    <row r="8769" spans="1:12" x14ac:dyDescent="0.25">
      <c r="A8769" t="s">
        <v>49</v>
      </c>
      <c r="B8769" t="s">
        <v>108</v>
      </c>
      <c r="C8769" t="s">
        <v>43</v>
      </c>
      <c r="D8769" t="s">
        <v>22</v>
      </c>
      <c r="E8769" t="b">
        <v>0</v>
      </c>
      <c r="F8769" s="1">
        <v>45406.977349537039</v>
      </c>
      <c r="G8769" t="b">
        <v>0</v>
      </c>
      <c r="H8769" t="b">
        <v>1</v>
      </c>
      <c r="I8769" t="s">
        <v>51</v>
      </c>
      <c r="J8769" t="s">
        <v>44</v>
      </c>
      <c r="K8769" t="s">
        <v>110</v>
      </c>
      <c r="L8769">
        <v>94868</v>
      </c>
    </row>
    <row r="8770" spans="1:12" x14ac:dyDescent="0.25">
      <c r="A8770" t="s">
        <v>54</v>
      </c>
      <c r="B8770" t="s">
        <v>55</v>
      </c>
      <c r="C8770" t="s">
        <v>40</v>
      </c>
      <c r="D8770" t="s">
        <v>29</v>
      </c>
      <c r="E8770" t="b">
        <v>1</v>
      </c>
      <c r="F8770" s="1">
        <v>45561.927488425928</v>
      </c>
      <c r="G8770" t="b">
        <v>1</v>
      </c>
      <c r="H8770" t="b">
        <v>0</v>
      </c>
      <c r="I8770" t="s">
        <v>30</v>
      </c>
      <c r="J8770" t="s">
        <v>70</v>
      </c>
      <c r="K8770" t="s">
        <v>104</v>
      </c>
      <c r="L8770">
        <v>135099</v>
      </c>
    </row>
    <row r="8771" spans="1:12" x14ac:dyDescent="0.25">
      <c r="A8771" t="s">
        <v>12</v>
      </c>
      <c r="B8771" t="s">
        <v>13</v>
      </c>
      <c r="C8771" t="s">
        <v>68</v>
      </c>
      <c r="D8771" t="s">
        <v>15</v>
      </c>
      <c r="E8771" t="b">
        <v>0</v>
      </c>
      <c r="F8771" s="1">
        <v>45493.711087962962</v>
      </c>
      <c r="G8771" t="b">
        <v>1</v>
      </c>
      <c r="H8771" t="b">
        <v>0</v>
      </c>
      <c r="I8771" t="s">
        <v>16</v>
      </c>
      <c r="J8771" t="s">
        <v>31</v>
      </c>
      <c r="K8771" t="s">
        <v>35</v>
      </c>
      <c r="L8771">
        <v>130756</v>
      </c>
    </row>
    <row r="8772" spans="1:12" x14ac:dyDescent="0.25">
      <c r="A8772" t="s">
        <v>26</v>
      </c>
      <c r="B8772" t="s">
        <v>33</v>
      </c>
      <c r="C8772" t="s">
        <v>40</v>
      </c>
      <c r="D8772" t="s">
        <v>15</v>
      </c>
      <c r="E8772" t="b">
        <v>1</v>
      </c>
      <c r="F8772" s="1">
        <v>45483.181851851848</v>
      </c>
      <c r="G8772" t="b">
        <v>0</v>
      </c>
      <c r="H8772" t="b">
        <v>0</v>
      </c>
      <c r="I8772" t="s">
        <v>30</v>
      </c>
      <c r="J8772" t="s">
        <v>70</v>
      </c>
      <c r="K8772" t="s">
        <v>106</v>
      </c>
      <c r="L8772">
        <v>121057</v>
      </c>
    </row>
    <row r="8773" spans="1:12" x14ac:dyDescent="0.25">
      <c r="A8773" t="s">
        <v>26</v>
      </c>
      <c r="B8773" t="s">
        <v>27</v>
      </c>
      <c r="C8773" t="s">
        <v>40</v>
      </c>
      <c r="D8773" t="s">
        <v>29</v>
      </c>
      <c r="E8773" t="b">
        <v>0</v>
      </c>
      <c r="F8773" s="1">
        <v>45574.65116898148</v>
      </c>
      <c r="G8773" t="b">
        <v>1</v>
      </c>
      <c r="H8773" t="b">
        <v>1</v>
      </c>
      <c r="I8773" t="s">
        <v>30</v>
      </c>
      <c r="J8773" t="s">
        <v>52</v>
      </c>
      <c r="K8773" t="s">
        <v>104</v>
      </c>
      <c r="L8773">
        <v>104305</v>
      </c>
    </row>
    <row r="8774" spans="1:12" x14ac:dyDescent="0.25">
      <c r="A8774" t="s">
        <v>49</v>
      </c>
      <c r="B8774" t="s">
        <v>61</v>
      </c>
      <c r="C8774" t="s">
        <v>28</v>
      </c>
      <c r="D8774" t="s">
        <v>29</v>
      </c>
      <c r="E8774" t="b">
        <v>1</v>
      </c>
      <c r="F8774" s="1">
        <v>45610.758912037039</v>
      </c>
      <c r="G8774" t="b">
        <v>0</v>
      </c>
      <c r="H8774" t="b">
        <v>1</v>
      </c>
      <c r="I8774" t="s">
        <v>51</v>
      </c>
      <c r="J8774" t="s">
        <v>80</v>
      </c>
      <c r="K8774" t="s">
        <v>106</v>
      </c>
      <c r="L8774">
        <v>77124</v>
      </c>
    </row>
    <row r="8775" spans="1:12" x14ac:dyDescent="0.25">
      <c r="A8775" t="s">
        <v>26</v>
      </c>
      <c r="B8775" t="s">
        <v>27</v>
      </c>
      <c r="C8775" t="s">
        <v>40</v>
      </c>
      <c r="D8775" t="s">
        <v>15</v>
      </c>
      <c r="E8775" t="b">
        <v>1</v>
      </c>
      <c r="F8775" s="1">
        <v>45410.619664351849</v>
      </c>
      <c r="G8775" t="b">
        <v>0</v>
      </c>
      <c r="H8775" t="b">
        <v>0</v>
      </c>
      <c r="I8775" t="s">
        <v>30</v>
      </c>
      <c r="J8775" t="s">
        <v>57</v>
      </c>
      <c r="K8775" t="s">
        <v>58</v>
      </c>
      <c r="L8775">
        <v>117876</v>
      </c>
    </row>
    <row r="8776" spans="1:12" x14ac:dyDescent="0.25">
      <c r="A8776" t="s">
        <v>45</v>
      </c>
      <c r="B8776" t="s">
        <v>88</v>
      </c>
      <c r="C8776" t="s">
        <v>14</v>
      </c>
      <c r="D8776" t="s">
        <v>22</v>
      </c>
      <c r="E8776" t="b">
        <v>0</v>
      </c>
      <c r="F8776" s="1">
        <v>45552.582395833328</v>
      </c>
      <c r="G8776" t="b">
        <v>0</v>
      </c>
      <c r="H8776" t="b">
        <v>0</v>
      </c>
      <c r="I8776" t="s">
        <v>16</v>
      </c>
      <c r="J8776" t="s">
        <v>34</v>
      </c>
      <c r="K8776" t="s">
        <v>113</v>
      </c>
      <c r="L8776">
        <v>89553</v>
      </c>
    </row>
    <row r="8777" spans="1:12" x14ac:dyDescent="0.25">
      <c r="A8777" t="s">
        <v>82</v>
      </c>
      <c r="B8777" t="s">
        <v>83</v>
      </c>
      <c r="C8777" t="s">
        <v>68</v>
      </c>
      <c r="D8777" t="s">
        <v>15</v>
      </c>
      <c r="E8777" t="b">
        <v>0</v>
      </c>
      <c r="F8777" s="1">
        <v>45453.246249999997</v>
      </c>
      <c r="G8777" t="b">
        <v>0</v>
      </c>
      <c r="H8777" t="b">
        <v>0</v>
      </c>
      <c r="I8777" t="s">
        <v>84</v>
      </c>
      <c r="J8777" t="s">
        <v>24</v>
      </c>
      <c r="K8777" t="s">
        <v>124</v>
      </c>
      <c r="L8777">
        <v>101555</v>
      </c>
    </row>
    <row r="8778" spans="1:12" x14ac:dyDescent="0.25">
      <c r="A8778" t="s">
        <v>49</v>
      </c>
      <c r="B8778" t="s">
        <v>61</v>
      </c>
      <c r="C8778" t="s">
        <v>68</v>
      </c>
      <c r="D8778" t="s">
        <v>22</v>
      </c>
      <c r="E8778" t="b">
        <v>0</v>
      </c>
      <c r="F8778" s="1">
        <v>45473.157685185193</v>
      </c>
      <c r="G8778" t="b">
        <v>1</v>
      </c>
      <c r="H8778" t="b">
        <v>0</v>
      </c>
      <c r="I8778" t="s">
        <v>51</v>
      </c>
      <c r="J8778" t="s">
        <v>70</v>
      </c>
      <c r="K8778" t="s">
        <v>93</v>
      </c>
      <c r="L8778">
        <v>89633</v>
      </c>
    </row>
    <row r="8779" spans="1:12" x14ac:dyDescent="0.25">
      <c r="A8779" t="s">
        <v>54</v>
      </c>
      <c r="B8779" t="s">
        <v>79</v>
      </c>
      <c r="C8779" t="s">
        <v>40</v>
      </c>
      <c r="D8779" t="s">
        <v>29</v>
      </c>
      <c r="E8779" t="b">
        <v>0</v>
      </c>
      <c r="F8779" s="1">
        <v>45448.075729166667</v>
      </c>
      <c r="G8779" t="b">
        <v>1</v>
      </c>
      <c r="H8779" t="b">
        <v>0</v>
      </c>
      <c r="I8779" t="s">
        <v>30</v>
      </c>
      <c r="J8779" t="s">
        <v>31</v>
      </c>
      <c r="K8779" t="s">
        <v>32</v>
      </c>
      <c r="L8779">
        <v>150873</v>
      </c>
    </row>
    <row r="8780" spans="1:12" x14ac:dyDescent="0.25">
      <c r="A8780" t="s">
        <v>82</v>
      </c>
      <c r="B8780" t="s">
        <v>83</v>
      </c>
      <c r="C8780" t="s">
        <v>21</v>
      </c>
      <c r="D8780" t="s">
        <v>29</v>
      </c>
      <c r="E8780" t="b">
        <v>1</v>
      </c>
      <c r="F8780" s="1">
        <v>45369.139675925922</v>
      </c>
      <c r="G8780" t="b">
        <v>0</v>
      </c>
      <c r="H8780" t="b">
        <v>0</v>
      </c>
      <c r="I8780" t="s">
        <v>84</v>
      </c>
      <c r="J8780" t="s">
        <v>31</v>
      </c>
      <c r="K8780" t="s">
        <v>115</v>
      </c>
      <c r="L8780">
        <v>130687</v>
      </c>
    </row>
    <row r="8781" spans="1:12" x14ac:dyDescent="0.25">
      <c r="A8781" t="s">
        <v>49</v>
      </c>
      <c r="B8781" t="s">
        <v>50</v>
      </c>
      <c r="C8781" t="s">
        <v>43</v>
      </c>
      <c r="D8781" t="s">
        <v>22</v>
      </c>
      <c r="E8781" t="b">
        <v>1</v>
      </c>
      <c r="F8781" s="1">
        <v>45549.231006944443</v>
      </c>
      <c r="G8781" t="b">
        <v>0</v>
      </c>
      <c r="H8781" t="b">
        <v>0</v>
      </c>
      <c r="I8781" t="s">
        <v>51</v>
      </c>
      <c r="J8781" t="s">
        <v>44</v>
      </c>
      <c r="K8781" t="s">
        <v>56</v>
      </c>
      <c r="L8781">
        <v>76160</v>
      </c>
    </row>
    <row r="8782" spans="1:12" x14ac:dyDescent="0.25">
      <c r="A8782" t="s">
        <v>12</v>
      </c>
      <c r="B8782" t="s">
        <v>75</v>
      </c>
      <c r="C8782" t="s">
        <v>14</v>
      </c>
      <c r="D8782" t="s">
        <v>29</v>
      </c>
      <c r="E8782" t="b">
        <v>0</v>
      </c>
      <c r="F8782" s="1">
        <v>45446.375798611109</v>
      </c>
      <c r="G8782" t="b">
        <v>0</v>
      </c>
      <c r="H8782" t="b">
        <v>0</v>
      </c>
      <c r="I8782" t="s">
        <v>16</v>
      </c>
      <c r="J8782" t="s">
        <v>31</v>
      </c>
      <c r="K8782" t="s">
        <v>42</v>
      </c>
      <c r="L8782">
        <v>113130</v>
      </c>
    </row>
    <row r="8783" spans="1:12" x14ac:dyDescent="0.25">
      <c r="A8783" t="s">
        <v>26</v>
      </c>
      <c r="B8783" t="s">
        <v>33</v>
      </c>
      <c r="C8783" t="s">
        <v>68</v>
      </c>
      <c r="D8783" t="s">
        <v>29</v>
      </c>
      <c r="E8783" t="b">
        <v>1</v>
      </c>
      <c r="F8783" s="1">
        <v>45567.052523148152</v>
      </c>
      <c r="G8783" t="b">
        <v>0</v>
      </c>
      <c r="H8783" t="b">
        <v>0</v>
      </c>
      <c r="I8783" t="s">
        <v>30</v>
      </c>
      <c r="J8783" t="s">
        <v>17</v>
      </c>
      <c r="K8783" t="s">
        <v>128</v>
      </c>
      <c r="L8783">
        <v>99247</v>
      </c>
    </row>
    <row r="8784" spans="1:12" x14ac:dyDescent="0.25">
      <c r="A8784" t="s">
        <v>38</v>
      </c>
      <c r="B8784" t="s">
        <v>39</v>
      </c>
      <c r="C8784" t="s">
        <v>14</v>
      </c>
      <c r="D8784" t="s">
        <v>22</v>
      </c>
      <c r="E8784" t="b">
        <v>1</v>
      </c>
      <c r="F8784" s="1">
        <v>45430.872071759259</v>
      </c>
      <c r="G8784" t="b">
        <v>1</v>
      </c>
      <c r="H8784" t="b">
        <v>0</v>
      </c>
      <c r="I8784" t="s">
        <v>41</v>
      </c>
      <c r="J8784" t="s">
        <v>57</v>
      </c>
      <c r="K8784" t="s">
        <v>35</v>
      </c>
      <c r="L8784">
        <v>89699</v>
      </c>
    </row>
    <row r="8785" spans="1:12" x14ac:dyDescent="0.25">
      <c r="A8785" t="s">
        <v>38</v>
      </c>
      <c r="B8785" t="s">
        <v>107</v>
      </c>
      <c r="C8785" t="s">
        <v>68</v>
      </c>
      <c r="D8785" t="s">
        <v>22</v>
      </c>
      <c r="E8785" t="b">
        <v>1</v>
      </c>
      <c r="F8785" s="1">
        <v>45328.095775462964</v>
      </c>
      <c r="G8785" t="b">
        <v>0</v>
      </c>
      <c r="H8785" t="b">
        <v>1</v>
      </c>
      <c r="I8785" t="s">
        <v>41</v>
      </c>
      <c r="J8785" t="s">
        <v>66</v>
      </c>
      <c r="K8785" t="s">
        <v>124</v>
      </c>
      <c r="L8785">
        <v>66460</v>
      </c>
    </row>
    <row r="8786" spans="1:12" x14ac:dyDescent="0.25">
      <c r="A8786" t="s">
        <v>49</v>
      </c>
      <c r="B8786" t="s">
        <v>108</v>
      </c>
      <c r="C8786" t="s">
        <v>43</v>
      </c>
      <c r="D8786" t="s">
        <v>22</v>
      </c>
      <c r="E8786" t="b">
        <v>1</v>
      </c>
      <c r="F8786" s="1">
        <v>45452.344722222217</v>
      </c>
      <c r="G8786" t="b">
        <v>0</v>
      </c>
      <c r="H8786" t="b">
        <v>1</v>
      </c>
      <c r="I8786" t="s">
        <v>51</v>
      </c>
      <c r="J8786" t="s">
        <v>17</v>
      </c>
      <c r="K8786" t="s">
        <v>105</v>
      </c>
      <c r="L8786">
        <v>78020</v>
      </c>
    </row>
    <row r="8787" spans="1:12" x14ac:dyDescent="0.25">
      <c r="A8787" t="s">
        <v>45</v>
      </c>
      <c r="B8787" t="s">
        <v>46</v>
      </c>
      <c r="C8787" t="s">
        <v>14</v>
      </c>
      <c r="D8787" t="s">
        <v>29</v>
      </c>
      <c r="E8787" t="b">
        <v>1</v>
      </c>
      <c r="F8787" s="1">
        <v>45299.297222222223</v>
      </c>
      <c r="G8787" t="b">
        <v>0</v>
      </c>
      <c r="H8787" t="b">
        <v>0</v>
      </c>
      <c r="I8787" t="s">
        <v>16</v>
      </c>
      <c r="J8787" t="s">
        <v>52</v>
      </c>
      <c r="K8787" t="s">
        <v>58</v>
      </c>
      <c r="L8787">
        <v>97597</v>
      </c>
    </row>
    <row r="8788" spans="1:12" x14ac:dyDescent="0.25">
      <c r="A8788" t="s">
        <v>54</v>
      </c>
      <c r="B8788" t="s">
        <v>55</v>
      </c>
      <c r="C8788" t="s">
        <v>40</v>
      </c>
      <c r="D8788" t="s">
        <v>22</v>
      </c>
      <c r="E8788" t="b">
        <v>0</v>
      </c>
      <c r="F8788" s="1">
        <v>45330.407361111109</v>
      </c>
      <c r="G8788" t="b">
        <v>1</v>
      </c>
      <c r="H8788" t="b">
        <v>1</v>
      </c>
      <c r="I8788" t="s">
        <v>30</v>
      </c>
      <c r="J8788" t="s">
        <v>52</v>
      </c>
      <c r="K8788" t="s">
        <v>114</v>
      </c>
      <c r="L8788">
        <v>138721</v>
      </c>
    </row>
    <row r="8789" spans="1:12" x14ac:dyDescent="0.25">
      <c r="A8789" t="s">
        <v>26</v>
      </c>
      <c r="B8789" t="s">
        <v>33</v>
      </c>
      <c r="C8789" t="s">
        <v>14</v>
      </c>
      <c r="D8789" t="s">
        <v>15</v>
      </c>
      <c r="E8789" t="b">
        <v>0</v>
      </c>
      <c r="F8789" s="1">
        <v>45504.191805555558</v>
      </c>
      <c r="G8789" t="b">
        <v>0</v>
      </c>
      <c r="H8789" t="b">
        <v>0</v>
      </c>
      <c r="I8789" t="s">
        <v>30</v>
      </c>
      <c r="J8789" t="s">
        <v>64</v>
      </c>
      <c r="K8789" t="s">
        <v>67</v>
      </c>
      <c r="L8789">
        <v>103891</v>
      </c>
    </row>
    <row r="8790" spans="1:12" x14ac:dyDescent="0.25">
      <c r="A8790" t="s">
        <v>26</v>
      </c>
      <c r="B8790" t="s">
        <v>33</v>
      </c>
      <c r="C8790" t="s">
        <v>43</v>
      </c>
      <c r="D8790" t="s">
        <v>15</v>
      </c>
      <c r="E8790" t="b">
        <v>1</v>
      </c>
      <c r="F8790" s="1">
        <v>45464.925879629627</v>
      </c>
      <c r="G8790" t="b">
        <v>1</v>
      </c>
      <c r="H8790" t="b">
        <v>1</v>
      </c>
      <c r="I8790" t="s">
        <v>30</v>
      </c>
      <c r="J8790" t="s">
        <v>47</v>
      </c>
      <c r="K8790" t="s">
        <v>122</v>
      </c>
      <c r="L8790">
        <v>120482</v>
      </c>
    </row>
    <row r="8791" spans="1:12" x14ac:dyDescent="0.25">
      <c r="A8791" t="s">
        <v>45</v>
      </c>
      <c r="B8791" t="s">
        <v>76</v>
      </c>
      <c r="C8791" t="s">
        <v>14</v>
      </c>
      <c r="D8791" t="s">
        <v>15</v>
      </c>
      <c r="E8791" t="b">
        <v>1</v>
      </c>
      <c r="F8791" s="1">
        <v>45440.665995370371</v>
      </c>
      <c r="G8791" t="b">
        <v>0</v>
      </c>
      <c r="H8791" t="b">
        <v>1</v>
      </c>
      <c r="I8791" t="s">
        <v>16</v>
      </c>
      <c r="J8791" t="s">
        <v>80</v>
      </c>
      <c r="K8791" t="s">
        <v>104</v>
      </c>
      <c r="L8791">
        <v>105657</v>
      </c>
    </row>
    <row r="8792" spans="1:12" x14ac:dyDescent="0.25">
      <c r="A8792" t="s">
        <v>45</v>
      </c>
      <c r="B8792" t="s">
        <v>46</v>
      </c>
      <c r="C8792" t="s">
        <v>68</v>
      </c>
      <c r="D8792" t="s">
        <v>15</v>
      </c>
      <c r="E8792" t="b">
        <v>0</v>
      </c>
      <c r="F8792" s="1">
        <v>45532.067245370366</v>
      </c>
      <c r="G8792" t="b">
        <v>1</v>
      </c>
      <c r="H8792" t="b">
        <v>1</v>
      </c>
      <c r="I8792" t="s">
        <v>16</v>
      </c>
      <c r="J8792" t="s">
        <v>57</v>
      </c>
      <c r="K8792" t="s">
        <v>100</v>
      </c>
      <c r="L8792">
        <v>108917</v>
      </c>
    </row>
    <row r="8793" spans="1:12" x14ac:dyDescent="0.25">
      <c r="A8793" t="s">
        <v>26</v>
      </c>
      <c r="B8793" t="s">
        <v>27</v>
      </c>
      <c r="C8793" t="s">
        <v>21</v>
      </c>
      <c r="D8793" t="s">
        <v>15</v>
      </c>
      <c r="E8793" t="b">
        <v>1</v>
      </c>
      <c r="F8793" s="1">
        <v>45505.107094907413</v>
      </c>
      <c r="G8793" t="b">
        <v>0</v>
      </c>
      <c r="H8793" t="b">
        <v>0</v>
      </c>
      <c r="I8793" t="s">
        <v>30</v>
      </c>
      <c r="J8793" t="s">
        <v>72</v>
      </c>
      <c r="K8793" t="s">
        <v>100</v>
      </c>
      <c r="L8793">
        <v>94260</v>
      </c>
    </row>
    <row r="8794" spans="1:12" x14ac:dyDescent="0.25">
      <c r="A8794" t="s">
        <v>12</v>
      </c>
      <c r="B8794" t="s">
        <v>13</v>
      </c>
      <c r="C8794" t="s">
        <v>28</v>
      </c>
      <c r="D8794" t="s">
        <v>22</v>
      </c>
      <c r="E8794" t="b">
        <v>1</v>
      </c>
      <c r="F8794" s="1">
        <v>45442.321145833332</v>
      </c>
      <c r="G8794" t="b">
        <v>0</v>
      </c>
      <c r="H8794" t="b">
        <v>0</v>
      </c>
      <c r="I8794" t="s">
        <v>16</v>
      </c>
      <c r="J8794" t="s">
        <v>66</v>
      </c>
      <c r="K8794" t="s">
        <v>113</v>
      </c>
      <c r="L8794">
        <v>133913</v>
      </c>
    </row>
    <row r="8795" spans="1:12" x14ac:dyDescent="0.25">
      <c r="A8795" t="s">
        <v>12</v>
      </c>
      <c r="B8795" t="s">
        <v>75</v>
      </c>
      <c r="C8795" t="s">
        <v>68</v>
      </c>
      <c r="D8795" t="s">
        <v>29</v>
      </c>
      <c r="E8795" t="b">
        <v>0</v>
      </c>
      <c r="F8795" s="1">
        <v>45613.853541666656</v>
      </c>
      <c r="G8795" t="b">
        <v>1</v>
      </c>
      <c r="H8795" t="b">
        <v>0</v>
      </c>
      <c r="I8795" t="s">
        <v>16</v>
      </c>
      <c r="J8795" t="s">
        <v>31</v>
      </c>
      <c r="K8795" t="s">
        <v>116</v>
      </c>
      <c r="L8795">
        <v>136763</v>
      </c>
    </row>
    <row r="8796" spans="1:12" x14ac:dyDescent="0.25">
      <c r="A8796" t="s">
        <v>45</v>
      </c>
      <c r="B8796" t="s">
        <v>46</v>
      </c>
      <c r="C8796" t="s">
        <v>21</v>
      </c>
      <c r="D8796" t="s">
        <v>22</v>
      </c>
      <c r="E8796" t="b">
        <v>1</v>
      </c>
      <c r="F8796" s="1">
        <v>45643.265173611107</v>
      </c>
      <c r="G8796" t="b">
        <v>1</v>
      </c>
      <c r="H8796" t="b">
        <v>0</v>
      </c>
      <c r="I8796" t="s">
        <v>16</v>
      </c>
      <c r="J8796" t="s">
        <v>31</v>
      </c>
      <c r="K8796" t="s">
        <v>32</v>
      </c>
      <c r="L8796">
        <v>112405</v>
      </c>
    </row>
    <row r="8797" spans="1:12" x14ac:dyDescent="0.25">
      <c r="A8797" t="s">
        <v>49</v>
      </c>
      <c r="B8797" t="s">
        <v>50</v>
      </c>
      <c r="C8797" t="s">
        <v>68</v>
      </c>
      <c r="D8797" t="s">
        <v>29</v>
      </c>
      <c r="E8797" t="b">
        <v>1</v>
      </c>
      <c r="F8797" s="1">
        <v>45372.436689814807</v>
      </c>
      <c r="G8797" t="b">
        <v>1</v>
      </c>
      <c r="H8797" t="b">
        <v>1</v>
      </c>
      <c r="I8797" t="s">
        <v>51</v>
      </c>
      <c r="J8797" t="s">
        <v>66</v>
      </c>
      <c r="K8797" t="s">
        <v>35</v>
      </c>
      <c r="L8797">
        <v>74906</v>
      </c>
    </row>
    <row r="8798" spans="1:12" x14ac:dyDescent="0.25">
      <c r="A8798" t="s">
        <v>38</v>
      </c>
      <c r="B8798" t="s">
        <v>39</v>
      </c>
      <c r="C8798" t="s">
        <v>21</v>
      </c>
      <c r="D8798" t="s">
        <v>29</v>
      </c>
      <c r="E8798" t="b">
        <v>1</v>
      </c>
      <c r="F8798" s="1">
        <v>45418.588379629633</v>
      </c>
      <c r="G8798" t="b">
        <v>1</v>
      </c>
      <c r="H8798" t="b">
        <v>1</v>
      </c>
      <c r="I8798" t="s">
        <v>41</v>
      </c>
      <c r="J8798" t="s">
        <v>17</v>
      </c>
      <c r="K8798" t="s">
        <v>35</v>
      </c>
      <c r="L8798">
        <v>93821</v>
      </c>
    </row>
    <row r="8799" spans="1:12" x14ac:dyDescent="0.25">
      <c r="A8799" t="s">
        <v>49</v>
      </c>
      <c r="B8799" t="s">
        <v>50</v>
      </c>
      <c r="C8799" t="s">
        <v>28</v>
      </c>
      <c r="D8799" t="s">
        <v>15</v>
      </c>
      <c r="E8799" t="b">
        <v>0</v>
      </c>
      <c r="F8799" s="1">
        <v>45553.851446759261</v>
      </c>
      <c r="G8799" t="b">
        <v>0</v>
      </c>
      <c r="H8799" t="b">
        <v>0</v>
      </c>
      <c r="I8799" t="s">
        <v>51</v>
      </c>
      <c r="J8799" t="s">
        <v>31</v>
      </c>
      <c r="K8799" t="s">
        <v>125</v>
      </c>
      <c r="L8799">
        <v>71027</v>
      </c>
    </row>
    <row r="8800" spans="1:12" x14ac:dyDescent="0.25">
      <c r="A8800" t="s">
        <v>12</v>
      </c>
      <c r="B8800" t="s">
        <v>63</v>
      </c>
      <c r="C8800" t="s">
        <v>14</v>
      </c>
      <c r="D8800" t="s">
        <v>15</v>
      </c>
      <c r="E8800" t="b">
        <v>0</v>
      </c>
      <c r="F8800" s="1">
        <v>45538.842013888891</v>
      </c>
      <c r="G8800" t="b">
        <v>0</v>
      </c>
      <c r="H8800" t="b">
        <v>1</v>
      </c>
      <c r="I8800" t="s">
        <v>16</v>
      </c>
      <c r="J8800" t="s">
        <v>64</v>
      </c>
      <c r="K8800" t="s">
        <v>58</v>
      </c>
      <c r="L8800">
        <v>146520</v>
      </c>
    </row>
    <row r="8801" spans="1:12" x14ac:dyDescent="0.25">
      <c r="A8801" t="s">
        <v>49</v>
      </c>
      <c r="B8801" t="s">
        <v>50</v>
      </c>
      <c r="C8801" t="s">
        <v>68</v>
      </c>
      <c r="D8801" t="s">
        <v>22</v>
      </c>
      <c r="E8801" t="b">
        <v>1</v>
      </c>
      <c r="F8801" s="1">
        <v>45625.995995370373</v>
      </c>
      <c r="G8801" t="b">
        <v>0</v>
      </c>
      <c r="H8801" t="b">
        <v>1</v>
      </c>
      <c r="I8801" t="s">
        <v>51</v>
      </c>
      <c r="J8801" t="s">
        <v>34</v>
      </c>
      <c r="K8801" t="s">
        <v>113</v>
      </c>
      <c r="L8801">
        <v>73487</v>
      </c>
    </row>
    <row r="8802" spans="1:12" x14ac:dyDescent="0.25">
      <c r="A8802" t="s">
        <v>19</v>
      </c>
      <c r="B8802" t="s">
        <v>86</v>
      </c>
      <c r="C8802" t="s">
        <v>21</v>
      </c>
      <c r="D8802" t="s">
        <v>15</v>
      </c>
      <c r="E8802" t="b">
        <v>1</v>
      </c>
      <c r="F8802" s="1">
        <v>45426.773564814823</v>
      </c>
      <c r="G8802" t="b">
        <v>0</v>
      </c>
      <c r="H8802" t="b">
        <v>0</v>
      </c>
      <c r="I8802" t="s">
        <v>23</v>
      </c>
      <c r="J8802" t="s">
        <v>44</v>
      </c>
      <c r="K8802" t="s">
        <v>78</v>
      </c>
      <c r="L8802">
        <v>71729</v>
      </c>
    </row>
    <row r="8803" spans="1:12" x14ac:dyDescent="0.25">
      <c r="A8803" t="s">
        <v>54</v>
      </c>
      <c r="B8803" t="s">
        <v>79</v>
      </c>
      <c r="C8803" t="s">
        <v>68</v>
      </c>
      <c r="D8803" t="s">
        <v>22</v>
      </c>
      <c r="E8803" t="b">
        <v>0</v>
      </c>
      <c r="F8803" s="1">
        <v>45589.122175925928</v>
      </c>
      <c r="G8803" t="b">
        <v>1</v>
      </c>
      <c r="H8803" t="b">
        <v>1</v>
      </c>
      <c r="I8803" t="s">
        <v>30</v>
      </c>
      <c r="J8803" t="s">
        <v>47</v>
      </c>
      <c r="K8803" t="s">
        <v>96</v>
      </c>
      <c r="L8803">
        <v>151699</v>
      </c>
    </row>
    <row r="8804" spans="1:12" x14ac:dyDescent="0.25">
      <c r="A8804" t="s">
        <v>12</v>
      </c>
      <c r="B8804" t="s">
        <v>13</v>
      </c>
      <c r="C8804" t="s">
        <v>40</v>
      </c>
      <c r="D8804" t="s">
        <v>22</v>
      </c>
      <c r="E8804" t="b">
        <v>1</v>
      </c>
      <c r="F8804" s="1">
        <v>45656.837083333332</v>
      </c>
      <c r="G8804" t="b">
        <v>1</v>
      </c>
      <c r="H8804" t="b">
        <v>0</v>
      </c>
      <c r="I8804" t="s">
        <v>16</v>
      </c>
      <c r="J8804" t="s">
        <v>72</v>
      </c>
      <c r="K8804" t="s">
        <v>59</v>
      </c>
      <c r="L8804">
        <v>127923</v>
      </c>
    </row>
    <row r="8805" spans="1:12" x14ac:dyDescent="0.25">
      <c r="A8805" t="s">
        <v>54</v>
      </c>
      <c r="B8805" t="s">
        <v>55</v>
      </c>
      <c r="C8805" t="s">
        <v>21</v>
      </c>
      <c r="D8805" t="s">
        <v>29</v>
      </c>
      <c r="E8805" t="b">
        <v>0</v>
      </c>
      <c r="F8805" s="1">
        <v>45477.14634259259</v>
      </c>
      <c r="G8805" t="b">
        <v>1</v>
      </c>
      <c r="H8805" t="b">
        <v>0</v>
      </c>
      <c r="I8805" t="s">
        <v>30</v>
      </c>
      <c r="J8805" t="s">
        <v>47</v>
      </c>
      <c r="K8805" t="s">
        <v>60</v>
      </c>
      <c r="L8805">
        <v>142658</v>
      </c>
    </row>
    <row r="8806" spans="1:12" x14ac:dyDescent="0.25">
      <c r="A8806" t="s">
        <v>38</v>
      </c>
      <c r="B8806" t="s">
        <v>95</v>
      </c>
      <c r="C8806" t="s">
        <v>28</v>
      </c>
      <c r="D8806" t="s">
        <v>22</v>
      </c>
      <c r="E8806" t="b">
        <v>1</v>
      </c>
      <c r="F8806" s="1">
        <v>45366.566180555557</v>
      </c>
      <c r="G8806" t="b">
        <v>0</v>
      </c>
      <c r="H8806" t="b">
        <v>0</v>
      </c>
      <c r="I8806" t="s">
        <v>41</v>
      </c>
      <c r="J8806" t="s">
        <v>24</v>
      </c>
      <c r="K8806" t="s">
        <v>58</v>
      </c>
      <c r="L8806">
        <v>82550</v>
      </c>
    </row>
    <row r="8807" spans="1:12" x14ac:dyDescent="0.25">
      <c r="A8807" t="s">
        <v>82</v>
      </c>
      <c r="B8807" t="s">
        <v>83</v>
      </c>
      <c r="C8807" t="s">
        <v>14</v>
      </c>
      <c r="D8807" t="s">
        <v>15</v>
      </c>
      <c r="E8807" t="b">
        <v>1</v>
      </c>
      <c r="F8807" s="1">
        <v>45368.952824074076</v>
      </c>
      <c r="G8807" t="b">
        <v>0</v>
      </c>
      <c r="H8807" t="b">
        <v>1</v>
      </c>
      <c r="I8807" t="s">
        <v>84</v>
      </c>
      <c r="J8807" t="s">
        <v>66</v>
      </c>
      <c r="K8807" t="s">
        <v>42</v>
      </c>
      <c r="L8807">
        <v>100221</v>
      </c>
    </row>
    <row r="8808" spans="1:12" x14ac:dyDescent="0.25">
      <c r="A8808" t="s">
        <v>38</v>
      </c>
      <c r="B8808" t="s">
        <v>107</v>
      </c>
      <c r="C8808" t="s">
        <v>40</v>
      </c>
      <c r="D8808" t="s">
        <v>15</v>
      </c>
      <c r="E8808" t="b">
        <v>0</v>
      </c>
      <c r="F8808" s="1">
        <v>45424.892638888887</v>
      </c>
      <c r="G8808" t="b">
        <v>1</v>
      </c>
      <c r="H8808" t="b">
        <v>0</v>
      </c>
      <c r="I8808" t="s">
        <v>41</v>
      </c>
      <c r="J8808" t="s">
        <v>44</v>
      </c>
      <c r="K8808" t="s">
        <v>73</v>
      </c>
      <c r="L8808">
        <v>91828</v>
      </c>
    </row>
    <row r="8809" spans="1:12" x14ac:dyDescent="0.25">
      <c r="A8809" t="s">
        <v>12</v>
      </c>
      <c r="B8809" t="s">
        <v>63</v>
      </c>
      <c r="C8809" t="s">
        <v>68</v>
      </c>
      <c r="D8809" t="s">
        <v>15</v>
      </c>
      <c r="E8809" t="b">
        <v>0</v>
      </c>
      <c r="F8809" s="1">
        <v>45332.034675925926</v>
      </c>
      <c r="G8809" t="b">
        <v>1</v>
      </c>
      <c r="H8809" t="b">
        <v>0</v>
      </c>
      <c r="I8809" t="s">
        <v>16</v>
      </c>
      <c r="J8809" t="s">
        <v>47</v>
      </c>
      <c r="K8809" t="s">
        <v>90</v>
      </c>
      <c r="L8809">
        <v>135479</v>
      </c>
    </row>
    <row r="8810" spans="1:12" x14ac:dyDescent="0.25">
      <c r="A8810" t="s">
        <v>49</v>
      </c>
      <c r="B8810" t="s">
        <v>108</v>
      </c>
      <c r="C8810" t="s">
        <v>68</v>
      </c>
      <c r="D8810" t="s">
        <v>22</v>
      </c>
      <c r="E8810" t="b">
        <v>1</v>
      </c>
      <c r="F8810" s="1">
        <v>45430.346342592587</v>
      </c>
      <c r="G8810" t="b">
        <v>0</v>
      </c>
      <c r="H8810" t="b">
        <v>0</v>
      </c>
      <c r="I8810" t="s">
        <v>51</v>
      </c>
      <c r="J8810" t="s">
        <v>80</v>
      </c>
      <c r="K8810" t="s">
        <v>100</v>
      </c>
      <c r="L8810">
        <v>94869</v>
      </c>
    </row>
    <row r="8811" spans="1:12" x14ac:dyDescent="0.25">
      <c r="A8811" t="s">
        <v>54</v>
      </c>
      <c r="B8811" t="s">
        <v>55</v>
      </c>
      <c r="C8811" t="s">
        <v>40</v>
      </c>
      <c r="D8811" t="s">
        <v>29</v>
      </c>
      <c r="E8811" t="b">
        <v>0</v>
      </c>
      <c r="F8811" s="1">
        <v>45481.729074074072</v>
      </c>
      <c r="G8811" t="b">
        <v>0</v>
      </c>
      <c r="H8811" t="b">
        <v>1</v>
      </c>
      <c r="I8811" t="s">
        <v>30</v>
      </c>
      <c r="J8811" t="s">
        <v>66</v>
      </c>
      <c r="K8811" t="s">
        <v>129</v>
      </c>
      <c r="L8811">
        <v>152660</v>
      </c>
    </row>
    <row r="8812" spans="1:12" x14ac:dyDescent="0.25">
      <c r="A8812" t="s">
        <v>82</v>
      </c>
      <c r="B8812" t="s">
        <v>83</v>
      </c>
      <c r="C8812" t="s">
        <v>28</v>
      </c>
      <c r="D8812" t="s">
        <v>29</v>
      </c>
      <c r="E8812" t="b">
        <v>0</v>
      </c>
      <c r="F8812" s="1">
        <v>45542.787962962961</v>
      </c>
      <c r="G8812" t="b">
        <v>1</v>
      </c>
      <c r="H8812" t="b">
        <v>0</v>
      </c>
      <c r="I8812" t="s">
        <v>84</v>
      </c>
      <c r="J8812" t="s">
        <v>34</v>
      </c>
      <c r="K8812" t="s">
        <v>67</v>
      </c>
      <c r="L8812">
        <v>118441</v>
      </c>
    </row>
    <row r="8813" spans="1:12" x14ac:dyDescent="0.25">
      <c r="A8813" t="s">
        <v>45</v>
      </c>
      <c r="B8813" t="s">
        <v>46</v>
      </c>
      <c r="C8813" t="s">
        <v>68</v>
      </c>
      <c r="D8813" t="s">
        <v>22</v>
      </c>
      <c r="E8813" t="b">
        <v>1</v>
      </c>
      <c r="F8813" s="1">
        <v>45631.92769675926</v>
      </c>
      <c r="G8813" t="b">
        <v>1</v>
      </c>
      <c r="H8813" t="b">
        <v>0</v>
      </c>
      <c r="I8813" t="s">
        <v>16</v>
      </c>
      <c r="J8813" t="s">
        <v>52</v>
      </c>
      <c r="K8813" t="s">
        <v>65</v>
      </c>
      <c r="L8813">
        <v>113406</v>
      </c>
    </row>
    <row r="8814" spans="1:12" x14ac:dyDescent="0.25">
      <c r="A8814" t="s">
        <v>82</v>
      </c>
      <c r="B8814" t="s">
        <v>91</v>
      </c>
      <c r="C8814" t="s">
        <v>68</v>
      </c>
      <c r="D8814" t="s">
        <v>22</v>
      </c>
      <c r="E8814" t="b">
        <v>1</v>
      </c>
      <c r="F8814" s="1">
        <v>45561.412037037036</v>
      </c>
      <c r="G8814" t="b">
        <v>0</v>
      </c>
      <c r="H8814" t="b">
        <v>1</v>
      </c>
      <c r="I8814" t="s">
        <v>84</v>
      </c>
      <c r="J8814" t="s">
        <v>47</v>
      </c>
      <c r="K8814" t="s">
        <v>102</v>
      </c>
      <c r="L8814">
        <v>104793</v>
      </c>
    </row>
    <row r="8815" spans="1:12" x14ac:dyDescent="0.25">
      <c r="A8815" t="s">
        <v>49</v>
      </c>
      <c r="B8815" t="s">
        <v>61</v>
      </c>
      <c r="C8815" t="s">
        <v>21</v>
      </c>
      <c r="D8815" t="s">
        <v>15</v>
      </c>
      <c r="E8815" t="b">
        <v>0</v>
      </c>
      <c r="F8815" s="1">
        <v>45360.055104166669</v>
      </c>
      <c r="G8815" t="b">
        <v>0</v>
      </c>
      <c r="H8815" t="b">
        <v>0</v>
      </c>
      <c r="I8815" t="s">
        <v>51</v>
      </c>
      <c r="J8815" t="s">
        <v>24</v>
      </c>
      <c r="K8815" t="s">
        <v>48</v>
      </c>
      <c r="L8815">
        <v>95270</v>
      </c>
    </row>
    <row r="8816" spans="1:12" x14ac:dyDescent="0.25">
      <c r="A8816" t="s">
        <v>54</v>
      </c>
      <c r="B8816" t="s">
        <v>79</v>
      </c>
      <c r="C8816" t="s">
        <v>68</v>
      </c>
      <c r="D8816" t="s">
        <v>29</v>
      </c>
      <c r="E8816" t="b">
        <v>0</v>
      </c>
      <c r="F8816" s="1">
        <v>45486.836111111108</v>
      </c>
      <c r="G8816" t="b">
        <v>0</v>
      </c>
      <c r="H8816" t="b">
        <v>0</v>
      </c>
      <c r="I8816" t="s">
        <v>30</v>
      </c>
      <c r="J8816" t="s">
        <v>17</v>
      </c>
      <c r="K8816" t="s">
        <v>25</v>
      </c>
      <c r="L8816">
        <v>126396</v>
      </c>
    </row>
    <row r="8817" spans="1:12" x14ac:dyDescent="0.25">
      <c r="A8817" t="s">
        <v>38</v>
      </c>
      <c r="B8817" t="s">
        <v>107</v>
      </c>
      <c r="C8817" t="s">
        <v>28</v>
      </c>
      <c r="D8817" t="s">
        <v>22</v>
      </c>
      <c r="E8817" t="b">
        <v>0</v>
      </c>
      <c r="F8817" s="1">
        <v>45370.971956018519</v>
      </c>
      <c r="G8817" t="b">
        <v>0</v>
      </c>
      <c r="H8817" t="b">
        <v>1</v>
      </c>
      <c r="I8817" t="s">
        <v>41</v>
      </c>
      <c r="J8817" t="s">
        <v>64</v>
      </c>
      <c r="K8817" t="s">
        <v>67</v>
      </c>
      <c r="L8817">
        <v>84558</v>
      </c>
    </row>
    <row r="8818" spans="1:12" x14ac:dyDescent="0.25">
      <c r="A8818" t="s">
        <v>26</v>
      </c>
      <c r="B8818" t="s">
        <v>33</v>
      </c>
      <c r="C8818" t="s">
        <v>68</v>
      </c>
      <c r="D8818" t="s">
        <v>15</v>
      </c>
      <c r="E8818" t="b">
        <v>1</v>
      </c>
      <c r="F8818" s="1">
        <v>45358.501354166663</v>
      </c>
      <c r="G8818" t="b">
        <v>0</v>
      </c>
      <c r="H8818" t="b">
        <v>0</v>
      </c>
      <c r="I8818" t="s">
        <v>30</v>
      </c>
      <c r="J8818" t="s">
        <v>31</v>
      </c>
      <c r="K8818" t="s">
        <v>77</v>
      </c>
      <c r="L8818">
        <v>104525</v>
      </c>
    </row>
    <row r="8819" spans="1:12" x14ac:dyDescent="0.25">
      <c r="A8819" t="s">
        <v>12</v>
      </c>
      <c r="B8819" t="s">
        <v>63</v>
      </c>
      <c r="C8819" t="s">
        <v>40</v>
      </c>
      <c r="D8819" t="s">
        <v>15</v>
      </c>
      <c r="E8819" t="b">
        <v>0</v>
      </c>
      <c r="F8819" s="1">
        <v>45652.003923611112</v>
      </c>
      <c r="G8819" t="b">
        <v>0</v>
      </c>
      <c r="H8819" t="b">
        <v>0</v>
      </c>
      <c r="I8819" t="s">
        <v>16</v>
      </c>
      <c r="J8819" t="s">
        <v>66</v>
      </c>
      <c r="K8819" t="s">
        <v>123</v>
      </c>
      <c r="L8819">
        <v>123739</v>
      </c>
    </row>
    <row r="8820" spans="1:12" x14ac:dyDescent="0.25">
      <c r="A8820" t="s">
        <v>49</v>
      </c>
      <c r="B8820" t="s">
        <v>61</v>
      </c>
      <c r="C8820" t="s">
        <v>68</v>
      </c>
      <c r="D8820" t="s">
        <v>15</v>
      </c>
      <c r="E8820" t="b">
        <v>0</v>
      </c>
      <c r="F8820" s="1">
        <v>45382.019548611112</v>
      </c>
      <c r="G8820" t="b">
        <v>1</v>
      </c>
      <c r="H8820" t="b">
        <v>1</v>
      </c>
      <c r="I8820" t="s">
        <v>51</v>
      </c>
      <c r="J8820" t="s">
        <v>52</v>
      </c>
      <c r="K8820" t="s">
        <v>125</v>
      </c>
      <c r="L8820">
        <v>71459</v>
      </c>
    </row>
    <row r="8821" spans="1:12" x14ac:dyDescent="0.25">
      <c r="A8821" t="s">
        <v>49</v>
      </c>
      <c r="B8821" t="s">
        <v>61</v>
      </c>
      <c r="C8821" t="s">
        <v>40</v>
      </c>
      <c r="D8821" t="s">
        <v>15</v>
      </c>
      <c r="E8821" t="b">
        <v>1</v>
      </c>
      <c r="F8821" s="1">
        <v>45514.105775462973</v>
      </c>
      <c r="G8821" t="b">
        <v>1</v>
      </c>
      <c r="H8821" t="b">
        <v>0</v>
      </c>
      <c r="I8821" t="s">
        <v>51</v>
      </c>
      <c r="J8821" t="s">
        <v>17</v>
      </c>
      <c r="K8821" t="s">
        <v>32</v>
      </c>
      <c r="L8821">
        <v>74290</v>
      </c>
    </row>
    <row r="8822" spans="1:12" x14ac:dyDescent="0.25">
      <c r="A8822" t="s">
        <v>82</v>
      </c>
      <c r="B8822" t="s">
        <v>83</v>
      </c>
      <c r="C8822" t="s">
        <v>68</v>
      </c>
      <c r="D8822" t="s">
        <v>15</v>
      </c>
      <c r="E8822" t="b">
        <v>1</v>
      </c>
      <c r="F8822" s="1">
        <v>45595.056608796287</v>
      </c>
      <c r="G8822" t="b">
        <v>1</v>
      </c>
      <c r="H8822" t="b">
        <v>1</v>
      </c>
      <c r="I8822" t="s">
        <v>84</v>
      </c>
      <c r="J8822" t="s">
        <v>72</v>
      </c>
      <c r="K8822" t="s">
        <v>129</v>
      </c>
      <c r="L8822">
        <v>132941</v>
      </c>
    </row>
    <row r="8823" spans="1:12" x14ac:dyDescent="0.25">
      <c r="A8823" t="s">
        <v>38</v>
      </c>
      <c r="B8823" t="s">
        <v>107</v>
      </c>
      <c r="C8823" t="s">
        <v>40</v>
      </c>
      <c r="D8823" t="s">
        <v>29</v>
      </c>
      <c r="E8823" t="b">
        <v>1</v>
      </c>
      <c r="F8823" s="1">
        <v>45298.787743055553</v>
      </c>
      <c r="G8823" t="b">
        <v>0</v>
      </c>
      <c r="H8823" t="b">
        <v>1</v>
      </c>
      <c r="I8823" t="s">
        <v>41</v>
      </c>
      <c r="J8823" t="s">
        <v>47</v>
      </c>
      <c r="K8823" t="s">
        <v>124</v>
      </c>
      <c r="L8823">
        <v>70477</v>
      </c>
    </row>
    <row r="8824" spans="1:12" x14ac:dyDescent="0.25">
      <c r="A8824" t="s">
        <v>26</v>
      </c>
      <c r="B8824" t="s">
        <v>71</v>
      </c>
      <c r="C8824" t="s">
        <v>43</v>
      </c>
      <c r="D8824" t="s">
        <v>15</v>
      </c>
      <c r="E8824" t="b">
        <v>0</v>
      </c>
      <c r="F8824" s="1">
        <v>45535.919259259259</v>
      </c>
      <c r="G8824" t="b">
        <v>1</v>
      </c>
      <c r="H8824" t="b">
        <v>0</v>
      </c>
      <c r="I8824" t="s">
        <v>30</v>
      </c>
      <c r="J8824" t="s">
        <v>34</v>
      </c>
      <c r="K8824" t="s">
        <v>101</v>
      </c>
      <c r="L8824">
        <v>128523</v>
      </c>
    </row>
    <row r="8825" spans="1:12" x14ac:dyDescent="0.25">
      <c r="A8825" t="s">
        <v>54</v>
      </c>
      <c r="B8825" t="s">
        <v>79</v>
      </c>
      <c r="C8825" t="s">
        <v>40</v>
      </c>
      <c r="D8825" t="s">
        <v>22</v>
      </c>
      <c r="E8825" t="b">
        <v>1</v>
      </c>
      <c r="F8825" s="1">
        <v>45624.240381944437</v>
      </c>
      <c r="G8825" t="b">
        <v>1</v>
      </c>
      <c r="H8825" t="b">
        <v>0</v>
      </c>
      <c r="I8825" t="s">
        <v>30</v>
      </c>
      <c r="J8825" t="s">
        <v>24</v>
      </c>
      <c r="K8825" t="s">
        <v>124</v>
      </c>
      <c r="L8825">
        <v>130112</v>
      </c>
    </row>
    <row r="8826" spans="1:12" x14ac:dyDescent="0.25">
      <c r="A8826" t="s">
        <v>49</v>
      </c>
      <c r="B8826" t="s">
        <v>61</v>
      </c>
      <c r="C8826" t="s">
        <v>68</v>
      </c>
      <c r="D8826" t="s">
        <v>22</v>
      </c>
      <c r="E8826" t="b">
        <v>0</v>
      </c>
      <c r="F8826" s="1">
        <v>45386.439756944441</v>
      </c>
      <c r="G8826" t="b">
        <v>1</v>
      </c>
      <c r="H8826" t="b">
        <v>0</v>
      </c>
      <c r="I8826" t="s">
        <v>51</v>
      </c>
      <c r="J8826" t="s">
        <v>66</v>
      </c>
      <c r="K8826" t="s">
        <v>122</v>
      </c>
      <c r="L8826">
        <v>73859</v>
      </c>
    </row>
    <row r="8827" spans="1:12" x14ac:dyDescent="0.25">
      <c r="A8827" t="s">
        <v>19</v>
      </c>
      <c r="B8827" t="s">
        <v>94</v>
      </c>
      <c r="C8827" t="s">
        <v>21</v>
      </c>
      <c r="D8827" t="s">
        <v>22</v>
      </c>
      <c r="E8827" t="b">
        <v>1</v>
      </c>
      <c r="F8827" s="1">
        <v>45406.112662037027</v>
      </c>
      <c r="G8827" t="b">
        <v>0</v>
      </c>
      <c r="H8827" t="b">
        <v>0</v>
      </c>
      <c r="I8827" t="s">
        <v>23</v>
      </c>
      <c r="J8827" t="s">
        <v>17</v>
      </c>
      <c r="K8827" t="s">
        <v>59</v>
      </c>
      <c r="L8827">
        <v>74568</v>
      </c>
    </row>
    <row r="8828" spans="1:12" x14ac:dyDescent="0.25">
      <c r="A8828" t="s">
        <v>12</v>
      </c>
      <c r="B8828" t="s">
        <v>75</v>
      </c>
      <c r="C8828" t="s">
        <v>68</v>
      </c>
      <c r="D8828" t="s">
        <v>22</v>
      </c>
      <c r="E8828" t="b">
        <v>1</v>
      </c>
      <c r="F8828" s="1">
        <v>45382.648645833331</v>
      </c>
      <c r="G8828" t="b">
        <v>1</v>
      </c>
      <c r="H8828" t="b">
        <v>0</v>
      </c>
      <c r="I8828" t="s">
        <v>16</v>
      </c>
      <c r="J8828" t="s">
        <v>24</v>
      </c>
      <c r="K8828" t="s">
        <v>128</v>
      </c>
      <c r="L8828">
        <v>112900</v>
      </c>
    </row>
    <row r="8829" spans="1:12" x14ac:dyDescent="0.25">
      <c r="A8829" t="s">
        <v>45</v>
      </c>
      <c r="B8829" t="s">
        <v>88</v>
      </c>
      <c r="C8829" t="s">
        <v>68</v>
      </c>
      <c r="D8829" t="s">
        <v>22</v>
      </c>
      <c r="E8829" t="b">
        <v>1</v>
      </c>
      <c r="F8829" s="1">
        <v>45478.365416666667</v>
      </c>
      <c r="G8829" t="b">
        <v>0</v>
      </c>
      <c r="H8829" t="b">
        <v>1</v>
      </c>
      <c r="I8829" t="s">
        <v>16</v>
      </c>
      <c r="J8829" t="s">
        <v>66</v>
      </c>
      <c r="K8829" t="s">
        <v>123</v>
      </c>
      <c r="L8829">
        <v>99075</v>
      </c>
    </row>
    <row r="8830" spans="1:12" x14ac:dyDescent="0.25">
      <c r="A8830" t="s">
        <v>54</v>
      </c>
      <c r="B8830" t="s">
        <v>79</v>
      </c>
      <c r="C8830" t="s">
        <v>21</v>
      </c>
      <c r="D8830" t="s">
        <v>22</v>
      </c>
      <c r="E8830" t="b">
        <v>1</v>
      </c>
      <c r="F8830" s="1">
        <v>45549.745752314811</v>
      </c>
      <c r="G8830" t="b">
        <v>1</v>
      </c>
      <c r="H8830" t="b">
        <v>0</v>
      </c>
      <c r="I8830" t="s">
        <v>30</v>
      </c>
      <c r="J8830" t="s">
        <v>24</v>
      </c>
      <c r="K8830" t="s">
        <v>48</v>
      </c>
      <c r="L8830">
        <v>117059</v>
      </c>
    </row>
    <row r="8831" spans="1:12" x14ac:dyDescent="0.25">
      <c r="A8831" t="s">
        <v>82</v>
      </c>
      <c r="B8831" t="s">
        <v>85</v>
      </c>
      <c r="C8831" t="s">
        <v>21</v>
      </c>
      <c r="D8831" t="s">
        <v>22</v>
      </c>
      <c r="E8831" t="b">
        <v>1</v>
      </c>
      <c r="F8831" s="1">
        <v>45520.70894675926</v>
      </c>
      <c r="G8831" t="b">
        <v>0</v>
      </c>
      <c r="H8831" t="b">
        <v>1</v>
      </c>
      <c r="I8831" t="s">
        <v>84</v>
      </c>
      <c r="J8831" t="s">
        <v>64</v>
      </c>
      <c r="K8831" t="s">
        <v>35</v>
      </c>
      <c r="L8831">
        <v>111302</v>
      </c>
    </row>
    <row r="8832" spans="1:12" x14ac:dyDescent="0.25">
      <c r="A8832" t="s">
        <v>54</v>
      </c>
      <c r="B8832" t="s">
        <v>55</v>
      </c>
      <c r="C8832" t="s">
        <v>28</v>
      </c>
      <c r="D8832" t="s">
        <v>29</v>
      </c>
      <c r="E8832" t="b">
        <v>1</v>
      </c>
      <c r="F8832" s="1">
        <v>45546.504594907397</v>
      </c>
      <c r="G8832" t="b">
        <v>0</v>
      </c>
      <c r="H8832" t="b">
        <v>1</v>
      </c>
      <c r="I8832" t="s">
        <v>30</v>
      </c>
      <c r="J8832" t="s">
        <v>17</v>
      </c>
      <c r="K8832" t="s">
        <v>101</v>
      </c>
      <c r="L8832">
        <v>122043</v>
      </c>
    </row>
    <row r="8833" spans="1:12" x14ac:dyDescent="0.25">
      <c r="A8833" t="s">
        <v>54</v>
      </c>
      <c r="B8833" t="s">
        <v>79</v>
      </c>
      <c r="C8833" t="s">
        <v>14</v>
      </c>
      <c r="D8833" t="s">
        <v>29</v>
      </c>
      <c r="E8833" t="b">
        <v>1</v>
      </c>
      <c r="F8833" s="1">
        <v>45356.831238425933</v>
      </c>
      <c r="G8833" t="b">
        <v>1</v>
      </c>
      <c r="H8833" t="b">
        <v>0</v>
      </c>
      <c r="I8833" t="s">
        <v>30</v>
      </c>
      <c r="J8833" t="s">
        <v>80</v>
      </c>
      <c r="K8833" t="s">
        <v>32</v>
      </c>
      <c r="L8833">
        <v>137639</v>
      </c>
    </row>
    <row r="8834" spans="1:12" x14ac:dyDescent="0.25">
      <c r="A8834" t="s">
        <v>38</v>
      </c>
      <c r="B8834" t="s">
        <v>39</v>
      </c>
      <c r="C8834" t="s">
        <v>40</v>
      </c>
      <c r="D8834" t="s">
        <v>15</v>
      </c>
      <c r="E8834" t="b">
        <v>1</v>
      </c>
      <c r="F8834" s="1">
        <v>45625.275960648149</v>
      </c>
      <c r="G8834" t="b">
        <v>0</v>
      </c>
      <c r="H8834" t="b">
        <v>1</v>
      </c>
      <c r="I8834" t="s">
        <v>41</v>
      </c>
      <c r="J8834" t="s">
        <v>31</v>
      </c>
      <c r="K8834" t="s">
        <v>92</v>
      </c>
      <c r="L8834">
        <v>78878</v>
      </c>
    </row>
    <row r="8835" spans="1:12" x14ac:dyDescent="0.25">
      <c r="A8835" t="s">
        <v>12</v>
      </c>
      <c r="B8835" t="s">
        <v>75</v>
      </c>
      <c r="C8835" t="s">
        <v>14</v>
      </c>
      <c r="D8835" t="s">
        <v>29</v>
      </c>
      <c r="E8835" t="b">
        <v>1</v>
      </c>
      <c r="F8835" s="1">
        <v>45554.697905092587</v>
      </c>
      <c r="G8835" t="b">
        <v>0</v>
      </c>
      <c r="H8835" t="b">
        <v>0</v>
      </c>
      <c r="I8835" t="s">
        <v>16</v>
      </c>
      <c r="J8835" t="s">
        <v>17</v>
      </c>
      <c r="K8835" t="s">
        <v>104</v>
      </c>
      <c r="L8835">
        <v>130241</v>
      </c>
    </row>
    <row r="8836" spans="1:12" x14ac:dyDescent="0.25">
      <c r="A8836" t="s">
        <v>12</v>
      </c>
      <c r="B8836" t="s">
        <v>13</v>
      </c>
      <c r="C8836" t="s">
        <v>21</v>
      </c>
      <c r="D8836" t="s">
        <v>15</v>
      </c>
      <c r="E8836" t="b">
        <v>0</v>
      </c>
      <c r="F8836" s="1">
        <v>45554.260821759257</v>
      </c>
      <c r="G8836" t="b">
        <v>1</v>
      </c>
      <c r="H8836" t="b">
        <v>1</v>
      </c>
      <c r="I8836" t="s">
        <v>16</v>
      </c>
      <c r="J8836" t="s">
        <v>34</v>
      </c>
      <c r="K8836" t="s">
        <v>87</v>
      </c>
      <c r="L8836">
        <v>112253</v>
      </c>
    </row>
    <row r="8837" spans="1:12" x14ac:dyDescent="0.25">
      <c r="A8837" t="s">
        <v>38</v>
      </c>
      <c r="B8837" t="s">
        <v>95</v>
      </c>
      <c r="C8837" t="s">
        <v>43</v>
      </c>
      <c r="D8837" t="s">
        <v>15</v>
      </c>
      <c r="E8837" t="b">
        <v>1</v>
      </c>
      <c r="F8837" s="1">
        <v>45372.021828703713</v>
      </c>
      <c r="G8837" t="b">
        <v>0</v>
      </c>
      <c r="H8837" t="b">
        <v>0</v>
      </c>
      <c r="I8837" t="s">
        <v>41</v>
      </c>
      <c r="J8837" t="s">
        <v>57</v>
      </c>
      <c r="K8837" t="s">
        <v>56</v>
      </c>
      <c r="L8837">
        <v>78943</v>
      </c>
    </row>
    <row r="8838" spans="1:12" x14ac:dyDescent="0.25">
      <c r="A8838" t="s">
        <v>82</v>
      </c>
      <c r="B8838" t="s">
        <v>91</v>
      </c>
      <c r="C8838" t="s">
        <v>40</v>
      </c>
      <c r="D8838" t="s">
        <v>29</v>
      </c>
      <c r="E8838" t="b">
        <v>0</v>
      </c>
      <c r="F8838" s="1">
        <v>45613.224629629629</v>
      </c>
      <c r="G8838" t="b">
        <v>1</v>
      </c>
      <c r="H8838" t="b">
        <v>1</v>
      </c>
      <c r="I8838" t="s">
        <v>84</v>
      </c>
      <c r="J8838" t="s">
        <v>70</v>
      </c>
      <c r="K8838" t="s">
        <v>67</v>
      </c>
      <c r="L8838">
        <v>113971</v>
      </c>
    </row>
    <row r="8839" spans="1:12" x14ac:dyDescent="0.25">
      <c r="A8839" t="s">
        <v>38</v>
      </c>
      <c r="B8839" t="s">
        <v>95</v>
      </c>
      <c r="C8839" t="s">
        <v>14</v>
      </c>
      <c r="D8839" t="s">
        <v>15</v>
      </c>
      <c r="E8839" t="b">
        <v>0</v>
      </c>
      <c r="F8839" s="1">
        <v>45594.315671296303</v>
      </c>
      <c r="G8839" t="b">
        <v>0</v>
      </c>
      <c r="H8839" t="b">
        <v>1</v>
      </c>
      <c r="I8839" t="s">
        <v>41</v>
      </c>
      <c r="J8839" t="s">
        <v>57</v>
      </c>
      <c r="K8839" t="s">
        <v>104</v>
      </c>
      <c r="L8839">
        <v>86044</v>
      </c>
    </row>
    <row r="8840" spans="1:12" x14ac:dyDescent="0.25">
      <c r="A8840" t="s">
        <v>45</v>
      </c>
      <c r="B8840" t="s">
        <v>76</v>
      </c>
      <c r="C8840" t="s">
        <v>68</v>
      </c>
      <c r="D8840" t="s">
        <v>15</v>
      </c>
      <c r="E8840" t="b">
        <v>0</v>
      </c>
      <c r="F8840" s="1">
        <v>45555.919930555552</v>
      </c>
      <c r="G8840" t="b">
        <v>1</v>
      </c>
      <c r="H8840" t="b">
        <v>0</v>
      </c>
      <c r="I8840" t="s">
        <v>16</v>
      </c>
      <c r="J8840" t="s">
        <v>52</v>
      </c>
      <c r="K8840" t="s">
        <v>117</v>
      </c>
      <c r="L8840">
        <v>100647</v>
      </c>
    </row>
    <row r="8841" spans="1:12" x14ac:dyDescent="0.25">
      <c r="A8841" t="s">
        <v>38</v>
      </c>
      <c r="B8841" t="s">
        <v>39</v>
      </c>
      <c r="C8841" t="s">
        <v>28</v>
      </c>
      <c r="D8841" t="s">
        <v>22</v>
      </c>
      <c r="E8841" t="b">
        <v>1</v>
      </c>
      <c r="F8841" s="1">
        <v>45394.135104166657</v>
      </c>
      <c r="G8841" t="b">
        <v>0</v>
      </c>
      <c r="H8841" t="b">
        <v>1</v>
      </c>
      <c r="I8841" t="s">
        <v>41</v>
      </c>
      <c r="J8841" t="s">
        <v>17</v>
      </c>
      <c r="K8841" t="s">
        <v>67</v>
      </c>
      <c r="L8841">
        <v>65440</v>
      </c>
    </row>
    <row r="8842" spans="1:12" x14ac:dyDescent="0.25">
      <c r="A8842" t="s">
        <v>49</v>
      </c>
      <c r="B8842" t="s">
        <v>61</v>
      </c>
      <c r="C8842" t="s">
        <v>40</v>
      </c>
      <c r="D8842" t="s">
        <v>29</v>
      </c>
      <c r="E8842" t="b">
        <v>1</v>
      </c>
      <c r="F8842" s="1">
        <v>45439.34270833333</v>
      </c>
      <c r="G8842" t="b">
        <v>1</v>
      </c>
      <c r="H8842" t="b">
        <v>1</v>
      </c>
      <c r="I8842" t="s">
        <v>51</v>
      </c>
      <c r="J8842" t="s">
        <v>44</v>
      </c>
      <c r="K8842" t="s">
        <v>65</v>
      </c>
      <c r="L8842">
        <v>98108</v>
      </c>
    </row>
    <row r="8843" spans="1:12" x14ac:dyDescent="0.25">
      <c r="A8843" t="s">
        <v>19</v>
      </c>
      <c r="B8843" t="s">
        <v>94</v>
      </c>
      <c r="C8843" t="s">
        <v>43</v>
      </c>
      <c r="D8843" t="s">
        <v>29</v>
      </c>
      <c r="E8843" t="b">
        <v>0</v>
      </c>
      <c r="F8843" s="1">
        <v>45624.008518518523</v>
      </c>
      <c r="G8843" t="b">
        <v>0</v>
      </c>
      <c r="H8843" t="b">
        <v>0</v>
      </c>
      <c r="I8843" t="s">
        <v>23</v>
      </c>
      <c r="J8843" t="s">
        <v>72</v>
      </c>
      <c r="K8843" t="s">
        <v>73</v>
      </c>
      <c r="L8843">
        <v>75996</v>
      </c>
    </row>
    <row r="8844" spans="1:12" x14ac:dyDescent="0.25">
      <c r="A8844" t="s">
        <v>82</v>
      </c>
      <c r="B8844" t="s">
        <v>91</v>
      </c>
      <c r="C8844" t="s">
        <v>40</v>
      </c>
      <c r="D8844" t="s">
        <v>15</v>
      </c>
      <c r="E8844" t="b">
        <v>1</v>
      </c>
      <c r="F8844" s="1">
        <v>45560.277719907397</v>
      </c>
      <c r="G8844" t="b">
        <v>1</v>
      </c>
      <c r="H8844" t="b">
        <v>0</v>
      </c>
      <c r="I8844" t="s">
        <v>84</v>
      </c>
      <c r="J8844" t="s">
        <v>52</v>
      </c>
      <c r="K8844" t="s">
        <v>101</v>
      </c>
      <c r="L8844">
        <v>122616</v>
      </c>
    </row>
    <row r="8845" spans="1:12" x14ac:dyDescent="0.25">
      <c r="A8845" t="s">
        <v>12</v>
      </c>
      <c r="B8845" t="s">
        <v>63</v>
      </c>
      <c r="C8845" t="s">
        <v>43</v>
      </c>
      <c r="D8845" t="s">
        <v>29</v>
      </c>
      <c r="E8845" t="b">
        <v>1</v>
      </c>
      <c r="F8845" s="1">
        <v>45294.418275462973</v>
      </c>
      <c r="G8845" t="b">
        <v>1</v>
      </c>
      <c r="H8845" t="b">
        <v>0</v>
      </c>
      <c r="I8845" t="s">
        <v>16</v>
      </c>
      <c r="J8845" t="s">
        <v>31</v>
      </c>
      <c r="K8845" t="s">
        <v>42</v>
      </c>
      <c r="L8845">
        <v>112788</v>
      </c>
    </row>
    <row r="8846" spans="1:12" x14ac:dyDescent="0.25">
      <c r="A8846" t="s">
        <v>82</v>
      </c>
      <c r="B8846" t="s">
        <v>85</v>
      </c>
      <c r="C8846" t="s">
        <v>28</v>
      </c>
      <c r="D8846" t="s">
        <v>15</v>
      </c>
      <c r="E8846" t="b">
        <v>0</v>
      </c>
      <c r="F8846" s="1">
        <v>45399.034398148149</v>
      </c>
      <c r="G8846" t="b">
        <v>0</v>
      </c>
      <c r="H8846" t="b">
        <v>1</v>
      </c>
      <c r="I8846" t="s">
        <v>84</v>
      </c>
      <c r="J8846" t="s">
        <v>70</v>
      </c>
      <c r="K8846" t="s">
        <v>99</v>
      </c>
      <c r="L8846">
        <v>127857</v>
      </c>
    </row>
    <row r="8847" spans="1:12" x14ac:dyDescent="0.25">
      <c r="A8847" t="s">
        <v>54</v>
      </c>
      <c r="B8847" t="s">
        <v>79</v>
      </c>
      <c r="C8847" t="s">
        <v>43</v>
      </c>
      <c r="D8847" t="s">
        <v>15</v>
      </c>
      <c r="E8847" t="b">
        <v>1</v>
      </c>
      <c r="F8847" s="1">
        <v>45372.148530092592</v>
      </c>
      <c r="G8847" t="b">
        <v>1</v>
      </c>
      <c r="H8847" t="b">
        <v>0</v>
      </c>
      <c r="I8847" t="s">
        <v>30</v>
      </c>
      <c r="J8847" t="s">
        <v>17</v>
      </c>
      <c r="K8847" t="s">
        <v>113</v>
      </c>
      <c r="L8847">
        <v>150860</v>
      </c>
    </row>
    <row r="8848" spans="1:12" x14ac:dyDescent="0.25">
      <c r="A8848" t="s">
        <v>19</v>
      </c>
      <c r="B8848" t="s">
        <v>20</v>
      </c>
      <c r="C8848" t="s">
        <v>43</v>
      </c>
      <c r="D8848" t="s">
        <v>29</v>
      </c>
      <c r="E8848" t="b">
        <v>0</v>
      </c>
      <c r="F8848" s="1">
        <v>45499.293622685182</v>
      </c>
      <c r="G8848" t="b">
        <v>1</v>
      </c>
      <c r="H8848" t="b">
        <v>1</v>
      </c>
      <c r="I8848" t="s">
        <v>23</v>
      </c>
      <c r="J8848" t="s">
        <v>66</v>
      </c>
      <c r="K8848" t="s">
        <v>96</v>
      </c>
      <c r="L8848">
        <v>78716</v>
      </c>
    </row>
    <row r="8849" spans="1:12" x14ac:dyDescent="0.25">
      <c r="A8849" t="s">
        <v>54</v>
      </c>
      <c r="B8849" t="s">
        <v>55</v>
      </c>
      <c r="C8849" t="s">
        <v>28</v>
      </c>
      <c r="D8849" t="s">
        <v>29</v>
      </c>
      <c r="E8849" t="b">
        <v>1</v>
      </c>
      <c r="F8849" s="1">
        <v>45322.243171296293</v>
      </c>
      <c r="G8849" t="b">
        <v>1</v>
      </c>
      <c r="H8849" t="b">
        <v>0</v>
      </c>
      <c r="I8849" t="s">
        <v>30</v>
      </c>
      <c r="J8849" t="s">
        <v>64</v>
      </c>
      <c r="K8849" t="s">
        <v>116</v>
      </c>
      <c r="L8849">
        <v>146449</v>
      </c>
    </row>
    <row r="8850" spans="1:12" x14ac:dyDescent="0.25">
      <c r="A8850" t="s">
        <v>26</v>
      </c>
      <c r="B8850" t="s">
        <v>27</v>
      </c>
      <c r="C8850" t="s">
        <v>21</v>
      </c>
      <c r="D8850" t="s">
        <v>22</v>
      </c>
      <c r="E8850" t="b">
        <v>1</v>
      </c>
      <c r="F8850" s="1">
        <v>45516.431643518517</v>
      </c>
      <c r="G8850" t="b">
        <v>0</v>
      </c>
      <c r="H8850" t="b">
        <v>0</v>
      </c>
      <c r="I8850" t="s">
        <v>30</v>
      </c>
      <c r="J8850" t="s">
        <v>57</v>
      </c>
      <c r="K8850" t="s">
        <v>98</v>
      </c>
      <c r="L8850">
        <v>129762</v>
      </c>
    </row>
    <row r="8851" spans="1:12" x14ac:dyDescent="0.25">
      <c r="A8851" t="s">
        <v>54</v>
      </c>
      <c r="B8851" t="s">
        <v>55</v>
      </c>
      <c r="C8851" t="s">
        <v>68</v>
      </c>
      <c r="D8851" t="s">
        <v>29</v>
      </c>
      <c r="E8851" t="b">
        <v>0</v>
      </c>
      <c r="F8851" s="1">
        <v>45380.63590277778</v>
      </c>
      <c r="G8851" t="b">
        <v>0</v>
      </c>
      <c r="H8851" t="b">
        <v>0</v>
      </c>
      <c r="I8851" t="s">
        <v>30</v>
      </c>
      <c r="J8851" t="s">
        <v>34</v>
      </c>
      <c r="K8851" t="s">
        <v>56</v>
      </c>
      <c r="L8851">
        <v>146300</v>
      </c>
    </row>
    <row r="8852" spans="1:12" x14ac:dyDescent="0.25">
      <c r="A8852" t="s">
        <v>12</v>
      </c>
      <c r="B8852" t="s">
        <v>13</v>
      </c>
      <c r="C8852" t="s">
        <v>68</v>
      </c>
      <c r="D8852" t="s">
        <v>15</v>
      </c>
      <c r="E8852" t="b">
        <v>0</v>
      </c>
      <c r="F8852" s="1">
        <v>45577.866770833331</v>
      </c>
      <c r="G8852" t="b">
        <v>0</v>
      </c>
      <c r="H8852" t="b">
        <v>1</v>
      </c>
      <c r="I8852" t="s">
        <v>16</v>
      </c>
      <c r="J8852" t="s">
        <v>34</v>
      </c>
      <c r="K8852" t="s">
        <v>105</v>
      </c>
      <c r="L8852">
        <v>140606</v>
      </c>
    </row>
    <row r="8853" spans="1:12" x14ac:dyDescent="0.25">
      <c r="A8853" t="s">
        <v>12</v>
      </c>
      <c r="B8853" t="s">
        <v>75</v>
      </c>
      <c r="C8853" t="s">
        <v>14</v>
      </c>
      <c r="D8853" t="s">
        <v>22</v>
      </c>
      <c r="E8853" t="b">
        <v>1</v>
      </c>
      <c r="F8853" s="1">
        <v>45648.120520833327</v>
      </c>
      <c r="G8853" t="b">
        <v>0</v>
      </c>
      <c r="H8853" t="b">
        <v>1</v>
      </c>
      <c r="I8853" t="s">
        <v>16</v>
      </c>
      <c r="J8853" t="s">
        <v>47</v>
      </c>
      <c r="K8853" t="s">
        <v>60</v>
      </c>
      <c r="L8853">
        <v>116232</v>
      </c>
    </row>
    <row r="8854" spans="1:12" x14ac:dyDescent="0.25">
      <c r="A8854" t="s">
        <v>38</v>
      </c>
      <c r="B8854" t="s">
        <v>39</v>
      </c>
      <c r="C8854" t="s">
        <v>28</v>
      </c>
      <c r="D8854" t="s">
        <v>29</v>
      </c>
      <c r="E8854" t="b">
        <v>0</v>
      </c>
      <c r="F8854" s="1">
        <v>45476.23574074074</v>
      </c>
      <c r="G8854" t="b">
        <v>0</v>
      </c>
      <c r="H8854" t="b">
        <v>1</v>
      </c>
      <c r="I8854" t="s">
        <v>41</v>
      </c>
      <c r="J8854" t="s">
        <v>66</v>
      </c>
      <c r="K8854" t="s">
        <v>92</v>
      </c>
      <c r="L8854">
        <v>80601</v>
      </c>
    </row>
    <row r="8855" spans="1:12" x14ac:dyDescent="0.25">
      <c r="A8855" t="s">
        <v>82</v>
      </c>
      <c r="B8855" t="s">
        <v>91</v>
      </c>
      <c r="C8855" t="s">
        <v>28</v>
      </c>
      <c r="D8855" t="s">
        <v>22</v>
      </c>
      <c r="E8855" t="b">
        <v>0</v>
      </c>
      <c r="F8855" s="1">
        <v>45367.876006944447</v>
      </c>
      <c r="G8855" t="b">
        <v>1</v>
      </c>
      <c r="H8855" t="b">
        <v>1</v>
      </c>
      <c r="I8855" t="s">
        <v>84</v>
      </c>
      <c r="J8855" t="s">
        <v>80</v>
      </c>
      <c r="K8855" t="s">
        <v>92</v>
      </c>
      <c r="L8855">
        <v>116432</v>
      </c>
    </row>
    <row r="8856" spans="1:12" x14ac:dyDescent="0.25">
      <c r="A8856" t="s">
        <v>38</v>
      </c>
      <c r="B8856" t="s">
        <v>39</v>
      </c>
      <c r="C8856" t="s">
        <v>40</v>
      </c>
      <c r="D8856" t="s">
        <v>29</v>
      </c>
      <c r="E8856" t="b">
        <v>1</v>
      </c>
      <c r="F8856" s="1">
        <v>45421.268287037034</v>
      </c>
      <c r="G8856" t="b">
        <v>0</v>
      </c>
      <c r="H8856" t="b">
        <v>1</v>
      </c>
      <c r="I8856" t="s">
        <v>41</v>
      </c>
      <c r="J8856" t="s">
        <v>66</v>
      </c>
      <c r="K8856" t="s">
        <v>115</v>
      </c>
      <c r="L8856">
        <v>70550</v>
      </c>
    </row>
    <row r="8857" spans="1:12" x14ac:dyDescent="0.25">
      <c r="A8857" t="s">
        <v>45</v>
      </c>
      <c r="B8857" t="s">
        <v>76</v>
      </c>
      <c r="C8857" t="s">
        <v>68</v>
      </c>
      <c r="D8857" t="s">
        <v>15</v>
      </c>
      <c r="E8857" t="b">
        <v>0</v>
      </c>
      <c r="F8857" s="1">
        <v>45504.276226851849</v>
      </c>
      <c r="G8857" t="b">
        <v>1</v>
      </c>
      <c r="H8857" t="b">
        <v>1</v>
      </c>
      <c r="I8857" t="s">
        <v>16</v>
      </c>
      <c r="J8857" t="s">
        <v>31</v>
      </c>
      <c r="K8857" t="s">
        <v>118</v>
      </c>
      <c r="L8857">
        <v>86628</v>
      </c>
    </row>
    <row r="8858" spans="1:12" x14ac:dyDescent="0.25">
      <c r="A8858" t="s">
        <v>19</v>
      </c>
      <c r="B8858" t="s">
        <v>20</v>
      </c>
      <c r="C8858" t="s">
        <v>14</v>
      </c>
      <c r="D8858" t="s">
        <v>15</v>
      </c>
      <c r="E8858" t="b">
        <v>1</v>
      </c>
      <c r="F8858" s="1">
        <v>45351.873530092591</v>
      </c>
      <c r="G8858" t="b">
        <v>0</v>
      </c>
      <c r="H8858" t="b">
        <v>0</v>
      </c>
      <c r="I8858" t="s">
        <v>23</v>
      </c>
      <c r="J8858" t="s">
        <v>66</v>
      </c>
      <c r="K8858" t="s">
        <v>118</v>
      </c>
      <c r="L8858">
        <v>71493</v>
      </c>
    </row>
    <row r="8859" spans="1:12" x14ac:dyDescent="0.25">
      <c r="A8859" t="s">
        <v>82</v>
      </c>
      <c r="B8859" t="s">
        <v>83</v>
      </c>
      <c r="C8859" t="s">
        <v>40</v>
      </c>
      <c r="D8859" t="s">
        <v>15</v>
      </c>
      <c r="E8859" t="b">
        <v>0</v>
      </c>
      <c r="F8859" s="1">
        <v>45502.399710648147</v>
      </c>
      <c r="G8859" t="b">
        <v>1</v>
      </c>
      <c r="H8859" t="b">
        <v>1</v>
      </c>
      <c r="I8859" t="s">
        <v>84</v>
      </c>
      <c r="J8859" t="s">
        <v>66</v>
      </c>
      <c r="K8859" t="s">
        <v>122</v>
      </c>
      <c r="L8859">
        <v>130966</v>
      </c>
    </row>
    <row r="8860" spans="1:12" x14ac:dyDescent="0.25">
      <c r="A8860" t="s">
        <v>19</v>
      </c>
      <c r="B8860" t="s">
        <v>86</v>
      </c>
      <c r="C8860" t="s">
        <v>40</v>
      </c>
      <c r="D8860" t="s">
        <v>29</v>
      </c>
      <c r="E8860" t="b">
        <v>0</v>
      </c>
      <c r="F8860" s="1">
        <v>45545.369444444441</v>
      </c>
      <c r="G8860" t="b">
        <v>0</v>
      </c>
      <c r="H8860" t="b">
        <v>1</v>
      </c>
      <c r="I8860" t="s">
        <v>23</v>
      </c>
      <c r="J8860" t="s">
        <v>31</v>
      </c>
      <c r="K8860" t="s">
        <v>118</v>
      </c>
      <c r="L8860">
        <v>89331</v>
      </c>
    </row>
    <row r="8861" spans="1:12" x14ac:dyDescent="0.25">
      <c r="A8861" t="s">
        <v>54</v>
      </c>
      <c r="B8861" t="s">
        <v>79</v>
      </c>
      <c r="C8861" t="s">
        <v>68</v>
      </c>
      <c r="D8861" t="s">
        <v>29</v>
      </c>
      <c r="E8861" t="b">
        <v>0</v>
      </c>
      <c r="F8861" s="1">
        <v>45319.925057870372</v>
      </c>
      <c r="G8861" t="b">
        <v>0</v>
      </c>
      <c r="H8861" t="b">
        <v>0</v>
      </c>
      <c r="I8861" t="s">
        <v>30</v>
      </c>
      <c r="J8861" t="s">
        <v>66</v>
      </c>
      <c r="K8861" t="s">
        <v>42</v>
      </c>
      <c r="L8861">
        <v>130344</v>
      </c>
    </row>
    <row r="8862" spans="1:12" x14ac:dyDescent="0.25">
      <c r="A8862" t="s">
        <v>82</v>
      </c>
      <c r="B8862" t="s">
        <v>83</v>
      </c>
      <c r="C8862" t="s">
        <v>14</v>
      </c>
      <c r="D8862" t="s">
        <v>15</v>
      </c>
      <c r="E8862" t="b">
        <v>0</v>
      </c>
      <c r="F8862" s="1">
        <v>45418.05195601852</v>
      </c>
      <c r="G8862" t="b">
        <v>1</v>
      </c>
      <c r="H8862" t="b">
        <v>1</v>
      </c>
      <c r="I8862" t="s">
        <v>84</v>
      </c>
      <c r="J8862" t="s">
        <v>64</v>
      </c>
      <c r="K8862" t="s">
        <v>97</v>
      </c>
      <c r="L8862">
        <v>116179</v>
      </c>
    </row>
    <row r="8863" spans="1:12" x14ac:dyDescent="0.25">
      <c r="A8863" t="s">
        <v>26</v>
      </c>
      <c r="B8863" t="s">
        <v>71</v>
      </c>
      <c r="C8863" t="s">
        <v>40</v>
      </c>
      <c r="D8863" t="s">
        <v>22</v>
      </c>
      <c r="E8863" t="b">
        <v>1</v>
      </c>
      <c r="F8863" s="1">
        <v>45420.097974537042</v>
      </c>
      <c r="G8863" t="b">
        <v>1</v>
      </c>
      <c r="H8863" t="b">
        <v>1</v>
      </c>
      <c r="I8863" t="s">
        <v>30</v>
      </c>
      <c r="J8863" t="s">
        <v>52</v>
      </c>
      <c r="K8863" t="s">
        <v>97</v>
      </c>
      <c r="L8863">
        <v>112503</v>
      </c>
    </row>
    <row r="8864" spans="1:12" x14ac:dyDescent="0.25">
      <c r="A8864" t="s">
        <v>12</v>
      </c>
      <c r="B8864" t="s">
        <v>13</v>
      </c>
      <c r="C8864" t="s">
        <v>28</v>
      </c>
      <c r="D8864" t="s">
        <v>15</v>
      </c>
      <c r="E8864" t="b">
        <v>0</v>
      </c>
      <c r="F8864" s="1">
        <v>45299.611168981479</v>
      </c>
      <c r="G8864" t="b">
        <v>0</v>
      </c>
      <c r="H8864" t="b">
        <v>0</v>
      </c>
      <c r="I8864" t="s">
        <v>16</v>
      </c>
      <c r="J8864" t="s">
        <v>44</v>
      </c>
      <c r="K8864" t="s">
        <v>67</v>
      </c>
      <c r="L8864">
        <v>114148</v>
      </c>
    </row>
    <row r="8865" spans="1:12" x14ac:dyDescent="0.25">
      <c r="A8865" t="s">
        <v>54</v>
      </c>
      <c r="B8865" t="s">
        <v>55</v>
      </c>
      <c r="C8865" t="s">
        <v>14</v>
      </c>
      <c r="D8865" t="s">
        <v>29</v>
      </c>
      <c r="E8865" t="b">
        <v>0</v>
      </c>
      <c r="F8865" s="1">
        <v>45352.067789351851</v>
      </c>
      <c r="G8865" t="b">
        <v>1</v>
      </c>
      <c r="H8865" t="b">
        <v>1</v>
      </c>
      <c r="I8865" t="s">
        <v>30</v>
      </c>
      <c r="J8865" t="s">
        <v>34</v>
      </c>
      <c r="K8865" t="s">
        <v>101</v>
      </c>
      <c r="L8865">
        <v>129093</v>
      </c>
    </row>
    <row r="8866" spans="1:12" x14ac:dyDescent="0.25">
      <c r="A8866" t="s">
        <v>49</v>
      </c>
      <c r="B8866" t="s">
        <v>61</v>
      </c>
      <c r="C8866" t="s">
        <v>40</v>
      </c>
      <c r="D8866" t="s">
        <v>15</v>
      </c>
      <c r="E8866" t="b">
        <v>0</v>
      </c>
      <c r="F8866" s="1">
        <v>45508.278668981482</v>
      </c>
      <c r="G8866" t="b">
        <v>1</v>
      </c>
      <c r="H8866" t="b">
        <v>1</v>
      </c>
      <c r="I8866" t="s">
        <v>51</v>
      </c>
      <c r="J8866" t="s">
        <v>64</v>
      </c>
      <c r="K8866" t="s">
        <v>101</v>
      </c>
      <c r="L8866">
        <v>75704</v>
      </c>
    </row>
    <row r="8867" spans="1:12" x14ac:dyDescent="0.25">
      <c r="A8867" t="s">
        <v>82</v>
      </c>
      <c r="B8867" t="s">
        <v>91</v>
      </c>
      <c r="C8867" t="s">
        <v>68</v>
      </c>
      <c r="D8867" t="s">
        <v>22</v>
      </c>
      <c r="E8867" t="b">
        <v>1</v>
      </c>
      <c r="F8867" s="1">
        <v>45306.947905092587</v>
      </c>
      <c r="G8867" t="b">
        <v>0</v>
      </c>
      <c r="H8867" t="b">
        <v>0</v>
      </c>
      <c r="I8867" t="s">
        <v>84</v>
      </c>
      <c r="J8867" t="s">
        <v>57</v>
      </c>
      <c r="K8867" t="s">
        <v>123</v>
      </c>
      <c r="L8867">
        <v>124000</v>
      </c>
    </row>
    <row r="8868" spans="1:12" x14ac:dyDescent="0.25">
      <c r="A8868" t="s">
        <v>12</v>
      </c>
      <c r="B8868" t="s">
        <v>63</v>
      </c>
      <c r="C8868" t="s">
        <v>14</v>
      </c>
      <c r="D8868" t="s">
        <v>29</v>
      </c>
      <c r="E8868" t="b">
        <v>0</v>
      </c>
      <c r="F8868" s="1">
        <v>45420.788506944453</v>
      </c>
      <c r="G8868" t="b">
        <v>1</v>
      </c>
      <c r="H8868" t="b">
        <v>0</v>
      </c>
      <c r="I8868" t="s">
        <v>16</v>
      </c>
      <c r="J8868" t="s">
        <v>66</v>
      </c>
      <c r="K8868" t="s">
        <v>92</v>
      </c>
      <c r="L8868">
        <v>119403</v>
      </c>
    </row>
    <row r="8869" spans="1:12" x14ac:dyDescent="0.25">
      <c r="A8869" t="s">
        <v>19</v>
      </c>
      <c r="B8869" t="s">
        <v>86</v>
      </c>
      <c r="C8869" t="s">
        <v>40</v>
      </c>
      <c r="D8869" t="s">
        <v>29</v>
      </c>
      <c r="E8869" t="b">
        <v>0</v>
      </c>
      <c r="F8869" s="1">
        <v>45523.186354166668</v>
      </c>
      <c r="G8869" t="b">
        <v>0</v>
      </c>
      <c r="H8869" t="b">
        <v>0</v>
      </c>
      <c r="I8869" t="s">
        <v>23</v>
      </c>
      <c r="J8869" t="s">
        <v>34</v>
      </c>
      <c r="K8869" t="s">
        <v>130</v>
      </c>
      <c r="L8869">
        <v>60738</v>
      </c>
    </row>
    <row r="8870" spans="1:12" x14ac:dyDescent="0.25">
      <c r="A8870" t="s">
        <v>19</v>
      </c>
      <c r="B8870" t="s">
        <v>20</v>
      </c>
      <c r="C8870" t="s">
        <v>28</v>
      </c>
      <c r="D8870" t="s">
        <v>29</v>
      </c>
      <c r="E8870" t="b">
        <v>0</v>
      </c>
      <c r="F8870" s="1">
        <v>45591.455729166657</v>
      </c>
      <c r="G8870" t="b">
        <v>1</v>
      </c>
      <c r="H8870" t="b">
        <v>0</v>
      </c>
      <c r="I8870" t="s">
        <v>23</v>
      </c>
      <c r="J8870" t="s">
        <v>70</v>
      </c>
      <c r="K8870" t="s">
        <v>123</v>
      </c>
      <c r="L8870">
        <v>86054</v>
      </c>
    </row>
    <row r="8871" spans="1:12" x14ac:dyDescent="0.25">
      <c r="A8871" t="s">
        <v>38</v>
      </c>
      <c r="B8871" t="s">
        <v>39</v>
      </c>
      <c r="C8871" t="s">
        <v>43</v>
      </c>
      <c r="D8871" t="s">
        <v>15</v>
      </c>
      <c r="E8871" t="b">
        <v>0</v>
      </c>
      <c r="F8871" s="1">
        <v>45407.225451388891</v>
      </c>
      <c r="G8871" t="b">
        <v>1</v>
      </c>
      <c r="H8871" t="b">
        <v>1</v>
      </c>
      <c r="I8871" t="s">
        <v>41</v>
      </c>
      <c r="J8871" t="s">
        <v>17</v>
      </c>
      <c r="K8871" t="s">
        <v>110</v>
      </c>
      <c r="L8871">
        <v>69932</v>
      </c>
    </row>
    <row r="8872" spans="1:12" x14ac:dyDescent="0.25">
      <c r="A8872" t="s">
        <v>54</v>
      </c>
      <c r="B8872" t="s">
        <v>55</v>
      </c>
      <c r="C8872" t="s">
        <v>28</v>
      </c>
      <c r="D8872" t="s">
        <v>15</v>
      </c>
      <c r="E8872" t="b">
        <v>0</v>
      </c>
      <c r="F8872" s="1">
        <v>45647.992893518523</v>
      </c>
      <c r="G8872" t="b">
        <v>1</v>
      </c>
      <c r="H8872" t="b">
        <v>1</v>
      </c>
      <c r="I8872" t="s">
        <v>30</v>
      </c>
      <c r="J8872" t="s">
        <v>44</v>
      </c>
      <c r="K8872" t="s">
        <v>114</v>
      </c>
      <c r="L8872">
        <v>147784</v>
      </c>
    </row>
    <row r="8873" spans="1:12" x14ac:dyDescent="0.25">
      <c r="A8873" t="s">
        <v>26</v>
      </c>
      <c r="B8873" t="s">
        <v>27</v>
      </c>
      <c r="C8873" t="s">
        <v>43</v>
      </c>
      <c r="D8873" t="s">
        <v>15</v>
      </c>
      <c r="E8873" t="b">
        <v>1</v>
      </c>
      <c r="F8873" s="1">
        <v>45456.499918981477</v>
      </c>
      <c r="G8873" t="b">
        <v>0</v>
      </c>
      <c r="H8873" t="b">
        <v>0</v>
      </c>
      <c r="I8873" t="s">
        <v>30</v>
      </c>
      <c r="J8873" t="s">
        <v>17</v>
      </c>
      <c r="K8873" t="s">
        <v>92</v>
      </c>
      <c r="L8873">
        <v>91006</v>
      </c>
    </row>
    <row r="8874" spans="1:12" x14ac:dyDescent="0.25">
      <c r="A8874" t="s">
        <v>45</v>
      </c>
      <c r="B8874" t="s">
        <v>76</v>
      </c>
      <c r="C8874" t="s">
        <v>14</v>
      </c>
      <c r="D8874" t="s">
        <v>22</v>
      </c>
      <c r="E8874" t="b">
        <v>0</v>
      </c>
      <c r="F8874" s="1">
        <v>45456.13417824074</v>
      </c>
      <c r="G8874" t="b">
        <v>1</v>
      </c>
      <c r="H8874" t="b">
        <v>0</v>
      </c>
      <c r="I8874" t="s">
        <v>16</v>
      </c>
      <c r="J8874" t="s">
        <v>66</v>
      </c>
      <c r="K8874" t="s">
        <v>18</v>
      </c>
      <c r="L8874">
        <v>94490</v>
      </c>
    </row>
    <row r="8875" spans="1:12" x14ac:dyDescent="0.25">
      <c r="A8875" t="s">
        <v>26</v>
      </c>
      <c r="B8875" t="s">
        <v>27</v>
      </c>
      <c r="C8875" t="s">
        <v>14</v>
      </c>
      <c r="D8875" t="s">
        <v>29</v>
      </c>
      <c r="E8875" t="b">
        <v>0</v>
      </c>
      <c r="F8875" s="1">
        <v>45532.365428240737</v>
      </c>
      <c r="G8875" t="b">
        <v>1</v>
      </c>
      <c r="H8875" t="b">
        <v>1</v>
      </c>
      <c r="I8875" t="s">
        <v>30</v>
      </c>
      <c r="J8875" t="s">
        <v>34</v>
      </c>
      <c r="K8875" t="s">
        <v>100</v>
      </c>
      <c r="L8875">
        <v>124008</v>
      </c>
    </row>
    <row r="8876" spans="1:12" x14ac:dyDescent="0.25">
      <c r="A8876" t="s">
        <v>49</v>
      </c>
      <c r="B8876" t="s">
        <v>61</v>
      </c>
      <c r="C8876" t="s">
        <v>43</v>
      </c>
      <c r="D8876" t="s">
        <v>15</v>
      </c>
      <c r="E8876" t="b">
        <v>0</v>
      </c>
      <c r="F8876" s="1">
        <v>45465.609826388893</v>
      </c>
      <c r="G8876" t="b">
        <v>1</v>
      </c>
      <c r="H8876" t="b">
        <v>0</v>
      </c>
      <c r="I8876" t="s">
        <v>51</v>
      </c>
      <c r="J8876" t="s">
        <v>31</v>
      </c>
      <c r="K8876" t="s">
        <v>123</v>
      </c>
      <c r="L8876">
        <v>78868</v>
      </c>
    </row>
    <row r="8877" spans="1:12" x14ac:dyDescent="0.25">
      <c r="A8877" t="s">
        <v>45</v>
      </c>
      <c r="B8877" t="s">
        <v>76</v>
      </c>
      <c r="C8877" t="s">
        <v>14</v>
      </c>
      <c r="D8877" t="s">
        <v>29</v>
      </c>
      <c r="E8877" t="b">
        <v>1</v>
      </c>
      <c r="F8877" s="1">
        <v>45342.117858796293</v>
      </c>
      <c r="G8877" t="b">
        <v>1</v>
      </c>
      <c r="H8877" t="b">
        <v>1</v>
      </c>
      <c r="I8877" t="s">
        <v>16</v>
      </c>
      <c r="J8877" t="s">
        <v>44</v>
      </c>
      <c r="K8877" t="s">
        <v>105</v>
      </c>
      <c r="L8877">
        <v>102606</v>
      </c>
    </row>
    <row r="8878" spans="1:12" x14ac:dyDescent="0.25">
      <c r="A8878" t="s">
        <v>26</v>
      </c>
      <c r="B8878" t="s">
        <v>33</v>
      </c>
      <c r="C8878" t="s">
        <v>21</v>
      </c>
      <c r="D8878" t="s">
        <v>29</v>
      </c>
      <c r="E8878" t="b">
        <v>1</v>
      </c>
      <c r="F8878" s="1">
        <v>45366.129664351851</v>
      </c>
      <c r="G8878" t="b">
        <v>0</v>
      </c>
      <c r="H8878" t="b">
        <v>0</v>
      </c>
      <c r="I8878" t="s">
        <v>30</v>
      </c>
      <c r="J8878" t="s">
        <v>66</v>
      </c>
      <c r="K8878" t="s">
        <v>118</v>
      </c>
      <c r="L8878">
        <v>105187</v>
      </c>
    </row>
    <row r="8879" spans="1:12" x14ac:dyDescent="0.25">
      <c r="A8879" t="s">
        <v>19</v>
      </c>
      <c r="B8879" t="s">
        <v>94</v>
      </c>
      <c r="C8879" t="s">
        <v>43</v>
      </c>
      <c r="D8879" t="s">
        <v>15</v>
      </c>
      <c r="E8879" t="b">
        <v>1</v>
      </c>
      <c r="F8879" s="1">
        <v>45410.989722222221</v>
      </c>
      <c r="G8879" t="b">
        <v>0</v>
      </c>
      <c r="H8879" t="b">
        <v>1</v>
      </c>
      <c r="I8879" t="s">
        <v>23</v>
      </c>
      <c r="J8879" t="s">
        <v>70</v>
      </c>
      <c r="K8879" t="s">
        <v>113</v>
      </c>
      <c r="L8879">
        <v>72833</v>
      </c>
    </row>
    <row r="8880" spans="1:12" x14ac:dyDescent="0.25">
      <c r="A8880" t="s">
        <v>26</v>
      </c>
      <c r="B8880" t="s">
        <v>71</v>
      </c>
      <c r="C8880" t="s">
        <v>28</v>
      </c>
      <c r="D8880" t="s">
        <v>22</v>
      </c>
      <c r="E8880" t="b">
        <v>0</v>
      </c>
      <c r="F8880" s="1">
        <v>45582.215798611112</v>
      </c>
      <c r="G8880" t="b">
        <v>0</v>
      </c>
      <c r="H8880" t="b">
        <v>1</v>
      </c>
      <c r="I8880" t="s">
        <v>30</v>
      </c>
      <c r="J8880" t="s">
        <v>72</v>
      </c>
      <c r="K8880" t="s">
        <v>110</v>
      </c>
      <c r="L8880">
        <v>116121</v>
      </c>
    </row>
    <row r="8881" spans="1:12" x14ac:dyDescent="0.25">
      <c r="A8881" t="s">
        <v>49</v>
      </c>
      <c r="B8881" t="s">
        <v>108</v>
      </c>
      <c r="C8881" t="s">
        <v>21</v>
      </c>
      <c r="D8881" t="s">
        <v>29</v>
      </c>
      <c r="E8881" t="b">
        <v>1</v>
      </c>
      <c r="F8881" s="1">
        <v>45406.772696759261</v>
      </c>
      <c r="G8881" t="b">
        <v>0</v>
      </c>
      <c r="H8881" t="b">
        <v>1</v>
      </c>
      <c r="I8881" t="s">
        <v>51</v>
      </c>
      <c r="J8881" t="s">
        <v>34</v>
      </c>
      <c r="K8881" t="s">
        <v>103</v>
      </c>
      <c r="L8881">
        <v>90700</v>
      </c>
    </row>
    <row r="8882" spans="1:12" x14ac:dyDescent="0.25">
      <c r="A8882" t="s">
        <v>19</v>
      </c>
      <c r="B8882" t="s">
        <v>36</v>
      </c>
      <c r="C8882" t="s">
        <v>40</v>
      </c>
      <c r="D8882" t="s">
        <v>15</v>
      </c>
      <c r="E8882" t="b">
        <v>0</v>
      </c>
      <c r="F8882" s="1">
        <v>45505.785185185188</v>
      </c>
      <c r="G8882" t="b">
        <v>1</v>
      </c>
      <c r="H8882" t="b">
        <v>1</v>
      </c>
      <c r="I8882" t="s">
        <v>23</v>
      </c>
      <c r="J8882" t="s">
        <v>66</v>
      </c>
      <c r="K8882" t="s">
        <v>60</v>
      </c>
      <c r="L8882">
        <v>72687</v>
      </c>
    </row>
    <row r="8883" spans="1:12" x14ac:dyDescent="0.25">
      <c r="A8883" t="s">
        <v>54</v>
      </c>
      <c r="B8883" t="s">
        <v>79</v>
      </c>
      <c r="C8883" t="s">
        <v>28</v>
      </c>
      <c r="D8883" t="s">
        <v>15</v>
      </c>
      <c r="E8883" t="b">
        <v>0</v>
      </c>
      <c r="F8883" s="1">
        <v>45329.60193287037</v>
      </c>
      <c r="G8883" t="b">
        <v>1</v>
      </c>
      <c r="H8883" t="b">
        <v>0</v>
      </c>
      <c r="I8883" t="s">
        <v>30</v>
      </c>
      <c r="J8883" t="s">
        <v>70</v>
      </c>
      <c r="K8883" t="s">
        <v>32</v>
      </c>
      <c r="L8883">
        <v>122327</v>
      </c>
    </row>
    <row r="8884" spans="1:12" x14ac:dyDescent="0.25">
      <c r="A8884" t="s">
        <v>26</v>
      </c>
      <c r="B8884" t="s">
        <v>71</v>
      </c>
      <c r="C8884" t="s">
        <v>14</v>
      </c>
      <c r="D8884" t="s">
        <v>29</v>
      </c>
      <c r="E8884" t="b">
        <v>1</v>
      </c>
      <c r="F8884" s="1">
        <v>45558.957175925927</v>
      </c>
      <c r="G8884" t="b">
        <v>0</v>
      </c>
      <c r="H8884" t="b">
        <v>1</v>
      </c>
      <c r="I8884" t="s">
        <v>30</v>
      </c>
      <c r="J8884" t="s">
        <v>66</v>
      </c>
      <c r="K8884" t="s">
        <v>65</v>
      </c>
      <c r="L8884">
        <v>96383</v>
      </c>
    </row>
    <row r="8885" spans="1:12" x14ac:dyDescent="0.25">
      <c r="A8885" t="s">
        <v>45</v>
      </c>
      <c r="B8885" t="s">
        <v>46</v>
      </c>
      <c r="C8885" t="s">
        <v>28</v>
      </c>
      <c r="D8885" t="s">
        <v>22</v>
      </c>
      <c r="E8885" t="b">
        <v>0</v>
      </c>
      <c r="F8885" s="1">
        <v>45363.224745370368</v>
      </c>
      <c r="G8885" t="b">
        <v>0</v>
      </c>
      <c r="H8885" t="b">
        <v>0</v>
      </c>
      <c r="I8885" t="s">
        <v>16</v>
      </c>
      <c r="J8885" t="s">
        <v>44</v>
      </c>
      <c r="K8885" t="s">
        <v>128</v>
      </c>
      <c r="L8885">
        <v>83404</v>
      </c>
    </row>
    <row r="8886" spans="1:12" x14ac:dyDescent="0.25">
      <c r="A8886" t="s">
        <v>26</v>
      </c>
      <c r="B8886" t="s">
        <v>33</v>
      </c>
      <c r="C8886" t="s">
        <v>40</v>
      </c>
      <c r="D8886" t="s">
        <v>15</v>
      </c>
      <c r="E8886" t="b">
        <v>0</v>
      </c>
      <c r="F8886" s="1">
        <v>45350.274884259263</v>
      </c>
      <c r="G8886" t="b">
        <v>0</v>
      </c>
      <c r="H8886" t="b">
        <v>1</v>
      </c>
      <c r="I8886" t="s">
        <v>30</v>
      </c>
      <c r="J8886" t="s">
        <v>57</v>
      </c>
      <c r="K8886" t="s">
        <v>98</v>
      </c>
      <c r="L8886">
        <v>114110</v>
      </c>
    </row>
    <row r="8887" spans="1:12" x14ac:dyDescent="0.25">
      <c r="A8887" t="s">
        <v>49</v>
      </c>
      <c r="B8887" t="s">
        <v>50</v>
      </c>
      <c r="C8887" t="s">
        <v>68</v>
      </c>
      <c r="D8887" t="s">
        <v>22</v>
      </c>
      <c r="E8887" t="b">
        <v>1</v>
      </c>
      <c r="F8887" s="1">
        <v>45372.86146990741</v>
      </c>
      <c r="G8887" t="b">
        <v>1</v>
      </c>
      <c r="H8887" t="b">
        <v>0</v>
      </c>
      <c r="I8887" t="s">
        <v>51</v>
      </c>
      <c r="J8887" t="s">
        <v>47</v>
      </c>
      <c r="K8887" t="s">
        <v>115</v>
      </c>
      <c r="L8887">
        <v>87854</v>
      </c>
    </row>
    <row r="8888" spans="1:12" x14ac:dyDescent="0.25">
      <c r="A8888" t="s">
        <v>26</v>
      </c>
      <c r="B8888" t="s">
        <v>27</v>
      </c>
      <c r="C8888" t="s">
        <v>68</v>
      </c>
      <c r="D8888" t="s">
        <v>29</v>
      </c>
      <c r="E8888" t="b">
        <v>0</v>
      </c>
      <c r="F8888" s="1">
        <v>45379.894687499997</v>
      </c>
      <c r="G8888" t="b">
        <v>1</v>
      </c>
      <c r="H8888" t="b">
        <v>0</v>
      </c>
      <c r="I8888" t="s">
        <v>30</v>
      </c>
      <c r="J8888" t="s">
        <v>24</v>
      </c>
      <c r="K8888" t="s">
        <v>126</v>
      </c>
      <c r="L8888">
        <v>94176</v>
      </c>
    </row>
    <row r="8889" spans="1:12" x14ac:dyDescent="0.25">
      <c r="A8889" t="s">
        <v>82</v>
      </c>
      <c r="B8889" t="s">
        <v>91</v>
      </c>
      <c r="C8889" t="s">
        <v>40</v>
      </c>
      <c r="D8889" t="s">
        <v>15</v>
      </c>
      <c r="E8889" t="b">
        <v>1</v>
      </c>
      <c r="F8889" s="1">
        <v>45541.591192129628</v>
      </c>
      <c r="G8889" t="b">
        <v>0</v>
      </c>
      <c r="H8889" t="b">
        <v>1</v>
      </c>
      <c r="I8889" t="s">
        <v>84</v>
      </c>
      <c r="J8889" t="s">
        <v>66</v>
      </c>
      <c r="K8889" t="s">
        <v>37</v>
      </c>
      <c r="L8889">
        <v>116349</v>
      </c>
    </row>
    <row r="8890" spans="1:12" x14ac:dyDescent="0.25">
      <c r="A8890" t="s">
        <v>38</v>
      </c>
      <c r="B8890" t="s">
        <v>39</v>
      </c>
      <c r="C8890" t="s">
        <v>68</v>
      </c>
      <c r="D8890" t="s">
        <v>15</v>
      </c>
      <c r="E8890" t="b">
        <v>0</v>
      </c>
      <c r="F8890" s="1">
        <v>45645.696261574078</v>
      </c>
      <c r="G8890" t="b">
        <v>1</v>
      </c>
      <c r="H8890" t="b">
        <v>0</v>
      </c>
      <c r="I8890" t="s">
        <v>41</v>
      </c>
      <c r="J8890" t="s">
        <v>52</v>
      </c>
      <c r="K8890" t="s">
        <v>87</v>
      </c>
      <c r="L8890">
        <v>94010</v>
      </c>
    </row>
    <row r="8891" spans="1:12" x14ac:dyDescent="0.25">
      <c r="A8891" t="s">
        <v>19</v>
      </c>
      <c r="B8891" t="s">
        <v>20</v>
      </c>
      <c r="C8891" t="s">
        <v>14</v>
      </c>
      <c r="D8891" t="s">
        <v>15</v>
      </c>
      <c r="E8891" t="b">
        <v>0</v>
      </c>
      <c r="F8891" s="1">
        <v>45574.164537037039</v>
      </c>
      <c r="G8891" t="b">
        <v>0</v>
      </c>
      <c r="H8891" t="b">
        <v>0</v>
      </c>
      <c r="I8891" t="s">
        <v>23</v>
      </c>
      <c r="J8891" t="s">
        <v>34</v>
      </c>
      <c r="K8891" t="s">
        <v>113</v>
      </c>
      <c r="L8891">
        <v>72022</v>
      </c>
    </row>
    <row r="8892" spans="1:12" x14ac:dyDescent="0.25">
      <c r="A8892" t="s">
        <v>19</v>
      </c>
      <c r="B8892" t="s">
        <v>94</v>
      </c>
      <c r="C8892" t="s">
        <v>43</v>
      </c>
      <c r="D8892" t="s">
        <v>22</v>
      </c>
      <c r="E8892" t="b">
        <v>0</v>
      </c>
      <c r="F8892" s="1">
        <v>45385.311481481483</v>
      </c>
      <c r="G8892" t="b">
        <v>1</v>
      </c>
      <c r="H8892" t="b">
        <v>0</v>
      </c>
      <c r="I8892" t="s">
        <v>23</v>
      </c>
      <c r="J8892" t="s">
        <v>52</v>
      </c>
      <c r="K8892" t="s">
        <v>89</v>
      </c>
      <c r="L8892">
        <v>69789</v>
      </c>
    </row>
    <row r="8893" spans="1:12" x14ac:dyDescent="0.25">
      <c r="A8893" t="s">
        <v>12</v>
      </c>
      <c r="B8893" t="s">
        <v>63</v>
      </c>
      <c r="C8893" t="s">
        <v>40</v>
      </c>
      <c r="D8893" t="s">
        <v>22</v>
      </c>
      <c r="E8893" t="b">
        <v>0</v>
      </c>
      <c r="F8893" s="1">
        <v>45559.066944444443</v>
      </c>
      <c r="G8893" t="b">
        <v>1</v>
      </c>
      <c r="H8893" t="b">
        <v>1</v>
      </c>
      <c r="I8893" t="s">
        <v>16</v>
      </c>
      <c r="J8893" t="s">
        <v>47</v>
      </c>
      <c r="K8893" t="s">
        <v>99</v>
      </c>
      <c r="L8893">
        <v>110392</v>
      </c>
    </row>
    <row r="8894" spans="1:12" x14ac:dyDescent="0.25">
      <c r="A8894" t="s">
        <v>49</v>
      </c>
      <c r="B8894" t="s">
        <v>50</v>
      </c>
      <c r="C8894" t="s">
        <v>14</v>
      </c>
      <c r="D8894" t="s">
        <v>15</v>
      </c>
      <c r="E8894" t="b">
        <v>1</v>
      </c>
      <c r="F8894" s="1">
        <v>45518.669074074067</v>
      </c>
      <c r="G8894" t="b">
        <v>1</v>
      </c>
      <c r="H8894" t="b">
        <v>1</v>
      </c>
      <c r="I8894" t="s">
        <v>51</v>
      </c>
      <c r="J8894" t="s">
        <v>64</v>
      </c>
      <c r="K8894" t="s">
        <v>87</v>
      </c>
      <c r="L8894">
        <v>80363</v>
      </c>
    </row>
    <row r="8895" spans="1:12" x14ac:dyDescent="0.25">
      <c r="A8895" t="s">
        <v>38</v>
      </c>
      <c r="B8895" t="s">
        <v>39</v>
      </c>
      <c r="C8895" t="s">
        <v>68</v>
      </c>
      <c r="D8895" t="s">
        <v>22</v>
      </c>
      <c r="E8895" t="b">
        <v>1</v>
      </c>
      <c r="F8895" s="1">
        <v>45527.416909722233</v>
      </c>
      <c r="G8895" t="b">
        <v>1</v>
      </c>
      <c r="H8895" t="b">
        <v>0</v>
      </c>
      <c r="I8895" t="s">
        <v>41</v>
      </c>
      <c r="J8895" t="s">
        <v>80</v>
      </c>
      <c r="K8895" t="s">
        <v>104</v>
      </c>
      <c r="L8895">
        <v>65306</v>
      </c>
    </row>
    <row r="8896" spans="1:12" x14ac:dyDescent="0.25">
      <c r="A8896" t="s">
        <v>26</v>
      </c>
      <c r="B8896" t="s">
        <v>33</v>
      </c>
      <c r="C8896" t="s">
        <v>40</v>
      </c>
      <c r="D8896" t="s">
        <v>22</v>
      </c>
      <c r="E8896" t="b">
        <v>0</v>
      </c>
      <c r="F8896" s="1">
        <v>45646.268113425933</v>
      </c>
      <c r="G8896" t="b">
        <v>0</v>
      </c>
      <c r="H8896" t="b">
        <v>1</v>
      </c>
      <c r="I8896" t="s">
        <v>30</v>
      </c>
      <c r="J8896" t="s">
        <v>47</v>
      </c>
      <c r="K8896" t="s">
        <v>87</v>
      </c>
      <c r="L8896">
        <v>124050</v>
      </c>
    </row>
    <row r="8897" spans="1:12" x14ac:dyDescent="0.25">
      <c r="A8897" t="s">
        <v>26</v>
      </c>
      <c r="B8897" t="s">
        <v>33</v>
      </c>
      <c r="C8897" t="s">
        <v>14</v>
      </c>
      <c r="D8897" t="s">
        <v>15</v>
      </c>
      <c r="E8897" t="b">
        <v>1</v>
      </c>
      <c r="F8897" s="1">
        <v>45642.882824074077</v>
      </c>
      <c r="G8897" t="b">
        <v>1</v>
      </c>
      <c r="H8897" t="b">
        <v>0</v>
      </c>
      <c r="I8897" t="s">
        <v>30</v>
      </c>
      <c r="J8897" t="s">
        <v>57</v>
      </c>
      <c r="K8897" t="s">
        <v>113</v>
      </c>
      <c r="L8897">
        <v>109219</v>
      </c>
    </row>
    <row r="8898" spans="1:12" x14ac:dyDescent="0.25">
      <c r="A8898" t="s">
        <v>38</v>
      </c>
      <c r="B8898" t="s">
        <v>95</v>
      </c>
      <c r="C8898" t="s">
        <v>68</v>
      </c>
      <c r="D8898" t="s">
        <v>15</v>
      </c>
      <c r="E8898" t="b">
        <v>0</v>
      </c>
      <c r="F8898" s="1">
        <v>45591.186840277784</v>
      </c>
      <c r="G8898" t="b">
        <v>0</v>
      </c>
      <c r="H8898" t="b">
        <v>0</v>
      </c>
      <c r="I8898" t="s">
        <v>41</v>
      </c>
      <c r="J8898" t="s">
        <v>66</v>
      </c>
      <c r="K8898" t="s">
        <v>67</v>
      </c>
      <c r="L8898">
        <v>72011</v>
      </c>
    </row>
    <row r="8899" spans="1:12" x14ac:dyDescent="0.25">
      <c r="A8899" t="s">
        <v>12</v>
      </c>
      <c r="B8899" t="s">
        <v>13</v>
      </c>
      <c r="C8899" t="s">
        <v>21</v>
      </c>
      <c r="D8899" t="s">
        <v>29</v>
      </c>
      <c r="E8899" t="b">
        <v>0</v>
      </c>
      <c r="F8899" s="1">
        <v>45473.172951388893</v>
      </c>
      <c r="G8899" t="b">
        <v>1</v>
      </c>
      <c r="H8899" t="b">
        <v>1</v>
      </c>
      <c r="I8899" t="s">
        <v>16</v>
      </c>
      <c r="J8899" t="s">
        <v>70</v>
      </c>
      <c r="K8899" t="s">
        <v>117</v>
      </c>
      <c r="L8899">
        <v>127986</v>
      </c>
    </row>
    <row r="8900" spans="1:12" x14ac:dyDescent="0.25">
      <c r="A8900" t="s">
        <v>45</v>
      </c>
      <c r="B8900" t="s">
        <v>88</v>
      </c>
      <c r="C8900" t="s">
        <v>43</v>
      </c>
      <c r="D8900" t="s">
        <v>29</v>
      </c>
      <c r="E8900" t="b">
        <v>0</v>
      </c>
      <c r="F8900" s="1">
        <v>45418.638715277782</v>
      </c>
      <c r="G8900" t="b">
        <v>1</v>
      </c>
      <c r="H8900" t="b">
        <v>0</v>
      </c>
      <c r="I8900" t="s">
        <v>16</v>
      </c>
      <c r="J8900" t="s">
        <v>66</v>
      </c>
      <c r="K8900" t="s">
        <v>124</v>
      </c>
      <c r="L8900">
        <v>96003</v>
      </c>
    </row>
    <row r="8901" spans="1:12" x14ac:dyDescent="0.25">
      <c r="A8901" t="s">
        <v>26</v>
      </c>
      <c r="B8901" t="s">
        <v>33</v>
      </c>
      <c r="C8901" t="s">
        <v>40</v>
      </c>
      <c r="D8901" t="s">
        <v>15</v>
      </c>
      <c r="E8901" t="b">
        <v>0</v>
      </c>
      <c r="F8901" s="1">
        <v>45356.463263888887</v>
      </c>
      <c r="G8901" t="b">
        <v>1</v>
      </c>
      <c r="H8901" t="b">
        <v>0</v>
      </c>
      <c r="I8901" t="s">
        <v>30</v>
      </c>
      <c r="J8901" t="s">
        <v>66</v>
      </c>
      <c r="K8901" t="s">
        <v>126</v>
      </c>
      <c r="L8901">
        <v>85830</v>
      </c>
    </row>
    <row r="8902" spans="1:12" x14ac:dyDescent="0.25">
      <c r="A8902" t="s">
        <v>19</v>
      </c>
      <c r="B8902" t="s">
        <v>94</v>
      </c>
      <c r="C8902" t="s">
        <v>43</v>
      </c>
      <c r="D8902" t="s">
        <v>15</v>
      </c>
      <c r="E8902" t="b">
        <v>1</v>
      </c>
      <c r="F8902" s="1">
        <v>45563.905682870369</v>
      </c>
      <c r="G8902" t="b">
        <v>0</v>
      </c>
      <c r="H8902" t="b">
        <v>1</v>
      </c>
      <c r="I8902" t="s">
        <v>23</v>
      </c>
      <c r="J8902" t="s">
        <v>70</v>
      </c>
      <c r="K8902" t="s">
        <v>113</v>
      </c>
      <c r="L8902">
        <v>89960</v>
      </c>
    </row>
    <row r="8903" spans="1:12" x14ac:dyDescent="0.25">
      <c r="A8903" t="s">
        <v>49</v>
      </c>
      <c r="B8903" t="s">
        <v>108</v>
      </c>
      <c r="C8903" t="s">
        <v>28</v>
      </c>
      <c r="D8903" t="s">
        <v>22</v>
      </c>
      <c r="E8903" t="b">
        <v>0</v>
      </c>
      <c r="F8903" s="1">
        <v>45485.992835648147</v>
      </c>
      <c r="G8903" t="b">
        <v>0</v>
      </c>
      <c r="H8903" t="b">
        <v>1</v>
      </c>
      <c r="I8903" t="s">
        <v>51</v>
      </c>
      <c r="J8903" t="s">
        <v>17</v>
      </c>
      <c r="K8903" t="s">
        <v>74</v>
      </c>
      <c r="L8903">
        <v>71451</v>
      </c>
    </row>
    <row r="8904" spans="1:12" x14ac:dyDescent="0.25">
      <c r="A8904" t="s">
        <v>19</v>
      </c>
      <c r="B8904" t="s">
        <v>94</v>
      </c>
      <c r="C8904" t="s">
        <v>68</v>
      </c>
      <c r="D8904" t="s">
        <v>29</v>
      </c>
      <c r="E8904" t="b">
        <v>1</v>
      </c>
      <c r="F8904" s="1">
        <v>45552.680659722217</v>
      </c>
      <c r="G8904" t="b">
        <v>1</v>
      </c>
      <c r="H8904" t="b">
        <v>1</v>
      </c>
      <c r="I8904" t="s">
        <v>23</v>
      </c>
      <c r="J8904" t="s">
        <v>34</v>
      </c>
      <c r="K8904" t="s">
        <v>125</v>
      </c>
      <c r="L8904">
        <v>89785</v>
      </c>
    </row>
    <row r="8905" spans="1:12" x14ac:dyDescent="0.25">
      <c r="A8905" t="s">
        <v>45</v>
      </c>
      <c r="B8905" t="s">
        <v>76</v>
      </c>
      <c r="C8905" t="s">
        <v>40</v>
      </c>
      <c r="D8905" t="s">
        <v>22</v>
      </c>
      <c r="E8905" t="b">
        <v>1</v>
      </c>
      <c r="F8905" s="1">
        <v>45344.773113425923</v>
      </c>
      <c r="G8905" t="b">
        <v>0</v>
      </c>
      <c r="H8905" t="b">
        <v>0</v>
      </c>
      <c r="I8905" t="s">
        <v>16</v>
      </c>
      <c r="J8905" t="s">
        <v>70</v>
      </c>
      <c r="K8905" t="s">
        <v>78</v>
      </c>
      <c r="L8905">
        <v>86495</v>
      </c>
    </row>
    <row r="8906" spans="1:12" x14ac:dyDescent="0.25">
      <c r="A8906" t="s">
        <v>12</v>
      </c>
      <c r="B8906" t="s">
        <v>63</v>
      </c>
      <c r="C8906" t="s">
        <v>14</v>
      </c>
      <c r="D8906" t="s">
        <v>22</v>
      </c>
      <c r="E8906" t="b">
        <v>0</v>
      </c>
      <c r="F8906" s="1">
        <v>45453.973425925928</v>
      </c>
      <c r="G8906" t="b">
        <v>1</v>
      </c>
      <c r="H8906" t="b">
        <v>1</v>
      </c>
      <c r="I8906" t="s">
        <v>16</v>
      </c>
      <c r="J8906" t="s">
        <v>80</v>
      </c>
      <c r="K8906" t="s">
        <v>102</v>
      </c>
      <c r="L8906">
        <v>138850</v>
      </c>
    </row>
    <row r="8907" spans="1:12" x14ac:dyDescent="0.25">
      <c r="A8907" t="s">
        <v>82</v>
      </c>
      <c r="B8907" t="s">
        <v>91</v>
      </c>
      <c r="C8907" t="s">
        <v>28</v>
      </c>
      <c r="D8907" t="s">
        <v>15</v>
      </c>
      <c r="E8907" t="b">
        <v>0</v>
      </c>
      <c r="F8907" s="1">
        <v>45478.664849537039</v>
      </c>
      <c r="G8907" t="b">
        <v>1</v>
      </c>
      <c r="H8907" t="b">
        <v>0</v>
      </c>
      <c r="I8907" t="s">
        <v>84</v>
      </c>
      <c r="J8907" t="s">
        <v>44</v>
      </c>
      <c r="K8907" t="s">
        <v>100</v>
      </c>
      <c r="L8907">
        <v>129818</v>
      </c>
    </row>
    <row r="8908" spans="1:12" x14ac:dyDescent="0.25">
      <c r="A8908" t="s">
        <v>54</v>
      </c>
      <c r="B8908" t="s">
        <v>79</v>
      </c>
      <c r="C8908" t="s">
        <v>40</v>
      </c>
      <c r="D8908" t="s">
        <v>29</v>
      </c>
      <c r="E8908" t="b">
        <v>0</v>
      </c>
      <c r="F8908" s="1">
        <v>45572.249664351853</v>
      </c>
      <c r="G8908" t="b">
        <v>1</v>
      </c>
      <c r="H8908" t="b">
        <v>1</v>
      </c>
      <c r="I8908" t="s">
        <v>30</v>
      </c>
      <c r="J8908" t="s">
        <v>17</v>
      </c>
      <c r="K8908" t="s">
        <v>35</v>
      </c>
      <c r="L8908">
        <v>125270</v>
      </c>
    </row>
    <row r="8909" spans="1:12" x14ac:dyDescent="0.25">
      <c r="A8909" t="s">
        <v>26</v>
      </c>
      <c r="B8909" t="s">
        <v>71</v>
      </c>
      <c r="C8909" t="s">
        <v>14</v>
      </c>
      <c r="D8909" t="s">
        <v>15</v>
      </c>
      <c r="E8909" t="b">
        <v>1</v>
      </c>
      <c r="F8909" s="1">
        <v>45392.294351851851</v>
      </c>
      <c r="G8909" t="b">
        <v>1</v>
      </c>
      <c r="H8909" t="b">
        <v>1</v>
      </c>
      <c r="I8909" t="s">
        <v>30</v>
      </c>
      <c r="J8909" t="s">
        <v>31</v>
      </c>
      <c r="K8909" t="s">
        <v>56</v>
      </c>
      <c r="L8909">
        <v>95681</v>
      </c>
    </row>
    <row r="8910" spans="1:12" x14ac:dyDescent="0.25">
      <c r="A8910" t="s">
        <v>45</v>
      </c>
      <c r="B8910" t="s">
        <v>88</v>
      </c>
      <c r="C8910" t="s">
        <v>43</v>
      </c>
      <c r="D8910" t="s">
        <v>22</v>
      </c>
      <c r="E8910" t="b">
        <v>0</v>
      </c>
      <c r="F8910" s="1">
        <v>45570.086724537039</v>
      </c>
      <c r="G8910" t="b">
        <v>0</v>
      </c>
      <c r="H8910" t="b">
        <v>0</v>
      </c>
      <c r="I8910" t="s">
        <v>16</v>
      </c>
      <c r="J8910" t="s">
        <v>80</v>
      </c>
      <c r="K8910" t="s">
        <v>89</v>
      </c>
      <c r="L8910">
        <v>83850</v>
      </c>
    </row>
    <row r="8911" spans="1:12" x14ac:dyDescent="0.25">
      <c r="A8911" t="s">
        <v>49</v>
      </c>
      <c r="B8911" t="s">
        <v>108</v>
      </c>
      <c r="C8911" t="s">
        <v>68</v>
      </c>
      <c r="D8911" t="s">
        <v>29</v>
      </c>
      <c r="E8911" t="b">
        <v>1</v>
      </c>
      <c r="F8911" s="1">
        <v>45583.894108796303</v>
      </c>
      <c r="G8911" t="b">
        <v>1</v>
      </c>
      <c r="H8911" t="b">
        <v>0</v>
      </c>
      <c r="I8911" t="s">
        <v>51</v>
      </c>
      <c r="J8911" t="s">
        <v>34</v>
      </c>
      <c r="K8911" t="s">
        <v>35</v>
      </c>
      <c r="L8911">
        <v>98172</v>
      </c>
    </row>
    <row r="8912" spans="1:12" x14ac:dyDescent="0.25">
      <c r="A8912" t="s">
        <v>19</v>
      </c>
      <c r="B8912" t="s">
        <v>86</v>
      </c>
      <c r="C8912" t="s">
        <v>14</v>
      </c>
      <c r="D8912" t="s">
        <v>15</v>
      </c>
      <c r="E8912" t="b">
        <v>1</v>
      </c>
      <c r="F8912" s="1">
        <v>45624.767893518518</v>
      </c>
      <c r="G8912" t="b">
        <v>0</v>
      </c>
      <c r="H8912" t="b">
        <v>0</v>
      </c>
      <c r="I8912" t="s">
        <v>23</v>
      </c>
      <c r="J8912" t="s">
        <v>72</v>
      </c>
      <c r="K8912" t="s">
        <v>102</v>
      </c>
      <c r="L8912">
        <v>77355</v>
      </c>
    </row>
    <row r="8913" spans="1:12" x14ac:dyDescent="0.25">
      <c r="A8913" t="s">
        <v>38</v>
      </c>
      <c r="B8913" t="s">
        <v>107</v>
      </c>
      <c r="C8913" t="s">
        <v>68</v>
      </c>
      <c r="D8913" t="s">
        <v>22</v>
      </c>
      <c r="E8913" t="b">
        <v>0</v>
      </c>
      <c r="F8913" s="1">
        <v>45546.53056712963</v>
      </c>
      <c r="G8913" t="b">
        <v>0</v>
      </c>
      <c r="H8913" t="b">
        <v>1</v>
      </c>
      <c r="I8913" t="s">
        <v>41</v>
      </c>
      <c r="J8913" t="s">
        <v>31</v>
      </c>
      <c r="K8913" t="s">
        <v>35</v>
      </c>
      <c r="L8913">
        <v>78386</v>
      </c>
    </row>
    <row r="8914" spans="1:12" x14ac:dyDescent="0.25">
      <c r="A8914" t="s">
        <v>49</v>
      </c>
      <c r="B8914" t="s">
        <v>50</v>
      </c>
      <c r="C8914" t="s">
        <v>28</v>
      </c>
      <c r="D8914" t="s">
        <v>29</v>
      </c>
      <c r="E8914" t="b">
        <v>0</v>
      </c>
      <c r="F8914" s="1">
        <v>45499.59337962963</v>
      </c>
      <c r="G8914" t="b">
        <v>1</v>
      </c>
      <c r="H8914" t="b">
        <v>1</v>
      </c>
      <c r="I8914" t="s">
        <v>51</v>
      </c>
      <c r="J8914" t="s">
        <v>47</v>
      </c>
      <c r="K8914" t="s">
        <v>58</v>
      </c>
      <c r="L8914">
        <v>88892</v>
      </c>
    </row>
    <row r="8915" spans="1:12" x14ac:dyDescent="0.25">
      <c r="A8915" t="s">
        <v>45</v>
      </c>
      <c r="B8915" t="s">
        <v>76</v>
      </c>
      <c r="C8915" t="s">
        <v>68</v>
      </c>
      <c r="D8915" t="s">
        <v>22</v>
      </c>
      <c r="E8915" t="b">
        <v>1</v>
      </c>
      <c r="F8915" s="1">
        <v>45398.705775462957</v>
      </c>
      <c r="G8915" t="b">
        <v>0</v>
      </c>
      <c r="H8915" t="b">
        <v>0</v>
      </c>
      <c r="I8915" t="s">
        <v>16</v>
      </c>
      <c r="J8915" t="s">
        <v>66</v>
      </c>
      <c r="K8915" t="s">
        <v>81</v>
      </c>
      <c r="L8915">
        <v>86262</v>
      </c>
    </row>
    <row r="8916" spans="1:12" x14ac:dyDescent="0.25">
      <c r="A8916" t="s">
        <v>45</v>
      </c>
      <c r="B8916" t="s">
        <v>76</v>
      </c>
      <c r="C8916" t="s">
        <v>68</v>
      </c>
      <c r="D8916" t="s">
        <v>22</v>
      </c>
      <c r="E8916" t="b">
        <v>0</v>
      </c>
      <c r="F8916" s="1">
        <v>45358.100937499999</v>
      </c>
      <c r="G8916" t="b">
        <v>0</v>
      </c>
      <c r="H8916" t="b">
        <v>0</v>
      </c>
      <c r="I8916" t="s">
        <v>16</v>
      </c>
      <c r="J8916" t="s">
        <v>31</v>
      </c>
      <c r="K8916" t="s">
        <v>121</v>
      </c>
      <c r="L8916">
        <v>116025</v>
      </c>
    </row>
    <row r="8917" spans="1:12" x14ac:dyDescent="0.25">
      <c r="A8917" t="s">
        <v>12</v>
      </c>
      <c r="B8917" t="s">
        <v>13</v>
      </c>
      <c r="C8917" t="s">
        <v>14</v>
      </c>
      <c r="D8917" t="s">
        <v>15</v>
      </c>
      <c r="E8917" t="b">
        <v>0</v>
      </c>
      <c r="F8917" s="1">
        <v>45547.006932870368</v>
      </c>
      <c r="G8917" t="b">
        <v>1</v>
      </c>
      <c r="H8917" t="b">
        <v>1</v>
      </c>
      <c r="I8917" t="s">
        <v>16</v>
      </c>
      <c r="J8917" t="s">
        <v>70</v>
      </c>
      <c r="K8917" t="s">
        <v>62</v>
      </c>
      <c r="L8917">
        <v>140689</v>
      </c>
    </row>
    <row r="8918" spans="1:12" x14ac:dyDescent="0.25">
      <c r="A8918" t="s">
        <v>82</v>
      </c>
      <c r="B8918" t="s">
        <v>91</v>
      </c>
      <c r="C8918" t="s">
        <v>21</v>
      </c>
      <c r="D8918" t="s">
        <v>29</v>
      </c>
      <c r="E8918" t="b">
        <v>0</v>
      </c>
      <c r="F8918" s="1">
        <v>45499.710462962961</v>
      </c>
      <c r="G8918" t="b">
        <v>1</v>
      </c>
      <c r="H8918" t="b">
        <v>0</v>
      </c>
      <c r="I8918" t="s">
        <v>84</v>
      </c>
      <c r="J8918" t="s">
        <v>34</v>
      </c>
      <c r="K8918" t="s">
        <v>105</v>
      </c>
      <c r="L8918">
        <v>109923</v>
      </c>
    </row>
    <row r="8919" spans="1:12" x14ac:dyDescent="0.25">
      <c r="A8919" t="s">
        <v>45</v>
      </c>
      <c r="B8919" t="s">
        <v>76</v>
      </c>
      <c r="C8919" t="s">
        <v>14</v>
      </c>
      <c r="D8919" t="s">
        <v>15</v>
      </c>
      <c r="E8919" t="b">
        <v>0</v>
      </c>
      <c r="F8919" s="1">
        <v>45653.916446759264</v>
      </c>
      <c r="G8919" t="b">
        <v>1</v>
      </c>
      <c r="H8919" t="b">
        <v>1</v>
      </c>
      <c r="I8919" t="s">
        <v>16</v>
      </c>
      <c r="J8919" t="s">
        <v>17</v>
      </c>
      <c r="K8919" t="s">
        <v>60</v>
      </c>
      <c r="L8919">
        <v>108813</v>
      </c>
    </row>
    <row r="8920" spans="1:12" x14ac:dyDescent="0.25">
      <c r="A8920" t="s">
        <v>12</v>
      </c>
      <c r="B8920" t="s">
        <v>13</v>
      </c>
      <c r="C8920" t="s">
        <v>14</v>
      </c>
      <c r="D8920" t="s">
        <v>22</v>
      </c>
      <c r="E8920" t="b">
        <v>0</v>
      </c>
      <c r="F8920" s="1">
        <v>45424.153194444443</v>
      </c>
      <c r="G8920" t="b">
        <v>1</v>
      </c>
      <c r="H8920" t="b">
        <v>1</v>
      </c>
      <c r="I8920" t="s">
        <v>16</v>
      </c>
      <c r="J8920" t="s">
        <v>31</v>
      </c>
      <c r="K8920" t="s">
        <v>123</v>
      </c>
      <c r="L8920">
        <v>139353</v>
      </c>
    </row>
    <row r="8921" spans="1:12" x14ac:dyDescent="0.25">
      <c r="A8921" t="s">
        <v>19</v>
      </c>
      <c r="B8921" t="s">
        <v>94</v>
      </c>
      <c r="C8921" t="s">
        <v>28</v>
      </c>
      <c r="D8921" t="s">
        <v>29</v>
      </c>
      <c r="E8921" t="b">
        <v>0</v>
      </c>
      <c r="F8921" s="1">
        <v>45332.265659722223</v>
      </c>
      <c r="G8921" t="b">
        <v>0</v>
      </c>
      <c r="H8921" t="b">
        <v>0</v>
      </c>
      <c r="I8921" t="s">
        <v>23</v>
      </c>
      <c r="J8921" t="s">
        <v>66</v>
      </c>
      <c r="K8921" t="s">
        <v>32</v>
      </c>
      <c r="L8921">
        <v>74819</v>
      </c>
    </row>
    <row r="8922" spans="1:12" x14ac:dyDescent="0.25">
      <c r="A8922" t="s">
        <v>19</v>
      </c>
      <c r="B8922" t="s">
        <v>86</v>
      </c>
      <c r="C8922" t="s">
        <v>40</v>
      </c>
      <c r="D8922" t="s">
        <v>29</v>
      </c>
      <c r="E8922" t="b">
        <v>0</v>
      </c>
      <c r="F8922" s="1">
        <v>45310.09778935185</v>
      </c>
      <c r="G8922" t="b">
        <v>1</v>
      </c>
      <c r="H8922" t="b">
        <v>1</v>
      </c>
      <c r="I8922" t="s">
        <v>23</v>
      </c>
      <c r="J8922" t="s">
        <v>31</v>
      </c>
      <c r="K8922" t="s">
        <v>67</v>
      </c>
      <c r="L8922">
        <v>73735</v>
      </c>
    </row>
    <row r="8923" spans="1:12" x14ac:dyDescent="0.25">
      <c r="A8923" t="s">
        <v>82</v>
      </c>
      <c r="B8923" t="s">
        <v>91</v>
      </c>
      <c r="C8923" t="s">
        <v>14</v>
      </c>
      <c r="D8923" t="s">
        <v>15</v>
      </c>
      <c r="E8923" t="b">
        <v>1</v>
      </c>
      <c r="F8923" s="1">
        <v>45463.279791666668</v>
      </c>
      <c r="G8923" t="b">
        <v>0</v>
      </c>
      <c r="H8923" t="b">
        <v>0</v>
      </c>
      <c r="I8923" t="s">
        <v>84</v>
      </c>
      <c r="J8923" t="s">
        <v>24</v>
      </c>
      <c r="K8923" t="s">
        <v>100</v>
      </c>
      <c r="L8923">
        <v>110041</v>
      </c>
    </row>
    <row r="8924" spans="1:12" x14ac:dyDescent="0.25">
      <c r="A8924" t="s">
        <v>49</v>
      </c>
      <c r="B8924" t="s">
        <v>50</v>
      </c>
      <c r="C8924" t="s">
        <v>14</v>
      </c>
      <c r="D8924" t="s">
        <v>15</v>
      </c>
      <c r="E8924" t="b">
        <v>1</v>
      </c>
      <c r="F8924" s="1">
        <v>45428.271527777782</v>
      </c>
      <c r="G8924" t="b">
        <v>1</v>
      </c>
      <c r="H8924" t="b">
        <v>0</v>
      </c>
      <c r="I8924" t="s">
        <v>51</v>
      </c>
      <c r="J8924" t="s">
        <v>72</v>
      </c>
      <c r="K8924" t="s">
        <v>98</v>
      </c>
      <c r="L8924">
        <v>90494</v>
      </c>
    </row>
    <row r="8925" spans="1:12" x14ac:dyDescent="0.25">
      <c r="A8925" t="s">
        <v>49</v>
      </c>
      <c r="B8925" t="s">
        <v>108</v>
      </c>
      <c r="C8925" t="s">
        <v>68</v>
      </c>
      <c r="D8925" t="s">
        <v>15</v>
      </c>
      <c r="E8925" t="b">
        <v>0</v>
      </c>
      <c r="F8925" s="1">
        <v>45300.539988425917</v>
      </c>
      <c r="G8925" t="b">
        <v>1</v>
      </c>
      <c r="H8925" t="b">
        <v>0</v>
      </c>
      <c r="I8925" t="s">
        <v>51</v>
      </c>
      <c r="J8925" t="s">
        <v>70</v>
      </c>
      <c r="K8925" t="s">
        <v>69</v>
      </c>
      <c r="L8925">
        <v>71537</v>
      </c>
    </row>
    <row r="8926" spans="1:12" x14ac:dyDescent="0.25">
      <c r="A8926" t="s">
        <v>12</v>
      </c>
      <c r="B8926" t="s">
        <v>13</v>
      </c>
      <c r="C8926" t="s">
        <v>68</v>
      </c>
      <c r="D8926" t="s">
        <v>22</v>
      </c>
      <c r="E8926" t="b">
        <v>1</v>
      </c>
      <c r="F8926" s="1">
        <v>45468.30777777778</v>
      </c>
      <c r="G8926" t="b">
        <v>1</v>
      </c>
      <c r="H8926" t="b">
        <v>0</v>
      </c>
      <c r="I8926" t="s">
        <v>16</v>
      </c>
      <c r="J8926" t="s">
        <v>47</v>
      </c>
      <c r="K8926" t="s">
        <v>92</v>
      </c>
      <c r="L8926">
        <v>129676</v>
      </c>
    </row>
    <row r="8927" spans="1:12" x14ac:dyDescent="0.25">
      <c r="A8927" t="s">
        <v>38</v>
      </c>
      <c r="B8927" t="s">
        <v>107</v>
      </c>
      <c r="C8927" t="s">
        <v>28</v>
      </c>
      <c r="D8927" t="s">
        <v>22</v>
      </c>
      <c r="E8927" t="b">
        <v>0</v>
      </c>
      <c r="F8927" s="1">
        <v>45430.225300925929</v>
      </c>
      <c r="G8927" t="b">
        <v>0</v>
      </c>
      <c r="H8927" t="b">
        <v>1</v>
      </c>
      <c r="I8927" t="s">
        <v>41</v>
      </c>
      <c r="J8927" t="s">
        <v>47</v>
      </c>
      <c r="K8927" t="s">
        <v>99</v>
      </c>
      <c r="L8927">
        <v>72003</v>
      </c>
    </row>
    <row r="8928" spans="1:12" x14ac:dyDescent="0.25">
      <c r="A8928" t="s">
        <v>19</v>
      </c>
      <c r="B8928" t="s">
        <v>86</v>
      </c>
      <c r="C8928" t="s">
        <v>43</v>
      </c>
      <c r="D8928" t="s">
        <v>15</v>
      </c>
      <c r="E8928" t="b">
        <v>1</v>
      </c>
      <c r="F8928" s="1">
        <v>45548.644097222219</v>
      </c>
      <c r="G8928" t="b">
        <v>0</v>
      </c>
      <c r="H8928" t="b">
        <v>0</v>
      </c>
      <c r="I8928" t="s">
        <v>23</v>
      </c>
      <c r="J8928" t="s">
        <v>64</v>
      </c>
      <c r="K8928" t="s">
        <v>81</v>
      </c>
      <c r="L8928">
        <v>74238</v>
      </c>
    </row>
    <row r="8929" spans="1:12" x14ac:dyDescent="0.25">
      <c r="A8929" t="s">
        <v>26</v>
      </c>
      <c r="B8929" t="s">
        <v>33</v>
      </c>
      <c r="C8929" t="s">
        <v>21</v>
      </c>
      <c r="D8929" t="s">
        <v>29</v>
      </c>
      <c r="E8929" t="b">
        <v>0</v>
      </c>
      <c r="F8929" s="1">
        <v>45364.510150462957</v>
      </c>
      <c r="G8929" t="b">
        <v>0</v>
      </c>
      <c r="H8929" t="b">
        <v>1</v>
      </c>
      <c r="I8929" t="s">
        <v>30</v>
      </c>
      <c r="J8929" t="s">
        <v>66</v>
      </c>
      <c r="K8929" t="s">
        <v>122</v>
      </c>
      <c r="L8929">
        <v>90599</v>
      </c>
    </row>
    <row r="8930" spans="1:12" x14ac:dyDescent="0.25">
      <c r="A8930" t="s">
        <v>38</v>
      </c>
      <c r="B8930" t="s">
        <v>107</v>
      </c>
      <c r="C8930" t="s">
        <v>14</v>
      </c>
      <c r="D8930" t="s">
        <v>15</v>
      </c>
      <c r="E8930" t="b">
        <v>0</v>
      </c>
      <c r="F8930" s="1">
        <v>45348.695810185192</v>
      </c>
      <c r="G8930" t="b">
        <v>0</v>
      </c>
      <c r="H8930" t="b">
        <v>0</v>
      </c>
      <c r="I8930" t="s">
        <v>41</v>
      </c>
      <c r="J8930" t="s">
        <v>70</v>
      </c>
      <c r="K8930" t="s">
        <v>81</v>
      </c>
      <c r="L8930">
        <v>67182</v>
      </c>
    </row>
    <row r="8931" spans="1:12" x14ac:dyDescent="0.25">
      <c r="A8931" t="s">
        <v>19</v>
      </c>
      <c r="B8931" t="s">
        <v>36</v>
      </c>
      <c r="C8931" t="s">
        <v>68</v>
      </c>
      <c r="D8931" t="s">
        <v>15</v>
      </c>
      <c r="E8931" t="b">
        <v>0</v>
      </c>
      <c r="F8931" s="1">
        <v>45374.118067129632</v>
      </c>
      <c r="G8931" t="b">
        <v>1</v>
      </c>
      <c r="H8931" t="b">
        <v>0</v>
      </c>
      <c r="I8931" t="s">
        <v>23</v>
      </c>
      <c r="J8931" t="s">
        <v>70</v>
      </c>
      <c r="K8931" t="s">
        <v>25</v>
      </c>
      <c r="L8931">
        <v>77302</v>
      </c>
    </row>
    <row r="8932" spans="1:12" x14ac:dyDescent="0.25">
      <c r="A8932" t="s">
        <v>45</v>
      </c>
      <c r="B8932" t="s">
        <v>76</v>
      </c>
      <c r="C8932" t="s">
        <v>43</v>
      </c>
      <c r="D8932" t="s">
        <v>15</v>
      </c>
      <c r="E8932" t="b">
        <v>1</v>
      </c>
      <c r="F8932" s="1">
        <v>45465.026631944442</v>
      </c>
      <c r="G8932" t="b">
        <v>1</v>
      </c>
      <c r="H8932" t="b">
        <v>0</v>
      </c>
      <c r="I8932" t="s">
        <v>16</v>
      </c>
      <c r="J8932" t="s">
        <v>57</v>
      </c>
      <c r="K8932" t="s">
        <v>102</v>
      </c>
      <c r="L8932">
        <v>104131</v>
      </c>
    </row>
    <row r="8933" spans="1:12" x14ac:dyDescent="0.25">
      <c r="A8933" t="s">
        <v>12</v>
      </c>
      <c r="B8933" t="s">
        <v>13</v>
      </c>
      <c r="C8933" t="s">
        <v>21</v>
      </c>
      <c r="D8933" t="s">
        <v>22</v>
      </c>
      <c r="E8933" t="b">
        <v>0</v>
      </c>
      <c r="F8933" s="1">
        <v>45323.742280092592</v>
      </c>
      <c r="G8933" t="b">
        <v>1</v>
      </c>
      <c r="H8933" t="b">
        <v>0</v>
      </c>
      <c r="I8933" t="s">
        <v>16</v>
      </c>
      <c r="J8933" t="s">
        <v>64</v>
      </c>
      <c r="K8933" t="s">
        <v>105</v>
      </c>
      <c r="L8933">
        <v>136187</v>
      </c>
    </row>
    <row r="8934" spans="1:12" x14ac:dyDescent="0.25">
      <c r="A8934" t="s">
        <v>82</v>
      </c>
      <c r="B8934" t="s">
        <v>85</v>
      </c>
      <c r="C8934" t="s">
        <v>68</v>
      </c>
      <c r="D8934" t="s">
        <v>29</v>
      </c>
      <c r="E8934" t="b">
        <v>0</v>
      </c>
      <c r="F8934" s="1">
        <v>45448.927673611113</v>
      </c>
      <c r="G8934" t="b">
        <v>1</v>
      </c>
      <c r="H8934" t="b">
        <v>0</v>
      </c>
      <c r="I8934" t="s">
        <v>84</v>
      </c>
      <c r="J8934" t="s">
        <v>72</v>
      </c>
      <c r="K8934" t="s">
        <v>120</v>
      </c>
      <c r="L8934">
        <v>122611</v>
      </c>
    </row>
    <row r="8935" spans="1:12" x14ac:dyDescent="0.25">
      <c r="A8935" t="s">
        <v>12</v>
      </c>
      <c r="B8935" t="s">
        <v>75</v>
      </c>
      <c r="C8935" t="s">
        <v>68</v>
      </c>
      <c r="D8935" t="s">
        <v>29</v>
      </c>
      <c r="E8935" t="b">
        <v>1</v>
      </c>
      <c r="F8935" s="1">
        <v>45627.271886574083</v>
      </c>
      <c r="G8935" t="b">
        <v>0</v>
      </c>
      <c r="H8935" t="b">
        <v>0</v>
      </c>
      <c r="I8935" t="s">
        <v>16</v>
      </c>
      <c r="J8935" t="s">
        <v>34</v>
      </c>
      <c r="K8935" t="s">
        <v>120</v>
      </c>
      <c r="L8935">
        <v>134205</v>
      </c>
    </row>
    <row r="8936" spans="1:12" x14ac:dyDescent="0.25">
      <c r="A8936" t="s">
        <v>49</v>
      </c>
      <c r="B8936" t="s">
        <v>50</v>
      </c>
      <c r="C8936" t="s">
        <v>21</v>
      </c>
      <c r="D8936" t="s">
        <v>22</v>
      </c>
      <c r="E8936" t="b">
        <v>1</v>
      </c>
      <c r="F8936" s="1">
        <v>45503.247407407413</v>
      </c>
      <c r="G8936" t="b">
        <v>1</v>
      </c>
      <c r="H8936" t="b">
        <v>0</v>
      </c>
      <c r="I8936" t="s">
        <v>51</v>
      </c>
      <c r="J8936" t="s">
        <v>80</v>
      </c>
      <c r="K8936" t="s">
        <v>89</v>
      </c>
      <c r="L8936">
        <v>70446</v>
      </c>
    </row>
    <row r="8937" spans="1:12" x14ac:dyDescent="0.25">
      <c r="A8937" t="s">
        <v>82</v>
      </c>
      <c r="B8937" t="s">
        <v>85</v>
      </c>
      <c r="C8937" t="s">
        <v>21</v>
      </c>
      <c r="D8937" t="s">
        <v>29</v>
      </c>
      <c r="E8937" t="b">
        <v>0</v>
      </c>
      <c r="F8937" s="1">
        <v>45431.06050925926</v>
      </c>
      <c r="G8937" t="b">
        <v>0</v>
      </c>
      <c r="H8937" t="b">
        <v>1</v>
      </c>
      <c r="I8937" t="s">
        <v>84</v>
      </c>
      <c r="J8937" t="s">
        <v>47</v>
      </c>
      <c r="K8937" t="s">
        <v>123</v>
      </c>
      <c r="L8937">
        <v>131614</v>
      </c>
    </row>
    <row r="8938" spans="1:12" x14ac:dyDescent="0.25">
      <c r="A8938" t="s">
        <v>19</v>
      </c>
      <c r="B8938" t="s">
        <v>94</v>
      </c>
      <c r="C8938" t="s">
        <v>14</v>
      </c>
      <c r="D8938" t="s">
        <v>15</v>
      </c>
      <c r="E8938" t="b">
        <v>1</v>
      </c>
      <c r="F8938" s="1">
        <v>45364.607129629629</v>
      </c>
      <c r="G8938" t="b">
        <v>0</v>
      </c>
      <c r="H8938" t="b">
        <v>1</v>
      </c>
      <c r="I8938" t="s">
        <v>23</v>
      </c>
      <c r="J8938" t="s">
        <v>70</v>
      </c>
      <c r="K8938" t="s">
        <v>32</v>
      </c>
      <c r="L8938">
        <v>63004</v>
      </c>
    </row>
    <row r="8939" spans="1:12" x14ac:dyDescent="0.25">
      <c r="A8939" t="s">
        <v>38</v>
      </c>
      <c r="B8939" t="s">
        <v>107</v>
      </c>
      <c r="C8939" t="s">
        <v>28</v>
      </c>
      <c r="D8939" t="s">
        <v>22</v>
      </c>
      <c r="E8939" t="b">
        <v>1</v>
      </c>
      <c r="F8939" s="1">
        <v>45303.158622685187</v>
      </c>
      <c r="G8939" t="b">
        <v>0</v>
      </c>
      <c r="H8939" t="b">
        <v>0</v>
      </c>
      <c r="I8939" t="s">
        <v>41</v>
      </c>
      <c r="J8939" t="s">
        <v>47</v>
      </c>
      <c r="K8939" t="s">
        <v>111</v>
      </c>
      <c r="L8939">
        <v>83981</v>
      </c>
    </row>
    <row r="8940" spans="1:12" x14ac:dyDescent="0.25">
      <c r="A8940" t="s">
        <v>45</v>
      </c>
      <c r="B8940" t="s">
        <v>88</v>
      </c>
      <c r="C8940" t="s">
        <v>28</v>
      </c>
      <c r="D8940" t="s">
        <v>15</v>
      </c>
      <c r="E8940" t="b">
        <v>0</v>
      </c>
      <c r="F8940" s="1">
        <v>45482.875451388893</v>
      </c>
      <c r="G8940" t="b">
        <v>0</v>
      </c>
      <c r="H8940" t="b">
        <v>1</v>
      </c>
      <c r="I8940" t="s">
        <v>16</v>
      </c>
      <c r="J8940" t="s">
        <v>80</v>
      </c>
      <c r="K8940" t="s">
        <v>60</v>
      </c>
      <c r="L8940">
        <v>88865</v>
      </c>
    </row>
    <row r="8941" spans="1:12" x14ac:dyDescent="0.25">
      <c r="A8941" t="s">
        <v>26</v>
      </c>
      <c r="B8941" t="s">
        <v>33</v>
      </c>
      <c r="C8941" t="s">
        <v>40</v>
      </c>
      <c r="D8941" t="s">
        <v>29</v>
      </c>
      <c r="E8941" t="b">
        <v>1</v>
      </c>
      <c r="F8941" s="1">
        <v>45646.810949074083</v>
      </c>
      <c r="G8941" t="b">
        <v>1</v>
      </c>
      <c r="H8941" t="b">
        <v>1</v>
      </c>
      <c r="I8941" t="s">
        <v>30</v>
      </c>
      <c r="J8941" t="s">
        <v>47</v>
      </c>
      <c r="K8941" t="s">
        <v>58</v>
      </c>
      <c r="L8941">
        <v>128085</v>
      </c>
    </row>
    <row r="8942" spans="1:12" x14ac:dyDescent="0.25">
      <c r="A8942" t="s">
        <v>54</v>
      </c>
      <c r="B8942" t="s">
        <v>79</v>
      </c>
      <c r="C8942" t="s">
        <v>40</v>
      </c>
      <c r="D8942" t="s">
        <v>15</v>
      </c>
      <c r="E8942" t="b">
        <v>0</v>
      </c>
      <c r="F8942" s="1">
        <v>45472.99790509259</v>
      </c>
      <c r="G8942" t="b">
        <v>0</v>
      </c>
      <c r="H8942" t="b">
        <v>1</v>
      </c>
      <c r="I8942" t="s">
        <v>30</v>
      </c>
      <c r="J8942" t="s">
        <v>70</v>
      </c>
      <c r="K8942" t="s">
        <v>62</v>
      </c>
      <c r="L8942">
        <v>139703</v>
      </c>
    </row>
    <row r="8943" spans="1:12" x14ac:dyDescent="0.25">
      <c r="A8943" t="s">
        <v>54</v>
      </c>
      <c r="B8943" t="s">
        <v>79</v>
      </c>
      <c r="C8943" t="s">
        <v>21</v>
      </c>
      <c r="D8943" t="s">
        <v>22</v>
      </c>
      <c r="E8943" t="b">
        <v>1</v>
      </c>
      <c r="F8943" s="1">
        <v>45633.176932870367</v>
      </c>
      <c r="G8943" t="b">
        <v>0</v>
      </c>
      <c r="H8943" t="b">
        <v>1</v>
      </c>
      <c r="I8943" t="s">
        <v>30</v>
      </c>
      <c r="J8943" t="s">
        <v>57</v>
      </c>
      <c r="K8943" t="s">
        <v>120</v>
      </c>
      <c r="L8943">
        <v>149043</v>
      </c>
    </row>
    <row r="8944" spans="1:12" x14ac:dyDescent="0.25">
      <c r="A8944" t="s">
        <v>45</v>
      </c>
      <c r="B8944" t="s">
        <v>76</v>
      </c>
      <c r="C8944" t="s">
        <v>68</v>
      </c>
      <c r="D8944" t="s">
        <v>15</v>
      </c>
      <c r="E8944" t="b">
        <v>1</v>
      </c>
      <c r="F8944" s="1">
        <v>45366.928449074083</v>
      </c>
      <c r="G8944" t="b">
        <v>1</v>
      </c>
      <c r="H8944" t="b">
        <v>0</v>
      </c>
      <c r="I8944" t="s">
        <v>16</v>
      </c>
      <c r="J8944" t="s">
        <v>66</v>
      </c>
      <c r="K8944" t="s">
        <v>58</v>
      </c>
      <c r="L8944">
        <v>114732</v>
      </c>
    </row>
    <row r="8945" spans="1:12" x14ac:dyDescent="0.25">
      <c r="A8945" t="s">
        <v>45</v>
      </c>
      <c r="B8945" t="s">
        <v>76</v>
      </c>
      <c r="C8945" t="s">
        <v>43</v>
      </c>
      <c r="D8945" t="s">
        <v>29</v>
      </c>
      <c r="E8945" t="b">
        <v>0</v>
      </c>
      <c r="F8945" s="1">
        <v>45608.488946759258</v>
      </c>
      <c r="G8945" t="b">
        <v>1</v>
      </c>
      <c r="H8945" t="b">
        <v>0</v>
      </c>
      <c r="I8945" t="s">
        <v>16</v>
      </c>
      <c r="J8945" t="s">
        <v>72</v>
      </c>
      <c r="K8945" t="s">
        <v>109</v>
      </c>
      <c r="L8945">
        <v>100479</v>
      </c>
    </row>
    <row r="8946" spans="1:12" x14ac:dyDescent="0.25">
      <c r="A8946" t="s">
        <v>12</v>
      </c>
      <c r="B8946" t="s">
        <v>75</v>
      </c>
      <c r="C8946" t="s">
        <v>40</v>
      </c>
      <c r="D8946" t="s">
        <v>22</v>
      </c>
      <c r="E8946" t="b">
        <v>1</v>
      </c>
      <c r="F8946" s="1">
        <v>45328.401666666658</v>
      </c>
      <c r="G8946" t="b">
        <v>1</v>
      </c>
      <c r="H8946" t="b">
        <v>1</v>
      </c>
      <c r="I8946" t="s">
        <v>16</v>
      </c>
      <c r="J8946" t="s">
        <v>31</v>
      </c>
      <c r="K8946" t="s">
        <v>105</v>
      </c>
      <c r="L8946">
        <v>118780</v>
      </c>
    </row>
    <row r="8947" spans="1:12" x14ac:dyDescent="0.25">
      <c r="A8947" t="s">
        <v>49</v>
      </c>
      <c r="B8947" t="s">
        <v>61</v>
      </c>
      <c r="C8947" t="s">
        <v>68</v>
      </c>
      <c r="D8947" t="s">
        <v>22</v>
      </c>
      <c r="E8947" t="b">
        <v>0</v>
      </c>
      <c r="F8947" s="1">
        <v>45415.229212962957</v>
      </c>
      <c r="G8947" t="b">
        <v>0</v>
      </c>
      <c r="H8947" t="b">
        <v>0</v>
      </c>
      <c r="I8947" t="s">
        <v>51</v>
      </c>
      <c r="J8947" t="s">
        <v>44</v>
      </c>
      <c r="K8947" t="s">
        <v>92</v>
      </c>
      <c r="L8947">
        <v>72196</v>
      </c>
    </row>
    <row r="8948" spans="1:12" x14ac:dyDescent="0.25">
      <c r="A8948" t="s">
        <v>54</v>
      </c>
      <c r="B8948" t="s">
        <v>55</v>
      </c>
      <c r="C8948" t="s">
        <v>40</v>
      </c>
      <c r="D8948" t="s">
        <v>29</v>
      </c>
      <c r="E8948" t="b">
        <v>1</v>
      </c>
      <c r="F8948" s="1">
        <v>45541.33284722222</v>
      </c>
      <c r="G8948" t="b">
        <v>1</v>
      </c>
      <c r="H8948" t="b">
        <v>1</v>
      </c>
      <c r="I8948" t="s">
        <v>30</v>
      </c>
      <c r="J8948" t="s">
        <v>47</v>
      </c>
      <c r="K8948" t="s">
        <v>128</v>
      </c>
      <c r="L8948">
        <v>128374</v>
      </c>
    </row>
    <row r="8949" spans="1:12" x14ac:dyDescent="0.25">
      <c r="A8949" t="s">
        <v>49</v>
      </c>
      <c r="B8949" t="s">
        <v>50</v>
      </c>
      <c r="C8949" t="s">
        <v>43</v>
      </c>
      <c r="D8949" t="s">
        <v>15</v>
      </c>
      <c r="E8949" t="b">
        <v>0</v>
      </c>
      <c r="F8949" s="1">
        <v>45609.9141087963</v>
      </c>
      <c r="G8949" t="b">
        <v>1</v>
      </c>
      <c r="H8949" t="b">
        <v>0</v>
      </c>
      <c r="I8949" t="s">
        <v>51</v>
      </c>
      <c r="J8949" t="s">
        <v>52</v>
      </c>
      <c r="K8949" t="s">
        <v>129</v>
      </c>
      <c r="L8949">
        <v>77072</v>
      </c>
    </row>
    <row r="8950" spans="1:12" x14ac:dyDescent="0.25">
      <c r="A8950" t="s">
        <v>82</v>
      </c>
      <c r="B8950" t="s">
        <v>85</v>
      </c>
      <c r="C8950" t="s">
        <v>28</v>
      </c>
      <c r="D8950" t="s">
        <v>29</v>
      </c>
      <c r="E8950" t="b">
        <v>0</v>
      </c>
      <c r="F8950" s="1">
        <v>45417.423333333332</v>
      </c>
      <c r="G8950" t="b">
        <v>1</v>
      </c>
      <c r="H8950" t="b">
        <v>0</v>
      </c>
      <c r="I8950" t="s">
        <v>84</v>
      </c>
      <c r="J8950" t="s">
        <v>24</v>
      </c>
      <c r="K8950" t="s">
        <v>124</v>
      </c>
      <c r="L8950">
        <v>108561</v>
      </c>
    </row>
    <row r="8951" spans="1:12" x14ac:dyDescent="0.25">
      <c r="A8951" t="s">
        <v>45</v>
      </c>
      <c r="B8951" t="s">
        <v>88</v>
      </c>
      <c r="C8951" t="s">
        <v>43</v>
      </c>
      <c r="D8951" t="s">
        <v>29</v>
      </c>
      <c r="E8951" t="b">
        <v>0</v>
      </c>
      <c r="F8951" s="1">
        <v>45397.386516203696</v>
      </c>
      <c r="G8951" t="b">
        <v>0</v>
      </c>
      <c r="H8951" t="b">
        <v>0</v>
      </c>
      <c r="I8951" t="s">
        <v>16</v>
      </c>
      <c r="J8951" t="s">
        <v>31</v>
      </c>
      <c r="K8951" t="s">
        <v>120</v>
      </c>
      <c r="L8951">
        <v>92129</v>
      </c>
    </row>
    <row r="8952" spans="1:12" x14ac:dyDescent="0.25">
      <c r="A8952" t="s">
        <v>12</v>
      </c>
      <c r="B8952" t="s">
        <v>13</v>
      </c>
      <c r="C8952" t="s">
        <v>68</v>
      </c>
      <c r="D8952" t="s">
        <v>15</v>
      </c>
      <c r="E8952" t="b">
        <v>1</v>
      </c>
      <c r="F8952" s="1">
        <v>45597.570960648147</v>
      </c>
      <c r="G8952" t="b">
        <v>0</v>
      </c>
      <c r="H8952" t="b">
        <v>1</v>
      </c>
      <c r="I8952" t="s">
        <v>16</v>
      </c>
      <c r="J8952" t="s">
        <v>57</v>
      </c>
      <c r="K8952" t="s">
        <v>99</v>
      </c>
      <c r="L8952">
        <v>147623</v>
      </c>
    </row>
    <row r="8953" spans="1:12" x14ac:dyDescent="0.25">
      <c r="A8953" t="s">
        <v>38</v>
      </c>
      <c r="B8953" t="s">
        <v>107</v>
      </c>
      <c r="C8953" t="s">
        <v>43</v>
      </c>
      <c r="D8953" t="s">
        <v>15</v>
      </c>
      <c r="E8953" t="b">
        <v>1</v>
      </c>
      <c r="F8953" s="1">
        <v>45645.700358796297</v>
      </c>
      <c r="G8953" t="b">
        <v>1</v>
      </c>
      <c r="H8953" t="b">
        <v>0</v>
      </c>
      <c r="I8953" t="s">
        <v>41</v>
      </c>
      <c r="J8953" t="s">
        <v>24</v>
      </c>
      <c r="K8953" t="s">
        <v>105</v>
      </c>
      <c r="L8953">
        <v>74636</v>
      </c>
    </row>
    <row r="8954" spans="1:12" x14ac:dyDescent="0.25">
      <c r="A8954" t="s">
        <v>54</v>
      </c>
      <c r="B8954" t="s">
        <v>79</v>
      </c>
      <c r="C8954" t="s">
        <v>40</v>
      </c>
      <c r="D8954" t="s">
        <v>29</v>
      </c>
      <c r="E8954" t="b">
        <v>1</v>
      </c>
      <c r="F8954" s="1">
        <v>45617.779479166667</v>
      </c>
      <c r="G8954" t="b">
        <v>0</v>
      </c>
      <c r="H8954" t="b">
        <v>0</v>
      </c>
      <c r="I8954" t="s">
        <v>30</v>
      </c>
      <c r="J8954" t="s">
        <v>80</v>
      </c>
      <c r="K8954" t="s">
        <v>116</v>
      </c>
      <c r="L8954">
        <v>137670</v>
      </c>
    </row>
    <row r="8955" spans="1:12" x14ac:dyDescent="0.25">
      <c r="A8955" t="s">
        <v>82</v>
      </c>
      <c r="B8955" t="s">
        <v>85</v>
      </c>
      <c r="C8955" t="s">
        <v>68</v>
      </c>
      <c r="D8955" t="s">
        <v>29</v>
      </c>
      <c r="E8955" t="b">
        <v>1</v>
      </c>
      <c r="F8955" s="1">
        <v>45434.360613425917</v>
      </c>
      <c r="G8955" t="b">
        <v>1</v>
      </c>
      <c r="H8955" t="b">
        <v>0</v>
      </c>
      <c r="I8955" t="s">
        <v>84</v>
      </c>
      <c r="J8955" t="s">
        <v>52</v>
      </c>
      <c r="K8955" t="s">
        <v>90</v>
      </c>
      <c r="L8955">
        <v>136500</v>
      </c>
    </row>
    <row r="8956" spans="1:12" x14ac:dyDescent="0.25">
      <c r="A8956" t="s">
        <v>82</v>
      </c>
      <c r="B8956" t="s">
        <v>85</v>
      </c>
      <c r="C8956" t="s">
        <v>40</v>
      </c>
      <c r="D8956" t="s">
        <v>15</v>
      </c>
      <c r="E8956" t="b">
        <v>1</v>
      </c>
      <c r="F8956" s="1">
        <v>45422.206678240742</v>
      </c>
      <c r="G8956" t="b">
        <v>1</v>
      </c>
      <c r="H8956" t="b">
        <v>0</v>
      </c>
      <c r="I8956" t="s">
        <v>84</v>
      </c>
      <c r="J8956" t="s">
        <v>31</v>
      </c>
      <c r="K8956" t="s">
        <v>125</v>
      </c>
      <c r="L8956">
        <v>131037</v>
      </c>
    </row>
    <row r="8957" spans="1:12" x14ac:dyDescent="0.25">
      <c r="A8957" t="s">
        <v>82</v>
      </c>
      <c r="B8957" t="s">
        <v>85</v>
      </c>
      <c r="C8957" t="s">
        <v>40</v>
      </c>
      <c r="D8957" t="s">
        <v>29</v>
      </c>
      <c r="E8957" t="b">
        <v>1</v>
      </c>
      <c r="F8957" s="1">
        <v>45548.823842592603</v>
      </c>
      <c r="G8957" t="b">
        <v>1</v>
      </c>
      <c r="H8957" t="b">
        <v>1</v>
      </c>
      <c r="I8957" t="s">
        <v>84</v>
      </c>
      <c r="J8957" t="s">
        <v>34</v>
      </c>
      <c r="K8957" t="s">
        <v>113</v>
      </c>
      <c r="L8957">
        <v>124945</v>
      </c>
    </row>
    <row r="8958" spans="1:12" x14ac:dyDescent="0.25">
      <c r="A8958" t="s">
        <v>45</v>
      </c>
      <c r="B8958" t="s">
        <v>88</v>
      </c>
      <c r="C8958" t="s">
        <v>43</v>
      </c>
      <c r="D8958" t="s">
        <v>15</v>
      </c>
      <c r="E8958" t="b">
        <v>0</v>
      </c>
      <c r="F8958" s="1">
        <v>45478.154340277782</v>
      </c>
      <c r="G8958" t="b">
        <v>0</v>
      </c>
      <c r="H8958" t="b">
        <v>0</v>
      </c>
      <c r="I8958" t="s">
        <v>16</v>
      </c>
      <c r="J8958" t="s">
        <v>34</v>
      </c>
      <c r="K8958" t="s">
        <v>92</v>
      </c>
      <c r="L8958">
        <v>112099</v>
      </c>
    </row>
    <row r="8959" spans="1:12" x14ac:dyDescent="0.25">
      <c r="A8959" t="s">
        <v>45</v>
      </c>
      <c r="B8959" t="s">
        <v>46</v>
      </c>
      <c r="C8959" t="s">
        <v>21</v>
      </c>
      <c r="D8959" t="s">
        <v>22</v>
      </c>
      <c r="E8959" t="b">
        <v>1</v>
      </c>
      <c r="F8959" s="1">
        <v>45591.140706018523</v>
      </c>
      <c r="G8959" t="b">
        <v>1</v>
      </c>
      <c r="H8959" t="b">
        <v>1</v>
      </c>
      <c r="I8959" t="s">
        <v>16</v>
      </c>
      <c r="J8959" t="s">
        <v>57</v>
      </c>
      <c r="K8959" t="s">
        <v>112</v>
      </c>
      <c r="L8959">
        <v>96767</v>
      </c>
    </row>
    <row r="8960" spans="1:12" x14ac:dyDescent="0.25">
      <c r="A8960" t="s">
        <v>54</v>
      </c>
      <c r="B8960" t="s">
        <v>79</v>
      </c>
      <c r="C8960" t="s">
        <v>14</v>
      </c>
      <c r="D8960" t="s">
        <v>29</v>
      </c>
      <c r="E8960" t="b">
        <v>1</v>
      </c>
      <c r="F8960" s="1">
        <v>45514.637083333328</v>
      </c>
      <c r="G8960" t="b">
        <v>0</v>
      </c>
      <c r="H8960" t="b">
        <v>1</v>
      </c>
      <c r="I8960" t="s">
        <v>30</v>
      </c>
      <c r="J8960" t="s">
        <v>17</v>
      </c>
      <c r="K8960" t="s">
        <v>113</v>
      </c>
      <c r="L8960">
        <v>121566</v>
      </c>
    </row>
    <row r="8961" spans="1:12" x14ac:dyDescent="0.25">
      <c r="A8961" t="s">
        <v>54</v>
      </c>
      <c r="B8961" t="s">
        <v>79</v>
      </c>
      <c r="C8961" t="s">
        <v>21</v>
      </c>
      <c r="D8961" t="s">
        <v>22</v>
      </c>
      <c r="E8961" t="b">
        <v>1</v>
      </c>
      <c r="F8961" s="1">
        <v>45439.551655092589</v>
      </c>
      <c r="G8961" t="b">
        <v>1</v>
      </c>
      <c r="H8961" t="b">
        <v>0</v>
      </c>
      <c r="I8961" t="s">
        <v>30</v>
      </c>
      <c r="J8961" t="s">
        <v>66</v>
      </c>
      <c r="K8961" t="s">
        <v>35</v>
      </c>
      <c r="L8961">
        <v>119602</v>
      </c>
    </row>
    <row r="8962" spans="1:12" x14ac:dyDescent="0.25">
      <c r="A8962" t="s">
        <v>26</v>
      </c>
      <c r="B8962" t="s">
        <v>33</v>
      </c>
      <c r="C8962" t="s">
        <v>28</v>
      </c>
      <c r="D8962" t="s">
        <v>15</v>
      </c>
      <c r="E8962" t="b">
        <v>0</v>
      </c>
      <c r="F8962" s="1">
        <v>45414.603414351863</v>
      </c>
      <c r="G8962" t="b">
        <v>0</v>
      </c>
      <c r="H8962" t="b">
        <v>0</v>
      </c>
      <c r="I8962" t="s">
        <v>30</v>
      </c>
      <c r="J8962" t="s">
        <v>70</v>
      </c>
      <c r="K8962" t="s">
        <v>116</v>
      </c>
      <c r="L8962">
        <v>119570</v>
      </c>
    </row>
    <row r="8963" spans="1:12" x14ac:dyDescent="0.25">
      <c r="A8963" t="s">
        <v>12</v>
      </c>
      <c r="B8963" t="s">
        <v>75</v>
      </c>
      <c r="C8963" t="s">
        <v>28</v>
      </c>
      <c r="D8963" t="s">
        <v>22</v>
      </c>
      <c r="E8963" t="b">
        <v>1</v>
      </c>
      <c r="F8963" s="1">
        <v>45451.007847222223</v>
      </c>
      <c r="G8963" t="b">
        <v>1</v>
      </c>
      <c r="H8963" t="b">
        <v>0</v>
      </c>
      <c r="I8963" t="s">
        <v>16</v>
      </c>
      <c r="J8963" t="s">
        <v>31</v>
      </c>
      <c r="K8963" t="s">
        <v>96</v>
      </c>
      <c r="L8963">
        <v>122497</v>
      </c>
    </row>
    <row r="8964" spans="1:12" x14ac:dyDescent="0.25">
      <c r="A8964" t="s">
        <v>82</v>
      </c>
      <c r="B8964" t="s">
        <v>91</v>
      </c>
      <c r="C8964" t="s">
        <v>14</v>
      </c>
      <c r="D8964" t="s">
        <v>15</v>
      </c>
      <c r="E8964" t="b">
        <v>1</v>
      </c>
      <c r="F8964" s="1">
        <v>45326.613078703696</v>
      </c>
      <c r="G8964" t="b">
        <v>1</v>
      </c>
      <c r="H8964" t="b">
        <v>0</v>
      </c>
      <c r="I8964" t="s">
        <v>84</v>
      </c>
      <c r="J8964" t="s">
        <v>34</v>
      </c>
      <c r="K8964" t="s">
        <v>92</v>
      </c>
      <c r="L8964">
        <v>119706</v>
      </c>
    </row>
    <row r="8965" spans="1:12" x14ac:dyDescent="0.25">
      <c r="A8965" t="s">
        <v>19</v>
      </c>
      <c r="B8965" t="s">
        <v>20</v>
      </c>
      <c r="C8965" t="s">
        <v>28</v>
      </c>
      <c r="D8965" t="s">
        <v>29</v>
      </c>
      <c r="E8965" t="b">
        <v>0</v>
      </c>
      <c r="F8965" s="1">
        <v>45507.227870370371</v>
      </c>
      <c r="G8965" t="b">
        <v>0</v>
      </c>
      <c r="H8965" t="b">
        <v>1</v>
      </c>
      <c r="I8965" t="s">
        <v>23</v>
      </c>
      <c r="J8965" t="s">
        <v>57</v>
      </c>
      <c r="K8965" t="s">
        <v>92</v>
      </c>
      <c r="L8965">
        <v>86942</v>
      </c>
    </row>
    <row r="8966" spans="1:12" x14ac:dyDescent="0.25">
      <c r="A8966" t="s">
        <v>19</v>
      </c>
      <c r="B8966" t="s">
        <v>36</v>
      </c>
      <c r="C8966" t="s">
        <v>28</v>
      </c>
      <c r="D8966" t="s">
        <v>15</v>
      </c>
      <c r="E8966" t="b">
        <v>0</v>
      </c>
      <c r="F8966" s="1">
        <v>45654.303668981483</v>
      </c>
      <c r="G8966" t="b">
        <v>1</v>
      </c>
      <c r="H8966" t="b">
        <v>0</v>
      </c>
      <c r="I8966" t="s">
        <v>23</v>
      </c>
      <c r="J8966" t="s">
        <v>66</v>
      </c>
      <c r="K8966" t="s">
        <v>125</v>
      </c>
      <c r="L8966">
        <v>65579</v>
      </c>
    </row>
    <row r="8967" spans="1:12" x14ac:dyDescent="0.25">
      <c r="A8967" t="s">
        <v>45</v>
      </c>
      <c r="B8967" t="s">
        <v>88</v>
      </c>
      <c r="C8967" t="s">
        <v>28</v>
      </c>
      <c r="D8967" t="s">
        <v>22</v>
      </c>
      <c r="E8967" t="b">
        <v>0</v>
      </c>
      <c r="F8967" s="1">
        <v>45412.379803240743</v>
      </c>
      <c r="G8967" t="b">
        <v>1</v>
      </c>
      <c r="H8967" t="b">
        <v>0</v>
      </c>
      <c r="I8967" t="s">
        <v>16</v>
      </c>
      <c r="J8967" t="s">
        <v>17</v>
      </c>
      <c r="K8967" t="s">
        <v>120</v>
      </c>
      <c r="L8967">
        <v>104256</v>
      </c>
    </row>
    <row r="8968" spans="1:12" x14ac:dyDescent="0.25">
      <c r="A8968" t="s">
        <v>45</v>
      </c>
      <c r="B8968" t="s">
        <v>88</v>
      </c>
      <c r="C8968" t="s">
        <v>68</v>
      </c>
      <c r="D8968" t="s">
        <v>29</v>
      </c>
      <c r="E8968" t="b">
        <v>0</v>
      </c>
      <c r="F8968" s="1">
        <v>45542.28565972222</v>
      </c>
      <c r="G8968" t="b">
        <v>1</v>
      </c>
      <c r="H8968" t="b">
        <v>1</v>
      </c>
      <c r="I8968" t="s">
        <v>16</v>
      </c>
      <c r="J8968" t="s">
        <v>24</v>
      </c>
      <c r="K8968" t="s">
        <v>92</v>
      </c>
      <c r="L8968">
        <v>100331</v>
      </c>
    </row>
    <row r="8969" spans="1:12" x14ac:dyDescent="0.25">
      <c r="A8969" t="s">
        <v>38</v>
      </c>
      <c r="B8969" t="s">
        <v>39</v>
      </c>
      <c r="C8969" t="s">
        <v>43</v>
      </c>
      <c r="D8969" t="s">
        <v>22</v>
      </c>
      <c r="E8969" t="b">
        <v>0</v>
      </c>
      <c r="F8969" s="1">
        <v>45556.084733796299</v>
      </c>
      <c r="G8969" t="b">
        <v>1</v>
      </c>
      <c r="H8969" t="b">
        <v>1</v>
      </c>
      <c r="I8969" t="s">
        <v>41</v>
      </c>
      <c r="J8969" t="s">
        <v>24</v>
      </c>
      <c r="K8969" t="s">
        <v>81</v>
      </c>
      <c r="L8969">
        <v>71773</v>
      </c>
    </row>
    <row r="8970" spans="1:12" x14ac:dyDescent="0.25">
      <c r="A8970" t="s">
        <v>19</v>
      </c>
      <c r="B8970" t="s">
        <v>20</v>
      </c>
      <c r="C8970" t="s">
        <v>43</v>
      </c>
      <c r="D8970" t="s">
        <v>22</v>
      </c>
      <c r="E8970" t="b">
        <v>0</v>
      </c>
      <c r="F8970" s="1">
        <v>45569.295057870368</v>
      </c>
      <c r="G8970" t="b">
        <v>0</v>
      </c>
      <c r="H8970" t="b">
        <v>0</v>
      </c>
      <c r="I8970" t="s">
        <v>23</v>
      </c>
      <c r="J8970" t="s">
        <v>66</v>
      </c>
      <c r="K8970" t="s">
        <v>87</v>
      </c>
      <c r="L8970">
        <v>77054</v>
      </c>
    </row>
    <row r="8971" spans="1:12" x14ac:dyDescent="0.25">
      <c r="A8971" t="s">
        <v>49</v>
      </c>
      <c r="B8971" t="s">
        <v>61</v>
      </c>
      <c r="C8971" t="s">
        <v>28</v>
      </c>
      <c r="D8971" t="s">
        <v>22</v>
      </c>
      <c r="E8971" t="b">
        <v>1</v>
      </c>
      <c r="F8971" s="1">
        <v>45507.719456018523</v>
      </c>
      <c r="G8971" t="b">
        <v>1</v>
      </c>
      <c r="H8971" t="b">
        <v>1</v>
      </c>
      <c r="I8971" t="s">
        <v>51</v>
      </c>
      <c r="J8971" t="s">
        <v>80</v>
      </c>
      <c r="K8971" t="s">
        <v>122</v>
      </c>
      <c r="L8971">
        <v>80988</v>
      </c>
    </row>
    <row r="8972" spans="1:12" x14ac:dyDescent="0.25">
      <c r="A8972" t="s">
        <v>82</v>
      </c>
      <c r="B8972" t="s">
        <v>91</v>
      </c>
      <c r="C8972" t="s">
        <v>14</v>
      </c>
      <c r="D8972" t="s">
        <v>29</v>
      </c>
      <c r="E8972" t="b">
        <v>1</v>
      </c>
      <c r="F8972" s="1">
        <v>45572.223506944443</v>
      </c>
      <c r="G8972" t="b">
        <v>0</v>
      </c>
      <c r="H8972" t="b">
        <v>1</v>
      </c>
      <c r="I8972" t="s">
        <v>84</v>
      </c>
      <c r="J8972" t="s">
        <v>80</v>
      </c>
      <c r="K8972" t="s">
        <v>98</v>
      </c>
      <c r="L8972">
        <v>114690</v>
      </c>
    </row>
    <row r="8973" spans="1:12" x14ac:dyDescent="0.25">
      <c r="A8973" t="s">
        <v>82</v>
      </c>
      <c r="B8973" t="s">
        <v>83</v>
      </c>
      <c r="C8973" t="s">
        <v>14</v>
      </c>
      <c r="D8973" t="s">
        <v>29</v>
      </c>
      <c r="E8973" t="b">
        <v>0</v>
      </c>
      <c r="F8973" s="1">
        <v>45606.436574074083</v>
      </c>
      <c r="G8973" t="b">
        <v>0</v>
      </c>
      <c r="H8973" t="b">
        <v>1</v>
      </c>
      <c r="I8973" t="s">
        <v>84</v>
      </c>
      <c r="J8973" t="s">
        <v>44</v>
      </c>
      <c r="K8973" t="s">
        <v>77</v>
      </c>
      <c r="L8973">
        <v>133605</v>
      </c>
    </row>
    <row r="8974" spans="1:12" x14ac:dyDescent="0.25">
      <c r="A8974" t="s">
        <v>45</v>
      </c>
      <c r="B8974" t="s">
        <v>76</v>
      </c>
      <c r="C8974" t="s">
        <v>40</v>
      </c>
      <c r="D8974" t="s">
        <v>29</v>
      </c>
      <c r="E8974" t="b">
        <v>0</v>
      </c>
      <c r="F8974" s="1">
        <v>45544.068773148138</v>
      </c>
      <c r="G8974" t="b">
        <v>0</v>
      </c>
      <c r="H8974" t="b">
        <v>1</v>
      </c>
      <c r="I8974" t="s">
        <v>16</v>
      </c>
      <c r="J8974" t="s">
        <v>70</v>
      </c>
      <c r="K8974" t="s">
        <v>87</v>
      </c>
      <c r="L8974">
        <v>88641</v>
      </c>
    </row>
    <row r="8975" spans="1:12" x14ac:dyDescent="0.25">
      <c r="A8975" t="s">
        <v>38</v>
      </c>
      <c r="B8975" t="s">
        <v>39</v>
      </c>
      <c r="C8975" t="s">
        <v>14</v>
      </c>
      <c r="D8975" t="s">
        <v>29</v>
      </c>
      <c r="E8975" t="b">
        <v>1</v>
      </c>
      <c r="F8975" s="1">
        <v>45434.467928240738</v>
      </c>
      <c r="G8975" t="b">
        <v>0</v>
      </c>
      <c r="H8975" t="b">
        <v>0</v>
      </c>
      <c r="I8975" t="s">
        <v>41</v>
      </c>
      <c r="J8975" t="s">
        <v>72</v>
      </c>
      <c r="K8975" t="s">
        <v>109</v>
      </c>
      <c r="L8975">
        <v>66155</v>
      </c>
    </row>
    <row r="8976" spans="1:12" x14ac:dyDescent="0.25">
      <c r="A8976" t="s">
        <v>82</v>
      </c>
      <c r="B8976" t="s">
        <v>83</v>
      </c>
      <c r="C8976" t="s">
        <v>40</v>
      </c>
      <c r="D8976" t="s">
        <v>22</v>
      </c>
      <c r="E8976" t="b">
        <v>0</v>
      </c>
      <c r="F8976" s="1">
        <v>45521.239108796297</v>
      </c>
      <c r="G8976" t="b">
        <v>1</v>
      </c>
      <c r="H8976" t="b">
        <v>0</v>
      </c>
      <c r="I8976" t="s">
        <v>84</v>
      </c>
      <c r="J8976" t="s">
        <v>80</v>
      </c>
      <c r="K8976" t="s">
        <v>65</v>
      </c>
      <c r="L8976">
        <v>139716</v>
      </c>
    </row>
    <row r="8977" spans="1:12" x14ac:dyDescent="0.25">
      <c r="A8977" t="s">
        <v>12</v>
      </c>
      <c r="B8977" t="s">
        <v>13</v>
      </c>
      <c r="C8977" t="s">
        <v>40</v>
      </c>
      <c r="D8977" t="s">
        <v>22</v>
      </c>
      <c r="E8977" t="b">
        <v>1</v>
      </c>
      <c r="F8977" s="1">
        <v>45389.407060185193</v>
      </c>
      <c r="G8977" t="b">
        <v>0</v>
      </c>
      <c r="H8977" t="b">
        <v>0</v>
      </c>
      <c r="I8977" t="s">
        <v>16</v>
      </c>
      <c r="J8977" t="s">
        <v>80</v>
      </c>
      <c r="K8977" t="s">
        <v>67</v>
      </c>
      <c r="L8977">
        <v>141697</v>
      </c>
    </row>
    <row r="8978" spans="1:12" x14ac:dyDescent="0.25">
      <c r="A8978" t="s">
        <v>19</v>
      </c>
      <c r="B8978" t="s">
        <v>94</v>
      </c>
      <c r="C8978" t="s">
        <v>14</v>
      </c>
      <c r="D8978" t="s">
        <v>29</v>
      </c>
      <c r="E8978" t="b">
        <v>0</v>
      </c>
      <c r="F8978" s="1">
        <v>45550.686886574083</v>
      </c>
      <c r="G8978" t="b">
        <v>1</v>
      </c>
      <c r="H8978" t="b">
        <v>1</v>
      </c>
      <c r="I8978" t="s">
        <v>23</v>
      </c>
      <c r="J8978" t="s">
        <v>64</v>
      </c>
      <c r="K8978" t="s">
        <v>114</v>
      </c>
      <c r="L8978">
        <v>69636</v>
      </c>
    </row>
    <row r="8979" spans="1:12" x14ac:dyDescent="0.25">
      <c r="A8979" t="s">
        <v>45</v>
      </c>
      <c r="B8979" t="s">
        <v>76</v>
      </c>
      <c r="C8979" t="s">
        <v>28</v>
      </c>
      <c r="D8979" t="s">
        <v>29</v>
      </c>
      <c r="E8979" t="b">
        <v>0</v>
      </c>
      <c r="F8979" s="1">
        <v>45439.022268518522</v>
      </c>
      <c r="G8979" t="b">
        <v>1</v>
      </c>
      <c r="H8979" t="b">
        <v>1</v>
      </c>
      <c r="I8979" t="s">
        <v>16</v>
      </c>
      <c r="J8979" t="s">
        <v>34</v>
      </c>
      <c r="K8979" t="s">
        <v>98</v>
      </c>
      <c r="L8979">
        <v>118793</v>
      </c>
    </row>
    <row r="8980" spans="1:12" x14ac:dyDescent="0.25">
      <c r="A8980" t="s">
        <v>45</v>
      </c>
      <c r="B8980" t="s">
        <v>46</v>
      </c>
      <c r="C8980" t="s">
        <v>28</v>
      </c>
      <c r="D8980" t="s">
        <v>29</v>
      </c>
      <c r="E8980" t="b">
        <v>1</v>
      </c>
      <c r="F8980" s="1">
        <v>45610.260115740741</v>
      </c>
      <c r="G8980" t="b">
        <v>1</v>
      </c>
      <c r="H8980" t="b">
        <v>1</v>
      </c>
      <c r="I8980" t="s">
        <v>16</v>
      </c>
      <c r="J8980" t="s">
        <v>17</v>
      </c>
      <c r="K8980" t="s">
        <v>78</v>
      </c>
      <c r="L8980">
        <v>109862</v>
      </c>
    </row>
    <row r="8981" spans="1:12" x14ac:dyDescent="0.25">
      <c r="A8981" t="s">
        <v>38</v>
      </c>
      <c r="B8981" t="s">
        <v>95</v>
      </c>
      <c r="C8981" t="s">
        <v>21</v>
      </c>
      <c r="D8981" t="s">
        <v>22</v>
      </c>
      <c r="E8981" t="b">
        <v>0</v>
      </c>
      <c r="F8981" s="1">
        <v>45293.076354166667</v>
      </c>
      <c r="G8981" t="b">
        <v>0</v>
      </c>
      <c r="H8981" t="b">
        <v>0</v>
      </c>
      <c r="I8981" t="s">
        <v>41</v>
      </c>
      <c r="J8981" t="s">
        <v>47</v>
      </c>
      <c r="K8981" t="s">
        <v>124</v>
      </c>
      <c r="L8981">
        <v>75086</v>
      </c>
    </row>
    <row r="8982" spans="1:12" x14ac:dyDescent="0.25">
      <c r="A8982" t="s">
        <v>26</v>
      </c>
      <c r="B8982" t="s">
        <v>71</v>
      </c>
      <c r="C8982" t="s">
        <v>14</v>
      </c>
      <c r="D8982" t="s">
        <v>15</v>
      </c>
      <c r="E8982" t="b">
        <v>1</v>
      </c>
      <c r="F8982" s="1">
        <v>45452.563240740739</v>
      </c>
      <c r="G8982" t="b">
        <v>0</v>
      </c>
      <c r="H8982" t="b">
        <v>0</v>
      </c>
      <c r="I8982" t="s">
        <v>30</v>
      </c>
      <c r="J8982" t="s">
        <v>57</v>
      </c>
      <c r="K8982" t="s">
        <v>89</v>
      </c>
      <c r="L8982">
        <v>88708</v>
      </c>
    </row>
    <row r="8983" spans="1:12" x14ac:dyDescent="0.25">
      <c r="A8983" t="s">
        <v>54</v>
      </c>
      <c r="B8983" t="s">
        <v>79</v>
      </c>
      <c r="C8983" t="s">
        <v>68</v>
      </c>
      <c r="D8983" t="s">
        <v>29</v>
      </c>
      <c r="E8983" t="b">
        <v>1</v>
      </c>
      <c r="F8983" s="1">
        <v>45456.358958333331</v>
      </c>
      <c r="G8983" t="b">
        <v>1</v>
      </c>
      <c r="H8983" t="b">
        <v>1</v>
      </c>
      <c r="I8983" t="s">
        <v>30</v>
      </c>
      <c r="J8983" t="s">
        <v>31</v>
      </c>
      <c r="K8983" t="s">
        <v>101</v>
      </c>
      <c r="L8983">
        <v>130665</v>
      </c>
    </row>
    <row r="8984" spans="1:12" x14ac:dyDescent="0.25">
      <c r="A8984" t="s">
        <v>26</v>
      </c>
      <c r="B8984" t="s">
        <v>71</v>
      </c>
      <c r="C8984" t="s">
        <v>43</v>
      </c>
      <c r="D8984" t="s">
        <v>15</v>
      </c>
      <c r="E8984" t="b">
        <v>0</v>
      </c>
      <c r="F8984" s="1">
        <v>45494.914988425917</v>
      </c>
      <c r="G8984" t="b">
        <v>1</v>
      </c>
      <c r="H8984" t="b">
        <v>1</v>
      </c>
      <c r="I8984" t="s">
        <v>30</v>
      </c>
      <c r="J8984" t="s">
        <v>17</v>
      </c>
      <c r="K8984" t="s">
        <v>102</v>
      </c>
      <c r="L8984">
        <v>115861</v>
      </c>
    </row>
    <row r="8985" spans="1:12" x14ac:dyDescent="0.25">
      <c r="A8985" t="s">
        <v>19</v>
      </c>
      <c r="B8985" t="s">
        <v>36</v>
      </c>
      <c r="C8985" t="s">
        <v>43</v>
      </c>
      <c r="D8985" t="s">
        <v>15</v>
      </c>
      <c r="E8985" t="b">
        <v>0</v>
      </c>
      <c r="F8985" s="1">
        <v>45457.970509259263</v>
      </c>
      <c r="G8985" t="b">
        <v>1</v>
      </c>
      <c r="H8985" t="b">
        <v>1</v>
      </c>
      <c r="I8985" t="s">
        <v>23</v>
      </c>
      <c r="J8985" t="s">
        <v>57</v>
      </c>
      <c r="K8985" t="s">
        <v>114</v>
      </c>
      <c r="L8985">
        <v>88499</v>
      </c>
    </row>
    <row r="8986" spans="1:12" x14ac:dyDescent="0.25">
      <c r="A8986" t="s">
        <v>82</v>
      </c>
      <c r="B8986" t="s">
        <v>85</v>
      </c>
      <c r="C8986" t="s">
        <v>68</v>
      </c>
      <c r="D8986" t="s">
        <v>15</v>
      </c>
      <c r="E8986" t="b">
        <v>0</v>
      </c>
      <c r="F8986" s="1">
        <v>45649.395428240743</v>
      </c>
      <c r="G8986" t="b">
        <v>0</v>
      </c>
      <c r="H8986" t="b">
        <v>0</v>
      </c>
      <c r="I8986" t="s">
        <v>84</v>
      </c>
      <c r="J8986" t="s">
        <v>34</v>
      </c>
      <c r="K8986" t="s">
        <v>89</v>
      </c>
      <c r="L8986">
        <v>123553</v>
      </c>
    </row>
    <row r="8987" spans="1:12" x14ac:dyDescent="0.25">
      <c r="A8987" t="s">
        <v>49</v>
      </c>
      <c r="B8987" t="s">
        <v>61</v>
      </c>
      <c r="C8987" t="s">
        <v>40</v>
      </c>
      <c r="D8987" t="s">
        <v>22</v>
      </c>
      <c r="E8987" t="b">
        <v>1</v>
      </c>
      <c r="F8987" s="1">
        <v>45587.218518518523</v>
      </c>
      <c r="G8987" t="b">
        <v>1</v>
      </c>
      <c r="H8987" t="b">
        <v>1</v>
      </c>
      <c r="I8987" t="s">
        <v>51</v>
      </c>
      <c r="J8987" t="s">
        <v>44</v>
      </c>
      <c r="K8987" t="s">
        <v>62</v>
      </c>
      <c r="L8987">
        <v>92552</v>
      </c>
    </row>
    <row r="8988" spans="1:12" x14ac:dyDescent="0.25">
      <c r="A8988" t="s">
        <v>38</v>
      </c>
      <c r="B8988" t="s">
        <v>107</v>
      </c>
      <c r="C8988" t="s">
        <v>21</v>
      </c>
      <c r="D8988" t="s">
        <v>15</v>
      </c>
      <c r="E8988" t="b">
        <v>1</v>
      </c>
      <c r="F8988" s="1">
        <v>45411.225752314807</v>
      </c>
      <c r="G8988" t="b">
        <v>1</v>
      </c>
      <c r="H8988" t="b">
        <v>1</v>
      </c>
      <c r="I8988" t="s">
        <v>41</v>
      </c>
      <c r="J8988" t="s">
        <v>34</v>
      </c>
      <c r="K8988" t="s">
        <v>116</v>
      </c>
      <c r="L8988">
        <v>91934</v>
      </c>
    </row>
    <row r="8989" spans="1:12" x14ac:dyDescent="0.25">
      <c r="A8989" t="s">
        <v>49</v>
      </c>
      <c r="B8989" t="s">
        <v>108</v>
      </c>
      <c r="C8989" t="s">
        <v>68</v>
      </c>
      <c r="D8989" t="s">
        <v>29</v>
      </c>
      <c r="E8989" t="b">
        <v>0</v>
      </c>
      <c r="F8989" s="1">
        <v>45572.169525462959</v>
      </c>
      <c r="G8989" t="b">
        <v>0</v>
      </c>
      <c r="H8989" t="b">
        <v>1</v>
      </c>
      <c r="I8989" t="s">
        <v>51</v>
      </c>
      <c r="J8989" t="s">
        <v>47</v>
      </c>
      <c r="K8989" t="s">
        <v>98</v>
      </c>
      <c r="L8989">
        <v>75712</v>
      </c>
    </row>
    <row r="8990" spans="1:12" x14ac:dyDescent="0.25">
      <c r="A8990" t="s">
        <v>26</v>
      </c>
      <c r="B8990" t="s">
        <v>71</v>
      </c>
      <c r="C8990" t="s">
        <v>14</v>
      </c>
      <c r="D8990" t="s">
        <v>15</v>
      </c>
      <c r="E8990" t="b">
        <v>0</v>
      </c>
      <c r="F8990" s="1">
        <v>45363.628703703696</v>
      </c>
      <c r="G8990" t="b">
        <v>0</v>
      </c>
      <c r="H8990" t="b">
        <v>0</v>
      </c>
      <c r="I8990" t="s">
        <v>30</v>
      </c>
      <c r="J8990" t="s">
        <v>47</v>
      </c>
      <c r="K8990" t="s">
        <v>130</v>
      </c>
      <c r="L8990">
        <v>125990</v>
      </c>
    </row>
    <row r="8991" spans="1:12" x14ac:dyDescent="0.25">
      <c r="A8991" t="s">
        <v>49</v>
      </c>
      <c r="B8991" t="s">
        <v>61</v>
      </c>
      <c r="C8991" t="s">
        <v>68</v>
      </c>
      <c r="D8991" t="s">
        <v>15</v>
      </c>
      <c r="E8991" t="b">
        <v>1</v>
      </c>
      <c r="F8991" s="1">
        <v>45643.390532407408</v>
      </c>
      <c r="G8991" t="b">
        <v>0</v>
      </c>
      <c r="H8991" t="b">
        <v>1</v>
      </c>
      <c r="I8991" t="s">
        <v>51</v>
      </c>
      <c r="J8991" t="s">
        <v>24</v>
      </c>
      <c r="K8991" t="s">
        <v>102</v>
      </c>
      <c r="L8991">
        <v>92644</v>
      </c>
    </row>
    <row r="8992" spans="1:12" x14ac:dyDescent="0.25">
      <c r="A8992" t="s">
        <v>45</v>
      </c>
      <c r="B8992" t="s">
        <v>76</v>
      </c>
      <c r="C8992" t="s">
        <v>68</v>
      </c>
      <c r="D8992" t="s">
        <v>29</v>
      </c>
      <c r="E8992" t="b">
        <v>1</v>
      </c>
      <c r="F8992" s="1">
        <v>45544.523784722223</v>
      </c>
      <c r="G8992" t="b">
        <v>0</v>
      </c>
      <c r="H8992" t="b">
        <v>1</v>
      </c>
      <c r="I8992" t="s">
        <v>16</v>
      </c>
      <c r="J8992" t="s">
        <v>72</v>
      </c>
      <c r="K8992" t="s">
        <v>98</v>
      </c>
      <c r="L8992">
        <v>87214</v>
      </c>
    </row>
    <row r="8993" spans="1:12" x14ac:dyDescent="0.25">
      <c r="A8993" t="s">
        <v>49</v>
      </c>
      <c r="B8993" t="s">
        <v>108</v>
      </c>
      <c r="C8993" t="s">
        <v>40</v>
      </c>
      <c r="D8993" t="s">
        <v>29</v>
      </c>
      <c r="E8993" t="b">
        <v>0</v>
      </c>
      <c r="F8993" s="1">
        <v>45387.527777777781</v>
      </c>
      <c r="G8993" t="b">
        <v>1</v>
      </c>
      <c r="H8993" t="b">
        <v>0</v>
      </c>
      <c r="I8993" t="s">
        <v>51</v>
      </c>
      <c r="J8993" t="s">
        <v>66</v>
      </c>
      <c r="K8993" t="s">
        <v>97</v>
      </c>
      <c r="L8993">
        <v>83050</v>
      </c>
    </row>
    <row r="8994" spans="1:12" x14ac:dyDescent="0.25">
      <c r="A8994" t="s">
        <v>38</v>
      </c>
      <c r="B8994" t="s">
        <v>95</v>
      </c>
      <c r="C8994" t="s">
        <v>28</v>
      </c>
      <c r="D8994" t="s">
        <v>22</v>
      </c>
      <c r="E8994" t="b">
        <v>0</v>
      </c>
      <c r="F8994" s="1">
        <v>45507.437407407408</v>
      </c>
      <c r="G8994" t="b">
        <v>0</v>
      </c>
      <c r="H8994" t="b">
        <v>1</v>
      </c>
      <c r="I8994" t="s">
        <v>41</v>
      </c>
      <c r="J8994" t="s">
        <v>72</v>
      </c>
      <c r="K8994" t="s">
        <v>60</v>
      </c>
      <c r="L8994">
        <v>89107</v>
      </c>
    </row>
    <row r="8995" spans="1:12" x14ac:dyDescent="0.25">
      <c r="A8995" t="s">
        <v>26</v>
      </c>
      <c r="B8995" t="s">
        <v>33</v>
      </c>
      <c r="C8995" t="s">
        <v>28</v>
      </c>
      <c r="D8995" t="s">
        <v>29</v>
      </c>
      <c r="E8995" t="b">
        <v>1</v>
      </c>
      <c r="F8995" s="1">
        <v>45461.904583333337</v>
      </c>
      <c r="G8995" t="b">
        <v>0</v>
      </c>
      <c r="H8995" t="b">
        <v>0</v>
      </c>
      <c r="I8995" t="s">
        <v>30</v>
      </c>
      <c r="J8995" t="s">
        <v>70</v>
      </c>
      <c r="K8995" t="s">
        <v>56</v>
      </c>
      <c r="L8995">
        <v>109197</v>
      </c>
    </row>
    <row r="8996" spans="1:12" x14ac:dyDescent="0.25">
      <c r="A8996" t="s">
        <v>45</v>
      </c>
      <c r="B8996" t="s">
        <v>76</v>
      </c>
      <c r="C8996" t="s">
        <v>14</v>
      </c>
      <c r="D8996" t="s">
        <v>22</v>
      </c>
      <c r="E8996" t="b">
        <v>1</v>
      </c>
      <c r="F8996" s="1">
        <v>45602.737754629627</v>
      </c>
      <c r="G8996" t="b">
        <v>1</v>
      </c>
      <c r="H8996" t="b">
        <v>1</v>
      </c>
      <c r="I8996" t="s">
        <v>16</v>
      </c>
      <c r="J8996" t="s">
        <v>47</v>
      </c>
      <c r="K8996" t="s">
        <v>99</v>
      </c>
      <c r="L8996">
        <v>90132</v>
      </c>
    </row>
    <row r="8997" spans="1:12" x14ac:dyDescent="0.25">
      <c r="A8997" t="s">
        <v>82</v>
      </c>
      <c r="B8997" t="s">
        <v>83</v>
      </c>
      <c r="C8997" t="s">
        <v>28</v>
      </c>
      <c r="D8997" t="s">
        <v>22</v>
      </c>
      <c r="E8997" t="b">
        <v>1</v>
      </c>
      <c r="F8997" s="1">
        <v>45481.497847222221</v>
      </c>
      <c r="G8997" t="b">
        <v>1</v>
      </c>
      <c r="H8997" t="b">
        <v>1</v>
      </c>
      <c r="I8997" t="s">
        <v>84</v>
      </c>
      <c r="J8997" t="s">
        <v>70</v>
      </c>
      <c r="K8997" t="s">
        <v>35</v>
      </c>
      <c r="L8997">
        <v>128641</v>
      </c>
    </row>
    <row r="8998" spans="1:12" x14ac:dyDescent="0.25">
      <c r="A8998" t="s">
        <v>12</v>
      </c>
      <c r="B8998" t="s">
        <v>75</v>
      </c>
      <c r="C8998" t="s">
        <v>21</v>
      </c>
      <c r="D8998" t="s">
        <v>15</v>
      </c>
      <c r="E8998" t="b">
        <v>1</v>
      </c>
      <c r="F8998" s="1">
        <v>45633.022476851853</v>
      </c>
      <c r="G8998" t="b">
        <v>0</v>
      </c>
      <c r="H8998" t="b">
        <v>0</v>
      </c>
      <c r="I8998" t="s">
        <v>16</v>
      </c>
      <c r="J8998" t="s">
        <v>66</v>
      </c>
      <c r="K8998" t="s">
        <v>81</v>
      </c>
      <c r="L8998">
        <v>126155</v>
      </c>
    </row>
    <row r="8999" spans="1:12" x14ac:dyDescent="0.25">
      <c r="A8999" t="s">
        <v>12</v>
      </c>
      <c r="B8999" t="s">
        <v>63</v>
      </c>
      <c r="C8999" t="s">
        <v>68</v>
      </c>
      <c r="D8999" t="s">
        <v>15</v>
      </c>
      <c r="E8999" t="b">
        <v>1</v>
      </c>
      <c r="F8999" s="1">
        <v>45651.250185185178</v>
      </c>
      <c r="G8999" t="b">
        <v>0</v>
      </c>
      <c r="H8999" t="b">
        <v>1</v>
      </c>
      <c r="I8999" t="s">
        <v>16</v>
      </c>
      <c r="J8999" t="s">
        <v>17</v>
      </c>
      <c r="K8999" t="s">
        <v>74</v>
      </c>
      <c r="L8999">
        <v>139741</v>
      </c>
    </row>
    <row r="9000" spans="1:12" x14ac:dyDescent="0.25">
      <c r="A9000" t="s">
        <v>26</v>
      </c>
      <c r="B9000" t="s">
        <v>33</v>
      </c>
      <c r="C9000" t="s">
        <v>14</v>
      </c>
      <c r="D9000" t="s">
        <v>29</v>
      </c>
      <c r="E9000" t="b">
        <v>0</v>
      </c>
      <c r="F9000" s="1">
        <v>45427.109953703701</v>
      </c>
      <c r="G9000" t="b">
        <v>1</v>
      </c>
      <c r="H9000" t="b">
        <v>0</v>
      </c>
      <c r="I9000" t="s">
        <v>30</v>
      </c>
      <c r="J9000" t="s">
        <v>72</v>
      </c>
      <c r="K9000" t="s">
        <v>125</v>
      </c>
      <c r="L9000">
        <v>86451</v>
      </c>
    </row>
    <row r="9001" spans="1:12" x14ac:dyDescent="0.25">
      <c r="A9001" t="s">
        <v>45</v>
      </c>
      <c r="B9001" t="s">
        <v>88</v>
      </c>
      <c r="C9001" t="s">
        <v>68</v>
      </c>
      <c r="D9001" t="s">
        <v>22</v>
      </c>
      <c r="E9001" t="b">
        <v>0</v>
      </c>
      <c r="F9001" s="1">
        <v>45357.913865740738</v>
      </c>
      <c r="G9001" t="b">
        <v>1</v>
      </c>
      <c r="H9001" t="b">
        <v>1</v>
      </c>
      <c r="I9001" t="s">
        <v>16</v>
      </c>
      <c r="J9001" t="s">
        <v>64</v>
      </c>
      <c r="K9001" t="s">
        <v>53</v>
      </c>
      <c r="L9001">
        <v>117577</v>
      </c>
    </row>
    <row r="9002" spans="1:12" x14ac:dyDescent="0.25">
      <c r="A9002" t="s">
        <v>54</v>
      </c>
      <c r="B9002" t="s">
        <v>79</v>
      </c>
      <c r="C9002" t="s">
        <v>14</v>
      </c>
      <c r="D9002" t="s">
        <v>22</v>
      </c>
      <c r="E9002" t="b">
        <v>1</v>
      </c>
      <c r="F9002" s="1">
        <v>45340.415868055563</v>
      </c>
      <c r="G9002" t="b">
        <v>0</v>
      </c>
      <c r="H9002" t="b">
        <v>0</v>
      </c>
      <c r="I9002" t="s">
        <v>30</v>
      </c>
      <c r="J9002" t="s">
        <v>72</v>
      </c>
      <c r="K9002" t="s">
        <v>98</v>
      </c>
      <c r="L9002">
        <v>149134</v>
      </c>
    </row>
    <row r="9003" spans="1:12" x14ac:dyDescent="0.25">
      <c r="A9003" t="s">
        <v>19</v>
      </c>
      <c r="B9003" t="s">
        <v>94</v>
      </c>
      <c r="C9003" t="s">
        <v>40</v>
      </c>
      <c r="D9003" t="s">
        <v>22</v>
      </c>
      <c r="E9003" t="b">
        <v>0</v>
      </c>
      <c r="F9003" s="1">
        <v>45513.600428240738</v>
      </c>
      <c r="G9003" t="b">
        <v>0</v>
      </c>
      <c r="H9003" t="b">
        <v>1</v>
      </c>
      <c r="I9003" t="s">
        <v>23</v>
      </c>
      <c r="J9003" t="s">
        <v>24</v>
      </c>
      <c r="K9003" t="s">
        <v>25</v>
      </c>
      <c r="L9003">
        <v>63914</v>
      </c>
    </row>
    <row r="9004" spans="1:12" x14ac:dyDescent="0.25">
      <c r="A9004" t="s">
        <v>54</v>
      </c>
      <c r="B9004" t="s">
        <v>79</v>
      </c>
      <c r="C9004" t="s">
        <v>28</v>
      </c>
      <c r="D9004" t="s">
        <v>22</v>
      </c>
      <c r="E9004" t="b">
        <v>0</v>
      </c>
      <c r="F9004" s="1">
        <v>45582.018437500003</v>
      </c>
      <c r="G9004" t="b">
        <v>1</v>
      </c>
      <c r="H9004" t="b">
        <v>0</v>
      </c>
      <c r="I9004" t="s">
        <v>30</v>
      </c>
      <c r="J9004" t="s">
        <v>47</v>
      </c>
      <c r="K9004" t="s">
        <v>69</v>
      </c>
      <c r="L9004">
        <v>144093</v>
      </c>
    </row>
    <row r="9005" spans="1:12" x14ac:dyDescent="0.25">
      <c r="A9005" t="s">
        <v>54</v>
      </c>
      <c r="B9005" t="s">
        <v>55</v>
      </c>
      <c r="C9005" t="s">
        <v>40</v>
      </c>
      <c r="D9005" t="s">
        <v>22</v>
      </c>
      <c r="E9005" t="b">
        <v>1</v>
      </c>
      <c r="F9005" s="1">
        <v>45308.428773148153</v>
      </c>
      <c r="G9005" t="b">
        <v>1</v>
      </c>
      <c r="H9005" t="b">
        <v>1</v>
      </c>
      <c r="I9005" t="s">
        <v>30</v>
      </c>
      <c r="J9005" t="s">
        <v>31</v>
      </c>
      <c r="K9005" t="s">
        <v>123</v>
      </c>
      <c r="L9005">
        <v>148263</v>
      </c>
    </row>
    <row r="9006" spans="1:12" x14ac:dyDescent="0.25">
      <c r="A9006" t="s">
        <v>45</v>
      </c>
      <c r="B9006" t="s">
        <v>76</v>
      </c>
      <c r="C9006" t="s">
        <v>43</v>
      </c>
      <c r="D9006" t="s">
        <v>22</v>
      </c>
      <c r="E9006" t="b">
        <v>0</v>
      </c>
      <c r="F9006" s="1">
        <v>45418.645694444444</v>
      </c>
      <c r="G9006" t="b">
        <v>0</v>
      </c>
      <c r="H9006" t="b">
        <v>1</v>
      </c>
      <c r="I9006" t="s">
        <v>16</v>
      </c>
      <c r="J9006" t="s">
        <v>52</v>
      </c>
      <c r="K9006" t="s">
        <v>127</v>
      </c>
      <c r="L9006">
        <v>108751</v>
      </c>
    </row>
    <row r="9007" spans="1:12" x14ac:dyDescent="0.25">
      <c r="A9007" t="s">
        <v>26</v>
      </c>
      <c r="B9007" t="s">
        <v>71</v>
      </c>
      <c r="C9007" t="s">
        <v>14</v>
      </c>
      <c r="D9007" t="s">
        <v>22</v>
      </c>
      <c r="E9007" t="b">
        <v>1</v>
      </c>
      <c r="F9007" s="1">
        <v>45629.084143518521</v>
      </c>
      <c r="G9007" t="b">
        <v>1</v>
      </c>
      <c r="H9007" t="b">
        <v>1</v>
      </c>
      <c r="I9007" t="s">
        <v>30</v>
      </c>
      <c r="J9007" t="s">
        <v>31</v>
      </c>
      <c r="K9007" t="s">
        <v>110</v>
      </c>
      <c r="L9007">
        <v>117905</v>
      </c>
    </row>
    <row r="9008" spans="1:12" x14ac:dyDescent="0.25">
      <c r="A9008" t="s">
        <v>38</v>
      </c>
      <c r="B9008" t="s">
        <v>95</v>
      </c>
      <c r="C9008" t="s">
        <v>40</v>
      </c>
      <c r="D9008" t="s">
        <v>15</v>
      </c>
      <c r="E9008" t="b">
        <v>1</v>
      </c>
      <c r="F9008" s="1">
        <v>45507.811562499999</v>
      </c>
      <c r="G9008" t="b">
        <v>1</v>
      </c>
      <c r="H9008" t="b">
        <v>1</v>
      </c>
      <c r="I9008" t="s">
        <v>41</v>
      </c>
      <c r="J9008" t="s">
        <v>24</v>
      </c>
      <c r="K9008" t="s">
        <v>62</v>
      </c>
      <c r="L9008">
        <v>75814</v>
      </c>
    </row>
    <row r="9009" spans="1:12" x14ac:dyDescent="0.25">
      <c r="A9009" t="s">
        <v>19</v>
      </c>
      <c r="B9009" t="s">
        <v>94</v>
      </c>
      <c r="C9009" t="s">
        <v>68</v>
      </c>
      <c r="D9009" t="s">
        <v>29</v>
      </c>
      <c r="E9009" t="b">
        <v>0</v>
      </c>
      <c r="F9009" s="1">
        <v>45559.102569444447</v>
      </c>
      <c r="G9009" t="b">
        <v>0</v>
      </c>
      <c r="H9009" t="b">
        <v>1</v>
      </c>
      <c r="I9009" t="s">
        <v>23</v>
      </c>
      <c r="J9009" t="s">
        <v>72</v>
      </c>
      <c r="K9009" t="s">
        <v>35</v>
      </c>
      <c r="L9009">
        <v>85423</v>
      </c>
    </row>
    <row r="9010" spans="1:12" x14ac:dyDescent="0.25">
      <c r="A9010" t="s">
        <v>54</v>
      </c>
      <c r="B9010" t="s">
        <v>79</v>
      </c>
      <c r="C9010" t="s">
        <v>28</v>
      </c>
      <c r="D9010" t="s">
        <v>22</v>
      </c>
      <c r="E9010" t="b">
        <v>1</v>
      </c>
      <c r="F9010" s="1">
        <v>45598.125034722223</v>
      </c>
      <c r="G9010" t="b">
        <v>1</v>
      </c>
      <c r="H9010" t="b">
        <v>0</v>
      </c>
      <c r="I9010" t="s">
        <v>30</v>
      </c>
      <c r="J9010" t="s">
        <v>34</v>
      </c>
      <c r="K9010" t="s">
        <v>124</v>
      </c>
      <c r="L9010">
        <v>129524</v>
      </c>
    </row>
    <row r="9011" spans="1:12" x14ac:dyDescent="0.25">
      <c r="A9011" t="s">
        <v>26</v>
      </c>
      <c r="B9011" t="s">
        <v>71</v>
      </c>
      <c r="C9011" t="s">
        <v>43</v>
      </c>
      <c r="D9011" t="s">
        <v>22</v>
      </c>
      <c r="E9011" t="b">
        <v>0</v>
      </c>
      <c r="F9011" s="1">
        <v>45522.944108796299</v>
      </c>
      <c r="G9011" t="b">
        <v>1</v>
      </c>
      <c r="H9011" t="b">
        <v>1</v>
      </c>
      <c r="I9011" t="s">
        <v>30</v>
      </c>
      <c r="J9011" t="s">
        <v>52</v>
      </c>
      <c r="K9011" t="s">
        <v>101</v>
      </c>
      <c r="L9011">
        <v>101744</v>
      </c>
    </row>
    <row r="9012" spans="1:12" x14ac:dyDescent="0.25">
      <c r="A9012" t="s">
        <v>19</v>
      </c>
      <c r="B9012" t="s">
        <v>20</v>
      </c>
      <c r="C9012" t="s">
        <v>21</v>
      </c>
      <c r="D9012" t="s">
        <v>15</v>
      </c>
      <c r="E9012" t="b">
        <v>1</v>
      </c>
      <c r="F9012" s="1">
        <v>45343.817650462966</v>
      </c>
      <c r="G9012" t="b">
        <v>0</v>
      </c>
      <c r="H9012" t="b">
        <v>1</v>
      </c>
      <c r="I9012" t="s">
        <v>23</v>
      </c>
      <c r="J9012" t="s">
        <v>31</v>
      </c>
      <c r="K9012" t="s">
        <v>125</v>
      </c>
      <c r="L9012">
        <v>61297</v>
      </c>
    </row>
    <row r="9013" spans="1:12" x14ac:dyDescent="0.25">
      <c r="A9013" t="s">
        <v>12</v>
      </c>
      <c r="B9013" t="s">
        <v>75</v>
      </c>
      <c r="C9013" t="s">
        <v>21</v>
      </c>
      <c r="D9013" t="s">
        <v>22</v>
      </c>
      <c r="E9013" t="b">
        <v>1</v>
      </c>
      <c r="F9013" s="1">
        <v>45358.793078703697</v>
      </c>
      <c r="G9013" t="b">
        <v>0</v>
      </c>
      <c r="H9013" t="b">
        <v>0</v>
      </c>
      <c r="I9013" t="s">
        <v>16</v>
      </c>
      <c r="J9013" t="s">
        <v>17</v>
      </c>
      <c r="K9013" t="s">
        <v>127</v>
      </c>
      <c r="L9013">
        <v>121886</v>
      </c>
    </row>
    <row r="9014" spans="1:12" x14ac:dyDescent="0.25">
      <c r="A9014" t="s">
        <v>19</v>
      </c>
      <c r="B9014" t="s">
        <v>36</v>
      </c>
      <c r="C9014" t="s">
        <v>40</v>
      </c>
      <c r="D9014" t="s">
        <v>22</v>
      </c>
      <c r="E9014" t="b">
        <v>0</v>
      </c>
      <c r="F9014" s="1">
        <v>45577.798784722218</v>
      </c>
      <c r="G9014" t="b">
        <v>0</v>
      </c>
      <c r="H9014" t="b">
        <v>1</v>
      </c>
      <c r="I9014" t="s">
        <v>23</v>
      </c>
      <c r="J9014" t="s">
        <v>17</v>
      </c>
      <c r="K9014" t="s">
        <v>126</v>
      </c>
      <c r="L9014">
        <v>60302</v>
      </c>
    </row>
    <row r="9015" spans="1:12" x14ac:dyDescent="0.25">
      <c r="A9015" t="s">
        <v>82</v>
      </c>
      <c r="B9015" t="s">
        <v>91</v>
      </c>
      <c r="C9015" t="s">
        <v>68</v>
      </c>
      <c r="D9015" t="s">
        <v>22</v>
      </c>
      <c r="E9015" t="b">
        <v>0</v>
      </c>
      <c r="F9015" s="1">
        <v>45615.728692129633</v>
      </c>
      <c r="G9015" t="b">
        <v>1</v>
      </c>
      <c r="H9015" t="b">
        <v>0</v>
      </c>
      <c r="I9015" t="s">
        <v>84</v>
      </c>
      <c r="J9015" t="s">
        <v>70</v>
      </c>
      <c r="K9015" t="s">
        <v>126</v>
      </c>
      <c r="L9015">
        <v>135601</v>
      </c>
    </row>
    <row r="9016" spans="1:12" x14ac:dyDescent="0.25">
      <c r="A9016" t="s">
        <v>19</v>
      </c>
      <c r="B9016" t="s">
        <v>94</v>
      </c>
      <c r="C9016" t="s">
        <v>68</v>
      </c>
      <c r="D9016" t="s">
        <v>15</v>
      </c>
      <c r="E9016" t="b">
        <v>1</v>
      </c>
      <c r="F9016" s="1">
        <v>45449.965601851851</v>
      </c>
      <c r="G9016" t="b">
        <v>0</v>
      </c>
      <c r="H9016" t="b">
        <v>1</v>
      </c>
      <c r="I9016" t="s">
        <v>23</v>
      </c>
      <c r="J9016" t="s">
        <v>24</v>
      </c>
      <c r="K9016" t="s">
        <v>112</v>
      </c>
      <c r="L9016">
        <v>85441</v>
      </c>
    </row>
    <row r="9017" spans="1:12" x14ac:dyDescent="0.25">
      <c r="A9017" t="s">
        <v>19</v>
      </c>
      <c r="B9017" t="s">
        <v>20</v>
      </c>
      <c r="C9017" t="s">
        <v>43</v>
      </c>
      <c r="D9017" t="s">
        <v>29</v>
      </c>
      <c r="E9017" t="b">
        <v>0</v>
      </c>
      <c r="F9017" s="1">
        <v>45326.031898148147</v>
      </c>
      <c r="G9017" t="b">
        <v>1</v>
      </c>
      <c r="H9017" t="b">
        <v>1</v>
      </c>
      <c r="I9017" t="s">
        <v>23</v>
      </c>
      <c r="J9017" t="s">
        <v>24</v>
      </c>
      <c r="K9017" t="s">
        <v>123</v>
      </c>
      <c r="L9017">
        <v>76870</v>
      </c>
    </row>
    <row r="9018" spans="1:12" x14ac:dyDescent="0.25">
      <c r="A9018" t="s">
        <v>26</v>
      </c>
      <c r="B9018" t="s">
        <v>71</v>
      </c>
      <c r="C9018" t="s">
        <v>40</v>
      </c>
      <c r="D9018" t="s">
        <v>22</v>
      </c>
      <c r="E9018" t="b">
        <v>0</v>
      </c>
      <c r="F9018" s="1">
        <v>45346.475277777783</v>
      </c>
      <c r="G9018" t="b">
        <v>1</v>
      </c>
      <c r="H9018" t="b">
        <v>0</v>
      </c>
      <c r="I9018" t="s">
        <v>30</v>
      </c>
      <c r="J9018" t="s">
        <v>24</v>
      </c>
      <c r="K9018" t="s">
        <v>110</v>
      </c>
      <c r="L9018">
        <v>117848</v>
      </c>
    </row>
    <row r="9019" spans="1:12" x14ac:dyDescent="0.25">
      <c r="A9019" t="s">
        <v>26</v>
      </c>
      <c r="B9019" t="s">
        <v>71</v>
      </c>
      <c r="C9019" t="s">
        <v>43</v>
      </c>
      <c r="D9019" t="s">
        <v>29</v>
      </c>
      <c r="E9019" t="b">
        <v>0</v>
      </c>
      <c r="F9019" s="1">
        <v>45608.805659722217</v>
      </c>
      <c r="G9019" t="b">
        <v>1</v>
      </c>
      <c r="H9019" t="b">
        <v>1</v>
      </c>
      <c r="I9019" t="s">
        <v>30</v>
      </c>
      <c r="J9019" t="s">
        <v>57</v>
      </c>
      <c r="K9019" t="s">
        <v>103</v>
      </c>
      <c r="L9019">
        <v>121263</v>
      </c>
    </row>
    <row r="9020" spans="1:12" x14ac:dyDescent="0.25">
      <c r="A9020" t="s">
        <v>26</v>
      </c>
      <c r="B9020" t="s">
        <v>71</v>
      </c>
      <c r="C9020" t="s">
        <v>14</v>
      </c>
      <c r="D9020" t="s">
        <v>22</v>
      </c>
      <c r="E9020" t="b">
        <v>1</v>
      </c>
      <c r="F9020" s="1">
        <v>45355.882407407407</v>
      </c>
      <c r="G9020" t="b">
        <v>0</v>
      </c>
      <c r="H9020" t="b">
        <v>0</v>
      </c>
      <c r="I9020" t="s">
        <v>30</v>
      </c>
      <c r="J9020" t="s">
        <v>47</v>
      </c>
      <c r="K9020" t="s">
        <v>62</v>
      </c>
      <c r="L9020">
        <v>103824</v>
      </c>
    </row>
    <row r="9021" spans="1:12" x14ac:dyDescent="0.25">
      <c r="A9021" t="s">
        <v>26</v>
      </c>
      <c r="B9021" t="s">
        <v>27</v>
      </c>
      <c r="C9021" t="s">
        <v>28</v>
      </c>
      <c r="D9021" t="s">
        <v>29</v>
      </c>
      <c r="E9021" t="b">
        <v>0</v>
      </c>
      <c r="F9021" s="1">
        <v>45321.215682870366</v>
      </c>
      <c r="G9021" t="b">
        <v>0</v>
      </c>
      <c r="H9021" t="b">
        <v>0</v>
      </c>
      <c r="I9021" t="s">
        <v>30</v>
      </c>
      <c r="J9021" t="s">
        <v>34</v>
      </c>
      <c r="K9021" t="s">
        <v>37</v>
      </c>
      <c r="L9021">
        <v>94100</v>
      </c>
    </row>
    <row r="9022" spans="1:12" x14ac:dyDescent="0.25">
      <c r="A9022" t="s">
        <v>45</v>
      </c>
      <c r="B9022" t="s">
        <v>88</v>
      </c>
      <c r="C9022" t="s">
        <v>68</v>
      </c>
      <c r="D9022" t="s">
        <v>29</v>
      </c>
      <c r="E9022" t="b">
        <v>1</v>
      </c>
      <c r="F9022" s="1">
        <v>45629.775717592587</v>
      </c>
      <c r="G9022" t="b">
        <v>0</v>
      </c>
      <c r="H9022" t="b">
        <v>1</v>
      </c>
      <c r="I9022" t="s">
        <v>16</v>
      </c>
      <c r="J9022" t="s">
        <v>31</v>
      </c>
      <c r="K9022" t="s">
        <v>35</v>
      </c>
      <c r="L9022">
        <v>93134</v>
      </c>
    </row>
    <row r="9023" spans="1:12" x14ac:dyDescent="0.25">
      <c r="A9023" t="s">
        <v>12</v>
      </c>
      <c r="B9023" t="s">
        <v>63</v>
      </c>
      <c r="C9023" t="s">
        <v>14</v>
      </c>
      <c r="D9023" t="s">
        <v>29</v>
      </c>
      <c r="E9023" t="b">
        <v>1</v>
      </c>
      <c r="F9023" s="1">
        <v>45621.108298611107</v>
      </c>
      <c r="G9023" t="b">
        <v>0</v>
      </c>
      <c r="H9023" t="b">
        <v>0</v>
      </c>
      <c r="I9023" t="s">
        <v>16</v>
      </c>
      <c r="J9023" t="s">
        <v>70</v>
      </c>
      <c r="K9023" t="s">
        <v>115</v>
      </c>
      <c r="L9023">
        <v>126699</v>
      </c>
    </row>
    <row r="9024" spans="1:12" x14ac:dyDescent="0.25">
      <c r="A9024" t="s">
        <v>26</v>
      </c>
      <c r="B9024" t="s">
        <v>33</v>
      </c>
      <c r="C9024" t="s">
        <v>68</v>
      </c>
      <c r="D9024" t="s">
        <v>29</v>
      </c>
      <c r="E9024" t="b">
        <v>0</v>
      </c>
      <c r="F9024" s="1">
        <v>45368.148449074077</v>
      </c>
      <c r="G9024" t="b">
        <v>1</v>
      </c>
      <c r="H9024" t="b">
        <v>1</v>
      </c>
      <c r="I9024" t="s">
        <v>30</v>
      </c>
      <c r="J9024" t="s">
        <v>64</v>
      </c>
      <c r="K9024" t="s">
        <v>81</v>
      </c>
      <c r="L9024">
        <v>98392</v>
      </c>
    </row>
    <row r="9025" spans="1:12" x14ac:dyDescent="0.25">
      <c r="A9025" t="s">
        <v>82</v>
      </c>
      <c r="B9025" t="s">
        <v>83</v>
      </c>
      <c r="C9025" t="s">
        <v>14</v>
      </c>
      <c r="D9025" t="s">
        <v>15</v>
      </c>
      <c r="E9025" t="b">
        <v>1</v>
      </c>
      <c r="F9025" s="1">
        <v>45616.570150462961</v>
      </c>
      <c r="G9025" t="b">
        <v>0</v>
      </c>
      <c r="H9025" t="b">
        <v>0</v>
      </c>
      <c r="I9025" t="s">
        <v>84</v>
      </c>
      <c r="J9025" t="s">
        <v>72</v>
      </c>
      <c r="K9025" t="s">
        <v>113</v>
      </c>
      <c r="L9025">
        <v>122597</v>
      </c>
    </row>
    <row r="9026" spans="1:12" x14ac:dyDescent="0.25">
      <c r="A9026" t="s">
        <v>38</v>
      </c>
      <c r="B9026" t="s">
        <v>95</v>
      </c>
      <c r="C9026" t="s">
        <v>14</v>
      </c>
      <c r="D9026" t="s">
        <v>22</v>
      </c>
      <c r="E9026" t="b">
        <v>0</v>
      </c>
      <c r="F9026" s="1">
        <v>45611.073599537027</v>
      </c>
      <c r="G9026" t="b">
        <v>0</v>
      </c>
      <c r="H9026" t="b">
        <v>1</v>
      </c>
      <c r="I9026" t="s">
        <v>41</v>
      </c>
      <c r="J9026" t="s">
        <v>24</v>
      </c>
      <c r="K9026" t="s">
        <v>35</v>
      </c>
      <c r="L9026">
        <v>69355</v>
      </c>
    </row>
    <row r="9027" spans="1:12" x14ac:dyDescent="0.25">
      <c r="A9027" t="s">
        <v>19</v>
      </c>
      <c r="B9027" t="s">
        <v>20</v>
      </c>
      <c r="C9027" t="s">
        <v>43</v>
      </c>
      <c r="D9027" t="s">
        <v>15</v>
      </c>
      <c r="E9027" t="b">
        <v>1</v>
      </c>
      <c r="F9027" s="1">
        <v>45619.938460648147</v>
      </c>
      <c r="G9027" t="b">
        <v>1</v>
      </c>
      <c r="H9027" t="b">
        <v>1</v>
      </c>
      <c r="I9027" t="s">
        <v>23</v>
      </c>
      <c r="J9027" t="s">
        <v>34</v>
      </c>
      <c r="K9027" t="s">
        <v>105</v>
      </c>
      <c r="L9027">
        <v>67338</v>
      </c>
    </row>
    <row r="9028" spans="1:12" x14ac:dyDescent="0.25">
      <c r="A9028" t="s">
        <v>19</v>
      </c>
      <c r="B9028" t="s">
        <v>36</v>
      </c>
      <c r="C9028" t="s">
        <v>68</v>
      </c>
      <c r="D9028" t="s">
        <v>22</v>
      </c>
      <c r="E9028" t="b">
        <v>1</v>
      </c>
      <c r="F9028" s="1">
        <v>45347.606157407397</v>
      </c>
      <c r="G9028" t="b">
        <v>1</v>
      </c>
      <c r="H9028" t="b">
        <v>1</v>
      </c>
      <c r="I9028" t="s">
        <v>23</v>
      </c>
      <c r="J9028" t="s">
        <v>24</v>
      </c>
      <c r="K9028" t="s">
        <v>121</v>
      </c>
      <c r="L9028">
        <v>88845</v>
      </c>
    </row>
    <row r="9029" spans="1:12" x14ac:dyDescent="0.25">
      <c r="A9029" t="s">
        <v>19</v>
      </c>
      <c r="B9029" t="s">
        <v>20</v>
      </c>
      <c r="C9029" t="s">
        <v>14</v>
      </c>
      <c r="D9029" t="s">
        <v>22</v>
      </c>
      <c r="E9029" t="b">
        <v>1</v>
      </c>
      <c r="F9029" s="1">
        <v>45327.475902777784</v>
      </c>
      <c r="G9029" t="b">
        <v>1</v>
      </c>
      <c r="H9029" t="b">
        <v>0</v>
      </c>
      <c r="I9029" t="s">
        <v>23</v>
      </c>
      <c r="J9029" t="s">
        <v>66</v>
      </c>
      <c r="K9029" t="s">
        <v>65</v>
      </c>
      <c r="L9029">
        <v>67776</v>
      </c>
    </row>
    <row r="9030" spans="1:12" x14ac:dyDescent="0.25">
      <c r="A9030" t="s">
        <v>82</v>
      </c>
      <c r="B9030" t="s">
        <v>83</v>
      </c>
      <c r="C9030" t="s">
        <v>28</v>
      </c>
      <c r="D9030" t="s">
        <v>15</v>
      </c>
      <c r="E9030" t="b">
        <v>1</v>
      </c>
      <c r="F9030" s="1">
        <v>45308.729224537034</v>
      </c>
      <c r="G9030" t="b">
        <v>1</v>
      </c>
      <c r="H9030" t="b">
        <v>0</v>
      </c>
      <c r="I9030" t="s">
        <v>84</v>
      </c>
      <c r="J9030" t="s">
        <v>80</v>
      </c>
      <c r="K9030" t="s">
        <v>115</v>
      </c>
      <c r="L9030">
        <v>138810</v>
      </c>
    </row>
    <row r="9031" spans="1:12" x14ac:dyDescent="0.25">
      <c r="A9031" t="s">
        <v>26</v>
      </c>
      <c r="B9031" t="s">
        <v>33</v>
      </c>
      <c r="C9031" t="s">
        <v>21</v>
      </c>
      <c r="D9031" t="s">
        <v>29</v>
      </c>
      <c r="E9031" t="b">
        <v>0</v>
      </c>
      <c r="F9031" s="1">
        <v>45579.332650462973</v>
      </c>
      <c r="G9031" t="b">
        <v>0</v>
      </c>
      <c r="H9031" t="b">
        <v>1</v>
      </c>
      <c r="I9031" t="s">
        <v>30</v>
      </c>
      <c r="J9031" t="s">
        <v>72</v>
      </c>
      <c r="K9031" t="s">
        <v>78</v>
      </c>
      <c r="L9031">
        <v>91812</v>
      </c>
    </row>
    <row r="9032" spans="1:12" x14ac:dyDescent="0.25">
      <c r="A9032" t="s">
        <v>38</v>
      </c>
      <c r="B9032" t="s">
        <v>39</v>
      </c>
      <c r="C9032" t="s">
        <v>68</v>
      </c>
      <c r="D9032" t="s">
        <v>15</v>
      </c>
      <c r="E9032" t="b">
        <v>0</v>
      </c>
      <c r="F9032" s="1">
        <v>45509.928483796299</v>
      </c>
      <c r="G9032" t="b">
        <v>0</v>
      </c>
      <c r="H9032" t="b">
        <v>0</v>
      </c>
      <c r="I9032" t="s">
        <v>41</v>
      </c>
      <c r="J9032" t="s">
        <v>72</v>
      </c>
      <c r="K9032" t="s">
        <v>111</v>
      </c>
      <c r="L9032">
        <v>74265</v>
      </c>
    </row>
    <row r="9033" spans="1:12" x14ac:dyDescent="0.25">
      <c r="A9033" t="s">
        <v>49</v>
      </c>
      <c r="B9033" t="s">
        <v>50</v>
      </c>
      <c r="C9033" t="s">
        <v>68</v>
      </c>
      <c r="D9033" t="s">
        <v>22</v>
      </c>
      <c r="E9033" t="b">
        <v>1</v>
      </c>
      <c r="F9033" s="1">
        <v>45393.655173611107</v>
      </c>
      <c r="G9033" t="b">
        <v>1</v>
      </c>
      <c r="H9033" t="b">
        <v>0</v>
      </c>
      <c r="I9033" t="s">
        <v>51</v>
      </c>
      <c r="J9033" t="s">
        <v>72</v>
      </c>
      <c r="K9033" t="s">
        <v>59</v>
      </c>
      <c r="L9033">
        <v>83884</v>
      </c>
    </row>
    <row r="9034" spans="1:12" x14ac:dyDescent="0.25">
      <c r="A9034" t="s">
        <v>49</v>
      </c>
      <c r="B9034" t="s">
        <v>50</v>
      </c>
      <c r="C9034" t="s">
        <v>21</v>
      </c>
      <c r="D9034" t="s">
        <v>22</v>
      </c>
      <c r="E9034" t="b">
        <v>0</v>
      </c>
      <c r="F9034" s="1">
        <v>45631.607083333343</v>
      </c>
      <c r="G9034" t="b">
        <v>1</v>
      </c>
      <c r="H9034" t="b">
        <v>0</v>
      </c>
      <c r="I9034" t="s">
        <v>51</v>
      </c>
      <c r="J9034" t="s">
        <v>70</v>
      </c>
      <c r="K9034" t="s">
        <v>89</v>
      </c>
      <c r="L9034">
        <v>94743</v>
      </c>
    </row>
    <row r="9035" spans="1:12" x14ac:dyDescent="0.25">
      <c r="A9035" t="s">
        <v>19</v>
      </c>
      <c r="B9035" t="s">
        <v>36</v>
      </c>
      <c r="C9035" t="s">
        <v>43</v>
      </c>
      <c r="D9035" t="s">
        <v>22</v>
      </c>
      <c r="E9035" t="b">
        <v>1</v>
      </c>
      <c r="F9035" s="1">
        <v>45536.785034722219</v>
      </c>
      <c r="G9035" t="b">
        <v>1</v>
      </c>
      <c r="H9035" t="b">
        <v>0</v>
      </c>
      <c r="I9035" t="s">
        <v>23</v>
      </c>
      <c r="J9035" t="s">
        <v>17</v>
      </c>
      <c r="K9035" t="s">
        <v>59</v>
      </c>
      <c r="L9035">
        <v>87250</v>
      </c>
    </row>
    <row r="9036" spans="1:12" x14ac:dyDescent="0.25">
      <c r="A9036" t="s">
        <v>38</v>
      </c>
      <c r="B9036" t="s">
        <v>39</v>
      </c>
      <c r="C9036" t="s">
        <v>14</v>
      </c>
      <c r="D9036" t="s">
        <v>22</v>
      </c>
      <c r="E9036" t="b">
        <v>0</v>
      </c>
      <c r="F9036" s="1">
        <v>45533.373287037037</v>
      </c>
      <c r="G9036" t="b">
        <v>0</v>
      </c>
      <c r="H9036" t="b">
        <v>1</v>
      </c>
      <c r="I9036" t="s">
        <v>41</v>
      </c>
      <c r="J9036" t="s">
        <v>52</v>
      </c>
      <c r="K9036" t="s">
        <v>67</v>
      </c>
      <c r="L9036">
        <v>94635</v>
      </c>
    </row>
    <row r="9037" spans="1:12" x14ac:dyDescent="0.25">
      <c r="A9037" t="s">
        <v>54</v>
      </c>
      <c r="B9037" t="s">
        <v>55</v>
      </c>
      <c r="C9037" t="s">
        <v>14</v>
      </c>
      <c r="D9037" t="s">
        <v>15</v>
      </c>
      <c r="E9037" t="b">
        <v>0</v>
      </c>
      <c r="F9037" s="1">
        <v>45476.192546296297</v>
      </c>
      <c r="G9037" t="b">
        <v>1</v>
      </c>
      <c r="H9037" t="b">
        <v>1</v>
      </c>
      <c r="I9037" t="s">
        <v>30</v>
      </c>
      <c r="J9037" t="s">
        <v>47</v>
      </c>
      <c r="K9037" t="s">
        <v>120</v>
      </c>
      <c r="L9037">
        <v>133461</v>
      </c>
    </row>
    <row r="9038" spans="1:12" x14ac:dyDescent="0.25">
      <c r="A9038" t="s">
        <v>49</v>
      </c>
      <c r="B9038" t="s">
        <v>61</v>
      </c>
      <c r="C9038" t="s">
        <v>68</v>
      </c>
      <c r="D9038" t="s">
        <v>22</v>
      </c>
      <c r="E9038" t="b">
        <v>0</v>
      </c>
      <c r="F9038" s="1">
        <v>45467.652777777781</v>
      </c>
      <c r="G9038" t="b">
        <v>1</v>
      </c>
      <c r="H9038" t="b">
        <v>1</v>
      </c>
      <c r="I9038" t="s">
        <v>51</v>
      </c>
      <c r="J9038" t="s">
        <v>72</v>
      </c>
      <c r="K9038" t="s">
        <v>113</v>
      </c>
      <c r="L9038">
        <v>90355</v>
      </c>
    </row>
    <row r="9039" spans="1:12" x14ac:dyDescent="0.25">
      <c r="A9039" t="s">
        <v>49</v>
      </c>
      <c r="B9039" t="s">
        <v>50</v>
      </c>
      <c r="C9039" t="s">
        <v>28</v>
      </c>
      <c r="D9039" t="s">
        <v>29</v>
      </c>
      <c r="E9039" t="b">
        <v>0</v>
      </c>
      <c r="F9039" s="1">
        <v>45644.998819444438</v>
      </c>
      <c r="G9039" t="b">
        <v>0</v>
      </c>
      <c r="H9039" t="b">
        <v>1</v>
      </c>
      <c r="I9039" t="s">
        <v>51</v>
      </c>
      <c r="J9039" t="s">
        <v>66</v>
      </c>
      <c r="K9039" t="s">
        <v>65</v>
      </c>
      <c r="L9039">
        <v>99676</v>
      </c>
    </row>
    <row r="9040" spans="1:12" x14ac:dyDescent="0.25">
      <c r="A9040" t="s">
        <v>49</v>
      </c>
      <c r="B9040" t="s">
        <v>61</v>
      </c>
      <c r="C9040" t="s">
        <v>28</v>
      </c>
      <c r="D9040" t="s">
        <v>22</v>
      </c>
      <c r="E9040" t="b">
        <v>1</v>
      </c>
      <c r="F9040" s="1">
        <v>45578.418321759258</v>
      </c>
      <c r="G9040" t="b">
        <v>0</v>
      </c>
      <c r="H9040" t="b">
        <v>0</v>
      </c>
      <c r="I9040" t="s">
        <v>51</v>
      </c>
      <c r="J9040" t="s">
        <v>57</v>
      </c>
      <c r="K9040" t="s">
        <v>37</v>
      </c>
      <c r="L9040">
        <v>84633</v>
      </c>
    </row>
    <row r="9041" spans="1:12" x14ac:dyDescent="0.25">
      <c r="A9041" t="s">
        <v>82</v>
      </c>
      <c r="B9041" t="s">
        <v>85</v>
      </c>
      <c r="C9041" t="s">
        <v>43</v>
      </c>
      <c r="D9041" t="s">
        <v>22</v>
      </c>
      <c r="E9041" t="b">
        <v>1</v>
      </c>
      <c r="F9041" s="1">
        <v>45554.317997685182</v>
      </c>
      <c r="G9041" t="b">
        <v>1</v>
      </c>
      <c r="H9041" t="b">
        <v>1</v>
      </c>
      <c r="I9041" t="s">
        <v>84</v>
      </c>
      <c r="J9041" t="s">
        <v>66</v>
      </c>
      <c r="K9041" t="s">
        <v>37</v>
      </c>
      <c r="L9041">
        <v>126733</v>
      </c>
    </row>
    <row r="9042" spans="1:12" x14ac:dyDescent="0.25">
      <c r="A9042" t="s">
        <v>82</v>
      </c>
      <c r="B9042" t="s">
        <v>83</v>
      </c>
      <c r="C9042" t="s">
        <v>68</v>
      </c>
      <c r="D9042" t="s">
        <v>29</v>
      </c>
      <c r="E9042" t="b">
        <v>1</v>
      </c>
      <c r="F9042" s="1">
        <v>45531.943055555559</v>
      </c>
      <c r="G9042" t="b">
        <v>0</v>
      </c>
      <c r="H9042" t="b">
        <v>1</v>
      </c>
      <c r="I9042" t="s">
        <v>84</v>
      </c>
      <c r="J9042" t="s">
        <v>31</v>
      </c>
      <c r="K9042" t="s">
        <v>78</v>
      </c>
      <c r="L9042">
        <v>106461</v>
      </c>
    </row>
    <row r="9043" spans="1:12" x14ac:dyDescent="0.25">
      <c r="A9043" t="s">
        <v>12</v>
      </c>
      <c r="B9043" t="s">
        <v>75</v>
      </c>
      <c r="C9043" t="s">
        <v>14</v>
      </c>
      <c r="D9043" t="s">
        <v>29</v>
      </c>
      <c r="E9043" t="b">
        <v>0</v>
      </c>
      <c r="F9043" s="1">
        <v>45537.5780787037</v>
      </c>
      <c r="G9043" t="b">
        <v>1</v>
      </c>
      <c r="H9043" t="b">
        <v>0</v>
      </c>
      <c r="I9043" t="s">
        <v>16</v>
      </c>
      <c r="J9043" t="s">
        <v>31</v>
      </c>
      <c r="K9043" t="s">
        <v>113</v>
      </c>
      <c r="L9043">
        <v>112252</v>
      </c>
    </row>
    <row r="9044" spans="1:12" x14ac:dyDescent="0.25">
      <c r="A9044" t="s">
        <v>12</v>
      </c>
      <c r="B9044" t="s">
        <v>75</v>
      </c>
      <c r="C9044" t="s">
        <v>14</v>
      </c>
      <c r="D9044" t="s">
        <v>22</v>
      </c>
      <c r="E9044" t="b">
        <v>0</v>
      </c>
      <c r="F9044" s="1">
        <v>45407.95212962963</v>
      </c>
      <c r="G9044" t="b">
        <v>0</v>
      </c>
      <c r="H9044" t="b">
        <v>0</v>
      </c>
      <c r="I9044" t="s">
        <v>16</v>
      </c>
      <c r="J9044" t="s">
        <v>34</v>
      </c>
      <c r="K9044" t="s">
        <v>92</v>
      </c>
      <c r="L9044">
        <v>115357</v>
      </c>
    </row>
    <row r="9045" spans="1:12" x14ac:dyDescent="0.25">
      <c r="A9045" t="s">
        <v>12</v>
      </c>
      <c r="B9045" t="s">
        <v>75</v>
      </c>
      <c r="C9045" t="s">
        <v>40</v>
      </c>
      <c r="D9045" t="s">
        <v>22</v>
      </c>
      <c r="E9045" t="b">
        <v>0</v>
      </c>
      <c r="F9045" s="1">
        <v>45503.242418981477</v>
      </c>
      <c r="G9045" t="b">
        <v>0</v>
      </c>
      <c r="H9045" t="b">
        <v>0</v>
      </c>
      <c r="I9045" t="s">
        <v>16</v>
      </c>
      <c r="J9045" t="s">
        <v>17</v>
      </c>
      <c r="K9045" t="s">
        <v>87</v>
      </c>
      <c r="L9045">
        <v>141517</v>
      </c>
    </row>
    <row r="9046" spans="1:12" x14ac:dyDescent="0.25">
      <c r="A9046" t="s">
        <v>54</v>
      </c>
      <c r="B9046" t="s">
        <v>79</v>
      </c>
      <c r="C9046" t="s">
        <v>14</v>
      </c>
      <c r="D9046" t="s">
        <v>22</v>
      </c>
      <c r="E9046" t="b">
        <v>1</v>
      </c>
      <c r="F9046" s="1">
        <v>45433.302731481483</v>
      </c>
      <c r="G9046" t="b">
        <v>0</v>
      </c>
      <c r="H9046" t="b">
        <v>1</v>
      </c>
      <c r="I9046" t="s">
        <v>30</v>
      </c>
      <c r="J9046" t="s">
        <v>64</v>
      </c>
      <c r="K9046" t="s">
        <v>103</v>
      </c>
      <c r="L9046">
        <v>135642</v>
      </c>
    </row>
    <row r="9047" spans="1:12" x14ac:dyDescent="0.25">
      <c r="A9047" t="s">
        <v>26</v>
      </c>
      <c r="B9047" t="s">
        <v>33</v>
      </c>
      <c r="C9047" t="s">
        <v>14</v>
      </c>
      <c r="D9047" t="s">
        <v>29</v>
      </c>
      <c r="E9047" t="b">
        <v>1</v>
      </c>
      <c r="F9047" s="1">
        <v>45535.129467592589</v>
      </c>
      <c r="G9047" t="b">
        <v>1</v>
      </c>
      <c r="H9047" t="b">
        <v>1</v>
      </c>
      <c r="I9047" t="s">
        <v>30</v>
      </c>
      <c r="J9047" t="s">
        <v>80</v>
      </c>
      <c r="K9047" t="s">
        <v>118</v>
      </c>
      <c r="L9047">
        <v>99205</v>
      </c>
    </row>
    <row r="9048" spans="1:12" x14ac:dyDescent="0.25">
      <c r="A9048" t="s">
        <v>49</v>
      </c>
      <c r="B9048" t="s">
        <v>108</v>
      </c>
      <c r="C9048" t="s">
        <v>28</v>
      </c>
      <c r="D9048" t="s">
        <v>29</v>
      </c>
      <c r="E9048" t="b">
        <v>1</v>
      </c>
      <c r="F9048" s="1">
        <v>45462.732256944437</v>
      </c>
      <c r="G9048" t="b">
        <v>0</v>
      </c>
      <c r="H9048" t="b">
        <v>0</v>
      </c>
      <c r="I9048" t="s">
        <v>51</v>
      </c>
      <c r="J9048" t="s">
        <v>44</v>
      </c>
      <c r="K9048" t="s">
        <v>120</v>
      </c>
      <c r="L9048">
        <v>85562</v>
      </c>
    </row>
    <row r="9049" spans="1:12" x14ac:dyDescent="0.25">
      <c r="A9049" t="s">
        <v>12</v>
      </c>
      <c r="B9049" t="s">
        <v>75</v>
      </c>
      <c r="C9049" t="s">
        <v>14</v>
      </c>
      <c r="D9049" t="s">
        <v>22</v>
      </c>
      <c r="E9049" t="b">
        <v>0</v>
      </c>
      <c r="F9049" s="1">
        <v>45504.878171296303</v>
      </c>
      <c r="G9049" t="b">
        <v>1</v>
      </c>
      <c r="H9049" t="b">
        <v>1</v>
      </c>
      <c r="I9049" t="s">
        <v>16</v>
      </c>
      <c r="J9049" t="s">
        <v>31</v>
      </c>
      <c r="K9049" t="s">
        <v>123</v>
      </c>
      <c r="L9049">
        <v>125613</v>
      </c>
    </row>
    <row r="9050" spans="1:12" x14ac:dyDescent="0.25">
      <c r="A9050" t="s">
        <v>38</v>
      </c>
      <c r="B9050" t="s">
        <v>95</v>
      </c>
      <c r="C9050" t="s">
        <v>14</v>
      </c>
      <c r="D9050" t="s">
        <v>29</v>
      </c>
      <c r="E9050" t="b">
        <v>0</v>
      </c>
      <c r="F9050" s="1">
        <v>45453.373206018521</v>
      </c>
      <c r="G9050" t="b">
        <v>0</v>
      </c>
      <c r="H9050" t="b">
        <v>1</v>
      </c>
      <c r="I9050" t="s">
        <v>41</v>
      </c>
      <c r="J9050" t="s">
        <v>66</v>
      </c>
      <c r="K9050" t="s">
        <v>77</v>
      </c>
      <c r="L9050">
        <v>92874</v>
      </c>
    </row>
    <row r="9051" spans="1:12" x14ac:dyDescent="0.25">
      <c r="A9051" t="s">
        <v>54</v>
      </c>
      <c r="B9051" t="s">
        <v>55</v>
      </c>
      <c r="C9051" t="s">
        <v>14</v>
      </c>
      <c r="D9051" t="s">
        <v>29</v>
      </c>
      <c r="E9051" t="b">
        <v>0</v>
      </c>
      <c r="F9051" s="1">
        <v>45571.27685185185</v>
      </c>
      <c r="G9051" t="b">
        <v>1</v>
      </c>
      <c r="H9051" t="b">
        <v>0</v>
      </c>
      <c r="I9051" t="s">
        <v>30</v>
      </c>
      <c r="J9051" t="s">
        <v>24</v>
      </c>
      <c r="K9051" t="s">
        <v>128</v>
      </c>
      <c r="L9051">
        <v>121040</v>
      </c>
    </row>
    <row r="9052" spans="1:12" x14ac:dyDescent="0.25">
      <c r="A9052" t="s">
        <v>19</v>
      </c>
      <c r="B9052" t="s">
        <v>86</v>
      </c>
      <c r="C9052" t="s">
        <v>68</v>
      </c>
      <c r="D9052" t="s">
        <v>22</v>
      </c>
      <c r="E9052" t="b">
        <v>1</v>
      </c>
      <c r="F9052" s="1">
        <v>45395.691134259258</v>
      </c>
      <c r="G9052" t="b">
        <v>1</v>
      </c>
      <c r="H9052" t="b">
        <v>0</v>
      </c>
      <c r="I9052" t="s">
        <v>23</v>
      </c>
      <c r="J9052" t="s">
        <v>72</v>
      </c>
      <c r="K9052" t="s">
        <v>69</v>
      </c>
      <c r="L9052">
        <v>81048</v>
      </c>
    </row>
    <row r="9053" spans="1:12" x14ac:dyDescent="0.25">
      <c r="A9053" t="s">
        <v>54</v>
      </c>
      <c r="B9053" t="s">
        <v>55</v>
      </c>
      <c r="C9053" t="s">
        <v>14</v>
      </c>
      <c r="D9053" t="s">
        <v>15</v>
      </c>
      <c r="E9053" t="b">
        <v>0</v>
      </c>
      <c r="F9053" s="1">
        <v>45355.572013888886</v>
      </c>
      <c r="G9053" t="b">
        <v>0</v>
      </c>
      <c r="H9053" t="b">
        <v>0</v>
      </c>
      <c r="I9053" t="s">
        <v>30</v>
      </c>
      <c r="J9053" t="s">
        <v>80</v>
      </c>
      <c r="K9053" t="s">
        <v>96</v>
      </c>
      <c r="L9053">
        <v>134881</v>
      </c>
    </row>
    <row r="9054" spans="1:12" x14ac:dyDescent="0.25">
      <c r="A9054" t="s">
        <v>82</v>
      </c>
      <c r="B9054" t="s">
        <v>83</v>
      </c>
      <c r="C9054" t="s">
        <v>14</v>
      </c>
      <c r="D9054" t="s">
        <v>29</v>
      </c>
      <c r="E9054" t="b">
        <v>1</v>
      </c>
      <c r="F9054" s="1">
        <v>45586.206365740742</v>
      </c>
      <c r="G9054" t="b">
        <v>0</v>
      </c>
      <c r="H9054" t="b">
        <v>0</v>
      </c>
      <c r="I9054" t="s">
        <v>84</v>
      </c>
      <c r="J9054" t="s">
        <v>47</v>
      </c>
      <c r="K9054" t="s">
        <v>97</v>
      </c>
      <c r="L9054">
        <v>139401</v>
      </c>
    </row>
    <row r="9055" spans="1:12" x14ac:dyDescent="0.25">
      <c r="A9055" t="s">
        <v>49</v>
      </c>
      <c r="B9055" t="s">
        <v>50</v>
      </c>
      <c r="C9055" t="s">
        <v>40</v>
      </c>
      <c r="D9055" t="s">
        <v>15</v>
      </c>
      <c r="E9055" t="b">
        <v>1</v>
      </c>
      <c r="F9055" s="1">
        <v>45367.46466435185</v>
      </c>
      <c r="G9055" t="b">
        <v>0</v>
      </c>
      <c r="H9055" t="b">
        <v>0</v>
      </c>
      <c r="I9055" t="s">
        <v>51</v>
      </c>
      <c r="J9055" t="s">
        <v>31</v>
      </c>
      <c r="K9055" t="s">
        <v>109</v>
      </c>
      <c r="L9055">
        <v>81645</v>
      </c>
    </row>
    <row r="9056" spans="1:12" x14ac:dyDescent="0.25">
      <c r="A9056" t="s">
        <v>54</v>
      </c>
      <c r="B9056" t="s">
        <v>79</v>
      </c>
      <c r="C9056" t="s">
        <v>43</v>
      </c>
      <c r="D9056" t="s">
        <v>15</v>
      </c>
      <c r="E9056" t="b">
        <v>0</v>
      </c>
      <c r="F9056" s="1">
        <v>45445.887731481482</v>
      </c>
      <c r="G9056" t="b">
        <v>0</v>
      </c>
      <c r="H9056" t="b">
        <v>0</v>
      </c>
      <c r="I9056" t="s">
        <v>30</v>
      </c>
      <c r="J9056" t="s">
        <v>80</v>
      </c>
      <c r="K9056" t="s">
        <v>92</v>
      </c>
      <c r="L9056">
        <v>125425</v>
      </c>
    </row>
    <row r="9057" spans="1:12" x14ac:dyDescent="0.25">
      <c r="A9057" t="s">
        <v>38</v>
      </c>
      <c r="B9057" t="s">
        <v>107</v>
      </c>
      <c r="C9057" t="s">
        <v>21</v>
      </c>
      <c r="D9057" t="s">
        <v>15</v>
      </c>
      <c r="E9057" t="b">
        <v>1</v>
      </c>
      <c r="F9057" s="1">
        <v>45521.779120370367</v>
      </c>
      <c r="G9057" t="b">
        <v>0</v>
      </c>
      <c r="H9057" t="b">
        <v>1</v>
      </c>
      <c r="I9057" t="s">
        <v>41</v>
      </c>
      <c r="J9057" t="s">
        <v>31</v>
      </c>
      <c r="K9057" t="s">
        <v>118</v>
      </c>
      <c r="L9057">
        <v>81713</v>
      </c>
    </row>
    <row r="9058" spans="1:12" x14ac:dyDescent="0.25">
      <c r="A9058" t="s">
        <v>26</v>
      </c>
      <c r="B9058" t="s">
        <v>27</v>
      </c>
      <c r="C9058" t="s">
        <v>28</v>
      </c>
      <c r="D9058" t="s">
        <v>15</v>
      </c>
      <c r="E9058" t="b">
        <v>0</v>
      </c>
      <c r="F9058" s="1">
        <v>45587.325046296297</v>
      </c>
      <c r="G9058" t="b">
        <v>0</v>
      </c>
      <c r="H9058" t="b">
        <v>0</v>
      </c>
      <c r="I9058" t="s">
        <v>30</v>
      </c>
      <c r="J9058" t="s">
        <v>70</v>
      </c>
      <c r="K9058" t="s">
        <v>114</v>
      </c>
      <c r="L9058">
        <v>119015</v>
      </c>
    </row>
    <row r="9059" spans="1:12" x14ac:dyDescent="0.25">
      <c r="A9059" t="s">
        <v>26</v>
      </c>
      <c r="B9059" t="s">
        <v>27</v>
      </c>
      <c r="C9059" t="s">
        <v>40</v>
      </c>
      <c r="D9059" t="s">
        <v>29</v>
      </c>
      <c r="E9059" t="b">
        <v>1</v>
      </c>
      <c r="F9059" s="1">
        <v>45383.229571759257</v>
      </c>
      <c r="G9059" t="b">
        <v>0</v>
      </c>
      <c r="H9059" t="b">
        <v>0</v>
      </c>
      <c r="I9059" t="s">
        <v>30</v>
      </c>
      <c r="J9059" t="s">
        <v>34</v>
      </c>
      <c r="K9059" t="s">
        <v>100</v>
      </c>
      <c r="L9059">
        <v>98054</v>
      </c>
    </row>
    <row r="9060" spans="1:12" x14ac:dyDescent="0.25">
      <c r="A9060" t="s">
        <v>26</v>
      </c>
      <c r="B9060" t="s">
        <v>27</v>
      </c>
      <c r="C9060" t="s">
        <v>21</v>
      </c>
      <c r="D9060" t="s">
        <v>29</v>
      </c>
      <c r="E9060" t="b">
        <v>0</v>
      </c>
      <c r="F9060" s="1">
        <v>45644.170011574082</v>
      </c>
      <c r="G9060" t="b">
        <v>0</v>
      </c>
      <c r="H9060" t="b">
        <v>0</v>
      </c>
      <c r="I9060" t="s">
        <v>30</v>
      </c>
      <c r="J9060" t="s">
        <v>24</v>
      </c>
      <c r="K9060" t="s">
        <v>77</v>
      </c>
      <c r="L9060">
        <v>91450</v>
      </c>
    </row>
    <row r="9061" spans="1:12" x14ac:dyDescent="0.25">
      <c r="A9061" t="s">
        <v>38</v>
      </c>
      <c r="B9061" t="s">
        <v>39</v>
      </c>
      <c r="C9061" t="s">
        <v>43</v>
      </c>
      <c r="D9061" t="s">
        <v>29</v>
      </c>
      <c r="E9061" t="b">
        <v>1</v>
      </c>
      <c r="F9061" s="1">
        <v>45388.932488425933</v>
      </c>
      <c r="G9061" t="b">
        <v>1</v>
      </c>
      <c r="H9061" t="b">
        <v>1</v>
      </c>
      <c r="I9061" t="s">
        <v>41</v>
      </c>
      <c r="J9061" t="s">
        <v>57</v>
      </c>
      <c r="K9061" t="s">
        <v>53</v>
      </c>
      <c r="L9061">
        <v>88242</v>
      </c>
    </row>
    <row r="9062" spans="1:12" x14ac:dyDescent="0.25">
      <c r="A9062" t="s">
        <v>45</v>
      </c>
      <c r="B9062" t="s">
        <v>76</v>
      </c>
      <c r="C9062" t="s">
        <v>14</v>
      </c>
      <c r="D9062" t="s">
        <v>29</v>
      </c>
      <c r="E9062" t="b">
        <v>1</v>
      </c>
      <c r="F9062" s="1">
        <v>45333.499328703707</v>
      </c>
      <c r="G9062" t="b">
        <v>1</v>
      </c>
      <c r="H9062" t="b">
        <v>1</v>
      </c>
      <c r="I9062" t="s">
        <v>16</v>
      </c>
      <c r="J9062" t="s">
        <v>44</v>
      </c>
      <c r="K9062" t="s">
        <v>105</v>
      </c>
      <c r="L9062">
        <v>81214</v>
      </c>
    </row>
    <row r="9063" spans="1:12" x14ac:dyDescent="0.25">
      <c r="A9063" t="s">
        <v>26</v>
      </c>
      <c r="B9063" t="s">
        <v>27</v>
      </c>
      <c r="C9063" t="s">
        <v>28</v>
      </c>
      <c r="D9063" t="s">
        <v>22</v>
      </c>
      <c r="E9063" t="b">
        <v>0</v>
      </c>
      <c r="F9063" s="1">
        <v>45554.207604166673</v>
      </c>
      <c r="G9063" t="b">
        <v>0</v>
      </c>
      <c r="H9063" t="b">
        <v>1</v>
      </c>
      <c r="I9063" t="s">
        <v>30</v>
      </c>
      <c r="J9063" t="s">
        <v>70</v>
      </c>
      <c r="K9063" t="s">
        <v>101</v>
      </c>
      <c r="L9063">
        <v>108548</v>
      </c>
    </row>
    <row r="9064" spans="1:12" x14ac:dyDescent="0.25">
      <c r="A9064" t="s">
        <v>82</v>
      </c>
      <c r="B9064" t="s">
        <v>85</v>
      </c>
      <c r="C9064" t="s">
        <v>40</v>
      </c>
      <c r="D9064" t="s">
        <v>15</v>
      </c>
      <c r="E9064" t="b">
        <v>1</v>
      </c>
      <c r="F9064" s="1">
        <v>45529.509594907409</v>
      </c>
      <c r="G9064" t="b">
        <v>0</v>
      </c>
      <c r="H9064" t="b">
        <v>0</v>
      </c>
      <c r="I9064" t="s">
        <v>84</v>
      </c>
      <c r="J9064" t="s">
        <v>57</v>
      </c>
      <c r="K9064" t="s">
        <v>73</v>
      </c>
      <c r="L9064">
        <v>122352</v>
      </c>
    </row>
    <row r="9065" spans="1:12" x14ac:dyDescent="0.25">
      <c r="A9065" t="s">
        <v>38</v>
      </c>
      <c r="B9065" t="s">
        <v>39</v>
      </c>
      <c r="C9065" t="s">
        <v>68</v>
      </c>
      <c r="D9065" t="s">
        <v>15</v>
      </c>
      <c r="E9065" t="b">
        <v>0</v>
      </c>
      <c r="F9065" s="1">
        <v>45549.490879629629</v>
      </c>
      <c r="G9065" t="b">
        <v>0</v>
      </c>
      <c r="H9065" t="b">
        <v>1</v>
      </c>
      <c r="I9065" t="s">
        <v>41</v>
      </c>
      <c r="J9065" t="s">
        <v>47</v>
      </c>
      <c r="K9065" t="s">
        <v>37</v>
      </c>
      <c r="L9065">
        <v>86339</v>
      </c>
    </row>
    <row r="9066" spans="1:12" x14ac:dyDescent="0.25">
      <c r="A9066" t="s">
        <v>82</v>
      </c>
      <c r="B9066" t="s">
        <v>83</v>
      </c>
      <c r="C9066" t="s">
        <v>21</v>
      </c>
      <c r="D9066" t="s">
        <v>29</v>
      </c>
      <c r="E9066" t="b">
        <v>1</v>
      </c>
      <c r="F9066" s="1">
        <v>45590.044652777768</v>
      </c>
      <c r="G9066" t="b">
        <v>1</v>
      </c>
      <c r="H9066" t="b">
        <v>0</v>
      </c>
      <c r="I9066" t="s">
        <v>84</v>
      </c>
      <c r="J9066" t="s">
        <v>64</v>
      </c>
      <c r="K9066" t="s">
        <v>100</v>
      </c>
      <c r="L9066">
        <v>136246</v>
      </c>
    </row>
    <row r="9067" spans="1:12" x14ac:dyDescent="0.25">
      <c r="A9067" t="s">
        <v>26</v>
      </c>
      <c r="B9067" t="s">
        <v>71</v>
      </c>
      <c r="C9067" t="s">
        <v>68</v>
      </c>
      <c r="D9067" t="s">
        <v>15</v>
      </c>
      <c r="E9067" t="b">
        <v>1</v>
      </c>
      <c r="F9067" s="1">
        <v>45350.662789351853</v>
      </c>
      <c r="G9067" t="b">
        <v>0</v>
      </c>
      <c r="H9067" t="b">
        <v>1</v>
      </c>
      <c r="I9067" t="s">
        <v>30</v>
      </c>
      <c r="J9067" t="s">
        <v>72</v>
      </c>
      <c r="K9067" t="s">
        <v>106</v>
      </c>
      <c r="L9067">
        <v>88120</v>
      </c>
    </row>
    <row r="9068" spans="1:12" x14ac:dyDescent="0.25">
      <c r="A9068" t="s">
        <v>49</v>
      </c>
      <c r="B9068" t="s">
        <v>108</v>
      </c>
      <c r="C9068" t="s">
        <v>21</v>
      </c>
      <c r="D9068" t="s">
        <v>22</v>
      </c>
      <c r="E9068" t="b">
        <v>0</v>
      </c>
      <c r="F9068" s="1">
        <v>45648.616828703707</v>
      </c>
      <c r="G9068" t="b">
        <v>1</v>
      </c>
      <c r="H9068" t="b">
        <v>0</v>
      </c>
      <c r="I9068" t="s">
        <v>51</v>
      </c>
      <c r="J9068" t="s">
        <v>47</v>
      </c>
      <c r="K9068" t="s">
        <v>113</v>
      </c>
      <c r="L9068">
        <v>81461</v>
      </c>
    </row>
    <row r="9069" spans="1:12" x14ac:dyDescent="0.25">
      <c r="A9069" t="s">
        <v>49</v>
      </c>
      <c r="B9069" t="s">
        <v>61</v>
      </c>
      <c r="C9069" t="s">
        <v>14</v>
      </c>
      <c r="D9069" t="s">
        <v>22</v>
      </c>
      <c r="E9069" t="b">
        <v>0</v>
      </c>
      <c r="F9069" s="1">
        <v>45443.038645833331</v>
      </c>
      <c r="G9069" t="b">
        <v>1</v>
      </c>
      <c r="H9069" t="b">
        <v>1</v>
      </c>
      <c r="I9069" t="s">
        <v>51</v>
      </c>
      <c r="J9069" t="s">
        <v>72</v>
      </c>
      <c r="K9069" t="s">
        <v>122</v>
      </c>
      <c r="L9069">
        <v>79776</v>
      </c>
    </row>
    <row r="9070" spans="1:12" x14ac:dyDescent="0.25">
      <c r="A9070" t="s">
        <v>38</v>
      </c>
      <c r="B9070" t="s">
        <v>39</v>
      </c>
      <c r="C9070" t="s">
        <v>43</v>
      </c>
      <c r="D9070" t="s">
        <v>22</v>
      </c>
      <c r="E9070" t="b">
        <v>1</v>
      </c>
      <c r="F9070" s="1">
        <v>45374.598715277767</v>
      </c>
      <c r="G9070" t="b">
        <v>1</v>
      </c>
      <c r="H9070" t="b">
        <v>0</v>
      </c>
      <c r="I9070" t="s">
        <v>41</v>
      </c>
      <c r="J9070" t="s">
        <v>44</v>
      </c>
      <c r="K9070" t="s">
        <v>129</v>
      </c>
      <c r="L9070">
        <v>70819</v>
      </c>
    </row>
    <row r="9071" spans="1:12" x14ac:dyDescent="0.25">
      <c r="A9071" t="s">
        <v>49</v>
      </c>
      <c r="B9071" t="s">
        <v>108</v>
      </c>
      <c r="C9071" t="s">
        <v>43</v>
      </c>
      <c r="D9071" t="s">
        <v>22</v>
      </c>
      <c r="E9071" t="b">
        <v>1</v>
      </c>
      <c r="F9071" s="1">
        <v>45647.999374999999</v>
      </c>
      <c r="G9071" t="b">
        <v>1</v>
      </c>
      <c r="H9071" t="b">
        <v>0</v>
      </c>
      <c r="I9071" t="s">
        <v>51</v>
      </c>
      <c r="J9071" t="s">
        <v>52</v>
      </c>
      <c r="K9071" t="s">
        <v>56</v>
      </c>
      <c r="L9071">
        <v>84208</v>
      </c>
    </row>
    <row r="9072" spans="1:12" x14ac:dyDescent="0.25">
      <c r="A9072" t="s">
        <v>45</v>
      </c>
      <c r="B9072" t="s">
        <v>46</v>
      </c>
      <c r="C9072" t="s">
        <v>28</v>
      </c>
      <c r="D9072" t="s">
        <v>22</v>
      </c>
      <c r="E9072" t="b">
        <v>1</v>
      </c>
      <c r="F9072" s="1">
        <v>45410.181921296287</v>
      </c>
      <c r="G9072" t="b">
        <v>1</v>
      </c>
      <c r="H9072" t="b">
        <v>1</v>
      </c>
      <c r="I9072" t="s">
        <v>16</v>
      </c>
      <c r="J9072" t="s">
        <v>70</v>
      </c>
      <c r="K9072" t="s">
        <v>106</v>
      </c>
      <c r="L9072">
        <v>104806</v>
      </c>
    </row>
    <row r="9073" spans="1:12" x14ac:dyDescent="0.25">
      <c r="A9073" t="s">
        <v>26</v>
      </c>
      <c r="B9073" t="s">
        <v>33</v>
      </c>
      <c r="C9073" t="s">
        <v>68</v>
      </c>
      <c r="D9073" t="s">
        <v>29</v>
      </c>
      <c r="E9073" t="b">
        <v>0</v>
      </c>
      <c r="F9073" s="1">
        <v>45626.738194444442</v>
      </c>
      <c r="G9073" t="b">
        <v>0</v>
      </c>
      <c r="H9073" t="b">
        <v>0</v>
      </c>
      <c r="I9073" t="s">
        <v>30</v>
      </c>
      <c r="J9073" t="s">
        <v>44</v>
      </c>
      <c r="K9073" t="s">
        <v>87</v>
      </c>
      <c r="L9073">
        <v>116970</v>
      </c>
    </row>
    <row r="9074" spans="1:12" x14ac:dyDescent="0.25">
      <c r="A9074" t="s">
        <v>38</v>
      </c>
      <c r="B9074" t="s">
        <v>107</v>
      </c>
      <c r="C9074" t="s">
        <v>68</v>
      </c>
      <c r="D9074" t="s">
        <v>29</v>
      </c>
      <c r="E9074" t="b">
        <v>1</v>
      </c>
      <c r="F9074" s="1">
        <v>45297.22079861111</v>
      </c>
      <c r="G9074" t="b">
        <v>1</v>
      </c>
      <c r="H9074" t="b">
        <v>1</v>
      </c>
      <c r="I9074" t="s">
        <v>41</v>
      </c>
      <c r="J9074" t="s">
        <v>52</v>
      </c>
      <c r="K9074" t="s">
        <v>102</v>
      </c>
      <c r="L9074">
        <v>74493</v>
      </c>
    </row>
    <row r="9075" spans="1:12" x14ac:dyDescent="0.25">
      <c r="A9075" t="s">
        <v>19</v>
      </c>
      <c r="B9075" t="s">
        <v>94</v>
      </c>
      <c r="C9075" t="s">
        <v>28</v>
      </c>
      <c r="D9075" t="s">
        <v>22</v>
      </c>
      <c r="E9075" t="b">
        <v>0</v>
      </c>
      <c r="F9075" s="1">
        <v>45655.257175925923</v>
      </c>
      <c r="G9075" t="b">
        <v>0</v>
      </c>
      <c r="H9075" t="b">
        <v>1</v>
      </c>
      <c r="I9075" t="s">
        <v>23</v>
      </c>
      <c r="J9075" t="s">
        <v>72</v>
      </c>
      <c r="K9075" t="s">
        <v>62</v>
      </c>
      <c r="L9075">
        <v>68625</v>
      </c>
    </row>
    <row r="9076" spans="1:12" x14ac:dyDescent="0.25">
      <c r="A9076" t="s">
        <v>19</v>
      </c>
      <c r="B9076" t="s">
        <v>86</v>
      </c>
      <c r="C9076" t="s">
        <v>43</v>
      </c>
      <c r="D9076" t="s">
        <v>29</v>
      </c>
      <c r="E9076" t="b">
        <v>0</v>
      </c>
      <c r="F9076" s="1">
        <v>45605.097280092603</v>
      </c>
      <c r="G9076" t="b">
        <v>1</v>
      </c>
      <c r="H9076" t="b">
        <v>0</v>
      </c>
      <c r="I9076" t="s">
        <v>23</v>
      </c>
      <c r="J9076" t="s">
        <v>44</v>
      </c>
      <c r="K9076" t="s">
        <v>129</v>
      </c>
      <c r="L9076">
        <v>79695</v>
      </c>
    </row>
    <row r="9077" spans="1:12" x14ac:dyDescent="0.25">
      <c r="A9077" t="s">
        <v>38</v>
      </c>
      <c r="B9077" t="s">
        <v>39</v>
      </c>
      <c r="C9077" t="s">
        <v>28</v>
      </c>
      <c r="D9077" t="s">
        <v>29</v>
      </c>
      <c r="E9077" t="b">
        <v>0</v>
      </c>
      <c r="F9077" s="1">
        <v>45656.71261574074</v>
      </c>
      <c r="G9077" t="b">
        <v>0</v>
      </c>
      <c r="H9077" t="b">
        <v>1</v>
      </c>
      <c r="I9077" t="s">
        <v>41</v>
      </c>
      <c r="J9077" t="s">
        <v>17</v>
      </c>
      <c r="K9077" t="s">
        <v>96</v>
      </c>
      <c r="L9077">
        <v>92172</v>
      </c>
    </row>
    <row r="9078" spans="1:12" x14ac:dyDescent="0.25">
      <c r="A9078" t="s">
        <v>49</v>
      </c>
      <c r="B9078" t="s">
        <v>61</v>
      </c>
      <c r="C9078" t="s">
        <v>28</v>
      </c>
      <c r="D9078" t="s">
        <v>29</v>
      </c>
      <c r="E9078" t="b">
        <v>1</v>
      </c>
      <c r="F9078" s="1">
        <v>45377.128807870373</v>
      </c>
      <c r="G9078" t="b">
        <v>0</v>
      </c>
      <c r="H9078" t="b">
        <v>1</v>
      </c>
      <c r="I9078" t="s">
        <v>51</v>
      </c>
      <c r="J9078" t="s">
        <v>44</v>
      </c>
      <c r="K9078" t="s">
        <v>99</v>
      </c>
      <c r="L9078">
        <v>87399</v>
      </c>
    </row>
    <row r="9079" spans="1:12" x14ac:dyDescent="0.25">
      <c r="A9079" t="s">
        <v>49</v>
      </c>
      <c r="B9079" t="s">
        <v>108</v>
      </c>
      <c r="C9079" t="s">
        <v>43</v>
      </c>
      <c r="D9079" t="s">
        <v>29</v>
      </c>
      <c r="E9079" t="b">
        <v>1</v>
      </c>
      <c r="F9079" s="1">
        <v>45518.434606481482</v>
      </c>
      <c r="G9079" t="b">
        <v>0</v>
      </c>
      <c r="H9079" t="b">
        <v>0</v>
      </c>
      <c r="I9079" t="s">
        <v>51</v>
      </c>
      <c r="J9079" t="s">
        <v>64</v>
      </c>
      <c r="K9079" t="s">
        <v>101</v>
      </c>
      <c r="L9079">
        <v>95631</v>
      </c>
    </row>
    <row r="9080" spans="1:12" x14ac:dyDescent="0.25">
      <c r="A9080" t="s">
        <v>82</v>
      </c>
      <c r="B9080" t="s">
        <v>85</v>
      </c>
      <c r="C9080" t="s">
        <v>14</v>
      </c>
      <c r="D9080" t="s">
        <v>15</v>
      </c>
      <c r="E9080" t="b">
        <v>1</v>
      </c>
      <c r="F9080" s="1">
        <v>45297.747453703712</v>
      </c>
      <c r="G9080" t="b">
        <v>0</v>
      </c>
      <c r="H9080" t="b">
        <v>0</v>
      </c>
      <c r="I9080" t="s">
        <v>84</v>
      </c>
      <c r="J9080" t="s">
        <v>52</v>
      </c>
      <c r="K9080" t="s">
        <v>114</v>
      </c>
      <c r="L9080">
        <v>102397</v>
      </c>
    </row>
    <row r="9081" spans="1:12" x14ac:dyDescent="0.25">
      <c r="A9081" t="s">
        <v>54</v>
      </c>
      <c r="B9081" t="s">
        <v>79</v>
      </c>
      <c r="C9081" t="s">
        <v>28</v>
      </c>
      <c r="D9081" t="s">
        <v>15</v>
      </c>
      <c r="E9081" t="b">
        <v>0</v>
      </c>
      <c r="F9081" s="1">
        <v>45311.192523148151</v>
      </c>
      <c r="G9081" t="b">
        <v>0</v>
      </c>
      <c r="H9081" t="b">
        <v>1</v>
      </c>
      <c r="I9081" t="s">
        <v>30</v>
      </c>
      <c r="J9081" t="s">
        <v>24</v>
      </c>
      <c r="K9081" t="s">
        <v>56</v>
      </c>
      <c r="L9081">
        <v>119513</v>
      </c>
    </row>
    <row r="9082" spans="1:12" x14ac:dyDescent="0.25">
      <c r="A9082" t="s">
        <v>38</v>
      </c>
      <c r="B9082" t="s">
        <v>107</v>
      </c>
      <c r="C9082" t="s">
        <v>14</v>
      </c>
      <c r="D9082" t="s">
        <v>29</v>
      </c>
      <c r="E9082" t="b">
        <v>1</v>
      </c>
      <c r="F9082" s="1">
        <v>45309.727662037039</v>
      </c>
      <c r="G9082" t="b">
        <v>1</v>
      </c>
      <c r="H9082" t="b">
        <v>1</v>
      </c>
      <c r="I9082" t="s">
        <v>41</v>
      </c>
      <c r="J9082" t="s">
        <v>24</v>
      </c>
      <c r="K9082" t="s">
        <v>37</v>
      </c>
      <c r="L9082">
        <v>88689</v>
      </c>
    </row>
    <row r="9083" spans="1:12" x14ac:dyDescent="0.25">
      <c r="A9083" t="s">
        <v>49</v>
      </c>
      <c r="B9083" t="s">
        <v>108</v>
      </c>
      <c r="C9083" t="s">
        <v>43</v>
      </c>
      <c r="D9083" t="s">
        <v>15</v>
      </c>
      <c r="E9083" t="b">
        <v>0</v>
      </c>
      <c r="F9083" s="1">
        <v>45479.408368055563</v>
      </c>
      <c r="G9083" t="b">
        <v>0</v>
      </c>
      <c r="H9083" t="b">
        <v>1</v>
      </c>
      <c r="I9083" t="s">
        <v>51</v>
      </c>
      <c r="J9083" t="s">
        <v>31</v>
      </c>
      <c r="K9083" t="s">
        <v>129</v>
      </c>
      <c r="L9083">
        <v>70514</v>
      </c>
    </row>
    <row r="9084" spans="1:12" x14ac:dyDescent="0.25">
      <c r="A9084" t="s">
        <v>82</v>
      </c>
      <c r="B9084" t="s">
        <v>85</v>
      </c>
      <c r="C9084" t="s">
        <v>68</v>
      </c>
      <c r="D9084" t="s">
        <v>29</v>
      </c>
      <c r="E9084" t="b">
        <v>1</v>
      </c>
      <c r="F9084" s="1">
        <v>45626.837858796287</v>
      </c>
      <c r="G9084" t="b">
        <v>1</v>
      </c>
      <c r="H9084" t="b">
        <v>0</v>
      </c>
      <c r="I9084" t="s">
        <v>84</v>
      </c>
      <c r="J9084" t="s">
        <v>47</v>
      </c>
      <c r="K9084" t="s">
        <v>65</v>
      </c>
      <c r="L9084">
        <v>138170</v>
      </c>
    </row>
    <row r="9085" spans="1:12" x14ac:dyDescent="0.25">
      <c r="A9085" t="s">
        <v>82</v>
      </c>
      <c r="B9085" t="s">
        <v>85</v>
      </c>
      <c r="C9085" t="s">
        <v>14</v>
      </c>
      <c r="D9085" t="s">
        <v>15</v>
      </c>
      <c r="E9085" t="b">
        <v>0</v>
      </c>
      <c r="F9085" s="1">
        <v>45496.017222222217</v>
      </c>
      <c r="G9085" t="b">
        <v>1</v>
      </c>
      <c r="H9085" t="b">
        <v>0</v>
      </c>
      <c r="I9085" t="s">
        <v>84</v>
      </c>
      <c r="J9085" t="s">
        <v>34</v>
      </c>
      <c r="K9085" t="s">
        <v>56</v>
      </c>
      <c r="L9085">
        <v>131264</v>
      </c>
    </row>
    <row r="9086" spans="1:12" x14ac:dyDescent="0.25">
      <c r="A9086" t="s">
        <v>38</v>
      </c>
      <c r="B9086" t="s">
        <v>107</v>
      </c>
      <c r="C9086" t="s">
        <v>43</v>
      </c>
      <c r="D9086" t="s">
        <v>29</v>
      </c>
      <c r="E9086" t="b">
        <v>0</v>
      </c>
      <c r="F9086" s="1">
        <v>45523.268043981479</v>
      </c>
      <c r="G9086" t="b">
        <v>0</v>
      </c>
      <c r="H9086" t="b">
        <v>1</v>
      </c>
      <c r="I9086" t="s">
        <v>41</v>
      </c>
      <c r="J9086" t="s">
        <v>64</v>
      </c>
      <c r="K9086" t="s">
        <v>124</v>
      </c>
      <c r="L9086">
        <v>93160</v>
      </c>
    </row>
    <row r="9087" spans="1:12" x14ac:dyDescent="0.25">
      <c r="A9087" t="s">
        <v>26</v>
      </c>
      <c r="B9087" t="s">
        <v>71</v>
      </c>
      <c r="C9087" t="s">
        <v>21</v>
      </c>
      <c r="D9087" t="s">
        <v>22</v>
      </c>
      <c r="E9087" t="b">
        <v>1</v>
      </c>
      <c r="F9087" s="1">
        <v>45328.126423611109</v>
      </c>
      <c r="G9087" t="b">
        <v>0</v>
      </c>
      <c r="H9087" t="b">
        <v>1</v>
      </c>
      <c r="I9087" t="s">
        <v>30</v>
      </c>
      <c r="J9087" t="s">
        <v>57</v>
      </c>
      <c r="K9087" t="s">
        <v>53</v>
      </c>
      <c r="L9087">
        <v>105838</v>
      </c>
    </row>
    <row r="9088" spans="1:12" x14ac:dyDescent="0.25">
      <c r="A9088" t="s">
        <v>26</v>
      </c>
      <c r="B9088" t="s">
        <v>33</v>
      </c>
      <c r="C9088" t="s">
        <v>43</v>
      </c>
      <c r="D9088" t="s">
        <v>22</v>
      </c>
      <c r="E9088" t="b">
        <v>0</v>
      </c>
      <c r="F9088" s="1">
        <v>45494.763368055559</v>
      </c>
      <c r="G9088" t="b">
        <v>1</v>
      </c>
      <c r="H9088" t="b">
        <v>1</v>
      </c>
      <c r="I9088" t="s">
        <v>30</v>
      </c>
      <c r="J9088" t="s">
        <v>70</v>
      </c>
      <c r="K9088" t="s">
        <v>53</v>
      </c>
      <c r="L9088">
        <v>88993</v>
      </c>
    </row>
    <row r="9089" spans="1:12" x14ac:dyDescent="0.25">
      <c r="A9089" t="s">
        <v>45</v>
      </c>
      <c r="B9089" t="s">
        <v>76</v>
      </c>
      <c r="C9089" t="s">
        <v>21</v>
      </c>
      <c r="D9089" t="s">
        <v>22</v>
      </c>
      <c r="E9089" t="b">
        <v>1</v>
      </c>
      <c r="F9089" s="1">
        <v>45404.882592592592</v>
      </c>
      <c r="G9089" t="b">
        <v>1</v>
      </c>
      <c r="H9089" t="b">
        <v>1</v>
      </c>
      <c r="I9089" t="s">
        <v>16</v>
      </c>
      <c r="J9089" t="s">
        <v>34</v>
      </c>
      <c r="K9089" t="s">
        <v>126</v>
      </c>
      <c r="L9089">
        <v>98562</v>
      </c>
    </row>
    <row r="9090" spans="1:12" x14ac:dyDescent="0.25">
      <c r="A9090" t="s">
        <v>54</v>
      </c>
      <c r="B9090" t="s">
        <v>55</v>
      </c>
      <c r="C9090" t="s">
        <v>43</v>
      </c>
      <c r="D9090" t="s">
        <v>15</v>
      </c>
      <c r="E9090" t="b">
        <v>0</v>
      </c>
      <c r="F9090" s="1">
        <v>45433.557291666657</v>
      </c>
      <c r="G9090" t="b">
        <v>1</v>
      </c>
      <c r="H9090" t="b">
        <v>1</v>
      </c>
      <c r="I9090" t="s">
        <v>30</v>
      </c>
      <c r="J9090" t="s">
        <v>64</v>
      </c>
      <c r="K9090" t="s">
        <v>111</v>
      </c>
      <c r="L9090">
        <v>117026</v>
      </c>
    </row>
    <row r="9091" spans="1:12" x14ac:dyDescent="0.25">
      <c r="A9091" t="s">
        <v>82</v>
      </c>
      <c r="B9091" t="s">
        <v>85</v>
      </c>
      <c r="C9091" t="s">
        <v>43</v>
      </c>
      <c r="D9091" t="s">
        <v>29</v>
      </c>
      <c r="E9091" t="b">
        <v>0</v>
      </c>
      <c r="F9091" s="1">
        <v>45346.438634259262</v>
      </c>
      <c r="G9091" t="b">
        <v>1</v>
      </c>
      <c r="H9091" t="b">
        <v>1</v>
      </c>
      <c r="I9091" t="s">
        <v>84</v>
      </c>
      <c r="J9091" t="s">
        <v>72</v>
      </c>
      <c r="K9091" t="s">
        <v>111</v>
      </c>
      <c r="L9091">
        <v>119042</v>
      </c>
    </row>
    <row r="9092" spans="1:12" x14ac:dyDescent="0.25">
      <c r="A9092" t="s">
        <v>38</v>
      </c>
      <c r="B9092" t="s">
        <v>39</v>
      </c>
      <c r="C9092" t="s">
        <v>43</v>
      </c>
      <c r="D9092" t="s">
        <v>22</v>
      </c>
      <c r="E9092" t="b">
        <v>1</v>
      </c>
      <c r="F9092" s="1">
        <v>45545.080659722233</v>
      </c>
      <c r="G9092" t="b">
        <v>0</v>
      </c>
      <c r="H9092" t="b">
        <v>1</v>
      </c>
      <c r="I9092" t="s">
        <v>41</v>
      </c>
      <c r="J9092" t="s">
        <v>17</v>
      </c>
      <c r="K9092" t="s">
        <v>69</v>
      </c>
      <c r="L9092">
        <v>90750</v>
      </c>
    </row>
    <row r="9093" spans="1:12" x14ac:dyDescent="0.25">
      <c r="A9093" t="s">
        <v>12</v>
      </c>
      <c r="B9093" t="s">
        <v>13</v>
      </c>
      <c r="C9093" t="s">
        <v>14</v>
      </c>
      <c r="D9093" t="s">
        <v>15</v>
      </c>
      <c r="E9093" t="b">
        <v>1</v>
      </c>
      <c r="F9093" s="1">
        <v>45356.444525462961</v>
      </c>
      <c r="G9093" t="b">
        <v>0</v>
      </c>
      <c r="H9093" t="b">
        <v>1</v>
      </c>
      <c r="I9093" t="s">
        <v>16</v>
      </c>
      <c r="J9093" t="s">
        <v>57</v>
      </c>
      <c r="K9093" t="s">
        <v>56</v>
      </c>
      <c r="L9093">
        <v>114501</v>
      </c>
    </row>
    <row r="9094" spans="1:12" x14ac:dyDescent="0.25">
      <c r="A9094" t="s">
        <v>38</v>
      </c>
      <c r="B9094" t="s">
        <v>39</v>
      </c>
      <c r="C9094" t="s">
        <v>43</v>
      </c>
      <c r="D9094" t="s">
        <v>29</v>
      </c>
      <c r="E9094" t="b">
        <v>0</v>
      </c>
      <c r="F9094" s="1">
        <v>45503.42765046296</v>
      </c>
      <c r="G9094" t="b">
        <v>1</v>
      </c>
      <c r="H9094" t="b">
        <v>1</v>
      </c>
      <c r="I9094" t="s">
        <v>41</v>
      </c>
      <c r="J9094" t="s">
        <v>80</v>
      </c>
      <c r="K9094" t="s">
        <v>98</v>
      </c>
      <c r="L9094">
        <v>81909</v>
      </c>
    </row>
    <row r="9095" spans="1:12" x14ac:dyDescent="0.25">
      <c r="A9095" t="s">
        <v>19</v>
      </c>
      <c r="B9095" t="s">
        <v>20</v>
      </c>
      <c r="C9095" t="s">
        <v>28</v>
      </c>
      <c r="D9095" t="s">
        <v>22</v>
      </c>
      <c r="E9095" t="b">
        <v>1</v>
      </c>
      <c r="F9095" s="1">
        <v>45570.2421412037</v>
      </c>
      <c r="G9095" t="b">
        <v>1</v>
      </c>
      <c r="H9095" t="b">
        <v>0</v>
      </c>
      <c r="I9095" t="s">
        <v>23</v>
      </c>
      <c r="J9095" t="s">
        <v>47</v>
      </c>
      <c r="K9095" t="s">
        <v>121</v>
      </c>
      <c r="L9095">
        <v>65051</v>
      </c>
    </row>
    <row r="9096" spans="1:12" x14ac:dyDescent="0.25">
      <c r="A9096" t="s">
        <v>54</v>
      </c>
      <c r="B9096" t="s">
        <v>55</v>
      </c>
      <c r="C9096" t="s">
        <v>43</v>
      </c>
      <c r="D9096" t="s">
        <v>29</v>
      </c>
      <c r="E9096" t="b">
        <v>0</v>
      </c>
      <c r="F9096" s="1">
        <v>45295.63989583333</v>
      </c>
      <c r="G9096" t="b">
        <v>1</v>
      </c>
      <c r="H9096" t="b">
        <v>0</v>
      </c>
      <c r="I9096" t="s">
        <v>30</v>
      </c>
      <c r="J9096" t="s">
        <v>44</v>
      </c>
      <c r="K9096" t="s">
        <v>122</v>
      </c>
      <c r="L9096">
        <v>154581</v>
      </c>
    </row>
    <row r="9097" spans="1:12" x14ac:dyDescent="0.25">
      <c r="A9097" t="s">
        <v>26</v>
      </c>
      <c r="B9097" t="s">
        <v>33</v>
      </c>
      <c r="C9097" t="s">
        <v>43</v>
      </c>
      <c r="D9097" t="s">
        <v>15</v>
      </c>
      <c r="E9097" t="b">
        <v>1</v>
      </c>
      <c r="F9097" s="1">
        <v>45584.335798611108</v>
      </c>
      <c r="G9097" t="b">
        <v>0</v>
      </c>
      <c r="H9097" t="b">
        <v>0</v>
      </c>
      <c r="I9097" t="s">
        <v>30</v>
      </c>
      <c r="J9097" t="s">
        <v>72</v>
      </c>
      <c r="K9097" t="s">
        <v>119</v>
      </c>
      <c r="L9097">
        <v>110162</v>
      </c>
    </row>
    <row r="9098" spans="1:12" x14ac:dyDescent="0.25">
      <c r="A9098" t="s">
        <v>45</v>
      </c>
      <c r="B9098" t="s">
        <v>88</v>
      </c>
      <c r="C9098" t="s">
        <v>14</v>
      </c>
      <c r="D9098" t="s">
        <v>22</v>
      </c>
      <c r="E9098" t="b">
        <v>0</v>
      </c>
      <c r="F9098" s="1">
        <v>45531.196817129632</v>
      </c>
      <c r="G9098" t="b">
        <v>1</v>
      </c>
      <c r="H9098" t="b">
        <v>0</v>
      </c>
      <c r="I9098" t="s">
        <v>16</v>
      </c>
      <c r="J9098" t="s">
        <v>31</v>
      </c>
      <c r="K9098" t="s">
        <v>106</v>
      </c>
      <c r="L9098">
        <v>103669</v>
      </c>
    </row>
    <row r="9099" spans="1:12" x14ac:dyDescent="0.25">
      <c r="A9099" t="s">
        <v>26</v>
      </c>
      <c r="B9099" t="s">
        <v>27</v>
      </c>
      <c r="C9099" t="s">
        <v>28</v>
      </c>
      <c r="D9099" t="s">
        <v>22</v>
      </c>
      <c r="E9099" t="b">
        <v>0</v>
      </c>
      <c r="F9099" s="1">
        <v>45293.917719907397</v>
      </c>
      <c r="G9099" t="b">
        <v>0</v>
      </c>
      <c r="H9099" t="b">
        <v>0</v>
      </c>
      <c r="I9099" t="s">
        <v>30</v>
      </c>
      <c r="J9099" t="s">
        <v>57</v>
      </c>
      <c r="K9099" t="s">
        <v>65</v>
      </c>
      <c r="L9099">
        <v>112352</v>
      </c>
    </row>
    <row r="9100" spans="1:12" x14ac:dyDescent="0.25">
      <c r="A9100" t="s">
        <v>49</v>
      </c>
      <c r="B9100" t="s">
        <v>50</v>
      </c>
      <c r="C9100" t="s">
        <v>14</v>
      </c>
      <c r="D9100" t="s">
        <v>15</v>
      </c>
      <c r="E9100" t="b">
        <v>0</v>
      </c>
      <c r="F9100" s="1">
        <v>45585.460787037038</v>
      </c>
      <c r="G9100" t="b">
        <v>1</v>
      </c>
      <c r="H9100" t="b">
        <v>0</v>
      </c>
      <c r="I9100" t="s">
        <v>51</v>
      </c>
      <c r="J9100" t="s">
        <v>52</v>
      </c>
      <c r="K9100" t="s">
        <v>113</v>
      </c>
      <c r="L9100">
        <v>88924</v>
      </c>
    </row>
    <row r="9101" spans="1:12" x14ac:dyDescent="0.25">
      <c r="A9101" t="s">
        <v>82</v>
      </c>
      <c r="B9101" t="s">
        <v>83</v>
      </c>
      <c r="C9101" t="s">
        <v>68</v>
      </c>
      <c r="D9101" t="s">
        <v>22</v>
      </c>
      <c r="E9101" t="b">
        <v>0</v>
      </c>
      <c r="F9101" s="1">
        <v>45593.595694444448</v>
      </c>
      <c r="G9101" t="b">
        <v>0</v>
      </c>
      <c r="H9101" t="b">
        <v>1</v>
      </c>
      <c r="I9101" t="s">
        <v>84</v>
      </c>
      <c r="J9101" t="s">
        <v>80</v>
      </c>
      <c r="K9101" t="s">
        <v>58</v>
      </c>
      <c r="L9101">
        <v>100633</v>
      </c>
    </row>
    <row r="9102" spans="1:12" x14ac:dyDescent="0.25">
      <c r="A9102" t="s">
        <v>82</v>
      </c>
      <c r="B9102" t="s">
        <v>91</v>
      </c>
      <c r="C9102" t="s">
        <v>21</v>
      </c>
      <c r="D9102" t="s">
        <v>15</v>
      </c>
      <c r="E9102" t="b">
        <v>0</v>
      </c>
      <c r="F9102" s="1">
        <v>45363.053726851853</v>
      </c>
      <c r="G9102" t="b">
        <v>0</v>
      </c>
      <c r="H9102" t="b">
        <v>0</v>
      </c>
      <c r="I9102" t="s">
        <v>84</v>
      </c>
      <c r="J9102" t="s">
        <v>44</v>
      </c>
      <c r="K9102" t="s">
        <v>118</v>
      </c>
      <c r="L9102">
        <v>128855</v>
      </c>
    </row>
    <row r="9103" spans="1:12" x14ac:dyDescent="0.25">
      <c r="A9103" t="s">
        <v>38</v>
      </c>
      <c r="B9103" t="s">
        <v>107</v>
      </c>
      <c r="C9103" t="s">
        <v>68</v>
      </c>
      <c r="D9103" t="s">
        <v>15</v>
      </c>
      <c r="E9103" t="b">
        <v>1</v>
      </c>
      <c r="F9103" s="1">
        <v>45331.378159722219</v>
      </c>
      <c r="G9103" t="b">
        <v>1</v>
      </c>
      <c r="H9103" t="b">
        <v>0</v>
      </c>
      <c r="I9103" t="s">
        <v>41</v>
      </c>
      <c r="J9103" t="s">
        <v>47</v>
      </c>
      <c r="K9103" t="s">
        <v>115</v>
      </c>
      <c r="L9103">
        <v>70602</v>
      </c>
    </row>
    <row r="9104" spans="1:12" x14ac:dyDescent="0.25">
      <c r="A9104" t="s">
        <v>19</v>
      </c>
      <c r="B9104" t="s">
        <v>94</v>
      </c>
      <c r="C9104" t="s">
        <v>68</v>
      </c>
      <c r="D9104" t="s">
        <v>29</v>
      </c>
      <c r="E9104" t="b">
        <v>0</v>
      </c>
      <c r="F9104" s="1">
        <v>45495.742106481477</v>
      </c>
      <c r="G9104" t="b">
        <v>0</v>
      </c>
      <c r="H9104" t="b">
        <v>0</v>
      </c>
      <c r="I9104" t="s">
        <v>23</v>
      </c>
      <c r="J9104" t="s">
        <v>47</v>
      </c>
      <c r="K9104" t="s">
        <v>73</v>
      </c>
      <c r="L9104">
        <v>81389</v>
      </c>
    </row>
    <row r="9105" spans="1:12" x14ac:dyDescent="0.25">
      <c r="A9105" t="s">
        <v>38</v>
      </c>
      <c r="B9105" t="s">
        <v>95</v>
      </c>
      <c r="C9105" t="s">
        <v>43</v>
      </c>
      <c r="D9105" t="s">
        <v>29</v>
      </c>
      <c r="E9105" t="b">
        <v>1</v>
      </c>
      <c r="F9105" s="1">
        <v>45449.319166666668</v>
      </c>
      <c r="G9105" t="b">
        <v>0</v>
      </c>
      <c r="H9105" t="b">
        <v>0</v>
      </c>
      <c r="I9105" t="s">
        <v>41</v>
      </c>
      <c r="J9105" t="s">
        <v>52</v>
      </c>
      <c r="K9105" t="s">
        <v>113</v>
      </c>
      <c r="L9105">
        <v>67481</v>
      </c>
    </row>
    <row r="9106" spans="1:12" x14ac:dyDescent="0.25">
      <c r="A9106" t="s">
        <v>12</v>
      </c>
      <c r="B9106" t="s">
        <v>63</v>
      </c>
      <c r="C9106" t="s">
        <v>28</v>
      </c>
      <c r="D9106" t="s">
        <v>29</v>
      </c>
      <c r="E9106" t="b">
        <v>1</v>
      </c>
      <c r="F9106" s="1">
        <v>45420.620937500003</v>
      </c>
      <c r="G9106" t="b">
        <v>0</v>
      </c>
      <c r="H9106" t="b">
        <v>0</v>
      </c>
      <c r="I9106" t="s">
        <v>16</v>
      </c>
      <c r="J9106" t="s">
        <v>52</v>
      </c>
      <c r="K9106" t="s">
        <v>124</v>
      </c>
      <c r="L9106">
        <v>136536</v>
      </c>
    </row>
    <row r="9107" spans="1:12" x14ac:dyDescent="0.25">
      <c r="A9107" t="s">
        <v>54</v>
      </c>
      <c r="B9107" t="s">
        <v>79</v>
      </c>
      <c r="C9107" t="s">
        <v>14</v>
      </c>
      <c r="D9107" t="s">
        <v>29</v>
      </c>
      <c r="E9107" t="b">
        <v>0</v>
      </c>
      <c r="F9107" s="1">
        <v>45429.085347222222</v>
      </c>
      <c r="G9107" t="b">
        <v>1</v>
      </c>
      <c r="H9107" t="b">
        <v>0</v>
      </c>
      <c r="I9107" t="s">
        <v>30</v>
      </c>
      <c r="J9107" t="s">
        <v>72</v>
      </c>
      <c r="K9107" t="s">
        <v>37</v>
      </c>
      <c r="L9107">
        <v>123026</v>
      </c>
    </row>
    <row r="9108" spans="1:12" x14ac:dyDescent="0.25">
      <c r="A9108" t="s">
        <v>19</v>
      </c>
      <c r="B9108" t="s">
        <v>20</v>
      </c>
      <c r="C9108" t="s">
        <v>40</v>
      </c>
      <c r="D9108" t="s">
        <v>22</v>
      </c>
      <c r="E9108" t="b">
        <v>1</v>
      </c>
      <c r="F9108" s="1">
        <v>45638.616400462961</v>
      </c>
      <c r="G9108" t="b">
        <v>1</v>
      </c>
      <c r="H9108" t="b">
        <v>0</v>
      </c>
      <c r="I9108" t="s">
        <v>23</v>
      </c>
      <c r="J9108" t="s">
        <v>80</v>
      </c>
      <c r="K9108" t="s">
        <v>114</v>
      </c>
      <c r="L9108">
        <v>87290</v>
      </c>
    </row>
    <row r="9109" spans="1:12" x14ac:dyDescent="0.25">
      <c r="A9109" t="s">
        <v>82</v>
      </c>
      <c r="B9109" t="s">
        <v>85</v>
      </c>
      <c r="C9109" t="s">
        <v>43</v>
      </c>
      <c r="D9109" t="s">
        <v>29</v>
      </c>
      <c r="E9109" t="b">
        <v>1</v>
      </c>
      <c r="F9109" s="1">
        <v>45522.056226851862</v>
      </c>
      <c r="G9109" t="b">
        <v>0</v>
      </c>
      <c r="H9109" t="b">
        <v>1</v>
      </c>
      <c r="I9109" t="s">
        <v>84</v>
      </c>
      <c r="J9109" t="s">
        <v>70</v>
      </c>
      <c r="K9109" t="s">
        <v>101</v>
      </c>
      <c r="L9109">
        <v>133416</v>
      </c>
    </row>
    <row r="9110" spans="1:12" x14ac:dyDescent="0.25">
      <c r="A9110" t="s">
        <v>12</v>
      </c>
      <c r="B9110" t="s">
        <v>63</v>
      </c>
      <c r="C9110" t="s">
        <v>43</v>
      </c>
      <c r="D9110" t="s">
        <v>15</v>
      </c>
      <c r="E9110" t="b">
        <v>1</v>
      </c>
      <c r="F9110" s="1">
        <v>45490.07267361111</v>
      </c>
      <c r="G9110" t="b">
        <v>1</v>
      </c>
      <c r="H9110" t="b">
        <v>0</v>
      </c>
      <c r="I9110" t="s">
        <v>16</v>
      </c>
      <c r="J9110" t="s">
        <v>64</v>
      </c>
      <c r="K9110" t="s">
        <v>92</v>
      </c>
      <c r="L9110">
        <v>130333</v>
      </c>
    </row>
    <row r="9111" spans="1:12" x14ac:dyDescent="0.25">
      <c r="A9111" t="s">
        <v>26</v>
      </c>
      <c r="B9111" t="s">
        <v>33</v>
      </c>
      <c r="C9111" t="s">
        <v>40</v>
      </c>
      <c r="D9111" t="s">
        <v>15</v>
      </c>
      <c r="E9111" t="b">
        <v>0</v>
      </c>
      <c r="F9111" s="1">
        <v>45555.184895833343</v>
      </c>
      <c r="G9111" t="b">
        <v>0</v>
      </c>
      <c r="H9111" t="b">
        <v>0</v>
      </c>
      <c r="I9111" t="s">
        <v>30</v>
      </c>
      <c r="J9111" t="s">
        <v>72</v>
      </c>
      <c r="K9111" t="s">
        <v>111</v>
      </c>
      <c r="L9111">
        <v>99368</v>
      </c>
    </row>
    <row r="9112" spans="1:12" x14ac:dyDescent="0.25">
      <c r="A9112" t="s">
        <v>54</v>
      </c>
      <c r="B9112" t="s">
        <v>55</v>
      </c>
      <c r="C9112" t="s">
        <v>14</v>
      </c>
      <c r="D9112" t="s">
        <v>22</v>
      </c>
      <c r="E9112" t="b">
        <v>1</v>
      </c>
      <c r="F9112" s="1">
        <v>45501.11209490741</v>
      </c>
      <c r="G9112" t="b">
        <v>1</v>
      </c>
      <c r="H9112" t="b">
        <v>0</v>
      </c>
      <c r="I9112" t="s">
        <v>30</v>
      </c>
      <c r="J9112" t="s">
        <v>66</v>
      </c>
      <c r="K9112" t="s">
        <v>98</v>
      </c>
      <c r="L9112">
        <v>142131</v>
      </c>
    </row>
    <row r="9113" spans="1:12" x14ac:dyDescent="0.25">
      <c r="A9113" t="s">
        <v>82</v>
      </c>
      <c r="B9113" t="s">
        <v>85</v>
      </c>
      <c r="C9113" t="s">
        <v>28</v>
      </c>
      <c r="D9113" t="s">
        <v>22</v>
      </c>
      <c r="E9113" t="b">
        <v>1</v>
      </c>
      <c r="F9113" s="1">
        <v>45620.606423611112</v>
      </c>
      <c r="G9113" t="b">
        <v>1</v>
      </c>
      <c r="H9113" t="b">
        <v>1</v>
      </c>
      <c r="I9113" t="s">
        <v>84</v>
      </c>
      <c r="J9113" t="s">
        <v>70</v>
      </c>
      <c r="K9113" t="s">
        <v>81</v>
      </c>
      <c r="L9113">
        <v>107757</v>
      </c>
    </row>
    <row r="9114" spans="1:12" x14ac:dyDescent="0.25">
      <c r="A9114" t="s">
        <v>26</v>
      </c>
      <c r="B9114" t="s">
        <v>71</v>
      </c>
      <c r="C9114" t="s">
        <v>21</v>
      </c>
      <c r="D9114" t="s">
        <v>22</v>
      </c>
      <c r="E9114" t="b">
        <v>0</v>
      </c>
      <c r="F9114" s="1">
        <v>45638.673125000001</v>
      </c>
      <c r="G9114" t="b">
        <v>1</v>
      </c>
      <c r="H9114" t="b">
        <v>1</v>
      </c>
      <c r="I9114" t="s">
        <v>30</v>
      </c>
      <c r="J9114" t="s">
        <v>44</v>
      </c>
      <c r="K9114" t="s">
        <v>92</v>
      </c>
      <c r="L9114">
        <v>105424</v>
      </c>
    </row>
    <row r="9115" spans="1:12" x14ac:dyDescent="0.25">
      <c r="A9115" t="s">
        <v>38</v>
      </c>
      <c r="B9115" t="s">
        <v>107</v>
      </c>
      <c r="C9115" t="s">
        <v>21</v>
      </c>
      <c r="D9115" t="s">
        <v>15</v>
      </c>
      <c r="E9115" t="b">
        <v>0</v>
      </c>
      <c r="F9115" s="1">
        <v>45442.020520833343</v>
      </c>
      <c r="G9115" t="b">
        <v>0</v>
      </c>
      <c r="H9115" t="b">
        <v>1</v>
      </c>
      <c r="I9115" t="s">
        <v>41</v>
      </c>
      <c r="J9115" t="s">
        <v>70</v>
      </c>
      <c r="K9115" t="s">
        <v>18</v>
      </c>
      <c r="L9115">
        <v>75648</v>
      </c>
    </row>
    <row r="9116" spans="1:12" x14ac:dyDescent="0.25">
      <c r="A9116" t="s">
        <v>54</v>
      </c>
      <c r="B9116" t="s">
        <v>79</v>
      </c>
      <c r="C9116" t="s">
        <v>40</v>
      </c>
      <c r="D9116" t="s">
        <v>22</v>
      </c>
      <c r="E9116" t="b">
        <v>1</v>
      </c>
      <c r="F9116" s="1">
        <v>45395.757835648154</v>
      </c>
      <c r="G9116" t="b">
        <v>1</v>
      </c>
      <c r="H9116" t="b">
        <v>0</v>
      </c>
      <c r="I9116" t="s">
        <v>30</v>
      </c>
      <c r="J9116" t="s">
        <v>17</v>
      </c>
      <c r="K9116" t="s">
        <v>109</v>
      </c>
      <c r="L9116">
        <v>137329</v>
      </c>
    </row>
    <row r="9117" spans="1:12" x14ac:dyDescent="0.25">
      <c r="A9117" t="s">
        <v>54</v>
      </c>
      <c r="B9117" t="s">
        <v>55</v>
      </c>
      <c r="C9117" t="s">
        <v>14</v>
      </c>
      <c r="D9117" t="s">
        <v>15</v>
      </c>
      <c r="E9117" t="b">
        <v>0</v>
      </c>
      <c r="F9117" s="1">
        <v>45514.257523148153</v>
      </c>
      <c r="G9117" t="b">
        <v>0</v>
      </c>
      <c r="H9117" t="b">
        <v>0</v>
      </c>
      <c r="I9117" t="s">
        <v>30</v>
      </c>
      <c r="J9117" t="s">
        <v>66</v>
      </c>
      <c r="K9117" t="s">
        <v>18</v>
      </c>
      <c r="L9117">
        <v>149059</v>
      </c>
    </row>
    <row r="9118" spans="1:12" x14ac:dyDescent="0.25">
      <c r="A9118" t="s">
        <v>45</v>
      </c>
      <c r="B9118" t="s">
        <v>46</v>
      </c>
      <c r="C9118" t="s">
        <v>28</v>
      </c>
      <c r="D9118" t="s">
        <v>15</v>
      </c>
      <c r="E9118" t="b">
        <v>0</v>
      </c>
      <c r="F9118" s="1">
        <v>45619.66207175926</v>
      </c>
      <c r="G9118" t="b">
        <v>0</v>
      </c>
      <c r="H9118" t="b">
        <v>1</v>
      </c>
      <c r="I9118" t="s">
        <v>16</v>
      </c>
      <c r="J9118" t="s">
        <v>66</v>
      </c>
      <c r="K9118" t="s">
        <v>81</v>
      </c>
      <c r="L9118">
        <v>99889</v>
      </c>
    </row>
    <row r="9119" spans="1:12" x14ac:dyDescent="0.25">
      <c r="A9119" t="s">
        <v>82</v>
      </c>
      <c r="B9119" t="s">
        <v>83</v>
      </c>
      <c r="C9119" t="s">
        <v>68</v>
      </c>
      <c r="D9119" t="s">
        <v>15</v>
      </c>
      <c r="E9119" t="b">
        <v>1</v>
      </c>
      <c r="F9119" s="1">
        <v>45644.32775462963</v>
      </c>
      <c r="G9119" t="b">
        <v>1</v>
      </c>
      <c r="H9119" t="b">
        <v>1</v>
      </c>
      <c r="I9119" t="s">
        <v>84</v>
      </c>
      <c r="J9119" t="s">
        <v>57</v>
      </c>
      <c r="K9119" t="s">
        <v>110</v>
      </c>
      <c r="L9119">
        <v>113458</v>
      </c>
    </row>
    <row r="9120" spans="1:12" x14ac:dyDescent="0.25">
      <c r="A9120" t="s">
        <v>82</v>
      </c>
      <c r="B9120" t="s">
        <v>91</v>
      </c>
      <c r="C9120" t="s">
        <v>28</v>
      </c>
      <c r="D9120" t="s">
        <v>22</v>
      </c>
      <c r="E9120" t="b">
        <v>0</v>
      </c>
      <c r="F9120" s="1">
        <v>45461.256041666667</v>
      </c>
      <c r="G9120" t="b">
        <v>0</v>
      </c>
      <c r="H9120" t="b">
        <v>0</v>
      </c>
      <c r="I9120" t="s">
        <v>84</v>
      </c>
      <c r="J9120" t="s">
        <v>70</v>
      </c>
      <c r="K9120" t="s">
        <v>118</v>
      </c>
      <c r="L9120">
        <v>131140</v>
      </c>
    </row>
    <row r="9121" spans="1:12" x14ac:dyDescent="0.25">
      <c r="A9121" t="s">
        <v>49</v>
      </c>
      <c r="B9121" t="s">
        <v>108</v>
      </c>
      <c r="C9121" t="s">
        <v>40</v>
      </c>
      <c r="D9121" t="s">
        <v>29</v>
      </c>
      <c r="E9121" t="b">
        <v>1</v>
      </c>
      <c r="F9121" s="1">
        <v>45339.62023148148</v>
      </c>
      <c r="G9121" t="b">
        <v>0</v>
      </c>
      <c r="H9121" t="b">
        <v>0</v>
      </c>
      <c r="I9121" t="s">
        <v>51</v>
      </c>
      <c r="J9121" t="s">
        <v>57</v>
      </c>
      <c r="K9121" t="s">
        <v>122</v>
      </c>
      <c r="L9121">
        <v>98903</v>
      </c>
    </row>
    <row r="9122" spans="1:12" x14ac:dyDescent="0.25">
      <c r="A9122" t="s">
        <v>45</v>
      </c>
      <c r="B9122" t="s">
        <v>88</v>
      </c>
      <c r="C9122" t="s">
        <v>68</v>
      </c>
      <c r="D9122" t="s">
        <v>29</v>
      </c>
      <c r="E9122" t="b">
        <v>0</v>
      </c>
      <c r="F9122" s="1">
        <v>45492.99559027778</v>
      </c>
      <c r="G9122" t="b">
        <v>0</v>
      </c>
      <c r="H9122" t="b">
        <v>0</v>
      </c>
      <c r="I9122" t="s">
        <v>16</v>
      </c>
      <c r="J9122" t="s">
        <v>72</v>
      </c>
      <c r="K9122" t="s">
        <v>123</v>
      </c>
      <c r="L9122">
        <v>87667</v>
      </c>
    </row>
    <row r="9123" spans="1:12" x14ac:dyDescent="0.25">
      <c r="A9123" t="s">
        <v>45</v>
      </c>
      <c r="B9123" t="s">
        <v>76</v>
      </c>
      <c r="C9123" t="s">
        <v>28</v>
      </c>
      <c r="D9123" t="s">
        <v>22</v>
      </c>
      <c r="E9123" t="b">
        <v>1</v>
      </c>
      <c r="F9123" s="1">
        <v>45569.142638888887</v>
      </c>
      <c r="G9123" t="b">
        <v>0</v>
      </c>
      <c r="H9123" t="b">
        <v>0</v>
      </c>
      <c r="I9123" t="s">
        <v>16</v>
      </c>
      <c r="J9123" t="s">
        <v>47</v>
      </c>
      <c r="K9123" t="s">
        <v>90</v>
      </c>
      <c r="L9123">
        <v>103993</v>
      </c>
    </row>
    <row r="9124" spans="1:12" x14ac:dyDescent="0.25">
      <c r="A9124" t="s">
        <v>49</v>
      </c>
      <c r="B9124" t="s">
        <v>50</v>
      </c>
      <c r="C9124" t="s">
        <v>68</v>
      </c>
      <c r="D9124" t="s">
        <v>15</v>
      </c>
      <c r="E9124" t="b">
        <v>1</v>
      </c>
      <c r="F9124" s="1">
        <v>45297.398460648154</v>
      </c>
      <c r="G9124" t="b">
        <v>0</v>
      </c>
      <c r="H9124" t="b">
        <v>0</v>
      </c>
      <c r="I9124" t="s">
        <v>51</v>
      </c>
      <c r="J9124" t="s">
        <v>80</v>
      </c>
      <c r="K9124" t="s">
        <v>92</v>
      </c>
      <c r="L9124">
        <v>79443</v>
      </c>
    </row>
    <row r="9125" spans="1:12" x14ac:dyDescent="0.25">
      <c r="A9125" t="s">
        <v>26</v>
      </c>
      <c r="B9125" t="s">
        <v>33</v>
      </c>
      <c r="C9125" t="s">
        <v>68</v>
      </c>
      <c r="D9125" t="s">
        <v>15</v>
      </c>
      <c r="E9125" t="b">
        <v>0</v>
      </c>
      <c r="F9125" s="1">
        <v>45314.174479166657</v>
      </c>
      <c r="G9125" t="b">
        <v>1</v>
      </c>
      <c r="H9125" t="b">
        <v>1</v>
      </c>
      <c r="I9125" t="s">
        <v>30</v>
      </c>
      <c r="J9125" t="s">
        <v>80</v>
      </c>
      <c r="K9125" t="s">
        <v>25</v>
      </c>
      <c r="L9125">
        <v>97694</v>
      </c>
    </row>
    <row r="9126" spans="1:12" x14ac:dyDescent="0.25">
      <c r="A9126" t="s">
        <v>49</v>
      </c>
      <c r="B9126" t="s">
        <v>108</v>
      </c>
      <c r="C9126" t="s">
        <v>14</v>
      </c>
      <c r="D9126" t="s">
        <v>29</v>
      </c>
      <c r="E9126" t="b">
        <v>1</v>
      </c>
      <c r="F9126" s="1">
        <v>45372.097268518519</v>
      </c>
      <c r="G9126" t="b">
        <v>1</v>
      </c>
      <c r="H9126" t="b">
        <v>0</v>
      </c>
      <c r="I9126" t="s">
        <v>51</v>
      </c>
      <c r="J9126" t="s">
        <v>31</v>
      </c>
      <c r="K9126" t="s">
        <v>114</v>
      </c>
      <c r="L9126">
        <v>76255</v>
      </c>
    </row>
    <row r="9127" spans="1:12" x14ac:dyDescent="0.25">
      <c r="A9127" t="s">
        <v>54</v>
      </c>
      <c r="B9127" t="s">
        <v>55</v>
      </c>
      <c r="C9127" t="s">
        <v>28</v>
      </c>
      <c r="D9127" t="s">
        <v>29</v>
      </c>
      <c r="E9127" t="b">
        <v>1</v>
      </c>
      <c r="F9127" s="1">
        <v>45567.602754629632</v>
      </c>
      <c r="G9127" t="b">
        <v>1</v>
      </c>
      <c r="H9127" t="b">
        <v>1</v>
      </c>
      <c r="I9127" t="s">
        <v>30</v>
      </c>
      <c r="J9127" t="s">
        <v>31</v>
      </c>
      <c r="K9127" t="s">
        <v>126</v>
      </c>
      <c r="L9127">
        <v>115939</v>
      </c>
    </row>
    <row r="9128" spans="1:12" x14ac:dyDescent="0.25">
      <c r="A9128" t="s">
        <v>49</v>
      </c>
      <c r="B9128" t="s">
        <v>108</v>
      </c>
      <c r="C9128" t="s">
        <v>40</v>
      </c>
      <c r="D9128" t="s">
        <v>15</v>
      </c>
      <c r="E9128" t="b">
        <v>0</v>
      </c>
      <c r="F9128" s="1">
        <v>45319.366099537037</v>
      </c>
      <c r="G9128" t="b">
        <v>1</v>
      </c>
      <c r="H9128" t="b">
        <v>1</v>
      </c>
      <c r="I9128" t="s">
        <v>51</v>
      </c>
      <c r="J9128" t="s">
        <v>24</v>
      </c>
      <c r="K9128" t="s">
        <v>58</v>
      </c>
      <c r="L9128">
        <v>97896</v>
      </c>
    </row>
    <row r="9129" spans="1:12" x14ac:dyDescent="0.25">
      <c r="A9129" t="s">
        <v>54</v>
      </c>
      <c r="B9129" t="s">
        <v>55</v>
      </c>
      <c r="C9129" t="s">
        <v>14</v>
      </c>
      <c r="D9129" t="s">
        <v>22</v>
      </c>
      <c r="E9129" t="b">
        <v>0</v>
      </c>
      <c r="F9129" s="1">
        <v>45554.853437500002</v>
      </c>
      <c r="G9129" t="b">
        <v>1</v>
      </c>
      <c r="H9129" t="b">
        <v>0</v>
      </c>
      <c r="I9129" t="s">
        <v>30</v>
      </c>
      <c r="J9129" t="s">
        <v>24</v>
      </c>
      <c r="K9129" t="s">
        <v>58</v>
      </c>
      <c r="L9129">
        <v>118324</v>
      </c>
    </row>
    <row r="9130" spans="1:12" x14ac:dyDescent="0.25">
      <c r="A9130" t="s">
        <v>19</v>
      </c>
      <c r="B9130" t="s">
        <v>36</v>
      </c>
      <c r="C9130" t="s">
        <v>14</v>
      </c>
      <c r="D9130" t="s">
        <v>15</v>
      </c>
      <c r="E9130" t="b">
        <v>1</v>
      </c>
      <c r="F9130" s="1">
        <v>45535.511608796303</v>
      </c>
      <c r="G9130" t="b">
        <v>0</v>
      </c>
      <c r="H9130" t="b">
        <v>0</v>
      </c>
      <c r="I9130" t="s">
        <v>23</v>
      </c>
      <c r="J9130" t="s">
        <v>70</v>
      </c>
      <c r="K9130" t="s">
        <v>128</v>
      </c>
      <c r="L9130">
        <v>60180</v>
      </c>
    </row>
    <row r="9131" spans="1:12" x14ac:dyDescent="0.25">
      <c r="A9131" t="s">
        <v>82</v>
      </c>
      <c r="B9131" t="s">
        <v>85</v>
      </c>
      <c r="C9131" t="s">
        <v>14</v>
      </c>
      <c r="D9131" t="s">
        <v>22</v>
      </c>
      <c r="E9131" t="b">
        <v>1</v>
      </c>
      <c r="F9131" s="1">
        <v>45549.210173611107</v>
      </c>
      <c r="G9131" t="b">
        <v>1</v>
      </c>
      <c r="H9131" t="b">
        <v>1</v>
      </c>
      <c r="I9131" t="s">
        <v>84</v>
      </c>
      <c r="J9131" t="s">
        <v>44</v>
      </c>
      <c r="K9131" t="s">
        <v>120</v>
      </c>
      <c r="L9131">
        <v>116377</v>
      </c>
    </row>
    <row r="9132" spans="1:12" x14ac:dyDescent="0.25">
      <c r="A9132" t="s">
        <v>49</v>
      </c>
      <c r="B9132" t="s">
        <v>61</v>
      </c>
      <c r="C9132" t="s">
        <v>21</v>
      </c>
      <c r="D9132" t="s">
        <v>22</v>
      </c>
      <c r="E9132" t="b">
        <v>0</v>
      </c>
      <c r="F9132" s="1">
        <v>45531.789780092593</v>
      </c>
      <c r="G9132" t="b">
        <v>1</v>
      </c>
      <c r="H9132" t="b">
        <v>0</v>
      </c>
      <c r="I9132" t="s">
        <v>51</v>
      </c>
      <c r="J9132" t="s">
        <v>66</v>
      </c>
      <c r="K9132" t="s">
        <v>60</v>
      </c>
      <c r="L9132">
        <v>79645</v>
      </c>
    </row>
    <row r="9133" spans="1:12" x14ac:dyDescent="0.25">
      <c r="A9133" t="s">
        <v>12</v>
      </c>
      <c r="B9133" t="s">
        <v>13</v>
      </c>
      <c r="C9133" t="s">
        <v>21</v>
      </c>
      <c r="D9133" t="s">
        <v>22</v>
      </c>
      <c r="E9133" t="b">
        <v>0</v>
      </c>
      <c r="F9133" s="1">
        <v>45486.583055555559</v>
      </c>
      <c r="G9133" t="b">
        <v>1</v>
      </c>
      <c r="H9133" t="b">
        <v>0</v>
      </c>
      <c r="I9133" t="s">
        <v>16</v>
      </c>
      <c r="J9133" t="s">
        <v>47</v>
      </c>
      <c r="K9133" t="s">
        <v>103</v>
      </c>
      <c r="L9133">
        <v>132994</v>
      </c>
    </row>
    <row r="9134" spans="1:12" x14ac:dyDescent="0.25">
      <c r="A9134" t="s">
        <v>26</v>
      </c>
      <c r="B9134" t="s">
        <v>71</v>
      </c>
      <c r="C9134" t="s">
        <v>40</v>
      </c>
      <c r="D9134" t="s">
        <v>29</v>
      </c>
      <c r="E9134" t="b">
        <v>0</v>
      </c>
      <c r="F9134" s="1">
        <v>45617.38821759259</v>
      </c>
      <c r="G9134" t="b">
        <v>0</v>
      </c>
      <c r="H9134" t="b">
        <v>1</v>
      </c>
      <c r="I9134" t="s">
        <v>30</v>
      </c>
      <c r="J9134" t="s">
        <v>17</v>
      </c>
      <c r="K9134" t="s">
        <v>87</v>
      </c>
      <c r="L9134">
        <v>118666</v>
      </c>
    </row>
    <row r="9135" spans="1:12" x14ac:dyDescent="0.25">
      <c r="A9135" t="s">
        <v>82</v>
      </c>
      <c r="B9135" t="s">
        <v>85</v>
      </c>
      <c r="C9135" t="s">
        <v>14</v>
      </c>
      <c r="D9135" t="s">
        <v>29</v>
      </c>
      <c r="E9135" t="b">
        <v>0</v>
      </c>
      <c r="F9135" s="1">
        <v>45552.154004629629</v>
      </c>
      <c r="G9135" t="b">
        <v>1</v>
      </c>
      <c r="H9135" t="b">
        <v>0</v>
      </c>
      <c r="I9135" t="s">
        <v>84</v>
      </c>
      <c r="J9135" t="s">
        <v>44</v>
      </c>
      <c r="K9135" t="s">
        <v>125</v>
      </c>
      <c r="L9135">
        <v>125329</v>
      </c>
    </row>
    <row r="9136" spans="1:12" x14ac:dyDescent="0.25">
      <c r="A9136" t="s">
        <v>82</v>
      </c>
      <c r="B9136" t="s">
        <v>91</v>
      </c>
      <c r="C9136" t="s">
        <v>14</v>
      </c>
      <c r="D9136" t="s">
        <v>15</v>
      </c>
      <c r="E9136" t="b">
        <v>1</v>
      </c>
      <c r="F9136" s="1">
        <v>45469.563472222217</v>
      </c>
      <c r="G9136" t="b">
        <v>1</v>
      </c>
      <c r="H9136" t="b">
        <v>0</v>
      </c>
      <c r="I9136" t="s">
        <v>84</v>
      </c>
      <c r="J9136" t="s">
        <v>47</v>
      </c>
      <c r="K9136" t="s">
        <v>90</v>
      </c>
      <c r="L9136">
        <v>116514</v>
      </c>
    </row>
    <row r="9137" spans="1:12" x14ac:dyDescent="0.25">
      <c r="A9137" t="s">
        <v>19</v>
      </c>
      <c r="B9137" t="s">
        <v>20</v>
      </c>
      <c r="C9137" t="s">
        <v>68</v>
      </c>
      <c r="D9137" t="s">
        <v>22</v>
      </c>
      <c r="E9137" t="b">
        <v>0</v>
      </c>
      <c r="F9137" s="1">
        <v>45512.944965277777</v>
      </c>
      <c r="G9137" t="b">
        <v>1</v>
      </c>
      <c r="H9137" t="b">
        <v>1</v>
      </c>
      <c r="I9137" t="s">
        <v>23</v>
      </c>
      <c r="J9137" t="s">
        <v>24</v>
      </c>
      <c r="K9137" t="s">
        <v>67</v>
      </c>
      <c r="L9137">
        <v>85165</v>
      </c>
    </row>
    <row r="9138" spans="1:12" x14ac:dyDescent="0.25">
      <c r="A9138" t="s">
        <v>12</v>
      </c>
      <c r="B9138" t="s">
        <v>13</v>
      </c>
      <c r="C9138" t="s">
        <v>68</v>
      </c>
      <c r="D9138" t="s">
        <v>15</v>
      </c>
      <c r="E9138" t="b">
        <v>1</v>
      </c>
      <c r="F9138" s="1">
        <v>45393.271481481483</v>
      </c>
      <c r="G9138" t="b">
        <v>1</v>
      </c>
      <c r="H9138" t="b">
        <v>1</v>
      </c>
      <c r="I9138" t="s">
        <v>16</v>
      </c>
      <c r="J9138" t="s">
        <v>80</v>
      </c>
      <c r="K9138" t="s">
        <v>60</v>
      </c>
      <c r="L9138">
        <v>126783</v>
      </c>
    </row>
    <row r="9139" spans="1:12" x14ac:dyDescent="0.25">
      <c r="A9139" t="s">
        <v>49</v>
      </c>
      <c r="B9139" t="s">
        <v>50</v>
      </c>
      <c r="C9139" t="s">
        <v>40</v>
      </c>
      <c r="D9139" t="s">
        <v>15</v>
      </c>
      <c r="E9139" t="b">
        <v>1</v>
      </c>
      <c r="F9139" s="1">
        <v>45301.130636574067</v>
      </c>
      <c r="G9139" t="b">
        <v>1</v>
      </c>
      <c r="H9139" t="b">
        <v>1</v>
      </c>
      <c r="I9139" t="s">
        <v>51</v>
      </c>
      <c r="J9139" t="s">
        <v>47</v>
      </c>
      <c r="K9139" t="s">
        <v>122</v>
      </c>
      <c r="L9139">
        <v>70030</v>
      </c>
    </row>
    <row r="9140" spans="1:12" x14ac:dyDescent="0.25">
      <c r="A9140" t="s">
        <v>54</v>
      </c>
      <c r="B9140" t="s">
        <v>79</v>
      </c>
      <c r="C9140" t="s">
        <v>68</v>
      </c>
      <c r="D9140" t="s">
        <v>15</v>
      </c>
      <c r="E9140" t="b">
        <v>0</v>
      </c>
      <c r="F9140" s="1">
        <v>45332.527129629627</v>
      </c>
      <c r="G9140" t="b">
        <v>1</v>
      </c>
      <c r="H9140" t="b">
        <v>0</v>
      </c>
      <c r="I9140" t="s">
        <v>30</v>
      </c>
      <c r="J9140" t="s">
        <v>31</v>
      </c>
      <c r="K9140" t="s">
        <v>60</v>
      </c>
      <c r="L9140">
        <v>127648</v>
      </c>
    </row>
    <row r="9141" spans="1:12" x14ac:dyDescent="0.25">
      <c r="A9141" t="s">
        <v>26</v>
      </c>
      <c r="B9141" t="s">
        <v>27</v>
      </c>
      <c r="C9141" t="s">
        <v>68</v>
      </c>
      <c r="D9141" t="s">
        <v>29</v>
      </c>
      <c r="E9141" t="b">
        <v>0</v>
      </c>
      <c r="F9141" s="1">
        <v>45555.380196759259</v>
      </c>
      <c r="G9141" t="b">
        <v>1</v>
      </c>
      <c r="H9141" t="b">
        <v>0</v>
      </c>
      <c r="I9141" t="s">
        <v>30</v>
      </c>
      <c r="J9141" t="s">
        <v>47</v>
      </c>
      <c r="K9141" t="s">
        <v>69</v>
      </c>
      <c r="L9141">
        <v>85278</v>
      </c>
    </row>
    <row r="9142" spans="1:12" x14ac:dyDescent="0.25">
      <c r="A9142" t="s">
        <v>54</v>
      </c>
      <c r="B9142" t="s">
        <v>79</v>
      </c>
      <c r="C9142" t="s">
        <v>14</v>
      </c>
      <c r="D9142" t="s">
        <v>15</v>
      </c>
      <c r="E9142" t="b">
        <v>0</v>
      </c>
      <c r="F9142" s="1">
        <v>45369.578692129631</v>
      </c>
      <c r="G9142" t="b">
        <v>0</v>
      </c>
      <c r="H9142" t="b">
        <v>1</v>
      </c>
      <c r="I9142" t="s">
        <v>30</v>
      </c>
      <c r="J9142" t="s">
        <v>70</v>
      </c>
      <c r="K9142" t="s">
        <v>99</v>
      </c>
      <c r="L9142">
        <v>116213</v>
      </c>
    </row>
    <row r="9143" spans="1:12" x14ac:dyDescent="0.25">
      <c r="A9143" t="s">
        <v>49</v>
      </c>
      <c r="B9143" t="s">
        <v>50</v>
      </c>
      <c r="C9143" t="s">
        <v>21</v>
      </c>
      <c r="D9143" t="s">
        <v>29</v>
      </c>
      <c r="E9143" t="b">
        <v>0</v>
      </c>
      <c r="F9143" s="1">
        <v>45651.345127314817</v>
      </c>
      <c r="G9143" t="b">
        <v>0</v>
      </c>
      <c r="H9143" t="b">
        <v>1</v>
      </c>
      <c r="I9143" t="s">
        <v>51</v>
      </c>
      <c r="J9143" t="s">
        <v>52</v>
      </c>
      <c r="K9143" t="s">
        <v>104</v>
      </c>
      <c r="L9143">
        <v>74543</v>
      </c>
    </row>
    <row r="9144" spans="1:12" x14ac:dyDescent="0.25">
      <c r="A9144" t="s">
        <v>45</v>
      </c>
      <c r="B9144" t="s">
        <v>46</v>
      </c>
      <c r="C9144" t="s">
        <v>43</v>
      </c>
      <c r="D9144" t="s">
        <v>22</v>
      </c>
      <c r="E9144" t="b">
        <v>0</v>
      </c>
      <c r="F9144" s="1">
        <v>45324.857199074067</v>
      </c>
      <c r="G9144" t="b">
        <v>0</v>
      </c>
      <c r="H9144" t="b">
        <v>0</v>
      </c>
      <c r="I9144" t="s">
        <v>16</v>
      </c>
      <c r="J9144" t="s">
        <v>70</v>
      </c>
      <c r="K9144" t="s">
        <v>58</v>
      </c>
      <c r="L9144">
        <v>112409</v>
      </c>
    </row>
    <row r="9145" spans="1:12" x14ac:dyDescent="0.25">
      <c r="A9145" t="s">
        <v>49</v>
      </c>
      <c r="B9145" t="s">
        <v>50</v>
      </c>
      <c r="C9145" t="s">
        <v>43</v>
      </c>
      <c r="D9145" t="s">
        <v>29</v>
      </c>
      <c r="E9145" t="b">
        <v>1</v>
      </c>
      <c r="F9145" s="1">
        <v>45486.865520833337</v>
      </c>
      <c r="G9145" t="b">
        <v>0</v>
      </c>
      <c r="H9145" t="b">
        <v>1</v>
      </c>
      <c r="I9145" t="s">
        <v>51</v>
      </c>
      <c r="J9145" t="s">
        <v>47</v>
      </c>
      <c r="K9145" t="s">
        <v>90</v>
      </c>
      <c r="L9145">
        <v>70199</v>
      </c>
    </row>
    <row r="9146" spans="1:12" x14ac:dyDescent="0.25">
      <c r="A9146" t="s">
        <v>54</v>
      </c>
      <c r="B9146" t="s">
        <v>55</v>
      </c>
      <c r="C9146" t="s">
        <v>14</v>
      </c>
      <c r="D9146" t="s">
        <v>22</v>
      </c>
      <c r="E9146" t="b">
        <v>0</v>
      </c>
      <c r="F9146" s="1">
        <v>45587.812465277777</v>
      </c>
      <c r="G9146" t="b">
        <v>0</v>
      </c>
      <c r="H9146" t="b">
        <v>0</v>
      </c>
      <c r="I9146" t="s">
        <v>30</v>
      </c>
      <c r="J9146" t="s">
        <v>70</v>
      </c>
      <c r="K9146" t="s">
        <v>100</v>
      </c>
      <c r="L9146">
        <v>131779</v>
      </c>
    </row>
    <row r="9147" spans="1:12" x14ac:dyDescent="0.25">
      <c r="A9147" t="s">
        <v>12</v>
      </c>
      <c r="B9147" t="s">
        <v>13</v>
      </c>
      <c r="C9147" t="s">
        <v>28</v>
      </c>
      <c r="D9147" t="s">
        <v>15</v>
      </c>
      <c r="E9147" t="b">
        <v>1</v>
      </c>
      <c r="F9147" s="1">
        <v>45602.585300925923</v>
      </c>
      <c r="G9147" t="b">
        <v>1</v>
      </c>
      <c r="H9147" t="b">
        <v>0</v>
      </c>
      <c r="I9147" t="s">
        <v>16</v>
      </c>
      <c r="J9147" t="s">
        <v>70</v>
      </c>
      <c r="K9147" t="s">
        <v>78</v>
      </c>
      <c r="L9147">
        <v>114193</v>
      </c>
    </row>
    <row r="9148" spans="1:12" x14ac:dyDescent="0.25">
      <c r="A9148" t="s">
        <v>19</v>
      </c>
      <c r="B9148" t="s">
        <v>36</v>
      </c>
      <c r="C9148" t="s">
        <v>40</v>
      </c>
      <c r="D9148" t="s">
        <v>29</v>
      </c>
      <c r="E9148" t="b">
        <v>0</v>
      </c>
      <c r="F9148" s="1">
        <v>45439.277858796297</v>
      </c>
      <c r="G9148" t="b">
        <v>0</v>
      </c>
      <c r="H9148" t="b">
        <v>0</v>
      </c>
      <c r="I9148" t="s">
        <v>23</v>
      </c>
      <c r="J9148" t="s">
        <v>72</v>
      </c>
      <c r="K9148" t="s">
        <v>92</v>
      </c>
      <c r="L9148">
        <v>76774</v>
      </c>
    </row>
    <row r="9149" spans="1:12" x14ac:dyDescent="0.25">
      <c r="A9149" t="s">
        <v>38</v>
      </c>
      <c r="B9149" t="s">
        <v>107</v>
      </c>
      <c r="C9149" t="s">
        <v>28</v>
      </c>
      <c r="D9149" t="s">
        <v>22</v>
      </c>
      <c r="E9149" t="b">
        <v>1</v>
      </c>
      <c r="F9149" s="1">
        <v>45649.121423611112</v>
      </c>
      <c r="G9149" t="b">
        <v>1</v>
      </c>
      <c r="H9149" t="b">
        <v>0</v>
      </c>
      <c r="I9149" t="s">
        <v>41</v>
      </c>
      <c r="J9149" t="s">
        <v>70</v>
      </c>
      <c r="K9149" t="s">
        <v>128</v>
      </c>
      <c r="L9149">
        <v>72971</v>
      </c>
    </row>
    <row r="9150" spans="1:12" x14ac:dyDescent="0.25">
      <c r="A9150" t="s">
        <v>12</v>
      </c>
      <c r="B9150" t="s">
        <v>63</v>
      </c>
      <c r="C9150" t="s">
        <v>43</v>
      </c>
      <c r="D9150" t="s">
        <v>22</v>
      </c>
      <c r="E9150" t="b">
        <v>0</v>
      </c>
      <c r="F9150" s="1">
        <v>45488.800266203703</v>
      </c>
      <c r="G9150" t="b">
        <v>1</v>
      </c>
      <c r="H9150" t="b">
        <v>1</v>
      </c>
      <c r="I9150" t="s">
        <v>16</v>
      </c>
      <c r="J9150" t="s">
        <v>52</v>
      </c>
      <c r="K9150" t="s">
        <v>111</v>
      </c>
      <c r="L9150">
        <v>120087</v>
      </c>
    </row>
    <row r="9151" spans="1:12" x14ac:dyDescent="0.25">
      <c r="A9151" t="s">
        <v>19</v>
      </c>
      <c r="B9151" t="s">
        <v>94</v>
      </c>
      <c r="C9151" t="s">
        <v>21</v>
      </c>
      <c r="D9151" t="s">
        <v>29</v>
      </c>
      <c r="E9151" t="b">
        <v>1</v>
      </c>
      <c r="F9151" s="1">
        <v>45651.227037037039</v>
      </c>
      <c r="G9151" t="b">
        <v>0</v>
      </c>
      <c r="H9151" t="b">
        <v>1</v>
      </c>
      <c r="I9151" t="s">
        <v>23</v>
      </c>
      <c r="J9151" t="s">
        <v>34</v>
      </c>
      <c r="K9151" t="s">
        <v>53</v>
      </c>
      <c r="L9151">
        <v>87142</v>
      </c>
    </row>
    <row r="9152" spans="1:12" x14ac:dyDescent="0.25">
      <c r="A9152" t="s">
        <v>26</v>
      </c>
      <c r="B9152" t="s">
        <v>33</v>
      </c>
      <c r="C9152" t="s">
        <v>21</v>
      </c>
      <c r="D9152" t="s">
        <v>22</v>
      </c>
      <c r="E9152" t="b">
        <v>0</v>
      </c>
      <c r="F9152" s="1">
        <v>45562.512187499997</v>
      </c>
      <c r="G9152" t="b">
        <v>1</v>
      </c>
      <c r="H9152" t="b">
        <v>1</v>
      </c>
      <c r="I9152" t="s">
        <v>30</v>
      </c>
      <c r="J9152" t="s">
        <v>17</v>
      </c>
      <c r="K9152" t="s">
        <v>101</v>
      </c>
      <c r="L9152">
        <v>103350</v>
      </c>
    </row>
    <row r="9153" spans="1:12" x14ac:dyDescent="0.25">
      <c r="A9153" t="s">
        <v>19</v>
      </c>
      <c r="B9153" t="s">
        <v>20</v>
      </c>
      <c r="C9153" t="s">
        <v>40</v>
      </c>
      <c r="D9153" t="s">
        <v>29</v>
      </c>
      <c r="E9153" t="b">
        <v>1</v>
      </c>
      <c r="F9153" s="1">
        <v>45331.055138888893</v>
      </c>
      <c r="G9153" t="b">
        <v>0</v>
      </c>
      <c r="H9153" t="b">
        <v>1</v>
      </c>
      <c r="I9153" t="s">
        <v>23</v>
      </c>
      <c r="J9153" t="s">
        <v>24</v>
      </c>
      <c r="K9153" t="s">
        <v>114</v>
      </c>
      <c r="L9153">
        <v>84122</v>
      </c>
    </row>
    <row r="9154" spans="1:12" x14ac:dyDescent="0.25">
      <c r="A9154" t="s">
        <v>12</v>
      </c>
      <c r="B9154" t="s">
        <v>63</v>
      </c>
      <c r="C9154" t="s">
        <v>43</v>
      </c>
      <c r="D9154" t="s">
        <v>15</v>
      </c>
      <c r="E9154" t="b">
        <v>0</v>
      </c>
      <c r="F9154" s="1">
        <v>45442.510601851849</v>
      </c>
      <c r="G9154" t="b">
        <v>1</v>
      </c>
      <c r="H9154" t="b">
        <v>1</v>
      </c>
      <c r="I9154" t="s">
        <v>16</v>
      </c>
      <c r="J9154" t="s">
        <v>24</v>
      </c>
      <c r="K9154" t="s">
        <v>73</v>
      </c>
      <c r="L9154">
        <v>120398</v>
      </c>
    </row>
    <row r="9155" spans="1:12" x14ac:dyDescent="0.25">
      <c r="A9155" t="s">
        <v>19</v>
      </c>
      <c r="B9155" t="s">
        <v>20</v>
      </c>
      <c r="C9155" t="s">
        <v>68</v>
      </c>
      <c r="D9155" t="s">
        <v>22</v>
      </c>
      <c r="E9155" t="b">
        <v>1</v>
      </c>
      <c r="F9155" s="1">
        <v>45480.655127314807</v>
      </c>
      <c r="G9155" t="b">
        <v>0</v>
      </c>
      <c r="H9155" t="b">
        <v>0</v>
      </c>
      <c r="I9155" t="s">
        <v>23</v>
      </c>
      <c r="J9155" t="s">
        <v>47</v>
      </c>
      <c r="K9155" t="s">
        <v>74</v>
      </c>
      <c r="L9155">
        <v>66381</v>
      </c>
    </row>
    <row r="9156" spans="1:12" x14ac:dyDescent="0.25">
      <c r="A9156" t="s">
        <v>38</v>
      </c>
      <c r="B9156" t="s">
        <v>39</v>
      </c>
      <c r="C9156" t="s">
        <v>21</v>
      </c>
      <c r="D9156" t="s">
        <v>22</v>
      </c>
      <c r="E9156" t="b">
        <v>1</v>
      </c>
      <c r="F9156" s="1">
        <v>45421.270567129628</v>
      </c>
      <c r="G9156" t="b">
        <v>1</v>
      </c>
      <c r="H9156" t="b">
        <v>1</v>
      </c>
      <c r="I9156" t="s">
        <v>41</v>
      </c>
      <c r="J9156" t="s">
        <v>70</v>
      </c>
      <c r="K9156" t="s">
        <v>69</v>
      </c>
      <c r="L9156">
        <v>93365</v>
      </c>
    </row>
    <row r="9157" spans="1:12" x14ac:dyDescent="0.25">
      <c r="A9157" t="s">
        <v>45</v>
      </c>
      <c r="B9157" t="s">
        <v>88</v>
      </c>
      <c r="C9157" t="s">
        <v>14</v>
      </c>
      <c r="D9157" t="s">
        <v>29</v>
      </c>
      <c r="E9157" t="b">
        <v>0</v>
      </c>
      <c r="F9157" s="1">
        <v>45307.54483796296</v>
      </c>
      <c r="G9157" t="b">
        <v>0</v>
      </c>
      <c r="H9157" t="b">
        <v>1</v>
      </c>
      <c r="I9157" t="s">
        <v>16</v>
      </c>
      <c r="J9157" t="s">
        <v>47</v>
      </c>
      <c r="K9157" t="s">
        <v>123</v>
      </c>
      <c r="L9157">
        <v>96497</v>
      </c>
    </row>
    <row r="9158" spans="1:12" x14ac:dyDescent="0.25">
      <c r="A9158" t="s">
        <v>54</v>
      </c>
      <c r="B9158" t="s">
        <v>79</v>
      </c>
      <c r="C9158" t="s">
        <v>43</v>
      </c>
      <c r="D9158" t="s">
        <v>15</v>
      </c>
      <c r="E9158" t="b">
        <v>1</v>
      </c>
      <c r="F9158" s="1">
        <v>45342.174178240741</v>
      </c>
      <c r="G9158" t="b">
        <v>1</v>
      </c>
      <c r="H9158" t="b">
        <v>0</v>
      </c>
      <c r="I9158" t="s">
        <v>30</v>
      </c>
      <c r="J9158" t="s">
        <v>72</v>
      </c>
      <c r="K9158" t="s">
        <v>128</v>
      </c>
      <c r="L9158">
        <v>142348</v>
      </c>
    </row>
    <row r="9159" spans="1:12" x14ac:dyDescent="0.25">
      <c r="A9159" t="s">
        <v>38</v>
      </c>
      <c r="B9159" t="s">
        <v>39</v>
      </c>
      <c r="C9159" t="s">
        <v>14</v>
      </c>
      <c r="D9159" t="s">
        <v>22</v>
      </c>
      <c r="E9159" t="b">
        <v>0</v>
      </c>
      <c r="F9159" s="1">
        <v>45615.347777777781</v>
      </c>
      <c r="G9159" t="b">
        <v>0</v>
      </c>
      <c r="H9159" t="b">
        <v>1</v>
      </c>
      <c r="I9159" t="s">
        <v>41</v>
      </c>
      <c r="J9159" t="s">
        <v>72</v>
      </c>
      <c r="K9159" t="s">
        <v>62</v>
      </c>
      <c r="L9159">
        <v>78277</v>
      </c>
    </row>
    <row r="9160" spans="1:12" x14ac:dyDescent="0.25">
      <c r="A9160" t="s">
        <v>49</v>
      </c>
      <c r="B9160" t="s">
        <v>50</v>
      </c>
      <c r="C9160" t="s">
        <v>40</v>
      </c>
      <c r="D9160" t="s">
        <v>29</v>
      </c>
      <c r="E9160" t="b">
        <v>0</v>
      </c>
      <c r="F9160" s="1">
        <v>45334.991724537038</v>
      </c>
      <c r="G9160" t="b">
        <v>1</v>
      </c>
      <c r="H9160" t="b">
        <v>1</v>
      </c>
      <c r="I9160" t="s">
        <v>51</v>
      </c>
      <c r="J9160" t="s">
        <v>66</v>
      </c>
      <c r="K9160" t="s">
        <v>101</v>
      </c>
      <c r="L9160">
        <v>94381</v>
      </c>
    </row>
    <row r="9161" spans="1:12" x14ac:dyDescent="0.25">
      <c r="A9161" t="s">
        <v>38</v>
      </c>
      <c r="B9161" t="s">
        <v>39</v>
      </c>
      <c r="C9161" t="s">
        <v>68</v>
      </c>
      <c r="D9161" t="s">
        <v>15</v>
      </c>
      <c r="E9161" t="b">
        <v>0</v>
      </c>
      <c r="F9161" s="1">
        <v>45302.342974537038</v>
      </c>
      <c r="G9161" t="b">
        <v>1</v>
      </c>
      <c r="H9161" t="b">
        <v>1</v>
      </c>
      <c r="I9161" t="s">
        <v>41</v>
      </c>
      <c r="J9161" t="s">
        <v>70</v>
      </c>
      <c r="K9161" t="s">
        <v>93</v>
      </c>
      <c r="L9161">
        <v>93909</v>
      </c>
    </row>
    <row r="9162" spans="1:12" x14ac:dyDescent="0.25">
      <c r="A9162" t="s">
        <v>49</v>
      </c>
      <c r="B9162" t="s">
        <v>50</v>
      </c>
      <c r="C9162" t="s">
        <v>21</v>
      </c>
      <c r="D9162" t="s">
        <v>29</v>
      </c>
      <c r="E9162" t="b">
        <v>0</v>
      </c>
      <c r="F9162" s="1">
        <v>45364.937002314808</v>
      </c>
      <c r="G9162" t="b">
        <v>1</v>
      </c>
      <c r="H9162" t="b">
        <v>0</v>
      </c>
      <c r="I9162" t="s">
        <v>51</v>
      </c>
      <c r="J9162" t="s">
        <v>72</v>
      </c>
      <c r="K9162" t="s">
        <v>56</v>
      </c>
      <c r="L9162">
        <v>79852</v>
      </c>
    </row>
    <row r="9163" spans="1:12" x14ac:dyDescent="0.25">
      <c r="A9163" t="s">
        <v>54</v>
      </c>
      <c r="B9163" t="s">
        <v>79</v>
      </c>
      <c r="C9163" t="s">
        <v>40</v>
      </c>
      <c r="D9163" t="s">
        <v>22</v>
      </c>
      <c r="E9163" t="b">
        <v>1</v>
      </c>
      <c r="F9163" s="1">
        <v>45460.968993055547</v>
      </c>
      <c r="G9163" t="b">
        <v>1</v>
      </c>
      <c r="H9163" t="b">
        <v>1</v>
      </c>
      <c r="I9163" t="s">
        <v>30</v>
      </c>
      <c r="J9163" t="s">
        <v>66</v>
      </c>
      <c r="K9163" t="s">
        <v>65</v>
      </c>
      <c r="L9163">
        <v>130096</v>
      </c>
    </row>
    <row r="9164" spans="1:12" x14ac:dyDescent="0.25">
      <c r="A9164" t="s">
        <v>26</v>
      </c>
      <c r="B9164" t="s">
        <v>27</v>
      </c>
      <c r="C9164" t="s">
        <v>21</v>
      </c>
      <c r="D9164" t="s">
        <v>22</v>
      </c>
      <c r="E9164" t="b">
        <v>1</v>
      </c>
      <c r="F9164" s="1">
        <v>45513.737511574072</v>
      </c>
      <c r="G9164" t="b">
        <v>1</v>
      </c>
      <c r="H9164" t="b">
        <v>1</v>
      </c>
      <c r="I9164" t="s">
        <v>30</v>
      </c>
      <c r="J9164" t="s">
        <v>34</v>
      </c>
      <c r="K9164" t="s">
        <v>87</v>
      </c>
      <c r="L9164">
        <v>112785</v>
      </c>
    </row>
    <row r="9165" spans="1:12" x14ac:dyDescent="0.25">
      <c r="A9165" t="s">
        <v>49</v>
      </c>
      <c r="B9165" t="s">
        <v>61</v>
      </c>
      <c r="C9165" t="s">
        <v>14</v>
      </c>
      <c r="D9165" t="s">
        <v>22</v>
      </c>
      <c r="E9165" t="b">
        <v>0</v>
      </c>
      <c r="F9165" s="1">
        <v>45395.218206018522</v>
      </c>
      <c r="G9165" t="b">
        <v>0</v>
      </c>
      <c r="H9165" t="b">
        <v>1</v>
      </c>
      <c r="I9165" t="s">
        <v>51</v>
      </c>
      <c r="J9165" t="s">
        <v>64</v>
      </c>
      <c r="K9165" t="s">
        <v>99</v>
      </c>
      <c r="L9165">
        <v>91444</v>
      </c>
    </row>
    <row r="9166" spans="1:12" x14ac:dyDescent="0.25">
      <c r="A9166" t="s">
        <v>54</v>
      </c>
      <c r="B9166" t="s">
        <v>55</v>
      </c>
      <c r="C9166" t="s">
        <v>68</v>
      </c>
      <c r="D9166" t="s">
        <v>22</v>
      </c>
      <c r="E9166" t="b">
        <v>0</v>
      </c>
      <c r="F9166" s="1">
        <v>45370.342847222222</v>
      </c>
      <c r="G9166" t="b">
        <v>0</v>
      </c>
      <c r="H9166" t="b">
        <v>1</v>
      </c>
      <c r="I9166" t="s">
        <v>30</v>
      </c>
      <c r="J9166" t="s">
        <v>47</v>
      </c>
      <c r="K9166" t="s">
        <v>101</v>
      </c>
      <c r="L9166">
        <v>121577</v>
      </c>
    </row>
    <row r="9167" spans="1:12" x14ac:dyDescent="0.25">
      <c r="A9167" t="s">
        <v>82</v>
      </c>
      <c r="B9167" t="s">
        <v>83</v>
      </c>
      <c r="C9167" t="s">
        <v>40</v>
      </c>
      <c r="D9167" t="s">
        <v>22</v>
      </c>
      <c r="E9167" t="b">
        <v>0</v>
      </c>
      <c r="F9167" s="1">
        <v>45502.092638888891</v>
      </c>
      <c r="G9167" t="b">
        <v>0</v>
      </c>
      <c r="H9167" t="b">
        <v>1</v>
      </c>
      <c r="I9167" t="s">
        <v>84</v>
      </c>
      <c r="J9167" t="s">
        <v>72</v>
      </c>
      <c r="K9167" t="s">
        <v>67</v>
      </c>
      <c r="L9167">
        <v>125740</v>
      </c>
    </row>
    <row r="9168" spans="1:12" x14ac:dyDescent="0.25">
      <c r="A9168" t="s">
        <v>82</v>
      </c>
      <c r="B9168" t="s">
        <v>91</v>
      </c>
      <c r="C9168" t="s">
        <v>40</v>
      </c>
      <c r="D9168" t="s">
        <v>22</v>
      </c>
      <c r="E9168" t="b">
        <v>0</v>
      </c>
      <c r="F9168" s="1">
        <v>45642.766828703701</v>
      </c>
      <c r="G9168" t="b">
        <v>0</v>
      </c>
      <c r="H9168" t="b">
        <v>0</v>
      </c>
      <c r="I9168" t="s">
        <v>84</v>
      </c>
      <c r="J9168" t="s">
        <v>57</v>
      </c>
      <c r="K9168" t="s">
        <v>98</v>
      </c>
      <c r="L9168">
        <v>127517</v>
      </c>
    </row>
    <row r="9169" spans="1:12" x14ac:dyDescent="0.25">
      <c r="A9169" t="s">
        <v>19</v>
      </c>
      <c r="B9169" t="s">
        <v>86</v>
      </c>
      <c r="C9169" t="s">
        <v>21</v>
      </c>
      <c r="D9169" t="s">
        <v>15</v>
      </c>
      <c r="E9169" t="b">
        <v>0</v>
      </c>
      <c r="F9169" s="1">
        <v>45385.474803240737</v>
      </c>
      <c r="G9169" t="b">
        <v>0</v>
      </c>
      <c r="H9169" t="b">
        <v>0</v>
      </c>
      <c r="I9169" t="s">
        <v>23</v>
      </c>
      <c r="J9169" t="s">
        <v>34</v>
      </c>
      <c r="K9169" t="s">
        <v>56</v>
      </c>
      <c r="L9169">
        <v>63040</v>
      </c>
    </row>
    <row r="9170" spans="1:12" x14ac:dyDescent="0.25">
      <c r="A9170" t="s">
        <v>38</v>
      </c>
      <c r="B9170" t="s">
        <v>107</v>
      </c>
      <c r="C9170" t="s">
        <v>40</v>
      </c>
      <c r="D9170" t="s">
        <v>22</v>
      </c>
      <c r="E9170" t="b">
        <v>1</v>
      </c>
      <c r="F9170" s="1">
        <v>45361.101400462961</v>
      </c>
      <c r="G9170" t="b">
        <v>0</v>
      </c>
      <c r="H9170" t="b">
        <v>0</v>
      </c>
      <c r="I9170" t="s">
        <v>41</v>
      </c>
      <c r="J9170" t="s">
        <v>80</v>
      </c>
      <c r="K9170" t="s">
        <v>110</v>
      </c>
      <c r="L9170">
        <v>80148</v>
      </c>
    </row>
    <row r="9171" spans="1:12" x14ac:dyDescent="0.25">
      <c r="A9171" t="s">
        <v>38</v>
      </c>
      <c r="B9171" t="s">
        <v>107</v>
      </c>
      <c r="C9171" t="s">
        <v>43</v>
      </c>
      <c r="D9171" t="s">
        <v>15</v>
      </c>
      <c r="E9171" t="b">
        <v>0</v>
      </c>
      <c r="F9171" s="1">
        <v>45383.449988425928</v>
      </c>
      <c r="G9171" t="b">
        <v>0</v>
      </c>
      <c r="H9171" t="b">
        <v>0</v>
      </c>
      <c r="I9171" t="s">
        <v>41</v>
      </c>
      <c r="J9171" t="s">
        <v>72</v>
      </c>
      <c r="K9171" t="s">
        <v>60</v>
      </c>
      <c r="L9171">
        <v>78559</v>
      </c>
    </row>
    <row r="9172" spans="1:12" x14ac:dyDescent="0.25">
      <c r="A9172" t="s">
        <v>45</v>
      </c>
      <c r="B9172" t="s">
        <v>46</v>
      </c>
      <c r="C9172" t="s">
        <v>40</v>
      </c>
      <c r="D9172" t="s">
        <v>22</v>
      </c>
      <c r="E9172" t="b">
        <v>1</v>
      </c>
      <c r="F9172" s="1">
        <v>45430.087592592587</v>
      </c>
      <c r="G9172" t="b">
        <v>0</v>
      </c>
      <c r="H9172" t="b">
        <v>0</v>
      </c>
      <c r="I9172" t="s">
        <v>16</v>
      </c>
      <c r="J9172" t="s">
        <v>66</v>
      </c>
      <c r="K9172" t="s">
        <v>112</v>
      </c>
      <c r="L9172">
        <v>95196</v>
      </c>
    </row>
    <row r="9173" spans="1:12" x14ac:dyDescent="0.25">
      <c r="A9173" t="s">
        <v>26</v>
      </c>
      <c r="B9173" t="s">
        <v>27</v>
      </c>
      <c r="C9173" t="s">
        <v>28</v>
      </c>
      <c r="D9173" t="s">
        <v>15</v>
      </c>
      <c r="E9173" t="b">
        <v>1</v>
      </c>
      <c r="F9173" s="1">
        <v>45504.496157407397</v>
      </c>
      <c r="G9173" t="b">
        <v>0</v>
      </c>
      <c r="H9173" t="b">
        <v>0</v>
      </c>
      <c r="I9173" t="s">
        <v>30</v>
      </c>
      <c r="J9173" t="s">
        <v>44</v>
      </c>
      <c r="K9173" t="s">
        <v>115</v>
      </c>
      <c r="L9173">
        <v>100791</v>
      </c>
    </row>
    <row r="9174" spans="1:12" x14ac:dyDescent="0.25">
      <c r="A9174" t="s">
        <v>82</v>
      </c>
      <c r="B9174" t="s">
        <v>85</v>
      </c>
      <c r="C9174" t="s">
        <v>68</v>
      </c>
      <c r="D9174" t="s">
        <v>22</v>
      </c>
      <c r="E9174" t="b">
        <v>1</v>
      </c>
      <c r="F9174" s="1">
        <v>45601.653124999997</v>
      </c>
      <c r="G9174" t="b">
        <v>1</v>
      </c>
      <c r="H9174" t="b">
        <v>1</v>
      </c>
      <c r="I9174" t="s">
        <v>84</v>
      </c>
      <c r="J9174" t="s">
        <v>17</v>
      </c>
      <c r="K9174" t="s">
        <v>58</v>
      </c>
      <c r="L9174">
        <v>135978</v>
      </c>
    </row>
    <row r="9175" spans="1:12" x14ac:dyDescent="0.25">
      <c r="A9175" t="s">
        <v>26</v>
      </c>
      <c r="B9175" t="s">
        <v>27</v>
      </c>
      <c r="C9175" t="s">
        <v>28</v>
      </c>
      <c r="D9175" t="s">
        <v>15</v>
      </c>
      <c r="E9175" t="b">
        <v>0</v>
      </c>
      <c r="F9175" s="1">
        <v>45653.428680555553</v>
      </c>
      <c r="G9175" t="b">
        <v>1</v>
      </c>
      <c r="H9175" t="b">
        <v>1</v>
      </c>
      <c r="I9175" t="s">
        <v>30</v>
      </c>
      <c r="J9175" t="s">
        <v>31</v>
      </c>
      <c r="K9175" t="s">
        <v>90</v>
      </c>
      <c r="L9175">
        <v>112289</v>
      </c>
    </row>
    <row r="9176" spans="1:12" x14ac:dyDescent="0.25">
      <c r="A9176" t="s">
        <v>54</v>
      </c>
      <c r="B9176" t="s">
        <v>55</v>
      </c>
      <c r="C9176" t="s">
        <v>28</v>
      </c>
      <c r="D9176" t="s">
        <v>22</v>
      </c>
      <c r="E9176" t="b">
        <v>0</v>
      </c>
      <c r="F9176" s="1">
        <v>45612.927037037043</v>
      </c>
      <c r="G9176" t="b">
        <v>0</v>
      </c>
      <c r="H9176" t="b">
        <v>1</v>
      </c>
      <c r="I9176" t="s">
        <v>30</v>
      </c>
      <c r="J9176" t="s">
        <v>44</v>
      </c>
      <c r="K9176" t="s">
        <v>48</v>
      </c>
      <c r="L9176">
        <v>123644</v>
      </c>
    </row>
    <row r="9177" spans="1:12" x14ac:dyDescent="0.25">
      <c r="A9177" t="s">
        <v>82</v>
      </c>
      <c r="B9177" t="s">
        <v>83</v>
      </c>
      <c r="C9177" t="s">
        <v>14</v>
      </c>
      <c r="D9177" t="s">
        <v>15</v>
      </c>
      <c r="E9177" t="b">
        <v>0</v>
      </c>
      <c r="F9177" s="1">
        <v>45322.246030092603</v>
      </c>
      <c r="G9177" t="b">
        <v>1</v>
      </c>
      <c r="H9177" t="b">
        <v>1</v>
      </c>
      <c r="I9177" t="s">
        <v>84</v>
      </c>
      <c r="J9177" t="s">
        <v>47</v>
      </c>
      <c r="K9177" t="s">
        <v>89</v>
      </c>
      <c r="L9177">
        <v>133711</v>
      </c>
    </row>
    <row r="9178" spans="1:12" x14ac:dyDescent="0.25">
      <c r="A9178" t="s">
        <v>54</v>
      </c>
      <c r="B9178" t="s">
        <v>79</v>
      </c>
      <c r="C9178" t="s">
        <v>40</v>
      </c>
      <c r="D9178" t="s">
        <v>15</v>
      </c>
      <c r="E9178" t="b">
        <v>0</v>
      </c>
      <c r="F9178" s="1">
        <v>45410.695219907408</v>
      </c>
      <c r="G9178" t="b">
        <v>1</v>
      </c>
      <c r="H9178" t="b">
        <v>1</v>
      </c>
      <c r="I9178" t="s">
        <v>30</v>
      </c>
      <c r="J9178" t="s">
        <v>24</v>
      </c>
      <c r="K9178" t="s">
        <v>58</v>
      </c>
      <c r="L9178">
        <v>134388</v>
      </c>
    </row>
    <row r="9179" spans="1:12" x14ac:dyDescent="0.25">
      <c r="A9179" t="s">
        <v>12</v>
      </c>
      <c r="B9179" t="s">
        <v>63</v>
      </c>
      <c r="C9179" t="s">
        <v>14</v>
      </c>
      <c r="D9179" t="s">
        <v>29</v>
      </c>
      <c r="E9179" t="b">
        <v>0</v>
      </c>
      <c r="F9179" s="1">
        <v>45618.253842592603</v>
      </c>
      <c r="G9179" t="b">
        <v>0</v>
      </c>
      <c r="H9179" t="b">
        <v>0</v>
      </c>
      <c r="I9179" t="s">
        <v>16</v>
      </c>
      <c r="J9179" t="s">
        <v>47</v>
      </c>
      <c r="K9179" t="s">
        <v>101</v>
      </c>
      <c r="L9179">
        <v>111886</v>
      </c>
    </row>
    <row r="9180" spans="1:12" x14ac:dyDescent="0.25">
      <c r="A9180" t="s">
        <v>38</v>
      </c>
      <c r="B9180" t="s">
        <v>107</v>
      </c>
      <c r="C9180" t="s">
        <v>68</v>
      </c>
      <c r="D9180" t="s">
        <v>22</v>
      </c>
      <c r="E9180" t="b">
        <v>0</v>
      </c>
      <c r="F9180" s="1">
        <v>45412.493368055562</v>
      </c>
      <c r="G9180" t="b">
        <v>1</v>
      </c>
      <c r="H9180" t="b">
        <v>0</v>
      </c>
      <c r="I9180" t="s">
        <v>41</v>
      </c>
      <c r="J9180" t="s">
        <v>64</v>
      </c>
      <c r="K9180" t="s">
        <v>65</v>
      </c>
      <c r="L9180">
        <v>82924</v>
      </c>
    </row>
    <row r="9181" spans="1:12" x14ac:dyDescent="0.25">
      <c r="A9181" t="s">
        <v>49</v>
      </c>
      <c r="B9181" t="s">
        <v>108</v>
      </c>
      <c r="C9181" t="s">
        <v>68</v>
      </c>
      <c r="D9181" t="s">
        <v>22</v>
      </c>
      <c r="E9181" t="b">
        <v>0</v>
      </c>
      <c r="F9181" s="1">
        <v>45595.582835648151</v>
      </c>
      <c r="G9181" t="b">
        <v>0</v>
      </c>
      <c r="H9181" t="b">
        <v>0</v>
      </c>
      <c r="I9181" t="s">
        <v>51</v>
      </c>
      <c r="J9181" t="s">
        <v>64</v>
      </c>
      <c r="K9181" t="s">
        <v>37</v>
      </c>
      <c r="L9181">
        <v>78987</v>
      </c>
    </row>
    <row r="9182" spans="1:12" x14ac:dyDescent="0.25">
      <c r="A9182" t="s">
        <v>82</v>
      </c>
      <c r="B9182" t="s">
        <v>91</v>
      </c>
      <c r="C9182" t="s">
        <v>14</v>
      </c>
      <c r="D9182" t="s">
        <v>22</v>
      </c>
      <c r="E9182" t="b">
        <v>1</v>
      </c>
      <c r="F9182" s="1">
        <v>45536.010347222233</v>
      </c>
      <c r="G9182" t="b">
        <v>0</v>
      </c>
      <c r="H9182" t="b">
        <v>0</v>
      </c>
      <c r="I9182" t="s">
        <v>84</v>
      </c>
      <c r="J9182" t="s">
        <v>47</v>
      </c>
      <c r="K9182" t="s">
        <v>96</v>
      </c>
      <c r="L9182">
        <v>102986</v>
      </c>
    </row>
    <row r="9183" spans="1:12" x14ac:dyDescent="0.25">
      <c r="A9183" t="s">
        <v>54</v>
      </c>
      <c r="B9183" t="s">
        <v>55</v>
      </c>
      <c r="C9183" t="s">
        <v>68</v>
      </c>
      <c r="D9183" t="s">
        <v>29</v>
      </c>
      <c r="E9183" t="b">
        <v>1</v>
      </c>
      <c r="F9183" s="1">
        <v>45454.946215277778</v>
      </c>
      <c r="G9183" t="b">
        <v>1</v>
      </c>
      <c r="H9183" t="b">
        <v>0</v>
      </c>
      <c r="I9183" t="s">
        <v>30</v>
      </c>
      <c r="J9183" t="s">
        <v>57</v>
      </c>
      <c r="K9183" t="s">
        <v>97</v>
      </c>
      <c r="L9183">
        <v>142240</v>
      </c>
    </row>
    <row r="9184" spans="1:12" x14ac:dyDescent="0.25">
      <c r="A9184" t="s">
        <v>38</v>
      </c>
      <c r="B9184" t="s">
        <v>39</v>
      </c>
      <c r="C9184" t="s">
        <v>28</v>
      </c>
      <c r="D9184" t="s">
        <v>22</v>
      </c>
      <c r="E9184" t="b">
        <v>1</v>
      </c>
      <c r="F9184" s="1">
        <v>45597.368449074071</v>
      </c>
      <c r="G9184" t="b">
        <v>0</v>
      </c>
      <c r="H9184" t="b">
        <v>1</v>
      </c>
      <c r="I9184" t="s">
        <v>41</v>
      </c>
      <c r="J9184" t="s">
        <v>34</v>
      </c>
      <c r="K9184" t="s">
        <v>113</v>
      </c>
      <c r="L9184">
        <v>78617</v>
      </c>
    </row>
    <row r="9185" spans="1:12" x14ac:dyDescent="0.25">
      <c r="A9185" t="s">
        <v>26</v>
      </c>
      <c r="B9185" t="s">
        <v>33</v>
      </c>
      <c r="C9185" t="s">
        <v>14</v>
      </c>
      <c r="D9185" t="s">
        <v>29</v>
      </c>
      <c r="E9185" t="b">
        <v>0</v>
      </c>
      <c r="F9185" s="1">
        <v>45379.265173611107</v>
      </c>
      <c r="G9185" t="b">
        <v>1</v>
      </c>
      <c r="H9185" t="b">
        <v>1</v>
      </c>
      <c r="I9185" t="s">
        <v>30</v>
      </c>
      <c r="J9185" t="s">
        <v>17</v>
      </c>
      <c r="K9185" t="s">
        <v>103</v>
      </c>
      <c r="L9185">
        <v>97590</v>
      </c>
    </row>
    <row r="9186" spans="1:12" x14ac:dyDescent="0.25">
      <c r="A9186" t="s">
        <v>82</v>
      </c>
      <c r="B9186" t="s">
        <v>83</v>
      </c>
      <c r="C9186" t="s">
        <v>21</v>
      </c>
      <c r="D9186" t="s">
        <v>29</v>
      </c>
      <c r="E9186" t="b">
        <v>0</v>
      </c>
      <c r="F9186" s="1">
        <v>45331.936053240737</v>
      </c>
      <c r="G9186" t="b">
        <v>0</v>
      </c>
      <c r="H9186" t="b">
        <v>1</v>
      </c>
      <c r="I9186" t="s">
        <v>84</v>
      </c>
      <c r="J9186" t="s">
        <v>17</v>
      </c>
      <c r="K9186" t="s">
        <v>102</v>
      </c>
      <c r="L9186">
        <v>124653</v>
      </c>
    </row>
    <row r="9187" spans="1:12" x14ac:dyDescent="0.25">
      <c r="A9187" t="s">
        <v>26</v>
      </c>
      <c r="B9187" t="s">
        <v>33</v>
      </c>
      <c r="C9187" t="s">
        <v>21</v>
      </c>
      <c r="D9187" t="s">
        <v>29</v>
      </c>
      <c r="E9187" t="b">
        <v>0</v>
      </c>
      <c r="F9187" s="1">
        <v>45404.023958333331</v>
      </c>
      <c r="G9187" t="b">
        <v>1</v>
      </c>
      <c r="H9187" t="b">
        <v>0</v>
      </c>
      <c r="I9187" t="s">
        <v>30</v>
      </c>
      <c r="J9187" t="s">
        <v>47</v>
      </c>
      <c r="K9187" t="s">
        <v>113</v>
      </c>
      <c r="L9187">
        <v>93859</v>
      </c>
    </row>
    <row r="9188" spans="1:12" x14ac:dyDescent="0.25">
      <c r="A9188" t="s">
        <v>26</v>
      </c>
      <c r="B9188" t="s">
        <v>71</v>
      </c>
      <c r="C9188" t="s">
        <v>28</v>
      </c>
      <c r="D9188" t="s">
        <v>15</v>
      </c>
      <c r="E9188" t="b">
        <v>1</v>
      </c>
      <c r="F9188" s="1">
        <v>45444.535902777781</v>
      </c>
      <c r="G9188" t="b">
        <v>0</v>
      </c>
      <c r="H9188" t="b">
        <v>1</v>
      </c>
      <c r="I9188" t="s">
        <v>30</v>
      </c>
      <c r="J9188" t="s">
        <v>17</v>
      </c>
      <c r="K9188" t="s">
        <v>18</v>
      </c>
      <c r="L9188">
        <v>116650</v>
      </c>
    </row>
    <row r="9189" spans="1:12" x14ac:dyDescent="0.25">
      <c r="A9189" t="s">
        <v>38</v>
      </c>
      <c r="B9189" t="s">
        <v>39</v>
      </c>
      <c r="C9189" t="s">
        <v>40</v>
      </c>
      <c r="D9189" t="s">
        <v>22</v>
      </c>
      <c r="E9189" t="b">
        <v>1</v>
      </c>
      <c r="F9189" s="1">
        <v>45467.428969907407</v>
      </c>
      <c r="G9189" t="b">
        <v>0</v>
      </c>
      <c r="H9189" t="b">
        <v>0</v>
      </c>
      <c r="I9189" t="s">
        <v>41</v>
      </c>
      <c r="J9189" t="s">
        <v>66</v>
      </c>
      <c r="K9189" t="s">
        <v>128</v>
      </c>
      <c r="L9189">
        <v>94194</v>
      </c>
    </row>
    <row r="9190" spans="1:12" x14ac:dyDescent="0.25">
      <c r="A9190" t="s">
        <v>49</v>
      </c>
      <c r="B9190" t="s">
        <v>61</v>
      </c>
      <c r="C9190" t="s">
        <v>28</v>
      </c>
      <c r="D9190" t="s">
        <v>15</v>
      </c>
      <c r="E9190" t="b">
        <v>0</v>
      </c>
      <c r="F9190" s="1">
        <v>45558.323449074072</v>
      </c>
      <c r="G9190" t="b">
        <v>0</v>
      </c>
      <c r="H9190" t="b">
        <v>1</v>
      </c>
      <c r="I9190" t="s">
        <v>51</v>
      </c>
      <c r="J9190" t="s">
        <v>66</v>
      </c>
      <c r="K9190" t="s">
        <v>37</v>
      </c>
      <c r="L9190">
        <v>93778</v>
      </c>
    </row>
    <row r="9191" spans="1:12" x14ac:dyDescent="0.25">
      <c r="A9191" t="s">
        <v>12</v>
      </c>
      <c r="B9191" t="s">
        <v>63</v>
      </c>
      <c r="C9191" t="s">
        <v>21</v>
      </c>
      <c r="D9191" t="s">
        <v>15</v>
      </c>
      <c r="E9191" t="b">
        <v>1</v>
      </c>
      <c r="F9191" s="1">
        <v>45408.477905092594</v>
      </c>
      <c r="G9191" t="b">
        <v>0</v>
      </c>
      <c r="H9191" t="b">
        <v>1</v>
      </c>
      <c r="I9191" t="s">
        <v>16</v>
      </c>
      <c r="J9191" t="s">
        <v>31</v>
      </c>
      <c r="K9191" t="s">
        <v>101</v>
      </c>
      <c r="L9191">
        <v>146962</v>
      </c>
    </row>
    <row r="9192" spans="1:12" x14ac:dyDescent="0.25">
      <c r="A9192" t="s">
        <v>82</v>
      </c>
      <c r="B9192" t="s">
        <v>83</v>
      </c>
      <c r="C9192" t="s">
        <v>14</v>
      </c>
      <c r="D9192" t="s">
        <v>15</v>
      </c>
      <c r="E9192" t="b">
        <v>1</v>
      </c>
      <c r="F9192" s="1">
        <v>45437.194479166668</v>
      </c>
      <c r="G9192" t="b">
        <v>1</v>
      </c>
      <c r="H9192" t="b">
        <v>0</v>
      </c>
      <c r="I9192" t="s">
        <v>84</v>
      </c>
      <c r="J9192" t="s">
        <v>57</v>
      </c>
      <c r="K9192" t="s">
        <v>111</v>
      </c>
      <c r="L9192">
        <v>139531</v>
      </c>
    </row>
    <row r="9193" spans="1:12" x14ac:dyDescent="0.25">
      <c r="A9193" t="s">
        <v>45</v>
      </c>
      <c r="B9193" t="s">
        <v>88</v>
      </c>
      <c r="C9193" t="s">
        <v>14</v>
      </c>
      <c r="D9193" t="s">
        <v>22</v>
      </c>
      <c r="E9193" t="b">
        <v>1</v>
      </c>
      <c r="F9193" s="1">
        <v>45484.590648148151</v>
      </c>
      <c r="G9193" t="b">
        <v>0</v>
      </c>
      <c r="H9193" t="b">
        <v>0</v>
      </c>
      <c r="I9193" t="s">
        <v>16</v>
      </c>
      <c r="J9193" t="s">
        <v>47</v>
      </c>
      <c r="K9193" t="s">
        <v>104</v>
      </c>
      <c r="L9193">
        <v>118452</v>
      </c>
    </row>
    <row r="9194" spans="1:12" x14ac:dyDescent="0.25">
      <c r="A9194" t="s">
        <v>82</v>
      </c>
      <c r="B9194" t="s">
        <v>91</v>
      </c>
      <c r="C9194" t="s">
        <v>21</v>
      </c>
      <c r="D9194" t="s">
        <v>22</v>
      </c>
      <c r="E9194" t="b">
        <v>1</v>
      </c>
      <c r="F9194" s="1">
        <v>45310.54582175926</v>
      </c>
      <c r="G9194" t="b">
        <v>1</v>
      </c>
      <c r="H9194" t="b">
        <v>0</v>
      </c>
      <c r="I9194" t="s">
        <v>84</v>
      </c>
      <c r="J9194" t="s">
        <v>44</v>
      </c>
      <c r="K9194" t="s">
        <v>18</v>
      </c>
      <c r="L9194">
        <v>123704</v>
      </c>
    </row>
    <row r="9195" spans="1:12" x14ac:dyDescent="0.25">
      <c r="A9195" t="s">
        <v>19</v>
      </c>
      <c r="B9195" t="s">
        <v>86</v>
      </c>
      <c r="C9195" t="s">
        <v>21</v>
      </c>
      <c r="D9195" t="s">
        <v>22</v>
      </c>
      <c r="E9195" t="b">
        <v>1</v>
      </c>
      <c r="F9195" s="1">
        <v>45407.812743055547</v>
      </c>
      <c r="G9195" t="b">
        <v>0</v>
      </c>
      <c r="H9195" t="b">
        <v>1</v>
      </c>
      <c r="I9195" t="s">
        <v>23</v>
      </c>
      <c r="J9195" t="s">
        <v>47</v>
      </c>
      <c r="K9195" t="s">
        <v>126</v>
      </c>
      <c r="L9195">
        <v>80989</v>
      </c>
    </row>
    <row r="9196" spans="1:12" x14ac:dyDescent="0.25">
      <c r="A9196" t="s">
        <v>45</v>
      </c>
      <c r="B9196" t="s">
        <v>46</v>
      </c>
      <c r="C9196" t="s">
        <v>68</v>
      </c>
      <c r="D9196" t="s">
        <v>15</v>
      </c>
      <c r="E9196" t="b">
        <v>1</v>
      </c>
      <c r="F9196" s="1">
        <v>45572.481932870367</v>
      </c>
      <c r="G9196" t="b">
        <v>1</v>
      </c>
      <c r="H9196" t="b">
        <v>1</v>
      </c>
      <c r="I9196" t="s">
        <v>16</v>
      </c>
      <c r="J9196" t="s">
        <v>66</v>
      </c>
      <c r="K9196" t="s">
        <v>96</v>
      </c>
      <c r="L9196">
        <v>112036</v>
      </c>
    </row>
    <row r="9197" spans="1:12" x14ac:dyDescent="0.25">
      <c r="A9197" t="s">
        <v>45</v>
      </c>
      <c r="B9197" t="s">
        <v>88</v>
      </c>
      <c r="C9197" t="s">
        <v>40</v>
      </c>
      <c r="D9197" t="s">
        <v>15</v>
      </c>
      <c r="E9197" t="b">
        <v>1</v>
      </c>
      <c r="F9197" s="1">
        <v>45611.888611111113</v>
      </c>
      <c r="G9197" t="b">
        <v>0</v>
      </c>
      <c r="H9197" t="b">
        <v>1</v>
      </c>
      <c r="I9197" t="s">
        <v>16</v>
      </c>
      <c r="J9197" t="s">
        <v>80</v>
      </c>
      <c r="K9197" t="s">
        <v>37</v>
      </c>
      <c r="L9197">
        <v>113283</v>
      </c>
    </row>
    <row r="9198" spans="1:12" x14ac:dyDescent="0.25">
      <c r="A9198" t="s">
        <v>54</v>
      </c>
      <c r="B9198" t="s">
        <v>55</v>
      </c>
      <c r="C9198" t="s">
        <v>14</v>
      </c>
      <c r="D9198" t="s">
        <v>15</v>
      </c>
      <c r="E9198" t="b">
        <v>0</v>
      </c>
      <c r="F9198" s="1">
        <v>45311.225451388891</v>
      </c>
      <c r="G9198" t="b">
        <v>0</v>
      </c>
      <c r="H9198" t="b">
        <v>1</v>
      </c>
      <c r="I9198" t="s">
        <v>30</v>
      </c>
      <c r="J9198" t="s">
        <v>47</v>
      </c>
      <c r="K9198" t="s">
        <v>53</v>
      </c>
      <c r="L9198">
        <v>121041</v>
      </c>
    </row>
    <row r="9199" spans="1:12" x14ac:dyDescent="0.25">
      <c r="A9199" t="s">
        <v>45</v>
      </c>
      <c r="B9199" t="s">
        <v>88</v>
      </c>
      <c r="C9199" t="s">
        <v>21</v>
      </c>
      <c r="D9199" t="s">
        <v>29</v>
      </c>
      <c r="E9199" t="b">
        <v>1</v>
      </c>
      <c r="F9199" s="1">
        <v>45546.49527777778</v>
      </c>
      <c r="G9199" t="b">
        <v>0</v>
      </c>
      <c r="H9199" t="b">
        <v>0</v>
      </c>
      <c r="I9199" t="s">
        <v>16</v>
      </c>
      <c r="J9199" t="s">
        <v>24</v>
      </c>
      <c r="K9199" t="s">
        <v>113</v>
      </c>
      <c r="L9199">
        <v>96326</v>
      </c>
    </row>
    <row r="9200" spans="1:12" x14ac:dyDescent="0.25">
      <c r="A9200" t="s">
        <v>82</v>
      </c>
      <c r="B9200" t="s">
        <v>85</v>
      </c>
      <c r="C9200" t="s">
        <v>43</v>
      </c>
      <c r="D9200" t="s">
        <v>29</v>
      </c>
      <c r="E9200" t="b">
        <v>0</v>
      </c>
      <c r="F9200" s="1">
        <v>45528.69568287037</v>
      </c>
      <c r="G9200" t="b">
        <v>1</v>
      </c>
      <c r="H9200" t="b">
        <v>1</v>
      </c>
      <c r="I9200" t="s">
        <v>84</v>
      </c>
      <c r="J9200" t="s">
        <v>31</v>
      </c>
      <c r="K9200" t="s">
        <v>98</v>
      </c>
      <c r="L9200">
        <v>101027</v>
      </c>
    </row>
    <row r="9201" spans="1:12" x14ac:dyDescent="0.25">
      <c r="A9201" t="s">
        <v>82</v>
      </c>
      <c r="B9201" t="s">
        <v>85</v>
      </c>
      <c r="C9201" t="s">
        <v>43</v>
      </c>
      <c r="D9201" t="s">
        <v>15</v>
      </c>
      <c r="E9201" t="b">
        <v>1</v>
      </c>
      <c r="F9201" s="1">
        <v>45602.345289351862</v>
      </c>
      <c r="G9201" t="b">
        <v>1</v>
      </c>
      <c r="H9201" t="b">
        <v>1</v>
      </c>
      <c r="I9201" t="s">
        <v>84</v>
      </c>
      <c r="J9201" t="s">
        <v>47</v>
      </c>
      <c r="K9201" t="s">
        <v>119</v>
      </c>
      <c r="L9201">
        <v>111005</v>
      </c>
    </row>
    <row r="9202" spans="1:12" x14ac:dyDescent="0.25">
      <c r="A9202" t="s">
        <v>26</v>
      </c>
      <c r="B9202" t="s">
        <v>33</v>
      </c>
      <c r="C9202" t="s">
        <v>43</v>
      </c>
      <c r="D9202" t="s">
        <v>29</v>
      </c>
      <c r="E9202" t="b">
        <v>0</v>
      </c>
      <c r="F9202" s="1">
        <v>45429.020127314812</v>
      </c>
      <c r="G9202" t="b">
        <v>1</v>
      </c>
      <c r="H9202" t="b">
        <v>0</v>
      </c>
      <c r="I9202" t="s">
        <v>30</v>
      </c>
      <c r="J9202" t="s">
        <v>17</v>
      </c>
      <c r="K9202" t="s">
        <v>32</v>
      </c>
      <c r="L9202">
        <v>125700</v>
      </c>
    </row>
    <row r="9203" spans="1:12" x14ac:dyDescent="0.25">
      <c r="A9203" t="s">
        <v>54</v>
      </c>
      <c r="B9203" t="s">
        <v>79</v>
      </c>
      <c r="C9203" t="s">
        <v>40</v>
      </c>
      <c r="D9203" t="s">
        <v>22</v>
      </c>
      <c r="E9203" t="b">
        <v>1</v>
      </c>
      <c r="F9203" s="1">
        <v>45415.30605324074</v>
      </c>
      <c r="G9203" t="b">
        <v>1</v>
      </c>
      <c r="H9203" t="b">
        <v>1</v>
      </c>
      <c r="I9203" t="s">
        <v>30</v>
      </c>
      <c r="J9203" t="s">
        <v>80</v>
      </c>
      <c r="K9203" t="s">
        <v>113</v>
      </c>
      <c r="L9203">
        <v>146028</v>
      </c>
    </row>
    <row r="9204" spans="1:12" x14ac:dyDescent="0.25">
      <c r="A9204" t="s">
        <v>49</v>
      </c>
      <c r="B9204" t="s">
        <v>61</v>
      </c>
      <c r="C9204" t="s">
        <v>28</v>
      </c>
      <c r="D9204" t="s">
        <v>22</v>
      </c>
      <c r="E9204" t="b">
        <v>0</v>
      </c>
      <c r="F9204" s="1">
        <v>45350.559062499997</v>
      </c>
      <c r="G9204" t="b">
        <v>1</v>
      </c>
      <c r="H9204" t="b">
        <v>1</v>
      </c>
      <c r="I9204" t="s">
        <v>51</v>
      </c>
      <c r="J9204" t="s">
        <v>47</v>
      </c>
      <c r="K9204" t="s">
        <v>92</v>
      </c>
      <c r="L9204">
        <v>98716</v>
      </c>
    </row>
    <row r="9205" spans="1:12" x14ac:dyDescent="0.25">
      <c r="A9205" t="s">
        <v>12</v>
      </c>
      <c r="B9205" t="s">
        <v>13</v>
      </c>
      <c r="C9205" t="s">
        <v>40</v>
      </c>
      <c r="D9205" t="s">
        <v>29</v>
      </c>
      <c r="E9205" t="b">
        <v>1</v>
      </c>
      <c r="F9205" s="1">
        <v>45419.081053240741</v>
      </c>
      <c r="G9205" t="b">
        <v>1</v>
      </c>
      <c r="H9205" t="b">
        <v>1</v>
      </c>
      <c r="I9205" t="s">
        <v>16</v>
      </c>
      <c r="J9205" t="s">
        <v>64</v>
      </c>
      <c r="K9205" t="s">
        <v>129</v>
      </c>
      <c r="L9205">
        <v>114227</v>
      </c>
    </row>
    <row r="9206" spans="1:12" x14ac:dyDescent="0.25">
      <c r="A9206" t="s">
        <v>26</v>
      </c>
      <c r="B9206" t="s">
        <v>33</v>
      </c>
      <c r="C9206" t="s">
        <v>21</v>
      </c>
      <c r="D9206" t="s">
        <v>22</v>
      </c>
      <c r="E9206" t="b">
        <v>0</v>
      </c>
      <c r="F9206" s="1">
        <v>45499.83766203704</v>
      </c>
      <c r="G9206" t="b">
        <v>1</v>
      </c>
      <c r="H9206" t="b">
        <v>1</v>
      </c>
      <c r="I9206" t="s">
        <v>30</v>
      </c>
      <c r="J9206" t="s">
        <v>66</v>
      </c>
      <c r="K9206" t="s">
        <v>130</v>
      </c>
      <c r="L9206">
        <v>113565</v>
      </c>
    </row>
    <row r="9207" spans="1:12" x14ac:dyDescent="0.25">
      <c r="A9207" t="s">
        <v>38</v>
      </c>
      <c r="B9207" t="s">
        <v>95</v>
      </c>
      <c r="C9207" t="s">
        <v>14</v>
      </c>
      <c r="D9207" t="s">
        <v>15</v>
      </c>
      <c r="E9207" t="b">
        <v>1</v>
      </c>
      <c r="F9207" s="1">
        <v>45579.270821759259</v>
      </c>
      <c r="G9207" t="b">
        <v>1</v>
      </c>
      <c r="H9207" t="b">
        <v>0</v>
      </c>
      <c r="I9207" t="s">
        <v>41</v>
      </c>
      <c r="J9207" t="s">
        <v>34</v>
      </c>
      <c r="K9207" t="s">
        <v>77</v>
      </c>
      <c r="L9207">
        <v>74060</v>
      </c>
    </row>
    <row r="9208" spans="1:12" x14ac:dyDescent="0.25">
      <c r="A9208" t="s">
        <v>12</v>
      </c>
      <c r="B9208" t="s">
        <v>13</v>
      </c>
      <c r="C9208" t="s">
        <v>40</v>
      </c>
      <c r="D9208" t="s">
        <v>29</v>
      </c>
      <c r="E9208" t="b">
        <v>1</v>
      </c>
      <c r="F9208" s="1">
        <v>45373.652083333327</v>
      </c>
      <c r="G9208" t="b">
        <v>0</v>
      </c>
      <c r="H9208" t="b">
        <v>0</v>
      </c>
      <c r="I9208" t="s">
        <v>16</v>
      </c>
      <c r="J9208" t="s">
        <v>17</v>
      </c>
      <c r="K9208" t="s">
        <v>124</v>
      </c>
      <c r="L9208">
        <v>142697</v>
      </c>
    </row>
    <row r="9209" spans="1:12" x14ac:dyDescent="0.25">
      <c r="A9209" t="s">
        <v>38</v>
      </c>
      <c r="B9209" t="s">
        <v>39</v>
      </c>
      <c r="C9209" t="s">
        <v>68</v>
      </c>
      <c r="D9209" t="s">
        <v>15</v>
      </c>
      <c r="E9209" t="b">
        <v>0</v>
      </c>
      <c r="F9209" s="1">
        <v>45379.495115740741</v>
      </c>
      <c r="G9209" t="b">
        <v>1</v>
      </c>
      <c r="H9209" t="b">
        <v>1</v>
      </c>
      <c r="I9209" t="s">
        <v>41</v>
      </c>
      <c r="J9209" t="s">
        <v>64</v>
      </c>
      <c r="K9209" t="s">
        <v>87</v>
      </c>
      <c r="L9209">
        <v>91554</v>
      </c>
    </row>
    <row r="9210" spans="1:12" x14ac:dyDescent="0.25">
      <c r="A9210" t="s">
        <v>38</v>
      </c>
      <c r="B9210" t="s">
        <v>107</v>
      </c>
      <c r="C9210" t="s">
        <v>40</v>
      </c>
      <c r="D9210" t="s">
        <v>22</v>
      </c>
      <c r="E9210" t="b">
        <v>1</v>
      </c>
      <c r="F9210" s="1">
        <v>45380.840891203698</v>
      </c>
      <c r="G9210" t="b">
        <v>0</v>
      </c>
      <c r="H9210" t="b">
        <v>1</v>
      </c>
      <c r="I9210" t="s">
        <v>41</v>
      </c>
      <c r="J9210" t="s">
        <v>34</v>
      </c>
      <c r="K9210" t="s">
        <v>59</v>
      </c>
      <c r="L9210">
        <v>66362</v>
      </c>
    </row>
    <row r="9211" spans="1:12" x14ac:dyDescent="0.25">
      <c r="A9211" t="s">
        <v>49</v>
      </c>
      <c r="B9211" t="s">
        <v>108</v>
      </c>
      <c r="C9211" t="s">
        <v>43</v>
      </c>
      <c r="D9211" t="s">
        <v>22</v>
      </c>
      <c r="E9211" t="b">
        <v>0</v>
      </c>
      <c r="F9211" s="1">
        <v>45410.616412037038</v>
      </c>
      <c r="G9211" t="b">
        <v>1</v>
      </c>
      <c r="H9211" t="b">
        <v>0</v>
      </c>
      <c r="I9211" t="s">
        <v>51</v>
      </c>
      <c r="J9211" t="s">
        <v>24</v>
      </c>
      <c r="K9211" t="s">
        <v>53</v>
      </c>
      <c r="L9211">
        <v>91734</v>
      </c>
    </row>
    <row r="9212" spans="1:12" x14ac:dyDescent="0.25">
      <c r="A9212" t="s">
        <v>38</v>
      </c>
      <c r="B9212" t="s">
        <v>39</v>
      </c>
      <c r="C9212" t="s">
        <v>21</v>
      </c>
      <c r="D9212" t="s">
        <v>22</v>
      </c>
      <c r="E9212" t="b">
        <v>0</v>
      </c>
      <c r="F9212" s="1">
        <v>45390.827372685177</v>
      </c>
      <c r="G9212" t="b">
        <v>1</v>
      </c>
      <c r="H9212" t="b">
        <v>0</v>
      </c>
      <c r="I9212" t="s">
        <v>41</v>
      </c>
      <c r="J9212" t="s">
        <v>64</v>
      </c>
      <c r="K9212" t="s">
        <v>113</v>
      </c>
      <c r="L9212">
        <v>65659</v>
      </c>
    </row>
    <row r="9213" spans="1:12" x14ac:dyDescent="0.25">
      <c r="A9213" t="s">
        <v>12</v>
      </c>
      <c r="B9213" t="s">
        <v>75</v>
      </c>
      <c r="C9213" t="s">
        <v>43</v>
      </c>
      <c r="D9213" t="s">
        <v>29</v>
      </c>
      <c r="E9213" t="b">
        <v>0</v>
      </c>
      <c r="F9213" s="1">
        <v>45486.447800925933</v>
      </c>
      <c r="G9213" t="b">
        <v>1</v>
      </c>
      <c r="H9213" t="b">
        <v>1</v>
      </c>
      <c r="I9213" t="s">
        <v>16</v>
      </c>
      <c r="J9213" t="s">
        <v>44</v>
      </c>
      <c r="K9213" t="s">
        <v>130</v>
      </c>
      <c r="L9213">
        <v>135874</v>
      </c>
    </row>
    <row r="9214" spans="1:12" x14ac:dyDescent="0.25">
      <c r="A9214" t="s">
        <v>12</v>
      </c>
      <c r="B9214" t="s">
        <v>63</v>
      </c>
      <c r="C9214" t="s">
        <v>14</v>
      </c>
      <c r="D9214" t="s">
        <v>15</v>
      </c>
      <c r="E9214" t="b">
        <v>1</v>
      </c>
      <c r="F9214" s="1">
        <v>45603.429988425924</v>
      </c>
      <c r="G9214" t="b">
        <v>0</v>
      </c>
      <c r="H9214" t="b">
        <v>1</v>
      </c>
      <c r="I9214" t="s">
        <v>16</v>
      </c>
      <c r="J9214" t="s">
        <v>17</v>
      </c>
      <c r="K9214" t="s">
        <v>65</v>
      </c>
      <c r="L9214">
        <v>138569</v>
      </c>
    </row>
    <row r="9215" spans="1:12" x14ac:dyDescent="0.25">
      <c r="A9215" t="s">
        <v>19</v>
      </c>
      <c r="B9215" t="s">
        <v>36</v>
      </c>
      <c r="C9215" t="s">
        <v>40</v>
      </c>
      <c r="D9215" t="s">
        <v>29</v>
      </c>
      <c r="E9215" t="b">
        <v>0</v>
      </c>
      <c r="F9215" s="1">
        <v>45386.61917824074</v>
      </c>
      <c r="G9215" t="b">
        <v>1</v>
      </c>
      <c r="H9215" t="b">
        <v>1</v>
      </c>
      <c r="I9215" t="s">
        <v>23</v>
      </c>
      <c r="J9215" t="s">
        <v>31</v>
      </c>
      <c r="K9215" t="s">
        <v>67</v>
      </c>
      <c r="L9215">
        <v>86400</v>
      </c>
    </row>
    <row r="9216" spans="1:12" x14ac:dyDescent="0.25">
      <c r="A9216" t="s">
        <v>19</v>
      </c>
      <c r="B9216" t="s">
        <v>36</v>
      </c>
      <c r="C9216" t="s">
        <v>68</v>
      </c>
      <c r="D9216" t="s">
        <v>29</v>
      </c>
      <c r="E9216" t="b">
        <v>1</v>
      </c>
      <c r="F9216" s="1">
        <v>45479.18309027778</v>
      </c>
      <c r="G9216" t="b">
        <v>1</v>
      </c>
      <c r="H9216" t="b">
        <v>0</v>
      </c>
      <c r="I9216" t="s">
        <v>23</v>
      </c>
      <c r="J9216" t="s">
        <v>57</v>
      </c>
      <c r="K9216" t="s">
        <v>106</v>
      </c>
      <c r="L9216">
        <v>74991</v>
      </c>
    </row>
    <row r="9217" spans="1:12" x14ac:dyDescent="0.25">
      <c r="A9217" t="s">
        <v>38</v>
      </c>
      <c r="B9217" t="s">
        <v>39</v>
      </c>
      <c r="C9217" t="s">
        <v>43</v>
      </c>
      <c r="D9217" t="s">
        <v>22</v>
      </c>
      <c r="E9217" t="b">
        <v>0</v>
      </c>
      <c r="F9217" s="1">
        <v>45518.683981481481</v>
      </c>
      <c r="G9217" t="b">
        <v>0</v>
      </c>
      <c r="H9217" t="b">
        <v>0</v>
      </c>
      <c r="I9217" t="s">
        <v>41</v>
      </c>
      <c r="J9217" t="s">
        <v>72</v>
      </c>
      <c r="K9217" t="s">
        <v>81</v>
      </c>
      <c r="L9217">
        <v>86499</v>
      </c>
    </row>
    <row r="9218" spans="1:12" x14ac:dyDescent="0.25">
      <c r="A9218" t="s">
        <v>12</v>
      </c>
      <c r="B9218" t="s">
        <v>13</v>
      </c>
      <c r="C9218" t="s">
        <v>40</v>
      </c>
      <c r="D9218" t="s">
        <v>15</v>
      </c>
      <c r="E9218" t="b">
        <v>1</v>
      </c>
      <c r="F9218" s="1">
        <v>45363.282372685193</v>
      </c>
      <c r="G9218" t="b">
        <v>0</v>
      </c>
      <c r="H9218" t="b">
        <v>1</v>
      </c>
      <c r="I9218" t="s">
        <v>16</v>
      </c>
      <c r="J9218" t="s">
        <v>72</v>
      </c>
      <c r="K9218" t="s">
        <v>127</v>
      </c>
      <c r="L9218">
        <v>115499</v>
      </c>
    </row>
    <row r="9219" spans="1:12" x14ac:dyDescent="0.25">
      <c r="A9219" t="s">
        <v>54</v>
      </c>
      <c r="B9219" t="s">
        <v>79</v>
      </c>
      <c r="C9219" t="s">
        <v>40</v>
      </c>
      <c r="D9219" t="s">
        <v>15</v>
      </c>
      <c r="E9219" t="b">
        <v>1</v>
      </c>
      <c r="F9219" s="1">
        <v>45513.73951388889</v>
      </c>
      <c r="G9219" t="b">
        <v>0</v>
      </c>
      <c r="H9219" t="b">
        <v>0</v>
      </c>
      <c r="I9219" t="s">
        <v>30</v>
      </c>
      <c r="J9219" t="s">
        <v>70</v>
      </c>
      <c r="K9219" t="s">
        <v>42</v>
      </c>
      <c r="L9219">
        <v>126046</v>
      </c>
    </row>
    <row r="9220" spans="1:12" x14ac:dyDescent="0.25">
      <c r="A9220" t="s">
        <v>82</v>
      </c>
      <c r="B9220" t="s">
        <v>91</v>
      </c>
      <c r="C9220" t="s">
        <v>21</v>
      </c>
      <c r="D9220" t="s">
        <v>22</v>
      </c>
      <c r="E9220" t="b">
        <v>1</v>
      </c>
      <c r="F9220" s="1">
        <v>45376.343958333331</v>
      </c>
      <c r="G9220" t="b">
        <v>0</v>
      </c>
      <c r="H9220" t="b">
        <v>1</v>
      </c>
      <c r="I9220" t="s">
        <v>84</v>
      </c>
      <c r="J9220" t="s">
        <v>31</v>
      </c>
      <c r="K9220" t="s">
        <v>42</v>
      </c>
      <c r="L9220">
        <v>107090</v>
      </c>
    </row>
    <row r="9221" spans="1:12" x14ac:dyDescent="0.25">
      <c r="A9221" t="s">
        <v>45</v>
      </c>
      <c r="B9221" t="s">
        <v>46</v>
      </c>
      <c r="C9221" t="s">
        <v>43</v>
      </c>
      <c r="D9221" t="s">
        <v>29</v>
      </c>
      <c r="E9221" t="b">
        <v>0</v>
      </c>
      <c r="F9221" s="1">
        <v>45538.455925925933</v>
      </c>
      <c r="G9221" t="b">
        <v>0</v>
      </c>
      <c r="H9221" t="b">
        <v>0</v>
      </c>
      <c r="I9221" t="s">
        <v>16</v>
      </c>
      <c r="J9221" t="s">
        <v>66</v>
      </c>
      <c r="K9221" t="s">
        <v>37</v>
      </c>
      <c r="L9221">
        <v>119180</v>
      </c>
    </row>
    <row r="9222" spans="1:12" x14ac:dyDescent="0.25">
      <c r="A9222" t="s">
        <v>38</v>
      </c>
      <c r="B9222" t="s">
        <v>39</v>
      </c>
      <c r="C9222" t="s">
        <v>68</v>
      </c>
      <c r="D9222" t="s">
        <v>22</v>
      </c>
      <c r="E9222" t="b">
        <v>0</v>
      </c>
      <c r="F9222" s="1">
        <v>45497.831377314818</v>
      </c>
      <c r="G9222" t="b">
        <v>0</v>
      </c>
      <c r="H9222" t="b">
        <v>0</v>
      </c>
      <c r="I9222" t="s">
        <v>41</v>
      </c>
      <c r="J9222" t="s">
        <v>72</v>
      </c>
      <c r="K9222" t="s">
        <v>130</v>
      </c>
      <c r="L9222">
        <v>76882</v>
      </c>
    </row>
    <row r="9223" spans="1:12" x14ac:dyDescent="0.25">
      <c r="A9223" t="s">
        <v>45</v>
      </c>
      <c r="B9223" t="s">
        <v>76</v>
      </c>
      <c r="C9223" t="s">
        <v>68</v>
      </c>
      <c r="D9223" t="s">
        <v>29</v>
      </c>
      <c r="E9223" t="b">
        <v>1</v>
      </c>
      <c r="F9223" s="1">
        <v>45445.205949074072</v>
      </c>
      <c r="G9223" t="b">
        <v>0</v>
      </c>
      <c r="H9223" t="b">
        <v>1</v>
      </c>
      <c r="I9223" t="s">
        <v>16</v>
      </c>
      <c r="J9223" t="s">
        <v>34</v>
      </c>
      <c r="K9223" t="s">
        <v>113</v>
      </c>
      <c r="L9223">
        <v>100463</v>
      </c>
    </row>
    <row r="9224" spans="1:12" x14ac:dyDescent="0.25">
      <c r="A9224" t="s">
        <v>26</v>
      </c>
      <c r="B9224" t="s">
        <v>71</v>
      </c>
      <c r="C9224" t="s">
        <v>21</v>
      </c>
      <c r="D9224" t="s">
        <v>15</v>
      </c>
      <c r="E9224" t="b">
        <v>1</v>
      </c>
      <c r="F9224" s="1">
        <v>45303.434120370373</v>
      </c>
      <c r="G9224" t="b">
        <v>0</v>
      </c>
      <c r="H9224" t="b">
        <v>0</v>
      </c>
      <c r="I9224" t="s">
        <v>30</v>
      </c>
      <c r="J9224" t="s">
        <v>17</v>
      </c>
      <c r="K9224" t="s">
        <v>115</v>
      </c>
      <c r="L9224">
        <v>93155</v>
      </c>
    </row>
    <row r="9225" spans="1:12" x14ac:dyDescent="0.25">
      <c r="A9225" t="s">
        <v>54</v>
      </c>
      <c r="B9225" t="s">
        <v>55</v>
      </c>
      <c r="C9225" t="s">
        <v>21</v>
      </c>
      <c r="D9225" t="s">
        <v>15</v>
      </c>
      <c r="E9225" t="b">
        <v>1</v>
      </c>
      <c r="F9225" s="1">
        <v>45534.694884259261</v>
      </c>
      <c r="G9225" t="b">
        <v>1</v>
      </c>
      <c r="H9225" t="b">
        <v>0</v>
      </c>
      <c r="I9225" t="s">
        <v>30</v>
      </c>
      <c r="J9225" t="s">
        <v>57</v>
      </c>
      <c r="K9225" t="s">
        <v>93</v>
      </c>
      <c r="L9225">
        <v>151552</v>
      </c>
    </row>
    <row r="9226" spans="1:12" x14ac:dyDescent="0.25">
      <c r="A9226" t="s">
        <v>26</v>
      </c>
      <c r="B9226" t="s">
        <v>27</v>
      </c>
      <c r="C9226" t="s">
        <v>28</v>
      </c>
      <c r="D9226" t="s">
        <v>29</v>
      </c>
      <c r="E9226" t="b">
        <v>0</v>
      </c>
      <c r="F9226" s="1">
        <v>45483.609236111108</v>
      </c>
      <c r="G9226" t="b">
        <v>0</v>
      </c>
      <c r="H9226" t="b">
        <v>0</v>
      </c>
      <c r="I9226" t="s">
        <v>30</v>
      </c>
      <c r="J9226" t="s">
        <v>64</v>
      </c>
      <c r="K9226" t="s">
        <v>93</v>
      </c>
      <c r="L9226">
        <v>108021</v>
      </c>
    </row>
    <row r="9227" spans="1:12" x14ac:dyDescent="0.25">
      <c r="A9227" t="s">
        <v>26</v>
      </c>
      <c r="B9227" t="s">
        <v>33</v>
      </c>
      <c r="C9227" t="s">
        <v>28</v>
      </c>
      <c r="D9227" t="s">
        <v>15</v>
      </c>
      <c r="E9227" t="b">
        <v>1</v>
      </c>
      <c r="F9227" s="1">
        <v>45376.472615740742</v>
      </c>
      <c r="G9227" t="b">
        <v>0</v>
      </c>
      <c r="H9227" t="b">
        <v>0</v>
      </c>
      <c r="I9227" t="s">
        <v>30</v>
      </c>
      <c r="J9227" t="s">
        <v>34</v>
      </c>
      <c r="K9227" t="s">
        <v>103</v>
      </c>
      <c r="L9227">
        <v>99493</v>
      </c>
    </row>
    <row r="9228" spans="1:12" x14ac:dyDescent="0.25">
      <c r="A9228" t="s">
        <v>12</v>
      </c>
      <c r="B9228" t="s">
        <v>63</v>
      </c>
      <c r="C9228" t="s">
        <v>68</v>
      </c>
      <c r="D9228" t="s">
        <v>29</v>
      </c>
      <c r="E9228" t="b">
        <v>0</v>
      </c>
      <c r="F9228" s="1">
        <v>45631.046585648153</v>
      </c>
      <c r="G9228" t="b">
        <v>0</v>
      </c>
      <c r="H9228" t="b">
        <v>1</v>
      </c>
      <c r="I9228" t="s">
        <v>16</v>
      </c>
      <c r="J9228" t="s">
        <v>44</v>
      </c>
      <c r="K9228" t="s">
        <v>42</v>
      </c>
      <c r="L9228">
        <v>134582</v>
      </c>
    </row>
    <row r="9229" spans="1:12" x14ac:dyDescent="0.25">
      <c r="A9229" t="s">
        <v>45</v>
      </c>
      <c r="B9229" t="s">
        <v>46</v>
      </c>
      <c r="C9229" t="s">
        <v>40</v>
      </c>
      <c r="D9229" t="s">
        <v>22</v>
      </c>
      <c r="E9229" t="b">
        <v>1</v>
      </c>
      <c r="F9229" s="1">
        <v>45539.577199074083</v>
      </c>
      <c r="G9229" t="b">
        <v>1</v>
      </c>
      <c r="H9229" t="b">
        <v>0</v>
      </c>
      <c r="I9229" t="s">
        <v>16</v>
      </c>
      <c r="J9229" t="s">
        <v>80</v>
      </c>
      <c r="K9229" t="s">
        <v>56</v>
      </c>
      <c r="L9229">
        <v>118469</v>
      </c>
    </row>
    <row r="9230" spans="1:12" x14ac:dyDescent="0.25">
      <c r="A9230" t="s">
        <v>82</v>
      </c>
      <c r="B9230" t="s">
        <v>91</v>
      </c>
      <c r="C9230" t="s">
        <v>28</v>
      </c>
      <c r="D9230" t="s">
        <v>29</v>
      </c>
      <c r="E9230" t="b">
        <v>0</v>
      </c>
      <c r="F9230" s="1">
        <v>45645.976956018523</v>
      </c>
      <c r="G9230" t="b">
        <v>1</v>
      </c>
      <c r="H9230" t="b">
        <v>1</v>
      </c>
      <c r="I9230" t="s">
        <v>84</v>
      </c>
      <c r="J9230" t="s">
        <v>52</v>
      </c>
      <c r="K9230" t="s">
        <v>96</v>
      </c>
      <c r="L9230">
        <v>110718</v>
      </c>
    </row>
    <row r="9231" spans="1:12" x14ac:dyDescent="0.25">
      <c r="A9231" t="s">
        <v>45</v>
      </c>
      <c r="B9231" t="s">
        <v>46</v>
      </c>
      <c r="C9231" t="s">
        <v>14</v>
      </c>
      <c r="D9231" t="s">
        <v>15</v>
      </c>
      <c r="E9231" t="b">
        <v>0</v>
      </c>
      <c r="F9231" s="1">
        <v>45617.252395833333</v>
      </c>
      <c r="G9231" t="b">
        <v>0</v>
      </c>
      <c r="H9231" t="b">
        <v>1</v>
      </c>
      <c r="I9231" t="s">
        <v>16</v>
      </c>
      <c r="J9231" t="s">
        <v>47</v>
      </c>
      <c r="K9231" t="s">
        <v>42</v>
      </c>
      <c r="L9231">
        <v>113689</v>
      </c>
    </row>
    <row r="9232" spans="1:12" x14ac:dyDescent="0.25">
      <c r="A9232" t="s">
        <v>38</v>
      </c>
      <c r="B9232" t="s">
        <v>107</v>
      </c>
      <c r="C9232" t="s">
        <v>21</v>
      </c>
      <c r="D9232" t="s">
        <v>29</v>
      </c>
      <c r="E9232" t="b">
        <v>0</v>
      </c>
      <c r="F9232" s="1">
        <v>45328.529756944437</v>
      </c>
      <c r="G9232" t="b">
        <v>0</v>
      </c>
      <c r="H9232" t="b">
        <v>1</v>
      </c>
      <c r="I9232" t="s">
        <v>41</v>
      </c>
      <c r="J9232" t="s">
        <v>66</v>
      </c>
      <c r="K9232" t="s">
        <v>98</v>
      </c>
      <c r="L9232">
        <v>75857</v>
      </c>
    </row>
    <row r="9233" spans="1:12" x14ac:dyDescent="0.25">
      <c r="A9233" t="s">
        <v>19</v>
      </c>
      <c r="B9233" t="s">
        <v>86</v>
      </c>
      <c r="C9233" t="s">
        <v>68</v>
      </c>
      <c r="D9233" t="s">
        <v>22</v>
      </c>
      <c r="E9233" t="b">
        <v>1</v>
      </c>
      <c r="F9233" s="1">
        <v>45351.446099537039</v>
      </c>
      <c r="G9233" t="b">
        <v>0</v>
      </c>
      <c r="H9233" t="b">
        <v>0</v>
      </c>
      <c r="I9233" t="s">
        <v>23</v>
      </c>
      <c r="J9233" t="s">
        <v>66</v>
      </c>
      <c r="K9233" t="s">
        <v>53</v>
      </c>
      <c r="L9233">
        <v>83488</v>
      </c>
    </row>
    <row r="9234" spans="1:12" x14ac:dyDescent="0.25">
      <c r="A9234" t="s">
        <v>26</v>
      </c>
      <c r="B9234" t="s">
        <v>27</v>
      </c>
      <c r="C9234" t="s">
        <v>43</v>
      </c>
      <c r="D9234" t="s">
        <v>22</v>
      </c>
      <c r="E9234" t="b">
        <v>1</v>
      </c>
      <c r="F9234" s="1">
        <v>45589.570497685178</v>
      </c>
      <c r="G9234" t="b">
        <v>0</v>
      </c>
      <c r="H9234" t="b">
        <v>1</v>
      </c>
      <c r="I9234" t="s">
        <v>30</v>
      </c>
      <c r="J9234" t="s">
        <v>31</v>
      </c>
      <c r="K9234" t="s">
        <v>102</v>
      </c>
      <c r="L9234">
        <v>101913</v>
      </c>
    </row>
    <row r="9235" spans="1:12" x14ac:dyDescent="0.25">
      <c r="A9235" t="s">
        <v>82</v>
      </c>
      <c r="B9235" t="s">
        <v>83</v>
      </c>
      <c r="C9235" t="s">
        <v>43</v>
      </c>
      <c r="D9235" t="s">
        <v>29</v>
      </c>
      <c r="E9235" t="b">
        <v>0</v>
      </c>
      <c r="F9235" s="1">
        <v>45485.23128472222</v>
      </c>
      <c r="G9235" t="b">
        <v>1</v>
      </c>
      <c r="H9235" t="b">
        <v>0</v>
      </c>
      <c r="I9235" t="s">
        <v>84</v>
      </c>
      <c r="J9235" t="s">
        <v>52</v>
      </c>
      <c r="K9235" t="s">
        <v>32</v>
      </c>
      <c r="L9235">
        <v>116827</v>
      </c>
    </row>
    <row r="9236" spans="1:12" x14ac:dyDescent="0.25">
      <c r="A9236" t="s">
        <v>49</v>
      </c>
      <c r="B9236" t="s">
        <v>61</v>
      </c>
      <c r="C9236" t="s">
        <v>43</v>
      </c>
      <c r="D9236" t="s">
        <v>22</v>
      </c>
      <c r="E9236" t="b">
        <v>1</v>
      </c>
      <c r="F9236" s="1">
        <v>45320.398958333331</v>
      </c>
      <c r="G9236" t="b">
        <v>1</v>
      </c>
      <c r="H9236" t="b">
        <v>1</v>
      </c>
      <c r="I9236" t="s">
        <v>51</v>
      </c>
      <c r="J9236" t="s">
        <v>80</v>
      </c>
      <c r="K9236" t="s">
        <v>37</v>
      </c>
      <c r="L9236">
        <v>71958</v>
      </c>
    </row>
    <row r="9237" spans="1:12" x14ac:dyDescent="0.25">
      <c r="A9237" t="s">
        <v>38</v>
      </c>
      <c r="B9237" t="s">
        <v>39</v>
      </c>
      <c r="C9237" t="s">
        <v>40</v>
      </c>
      <c r="D9237" t="s">
        <v>29</v>
      </c>
      <c r="E9237" t="b">
        <v>0</v>
      </c>
      <c r="F9237" s="1">
        <v>45543.877962962957</v>
      </c>
      <c r="G9237" t="b">
        <v>1</v>
      </c>
      <c r="H9237" t="b">
        <v>0</v>
      </c>
      <c r="I9237" t="s">
        <v>41</v>
      </c>
      <c r="J9237" t="s">
        <v>52</v>
      </c>
      <c r="K9237" t="s">
        <v>121</v>
      </c>
      <c r="L9237">
        <v>68849</v>
      </c>
    </row>
    <row r="9238" spans="1:12" x14ac:dyDescent="0.25">
      <c r="A9238" t="s">
        <v>45</v>
      </c>
      <c r="B9238" t="s">
        <v>46</v>
      </c>
      <c r="C9238" t="s">
        <v>40</v>
      </c>
      <c r="D9238" t="s">
        <v>22</v>
      </c>
      <c r="E9238" t="b">
        <v>0</v>
      </c>
      <c r="F9238" s="1">
        <v>45541.72619212963</v>
      </c>
      <c r="G9238" t="b">
        <v>0</v>
      </c>
      <c r="H9238" t="b">
        <v>0</v>
      </c>
      <c r="I9238" t="s">
        <v>16</v>
      </c>
      <c r="J9238" t="s">
        <v>44</v>
      </c>
      <c r="K9238" t="s">
        <v>124</v>
      </c>
      <c r="L9238">
        <v>116486</v>
      </c>
    </row>
    <row r="9239" spans="1:12" x14ac:dyDescent="0.25">
      <c r="A9239" t="s">
        <v>26</v>
      </c>
      <c r="B9239" t="s">
        <v>27</v>
      </c>
      <c r="C9239" t="s">
        <v>43</v>
      </c>
      <c r="D9239" t="s">
        <v>22</v>
      </c>
      <c r="E9239" t="b">
        <v>0</v>
      </c>
      <c r="F9239" s="1">
        <v>45479.1715625</v>
      </c>
      <c r="G9239" t="b">
        <v>0</v>
      </c>
      <c r="H9239" t="b">
        <v>0</v>
      </c>
      <c r="I9239" t="s">
        <v>30</v>
      </c>
      <c r="J9239" t="s">
        <v>17</v>
      </c>
      <c r="K9239" t="s">
        <v>92</v>
      </c>
      <c r="L9239">
        <v>112875</v>
      </c>
    </row>
    <row r="9240" spans="1:12" x14ac:dyDescent="0.25">
      <c r="A9240" t="s">
        <v>82</v>
      </c>
      <c r="B9240" t="s">
        <v>91</v>
      </c>
      <c r="C9240" t="s">
        <v>40</v>
      </c>
      <c r="D9240" t="s">
        <v>29</v>
      </c>
      <c r="E9240" t="b">
        <v>1</v>
      </c>
      <c r="F9240" s="1">
        <v>45347.896458333344</v>
      </c>
      <c r="G9240" t="b">
        <v>1</v>
      </c>
      <c r="H9240" t="b">
        <v>1</v>
      </c>
      <c r="I9240" t="s">
        <v>84</v>
      </c>
      <c r="J9240" t="s">
        <v>64</v>
      </c>
      <c r="K9240" t="s">
        <v>58</v>
      </c>
      <c r="L9240">
        <v>137975</v>
      </c>
    </row>
    <row r="9241" spans="1:12" x14ac:dyDescent="0.25">
      <c r="A9241" t="s">
        <v>12</v>
      </c>
      <c r="B9241" t="s">
        <v>13</v>
      </c>
      <c r="C9241" t="s">
        <v>43</v>
      </c>
      <c r="D9241" t="s">
        <v>15</v>
      </c>
      <c r="E9241" t="b">
        <v>0</v>
      </c>
      <c r="F9241" s="1">
        <v>45456.153726851851</v>
      </c>
      <c r="G9241" t="b">
        <v>0</v>
      </c>
      <c r="H9241" t="b">
        <v>0</v>
      </c>
      <c r="I9241" t="s">
        <v>16</v>
      </c>
      <c r="J9241" t="s">
        <v>52</v>
      </c>
      <c r="K9241" t="s">
        <v>37</v>
      </c>
      <c r="L9241">
        <v>128036</v>
      </c>
    </row>
    <row r="9242" spans="1:12" x14ac:dyDescent="0.25">
      <c r="A9242" t="s">
        <v>82</v>
      </c>
      <c r="B9242" t="s">
        <v>85</v>
      </c>
      <c r="C9242" t="s">
        <v>43</v>
      </c>
      <c r="D9242" t="s">
        <v>29</v>
      </c>
      <c r="E9242" t="b">
        <v>1</v>
      </c>
      <c r="F9242" s="1">
        <v>45638.861620370371</v>
      </c>
      <c r="G9242" t="b">
        <v>1</v>
      </c>
      <c r="H9242" t="b">
        <v>0</v>
      </c>
      <c r="I9242" t="s">
        <v>84</v>
      </c>
      <c r="J9242" t="s">
        <v>80</v>
      </c>
      <c r="K9242" t="s">
        <v>100</v>
      </c>
      <c r="L9242">
        <v>133028</v>
      </c>
    </row>
    <row r="9243" spans="1:12" x14ac:dyDescent="0.25">
      <c r="A9243" t="s">
        <v>49</v>
      </c>
      <c r="B9243" t="s">
        <v>108</v>
      </c>
      <c r="C9243" t="s">
        <v>28</v>
      </c>
      <c r="D9243" t="s">
        <v>15</v>
      </c>
      <c r="E9243" t="b">
        <v>0</v>
      </c>
      <c r="F9243" s="1">
        <v>45341.348576388889</v>
      </c>
      <c r="G9243" t="b">
        <v>0</v>
      </c>
      <c r="H9243" t="b">
        <v>1</v>
      </c>
      <c r="I9243" t="s">
        <v>51</v>
      </c>
      <c r="J9243" t="s">
        <v>52</v>
      </c>
      <c r="K9243" t="s">
        <v>106</v>
      </c>
      <c r="L9243">
        <v>75677</v>
      </c>
    </row>
    <row r="9244" spans="1:12" x14ac:dyDescent="0.25">
      <c r="A9244" t="s">
        <v>45</v>
      </c>
      <c r="B9244" t="s">
        <v>88</v>
      </c>
      <c r="C9244" t="s">
        <v>68</v>
      </c>
      <c r="D9244" t="s">
        <v>29</v>
      </c>
      <c r="E9244" t="b">
        <v>0</v>
      </c>
      <c r="F9244" s="1">
        <v>45378.543194444443</v>
      </c>
      <c r="G9244" t="b">
        <v>0</v>
      </c>
      <c r="H9244" t="b">
        <v>0</v>
      </c>
      <c r="I9244" t="s">
        <v>16</v>
      </c>
      <c r="J9244" t="s">
        <v>34</v>
      </c>
      <c r="K9244" t="s">
        <v>106</v>
      </c>
      <c r="L9244">
        <v>101887</v>
      </c>
    </row>
    <row r="9245" spans="1:12" x14ac:dyDescent="0.25">
      <c r="A9245" t="s">
        <v>19</v>
      </c>
      <c r="B9245" t="s">
        <v>94</v>
      </c>
      <c r="C9245" t="s">
        <v>43</v>
      </c>
      <c r="D9245" t="s">
        <v>15</v>
      </c>
      <c r="E9245" t="b">
        <v>1</v>
      </c>
      <c r="F9245" s="1">
        <v>45304.438854166663</v>
      </c>
      <c r="G9245" t="b">
        <v>1</v>
      </c>
      <c r="H9245" t="b">
        <v>0</v>
      </c>
      <c r="I9245" t="s">
        <v>23</v>
      </c>
      <c r="J9245" t="s">
        <v>44</v>
      </c>
      <c r="K9245" t="s">
        <v>42</v>
      </c>
      <c r="L9245">
        <v>87773</v>
      </c>
    </row>
    <row r="9246" spans="1:12" x14ac:dyDescent="0.25">
      <c r="A9246" t="s">
        <v>38</v>
      </c>
      <c r="B9246" t="s">
        <v>39</v>
      </c>
      <c r="C9246" t="s">
        <v>68</v>
      </c>
      <c r="D9246" t="s">
        <v>15</v>
      </c>
      <c r="E9246" t="b">
        <v>0</v>
      </c>
      <c r="F9246" s="1">
        <v>45586.306377314817</v>
      </c>
      <c r="G9246" t="b">
        <v>0</v>
      </c>
      <c r="H9246" t="b">
        <v>0</v>
      </c>
      <c r="I9246" t="s">
        <v>41</v>
      </c>
      <c r="J9246" t="s">
        <v>64</v>
      </c>
      <c r="K9246" t="s">
        <v>124</v>
      </c>
      <c r="L9246">
        <v>94892</v>
      </c>
    </row>
    <row r="9247" spans="1:12" x14ac:dyDescent="0.25">
      <c r="A9247" t="s">
        <v>49</v>
      </c>
      <c r="B9247" t="s">
        <v>61</v>
      </c>
      <c r="C9247" t="s">
        <v>14</v>
      </c>
      <c r="D9247" t="s">
        <v>22</v>
      </c>
      <c r="E9247" t="b">
        <v>0</v>
      </c>
      <c r="F9247" s="1">
        <v>45568.357835648138</v>
      </c>
      <c r="G9247" t="b">
        <v>1</v>
      </c>
      <c r="H9247" t="b">
        <v>0</v>
      </c>
      <c r="I9247" t="s">
        <v>51</v>
      </c>
      <c r="J9247" t="s">
        <v>57</v>
      </c>
      <c r="K9247" t="s">
        <v>53</v>
      </c>
      <c r="L9247">
        <v>82893</v>
      </c>
    </row>
    <row r="9248" spans="1:12" x14ac:dyDescent="0.25">
      <c r="A9248" t="s">
        <v>12</v>
      </c>
      <c r="B9248" t="s">
        <v>63</v>
      </c>
      <c r="C9248" t="s">
        <v>28</v>
      </c>
      <c r="D9248" t="s">
        <v>29</v>
      </c>
      <c r="E9248" t="b">
        <v>1</v>
      </c>
      <c r="F9248" s="1">
        <v>45309.738483796304</v>
      </c>
      <c r="G9248" t="b">
        <v>1</v>
      </c>
      <c r="H9248" t="b">
        <v>1</v>
      </c>
      <c r="I9248" t="s">
        <v>16</v>
      </c>
      <c r="J9248" t="s">
        <v>72</v>
      </c>
      <c r="K9248" t="s">
        <v>53</v>
      </c>
      <c r="L9248">
        <v>148418</v>
      </c>
    </row>
    <row r="9249" spans="1:12" x14ac:dyDescent="0.25">
      <c r="A9249" t="s">
        <v>19</v>
      </c>
      <c r="B9249" t="s">
        <v>94</v>
      </c>
      <c r="C9249" t="s">
        <v>43</v>
      </c>
      <c r="D9249" t="s">
        <v>15</v>
      </c>
      <c r="E9249" t="b">
        <v>0</v>
      </c>
      <c r="F9249" s="1">
        <v>45418.068067129629</v>
      </c>
      <c r="G9249" t="b">
        <v>0</v>
      </c>
      <c r="H9249" t="b">
        <v>1</v>
      </c>
      <c r="I9249" t="s">
        <v>23</v>
      </c>
      <c r="J9249" t="s">
        <v>31</v>
      </c>
      <c r="K9249" t="s">
        <v>122</v>
      </c>
      <c r="L9249">
        <v>69745</v>
      </c>
    </row>
    <row r="9250" spans="1:12" x14ac:dyDescent="0.25">
      <c r="A9250" t="s">
        <v>45</v>
      </c>
      <c r="B9250" t="s">
        <v>76</v>
      </c>
      <c r="C9250" t="s">
        <v>43</v>
      </c>
      <c r="D9250" t="s">
        <v>22</v>
      </c>
      <c r="E9250" t="b">
        <v>0</v>
      </c>
      <c r="F9250" s="1">
        <v>45611.025405092587</v>
      </c>
      <c r="G9250" t="b">
        <v>0</v>
      </c>
      <c r="H9250" t="b">
        <v>0</v>
      </c>
      <c r="I9250" t="s">
        <v>16</v>
      </c>
      <c r="J9250" t="s">
        <v>34</v>
      </c>
      <c r="K9250" t="s">
        <v>100</v>
      </c>
      <c r="L9250">
        <v>83302</v>
      </c>
    </row>
    <row r="9251" spans="1:12" x14ac:dyDescent="0.25">
      <c r="A9251" t="s">
        <v>49</v>
      </c>
      <c r="B9251" t="s">
        <v>108</v>
      </c>
      <c r="C9251" t="s">
        <v>14</v>
      </c>
      <c r="D9251" t="s">
        <v>22</v>
      </c>
      <c r="E9251" t="b">
        <v>0</v>
      </c>
      <c r="F9251" s="1">
        <v>45304.63894675926</v>
      </c>
      <c r="G9251" t="b">
        <v>0</v>
      </c>
      <c r="H9251" t="b">
        <v>1</v>
      </c>
      <c r="I9251" t="s">
        <v>51</v>
      </c>
      <c r="J9251" t="s">
        <v>34</v>
      </c>
      <c r="K9251" t="s">
        <v>65</v>
      </c>
      <c r="L9251">
        <v>99334</v>
      </c>
    </row>
    <row r="9252" spans="1:12" x14ac:dyDescent="0.25">
      <c r="A9252" t="s">
        <v>82</v>
      </c>
      <c r="B9252" t="s">
        <v>83</v>
      </c>
      <c r="C9252" t="s">
        <v>28</v>
      </c>
      <c r="D9252" t="s">
        <v>29</v>
      </c>
      <c r="E9252" t="b">
        <v>1</v>
      </c>
      <c r="F9252" s="1">
        <v>45536.512731481482</v>
      </c>
      <c r="G9252" t="b">
        <v>1</v>
      </c>
      <c r="H9252" t="b">
        <v>1</v>
      </c>
      <c r="I9252" t="s">
        <v>84</v>
      </c>
      <c r="J9252" t="s">
        <v>17</v>
      </c>
      <c r="K9252" t="s">
        <v>128</v>
      </c>
      <c r="L9252">
        <v>123200</v>
      </c>
    </row>
    <row r="9253" spans="1:12" x14ac:dyDescent="0.25">
      <c r="A9253" t="s">
        <v>54</v>
      </c>
      <c r="B9253" t="s">
        <v>55</v>
      </c>
      <c r="C9253" t="s">
        <v>14</v>
      </c>
      <c r="D9253" t="s">
        <v>29</v>
      </c>
      <c r="E9253" t="b">
        <v>0</v>
      </c>
      <c r="F9253" s="1">
        <v>45297.340104166673</v>
      </c>
      <c r="G9253" t="b">
        <v>1</v>
      </c>
      <c r="H9253" t="b">
        <v>1</v>
      </c>
      <c r="I9253" t="s">
        <v>30</v>
      </c>
      <c r="J9253" t="s">
        <v>17</v>
      </c>
      <c r="K9253" t="s">
        <v>123</v>
      </c>
      <c r="L9253">
        <v>123574</v>
      </c>
    </row>
    <row r="9254" spans="1:12" x14ac:dyDescent="0.25">
      <c r="A9254" t="s">
        <v>54</v>
      </c>
      <c r="B9254" t="s">
        <v>55</v>
      </c>
      <c r="C9254" t="s">
        <v>40</v>
      </c>
      <c r="D9254" t="s">
        <v>22</v>
      </c>
      <c r="E9254" t="b">
        <v>1</v>
      </c>
      <c r="F9254" s="1">
        <v>45426.269293981481</v>
      </c>
      <c r="G9254" t="b">
        <v>0</v>
      </c>
      <c r="H9254" t="b">
        <v>1</v>
      </c>
      <c r="I9254" t="s">
        <v>30</v>
      </c>
      <c r="J9254" t="s">
        <v>52</v>
      </c>
      <c r="K9254" t="s">
        <v>62</v>
      </c>
      <c r="L9254">
        <v>132698</v>
      </c>
    </row>
    <row r="9255" spans="1:12" x14ac:dyDescent="0.25">
      <c r="A9255" t="s">
        <v>26</v>
      </c>
      <c r="B9255" t="s">
        <v>71</v>
      </c>
      <c r="C9255" t="s">
        <v>43</v>
      </c>
      <c r="D9255" t="s">
        <v>29</v>
      </c>
      <c r="E9255" t="b">
        <v>0</v>
      </c>
      <c r="F9255" s="1">
        <v>45489.846770833326</v>
      </c>
      <c r="G9255" t="b">
        <v>1</v>
      </c>
      <c r="H9255" t="b">
        <v>1</v>
      </c>
      <c r="I9255" t="s">
        <v>30</v>
      </c>
      <c r="J9255" t="s">
        <v>70</v>
      </c>
      <c r="K9255" t="s">
        <v>59</v>
      </c>
      <c r="L9255">
        <v>129027</v>
      </c>
    </row>
    <row r="9256" spans="1:12" x14ac:dyDescent="0.25">
      <c r="A9256" t="s">
        <v>38</v>
      </c>
      <c r="B9256" t="s">
        <v>39</v>
      </c>
      <c r="C9256" t="s">
        <v>14</v>
      </c>
      <c r="D9256" t="s">
        <v>29</v>
      </c>
      <c r="E9256" t="b">
        <v>0</v>
      </c>
      <c r="F9256" s="1">
        <v>45440.311006944437</v>
      </c>
      <c r="G9256" t="b">
        <v>0</v>
      </c>
      <c r="H9256" t="b">
        <v>1</v>
      </c>
      <c r="I9256" t="s">
        <v>41</v>
      </c>
      <c r="J9256" t="s">
        <v>31</v>
      </c>
      <c r="K9256" t="s">
        <v>113</v>
      </c>
      <c r="L9256">
        <v>80549</v>
      </c>
    </row>
    <row r="9257" spans="1:12" x14ac:dyDescent="0.25">
      <c r="A9257" t="s">
        <v>82</v>
      </c>
      <c r="B9257" t="s">
        <v>91</v>
      </c>
      <c r="C9257" t="s">
        <v>21</v>
      </c>
      <c r="D9257" t="s">
        <v>22</v>
      </c>
      <c r="E9257" t="b">
        <v>0</v>
      </c>
      <c r="F9257" s="1">
        <v>45407.124814814822</v>
      </c>
      <c r="G9257" t="b">
        <v>0</v>
      </c>
      <c r="H9257" t="b">
        <v>0</v>
      </c>
      <c r="I9257" t="s">
        <v>84</v>
      </c>
      <c r="J9257" t="s">
        <v>64</v>
      </c>
      <c r="K9257" t="s">
        <v>127</v>
      </c>
      <c r="L9257">
        <v>118154</v>
      </c>
    </row>
    <row r="9258" spans="1:12" x14ac:dyDescent="0.25">
      <c r="A9258" t="s">
        <v>26</v>
      </c>
      <c r="B9258" t="s">
        <v>33</v>
      </c>
      <c r="C9258" t="s">
        <v>14</v>
      </c>
      <c r="D9258" t="s">
        <v>29</v>
      </c>
      <c r="E9258" t="b">
        <v>0</v>
      </c>
      <c r="F9258" s="1">
        <v>45469.250150462962</v>
      </c>
      <c r="G9258" t="b">
        <v>0</v>
      </c>
      <c r="H9258" t="b">
        <v>1</v>
      </c>
      <c r="I9258" t="s">
        <v>30</v>
      </c>
      <c r="J9258" t="s">
        <v>24</v>
      </c>
      <c r="K9258" t="s">
        <v>67</v>
      </c>
      <c r="L9258">
        <v>112527</v>
      </c>
    </row>
    <row r="9259" spans="1:12" x14ac:dyDescent="0.25">
      <c r="A9259" t="s">
        <v>82</v>
      </c>
      <c r="B9259" t="s">
        <v>85</v>
      </c>
      <c r="C9259" t="s">
        <v>68</v>
      </c>
      <c r="D9259" t="s">
        <v>15</v>
      </c>
      <c r="E9259" t="b">
        <v>0</v>
      </c>
      <c r="F9259" s="1">
        <v>45403.431342592587</v>
      </c>
      <c r="G9259" t="b">
        <v>0</v>
      </c>
      <c r="H9259" t="b">
        <v>1</v>
      </c>
      <c r="I9259" t="s">
        <v>84</v>
      </c>
      <c r="J9259" t="s">
        <v>44</v>
      </c>
      <c r="K9259" t="s">
        <v>120</v>
      </c>
      <c r="L9259">
        <v>134260</v>
      </c>
    </row>
    <row r="9260" spans="1:12" x14ac:dyDescent="0.25">
      <c r="A9260" t="s">
        <v>54</v>
      </c>
      <c r="B9260" t="s">
        <v>79</v>
      </c>
      <c r="C9260" t="s">
        <v>14</v>
      </c>
      <c r="D9260" t="s">
        <v>15</v>
      </c>
      <c r="E9260" t="b">
        <v>0</v>
      </c>
      <c r="F9260" s="1">
        <v>45591.912233796298</v>
      </c>
      <c r="G9260" t="b">
        <v>0</v>
      </c>
      <c r="H9260" t="b">
        <v>0</v>
      </c>
      <c r="I9260" t="s">
        <v>30</v>
      </c>
      <c r="J9260" t="s">
        <v>72</v>
      </c>
      <c r="K9260" t="s">
        <v>122</v>
      </c>
      <c r="L9260">
        <v>135436</v>
      </c>
    </row>
    <row r="9261" spans="1:12" x14ac:dyDescent="0.25">
      <c r="A9261" t="s">
        <v>45</v>
      </c>
      <c r="B9261" t="s">
        <v>76</v>
      </c>
      <c r="C9261" t="s">
        <v>28</v>
      </c>
      <c r="D9261" t="s">
        <v>29</v>
      </c>
      <c r="E9261" t="b">
        <v>0</v>
      </c>
      <c r="F9261" s="1">
        <v>45405.128958333327</v>
      </c>
      <c r="G9261" t="b">
        <v>1</v>
      </c>
      <c r="H9261" t="b">
        <v>1</v>
      </c>
      <c r="I9261" t="s">
        <v>16</v>
      </c>
      <c r="J9261" t="s">
        <v>52</v>
      </c>
      <c r="K9261" t="s">
        <v>120</v>
      </c>
      <c r="L9261">
        <v>104696</v>
      </c>
    </row>
    <row r="9262" spans="1:12" x14ac:dyDescent="0.25">
      <c r="A9262" t="s">
        <v>54</v>
      </c>
      <c r="B9262" t="s">
        <v>55</v>
      </c>
      <c r="C9262" t="s">
        <v>14</v>
      </c>
      <c r="D9262" t="s">
        <v>29</v>
      </c>
      <c r="E9262" t="b">
        <v>0</v>
      </c>
      <c r="F9262" s="1">
        <v>45632.539247685178</v>
      </c>
      <c r="G9262" t="b">
        <v>1</v>
      </c>
      <c r="H9262" t="b">
        <v>0</v>
      </c>
      <c r="I9262" t="s">
        <v>30</v>
      </c>
      <c r="J9262" t="s">
        <v>57</v>
      </c>
      <c r="K9262" t="s">
        <v>32</v>
      </c>
      <c r="L9262">
        <v>134230</v>
      </c>
    </row>
    <row r="9263" spans="1:12" x14ac:dyDescent="0.25">
      <c r="A9263" t="s">
        <v>45</v>
      </c>
      <c r="B9263" t="s">
        <v>76</v>
      </c>
      <c r="C9263" t="s">
        <v>14</v>
      </c>
      <c r="D9263" t="s">
        <v>15</v>
      </c>
      <c r="E9263" t="b">
        <v>1</v>
      </c>
      <c r="F9263" s="1">
        <v>45332.019479166673</v>
      </c>
      <c r="G9263" t="b">
        <v>0</v>
      </c>
      <c r="H9263" t="b">
        <v>0</v>
      </c>
      <c r="I9263" t="s">
        <v>16</v>
      </c>
      <c r="J9263" t="s">
        <v>47</v>
      </c>
      <c r="K9263" t="s">
        <v>98</v>
      </c>
      <c r="L9263">
        <v>102746</v>
      </c>
    </row>
    <row r="9264" spans="1:12" x14ac:dyDescent="0.25">
      <c r="A9264" t="s">
        <v>54</v>
      </c>
      <c r="B9264" t="s">
        <v>55</v>
      </c>
      <c r="C9264" t="s">
        <v>21</v>
      </c>
      <c r="D9264" t="s">
        <v>15</v>
      </c>
      <c r="E9264" t="b">
        <v>0</v>
      </c>
      <c r="F9264" s="1">
        <v>45463.892141203702</v>
      </c>
      <c r="G9264" t="b">
        <v>1</v>
      </c>
      <c r="H9264" t="b">
        <v>1</v>
      </c>
      <c r="I9264" t="s">
        <v>30</v>
      </c>
      <c r="J9264" t="s">
        <v>66</v>
      </c>
      <c r="K9264" t="s">
        <v>60</v>
      </c>
      <c r="L9264">
        <v>148018</v>
      </c>
    </row>
    <row r="9265" spans="1:12" x14ac:dyDescent="0.25">
      <c r="A9265" t="s">
        <v>38</v>
      </c>
      <c r="B9265" t="s">
        <v>107</v>
      </c>
      <c r="C9265" t="s">
        <v>43</v>
      </c>
      <c r="D9265" t="s">
        <v>15</v>
      </c>
      <c r="E9265" t="b">
        <v>0</v>
      </c>
      <c r="F9265" s="1">
        <v>45588.381226851852</v>
      </c>
      <c r="G9265" t="b">
        <v>0</v>
      </c>
      <c r="H9265" t="b">
        <v>1</v>
      </c>
      <c r="I9265" t="s">
        <v>41</v>
      </c>
      <c r="J9265" t="s">
        <v>72</v>
      </c>
      <c r="K9265" t="s">
        <v>98</v>
      </c>
      <c r="L9265">
        <v>92281</v>
      </c>
    </row>
    <row r="9266" spans="1:12" x14ac:dyDescent="0.25">
      <c r="A9266" t="s">
        <v>38</v>
      </c>
      <c r="B9266" t="s">
        <v>107</v>
      </c>
      <c r="C9266" t="s">
        <v>28</v>
      </c>
      <c r="D9266" t="s">
        <v>22</v>
      </c>
      <c r="E9266" t="b">
        <v>1</v>
      </c>
      <c r="F9266" s="1">
        <v>45599.833472222221</v>
      </c>
      <c r="G9266" t="b">
        <v>0</v>
      </c>
      <c r="H9266" t="b">
        <v>1</v>
      </c>
      <c r="I9266" t="s">
        <v>41</v>
      </c>
      <c r="J9266" t="s">
        <v>47</v>
      </c>
      <c r="K9266" t="s">
        <v>98</v>
      </c>
      <c r="L9266">
        <v>93061</v>
      </c>
    </row>
    <row r="9267" spans="1:12" x14ac:dyDescent="0.25">
      <c r="A9267" t="s">
        <v>12</v>
      </c>
      <c r="B9267" t="s">
        <v>63</v>
      </c>
      <c r="C9267" t="s">
        <v>21</v>
      </c>
      <c r="D9267" t="s">
        <v>22</v>
      </c>
      <c r="E9267" t="b">
        <v>1</v>
      </c>
      <c r="F9267" s="1">
        <v>45429.020740740743</v>
      </c>
      <c r="G9267" t="b">
        <v>0</v>
      </c>
      <c r="H9267" t="b">
        <v>0</v>
      </c>
      <c r="I9267" t="s">
        <v>16</v>
      </c>
      <c r="J9267" t="s">
        <v>80</v>
      </c>
      <c r="K9267" t="s">
        <v>25</v>
      </c>
      <c r="L9267">
        <v>118254</v>
      </c>
    </row>
    <row r="9268" spans="1:12" x14ac:dyDescent="0.25">
      <c r="A9268" t="s">
        <v>49</v>
      </c>
      <c r="B9268" t="s">
        <v>108</v>
      </c>
      <c r="C9268" t="s">
        <v>40</v>
      </c>
      <c r="D9268" t="s">
        <v>15</v>
      </c>
      <c r="E9268" t="b">
        <v>0</v>
      </c>
      <c r="F9268" s="1">
        <v>45397.416527777779</v>
      </c>
      <c r="G9268" t="b">
        <v>1</v>
      </c>
      <c r="H9268" t="b">
        <v>1</v>
      </c>
      <c r="I9268" t="s">
        <v>51</v>
      </c>
      <c r="J9268" t="s">
        <v>66</v>
      </c>
      <c r="K9268" t="s">
        <v>120</v>
      </c>
      <c r="L9268">
        <v>82916</v>
      </c>
    </row>
    <row r="9269" spans="1:12" x14ac:dyDescent="0.25">
      <c r="A9269" t="s">
        <v>38</v>
      </c>
      <c r="B9269" t="s">
        <v>107</v>
      </c>
      <c r="C9269" t="s">
        <v>14</v>
      </c>
      <c r="D9269" t="s">
        <v>29</v>
      </c>
      <c r="E9269" t="b">
        <v>1</v>
      </c>
      <c r="F9269" s="1">
        <v>45533.982361111113</v>
      </c>
      <c r="G9269" t="b">
        <v>0</v>
      </c>
      <c r="H9269" t="b">
        <v>1</v>
      </c>
      <c r="I9269" t="s">
        <v>41</v>
      </c>
      <c r="J9269" t="s">
        <v>64</v>
      </c>
      <c r="K9269" t="s">
        <v>124</v>
      </c>
      <c r="L9269">
        <v>71678</v>
      </c>
    </row>
    <row r="9270" spans="1:12" x14ac:dyDescent="0.25">
      <c r="A9270" t="s">
        <v>19</v>
      </c>
      <c r="B9270" t="s">
        <v>94</v>
      </c>
      <c r="C9270" t="s">
        <v>14</v>
      </c>
      <c r="D9270" t="s">
        <v>15</v>
      </c>
      <c r="E9270" t="b">
        <v>0</v>
      </c>
      <c r="F9270" s="1">
        <v>45483.181597222218</v>
      </c>
      <c r="G9270" t="b">
        <v>1</v>
      </c>
      <c r="H9270" t="b">
        <v>1</v>
      </c>
      <c r="I9270" t="s">
        <v>23</v>
      </c>
      <c r="J9270" t="s">
        <v>70</v>
      </c>
      <c r="K9270" t="s">
        <v>90</v>
      </c>
      <c r="L9270">
        <v>82923</v>
      </c>
    </row>
    <row r="9271" spans="1:12" x14ac:dyDescent="0.25">
      <c r="A9271" t="s">
        <v>12</v>
      </c>
      <c r="B9271" t="s">
        <v>75</v>
      </c>
      <c r="C9271" t="s">
        <v>43</v>
      </c>
      <c r="D9271" t="s">
        <v>22</v>
      </c>
      <c r="E9271" t="b">
        <v>0</v>
      </c>
      <c r="F9271" s="1">
        <v>45502.670543981483</v>
      </c>
      <c r="G9271" t="b">
        <v>0</v>
      </c>
      <c r="H9271" t="b">
        <v>1</v>
      </c>
      <c r="I9271" t="s">
        <v>16</v>
      </c>
      <c r="J9271" t="s">
        <v>57</v>
      </c>
      <c r="K9271" t="s">
        <v>128</v>
      </c>
      <c r="L9271">
        <v>134845</v>
      </c>
    </row>
    <row r="9272" spans="1:12" x14ac:dyDescent="0.25">
      <c r="A9272" t="s">
        <v>49</v>
      </c>
      <c r="B9272" t="s">
        <v>108</v>
      </c>
      <c r="C9272" t="s">
        <v>43</v>
      </c>
      <c r="D9272" t="s">
        <v>15</v>
      </c>
      <c r="E9272" t="b">
        <v>1</v>
      </c>
      <c r="F9272" s="1">
        <v>45624.804236111107</v>
      </c>
      <c r="G9272" t="b">
        <v>0</v>
      </c>
      <c r="H9272" t="b">
        <v>1</v>
      </c>
      <c r="I9272" t="s">
        <v>51</v>
      </c>
      <c r="J9272" t="s">
        <v>70</v>
      </c>
      <c r="K9272" t="s">
        <v>120</v>
      </c>
      <c r="L9272">
        <v>94832</v>
      </c>
    </row>
    <row r="9273" spans="1:12" x14ac:dyDescent="0.25">
      <c r="A9273" t="s">
        <v>49</v>
      </c>
      <c r="B9273" t="s">
        <v>61</v>
      </c>
      <c r="C9273" t="s">
        <v>21</v>
      </c>
      <c r="D9273" t="s">
        <v>22</v>
      </c>
      <c r="E9273" t="b">
        <v>0</v>
      </c>
      <c r="F9273" s="1">
        <v>45446.577951388892</v>
      </c>
      <c r="G9273" t="b">
        <v>0</v>
      </c>
      <c r="H9273" t="b">
        <v>0</v>
      </c>
      <c r="I9273" t="s">
        <v>51</v>
      </c>
      <c r="J9273" t="s">
        <v>34</v>
      </c>
      <c r="K9273" t="s">
        <v>87</v>
      </c>
      <c r="L9273">
        <v>93557</v>
      </c>
    </row>
    <row r="9274" spans="1:12" x14ac:dyDescent="0.25">
      <c r="A9274" t="s">
        <v>82</v>
      </c>
      <c r="B9274" t="s">
        <v>91</v>
      </c>
      <c r="C9274" t="s">
        <v>28</v>
      </c>
      <c r="D9274" t="s">
        <v>29</v>
      </c>
      <c r="E9274" t="b">
        <v>0</v>
      </c>
      <c r="F9274" s="1">
        <v>45391.576423611114</v>
      </c>
      <c r="G9274" t="b">
        <v>1</v>
      </c>
      <c r="H9274" t="b">
        <v>0</v>
      </c>
      <c r="I9274" t="s">
        <v>84</v>
      </c>
      <c r="J9274" t="s">
        <v>57</v>
      </c>
      <c r="K9274" t="s">
        <v>58</v>
      </c>
      <c r="L9274">
        <v>117076</v>
      </c>
    </row>
    <row r="9275" spans="1:12" x14ac:dyDescent="0.25">
      <c r="A9275" t="s">
        <v>26</v>
      </c>
      <c r="B9275" t="s">
        <v>71</v>
      </c>
      <c r="C9275" t="s">
        <v>21</v>
      </c>
      <c r="D9275" t="s">
        <v>15</v>
      </c>
      <c r="E9275" t="b">
        <v>0</v>
      </c>
      <c r="F9275" s="1">
        <v>45405.117465277777</v>
      </c>
      <c r="G9275" t="b">
        <v>1</v>
      </c>
      <c r="H9275" t="b">
        <v>0</v>
      </c>
      <c r="I9275" t="s">
        <v>30</v>
      </c>
      <c r="J9275" t="s">
        <v>17</v>
      </c>
      <c r="K9275" t="s">
        <v>92</v>
      </c>
      <c r="L9275">
        <v>115120</v>
      </c>
    </row>
    <row r="9276" spans="1:12" x14ac:dyDescent="0.25">
      <c r="A9276" t="s">
        <v>19</v>
      </c>
      <c r="B9276" t="s">
        <v>86</v>
      </c>
      <c r="C9276" t="s">
        <v>43</v>
      </c>
      <c r="D9276" t="s">
        <v>22</v>
      </c>
      <c r="E9276" t="b">
        <v>1</v>
      </c>
      <c r="F9276" s="1">
        <v>45571.702719907407</v>
      </c>
      <c r="G9276" t="b">
        <v>0</v>
      </c>
      <c r="H9276" t="b">
        <v>1</v>
      </c>
      <c r="I9276" t="s">
        <v>23</v>
      </c>
      <c r="J9276" t="s">
        <v>72</v>
      </c>
      <c r="K9276" t="s">
        <v>130</v>
      </c>
      <c r="L9276">
        <v>73526</v>
      </c>
    </row>
    <row r="9277" spans="1:12" x14ac:dyDescent="0.25">
      <c r="A9277" t="s">
        <v>12</v>
      </c>
      <c r="B9277" t="s">
        <v>13</v>
      </c>
      <c r="C9277" t="s">
        <v>68</v>
      </c>
      <c r="D9277" t="s">
        <v>22</v>
      </c>
      <c r="E9277" t="b">
        <v>1</v>
      </c>
      <c r="F9277" s="1">
        <v>45600.091319444437</v>
      </c>
      <c r="G9277" t="b">
        <v>1</v>
      </c>
      <c r="H9277" t="b">
        <v>1</v>
      </c>
      <c r="I9277" t="s">
        <v>16</v>
      </c>
      <c r="J9277" t="s">
        <v>47</v>
      </c>
      <c r="K9277" t="s">
        <v>127</v>
      </c>
      <c r="L9277">
        <v>131553</v>
      </c>
    </row>
    <row r="9278" spans="1:12" x14ac:dyDescent="0.25">
      <c r="A9278" t="s">
        <v>54</v>
      </c>
      <c r="B9278" t="s">
        <v>79</v>
      </c>
      <c r="C9278" t="s">
        <v>21</v>
      </c>
      <c r="D9278" t="s">
        <v>29</v>
      </c>
      <c r="E9278" t="b">
        <v>0</v>
      </c>
      <c r="F9278" s="1">
        <v>45548.258090277777</v>
      </c>
      <c r="G9278" t="b">
        <v>0</v>
      </c>
      <c r="H9278" t="b">
        <v>1</v>
      </c>
      <c r="I9278" t="s">
        <v>30</v>
      </c>
      <c r="J9278" t="s">
        <v>66</v>
      </c>
      <c r="K9278" t="s">
        <v>121</v>
      </c>
      <c r="L9278">
        <v>117634</v>
      </c>
    </row>
    <row r="9279" spans="1:12" x14ac:dyDescent="0.25">
      <c r="A9279" t="s">
        <v>26</v>
      </c>
      <c r="B9279" t="s">
        <v>71</v>
      </c>
      <c r="C9279" t="s">
        <v>28</v>
      </c>
      <c r="D9279" t="s">
        <v>29</v>
      </c>
      <c r="E9279" t="b">
        <v>1</v>
      </c>
      <c r="F9279" s="1">
        <v>45380.996423611112</v>
      </c>
      <c r="G9279" t="b">
        <v>0</v>
      </c>
      <c r="H9279" t="b">
        <v>0</v>
      </c>
      <c r="I9279" t="s">
        <v>30</v>
      </c>
      <c r="J9279" t="s">
        <v>47</v>
      </c>
      <c r="K9279" t="s">
        <v>81</v>
      </c>
      <c r="L9279">
        <v>85146</v>
      </c>
    </row>
    <row r="9280" spans="1:12" x14ac:dyDescent="0.25">
      <c r="A9280" t="s">
        <v>38</v>
      </c>
      <c r="B9280" t="s">
        <v>107</v>
      </c>
      <c r="C9280" t="s">
        <v>68</v>
      </c>
      <c r="D9280" t="s">
        <v>15</v>
      </c>
      <c r="E9280" t="b">
        <v>1</v>
      </c>
      <c r="F9280" s="1">
        <v>45391.766076388893</v>
      </c>
      <c r="G9280" t="b">
        <v>1</v>
      </c>
      <c r="H9280" t="b">
        <v>0</v>
      </c>
      <c r="I9280" t="s">
        <v>41</v>
      </c>
      <c r="J9280" t="s">
        <v>17</v>
      </c>
      <c r="K9280" t="s">
        <v>25</v>
      </c>
      <c r="L9280">
        <v>74054</v>
      </c>
    </row>
    <row r="9281" spans="1:12" x14ac:dyDescent="0.25">
      <c r="A9281" t="s">
        <v>54</v>
      </c>
      <c r="B9281" t="s">
        <v>79</v>
      </c>
      <c r="C9281" t="s">
        <v>21</v>
      </c>
      <c r="D9281" t="s">
        <v>29</v>
      </c>
      <c r="E9281" t="b">
        <v>1</v>
      </c>
      <c r="F9281" s="1">
        <v>45588.40115740741</v>
      </c>
      <c r="G9281" t="b">
        <v>1</v>
      </c>
      <c r="H9281" t="b">
        <v>1</v>
      </c>
      <c r="I9281" t="s">
        <v>30</v>
      </c>
      <c r="J9281" t="s">
        <v>70</v>
      </c>
      <c r="K9281" t="s">
        <v>109</v>
      </c>
      <c r="L9281">
        <v>128604</v>
      </c>
    </row>
    <row r="9282" spans="1:12" x14ac:dyDescent="0.25">
      <c r="A9282" t="s">
        <v>19</v>
      </c>
      <c r="B9282" t="s">
        <v>94</v>
      </c>
      <c r="C9282" t="s">
        <v>14</v>
      </c>
      <c r="D9282" t="s">
        <v>15</v>
      </c>
      <c r="E9282" t="b">
        <v>1</v>
      </c>
      <c r="F9282" s="1">
        <v>45410.371817129628</v>
      </c>
      <c r="G9282" t="b">
        <v>0</v>
      </c>
      <c r="H9282" t="b">
        <v>1</v>
      </c>
      <c r="I9282" t="s">
        <v>23</v>
      </c>
      <c r="J9282" t="s">
        <v>24</v>
      </c>
      <c r="K9282" t="s">
        <v>58</v>
      </c>
      <c r="L9282">
        <v>63263</v>
      </c>
    </row>
    <row r="9283" spans="1:12" x14ac:dyDescent="0.25">
      <c r="A9283" t="s">
        <v>19</v>
      </c>
      <c r="B9283" t="s">
        <v>94</v>
      </c>
      <c r="C9283" t="s">
        <v>21</v>
      </c>
      <c r="D9283" t="s">
        <v>29</v>
      </c>
      <c r="E9283" t="b">
        <v>0</v>
      </c>
      <c r="F9283" s="1">
        <v>45649.409305555557</v>
      </c>
      <c r="G9283" t="b">
        <v>1</v>
      </c>
      <c r="H9283" t="b">
        <v>1</v>
      </c>
      <c r="I9283" t="s">
        <v>23</v>
      </c>
      <c r="J9283" t="s">
        <v>80</v>
      </c>
      <c r="K9283" t="s">
        <v>130</v>
      </c>
      <c r="L9283">
        <v>82190</v>
      </c>
    </row>
    <row r="9284" spans="1:12" x14ac:dyDescent="0.25">
      <c r="A9284" t="s">
        <v>38</v>
      </c>
      <c r="B9284" t="s">
        <v>39</v>
      </c>
      <c r="C9284" t="s">
        <v>21</v>
      </c>
      <c r="D9284" t="s">
        <v>22</v>
      </c>
      <c r="E9284" t="b">
        <v>1</v>
      </c>
      <c r="F9284" s="1">
        <v>45391.460775462961</v>
      </c>
      <c r="G9284" t="b">
        <v>1</v>
      </c>
      <c r="H9284" t="b">
        <v>1</v>
      </c>
      <c r="I9284" t="s">
        <v>41</v>
      </c>
      <c r="J9284" t="s">
        <v>52</v>
      </c>
      <c r="K9284" t="s">
        <v>67</v>
      </c>
      <c r="L9284">
        <v>67077</v>
      </c>
    </row>
    <row r="9285" spans="1:12" x14ac:dyDescent="0.25">
      <c r="A9285" t="s">
        <v>82</v>
      </c>
      <c r="B9285" t="s">
        <v>83</v>
      </c>
      <c r="C9285" t="s">
        <v>21</v>
      </c>
      <c r="D9285" t="s">
        <v>22</v>
      </c>
      <c r="E9285" t="b">
        <v>1</v>
      </c>
      <c r="F9285" s="1">
        <v>45383.017152777778</v>
      </c>
      <c r="G9285" t="b">
        <v>0</v>
      </c>
      <c r="H9285" t="b">
        <v>1</v>
      </c>
      <c r="I9285" t="s">
        <v>84</v>
      </c>
      <c r="J9285" t="s">
        <v>44</v>
      </c>
      <c r="K9285" t="s">
        <v>92</v>
      </c>
      <c r="L9285">
        <v>139102</v>
      </c>
    </row>
    <row r="9286" spans="1:12" x14ac:dyDescent="0.25">
      <c r="A9286" t="s">
        <v>38</v>
      </c>
      <c r="B9286" t="s">
        <v>39</v>
      </c>
      <c r="C9286" t="s">
        <v>43</v>
      </c>
      <c r="D9286" t="s">
        <v>22</v>
      </c>
      <c r="E9286" t="b">
        <v>1</v>
      </c>
      <c r="F9286" s="1">
        <v>45298.625717592593</v>
      </c>
      <c r="G9286" t="b">
        <v>1</v>
      </c>
      <c r="H9286" t="b">
        <v>0</v>
      </c>
      <c r="I9286" t="s">
        <v>41</v>
      </c>
      <c r="J9286" t="s">
        <v>72</v>
      </c>
      <c r="K9286" t="s">
        <v>115</v>
      </c>
      <c r="L9286">
        <v>69504</v>
      </c>
    </row>
    <row r="9287" spans="1:12" x14ac:dyDescent="0.25">
      <c r="A9287" t="s">
        <v>19</v>
      </c>
      <c r="B9287" t="s">
        <v>86</v>
      </c>
      <c r="C9287" t="s">
        <v>40</v>
      </c>
      <c r="D9287" t="s">
        <v>29</v>
      </c>
      <c r="E9287" t="b">
        <v>1</v>
      </c>
      <c r="F9287" s="1">
        <v>45494.429826388892</v>
      </c>
      <c r="G9287" t="b">
        <v>1</v>
      </c>
      <c r="H9287" t="b">
        <v>0</v>
      </c>
      <c r="I9287" t="s">
        <v>23</v>
      </c>
      <c r="J9287" t="s">
        <v>64</v>
      </c>
      <c r="K9287" t="s">
        <v>130</v>
      </c>
      <c r="L9287">
        <v>77840</v>
      </c>
    </row>
    <row r="9288" spans="1:12" x14ac:dyDescent="0.25">
      <c r="A9288" t="s">
        <v>38</v>
      </c>
      <c r="B9288" t="s">
        <v>107</v>
      </c>
      <c r="C9288" t="s">
        <v>43</v>
      </c>
      <c r="D9288" t="s">
        <v>15</v>
      </c>
      <c r="E9288" t="b">
        <v>0</v>
      </c>
      <c r="F9288" s="1">
        <v>45543.081111111111</v>
      </c>
      <c r="G9288" t="b">
        <v>0</v>
      </c>
      <c r="H9288" t="b">
        <v>0</v>
      </c>
      <c r="I9288" t="s">
        <v>41</v>
      </c>
      <c r="J9288" t="s">
        <v>44</v>
      </c>
      <c r="K9288" t="s">
        <v>121</v>
      </c>
      <c r="L9288">
        <v>70510</v>
      </c>
    </row>
    <row r="9289" spans="1:12" x14ac:dyDescent="0.25">
      <c r="A9289" t="s">
        <v>19</v>
      </c>
      <c r="B9289" t="s">
        <v>20</v>
      </c>
      <c r="C9289" t="s">
        <v>28</v>
      </c>
      <c r="D9289" t="s">
        <v>15</v>
      </c>
      <c r="E9289" t="b">
        <v>0</v>
      </c>
      <c r="F9289" s="1">
        <v>45356.614548611113</v>
      </c>
      <c r="G9289" t="b">
        <v>0</v>
      </c>
      <c r="H9289" t="b">
        <v>0</v>
      </c>
      <c r="I9289" t="s">
        <v>23</v>
      </c>
      <c r="J9289" t="s">
        <v>66</v>
      </c>
      <c r="K9289" t="s">
        <v>93</v>
      </c>
      <c r="L9289">
        <v>73999</v>
      </c>
    </row>
    <row r="9290" spans="1:12" x14ac:dyDescent="0.25">
      <c r="A9290" t="s">
        <v>45</v>
      </c>
      <c r="B9290" t="s">
        <v>46</v>
      </c>
      <c r="C9290" t="s">
        <v>40</v>
      </c>
      <c r="D9290" t="s">
        <v>22</v>
      </c>
      <c r="E9290" t="b">
        <v>0</v>
      </c>
      <c r="F9290" s="1">
        <v>45647.506608796299</v>
      </c>
      <c r="G9290" t="b">
        <v>0</v>
      </c>
      <c r="H9290" t="b">
        <v>1</v>
      </c>
      <c r="I9290" t="s">
        <v>16</v>
      </c>
      <c r="J9290" t="s">
        <v>66</v>
      </c>
      <c r="K9290" t="s">
        <v>60</v>
      </c>
      <c r="L9290">
        <v>94614</v>
      </c>
    </row>
    <row r="9291" spans="1:12" x14ac:dyDescent="0.25">
      <c r="A9291" t="s">
        <v>82</v>
      </c>
      <c r="B9291" t="s">
        <v>91</v>
      </c>
      <c r="C9291" t="s">
        <v>14</v>
      </c>
      <c r="D9291" t="s">
        <v>22</v>
      </c>
      <c r="E9291" t="b">
        <v>0</v>
      </c>
      <c r="F9291" s="1">
        <v>45614.850393518522</v>
      </c>
      <c r="G9291" t="b">
        <v>1</v>
      </c>
      <c r="H9291" t="b">
        <v>0</v>
      </c>
      <c r="I9291" t="s">
        <v>84</v>
      </c>
      <c r="J9291" t="s">
        <v>57</v>
      </c>
      <c r="K9291" t="s">
        <v>119</v>
      </c>
      <c r="L9291">
        <v>131088</v>
      </c>
    </row>
    <row r="9292" spans="1:12" x14ac:dyDescent="0.25">
      <c r="A9292" t="s">
        <v>26</v>
      </c>
      <c r="B9292" t="s">
        <v>33</v>
      </c>
      <c r="C9292" t="s">
        <v>21</v>
      </c>
      <c r="D9292" t="s">
        <v>22</v>
      </c>
      <c r="E9292" t="b">
        <v>0</v>
      </c>
      <c r="F9292" s="1">
        <v>45458.990231481483</v>
      </c>
      <c r="G9292" t="b">
        <v>0</v>
      </c>
      <c r="H9292" t="b">
        <v>0</v>
      </c>
      <c r="I9292" t="s">
        <v>30</v>
      </c>
      <c r="J9292" t="s">
        <v>47</v>
      </c>
      <c r="K9292" t="s">
        <v>18</v>
      </c>
      <c r="L9292">
        <v>88905</v>
      </c>
    </row>
    <row r="9293" spans="1:12" x14ac:dyDescent="0.25">
      <c r="A9293" t="s">
        <v>45</v>
      </c>
      <c r="B9293" t="s">
        <v>76</v>
      </c>
      <c r="C9293" t="s">
        <v>21</v>
      </c>
      <c r="D9293" t="s">
        <v>22</v>
      </c>
      <c r="E9293" t="b">
        <v>0</v>
      </c>
      <c r="F9293" s="1">
        <v>45398.727083333331</v>
      </c>
      <c r="G9293" t="b">
        <v>0</v>
      </c>
      <c r="H9293" t="b">
        <v>1</v>
      </c>
      <c r="I9293" t="s">
        <v>16</v>
      </c>
      <c r="J9293" t="s">
        <v>31</v>
      </c>
      <c r="K9293" t="s">
        <v>118</v>
      </c>
      <c r="L9293">
        <v>101645</v>
      </c>
    </row>
    <row r="9294" spans="1:12" x14ac:dyDescent="0.25">
      <c r="A9294" t="s">
        <v>38</v>
      </c>
      <c r="B9294" t="s">
        <v>107</v>
      </c>
      <c r="C9294" t="s">
        <v>43</v>
      </c>
      <c r="D9294" t="s">
        <v>29</v>
      </c>
      <c r="E9294" t="b">
        <v>0</v>
      </c>
      <c r="F9294" s="1">
        <v>45562.505312499998</v>
      </c>
      <c r="G9294" t="b">
        <v>0</v>
      </c>
      <c r="H9294" t="b">
        <v>0</v>
      </c>
      <c r="I9294" t="s">
        <v>41</v>
      </c>
      <c r="J9294" t="s">
        <v>64</v>
      </c>
      <c r="K9294" t="s">
        <v>58</v>
      </c>
      <c r="L9294">
        <v>89087</v>
      </c>
    </row>
    <row r="9295" spans="1:12" x14ac:dyDescent="0.25">
      <c r="A9295" t="s">
        <v>12</v>
      </c>
      <c r="B9295" t="s">
        <v>63</v>
      </c>
      <c r="C9295" t="s">
        <v>14</v>
      </c>
      <c r="D9295" t="s">
        <v>22</v>
      </c>
      <c r="E9295" t="b">
        <v>1</v>
      </c>
      <c r="F9295" s="1">
        <v>45449.76017361111</v>
      </c>
      <c r="G9295" t="b">
        <v>1</v>
      </c>
      <c r="H9295" t="b">
        <v>1</v>
      </c>
      <c r="I9295" t="s">
        <v>16</v>
      </c>
      <c r="J9295" t="s">
        <v>24</v>
      </c>
      <c r="K9295" t="s">
        <v>117</v>
      </c>
      <c r="L9295">
        <v>130769</v>
      </c>
    </row>
    <row r="9296" spans="1:12" x14ac:dyDescent="0.25">
      <c r="A9296" t="s">
        <v>49</v>
      </c>
      <c r="B9296" t="s">
        <v>50</v>
      </c>
      <c r="C9296" t="s">
        <v>68</v>
      </c>
      <c r="D9296" t="s">
        <v>29</v>
      </c>
      <c r="E9296" t="b">
        <v>0</v>
      </c>
      <c r="F9296" s="1">
        <v>45396.731620370367</v>
      </c>
      <c r="G9296" t="b">
        <v>1</v>
      </c>
      <c r="H9296" t="b">
        <v>0</v>
      </c>
      <c r="I9296" t="s">
        <v>51</v>
      </c>
      <c r="J9296" t="s">
        <v>31</v>
      </c>
      <c r="K9296" t="s">
        <v>120</v>
      </c>
      <c r="L9296">
        <v>87097</v>
      </c>
    </row>
    <row r="9297" spans="1:12" x14ac:dyDescent="0.25">
      <c r="A9297" t="s">
        <v>49</v>
      </c>
      <c r="B9297" t="s">
        <v>108</v>
      </c>
      <c r="C9297" t="s">
        <v>68</v>
      </c>
      <c r="D9297" t="s">
        <v>15</v>
      </c>
      <c r="E9297" t="b">
        <v>0</v>
      </c>
      <c r="F9297" s="1">
        <v>45525.155370370368</v>
      </c>
      <c r="G9297" t="b">
        <v>0</v>
      </c>
      <c r="H9297" t="b">
        <v>1</v>
      </c>
      <c r="I9297" t="s">
        <v>51</v>
      </c>
      <c r="J9297" t="s">
        <v>17</v>
      </c>
      <c r="K9297" t="s">
        <v>122</v>
      </c>
      <c r="L9297">
        <v>81039</v>
      </c>
    </row>
    <row r="9298" spans="1:12" x14ac:dyDescent="0.25">
      <c r="A9298" t="s">
        <v>45</v>
      </c>
      <c r="B9298" t="s">
        <v>88</v>
      </c>
      <c r="C9298" t="s">
        <v>43</v>
      </c>
      <c r="D9298" t="s">
        <v>29</v>
      </c>
      <c r="E9298" t="b">
        <v>1</v>
      </c>
      <c r="F9298" s="1">
        <v>45419.288564814808</v>
      </c>
      <c r="G9298" t="b">
        <v>0</v>
      </c>
      <c r="H9298" t="b">
        <v>1</v>
      </c>
      <c r="I9298" t="s">
        <v>16</v>
      </c>
      <c r="J9298" t="s">
        <v>52</v>
      </c>
      <c r="K9298" t="s">
        <v>98</v>
      </c>
      <c r="L9298">
        <v>104119</v>
      </c>
    </row>
    <row r="9299" spans="1:12" x14ac:dyDescent="0.25">
      <c r="A9299" t="s">
        <v>12</v>
      </c>
      <c r="B9299" t="s">
        <v>13</v>
      </c>
      <c r="C9299" t="s">
        <v>14</v>
      </c>
      <c r="D9299" t="s">
        <v>15</v>
      </c>
      <c r="E9299" t="b">
        <v>1</v>
      </c>
      <c r="F9299" s="1">
        <v>45572.670347222222</v>
      </c>
      <c r="G9299" t="b">
        <v>1</v>
      </c>
      <c r="H9299" t="b">
        <v>1</v>
      </c>
      <c r="I9299" t="s">
        <v>16</v>
      </c>
      <c r="J9299" t="s">
        <v>52</v>
      </c>
      <c r="K9299" t="s">
        <v>90</v>
      </c>
      <c r="L9299">
        <v>148993</v>
      </c>
    </row>
    <row r="9300" spans="1:12" x14ac:dyDescent="0.25">
      <c r="A9300" t="s">
        <v>38</v>
      </c>
      <c r="B9300" t="s">
        <v>107</v>
      </c>
      <c r="C9300" t="s">
        <v>40</v>
      </c>
      <c r="D9300" t="s">
        <v>15</v>
      </c>
      <c r="E9300" t="b">
        <v>1</v>
      </c>
      <c r="F9300" s="1">
        <v>45591.597800925927</v>
      </c>
      <c r="G9300" t="b">
        <v>1</v>
      </c>
      <c r="H9300" t="b">
        <v>1</v>
      </c>
      <c r="I9300" t="s">
        <v>41</v>
      </c>
      <c r="J9300" t="s">
        <v>57</v>
      </c>
      <c r="K9300" t="s">
        <v>106</v>
      </c>
      <c r="L9300">
        <v>79446</v>
      </c>
    </row>
    <row r="9301" spans="1:12" x14ac:dyDescent="0.25">
      <c r="A9301" t="s">
        <v>45</v>
      </c>
      <c r="B9301" t="s">
        <v>46</v>
      </c>
      <c r="C9301" t="s">
        <v>21</v>
      </c>
      <c r="D9301" t="s">
        <v>29</v>
      </c>
      <c r="E9301" t="b">
        <v>1</v>
      </c>
      <c r="F9301" s="1">
        <v>45394.53396990741</v>
      </c>
      <c r="G9301" t="b">
        <v>1</v>
      </c>
      <c r="H9301" t="b">
        <v>1</v>
      </c>
      <c r="I9301" t="s">
        <v>16</v>
      </c>
      <c r="J9301" t="s">
        <v>24</v>
      </c>
      <c r="K9301" t="s">
        <v>125</v>
      </c>
      <c r="L9301">
        <v>84883</v>
      </c>
    </row>
    <row r="9302" spans="1:12" x14ac:dyDescent="0.25">
      <c r="A9302" t="s">
        <v>26</v>
      </c>
      <c r="B9302" t="s">
        <v>71</v>
      </c>
      <c r="C9302" t="s">
        <v>43</v>
      </c>
      <c r="D9302" t="s">
        <v>29</v>
      </c>
      <c r="E9302" t="b">
        <v>0</v>
      </c>
      <c r="F9302" s="1">
        <v>45314.275914351849</v>
      </c>
      <c r="G9302" t="b">
        <v>0</v>
      </c>
      <c r="H9302" t="b">
        <v>1</v>
      </c>
      <c r="I9302" t="s">
        <v>30</v>
      </c>
      <c r="J9302" t="s">
        <v>66</v>
      </c>
      <c r="K9302" t="s">
        <v>126</v>
      </c>
      <c r="L9302">
        <v>111957</v>
      </c>
    </row>
    <row r="9303" spans="1:12" x14ac:dyDescent="0.25">
      <c r="A9303" t="s">
        <v>38</v>
      </c>
      <c r="B9303" t="s">
        <v>95</v>
      </c>
      <c r="C9303" t="s">
        <v>43</v>
      </c>
      <c r="D9303" t="s">
        <v>29</v>
      </c>
      <c r="E9303" t="b">
        <v>1</v>
      </c>
      <c r="F9303" s="1">
        <v>45547.208854166667</v>
      </c>
      <c r="G9303" t="b">
        <v>0</v>
      </c>
      <c r="H9303" t="b">
        <v>0</v>
      </c>
      <c r="I9303" t="s">
        <v>41</v>
      </c>
      <c r="J9303" t="s">
        <v>57</v>
      </c>
      <c r="K9303" t="s">
        <v>114</v>
      </c>
      <c r="L9303">
        <v>69315</v>
      </c>
    </row>
    <row r="9304" spans="1:12" x14ac:dyDescent="0.25">
      <c r="A9304" t="s">
        <v>12</v>
      </c>
      <c r="B9304" t="s">
        <v>75</v>
      </c>
      <c r="C9304" t="s">
        <v>14</v>
      </c>
      <c r="D9304" t="s">
        <v>22</v>
      </c>
      <c r="E9304" t="b">
        <v>0</v>
      </c>
      <c r="F9304" s="1">
        <v>45438.415798611109</v>
      </c>
      <c r="G9304" t="b">
        <v>0</v>
      </c>
      <c r="H9304" t="b">
        <v>1</v>
      </c>
      <c r="I9304" t="s">
        <v>16</v>
      </c>
      <c r="J9304" t="s">
        <v>44</v>
      </c>
      <c r="K9304" t="s">
        <v>100</v>
      </c>
      <c r="L9304">
        <v>142317</v>
      </c>
    </row>
    <row r="9305" spans="1:12" x14ac:dyDescent="0.25">
      <c r="A9305" t="s">
        <v>49</v>
      </c>
      <c r="B9305" t="s">
        <v>61</v>
      </c>
      <c r="C9305" t="s">
        <v>43</v>
      </c>
      <c r="D9305" t="s">
        <v>15</v>
      </c>
      <c r="E9305" t="b">
        <v>1</v>
      </c>
      <c r="F9305" s="1">
        <v>45508.036643518521</v>
      </c>
      <c r="G9305" t="b">
        <v>0</v>
      </c>
      <c r="H9305" t="b">
        <v>0</v>
      </c>
      <c r="I9305" t="s">
        <v>51</v>
      </c>
      <c r="J9305" t="s">
        <v>72</v>
      </c>
      <c r="K9305" t="s">
        <v>58</v>
      </c>
      <c r="L9305">
        <v>72621</v>
      </c>
    </row>
    <row r="9306" spans="1:12" x14ac:dyDescent="0.25">
      <c r="A9306" t="s">
        <v>38</v>
      </c>
      <c r="B9306" t="s">
        <v>107</v>
      </c>
      <c r="C9306" t="s">
        <v>21</v>
      </c>
      <c r="D9306" t="s">
        <v>15</v>
      </c>
      <c r="E9306" t="b">
        <v>0</v>
      </c>
      <c r="F9306" s="1">
        <v>45430.264687499999</v>
      </c>
      <c r="G9306" t="b">
        <v>0</v>
      </c>
      <c r="H9306" t="b">
        <v>0</v>
      </c>
      <c r="I9306" t="s">
        <v>41</v>
      </c>
      <c r="J9306" t="s">
        <v>34</v>
      </c>
      <c r="K9306" t="s">
        <v>113</v>
      </c>
      <c r="L9306">
        <v>68299</v>
      </c>
    </row>
    <row r="9307" spans="1:12" x14ac:dyDescent="0.25">
      <c r="A9307" t="s">
        <v>12</v>
      </c>
      <c r="B9307" t="s">
        <v>13</v>
      </c>
      <c r="C9307" t="s">
        <v>28</v>
      </c>
      <c r="D9307" t="s">
        <v>15</v>
      </c>
      <c r="E9307" t="b">
        <v>1</v>
      </c>
      <c r="F9307" s="1">
        <v>45300.04828703704</v>
      </c>
      <c r="G9307" t="b">
        <v>1</v>
      </c>
      <c r="H9307" t="b">
        <v>1</v>
      </c>
      <c r="I9307" t="s">
        <v>16</v>
      </c>
      <c r="J9307" t="s">
        <v>34</v>
      </c>
      <c r="K9307" t="s">
        <v>120</v>
      </c>
      <c r="L9307">
        <v>141906</v>
      </c>
    </row>
    <row r="9308" spans="1:12" x14ac:dyDescent="0.25">
      <c r="A9308" t="s">
        <v>26</v>
      </c>
      <c r="B9308" t="s">
        <v>71</v>
      </c>
      <c r="C9308" t="s">
        <v>28</v>
      </c>
      <c r="D9308" t="s">
        <v>22</v>
      </c>
      <c r="E9308" t="b">
        <v>1</v>
      </c>
      <c r="F9308" s="1">
        <v>45306.046574074076</v>
      </c>
      <c r="G9308" t="b">
        <v>0</v>
      </c>
      <c r="H9308" t="b">
        <v>0</v>
      </c>
      <c r="I9308" t="s">
        <v>30</v>
      </c>
      <c r="J9308" t="s">
        <v>72</v>
      </c>
      <c r="K9308" t="s">
        <v>104</v>
      </c>
      <c r="L9308">
        <v>124632</v>
      </c>
    </row>
    <row r="9309" spans="1:12" x14ac:dyDescent="0.25">
      <c r="A9309" t="s">
        <v>12</v>
      </c>
      <c r="B9309" t="s">
        <v>63</v>
      </c>
      <c r="C9309" t="s">
        <v>43</v>
      </c>
      <c r="D9309" t="s">
        <v>15</v>
      </c>
      <c r="E9309" t="b">
        <v>1</v>
      </c>
      <c r="F9309" s="1">
        <v>45454.174756944441</v>
      </c>
      <c r="G9309" t="b">
        <v>0</v>
      </c>
      <c r="H9309" t="b">
        <v>1</v>
      </c>
      <c r="I9309" t="s">
        <v>16</v>
      </c>
      <c r="J9309" t="s">
        <v>57</v>
      </c>
      <c r="K9309" t="s">
        <v>109</v>
      </c>
      <c r="L9309">
        <v>119734</v>
      </c>
    </row>
    <row r="9310" spans="1:12" x14ac:dyDescent="0.25">
      <c r="A9310" t="s">
        <v>19</v>
      </c>
      <c r="B9310" t="s">
        <v>36</v>
      </c>
      <c r="C9310" t="s">
        <v>68</v>
      </c>
      <c r="D9310" t="s">
        <v>29</v>
      </c>
      <c r="E9310" t="b">
        <v>0</v>
      </c>
      <c r="F9310" s="1">
        <v>45309.475752314807</v>
      </c>
      <c r="G9310" t="b">
        <v>1</v>
      </c>
      <c r="H9310" t="b">
        <v>1</v>
      </c>
      <c r="I9310" t="s">
        <v>23</v>
      </c>
      <c r="J9310" t="s">
        <v>70</v>
      </c>
      <c r="K9310" t="s">
        <v>118</v>
      </c>
      <c r="L9310">
        <v>78375</v>
      </c>
    </row>
    <row r="9311" spans="1:12" x14ac:dyDescent="0.25">
      <c r="A9311" t="s">
        <v>49</v>
      </c>
      <c r="B9311" t="s">
        <v>108</v>
      </c>
      <c r="C9311" t="s">
        <v>43</v>
      </c>
      <c r="D9311" t="s">
        <v>29</v>
      </c>
      <c r="E9311" t="b">
        <v>1</v>
      </c>
      <c r="F9311" s="1">
        <v>45487.204884259263</v>
      </c>
      <c r="G9311" t="b">
        <v>1</v>
      </c>
      <c r="H9311" t="b">
        <v>0</v>
      </c>
      <c r="I9311" t="s">
        <v>51</v>
      </c>
      <c r="J9311" t="s">
        <v>44</v>
      </c>
      <c r="K9311" t="s">
        <v>100</v>
      </c>
      <c r="L9311">
        <v>89164</v>
      </c>
    </row>
    <row r="9312" spans="1:12" x14ac:dyDescent="0.25">
      <c r="A9312" t="s">
        <v>82</v>
      </c>
      <c r="B9312" t="s">
        <v>85</v>
      </c>
      <c r="C9312" t="s">
        <v>28</v>
      </c>
      <c r="D9312" t="s">
        <v>15</v>
      </c>
      <c r="E9312" t="b">
        <v>0</v>
      </c>
      <c r="F9312" s="1">
        <v>45609.509548611109</v>
      </c>
      <c r="G9312" t="b">
        <v>1</v>
      </c>
      <c r="H9312" t="b">
        <v>0</v>
      </c>
      <c r="I9312" t="s">
        <v>84</v>
      </c>
      <c r="J9312" t="s">
        <v>72</v>
      </c>
      <c r="K9312" t="s">
        <v>129</v>
      </c>
      <c r="L9312">
        <v>110874</v>
      </c>
    </row>
    <row r="9313" spans="1:12" x14ac:dyDescent="0.25">
      <c r="A9313" t="s">
        <v>12</v>
      </c>
      <c r="B9313" t="s">
        <v>75</v>
      </c>
      <c r="C9313" t="s">
        <v>28</v>
      </c>
      <c r="D9313" t="s">
        <v>29</v>
      </c>
      <c r="E9313" t="b">
        <v>0</v>
      </c>
      <c r="F9313" s="1">
        <v>45577.539155092592</v>
      </c>
      <c r="G9313" t="b">
        <v>0</v>
      </c>
      <c r="H9313" t="b">
        <v>1</v>
      </c>
      <c r="I9313" t="s">
        <v>16</v>
      </c>
      <c r="J9313" t="s">
        <v>80</v>
      </c>
      <c r="K9313" t="s">
        <v>114</v>
      </c>
      <c r="L9313">
        <v>123749</v>
      </c>
    </row>
    <row r="9314" spans="1:12" x14ac:dyDescent="0.25">
      <c r="A9314" t="s">
        <v>19</v>
      </c>
      <c r="B9314" t="s">
        <v>20</v>
      </c>
      <c r="C9314" t="s">
        <v>28</v>
      </c>
      <c r="D9314" t="s">
        <v>15</v>
      </c>
      <c r="E9314" t="b">
        <v>0</v>
      </c>
      <c r="F9314" s="1">
        <v>45578.633402777778</v>
      </c>
      <c r="G9314" t="b">
        <v>0</v>
      </c>
      <c r="H9314" t="b">
        <v>1</v>
      </c>
      <c r="I9314" t="s">
        <v>23</v>
      </c>
      <c r="J9314" t="s">
        <v>24</v>
      </c>
      <c r="K9314" t="s">
        <v>56</v>
      </c>
      <c r="L9314">
        <v>80073</v>
      </c>
    </row>
    <row r="9315" spans="1:12" x14ac:dyDescent="0.25">
      <c r="A9315" t="s">
        <v>38</v>
      </c>
      <c r="B9315" t="s">
        <v>95</v>
      </c>
      <c r="C9315" t="s">
        <v>68</v>
      </c>
      <c r="D9315" t="s">
        <v>22</v>
      </c>
      <c r="E9315" t="b">
        <v>1</v>
      </c>
      <c r="F9315" s="1">
        <v>45649.35193287037</v>
      </c>
      <c r="G9315" t="b">
        <v>1</v>
      </c>
      <c r="H9315" t="b">
        <v>1</v>
      </c>
      <c r="I9315" t="s">
        <v>41</v>
      </c>
      <c r="J9315" t="s">
        <v>34</v>
      </c>
      <c r="K9315" t="s">
        <v>124</v>
      </c>
      <c r="L9315">
        <v>69134</v>
      </c>
    </row>
    <row r="9316" spans="1:12" x14ac:dyDescent="0.25">
      <c r="A9316" t="s">
        <v>38</v>
      </c>
      <c r="B9316" t="s">
        <v>95</v>
      </c>
      <c r="C9316" t="s">
        <v>43</v>
      </c>
      <c r="D9316" t="s">
        <v>29</v>
      </c>
      <c r="E9316" t="b">
        <v>0</v>
      </c>
      <c r="F9316" s="1">
        <v>45433.740289351852</v>
      </c>
      <c r="G9316" t="b">
        <v>0</v>
      </c>
      <c r="H9316" t="b">
        <v>0</v>
      </c>
      <c r="I9316" t="s">
        <v>41</v>
      </c>
      <c r="J9316" t="s">
        <v>70</v>
      </c>
      <c r="K9316" t="s">
        <v>92</v>
      </c>
      <c r="L9316">
        <v>72709</v>
      </c>
    </row>
    <row r="9317" spans="1:12" x14ac:dyDescent="0.25">
      <c r="A9317" t="s">
        <v>12</v>
      </c>
      <c r="B9317" t="s">
        <v>75</v>
      </c>
      <c r="C9317" t="s">
        <v>68</v>
      </c>
      <c r="D9317" t="s">
        <v>29</v>
      </c>
      <c r="E9317" t="b">
        <v>1</v>
      </c>
      <c r="F9317" s="1">
        <v>45332.240833333337</v>
      </c>
      <c r="G9317" t="b">
        <v>0</v>
      </c>
      <c r="H9317" t="b">
        <v>0</v>
      </c>
      <c r="I9317" t="s">
        <v>16</v>
      </c>
      <c r="J9317" t="s">
        <v>70</v>
      </c>
      <c r="K9317" t="s">
        <v>98</v>
      </c>
      <c r="L9317">
        <v>146503</v>
      </c>
    </row>
    <row r="9318" spans="1:12" x14ac:dyDescent="0.25">
      <c r="A9318" t="s">
        <v>19</v>
      </c>
      <c r="B9318" t="s">
        <v>20</v>
      </c>
      <c r="C9318" t="s">
        <v>14</v>
      </c>
      <c r="D9318" t="s">
        <v>15</v>
      </c>
      <c r="E9318" t="b">
        <v>0</v>
      </c>
      <c r="F9318" s="1">
        <v>45478.786724537043</v>
      </c>
      <c r="G9318" t="b">
        <v>1</v>
      </c>
      <c r="H9318" t="b">
        <v>0</v>
      </c>
      <c r="I9318" t="s">
        <v>23</v>
      </c>
      <c r="J9318" t="s">
        <v>52</v>
      </c>
      <c r="K9318" t="s">
        <v>117</v>
      </c>
      <c r="L9318">
        <v>64872</v>
      </c>
    </row>
    <row r="9319" spans="1:12" x14ac:dyDescent="0.25">
      <c r="A9319" t="s">
        <v>19</v>
      </c>
      <c r="B9319" t="s">
        <v>36</v>
      </c>
      <c r="C9319" t="s">
        <v>68</v>
      </c>
      <c r="D9319" t="s">
        <v>15</v>
      </c>
      <c r="E9319" t="b">
        <v>0</v>
      </c>
      <c r="F9319" s="1">
        <v>45317.660740740743</v>
      </c>
      <c r="G9319" t="b">
        <v>0</v>
      </c>
      <c r="H9319" t="b">
        <v>1</v>
      </c>
      <c r="I9319" t="s">
        <v>23</v>
      </c>
      <c r="J9319" t="s">
        <v>24</v>
      </c>
      <c r="K9319" t="s">
        <v>67</v>
      </c>
      <c r="L9319">
        <v>65896</v>
      </c>
    </row>
    <row r="9320" spans="1:12" x14ac:dyDescent="0.25">
      <c r="A9320" t="s">
        <v>49</v>
      </c>
      <c r="B9320" t="s">
        <v>61</v>
      </c>
      <c r="C9320" t="s">
        <v>43</v>
      </c>
      <c r="D9320" t="s">
        <v>29</v>
      </c>
      <c r="E9320" t="b">
        <v>0</v>
      </c>
      <c r="F9320" s="1">
        <v>45590.232685185183</v>
      </c>
      <c r="G9320" t="b">
        <v>0</v>
      </c>
      <c r="H9320" t="b">
        <v>1</v>
      </c>
      <c r="I9320" t="s">
        <v>51</v>
      </c>
      <c r="J9320" t="s">
        <v>66</v>
      </c>
      <c r="K9320" t="s">
        <v>35</v>
      </c>
      <c r="L9320">
        <v>76499</v>
      </c>
    </row>
    <row r="9321" spans="1:12" x14ac:dyDescent="0.25">
      <c r="A9321" t="s">
        <v>12</v>
      </c>
      <c r="B9321" t="s">
        <v>63</v>
      </c>
      <c r="C9321" t="s">
        <v>28</v>
      </c>
      <c r="D9321" t="s">
        <v>29</v>
      </c>
      <c r="E9321" t="b">
        <v>0</v>
      </c>
      <c r="F9321" s="1">
        <v>45525.541562500002</v>
      </c>
      <c r="G9321" t="b">
        <v>1</v>
      </c>
      <c r="H9321" t="b">
        <v>1</v>
      </c>
      <c r="I9321" t="s">
        <v>16</v>
      </c>
      <c r="J9321" t="s">
        <v>34</v>
      </c>
      <c r="K9321" t="s">
        <v>118</v>
      </c>
      <c r="L9321">
        <v>116758</v>
      </c>
    </row>
    <row r="9322" spans="1:12" x14ac:dyDescent="0.25">
      <c r="A9322" t="s">
        <v>26</v>
      </c>
      <c r="B9322" t="s">
        <v>33</v>
      </c>
      <c r="C9322" t="s">
        <v>14</v>
      </c>
      <c r="D9322" t="s">
        <v>22</v>
      </c>
      <c r="E9322" t="b">
        <v>0</v>
      </c>
      <c r="F9322" s="1">
        <v>45350.423113425917</v>
      </c>
      <c r="G9322" t="b">
        <v>0</v>
      </c>
      <c r="H9322" t="b">
        <v>1</v>
      </c>
      <c r="I9322" t="s">
        <v>30</v>
      </c>
      <c r="J9322" t="s">
        <v>80</v>
      </c>
      <c r="K9322" t="s">
        <v>18</v>
      </c>
      <c r="L9322">
        <v>106923</v>
      </c>
    </row>
    <row r="9323" spans="1:12" x14ac:dyDescent="0.25">
      <c r="A9323" t="s">
        <v>49</v>
      </c>
      <c r="B9323" t="s">
        <v>108</v>
      </c>
      <c r="C9323" t="s">
        <v>28</v>
      </c>
      <c r="D9323" t="s">
        <v>15</v>
      </c>
      <c r="E9323" t="b">
        <v>1</v>
      </c>
      <c r="F9323" s="1">
        <v>45621.845983796287</v>
      </c>
      <c r="G9323" t="b">
        <v>0</v>
      </c>
      <c r="H9323" t="b">
        <v>1</v>
      </c>
      <c r="I9323" t="s">
        <v>51</v>
      </c>
      <c r="J9323" t="s">
        <v>47</v>
      </c>
      <c r="K9323" t="s">
        <v>96</v>
      </c>
      <c r="L9323">
        <v>83179</v>
      </c>
    </row>
    <row r="9324" spans="1:12" x14ac:dyDescent="0.25">
      <c r="A9324" t="s">
        <v>19</v>
      </c>
      <c r="B9324" t="s">
        <v>94</v>
      </c>
      <c r="C9324" t="s">
        <v>21</v>
      </c>
      <c r="D9324" t="s">
        <v>29</v>
      </c>
      <c r="E9324" t="b">
        <v>1</v>
      </c>
      <c r="F9324" s="1">
        <v>45342.70521990741</v>
      </c>
      <c r="G9324" t="b">
        <v>1</v>
      </c>
      <c r="H9324" t="b">
        <v>0</v>
      </c>
      <c r="I9324" t="s">
        <v>23</v>
      </c>
      <c r="J9324" t="s">
        <v>57</v>
      </c>
      <c r="K9324" t="s">
        <v>115</v>
      </c>
      <c r="L9324">
        <v>85709</v>
      </c>
    </row>
    <row r="9325" spans="1:12" x14ac:dyDescent="0.25">
      <c r="A9325" t="s">
        <v>82</v>
      </c>
      <c r="B9325" t="s">
        <v>83</v>
      </c>
      <c r="C9325" t="s">
        <v>28</v>
      </c>
      <c r="D9325" t="s">
        <v>22</v>
      </c>
      <c r="E9325" t="b">
        <v>0</v>
      </c>
      <c r="F9325" s="1">
        <v>45645.87023148148</v>
      </c>
      <c r="G9325" t="b">
        <v>1</v>
      </c>
      <c r="H9325" t="b">
        <v>1</v>
      </c>
      <c r="I9325" t="s">
        <v>84</v>
      </c>
      <c r="J9325" t="s">
        <v>44</v>
      </c>
      <c r="K9325" t="s">
        <v>122</v>
      </c>
      <c r="L9325">
        <v>123520</v>
      </c>
    </row>
    <row r="9326" spans="1:12" x14ac:dyDescent="0.25">
      <c r="A9326" t="s">
        <v>19</v>
      </c>
      <c r="B9326" t="s">
        <v>86</v>
      </c>
      <c r="C9326" t="s">
        <v>14</v>
      </c>
      <c r="D9326" t="s">
        <v>29</v>
      </c>
      <c r="E9326" t="b">
        <v>1</v>
      </c>
      <c r="F9326" s="1">
        <v>45507.796597222223</v>
      </c>
      <c r="G9326" t="b">
        <v>1</v>
      </c>
      <c r="H9326" t="b">
        <v>1</v>
      </c>
      <c r="I9326" t="s">
        <v>23</v>
      </c>
      <c r="J9326" t="s">
        <v>44</v>
      </c>
      <c r="K9326" t="s">
        <v>93</v>
      </c>
      <c r="L9326">
        <v>66514</v>
      </c>
    </row>
    <row r="9327" spans="1:12" x14ac:dyDescent="0.25">
      <c r="A9327" t="s">
        <v>38</v>
      </c>
      <c r="B9327" t="s">
        <v>95</v>
      </c>
      <c r="C9327" t="s">
        <v>21</v>
      </c>
      <c r="D9327" t="s">
        <v>15</v>
      </c>
      <c r="E9327" t="b">
        <v>1</v>
      </c>
      <c r="F9327" s="1">
        <v>45372.49796296296</v>
      </c>
      <c r="G9327" t="b">
        <v>1</v>
      </c>
      <c r="H9327" t="b">
        <v>0</v>
      </c>
      <c r="I9327" t="s">
        <v>41</v>
      </c>
      <c r="J9327" t="s">
        <v>31</v>
      </c>
      <c r="K9327" t="s">
        <v>97</v>
      </c>
      <c r="L9327">
        <v>89169</v>
      </c>
    </row>
    <row r="9328" spans="1:12" x14ac:dyDescent="0.25">
      <c r="A9328" t="s">
        <v>26</v>
      </c>
      <c r="B9328" t="s">
        <v>71</v>
      </c>
      <c r="C9328" t="s">
        <v>14</v>
      </c>
      <c r="D9328" t="s">
        <v>22</v>
      </c>
      <c r="E9328" t="b">
        <v>0</v>
      </c>
      <c r="F9328" s="1">
        <v>45516.178912037038</v>
      </c>
      <c r="G9328" t="b">
        <v>0</v>
      </c>
      <c r="H9328" t="b">
        <v>0</v>
      </c>
      <c r="I9328" t="s">
        <v>30</v>
      </c>
      <c r="J9328" t="s">
        <v>52</v>
      </c>
      <c r="K9328" t="s">
        <v>105</v>
      </c>
      <c r="L9328">
        <v>106249</v>
      </c>
    </row>
    <row r="9329" spans="1:12" x14ac:dyDescent="0.25">
      <c r="A9329" t="s">
        <v>26</v>
      </c>
      <c r="B9329" t="s">
        <v>27</v>
      </c>
      <c r="C9329" t="s">
        <v>28</v>
      </c>
      <c r="D9329" t="s">
        <v>29</v>
      </c>
      <c r="E9329" t="b">
        <v>0</v>
      </c>
      <c r="F9329" s="1">
        <v>45505.530115740738</v>
      </c>
      <c r="G9329" t="b">
        <v>0</v>
      </c>
      <c r="H9329" t="b">
        <v>1</v>
      </c>
      <c r="I9329" t="s">
        <v>30</v>
      </c>
      <c r="J9329" t="s">
        <v>34</v>
      </c>
      <c r="K9329" t="s">
        <v>117</v>
      </c>
      <c r="L9329">
        <v>123986</v>
      </c>
    </row>
    <row r="9330" spans="1:12" x14ac:dyDescent="0.25">
      <c r="A9330" t="s">
        <v>54</v>
      </c>
      <c r="B9330" t="s">
        <v>79</v>
      </c>
      <c r="C9330" t="s">
        <v>43</v>
      </c>
      <c r="D9330" t="s">
        <v>15</v>
      </c>
      <c r="E9330" t="b">
        <v>1</v>
      </c>
      <c r="F9330" s="1">
        <v>45597.856608796297</v>
      </c>
      <c r="G9330" t="b">
        <v>1</v>
      </c>
      <c r="H9330" t="b">
        <v>0</v>
      </c>
      <c r="I9330" t="s">
        <v>30</v>
      </c>
      <c r="J9330" t="s">
        <v>52</v>
      </c>
      <c r="K9330" t="s">
        <v>87</v>
      </c>
      <c r="L9330">
        <v>150785</v>
      </c>
    </row>
    <row r="9331" spans="1:12" x14ac:dyDescent="0.25">
      <c r="A9331" t="s">
        <v>19</v>
      </c>
      <c r="B9331" t="s">
        <v>86</v>
      </c>
      <c r="C9331" t="s">
        <v>21</v>
      </c>
      <c r="D9331" t="s">
        <v>29</v>
      </c>
      <c r="E9331" t="b">
        <v>1</v>
      </c>
      <c r="F9331" s="1">
        <v>45600.915196759262</v>
      </c>
      <c r="G9331" t="b">
        <v>1</v>
      </c>
      <c r="H9331" t="b">
        <v>0</v>
      </c>
      <c r="I9331" t="s">
        <v>23</v>
      </c>
      <c r="J9331" t="s">
        <v>31</v>
      </c>
      <c r="K9331" t="s">
        <v>89</v>
      </c>
      <c r="L9331">
        <v>72498</v>
      </c>
    </row>
    <row r="9332" spans="1:12" x14ac:dyDescent="0.25">
      <c r="A9332" t="s">
        <v>19</v>
      </c>
      <c r="B9332" t="s">
        <v>86</v>
      </c>
      <c r="C9332" t="s">
        <v>68</v>
      </c>
      <c r="D9332" t="s">
        <v>29</v>
      </c>
      <c r="E9332" t="b">
        <v>1</v>
      </c>
      <c r="F9332" s="1">
        <v>45470.47388888889</v>
      </c>
      <c r="G9332" t="b">
        <v>1</v>
      </c>
      <c r="H9332" t="b">
        <v>0</v>
      </c>
      <c r="I9332" t="s">
        <v>23</v>
      </c>
      <c r="J9332" t="s">
        <v>72</v>
      </c>
      <c r="K9332" t="s">
        <v>98</v>
      </c>
      <c r="L9332">
        <v>70786</v>
      </c>
    </row>
    <row r="9333" spans="1:12" x14ac:dyDescent="0.25">
      <c r="A9333" t="s">
        <v>45</v>
      </c>
      <c r="B9333" t="s">
        <v>76</v>
      </c>
      <c r="C9333" t="s">
        <v>40</v>
      </c>
      <c r="D9333" t="s">
        <v>22</v>
      </c>
      <c r="E9333" t="b">
        <v>0</v>
      </c>
      <c r="F9333" s="1">
        <v>45360.438321759262</v>
      </c>
      <c r="G9333" t="b">
        <v>1</v>
      </c>
      <c r="H9333" t="b">
        <v>0</v>
      </c>
      <c r="I9333" t="s">
        <v>16</v>
      </c>
      <c r="J9333" t="s">
        <v>34</v>
      </c>
      <c r="K9333" t="s">
        <v>103</v>
      </c>
      <c r="L9333">
        <v>81056</v>
      </c>
    </row>
    <row r="9334" spans="1:12" x14ac:dyDescent="0.25">
      <c r="A9334" t="s">
        <v>26</v>
      </c>
      <c r="B9334" t="s">
        <v>71</v>
      </c>
      <c r="C9334" t="s">
        <v>68</v>
      </c>
      <c r="D9334" t="s">
        <v>15</v>
      </c>
      <c r="E9334" t="b">
        <v>0</v>
      </c>
      <c r="F9334" s="1">
        <v>45637.977083333331</v>
      </c>
      <c r="G9334" t="b">
        <v>0</v>
      </c>
      <c r="H9334" t="b">
        <v>1</v>
      </c>
      <c r="I9334" t="s">
        <v>30</v>
      </c>
      <c r="J9334" t="s">
        <v>72</v>
      </c>
      <c r="K9334" t="s">
        <v>101</v>
      </c>
      <c r="L9334">
        <v>97565</v>
      </c>
    </row>
    <row r="9335" spans="1:12" x14ac:dyDescent="0.25">
      <c r="A9335" t="s">
        <v>49</v>
      </c>
      <c r="B9335" t="s">
        <v>50</v>
      </c>
      <c r="C9335" t="s">
        <v>68</v>
      </c>
      <c r="D9335" t="s">
        <v>29</v>
      </c>
      <c r="E9335" t="b">
        <v>0</v>
      </c>
      <c r="F9335" s="1">
        <v>45515.767511574071</v>
      </c>
      <c r="G9335" t="b">
        <v>1</v>
      </c>
      <c r="H9335" t="b">
        <v>0</v>
      </c>
      <c r="I9335" t="s">
        <v>51</v>
      </c>
      <c r="J9335" t="s">
        <v>52</v>
      </c>
      <c r="K9335" t="s">
        <v>96</v>
      </c>
      <c r="L9335">
        <v>95147</v>
      </c>
    </row>
    <row r="9336" spans="1:12" x14ac:dyDescent="0.25">
      <c r="A9336" t="s">
        <v>19</v>
      </c>
      <c r="B9336" t="s">
        <v>36</v>
      </c>
      <c r="C9336" t="s">
        <v>28</v>
      </c>
      <c r="D9336" t="s">
        <v>29</v>
      </c>
      <c r="E9336" t="b">
        <v>0</v>
      </c>
      <c r="F9336" s="1">
        <v>45337.171886574077</v>
      </c>
      <c r="G9336" t="b">
        <v>1</v>
      </c>
      <c r="H9336" t="b">
        <v>1</v>
      </c>
      <c r="I9336" t="s">
        <v>23</v>
      </c>
      <c r="J9336" t="s">
        <v>52</v>
      </c>
      <c r="K9336" t="s">
        <v>123</v>
      </c>
      <c r="L9336">
        <v>73819</v>
      </c>
    </row>
    <row r="9337" spans="1:12" x14ac:dyDescent="0.25">
      <c r="A9337" t="s">
        <v>45</v>
      </c>
      <c r="B9337" t="s">
        <v>46</v>
      </c>
      <c r="C9337" t="s">
        <v>14</v>
      </c>
      <c r="D9337" t="s">
        <v>29</v>
      </c>
      <c r="E9337" t="b">
        <v>0</v>
      </c>
      <c r="F9337" s="1">
        <v>45573.65766203704</v>
      </c>
      <c r="G9337" t="b">
        <v>0</v>
      </c>
      <c r="H9337" t="b">
        <v>1</v>
      </c>
      <c r="I9337" t="s">
        <v>16</v>
      </c>
      <c r="J9337" t="s">
        <v>17</v>
      </c>
      <c r="K9337" t="s">
        <v>120</v>
      </c>
      <c r="L9337">
        <v>97943</v>
      </c>
    </row>
    <row r="9338" spans="1:12" x14ac:dyDescent="0.25">
      <c r="A9338" t="s">
        <v>26</v>
      </c>
      <c r="B9338" t="s">
        <v>33</v>
      </c>
      <c r="C9338" t="s">
        <v>43</v>
      </c>
      <c r="D9338" t="s">
        <v>29</v>
      </c>
      <c r="E9338" t="b">
        <v>1</v>
      </c>
      <c r="F9338" s="1">
        <v>45627.741620370369</v>
      </c>
      <c r="G9338" t="b">
        <v>0</v>
      </c>
      <c r="H9338" t="b">
        <v>0</v>
      </c>
      <c r="I9338" t="s">
        <v>30</v>
      </c>
      <c r="J9338" t="s">
        <v>57</v>
      </c>
      <c r="K9338" t="s">
        <v>123</v>
      </c>
      <c r="L9338">
        <v>98781</v>
      </c>
    </row>
    <row r="9339" spans="1:12" x14ac:dyDescent="0.25">
      <c r="A9339" t="s">
        <v>26</v>
      </c>
      <c r="B9339" t="s">
        <v>33</v>
      </c>
      <c r="C9339" t="s">
        <v>21</v>
      </c>
      <c r="D9339" t="s">
        <v>15</v>
      </c>
      <c r="E9339" t="b">
        <v>0</v>
      </c>
      <c r="F9339" s="1">
        <v>45389.870312500003</v>
      </c>
      <c r="G9339" t="b">
        <v>0</v>
      </c>
      <c r="H9339" t="b">
        <v>0</v>
      </c>
      <c r="I9339" t="s">
        <v>30</v>
      </c>
      <c r="J9339" t="s">
        <v>47</v>
      </c>
      <c r="K9339" t="s">
        <v>128</v>
      </c>
      <c r="L9339">
        <v>127690</v>
      </c>
    </row>
    <row r="9340" spans="1:12" x14ac:dyDescent="0.25">
      <c r="A9340" t="s">
        <v>45</v>
      </c>
      <c r="B9340" t="s">
        <v>76</v>
      </c>
      <c r="C9340" t="s">
        <v>40</v>
      </c>
      <c r="D9340" t="s">
        <v>29</v>
      </c>
      <c r="E9340" t="b">
        <v>1</v>
      </c>
      <c r="F9340" s="1">
        <v>45476.178194444437</v>
      </c>
      <c r="G9340" t="b">
        <v>0</v>
      </c>
      <c r="H9340" t="b">
        <v>1</v>
      </c>
      <c r="I9340" t="s">
        <v>16</v>
      </c>
      <c r="J9340" t="s">
        <v>57</v>
      </c>
      <c r="K9340" t="s">
        <v>74</v>
      </c>
      <c r="L9340">
        <v>114041</v>
      </c>
    </row>
    <row r="9341" spans="1:12" x14ac:dyDescent="0.25">
      <c r="A9341" t="s">
        <v>12</v>
      </c>
      <c r="B9341" t="s">
        <v>75</v>
      </c>
      <c r="C9341" t="s">
        <v>40</v>
      </c>
      <c r="D9341" t="s">
        <v>15</v>
      </c>
      <c r="E9341" t="b">
        <v>0</v>
      </c>
      <c r="F9341" s="1">
        <v>45651.365925925929</v>
      </c>
      <c r="G9341" t="b">
        <v>0</v>
      </c>
      <c r="H9341" t="b">
        <v>0</v>
      </c>
      <c r="I9341" t="s">
        <v>16</v>
      </c>
      <c r="J9341" t="s">
        <v>47</v>
      </c>
      <c r="K9341" t="s">
        <v>90</v>
      </c>
      <c r="L9341">
        <v>146566</v>
      </c>
    </row>
    <row r="9342" spans="1:12" x14ac:dyDescent="0.25">
      <c r="A9342" t="s">
        <v>19</v>
      </c>
      <c r="B9342" t="s">
        <v>86</v>
      </c>
      <c r="C9342" t="s">
        <v>21</v>
      </c>
      <c r="D9342" t="s">
        <v>29</v>
      </c>
      <c r="E9342" t="b">
        <v>1</v>
      </c>
      <c r="F9342" s="1">
        <v>45577.570543981477</v>
      </c>
      <c r="G9342" t="b">
        <v>0</v>
      </c>
      <c r="H9342" t="b">
        <v>0</v>
      </c>
      <c r="I9342" t="s">
        <v>23</v>
      </c>
      <c r="J9342" t="s">
        <v>47</v>
      </c>
      <c r="K9342" t="s">
        <v>35</v>
      </c>
      <c r="L9342">
        <v>89740</v>
      </c>
    </row>
    <row r="9343" spans="1:12" x14ac:dyDescent="0.25">
      <c r="A9343" t="s">
        <v>12</v>
      </c>
      <c r="B9343" t="s">
        <v>13</v>
      </c>
      <c r="C9343" t="s">
        <v>43</v>
      </c>
      <c r="D9343" t="s">
        <v>22</v>
      </c>
      <c r="E9343" t="b">
        <v>0</v>
      </c>
      <c r="F9343" s="1">
        <v>45626.446608796286</v>
      </c>
      <c r="G9343" t="b">
        <v>0</v>
      </c>
      <c r="H9343" t="b">
        <v>0</v>
      </c>
      <c r="I9343" t="s">
        <v>16</v>
      </c>
      <c r="J9343" t="s">
        <v>80</v>
      </c>
      <c r="K9343" t="s">
        <v>62</v>
      </c>
      <c r="L9343">
        <v>130910</v>
      </c>
    </row>
    <row r="9344" spans="1:12" x14ac:dyDescent="0.25">
      <c r="A9344" t="s">
        <v>19</v>
      </c>
      <c r="B9344" t="s">
        <v>86</v>
      </c>
      <c r="C9344" t="s">
        <v>43</v>
      </c>
      <c r="D9344" t="s">
        <v>22</v>
      </c>
      <c r="E9344" t="b">
        <v>0</v>
      </c>
      <c r="F9344" s="1">
        <v>45365.628645833327</v>
      </c>
      <c r="G9344" t="b">
        <v>1</v>
      </c>
      <c r="H9344" t="b">
        <v>0</v>
      </c>
      <c r="I9344" t="s">
        <v>23</v>
      </c>
      <c r="J9344" t="s">
        <v>72</v>
      </c>
      <c r="K9344" t="s">
        <v>103</v>
      </c>
      <c r="L9344">
        <v>85648</v>
      </c>
    </row>
    <row r="9345" spans="1:12" x14ac:dyDescent="0.25">
      <c r="A9345" t="s">
        <v>26</v>
      </c>
      <c r="B9345" t="s">
        <v>27</v>
      </c>
      <c r="C9345" t="s">
        <v>21</v>
      </c>
      <c r="D9345" t="s">
        <v>15</v>
      </c>
      <c r="E9345" t="b">
        <v>1</v>
      </c>
      <c r="F9345" s="1">
        <v>45626.309062499997</v>
      </c>
      <c r="G9345" t="b">
        <v>0</v>
      </c>
      <c r="H9345" t="b">
        <v>0</v>
      </c>
      <c r="I9345" t="s">
        <v>30</v>
      </c>
      <c r="J9345" t="s">
        <v>64</v>
      </c>
      <c r="K9345" t="s">
        <v>58</v>
      </c>
      <c r="L9345">
        <v>90341</v>
      </c>
    </row>
    <row r="9346" spans="1:12" x14ac:dyDescent="0.25">
      <c r="A9346" t="s">
        <v>54</v>
      </c>
      <c r="B9346" t="s">
        <v>79</v>
      </c>
      <c r="C9346" t="s">
        <v>43</v>
      </c>
      <c r="D9346" t="s">
        <v>22</v>
      </c>
      <c r="E9346" t="b">
        <v>1</v>
      </c>
      <c r="F9346" s="1">
        <v>45466.425034722219</v>
      </c>
      <c r="G9346" t="b">
        <v>0</v>
      </c>
      <c r="H9346" t="b">
        <v>1</v>
      </c>
      <c r="I9346" t="s">
        <v>30</v>
      </c>
      <c r="J9346" t="s">
        <v>44</v>
      </c>
      <c r="K9346" t="s">
        <v>126</v>
      </c>
      <c r="L9346">
        <v>142802</v>
      </c>
    </row>
    <row r="9347" spans="1:12" x14ac:dyDescent="0.25">
      <c r="A9347" t="s">
        <v>19</v>
      </c>
      <c r="B9347" t="s">
        <v>94</v>
      </c>
      <c r="C9347" t="s">
        <v>21</v>
      </c>
      <c r="D9347" t="s">
        <v>22</v>
      </c>
      <c r="E9347" t="b">
        <v>1</v>
      </c>
      <c r="F9347" s="1">
        <v>45603.933749999997</v>
      </c>
      <c r="G9347" t="b">
        <v>1</v>
      </c>
      <c r="H9347" t="b">
        <v>1</v>
      </c>
      <c r="I9347" t="s">
        <v>23</v>
      </c>
      <c r="J9347" t="s">
        <v>52</v>
      </c>
      <c r="K9347" t="s">
        <v>128</v>
      </c>
      <c r="L9347">
        <v>86655</v>
      </c>
    </row>
    <row r="9348" spans="1:12" x14ac:dyDescent="0.25">
      <c r="A9348" t="s">
        <v>26</v>
      </c>
      <c r="B9348" t="s">
        <v>71</v>
      </c>
      <c r="C9348" t="s">
        <v>43</v>
      </c>
      <c r="D9348" t="s">
        <v>22</v>
      </c>
      <c r="E9348" t="b">
        <v>0</v>
      </c>
      <c r="F9348" s="1">
        <v>45390.546840277777</v>
      </c>
      <c r="G9348" t="b">
        <v>0</v>
      </c>
      <c r="H9348" t="b">
        <v>0</v>
      </c>
      <c r="I9348" t="s">
        <v>30</v>
      </c>
      <c r="J9348" t="s">
        <v>44</v>
      </c>
      <c r="K9348" t="s">
        <v>117</v>
      </c>
      <c r="L9348">
        <v>128414</v>
      </c>
    </row>
    <row r="9349" spans="1:12" x14ac:dyDescent="0.25">
      <c r="A9349" t="s">
        <v>38</v>
      </c>
      <c r="B9349" t="s">
        <v>95</v>
      </c>
      <c r="C9349" t="s">
        <v>28</v>
      </c>
      <c r="D9349" t="s">
        <v>22</v>
      </c>
      <c r="E9349" t="b">
        <v>0</v>
      </c>
      <c r="F9349" s="1">
        <v>45345.206134259257</v>
      </c>
      <c r="G9349" t="b">
        <v>0</v>
      </c>
      <c r="H9349" t="b">
        <v>0</v>
      </c>
      <c r="I9349" t="s">
        <v>41</v>
      </c>
      <c r="J9349" t="s">
        <v>24</v>
      </c>
      <c r="K9349" t="s">
        <v>35</v>
      </c>
      <c r="L9349">
        <v>67448</v>
      </c>
    </row>
    <row r="9350" spans="1:12" x14ac:dyDescent="0.25">
      <c r="A9350" t="s">
        <v>54</v>
      </c>
      <c r="B9350" t="s">
        <v>79</v>
      </c>
      <c r="C9350" t="s">
        <v>21</v>
      </c>
      <c r="D9350" t="s">
        <v>15</v>
      </c>
      <c r="E9350" t="b">
        <v>1</v>
      </c>
      <c r="F9350" s="1">
        <v>45613.455694444441</v>
      </c>
      <c r="G9350" t="b">
        <v>1</v>
      </c>
      <c r="H9350" t="b">
        <v>0</v>
      </c>
      <c r="I9350" t="s">
        <v>30</v>
      </c>
      <c r="J9350" t="s">
        <v>64</v>
      </c>
      <c r="K9350" t="s">
        <v>104</v>
      </c>
      <c r="L9350">
        <v>129125</v>
      </c>
    </row>
    <row r="9351" spans="1:12" x14ac:dyDescent="0.25">
      <c r="A9351" t="s">
        <v>12</v>
      </c>
      <c r="B9351" t="s">
        <v>75</v>
      </c>
      <c r="C9351" t="s">
        <v>14</v>
      </c>
      <c r="D9351" t="s">
        <v>15</v>
      </c>
      <c r="E9351" t="b">
        <v>0</v>
      </c>
      <c r="F9351" s="1">
        <v>45383.613402777781</v>
      </c>
      <c r="G9351" t="b">
        <v>0</v>
      </c>
      <c r="H9351" t="b">
        <v>0</v>
      </c>
      <c r="I9351" t="s">
        <v>16</v>
      </c>
      <c r="J9351" t="s">
        <v>52</v>
      </c>
      <c r="K9351" t="s">
        <v>100</v>
      </c>
      <c r="L9351">
        <v>139427</v>
      </c>
    </row>
    <row r="9352" spans="1:12" x14ac:dyDescent="0.25">
      <c r="A9352" t="s">
        <v>12</v>
      </c>
      <c r="B9352" t="s">
        <v>13</v>
      </c>
      <c r="C9352" t="s">
        <v>21</v>
      </c>
      <c r="D9352" t="s">
        <v>22</v>
      </c>
      <c r="E9352" t="b">
        <v>1</v>
      </c>
      <c r="F9352" s="1">
        <v>45620.470555555563</v>
      </c>
      <c r="G9352" t="b">
        <v>0</v>
      </c>
      <c r="H9352" t="b">
        <v>0</v>
      </c>
      <c r="I9352" t="s">
        <v>16</v>
      </c>
      <c r="J9352" t="s">
        <v>44</v>
      </c>
      <c r="K9352" t="s">
        <v>87</v>
      </c>
      <c r="L9352">
        <v>113773</v>
      </c>
    </row>
    <row r="9353" spans="1:12" x14ac:dyDescent="0.25">
      <c r="A9353" t="s">
        <v>38</v>
      </c>
      <c r="B9353" t="s">
        <v>95</v>
      </c>
      <c r="C9353" t="s">
        <v>28</v>
      </c>
      <c r="D9353" t="s">
        <v>15</v>
      </c>
      <c r="E9353" t="b">
        <v>0</v>
      </c>
      <c r="F9353" s="1">
        <v>45386.750104166669</v>
      </c>
      <c r="G9353" t="b">
        <v>0</v>
      </c>
      <c r="H9353" t="b">
        <v>1</v>
      </c>
      <c r="I9353" t="s">
        <v>41</v>
      </c>
      <c r="J9353" t="s">
        <v>52</v>
      </c>
      <c r="K9353" t="s">
        <v>109</v>
      </c>
      <c r="L9353">
        <v>78911</v>
      </c>
    </row>
    <row r="9354" spans="1:12" x14ac:dyDescent="0.25">
      <c r="A9354" t="s">
        <v>26</v>
      </c>
      <c r="B9354" t="s">
        <v>33</v>
      </c>
      <c r="C9354" t="s">
        <v>40</v>
      </c>
      <c r="D9354" t="s">
        <v>22</v>
      </c>
      <c r="E9354" t="b">
        <v>1</v>
      </c>
      <c r="F9354" s="1">
        <v>45558.981354166674</v>
      </c>
      <c r="G9354" t="b">
        <v>1</v>
      </c>
      <c r="H9354" t="b">
        <v>0</v>
      </c>
      <c r="I9354" t="s">
        <v>30</v>
      </c>
      <c r="J9354" t="s">
        <v>80</v>
      </c>
      <c r="K9354" t="s">
        <v>60</v>
      </c>
      <c r="L9354">
        <v>129097</v>
      </c>
    </row>
    <row r="9355" spans="1:12" x14ac:dyDescent="0.25">
      <c r="A9355" t="s">
        <v>45</v>
      </c>
      <c r="B9355" t="s">
        <v>46</v>
      </c>
      <c r="C9355" t="s">
        <v>21</v>
      </c>
      <c r="D9355" t="s">
        <v>22</v>
      </c>
      <c r="E9355" t="b">
        <v>1</v>
      </c>
      <c r="F9355" s="1">
        <v>45451.370347222219</v>
      </c>
      <c r="G9355" t="b">
        <v>0</v>
      </c>
      <c r="H9355" t="b">
        <v>0</v>
      </c>
      <c r="I9355" t="s">
        <v>16</v>
      </c>
      <c r="J9355" t="s">
        <v>34</v>
      </c>
      <c r="K9355" t="s">
        <v>129</v>
      </c>
      <c r="L9355">
        <v>80129</v>
      </c>
    </row>
    <row r="9356" spans="1:12" x14ac:dyDescent="0.25">
      <c r="A9356" t="s">
        <v>26</v>
      </c>
      <c r="B9356" t="s">
        <v>71</v>
      </c>
      <c r="C9356" t="s">
        <v>68</v>
      </c>
      <c r="D9356" t="s">
        <v>15</v>
      </c>
      <c r="E9356" t="b">
        <v>1</v>
      </c>
      <c r="F9356" s="1">
        <v>45607.896412037036</v>
      </c>
      <c r="G9356" t="b">
        <v>0</v>
      </c>
      <c r="H9356" t="b">
        <v>0</v>
      </c>
      <c r="I9356" t="s">
        <v>30</v>
      </c>
      <c r="J9356" t="s">
        <v>57</v>
      </c>
      <c r="K9356" t="s">
        <v>113</v>
      </c>
      <c r="L9356">
        <v>116414</v>
      </c>
    </row>
    <row r="9357" spans="1:12" x14ac:dyDescent="0.25">
      <c r="A9357" t="s">
        <v>38</v>
      </c>
      <c r="B9357" t="s">
        <v>95</v>
      </c>
      <c r="C9357" t="s">
        <v>28</v>
      </c>
      <c r="D9357" t="s">
        <v>15</v>
      </c>
      <c r="E9357" t="b">
        <v>0</v>
      </c>
      <c r="F9357" s="1">
        <v>45544.614155092589</v>
      </c>
      <c r="G9357" t="b">
        <v>1</v>
      </c>
      <c r="H9357" t="b">
        <v>0</v>
      </c>
      <c r="I9357" t="s">
        <v>41</v>
      </c>
      <c r="J9357" t="s">
        <v>52</v>
      </c>
      <c r="K9357" t="s">
        <v>109</v>
      </c>
      <c r="L9357">
        <v>76598</v>
      </c>
    </row>
    <row r="9358" spans="1:12" x14ac:dyDescent="0.25">
      <c r="A9358" t="s">
        <v>82</v>
      </c>
      <c r="B9358" t="s">
        <v>83</v>
      </c>
      <c r="C9358" t="s">
        <v>21</v>
      </c>
      <c r="D9358" t="s">
        <v>22</v>
      </c>
      <c r="E9358" t="b">
        <v>1</v>
      </c>
      <c r="F9358" s="1">
        <v>45364.827025462961</v>
      </c>
      <c r="G9358" t="b">
        <v>0</v>
      </c>
      <c r="H9358" t="b">
        <v>0</v>
      </c>
      <c r="I9358" t="s">
        <v>84</v>
      </c>
      <c r="J9358" t="s">
        <v>64</v>
      </c>
      <c r="K9358" t="s">
        <v>58</v>
      </c>
      <c r="L9358">
        <v>119867</v>
      </c>
    </row>
    <row r="9359" spans="1:12" x14ac:dyDescent="0.25">
      <c r="A9359" t="s">
        <v>19</v>
      </c>
      <c r="B9359" t="s">
        <v>20</v>
      </c>
      <c r="C9359" t="s">
        <v>21</v>
      </c>
      <c r="D9359" t="s">
        <v>29</v>
      </c>
      <c r="E9359" t="b">
        <v>0</v>
      </c>
      <c r="F9359" s="1">
        <v>45612.498449074083</v>
      </c>
      <c r="G9359" t="b">
        <v>0</v>
      </c>
      <c r="H9359" t="b">
        <v>1</v>
      </c>
      <c r="I9359" t="s">
        <v>23</v>
      </c>
      <c r="J9359" t="s">
        <v>47</v>
      </c>
      <c r="K9359" t="s">
        <v>35</v>
      </c>
      <c r="L9359">
        <v>85543</v>
      </c>
    </row>
    <row r="9360" spans="1:12" x14ac:dyDescent="0.25">
      <c r="A9360" t="s">
        <v>12</v>
      </c>
      <c r="B9360" t="s">
        <v>13</v>
      </c>
      <c r="C9360" t="s">
        <v>40</v>
      </c>
      <c r="D9360" t="s">
        <v>29</v>
      </c>
      <c r="E9360" t="b">
        <v>0</v>
      </c>
      <c r="F9360" s="1">
        <v>45300.591678240737</v>
      </c>
      <c r="G9360" t="b">
        <v>1</v>
      </c>
      <c r="H9360" t="b">
        <v>0</v>
      </c>
      <c r="I9360" t="s">
        <v>16</v>
      </c>
      <c r="J9360" t="s">
        <v>34</v>
      </c>
      <c r="K9360" t="s">
        <v>69</v>
      </c>
      <c r="L9360">
        <v>119659</v>
      </c>
    </row>
    <row r="9361" spans="1:12" x14ac:dyDescent="0.25">
      <c r="A9361" t="s">
        <v>38</v>
      </c>
      <c r="B9361" t="s">
        <v>107</v>
      </c>
      <c r="C9361" t="s">
        <v>21</v>
      </c>
      <c r="D9361" t="s">
        <v>22</v>
      </c>
      <c r="E9361" t="b">
        <v>0</v>
      </c>
      <c r="F9361" s="1">
        <v>45632.974537037036</v>
      </c>
      <c r="G9361" t="b">
        <v>1</v>
      </c>
      <c r="H9361" t="b">
        <v>0</v>
      </c>
      <c r="I9361" t="s">
        <v>41</v>
      </c>
      <c r="J9361" t="s">
        <v>64</v>
      </c>
      <c r="K9361" t="s">
        <v>92</v>
      </c>
      <c r="L9361">
        <v>68968</v>
      </c>
    </row>
    <row r="9362" spans="1:12" x14ac:dyDescent="0.25">
      <c r="A9362" t="s">
        <v>26</v>
      </c>
      <c r="B9362" t="s">
        <v>27</v>
      </c>
      <c r="C9362" t="s">
        <v>68</v>
      </c>
      <c r="D9362" t="s">
        <v>22</v>
      </c>
      <c r="E9362" t="b">
        <v>0</v>
      </c>
      <c r="F9362" s="1">
        <v>45352.494699074072</v>
      </c>
      <c r="G9362" t="b">
        <v>0</v>
      </c>
      <c r="H9362" t="b">
        <v>1</v>
      </c>
      <c r="I9362" t="s">
        <v>30</v>
      </c>
      <c r="J9362" t="s">
        <v>47</v>
      </c>
      <c r="K9362" t="s">
        <v>111</v>
      </c>
      <c r="L9362">
        <v>94188</v>
      </c>
    </row>
    <row r="9363" spans="1:12" x14ac:dyDescent="0.25">
      <c r="A9363" t="s">
        <v>38</v>
      </c>
      <c r="B9363" t="s">
        <v>95</v>
      </c>
      <c r="C9363" t="s">
        <v>21</v>
      </c>
      <c r="D9363" t="s">
        <v>22</v>
      </c>
      <c r="E9363" t="b">
        <v>1</v>
      </c>
      <c r="F9363" s="1">
        <v>45346.129131944443</v>
      </c>
      <c r="G9363" t="b">
        <v>0</v>
      </c>
      <c r="H9363" t="b">
        <v>1</v>
      </c>
      <c r="I9363" t="s">
        <v>41</v>
      </c>
      <c r="J9363" t="s">
        <v>72</v>
      </c>
      <c r="K9363" t="s">
        <v>103</v>
      </c>
      <c r="L9363">
        <v>88416</v>
      </c>
    </row>
    <row r="9364" spans="1:12" x14ac:dyDescent="0.25">
      <c r="A9364" t="s">
        <v>49</v>
      </c>
      <c r="B9364" t="s">
        <v>108</v>
      </c>
      <c r="C9364" t="s">
        <v>43</v>
      </c>
      <c r="D9364" t="s">
        <v>22</v>
      </c>
      <c r="E9364" t="b">
        <v>1</v>
      </c>
      <c r="F9364" s="1">
        <v>45502.889421296299</v>
      </c>
      <c r="G9364" t="b">
        <v>0</v>
      </c>
      <c r="H9364" t="b">
        <v>1</v>
      </c>
      <c r="I9364" t="s">
        <v>51</v>
      </c>
      <c r="J9364" t="s">
        <v>47</v>
      </c>
      <c r="K9364" t="s">
        <v>105</v>
      </c>
      <c r="L9364">
        <v>88399</v>
      </c>
    </row>
    <row r="9365" spans="1:12" x14ac:dyDescent="0.25">
      <c r="A9365" t="s">
        <v>38</v>
      </c>
      <c r="B9365" t="s">
        <v>39</v>
      </c>
      <c r="C9365" t="s">
        <v>28</v>
      </c>
      <c r="D9365" t="s">
        <v>29</v>
      </c>
      <c r="E9365" t="b">
        <v>0</v>
      </c>
      <c r="F9365" s="1">
        <v>45518.888020833343</v>
      </c>
      <c r="G9365" t="b">
        <v>1</v>
      </c>
      <c r="H9365" t="b">
        <v>1</v>
      </c>
      <c r="I9365" t="s">
        <v>41</v>
      </c>
      <c r="J9365" t="s">
        <v>66</v>
      </c>
      <c r="K9365" t="s">
        <v>111</v>
      </c>
      <c r="L9365">
        <v>78765</v>
      </c>
    </row>
    <row r="9366" spans="1:12" x14ac:dyDescent="0.25">
      <c r="A9366" t="s">
        <v>82</v>
      </c>
      <c r="B9366" t="s">
        <v>85</v>
      </c>
      <c r="C9366" t="s">
        <v>28</v>
      </c>
      <c r="D9366" t="s">
        <v>22</v>
      </c>
      <c r="E9366" t="b">
        <v>0</v>
      </c>
      <c r="F9366" s="1">
        <v>45315.945347222223</v>
      </c>
      <c r="G9366" t="b">
        <v>0</v>
      </c>
      <c r="H9366" t="b">
        <v>0</v>
      </c>
      <c r="I9366" t="s">
        <v>84</v>
      </c>
      <c r="J9366" t="s">
        <v>64</v>
      </c>
      <c r="K9366" t="s">
        <v>73</v>
      </c>
      <c r="L9366">
        <v>116510</v>
      </c>
    </row>
    <row r="9367" spans="1:12" x14ac:dyDescent="0.25">
      <c r="A9367" t="s">
        <v>26</v>
      </c>
      <c r="B9367" t="s">
        <v>71</v>
      </c>
      <c r="C9367" t="s">
        <v>14</v>
      </c>
      <c r="D9367" t="s">
        <v>15</v>
      </c>
      <c r="E9367" t="b">
        <v>0</v>
      </c>
      <c r="F9367" s="1">
        <v>45478.493622685193</v>
      </c>
      <c r="G9367" t="b">
        <v>0</v>
      </c>
      <c r="H9367" t="b">
        <v>0</v>
      </c>
      <c r="I9367" t="s">
        <v>30</v>
      </c>
      <c r="J9367" t="s">
        <v>17</v>
      </c>
      <c r="K9367" t="s">
        <v>89</v>
      </c>
      <c r="L9367">
        <v>120317</v>
      </c>
    </row>
    <row r="9368" spans="1:12" x14ac:dyDescent="0.25">
      <c r="A9368" t="s">
        <v>19</v>
      </c>
      <c r="B9368" t="s">
        <v>20</v>
      </c>
      <c r="C9368" t="s">
        <v>68</v>
      </c>
      <c r="D9368" t="s">
        <v>29</v>
      </c>
      <c r="E9368" t="b">
        <v>0</v>
      </c>
      <c r="F9368" s="1">
        <v>45434.323587962957</v>
      </c>
      <c r="G9368" t="b">
        <v>0</v>
      </c>
      <c r="H9368" t="b">
        <v>1</v>
      </c>
      <c r="I9368" t="s">
        <v>23</v>
      </c>
      <c r="J9368" t="s">
        <v>47</v>
      </c>
      <c r="K9368" t="s">
        <v>129</v>
      </c>
      <c r="L9368">
        <v>69246</v>
      </c>
    </row>
    <row r="9369" spans="1:12" x14ac:dyDescent="0.25">
      <c r="A9369" t="s">
        <v>45</v>
      </c>
      <c r="B9369" t="s">
        <v>88</v>
      </c>
      <c r="C9369" t="s">
        <v>21</v>
      </c>
      <c r="D9369" t="s">
        <v>22</v>
      </c>
      <c r="E9369" t="b">
        <v>0</v>
      </c>
      <c r="F9369" s="1">
        <v>45454.44425925926</v>
      </c>
      <c r="G9369" t="b">
        <v>0</v>
      </c>
      <c r="H9369" t="b">
        <v>0</v>
      </c>
      <c r="I9369" t="s">
        <v>16</v>
      </c>
      <c r="J9369" t="s">
        <v>52</v>
      </c>
      <c r="K9369" t="s">
        <v>101</v>
      </c>
      <c r="L9369">
        <v>81097</v>
      </c>
    </row>
    <row r="9370" spans="1:12" x14ac:dyDescent="0.25">
      <c r="A9370" t="s">
        <v>49</v>
      </c>
      <c r="B9370" t="s">
        <v>108</v>
      </c>
      <c r="C9370" t="s">
        <v>21</v>
      </c>
      <c r="D9370" t="s">
        <v>22</v>
      </c>
      <c r="E9370" t="b">
        <v>0</v>
      </c>
      <c r="F9370" s="1">
        <v>45576.501168981478</v>
      </c>
      <c r="G9370" t="b">
        <v>0</v>
      </c>
      <c r="H9370" t="b">
        <v>0</v>
      </c>
      <c r="I9370" t="s">
        <v>51</v>
      </c>
      <c r="J9370" t="s">
        <v>52</v>
      </c>
      <c r="K9370" t="s">
        <v>121</v>
      </c>
      <c r="L9370">
        <v>83493</v>
      </c>
    </row>
    <row r="9371" spans="1:12" x14ac:dyDescent="0.25">
      <c r="A9371" t="s">
        <v>12</v>
      </c>
      <c r="B9371" t="s">
        <v>13</v>
      </c>
      <c r="C9371" t="s">
        <v>21</v>
      </c>
      <c r="D9371" t="s">
        <v>15</v>
      </c>
      <c r="E9371" t="b">
        <v>1</v>
      </c>
      <c r="F9371" s="1">
        <v>45617.968194444453</v>
      </c>
      <c r="G9371" t="b">
        <v>0</v>
      </c>
      <c r="H9371" t="b">
        <v>0</v>
      </c>
      <c r="I9371" t="s">
        <v>16</v>
      </c>
      <c r="J9371" t="s">
        <v>34</v>
      </c>
      <c r="K9371" t="s">
        <v>121</v>
      </c>
      <c r="L9371">
        <v>145998</v>
      </c>
    </row>
    <row r="9372" spans="1:12" x14ac:dyDescent="0.25">
      <c r="A9372" t="s">
        <v>49</v>
      </c>
      <c r="B9372" t="s">
        <v>50</v>
      </c>
      <c r="C9372" t="s">
        <v>21</v>
      </c>
      <c r="D9372" t="s">
        <v>15</v>
      </c>
      <c r="E9372" t="b">
        <v>1</v>
      </c>
      <c r="F9372" s="1">
        <v>45440.229618055557</v>
      </c>
      <c r="G9372" t="b">
        <v>1</v>
      </c>
      <c r="H9372" t="b">
        <v>1</v>
      </c>
      <c r="I9372" t="s">
        <v>51</v>
      </c>
      <c r="J9372" t="s">
        <v>31</v>
      </c>
      <c r="K9372" t="s">
        <v>67</v>
      </c>
      <c r="L9372">
        <v>78949</v>
      </c>
    </row>
    <row r="9373" spans="1:12" x14ac:dyDescent="0.25">
      <c r="A9373" t="s">
        <v>82</v>
      </c>
      <c r="B9373" t="s">
        <v>91</v>
      </c>
      <c r="C9373" t="s">
        <v>21</v>
      </c>
      <c r="D9373" t="s">
        <v>15</v>
      </c>
      <c r="E9373" t="b">
        <v>0</v>
      </c>
      <c r="F9373" s="1">
        <v>45331.638518518521</v>
      </c>
      <c r="G9373" t="b">
        <v>1</v>
      </c>
      <c r="H9373" t="b">
        <v>0</v>
      </c>
      <c r="I9373" t="s">
        <v>84</v>
      </c>
      <c r="J9373" t="s">
        <v>70</v>
      </c>
      <c r="K9373" t="s">
        <v>89</v>
      </c>
      <c r="L9373">
        <v>139946</v>
      </c>
    </row>
    <row r="9374" spans="1:12" x14ac:dyDescent="0.25">
      <c r="A9374" t="s">
        <v>49</v>
      </c>
      <c r="B9374" t="s">
        <v>108</v>
      </c>
      <c r="C9374" t="s">
        <v>40</v>
      </c>
      <c r="D9374" t="s">
        <v>29</v>
      </c>
      <c r="E9374" t="b">
        <v>0</v>
      </c>
      <c r="F9374" s="1">
        <v>45379.365254629629</v>
      </c>
      <c r="G9374" t="b">
        <v>0</v>
      </c>
      <c r="H9374" t="b">
        <v>1</v>
      </c>
      <c r="I9374" t="s">
        <v>51</v>
      </c>
      <c r="J9374" t="s">
        <v>70</v>
      </c>
      <c r="K9374" t="s">
        <v>59</v>
      </c>
      <c r="L9374">
        <v>82693</v>
      </c>
    </row>
    <row r="9375" spans="1:12" x14ac:dyDescent="0.25">
      <c r="A9375" t="s">
        <v>12</v>
      </c>
      <c r="B9375" t="s">
        <v>75</v>
      </c>
      <c r="C9375" t="s">
        <v>21</v>
      </c>
      <c r="D9375" t="s">
        <v>15</v>
      </c>
      <c r="E9375" t="b">
        <v>1</v>
      </c>
      <c r="F9375" s="1">
        <v>45310.872037037043</v>
      </c>
      <c r="G9375" t="b">
        <v>1</v>
      </c>
      <c r="H9375" t="b">
        <v>1</v>
      </c>
      <c r="I9375" t="s">
        <v>16</v>
      </c>
      <c r="J9375" t="s">
        <v>80</v>
      </c>
      <c r="K9375" t="s">
        <v>56</v>
      </c>
      <c r="L9375">
        <v>145605</v>
      </c>
    </row>
    <row r="9376" spans="1:12" x14ac:dyDescent="0.25">
      <c r="A9376" t="s">
        <v>82</v>
      </c>
      <c r="B9376" t="s">
        <v>85</v>
      </c>
      <c r="C9376" t="s">
        <v>14</v>
      </c>
      <c r="D9376" t="s">
        <v>15</v>
      </c>
      <c r="E9376" t="b">
        <v>1</v>
      </c>
      <c r="F9376" s="1">
        <v>45437.43582175926</v>
      </c>
      <c r="G9376" t="b">
        <v>0</v>
      </c>
      <c r="H9376" t="b">
        <v>1</v>
      </c>
      <c r="I9376" t="s">
        <v>84</v>
      </c>
      <c r="J9376" t="s">
        <v>72</v>
      </c>
      <c r="K9376" t="s">
        <v>58</v>
      </c>
      <c r="L9376">
        <v>105590</v>
      </c>
    </row>
    <row r="9377" spans="1:12" x14ac:dyDescent="0.25">
      <c r="A9377" t="s">
        <v>45</v>
      </c>
      <c r="B9377" t="s">
        <v>76</v>
      </c>
      <c r="C9377" t="s">
        <v>14</v>
      </c>
      <c r="D9377" t="s">
        <v>29</v>
      </c>
      <c r="E9377" t="b">
        <v>0</v>
      </c>
      <c r="F9377" s="1">
        <v>45580.059675925928</v>
      </c>
      <c r="G9377" t="b">
        <v>0</v>
      </c>
      <c r="H9377" t="b">
        <v>1</v>
      </c>
      <c r="I9377" t="s">
        <v>16</v>
      </c>
      <c r="J9377" t="s">
        <v>72</v>
      </c>
      <c r="K9377" t="s">
        <v>92</v>
      </c>
      <c r="L9377">
        <v>99904</v>
      </c>
    </row>
    <row r="9378" spans="1:12" x14ac:dyDescent="0.25">
      <c r="A9378" t="s">
        <v>49</v>
      </c>
      <c r="B9378" t="s">
        <v>108</v>
      </c>
      <c r="C9378" t="s">
        <v>68</v>
      </c>
      <c r="D9378" t="s">
        <v>15</v>
      </c>
      <c r="E9378" t="b">
        <v>1</v>
      </c>
      <c r="F9378" s="1">
        <v>45627.361678240741</v>
      </c>
      <c r="G9378" t="b">
        <v>0</v>
      </c>
      <c r="H9378" t="b">
        <v>0</v>
      </c>
      <c r="I9378" t="s">
        <v>51</v>
      </c>
      <c r="J9378" t="s">
        <v>31</v>
      </c>
      <c r="K9378" t="s">
        <v>25</v>
      </c>
      <c r="L9378">
        <v>72009</v>
      </c>
    </row>
    <row r="9379" spans="1:12" x14ac:dyDescent="0.25">
      <c r="A9379" t="s">
        <v>12</v>
      </c>
      <c r="B9379" t="s">
        <v>63</v>
      </c>
      <c r="C9379" t="s">
        <v>43</v>
      </c>
      <c r="D9379" t="s">
        <v>29</v>
      </c>
      <c r="E9379" t="b">
        <v>0</v>
      </c>
      <c r="F9379" s="1">
        <v>45578.53833333333</v>
      </c>
      <c r="G9379" t="b">
        <v>1</v>
      </c>
      <c r="H9379" t="b">
        <v>0</v>
      </c>
      <c r="I9379" t="s">
        <v>16</v>
      </c>
      <c r="J9379" t="s">
        <v>47</v>
      </c>
      <c r="K9379" t="s">
        <v>77</v>
      </c>
      <c r="L9379">
        <v>129767</v>
      </c>
    </row>
    <row r="9380" spans="1:12" x14ac:dyDescent="0.25">
      <c r="A9380" t="s">
        <v>12</v>
      </c>
      <c r="B9380" t="s">
        <v>75</v>
      </c>
      <c r="C9380" t="s">
        <v>40</v>
      </c>
      <c r="D9380" t="s">
        <v>22</v>
      </c>
      <c r="E9380" t="b">
        <v>1</v>
      </c>
      <c r="F9380" s="1">
        <v>45327.186342592591</v>
      </c>
      <c r="G9380" t="b">
        <v>0</v>
      </c>
      <c r="H9380" t="b">
        <v>1</v>
      </c>
      <c r="I9380" t="s">
        <v>16</v>
      </c>
      <c r="J9380" t="s">
        <v>57</v>
      </c>
      <c r="K9380" t="s">
        <v>53</v>
      </c>
      <c r="L9380">
        <v>113779</v>
      </c>
    </row>
    <row r="9381" spans="1:12" x14ac:dyDescent="0.25">
      <c r="A9381" t="s">
        <v>38</v>
      </c>
      <c r="B9381" t="s">
        <v>39</v>
      </c>
      <c r="C9381" t="s">
        <v>28</v>
      </c>
      <c r="D9381" t="s">
        <v>15</v>
      </c>
      <c r="E9381" t="b">
        <v>0</v>
      </c>
      <c r="F9381" s="1">
        <v>45355.031712962962</v>
      </c>
      <c r="G9381" t="b">
        <v>0</v>
      </c>
      <c r="H9381" t="b">
        <v>0</v>
      </c>
      <c r="I9381" t="s">
        <v>41</v>
      </c>
      <c r="J9381" t="s">
        <v>72</v>
      </c>
      <c r="K9381" t="s">
        <v>97</v>
      </c>
      <c r="L9381">
        <v>82919</v>
      </c>
    </row>
    <row r="9382" spans="1:12" x14ac:dyDescent="0.25">
      <c r="A9382" t="s">
        <v>38</v>
      </c>
      <c r="B9382" t="s">
        <v>107</v>
      </c>
      <c r="C9382" t="s">
        <v>21</v>
      </c>
      <c r="D9382" t="s">
        <v>15</v>
      </c>
      <c r="E9382" t="b">
        <v>0</v>
      </c>
      <c r="F9382" s="1">
        <v>45554.376145833332</v>
      </c>
      <c r="G9382" t="b">
        <v>0</v>
      </c>
      <c r="H9382" t="b">
        <v>1</v>
      </c>
      <c r="I9382" t="s">
        <v>41</v>
      </c>
      <c r="J9382" t="s">
        <v>72</v>
      </c>
      <c r="K9382" t="s">
        <v>129</v>
      </c>
      <c r="L9382">
        <v>73135</v>
      </c>
    </row>
    <row r="9383" spans="1:12" x14ac:dyDescent="0.25">
      <c r="A9383" t="s">
        <v>54</v>
      </c>
      <c r="B9383" t="s">
        <v>55</v>
      </c>
      <c r="C9383" t="s">
        <v>21</v>
      </c>
      <c r="D9383" t="s">
        <v>29</v>
      </c>
      <c r="E9383" t="b">
        <v>1</v>
      </c>
      <c r="F9383" s="1">
        <v>45518.783483796287</v>
      </c>
      <c r="G9383" t="b">
        <v>1</v>
      </c>
      <c r="H9383" t="b">
        <v>0</v>
      </c>
      <c r="I9383" t="s">
        <v>30</v>
      </c>
      <c r="J9383" t="s">
        <v>44</v>
      </c>
      <c r="K9383" t="s">
        <v>123</v>
      </c>
      <c r="L9383">
        <v>131491</v>
      </c>
    </row>
    <row r="9384" spans="1:12" x14ac:dyDescent="0.25">
      <c r="A9384" t="s">
        <v>19</v>
      </c>
      <c r="B9384" t="s">
        <v>86</v>
      </c>
      <c r="C9384" t="s">
        <v>43</v>
      </c>
      <c r="D9384" t="s">
        <v>22</v>
      </c>
      <c r="E9384" t="b">
        <v>1</v>
      </c>
      <c r="F9384" s="1">
        <v>45578.472118055557</v>
      </c>
      <c r="G9384" t="b">
        <v>0</v>
      </c>
      <c r="H9384" t="b">
        <v>1</v>
      </c>
      <c r="I9384" t="s">
        <v>23</v>
      </c>
      <c r="J9384" t="s">
        <v>34</v>
      </c>
      <c r="K9384" t="s">
        <v>67</v>
      </c>
      <c r="L9384">
        <v>75843</v>
      </c>
    </row>
    <row r="9385" spans="1:12" x14ac:dyDescent="0.25">
      <c r="A9385" t="s">
        <v>49</v>
      </c>
      <c r="B9385" t="s">
        <v>61</v>
      </c>
      <c r="C9385" t="s">
        <v>43</v>
      </c>
      <c r="D9385" t="s">
        <v>29</v>
      </c>
      <c r="E9385" t="b">
        <v>0</v>
      </c>
      <c r="F9385" s="1">
        <v>45348.119756944441</v>
      </c>
      <c r="G9385" t="b">
        <v>0</v>
      </c>
      <c r="H9385" t="b">
        <v>0</v>
      </c>
      <c r="I9385" t="s">
        <v>51</v>
      </c>
      <c r="J9385" t="s">
        <v>24</v>
      </c>
      <c r="K9385" t="s">
        <v>116</v>
      </c>
      <c r="L9385">
        <v>89909</v>
      </c>
    </row>
    <row r="9386" spans="1:12" x14ac:dyDescent="0.25">
      <c r="A9386" t="s">
        <v>19</v>
      </c>
      <c r="B9386" t="s">
        <v>20</v>
      </c>
      <c r="C9386" t="s">
        <v>43</v>
      </c>
      <c r="D9386" t="s">
        <v>15</v>
      </c>
      <c r="E9386" t="b">
        <v>0</v>
      </c>
      <c r="F9386" s="1">
        <v>45569.961053240739</v>
      </c>
      <c r="G9386" t="b">
        <v>0</v>
      </c>
      <c r="H9386" t="b">
        <v>1</v>
      </c>
      <c r="I9386" t="s">
        <v>23</v>
      </c>
      <c r="J9386" t="s">
        <v>72</v>
      </c>
      <c r="K9386" t="s">
        <v>90</v>
      </c>
      <c r="L9386">
        <v>62656</v>
      </c>
    </row>
    <row r="9387" spans="1:12" x14ac:dyDescent="0.25">
      <c r="A9387" t="s">
        <v>82</v>
      </c>
      <c r="B9387" t="s">
        <v>85</v>
      </c>
      <c r="C9387" t="s">
        <v>68</v>
      </c>
      <c r="D9387" t="s">
        <v>22</v>
      </c>
      <c r="E9387" t="b">
        <v>1</v>
      </c>
      <c r="F9387" s="1">
        <v>45423.343298611107</v>
      </c>
      <c r="G9387" t="b">
        <v>0</v>
      </c>
      <c r="H9387" t="b">
        <v>0</v>
      </c>
      <c r="I9387" t="s">
        <v>84</v>
      </c>
      <c r="J9387" t="s">
        <v>64</v>
      </c>
      <c r="K9387" t="s">
        <v>77</v>
      </c>
      <c r="L9387">
        <v>128794</v>
      </c>
    </row>
    <row r="9388" spans="1:12" x14ac:dyDescent="0.25">
      <c r="A9388" t="s">
        <v>49</v>
      </c>
      <c r="B9388" t="s">
        <v>108</v>
      </c>
      <c r="C9388" t="s">
        <v>68</v>
      </c>
      <c r="D9388" t="s">
        <v>15</v>
      </c>
      <c r="E9388" t="b">
        <v>0</v>
      </c>
      <c r="F9388" s="1">
        <v>45488.371979166674</v>
      </c>
      <c r="G9388" t="b">
        <v>0</v>
      </c>
      <c r="H9388" t="b">
        <v>0</v>
      </c>
      <c r="I9388" t="s">
        <v>51</v>
      </c>
      <c r="J9388" t="s">
        <v>64</v>
      </c>
      <c r="K9388" t="s">
        <v>125</v>
      </c>
      <c r="L9388">
        <v>80170</v>
      </c>
    </row>
    <row r="9389" spans="1:12" x14ac:dyDescent="0.25">
      <c r="A9389" t="s">
        <v>49</v>
      </c>
      <c r="B9389" t="s">
        <v>61</v>
      </c>
      <c r="C9389" t="s">
        <v>21</v>
      </c>
      <c r="D9389" t="s">
        <v>22</v>
      </c>
      <c r="E9389" t="b">
        <v>0</v>
      </c>
      <c r="F9389" s="1">
        <v>45354.915092592593</v>
      </c>
      <c r="G9389" t="b">
        <v>0</v>
      </c>
      <c r="H9389" t="b">
        <v>1</v>
      </c>
      <c r="I9389" t="s">
        <v>51</v>
      </c>
      <c r="J9389" t="s">
        <v>66</v>
      </c>
      <c r="K9389" t="s">
        <v>87</v>
      </c>
      <c r="L9389">
        <v>75327</v>
      </c>
    </row>
    <row r="9390" spans="1:12" x14ac:dyDescent="0.25">
      <c r="A9390" t="s">
        <v>12</v>
      </c>
      <c r="B9390" t="s">
        <v>63</v>
      </c>
      <c r="C9390" t="s">
        <v>43</v>
      </c>
      <c r="D9390" t="s">
        <v>29</v>
      </c>
      <c r="E9390" t="b">
        <v>1</v>
      </c>
      <c r="F9390" s="1">
        <v>45493.472708333327</v>
      </c>
      <c r="G9390" t="b">
        <v>1</v>
      </c>
      <c r="H9390" t="b">
        <v>0</v>
      </c>
      <c r="I9390" t="s">
        <v>16</v>
      </c>
      <c r="J9390" t="s">
        <v>80</v>
      </c>
      <c r="K9390" t="s">
        <v>112</v>
      </c>
      <c r="L9390">
        <v>127581</v>
      </c>
    </row>
    <row r="9391" spans="1:12" x14ac:dyDescent="0.25">
      <c r="A9391" t="s">
        <v>26</v>
      </c>
      <c r="B9391" t="s">
        <v>27</v>
      </c>
      <c r="C9391" t="s">
        <v>28</v>
      </c>
      <c r="D9391" t="s">
        <v>15</v>
      </c>
      <c r="E9391" t="b">
        <v>1</v>
      </c>
      <c r="F9391" s="1">
        <v>45641.441863425927</v>
      </c>
      <c r="G9391" t="b">
        <v>1</v>
      </c>
      <c r="H9391" t="b">
        <v>1</v>
      </c>
      <c r="I9391" t="s">
        <v>30</v>
      </c>
      <c r="J9391" t="s">
        <v>31</v>
      </c>
      <c r="K9391" t="s">
        <v>18</v>
      </c>
      <c r="L9391">
        <v>100141</v>
      </c>
    </row>
    <row r="9392" spans="1:12" x14ac:dyDescent="0.25">
      <c r="A9392" t="s">
        <v>19</v>
      </c>
      <c r="B9392" t="s">
        <v>86</v>
      </c>
      <c r="C9392" t="s">
        <v>14</v>
      </c>
      <c r="D9392" t="s">
        <v>22</v>
      </c>
      <c r="E9392" t="b">
        <v>0</v>
      </c>
      <c r="F9392" s="1">
        <v>45600.338750000003</v>
      </c>
      <c r="G9392" t="b">
        <v>1</v>
      </c>
      <c r="H9392" t="b">
        <v>0</v>
      </c>
      <c r="I9392" t="s">
        <v>23</v>
      </c>
      <c r="J9392" t="s">
        <v>64</v>
      </c>
      <c r="K9392" t="s">
        <v>104</v>
      </c>
      <c r="L9392">
        <v>64964</v>
      </c>
    </row>
    <row r="9393" spans="1:12" x14ac:dyDescent="0.25">
      <c r="A9393" t="s">
        <v>12</v>
      </c>
      <c r="B9393" t="s">
        <v>75</v>
      </c>
      <c r="C9393" t="s">
        <v>68</v>
      </c>
      <c r="D9393" t="s">
        <v>15</v>
      </c>
      <c r="E9393" t="b">
        <v>1</v>
      </c>
      <c r="F9393" s="1">
        <v>45381.966215277767</v>
      </c>
      <c r="G9393" t="b">
        <v>0</v>
      </c>
      <c r="H9393" t="b">
        <v>1</v>
      </c>
      <c r="I9393" t="s">
        <v>16</v>
      </c>
      <c r="J9393" t="s">
        <v>70</v>
      </c>
      <c r="K9393" t="s">
        <v>69</v>
      </c>
      <c r="L9393">
        <v>126055</v>
      </c>
    </row>
    <row r="9394" spans="1:12" x14ac:dyDescent="0.25">
      <c r="A9394" t="s">
        <v>49</v>
      </c>
      <c r="B9394" t="s">
        <v>50</v>
      </c>
      <c r="C9394" t="s">
        <v>68</v>
      </c>
      <c r="D9394" t="s">
        <v>22</v>
      </c>
      <c r="E9394" t="b">
        <v>1</v>
      </c>
      <c r="F9394" s="1">
        <v>45621.016527777778</v>
      </c>
      <c r="G9394" t="b">
        <v>1</v>
      </c>
      <c r="H9394" t="b">
        <v>0</v>
      </c>
      <c r="I9394" t="s">
        <v>51</v>
      </c>
      <c r="J9394" t="s">
        <v>64</v>
      </c>
      <c r="K9394" t="s">
        <v>92</v>
      </c>
      <c r="L9394">
        <v>73473</v>
      </c>
    </row>
    <row r="9395" spans="1:12" x14ac:dyDescent="0.25">
      <c r="A9395" t="s">
        <v>82</v>
      </c>
      <c r="B9395" t="s">
        <v>85</v>
      </c>
      <c r="C9395" t="s">
        <v>14</v>
      </c>
      <c r="D9395" t="s">
        <v>15</v>
      </c>
      <c r="E9395" t="b">
        <v>0</v>
      </c>
      <c r="F9395" s="1">
        <v>45576.093310185177</v>
      </c>
      <c r="G9395" t="b">
        <v>0</v>
      </c>
      <c r="H9395" t="b">
        <v>1</v>
      </c>
      <c r="I9395" t="s">
        <v>84</v>
      </c>
      <c r="J9395" t="s">
        <v>31</v>
      </c>
      <c r="K9395" t="s">
        <v>89</v>
      </c>
      <c r="L9395">
        <v>132437</v>
      </c>
    </row>
    <row r="9396" spans="1:12" x14ac:dyDescent="0.25">
      <c r="A9396" t="s">
        <v>49</v>
      </c>
      <c r="B9396" t="s">
        <v>50</v>
      </c>
      <c r="C9396" t="s">
        <v>40</v>
      </c>
      <c r="D9396" t="s">
        <v>29</v>
      </c>
      <c r="E9396" t="b">
        <v>1</v>
      </c>
      <c r="F9396" s="1">
        <v>45572.732615740737</v>
      </c>
      <c r="G9396" t="b">
        <v>1</v>
      </c>
      <c r="H9396" t="b">
        <v>0</v>
      </c>
      <c r="I9396" t="s">
        <v>51</v>
      </c>
      <c r="J9396" t="s">
        <v>52</v>
      </c>
      <c r="K9396" t="s">
        <v>113</v>
      </c>
      <c r="L9396">
        <v>99795</v>
      </c>
    </row>
    <row r="9397" spans="1:12" x14ac:dyDescent="0.25">
      <c r="A9397" t="s">
        <v>12</v>
      </c>
      <c r="B9397" t="s">
        <v>63</v>
      </c>
      <c r="C9397" t="s">
        <v>21</v>
      </c>
      <c r="D9397" t="s">
        <v>29</v>
      </c>
      <c r="E9397" t="b">
        <v>0</v>
      </c>
      <c r="F9397" s="1">
        <v>45471.916388888887</v>
      </c>
      <c r="G9397" t="b">
        <v>0</v>
      </c>
      <c r="H9397" t="b">
        <v>0</v>
      </c>
      <c r="I9397" t="s">
        <v>16</v>
      </c>
      <c r="J9397" t="s">
        <v>80</v>
      </c>
      <c r="K9397" t="s">
        <v>129</v>
      </c>
      <c r="L9397">
        <v>134279</v>
      </c>
    </row>
    <row r="9398" spans="1:12" x14ac:dyDescent="0.25">
      <c r="A9398" t="s">
        <v>54</v>
      </c>
      <c r="B9398" t="s">
        <v>79</v>
      </c>
      <c r="C9398" t="s">
        <v>21</v>
      </c>
      <c r="D9398" t="s">
        <v>15</v>
      </c>
      <c r="E9398" t="b">
        <v>0</v>
      </c>
      <c r="F9398" s="1">
        <v>45409.331250000003</v>
      </c>
      <c r="G9398" t="b">
        <v>1</v>
      </c>
      <c r="H9398" t="b">
        <v>0</v>
      </c>
      <c r="I9398" t="s">
        <v>30</v>
      </c>
      <c r="J9398" t="s">
        <v>24</v>
      </c>
      <c r="K9398" t="s">
        <v>77</v>
      </c>
      <c r="L9398">
        <v>122351</v>
      </c>
    </row>
    <row r="9399" spans="1:12" x14ac:dyDescent="0.25">
      <c r="A9399" t="s">
        <v>54</v>
      </c>
      <c r="B9399" t="s">
        <v>79</v>
      </c>
      <c r="C9399" t="s">
        <v>43</v>
      </c>
      <c r="D9399" t="s">
        <v>29</v>
      </c>
      <c r="E9399" t="b">
        <v>1</v>
      </c>
      <c r="F9399" s="1">
        <v>45541.718888888892</v>
      </c>
      <c r="G9399" t="b">
        <v>1</v>
      </c>
      <c r="H9399" t="b">
        <v>1</v>
      </c>
      <c r="I9399" t="s">
        <v>30</v>
      </c>
      <c r="J9399" t="s">
        <v>72</v>
      </c>
      <c r="K9399" t="s">
        <v>124</v>
      </c>
      <c r="L9399">
        <v>117093</v>
      </c>
    </row>
    <row r="9400" spans="1:12" x14ac:dyDescent="0.25">
      <c r="A9400" t="s">
        <v>19</v>
      </c>
      <c r="B9400" t="s">
        <v>86</v>
      </c>
      <c r="C9400" t="s">
        <v>40</v>
      </c>
      <c r="D9400" t="s">
        <v>22</v>
      </c>
      <c r="E9400" t="b">
        <v>1</v>
      </c>
      <c r="F9400" s="1">
        <v>45419.464687500003</v>
      </c>
      <c r="G9400" t="b">
        <v>1</v>
      </c>
      <c r="H9400" t="b">
        <v>0</v>
      </c>
      <c r="I9400" t="s">
        <v>23</v>
      </c>
      <c r="J9400" t="s">
        <v>31</v>
      </c>
      <c r="K9400" t="s">
        <v>105</v>
      </c>
      <c r="L9400">
        <v>81222</v>
      </c>
    </row>
    <row r="9401" spans="1:12" x14ac:dyDescent="0.25">
      <c r="A9401" t="s">
        <v>19</v>
      </c>
      <c r="B9401" t="s">
        <v>20</v>
      </c>
      <c r="C9401" t="s">
        <v>43</v>
      </c>
      <c r="D9401" t="s">
        <v>15</v>
      </c>
      <c r="E9401" t="b">
        <v>0</v>
      </c>
      <c r="F9401" s="1">
        <v>45396.178993055553</v>
      </c>
      <c r="G9401" t="b">
        <v>0</v>
      </c>
      <c r="H9401" t="b">
        <v>1</v>
      </c>
      <c r="I9401" t="s">
        <v>23</v>
      </c>
      <c r="J9401" t="s">
        <v>52</v>
      </c>
      <c r="K9401" t="s">
        <v>118</v>
      </c>
      <c r="L9401">
        <v>67886</v>
      </c>
    </row>
    <row r="9402" spans="1:12" x14ac:dyDescent="0.25">
      <c r="A9402" t="s">
        <v>38</v>
      </c>
      <c r="B9402" t="s">
        <v>107</v>
      </c>
      <c r="C9402" t="s">
        <v>68</v>
      </c>
      <c r="D9402" t="s">
        <v>22</v>
      </c>
      <c r="E9402" t="b">
        <v>0</v>
      </c>
      <c r="F9402" s="1">
        <v>45366.990983796299</v>
      </c>
      <c r="G9402" t="b">
        <v>0</v>
      </c>
      <c r="H9402" t="b">
        <v>1</v>
      </c>
      <c r="I9402" t="s">
        <v>41</v>
      </c>
      <c r="J9402" t="s">
        <v>47</v>
      </c>
      <c r="K9402" t="s">
        <v>124</v>
      </c>
      <c r="L9402">
        <v>82242</v>
      </c>
    </row>
    <row r="9403" spans="1:12" x14ac:dyDescent="0.25">
      <c r="A9403" t="s">
        <v>82</v>
      </c>
      <c r="B9403" t="s">
        <v>83</v>
      </c>
      <c r="C9403" t="s">
        <v>68</v>
      </c>
      <c r="D9403" t="s">
        <v>29</v>
      </c>
      <c r="E9403" t="b">
        <v>1</v>
      </c>
      <c r="F9403" s="1">
        <v>45401.76866898148</v>
      </c>
      <c r="G9403" t="b">
        <v>1</v>
      </c>
      <c r="H9403" t="b">
        <v>1</v>
      </c>
      <c r="I9403" t="s">
        <v>84</v>
      </c>
      <c r="J9403" t="s">
        <v>31</v>
      </c>
      <c r="K9403" t="s">
        <v>125</v>
      </c>
      <c r="L9403">
        <v>110702</v>
      </c>
    </row>
    <row r="9404" spans="1:12" x14ac:dyDescent="0.25">
      <c r="A9404" t="s">
        <v>12</v>
      </c>
      <c r="B9404" t="s">
        <v>63</v>
      </c>
      <c r="C9404" t="s">
        <v>40</v>
      </c>
      <c r="D9404" t="s">
        <v>22</v>
      </c>
      <c r="E9404" t="b">
        <v>0</v>
      </c>
      <c r="F9404" s="1">
        <v>45574.129606481481</v>
      </c>
      <c r="G9404" t="b">
        <v>0</v>
      </c>
      <c r="H9404" t="b">
        <v>1</v>
      </c>
      <c r="I9404" t="s">
        <v>16</v>
      </c>
      <c r="J9404" t="s">
        <v>47</v>
      </c>
      <c r="K9404" t="s">
        <v>122</v>
      </c>
      <c r="L9404">
        <v>139891</v>
      </c>
    </row>
    <row r="9405" spans="1:12" x14ac:dyDescent="0.25">
      <c r="A9405" t="s">
        <v>82</v>
      </c>
      <c r="B9405" t="s">
        <v>83</v>
      </c>
      <c r="C9405" t="s">
        <v>68</v>
      </c>
      <c r="D9405" t="s">
        <v>22</v>
      </c>
      <c r="E9405" t="b">
        <v>1</v>
      </c>
      <c r="F9405" s="1">
        <v>45644.883229166669</v>
      </c>
      <c r="G9405" t="b">
        <v>0</v>
      </c>
      <c r="H9405" t="b">
        <v>0</v>
      </c>
      <c r="I9405" t="s">
        <v>84</v>
      </c>
      <c r="J9405" t="s">
        <v>44</v>
      </c>
      <c r="K9405" t="s">
        <v>92</v>
      </c>
      <c r="L9405">
        <v>110704</v>
      </c>
    </row>
    <row r="9406" spans="1:12" x14ac:dyDescent="0.25">
      <c r="A9406" t="s">
        <v>19</v>
      </c>
      <c r="B9406" t="s">
        <v>20</v>
      </c>
      <c r="C9406" t="s">
        <v>68</v>
      </c>
      <c r="D9406" t="s">
        <v>15</v>
      </c>
      <c r="E9406" t="b">
        <v>0</v>
      </c>
      <c r="F9406" s="1">
        <v>45575.659120370372</v>
      </c>
      <c r="G9406" t="b">
        <v>1</v>
      </c>
      <c r="H9406" t="b">
        <v>0</v>
      </c>
      <c r="I9406" t="s">
        <v>23</v>
      </c>
      <c r="J9406" t="s">
        <v>80</v>
      </c>
      <c r="K9406" t="s">
        <v>124</v>
      </c>
      <c r="L9406">
        <v>67338</v>
      </c>
    </row>
    <row r="9407" spans="1:12" x14ac:dyDescent="0.25">
      <c r="A9407" t="s">
        <v>49</v>
      </c>
      <c r="B9407" t="s">
        <v>50</v>
      </c>
      <c r="C9407" t="s">
        <v>28</v>
      </c>
      <c r="D9407" t="s">
        <v>29</v>
      </c>
      <c r="E9407" t="b">
        <v>0</v>
      </c>
      <c r="F9407" s="1">
        <v>45563.937662037039</v>
      </c>
      <c r="G9407" t="b">
        <v>0</v>
      </c>
      <c r="H9407" t="b">
        <v>0</v>
      </c>
      <c r="I9407" t="s">
        <v>51</v>
      </c>
      <c r="J9407" t="s">
        <v>52</v>
      </c>
      <c r="K9407" t="s">
        <v>87</v>
      </c>
      <c r="L9407">
        <v>98810</v>
      </c>
    </row>
    <row r="9408" spans="1:12" x14ac:dyDescent="0.25">
      <c r="A9408" t="s">
        <v>12</v>
      </c>
      <c r="B9408" t="s">
        <v>13</v>
      </c>
      <c r="C9408" t="s">
        <v>68</v>
      </c>
      <c r="D9408" t="s">
        <v>29</v>
      </c>
      <c r="E9408" t="b">
        <v>0</v>
      </c>
      <c r="F9408" s="1">
        <v>45656.747604166667</v>
      </c>
      <c r="G9408" t="b">
        <v>1</v>
      </c>
      <c r="H9408" t="b">
        <v>1</v>
      </c>
      <c r="I9408" t="s">
        <v>16</v>
      </c>
      <c r="J9408" t="s">
        <v>44</v>
      </c>
      <c r="K9408" t="s">
        <v>116</v>
      </c>
      <c r="L9408">
        <v>137664</v>
      </c>
    </row>
    <row r="9409" spans="1:12" x14ac:dyDescent="0.25">
      <c r="A9409" t="s">
        <v>26</v>
      </c>
      <c r="B9409" t="s">
        <v>27</v>
      </c>
      <c r="C9409" t="s">
        <v>68</v>
      </c>
      <c r="D9409" t="s">
        <v>22</v>
      </c>
      <c r="E9409" t="b">
        <v>1</v>
      </c>
      <c r="F9409" s="1">
        <v>45300.345300925917</v>
      </c>
      <c r="G9409" t="b">
        <v>0</v>
      </c>
      <c r="H9409" t="b">
        <v>0</v>
      </c>
      <c r="I9409" t="s">
        <v>30</v>
      </c>
      <c r="J9409" t="s">
        <v>24</v>
      </c>
      <c r="K9409" t="s">
        <v>127</v>
      </c>
      <c r="L9409">
        <v>123240</v>
      </c>
    </row>
    <row r="9410" spans="1:12" x14ac:dyDescent="0.25">
      <c r="A9410" t="s">
        <v>82</v>
      </c>
      <c r="B9410" t="s">
        <v>91</v>
      </c>
      <c r="C9410" t="s">
        <v>40</v>
      </c>
      <c r="D9410" t="s">
        <v>22</v>
      </c>
      <c r="E9410" t="b">
        <v>1</v>
      </c>
      <c r="F9410" s="1">
        <v>45553.80431712963</v>
      </c>
      <c r="G9410" t="b">
        <v>1</v>
      </c>
      <c r="H9410" t="b">
        <v>1</v>
      </c>
      <c r="I9410" t="s">
        <v>84</v>
      </c>
      <c r="J9410" t="s">
        <v>44</v>
      </c>
      <c r="K9410" t="s">
        <v>96</v>
      </c>
      <c r="L9410">
        <v>119418</v>
      </c>
    </row>
    <row r="9411" spans="1:12" x14ac:dyDescent="0.25">
      <c r="A9411" t="s">
        <v>45</v>
      </c>
      <c r="B9411" t="s">
        <v>76</v>
      </c>
      <c r="C9411" t="s">
        <v>43</v>
      </c>
      <c r="D9411" t="s">
        <v>15</v>
      </c>
      <c r="E9411" t="b">
        <v>0</v>
      </c>
      <c r="F9411" s="1">
        <v>45502.716284722221</v>
      </c>
      <c r="G9411" t="b">
        <v>1</v>
      </c>
      <c r="H9411" t="b">
        <v>1</v>
      </c>
      <c r="I9411" t="s">
        <v>16</v>
      </c>
      <c r="J9411" t="s">
        <v>57</v>
      </c>
      <c r="K9411" t="s">
        <v>105</v>
      </c>
      <c r="L9411">
        <v>90237</v>
      </c>
    </row>
    <row r="9412" spans="1:12" x14ac:dyDescent="0.25">
      <c r="A9412" t="s">
        <v>54</v>
      </c>
      <c r="B9412" t="s">
        <v>55</v>
      </c>
      <c r="C9412" t="s">
        <v>21</v>
      </c>
      <c r="D9412" t="s">
        <v>29</v>
      </c>
      <c r="E9412" t="b">
        <v>0</v>
      </c>
      <c r="F9412" s="1">
        <v>45522.603622685187</v>
      </c>
      <c r="G9412" t="b">
        <v>0</v>
      </c>
      <c r="H9412" t="b">
        <v>1</v>
      </c>
      <c r="I9412" t="s">
        <v>30</v>
      </c>
      <c r="J9412" t="s">
        <v>47</v>
      </c>
      <c r="K9412" t="s">
        <v>48</v>
      </c>
      <c r="L9412">
        <v>115706</v>
      </c>
    </row>
    <row r="9413" spans="1:12" x14ac:dyDescent="0.25">
      <c r="A9413" t="s">
        <v>19</v>
      </c>
      <c r="B9413" t="s">
        <v>86</v>
      </c>
      <c r="C9413" t="s">
        <v>43</v>
      </c>
      <c r="D9413" t="s">
        <v>29</v>
      </c>
      <c r="E9413" t="b">
        <v>0</v>
      </c>
      <c r="F9413" s="1">
        <v>45461.719131944446</v>
      </c>
      <c r="G9413" t="b">
        <v>1</v>
      </c>
      <c r="H9413" t="b">
        <v>1</v>
      </c>
      <c r="I9413" t="s">
        <v>23</v>
      </c>
      <c r="J9413" t="s">
        <v>72</v>
      </c>
      <c r="K9413" t="s">
        <v>122</v>
      </c>
      <c r="L9413">
        <v>77692</v>
      </c>
    </row>
    <row r="9414" spans="1:12" x14ac:dyDescent="0.25">
      <c r="A9414" t="s">
        <v>12</v>
      </c>
      <c r="B9414" t="s">
        <v>13</v>
      </c>
      <c r="C9414" t="s">
        <v>40</v>
      </c>
      <c r="D9414" t="s">
        <v>15</v>
      </c>
      <c r="E9414" t="b">
        <v>0</v>
      </c>
      <c r="F9414" s="1">
        <v>45596.519548611112</v>
      </c>
      <c r="G9414" t="b">
        <v>0</v>
      </c>
      <c r="H9414" t="b">
        <v>1</v>
      </c>
      <c r="I9414" t="s">
        <v>16</v>
      </c>
      <c r="J9414" t="s">
        <v>52</v>
      </c>
      <c r="K9414" t="s">
        <v>115</v>
      </c>
      <c r="L9414">
        <v>146793</v>
      </c>
    </row>
    <row r="9415" spans="1:12" x14ac:dyDescent="0.25">
      <c r="A9415" t="s">
        <v>12</v>
      </c>
      <c r="B9415" t="s">
        <v>75</v>
      </c>
      <c r="C9415" t="s">
        <v>14</v>
      </c>
      <c r="D9415" t="s">
        <v>15</v>
      </c>
      <c r="E9415" t="b">
        <v>0</v>
      </c>
      <c r="F9415" s="1">
        <v>45594.020671296297</v>
      </c>
      <c r="G9415" t="b">
        <v>0</v>
      </c>
      <c r="H9415" t="b">
        <v>1</v>
      </c>
      <c r="I9415" t="s">
        <v>16</v>
      </c>
      <c r="J9415" t="s">
        <v>17</v>
      </c>
      <c r="K9415" t="s">
        <v>77</v>
      </c>
      <c r="L9415">
        <v>140264</v>
      </c>
    </row>
    <row r="9416" spans="1:12" x14ac:dyDescent="0.25">
      <c r="A9416" t="s">
        <v>12</v>
      </c>
      <c r="B9416" t="s">
        <v>63</v>
      </c>
      <c r="C9416" t="s">
        <v>14</v>
      </c>
      <c r="D9416" t="s">
        <v>29</v>
      </c>
      <c r="E9416" t="b">
        <v>0</v>
      </c>
      <c r="F9416" s="1">
        <v>45373.260740740741</v>
      </c>
      <c r="G9416" t="b">
        <v>1</v>
      </c>
      <c r="H9416" t="b">
        <v>0</v>
      </c>
      <c r="I9416" t="s">
        <v>16</v>
      </c>
      <c r="J9416" t="s">
        <v>66</v>
      </c>
      <c r="K9416" t="s">
        <v>116</v>
      </c>
      <c r="L9416">
        <v>142682</v>
      </c>
    </row>
    <row r="9417" spans="1:12" x14ac:dyDescent="0.25">
      <c r="A9417" t="s">
        <v>19</v>
      </c>
      <c r="B9417" t="s">
        <v>94</v>
      </c>
      <c r="C9417" t="s">
        <v>43</v>
      </c>
      <c r="D9417" t="s">
        <v>15</v>
      </c>
      <c r="E9417" t="b">
        <v>0</v>
      </c>
      <c r="F9417" s="1">
        <v>45388.905995370369</v>
      </c>
      <c r="G9417" t="b">
        <v>0</v>
      </c>
      <c r="H9417" t="b">
        <v>0</v>
      </c>
      <c r="I9417" t="s">
        <v>23</v>
      </c>
      <c r="J9417" t="s">
        <v>44</v>
      </c>
      <c r="K9417" t="s">
        <v>115</v>
      </c>
      <c r="L9417">
        <v>63705</v>
      </c>
    </row>
    <row r="9418" spans="1:12" x14ac:dyDescent="0.25">
      <c r="A9418" t="s">
        <v>49</v>
      </c>
      <c r="B9418" t="s">
        <v>61</v>
      </c>
      <c r="C9418" t="s">
        <v>28</v>
      </c>
      <c r="D9418" t="s">
        <v>22</v>
      </c>
      <c r="E9418" t="b">
        <v>0</v>
      </c>
      <c r="F9418" s="1">
        <v>45308.385844907411</v>
      </c>
      <c r="G9418" t="b">
        <v>0</v>
      </c>
      <c r="H9418" t="b">
        <v>1</v>
      </c>
      <c r="I9418" t="s">
        <v>51</v>
      </c>
      <c r="J9418" t="s">
        <v>17</v>
      </c>
      <c r="K9418" t="s">
        <v>111</v>
      </c>
      <c r="L9418">
        <v>76387</v>
      </c>
    </row>
    <row r="9419" spans="1:12" x14ac:dyDescent="0.25">
      <c r="A9419" t="s">
        <v>38</v>
      </c>
      <c r="B9419" t="s">
        <v>107</v>
      </c>
      <c r="C9419" t="s">
        <v>43</v>
      </c>
      <c r="D9419" t="s">
        <v>29</v>
      </c>
      <c r="E9419" t="b">
        <v>0</v>
      </c>
      <c r="F9419" s="1">
        <v>45552.214236111111</v>
      </c>
      <c r="G9419" t="b">
        <v>0</v>
      </c>
      <c r="H9419" t="b">
        <v>1</v>
      </c>
      <c r="I9419" t="s">
        <v>41</v>
      </c>
      <c r="J9419" t="s">
        <v>24</v>
      </c>
      <c r="K9419" t="s">
        <v>98</v>
      </c>
      <c r="L9419">
        <v>71367</v>
      </c>
    </row>
    <row r="9420" spans="1:12" x14ac:dyDescent="0.25">
      <c r="A9420" t="s">
        <v>38</v>
      </c>
      <c r="B9420" t="s">
        <v>39</v>
      </c>
      <c r="C9420" t="s">
        <v>21</v>
      </c>
      <c r="D9420" t="s">
        <v>22</v>
      </c>
      <c r="E9420" t="b">
        <v>1</v>
      </c>
      <c r="F9420" s="1">
        <v>45638.287534722222</v>
      </c>
      <c r="G9420" t="b">
        <v>1</v>
      </c>
      <c r="H9420" t="b">
        <v>0</v>
      </c>
      <c r="I9420" t="s">
        <v>41</v>
      </c>
      <c r="J9420" t="s">
        <v>64</v>
      </c>
      <c r="K9420" t="s">
        <v>67</v>
      </c>
      <c r="L9420">
        <v>69450</v>
      </c>
    </row>
    <row r="9421" spans="1:12" x14ac:dyDescent="0.25">
      <c r="A9421" t="s">
        <v>12</v>
      </c>
      <c r="B9421" t="s">
        <v>75</v>
      </c>
      <c r="C9421" t="s">
        <v>68</v>
      </c>
      <c r="D9421" t="s">
        <v>29</v>
      </c>
      <c r="E9421" t="b">
        <v>0</v>
      </c>
      <c r="F9421" s="1">
        <v>45350.778078703697</v>
      </c>
      <c r="G9421" t="b">
        <v>0</v>
      </c>
      <c r="H9421" t="b">
        <v>0</v>
      </c>
      <c r="I9421" t="s">
        <v>16</v>
      </c>
      <c r="J9421" t="s">
        <v>24</v>
      </c>
      <c r="K9421" t="s">
        <v>123</v>
      </c>
      <c r="L9421">
        <v>139455</v>
      </c>
    </row>
    <row r="9422" spans="1:12" x14ac:dyDescent="0.25">
      <c r="A9422" t="s">
        <v>49</v>
      </c>
      <c r="B9422" t="s">
        <v>50</v>
      </c>
      <c r="C9422" t="s">
        <v>14</v>
      </c>
      <c r="D9422" t="s">
        <v>15</v>
      </c>
      <c r="E9422" t="b">
        <v>1</v>
      </c>
      <c r="F9422" s="1">
        <v>45500.800775462973</v>
      </c>
      <c r="G9422" t="b">
        <v>0</v>
      </c>
      <c r="H9422" t="b">
        <v>1</v>
      </c>
      <c r="I9422" t="s">
        <v>51</v>
      </c>
      <c r="J9422" t="s">
        <v>66</v>
      </c>
      <c r="K9422" t="s">
        <v>130</v>
      </c>
      <c r="L9422">
        <v>83660</v>
      </c>
    </row>
    <row r="9423" spans="1:12" x14ac:dyDescent="0.25">
      <c r="A9423" t="s">
        <v>19</v>
      </c>
      <c r="B9423" t="s">
        <v>20</v>
      </c>
      <c r="C9423" t="s">
        <v>21</v>
      </c>
      <c r="D9423" t="s">
        <v>15</v>
      </c>
      <c r="E9423" t="b">
        <v>1</v>
      </c>
      <c r="F9423" s="1">
        <v>45347.178738425922</v>
      </c>
      <c r="G9423" t="b">
        <v>1</v>
      </c>
      <c r="H9423" t="b">
        <v>1</v>
      </c>
      <c r="I9423" t="s">
        <v>23</v>
      </c>
      <c r="J9423" t="s">
        <v>34</v>
      </c>
      <c r="K9423" t="s">
        <v>101</v>
      </c>
      <c r="L9423">
        <v>77690</v>
      </c>
    </row>
    <row r="9424" spans="1:12" x14ac:dyDescent="0.25">
      <c r="A9424" t="s">
        <v>38</v>
      </c>
      <c r="B9424" t="s">
        <v>39</v>
      </c>
      <c r="C9424" t="s">
        <v>14</v>
      </c>
      <c r="D9424" t="s">
        <v>29</v>
      </c>
      <c r="E9424" t="b">
        <v>0</v>
      </c>
      <c r="F9424" s="1">
        <v>45388.085694444453</v>
      </c>
      <c r="G9424" t="b">
        <v>0</v>
      </c>
      <c r="H9424" t="b">
        <v>0</v>
      </c>
      <c r="I9424" t="s">
        <v>41</v>
      </c>
      <c r="J9424" t="s">
        <v>44</v>
      </c>
      <c r="K9424" t="s">
        <v>115</v>
      </c>
      <c r="L9424">
        <v>75746</v>
      </c>
    </row>
    <row r="9425" spans="1:12" x14ac:dyDescent="0.25">
      <c r="A9425" t="s">
        <v>12</v>
      </c>
      <c r="B9425" t="s">
        <v>13</v>
      </c>
      <c r="C9425" t="s">
        <v>68</v>
      </c>
      <c r="D9425" t="s">
        <v>29</v>
      </c>
      <c r="E9425" t="b">
        <v>0</v>
      </c>
      <c r="F9425" s="1">
        <v>45313.875636574077</v>
      </c>
      <c r="G9425" t="b">
        <v>1</v>
      </c>
      <c r="H9425" t="b">
        <v>1</v>
      </c>
      <c r="I9425" t="s">
        <v>16</v>
      </c>
      <c r="J9425" t="s">
        <v>80</v>
      </c>
      <c r="K9425" t="s">
        <v>123</v>
      </c>
      <c r="L9425">
        <v>139944</v>
      </c>
    </row>
    <row r="9426" spans="1:12" x14ac:dyDescent="0.25">
      <c r="A9426" t="s">
        <v>54</v>
      </c>
      <c r="B9426" t="s">
        <v>79</v>
      </c>
      <c r="C9426" t="s">
        <v>68</v>
      </c>
      <c r="D9426" t="s">
        <v>29</v>
      </c>
      <c r="E9426" t="b">
        <v>0</v>
      </c>
      <c r="F9426" s="1">
        <v>45440.250196759262</v>
      </c>
      <c r="G9426" t="b">
        <v>1</v>
      </c>
      <c r="H9426" t="b">
        <v>0</v>
      </c>
      <c r="I9426" t="s">
        <v>30</v>
      </c>
      <c r="J9426" t="s">
        <v>17</v>
      </c>
      <c r="K9426" t="s">
        <v>115</v>
      </c>
      <c r="L9426">
        <v>118597</v>
      </c>
    </row>
    <row r="9427" spans="1:12" x14ac:dyDescent="0.25">
      <c r="A9427" t="s">
        <v>19</v>
      </c>
      <c r="B9427" t="s">
        <v>86</v>
      </c>
      <c r="C9427" t="s">
        <v>68</v>
      </c>
      <c r="D9427" t="s">
        <v>15</v>
      </c>
      <c r="E9427" t="b">
        <v>0</v>
      </c>
      <c r="F9427" s="1">
        <v>45387.043726851851</v>
      </c>
      <c r="G9427" t="b">
        <v>0</v>
      </c>
      <c r="H9427" t="b">
        <v>0</v>
      </c>
      <c r="I9427" t="s">
        <v>23</v>
      </c>
      <c r="J9427" t="s">
        <v>52</v>
      </c>
      <c r="K9427" t="s">
        <v>92</v>
      </c>
      <c r="L9427">
        <v>63124</v>
      </c>
    </row>
    <row r="9428" spans="1:12" x14ac:dyDescent="0.25">
      <c r="A9428" t="s">
        <v>49</v>
      </c>
      <c r="B9428" t="s">
        <v>50</v>
      </c>
      <c r="C9428" t="s">
        <v>14</v>
      </c>
      <c r="D9428" t="s">
        <v>22</v>
      </c>
      <c r="E9428" t="b">
        <v>0</v>
      </c>
      <c r="F9428" s="1">
        <v>45609.183888888889</v>
      </c>
      <c r="G9428" t="b">
        <v>0</v>
      </c>
      <c r="H9428" t="b">
        <v>0</v>
      </c>
      <c r="I9428" t="s">
        <v>51</v>
      </c>
      <c r="J9428" t="s">
        <v>64</v>
      </c>
      <c r="K9428" t="s">
        <v>99</v>
      </c>
      <c r="L9428">
        <v>77352</v>
      </c>
    </row>
    <row r="9429" spans="1:12" x14ac:dyDescent="0.25">
      <c r="A9429" t="s">
        <v>54</v>
      </c>
      <c r="B9429" t="s">
        <v>55</v>
      </c>
      <c r="C9429" t="s">
        <v>68</v>
      </c>
      <c r="D9429" t="s">
        <v>29</v>
      </c>
      <c r="E9429" t="b">
        <v>0</v>
      </c>
      <c r="F9429" s="1">
        <v>45595.162361111114</v>
      </c>
      <c r="G9429" t="b">
        <v>1</v>
      </c>
      <c r="H9429" t="b">
        <v>1</v>
      </c>
      <c r="I9429" t="s">
        <v>30</v>
      </c>
      <c r="J9429" t="s">
        <v>80</v>
      </c>
      <c r="K9429" t="s">
        <v>122</v>
      </c>
      <c r="L9429">
        <v>150092</v>
      </c>
    </row>
    <row r="9430" spans="1:12" x14ac:dyDescent="0.25">
      <c r="A9430" t="s">
        <v>49</v>
      </c>
      <c r="B9430" t="s">
        <v>61</v>
      </c>
      <c r="C9430" t="s">
        <v>43</v>
      </c>
      <c r="D9430" t="s">
        <v>15</v>
      </c>
      <c r="E9430" t="b">
        <v>0</v>
      </c>
      <c r="F9430" s="1">
        <v>45494.756620370368</v>
      </c>
      <c r="G9430" t="b">
        <v>1</v>
      </c>
      <c r="H9430" t="b">
        <v>1</v>
      </c>
      <c r="I9430" t="s">
        <v>51</v>
      </c>
      <c r="J9430" t="s">
        <v>64</v>
      </c>
      <c r="K9430" t="s">
        <v>77</v>
      </c>
      <c r="L9430">
        <v>88102</v>
      </c>
    </row>
    <row r="9431" spans="1:12" x14ac:dyDescent="0.25">
      <c r="A9431" t="s">
        <v>26</v>
      </c>
      <c r="B9431" t="s">
        <v>33</v>
      </c>
      <c r="C9431" t="s">
        <v>21</v>
      </c>
      <c r="D9431" t="s">
        <v>29</v>
      </c>
      <c r="E9431" t="b">
        <v>1</v>
      </c>
      <c r="F9431" s="1">
        <v>45317.298402777778</v>
      </c>
      <c r="G9431" t="b">
        <v>1</v>
      </c>
      <c r="H9431" t="b">
        <v>0</v>
      </c>
      <c r="I9431" t="s">
        <v>30</v>
      </c>
      <c r="J9431" t="s">
        <v>66</v>
      </c>
      <c r="K9431" t="s">
        <v>106</v>
      </c>
      <c r="L9431">
        <v>116436</v>
      </c>
    </row>
    <row r="9432" spans="1:12" x14ac:dyDescent="0.25">
      <c r="A9432" t="s">
        <v>19</v>
      </c>
      <c r="B9432" t="s">
        <v>94</v>
      </c>
      <c r="C9432" t="s">
        <v>40</v>
      </c>
      <c r="D9432" t="s">
        <v>15</v>
      </c>
      <c r="E9432" t="b">
        <v>1</v>
      </c>
      <c r="F9432" s="1">
        <v>45412.189513888887</v>
      </c>
      <c r="G9432" t="b">
        <v>1</v>
      </c>
      <c r="H9432" t="b">
        <v>0</v>
      </c>
      <c r="I9432" t="s">
        <v>23</v>
      </c>
      <c r="J9432" t="s">
        <v>70</v>
      </c>
      <c r="K9432" t="s">
        <v>123</v>
      </c>
      <c r="L9432">
        <v>87882</v>
      </c>
    </row>
    <row r="9433" spans="1:12" x14ac:dyDescent="0.25">
      <c r="A9433" t="s">
        <v>49</v>
      </c>
      <c r="B9433" t="s">
        <v>50</v>
      </c>
      <c r="C9433" t="s">
        <v>40</v>
      </c>
      <c r="D9433" t="s">
        <v>29</v>
      </c>
      <c r="E9433" t="b">
        <v>0</v>
      </c>
      <c r="F9433" s="1">
        <v>45513.700578703712</v>
      </c>
      <c r="G9433" t="b">
        <v>1</v>
      </c>
      <c r="H9433" t="b">
        <v>0</v>
      </c>
      <c r="I9433" t="s">
        <v>51</v>
      </c>
      <c r="J9433" t="s">
        <v>57</v>
      </c>
      <c r="K9433" t="s">
        <v>90</v>
      </c>
      <c r="L9433">
        <v>81072</v>
      </c>
    </row>
    <row r="9434" spans="1:12" x14ac:dyDescent="0.25">
      <c r="A9434" t="s">
        <v>45</v>
      </c>
      <c r="B9434" t="s">
        <v>88</v>
      </c>
      <c r="C9434" t="s">
        <v>43</v>
      </c>
      <c r="D9434" t="s">
        <v>22</v>
      </c>
      <c r="E9434" t="b">
        <v>1</v>
      </c>
      <c r="F9434" s="1">
        <v>45629.673773148148</v>
      </c>
      <c r="G9434" t="b">
        <v>0</v>
      </c>
      <c r="H9434" t="b">
        <v>1</v>
      </c>
      <c r="I9434" t="s">
        <v>16</v>
      </c>
      <c r="J9434" t="s">
        <v>57</v>
      </c>
      <c r="K9434" t="s">
        <v>123</v>
      </c>
      <c r="L9434">
        <v>104645</v>
      </c>
    </row>
    <row r="9435" spans="1:12" x14ac:dyDescent="0.25">
      <c r="A9435" t="s">
        <v>26</v>
      </c>
      <c r="B9435" t="s">
        <v>27</v>
      </c>
      <c r="C9435" t="s">
        <v>40</v>
      </c>
      <c r="D9435" t="s">
        <v>15</v>
      </c>
      <c r="E9435" t="b">
        <v>0</v>
      </c>
      <c r="F9435" s="1">
        <v>45628.650185185194</v>
      </c>
      <c r="G9435" t="b">
        <v>1</v>
      </c>
      <c r="H9435" t="b">
        <v>1</v>
      </c>
      <c r="I9435" t="s">
        <v>30</v>
      </c>
      <c r="J9435" t="s">
        <v>24</v>
      </c>
      <c r="K9435" t="s">
        <v>123</v>
      </c>
      <c r="L9435">
        <v>103370</v>
      </c>
    </row>
    <row r="9436" spans="1:12" x14ac:dyDescent="0.25">
      <c r="A9436" t="s">
        <v>82</v>
      </c>
      <c r="B9436" t="s">
        <v>83</v>
      </c>
      <c r="C9436" t="s">
        <v>28</v>
      </c>
      <c r="D9436" t="s">
        <v>29</v>
      </c>
      <c r="E9436" t="b">
        <v>0</v>
      </c>
      <c r="F9436" s="1">
        <v>45413.563599537039</v>
      </c>
      <c r="G9436" t="b">
        <v>0</v>
      </c>
      <c r="H9436" t="b">
        <v>0</v>
      </c>
      <c r="I9436" t="s">
        <v>84</v>
      </c>
      <c r="J9436" t="s">
        <v>66</v>
      </c>
      <c r="K9436" t="s">
        <v>81</v>
      </c>
      <c r="L9436">
        <v>128709</v>
      </c>
    </row>
    <row r="9437" spans="1:12" x14ac:dyDescent="0.25">
      <c r="A9437" t="s">
        <v>38</v>
      </c>
      <c r="B9437" t="s">
        <v>39</v>
      </c>
      <c r="C9437" t="s">
        <v>21</v>
      </c>
      <c r="D9437" t="s">
        <v>15</v>
      </c>
      <c r="E9437" t="b">
        <v>1</v>
      </c>
      <c r="F9437" s="1">
        <v>45581.394293981481</v>
      </c>
      <c r="G9437" t="b">
        <v>0</v>
      </c>
      <c r="H9437" t="b">
        <v>0</v>
      </c>
      <c r="I9437" t="s">
        <v>41</v>
      </c>
      <c r="J9437" t="s">
        <v>44</v>
      </c>
      <c r="K9437" t="s">
        <v>125</v>
      </c>
      <c r="L9437">
        <v>86626</v>
      </c>
    </row>
    <row r="9438" spans="1:12" x14ac:dyDescent="0.25">
      <c r="A9438" t="s">
        <v>26</v>
      </c>
      <c r="B9438" t="s">
        <v>33</v>
      </c>
      <c r="C9438" t="s">
        <v>68</v>
      </c>
      <c r="D9438" t="s">
        <v>29</v>
      </c>
      <c r="E9438" t="b">
        <v>1</v>
      </c>
      <c r="F9438" s="1">
        <v>45551.058344907397</v>
      </c>
      <c r="G9438" t="b">
        <v>0</v>
      </c>
      <c r="H9438" t="b">
        <v>1</v>
      </c>
      <c r="I9438" t="s">
        <v>30</v>
      </c>
      <c r="J9438" t="s">
        <v>80</v>
      </c>
      <c r="K9438" t="s">
        <v>35</v>
      </c>
      <c r="L9438">
        <v>106844</v>
      </c>
    </row>
    <row r="9439" spans="1:12" x14ac:dyDescent="0.25">
      <c r="A9439" t="s">
        <v>45</v>
      </c>
      <c r="B9439" t="s">
        <v>46</v>
      </c>
      <c r="C9439" t="s">
        <v>21</v>
      </c>
      <c r="D9439" t="s">
        <v>29</v>
      </c>
      <c r="E9439" t="b">
        <v>0</v>
      </c>
      <c r="F9439" s="1">
        <v>45562.535532407397</v>
      </c>
      <c r="G9439" t="b">
        <v>1</v>
      </c>
      <c r="H9439" t="b">
        <v>1</v>
      </c>
      <c r="I9439" t="s">
        <v>16</v>
      </c>
      <c r="J9439" t="s">
        <v>44</v>
      </c>
      <c r="K9439" t="s">
        <v>109</v>
      </c>
      <c r="L9439">
        <v>99105</v>
      </c>
    </row>
    <row r="9440" spans="1:12" x14ac:dyDescent="0.25">
      <c r="A9440" t="s">
        <v>26</v>
      </c>
      <c r="B9440" t="s">
        <v>27</v>
      </c>
      <c r="C9440" t="s">
        <v>68</v>
      </c>
      <c r="D9440" t="s">
        <v>15</v>
      </c>
      <c r="E9440" t="b">
        <v>0</v>
      </c>
      <c r="F9440" s="1">
        <v>45337.603310185194</v>
      </c>
      <c r="G9440" t="b">
        <v>1</v>
      </c>
      <c r="H9440" t="b">
        <v>1</v>
      </c>
      <c r="I9440" t="s">
        <v>30</v>
      </c>
      <c r="J9440" t="s">
        <v>44</v>
      </c>
      <c r="K9440" t="s">
        <v>53</v>
      </c>
      <c r="L9440">
        <v>120428</v>
      </c>
    </row>
    <row r="9441" spans="1:12" x14ac:dyDescent="0.25">
      <c r="A9441" t="s">
        <v>26</v>
      </c>
      <c r="B9441" t="s">
        <v>71</v>
      </c>
      <c r="C9441" t="s">
        <v>21</v>
      </c>
      <c r="D9441" t="s">
        <v>29</v>
      </c>
      <c r="E9441" t="b">
        <v>1</v>
      </c>
      <c r="F9441" s="1">
        <v>45572.993356481478</v>
      </c>
      <c r="G9441" t="b">
        <v>1</v>
      </c>
      <c r="H9441" t="b">
        <v>1</v>
      </c>
      <c r="I9441" t="s">
        <v>30</v>
      </c>
      <c r="J9441" t="s">
        <v>64</v>
      </c>
      <c r="K9441" t="s">
        <v>81</v>
      </c>
      <c r="L9441">
        <v>112819</v>
      </c>
    </row>
    <row r="9442" spans="1:12" x14ac:dyDescent="0.25">
      <c r="A9442" t="s">
        <v>26</v>
      </c>
      <c r="B9442" t="s">
        <v>71</v>
      </c>
      <c r="C9442" t="s">
        <v>28</v>
      </c>
      <c r="D9442" t="s">
        <v>15</v>
      </c>
      <c r="E9442" t="b">
        <v>0</v>
      </c>
      <c r="F9442" s="1">
        <v>45613.237893518519</v>
      </c>
      <c r="G9442" t="b">
        <v>0</v>
      </c>
      <c r="H9442" t="b">
        <v>1</v>
      </c>
      <c r="I9442" t="s">
        <v>30</v>
      </c>
      <c r="J9442" t="s">
        <v>24</v>
      </c>
      <c r="K9442" t="s">
        <v>104</v>
      </c>
      <c r="L9442">
        <v>128514</v>
      </c>
    </row>
    <row r="9443" spans="1:12" x14ac:dyDescent="0.25">
      <c r="A9443" t="s">
        <v>49</v>
      </c>
      <c r="B9443" t="s">
        <v>50</v>
      </c>
      <c r="C9443" t="s">
        <v>68</v>
      </c>
      <c r="D9443" t="s">
        <v>22</v>
      </c>
      <c r="E9443" t="b">
        <v>1</v>
      </c>
      <c r="F9443" s="1">
        <v>45606.060277777768</v>
      </c>
      <c r="G9443" t="b">
        <v>1</v>
      </c>
      <c r="H9443" t="b">
        <v>1</v>
      </c>
      <c r="I9443" t="s">
        <v>51</v>
      </c>
      <c r="J9443" t="s">
        <v>66</v>
      </c>
      <c r="K9443" t="s">
        <v>120</v>
      </c>
      <c r="L9443">
        <v>86118</v>
      </c>
    </row>
    <row r="9444" spans="1:12" x14ac:dyDescent="0.25">
      <c r="A9444" t="s">
        <v>26</v>
      </c>
      <c r="B9444" t="s">
        <v>71</v>
      </c>
      <c r="C9444" t="s">
        <v>40</v>
      </c>
      <c r="D9444" t="s">
        <v>29</v>
      </c>
      <c r="E9444" t="b">
        <v>1</v>
      </c>
      <c r="F9444" s="1">
        <v>45420.120474537027</v>
      </c>
      <c r="G9444" t="b">
        <v>0</v>
      </c>
      <c r="H9444" t="b">
        <v>0</v>
      </c>
      <c r="I9444" t="s">
        <v>30</v>
      </c>
      <c r="J9444" t="s">
        <v>64</v>
      </c>
      <c r="K9444" t="s">
        <v>18</v>
      </c>
      <c r="L9444">
        <v>112461</v>
      </c>
    </row>
    <row r="9445" spans="1:12" x14ac:dyDescent="0.25">
      <c r="A9445" t="s">
        <v>19</v>
      </c>
      <c r="B9445" t="s">
        <v>94</v>
      </c>
      <c r="C9445" t="s">
        <v>68</v>
      </c>
      <c r="D9445" t="s">
        <v>15</v>
      </c>
      <c r="E9445" t="b">
        <v>0</v>
      </c>
      <c r="F9445" s="1">
        <v>45360.195810185192</v>
      </c>
      <c r="G9445" t="b">
        <v>0</v>
      </c>
      <c r="H9445" t="b">
        <v>0</v>
      </c>
      <c r="I9445" t="s">
        <v>23</v>
      </c>
      <c r="J9445" t="s">
        <v>17</v>
      </c>
      <c r="K9445" t="s">
        <v>58</v>
      </c>
      <c r="L9445">
        <v>75398</v>
      </c>
    </row>
    <row r="9446" spans="1:12" x14ac:dyDescent="0.25">
      <c r="A9446" t="s">
        <v>82</v>
      </c>
      <c r="B9446" t="s">
        <v>91</v>
      </c>
      <c r="C9446" t="s">
        <v>43</v>
      </c>
      <c r="D9446" t="s">
        <v>29</v>
      </c>
      <c r="E9446" t="b">
        <v>1</v>
      </c>
      <c r="F9446" s="1">
        <v>45565.274398148147</v>
      </c>
      <c r="G9446" t="b">
        <v>1</v>
      </c>
      <c r="H9446" t="b">
        <v>0</v>
      </c>
      <c r="I9446" t="s">
        <v>84</v>
      </c>
      <c r="J9446" t="s">
        <v>17</v>
      </c>
      <c r="K9446" t="s">
        <v>110</v>
      </c>
      <c r="L9446">
        <v>107140</v>
      </c>
    </row>
    <row r="9447" spans="1:12" x14ac:dyDescent="0.25">
      <c r="A9447" t="s">
        <v>45</v>
      </c>
      <c r="B9447" t="s">
        <v>76</v>
      </c>
      <c r="C9447" t="s">
        <v>28</v>
      </c>
      <c r="D9447" t="s">
        <v>15</v>
      </c>
      <c r="E9447" t="b">
        <v>1</v>
      </c>
      <c r="F9447" s="1">
        <v>45392.463888888888</v>
      </c>
      <c r="G9447" t="b">
        <v>1</v>
      </c>
      <c r="H9447" t="b">
        <v>0</v>
      </c>
      <c r="I9447" t="s">
        <v>16</v>
      </c>
      <c r="J9447" t="s">
        <v>52</v>
      </c>
      <c r="K9447" t="s">
        <v>98</v>
      </c>
      <c r="L9447">
        <v>93893</v>
      </c>
    </row>
    <row r="9448" spans="1:12" x14ac:dyDescent="0.25">
      <c r="A9448" t="s">
        <v>26</v>
      </c>
      <c r="B9448" t="s">
        <v>27</v>
      </c>
      <c r="C9448" t="s">
        <v>43</v>
      </c>
      <c r="D9448" t="s">
        <v>22</v>
      </c>
      <c r="E9448" t="b">
        <v>1</v>
      </c>
      <c r="F9448" s="1">
        <v>45549.090289351851</v>
      </c>
      <c r="G9448" t="b">
        <v>1</v>
      </c>
      <c r="H9448" t="b">
        <v>0</v>
      </c>
      <c r="I9448" t="s">
        <v>30</v>
      </c>
      <c r="J9448" t="s">
        <v>57</v>
      </c>
      <c r="K9448" t="s">
        <v>92</v>
      </c>
      <c r="L9448">
        <v>110208</v>
      </c>
    </row>
    <row r="9449" spans="1:12" x14ac:dyDescent="0.25">
      <c r="A9449" t="s">
        <v>45</v>
      </c>
      <c r="B9449" t="s">
        <v>76</v>
      </c>
      <c r="C9449" t="s">
        <v>14</v>
      </c>
      <c r="D9449" t="s">
        <v>22</v>
      </c>
      <c r="E9449" t="b">
        <v>0</v>
      </c>
      <c r="F9449" s="1">
        <v>45439.549328703702</v>
      </c>
      <c r="G9449" t="b">
        <v>1</v>
      </c>
      <c r="H9449" t="b">
        <v>0</v>
      </c>
      <c r="I9449" t="s">
        <v>16</v>
      </c>
      <c r="J9449" t="s">
        <v>17</v>
      </c>
      <c r="K9449" t="s">
        <v>101</v>
      </c>
      <c r="L9449">
        <v>90357</v>
      </c>
    </row>
    <row r="9450" spans="1:12" x14ac:dyDescent="0.25">
      <c r="A9450" t="s">
        <v>45</v>
      </c>
      <c r="B9450" t="s">
        <v>46</v>
      </c>
      <c r="C9450" t="s">
        <v>14</v>
      </c>
      <c r="D9450" t="s">
        <v>22</v>
      </c>
      <c r="E9450" t="b">
        <v>0</v>
      </c>
      <c r="F9450" s="1">
        <v>45478.442650462966</v>
      </c>
      <c r="G9450" t="b">
        <v>0</v>
      </c>
      <c r="H9450" t="b">
        <v>0</v>
      </c>
      <c r="I9450" t="s">
        <v>16</v>
      </c>
      <c r="J9450" t="s">
        <v>24</v>
      </c>
      <c r="K9450" t="s">
        <v>67</v>
      </c>
      <c r="L9450">
        <v>98719</v>
      </c>
    </row>
    <row r="9451" spans="1:12" x14ac:dyDescent="0.25">
      <c r="A9451" t="s">
        <v>26</v>
      </c>
      <c r="B9451" t="s">
        <v>27</v>
      </c>
      <c r="C9451" t="s">
        <v>14</v>
      </c>
      <c r="D9451" t="s">
        <v>15</v>
      </c>
      <c r="E9451" t="b">
        <v>0</v>
      </c>
      <c r="F9451" s="1">
        <v>45357.461030092592</v>
      </c>
      <c r="G9451" t="b">
        <v>0</v>
      </c>
      <c r="H9451" t="b">
        <v>1</v>
      </c>
      <c r="I9451" t="s">
        <v>30</v>
      </c>
      <c r="J9451" t="s">
        <v>80</v>
      </c>
      <c r="K9451" t="s">
        <v>42</v>
      </c>
      <c r="L9451">
        <v>87442</v>
      </c>
    </row>
    <row r="9452" spans="1:12" x14ac:dyDescent="0.25">
      <c r="A9452" t="s">
        <v>45</v>
      </c>
      <c r="B9452" t="s">
        <v>46</v>
      </c>
      <c r="C9452" t="s">
        <v>43</v>
      </c>
      <c r="D9452" t="s">
        <v>15</v>
      </c>
      <c r="E9452" t="b">
        <v>0</v>
      </c>
      <c r="F9452" s="1">
        <v>45426.839456018519</v>
      </c>
      <c r="G9452" t="b">
        <v>1</v>
      </c>
      <c r="H9452" t="b">
        <v>0</v>
      </c>
      <c r="I9452" t="s">
        <v>16</v>
      </c>
      <c r="J9452" t="s">
        <v>24</v>
      </c>
      <c r="K9452" t="s">
        <v>114</v>
      </c>
      <c r="L9452">
        <v>95950</v>
      </c>
    </row>
    <row r="9453" spans="1:12" x14ac:dyDescent="0.25">
      <c r="A9453" t="s">
        <v>45</v>
      </c>
      <c r="B9453" t="s">
        <v>88</v>
      </c>
      <c r="C9453" t="s">
        <v>68</v>
      </c>
      <c r="D9453" t="s">
        <v>22</v>
      </c>
      <c r="E9453" t="b">
        <v>0</v>
      </c>
      <c r="F9453" s="1">
        <v>45424.330023148148</v>
      </c>
      <c r="G9453" t="b">
        <v>1</v>
      </c>
      <c r="H9453" t="b">
        <v>0</v>
      </c>
      <c r="I9453" t="s">
        <v>16</v>
      </c>
      <c r="J9453" t="s">
        <v>34</v>
      </c>
      <c r="K9453" t="s">
        <v>92</v>
      </c>
      <c r="L9453">
        <v>101182</v>
      </c>
    </row>
    <row r="9454" spans="1:12" x14ac:dyDescent="0.25">
      <c r="A9454" t="s">
        <v>49</v>
      </c>
      <c r="B9454" t="s">
        <v>61</v>
      </c>
      <c r="C9454" t="s">
        <v>14</v>
      </c>
      <c r="D9454" t="s">
        <v>29</v>
      </c>
      <c r="E9454" t="b">
        <v>1</v>
      </c>
      <c r="F9454" s="1">
        <v>45606.72761574074</v>
      </c>
      <c r="G9454" t="b">
        <v>1</v>
      </c>
      <c r="H9454" t="b">
        <v>0</v>
      </c>
      <c r="I9454" t="s">
        <v>51</v>
      </c>
      <c r="J9454" t="s">
        <v>70</v>
      </c>
      <c r="K9454" t="s">
        <v>77</v>
      </c>
      <c r="L9454">
        <v>99836</v>
      </c>
    </row>
    <row r="9455" spans="1:12" x14ac:dyDescent="0.25">
      <c r="A9455" t="s">
        <v>49</v>
      </c>
      <c r="B9455" t="s">
        <v>50</v>
      </c>
      <c r="C9455" t="s">
        <v>21</v>
      </c>
      <c r="D9455" t="s">
        <v>29</v>
      </c>
      <c r="E9455" t="b">
        <v>0</v>
      </c>
      <c r="F9455" s="1">
        <v>45643.336539351847</v>
      </c>
      <c r="G9455" t="b">
        <v>0</v>
      </c>
      <c r="H9455" t="b">
        <v>1</v>
      </c>
      <c r="I9455" t="s">
        <v>51</v>
      </c>
      <c r="J9455" t="s">
        <v>24</v>
      </c>
      <c r="K9455" t="s">
        <v>89</v>
      </c>
      <c r="L9455">
        <v>98988</v>
      </c>
    </row>
    <row r="9456" spans="1:12" x14ac:dyDescent="0.25">
      <c r="A9456" t="s">
        <v>49</v>
      </c>
      <c r="B9456" t="s">
        <v>50</v>
      </c>
      <c r="C9456" t="s">
        <v>28</v>
      </c>
      <c r="D9456" t="s">
        <v>29</v>
      </c>
      <c r="E9456" t="b">
        <v>0</v>
      </c>
      <c r="F9456" s="1">
        <v>45519.30908564815</v>
      </c>
      <c r="G9456" t="b">
        <v>1</v>
      </c>
      <c r="H9456" t="b">
        <v>1</v>
      </c>
      <c r="I9456" t="s">
        <v>51</v>
      </c>
      <c r="J9456" t="s">
        <v>44</v>
      </c>
      <c r="K9456" t="s">
        <v>112</v>
      </c>
      <c r="L9456">
        <v>91054</v>
      </c>
    </row>
    <row r="9457" spans="1:12" x14ac:dyDescent="0.25">
      <c r="A9457" t="s">
        <v>12</v>
      </c>
      <c r="B9457" t="s">
        <v>75</v>
      </c>
      <c r="C9457" t="s">
        <v>14</v>
      </c>
      <c r="D9457" t="s">
        <v>15</v>
      </c>
      <c r="E9457" t="b">
        <v>0</v>
      </c>
      <c r="F9457" s="1">
        <v>45547.530949074076</v>
      </c>
      <c r="G9457" t="b">
        <v>1</v>
      </c>
      <c r="H9457" t="b">
        <v>0</v>
      </c>
      <c r="I9457" t="s">
        <v>16</v>
      </c>
      <c r="J9457" t="s">
        <v>24</v>
      </c>
      <c r="K9457" t="s">
        <v>120</v>
      </c>
      <c r="L9457">
        <v>148769</v>
      </c>
    </row>
    <row r="9458" spans="1:12" x14ac:dyDescent="0.25">
      <c r="A9458" t="s">
        <v>12</v>
      </c>
      <c r="B9458" t="s">
        <v>13</v>
      </c>
      <c r="C9458" t="s">
        <v>43</v>
      </c>
      <c r="D9458" t="s">
        <v>15</v>
      </c>
      <c r="E9458" t="b">
        <v>1</v>
      </c>
      <c r="F9458" s="1">
        <v>45310.444432870368</v>
      </c>
      <c r="G9458" t="b">
        <v>1</v>
      </c>
      <c r="H9458" t="b">
        <v>0</v>
      </c>
      <c r="I9458" t="s">
        <v>16</v>
      </c>
      <c r="J9458" t="s">
        <v>66</v>
      </c>
      <c r="K9458" t="s">
        <v>112</v>
      </c>
      <c r="L9458">
        <v>112969</v>
      </c>
    </row>
    <row r="9459" spans="1:12" x14ac:dyDescent="0.25">
      <c r="A9459" t="s">
        <v>12</v>
      </c>
      <c r="B9459" t="s">
        <v>13</v>
      </c>
      <c r="C9459" t="s">
        <v>43</v>
      </c>
      <c r="D9459" t="s">
        <v>15</v>
      </c>
      <c r="E9459" t="b">
        <v>0</v>
      </c>
      <c r="F9459" s="1">
        <v>45471.414293981477</v>
      </c>
      <c r="G9459" t="b">
        <v>1</v>
      </c>
      <c r="H9459" t="b">
        <v>0</v>
      </c>
      <c r="I9459" t="s">
        <v>16</v>
      </c>
      <c r="J9459" t="s">
        <v>44</v>
      </c>
      <c r="K9459" t="s">
        <v>109</v>
      </c>
      <c r="L9459">
        <v>124230</v>
      </c>
    </row>
    <row r="9460" spans="1:12" x14ac:dyDescent="0.25">
      <c r="A9460" t="s">
        <v>38</v>
      </c>
      <c r="B9460" t="s">
        <v>107</v>
      </c>
      <c r="C9460" t="s">
        <v>68</v>
      </c>
      <c r="D9460" t="s">
        <v>15</v>
      </c>
      <c r="E9460" t="b">
        <v>0</v>
      </c>
      <c r="F9460" s="1">
        <v>45373.803530092591</v>
      </c>
      <c r="G9460" t="b">
        <v>0</v>
      </c>
      <c r="H9460" t="b">
        <v>1</v>
      </c>
      <c r="I9460" t="s">
        <v>41</v>
      </c>
      <c r="J9460" t="s">
        <v>70</v>
      </c>
      <c r="K9460" t="s">
        <v>99</v>
      </c>
      <c r="L9460">
        <v>70407</v>
      </c>
    </row>
    <row r="9461" spans="1:12" x14ac:dyDescent="0.25">
      <c r="A9461" t="s">
        <v>38</v>
      </c>
      <c r="B9461" t="s">
        <v>95</v>
      </c>
      <c r="C9461" t="s">
        <v>14</v>
      </c>
      <c r="D9461" t="s">
        <v>15</v>
      </c>
      <c r="E9461" t="b">
        <v>1</v>
      </c>
      <c r="F9461" s="1">
        <v>45401.223622685182</v>
      </c>
      <c r="G9461" t="b">
        <v>1</v>
      </c>
      <c r="H9461" t="b">
        <v>0</v>
      </c>
      <c r="I9461" t="s">
        <v>41</v>
      </c>
      <c r="J9461" t="s">
        <v>17</v>
      </c>
      <c r="K9461" t="s">
        <v>58</v>
      </c>
      <c r="L9461">
        <v>68378</v>
      </c>
    </row>
    <row r="9462" spans="1:12" x14ac:dyDescent="0.25">
      <c r="A9462" t="s">
        <v>19</v>
      </c>
      <c r="B9462" t="s">
        <v>20</v>
      </c>
      <c r="C9462" t="s">
        <v>43</v>
      </c>
      <c r="D9462" t="s">
        <v>29</v>
      </c>
      <c r="E9462" t="b">
        <v>0</v>
      </c>
      <c r="F9462" s="1">
        <v>45621.750011574077</v>
      </c>
      <c r="G9462" t="b">
        <v>0</v>
      </c>
      <c r="H9462" t="b">
        <v>0</v>
      </c>
      <c r="I9462" t="s">
        <v>23</v>
      </c>
      <c r="J9462" t="s">
        <v>31</v>
      </c>
      <c r="K9462" t="s">
        <v>109</v>
      </c>
      <c r="L9462">
        <v>68366</v>
      </c>
    </row>
    <row r="9463" spans="1:12" x14ac:dyDescent="0.25">
      <c r="A9463" t="s">
        <v>12</v>
      </c>
      <c r="B9463" t="s">
        <v>13</v>
      </c>
      <c r="C9463" t="s">
        <v>40</v>
      </c>
      <c r="D9463" t="s">
        <v>22</v>
      </c>
      <c r="E9463" t="b">
        <v>1</v>
      </c>
      <c r="F9463" s="1">
        <v>45387.489490740743</v>
      </c>
      <c r="G9463" t="b">
        <v>0</v>
      </c>
      <c r="H9463" t="b">
        <v>1</v>
      </c>
      <c r="I9463" t="s">
        <v>16</v>
      </c>
      <c r="J9463" t="s">
        <v>72</v>
      </c>
      <c r="K9463" t="s">
        <v>103</v>
      </c>
      <c r="L9463">
        <v>137512</v>
      </c>
    </row>
    <row r="9464" spans="1:12" x14ac:dyDescent="0.25">
      <c r="A9464" t="s">
        <v>82</v>
      </c>
      <c r="B9464" t="s">
        <v>85</v>
      </c>
      <c r="C9464" t="s">
        <v>68</v>
      </c>
      <c r="D9464" t="s">
        <v>22</v>
      </c>
      <c r="E9464" t="b">
        <v>0</v>
      </c>
      <c r="F9464" s="1">
        <v>45503.603414351863</v>
      </c>
      <c r="G9464" t="b">
        <v>1</v>
      </c>
      <c r="H9464" t="b">
        <v>1</v>
      </c>
      <c r="I9464" t="s">
        <v>84</v>
      </c>
      <c r="J9464" t="s">
        <v>64</v>
      </c>
      <c r="K9464" t="s">
        <v>101</v>
      </c>
      <c r="L9464">
        <v>106531</v>
      </c>
    </row>
    <row r="9465" spans="1:12" x14ac:dyDescent="0.25">
      <c r="A9465" t="s">
        <v>82</v>
      </c>
      <c r="B9465" t="s">
        <v>91</v>
      </c>
      <c r="C9465" t="s">
        <v>21</v>
      </c>
      <c r="D9465" t="s">
        <v>29</v>
      </c>
      <c r="E9465" t="b">
        <v>1</v>
      </c>
      <c r="F9465" s="1">
        <v>45404.902511574073</v>
      </c>
      <c r="G9465" t="b">
        <v>1</v>
      </c>
      <c r="H9465" t="b">
        <v>0</v>
      </c>
      <c r="I9465" t="s">
        <v>84</v>
      </c>
      <c r="J9465" t="s">
        <v>44</v>
      </c>
      <c r="K9465" t="s">
        <v>103</v>
      </c>
      <c r="L9465">
        <v>132409</v>
      </c>
    </row>
    <row r="9466" spans="1:12" x14ac:dyDescent="0.25">
      <c r="A9466" t="s">
        <v>82</v>
      </c>
      <c r="B9466" t="s">
        <v>83</v>
      </c>
      <c r="C9466" t="s">
        <v>28</v>
      </c>
      <c r="D9466" t="s">
        <v>29</v>
      </c>
      <c r="E9466" t="b">
        <v>0</v>
      </c>
      <c r="F9466" s="1">
        <v>45338.787766203714</v>
      </c>
      <c r="G9466" t="b">
        <v>1</v>
      </c>
      <c r="H9466" t="b">
        <v>1</v>
      </c>
      <c r="I9466" t="s">
        <v>84</v>
      </c>
      <c r="J9466" t="s">
        <v>17</v>
      </c>
      <c r="K9466" t="s">
        <v>78</v>
      </c>
      <c r="L9466">
        <v>123076</v>
      </c>
    </row>
    <row r="9467" spans="1:12" x14ac:dyDescent="0.25">
      <c r="A9467" t="s">
        <v>26</v>
      </c>
      <c r="B9467" t="s">
        <v>27</v>
      </c>
      <c r="C9467" t="s">
        <v>28</v>
      </c>
      <c r="D9467" t="s">
        <v>15</v>
      </c>
      <c r="E9467" t="b">
        <v>1</v>
      </c>
      <c r="F9467" s="1">
        <v>45336.102256944447</v>
      </c>
      <c r="G9467" t="b">
        <v>0</v>
      </c>
      <c r="H9467" t="b">
        <v>1</v>
      </c>
      <c r="I9467" t="s">
        <v>30</v>
      </c>
      <c r="J9467" t="s">
        <v>52</v>
      </c>
      <c r="K9467" t="s">
        <v>89</v>
      </c>
      <c r="L9467">
        <v>99064</v>
      </c>
    </row>
    <row r="9468" spans="1:12" x14ac:dyDescent="0.25">
      <c r="A9468" t="s">
        <v>38</v>
      </c>
      <c r="B9468" t="s">
        <v>39</v>
      </c>
      <c r="C9468" t="s">
        <v>28</v>
      </c>
      <c r="D9468" t="s">
        <v>29</v>
      </c>
      <c r="E9468" t="b">
        <v>0</v>
      </c>
      <c r="F9468" s="1">
        <v>45355.105034722219</v>
      </c>
      <c r="G9468" t="b">
        <v>1</v>
      </c>
      <c r="H9468" t="b">
        <v>1</v>
      </c>
      <c r="I9468" t="s">
        <v>41</v>
      </c>
      <c r="J9468" t="s">
        <v>72</v>
      </c>
      <c r="K9468" t="s">
        <v>58</v>
      </c>
      <c r="L9468">
        <v>81318</v>
      </c>
    </row>
    <row r="9469" spans="1:12" x14ac:dyDescent="0.25">
      <c r="A9469" t="s">
        <v>12</v>
      </c>
      <c r="B9469" t="s">
        <v>13</v>
      </c>
      <c r="C9469" t="s">
        <v>21</v>
      </c>
      <c r="D9469" t="s">
        <v>15</v>
      </c>
      <c r="E9469" t="b">
        <v>0</v>
      </c>
      <c r="F9469" s="1">
        <v>45347.197812500002</v>
      </c>
      <c r="G9469" t="b">
        <v>0</v>
      </c>
      <c r="H9469" t="b">
        <v>1</v>
      </c>
      <c r="I9469" t="s">
        <v>16</v>
      </c>
      <c r="J9469" t="s">
        <v>31</v>
      </c>
      <c r="K9469" t="s">
        <v>58</v>
      </c>
      <c r="L9469">
        <v>126476</v>
      </c>
    </row>
    <row r="9470" spans="1:12" x14ac:dyDescent="0.25">
      <c r="A9470" t="s">
        <v>49</v>
      </c>
      <c r="B9470" t="s">
        <v>108</v>
      </c>
      <c r="C9470" t="s">
        <v>14</v>
      </c>
      <c r="D9470" t="s">
        <v>29</v>
      </c>
      <c r="E9470" t="b">
        <v>0</v>
      </c>
      <c r="F9470" s="1">
        <v>45402.634201388893</v>
      </c>
      <c r="G9470" t="b">
        <v>1</v>
      </c>
      <c r="H9470" t="b">
        <v>0</v>
      </c>
      <c r="I9470" t="s">
        <v>51</v>
      </c>
      <c r="J9470" t="s">
        <v>44</v>
      </c>
      <c r="K9470" t="s">
        <v>81</v>
      </c>
      <c r="L9470">
        <v>71547</v>
      </c>
    </row>
    <row r="9471" spans="1:12" x14ac:dyDescent="0.25">
      <c r="A9471" t="s">
        <v>12</v>
      </c>
      <c r="B9471" t="s">
        <v>63</v>
      </c>
      <c r="C9471" t="s">
        <v>21</v>
      </c>
      <c r="D9471" t="s">
        <v>29</v>
      </c>
      <c r="E9471" t="b">
        <v>0</v>
      </c>
      <c r="F9471" s="1">
        <v>45642.244768518518</v>
      </c>
      <c r="G9471" t="b">
        <v>0</v>
      </c>
      <c r="H9471" t="b">
        <v>0</v>
      </c>
      <c r="I9471" t="s">
        <v>16</v>
      </c>
      <c r="J9471" t="s">
        <v>44</v>
      </c>
      <c r="K9471" t="s">
        <v>37</v>
      </c>
      <c r="L9471">
        <v>138080</v>
      </c>
    </row>
    <row r="9472" spans="1:12" x14ac:dyDescent="0.25">
      <c r="A9472" t="s">
        <v>82</v>
      </c>
      <c r="B9472" t="s">
        <v>85</v>
      </c>
      <c r="C9472" t="s">
        <v>21</v>
      </c>
      <c r="D9472" t="s">
        <v>29</v>
      </c>
      <c r="E9472" t="b">
        <v>1</v>
      </c>
      <c r="F9472" s="1">
        <v>45656.76048611111</v>
      </c>
      <c r="G9472" t="b">
        <v>0</v>
      </c>
      <c r="H9472" t="b">
        <v>0</v>
      </c>
      <c r="I9472" t="s">
        <v>84</v>
      </c>
      <c r="J9472" t="s">
        <v>80</v>
      </c>
      <c r="K9472" t="s">
        <v>78</v>
      </c>
      <c r="L9472">
        <v>132244</v>
      </c>
    </row>
    <row r="9473" spans="1:12" x14ac:dyDescent="0.25">
      <c r="A9473" t="s">
        <v>45</v>
      </c>
      <c r="B9473" t="s">
        <v>46</v>
      </c>
      <c r="C9473" t="s">
        <v>68</v>
      </c>
      <c r="D9473" t="s">
        <v>22</v>
      </c>
      <c r="E9473" t="b">
        <v>1</v>
      </c>
      <c r="F9473" s="1">
        <v>45605.277025462958</v>
      </c>
      <c r="G9473" t="b">
        <v>0</v>
      </c>
      <c r="H9473" t="b">
        <v>1</v>
      </c>
      <c r="I9473" t="s">
        <v>16</v>
      </c>
      <c r="J9473" t="s">
        <v>70</v>
      </c>
      <c r="K9473" t="s">
        <v>81</v>
      </c>
      <c r="L9473">
        <v>82645</v>
      </c>
    </row>
    <row r="9474" spans="1:12" x14ac:dyDescent="0.25">
      <c r="A9474" t="s">
        <v>19</v>
      </c>
      <c r="B9474" t="s">
        <v>36</v>
      </c>
      <c r="C9474" t="s">
        <v>21</v>
      </c>
      <c r="D9474" t="s">
        <v>15</v>
      </c>
      <c r="E9474" t="b">
        <v>1</v>
      </c>
      <c r="F9474" s="1">
        <v>45410.718506944453</v>
      </c>
      <c r="G9474" t="b">
        <v>0</v>
      </c>
      <c r="H9474" t="b">
        <v>1</v>
      </c>
      <c r="I9474" t="s">
        <v>23</v>
      </c>
      <c r="J9474" t="s">
        <v>47</v>
      </c>
      <c r="K9474" t="s">
        <v>73</v>
      </c>
      <c r="L9474">
        <v>76755</v>
      </c>
    </row>
    <row r="9475" spans="1:12" x14ac:dyDescent="0.25">
      <c r="A9475" t="s">
        <v>12</v>
      </c>
      <c r="B9475" t="s">
        <v>75</v>
      </c>
      <c r="C9475" t="s">
        <v>21</v>
      </c>
      <c r="D9475" t="s">
        <v>29</v>
      </c>
      <c r="E9475" t="b">
        <v>1</v>
      </c>
      <c r="F9475" s="1">
        <v>45335.737986111111</v>
      </c>
      <c r="G9475" t="b">
        <v>0</v>
      </c>
      <c r="H9475" t="b">
        <v>0</v>
      </c>
      <c r="I9475" t="s">
        <v>16</v>
      </c>
      <c r="J9475" t="s">
        <v>57</v>
      </c>
      <c r="K9475" t="s">
        <v>123</v>
      </c>
      <c r="L9475">
        <v>118895</v>
      </c>
    </row>
    <row r="9476" spans="1:12" x14ac:dyDescent="0.25">
      <c r="A9476" t="s">
        <v>12</v>
      </c>
      <c r="B9476" t="s">
        <v>13</v>
      </c>
      <c r="C9476" t="s">
        <v>43</v>
      </c>
      <c r="D9476" t="s">
        <v>15</v>
      </c>
      <c r="E9476" t="b">
        <v>1</v>
      </c>
      <c r="F9476" s="1">
        <v>45525.002303240741</v>
      </c>
      <c r="G9476" t="b">
        <v>1</v>
      </c>
      <c r="H9476" t="b">
        <v>1</v>
      </c>
      <c r="I9476" t="s">
        <v>16</v>
      </c>
      <c r="J9476" t="s">
        <v>47</v>
      </c>
      <c r="K9476" t="s">
        <v>129</v>
      </c>
      <c r="L9476">
        <v>134997</v>
      </c>
    </row>
    <row r="9477" spans="1:12" x14ac:dyDescent="0.25">
      <c r="A9477" t="s">
        <v>38</v>
      </c>
      <c r="B9477" t="s">
        <v>95</v>
      </c>
      <c r="C9477" t="s">
        <v>21</v>
      </c>
      <c r="D9477" t="s">
        <v>22</v>
      </c>
      <c r="E9477" t="b">
        <v>0</v>
      </c>
      <c r="F9477" s="1">
        <v>45623.402256944442</v>
      </c>
      <c r="G9477" t="b">
        <v>0</v>
      </c>
      <c r="H9477" t="b">
        <v>0</v>
      </c>
      <c r="I9477" t="s">
        <v>41</v>
      </c>
      <c r="J9477" t="s">
        <v>52</v>
      </c>
      <c r="K9477" t="s">
        <v>103</v>
      </c>
      <c r="L9477">
        <v>78604</v>
      </c>
    </row>
    <row r="9478" spans="1:12" x14ac:dyDescent="0.25">
      <c r="A9478" t="s">
        <v>26</v>
      </c>
      <c r="B9478" t="s">
        <v>71</v>
      </c>
      <c r="C9478" t="s">
        <v>40</v>
      </c>
      <c r="D9478" t="s">
        <v>29</v>
      </c>
      <c r="E9478" t="b">
        <v>0</v>
      </c>
      <c r="F9478" s="1">
        <v>45512.631782407407</v>
      </c>
      <c r="G9478" t="b">
        <v>1</v>
      </c>
      <c r="H9478" t="b">
        <v>0</v>
      </c>
      <c r="I9478" t="s">
        <v>30</v>
      </c>
      <c r="J9478" t="s">
        <v>47</v>
      </c>
      <c r="K9478" t="s">
        <v>60</v>
      </c>
      <c r="L9478">
        <v>126778</v>
      </c>
    </row>
    <row r="9479" spans="1:12" x14ac:dyDescent="0.25">
      <c r="A9479" t="s">
        <v>82</v>
      </c>
      <c r="B9479" t="s">
        <v>83</v>
      </c>
      <c r="C9479" t="s">
        <v>43</v>
      </c>
      <c r="D9479" t="s">
        <v>29</v>
      </c>
      <c r="E9479" t="b">
        <v>0</v>
      </c>
      <c r="F9479" s="1">
        <v>45443.98609953704</v>
      </c>
      <c r="G9479" t="b">
        <v>0</v>
      </c>
      <c r="H9479" t="b">
        <v>0</v>
      </c>
      <c r="I9479" t="s">
        <v>84</v>
      </c>
      <c r="J9479" t="s">
        <v>57</v>
      </c>
      <c r="K9479" t="s">
        <v>111</v>
      </c>
      <c r="L9479">
        <v>117395</v>
      </c>
    </row>
    <row r="9480" spans="1:12" x14ac:dyDescent="0.25">
      <c r="A9480" t="s">
        <v>38</v>
      </c>
      <c r="B9480" t="s">
        <v>107</v>
      </c>
      <c r="C9480" t="s">
        <v>21</v>
      </c>
      <c r="D9480" t="s">
        <v>15</v>
      </c>
      <c r="E9480" t="b">
        <v>1</v>
      </c>
      <c r="F9480" s="1">
        <v>45293.943414351852</v>
      </c>
      <c r="G9480" t="b">
        <v>0</v>
      </c>
      <c r="H9480" t="b">
        <v>1</v>
      </c>
      <c r="I9480" t="s">
        <v>41</v>
      </c>
      <c r="J9480" t="s">
        <v>47</v>
      </c>
      <c r="K9480" t="s">
        <v>73</v>
      </c>
      <c r="L9480">
        <v>80617</v>
      </c>
    </row>
    <row r="9481" spans="1:12" x14ac:dyDescent="0.25">
      <c r="A9481" t="s">
        <v>26</v>
      </c>
      <c r="B9481" t="s">
        <v>33</v>
      </c>
      <c r="C9481" t="s">
        <v>21</v>
      </c>
      <c r="D9481" t="s">
        <v>22</v>
      </c>
      <c r="E9481" t="b">
        <v>0</v>
      </c>
      <c r="F9481" s="1">
        <v>45461.955972222233</v>
      </c>
      <c r="G9481" t="b">
        <v>1</v>
      </c>
      <c r="H9481" t="b">
        <v>0</v>
      </c>
      <c r="I9481" t="s">
        <v>30</v>
      </c>
      <c r="J9481" t="s">
        <v>31</v>
      </c>
      <c r="K9481" t="s">
        <v>115</v>
      </c>
      <c r="L9481">
        <v>121789</v>
      </c>
    </row>
    <row r="9482" spans="1:12" x14ac:dyDescent="0.25">
      <c r="A9482" t="s">
        <v>19</v>
      </c>
      <c r="B9482" t="s">
        <v>94</v>
      </c>
      <c r="C9482" t="s">
        <v>28</v>
      </c>
      <c r="D9482" t="s">
        <v>15</v>
      </c>
      <c r="E9482" t="b">
        <v>0</v>
      </c>
      <c r="F9482" s="1">
        <v>45407.938009259262</v>
      </c>
      <c r="G9482" t="b">
        <v>0</v>
      </c>
      <c r="H9482" t="b">
        <v>0</v>
      </c>
      <c r="I9482" t="s">
        <v>23</v>
      </c>
      <c r="J9482" t="s">
        <v>66</v>
      </c>
      <c r="K9482" t="s">
        <v>117</v>
      </c>
      <c r="L9482">
        <v>77525</v>
      </c>
    </row>
    <row r="9483" spans="1:12" x14ac:dyDescent="0.25">
      <c r="A9483" t="s">
        <v>26</v>
      </c>
      <c r="B9483" t="s">
        <v>27</v>
      </c>
      <c r="C9483" t="s">
        <v>14</v>
      </c>
      <c r="D9483" t="s">
        <v>22</v>
      </c>
      <c r="E9483" t="b">
        <v>1</v>
      </c>
      <c r="F9483" s="1">
        <v>45652.603576388887</v>
      </c>
      <c r="G9483" t="b">
        <v>0</v>
      </c>
      <c r="H9483" t="b">
        <v>1</v>
      </c>
      <c r="I9483" t="s">
        <v>30</v>
      </c>
      <c r="J9483" t="s">
        <v>72</v>
      </c>
      <c r="K9483" t="s">
        <v>124</v>
      </c>
      <c r="L9483">
        <v>124731</v>
      </c>
    </row>
    <row r="9484" spans="1:12" x14ac:dyDescent="0.25">
      <c r="A9484" t="s">
        <v>38</v>
      </c>
      <c r="B9484" t="s">
        <v>95</v>
      </c>
      <c r="C9484" t="s">
        <v>28</v>
      </c>
      <c r="D9484" t="s">
        <v>29</v>
      </c>
      <c r="E9484" t="b">
        <v>0</v>
      </c>
      <c r="F9484" s="1">
        <v>45419.272430555553</v>
      </c>
      <c r="G9484" t="b">
        <v>0</v>
      </c>
      <c r="H9484" t="b">
        <v>0</v>
      </c>
      <c r="I9484" t="s">
        <v>41</v>
      </c>
      <c r="J9484" t="s">
        <v>80</v>
      </c>
      <c r="K9484" t="s">
        <v>87</v>
      </c>
      <c r="L9484">
        <v>75427</v>
      </c>
    </row>
    <row r="9485" spans="1:12" x14ac:dyDescent="0.25">
      <c r="A9485" t="s">
        <v>49</v>
      </c>
      <c r="B9485" t="s">
        <v>50</v>
      </c>
      <c r="C9485" t="s">
        <v>40</v>
      </c>
      <c r="D9485" t="s">
        <v>22</v>
      </c>
      <c r="E9485" t="b">
        <v>1</v>
      </c>
      <c r="F9485" s="1">
        <v>45542.272650462961</v>
      </c>
      <c r="G9485" t="b">
        <v>1</v>
      </c>
      <c r="H9485" t="b">
        <v>1</v>
      </c>
      <c r="I9485" t="s">
        <v>51</v>
      </c>
      <c r="J9485" t="s">
        <v>31</v>
      </c>
      <c r="K9485" t="s">
        <v>124</v>
      </c>
      <c r="L9485">
        <v>96657</v>
      </c>
    </row>
    <row r="9486" spans="1:12" x14ac:dyDescent="0.25">
      <c r="A9486" t="s">
        <v>19</v>
      </c>
      <c r="B9486" t="s">
        <v>20</v>
      </c>
      <c r="C9486" t="s">
        <v>14</v>
      </c>
      <c r="D9486" t="s">
        <v>22</v>
      </c>
      <c r="E9486" t="b">
        <v>0</v>
      </c>
      <c r="F9486" s="1">
        <v>45405.036261574067</v>
      </c>
      <c r="G9486" t="b">
        <v>1</v>
      </c>
      <c r="H9486" t="b">
        <v>1</v>
      </c>
      <c r="I9486" t="s">
        <v>23</v>
      </c>
      <c r="J9486" t="s">
        <v>64</v>
      </c>
      <c r="K9486" t="s">
        <v>124</v>
      </c>
      <c r="L9486">
        <v>63323</v>
      </c>
    </row>
    <row r="9487" spans="1:12" x14ac:dyDescent="0.25">
      <c r="A9487" t="s">
        <v>82</v>
      </c>
      <c r="B9487" t="s">
        <v>85</v>
      </c>
      <c r="C9487" t="s">
        <v>14</v>
      </c>
      <c r="D9487" t="s">
        <v>22</v>
      </c>
      <c r="E9487" t="b">
        <v>0</v>
      </c>
      <c r="F9487" s="1">
        <v>45589.293668981481</v>
      </c>
      <c r="G9487" t="b">
        <v>0</v>
      </c>
      <c r="H9487" t="b">
        <v>1</v>
      </c>
      <c r="I9487" t="s">
        <v>84</v>
      </c>
      <c r="J9487" t="s">
        <v>64</v>
      </c>
      <c r="K9487" t="s">
        <v>81</v>
      </c>
      <c r="L9487">
        <v>136619</v>
      </c>
    </row>
    <row r="9488" spans="1:12" x14ac:dyDescent="0.25">
      <c r="A9488" t="s">
        <v>49</v>
      </c>
      <c r="B9488" t="s">
        <v>108</v>
      </c>
      <c r="C9488" t="s">
        <v>43</v>
      </c>
      <c r="D9488" t="s">
        <v>22</v>
      </c>
      <c r="E9488" t="b">
        <v>1</v>
      </c>
      <c r="F9488" s="1">
        <v>45366.799444444441</v>
      </c>
      <c r="G9488" t="b">
        <v>0</v>
      </c>
      <c r="H9488" t="b">
        <v>0</v>
      </c>
      <c r="I9488" t="s">
        <v>51</v>
      </c>
      <c r="J9488" t="s">
        <v>34</v>
      </c>
      <c r="K9488" t="s">
        <v>58</v>
      </c>
      <c r="L9488">
        <v>73572</v>
      </c>
    </row>
    <row r="9489" spans="1:12" x14ac:dyDescent="0.25">
      <c r="A9489" t="s">
        <v>12</v>
      </c>
      <c r="B9489" t="s">
        <v>63</v>
      </c>
      <c r="C9489" t="s">
        <v>68</v>
      </c>
      <c r="D9489" t="s">
        <v>29</v>
      </c>
      <c r="E9489" t="b">
        <v>1</v>
      </c>
      <c r="F9489" s="1">
        <v>45314.230219907397</v>
      </c>
      <c r="G9489" t="b">
        <v>1</v>
      </c>
      <c r="H9489" t="b">
        <v>1</v>
      </c>
      <c r="I9489" t="s">
        <v>16</v>
      </c>
      <c r="J9489" t="s">
        <v>66</v>
      </c>
      <c r="K9489" t="s">
        <v>73</v>
      </c>
      <c r="L9489">
        <v>127516</v>
      </c>
    </row>
    <row r="9490" spans="1:12" x14ac:dyDescent="0.25">
      <c r="A9490" t="s">
        <v>19</v>
      </c>
      <c r="B9490" t="s">
        <v>94</v>
      </c>
      <c r="C9490" t="s">
        <v>14</v>
      </c>
      <c r="D9490" t="s">
        <v>29</v>
      </c>
      <c r="E9490" t="b">
        <v>0</v>
      </c>
      <c r="F9490" s="1">
        <v>45543.380995370368</v>
      </c>
      <c r="G9490" t="b">
        <v>0</v>
      </c>
      <c r="H9490" t="b">
        <v>0</v>
      </c>
      <c r="I9490" t="s">
        <v>23</v>
      </c>
      <c r="J9490" t="s">
        <v>17</v>
      </c>
      <c r="K9490" t="s">
        <v>110</v>
      </c>
      <c r="L9490">
        <v>80632</v>
      </c>
    </row>
    <row r="9491" spans="1:12" x14ac:dyDescent="0.25">
      <c r="A9491" t="s">
        <v>49</v>
      </c>
      <c r="B9491" t="s">
        <v>61</v>
      </c>
      <c r="C9491" t="s">
        <v>68</v>
      </c>
      <c r="D9491" t="s">
        <v>22</v>
      </c>
      <c r="E9491" t="b">
        <v>1</v>
      </c>
      <c r="F9491" s="1">
        <v>45465.671111111107</v>
      </c>
      <c r="G9491" t="b">
        <v>1</v>
      </c>
      <c r="H9491" t="b">
        <v>0</v>
      </c>
      <c r="I9491" t="s">
        <v>51</v>
      </c>
      <c r="J9491" t="s">
        <v>70</v>
      </c>
      <c r="K9491" t="s">
        <v>77</v>
      </c>
      <c r="L9491">
        <v>90741</v>
      </c>
    </row>
    <row r="9492" spans="1:12" x14ac:dyDescent="0.25">
      <c r="A9492" t="s">
        <v>26</v>
      </c>
      <c r="B9492" t="s">
        <v>27</v>
      </c>
      <c r="C9492" t="s">
        <v>28</v>
      </c>
      <c r="D9492" t="s">
        <v>22</v>
      </c>
      <c r="E9492" t="b">
        <v>1</v>
      </c>
      <c r="F9492" s="1">
        <v>45409.454988425918</v>
      </c>
      <c r="G9492" t="b">
        <v>0</v>
      </c>
      <c r="H9492" t="b">
        <v>1</v>
      </c>
      <c r="I9492" t="s">
        <v>30</v>
      </c>
      <c r="J9492" t="s">
        <v>34</v>
      </c>
      <c r="K9492" t="s">
        <v>42</v>
      </c>
      <c r="L9492">
        <v>114541</v>
      </c>
    </row>
    <row r="9493" spans="1:12" x14ac:dyDescent="0.25">
      <c r="A9493" t="s">
        <v>19</v>
      </c>
      <c r="B9493" t="s">
        <v>36</v>
      </c>
      <c r="C9493" t="s">
        <v>40</v>
      </c>
      <c r="D9493" t="s">
        <v>15</v>
      </c>
      <c r="E9493" t="b">
        <v>0</v>
      </c>
      <c r="F9493" s="1">
        <v>45343.240844907406</v>
      </c>
      <c r="G9493" t="b">
        <v>0</v>
      </c>
      <c r="H9493" t="b">
        <v>0</v>
      </c>
      <c r="I9493" t="s">
        <v>23</v>
      </c>
      <c r="J9493" t="s">
        <v>52</v>
      </c>
      <c r="K9493" t="s">
        <v>92</v>
      </c>
      <c r="L9493">
        <v>85511</v>
      </c>
    </row>
    <row r="9494" spans="1:12" x14ac:dyDescent="0.25">
      <c r="A9494" t="s">
        <v>38</v>
      </c>
      <c r="B9494" t="s">
        <v>39</v>
      </c>
      <c r="C9494" t="s">
        <v>43</v>
      </c>
      <c r="D9494" t="s">
        <v>29</v>
      </c>
      <c r="E9494" t="b">
        <v>1</v>
      </c>
      <c r="F9494" s="1">
        <v>45371.370983796303</v>
      </c>
      <c r="G9494" t="b">
        <v>0</v>
      </c>
      <c r="H9494" t="b">
        <v>1</v>
      </c>
      <c r="I9494" t="s">
        <v>41</v>
      </c>
      <c r="J9494" t="s">
        <v>47</v>
      </c>
      <c r="K9494" t="s">
        <v>56</v>
      </c>
      <c r="L9494">
        <v>84906</v>
      </c>
    </row>
    <row r="9495" spans="1:12" x14ac:dyDescent="0.25">
      <c r="A9495" t="s">
        <v>19</v>
      </c>
      <c r="B9495" t="s">
        <v>86</v>
      </c>
      <c r="C9495" t="s">
        <v>28</v>
      </c>
      <c r="D9495" t="s">
        <v>22</v>
      </c>
      <c r="E9495" t="b">
        <v>0</v>
      </c>
      <c r="F9495" s="1">
        <v>45468.030648148153</v>
      </c>
      <c r="G9495" t="b">
        <v>1</v>
      </c>
      <c r="H9495" t="b">
        <v>0</v>
      </c>
      <c r="I9495" t="s">
        <v>23</v>
      </c>
      <c r="J9495" t="s">
        <v>80</v>
      </c>
      <c r="K9495" t="s">
        <v>99</v>
      </c>
      <c r="L9495">
        <v>70287</v>
      </c>
    </row>
    <row r="9496" spans="1:12" x14ac:dyDescent="0.25">
      <c r="A9496" t="s">
        <v>49</v>
      </c>
      <c r="B9496" t="s">
        <v>108</v>
      </c>
      <c r="C9496" t="s">
        <v>40</v>
      </c>
      <c r="D9496" t="s">
        <v>15</v>
      </c>
      <c r="E9496" t="b">
        <v>0</v>
      </c>
      <c r="F9496" s="1">
        <v>45496.688159722216</v>
      </c>
      <c r="G9496" t="b">
        <v>0</v>
      </c>
      <c r="H9496" t="b">
        <v>0</v>
      </c>
      <c r="I9496" t="s">
        <v>51</v>
      </c>
      <c r="J9496" t="s">
        <v>34</v>
      </c>
      <c r="K9496" t="s">
        <v>103</v>
      </c>
      <c r="L9496">
        <v>75153</v>
      </c>
    </row>
    <row r="9497" spans="1:12" x14ac:dyDescent="0.25">
      <c r="A9497" t="s">
        <v>54</v>
      </c>
      <c r="B9497" t="s">
        <v>55</v>
      </c>
      <c r="C9497" t="s">
        <v>68</v>
      </c>
      <c r="D9497" t="s">
        <v>22</v>
      </c>
      <c r="E9497" t="b">
        <v>0</v>
      </c>
      <c r="F9497" s="1">
        <v>45547.153391203698</v>
      </c>
      <c r="G9497" t="b">
        <v>0</v>
      </c>
      <c r="H9497" t="b">
        <v>1</v>
      </c>
      <c r="I9497" t="s">
        <v>30</v>
      </c>
      <c r="J9497" t="s">
        <v>44</v>
      </c>
      <c r="K9497" t="s">
        <v>58</v>
      </c>
      <c r="L9497">
        <v>138801</v>
      </c>
    </row>
    <row r="9498" spans="1:12" x14ac:dyDescent="0.25">
      <c r="A9498" t="s">
        <v>49</v>
      </c>
      <c r="B9498" t="s">
        <v>61</v>
      </c>
      <c r="C9498" t="s">
        <v>14</v>
      </c>
      <c r="D9498" t="s">
        <v>22</v>
      </c>
      <c r="E9498" t="b">
        <v>0</v>
      </c>
      <c r="F9498" s="1">
        <v>45648.706099537027</v>
      </c>
      <c r="G9498" t="b">
        <v>0</v>
      </c>
      <c r="H9498" t="b">
        <v>0</v>
      </c>
      <c r="I9498" t="s">
        <v>51</v>
      </c>
      <c r="J9498" t="s">
        <v>70</v>
      </c>
      <c r="K9498" t="s">
        <v>104</v>
      </c>
      <c r="L9498">
        <v>73273</v>
      </c>
    </row>
    <row r="9499" spans="1:12" x14ac:dyDescent="0.25">
      <c r="A9499" t="s">
        <v>54</v>
      </c>
      <c r="B9499" t="s">
        <v>55</v>
      </c>
      <c r="C9499" t="s">
        <v>28</v>
      </c>
      <c r="D9499" t="s">
        <v>15</v>
      </c>
      <c r="E9499" t="b">
        <v>0</v>
      </c>
      <c r="F9499" s="1">
        <v>45523.898958333331</v>
      </c>
      <c r="G9499" t="b">
        <v>1</v>
      </c>
      <c r="H9499" t="b">
        <v>0</v>
      </c>
      <c r="I9499" t="s">
        <v>30</v>
      </c>
      <c r="J9499" t="s">
        <v>64</v>
      </c>
      <c r="K9499" t="s">
        <v>78</v>
      </c>
      <c r="L9499">
        <v>130958</v>
      </c>
    </row>
    <row r="9500" spans="1:12" x14ac:dyDescent="0.25">
      <c r="A9500" t="s">
        <v>38</v>
      </c>
      <c r="B9500" t="s">
        <v>39</v>
      </c>
      <c r="C9500" t="s">
        <v>40</v>
      </c>
      <c r="D9500" t="s">
        <v>22</v>
      </c>
      <c r="E9500" t="b">
        <v>1</v>
      </c>
      <c r="F9500" s="1">
        <v>45321.1018287037</v>
      </c>
      <c r="G9500" t="b">
        <v>1</v>
      </c>
      <c r="H9500" t="b">
        <v>1</v>
      </c>
      <c r="I9500" t="s">
        <v>41</v>
      </c>
      <c r="J9500" t="s">
        <v>57</v>
      </c>
      <c r="K9500" t="s">
        <v>35</v>
      </c>
      <c r="L9500">
        <v>65888</v>
      </c>
    </row>
    <row r="9501" spans="1:12" x14ac:dyDescent="0.25">
      <c r="A9501" t="s">
        <v>54</v>
      </c>
      <c r="B9501" t="s">
        <v>79</v>
      </c>
      <c r="C9501" t="s">
        <v>14</v>
      </c>
      <c r="D9501" t="s">
        <v>15</v>
      </c>
      <c r="E9501" t="b">
        <v>1</v>
      </c>
      <c r="F9501" s="1">
        <v>45378.819594907407</v>
      </c>
      <c r="G9501" t="b">
        <v>1</v>
      </c>
      <c r="H9501" t="b">
        <v>1</v>
      </c>
      <c r="I9501" t="s">
        <v>30</v>
      </c>
      <c r="J9501" t="s">
        <v>80</v>
      </c>
      <c r="K9501" t="s">
        <v>111</v>
      </c>
      <c r="L9501">
        <v>134458</v>
      </c>
    </row>
    <row r="9502" spans="1:12" x14ac:dyDescent="0.25">
      <c r="A9502" t="s">
        <v>45</v>
      </c>
      <c r="B9502" t="s">
        <v>46</v>
      </c>
      <c r="C9502" t="s">
        <v>68</v>
      </c>
      <c r="D9502" t="s">
        <v>22</v>
      </c>
      <c r="E9502" t="b">
        <v>0</v>
      </c>
      <c r="F9502" s="1">
        <v>45447.364583333343</v>
      </c>
      <c r="G9502" t="b">
        <v>1</v>
      </c>
      <c r="H9502" t="b">
        <v>1</v>
      </c>
      <c r="I9502" t="s">
        <v>16</v>
      </c>
      <c r="J9502" t="s">
        <v>66</v>
      </c>
      <c r="K9502" t="s">
        <v>115</v>
      </c>
      <c r="L9502">
        <v>114497</v>
      </c>
    </row>
    <row r="9503" spans="1:12" x14ac:dyDescent="0.25">
      <c r="A9503" t="s">
        <v>12</v>
      </c>
      <c r="B9503" t="s">
        <v>63</v>
      </c>
      <c r="C9503" t="s">
        <v>21</v>
      </c>
      <c r="D9503" t="s">
        <v>22</v>
      </c>
      <c r="E9503" t="b">
        <v>1</v>
      </c>
      <c r="F9503" s="1">
        <v>45554.090358796297</v>
      </c>
      <c r="G9503" t="b">
        <v>0</v>
      </c>
      <c r="H9503" t="b">
        <v>0</v>
      </c>
      <c r="I9503" t="s">
        <v>16</v>
      </c>
      <c r="J9503" t="s">
        <v>31</v>
      </c>
      <c r="K9503" t="s">
        <v>18</v>
      </c>
      <c r="L9503">
        <v>111199</v>
      </c>
    </row>
    <row r="9504" spans="1:12" x14ac:dyDescent="0.25">
      <c r="A9504" t="s">
        <v>82</v>
      </c>
      <c r="B9504" t="s">
        <v>91</v>
      </c>
      <c r="C9504" t="s">
        <v>68</v>
      </c>
      <c r="D9504" t="s">
        <v>29</v>
      </c>
      <c r="E9504" t="b">
        <v>0</v>
      </c>
      <c r="F9504" s="1">
        <v>45610.842604166668</v>
      </c>
      <c r="G9504" t="b">
        <v>0</v>
      </c>
      <c r="H9504" t="b">
        <v>0</v>
      </c>
      <c r="I9504" t="s">
        <v>84</v>
      </c>
      <c r="J9504" t="s">
        <v>52</v>
      </c>
      <c r="K9504" t="s">
        <v>81</v>
      </c>
      <c r="L9504">
        <v>131281</v>
      </c>
    </row>
    <row r="9505" spans="1:12" x14ac:dyDescent="0.25">
      <c r="A9505" t="s">
        <v>38</v>
      </c>
      <c r="B9505" t="s">
        <v>95</v>
      </c>
      <c r="C9505" t="s">
        <v>21</v>
      </c>
      <c r="D9505" t="s">
        <v>15</v>
      </c>
      <c r="E9505" t="b">
        <v>0</v>
      </c>
      <c r="F9505" s="1">
        <v>45388.555393518523</v>
      </c>
      <c r="G9505" t="b">
        <v>0</v>
      </c>
      <c r="H9505" t="b">
        <v>1</v>
      </c>
      <c r="I9505" t="s">
        <v>41</v>
      </c>
      <c r="J9505" t="s">
        <v>17</v>
      </c>
      <c r="K9505" t="s">
        <v>87</v>
      </c>
      <c r="L9505">
        <v>65668</v>
      </c>
    </row>
    <row r="9506" spans="1:12" x14ac:dyDescent="0.25">
      <c r="A9506" t="s">
        <v>54</v>
      </c>
      <c r="B9506" t="s">
        <v>79</v>
      </c>
      <c r="C9506" t="s">
        <v>21</v>
      </c>
      <c r="D9506" t="s">
        <v>29</v>
      </c>
      <c r="E9506" t="b">
        <v>1</v>
      </c>
      <c r="F9506" s="1">
        <v>45389.162939814807</v>
      </c>
      <c r="G9506" t="b">
        <v>0</v>
      </c>
      <c r="H9506" t="b">
        <v>1</v>
      </c>
      <c r="I9506" t="s">
        <v>30</v>
      </c>
      <c r="J9506" t="s">
        <v>66</v>
      </c>
      <c r="K9506" t="s">
        <v>126</v>
      </c>
      <c r="L9506">
        <v>133012</v>
      </c>
    </row>
    <row r="9507" spans="1:12" x14ac:dyDescent="0.25">
      <c r="A9507" t="s">
        <v>45</v>
      </c>
      <c r="B9507" t="s">
        <v>88</v>
      </c>
      <c r="C9507" t="s">
        <v>43</v>
      </c>
      <c r="D9507" t="s">
        <v>15</v>
      </c>
      <c r="E9507" t="b">
        <v>0</v>
      </c>
      <c r="F9507" s="1">
        <v>45299.101435185177</v>
      </c>
      <c r="G9507" t="b">
        <v>0</v>
      </c>
      <c r="H9507" t="b">
        <v>1</v>
      </c>
      <c r="I9507" t="s">
        <v>16</v>
      </c>
      <c r="J9507" t="s">
        <v>66</v>
      </c>
      <c r="K9507" t="s">
        <v>120</v>
      </c>
      <c r="L9507">
        <v>103403</v>
      </c>
    </row>
    <row r="9508" spans="1:12" x14ac:dyDescent="0.25">
      <c r="A9508" t="s">
        <v>19</v>
      </c>
      <c r="B9508" t="s">
        <v>86</v>
      </c>
      <c r="C9508" t="s">
        <v>28</v>
      </c>
      <c r="D9508" t="s">
        <v>29</v>
      </c>
      <c r="E9508" t="b">
        <v>1</v>
      </c>
      <c r="F9508" s="1">
        <v>45472.361562500002</v>
      </c>
      <c r="G9508" t="b">
        <v>0</v>
      </c>
      <c r="H9508" t="b">
        <v>1</v>
      </c>
      <c r="I9508" t="s">
        <v>23</v>
      </c>
      <c r="J9508" t="s">
        <v>24</v>
      </c>
      <c r="K9508" t="s">
        <v>81</v>
      </c>
      <c r="L9508">
        <v>81068</v>
      </c>
    </row>
    <row r="9509" spans="1:12" x14ac:dyDescent="0.25">
      <c r="A9509" t="s">
        <v>49</v>
      </c>
      <c r="B9509" t="s">
        <v>108</v>
      </c>
      <c r="C9509" t="s">
        <v>68</v>
      </c>
      <c r="D9509" t="s">
        <v>15</v>
      </c>
      <c r="E9509" t="b">
        <v>1</v>
      </c>
      <c r="F9509" s="1">
        <v>45604.624849537038</v>
      </c>
      <c r="G9509" t="b">
        <v>0</v>
      </c>
      <c r="H9509" t="b">
        <v>1</v>
      </c>
      <c r="I9509" t="s">
        <v>51</v>
      </c>
      <c r="J9509" t="s">
        <v>34</v>
      </c>
      <c r="K9509" t="s">
        <v>67</v>
      </c>
      <c r="L9509">
        <v>73014</v>
      </c>
    </row>
    <row r="9510" spans="1:12" x14ac:dyDescent="0.25">
      <c r="A9510" t="s">
        <v>82</v>
      </c>
      <c r="B9510" t="s">
        <v>83</v>
      </c>
      <c r="C9510" t="s">
        <v>14</v>
      </c>
      <c r="D9510" t="s">
        <v>15</v>
      </c>
      <c r="E9510" t="b">
        <v>0</v>
      </c>
      <c r="F9510" s="1">
        <v>45583.444548611107</v>
      </c>
      <c r="G9510" t="b">
        <v>0</v>
      </c>
      <c r="H9510" t="b">
        <v>0</v>
      </c>
      <c r="I9510" t="s">
        <v>84</v>
      </c>
      <c r="J9510" t="s">
        <v>64</v>
      </c>
      <c r="K9510" t="s">
        <v>113</v>
      </c>
      <c r="L9510">
        <v>108153</v>
      </c>
    </row>
    <row r="9511" spans="1:12" x14ac:dyDescent="0.25">
      <c r="A9511" t="s">
        <v>12</v>
      </c>
      <c r="B9511" t="s">
        <v>13</v>
      </c>
      <c r="C9511" t="s">
        <v>21</v>
      </c>
      <c r="D9511" t="s">
        <v>29</v>
      </c>
      <c r="E9511" t="b">
        <v>0</v>
      </c>
      <c r="F9511" s="1">
        <v>45342.007465277777</v>
      </c>
      <c r="G9511" t="b">
        <v>1</v>
      </c>
      <c r="H9511" t="b">
        <v>0</v>
      </c>
      <c r="I9511" t="s">
        <v>16</v>
      </c>
      <c r="J9511" t="s">
        <v>34</v>
      </c>
      <c r="K9511" t="s">
        <v>115</v>
      </c>
      <c r="L9511">
        <v>111454</v>
      </c>
    </row>
    <row r="9512" spans="1:12" x14ac:dyDescent="0.25">
      <c r="A9512" t="s">
        <v>54</v>
      </c>
      <c r="B9512" t="s">
        <v>55</v>
      </c>
      <c r="C9512" t="s">
        <v>28</v>
      </c>
      <c r="D9512" t="s">
        <v>15</v>
      </c>
      <c r="E9512" t="b">
        <v>0</v>
      </c>
      <c r="F9512" s="1">
        <v>45585.524965277778</v>
      </c>
      <c r="G9512" t="b">
        <v>0</v>
      </c>
      <c r="H9512" t="b">
        <v>1</v>
      </c>
      <c r="I9512" t="s">
        <v>30</v>
      </c>
      <c r="J9512" t="s">
        <v>44</v>
      </c>
      <c r="K9512" t="s">
        <v>113</v>
      </c>
      <c r="L9512">
        <v>133551</v>
      </c>
    </row>
    <row r="9513" spans="1:12" x14ac:dyDescent="0.25">
      <c r="A9513" t="s">
        <v>19</v>
      </c>
      <c r="B9513" t="s">
        <v>36</v>
      </c>
      <c r="C9513" t="s">
        <v>21</v>
      </c>
      <c r="D9513" t="s">
        <v>29</v>
      </c>
      <c r="E9513" t="b">
        <v>1</v>
      </c>
      <c r="F9513" s="1">
        <v>45532.974120370367</v>
      </c>
      <c r="G9513" t="b">
        <v>0</v>
      </c>
      <c r="H9513" t="b">
        <v>0</v>
      </c>
      <c r="I9513" t="s">
        <v>23</v>
      </c>
      <c r="J9513" t="s">
        <v>47</v>
      </c>
      <c r="K9513" t="s">
        <v>124</v>
      </c>
      <c r="L9513">
        <v>77541</v>
      </c>
    </row>
    <row r="9514" spans="1:12" x14ac:dyDescent="0.25">
      <c r="A9514" t="s">
        <v>19</v>
      </c>
      <c r="B9514" t="s">
        <v>20</v>
      </c>
      <c r="C9514" t="s">
        <v>28</v>
      </c>
      <c r="D9514" t="s">
        <v>22</v>
      </c>
      <c r="E9514" t="b">
        <v>0</v>
      </c>
      <c r="F9514" s="1">
        <v>45323.591944444437</v>
      </c>
      <c r="G9514" t="b">
        <v>0</v>
      </c>
      <c r="H9514" t="b">
        <v>1</v>
      </c>
      <c r="I9514" t="s">
        <v>23</v>
      </c>
      <c r="J9514" t="s">
        <v>24</v>
      </c>
      <c r="K9514" t="s">
        <v>115</v>
      </c>
      <c r="L9514">
        <v>76677</v>
      </c>
    </row>
    <row r="9515" spans="1:12" x14ac:dyDescent="0.25">
      <c r="A9515" t="s">
        <v>38</v>
      </c>
      <c r="B9515" t="s">
        <v>95</v>
      </c>
      <c r="C9515" t="s">
        <v>40</v>
      </c>
      <c r="D9515" t="s">
        <v>29</v>
      </c>
      <c r="E9515" t="b">
        <v>1</v>
      </c>
      <c r="F9515" s="1">
        <v>45525.658125000002</v>
      </c>
      <c r="G9515" t="b">
        <v>1</v>
      </c>
      <c r="H9515" t="b">
        <v>0</v>
      </c>
      <c r="I9515" t="s">
        <v>41</v>
      </c>
      <c r="J9515" t="s">
        <v>64</v>
      </c>
      <c r="K9515" t="s">
        <v>77</v>
      </c>
      <c r="L9515">
        <v>66128</v>
      </c>
    </row>
    <row r="9516" spans="1:12" x14ac:dyDescent="0.25">
      <c r="A9516" t="s">
        <v>82</v>
      </c>
      <c r="B9516" t="s">
        <v>85</v>
      </c>
      <c r="C9516" t="s">
        <v>43</v>
      </c>
      <c r="D9516" t="s">
        <v>15</v>
      </c>
      <c r="E9516" t="b">
        <v>0</v>
      </c>
      <c r="F9516" s="1">
        <v>45387.565034722233</v>
      </c>
      <c r="G9516" t="b">
        <v>1</v>
      </c>
      <c r="H9516" t="b">
        <v>1</v>
      </c>
      <c r="I9516" t="s">
        <v>84</v>
      </c>
      <c r="J9516" t="s">
        <v>64</v>
      </c>
      <c r="K9516" t="s">
        <v>77</v>
      </c>
      <c r="L9516">
        <v>110022</v>
      </c>
    </row>
    <row r="9517" spans="1:12" x14ac:dyDescent="0.25">
      <c r="A9517" t="s">
        <v>54</v>
      </c>
      <c r="B9517" t="s">
        <v>55</v>
      </c>
      <c r="C9517" t="s">
        <v>43</v>
      </c>
      <c r="D9517" t="s">
        <v>15</v>
      </c>
      <c r="E9517" t="b">
        <v>0</v>
      </c>
      <c r="F9517" s="1">
        <v>45357.348634259259</v>
      </c>
      <c r="G9517" t="b">
        <v>0</v>
      </c>
      <c r="H9517" t="b">
        <v>1</v>
      </c>
      <c r="I9517" t="s">
        <v>30</v>
      </c>
      <c r="J9517" t="s">
        <v>66</v>
      </c>
      <c r="K9517" t="s">
        <v>98</v>
      </c>
      <c r="L9517">
        <v>127742</v>
      </c>
    </row>
    <row r="9518" spans="1:12" x14ac:dyDescent="0.25">
      <c r="A9518" t="s">
        <v>49</v>
      </c>
      <c r="B9518" t="s">
        <v>50</v>
      </c>
      <c r="C9518" t="s">
        <v>28</v>
      </c>
      <c r="D9518" t="s">
        <v>22</v>
      </c>
      <c r="E9518" t="b">
        <v>1</v>
      </c>
      <c r="F9518" s="1">
        <v>45603.5315625</v>
      </c>
      <c r="G9518" t="b">
        <v>0</v>
      </c>
      <c r="H9518" t="b">
        <v>0</v>
      </c>
      <c r="I9518" t="s">
        <v>51</v>
      </c>
      <c r="J9518" t="s">
        <v>72</v>
      </c>
      <c r="K9518" t="s">
        <v>126</v>
      </c>
      <c r="L9518">
        <v>90744</v>
      </c>
    </row>
    <row r="9519" spans="1:12" x14ac:dyDescent="0.25">
      <c r="A9519" t="s">
        <v>49</v>
      </c>
      <c r="B9519" t="s">
        <v>61</v>
      </c>
      <c r="C9519" t="s">
        <v>43</v>
      </c>
      <c r="D9519" t="s">
        <v>22</v>
      </c>
      <c r="E9519" t="b">
        <v>1</v>
      </c>
      <c r="F9519" s="1">
        <v>45385.656666666669</v>
      </c>
      <c r="G9519" t="b">
        <v>1</v>
      </c>
      <c r="H9519" t="b">
        <v>0</v>
      </c>
      <c r="I9519" t="s">
        <v>51</v>
      </c>
      <c r="J9519" t="s">
        <v>80</v>
      </c>
      <c r="K9519" t="s">
        <v>89</v>
      </c>
      <c r="L9519">
        <v>81449</v>
      </c>
    </row>
    <row r="9520" spans="1:12" x14ac:dyDescent="0.25">
      <c r="A9520" t="s">
        <v>54</v>
      </c>
      <c r="B9520" t="s">
        <v>79</v>
      </c>
      <c r="C9520" t="s">
        <v>40</v>
      </c>
      <c r="D9520" t="s">
        <v>29</v>
      </c>
      <c r="E9520" t="b">
        <v>1</v>
      </c>
      <c r="F9520" s="1">
        <v>45590.395312499997</v>
      </c>
      <c r="G9520" t="b">
        <v>1</v>
      </c>
      <c r="H9520" t="b">
        <v>1</v>
      </c>
      <c r="I9520" t="s">
        <v>30</v>
      </c>
      <c r="J9520" t="s">
        <v>31</v>
      </c>
      <c r="K9520" t="s">
        <v>104</v>
      </c>
      <c r="L9520">
        <v>152757</v>
      </c>
    </row>
    <row r="9521" spans="1:12" x14ac:dyDescent="0.25">
      <c r="A9521" t="s">
        <v>26</v>
      </c>
      <c r="B9521" t="s">
        <v>71</v>
      </c>
      <c r="C9521" t="s">
        <v>28</v>
      </c>
      <c r="D9521" t="s">
        <v>22</v>
      </c>
      <c r="E9521" t="b">
        <v>1</v>
      </c>
      <c r="F9521" s="1">
        <v>45451.311689814807</v>
      </c>
      <c r="G9521" t="b">
        <v>1</v>
      </c>
      <c r="H9521" t="b">
        <v>1</v>
      </c>
      <c r="I9521" t="s">
        <v>30</v>
      </c>
      <c r="J9521" t="s">
        <v>80</v>
      </c>
      <c r="K9521" t="s">
        <v>53</v>
      </c>
      <c r="L9521">
        <v>124701</v>
      </c>
    </row>
    <row r="9522" spans="1:12" x14ac:dyDescent="0.25">
      <c r="A9522" t="s">
        <v>49</v>
      </c>
      <c r="B9522" t="s">
        <v>50</v>
      </c>
      <c r="C9522" t="s">
        <v>14</v>
      </c>
      <c r="D9522" t="s">
        <v>22</v>
      </c>
      <c r="E9522" t="b">
        <v>0</v>
      </c>
      <c r="F9522" s="1">
        <v>45488.755104166667</v>
      </c>
      <c r="G9522" t="b">
        <v>1</v>
      </c>
      <c r="H9522" t="b">
        <v>1</v>
      </c>
      <c r="I9522" t="s">
        <v>51</v>
      </c>
      <c r="J9522" t="s">
        <v>34</v>
      </c>
      <c r="K9522" t="s">
        <v>130</v>
      </c>
      <c r="L9522">
        <v>82657</v>
      </c>
    </row>
    <row r="9523" spans="1:12" x14ac:dyDescent="0.25">
      <c r="A9523" t="s">
        <v>26</v>
      </c>
      <c r="B9523" t="s">
        <v>33</v>
      </c>
      <c r="C9523" t="s">
        <v>28</v>
      </c>
      <c r="D9523" t="s">
        <v>15</v>
      </c>
      <c r="E9523" t="b">
        <v>0</v>
      </c>
      <c r="F9523" s="1">
        <v>45590.850983796299</v>
      </c>
      <c r="G9523" t="b">
        <v>1</v>
      </c>
      <c r="H9523" t="b">
        <v>0</v>
      </c>
      <c r="I9523" t="s">
        <v>30</v>
      </c>
      <c r="J9523" t="s">
        <v>52</v>
      </c>
      <c r="K9523" t="s">
        <v>74</v>
      </c>
      <c r="L9523">
        <v>96864</v>
      </c>
    </row>
    <row r="9524" spans="1:12" x14ac:dyDescent="0.25">
      <c r="A9524" t="s">
        <v>45</v>
      </c>
      <c r="B9524" t="s">
        <v>76</v>
      </c>
      <c r="C9524" t="s">
        <v>14</v>
      </c>
      <c r="D9524" t="s">
        <v>22</v>
      </c>
      <c r="E9524" t="b">
        <v>0</v>
      </c>
      <c r="F9524" s="1">
        <v>45416.325844907413</v>
      </c>
      <c r="G9524" t="b">
        <v>0</v>
      </c>
      <c r="H9524" t="b">
        <v>0</v>
      </c>
      <c r="I9524" t="s">
        <v>16</v>
      </c>
      <c r="J9524" t="s">
        <v>80</v>
      </c>
      <c r="K9524" t="s">
        <v>65</v>
      </c>
      <c r="L9524">
        <v>88001</v>
      </c>
    </row>
    <row r="9525" spans="1:12" x14ac:dyDescent="0.25">
      <c r="A9525" t="s">
        <v>45</v>
      </c>
      <c r="B9525" t="s">
        <v>76</v>
      </c>
      <c r="C9525" t="s">
        <v>14</v>
      </c>
      <c r="D9525" t="s">
        <v>29</v>
      </c>
      <c r="E9525" t="b">
        <v>1</v>
      </c>
      <c r="F9525" s="1">
        <v>45405.194236111107</v>
      </c>
      <c r="G9525" t="b">
        <v>1</v>
      </c>
      <c r="H9525" t="b">
        <v>1</v>
      </c>
      <c r="I9525" t="s">
        <v>16</v>
      </c>
      <c r="J9525" t="s">
        <v>52</v>
      </c>
      <c r="K9525" t="s">
        <v>62</v>
      </c>
      <c r="L9525">
        <v>92423</v>
      </c>
    </row>
    <row r="9526" spans="1:12" x14ac:dyDescent="0.25">
      <c r="A9526" t="s">
        <v>19</v>
      </c>
      <c r="B9526" t="s">
        <v>36</v>
      </c>
      <c r="C9526" t="s">
        <v>68</v>
      </c>
      <c r="D9526" t="s">
        <v>15</v>
      </c>
      <c r="E9526" t="b">
        <v>1</v>
      </c>
      <c r="F9526" s="1">
        <v>45497.257604166669</v>
      </c>
      <c r="G9526" t="b">
        <v>0</v>
      </c>
      <c r="H9526" t="b">
        <v>0</v>
      </c>
      <c r="I9526" t="s">
        <v>23</v>
      </c>
      <c r="J9526" t="s">
        <v>47</v>
      </c>
      <c r="K9526" t="s">
        <v>90</v>
      </c>
      <c r="L9526">
        <v>70010</v>
      </c>
    </row>
    <row r="9527" spans="1:12" x14ac:dyDescent="0.25">
      <c r="A9527" t="s">
        <v>26</v>
      </c>
      <c r="B9527" t="s">
        <v>71</v>
      </c>
      <c r="C9527" t="s">
        <v>68</v>
      </c>
      <c r="D9527" t="s">
        <v>22</v>
      </c>
      <c r="E9527" t="b">
        <v>0</v>
      </c>
      <c r="F9527" s="1">
        <v>45614.24015046296</v>
      </c>
      <c r="G9527" t="b">
        <v>1</v>
      </c>
      <c r="H9527" t="b">
        <v>0</v>
      </c>
      <c r="I9527" t="s">
        <v>30</v>
      </c>
      <c r="J9527" t="s">
        <v>52</v>
      </c>
      <c r="K9527" t="s">
        <v>103</v>
      </c>
      <c r="L9527">
        <v>103327</v>
      </c>
    </row>
    <row r="9528" spans="1:12" x14ac:dyDescent="0.25">
      <c r="A9528" t="s">
        <v>19</v>
      </c>
      <c r="B9528" t="s">
        <v>86</v>
      </c>
      <c r="C9528" t="s">
        <v>43</v>
      </c>
      <c r="D9528" t="s">
        <v>22</v>
      </c>
      <c r="E9528" t="b">
        <v>1</v>
      </c>
      <c r="F9528" s="1">
        <v>45621.166458333333</v>
      </c>
      <c r="G9528" t="b">
        <v>1</v>
      </c>
      <c r="H9528" t="b">
        <v>1</v>
      </c>
      <c r="I9528" t="s">
        <v>23</v>
      </c>
      <c r="J9528" t="s">
        <v>57</v>
      </c>
      <c r="K9528" t="s">
        <v>101</v>
      </c>
      <c r="L9528">
        <v>67595</v>
      </c>
    </row>
    <row r="9529" spans="1:12" x14ac:dyDescent="0.25">
      <c r="A9529" t="s">
        <v>82</v>
      </c>
      <c r="B9529" t="s">
        <v>83</v>
      </c>
      <c r="C9529" t="s">
        <v>68</v>
      </c>
      <c r="D9529" t="s">
        <v>22</v>
      </c>
      <c r="E9529" t="b">
        <v>0</v>
      </c>
      <c r="F9529" s="1">
        <v>45360.401099537034</v>
      </c>
      <c r="G9529" t="b">
        <v>1</v>
      </c>
      <c r="H9529" t="b">
        <v>1</v>
      </c>
      <c r="I9529" t="s">
        <v>84</v>
      </c>
      <c r="J9529" t="s">
        <v>80</v>
      </c>
      <c r="K9529" t="s">
        <v>42</v>
      </c>
      <c r="L9529">
        <v>116210</v>
      </c>
    </row>
    <row r="9530" spans="1:12" x14ac:dyDescent="0.25">
      <c r="A9530" t="s">
        <v>49</v>
      </c>
      <c r="B9530" t="s">
        <v>50</v>
      </c>
      <c r="C9530" t="s">
        <v>14</v>
      </c>
      <c r="D9530" t="s">
        <v>22</v>
      </c>
      <c r="E9530" t="b">
        <v>0</v>
      </c>
      <c r="F9530" s="1">
        <v>45555.047893518517</v>
      </c>
      <c r="G9530" t="b">
        <v>0</v>
      </c>
      <c r="H9530" t="b">
        <v>0</v>
      </c>
      <c r="I9530" t="s">
        <v>51</v>
      </c>
      <c r="J9530" t="s">
        <v>70</v>
      </c>
      <c r="K9530" t="s">
        <v>113</v>
      </c>
      <c r="L9530">
        <v>77580</v>
      </c>
    </row>
    <row r="9531" spans="1:12" x14ac:dyDescent="0.25">
      <c r="A9531" t="s">
        <v>49</v>
      </c>
      <c r="B9531" t="s">
        <v>108</v>
      </c>
      <c r="C9531" t="s">
        <v>28</v>
      </c>
      <c r="D9531" t="s">
        <v>22</v>
      </c>
      <c r="E9531" t="b">
        <v>0</v>
      </c>
      <c r="F9531" s="1">
        <v>45554.705717592587</v>
      </c>
      <c r="G9531" t="b">
        <v>1</v>
      </c>
      <c r="H9531" t="b">
        <v>1</v>
      </c>
      <c r="I9531" t="s">
        <v>51</v>
      </c>
      <c r="J9531" t="s">
        <v>57</v>
      </c>
      <c r="K9531" t="s">
        <v>110</v>
      </c>
      <c r="L9531">
        <v>86087</v>
      </c>
    </row>
    <row r="9532" spans="1:12" x14ac:dyDescent="0.25">
      <c r="A9532" t="s">
        <v>54</v>
      </c>
      <c r="B9532" t="s">
        <v>55</v>
      </c>
      <c r="C9532" t="s">
        <v>14</v>
      </c>
      <c r="D9532" t="s">
        <v>29</v>
      </c>
      <c r="E9532" t="b">
        <v>1</v>
      </c>
      <c r="F9532" s="1">
        <v>45454.16609953704</v>
      </c>
      <c r="G9532" t="b">
        <v>1</v>
      </c>
      <c r="H9532" t="b">
        <v>1</v>
      </c>
      <c r="I9532" t="s">
        <v>30</v>
      </c>
      <c r="J9532" t="s">
        <v>24</v>
      </c>
      <c r="K9532" t="s">
        <v>77</v>
      </c>
      <c r="L9532">
        <v>119388</v>
      </c>
    </row>
    <row r="9533" spans="1:12" x14ac:dyDescent="0.25">
      <c r="A9533" t="s">
        <v>12</v>
      </c>
      <c r="B9533" t="s">
        <v>63</v>
      </c>
      <c r="C9533" t="s">
        <v>28</v>
      </c>
      <c r="D9533" t="s">
        <v>22</v>
      </c>
      <c r="E9533" t="b">
        <v>1</v>
      </c>
      <c r="F9533" s="1">
        <v>45633.796793981477</v>
      </c>
      <c r="G9533" t="b">
        <v>0</v>
      </c>
      <c r="H9533" t="b">
        <v>1</v>
      </c>
      <c r="I9533" t="s">
        <v>16</v>
      </c>
      <c r="J9533" t="s">
        <v>72</v>
      </c>
      <c r="K9533" t="s">
        <v>104</v>
      </c>
      <c r="L9533">
        <v>123351</v>
      </c>
    </row>
    <row r="9534" spans="1:12" x14ac:dyDescent="0.25">
      <c r="A9534" t="s">
        <v>26</v>
      </c>
      <c r="B9534" t="s">
        <v>33</v>
      </c>
      <c r="C9534" t="s">
        <v>40</v>
      </c>
      <c r="D9534" t="s">
        <v>22</v>
      </c>
      <c r="E9534" t="b">
        <v>1</v>
      </c>
      <c r="F9534" s="1">
        <v>45380.701435185183</v>
      </c>
      <c r="G9534" t="b">
        <v>1</v>
      </c>
      <c r="H9534" t="b">
        <v>0</v>
      </c>
      <c r="I9534" t="s">
        <v>30</v>
      </c>
      <c r="J9534" t="s">
        <v>64</v>
      </c>
      <c r="K9534" t="s">
        <v>101</v>
      </c>
      <c r="L9534">
        <v>106781</v>
      </c>
    </row>
    <row r="9535" spans="1:12" x14ac:dyDescent="0.25">
      <c r="A9535" t="s">
        <v>82</v>
      </c>
      <c r="B9535" t="s">
        <v>85</v>
      </c>
      <c r="C9535" t="s">
        <v>43</v>
      </c>
      <c r="D9535" t="s">
        <v>29</v>
      </c>
      <c r="E9535" t="b">
        <v>1</v>
      </c>
      <c r="F9535" s="1">
        <v>45358.464143518519</v>
      </c>
      <c r="G9535" t="b">
        <v>1</v>
      </c>
      <c r="H9535" t="b">
        <v>1</v>
      </c>
      <c r="I9535" t="s">
        <v>84</v>
      </c>
      <c r="J9535" t="s">
        <v>52</v>
      </c>
      <c r="K9535" t="s">
        <v>53</v>
      </c>
      <c r="L9535">
        <v>104230</v>
      </c>
    </row>
    <row r="9536" spans="1:12" x14ac:dyDescent="0.25">
      <c r="A9536" t="s">
        <v>19</v>
      </c>
      <c r="B9536" t="s">
        <v>86</v>
      </c>
      <c r="C9536" t="s">
        <v>28</v>
      </c>
      <c r="D9536" t="s">
        <v>22</v>
      </c>
      <c r="E9536" t="b">
        <v>1</v>
      </c>
      <c r="F9536" s="1">
        <v>45410.63548611111</v>
      </c>
      <c r="G9536" t="b">
        <v>1</v>
      </c>
      <c r="H9536" t="b">
        <v>1</v>
      </c>
      <c r="I9536" t="s">
        <v>23</v>
      </c>
      <c r="J9536" t="s">
        <v>47</v>
      </c>
      <c r="K9536" t="s">
        <v>102</v>
      </c>
      <c r="L9536">
        <v>77595</v>
      </c>
    </row>
    <row r="9537" spans="1:12" x14ac:dyDescent="0.25">
      <c r="A9537" t="s">
        <v>19</v>
      </c>
      <c r="B9537" t="s">
        <v>20</v>
      </c>
      <c r="C9537" t="s">
        <v>21</v>
      </c>
      <c r="D9537" t="s">
        <v>29</v>
      </c>
      <c r="E9537" t="b">
        <v>0</v>
      </c>
      <c r="F9537" s="1">
        <v>45487.202222222222</v>
      </c>
      <c r="G9537" t="b">
        <v>1</v>
      </c>
      <c r="H9537" t="b">
        <v>1</v>
      </c>
      <c r="I9537" t="s">
        <v>23</v>
      </c>
      <c r="J9537" t="s">
        <v>72</v>
      </c>
      <c r="K9537" t="s">
        <v>56</v>
      </c>
      <c r="L9537">
        <v>87414</v>
      </c>
    </row>
    <row r="9538" spans="1:12" x14ac:dyDescent="0.25">
      <c r="A9538" t="s">
        <v>26</v>
      </c>
      <c r="B9538" t="s">
        <v>71</v>
      </c>
      <c r="C9538" t="s">
        <v>68</v>
      </c>
      <c r="D9538" t="s">
        <v>15</v>
      </c>
      <c r="E9538" t="b">
        <v>1</v>
      </c>
      <c r="F9538" s="1">
        <v>45594.926388888889</v>
      </c>
      <c r="G9538" t="b">
        <v>1</v>
      </c>
      <c r="H9538" t="b">
        <v>1</v>
      </c>
      <c r="I9538" t="s">
        <v>30</v>
      </c>
      <c r="J9538" t="s">
        <v>34</v>
      </c>
      <c r="K9538" t="s">
        <v>100</v>
      </c>
      <c r="L9538">
        <v>118267</v>
      </c>
    </row>
    <row r="9539" spans="1:12" x14ac:dyDescent="0.25">
      <c r="A9539" t="s">
        <v>54</v>
      </c>
      <c r="B9539" t="s">
        <v>79</v>
      </c>
      <c r="C9539" t="s">
        <v>43</v>
      </c>
      <c r="D9539" t="s">
        <v>22</v>
      </c>
      <c r="E9539" t="b">
        <v>1</v>
      </c>
      <c r="F9539" s="1">
        <v>45602.116076388891</v>
      </c>
      <c r="G9539" t="b">
        <v>1</v>
      </c>
      <c r="H9539" t="b">
        <v>0</v>
      </c>
      <c r="I9539" t="s">
        <v>30</v>
      </c>
      <c r="J9539" t="s">
        <v>57</v>
      </c>
      <c r="K9539" t="s">
        <v>35</v>
      </c>
      <c r="L9539">
        <v>152590</v>
      </c>
    </row>
    <row r="9540" spans="1:12" x14ac:dyDescent="0.25">
      <c r="A9540" t="s">
        <v>38</v>
      </c>
      <c r="B9540" t="s">
        <v>107</v>
      </c>
      <c r="C9540" t="s">
        <v>40</v>
      </c>
      <c r="D9540" t="s">
        <v>22</v>
      </c>
      <c r="E9540" t="b">
        <v>0</v>
      </c>
      <c r="F9540" s="1">
        <v>45548.92291666667</v>
      </c>
      <c r="G9540" t="b">
        <v>1</v>
      </c>
      <c r="H9540" t="b">
        <v>0</v>
      </c>
      <c r="I9540" t="s">
        <v>41</v>
      </c>
      <c r="J9540" t="s">
        <v>52</v>
      </c>
      <c r="K9540" t="s">
        <v>115</v>
      </c>
      <c r="L9540">
        <v>71039</v>
      </c>
    </row>
    <row r="9541" spans="1:12" x14ac:dyDescent="0.25">
      <c r="A9541" t="s">
        <v>54</v>
      </c>
      <c r="B9541" t="s">
        <v>79</v>
      </c>
      <c r="C9541" t="s">
        <v>40</v>
      </c>
      <c r="D9541" t="s">
        <v>29</v>
      </c>
      <c r="E9541" t="b">
        <v>1</v>
      </c>
      <c r="F9541" s="1">
        <v>45475.058194444442</v>
      </c>
      <c r="G9541" t="b">
        <v>1</v>
      </c>
      <c r="H9541" t="b">
        <v>0</v>
      </c>
      <c r="I9541" t="s">
        <v>30</v>
      </c>
      <c r="J9541" t="s">
        <v>34</v>
      </c>
      <c r="K9541" t="s">
        <v>122</v>
      </c>
      <c r="L9541">
        <v>144995</v>
      </c>
    </row>
    <row r="9542" spans="1:12" x14ac:dyDescent="0.25">
      <c r="A9542" t="s">
        <v>19</v>
      </c>
      <c r="B9542" t="s">
        <v>94</v>
      </c>
      <c r="C9542" t="s">
        <v>14</v>
      </c>
      <c r="D9542" t="s">
        <v>22</v>
      </c>
      <c r="E9542" t="b">
        <v>0</v>
      </c>
      <c r="F9542" s="1">
        <v>45389.785115740742</v>
      </c>
      <c r="G9542" t="b">
        <v>0</v>
      </c>
      <c r="H9542" t="b">
        <v>0</v>
      </c>
      <c r="I9542" t="s">
        <v>23</v>
      </c>
      <c r="J9542" t="s">
        <v>70</v>
      </c>
      <c r="K9542" t="s">
        <v>122</v>
      </c>
      <c r="L9542">
        <v>74098</v>
      </c>
    </row>
    <row r="9543" spans="1:12" x14ac:dyDescent="0.25">
      <c r="A9543" t="s">
        <v>26</v>
      </c>
      <c r="B9543" t="s">
        <v>27</v>
      </c>
      <c r="C9543" t="s">
        <v>28</v>
      </c>
      <c r="D9543" t="s">
        <v>29</v>
      </c>
      <c r="E9543" t="b">
        <v>1</v>
      </c>
      <c r="F9543" s="1">
        <v>45518.54855324074</v>
      </c>
      <c r="G9543" t="b">
        <v>1</v>
      </c>
      <c r="H9543" t="b">
        <v>1</v>
      </c>
      <c r="I9543" t="s">
        <v>30</v>
      </c>
      <c r="J9543" t="s">
        <v>80</v>
      </c>
      <c r="K9543" t="s">
        <v>81</v>
      </c>
      <c r="L9543">
        <v>109236</v>
      </c>
    </row>
    <row r="9544" spans="1:12" x14ac:dyDescent="0.25">
      <c r="A9544" t="s">
        <v>82</v>
      </c>
      <c r="B9544" t="s">
        <v>85</v>
      </c>
      <c r="C9544" t="s">
        <v>43</v>
      </c>
      <c r="D9544" t="s">
        <v>29</v>
      </c>
      <c r="E9544" t="b">
        <v>1</v>
      </c>
      <c r="F9544" s="1">
        <v>45649.098379629628</v>
      </c>
      <c r="G9544" t="b">
        <v>0</v>
      </c>
      <c r="H9544" t="b">
        <v>1</v>
      </c>
      <c r="I9544" t="s">
        <v>84</v>
      </c>
      <c r="J9544" t="s">
        <v>47</v>
      </c>
      <c r="K9544" t="s">
        <v>60</v>
      </c>
      <c r="L9544">
        <v>103421</v>
      </c>
    </row>
    <row r="9545" spans="1:12" x14ac:dyDescent="0.25">
      <c r="A9545" t="s">
        <v>49</v>
      </c>
      <c r="B9545" t="s">
        <v>108</v>
      </c>
      <c r="C9545" t="s">
        <v>40</v>
      </c>
      <c r="D9545" t="s">
        <v>15</v>
      </c>
      <c r="E9545" t="b">
        <v>1</v>
      </c>
      <c r="F9545" s="1">
        <v>45418.4375</v>
      </c>
      <c r="G9545" t="b">
        <v>0</v>
      </c>
      <c r="H9545" t="b">
        <v>1</v>
      </c>
      <c r="I9545" t="s">
        <v>51</v>
      </c>
      <c r="J9545" t="s">
        <v>17</v>
      </c>
      <c r="K9545" t="s">
        <v>60</v>
      </c>
      <c r="L9545">
        <v>78036</v>
      </c>
    </row>
    <row r="9546" spans="1:12" x14ac:dyDescent="0.25">
      <c r="A9546" t="s">
        <v>54</v>
      </c>
      <c r="B9546" t="s">
        <v>55</v>
      </c>
      <c r="C9546" t="s">
        <v>28</v>
      </c>
      <c r="D9546" t="s">
        <v>22</v>
      </c>
      <c r="E9546" t="b">
        <v>1</v>
      </c>
      <c r="F9546" s="1">
        <v>45627.261956018519</v>
      </c>
      <c r="G9546" t="b">
        <v>1</v>
      </c>
      <c r="H9546" t="b">
        <v>1</v>
      </c>
      <c r="I9546" t="s">
        <v>30</v>
      </c>
      <c r="J9546" t="s">
        <v>70</v>
      </c>
      <c r="K9546" t="s">
        <v>130</v>
      </c>
      <c r="L9546">
        <v>150891</v>
      </c>
    </row>
    <row r="9547" spans="1:12" x14ac:dyDescent="0.25">
      <c r="A9547" t="s">
        <v>49</v>
      </c>
      <c r="B9547" t="s">
        <v>108</v>
      </c>
      <c r="C9547" t="s">
        <v>21</v>
      </c>
      <c r="D9547" t="s">
        <v>29</v>
      </c>
      <c r="E9547" t="b">
        <v>1</v>
      </c>
      <c r="F9547" s="1">
        <v>45418.125833333332</v>
      </c>
      <c r="G9547" t="b">
        <v>0</v>
      </c>
      <c r="H9547" t="b">
        <v>1</v>
      </c>
      <c r="I9547" t="s">
        <v>51</v>
      </c>
      <c r="J9547" t="s">
        <v>80</v>
      </c>
      <c r="K9547" t="s">
        <v>111</v>
      </c>
      <c r="L9547">
        <v>98665</v>
      </c>
    </row>
    <row r="9548" spans="1:12" x14ac:dyDescent="0.25">
      <c r="A9548" t="s">
        <v>12</v>
      </c>
      <c r="B9548" t="s">
        <v>13</v>
      </c>
      <c r="C9548" t="s">
        <v>21</v>
      </c>
      <c r="D9548" t="s">
        <v>15</v>
      </c>
      <c r="E9548" t="b">
        <v>0</v>
      </c>
      <c r="F9548" s="1">
        <v>45335.486817129633</v>
      </c>
      <c r="G9548" t="b">
        <v>1</v>
      </c>
      <c r="H9548" t="b">
        <v>1</v>
      </c>
      <c r="I9548" t="s">
        <v>16</v>
      </c>
      <c r="J9548" t="s">
        <v>52</v>
      </c>
      <c r="K9548" t="s">
        <v>90</v>
      </c>
      <c r="L9548">
        <v>123812</v>
      </c>
    </row>
    <row r="9549" spans="1:12" x14ac:dyDescent="0.25">
      <c r="A9549" t="s">
        <v>45</v>
      </c>
      <c r="B9549" t="s">
        <v>76</v>
      </c>
      <c r="C9549" t="s">
        <v>40</v>
      </c>
      <c r="D9549" t="s">
        <v>15</v>
      </c>
      <c r="E9549" t="b">
        <v>0</v>
      </c>
      <c r="F9549" s="1">
        <v>45413.45652777778</v>
      </c>
      <c r="G9549" t="b">
        <v>1</v>
      </c>
      <c r="H9549" t="b">
        <v>0</v>
      </c>
      <c r="I9549" t="s">
        <v>16</v>
      </c>
      <c r="J9549" t="s">
        <v>47</v>
      </c>
      <c r="K9549" t="s">
        <v>120</v>
      </c>
      <c r="L9549">
        <v>100627</v>
      </c>
    </row>
    <row r="9550" spans="1:12" x14ac:dyDescent="0.25">
      <c r="A9550" t="s">
        <v>19</v>
      </c>
      <c r="B9550" t="s">
        <v>86</v>
      </c>
      <c r="C9550" t="s">
        <v>43</v>
      </c>
      <c r="D9550" t="s">
        <v>22</v>
      </c>
      <c r="E9550" t="b">
        <v>0</v>
      </c>
      <c r="F9550" s="1">
        <v>45477.243206018517</v>
      </c>
      <c r="G9550" t="b">
        <v>0</v>
      </c>
      <c r="H9550" t="b">
        <v>1</v>
      </c>
      <c r="I9550" t="s">
        <v>23</v>
      </c>
      <c r="J9550" t="s">
        <v>64</v>
      </c>
      <c r="K9550" t="s">
        <v>130</v>
      </c>
      <c r="L9550">
        <v>61826</v>
      </c>
    </row>
    <row r="9551" spans="1:12" x14ac:dyDescent="0.25">
      <c r="A9551" t="s">
        <v>26</v>
      </c>
      <c r="B9551" t="s">
        <v>71</v>
      </c>
      <c r="C9551" t="s">
        <v>40</v>
      </c>
      <c r="D9551" t="s">
        <v>15</v>
      </c>
      <c r="E9551" t="b">
        <v>1</v>
      </c>
      <c r="F9551" s="1">
        <v>45593.887002314812</v>
      </c>
      <c r="G9551" t="b">
        <v>1</v>
      </c>
      <c r="H9551" t="b">
        <v>0</v>
      </c>
      <c r="I9551" t="s">
        <v>30</v>
      </c>
      <c r="J9551" t="s">
        <v>52</v>
      </c>
      <c r="K9551" t="s">
        <v>100</v>
      </c>
      <c r="L9551">
        <v>120123</v>
      </c>
    </row>
    <row r="9552" spans="1:12" x14ac:dyDescent="0.25">
      <c r="A9552" t="s">
        <v>54</v>
      </c>
      <c r="B9552" t="s">
        <v>79</v>
      </c>
      <c r="C9552" t="s">
        <v>68</v>
      </c>
      <c r="D9552" t="s">
        <v>22</v>
      </c>
      <c r="E9552" t="b">
        <v>1</v>
      </c>
      <c r="F9552" s="1">
        <v>45440.905891203707</v>
      </c>
      <c r="G9552" t="b">
        <v>0</v>
      </c>
      <c r="H9552" t="b">
        <v>1</v>
      </c>
      <c r="I9552" t="s">
        <v>30</v>
      </c>
      <c r="J9552" t="s">
        <v>44</v>
      </c>
      <c r="K9552" t="s">
        <v>56</v>
      </c>
      <c r="L9552">
        <v>147609</v>
      </c>
    </row>
    <row r="9553" spans="1:12" x14ac:dyDescent="0.25">
      <c r="A9553" t="s">
        <v>49</v>
      </c>
      <c r="B9553" t="s">
        <v>108</v>
      </c>
      <c r="C9553" t="s">
        <v>14</v>
      </c>
      <c r="D9553" t="s">
        <v>15</v>
      </c>
      <c r="E9553" t="b">
        <v>0</v>
      </c>
      <c r="F9553" s="1">
        <v>45408.537673611107</v>
      </c>
      <c r="G9553" t="b">
        <v>1</v>
      </c>
      <c r="H9553" t="b">
        <v>1</v>
      </c>
      <c r="I9553" t="s">
        <v>51</v>
      </c>
      <c r="J9553" t="s">
        <v>66</v>
      </c>
      <c r="K9553" t="s">
        <v>128</v>
      </c>
      <c r="L9553">
        <v>77565</v>
      </c>
    </row>
    <row r="9554" spans="1:12" x14ac:dyDescent="0.25">
      <c r="A9554" t="s">
        <v>54</v>
      </c>
      <c r="B9554" t="s">
        <v>55</v>
      </c>
      <c r="C9554" t="s">
        <v>14</v>
      </c>
      <c r="D9554" t="s">
        <v>29</v>
      </c>
      <c r="E9554" t="b">
        <v>0</v>
      </c>
      <c r="F9554" s="1">
        <v>45579.919120370367</v>
      </c>
      <c r="G9554" t="b">
        <v>0</v>
      </c>
      <c r="H9554" t="b">
        <v>1</v>
      </c>
      <c r="I9554" t="s">
        <v>30</v>
      </c>
      <c r="J9554" t="s">
        <v>31</v>
      </c>
      <c r="K9554" t="s">
        <v>110</v>
      </c>
      <c r="L9554">
        <v>142455</v>
      </c>
    </row>
    <row r="9555" spans="1:12" x14ac:dyDescent="0.25">
      <c r="A9555" t="s">
        <v>12</v>
      </c>
      <c r="B9555" t="s">
        <v>13</v>
      </c>
      <c r="C9555" t="s">
        <v>21</v>
      </c>
      <c r="D9555" t="s">
        <v>22</v>
      </c>
      <c r="E9555" t="b">
        <v>1</v>
      </c>
      <c r="F9555" s="1">
        <v>45430.754953703698</v>
      </c>
      <c r="G9555" t="b">
        <v>1</v>
      </c>
      <c r="H9555" t="b">
        <v>1</v>
      </c>
      <c r="I9555" t="s">
        <v>16</v>
      </c>
      <c r="J9555" t="s">
        <v>57</v>
      </c>
      <c r="K9555" t="s">
        <v>125</v>
      </c>
      <c r="L9555">
        <v>124371</v>
      </c>
    </row>
    <row r="9556" spans="1:12" x14ac:dyDescent="0.25">
      <c r="A9556" t="s">
        <v>26</v>
      </c>
      <c r="B9556" t="s">
        <v>27</v>
      </c>
      <c r="C9556" t="s">
        <v>43</v>
      </c>
      <c r="D9556" t="s">
        <v>22</v>
      </c>
      <c r="E9556" t="b">
        <v>0</v>
      </c>
      <c r="F9556" s="1">
        <v>45326.433333333327</v>
      </c>
      <c r="G9556" t="b">
        <v>0</v>
      </c>
      <c r="H9556" t="b">
        <v>1</v>
      </c>
      <c r="I9556" t="s">
        <v>30</v>
      </c>
      <c r="J9556" t="s">
        <v>52</v>
      </c>
      <c r="K9556" t="s">
        <v>109</v>
      </c>
      <c r="L9556">
        <v>126590</v>
      </c>
    </row>
    <row r="9557" spans="1:12" x14ac:dyDescent="0.25">
      <c r="A9557" t="s">
        <v>19</v>
      </c>
      <c r="B9557" t="s">
        <v>86</v>
      </c>
      <c r="C9557" t="s">
        <v>68</v>
      </c>
      <c r="D9557" t="s">
        <v>29</v>
      </c>
      <c r="E9557" t="b">
        <v>1</v>
      </c>
      <c r="F9557" s="1">
        <v>45483.56144675926</v>
      </c>
      <c r="G9557" t="b">
        <v>1</v>
      </c>
      <c r="H9557" t="b">
        <v>0</v>
      </c>
      <c r="I9557" t="s">
        <v>23</v>
      </c>
      <c r="J9557" t="s">
        <v>72</v>
      </c>
      <c r="K9557" t="s">
        <v>73</v>
      </c>
      <c r="L9557">
        <v>69297</v>
      </c>
    </row>
    <row r="9558" spans="1:12" x14ac:dyDescent="0.25">
      <c r="A9558" t="s">
        <v>38</v>
      </c>
      <c r="B9558" t="s">
        <v>95</v>
      </c>
      <c r="C9558" t="s">
        <v>40</v>
      </c>
      <c r="D9558" t="s">
        <v>15</v>
      </c>
      <c r="E9558" t="b">
        <v>1</v>
      </c>
      <c r="F9558" s="1">
        <v>45412.582881944443</v>
      </c>
      <c r="G9558" t="b">
        <v>0</v>
      </c>
      <c r="H9558" t="b">
        <v>1</v>
      </c>
      <c r="I9558" t="s">
        <v>41</v>
      </c>
      <c r="J9558" t="s">
        <v>34</v>
      </c>
      <c r="K9558" t="s">
        <v>124</v>
      </c>
      <c r="L9558">
        <v>79882</v>
      </c>
    </row>
    <row r="9559" spans="1:12" x14ac:dyDescent="0.25">
      <c r="A9559" t="s">
        <v>82</v>
      </c>
      <c r="B9559" t="s">
        <v>91</v>
      </c>
      <c r="C9559" t="s">
        <v>21</v>
      </c>
      <c r="D9559" t="s">
        <v>29</v>
      </c>
      <c r="E9559" t="b">
        <v>1</v>
      </c>
      <c r="F9559" s="1">
        <v>45536.720046296286</v>
      </c>
      <c r="G9559" t="b">
        <v>0</v>
      </c>
      <c r="H9559" t="b">
        <v>1</v>
      </c>
      <c r="I9559" t="s">
        <v>84</v>
      </c>
      <c r="J9559" t="s">
        <v>66</v>
      </c>
      <c r="K9559" t="s">
        <v>127</v>
      </c>
      <c r="L9559">
        <v>135526</v>
      </c>
    </row>
    <row r="9560" spans="1:12" x14ac:dyDescent="0.25">
      <c r="A9560" t="s">
        <v>49</v>
      </c>
      <c r="B9560" t="s">
        <v>61</v>
      </c>
      <c r="C9560" t="s">
        <v>28</v>
      </c>
      <c r="D9560" t="s">
        <v>15</v>
      </c>
      <c r="E9560" t="b">
        <v>0</v>
      </c>
      <c r="F9560" s="1">
        <v>45436.018067129633</v>
      </c>
      <c r="G9560" t="b">
        <v>1</v>
      </c>
      <c r="H9560" t="b">
        <v>1</v>
      </c>
      <c r="I9560" t="s">
        <v>51</v>
      </c>
      <c r="J9560" t="s">
        <v>34</v>
      </c>
      <c r="K9560" t="s">
        <v>121</v>
      </c>
      <c r="L9560">
        <v>91382</v>
      </c>
    </row>
    <row r="9561" spans="1:12" x14ac:dyDescent="0.25">
      <c r="A9561" t="s">
        <v>26</v>
      </c>
      <c r="B9561" t="s">
        <v>33</v>
      </c>
      <c r="C9561" t="s">
        <v>40</v>
      </c>
      <c r="D9561" t="s">
        <v>29</v>
      </c>
      <c r="E9561" t="b">
        <v>1</v>
      </c>
      <c r="F9561" s="1">
        <v>45477.09</v>
      </c>
      <c r="G9561" t="b">
        <v>0</v>
      </c>
      <c r="H9561" t="b">
        <v>1</v>
      </c>
      <c r="I9561" t="s">
        <v>30</v>
      </c>
      <c r="J9561" t="s">
        <v>52</v>
      </c>
      <c r="K9561" t="s">
        <v>69</v>
      </c>
      <c r="L9561">
        <v>103251</v>
      </c>
    </row>
    <row r="9562" spans="1:12" x14ac:dyDescent="0.25">
      <c r="A9562" t="s">
        <v>54</v>
      </c>
      <c r="B9562" t="s">
        <v>79</v>
      </c>
      <c r="C9562" t="s">
        <v>43</v>
      </c>
      <c r="D9562" t="s">
        <v>29</v>
      </c>
      <c r="E9562" t="b">
        <v>1</v>
      </c>
      <c r="F9562" s="1">
        <v>45442.547430555547</v>
      </c>
      <c r="G9562" t="b">
        <v>0</v>
      </c>
      <c r="H9562" t="b">
        <v>1</v>
      </c>
      <c r="I9562" t="s">
        <v>30</v>
      </c>
      <c r="J9562" t="s">
        <v>44</v>
      </c>
      <c r="K9562" t="s">
        <v>74</v>
      </c>
      <c r="L9562">
        <v>145848</v>
      </c>
    </row>
    <row r="9563" spans="1:12" x14ac:dyDescent="0.25">
      <c r="A9563" t="s">
        <v>26</v>
      </c>
      <c r="B9563" t="s">
        <v>27</v>
      </c>
      <c r="C9563" t="s">
        <v>14</v>
      </c>
      <c r="D9563" t="s">
        <v>29</v>
      </c>
      <c r="E9563" t="b">
        <v>1</v>
      </c>
      <c r="F9563" s="1">
        <v>45633.918067129627</v>
      </c>
      <c r="G9563" t="b">
        <v>0</v>
      </c>
      <c r="H9563" t="b">
        <v>0</v>
      </c>
      <c r="I9563" t="s">
        <v>30</v>
      </c>
      <c r="J9563" t="s">
        <v>66</v>
      </c>
      <c r="K9563" t="s">
        <v>25</v>
      </c>
      <c r="L9563">
        <v>117840</v>
      </c>
    </row>
    <row r="9564" spans="1:12" x14ac:dyDescent="0.25">
      <c r="A9564" t="s">
        <v>82</v>
      </c>
      <c r="B9564" t="s">
        <v>83</v>
      </c>
      <c r="C9564" t="s">
        <v>28</v>
      </c>
      <c r="D9564" t="s">
        <v>22</v>
      </c>
      <c r="E9564" t="b">
        <v>0</v>
      </c>
      <c r="F9564" s="1">
        <v>45606.366226851853</v>
      </c>
      <c r="G9564" t="b">
        <v>1</v>
      </c>
      <c r="H9564" t="b">
        <v>0</v>
      </c>
      <c r="I9564" t="s">
        <v>84</v>
      </c>
      <c r="J9564" t="s">
        <v>31</v>
      </c>
      <c r="K9564" t="s">
        <v>117</v>
      </c>
      <c r="L9564">
        <v>111872</v>
      </c>
    </row>
    <row r="9565" spans="1:12" x14ac:dyDescent="0.25">
      <c r="A9565" t="s">
        <v>19</v>
      </c>
      <c r="B9565" t="s">
        <v>94</v>
      </c>
      <c r="C9565" t="s">
        <v>40</v>
      </c>
      <c r="D9565" t="s">
        <v>22</v>
      </c>
      <c r="E9565" t="b">
        <v>0</v>
      </c>
      <c r="F9565" s="1">
        <v>45574.877141203702</v>
      </c>
      <c r="G9565" t="b">
        <v>1</v>
      </c>
      <c r="H9565" t="b">
        <v>1</v>
      </c>
      <c r="I9565" t="s">
        <v>23</v>
      </c>
      <c r="J9565" t="s">
        <v>47</v>
      </c>
      <c r="K9565" t="s">
        <v>126</v>
      </c>
      <c r="L9565">
        <v>87058</v>
      </c>
    </row>
    <row r="9566" spans="1:12" x14ac:dyDescent="0.25">
      <c r="A9566" t="s">
        <v>54</v>
      </c>
      <c r="B9566" t="s">
        <v>55</v>
      </c>
      <c r="C9566" t="s">
        <v>21</v>
      </c>
      <c r="D9566" t="s">
        <v>15</v>
      </c>
      <c r="E9566" t="b">
        <v>0</v>
      </c>
      <c r="F9566" s="1">
        <v>45331.710787037038</v>
      </c>
      <c r="G9566" t="b">
        <v>0</v>
      </c>
      <c r="H9566" t="b">
        <v>1</v>
      </c>
      <c r="I9566" t="s">
        <v>30</v>
      </c>
      <c r="J9566" t="s">
        <v>72</v>
      </c>
      <c r="K9566" t="s">
        <v>98</v>
      </c>
      <c r="L9566">
        <v>131720</v>
      </c>
    </row>
    <row r="9567" spans="1:12" x14ac:dyDescent="0.25">
      <c r="A9567" t="s">
        <v>19</v>
      </c>
      <c r="B9567" t="s">
        <v>86</v>
      </c>
      <c r="C9567" t="s">
        <v>14</v>
      </c>
      <c r="D9567" t="s">
        <v>29</v>
      </c>
      <c r="E9567" t="b">
        <v>0</v>
      </c>
      <c r="F9567" s="1">
        <v>45618.666967592602</v>
      </c>
      <c r="G9567" t="b">
        <v>0</v>
      </c>
      <c r="H9567" t="b">
        <v>1</v>
      </c>
      <c r="I9567" t="s">
        <v>23</v>
      </c>
      <c r="J9567" t="s">
        <v>31</v>
      </c>
      <c r="K9567" t="s">
        <v>56</v>
      </c>
      <c r="L9567">
        <v>76611</v>
      </c>
    </row>
    <row r="9568" spans="1:12" x14ac:dyDescent="0.25">
      <c r="A9568" t="s">
        <v>82</v>
      </c>
      <c r="B9568" t="s">
        <v>83</v>
      </c>
      <c r="C9568" t="s">
        <v>21</v>
      </c>
      <c r="D9568" t="s">
        <v>22</v>
      </c>
      <c r="E9568" t="b">
        <v>0</v>
      </c>
      <c r="F9568" s="1">
        <v>45431.846250000002</v>
      </c>
      <c r="G9568" t="b">
        <v>1</v>
      </c>
      <c r="H9568" t="b">
        <v>0</v>
      </c>
      <c r="I9568" t="s">
        <v>84</v>
      </c>
      <c r="J9568" t="s">
        <v>70</v>
      </c>
      <c r="K9568" t="s">
        <v>56</v>
      </c>
      <c r="L9568">
        <v>113363</v>
      </c>
    </row>
    <row r="9569" spans="1:12" x14ac:dyDescent="0.25">
      <c r="A9569" t="s">
        <v>54</v>
      </c>
      <c r="B9569" t="s">
        <v>55</v>
      </c>
      <c r="C9569" t="s">
        <v>40</v>
      </c>
      <c r="D9569" t="s">
        <v>15</v>
      </c>
      <c r="E9569" t="b">
        <v>0</v>
      </c>
      <c r="F9569" s="1">
        <v>45376.639062499999</v>
      </c>
      <c r="G9569" t="b">
        <v>0</v>
      </c>
      <c r="H9569" t="b">
        <v>1</v>
      </c>
      <c r="I9569" t="s">
        <v>30</v>
      </c>
      <c r="J9569" t="s">
        <v>34</v>
      </c>
      <c r="K9569" t="s">
        <v>69</v>
      </c>
      <c r="L9569">
        <v>124328</v>
      </c>
    </row>
    <row r="9570" spans="1:12" x14ac:dyDescent="0.25">
      <c r="A9570" t="s">
        <v>54</v>
      </c>
      <c r="B9570" t="s">
        <v>79</v>
      </c>
      <c r="C9570" t="s">
        <v>14</v>
      </c>
      <c r="D9570" t="s">
        <v>29</v>
      </c>
      <c r="E9570" t="b">
        <v>0</v>
      </c>
      <c r="F9570" s="1">
        <v>45619.071053240739</v>
      </c>
      <c r="G9570" t="b">
        <v>0</v>
      </c>
      <c r="H9570" t="b">
        <v>1</v>
      </c>
      <c r="I9570" t="s">
        <v>30</v>
      </c>
      <c r="J9570" t="s">
        <v>70</v>
      </c>
      <c r="K9570" t="s">
        <v>81</v>
      </c>
      <c r="L9570">
        <v>135885</v>
      </c>
    </row>
    <row r="9571" spans="1:12" x14ac:dyDescent="0.25">
      <c r="A9571" t="s">
        <v>82</v>
      </c>
      <c r="B9571" t="s">
        <v>91</v>
      </c>
      <c r="C9571" t="s">
        <v>68</v>
      </c>
      <c r="D9571" t="s">
        <v>29</v>
      </c>
      <c r="E9571" t="b">
        <v>1</v>
      </c>
      <c r="F9571" s="1">
        <v>45649.704560185193</v>
      </c>
      <c r="G9571" t="b">
        <v>1</v>
      </c>
      <c r="H9571" t="b">
        <v>1</v>
      </c>
      <c r="I9571" t="s">
        <v>84</v>
      </c>
      <c r="J9571" t="s">
        <v>64</v>
      </c>
      <c r="K9571" t="s">
        <v>98</v>
      </c>
      <c r="L9571">
        <v>120533</v>
      </c>
    </row>
    <row r="9572" spans="1:12" x14ac:dyDescent="0.25">
      <c r="A9572" t="s">
        <v>19</v>
      </c>
      <c r="B9572" t="s">
        <v>20</v>
      </c>
      <c r="C9572" t="s">
        <v>21</v>
      </c>
      <c r="D9572" t="s">
        <v>22</v>
      </c>
      <c r="E9572" t="b">
        <v>0</v>
      </c>
      <c r="F9572" s="1">
        <v>45297.351412037038</v>
      </c>
      <c r="G9572" t="b">
        <v>1</v>
      </c>
      <c r="H9572" t="b">
        <v>0</v>
      </c>
      <c r="I9572" t="s">
        <v>23</v>
      </c>
      <c r="J9572" t="s">
        <v>44</v>
      </c>
      <c r="K9572" t="s">
        <v>125</v>
      </c>
      <c r="L9572">
        <v>85329</v>
      </c>
    </row>
    <row r="9573" spans="1:12" x14ac:dyDescent="0.25">
      <c r="A9573" t="s">
        <v>12</v>
      </c>
      <c r="B9573" t="s">
        <v>75</v>
      </c>
      <c r="C9573" t="s">
        <v>28</v>
      </c>
      <c r="D9573" t="s">
        <v>22</v>
      </c>
      <c r="E9573" t="b">
        <v>1</v>
      </c>
      <c r="F9573" s="1">
        <v>45580.065775462957</v>
      </c>
      <c r="G9573" t="b">
        <v>0</v>
      </c>
      <c r="H9573" t="b">
        <v>1</v>
      </c>
      <c r="I9573" t="s">
        <v>16</v>
      </c>
      <c r="J9573" t="s">
        <v>24</v>
      </c>
      <c r="K9573" t="s">
        <v>127</v>
      </c>
      <c r="L9573">
        <v>118332</v>
      </c>
    </row>
    <row r="9574" spans="1:12" x14ac:dyDescent="0.25">
      <c r="A9574" t="s">
        <v>54</v>
      </c>
      <c r="B9574" t="s">
        <v>55</v>
      </c>
      <c r="C9574" t="s">
        <v>68</v>
      </c>
      <c r="D9574" t="s">
        <v>22</v>
      </c>
      <c r="E9574" t="b">
        <v>0</v>
      </c>
      <c r="F9574" s="1">
        <v>45364.324282407397</v>
      </c>
      <c r="G9574" t="b">
        <v>0</v>
      </c>
      <c r="H9574" t="b">
        <v>0</v>
      </c>
      <c r="I9574" t="s">
        <v>30</v>
      </c>
      <c r="J9574" t="s">
        <v>64</v>
      </c>
      <c r="K9574" t="s">
        <v>90</v>
      </c>
      <c r="L9574">
        <v>115706</v>
      </c>
    </row>
    <row r="9575" spans="1:12" x14ac:dyDescent="0.25">
      <c r="A9575" t="s">
        <v>12</v>
      </c>
      <c r="B9575" t="s">
        <v>13</v>
      </c>
      <c r="C9575" t="s">
        <v>40</v>
      </c>
      <c r="D9575" t="s">
        <v>29</v>
      </c>
      <c r="E9575" t="b">
        <v>1</v>
      </c>
      <c r="F9575" s="1">
        <v>45368.344340277778</v>
      </c>
      <c r="G9575" t="b">
        <v>0</v>
      </c>
      <c r="H9575" t="b">
        <v>1</v>
      </c>
      <c r="I9575" t="s">
        <v>16</v>
      </c>
      <c r="J9575" t="s">
        <v>64</v>
      </c>
      <c r="K9575" t="s">
        <v>101</v>
      </c>
      <c r="L9575">
        <v>135895</v>
      </c>
    </row>
    <row r="9576" spans="1:12" x14ac:dyDescent="0.25">
      <c r="A9576" t="s">
        <v>38</v>
      </c>
      <c r="B9576" t="s">
        <v>107</v>
      </c>
      <c r="C9576" t="s">
        <v>40</v>
      </c>
      <c r="D9576" t="s">
        <v>29</v>
      </c>
      <c r="E9576" t="b">
        <v>1</v>
      </c>
      <c r="F9576" s="1">
        <v>45533.21539351852</v>
      </c>
      <c r="G9576" t="b">
        <v>1</v>
      </c>
      <c r="H9576" t="b">
        <v>1</v>
      </c>
      <c r="I9576" t="s">
        <v>41</v>
      </c>
      <c r="J9576" t="s">
        <v>52</v>
      </c>
      <c r="K9576" t="s">
        <v>116</v>
      </c>
      <c r="L9576">
        <v>88545</v>
      </c>
    </row>
    <row r="9577" spans="1:12" x14ac:dyDescent="0.25">
      <c r="A9577" t="s">
        <v>26</v>
      </c>
      <c r="B9577" t="s">
        <v>33</v>
      </c>
      <c r="C9577" t="s">
        <v>40</v>
      </c>
      <c r="D9577" t="s">
        <v>22</v>
      </c>
      <c r="E9577" t="b">
        <v>1</v>
      </c>
      <c r="F9577" s="1">
        <v>45546.516030092593</v>
      </c>
      <c r="G9577" t="b">
        <v>0</v>
      </c>
      <c r="H9577" t="b">
        <v>0</v>
      </c>
      <c r="I9577" t="s">
        <v>30</v>
      </c>
      <c r="J9577" t="s">
        <v>64</v>
      </c>
      <c r="K9577" t="s">
        <v>118</v>
      </c>
      <c r="L9577">
        <v>95547</v>
      </c>
    </row>
    <row r="9578" spans="1:12" x14ac:dyDescent="0.25">
      <c r="A9578" t="s">
        <v>12</v>
      </c>
      <c r="B9578" t="s">
        <v>75</v>
      </c>
      <c r="C9578" t="s">
        <v>14</v>
      </c>
      <c r="D9578" t="s">
        <v>29</v>
      </c>
      <c r="E9578" t="b">
        <v>1</v>
      </c>
      <c r="F9578" s="1">
        <v>45593.414733796293</v>
      </c>
      <c r="G9578" t="b">
        <v>0</v>
      </c>
      <c r="H9578" t="b">
        <v>0</v>
      </c>
      <c r="I9578" t="s">
        <v>16</v>
      </c>
      <c r="J9578" t="s">
        <v>66</v>
      </c>
      <c r="K9578" t="s">
        <v>56</v>
      </c>
      <c r="L9578">
        <v>147678</v>
      </c>
    </row>
    <row r="9579" spans="1:12" x14ac:dyDescent="0.25">
      <c r="A9579" t="s">
        <v>26</v>
      </c>
      <c r="B9579" t="s">
        <v>71</v>
      </c>
      <c r="C9579" t="s">
        <v>21</v>
      </c>
      <c r="D9579" t="s">
        <v>29</v>
      </c>
      <c r="E9579" t="b">
        <v>1</v>
      </c>
      <c r="F9579" s="1">
        <v>45583.075810185182</v>
      </c>
      <c r="G9579" t="b">
        <v>0</v>
      </c>
      <c r="H9579" t="b">
        <v>0</v>
      </c>
      <c r="I9579" t="s">
        <v>30</v>
      </c>
      <c r="J9579" t="s">
        <v>66</v>
      </c>
      <c r="K9579" t="s">
        <v>101</v>
      </c>
      <c r="L9579">
        <v>127485</v>
      </c>
    </row>
    <row r="9580" spans="1:12" x14ac:dyDescent="0.25">
      <c r="A9580" t="s">
        <v>49</v>
      </c>
      <c r="B9580" t="s">
        <v>61</v>
      </c>
      <c r="C9580" t="s">
        <v>28</v>
      </c>
      <c r="D9580" t="s">
        <v>15</v>
      </c>
      <c r="E9580" t="b">
        <v>0</v>
      </c>
      <c r="F9580" s="1">
        <v>45299.190046296288</v>
      </c>
      <c r="G9580" t="b">
        <v>1</v>
      </c>
      <c r="H9580" t="b">
        <v>1</v>
      </c>
      <c r="I9580" t="s">
        <v>51</v>
      </c>
      <c r="J9580" t="s">
        <v>80</v>
      </c>
      <c r="K9580" t="s">
        <v>65</v>
      </c>
      <c r="L9580">
        <v>74229</v>
      </c>
    </row>
    <row r="9581" spans="1:12" x14ac:dyDescent="0.25">
      <c r="A9581" t="s">
        <v>82</v>
      </c>
      <c r="B9581" t="s">
        <v>85</v>
      </c>
      <c r="C9581" t="s">
        <v>40</v>
      </c>
      <c r="D9581" t="s">
        <v>29</v>
      </c>
      <c r="E9581" t="b">
        <v>1</v>
      </c>
      <c r="F9581" s="1">
        <v>45337.777951388889</v>
      </c>
      <c r="G9581" t="b">
        <v>1</v>
      </c>
      <c r="H9581" t="b">
        <v>1</v>
      </c>
      <c r="I9581" t="s">
        <v>84</v>
      </c>
      <c r="J9581" t="s">
        <v>17</v>
      </c>
      <c r="K9581" t="s">
        <v>60</v>
      </c>
      <c r="L9581">
        <v>128764</v>
      </c>
    </row>
    <row r="9582" spans="1:12" x14ac:dyDescent="0.25">
      <c r="A9582" t="s">
        <v>26</v>
      </c>
      <c r="B9582" t="s">
        <v>71</v>
      </c>
      <c r="C9582" t="s">
        <v>21</v>
      </c>
      <c r="D9582" t="s">
        <v>22</v>
      </c>
      <c r="E9582" t="b">
        <v>0</v>
      </c>
      <c r="F9582" s="1">
        <v>45295.056446759263</v>
      </c>
      <c r="G9582" t="b">
        <v>0</v>
      </c>
      <c r="H9582" t="b">
        <v>0</v>
      </c>
      <c r="I9582" t="s">
        <v>30</v>
      </c>
      <c r="J9582" t="s">
        <v>34</v>
      </c>
      <c r="K9582" t="s">
        <v>122</v>
      </c>
      <c r="L9582">
        <v>86676</v>
      </c>
    </row>
    <row r="9583" spans="1:12" x14ac:dyDescent="0.25">
      <c r="A9583" t="s">
        <v>12</v>
      </c>
      <c r="B9583" t="s">
        <v>63</v>
      </c>
      <c r="C9583" t="s">
        <v>21</v>
      </c>
      <c r="D9583" t="s">
        <v>15</v>
      </c>
      <c r="E9583" t="b">
        <v>0</v>
      </c>
      <c r="F9583" s="1">
        <v>45356.445127314822</v>
      </c>
      <c r="G9583" t="b">
        <v>0</v>
      </c>
      <c r="H9583" t="b">
        <v>1</v>
      </c>
      <c r="I9583" t="s">
        <v>16</v>
      </c>
      <c r="J9583" t="s">
        <v>52</v>
      </c>
      <c r="K9583" t="s">
        <v>128</v>
      </c>
      <c r="L9583">
        <v>146410</v>
      </c>
    </row>
    <row r="9584" spans="1:12" x14ac:dyDescent="0.25">
      <c r="A9584" t="s">
        <v>38</v>
      </c>
      <c r="B9584" t="s">
        <v>107</v>
      </c>
      <c r="C9584" t="s">
        <v>40</v>
      </c>
      <c r="D9584" t="s">
        <v>15</v>
      </c>
      <c r="E9584" t="b">
        <v>1</v>
      </c>
      <c r="F9584" s="1">
        <v>45485.420162037037</v>
      </c>
      <c r="G9584" t="b">
        <v>0</v>
      </c>
      <c r="H9584" t="b">
        <v>0</v>
      </c>
      <c r="I9584" t="s">
        <v>41</v>
      </c>
      <c r="J9584" t="s">
        <v>52</v>
      </c>
      <c r="K9584" t="s">
        <v>92</v>
      </c>
      <c r="L9584">
        <v>78963</v>
      </c>
    </row>
    <row r="9585" spans="1:12" x14ac:dyDescent="0.25">
      <c r="A9585" t="s">
        <v>38</v>
      </c>
      <c r="B9585" t="s">
        <v>95</v>
      </c>
      <c r="C9585" t="s">
        <v>68</v>
      </c>
      <c r="D9585" t="s">
        <v>29</v>
      </c>
      <c r="E9585" t="b">
        <v>1</v>
      </c>
      <c r="F9585" s="1">
        <v>45348.184837962966</v>
      </c>
      <c r="G9585" t="b">
        <v>0</v>
      </c>
      <c r="H9585" t="b">
        <v>0</v>
      </c>
      <c r="I9585" t="s">
        <v>41</v>
      </c>
      <c r="J9585" t="s">
        <v>72</v>
      </c>
      <c r="K9585" t="s">
        <v>32</v>
      </c>
      <c r="L9585">
        <v>75635</v>
      </c>
    </row>
    <row r="9586" spans="1:12" x14ac:dyDescent="0.25">
      <c r="A9586" t="s">
        <v>26</v>
      </c>
      <c r="B9586" t="s">
        <v>71</v>
      </c>
      <c r="C9586" t="s">
        <v>43</v>
      </c>
      <c r="D9586" t="s">
        <v>15</v>
      </c>
      <c r="E9586" t="b">
        <v>1</v>
      </c>
      <c r="F9586" s="1">
        <v>45431.717511574083</v>
      </c>
      <c r="G9586" t="b">
        <v>0</v>
      </c>
      <c r="H9586" t="b">
        <v>1</v>
      </c>
      <c r="I9586" t="s">
        <v>30</v>
      </c>
      <c r="J9586" t="s">
        <v>52</v>
      </c>
      <c r="K9586" t="s">
        <v>89</v>
      </c>
      <c r="L9586">
        <v>121887</v>
      </c>
    </row>
    <row r="9587" spans="1:12" x14ac:dyDescent="0.25">
      <c r="A9587" t="s">
        <v>45</v>
      </c>
      <c r="B9587" t="s">
        <v>46</v>
      </c>
      <c r="C9587" t="s">
        <v>21</v>
      </c>
      <c r="D9587" t="s">
        <v>22</v>
      </c>
      <c r="E9587" t="b">
        <v>0</v>
      </c>
      <c r="F9587" s="1">
        <v>45603.327060185176</v>
      </c>
      <c r="G9587" t="b">
        <v>1</v>
      </c>
      <c r="H9587" t="b">
        <v>0</v>
      </c>
      <c r="I9587" t="s">
        <v>16</v>
      </c>
      <c r="J9587" t="s">
        <v>64</v>
      </c>
      <c r="K9587" t="s">
        <v>67</v>
      </c>
      <c r="L9587">
        <v>97241</v>
      </c>
    </row>
    <row r="9588" spans="1:12" x14ac:dyDescent="0.25">
      <c r="A9588" t="s">
        <v>54</v>
      </c>
      <c r="B9588" t="s">
        <v>55</v>
      </c>
      <c r="C9588" t="s">
        <v>21</v>
      </c>
      <c r="D9588" t="s">
        <v>29</v>
      </c>
      <c r="E9588" t="b">
        <v>0</v>
      </c>
      <c r="F9588" s="1">
        <v>45617.097199074073</v>
      </c>
      <c r="G9588" t="b">
        <v>0</v>
      </c>
      <c r="H9588" t="b">
        <v>1</v>
      </c>
      <c r="I9588" t="s">
        <v>30</v>
      </c>
      <c r="J9588" t="s">
        <v>47</v>
      </c>
      <c r="K9588" t="s">
        <v>111</v>
      </c>
      <c r="L9588">
        <v>144482</v>
      </c>
    </row>
    <row r="9589" spans="1:12" x14ac:dyDescent="0.25">
      <c r="A9589" t="s">
        <v>45</v>
      </c>
      <c r="B9589" t="s">
        <v>46</v>
      </c>
      <c r="C9589" t="s">
        <v>68</v>
      </c>
      <c r="D9589" t="s">
        <v>22</v>
      </c>
      <c r="E9589" t="b">
        <v>0</v>
      </c>
      <c r="F9589" s="1">
        <v>45345.854432870372</v>
      </c>
      <c r="G9589" t="b">
        <v>1</v>
      </c>
      <c r="H9589" t="b">
        <v>1</v>
      </c>
      <c r="I9589" t="s">
        <v>16</v>
      </c>
      <c r="J9589" t="s">
        <v>70</v>
      </c>
      <c r="K9589" t="s">
        <v>98</v>
      </c>
      <c r="L9589">
        <v>109119</v>
      </c>
    </row>
    <row r="9590" spans="1:12" x14ac:dyDescent="0.25">
      <c r="A9590" t="s">
        <v>26</v>
      </c>
      <c r="B9590" t="s">
        <v>71</v>
      </c>
      <c r="C9590" t="s">
        <v>14</v>
      </c>
      <c r="D9590" t="s">
        <v>29</v>
      </c>
      <c r="E9590" t="b">
        <v>0</v>
      </c>
      <c r="F9590" s="1">
        <v>45324.67690972222</v>
      </c>
      <c r="G9590" t="b">
        <v>0</v>
      </c>
      <c r="H9590" t="b">
        <v>0</v>
      </c>
      <c r="I9590" t="s">
        <v>30</v>
      </c>
      <c r="J9590" t="s">
        <v>70</v>
      </c>
      <c r="K9590" t="s">
        <v>105</v>
      </c>
      <c r="L9590">
        <v>101943</v>
      </c>
    </row>
    <row r="9591" spans="1:12" x14ac:dyDescent="0.25">
      <c r="A9591" t="s">
        <v>19</v>
      </c>
      <c r="B9591" t="s">
        <v>94</v>
      </c>
      <c r="C9591" t="s">
        <v>14</v>
      </c>
      <c r="D9591" t="s">
        <v>15</v>
      </c>
      <c r="E9591" t="b">
        <v>1</v>
      </c>
      <c r="F9591" s="1">
        <v>45341.301631944443</v>
      </c>
      <c r="G9591" t="b">
        <v>0</v>
      </c>
      <c r="H9591" t="b">
        <v>0</v>
      </c>
      <c r="I9591" t="s">
        <v>23</v>
      </c>
      <c r="J9591" t="s">
        <v>64</v>
      </c>
      <c r="K9591" t="s">
        <v>116</v>
      </c>
      <c r="L9591">
        <v>84646</v>
      </c>
    </row>
    <row r="9592" spans="1:12" x14ac:dyDescent="0.25">
      <c r="A9592" t="s">
        <v>12</v>
      </c>
      <c r="B9592" t="s">
        <v>75</v>
      </c>
      <c r="C9592" t="s">
        <v>40</v>
      </c>
      <c r="D9592" t="s">
        <v>29</v>
      </c>
      <c r="E9592" t="b">
        <v>1</v>
      </c>
      <c r="F9592" s="1">
        <v>45423.858518518522</v>
      </c>
      <c r="G9592" t="b">
        <v>0</v>
      </c>
      <c r="H9592" t="b">
        <v>0</v>
      </c>
      <c r="I9592" t="s">
        <v>16</v>
      </c>
      <c r="J9592" t="s">
        <v>44</v>
      </c>
      <c r="K9592" t="s">
        <v>56</v>
      </c>
      <c r="L9592">
        <v>125618</v>
      </c>
    </row>
    <row r="9593" spans="1:12" x14ac:dyDescent="0.25">
      <c r="A9593" t="s">
        <v>26</v>
      </c>
      <c r="B9593" t="s">
        <v>33</v>
      </c>
      <c r="C9593" t="s">
        <v>28</v>
      </c>
      <c r="D9593" t="s">
        <v>15</v>
      </c>
      <c r="E9593" t="b">
        <v>1</v>
      </c>
      <c r="F9593" s="1">
        <v>45500.358703703707</v>
      </c>
      <c r="G9593" t="b">
        <v>0</v>
      </c>
      <c r="H9593" t="b">
        <v>1</v>
      </c>
      <c r="I9593" t="s">
        <v>30</v>
      </c>
      <c r="J9593" t="s">
        <v>31</v>
      </c>
      <c r="K9593" t="s">
        <v>120</v>
      </c>
      <c r="L9593">
        <v>99409</v>
      </c>
    </row>
    <row r="9594" spans="1:12" x14ac:dyDescent="0.25">
      <c r="A9594" t="s">
        <v>38</v>
      </c>
      <c r="B9594" t="s">
        <v>39</v>
      </c>
      <c r="C9594" t="s">
        <v>40</v>
      </c>
      <c r="D9594" t="s">
        <v>22</v>
      </c>
      <c r="E9594" t="b">
        <v>1</v>
      </c>
      <c r="F9594" s="1">
        <v>45590.92082175926</v>
      </c>
      <c r="G9594" t="b">
        <v>0</v>
      </c>
      <c r="H9594" t="b">
        <v>0</v>
      </c>
      <c r="I9594" t="s">
        <v>41</v>
      </c>
      <c r="J9594" t="s">
        <v>34</v>
      </c>
      <c r="K9594" t="s">
        <v>67</v>
      </c>
      <c r="L9594">
        <v>75459</v>
      </c>
    </row>
    <row r="9595" spans="1:12" x14ac:dyDescent="0.25">
      <c r="A9595" t="s">
        <v>54</v>
      </c>
      <c r="B9595" t="s">
        <v>55</v>
      </c>
      <c r="C9595" t="s">
        <v>14</v>
      </c>
      <c r="D9595" t="s">
        <v>29</v>
      </c>
      <c r="E9595" t="b">
        <v>1</v>
      </c>
      <c r="F9595" s="1">
        <v>45462.713379629633</v>
      </c>
      <c r="G9595" t="b">
        <v>0</v>
      </c>
      <c r="H9595" t="b">
        <v>0</v>
      </c>
      <c r="I9595" t="s">
        <v>30</v>
      </c>
      <c r="J9595" t="s">
        <v>57</v>
      </c>
      <c r="K9595" t="s">
        <v>122</v>
      </c>
      <c r="L9595">
        <v>152114</v>
      </c>
    </row>
    <row r="9596" spans="1:12" x14ac:dyDescent="0.25">
      <c r="A9596" t="s">
        <v>26</v>
      </c>
      <c r="B9596" t="s">
        <v>71</v>
      </c>
      <c r="C9596" t="s">
        <v>40</v>
      </c>
      <c r="D9596" t="s">
        <v>15</v>
      </c>
      <c r="E9596" t="b">
        <v>0</v>
      </c>
      <c r="F9596" s="1">
        <v>45556.171875</v>
      </c>
      <c r="G9596" t="b">
        <v>0</v>
      </c>
      <c r="H9596" t="b">
        <v>0</v>
      </c>
      <c r="I9596" t="s">
        <v>30</v>
      </c>
      <c r="J9596" t="s">
        <v>31</v>
      </c>
      <c r="K9596" t="s">
        <v>103</v>
      </c>
      <c r="L9596">
        <v>111338</v>
      </c>
    </row>
    <row r="9597" spans="1:12" x14ac:dyDescent="0.25">
      <c r="A9597" t="s">
        <v>38</v>
      </c>
      <c r="B9597" t="s">
        <v>107</v>
      </c>
      <c r="C9597" t="s">
        <v>21</v>
      </c>
      <c r="D9597" t="s">
        <v>15</v>
      </c>
      <c r="E9597" t="b">
        <v>0</v>
      </c>
      <c r="F9597" s="1">
        <v>45314.556574074071</v>
      </c>
      <c r="G9597" t="b">
        <v>0</v>
      </c>
      <c r="H9597" t="b">
        <v>0</v>
      </c>
      <c r="I9597" t="s">
        <v>41</v>
      </c>
      <c r="J9597" t="s">
        <v>17</v>
      </c>
      <c r="K9597" t="s">
        <v>129</v>
      </c>
      <c r="L9597">
        <v>88275</v>
      </c>
    </row>
    <row r="9598" spans="1:12" x14ac:dyDescent="0.25">
      <c r="A9598" t="s">
        <v>19</v>
      </c>
      <c r="B9598" t="s">
        <v>94</v>
      </c>
      <c r="C9598" t="s">
        <v>40</v>
      </c>
      <c r="D9598" t="s">
        <v>29</v>
      </c>
      <c r="E9598" t="b">
        <v>0</v>
      </c>
      <c r="F9598" s="1">
        <v>45358.719456018523</v>
      </c>
      <c r="G9598" t="b">
        <v>0</v>
      </c>
      <c r="H9598" t="b">
        <v>1</v>
      </c>
      <c r="I9598" t="s">
        <v>23</v>
      </c>
      <c r="J9598" t="s">
        <v>31</v>
      </c>
      <c r="K9598" t="s">
        <v>100</v>
      </c>
      <c r="L9598">
        <v>72049</v>
      </c>
    </row>
    <row r="9599" spans="1:12" x14ac:dyDescent="0.25">
      <c r="A9599" t="s">
        <v>19</v>
      </c>
      <c r="B9599" t="s">
        <v>36</v>
      </c>
      <c r="C9599" t="s">
        <v>21</v>
      </c>
      <c r="D9599" t="s">
        <v>29</v>
      </c>
      <c r="E9599" t="b">
        <v>1</v>
      </c>
      <c r="F9599" s="1">
        <v>45432.569918981477</v>
      </c>
      <c r="G9599" t="b">
        <v>1</v>
      </c>
      <c r="H9599" t="b">
        <v>0</v>
      </c>
      <c r="I9599" t="s">
        <v>23</v>
      </c>
      <c r="J9599" t="s">
        <v>66</v>
      </c>
      <c r="K9599" t="s">
        <v>127</v>
      </c>
      <c r="L9599">
        <v>80932</v>
      </c>
    </row>
    <row r="9600" spans="1:12" x14ac:dyDescent="0.25">
      <c r="A9600" t="s">
        <v>45</v>
      </c>
      <c r="B9600" t="s">
        <v>76</v>
      </c>
      <c r="C9600" t="s">
        <v>28</v>
      </c>
      <c r="D9600" t="s">
        <v>29</v>
      </c>
      <c r="E9600" t="b">
        <v>0</v>
      </c>
      <c r="F9600" s="1">
        <v>45444.900972222233</v>
      </c>
      <c r="G9600" t="b">
        <v>0</v>
      </c>
      <c r="H9600" t="b">
        <v>1</v>
      </c>
      <c r="I9600" t="s">
        <v>16</v>
      </c>
      <c r="J9600" t="s">
        <v>31</v>
      </c>
      <c r="K9600" t="s">
        <v>92</v>
      </c>
      <c r="L9600">
        <v>98049</v>
      </c>
    </row>
    <row r="9601" spans="1:12" x14ac:dyDescent="0.25">
      <c r="A9601" t="s">
        <v>38</v>
      </c>
      <c r="B9601" t="s">
        <v>107</v>
      </c>
      <c r="C9601" t="s">
        <v>21</v>
      </c>
      <c r="D9601" t="s">
        <v>29</v>
      </c>
      <c r="E9601" t="b">
        <v>1</v>
      </c>
      <c r="F9601" s="1">
        <v>45589.797037037039</v>
      </c>
      <c r="G9601" t="b">
        <v>0</v>
      </c>
      <c r="H9601" t="b">
        <v>0</v>
      </c>
      <c r="I9601" t="s">
        <v>41</v>
      </c>
      <c r="J9601" t="s">
        <v>34</v>
      </c>
      <c r="K9601" t="s">
        <v>111</v>
      </c>
      <c r="L9601">
        <v>65330</v>
      </c>
    </row>
    <row r="9602" spans="1:12" x14ac:dyDescent="0.25">
      <c r="A9602" t="s">
        <v>45</v>
      </c>
      <c r="B9602" t="s">
        <v>46</v>
      </c>
      <c r="C9602" t="s">
        <v>28</v>
      </c>
      <c r="D9602" t="s">
        <v>22</v>
      </c>
      <c r="E9602" t="b">
        <v>0</v>
      </c>
      <c r="F9602" s="1">
        <v>45531.312361111108</v>
      </c>
      <c r="G9602" t="b">
        <v>1</v>
      </c>
      <c r="H9602" t="b">
        <v>1</v>
      </c>
      <c r="I9602" t="s">
        <v>16</v>
      </c>
      <c r="J9602" t="s">
        <v>72</v>
      </c>
      <c r="K9602" t="s">
        <v>98</v>
      </c>
      <c r="L9602">
        <v>110322</v>
      </c>
    </row>
    <row r="9603" spans="1:12" x14ac:dyDescent="0.25">
      <c r="A9603" t="s">
        <v>12</v>
      </c>
      <c r="B9603" t="s">
        <v>63</v>
      </c>
      <c r="C9603" t="s">
        <v>21</v>
      </c>
      <c r="D9603" t="s">
        <v>15</v>
      </c>
      <c r="E9603" t="b">
        <v>0</v>
      </c>
      <c r="F9603" s="1">
        <v>45542.575509259259</v>
      </c>
      <c r="G9603" t="b">
        <v>0</v>
      </c>
      <c r="H9603" t="b">
        <v>0</v>
      </c>
      <c r="I9603" t="s">
        <v>16</v>
      </c>
      <c r="J9603" t="s">
        <v>31</v>
      </c>
      <c r="K9603" t="s">
        <v>48</v>
      </c>
      <c r="L9603">
        <v>145719</v>
      </c>
    </row>
    <row r="9604" spans="1:12" x14ac:dyDescent="0.25">
      <c r="A9604" t="s">
        <v>19</v>
      </c>
      <c r="B9604" t="s">
        <v>36</v>
      </c>
      <c r="C9604" t="s">
        <v>14</v>
      </c>
      <c r="D9604" t="s">
        <v>29</v>
      </c>
      <c r="E9604" t="b">
        <v>1</v>
      </c>
      <c r="F9604" s="1">
        <v>45555.701840277783</v>
      </c>
      <c r="G9604" t="b">
        <v>0</v>
      </c>
      <c r="H9604" t="b">
        <v>0</v>
      </c>
      <c r="I9604" t="s">
        <v>23</v>
      </c>
      <c r="J9604" t="s">
        <v>24</v>
      </c>
      <c r="K9604" t="s">
        <v>104</v>
      </c>
      <c r="L9604">
        <v>60018</v>
      </c>
    </row>
    <row r="9605" spans="1:12" x14ac:dyDescent="0.25">
      <c r="A9605" t="s">
        <v>49</v>
      </c>
      <c r="B9605" t="s">
        <v>50</v>
      </c>
      <c r="C9605" t="s">
        <v>14</v>
      </c>
      <c r="D9605" t="s">
        <v>29</v>
      </c>
      <c r="E9605" t="b">
        <v>0</v>
      </c>
      <c r="F9605" s="1">
        <v>45578.677222222221</v>
      </c>
      <c r="G9605" t="b">
        <v>1</v>
      </c>
      <c r="H9605" t="b">
        <v>0</v>
      </c>
      <c r="I9605" t="s">
        <v>51</v>
      </c>
      <c r="J9605" t="s">
        <v>52</v>
      </c>
      <c r="K9605" t="s">
        <v>119</v>
      </c>
      <c r="L9605">
        <v>81730</v>
      </c>
    </row>
    <row r="9606" spans="1:12" x14ac:dyDescent="0.25">
      <c r="A9606" t="s">
        <v>19</v>
      </c>
      <c r="B9606" t="s">
        <v>94</v>
      </c>
      <c r="C9606" t="s">
        <v>43</v>
      </c>
      <c r="D9606" t="s">
        <v>15</v>
      </c>
      <c r="E9606" t="b">
        <v>1</v>
      </c>
      <c r="F9606" s="1">
        <v>45352.621747685182</v>
      </c>
      <c r="G9606" t="b">
        <v>0</v>
      </c>
      <c r="H9606" t="b">
        <v>0</v>
      </c>
      <c r="I9606" t="s">
        <v>23</v>
      </c>
      <c r="J9606" t="s">
        <v>72</v>
      </c>
      <c r="K9606" t="s">
        <v>32</v>
      </c>
      <c r="L9606">
        <v>83321</v>
      </c>
    </row>
    <row r="9607" spans="1:12" x14ac:dyDescent="0.25">
      <c r="A9607" t="s">
        <v>12</v>
      </c>
      <c r="B9607" t="s">
        <v>75</v>
      </c>
      <c r="C9607" t="s">
        <v>21</v>
      </c>
      <c r="D9607" t="s">
        <v>15</v>
      </c>
      <c r="E9607" t="b">
        <v>1</v>
      </c>
      <c r="F9607" s="1">
        <v>45507.125856481478</v>
      </c>
      <c r="G9607" t="b">
        <v>1</v>
      </c>
      <c r="H9607" t="b">
        <v>1</v>
      </c>
      <c r="I9607" t="s">
        <v>16</v>
      </c>
      <c r="J9607" t="s">
        <v>64</v>
      </c>
      <c r="K9607" t="s">
        <v>60</v>
      </c>
      <c r="L9607">
        <v>120171</v>
      </c>
    </row>
    <row r="9608" spans="1:12" x14ac:dyDescent="0.25">
      <c r="A9608" t="s">
        <v>12</v>
      </c>
      <c r="B9608" t="s">
        <v>13</v>
      </c>
      <c r="C9608" t="s">
        <v>14</v>
      </c>
      <c r="D9608" t="s">
        <v>22</v>
      </c>
      <c r="E9608" t="b">
        <v>1</v>
      </c>
      <c r="F9608" s="1">
        <v>45503.531469907408</v>
      </c>
      <c r="G9608" t="b">
        <v>1</v>
      </c>
      <c r="H9608" t="b">
        <v>1</v>
      </c>
      <c r="I9608" t="s">
        <v>16</v>
      </c>
      <c r="J9608" t="s">
        <v>17</v>
      </c>
      <c r="K9608" t="s">
        <v>100</v>
      </c>
      <c r="L9608">
        <v>145473</v>
      </c>
    </row>
    <row r="9609" spans="1:12" x14ac:dyDescent="0.25">
      <c r="A9609" t="s">
        <v>19</v>
      </c>
      <c r="B9609" t="s">
        <v>36</v>
      </c>
      <c r="C9609" t="s">
        <v>43</v>
      </c>
      <c r="D9609" t="s">
        <v>29</v>
      </c>
      <c r="E9609" t="b">
        <v>0</v>
      </c>
      <c r="F9609" s="1">
        <v>45510.569756944453</v>
      </c>
      <c r="G9609" t="b">
        <v>0</v>
      </c>
      <c r="H9609" t="b">
        <v>1</v>
      </c>
      <c r="I9609" t="s">
        <v>23</v>
      </c>
      <c r="J9609" t="s">
        <v>70</v>
      </c>
      <c r="K9609" t="s">
        <v>65</v>
      </c>
      <c r="L9609">
        <v>72065</v>
      </c>
    </row>
    <row r="9610" spans="1:12" x14ac:dyDescent="0.25">
      <c r="A9610" t="s">
        <v>19</v>
      </c>
      <c r="B9610" t="s">
        <v>86</v>
      </c>
      <c r="C9610" t="s">
        <v>68</v>
      </c>
      <c r="D9610" t="s">
        <v>15</v>
      </c>
      <c r="E9610" t="b">
        <v>1</v>
      </c>
      <c r="F9610" s="1">
        <v>45647.237592592603</v>
      </c>
      <c r="G9610" t="b">
        <v>1</v>
      </c>
      <c r="H9610" t="b">
        <v>0</v>
      </c>
      <c r="I9610" t="s">
        <v>23</v>
      </c>
      <c r="J9610" t="s">
        <v>52</v>
      </c>
      <c r="K9610" t="s">
        <v>101</v>
      </c>
      <c r="L9610">
        <v>80701</v>
      </c>
    </row>
    <row r="9611" spans="1:12" x14ac:dyDescent="0.25">
      <c r="A9611" t="s">
        <v>49</v>
      </c>
      <c r="B9611" t="s">
        <v>108</v>
      </c>
      <c r="C9611" t="s">
        <v>43</v>
      </c>
      <c r="D9611" t="s">
        <v>22</v>
      </c>
      <c r="E9611" t="b">
        <v>0</v>
      </c>
      <c r="F9611" s="1">
        <v>45579.321226851847</v>
      </c>
      <c r="G9611" t="b">
        <v>0</v>
      </c>
      <c r="H9611" t="b">
        <v>0</v>
      </c>
      <c r="I9611" t="s">
        <v>51</v>
      </c>
      <c r="J9611" t="s">
        <v>31</v>
      </c>
      <c r="K9611" t="s">
        <v>92</v>
      </c>
      <c r="L9611">
        <v>86275</v>
      </c>
    </row>
    <row r="9612" spans="1:12" x14ac:dyDescent="0.25">
      <c r="A9612" t="s">
        <v>19</v>
      </c>
      <c r="B9612" t="s">
        <v>36</v>
      </c>
      <c r="C9612" t="s">
        <v>28</v>
      </c>
      <c r="D9612" t="s">
        <v>22</v>
      </c>
      <c r="E9612" t="b">
        <v>0</v>
      </c>
      <c r="F9612" s="1">
        <v>45623.950266203698</v>
      </c>
      <c r="G9612" t="b">
        <v>0</v>
      </c>
      <c r="H9612" t="b">
        <v>0</v>
      </c>
      <c r="I9612" t="s">
        <v>23</v>
      </c>
      <c r="J9612" t="s">
        <v>44</v>
      </c>
      <c r="K9612" t="s">
        <v>124</v>
      </c>
      <c r="L9612">
        <v>81827</v>
      </c>
    </row>
    <row r="9613" spans="1:12" x14ac:dyDescent="0.25">
      <c r="A9613" t="s">
        <v>82</v>
      </c>
      <c r="B9613" t="s">
        <v>83</v>
      </c>
      <c r="C9613" t="s">
        <v>14</v>
      </c>
      <c r="D9613" t="s">
        <v>22</v>
      </c>
      <c r="E9613" t="b">
        <v>0</v>
      </c>
      <c r="F9613" s="1">
        <v>45507.262604166674</v>
      </c>
      <c r="G9613" t="b">
        <v>1</v>
      </c>
      <c r="H9613" t="b">
        <v>1</v>
      </c>
      <c r="I9613" t="s">
        <v>84</v>
      </c>
      <c r="J9613" t="s">
        <v>66</v>
      </c>
      <c r="K9613" t="s">
        <v>78</v>
      </c>
      <c r="L9613">
        <v>131062</v>
      </c>
    </row>
    <row r="9614" spans="1:12" x14ac:dyDescent="0.25">
      <c r="A9614" t="s">
        <v>82</v>
      </c>
      <c r="B9614" t="s">
        <v>83</v>
      </c>
      <c r="C9614" t="s">
        <v>21</v>
      </c>
      <c r="D9614" t="s">
        <v>29</v>
      </c>
      <c r="E9614" t="b">
        <v>0</v>
      </c>
      <c r="F9614" s="1">
        <v>45589.943553240737</v>
      </c>
      <c r="G9614" t="b">
        <v>0</v>
      </c>
      <c r="H9614" t="b">
        <v>1</v>
      </c>
      <c r="I9614" t="s">
        <v>84</v>
      </c>
      <c r="J9614" t="s">
        <v>31</v>
      </c>
      <c r="K9614" t="s">
        <v>112</v>
      </c>
      <c r="L9614">
        <v>119650</v>
      </c>
    </row>
    <row r="9615" spans="1:12" x14ac:dyDescent="0.25">
      <c r="A9615" t="s">
        <v>12</v>
      </c>
      <c r="B9615" t="s">
        <v>75</v>
      </c>
      <c r="C9615" t="s">
        <v>14</v>
      </c>
      <c r="D9615" t="s">
        <v>29</v>
      </c>
      <c r="E9615" t="b">
        <v>1</v>
      </c>
      <c r="F9615" s="1">
        <v>45549.604363425933</v>
      </c>
      <c r="G9615" t="b">
        <v>1</v>
      </c>
      <c r="H9615" t="b">
        <v>0</v>
      </c>
      <c r="I9615" t="s">
        <v>16</v>
      </c>
      <c r="J9615" t="s">
        <v>34</v>
      </c>
      <c r="K9615" t="s">
        <v>97</v>
      </c>
      <c r="L9615">
        <v>114789</v>
      </c>
    </row>
    <row r="9616" spans="1:12" x14ac:dyDescent="0.25">
      <c r="A9616" t="s">
        <v>82</v>
      </c>
      <c r="B9616" t="s">
        <v>91</v>
      </c>
      <c r="C9616" t="s">
        <v>40</v>
      </c>
      <c r="D9616" t="s">
        <v>22</v>
      </c>
      <c r="E9616" t="b">
        <v>0</v>
      </c>
      <c r="F9616" s="1">
        <v>45325.376388888893</v>
      </c>
      <c r="G9616" t="b">
        <v>0</v>
      </c>
      <c r="H9616" t="b">
        <v>1</v>
      </c>
      <c r="I9616" t="s">
        <v>84</v>
      </c>
      <c r="J9616" t="s">
        <v>47</v>
      </c>
      <c r="K9616" t="s">
        <v>122</v>
      </c>
      <c r="L9616">
        <v>122850</v>
      </c>
    </row>
    <row r="9617" spans="1:12" x14ac:dyDescent="0.25">
      <c r="A9617" t="s">
        <v>12</v>
      </c>
      <c r="B9617" t="s">
        <v>63</v>
      </c>
      <c r="C9617" t="s">
        <v>43</v>
      </c>
      <c r="D9617" t="s">
        <v>29</v>
      </c>
      <c r="E9617" t="b">
        <v>1</v>
      </c>
      <c r="F9617" s="1">
        <v>45564.45385416667</v>
      </c>
      <c r="G9617" t="b">
        <v>1</v>
      </c>
      <c r="H9617" t="b">
        <v>1</v>
      </c>
      <c r="I9617" t="s">
        <v>16</v>
      </c>
      <c r="J9617" t="s">
        <v>66</v>
      </c>
      <c r="K9617" t="s">
        <v>120</v>
      </c>
      <c r="L9617">
        <v>125547</v>
      </c>
    </row>
    <row r="9618" spans="1:12" x14ac:dyDescent="0.25">
      <c r="A9618" t="s">
        <v>26</v>
      </c>
      <c r="B9618" t="s">
        <v>33</v>
      </c>
      <c r="C9618" t="s">
        <v>14</v>
      </c>
      <c r="D9618" t="s">
        <v>22</v>
      </c>
      <c r="E9618" t="b">
        <v>1</v>
      </c>
      <c r="F9618" s="1">
        <v>45571.347546296303</v>
      </c>
      <c r="G9618" t="b">
        <v>1</v>
      </c>
      <c r="H9618" t="b">
        <v>0</v>
      </c>
      <c r="I9618" t="s">
        <v>30</v>
      </c>
      <c r="J9618" t="s">
        <v>70</v>
      </c>
      <c r="K9618" t="s">
        <v>58</v>
      </c>
      <c r="L9618">
        <v>85926</v>
      </c>
    </row>
    <row r="9619" spans="1:12" x14ac:dyDescent="0.25">
      <c r="A9619" t="s">
        <v>26</v>
      </c>
      <c r="B9619" t="s">
        <v>71</v>
      </c>
      <c r="C9619" t="s">
        <v>40</v>
      </c>
      <c r="D9619" t="s">
        <v>15</v>
      </c>
      <c r="E9619" t="b">
        <v>1</v>
      </c>
      <c r="F9619" s="1">
        <v>45506.755601851852</v>
      </c>
      <c r="G9619" t="b">
        <v>1</v>
      </c>
      <c r="H9619" t="b">
        <v>0</v>
      </c>
      <c r="I9619" t="s">
        <v>30</v>
      </c>
      <c r="J9619" t="s">
        <v>80</v>
      </c>
      <c r="K9619" t="s">
        <v>123</v>
      </c>
      <c r="L9619">
        <v>94513</v>
      </c>
    </row>
    <row r="9620" spans="1:12" x14ac:dyDescent="0.25">
      <c r="A9620" t="s">
        <v>26</v>
      </c>
      <c r="B9620" t="s">
        <v>71</v>
      </c>
      <c r="C9620" t="s">
        <v>21</v>
      </c>
      <c r="D9620" t="s">
        <v>15</v>
      </c>
      <c r="E9620" t="b">
        <v>1</v>
      </c>
      <c r="F9620" s="1">
        <v>45344.087326388893</v>
      </c>
      <c r="G9620" t="b">
        <v>0</v>
      </c>
      <c r="H9620" t="b">
        <v>1</v>
      </c>
      <c r="I9620" t="s">
        <v>30</v>
      </c>
      <c r="J9620" t="s">
        <v>72</v>
      </c>
      <c r="K9620" t="s">
        <v>90</v>
      </c>
      <c r="L9620">
        <v>98753</v>
      </c>
    </row>
    <row r="9621" spans="1:12" x14ac:dyDescent="0.25">
      <c r="A9621" t="s">
        <v>49</v>
      </c>
      <c r="B9621" t="s">
        <v>50</v>
      </c>
      <c r="C9621" t="s">
        <v>43</v>
      </c>
      <c r="D9621" t="s">
        <v>29</v>
      </c>
      <c r="E9621" t="b">
        <v>0</v>
      </c>
      <c r="F9621" s="1">
        <v>45348.341979166667</v>
      </c>
      <c r="G9621" t="b">
        <v>0</v>
      </c>
      <c r="H9621" t="b">
        <v>1</v>
      </c>
      <c r="I9621" t="s">
        <v>51</v>
      </c>
      <c r="J9621" t="s">
        <v>80</v>
      </c>
      <c r="K9621" t="s">
        <v>129</v>
      </c>
      <c r="L9621">
        <v>70533</v>
      </c>
    </row>
    <row r="9622" spans="1:12" x14ac:dyDescent="0.25">
      <c r="A9622" t="s">
        <v>45</v>
      </c>
      <c r="B9622" t="s">
        <v>88</v>
      </c>
      <c r="C9622" t="s">
        <v>43</v>
      </c>
      <c r="D9622" t="s">
        <v>22</v>
      </c>
      <c r="E9622" t="b">
        <v>0</v>
      </c>
      <c r="F9622" s="1">
        <v>45481.344421296293</v>
      </c>
      <c r="G9622" t="b">
        <v>0</v>
      </c>
      <c r="H9622" t="b">
        <v>0</v>
      </c>
      <c r="I9622" t="s">
        <v>16</v>
      </c>
      <c r="J9622" t="s">
        <v>44</v>
      </c>
      <c r="K9622" t="s">
        <v>92</v>
      </c>
      <c r="L9622">
        <v>97765</v>
      </c>
    </row>
    <row r="9623" spans="1:12" x14ac:dyDescent="0.25">
      <c r="A9623" t="s">
        <v>38</v>
      </c>
      <c r="B9623" t="s">
        <v>95</v>
      </c>
      <c r="C9623" t="s">
        <v>40</v>
      </c>
      <c r="D9623" t="s">
        <v>29</v>
      </c>
      <c r="E9623" t="b">
        <v>1</v>
      </c>
      <c r="F9623" s="1">
        <v>45501.002766203703</v>
      </c>
      <c r="G9623" t="b">
        <v>1</v>
      </c>
      <c r="H9623" t="b">
        <v>0</v>
      </c>
      <c r="I9623" t="s">
        <v>41</v>
      </c>
      <c r="J9623" t="s">
        <v>34</v>
      </c>
      <c r="K9623" t="s">
        <v>32</v>
      </c>
      <c r="L9623">
        <v>66915</v>
      </c>
    </row>
    <row r="9624" spans="1:12" x14ac:dyDescent="0.25">
      <c r="A9624" t="s">
        <v>38</v>
      </c>
      <c r="B9624" t="s">
        <v>107</v>
      </c>
      <c r="C9624" t="s">
        <v>14</v>
      </c>
      <c r="D9624" t="s">
        <v>29</v>
      </c>
      <c r="E9624" t="b">
        <v>1</v>
      </c>
      <c r="F9624" s="1">
        <v>45620.485891203702</v>
      </c>
      <c r="G9624" t="b">
        <v>0</v>
      </c>
      <c r="H9624" t="b">
        <v>1</v>
      </c>
      <c r="I9624" t="s">
        <v>41</v>
      </c>
      <c r="J9624" t="s">
        <v>17</v>
      </c>
      <c r="K9624" t="s">
        <v>112</v>
      </c>
      <c r="L9624">
        <v>77340</v>
      </c>
    </row>
    <row r="9625" spans="1:12" x14ac:dyDescent="0.25">
      <c r="A9625" t="s">
        <v>12</v>
      </c>
      <c r="B9625" t="s">
        <v>13</v>
      </c>
      <c r="C9625" t="s">
        <v>68</v>
      </c>
      <c r="D9625" t="s">
        <v>29</v>
      </c>
      <c r="E9625" t="b">
        <v>1</v>
      </c>
      <c r="F9625" s="1">
        <v>45322.344050925924</v>
      </c>
      <c r="G9625" t="b">
        <v>1</v>
      </c>
      <c r="H9625" t="b">
        <v>1</v>
      </c>
      <c r="I9625" t="s">
        <v>16</v>
      </c>
      <c r="J9625" t="s">
        <v>80</v>
      </c>
      <c r="K9625" t="s">
        <v>124</v>
      </c>
      <c r="L9625">
        <v>146678</v>
      </c>
    </row>
    <row r="9626" spans="1:12" x14ac:dyDescent="0.25">
      <c r="A9626" t="s">
        <v>49</v>
      </c>
      <c r="B9626" t="s">
        <v>50</v>
      </c>
      <c r="C9626" t="s">
        <v>68</v>
      </c>
      <c r="D9626" t="s">
        <v>22</v>
      </c>
      <c r="E9626" t="b">
        <v>0</v>
      </c>
      <c r="F9626" s="1">
        <v>45418.396863425929</v>
      </c>
      <c r="G9626" t="b">
        <v>0</v>
      </c>
      <c r="H9626" t="b">
        <v>1</v>
      </c>
      <c r="I9626" t="s">
        <v>51</v>
      </c>
      <c r="J9626" t="s">
        <v>34</v>
      </c>
      <c r="K9626" t="s">
        <v>127</v>
      </c>
      <c r="L9626">
        <v>79870</v>
      </c>
    </row>
    <row r="9627" spans="1:12" x14ac:dyDescent="0.25">
      <c r="A9627" t="s">
        <v>49</v>
      </c>
      <c r="B9627" t="s">
        <v>61</v>
      </c>
      <c r="C9627" t="s">
        <v>68</v>
      </c>
      <c r="D9627" t="s">
        <v>29</v>
      </c>
      <c r="E9627" t="b">
        <v>1</v>
      </c>
      <c r="F9627" s="1">
        <v>45366.969849537039</v>
      </c>
      <c r="G9627" t="b">
        <v>0</v>
      </c>
      <c r="H9627" t="b">
        <v>1</v>
      </c>
      <c r="I9627" t="s">
        <v>51</v>
      </c>
      <c r="J9627" t="s">
        <v>66</v>
      </c>
      <c r="K9627" t="s">
        <v>53</v>
      </c>
      <c r="L9627">
        <v>70459</v>
      </c>
    </row>
    <row r="9628" spans="1:12" x14ac:dyDescent="0.25">
      <c r="A9628" t="s">
        <v>26</v>
      </c>
      <c r="B9628" t="s">
        <v>33</v>
      </c>
      <c r="C9628" t="s">
        <v>43</v>
      </c>
      <c r="D9628" t="s">
        <v>22</v>
      </c>
      <c r="E9628" t="b">
        <v>0</v>
      </c>
      <c r="F9628" s="1">
        <v>45416.737488425933</v>
      </c>
      <c r="G9628" t="b">
        <v>1</v>
      </c>
      <c r="H9628" t="b">
        <v>1</v>
      </c>
      <c r="I9628" t="s">
        <v>30</v>
      </c>
      <c r="J9628" t="s">
        <v>66</v>
      </c>
      <c r="K9628" t="s">
        <v>59</v>
      </c>
      <c r="L9628">
        <v>116746</v>
      </c>
    </row>
    <row r="9629" spans="1:12" x14ac:dyDescent="0.25">
      <c r="A9629" t="s">
        <v>12</v>
      </c>
      <c r="B9629" t="s">
        <v>75</v>
      </c>
      <c r="C9629" t="s">
        <v>43</v>
      </c>
      <c r="D9629" t="s">
        <v>15</v>
      </c>
      <c r="E9629" t="b">
        <v>1</v>
      </c>
      <c r="F9629" s="1">
        <v>45560.644375000003</v>
      </c>
      <c r="G9629" t="b">
        <v>1</v>
      </c>
      <c r="H9629" t="b">
        <v>1</v>
      </c>
      <c r="I9629" t="s">
        <v>16</v>
      </c>
      <c r="J9629" t="s">
        <v>52</v>
      </c>
      <c r="K9629" t="s">
        <v>100</v>
      </c>
      <c r="L9629">
        <v>112176</v>
      </c>
    </row>
    <row r="9630" spans="1:12" x14ac:dyDescent="0.25">
      <c r="A9630" t="s">
        <v>19</v>
      </c>
      <c r="B9630" t="s">
        <v>94</v>
      </c>
      <c r="C9630" t="s">
        <v>40</v>
      </c>
      <c r="D9630" t="s">
        <v>29</v>
      </c>
      <c r="E9630" t="b">
        <v>0</v>
      </c>
      <c r="F9630" s="1">
        <v>45616.084143518521</v>
      </c>
      <c r="G9630" t="b">
        <v>1</v>
      </c>
      <c r="H9630" t="b">
        <v>0</v>
      </c>
      <c r="I9630" t="s">
        <v>23</v>
      </c>
      <c r="J9630" t="s">
        <v>70</v>
      </c>
      <c r="K9630" t="s">
        <v>123</v>
      </c>
      <c r="L9630">
        <v>78441</v>
      </c>
    </row>
    <row r="9631" spans="1:12" x14ac:dyDescent="0.25">
      <c r="A9631" t="s">
        <v>38</v>
      </c>
      <c r="B9631" t="s">
        <v>39</v>
      </c>
      <c r="C9631" t="s">
        <v>40</v>
      </c>
      <c r="D9631" t="s">
        <v>15</v>
      </c>
      <c r="E9631" t="b">
        <v>0</v>
      </c>
      <c r="F9631" s="1">
        <v>45492.521817129629</v>
      </c>
      <c r="G9631" t="b">
        <v>1</v>
      </c>
      <c r="H9631" t="b">
        <v>0</v>
      </c>
      <c r="I9631" t="s">
        <v>41</v>
      </c>
      <c r="J9631" t="s">
        <v>34</v>
      </c>
      <c r="K9631" t="s">
        <v>56</v>
      </c>
      <c r="L9631">
        <v>87040</v>
      </c>
    </row>
    <row r="9632" spans="1:12" x14ac:dyDescent="0.25">
      <c r="A9632" t="s">
        <v>49</v>
      </c>
      <c r="B9632" t="s">
        <v>61</v>
      </c>
      <c r="C9632" t="s">
        <v>21</v>
      </c>
      <c r="D9632" t="s">
        <v>22</v>
      </c>
      <c r="E9632" t="b">
        <v>1</v>
      </c>
      <c r="F9632" s="1">
        <v>45354.773842592593</v>
      </c>
      <c r="G9632" t="b">
        <v>1</v>
      </c>
      <c r="H9632" t="b">
        <v>0</v>
      </c>
      <c r="I9632" t="s">
        <v>51</v>
      </c>
      <c r="J9632" t="s">
        <v>34</v>
      </c>
      <c r="K9632" t="s">
        <v>65</v>
      </c>
      <c r="L9632">
        <v>90466</v>
      </c>
    </row>
    <row r="9633" spans="1:12" x14ac:dyDescent="0.25">
      <c r="A9633" t="s">
        <v>45</v>
      </c>
      <c r="B9633" t="s">
        <v>76</v>
      </c>
      <c r="C9633" t="s">
        <v>28</v>
      </c>
      <c r="D9633" t="s">
        <v>22</v>
      </c>
      <c r="E9633" t="b">
        <v>1</v>
      </c>
      <c r="F9633" s="1">
        <v>45396.902905092589</v>
      </c>
      <c r="G9633" t="b">
        <v>0</v>
      </c>
      <c r="H9633" t="b">
        <v>1</v>
      </c>
      <c r="I9633" t="s">
        <v>16</v>
      </c>
      <c r="J9633" t="s">
        <v>64</v>
      </c>
      <c r="K9633" t="s">
        <v>81</v>
      </c>
      <c r="L9633">
        <v>88871</v>
      </c>
    </row>
    <row r="9634" spans="1:12" x14ac:dyDescent="0.25">
      <c r="A9634" t="s">
        <v>12</v>
      </c>
      <c r="B9634" t="s">
        <v>13</v>
      </c>
      <c r="C9634" t="s">
        <v>43</v>
      </c>
      <c r="D9634" t="s">
        <v>22</v>
      </c>
      <c r="E9634" t="b">
        <v>0</v>
      </c>
      <c r="F9634" s="1">
        <v>45481.291388888887</v>
      </c>
      <c r="G9634" t="b">
        <v>0</v>
      </c>
      <c r="H9634" t="b">
        <v>1</v>
      </c>
      <c r="I9634" t="s">
        <v>16</v>
      </c>
      <c r="J9634" t="s">
        <v>66</v>
      </c>
      <c r="K9634" t="s">
        <v>18</v>
      </c>
      <c r="L9634">
        <v>148151</v>
      </c>
    </row>
    <row r="9635" spans="1:12" x14ac:dyDescent="0.25">
      <c r="A9635" t="s">
        <v>38</v>
      </c>
      <c r="B9635" t="s">
        <v>107</v>
      </c>
      <c r="C9635" t="s">
        <v>40</v>
      </c>
      <c r="D9635" t="s">
        <v>15</v>
      </c>
      <c r="E9635" t="b">
        <v>1</v>
      </c>
      <c r="F9635" s="1">
        <v>45614.367384259262</v>
      </c>
      <c r="G9635" t="b">
        <v>0</v>
      </c>
      <c r="H9635" t="b">
        <v>1</v>
      </c>
      <c r="I9635" t="s">
        <v>41</v>
      </c>
      <c r="J9635" t="s">
        <v>52</v>
      </c>
      <c r="K9635" t="s">
        <v>35</v>
      </c>
      <c r="L9635">
        <v>89020</v>
      </c>
    </row>
    <row r="9636" spans="1:12" x14ac:dyDescent="0.25">
      <c r="A9636" t="s">
        <v>54</v>
      </c>
      <c r="B9636" t="s">
        <v>55</v>
      </c>
      <c r="C9636" t="s">
        <v>43</v>
      </c>
      <c r="D9636" t="s">
        <v>22</v>
      </c>
      <c r="E9636" t="b">
        <v>0</v>
      </c>
      <c r="F9636" s="1">
        <v>45581.839629629627</v>
      </c>
      <c r="G9636" t="b">
        <v>1</v>
      </c>
      <c r="H9636" t="b">
        <v>0</v>
      </c>
      <c r="I9636" t="s">
        <v>30</v>
      </c>
      <c r="J9636" t="s">
        <v>72</v>
      </c>
      <c r="K9636" t="s">
        <v>102</v>
      </c>
      <c r="L9636">
        <v>140714</v>
      </c>
    </row>
    <row r="9637" spans="1:12" x14ac:dyDescent="0.25">
      <c r="A9637" t="s">
        <v>12</v>
      </c>
      <c r="B9637" t="s">
        <v>13</v>
      </c>
      <c r="C9637" t="s">
        <v>68</v>
      </c>
      <c r="D9637" t="s">
        <v>22</v>
      </c>
      <c r="E9637" t="b">
        <v>1</v>
      </c>
      <c r="F9637" s="1">
        <v>45439.101967592593</v>
      </c>
      <c r="G9637" t="b">
        <v>0</v>
      </c>
      <c r="H9637" t="b">
        <v>0</v>
      </c>
      <c r="I9637" t="s">
        <v>16</v>
      </c>
      <c r="J9637" t="s">
        <v>57</v>
      </c>
      <c r="K9637" t="s">
        <v>89</v>
      </c>
      <c r="L9637">
        <v>110027</v>
      </c>
    </row>
    <row r="9638" spans="1:12" x14ac:dyDescent="0.25">
      <c r="A9638" t="s">
        <v>19</v>
      </c>
      <c r="B9638" t="s">
        <v>86</v>
      </c>
      <c r="C9638" t="s">
        <v>68</v>
      </c>
      <c r="D9638" t="s">
        <v>22</v>
      </c>
      <c r="E9638" t="b">
        <v>0</v>
      </c>
      <c r="F9638" s="1">
        <v>45500.037569444437</v>
      </c>
      <c r="G9638" t="b">
        <v>1</v>
      </c>
      <c r="H9638" t="b">
        <v>0</v>
      </c>
      <c r="I9638" t="s">
        <v>23</v>
      </c>
      <c r="J9638" t="s">
        <v>34</v>
      </c>
      <c r="K9638" t="s">
        <v>101</v>
      </c>
      <c r="L9638">
        <v>76896</v>
      </c>
    </row>
    <row r="9639" spans="1:12" x14ac:dyDescent="0.25">
      <c r="A9639" t="s">
        <v>45</v>
      </c>
      <c r="B9639" t="s">
        <v>46</v>
      </c>
      <c r="C9639" t="s">
        <v>28</v>
      </c>
      <c r="D9639" t="s">
        <v>15</v>
      </c>
      <c r="E9639" t="b">
        <v>1</v>
      </c>
      <c r="F9639" s="1">
        <v>45532.201863425929</v>
      </c>
      <c r="G9639" t="b">
        <v>1</v>
      </c>
      <c r="H9639" t="b">
        <v>1</v>
      </c>
      <c r="I9639" t="s">
        <v>16</v>
      </c>
      <c r="J9639" t="s">
        <v>47</v>
      </c>
      <c r="K9639" t="s">
        <v>122</v>
      </c>
      <c r="L9639">
        <v>95881</v>
      </c>
    </row>
    <row r="9640" spans="1:12" x14ac:dyDescent="0.25">
      <c r="A9640" t="s">
        <v>26</v>
      </c>
      <c r="B9640" t="s">
        <v>33</v>
      </c>
      <c r="C9640" t="s">
        <v>40</v>
      </c>
      <c r="D9640" t="s">
        <v>15</v>
      </c>
      <c r="E9640" t="b">
        <v>0</v>
      </c>
      <c r="F9640" s="1">
        <v>45635.245081018518</v>
      </c>
      <c r="G9640" t="b">
        <v>1</v>
      </c>
      <c r="H9640" t="b">
        <v>1</v>
      </c>
      <c r="I9640" t="s">
        <v>30</v>
      </c>
      <c r="J9640" t="s">
        <v>47</v>
      </c>
      <c r="K9640" t="s">
        <v>58</v>
      </c>
      <c r="L9640">
        <v>128328</v>
      </c>
    </row>
    <row r="9641" spans="1:12" x14ac:dyDescent="0.25">
      <c r="A9641" t="s">
        <v>49</v>
      </c>
      <c r="B9641" t="s">
        <v>50</v>
      </c>
      <c r="C9641" t="s">
        <v>14</v>
      </c>
      <c r="D9641" t="s">
        <v>22</v>
      </c>
      <c r="E9641" t="b">
        <v>1</v>
      </c>
      <c r="F9641" s="1">
        <v>45383.871516203697</v>
      </c>
      <c r="G9641" t="b">
        <v>1</v>
      </c>
      <c r="H9641" t="b">
        <v>0</v>
      </c>
      <c r="I9641" t="s">
        <v>51</v>
      </c>
      <c r="J9641" t="s">
        <v>31</v>
      </c>
      <c r="K9641" t="s">
        <v>58</v>
      </c>
      <c r="L9641">
        <v>70020</v>
      </c>
    </row>
    <row r="9642" spans="1:12" x14ac:dyDescent="0.25">
      <c r="A9642" t="s">
        <v>54</v>
      </c>
      <c r="B9642" t="s">
        <v>55</v>
      </c>
      <c r="C9642" t="s">
        <v>21</v>
      </c>
      <c r="D9642" t="s">
        <v>15</v>
      </c>
      <c r="E9642" t="b">
        <v>1</v>
      </c>
      <c r="F9642" s="1">
        <v>45454.911770833343</v>
      </c>
      <c r="G9642" t="b">
        <v>1</v>
      </c>
      <c r="H9642" t="b">
        <v>0</v>
      </c>
      <c r="I9642" t="s">
        <v>30</v>
      </c>
      <c r="J9642" t="s">
        <v>57</v>
      </c>
      <c r="K9642" t="s">
        <v>87</v>
      </c>
      <c r="L9642">
        <v>134471</v>
      </c>
    </row>
    <row r="9643" spans="1:12" x14ac:dyDescent="0.25">
      <c r="A9643" t="s">
        <v>54</v>
      </c>
      <c r="B9643" t="s">
        <v>79</v>
      </c>
      <c r="C9643" t="s">
        <v>21</v>
      </c>
      <c r="D9643" t="s">
        <v>15</v>
      </c>
      <c r="E9643" t="b">
        <v>0</v>
      </c>
      <c r="F9643" s="1">
        <v>45474.024537037039</v>
      </c>
      <c r="G9643" t="b">
        <v>0</v>
      </c>
      <c r="H9643" t="b">
        <v>0</v>
      </c>
      <c r="I9643" t="s">
        <v>30</v>
      </c>
      <c r="J9643" t="s">
        <v>44</v>
      </c>
      <c r="K9643" t="s">
        <v>101</v>
      </c>
      <c r="L9643">
        <v>131591</v>
      </c>
    </row>
    <row r="9644" spans="1:12" x14ac:dyDescent="0.25">
      <c r="A9644" t="s">
        <v>38</v>
      </c>
      <c r="B9644" t="s">
        <v>95</v>
      </c>
      <c r="C9644" t="s">
        <v>14</v>
      </c>
      <c r="D9644" t="s">
        <v>22</v>
      </c>
      <c r="E9644" t="b">
        <v>0</v>
      </c>
      <c r="F9644" s="1">
        <v>45293.234097222223</v>
      </c>
      <c r="G9644" t="b">
        <v>0</v>
      </c>
      <c r="H9644" t="b">
        <v>1</v>
      </c>
      <c r="I9644" t="s">
        <v>41</v>
      </c>
      <c r="J9644" t="s">
        <v>34</v>
      </c>
      <c r="K9644" t="s">
        <v>102</v>
      </c>
      <c r="L9644">
        <v>80342</v>
      </c>
    </row>
    <row r="9645" spans="1:12" x14ac:dyDescent="0.25">
      <c r="A9645" t="s">
        <v>26</v>
      </c>
      <c r="B9645" t="s">
        <v>27</v>
      </c>
      <c r="C9645" t="s">
        <v>68</v>
      </c>
      <c r="D9645" t="s">
        <v>29</v>
      </c>
      <c r="E9645" t="b">
        <v>1</v>
      </c>
      <c r="F9645" s="1">
        <v>45504.941342592603</v>
      </c>
      <c r="G9645" t="b">
        <v>0</v>
      </c>
      <c r="H9645" t="b">
        <v>0</v>
      </c>
      <c r="I9645" t="s">
        <v>30</v>
      </c>
      <c r="J9645" t="s">
        <v>64</v>
      </c>
      <c r="K9645" t="s">
        <v>110</v>
      </c>
      <c r="L9645">
        <v>101883</v>
      </c>
    </row>
    <row r="9646" spans="1:12" x14ac:dyDescent="0.25">
      <c r="A9646" t="s">
        <v>19</v>
      </c>
      <c r="B9646" t="s">
        <v>36</v>
      </c>
      <c r="C9646" t="s">
        <v>21</v>
      </c>
      <c r="D9646" t="s">
        <v>22</v>
      </c>
      <c r="E9646" t="b">
        <v>0</v>
      </c>
      <c r="F9646" s="1">
        <v>45484.089988425927</v>
      </c>
      <c r="G9646" t="b">
        <v>1</v>
      </c>
      <c r="H9646" t="b">
        <v>0</v>
      </c>
      <c r="I9646" t="s">
        <v>23</v>
      </c>
      <c r="J9646" t="s">
        <v>17</v>
      </c>
      <c r="K9646" t="s">
        <v>53</v>
      </c>
      <c r="L9646">
        <v>61249</v>
      </c>
    </row>
    <row r="9647" spans="1:12" x14ac:dyDescent="0.25">
      <c r="A9647" t="s">
        <v>26</v>
      </c>
      <c r="B9647" t="s">
        <v>27</v>
      </c>
      <c r="C9647" t="s">
        <v>21</v>
      </c>
      <c r="D9647" t="s">
        <v>29</v>
      </c>
      <c r="E9647" t="b">
        <v>1</v>
      </c>
      <c r="F9647" s="1">
        <v>45550.867638888893</v>
      </c>
      <c r="G9647" t="b">
        <v>0</v>
      </c>
      <c r="H9647" t="b">
        <v>0</v>
      </c>
      <c r="I9647" t="s">
        <v>30</v>
      </c>
      <c r="J9647" t="s">
        <v>34</v>
      </c>
      <c r="K9647" t="s">
        <v>99</v>
      </c>
      <c r="L9647">
        <v>103921</v>
      </c>
    </row>
    <row r="9648" spans="1:12" x14ac:dyDescent="0.25">
      <c r="A9648" t="s">
        <v>26</v>
      </c>
      <c r="B9648" t="s">
        <v>27</v>
      </c>
      <c r="C9648" t="s">
        <v>21</v>
      </c>
      <c r="D9648" t="s">
        <v>22</v>
      </c>
      <c r="E9648" t="b">
        <v>0</v>
      </c>
      <c r="F9648" s="1">
        <v>45435.742210648154</v>
      </c>
      <c r="G9648" t="b">
        <v>1</v>
      </c>
      <c r="H9648" t="b">
        <v>1</v>
      </c>
      <c r="I9648" t="s">
        <v>30</v>
      </c>
      <c r="J9648" t="s">
        <v>24</v>
      </c>
      <c r="K9648" t="s">
        <v>58</v>
      </c>
      <c r="L9648">
        <v>96060</v>
      </c>
    </row>
    <row r="9649" spans="1:12" x14ac:dyDescent="0.25">
      <c r="A9649" t="s">
        <v>82</v>
      </c>
      <c r="B9649" t="s">
        <v>85</v>
      </c>
      <c r="C9649" t="s">
        <v>21</v>
      </c>
      <c r="D9649" t="s">
        <v>22</v>
      </c>
      <c r="E9649" t="b">
        <v>1</v>
      </c>
      <c r="F9649" s="1">
        <v>45317.247164351851</v>
      </c>
      <c r="G9649" t="b">
        <v>1</v>
      </c>
      <c r="H9649" t="b">
        <v>0</v>
      </c>
      <c r="I9649" t="s">
        <v>84</v>
      </c>
      <c r="J9649" t="s">
        <v>44</v>
      </c>
      <c r="K9649" t="s">
        <v>103</v>
      </c>
      <c r="L9649">
        <v>135150</v>
      </c>
    </row>
    <row r="9650" spans="1:12" x14ac:dyDescent="0.25">
      <c r="A9650" t="s">
        <v>12</v>
      </c>
      <c r="B9650" t="s">
        <v>63</v>
      </c>
      <c r="C9650" t="s">
        <v>43</v>
      </c>
      <c r="D9650" t="s">
        <v>29</v>
      </c>
      <c r="E9650" t="b">
        <v>0</v>
      </c>
      <c r="F9650" s="1">
        <v>45556.103645833333</v>
      </c>
      <c r="G9650" t="b">
        <v>0</v>
      </c>
      <c r="H9650" t="b">
        <v>0</v>
      </c>
      <c r="I9650" t="s">
        <v>16</v>
      </c>
      <c r="J9650" t="s">
        <v>24</v>
      </c>
      <c r="K9650" t="s">
        <v>104</v>
      </c>
      <c r="L9650">
        <v>129358</v>
      </c>
    </row>
    <row r="9651" spans="1:12" x14ac:dyDescent="0.25">
      <c r="A9651" t="s">
        <v>45</v>
      </c>
      <c r="B9651" t="s">
        <v>46</v>
      </c>
      <c r="C9651" t="s">
        <v>28</v>
      </c>
      <c r="D9651" t="s">
        <v>29</v>
      </c>
      <c r="E9651" t="b">
        <v>0</v>
      </c>
      <c r="F9651" s="1">
        <v>45448.587592592587</v>
      </c>
      <c r="G9651" t="b">
        <v>0</v>
      </c>
      <c r="H9651" t="b">
        <v>0</v>
      </c>
      <c r="I9651" t="s">
        <v>16</v>
      </c>
      <c r="J9651" t="s">
        <v>17</v>
      </c>
      <c r="K9651" t="s">
        <v>32</v>
      </c>
      <c r="L9651">
        <v>101303</v>
      </c>
    </row>
    <row r="9652" spans="1:12" x14ac:dyDescent="0.25">
      <c r="A9652" t="s">
        <v>26</v>
      </c>
      <c r="B9652" t="s">
        <v>33</v>
      </c>
      <c r="C9652" t="s">
        <v>14</v>
      </c>
      <c r="D9652" t="s">
        <v>29</v>
      </c>
      <c r="E9652" t="b">
        <v>1</v>
      </c>
      <c r="F9652" s="1">
        <v>45593.091851851852</v>
      </c>
      <c r="G9652" t="b">
        <v>0</v>
      </c>
      <c r="H9652" t="b">
        <v>0</v>
      </c>
      <c r="I9652" t="s">
        <v>30</v>
      </c>
      <c r="J9652" t="s">
        <v>31</v>
      </c>
      <c r="K9652" t="s">
        <v>58</v>
      </c>
      <c r="L9652">
        <v>102870</v>
      </c>
    </row>
    <row r="9653" spans="1:12" x14ac:dyDescent="0.25">
      <c r="A9653" t="s">
        <v>82</v>
      </c>
      <c r="B9653" t="s">
        <v>85</v>
      </c>
      <c r="C9653" t="s">
        <v>28</v>
      </c>
      <c r="D9653" t="s">
        <v>29</v>
      </c>
      <c r="E9653" t="b">
        <v>0</v>
      </c>
      <c r="F9653" s="1">
        <v>45310.225659722222</v>
      </c>
      <c r="G9653" t="b">
        <v>1</v>
      </c>
      <c r="H9653" t="b">
        <v>1</v>
      </c>
      <c r="I9653" t="s">
        <v>84</v>
      </c>
      <c r="J9653" t="s">
        <v>31</v>
      </c>
      <c r="K9653" t="s">
        <v>122</v>
      </c>
      <c r="L9653">
        <v>115268</v>
      </c>
    </row>
    <row r="9654" spans="1:12" x14ac:dyDescent="0.25">
      <c r="A9654" t="s">
        <v>19</v>
      </c>
      <c r="B9654" t="s">
        <v>86</v>
      </c>
      <c r="C9654" t="s">
        <v>68</v>
      </c>
      <c r="D9654" t="s">
        <v>29</v>
      </c>
      <c r="E9654" t="b">
        <v>0</v>
      </c>
      <c r="F9654" s="1">
        <v>45419.773113425923</v>
      </c>
      <c r="G9654" t="b">
        <v>0</v>
      </c>
      <c r="H9654" t="b">
        <v>0</v>
      </c>
      <c r="I9654" t="s">
        <v>23</v>
      </c>
      <c r="J9654" t="s">
        <v>70</v>
      </c>
      <c r="K9654" t="s">
        <v>111</v>
      </c>
      <c r="L9654">
        <v>64024</v>
      </c>
    </row>
    <row r="9655" spans="1:12" x14ac:dyDescent="0.25">
      <c r="A9655" t="s">
        <v>82</v>
      </c>
      <c r="B9655" t="s">
        <v>83</v>
      </c>
      <c r="C9655" t="s">
        <v>68</v>
      </c>
      <c r="D9655" t="s">
        <v>15</v>
      </c>
      <c r="E9655" t="b">
        <v>0</v>
      </c>
      <c r="F9655" s="1">
        <v>45298.596817129634</v>
      </c>
      <c r="G9655" t="b">
        <v>0</v>
      </c>
      <c r="H9655" t="b">
        <v>0</v>
      </c>
      <c r="I9655" t="s">
        <v>84</v>
      </c>
      <c r="J9655" t="s">
        <v>47</v>
      </c>
      <c r="K9655" t="s">
        <v>118</v>
      </c>
      <c r="L9655">
        <v>133234</v>
      </c>
    </row>
    <row r="9656" spans="1:12" x14ac:dyDescent="0.25">
      <c r="A9656" t="s">
        <v>12</v>
      </c>
      <c r="B9656" t="s">
        <v>75</v>
      </c>
      <c r="C9656" t="s">
        <v>28</v>
      </c>
      <c r="D9656" t="s">
        <v>22</v>
      </c>
      <c r="E9656" t="b">
        <v>1</v>
      </c>
      <c r="F9656" s="1">
        <v>45347.962395833332</v>
      </c>
      <c r="G9656" t="b">
        <v>1</v>
      </c>
      <c r="H9656" t="b">
        <v>0</v>
      </c>
      <c r="I9656" t="s">
        <v>16</v>
      </c>
      <c r="J9656" t="s">
        <v>80</v>
      </c>
      <c r="K9656" t="s">
        <v>60</v>
      </c>
      <c r="L9656">
        <v>117807</v>
      </c>
    </row>
    <row r="9657" spans="1:12" x14ac:dyDescent="0.25">
      <c r="A9657" t="s">
        <v>26</v>
      </c>
      <c r="B9657" t="s">
        <v>71</v>
      </c>
      <c r="C9657" t="s">
        <v>68</v>
      </c>
      <c r="D9657" t="s">
        <v>22</v>
      </c>
      <c r="E9657" t="b">
        <v>0</v>
      </c>
      <c r="F9657" s="1">
        <v>45474.693773148138</v>
      </c>
      <c r="G9657" t="b">
        <v>1</v>
      </c>
      <c r="H9657" t="b">
        <v>0</v>
      </c>
      <c r="I9657" t="s">
        <v>30</v>
      </c>
      <c r="J9657" t="s">
        <v>70</v>
      </c>
      <c r="K9657" t="s">
        <v>122</v>
      </c>
      <c r="L9657">
        <v>127091</v>
      </c>
    </row>
    <row r="9658" spans="1:12" x14ac:dyDescent="0.25">
      <c r="A9658" t="s">
        <v>19</v>
      </c>
      <c r="B9658" t="s">
        <v>86</v>
      </c>
      <c r="C9658" t="s">
        <v>21</v>
      </c>
      <c r="D9658" t="s">
        <v>22</v>
      </c>
      <c r="E9658" t="b">
        <v>0</v>
      </c>
      <c r="F9658" s="1">
        <v>45412.3906712963</v>
      </c>
      <c r="G9658" t="b">
        <v>1</v>
      </c>
      <c r="H9658" t="b">
        <v>1</v>
      </c>
      <c r="I9658" t="s">
        <v>23</v>
      </c>
      <c r="J9658" t="s">
        <v>47</v>
      </c>
      <c r="K9658" t="s">
        <v>117</v>
      </c>
      <c r="L9658">
        <v>74943</v>
      </c>
    </row>
    <row r="9659" spans="1:12" x14ac:dyDescent="0.25">
      <c r="A9659" t="s">
        <v>45</v>
      </c>
      <c r="B9659" t="s">
        <v>76</v>
      </c>
      <c r="C9659" t="s">
        <v>28</v>
      </c>
      <c r="D9659" t="s">
        <v>15</v>
      </c>
      <c r="E9659" t="b">
        <v>0</v>
      </c>
      <c r="F9659" s="1">
        <v>45412.532141203701</v>
      </c>
      <c r="G9659" t="b">
        <v>0</v>
      </c>
      <c r="H9659" t="b">
        <v>0</v>
      </c>
      <c r="I9659" t="s">
        <v>16</v>
      </c>
      <c r="J9659" t="s">
        <v>57</v>
      </c>
      <c r="K9659" t="s">
        <v>113</v>
      </c>
      <c r="L9659">
        <v>102778</v>
      </c>
    </row>
    <row r="9660" spans="1:12" x14ac:dyDescent="0.25">
      <c r="A9660" t="s">
        <v>19</v>
      </c>
      <c r="B9660" t="s">
        <v>36</v>
      </c>
      <c r="C9660" t="s">
        <v>28</v>
      </c>
      <c r="D9660" t="s">
        <v>29</v>
      </c>
      <c r="E9660" t="b">
        <v>1</v>
      </c>
      <c r="F9660" s="1">
        <v>45316.962442129632</v>
      </c>
      <c r="G9660" t="b">
        <v>1</v>
      </c>
      <c r="H9660" t="b">
        <v>0</v>
      </c>
      <c r="I9660" t="s">
        <v>23</v>
      </c>
      <c r="J9660" t="s">
        <v>17</v>
      </c>
      <c r="K9660" t="s">
        <v>37</v>
      </c>
      <c r="L9660">
        <v>76151</v>
      </c>
    </row>
    <row r="9661" spans="1:12" x14ac:dyDescent="0.25">
      <c r="A9661" t="s">
        <v>54</v>
      </c>
      <c r="B9661" t="s">
        <v>55</v>
      </c>
      <c r="C9661" t="s">
        <v>68</v>
      </c>
      <c r="D9661" t="s">
        <v>15</v>
      </c>
      <c r="E9661" t="b">
        <v>1</v>
      </c>
      <c r="F9661" s="1">
        <v>45495.845185185193</v>
      </c>
      <c r="G9661" t="b">
        <v>0</v>
      </c>
      <c r="H9661" t="b">
        <v>1</v>
      </c>
      <c r="I9661" t="s">
        <v>30</v>
      </c>
      <c r="J9661" t="s">
        <v>64</v>
      </c>
      <c r="K9661" t="s">
        <v>62</v>
      </c>
      <c r="L9661">
        <v>142540</v>
      </c>
    </row>
    <row r="9662" spans="1:12" x14ac:dyDescent="0.25">
      <c r="A9662" t="s">
        <v>38</v>
      </c>
      <c r="B9662" t="s">
        <v>39</v>
      </c>
      <c r="C9662" t="s">
        <v>28</v>
      </c>
      <c r="D9662" t="s">
        <v>15</v>
      </c>
      <c r="E9662" t="b">
        <v>0</v>
      </c>
      <c r="F9662" s="1">
        <v>45347.966516203713</v>
      </c>
      <c r="G9662" t="b">
        <v>0</v>
      </c>
      <c r="H9662" t="b">
        <v>0</v>
      </c>
      <c r="I9662" t="s">
        <v>41</v>
      </c>
      <c r="J9662" t="s">
        <v>34</v>
      </c>
      <c r="K9662" t="s">
        <v>119</v>
      </c>
      <c r="L9662">
        <v>75099</v>
      </c>
    </row>
    <row r="9663" spans="1:12" x14ac:dyDescent="0.25">
      <c r="A9663" t="s">
        <v>54</v>
      </c>
      <c r="B9663" t="s">
        <v>79</v>
      </c>
      <c r="C9663" t="s">
        <v>43</v>
      </c>
      <c r="D9663" t="s">
        <v>22</v>
      </c>
      <c r="E9663" t="b">
        <v>0</v>
      </c>
      <c r="F9663" s="1">
        <v>45590.10224537037</v>
      </c>
      <c r="G9663" t="b">
        <v>1</v>
      </c>
      <c r="H9663" t="b">
        <v>1</v>
      </c>
      <c r="I9663" t="s">
        <v>30</v>
      </c>
      <c r="J9663" t="s">
        <v>24</v>
      </c>
      <c r="K9663" t="s">
        <v>42</v>
      </c>
      <c r="L9663">
        <v>143868</v>
      </c>
    </row>
    <row r="9664" spans="1:12" x14ac:dyDescent="0.25">
      <c r="A9664" t="s">
        <v>38</v>
      </c>
      <c r="B9664" t="s">
        <v>39</v>
      </c>
      <c r="C9664" t="s">
        <v>43</v>
      </c>
      <c r="D9664" t="s">
        <v>15</v>
      </c>
      <c r="E9664" t="b">
        <v>1</v>
      </c>
      <c r="F9664" s="1">
        <v>45297.614918981482</v>
      </c>
      <c r="G9664" t="b">
        <v>0</v>
      </c>
      <c r="H9664" t="b">
        <v>1</v>
      </c>
      <c r="I9664" t="s">
        <v>41</v>
      </c>
      <c r="J9664" t="s">
        <v>17</v>
      </c>
      <c r="K9664" t="s">
        <v>35</v>
      </c>
      <c r="L9664">
        <v>80652</v>
      </c>
    </row>
    <row r="9665" spans="1:12" x14ac:dyDescent="0.25">
      <c r="A9665" t="s">
        <v>45</v>
      </c>
      <c r="B9665" t="s">
        <v>76</v>
      </c>
      <c r="C9665" t="s">
        <v>21</v>
      </c>
      <c r="D9665" t="s">
        <v>22</v>
      </c>
      <c r="E9665" t="b">
        <v>1</v>
      </c>
      <c r="F9665" s="1">
        <v>45522.349479166667</v>
      </c>
      <c r="G9665" t="b">
        <v>1</v>
      </c>
      <c r="H9665" t="b">
        <v>1</v>
      </c>
      <c r="I9665" t="s">
        <v>16</v>
      </c>
      <c r="J9665" t="s">
        <v>52</v>
      </c>
      <c r="K9665" t="s">
        <v>100</v>
      </c>
      <c r="L9665">
        <v>89277</v>
      </c>
    </row>
    <row r="9666" spans="1:12" x14ac:dyDescent="0.25">
      <c r="A9666" t="s">
        <v>38</v>
      </c>
      <c r="B9666" t="s">
        <v>107</v>
      </c>
      <c r="C9666" t="s">
        <v>21</v>
      </c>
      <c r="D9666" t="s">
        <v>29</v>
      </c>
      <c r="E9666" t="b">
        <v>0</v>
      </c>
      <c r="F9666" s="1">
        <v>45598.188888888893</v>
      </c>
      <c r="G9666" t="b">
        <v>1</v>
      </c>
      <c r="H9666" t="b">
        <v>0</v>
      </c>
      <c r="I9666" t="s">
        <v>41</v>
      </c>
      <c r="J9666" t="s">
        <v>64</v>
      </c>
      <c r="K9666" t="s">
        <v>62</v>
      </c>
      <c r="L9666">
        <v>71709</v>
      </c>
    </row>
    <row r="9667" spans="1:12" x14ac:dyDescent="0.25">
      <c r="A9667" t="s">
        <v>26</v>
      </c>
      <c r="B9667" t="s">
        <v>71</v>
      </c>
      <c r="C9667" t="s">
        <v>43</v>
      </c>
      <c r="D9667" t="s">
        <v>29</v>
      </c>
      <c r="E9667" t="b">
        <v>1</v>
      </c>
      <c r="F9667" s="1">
        <v>45482.860879629632</v>
      </c>
      <c r="G9667" t="b">
        <v>1</v>
      </c>
      <c r="H9667" t="b">
        <v>1</v>
      </c>
      <c r="I9667" t="s">
        <v>30</v>
      </c>
      <c r="J9667" t="s">
        <v>47</v>
      </c>
      <c r="K9667" t="s">
        <v>60</v>
      </c>
      <c r="L9667">
        <v>111015</v>
      </c>
    </row>
    <row r="9668" spans="1:12" x14ac:dyDescent="0.25">
      <c r="A9668" t="s">
        <v>38</v>
      </c>
      <c r="B9668" t="s">
        <v>39</v>
      </c>
      <c r="C9668" t="s">
        <v>40</v>
      </c>
      <c r="D9668" t="s">
        <v>29</v>
      </c>
      <c r="E9668" t="b">
        <v>1</v>
      </c>
      <c r="F9668" s="1">
        <v>45579.061666666668</v>
      </c>
      <c r="G9668" t="b">
        <v>1</v>
      </c>
      <c r="H9668" t="b">
        <v>1</v>
      </c>
      <c r="I9668" t="s">
        <v>41</v>
      </c>
      <c r="J9668" t="s">
        <v>47</v>
      </c>
      <c r="K9668" t="s">
        <v>101</v>
      </c>
      <c r="L9668">
        <v>79643</v>
      </c>
    </row>
    <row r="9669" spans="1:12" x14ac:dyDescent="0.25">
      <c r="A9669" t="s">
        <v>49</v>
      </c>
      <c r="B9669" t="s">
        <v>108</v>
      </c>
      <c r="C9669" t="s">
        <v>40</v>
      </c>
      <c r="D9669" t="s">
        <v>29</v>
      </c>
      <c r="E9669" t="b">
        <v>0</v>
      </c>
      <c r="F9669" s="1">
        <v>45649.203113425923</v>
      </c>
      <c r="G9669" t="b">
        <v>0</v>
      </c>
      <c r="H9669" t="b">
        <v>0</v>
      </c>
      <c r="I9669" t="s">
        <v>51</v>
      </c>
      <c r="J9669" t="s">
        <v>31</v>
      </c>
      <c r="K9669" t="s">
        <v>58</v>
      </c>
      <c r="L9669">
        <v>72754</v>
      </c>
    </row>
    <row r="9670" spans="1:12" x14ac:dyDescent="0.25">
      <c r="A9670" t="s">
        <v>38</v>
      </c>
      <c r="B9670" t="s">
        <v>95</v>
      </c>
      <c r="C9670" t="s">
        <v>14</v>
      </c>
      <c r="D9670" t="s">
        <v>29</v>
      </c>
      <c r="E9670" t="b">
        <v>1</v>
      </c>
      <c r="F9670" s="1">
        <v>45634.548368055563</v>
      </c>
      <c r="G9670" t="b">
        <v>1</v>
      </c>
      <c r="H9670" t="b">
        <v>1</v>
      </c>
      <c r="I9670" t="s">
        <v>41</v>
      </c>
      <c r="J9670" t="s">
        <v>70</v>
      </c>
      <c r="K9670" t="s">
        <v>120</v>
      </c>
      <c r="L9670">
        <v>76392</v>
      </c>
    </row>
    <row r="9671" spans="1:12" x14ac:dyDescent="0.25">
      <c r="A9671" t="s">
        <v>54</v>
      </c>
      <c r="B9671" t="s">
        <v>55</v>
      </c>
      <c r="C9671" t="s">
        <v>43</v>
      </c>
      <c r="D9671" t="s">
        <v>15</v>
      </c>
      <c r="E9671" t="b">
        <v>1</v>
      </c>
      <c r="F9671" s="1">
        <v>45364.204513888893</v>
      </c>
      <c r="G9671" t="b">
        <v>1</v>
      </c>
      <c r="H9671" t="b">
        <v>1</v>
      </c>
      <c r="I9671" t="s">
        <v>30</v>
      </c>
      <c r="J9671" t="s">
        <v>47</v>
      </c>
      <c r="K9671" t="s">
        <v>110</v>
      </c>
      <c r="L9671">
        <v>153926</v>
      </c>
    </row>
    <row r="9672" spans="1:12" x14ac:dyDescent="0.25">
      <c r="A9672" t="s">
        <v>45</v>
      </c>
      <c r="B9672" t="s">
        <v>76</v>
      </c>
      <c r="C9672" t="s">
        <v>68</v>
      </c>
      <c r="D9672" t="s">
        <v>15</v>
      </c>
      <c r="E9672" t="b">
        <v>1</v>
      </c>
      <c r="F9672" s="1">
        <v>45454.105127314811</v>
      </c>
      <c r="G9672" t="b">
        <v>1</v>
      </c>
      <c r="H9672" t="b">
        <v>0</v>
      </c>
      <c r="I9672" t="s">
        <v>16</v>
      </c>
      <c r="J9672" t="s">
        <v>66</v>
      </c>
      <c r="K9672" t="s">
        <v>129</v>
      </c>
      <c r="L9672">
        <v>98960</v>
      </c>
    </row>
    <row r="9673" spans="1:12" x14ac:dyDescent="0.25">
      <c r="A9673" t="s">
        <v>49</v>
      </c>
      <c r="B9673" t="s">
        <v>61</v>
      </c>
      <c r="C9673" t="s">
        <v>40</v>
      </c>
      <c r="D9673" t="s">
        <v>29</v>
      </c>
      <c r="E9673" t="b">
        <v>0</v>
      </c>
      <c r="F9673" s="1">
        <v>45515.395231481481</v>
      </c>
      <c r="G9673" t="b">
        <v>0</v>
      </c>
      <c r="H9673" t="b">
        <v>1</v>
      </c>
      <c r="I9673" t="s">
        <v>51</v>
      </c>
      <c r="J9673" t="s">
        <v>24</v>
      </c>
      <c r="K9673" t="s">
        <v>98</v>
      </c>
      <c r="L9673">
        <v>73115</v>
      </c>
    </row>
    <row r="9674" spans="1:12" x14ac:dyDescent="0.25">
      <c r="A9674" t="s">
        <v>49</v>
      </c>
      <c r="B9674" t="s">
        <v>61</v>
      </c>
      <c r="C9674" t="s">
        <v>68</v>
      </c>
      <c r="D9674" t="s">
        <v>29</v>
      </c>
      <c r="E9674" t="b">
        <v>1</v>
      </c>
      <c r="F9674" s="1">
        <v>45385.430196759262</v>
      </c>
      <c r="G9674" t="b">
        <v>1</v>
      </c>
      <c r="H9674" t="b">
        <v>1</v>
      </c>
      <c r="I9674" t="s">
        <v>51</v>
      </c>
      <c r="J9674" t="s">
        <v>57</v>
      </c>
      <c r="K9674" t="s">
        <v>120</v>
      </c>
      <c r="L9674">
        <v>73468</v>
      </c>
    </row>
    <row r="9675" spans="1:12" x14ac:dyDescent="0.25">
      <c r="A9675" t="s">
        <v>26</v>
      </c>
      <c r="B9675" t="s">
        <v>33</v>
      </c>
      <c r="C9675" t="s">
        <v>21</v>
      </c>
      <c r="D9675" t="s">
        <v>22</v>
      </c>
      <c r="E9675" t="b">
        <v>1</v>
      </c>
      <c r="F9675" s="1">
        <v>45534.445069444453</v>
      </c>
      <c r="G9675" t="b">
        <v>0</v>
      </c>
      <c r="H9675" t="b">
        <v>0</v>
      </c>
      <c r="I9675" t="s">
        <v>30</v>
      </c>
      <c r="J9675" t="s">
        <v>52</v>
      </c>
      <c r="K9675" t="s">
        <v>62</v>
      </c>
      <c r="L9675">
        <v>101874</v>
      </c>
    </row>
    <row r="9676" spans="1:12" x14ac:dyDescent="0.25">
      <c r="A9676" t="s">
        <v>26</v>
      </c>
      <c r="B9676" t="s">
        <v>33</v>
      </c>
      <c r="C9676" t="s">
        <v>14</v>
      </c>
      <c r="D9676" t="s">
        <v>22</v>
      </c>
      <c r="E9676" t="b">
        <v>1</v>
      </c>
      <c r="F9676" s="1">
        <v>45429.655138888891</v>
      </c>
      <c r="G9676" t="b">
        <v>1</v>
      </c>
      <c r="H9676" t="b">
        <v>0</v>
      </c>
      <c r="I9676" t="s">
        <v>30</v>
      </c>
      <c r="J9676" t="s">
        <v>72</v>
      </c>
      <c r="K9676" t="s">
        <v>115</v>
      </c>
      <c r="L9676">
        <v>113267</v>
      </c>
    </row>
    <row r="9677" spans="1:12" x14ac:dyDescent="0.25">
      <c r="A9677" t="s">
        <v>54</v>
      </c>
      <c r="B9677" t="s">
        <v>55</v>
      </c>
      <c r="C9677" t="s">
        <v>43</v>
      </c>
      <c r="D9677" t="s">
        <v>29</v>
      </c>
      <c r="E9677" t="b">
        <v>0</v>
      </c>
      <c r="F9677" s="1">
        <v>45417.027696759258</v>
      </c>
      <c r="G9677" t="b">
        <v>1</v>
      </c>
      <c r="H9677" t="b">
        <v>0</v>
      </c>
      <c r="I9677" t="s">
        <v>30</v>
      </c>
      <c r="J9677" t="s">
        <v>44</v>
      </c>
      <c r="K9677" t="s">
        <v>25</v>
      </c>
      <c r="L9677">
        <v>124254</v>
      </c>
    </row>
    <row r="9678" spans="1:12" x14ac:dyDescent="0.25">
      <c r="A9678" t="s">
        <v>49</v>
      </c>
      <c r="B9678" t="s">
        <v>50</v>
      </c>
      <c r="C9678" t="s">
        <v>40</v>
      </c>
      <c r="D9678" t="s">
        <v>22</v>
      </c>
      <c r="E9678" t="b">
        <v>1</v>
      </c>
      <c r="F9678" s="1">
        <v>45415.498136574082</v>
      </c>
      <c r="G9678" t="b">
        <v>0</v>
      </c>
      <c r="H9678" t="b">
        <v>1</v>
      </c>
      <c r="I9678" t="s">
        <v>51</v>
      </c>
      <c r="J9678" t="s">
        <v>64</v>
      </c>
      <c r="K9678" t="s">
        <v>73</v>
      </c>
      <c r="L9678">
        <v>71952</v>
      </c>
    </row>
    <row r="9679" spans="1:12" x14ac:dyDescent="0.25">
      <c r="A9679" t="s">
        <v>82</v>
      </c>
      <c r="B9679" t="s">
        <v>91</v>
      </c>
      <c r="C9679" t="s">
        <v>14</v>
      </c>
      <c r="D9679" t="s">
        <v>29</v>
      </c>
      <c r="E9679" t="b">
        <v>0</v>
      </c>
      <c r="F9679" s="1">
        <v>45297.919016203698</v>
      </c>
      <c r="G9679" t="b">
        <v>0</v>
      </c>
      <c r="H9679" t="b">
        <v>0</v>
      </c>
      <c r="I9679" t="s">
        <v>84</v>
      </c>
      <c r="J9679" t="s">
        <v>24</v>
      </c>
      <c r="K9679" t="s">
        <v>18</v>
      </c>
      <c r="L9679">
        <v>107969</v>
      </c>
    </row>
    <row r="9680" spans="1:12" x14ac:dyDescent="0.25">
      <c r="A9680" t="s">
        <v>38</v>
      </c>
      <c r="B9680" t="s">
        <v>107</v>
      </c>
      <c r="C9680" t="s">
        <v>14</v>
      </c>
      <c r="D9680" t="s">
        <v>15</v>
      </c>
      <c r="E9680" t="b">
        <v>1</v>
      </c>
      <c r="F9680" s="1">
        <v>45597.996053240742</v>
      </c>
      <c r="G9680" t="b">
        <v>1</v>
      </c>
      <c r="H9680" t="b">
        <v>0</v>
      </c>
      <c r="I9680" t="s">
        <v>41</v>
      </c>
      <c r="J9680" t="s">
        <v>17</v>
      </c>
      <c r="K9680" t="s">
        <v>93</v>
      </c>
      <c r="L9680">
        <v>78376</v>
      </c>
    </row>
    <row r="9681" spans="1:12" x14ac:dyDescent="0.25">
      <c r="A9681" t="s">
        <v>19</v>
      </c>
      <c r="B9681" t="s">
        <v>94</v>
      </c>
      <c r="C9681" t="s">
        <v>68</v>
      </c>
      <c r="D9681" t="s">
        <v>22</v>
      </c>
      <c r="E9681" t="b">
        <v>1</v>
      </c>
      <c r="F9681" s="1">
        <v>45554.753321759257</v>
      </c>
      <c r="G9681" t="b">
        <v>0</v>
      </c>
      <c r="H9681" t="b">
        <v>0</v>
      </c>
      <c r="I9681" t="s">
        <v>23</v>
      </c>
      <c r="J9681" t="s">
        <v>52</v>
      </c>
      <c r="K9681" t="s">
        <v>123</v>
      </c>
      <c r="L9681">
        <v>73828</v>
      </c>
    </row>
    <row r="9682" spans="1:12" x14ac:dyDescent="0.25">
      <c r="A9682" t="s">
        <v>82</v>
      </c>
      <c r="B9682" t="s">
        <v>83</v>
      </c>
      <c r="C9682" t="s">
        <v>43</v>
      </c>
      <c r="D9682" t="s">
        <v>15</v>
      </c>
      <c r="E9682" t="b">
        <v>1</v>
      </c>
      <c r="F9682" s="1">
        <v>45553.181446759263</v>
      </c>
      <c r="G9682" t="b">
        <v>1</v>
      </c>
      <c r="H9682" t="b">
        <v>0</v>
      </c>
      <c r="I9682" t="s">
        <v>84</v>
      </c>
      <c r="J9682" t="s">
        <v>44</v>
      </c>
      <c r="K9682" t="s">
        <v>35</v>
      </c>
      <c r="L9682">
        <v>110740</v>
      </c>
    </row>
    <row r="9683" spans="1:12" x14ac:dyDescent="0.25">
      <c r="A9683" t="s">
        <v>82</v>
      </c>
      <c r="B9683" t="s">
        <v>85</v>
      </c>
      <c r="C9683" t="s">
        <v>68</v>
      </c>
      <c r="D9683" t="s">
        <v>22</v>
      </c>
      <c r="E9683" t="b">
        <v>0</v>
      </c>
      <c r="F9683" s="1">
        <v>45637.003634259258</v>
      </c>
      <c r="G9683" t="b">
        <v>1</v>
      </c>
      <c r="H9683" t="b">
        <v>0</v>
      </c>
      <c r="I9683" t="s">
        <v>84</v>
      </c>
      <c r="J9683" t="s">
        <v>57</v>
      </c>
      <c r="K9683" t="s">
        <v>113</v>
      </c>
      <c r="L9683">
        <v>116027</v>
      </c>
    </row>
    <row r="9684" spans="1:12" x14ac:dyDescent="0.25">
      <c r="A9684" t="s">
        <v>45</v>
      </c>
      <c r="B9684" t="s">
        <v>46</v>
      </c>
      <c r="C9684" t="s">
        <v>43</v>
      </c>
      <c r="D9684" t="s">
        <v>29</v>
      </c>
      <c r="E9684" t="b">
        <v>1</v>
      </c>
      <c r="F9684" s="1">
        <v>45321.351423611108</v>
      </c>
      <c r="G9684" t="b">
        <v>1</v>
      </c>
      <c r="H9684" t="b">
        <v>0</v>
      </c>
      <c r="I9684" t="s">
        <v>16</v>
      </c>
      <c r="J9684" t="s">
        <v>31</v>
      </c>
      <c r="K9684" t="s">
        <v>125</v>
      </c>
      <c r="L9684">
        <v>97585</v>
      </c>
    </row>
    <row r="9685" spans="1:12" x14ac:dyDescent="0.25">
      <c r="A9685" t="s">
        <v>45</v>
      </c>
      <c r="B9685" t="s">
        <v>88</v>
      </c>
      <c r="C9685" t="s">
        <v>21</v>
      </c>
      <c r="D9685" t="s">
        <v>22</v>
      </c>
      <c r="E9685" t="b">
        <v>0</v>
      </c>
      <c r="F9685" s="1">
        <v>45356.204236111109</v>
      </c>
      <c r="G9685" t="b">
        <v>0</v>
      </c>
      <c r="H9685" t="b">
        <v>1</v>
      </c>
      <c r="I9685" t="s">
        <v>16</v>
      </c>
      <c r="J9685" t="s">
        <v>70</v>
      </c>
      <c r="K9685" t="s">
        <v>73</v>
      </c>
      <c r="L9685">
        <v>82418</v>
      </c>
    </row>
    <row r="9686" spans="1:12" x14ac:dyDescent="0.25">
      <c r="A9686" t="s">
        <v>82</v>
      </c>
      <c r="B9686" t="s">
        <v>91</v>
      </c>
      <c r="C9686" t="s">
        <v>14</v>
      </c>
      <c r="D9686" t="s">
        <v>15</v>
      </c>
      <c r="E9686" t="b">
        <v>1</v>
      </c>
      <c r="F9686" s="1">
        <v>45402.830659722233</v>
      </c>
      <c r="G9686" t="b">
        <v>1</v>
      </c>
      <c r="H9686" t="b">
        <v>0</v>
      </c>
      <c r="I9686" t="s">
        <v>84</v>
      </c>
      <c r="J9686" t="s">
        <v>64</v>
      </c>
      <c r="K9686" t="s">
        <v>123</v>
      </c>
      <c r="L9686">
        <v>108598</v>
      </c>
    </row>
    <row r="9687" spans="1:12" x14ac:dyDescent="0.25">
      <c r="A9687" t="s">
        <v>49</v>
      </c>
      <c r="B9687" t="s">
        <v>61</v>
      </c>
      <c r="C9687" t="s">
        <v>68</v>
      </c>
      <c r="D9687" t="s">
        <v>22</v>
      </c>
      <c r="E9687" t="b">
        <v>1</v>
      </c>
      <c r="F9687" s="1">
        <v>45300.484097222223</v>
      </c>
      <c r="G9687" t="b">
        <v>1</v>
      </c>
      <c r="H9687" t="b">
        <v>0</v>
      </c>
      <c r="I9687" t="s">
        <v>51</v>
      </c>
      <c r="J9687" t="s">
        <v>31</v>
      </c>
      <c r="K9687" t="s">
        <v>58</v>
      </c>
      <c r="L9687">
        <v>75322</v>
      </c>
    </row>
    <row r="9688" spans="1:12" x14ac:dyDescent="0.25">
      <c r="A9688" t="s">
        <v>49</v>
      </c>
      <c r="B9688" t="s">
        <v>50</v>
      </c>
      <c r="C9688" t="s">
        <v>68</v>
      </c>
      <c r="D9688" t="s">
        <v>29</v>
      </c>
      <c r="E9688" t="b">
        <v>1</v>
      </c>
      <c r="F9688" s="1">
        <v>45612.76048611111</v>
      </c>
      <c r="G9688" t="b">
        <v>0</v>
      </c>
      <c r="H9688" t="b">
        <v>0</v>
      </c>
      <c r="I9688" t="s">
        <v>51</v>
      </c>
      <c r="J9688" t="s">
        <v>31</v>
      </c>
      <c r="K9688" t="s">
        <v>62</v>
      </c>
      <c r="L9688">
        <v>92855</v>
      </c>
    </row>
    <row r="9689" spans="1:12" x14ac:dyDescent="0.25">
      <c r="A9689" t="s">
        <v>54</v>
      </c>
      <c r="B9689" t="s">
        <v>79</v>
      </c>
      <c r="C9689" t="s">
        <v>40</v>
      </c>
      <c r="D9689" t="s">
        <v>22</v>
      </c>
      <c r="E9689" t="b">
        <v>0</v>
      </c>
      <c r="F9689" s="1">
        <v>45621.926192129627</v>
      </c>
      <c r="G9689" t="b">
        <v>0</v>
      </c>
      <c r="H9689" t="b">
        <v>0</v>
      </c>
      <c r="I9689" t="s">
        <v>30</v>
      </c>
      <c r="J9689" t="s">
        <v>44</v>
      </c>
      <c r="K9689" t="s">
        <v>37</v>
      </c>
      <c r="L9689">
        <v>152492</v>
      </c>
    </row>
    <row r="9690" spans="1:12" x14ac:dyDescent="0.25">
      <c r="A9690" t="s">
        <v>49</v>
      </c>
      <c r="B9690" t="s">
        <v>108</v>
      </c>
      <c r="C9690" t="s">
        <v>14</v>
      </c>
      <c r="D9690" t="s">
        <v>22</v>
      </c>
      <c r="E9690" t="b">
        <v>0</v>
      </c>
      <c r="F9690" s="1">
        <v>45626.26222222222</v>
      </c>
      <c r="G9690" t="b">
        <v>1</v>
      </c>
      <c r="H9690" t="b">
        <v>1</v>
      </c>
      <c r="I9690" t="s">
        <v>51</v>
      </c>
      <c r="J9690" t="s">
        <v>80</v>
      </c>
      <c r="K9690" t="s">
        <v>111</v>
      </c>
      <c r="L9690">
        <v>94510</v>
      </c>
    </row>
    <row r="9691" spans="1:12" x14ac:dyDescent="0.25">
      <c r="A9691" t="s">
        <v>49</v>
      </c>
      <c r="B9691" t="s">
        <v>50</v>
      </c>
      <c r="C9691" t="s">
        <v>68</v>
      </c>
      <c r="D9691" t="s">
        <v>15</v>
      </c>
      <c r="E9691" t="b">
        <v>0</v>
      </c>
      <c r="F9691" s="1">
        <v>45647.990555555552</v>
      </c>
      <c r="G9691" t="b">
        <v>0</v>
      </c>
      <c r="H9691" t="b">
        <v>1</v>
      </c>
      <c r="I9691" t="s">
        <v>51</v>
      </c>
      <c r="J9691" t="s">
        <v>64</v>
      </c>
      <c r="K9691" t="s">
        <v>96</v>
      </c>
      <c r="L9691">
        <v>89572</v>
      </c>
    </row>
    <row r="9692" spans="1:12" x14ac:dyDescent="0.25">
      <c r="A9692" t="s">
        <v>38</v>
      </c>
      <c r="B9692" t="s">
        <v>95</v>
      </c>
      <c r="C9692" t="s">
        <v>14</v>
      </c>
      <c r="D9692" t="s">
        <v>29</v>
      </c>
      <c r="E9692" t="b">
        <v>1</v>
      </c>
      <c r="F9692" s="1">
        <v>45588.538842592592</v>
      </c>
      <c r="G9692" t="b">
        <v>0</v>
      </c>
      <c r="H9692" t="b">
        <v>0</v>
      </c>
      <c r="I9692" t="s">
        <v>41</v>
      </c>
      <c r="J9692" t="s">
        <v>47</v>
      </c>
      <c r="K9692" t="s">
        <v>120</v>
      </c>
      <c r="L9692">
        <v>75110</v>
      </c>
    </row>
    <row r="9693" spans="1:12" x14ac:dyDescent="0.25">
      <c r="A9693" t="s">
        <v>38</v>
      </c>
      <c r="B9693" t="s">
        <v>39</v>
      </c>
      <c r="C9693" t="s">
        <v>40</v>
      </c>
      <c r="D9693" t="s">
        <v>15</v>
      </c>
      <c r="E9693" t="b">
        <v>1</v>
      </c>
      <c r="F9693" s="1">
        <v>45440.421377314808</v>
      </c>
      <c r="G9693" t="b">
        <v>1</v>
      </c>
      <c r="H9693" t="b">
        <v>0</v>
      </c>
      <c r="I9693" t="s">
        <v>41</v>
      </c>
      <c r="J9693" t="s">
        <v>24</v>
      </c>
      <c r="K9693" t="s">
        <v>96</v>
      </c>
      <c r="L9693">
        <v>69457</v>
      </c>
    </row>
    <row r="9694" spans="1:12" x14ac:dyDescent="0.25">
      <c r="A9694" t="s">
        <v>12</v>
      </c>
      <c r="B9694" t="s">
        <v>13</v>
      </c>
      <c r="C9694" t="s">
        <v>21</v>
      </c>
      <c r="D9694" t="s">
        <v>15</v>
      </c>
      <c r="E9694" t="b">
        <v>0</v>
      </c>
      <c r="F9694" s="1">
        <v>45332.919409722221</v>
      </c>
      <c r="G9694" t="b">
        <v>1</v>
      </c>
      <c r="H9694" t="b">
        <v>1</v>
      </c>
      <c r="I9694" t="s">
        <v>16</v>
      </c>
      <c r="J9694" t="s">
        <v>64</v>
      </c>
      <c r="K9694" t="s">
        <v>74</v>
      </c>
      <c r="L9694">
        <v>125292</v>
      </c>
    </row>
    <row r="9695" spans="1:12" x14ac:dyDescent="0.25">
      <c r="A9695" t="s">
        <v>12</v>
      </c>
      <c r="B9695" t="s">
        <v>75</v>
      </c>
      <c r="C9695" t="s">
        <v>28</v>
      </c>
      <c r="D9695" t="s">
        <v>29</v>
      </c>
      <c r="E9695" t="b">
        <v>1</v>
      </c>
      <c r="F9695" s="1">
        <v>45397.760347222233</v>
      </c>
      <c r="G9695" t="b">
        <v>0</v>
      </c>
      <c r="H9695" t="b">
        <v>1</v>
      </c>
      <c r="I9695" t="s">
        <v>16</v>
      </c>
      <c r="J9695" t="s">
        <v>72</v>
      </c>
      <c r="K9695" t="s">
        <v>113</v>
      </c>
      <c r="L9695">
        <v>119160</v>
      </c>
    </row>
    <row r="9696" spans="1:12" x14ac:dyDescent="0.25">
      <c r="A9696" t="s">
        <v>38</v>
      </c>
      <c r="B9696" t="s">
        <v>107</v>
      </c>
      <c r="C9696" t="s">
        <v>21</v>
      </c>
      <c r="D9696" t="s">
        <v>29</v>
      </c>
      <c r="E9696" t="b">
        <v>0</v>
      </c>
      <c r="F9696" s="1">
        <v>45408.263379629629</v>
      </c>
      <c r="G9696" t="b">
        <v>1</v>
      </c>
      <c r="H9696" t="b">
        <v>0</v>
      </c>
      <c r="I9696" t="s">
        <v>41</v>
      </c>
      <c r="J9696" t="s">
        <v>57</v>
      </c>
      <c r="K9696" t="s">
        <v>60</v>
      </c>
      <c r="L9696">
        <v>88033</v>
      </c>
    </row>
    <row r="9697" spans="1:12" x14ac:dyDescent="0.25">
      <c r="A9697" t="s">
        <v>54</v>
      </c>
      <c r="B9697" t="s">
        <v>55</v>
      </c>
      <c r="C9697" t="s">
        <v>14</v>
      </c>
      <c r="D9697" t="s">
        <v>22</v>
      </c>
      <c r="E9697" t="b">
        <v>1</v>
      </c>
      <c r="F9697" s="1">
        <v>45435.911122685182</v>
      </c>
      <c r="G9697" t="b">
        <v>0</v>
      </c>
      <c r="H9697" t="b">
        <v>0</v>
      </c>
      <c r="I9697" t="s">
        <v>30</v>
      </c>
      <c r="J9697" t="s">
        <v>70</v>
      </c>
      <c r="K9697" t="s">
        <v>18</v>
      </c>
      <c r="L9697">
        <v>141005</v>
      </c>
    </row>
    <row r="9698" spans="1:12" x14ac:dyDescent="0.25">
      <c r="A9698" t="s">
        <v>38</v>
      </c>
      <c r="B9698" t="s">
        <v>107</v>
      </c>
      <c r="C9698" t="s">
        <v>40</v>
      </c>
      <c r="D9698" t="s">
        <v>15</v>
      </c>
      <c r="E9698" t="b">
        <v>1</v>
      </c>
      <c r="F9698" s="1">
        <v>45429.356006944443</v>
      </c>
      <c r="G9698" t="b">
        <v>0</v>
      </c>
      <c r="H9698" t="b">
        <v>1</v>
      </c>
      <c r="I9698" t="s">
        <v>41</v>
      </c>
      <c r="J9698" t="s">
        <v>24</v>
      </c>
      <c r="K9698" t="s">
        <v>128</v>
      </c>
      <c r="L9698">
        <v>90350</v>
      </c>
    </row>
    <row r="9699" spans="1:12" x14ac:dyDescent="0.25">
      <c r="A9699" t="s">
        <v>45</v>
      </c>
      <c r="B9699" t="s">
        <v>76</v>
      </c>
      <c r="C9699" t="s">
        <v>40</v>
      </c>
      <c r="D9699" t="s">
        <v>15</v>
      </c>
      <c r="E9699" t="b">
        <v>1</v>
      </c>
      <c r="F9699" s="1">
        <v>45311.712916666656</v>
      </c>
      <c r="G9699" t="b">
        <v>1</v>
      </c>
      <c r="H9699" t="b">
        <v>0</v>
      </c>
      <c r="I9699" t="s">
        <v>16</v>
      </c>
      <c r="J9699" t="s">
        <v>57</v>
      </c>
      <c r="K9699" t="s">
        <v>127</v>
      </c>
      <c r="L9699">
        <v>100048</v>
      </c>
    </row>
    <row r="9700" spans="1:12" x14ac:dyDescent="0.25">
      <c r="A9700" t="s">
        <v>19</v>
      </c>
      <c r="B9700" t="s">
        <v>36</v>
      </c>
      <c r="C9700" t="s">
        <v>68</v>
      </c>
      <c r="D9700" t="s">
        <v>29</v>
      </c>
      <c r="E9700" t="b">
        <v>0</v>
      </c>
      <c r="F9700" s="1">
        <v>45585.463460648149</v>
      </c>
      <c r="G9700" t="b">
        <v>0</v>
      </c>
      <c r="H9700" t="b">
        <v>1</v>
      </c>
      <c r="I9700" t="s">
        <v>23</v>
      </c>
      <c r="J9700" t="s">
        <v>17</v>
      </c>
      <c r="K9700" t="s">
        <v>103</v>
      </c>
      <c r="L9700">
        <v>71568</v>
      </c>
    </row>
    <row r="9701" spans="1:12" x14ac:dyDescent="0.25">
      <c r="A9701" t="s">
        <v>82</v>
      </c>
      <c r="B9701" t="s">
        <v>85</v>
      </c>
      <c r="C9701" t="s">
        <v>28</v>
      </c>
      <c r="D9701" t="s">
        <v>22</v>
      </c>
      <c r="E9701" t="b">
        <v>0</v>
      </c>
      <c r="F9701" s="1">
        <v>45369.733217592591</v>
      </c>
      <c r="G9701" t="b">
        <v>1</v>
      </c>
      <c r="H9701" t="b">
        <v>0</v>
      </c>
      <c r="I9701" t="s">
        <v>84</v>
      </c>
      <c r="J9701" t="s">
        <v>72</v>
      </c>
      <c r="K9701" t="s">
        <v>126</v>
      </c>
      <c r="L9701">
        <v>103008</v>
      </c>
    </row>
    <row r="9702" spans="1:12" x14ac:dyDescent="0.25">
      <c r="A9702" t="s">
        <v>45</v>
      </c>
      <c r="B9702" t="s">
        <v>46</v>
      </c>
      <c r="C9702" t="s">
        <v>21</v>
      </c>
      <c r="D9702" t="s">
        <v>15</v>
      </c>
      <c r="E9702" t="b">
        <v>1</v>
      </c>
      <c r="F9702" s="1">
        <v>45608.579236111109</v>
      </c>
      <c r="G9702" t="b">
        <v>1</v>
      </c>
      <c r="H9702" t="b">
        <v>1</v>
      </c>
      <c r="I9702" t="s">
        <v>16</v>
      </c>
      <c r="J9702" t="s">
        <v>72</v>
      </c>
      <c r="K9702" t="s">
        <v>111</v>
      </c>
      <c r="L9702">
        <v>109595</v>
      </c>
    </row>
    <row r="9703" spans="1:12" x14ac:dyDescent="0.25">
      <c r="A9703" t="s">
        <v>54</v>
      </c>
      <c r="B9703" t="s">
        <v>79</v>
      </c>
      <c r="C9703" t="s">
        <v>68</v>
      </c>
      <c r="D9703" t="s">
        <v>15</v>
      </c>
      <c r="E9703" t="b">
        <v>0</v>
      </c>
      <c r="F9703" s="1">
        <v>45409.201018518521</v>
      </c>
      <c r="G9703" t="b">
        <v>0</v>
      </c>
      <c r="H9703" t="b">
        <v>0</v>
      </c>
      <c r="I9703" t="s">
        <v>30</v>
      </c>
      <c r="J9703" t="s">
        <v>47</v>
      </c>
      <c r="K9703" t="s">
        <v>58</v>
      </c>
      <c r="L9703">
        <v>147102</v>
      </c>
    </row>
    <row r="9704" spans="1:12" x14ac:dyDescent="0.25">
      <c r="A9704" t="s">
        <v>12</v>
      </c>
      <c r="B9704" t="s">
        <v>63</v>
      </c>
      <c r="C9704" t="s">
        <v>40</v>
      </c>
      <c r="D9704" t="s">
        <v>15</v>
      </c>
      <c r="E9704" t="b">
        <v>1</v>
      </c>
      <c r="F9704" s="1">
        <v>45413.039155092592</v>
      </c>
      <c r="G9704" t="b">
        <v>1</v>
      </c>
      <c r="H9704" t="b">
        <v>0</v>
      </c>
      <c r="I9704" t="s">
        <v>16</v>
      </c>
      <c r="J9704" t="s">
        <v>47</v>
      </c>
      <c r="K9704" t="s">
        <v>106</v>
      </c>
      <c r="L9704">
        <v>142125</v>
      </c>
    </row>
    <row r="9705" spans="1:12" x14ac:dyDescent="0.25">
      <c r="A9705" t="s">
        <v>82</v>
      </c>
      <c r="B9705" t="s">
        <v>85</v>
      </c>
      <c r="C9705" t="s">
        <v>68</v>
      </c>
      <c r="D9705" t="s">
        <v>22</v>
      </c>
      <c r="E9705" t="b">
        <v>1</v>
      </c>
      <c r="F9705" s="1">
        <v>45441.285196759258</v>
      </c>
      <c r="G9705" t="b">
        <v>1</v>
      </c>
      <c r="H9705" t="b">
        <v>0</v>
      </c>
      <c r="I9705" t="s">
        <v>84</v>
      </c>
      <c r="J9705" t="s">
        <v>47</v>
      </c>
      <c r="K9705" t="s">
        <v>101</v>
      </c>
      <c r="L9705">
        <v>102887</v>
      </c>
    </row>
    <row r="9706" spans="1:12" x14ac:dyDescent="0.25">
      <c r="A9706" t="s">
        <v>45</v>
      </c>
      <c r="B9706" t="s">
        <v>76</v>
      </c>
      <c r="C9706" t="s">
        <v>43</v>
      </c>
      <c r="D9706" t="s">
        <v>15</v>
      </c>
      <c r="E9706" t="b">
        <v>0</v>
      </c>
      <c r="F9706" s="1">
        <v>45580.650173611109</v>
      </c>
      <c r="G9706" t="b">
        <v>1</v>
      </c>
      <c r="H9706" t="b">
        <v>0</v>
      </c>
      <c r="I9706" t="s">
        <v>16</v>
      </c>
      <c r="J9706" t="s">
        <v>57</v>
      </c>
      <c r="K9706" t="s">
        <v>89</v>
      </c>
      <c r="L9706">
        <v>108006</v>
      </c>
    </row>
    <row r="9707" spans="1:12" x14ac:dyDescent="0.25">
      <c r="A9707" t="s">
        <v>38</v>
      </c>
      <c r="B9707" t="s">
        <v>107</v>
      </c>
      <c r="C9707" t="s">
        <v>68</v>
      </c>
      <c r="D9707" t="s">
        <v>15</v>
      </c>
      <c r="E9707" t="b">
        <v>1</v>
      </c>
      <c r="F9707" s="1">
        <v>45628.36105324074</v>
      </c>
      <c r="G9707" t="b">
        <v>0</v>
      </c>
      <c r="H9707" t="b">
        <v>1</v>
      </c>
      <c r="I9707" t="s">
        <v>41</v>
      </c>
      <c r="J9707" t="s">
        <v>17</v>
      </c>
      <c r="K9707" t="s">
        <v>109</v>
      </c>
      <c r="L9707">
        <v>81027</v>
      </c>
    </row>
    <row r="9708" spans="1:12" x14ac:dyDescent="0.25">
      <c r="A9708" t="s">
        <v>45</v>
      </c>
      <c r="B9708" t="s">
        <v>76</v>
      </c>
      <c r="C9708" t="s">
        <v>28</v>
      </c>
      <c r="D9708" t="s">
        <v>29</v>
      </c>
      <c r="E9708" t="b">
        <v>1</v>
      </c>
      <c r="F9708" s="1">
        <v>45568.794814814813</v>
      </c>
      <c r="G9708" t="b">
        <v>0</v>
      </c>
      <c r="H9708" t="b">
        <v>0</v>
      </c>
      <c r="I9708" t="s">
        <v>16</v>
      </c>
      <c r="J9708" t="s">
        <v>44</v>
      </c>
      <c r="K9708" t="s">
        <v>122</v>
      </c>
      <c r="L9708">
        <v>118896</v>
      </c>
    </row>
    <row r="9709" spans="1:12" x14ac:dyDescent="0.25">
      <c r="A9709" t="s">
        <v>38</v>
      </c>
      <c r="B9709" t="s">
        <v>39</v>
      </c>
      <c r="C9709" t="s">
        <v>40</v>
      </c>
      <c r="D9709" t="s">
        <v>15</v>
      </c>
      <c r="E9709" t="b">
        <v>0</v>
      </c>
      <c r="F9709" s="1">
        <v>45471.403749999998</v>
      </c>
      <c r="G9709" t="b">
        <v>0</v>
      </c>
      <c r="H9709" t="b">
        <v>1</v>
      </c>
      <c r="I9709" t="s">
        <v>41</v>
      </c>
      <c r="J9709" t="s">
        <v>57</v>
      </c>
      <c r="K9709" t="s">
        <v>100</v>
      </c>
      <c r="L9709">
        <v>84312</v>
      </c>
    </row>
    <row r="9710" spans="1:12" x14ac:dyDescent="0.25">
      <c r="A9710" t="s">
        <v>12</v>
      </c>
      <c r="B9710" t="s">
        <v>75</v>
      </c>
      <c r="C9710" t="s">
        <v>40</v>
      </c>
      <c r="D9710" t="s">
        <v>15</v>
      </c>
      <c r="E9710" t="b">
        <v>1</v>
      </c>
      <c r="F9710" s="1">
        <v>45488.849791666667</v>
      </c>
      <c r="G9710" t="b">
        <v>1</v>
      </c>
      <c r="H9710" t="b">
        <v>1</v>
      </c>
      <c r="I9710" t="s">
        <v>16</v>
      </c>
      <c r="J9710" t="s">
        <v>64</v>
      </c>
      <c r="K9710" t="s">
        <v>126</v>
      </c>
      <c r="L9710">
        <v>133225</v>
      </c>
    </row>
    <row r="9711" spans="1:12" x14ac:dyDescent="0.25">
      <c r="A9711" t="s">
        <v>12</v>
      </c>
      <c r="B9711" t="s">
        <v>13</v>
      </c>
      <c r="C9711" t="s">
        <v>21</v>
      </c>
      <c r="D9711" t="s">
        <v>29</v>
      </c>
      <c r="E9711" t="b">
        <v>0</v>
      </c>
      <c r="F9711" s="1">
        <v>45594.921018518522</v>
      </c>
      <c r="G9711" t="b">
        <v>0</v>
      </c>
      <c r="H9711" t="b">
        <v>0</v>
      </c>
      <c r="I9711" t="s">
        <v>16</v>
      </c>
      <c r="J9711" t="s">
        <v>66</v>
      </c>
      <c r="K9711" t="s">
        <v>92</v>
      </c>
      <c r="L9711">
        <v>130574</v>
      </c>
    </row>
    <row r="9712" spans="1:12" x14ac:dyDescent="0.25">
      <c r="A9712" t="s">
        <v>45</v>
      </c>
      <c r="B9712" t="s">
        <v>76</v>
      </c>
      <c r="C9712" t="s">
        <v>14</v>
      </c>
      <c r="D9712" t="s">
        <v>15</v>
      </c>
      <c r="E9712" t="b">
        <v>0</v>
      </c>
      <c r="F9712" s="1">
        <v>45506.575509259259</v>
      </c>
      <c r="G9712" t="b">
        <v>0</v>
      </c>
      <c r="H9712" t="b">
        <v>0</v>
      </c>
      <c r="I9712" t="s">
        <v>16</v>
      </c>
      <c r="J9712" t="s">
        <v>80</v>
      </c>
      <c r="K9712" t="s">
        <v>69</v>
      </c>
      <c r="L9712">
        <v>107889</v>
      </c>
    </row>
    <row r="9713" spans="1:12" x14ac:dyDescent="0.25">
      <c r="A9713" t="s">
        <v>38</v>
      </c>
      <c r="B9713" t="s">
        <v>95</v>
      </c>
      <c r="C9713" t="s">
        <v>21</v>
      </c>
      <c r="D9713" t="s">
        <v>29</v>
      </c>
      <c r="E9713" t="b">
        <v>0</v>
      </c>
      <c r="F9713" s="1">
        <v>45637.96665509259</v>
      </c>
      <c r="G9713" t="b">
        <v>1</v>
      </c>
      <c r="H9713" t="b">
        <v>1</v>
      </c>
      <c r="I9713" t="s">
        <v>41</v>
      </c>
      <c r="J9713" t="s">
        <v>44</v>
      </c>
      <c r="K9713" t="s">
        <v>32</v>
      </c>
      <c r="L9713">
        <v>66150</v>
      </c>
    </row>
    <row r="9714" spans="1:12" x14ac:dyDescent="0.25">
      <c r="A9714" t="s">
        <v>12</v>
      </c>
      <c r="B9714" t="s">
        <v>75</v>
      </c>
      <c r="C9714" t="s">
        <v>40</v>
      </c>
      <c r="D9714" t="s">
        <v>22</v>
      </c>
      <c r="E9714" t="b">
        <v>1</v>
      </c>
      <c r="F9714" s="1">
        <v>45593.379872685182</v>
      </c>
      <c r="G9714" t="b">
        <v>1</v>
      </c>
      <c r="H9714" t="b">
        <v>0</v>
      </c>
      <c r="I9714" t="s">
        <v>16</v>
      </c>
      <c r="J9714" t="s">
        <v>44</v>
      </c>
      <c r="K9714" t="s">
        <v>115</v>
      </c>
      <c r="L9714">
        <v>117945</v>
      </c>
    </row>
    <row r="9715" spans="1:12" x14ac:dyDescent="0.25">
      <c r="A9715" t="s">
        <v>54</v>
      </c>
      <c r="B9715" t="s">
        <v>55</v>
      </c>
      <c r="C9715" t="s">
        <v>68</v>
      </c>
      <c r="D9715" t="s">
        <v>15</v>
      </c>
      <c r="E9715" t="b">
        <v>0</v>
      </c>
      <c r="F9715" s="1">
        <v>45639.155833333331</v>
      </c>
      <c r="G9715" t="b">
        <v>0</v>
      </c>
      <c r="H9715" t="b">
        <v>1</v>
      </c>
      <c r="I9715" t="s">
        <v>30</v>
      </c>
      <c r="J9715" t="s">
        <v>70</v>
      </c>
      <c r="K9715" t="s">
        <v>99</v>
      </c>
      <c r="L9715">
        <v>154077</v>
      </c>
    </row>
    <row r="9716" spans="1:12" x14ac:dyDescent="0.25">
      <c r="A9716" t="s">
        <v>38</v>
      </c>
      <c r="B9716" t="s">
        <v>95</v>
      </c>
      <c r="C9716" t="s">
        <v>21</v>
      </c>
      <c r="D9716" t="s">
        <v>22</v>
      </c>
      <c r="E9716" t="b">
        <v>1</v>
      </c>
      <c r="F9716" s="1">
        <v>45380.21671296296</v>
      </c>
      <c r="G9716" t="b">
        <v>0</v>
      </c>
      <c r="H9716" t="b">
        <v>1</v>
      </c>
      <c r="I9716" t="s">
        <v>41</v>
      </c>
      <c r="J9716" t="s">
        <v>80</v>
      </c>
      <c r="K9716" t="s">
        <v>89</v>
      </c>
      <c r="L9716">
        <v>77581</v>
      </c>
    </row>
    <row r="9717" spans="1:12" x14ac:dyDescent="0.25">
      <c r="A9717" t="s">
        <v>38</v>
      </c>
      <c r="B9717" t="s">
        <v>39</v>
      </c>
      <c r="C9717" t="s">
        <v>21</v>
      </c>
      <c r="D9717" t="s">
        <v>22</v>
      </c>
      <c r="E9717" t="b">
        <v>1</v>
      </c>
      <c r="F9717" s="1">
        <v>45309.708229166667</v>
      </c>
      <c r="G9717" t="b">
        <v>1</v>
      </c>
      <c r="H9717" t="b">
        <v>0</v>
      </c>
      <c r="I9717" t="s">
        <v>41</v>
      </c>
      <c r="J9717" t="s">
        <v>44</v>
      </c>
      <c r="K9717" t="s">
        <v>92</v>
      </c>
      <c r="L9717">
        <v>92665</v>
      </c>
    </row>
    <row r="9718" spans="1:12" x14ac:dyDescent="0.25">
      <c r="A9718" t="s">
        <v>54</v>
      </c>
      <c r="B9718" t="s">
        <v>79</v>
      </c>
      <c r="C9718" t="s">
        <v>28</v>
      </c>
      <c r="D9718" t="s">
        <v>29</v>
      </c>
      <c r="E9718" t="b">
        <v>0</v>
      </c>
      <c r="F9718" s="1">
        <v>45330.701608796298</v>
      </c>
      <c r="G9718" t="b">
        <v>0</v>
      </c>
      <c r="H9718" t="b">
        <v>1</v>
      </c>
      <c r="I9718" t="s">
        <v>30</v>
      </c>
      <c r="J9718" t="s">
        <v>44</v>
      </c>
      <c r="K9718" t="s">
        <v>37</v>
      </c>
      <c r="L9718">
        <v>120414</v>
      </c>
    </row>
    <row r="9719" spans="1:12" x14ac:dyDescent="0.25">
      <c r="A9719" t="s">
        <v>82</v>
      </c>
      <c r="B9719" t="s">
        <v>85</v>
      </c>
      <c r="C9719" t="s">
        <v>14</v>
      </c>
      <c r="D9719" t="s">
        <v>29</v>
      </c>
      <c r="E9719" t="b">
        <v>0</v>
      </c>
      <c r="F9719" s="1">
        <v>45325.172430555547</v>
      </c>
      <c r="G9719" t="b">
        <v>0</v>
      </c>
      <c r="H9719" t="b">
        <v>0</v>
      </c>
      <c r="I9719" t="s">
        <v>84</v>
      </c>
      <c r="J9719" t="s">
        <v>31</v>
      </c>
      <c r="K9719" t="s">
        <v>74</v>
      </c>
      <c r="L9719">
        <v>107394</v>
      </c>
    </row>
    <row r="9720" spans="1:12" x14ac:dyDescent="0.25">
      <c r="A9720" t="s">
        <v>26</v>
      </c>
      <c r="B9720" t="s">
        <v>71</v>
      </c>
      <c r="C9720" t="s">
        <v>14</v>
      </c>
      <c r="D9720" t="s">
        <v>15</v>
      </c>
      <c r="E9720" t="b">
        <v>0</v>
      </c>
      <c r="F9720" s="1">
        <v>45372.143449074072</v>
      </c>
      <c r="G9720" t="b">
        <v>0</v>
      </c>
      <c r="H9720" t="b">
        <v>0</v>
      </c>
      <c r="I9720" t="s">
        <v>30</v>
      </c>
      <c r="J9720" t="s">
        <v>64</v>
      </c>
      <c r="K9720" t="s">
        <v>112</v>
      </c>
      <c r="L9720">
        <v>95550</v>
      </c>
    </row>
    <row r="9721" spans="1:12" x14ac:dyDescent="0.25">
      <c r="A9721" t="s">
        <v>45</v>
      </c>
      <c r="B9721" t="s">
        <v>76</v>
      </c>
      <c r="C9721" t="s">
        <v>14</v>
      </c>
      <c r="D9721" t="s">
        <v>22</v>
      </c>
      <c r="E9721" t="b">
        <v>1</v>
      </c>
      <c r="F9721" s="1">
        <v>45427.193749999999</v>
      </c>
      <c r="G9721" t="b">
        <v>1</v>
      </c>
      <c r="H9721" t="b">
        <v>1</v>
      </c>
      <c r="I9721" t="s">
        <v>16</v>
      </c>
      <c r="J9721" t="s">
        <v>31</v>
      </c>
      <c r="K9721" t="s">
        <v>92</v>
      </c>
      <c r="L9721">
        <v>117356</v>
      </c>
    </row>
    <row r="9722" spans="1:12" x14ac:dyDescent="0.25">
      <c r="A9722" t="s">
        <v>54</v>
      </c>
      <c r="B9722" t="s">
        <v>55</v>
      </c>
      <c r="C9722" t="s">
        <v>40</v>
      </c>
      <c r="D9722" t="s">
        <v>15</v>
      </c>
      <c r="E9722" t="b">
        <v>0</v>
      </c>
      <c r="F9722" s="1">
        <v>45438.686840277784</v>
      </c>
      <c r="G9722" t="b">
        <v>0</v>
      </c>
      <c r="H9722" t="b">
        <v>1</v>
      </c>
      <c r="I9722" t="s">
        <v>30</v>
      </c>
      <c r="J9722" t="s">
        <v>64</v>
      </c>
      <c r="K9722" t="s">
        <v>123</v>
      </c>
      <c r="L9722">
        <v>151286</v>
      </c>
    </row>
    <row r="9723" spans="1:12" x14ac:dyDescent="0.25">
      <c r="A9723" t="s">
        <v>12</v>
      </c>
      <c r="B9723" t="s">
        <v>63</v>
      </c>
      <c r="C9723" t="s">
        <v>68</v>
      </c>
      <c r="D9723" t="s">
        <v>15</v>
      </c>
      <c r="E9723" t="b">
        <v>0</v>
      </c>
      <c r="F9723" s="1">
        <v>45603.106111111112</v>
      </c>
      <c r="G9723" t="b">
        <v>0</v>
      </c>
      <c r="H9723" t="b">
        <v>1</v>
      </c>
      <c r="I9723" t="s">
        <v>16</v>
      </c>
      <c r="J9723" t="s">
        <v>17</v>
      </c>
      <c r="K9723" t="s">
        <v>112</v>
      </c>
      <c r="L9723">
        <v>126371</v>
      </c>
    </row>
    <row r="9724" spans="1:12" x14ac:dyDescent="0.25">
      <c r="A9724" t="s">
        <v>45</v>
      </c>
      <c r="B9724" t="s">
        <v>88</v>
      </c>
      <c r="C9724" t="s">
        <v>21</v>
      </c>
      <c r="D9724" t="s">
        <v>15</v>
      </c>
      <c r="E9724" t="b">
        <v>1</v>
      </c>
      <c r="F9724" s="1">
        <v>45635.601365740738</v>
      </c>
      <c r="G9724" t="b">
        <v>1</v>
      </c>
      <c r="H9724" t="b">
        <v>1</v>
      </c>
      <c r="I9724" t="s">
        <v>16</v>
      </c>
      <c r="J9724" t="s">
        <v>34</v>
      </c>
      <c r="K9724" t="s">
        <v>123</v>
      </c>
      <c r="L9724">
        <v>118846</v>
      </c>
    </row>
    <row r="9725" spans="1:12" x14ac:dyDescent="0.25">
      <c r="A9725" t="s">
        <v>26</v>
      </c>
      <c r="B9725" t="s">
        <v>33</v>
      </c>
      <c r="C9725" t="s">
        <v>21</v>
      </c>
      <c r="D9725" t="s">
        <v>22</v>
      </c>
      <c r="E9725" t="b">
        <v>1</v>
      </c>
      <c r="F9725" s="1">
        <v>45547.09578703704</v>
      </c>
      <c r="G9725" t="b">
        <v>1</v>
      </c>
      <c r="H9725" t="b">
        <v>0</v>
      </c>
      <c r="I9725" t="s">
        <v>30</v>
      </c>
      <c r="J9725" t="s">
        <v>66</v>
      </c>
      <c r="K9725" t="s">
        <v>98</v>
      </c>
      <c r="L9725">
        <v>103320</v>
      </c>
    </row>
    <row r="9726" spans="1:12" x14ac:dyDescent="0.25">
      <c r="A9726" t="s">
        <v>26</v>
      </c>
      <c r="B9726" t="s">
        <v>71</v>
      </c>
      <c r="C9726" t="s">
        <v>40</v>
      </c>
      <c r="D9726" t="s">
        <v>15</v>
      </c>
      <c r="E9726" t="b">
        <v>0</v>
      </c>
      <c r="F9726" s="1">
        <v>45649.98773148148</v>
      </c>
      <c r="G9726" t="b">
        <v>1</v>
      </c>
      <c r="H9726" t="b">
        <v>1</v>
      </c>
      <c r="I9726" t="s">
        <v>30</v>
      </c>
      <c r="J9726" t="s">
        <v>80</v>
      </c>
      <c r="K9726" t="s">
        <v>60</v>
      </c>
      <c r="L9726">
        <v>110149</v>
      </c>
    </row>
    <row r="9727" spans="1:12" x14ac:dyDescent="0.25">
      <c r="A9727" t="s">
        <v>38</v>
      </c>
      <c r="B9727" t="s">
        <v>95</v>
      </c>
      <c r="C9727" t="s">
        <v>68</v>
      </c>
      <c r="D9727" t="s">
        <v>29</v>
      </c>
      <c r="E9727" t="b">
        <v>0</v>
      </c>
      <c r="F9727" s="1">
        <v>45615.045231481483</v>
      </c>
      <c r="G9727" t="b">
        <v>0</v>
      </c>
      <c r="H9727" t="b">
        <v>0</v>
      </c>
      <c r="I9727" t="s">
        <v>41</v>
      </c>
      <c r="J9727" t="s">
        <v>17</v>
      </c>
      <c r="K9727" t="s">
        <v>103</v>
      </c>
      <c r="L9727">
        <v>78405</v>
      </c>
    </row>
    <row r="9728" spans="1:12" x14ac:dyDescent="0.25">
      <c r="A9728" t="s">
        <v>49</v>
      </c>
      <c r="B9728" t="s">
        <v>50</v>
      </c>
      <c r="C9728" t="s">
        <v>43</v>
      </c>
      <c r="D9728" t="s">
        <v>29</v>
      </c>
      <c r="E9728" t="b">
        <v>0</v>
      </c>
      <c r="F9728" s="1">
        <v>45449.995995370373</v>
      </c>
      <c r="G9728" t="b">
        <v>0</v>
      </c>
      <c r="H9728" t="b">
        <v>0</v>
      </c>
      <c r="I9728" t="s">
        <v>51</v>
      </c>
      <c r="J9728" t="s">
        <v>24</v>
      </c>
      <c r="K9728" t="s">
        <v>105</v>
      </c>
      <c r="L9728">
        <v>88010</v>
      </c>
    </row>
    <row r="9729" spans="1:12" x14ac:dyDescent="0.25">
      <c r="A9729" t="s">
        <v>38</v>
      </c>
      <c r="B9729" t="s">
        <v>107</v>
      </c>
      <c r="C9729" t="s">
        <v>21</v>
      </c>
      <c r="D9729" t="s">
        <v>29</v>
      </c>
      <c r="E9729" t="b">
        <v>1</v>
      </c>
      <c r="F9729" s="1">
        <v>45387.830972222233</v>
      </c>
      <c r="G9729" t="b">
        <v>1</v>
      </c>
      <c r="H9729" t="b">
        <v>1</v>
      </c>
      <c r="I9729" t="s">
        <v>41</v>
      </c>
      <c r="J9729" t="s">
        <v>72</v>
      </c>
      <c r="K9729" t="s">
        <v>62</v>
      </c>
      <c r="L9729">
        <v>77134</v>
      </c>
    </row>
    <row r="9730" spans="1:12" x14ac:dyDescent="0.25">
      <c r="A9730" t="s">
        <v>19</v>
      </c>
      <c r="B9730" t="s">
        <v>20</v>
      </c>
      <c r="C9730" t="s">
        <v>43</v>
      </c>
      <c r="D9730" t="s">
        <v>15</v>
      </c>
      <c r="E9730" t="b">
        <v>0</v>
      </c>
      <c r="F9730" s="1">
        <v>45496.990370370368</v>
      </c>
      <c r="G9730" t="b">
        <v>1</v>
      </c>
      <c r="H9730" t="b">
        <v>1</v>
      </c>
      <c r="I9730" t="s">
        <v>23</v>
      </c>
      <c r="J9730" t="s">
        <v>44</v>
      </c>
      <c r="K9730" t="s">
        <v>129</v>
      </c>
      <c r="L9730">
        <v>85623</v>
      </c>
    </row>
    <row r="9731" spans="1:12" x14ac:dyDescent="0.25">
      <c r="A9731" t="s">
        <v>49</v>
      </c>
      <c r="B9731" t="s">
        <v>50</v>
      </c>
      <c r="C9731" t="s">
        <v>28</v>
      </c>
      <c r="D9731" t="s">
        <v>29</v>
      </c>
      <c r="E9731" t="b">
        <v>0</v>
      </c>
      <c r="F9731" s="1">
        <v>45604.54923611111</v>
      </c>
      <c r="G9731" t="b">
        <v>1</v>
      </c>
      <c r="H9731" t="b">
        <v>0</v>
      </c>
      <c r="I9731" t="s">
        <v>51</v>
      </c>
      <c r="J9731" t="s">
        <v>64</v>
      </c>
      <c r="K9731" t="s">
        <v>98</v>
      </c>
      <c r="L9731">
        <v>85642</v>
      </c>
    </row>
    <row r="9732" spans="1:12" x14ac:dyDescent="0.25">
      <c r="A9732" t="s">
        <v>26</v>
      </c>
      <c r="B9732" t="s">
        <v>27</v>
      </c>
      <c r="C9732" t="s">
        <v>43</v>
      </c>
      <c r="D9732" t="s">
        <v>15</v>
      </c>
      <c r="E9732" t="b">
        <v>0</v>
      </c>
      <c r="F9732" s="1">
        <v>45316.876851851863</v>
      </c>
      <c r="G9732" t="b">
        <v>0</v>
      </c>
      <c r="H9732" t="b">
        <v>1</v>
      </c>
      <c r="I9732" t="s">
        <v>30</v>
      </c>
      <c r="J9732" t="s">
        <v>70</v>
      </c>
      <c r="K9732" t="s">
        <v>59</v>
      </c>
      <c r="L9732">
        <v>124003</v>
      </c>
    </row>
    <row r="9733" spans="1:12" x14ac:dyDescent="0.25">
      <c r="A9733" t="s">
        <v>19</v>
      </c>
      <c r="B9733" t="s">
        <v>94</v>
      </c>
      <c r="C9733" t="s">
        <v>40</v>
      </c>
      <c r="D9733" t="s">
        <v>15</v>
      </c>
      <c r="E9733" t="b">
        <v>0</v>
      </c>
      <c r="F9733" s="1">
        <v>45378.040266203701</v>
      </c>
      <c r="G9733" t="b">
        <v>0</v>
      </c>
      <c r="H9733" t="b">
        <v>0</v>
      </c>
      <c r="I9733" t="s">
        <v>23</v>
      </c>
      <c r="J9733" t="s">
        <v>72</v>
      </c>
      <c r="K9733" t="s">
        <v>129</v>
      </c>
      <c r="L9733">
        <v>60751</v>
      </c>
    </row>
    <row r="9734" spans="1:12" x14ac:dyDescent="0.25">
      <c r="A9734" t="s">
        <v>12</v>
      </c>
      <c r="B9734" t="s">
        <v>63</v>
      </c>
      <c r="C9734" t="s">
        <v>14</v>
      </c>
      <c r="D9734" t="s">
        <v>22</v>
      </c>
      <c r="E9734" t="b">
        <v>1</v>
      </c>
      <c r="F9734" s="1">
        <v>45582.445231481477</v>
      </c>
      <c r="G9734" t="b">
        <v>1</v>
      </c>
      <c r="H9734" t="b">
        <v>1</v>
      </c>
      <c r="I9734" t="s">
        <v>16</v>
      </c>
      <c r="J9734" t="s">
        <v>17</v>
      </c>
      <c r="K9734" t="s">
        <v>96</v>
      </c>
      <c r="L9734">
        <v>146963</v>
      </c>
    </row>
    <row r="9735" spans="1:12" x14ac:dyDescent="0.25">
      <c r="A9735" t="s">
        <v>49</v>
      </c>
      <c r="B9735" t="s">
        <v>61</v>
      </c>
      <c r="C9735" t="s">
        <v>68</v>
      </c>
      <c r="D9735" t="s">
        <v>22</v>
      </c>
      <c r="E9735" t="b">
        <v>0</v>
      </c>
      <c r="F9735" s="1">
        <v>45635.887986111113</v>
      </c>
      <c r="G9735" t="b">
        <v>1</v>
      </c>
      <c r="H9735" t="b">
        <v>1</v>
      </c>
      <c r="I9735" t="s">
        <v>51</v>
      </c>
      <c r="J9735" t="s">
        <v>24</v>
      </c>
      <c r="K9735" t="s">
        <v>67</v>
      </c>
      <c r="L9735">
        <v>72093</v>
      </c>
    </row>
    <row r="9736" spans="1:12" x14ac:dyDescent="0.25">
      <c r="A9736" t="s">
        <v>82</v>
      </c>
      <c r="B9736" t="s">
        <v>91</v>
      </c>
      <c r="C9736" t="s">
        <v>40</v>
      </c>
      <c r="D9736" t="s">
        <v>29</v>
      </c>
      <c r="E9736" t="b">
        <v>0</v>
      </c>
      <c r="F9736" s="1">
        <v>45618.370937500003</v>
      </c>
      <c r="G9736" t="b">
        <v>0</v>
      </c>
      <c r="H9736" t="b">
        <v>1</v>
      </c>
      <c r="I9736" t="s">
        <v>84</v>
      </c>
      <c r="J9736" t="s">
        <v>66</v>
      </c>
      <c r="K9736" t="s">
        <v>81</v>
      </c>
      <c r="L9736">
        <v>114338</v>
      </c>
    </row>
    <row r="9737" spans="1:12" x14ac:dyDescent="0.25">
      <c r="A9737" t="s">
        <v>82</v>
      </c>
      <c r="B9737" t="s">
        <v>85</v>
      </c>
      <c r="C9737" t="s">
        <v>40</v>
      </c>
      <c r="D9737" t="s">
        <v>29</v>
      </c>
      <c r="E9737" t="b">
        <v>0</v>
      </c>
      <c r="F9737" s="1">
        <v>45316.367592592593</v>
      </c>
      <c r="G9737" t="b">
        <v>0</v>
      </c>
      <c r="H9737" t="b">
        <v>1</v>
      </c>
      <c r="I9737" t="s">
        <v>84</v>
      </c>
      <c r="J9737" t="s">
        <v>72</v>
      </c>
      <c r="K9737" t="s">
        <v>87</v>
      </c>
      <c r="L9737">
        <v>138285</v>
      </c>
    </row>
    <row r="9738" spans="1:12" x14ac:dyDescent="0.25">
      <c r="A9738" t="s">
        <v>54</v>
      </c>
      <c r="B9738" t="s">
        <v>55</v>
      </c>
      <c r="C9738" t="s">
        <v>43</v>
      </c>
      <c r="D9738" t="s">
        <v>29</v>
      </c>
      <c r="E9738" t="b">
        <v>1</v>
      </c>
      <c r="F9738" s="1">
        <v>45559.250254629631</v>
      </c>
      <c r="G9738" t="b">
        <v>0</v>
      </c>
      <c r="H9738" t="b">
        <v>0</v>
      </c>
      <c r="I9738" t="s">
        <v>30</v>
      </c>
      <c r="J9738" t="s">
        <v>66</v>
      </c>
      <c r="K9738" t="s">
        <v>99</v>
      </c>
      <c r="L9738">
        <v>151347</v>
      </c>
    </row>
    <row r="9739" spans="1:12" x14ac:dyDescent="0.25">
      <c r="A9739" t="s">
        <v>54</v>
      </c>
      <c r="B9739" t="s">
        <v>55</v>
      </c>
      <c r="C9739" t="s">
        <v>43</v>
      </c>
      <c r="D9739" t="s">
        <v>15</v>
      </c>
      <c r="E9739" t="b">
        <v>0</v>
      </c>
      <c r="F9739" s="1">
        <v>45311.350254629629</v>
      </c>
      <c r="G9739" t="b">
        <v>1</v>
      </c>
      <c r="H9739" t="b">
        <v>1</v>
      </c>
      <c r="I9739" t="s">
        <v>30</v>
      </c>
      <c r="J9739" t="s">
        <v>47</v>
      </c>
      <c r="K9739" t="s">
        <v>90</v>
      </c>
      <c r="L9739">
        <v>137388</v>
      </c>
    </row>
    <row r="9740" spans="1:12" x14ac:dyDescent="0.25">
      <c r="A9740" t="s">
        <v>49</v>
      </c>
      <c r="B9740" t="s">
        <v>108</v>
      </c>
      <c r="C9740" t="s">
        <v>21</v>
      </c>
      <c r="D9740" t="s">
        <v>22</v>
      </c>
      <c r="E9740" t="b">
        <v>1</v>
      </c>
      <c r="F9740" s="1">
        <v>45400.016273148147</v>
      </c>
      <c r="G9740" t="b">
        <v>0</v>
      </c>
      <c r="H9740" t="b">
        <v>1</v>
      </c>
      <c r="I9740" t="s">
        <v>51</v>
      </c>
      <c r="J9740" t="s">
        <v>66</v>
      </c>
      <c r="K9740" t="s">
        <v>92</v>
      </c>
      <c r="L9740">
        <v>82680</v>
      </c>
    </row>
    <row r="9741" spans="1:12" x14ac:dyDescent="0.25">
      <c r="A9741" t="s">
        <v>12</v>
      </c>
      <c r="B9741" t="s">
        <v>63</v>
      </c>
      <c r="C9741" t="s">
        <v>21</v>
      </c>
      <c r="D9741" t="s">
        <v>29</v>
      </c>
      <c r="E9741" t="b">
        <v>1</v>
      </c>
      <c r="F9741" s="1">
        <v>45515.205671296288</v>
      </c>
      <c r="G9741" t="b">
        <v>0</v>
      </c>
      <c r="H9741" t="b">
        <v>1</v>
      </c>
      <c r="I9741" t="s">
        <v>16</v>
      </c>
      <c r="J9741" t="s">
        <v>52</v>
      </c>
      <c r="K9741" t="s">
        <v>115</v>
      </c>
      <c r="L9741">
        <v>149970</v>
      </c>
    </row>
    <row r="9742" spans="1:12" x14ac:dyDescent="0.25">
      <c r="A9742" t="s">
        <v>12</v>
      </c>
      <c r="B9742" t="s">
        <v>13</v>
      </c>
      <c r="C9742" t="s">
        <v>28</v>
      </c>
      <c r="D9742" t="s">
        <v>22</v>
      </c>
      <c r="E9742" t="b">
        <v>0</v>
      </c>
      <c r="F9742" s="1">
        <v>45639.08834490741</v>
      </c>
      <c r="G9742" t="b">
        <v>1</v>
      </c>
      <c r="H9742" t="b">
        <v>1</v>
      </c>
      <c r="I9742" t="s">
        <v>16</v>
      </c>
      <c r="J9742" t="s">
        <v>72</v>
      </c>
      <c r="K9742" t="s">
        <v>37</v>
      </c>
      <c r="L9742">
        <v>116498</v>
      </c>
    </row>
    <row r="9743" spans="1:12" x14ac:dyDescent="0.25">
      <c r="A9743" t="s">
        <v>38</v>
      </c>
      <c r="B9743" t="s">
        <v>39</v>
      </c>
      <c r="C9743" t="s">
        <v>21</v>
      </c>
      <c r="D9743" t="s">
        <v>22</v>
      </c>
      <c r="E9743" t="b">
        <v>0</v>
      </c>
      <c r="F9743" s="1">
        <v>45330.126273148147</v>
      </c>
      <c r="G9743" t="b">
        <v>0</v>
      </c>
      <c r="H9743" t="b">
        <v>0</v>
      </c>
      <c r="I9743" t="s">
        <v>41</v>
      </c>
      <c r="J9743" t="s">
        <v>80</v>
      </c>
      <c r="K9743" t="s">
        <v>109</v>
      </c>
      <c r="L9743">
        <v>72909</v>
      </c>
    </row>
    <row r="9744" spans="1:12" x14ac:dyDescent="0.25">
      <c r="A9744" t="s">
        <v>26</v>
      </c>
      <c r="B9744" t="s">
        <v>27</v>
      </c>
      <c r="C9744" t="s">
        <v>21</v>
      </c>
      <c r="D9744" t="s">
        <v>15</v>
      </c>
      <c r="E9744" t="b">
        <v>0</v>
      </c>
      <c r="F9744" s="1">
        <v>45441.722974537042</v>
      </c>
      <c r="G9744" t="b">
        <v>0</v>
      </c>
      <c r="H9744" t="b">
        <v>1</v>
      </c>
      <c r="I9744" t="s">
        <v>30</v>
      </c>
      <c r="J9744" t="s">
        <v>47</v>
      </c>
      <c r="K9744" t="s">
        <v>73</v>
      </c>
      <c r="L9744">
        <v>126985</v>
      </c>
    </row>
    <row r="9745" spans="1:12" x14ac:dyDescent="0.25">
      <c r="A9745" t="s">
        <v>82</v>
      </c>
      <c r="B9745" t="s">
        <v>91</v>
      </c>
      <c r="C9745" t="s">
        <v>43</v>
      </c>
      <c r="D9745" t="s">
        <v>29</v>
      </c>
      <c r="E9745" t="b">
        <v>1</v>
      </c>
      <c r="F9745" s="1">
        <v>45438.496087962973</v>
      </c>
      <c r="G9745" t="b">
        <v>0</v>
      </c>
      <c r="H9745" t="b">
        <v>1</v>
      </c>
      <c r="I9745" t="s">
        <v>84</v>
      </c>
      <c r="J9745" t="s">
        <v>66</v>
      </c>
      <c r="K9745" t="s">
        <v>67</v>
      </c>
      <c r="L9745">
        <v>100927</v>
      </c>
    </row>
    <row r="9746" spans="1:12" x14ac:dyDescent="0.25">
      <c r="A9746" t="s">
        <v>19</v>
      </c>
      <c r="B9746" t="s">
        <v>36</v>
      </c>
      <c r="C9746" t="s">
        <v>68</v>
      </c>
      <c r="D9746" t="s">
        <v>15</v>
      </c>
      <c r="E9746" t="b">
        <v>0</v>
      </c>
      <c r="F9746" s="1">
        <v>45621.945925925917</v>
      </c>
      <c r="G9746" t="b">
        <v>1</v>
      </c>
      <c r="H9746" t="b">
        <v>1</v>
      </c>
      <c r="I9746" t="s">
        <v>23</v>
      </c>
      <c r="J9746" t="s">
        <v>17</v>
      </c>
      <c r="K9746" t="s">
        <v>112</v>
      </c>
      <c r="L9746">
        <v>72208</v>
      </c>
    </row>
    <row r="9747" spans="1:12" x14ac:dyDescent="0.25">
      <c r="A9747" t="s">
        <v>45</v>
      </c>
      <c r="B9747" t="s">
        <v>88</v>
      </c>
      <c r="C9747" t="s">
        <v>40</v>
      </c>
      <c r="D9747" t="s">
        <v>29</v>
      </c>
      <c r="E9747" t="b">
        <v>1</v>
      </c>
      <c r="F9747" s="1">
        <v>45503.370578703703</v>
      </c>
      <c r="G9747" t="b">
        <v>0</v>
      </c>
      <c r="H9747" t="b">
        <v>0</v>
      </c>
      <c r="I9747" t="s">
        <v>16</v>
      </c>
      <c r="J9747" t="s">
        <v>64</v>
      </c>
      <c r="K9747" t="s">
        <v>69</v>
      </c>
      <c r="L9747">
        <v>94751</v>
      </c>
    </row>
    <row r="9748" spans="1:12" x14ac:dyDescent="0.25">
      <c r="A9748" t="s">
        <v>45</v>
      </c>
      <c r="B9748" t="s">
        <v>46</v>
      </c>
      <c r="C9748" t="s">
        <v>68</v>
      </c>
      <c r="D9748" t="s">
        <v>15</v>
      </c>
      <c r="E9748" t="b">
        <v>1</v>
      </c>
      <c r="F9748" s="1">
        <v>45551.891689814824</v>
      </c>
      <c r="G9748" t="b">
        <v>0</v>
      </c>
      <c r="H9748" t="b">
        <v>0</v>
      </c>
      <c r="I9748" t="s">
        <v>16</v>
      </c>
      <c r="J9748" t="s">
        <v>64</v>
      </c>
      <c r="K9748" t="s">
        <v>58</v>
      </c>
      <c r="L9748">
        <v>97465</v>
      </c>
    </row>
    <row r="9749" spans="1:12" x14ac:dyDescent="0.25">
      <c r="A9749" t="s">
        <v>12</v>
      </c>
      <c r="B9749" t="s">
        <v>63</v>
      </c>
      <c r="C9749" t="s">
        <v>68</v>
      </c>
      <c r="D9749" t="s">
        <v>15</v>
      </c>
      <c r="E9749" t="b">
        <v>0</v>
      </c>
      <c r="F9749" s="1">
        <v>45389.861273148148</v>
      </c>
      <c r="G9749" t="b">
        <v>1</v>
      </c>
      <c r="H9749" t="b">
        <v>1</v>
      </c>
      <c r="I9749" t="s">
        <v>16</v>
      </c>
      <c r="J9749" t="s">
        <v>52</v>
      </c>
      <c r="K9749" t="s">
        <v>73</v>
      </c>
      <c r="L9749">
        <v>137379</v>
      </c>
    </row>
    <row r="9750" spans="1:12" x14ac:dyDescent="0.25">
      <c r="A9750" t="s">
        <v>45</v>
      </c>
      <c r="B9750" t="s">
        <v>46</v>
      </c>
      <c r="C9750" t="s">
        <v>43</v>
      </c>
      <c r="D9750" t="s">
        <v>29</v>
      </c>
      <c r="E9750" t="b">
        <v>0</v>
      </c>
      <c r="F9750" s="1">
        <v>45654.882905092592</v>
      </c>
      <c r="G9750" t="b">
        <v>1</v>
      </c>
      <c r="H9750" t="b">
        <v>0</v>
      </c>
      <c r="I9750" t="s">
        <v>16</v>
      </c>
      <c r="J9750" t="s">
        <v>70</v>
      </c>
      <c r="K9750" t="s">
        <v>101</v>
      </c>
      <c r="L9750">
        <v>87740</v>
      </c>
    </row>
    <row r="9751" spans="1:12" x14ac:dyDescent="0.25">
      <c r="A9751" t="s">
        <v>82</v>
      </c>
      <c r="B9751" t="s">
        <v>91</v>
      </c>
      <c r="C9751" t="s">
        <v>14</v>
      </c>
      <c r="D9751" t="s">
        <v>22</v>
      </c>
      <c r="E9751" t="b">
        <v>0</v>
      </c>
      <c r="F9751" s="1">
        <v>45413.942037037043</v>
      </c>
      <c r="G9751" t="b">
        <v>0</v>
      </c>
      <c r="H9751" t="b">
        <v>0</v>
      </c>
      <c r="I9751" t="s">
        <v>84</v>
      </c>
      <c r="J9751" t="s">
        <v>72</v>
      </c>
      <c r="K9751" t="s">
        <v>77</v>
      </c>
      <c r="L9751">
        <v>134743</v>
      </c>
    </row>
    <row r="9752" spans="1:12" x14ac:dyDescent="0.25">
      <c r="A9752" t="s">
        <v>12</v>
      </c>
      <c r="B9752" t="s">
        <v>13</v>
      </c>
      <c r="C9752" t="s">
        <v>28</v>
      </c>
      <c r="D9752" t="s">
        <v>29</v>
      </c>
      <c r="E9752" t="b">
        <v>0</v>
      </c>
      <c r="F9752" s="1">
        <v>45418.166585648149</v>
      </c>
      <c r="G9752" t="b">
        <v>0</v>
      </c>
      <c r="H9752" t="b">
        <v>1</v>
      </c>
      <c r="I9752" t="s">
        <v>16</v>
      </c>
      <c r="J9752" t="s">
        <v>70</v>
      </c>
      <c r="K9752" t="s">
        <v>122</v>
      </c>
      <c r="L9752">
        <v>143282</v>
      </c>
    </row>
    <row r="9753" spans="1:12" x14ac:dyDescent="0.25">
      <c r="A9753" t="s">
        <v>45</v>
      </c>
      <c r="B9753" t="s">
        <v>76</v>
      </c>
      <c r="C9753" t="s">
        <v>43</v>
      </c>
      <c r="D9753" t="s">
        <v>22</v>
      </c>
      <c r="E9753" t="b">
        <v>1</v>
      </c>
      <c r="F9753" s="1">
        <v>45333.568425925929</v>
      </c>
      <c r="G9753" t="b">
        <v>1</v>
      </c>
      <c r="H9753" t="b">
        <v>0</v>
      </c>
      <c r="I9753" t="s">
        <v>16</v>
      </c>
      <c r="J9753" t="s">
        <v>34</v>
      </c>
      <c r="K9753" t="s">
        <v>126</v>
      </c>
      <c r="L9753">
        <v>97751</v>
      </c>
    </row>
    <row r="9754" spans="1:12" x14ac:dyDescent="0.25">
      <c r="A9754" t="s">
        <v>45</v>
      </c>
      <c r="B9754" t="s">
        <v>88</v>
      </c>
      <c r="C9754" t="s">
        <v>14</v>
      </c>
      <c r="D9754" t="s">
        <v>29</v>
      </c>
      <c r="E9754" t="b">
        <v>0</v>
      </c>
      <c r="F9754" s="1">
        <v>45356.571446759262</v>
      </c>
      <c r="G9754" t="b">
        <v>1</v>
      </c>
      <c r="H9754" t="b">
        <v>1</v>
      </c>
      <c r="I9754" t="s">
        <v>16</v>
      </c>
      <c r="J9754" t="s">
        <v>64</v>
      </c>
      <c r="K9754" t="s">
        <v>118</v>
      </c>
      <c r="L9754">
        <v>103274</v>
      </c>
    </row>
    <row r="9755" spans="1:12" x14ac:dyDescent="0.25">
      <c r="A9755" t="s">
        <v>54</v>
      </c>
      <c r="B9755" t="s">
        <v>79</v>
      </c>
      <c r="C9755" t="s">
        <v>68</v>
      </c>
      <c r="D9755" t="s">
        <v>29</v>
      </c>
      <c r="E9755" t="b">
        <v>0</v>
      </c>
      <c r="F9755" s="1">
        <v>45516.868148148147</v>
      </c>
      <c r="G9755" t="b">
        <v>1</v>
      </c>
      <c r="H9755" t="b">
        <v>0</v>
      </c>
      <c r="I9755" t="s">
        <v>30</v>
      </c>
      <c r="J9755" t="s">
        <v>64</v>
      </c>
      <c r="K9755" t="s">
        <v>90</v>
      </c>
      <c r="L9755">
        <v>127100</v>
      </c>
    </row>
    <row r="9756" spans="1:12" x14ac:dyDescent="0.25">
      <c r="A9756" t="s">
        <v>12</v>
      </c>
      <c r="B9756" t="s">
        <v>63</v>
      </c>
      <c r="C9756" t="s">
        <v>21</v>
      </c>
      <c r="D9756" t="s">
        <v>29</v>
      </c>
      <c r="E9756" t="b">
        <v>0</v>
      </c>
      <c r="F9756" s="1">
        <v>45352.576898148152</v>
      </c>
      <c r="G9756" t="b">
        <v>1</v>
      </c>
      <c r="H9756" t="b">
        <v>1</v>
      </c>
      <c r="I9756" t="s">
        <v>16</v>
      </c>
      <c r="J9756" t="s">
        <v>44</v>
      </c>
      <c r="K9756" t="s">
        <v>125</v>
      </c>
      <c r="L9756">
        <v>129779</v>
      </c>
    </row>
    <row r="9757" spans="1:12" x14ac:dyDescent="0.25">
      <c r="A9757" t="s">
        <v>82</v>
      </c>
      <c r="B9757" t="s">
        <v>85</v>
      </c>
      <c r="C9757" t="s">
        <v>43</v>
      </c>
      <c r="D9757" t="s">
        <v>22</v>
      </c>
      <c r="E9757" t="b">
        <v>1</v>
      </c>
      <c r="F9757" s="1">
        <v>45307.641712962963</v>
      </c>
      <c r="G9757" t="b">
        <v>1</v>
      </c>
      <c r="H9757" t="b">
        <v>0</v>
      </c>
      <c r="I9757" t="s">
        <v>84</v>
      </c>
      <c r="J9757" t="s">
        <v>44</v>
      </c>
      <c r="K9757" t="s">
        <v>118</v>
      </c>
      <c r="L9757">
        <v>121935</v>
      </c>
    </row>
    <row r="9758" spans="1:12" x14ac:dyDescent="0.25">
      <c r="A9758" t="s">
        <v>54</v>
      </c>
      <c r="B9758" t="s">
        <v>79</v>
      </c>
      <c r="C9758" t="s">
        <v>68</v>
      </c>
      <c r="D9758" t="s">
        <v>29</v>
      </c>
      <c r="E9758" t="b">
        <v>1</v>
      </c>
      <c r="F9758" s="1">
        <v>45414.111898148149</v>
      </c>
      <c r="G9758" t="b">
        <v>1</v>
      </c>
      <c r="H9758" t="b">
        <v>1</v>
      </c>
      <c r="I9758" t="s">
        <v>30</v>
      </c>
      <c r="J9758" t="s">
        <v>66</v>
      </c>
      <c r="K9758" t="s">
        <v>90</v>
      </c>
      <c r="L9758">
        <v>127869</v>
      </c>
    </row>
    <row r="9759" spans="1:12" x14ac:dyDescent="0.25">
      <c r="A9759" t="s">
        <v>82</v>
      </c>
      <c r="B9759" t="s">
        <v>91</v>
      </c>
      <c r="C9759" t="s">
        <v>28</v>
      </c>
      <c r="D9759" t="s">
        <v>22</v>
      </c>
      <c r="E9759" t="b">
        <v>0</v>
      </c>
      <c r="F9759" s="1">
        <v>45508.780601851853</v>
      </c>
      <c r="G9759" t="b">
        <v>1</v>
      </c>
      <c r="H9759" t="b">
        <v>0</v>
      </c>
      <c r="I9759" t="s">
        <v>84</v>
      </c>
      <c r="J9759" t="s">
        <v>47</v>
      </c>
      <c r="K9759" t="s">
        <v>96</v>
      </c>
      <c r="L9759">
        <v>117070</v>
      </c>
    </row>
    <row r="9760" spans="1:12" x14ac:dyDescent="0.25">
      <c r="A9760" t="s">
        <v>45</v>
      </c>
      <c r="B9760" t="s">
        <v>88</v>
      </c>
      <c r="C9760" t="s">
        <v>40</v>
      </c>
      <c r="D9760" t="s">
        <v>29</v>
      </c>
      <c r="E9760" t="b">
        <v>1</v>
      </c>
      <c r="F9760" s="1">
        <v>45643.375335648147</v>
      </c>
      <c r="G9760" t="b">
        <v>1</v>
      </c>
      <c r="H9760" t="b">
        <v>0</v>
      </c>
      <c r="I9760" t="s">
        <v>16</v>
      </c>
      <c r="J9760" t="s">
        <v>72</v>
      </c>
      <c r="K9760" t="s">
        <v>99</v>
      </c>
      <c r="L9760">
        <v>83670</v>
      </c>
    </row>
    <row r="9761" spans="1:12" x14ac:dyDescent="0.25">
      <c r="A9761" t="s">
        <v>45</v>
      </c>
      <c r="B9761" t="s">
        <v>46</v>
      </c>
      <c r="C9761" t="s">
        <v>40</v>
      </c>
      <c r="D9761" t="s">
        <v>29</v>
      </c>
      <c r="E9761" t="b">
        <v>0</v>
      </c>
      <c r="F9761" s="1">
        <v>45566.154120370367</v>
      </c>
      <c r="G9761" t="b">
        <v>0</v>
      </c>
      <c r="H9761" t="b">
        <v>1</v>
      </c>
      <c r="I9761" t="s">
        <v>16</v>
      </c>
      <c r="J9761" t="s">
        <v>17</v>
      </c>
      <c r="K9761" t="s">
        <v>101</v>
      </c>
      <c r="L9761">
        <v>82485</v>
      </c>
    </row>
    <row r="9762" spans="1:12" x14ac:dyDescent="0.25">
      <c r="A9762" t="s">
        <v>12</v>
      </c>
      <c r="B9762" t="s">
        <v>63</v>
      </c>
      <c r="C9762" t="s">
        <v>14</v>
      </c>
      <c r="D9762" t="s">
        <v>22</v>
      </c>
      <c r="E9762" t="b">
        <v>0</v>
      </c>
      <c r="F9762" s="1">
        <v>45622.187465277777</v>
      </c>
      <c r="G9762" t="b">
        <v>1</v>
      </c>
      <c r="H9762" t="b">
        <v>1</v>
      </c>
      <c r="I9762" t="s">
        <v>16</v>
      </c>
      <c r="J9762" t="s">
        <v>70</v>
      </c>
      <c r="K9762" t="s">
        <v>77</v>
      </c>
      <c r="L9762">
        <v>120257</v>
      </c>
    </row>
    <row r="9763" spans="1:12" x14ac:dyDescent="0.25">
      <c r="A9763" t="s">
        <v>45</v>
      </c>
      <c r="B9763" t="s">
        <v>76</v>
      </c>
      <c r="C9763" t="s">
        <v>28</v>
      </c>
      <c r="D9763" t="s">
        <v>29</v>
      </c>
      <c r="E9763" t="b">
        <v>0</v>
      </c>
      <c r="F9763" s="1">
        <v>45507.813726851848</v>
      </c>
      <c r="G9763" t="b">
        <v>1</v>
      </c>
      <c r="H9763" t="b">
        <v>1</v>
      </c>
      <c r="I9763" t="s">
        <v>16</v>
      </c>
      <c r="J9763" t="s">
        <v>44</v>
      </c>
      <c r="K9763" t="s">
        <v>104</v>
      </c>
      <c r="L9763">
        <v>101871</v>
      </c>
    </row>
    <row r="9764" spans="1:12" x14ac:dyDescent="0.25">
      <c r="A9764" t="s">
        <v>82</v>
      </c>
      <c r="B9764" t="s">
        <v>91</v>
      </c>
      <c r="C9764" t="s">
        <v>28</v>
      </c>
      <c r="D9764" t="s">
        <v>15</v>
      </c>
      <c r="E9764" t="b">
        <v>1</v>
      </c>
      <c r="F9764" s="1">
        <v>45527.264050925929</v>
      </c>
      <c r="G9764" t="b">
        <v>0</v>
      </c>
      <c r="H9764" t="b">
        <v>1</v>
      </c>
      <c r="I9764" t="s">
        <v>84</v>
      </c>
      <c r="J9764" t="s">
        <v>44</v>
      </c>
      <c r="K9764" t="s">
        <v>128</v>
      </c>
      <c r="L9764">
        <v>126863</v>
      </c>
    </row>
    <row r="9765" spans="1:12" x14ac:dyDescent="0.25">
      <c r="A9765" t="s">
        <v>26</v>
      </c>
      <c r="B9765" t="s">
        <v>33</v>
      </c>
      <c r="C9765" t="s">
        <v>40</v>
      </c>
      <c r="D9765" t="s">
        <v>29</v>
      </c>
      <c r="E9765" t="b">
        <v>1</v>
      </c>
      <c r="F9765" s="1">
        <v>45614.03634259259</v>
      </c>
      <c r="G9765" t="b">
        <v>1</v>
      </c>
      <c r="H9765" t="b">
        <v>0</v>
      </c>
      <c r="I9765" t="s">
        <v>30</v>
      </c>
      <c r="J9765" t="s">
        <v>70</v>
      </c>
      <c r="K9765" t="s">
        <v>56</v>
      </c>
      <c r="L9765">
        <v>87465</v>
      </c>
    </row>
    <row r="9766" spans="1:12" x14ac:dyDescent="0.25">
      <c r="A9766" t="s">
        <v>19</v>
      </c>
      <c r="B9766" t="s">
        <v>36</v>
      </c>
      <c r="C9766" t="s">
        <v>43</v>
      </c>
      <c r="D9766" t="s">
        <v>29</v>
      </c>
      <c r="E9766" t="b">
        <v>1</v>
      </c>
      <c r="F9766" s="1">
        <v>45422.402581018519</v>
      </c>
      <c r="G9766" t="b">
        <v>1</v>
      </c>
      <c r="H9766" t="b">
        <v>0</v>
      </c>
      <c r="I9766" t="s">
        <v>23</v>
      </c>
      <c r="J9766" t="s">
        <v>31</v>
      </c>
      <c r="K9766" t="s">
        <v>92</v>
      </c>
      <c r="L9766">
        <v>64996</v>
      </c>
    </row>
    <row r="9767" spans="1:12" x14ac:dyDescent="0.25">
      <c r="A9767" t="s">
        <v>19</v>
      </c>
      <c r="B9767" t="s">
        <v>94</v>
      </c>
      <c r="C9767" t="s">
        <v>14</v>
      </c>
      <c r="D9767" t="s">
        <v>22</v>
      </c>
      <c r="E9767" t="b">
        <v>0</v>
      </c>
      <c r="F9767" s="1">
        <v>45371.500486111108</v>
      </c>
      <c r="G9767" t="b">
        <v>0</v>
      </c>
      <c r="H9767" t="b">
        <v>0</v>
      </c>
      <c r="I9767" t="s">
        <v>23</v>
      </c>
      <c r="J9767" t="s">
        <v>66</v>
      </c>
      <c r="K9767" t="s">
        <v>130</v>
      </c>
      <c r="L9767">
        <v>71162</v>
      </c>
    </row>
    <row r="9768" spans="1:12" x14ac:dyDescent="0.25">
      <c r="A9768" t="s">
        <v>54</v>
      </c>
      <c r="B9768" t="s">
        <v>55</v>
      </c>
      <c r="C9768" t="s">
        <v>40</v>
      </c>
      <c r="D9768" t="s">
        <v>29</v>
      </c>
      <c r="E9768" t="b">
        <v>1</v>
      </c>
      <c r="F9768" s="1">
        <v>45490.073425925933</v>
      </c>
      <c r="G9768" t="b">
        <v>0</v>
      </c>
      <c r="H9768" t="b">
        <v>0</v>
      </c>
      <c r="I9768" t="s">
        <v>30</v>
      </c>
      <c r="J9768" t="s">
        <v>52</v>
      </c>
      <c r="K9768" t="s">
        <v>126</v>
      </c>
      <c r="L9768">
        <v>154852</v>
      </c>
    </row>
    <row r="9769" spans="1:12" x14ac:dyDescent="0.25">
      <c r="A9769" t="s">
        <v>82</v>
      </c>
      <c r="B9769" t="s">
        <v>85</v>
      </c>
      <c r="C9769" t="s">
        <v>68</v>
      </c>
      <c r="D9769" t="s">
        <v>22</v>
      </c>
      <c r="E9769" t="b">
        <v>0</v>
      </c>
      <c r="F9769" s="1">
        <v>45622.757268518522</v>
      </c>
      <c r="G9769" t="b">
        <v>1</v>
      </c>
      <c r="H9769" t="b">
        <v>1</v>
      </c>
      <c r="I9769" t="s">
        <v>84</v>
      </c>
      <c r="J9769" t="s">
        <v>24</v>
      </c>
      <c r="K9769" t="s">
        <v>74</v>
      </c>
      <c r="L9769">
        <v>106557</v>
      </c>
    </row>
    <row r="9770" spans="1:12" x14ac:dyDescent="0.25">
      <c r="A9770" t="s">
        <v>82</v>
      </c>
      <c r="B9770" t="s">
        <v>91</v>
      </c>
      <c r="C9770" t="s">
        <v>40</v>
      </c>
      <c r="D9770" t="s">
        <v>29</v>
      </c>
      <c r="E9770" t="b">
        <v>0</v>
      </c>
      <c r="F9770" s="1">
        <v>45462.320648148147</v>
      </c>
      <c r="G9770" t="b">
        <v>1</v>
      </c>
      <c r="H9770" t="b">
        <v>0</v>
      </c>
      <c r="I9770" t="s">
        <v>84</v>
      </c>
      <c r="J9770" t="s">
        <v>52</v>
      </c>
      <c r="K9770" t="s">
        <v>35</v>
      </c>
      <c r="L9770">
        <v>104111</v>
      </c>
    </row>
    <row r="9771" spans="1:12" x14ac:dyDescent="0.25">
      <c r="A9771" t="s">
        <v>19</v>
      </c>
      <c r="B9771" t="s">
        <v>36</v>
      </c>
      <c r="C9771" t="s">
        <v>68</v>
      </c>
      <c r="D9771" t="s">
        <v>29</v>
      </c>
      <c r="E9771" t="b">
        <v>1</v>
      </c>
      <c r="F9771" s="1">
        <v>45515.309594907398</v>
      </c>
      <c r="G9771" t="b">
        <v>0</v>
      </c>
      <c r="H9771" t="b">
        <v>0</v>
      </c>
      <c r="I9771" t="s">
        <v>23</v>
      </c>
      <c r="J9771" t="s">
        <v>44</v>
      </c>
      <c r="K9771" t="s">
        <v>92</v>
      </c>
      <c r="L9771">
        <v>66724</v>
      </c>
    </row>
    <row r="9772" spans="1:12" x14ac:dyDescent="0.25">
      <c r="A9772" t="s">
        <v>38</v>
      </c>
      <c r="B9772" t="s">
        <v>95</v>
      </c>
      <c r="C9772" t="s">
        <v>14</v>
      </c>
      <c r="D9772" t="s">
        <v>15</v>
      </c>
      <c r="E9772" t="b">
        <v>0</v>
      </c>
      <c r="F9772" s="1">
        <v>45305.797152777777</v>
      </c>
      <c r="G9772" t="b">
        <v>0</v>
      </c>
      <c r="H9772" t="b">
        <v>1</v>
      </c>
      <c r="I9772" t="s">
        <v>41</v>
      </c>
      <c r="J9772" t="s">
        <v>52</v>
      </c>
      <c r="K9772" t="s">
        <v>89</v>
      </c>
      <c r="L9772">
        <v>78966</v>
      </c>
    </row>
    <row r="9773" spans="1:12" x14ac:dyDescent="0.25">
      <c r="A9773" t="s">
        <v>26</v>
      </c>
      <c r="B9773" t="s">
        <v>27</v>
      </c>
      <c r="C9773" t="s">
        <v>28</v>
      </c>
      <c r="D9773" t="s">
        <v>15</v>
      </c>
      <c r="E9773" t="b">
        <v>0</v>
      </c>
      <c r="F9773" s="1">
        <v>45379.133726851847</v>
      </c>
      <c r="G9773" t="b">
        <v>0</v>
      </c>
      <c r="H9773" t="b">
        <v>1</v>
      </c>
      <c r="I9773" t="s">
        <v>30</v>
      </c>
      <c r="J9773" t="s">
        <v>57</v>
      </c>
      <c r="K9773" t="s">
        <v>122</v>
      </c>
      <c r="L9773">
        <v>109162</v>
      </c>
    </row>
    <row r="9774" spans="1:12" x14ac:dyDescent="0.25">
      <c r="A9774" t="s">
        <v>54</v>
      </c>
      <c r="B9774" t="s">
        <v>79</v>
      </c>
      <c r="C9774" t="s">
        <v>43</v>
      </c>
      <c r="D9774" t="s">
        <v>15</v>
      </c>
      <c r="E9774" t="b">
        <v>1</v>
      </c>
      <c r="F9774" s="1">
        <v>45636.695173611108</v>
      </c>
      <c r="G9774" t="b">
        <v>1</v>
      </c>
      <c r="H9774" t="b">
        <v>0</v>
      </c>
      <c r="I9774" t="s">
        <v>30</v>
      </c>
      <c r="J9774" t="s">
        <v>44</v>
      </c>
      <c r="K9774" t="s">
        <v>106</v>
      </c>
      <c r="L9774">
        <v>121541</v>
      </c>
    </row>
    <row r="9775" spans="1:12" x14ac:dyDescent="0.25">
      <c r="A9775" t="s">
        <v>49</v>
      </c>
      <c r="B9775" t="s">
        <v>108</v>
      </c>
      <c r="C9775" t="s">
        <v>14</v>
      </c>
      <c r="D9775" t="s">
        <v>22</v>
      </c>
      <c r="E9775" t="b">
        <v>1</v>
      </c>
      <c r="F9775" s="1">
        <v>45533.562337962961</v>
      </c>
      <c r="G9775" t="b">
        <v>0</v>
      </c>
      <c r="H9775" t="b">
        <v>0</v>
      </c>
      <c r="I9775" t="s">
        <v>51</v>
      </c>
      <c r="J9775" t="s">
        <v>31</v>
      </c>
      <c r="K9775" t="s">
        <v>115</v>
      </c>
      <c r="L9775">
        <v>78435</v>
      </c>
    </row>
    <row r="9776" spans="1:12" x14ac:dyDescent="0.25">
      <c r="A9776" t="s">
        <v>54</v>
      </c>
      <c r="B9776" t="s">
        <v>79</v>
      </c>
      <c r="C9776" t="s">
        <v>40</v>
      </c>
      <c r="D9776" t="s">
        <v>22</v>
      </c>
      <c r="E9776" t="b">
        <v>0</v>
      </c>
      <c r="F9776" s="1">
        <v>45355.661400462966</v>
      </c>
      <c r="G9776" t="b">
        <v>1</v>
      </c>
      <c r="H9776" t="b">
        <v>1</v>
      </c>
      <c r="I9776" t="s">
        <v>30</v>
      </c>
      <c r="J9776" t="s">
        <v>24</v>
      </c>
      <c r="K9776" t="s">
        <v>98</v>
      </c>
      <c r="L9776">
        <v>130091</v>
      </c>
    </row>
    <row r="9777" spans="1:12" x14ac:dyDescent="0.25">
      <c r="A9777" t="s">
        <v>54</v>
      </c>
      <c r="B9777" t="s">
        <v>55</v>
      </c>
      <c r="C9777" t="s">
        <v>40</v>
      </c>
      <c r="D9777" t="s">
        <v>15</v>
      </c>
      <c r="E9777" t="b">
        <v>1</v>
      </c>
      <c r="F9777" s="1">
        <v>45342.959236111114</v>
      </c>
      <c r="G9777" t="b">
        <v>0</v>
      </c>
      <c r="H9777" t="b">
        <v>0</v>
      </c>
      <c r="I9777" t="s">
        <v>30</v>
      </c>
      <c r="J9777" t="s">
        <v>64</v>
      </c>
      <c r="K9777" t="s">
        <v>87</v>
      </c>
      <c r="L9777">
        <v>135500</v>
      </c>
    </row>
    <row r="9778" spans="1:12" x14ac:dyDescent="0.25">
      <c r="A9778" t="s">
        <v>12</v>
      </c>
      <c r="B9778" t="s">
        <v>63</v>
      </c>
      <c r="C9778" t="s">
        <v>43</v>
      </c>
      <c r="D9778" t="s">
        <v>29</v>
      </c>
      <c r="E9778" t="b">
        <v>1</v>
      </c>
      <c r="F9778" s="1">
        <v>45614.281550925924</v>
      </c>
      <c r="G9778" t="b">
        <v>0</v>
      </c>
      <c r="H9778" t="b">
        <v>0</v>
      </c>
      <c r="I9778" t="s">
        <v>16</v>
      </c>
      <c r="J9778" t="s">
        <v>64</v>
      </c>
      <c r="K9778" t="s">
        <v>98</v>
      </c>
      <c r="L9778">
        <v>110667</v>
      </c>
    </row>
    <row r="9779" spans="1:12" x14ac:dyDescent="0.25">
      <c r="A9779" t="s">
        <v>38</v>
      </c>
      <c r="B9779" t="s">
        <v>95</v>
      </c>
      <c r="C9779" t="s">
        <v>68</v>
      </c>
      <c r="D9779" t="s">
        <v>15</v>
      </c>
      <c r="E9779" t="b">
        <v>1</v>
      </c>
      <c r="F9779" s="1">
        <v>45565.656261574077</v>
      </c>
      <c r="G9779" t="b">
        <v>1</v>
      </c>
      <c r="H9779" t="b">
        <v>0</v>
      </c>
      <c r="I9779" t="s">
        <v>41</v>
      </c>
      <c r="J9779" t="s">
        <v>31</v>
      </c>
      <c r="K9779" t="s">
        <v>98</v>
      </c>
      <c r="L9779">
        <v>65519</v>
      </c>
    </row>
    <row r="9780" spans="1:12" x14ac:dyDescent="0.25">
      <c r="A9780" t="s">
        <v>12</v>
      </c>
      <c r="B9780" t="s">
        <v>13</v>
      </c>
      <c r="C9780" t="s">
        <v>68</v>
      </c>
      <c r="D9780" t="s">
        <v>22</v>
      </c>
      <c r="E9780" t="b">
        <v>1</v>
      </c>
      <c r="F9780" s="1">
        <v>45463.313356481478</v>
      </c>
      <c r="G9780" t="b">
        <v>0</v>
      </c>
      <c r="H9780" t="b">
        <v>1</v>
      </c>
      <c r="I9780" t="s">
        <v>16</v>
      </c>
      <c r="J9780" t="s">
        <v>47</v>
      </c>
      <c r="K9780" t="s">
        <v>81</v>
      </c>
      <c r="L9780">
        <v>131286</v>
      </c>
    </row>
    <row r="9781" spans="1:12" x14ac:dyDescent="0.25">
      <c r="A9781" t="s">
        <v>54</v>
      </c>
      <c r="B9781" t="s">
        <v>55</v>
      </c>
      <c r="C9781" t="s">
        <v>28</v>
      </c>
      <c r="D9781" t="s">
        <v>15</v>
      </c>
      <c r="E9781" t="b">
        <v>1</v>
      </c>
      <c r="F9781" s="1">
        <v>45632.554143518522</v>
      </c>
      <c r="G9781" t="b">
        <v>1</v>
      </c>
      <c r="H9781" t="b">
        <v>0</v>
      </c>
      <c r="I9781" t="s">
        <v>30</v>
      </c>
      <c r="J9781" t="s">
        <v>34</v>
      </c>
      <c r="K9781" t="s">
        <v>48</v>
      </c>
      <c r="L9781">
        <v>116343</v>
      </c>
    </row>
    <row r="9782" spans="1:12" x14ac:dyDescent="0.25">
      <c r="A9782" t="s">
        <v>49</v>
      </c>
      <c r="B9782" t="s">
        <v>61</v>
      </c>
      <c r="C9782" t="s">
        <v>21</v>
      </c>
      <c r="D9782" t="s">
        <v>15</v>
      </c>
      <c r="E9782" t="b">
        <v>0</v>
      </c>
      <c r="F9782" s="1">
        <v>45597.684062499997</v>
      </c>
      <c r="G9782" t="b">
        <v>0</v>
      </c>
      <c r="H9782" t="b">
        <v>0</v>
      </c>
      <c r="I9782" t="s">
        <v>51</v>
      </c>
      <c r="J9782" t="s">
        <v>64</v>
      </c>
      <c r="K9782" t="s">
        <v>106</v>
      </c>
      <c r="L9782">
        <v>88526</v>
      </c>
    </row>
    <row r="9783" spans="1:12" x14ac:dyDescent="0.25">
      <c r="A9783" t="s">
        <v>26</v>
      </c>
      <c r="B9783" t="s">
        <v>71</v>
      </c>
      <c r="C9783" t="s">
        <v>21</v>
      </c>
      <c r="D9783" t="s">
        <v>22</v>
      </c>
      <c r="E9783" t="b">
        <v>0</v>
      </c>
      <c r="F9783" s="1">
        <v>45517.177048611113</v>
      </c>
      <c r="G9783" t="b">
        <v>0</v>
      </c>
      <c r="H9783" t="b">
        <v>1</v>
      </c>
      <c r="I9783" t="s">
        <v>30</v>
      </c>
      <c r="J9783" t="s">
        <v>31</v>
      </c>
      <c r="K9783" t="s">
        <v>101</v>
      </c>
      <c r="L9783">
        <v>97473</v>
      </c>
    </row>
    <row r="9784" spans="1:12" x14ac:dyDescent="0.25">
      <c r="A9784" t="s">
        <v>45</v>
      </c>
      <c r="B9784" t="s">
        <v>46</v>
      </c>
      <c r="C9784" t="s">
        <v>28</v>
      </c>
      <c r="D9784" t="s">
        <v>15</v>
      </c>
      <c r="E9784" t="b">
        <v>1</v>
      </c>
      <c r="F9784" s="1">
        <v>45313.292673611111</v>
      </c>
      <c r="G9784" t="b">
        <v>1</v>
      </c>
      <c r="H9784" t="b">
        <v>0</v>
      </c>
      <c r="I9784" t="s">
        <v>16</v>
      </c>
      <c r="J9784" t="s">
        <v>70</v>
      </c>
      <c r="K9784" t="s">
        <v>99</v>
      </c>
      <c r="L9784">
        <v>90395</v>
      </c>
    </row>
    <row r="9785" spans="1:12" x14ac:dyDescent="0.25">
      <c r="A9785" t="s">
        <v>38</v>
      </c>
      <c r="B9785" t="s">
        <v>39</v>
      </c>
      <c r="C9785" t="s">
        <v>14</v>
      </c>
      <c r="D9785" t="s">
        <v>22</v>
      </c>
      <c r="E9785" t="b">
        <v>0</v>
      </c>
      <c r="F9785" s="1">
        <v>45409.605624999997</v>
      </c>
      <c r="G9785" t="b">
        <v>1</v>
      </c>
      <c r="H9785" t="b">
        <v>0</v>
      </c>
      <c r="I9785" t="s">
        <v>41</v>
      </c>
      <c r="J9785" t="s">
        <v>72</v>
      </c>
      <c r="K9785" t="s">
        <v>105</v>
      </c>
      <c r="L9785">
        <v>75734</v>
      </c>
    </row>
    <row r="9786" spans="1:12" x14ac:dyDescent="0.25">
      <c r="A9786" t="s">
        <v>49</v>
      </c>
      <c r="B9786" t="s">
        <v>108</v>
      </c>
      <c r="C9786" t="s">
        <v>28</v>
      </c>
      <c r="D9786" t="s">
        <v>29</v>
      </c>
      <c r="E9786" t="b">
        <v>1</v>
      </c>
      <c r="F9786" s="1">
        <v>45377.305196759262</v>
      </c>
      <c r="G9786" t="b">
        <v>1</v>
      </c>
      <c r="H9786" t="b">
        <v>1</v>
      </c>
      <c r="I9786" t="s">
        <v>51</v>
      </c>
      <c r="J9786" t="s">
        <v>34</v>
      </c>
      <c r="K9786" t="s">
        <v>124</v>
      </c>
      <c r="L9786">
        <v>74572</v>
      </c>
    </row>
    <row r="9787" spans="1:12" x14ac:dyDescent="0.25">
      <c r="A9787" t="s">
        <v>38</v>
      </c>
      <c r="B9787" t="s">
        <v>39</v>
      </c>
      <c r="C9787" t="s">
        <v>68</v>
      </c>
      <c r="D9787" t="s">
        <v>15</v>
      </c>
      <c r="E9787" t="b">
        <v>0</v>
      </c>
      <c r="F9787" s="1">
        <v>45409.628981481481</v>
      </c>
      <c r="G9787" t="b">
        <v>0</v>
      </c>
      <c r="H9787" t="b">
        <v>0</v>
      </c>
      <c r="I9787" t="s">
        <v>41</v>
      </c>
      <c r="J9787" t="s">
        <v>80</v>
      </c>
      <c r="K9787" t="s">
        <v>101</v>
      </c>
      <c r="L9787">
        <v>82322</v>
      </c>
    </row>
    <row r="9788" spans="1:12" x14ac:dyDescent="0.25">
      <c r="A9788" t="s">
        <v>38</v>
      </c>
      <c r="B9788" t="s">
        <v>107</v>
      </c>
      <c r="C9788" t="s">
        <v>28</v>
      </c>
      <c r="D9788" t="s">
        <v>29</v>
      </c>
      <c r="E9788" t="b">
        <v>0</v>
      </c>
      <c r="F9788" s="1">
        <v>45389.486296296287</v>
      </c>
      <c r="G9788" t="b">
        <v>0</v>
      </c>
      <c r="H9788" t="b">
        <v>1</v>
      </c>
      <c r="I9788" t="s">
        <v>41</v>
      </c>
      <c r="J9788" t="s">
        <v>47</v>
      </c>
      <c r="K9788" t="s">
        <v>69</v>
      </c>
      <c r="L9788">
        <v>79395</v>
      </c>
    </row>
    <row r="9789" spans="1:12" x14ac:dyDescent="0.25">
      <c r="A9789" t="s">
        <v>26</v>
      </c>
      <c r="B9789" t="s">
        <v>71</v>
      </c>
      <c r="C9789" t="s">
        <v>28</v>
      </c>
      <c r="D9789" t="s">
        <v>29</v>
      </c>
      <c r="E9789" t="b">
        <v>0</v>
      </c>
      <c r="F9789" s="1">
        <v>45608.260844907411</v>
      </c>
      <c r="G9789" t="b">
        <v>1</v>
      </c>
      <c r="H9789" t="b">
        <v>0</v>
      </c>
      <c r="I9789" t="s">
        <v>30</v>
      </c>
      <c r="J9789" t="s">
        <v>34</v>
      </c>
      <c r="K9789" t="s">
        <v>62</v>
      </c>
      <c r="L9789">
        <v>115892</v>
      </c>
    </row>
    <row r="9790" spans="1:12" x14ac:dyDescent="0.25">
      <c r="A9790" t="s">
        <v>26</v>
      </c>
      <c r="B9790" t="s">
        <v>71</v>
      </c>
      <c r="C9790" t="s">
        <v>43</v>
      </c>
      <c r="D9790" t="s">
        <v>22</v>
      </c>
      <c r="E9790" t="b">
        <v>0</v>
      </c>
      <c r="F9790" s="1">
        <v>45475.357175925928</v>
      </c>
      <c r="G9790" t="b">
        <v>1</v>
      </c>
      <c r="H9790" t="b">
        <v>0</v>
      </c>
      <c r="I9790" t="s">
        <v>30</v>
      </c>
      <c r="J9790" t="s">
        <v>47</v>
      </c>
      <c r="K9790" t="s">
        <v>60</v>
      </c>
      <c r="L9790">
        <v>96331</v>
      </c>
    </row>
    <row r="9791" spans="1:12" x14ac:dyDescent="0.25">
      <c r="A9791" t="s">
        <v>19</v>
      </c>
      <c r="B9791" t="s">
        <v>36</v>
      </c>
      <c r="C9791" t="s">
        <v>21</v>
      </c>
      <c r="D9791" t="s">
        <v>22</v>
      </c>
      <c r="E9791" t="b">
        <v>1</v>
      </c>
      <c r="F9791" s="1">
        <v>45593.940092592587</v>
      </c>
      <c r="G9791" t="b">
        <v>0</v>
      </c>
      <c r="H9791" t="b">
        <v>0</v>
      </c>
      <c r="I9791" t="s">
        <v>23</v>
      </c>
      <c r="J9791" t="s">
        <v>34</v>
      </c>
      <c r="K9791" t="s">
        <v>87</v>
      </c>
      <c r="L9791">
        <v>85762</v>
      </c>
    </row>
    <row r="9792" spans="1:12" x14ac:dyDescent="0.25">
      <c r="A9792" t="s">
        <v>19</v>
      </c>
      <c r="B9792" t="s">
        <v>36</v>
      </c>
      <c r="C9792" t="s">
        <v>40</v>
      </c>
      <c r="D9792" t="s">
        <v>22</v>
      </c>
      <c r="E9792" t="b">
        <v>0</v>
      </c>
      <c r="F9792" s="1">
        <v>45461.135474537034</v>
      </c>
      <c r="G9792" t="b">
        <v>1</v>
      </c>
      <c r="H9792" t="b">
        <v>0</v>
      </c>
      <c r="I9792" t="s">
        <v>23</v>
      </c>
      <c r="J9792" t="s">
        <v>70</v>
      </c>
      <c r="K9792" t="s">
        <v>56</v>
      </c>
      <c r="L9792">
        <v>74709</v>
      </c>
    </row>
    <row r="9793" spans="1:12" x14ac:dyDescent="0.25">
      <c r="A9793" t="s">
        <v>12</v>
      </c>
      <c r="B9793" t="s">
        <v>63</v>
      </c>
      <c r="C9793" t="s">
        <v>14</v>
      </c>
      <c r="D9793" t="s">
        <v>15</v>
      </c>
      <c r="E9793" t="b">
        <v>0</v>
      </c>
      <c r="F9793" s="1">
        <v>45605.078194444453</v>
      </c>
      <c r="G9793" t="b">
        <v>1</v>
      </c>
      <c r="H9793" t="b">
        <v>0</v>
      </c>
      <c r="I9793" t="s">
        <v>16</v>
      </c>
      <c r="J9793" t="s">
        <v>70</v>
      </c>
      <c r="K9793" t="s">
        <v>125</v>
      </c>
      <c r="L9793">
        <v>146245</v>
      </c>
    </row>
    <row r="9794" spans="1:12" x14ac:dyDescent="0.25">
      <c r="A9794" t="s">
        <v>12</v>
      </c>
      <c r="B9794" t="s">
        <v>13</v>
      </c>
      <c r="C9794" t="s">
        <v>28</v>
      </c>
      <c r="D9794" t="s">
        <v>29</v>
      </c>
      <c r="E9794" t="b">
        <v>0</v>
      </c>
      <c r="F9794" s="1">
        <v>45644.541550925933</v>
      </c>
      <c r="G9794" t="b">
        <v>0</v>
      </c>
      <c r="H9794" t="b">
        <v>1</v>
      </c>
      <c r="I9794" t="s">
        <v>16</v>
      </c>
      <c r="J9794" t="s">
        <v>52</v>
      </c>
      <c r="K9794" t="s">
        <v>98</v>
      </c>
      <c r="L9794">
        <v>130833</v>
      </c>
    </row>
    <row r="9795" spans="1:12" x14ac:dyDescent="0.25">
      <c r="A9795" t="s">
        <v>12</v>
      </c>
      <c r="B9795" t="s">
        <v>63</v>
      </c>
      <c r="C9795" t="s">
        <v>40</v>
      </c>
      <c r="D9795" t="s">
        <v>22</v>
      </c>
      <c r="E9795" t="b">
        <v>0</v>
      </c>
      <c r="F9795" s="1">
        <v>45390.067696759259</v>
      </c>
      <c r="G9795" t="b">
        <v>0</v>
      </c>
      <c r="H9795" t="b">
        <v>0</v>
      </c>
      <c r="I9795" t="s">
        <v>16</v>
      </c>
      <c r="J9795" t="s">
        <v>64</v>
      </c>
      <c r="K9795" t="s">
        <v>59</v>
      </c>
      <c r="L9795">
        <v>123765</v>
      </c>
    </row>
    <row r="9796" spans="1:12" x14ac:dyDescent="0.25">
      <c r="A9796" t="s">
        <v>82</v>
      </c>
      <c r="B9796" t="s">
        <v>83</v>
      </c>
      <c r="C9796" t="s">
        <v>40</v>
      </c>
      <c r="D9796" t="s">
        <v>15</v>
      </c>
      <c r="E9796" t="b">
        <v>0</v>
      </c>
      <c r="F9796" s="1">
        <v>45334.28266203704</v>
      </c>
      <c r="G9796" t="b">
        <v>1</v>
      </c>
      <c r="H9796" t="b">
        <v>1</v>
      </c>
      <c r="I9796" t="s">
        <v>84</v>
      </c>
      <c r="J9796" t="s">
        <v>31</v>
      </c>
      <c r="K9796" t="s">
        <v>58</v>
      </c>
      <c r="L9796">
        <v>134364</v>
      </c>
    </row>
    <row r="9797" spans="1:12" x14ac:dyDescent="0.25">
      <c r="A9797" t="s">
        <v>54</v>
      </c>
      <c r="B9797" t="s">
        <v>79</v>
      </c>
      <c r="C9797" t="s">
        <v>28</v>
      </c>
      <c r="D9797" t="s">
        <v>29</v>
      </c>
      <c r="E9797" t="b">
        <v>0</v>
      </c>
      <c r="F9797" s="1">
        <v>45317.428055555552</v>
      </c>
      <c r="G9797" t="b">
        <v>1</v>
      </c>
      <c r="H9797" t="b">
        <v>1</v>
      </c>
      <c r="I9797" t="s">
        <v>30</v>
      </c>
      <c r="J9797" t="s">
        <v>64</v>
      </c>
      <c r="K9797" t="s">
        <v>122</v>
      </c>
      <c r="L9797">
        <v>149119</v>
      </c>
    </row>
    <row r="9798" spans="1:12" x14ac:dyDescent="0.25">
      <c r="A9798" t="s">
        <v>82</v>
      </c>
      <c r="B9798" t="s">
        <v>85</v>
      </c>
      <c r="C9798" t="s">
        <v>14</v>
      </c>
      <c r="D9798" t="s">
        <v>15</v>
      </c>
      <c r="E9798" t="b">
        <v>0</v>
      </c>
      <c r="F9798" s="1">
        <v>45426.111006944448</v>
      </c>
      <c r="G9798" t="b">
        <v>0</v>
      </c>
      <c r="H9798" t="b">
        <v>0</v>
      </c>
      <c r="I9798" t="s">
        <v>84</v>
      </c>
      <c r="J9798" t="s">
        <v>57</v>
      </c>
      <c r="K9798" t="s">
        <v>89</v>
      </c>
      <c r="L9798">
        <v>132848</v>
      </c>
    </row>
    <row r="9799" spans="1:12" x14ac:dyDescent="0.25">
      <c r="A9799" t="s">
        <v>82</v>
      </c>
      <c r="B9799" t="s">
        <v>91</v>
      </c>
      <c r="C9799" t="s">
        <v>43</v>
      </c>
      <c r="D9799" t="s">
        <v>29</v>
      </c>
      <c r="E9799" t="b">
        <v>1</v>
      </c>
      <c r="F9799" s="1">
        <v>45298.338819444441</v>
      </c>
      <c r="G9799" t="b">
        <v>1</v>
      </c>
      <c r="H9799" t="b">
        <v>1</v>
      </c>
      <c r="I9799" t="s">
        <v>84</v>
      </c>
      <c r="J9799" t="s">
        <v>70</v>
      </c>
      <c r="K9799" t="s">
        <v>81</v>
      </c>
      <c r="L9799">
        <v>110866</v>
      </c>
    </row>
    <row r="9800" spans="1:12" x14ac:dyDescent="0.25">
      <c r="A9800" t="s">
        <v>12</v>
      </c>
      <c r="B9800" t="s">
        <v>75</v>
      </c>
      <c r="C9800" t="s">
        <v>43</v>
      </c>
      <c r="D9800" t="s">
        <v>29</v>
      </c>
      <c r="E9800" t="b">
        <v>0</v>
      </c>
      <c r="F9800" s="1">
        <v>45347.762546296297</v>
      </c>
      <c r="G9800" t="b">
        <v>1</v>
      </c>
      <c r="H9800" t="b">
        <v>1</v>
      </c>
      <c r="I9800" t="s">
        <v>16</v>
      </c>
      <c r="J9800" t="s">
        <v>72</v>
      </c>
      <c r="K9800" t="s">
        <v>37</v>
      </c>
      <c r="L9800">
        <v>118216</v>
      </c>
    </row>
    <row r="9801" spans="1:12" x14ac:dyDescent="0.25">
      <c r="A9801" t="s">
        <v>45</v>
      </c>
      <c r="B9801" t="s">
        <v>76</v>
      </c>
      <c r="C9801" t="s">
        <v>21</v>
      </c>
      <c r="D9801" t="s">
        <v>29</v>
      </c>
      <c r="E9801" t="b">
        <v>1</v>
      </c>
      <c r="F9801" s="1">
        <v>45473.71197916667</v>
      </c>
      <c r="G9801" t="b">
        <v>0</v>
      </c>
      <c r="H9801" t="b">
        <v>0</v>
      </c>
      <c r="I9801" t="s">
        <v>16</v>
      </c>
      <c r="J9801" t="s">
        <v>24</v>
      </c>
      <c r="K9801" t="s">
        <v>116</v>
      </c>
      <c r="L9801">
        <v>89272</v>
      </c>
    </row>
    <row r="9802" spans="1:12" x14ac:dyDescent="0.25">
      <c r="A9802" t="s">
        <v>49</v>
      </c>
      <c r="B9802" t="s">
        <v>108</v>
      </c>
      <c r="C9802" t="s">
        <v>14</v>
      </c>
      <c r="D9802" t="s">
        <v>15</v>
      </c>
      <c r="E9802" t="b">
        <v>1</v>
      </c>
      <c r="F9802" s="1">
        <v>45450.935185185182</v>
      </c>
      <c r="G9802" t="b">
        <v>1</v>
      </c>
      <c r="H9802" t="b">
        <v>0</v>
      </c>
      <c r="I9802" t="s">
        <v>51</v>
      </c>
      <c r="J9802" t="s">
        <v>34</v>
      </c>
      <c r="K9802" t="s">
        <v>48</v>
      </c>
      <c r="L9802">
        <v>99998</v>
      </c>
    </row>
    <row r="9803" spans="1:12" x14ac:dyDescent="0.25">
      <c r="A9803" t="s">
        <v>19</v>
      </c>
      <c r="B9803" t="s">
        <v>86</v>
      </c>
      <c r="C9803" t="s">
        <v>14</v>
      </c>
      <c r="D9803" t="s">
        <v>29</v>
      </c>
      <c r="E9803" t="b">
        <v>0</v>
      </c>
      <c r="F9803" s="1">
        <v>45353.454062500001</v>
      </c>
      <c r="G9803" t="b">
        <v>1</v>
      </c>
      <c r="H9803" t="b">
        <v>1</v>
      </c>
      <c r="I9803" t="s">
        <v>23</v>
      </c>
      <c r="J9803" t="s">
        <v>80</v>
      </c>
      <c r="K9803" t="s">
        <v>78</v>
      </c>
      <c r="L9803">
        <v>78034</v>
      </c>
    </row>
    <row r="9804" spans="1:12" x14ac:dyDescent="0.25">
      <c r="A9804" t="s">
        <v>54</v>
      </c>
      <c r="B9804" t="s">
        <v>79</v>
      </c>
      <c r="C9804" t="s">
        <v>40</v>
      </c>
      <c r="D9804" t="s">
        <v>22</v>
      </c>
      <c r="E9804" t="b">
        <v>1</v>
      </c>
      <c r="F9804" s="1">
        <v>45581.717106481483</v>
      </c>
      <c r="G9804" t="b">
        <v>0</v>
      </c>
      <c r="H9804" t="b">
        <v>0</v>
      </c>
      <c r="I9804" t="s">
        <v>30</v>
      </c>
      <c r="J9804" t="s">
        <v>24</v>
      </c>
      <c r="K9804" t="s">
        <v>56</v>
      </c>
      <c r="L9804">
        <v>145548</v>
      </c>
    </row>
    <row r="9805" spans="1:12" x14ac:dyDescent="0.25">
      <c r="A9805" t="s">
        <v>45</v>
      </c>
      <c r="B9805" t="s">
        <v>76</v>
      </c>
      <c r="C9805" t="s">
        <v>40</v>
      </c>
      <c r="D9805" t="s">
        <v>15</v>
      </c>
      <c r="E9805" t="b">
        <v>1</v>
      </c>
      <c r="F9805" s="1">
        <v>45399.149895833332</v>
      </c>
      <c r="G9805" t="b">
        <v>1</v>
      </c>
      <c r="H9805" t="b">
        <v>0</v>
      </c>
      <c r="I9805" t="s">
        <v>16</v>
      </c>
      <c r="J9805" t="s">
        <v>72</v>
      </c>
      <c r="K9805" t="s">
        <v>124</v>
      </c>
      <c r="L9805">
        <v>106020</v>
      </c>
    </row>
    <row r="9806" spans="1:12" x14ac:dyDescent="0.25">
      <c r="A9806" t="s">
        <v>19</v>
      </c>
      <c r="B9806" t="s">
        <v>36</v>
      </c>
      <c r="C9806" t="s">
        <v>21</v>
      </c>
      <c r="D9806" t="s">
        <v>22</v>
      </c>
      <c r="E9806" t="b">
        <v>0</v>
      </c>
      <c r="F9806" s="1">
        <v>45483.018460648149</v>
      </c>
      <c r="G9806" t="b">
        <v>1</v>
      </c>
      <c r="H9806" t="b">
        <v>1</v>
      </c>
      <c r="I9806" t="s">
        <v>23</v>
      </c>
      <c r="J9806" t="s">
        <v>66</v>
      </c>
      <c r="K9806" t="s">
        <v>67</v>
      </c>
      <c r="L9806">
        <v>60892</v>
      </c>
    </row>
    <row r="9807" spans="1:12" x14ac:dyDescent="0.25">
      <c r="A9807" t="s">
        <v>19</v>
      </c>
      <c r="B9807" t="s">
        <v>94</v>
      </c>
      <c r="C9807" t="s">
        <v>14</v>
      </c>
      <c r="D9807" t="s">
        <v>29</v>
      </c>
      <c r="E9807" t="b">
        <v>0</v>
      </c>
      <c r="F9807" s="1">
        <v>45451.928912037038</v>
      </c>
      <c r="G9807" t="b">
        <v>0</v>
      </c>
      <c r="H9807" t="b">
        <v>0</v>
      </c>
      <c r="I9807" t="s">
        <v>23</v>
      </c>
      <c r="J9807" t="s">
        <v>57</v>
      </c>
      <c r="K9807" t="s">
        <v>92</v>
      </c>
      <c r="L9807">
        <v>75832</v>
      </c>
    </row>
    <row r="9808" spans="1:12" x14ac:dyDescent="0.25">
      <c r="A9808" t="s">
        <v>45</v>
      </c>
      <c r="B9808" t="s">
        <v>76</v>
      </c>
      <c r="C9808" t="s">
        <v>14</v>
      </c>
      <c r="D9808" t="s">
        <v>29</v>
      </c>
      <c r="E9808" t="b">
        <v>0</v>
      </c>
      <c r="F9808" s="1">
        <v>45435.179884259262</v>
      </c>
      <c r="G9808" t="b">
        <v>1</v>
      </c>
      <c r="H9808" t="b">
        <v>0</v>
      </c>
      <c r="I9808" t="s">
        <v>16</v>
      </c>
      <c r="J9808" t="s">
        <v>34</v>
      </c>
      <c r="K9808" t="s">
        <v>128</v>
      </c>
      <c r="L9808">
        <v>91387</v>
      </c>
    </row>
    <row r="9809" spans="1:12" x14ac:dyDescent="0.25">
      <c r="A9809" t="s">
        <v>82</v>
      </c>
      <c r="B9809" t="s">
        <v>91</v>
      </c>
      <c r="C9809" t="s">
        <v>28</v>
      </c>
      <c r="D9809" t="s">
        <v>29</v>
      </c>
      <c r="E9809" t="b">
        <v>0</v>
      </c>
      <c r="F9809" s="1">
        <v>45328.115173611113</v>
      </c>
      <c r="G9809" t="b">
        <v>0</v>
      </c>
      <c r="H9809" t="b">
        <v>0</v>
      </c>
      <c r="I9809" t="s">
        <v>84</v>
      </c>
      <c r="J9809" t="s">
        <v>70</v>
      </c>
      <c r="K9809" t="s">
        <v>130</v>
      </c>
      <c r="L9809">
        <v>117077</v>
      </c>
    </row>
    <row r="9810" spans="1:12" x14ac:dyDescent="0.25">
      <c r="A9810" t="s">
        <v>12</v>
      </c>
      <c r="B9810" t="s">
        <v>63</v>
      </c>
      <c r="C9810" t="s">
        <v>28</v>
      </c>
      <c r="D9810" t="s">
        <v>15</v>
      </c>
      <c r="E9810" t="b">
        <v>0</v>
      </c>
      <c r="F9810" s="1">
        <v>45450.132222222222</v>
      </c>
      <c r="G9810" t="b">
        <v>0</v>
      </c>
      <c r="H9810" t="b">
        <v>1</v>
      </c>
      <c r="I9810" t="s">
        <v>16</v>
      </c>
      <c r="J9810" t="s">
        <v>57</v>
      </c>
      <c r="K9810" t="s">
        <v>101</v>
      </c>
      <c r="L9810">
        <v>142289</v>
      </c>
    </row>
    <row r="9811" spans="1:12" x14ac:dyDescent="0.25">
      <c r="A9811" t="s">
        <v>45</v>
      </c>
      <c r="B9811" t="s">
        <v>88</v>
      </c>
      <c r="C9811" t="s">
        <v>21</v>
      </c>
      <c r="D9811" t="s">
        <v>15</v>
      </c>
      <c r="E9811" t="b">
        <v>0</v>
      </c>
      <c r="F9811" s="1">
        <v>45382.332696759258</v>
      </c>
      <c r="G9811" t="b">
        <v>1</v>
      </c>
      <c r="H9811" t="b">
        <v>1</v>
      </c>
      <c r="I9811" t="s">
        <v>16</v>
      </c>
      <c r="J9811" t="s">
        <v>24</v>
      </c>
      <c r="K9811" t="s">
        <v>81</v>
      </c>
      <c r="L9811">
        <v>99284</v>
      </c>
    </row>
    <row r="9812" spans="1:12" x14ac:dyDescent="0.25">
      <c r="A9812" t="s">
        <v>54</v>
      </c>
      <c r="B9812" t="s">
        <v>55</v>
      </c>
      <c r="C9812" t="s">
        <v>21</v>
      </c>
      <c r="D9812" t="s">
        <v>29</v>
      </c>
      <c r="E9812" t="b">
        <v>1</v>
      </c>
      <c r="F9812" s="1">
        <v>45451.116180555553</v>
      </c>
      <c r="G9812" t="b">
        <v>0</v>
      </c>
      <c r="H9812" t="b">
        <v>0</v>
      </c>
      <c r="I9812" t="s">
        <v>30</v>
      </c>
      <c r="J9812" t="s">
        <v>64</v>
      </c>
      <c r="K9812" t="s">
        <v>125</v>
      </c>
      <c r="L9812">
        <v>152308</v>
      </c>
    </row>
    <row r="9813" spans="1:12" x14ac:dyDescent="0.25">
      <c r="A9813" t="s">
        <v>45</v>
      </c>
      <c r="B9813" t="s">
        <v>88</v>
      </c>
      <c r="C9813" t="s">
        <v>43</v>
      </c>
      <c r="D9813" t="s">
        <v>29</v>
      </c>
      <c r="E9813" t="b">
        <v>0</v>
      </c>
      <c r="F9813" s="1">
        <v>45519.301388888889</v>
      </c>
      <c r="G9813" t="b">
        <v>1</v>
      </c>
      <c r="H9813" t="b">
        <v>0</v>
      </c>
      <c r="I9813" t="s">
        <v>16</v>
      </c>
      <c r="J9813" t="s">
        <v>24</v>
      </c>
      <c r="K9813" t="s">
        <v>81</v>
      </c>
      <c r="L9813">
        <v>94227</v>
      </c>
    </row>
    <row r="9814" spans="1:12" x14ac:dyDescent="0.25">
      <c r="A9814" t="s">
        <v>26</v>
      </c>
      <c r="B9814" t="s">
        <v>27</v>
      </c>
      <c r="C9814" t="s">
        <v>40</v>
      </c>
      <c r="D9814" t="s">
        <v>22</v>
      </c>
      <c r="E9814" t="b">
        <v>0</v>
      </c>
      <c r="F9814" s="1">
        <v>45584.381550925929</v>
      </c>
      <c r="G9814" t="b">
        <v>1</v>
      </c>
      <c r="H9814" t="b">
        <v>0</v>
      </c>
      <c r="I9814" t="s">
        <v>30</v>
      </c>
      <c r="J9814" t="s">
        <v>52</v>
      </c>
      <c r="K9814" t="s">
        <v>35</v>
      </c>
      <c r="L9814">
        <v>111105</v>
      </c>
    </row>
    <row r="9815" spans="1:12" x14ac:dyDescent="0.25">
      <c r="A9815" t="s">
        <v>38</v>
      </c>
      <c r="B9815" t="s">
        <v>107</v>
      </c>
      <c r="C9815" t="s">
        <v>21</v>
      </c>
      <c r="D9815" t="s">
        <v>29</v>
      </c>
      <c r="E9815" t="b">
        <v>0</v>
      </c>
      <c r="F9815" s="1">
        <v>45436.069594907407</v>
      </c>
      <c r="G9815" t="b">
        <v>0</v>
      </c>
      <c r="H9815" t="b">
        <v>1</v>
      </c>
      <c r="I9815" t="s">
        <v>41</v>
      </c>
      <c r="J9815" t="s">
        <v>64</v>
      </c>
      <c r="K9815" t="s">
        <v>18</v>
      </c>
      <c r="L9815">
        <v>74534</v>
      </c>
    </row>
    <row r="9816" spans="1:12" x14ac:dyDescent="0.25">
      <c r="A9816" t="s">
        <v>19</v>
      </c>
      <c r="B9816" t="s">
        <v>36</v>
      </c>
      <c r="C9816" t="s">
        <v>43</v>
      </c>
      <c r="D9816" t="s">
        <v>29</v>
      </c>
      <c r="E9816" t="b">
        <v>0</v>
      </c>
      <c r="F9816" s="1">
        <v>45439.567974537043</v>
      </c>
      <c r="G9816" t="b">
        <v>0</v>
      </c>
      <c r="H9816" t="b">
        <v>1</v>
      </c>
      <c r="I9816" t="s">
        <v>23</v>
      </c>
      <c r="J9816" t="s">
        <v>80</v>
      </c>
      <c r="K9816" t="s">
        <v>58</v>
      </c>
      <c r="L9816">
        <v>69254</v>
      </c>
    </row>
    <row r="9817" spans="1:12" x14ac:dyDescent="0.25">
      <c r="A9817" t="s">
        <v>45</v>
      </c>
      <c r="B9817" t="s">
        <v>46</v>
      </c>
      <c r="C9817" t="s">
        <v>40</v>
      </c>
      <c r="D9817" t="s">
        <v>29</v>
      </c>
      <c r="E9817" t="b">
        <v>1</v>
      </c>
      <c r="F9817" s="1">
        <v>45443.716180555559</v>
      </c>
      <c r="G9817" t="b">
        <v>1</v>
      </c>
      <c r="H9817" t="b">
        <v>0</v>
      </c>
      <c r="I9817" t="s">
        <v>16</v>
      </c>
      <c r="J9817" t="s">
        <v>72</v>
      </c>
      <c r="K9817" t="s">
        <v>18</v>
      </c>
      <c r="L9817">
        <v>100692</v>
      </c>
    </row>
    <row r="9818" spans="1:12" x14ac:dyDescent="0.25">
      <c r="A9818" t="s">
        <v>38</v>
      </c>
      <c r="B9818" t="s">
        <v>95</v>
      </c>
      <c r="C9818" t="s">
        <v>43</v>
      </c>
      <c r="D9818" t="s">
        <v>22</v>
      </c>
      <c r="E9818" t="b">
        <v>0</v>
      </c>
      <c r="F9818" s="1">
        <v>45293.944004629629</v>
      </c>
      <c r="G9818" t="b">
        <v>1</v>
      </c>
      <c r="H9818" t="b">
        <v>0</v>
      </c>
      <c r="I9818" t="s">
        <v>41</v>
      </c>
      <c r="J9818" t="s">
        <v>70</v>
      </c>
      <c r="K9818" t="s">
        <v>99</v>
      </c>
      <c r="L9818">
        <v>73510</v>
      </c>
    </row>
    <row r="9819" spans="1:12" x14ac:dyDescent="0.25">
      <c r="A9819" t="s">
        <v>82</v>
      </c>
      <c r="B9819" t="s">
        <v>91</v>
      </c>
      <c r="C9819" t="s">
        <v>21</v>
      </c>
      <c r="D9819" t="s">
        <v>29</v>
      </c>
      <c r="E9819" t="b">
        <v>1</v>
      </c>
      <c r="F9819" s="1">
        <v>45461.941944444443</v>
      </c>
      <c r="G9819" t="b">
        <v>1</v>
      </c>
      <c r="H9819" t="b">
        <v>0</v>
      </c>
      <c r="I9819" t="s">
        <v>84</v>
      </c>
      <c r="J9819" t="s">
        <v>66</v>
      </c>
      <c r="K9819" t="s">
        <v>115</v>
      </c>
      <c r="L9819">
        <v>131267</v>
      </c>
    </row>
    <row r="9820" spans="1:12" x14ac:dyDescent="0.25">
      <c r="A9820" t="s">
        <v>26</v>
      </c>
      <c r="B9820" t="s">
        <v>71</v>
      </c>
      <c r="C9820" t="s">
        <v>21</v>
      </c>
      <c r="D9820" t="s">
        <v>15</v>
      </c>
      <c r="E9820" t="b">
        <v>0</v>
      </c>
      <c r="F9820" s="1">
        <v>45357.982581018521</v>
      </c>
      <c r="G9820" t="b">
        <v>1</v>
      </c>
      <c r="H9820" t="b">
        <v>0</v>
      </c>
      <c r="I9820" t="s">
        <v>30</v>
      </c>
      <c r="J9820" t="s">
        <v>72</v>
      </c>
      <c r="K9820" t="s">
        <v>53</v>
      </c>
      <c r="L9820">
        <v>106337</v>
      </c>
    </row>
    <row r="9821" spans="1:12" x14ac:dyDescent="0.25">
      <c r="A9821" t="s">
        <v>54</v>
      </c>
      <c r="B9821" t="s">
        <v>79</v>
      </c>
      <c r="C9821" t="s">
        <v>43</v>
      </c>
      <c r="D9821" t="s">
        <v>15</v>
      </c>
      <c r="E9821" t="b">
        <v>1</v>
      </c>
      <c r="F9821" s="1">
        <v>45316.105937499997</v>
      </c>
      <c r="G9821" t="b">
        <v>0</v>
      </c>
      <c r="H9821" t="b">
        <v>0</v>
      </c>
      <c r="I9821" t="s">
        <v>30</v>
      </c>
      <c r="J9821" t="s">
        <v>47</v>
      </c>
      <c r="K9821" t="s">
        <v>123</v>
      </c>
      <c r="L9821">
        <v>119480</v>
      </c>
    </row>
    <row r="9822" spans="1:12" x14ac:dyDescent="0.25">
      <c r="A9822" t="s">
        <v>82</v>
      </c>
      <c r="B9822" t="s">
        <v>83</v>
      </c>
      <c r="C9822" t="s">
        <v>43</v>
      </c>
      <c r="D9822" t="s">
        <v>29</v>
      </c>
      <c r="E9822" t="b">
        <v>1</v>
      </c>
      <c r="F9822" s="1">
        <v>45573.946493055562</v>
      </c>
      <c r="G9822" t="b">
        <v>0</v>
      </c>
      <c r="H9822" t="b">
        <v>0</v>
      </c>
      <c r="I9822" t="s">
        <v>84</v>
      </c>
      <c r="J9822" t="s">
        <v>34</v>
      </c>
      <c r="K9822" t="s">
        <v>124</v>
      </c>
      <c r="L9822">
        <v>131994</v>
      </c>
    </row>
    <row r="9823" spans="1:12" x14ac:dyDescent="0.25">
      <c r="A9823" t="s">
        <v>26</v>
      </c>
      <c r="B9823" t="s">
        <v>33</v>
      </c>
      <c r="C9823" t="s">
        <v>40</v>
      </c>
      <c r="D9823" t="s">
        <v>29</v>
      </c>
      <c r="E9823" t="b">
        <v>1</v>
      </c>
      <c r="F9823" s="1">
        <v>45419.178622685176</v>
      </c>
      <c r="G9823" t="b">
        <v>0</v>
      </c>
      <c r="H9823" t="b">
        <v>0</v>
      </c>
      <c r="I9823" t="s">
        <v>30</v>
      </c>
      <c r="J9823" t="s">
        <v>17</v>
      </c>
      <c r="K9823" t="s">
        <v>129</v>
      </c>
      <c r="L9823">
        <v>118214</v>
      </c>
    </row>
    <row r="9824" spans="1:12" x14ac:dyDescent="0.25">
      <c r="A9824" t="s">
        <v>19</v>
      </c>
      <c r="B9824" t="s">
        <v>36</v>
      </c>
      <c r="C9824" t="s">
        <v>21</v>
      </c>
      <c r="D9824" t="s">
        <v>29</v>
      </c>
      <c r="E9824" t="b">
        <v>1</v>
      </c>
      <c r="F9824" s="1">
        <v>45569.168217592603</v>
      </c>
      <c r="G9824" t="b">
        <v>0</v>
      </c>
      <c r="H9824" t="b">
        <v>1</v>
      </c>
      <c r="I9824" t="s">
        <v>23</v>
      </c>
      <c r="J9824" t="s">
        <v>24</v>
      </c>
      <c r="K9824" t="s">
        <v>93</v>
      </c>
      <c r="L9824">
        <v>60434</v>
      </c>
    </row>
    <row r="9825" spans="1:12" x14ac:dyDescent="0.25">
      <c r="A9825" t="s">
        <v>19</v>
      </c>
      <c r="B9825" t="s">
        <v>20</v>
      </c>
      <c r="C9825" t="s">
        <v>43</v>
      </c>
      <c r="D9825" t="s">
        <v>22</v>
      </c>
      <c r="E9825" t="b">
        <v>1</v>
      </c>
      <c r="F9825" s="1">
        <v>45344.071412037039</v>
      </c>
      <c r="G9825" t="b">
        <v>0</v>
      </c>
      <c r="H9825" t="b">
        <v>0</v>
      </c>
      <c r="I9825" t="s">
        <v>23</v>
      </c>
      <c r="J9825" t="s">
        <v>64</v>
      </c>
      <c r="K9825" t="s">
        <v>96</v>
      </c>
      <c r="L9825">
        <v>78665</v>
      </c>
    </row>
    <row r="9826" spans="1:12" x14ac:dyDescent="0.25">
      <c r="A9826" t="s">
        <v>38</v>
      </c>
      <c r="B9826" t="s">
        <v>95</v>
      </c>
      <c r="C9826" t="s">
        <v>28</v>
      </c>
      <c r="D9826" t="s">
        <v>29</v>
      </c>
      <c r="E9826" t="b">
        <v>1</v>
      </c>
      <c r="F9826" s="1">
        <v>45499.50439814815</v>
      </c>
      <c r="G9826" t="b">
        <v>0</v>
      </c>
      <c r="H9826" t="b">
        <v>0</v>
      </c>
      <c r="I9826" t="s">
        <v>41</v>
      </c>
      <c r="J9826" t="s">
        <v>70</v>
      </c>
      <c r="K9826" t="s">
        <v>78</v>
      </c>
      <c r="L9826">
        <v>93532</v>
      </c>
    </row>
    <row r="9827" spans="1:12" x14ac:dyDescent="0.25">
      <c r="A9827" t="s">
        <v>49</v>
      </c>
      <c r="B9827" t="s">
        <v>61</v>
      </c>
      <c r="C9827" t="s">
        <v>14</v>
      </c>
      <c r="D9827" t="s">
        <v>22</v>
      </c>
      <c r="E9827" t="b">
        <v>0</v>
      </c>
      <c r="F9827" s="1">
        <v>45548.707129629627</v>
      </c>
      <c r="G9827" t="b">
        <v>0</v>
      </c>
      <c r="H9827" t="b">
        <v>0</v>
      </c>
      <c r="I9827" t="s">
        <v>51</v>
      </c>
      <c r="J9827" t="s">
        <v>17</v>
      </c>
      <c r="K9827" t="s">
        <v>53</v>
      </c>
      <c r="L9827">
        <v>93502</v>
      </c>
    </row>
    <row r="9828" spans="1:12" x14ac:dyDescent="0.25">
      <c r="A9828" t="s">
        <v>26</v>
      </c>
      <c r="B9828" t="s">
        <v>27</v>
      </c>
      <c r="C9828" t="s">
        <v>14</v>
      </c>
      <c r="D9828" t="s">
        <v>22</v>
      </c>
      <c r="E9828" t="b">
        <v>0</v>
      </c>
      <c r="F9828" s="1">
        <v>45548.421724537038</v>
      </c>
      <c r="G9828" t="b">
        <v>0</v>
      </c>
      <c r="H9828" t="b">
        <v>1</v>
      </c>
      <c r="I9828" t="s">
        <v>30</v>
      </c>
      <c r="J9828" t="s">
        <v>66</v>
      </c>
      <c r="K9828" t="s">
        <v>115</v>
      </c>
      <c r="L9828">
        <v>112569</v>
      </c>
    </row>
    <row r="9829" spans="1:12" x14ac:dyDescent="0.25">
      <c r="A9829" t="s">
        <v>54</v>
      </c>
      <c r="B9829" t="s">
        <v>79</v>
      </c>
      <c r="C9829" t="s">
        <v>68</v>
      </c>
      <c r="D9829" t="s">
        <v>29</v>
      </c>
      <c r="E9829" t="b">
        <v>0</v>
      </c>
      <c r="F9829" s="1">
        <v>45647.889432870368</v>
      </c>
      <c r="G9829" t="b">
        <v>0</v>
      </c>
      <c r="H9829" t="b">
        <v>1</v>
      </c>
      <c r="I9829" t="s">
        <v>30</v>
      </c>
      <c r="J9829" t="s">
        <v>44</v>
      </c>
      <c r="K9829" t="s">
        <v>18</v>
      </c>
      <c r="L9829">
        <v>123167</v>
      </c>
    </row>
    <row r="9830" spans="1:12" x14ac:dyDescent="0.25">
      <c r="A9830" t="s">
        <v>82</v>
      </c>
      <c r="B9830" t="s">
        <v>83</v>
      </c>
      <c r="C9830" t="s">
        <v>68</v>
      </c>
      <c r="D9830" t="s">
        <v>22</v>
      </c>
      <c r="E9830" t="b">
        <v>1</v>
      </c>
      <c r="F9830" s="1">
        <v>45375.521435185183</v>
      </c>
      <c r="G9830" t="b">
        <v>0</v>
      </c>
      <c r="H9830" t="b">
        <v>1</v>
      </c>
      <c r="I9830" t="s">
        <v>84</v>
      </c>
      <c r="J9830" t="s">
        <v>57</v>
      </c>
      <c r="K9830" t="s">
        <v>67</v>
      </c>
      <c r="L9830">
        <v>126689</v>
      </c>
    </row>
    <row r="9831" spans="1:12" x14ac:dyDescent="0.25">
      <c r="A9831" t="s">
        <v>82</v>
      </c>
      <c r="B9831" t="s">
        <v>85</v>
      </c>
      <c r="C9831" t="s">
        <v>14</v>
      </c>
      <c r="D9831" t="s">
        <v>29</v>
      </c>
      <c r="E9831" t="b">
        <v>0</v>
      </c>
      <c r="F9831" s="1">
        <v>45554.028877314813</v>
      </c>
      <c r="G9831" t="b">
        <v>1</v>
      </c>
      <c r="H9831" t="b">
        <v>0</v>
      </c>
      <c r="I9831" t="s">
        <v>84</v>
      </c>
      <c r="J9831" t="s">
        <v>72</v>
      </c>
      <c r="K9831" t="s">
        <v>69</v>
      </c>
      <c r="L9831">
        <v>139234</v>
      </c>
    </row>
    <row r="9832" spans="1:12" x14ac:dyDescent="0.25">
      <c r="A9832" t="s">
        <v>82</v>
      </c>
      <c r="B9832" t="s">
        <v>85</v>
      </c>
      <c r="C9832" t="s">
        <v>43</v>
      </c>
      <c r="D9832" t="s">
        <v>15</v>
      </c>
      <c r="E9832" t="b">
        <v>0</v>
      </c>
      <c r="F9832" s="1">
        <v>45342.416215277779</v>
      </c>
      <c r="G9832" t="b">
        <v>0</v>
      </c>
      <c r="H9832" t="b">
        <v>1</v>
      </c>
      <c r="I9832" t="s">
        <v>84</v>
      </c>
      <c r="J9832" t="s">
        <v>34</v>
      </c>
      <c r="K9832" t="s">
        <v>125</v>
      </c>
      <c r="L9832">
        <v>106829</v>
      </c>
    </row>
    <row r="9833" spans="1:12" x14ac:dyDescent="0.25">
      <c r="A9833" t="s">
        <v>49</v>
      </c>
      <c r="B9833" t="s">
        <v>108</v>
      </c>
      <c r="C9833" t="s">
        <v>40</v>
      </c>
      <c r="D9833" t="s">
        <v>29</v>
      </c>
      <c r="E9833" t="b">
        <v>0</v>
      </c>
      <c r="F9833" s="1">
        <v>45509.698206018518</v>
      </c>
      <c r="G9833" t="b">
        <v>1</v>
      </c>
      <c r="H9833" t="b">
        <v>1</v>
      </c>
      <c r="I9833" t="s">
        <v>51</v>
      </c>
      <c r="J9833" t="s">
        <v>31</v>
      </c>
      <c r="K9833" t="s">
        <v>104</v>
      </c>
      <c r="L9833">
        <v>90196</v>
      </c>
    </row>
    <row r="9834" spans="1:12" x14ac:dyDescent="0.25">
      <c r="A9834" t="s">
        <v>54</v>
      </c>
      <c r="B9834" t="s">
        <v>55</v>
      </c>
      <c r="C9834" t="s">
        <v>28</v>
      </c>
      <c r="D9834" t="s">
        <v>22</v>
      </c>
      <c r="E9834" t="b">
        <v>0</v>
      </c>
      <c r="F9834" s="1">
        <v>45437.970601851863</v>
      </c>
      <c r="G9834" t="b">
        <v>0</v>
      </c>
      <c r="H9834" t="b">
        <v>1</v>
      </c>
      <c r="I9834" t="s">
        <v>30</v>
      </c>
      <c r="J9834" t="s">
        <v>66</v>
      </c>
      <c r="K9834" t="s">
        <v>58</v>
      </c>
      <c r="L9834">
        <v>127713</v>
      </c>
    </row>
    <row r="9835" spans="1:12" x14ac:dyDescent="0.25">
      <c r="A9835" t="s">
        <v>45</v>
      </c>
      <c r="B9835" t="s">
        <v>76</v>
      </c>
      <c r="C9835" t="s">
        <v>68</v>
      </c>
      <c r="D9835" t="s">
        <v>22</v>
      </c>
      <c r="E9835" t="b">
        <v>1</v>
      </c>
      <c r="F9835" s="1">
        <v>45369.889791666668</v>
      </c>
      <c r="G9835" t="b">
        <v>0</v>
      </c>
      <c r="H9835" t="b">
        <v>0</v>
      </c>
      <c r="I9835" t="s">
        <v>16</v>
      </c>
      <c r="J9835" t="s">
        <v>70</v>
      </c>
      <c r="K9835" t="s">
        <v>98</v>
      </c>
      <c r="L9835">
        <v>93678</v>
      </c>
    </row>
    <row r="9836" spans="1:12" x14ac:dyDescent="0.25">
      <c r="A9836" t="s">
        <v>38</v>
      </c>
      <c r="B9836" t="s">
        <v>95</v>
      </c>
      <c r="C9836" t="s">
        <v>40</v>
      </c>
      <c r="D9836" t="s">
        <v>22</v>
      </c>
      <c r="E9836" t="b">
        <v>1</v>
      </c>
      <c r="F9836" s="1">
        <v>45632.155023148152</v>
      </c>
      <c r="G9836" t="b">
        <v>1</v>
      </c>
      <c r="H9836" t="b">
        <v>1</v>
      </c>
      <c r="I9836" t="s">
        <v>41</v>
      </c>
      <c r="J9836" t="s">
        <v>64</v>
      </c>
      <c r="K9836" t="s">
        <v>62</v>
      </c>
      <c r="L9836">
        <v>77772</v>
      </c>
    </row>
    <row r="9837" spans="1:12" x14ac:dyDescent="0.25">
      <c r="A9837" t="s">
        <v>38</v>
      </c>
      <c r="B9837" t="s">
        <v>107</v>
      </c>
      <c r="C9837" t="s">
        <v>21</v>
      </c>
      <c r="D9837" t="s">
        <v>29</v>
      </c>
      <c r="E9837" t="b">
        <v>1</v>
      </c>
      <c r="F9837" s="1">
        <v>45348.025185185194</v>
      </c>
      <c r="G9837" t="b">
        <v>1</v>
      </c>
      <c r="H9837" t="b">
        <v>0</v>
      </c>
      <c r="I9837" t="s">
        <v>41</v>
      </c>
      <c r="J9837" t="s">
        <v>17</v>
      </c>
      <c r="K9837" t="s">
        <v>122</v>
      </c>
      <c r="L9837">
        <v>80431</v>
      </c>
    </row>
    <row r="9838" spans="1:12" x14ac:dyDescent="0.25">
      <c r="A9838" t="s">
        <v>82</v>
      </c>
      <c r="B9838" t="s">
        <v>83</v>
      </c>
      <c r="C9838" t="s">
        <v>43</v>
      </c>
      <c r="D9838" t="s">
        <v>29</v>
      </c>
      <c r="E9838" t="b">
        <v>1</v>
      </c>
      <c r="F9838" s="1">
        <v>45352.361701388887</v>
      </c>
      <c r="G9838" t="b">
        <v>1</v>
      </c>
      <c r="H9838" t="b">
        <v>0</v>
      </c>
      <c r="I9838" t="s">
        <v>84</v>
      </c>
      <c r="J9838" t="s">
        <v>57</v>
      </c>
      <c r="K9838" t="s">
        <v>56</v>
      </c>
      <c r="L9838">
        <v>114103</v>
      </c>
    </row>
    <row r="9839" spans="1:12" x14ac:dyDescent="0.25">
      <c r="A9839" t="s">
        <v>26</v>
      </c>
      <c r="B9839" t="s">
        <v>27</v>
      </c>
      <c r="C9839" t="s">
        <v>43</v>
      </c>
      <c r="D9839" t="s">
        <v>29</v>
      </c>
      <c r="E9839" t="b">
        <v>1</v>
      </c>
      <c r="F9839" s="1">
        <v>45437.10297453704</v>
      </c>
      <c r="G9839" t="b">
        <v>0</v>
      </c>
      <c r="H9839" t="b">
        <v>0</v>
      </c>
      <c r="I9839" t="s">
        <v>30</v>
      </c>
      <c r="J9839" t="s">
        <v>31</v>
      </c>
      <c r="K9839" t="s">
        <v>124</v>
      </c>
      <c r="L9839">
        <v>121490</v>
      </c>
    </row>
    <row r="9840" spans="1:12" x14ac:dyDescent="0.25">
      <c r="A9840" t="s">
        <v>54</v>
      </c>
      <c r="B9840" t="s">
        <v>55</v>
      </c>
      <c r="C9840" t="s">
        <v>40</v>
      </c>
      <c r="D9840" t="s">
        <v>22</v>
      </c>
      <c r="E9840" t="b">
        <v>0</v>
      </c>
      <c r="F9840" s="1">
        <v>45525.953738425917</v>
      </c>
      <c r="G9840" t="b">
        <v>1</v>
      </c>
      <c r="H9840" t="b">
        <v>0</v>
      </c>
      <c r="I9840" t="s">
        <v>30</v>
      </c>
      <c r="J9840" t="s">
        <v>24</v>
      </c>
      <c r="K9840" t="s">
        <v>113</v>
      </c>
      <c r="L9840">
        <v>115819</v>
      </c>
    </row>
    <row r="9841" spans="1:12" x14ac:dyDescent="0.25">
      <c r="A9841" t="s">
        <v>54</v>
      </c>
      <c r="B9841" t="s">
        <v>55</v>
      </c>
      <c r="C9841" t="s">
        <v>40</v>
      </c>
      <c r="D9841" t="s">
        <v>15</v>
      </c>
      <c r="E9841" t="b">
        <v>0</v>
      </c>
      <c r="F9841" s="1">
        <v>45403.347384259258</v>
      </c>
      <c r="G9841" t="b">
        <v>1</v>
      </c>
      <c r="H9841" t="b">
        <v>1</v>
      </c>
      <c r="I9841" t="s">
        <v>30</v>
      </c>
      <c r="J9841" t="s">
        <v>24</v>
      </c>
      <c r="K9841" t="s">
        <v>37</v>
      </c>
      <c r="L9841">
        <v>122743</v>
      </c>
    </row>
    <row r="9842" spans="1:12" x14ac:dyDescent="0.25">
      <c r="A9842" t="s">
        <v>26</v>
      </c>
      <c r="B9842" t="s">
        <v>71</v>
      </c>
      <c r="C9842" t="s">
        <v>28</v>
      </c>
      <c r="D9842" t="s">
        <v>22</v>
      </c>
      <c r="E9842" t="b">
        <v>1</v>
      </c>
      <c r="F9842" s="1">
        <v>45649.486226851863</v>
      </c>
      <c r="G9842" t="b">
        <v>0</v>
      </c>
      <c r="H9842" t="b">
        <v>0</v>
      </c>
      <c r="I9842" t="s">
        <v>30</v>
      </c>
      <c r="J9842" t="s">
        <v>64</v>
      </c>
      <c r="K9842" t="s">
        <v>123</v>
      </c>
      <c r="L9842">
        <v>127650</v>
      </c>
    </row>
    <row r="9843" spans="1:12" x14ac:dyDescent="0.25">
      <c r="A9843" t="s">
        <v>19</v>
      </c>
      <c r="B9843" t="s">
        <v>20</v>
      </c>
      <c r="C9843" t="s">
        <v>14</v>
      </c>
      <c r="D9843" t="s">
        <v>29</v>
      </c>
      <c r="E9843" t="b">
        <v>1</v>
      </c>
      <c r="F9843" s="1">
        <v>45577.662870370368</v>
      </c>
      <c r="G9843" t="b">
        <v>0</v>
      </c>
      <c r="H9843" t="b">
        <v>1</v>
      </c>
      <c r="I9843" t="s">
        <v>23</v>
      </c>
      <c r="J9843" t="s">
        <v>34</v>
      </c>
      <c r="K9843" t="s">
        <v>115</v>
      </c>
      <c r="L9843">
        <v>79989</v>
      </c>
    </row>
    <row r="9844" spans="1:12" x14ac:dyDescent="0.25">
      <c r="A9844" t="s">
        <v>12</v>
      </c>
      <c r="B9844" t="s">
        <v>63</v>
      </c>
      <c r="C9844" t="s">
        <v>40</v>
      </c>
      <c r="D9844" t="s">
        <v>15</v>
      </c>
      <c r="E9844" t="b">
        <v>0</v>
      </c>
      <c r="F9844" s="1">
        <v>45410.19804398148</v>
      </c>
      <c r="G9844" t="b">
        <v>1</v>
      </c>
      <c r="H9844" t="b">
        <v>1</v>
      </c>
      <c r="I9844" t="s">
        <v>16</v>
      </c>
      <c r="J9844" t="s">
        <v>24</v>
      </c>
      <c r="K9844" t="s">
        <v>118</v>
      </c>
      <c r="L9844">
        <v>116933</v>
      </c>
    </row>
    <row r="9845" spans="1:12" x14ac:dyDescent="0.25">
      <c r="A9845" t="s">
        <v>49</v>
      </c>
      <c r="B9845" t="s">
        <v>108</v>
      </c>
      <c r="C9845" t="s">
        <v>68</v>
      </c>
      <c r="D9845" t="s">
        <v>29</v>
      </c>
      <c r="E9845" t="b">
        <v>1</v>
      </c>
      <c r="F9845" s="1">
        <v>45550.698611111111</v>
      </c>
      <c r="G9845" t="b">
        <v>0</v>
      </c>
      <c r="H9845" t="b">
        <v>0</v>
      </c>
      <c r="I9845" t="s">
        <v>51</v>
      </c>
      <c r="J9845" t="s">
        <v>17</v>
      </c>
      <c r="K9845" t="s">
        <v>104</v>
      </c>
      <c r="L9845">
        <v>73561</v>
      </c>
    </row>
    <row r="9846" spans="1:12" x14ac:dyDescent="0.25">
      <c r="A9846" t="s">
        <v>54</v>
      </c>
      <c r="B9846" t="s">
        <v>79</v>
      </c>
      <c r="C9846" t="s">
        <v>14</v>
      </c>
      <c r="D9846" t="s">
        <v>29</v>
      </c>
      <c r="E9846" t="b">
        <v>0</v>
      </c>
      <c r="F9846" s="1">
        <v>45342.895844907413</v>
      </c>
      <c r="G9846" t="b">
        <v>1</v>
      </c>
      <c r="H9846" t="b">
        <v>1</v>
      </c>
      <c r="I9846" t="s">
        <v>30</v>
      </c>
      <c r="J9846" t="s">
        <v>64</v>
      </c>
      <c r="K9846" t="s">
        <v>96</v>
      </c>
      <c r="L9846">
        <v>138568</v>
      </c>
    </row>
    <row r="9847" spans="1:12" x14ac:dyDescent="0.25">
      <c r="A9847" t="s">
        <v>54</v>
      </c>
      <c r="B9847" t="s">
        <v>79</v>
      </c>
      <c r="C9847" t="s">
        <v>21</v>
      </c>
      <c r="D9847" t="s">
        <v>15</v>
      </c>
      <c r="E9847" t="b">
        <v>0</v>
      </c>
      <c r="F9847" s="1">
        <v>45406.131597222222</v>
      </c>
      <c r="G9847" t="b">
        <v>1</v>
      </c>
      <c r="H9847" t="b">
        <v>0</v>
      </c>
      <c r="I9847" t="s">
        <v>30</v>
      </c>
      <c r="J9847" t="s">
        <v>31</v>
      </c>
      <c r="K9847" t="s">
        <v>93</v>
      </c>
      <c r="L9847">
        <v>117422</v>
      </c>
    </row>
    <row r="9848" spans="1:12" x14ac:dyDescent="0.25">
      <c r="A9848" t="s">
        <v>45</v>
      </c>
      <c r="B9848" t="s">
        <v>88</v>
      </c>
      <c r="C9848" t="s">
        <v>43</v>
      </c>
      <c r="D9848" t="s">
        <v>29</v>
      </c>
      <c r="E9848" t="b">
        <v>1</v>
      </c>
      <c r="F9848" s="1">
        <v>45406.982118055559</v>
      </c>
      <c r="G9848" t="b">
        <v>0</v>
      </c>
      <c r="H9848" t="b">
        <v>0</v>
      </c>
      <c r="I9848" t="s">
        <v>16</v>
      </c>
      <c r="J9848" t="s">
        <v>47</v>
      </c>
      <c r="K9848" t="s">
        <v>53</v>
      </c>
      <c r="L9848">
        <v>90603</v>
      </c>
    </row>
    <row r="9849" spans="1:12" x14ac:dyDescent="0.25">
      <c r="A9849" t="s">
        <v>45</v>
      </c>
      <c r="B9849" t="s">
        <v>88</v>
      </c>
      <c r="C9849" t="s">
        <v>43</v>
      </c>
      <c r="D9849" t="s">
        <v>29</v>
      </c>
      <c r="E9849" t="b">
        <v>1</v>
      </c>
      <c r="F9849" s="1">
        <v>45586.955671296288</v>
      </c>
      <c r="G9849" t="b">
        <v>1</v>
      </c>
      <c r="H9849" t="b">
        <v>1</v>
      </c>
      <c r="I9849" t="s">
        <v>16</v>
      </c>
      <c r="J9849" t="s">
        <v>31</v>
      </c>
      <c r="K9849" t="s">
        <v>120</v>
      </c>
      <c r="L9849">
        <v>90871</v>
      </c>
    </row>
    <row r="9850" spans="1:12" x14ac:dyDescent="0.25">
      <c r="A9850" t="s">
        <v>12</v>
      </c>
      <c r="B9850" t="s">
        <v>75</v>
      </c>
      <c r="C9850" t="s">
        <v>68</v>
      </c>
      <c r="D9850" t="s">
        <v>15</v>
      </c>
      <c r="E9850" t="b">
        <v>0</v>
      </c>
      <c r="F9850" s="1">
        <v>45562.762731481482</v>
      </c>
      <c r="G9850" t="b">
        <v>0</v>
      </c>
      <c r="H9850" t="b">
        <v>0</v>
      </c>
      <c r="I9850" t="s">
        <v>16</v>
      </c>
      <c r="J9850" t="s">
        <v>44</v>
      </c>
      <c r="K9850" t="s">
        <v>18</v>
      </c>
      <c r="L9850">
        <v>114953</v>
      </c>
    </row>
    <row r="9851" spans="1:12" x14ac:dyDescent="0.25">
      <c r="A9851" t="s">
        <v>82</v>
      </c>
      <c r="B9851" t="s">
        <v>83</v>
      </c>
      <c r="C9851" t="s">
        <v>28</v>
      </c>
      <c r="D9851" t="s">
        <v>15</v>
      </c>
      <c r="E9851" t="b">
        <v>0</v>
      </c>
      <c r="F9851" s="1">
        <v>45592.968564814822</v>
      </c>
      <c r="G9851" t="b">
        <v>1</v>
      </c>
      <c r="H9851" t="b">
        <v>0</v>
      </c>
      <c r="I9851" t="s">
        <v>84</v>
      </c>
      <c r="J9851" t="s">
        <v>64</v>
      </c>
      <c r="K9851" t="s">
        <v>120</v>
      </c>
      <c r="L9851">
        <v>105278</v>
      </c>
    </row>
    <row r="9852" spans="1:12" x14ac:dyDescent="0.25">
      <c r="A9852" t="s">
        <v>49</v>
      </c>
      <c r="B9852" t="s">
        <v>108</v>
      </c>
      <c r="C9852" t="s">
        <v>43</v>
      </c>
      <c r="D9852" t="s">
        <v>22</v>
      </c>
      <c r="E9852" t="b">
        <v>0</v>
      </c>
      <c r="F9852" s="1">
        <v>45600.404768518521</v>
      </c>
      <c r="G9852" t="b">
        <v>0</v>
      </c>
      <c r="H9852" t="b">
        <v>1</v>
      </c>
      <c r="I9852" t="s">
        <v>51</v>
      </c>
      <c r="J9852" t="s">
        <v>66</v>
      </c>
      <c r="K9852" t="s">
        <v>62</v>
      </c>
      <c r="L9852">
        <v>80182</v>
      </c>
    </row>
    <row r="9853" spans="1:12" x14ac:dyDescent="0.25">
      <c r="A9853" t="s">
        <v>38</v>
      </c>
      <c r="B9853" t="s">
        <v>39</v>
      </c>
      <c r="C9853" t="s">
        <v>14</v>
      </c>
      <c r="D9853" t="s">
        <v>15</v>
      </c>
      <c r="E9853" t="b">
        <v>1</v>
      </c>
      <c r="F9853" s="1">
        <v>45631.181863425933</v>
      </c>
      <c r="G9853" t="b">
        <v>1</v>
      </c>
      <c r="H9853" t="b">
        <v>1</v>
      </c>
      <c r="I9853" t="s">
        <v>41</v>
      </c>
      <c r="J9853" t="s">
        <v>66</v>
      </c>
      <c r="K9853" t="s">
        <v>90</v>
      </c>
      <c r="L9853">
        <v>76547</v>
      </c>
    </row>
    <row r="9854" spans="1:12" x14ac:dyDescent="0.25">
      <c r="A9854" t="s">
        <v>26</v>
      </c>
      <c r="B9854" t="s">
        <v>71</v>
      </c>
      <c r="C9854" t="s">
        <v>68</v>
      </c>
      <c r="D9854" t="s">
        <v>29</v>
      </c>
      <c r="E9854" t="b">
        <v>0</v>
      </c>
      <c r="F9854" s="1">
        <v>45601.066261574073</v>
      </c>
      <c r="G9854" t="b">
        <v>0</v>
      </c>
      <c r="H9854" t="b">
        <v>1</v>
      </c>
      <c r="I9854" t="s">
        <v>30</v>
      </c>
      <c r="J9854" t="s">
        <v>66</v>
      </c>
      <c r="K9854" t="s">
        <v>98</v>
      </c>
      <c r="L9854">
        <v>127626</v>
      </c>
    </row>
    <row r="9855" spans="1:12" x14ac:dyDescent="0.25">
      <c r="A9855" t="s">
        <v>26</v>
      </c>
      <c r="B9855" t="s">
        <v>27</v>
      </c>
      <c r="C9855" t="s">
        <v>28</v>
      </c>
      <c r="D9855" t="s">
        <v>29</v>
      </c>
      <c r="E9855" t="b">
        <v>0</v>
      </c>
      <c r="F9855" s="1">
        <v>45642.027118055557</v>
      </c>
      <c r="G9855" t="b">
        <v>0</v>
      </c>
      <c r="H9855" t="b">
        <v>0</v>
      </c>
      <c r="I9855" t="s">
        <v>30</v>
      </c>
      <c r="J9855" t="s">
        <v>80</v>
      </c>
      <c r="K9855" t="s">
        <v>62</v>
      </c>
      <c r="L9855">
        <v>112171</v>
      </c>
    </row>
    <row r="9856" spans="1:12" x14ac:dyDescent="0.25">
      <c r="A9856" t="s">
        <v>26</v>
      </c>
      <c r="B9856" t="s">
        <v>71</v>
      </c>
      <c r="C9856" t="s">
        <v>28</v>
      </c>
      <c r="D9856" t="s">
        <v>29</v>
      </c>
      <c r="E9856" t="b">
        <v>1</v>
      </c>
      <c r="F9856" s="1">
        <v>45606.665046296293</v>
      </c>
      <c r="G9856" t="b">
        <v>1</v>
      </c>
      <c r="H9856" t="b">
        <v>1</v>
      </c>
      <c r="I9856" t="s">
        <v>30</v>
      </c>
      <c r="J9856" t="s">
        <v>57</v>
      </c>
      <c r="K9856" t="s">
        <v>125</v>
      </c>
      <c r="L9856">
        <v>89697</v>
      </c>
    </row>
    <row r="9857" spans="1:12" x14ac:dyDescent="0.25">
      <c r="A9857" t="s">
        <v>26</v>
      </c>
      <c r="B9857" t="s">
        <v>71</v>
      </c>
      <c r="C9857" t="s">
        <v>28</v>
      </c>
      <c r="D9857" t="s">
        <v>29</v>
      </c>
      <c r="E9857" t="b">
        <v>1</v>
      </c>
      <c r="F9857" s="1">
        <v>45324.458784722221</v>
      </c>
      <c r="G9857" t="b">
        <v>1</v>
      </c>
      <c r="H9857" t="b">
        <v>0</v>
      </c>
      <c r="I9857" t="s">
        <v>30</v>
      </c>
      <c r="J9857" t="s">
        <v>31</v>
      </c>
      <c r="K9857" t="s">
        <v>35</v>
      </c>
      <c r="L9857">
        <v>122013</v>
      </c>
    </row>
    <row r="9858" spans="1:12" x14ac:dyDescent="0.25">
      <c r="A9858" t="s">
        <v>49</v>
      </c>
      <c r="B9858" t="s">
        <v>50</v>
      </c>
      <c r="C9858" t="s">
        <v>43</v>
      </c>
      <c r="D9858" t="s">
        <v>22</v>
      </c>
      <c r="E9858" t="b">
        <v>0</v>
      </c>
      <c r="F9858" s="1">
        <v>45580.536400462966</v>
      </c>
      <c r="G9858" t="b">
        <v>1</v>
      </c>
      <c r="H9858" t="b">
        <v>1</v>
      </c>
      <c r="I9858" t="s">
        <v>51</v>
      </c>
      <c r="J9858" t="s">
        <v>24</v>
      </c>
      <c r="K9858" t="s">
        <v>104</v>
      </c>
      <c r="L9858">
        <v>83040</v>
      </c>
    </row>
    <row r="9859" spans="1:12" x14ac:dyDescent="0.25">
      <c r="A9859" t="s">
        <v>26</v>
      </c>
      <c r="B9859" t="s">
        <v>27</v>
      </c>
      <c r="C9859" t="s">
        <v>68</v>
      </c>
      <c r="D9859" t="s">
        <v>15</v>
      </c>
      <c r="E9859" t="b">
        <v>0</v>
      </c>
      <c r="F9859" s="1">
        <v>45438.152824074074</v>
      </c>
      <c r="G9859" t="b">
        <v>1</v>
      </c>
      <c r="H9859" t="b">
        <v>0</v>
      </c>
      <c r="I9859" t="s">
        <v>30</v>
      </c>
      <c r="J9859" t="s">
        <v>64</v>
      </c>
      <c r="K9859" t="s">
        <v>87</v>
      </c>
      <c r="L9859">
        <v>112352</v>
      </c>
    </row>
    <row r="9860" spans="1:12" x14ac:dyDescent="0.25">
      <c r="A9860" t="s">
        <v>49</v>
      </c>
      <c r="B9860" t="s">
        <v>108</v>
      </c>
      <c r="C9860" t="s">
        <v>21</v>
      </c>
      <c r="D9860" t="s">
        <v>29</v>
      </c>
      <c r="E9860" t="b">
        <v>0</v>
      </c>
      <c r="F9860" s="1">
        <v>45356.36614583333</v>
      </c>
      <c r="G9860" t="b">
        <v>0</v>
      </c>
      <c r="H9860" t="b">
        <v>1</v>
      </c>
      <c r="I9860" t="s">
        <v>51</v>
      </c>
      <c r="J9860" t="s">
        <v>64</v>
      </c>
      <c r="K9860" t="s">
        <v>112</v>
      </c>
      <c r="L9860">
        <v>74205</v>
      </c>
    </row>
    <row r="9861" spans="1:12" x14ac:dyDescent="0.25">
      <c r="A9861" t="s">
        <v>12</v>
      </c>
      <c r="B9861" t="s">
        <v>63</v>
      </c>
      <c r="C9861" t="s">
        <v>68</v>
      </c>
      <c r="D9861" t="s">
        <v>22</v>
      </c>
      <c r="E9861" t="b">
        <v>0</v>
      </c>
      <c r="F9861" s="1">
        <v>45343.659837962958</v>
      </c>
      <c r="G9861" t="b">
        <v>0</v>
      </c>
      <c r="H9861" t="b">
        <v>0</v>
      </c>
      <c r="I9861" t="s">
        <v>16</v>
      </c>
      <c r="J9861" t="s">
        <v>80</v>
      </c>
      <c r="K9861" t="s">
        <v>129</v>
      </c>
      <c r="L9861">
        <v>140321</v>
      </c>
    </row>
    <row r="9862" spans="1:12" x14ac:dyDescent="0.25">
      <c r="A9862" t="s">
        <v>38</v>
      </c>
      <c r="B9862" t="s">
        <v>95</v>
      </c>
      <c r="C9862" t="s">
        <v>43</v>
      </c>
      <c r="D9862" t="s">
        <v>15</v>
      </c>
      <c r="E9862" t="b">
        <v>1</v>
      </c>
      <c r="F9862" s="1">
        <v>45650.833564814813</v>
      </c>
      <c r="G9862" t="b">
        <v>0</v>
      </c>
      <c r="H9862" t="b">
        <v>0</v>
      </c>
      <c r="I9862" t="s">
        <v>41</v>
      </c>
      <c r="J9862" t="s">
        <v>64</v>
      </c>
      <c r="K9862" t="s">
        <v>32</v>
      </c>
      <c r="L9862">
        <v>79028</v>
      </c>
    </row>
    <row r="9863" spans="1:12" x14ac:dyDescent="0.25">
      <c r="A9863" t="s">
        <v>49</v>
      </c>
      <c r="B9863" t="s">
        <v>61</v>
      </c>
      <c r="C9863" t="s">
        <v>14</v>
      </c>
      <c r="D9863" t="s">
        <v>29</v>
      </c>
      <c r="E9863" t="b">
        <v>1</v>
      </c>
      <c r="F9863" s="1">
        <v>45435.223749999997</v>
      </c>
      <c r="G9863" t="b">
        <v>1</v>
      </c>
      <c r="H9863" t="b">
        <v>1</v>
      </c>
      <c r="I9863" t="s">
        <v>51</v>
      </c>
      <c r="J9863" t="s">
        <v>47</v>
      </c>
      <c r="K9863" t="s">
        <v>59</v>
      </c>
      <c r="L9863">
        <v>71905</v>
      </c>
    </row>
    <row r="9864" spans="1:12" x14ac:dyDescent="0.25">
      <c r="A9864" t="s">
        <v>12</v>
      </c>
      <c r="B9864" t="s">
        <v>13</v>
      </c>
      <c r="C9864" t="s">
        <v>43</v>
      </c>
      <c r="D9864" t="s">
        <v>22</v>
      </c>
      <c r="E9864" t="b">
        <v>0</v>
      </c>
      <c r="F9864" s="1">
        <v>45544.270613425928</v>
      </c>
      <c r="G9864" t="b">
        <v>1</v>
      </c>
      <c r="H9864" t="b">
        <v>0</v>
      </c>
      <c r="I9864" t="s">
        <v>16</v>
      </c>
      <c r="J9864" t="s">
        <v>24</v>
      </c>
      <c r="K9864" t="s">
        <v>130</v>
      </c>
      <c r="L9864">
        <v>121509</v>
      </c>
    </row>
    <row r="9865" spans="1:12" x14ac:dyDescent="0.25">
      <c r="A9865" t="s">
        <v>82</v>
      </c>
      <c r="B9865" t="s">
        <v>85</v>
      </c>
      <c r="C9865" t="s">
        <v>14</v>
      </c>
      <c r="D9865" t="s">
        <v>29</v>
      </c>
      <c r="E9865" t="b">
        <v>1</v>
      </c>
      <c r="F9865" s="1">
        <v>45603.005254629628</v>
      </c>
      <c r="G9865" t="b">
        <v>1</v>
      </c>
      <c r="H9865" t="b">
        <v>1</v>
      </c>
      <c r="I9865" t="s">
        <v>84</v>
      </c>
      <c r="J9865" t="s">
        <v>44</v>
      </c>
      <c r="K9865" t="s">
        <v>130</v>
      </c>
      <c r="L9865">
        <v>135739</v>
      </c>
    </row>
    <row r="9866" spans="1:12" x14ac:dyDescent="0.25">
      <c r="A9866" t="s">
        <v>45</v>
      </c>
      <c r="B9866" t="s">
        <v>46</v>
      </c>
      <c r="C9866" t="s">
        <v>68</v>
      </c>
      <c r="D9866" t="s">
        <v>29</v>
      </c>
      <c r="E9866" t="b">
        <v>1</v>
      </c>
      <c r="F9866" s="1">
        <v>45370.751574074071</v>
      </c>
      <c r="G9866" t="b">
        <v>1</v>
      </c>
      <c r="H9866" t="b">
        <v>0</v>
      </c>
      <c r="I9866" t="s">
        <v>16</v>
      </c>
      <c r="J9866" t="s">
        <v>31</v>
      </c>
      <c r="K9866" t="s">
        <v>110</v>
      </c>
      <c r="L9866">
        <v>83977</v>
      </c>
    </row>
    <row r="9867" spans="1:12" x14ac:dyDescent="0.25">
      <c r="A9867" t="s">
        <v>38</v>
      </c>
      <c r="B9867" t="s">
        <v>39</v>
      </c>
      <c r="C9867" t="s">
        <v>14</v>
      </c>
      <c r="D9867" t="s">
        <v>22</v>
      </c>
      <c r="E9867" t="b">
        <v>1</v>
      </c>
      <c r="F9867" s="1">
        <v>45495.156597222223</v>
      </c>
      <c r="G9867" t="b">
        <v>0</v>
      </c>
      <c r="H9867" t="b">
        <v>0</v>
      </c>
      <c r="I9867" t="s">
        <v>41</v>
      </c>
      <c r="J9867" t="s">
        <v>24</v>
      </c>
      <c r="K9867" t="s">
        <v>102</v>
      </c>
      <c r="L9867">
        <v>74719</v>
      </c>
    </row>
    <row r="9868" spans="1:12" x14ac:dyDescent="0.25">
      <c r="A9868" t="s">
        <v>54</v>
      </c>
      <c r="B9868" t="s">
        <v>55</v>
      </c>
      <c r="C9868" t="s">
        <v>28</v>
      </c>
      <c r="D9868" t="s">
        <v>22</v>
      </c>
      <c r="E9868" t="b">
        <v>0</v>
      </c>
      <c r="F9868" s="1">
        <v>45446.276562500003</v>
      </c>
      <c r="G9868" t="b">
        <v>0</v>
      </c>
      <c r="H9868" t="b">
        <v>1</v>
      </c>
      <c r="I9868" t="s">
        <v>30</v>
      </c>
      <c r="J9868" t="s">
        <v>17</v>
      </c>
      <c r="K9868" t="s">
        <v>106</v>
      </c>
      <c r="L9868">
        <v>121569</v>
      </c>
    </row>
    <row r="9869" spans="1:12" x14ac:dyDescent="0.25">
      <c r="A9869" t="s">
        <v>45</v>
      </c>
      <c r="B9869" t="s">
        <v>76</v>
      </c>
      <c r="C9869" t="s">
        <v>21</v>
      </c>
      <c r="D9869" t="s">
        <v>22</v>
      </c>
      <c r="E9869" t="b">
        <v>1</v>
      </c>
      <c r="F9869" s="1">
        <v>45416.761516203696</v>
      </c>
      <c r="G9869" t="b">
        <v>0</v>
      </c>
      <c r="H9869" t="b">
        <v>1</v>
      </c>
      <c r="I9869" t="s">
        <v>16</v>
      </c>
      <c r="J9869" t="s">
        <v>57</v>
      </c>
      <c r="K9869" t="s">
        <v>119</v>
      </c>
      <c r="L9869">
        <v>94227</v>
      </c>
    </row>
    <row r="9870" spans="1:12" x14ac:dyDescent="0.25">
      <c r="A9870" t="s">
        <v>49</v>
      </c>
      <c r="B9870" t="s">
        <v>61</v>
      </c>
      <c r="C9870" t="s">
        <v>68</v>
      </c>
      <c r="D9870" t="s">
        <v>15</v>
      </c>
      <c r="E9870" t="b">
        <v>1</v>
      </c>
      <c r="F9870" s="1">
        <v>45474.269317129627</v>
      </c>
      <c r="G9870" t="b">
        <v>1</v>
      </c>
      <c r="H9870" t="b">
        <v>1</v>
      </c>
      <c r="I9870" t="s">
        <v>51</v>
      </c>
      <c r="J9870" t="s">
        <v>17</v>
      </c>
      <c r="K9870" t="s">
        <v>102</v>
      </c>
      <c r="L9870">
        <v>98621</v>
      </c>
    </row>
    <row r="9871" spans="1:12" x14ac:dyDescent="0.25">
      <c r="A9871" t="s">
        <v>45</v>
      </c>
      <c r="B9871" t="s">
        <v>76</v>
      </c>
      <c r="C9871" t="s">
        <v>21</v>
      </c>
      <c r="D9871" t="s">
        <v>15</v>
      </c>
      <c r="E9871" t="b">
        <v>0</v>
      </c>
      <c r="F9871" s="1">
        <v>45413.655405092592</v>
      </c>
      <c r="G9871" t="b">
        <v>1</v>
      </c>
      <c r="H9871" t="b">
        <v>1</v>
      </c>
      <c r="I9871" t="s">
        <v>16</v>
      </c>
      <c r="J9871" t="s">
        <v>44</v>
      </c>
      <c r="K9871" t="s">
        <v>105</v>
      </c>
      <c r="L9871">
        <v>90337</v>
      </c>
    </row>
    <row r="9872" spans="1:12" x14ac:dyDescent="0.25">
      <c r="A9872" t="s">
        <v>26</v>
      </c>
      <c r="B9872" t="s">
        <v>71</v>
      </c>
      <c r="C9872" t="s">
        <v>28</v>
      </c>
      <c r="D9872" t="s">
        <v>22</v>
      </c>
      <c r="E9872" t="b">
        <v>0</v>
      </c>
      <c r="F9872" s="1">
        <v>45331.561539351853</v>
      </c>
      <c r="G9872" t="b">
        <v>0</v>
      </c>
      <c r="H9872" t="b">
        <v>1</v>
      </c>
      <c r="I9872" t="s">
        <v>30</v>
      </c>
      <c r="J9872" t="s">
        <v>52</v>
      </c>
      <c r="K9872" t="s">
        <v>109</v>
      </c>
      <c r="L9872">
        <v>121747</v>
      </c>
    </row>
    <row r="9873" spans="1:12" x14ac:dyDescent="0.25">
      <c r="A9873" t="s">
        <v>49</v>
      </c>
      <c r="B9873" t="s">
        <v>108</v>
      </c>
      <c r="C9873" t="s">
        <v>68</v>
      </c>
      <c r="D9873" t="s">
        <v>29</v>
      </c>
      <c r="E9873" t="b">
        <v>0</v>
      </c>
      <c r="F9873" s="1">
        <v>45614.680335648147</v>
      </c>
      <c r="G9873" t="b">
        <v>0</v>
      </c>
      <c r="H9873" t="b">
        <v>0</v>
      </c>
      <c r="I9873" t="s">
        <v>51</v>
      </c>
      <c r="J9873" t="s">
        <v>24</v>
      </c>
      <c r="K9873" t="s">
        <v>48</v>
      </c>
      <c r="L9873">
        <v>87571</v>
      </c>
    </row>
    <row r="9874" spans="1:12" x14ac:dyDescent="0.25">
      <c r="A9874" t="s">
        <v>82</v>
      </c>
      <c r="B9874" t="s">
        <v>83</v>
      </c>
      <c r="C9874" t="s">
        <v>28</v>
      </c>
      <c r="D9874" t="s">
        <v>22</v>
      </c>
      <c r="E9874" t="b">
        <v>1</v>
      </c>
      <c r="F9874" s="1">
        <v>45382.458182870367</v>
      </c>
      <c r="G9874" t="b">
        <v>0</v>
      </c>
      <c r="H9874" t="b">
        <v>0</v>
      </c>
      <c r="I9874" t="s">
        <v>84</v>
      </c>
      <c r="J9874" t="s">
        <v>47</v>
      </c>
      <c r="K9874" t="s">
        <v>101</v>
      </c>
      <c r="L9874">
        <v>123709</v>
      </c>
    </row>
    <row r="9875" spans="1:12" x14ac:dyDescent="0.25">
      <c r="A9875" t="s">
        <v>26</v>
      </c>
      <c r="B9875" t="s">
        <v>71</v>
      </c>
      <c r="C9875" t="s">
        <v>43</v>
      </c>
      <c r="D9875" t="s">
        <v>29</v>
      </c>
      <c r="E9875" t="b">
        <v>1</v>
      </c>
      <c r="F9875" s="1">
        <v>45561.175844907397</v>
      </c>
      <c r="G9875" t="b">
        <v>1</v>
      </c>
      <c r="H9875" t="b">
        <v>1</v>
      </c>
      <c r="I9875" t="s">
        <v>30</v>
      </c>
      <c r="J9875" t="s">
        <v>66</v>
      </c>
      <c r="K9875" t="s">
        <v>103</v>
      </c>
      <c r="L9875">
        <v>92226</v>
      </c>
    </row>
    <row r="9876" spans="1:12" x14ac:dyDescent="0.25">
      <c r="A9876" t="s">
        <v>82</v>
      </c>
      <c r="B9876" t="s">
        <v>91</v>
      </c>
      <c r="C9876" t="s">
        <v>68</v>
      </c>
      <c r="D9876" t="s">
        <v>22</v>
      </c>
      <c r="E9876" t="b">
        <v>0</v>
      </c>
      <c r="F9876" s="1">
        <v>45644.031180555547</v>
      </c>
      <c r="G9876" t="b">
        <v>1</v>
      </c>
      <c r="H9876" t="b">
        <v>1</v>
      </c>
      <c r="I9876" t="s">
        <v>84</v>
      </c>
      <c r="J9876" t="s">
        <v>31</v>
      </c>
      <c r="K9876" t="s">
        <v>18</v>
      </c>
      <c r="L9876">
        <v>104760</v>
      </c>
    </row>
    <row r="9877" spans="1:12" x14ac:dyDescent="0.25">
      <c r="A9877" t="s">
        <v>26</v>
      </c>
      <c r="B9877" t="s">
        <v>27</v>
      </c>
      <c r="C9877" t="s">
        <v>14</v>
      </c>
      <c r="D9877" t="s">
        <v>22</v>
      </c>
      <c r="E9877" t="b">
        <v>1</v>
      </c>
      <c r="F9877" s="1">
        <v>45312.206296296303</v>
      </c>
      <c r="G9877" t="b">
        <v>0</v>
      </c>
      <c r="H9877" t="b">
        <v>0</v>
      </c>
      <c r="I9877" t="s">
        <v>30</v>
      </c>
      <c r="J9877" t="s">
        <v>47</v>
      </c>
      <c r="K9877" t="s">
        <v>97</v>
      </c>
      <c r="L9877">
        <v>96942</v>
      </c>
    </row>
    <row r="9878" spans="1:12" x14ac:dyDescent="0.25">
      <c r="A9878" t="s">
        <v>49</v>
      </c>
      <c r="B9878" t="s">
        <v>50</v>
      </c>
      <c r="C9878" t="s">
        <v>28</v>
      </c>
      <c r="D9878" t="s">
        <v>22</v>
      </c>
      <c r="E9878" t="b">
        <v>0</v>
      </c>
      <c r="F9878" s="1">
        <v>45292.592210648138</v>
      </c>
      <c r="G9878" t="b">
        <v>0</v>
      </c>
      <c r="H9878" t="b">
        <v>0</v>
      </c>
      <c r="I9878" t="s">
        <v>51</v>
      </c>
      <c r="J9878" t="s">
        <v>70</v>
      </c>
      <c r="K9878" t="s">
        <v>118</v>
      </c>
      <c r="L9878">
        <v>85215</v>
      </c>
    </row>
    <row r="9879" spans="1:12" x14ac:dyDescent="0.25">
      <c r="A9879" t="s">
        <v>54</v>
      </c>
      <c r="B9879" t="s">
        <v>79</v>
      </c>
      <c r="C9879" t="s">
        <v>40</v>
      </c>
      <c r="D9879" t="s">
        <v>22</v>
      </c>
      <c r="E9879" t="b">
        <v>1</v>
      </c>
      <c r="F9879" s="1">
        <v>45302.519421296303</v>
      </c>
      <c r="G9879" t="b">
        <v>0</v>
      </c>
      <c r="H9879" t="b">
        <v>1</v>
      </c>
      <c r="I9879" t="s">
        <v>30</v>
      </c>
      <c r="J9879" t="s">
        <v>80</v>
      </c>
      <c r="K9879" t="s">
        <v>62</v>
      </c>
      <c r="L9879">
        <v>140622</v>
      </c>
    </row>
    <row r="9880" spans="1:12" x14ac:dyDescent="0.25">
      <c r="A9880" t="s">
        <v>38</v>
      </c>
      <c r="B9880" t="s">
        <v>39</v>
      </c>
      <c r="C9880" t="s">
        <v>21</v>
      </c>
      <c r="D9880" t="s">
        <v>15</v>
      </c>
      <c r="E9880" t="b">
        <v>0</v>
      </c>
      <c r="F9880" s="1">
        <v>45604.232939814807</v>
      </c>
      <c r="G9880" t="b">
        <v>1</v>
      </c>
      <c r="H9880" t="b">
        <v>1</v>
      </c>
      <c r="I9880" t="s">
        <v>41</v>
      </c>
      <c r="J9880" t="s">
        <v>57</v>
      </c>
      <c r="K9880" t="s">
        <v>73</v>
      </c>
      <c r="L9880">
        <v>82408</v>
      </c>
    </row>
    <row r="9881" spans="1:12" x14ac:dyDescent="0.25">
      <c r="A9881" t="s">
        <v>54</v>
      </c>
      <c r="B9881" t="s">
        <v>55</v>
      </c>
      <c r="C9881" t="s">
        <v>21</v>
      </c>
      <c r="D9881" t="s">
        <v>22</v>
      </c>
      <c r="E9881" t="b">
        <v>1</v>
      </c>
      <c r="F9881" s="1">
        <v>45462.254386574074</v>
      </c>
      <c r="G9881" t="b">
        <v>0</v>
      </c>
      <c r="H9881" t="b">
        <v>1</v>
      </c>
      <c r="I9881" t="s">
        <v>30</v>
      </c>
      <c r="J9881" t="s">
        <v>44</v>
      </c>
      <c r="K9881" t="s">
        <v>117</v>
      </c>
      <c r="L9881">
        <v>117424</v>
      </c>
    </row>
    <row r="9882" spans="1:12" x14ac:dyDescent="0.25">
      <c r="A9882" t="s">
        <v>26</v>
      </c>
      <c r="B9882" t="s">
        <v>27</v>
      </c>
      <c r="C9882" t="s">
        <v>40</v>
      </c>
      <c r="D9882" t="s">
        <v>15</v>
      </c>
      <c r="E9882" t="b">
        <v>0</v>
      </c>
      <c r="F9882" s="1">
        <v>45440.029444444437</v>
      </c>
      <c r="G9882" t="b">
        <v>0</v>
      </c>
      <c r="H9882" t="b">
        <v>0</v>
      </c>
      <c r="I9882" t="s">
        <v>30</v>
      </c>
      <c r="J9882" t="s">
        <v>70</v>
      </c>
      <c r="K9882" t="s">
        <v>89</v>
      </c>
      <c r="L9882">
        <v>123005</v>
      </c>
    </row>
    <row r="9883" spans="1:12" x14ac:dyDescent="0.25">
      <c r="A9883" t="s">
        <v>38</v>
      </c>
      <c r="B9883" t="s">
        <v>107</v>
      </c>
      <c r="C9883" t="s">
        <v>21</v>
      </c>
      <c r="D9883" t="s">
        <v>15</v>
      </c>
      <c r="E9883" t="b">
        <v>1</v>
      </c>
      <c r="F9883" s="1">
        <v>45574.603715277779</v>
      </c>
      <c r="G9883" t="b">
        <v>0</v>
      </c>
      <c r="H9883" t="b">
        <v>1</v>
      </c>
      <c r="I9883" t="s">
        <v>41</v>
      </c>
      <c r="J9883" t="s">
        <v>17</v>
      </c>
      <c r="K9883" t="s">
        <v>121</v>
      </c>
      <c r="L9883">
        <v>83071</v>
      </c>
    </row>
    <row r="9884" spans="1:12" x14ac:dyDescent="0.25">
      <c r="A9884" t="s">
        <v>49</v>
      </c>
      <c r="B9884" t="s">
        <v>50</v>
      </c>
      <c r="C9884" t="s">
        <v>68</v>
      </c>
      <c r="D9884" t="s">
        <v>22</v>
      </c>
      <c r="E9884" t="b">
        <v>1</v>
      </c>
      <c r="F9884" s="1">
        <v>45524.81622685185</v>
      </c>
      <c r="G9884" t="b">
        <v>0</v>
      </c>
      <c r="H9884" t="b">
        <v>0</v>
      </c>
      <c r="I9884" t="s">
        <v>51</v>
      </c>
      <c r="J9884" t="s">
        <v>72</v>
      </c>
      <c r="K9884" t="s">
        <v>87</v>
      </c>
      <c r="L9884">
        <v>86783</v>
      </c>
    </row>
    <row r="9885" spans="1:12" x14ac:dyDescent="0.25">
      <c r="A9885" t="s">
        <v>54</v>
      </c>
      <c r="B9885" t="s">
        <v>55</v>
      </c>
      <c r="C9885" t="s">
        <v>40</v>
      </c>
      <c r="D9885" t="s">
        <v>22</v>
      </c>
      <c r="E9885" t="b">
        <v>0</v>
      </c>
      <c r="F9885" s="1">
        <v>45394.659594907411</v>
      </c>
      <c r="G9885" t="b">
        <v>1</v>
      </c>
      <c r="H9885" t="b">
        <v>0</v>
      </c>
      <c r="I9885" t="s">
        <v>30</v>
      </c>
      <c r="J9885" t="s">
        <v>24</v>
      </c>
      <c r="K9885" t="s">
        <v>112</v>
      </c>
      <c r="L9885">
        <v>122500</v>
      </c>
    </row>
    <row r="9886" spans="1:12" x14ac:dyDescent="0.25">
      <c r="A9886" t="s">
        <v>54</v>
      </c>
      <c r="B9886" t="s">
        <v>55</v>
      </c>
      <c r="C9886" t="s">
        <v>14</v>
      </c>
      <c r="D9886" t="s">
        <v>15</v>
      </c>
      <c r="E9886" t="b">
        <v>1</v>
      </c>
      <c r="F9886" s="1">
        <v>45476.012233796297</v>
      </c>
      <c r="G9886" t="b">
        <v>0</v>
      </c>
      <c r="H9886" t="b">
        <v>1</v>
      </c>
      <c r="I9886" t="s">
        <v>30</v>
      </c>
      <c r="J9886" t="s">
        <v>70</v>
      </c>
      <c r="K9886" t="s">
        <v>87</v>
      </c>
      <c r="L9886">
        <v>135375</v>
      </c>
    </row>
    <row r="9887" spans="1:12" x14ac:dyDescent="0.25">
      <c r="A9887" t="s">
        <v>38</v>
      </c>
      <c r="B9887" t="s">
        <v>107</v>
      </c>
      <c r="C9887" t="s">
        <v>43</v>
      </c>
      <c r="D9887" t="s">
        <v>22</v>
      </c>
      <c r="E9887" t="b">
        <v>0</v>
      </c>
      <c r="F9887" s="1">
        <v>45511.814039351862</v>
      </c>
      <c r="G9887" t="b">
        <v>1</v>
      </c>
      <c r="H9887" t="b">
        <v>0</v>
      </c>
      <c r="I9887" t="s">
        <v>41</v>
      </c>
      <c r="J9887" t="s">
        <v>52</v>
      </c>
      <c r="K9887" t="s">
        <v>25</v>
      </c>
      <c r="L9887">
        <v>69493</v>
      </c>
    </row>
    <row r="9888" spans="1:12" x14ac:dyDescent="0.25">
      <c r="A9888" t="s">
        <v>26</v>
      </c>
      <c r="B9888" t="s">
        <v>27</v>
      </c>
      <c r="C9888" t="s">
        <v>40</v>
      </c>
      <c r="D9888" t="s">
        <v>15</v>
      </c>
      <c r="E9888" t="b">
        <v>1</v>
      </c>
      <c r="F9888" s="1">
        <v>45610.085405092592</v>
      </c>
      <c r="G9888" t="b">
        <v>0</v>
      </c>
      <c r="H9888" t="b">
        <v>0</v>
      </c>
      <c r="I9888" t="s">
        <v>30</v>
      </c>
      <c r="J9888" t="s">
        <v>17</v>
      </c>
      <c r="K9888" t="s">
        <v>58</v>
      </c>
      <c r="L9888">
        <v>93670</v>
      </c>
    </row>
    <row r="9889" spans="1:12" x14ac:dyDescent="0.25">
      <c r="A9889" t="s">
        <v>82</v>
      </c>
      <c r="B9889" t="s">
        <v>91</v>
      </c>
      <c r="C9889" t="s">
        <v>43</v>
      </c>
      <c r="D9889" t="s">
        <v>15</v>
      </c>
      <c r="E9889" t="b">
        <v>0</v>
      </c>
      <c r="F9889" s="1">
        <v>45595.278402777767</v>
      </c>
      <c r="G9889" t="b">
        <v>1</v>
      </c>
      <c r="H9889" t="b">
        <v>1</v>
      </c>
      <c r="I9889" t="s">
        <v>84</v>
      </c>
      <c r="J9889" t="s">
        <v>80</v>
      </c>
      <c r="K9889" t="s">
        <v>100</v>
      </c>
      <c r="L9889">
        <v>137343</v>
      </c>
    </row>
    <row r="9890" spans="1:12" x14ac:dyDescent="0.25">
      <c r="A9890" t="s">
        <v>54</v>
      </c>
      <c r="B9890" t="s">
        <v>55</v>
      </c>
      <c r="C9890" t="s">
        <v>14</v>
      </c>
      <c r="D9890" t="s">
        <v>15</v>
      </c>
      <c r="E9890" t="b">
        <v>0</v>
      </c>
      <c r="F9890" s="1">
        <v>45391.491446759261</v>
      </c>
      <c r="G9890" t="b">
        <v>1</v>
      </c>
      <c r="H9890" t="b">
        <v>0</v>
      </c>
      <c r="I9890" t="s">
        <v>30</v>
      </c>
      <c r="J9890" t="s">
        <v>57</v>
      </c>
      <c r="K9890" t="s">
        <v>102</v>
      </c>
      <c r="L9890">
        <v>141984</v>
      </c>
    </row>
    <row r="9891" spans="1:12" x14ac:dyDescent="0.25">
      <c r="A9891" t="s">
        <v>38</v>
      </c>
      <c r="B9891" t="s">
        <v>107</v>
      </c>
      <c r="C9891" t="s">
        <v>14</v>
      </c>
      <c r="D9891" t="s">
        <v>15</v>
      </c>
      <c r="E9891" t="b">
        <v>0</v>
      </c>
      <c r="F9891" s="1">
        <v>45602.849236111113</v>
      </c>
      <c r="G9891" t="b">
        <v>0</v>
      </c>
      <c r="H9891" t="b">
        <v>1</v>
      </c>
      <c r="I9891" t="s">
        <v>41</v>
      </c>
      <c r="J9891" t="s">
        <v>31</v>
      </c>
      <c r="K9891" t="s">
        <v>128</v>
      </c>
      <c r="L9891">
        <v>83827</v>
      </c>
    </row>
    <row r="9892" spans="1:12" x14ac:dyDescent="0.25">
      <c r="A9892" t="s">
        <v>54</v>
      </c>
      <c r="B9892" t="s">
        <v>79</v>
      </c>
      <c r="C9892" t="s">
        <v>40</v>
      </c>
      <c r="D9892" t="s">
        <v>22</v>
      </c>
      <c r="E9892" t="b">
        <v>0</v>
      </c>
      <c r="F9892" s="1">
        <v>45495.62332175926</v>
      </c>
      <c r="G9892" t="b">
        <v>1</v>
      </c>
      <c r="H9892" t="b">
        <v>0</v>
      </c>
      <c r="I9892" t="s">
        <v>30</v>
      </c>
      <c r="J9892" t="s">
        <v>17</v>
      </c>
      <c r="K9892" t="s">
        <v>106</v>
      </c>
      <c r="L9892">
        <v>127103</v>
      </c>
    </row>
    <row r="9893" spans="1:12" x14ac:dyDescent="0.25">
      <c r="A9893" t="s">
        <v>19</v>
      </c>
      <c r="B9893" t="s">
        <v>86</v>
      </c>
      <c r="C9893" t="s">
        <v>21</v>
      </c>
      <c r="D9893" t="s">
        <v>15</v>
      </c>
      <c r="E9893" t="b">
        <v>1</v>
      </c>
      <c r="F9893" s="1">
        <v>45519.495648148149</v>
      </c>
      <c r="G9893" t="b">
        <v>1</v>
      </c>
      <c r="H9893" t="b">
        <v>1</v>
      </c>
      <c r="I9893" t="s">
        <v>23</v>
      </c>
      <c r="J9893" t="s">
        <v>52</v>
      </c>
      <c r="K9893" t="s">
        <v>99</v>
      </c>
      <c r="L9893">
        <v>89016</v>
      </c>
    </row>
    <row r="9894" spans="1:12" x14ac:dyDescent="0.25">
      <c r="A9894" t="s">
        <v>12</v>
      </c>
      <c r="B9894" t="s">
        <v>13</v>
      </c>
      <c r="C9894" t="s">
        <v>14</v>
      </c>
      <c r="D9894" t="s">
        <v>15</v>
      </c>
      <c r="E9894" t="b">
        <v>1</v>
      </c>
      <c r="F9894" s="1">
        <v>45379.793206018519</v>
      </c>
      <c r="G9894" t="b">
        <v>0</v>
      </c>
      <c r="H9894" t="b">
        <v>1</v>
      </c>
      <c r="I9894" t="s">
        <v>16</v>
      </c>
      <c r="J9894" t="s">
        <v>80</v>
      </c>
      <c r="K9894" t="s">
        <v>124</v>
      </c>
      <c r="L9894">
        <v>144475</v>
      </c>
    </row>
    <row r="9895" spans="1:12" x14ac:dyDescent="0.25">
      <c r="A9895" t="s">
        <v>49</v>
      </c>
      <c r="B9895" t="s">
        <v>108</v>
      </c>
      <c r="C9895" t="s">
        <v>40</v>
      </c>
      <c r="D9895" t="s">
        <v>22</v>
      </c>
      <c r="E9895" t="b">
        <v>0</v>
      </c>
      <c r="F9895" s="1">
        <v>45634.524780092594</v>
      </c>
      <c r="G9895" t="b">
        <v>0</v>
      </c>
      <c r="H9895" t="b">
        <v>0</v>
      </c>
      <c r="I9895" t="s">
        <v>51</v>
      </c>
      <c r="J9895" t="s">
        <v>24</v>
      </c>
      <c r="K9895" t="s">
        <v>122</v>
      </c>
      <c r="L9895">
        <v>87856</v>
      </c>
    </row>
    <row r="9896" spans="1:12" x14ac:dyDescent="0.25">
      <c r="A9896" t="s">
        <v>38</v>
      </c>
      <c r="B9896" t="s">
        <v>39</v>
      </c>
      <c r="C9896" t="s">
        <v>40</v>
      </c>
      <c r="D9896" t="s">
        <v>22</v>
      </c>
      <c r="E9896" t="b">
        <v>1</v>
      </c>
      <c r="F9896" s="1">
        <v>45445.439375000002</v>
      </c>
      <c r="G9896" t="b">
        <v>1</v>
      </c>
      <c r="H9896" t="b">
        <v>1</v>
      </c>
      <c r="I9896" t="s">
        <v>41</v>
      </c>
      <c r="J9896" t="s">
        <v>66</v>
      </c>
      <c r="K9896" t="s">
        <v>124</v>
      </c>
      <c r="L9896">
        <v>87131</v>
      </c>
    </row>
    <row r="9897" spans="1:12" x14ac:dyDescent="0.25">
      <c r="A9897" t="s">
        <v>45</v>
      </c>
      <c r="B9897" t="s">
        <v>88</v>
      </c>
      <c r="C9897" t="s">
        <v>40</v>
      </c>
      <c r="D9897" t="s">
        <v>15</v>
      </c>
      <c r="E9897" t="b">
        <v>0</v>
      </c>
      <c r="F9897" s="1">
        <v>45337.070023148153</v>
      </c>
      <c r="G9897" t="b">
        <v>0</v>
      </c>
      <c r="H9897" t="b">
        <v>1</v>
      </c>
      <c r="I9897" t="s">
        <v>16</v>
      </c>
      <c r="J9897" t="s">
        <v>52</v>
      </c>
      <c r="K9897" t="s">
        <v>102</v>
      </c>
      <c r="L9897">
        <v>94327</v>
      </c>
    </row>
    <row r="9898" spans="1:12" x14ac:dyDescent="0.25">
      <c r="A9898" t="s">
        <v>49</v>
      </c>
      <c r="B9898" t="s">
        <v>108</v>
      </c>
      <c r="C9898" t="s">
        <v>14</v>
      </c>
      <c r="D9898" t="s">
        <v>22</v>
      </c>
      <c r="E9898" t="b">
        <v>1</v>
      </c>
      <c r="F9898" s="1">
        <v>45542.785162037027</v>
      </c>
      <c r="G9898" t="b">
        <v>0</v>
      </c>
      <c r="H9898" t="b">
        <v>0</v>
      </c>
      <c r="I9898" t="s">
        <v>51</v>
      </c>
      <c r="J9898" t="s">
        <v>52</v>
      </c>
      <c r="K9898" t="s">
        <v>81</v>
      </c>
      <c r="L9898">
        <v>74142</v>
      </c>
    </row>
    <row r="9899" spans="1:12" x14ac:dyDescent="0.25">
      <c r="A9899" t="s">
        <v>26</v>
      </c>
      <c r="B9899" t="s">
        <v>27</v>
      </c>
      <c r="C9899" t="s">
        <v>43</v>
      </c>
      <c r="D9899" t="s">
        <v>22</v>
      </c>
      <c r="E9899" t="b">
        <v>0</v>
      </c>
      <c r="F9899" s="1">
        <v>45341.353900462957</v>
      </c>
      <c r="G9899" t="b">
        <v>1</v>
      </c>
      <c r="H9899" t="b">
        <v>1</v>
      </c>
      <c r="I9899" t="s">
        <v>30</v>
      </c>
      <c r="J9899" t="s">
        <v>57</v>
      </c>
      <c r="K9899" t="s">
        <v>129</v>
      </c>
      <c r="L9899">
        <v>104000</v>
      </c>
    </row>
    <row r="9900" spans="1:12" x14ac:dyDescent="0.25">
      <c r="A9900" t="s">
        <v>49</v>
      </c>
      <c r="B9900" t="s">
        <v>61</v>
      </c>
      <c r="C9900" t="s">
        <v>68</v>
      </c>
      <c r="D9900" t="s">
        <v>15</v>
      </c>
      <c r="E9900" t="b">
        <v>1</v>
      </c>
      <c r="F9900" s="1">
        <v>45547.203634259262</v>
      </c>
      <c r="G9900" t="b">
        <v>1</v>
      </c>
      <c r="H9900" t="b">
        <v>1</v>
      </c>
      <c r="I9900" t="s">
        <v>51</v>
      </c>
      <c r="J9900" t="s">
        <v>80</v>
      </c>
      <c r="K9900" t="s">
        <v>123</v>
      </c>
      <c r="L9900">
        <v>73598</v>
      </c>
    </row>
    <row r="9901" spans="1:12" x14ac:dyDescent="0.25">
      <c r="A9901" t="s">
        <v>12</v>
      </c>
      <c r="B9901" t="s">
        <v>75</v>
      </c>
      <c r="C9901" t="s">
        <v>21</v>
      </c>
      <c r="D9901" t="s">
        <v>29</v>
      </c>
      <c r="E9901" t="b">
        <v>0</v>
      </c>
      <c r="F9901" s="1">
        <v>45439.692743055559</v>
      </c>
      <c r="G9901" t="b">
        <v>0</v>
      </c>
      <c r="H9901" t="b">
        <v>1</v>
      </c>
      <c r="I9901" t="s">
        <v>16</v>
      </c>
      <c r="J9901" t="s">
        <v>17</v>
      </c>
      <c r="K9901" t="s">
        <v>101</v>
      </c>
      <c r="L9901">
        <v>122017</v>
      </c>
    </row>
    <row r="9902" spans="1:12" x14ac:dyDescent="0.25">
      <c r="A9902" t="s">
        <v>26</v>
      </c>
      <c r="B9902" t="s">
        <v>71</v>
      </c>
      <c r="C9902" t="s">
        <v>21</v>
      </c>
      <c r="D9902" t="s">
        <v>15</v>
      </c>
      <c r="E9902" t="b">
        <v>1</v>
      </c>
      <c r="F9902" s="1">
        <v>45381.962951388887</v>
      </c>
      <c r="G9902" t="b">
        <v>1</v>
      </c>
      <c r="H9902" t="b">
        <v>1</v>
      </c>
      <c r="I9902" t="s">
        <v>30</v>
      </c>
      <c r="J9902" t="s">
        <v>44</v>
      </c>
      <c r="K9902" t="s">
        <v>18</v>
      </c>
      <c r="L9902">
        <v>108528</v>
      </c>
    </row>
    <row r="9903" spans="1:12" x14ac:dyDescent="0.25">
      <c r="A9903" t="s">
        <v>12</v>
      </c>
      <c r="B9903" t="s">
        <v>75</v>
      </c>
      <c r="C9903" t="s">
        <v>43</v>
      </c>
      <c r="D9903" t="s">
        <v>15</v>
      </c>
      <c r="E9903" t="b">
        <v>0</v>
      </c>
      <c r="F9903" s="1">
        <v>45521.981574074067</v>
      </c>
      <c r="G9903" t="b">
        <v>1</v>
      </c>
      <c r="H9903" t="b">
        <v>0</v>
      </c>
      <c r="I9903" t="s">
        <v>16</v>
      </c>
      <c r="J9903" t="s">
        <v>44</v>
      </c>
      <c r="K9903" t="s">
        <v>104</v>
      </c>
      <c r="L9903">
        <v>128580</v>
      </c>
    </row>
    <row r="9904" spans="1:12" x14ac:dyDescent="0.25">
      <c r="A9904" t="s">
        <v>12</v>
      </c>
      <c r="B9904" t="s">
        <v>75</v>
      </c>
      <c r="C9904" t="s">
        <v>43</v>
      </c>
      <c r="D9904" t="s">
        <v>15</v>
      </c>
      <c r="E9904" t="b">
        <v>0</v>
      </c>
      <c r="F9904" s="1">
        <v>45419.022129629629</v>
      </c>
      <c r="G9904" t="b">
        <v>0</v>
      </c>
      <c r="H9904" t="b">
        <v>0</v>
      </c>
      <c r="I9904" t="s">
        <v>16</v>
      </c>
      <c r="J9904" t="s">
        <v>72</v>
      </c>
      <c r="K9904" t="s">
        <v>114</v>
      </c>
      <c r="L9904">
        <v>141838</v>
      </c>
    </row>
    <row r="9905" spans="1:12" x14ac:dyDescent="0.25">
      <c r="A9905" t="s">
        <v>38</v>
      </c>
      <c r="B9905" t="s">
        <v>107</v>
      </c>
      <c r="C9905" t="s">
        <v>28</v>
      </c>
      <c r="D9905" t="s">
        <v>22</v>
      </c>
      <c r="E9905" t="b">
        <v>0</v>
      </c>
      <c r="F9905" s="1">
        <v>45569.330775462957</v>
      </c>
      <c r="G9905" t="b">
        <v>0</v>
      </c>
      <c r="H9905" t="b">
        <v>1</v>
      </c>
      <c r="I9905" t="s">
        <v>41</v>
      </c>
      <c r="J9905" t="s">
        <v>57</v>
      </c>
      <c r="K9905" t="s">
        <v>103</v>
      </c>
      <c r="L9905">
        <v>72748</v>
      </c>
    </row>
    <row r="9906" spans="1:12" x14ac:dyDescent="0.25">
      <c r="A9906" t="s">
        <v>26</v>
      </c>
      <c r="B9906" t="s">
        <v>71</v>
      </c>
      <c r="C9906" t="s">
        <v>21</v>
      </c>
      <c r="D9906" t="s">
        <v>15</v>
      </c>
      <c r="E9906" t="b">
        <v>1</v>
      </c>
      <c r="F9906" s="1">
        <v>45367.757916666669</v>
      </c>
      <c r="G9906" t="b">
        <v>1</v>
      </c>
      <c r="H9906" t="b">
        <v>1</v>
      </c>
      <c r="I9906" t="s">
        <v>30</v>
      </c>
      <c r="J9906" t="s">
        <v>64</v>
      </c>
      <c r="K9906" t="s">
        <v>93</v>
      </c>
      <c r="L9906">
        <v>90944</v>
      </c>
    </row>
    <row r="9907" spans="1:12" x14ac:dyDescent="0.25">
      <c r="A9907" t="s">
        <v>54</v>
      </c>
      <c r="B9907" t="s">
        <v>79</v>
      </c>
      <c r="C9907" t="s">
        <v>28</v>
      </c>
      <c r="D9907" t="s">
        <v>15</v>
      </c>
      <c r="E9907" t="b">
        <v>1</v>
      </c>
      <c r="F9907" s="1">
        <v>45389.770567129628</v>
      </c>
      <c r="G9907" t="b">
        <v>0</v>
      </c>
      <c r="H9907" t="b">
        <v>0</v>
      </c>
      <c r="I9907" t="s">
        <v>30</v>
      </c>
      <c r="J9907" t="s">
        <v>17</v>
      </c>
      <c r="K9907" t="s">
        <v>92</v>
      </c>
      <c r="L9907">
        <v>153658</v>
      </c>
    </row>
    <row r="9908" spans="1:12" x14ac:dyDescent="0.25">
      <c r="A9908" t="s">
        <v>49</v>
      </c>
      <c r="B9908" t="s">
        <v>108</v>
      </c>
      <c r="C9908" t="s">
        <v>40</v>
      </c>
      <c r="D9908" t="s">
        <v>22</v>
      </c>
      <c r="E9908" t="b">
        <v>0</v>
      </c>
      <c r="F9908" s="1">
        <v>45452.988611111112</v>
      </c>
      <c r="G9908" t="b">
        <v>1</v>
      </c>
      <c r="H9908" t="b">
        <v>1</v>
      </c>
      <c r="I9908" t="s">
        <v>51</v>
      </c>
      <c r="J9908" t="s">
        <v>80</v>
      </c>
      <c r="K9908" t="s">
        <v>124</v>
      </c>
      <c r="L9908">
        <v>85185</v>
      </c>
    </row>
    <row r="9909" spans="1:12" x14ac:dyDescent="0.25">
      <c r="A9909" t="s">
        <v>45</v>
      </c>
      <c r="B9909" t="s">
        <v>76</v>
      </c>
      <c r="C9909" t="s">
        <v>43</v>
      </c>
      <c r="D9909" t="s">
        <v>15</v>
      </c>
      <c r="E9909" t="b">
        <v>0</v>
      </c>
      <c r="F9909" s="1">
        <v>45574.745937500003</v>
      </c>
      <c r="G9909" t="b">
        <v>0</v>
      </c>
      <c r="H9909" t="b">
        <v>1</v>
      </c>
      <c r="I9909" t="s">
        <v>16</v>
      </c>
      <c r="J9909" t="s">
        <v>52</v>
      </c>
      <c r="K9909" t="s">
        <v>123</v>
      </c>
      <c r="L9909">
        <v>113691</v>
      </c>
    </row>
    <row r="9910" spans="1:12" x14ac:dyDescent="0.25">
      <c r="A9910" t="s">
        <v>19</v>
      </c>
      <c r="B9910" t="s">
        <v>86</v>
      </c>
      <c r="C9910" t="s">
        <v>14</v>
      </c>
      <c r="D9910" t="s">
        <v>29</v>
      </c>
      <c r="E9910" t="b">
        <v>0</v>
      </c>
      <c r="F9910" s="1">
        <v>45350.246053240742</v>
      </c>
      <c r="G9910" t="b">
        <v>0</v>
      </c>
      <c r="H9910" t="b">
        <v>1</v>
      </c>
      <c r="I9910" t="s">
        <v>23</v>
      </c>
      <c r="J9910" t="s">
        <v>57</v>
      </c>
      <c r="K9910" t="s">
        <v>48</v>
      </c>
      <c r="L9910">
        <v>88086</v>
      </c>
    </row>
    <row r="9911" spans="1:12" x14ac:dyDescent="0.25">
      <c r="A9911" t="s">
        <v>54</v>
      </c>
      <c r="B9911" t="s">
        <v>79</v>
      </c>
      <c r="C9911" t="s">
        <v>21</v>
      </c>
      <c r="D9911" t="s">
        <v>15</v>
      </c>
      <c r="E9911" t="b">
        <v>1</v>
      </c>
      <c r="F9911" s="1">
        <v>45531.461770833332</v>
      </c>
      <c r="G9911" t="b">
        <v>1</v>
      </c>
      <c r="H9911" t="b">
        <v>0</v>
      </c>
      <c r="I9911" t="s">
        <v>30</v>
      </c>
      <c r="J9911" t="s">
        <v>80</v>
      </c>
      <c r="K9911" t="s">
        <v>127</v>
      </c>
      <c r="L9911">
        <v>121576</v>
      </c>
    </row>
    <row r="9912" spans="1:12" x14ac:dyDescent="0.25">
      <c r="A9912" t="s">
        <v>82</v>
      </c>
      <c r="B9912" t="s">
        <v>85</v>
      </c>
      <c r="C9912" t="s">
        <v>14</v>
      </c>
      <c r="D9912" t="s">
        <v>29</v>
      </c>
      <c r="E9912" t="b">
        <v>1</v>
      </c>
      <c r="F9912" s="1">
        <v>45473.079155092593</v>
      </c>
      <c r="G9912" t="b">
        <v>1</v>
      </c>
      <c r="H9912" t="b">
        <v>0</v>
      </c>
      <c r="I9912" t="s">
        <v>84</v>
      </c>
      <c r="J9912" t="s">
        <v>80</v>
      </c>
      <c r="K9912" t="s">
        <v>62</v>
      </c>
      <c r="L9912">
        <v>105374</v>
      </c>
    </row>
    <row r="9913" spans="1:12" x14ac:dyDescent="0.25">
      <c r="A9913" t="s">
        <v>12</v>
      </c>
      <c r="B9913" t="s">
        <v>63</v>
      </c>
      <c r="C9913" t="s">
        <v>14</v>
      </c>
      <c r="D9913" t="s">
        <v>29</v>
      </c>
      <c r="E9913" t="b">
        <v>0</v>
      </c>
      <c r="F9913" s="1">
        <v>45595.673067129632</v>
      </c>
      <c r="G9913" t="b">
        <v>0</v>
      </c>
      <c r="H9913" t="b">
        <v>0</v>
      </c>
      <c r="I9913" t="s">
        <v>16</v>
      </c>
      <c r="J9913" t="s">
        <v>52</v>
      </c>
      <c r="K9913" t="s">
        <v>89</v>
      </c>
      <c r="L9913">
        <v>138536</v>
      </c>
    </row>
    <row r="9914" spans="1:12" x14ac:dyDescent="0.25">
      <c r="A9914" t="s">
        <v>54</v>
      </c>
      <c r="B9914" t="s">
        <v>79</v>
      </c>
      <c r="C9914" t="s">
        <v>21</v>
      </c>
      <c r="D9914" t="s">
        <v>15</v>
      </c>
      <c r="E9914" t="b">
        <v>0</v>
      </c>
      <c r="F9914" s="1">
        <v>45605.798425925917</v>
      </c>
      <c r="G9914" t="b">
        <v>1</v>
      </c>
      <c r="H9914" t="b">
        <v>0</v>
      </c>
      <c r="I9914" t="s">
        <v>30</v>
      </c>
      <c r="J9914" t="s">
        <v>31</v>
      </c>
      <c r="K9914" t="s">
        <v>120</v>
      </c>
      <c r="L9914">
        <v>124469</v>
      </c>
    </row>
    <row r="9915" spans="1:12" x14ac:dyDescent="0.25">
      <c r="A9915" t="s">
        <v>38</v>
      </c>
      <c r="B9915" t="s">
        <v>39</v>
      </c>
      <c r="C9915" t="s">
        <v>14</v>
      </c>
      <c r="D9915" t="s">
        <v>29</v>
      </c>
      <c r="E9915" t="b">
        <v>1</v>
      </c>
      <c r="F9915" s="1">
        <v>45637.288877314822</v>
      </c>
      <c r="G9915" t="b">
        <v>0</v>
      </c>
      <c r="H9915" t="b">
        <v>0</v>
      </c>
      <c r="I9915" t="s">
        <v>41</v>
      </c>
      <c r="J9915" t="s">
        <v>64</v>
      </c>
      <c r="K9915" t="s">
        <v>114</v>
      </c>
      <c r="L9915">
        <v>79727</v>
      </c>
    </row>
    <row r="9916" spans="1:12" x14ac:dyDescent="0.25">
      <c r="A9916" t="s">
        <v>19</v>
      </c>
      <c r="B9916" t="s">
        <v>94</v>
      </c>
      <c r="C9916" t="s">
        <v>14</v>
      </c>
      <c r="D9916" t="s">
        <v>29</v>
      </c>
      <c r="E9916" t="b">
        <v>0</v>
      </c>
      <c r="F9916" s="1">
        <v>45447.697083333333</v>
      </c>
      <c r="G9916" t="b">
        <v>1</v>
      </c>
      <c r="H9916" t="b">
        <v>1</v>
      </c>
      <c r="I9916" t="s">
        <v>23</v>
      </c>
      <c r="J9916" t="s">
        <v>17</v>
      </c>
      <c r="K9916" t="s">
        <v>111</v>
      </c>
      <c r="L9916">
        <v>77857</v>
      </c>
    </row>
    <row r="9917" spans="1:12" x14ac:dyDescent="0.25">
      <c r="A9917" t="s">
        <v>19</v>
      </c>
      <c r="B9917" t="s">
        <v>20</v>
      </c>
      <c r="C9917" t="s">
        <v>21</v>
      </c>
      <c r="D9917" t="s">
        <v>22</v>
      </c>
      <c r="E9917" t="b">
        <v>1</v>
      </c>
      <c r="F9917" s="1">
        <v>45627.935104166667</v>
      </c>
      <c r="G9917" t="b">
        <v>0</v>
      </c>
      <c r="H9917" t="b">
        <v>1</v>
      </c>
      <c r="I9917" t="s">
        <v>23</v>
      </c>
      <c r="J9917" t="s">
        <v>70</v>
      </c>
      <c r="K9917" t="s">
        <v>129</v>
      </c>
      <c r="L9917">
        <v>63559</v>
      </c>
    </row>
    <row r="9918" spans="1:12" x14ac:dyDescent="0.25">
      <c r="A9918" t="s">
        <v>49</v>
      </c>
      <c r="B9918" t="s">
        <v>108</v>
      </c>
      <c r="C9918" t="s">
        <v>14</v>
      </c>
      <c r="D9918" t="s">
        <v>22</v>
      </c>
      <c r="E9918" t="b">
        <v>0</v>
      </c>
      <c r="F9918" s="1">
        <v>45367.87703703704</v>
      </c>
      <c r="G9918" t="b">
        <v>0</v>
      </c>
      <c r="H9918" t="b">
        <v>0</v>
      </c>
      <c r="I9918" t="s">
        <v>51</v>
      </c>
      <c r="J9918" t="s">
        <v>70</v>
      </c>
      <c r="K9918" t="s">
        <v>129</v>
      </c>
      <c r="L9918">
        <v>79506</v>
      </c>
    </row>
    <row r="9919" spans="1:12" x14ac:dyDescent="0.25">
      <c r="A9919" t="s">
        <v>49</v>
      </c>
      <c r="B9919" t="s">
        <v>61</v>
      </c>
      <c r="C9919" t="s">
        <v>68</v>
      </c>
      <c r="D9919" t="s">
        <v>22</v>
      </c>
      <c r="E9919" t="b">
        <v>0</v>
      </c>
      <c r="F9919" s="1">
        <v>45621.753391203703</v>
      </c>
      <c r="G9919" t="b">
        <v>0</v>
      </c>
      <c r="H9919" t="b">
        <v>1</v>
      </c>
      <c r="I9919" t="s">
        <v>51</v>
      </c>
      <c r="J9919" t="s">
        <v>52</v>
      </c>
      <c r="K9919" t="s">
        <v>58</v>
      </c>
      <c r="L9919">
        <v>81833</v>
      </c>
    </row>
    <row r="9920" spans="1:12" x14ac:dyDescent="0.25">
      <c r="A9920" t="s">
        <v>38</v>
      </c>
      <c r="B9920" t="s">
        <v>107</v>
      </c>
      <c r="C9920" t="s">
        <v>40</v>
      </c>
      <c r="D9920" t="s">
        <v>15</v>
      </c>
      <c r="E9920" t="b">
        <v>1</v>
      </c>
      <c r="F9920" s="1">
        <v>45602.905752314808</v>
      </c>
      <c r="G9920" t="b">
        <v>0</v>
      </c>
      <c r="H9920" t="b">
        <v>1</v>
      </c>
      <c r="I9920" t="s">
        <v>41</v>
      </c>
      <c r="J9920" t="s">
        <v>57</v>
      </c>
      <c r="K9920" t="s">
        <v>110</v>
      </c>
      <c r="L9920">
        <v>71028</v>
      </c>
    </row>
    <row r="9921" spans="1:12" x14ac:dyDescent="0.25">
      <c r="A9921" t="s">
        <v>45</v>
      </c>
      <c r="B9921" t="s">
        <v>46</v>
      </c>
      <c r="C9921" t="s">
        <v>14</v>
      </c>
      <c r="D9921" t="s">
        <v>15</v>
      </c>
      <c r="E9921" t="b">
        <v>0</v>
      </c>
      <c r="F9921" s="1">
        <v>45600.149062500001</v>
      </c>
      <c r="G9921" t="b">
        <v>1</v>
      </c>
      <c r="H9921" t="b">
        <v>1</v>
      </c>
      <c r="I9921" t="s">
        <v>16</v>
      </c>
      <c r="J9921" t="s">
        <v>72</v>
      </c>
      <c r="K9921" t="s">
        <v>77</v>
      </c>
      <c r="L9921">
        <v>81772</v>
      </c>
    </row>
    <row r="9922" spans="1:12" x14ac:dyDescent="0.25">
      <c r="A9922" t="s">
        <v>45</v>
      </c>
      <c r="B9922" t="s">
        <v>76</v>
      </c>
      <c r="C9922" t="s">
        <v>68</v>
      </c>
      <c r="D9922" t="s">
        <v>29</v>
      </c>
      <c r="E9922" t="b">
        <v>1</v>
      </c>
      <c r="F9922" s="1">
        <v>45573.550370370373</v>
      </c>
      <c r="G9922" t="b">
        <v>1</v>
      </c>
      <c r="H9922" t="b">
        <v>1</v>
      </c>
      <c r="I9922" t="s">
        <v>16</v>
      </c>
      <c r="J9922" t="s">
        <v>64</v>
      </c>
      <c r="K9922" t="s">
        <v>32</v>
      </c>
      <c r="L9922">
        <v>94452</v>
      </c>
    </row>
    <row r="9923" spans="1:12" x14ac:dyDescent="0.25">
      <c r="A9923" t="s">
        <v>54</v>
      </c>
      <c r="B9923" t="s">
        <v>55</v>
      </c>
      <c r="C9923" t="s">
        <v>68</v>
      </c>
      <c r="D9923" t="s">
        <v>29</v>
      </c>
      <c r="E9923" t="b">
        <v>1</v>
      </c>
      <c r="F9923" s="1">
        <v>45398.304409722223</v>
      </c>
      <c r="G9923" t="b">
        <v>0</v>
      </c>
      <c r="H9923" t="b">
        <v>0</v>
      </c>
      <c r="I9923" t="s">
        <v>30</v>
      </c>
      <c r="J9923" t="s">
        <v>31</v>
      </c>
      <c r="K9923" t="s">
        <v>101</v>
      </c>
      <c r="L9923">
        <v>137481</v>
      </c>
    </row>
    <row r="9924" spans="1:12" x14ac:dyDescent="0.25">
      <c r="A9924" t="s">
        <v>12</v>
      </c>
      <c r="B9924" t="s">
        <v>75</v>
      </c>
      <c r="C9924" t="s">
        <v>43</v>
      </c>
      <c r="D9924" t="s">
        <v>15</v>
      </c>
      <c r="E9924" t="b">
        <v>1</v>
      </c>
      <c r="F9924" s="1">
        <v>45359.440810185188</v>
      </c>
      <c r="G9924" t="b">
        <v>1</v>
      </c>
      <c r="H9924" t="b">
        <v>0</v>
      </c>
      <c r="I9924" t="s">
        <v>16</v>
      </c>
      <c r="J9924" t="s">
        <v>31</v>
      </c>
      <c r="K9924" t="s">
        <v>109</v>
      </c>
      <c r="L9924">
        <v>110141</v>
      </c>
    </row>
    <row r="9925" spans="1:12" x14ac:dyDescent="0.25">
      <c r="A9925" t="s">
        <v>19</v>
      </c>
      <c r="B9925" t="s">
        <v>86</v>
      </c>
      <c r="C9925" t="s">
        <v>21</v>
      </c>
      <c r="D9925" t="s">
        <v>15</v>
      </c>
      <c r="E9925" t="b">
        <v>1</v>
      </c>
      <c r="F9925" s="1">
        <v>45387.247696759259</v>
      </c>
      <c r="G9925" t="b">
        <v>0</v>
      </c>
      <c r="H9925" t="b">
        <v>0</v>
      </c>
      <c r="I9925" t="s">
        <v>23</v>
      </c>
      <c r="J9925" t="s">
        <v>34</v>
      </c>
      <c r="K9925" t="s">
        <v>109</v>
      </c>
      <c r="L9925">
        <v>70464</v>
      </c>
    </row>
    <row r="9926" spans="1:12" x14ac:dyDescent="0.25">
      <c r="A9926" t="s">
        <v>26</v>
      </c>
      <c r="B9926" t="s">
        <v>27</v>
      </c>
      <c r="C9926" t="s">
        <v>40</v>
      </c>
      <c r="D9926" t="s">
        <v>15</v>
      </c>
      <c r="E9926" t="b">
        <v>1</v>
      </c>
      <c r="F9926" s="1">
        <v>45553.953842592593</v>
      </c>
      <c r="G9926" t="b">
        <v>1</v>
      </c>
      <c r="H9926" t="b">
        <v>0</v>
      </c>
      <c r="I9926" t="s">
        <v>30</v>
      </c>
      <c r="J9926" t="s">
        <v>72</v>
      </c>
      <c r="K9926" t="s">
        <v>123</v>
      </c>
      <c r="L9926">
        <v>121553</v>
      </c>
    </row>
    <row r="9927" spans="1:12" x14ac:dyDescent="0.25">
      <c r="A9927" t="s">
        <v>54</v>
      </c>
      <c r="B9927" t="s">
        <v>79</v>
      </c>
      <c r="C9927" t="s">
        <v>14</v>
      </c>
      <c r="D9927" t="s">
        <v>15</v>
      </c>
      <c r="E9927" t="b">
        <v>0</v>
      </c>
      <c r="F9927" s="1">
        <v>45541.401273148149</v>
      </c>
      <c r="G9927" t="b">
        <v>1</v>
      </c>
      <c r="H9927" t="b">
        <v>0</v>
      </c>
      <c r="I9927" t="s">
        <v>30</v>
      </c>
      <c r="J9927" t="s">
        <v>66</v>
      </c>
      <c r="K9927" t="s">
        <v>105</v>
      </c>
      <c r="L9927">
        <v>138483</v>
      </c>
    </row>
    <row r="9928" spans="1:12" x14ac:dyDescent="0.25">
      <c r="A9928" t="s">
        <v>12</v>
      </c>
      <c r="B9928" t="s">
        <v>75</v>
      </c>
      <c r="C9928" t="s">
        <v>43</v>
      </c>
      <c r="D9928" t="s">
        <v>29</v>
      </c>
      <c r="E9928" t="b">
        <v>0</v>
      </c>
      <c r="F9928" s="1">
        <v>45515.373888888891</v>
      </c>
      <c r="G9928" t="b">
        <v>0</v>
      </c>
      <c r="H9928" t="b">
        <v>0</v>
      </c>
      <c r="I9928" t="s">
        <v>16</v>
      </c>
      <c r="J9928" t="s">
        <v>70</v>
      </c>
      <c r="K9928" t="s">
        <v>74</v>
      </c>
      <c r="L9928">
        <v>144054</v>
      </c>
    </row>
    <row r="9929" spans="1:12" x14ac:dyDescent="0.25">
      <c r="A9929" t="s">
        <v>49</v>
      </c>
      <c r="B9929" t="s">
        <v>108</v>
      </c>
      <c r="C9929" t="s">
        <v>21</v>
      </c>
      <c r="D9929" t="s">
        <v>29</v>
      </c>
      <c r="E9929" t="b">
        <v>0</v>
      </c>
      <c r="F9929" s="1">
        <v>45302.832870370366</v>
      </c>
      <c r="G9929" t="b">
        <v>1</v>
      </c>
      <c r="H9929" t="b">
        <v>1</v>
      </c>
      <c r="I9929" t="s">
        <v>51</v>
      </c>
      <c r="J9929" t="s">
        <v>17</v>
      </c>
      <c r="K9929" t="s">
        <v>62</v>
      </c>
      <c r="L9929">
        <v>70679</v>
      </c>
    </row>
    <row r="9930" spans="1:12" x14ac:dyDescent="0.25">
      <c r="A9930" t="s">
        <v>38</v>
      </c>
      <c r="B9930" t="s">
        <v>107</v>
      </c>
      <c r="C9930" t="s">
        <v>43</v>
      </c>
      <c r="D9930" t="s">
        <v>22</v>
      </c>
      <c r="E9930" t="b">
        <v>1</v>
      </c>
      <c r="F9930" s="1">
        <v>45539.569224537037</v>
      </c>
      <c r="G9930" t="b">
        <v>0</v>
      </c>
      <c r="H9930" t="b">
        <v>0</v>
      </c>
      <c r="I9930" t="s">
        <v>41</v>
      </c>
      <c r="J9930" t="s">
        <v>80</v>
      </c>
      <c r="K9930" t="s">
        <v>67</v>
      </c>
      <c r="L9930">
        <v>69136</v>
      </c>
    </row>
    <row r="9931" spans="1:12" x14ac:dyDescent="0.25">
      <c r="A9931" t="s">
        <v>54</v>
      </c>
      <c r="B9931" t="s">
        <v>55</v>
      </c>
      <c r="C9931" t="s">
        <v>21</v>
      </c>
      <c r="D9931" t="s">
        <v>29</v>
      </c>
      <c r="E9931" t="b">
        <v>1</v>
      </c>
      <c r="F9931" s="1">
        <v>45370.771261574067</v>
      </c>
      <c r="G9931" t="b">
        <v>0</v>
      </c>
      <c r="H9931" t="b">
        <v>0</v>
      </c>
      <c r="I9931" t="s">
        <v>30</v>
      </c>
      <c r="J9931" t="s">
        <v>70</v>
      </c>
      <c r="K9931" t="s">
        <v>123</v>
      </c>
      <c r="L9931">
        <v>145491</v>
      </c>
    </row>
    <row r="9932" spans="1:12" x14ac:dyDescent="0.25">
      <c r="A9932" t="s">
        <v>49</v>
      </c>
      <c r="B9932" t="s">
        <v>61</v>
      </c>
      <c r="C9932" t="s">
        <v>68</v>
      </c>
      <c r="D9932" t="s">
        <v>22</v>
      </c>
      <c r="E9932" t="b">
        <v>1</v>
      </c>
      <c r="F9932" s="1">
        <v>45349.222326388888</v>
      </c>
      <c r="G9932" t="b">
        <v>1</v>
      </c>
      <c r="H9932" t="b">
        <v>0</v>
      </c>
      <c r="I9932" t="s">
        <v>51</v>
      </c>
      <c r="J9932" t="s">
        <v>44</v>
      </c>
      <c r="K9932" t="s">
        <v>18</v>
      </c>
      <c r="L9932">
        <v>76495</v>
      </c>
    </row>
    <row r="9933" spans="1:12" x14ac:dyDescent="0.25">
      <c r="A9933" t="s">
        <v>26</v>
      </c>
      <c r="B9933" t="s">
        <v>27</v>
      </c>
      <c r="C9933" t="s">
        <v>14</v>
      </c>
      <c r="D9933" t="s">
        <v>15</v>
      </c>
      <c r="E9933" t="b">
        <v>1</v>
      </c>
      <c r="F9933" s="1">
        <v>45394.276759259257</v>
      </c>
      <c r="G9933" t="b">
        <v>0</v>
      </c>
      <c r="H9933" t="b">
        <v>1</v>
      </c>
      <c r="I9933" t="s">
        <v>30</v>
      </c>
      <c r="J9933" t="s">
        <v>80</v>
      </c>
      <c r="K9933" t="s">
        <v>128</v>
      </c>
      <c r="L9933">
        <v>87870</v>
      </c>
    </row>
    <row r="9934" spans="1:12" x14ac:dyDescent="0.25">
      <c r="A9934" t="s">
        <v>26</v>
      </c>
      <c r="B9934" t="s">
        <v>33</v>
      </c>
      <c r="C9934" t="s">
        <v>21</v>
      </c>
      <c r="D9934" t="s">
        <v>15</v>
      </c>
      <c r="E9934" t="b">
        <v>1</v>
      </c>
      <c r="F9934" s="1">
        <v>45520.245335648149</v>
      </c>
      <c r="G9934" t="b">
        <v>0</v>
      </c>
      <c r="H9934" t="b">
        <v>1</v>
      </c>
      <c r="I9934" t="s">
        <v>30</v>
      </c>
      <c r="J9934" t="s">
        <v>34</v>
      </c>
      <c r="K9934" t="s">
        <v>111</v>
      </c>
      <c r="L9934">
        <v>100910</v>
      </c>
    </row>
    <row r="9935" spans="1:12" x14ac:dyDescent="0.25">
      <c r="A9935" t="s">
        <v>45</v>
      </c>
      <c r="B9935" t="s">
        <v>46</v>
      </c>
      <c r="C9935" t="s">
        <v>40</v>
      </c>
      <c r="D9935" t="s">
        <v>22</v>
      </c>
      <c r="E9935" t="b">
        <v>0</v>
      </c>
      <c r="F9935" s="1">
        <v>45482.793032407397</v>
      </c>
      <c r="G9935" t="b">
        <v>0</v>
      </c>
      <c r="H9935" t="b">
        <v>0</v>
      </c>
      <c r="I9935" t="s">
        <v>16</v>
      </c>
      <c r="J9935" t="s">
        <v>66</v>
      </c>
      <c r="K9935" t="s">
        <v>128</v>
      </c>
      <c r="L9935">
        <v>106203</v>
      </c>
    </row>
    <row r="9936" spans="1:12" x14ac:dyDescent="0.25">
      <c r="A9936" t="s">
        <v>49</v>
      </c>
      <c r="B9936" t="s">
        <v>50</v>
      </c>
      <c r="C9936" t="s">
        <v>21</v>
      </c>
      <c r="D9936" t="s">
        <v>15</v>
      </c>
      <c r="E9936" t="b">
        <v>0</v>
      </c>
      <c r="F9936" s="1">
        <v>45610.500034722223</v>
      </c>
      <c r="G9936" t="b">
        <v>0</v>
      </c>
      <c r="H9936" t="b">
        <v>0</v>
      </c>
      <c r="I9936" t="s">
        <v>51</v>
      </c>
      <c r="J9936" t="s">
        <v>72</v>
      </c>
      <c r="K9936" t="s">
        <v>96</v>
      </c>
      <c r="L9936">
        <v>70822</v>
      </c>
    </row>
    <row r="9937" spans="1:12" x14ac:dyDescent="0.25">
      <c r="A9937" t="s">
        <v>38</v>
      </c>
      <c r="B9937" t="s">
        <v>107</v>
      </c>
      <c r="C9937" t="s">
        <v>28</v>
      </c>
      <c r="D9937" t="s">
        <v>15</v>
      </c>
      <c r="E9937" t="b">
        <v>1</v>
      </c>
      <c r="F9937" s="1">
        <v>45490.124236111107</v>
      </c>
      <c r="G9937" t="b">
        <v>0</v>
      </c>
      <c r="H9937" t="b">
        <v>0</v>
      </c>
      <c r="I9937" t="s">
        <v>41</v>
      </c>
      <c r="J9937" t="s">
        <v>44</v>
      </c>
      <c r="K9937" t="s">
        <v>74</v>
      </c>
      <c r="L9937">
        <v>93866</v>
      </c>
    </row>
    <row r="9938" spans="1:12" x14ac:dyDescent="0.25">
      <c r="A9938" t="s">
        <v>82</v>
      </c>
      <c r="B9938" t="s">
        <v>83</v>
      </c>
      <c r="C9938" t="s">
        <v>68</v>
      </c>
      <c r="D9938" t="s">
        <v>22</v>
      </c>
      <c r="E9938" t="b">
        <v>0</v>
      </c>
      <c r="F9938" s="1">
        <v>45597.512037037042</v>
      </c>
      <c r="G9938" t="b">
        <v>1</v>
      </c>
      <c r="H9938" t="b">
        <v>1</v>
      </c>
      <c r="I9938" t="s">
        <v>84</v>
      </c>
      <c r="J9938" t="s">
        <v>47</v>
      </c>
      <c r="K9938" t="s">
        <v>123</v>
      </c>
      <c r="L9938">
        <v>121542</v>
      </c>
    </row>
    <row r="9939" spans="1:12" x14ac:dyDescent="0.25">
      <c r="A9939" t="s">
        <v>54</v>
      </c>
      <c r="B9939" t="s">
        <v>55</v>
      </c>
      <c r="C9939" t="s">
        <v>28</v>
      </c>
      <c r="D9939" t="s">
        <v>15</v>
      </c>
      <c r="E9939" t="b">
        <v>0</v>
      </c>
      <c r="F9939" s="1">
        <v>45603.806967592587</v>
      </c>
      <c r="G9939" t="b">
        <v>0</v>
      </c>
      <c r="H9939" t="b">
        <v>1</v>
      </c>
      <c r="I9939" t="s">
        <v>30</v>
      </c>
      <c r="J9939" t="s">
        <v>72</v>
      </c>
      <c r="K9939" t="s">
        <v>42</v>
      </c>
      <c r="L9939">
        <v>121495</v>
      </c>
    </row>
    <row r="9940" spans="1:12" x14ac:dyDescent="0.25">
      <c r="A9940" t="s">
        <v>19</v>
      </c>
      <c r="B9940" t="s">
        <v>36</v>
      </c>
      <c r="C9940" t="s">
        <v>14</v>
      </c>
      <c r="D9940" t="s">
        <v>22</v>
      </c>
      <c r="E9940" t="b">
        <v>1</v>
      </c>
      <c r="F9940" s="1">
        <v>45614.293923611112</v>
      </c>
      <c r="G9940" t="b">
        <v>0</v>
      </c>
      <c r="H9940" t="b">
        <v>1</v>
      </c>
      <c r="I9940" t="s">
        <v>23</v>
      </c>
      <c r="J9940" t="s">
        <v>17</v>
      </c>
      <c r="K9940" t="s">
        <v>116</v>
      </c>
      <c r="L9940">
        <v>74565</v>
      </c>
    </row>
    <row r="9941" spans="1:12" x14ac:dyDescent="0.25">
      <c r="A9941" t="s">
        <v>38</v>
      </c>
      <c r="B9941" t="s">
        <v>95</v>
      </c>
      <c r="C9941" t="s">
        <v>21</v>
      </c>
      <c r="D9941" t="s">
        <v>22</v>
      </c>
      <c r="E9941" t="b">
        <v>1</v>
      </c>
      <c r="F9941" s="1">
        <v>45472.895358796297</v>
      </c>
      <c r="G9941" t="b">
        <v>1</v>
      </c>
      <c r="H9941" t="b">
        <v>0</v>
      </c>
      <c r="I9941" t="s">
        <v>41</v>
      </c>
      <c r="J9941" t="s">
        <v>17</v>
      </c>
      <c r="K9941" t="s">
        <v>115</v>
      </c>
      <c r="L9941">
        <v>89728</v>
      </c>
    </row>
    <row r="9942" spans="1:12" x14ac:dyDescent="0.25">
      <c r="A9942" t="s">
        <v>49</v>
      </c>
      <c r="B9942" t="s">
        <v>50</v>
      </c>
      <c r="C9942" t="s">
        <v>40</v>
      </c>
      <c r="D9942" t="s">
        <v>22</v>
      </c>
      <c r="E9942" t="b">
        <v>1</v>
      </c>
      <c r="F9942" s="1">
        <v>45598.755960648137</v>
      </c>
      <c r="G9942" t="b">
        <v>1</v>
      </c>
      <c r="H9942" t="b">
        <v>1</v>
      </c>
      <c r="I9942" t="s">
        <v>51</v>
      </c>
      <c r="J9942" t="s">
        <v>52</v>
      </c>
      <c r="K9942" t="s">
        <v>113</v>
      </c>
      <c r="L9942">
        <v>99336</v>
      </c>
    </row>
    <row r="9943" spans="1:12" x14ac:dyDescent="0.25">
      <c r="A9943" t="s">
        <v>54</v>
      </c>
      <c r="B9943" t="s">
        <v>79</v>
      </c>
      <c r="C9943" t="s">
        <v>28</v>
      </c>
      <c r="D9943" t="s">
        <v>29</v>
      </c>
      <c r="E9943" t="b">
        <v>1</v>
      </c>
      <c r="F9943" s="1">
        <v>45419.592743055553</v>
      </c>
      <c r="G9943" t="b">
        <v>0</v>
      </c>
      <c r="H9943" t="b">
        <v>1</v>
      </c>
      <c r="I9943" t="s">
        <v>30</v>
      </c>
      <c r="J9943" t="s">
        <v>44</v>
      </c>
      <c r="K9943" t="s">
        <v>25</v>
      </c>
      <c r="L9943">
        <v>145309</v>
      </c>
    </row>
    <row r="9944" spans="1:12" x14ac:dyDescent="0.25">
      <c r="A9944" t="s">
        <v>54</v>
      </c>
      <c r="B9944" t="s">
        <v>79</v>
      </c>
      <c r="C9944" t="s">
        <v>28</v>
      </c>
      <c r="D9944" t="s">
        <v>15</v>
      </c>
      <c r="E9944" t="b">
        <v>0</v>
      </c>
      <c r="F9944" s="1">
        <v>45608.085462962961</v>
      </c>
      <c r="G9944" t="b">
        <v>1</v>
      </c>
      <c r="H9944" t="b">
        <v>1</v>
      </c>
      <c r="I9944" t="s">
        <v>30</v>
      </c>
      <c r="J9944" t="s">
        <v>44</v>
      </c>
      <c r="K9944" t="s">
        <v>98</v>
      </c>
      <c r="L9944">
        <v>143574</v>
      </c>
    </row>
    <row r="9945" spans="1:12" x14ac:dyDescent="0.25">
      <c r="A9945" t="s">
        <v>49</v>
      </c>
      <c r="B9945" t="s">
        <v>50</v>
      </c>
      <c r="C9945" t="s">
        <v>28</v>
      </c>
      <c r="D9945" t="s">
        <v>15</v>
      </c>
      <c r="E9945" t="b">
        <v>1</v>
      </c>
      <c r="F9945" s="1">
        <v>45464.623101851852</v>
      </c>
      <c r="G9945" t="b">
        <v>0</v>
      </c>
      <c r="H9945" t="b">
        <v>1</v>
      </c>
      <c r="I9945" t="s">
        <v>51</v>
      </c>
      <c r="J9945" t="s">
        <v>31</v>
      </c>
      <c r="K9945" t="s">
        <v>59</v>
      </c>
      <c r="L9945">
        <v>80524</v>
      </c>
    </row>
    <row r="9946" spans="1:12" x14ac:dyDescent="0.25">
      <c r="A9946" t="s">
        <v>82</v>
      </c>
      <c r="B9946" t="s">
        <v>91</v>
      </c>
      <c r="C9946" t="s">
        <v>21</v>
      </c>
      <c r="D9946" t="s">
        <v>15</v>
      </c>
      <c r="E9946" t="b">
        <v>0</v>
      </c>
      <c r="F9946" s="1">
        <v>45491.133298611108</v>
      </c>
      <c r="G9946" t="b">
        <v>0</v>
      </c>
      <c r="H9946" t="b">
        <v>1</v>
      </c>
      <c r="I9946" t="s">
        <v>84</v>
      </c>
      <c r="J9946" t="s">
        <v>64</v>
      </c>
      <c r="K9946" t="s">
        <v>101</v>
      </c>
      <c r="L9946">
        <v>126165</v>
      </c>
    </row>
    <row r="9947" spans="1:12" x14ac:dyDescent="0.25">
      <c r="A9947" t="s">
        <v>45</v>
      </c>
      <c r="B9947" t="s">
        <v>46</v>
      </c>
      <c r="C9947" t="s">
        <v>68</v>
      </c>
      <c r="D9947" t="s">
        <v>15</v>
      </c>
      <c r="E9947" t="b">
        <v>1</v>
      </c>
      <c r="F9947" s="1">
        <v>45442.245324074072</v>
      </c>
      <c r="G9947" t="b">
        <v>0</v>
      </c>
      <c r="H9947" t="b">
        <v>1</v>
      </c>
      <c r="I9947" t="s">
        <v>16</v>
      </c>
      <c r="J9947" t="s">
        <v>80</v>
      </c>
      <c r="K9947" t="s">
        <v>121</v>
      </c>
      <c r="L9947">
        <v>100323</v>
      </c>
    </row>
    <row r="9948" spans="1:12" x14ac:dyDescent="0.25">
      <c r="A9948" t="s">
        <v>54</v>
      </c>
      <c r="B9948" t="s">
        <v>79</v>
      </c>
      <c r="C9948" t="s">
        <v>43</v>
      </c>
      <c r="D9948" t="s">
        <v>15</v>
      </c>
      <c r="E9948" t="b">
        <v>1</v>
      </c>
      <c r="F9948" s="1">
        <v>45315.590173611112</v>
      </c>
      <c r="G9948" t="b">
        <v>1</v>
      </c>
      <c r="H9948" t="b">
        <v>1</v>
      </c>
      <c r="I9948" t="s">
        <v>30</v>
      </c>
      <c r="J9948" t="s">
        <v>72</v>
      </c>
      <c r="K9948" t="s">
        <v>121</v>
      </c>
      <c r="L9948">
        <v>144697</v>
      </c>
    </row>
    <row r="9949" spans="1:12" x14ac:dyDescent="0.25">
      <c r="A9949" t="s">
        <v>26</v>
      </c>
      <c r="B9949" t="s">
        <v>71</v>
      </c>
      <c r="C9949" t="s">
        <v>40</v>
      </c>
      <c r="D9949" t="s">
        <v>15</v>
      </c>
      <c r="E9949" t="b">
        <v>1</v>
      </c>
      <c r="F9949" s="1">
        <v>45569.648946759262</v>
      </c>
      <c r="G9949" t="b">
        <v>1</v>
      </c>
      <c r="H9949" t="b">
        <v>1</v>
      </c>
      <c r="I9949" t="s">
        <v>30</v>
      </c>
      <c r="J9949" t="s">
        <v>66</v>
      </c>
      <c r="K9949" t="s">
        <v>65</v>
      </c>
      <c r="L9949">
        <v>117960</v>
      </c>
    </row>
    <row r="9950" spans="1:12" x14ac:dyDescent="0.25">
      <c r="A9950" t="s">
        <v>49</v>
      </c>
      <c r="B9950" t="s">
        <v>108</v>
      </c>
      <c r="C9950" t="s">
        <v>21</v>
      </c>
      <c r="D9950" t="s">
        <v>22</v>
      </c>
      <c r="E9950" t="b">
        <v>0</v>
      </c>
      <c r="F9950" s="1">
        <v>45502.035752314812</v>
      </c>
      <c r="G9950" t="b">
        <v>0</v>
      </c>
      <c r="H9950" t="b">
        <v>1</v>
      </c>
      <c r="I9950" t="s">
        <v>51</v>
      </c>
      <c r="J9950" t="s">
        <v>47</v>
      </c>
      <c r="K9950" t="s">
        <v>77</v>
      </c>
      <c r="L9950">
        <v>78496</v>
      </c>
    </row>
    <row r="9951" spans="1:12" x14ac:dyDescent="0.25">
      <c r="A9951" t="s">
        <v>45</v>
      </c>
      <c r="B9951" t="s">
        <v>76</v>
      </c>
      <c r="C9951" t="s">
        <v>21</v>
      </c>
      <c r="D9951" t="s">
        <v>29</v>
      </c>
      <c r="E9951" t="b">
        <v>0</v>
      </c>
      <c r="F9951" s="1">
        <v>45367.366076388891</v>
      </c>
      <c r="G9951" t="b">
        <v>1</v>
      </c>
      <c r="H9951" t="b">
        <v>1</v>
      </c>
      <c r="I9951" t="s">
        <v>16</v>
      </c>
      <c r="J9951" t="s">
        <v>24</v>
      </c>
      <c r="K9951" t="s">
        <v>67</v>
      </c>
      <c r="L9951">
        <v>89868</v>
      </c>
    </row>
    <row r="9952" spans="1:12" x14ac:dyDescent="0.25">
      <c r="A9952" t="s">
        <v>26</v>
      </c>
      <c r="B9952" t="s">
        <v>27</v>
      </c>
      <c r="C9952" t="s">
        <v>21</v>
      </c>
      <c r="D9952" t="s">
        <v>29</v>
      </c>
      <c r="E9952" t="b">
        <v>0</v>
      </c>
      <c r="F9952" s="1">
        <v>45649.181122685193</v>
      </c>
      <c r="G9952" t="b">
        <v>0</v>
      </c>
      <c r="H9952" t="b">
        <v>0</v>
      </c>
      <c r="I9952" t="s">
        <v>30</v>
      </c>
      <c r="J9952" t="s">
        <v>72</v>
      </c>
      <c r="K9952" t="s">
        <v>81</v>
      </c>
      <c r="L9952">
        <v>111531</v>
      </c>
    </row>
    <row r="9953" spans="1:12" x14ac:dyDescent="0.25">
      <c r="A9953" t="s">
        <v>49</v>
      </c>
      <c r="B9953" t="s">
        <v>50</v>
      </c>
      <c r="C9953" t="s">
        <v>14</v>
      </c>
      <c r="D9953" t="s">
        <v>15</v>
      </c>
      <c r="E9953" t="b">
        <v>1</v>
      </c>
      <c r="F9953" s="1">
        <v>45500.067893518521</v>
      </c>
      <c r="G9953" t="b">
        <v>0</v>
      </c>
      <c r="H9953" t="b">
        <v>0</v>
      </c>
      <c r="I9953" t="s">
        <v>51</v>
      </c>
      <c r="J9953" t="s">
        <v>66</v>
      </c>
      <c r="K9953" t="s">
        <v>128</v>
      </c>
      <c r="L9953">
        <v>75017</v>
      </c>
    </row>
    <row r="9954" spans="1:12" x14ac:dyDescent="0.25">
      <c r="A9954" t="s">
        <v>45</v>
      </c>
      <c r="B9954" t="s">
        <v>88</v>
      </c>
      <c r="C9954" t="s">
        <v>14</v>
      </c>
      <c r="D9954" t="s">
        <v>15</v>
      </c>
      <c r="E9954" t="b">
        <v>1</v>
      </c>
      <c r="F9954" s="1">
        <v>45461.078333333331</v>
      </c>
      <c r="G9954" t="b">
        <v>1</v>
      </c>
      <c r="H9954" t="b">
        <v>0</v>
      </c>
      <c r="I9954" t="s">
        <v>16</v>
      </c>
      <c r="J9954" t="s">
        <v>66</v>
      </c>
      <c r="K9954" t="s">
        <v>124</v>
      </c>
      <c r="L9954">
        <v>87137</v>
      </c>
    </row>
    <row r="9955" spans="1:12" x14ac:dyDescent="0.25">
      <c r="A9955" t="s">
        <v>54</v>
      </c>
      <c r="B9955" t="s">
        <v>79</v>
      </c>
      <c r="C9955" t="s">
        <v>40</v>
      </c>
      <c r="D9955" t="s">
        <v>15</v>
      </c>
      <c r="E9955" t="b">
        <v>1</v>
      </c>
      <c r="F9955" s="1">
        <v>45471.300243055557</v>
      </c>
      <c r="G9955" t="b">
        <v>0</v>
      </c>
      <c r="H9955" t="b">
        <v>0</v>
      </c>
      <c r="I9955" t="s">
        <v>30</v>
      </c>
      <c r="J9955" t="s">
        <v>34</v>
      </c>
      <c r="K9955" t="s">
        <v>128</v>
      </c>
      <c r="L9955">
        <v>139702</v>
      </c>
    </row>
    <row r="9956" spans="1:12" x14ac:dyDescent="0.25">
      <c r="A9956" t="s">
        <v>82</v>
      </c>
      <c r="B9956" t="s">
        <v>91</v>
      </c>
      <c r="C9956" t="s">
        <v>14</v>
      </c>
      <c r="D9956" t="s">
        <v>15</v>
      </c>
      <c r="E9956" t="b">
        <v>0</v>
      </c>
      <c r="F9956" s="1">
        <v>45306.189004629632</v>
      </c>
      <c r="G9956" t="b">
        <v>1</v>
      </c>
      <c r="H9956" t="b">
        <v>0</v>
      </c>
      <c r="I9956" t="s">
        <v>84</v>
      </c>
      <c r="J9956" t="s">
        <v>70</v>
      </c>
      <c r="K9956" t="s">
        <v>89</v>
      </c>
      <c r="L9956">
        <v>127733</v>
      </c>
    </row>
    <row r="9957" spans="1:12" x14ac:dyDescent="0.25">
      <c r="A9957" t="s">
        <v>38</v>
      </c>
      <c r="B9957" t="s">
        <v>95</v>
      </c>
      <c r="C9957" t="s">
        <v>68</v>
      </c>
      <c r="D9957" t="s">
        <v>22</v>
      </c>
      <c r="E9957" t="b">
        <v>0</v>
      </c>
      <c r="F9957" s="1">
        <v>45297.799004629633</v>
      </c>
      <c r="G9957" t="b">
        <v>1</v>
      </c>
      <c r="H9957" t="b">
        <v>1</v>
      </c>
      <c r="I9957" t="s">
        <v>41</v>
      </c>
      <c r="J9957" t="s">
        <v>80</v>
      </c>
      <c r="K9957" t="s">
        <v>81</v>
      </c>
      <c r="L9957">
        <v>81685</v>
      </c>
    </row>
    <row r="9958" spans="1:12" x14ac:dyDescent="0.25">
      <c r="A9958" t="s">
        <v>12</v>
      </c>
      <c r="B9958" t="s">
        <v>63</v>
      </c>
      <c r="C9958" t="s">
        <v>43</v>
      </c>
      <c r="D9958" t="s">
        <v>22</v>
      </c>
      <c r="E9958" t="b">
        <v>0</v>
      </c>
      <c r="F9958" s="1">
        <v>45590.452905092592</v>
      </c>
      <c r="G9958" t="b">
        <v>0</v>
      </c>
      <c r="H9958" t="b">
        <v>1</v>
      </c>
      <c r="I9958" t="s">
        <v>16</v>
      </c>
      <c r="J9958" t="s">
        <v>66</v>
      </c>
      <c r="K9958" t="s">
        <v>81</v>
      </c>
      <c r="L9958">
        <v>129160</v>
      </c>
    </row>
    <row r="9959" spans="1:12" x14ac:dyDescent="0.25">
      <c r="A9959" t="s">
        <v>26</v>
      </c>
      <c r="B9959" t="s">
        <v>33</v>
      </c>
      <c r="C9959" t="s">
        <v>43</v>
      </c>
      <c r="D9959" t="s">
        <v>29</v>
      </c>
      <c r="E9959" t="b">
        <v>0</v>
      </c>
      <c r="F9959" s="1">
        <v>45404.306817129633</v>
      </c>
      <c r="G9959" t="b">
        <v>1</v>
      </c>
      <c r="H9959" t="b">
        <v>1</v>
      </c>
      <c r="I9959" t="s">
        <v>30</v>
      </c>
      <c r="J9959" t="s">
        <v>64</v>
      </c>
      <c r="K9959" t="s">
        <v>128</v>
      </c>
      <c r="L9959">
        <v>120740</v>
      </c>
    </row>
    <row r="9960" spans="1:12" x14ac:dyDescent="0.25">
      <c r="A9960" t="s">
        <v>49</v>
      </c>
      <c r="B9960" t="s">
        <v>61</v>
      </c>
      <c r="C9960" t="s">
        <v>43</v>
      </c>
      <c r="D9960" t="s">
        <v>22</v>
      </c>
      <c r="E9960" t="b">
        <v>1</v>
      </c>
      <c r="F9960" s="1">
        <v>45540.770162037043</v>
      </c>
      <c r="G9960" t="b">
        <v>1</v>
      </c>
      <c r="H9960" t="b">
        <v>0</v>
      </c>
      <c r="I9960" t="s">
        <v>51</v>
      </c>
      <c r="J9960" t="s">
        <v>24</v>
      </c>
      <c r="K9960" t="s">
        <v>113</v>
      </c>
      <c r="L9960">
        <v>92743</v>
      </c>
    </row>
    <row r="9961" spans="1:12" x14ac:dyDescent="0.25">
      <c r="A9961" t="s">
        <v>45</v>
      </c>
      <c r="B9961" t="s">
        <v>88</v>
      </c>
      <c r="C9961" t="s">
        <v>40</v>
      </c>
      <c r="D9961" t="s">
        <v>29</v>
      </c>
      <c r="E9961" t="b">
        <v>1</v>
      </c>
      <c r="F9961" s="1">
        <v>45336.272407407407</v>
      </c>
      <c r="G9961" t="b">
        <v>1</v>
      </c>
      <c r="H9961" t="b">
        <v>0</v>
      </c>
      <c r="I9961" t="s">
        <v>16</v>
      </c>
      <c r="J9961" t="s">
        <v>24</v>
      </c>
      <c r="K9961" t="s">
        <v>35</v>
      </c>
      <c r="L9961">
        <v>118122</v>
      </c>
    </row>
    <row r="9962" spans="1:12" x14ac:dyDescent="0.25">
      <c r="A9962" t="s">
        <v>12</v>
      </c>
      <c r="B9962" t="s">
        <v>75</v>
      </c>
      <c r="C9962" t="s">
        <v>68</v>
      </c>
      <c r="D9962" t="s">
        <v>15</v>
      </c>
      <c r="E9962" t="b">
        <v>0</v>
      </c>
      <c r="F9962" s="1">
        <v>45419.311967592592</v>
      </c>
      <c r="G9962" t="b">
        <v>1</v>
      </c>
      <c r="H9962" t="b">
        <v>0</v>
      </c>
      <c r="I9962" t="s">
        <v>16</v>
      </c>
      <c r="J9962" t="s">
        <v>17</v>
      </c>
      <c r="K9962" t="s">
        <v>122</v>
      </c>
      <c r="L9962">
        <v>113580</v>
      </c>
    </row>
    <row r="9963" spans="1:12" x14ac:dyDescent="0.25">
      <c r="A9963" t="s">
        <v>49</v>
      </c>
      <c r="B9963" t="s">
        <v>50</v>
      </c>
      <c r="C9963" t="s">
        <v>68</v>
      </c>
      <c r="D9963" t="s">
        <v>15</v>
      </c>
      <c r="E9963" t="b">
        <v>1</v>
      </c>
      <c r="F9963" s="1">
        <v>45463.132256944453</v>
      </c>
      <c r="G9963" t="b">
        <v>1</v>
      </c>
      <c r="H9963" t="b">
        <v>1</v>
      </c>
      <c r="I9963" t="s">
        <v>51</v>
      </c>
      <c r="J9963" t="s">
        <v>17</v>
      </c>
      <c r="K9963" t="s">
        <v>121</v>
      </c>
      <c r="L9963">
        <v>98969</v>
      </c>
    </row>
    <row r="9964" spans="1:12" x14ac:dyDescent="0.25">
      <c r="A9964" t="s">
        <v>49</v>
      </c>
      <c r="B9964" t="s">
        <v>61</v>
      </c>
      <c r="C9964" t="s">
        <v>28</v>
      </c>
      <c r="D9964" t="s">
        <v>15</v>
      </c>
      <c r="E9964" t="b">
        <v>0</v>
      </c>
      <c r="F9964" s="1">
        <v>45445.339178240742</v>
      </c>
      <c r="G9964" t="b">
        <v>1</v>
      </c>
      <c r="H9964" t="b">
        <v>1</v>
      </c>
      <c r="I9964" t="s">
        <v>51</v>
      </c>
      <c r="J9964" t="s">
        <v>34</v>
      </c>
      <c r="K9964" t="s">
        <v>90</v>
      </c>
      <c r="L9964">
        <v>87766</v>
      </c>
    </row>
    <row r="9965" spans="1:12" x14ac:dyDescent="0.25">
      <c r="A9965" t="s">
        <v>45</v>
      </c>
      <c r="B9965" t="s">
        <v>88</v>
      </c>
      <c r="C9965" t="s">
        <v>43</v>
      </c>
      <c r="D9965" t="s">
        <v>29</v>
      </c>
      <c r="E9965" t="b">
        <v>1</v>
      </c>
      <c r="F9965" s="1">
        <v>45293.507245370369</v>
      </c>
      <c r="G9965" t="b">
        <v>1</v>
      </c>
      <c r="H9965" t="b">
        <v>1</v>
      </c>
      <c r="I9965" t="s">
        <v>16</v>
      </c>
      <c r="J9965" t="s">
        <v>80</v>
      </c>
      <c r="K9965" t="s">
        <v>100</v>
      </c>
      <c r="L9965">
        <v>86242</v>
      </c>
    </row>
    <row r="9966" spans="1:12" x14ac:dyDescent="0.25">
      <c r="A9966" t="s">
        <v>12</v>
      </c>
      <c r="B9966" t="s">
        <v>13</v>
      </c>
      <c r="C9966" t="s">
        <v>14</v>
      </c>
      <c r="D9966" t="s">
        <v>22</v>
      </c>
      <c r="E9966" t="b">
        <v>0</v>
      </c>
      <c r="F9966" s="1">
        <v>45460.413159722222</v>
      </c>
      <c r="G9966" t="b">
        <v>1</v>
      </c>
      <c r="H9966" t="b">
        <v>0</v>
      </c>
      <c r="I9966" t="s">
        <v>16</v>
      </c>
      <c r="J9966" t="s">
        <v>66</v>
      </c>
      <c r="K9966" t="s">
        <v>90</v>
      </c>
      <c r="L9966">
        <v>126367</v>
      </c>
    </row>
    <row r="9967" spans="1:12" x14ac:dyDescent="0.25">
      <c r="A9967" t="s">
        <v>38</v>
      </c>
      <c r="B9967" t="s">
        <v>95</v>
      </c>
      <c r="C9967" t="s">
        <v>28</v>
      </c>
      <c r="D9967" t="s">
        <v>29</v>
      </c>
      <c r="E9967" t="b">
        <v>0</v>
      </c>
      <c r="F9967" s="1">
        <v>45581.17690972222</v>
      </c>
      <c r="G9967" t="b">
        <v>0</v>
      </c>
      <c r="H9967" t="b">
        <v>0</v>
      </c>
      <c r="I9967" t="s">
        <v>41</v>
      </c>
      <c r="J9967" t="s">
        <v>80</v>
      </c>
      <c r="K9967" t="s">
        <v>42</v>
      </c>
      <c r="L9967">
        <v>90990</v>
      </c>
    </row>
    <row r="9968" spans="1:12" x14ac:dyDescent="0.25">
      <c r="A9968" t="s">
        <v>49</v>
      </c>
      <c r="B9968" t="s">
        <v>50</v>
      </c>
      <c r="C9968" t="s">
        <v>40</v>
      </c>
      <c r="D9968" t="s">
        <v>29</v>
      </c>
      <c r="E9968" t="b">
        <v>1</v>
      </c>
      <c r="F9968" s="1">
        <v>45656.470127314817</v>
      </c>
      <c r="G9968" t="b">
        <v>0</v>
      </c>
      <c r="H9968" t="b">
        <v>0</v>
      </c>
      <c r="I9968" t="s">
        <v>51</v>
      </c>
      <c r="J9968" t="s">
        <v>80</v>
      </c>
      <c r="K9968" t="s">
        <v>118</v>
      </c>
      <c r="L9968">
        <v>80414</v>
      </c>
    </row>
    <row r="9969" spans="1:12" x14ac:dyDescent="0.25">
      <c r="A9969" t="s">
        <v>82</v>
      </c>
      <c r="B9969" t="s">
        <v>83</v>
      </c>
      <c r="C9969" t="s">
        <v>40</v>
      </c>
      <c r="D9969" t="s">
        <v>22</v>
      </c>
      <c r="E9969" t="b">
        <v>1</v>
      </c>
      <c r="F9969" s="1">
        <v>45439.881736111107</v>
      </c>
      <c r="G9969" t="b">
        <v>0</v>
      </c>
      <c r="H9969" t="b">
        <v>1</v>
      </c>
      <c r="I9969" t="s">
        <v>84</v>
      </c>
      <c r="J9969" t="s">
        <v>80</v>
      </c>
      <c r="K9969" t="s">
        <v>77</v>
      </c>
      <c r="L9969">
        <v>115890</v>
      </c>
    </row>
    <row r="9970" spans="1:12" x14ac:dyDescent="0.25">
      <c r="A9970" t="s">
        <v>45</v>
      </c>
      <c r="B9970" t="s">
        <v>46</v>
      </c>
      <c r="C9970" t="s">
        <v>40</v>
      </c>
      <c r="D9970" t="s">
        <v>15</v>
      </c>
      <c r="E9970" t="b">
        <v>1</v>
      </c>
      <c r="F9970" s="1">
        <v>45569.332187499997</v>
      </c>
      <c r="G9970" t="b">
        <v>1</v>
      </c>
      <c r="H9970" t="b">
        <v>0</v>
      </c>
      <c r="I9970" t="s">
        <v>16</v>
      </c>
      <c r="J9970" t="s">
        <v>52</v>
      </c>
      <c r="K9970" t="s">
        <v>89</v>
      </c>
      <c r="L9970">
        <v>81905</v>
      </c>
    </row>
    <row r="9971" spans="1:12" x14ac:dyDescent="0.25">
      <c r="A9971" t="s">
        <v>26</v>
      </c>
      <c r="B9971" t="s">
        <v>33</v>
      </c>
      <c r="C9971" t="s">
        <v>14</v>
      </c>
      <c r="D9971" t="s">
        <v>15</v>
      </c>
      <c r="E9971" t="b">
        <v>1</v>
      </c>
      <c r="F9971" s="1">
        <v>45329.569930555554</v>
      </c>
      <c r="G9971" t="b">
        <v>1</v>
      </c>
      <c r="H9971" t="b">
        <v>0</v>
      </c>
      <c r="I9971" t="s">
        <v>30</v>
      </c>
      <c r="J9971" t="s">
        <v>17</v>
      </c>
      <c r="K9971" t="s">
        <v>124</v>
      </c>
      <c r="L9971">
        <v>113750</v>
      </c>
    </row>
    <row r="9972" spans="1:12" x14ac:dyDescent="0.25">
      <c r="A9972" t="s">
        <v>12</v>
      </c>
      <c r="B9972" t="s">
        <v>13</v>
      </c>
      <c r="C9972" t="s">
        <v>43</v>
      </c>
      <c r="D9972" t="s">
        <v>29</v>
      </c>
      <c r="E9972" t="b">
        <v>1</v>
      </c>
      <c r="F9972" s="1">
        <v>45492.142789351848</v>
      </c>
      <c r="G9972" t="b">
        <v>1</v>
      </c>
      <c r="H9972" t="b">
        <v>1</v>
      </c>
      <c r="I9972" t="s">
        <v>16</v>
      </c>
      <c r="J9972" t="s">
        <v>66</v>
      </c>
      <c r="K9972" t="s">
        <v>69</v>
      </c>
      <c r="L9972">
        <v>135294</v>
      </c>
    </row>
    <row r="9973" spans="1:12" x14ac:dyDescent="0.25">
      <c r="A9973" t="s">
        <v>49</v>
      </c>
      <c r="B9973" t="s">
        <v>108</v>
      </c>
      <c r="C9973" t="s">
        <v>28</v>
      </c>
      <c r="D9973" t="s">
        <v>22</v>
      </c>
      <c r="E9973" t="b">
        <v>0</v>
      </c>
      <c r="F9973" s="1">
        <v>45651.347824074073</v>
      </c>
      <c r="G9973" t="b">
        <v>1</v>
      </c>
      <c r="H9973" t="b">
        <v>1</v>
      </c>
      <c r="I9973" t="s">
        <v>51</v>
      </c>
      <c r="J9973" t="s">
        <v>44</v>
      </c>
      <c r="K9973" t="s">
        <v>53</v>
      </c>
      <c r="L9973">
        <v>98069</v>
      </c>
    </row>
    <row r="9974" spans="1:12" x14ac:dyDescent="0.25">
      <c r="A9974" t="s">
        <v>26</v>
      </c>
      <c r="B9974" t="s">
        <v>27</v>
      </c>
      <c r="C9974" t="s">
        <v>43</v>
      </c>
      <c r="D9974" t="s">
        <v>29</v>
      </c>
      <c r="E9974" t="b">
        <v>1</v>
      </c>
      <c r="F9974" s="1">
        <v>45417.342743055553</v>
      </c>
      <c r="G9974" t="b">
        <v>0</v>
      </c>
      <c r="H9974" t="b">
        <v>0</v>
      </c>
      <c r="I9974" t="s">
        <v>30</v>
      </c>
      <c r="J9974" t="s">
        <v>64</v>
      </c>
      <c r="K9974" t="s">
        <v>25</v>
      </c>
      <c r="L9974">
        <v>115688</v>
      </c>
    </row>
    <row r="9975" spans="1:12" x14ac:dyDescent="0.25">
      <c r="A9975" t="s">
        <v>54</v>
      </c>
      <c r="B9975" t="s">
        <v>79</v>
      </c>
      <c r="C9975" t="s">
        <v>28</v>
      </c>
      <c r="D9975" t="s">
        <v>15</v>
      </c>
      <c r="E9975" t="b">
        <v>1</v>
      </c>
      <c r="F9975" s="1">
        <v>45469.17559027778</v>
      </c>
      <c r="G9975" t="b">
        <v>1</v>
      </c>
      <c r="H9975" t="b">
        <v>1</v>
      </c>
      <c r="I9975" t="s">
        <v>30</v>
      </c>
      <c r="J9975" t="s">
        <v>24</v>
      </c>
      <c r="K9975" t="s">
        <v>74</v>
      </c>
      <c r="L9975">
        <v>144015</v>
      </c>
    </row>
    <row r="9976" spans="1:12" x14ac:dyDescent="0.25">
      <c r="A9976" t="s">
        <v>49</v>
      </c>
      <c r="B9976" t="s">
        <v>50</v>
      </c>
      <c r="C9976" t="s">
        <v>40</v>
      </c>
      <c r="D9976" t="s">
        <v>22</v>
      </c>
      <c r="E9976" t="b">
        <v>0</v>
      </c>
      <c r="F9976" s="1">
        <v>45374.017708333333</v>
      </c>
      <c r="G9976" t="b">
        <v>0</v>
      </c>
      <c r="H9976" t="b">
        <v>0</v>
      </c>
      <c r="I9976" t="s">
        <v>51</v>
      </c>
      <c r="J9976" t="s">
        <v>72</v>
      </c>
      <c r="K9976" t="s">
        <v>90</v>
      </c>
      <c r="L9976">
        <v>70400</v>
      </c>
    </row>
    <row r="9977" spans="1:12" x14ac:dyDescent="0.25">
      <c r="A9977" t="s">
        <v>45</v>
      </c>
      <c r="B9977" t="s">
        <v>76</v>
      </c>
      <c r="C9977" t="s">
        <v>43</v>
      </c>
      <c r="D9977" t="s">
        <v>22</v>
      </c>
      <c r="E9977" t="b">
        <v>1</v>
      </c>
      <c r="F9977" s="1">
        <v>45497.499780092592</v>
      </c>
      <c r="G9977" t="b">
        <v>1</v>
      </c>
      <c r="H9977" t="b">
        <v>1</v>
      </c>
      <c r="I9977" t="s">
        <v>16</v>
      </c>
      <c r="J9977" t="s">
        <v>52</v>
      </c>
      <c r="K9977" t="s">
        <v>123</v>
      </c>
      <c r="L9977">
        <v>87063</v>
      </c>
    </row>
    <row r="9978" spans="1:12" x14ac:dyDescent="0.25">
      <c r="A9978" t="s">
        <v>19</v>
      </c>
      <c r="B9978" t="s">
        <v>36</v>
      </c>
      <c r="C9978" t="s">
        <v>28</v>
      </c>
      <c r="D9978" t="s">
        <v>29</v>
      </c>
      <c r="E9978" t="b">
        <v>0</v>
      </c>
      <c r="F9978" s="1">
        <v>45334.521168981482</v>
      </c>
      <c r="G9978" t="b">
        <v>0</v>
      </c>
      <c r="H9978" t="b">
        <v>0</v>
      </c>
      <c r="I9978" t="s">
        <v>23</v>
      </c>
      <c r="J9978" t="s">
        <v>57</v>
      </c>
      <c r="K9978" t="s">
        <v>120</v>
      </c>
      <c r="L9978">
        <v>85843</v>
      </c>
    </row>
    <row r="9979" spans="1:12" x14ac:dyDescent="0.25">
      <c r="A9979" t="s">
        <v>12</v>
      </c>
      <c r="B9979" t="s">
        <v>63</v>
      </c>
      <c r="C9979" t="s">
        <v>40</v>
      </c>
      <c r="D9979" t="s">
        <v>29</v>
      </c>
      <c r="E9979" t="b">
        <v>0</v>
      </c>
      <c r="F9979" s="1">
        <v>45609.574583333328</v>
      </c>
      <c r="G9979" t="b">
        <v>0</v>
      </c>
      <c r="H9979" t="b">
        <v>0</v>
      </c>
      <c r="I9979" t="s">
        <v>16</v>
      </c>
      <c r="J9979" t="s">
        <v>52</v>
      </c>
      <c r="K9979" t="s">
        <v>77</v>
      </c>
      <c r="L9979">
        <v>143320</v>
      </c>
    </row>
    <row r="9980" spans="1:12" x14ac:dyDescent="0.25">
      <c r="A9980" t="s">
        <v>82</v>
      </c>
      <c r="B9980" t="s">
        <v>85</v>
      </c>
      <c r="C9980" t="s">
        <v>28</v>
      </c>
      <c r="D9980" t="s">
        <v>29</v>
      </c>
      <c r="E9980" t="b">
        <v>0</v>
      </c>
      <c r="F9980" s="1">
        <v>45462.13890046296</v>
      </c>
      <c r="G9980" t="b">
        <v>1</v>
      </c>
      <c r="H9980" t="b">
        <v>1</v>
      </c>
      <c r="I9980" t="s">
        <v>84</v>
      </c>
      <c r="J9980" t="s">
        <v>31</v>
      </c>
      <c r="K9980" t="s">
        <v>125</v>
      </c>
      <c r="L9980">
        <v>111369</v>
      </c>
    </row>
    <row r="9981" spans="1:12" x14ac:dyDescent="0.25">
      <c r="A9981" t="s">
        <v>38</v>
      </c>
      <c r="B9981" t="s">
        <v>95</v>
      </c>
      <c r="C9981" t="s">
        <v>14</v>
      </c>
      <c r="D9981" t="s">
        <v>22</v>
      </c>
      <c r="E9981" t="b">
        <v>1</v>
      </c>
      <c r="F9981" s="1">
        <v>45551.594097222223</v>
      </c>
      <c r="G9981" t="b">
        <v>1</v>
      </c>
      <c r="H9981" t="b">
        <v>0</v>
      </c>
      <c r="I9981" t="s">
        <v>41</v>
      </c>
      <c r="J9981" t="s">
        <v>17</v>
      </c>
      <c r="K9981" t="s">
        <v>53</v>
      </c>
      <c r="L9981">
        <v>66901</v>
      </c>
    </row>
    <row r="9982" spans="1:12" x14ac:dyDescent="0.25">
      <c r="A9982" t="s">
        <v>82</v>
      </c>
      <c r="B9982" t="s">
        <v>83</v>
      </c>
      <c r="C9982" t="s">
        <v>43</v>
      </c>
      <c r="D9982" t="s">
        <v>15</v>
      </c>
      <c r="E9982" t="b">
        <v>0</v>
      </c>
      <c r="F9982" s="1">
        <v>45428.999467592592</v>
      </c>
      <c r="G9982" t="b">
        <v>1</v>
      </c>
      <c r="H9982" t="b">
        <v>0</v>
      </c>
      <c r="I9982" t="s">
        <v>84</v>
      </c>
      <c r="J9982" t="s">
        <v>24</v>
      </c>
      <c r="K9982" t="s">
        <v>96</v>
      </c>
      <c r="L9982">
        <v>103250</v>
      </c>
    </row>
    <row r="9983" spans="1:12" x14ac:dyDescent="0.25">
      <c r="A9983" t="s">
        <v>45</v>
      </c>
      <c r="B9983" t="s">
        <v>76</v>
      </c>
      <c r="C9983" t="s">
        <v>14</v>
      </c>
      <c r="D9983" t="s">
        <v>29</v>
      </c>
      <c r="E9983" t="b">
        <v>1</v>
      </c>
      <c r="F9983" s="1">
        <v>45518.00681712963</v>
      </c>
      <c r="G9983" t="b">
        <v>0</v>
      </c>
      <c r="H9983" t="b">
        <v>0</v>
      </c>
      <c r="I9983" t="s">
        <v>16</v>
      </c>
      <c r="J9983" t="s">
        <v>44</v>
      </c>
      <c r="K9983" t="s">
        <v>115</v>
      </c>
      <c r="L9983">
        <v>113124</v>
      </c>
    </row>
    <row r="9984" spans="1:12" x14ac:dyDescent="0.25">
      <c r="A9984" t="s">
        <v>49</v>
      </c>
      <c r="B9984" t="s">
        <v>108</v>
      </c>
      <c r="C9984" t="s">
        <v>43</v>
      </c>
      <c r="D9984" t="s">
        <v>29</v>
      </c>
      <c r="E9984" t="b">
        <v>1</v>
      </c>
      <c r="F9984" s="1">
        <v>45426.689247685194</v>
      </c>
      <c r="G9984" t="b">
        <v>0</v>
      </c>
      <c r="H9984" t="b">
        <v>1</v>
      </c>
      <c r="I9984" t="s">
        <v>51</v>
      </c>
      <c r="J9984" t="s">
        <v>64</v>
      </c>
      <c r="K9984" t="s">
        <v>87</v>
      </c>
      <c r="L9984">
        <v>89842</v>
      </c>
    </row>
    <row r="9985" spans="1:12" x14ac:dyDescent="0.25">
      <c r="A9985" t="s">
        <v>19</v>
      </c>
      <c r="B9985" t="s">
        <v>86</v>
      </c>
      <c r="C9985" t="s">
        <v>43</v>
      </c>
      <c r="D9985" t="s">
        <v>29</v>
      </c>
      <c r="E9985" t="b">
        <v>1</v>
      </c>
      <c r="F9985" s="1">
        <v>45550.392152777778</v>
      </c>
      <c r="G9985" t="b">
        <v>1</v>
      </c>
      <c r="H9985" t="b">
        <v>1</v>
      </c>
      <c r="I9985" t="s">
        <v>23</v>
      </c>
      <c r="J9985" t="s">
        <v>80</v>
      </c>
      <c r="K9985" t="s">
        <v>113</v>
      </c>
      <c r="L9985">
        <v>82036</v>
      </c>
    </row>
    <row r="9986" spans="1:12" x14ac:dyDescent="0.25">
      <c r="A9986" t="s">
        <v>26</v>
      </c>
      <c r="B9986" t="s">
        <v>27</v>
      </c>
      <c r="C9986" t="s">
        <v>40</v>
      </c>
      <c r="D9986" t="s">
        <v>29</v>
      </c>
      <c r="E9986" t="b">
        <v>1</v>
      </c>
      <c r="F9986" s="1">
        <v>45528.271620370368</v>
      </c>
      <c r="G9986" t="b">
        <v>0</v>
      </c>
      <c r="H9986" t="b">
        <v>1</v>
      </c>
      <c r="I9986" t="s">
        <v>30</v>
      </c>
      <c r="J9986" t="s">
        <v>66</v>
      </c>
      <c r="K9986" t="s">
        <v>126</v>
      </c>
      <c r="L9986">
        <v>108819</v>
      </c>
    </row>
    <row r="9987" spans="1:12" x14ac:dyDescent="0.25">
      <c r="A9987" t="s">
        <v>19</v>
      </c>
      <c r="B9987" t="s">
        <v>36</v>
      </c>
      <c r="C9987" t="s">
        <v>40</v>
      </c>
      <c r="D9987" t="s">
        <v>22</v>
      </c>
      <c r="E9987" t="b">
        <v>0</v>
      </c>
      <c r="F9987" s="1">
        <v>45500.802997685183</v>
      </c>
      <c r="G9987" t="b">
        <v>1</v>
      </c>
      <c r="H9987" t="b">
        <v>0</v>
      </c>
      <c r="I9987" t="s">
        <v>23</v>
      </c>
      <c r="J9987" t="s">
        <v>34</v>
      </c>
      <c r="K9987" t="s">
        <v>124</v>
      </c>
      <c r="L9987">
        <v>61586</v>
      </c>
    </row>
    <row r="9988" spans="1:12" x14ac:dyDescent="0.25">
      <c r="A9988" t="s">
        <v>38</v>
      </c>
      <c r="B9988" t="s">
        <v>95</v>
      </c>
      <c r="C9988" t="s">
        <v>14</v>
      </c>
      <c r="D9988" t="s">
        <v>15</v>
      </c>
      <c r="E9988" t="b">
        <v>1</v>
      </c>
      <c r="F9988" s="1">
        <v>45442.146377314813</v>
      </c>
      <c r="G9988" t="b">
        <v>1</v>
      </c>
      <c r="H9988" t="b">
        <v>1</v>
      </c>
      <c r="I9988" t="s">
        <v>41</v>
      </c>
      <c r="J9988" t="s">
        <v>70</v>
      </c>
      <c r="K9988" t="s">
        <v>96</v>
      </c>
      <c r="L9988">
        <v>84865</v>
      </c>
    </row>
    <row r="9989" spans="1:12" x14ac:dyDescent="0.25">
      <c r="A9989" t="s">
        <v>19</v>
      </c>
      <c r="B9989" t="s">
        <v>20</v>
      </c>
      <c r="C9989" t="s">
        <v>68</v>
      </c>
      <c r="D9989" t="s">
        <v>22</v>
      </c>
      <c r="E9989" t="b">
        <v>0</v>
      </c>
      <c r="F9989" s="1">
        <v>45433.355462962973</v>
      </c>
      <c r="G9989" t="b">
        <v>1</v>
      </c>
      <c r="H9989" t="b">
        <v>0</v>
      </c>
      <c r="I9989" t="s">
        <v>23</v>
      </c>
      <c r="J9989" t="s">
        <v>72</v>
      </c>
      <c r="K9989" t="s">
        <v>89</v>
      </c>
      <c r="L9989">
        <v>66437</v>
      </c>
    </row>
    <row r="9990" spans="1:12" x14ac:dyDescent="0.25">
      <c r="A9990" t="s">
        <v>54</v>
      </c>
      <c r="B9990" t="s">
        <v>55</v>
      </c>
      <c r="C9990" t="s">
        <v>40</v>
      </c>
      <c r="D9990" t="s">
        <v>15</v>
      </c>
      <c r="E9990" t="b">
        <v>1</v>
      </c>
      <c r="F9990" s="1">
        <v>45311.63758101852</v>
      </c>
      <c r="G9990" t="b">
        <v>0</v>
      </c>
      <c r="H9990" t="b">
        <v>0</v>
      </c>
      <c r="I9990" t="s">
        <v>30</v>
      </c>
      <c r="J9990" t="s">
        <v>17</v>
      </c>
      <c r="K9990" t="s">
        <v>18</v>
      </c>
      <c r="L9990">
        <v>119021</v>
      </c>
    </row>
    <row r="9991" spans="1:12" x14ac:dyDescent="0.25">
      <c r="A9991" t="s">
        <v>54</v>
      </c>
      <c r="B9991" t="s">
        <v>55</v>
      </c>
      <c r="C9991" t="s">
        <v>40</v>
      </c>
      <c r="D9991" t="s">
        <v>29</v>
      </c>
      <c r="E9991" t="b">
        <v>0</v>
      </c>
      <c r="F9991" s="1">
        <v>45491.882523148153</v>
      </c>
      <c r="G9991" t="b">
        <v>0</v>
      </c>
      <c r="H9991" t="b">
        <v>0</v>
      </c>
      <c r="I9991" t="s">
        <v>30</v>
      </c>
      <c r="J9991" t="s">
        <v>24</v>
      </c>
      <c r="K9991" t="s">
        <v>69</v>
      </c>
      <c r="L9991">
        <v>118154</v>
      </c>
    </row>
    <row r="9992" spans="1:12" x14ac:dyDescent="0.25">
      <c r="A9992" t="s">
        <v>12</v>
      </c>
      <c r="B9992" t="s">
        <v>75</v>
      </c>
      <c r="C9992" t="s">
        <v>40</v>
      </c>
      <c r="D9992" t="s">
        <v>29</v>
      </c>
      <c r="E9992" t="b">
        <v>0</v>
      </c>
      <c r="F9992" s="1">
        <v>45439.697766203702</v>
      </c>
      <c r="G9992" t="b">
        <v>1</v>
      </c>
      <c r="H9992" t="b">
        <v>0</v>
      </c>
      <c r="I9992" t="s">
        <v>16</v>
      </c>
      <c r="J9992" t="s">
        <v>64</v>
      </c>
      <c r="K9992" t="s">
        <v>109</v>
      </c>
      <c r="L9992">
        <v>127460</v>
      </c>
    </row>
    <row r="9993" spans="1:12" x14ac:dyDescent="0.25">
      <c r="A9993" t="s">
        <v>12</v>
      </c>
      <c r="B9993" t="s">
        <v>75</v>
      </c>
      <c r="C9993" t="s">
        <v>21</v>
      </c>
      <c r="D9993" t="s">
        <v>29</v>
      </c>
      <c r="E9993" t="b">
        <v>0</v>
      </c>
      <c r="F9993" s="1">
        <v>45338.618101851847</v>
      </c>
      <c r="G9993" t="b">
        <v>1</v>
      </c>
      <c r="H9993" t="b">
        <v>1</v>
      </c>
      <c r="I9993" t="s">
        <v>16</v>
      </c>
      <c r="J9993" t="s">
        <v>52</v>
      </c>
      <c r="K9993" t="s">
        <v>99</v>
      </c>
      <c r="L9993">
        <v>116135</v>
      </c>
    </row>
    <row r="9994" spans="1:12" x14ac:dyDescent="0.25">
      <c r="A9994" t="s">
        <v>38</v>
      </c>
      <c r="B9994" t="s">
        <v>95</v>
      </c>
      <c r="C9994" t="s">
        <v>14</v>
      </c>
      <c r="D9994" t="s">
        <v>29</v>
      </c>
      <c r="E9994" t="b">
        <v>1</v>
      </c>
      <c r="F9994" s="1">
        <v>45549.862199074072</v>
      </c>
      <c r="G9994" t="b">
        <v>1</v>
      </c>
      <c r="H9994" t="b">
        <v>1</v>
      </c>
      <c r="I9994" t="s">
        <v>41</v>
      </c>
      <c r="J9994" t="s">
        <v>24</v>
      </c>
      <c r="K9994" t="s">
        <v>119</v>
      </c>
      <c r="L9994">
        <v>81909</v>
      </c>
    </row>
    <row r="9995" spans="1:12" x14ac:dyDescent="0.25">
      <c r="A9995" t="s">
        <v>54</v>
      </c>
      <c r="B9995" t="s">
        <v>79</v>
      </c>
      <c r="C9995" t="s">
        <v>43</v>
      </c>
      <c r="D9995" t="s">
        <v>22</v>
      </c>
      <c r="E9995" t="b">
        <v>1</v>
      </c>
      <c r="F9995" s="1">
        <v>45581.460162037038</v>
      </c>
      <c r="G9995" t="b">
        <v>0</v>
      </c>
      <c r="H9995" t="b">
        <v>1</v>
      </c>
      <c r="I9995" t="s">
        <v>30</v>
      </c>
      <c r="J9995" t="s">
        <v>31</v>
      </c>
      <c r="K9995" t="s">
        <v>125</v>
      </c>
      <c r="L9995">
        <v>133692</v>
      </c>
    </row>
    <row r="9996" spans="1:12" x14ac:dyDescent="0.25">
      <c r="A9996" t="s">
        <v>12</v>
      </c>
      <c r="B9996" t="s">
        <v>13</v>
      </c>
      <c r="C9996" t="s">
        <v>14</v>
      </c>
      <c r="D9996" t="s">
        <v>22</v>
      </c>
      <c r="E9996" t="b">
        <v>0</v>
      </c>
      <c r="F9996" s="1">
        <v>45499.302557870367</v>
      </c>
      <c r="G9996" t="b">
        <v>1</v>
      </c>
      <c r="H9996" t="b">
        <v>0</v>
      </c>
      <c r="I9996" t="s">
        <v>16</v>
      </c>
      <c r="J9996" t="s">
        <v>64</v>
      </c>
      <c r="K9996" t="s">
        <v>35</v>
      </c>
      <c r="L9996">
        <v>112709</v>
      </c>
    </row>
    <row r="9997" spans="1:12" x14ac:dyDescent="0.25">
      <c r="A9997" t="s">
        <v>12</v>
      </c>
      <c r="B9997" t="s">
        <v>13</v>
      </c>
      <c r="C9997" t="s">
        <v>40</v>
      </c>
      <c r="D9997" t="s">
        <v>15</v>
      </c>
      <c r="E9997" t="b">
        <v>0</v>
      </c>
      <c r="F9997" s="1">
        <v>45624.797256944446</v>
      </c>
      <c r="G9997" t="b">
        <v>1</v>
      </c>
      <c r="H9997" t="b">
        <v>0</v>
      </c>
      <c r="I9997" t="s">
        <v>16</v>
      </c>
      <c r="J9997" t="s">
        <v>31</v>
      </c>
      <c r="K9997" t="s">
        <v>116</v>
      </c>
      <c r="L9997">
        <v>115358</v>
      </c>
    </row>
    <row r="9998" spans="1:12" x14ac:dyDescent="0.25">
      <c r="A9998" t="s">
        <v>12</v>
      </c>
      <c r="B9998" t="s">
        <v>75</v>
      </c>
      <c r="C9998" t="s">
        <v>68</v>
      </c>
      <c r="D9998" t="s">
        <v>29</v>
      </c>
      <c r="E9998" t="b">
        <v>0</v>
      </c>
      <c r="F9998" s="1">
        <v>45535.826608796298</v>
      </c>
      <c r="G9998" t="b">
        <v>1</v>
      </c>
      <c r="H9998" t="b">
        <v>0</v>
      </c>
      <c r="I9998" t="s">
        <v>16</v>
      </c>
      <c r="J9998" t="s">
        <v>80</v>
      </c>
      <c r="K9998" t="s">
        <v>128</v>
      </c>
      <c r="L9998">
        <v>125513</v>
      </c>
    </row>
    <row r="9999" spans="1:12" x14ac:dyDescent="0.25">
      <c r="A9999" t="s">
        <v>45</v>
      </c>
      <c r="B9999" t="s">
        <v>46</v>
      </c>
      <c r="C9999" t="s">
        <v>14</v>
      </c>
      <c r="D9999" t="s">
        <v>22</v>
      </c>
      <c r="E9999" t="b">
        <v>1</v>
      </c>
      <c r="F9999" s="1">
        <v>45534.762083333328</v>
      </c>
      <c r="G9999" t="b">
        <v>1</v>
      </c>
      <c r="H9999" t="b">
        <v>1</v>
      </c>
      <c r="I9999" t="s">
        <v>16</v>
      </c>
      <c r="J9999" t="s">
        <v>72</v>
      </c>
      <c r="K9999" t="s">
        <v>129</v>
      </c>
      <c r="L9999">
        <v>90232</v>
      </c>
    </row>
    <row r="10000" spans="1:12" x14ac:dyDescent="0.25">
      <c r="A10000" t="s">
        <v>54</v>
      </c>
      <c r="B10000" t="s">
        <v>55</v>
      </c>
      <c r="C10000" t="s">
        <v>21</v>
      </c>
      <c r="D10000" t="s">
        <v>15</v>
      </c>
      <c r="E10000" t="b">
        <v>0</v>
      </c>
      <c r="F10000" s="1">
        <v>45463.171099537038</v>
      </c>
      <c r="G10000" t="b">
        <v>0</v>
      </c>
      <c r="H10000" t="b">
        <v>0</v>
      </c>
      <c r="I10000" t="s">
        <v>30</v>
      </c>
      <c r="J10000" t="s">
        <v>70</v>
      </c>
      <c r="K10000" t="s">
        <v>121</v>
      </c>
      <c r="L10000">
        <v>129059</v>
      </c>
    </row>
    <row r="10001" spans="1:12" x14ac:dyDescent="0.25">
      <c r="A10001" t="s">
        <v>26</v>
      </c>
      <c r="B10001" t="s">
        <v>27</v>
      </c>
      <c r="C10001" t="s">
        <v>21</v>
      </c>
      <c r="D10001" t="s">
        <v>15</v>
      </c>
      <c r="E10001" t="b">
        <v>1</v>
      </c>
      <c r="F10001" s="1">
        <v>45590.431979166657</v>
      </c>
      <c r="G10001" t="b">
        <v>0</v>
      </c>
      <c r="H10001" t="b">
        <v>0</v>
      </c>
      <c r="I10001" t="s">
        <v>30</v>
      </c>
      <c r="J10001" t="s">
        <v>34</v>
      </c>
      <c r="K10001" t="s">
        <v>89</v>
      </c>
      <c r="L10001">
        <v>87974</v>
      </c>
    </row>
    <row r="10002" spans="1:12" x14ac:dyDescent="0.25">
      <c r="A10002" t="s">
        <v>26</v>
      </c>
      <c r="B10002" t="s">
        <v>71</v>
      </c>
      <c r="C10002" t="s">
        <v>68</v>
      </c>
      <c r="D10002" t="s">
        <v>15</v>
      </c>
      <c r="E10002" t="b">
        <v>1</v>
      </c>
      <c r="F10002" s="1">
        <v>45350.662789351853</v>
      </c>
      <c r="G10002" t="b">
        <v>0</v>
      </c>
      <c r="H10002" t="b">
        <v>1</v>
      </c>
      <c r="I10002" t="s">
        <v>30</v>
      </c>
      <c r="J10002" t="s">
        <v>72</v>
      </c>
      <c r="K10002" t="s">
        <v>58</v>
      </c>
      <c r="L10002">
        <v>88120</v>
      </c>
    </row>
    <row r="10003" spans="1:12" x14ac:dyDescent="0.25">
      <c r="A10003" t="s">
        <v>38</v>
      </c>
      <c r="B10003" t="s">
        <v>95</v>
      </c>
      <c r="C10003" t="s">
        <v>68</v>
      </c>
      <c r="D10003" t="s">
        <v>29</v>
      </c>
      <c r="E10003" t="b">
        <v>0</v>
      </c>
      <c r="F10003" s="1">
        <v>45615.045231481483</v>
      </c>
      <c r="G10003" t="b">
        <v>0</v>
      </c>
      <c r="H10003" t="b">
        <v>0</v>
      </c>
      <c r="I10003" t="s">
        <v>41</v>
      </c>
      <c r="J10003" t="s">
        <v>17</v>
      </c>
      <c r="K10003" t="s">
        <v>65</v>
      </c>
      <c r="L10003">
        <v>78405</v>
      </c>
    </row>
    <row r="10004" spans="1:12" x14ac:dyDescent="0.25">
      <c r="A10004" t="s">
        <v>26</v>
      </c>
      <c r="B10004" t="s">
        <v>71</v>
      </c>
      <c r="C10004" t="s">
        <v>40</v>
      </c>
      <c r="D10004" t="s">
        <v>15</v>
      </c>
      <c r="E10004" t="b">
        <v>1</v>
      </c>
      <c r="F10004" s="1">
        <v>45598.796319444453</v>
      </c>
      <c r="G10004" t="b">
        <v>1</v>
      </c>
      <c r="H10004" t="b">
        <v>1</v>
      </c>
      <c r="I10004" t="s">
        <v>30</v>
      </c>
      <c r="J10004" t="s">
        <v>72</v>
      </c>
      <c r="K10004" t="s">
        <v>37</v>
      </c>
      <c r="L10004">
        <v>101994</v>
      </c>
    </row>
    <row r="10005" spans="1:12" x14ac:dyDescent="0.25">
      <c r="A10005" t="s">
        <v>45</v>
      </c>
      <c r="B10005" t="s">
        <v>88</v>
      </c>
      <c r="C10005" t="s">
        <v>21</v>
      </c>
      <c r="D10005" t="s">
        <v>29</v>
      </c>
      <c r="E10005" t="b">
        <v>0</v>
      </c>
      <c r="F10005" s="1">
        <v>45535.816921296297</v>
      </c>
      <c r="G10005" t="b">
        <v>1</v>
      </c>
      <c r="H10005" t="b">
        <v>0</v>
      </c>
      <c r="I10005" t="s">
        <v>16</v>
      </c>
      <c r="J10005" t="s">
        <v>52</v>
      </c>
      <c r="K10005" t="s">
        <v>118</v>
      </c>
      <c r="L10005">
        <v>101764</v>
      </c>
    </row>
    <row r="10006" spans="1:12" x14ac:dyDescent="0.25">
      <c r="A10006" t="s">
        <v>49</v>
      </c>
      <c r="B10006" t="s">
        <v>61</v>
      </c>
      <c r="C10006" t="s">
        <v>28</v>
      </c>
      <c r="D10006" t="s">
        <v>29</v>
      </c>
      <c r="E10006" t="b">
        <v>0</v>
      </c>
      <c r="F10006" s="1">
        <v>45516.012673611112</v>
      </c>
      <c r="G10006" t="b">
        <v>1</v>
      </c>
      <c r="H10006" t="b">
        <v>1</v>
      </c>
      <c r="I10006" t="s">
        <v>51</v>
      </c>
      <c r="J10006" t="s">
        <v>57</v>
      </c>
      <c r="K10006" t="s">
        <v>120</v>
      </c>
      <c r="L10006">
        <v>78020</v>
      </c>
    </row>
    <row r="10007" spans="1:12" x14ac:dyDescent="0.25">
      <c r="A10007" t="s">
        <v>45</v>
      </c>
      <c r="B10007" t="s">
        <v>46</v>
      </c>
      <c r="C10007" t="s">
        <v>21</v>
      </c>
      <c r="D10007" t="s">
        <v>22</v>
      </c>
      <c r="E10007" t="b">
        <v>1</v>
      </c>
      <c r="F10007" s="1">
        <v>45643.265173611107</v>
      </c>
      <c r="G10007" t="b">
        <v>1</v>
      </c>
      <c r="H10007" t="b">
        <v>0</v>
      </c>
      <c r="I10007" t="s">
        <v>16</v>
      </c>
      <c r="J10007" t="s">
        <v>31</v>
      </c>
      <c r="K10007" t="s">
        <v>129</v>
      </c>
      <c r="L10007">
        <v>112405</v>
      </c>
    </row>
    <row r="10008" spans="1:12" x14ac:dyDescent="0.25">
      <c r="A10008" t="s">
        <v>12</v>
      </c>
      <c r="B10008" t="s">
        <v>13</v>
      </c>
      <c r="C10008" t="s">
        <v>21</v>
      </c>
      <c r="D10008" t="s">
        <v>22</v>
      </c>
      <c r="E10008" t="b">
        <v>1</v>
      </c>
      <c r="F10008" s="1">
        <v>45337.926770833343</v>
      </c>
      <c r="G10008" t="b">
        <v>1</v>
      </c>
      <c r="H10008" t="b">
        <v>0</v>
      </c>
      <c r="I10008" t="s">
        <v>16</v>
      </c>
      <c r="J10008" t="s">
        <v>44</v>
      </c>
      <c r="K10008" t="s">
        <v>92</v>
      </c>
      <c r="L10008">
        <v>128807</v>
      </c>
    </row>
    <row r="10009" spans="1:12" x14ac:dyDescent="0.25">
      <c r="A10009" t="s">
        <v>19</v>
      </c>
      <c r="B10009" t="s">
        <v>20</v>
      </c>
      <c r="C10009" t="s">
        <v>14</v>
      </c>
      <c r="D10009" t="s">
        <v>22</v>
      </c>
      <c r="E10009" t="b">
        <v>0</v>
      </c>
      <c r="F10009" s="1">
        <v>45367.508657407408</v>
      </c>
      <c r="G10009" t="b">
        <v>0</v>
      </c>
      <c r="H10009" t="b">
        <v>0</v>
      </c>
      <c r="I10009" t="s">
        <v>23</v>
      </c>
      <c r="J10009" t="s">
        <v>64</v>
      </c>
      <c r="K10009" t="s">
        <v>89</v>
      </c>
      <c r="L10009">
        <v>84809</v>
      </c>
    </row>
    <row r="10010" spans="1:12" x14ac:dyDescent="0.25">
      <c r="A10010" t="s">
        <v>26</v>
      </c>
      <c r="B10010" t="s">
        <v>33</v>
      </c>
      <c r="C10010" t="s">
        <v>43</v>
      </c>
      <c r="D10010" t="s">
        <v>15</v>
      </c>
      <c r="E10010" t="b">
        <v>1</v>
      </c>
      <c r="F10010" s="1">
        <v>45470.606921296298</v>
      </c>
      <c r="G10010" t="b">
        <v>0</v>
      </c>
      <c r="H10010" t="b">
        <v>1</v>
      </c>
      <c r="I10010" t="s">
        <v>30</v>
      </c>
      <c r="J10010" t="s">
        <v>17</v>
      </c>
      <c r="K10010" t="s">
        <v>103</v>
      </c>
      <c r="L10010">
        <v>89273</v>
      </c>
    </row>
    <row r="10011" spans="1:12" x14ac:dyDescent="0.25">
      <c r="A10011" t="s">
        <v>54</v>
      </c>
      <c r="B10011" t="s">
        <v>79</v>
      </c>
      <c r="C10011" t="s">
        <v>14</v>
      </c>
      <c r="D10011" t="s">
        <v>22</v>
      </c>
      <c r="E10011" t="b">
        <v>0</v>
      </c>
      <c r="F10011" s="1">
        <v>45389.469004629631</v>
      </c>
      <c r="G10011" t="b">
        <v>1</v>
      </c>
      <c r="H10011" t="b">
        <v>1</v>
      </c>
      <c r="I10011" t="s">
        <v>30</v>
      </c>
      <c r="J10011" t="s">
        <v>57</v>
      </c>
      <c r="K10011" t="s">
        <v>42</v>
      </c>
      <c r="L10011">
        <v>148033</v>
      </c>
    </row>
    <row r="10012" spans="1:12" x14ac:dyDescent="0.25">
      <c r="A10012" t="s">
        <v>19</v>
      </c>
      <c r="B10012" t="s">
        <v>94</v>
      </c>
      <c r="C10012" t="s">
        <v>40</v>
      </c>
      <c r="D10012" t="s">
        <v>15</v>
      </c>
      <c r="E10012" t="b">
        <v>1</v>
      </c>
      <c r="F10012" s="1">
        <v>45615.266944444447</v>
      </c>
      <c r="G10012" t="b">
        <v>0</v>
      </c>
      <c r="H10012" t="b">
        <v>1</v>
      </c>
      <c r="I10012" t="s">
        <v>23</v>
      </c>
      <c r="J10012" t="s">
        <v>72</v>
      </c>
      <c r="K10012" t="s">
        <v>126</v>
      </c>
      <c r="L10012">
        <v>67741</v>
      </c>
    </row>
    <row r="10013" spans="1:12" x14ac:dyDescent="0.25">
      <c r="A10013" t="s">
        <v>49</v>
      </c>
      <c r="B10013" t="s">
        <v>61</v>
      </c>
      <c r="C10013" t="s">
        <v>21</v>
      </c>
      <c r="D10013" t="s">
        <v>22</v>
      </c>
      <c r="E10013" t="b">
        <v>1</v>
      </c>
      <c r="F10013" s="1">
        <v>45336.591481481482</v>
      </c>
      <c r="G10013" t="b">
        <v>1</v>
      </c>
      <c r="H10013" t="b">
        <v>0</v>
      </c>
      <c r="I10013" t="s">
        <v>51</v>
      </c>
      <c r="J10013" t="s">
        <v>70</v>
      </c>
      <c r="K10013" t="s">
        <v>117</v>
      </c>
      <c r="L10013">
        <v>79425</v>
      </c>
    </row>
    <row r="10014" spans="1:12" x14ac:dyDescent="0.25">
      <c r="A10014" t="s">
        <v>38</v>
      </c>
      <c r="B10014" t="s">
        <v>95</v>
      </c>
      <c r="C10014" t="s">
        <v>14</v>
      </c>
      <c r="D10014" t="s">
        <v>29</v>
      </c>
      <c r="E10014" t="b">
        <v>0</v>
      </c>
      <c r="F10014" s="1">
        <v>45308.695439814823</v>
      </c>
      <c r="G10014" t="b">
        <v>1</v>
      </c>
      <c r="H10014" t="b">
        <v>0</v>
      </c>
      <c r="I10014" t="s">
        <v>41</v>
      </c>
      <c r="J10014" t="s">
        <v>44</v>
      </c>
      <c r="K10014" t="s">
        <v>123</v>
      </c>
      <c r="L10014">
        <v>94570</v>
      </c>
    </row>
    <row r="10015" spans="1:12" x14ac:dyDescent="0.25">
      <c r="A10015" t="s">
        <v>26</v>
      </c>
      <c r="B10015" t="s">
        <v>71</v>
      </c>
      <c r="C10015" t="s">
        <v>28</v>
      </c>
      <c r="D10015" t="s">
        <v>29</v>
      </c>
      <c r="E10015" t="b">
        <v>0</v>
      </c>
      <c r="F10015" s="1">
        <v>45645.834351851852</v>
      </c>
      <c r="G10015" t="b">
        <v>0</v>
      </c>
      <c r="H10015" t="b">
        <v>0</v>
      </c>
      <c r="I10015" t="s">
        <v>30</v>
      </c>
      <c r="J10015" t="s">
        <v>47</v>
      </c>
      <c r="K10015" t="s">
        <v>124</v>
      </c>
      <c r="L10015">
        <v>115576</v>
      </c>
    </row>
    <row r="10016" spans="1:12" x14ac:dyDescent="0.25">
      <c r="A10016" t="s">
        <v>45</v>
      </c>
      <c r="B10016" t="s">
        <v>46</v>
      </c>
      <c r="C10016" t="s">
        <v>28</v>
      </c>
      <c r="D10016" t="s">
        <v>22</v>
      </c>
      <c r="E10016" t="b">
        <v>1</v>
      </c>
      <c r="F10016" s="1">
        <v>45469.61173611111</v>
      </c>
      <c r="G10016" t="b">
        <v>1</v>
      </c>
      <c r="H10016" t="b">
        <v>1</v>
      </c>
      <c r="I10016" t="s">
        <v>16</v>
      </c>
      <c r="J10016" t="s">
        <v>70</v>
      </c>
      <c r="K10016" t="s">
        <v>118</v>
      </c>
      <c r="L10016">
        <v>114363</v>
      </c>
    </row>
    <row r="10017" spans="1:12" x14ac:dyDescent="0.25">
      <c r="A10017" t="s">
        <v>54</v>
      </c>
      <c r="B10017" t="s">
        <v>55</v>
      </c>
      <c r="C10017" t="s">
        <v>28</v>
      </c>
      <c r="D10017" t="s">
        <v>29</v>
      </c>
      <c r="E10017" t="b">
        <v>0</v>
      </c>
      <c r="F10017" s="1">
        <v>45474.851157407407</v>
      </c>
      <c r="G10017" t="b">
        <v>0</v>
      </c>
      <c r="H10017" t="b">
        <v>1</v>
      </c>
      <c r="I10017" t="s">
        <v>30</v>
      </c>
      <c r="J10017" t="s">
        <v>64</v>
      </c>
      <c r="K10017" t="s">
        <v>56</v>
      </c>
      <c r="L10017">
        <v>125056</v>
      </c>
    </row>
    <row r="10018" spans="1:12" x14ac:dyDescent="0.25">
      <c r="A10018" t="s">
        <v>82</v>
      </c>
      <c r="B10018" t="s">
        <v>83</v>
      </c>
      <c r="C10018" t="s">
        <v>28</v>
      </c>
      <c r="D10018" t="s">
        <v>22</v>
      </c>
      <c r="E10018" t="b">
        <v>0</v>
      </c>
      <c r="F10018" s="1">
        <v>45645.87023148148</v>
      </c>
      <c r="G10018" t="b">
        <v>1</v>
      </c>
      <c r="H10018" t="b">
        <v>1</v>
      </c>
      <c r="I10018" t="s">
        <v>84</v>
      </c>
      <c r="J10018" t="s">
        <v>44</v>
      </c>
      <c r="K10018" t="s">
        <v>123</v>
      </c>
      <c r="L10018">
        <v>123520</v>
      </c>
    </row>
    <row r="10019" spans="1:12" x14ac:dyDescent="0.25">
      <c r="A10019" t="s">
        <v>82</v>
      </c>
      <c r="B10019" t="s">
        <v>91</v>
      </c>
      <c r="C10019" t="s">
        <v>14</v>
      </c>
      <c r="D10019" t="s">
        <v>22</v>
      </c>
      <c r="E10019" t="b">
        <v>1</v>
      </c>
      <c r="F10019" s="1">
        <v>45471.213287037041</v>
      </c>
      <c r="G10019" t="b">
        <v>1</v>
      </c>
      <c r="H10019" t="b">
        <v>1</v>
      </c>
      <c r="I10019" t="s">
        <v>84</v>
      </c>
      <c r="J10019" t="s">
        <v>34</v>
      </c>
      <c r="K10019" t="s">
        <v>119</v>
      </c>
      <c r="L10019">
        <v>109485</v>
      </c>
    </row>
    <row r="10020" spans="1:12" x14ac:dyDescent="0.25">
      <c r="A10020" t="s">
        <v>49</v>
      </c>
      <c r="B10020" t="s">
        <v>108</v>
      </c>
      <c r="C10020" t="s">
        <v>68</v>
      </c>
      <c r="D10020" t="s">
        <v>22</v>
      </c>
      <c r="E10020" t="b">
        <v>1</v>
      </c>
      <c r="F10020" s="1">
        <v>45543.762569444443</v>
      </c>
      <c r="G10020" t="b">
        <v>1</v>
      </c>
      <c r="H10020" t="b">
        <v>0</v>
      </c>
      <c r="I10020" t="s">
        <v>51</v>
      </c>
      <c r="J10020" t="s">
        <v>80</v>
      </c>
      <c r="K10020" t="s">
        <v>90</v>
      </c>
      <c r="L10020">
        <v>91213</v>
      </c>
    </row>
    <row r="10021" spans="1:12" x14ac:dyDescent="0.25">
      <c r="A10021" t="s">
        <v>12</v>
      </c>
      <c r="B10021" t="s">
        <v>63</v>
      </c>
      <c r="C10021" t="s">
        <v>14</v>
      </c>
      <c r="D10021" t="s">
        <v>22</v>
      </c>
      <c r="E10021" t="b">
        <v>0</v>
      </c>
      <c r="F10021" s="1">
        <v>45596.456307870372</v>
      </c>
      <c r="G10021" t="b">
        <v>0</v>
      </c>
      <c r="H10021" t="b">
        <v>1</v>
      </c>
      <c r="I10021" t="s">
        <v>16</v>
      </c>
      <c r="J10021" t="s">
        <v>70</v>
      </c>
      <c r="K10021" t="s">
        <v>53</v>
      </c>
      <c r="L10021">
        <v>147825</v>
      </c>
    </row>
    <row r="10022" spans="1:12" x14ac:dyDescent="0.25">
      <c r="A10022" t="s">
        <v>49</v>
      </c>
      <c r="B10022" t="s">
        <v>50</v>
      </c>
      <c r="C10022" t="s">
        <v>43</v>
      </c>
      <c r="D10022" t="s">
        <v>29</v>
      </c>
      <c r="E10022" t="b">
        <v>0</v>
      </c>
      <c r="F10022" s="1">
        <v>45449.995995370373</v>
      </c>
      <c r="G10022" t="b">
        <v>0</v>
      </c>
      <c r="H10022" t="b">
        <v>0</v>
      </c>
      <c r="I10022" t="s">
        <v>51</v>
      </c>
      <c r="J10022" t="s">
        <v>24</v>
      </c>
      <c r="K10022" t="s">
        <v>101</v>
      </c>
      <c r="L10022">
        <v>88010</v>
      </c>
    </row>
    <row r="10023" spans="1:12" x14ac:dyDescent="0.25">
      <c r="A10023" t="s">
        <v>82</v>
      </c>
      <c r="B10023" t="s">
        <v>91</v>
      </c>
      <c r="C10023" t="s">
        <v>43</v>
      </c>
      <c r="D10023" t="s">
        <v>15</v>
      </c>
      <c r="E10023" t="b">
        <v>1</v>
      </c>
      <c r="F10023" s="1">
        <v>45635.488125000003</v>
      </c>
      <c r="G10023" t="b">
        <v>0</v>
      </c>
      <c r="H10023" t="b">
        <v>0</v>
      </c>
      <c r="I10023" t="s">
        <v>84</v>
      </c>
      <c r="J10023" t="s">
        <v>72</v>
      </c>
      <c r="K10023" t="s">
        <v>78</v>
      </c>
      <c r="L10023">
        <v>118010</v>
      </c>
    </row>
    <row r="10024" spans="1:12" x14ac:dyDescent="0.25">
      <c r="A10024" t="s">
        <v>26</v>
      </c>
      <c r="B10024" t="s">
        <v>27</v>
      </c>
      <c r="C10024" t="s">
        <v>68</v>
      </c>
      <c r="D10024" t="s">
        <v>15</v>
      </c>
      <c r="E10024" t="b">
        <v>0</v>
      </c>
      <c r="F10024" s="1">
        <v>45530.497372685182</v>
      </c>
      <c r="G10024" t="b">
        <v>0</v>
      </c>
      <c r="H10024" t="b">
        <v>1</v>
      </c>
      <c r="I10024" t="s">
        <v>30</v>
      </c>
      <c r="J10024" t="s">
        <v>80</v>
      </c>
      <c r="K10024" t="s">
        <v>128</v>
      </c>
      <c r="L10024">
        <v>101561</v>
      </c>
    </row>
    <row r="10025" spans="1:12" x14ac:dyDescent="0.25">
      <c r="A10025" t="s">
        <v>45</v>
      </c>
      <c r="B10025" t="s">
        <v>88</v>
      </c>
      <c r="C10025" t="s">
        <v>14</v>
      </c>
      <c r="D10025" t="s">
        <v>22</v>
      </c>
      <c r="E10025" t="b">
        <v>1</v>
      </c>
      <c r="F10025" s="1">
        <v>45555.092511574083</v>
      </c>
      <c r="G10025" t="b">
        <v>0</v>
      </c>
      <c r="H10025" t="b">
        <v>1</v>
      </c>
      <c r="I10025" t="s">
        <v>16</v>
      </c>
      <c r="J10025" t="s">
        <v>66</v>
      </c>
      <c r="K10025" t="s">
        <v>73</v>
      </c>
      <c r="L10025">
        <v>112197</v>
      </c>
    </row>
    <row r="10026" spans="1:12" x14ac:dyDescent="0.25">
      <c r="A10026" t="s">
        <v>54</v>
      </c>
      <c r="B10026" t="s">
        <v>55</v>
      </c>
      <c r="C10026" t="s">
        <v>40</v>
      </c>
      <c r="D10026" t="s">
        <v>22</v>
      </c>
      <c r="E10026" t="b">
        <v>0</v>
      </c>
      <c r="F10026" s="1">
        <v>45349.181817129633</v>
      </c>
      <c r="G10026" t="b">
        <v>1</v>
      </c>
      <c r="H10026" t="b">
        <v>0</v>
      </c>
      <c r="I10026" t="s">
        <v>30</v>
      </c>
      <c r="J10026" t="s">
        <v>52</v>
      </c>
      <c r="K10026" t="s">
        <v>96</v>
      </c>
      <c r="L10026">
        <v>140261</v>
      </c>
    </row>
    <row r="10027" spans="1:12" x14ac:dyDescent="0.25">
      <c r="A10027" t="s">
        <v>19</v>
      </c>
      <c r="B10027" t="s">
        <v>86</v>
      </c>
      <c r="C10027" t="s">
        <v>40</v>
      </c>
      <c r="D10027" t="s">
        <v>29</v>
      </c>
      <c r="E10027" t="b">
        <v>1</v>
      </c>
      <c r="F10027" s="1">
        <v>45564.169791666667</v>
      </c>
      <c r="G10027" t="b">
        <v>0</v>
      </c>
      <c r="H10027" t="b">
        <v>0</v>
      </c>
      <c r="I10027" t="s">
        <v>23</v>
      </c>
      <c r="J10027" t="s">
        <v>80</v>
      </c>
      <c r="K10027" t="s">
        <v>125</v>
      </c>
      <c r="L10027">
        <v>69724</v>
      </c>
    </row>
    <row r="10028" spans="1:12" x14ac:dyDescent="0.25">
      <c r="A10028" t="s">
        <v>49</v>
      </c>
      <c r="B10028" t="s">
        <v>61</v>
      </c>
      <c r="C10028" t="s">
        <v>14</v>
      </c>
      <c r="D10028" t="s">
        <v>22</v>
      </c>
      <c r="E10028" t="b">
        <v>0</v>
      </c>
      <c r="F10028" s="1">
        <v>45585.304479166669</v>
      </c>
      <c r="G10028" t="b">
        <v>0</v>
      </c>
      <c r="H10028" t="b">
        <v>0</v>
      </c>
      <c r="I10028" t="s">
        <v>51</v>
      </c>
      <c r="J10028" t="s">
        <v>80</v>
      </c>
      <c r="K10028" t="s">
        <v>69</v>
      </c>
      <c r="L10028">
        <v>87821</v>
      </c>
    </row>
    <row r="10029" spans="1:12" x14ac:dyDescent="0.25">
      <c r="A10029" t="s">
        <v>38</v>
      </c>
      <c r="B10029" t="s">
        <v>95</v>
      </c>
      <c r="C10029" t="s">
        <v>28</v>
      </c>
      <c r="D10029" t="s">
        <v>15</v>
      </c>
      <c r="E10029" t="b">
        <v>1</v>
      </c>
      <c r="F10029" s="1">
        <v>45529.180428240739</v>
      </c>
      <c r="G10029" t="b">
        <v>0</v>
      </c>
      <c r="H10029" t="b">
        <v>0</v>
      </c>
      <c r="I10029" t="s">
        <v>41</v>
      </c>
      <c r="J10029" t="s">
        <v>24</v>
      </c>
      <c r="K10029" t="s">
        <v>37</v>
      </c>
      <c r="L10029">
        <v>68778</v>
      </c>
    </row>
    <row r="10030" spans="1:12" x14ac:dyDescent="0.25">
      <c r="A10030" t="s">
        <v>12</v>
      </c>
      <c r="B10030" t="s">
        <v>75</v>
      </c>
      <c r="C10030" t="s">
        <v>21</v>
      </c>
      <c r="D10030" t="s">
        <v>29</v>
      </c>
      <c r="E10030" t="b">
        <v>0</v>
      </c>
      <c r="F10030" s="1">
        <v>45528.278645833343</v>
      </c>
      <c r="G10030" t="b">
        <v>0</v>
      </c>
      <c r="H10030" t="b">
        <v>1</v>
      </c>
      <c r="I10030" t="s">
        <v>16</v>
      </c>
      <c r="J10030" t="s">
        <v>57</v>
      </c>
      <c r="K10030" t="s">
        <v>124</v>
      </c>
      <c r="L10030">
        <v>137656</v>
      </c>
    </row>
    <row r="10031" spans="1:12" x14ac:dyDescent="0.25">
      <c r="A10031" t="s">
        <v>12</v>
      </c>
      <c r="B10031" t="s">
        <v>75</v>
      </c>
      <c r="C10031" t="s">
        <v>21</v>
      </c>
      <c r="D10031" t="s">
        <v>29</v>
      </c>
      <c r="E10031" t="b">
        <v>0</v>
      </c>
      <c r="F10031" s="1">
        <v>45402.180798611109</v>
      </c>
      <c r="G10031" t="b">
        <v>1</v>
      </c>
      <c r="H10031" t="b">
        <v>0</v>
      </c>
      <c r="I10031" t="s">
        <v>16</v>
      </c>
      <c r="J10031" t="s">
        <v>31</v>
      </c>
      <c r="K10031" t="s">
        <v>37</v>
      </c>
      <c r="L10031">
        <v>114275</v>
      </c>
    </row>
    <row r="10032" spans="1:12" x14ac:dyDescent="0.25">
      <c r="A10032" t="s">
        <v>45</v>
      </c>
      <c r="B10032" t="s">
        <v>46</v>
      </c>
      <c r="C10032" t="s">
        <v>40</v>
      </c>
      <c r="D10032" t="s">
        <v>15</v>
      </c>
      <c r="E10032" t="b">
        <v>1</v>
      </c>
      <c r="F10032" s="1">
        <v>45306.165659722217</v>
      </c>
      <c r="G10032" t="b">
        <v>0</v>
      </c>
      <c r="H10032" t="b">
        <v>1</v>
      </c>
      <c r="I10032" t="s">
        <v>16</v>
      </c>
      <c r="J10032" t="s">
        <v>80</v>
      </c>
      <c r="K10032" t="s">
        <v>42</v>
      </c>
      <c r="L10032">
        <v>119260</v>
      </c>
    </row>
    <row r="10033" spans="1:12" x14ac:dyDescent="0.25">
      <c r="A10033" t="s">
        <v>82</v>
      </c>
      <c r="B10033" t="s">
        <v>91</v>
      </c>
      <c r="C10033" t="s">
        <v>68</v>
      </c>
      <c r="D10033" t="s">
        <v>15</v>
      </c>
      <c r="E10033" t="b">
        <v>1</v>
      </c>
      <c r="F10033" s="1">
        <v>45390.456423611111</v>
      </c>
      <c r="G10033" t="b">
        <v>0</v>
      </c>
      <c r="H10033" t="b">
        <v>1</v>
      </c>
      <c r="I10033" t="s">
        <v>84</v>
      </c>
      <c r="J10033" t="s">
        <v>31</v>
      </c>
      <c r="K10033" t="s">
        <v>100</v>
      </c>
      <c r="L10033">
        <v>134336</v>
      </c>
    </row>
    <row r="10034" spans="1:12" x14ac:dyDescent="0.25">
      <c r="A10034" t="s">
        <v>26</v>
      </c>
      <c r="B10034" t="s">
        <v>33</v>
      </c>
      <c r="C10034" t="s">
        <v>68</v>
      </c>
      <c r="D10034" t="s">
        <v>22</v>
      </c>
      <c r="E10034" t="b">
        <v>1</v>
      </c>
      <c r="F10034" s="1">
        <v>45429.381956018522</v>
      </c>
      <c r="G10034" t="b">
        <v>1</v>
      </c>
      <c r="H10034" t="b">
        <v>1</v>
      </c>
      <c r="I10034" t="s">
        <v>30</v>
      </c>
      <c r="J10034" t="s">
        <v>66</v>
      </c>
      <c r="K10034" t="s">
        <v>96</v>
      </c>
      <c r="L10034">
        <v>119413</v>
      </c>
    </row>
    <row r="10035" spans="1:12" x14ac:dyDescent="0.25">
      <c r="A10035" t="s">
        <v>54</v>
      </c>
      <c r="B10035" t="s">
        <v>79</v>
      </c>
      <c r="C10035" t="s">
        <v>14</v>
      </c>
      <c r="D10035" t="s">
        <v>22</v>
      </c>
      <c r="E10035" t="b">
        <v>1</v>
      </c>
      <c r="F10035" s="1">
        <v>45480.981759259259</v>
      </c>
      <c r="G10035" t="b">
        <v>1</v>
      </c>
      <c r="H10035" t="b">
        <v>1</v>
      </c>
      <c r="I10035" t="s">
        <v>30</v>
      </c>
      <c r="J10035" t="s">
        <v>80</v>
      </c>
      <c r="K10035" t="s">
        <v>37</v>
      </c>
      <c r="L10035">
        <v>124379</v>
      </c>
    </row>
    <row r="10036" spans="1:12" x14ac:dyDescent="0.25">
      <c r="A10036" t="s">
        <v>38</v>
      </c>
      <c r="B10036" t="s">
        <v>95</v>
      </c>
      <c r="C10036" t="s">
        <v>40</v>
      </c>
      <c r="D10036" t="s">
        <v>22</v>
      </c>
      <c r="E10036" t="b">
        <v>1</v>
      </c>
      <c r="F10036" s="1">
        <v>45633.583599537043</v>
      </c>
      <c r="G10036" t="b">
        <v>1</v>
      </c>
      <c r="H10036" t="b">
        <v>0</v>
      </c>
      <c r="I10036" t="s">
        <v>41</v>
      </c>
      <c r="J10036" t="s">
        <v>31</v>
      </c>
      <c r="K10036" t="s">
        <v>103</v>
      </c>
      <c r="L10036">
        <v>80765</v>
      </c>
    </row>
    <row r="10037" spans="1:12" x14ac:dyDescent="0.25">
      <c r="A10037" t="s">
        <v>54</v>
      </c>
      <c r="B10037" t="s">
        <v>55</v>
      </c>
      <c r="C10037" t="s">
        <v>68</v>
      </c>
      <c r="D10037" t="s">
        <v>22</v>
      </c>
      <c r="E10037" t="b">
        <v>1</v>
      </c>
      <c r="F10037" s="1">
        <v>45574.097337962958</v>
      </c>
      <c r="G10037" t="b">
        <v>1</v>
      </c>
      <c r="H10037" t="b">
        <v>0</v>
      </c>
      <c r="I10037" t="s">
        <v>30</v>
      </c>
      <c r="J10037" t="s">
        <v>52</v>
      </c>
      <c r="K10037" t="s">
        <v>113</v>
      </c>
      <c r="L10037">
        <v>128137</v>
      </c>
    </row>
    <row r="10038" spans="1:12" x14ac:dyDescent="0.25">
      <c r="A10038" t="s">
        <v>38</v>
      </c>
      <c r="B10038" t="s">
        <v>107</v>
      </c>
      <c r="C10038" t="s">
        <v>21</v>
      </c>
      <c r="D10038" t="s">
        <v>15</v>
      </c>
      <c r="E10038" t="b">
        <v>0</v>
      </c>
      <c r="F10038" s="1">
        <v>45540.773136574076</v>
      </c>
      <c r="G10038" t="b">
        <v>1</v>
      </c>
      <c r="H10038" t="b">
        <v>0</v>
      </c>
      <c r="I10038" t="s">
        <v>41</v>
      </c>
      <c r="J10038" t="s">
        <v>66</v>
      </c>
      <c r="K10038" t="s">
        <v>18</v>
      </c>
      <c r="L10038">
        <v>88915</v>
      </c>
    </row>
    <row r="10039" spans="1:12" x14ac:dyDescent="0.25">
      <c r="A10039" t="s">
        <v>19</v>
      </c>
      <c r="B10039" t="s">
        <v>94</v>
      </c>
      <c r="C10039" t="s">
        <v>40</v>
      </c>
      <c r="D10039" t="s">
        <v>29</v>
      </c>
      <c r="E10039" t="b">
        <v>1</v>
      </c>
      <c r="F10039" s="1">
        <v>45408.473819444444</v>
      </c>
      <c r="G10039" t="b">
        <v>0</v>
      </c>
      <c r="H10039" t="b">
        <v>1</v>
      </c>
      <c r="I10039" t="s">
        <v>23</v>
      </c>
      <c r="J10039" t="s">
        <v>80</v>
      </c>
      <c r="K10039" t="s">
        <v>123</v>
      </c>
      <c r="L10039">
        <v>89480</v>
      </c>
    </row>
    <row r="10040" spans="1:12" x14ac:dyDescent="0.25">
      <c r="A10040" t="s">
        <v>82</v>
      </c>
      <c r="B10040" t="s">
        <v>91</v>
      </c>
      <c r="C10040" t="s">
        <v>40</v>
      </c>
      <c r="D10040" t="s">
        <v>22</v>
      </c>
      <c r="E10040" t="b">
        <v>1</v>
      </c>
      <c r="F10040" s="1">
        <v>45344.472858796304</v>
      </c>
      <c r="G10040" t="b">
        <v>1</v>
      </c>
      <c r="H10040" t="b">
        <v>1</v>
      </c>
      <c r="I10040" t="s">
        <v>84</v>
      </c>
      <c r="J10040" t="s">
        <v>24</v>
      </c>
      <c r="K10040" t="s">
        <v>130</v>
      </c>
      <c r="L10040">
        <v>132895</v>
      </c>
    </row>
    <row r="10041" spans="1:12" x14ac:dyDescent="0.25">
      <c r="A10041" t="s">
        <v>12</v>
      </c>
      <c r="B10041" t="s">
        <v>13</v>
      </c>
      <c r="C10041" t="s">
        <v>68</v>
      </c>
      <c r="D10041" t="s">
        <v>22</v>
      </c>
      <c r="E10041" t="b">
        <v>0</v>
      </c>
      <c r="F10041" s="1">
        <v>45349.800706018519</v>
      </c>
      <c r="G10041" t="b">
        <v>1</v>
      </c>
      <c r="H10041" t="b">
        <v>0</v>
      </c>
      <c r="I10041" t="s">
        <v>16</v>
      </c>
      <c r="J10041" t="s">
        <v>57</v>
      </c>
      <c r="K10041" t="s">
        <v>128</v>
      </c>
      <c r="L10041">
        <v>131075</v>
      </c>
    </row>
    <row r="10042" spans="1:12" x14ac:dyDescent="0.25">
      <c r="A10042" t="s">
        <v>26</v>
      </c>
      <c r="B10042" t="s">
        <v>33</v>
      </c>
      <c r="C10042" t="s">
        <v>21</v>
      </c>
      <c r="D10042" t="s">
        <v>22</v>
      </c>
      <c r="E10042" t="b">
        <v>0</v>
      </c>
      <c r="F10042" s="1">
        <v>45458.990231481483</v>
      </c>
      <c r="G10042" t="b">
        <v>0</v>
      </c>
      <c r="H10042" t="b">
        <v>0</v>
      </c>
      <c r="I10042" t="s">
        <v>30</v>
      </c>
      <c r="J10042" t="s">
        <v>47</v>
      </c>
      <c r="K10042" t="s">
        <v>120</v>
      </c>
      <c r="L10042">
        <v>88905</v>
      </c>
    </row>
    <row r="10043" spans="1:12" x14ac:dyDescent="0.25">
      <c r="A10043" t="s">
        <v>38</v>
      </c>
      <c r="B10043" t="s">
        <v>95</v>
      </c>
      <c r="C10043" t="s">
        <v>68</v>
      </c>
      <c r="D10043" t="s">
        <v>29</v>
      </c>
      <c r="E10043" t="b">
        <v>0</v>
      </c>
      <c r="F10043" s="1">
        <v>45479.111527777779</v>
      </c>
      <c r="G10043" t="b">
        <v>0</v>
      </c>
      <c r="H10043" t="b">
        <v>1</v>
      </c>
      <c r="I10043" t="s">
        <v>41</v>
      </c>
      <c r="J10043" t="s">
        <v>44</v>
      </c>
      <c r="K10043" t="s">
        <v>77</v>
      </c>
      <c r="L10043">
        <v>74082</v>
      </c>
    </row>
    <row r="10044" spans="1:12" x14ac:dyDescent="0.25">
      <c r="A10044" t="s">
        <v>26</v>
      </c>
      <c r="B10044" t="s">
        <v>71</v>
      </c>
      <c r="C10044" t="s">
        <v>14</v>
      </c>
      <c r="D10044" t="s">
        <v>15</v>
      </c>
      <c r="E10044" t="b">
        <v>1</v>
      </c>
      <c r="F10044" s="1">
        <v>45546.915648148148</v>
      </c>
      <c r="G10044" t="b">
        <v>0</v>
      </c>
      <c r="H10044" t="b">
        <v>1</v>
      </c>
      <c r="I10044" t="s">
        <v>30</v>
      </c>
      <c r="J10044" t="s">
        <v>31</v>
      </c>
      <c r="K10044" t="s">
        <v>118</v>
      </c>
      <c r="L10044">
        <v>87387</v>
      </c>
    </row>
    <row r="10045" spans="1:12" x14ac:dyDescent="0.25">
      <c r="A10045" t="s">
        <v>12</v>
      </c>
      <c r="B10045" t="s">
        <v>13</v>
      </c>
      <c r="C10045" t="s">
        <v>21</v>
      </c>
      <c r="D10045" t="s">
        <v>15</v>
      </c>
      <c r="E10045" t="b">
        <v>1</v>
      </c>
      <c r="F10045" s="1">
        <v>45549.145381944443</v>
      </c>
      <c r="G10045" t="b">
        <v>1</v>
      </c>
      <c r="H10045" t="b">
        <v>0</v>
      </c>
      <c r="I10045" t="s">
        <v>16</v>
      </c>
      <c r="J10045" t="s">
        <v>80</v>
      </c>
      <c r="K10045" t="s">
        <v>104</v>
      </c>
      <c r="L10045">
        <v>116825</v>
      </c>
    </row>
    <row r="10046" spans="1:12" x14ac:dyDescent="0.25">
      <c r="A10046" t="s">
        <v>19</v>
      </c>
      <c r="B10046" t="s">
        <v>36</v>
      </c>
      <c r="C10046" t="s">
        <v>21</v>
      </c>
      <c r="D10046" t="s">
        <v>22</v>
      </c>
      <c r="E10046" t="b">
        <v>1</v>
      </c>
      <c r="F10046" s="1">
        <v>45452.330763888887</v>
      </c>
      <c r="G10046" t="b">
        <v>0</v>
      </c>
      <c r="H10046" t="b">
        <v>1</v>
      </c>
      <c r="I10046" t="s">
        <v>23</v>
      </c>
      <c r="J10046" t="s">
        <v>52</v>
      </c>
      <c r="K10046" t="s">
        <v>126</v>
      </c>
      <c r="L10046">
        <v>66227</v>
      </c>
    </row>
    <row r="10047" spans="1:12" x14ac:dyDescent="0.25">
      <c r="A10047" t="s">
        <v>45</v>
      </c>
      <c r="B10047" t="s">
        <v>46</v>
      </c>
      <c r="C10047" t="s">
        <v>14</v>
      </c>
      <c r="D10047" t="s">
        <v>22</v>
      </c>
      <c r="E10047" t="b">
        <v>0</v>
      </c>
      <c r="F10047" s="1">
        <v>45645.886076388888</v>
      </c>
      <c r="G10047" t="b">
        <v>0</v>
      </c>
      <c r="H10047" t="b">
        <v>1</v>
      </c>
      <c r="I10047" t="s">
        <v>16</v>
      </c>
      <c r="J10047" t="s">
        <v>47</v>
      </c>
      <c r="K10047" t="s">
        <v>112</v>
      </c>
      <c r="L10047">
        <v>104637</v>
      </c>
    </row>
    <row r="10048" spans="1:12" x14ac:dyDescent="0.25">
      <c r="A10048" t="s">
        <v>45</v>
      </c>
      <c r="B10048" t="s">
        <v>76</v>
      </c>
      <c r="C10048" t="s">
        <v>14</v>
      </c>
      <c r="D10048" t="s">
        <v>29</v>
      </c>
      <c r="E10048" t="b">
        <v>1</v>
      </c>
      <c r="F10048" s="1">
        <v>45350.637083333328</v>
      </c>
      <c r="G10048" t="b">
        <v>0</v>
      </c>
      <c r="H10048" t="b">
        <v>1</v>
      </c>
      <c r="I10048" t="s">
        <v>16</v>
      </c>
      <c r="J10048" t="s">
        <v>31</v>
      </c>
      <c r="K10048" t="s">
        <v>98</v>
      </c>
      <c r="L10048">
        <v>90870</v>
      </c>
    </row>
    <row r="10049" spans="1:12" x14ac:dyDescent="0.25">
      <c r="A10049" t="s">
        <v>54</v>
      </c>
      <c r="B10049" t="s">
        <v>55</v>
      </c>
      <c r="C10049" t="s">
        <v>68</v>
      </c>
      <c r="D10049" t="s">
        <v>15</v>
      </c>
      <c r="E10049" t="b">
        <v>1</v>
      </c>
      <c r="F10049" s="1">
        <v>45455.705578703702</v>
      </c>
      <c r="G10049" t="b">
        <v>1</v>
      </c>
      <c r="H10049" t="b">
        <v>0</v>
      </c>
      <c r="I10049" t="s">
        <v>30</v>
      </c>
      <c r="J10049" t="s">
        <v>47</v>
      </c>
      <c r="K10049" t="s">
        <v>89</v>
      </c>
      <c r="L10049">
        <v>142638</v>
      </c>
    </row>
    <row r="10050" spans="1:12" x14ac:dyDescent="0.25">
      <c r="A10050" t="s">
        <v>12</v>
      </c>
      <c r="B10050" t="s">
        <v>63</v>
      </c>
      <c r="C10050" t="s">
        <v>43</v>
      </c>
      <c r="D10050" t="s">
        <v>22</v>
      </c>
      <c r="E10050" t="b">
        <v>0</v>
      </c>
      <c r="F10050" s="1">
        <v>45519.657488425917</v>
      </c>
      <c r="G10050" t="b">
        <v>1</v>
      </c>
      <c r="H10050" t="b">
        <v>1</v>
      </c>
      <c r="I10050" t="s">
        <v>16</v>
      </c>
      <c r="J10050" t="s">
        <v>64</v>
      </c>
      <c r="K10050" t="s">
        <v>111</v>
      </c>
      <c r="L10050">
        <v>122936</v>
      </c>
    </row>
    <row r="10051" spans="1:12" x14ac:dyDescent="0.25">
      <c r="A10051" t="s">
        <v>38</v>
      </c>
      <c r="B10051" t="s">
        <v>107</v>
      </c>
      <c r="C10051" t="s">
        <v>68</v>
      </c>
      <c r="D10051" t="s">
        <v>15</v>
      </c>
      <c r="E10051" t="b">
        <v>0</v>
      </c>
      <c r="F10051" s="1">
        <v>45534.81559027778</v>
      </c>
      <c r="G10051" t="b">
        <v>0</v>
      </c>
      <c r="H10051" t="b">
        <v>1</v>
      </c>
      <c r="I10051" t="s">
        <v>41</v>
      </c>
      <c r="J10051" t="s">
        <v>52</v>
      </c>
      <c r="K10051" t="s">
        <v>32</v>
      </c>
      <c r="L10051">
        <v>89565</v>
      </c>
    </row>
    <row r="10052" spans="1:12" x14ac:dyDescent="0.25">
      <c r="A10052" t="s">
        <v>19</v>
      </c>
      <c r="B10052" t="s">
        <v>94</v>
      </c>
      <c r="C10052" t="s">
        <v>40</v>
      </c>
      <c r="D10052" t="s">
        <v>15</v>
      </c>
      <c r="E10052" t="b">
        <v>1</v>
      </c>
      <c r="F10052" s="1">
        <v>45323.349421296298</v>
      </c>
      <c r="G10052" t="b">
        <v>1</v>
      </c>
      <c r="H10052" t="b">
        <v>1</v>
      </c>
      <c r="I10052" t="s">
        <v>23</v>
      </c>
      <c r="J10052" t="s">
        <v>80</v>
      </c>
      <c r="K10052" t="s">
        <v>102</v>
      </c>
      <c r="L10052">
        <v>82315</v>
      </c>
    </row>
    <row r="10053" spans="1:12" x14ac:dyDescent="0.25">
      <c r="A10053" t="s">
        <v>49</v>
      </c>
      <c r="B10053" t="s">
        <v>61</v>
      </c>
      <c r="C10053" t="s">
        <v>28</v>
      </c>
      <c r="D10053" t="s">
        <v>15</v>
      </c>
      <c r="E10053" t="b">
        <v>1</v>
      </c>
      <c r="F10053" s="1">
        <v>45609.926724537043</v>
      </c>
      <c r="G10053" t="b">
        <v>1</v>
      </c>
      <c r="H10053" t="b">
        <v>1</v>
      </c>
      <c r="I10053" t="s">
        <v>51</v>
      </c>
      <c r="J10053" t="s">
        <v>70</v>
      </c>
      <c r="K10053" t="s">
        <v>98</v>
      </c>
      <c r="L10053">
        <v>80879</v>
      </c>
    </row>
    <row r="10054" spans="1:12" x14ac:dyDescent="0.25">
      <c r="A10054" t="s">
        <v>49</v>
      </c>
      <c r="B10054" t="s">
        <v>61</v>
      </c>
      <c r="C10054" t="s">
        <v>28</v>
      </c>
      <c r="D10054" t="s">
        <v>29</v>
      </c>
      <c r="E10054" t="b">
        <v>0</v>
      </c>
      <c r="F10054" s="1">
        <v>45481.892245370371</v>
      </c>
      <c r="G10054" t="b">
        <v>1</v>
      </c>
      <c r="H10054" t="b">
        <v>1</v>
      </c>
      <c r="I10054" t="s">
        <v>51</v>
      </c>
      <c r="J10054" t="s">
        <v>44</v>
      </c>
      <c r="K10054" t="s">
        <v>126</v>
      </c>
      <c r="L10054">
        <v>78318</v>
      </c>
    </row>
    <row r="10055" spans="1:12" x14ac:dyDescent="0.25">
      <c r="A10055" t="s">
        <v>12</v>
      </c>
      <c r="B10055" t="s">
        <v>13</v>
      </c>
      <c r="C10055" t="s">
        <v>14</v>
      </c>
      <c r="D10055" t="s">
        <v>29</v>
      </c>
      <c r="E10055" t="b">
        <v>1</v>
      </c>
      <c r="F10055" s="1">
        <v>45306.174641203703</v>
      </c>
      <c r="G10055" t="b">
        <v>1</v>
      </c>
      <c r="H10055" t="b">
        <v>0</v>
      </c>
      <c r="I10055" t="s">
        <v>16</v>
      </c>
      <c r="J10055" t="s">
        <v>80</v>
      </c>
      <c r="K10055" t="s">
        <v>112</v>
      </c>
      <c r="L10055">
        <v>144300</v>
      </c>
    </row>
    <row r="10056" spans="1:12" x14ac:dyDescent="0.25">
      <c r="A10056" t="s">
        <v>49</v>
      </c>
      <c r="B10056" t="s">
        <v>61</v>
      </c>
      <c r="C10056" t="s">
        <v>21</v>
      </c>
      <c r="D10056" t="s">
        <v>15</v>
      </c>
      <c r="E10056" t="b">
        <v>1</v>
      </c>
      <c r="F10056" s="1">
        <v>45364.772256944438</v>
      </c>
      <c r="G10056" t="b">
        <v>0</v>
      </c>
      <c r="H10056" t="b">
        <v>1</v>
      </c>
      <c r="I10056" t="s">
        <v>51</v>
      </c>
      <c r="J10056" t="s">
        <v>70</v>
      </c>
      <c r="K10056" t="s">
        <v>35</v>
      </c>
      <c r="L10056">
        <v>73014</v>
      </c>
    </row>
    <row r="10057" spans="1:12" x14ac:dyDescent="0.25">
      <c r="A10057" t="s">
        <v>12</v>
      </c>
      <c r="B10057" t="s">
        <v>75</v>
      </c>
      <c r="C10057" t="s">
        <v>40</v>
      </c>
      <c r="D10057" t="s">
        <v>15</v>
      </c>
      <c r="E10057" t="b">
        <v>0</v>
      </c>
      <c r="F10057" s="1">
        <v>45398.930150462962</v>
      </c>
      <c r="G10057" t="b">
        <v>0</v>
      </c>
      <c r="H10057" t="b">
        <v>1</v>
      </c>
      <c r="I10057" t="s">
        <v>16</v>
      </c>
      <c r="J10057" t="s">
        <v>17</v>
      </c>
      <c r="K10057" t="s">
        <v>128</v>
      </c>
      <c r="L10057">
        <v>131448</v>
      </c>
    </row>
    <row r="10058" spans="1:12" x14ac:dyDescent="0.25">
      <c r="A10058" t="s">
        <v>54</v>
      </c>
      <c r="B10058" t="s">
        <v>55</v>
      </c>
      <c r="C10058" t="s">
        <v>14</v>
      </c>
      <c r="D10058" t="s">
        <v>15</v>
      </c>
      <c r="E10058" t="b">
        <v>1</v>
      </c>
      <c r="F10058" s="1">
        <v>45513.582407407397</v>
      </c>
      <c r="G10058" t="b">
        <v>1</v>
      </c>
      <c r="H10058" t="b">
        <v>1</v>
      </c>
      <c r="I10058" t="s">
        <v>30</v>
      </c>
      <c r="J10058" t="s">
        <v>72</v>
      </c>
      <c r="K10058" t="s">
        <v>25</v>
      </c>
      <c r="L10058">
        <v>135153</v>
      </c>
    </row>
    <row r="10059" spans="1:12" x14ac:dyDescent="0.25">
      <c r="A10059" t="s">
        <v>26</v>
      </c>
      <c r="B10059" t="s">
        <v>27</v>
      </c>
      <c r="C10059" t="s">
        <v>14</v>
      </c>
      <c r="D10059" t="s">
        <v>15</v>
      </c>
      <c r="E10059" t="b">
        <v>1</v>
      </c>
      <c r="F10059" s="1">
        <v>45569.901655092603</v>
      </c>
      <c r="G10059" t="b">
        <v>1</v>
      </c>
      <c r="H10059" t="b">
        <v>0</v>
      </c>
      <c r="I10059" t="s">
        <v>30</v>
      </c>
      <c r="J10059" t="s">
        <v>70</v>
      </c>
      <c r="K10059" t="s">
        <v>109</v>
      </c>
      <c r="L10059">
        <v>121357</v>
      </c>
    </row>
    <row r="10060" spans="1:12" x14ac:dyDescent="0.25">
      <c r="A10060" t="s">
        <v>82</v>
      </c>
      <c r="B10060" t="s">
        <v>83</v>
      </c>
      <c r="C10060" t="s">
        <v>21</v>
      </c>
      <c r="D10060" t="s">
        <v>22</v>
      </c>
      <c r="E10060" t="b">
        <v>0</v>
      </c>
      <c r="F10060" s="1">
        <v>45531.042233796303</v>
      </c>
      <c r="G10060" t="b">
        <v>0</v>
      </c>
      <c r="H10060" t="b">
        <v>0</v>
      </c>
      <c r="I10060" t="s">
        <v>84</v>
      </c>
      <c r="J10060" t="s">
        <v>44</v>
      </c>
      <c r="K10060" t="s">
        <v>32</v>
      </c>
      <c r="L10060">
        <v>106428</v>
      </c>
    </row>
    <row r="10061" spans="1:12" x14ac:dyDescent="0.25">
      <c r="A10061" t="s">
        <v>26</v>
      </c>
      <c r="B10061" t="s">
        <v>71</v>
      </c>
      <c r="C10061" t="s">
        <v>14</v>
      </c>
      <c r="D10061" t="s">
        <v>22</v>
      </c>
      <c r="E10061" t="b">
        <v>0</v>
      </c>
      <c r="F10061" s="1">
        <v>45469.010949074072</v>
      </c>
      <c r="G10061" t="b">
        <v>1</v>
      </c>
      <c r="H10061" t="b">
        <v>1</v>
      </c>
      <c r="I10061" t="s">
        <v>30</v>
      </c>
      <c r="J10061" t="s">
        <v>47</v>
      </c>
      <c r="K10061" t="s">
        <v>125</v>
      </c>
      <c r="L10061">
        <v>122549</v>
      </c>
    </row>
    <row r="10062" spans="1:12" x14ac:dyDescent="0.25">
      <c r="A10062" t="s">
        <v>49</v>
      </c>
      <c r="B10062" t="s">
        <v>61</v>
      </c>
      <c r="C10062" t="s">
        <v>21</v>
      </c>
      <c r="D10062" t="s">
        <v>15</v>
      </c>
      <c r="E10062" t="b">
        <v>1</v>
      </c>
      <c r="F10062" s="1">
        <v>45398.328136574077</v>
      </c>
      <c r="G10062" t="b">
        <v>1</v>
      </c>
      <c r="H10062" t="b">
        <v>1</v>
      </c>
      <c r="I10062" t="s">
        <v>51</v>
      </c>
      <c r="J10062" t="s">
        <v>66</v>
      </c>
      <c r="K10062" t="s">
        <v>103</v>
      </c>
      <c r="L10062">
        <v>72106</v>
      </c>
    </row>
    <row r="10063" spans="1:12" x14ac:dyDescent="0.25">
      <c r="A10063" t="s">
        <v>12</v>
      </c>
      <c r="B10063" t="s">
        <v>13</v>
      </c>
      <c r="C10063" t="s">
        <v>21</v>
      </c>
      <c r="D10063" t="s">
        <v>29</v>
      </c>
      <c r="E10063" t="b">
        <v>0</v>
      </c>
      <c r="F10063" s="1">
        <v>45367.462754629632</v>
      </c>
      <c r="G10063" t="b">
        <v>0</v>
      </c>
      <c r="H10063" t="b">
        <v>0</v>
      </c>
      <c r="I10063" t="s">
        <v>16</v>
      </c>
      <c r="J10063" t="s">
        <v>64</v>
      </c>
      <c r="K10063" t="s">
        <v>128</v>
      </c>
      <c r="L10063">
        <v>121281</v>
      </c>
    </row>
    <row r="10064" spans="1:12" x14ac:dyDescent="0.25">
      <c r="A10064" t="s">
        <v>12</v>
      </c>
      <c r="B10064" t="s">
        <v>75</v>
      </c>
      <c r="C10064" t="s">
        <v>21</v>
      </c>
      <c r="D10064" t="s">
        <v>29</v>
      </c>
      <c r="E10064" t="b">
        <v>0</v>
      </c>
      <c r="F10064" s="1">
        <v>45528.278645833343</v>
      </c>
      <c r="G10064" t="b">
        <v>0</v>
      </c>
      <c r="H10064" t="b">
        <v>1</v>
      </c>
      <c r="I10064" t="s">
        <v>16</v>
      </c>
      <c r="J10064" t="s">
        <v>57</v>
      </c>
      <c r="K10064" t="s">
        <v>109</v>
      </c>
      <c r="L10064">
        <v>137656</v>
      </c>
    </row>
    <row r="10065" spans="1:12" x14ac:dyDescent="0.25">
      <c r="A10065" t="s">
        <v>45</v>
      </c>
      <c r="B10065" t="s">
        <v>46</v>
      </c>
      <c r="C10065" t="s">
        <v>21</v>
      </c>
      <c r="D10065" t="s">
        <v>29</v>
      </c>
      <c r="E10065" t="b">
        <v>0</v>
      </c>
      <c r="F10065" s="1">
        <v>45489.92527777778</v>
      </c>
      <c r="G10065" t="b">
        <v>1</v>
      </c>
      <c r="H10065" t="b">
        <v>0</v>
      </c>
      <c r="I10065" t="s">
        <v>16</v>
      </c>
      <c r="J10065" t="s">
        <v>72</v>
      </c>
      <c r="K10065" t="s">
        <v>74</v>
      </c>
      <c r="L10065">
        <v>102174</v>
      </c>
    </row>
    <row r="10066" spans="1:12" x14ac:dyDescent="0.25">
      <c r="A10066" t="s">
        <v>45</v>
      </c>
      <c r="B10066" t="s">
        <v>46</v>
      </c>
      <c r="C10066" t="s">
        <v>40</v>
      </c>
      <c r="D10066" t="s">
        <v>15</v>
      </c>
      <c r="E10066" t="b">
        <v>1</v>
      </c>
      <c r="F10066" s="1">
        <v>45490.544895833344</v>
      </c>
      <c r="G10066" t="b">
        <v>1</v>
      </c>
      <c r="H10066" t="b">
        <v>1</v>
      </c>
      <c r="I10066" t="s">
        <v>16</v>
      </c>
      <c r="J10066" t="s">
        <v>31</v>
      </c>
      <c r="K10066" t="s">
        <v>125</v>
      </c>
      <c r="L10066">
        <v>95694</v>
      </c>
    </row>
    <row r="10067" spans="1:12" x14ac:dyDescent="0.25">
      <c r="A10067" t="s">
        <v>19</v>
      </c>
      <c r="B10067" t="s">
        <v>86</v>
      </c>
      <c r="C10067" t="s">
        <v>40</v>
      </c>
      <c r="D10067" t="s">
        <v>29</v>
      </c>
      <c r="E10067" t="b">
        <v>0</v>
      </c>
      <c r="F10067" s="1">
        <v>45416.029039351852</v>
      </c>
      <c r="G10067" t="b">
        <v>0</v>
      </c>
      <c r="H10067" t="b">
        <v>0</v>
      </c>
      <c r="I10067" t="s">
        <v>23</v>
      </c>
      <c r="J10067" t="s">
        <v>70</v>
      </c>
      <c r="K10067" t="s">
        <v>126</v>
      </c>
      <c r="L10067">
        <v>89488</v>
      </c>
    </row>
    <row r="10068" spans="1:12" x14ac:dyDescent="0.25">
      <c r="A10068" t="s">
        <v>82</v>
      </c>
      <c r="B10068" t="s">
        <v>91</v>
      </c>
      <c r="C10068" t="s">
        <v>14</v>
      </c>
      <c r="D10068" t="s">
        <v>15</v>
      </c>
      <c r="E10068" t="b">
        <v>1</v>
      </c>
      <c r="F10068" s="1">
        <v>45463.279791666668</v>
      </c>
      <c r="G10068" t="b">
        <v>0</v>
      </c>
      <c r="H10068" t="b">
        <v>0</v>
      </c>
      <c r="I10068" t="s">
        <v>84</v>
      </c>
      <c r="J10068" t="s">
        <v>24</v>
      </c>
      <c r="K10068" t="s">
        <v>111</v>
      </c>
      <c r="L10068">
        <v>110041</v>
      </c>
    </row>
    <row r="10069" spans="1:12" x14ac:dyDescent="0.25">
      <c r="A10069" t="s">
        <v>38</v>
      </c>
      <c r="B10069" t="s">
        <v>107</v>
      </c>
      <c r="C10069" t="s">
        <v>28</v>
      </c>
      <c r="D10069" t="s">
        <v>29</v>
      </c>
      <c r="E10069" t="b">
        <v>1</v>
      </c>
      <c r="F10069" s="1">
        <v>45630.062106481477</v>
      </c>
      <c r="G10069" t="b">
        <v>0</v>
      </c>
      <c r="H10069" t="b">
        <v>0</v>
      </c>
      <c r="I10069" t="s">
        <v>41</v>
      </c>
      <c r="J10069" t="s">
        <v>44</v>
      </c>
      <c r="K10069" t="s">
        <v>128</v>
      </c>
      <c r="L10069">
        <v>80344</v>
      </c>
    </row>
    <row r="10070" spans="1:12" x14ac:dyDescent="0.25">
      <c r="A10070" t="s">
        <v>12</v>
      </c>
      <c r="B10070" t="s">
        <v>13</v>
      </c>
      <c r="C10070" t="s">
        <v>21</v>
      </c>
      <c r="D10070" t="s">
        <v>15</v>
      </c>
      <c r="E10070" t="b">
        <v>1</v>
      </c>
      <c r="F10070" s="1">
        <v>45362.991793981477</v>
      </c>
      <c r="G10070" t="b">
        <v>1</v>
      </c>
      <c r="H10070" t="b">
        <v>0</v>
      </c>
      <c r="I10070" t="s">
        <v>16</v>
      </c>
      <c r="J10070" t="s">
        <v>80</v>
      </c>
      <c r="K10070" t="s">
        <v>112</v>
      </c>
      <c r="L10070">
        <v>117071</v>
      </c>
    </row>
    <row r="10071" spans="1:12" x14ac:dyDescent="0.25">
      <c r="A10071" t="s">
        <v>54</v>
      </c>
      <c r="B10071" t="s">
        <v>79</v>
      </c>
      <c r="C10071" t="s">
        <v>14</v>
      </c>
      <c r="D10071" t="s">
        <v>29</v>
      </c>
      <c r="E10071" t="b">
        <v>0</v>
      </c>
      <c r="F10071" s="1">
        <v>45373.823310185187</v>
      </c>
      <c r="G10071" t="b">
        <v>1</v>
      </c>
      <c r="H10071" t="b">
        <v>0</v>
      </c>
      <c r="I10071" t="s">
        <v>30</v>
      </c>
      <c r="J10071" t="s">
        <v>66</v>
      </c>
      <c r="K10071" t="s">
        <v>100</v>
      </c>
      <c r="L10071">
        <v>125437</v>
      </c>
    </row>
    <row r="10072" spans="1:12" x14ac:dyDescent="0.25">
      <c r="A10072" t="s">
        <v>12</v>
      </c>
      <c r="B10072" t="s">
        <v>13</v>
      </c>
      <c r="C10072" t="s">
        <v>43</v>
      </c>
      <c r="D10072" t="s">
        <v>22</v>
      </c>
      <c r="E10072" t="b">
        <v>0</v>
      </c>
      <c r="F10072" s="1">
        <v>45302.171597222223</v>
      </c>
      <c r="G10072" t="b">
        <v>1</v>
      </c>
      <c r="H10072" t="b">
        <v>0</v>
      </c>
      <c r="I10072" t="s">
        <v>16</v>
      </c>
      <c r="J10072" t="s">
        <v>44</v>
      </c>
      <c r="K10072" t="s">
        <v>53</v>
      </c>
      <c r="L10072">
        <v>144825</v>
      </c>
    </row>
    <row r="10073" spans="1:12" x14ac:dyDescent="0.25">
      <c r="A10073" t="s">
        <v>19</v>
      </c>
      <c r="B10073" t="s">
        <v>36</v>
      </c>
      <c r="C10073" t="s">
        <v>43</v>
      </c>
      <c r="D10073" t="s">
        <v>22</v>
      </c>
      <c r="E10073" t="b">
        <v>0</v>
      </c>
      <c r="F10073" s="1">
        <v>45418.351030092592</v>
      </c>
      <c r="G10073" t="b">
        <v>1</v>
      </c>
      <c r="H10073" t="b">
        <v>1</v>
      </c>
      <c r="I10073" t="s">
        <v>23</v>
      </c>
      <c r="J10073" t="s">
        <v>31</v>
      </c>
      <c r="K10073" t="s">
        <v>122</v>
      </c>
      <c r="L10073">
        <v>85086</v>
      </c>
    </row>
    <row r="10074" spans="1:12" x14ac:dyDescent="0.25">
      <c r="A10074" t="s">
        <v>12</v>
      </c>
      <c r="B10074" t="s">
        <v>13</v>
      </c>
      <c r="C10074" t="s">
        <v>40</v>
      </c>
      <c r="D10074" t="s">
        <v>22</v>
      </c>
      <c r="E10074" t="b">
        <v>1</v>
      </c>
      <c r="F10074" s="1">
        <v>45361.873159722221</v>
      </c>
      <c r="G10074" t="b">
        <v>0</v>
      </c>
      <c r="H10074" t="b">
        <v>0</v>
      </c>
      <c r="I10074" t="s">
        <v>16</v>
      </c>
      <c r="J10074" t="s">
        <v>72</v>
      </c>
      <c r="K10074" t="s">
        <v>74</v>
      </c>
      <c r="L10074">
        <v>118637</v>
      </c>
    </row>
    <row r="10075" spans="1:12" x14ac:dyDescent="0.25">
      <c r="A10075" t="s">
        <v>38</v>
      </c>
      <c r="B10075" t="s">
        <v>39</v>
      </c>
      <c r="C10075" t="s">
        <v>14</v>
      </c>
      <c r="D10075" t="s">
        <v>15</v>
      </c>
      <c r="E10075" t="b">
        <v>0</v>
      </c>
      <c r="F10075" s="1">
        <v>45615.575856481482</v>
      </c>
      <c r="G10075" t="b">
        <v>1</v>
      </c>
      <c r="H10075" t="b">
        <v>0</v>
      </c>
      <c r="I10075" t="s">
        <v>41</v>
      </c>
      <c r="J10075" t="s">
        <v>72</v>
      </c>
      <c r="K10075" t="s">
        <v>98</v>
      </c>
      <c r="L10075">
        <v>92769</v>
      </c>
    </row>
    <row r="10076" spans="1:12" x14ac:dyDescent="0.25">
      <c r="A10076" t="s">
        <v>82</v>
      </c>
      <c r="B10076" t="s">
        <v>85</v>
      </c>
      <c r="C10076" t="s">
        <v>21</v>
      </c>
      <c r="D10076" t="s">
        <v>15</v>
      </c>
      <c r="E10076" t="b">
        <v>1</v>
      </c>
      <c r="F10076" s="1">
        <v>45556.179826388892</v>
      </c>
      <c r="G10076" t="b">
        <v>1</v>
      </c>
      <c r="H10076" t="b">
        <v>1</v>
      </c>
      <c r="I10076" t="s">
        <v>84</v>
      </c>
      <c r="J10076" t="s">
        <v>64</v>
      </c>
      <c r="K10076" t="s">
        <v>59</v>
      </c>
      <c r="L10076">
        <v>138295</v>
      </c>
    </row>
    <row r="10077" spans="1:12" x14ac:dyDescent="0.25">
      <c r="A10077" t="s">
        <v>38</v>
      </c>
      <c r="B10077" t="s">
        <v>95</v>
      </c>
      <c r="C10077" t="s">
        <v>68</v>
      </c>
      <c r="D10077" t="s">
        <v>15</v>
      </c>
      <c r="E10077" t="b">
        <v>0</v>
      </c>
      <c r="F10077" s="1">
        <v>45297.638726851852</v>
      </c>
      <c r="G10077" t="b">
        <v>0</v>
      </c>
      <c r="H10077" t="b">
        <v>1</v>
      </c>
      <c r="I10077" t="s">
        <v>41</v>
      </c>
      <c r="J10077" t="s">
        <v>34</v>
      </c>
      <c r="K10077" t="s">
        <v>125</v>
      </c>
      <c r="L10077">
        <v>66362</v>
      </c>
    </row>
    <row r="10078" spans="1:12" x14ac:dyDescent="0.25">
      <c r="A10078" t="s">
        <v>82</v>
      </c>
      <c r="B10078" t="s">
        <v>85</v>
      </c>
      <c r="C10078" t="s">
        <v>21</v>
      </c>
      <c r="D10078" t="s">
        <v>29</v>
      </c>
      <c r="E10078" t="b">
        <v>0</v>
      </c>
      <c r="F10078" s="1">
        <v>45476.683854166673</v>
      </c>
      <c r="G10078" t="b">
        <v>0</v>
      </c>
      <c r="H10078" t="b">
        <v>1</v>
      </c>
      <c r="I10078" t="s">
        <v>84</v>
      </c>
      <c r="J10078" t="s">
        <v>80</v>
      </c>
      <c r="K10078" t="s">
        <v>119</v>
      </c>
      <c r="L10078">
        <v>136518</v>
      </c>
    </row>
    <row r="10079" spans="1:12" x14ac:dyDescent="0.25">
      <c r="A10079" t="s">
        <v>26</v>
      </c>
      <c r="B10079" t="s">
        <v>27</v>
      </c>
      <c r="C10079" t="s">
        <v>28</v>
      </c>
      <c r="D10079" t="s">
        <v>15</v>
      </c>
      <c r="E10079" t="b">
        <v>0</v>
      </c>
      <c r="F10079" s="1">
        <v>45587.325046296297</v>
      </c>
      <c r="G10079" t="b">
        <v>0</v>
      </c>
      <c r="H10079" t="b">
        <v>0</v>
      </c>
      <c r="I10079" t="s">
        <v>30</v>
      </c>
      <c r="J10079" t="s">
        <v>70</v>
      </c>
      <c r="K10079" t="s">
        <v>60</v>
      </c>
      <c r="L10079">
        <v>119015</v>
      </c>
    </row>
    <row r="10080" spans="1:12" x14ac:dyDescent="0.25">
      <c r="A10080" t="s">
        <v>12</v>
      </c>
      <c r="B10080" t="s">
        <v>75</v>
      </c>
      <c r="C10080" t="s">
        <v>68</v>
      </c>
      <c r="D10080" t="s">
        <v>15</v>
      </c>
      <c r="E10080" t="b">
        <v>1</v>
      </c>
      <c r="F10080" s="1">
        <v>45456.898310185177</v>
      </c>
      <c r="G10080" t="b">
        <v>0</v>
      </c>
      <c r="H10080" t="b">
        <v>1</v>
      </c>
      <c r="I10080" t="s">
        <v>16</v>
      </c>
      <c r="J10080" t="s">
        <v>17</v>
      </c>
      <c r="K10080" t="s">
        <v>122</v>
      </c>
      <c r="L10080">
        <v>111074</v>
      </c>
    </row>
    <row r="10081" spans="1:12" x14ac:dyDescent="0.25">
      <c r="A10081" t="s">
        <v>19</v>
      </c>
      <c r="B10081" t="s">
        <v>20</v>
      </c>
      <c r="C10081" t="s">
        <v>14</v>
      </c>
      <c r="D10081" t="s">
        <v>29</v>
      </c>
      <c r="E10081" t="b">
        <v>0</v>
      </c>
      <c r="F10081" s="1">
        <v>45600.883055555547</v>
      </c>
      <c r="G10081" t="b">
        <v>1</v>
      </c>
      <c r="H10081" t="b">
        <v>0</v>
      </c>
      <c r="I10081" t="s">
        <v>23</v>
      </c>
      <c r="J10081" t="s">
        <v>47</v>
      </c>
      <c r="K10081" t="s">
        <v>67</v>
      </c>
      <c r="L10081">
        <v>74340</v>
      </c>
    </row>
    <row r="10082" spans="1:12" x14ac:dyDescent="0.25">
      <c r="A10082" t="s">
        <v>26</v>
      </c>
      <c r="B10082" t="s">
        <v>71</v>
      </c>
      <c r="C10082" t="s">
        <v>28</v>
      </c>
      <c r="D10082" t="s">
        <v>15</v>
      </c>
      <c r="E10082" t="b">
        <v>1</v>
      </c>
      <c r="F10082" s="1">
        <v>45562.354699074072</v>
      </c>
      <c r="G10082" t="b">
        <v>1</v>
      </c>
      <c r="H10082" t="b">
        <v>0</v>
      </c>
      <c r="I10082" t="s">
        <v>30</v>
      </c>
      <c r="J10082" t="s">
        <v>31</v>
      </c>
      <c r="K10082" t="s">
        <v>130</v>
      </c>
      <c r="L10082">
        <v>102002</v>
      </c>
    </row>
    <row r="10083" spans="1:12" x14ac:dyDescent="0.25">
      <c r="A10083" t="s">
        <v>19</v>
      </c>
      <c r="B10083" t="s">
        <v>36</v>
      </c>
      <c r="C10083" t="s">
        <v>14</v>
      </c>
      <c r="D10083" t="s">
        <v>15</v>
      </c>
      <c r="E10083" t="b">
        <v>0</v>
      </c>
      <c r="F10083" s="1">
        <v>45613.794340277767</v>
      </c>
      <c r="G10083" t="b">
        <v>0</v>
      </c>
      <c r="H10083" t="b">
        <v>1</v>
      </c>
      <c r="I10083" t="s">
        <v>23</v>
      </c>
      <c r="J10083" t="s">
        <v>52</v>
      </c>
      <c r="K10083" t="s">
        <v>129</v>
      </c>
      <c r="L10083">
        <v>77978</v>
      </c>
    </row>
    <row r="10084" spans="1:12" x14ac:dyDescent="0.25">
      <c r="A10084" t="s">
        <v>12</v>
      </c>
      <c r="B10084" t="s">
        <v>13</v>
      </c>
      <c r="C10084" t="s">
        <v>21</v>
      </c>
      <c r="D10084" t="s">
        <v>15</v>
      </c>
      <c r="E10084" t="b">
        <v>1</v>
      </c>
      <c r="F10084" s="1">
        <v>45362.991793981477</v>
      </c>
      <c r="G10084" t="b">
        <v>1</v>
      </c>
      <c r="H10084" t="b">
        <v>0</v>
      </c>
      <c r="I10084" t="s">
        <v>16</v>
      </c>
      <c r="J10084" t="s">
        <v>80</v>
      </c>
      <c r="K10084" t="s">
        <v>124</v>
      </c>
      <c r="L10084">
        <v>117071</v>
      </c>
    </row>
    <row r="10085" spans="1:12" x14ac:dyDescent="0.25">
      <c r="A10085" t="s">
        <v>82</v>
      </c>
      <c r="B10085" t="s">
        <v>91</v>
      </c>
      <c r="C10085" t="s">
        <v>21</v>
      </c>
      <c r="D10085" t="s">
        <v>22</v>
      </c>
      <c r="E10085" t="b">
        <v>0</v>
      </c>
      <c r="F10085" s="1">
        <v>45534.881990740738</v>
      </c>
      <c r="G10085" t="b">
        <v>1</v>
      </c>
      <c r="H10085" t="b">
        <v>0</v>
      </c>
      <c r="I10085" t="s">
        <v>84</v>
      </c>
      <c r="J10085" t="s">
        <v>80</v>
      </c>
      <c r="K10085" t="s">
        <v>125</v>
      </c>
      <c r="L10085">
        <v>109311</v>
      </c>
    </row>
    <row r="10086" spans="1:12" x14ac:dyDescent="0.25">
      <c r="A10086" t="s">
        <v>49</v>
      </c>
      <c r="B10086" t="s">
        <v>50</v>
      </c>
      <c r="C10086" t="s">
        <v>21</v>
      </c>
      <c r="D10086" t="s">
        <v>15</v>
      </c>
      <c r="E10086" t="b">
        <v>0</v>
      </c>
      <c r="F10086" s="1">
        <v>45441.104884259257</v>
      </c>
      <c r="G10086" t="b">
        <v>1</v>
      </c>
      <c r="H10086" t="b">
        <v>0</v>
      </c>
      <c r="I10086" t="s">
        <v>51</v>
      </c>
      <c r="J10086" t="s">
        <v>24</v>
      </c>
      <c r="K10086" t="s">
        <v>130</v>
      </c>
      <c r="L10086">
        <v>96226</v>
      </c>
    </row>
    <row r="10087" spans="1:12" x14ac:dyDescent="0.25">
      <c r="A10087" t="s">
        <v>45</v>
      </c>
      <c r="B10087" t="s">
        <v>76</v>
      </c>
      <c r="C10087" t="s">
        <v>68</v>
      </c>
      <c r="D10087" t="s">
        <v>15</v>
      </c>
      <c r="E10087" t="b">
        <v>1</v>
      </c>
      <c r="F10087" s="1">
        <v>45461.543564814812</v>
      </c>
      <c r="G10087" t="b">
        <v>1</v>
      </c>
      <c r="H10087" t="b">
        <v>0</v>
      </c>
      <c r="I10087" t="s">
        <v>16</v>
      </c>
      <c r="J10087" t="s">
        <v>66</v>
      </c>
      <c r="K10087" t="s">
        <v>32</v>
      </c>
      <c r="L10087">
        <v>118192</v>
      </c>
    </row>
    <row r="10088" spans="1:12" x14ac:dyDescent="0.25">
      <c r="A10088" t="s">
        <v>82</v>
      </c>
      <c r="B10088" t="s">
        <v>83</v>
      </c>
      <c r="C10088" t="s">
        <v>28</v>
      </c>
      <c r="D10088" t="s">
        <v>29</v>
      </c>
      <c r="E10088" t="b">
        <v>0</v>
      </c>
      <c r="F10088" s="1">
        <v>45318.798425925917</v>
      </c>
      <c r="G10088" t="b">
        <v>0</v>
      </c>
      <c r="H10088" t="b">
        <v>0</v>
      </c>
      <c r="I10088" t="s">
        <v>84</v>
      </c>
      <c r="J10088" t="s">
        <v>64</v>
      </c>
      <c r="K10088" t="s">
        <v>92</v>
      </c>
      <c r="L10088">
        <v>127234</v>
      </c>
    </row>
    <row r="10089" spans="1:12" x14ac:dyDescent="0.25">
      <c r="A10089" t="s">
        <v>49</v>
      </c>
      <c r="B10089" t="s">
        <v>50</v>
      </c>
      <c r="C10089" t="s">
        <v>40</v>
      </c>
      <c r="D10089" t="s">
        <v>15</v>
      </c>
      <c r="E10089" t="b">
        <v>0</v>
      </c>
      <c r="F10089" s="1">
        <v>45496.627002314817</v>
      </c>
      <c r="G10089" t="b">
        <v>0</v>
      </c>
      <c r="H10089" t="b">
        <v>0</v>
      </c>
      <c r="I10089" t="s">
        <v>51</v>
      </c>
      <c r="J10089" t="s">
        <v>66</v>
      </c>
      <c r="K10089" t="s">
        <v>104</v>
      </c>
      <c r="L10089">
        <v>74259</v>
      </c>
    </row>
    <row r="10090" spans="1:12" x14ac:dyDescent="0.25">
      <c r="A10090" t="s">
        <v>26</v>
      </c>
      <c r="B10090" t="s">
        <v>33</v>
      </c>
      <c r="C10090" t="s">
        <v>68</v>
      </c>
      <c r="D10090" t="s">
        <v>29</v>
      </c>
      <c r="E10090" t="b">
        <v>1</v>
      </c>
      <c r="F10090" s="1">
        <v>45613.875289351847</v>
      </c>
      <c r="G10090" t="b">
        <v>0</v>
      </c>
      <c r="H10090" t="b">
        <v>0</v>
      </c>
      <c r="I10090" t="s">
        <v>30</v>
      </c>
      <c r="J10090" t="s">
        <v>64</v>
      </c>
      <c r="K10090" t="s">
        <v>35</v>
      </c>
      <c r="L10090">
        <v>85764</v>
      </c>
    </row>
    <row r="10091" spans="1:12" x14ac:dyDescent="0.25">
      <c r="A10091" t="s">
        <v>49</v>
      </c>
      <c r="B10091" t="s">
        <v>50</v>
      </c>
      <c r="C10091" t="s">
        <v>28</v>
      </c>
      <c r="D10091" t="s">
        <v>15</v>
      </c>
      <c r="E10091" t="b">
        <v>1</v>
      </c>
      <c r="F10091" s="1">
        <v>45504.5778125</v>
      </c>
      <c r="G10091" t="b">
        <v>1</v>
      </c>
      <c r="H10091" t="b">
        <v>0</v>
      </c>
      <c r="I10091" t="s">
        <v>51</v>
      </c>
      <c r="J10091" t="s">
        <v>57</v>
      </c>
      <c r="K10091" t="s">
        <v>128</v>
      </c>
      <c r="L10091">
        <v>74408</v>
      </c>
    </row>
    <row r="10092" spans="1:12" x14ac:dyDescent="0.25">
      <c r="A10092" t="s">
        <v>45</v>
      </c>
      <c r="B10092" t="s">
        <v>88</v>
      </c>
      <c r="C10092" t="s">
        <v>43</v>
      </c>
      <c r="D10092" t="s">
        <v>22</v>
      </c>
      <c r="E10092" t="b">
        <v>0</v>
      </c>
      <c r="F10092" s="1">
        <v>45620.001782407409</v>
      </c>
      <c r="G10092" t="b">
        <v>0</v>
      </c>
      <c r="H10092" t="b">
        <v>1</v>
      </c>
      <c r="I10092" t="s">
        <v>16</v>
      </c>
      <c r="J10092" t="s">
        <v>57</v>
      </c>
      <c r="K10092" t="s">
        <v>67</v>
      </c>
      <c r="L10092">
        <v>86564</v>
      </c>
    </row>
    <row r="10093" spans="1:12" x14ac:dyDescent="0.25">
      <c r="A10093" t="s">
        <v>45</v>
      </c>
      <c r="B10093" t="s">
        <v>76</v>
      </c>
      <c r="C10093" t="s">
        <v>40</v>
      </c>
      <c r="D10093" t="s">
        <v>22</v>
      </c>
      <c r="E10093" t="b">
        <v>1</v>
      </c>
      <c r="F10093" s="1">
        <v>45344.773113425923</v>
      </c>
      <c r="G10093" t="b">
        <v>0</v>
      </c>
      <c r="H10093" t="b">
        <v>0</v>
      </c>
      <c r="I10093" t="s">
        <v>16</v>
      </c>
      <c r="J10093" t="s">
        <v>70</v>
      </c>
      <c r="K10093" t="s">
        <v>81</v>
      </c>
      <c r="L10093">
        <v>86495</v>
      </c>
    </row>
    <row r="10094" spans="1:12" x14ac:dyDescent="0.25">
      <c r="A10094" t="s">
        <v>38</v>
      </c>
      <c r="B10094" t="s">
        <v>107</v>
      </c>
      <c r="C10094" t="s">
        <v>40</v>
      </c>
      <c r="D10094" t="s">
        <v>29</v>
      </c>
      <c r="E10094" t="b">
        <v>0</v>
      </c>
      <c r="F10094" s="1">
        <v>45367.568981481483</v>
      </c>
      <c r="G10094" t="b">
        <v>1</v>
      </c>
      <c r="H10094" t="b">
        <v>0</v>
      </c>
      <c r="I10094" t="s">
        <v>41</v>
      </c>
      <c r="J10094" t="s">
        <v>52</v>
      </c>
      <c r="K10094" t="s">
        <v>18</v>
      </c>
      <c r="L10094">
        <v>70815</v>
      </c>
    </row>
    <row r="10095" spans="1:12" x14ac:dyDescent="0.25">
      <c r="A10095" t="s">
        <v>45</v>
      </c>
      <c r="B10095" t="s">
        <v>46</v>
      </c>
      <c r="C10095" t="s">
        <v>28</v>
      </c>
      <c r="D10095" t="s">
        <v>15</v>
      </c>
      <c r="E10095" t="b">
        <v>0</v>
      </c>
      <c r="F10095" s="1">
        <v>45535.155624999999</v>
      </c>
      <c r="G10095" t="b">
        <v>1</v>
      </c>
      <c r="H10095" t="b">
        <v>0</v>
      </c>
      <c r="I10095" t="s">
        <v>16</v>
      </c>
      <c r="J10095" t="s">
        <v>24</v>
      </c>
      <c r="K10095" t="s">
        <v>113</v>
      </c>
      <c r="L10095">
        <v>101571</v>
      </c>
    </row>
    <row r="10096" spans="1:12" x14ac:dyDescent="0.25">
      <c r="A10096" t="s">
        <v>82</v>
      </c>
      <c r="B10096" t="s">
        <v>83</v>
      </c>
      <c r="C10096" t="s">
        <v>40</v>
      </c>
      <c r="D10096" t="s">
        <v>22</v>
      </c>
      <c r="E10096" t="b">
        <v>0</v>
      </c>
      <c r="F10096" s="1">
        <v>45621.573020833333</v>
      </c>
      <c r="G10096" t="b">
        <v>1</v>
      </c>
      <c r="H10096" t="b">
        <v>0</v>
      </c>
      <c r="I10096" t="s">
        <v>84</v>
      </c>
      <c r="J10096" t="s">
        <v>31</v>
      </c>
      <c r="K10096" t="s">
        <v>105</v>
      </c>
      <c r="L10096">
        <v>115056</v>
      </c>
    </row>
    <row r="10097" spans="1:12" x14ac:dyDescent="0.25">
      <c r="A10097" t="s">
        <v>38</v>
      </c>
      <c r="B10097" t="s">
        <v>39</v>
      </c>
      <c r="C10097" t="s">
        <v>14</v>
      </c>
      <c r="D10097" t="s">
        <v>29</v>
      </c>
      <c r="E10097" t="b">
        <v>1</v>
      </c>
      <c r="F10097" s="1">
        <v>45434.467928240738</v>
      </c>
      <c r="G10097" t="b">
        <v>0</v>
      </c>
      <c r="H10097" t="b">
        <v>0</v>
      </c>
      <c r="I10097" t="s">
        <v>41</v>
      </c>
      <c r="J10097" t="s">
        <v>72</v>
      </c>
      <c r="K10097" t="s">
        <v>101</v>
      </c>
      <c r="L10097">
        <v>66155</v>
      </c>
    </row>
    <row r="10098" spans="1:12" x14ac:dyDescent="0.25">
      <c r="A10098" t="s">
        <v>49</v>
      </c>
      <c r="B10098" t="s">
        <v>61</v>
      </c>
      <c r="C10098" t="s">
        <v>68</v>
      </c>
      <c r="D10098" t="s">
        <v>22</v>
      </c>
      <c r="E10098" t="b">
        <v>0</v>
      </c>
      <c r="F10098" s="1">
        <v>45621.753391203703</v>
      </c>
      <c r="G10098" t="b">
        <v>0</v>
      </c>
      <c r="H10098" t="b">
        <v>1</v>
      </c>
      <c r="I10098" t="s">
        <v>51</v>
      </c>
      <c r="J10098" t="s">
        <v>52</v>
      </c>
      <c r="K10098" t="s">
        <v>102</v>
      </c>
      <c r="L10098">
        <v>81833</v>
      </c>
    </row>
    <row r="10099" spans="1:12" x14ac:dyDescent="0.25">
      <c r="A10099" t="s">
        <v>45</v>
      </c>
      <c r="B10099" t="s">
        <v>76</v>
      </c>
      <c r="C10099" t="s">
        <v>28</v>
      </c>
      <c r="D10099" t="s">
        <v>15</v>
      </c>
      <c r="E10099" t="b">
        <v>1</v>
      </c>
      <c r="F10099" s="1">
        <v>45520.539699074077</v>
      </c>
      <c r="G10099" t="b">
        <v>0</v>
      </c>
      <c r="H10099" t="b">
        <v>1</v>
      </c>
      <c r="I10099" t="s">
        <v>16</v>
      </c>
      <c r="J10099" t="s">
        <v>72</v>
      </c>
      <c r="K10099" t="s">
        <v>96</v>
      </c>
      <c r="L10099">
        <v>113713</v>
      </c>
    </row>
    <row r="10100" spans="1:12" x14ac:dyDescent="0.25">
      <c r="A10100" t="s">
        <v>49</v>
      </c>
      <c r="B10100" t="s">
        <v>61</v>
      </c>
      <c r="C10100" t="s">
        <v>40</v>
      </c>
      <c r="D10100" t="s">
        <v>29</v>
      </c>
      <c r="E10100" t="b">
        <v>1</v>
      </c>
      <c r="F10100" s="1">
        <v>45583.578148148154</v>
      </c>
      <c r="G10100" t="b">
        <v>1</v>
      </c>
      <c r="H10100" t="b">
        <v>1</v>
      </c>
      <c r="I10100" t="s">
        <v>51</v>
      </c>
      <c r="J10100" t="s">
        <v>31</v>
      </c>
      <c r="K10100" t="s">
        <v>124</v>
      </c>
      <c r="L10100">
        <v>76373</v>
      </c>
    </row>
    <row r="10101" spans="1:12" x14ac:dyDescent="0.25">
      <c r="A10101" t="s">
        <v>49</v>
      </c>
      <c r="B10101" t="s">
        <v>108</v>
      </c>
      <c r="C10101" t="s">
        <v>14</v>
      </c>
      <c r="D10101" t="s">
        <v>22</v>
      </c>
      <c r="E10101" t="b">
        <v>1</v>
      </c>
      <c r="F10101" s="1">
        <v>45369.385208333333</v>
      </c>
      <c r="G10101" t="b">
        <v>1</v>
      </c>
      <c r="H10101" t="b">
        <v>0</v>
      </c>
      <c r="I10101" t="s">
        <v>51</v>
      </c>
      <c r="J10101" t="s">
        <v>57</v>
      </c>
      <c r="K10101" t="s">
        <v>98</v>
      </c>
      <c r="L10101">
        <v>76559</v>
      </c>
    </row>
    <row r="10102" spans="1:12" x14ac:dyDescent="0.25">
      <c r="A10102" t="s">
        <v>26</v>
      </c>
      <c r="B10102" t="s">
        <v>71</v>
      </c>
      <c r="C10102" t="s">
        <v>28</v>
      </c>
      <c r="D10102" t="s">
        <v>15</v>
      </c>
      <c r="E10102" t="b">
        <v>0</v>
      </c>
      <c r="F10102" s="1">
        <v>45426.166342592587</v>
      </c>
      <c r="G10102" t="b">
        <v>1</v>
      </c>
      <c r="H10102" t="b">
        <v>1</v>
      </c>
      <c r="I10102" t="s">
        <v>30</v>
      </c>
      <c r="J10102" t="s">
        <v>66</v>
      </c>
      <c r="K10102" t="s">
        <v>111</v>
      </c>
      <c r="L10102">
        <v>101349</v>
      </c>
    </row>
    <row r="10103" spans="1:12" x14ac:dyDescent="0.25">
      <c r="A10103" t="s">
        <v>26</v>
      </c>
      <c r="B10103" t="s">
        <v>33</v>
      </c>
      <c r="C10103" t="s">
        <v>68</v>
      </c>
      <c r="D10103" t="s">
        <v>22</v>
      </c>
      <c r="E10103" t="b">
        <v>0</v>
      </c>
      <c r="F10103" s="1">
        <v>45303.260949074072</v>
      </c>
      <c r="G10103" t="b">
        <v>0</v>
      </c>
      <c r="H10103" t="b">
        <v>1</v>
      </c>
      <c r="I10103" t="s">
        <v>30</v>
      </c>
      <c r="J10103" t="s">
        <v>80</v>
      </c>
      <c r="K10103" t="s">
        <v>117</v>
      </c>
      <c r="L10103">
        <v>113676</v>
      </c>
    </row>
    <row r="10104" spans="1:12" x14ac:dyDescent="0.25">
      <c r="A10104" t="s">
        <v>12</v>
      </c>
      <c r="B10104" t="s">
        <v>13</v>
      </c>
      <c r="C10104" t="s">
        <v>14</v>
      </c>
      <c r="D10104" t="s">
        <v>22</v>
      </c>
      <c r="E10104" t="b">
        <v>1</v>
      </c>
      <c r="F10104" s="1">
        <v>45588.761886574073</v>
      </c>
      <c r="G10104" t="b">
        <v>1</v>
      </c>
      <c r="H10104" t="b">
        <v>0</v>
      </c>
      <c r="I10104" t="s">
        <v>16</v>
      </c>
      <c r="J10104" t="s">
        <v>70</v>
      </c>
      <c r="K10104" t="s">
        <v>74</v>
      </c>
      <c r="L10104">
        <v>119540</v>
      </c>
    </row>
    <row r="10105" spans="1:12" x14ac:dyDescent="0.25">
      <c r="A10105" t="s">
        <v>49</v>
      </c>
      <c r="B10105" t="s">
        <v>108</v>
      </c>
      <c r="C10105" t="s">
        <v>14</v>
      </c>
      <c r="D10105" t="s">
        <v>15</v>
      </c>
      <c r="E10105" t="b">
        <v>0</v>
      </c>
      <c r="F10105" s="1">
        <v>45492.539444444446</v>
      </c>
      <c r="G10105" t="b">
        <v>1</v>
      </c>
      <c r="H10105" t="b">
        <v>1</v>
      </c>
      <c r="I10105" t="s">
        <v>51</v>
      </c>
      <c r="J10105" t="s">
        <v>64</v>
      </c>
      <c r="K10105" t="s">
        <v>96</v>
      </c>
      <c r="L10105">
        <v>93774</v>
      </c>
    </row>
    <row r="10106" spans="1:12" x14ac:dyDescent="0.25">
      <c r="A10106" t="s">
        <v>54</v>
      </c>
      <c r="B10106" t="s">
        <v>55</v>
      </c>
      <c r="C10106" t="s">
        <v>68</v>
      </c>
      <c r="D10106" t="s">
        <v>29</v>
      </c>
      <c r="E10106" t="b">
        <v>0</v>
      </c>
      <c r="F10106" s="1">
        <v>45622.698564814818</v>
      </c>
      <c r="G10106" t="b">
        <v>1</v>
      </c>
      <c r="H10106" t="b">
        <v>1</v>
      </c>
      <c r="I10106" t="s">
        <v>30</v>
      </c>
      <c r="J10106" t="s">
        <v>64</v>
      </c>
      <c r="K10106" t="s">
        <v>97</v>
      </c>
      <c r="L10106">
        <v>143739</v>
      </c>
    </row>
    <row r="10107" spans="1:12" x14ac:dyDescent="0.25">
      <c r="A10107" t="s">
        <v>38</v>
      </c>
      <c r="B10107" t="s">
        <v>107</v>
      </c>
      <c r="C10107" t="s">
        <v>40</v>
      </c>
      <c r="D10107" t="s">
        <v>29</v>
      </c>
      <c r="E10107" t="b">
        <v>0</v>
      </c>
      <c r="F10107" s="1">
        <v>45347.961331018523</v>
      </c>
      <c r="G10107" t="b">
        <v>1</v>
      </c>
      <c r="H10107" t="b">
        <v>1</v>
      </c>
      <c r="I10107" t="s">
        <v>41</v>
      </c>
      <c r="J10107" t="s">
        <v>34</v>
      </c>
      <c r="K10107" t="s">
        <v>122</v>
      </c>
      <c r="L10107">
        <v>89379</v>
      </c>
    </row>
    <row r="10108" spans="1:12" x14ac:dyDescent="0.25">
      <c r="A10108" t="s">
        <v>45</v>
      </c>
      <c r="B10108" t="s">
        <v>88</v>
      </c>
      <c r="C10108" t="s">
        <v>43</v>
      </c>
      <c r="D10108" t="s">
        <v>15</v>
      </c>
      <c r="E10108" t="b">
        <v>0</v>
      </c>
      <c r="F10108" s="1">
        <v>45319.970821759263</v>
      </c>
      <c r="G10108" t="b">
        <v>0</v>
      </c>
      <c r="H10108" t="b">
        <v>1</v>
      </c>
      <c r="I10108" t="s">
        <v>16</v>
      </c>
      <c r="J10108" t="s">
        <v>31</v>
      </c>
      <c r="K10108" t="s">
        <v>101</v>
      </c>
      <c r="L10108">
        <v>83404</v>
      </c>
    </row>
    <row r="10109" spans="1:12" x14ac:dyDescent="0.25">
      <c r="A10109" t="s">
        <v>38</v>
      </c>
      <c r="B10109" t="s">
        <v>95</v>
      </c>
      <c r="C10109" t="s">
        <v>43</v>
      </c>
      <c r="D10109" t="s">
        <v>15</v>
      </c>
      <c r="E10109" t="b">
        <v>0</v>
      </c>
      <c r="F10109" s="1">
        <v>45426.947314814817</v>
      </c>
      <c r="G10109" t="b">
        <v>0</v>
      </c>
      <c r="H10109" t="b">
        <v>1</v>
      </c>
      <c r="I10109" t="s">
        <v>41</v>
      </c>
      <c r="J10109" t="s">
        <v>24</v>
      </c>
      <c r="K10109" t="s">
        <v>98</v>
      </c>
      <c r="L10109">
        <v>67485</v>
      </c>
    </row>
    <row r="10110" spans="1:12" x14ac:dyDescent="0.25">
      <c r="A10110" t="s">
        <v>54</v>
      </c>
      <c r="B10110" t="s">
        <v>79</v>
      </c>
      <c r="C10110" t="s">
        <v>68</v>
      </c>
      <c r="D10110" t="s">
        <v>22</v>
      </c>
      <c r="E10110" t="b">
        <v>1</v>
      </c>
      <c r="F10110" s="1">
        <v>45529.566770833328</v>
      </c>
      <c r="G10110" t="b">
        <v>0</v>
      </c>
      <c r="H10110" t="b">
        <v>1</v>
      </c>
      <c r="I10110" t="s">
        <v>30</v>
      </c>
      <c r="J10110" t="s">
        <v>52</v>
      </c>
      <c r="K10110" t="s">
        <v>90</v>
      </c>
      <c r="L10110">
        <v>124565</v>
      </c>
    </row>
    <row r="10111" spans="1:12" x14ac:dyDescent="0.25">
      <c r="A10111" t="s">
        <v>45</v>
      </c>
      <c r="B10111" t="s">
        <v>88</v>
      </c>
      <c r="C10111" t="s">
        <v>40</v>
      </c>
      <c r="D10111" t="s">
        <v>15</v>
      </c>
      <c r="E10111" t="b">
        <v>0</v>
      </c>
      <c r="F10111" s="1">
        <v>45316.81181712963</v>
      </c>
      <c r="G10111" t="b">
        <v>0</v>
      </c>
      <c r="H10111" t="b">
        <v>1</v>
      </c>
      <c r="I10111" t="s">
        <v>16</v>
      </c>
      <c r="J10111" t="s">
        <v>57</v>
      </c>
      <c r="K10111" t="s">
        <v>77</v>
      </c>
      <c r="L10111">
        <v>88588</v>
      </c>
    </row>
    <row r="10112" spans="1:12" x14ac:dyDescent="0.25">
      <c r="A10112" t="s">
        <v>54</v>
      </c>
      <c r="B10112" t="s">
        <v>79</v>
      </c>
      <c r="C10112" t="s">
        <v>68</v>
      </c>
      <c r="D10112" t="s">
        <v>29</v>
      </c>
      <c r="E10112" t="b">
        <v>1</v>
      </c>
      <c r="F10112" s="1">
        <v>45455.499548611107</v>
      </c>
      <c r="G10112" t="b">
        <v>0</v>
      </c>
      <c r="H10112" t="b">
        <v>1</v>
      </c>
      <c r="I10112" t="s">
        <v>30</v>
      </c>
      <c r="J10112" t="s">
        <v>31</v>
      </c>
      <c r="K10112" t="s">
        <v>128</v>
      </c>
      <c r="L10112">
        <v>150400</v>
      </c>
    </row>
    <row r="10113" spans="1:12" x14ac:dyDescent="0.25">
      <c r="A10113" t="s">
        <v>54</v>
      </c>
      <c r="B10113" t="s">
        <v>55</v>
      </c>
      <c r="C10113" t="s">
        <v>21</v>
      </c>
      <c r="D10113" t="s">
        <v>22</v>
      </c>
      <c r="E10113" t="b">
        <v>1</v>
      </c>
      <c r="F10113" s="1">
        <v>45462.254386574074</v>
      </c>
      <c r="G10113" t="b">
        <v>0</v>
      </c>
      <c r="H10113" t="b">
        <v>1</v>
      </c>
      <c r="I10113" t="s">
        <v>30</v>
      </c>
      <c r="J10113" t="s">
        <v>44</v>
      </c>
      <c r="K10113" t="s">
        <v>122</v>
      </c>
      <c r="L10113">
        <v>117424</v>
      </c>
    </row>
    <row r="10114" spans="1:12" x14ac:dyDescent="0.25">
      <c r="A10114" t="s">
        <v>38</v>
      </c>
      <c r="B10114" t="s">
        <v>107</v>
      </c>
      <c r="C10114" t="s">
        <v>14</v>
      </c>
      <c r="D10114" t="s">
        <v>15</v>
      </c>
      <c r="E10114" t="b">
        <v>0</v>
      </c>
      <c r="F10114" s="1">
        <v>45599.720486111109</v>
      </c>
      <c r="G10114" t="b">
        <v>1</v>
      </c>
      <c r="H10114" t="b">
        <v>1</v>
      </c>
      <c r="I10114" t="s">
        <v>41</v>
      </c>
      <c r="J10114" t="s">
        <v>34</v>
      </c>
      <c r="K10114" t="s">
        <v>124</v>
      </c>
      <c r="L10114">
        <v>77135</v>
      </c>
    </row>
    <row r="10115" spans="1:12" x14ac:dyDescent="0.25">
      <c r="A10115" t="s">
        <v>38</v>
      </c>
      <c r="B10115" t="s">
        <v>39</v>
      </c>
      <c r="C10115" t="s">
        <v>21</v>
      </c>
      <c r="D10115" t="s">
        <v>22</v>
      </c>
      <c r="E10115" t="b">
        <v>0</v>
      </c>
      <c r="F10115" s="1">
        <v>45514.719953703701</v>
      </c>
      <c r="G10115" t="b">
        <v>0</v>
      </c>
      <c r="H10115" t="b">
        <v>0</v>
      </c>
      <c r="I10115" t="s">
        <v>41</v>
      </c>
      <c r="J10115" t="s">
        <v>70</v>
      </c>
      <c r="K10115" t="s">
        <v>125</v>
      </c>
      <c r="L10115">
        <v>65014</v>
      </c>
    </row>
    <row r="10116" spans="1:12" x14ac:dyDescent="0.25">
      <c r="A10116" t="s">
        <v>12</v>
      </c>
      <c r="B10116" t="s">
        <v>75</v>
      </c>
      <c r="C10116" t="s">
        <v>68</v>
      </c>
      <c r="D10116" t="s">
        <v>29</v>
      </c>
      <c r="E10116" t="b">
        <v>1</v>
      </c>
      <c r="F10116" s="1">
        <v>45633.188715277778</v>
      </c>
      <c r="G10116" t="b">
        <v>0</v>
      </c>
      <c r="H10116" t="b">
        <v>0</v>
      </c>
      <c r="I10116" t="s">
        <v>16</v>
      </c>
      <c r="J10116" t="s">
        <v>64</v>
      </c>
      <c r="K10116" t="s">
        <v>60</v>
      </c>
      <c r="L10116">
        <v>122931</v>
      </c>
    </row>
    <row r="10117" spans="1:12" x14ac:dyDescent="0.25">
      <c r="A10117" t="s">
        <v>38</v>
      </c>
      <c r="B10117" t="s">
        <v>95</v>
      </c>
      <c r="C10117" t="s">
        <v>40</v>
      </c>
      <c r="D10117" t="s">
        <v>15</v>
      </c>
      <c r="E10117" t="b">
        <v>1</v>
      </c>
      <c r="F10117" s="1">
        <v>45520.66505787037</v>
      </c>
      <c r="G10117" t="b">
        <v>1</v>
      </c>
      <c r="H10117" t="b">
        <v>1</v>
      </c>
      <c r="I10117" t="s">
        <v>41</v>
      </c>
      <c r="J10117" t="s">
        <v>80</v>
      </c>
      <c r="K10117" t="s">
        <v>73</v>
      </c>
      <c r="L10117">
        <v>75367</v>
      </c>
    </row>
    <row r="10118" spans="1:12" x14ac:dyDescent="0.25">
      <c r="A10118" t="s">
        <v>12</v>
      </c>
      <c r="B10118" t="s">
        <v>13</v>
      </c>
      <c r="C10118" t="s">
        <v>68</v>
      </c>
      <c r="D10118" t="s">
        <v>22</v>
      </c>
      <c r="E10118" t="b">
        <v>1</v>
      </c>
      <c r="F10118" s="1">
        <v>45526.708692129629</v>
      </c>
      <c r="G10118" t="b">
        <v>0</v>
      </c>
      <c r="H10118" t="b">
        <v>1</v>
      </c>
      <c r="I10118" t="s">
        <v>16</v>
      </c>
      <c r="J10118" t="s">
        <v>44</v>
      </c>
      <c r="K10118" t="s">
        <v>116</v>
      </c>
      <c r="L10118">
        <v>138917</v>
      </c>
    </row>
    <row r="10119" spans="1:12" x14ac:dyDescent="0.25">
      <c r="A10119" t="s">
        <v>54</v>
      </c>
      <c r="B10119" t="s">
        <v>55</v>
      </c>
      <c r="C10119" t="s">
        <v>21</v>
      </c>
      <c r="D10119" t="s">
        <v>15</v>
      </c>
      <c r="E10119" t="b">
        <v>0</v>
      </c>
      <c r="F10119" s="1">
        <v>45361.255486111113</v>
      </c>
      <c r="G10119" t="b">
        <v>1</v>
      </c>
      <c r="H10119" t="b">
        <v>0</v>
      </c>
      <c r="I10119" t="s">
        <v>30</v>
      </c>
      <c r="J10119" t="s">
        <v>70</v>
      </c>
      <c r="K10119" t="s">
        <v>129</v>
      </c>
      <c r="L10119">
        <v>121194</v>
      </c>
    </row>
    <row r="10120" spans="1:12" x14ac:dyDescent="0.25">
      <c r="A10120" t="s">
        <v>82</v>
      </c>
      <c r="B10120" t="s">
        <v>91</v>
      </c>
      <c r="C10120" t="s">
        <v>14</v>
      </c>
      <c r="D10120" t="s">
        <v>29</v>
      </c>
      <c r="E10120" t="b">
        <v>0</v>
      </c>
      <c r="F10120" s="1">
        <v>45631.650567129633</v>
      </c>
      <c r="G10120" t="b">
        <v>0</v>
      </c>
      <c r="H10120" t="b">
        <v>1</v>
      </c>
      <c r="I10120" t="s">
        <v>84</v>
      </c>
      <c r="J10120" t="s">
        <v>24</v>
      </c>
      <c r="K10120" t="s">
        <v>90</v>
      </c>
      <c r="L10120">
        <v>124854</v>
      </c>
    </row>
    <row r="10121" spans="1:12" x14ac:dyDescent="0.25">
      <c r="A10121" t="s">
        <v>82</v>
      </c>
      <c r="B10121" t="s">
        <v>85</v>
      </c>
      <c r="C10121" t="s">
        <v>14</v>
      </c>
      <c r="D10121" t="s">
        <v>22</v>
      </c>
      <c r="E10121" t="b">
        <v>0</v>
      </c>
      <c r="F10121" s="1">
        <v>45487.163935185177</v>
      </c>
      <c r="G10121" t="b">
        <v>1</v>
      </c>
      <c r="H10121" t="b">
        <v>0</v>
      </c>
      <c r="I10121" t="s">
        <v>84</v>
      </c>
      <c r="J10121" t="s">
        <v>80</v>
      </c>
      <c r="K10121" t="s">
        <v>126</v>
      </c>
      <c r="L10121">
        <v>103562</v>
      </c>
    </row>
    <row r="10122" spans="1:12" x14ac:dyDescent="0.25">
      <c r="A10122" t="s">
        <v>49</v>
      </c>
      <c r="B10122" t="s">
        <v>50</v>
      </c>
      <c r="C10122" t="s">
        <v>28</v>
      </c>
      <c r="D10122" t="s">
        <v>29</v>
      </c>
      <c r="E10122" t="b">
        <v>0</v>
      </c>
      <c r="F10122" s="1">
        <v>45506.603715277779</v>
      </c>
      <c r="G10122" t="b">
        <v>1</v>
      </c>
      <c r="H10122" t="b">
        <v>1</v>
      </c>
      <c r="I10122" t="s">
        <v>51</v>
      </c>
      <c r="J10122" t="s">
        <v>24</v>
      </c>
      <c r="K10122" t="s">
        <v>111</v>
      </c>
      <c r="L10122">
        <v>91937</v>
      </c>
    </row>
    <row r="10123" spans="1:12" x14ac:dyDescent="0.25">
      <c r="A10123" t="s">
        <v>82</v>
      </c>
      <c r="B10123" t="s">
        <v>85</v>
      </c>
      <c r="C10123" t="s">
        <v>40</v>
      </c>
      <c r="D10123" t="s">
        <v>15</v>
      </c>
      <c r="E10123" t="b">
        <v>0</v>
      </c>
      <c r="F10123" s="1">
        <v>45454.249652777777</v>
      </c>
      <c r="G10123" t="b">
        <v>0</v>
      </c>
      <c r="H10123" t="b">
        <v>0</v>
      </c>
      <c r="I10123" t="s">
        <v>84</v>
      </c>
      <c r="J10123" t="s">
        <v>72</v>
      </c>
      <c r="K10123" t="s">
        <v>113</v>
      </c>
      <c r="L10123">
        <v>121757</v>
      </c>
    </row>
    <row r="10124" spans="1:12" x14ac:dyDescent="0.25">
      <c r="A10124" t="s">
        <v>45</v>
      </c>
      <c r="B10124" t="s">
        <v>88</v>
      </c>
      <c r="C10124" t="s">
        <v>68</v>
      </c>
      <c r="D10124" t="s">
        <v>29</v>
      </c>
      <c r="E10124" t="b">
        <v>1</v>
      </c>
      <c r="F10124" s="1">
        <v>45309.15729166667</v>
      </c>
      <c r="G10124" t="b">
        <v>0</v>
      </c>
      <c r="H10124" t="b">
        <v>1</v>
      </c>
      <c r="I10124" t="s">
        <v>16</v>
      </c>
      <c r="J10124" t="s">
        <v>52</v>
      </c>
      <c r="K10124" t="s">
        <v>123</v>
      </c>
      <c r="L10124">
        <v>85040</v>
      </c>
    </row>
    <row r="10125" spans="1:12" x14ac:dyDescent="0.25">
      <c r="A10125" t="s">
        <v>45</v>
      </c>
      <c r="B10125" t="s">
        <v>88</v>
      </c>
      <c r="C10125" t="s">
        <v>14</v>
      </c>
      <c r="D10125" t="s">
        <v>15</v>
      </c>
      <c r="E10125" t="b">
        <v>1</v>
      </c>
      <c r="F10125" s="1">
        <v>45368.697210648148</v>
      </c>
      <c r="G10125" t="b">
        <v>1</v>
      </c>
      <c r="H10125" t="b">
        <v>0</v>
      </c>
      <c r="I10125" t="s">
        <v>16</v>
      </c>
      <c r="J10125" t="s">
        <v>66</v>
      </c>
      <c r="K10125" t="s">
        <v>89</v>
      </c>
      <c r="L10125">
        <v>87597</v>
      </c>
    </row>
    <row r="10126" spans="1:12" x14ac:dyDescent="0.25">
      <c r="A10126" t="s">
        <v>82</v>
      </c>
      <c r="B10126" t="s">
        <v>91</v>
      </c>
      <c r="C10126" t="s">
        <v>43</v>
      </c>
      <c r="D10126" t="s">
        <v>15</v>
      </c>
      <c r="E10126" t="b">
        <v>1</v>
      </c>
      <c r="F10126" s="1">
        <v>45487.615578703713</v>
      </c>
      <c r="G10126" t="b">
        <v>0</v>
      </c>
      <c r="H10126" t="b">
        <v>0</v>
      </c>
      <c r="I10126" t="s">
        <v>84</v>
      </c>
      <c r="J10126" t="s">
        <v>72</v>
      </c>
      <c r="K10126" t="s">
        <v>42</v>
      </c>
      <c r="L10126">
        <v>129156</v>
      </c>
    </row>
    <row r="10127" spans="1:12" x14ac:dyDescent="0.25">
      <c r="A10127" t="s">
        <v>49</v>
      </c>
      <c r="B10127" t="s">
        <v>61</v>
      </c>
      <c r="C10127" t="s">
        <v>28</v>
      </c>
      <c r="D10127" t="s">
        <v>15</v>
      </c>
      <c r="E10127" t="b">
        <v>0</v>
      </c>
      <c r="F10127" s="1">
        <v>45336.757453703707</v>
      </c>
      <c r="G10127" t="b">
        <v>0</v>
      </c>
      <c r="H10127" t="b">
        <v>0</v>
      </c>
      <c r="I10127" t="s">
        <v>51</v>
      </c>
      <c r="J10127" t="s">
        <v>24</v>
      </c>
      <c r="K10127" t="s">
        <v>18</v>
      </c>
      <c r="L10127">
        <v>82200</v>
      </c>
    </row>
    <row r="10128" spans="1:12" x14ac:dyDescent="0.25">
      <c r="A10128" t="s">
        <v>45</v>
      </c>
      <c r="B10128" t="s">
        <v>46</v>
      </c>
      <c r="C10128" t="s">
        <v>21</v>
      </c>
      <c r="D10128" t="s">
        <v>15</v>
      </c>
      <c r="E10128" t="b">
        <v>1</v>
      </c>
      <c r="F10128" s="1">
        <v>45529.486215277779</v>
      </c>
      <c r="G10128" t="b">
        <v>0</v>
      </c>
      <c r="H10128" t="b">
        <v>1</v>
      </c>
      <c r="I10128" t="s">
        <v>16</v>
      </c>
      <c r="J10128" t="s">
        <v>31</v>
      </c>
      <c r="K10128" t="s">
        <v>123</v>
      </c>
      <c r="L10128">
        <v>85390</v>
      </c>
    </row>
    <row r="10129" spans="1:12" x14ac:dyDescent="0.25">
      <c r="A10129" t="s">
        <v>54</v>
      </c>
      <c r="B10129" t="s">
        <v>55</v>
      </c>
      <c r="C10129" t="s">
        <v>14</v>
      </c>
      <c r="D10129" t="s">
        <v>22</v>
      </c>
      <c r="E10129" t="b">
        <v>1</v>
      </c>
      <c r="F10129" s="1">
        <v>45382.626516203702</v>
      </c>
      <c r="G10129" t="b">
        <v>0</v>
      </c>
      <c r="H10129" t="b">
        <v>1</v>
      </c>
      <c r="I10129" t="s">
        <v>30</v>
      </c>
      <c r="J10129" t="s">
        <v>66</v>
      </c>
      <c r="K10129" t="s">
        <v>124</v>
      </c>
      <c r="L10129">
        <v>126349</v>
      </c>
    </row>
    <row r="10130" spans="1:12" x14ac:dyDescent="0.25">
      <c r="A10130" t="s">
        <v>45</v>
      </c>
      <c r="B10130" t="s">
        <v>76</v>
      </c>
      <c r="C10130" t="s">
        <v>43</v>
      </c>
      <c r="D10130" t="s">
        <v>22</v>
      </c>
      <c r="E10130" t="b">
        <v>0</v>
      </c>
      <c r="F10130" s="1">
        <v>45580.272476851853</v>
      </c>
      <c r="G10130" t="b">
        <v>1</v>
      </c>
      <c r="H10130" t="b">
        <v>1</v>
      </c>
      <c r="I10130" t="s">
        <v>16</v>
      </c>
      <c r="J10130" t="s">
        <v>64</v>
      </c>
      <c r="K10130" t="s">
        <v>59</v>
      </c>
      <c r="L10130">
        <v>98620</v>
      </c>
    </row>
    <row r="10131" spans="1:12" x14ac:dyDescent="0.25">
      <c r="A10131" t="s">
        <v>45</v>
      </c>
      <c r="B10131" t="s">
        <v>76</v>
      </c>
      <c r="C10131" t="s">
        <v>14</v>
      </c>
      <c r="D10131" t="s">
        <v>22</v>
      </c>
      <c r="E10131" t="b">
        <v>0</v>
      </c>
      <c r="F10131" s="1">
        <v>45439.549328703702</v>
      </c>
      <c r="G10131" t="b">
        <v>1</v>
      </c>
      <c r="H10131" t="b">
        <v>0</v>
      </c>
      <c r="I10131" t="s">
        <v>16</v>
      </c>
      <c r="J10131" t="s">
        <v>17</v>
      </c>
      <c r="K10131" t="s">
        <v>67</v>
      </c>
      <c r="L10131">
        <v>90357</v>
      </c>
    </row>
    <row r="10132" spans="1:12" x14ac:dyDescent="0.25">
      <c r="A10132" t="s">
        <v>26</v>
      </c>
      <c r="B10132" t="s">
        <v>33</v>
      </c>
      <c r="C10132" t="s">
        <v>68</v>
      </c>
      <c r="D10132" t="s">
        <v>22</v>
      </c>
      <c r="E10132" t="b">
        <v>1</v>
      </c>
      <c r="F10132" s="1">
        <v>45499.77983796296</v>
      </c>
      <c r="G10132" t="b">
        <v>0</v>
      </c>
      <c r="H10132" t="b">
        <v>1</v>
      </c>
      <c r="I10132" t="s">
        <v>30</v>
      </c>
      <c r="J10132" t="s">
        <v>24</v>
      </c>
      <c r="K10132" t="s">
        <v>100</v>
      </c>
      <c r="L10132">
        <v>97753</v>
      </c>
    </row>
    <row r="10133" spans="1:12" x14ac:dyDescent="0.25">
      <c r="A10133" t="s">
        <v>19</v>
      </c>
      <c r="B10133" t="s">
        <v>36</v>
      </c>
      <c r="C10133" t="s">
        <v>14</v>
      </c>
      <c r="D10133" t="s">
        <v>22</v>
      </c>
      <c r="E10133" t="b">
        <v>0</v>
      </c>
      <c r="F10133" s="1">
        <v>45554.770069444443</v>
      </c>
      <c r="G10133" t="b">
        <v>1</v>
      </c>
      <c r="H10133" t="b">
        <v>0</v>
      </c>
      <c r="I10133" t="s">
        <v>23</v>
      </c>
      <c r="J10133" t="s">
        <v>17</v>
      </c>
      <c r="K10133" t="s">
        <v>122</v>
      </c>
      <c r="L10133">
        <v>84008</v>
      </c>
    </row>
    <row r="10134" spans="1:12" x14ac:dyDescent="0.25">
      <c r="A10134" t="s">
        <v>26</v>
      </c>
      <c r="B10134" t="s">
        <v>27</v>
      </c>
      <c r="C10134" t="s">
        <v>68</v>
      </c>
      <c r="D10134" t="s">
        <v>15</v>
      </c>
      <c r="E10134" t="b">
        <v>0</v>
      </c>
      <c r="F10134" s="1">
        <v>45593.605231481481</v>
      </c>
      <c r="G10134" t="b">
        <v>1</v>
      </c>
      <c r="H10134" t="b">
        <v>1</v>
      </c>
      <c r="I10134" t="s">
        <v>30</v>
      </c>
      <c r="J10134" t="s">
        <v>24</v>
      </c>
      <c r="K10134" t="s">
        <v>128</v>
      </c>
      <c r="L10134">
        <v>94024</v>
      </c>
    </row>
    <row r="10135" spans="1:12" x14ac:dyDescent="0.25">
      <c r="A10135" t="s">
        <v>19</v>
      </c>
      <c r="B10135" t="s">
        <v>86</v>
      </c>
      <c r="C10135" t="s">
        <v>68</v>
      </c>
      <c r="D10135" t="s">
        <v>29</v>
      </c>
      <c r="E10135" t="b">
        <v>1</v>
      </c>
      <c r="F10135" s="1">
        <v>45549.110567129632</v>
      </c>
      <c r="G10135" t="b">
        <v>1</v>
      </c>
      <c r="H10135" t="b">
        <v>0</v>
      </c>
      <c r="I10135" t="s">
        <v>23</v>
      </c>
      <c r="J10135" t="s">
        <v>52</v>
      </c>
      <c r="K10135" t="s">
        <v>111</v>
      </c>
      <c r="L10135">
        <v>74356</v>
      </c>
    </row>
    <row r="10136" spans="1:12" x14ac:dyDescent="0.25">
      <c r="A10136" t="s">
        <v>26</v>
      </c>
      <c r="B10136" t="s">
        <v>27</v>
      </c>
      <c r="C10136" t="s">
        <v>21</v>
      </c>
      <c r="D10136" t="s">
        <v>22</v>
      </c>
      <c r="E10136" t="b">
        <v>1</v>
      </c>
      <c r="F10136" s="1">
        <v>45588.683634259258</v>
      </c>
      <c r="G10136" t="b">
        <v>1</v>
      </c>
      <c r="H10136" t="b">
        <v>0</v>
      </c>
      <c r="I10136" t="s">
        <v>30</v>
      </c>
      <c r="J10136" t="s">
        <v>52</v>
      </c>
      <c r="K10136" t="s">
        <v>103</v>
      </c>
      <c r="L10136">
        <v>113739</v>
      </c>
    </row>
    <row r="10137" spans="1:12" x14ac:dyDescent="0.25">
      <c r="A10137" t="s">
        <v>54</v>
      </c>
      <c r="B10137" t="s">
        <v>55</v>
      </c>
      <c r="C10137" t="s">
        <v>14</v>
      </c>
      <c r="D10137" t="s">
        <v>15</v>
      </c>
      <c r="E10137" t="b">
        <v>0</v>
      </c>
      <c r="F10137" s="1">
        <v>45355.572013888886</v>
      </c>
      <c r="G10137" t="b">
        <v>0</v>
      </c>
      <c r="H10137" t="b">
        <v>0</v>
      </c>
      <c r="I10137" t="s">
        <v>30</v>
      </c>
      <c r="J10137" t="s">
        <v>80</v>
      </c>
      <c r="K10137" t="s">
        <v>115</v>
      </c>
      <c r="L10137">
        <v>134881</v>
      </c>
    </row>
    <row r="10138" spans="1:12" x14ac:dyDescent="0.25">
      <c r="A10138" t="s">
        <v>54</v>
      </c>
      <c r="B10138" t="s">
        <v>79</v>
      </c>
      <c r="C10138" t="s">
        <v>68</v>
      </c>
      <c r="D10138" t="s">
        <v>22</v>
      </c>
      <c r="E10138" t="b">
        <v>0</v>
      </c>
      <c r="F10138" s="1">
        <v>45364.965960648151</v>
      </c>
      <c r="G10138" t="b">
        <v>1</v>
      </c>
      <c r="H10138" t="b">
        <v>0</v>
      </c>
      <c r="I10138" t="s">
        <v>30</v>
      </c>
      <c r="J10138" t="s">
        <v>70</v>
      </c>
      <c r="K10138" t="s">
        <v>120</v>
      </c>
      <c r="L10138">
        <v>148570</v>
      </c>
    </row>
    <row r="10139" spans="1:12" x14ac:dyDescent="0.25">
      <c r="A10139" t="s">
        <v>54</v>
      </c>
      <c r="B10139" t="s">
        <v>79</v>
      </c>
      <c r="C10139" t="s">
        <v>21</v>
      </c>
      <c r="D10139" t="s">
        <v>22</v>
      </c>
      <c r="E10139" t="b">
        <v>1</v>
      </c>
      <c r="F10139" s="1">
        <v>45452.577696759261</v>
      </c>
      <c r="G10139" t="b">
        <v>0</v>
      </c>
      <c r="H10139" t="b">
        <v>0</v>
      </c>
      <c r="I10139" t="s">
        <v>30</v>
      </c>
      <c r="J10139" t="s">
        <v>52</v>
      </c>
      <c r="K10139" t="s">
        <v>56</v>
      </c>
      <c r="L10139">
        <v>128285</v>
      </c>
    </row>
    <row r="10140" spans="1:12" x14ac:dyDescent="0.25">
      <c r="A10140" t="s">
        <v>82</v>
      </c>
      <c r="B10140" t="s">
        <v>91</v>
      </c>
      <c r="C10140" t="s">
        <v>28</v>
      </c>
      <c r="D10140" t="s">
        <v>22</v>
      </c>
      <c r="E10140" t="b">
        <v>1</v>
      </c>
      <c r="F10140" s="1">
        <v>45395.565416666657</v>
      </c>
      <c r="G10140" t="b">
        <v>1</v>
      </c>
      <c r="H10140" t="b">
        <v>0</v>
      </c>
      <c r="I10140" t="s">
        <v>84</v>
      </c>
      <c r="J10140" t="s">
        <v>70</v>
      </c>
      <c r="K10140" t="s">
        <v>122</v>
      </c>
      <c r="L10140">
        <v>109191</v>
      </c>
    </row>
    <row r="10141" spans="1:12" x14ac:dyDescent="0.25">
      <c r="A10141" t="s">
        <v>38</v>
      </c>
      <c r="B10141" t="s">
        <v>95</v>
      </c>
      <c r="C10141" t="s">
        <v>21</v>
      </c>
      <c r="D10141" t="s">
        <v>22</v>
      </c>
      <c r="E10141" t="b">
        <v>1</v>
      </c>
      <c r="F10141" s="1">
        <v>45388.56890046296</v>
      </c>
      <c r="G10141" t="b">
        <v>1</v>
      </c>
      <c r="H10141" t="b">
        <v>0</v>
      </c>
      <c r="I10141" t="s">
        <v>41</v>
      </c>
      <c r="J10141" t="s">
        <v>52</v>
      </c>
      <c r="K10141" t="s">
        <v>102</v>
      </c>
      <c r="L10141">
        <v>93090</v>
      </c>
    </row>
    <row r="10142" spans="1:12" x14ac:dyDescent="0.25">
      <c r="A10142" t="s">
        <v>54</v>
      </c>
      <c r="B10142" t="s">
        <v>79</v>
      </c>
      <c r="C10142" t="s">
        <v>28</v>
      </c>
      <c r="D10142" t="s">
        <v>29</v>
      </c>
      <c r="E10142" t="b">
        <v>0</v>
      </c>
      <c r="F10142" s="1">
        <v>45330.701608796298</v>
      </c>
      <c r="G10142" t="b">
        <v>0</v>
      </c>
      <c r="H10142" t="b">
        <v>1</v>
      </c>
      <c r="I10142" t="s">
        <v>30</v>
      </c>
      <c r="J10142" t="s">
        <v>44</v>
      </c>
      <c r="K10142" t="s">
        <v>73</v>
      </c>
      <c r="L10142">
        <v>120414</v>
      </c>
    </row>
    <row r="10143" spans="1:12" x14ac:dyDescent="0.25">
      <c r="A10143" t="s">
        <v>45</v>
      </c>
      <c r="B10143" t="s">
        <v>88</v>
      </c>
      <c r="C10143" t="s">
        <v>21</v>
      </c>
      <c r="D10143" t="s">
        <v>22</v>
      </c>
      <c r="E10143" t="b">
        <v>1</v>
      </c>
      <c r="F10143" s="1">
        <v>45615.165706018517</v>
      </c>
      <c r="G10143" t="b">
        <v>1</v>
      </c>
      <c r="H10143" t="b">
        <v>1</v>
      </c>
      <c r="I10143" t="s">
        <v>16</v>
      </c>
      <c r="J10143" t="s">
        <v>44</v>
      </c>
      <c r="K10143" t="s">
        <v>113</v>
      </c>
      <c r="L10143">
        <v>117372</v>
      </c>
    </row>
    <row r="10144" spans="1:12" x14ac:dyDescent="0.25">
      <c r="A10144" t="s">
        <v>54</v>
      </c>
      <c r="B10144" t="s">
        <v>79</v>
      </c>
      <c r="C10144" t="s">
        <v>28</v>
      </c>
      <c r="D10144" t="s">
        <v>22</v>
      </c>
      <c r="E10144" t="b">
        <v>1</v>
      </c>
      <c r="F10144" s="1">
        <v>45374.486574074072</v>
      </c>
      <c r="G10144" t="b">
        <v>1</v>
      </c>
      <c r="H10144" t="b">
        <v>0</v>
      </c>
      <c r="I10144" t="s">
        <v>30</v>
      </c>
      <c r="J10144" t="s">
        <v>34</v>
      </c>
      <c r="K10144" t="s">
        <v>115</v>
      </c>
      <c r="L10144">
        <v>122262</v>
      </c>
    </row>
    <row r="10145" spans="1:12" x14ac:dyDescent="0.25">
      <c r="A10145" t="s">
        <v>12</v>
      </c>
      <c r="B10145" t="s">
        <v>63</v>
      </c>
      <c r="C10145" t="s">
        <v>21</v>
      </c>
      <c r="D10145" t="s">
        <v>22</v>
      </c>
      <c r="E10145" t="b">
        <v>1</v>
      </c>
      <c r="F10145" s="1">
        <v>45554.090358796297</v>
      </c>
      <c r="G10145" t="b">
        <v>0</v>
      </c>
      <c r="H10145" t="b">
        <v>0</v>
      </c>
      <c r="I10145" t="s">
        <v>16</v>
      </c>
      <c r="J10145" t="s">
        <v>31</v>
      </c>
      <c r="K10145" t="s">
        <v>87</v>
      </c>
      <c r="L10145">
        <v>111199</v>
      </c>
    </row>
    <row r="10146" spans="1:12" x14ac:dyDescent="0.25">
      <c r="A10146" t="s">
        <v>19</v>
      </c>
      <c r="B10146" t="s">
        <v>20</v>
      </c>
      <c r="C10146" t="s">
        <v>14</v>
      </c>
      <c r="D10146" t="s">
        <v>22</v>
      </c>
      <c r="E10146" t="b">
        <v>0</v>
      </c>
      <c r="F10146" s="1">
        <v>45405.036261574067</v>
      </c>
      <c r="G10146" t="b">
        <v>1</v>
      </c>
      <c r="H10146" t="b">
        <v>1</v>
      </c>
      <c r="I10146" t="s">
        <v>23</v>
      </c>
      <c r="J10146" t="s">
        <v>64</v>
      </c>
      <c r="K10146" t="s">
        <v>126</v>
      </c>
      <c r="L10146">
        <v>63323</v>
      </c>
    </row>
    <row r="10147" spans="1:12" x14ac:dyDescent="0.25">
      <c r="A10147" t="s">
        <v>82</v>
      </c>
      <c r="B10147" t="s">
        <v>83</v>
      </c>
      <c r="C10147" t="s">
        <v>14</v>
      </c>
      <c r="D10147" t="s">
        <v>29</v>
      </c>
      <c r="E10147" t="b">
        <v>0</v>
      </c>
      <c r="F10147" s="1">
        <v>45606.436574074083</v>
      </c>
      <c r="G10147" t="b">
        <v>0</v>
      </c>
      <c r="H10147" t="b">
        <v>1</v>
      </c>
      <c r="I10147" t="s">
        <v>84</v>
      </c>
      <c r="J10147" t="s">
        <v>44</v>
      </c>
      <c r="K10147" t="s">
        <v>97</v>
      </c>
      <c r="L10147">
        <v>133605</v>
      </c>
    </row>
    <row r="10148" spans="1:12" x14ac:dyDescent="0.25">
      <c r="A10148" t="s">
        <v>54</v>
      </c>
      <c r="B10148" t="s">
        <v>55</v>
      </c>
      <c r="C10148" t="s">
        <v>40</v>
      </c>
      <c r="D10148" t="s">
        <v>22</v>
      </c>
      <c r="E10148" t="b">
        <v>1</v>
      </c>
      <c r="F10148" s="1">
        <v>45632.213078703702</v>
      </c>
      <c r="G10148" t="b">
        <v>1</v>
      </c>
      <c r="H10148" t="b">
        <v>0</v>
      </c>
      <c r="I10148" t="s">
        <v>30</v>
      </c>
      <c r="J10148" t="s">
        <v>44</v>
      </c>
      <c r="K10148" t="s">
        <v>122</v>
      </c>
      <c r="L10148">
        <v>129790</v>
      </c>
    </row>
    <row r="10149" spans="1:12" x14ac:dyDescent="0.25">
      <c r="A10149" t="s">
        <v>12</v>
      </c>
      <c r="B10149" t="s">
        <v>13</v>
      </c>
      <c r="C10149" t="s">
        <v>43</v>
      </c>
      <c r="D10149" t="s">
        <v>22</v>
      </c>
      <c r="E10149" t="b">
        <v>1</v>
      </c>
      <c r="F10149" s="1">
        <v>45441.19730324074</v>
      </c>
      <c r="G10149" t="b">
        <v>1</v>
      </c>
      <c r="H10149" t="b">
        <v>0</v>
      </c>
      <c r="I10149" t="s">
        <v>16</v>
      </c>
      <c r="J10149" t="s">
        <v>66</v>
      </c>
      <c r="K10149" t="s">
        <v>109</v>
      </c>
      <c r="L10149">
        <v>135763</v>
      </c>
    </row>
    <row r="10150" spans="1:12" x14ac:dyDescent="0.25">
      <c r="A10150" t="s">
        <v>82</v>
      </c>
      <c r="B10150" t="s">
        <v>85</v>
      </c>
      <c r="C10150" t="s">
        <v>68</v>
      </c>
      <c r="D10150" t="s">
        <v>22</v>
      </c>
      <c r="E10150" t="b">
        <v>0</v>
      </c>
      <c r="F10150" s="1">
        <v>45581.15179398148</v>
      </c>
      <c r="G10150" t="b">
        <v>1</v>
      </c>
      <c r="H10150" t="b">
        <v>1</v>
      </c>
      <c r="I10150" t="s">
        <v>84</v>
      </c>
      <c r="J10150" t="s">
        <v>34</v>
      </c>
      <c r="K10150" t="s">
        <v>25</v>
      </c>
      <c r="L10150">
        <v>132667</v>
      </c>
    </row>
    <row r="10151" spans="1:12" x14ac:dyDescent="0.25">
      <c r="A10151" t="s">
        <v>38</v>
      </c>
      <c r="B10151" t="s">
        <v>39</v>
      </c>
      <c r="C10151" t="s">
        <v>40</v>
      </c>
      <c r="D10151" t="s">
        <v>15</v>
      </c>
      <c r="E10151" t="b">
        <v>1</v>
      </c>
      <c r="F10151" s="1">
        <v>45440.421377314808</v>
      </c>
      <c r="G10151" t="b">
        <v>1</v>
      </c>
      <c r="H10151" t="b">
        <v>0</v>
      </c>
      <c r="I10151" t="s">
        <v>41</v>
      </c>
      <c r="J10151" t="s">
        <v>24</v>
      </c>
      <c r="K10151" t="s">
        <v>87</v>
      </c>
      <c r="L10151">
        <v>69457</v>
      </c>
    </row>
    <row r="10152" spans="1:12" x14ac:dyDescent="0.25">
      <c r="A10152" t="s">
        <v>19</v>
      </c>
      <c r="B10152" t="s">
        <v>86</v>
      </c>
      <c r="C10152" t="s">
        <v>14</v>
      </c>
      <c r="D10152" t="s">
        <v>29</v>
      </c>
      <c r="E10152" t="b">
        <v>1</v>
      </c>
      <c r="F10152" s="1">
        <v>45540.118541666663</v>
      </c>
      <c r="G10152" t="b">
        <v>1</v>
      </c>
      <c r="H10152" t="b">
        <v>0</v>
      </c>
      <c r="I10152" t="s">
        <v>23</v>
      </c>
      <c r="J10152" t="s">
        <v>31</v>
      </c>
      <c r="K10152" t="s">
        <v>18</v>
      </c>
      <c r="L10152">
        <v>61765</v>
      </c>
    </row>
    <row r="10153" spans="1:12" x14ac:dyDescent="0.25">
      <c r="A10153" t="s">
        <v>49</v>
      </c>
      <c r="B10153" t="s">
        <v>61</v>
      </c>
      <c r="C10153" t="s">
        <v>40</v>
      </c>
      <c r="D10153" t="s">
        <v>22</v>
      </c>
      <c r="E10153" t="b">
        <v>1</v>
      </c>
      <c r="F10153" s="1">
        <v>45587.218518518523</v>
      </c>
      <c r="G10153" t="b">
        <v>1</v>
      </c>
      <c r="H10153" t="b">
        <v>1</v>
      </c>
      <c r="I10153" t="s">
        <v>51</v>
      </c>
      <c r="J10153" t="s">
        <v>44</v>
      </c>
      <c r="K10153" t="s">
        <v>122</v>
      </c>
      <c r="L10153">
        <v>92552</v>
      </c>
    </row>
    <row r="10154" spans="1:12" x14ac:dyDescent="0.25">
      <c r="A10154" t="s">
        <v>12</v>
      </c>
      <c r="B10154" t="s">
        <v>63</v>
      </c>
      <c r="C10154" t="s">
        <v>21</v>
      </c>
      <c r="D10154" t="s">
        <v>22</v>
      </c>
      <c r="E10154" t="b">
        <v>0</v>
      </c>
      <c r="F10154" s="1">
        <v>45453.675775462973</v>
      </c>
      <c r="G10154" t="b">
        <v>0</v>
      </c>
      <c r="H10154" t="b">
        <v>0</v>
      </c>
      <c r="I10154" t="s">
        <v>16</v>
      </c>
      <c r="J10154" t="s">
        <v>70</v>
      </c>
      <c r="K10154" t="s">
        <v>92</v>
      </c>
      <c r="L10154">
        <v>133127</v>
      </c>
    </row>
    <row r="10155" spans="1:12" x14ac:dyDescent="0.25">
      <c r="A10155" t="s">
        <v>82</v>
      </c>
      <c r="B10155" t="s">
        <v>83</v>
      </c>
      <c r="C10155" t="s">
        <v>28</v>
      </c>
      <c r="D10155" t="s">
        <v>29</v>
      </c>
      <c r="E10155" t="b">
        <v>1</v>
      </c>
      <c r="F10155" s="1">
        <v>45351.436331018522</v>
      </c>
      <c r="G10155" t="b">
        <v>1</v>
      </c>
      <c r="H10155" t="b">
        <v>1</v>
      </c>
      <c r="I10155" t="s">
        <v>84</v>
      </c>
      <c r="J10155" t="s">
        <v>52</v>
      </c>
      <c r="K10155" t="s">
        <v>18</v>
      </c>
      <c r="L10155">
        <v>103902</v>
      </c>
    </row>
    <row r="10156" spans="1:12" x14ac:dyDescent="0.25">
      <c r="A10156" t="s">
        <v>26</v>
      </c>
      <c r="B10156" t="s">
        <v>71</v>
      </c>
      <c r="C10156" t="s">
        <v>28</v>
      </c>
      <c r="D10156" t="s">
        <v>29</v>
      </c>
      <c r="E10156" t="b">
        <v>0</v>
      </c>
      <c r="F10156" s="1">
        <v>45372.492731481478</v>
      </c>
      <c r="G10156" t="b">
        <v>0</v>
      </c>
      <c r="H10156" t="b">
        <v>1</v>
      </c>
      <c r="I10156" t="s">
        <v>30</v>
      </c>
      <c r="J10156" t="s">
        <v>34</v>
      </c>
      <c r="K10156" t="s">
        <v>37</v>
      </c>
      <c r="L10156">
        <v>116592</v>
      </c>
    </row>
    <row r="10157" spans="1:12" x14ac:dyDescent="0.25">
      <c r="A10157" t="s">
        <v>82</v>
      </c>
      <c r="B10157" t="s">
        <v>83</v>
      </c>
      <c r="C10157" t="s">
        <v>68</v>
      </c>
      <c r="D10157" t="s">
        <v>29</v>
      </c>
      <c r="E10157" t="b">
        <v>1</v>
      </c>
      <c r="F10157" s="1">
        <v>45299.538738425923</v>
      </c>
      <c r="G10157" t="b">
        <v>0</v>
      </c>
      <c r="H10157" t="b">
        <v>1</v>
      </c>
      <c r="I10157" t="s">
        <v>84</v>
      </c>
      <c r="J10157" t="s">
        <v>44</v>
      </c>
      <c r="K10157" t="s">
        <v>92</v>
      </c>
      <c r="L10157">
        <v>118392</v>
      </c>
    </row>
    <row r="10158" spans="1:12" x14ac:dyDescent="0.25">
      <c r="A10158" t="s">
        <v>26</v>
      </c>
      <c r="B10158" t="s">
        <v>71</v>
      </c>
      <c r="C10158" t="s">
        <v>21</v>
      </c>
      <c r="D10158" t="s">
        <v>29</v>
      </c>
      <c r="E10158" t="b">
        <v>0</v>
      </c>
      <c r="F10158" s="1">
        <v>45504.715196759258</v>
      </c>
      <c r="G10158" t="b">
        <v>1</v>
      </c>
      <c r="H10158" t="b">
        <v>1</v>
      </c>
      <c r="I10158" t="s">
        <v>30</v>
      </c>
      <c r="J10158" t="s">
        <v>47</v>
      </c>
      <c r="K10158" t="s">
        <v>122</v>
      </c>
      <c r="L10158">
        <v>97737</v>
      </c>
    </row>
    <row r="10159" spans="1:12" x14ac:dyDescent="0.25">
      <c r="A10159" t="s">
        <v>12</v>
      </c>
      <c r="B10159" t="s">
        <v>13</v>
      </c>
      <c r="C10159" t="s">
        <v>21</v>
      </c>
      <c r="D10159" t="s">
        <v>22</v>
      </c>
      <c r="E10159" t="b">
        <v>1</v>
      </c>
      <c r="F10159" s="1">
        <v>45337.926770833343</v>
      </c>
      <c r="G10159" t="b">
        <v>1</v>
      </c>
      <c r="H10159" t="b">
        <v>0</v>
      </c>
      <c r="I10159" t="s">
        <v>16</v>
      </c>
      <c r="J10159" t="s">
        <v>44</v>
      </c>
      <c r="K10159" t="s">
        <v>58</v>
      </c>
      <c r="L10159">
        <v>128807</v>
      </c>
    </row>
    <row r="10160" spans="1:12" x14ac:dyDescent="0.25">
      <c r="A10160" t="s">
        <v>12</v>
      </c>
      <c r="B10160" t="s">
        <v>63</v>
      </c>
      <c r="C10160" t="s">
        <v>28</v>
      </c>
      <c r="D10160" t="s">
        <v>22</v>
      </c>
      <c r="E10160" t="b">
        <v>1</v>
      </c>
      <c r="F10160" s="1">
        <v>45534.341099537043</v>
      </c>
      <c r="G10160" t="b">
        <v>1</v>
      </c>
      <c r="H10160" t="b">
        <v>1</v>
      </c>
      <c r="I10160" t="s">
        <v>16</v>
      </c>
      <c r="J10160" t="s">
        <v>52</v>
      </c>
      <c r="K10160" t="s">
        <v>103</v>
      </c>
      <c r="L10160">
        <v>120069</v>
      </c>
    </row>
    <row r="10161" spans="1:12" x14ac:dyDescent="0.25">
      <c r="A10161" t="s">
        <v>45</v>
      </c>
      <c r="B10161" t="s">
        <v>76</v>
      </c>
      <c r="C10161" t="s">
        <v>40</v>
      </c>
      <c r="D10161" t="s">
        <v>22</v>
      </c>
      <c r="E10161" t="b">
        <v>1</v>
      </c>
      <c r="F10161" s="1">
        <v>45596.657719907409</v>
      </c>
      <c r="G10161" t="b">
        <v>0</v>
      </c>
      <c r="H10161" t="b">
        <v>0</v>
      </c>
      <c r="I10161" t="s">
        <v>16</v>
      </c>
      <c r="J10161" t="s">
        <v>57</v>
      </c>
      <c r="K10161" t="s">
        <v>99</v>
      </c>
      <c r="L10161">
        <v>91556</v>
      </c>
    </row>
    <row r="10162" spans="1:12" x14ac:dyDescent="0.25">
      <c r="A10162" t="s">
        <v>12</v>
      </c>
      <c r="B10162" t="s">
        <v>63</v>
      </c>
      <c r="C10162" t="s">
        <v>43</v>
      </c>
      <c r="D10162" t="s">
        <v>15</v>
      </c>
      <c r="E10162" t="b">
        <v>0</v>
      </c>
      <c r="F10162" s="1">
        <v>45332.492638888893</v>
      </c>
      <c r="G10162" t="b">
        <v>0</v>
      </c>
      <c r="H10162" t="b">
        <v>1</v>
      </c>
      <c r="I10162" t="s">
        <v>16</v>
      </c>
      <c r="J10162" t="s">
        <v>44</v>
      </c>
      <c r="K10162" t="s">
        <v>102</v>
      </c>
      <c r="L10162">
        <v>110602</v>
      </c>
    </row>
    <row r="10163" spans="1:12" x14ac:dyDescent="0.25">
      <c r="A10163" t="s">
        <v>54</v>
      </c>
      <c r="B10163" t="s">
        <v>55</v>
      </c>
      <c r="C10163" t="s">
        <v>40</v>
      </c>
      <c r="D10163" t="s">
        <v>22</v>
      </c>
      <c r="E10163" t="b">
        <v>0</v>
      </c>
      <c r="F10163" s="1">
        <v>45529.100173611107</v>
      </c>
      <c r="G10163" t="b">
        <v>1</v>
      </c>
      <c r="H10163" t="b">
        <v>1</v>
      </c>
      <c r="I10163" t="s">
        <v>30</v>
      </c>
      <c r="J10163" t="s">
        <v>47</v>
      </c>
      <c r="K10163" t="s">
        <v>90</v>
      </c>
      <c r="L10163">
        <v>154737</v>
      </c>
    </row>
    <row r="10164" spans="1:12" x14ac:dyDescent="0.25">
      <c r="A10164" t="s">
        <v>19</v>
      </c>
      <c r="B10164" t="s">
        <v>36</v>
      </c>
      <c r="C10164" t="s">
        <v>68</v>
      </c>
      <c r="D10164" t="s">
        <v>15</v>
      </c>
      <c r="E10164" t="b">
        <v>1</v>
      </c>
      <c r="F10164" s="1">
        <v>45454.933194444442</v>
      </c>
      <c r="G10164" t="b">
        <v>0</v>
      </c>
      <c r="H10164" t="b">
        <v>0</v>
      </c>
      <c r="I10164" t="s">
        <v>23</v>
      </c>
      <c r="J10164" t="s">
        <v>72</v>
      </c>
      <c r="K10164" t="s">
        <v>130</v>
      </c>
      <c r="L10164">
        <v>60290</v>
      </c>
    </row>
    <row r="10165" spans="1:12" x14ac:dyDescent="0.25">
      <c r="A10165" t="s">
        <v>12</v>
      </c>
      <c r="B10165" t="s">
        <v>13</v>
      </c>
      <c r="C10165" t="s">
        <v>28</v>
      </c>
      <c r="D10165" t="s">
        <v>29</v>
      </c>
      <c r="E10165" t="b">
        <v>0</v>
      </c>
      <c r="F10165" s="1">
        <v>45625.491701388892</v>
      </c>
      <c r="G10165" t="b">
        <v>1</v>
      </c>
      <c r="H10165" t="b">
        <v>0</v>
      </c>
      <c r="I10165" t="s">
        <v>16</v>
      </c>
      <c r="J10165" t="s">
        <v>72</v>
      </c>
      <c r="K10165" t="s">
        <v>18</v>
      </c>
      <c r="L10165">
        <v>138347</v>
      </c>
    </row>
    <row r="10166" spans="1:12" x14ac:dyDescent="0.25">
      <c r="A10166" t="s">
        <v>82</v>
      </c>
      <c r="B10166" t="s">
        <v>91</v>
      </c>
      <c r="C10166" t="s">
        <v>14</v>
      </c>
      <c r="D10166" t="s">
        <v>29</v>
      </c>
      <c r="E10166" t="b">
        <v>0</v>
      </c>
      <c r="F10166" s="1">
        <v>45297.919016203698</v>
      </c>
      <c r="G10166" t="b">
        <v>0</v>
      </c>
      <c r="H10166" t="b">
        <v>0</v>
      </c>
      <c r="I10166" t="s">
        <v>84</v>
      </c>
      <c r="J10166" t="s">
        <v>24</v>
      </c>
      <c r="K10166" t="s">
        <v>65</v>
      </c>
      <c r="L10166">
        <v>107969</v>
      </c>
    </row>
    <row r="10167" spans="1:12" x14ac:dyDescent="0.25">
      <c r="A10167" t="s">
        <v>12</v>
      </c>
      <c r="B10167" t="s">
        <v>75</v>
      </c>
      <c r="C10167" t="s">
        <v>40</v>
      </c>
      <c r="D10167" t="s">
        <v>29</v>
      </c>
      <c r="E10167" t="b">
        <v>0</v>
      </c>
      <c r="F10167" s="1">
        <v>45481.962187500001</v>
      </c>
      <c r="G10167" t="b">
        <v>0</v>
      </c>
      <c r="H10167" t="b">
        <v>1</v>
      </c>
      <c r="I10167" t="s">
        <v>16</v>
      </c>
      <c r="J10167" t="s">
        <v>17</v>
      </c>
      <c r="K10167" t="s">
        <v>128</v>
      </c>
      <c r="L10167">
        <v>124389</v>
      </c>
    </row>
    <row r="10168" spans="1:12" x14ac:dyDescent="0.25">
      <c r="A10168" t="s">
        <v>26</v>
      </c>
      <c r="B10168" t="s">
        <v>27</v>
      </c>
      <c r="C10168" t="s">
        <v>68</v>
      </c>
      <c r="D10168" t="s">
        <v>15</v>
      </c>
      <c r="E10168" t="b">
        <v>1</v>
      </c>
      <c r="F10168" s="1">
        <v>45497.170289351852</v>
      </c>
      <c r="G10168" t="b">
        <v>1</v>
      </c>
      <c r="H10168" t="b">
        <v>0</v>
      </c>
      <c r="I10168" t="s">
        <v>30</v>
      </c>
      <c r="J10168" t="s">
        <v>24</v>
      </c>
      <c r="K10168" t="s">
        <v>101</v>
      </c>
      <c r="L10168">
        <v>127160</v>
      </c>
    </row>
    <row r="10169" spans="1:12" x14ac:dyDescent="0.25">
      <c r="A10169" t="s">
        <v>38</v>
      </c>
      <c r="B10169" t="s">
        <v>107</v>
      </c>
      <c r="C10169" t="s">
        <v>14</v>
      </c>
      <c r="D10169" t="s">
        <v>29</v>
      </c>
      <c r="E10169" t="b">
        <v>0</v>
      </c>
      <c r="F10169" s="1">
        <v>45454.318715277783</v>
      </c>
      <c r="G10169" t="b">
        <v>1</v>
      </c>
      <c r="H10169" t="b">
        <v>1</v>
      </c>
      <c r="I10169" t="s">
        <v>41</v>
      </c>
      <c r="J10169" t="s">
        <v>64</v>
      </c>
      <c r="K10169" t="s">
        <v>120</v>
      </c>
      <c r="L10169">
        <v>78721</v>
      </c>
    </row>
    <row r="10170" spans="1:12" x14ac:dyDescent="0.25">
      <c r="A10170" t="s">
        <v>82</v>
      </c>
      <c r="B10170" t="s">
        <v>83</v>
      </c>
      <c r="C10170" t="s">
        <v>14</v>
      </c>
      <c r="D10170" t="s">
        <v>15</v>
      </c>
      <c r="E10170" t="b">
        <v>0</v>
      </c>
      <c r="F10170" s="1">
        <v>45322.246030092603</v>
      </c>
      <c r="G10170" t="b">
        <v>1</v>
      </c>
      <c r="H10170" t="b">
        <v>1</v>
      </c>
      <c r="I10170" t="s">
        <v>84</v>
      </c>
      <c r="J10170" t="s">
        <v>47</v>
      </c>
      <c r="K10170" t="s">
        <v>58</v>
      </c>
      <c r="L10170">
        <v>133711</v>
      </c>
    </row>
    <row r="10171" spans="1:12" x14ac:dyDescent="0.25">
      <c r="A10171" t="s">
        <v>38</v>
      </c>
      <c r="B10171" t="s">
        <v>39</v>
      </c>
      <c r="C10171" t="s">
        <v>40</v>
      </c>
      <c r="D10171" t="s">
        <v>22</v>
      </c>
      <c r="E10171" t="b">
        <v>0</v>
      </c>
      <c r="F10171" s="1">
        <v>45548.247199074067</v>
      </c>
      <c r="G10171" t="b">
        <v>1</v>
      </c>
      <c r="H10171" t="b">
        <v>0</v>
      </c>
      <c r="I10171" t="s">
        <v>41</v>
      </c>
      <c r="J10171" t="s">
        <v>70</v>
      </c>
      <c r="K10171" t="s">
        <v>62</v>
      </c>
      <c r="L10171">
        <v>72743</v>
      </c>
    </row>
    <row r="10172" spans="1:12" x14ac:dyDescent="0.25">
      <c r="A10172" t="s">
        <v>19</v>
      </c>
      <c r="B10172" t="s">
        <v>20</v>
      </c>
      <c r="C10172" t="s">
        <v>14</v>
      </c>
      <c r="D10172" t="s">
        <v>29</v>
      </c>
      <c r="E10172" t="b">
        <v>1</v>
      </c>
      <c r="F10172" s="1">
        <v>45559.632465277777</v>
      </c>
      <c r="G10172" t="b">
        <v>1</v>
      </c>
      <c r="H10172" t="b">
        <v>0</v>
      </c>
      <c r="I10172" t="s">
        <v>23</v>
      </c>
      <c r="J10172" t="s">
        <v>34</v>
      </c>
      <c r="K10172" t="s">
        <v>127</v>
      </c>
      <c r="L10172">
        <v>64235</v>
      </c>
    </row>
    <row r="10173" spans="1:12" x14ac:dyDescent="0.25">
      <c r="A10173" t="s">
        <v>45</v>
      </c>
      <c r="B10173" t="s">
        <v>76</v>
      </c>
      <c r="C10173" t="s">
        <v>21</v>
      </c>
      <c r="D10173" t="s">
        <v>15</v>
      </c>
      <c r="E10173" t="b">
        <v>0</v>
      </c>
      <c r="F10173" s="1">
        <v>45501.828310185178</v>
      </c>
      <c r="G10173" t="b">
        <v>0</v>
      </c>
      <c r="H10173" t="b">
        <v>1</v>
      </c>
      <c r="I10173" t="s">
        <v>16</v>
      </c>
      <c r="J10173" t="s">
        <v>17</v>
      </c>
      <c r="K10173" t="s">
        <v>87</v>
      </c>
      <c r="L10173">
        <v>94827</v>
      </c>
    </row>
    <row r="10174" spans="1:12" x14ac:dyDescent="0.25">
      <c r="A10174" t="s">
        <v>26</v>
      </c>
      <c r="B10174" t="s">
        <v>71</v>
      </c>
      <c r="C10174" t="s">
        <v>43</v>
      </c>
      <c r="D10174" t="s">
        <v>15</v>
      </c>
      <c r="E10174" t="b">
        <v>1</v>
      </c>
      <c r="F10174" s="1">
        <v>45352.335393518522</v>
      </c>
      <c r="G10174" t="b">
        <v>1</v>
      </c>
      <c r="H10174" t="b">
        <v>0</v>
      </c>
      <c r="I10174" t="s">
        <v>30</v>
      </c>
      <c r="J10174" t="s">
        <v>66</v>
      </c>
      <c r="K10174" t="s">
        <v>78</v>
      </c>
      <c r="L10174">
        <v>93100</v>
      </c>
    </row>
    <row r="10175" spans="1:12" x14ac:dyDescent="0.25">
      <c r="A10175" t="s">
        <v>19</v>
      </c>
      <c r="B10175" t="s">
        <v>36</v>
      </c>
      <c r="C10175" t="s">
        <v>40</v>
      </c>
      <c r="D10175" t="s">
        <v>22</v>
      </c>
      <c r="E10175" t="b">
        <v>1</v>
      </c>
      <c r="F10175" s="1">
        <v>45397.444953703707</v>
      </c>
      <c r="G10175" t="b">
        <v>0</v>
      </c>
      <c r="H10175" t="b">
        <v>1</v>
      </c>
      <c r="I10175" t="s">
        <v>23</v>
      </c>
      <c r="J10175" t="s">
        <v>57</v>
      </c>
      <c r="K10175" t="s">
        <v>25</v>
      </c>
      <c r="L10175">
        <v>66959</v>
      </c>
    </row>
    <row r="10176" spans="1:12" x14ac:dyDescent="0.25">
      <c r="A10176" t="s">
        <v>49</v>
      </c>
      <c r="B10176" t="s">
        <v>50</v>
      </c>
      <c r="C10176" t="s">
        <v>43</v>
      </c>
      <c r="D10176" t="s">
        <v>22</v>
      </c>
      <c r="E10176" t="b">
        <v>1</v>
      </c>
      <c r="F10176" s="1">
        <v>45346.186944444453</v>
      </c>
      <c r="G10176" t="b">
        <v>1</v>
      </c>
      <c r="H10176" t="b">
        <v>0</v>
      </c>
      <c r="I10176" t="s">
        <v>51</v>
      </c>
      <c r="J10176" t="s">
        <v>24</v>
      </c>
      <c r="K10176" t="s">
        <v>58</v>
      </c>
      <c r="L10176">
        <v>72065</v>
      </c>
    </row>
    <row r="10177" spans="1:12" x14ac:dyDescent="0.25">
      <c r="A10177" t="s">
        <v>38</v>
      </c>
      <c r="B10177" t="s">
        <v>107</v>
      </c>
      <c r="C10177" t="s">
        <v>43</v>
      </c>
      <c r="D10177" t="s">
        <v>29</v>
      </c>
      <c r="E10177" t="b">
        <v>0</v>
      </c>
      <c r="F10177" s="1">
        <v>45531.452488425923</v>
      </c>
      <c r="G10177" t="b">
        <v>1</v>
      </c>
      <c r="H10177" t="b">
        <v>1</v>
      </c>
      <c r="I10177" t="s">
        <v>41</v>
      </c>
      <c r="J10177" t="s">
        <v>57</v>
      </c>
      <c r="K10177" t="s">
        <v>117</v>
      </c>
      <c r="L10177">
        <v>91940</v>
      </c>
    </row>
    <row r="10178" spans="1:12" x14ac:dyDescent="0.25">
      <c r="A10178" t="s">
        <v>54</v>
      </c>
      <c r="B10178" t="s">
        <v>79</v>
      </c>
      <c r="C10178" t="s">
        <v>68</v>
      </c>
      <c r="D10178" t="s">
        <v>15</v>
      </c>
      <c r="E10178" t="b">
        <v>1</v>
      </c>
      <c r="F10178" s="1">
        <v>45592.257581018523</v>
      </c>
      <c r="G10178" t="b">
        <v>1</v>
      </c>
      <c r="H10178" t="b">
        <v>1</v>
      </c>
      <c r="I10178" t="s">
        <v>30</v>
      </c>
      <c r="J10178" t="s">
        <v>34</v>
      </c>
      <c r="K10178" t="s">
        <v>113</v>
      </c>
      <c r="L10178">
        <v>135532</v>
      </c>
    </row>
    <row r="10179" spans="1:12" x14ac:dyDescent="0.25">
      <c r="A10179" t="s">
        <v>26</v>
      </c>
      <c r="B10179" t="s">
        <v>71</v>
      </c>
      <c r="C10179" t="s">
        <v>68</v>
      </c>
      <c r="D10179" t="s">
        <v>15</v>
      </c>
      <c r="E10179" t="b">
        <v>0</v>
      </c>
      <c r="F10179" s="1">
        <v>45573.865717592591</v>
      </c>
      <c r="G10179" t="b">
        <v>1</v>
      </c>
      <c r="H10179" t="b">
        <v>0</v>
      </c>
      <c r="I10179" t="s">
        <v>30</v>
      </c>
      <c r="J10179" t="s">
        <v>57</v>
      </c>
      <c r="K10179" t="s">
        <v>65</v>
      </c>
      <c r="L10179">
        <v>117263</v>
      </c>
    </row>
    <row r="10180" spans="1:12" x14ac:dyDescent="0.25">
      <c r="A10180" t="s">
        <v>54</v>
      </c>
      <c r="B10180" t="s">
        <v>79</v>
      </c>
      <c r="C10180" t="s">
        <v>21</v>
      </c>
      <c r="D10180" t="s">
        <v>29</v>
      </c>
      <c r="E10180" t="b">
        <v>1</v>
      </c>
      <c r="F10180" s="1">
        <v>45439.469201388893</v>
      </c>
      <c r="G10180" t="b">
        <v>0</v>
      </c>
      <c r="H10180" t="b">
        <v>1</v>
      </c>
      <c r="I10180" t="s">
        <v>30</v>
      </c>
      <c r="J10180" t="s">
        <v>72</v>
      </c>
      <c r="K10180" t="s">
        <v>67</v>
      </c>
      <c r="L10180">
        <v>121606</v>
      </c>
    </row>
    <row r="10181" spans="1:12" x14ac:dyDescent="0.25">
      <c r="A10181" t="s">
        <v>82</v>
      </c>
      <c r="B10181" t="s">
        <v>85</v>
      </c>
      <c r="C10181" t="s">
        <v>14</v>
      </c>
      <c r="D10181" t="s">
        <v>29</v>
      </c>
      <c r="E10181" t="b">
        <v>1</v>
      </c>
      <c r="F10181" s="1">
        <v>45656.966435185182</v>
      </c>
      <c r="G10181" t="b">
        <v>1</v>
      </c>
      <c r="H10181" t="b">
        <v>1</v>
      </c>
      <c r="I10181" t="s">
        <v>84</v>
      </c>
      <c r="J10181" t="s">
        <v>17</v>
      </c>
      <c r="K10181" t="s">
        <v>128</v>
      </c>
      <c r="L10181">
        <v>127977</v>
      </c>
    </row>
    <row r="10182" spans="1:12" x14ac:dyDescent="0.25">
      <c r="A10182" t="s">
        <v>26</v>
      </c>
      <c r="B10182" t="s">
        <v>33</v>
      </c>
      <c r="C10182" t="s">
        <v>68</v>
      </c>
      <c r="D10182" t="s">
        <v>22</v>
      </c>
      <c r="E10182" t="b">
        <v>0</v>
      </c>
      <c r="F10182" s="1">
        <v>45635.861145833333</v>
      </c>
      <c r="G10182" t="b">
        <v>0</v>
      </c>
      <c r="H10182" t="b">
        <v>1</v>
      </c>
      <c r="I10182" t="s">
        <v>30</v>
      </c>
      <c r="J10182" t="s">
        <v>64</v>
      </c>
      <c r="K10182" t="s">
        <v>106</v>
      </c>
      <c r="L10182">
        <v>101185</v>
      </c>
    </row>
    <row r="10183" spans="1:12" x14ac:dyDescent="0.25">
      <c r="A10183" t="s">
        <v>54</v>
      </c>
      <c r="B10183" t="s">
        <v>55</v>
      </c>
      <c r="C10183" t="s">
        <v>21</v>
      </c>
      <c r="D10183" t="s">
        <v>15</v>
      </c>
      <c r="E10183" t="b">
        <v>1</v>
      </c>
      <c r="F10183" s="1">
        <v>45454.911770833343</v>
      </c>
      <c r="G10183" t="b">
        <v>1</v>
      </c>
      <c r="H10183" t="b">
        <v>0</v>
      </c>
      <c r="I10183" t="s">
        <v>30</v>
      </c>
      <c r="J10183" t="s">
        <v>57</v>
      </c>
      <c r="K10183" t="s">
        <v>129</v>
      </c>
      <c r="L10183">
        <v>134471</v>
      </c>
    </row>
    <row r="10184" spans="1:12" x14ac:dyDescent="0.25">
      <c r="A10184" t="s">
        <v>26</v>
      </c>
      <c r="B10184" t="s">
        <v>27</v>
      </c>
      <c r="C10184" t="s">
        <v>21</v>
      </c>
      <c r="D10184" t="s">
        <v>15</v>
      </c>
      <c r="E10184" t="b">
        <v>1</v>
      </c>
      <c r="F10184" s="1">
        <v>45385.048067129632</v>
      </c>
      <c r="G10184" t="b">
        <v>0</v>
      </c>
      <c r="H10184" t="b">
        <v>0</v>
      </c>
      <c r="I10184" t="s">
        <v>30</v>
      </c>
      <c r="J10184" t="s">
        <v>72</v>
      </c>
      <c r="K10184" t="s">
        <v>123</v>
      </c>
      <c r="L10184">
        <v>92688</v>
      </c>
    </row>
    <row r="10185" spans="1:12" x14ac:dyDescent="0.25">
      <c r="A10185" t="s">
        <v>82</v>
      </c>
      <c r="B10185" t="s">
        <v>85</v>
      </c>
      <c r="C10185" t="s">
        <v>43</v>
      </c>
      <c r="D10185" t="s">
        <v>29</v>
      </c>
      <c r="E10185" t="b">
        <v>1</v>
      </c>
      <c r="F10185" s="1">
        <v>45649.098379629628</v>
      </c>
      <c r="G10185" t="b">
        <v>0</v>
      </c>
      <c r="H10185" t="b">
        <v>1</v>
      </c>
      <c r="I10185" t="s">
        <v>84</v>
      </c>
      <c r="J10185" t="s">
        <v>47</v>
      </c>
      <c r="K10185" t="s">
        <v>121</v>
      </c>
      <c r="L10185">
        <v>103421</v>
      </c>
    </row>
    <row r="10186" spans="1:12" x14ac:dyDescent="0.25">
      <c r="A10186" t="s">
        <v>12</v>
      </c>
      <c r="B10186" t="s">
        <v>63</v>
      </c>
      <c r="C10186" t="s">
        <v>14</v>
      </c>
      <c r="D10186" t="s">
        <v>29</v>
      </c>
      <c r="E10186" t="b">
        <v>1</v>
      </c>
      <c r="F10186" s="1">
        <v>45425.443124999998</v>
      </c>
      <c r="G10186" t="b">
        <v>0</v>
      </c>
      <c r="H10186" t="b">
        <v>0</v>
      </c>
      <c r="I10186" t="s">
        <v>16</v>
      </c>
      <c r="J10186" t="s">
        <v>44</v>
      </c>
      <c r="K10186" t="s">
        <v>122</v>
      </c>
      <c r="L10186">
        <v>126411</v>
      </c>
    </row>
    <row r="10187" spans="1:12" x14ac:dyDescent="0.25">
      <c r="A10187" t="s">
        <v>82</v>
      </c>
      <c r="B10187" t="s">
        <v>83</v>
      </c>
      <c r="C10187" t="s">
        <v>40</v>
      </c>
      <c r="D10187" t="s">
        <v>29</v>
      </c>
      <c r="E10187" t="b">
        <v>1</v>
      </c>
      <c r="F10187" s="1">
        <v>45346.949606481481</v>
      </c>
      <c r="G10187" t="b">
        <v>1</v>
      </c>
      <c r="H10187" t="b">
        <v>1</v>
      </c>
      <c r="I10187" t="s">
        <v>84</v>
      </c>
      <c r="J10187" t="s">
        <v>70</v>
      </c>
      <c r="K10187" t="s">
        <v>129</v>
      </c>
      <c r="L10187">
        <v>121834</v>
      </c>
    </row>
    <row r="10188" spans="1:12" x14ac:dyDescent="0.25">
      <c r="A10188" t="s">
        <v>26</v>
      </c>
      <c r="B10188" t="s">
        <v>27</v>
      </c>
      <c r="C10188" t="s">
        <v>43</v>
      </c>
      <c r="D10188" t="s">
        <v>22</v>
      </c>
      <c r="E10188" t="b">
        <v>1</v>
      </c>
      <c r="F10188" s="1">
        <v>45549.090289351851</v>
      </c>
      <c r="G10188" t="b">
        <v>1</v>
      </c>
      <c r="H10188" t="b">
        <v>0</v>
      </c>
      <c r="I10188" t="s">
        <v>30</v>
      </c>
      <c r="J10188" t="s">
        <v>57</v>
      </c>
      <c r="K10188" t="s">
        <v>89</v>
      </c>
      <c r="L10188">
        <v>110208</v>
      </c>
    </row>
    <row r="10189" spans="1:12" x14ac:dyDescent="0.25">
      <c r="A10189" t="s">
        <v>82</v>
      </c>
      <c r="B10189" t="s">
        <v>85</v>
      </c>
      <c r="C10189" t="s">
        <v>68</v>
      </c>
      <c r="D10189" t="s">
        <v>15</v>
      </c>
      <c r="E10189" t="b">
        <v>0</v>
      </c>
      <c r="F10189" s="1">
        <v>45649.395428240743</v>
      </c>
      <c r="G10189" t="b">
        <v>0</v>
      </c>
      <c r="H10189" t="b">
        <v>0</v>
      </c>
      <c r="I10189" t="s">
        <v>84</v>
      </c>
      <c r="J10189" t="s">
        <v>34</v>
      </c>
      <c r="K10189" t="s">
        <v>18</v>
      </c>
      <c r="L10189">
        <v>123553</v>
      </c>
    </row>
    <row r="10190" spans="1:12" x14ac:dyDescent="0.25">
      <c r="A10190" t="s">
        <v>26</v>
      </c>
      <c r="B10190" t="s">
        <v>27</v>
      </c>
      <c r="C10190" t="s">
        <v>40</v>
      </c>
      <c r="D10190" t="s">
        <v>15</v>
      </c>
      <c r="E10190" t="b">
        <v>1</v>
      </c>
      <c r="F10190" s="1">
        <v>45652.855474537027</v>
      </c>
      <c r="G10190" t="b">
        <v>0</v>
      </c>
      <c r="H10190" t="b">
        <v>1</v>
      </c>
      <c r="I10190" t="s">
        <v>30</v>
      </c>
      <c r="J10190" t="s">
        <v>24</v>
      </c>
      <c r="K10190" t="s">
        <v>56</v>
      </c>
      <c r="L10190">
        <v>93568</v>
      </c>
    </row>
    <row r="10191" spans="1:12" x14ac:dyDescent="0.25">
      <c r="A10191" t="s">
        <v>12</v>
      </c>
      <c r="B10191" t="s">
        <v>13</v>
      </c>
      <c r="C10191" t="s">
        <v>40</v>
      </c>
      <c r="D10191" t="s">
        <v>15</v>
      </c>
      <c r="E10191" t="b">
        <v>0</v>
      </c>
      <c r="F10191" s="1">
        <v>45304.133912037039</v>
      </c>
      <c r="G10191" t="b">
        <v>1</v>
      </c>
      <c r="H10191" t="b">
        <v>1</v>
      </c>
      <c r="I10191" t="s">
        <v>16</v>
      </c>
      <c r="J10191" t="s">
        <v>57</v>
      </c>
      <c r="K10191" t="s">
        <v>59</v>
      </c>
      <c r="L10191">
        <v>140032</v>
      </c>
    </row>
    <row r="10192" spans="1:12" x14ac:dyDescent="0.25">
      <c r="A10192" t="s">
        <v>19</v>
      </c>
      <c r="B10192" t="s">
        <v>36</v>
      </c>
      <c r="C10192" t="s">
        <v>21</v>
      </c>
      <c r="D10192" t="s">
        <v>15</v>
      </c>
      <c r="E10192" t="b">
        <v>1</v>
      </c>
      <c r="F10192" s="1">
        <v>45305.197835648149</v>
      </c>
      <c r="G10192" t="b">
        <v>1</v>
      </c>
      <c r="H10192" t="b">
        <v>1</v>
      </c>
      <c r="I10192" t="s">
        <v>23</v>
      </c>
      <c r="J10192" t="s">
        <v>80</v>
      </c>
      <c r="K10192" t="s">
        <v>35</v>
      </c>
      <c r="L10192">
        <v>72750</v>
      </c>
    </row>
    <row r="10193" spans="1:12" x14ac:dyDescent="0.25">
      <c r="A10193" t="s">
        <v>54</v>
      </c>
      <c r="B10193" t="s">
        <v>55</v>
      </c>
      <c r="C10193" t="s">
        <v>68</v>
      </c>
      <c r="D10193" t="s">
        <v>29</v>
      </c>
      <c r="E10193" t="b">
        <v>0</v>
      </c>
      <c r="F10193" s="1">
        <v>45440.090046296304</v>
      </c>
      <c r="G10193" t="b">
        <v>0</v>
      </c>
      <c r="H10193" t="b">
        <v>1</v>
      </c>
      <c r="I10193" t="s">
        <v>30</v>
      </c>
      <c r="J10193" t="s">
        <v>17</v>
      </c>
      <c r="K10193" t="s">
        <v>89</v>
      </c>
      <c r="L10193">
        <v>125634</v>
      </c>
    </row>
    <row r="10194" spans="1:12" x14ac:dyDescent="0.25">
      <c r="A10194" t="s">
        <v>12</v>
      </c>
      <c r="B10194" t="s">
        <v>13</v>
      </c>
      <c r="C10194" t="s">
        <v>14</v>
      </c>
      <c r="D10194" t="s">
        <v>22</v>
      </c>
      <c r="E10194" t="b">
        <v>1</v>
      </c>
      <c r="F10194" s="1">
        <v>45503.531469907408</v>
      </c>
      <c r="G10194" t="b">
        <v>1</v>
      </c>
      <c r="H10194" t="b">
        <v>1</v>
      </c>
      <c r="I10194" t="s">
        <v>16</v>
      </c>
      <c r="J10194" t="s">
        <v>17</v>
      </c>
      <c r="K10194" t="s">
        <v>58</v>
      </c>
      <c r="L10194">
        <v>145473</v>
      </c>
    </row>
    <row r="10195" spans="1:12" x14ac:dyDescent="0.25">
      <c r="A10195" t="s">
        <v>19</v>
      </c>
      <c r="B10195" t="s">
        <v>20</v>
      </c>
      <c r="C10195" t="s">
        <v>28</v>
      </c>
      <c r="D10195" t="s">
        <v>15</v>
      </c>
      <c r="E10195" t="b">
        <v>1</v>
      </c>
      <c r="F10195" s="1">
        <v>45636.554456018523</v>
      </c>
      <c r="G10195" t="b">
        <v>0</v>
      </c>
      <c r="H10195" t="b">
        <v>0</v>
      </c>
      <c r="I10195" t="s">
        <v>23</v>
      </c>
      <c r="J10195" t="s">
        <v>47</v>
      </c>
      <c r="K10195" t="s">
        <v>110</v>
      </c>
      <c r="L10195">
        <v>76022</v>
      </c>
    </row>
    <row r="10196" spans="1:12" x14ac:dyDescent="0.25">
      <c r="A10196" t="s">
        <v>12</v>
      </c>
      <c r="B10196" t="s">
        <v>13</v>
      </c>
      <c r="C10196" t="s">
        <v>43</v>
      </c>
      <c r="D10196" t="s">
        <v>29</v>
      </c>
      <c r="E10196" t="b">
        <v>0</v>
      </c>
      <c r="F10196" s="1">
        <v>45477.994479166657</v>
      </c>
      <c r="G10196" t="b">
        <v>0</v>
      </c>
      <c r="H10196" t="b">
        <v>1</v>
      </c>
      <c r="I10196" t="s">
        <v>16</v>
      </c>
      <c r="J10196" t="s">
        <v>57</v>
      </c>
      <c r="K10196" t="s">
        <v>90</v>
      </c>
      <c r="L10196">
        <v>125981</v>
      </c>
    </row>
    <row r="10197" spans="1:12" x14ac:dyDescent="0.25">
      <c r="A10197" t="s">
        <v>82</v>
      </c>
      <c r="B10197" t="s">
        <v>91</v>
      </c>
      <c r="C10197" t="s">
        <v>21</v>
      </c>
      <c r="D10197" t="s">
        <v>15</v>
      </c>
      <c r="E10197" t="b">
        <v>0</v>
      </c>
      <c r="F10197" s="1">
        <v>45500.100405092591</v>
      </c>
      <c r="G10197" t="b">
        <v>1</v>
      </c>
      <c r="H10197" t="b">
        <v>0</v>
      </c>
      <c r="I10197" t="s">
        <v>84</v>
      </c>
      <c r="J10197" t="s">
        <v>52</v>
      </c>
      <c r="K10197" t="s">
        <v>111</v>
      </c>
      <c r="L10197">
        <v>120212</v>
      </c>
    </row>
    <row r="10198" spans="1:12" x14ac:dyDescent="0.25">
      <c r="A10198" t="s">
        <v>49</v>
      </c>
      <c r="B10198" t="s">
        <v>50</v>
      </c>
      <c r="C10198" t="s">
        <v>40</v>
      </c>
      <c r="D10198" t="s">
        <v>22</v>
      </c>
      <c r="E10198" t="b">
        <v>1</v>
      </c>
      <c r="F10198" s="1">
        <v>45600.930289351847</v>
      </c>
      <c r="G10198" t="b">
        <v>1</v>
      </c>
      <c r="H10198" t="b">
        <v>1</v>
      </c>
      <c r="I10198" t="s">
        <v>51</v>
      </c>
      <c r="J10198" t="s">
        <v>66</v>
      </c>
      <c r="K10198" t="s">
        <v>42</v>
      </c>
      <c r="L10198">
        <v>96907</v>
      </c>
    </row>
    <row r="10199" spans="1:12" x14ac:dyDescent="0.25">
      <c r="A10199" t="s">
        <v>19</v>
      </c>
      <c r="B10199" t="s">
        <v>36</v>
      </c>
      <c r="C10199" t="s">
        <v>28</v>
      </c>
      <c r="D10199" t="s">
        <v>29</v>
      </c>
      <c r="E10199" t="b">
        <v>1</v>
      </c>
      <c r="F10199" s="1">
        <v>45610.951006944437</v>
      </c>
      <c r="G10199" t="b">
        <v>1</v>
      </c>
      <c r="H10199" t="b">
        <v>0</v>
      </c>
      <c r="I10199" t="s">
        <v>23</v>
      </c>
      <c r="J10199" t="s">
        <v>31</v>
      </c>
      <c r="K10199" t="s">
        <v>81</v>
      </c>
      <c r="L10199">
        <v>65664</v>
      </c>
    </row>
    <row r="10200" spans="1:12" x14ac:dyDescent="0.25">
      <c r="A10200" t="s">
        <v>82</v>
      </c>
      <c r="B10200" t="s">
        <v>83</v>
      </c>
      <c r="C10200" t="s">
        <v>68</v>
      </c>
      <c r="D10200" t="s">
        <v>22</v>
      </c>
      <c r="E10200" t="b">
        <v>0</v>
      </c>
      <c r="F10200" s="1">
        <v>45499.725752314807</v>
      </c>
      <c r="G10200" t="b">
        <v>1</v>
      </c>
      <c r="H10200" t="b">
        <v>0</v>
      </c>
      <c r="I10200" t="s">
        <v>84</v>
      </c>
      <c r="J10200" t="s">
        <v>52</v>
      </c>
      <c r="K10200" t="s">
        <v>120</v>
      </c>
      <c r="L10200">
        <v>120806</v>
      </c>
    </row>
    <row r="10201" spans="1:12" x14ac:dyDescent="0.25">
      <c r="A10201" t="s">
        <v>19</v>
      </c>
      <c r="B10201" t="s">
        <v>36</v>
      </c>
      <c r="C10201" t="s">
        <v>40</v>
      </c>
      <c r="D10201" t="s">
        <v>15</v>
      </c>
      <c r="E10201" t="b">
        <v>1</v>
      </c>
      <c r="F10201" s="1">
        <v>45634.573206018518</v>
      </c>
      <c r="G10201" t="b">
        <v>0</v>
      </c>
      <c r="H10201" t="b">
        <v>0</v>
      </c>
      <c r="I10201" t="s">
        <v>23</v>
      </c>
      <c r="J10201" t="s">
        <v>72</v>
      </c>
      <c r="K10201" t="s">
        <v>101</v>
      </c>
      <c r="L10201">
        <v>67138</v>
      </c>
    </row>
    <row r="10202" spans="1:12" x14ac:dyDescent="0.25">
      <c r="A10202" t="s">
        <v>49</v>
      </c>
      <c r="B10202" t="s">
        <v>108</v>
      </c>
      <c r="C10202" t="s">
        <v>21</v>
      </c>
      <c r="D10202" t="s">
        <v>29</v>
      </c>
      <c r="E10202" t="b">
        <v>0</v>
      </c>
      <c r="F10202" s="1">
        <v>45356.36614583333</v>
      </c>
      <c r="G10202" t="b">
        <v>0</v>
      </c>
      <c r="H10202" t="b">
        <v>1</v>
      </c>
      <c r="I10202" t="s">
        <v>51</v>
      </c>
      <c r="J10202" t="s">
        <v>64</v>
      </c>
      <c r="K10202" t="s">
        <v>32</v>
      </c>
      <c r="L10202">
        <v>74205</v>
      </c>
    </row>
    <row r="10203" spans="1:12" x14ac:dyDescent="0.25">
      <c r="A10203" t="s">
        <v>12</v>
      </c>
      <c r="B10203" t="s">
        <v>75</v>
      </c>
      <c r="C10203" t="s">
        <v>43</v>
      </c>
      <c r="D10203" t="s">
        <v>22</v>
      </c>
      <c r="E10203" t="b">
        <v>0</v>
      </c>
      <c r="F10203" s="1">
        <v>45484.109224537038</v>
      </c>
      <c r="G10203" t="b">
        <v>0</v>
      </c>
      <c r="H10203" t="b">
        <v>0</v>
      </c>
      <c r="I10203" t="s">
        <v>16</v>
      </c>
      <c r="J10203" t="s">
        <v>66</v>
      </c>
      <c r="K10203" t="s">
        <v>92</v>
      </c>
      <c r="L10203">
        <v>126568</v>
      </c>
    </row>
    <row r="10204" spans="1:12" x14ac:dyDescent="0.25">
      <c r="A10204" t="s">
        <v>54</v>
      </c>
      <c r="B10204" t="s">
        <v>55</v>
      </c>
      <c r="C10204" t="s">
        <v>68</v>
      </c>
      <c r="D10204" t="s">
        <v>29</v>
      </c>
      <c r="E10204" t="b">
        <v>1</v>
      </c>
      <c r="F10204" s="1">
        <v>45518.841203703712</v>
      </c>
      <c r="G10204" t="b">
        <v>0</v>
      </c>
      <c r="H10204" t="b">
        <v>1</v>
      </c>
      <c r="I10204" t="s">
        <v>30</v>
      </c>
      <c r="J10204" t="s">
        <v>17</v>
      </c>
      <c r="K10204" t="s">
        <v>126</v>
      </c>
      <c r="L10204">
        <v>144005</v>
      </c>
    </row>
    <row r="10205" spans="1:12" x14ac:dyDescent="0.25">
      <c r="A10205" t="s">
        <v>26</v>
      </c>
      <c r="B10205" t="s">
        <v>33</v>
      </c>
      <c r="C10205" t="s">
        <v>28</v>
      </c>
      <c r="D10205" t="s">
        <v>29</v>
      </c>
      <c r="E10205" t="b">
        <v>1</v>
      </c>
      <c r="F10205" s="1">
        <v>45485.580555555563</v>
      </c>
      <c r="G10205" t="b">
        <v>1</v>
      </c>
      <c r="H10205" t="b">
        <v>1</v>
      </c>
      <c r="I10205" t="s">
        <v>30</v>
      </c>
      <c r="J10205" t="s">
        <v>72</v>
      </c>
      <c r="K10205" t="s">
        <v>81</v>
      </c>
      <c r="L10205">
        <v>87157</v>
      </c>
    </row>
    <row r="10206" spans="1:12" x14ac:dyDescent="0.25">
      <c r="A10206" t="s">
        <v>12</v>
      </c>
      <c r="B10206" t="s">
        <v>63</v>
      </c>
      <c r="C10206" t="s">
        <v>40</v>
      </c>
      <c r="D10206" t="s">
        <v>15</v>
      </c>
      <c r="E10206" t="b">
        <v>0</v>
      </c>
      <c r="F10206" s="1">
        <v>45410.19804398148</v>
      </c>
      <c r="G10206" t="b">
        <v>1</v>
      </c>
      <c r="H10206" t="b">
        <v>1</v>
      </c>
      <c r="I10206" t="s">
        <v>16</v>
      </c>
      <c r="J10206" t="s">
        <v>24</v>
      </c>
      <c r="K10206" t="s">
        <v>96</v>
      </c>
      <c r="L10206">
        <v>116933</v>
      </c>
    </row>
    <row r="10207" spans="1:12" x14ac:dyDescent="0.25">
      <c r="A10207" t="s">
        <v>49</v>
      </c>
      <c r="B10207" t="s">
        <v>108</v>
      </c>
      <c r="C10207" t="s">
        <v>28</v>
      </c>
      <c r="D10207" t="s">
        <v>29</v>
      </c>
      <c r="E10207" t="b">
        <v>1</v>
      </c>
      <c r="F10207" s="1">
        <v>45458.496458333328</v>
      </c>
      <c r="G10207" t="b">
        <v>1</v>
      </c>
      <c r="H10207" t="b">
        <v>0</v>
      </c>
      <c r="I10207" t="s">
        <v>51</v>
      </c>
      <c r="J10207" t="s">
        <v>80</v>
      </c>
      <c r="K10207" t="s">
        <v>65</v>
      </c>
      <c r="L10207">
        <v>70886</v>
      </c>
    </row>
    <row r="10208" spans="1:12" x14ac:dyDescent="0.25">
      <c r="A10208" t="s">
        <v>49</v>
      </c>
      <c r="B10208" t="s">
        <v>50</v>
      </c>
      <c r="C10208" t="s">
        <v>28</v>
      </c>
      <c r="D10208" t="s">
        <v>29</v>
      </c>
      <c r="E10208" t="b">
        <v>0</v>
      </c>
      <c r="F10208" s="1">
        <v>45387.370127314818</v>
      </c>
      <c r="G10208" t="b">
        <v>1</v>
      </c>
      <c r="H10208" t="b">
        <v>0</v>
      </c>
      <c r="I10208" t="s">
        <v>51</v>
      </c>
      <c r="J10208" t="s">
        <v>57</v>
      </c>
      <c r="K10208" t="s">
        <v>113</v>
      </c>
      <c r="L10208">
        <v>73173</v>
      </c>
    </row>
    <row r="10209" spans="1:12" x14ac:dyDescent="0.25">
      <c r="A10209" t="s">
        <v>19</v>
      </c>
      <c r="B10209" t="s">
        <v>86</v>
      </c>
      <c r="C10209" t="s">
        <v>40</v>
      </c>
      <c r="D10209" t="s">
        <v>29</v>
      </c>
      <c r="E10209" t="b">
        <v>1</v>
      </c>
      <c r="F10209" s="1">
        <v>45626.743680555563</v>
      </c>
      <c r="G10209" t="b">
        <v>0</v>
      </c>
      <c r="H10209" t="b">
        <v>1</v>
      </c>
      <c r="I10209" t="s">
        <v>23</v>
      </c>
      <c r="J10209" t="s">
        <v>47</v>
      </c>
      <c r="K10209" t="s">
        <v>35</v>
      </c>
      <c r="L10209">
        <v>62767</v>
      </c>
    </row>
    <row r="10210" spans="1:12" x14ac:dyDescent="0.25">
      <c r="A10210" t="s">
        <v>82</v>
      </c>
      <c r="B10210" t="s">
        <v>83</v>
      </c>
      <c r="C10210" t="s">
        <v>43</v>
      </c>
      <c r="D10210" t="s">
        <v>29</v>
      </c>
      <c r="E10210" t="b">
        <v>1</v>
      </c>
      <c r="F10210" s="1">
        <v>45508.935856481483</v>
      </c>
      <c r="G10210" t="b">
        <v>0</v>
      </c>
      <c r="H10210" t="b">
        <v>0</v>
      </c>
      <c r="I10210" t="s">
        <v>84</v>
      </c>
      <c r="J10210" t="s">
        <v>31</v>
      </c>
      <c r="K10210" t="s">
        <v>78</v>
      </c>
      <c r="L10210">
        <v>119922</v>
      </c>
    </row>
    <row r="10211" spans="1:12" x14ac:dyDescent="0.25">
      <c r="A10211" t="s">
        <v>49</v>
      </c>
      <c r="B10211" t="s">
        <v>108</v>
      </c>
      <c r="C10211" t="s">
        <v>14</v>
      </c>
      <c r="D10211" t="s">
        <v>15</v>
      </c>
      <c r="E10211" t="b">
        <v>1</v>
      </c>
      <c r="F10211" s="1">
        <v>45344.393750000003</v>
      </c>
      <c r="G10211" t="b">
        <v>1</v>
      </c>
      <c r="H10211" t="b">
        <v>1</v>
      </c>
      <c r="I10211" t="s">
        <v>51</v>
      </c>
      <c r="J10211" t="s">
        <v>24</v>
      </c>
      <c r="K10211" t="s">
        <v>90</v>
      </c>
      <c r="L10211">
        <v>91374</v>
      </c>
    </row>
    <row r="10212" spans="1:12" x14ac:dyDescent="0.25">
      <c r="A10212" t="s">
        <v>54</v>
      </c>
      <c r="B10212" t="s">
        <v>79</v>
      </c>
      <c r="C10212" t="s">
        <v>21</v>
      </c>
      <c r="D10212" t="s">
        <v>15</v>
      </c>
      <c r="E10212" t="b">
        <v>1</v>
      </c>
      <c r="F10212" s="1">
        <v>45543.326238425929</v>
      </c>
      <c r="G10212" t="b">
        <v>1</v>
      </c>
      <c r="H10212" t="b">
        <v>0</v>
      </c>
      <c r="I10212" t="s">
        <v>30</v>
      </c>
      <c r="J10212" t="s">
        <v>34</v>
      </c>
      <c r="K10212" t="s">
        <v>90</v>
      </c>
      <c r="L10212">
        <v>133464</v>
      </c>
    </row>
    <row r="10213" spans="1:12" x14ac:dyDescent="0.25">
      <c r="A10213" t="s">
        <v>26</v>
      </c>
      <c r="B10213" t="s">
        <v>27</v>
      </c>
      <c r="C10213" t="s">
        <v>21</v>
      </c>
      <c r="D10213" t="s">
        <v>15</v>
      </c>
      <c r="E10213" t="b">
        <v>0</v>
      </c>
      <c r="F10213" s="1">
        <v>45347.384375000001</v>
      </c>
      <c r="G10213" t="b">
        <v>1</v>
      </c>
      <c r="H10213" t="b">
        <v>0</v>
      </c>
      <c r="I10213" t="s">
        <v>30</v>
      </c>
      <c r="J10213" t="s">
        <v>66</v>
      </c>
      <c r="K10213" t="s">
        <v>18</v>
      </c>
      <c r="L10213">
        <v>125777</v>
      </c>
    </row>
    <row r="10214" spans="1:12" x14ac:dyDescent="0.25">
      <c r="A10214" t="s">
        <v>49</v>
      </c>
      <c r="B10214" t="s">
        <v>61</v>
      </c>
      <c r="C10214" t="s">
        <v>28</v>
      </c>
      <c r="D10214" t="s">
        <v>29</v>
      </c>
      <c r="E10214" t="b">
        <v>0</v>
      </c>
      <c r="F10214" s="1">
        <v>45636.487766203703</v>
      </c>
      <c r="G10214" t="b">
        <v>1</v>
      </c>
      <c r="H10214" t="b">
        <v>0</v>
      </c>
      <c r="I10214" t="s">
        <v>51</v>
      </c>
      <c r="J10214" t="s">
        <v>34</v>
      </c>
      <c r="K10214" t="s">
        <v>87</v>
      </c>
      <c r="L10214">
        <v>97402</v>
      </c>
    </row>
    <row r="10215" spans="1:12" x14ac:dyDescent="0.25">
      <c r="A10215" t="s">
        <v>54</v>
      </c>
      <c r="B10215" t="s">
        <v>79</v>
      </c>
      <c r="C10215" t="s">
        <v>68</v>
      </c>
      <c r="D10215" t="s">
        <v>15</v>
      </c>
      <c r="E10215" t="b">
        <v>0</v>
      </c>
      <c r="F10215" s="1">
        <v>45653.799409722233</v>
      </c>
      <c r="G10215" t="b">
        <v>1</v>
      </c>
      <c r="H10215" t="b">
        <v>0</v>
      </c>
      <c r="I10215" t="s">
        <v>30</v>
      </c>
      <c r="J10215" t="s">
        <v>57</v>
      </c>
      <c r="K10215" t="s">
        <v>56</v>
      </c>
      <c r="L10215">
        <v>140219</v>
      </c>
    </row>
    <row r="10216" spans="1:12" x14ac:dyDescent="0.25">
      <c r="A10216" t="s">
        <v>38</v>
      </c>
      <c r="B10216" t="s">
        <v>95</v>
      </c>
      <c r="C10216" t="s">
        <v>28</v>
      </c>
      <c r="D10216" t="s">
        <v>22</v>
      </c>
      <c r="E10216" t="b">
        <v>0</v>
      </c>
      <c r="F10216" s="1">
        <v>45443.303483796299</v>
      </c>
      <c r="G10216" t="b">
        <v>0</v>
      </c>
      <c r="H10216" t="b">
        <v>1</v>
      </c>
      <c r="I10216" t="s">
        <v>41</v>
      </c>
      <c r="J10216" t="s">
        <v>64</v>
      </c>
      <c r="K10216" t="s">
        <v>60</v>
      </c>
      <c r="L10216">
        <v>72700</v>
      </c>
    </row>
    <row r="10217" spans="1:12" x14ac:dyDescent="0.25">
      <c r="A10217" t="s">
        <v>26</v>
      </c>
      <c r="B10217" t="s">
        <v>71</v>
      </c>
      <c r="C10217" t="s">
        <v>43</v>
      </c>
      <c r="D10217" t="s">
        <v>29</v>
      </c>
      <c r="E10217" t="b">
        <v>0</v>
      </c>
      <c r="F10217" s="1">
        <v>45649.320844907408</v>
      </c>
      <c r="G10217" t="b">
        <v>0</v>
      </c>
      <c r="H10217" t="b">
        <v>1</v>
      </c>
      <c r="I10217" t="s">
        <v>30</v>
      </c>
      <c r="J10217" t="s">
        <v>72</v>
      </c>
      <c r="K10217" t="s">
        <v>89</v>
      </c>
      <c r="L10217">
        <v>93904</v>
      </c>
    </row>
    <row r="10218" spans="1:12" x14ac:dyDescent="0.25">
      <c r="A10218" t="s">
        <v>54</v>
      </c>
      <c r="B10218" t="s">
        <v>55</v>
      </c>
      <c r="C10218" t="s">
        <v>28</v>
      </c>
      <c r="D10218" t="s">
        <v>15</v>
      </c>
      <c r="E10218" t="b">
        <v>1</v>
      </c>
      <c r="F10218" s="1">
        <v>45632.554143518522</v>
      </c>
      <c r="G10218" t="b">
        <v>1</v>
      </c>
      <c r="H10218" t="b">
        <v>0</v>
      </c>
      <c r="I10218" t="s">
        <v>30</v>
      </c>
      <c r="J10218" t="s">
        <v>34</v>
      </c>
      <c r="K10218" t="s">
        <v>35</v>
      </c>
      <c r="L10218">
        <v>116343</v>
      </c>
    </row>
    <row r="10219" spans="1:12" x14ac:dyDescent="0.25">
      <c r="A10219" t="s">
        <v>49</v>
      </c>
      <c r="B10219" t="s">
        <v>61</v>
      </c>
      <c r="C10219" t="s">
        <v>68</v>
      </c>
      <c r="D10219" t="s">
        <v>29</v>
      </c>
      <c r="E10219" t="b">
        <v>0</v>
      </c>
      <c r="F10219" s="1">
        <v>45316.869791666657</v>
      </c>
      <c r="G10219" t="b">
        <v>0</v>
      </c>
      <c r="H10219" t="b">
        <v>1</v>
      </c>
      <c r="I10219" t="s">
        <v>51</v>
      </c>
      <c r="J10219" t="s">
        <v>80</v>
      </c>
      <c r="K10219" t="s">
        <v>53</v>
      </c>
      <c r="L10219">
        <v>89281</v>
      </c>
    </row>
    <row r="10220" spans="1:12" x14ac:dyDescent="0.25">
      <c r="A10220" t="s">
        <v>26</v>
      </c>
      <c r="B10220" t="s">
        <v>71</v>
      </c>
      <c r="C10220" t="s">
        <v>43</v>
      </c>
      <c r="D10220" t="s">
        <v>22</v>
      </c>
      <c r="E10220" t="b">
        <v>1</v>
      </c>
      <c r="F10220" s="1">
        <v>45583.084016203713</v>
      </c>
      <c r="G10220" t="b">
        <v>0</v>
      </c>
      <c r="H10220" t="b">
        <v>0</v>
      </c>
      <c r="I10220" t="s">
        <v>30</v>
      </c>
      <c r="J10220" t="s">
        <v>44</v>
      </c>
      <c r="K10220" t="s">
        <v>87</v>
      </c>
      <c r="L10220">
        <v>126119</v>
      </c>
    </row>
    <row r="10221" spans="1:12" x14ac:dyDescent="0.25">
      <c r="A10221" t="s">
        <v>26</v>
      </c>
      <c r="B10221" t="s">
        <v>33</v>
      </c>
      <c r="C10221" t="s">
        <v>28</v>
      </c>
      <c r="D10221" t="s">
        <v>22</v>
      </c>
      <c r="E10221" t="b">
        <v>0</v>
      </c>
      <c r="F10221" s="1">
        <v>45575.798703703702</v>
      </c>
      <c r="G10221" t="b">
        <v>0</v>
      </c>
      <c r="H10221" t="b">
        <v>1</v>
      </c>
      <c r="I10221" t="s">
        <v>30</v>
      </c>
      <c r="J10221" t="s">
        <v>24</v>
      </c>
      <c r="K10221" t="s">
        <v>37</v>
      </c>
      <c r="L10221">
        <v>128052</v>
      </c>
    </row>
    <row r="10222" spans="1:12" x14ac:dyDescent="0.25">
      <c r="A10222" t="s">
        <v>45</v>
      </c>
      <c r="B10222" t="s">
        <v>88</v>
      </c>
      <c r="C10222" t="s">
        <v>68</v>
      </c>
      <c r="D10222" t="s">
        <v>29</v>
      </c>
      <c r="E10222" t="b">
        <v>1</v>
      </c>
      <c r="F10222" s="1">
        <v>45512.188043981478</v>
      </c>
      <c r="G10222" t="b">
        <v>1</v>
      </c>
      <c r="H10222" t="b">
        <v>1</v>
      </c>
      <c r="I10222" t="s">
        <v>16</v>
      </c>
      <c r="J10222" t="s">
        <v>80</v>
      </c>
      <c r="K10222" t="s">
        <v>115</v>
      </c>
      <c r="L10222">
        <v>94163</v>
      </c>
    </row>
    <row r="10223" spans="1:12" x14ac:dyDescent="0.25">
      <c r="A10223" t="s">
        <v>45</v>
      </c>
      <c r="B10223" t="s">
        <v>46</v>
      </c>
      <c r="C10223" t="s">
        <v>21</v>
      </c>
      <c r="D10223" t="s">
        <v>29</v>
      </c>
      <c r="E10223" t="b">
        <v>1</v>
      </c>
      <c r="F10223" s="1">
        <v>45413.71707175926</v>
      </c>
      <c r="G10223" t="b">
        <v>1</v>
      </c>
      <c r="H10223" t="b">
        <v>1</v>
      </c>
      <c r="I10223" t="s">
        <v>16</v>
      </c>
      <c r="J10223" t="s">
        <v>64</v>
      </c>
      <c r="K10223" t="s">
        <v>100</v>
      </c>
      <c r="L10223">
        <v>88462</v>
      </c>
    </row>
    <row r="10224" spans="1:12" x14ac:dyDescent="0.25">
      <c r="A10224" t="s">
        <v>45</v>
      </c>
      <c r="B10224" t="s">
        <v>46</v>
      </c>
      <c r="C10224" t="s">
        <v>68</v>
      </c>
      <c r="D10224" t="s">
        <v>29</v>
      </c>
      <c r="E10224" t="b">
        <v>1</v>
      </c>
      <c r="F10224" s="1">
        <v>45549.941064814811</v>
      </c>
      <c r="G10224" t="b">
        <v>0</v>
      </c>
      <c r="H10224" t="b">
        <v>0</v>
      </c>
      <c r="I10224" t="s">
        <v>16</v>
      </c>
      <c r="J10224" t="s">
        <v>31</v>
      </c>
      <c r="K10224" t="s">
        <v>101</v>
      </c>
      <c r="L10224">
        <v>110381</v>
      </c>
    </row>
    <row r="10225" spans="1:12" x14ac:dyDescent="0.25">
      <c r="A10225" t="s">
        <v>19</v>
      </c>
      <c r="B10225" t="s">
        <v>86</v>
      </c>
      <c r="C10225" t="s">
        <v>14</v>
      </c>
      <c r="D10225" t="s">
        <v>22</v>
      </c>
      <c r="E10225" t="b">
        <v>1</v>
      </c>
      <c r="F10225" s="1">
        <v>45476.439247685194</v>
      </c>
      <c r="G10225" t="b">
        <v>0</v>
      </c>
      <c r="H10225" t="b">
        <v>0</v>
      </c>
      <c r="I10225" t="s">
        <v>23</v>
      </c>
      <c r="J10225" t="s">
        <v>34</v>
      </c>
      <c r="K10225" t="s">
        <v>102</v>
      </c>
      <c r="L10225">
        <v>76356</v>
      </c>
    </row>
    <row r="10226" spans="1:12" x14ac:dyDescent="0.25">
      <c r="A10226" t="s">
        <v>82</v>
      </c>
      <c r="B10226" t="s">
        <v>85</v>
      </c>
      <c r="C10226" t="s">
        <v>68</v>
      </c>
      <c r="D10226" t="s">
        <v>29</v>
      </c>
      <c r="E10226" t="b">
        <v>1</v>
      </c>
      <c r="F10226" s="1">
        <v>45353.687303240738</v>
      </c>
      <c r="G10226" t="b">
        <v>0</v>
      </c>
      <c r="H10226" t="b">
        <v>1</v>
      </c>
      <c r="I10226" t="s">
        <v>84</v>
      </c>
      <c r="J10226" t="s">
        <v>47</v>
      </c>
      <c r="K10226" t="s">
        <v>99</v>
      </c>
      <c r="L10226">
        <v>122223</v>
      </c>
    </row>
    <row r="10227" spans="1:12" x14ac:dyDescent="0.25">
      <c r="A10227" t="s">
        <v>26</v>
      </c>
      <c r="B10227" t="s">
        <v>27</v>
      </c>
      <c r="C10227" t="s">
        <v>28</v>
      </c>
      <c r="D10227" t="s">
        <v>29</v>
      </c>
      <c r="E10227" t="b">
        <v>0</v>
      </c>
      <c r="F10227" s="1">
        <v>45297.649571759262</v>
      </c>
      <c r="G10227" t="b">
        <v>1</v>
      </c>
      <c r="H10227" t="b">
        <v>0</v>
      </c>
      <c r="I10227" t="s">
        <v>30</v>
      </c>
      <c r="J10227" t="s">
        <v>47</v>
      </c>
      <c r="K10227" t="s">
        <v>127</v>
      </c>
      <c r="L10227">
        <v>108357</v>
      </c>
    </row>
    <row r="10228" spans="1:12" x14ac:dyDescent="0.25">
      <c r="A10228" t="s">
        <v>82</v>
      </c>
      <c r="B10228" t="s">
        <v>83</v>
      </c>
      <c r="C10228" t="s">
        <v>21</v>
      </c>
      <c r="D10228" t="s">
        <v>22</v>
      </c>
      <c r="E10228" t="b">
        <v>0</v>
      </c>
      <c r="F10228" s="1">
        <v>45634.932442129633</v>
      </c>
      <c r="G10228" t="b">
        <v>1</v>
      </c>
      <c r="H10228" t="b">
        <v>1</v>
      </c>
      <c r="I10228" t="s">
        <v>84</v>
      </c>
      <c r="J10228" t="s">
        <v>57</v>
      </c>
      <c r="K10228" t="s">
        <v>96</v>
      </c>
      <c r="L10228">
        <v>122438</v>
      </c>
    </row>
    <row r="10229" spans="1:12" x14ac:dyDescent="0.25">
      <c r="A10229" t="s">
        <v>26</v>
      </c>
      <c r="B10229" t="s">
        <v>71</v>
      </c>
      <c r="C10229" t="s">
        <v>40</v>
      </c>
      <c r="D10229" t="s">
        <v>15</v>
      </c>
      <c r="E10229" t="b">
        <v>0</v>
      </c>
      <c r="F10229" s="1">
        <v>45655.083923611113</v>
      </c>
      <c r="G10229" t="b">
        <v>1</v>
      </c>
      <c r="H10229" t="b">
        <v>0</v>
      </c>
      <c r="I10229" t="s">
        <v>30</v>
      </c>
      <c r="J10229" t="s">
        <v>17</v>
      </c>
      <c r="K10229" t="s">
        <v>121</v>
      </c>
      <c r="L10229">
        <v>87711</v>
      </c>
    </row>
    <row r="10230" spans="1:12" x14ac:dyDescent="0.25">
      <c r="A10230" t="s">
        <v>12</v>
      </c>
      <c r="B10230" t="s">
        <v>75</v>
      </c>
      <c r="C10230" t="s">
        <v>28</v>
      </c>
      <c r="D10230" t="s">
        <v>29</v>
      </c>
      <c r="E10230" t="b">
        <v>0</v>
      </c>
      <c r="F10230" s="1">
        <v>45533.324282407397</v>
      </c>
      <c r="G10230" t="b">
        <v>1</v>
      </c>
      <c r="H10230" t="b">
        <v>0</v>
      </c>
      <c r="I10230" t="s">
        <v>16</v>
      </c>
      <c r="J10230" t="s">
        <v>34</v>
      </c>
      <c r="K10230" t="s">
        <v>60</v>
      </c>
      <c r="L10230">
        <v>141156</v>
      </c>
    </row>
    <row r="10231" spans="1:12" x14ac:dyDescent="0.25">
      <c r="A10231" t="s">
        <v>49</v>
      </c>
      <c r="B10231" t="s">
        <v>108</v>
      </c>
      <c r="C10231" t="s">
        <v>14</v>
      </c>
      <c r="D10231" t="s">
        <v>29</v>
      </c>
      <c r="E10231" t="b">
        <v>0</v>
      </c>
      <c r="F10231" s="1">
        <v>45455.970104166663</v>
      </c>
      <c r="G10231" t="b">
        <v>0</v>
      </c>
      <c r="H10231" t="b">
        <v>1</v>
      </c>
      <c r="I10231" t="s">
        <v>51</v>
      </c>
      <c r="J10231" t="s">
        <v>72</v>
      </c>
      <c r="K10231" t="s">
        <v>117</v>
      </c>
      <c r="L10231">
        <v>91364</v>
      </c>
    </row>
    <row r="10232" spans="1:12" x14ac:dyDescent="0.25">
      <c r="A10232" t="s">
        <v>54</v>
      </c>
      <c r="B10232" t="s">
        <v>55</v>
      </c>
      <c r="C10232" t="s">
        <v>21</v>
      </c>
      <c r="D10232" t="s">
        <v>22</v>
      </c>
      <c r="E10232" t="b">
        <v>0</v>
      </c>
      <c r="F10232" s="1">
        <v>45567.991180555553</v>
      </c>
      <c r="G10232" t="b">
        <v>1</v>
      </c>
      <c r="H10232" t="b">
        <v>0</v>
      </c>
      <c r="I10232" t="s">
        <v>30</v>
      </c>
      <c r="J10232" t="s">
        <v>66</v>
      </c>
      <c r="K10232" t="s">
        <v>74</v>
      </c>
      <c r="L10232">
        <v>133967</v>
      </c>
    </row>
    <row r="10233" spans="1:12" x14ac:dyDescent="0.25">
      <c r="A10233" t="s">
        <v>19</v>
      </c>
      <c r="B10233" t="s">
        <v>36</v>
      </c>
      <c r="C10233" t="s">
        <v>68</v>
      </c>
      <c r="D10233" t="s">
        <v>22</v>
      </c>
      <c r="E10233" t="b">
        <v>0</v>
      </c>
      <c r="F10233" s="1">
        <v>45586.486481481479</v>
      </c>
      <c r="G10233" t="b">
        <v>0</v>
      </c>
      <c r="H10233" t="b">
        <v>1</v>
      </c>
      <c r="I10233" t="s">
        <v>23</v>
      </c>
      <c r="J10233" t="s">
        <v>24</v>
      </c>
      <c r="K10233" t="s">
        <v>67</v>
      </c>
      <c r="L10233">
        <v>62268</v>
      </c>
    </row>
    <row r="10234" spans="1:12" x14ac:dyDescent="0.25">
      <c r="A10234" t="s">
        <v>12</v>
      </c>
      <c r="B10234" t="s">
        <v>13</v>
      </c>
      <c r="C10234" t="s">
        <v>68</v>
      </c>
      <c r="D10234" t="s">
        <v>29</v>
      </c>
      <c r="E10234" t="b">
        <v>0</v>
      </c>
      <c r="F10234" s="1">
        <v>45407.7422337963</v>
      </c>
      <c r="G10234" t="b">
        <v>1</v>
      </c>
      <c r="H10234" t="b">
        <v>1</v>
      </c>
      <c r="I10234" t="s">
        <v>16</v>
      </c>
      <c r="J10234" t="s">
        <v>64</v>
      </c>
      <c r="K10234" t="s">
        <v>115</v>
      </c>
      <c r="L10234">
        <v>114147</v>
      </c>
    </row>
    <row r="10235" spans="1:12" x14ac:dyDescent="0.25">
      <c r="A10235" t="s">
        <v>49</v>
      </c>
      <c r="B10235" t="s">
        <v>108</v>
      </c>
      <c r="C10235" t="s">
        <v>14</v>
      </c>
      <c r="D10235" t="s">
        <v>22</v>
      </c>
      <c r="E10235" t="b">
        <v>0</v>
      </c>
      <c r="F10235" s="1">
        <v>45460.651944444442</v>
      </c>
      <c r="G10235" t="b">
        <v>1</v>
      </c>
      <c r="H10235" t="b">
        <v>1</v>
      </c>
      <c r="I10235" t="s">
        <v>51</v>
      </c>
      <c r="J10235" t="s">
        <v>52</v>
      </c>
      <c r="K10235" t="s">
        <v>127</v>
      </c>
      <c r="L10235">
        <v>96865</v>
      </c>
    </row>
    <row r="10236" spans="1:12" x14ac:dyDescent="0.25">
      <c r="A10236" t="s">
        <v>38</v>
      </c>
      <c r="B10236" t="s">
        <v>39</v>
      </c>
      <c r="C10236" t="s">
        <v>40</v>
      </c>
      <c r="D10236" t="s">
        <v>15</v>
      </c>
      <c r="E10236" t="b">
        <v>1</v>
      </c>
      <c r="F10236" s="1">
        <v>45433.133831018517</v>
      </c>
      <c r="G10236" t="b">
        <v>1</v>
      </c>
      <c r="H10236" t="b">
        <v>1</v>
      </c>
      <c r="I10236" t="s">
        <v>41</v>
      </c>
      <c r="J10236" t="s">
        <v>66</v>
      </c>
      <c r="K10236" t="s">
        <v>25</v>
      </c>
      <c r="L10236">
        <v>69717</v>
      </c>
    </row>
    <row r="10237" spans="1:12" x14ac:dyDescent="0.25">
      <c r="A10237" t="s">
        <v>82</v>
      </c>
      <c r="B10237" t="s">
        <v>85</v>
      </c>
      <c r="C10237" t="s">
        <v>68</v>
      </c>
      <c r="D10237" t="s">
        <v>15</v>
      </c>
      <c r="E10237" t="b">
        <v>1</v>
      </c>
      <c r="F10237" s="1">
        <v>45629.414375</v>
      </c>
      <c r="G10237" t="b">
        <v>0</v>
      </c>
      <c r="H10237" t="b">
        <v>1</v>
      </c>
      <c r="I10237" t="s">
        <v>84</v>
      </c>
      <c r="J10237" t="s">
        <v>44</v>
      </c>
      <c r="K10237" t="s">
        <v>123</v>
      </c>
      <c r="L10237">
        <v>103442</v>
      </c>
    </row>
    <row r="10238" spans="1:12" x14ac:dyDescent="0.25">
      <c r="A10238" t="s">
        <v>38</v>
      </c>
      <c r="B10238" t="s">
        <v>39</v>
      </c>
      <c r="C10238" t="s">
        <v>14</v>
      </c>
      <c r="D10238" t="s">
        <v>22</v>
      </c>
      <c r="E10238" t="b">
        <v>1</v>
      </c>
      <c r="F10238" s="1">
        <v>45294.458171296297</v>
      </c>
      <c r="G10238" t="b">
        <v>1</v>
      </c>
      <c r="H10238" t="b">
        <v>0</v>
      </c>
      <c r="I10238" t="s">
        <v>41</v>
      </c>
      <c r="J10238" t="s">
        <v>52</v>
      </c>
      <c r="K10238" t="s">
        <v>124</v>
      </c>
      <c r="L10238">
        <v>71042</v>
      </c>
    </row>
    <row r="10239" spans="1:12" x14ac:dyDescent="0.25">
      <c r="A10239" t="s">
        <v>82</v>
      </c>
      <c r="B10239" t="s">
        <v>83</v>
      </c>
      <c r="C10239" t="s">
        <v>40</v>
      </c>
      <c r="D10239" t="s">
        <v>15</v>
      </c>
      <c r="E10239" t="b">
        <v>0</v>
      </c>
      <c r="F10239" s="1">
        <v>45502.399710648147</v>
      </c>
      <c r="G10239" t="b">
        <v>1</v>
      </c>
      <c r="H10239" t="b">
        <v>1</v>
      </c>
      <c r="I10239" t="s">
        <v>84</v>
      </c>
      <c r="J10239" t="s">
        <v>66</v>
      </c>
      <c r="K10239" t="s">
        <v>25</v>
      </c>
      <c r="L10239">
        <v>130966</v>
      </c>
    </row>
    <row r="10240" spans="1:12" x14ac:dyDescent="0.25">
      <c r="A10240" t="s">
        <v>45</v>
      </c>
      <c r="B10240" t="s">
        <v>88</v>
      </c>
      <c r="C10240" t="s">
        <v>43</v>
      </c>
      <c r="D10240" t="s">
        <v>15</v>
      </c>
      <c r="E10240" t="b">
        <v>0</v>
      </c>
      <c r="F10240" s="1">
        <v>45299.101435185177</v>
      </c>
      <c r="G10240" t="b">
        <v>0</v>
      </c>
      <c r="H10240" t="b">
        <v>1</v>
      </c>
      <c r="I10240" t="s">
        <v>16</v>
      </c>
      <c r="J10240" t="s">
        <v>66</v>
      </c>
      <c r="K10240" t="s">
        <v>37</v>
      </c>
      <c r="L10240">
        <v>103403</v>
      </c>
    </row>
    <row r="10241" spans="1:12" x14ac:dyDescent="0.25">
      <c r="A10241" t="s">
        <v>38</v>
      </c>
      <c r="B10241" t="s">
        <v>107</v>
      </c>
      <c r="C10241" t="s">
        <v>14</v>
      </c>
      <c r="D10241" t="s">
        <v>29</v>
      </c>
      <c r="E10241" t="b">
        <v>1</v>
      </c>
      <c r="F10241" s="1">
        <v>45386.320671296293</v>
      </c>
      <c r="G10241" t="b">
        <v>0</v>
      </c>
      <c r="H10241" t="b">
        <v>0</v>
      </c>
      <c r="I10241" t="s">
        <v>41</v>
      </c>
      <c r="J10241" t="s">
        <v>70</v>
      </c>
      <c r="K10241" t="s">
        <v>18</v>
      </c>
      <c r="L10241">
        <v>71376</v>
      </c>
    </row>
    <row r="10242" spans="1:12" x14ac:dyDescent="0.25">
      <c r="A10242" t="s">
        <v>49</v>
      </c>
      <c r="B10242" t="s">
        <v>61</v>
      </c>
      <c r="C10242" t="s">
        <v>14</v>
      </c>
      <c r="D10242" t="s">
        <v>15</v>
      </c>
      <c r="E10242" t="b">
        <v>0</v>
      </c>
      <c r="F10242" s="1">
        <v>45294.161921296298</v>
      </c>
      <c r="G10242" t="b">
        <v>1</v>
      </c>
      <c r="H10242" t="b">
        <v>1</v>
      </c>
      <c r="I10242" t="s">
        <v>51</v>
      </c>
      <c r="J10242" t="s">
        <v>24</v>
      </c>
      <c r="K10242" t="s">
        <v>128</v>
      </c>
      <c r="L10242">
        <v>74472</v>
      </c>
    </row>
    <row r="10243" spans="1:12" x14ac:dyDescent="0.25">
      <c r="A10243" t="s">
        <v>38</v>
      </c>
      <c r="B10243" t="s">
        <v>95</v>
      </c>
      <c r="C10243" t="s">
        <v>21</v>
      </c>
      <c r="D10243" t="s">
        <v>29</v>
      </c>
      <c r="E10243" t="b">
        <v>1</v>
      </c>
      <c r="F10243" s="1">
        <v>45383.603958333333</v>
      </c>
      <c r="G10243" t="b">
        <v>1</v>
      </c>
      <c r="H10243" t="b">
        <v>1</v>
      </c>
      <c r="I10243" t="s">
        <v>41</v>
      </c>
      <c r="J10243" t="s">
        <v>80</v>
      </c>
      <c r="K10243" t="s">
        <v>112</v>
      </c>
      <c r="L10243">
        <v>74956</v>
      </c>
    </row>
    <row r="10244" spans="1:12" x14ac:dyDescent="0.25">
      <c r="A10244" t="s">
        <v>19</v>
      </c>
      <c r="B10244" t="s">
        <v>20</v>
      </c>
      <c r="C10244" t="s">
        <v>21</v>
      </c>
      <c r="D10244" t="s">
        <v>29</v>
      </c>
      <c r="E10244" t="b">
        <v>0</v>
      </c>
      <c r="F10244" s="1">
        <v>45575.379074074073</v>
      </c>
      <c r="G10244" t="b">
        <v>0</v>
      </c>
      <c r="H10244" t="b">
        <v>0</v>
      </c>
      <c r="I10244" t="s">
        <v>23</v>
      </c>
      <c r="J10244" t="s">
        <v>70</v>
      </c>
      <c r="K10244" t="s">
        <v>102</v>
      </c>
      <c r="L10244">
        <v>70373</v>
      </c>
    </row>
    <row r="10245" spans="1:12" x14ac:dyDescent="0.25">
      <c r="A10245" t="s">
        <v>49</v>
      </c>
      <c r="B10245" t="s">
        <v>108</v>
      </c>
      <c r="C10245" t="s">
        <v>14</v>
      </c>
      <c r="D10245" t="s">
        <v>22</v>
      </c>
      <c r="E10245" t="b">
        <v>0</v>
      </c>
      <c r="F10245" s="1">
        <v>45515.375486111108</v>
      </c>
      <c r="G10245" t="b">
        <v>1</v>
      </c>
      <c r="H10245" t="b">
        <v>0</v>
      </c>
      <c r="I10245" t="s">
        <v>51</v>
      </c>
      <c r="J10245" t="s">
        <v>57</v>
      </c>
      <c r="K10245" t="s">
        <v>106</v>
      </c>
      <c r="L10245">
        <v>91478</v>
      </c>
    </row>
    <row r="10246" spans="1:12" x14ac:dyDescent="0.25">
      <c r="A10246" t="s">
        <v>54</v>
      </c>
      <c r="B10246" t="s">
        <v>55</v>
      </c>
      <c r="C10246" t="s">
        <v>68</v>
      </c>
      <c r="D10246" t="s">
        <v>22</v>
      </c>
      <c r="E10246" t="b">
        <v>1</v>
      </c>
      <c r="F10246" s="1">
        <v>45397.546770833331</v>
      </c>
      <c r="G10246" t="b">
        <v>0</v>
      </c>
      <c r="H10246" t="b">
        <v>0</v>
      </c>
      <c r="I10246" t="s">
        <v>30</v>
      </c>
      <c r="J10246" t="s">
        <v>72</v>
      </c>
      <c r="K10246" t="s">
        <v>60</v>
      </c>
      <c r="L10246">
        <v>126252</v>
      </c>
    </row>
    <row r="10247" spans="1:12" x14ac:dyDescent="0.25">
      <c r="A10247" t="s">
        <v>12</v>
      </c>
      <c r="B10247" t="s">
        <v>75</v>
      </c>
      <c r="C10247" t="s">
        <v>21</v>
      </c>
      <c r="D10247" t="s">
        <v>29</v>
      </c>
      <c r="E10247" t="b">
        <v>1</v>
      </c>
      <c r="F10247" s="1">
        <v>45502.442986111113</v>
      </c>
      <c r="G10247" t="b">
        <v>0</v>
      </c>
      <c r="H10247" t="b">
        <v>1</v>
      </c>
      <c r="I10247" t="s">
        <v>16</v>
      </c>
      <c r="J10247" t="s">
        <v>57</v>
      </c>
      <c r="K10247" t="s">
        <v>74</v>
      </c>
      <c r="L10247">
        <v>147145</v>
      </c>
    </row>
    <row r="10248" spans="1:12" x14ac:dyDescent="0.25">
      <c r="A10248" t="s">
        <v>49</v>
      </c>
      <c r="B10248" t="s">
        <v>108</v>
      </c>
      <c r="C10248" t="s">
        <v>43</v>
      </c>
      <c r="D10248" t="s">
        <v>22</v>
      </c>
      <c r="E10248" t="b">
        <v>0</v>
      </c>
      <c r="F10248" s="1">
        <v>45635.509305555563</v>
      </c>
      <c r="G10248" t="b">
        <v>1</v>
      </c>
      <c r="H10248" t="b">
        <v>1</v>
      </c>
      <c r="I10248" t="s">
        <v>51</v>
      </c>
      <c r="J10248" t="s">
        <v>72</v>
      </c>
      <c r="K10248" t="s">
        <v>116</v>
      </c>
      <c r="L10248">
        <v>92359</v>
      </c>
    </row>
    <row r="10249" spans="1:12" x14ac:dyDescent="0.25">
      <c r="A10249" t="s">
        <v>45</v>
      </c>
      <c r="B10249" t="s">
        <v>88</v>
      </c>
      <c r="C10249" t="s">
        <v>40</v>
      </c>
      <c r="D10249" t="s">
        <v>29</v>
      </c>
      <c r="E10249" t="b">
        <v>0</v>
      </c>
      <c r="F10249" s="1">
        <v>45557.364247685182</v>
      </c>
      <c r="G10249" t="b">
        <v>0</v>
      </c>
      <c r="H10249" t="b">
        <v>0</v>
      </c>
      <c r="I10249" t="s">
        <v>16</v>
      </c>
      <c r="J10249" t="s">
        <v>24</v>
      </c>
      <c r="K10249" t="s">
        <v>125</v>
      </c>
      <c r="L10249">
        <v>112878</v>
      </c>
    </row>
    <row r="10250" spans="1:12" x14ac:dyDescent="0.25">
      <c r="A10250" t="s">
        <v>45</v>
      </c>
      <c r="B10250" t="s">
        <v>88</v>
      </c>
      <c r="C10250" t="s">
        <v>68</v>
      </c>
      <c r="D10250" t="s">
        <v>29</v>
      </c>
      <c r="E10250" t="b">
        <v>1</v>
      </c>
      <c r="F10250" s="1">
        <v>45333.602916666663</v>
      </c>
      <c r="G10250" t="b">
        <v>0</v>
      </c>
      <c r="H10250" t="b">
        <v>1</v>
      </c>
      <c r="I10250" t="s">
        <v>16</v>
      </c>
      <c r="J10250" t="s">
        <v>72</v>
      </c>
      <c r="K10250" t="s">
        <v>113</v>
      </c>
      <c r="L10250">
        <v>85884</v>
      </c>
    </row>
    <row r="10251" spans="1:12" x14ac:dyDescent="0.25">
      <c r="A10251" t="s">
        <v>26</v>
      </c>
      <c r="B10251" t="s">
        <v>27</v>
      </c>
      <c r="C10251" t="s">
        <v>21</v>
      </c>
      <c r="D10251" t="s">
        <v>22</v>
      </c>
      <c r="E10251" t="b">
        <v>1</v>
      </c>
      <c r="F10251" s="1">
        <v>45516.431643518517</v>
      </c>
      <c r="G10251" t="b">
        <v>0</v>
      </c>
      <c r="H10251" t="b">
        <v>0</v>
      </c>
      <c r="I10251" t="s">
        <v>30</v>
      </c>
      <c r="J10251" t="s">
        <v>57</v>
      </c>
      <c r="K10251" t="s">
        <v>35</v>
      </c>
      <c r="L10251">
        <v>129762</v>
      </c>
    </row>
    <row r="10252" spans="1:12" x14ac:dyDescent="0.25">
      <c r="A10252" t="s">
        <v>45</v>
      </c>
      <c r="B10252" t="s">
        <v>46</v>
      </c>
      <c r="C10252" t="s">
        <v>28</v>
      </c>
      <c r="D10252" t="s">
        <v>29</v>
      </c>
      <c r="E10252" t="b">
        <v>1</v>
      </c>
      <c r="F10252" s="1">
        <v>45343.017800925933</v>
      </c>
      <c r="G10252" t="b">
        <v>0</v>
      </c>
      <c r="H10252" t="b">
        <v>0</v>
      </c>
      <c r="I10252" t="s">
        <v>16</v>
      </c>
      <c r="J10252" t="s">
        <v>17</v>
      </c>
      <c r="K10252" t="s">
        <v>69</v>
      </c>
      <c r="L10252">
        <v>115103</v>
      </c>
    </row>
    <row r="10253" spans="1:12" x14ac:dyDescent="0.25">
      <c r="A10253" t="s">
        <v>26</v>
      </c>
      <c r="B10253" t="s">
        <v>71</v>
      </c>
      <c r="C10253" t="s">
        <v>21</v>
      </c>
      <c r="D10253" t="s">
        <v>22</v>
      </c>
      <c r="E10253" t="b">
        <v>0</v>
      </c>
      <c r="F10253" s="1">
        <v>45312.776388888888</v>
      </c>
      <c r="G10253" t="b">
        <v>0</v>
      </c>
      <c r="H10253" t="b">
        <v>1</v>
      </c>
      <c r="I10253" t="s">
        <v>30</v>
      </c>
      <c r="J10253" t="s">
        <v>24</v>
      </c>
      <c r="K10253" t="s">
        <v>78</v>
      </c>
      <c r="L10253">
        <v>112488</v>
      </c>
    </row>
    <row r="10254" spans="1:12" x14ac:dyDescent="0.25">
      <c r="A10254" t="s">
        <v>38</v>
      </c>
      <c r="B10254" t="s">
        <v>39</v>
      </c>
      <c r="C10254" t="s">
        <v>43</v>
      </c>
      <c r="D10254" t="s">
        <v>15</v>
      </c>
      <c r="E10254" t="b">
        <v>1</v>
      </c>
      <c r="F10254" s="1">
        <v>45447.064351851863</v>
      </c>
      <c r="G10254" t="b">
        <v>1</v>
      </c>
      <c r="H10254" t="b">
        <v>1</v>
      </c>
      <c r="I10254" t="s">
        <v>41</v>
      </c>
      <c r="J10254" t="s">
        <v>80</v>
      </c>
      <c r="K10254" t="s">
        <v>115</v>
      </c>
      <c r="L10254">
        <v>81126</v>
      </c>
    </row>
    <row r="10255" spans="1:12" x14ac:dyDescent="0.25">
      <c r="A10255" t="s">
        <v>82</v>
      </c>
      <c r="B10255" t="s">
        <v>91</v>
      </c>
      <c r="C10255" t="s">
        <v>21</v>
      </c>
      <c r="D10255" t="s">
        <v>15</v>
      </c>
      <c r="E10255" t="b">
        <v>1</v>
      </c>
      <c r="F10255" s="1">
        <v>45304.559699074067</v>
      </c>
      <c r="G10255" t="b">
        <v>1</v>
      </c>
      <c r="H10255" t="b">
        <v>0</v>
      </c>
      <c r="I10255" t="s">
        <v>84</v>
      </c>
      <c r="J10255" t="s">
        <v>52</v>
      </c>
      <c r="K10255" t="s">
        <v>58</v>
      </c>
      <c r="L10255">
        <v>102086</v>
      </c>
    </row>
    <row r="10256" spans="1:12" x14ac:dyDescent="0.25">
      <c r="A10256" t="s">
        <v>82</v>
      </c>
      <c r="B10256" t="s">
        <v>91</v>
      </c>
      <c r="C10256" t="s">
        <v>68</v>
      </c>
      <c r="D10256" t="s">
        <v>22</v>
      </c>
      <c r="E10256" t="b">
        <v>1</v>
      </c>
      <c r="F10256" s="1">
        <v>45306.947905092587</v>
      </c>
      <c r="G10256" t="b">
        <v>0</v>
      </c>
      <c r="H10256" t="b">
        <v>0</v>
      </c>
      <c r="I10256" t="s">
        <v>84</v>
      </c>
      <c r="J10256" t="s">
        <v>57</v>
      </c>
      <c r="K10256" t="s">
        <v>126</v>
      </c>
      <c r="L10256">
        <v>124000</v>
      </c>
    </row>
    <row r="10257" spans="1:12" x14ac:dyDescent="0.25">
      <c r="A10257" t="s">
        <v>26</v>
      </c>
      <c r="B10257" t="s">
        <v>71</v>
      </c>
      <c r="C10257" t="s">
        <v>14</v>
      </c>
      <c r="D10257" t="s">
        <v>15</v>
      </c>
      <c r="E10257" t="b">
        <v>0</v>
      </c>
      <c r="F10257" s="1">
        <v>45557.872314814813</v>
      </c>
      <c r="G10257" t="b">
        <v>1</v>
      </c>
      <c r="H10257" t="b">
        <v>0</v>
      </c>
      <c r="I10257" t="s">
        <v>30</v>
      </c>
      <c r="J10257" t="s">
        <v>47</v>
      </c>
      <c r="K10257" t="s">
        <v>81</v>
      </c>
      <c r="L10257">
        <v>127042</v>
      </c>
    </row>
    <row r="10258" spans="1:12" x14ac:dyDescent="0.25">
      <c r="A10258" t="s">
        <v>19</v>
      </c>
      <c r="B10258" t="s">
        <v>36</v>
      </c>
      <c r="C10258" t="s">
        <v>40</v>
      </c>
      <c r="D10258" t="s">
        <v>22</v>
      </c>
      <c r="E10258" t="b">
        <v>1</v>
      </c>
      <c r="F10258" s="1">
        <v>45627.000347222223</v>
      </c>
      <c r="G10258" t="b">
        <v>1</v>
      </c>
      <c r="H10258" t="b">
        <v>0</v>
      </c>
      <c r="I10258" t="s">
        <v>23</v>
      </c>
      <c r="J10258" t="s">
        <v>80</v>
      </c>
      <c r="K10258" t="s">
        <v>130</v>
      </c>
      <c r="L10258">
        <v>71566</v>
      </c>
    </row>
    <row r="10259" spans="1:12" x14ac:dyDescent="0.25">
      <c r="A10259" t="s">
        <v>26</v>
      </c>
      <c r="B10259" t="s">
        <v>71</v>
      </c>
      <c r="C10259" t="s">
        <v>43</v>
      </c>
      <c r="D10259" t="s">
        <v>15</v>
      </c>
      <c r="E10259" t="b">
        <v>1</v>
      </c>
      <c r="F10259" s="1">
        <v>45639.68540509259</v>
      </c>
      <c r="G10259" t="b">
        <v>0</v>
      </c>
      <c r="H10259" t="b">
        <v>0</v>
      </c>
      <c r="I10259" t="s">
        <v>30</v>
      </c>
      <c r="J10259" t="s">
        <v>57</v>
      </c>
      <c r="K10259" t="s">
        <v>125</v>
      </c>
      <c r="L10259">
        <v>99156</v>
      </c>
    </row>
    <row r="10260" spans="1:12" x14ac:dyDescent="0.25">
      <c r="A10260" t="s">
        <v>19</v>
      </c>
      <c r="B10260" t="s">
        <v>20</v>
      </c>
      <c r="C10260" t="s">
        <v>14</v>
      </c>
      <c r="D10260" t="s">
        <v>15</v>
      </c>
      <c r="E10260" t="b">
        <v>1</v>
      </c>
      <c r="F10260" s="1">
        <v>45643.598622685182</v>
      </c>
      <c r="G10260" t="b">
        <v>0</v>
      </c>
      <c r="H10260" t="b">
        <v>0</v>
      </c>
      <c r="I10260" t="s">
        <v>23</v>
      </c>
      <c r="J10260" t="s">
        <v>66</v>
      </c>
      <c r="K10260" t="s">
        <v>116</v>
      </c>
      <c r="L10260">
        <v>68614</v>
      </c>
    </row>
    <row r="10261" spans="1:12" x14ac:dyDescent="0.25">
      <c r="A10261" t="s">
        <v>54</v>
      </c>
      <c r="B10261" t="s">
        <v>79</v>
      </c>
      <c r="C10261" t="s">
        <v>14</v>
      </c>
      <c r="D10261" t="s">
        <v>22</v>
      </c>
      <c r="E10261" t="b">
        <v>0</v>
      </c>
      <c r="F10261" s="1">
        <v>45414.470555555563</v>
      </c>
      <c r="G10261" t="b">
        <v>0</v>
      </c>
      <c r="H10261" t="b">
        <v>0</v>
      </c>
      <c r="I10261" t="s">
        <v>30</v>
      </c>
      <c r="J10261" t="s">
        <v>44</v>
      </c>
      <c r="K10261" t="s">
        <v>35</v>
      </c>
      <c r="L10261">
        <v>154907</v>
      </c>
    </row>
    <row r="10262" spans="1:12" x14ac:dyDescent="0.25">
      <c r="A10262" t="s">
        <v>19</v>
      </c>
      <c r="B10262" t="s">
        <v>86</v>
      </c>
      <c r="C10262" t="s">
        <v>21</v>
      </c>
      <c r="D10262" t="s">
        <v>22</v>
      </c>
      <c r="E10262" t="b">
        <v>0</v>
      </c>
      <c r="F10262" s="1">
        <v>45402.236215277779</v>
      </c>
      <c r="G10262" t="b">
        <v>1</v>
      </c>
      <c r="H10262" t="b">
        <v>0</v>
      </c>
      <c r="I10262" t="s">
        <v>23</v>
      </c>
      <c r="J10262" t="s">
        <v>72</v>
      </c>
      <c r="K10262" t="s">
        <v>37</v>
      </c>
      <c r="L10262">
        <v>88204</v>
      </c>
    </row>
    <row r="10263" spans="1:12" x14ac:dyDescent="0.25">
      <c r="A10263" t="s">
        <v>12</v>
      </c>
      <c r="B10263" t="s">
        <v>63</v>
      </c>
      <c r="C10263" t="s">
        <v>43</v>
      </c>
      <c r="D10263" t="s">
        <v>15</v>
      </c>
      <c r="E10263" t="b">
        <v>0</v>
      </c>
      <c r="F10263" s="1">
        <v>45332.492638888893</v>
      </c>
      <c r="G10263" t="b">
        <v>0</v>
      </c>
      <c r="H10263" t="b">
        <v>1</v>
      </c>
      <c r="I10263" t="s">
        <v>16</v>
      </c>
      <c r="J10263" t="s">
        <v>44</v>
      </c>
      <c r="K10263" t="s">
        <v>87</v>
      </c>
      <c r="L10263">
        <v>110602</v>
      </c>
    </row>
    <row r="10264" spans="1:12" x14ac:dyDescent="0.25">
      <c r="A10264" t="s">
        <v>38</v>
      </c>
      <c r="B10264" t="s">
        <v>107</v>
      </c>
      <c r="C10264" t="s">
        <v>14</v>
      </c>
      <c r="D10264" t="s">
        <v>22</v>
      </c>
      <c r="E10264" t="b">
        <v>1</v>
      </c>
      <c r="F10264" s="1">
        <v>45596.963148148148</v>
      </c>
      <c r="G10264" t="b">
        <v>1</v>
      </c>
      <c r="H10264" t="b">
        <v>0</v>
      </c>
      <c r="I10264" t="s">
        <v>41</v>
      </c>
      <c r="J10264" t="s">
        <v>52</v>
      </c>
      <c r="K10264" t="s">
        <v>96</v>
      </c>
      <c r="L10264">
        <v>83918</v>
      </c>
    </row>
    <row r="10265" spans="1:12" x14ac:dyDescent="0.25">
      <c r="A10265" t="s">
        <v>45</v>
      </c>
      <c r="B10265" t="s">
        <v>46</v>
      </c>
      <c r="C10265" t="s">
        <v>40</v>
      </c>
      <c r="D10265" t="s">
        <v>22</v>
      </c>
      <c r="E10265" t="b">
        <v>0</v>
      </c>
      <c r="F10265" s="1">
        <v>45361.547673611109</v>
      </c>
      <c r="G10265" t="b">
        <v>0</v>
      </c>
      <c r="H10265" t="b">
        <v>0</v>
      </c>
      <c r="I10265" t="s">
        <v>16</v>
      </c>
      <c r="J10265" t="s">
        <v>31</v>
      </c>
      <c r="K10265" t="s">
        <v>81</v>
      </c>
      <c r="L10265">
        <v>119326</v>
      </c>
    </row>
    <row r="10266" spans="1:12" x14ac:dyDescent="0.25">
      <c r="A10266" t="s">
        <v>38</v>
      </c>
      <c r="B10266" t="s">
        <v>95</v>
      </c>
      <c r="C10266" t="s">
        <v>68</v>
      </c>
      <c r="D10266" t="s">
        <v>29</v>
      </c>
      <c r="E10266" t="b">
        <v>0</v>
      </c>
      <c r="F10266" s="1">
        <v>45632.934930555559</v>
      </c>
      <c r="G10266" t="b">
        <v>1</v>
      </c>
      <c r="H10266" t="b">
        <v>0</v>
      </c>
      <c r="I10266" t="s">
        <v>41</v>
      </c>
      <c r="J10266" t="s">
        <v>66</v>
      </c>
      <c r="K10266" t="s">
        <v>111</v>
      </c>
      <c r="L10266">
        <v>75283</v>
      </c>
    </row>
    <row r="10267" spans="1:12" x14ac:dyDescent="0.25">
      <c r="A10267" t="s">
        <v>26</v>
      </c>
      <c r="B10267" t="s">
        <v>71</v>
      </c>
      <c r="C10267" t="s">
        <v>68</v>
      </c>
      <c r="D10267" t="s">
        <v>15</v>
      </c>
      <c r="E10267" t="b">
        <v>0</v>
      </c>
      <c r="F10267" s="1">
        <v>45379.604641203703</v>
      </c>
      <c r="G10267" t="b">
        <v>1</v>
      </c>
      <c r="H10267" t="b">
        <v>1</v>
      </c>
      <c r="I10267" t="s">
        <v>30</v>
      </c>
      <c r="J10267" t="s">
        <v>57</v>
      </c>
      <c r="K10267" t="s">
        <v>89</v>
      </c>
      <c r="L10267">
        <v>124037</v>
      </c>
    </row>
    <row r="10268" spans="1:12" x14ac:dyDescent="0.25">
      <c r="A10268" t="s">
        <v>49</v>
      </c>
      <c r="B10268" t="s">
        <v>50</v>
      </c>
      <c r="C10268" t="s">
        <v>14</v>
      </c>
      <c r="D10268" t="s">
        <v>15</v>
      </c>
      <c r="E10268" t="b">
        <v>1</v>
      </c>
      <c r="F10268" s="1">
        <v>45500.800775462973</v>
      </c>
      <c r="G10268" t="b">
        <v>0</v>
      </c>
      <c r="H10268" t="b">
        <v>1</v>
      </c>
      <c r="I10268" t="s">
        <v>51</v>
      </c>
      <c r="J10268" t="s">
        <v>66</v>
      </c>
      <c r="K10268" t="s">
        <v>96</v>
      </c>
      <c r="L10268">
        <v>83660</v>
      </c>
    </row>
    <row r="10269" spans="1:12" x14ac:dyDescent="0.25">
      <c r="A10269" t="s">
        <v>82</v>
      </c>
      <c r="B10269" t="s">
        <v>85</v>
      </c>
      <c r="C10269" t="s">
        <v>43</v>
      </c>
      <c r="D10269" t="s">
        <v>29</v>
      </c>
      <c r="E10269" t="b">
        <v>0</v>
      </c>
      <c r="F10269" s="1">
        <v>45349.193599537037</v>
      </c>
      <c r="G10269" t="b">
        <v>1</v>
      </c>
      <c r="H10269" t="b">
        <v>0</v>
      </c>
      <c r="I10269" t="s">
        <v>84</v>
      </c>
      <c r="J10269" t="s">
        <v>64</v>
      </c>
      <c r="K10269" t="s">
        <v>130</v>
      </c>
      <c r="L10269">
        <v>110971</v>
      </c>
    </row>
    <row r="10270" spans="1:12" x14ac:dyDescent="0.25">
      <c r="A10270" t="s">
        <v>82</v>
      </c>
      <c r="B10270" t="s">
        <v>91</v>
      </c>
      <c r="C10270" t="s">
        <v>14</v>
      </c>
      <c r="D10270" t="s">
        <v>15</v>
      </c>
      <c r="E10270" t="b">
        <v>0</v>
      </c>
      <c r="F10270" s="1">
        <v>45306.189004629632</v>
      </c>
      <c r="G10270" t="b">
        <v>1</v>
      </c>
      <c r="H10270" t="b">
        <v>0</v>
      </c>
      <c r="I10270" t="s">
        <v>84</v>
      </c>
      <c r="J10270" t="s">
        <v>70</v>
      </c>
      <c r="K10270" t="s">
        <v>18</v>
      </c>
      <c r="L10270">
        <v>127733</v>
      </c>
    </row>
    <row r="10271" spans="1:12" x14ac:dyDescent="0.25">
      <c r="A10271" t="s">
        <v>54</v>
      </c>
      <c r="B10271" t="s">
        <v>79</v>
      </c>
      <c r="C10271" t="s">
        <v>68</v>
      </c>
      <c r="D10271" t="s">
        <v>22</v>
      </c>
      <c r="E10271" t="b">
        <v>0</v>
      </c>
      <c r="F10271" s="1">
        <v>45499.351851851847</v>
      </c>
      <c r="G10271" t="b">
        <v>1</v>
      </c>
      <c r="H10271" t="b">
        <v>0</v>
      </c>
      <c r="I10271" t="s">
        <v>30</v>
      </c>
      <c r="J10271" t="s">
        <v>44</v>
      </c>
      <c r="K10271" t="s">
        <v>42</v>
      </c>
      <c r="L10271">
        <v>151800</v>
      </c>
    </row>
    <row r="10272" spans="1:12" x14ac:dyDescent="0.25">
      <c r="A10272" t="s">
        <v>49</v>
      </c>
      <c r="B10272" t="s">
        <v>108</v>
      </c>
      <c r="C10272" t="s">
        <v>21</v>
      </c>
      <c r="D10272" t="s">
        <v>15</v>
      </c>
      <c r="E10272" t="b">
        <v>0</v>
      </c>
      <c r="F10272" s="1">
        <v>45355.558692129627</v>
      </c>
      <c r="G10272" t="b">
        <v>1</v>
      </c>
      <c r="H10272" t="b">
        <v>0</v>
      </c>
      <c r="I10272" t="s">
        <v>51</v>
      </c>
      <c r="J10272" t="s">
        <v>70</v>
      </c>
      <c r="K10272" t="s">
        <v>117</v>
      </c>
      <c r="L10272">
        <v>86107</v>
      </c>
    </row>
    <row r="10273" spans="1:12" x14ac:dyDescent="0.25">
      <c r="A10273" t="s">
        <v>19</v>
      </c>
      <c r="B10273" t="s">
        <v>36</v>
      </c>
      <c r="C10273" t="s">
        <v>21</v>
      </c>
      <c r="D10273" t="s">
        <v>15</v>
      </c>
      <c r="E10273" t="b">
        <v>1</v>
      </c>
      <c r="F10273" s="1">
        <v>45542.325578703712</v>
      </c>
      <c r="G10273" t="b">
        <v>1</v>
      </c>
      <c r="H10273" t="b">
        <v>0</v>
      </c>
      <c r="I10273" t="s">
        <v>23</v>
      </c>
      <c r="J10273" t="s">
        <v>17</v>
      </c>
      <c r="K10273" t="s">
        <v>35</v>
      </c>
      <c r="L10273">
        <v>79347</v>
      </c>
    </row>
    <row r="10274" spans="1:12" x14ac:dyDescent="0.25">
      <c r="A10274" t="s">
        <v>12</v>
      </c>
      <c r="B10274" t="s">
        <v>13</v>
      </c>
      <c r="C10274" t="s">
        <v>68</v>
      </c>
      <c r="D10274" t="s">
        <v>29</v>
      </c>
      <c r="E10274" t="b">
        <v>0</v>
      </c>
      <c r="F10274" s="1">
        <v>45589.964571759258</v>
      </c>
      <c r="G10274" t="b">
        <v>1</v>
      </c>
      <c r="H10274" t="b">
        <v>1</v>
      </c>
      <c r="I10274" t="s">
        <v>16</v>
      </c>
      <c r="J10274" t="s">
        <v>80</v>
      </c>
      <c r="K10274" t="s">
        <v>99</v>
      </c>
      <c r="L10274">
        <v>114210</v>
      </c>
    </row>
    <row r="10275" spans="1:12" x14ac:dyDescent="0.25">
      <c r="A10275" t="s">
        <v>26</v>
      </c>
      <c r="B10275" t="s">
        <v>71</v>
      </c>
      <c r="C10275" t="s">
        <v>40</v>
      </c>
      <c r="D10275" t="s">
        <v>29</v>
      </c>
      <c r="E10275" t="b">
        <v>0</v>
      </c>
      <c r="F10275" s="1">
        <v>45644.979398148149</v>
      </c>
      <c r="G10275" t="b">
        <v>1</v>
      </c>
      <c r="H10275" t="b">
        <v>1</v>
      </c>
      <c r="I10275" t="s">
        <v>30</v>
      </c>
      <c r="J10275" t="s">
        <v>34</v>
      </c>
      <c r="K10275" t="s">
        <v>121</v>
      </c>
      <c r="L10275">
        <v>96732</v>
      </c>
    </row>
    <row r="10276" spans="1:12" x14ac:dyDescent="0.25">
      <c r="A10276" t="s">
        <v>54</v>
      </c>
      <c r="B10276" t="s">
        <v>55</v>
      </c>
      <c r="C10276" t="s">
        <v>14</v>
      </c>
      <c r="D10276" t="s">
        <v>22</v>
      </c>
      <c r="E10276" t="b">
        <v>0</v>
      </c>
      <c r="F10276" s="1">
        <v>45308.183749999997</v>
      </c>
      <c r="G10276" t="b">
        <v>1</v>
      </c>
      <c r="H10276" t="b">
        <v>0</v>
      </c>
      <c r="I10276" t="s">
        <v>30</v>
      </c>
      <c r="J10276" t="s">
        <v>31</v>
      </c>
      <c r="K10276" t="s">
        <v>121</v>
      </c>
      <c r="L10276">
        <v>137186</v>
      </c>
    </row>
    <row r="10277" spans="1:12" x14ac:dyDescent="0.25">
      <c r="A10277" t="s">
        <v>45</v>
      </c>
      <c r="B10277" t="s">
        <v>46</v>
      </c>
      <c r="C10277" t="s">
        <v>28</v>
      </c>
      <c r="D10277" t="s">
        <v>22</v>
      </c>
      <c r="E10277" t="b">
        <v>0</v>
      </c>
      <c r="F10277" s="1">
        <v>45466.390567129631</v>
      </c>
      <c r="G10277" t="b">
        <v>0</v>
      </c>
      <c r="H10277" t="b">
        <v>1</v>
      </c>
      <c r="I10277" t="s">
        <v>16</v>
      </c>
      <c r="J10277" t="s">
        <v>47</v>
      </c>
      <c r="K10277" t="s">
        <v>96</v>
      </c>
      <c r="L10277">
        <v>111690</v>
      </c>
    </row>
    <row r="10278" spans="1:12" x14ac:dyDescent="0.25">
      <c r="A10278" t="s">
        <v>82</v>
      </c>
      <c r="B10278" t="s">
        <v>91</v>
      </c>
      <c r="C10278" t="s">
        <v>28</v>
      </c>
      <c r="D10278" t="s">
        <v>15</v>
      </c>
      <c r="E10278" t="b">
        <v>1</v>
      </c>
      <c r="F10278" s="1">
        <v>45363.914884259262</v>
      </c>
      <c r="G10278" t="b">
        <v>0</v>
      </c>
      <c r="H10278" t="b">
        <v>1</v>
      </c>
      <c r="I10278" t="s">
        <v>84</v>
      </c>
      <c r="J10278" t="s">
        <v>44</v>
      </c>
      <c r="K10278" t="s">
        <v>81</v>
      </c>
      <c r="L10278">
        <v>127730</v>
      </c>
    </row>
    <row r="10279" spans="1:12" x14ac:dyDescent="0.25">
      <c r="A10279" t="s">
        <v>19</v>
      </c>
      <c r="B10279" t="s">
        <v>20</v>
      </c>
      <c r="C10279" t="s">
        <v>14</v>
      </c>
      <c r="D10279" t="s">
        <v>22</v>
      </c>
      <c r="E10279" t="b">
        <v>0</v>
      </c>
      <c r="F10279" s="1">
        <v>45315.042638888888</v>
      </c>
      <c r="G10279" t="b">
        <v>1</v>
      </c>
      <c r="H10279" t="b">
        <v>1</v>
      </c>
      <c r="I10279" t="s">
        <v>23</v>
      </c>
      <c r="J10279" t="s">
        <v>47</v>
      </c>
      <c r="K10279" t="s">
        <v>112</v>
      </c>
      <c r="L10279">
        <v>60772</v>
      </c>
    </row>
    <row r="10280" spans="1:12" x14ac:dyDescent="0.25">
      <c r="A10280" t="s">
        <v>19</v>
      </c>
      <c r="B10280" t="s">
        <v>86</v>
      </c>
      <c r="C10280" t="s">
        <v>14</v>
      </c>
      <c r="D10280" t="s">
        <v>29</v>
      </c>
      <c r="E10280" t="b">
        <v>0</v>
      </c>
      <c r="F10280" s="1">
        <v>45583.80128472222</v>
      </c>
      <c r="G10280" t="b">
        <v>1</v>
      </c>
      <c r="H10280" t="b">
        <v>0</v>
      </c>
      <c r="I10280" t="s">
        <v>23</v>
      </c>
      <c r="J10280" t="s">
        <v>52</v>
      </c>
      <c r="K10280" t="s">
        <v>120</v>
      </c>
      <c r="L10280">
        <v>71176</v>
      </c>
    </row>
    <row r="10281" spans="1:12" x14ac:dyDescent="0.25">
      <c r="A10281" t="s">
        <v>19</v>
      </c>
      <c r="B10281" t="s">
        <v>86</v>
      </c>
      <c r="C10281" t="s">
        <v>43</v>
      </c>
      <c r="D10281" t="s">
        <v>29</v>
      </c>
      <c r="E10281" t="b">
        <v>1</v>
      </c>
      <c r="F10281" s="1">
        <v>45629.064756944441</v>
      </c>
      <c r="G10281" t="b">
        <v>1</v>
      </c>
      <c r="H10281" t="b">
        <v>0</v>
      </c>
      <c r="I10281" t="s">
        <v>23</v>
      </c>
      <c r="J10281" t="s">
        <v>64</v>
      </c>
      <c r="K10281" t="s">
        <v>119</v>
      </c>
      <c r="L10281">
        <v>66212</v>
      </c>
    </row>
    <row r="10282" spans="1:12" x14ac:dyDescent="0.25">
      <c r="A10282" t="s">
        <v>45</v>
      </c>
      <c r="B10282" t="s">
        <v>46</v>
      </c>
      <c r="C10282" t="s">
        <v>14</v>
      </c>
      <c r="D10282" t="s">
        <v>29</v>
      </c>
      <c r="E10282" t="b">
        <v>0</v>
      </c>
      <c r="F10282" s="1">
        <v>45653.608356481483</v>
      </c>
      <c r="G10282" t="b">
        <v>0</v>
      </c>
      <c r="H10282" t="b">
        <v>1</v>
      </c>
      <c r="I10282" t="s">
        <v>16</v>
      </c>
      <c r="J10282" t="s">
        <v>70</v>
      </c>
      <c r="K10282" t="s">
        <v>78</v>
      </c>
      <c r="L10282">
        <v>80568</v>
      </c>
    </row>
    <row r="10283" spans="1:12" x14ac:dyDescent="0.25">
      <c r="A10283" t="s">
        <v>26</v>
      </c>
      <c r="B10283" t="s">
        <v>71</v>
      </c>
      <c r="C10283" t="s">
        <v>21</v>
      </c>
      <c r="D10283" t="s">
        <v>22</v>
      </c>
      <c r="E10283" t="b">
        <v>1</v>
      </c>
      <c r="F10283" s="1">
        <v>45442.870381944442</v>
      </c>
      <c r="G10283" t="b">
        <v>0</v>
      </c>
      <c r="H10283" t="b">
        <v>1</v>
      </c>
      <c r="I10283" t="s">
        <v>30</v>
      </c>
      <c r="J10283" t="s">
        <v>31</v>
      </c>
      <c r="K10283" t="s">
        <v>99</v>
      </c>
      <c r="L10283">
        <v>97424</v>
      </c>
    </row>
    <row r="10284" spans="1:12" x14ac:dyDescent="0.25">
      <c r="A10284" t="s">
        <v>26</v>
      </c>
      <c r="B10284" t="s">
        <v>33</v>
      </c>
      <c r="C10284" t="s">
        <v>28</v>
      </c>
      <c r="D10284" t="s">
        <v>15</v>
      </c>
      <c r="E10284" t="b">
        <v>0</v>
      </c>
      <c r="F10284" s="1">
        <v>45294.680300925917</v>
      </c>
      <c r="G10284" t="b">
        <v>0</v>
      </c>
      <c r="H10284" t="b">
        <v>1</v>
      </c>
      <c r="I10284" t="s">
        <v>30</v>
      </c>
      <c r="J10284" t="s">
        <v>44</v>
      </c>
      <c r="K10284" t="s">
        <v>67</v>
      </c>
      <c r="L10284">
        <v>104096</v>
      </c>
    </row>
    <row r="10285" spans="1:12" x14ac:dyDescent="0.25">
      <c r="A10285" t="s">
        <v>45</v>
      </c>
      <c r="B10285" t="s">
        <v>88</v>
      </c>
      <c r="C10285" t="s">
        <v>14</v>
      </c>
      <c r="D10285" t="s">
        <v>22</v>
      </c>
      <c r="E10285" t="b">
        <v>0</v>
      </c>
      <c r="F10285" s="1">
        <v>45534.057951388888</v>
      </c>
      <c r="G10285" t="b">
        <v>0</v>
      </c>
      <c r="H10285" t="b">
        <v>0</v>
      </c>
      <c r="I10285" t="s">
        <v>16</v>
      </c>
      <c r="J10285" t="s">
        <v>57</v>
      </c>
      <c r="K10285" t="s">
        <v>113</v>
      </c>
      <c r="L10285">
        <v>118211</v>
      </c>
    </row>
    <row r="10286" spans="1:12" x14ac:dyDescent="0.25">
      <c r="A10286" t="s">
        <v>26</v>
      </c>
      <c r="B10286" t="s">
        <v>71</v>
      </c>
      <c r="C10286" t="s">
        <v>28</v>
      </c>
      <c r="D10286" t="s">
        <v>15</v>
      </c>
      <c r="E10286" t="b">
        <v>0</v>
      </c>
      <c r="F10286" s="1">
        <v>45453.323206018518</v>
      </c>
      <c r="G10286" t="b">
        <v>0</v>
      </c>
      <c r="H10286" t="b">
        <v>1</v>
      </c>
      <c r="I10286" t="s">
        <v>30</v>
      </c>
      <c r="J10286" t="s">
        <v>52</v>
      </c>
      <c r="K10286" t="s">
        <v>42</v>
      </c>
      <c r="L10286">
        <v>91566</v>
      </c>
    </row>
    <row r="10287" spans="1:12" x14ac:dyDescent="0.25">
      <c r="A10287" t="s">
        <v>49</v>
      </c>
      <c r="B10287" t="s">
        <v>61</v>
      </c>
      <c r="C10287" t="s">
        <v>43</v>
      </c>
      <c r="D10287" t="s">
        <v>22</v>
      </c>
      <c r="E10287" t="b">
        <v>1</v>
      </c>
      <c r="F10287" s="1">
        <v>45385.656666666669</v>
      </c>
      <c r="G10287" t="b">
        <v>1</v>
      </c>
      <c r="H10287" t="b">
        <v>0</v>
      </c>
      <c r="I10287" t="s">
        <v>51</v>
      </c>
      <c r="J10287" t="s">
        <v>80</v>
      </c>
      <c r="K10287" t="s">
        <v>106</v>
      </c>
      <c r="L10287">
        <v>81449</v>
      </c>
    </row>
    <row r="10288" spans="1:12" x14ac:dyDescent="0.25">
      <c r="A10288" t="s">
        <v>26</v>
      </c>
      <c r="B10288" t="s">
        <v>71</v>
      </c>
      <c r="C10288" t="s">
        <v>28</v>
      </c>
      <c r="D10288" t="s">
        <v>15</v>
      </c>
      <c r="E10288" t="b">
        <v>1</v>
      </c>
      <c r="F10288" s="1">
        <v>45575.991342592592</v>
      </c>
      <c r="G10288" t="b">
        <v>1</v>
      </c>
      <c r="H10288" t="b">
        <v>1</v>
      </c>
      <c r="I10288" t="s">
        <v>30</v>
      </c>
      <c r="J10288" t="s">
        <v>34</v>
      </c>
      <c r="K10288" t="s">
        <v>92</v>
      </c>
      <c r="L10288">
        <v>105156</v>
      </c>
    </row>
    <row r="10289" spans="1:12" x14ac:dyDescent="0.25">
      <c r="A10289" t="s">
        <v>45</v>
      </c>
      <c r="B10289" t="s">
        <v>76</v>
      </c>
      <c r="C10289" t="s">
        <v>28</v>
      </c>
      <c r="D10289" t="s">
        <v>22</v>
      </c>
      <c r="E10289" t="b">
        <v>1</v>
      </c>
      <c r="F10289" s="1">
        <v>45372.833310185182</v>
      </c>
      <c r="G10289" t="b">
        <v>0</v>
      </c>
      <c r="H10289" t="b">
        <v>0</v>
      </c>
      <c r="I10289" t="s">
        <v>16</v>
      </c>
      <c r="J10289" t="s">
        <v>72</v>
      </c>
      <c r="K10289" t="s">
        <v>125</v>
      </c>
      <c r="L10289">
        <v>80745</v>
      </c>
    </row>
    <row r="10290" spans="1:12" x14ac:dyDescent="0.25">
      <c r="A10290" t="s">
        <v>26</v>
      </c>
      <c r="B10290" t="s">
        <v>33</v>
      </c>
      <c r="C10290" t="s">
        <v>40</v>
      </c>
      <c r="D10290" t="s">
        <v>22</v>
      </c>
      <c r="E10290" t="b">
        <v>1</v>
      </c>
      <c r="F10290" s="1">
        <v>45401.158784722233</v>
      </c>
      <c r="G10290" t="b">
        <v>0</v>
      </c>
      <c r="H10290" t="b">
        <v>1</v>
      </c>
      <c r="I10290" t="s">
        <v>30</v>
      </c>
      <c r="J10290" t="s">
        <v>72</v>
      </c>
      <c r="K10290" t="s">
        <v>60</v>
      </c>
      <c r="L10290">
        <v>111555</v>
      </c>
    </row>
    <row r="10291" spans="1:12" x14ac:dyDescent="0.25">
      <c r="A10291" t="s">
        <v>19</v>
      </c>
      <c r="B10291" t="s">
        <v>36</v>
      </c>
      <c r="C10291" t="s">
        <v>68</v>
      </c>
      <c r="D10291" t="s">
        <v>29</v>
      </c>
      <c r="E10291" t="b">
        <v>0</v>
      </c>
      <c r="F10291" s="1">
        <v>45569.818564814806</v>
      </c>
      <c r="G10291" t="b">
        <v>1</v>
      </c>
      <c r="H10291" t="b">
        <v>0</v>
      </c>
      <c r="I10291" t="s">
        <v>23</v>
      </c>
      <c r="J10291" t="s">
        <v>44</v>
      </c>
      <c r="K10291" t="s">
        <v>104</v>
      </c>
      <c r="L10291">
        <v>64910</v>
      </c>
    </row>
    <row r="10292" spans="1:12" x14ac:dyDescent="0.25">
      <c r="A10292" t="s">
        <v>26</v>
      </c>
      <c r="B10292" t="s">
        <v>71</v>
      </c>
      <c r="C10292" t="s">
        <v>43</v>
      </c>
      <c r="D10292" t="s">
        <v>29</v>
      </c>
      <c r="E10292" t="b">
        <v>1</v>
      </c>
      <c r="F10292" s="1">
        <v>45395.422685185193</v>
      </c>
      <c r="G10292" t="b">
        <v>0</v>
      </c>
      <c r="H10292" t="b">
        <v>0</v>
      </c>
      <c r="I10292" t="s">
        <v>30</v>
      </c>
      <c r="J10292" t="s">
        <v>80</v>
      </c>
      <c r="K10292" t="s">
        <v>122</v>
      </c>
      <c r="L10292">
        <v>108495</v>
      </c>
    </row>
    <row r="10293" spans="1:12" x14ac:dyDescent="0.25">
      <c r="A10293" t="s">
        <v>49</v>
      </c>
      <c r="B10293" t="s">
        <v>50</v>
      </c>
      <c r="C10293" t="s">
        <v>21</v>
      </c>
      <c r="D10293" t="s">
        <v>15</v>
      </c>
      <c r="E10293" t="b">
        <v>0</v>
      </c>
      <c r="F10293" s="1">
        <v>45441.104884259257</v>
      </c>
      <c r="G10293" t="b">
        <v>1</v>
      </c>
      <c r="H10293" t="b">
        <v>0</v>
      </c>
      <c r="I10293" t="s">
        <v>51</v>
      </c>
      <c r="J10293" t="s">
        <v>24</v>
      </c>
      <c r="K10293" t="s">
        <v>25</v>
      </c>
      <c r="L10293">
        <v>96226</v>
      </c>
    </row>
    <row r="10294" spans="1:12" x14ac:dyDescent="0.25">
      <c r="A10294" t="s">
        <v>82</v>
      </c>
      <c r="B10294" t="s">
        <v>85</v>
      </c>
      <c r="C10294" t="s">
        <v>28</v>
      </c>
      <c r="D10294" t="s">
        <v>22</v>
      </c>
      <c r="E10294" t="b">
        <v>1</v>
      </c>
      <c r="F10294" s="1">
        <v>45303.161956018521</v>
      </c>
      <c r="G10294" t="b">
        <v>0</v>
      </c>
      <c r="H10294" t="b">
        <v>1</v>
      </c>
      <c r="I10294" t="s">
        <v>84</v>
      </c>
      <c r="J10294" t="s">
        <v>17</v>
      </c>
      <c r="K10294" t="s">
        <v>32</v>
      </c>
      <c r="L10294">
        <v>115015</v>
      </c>
    </row>
    <row r="10295" spans="1:12" x14ac:dyDescent="0.25">
      <c r="A10295" t="s">
        <v>26</v>
      </c>
      <c r="B10295" t="s">
        <v>27</v>
      </c>
      <c r="C10295" t="s">
        <v>68</v>
      </c>
      <c r="D10295" t="s">
        <v>29</v>
      </c>
      <c r="E10295" t="b">
        <v>0</v>
      </c>
      <c r="F10295" s="1">
        <v>45399.727233796293</v>
      </c>
      <c r="G10295" t="b">
        <v>1</v>
      </c>
      <c r="H10295" t="b">
        <v>0</v>
      </c>
      <c r="I10295" t="s">
        <v>30</v>
      </c>
      <c r="J10295" t="s">
        <v>47</v>
      </c>
      <c r="K10295" t="s">
        <v>69</v>
      </c>
      <c r="L10295">
        <v>99144</v>
      </c>
    </row>
    <row r="10296" spans="1:12" x14ac:dyDescent="0.25">
      <c r="A10296" t="s">
        <v>19</v>
      </c>
      <c r="B10296" t="s">
        <v>36</v>
      </c>
      <c r="C10296" t="s">
        <v>40</v>
      </c>
      <c r="D10296" t="s">
        <v>29</v>
      </c>
      <c r="E10296" t="b">
        <v>0</v>
      </c>
      <c r="F10296" s="1">
        <v>45439.277858796297</v>
      </c>
      <c r="G10296" t="b">
        <v>0</v>
      </c>
      <c r="H10296" t="b">
        <v>0</v>
      </c>
      <c r="I10296" t="s">
        <v>23</v>
      </c>
      <c r="J10296" t="s">
        <v>72</v>
      </c>
      <c r="K10296" t="s">
        <v>118</v>
      </c>
      <c r="L10296">
        <v>76774</v>
      </c>
    </row>
    <row r="10297" spans="1:12" x14ac:dyDescent="0.25">
      <c r="A10297" t="s">
        <v>26</v>
      </c>
      <c r="B10297" t="s">
        <v>27</v>
      </c>
      <c r="C10297" t="s">
        <v>40</v>
      </c>
      <c r="D10297" t="s">
        <v>29</v>
      </c>
      <c r="E10297" t="b">
        <v>0</v>
      </c>
      <c r="F10297" s="1">
        <v>45539.167349537027</v>
      </c>
      <c r="G10297" t="b">
        <v>0</v>
      </c>
      <c r="H10297" t="b">
        <v>1</v>
      </c>
      <c r="I10297" t="s">
        <v>30</v>
      </c>
      <c r="J10297" t="s">
        <v>17</v>
      </c>
      <c r="K10297" t="s">
        <v>53</v>
      </c>
      <c r="L10297">
        <v>87616</v>
      </c>
    </row>
    <row r="10298" spans="1:12" x14ac:dyDescent="0.25">
      <c r="A10298" t="s">
        <v>26</v>
      </c>
      <c r="B10298" t="s">
        <v>27</v>
      </c>
      <c r="C10298" t="s">
        <v>40</v>
      </c>
      <c r="D10298" t="s">
        <v>29</v>
      </c>
      <c r="E10298" t="b">
        <v>0</v>
      </c>
      <c r="F10298" s="1">
        <v>45622.881539351853</v>
      </c>
      <c r="G10298" t="b">
        <v>1</v>
      </c>
      <c r="H10298" t="b">
        <v>0</v>
      </c>
      <c r="I10298" t="s">
        <v>30</v>
      </c>
      <c r="J10298" t="s">
        <v>44</v>
      </c>
      <c r="K10298" t="s">
        <v>116</v>
      </c>
      <c r="L10298">
        <v>120065</v>
      </c>
    </row>
    <row r="10299" spans="1:12" x14ac:dyDescent="0.25">
      <c r="A10299" t="s">
        <v>49</v>
      </c>
      <c r="B10299" t="s">
        <v>50</v>
      </c>
      <c r="C10299" t="s">
        <v>68</v>
      </c>
      <c r="D10299" t="s">
        <v>15</v>
      </c>
      <c r="E10299" t="b">
        <v>0</v>
      </c>
      <c r="F10299" s="1">
        <v>45364.099710648137</v>
      </c>
      <c r="G10299" t="b">
        <v>1</v>
      </c>
      <c r="H10299" t="b">
        <v>0</v>
      </c>
      <c r="I10299" t="s">
        <v>51</v>
      </c>
      <c r="J10299" t="s">
        <v>44</v>
      </c>
      <c r="K10299" t="s">
        <v>111</v>
      </c>
      <c r="L10299">
        <v>97025</v>
      </c>
    </row>
    <row r="10300" spans="1:12" x14ac:dyDescent="0.25">
      <c r="A10300" t="s">
        <v>45</v>
      </c>
      <c r="B10300" t="s">
        <v>76</v>
      </c>
      <c r="C10300" t="s">
        <v>28</v>
      </c>
      <c r="D10300" t="s">
        <v>22</v>
      </c>
      <c r="E10300" t="b">
        <v>0</v>
      </c>
      <c r="F10300" s="1">
        <v>45422.923819444448</v>
      </c>
      <c r="G10300" t="b">
        <v>1</v>
      </c>
      <c r="H10300" t="b">
        <v>0</v>
      </c>
      <c r="I10300" t="s">
        <v>16</v>
      </c>
      <c r="J10300" t="s">
        <v>44</v>
      </c>
      <c r="K10300" t="s">
        <v>60</v>
      </c>
      <c r="L10300">
        <v>103897</v>
      </c>
    </row>
    <row r="10301" spans="1:12" x14ac:dyDescent="0.25">
      <c r="A10301" t="s">
        <v>26</v>
      </c>
      <c r="B10301" t="s">
        <v>33</v>
      </c>
      <c r="C10301" t="s">
        <v>28</v>
      </c>
      <c r="D10301" t="s">
        <v>22</v>
      </c>
      <c r="E10301" t="b">
        <v>0</v>
      </c>
      <c r="F10301" s="1">
        <v>45466.860613425917</v>
      </c>
      <c r="G10301" t="b">
        <v>1</v>
      </c>
      <c r="H10301" t="b">
        <v>1</v>
      </c>
      <c r="I10301" t="s">
        <v>30</v>
      </c>
      <c r="J10301" t="s">
        <v>47</v>
      </c>
      <c r="K10301" t="s">
        <v>104</v>
      </c>
      <c r="L10301">
        <v>88767</v>
      </c>
    </row>
    <row r="10302" spans="1:12" x14ac:dyDescent="0.25">
      <c r="A10302" t="s">
        <v>19</v>
      </c>
      <c r="B10302" t="s">
        <v>86</v>
      </c>
      <c r="C10302" t="s">
        <v>43</v>
      </c>
      <c r="D10302" t="s">
        <v>22</v>
      </c>
      <c r="E10302" t="b">
        <v>0</v>
      </c>
      <c r="F10302" s="1">
        <v>45503.797939814824</v>
      </c>
      <c r="G10302" t="b">
        <v>1</v>
      </c>
      <c r="H10302" t="b">
        <v>1</v>
      </c>
      <c r="I10302" t="s">
        <v>23</v>
      </c>
      <c r="J10302" t="s">
        <v>70</v>
      </c>
      <c r="K10302" t="s">
        <v>121</v>
      </c>
      <c r="L10302">
        <v>81574</v>
      </c>
    </row>
    <row r="10303" spans="1:12" x14ac:dyDescent="0.25">
      <c r="A10303" t="s">
        <v>19</v>
      </c>
      <c r="B10303" t="s">
        <v>86</v>
      </c>
      <c r="C10303" t="s">
        <v>43</v>
      </c>
      <c r="D10303" t="s">
        <v>29</v>
      </c>
      <c r="E10303" t="b">
        <v>0</v>
      </c>
      <c r="F10303" s="1">
        <v>45304.138414351852</v>
      </c>
      <c r="G10303" t="b">
        <v>0</v>
      </c>
      <c r="H10303" t="b">
        <v>1</v>
      </c>
      <c r="I10303" t="s">
        <v>23</v>
      </c>
      <c r="J10303" t="s">
        <v>72</v>
      </c>
      <c r="K10303" t="s">
        <v>53</v>
      </c>
      <c r="L10303">
        <v>80589</v>
      </c>
    </row>
    <row r="10304" spans="1:12" x14ac:dyDescent="0.25">
      <c r="A10304" t="s">
        <v>45</v>
      </c>
      <c r="B10304" t="s">
        <v>46</v>
      </c>
      <c r="C10304" t="s">
        <v>40</v>
      </c>
      <c r="D10304" t="s">
        <v>22</v>
      </c>
      <c r="E10304" t="b">
        <v>0</v>
      </c>
      <c r="F10304" s="1">
        <v>45462.434328703697</v>
      </c>
      <c r="G10304" t="b">
        <v>0</v>
      </c>
      <c r="H10304" t="b">
        <v>0</v>
      </c>
      <c r="I10304" t="s">
        <v>16</v>
      </c>
      <c r="J10304" t="s">
        <v>31</v>
      </c>
      <c r="K10304" t="s">
        <v>102</v>
      </c>
      <c r="L10304">
        <v>91896</v>
      </c>
    </row>
    <row r="10305" spans="1:12" x14ac:dyDescent="0.25">
      <c r="A10305" t="s">
        <v>12</v>
      </c>
      <c r="B10305" t="s">
        <v>13</v>
      </c>
      <c r="C10305" t="s">
        <v>43</v>
      </c>
      <c r="D10305" t="s">
        <v>15</v>
      </c>
      <c r="E10305" t="b">
        <v>0</v>
      </c>
      <c r="F10305" s="1">
        <v>45471.414293981477</v>
      </c>
      <c r="G10305" t="b">
        <v>1</v>
      </c>
      <c r="H10305" t="b">
        <v>0</v>
      </c>
      <c r="I10305" t="s">
        <v>16</v>
      </c>
      <c r="J10305" t="s">
        <v>44</v>
      </c>
      <c r="K10305" t="s">
        <v>65</v>
      </c>
      <c r="L10305">
        <v>124230</v>
      </c>
    </row>
    <row r="10306" spans="1:12" x14ac:dyDescent="0.25">
      <c r="A10306" t="s">
        <v>45</v>
      </c>
      <c r="B10306" t="s">
        <v>76</v>
      </c>
      <c r="C10306" t="s">
        <v>14</v>
      </c>
      <c r="D10306" t="s">
        <v>15</v>
      </c>
      <c r="E10306" t="b">
        <v>1</v>
      </c>
      <c r="F10306" s="1">
        <v>45606.919398148151</v>
      </c>
      <c r="G10306" t="b">
        <v>1</v>
      </c>
      <c r="H10306" t="b">
        <v>1</v>
      </c>
      <c r="I10306" t="s">
        <v>16</v>
      </c>
      <c r="J10306" t="s">
        <v>52</v>
      </c>
      <c r="K10306" t="s">
        <v>125</v>
      </c>
      <c r="L10306">
        <v>105480</v>
      </c>
    </row>
    <row r="10307" spans="1:12" x14ac:dyDescent="0.25">
      <c r="A10307" t="s">
        <v>49</v>
      </c>
      <c r="B10307" t="s">
        <v>108</v>
      </c>
      <c r="C10307" t="s">
        <v>21</v>
      </c>
      <c r="D10307" t="s">
        <v>15</v>
      </c>
      <c r="E10307" t="b">
        <v>0</v>
      </c>
      <c r="F10307" s="1">
        <v>45634.524282407408</v>
      </c>
      <c r="G10307" t="b">
        <v>1</v>
      </c>
      <c r="H10307" t="b">
        <v>1</v>
      </c>
      <c r="I10307" t="s">
        <v>51</v>
      </c>
      <c r="J10307" t="s">
        <v>31</v>
      </c>
      <c r="K10307" t="s">
        <v>128</v>
      </c>
      <c r="L10307">
        <v>89445</v>
      </c>
    </row>
    <row r="10308" spans="1:12" x14ac:dyDescent="0.25">
      <c r="A10308" t="s">
        <v>54</v>
      </c>
      <c r="B10308" t="s">
        <v>55</v>
      </c>
      <c r="C10308" t="s">
        <v>21</v>
      </c>
      <c r="D10308" t="s">
        <v>22</v>
      </c>
      <c r="E10308" t="b">
        <v>1</v>
      </c>
      <c r="F10308" s="1">
        <v>45549.202002314807</v>
      </c>
      <c r="G10308" t="b">
        <v>0</v>
      </c>
      <c r="H10308" t="b">
        <v>0</v>
      </c>
      <c r="I10308" t="s">
        <v>30</v>
      </c>
      <c r="J10308" t="s">
        <v>31</v>
      </c>
      <c r="K10308" t="s">
        <v>32</v>
      </c>
      <c r="L10308">
        <v>118726</v>
      </c>
    </row>
    <row r="10309" spans="1:12" x14ac:dyDescent="0.25">
      <c r="A10309" t="s">
        <v>49</v>
      </c>
      <c r="B10309" t="s">
        <v>108</v>
      </c>
      <c r="C10309" t="s">
        <v>68</v>
      </c>
      <c r="D10309" t="s">
        <v>29</v>
      </c>
      <c r="E10309" t="b">
        <v>1</v>
      </c>
      <c r="F10309" s="1">
        <v>45583.894108796303</v>
      </c>
      <c r="G10309" t="b">
        <v>1</v>
      </c>
      <c r="H10309" t="b">
        <v>0</v>
      </c>
      <c r="I10309" t="s">
        <v>51</v>
      </c>
      <c r="J10309" t="s">
        <v>34</v>
      </c>
      <c r="K10309" t="s">
        <v>102</v>
      </c>
      <c r="L10309">
        <v>98172</v>
      </c>
    </row>
    <row r="10310" spans="1:12" x14ac:dyDescent="0.25">
      <c r="A10310" t="s">
        <v>82</v>
      </c>
      <c r="B10310" t="s">
        <v>91</v>
      </c>
      <c r="C10310" t="s">
        <v>43</v>
      </c>
      <c r="D10310" t="s">
        <v>22</v>
      </c>
      <c r="E10310" t="b">
        <v>1</v>
      </c>
      <c r="F10310" s="1">
        <v>45445.704687500001</v>
      </c>
      <c r="G10310" t="b">
        <v>1</v>
      </c>
      <c r="H10310" t="b">
        <v>0</v>
      </c>
      <c r="I10310" t="s">
        <v>84</v>
      </c>
      <c r="J10310" t="s">
        <v>34</v>
      </c>
      <c r="K10310" t="s">
        <v>123</v>
      </c>
      <c r="L10310">
        <v>100580</v>
      </c>
    </row>
    <row r="10311" spans="1:12" x14ac:dyDescent="0.25">
      <c r="A10311" t="s">
        <v>19</v>
      </c>
      <c r="B10311" t="s">
        <v>36</v>
      </c>
      <c r="C10311" t="s">
        <v>43</v>
      </c>
      <c r="D10311" t="s">
        <v>29</v>
      </c>
      <c r="E10311" t="b">
        <v>1</v>
      </c>
      <c r="F10311" s="1">
        <v>45602.890057870369</v>
      </c>
      <c r="G10311" t="b">
        <v>0</v>
      </c>
      <c r="H10311" t="b">
        <v>0</v>
      </c>
      <c r="I10311" t="s">
        <v>23</v>
      </c>
      <c r="J10311" t="s">
        <v>64</v>
      </c>
      <c r="K10311" t="s">
        <v>77</v>
      </c>
      <c r="L10311">
        <v>60444</v>
      </c>
    </row>
    <row r="10312" spans="1:12" x14ac:dyDescent="0.25">
      <c r="A10312" t="s">
        <v>12</v>
      </c>
      <c r="B10312" t="s">
        <v>13</v>
      </c>
      <c r="C10312" t="s">
        <v>21</v>
      </c>
      <c r="D10312" t="s">
        <v>22</v>
      </c>
      <c r="E10312" t="b">
        <v>1</v>
      </c>
      <c r="F10312" s="1">
        <v>45630.058831018519</v>
      </c>
      <c r="G10312" t="b">
        <v>1</v>
      </c>
      <c r="H10312" t="b">
        <v>0</v>
      </c>
      <c r="I10312" t="s">
        <v>16</v>
      </c>
      <c r="J10312" t="s">
        <v>57</v>
      </c>
      <c r="K10312" t="s">
        <v>60</v>
      </c>
      <c r="L10312">
        <v>131101</v>
      </c>
    </row>
    <row r="10313" spans="1:12" x14ac:dyDescent="0.25">
      <c r="A10313" t="s">
        <v>82</v>
      </c>
      <c r="B10313" t="s">
        <v>85</v>
      </c>
      <c r="C10313" t="s">
        <v>40</v>
      </c>
      <c r="D10313" t="s">
        <v>29</v>
      </c>
      <c r="E10313" t="b">
        <v>0</v>
      </c>
      <c r="F10313" s="1">
        <v>45477.083449074067</v>
      </c>
      <c r="G10313" t="b">
        <v>0</v>
      </c>
      <c r="H10313" t="b">
        <v>0</v>
      </c>
      <c r="I10313" t="s">
        <v>84</v>
      </c>
      <c r="J10313" t="s">
        <v>17</v>
      </c>
      <c r="K10313" t="s">
        <v>53</v>
      </c>
      <c r="L10313">
        <v>125458</v>
      </c>
    </row>
    <row r="10314" spans="1:12" x14ac:dyDescent="0.25">
      <c r="A10314" t="s">
        <v>45</v>
      </c>
      <c r="B10314" t="s">
        <v>46</v>
      </c>
      <c r="C10314" t="s">
        <v>40</v>
      </c>
      <c r="D10314" t="s">
        <v>29</v>
      </c>
      <c r="E10314" t="b">
        <v>1</v>
      </c>
      <c r="F10314" s="1">
        <v>45487.094872685193</v>
      </c>
      <c r="G10314" t="b">
        <v>1</v>
      </c>
      <c r="H10314" t="b">
        <v>1</v>
      </c>
      <c r="I10314" t="s">
        <v>16</v>
      </c>
      <c r="J10314" t="s">
        <v>64</v>
      </c>
      <c r="K10314" t="s">
        <v>124</v>
      </c>
      <c r="L10314">
        <v>104822</v>
      </c>
    </row>
    <row r="10315" spans="1:12" x14ac:dyDescent="0.25">
      <c r="A10315" t="s">
        <v>19</v>
      </c>
      <c r="B10315" t="s">
        <v>36</v>
      </c>
      <c r="C10315" t="s">
        <v>14</v>
      </c>
      <c r="D10315" t="s">
        <v>29</v>
      </c>
      <c r="E10315" t="b">
        <v>0</v>
      </c>
      <c r="F10315" s="1">
        <v>45328.310717592591</v>
      </c>
      <c r="G10315" t="b">
        <v>0</v>
      </c>
      <c r="H10315" t="b">
        <v>1</v>
      </c>
      <c r="I10315" t="s">
        <v>23</v>
      </c>
      <c r="J10315" t="s">
        <v>66</v>
      </c>
      <c r="K10315" t="s">
        <v>129</v>
      </c>
      <c r="L10315">
        <v>65549</v>
      </c>
    </row>
    <row r="10316" spans="1:12" x14ac:dyDescent="0.25">
      <c r="A10316" t="s">
        <v>26</v>
      </c>
      <c r="B10316" t="s">
        <v>33</v>
      </c>
      <c r="C10316" t="s">
        <v>21</v>
      </c>
      <c r="D10316" t="s">
        <v>22</v>
      </c>
      <c r="E10316" t="b">
        <v>0</v>
      </c>
      <c r="F10316" s="1">
        <v>45414.859016203707</v>
      </c>
      <c r="G10316" t="b">
        <v>1</v>
      </c>
      <c r="H10316" t="b">
        <v>0</v>
      </c>
      <c r="I10316" t="s">
        <v>30</v>
      </c>
      <c r="J10316" t="s">
        <v>47</v>
      </c>
      <c r="K10316" t="s">
        <v>121</v>
      </c>
      <c r="L10316">
        <v>109023</v>
      </c>
    </row>
    <row r="10317" spans="1:12" x14ac:dyDescent="0.25">
      <c r="A10317" t="s">
        <v>38</v>
      </c>
      <c r="B10317" t="s">
        <v>107</v>
      </c>
      <c r="C10317" t="s">
        <v>40</v>
      </c>
      <c r="D10317" t="s">
        <v>29</v>
      </c>
      <c r="E10317" t="b">
        <v>0</v>
      </c>
      <c r="F10317" s="1">
        <v>45556.849027777767</v>
      </c>
      <c r="G10317" t="b">
        <v>0</v>
      </c>
      <c r="H10317" t="b">
        <v>0</v>
      </c>
      <c r="I10317" t="s">
        <v>41</v>
      </c>
      <c r="J10317" t="s">
        <v>17</v>
      </c>
      <c r="K10317" t="s">
        <v>90</v>
      </c>
      <c r="L10317">
        <v>65374</v>
      </c>
    </row>
    <row r="10318" spans="1:12" x14ac:dyDescent="0.25">
      <c r="A10318" t="s">
        <v>38</v>
      </c>
      <c r="B10318" t="s">
        <v>39</v>
      </c>
      <c r="C10318" t="s">
        <v>14</v>
      </c>
      <c r="D10318" t="s">
        <v>22</v>
      </c>
      <c r="E10318" t="b">
        <v>0</v>
      </c>
      <c r="F10318" s="1">
        <v>45419.834930555553</v>
      </c>
      <c r="G10318" t="b">
        <v>1</v>
      </c>
      <c r="H10318" t="b">
        <v>1</v>
      </c>
      <c r="I10318" t="s">
        <v>41</v>
      </c>
      <c r="J10318" t="s">
        <v>70</v>
      </c>
      <c r="K10318" t="s">
        <v>87</v>
      </c>
      <c r="L10318">
        <v>93277</v>
      </c>
    </row>
    <row r="10319" spans="1:12" x14ac:dyDescent="0.25">
      <c r="A10319" t="s">
        <v>38</v>
      </c>
      <c r="B10319" t="s">
        <v>39</v>
      </c>
      <c r="C10319" t="s">
        <v>43</v>
      </c>
      <c r="D10319" t="s">
        <v>22</v>
      </c>
      <c r="E10319" t="b">
        <v>1</v>
      </c>
      <c r="F10319" s="1">
        <v>45545.080659722233</v>
      </c>
      <c r="G10319" t="b">
        <v>0</v>
      </c>
      <c r="H10319" t="b">
        <v>1</v>
      </c>
      <c r="I10319" t="s">
        <v>41</v>
      </c>
      <c r="J10319" t="s">
        <v>17</v>
      </c>
      <c r="K10319" t="s">
        <v>122</v>
      </c>
      <c r="L10319">
        <v>90750</v>
      </c>
    </row>
    <row r="10320" spans="1:12" x14ac:dyDescent="0.25">
      <c r="A10320" t="s">
        <v>19</v>
      </c>
      <c r="B10320" t="s">
        <v>86</v>
      </c>
      <c r="C10320" t="s">
        <v>40</v>
      </c>
      <c r="D10320" t="s">
        <v>22</v>
      </c>
      <c r="E10320" t="b">
        <v>1</v>
      </c>
      <c r="F10320" s="1">
        <v>45452.334560185183</v>
      </c>
      <c r="G10320" t="b">
        <v>0</v>
      </c>
      <c r="H10320" t="b">
        <v>1</v>
      </c>
      <c r="I10320" t="s">
        <v>23</v>
      </c>
      <c r="J10320" t="s">
        <v>57</v>
      </c>
      <c r="K10320" t="s">
        <v>126</v>
      </c>
      <c r="L10320">
        <v>61923</v>
      </c>
    </row>
    <row r="10321" spans="1:12" x14ac:dyDescent="0.25">
      <c r="A10321" t="s">
        <v>19</v>
      </c>
      <c r="B10321" t="s">
        <v>36</v>
      </c>
      <c r="C10321" t="s">
        <v>14</v>
      </c>
      <c r="D10321" t="s">
        <v>15</v>
      </c>
      <c r="E10321" t="b">
        <v>0</v>
      </c>
      <c r="F10321" s="1">
        <v>45587.30940972222</v>
      </c>
      <c r="G10321" t="b">
        <v>0</v>
      </c>
      <c r="H10321" t="b">
        <v>1</v>
      </c>
      <c r="I10321" t="s">
        <v>23</v>
      </c>
      <c r="J10321" t="s">
        <v>52</v>
      </c>
      <c r="K10321" t="s">
        <v>100</v>
      </c>
      <c r="L10321">
        <v>76663</v>
      </c>
    </row>
    <row r="10322" spans="1:12" x14ac:dyDescent="0.25">
      <c r="A10322" t="s">
        <v>82</v>
      </c>
      <c r="B10322" t="s">
        <v>91</v>
      </c>
      <c r="C10322" t="s">
        <v>21</v>
      </c>
      <c r="D10322" t="s">
        <v>15</v>
      </c>
      <c r="E10322" t="b">
        <v>1</v>
      </c>
      <c r="F10322" s="1">
        <v>45529.060300925928</v>
      </c>
      <c r="G10322" t="b">
        <v>1</v>
      </c>
      <c r="H10322" t="b">
        <v>0</v>
      </c>
      <c r="I10322" t="s">
        <v>84</v>
      </c>
      <c r="J10322" t="s">
        <v>72</v>
      </c>
      <c r="K10322" t="s">
        <v>129</v>
      </c>
      <c r="L10322">
        <v>139236</v>
      </c>
    </row>
    <row r="10323" spans="1:12" x14ac:dyDescent="0.25">
      <c r="A10323" t="s">
        <v>49</v>
      </c>
      <c r="B10323" t="s">
        <v>50</v>
      </c>
      <c r="C10323" t="s">
        <v>21</v>
      </c>
      <c r="D10323" t="s">
        <v>15</v>
      </c>
      <c r="E10323" t="b">
        <v>0</v>
      </c>
      <c r="F10323" s="1">
        <v>45606.154999999999</v>
      </c>
      <c r="G10323" t="b">
        <v>0</v>
      </c>
      <c r="H10323" t="b">
        <v>0</v>
      </c>
      <c r="I10323" t="s">
        <v>51</v>
      </c>
      <c r="J10323" t="s">
        <v>31</v>
      </c>
      <c r="K10323" t="s">
        <v>90</v>
      </c>
      <c r="L10323">
        <v>88784</v>
      </c>
    </row>
    <row r="10324" spans="1:12" x14ac:dyDescent="0.25">
      <c r="A10324" t="s">
        <v>45</v>
      </c>
      <c r="B10324" t="s">
        <v>76</v>
      </c>
      <c r="C10324" t="s">
        <v>14</v>
      </c>
      <c r="D10324" t="s">
        <v>22</v>
      </c>
      <c r="E10324" t="b">
        <v>0</v>
      </c>
      <c r="F10324" s="1">
        <v>45364.354872685188</v>
      </c>
      <c r="G10324" t="b">
        <v>0</v>
      </c>
      <c r="H10324" t="b">
        <v>0</v>
      </c>
      <c r="I10324" t="s">
        <v>16</v>
      </c>
      <c r="J10324" t="s">
        <v>66</v>
      </c>
      <c r="K10324" t="s">
        <v>119</v>
      </c>
      <c r="L10324">
        <v>82289</v>
      </c>
    </row>
    <row r="10325" spans="1:12" x14ac:dyDescent="0.25">
      <c r="A10325" t="s">
        <v>45</v>
      </c>
      <c r="B10325" t="s">
        <v>46</v>
      </c>
      <c r="C10325" t="s">
        <v>43</v>
      </c>
      <c r="D10325" t="s">
        <v>22</v>
      </c>
      <c r="E10325" t="b">
        <v>1</v>
      </c>
      <c r="F10325" s="1">
        <v>45634.958784722221</v>
      </c>
      <c r="G10325" t="b">
        <v>1</v>
      </c>
      <c r="H10325" t="b">
        <v>1</v>
      </c>
      <c r="I10325" t="s">
        <v>16</v>
      </c>
      <c r="J10325" t="s">
        <v>24</v>
      </c>
      <c r="K10325" t="s">
        <v>81</v>
      </c>
      <c r="L10325">
        <v>80656</v>
      </c>
    </row>
    <row r="10326" spans="1:12" x14ac:dyDescent="0.25">
      <c r="A10326" t="s">
        <v>45</v>
      </c>
      <c r="B10326" t="s">
        <v>76</v>
      </c>
      <c r="C10326" t="s">
        <v>68</v>
      </c>
      <c r="D10326" t="s">
        <v>15</v>
      </c>
      <c r="E10326" t="b">
        <v>1</v>
      </c>
      <c r="F10326" s="1">
        <v>45484.877986111111</v>
      </c>
      <c r="G10326" t="b">
        <v>1</v>
      </c>
      <c r="H10326" t="b">
        <v>0</v>
      </c>
      <c r="I10326" t="s">
        <v>16</v>
      </c>
      <c r="J10326" t="s">
        <v>17</v>
      </c>
      <c r="K10326" t="s">
        <v>105</v>
      </c>
      <c r="L10326">
        <v>91484</v>
      </c>
    </row>
    <row r="10327" spans="1:12" x14ac:dyDescent="0.25">
      <c r="A10327" t="s">
        <v>54</v>
      </c>
      <c r="B10327" t="s">
        <v>79</v>
      </c>
      <c r="C10327" t="s">
        <v>14</v>
      </c>
      <c r="D10327" t="s">
        <v>15</v>
      </c>
      <c r="E10327" t="b">
        <v>0</v>
      </c>
      <c r="F10327" s="1">
        <v>45326.670983796299</v>
      </c>
      <c r="G10327" t="b">
        <v>1</v>
      </c>
      <c r="H10327" t="b">
        <v>1</v>
      </c>
      <c r="I10327" t="s">
        <v>30</v>
      </c>
      <c r="J10327" t="s">
        <v>31</v>
      </c>
      <c r="K10327" t="s">
        <v>25</v>
      </c>
      <c r="L10327">
        <v>140570</v>
      </c>
    </row>
    <row r="10328" spans="1:12" x14ac:dyDescent="0.25">
      <c r="A10328" t="s">
        <v>54</v>
      </c>
      <c r="B10328" t="s">
        <v>55</v>
      </c>
      <c r="C10328" t="s">
        <v>28</v>
      </c>
      <c r="D10328" t="s">
        <v>15</v>
      </c>
      <c r="E10328" t="b">
        <v>0</v>
      </c>
      <c r="F10328" s="1">
        <v>45607.657777777778</v>
      </c>
      <c r="G10328" t="b">
        <v>1</v>
      </c>
      <c r="H10328" t="b">
        <v>0</v>
      </c>
      <c r="I10328" t="s">
        <v>30</v>
      </c>
      <c r="J10328" t="s">
        <v>70</v>
      </c>
      <c r="K10328" t="s">
        <v>97</v>
      </c>
      <c r="L10328">
        <v>126444</v>
      </c>
    </row>
    <row r="10329" spans="1:12" x14ac:dyDescent="0.25">
      <c r="A10329" t="s">
        <v>12</v>
      </c>
      <c r="B10329" t="s">
        <v>75</v>
      </c>
      <c r="C10329" t="s">
        <v>43</v>
      </c>
      <c r="D10329" t="s">
        <v>15</v>
      </c>
      <c r="E10329" t="b">
        <v>0</v>
      </c>
      <c r="F10329" s="1">
        <v>45652.698009259257</v>
      </c>
      <c r="G10329" t="b">
        <v>0</v>
      </c>
      <c r="H10329" t="b">
        <v>0</v>
      </c>
      <c r="I10329" t="s">
        <v>16</v>
      </c>
      <c r="J10329" t="s">
        <v>64</v>
      </c>
      <c r="K10329" t="s">
        <v>125</v>
      </c>
      <c r="L10329">
        <v>145499</v>
      </c>
    </row>
    <row r="10330" spans="1:12" x14ac:dyDescent="0.25">
      <c r="A10330" t="s">
        <v>12</v>
      </c>
      <c r="B10330" t="s">
        <v>75</v>
      </c>
      <c r="C10330" t="s">
        <v>68</v>
      </c>
      <c r="D10330" t="s">
        <v>22</v>
      </c>
      <c r="E10330" t="b">
        <v>1</v>
      </c>
      <c r="F10330" s="1">
        <v>45572.10528935185</v>
      </c>
      <c r="G10330" t="b">
        <v>0</v>
      </c>
      <c r="H10330" t="b">
        <v>0</v>
      </c>
      <c r="I10330" t="s">
        <v>16</v>
      </c>
      <c r="J10330" t="s">
        <v>31</v>
      </c>
      <c r="K10330" t="s">
        <v>67</v>
      </c>
      <c r="L10330">
        <v>116165</v>
      </c>
    </row>
    <row r="10331" spans="1:12" x14ac:dyDescent="0.25">
      <c r="A10331" t="s">
        <v>49</v>
      </c>
      <c r="B10331" t="s">
        <v>50</v>
      </c>
      <c r="C10331" t="s">
        <v>21</v>
      </c>
      <c r="D10331" t="s">
        <v>29</v>
      </c>
      <c r="E10331" t="b">
        <v>1</v>
      </c>
      <c r="F10331" s="1">
        <v>45560.184548611112</v>
      </c>
      <c r="G10331" t="b">
        <v>1</v>
      </c>
      <c r="H10331" t="b">
        <v>1</v>
      </c>
      <c r="I10331" t="s">
        <v>51</v>
      </c>
      <c r="J10331" t="s">
        <v>31</v>
      </c>
      <c r="K10331" t="s">
        <v>123</v>
      </c>
      <c r="L10331">
        <v>77461</v>
      </c>
    </row>
    <row r="10332" spans="1:12" x14ac:dyDescent="0.25">
      <c r="A10332" t="s">
        <v>49</v>
      </c>
      <c r="B10332" t="s">
        <v>50</v>
      </c>
      <c r="C10332" t="s">
        <v>28</v>
      </c>
      <c r="D10332" t="s">
        <v>29</v>
      </c>
      <c r="E10332" t="b">
        <v>1</v>
      </c>
      <c r="F10332" s="1">
        <v>45343.151342592602</v>
      </c>
      <c r="G10332" t="b">
        <v>0</v>
      </c>
      <c r="H10332" t="b">
        <v>1</v>
      </c>
      <c r="I10332" t="s">
        <v>51</v>
      </c>
      <c r="J10332" t="s">
        <v>31</v>
      </c>
      <c r="K10332" t="s">
        <v>32</v>
      </c>
      <c r="L10332">
        <v>89865</v>
      </c>
    </row>
    <row r="10333" spans="1:12" x14ac:dyDescent="0.25">
      <c r="A10333" t="s">
        <v>38</v>
      </c>
      <c r="B10333" t="s">
        <v>95</v>
      </c>
      <c r="C10333" t="s">
        <v>14</v>
      </c>
      <c r="D10333" t="s">
        <v>15</v>
      </c>
      <c r="E10333" t="b">
        <v>0</v>
      </c>
      <c r="F10333" s="1">
        <v>45495.651365740741</v>
      </c>
      <c r="G10333" t="b">
        <v>1</v>
      </c>
      <c r="H10333" t="b">
        <v>1</v>
      </c>
      <c r="I10333" t="s">
        <v>41</v>
      </c>
      <c r="J10333" t="s">
        <v>64</v>
      </c>
      <c r="K10333" t="s">
        <v>42</v>
      </c>
      <c r="L10333">
        <v>72816</v>
      </c>
    </row>
    <row r="10334" spans="1:12" x14ac:dyDescent="0.25">
      <c r="A10334" t="s">
        <v>12</v>
      </c>
      <c r="B10334" t="s">
        <v>63</v>
      </c>
      <c r="C10334" t="s">
        <v>14</v>
      </c>
      <c r="D10334" t="s">
        <v>15</v>
      </c>
      <c r="E10334" t="b">
        <v>0</v>
      </c>
      <c r="F10334" s="1">
        <v>45515.707187499997</v>
      </c>
      <c r="G10334" t="b">
        <v>1</v>
      </c>
      <c r="H10334" t="b">
        <v>1</v>
      </c>
      <c r="I10334" t="s">
        <v>16</v>
      </c>
      <c r="J10334" t="s">
        <v>44</v>
      </c>
      <c r="K10334" t="s">
        <v>89</v>
      </c>
      <c r="L10334">
        <v>116508</v>
      </c>
    </row>
    <row r="10335" spans="1:12" x14ac:dyDescent="0.25">
      <c r="A10335" t="s">
        <v>19</v>
      </c>
      <c r="B10335" t="s">
        <v>94</v>
      </c>
      <c r="C10335" t="s">
        <v>68</v>
      </c>
      <c r="D10335" t="s">
        <v>15</v>
      </c>
      <c r="E10335" t="b">
        <v>0</v>
      </c>
      <c r="F10335" s="1">
        <v>45634.044432870367</v>
      </c>
      <c r="G10335" t="b">
        <v>1</v>
      </c>
      <c r="H10335" t="b">
        <v>0</v>
      </c>
      <c r="I10335" t="s">
        <v>23</v>
      </c>
      <c r="J10335" t="s">
        <v>31</v>
      </c>
      <c r="K10335" t="s">
        <v>60</v>
      </c>
      <c r="L10335">
        <v>68591</v>
      </c>
    </row>
    <row r="10336" spans="1:12" x14ac:dyDescent="0.25">
      <c r="A10336" t="s">
        <v>19</v>
      </c>
      <c r="B10336" t="s">
        <v>36</v>
      </c>
      <c r="C10336" t="s">
        <v>21</v>
      </c>
      <c r="D10336" t="s">
        <v>15</v>
      </c>
      <c r="E10336" t="b">
        <v>1</v>
      </c>
      <c r="F10336" s="1">
        <v>45305.197835648149</v>
      </c>
      <c r="G10336" t="b">
        <v>1</v>
      </c>
      <c r="H10336" t="b">
        <v>1</v>
      </c>
      <c r="I10336" t="s">
        <v>23</v>
      </c>
      <c r="J10336" t="s">
        <v>80</v>
      </c>
      <c r="K10336" t="s">
        <v>35</v>
      </c>
      <c r="L10336">
        <v>72750</v>
      </c>
    </row>
    <row r="10337" spans="1:12" x14ac:dyDescent="0.25">
      <c r="A10337" t="s">
        <v>12</v>
      </c>
      <c r="B10337" t="s">
        <v>13</v>
      </c>
      <c r="C10337" t="s">
        <v>14</v>
      </c>
      <c r="D10337" t="s">
        <v>15</v>
      </c>
      <c r="E10337" t="b">
        <v>0</v>
      </c>
      <c r="F10337" s="1">
        <v>45547.761817129627</v>
      </c>
      <c r="G10337" t="b">
        <v>0</v>
      </c>
      <c r="H10337" t="b">
        <v>1</v>
      </c>
      <c r="I10337" t="s">
        <v>16</v>
      </c>
      <c r="J10337" t="s">
        <v>64</v>
      </c>
      <c r="K10337" t="s">
        <v>90</v>
      </c>
      <c r="L10337">
        <v>114436</v>
      </c>
    </row>
    <row r="10338" spans="1:12" x14ac:dyDescent="0.25">
      <c r="A10338" t="s">
        <v>12</v>
      </c>
      <c r="B10338" t="s">
        <v>13</v>
      </c>
      <c r="C10338" t="s">
        <v>43</v>
      </c>
      <c r="D10338" t="s">
        <v>29</v>
      </c>
      <c r="E10338" t="b">
        <v>1</v>
      </c>
      <c r="F10338" s="1">
        <v>45606.472407407397</v>
      </c>
      <c r="G10338" t="b">
        <v>1</v>
      </c>
      <c r="H10338" t="b">
        <v>1</v>
      </c>
      <c r="I10338" t="s">
        <v>16</v>
      </c>
      <c r="J10338" t="s">
        <v>64</v>
      </c>
      <c r="K10338" t="s">
        <v>74</v>
      </c>
      <c r="L10338">
        <v>123987</v>
      </c>
    </row>
    <row r="10339" spans="1:12" x14ac:dyDescent="0.25">
      <c r="A10339" t="s">
        <v>19</v>
      </c>
      <c r="B10339" t="s">
        <v>20</v>
      </c>
      <c r="C10339" t="s">
        <v>43</v>
      </c>
      <c r="D10339" t="s">
        <v>15</v>
      </c>
      <c r="E10339" t="b">
        <v>0</v>
      </c>
      <c r="F10339" s="1">
        <v>45581.348599537043</v>
      </c>
      <c r="G10339" t="b">
        <v>1</v>
      </c>
      <c r="H10339" t="b">
        <v>1</v>
      </c>
      <c r="I10339" t="s">
        <v>23</v>
      </c>
      <c r="J10339" t="s">
        <v>17</v>
      </c>
      <c r="K10339" t="s">
        <v>90</v>
      </c>
      <c r="L10339">
        <v>69887</v>
      </c>
    </row>
    <row r="10340" spans="1:12" x14ac:dyDescent="0.25">
      <c r="A10340" t="s">
        <v>49</v>
      </c>
      <c r="B10340" t="s">
        <v>108</v>
      </c>
      <c r="C10340" t="s">
        <v>28</v>
      </c>
      <c r="D10340" t="s">
        <v>15</v>
      </c>
      <c r="E10340" t="b">
        <v>0</v>
      </c>
      <c r="F10340" s="1">
        <v>45374.384259259263</v>
      </c>
      <c r="G10340" t="b">
        <v>1</v>
      </c>
      <c r="H10340" t="b">
        <v>1</v>
      </c>
      <c r="I10340" t="s">
        <v>51</v>
      </c>
      <c r="J10340" t="s">
        <v>66</v>
      </c>
      <c r="K10340" t="s">
        <v>25</v>
      </c>
      <c r="L10340">
        <v>99734</v>
      </c>
    </row>
    <row r="10341" spans="1:12" x14ac:dyDescent="0.25">
      <c r="A10341" t="s">
        <v>49</v>
      </c>
      <c r="B10341" t="s">
        <v>50</v>
      </c>
      <c r="C10341" t="s">
        <v>43</v>
      </c>
      <c r="D10341" t="s">
        <v>22</v>
      </c>
      <c r="E10341" t="b">
        <v>0</v>
      </c>
      <c r="F10341" s="1">
        <v>45580.536400462966</v>
      </c>
      <c r="G10341" t="b">
        <v>1</v>
      </c>
      <c r="H10341" t="b">
        <v>1</v>
      </c>
      <c r="I10341" t="s">
        <v>51</v>
      </c>
      <c r="J10341" t="s">
        <v>24</v>
      </c>
      <c r="K10341" t="s">
        <v>99</v>
      </c>
      <c r="L10341">
        <v>83040</v>
      </c>
    </row>
    <row r="10342" spans="1:12" x14ac:dyDescent="0.25">
      <c r="A10342" t="s">
        <v>12</v>
      </c>
      <c r="B10342" t="s">
        <v>63</v>
      </c>
      <c r="C10342" t="s">
        <v>40</v>
      </c>
      <c r="D10342" t="s">
        <v>15</v>
      </c>
      <c r="E10342" t="b">
        <v>0</v>
      </c>
      <c r="F10342" s="1">
        <v>45631.77207175926</v>
      </c>
      <c r="G10342" t="b">
        <v>1</v>
      </c>
      <c r="H10342" t="b">
        <v>0</v>
      </c>
      <c r="I10342" t="s">
        <v>16</v>
      </c>
      <c r="J10342" t="s">
        <v>17</v>
      </c>
      <c r="K10342" t="s">
        <v>92</v>
      </c>
      <c r="L10342">
        <v>144147</v>
      </c>
    </row>
    <row r="10343" spans="1:12" x14ac:dyDescent="0.25">
      <c r="A10343" t="s">
        <v>12</v>
      </c>
      <c r="B10343" t="s">
        <v>63</v>
      </c>
      <c r="C10343" t="s">
        <v>14</v>
      </c>
      <c r="D10343" t="s">
        <v>15</v>
      </c>
      <c r="E10343" t="b">
        <v>1</v>
      </c>
      <c r="F10343" s="1">
        <v>45611.789930555547</v>
      </c>
      <c r="G10343" t="b">
        <v>0</v>
      </c>
      <c r="H10343" t="b">
        <v>1</v>
      </c>
      <c r="I10343" t="s">
        <v>16</v>
      </c>
      <c r="J10343" t="s">
        <v>24</v>
      </c>
      <c r="K10343" t="s">
        <v>124</v>
      </c>
      <c r="L10343">
        <v>119050</v>
      </c>
    </row>
    <row r="10344" spans="1:12" x14ac:dyDescent="0.25">
      <c r="A10344" t="s">
        <v>49</v>
      </c>
      <c r="B10344" t="s">
        <v>50</v>
      </c>
      <c r="C10344" t="s">
        <v>14</v>
      </c>
      <c r="D10344" t="s">
        <v>22</v>
      </c>
      <c r="E10344" t="b">
        <v>0</v>
      </c>
      <c r="F10344" s="1">
        <v>45332.297974537039</v>
      </c>
      <c r="G10344" t="b">
        <v>1</v>
      </c>
      <c r="H10344" t="b">
        <v>1</v>
      </c>
      <c r="I10344" t="s">
        <v>51</v>
      </c>
      <c r="J10344" t="s">
        <v>17</v>
      </c>
      <c r="K10344" t="s">
        <v>110</v>
      </c>
      <c r="L10344">
        <v>97938</v>
      </c>
    </row>
    <row r="10345" spans="1:12" x14ac:dyDescent="0.25">
      <c r="A10345" t="s">
        <v>26</v>
      </c>
      <c r="B10345" t="s">
        <v>27</v>
      </c>
      <c r="C10345" t="s">
        <v>14</v>
      </c>
      <c r="D10345" t="s">
        <v>22</v>
      </c>
      <c r="E10345" t="b">
        <v>0</v>
      </c>
      <c r="F10345" s="1">
        <v>45570.753391203703</v>
      </c>
      <c r="G10345" t="b">
        <v>0</v>
      </c>
      <c r="H10345" t="b">
        <v>1</v>
      </c>
      <c r="I10345" t="s">
        <v>30</v>
      </c>
      <c r="J10345" t="s">
        <v>64</v>
      </c>
      <c r="K10345" t="s">
        <v>128</v>
      </c>
      <c r="L10345">
        <v>112305</v>
      </c>
    </row>
    <row r="10346" spans="1:12" x14ac:dyDescent="0.25">
      <c r="A10346" t="s">
        <v>82</v>
      </c>
      <c r="B10346" t="s">
        <v>83</v>
      </c>
      <c r="C10346" t="s">
        <v>43</v>
      </c>
      <c r="D10346" t="s">
        <v>15</v>
      </c>
      <c r="E10346" t="b">
        <v>0</v>
      </c>
      <c r="F10346" s="1">
        <v>45474.05976851852</v>
      </c>
      <c r="G10346" t="b">
        <v>0</v>
      </c>
      <c r="H10346" t="b">
        <v>0</v>
      </c>
      <c r="I10346" t="s">
        <v>84</v>
      </c>
      <c r="J10346" t="s">
        <v>17</v>
      </c>
      <c r="K10346" t="s">
        <v>125</v>
      </c>
      <c r="L10346">
        <v>123867</v>
      </c>
    </row>
    <row r="10347" spans="1:12" x14ac:dyDescent="0.25">
      <c r="A10347" t="s">
        <v>19</v>
      </c>
      <c r="B10347" t="s">
        <v>86</v>
      </c>
      <c r="C10347" t="s">
        <v>40</v>
      </c>
      <c r="D10347" t="s">
        <v>22</v>
      </c>
      <c r="E10347" t="b">
        <v>1</v>
      </c>
      <c r="F10347" s="1">
        <v>45419.464687500003</v>
      </c>
      <c r="G10347" t="b">
        <v>1</v>
      </c>
      <c r="H10347" t="b">
        <v>0</v>
      </c>
      <c r="I10347" t="s">
        <v>23</v>
      </c>
      <c r="J10347" t="s">
        <v>31</v>
      </c>
      <c r="K10347" t="s">
        <v>101</v>
      </c>
      <c r="L10347">
        <v>81222</v>
      </c>
    </row>
    <row r="10348" spans="1:12" x14ac:dyDescent="0.25">
      <c r="A10348" t="s">
        <v>54</v>
      </c>
      <c r="B10348" t="s">
        <v>79</v>
      </c>
      <c r="C10348" t="s">
        <v>14</v>
      </c>
      <c r="D10348" t="s">
        <v>29</v>
      </c>
      <c r="E10348" t="b">
        <v>0</v>
      </c>
      <c r="F10348" s="1">
        <v>45294.670034722221</v>
      </c>
      <c r="G10348" t="b">
        <v>1</v>
      </c>
      <c r="H10348" t="b">
        <v>1</v>
      </c>
      <c r="I10348" t="s">
        <v>30</v>
      </c>
      <c r="J10348" t="s">
        <v>80</v>
      </c>
      <c r="K10348" t="s">
        <v>81</v>
      </c>
      <c r="L10348">
        <v>127226</v>
      </c>
    </row>
    <row r="10349" spans="1:12" x14ac:dyDescent="0.25">
      <c r="A10349" t="s">
        <v>45</v>
      </c>
      <c r="B10349" t="s">
        <v>76</v>
      </c>
      <c r="C10349" t="s">
        <v>28</v>
      </c>
      <c r="D10349" t="s">
        <v>29</v>
      </c>
      <c r="E10349" t="b">
        <v>0</v>
      </c>
      <c r="F10349" s="1">
        <v>45457.45722222222</v>
      </c>
      <c r="G10349" t="b">
        <v>1</v>
      </c>
      <c r="H10349" t="b">
        <v>1</v>
      </c>
      <c r="I10349" t="s">
        <v>16</v>
      </c>
      <c r="J10349" t="s">
        <v>44</v>
      </c>
      <c r="K10349" t="s">
        <v>104</v>
      </c>
      <c r="L10349">
        <v>86089</v>
      </c>
    </row>
    <row r="10350" spans="1:12" x14ac:dyDescent="0.25">
      <c r="A10350" t="s">
        <v>12</v>
      </c>
      <c r="B10350" t="s">
        <v>63</v>
      </c>
      <c r="C10350" t="s">
        <v>40</v>
      </c>
      <c r="D10350" t="s">
        <v>22</v>
      </c>
      <c r="E10350" t="b">
        <v>1</v>
      </c>
      <c r="F10350" s="1">
        <v>45454.111458333333</v>
      </c>
      <c r="G10350" t="b">
        <v>0</v>
      </c>
      <c r="H10350" t="b">
        <v>0</v>
      </c>
      <c r="I10350" t="s">
        <v>16</v>
      </c>
      <c r="J10350" t="s">
        <v>31</v>
      </c>
      <c r="K10350" t="s">
        <v>65</v>
      </c>
      <c r="L10350">
        <v>115208</v>
      </c>
    </row>
    <row r="10351" spans="1:12" x14ac:dyDescent="0.25">
      <c r="A10351" t="s">
        <v>12</v>
      </c>
      <c r="B10351" t="s">
        <v>75</v>
      </c>
      <c r="C10351" t="s">
        <v>43</v>
      </c>
      <c r="D10351" t="s">
        <v>15</v>
      </c>
      <c r="E10351" t="b">
        <v>0</v>
      </c>
      <c r="F10351" s="1">
        <v>45381.148634259262</v>
      </c>
      <c r="G10351" t="b">
        <v>0</v>
      </c>
      <c r="H10351" t="b">
        <v>1</v>
      </c>
      <c r="I10351" t="s">
        <v>16</v>
      </c>
      <c r="J10351" t="s">
        <v>80</v>
      </c>
      <c r="K10351" t="s">
        <v>123</v>
      </c>
      <c r="L10351">
        <v>130699</v>
      </c>
    </row>
    <row r="10352" spans="1:12" x14ac:dyDescent="0.25">
      <c r="A10352" t="s">
        <v>12</v>
      </c>
      <c r="B10352" t="s">
        <v>75</v>
      </c>
      <c r="C10352" t="s">
        <v>68</v>
      </c>
      <c r="D10352" t="s">
        <v>22</v>
      </c>
      <c r="E10352" t="b">
        <v>0</v>
      </c>
      <c r="F10352" s="1">
        <v>45577.720532407409</v>
      </c>
      <c r="G10352" t="b">
        <v>0</v>
      </c>
      <c r="H10352" t="b">
        <v>0</v>
      </c>
      <c r="I10352" t="s">
        <v>16</v>
      </c>
      <c r="J10352" t="s">
        <v>66</v>
      </c>
      <c r="K10352" t="s">
        <v>100</v>
      </c>
      <c r="L10352">
        <v>129864</v>
      </c>
    </row>
    <row r="10353" spans="1:12" x14ac:dyDescent="0.25">
      <c r="A10353" t="s">
        <v>54</v>
      </c>
      <c r="B10353" t="s">
        <v>79</v>
      </c>
      <c r="C10353" t="s">
        <v>68</v>
      </c>
      <c r="D10353" t="s">
        <v>29</v>
      </c>
      <c r="E10353" t="b">
        <v>1</v>
      </c>
      <c r="F10353" s="1">
        <v>45597.509189814817</v>
      </c>
      <c r="G10353" t="b">
        <v>0</v>
      </c>
      <c r="H10353" t="b">
        <v>1</v>
      </c>
      <c r="I10353" t="s">
        <v>30</v>
      </c>
      <c r="J10353" t="s">
        <v>44</v>
      </c>
      <c r="K10353" t="s">
        <v>120</v>
      </c>
      <c r="L10353">
        <v>115495</v>
      </c>
    </row>
    <row r="10354" spans="1:12" x14ac:dyDescent="0.25">
      <c r="A10354" t="s">
        <v>82</v>
      </c>
      <c r="B10354" t="s">
        <v>85</v>
      </c>
      <c r="C10354" t="s">
        <v>28</v>
      </c>
      <c r="D10354" t="s">
        <v>22</v>
      </c>
      <c r="E10354" t="b">
        <v>1</v>
      </c>
      <c r="F10354" s="1">
        <v>45520.747337962966</v>
      </c>
      <c r="G10354" t="b">
        <v>1</v>
      </c>
      <c r="H10354" t="b">
        <v>0</v>
      </c>
      <c r="I10354" t="s">
        <v>84</v>
      </c>
      <c r="J10354" t="s">
        <v>72</v>
      </c>
      <c r="K10354" t="s">
        <v>110</v>
      </c>
      <c r="L10354">
        <v>105767</v>
      </c>
    </row>
    <row r="10355" spans="1:12" x14ac:dyDescent="0.25">
      <c r="A10355" t="s">
        <v>82</v>
      </c>
      <c r="B10355" t="s">
        <v>83</v>
      </c>
      <c r="C10355" t="s">
        <v>14</v>
      </c>
      <c r="D10355" t="s">
        <v>29</v>
      </c>
      <c r="E10355" t="b">
        <v>1</v>
      </c>
      <c r="F10355" s="1">
        <v>45437.490567129629</v>
      </c>
      <c r="G10355" t="b">
        <v>1</v>
      </c>
      <c r="H10355" t="b">
        <v>0</v>
      </c>
      <c r="I10355" t="s">
        <v>84</v>
      </c>
      <c r="J10355" t="s">
        <v>24</v>
      </c>
      <c r="K10355" t="s">
        <v>111</v>
      </c>
      <c r="L10355">
        <v>139649</v>
      </c>
    </row>
    <row r="10356" spans="1:12" x14ac:dyDescent="0.25">
      <c r="A10356" t="s">
        <v>45</v>
      </c>
      <c r="B10356" t="s">
        <v>88</v>
      </c>
      <c r="C10356" t="s">
        <v>14</v>
      </c>
      <c r="D10356" t="s">
        <v>29</v>
      </c>
      <c r="E10356" t="b">
        <v>1</v>
      </c>
      <c r="F10356" s="1">
        <v>45574.104166666657</v>
      </c>
      <c r="G10356" t="b">
        <v>0</v>
      </c>
      <c r="H10356" t="b">
        <v>0</v>
      </c>
      <c r="I10356" t="s">
        <v>16</v>
      </c>
      <c r="J10356" t="s">
        <v>66</v>
      </c>
      <c r="K10356" t="s">
        <v>98</v>
      </c>
      <c r="L10356">
        <v>85805</v>
      </c>
    </row>
    <row r="10357" spans="1:12" x14ac:dyDescent="0.25">
      <c r="A10357" t="s">
        <v>38</v>
      </c>
      <c r="B10357" t="s">
        <v>39</v>
      </c>
      <c r="C10357" t="s">
        <v>14</v>
      </c>
      <c r="D10357" t="s">
        <v>15</v>
      </c>
      <c r="E10357" t="b">
        <v>0</v>
      </c>
      <c r="F10357" s="1">
        <v>45401.021307870367</v>
      </c>
      <c r="G10357" t="b">
        <v>1</v>
      </c>
      <c r="H10357" t="b">
        <v>0</v>
      </c>
      <c r="I10357" t="s">
        <v>41</v>
      </c>
      <c r="J10357" t="s">
        <v>44</v>
      </c>
      <c r="K10357" t="s">
        <v>115</v>
      </c>
      <c r="L10357">
        <v>75374</v>
      </c>
    </row>
    <row r="10358" spans="1:12" x14ac:dyDescent="0.25">
      <c r="A10358" t="s">
        <v>26</v>
      </c>
      <c r="B10358" t="s">
        <v>33</v>
      </c>
      <c r="C10358" t="s">
        <v>28</v>
      </c>
      <c r="D10358" t="s">
        <v>29</v>
      </c>
      <c r="E10358" t="b">
        <v>1</v>
      </c>
      <c r="F10358" s="1">
        <v>45485.580555555563</v>
      </c>
      <c r="G10358" t="b">
        <v>1</v>
      </c>
      <c r="H10358" t="b">
        <v>1</v>
      </c>
      <c r="I10358" t="s">
        <v>30</v>
      </c>
      <c r="J10358" t="s">
        <v>72</v>
      </c>
      <c r="K10358" t="s">
        <v>92</v>
      </c>
      <c r="L10358">
        <v>87157</v>
      </c>
    </row>
    <row r="10359" spans="1:12" x14ac:dyDescent="0.25">
      <c r="A10359" t="s">
        <v>54</v>
      </c>
      <c r="B10359" t="s">
        <v>79</v>
      </c>
      <c r="C10359" t="s">
        <v>40</v>
      </c>
      <c r="D10359" t="s">
        <v>22</v>
      </c>
      <c r="E10359" t="b">
        <v>1</v>
      </c>
      <c r="F10359" s="1">
        <v>45420.337858796287</v>
      </c>
      <c r="G10359" t="b">
        <v>1</v>
      </c>
      <c r="H10359" t="b">
        <v>0</v>
      </c>
      <c r="I10359" t="s">
        <v>30</v>
      </c>
      <c r="J10359" t="s">
        <v>66</v>
      </c>
      <c r="K10359" t="s">
        <v>60</v>
      </c>
      <c r="L10359">
        <v>152853</v>
      </c>
    </row>
    <row r="10360" spans="1:12" x14ac:dyDescent="0.25">
      <c r="A10360" t="s">
        <v>54</v>
      </c>
      <c r="B10360" t="s">
        <v>79</v>
      </c>
      <c r="C10360" t="s">
        <v>40</v>
      </c>
      <c r="D10360" t="s">
        <v>29</v>
      </c>
      <c r="E10360" t="b">
        <v>0</v>
      </c>
      <c r="F10360" s="1">
        <v>45327.472256944442</v>
      </c>
      <c r="G10360" t="b">
        <v>0</v>
      </c>
      <c r="H10360" t="b">
        <v>0</v>
      </c>
      <c r="I10360" t="s">
        <v>30</v>
      </c>
      <c r="J10360" t="s">
        <v>66</v>
      </c>
      <c r="K10360" t="s">
        <v>89</v>
      </c>
      <c r="L10360">
        <v>124176</v>
      </c>
    </row>
    <row r="10361" spans="1:12" x14ac:dyDescent="0.25">
      <c r="A10361" t="s">
        <v>49</v>
      </c>
      <c r="B10361" t="s">
        <v>50</v>
      </c>
      <c r="C10361" t="s">
        <v>28</v>
      </c>
      <c r="D10361" t="s">
        <v>29</v>
      </c>
      <c r="E10361" t="b">
        <v>1</v>
      </c>
      <c r="F10361" s="1">
        <v>45523.147638888891</v>
      </c>
      <c r="G10361" t="b">
        <v>0</v>
      </c>
      <c r="H10361" t="b">
        <v>0</v>
      </c>
      <c r="I10361" t="s">
        <v>51</v>
      </c>
      <c r="J10361" t="s">
        <v>72</v>
      </c>
      <c r="K10361" t="s">
        <v>129</v>
      </c>
      <c r="L10361">
        <v>86800</v>
      </c>
    </row>
    <row r="10362" spans="1:12" x14ac:dyDescent="0.25">
      <c r="A10362" t="s">
        <v>26</v>
      </c>
      <c r="B10362" t="s">
        <v>27</v>
      </c>
      <c r="C10362" t="s">
        <v>28</v>
      </c>
      <c r="D10362" t="s">
        <v>22</v>
      </c>
      <c r="E10362" t="b">
        <v>0</v>
      </c>
      <c r="F10362" s="1">
        <v>45318.128935185188</v>
      </c>
      <c r="G10362" t="b">
        <v>0</v>
      </c>
      <c r="H10362" t="b">
        <v>1</v>
      </c>
      <c r="I10362" t="s">
        <v>30</v>
      </c>
      <c r="J10362" t="s">
        <v>52</v>
      </c>
      <c r="K10362" t="s">
        <v>77</v>
      </c>
      <c r="L10362">
        <v>122926</v>
      </c>
    </row>
    <row r="10363" spans="1:12" x14ac:dyDescent="0.25">
      <c r="A10363" t="s">
        <v>12</v>
      </c>
      <c r="B10363" t="s">
        <v>75</v>
      </c>
      <c r="C10363" t="s">
        <v>68</v>
      </c>
      <c r="D10363" t="s">
        <v>29</v>
      </c>
      <c r="E10363" t="b">
        <v>1</v>
      </c>
      <c r="F10363" s="1">
        <v>45627.271886574083</v>
      </c>
      <c r="G10363" t="b">
        <v>0</v>
      </c>
      <c r="H10363" t="b">
        <v>0</v>
      </c>
      <c r="I10363" t="s">
        <v>16</v>
      </c>
      <c r="J10363" t="s">
        <v>34</v>
      </c>
      <c r="K10363" t="s">
        <v>58</v>
      </c>
      <c r="L10363">
        <v>134205</v>
      </c>
    </row>
    <row r="10364" spans="1:12" x14ac:dyDescent="0.25">
      <c r="A10364" t="s">
        <v>45</v>
      </c>
      <c r="B10364" t="s">
        <v>88</v>
      </c>
      <c r="C10364" t="s">
        <v>21</v>
      </c>
      <c r="D10364" t="s">
        <v>29</v>
      </c>
      <c r="E10364" t="b">
        <v>1</v>
      </c>
      <c r="F10364" s="1">
        <v>45401.192743055559</v>
      </c>
      <c r="G10364" t="b">
        <v>0</v>
      </c>
      <c r="H10364" t="b">
        <v>0</v>
      </c>
      <c r="I10364" t="s">
        <v>16</v>
      </c>
      <c r="J10364" t="s">
        <v>24</v>
      </c>
      <c r="K10364" t="s">
        <v>119</v>
      </c>
      <c r="L10364">
        <v>97465</v>
      </c>
    </row>
    <row r="10365" spans="1:12" x14ac:dyDescent="0.25">
      <c r="A10365" t="s">
        <v>54</v>
      </c>
      <c r="B10365" t="s">
        <v>55</v>
      </c>
      <c r="C10365" t="s">
        <v>14</v>
      </c>
      <c r="D10365" t="s">
        <v>29</v>
      </c>
      <c r="E10365" t="b">
        <v>0</v>
      </c>
      <c r="F10365" s="1">
        <v>45297.340104166673</v>
      </c>
      <c r="G10365" t="b">
        <v>1</v>
      </c>
      <c r="H10365" t="b">
        <v>1</v>
      </c>
      <c r="I10365" t="s">
        <v>30</v>
      </c>
      <c r="J10365" t="s">
        <v>17</v>
      </c>
      <c r="K10365" t="s">
        <v>125</v>
      </c>
      <c r="L10365">
        <v>123574</v>
      </c>
    </row>
    <row r="10366" spans="1:12" x14ac:dyDescent="0.25">
      <c r="A10366" t="s">
        <v>45</v>
      </c>
      <c r="B10366" t="s">
        <v>76</v>
      </c>
      <c r="C10366" t="s">
        <v>14</v>
      </c>
      <c r="D10366" t="s">
        <v>15</v>
      </c>
      <c r="E10366" t="b">
        <v>1</v>
      </c>
      <c r="F10366" s="1">
        <v>45641.006805555553</v>
      </c>
      <c r="G10366" t="b">
        <v>1</v>
      </c>
      <c r="H10366" t="b">
        <v>1</v>
      </c>
      <c r="I10366" t="s">
        <v>16</v>
      </c>
      <c r="J10366" t="s">
        <v>31</v>
      </c>
      <c r="K10366" t="s">
        <v>121</v>
      </c>
      <c r="L10366">
        <v>91624</v>
      </c>
    </row>
    <row r="10367" spans="1:12" x14ac:dyDescent="0.25">
      <c r="A10367" t="s">
        <v>82</v>
      </c>
      <c r="B10367" t="s">
        <v>83</v>
      </c>
      <c r="C10367" t="s">
        <v>14</v>
      </c>
      <c r="D10367" t="s">
        <v>22</v>
      </c>
      <c r="E10367" t="b">
        <v>0</v>
      </c>
      <c r="F10367" s="1">
        <v>45483.819282407407</v>
      </c>
      <c r="G10367" t="b">
        <v>1</v>
      </c>
      <c r="H10367" t="b">
        <v>0</v>
      </c>
      <c r="I10367" t="s">
        <v>84</v>
      </c>
      <c r="J10367" t="s">
        <v>70</v>
      </c>
      <c r="K10367" t="s">
        <v>123</v>
      </c>
      <c r="L10367">
        <v>107886</v>
      </c>
    </row>
    <row r="10368" spans="1:12" x14ac:dyDescent="0.25">
      <c r="A10368" t="s">
        <v>26</v>
      </c>
      <c r="B10368" t="s">
        <v>33</v>
      </c>
      <c r="C10368" t="s">
        <v>68</v>
      </c>
      <c r="D10368" t="s">
        <v>29</v>
      </c>
      <c r="E10368" t="b">
        <v>1</v>
      </c>
      <c r="F10368" s="1">
        <v>45494.343912037039</v>
      </c>
      <c r="G10368" t="b">
        <v>0</v>
      </c>
      <c r="H10368" t="b">
        <v>0</v>
      </c>
      <c r="I10368" t="s">
        <v>30</v>
      </c>
      <c r="J10368" t="s">
        <v>72</v>
      </c>
      <c r="K10368" t="s">
        <v>74</v>
      </c>
      <c r="L10368">
        <v>118725</v>
      </c>
    </row>
    <row r="10369" spans="1:12" x14ac:dyDescent="0.25">
      <c r="A10369" t="s">
        <v>82</v>
      </c>
      <c r="B10369" t="s">
        <v>85</v>
      </c>
      <c r="C10369" t="s">
        <v>28</v>
      </c>
      <c r="D10369" t="s">
        <v>29</v>
      </c>
      <c r="E10369" t="b">
        <v>1</v>
      </c>
      <c r="F10369" s="1">
        <v>45602.830138888887</v>
      </c>
      <c r="G10369" t="b">
        <v>0</v>
      </c>
      <c r="H10369" t="b">
        <v>1</v>
      </c>
      <c r="I10369" t="s">
        <v>84</v>
      </c>
      <c r="J10369" t="s">
        <v>80</v>
      </c>
      <c r="K10369" t="s">
        <v>101</v>
      </c>
      <c r="L10369">
        <v>108866</v>
      </c>
    </row>
    <row r="10370" spans="1:12" x14ac:dyDescent="0.25">
      <c r="A10370" t="s">
        <v>45</v>
      </c>
      <c r="B10370" t="s">
        <v>76</v>
      </c>
      <c r="C10370" t="s">
        <v>14</v>
      </c>
      <c r="D10370" t="s">
        <v>22</v>
      </c>
      <c r="E10370" t="b">
        <v>0</v>
      </c>
      <c r="F10370" s="1">
        <v>45567.961851851847</v>
      </c>
      <c r="G10370" t="b">
        <v>0</v>
      </c>
      <c r="H10370" t="b">
        <v>0</v>
      </c>
      <c r="I10370" t="s">
        <v>16</v>
      </c>
      <c r="J10370" t="s">
        <v>80</v>
      </c>
      <c r="K10370" t="s">
        <v>123</v>
      </c>
      <c r="L10370">
        <v>96893</v>
      </c>
    </row>
    <row r="10371" spans="1:12" x14ac:dyDescent="0.25">
      <c r="A10371" t="s">
        <v>26</v>
      </c>
      <c r="B10371" t="s">
        <v>27</v>
      </c>
      <c r="C10371" t="s">
        <v>40</v>
      </c>
      <c r="D10371" t="s">
        <v>15</v>
      </c>
      <c r="E10371" t="b">
        <v>1</v>
      </c>
      <c r="F10371" s="1">
        <v>45610.085405092592</v>
      </c>
      <c r="G10371" t="b">
        <v>0</v>
      </c>
      <c r="H10371" t="b">
        <v>0</v>
      </c>
      <c r="I10371" t="s">
        <v>30</v>
      </c>
      <c r="J10371" t="s">
        <v>17</v>
      </c>
      <c r="K10371" t="s">
        <v>102</v>
      </c>
      <c r="L10371">
        <v>93670</v>
      </c>
    </row>
    <row r="10372" spans="1:12" x14ac:dyDescent="0.25">
      <c r="A10372" t="s">
        <v>38</v>
      </c>
      <c r="B10372" t="s">
        <v>95</v>
      </c>
      <c r="C10372" t="s">
        <v>40</v>
      </c>
      <c r="D10372" t="s">
        <v>15</v>
      </c>
      <c r="E10372" t="b">
        <v>1</v>
      </c>
      <c r="F10372" s="1">
        <v>45484.949282407397</v>
      </c>
      <c r="G10372" t="b">
        <v>1</v>
      </c>
      <c r="H10372" t="b">
        <v>0</v>
      </c>
      <c r="I10372" t="s">
        <v>41</v>
      </c>
      <c r="J10372" t="s">
        <v>24</v>
      </c>
      <c r="K10372" t="s">
        <v>122</v>
      </c>
      <c r="L10372">
        <v>82201</v>
      </c>
    </row>
    <row r="10373" spans="1:12" x14ac:dyDescent="0.25">
      <c r="A10373" t="s">
        <v>82</v>
      </c>
      <c r="B10373" t="s">
        <v>83</v>
      </c>
      <c r="C10373" t="s">
        <v>40</v>
      </c>
      <c r="D10373" t="s">
        <v>22</v>
      </c>
      <c r="E10373" t="b">
        <v>1</v>
      </c>
      <c r="F10373" s="1">
        <v>45606.012199074074</v>
      </c>
      <c r="G10373" t="b">
        <v>1</v>
      </c>
      <c r="H10373" t="b">
        <v>1</v>
      </c>
      <c r="I10373" t="s">
        <v>84</v>
      </c>
      <c r="J10373" t="s">
        <v>64</v>
      </c>
      <c r="K10373" t="s">
        <v>109</v>
      </c>
      <c r="L10373">
        <v>110791</v>
      </c>
    </row>
    <row r="10374" spans="1:12" x14ac:dyDescent="0.25">
      <c r="A10374" t="s">
        <v>54</v>
      </c>
      <c r="B10374" t="s">
        <v>79</v>
      </c>
      <c r="C10374" t="s">
        <v>40</v>
      </c>
      <c r="D10374" t="s">
        <v>22</v>
      </c>
      <c r="E10374" t="b">
        <v>1</v>
      </c>
      <c r="F10374" s="1">
        <v>45420.337858796287</v>
      </c>
      <c r="G10374" t="b">
        <v>1</v>
      </c>
      <c r="H10374" t="b">
        <v>0</v>
      </c>
      <c r="I10374" t="s">
        <v>30</v>
      </c>
      <c r="J10374" t="s">
        <v>66</v>
      </c>
      <c r="K10374" t="s">
        <v>106</v>
      </c>
      <c r="L10374">
        <v>152853</v>
      </c>
    </row>
    <row r="10375" spans="1:12" x14ac:dyDescent="0.25">
      <c r="A10375" t="s">
        <v>19</v>
      </c>
      <c r="B10375" t="s">
        <v>94</v>
      </c>
      <c r="C10375" t="s">
        <v>21</v>
      </c>
      <c r="D10375" t="s">
        <v>15</v>
      </c>
      <c r="E10375" t="b">
        <v>0</v>
      </c>
      <c r="F10375" s="1">
        <v>45438.481087962973</v>
      </c>
      <c r="G10375" t="b">
        <v>1</v>
      </c>
      <c r="H10375" t="b">
        <v>1</v>
      </c>
      <c r="I10375" t="s">
        <v>23</v>
      </c>
      <c r="J10375" t="s">
        <v>47</v>
      </c>
      <c r="K10375" t="s">
        <v>74</v>
      </c>
      <c r="L10375">
        <v>74068</v>
      </c>
    </row>
    <row r="10376" spans="1:12" x14ac:dyDescent="0.25">
      <c r="A10376" t="s">
        <v>38</v>
      </c>
      <c r="B10376" t="s">
        <v>95</v>
      </c>
      <c r="C10376" t="s">
        <v>28</v>
      </c>
      <c r="D10376" t="s">
        <v>22</v>
      </c>
      <c r="E10376" t="b">
        <v>0</v>
      </c>
      <c r="F10376" s="1">
        <v>45443.303483796299</v>
      </c>
      <c r="G10376" t="b">
        <v>0</v>
      </c>
      <c r="H10376" t="b">
        <v>1</v>
      </c>
      <c r="I10376" t="s">
        <v>41</v>
      </c>
      <c r="J10376" t="s">
        <v>64</v>
      </c>
      <c r="K10376" t="s">
        <v>59</v>
      </c>
      <c r="L10376">
        <v>72700</v>
      </c>
    </row>
    <row r="10377" spans="1:12" x14ac:dyDescent="0.25">
      <c r="A10377" t="s">
        <v>26</v>
      </c>
      <c r="B10377" t="s">
        <v>33</v>
      </c>
      <c r="C10377" t="s">
        <v>14</v>
      </c>
      <c r="D10377" t="s">
        <v>15</v>
      </c>
      <c r="E10377" t="b">
        <v>1</v>
      </c>
      <c r="F10377" s="1">
        <v>45639.280995370369</v>
      </c>
      <c r="G10377" t="b">
        <v>0</v>
      </c>
      <c r="H10377" t="b">
        <v>1</v>
      </c>
      <c r="I10377" t="s">
        <v>30</v>
      </c>
      <c r="J10377" t="s">
        <v>80</v>
      </c>
      <c r="K10377" t="s">
        <v>42</v>
      </c>
      <c r="L10377">
        <v>125043</v>
      </c>
    </row>
    <row r="10378" spans="1:12" x14ac:dyDescent="0.25">
      <c r="A10378" t="s">
        <v>38</v>
      </c>
      <c r="B10378" t="s">
        <v>95</v>
      </c>
      <c r="C10378" t="s">
        <v>21</v>
      </c>
      <c r="D10378" t="s">
        <v>29</v>
      </c>
      <c r="E10378" t="b">
        <v>0</v>
      </c>
      <c r="F10378" s="1">
        <v>45417.484780092593</v>
      </c>
      <c r="G10378" t="b">
        <v>0</v>
      </c>
      <c r="H10378" t="b">
        <v>0</v>
      </c>
      <c r="I10378" t="s">
        <v>41</v>
      </c>
      <c r="J10378" t="s">
        <v>57</v>
      </c>
      <c r="K10378" t="s">
        <v>56</v>
      </c>
      <c r="L10378">
        <v>81082</v>
      </c>
    </row>
    <row r="10379" spans="1:12" x14ac:dyDescent="0.25">
      <c r="A10379" t="s">
        <v>38</v>
      </c>
      <c r="B10379" t="s">
        <v>107</v>
      </c>
      <c r="C10379" t="s">
        <v>43</v>
      </c>
      <c r="D10379" t="s">
        <v>15</v>
      </c>
      <c r="E10379" t="b">
        <v>0</v>
      </c>
      <c r="F10379" s="1">
        <v>45535.49423611111</v>
      </c>
      <c r="G10379" t="b">
        <v>1</v>
      </c>
      <c r="H10379" t="b">
        <v>1</v>
      </c>
      <c r="I10379" t="s">
        <v>41</v>
      </c>
      <c r="J10379" t="s">
        <v>64</v>
      </c>
      <c r="K10379" t="s">
        <v>106</v>
      </c>
      <c r="L10379">
        <v>91912</v>
      </c>
    </row>
    <row r="10380" spans="1:12" x14ac:dyDescent="0.25">
      <c r="A10380" t="s">
        <v>19</v>
      </c>
      <c r="B10380" t="s">
        <v>36</v>
      </c>
      <c r="C10380" t="s">
        <v>68</v>
      </c>
      <c r="D10380" t="s">
        <v>15</v>
      </c>
      <c r="E10380" t="b">
        <v>1</v>
      </c>
      <c r="F10380" s="1">
        <v>45454.933194444442</v>
      </c>
      <c r="G10380" t="b">
        <v>0</v>
      </c>
      <c r="H10380" t="b">
        <v>0</v>
      </c>
      <c r="I10380" t="s">
        <v>23</v>
      </c>
      <c r="J10380" t="s">
        <v>72</v>
      </c>
      <c r="K10380" t="s">
        <v>117</v>
      </c>
      <c r="L10380">
        <v>60290</v>
      </c>
    </row>
    <row r="10381" spans="1:12" x14ac:dyDescent="0.25">
      <c r="A10381" t="s">
        <v>45</v>
      </c>
      <c r="B10381" t="s">
        <v>88</v>
      </c>
      <c r="C10381" t="s">
        <v>28</v>
      </c>
      <c r="D10381" t="s">
        <v>22</v>
      </c>
      <c r="E10381" t="b">
        <v>1</v>
      </c>
      <c r="F10381" s="1">
        <v>45450.079317129632</v>
      </c>
      <c r="G10381" t="b">
        <v>0</v>
      </c>
      <c r="H10381" t="b">
        <v>1</v>
      </c>
      <c r="I10381" t="s">
        <v>16</v>
      </c>
      <c r="J10381" t="s">
        <v>66</v>
      </c>
      <c r="K10381" t="s">
        <v>129</v>
      </c>
      <c r="L10381">
        <v>115962</v>
      </c>
    </row>
    <row r="10382" spans="1:12" x14ac:dyDescent="0.25">
      <c r="A10382" t="s">
        <v>54</v>
      </c>
      <c r="B10382" t="s">
        <v>55</v>
      </c>
      <c r="C10382" t="s">
        <v>68</v>
      </c>
      <c r="D10382" t="s">
        <v>29</v>
      </c>
      <c r="E10382" t="b">
        <v>0</v>
      </c>
      <c r="F10382" s="1">
        <v>45484.401539351849</v>
      </c>
      <c r="G10382" t="b">
        <v>0</v>
      </c>
      <c r="H10382" t="b">
        <v>1</v>
      </c>
      <c r="I10382" t="s">
        <v>30</v>
      </c>
      <c r="J10382" t="s">
        <v>80</v>
      </c>
      <c r="K10382" t="s">
        <v>96</v>
      </c>
      <c r="L10382">
        <v>118795</v>
      </c>
    </row>
    <row r="10383" spans="1:12" x14ac:dyDescent="0.25">
      <c r="A10383" t="s">
        <v>19</v>
      </c>
      <c r="B10383" t="s">
        <v>94</v>
      </c>
      <c r="C10383" t="s">
        <v>40</v>
      </c>
      <c r="D10383" t="s">
        <v>22</v>
      </c>
      <c r="E10383" t="b">
        <v>1</v>
      </c>
      <c r="F10383" s="1">
        <v>45372.673587962963</v>
      </c>
      <c r="G10383" t="b">
        <v>1</v>
      </c>
      <c r="H10383" t="b">
        <v>1</v>
      </c>
      <c r="I10383" t="s">
        <v>23</v>
      </c>
      <c r="J10383" t="s">
        <v>70</v>
      </c>
      <c r="K10383" t="s">
        <v>25</v>
      </c>
      <c r="L10383">
        <v>83099</v>
      </c>
    </row>
    <row r="10384" spans="1:12" x14ac:dyDescent="0.25">
      <c r="A10384" t="s">
        <v>38</v>
      </c>
      <c r="B10384" t="s">
        <v>95</v>
      </c>
      <c r="C10384" t="s">
        <v>28</v>
      </c>
      <c r="D10384" t="s">
        <v>29</v>
      </c>
      <c r="E10384" t="b">
        <v>1</v>
      </c>
      <c r="F10384" s="1">
        <v>45600.546435185177</v>
      </c>
      <c r="G10384" t="b">
        <v>1</v>
      </c>
      <c r="H10384" t="b">
        <v>0</v>
      </c>
      <c r="I10384" t="s">
        <v>41</v>
      </c>
      <c r="J10384" t="s">
        <v>57</v>
      </c>
      <c r="K10384" t="s">
        <v>77</v>
      </c>
      <c r="L10384">
        <v>71560</v>
      </c>
    </row>
    <row r="10385" spans="1:12" x14ac:dyDescent="0.25">
      <c r="A10385" t="s">
        <v>82</v>
      </c>
      <c r="B10385" t="s">
        <v>83</v>
      </c>
      <c r="C10385" t="s">
        <v>28</v>
      </c>
      <c r="D10385" t="s">
        <v>15</v>
      </c>
      <c r="E10385" t="b">
        <v>0</v>
      </c>
      <c r="F10385" s="1">
        <v>45348.397233796299</v>
      </c>
      <c r="G10385" t="b">
        <v>1</v>
      </c>
      <c r="H10385" t="b">
        <v>0</v>
      </c>
      <c r="I10385" t="s">
        <v>84</v>
      </c>
      <c r="J10385" t="s">
        <v>52</v>
      </c>
      <c r="K10385" t="s">
        <v>96</v>
      </c>
      <c r="L10385">
        <v>137659</v>
      </c>
    </row>
    <row r="10386" spans="1:12" x14ac:dyDescent="0.25">
      <c r="A10386" t="s">
        <v>45</v>
      </c>
      <c r="B10386" t="s">
        <v>76</v>
      </c>
      <c r="C10386" t="s">
        <v>68</v>
      </c>
      <c r="D10386" t="s">
        <v>22</v>
      </c>
      <c r="E10386" t="b">
        <v>1</v>
      </c>
      <c r="F10386" s="1">
        <v>45338.90483796296</v>
      </c>
      <c r="G10386" t="b">
        <v>1</v>
      </c>
      <c r="H10386" t="b">
        <v>0</v>
      </c>
      <c r="I10386" t="s">
        <v>16</v>
      </c>
      <c r="J10386" t="s">
        <v>44</v>
      </c>
      <c r="K10386" t="s">
        <v>92</v>
      </c>
      <c r="L10386">
        <v>112013</v>
      </c>
    </row>
    <row r="10387" spans="1:12" x14ac:dyDescent="0.25">
      <c r="A10387" t="s">
        <v>49</v>
      </c>
      <c r="B10387" t="s">
        <v>108</v>
      </c>
      <c r="C10387" t="s">
        <v>28</v>
      </c>
      <c r="D10387" t="s">
        <v>15</v>
      </c>
      <c r="E10387" t="b">
        <v>0</v>
      </c>
      <c r="F10387" s="1">
        <v>45361.589270833327</v>
      </c>
      <c r="G10387" t="b">
        <v>0</v>
      </c>
      <c r="H10387" t="b">
        <v>0</v>
      </c>
      <c r="I10387" t="s">
        <v>51</v>
      </c>
      <c r="J10387" t="s">
        <v>34</v>
      </c>
      <c r="K10387" t="s">
        <v>53</v>
      </c>
      <c r="L10387">
        <v>93042</v>
      </c>
    </row>
    <row r="10388" spans="1:12" x14ac:dyDescent="0.25">
      <c r="A10388" t="s">
        <v>26</v>
      </c>
      <c r="B10388" t="s">
        <v>27</v>
      </c>
      <c r="C10388" t="s">
        <v>43</v>
      </c>
      <c r="D10388" t="s">
        <v>22</v>
      </c>
      <c r="E10388" t="b">
        <v>0</v>
      </c>
      <c r="F10388" s="1">
        <v>45346.093136574083</v>
      </c>
      <c r="G10388" t="b">
        <v>1</v>
      </c>
      <c r="H10388" t="b">
        <v>1</v>
      </c>
      <c r="I10388" t="s">
        <v>30</v>
      </c>
      <c r="J10388" t="s">
        <v>52</v>
      </c>
      <c r="K10388" t="s">
        <v>122</v>
      </c>
      <c r="L10388">
        <v>98894</v>
      </c>
    </row>
    <row r="10389" spans="1:12" x14ac:dyDescent="0.25">
      <c r="A10389" t="s">
        <v>82</v>
      </c>
      <c r="B10389" t="s">
        <v>91</v>
      </c>
      <c r="C10389" t="s">
        <v>14</v>
      </c>
      <c r="D10389" t="s">
        <v>22</v>
      </c>
      <c r="E10389" t="b">
        <v>0</v>
      </c>
      <c r="F10389" s="1">
        <v>45297.569131944438</v>
      </c>
      <c r="G10389" t="b">
        <v>1</v>
      </c>
      <c r="H10389" t="b">
        <v>1</v>
      </c>
      <c r="I10389" t="s">
        <v>84</v>
      </c>
      <c r="J10389" t="s">
        <v>72</v>
      </c>
      <c r="K10389" t="s">
        <v>113</v>
      </c>
      <c r="L10389">
        <v>107418</v>
      </c>
    </row>
    <row r="10390" spans="1:12" x14ac:dyDescent="0.25">
      <c r="A10390" t="s">
        <v>54</v>
      </c>
      <c r="B10390" t="s">
        <v>55</v>
      </c>
      <c r="C10390" t="s">
        <v>40</v>
      </c>
      <c r="D10390" t="s">
        <v>15</v>
      </c>
      <c r="E10390" t="b">
        <v>0</v>
      </c>
      <c r="F10390" s="1">
        <v>45627.332627314812</v>
      </c>
      <c r="G10390" t="b">
        <v>1</v>
      </c>
      <c r="H10390" t="b">
        <v>0</v>
      </c>
      <c r="I10390" t="s">
        <v>30</v>
      </c>
      <c r="J10390" t="s">
        <v>52</v>
      </c>
      <c r="K10390" t="s">
        <v>18</v>
      </c>
      <c r="L10390">
        <v>140056</v>
      </c>
    </row>
    <row r="10391" spans="1:12" x14ac:dyDescent="0.25">
      <c r="A10391" t="s">
        <v>54</v>
      </c>
      <c r="B10391" t="s">
        <v>55</v>
      </c>
      <c r="C10391" t="s">
        <v>40</v>
      </c>
      <c r="D10391" t="s">
        <v>15</v>
      </c>
      <c r="E10391" t="b">
        <v>0</v>
      </c>
      <c r="F10391" s="1">
        <v>45521.421550925923</v>
      </c>
      <c r="G10391" t="b">
        <v>0</v>
      </c>
      <c r="H10391" t="b">
        <v>1</v>
      </c>
      <c r="I10391" t="s">
        <v>30</v>
      </c>
      <c r="J10391" t="s">
        <v>66</v>
      </c>
      <c r="K10391" t="s">
        <v>59</v>
      </c>
      <c r="L10391">
        <v>138496</v>
      </c>
    </row>
    <row r="10392" spans="1:12" x14ac:dyDescent="0.25">
      <c r="A10392" t="s">
        <v>38</v>
      </c>
      <c r="B10392" t="s">
        <v>107</v>
      </c>
      <c r="C10392" t="s">
        <v>40</v>
      </c>
      <c r="D10392" t="s">
        <v>29</v>
      </c>
      <c r="E10392" t="b">
        <v>0</v>
      </c>
      <c r="F10392" s="1">
        <v>45523.96466435185</v>
      </c>
      <c r="G10392" t="b">
        <v>0</v>
      </c>
      <c r="H10392" t="b">
        <v>0</v>
      </c>
      <c r="I10392" t="s">
        <v>41</v>
      </c>
      <c r="J10392" t="s">
        <v>70</v>
      </c>
      <c r="K10392" t="s">
        <v>97</v>
      </c>
      <c r="L10392">
        <v>85391</v>
      </c>
    </row>
    <row r="10393" spans="1:12" x14ac:dyDescent="0.25">
      <c r="A10393" t="s">
        <v>19</v>
      </c>
      <c r="B10393" t="s">
        <v>86</v>
      </c>
      <c r="C10393" t="s">
        <v>14</v>
      </c>
      <c r="D10393" t="s">
        <v>15</v>
      </c>
      <c r="E10393" t="b">
        <v>1</v>
      </c>
      <c r="F10393" s="1">
        <v>45502.548356481479</v>
      </c>
      <c r="G10393" t="b">
        <v>0</v>
      </c>
      <c r="H10393" t="b">
        <v>0</v>
      </c>
      <c r="I10393" t="s">
        <v>23</v>
      </c>
      <c r="J10393" t="s">
        <v>80</v>
      </c>
      <c r="K10393" t="s">
        <v>37</v>
      </c>
      <c r="L10393">
        <v>77461</v>
      </c>
    </row>
    <row r="10394" spans="1:12" x14ac:dyDescent="0.25">
      <c r="A10394" t="s">
        <v>19</v>
      </c>
      <c r="B10394" t="s">
        <v>20</v>
      </c>
      <c r="C10394" t="s">
        <v>43</v>
      </c>
      <c r="D10394" t="s">
        <v>29</v>
      </c>
      <c r="E10394" t="b">
        <v>1</v>
      </c>
      <c r="F10394" s="1">
        <v>45417.473194444443</v>
      </c>
      <c r="G10394" t="b">
        <v>0</v>
      </c>
      <c r="H10394" t="b">
        <v>0</v>
      </c>
      <c r="I10394" t="s">
        <v>23</v>
      </c>
      <c r="J10394" t="s">
        <v>72</v>
      </c>
      <c r="K10394" t="s">
        <v>102</v>
      </c>
      <c r="L10394">
        <v>67983</v>
      </c>
    </row>
    <row r="10395" spans="1:12" x14ac:dyDescent="0.25">
      <c r="A10395" t="s">
        <v>49</v>
      </c>
      <c r="B10395" t="s">
        <v>50</v>
      </c>
      <c r="C10395" t="s">
        <v>14</v>
      </c>
      <c r="D10395" t="s">
        <v>22</v>
      </c>
      <c r="E10395" t="b">
        <v>1</v>
      </c>
      <c r="F10395" s="1">
        <v>45304.751550925917</v>
      </c>
      <c r="G10395" t="b">
        <v>1</v>
      </c>
      <c r="H10395" t="b">
        <v>0</v>
      </c>
      <c r="I10395" t="s">
        <v>51</v>
      </c>
      <c r="J10395" t="s">
        <v>70</v>
      </c>
      <c r="K10395" t="s">
        <v>89</v>
      </c>
      <c r="L10395">
        <v>95213</v>
      </c>
    </row>
    <row r="10396" spans="1:12" x14ac:dyDescent="0.25">
      <c r="A10396" t="s">
        <v>82</v>
      </c>
      <c r="B10396" t="s">
        <v>85</v>
      </c>
      <c r="C10396" t="s">
        <v>28</v>
      </c>
      <c r="D10396" t="s">
        <v>22</v>
      </c>
      <c r="E10396" t="b">
        <v>0</v>
      </c>
      <c r="F10396" s="1">
        <v>45610.399710648147</v>
      </c>
      <c r="G10396" t="b">
        <v>1</v>
      </c>
      <c r="H10396" t="b">
        <v>1</v>
      </c>
      <c r="I10396" t="s">
        <v>84</v>
      </c>
      <c r="J10396" t="s">
        <v>72</v>
      </c>
      <c r="K10396" t="s">
        <v>126</v>
      </c>
      <c r="L10396">
        <v>110080</v>
      </c>
    </row>
    <row r="10397" spans="1:12" x14ac:dyDescent="0.25">
      <c r="A10397" t="s">
        <v>82</v>
      </c>
      <c r="B10397" t="s">
        <v>83</v>
      </c>
      <c r="C10397" t="s">
        <v>43</v>
      </c>
      <c r="D10397" t="s">
        <v>22</v>
      </c>
      <c r="E10397" t="b">
        <v>1</v>
      </c>
      <c r="F10397" s="1">
        <v>45555.835439814808</v>
      </c>
      <c r="G10397" t="b">
        <v>1</v>
      </c>
      <c r="H10397" t="b">
        <v>1</v>
      </c>
      <c r="I10397" t="s">
        <v>84</v>
      </c>
      <c r="J10397" t="s">
        <v>17</v>
      </c>
      <c r="K10397" t="s">
        <v>97</v>
      </c>
      <c r="L10397">
        <v>128916</v>
      </c>
    </row>
    <row r="10398" spans="1:12" x14ac:dyDescent="0.25">
      <c r="A10398" t="s">
        <v>19</v>
      </c>
      <c r="B10398" t="s">
        <v>94</v>
      </c>
      <c r="C10398" t="s">
        <v>40</v>
      </c>
      <c r="D10398" t="s">
        <v>29</v>
      </c>
      <c r="E10398" t="b">
        <v>0</v>
      </c>
      <c r="F10398" s="1">
        <v>45607.386319444442</v>
      </c>
      <c r="G10398" t="b">
        <v>0</v>
      </c>
      <c r="H10398" t="b">
        <v>1</v>
      </c>
      <c r="I10398" t="s">
        <v>23</v>
      </c>
      <c r="J10398" t="s">
        <v>47</v>
      </c>
      <c r="K10398" t="s">
        <v>99</v>
      </c>
      <c r="L10398">
        <v>65081</v>
      </c>
    </row>
    <row r="10399" spans="1:12" x14ac:dyDescent="0.25">
      <c r="A10399" t="s">
        <v>12</v>
      </c>
      <c r="B10399" t="s">
        <v>13</v>
      </c>
      <c r="C10399" t="s">
        <v>14</v>
      </c>
      <c r="D10399" t="s">
        <v>29</v>
      </c>
      <c r="E10399" t="b">
        <v>1</v>
      </c>
      <c r="F10399" s="1">
        <v>45511.034895833327</v>
      </c>
      <c r="G10399" t="b">
        <v>0</v>
      </c>
      <c r="H10399" t="b">
        <v>0</v>
      </c>
      <c r="I10399" t="s">
        <v>16</v>
      </c>
      <c r="J10399" t="s">
        <v>57</v>
      </c>
      <c r="K10399" t="s">
        <v>104</v>
      </c>
      <c r="L10399">
        <v>112868</v>
      </c>
    </row>
    <row r="10400" spans="1:12" x14ac:dyDescent="0.25">
      <c r="A10400" t="s">
        <v>26</v>
      </c>
      <c r="B10400" t="s">
        <v>71</v>
      </c>
      <c r="C10400" t="s">
        <v>68</v>
      </c>
      <c r="D10400" t="s">
        <v>15</v>
      </c>
      <c r="E10400" t="b">
        <v>1</v>
      </c>
      <c r="F10400" s="1">
        <v>45552.79582175926</v>
      </c>
      <c r="G10400" t="b">
        <v>0</v>
      </c>
      <c r="H10400" t="b">
        <v>1</v>
      </c>
      <c r="I10400" t="s">
        <v>30</v>
      </c>
      <c r="J10400" t="s">
        <v>70</v>
      </c>
      <c r="K10400" t="s">
        <v>113</v>
      </c>
      <c r="L10400">
        <v>86445</v>
      </c>
    </row>
    <row r="10401" spans="1:12" x14ac:dyDescent="0.25">
      <c r="A10401" t="s">
        <v>12</v>
      </c>
      <c r="B10401" t="s">
        <v>75</v>
      </c>
      <c r="C10401" t="s">
        <v>28</v>
      </c>
      <c r="D10401" t="s">
        <v>15</v>
      </c>
      <c r="E10401" t="b">
        <v>0</v>
      </c>
      <c r="F10401" s="1">
        <v>45591.195567129631</v>
      </c>
      <c r="G10401" t="b">
        <v>0</v>
      </c>
      <c r="H10401" t="b">
        <v>1</v>
      </c>
      <c r="I10401" t="s">
        <v>16</v>
      </c>
      <c r="J10401" t="s">
        <v>66</v>
      </c>
      <c r="K10401" t="s">
        <v>67</v>
      </c>
      <c r="L10401">
        <v>146160</v>
      </c>
    </row>
    <row r="10402" spans="1:12" x14ac:dyDescent="0.25">
      <c r="A10402" t="s">
        <v>45</v>
      </c>
      <c r="B10402" t="s">
        <v>46</v>
      </c>
      <c r="C10402" t="s">
        <v>40</v>
      </c>
      <c r="D10402" t="s">
        <v>22</v>
      </c>
      <c r="E10402" t="b">
        <v>0</v>
      </c>
      <c r="F10402" s="1">
        <v>45292.202280092592</v>
      </c>
      <c r="G10402" t="b">
        <v>0</v>
      </c>
      <c r="H10402" t="b">
        <v>0</v>
      </c>
      <c r="I10402" t="s">
        <v>16</v>
      </c>
      <c r="J10402" t="s">
        <v>17</v>
      </c>
      <c r="K10402" t="s">
        <v>124</v>
      </c>
      <c r="L10402">
        <v>98497</v>
      </c>
    </row>
    <row r="10403" spans="1:12" x14ac:dyDescent="0.25">
      <c r="A10403" t="s">
        <v>19</v>
      </c>
      <c r="B10403" t="s">
        <v>86</v>
      </c>
      <c r="C10403" t="s">
        <v>21</v>
      </c>
      <c r="D10403" t="s">
        <v>15</v>
      </c>
      <c r="E10403" t="b">
        <v>1</v>
      </c>
      <c r="F10403" s="1">
        <v>45387.247696759259</v>
      </c>
      <c r="G10403" t="b">
        <v>0</v>
      </c>
      <c r="H10403" t="b">
        <v>0</v>
      </c>
      <c r="I10403" t="s">
        <v>23</v>
      </c>
      <c r="J10403" t="s">
        <v>34</v>
      </c>
      <c r="K10403" t="s">
        <v>106</v>
      </c>
      <c r="L10403">
        <v>70464</v>
      </c>
    </row>
    <row r="10404" spans="1:12" x14ac:dyDescent="0.25">
      <c r="A10404" t="s">
        <v>54</v>
      </c>
      <c r="B10404" t="s">
        <v>79</v>
      </c>
      <c r="C10404" t="s">
        <v>40</v>
      </c>
      <c r="D10404" t="s">
        <v>22</v>
      </c>
      <c r="E10404" t="b">
        <v>1</v>
      </c>
      <c r="F10404" s="1">
        <v>45302.519421296303</v>
      </c>
      <c r="G10404" t="b">
        <v>0</v>
      </c>
      <c r="H10404" t="b">
        <v>1</v>
      </c>
      <c r="I10404" t="s">
        <v>30</v>
      </c>
      <c r="J10404" t="s">
        <v>80</v>
      </c>
      <c r="K10404" t="s">
        <v>96</v>
      </c>
      <c r="L10404">
        <v>140622</v>
      </c>
    </row>
    <row r="10405" spans="1:12" x14ac:dyDescent="0.25">
      <c r="A10405" t="s">
        <v>26</v>
      </c>
      <c r="B10405" t="s">
        <v>27</v>
      </c>
      <c r="C10405" t="s">
        <v>68</v>
      </c>
      <c r="D10405" t="s">
        <v>29</v>
      </c>
      <c r="E10405" t="b">
        <v>1</v>
      </c>
      <c r="F10405" s="1">
        <v>45442.748217592591</v>
      </c>
      <c r="G10405" t="b">
        <v>0</v>
      </c>
      <c r="H10405" t="b">
        <v>1</v>
      </c>
      <c r="I10405" t="s">
        <v>30</v>
      </c>
      <c r="J10405" t="s">
        <v>44</v>
      </c>
      <c r="K10405" t="s">
        <v>102</v>
      </c>
      <c r="L10405">
        <v>119277</v>
      </c>
    </row>
    <row r="10406" spans="1:12" x14ac:dyDescent="0.25">
      <c r="A10406" t="s">
        <v>38</v>
      </c>
      <c r="B10406" t="s">
        <v>95</v>
      </c>
      <c r="C10406" t="s">
        <v>43</v>
      </c>
      <c r="D10406" t="s">
        <v>29</v>
      </c>
      <c r="E10406" t="b">
        <v>0</v>
      </c>
      <c r="F10406" s="1">
        <v>45426.308703703697</v>
      </c>
      <c r="G10406" t="b">
        <v>0</v>
      </c>
      <c r="H10406" t="b">
        <v>0</v>
      </c>
      <c r="I10406" t="s">
        <v>41</v>
      </c>
      <c r="J10406" t="s">
        <v>31</v>
      </c>
      <c r="K10406" t="s">
        <v>96</v>
      </c>
      <c r="L10406">
        <v>74419</v>
      </c>
    </row>
    <row r="10407" spans="1:12" x14ac:dyDescent="0.25">
      <c r="A10407" t="s">
        <v>54</v>
      </c>
      <c r="B10407" t="s">
        <v>79</v>
      </c>
      <c r="C10407" t="s">
        <v>21</v>
      </c>
      <c r="D10407" t="s">
        <v>15</v>
      </c>
      <c r="E10407" t="b">
        <v>0</v>
      </c>
      <c r="F10407" s="1">
        <v>45633.162442129629</v>
      </c>
      <c r="G10407" t="b">
        <v>1</v>
      </c>
      <c r="H10407" t="b">
        <v>1</v>
      </c>
      <c r="I10407" t="s">
        <v>30</v>
      </c>
      <c r="J10407" t="s">
        <v>66</v>
      </c>
      <c r="K10407" t="s">
        <v>74</v>
      </c>
      <c r="L10407">
        <v>149224</v>
      </c>
    </row>
    <row r="10408" spans="1:12" x14ac:dyDescent="0.25">
      <c r="A10408" t="s">
        <v>82</v>
      </c>
      <c r="B10408" t="s">
        <v>85</v>
      </c>
      <c r="C10408" t="s">
        <v>28</v>
      </c>
      <c r="D10408" t="s">
        <v>22</v>
      </c>
      <c r="E10408" t="b">
        <v>0</v>
      </c>
      <c r="F10408" s="1">
        <v>45315.945347222223</v>
      </c>
      <c r="G10408" t="b">
        <v>0</v>
      </c>
      <c r="H10408" t="b">
        <v>0</v>
      </c>
      <c r="I10408" t="s">
        <v>84</v>
      </c>
      <c r="J10408" t="s">
        <v>64</v>
      </c>
      <c r="K10408" t="s">
        <v>48</v>
      </c>
      <c r="L10408">
        <v>116510</v>
      </c>
    </row>
    <row r="10409" spans="1:12" x14ac:dyDescent="0.25">
      <c r="A10409" t="s">
        <v>26</v>
      </c>
      <c r="B10409" t="s">
        <v>33</v>
      </c>
      <c r="C10409" t="s">
        <v>40</v>
      </c>
      <c r="D10409" t="s">
        <v>15</v>
      </c>
      <c r="E10409" t="b">
        <v>1</v>
      </c>
      <c r="F10409" s="1">
        <v>45502.899085648147</v>
      </c>
      <c r="G10409" t="b">
        <v>0</v>
      </c>
      <c r="H10409" t="b">
        <v>1</v>
      </c>
      <c r="I10409" t="s">
        <v>30</v>
      </c>
      <c r="J10409" t="s">
        <v>31</v>
      </c>
      <c r="K10409" t="s">
        <v>125</v>
      </c>
      <c r="L10409">
        <v>128258</v>
      </c>
    </row>
    <row r="10410" spans="1:12" x14ac:dyDescent="0.25">
      <c r="A10410" t="s">
        <v>19</v>
      </c>
      <c r="B10410" t="s">
        <v>86</v>
      </c>
      <c r="C10410" t="s">
        <v>14</v>
      </c>
      <c r="D10410" t="s">
        <v>15</v>
      </c>
      <c r="E10410" t="b">
        <v>0</v>
      </c>
      <c r="F10410" s="1">
        <v>45496.431192129632</v>
      </c>
      <c r="G10410" t="b">
        <v>1</v>
      </c>
      <c r="H10410" t="b">
        <v>1</v>
      </c>
      <c r="I10410" t="s">
        <v>23</v>
      </c>
      <c r="J10410" t="s">
        <v>17</v>
      </c>
      <c r="K10410" t="s">
        <v>35</v>
      </c>
      <c r="L10410">
        <v>69304</v>
      </c>
    </row>
    <row r="10411" spans="1:12" x14ac:dyDescent="0.25">
      <c r="A10411" t="s">
        <v>45</v>
      </c>
      <c r="B10411" t="s">
        <v>76</v>
      </c>
      <c r="C10411" t="s">
        <v>14</v>
      </c>
      <c r="D10411" t="s">
        <v>15</v>
      </c>
      <c r="E10411" t="b">
        <v>1</v>
      </c>
      <c r="F10411" s="1">
        <v>45373.644606481481</v>
      </c>
      <c r="G10411" t="b">
        <v>0</v>
      </c>
      <c r="H10411" t="b">
        <v>1</v>
      </c>
      <c r="I10411" t="s">
        <v>16</v>
      </c>
      <c r="J10411" t="s">
        <v>47</v>
      </c>
      <c r="K10411" t="s">
        <v>99</v>
      </c>
      <c r="L10411">
        <v>112927</v>
      </c>
    </row>
    <row r="10412" spans="1:12" x14ac:dyDescent="0.25">
      <c r="A10412" t="s">
        <v>54</v>
      </c>
      <c r="B10412" t="s">
        <v>55</v>
      </c>
      <c r="C10412" t="s">
        <v>40</v>
      </c>
      <c r="D10412" t="s">
        <v>22</v>
      </c>
      <c r="E10412" t="b">
        <v>1</v>
      </c>
      <c r="F10412" s="1">
        <v>45393.291087962964</v>
      </c>
      <c r="G10412" t="b">
        <v>1</v>
      </c>
      <c r="H10412" t="b">
        <v>1</v>
      </c>
      <c r="I10412" t="s">
        <v>30</v>
      </c>
      <c r="J10412" t="s">
        <v>72</v>
      </c>
      <c r="K10412" t="s">
        <v>62</v>
      </c>
      <c r="L10412">
        <v>144977</v>
      </c>
    </row>
    <row r="10413" spans="1:12" x14ac:dyDescent="0.25">
      <c r="A10413" t="s">
        <v>49</v>
      </c>
      <c r="B10413" t="s">
        <v>50</v>
      </c>
      <c r="C10413" t="s">
        <v>14</v>
      </c>
      <c r="D10413" t="s">
        <v>22</v>
      </c>
      <c r="E10413" t="b">
        <v>1</v>
      </c>
      <c r="F10413" s="1">
        <v>45642.22896990741</v>
      </c>
      <c r="G10413" t="b">
        <v>1</v>
      </c>
      <c r="H10413" t="b">
        <v>0</v>
      </c>
      <c r="I10413" t="s">
        <v>51</v>
      </c>
      <c r="J10413" t="s">
        <v>70</v>
      </c>
      <c r="K10413" t="s">
        <v>81</v>
      </c>
      <c r="L10413">
        <v>84451</v>
      </c>
    </row>
    <row r="10414" spans="1:12" x14ac:dyDescent="0.25">
      <c r="A10414" t="s">
        <v>45</v>
      </c>
      <c r="B10414" t="s">
        <v>88</v>
      </c>
      <c r="C10414" t="s">
        <v>14</v>
      </c>
      <c r="D10414" t="s">
        <v>15</v>
      </c>
      <c r="E10414" t="b">
        <v>1</v>
      </c>
      <c r="F10414" s="1">
        <v>45614.761493055557</v>
      </c>
      <c r="G10414" t="b">
        <v>1</v>
      </c>
      <c r="H10414" t="b">
        <v>0</v>
      </c>
      <c r="I10414" t="s">
        <v>16</v>
      </c>
      <c r="J10414" t="s">
        <v>44</v>
      </c>
      <c r="K10414" t="s">
        <v>120</v>
      </c>
      <c r="L10414">
        <v>106567</v>
      </c>
    </row>
    <row r="10415" spans="1:12" x14ac:dyDescent="0.25">
      <c r="A10415" t="s">
        <v>19</v>
      </c>
      <c r="B10415" t="s">
        <v>94</v>
      </c>
      <c r="C10415" t="s">
        <v>21</v>
      </c>
      <c r="D10415" t="s">
        <v>29</v>
      </c>
      <c r="E10415" t="b">
        <v>1</v>
      </c>
      <c r="F10415" s="1">
        <v>45372.468472222223</v>
      </c>
      <c r="G10415" t="b">
        <v>0</v>
      </c>
      <c r="H10415" t="b">
        <v>0</v>
      </c>
      <c r="I10415" t="s">
        <v>23</v>
      </c>
      <c r="J10415" t="s">
        <v>70</v>
      </c>
      <c r="K10415" t="s">
        <v>37</v>
      </c>
      <c r="L10415">
        <v>65228</v>
      </c>
    </row>
    <row r="10416" spans="1:12" x14ac:dyDescent="0.25">
      <c r="A10416" t="s">
        <v>54</v>
      </c>
      <c r="B10416" t="s">
        <v>79</v>
      </c>
      <c r="C10416" t="s">
        <v>28</v>
      </c>
      <c r="D10416" t="s">
        <v>29</v>
      </c>
      <c r="E10416" t="b">
        <v>0</v>
      </c>
      <c r="F10416" s="1">
        <v>45415.261620370373</v>
      </c>
      <c r="G10416" t="b">
        <v>1</v>
      </c>
      <c r="H10416" t="b">
        <v>1</v>
      </c>
      <c r="I10416" t="s">
        <v>30</v>
      </c>
      <c r="J10416" t="s">
        <v>52</v>
      </c>
      <c r="K10416" t="s">
        <v>18</v>
      </c>
      <c r="L10416">
        <v>120983</v>
      </c>
    </row>
    <row r="10417" spans="1:12" x14ac:dyDescent="0.25">
      <c r="A10417" t="s">
        <v>12</v>
      </c>
      <c r="B10417" t="s">
        <v>63</v>
      </c>
      <c r="C10417" t="s">
        <v>40</v>
      </c>
      <c r="D10417" t="s">
        <v>22</v>
      </c>
      <c r="E10417" t="b">
        <v>1</v>
      </c>
      <c r="F10417" s="1">
        <v>45318.309155092589</v>
      </c>
      <c r="G10417" t="b">
        <v>1</v>
      </c>
      <c r="H10417" t="b">
        <v>0</v>
      </c>
      <c r="I10417" t="s">
        <v>16</v>
      </c>
      <c r="J10417" t="s">
        <v>70</v>
      </c>
      <c r="K10417" t="s">
        <v>96</v>
      </c>
      <c r="L10417">
        <v>141291</v>
      </c>
    </row>
    <row r="10418" spans="1:12" x14ac:dyDescent="0.25">
      <c r="A10418" t="s">
        <v>12</v>
      </c>
      <c r="B10418" t="s">
        <v>63</v>
      </c>
      <c r="C10418" t="s">
        <v>21</v>
      </c>
      <c r="D10418" t="s">
        <v>29</v>
      </c>
      <c r="E10418" t="b">
        <v>0</v>
      </c>
      <c r="F10418" s="1">
        <v>45379.093692129631</v>
      </c>
      <c r="G10418" t="b">
        <v>0</v>
      </c>
      <c r="H10418" t="b">
        <v>0</v>
      </c>
      <c r="I10418" t="s">
        <v>16</v>
      </c>
      <c r="J10418" t="s">
        <v>34</v>
      </c>
      <c r="K10418" t="s">
        <v>106</v>
      </c>
      <c r="L10418">
        <v>141458</v>
      </c>
    </row>
    <row r="10419" spans="1:12" x14ac:dyDescent="0.25">
      <c r="A10419" t="s">
        <v>38</v>
      </c>
      <c r="B10419" t="s">
        <v>107</v>
      </c>
      <c r="C10419" t="s">
        <v>40</v>
      </c>
      <c r="D10419" t="s">
        <v>29</v>
      </c>
      <c r="E10419" t="b">
        <v>0</v>
      </c>
      <c r="F10419" s="1">
        <v>45651.87090277778</v>
      </c>
      <c r="G10419" t="b">
        <v>1</v>
      </c>
      <c r="H10419" t="b">
        <v>1</v>
      </c>
      <c r="I10419" t="s">
        <v>41</v>
      </c>
      <c r="J10419" t="s">
        <v>44</v>
      </c>
      <c r="K10419" t="s">
        <v>25</v>
      </c>
      <c r="L10419">
        <v>88071</v>
      </c>
    </row>
    <row r="10420" spans="1:12" x14ac:dyDescent="0.25">
      <c r="A10420" t="s">
        <v>82</v>
      </c>
      <c r="B10420" t="s">
        <v>83</v>
      </c>
      <c r="C10420" t="s">
        <v>21</v>
      </c>
      <c r="D10420" t="s">
        <v>15</v>
      </c>
      <c r="E10420" t="b">
        <v>1</v>
      </c>
      <c r="F10420" s="1">
        <v>45452.785740740743</v>
      </c>
      <c r="G10420" t="b">
        <v>1</v>
      </c>
      <c r="H10420" t="b">
        <v>0</v>
      </c>
      <c r="I10420" t="s">
        <v>84</v>
      </c>
      <c r="J10420" t="s">
        <v>17</v>
      </c>
      <c r="K10420" t="s">
        <v>118</v>
      </c>
      <c r="L10420">
        <v>112681</v>
      </c>
    </row>
    <row r="10421" spans="1:12" x14ac:dyDescent="0.25">
      <c r="A10421" t="s">
        <v>82</v>
      </c>
      <c r="B10421" t="s">
        <v>85</v>
      </c>
      <c r="C10421" t="s">
        <v>43</v>
      </c>
      <c r="D10421" t="s">
        <v>15</v>
      </c>
      <c r="E10421" t="b">
        <v>1</v>
      </c>
      <c r="F10421" s="1">
        <v>45602.345289351862</v>
      </c>
      <c r="G10421" t="b">
        <v>1</v>
      </c>
      <c r="H10421" t="b">
        <v>1</v>
      </c>
      <c r="I10421" t="s">
        <v>84</v>
      </c>
      <c r="J10421" t="s">
        <v>47</v>
      </c>
      <c r="K10421" t="s">
        <v>100</v>
      </c>
      <c r="L10421">
        <v>111005</v>
      </c>
    </row>
    <row r="10422" spans="1:12" x14ac:dyDescent="0.25">
      <c r="A10422" t="s">
        <v>82</v>
      </c>
      <c r="B10422" t="s">
        <v>91</v>
      </c>
      <c r="C10422" t="s">
        <v>14</v>
      </c>
      <c r="D10422" t="s">
        <v>29</v>
      </c>
      <c r="E10422" t="b">
        <v>0</v>
      </c>
      <c r="F10422" s="1">
        <v>45520.286354166667</v>
      </c>
      <c r="G10422" t="b">
        <v>1</v>
      </c>
      <c r="H10422" t="b">
        <v>1</v>
      </c>
      <c r="I10422" t="s">
        <v>84</v>
      </c>
      <c r="J10422" t="s">
        <v>70</v>
      </c>
      <c r="K10422" t="s">
        <v>58</v>
      </c>
      <c r="L10422">
        <v>100971</v>
      </c>
    </row>
    <row r="10423" spans="1:12" x14ac:dyDescent="0.25">
      <c r="A10423" t="s">
        <v>54</v>
      </c>
      <c r="B10423" t="s">
        <v>55</v>
      </c>
      <c r="C10423" t="s">
        <v>40</v>
      </c>
      <c r="D10423" t="s">
        <v>22</v>
      </c>
      <c r="E10423" t="b">
        <v>1</v>
      </c>
      <c r="F10423" s="1">
        <v>45317.183125000003</v>
      </c>
      <c r="G10423" t="b">
        <v>1</v>
      </c>
      <c r="H10423" t="b">
        <v>0</v>
      </c>
      <c r="I10423" t="s">
        <v>30</v>
      </c>
      <c r="J10423" t="s">
        <v>66</v>
      </c>
      <c r="K10423" t="s">
        <v>125</v>
      </c>
      <c r="L10423">
        <v>145987</v>
      </c>
    </row>
    <row r="10424" spans="1:12" x14ac:dyDescent="0.25">
      <c r="A10424" t="s">
        <v>38</v>
      </c>
      <c r="B10424" t="s">
        <v>39</v>
      </c>
      <c r="C10424" t="s">
        <v>21</v>
      </c>
      <c r="D10424" t="s">
        <v>22</v>
      </c>
      <c r="E10424" t="b">
        <v>1</v>
      </c>
      <c r="F10424" s="1">
        <v>45339.083773148152</v>
      </c>
      <c r="G10424" t="b">
        <v>0</v>
      </c>
      <c r="H10424" t="b">
        <v>1</v>
      </c>
      <c r="I10424" t="s">
        <v>41</v>
      </c>
      <c r="J10424" t="s">
        <v>70</v>
      </c>
      <c r="K10424" t="s">
        <v>25</v>
      </c>
      <c r="L10424">
        <v>72299</v>
      </c>
    </row>
    <row r="10425" spans="1:12" x14ac:dyDescent="0.25">
      <c r="A10425" t="s">
        <v>19</v>
      </c>
      <c r="B10425" t="s">
        <v>86</v>
      </c>
      <c r="C10425" t="s">
        <v>43</v>
      </c>
      <c r="D10425" t="s">
        <v>22</v>
      </c>
      <c r="E10425" t="b">
        <v>1</v>
      </c>
      <c r="F10425" s="1">
        <v>45483.797465277778</v>
      </c>
      <c r="G10425" t="b">
        <v>1</v>
      </c>
      <c r="H10425" t="b">
        <v>1</v>
      </c>
      <c r="I10425" t="s">
        <v>23</v>
      </c>
      <c r="J10425" t="s">
        <v>72</v>
      </c>
      <c r="K10425" t="s">
        <v>35</v>
      </c>
      <c r="L10425">
        <v>72713</v>
      </c>
    </row>
    <row r="10426" spans="1:12" x14ac:dyDescent="0.25">
      <c r="A10426" t="s">
        <v>54</v>
      </c>
      <c r="B10426" t="s">
        <v>55</v>
      </c>
      <c r="C10426" t="s">
        <v>40</v>
      </c>
      <c r="D10426" t="s">
        <v>15</v>
      </c>
      <c r="E10426" t="b">
        <v>0</v>
      </c>
      <c r="F10426" s="1">
        <v>45543.189918981479</v>
      </c>
      <c r="G10426" t="b">
        <v>1</v>
      </c>
      <c r="H10426" t="b">
        <v>0</v>
      </c>
      <c r="I10426" t="s">
        <v>30</v>
      </c>
      <c r="J10426" t="s">
        <v>57</v>
      </c>
      <c r="K10426" t="s">
        <v>81</v>
      </c>
      <c r="L10426">
        <v>133528</v>
      </c>
    </row>
    <row r="10427" spans="1:12" x14ac:dyDescent="0.25">
      <c r="A10427" t="s">
        <v>12</v>
      </c>
      <c r="B10427" t="s">
        <v>75</v>
      </c>
      <c r="C10427" t="s">
        <v>14</v>
      </c>
      <c r="D10427" t="s">
        <v>22</v>
      </c>
      <c r="E10427" t="b">
        <v>0</v>
      </c>
      <c r="F10427" s="1">
        <v>45407.95212962963</v>
      </c>
      <c r="G10427" t="b">
        <v>0</v>
      </c>
      <c r="H10427" t="b">
        <v>0</v>
      </c>
      <c r="I10427" t="s">
        <v>16</v>
      </c>
      <c r="J10427" t="s">
        <v>34</v>
      </c>
      <c r="K10427" t="s">
        <v>99</v>
      </c>
      <c r="L10427">
        <v>115357</v>
      </c>
    </row>
    <row r="10428" spans="1:12" x14ac:dyDescent="0.25">
      <c r="A10428" t="s">
        <v>82</v>
      </c>
      <c r="B10428" t="s">
        <v>83</v>
      </c>
      <c r="C10428" t="s">
        <v>14</v>
      </c>
      <c r="D10428" t="s">
        <v>29</v>
      </c>
      <c r="E10428" t="b">
        <v>1</v>
      </c>
      <c r="F10428" s="1">
        <v>45473.160833333342</v>
      </c>
      <c r="G10428" t="b">
        <v>0</v>
      </c>
      <c r="H10428" t="b">
        <v>0</v>
      </c>
      <c r="I10428" t="s">
        <v>84</v>
      </c>
      <c r="J10428" t="s">
        <v>52</v>
      </c>
      <c r="K10428" t="s">
        <v>123</v>
      </c>
      <c r="L10428">
        <v>104224</v>
      </c>
    </row>
    <row r="10429" spans="1:12" x14ac:dyDescent="0.25">
      <c r="A10429" t="s">
        <v>45</v>
      </c>
      <c r="B10429" t="s">
        <v>88</v>
      </c>
      <c r="C10429" t="s">
        <v>28</v>
      </c>
      <c r="D10429" t="s">
        <v>15</v>
      </c>
      <c r="E10429" t="b">
        <v>0</v>
      </c>
      <c r="F10429" s="1">
        <v>45482.875451388893</v>
      </c>
      <c r="G10429" t="b">
        <v>0</v>
      </c>
      <c r="H10429" t="b">
        <v>1</v>
      </c>
      <c r="I10429" t="s">
        <v>16</v>
      </c>
      <c r="J10429" t="s">
        <v>80</v>
      </c>
      <c r="K10429" t="s">
        <v>123</v>
      </c>
      <c r="L10429">
        <v>88865</v>
      </c>
    </row>
    <row r="10430" spans="1:12" x14ac:dyDescent="0.25">
      <c r="A10430" t="s">
        <v>26</v>
      </c>
      <c r="B10430" t="s">
        <v>27</v>
      </c>
      <c r="C10430" t="s">
        <v>28</v>
      </c>
      <c r="D10430" t="s">
        <v>29</v>
      </c>
      <c r="E10430" t="b">
        <v>0</v>
      </c>
      <c r="F10430" s="1">
        <v>45505.530115740738</v>
      </c>
      <c r="G10430" t="b">
        <v>0</v>
      </c>
      <c r="H10430" t="b">
        <v>1</v>
      </c>
      <c r="I10430" t="s">
        <v>30</v>
      </c>
      <c r="J10430" t="s">
        <v>34</v>
      </c>
      <c r="K10430" t="s">
        <v>122</v>
      </c>
      <c r="L10430">
        <v>123986</v>
      </c>
    </row>
    <row r="10431" spans="1:12" x14ac:dyDescent="0.25">
      <c r="A10431" t="s">
        <v>54</v>
      </c>
      <c r="B10431" t="s">
        <v>79</v>
      </c>
      <c r="C10431" t="s">
        <v>43</v>
      </c>
      <c r="D10431" t="s">
        <v>22</v>
      </c>
      <c r="E10431" t="b">
        <v>1</v>
      </c>
      <c r="F10431" s="1">
        <v>45497.332789351851</v>
      </c>
      <c r="G10431" t="b">
        <v>1</v>
      </c>
      <c r="H10431" t="b">
        <v>0</v>
      </c>
      <c r="I10431" t="s">
        <v>30</v>
      </c>
      <c r="J10431" t="s">
        <v>66</v>
      </c>
      <c r="K10431" t="s">
        <v>35</v>
      </c>
      <c r="L10431">
        <v>129003</v>
      </c>
    </row>
    <row r="10432" spans="1:12" x14ac:dyDescent="0.25">
      <c r="A10432" t="s">
        <v>12</v>
      </c>
      <c r="B10432" t="s">
        <v>13</v>
      </c>
      <c r="C10432" t="s">
        <v>68</v>
      </c>
      <c r="D10432" t="s">
        <v>29</v>
      </c>
      <c r="E10432" t="b">
        <v>0</v>
      </c>
      <c r="F10432" s="1">
        <v>45445.023935185192</v>
      </c>
      <c r="G10432" t="b">
        <v>0</v>
      </c>
      <c r="H10432" t="b">
        <v>1</v>
      </c>
      <c r="I10432" t="s">
        <v>16</v>
      </c>
      <c r="J10432" t="s">
        <v>64</v>
      </c>
      <c r="K10432" t="s">
        <v>90</v>
      </c>
      <c r="L10432">
        <v>115661</v>
      </c>
    </row>
    <row r="10433" spans="1:12" x14ac:dyDescent="0.25">
      <c r="A10433" t="s">
        <v>82</v>
      </c>
      <c r="B10433" t="s">
        <v>91</v>
      </c>
      <c r="C10433" t="s">
        <v>21</v>
      </c>
      <c r="D10433" t="s">
        <v>15</v>
      </c>
      <c r="E10433" t="b">
        <v>0</v>
      </c>
      <c r="F10433" s="1">
        <v>45363.053726851853</v>
      </c>
      <c r="G10433" t="b">
        <v>0</v>
      </c>
      <c r="H10433" t="b">
        <v>0</v>
      </c>
      <c r="I10433" t="s">
        <v>84</v>
      </c>
      <c r="J10433" t="s">
        <v>44</v>
      </c>
      <c r="K10433" t="s">
        <v>73</v>
      </c>
      <c r="L10433">
        <v>128855</v>
      </c>
    </row>
    <row r="10434" spans="1:12" x14ac:dyDescent="0.25">
      <c r="A10434" t="s">
        <v>12</v>
      </c>
      <c r="B10434" t="s">
        <v>75</v>
      </c>
      <c r="C10434" t="s">
        <v>28</v>
      </c>
      <c r="D10434" t="s">
        <v>29</v>
      </c>
      <c r="E10434" t="b">
        <v>1</v>
      </c>
      <c r="F10434" s="1">
        <v>45522.403275462973</v>
      </c>
      <c r="G10434" t="b">
        <v>1</v>
      </c>
      <c r="H10434" t="b">
        <v>0</v>
      </c>
      <c r="I10434" t="s">
        <v>16</v>
      </c>
      <c r="J10434" t="s">
        <v>64</v>
      </c>
      <c r="K10434" t="s">
        <v>119</v>
      </c>
      <c r="L10434">
        <v>120806</v>
      </c>
    </row>
    <row r="10435" spans="1:12" x14ac:dyDescent="0.25">
      <c r="A10435" t="s">
        <v>19</v>
      </c>
      <c r="B10435" t="s">
        <v>36</v>
      </c>
      <c r="C10435" t="s">
        <v>28</v>
      </c>
      <c r="D10435" t="s">
        <v>15</v>
      </c>
      <c r="E10435" t="b">
        <v>1</v>
      </c>
      <c r="F10435" s="1">
        <v>45364.525509259263</v>
      </c>
      <c r="G10435" t="b">
        <v>0</v>
      </c>
      <c r="H10435" t="b">
        <v>1</v>
      </c>
      <c r="I10435" t="s">
        <v>23</v>
      </c>
      <c r="J10435" t="s">
        <v>24</v>
      </c>
      <c r="K10435" t="s">
        <v>58</v>
      </c>
      <c r="L10435">
        <v>81941</v>
      </c>
    </row>
    <row r="10436" spans="1:12" x14ac:dyDescent="0.25">
      <c r="A10436" t="s">
        <v>54</v>
      </c>
      <c r="B10436" t="s">
        <v>79</v>
      </c>
      <c r="C10436" t="s">
        <v>40</v>
      </c>
      <c r="D10436" t="s">
        <v>22</v>
      </c>
      <c r="E10436" t="b">
        <v>1</v>
      </c>
      <c r="F10436" s="1">
        <v>45519.198287037027</v>
      </c>
      <c r="G10436" t="b">
        <v>1</v>
      </c>
      <c r="H10436" t="b">
        <v>1</v>
      </c>
      <c r="I10436" t="s">
        <v>30</v>
      </c>
      <c r="J10436" t="s">
        <v>66</v>
      </c>
      <c r="K10436" t="s">
        <v>67</v>
      </c>
      <c r="L10436">
        <v>136658</v>
      </c>
    </row>
    <row r="10437" spans="1:12" x14ac:dyDescent="0.25">
      <c r="A10437" t="s">
        <v>54</v>
      </c>
      <c r="B10437" t="s">
        <v>55</v>
      </c>
      <c r="C10437" t="s">
        <v>28</v>
      </c>
      <c r="D10437" t="s">
        <v>22</v>
      </c>
      <c r="E10437" t="b">
        <v>0</v>
      </c>
      <c r="F10437" s="1">
        <v>45558.727326388893</v>
      </c>
      <c r="G10437" t="b">
        <v>1</v>
      </c>
      <c r="H10437" t="b">
        <v>1</v>
      </c>
      <c r="I10437" t="s">
        <v>30</v>
      </c>
      <c r="J10437" t="s">
        <v>44</v>
      </c>
      <c r="K10437" t="s">
        <v>119</v>
      </c>
      <c r="L10437">
        <v>120218</v>
      </c>
    </row>
    <row r="10438" spans="1:12" x14ac:dyDescent="0.25">
      <c r="A10438" t="s">
        <v>54</v>
      </c>
      <c r="B10438" t="s">
        <v>79</v>
      </c>
      <c r="C10438" t="s">
        <v>43</v>
      </c>
      <c r="D10438" t="s">
        <v>29</v>
      </c>
      <c r="E10438" t="b">
        <v>1</v>
      </c>
      <c r="F10438" s="1">
        <v>45644.000462962962</v>
      </c>
      <c r="G10438" t="b">
        <v>1</v>
      </c>
      <c r="H10438" t="b">
        <v>1</v>
      </c>
      <c r="I10438" t="s">
        <v>30</v>
      </c>
      <c r="J10438" t="s">
        <v>17</v>
      </c>
      <c r="K10438" t="s">
        <v>53</v>
      </c>
      <c r="L10438">
        <v>134055</v>
      </c>
    </row>
    <row r="10439" spans="1:12" x14ac:dyDescent="0.25">
      <c r="A10439" t="s">
        <v>26</v>
      </c>
      <c r="B10439" t="s">
        <v>27</v>
      </c>
      <c r="C10439" t="s">
        <v>14</v>
      </c>
      <c r="D10439" t="s">
        <v>22</v>
      </c>
      <c r="E10439" t="b">
        <v>1</v>
      </c>
      <c r="F10439" s="1">
        <v>45460.980752314812</v>
      </c>
      <c r="G10439" t="b">
        <v>1</v>
      </c>
      <c r="H10439" t="b">
        <v>1</v>
      </c>
      <c r="I10439" t="s">
        <v>30</v>
      </c>
      <c r="J10439" t="s">
        <v>80</v>
      </c>
      <c r="K10439" t="s">
        <v>89</v>
      </c>
      <c r="L10439">
        <v>101386</v>
      </c>
    </row>
    <row r="10440" spans="1:12" x14ac:dyDescent="0.25">
      <c r="A10440" t="s">
        <v>82</v>
      </c>
      <c r="B10440" t="s">
        <v>91</v>
      </c>
      <c r="C10440" t="s">
        <v>43</v>
      </c>
      <c r="D10440" t="s">
        <v>22</v>
      </c>
      <c r="E10440" t="b">
        <v>1</v>
      </c>
      <c r="F10440" s="1">
        <v>45386.005752314813</v>
      </c>
      <c r="G10440" t="b">
        <v>1</v>
      </c>
      <c r="H10440" t="b">
        <v>0</v>
      </c>
      <c r="I10440" t="s">
        <v>84</v>
      </c>
      <c r="J10440" t="s">
        <v>47</v>
      </c>
      <c r="K10440" t="s">
        <v>101</v>
      </c>
      <c r="L10440">
        <v>117316</v>
      </c>
    </row>
    <row r="10441" spans="1:12" x14ac:dyDescent="0.25">
      <c r="A10441" t="s">
        <v>82</v>
      </c>
      <c r="B10441" t="s">
        <v>85</v>
      </c>
      <c r="C10441" t="s">
        <v>40</v>
      </c>
      <c r="D10441" t="s">
        <v>15</v>
      </c>
      <c r="E10441" t="b">
        <v>1</v>
      </c>
      <c r="F10441" s="1">
        <v>45315.183298611111</v>
      </c>
      <c r="G10441" t="b">
        <v>1</v>
      </c>
      <c r="H10441" t="b">
        <v>1</v>
      </c>
      <c r="I10441" t="s">
        <v>84</v>
      </c>
      <c r="J10441" t="s">
        <v>64</v>
      </c>
      <c r="K10441" t="s">
        <v>67</v>
      </c>
      <c r="L10441">
        <v>128504</v>
      </c>
    </row>
    <row r="10442" spans="1:12" x14ac:dyDescent="0.25">
      <c r="A10442" t="s">
        <v>49</v>
      </c>
      <c r="B10442" t="s">
        <v>61</v>
      </c>
      <c r="C10442" t="s">
        <v>68</v>
      </c>
      <c r="D10442" t="s">
        <v>29</v>
      </c>
      <c r="E10442" t="b">
        <v>0</v>
      </c>
      <c r="F10442" s="1">
        <v>45520.065115740741</v>
      </c>
      <c r="G10442" t="b">
        <v>0</v>
      </c>
      <c r="H10442" t="b">
        <v>0</v>
      </c>
      <c r="I10442" t="s">
        <v>51</v>
      </c>
      <c r="J10442" t="s">
        <v>47</v>
      </c>
      <c r="K10442" t="s">
        <v>67</v>
      </c>
      <c r="L10442">
        <v>96259</v>
      </c>
    </row>
    <row r="10443" spans="1:12" x14ac:dyDescent="0.25">
      <c r="A10443" t="s">
        <v>82</v>
      </c>
      <c r="B10443" t="s">
        <v>91</v>
      </c>
      <c r="C10443" t="s">
        <v>14</v>
      </c>
      <c r="D10443" t="s">
        <v>22</v>
      </c>
      <c r="E10443" t="b">
        <v>0</v>
      </c>
      <c r="F10443" s="1">
        <v>45614.850393518522</v>
      </c>
      <c r="G10443" t="b">
        <v>1</v>
      </c>
      <c r="H10443" t="b">
        <v>0</v>
      </c>
      <c r="I10443" t="s">
        <v>84</v>
      </c>
      <c r="J10443" t="s">
        <v>57</v>
      </c>
      <c r="K10443" t="s">
        <v>73</v>
      </c>
      <c r="L10443">
        <v>131088</v>
      </c>
    </row>
    <row r="10444" spans="1:12" x14ac:dyDescent="0.25">
      <c r="A10444" t="s">
        <v>26</v>
      </c>
      <c r="B10444" t="s">
        <v>71</v>
      </c>
      <c r="C10444" t="s">
        <v>68</v>
      </c>
      <c r="D10444" t="s">
        <v>22</v>
      </c>
      <c r="E10444" t="b">
        <v>0</v>
      </c>
      <c r="F10444" s="1">
        <v>45505.135659722233</v>
      </c>
      <c r="G10444" t="b">
        <v>1</v>
      </c>
      <c r="H10444" t="b">
        <v>1</v>
      </c>
      <c r="I10444" t="s">
        <v>30</v>
      </c>
      <c r="J10444" t="s">
        <v>64</v>
      </c>
      <c r="K10444" t="s">
        <v>53</v>
      </c>
      <c r="L10444">
        <v>106290</v>
      </c>
    </row>
    <row r="10445" spans="1:12" x14ac:dyDescent="0.25">
      <c r="A10445" t="s">
        <v>26</v>
      </c>
      <c r="B10445" t="s">
        <v>33</v>
      </c>
      <c r="C10445" t="s">
        <v>28</v>
      </c>
      <c r="D10445" t="s">
        <v>15</v>
      </c>
      <c r="E10445" t="b">
        <v>0</v>
      </c>
      <c r="F10445" s="1">
        <v>45457.577175925922</v>
      </c>
      <c r="G10445" t="b">
        <v>1</v>
      </c>
      <c r="H10445" t="b">
        <v>1</v>
      </c>
      <c r="I10445" t="s">
        <v>30</v>
      </c>
      <c r="J10445" t="s">
        <v>24</v>
      </c>
      <c r="K10445" t="s">
        <v>109</v>
      </c>
      <c r="L10445">
        <v>108787</v>
      </c>
    </row>
    <row r="10446" spans="1:12" x14ac:dyDescent="0.25">
      <c r="A10446" t="s">
        <v>82</v>
      </c>
      <c r="B10446" t="s">
        <v>83</v>
      </c>
      <c r="C10446" t="s">
        <v>21</v>
      </c>
      <c r="D10446" t="s">
        <v>29</v>
      </c>
      <c r="E10446" t="b">
        <v>1</v>
      </c>
      <c r="F10446" s="1">
        <v>45435.815393518518</v>
      </c>
      <c r="G10446" t="b">
        <v>0</v>
      </c>
      <c r="H10446" t="b">
        <v>1</v>
      </c>
      <c r="I10446" t="s">
        <v>84</v>
      </c>
      <c r="J10446" t="s">
        <v>66</v>
      </c>
      <c r="K10446" t="s">
        <v>65</v>
      </c>
      <c r="L10446">
        <v>106885</v>
      </c>
    </row>
    <row r="10447" spans="1:12" x14ac:dyDescent="0.25">
      <c r="A10447" t="s">
        <v>54</v>
      </c>
      <c r="B10447" t="s">
        <v>79</v>
      </c>
      <c r="C10447" t="s">
        <v>43</v>
      </c>
      <c r="D10447" t="s">
        <v>22</v>
      </c>
      <c r="E10447" t="b">
        <v>1</v>
      </c>
      <c r="F10447" s="1">
        <v>45497.332789351851</v>
      </c>
      <c r="G10447" t="b">
        <v>1</v>
      </c>
      <c r="H10447" t="b">
        <v>0</v>
      </c>
      <c r="I10447" t="s">
        <v>30</v>
      </c>
      <c r="J10447" t="s">
        <v>66</v>
      </c>
      <c r="K10447" t="s">
        <v>106</v>
      </c>
      <c r="L10447">
        <v>129003</v>
      </c>
    </row>
    <row r="10448" spans="1:12" x14ac:dyDescent="0.25">
      <c r="A10448" t="s">
        <v>45</v>
      </c>
      <c r="B10448" t="s">
        <v>76</v>
      </c>
      <c r="C10448" t="s">
        <v>43</v>
      </c>
      <c r="D10448" t="s">
        <v>15</v>
      </c>
      <c r="E10448" t="b">
        <v>1</v>
      </c>
      <c r="F10448" s="1">
        <v>45442.729687500003</v>
      </c>
      <c r="G10448" t="b">
        <v>0</v>
      </c>
      <c r="H10448" t="b">
        <v>1</v>
      </c>
      <c r="I10448" t="s">
        <v>16</v>
      </c>
      <c r="J10448" t="s">
        <v>24</v>
      </c>
      <c r="K10448" t="s">
        <v>115</v>
      </c>
      <c r="L10448">
        <v>84267</v>
      </c>
    </row>
    <row r="10449" spans="1:12" x14ac:dyDescent="0.25">
      <c r="A10449" t="s">
        <v>49</v>
      </c>
      <c r="B10449" t="s">
        <v>50</v>
      </c>
      <c r="C10449" t="s">
        <v>40</v>
      </c>
      <c r="D10449" t="s">
        <v>15</v>
      </c>
      <c r="E10449" t="b">
        <v>1</v>
      </c>
      <c r="F10449" s="1">
        <v>45542.233703703707</v>
      </c>
      <c r="G10449" t="b">
        <v>0</v>
      </c>
      <c r="H10449" t="b">
        <v>0</v>
      </c>
      <c r="I10449" t="s">
        <v>51</v>
      </c>
      <c r="J10449" t="s">
        <v>24</v>
      </c>
      <c r="K10449" t="s">
        <v>113</v>
      </c>
      <c r="L10449">
        <v>71218</v>
      </c>
    </row>
    <row r="10450" spans="1:12" x14ac:dyDescent="0.25">
      <c r="A10450" t="s">
        <v>19</v>
      </c>
      <c r="B10450" t="s">
        <v>86</v>
      </c>
      <c r="C10450" t="s">
        <v>14</v>
      </c>
      <c r="D10450" t="s">
        <v>22</v>
      </c>
      <c r="E10450" t="b">
        <v>0</v>
      </c>
      <c r="F10450" s="1">
        <v>45347.57708333333</v>
      </c>
      <c r="G10450" t="b">
        <v>0</v>
      </c>
      <c r="H10450" t="b">
        <v>1</v>
      </c>
      <c r="I10450" t="s">
        <v>23</v>
      </c>
      <c r="J10450" t="s">
        <v>34</v>
      </c>
      <c r="K10450" t="s">
        <v>74</v>
      </c>
      <c r="L10450">
        <v>64026</v>
      </c>
    </row>
    <row r="10451" spans="1:12" x14ac:dyDescent="0.25">
      <c r="A10451" t="s">
        <v>12</v>
      </c>
      <c r="B10451" t="s">
        <v>13</v>
      </c>
      <c r="C10451" t="s">
        <v>40</v>
      </c>
      <c r="D10451" t="s">
        <v>29</v>
      </c>
      <c r="E10451" t="b">
        <v>1</v>
      </c>
      <c r="F10451" s="1">
        <v>45480.328530092593</v>
      </c>
      <c r="G10451" t="b">
        <v>0</v>
      </c>
      <c r="H10451" t="b">
        <v>1</v>
      </c>
      <c r="I10451" t="s">
        <v>16</v>
      </c>
      <c r="J10451" t="s">
        <v>31</v>
      </c>
      <c r="K10451" t="s">
        <v>35</v>
      </c>
      <c r="L10451">
        <v>126960</v>
      </c>
    </row>
    <row r="10452" spans="1:12" x14ac:dyDescent="0.25">
      <c r="A10452" t="s">
        <v>45</v>
      </c>
      <c r="B10452" t="s">
        <v>46</v>
      </c>
      <c r="C10452" t="s">
        <v>68</v>
      </c>
      <c r="D10452" t="s">
        <v>15</v>
      </c>
      <c r="E10452" t="b">
        <v>1</v>
      </c>
      <c r="F10452" s="1">
        <v>45520.157314814824</v>
      </c>
      <c r="G10452" t="b">
        <v>1</v>
      </c>
      <c r="H10452" t="b">
        <v>0</v>
      </c>
      <c r="I10452" t="s">
        <v>16</v>
      </c>
      <c r="J10452" t="s">
        <v>44</v>
      </c>
      <c r="K10452" t="s">
        <v>120</v>
      </c>
      <c r="L10452">
        <v>97079</v>
      </c>
    </row>
    <row r="10453" spans="1:12" x14ac:dyDescent="0.25">
      <c r="A10453" t="s">
        <v>49</v>
      </c>
      <c r="B10453" t="s">
        <v>50</v>
      </c>
      <c r="C10453" t="s">
        <v>21</v>
      </c>
      <c r="D10453" t="s">
        <v>15</v>
      </c>
      <c r="E10453" t="b">
        <v>0</v>
      </c>
      <c r="F10453" s="1">
        <v>45441.104884259257</v>
      </c>
      <c r="G10453" t="b">
        <v>1</v>
      </c>
      <c r="H10453" t="b">
        <v>0</v>
      </c>
      <c r="I10453" t="s">
        <v>51</v>
      </c>
      <c r="J10453" t="s">
        <v>24</v>
      </c>
      <c r="K10453" t="s">
        <v>58</v>
      </c>
      <c r="L10453">
        <v>96226</v>
      </c>
    </row>
    <row r="10454" spans="1:12" x14ac:dyDescent="0.25">
      <c r="A10454" t="s">
        <v>49</v>
      </c>
      <c r="B10454" t="s">
        <v>108</v>
      </c>
      <c r="C10454" t="s">
        <v>14</v>
      </c>
      <c r="D10454" t="s">
        <v>15</v>
      </c>
      <c r="E10454" t="b">
        <v>1</v>
      </c>
      <c r="F10454" s="1">
        <v>45499.044340277767</v>
      </c>
      <c r="G10454" t="b">
        <v>0</v>
      </c>
      <c r="H10454" t="b">
        <v>1</v>
      </c>
      <c r="I10454" t="s">
        <v>51</v>
      </c>
      <c r="J10454" t="s">
        <v>17</v>
      </c>
      <c r="K10454" t="s">
        <v>128</v>
      </c>
      <c r="L10454">
        <v>86994</v>
      </c>
    </row>
    <row r="10455" spans="1:12" x14ac:dyDescent="0.25">
      <c r="A10455" t="s">
        <v>26</v>
      </c>
      <c r="B10455" t="s">
        <v>33</v>
      </c>
      <c r="C10455" t="s">
        <v>21</v>
      </c>
      <c r="D10455" t="s">
        <v>15</v>
      </c>
      <c r="E10455" t="b">
        <v>1</v>
      </c>
      <c r="F10455" s="1">
        <v>45537.132754629631</v>
      </c>
      <c r="G10455" t="b">
        <v>1</v>
      </c>
      <c r="H10455" t="b">
        <v>1</v>
      </c>
      <c r="I10455" t="s">
        <v>30</v>
      </c>
      <c r="J10455" t="s">
        <v>70</v>
      </c>
      <c r="K10455" t="s">
        <v>25</v>
      </c>
      <c r="L10455">
        <v>91762</v>
      </c>
    </row>
    <row r="10456" spans="1:12" x14ac:dyDescent="0.25">
      <c r="A10456" t="s">
        <v>12</v>
      </c>
      <c r="B10456" t="s">
        <v>63</v>
      </c>
      <c r="C10456" t="s">
        <v>40</v>
      </c>
      <c r="D10456" t="s">
        <v>22</v>
      </c>
      <c r="E10456" t="b">
        <v>1</v>
      </c>
      <c r="F10456" s="1">
        <v>45404.450185185182</v>
      </c>
      <c r="G10456" t="b">
        <v>0</v>
      </c>
      <c r="H10456" t="b">
        <v>0</v>
      </c>
      <c r="I10456" t="s">
        <v>16</v>
      </c>
      <c r="J10456" t="s">
        <v>47</v>
      </c>
      <c r="K10456" t="s">
        <v>89</v>
      </c>
      <c r="L10456">
        <v>146235</v>
      </c>
    </row>
    <row r="10457" spans="1:12" x14ac:dyDescent="0.25">
      <c r="A10457" t="s">
        <v>82</v>
      </c>
      <c r="B10457" t="s">
        <v>85</v>
      </c>
      <c r="C10457" t="s">
        <v>14</v>
      </c>
      <c r="D10457" t="s">
        <v>22</v>
      </c>
      <c r="E10457" t="b">
        <v>0</v>
      </c>
      <c r="F10457" s="1">
        <v>45459.898333333331</v>
      </c>
      <c r="G10457" t="b">
        <v>1</v>
      </c>
      <c r="H10457" t="b">
        <v>1</v>
      </c>
      <c r="I10457" t="s">
        <v>84</v>
      </c>
      <c r="J10457" t="s">
        <v>52</v>
      </c>
      <c r="K10457" t="s">
        <v>111</v>
      </c>
      <c r="L10457">
        <v>127347</v>
      </c>
    </row>
    <row r="10458" spans="1:12" x14ac:dyDescent="0.25">
      <c r="A10458" t="s">
        <v>19</v>
      </c>
      <c r="B10458" t="s">
        <v>36</v>
      </c>
      <c r="C10458" t="s">
        <v>40</v>
      </c>
      <c r="D10458" t="s">
        <v>22</v>
      </c>
      <c r="E10458" t="b">
        <v>1</v>
      </c>
      <c r="F10458" s="1">
        <v>45499.904895833337</v>
      </c>
      <c r="G10458" t="b">
        <v>0</v>
      </c>
      <c r="H10458" t="b">
        <v>1</v>
      </c>
      <c r="I10458" t="s">
        <v>23</v>
      </c>
      <c r="J10458" t="s">
        <v>70</v>
      </c>
      <c r="K10458" t="s">
        <v>56</v>
      </c>
      <c r="L10458">
        <v>73695</v>
      </c>
    </row>
    <row r="10459" spans="1:12" x14ac:dyDescent="0.25">
      <c r="A10459" t="s">
        <v>82</v>
      </c>
      <c r="B10459" t="s">
        <v>85</v>
      </c>
      <c r="C10459" t="s">
        <v>40</v>
      </c>
      <c r="D10459" t="s">
        <v>15</v>
      </c>
      <c r="E10459" t="b">
        <v>1</v>
      </c>
      <c r="F10459" s="1">
        <v>45422.206678240742</v>
      </c>
      <c r="G10459" t="b">
        <v>1</v>
      </c>
      <c r="H10459" t="b">
        <v>0</v>
      </c>
      <c r="I10459" t="s">
        <v>84</v>
      </c>
      <c r="J10459" t="s">
        <v>31</v>
      </c>
      <c r="K10459" t="s">
        <v>110</v>
      </c>
      <c r="L10459">
        <v>131037</v>
      </c>
    </row>
    <row r="10460" spans="1:12" x14ac:dyDescent="0.25">
      <c r="A10460" t="s">
        <v>45</v>
      </c>
      <c r="B10460" t="s">
        <v>88</v>
      </c>
      <c r="C10460" t="s">
        <v>21</v>
      </c>
      <c r="D10460" t="s">
        <v>29</v>
      </c>
      <c r="E10460" t="b">
        <v>1</v>
      </c>
      <c r="F10460" s="1">
        <v>45560.900810185187</v>
      </c>
      <c r="G10460" t="b">
        <v>1</v>
      </c>
      <c r="H10460" t="b">
        <v>1</v>
      </c>
      <c r="I10460" t="s">
        <v>16</v>
      </c>
      <c r="J10460" t="s">
        <v>70</v>
      </c>
      <c r="K10460" t="s">
        <v>35</v>
      </c>
      <c r="L10460">
        <v>104457</v>
      </c>
    </row>
    <row r="10461" spans="1:12" x14ac:dyDescent="0.25">
      <c r="A10461" t="s">
        <v>38</v>
      </c>
      <c r="B10461" t="s">
        <v>39</v>
      </c>
      <c r="C10461" t="s">
        <v>28</v>
      </c>
      <c r="D10461" t="s">
        <v>15</v>
      </c>
      <c r="E10461" t="b">
        <v>1</v>
      </c>
      <c r="F10461" s="1">
        <v>45325.327777777777</v>
      </c>
      <c r="G10461" t="b">
        <v>0</v>
      </c>
      <c r="H10461" t="b">
        <v>1</v>
      </c>
      <c r="I10461" t="s">
        <v>41</v>
      </c>
      <c r="J10461" t="s">
        <v>72</v>
      </c>
      <c r="K10461" t="s">
        <v>106</v>
      </c>
      <c r="L10461">
        <v>69437</v>
      </c>
    </row>
    <row r="10462" spans="1:12" x14ac:dyDescent="0.25">
      <c r="A10462" t="s">
        <v>38</v>
      </c>
      <c r="B10462" t="s">
        <v>107</v>
      </c>
      <c r="C10462" t="s">
        <v>14</v>
      </c>
      <c r="D10462" t="s">
        <v>29</v>
      </c>
      <c r="E10462" t="b">
        <v>1</v>
      </c>
      <c r="F10462" s="1">
        <v>45495.416006944448</v>
      </c>
      <c r="G10462" t="b">
        <v>0</v>
      </c>
      <c r="H10462" t="b">
        <v>1</v>
      </c>
      <c r="I10462" t="s">
        <v>41</v>
      </c>
      <c r="J10462" t="s">
        <v>80</v>
      </c>
      <c r="K10462" t="s">
        <v>18</v>
      </c>
      <c r="L10462">
        <v>94937</v>
      </c>
    </row>
    <row r="10463" spans="1:12" x14ac:dyDescent="0.25">
      <c r="A10463" t="s">
        <v>38</v>
      </c>
      <c r="B10463" t="s">
        <v>107</v>
      </c>
      <c r="C10463" t="s">
        <v>43</v>
      </c>
      <c r="D10463" t="s">
        <v>22</v>
      </c>
      <c r="E10463" t="b">
        <v>1</v>
      </c>
      <c r="F10463" s="1">
        <v>45499.870856481481</v>
      </c>
      <c r="G10463" t="b">
        <v>0</v>
      </c>
      <c r="H10463" t="b">
        <v>0</v>
      </c>
      <c r="I10463" t="s">
        <v>41</v>
      </c>
      <c r="J10463" t="s">
        <v>31</v>
      </c>
      <c r="K10463" t="s">
        <v>81</v>
      </c>
      <c r="L10463">
        <v>65987</v>
      </c>
    </row>
    <row r="10464" spans="1:12" x14ac:dyDescent="0.25">
      <c r="A10464" t="s">
        <v>82</v>
      </c>
      <c r="B10464" t="s">
        <v>91</v>
      </c>
      <c r="C10464" t="s">
        <v>43</v>
      </c>
      <c r="D10464" t="s">
        <v>29</v>
      </c>
      <c r="E10464" t="b">
        <v>0</v>
      </c>
      <c r="F10464" s="1">
        <v>45419.850601851853</v>
      </c>
      <c r="G10464" t="b">
        <v>1</v>
      </c>
      <c r="H10464" t="b">
        <v>0</v>
      </c>
      <c r="I10464" t="s">
        <v>84</v>
      </c>
      <c r="J10464" t="s">
        <v>57</v>
      </c>
      <c r="K10464" t="s">
        <v>122</v>
      </c>
      <c r="L10464">
        <v>121089</v>
      </c>
    </row>
    <row r="10465" spans="1:12" x14ac:dyDescent="0.25">
      <c r="A10465" t="s">
        <v>54</v>
      </c>
      <c r="B10465" t="s">
        <v>79</v>
      </c>
      <c r="C10465" t="s">
        <v>68</v>
      </c>
      <c r="D10465" t="s">
        <v>15</v>
      </c>
      <c r="E10465" t="b">
        <v>1</v>
      </c>
      <c r="F10465" s="1">
        <v>45424.151932870373</v>
      </c>
      <c r="G10465" t="b">
        <v>1</v>
      </c>
      <c r="H10465" t="b">
        <v>0</v>
      </c>
      <c r="I10465" t="s">
        <v>30</v>
      </c>
      <c r="J10465" t="s">
        <v>31</v>
      </c>
      <c r="K10465" t="s">
        <v>105</v>
      </c>
      <c r="L10465">
        <v>130882</v>
      </c>
    </row>
    <row r="10466" spans="1:12" x14ac:dyDescent="0.25">
      <c r="A10466" t="s">
        <v>45</v>
      </c>
      <c r="B10466" t="s">
        <v>46</v>
      </c>
      <c r="C10466" t="s">
        <v>21</v>
      </c>
      <c r="D10466" t="s">
        <v>29</v>
      </c>
      <c r="E10466" t="b">
        <v>0</v>
      </c>
      <c r="F10466" s="1">
        <v>45489.92527777778</v>
      </c>
      <c r="G10466" t="b">
        <v>1</v>
      </c>
      <c r="H10466" t="b">
        <v>0</v>
      </c>
      <c r="I10466" t="s">
        <v>16</v>
      </c>
      <c r="J10466" t="s">
        <v>72</v>
      </c>
      <c r="K10466" t="s">
        <v>104</v>
      </c>
      <c r="L10466">
        <v>102174</v>
      </c>
    </row>
    <row r="10467" spans="1:12" x14ac:dyDescent="0.25">
      <c r="A10467" t="s">
        <v>54</v>
      </c>
      <c r="B10467" t="s">
        <v>55</v>
      </c>
      <c r="C10467" t="s">
        <v>68</v>
      </c>
      <c r="D10467" t="s">
        <v>29</v>
      </c>
      <c r="E10467" t="b">
        <v>1</v>
      </c>
      <c r="F10467" s="1">
        <v>45529.499479166669</v>
      </c>
      <c r="G10467" t="b">
        <v>0</v>
      </c>
      <c r="H10467" t="b">
        <v>1</v>
      </c>
      <c r="I10467" t="s">
        <v>30</v>
      </c>
      <c r="J10467" t="s">
        <v>47</v>
      </c>
      <c r="K10467" t="s">
        <v>103</v>
      </c>
      <c r="L10467">
        <v>134081</v>
      </c>
    </row>
    <row r="10468" spans="1:12" x14ac:dyDescent="0.25">
      <c r="A10468" t="s">
        <v>54</v>
      </c>
      <c r="B10468" t="s">
        <v>55</v>
      </c>
      <c r="C10468" t="s">
        <v>28</v>
      </c>
      <c r="D10468" t="s">
        <v>22</v>
      </c>
      <c r="E10468" t="b">
        <v>1</v>
      </c>
      <c r="F10468" s="1">
        <v>45548.964861111112</v>
      </c>
      <c r="G10468" t="b">
        <v>0</v>
      </c>
      <c r="H10468" t="b">
        <v>1</v>
      </c>
      <c r="I10468" t="s">
        <v>30</v>
      </c>
      <c r="J10468" t="s">
        <v>52</v>
      </c>
      <c r="K10468" t="s">
        <v>87</v>
      </c>
      <c r="L10468">
        <v>119150</v>
      </c>
    </row>
    <row r="10469" spans="1:12" x14ac:dyDescent="0.25">
      <c r="A10469" t="s">
        <v>82</v>
      </c>
      <c r="B10469" t="s">
        <v>83</v>
      </c>
      <c r="C10469" t="s">
        <v>14</v>
      </c>
      <c r="D10469" t="s">
        <v>29</v>
      </c>
      <c r="E10469" t="b">
        <v>0</v>
      </c>
      <c r="F10469" s="1">
        <v>45419.70857638889</v>
      </c>
      <c r="G10469" t="b">
        <v>1</v>
      </c>
      <c r="H10469" t="b">
        <v>1</v>
      </c>
      <c r="I10469" t="s">
        <v>84</v>
      </c>
      <c r="J10469" t="s">
        <v>44</v>
      </c>
      <c r="K10469" t="s">
        <v>98</v>
      </c>
      <c r="L10469">
        <v>134147</v>
      </c>
    </row>
    <row r="10470" spans="1:12" x14ac:dyDescent="0.25">
      <c r="A10470" t="s">
        <v>45</v>
      </c>
      <c r="B10470" t="s">
        <v>76</v>
      </c>
      <c r="C10470" t="s">
        <v>21</v>
      </c>
      <c r="D10470" t="s">
        <v>15</v>
      </c>
      <c r="E10470" t="b">
        <v>0</v>
      </c>
      <c r="F10470" s="1">
        <v>45308.664780092593</v>
      </c>
      <c r="G10470" t="b">
        <v>1</v>
      </c>
      <c r="H10470" t="b">
        <v>1</v>
      </c>
      <c r="I10470" t="s">
        <v>16</v>
      </c>
      <c r="J10470" t="s">
        <v>80</v>
      </c>
      <c r="K10470" t="s">
        <v>125</v>
      </c>
      <c r="L10470">
        <v>88812</v>
      </c>
    </row>
    <row r="10471" spans="1:12" x14ac:dyDescent="0.25">
      <c r="A10471" t="s">
        <v>19</v>
      </c>
      <c r="B10471" t="s">
        <v>94</v>
      </c>
      <c r="C10471" t="s">
        <v>43</v>
      </c>
      <c r="D10471" t="s">
        <v>29</v>
      </c>
      <c r="E10471" t="b">
        <v>0</v>
      </c>
      <c r="F10471" s="1">
        <v>45527.954317129632</v>
      </c>
      <c r="G10471" t="b">
        <v>1</v>
      </c>
      <c r="H10471" t="b">
        <v>0</v>
      </c>
      <c r="I10471" t="s">
        <v>23</v>
      </c>
      <c r="J10471" t="s">
        <v>44</v>
      </c>
      <c r="K10471" t="s">
        <v>35</v>
      </c>
      <c r="L10471">
        <v>78192</v>
      </c>
    </row>
    <row r="10472" spans="1:12" x14ac:dyDescent="0.25">
      <c r="A10472" t="s">
        <v>82</v>
      </c>
      <c r="B10472" t="s">
        <v>85</v>
      </c>
      <c r="C10472" t="s">
        <v>43</v>
      </c>
      <c r="D10472" t="s">
        <v>22</v>
      </c>
      <c r="E10472" t="b">
        <v>1</v>
      </c>
      <c r="F10472" s="1">
        <v>45520.305567129632</v>
      </c>
      <c r="G10472" t="b">
        <v>1</v>
      </c>
      <c r="H10472" t="b">
        <v>0</v>
      </c>
      <c r="I10472" t="s">
        <v>84</v>
      </c>
      <c r="J10472" t="s">
        <v>52</v>
      </c>
      <c r="K10472" t="s">
        <v>125</v>
      </c>
      <c r="L10472">
        <v>116990</v>
      </c>
    </row>
    <row r="10473" spans="1:12" x14ac:dyDescent="0.25">
      <c r="A10473" t="s">
        <v>26</v>
      </c>
      <c r="B10473" t="s">
        <v>33</v>
      </c>
      <c r="C10473" t="s">
        <v>43</v>
      </c>
      <c r="D10473" t="s">
        <v>29</v>
      </c>
      <c r="E10473" t="b">
        <v>0</v>
      </c>
      <c r="F10473" s="1">
        <v>45519.971539351849</v>
      </c>
      <c r="G10473" t="b">
        <v>0</v>
      </c>
      <c r="H10473" t="b">
        <v>1</v>
      </c>
      <c r="I10473" t="s">
        <v>30</v>
      </c>
      <c r="J10473" t="s">
        <v>44</v>
      </c>
      <c r="K10473" t="s">
        <v>99</v>
      </c>
      <c r="L10473">
        <v>97157</v>
      </c>
    </row>
    <row r="10474" spans="1:12" x14ac:dyDescent="0.25">
      <c r="A10474" t="s">
        <v>38</v>
      </c>
      <c r="B10474" t="s">
        <v>107</v>
      </c>
      <c r="C10474" t="s">
        <v>21</v>
      </c>
      <c r="D10474" t="s">
        <v>29</v>
      </c>
      <c r="E10474" t="b">
        <v>0</v>
      </c>
      <c r="F10474" s="1">
        <v>45408.263379629629</v>
      </c>
      <c r="G10474" t="b">
        <v>1</v>
      </c>
      <c r="H10474" t="b">
        <v>0</v>
      </c>
      <c r="I10474" t="s">
        <v>41</v>
      </c>
      <c r="J10474" t="s">
        <v>57</v>
      </c>
      <c r="K10474" t="s">
        <v>120</v>
      </c>
      <c r="L10474">
        <v>88033</v>
      </c>
    </row>
    <row r="10475" spans="1:12" x14ac:dyDescent="0.25">
      <c r="A10475" t="s">
        <v>82</v>
      </c>
      <c r="B10475" t="s">
        <v>83</v>
      </c>
      <c r="C10475" t="s">
        <v>28</v>
      </c>
      <c r="D10475" t="s">
        <v>22</v>
      </c>
      <c r="E10475" t="b">
        <v>0</v>
      </c>
      <c r="F10475" s="1">
        <v>45349.458738425928</v>
      </c>
      <c r="G10475" t="b">
        <v>0</v>
      </c>
      <c r="H10475" t="b">
        <v>0</v>
      </c>
      <c r="I10475" t="s">
        <v>84</v>
      </c>
      <c r="J10475" t="s">
        <v>70</v>
      </c>
      <c r="K10475" t="s">
        <v>97</v>
      </c>
      <c r="L10475">
        <v>113502</v>
      </c>
    </row>
    <row r="10476" spans="1:12" x14ac:dyDescent="0.25">
      <c r="A10476" t="s">
        <v>49</v>
      </c>
      <c r="B10476" t="s">
        <v>50</v>
      </c>
      <c r="C10476" t="s">
        <v>40</v>
      </c>
      <c r="D10476" t="s">
        <v>15</v>
      </c>
      <c r="E10476" t="b">
        <v>0</v>
      </c>
      <c r="F10476" s="1">
        <v>45440.850844907407</v>
      </c>
      <c r="G10476" t="b">
        <v>1</v>
      </c>
      <c r="H10476" t="b">
        <v>1</v>
      </c>
      <c r="I10476" t="s">
        <v>51</v>
      </c>
      <c r="J10476" t="s">
        <v>57</v>
      </c>
      <c r="K10476" t="s">
        <v>58</v>
      </c>
      <c r="L10476">
        <v>90666</v>
      </c>
    </row>
    <row r="10477" spans="1:12" x14ac:dyDescent="0.25">
      <c r="A10477" t="s">
        <v>26</v>
      </c>
      <c r="B10477" t="s">
        <v>33</v>
      </c>
      <c r="C10477" t="s">
        <v>21</v>
      </c>
      <c r="D10477" t="s">
        <v>22</v>
      </c>
      <c r="E10477" t="b">
        <v>0</v>
      </c>
      <c r="F10477" s="1">
        <v>45458.990231481483</v>
      </c>
      <c r="G10477" t="b">
        <v>0</v>
      </c>
      <c r="H10477" t="b">
        <v>0</v>
      </c>
      <c r="I10477" t="s">
        <v>30</v>
      </c>
      <c r="J10477" t="s">
        <v>47</v>
      </c>
      <c r="K10477" t="s">
        <v>127</v>
      </c>
      <c r="L10477">
        <v>88905</v>
      </c>
    </row>
    <row r="10478" spans="1:12" x14ac:dyDescent="0.25">
      <c r="A10478" t="s">
        <v>19</v>
      </c>
      <c r="B10478" t="s">
        <v>20</v>
      </c>
      <c r="C10478" t="s">
        <v>14</v>
      </c>
      <c r="D10478" t="s">
        <v>15</v>
      </c>
      <c r="E10478" t="b">
        <v>0</v>
      </c>
      <c r="F10478" s="1">
        <v>45302.903634259259</v>
      </c>
      <c r="G10478" t="b">
        <v>1</v>
      </c>
      <c r="H10478" t="b">
        <v>1</v>
      </c>
      <c r="I10478" t="s">
        <v>23</v>
      </c>
      <c r="J10478" t="s">
        <v>66</v>
      </c>
      <c r="K10478" t="s">
        <v>58</v>
      </c>
      <c r="L10478">
        <v>81680</v>
      </c>
    </row>
    <row r="10479" spans="1:12" x14ac:dyDescent="0.25">
      <c r="A10479" t="s">
        <v>54</v>
      </c>
      <c r="B10479" t="s">
        <v>79</v>
      </c>
      <c r="C10479" t="s">
        <v>40</v>
      </c>
      <c r="D10479" t="s">
        <v>22</v>
      </c>
      <c r="E10479" t="b">
        <v>0</v>
      </c>
      <c r="F10479" s="1">
        <v>45365.820300925923</v>
      </c>
      <c r="G10479" t="b">
        <v>1</v>
      </c>
      <c r="H10479" t="b">
        <v>1</v>
      </c>
      <c r="I10479" t="s">
        <v>30</v>
      </c>
      <c r="J10479" t="s">
        <v>47</v>
      </c>
      <c r="K10479" t="s">
        <v>32</v>
      </c>
      <c r="L10479">
        <v>120260</v>
      </c>
    </row>
    <row r="10480" spans="1:12" x14ac:dyDescent="0.25">
      <c r="A10480" t="s">
        <v>45</v>
      </c>
      <c r="B10480" t="s">
        <v>46</v>
      </c>
      <c r="C10480" t="s">
        <v>28</v>
      </c>
      <c r="D10480" t="s">
        <v>29</v>
      </c>
      <c r="E10480" t="b">
        <v>1</v>
      </c>
      <c r="F10480" s="1">
        <v>45309.961111111108</v>
      </c>
      <c r="G10480" t="b">
        <v>0</v>
      </c>
      <c r="H10480" t="b">
        <v>1</v>
      </c>
      <c r="I10480" t="s">
        <v>16</v>
      </c>
      <c r="J10480" t="s">
        <v>70</v>
      </c>
      <c r="K10480" t="s">
        <v>103</v>
      </c>
      <c r="L10480">
        <v>119436</v>
      </c>
    </row>
    <row r="10481" spans="1:12" x14ac:dyDescent="0.25">
      <c r="A10481" t="s">
        <v>82</v>
      </c>
      <c r="B10481" t="s">
        <v>83</v>
      </c>
      <c r="C10481" t="s">
        <v>28</v>
      </c>
      <c r="D10481" t="s">
        <v>22</v>
      </c>
      <c r="E10481" t="b">
        <v>1</v>
      </c>
      <c r="F10481" s="1">
        <v>45391.626006944447</v>
      </c>
      <c r="G10481" t="b">
        <v>0</v>
      </c>
      <c r="H10481" t="b">
        <v>1</v>
      </c>
      <c r="I10481" t="s">
        <v>84</v>
      </c>
      <c r="J10481" t="s">
        <v>70</v>
      </c>
      <c r="K10481" t="s">
        <v>127</v>
      </c>
      <c r="L10481">
        <v>123033</v>
      </c>
    </row>
    <row r="10482" spans="1:12" x14ac:dyDescent="0.25">
      <c r="A10482" t="s">
        <v>12</v>
      </c>
      <c r="B10482" t="s">
        <v>13</v>
      </c>
      <c r="C10482" t="s">
        <v>14</v>
      </c>
      <c r="D10482" t="s">
        <v>22</v>
      </c>
      <c r="E10482" t="b">
        <v>1</v>
      </c>
      <c r="F10482" s="1">
        <v>45588.761886574073</v>
      </c>
      <c r="G10482" t="b">
        <v>1</v>
      </c>
      <c r="H10482" t="b">
        <v>0</v>
      </c>
      <c r="I10482" t="s">
        <v>16</v>
      </c>
      <c r="J10482" t="s">
        <v>70</v>
      </c>
      <c r="K10482" t="s">
        <v>97</v>
      </c>
      <c r="L10482">
        <v>119540</v>
      </c>
    </row>
    <row r="10483" spans="1:12" x14ac:dyDescent="0.25">
      <c r="A10483" t="s">
        <v>45</v>
      </c>
      <c r="B10483" t="s">
        <v>76</v>
      </c>
      <c r="C10483" t="s">
        <v>43</v>
      </c>
      <c r="D10483" t="s">
        <v>29</v>
      </c>
      <c r="E10483" t="b">
        <v>1</v>
      </c>
      <c r="F10483" s="1">
        <v>45577.417986111112</v>
      </c>
      <c r="G10483" t="b">
        <v>0</v>
      </c>
      <c r="H10483" t="b">
        <v>0</v>
      </c>
      <c r="I10483" t="s">
        <v>16</v>
      </c>
      <c r="J10483" t="s">
        <v>47</v>
      </c>
      <c r="K10483" t="s">
        <v>112</v>
      </c>
      <c r="L10483">
        <v>107973</v>
      </c>
    </row>
    <row r="10484" spans="1:12" x14ac:dyDescent="0.25">
      <c r="A10484" t="s">
        <v>82</v>
      </c>
      <c r="B10484" t="s">
        <v>83</v>
      </c>
      <c r="C10484" t="s">
        <v>68</v>
      </c>
      <c r="D10484" t="s">
        <v>29</v>
      </c>
      <c r="E10484" t="b">
        <v>1</v>
      </c>
      <c r="F10484" s="1">
        <v>45474.473634259259</v>
      </c>
      <c r="G10484" t="b">
        <v>0</v>
      </c>
      <c r="H10484" t="b">
        <v>1</v>
      </c>
      <c r="I10484" t="s">
        <v>84</v>
      </c>
      <c r="J10484" t="s">
        <v>57</v>
      </c>
      <c r="K10484" t="s">
        <v>101</v>
      </c>
      <c r="L10484">
        <v>115255</v>
      </c>
    </row>
    <row r="10485" spans="1:12" x14ac:dyDescent="0.25">
      <c r="A10485" t="s">
        <v>38</v>
      </c>
      <c r="B10485" t="s">
        <v>107</v>
      </c>
      <c r="C10485" t="s">
        <v>40</v>
      </c>
      <c r="D10485" t="s">
        <v>22</v>
      </c>
      <c r="E10485" t="b">
        <v>0</v>
      </c>
      <c r="F10485" s="1">
        <v>45548.92291666667</v>
      </c>
      <c r="G10485" t="b">
        <v>1</v>
      </c>
      <c r="H10485" t="b">
        <v>0</v>
      </c>
      <c r="I10485" t="s">
        <v>41</v>
      </c>
      <c r="J10485" t="s">
        <v>52</v>
      </c>
      <c r="K10485" t="s">
        <v>120</v>
      </c>
      <c r="L10485">
        <v>71039</v>
      </c>
    </row>
    <row r="10486" spans="1:12" x14ac:dyDescent="0.25">
      <c r="A10486" t="s">
        <v>54</v>
      </c>
      <c r="B10486" t="s">
        <v>55</v>
      </c>
      <c r="C10486" t="s">
        <v>28</v>
      </c>
      <c r="D10486" t="s">
        <v>22</v>
      </c>
      <c r="E10486" t="b">
        <v>1</v>
      </c>
      <c r="F10486" s="1">
        <v>45356.498287037037</v>
      </c>
      <c r="G10486" t="b">
        <v>1</v>
      </c>
      <c r="H10486" t="b">
        <v>0</v>
      </c>
      <c r="I10486" t="s">
        <v>30</v>
      </c>
      <c r="J10486" t="s">
        <v>66</v>
      </c>
      <c r="K10486" t="s">
        <v>96</v>
      </c>
      <c r="L10486">
        <v>121562</v>
      </c>
    </row>
    <row r="10487" spans="1:12" x14ac:dyDescent="0.25">
      <c r="A10487" t="s">
        <v>12</v>
      </c>
      <c r="B10487" t="s">
        <v>75</v>
      </c>
      <c r="C10487" t="s">
        <v>40</v>
      </c>
      <c r="D10487" t="s">
        <v>15</v>
      </c>
      <c r="E10487" t="b">
        <v>1</v>
      </c>
      <c r="F10487" s="1">
        <v>45639.017071759263</v>
      </c>
      <c r="G10487" t="b">
        <v>1</v>
      </c>
      <c r="H10487" t="b">
        <v>0</v>
      </c>
      <c r="I10487" t="s">
        <v>16</v>
      </c>
      <c r="J10487" t="s">
        <v>52</v>
      </c>
      <c r="K10487" t="s">
        <v>113</v>
      </c>
      <c r="L10487">
        <v>133958</v>
      </c>
    </row>
    <row r="10488" spans="1:12" x14ac:dyDescent="0.25">
      <c r="A10488" t="s">
        <v>49</v>
      </c>
      <c r="B10488" t="s">
        <v>108</v>
      </c>
      <c r="C10488" t="s">
        <v>68</v>
      </c>
      <c r="D10488" t="s">
        <v>29</v>
      </c>
      <c r="E10488" t="b">
        <v>0</v>
      </c>
      <c r="F10488" s="1">
        <v>45598.991099537037</v>
      </c>
      <c r="G10488" t="b">
        <v>1</v>
      </c>
      <c r="H10488" t="b">
        <v>0</v>
      </c>
      <c r="I10488" t="s">
        <v>51</v>
      </c>
      <c r="J10488" t="s">
        <v>17</v>
      </c>
      <c r="K10488" t="s">
        <v>60</v>
      </c>
      <c r="L10488">
        <v>81949</v>
      </c>
    </row>
    <row r="10489" spans="1:12" x14ac:dyDescent="0.25">
      <c r="A10489" t="s">
        <v>82</v>
      </c>
      <c r="B10489" t="s">
        <v>85</v>
      </c>
      <c r="C10489" t="s">
        <v>28</v>
      </c>
      <c r="D10489" t="s">
        <v>29</v>
      </c>
      <c r="E10489" t="b">
        <v>0</v>
      </c>
      <c r="F10489" s="1">
        <v>45496.13486111111</v>
      </c>
      <c r="G10489" t="b">
        <v>1</v>
      </c>
      <c r="H10489" t="b">
        <v>1</v>
      </c>
      <c r="I10489" t="s">
        <v>84</v>
      </c>
      <c r="J10489" t="s">
        <v>70</v>
      </c>
      <c r="K10489" t="s">
        <v>98</v>
      </c>
      <c r="L10489">
        <v>113627</v>
      </c>
    </row>
    <row r="10490" spans="1:12" x14ac:dyDescent="0.25">
      <c r="A10490" t="s">
        <v>38</v>
      </c>
      <c r="B10490" t="s">
        <v>39</v>
      </c>
      <c r="C10490" t="s">
        <v>43</v>
      </c>
      <c r="D10490" t="s">
        <v>22</v>
      </c>
      <c r="E10490" t="b">
        <v>1</v>
      </c>
      <c r="F10490" s="1">
        <v>45386.218321759261</v>
      </c>
      <c r="G10490" t="b">
        <v>1</v>
      </c>
      <c r="H10490" t="b">
        <v>1</v>
      </c>
      <c r="I10490" t="s">
        <v>41</v>
      </c>
      <c r="J10490" t="s">
        <v>17</v>
      </c>
      <c r="K10490" t="s">
        <v>117</v>
      </c>
      <c r="L10490">
        <v>84841</v>
      </c>
    </row>
    <row r="10491" spans="1:12" x14ac:dyDescent="0.25">
      <c r="A10491" t="s">
        <v>12</v>
      </c>
      <c r="B10491" t="s">
        <v>63</v>
      </c>
      <c r="C10491" t="s">
        <v>14</v>
      </c>
      <c r="D10491" t="s">
        <v>29</v>
      </c>
      <c r="E10491" t="b">
        <v>0</v>
      </c>
      <c r="F10491" s="1">
        <v>45373.260740740741</v>
      </c>
      <c r="G10491" t="b">
        <v>1</v>
      </c>
      <c r="H10491" t="b">
        <v>0</v>
      </c>
      <c r="I10491" t="s">
        <v>16</v>
      </c>
      <c r="J10491" t="s">
        <v>66</v>
      </c>
      <c r="K10491" t="s">
        <v>67</v>
      </c>
      <c r="L10491">
        <v>142682</v>
      </c>
    </row>
    <row r="10492" spans="1:12" x14ac:dyDescent="0.25">
      <c r="A10492" t="s">
        <v>12</v>
      </c>
      <c r="B10492" t="s">
        <v>13</v>
      </c>
      <c r="C10492" t="s">
        <v>14</v>
      </c>
      <c r="D10492" t="s">
        <v>29</v>
      </c>
      <c r="E10492" t="b">
        <v>1</v>
      </c>
      <c r="F10492" s="1">
        <v>45531.944293981483</v>
      </c>
      <c r="G10492" t="b">
        <v>0</v>
      </c>
      <c r="H10492" t="b">
        <v>0</v>
      </c>
      <c r="I10492" t="s">
        <v>16</v>
      </c>
      <c r="J10492" t="s">
        <v>57</v>
      </c>
      <c r="K10492" t="s">
        <v>35</v>
      </c>
      <c r="L10492">
        <v>119426</v>
      </c>
    </row>
    <row r="10493" spans="1:12" x14ac:dyDescent="0.25">
      <c r="A10493" t="s">
        <v>38</v>
      </c>
      <c r="B10493" t="s">
        <v>107</v>
      </c>
      <c r="C10493" t="s">
        <v>28</v>
      </c>
      <c r="D10493" t="s">
        <v>15</v>
      </c>
      <c r="E10493" t="b">
        <v>0</v>
      </c>
      <c r="F10493" s="1">
        <v>45552.96402777778</v>
      </c>
      <c r="G10493" t="b">
        <v>0</v>
      </c>
      <c r="H10493" t="b">
        <v>1</v>
      </c>
      <c r="I10493" t="s">
        <v>41</v>
      </c>
      <c r="J10493" t="s">
        <v>47</v>
      </c>
      <c r="K10493" t="s">
        <v>67</v>
      </c>
      <c r="L10493">
        <v>74178</v>
      </c>
    </row>
    <row r="10494" spans="1:12" x14ac:dyDescent="0.25">
      <c r="A10494" t="s">
        <v>54</v>
      </c>
      <c r="B10494" t="s">
        <v>79</v>
      </c>
      <c r="C10494" t="s">
        <v>28</v>
      </c>
      <c r="D10494" t="s">
        <v>15</v>
      </c>
      <c r="E10494" t="b">
        <v>0</v>
      </c>
      <c r="F10494" s="1">
        <v>45305.29414351852</v>
      </c>
      <c r="G10494" t="b">
        <v>1</v>
      </c>
      <c r="H10494" t="b">
        <v>0</v>
      </c>
      <c r="I10494" t="s">
        <v>30</v>
      </c>
      <c r="J10494" t="s">
        <v>80</v>
      </c>
      <c r="K10494" t="s">
        <v>101</v>
      </c>
      <c r="L10494">
        <v>117743</v>
      </c>
    </row>
    <row r="10495" spans="1:12" x14ac:dyDescent="0.25">
      <c r="A10495" t="s">
        <v>26</v>
      </c>
      <c r="B10495" t="s">
        <v>27</v>
      </c>
      <c r="C10495" t="s">
        <v>40</v>
      </c>
      <c r="D10495" t="s">
        <v>15</v>
      </c>
      <c r="E10495" t="b">
        <v>0</v>
      </c>
      <c r="F10495" s="1">
        <v>45312.853750000002</v>
      </c>
      <c r="G10495" t="b">
        <v>1</v>
      </c>
      <c r="H10495" t="b">
        <v>0</v>
      </c>
      <c r="I10495" t="s">
        <v>30</v>
      </c>
      <c r="J10495" t="s">
        <v>24</v>
      </c>
      <c r="K10495" t="s">
        <v>98</v>
      </c>
      <c r="L10495">
        <v>96087</v>
      </c>
    </row>
    <row r="10496" spans="1:12" x14ac:dyDescent="0.25">
      <c r="A10496" t="s">
        <v>49</v>
      </c>
      <c r="B10496" t="s">
        <v>50</v>
      </c>
      <c r="C10496" t="s">
        <v>43</v>
      </c>
      <c r="D10496" t="s">
        <v>15</v>
      </c>
      <c r="E10496" t="b">
        <v>1</v>
      </c>
      <c r="F10496" s="1">
        <v>45396.197372685187</v>
      </c>
      <c r="G10496" t="b">
        <v>0</v>
      </c>
      <c r="H10496" t="b">
        <v>0</v>
      </c>
      <c r="I10496" t="s">
        <v>51</v>
      </c>
      <c r="J10496" t="s">
        <v>72</v>
      </c>
      <c r="K10496" t="s">
        <v>78</v>
      </c>
      <c r="L10496">
        <v>88050</v>
      </c>
    </row>
    <row r="10497" spans="1:12" x14ac:dyDescent="0.25">
      <c r="A10497" t="s">
        <v>26</v>
      </c>
      <c r="B10497" t="s">
        <v>27</v>
      </c>
      <c r="C10497" t="s">
        <v>21</v>
      </c>
      <c r="D10497" t="s">
        <v>22</v>
      </c>
      <c r="E10497" t="b">
        <v>0</v>
      </c>
      <c r="F10497" s="1">
        <v>45602.998611111107</v>
      </c>
      <c r="G10497" t="b">
        <v>0</v>
      </c>
      <c r="H10497" t="b">
        <v>1</v>
      </c>
      <c r="I10497" t="s">
        <v>30</v>
      </c>
      <c r="J10497" t="s">
        <v>44</v>
      </c>
      <c r="K10497" t="s">
        <v>92</v>
      </c>
      <c r="L10497">
        <v>114212</v>
      </c>
    </row>
    <row r="10498" spans="1:12" x14ac:dyDescent="0.25">
      <c r="A10498" t="s">
        <v>12</v>
      </c>
      <c r="B10498" t="s">
        <v>63</v>
      </c>
      <c r="C10498" t="s">
        <v>28</v>
      </c>
      <c r="D10498" t="s">
        <v>29</v>
      </c>
      <c r="E10498" t="b">
        <v>1</v>
      </c>
      <c r="F10498" s="1">
        <v>45582.528680555559</v>
      </c>
      <c r="G10498" t="b">
        <v>0</v>
      </c>
      <c r="H10498" t="b">
        <v>0</v>
      </c>
      <c r="I10498" t="s">
        <v>16</v>
      </c>
      <c r="J10498" t="s">
        <v>57</v>
      </c>
      <c r="K10498" t="s">
        <v>101</v>
      </c>
      <c r="L10498">
        <v>123568</v>
      </c>
    </row>
    <row r="10499" spans="1:12" x14ac:dyDescent="0.25">
      <c r="A10499" t="s">
        <v>82</v>
      </c>
      <c r="B10499" t="s">
        <v>91</v>
      </c>
      <c r="C10499" t="s">
        <v>68</v>
      </c>
      <c r="D10499" t="s">
        <v>29</v>
      </c>
      <c r="E10499" t="b">
        <v>0</v>
      </c>
      <c r="F10499" s="1">
        <v>45304.230416666673</v>
      </c>
      <c r="G10499" t="b">
        <v>0</v>
      </c>
      <c r="H10499" t="b">
        <v>1</v>
      </c>
      <c r="I10499" t="s">
        <v>84</v>
      </c>
      <c r="J10499" t="s">
        <v>34</v>
      </c>
      <c r="K10499" t="s">
        <v>120</v>
      </c>
      <c r="L10499">
        <v>113585</v>
      </c>
    </row>
    <row r="10500" spans="1:12" x14ac:dyDescent="0.25">
      <c r="A10500" t="s">
        <v>38</v>
      </c>
      <c r="B10500" t="s">
        <v>39</v>
      </c>
      <c r="C10500" t="s">
        <v>43</v>
      </c>
      <c r="D10500" t="s">
        <v>15</v>
      </c>
      <c r="E10500" t="b">
        <v>0</v>
      </c>
      <c r="F10500" s="1">
        <v>45297.361805555563</v>
      </c>
      <c r="G10500" t="b">
        <v>0</v>
      </c>
      <c r="H10500" t="b">
        <v>1</v>
      </c>
      <c r="I10500" t="s">
        <v>41</v>
      </c>
      <c r="J10500" t="s">
        <v>24</v>
      </c>
      <c r="K10500" t="s">
        <v>69</v>
      </c>
      <c r="L10500">
        <v>94403</v>
      </c>
    </row>
    <row r="10501" spans="1:12" x14ac:dyDescent="0.25">
      <c r="A10501" t="s">
        <v>49</v>
      </c>
      <c r="B10501" t="s">
        <v>108</v>
      </c>
      <c r="C10501" t="s">
        <v>14</v>
      </c>
      <c r="D10501" t="s">
        <v>15</v>
      </c>
      <c r="E10501" t="b">
        <v>0</v>
      </c>
      <c r="F10501" s="1">
        <v>45507.583043981482</v>
      </c>
      <c r="G10501" t="b">
        <v>0</v>
      </c>
      <c r="H10501" t="b">
        <v>1</v>
      </c>
      <c r="I10501" t="s">
        <v>51</v>
      </c>
      <c r="J10501" t="s">
        <v>72</v>
      </c>
      <c r="K10501" t="s">
        <v>122</v>
      </c>
      <c r="L10501">
        <v>79606</v>
      </c>
    </row>
    <row r="10502" spans="1:12" x14ac:dyDescent="0.25">
      <c r="A10502" t="s">
        <v>19</v>
      </c>
      <c r="B10502" t="s">
        <v>20</v>
      </c>
      <c r="C10502" t="s">
        <v>68</v>
      </c>
      <c r="D10502" t="s">
        <v>15</v>
      </c>
      <c r="E10502" t="b">
        <v>1</v>
      </c>
      <c r="F10502" s="1">
        <v>45326.597060185188</v>
      </c>
      <c r="G10502" t="b">
        <v>1</v>
      </c>
      <c r="H10502" t="b">
        <v>0</v>
      </c>
      <c r="I10502" t="s">
        <v>23</v>
      </c>
      <c r="J10502" t="s">
        <v>24</v>
      </c>
      <c r="K10502" t="s">
        <v>118</v>
      </c>
      <c r="L10502">
        <v>76846</v>
      </c>
    </row>
    <row r="10503" spans="1:12" x14ac:dyDescent="0.25">
      <c r="A10503" t="s">
        <v>19</v>
      </c>
      <c r="B10503" t="s">
        <v>20</v>
      </c>
      <c r="C10503" t="s">
        <v>43</v>
      </c>
      <c r="D10503" t="s">
        <v>15</v>
      </c>
      <c r="E10503" t="b">
        <v>1</v>
      </c>
      <c r="F10503" s="1">
        <v>45385.083749999998</v>
      </c>
      <c r="G10503" t="b">
        <v>0</v>
      </c>
      <c r="H10503" t="b">
        <v>0</v>
      </c>
      <c r="I10503" t="s">
        <v>23</v>
      </c>
      <c r="J10503" t="s">
        <v>72</v>
      </c>
      <c r="K10503" t="s">
        <v>53</v>
      </c>
      <c r="L10503">
        <v>69789</v>
      </c>
    </row>
    <row r="10504" spans="1:12" x14ac:dyDescent="0.25">
      <c r="A10504" t="s">
        <v>82</v>
      </c>
      <c r="B10504" t="s">
        <v>85</v>
      </c>
      <c r="C10504" t="s">
        <v>43</v>
      </c>
      <c r="D10504" t="s">
        <v>15</v>
      </c>
      <c r="E10504" t="b">
        <v>1</v>
      </c>
      <c r="F10504" s="1">
        <v>45602.345289351862</v>
      </c>
      <c r="G10504" t="b">
        <v>1</v>
      </c>
      <c r="H10504" t="b">
        <v>1</v>
      </c>
      <c r="I10504" t="s">
        <v>84</v>
      </c>
      <c r="J10504" t="s">
        <v>47</v>
      </c>
      <c r="K10504" t="s">
        <v>113</v>
      </c>
      <c r="L10504">
        <v>111005</v>
      </c>
    </row>
    <row r="10505" spans="1:12" x14ac:dyDescent="0.25">
      <c r="A10505" t="s">
        <v>19</v>
      </c>
      <c r="B10505" t="s">
        <v>20</v>
      </c>
      <c r="C10505" t="s">
        <v>28</v>
      </c>
      <c r="D10505" t="s">
        <v>22</v>
      </c>
      <c r="E10505" t="b">
        <v>0</v>
      </c>
      <c r="F10505" s="1">
        <v>45629.791250000002</v>
      </c>
      <c r="G10505" t="b">
        <v>1</v>
      </c>
      <c r="H10505" t="b">
        <v>1</v>
      </c>
      <c r="I10505" t="s">
        <v>23</v>
      </c>
      <c r="J10505" t="s">
        <v>52</v>
      </c>
      <c r="K10505" t="s">
        <v>126</v>
      </c>
      <c r="L10505">
        <v>79590</v>
      </c>
    </row>
    <row r="10506" spans="1:12" x14ac:dyDescent="0.25">
      <c r="A10506" t="s">
        <v>12</v>
      </c>
      <c r="B10506" t="s">
        <v>63</v>
      </c>
      <c r="C10506" t="s">
        <v>14</v>
      </c>
      <c r="D10506" t="s">
        <v>15</v>
      </c>
      <c r="E10506" t="b">
        <v>0</v>
      </c>
      <c r="F10506" s="1">
        <v>45296.884513888886</v>
      </c>
      <c r="G10506" t="b">
        <v>0</v>
      </c>
      <c r="H10506" t="b">
        <v>0</v>
      </c>
      <c r="I10506" t="s">
        <v>16</v>
      </c>
      <c r="J10506" t="s">
        <v>52</v>
      </c>
      <c r="K10506" t="s">
        <v>122</v>
      </c>
      <c r="L10506">
        <v>145813</v>
      </c>
    </row>
    <row r="10507" spans="1:12" x14ac:dyDescent="0.25">
      <c r="A10507" t="s">
        <v>54</v>
      </c>
      <c r="B10507" t="s">
        <v>55</v>
      </c>
      <c r="C10507" t="s">
        <v>68</v>
      </c>
      <c r="D10507" t="s">
        <v>29</v>
      </c>
      <c r="E10507" t="b">
        <v>1</v>
      </c>
      <c r="F10507" s="1">
        <v>45316.401643518519</v>
      </c>
      <c r="G10507" t="b">
        <v>1</v>
      </c>
      <c r="H10507" t="b">
        <v>0</v>
      </c>
      <c r="I10507" t="s">
        <v>30</v>
      </c>
      <c r="J10507" t="s">
        <v>70</v>
      </c>
      <c r="K10507" t="s">
        <v>73</v>
      </c>
      <c r="L10507">
        <v>117289</v>
      </c>
    </row>
    <row r="10508" spans="1:12" x14ac:dyDescent="0.25">
      <c r="A10508" t="s">
        <v>82</v>
      </c>
      <c r="B10508" t="s">
        <v>91</v>
      </c>
      <c r="C10508" t="s">
        <v>68</v>
      </c>
      <c r="D10508" t="s">
        <v>22</v>
      </c>
      <c r="E10508" t="b">
        <v>0</v>
      </c>
      <c r="F10508" s="1">
        <v>45644.031180555547</v>
      </c>
      <c r="G10508" t="b">
        <v>1</v>
      </c>
      <c r="H10508" t="b">
        <v>1</v>
      </c>
      <c r="I10508" t="s">
        <v>84</v>
      </c>
      <c r="J10508" t="s">
        <v>31</v>
      </c>
      <c r="K10508" t="s">
        <v>58</v>
      </c>
      <c r="L10508">
        <v>104760</v>
      </c>
    </row>
    <row r="10509" spans="1:12" x14ac:dyDescent="0.25">
      <c r="A10509" t="s">
        <v>12</v>
      </c>
      <c r="B10509" t="s">
        <v>13</v>
      </c>
      <c r="C10509" t="s">
        <v>40</v>
      </c>
      <c r="D10509" t="s">
        <v>22</v>
      </c>
      <c r="E10509" t="b">
        <v>1</v>
      </c>
      <c r="F10509" s="1">
        <v>45540.962500000001</v>
      </c>
      <c r="G10509" t="b">
        <v>1</v>
      </c>
      <c r="H10509" t="b">
        <v>1</v>
      </c>
      <c r="I10509" t="s">
        <v>16</v>
      </c>
      <c r="J10509" t="s">
        <v>17</v>
      </c>
      <c r="K10509" t="s">
        <v>126</v>
      </c>
      <c r="L10509">
        <v>130631</v>
      </c>
    </row>
    <row r="10510" spans="1:12" x14ac:dyDescent="0.25">
      <c r="A10510" t="s">
        <v>45</v>
      </c>
      <c r="B10510" t="s">
        <v>76</v>
      </c>
      <c r="C10510" t="s">
        <v>28</v>
      </c>
      <c r="D10510" t="s">
        <v>29</v>
      </c>
      <c r="E10510" t="b">
        <v>1</v>
      </c>
      <c r="F10510" s="1">
        <v>45422.381354166668</v>
      </c>
      <c r="G10510" t="b">
        <v>1</v>
      </c>
      <c r="H10510" t="b">
        <v>1</v>
      </c>
      <c r="I10510" t="s">
        <v>16</v>
      </c>
      <c r="J10510" t="s">
        <v>70</v>
      </c>
      <c r="K10510" t="s">
        <v>105</v>
      </c>
      <c r="L10510">
        <v>82306</v>
      </c>
    </row>
    <row r="10511" spans="1:12" x14ac:dyDescent="0.25">
      <c r="A10511" t="s">
        <v>49</v>
      </c>
      <c r="B10511" t="s">
        <v>108</v>
      </c>
      <c r="C10511" t="s">
        <v>28</v>
      </c>
      <c r="D10511" t="s">
        <v>29</v>
      </c>
      <c r="E10511" t="b">
        <v>1</v>
      </c>
      <c r="F10511" s="1">
        <v>45429.813796296286</v>
      </c>
      <c r="G10511" t="b">
        <v>0</v>
      </c>
      <c r="H10511" t="b">
        <v>1</v>
      </c>
      <c r="I10511" t="s">
        <v>51</v>
      </c>
      <c r="J10511" t="s">
        <v>24</v>
      </c>
      <c r="K10511" t="s">
        <v>48</v>
      </c>
      <c r="L10511">
        <v>70752</v>
      </c>
    </row>
    <row r="10512" spans="1:12" x14ac:dyDescent="0.25">
      <c r="A10512" t="s">
        <v>12</v>
      </c>
      <c r="B10512" t="s">
        <v>75</v>
      </c>
      <c r="C10512" t="s">
        <v>68</v>
      </c>
      <c r="D10512" t="s">
        <v>22</v>
      </c>
      <c r="E10512" t="b">
        <v>0</v>
      </c>
      <c r="F10512" s="1">
        <v>45486.713599537034</v>
      </c>
      <c r="G10512" t="b">
        <v>1</v>
      </c>
      <c r="H10512" t="b">
        <v>1</v>
      </c>
      <c r="I10512" t="s">
        <v>16</v>
      </c>
      <c r="J10512" t="s">
        <v>70</v>
      </c>
      <c r="K10512" t="s">
        <v>37</v>
      </c>
      <c r="L10512">
        <v>123338</v>
      </c>
    </row>
    <row r="10513" spans="1:12" x14ac:dyDescent="0.25">
      <c r="A10513" t="s">
        <v>38</v>
      </c>
      <c r="B10513" t="s">
        <v>107</v>
      </c>
      <c r="C10513" t="s">
        <v>40</v>
      </c>
      <c r="D10513" t="s">
        <v>15</v>
      </c>
      <c r="E10513" t="b">
        <v>1</v>
      </c>
      <c r="F10513" s="1">
        <v>45298.831921296303</v>
      </c>
      <c r="G10513" t="b">
        <v>0</v>
      </c>
      <c r="H10513" t="b">
        <v>1</v>
      </c>
      <c r="I10513" t="s">
        <v>41</v>
      </c>
      <c r="J10513" t="s">
        <v>66</v>
      </c>
      <c r="K10513" t="s">
        <v>102</v>
      </c>
      <c r="L10513">
        <v>72077</v>
      </c>
    </row>
    <row r="10514" spans="1:12" x14ac:dyDescent="0.25">
      <c r="A10514" t="s">
        <v>82</v>
      </c>
      <c r="B10514" t="s">
        <v>91</v>
      </c>
      <c r="C10514" t="s">
        <v>14</v>
      </c>
      <c r="D10514" t="s">
        <v>15</v>
      </c>
      <c r="E10514" t="b">
        <v>0</v>
      </c>
      <c r="F10514" s="1">
        <v>45654.270671296297</v>
      </c>
      <c r="G10514" t="b">
        <v>0</v>
      </c>
      <c r="H10514" t="b">
        <v>1</v>
      </c>
      <c r="I10514" t="s">
        <v>84</v>
      </c>
      <c r="J10514" t="s">
        <v>31</v>
      </c>
      <c r="K10514" t="s">
        <v>114</v>
      </c>
      <c r="L10514">
        <v>100657</v>
      </c>
    </row>
    <row r="10515" spans="1:12" x14ac:dyDescent="0.25">
      <c r="A10515" t="s">
        <v>38</v>
      </c>
      <c r="B10515" t="s">
        <v>39</v>
      </c>
      <c r="C10515" t="s">
        <v>21</v>
      </c>
      <c r="D10515" t="s">
        <v>22</v>
      </c>
      <c r="E10515" t="b">
        <v>1</v>
      </c>
      <c r="F10515" s="1">
        <v>45366.028275462973</v>
      </c>
      <c r="G10515" t="b">
        <v>1</v>
      </c>
      <c r="H10515" t="b">
        <v>1</v>
      </c>
      <c r="I10515" t="s">
        <v>41</v>
      </c>
      <c r="J10515" t="s">
        <v>34</v>
      </c>
      <c r="K10515" t="s">
        <v>99</v>
      </c>
      <c r="L10515">
        <v>77435</v>
      </c>
    </row>
    <row r="10516" spans="1:12" x14ac:dyDescent="0.25">
      <c r="A10516" t="s">
        <v>38</v>
      </c>
      <c r="B10516" t="s">
        <v>39</v>
      </c>
      <c r="C10516" t="s">
        <v>28</v>
      </c>
      <c r="D10516" t="s">
        <v>15</v>
      </c>
      <c r="E10516" t="b">
        <v>0</v>
      </c>
      <c r="F10516" s="1">
        <v>45498.679861111108</v>
      </c>
      <c r="G10516" t="b">
        <v>1</v>
      </c>
      <c r="H10516" t="b">
        <v>1</v>
      </c>
      <c r="I10516" t="s">
        <v>41</v>
      </c>
      <c r="J10516" t="s">
        <v>72</v>
      </c>
      <c r="K10516" t="s">
        <v>109</v>
      </c>
      <c r="L10516">
        <v>86034</v>
      </c>
    </row>
    <row r="10517" spans="1:12" x14ac:dyDescent="0.25">
      <c r="A10517" t="s">
        <v>19</v>
      </c>
      <c r="B10517" t="s">
        <v>36</v>
      </c>
      <c r="C10517" t="s">
        <v>28</v>
      </c>
      <c r="D10517" t="s">
        <v>29</v>
      </c>
      <c r="E10517" t="b">
        <v>1</v>
      </c>
      <c r="F10517" s="1">
        <v>45557.099363425928</v>
      </c>
      <c r="G10517" t="b">
        <v>0</v>
      </c>
      <c r="H10517" t="b">
        <v>1</v>
      </c>
      <c r="I10517" t="s">
        <v>23</v>
      </c>
      <c r="J10517" t="s">
        <v>52</v>
      </c>
      <c r="K10517" t="s">
        <v>128</v>
      </c>
      <c r="L10517">
        <v>69566</v>
      </c>
    </row>
    <row r="10518" spans="1:12" x14ac:dyDescent="0.25">
      <c r="A10518" t="s">
        <v>82</v>
      </c>
      <c r="B10518" t="s">
        <v>91</v>
      </c>
      <c r="C10518" t="s">
        <v>14</v>
      </c>
      <c r="D10518" t="s">
        <v>29</v>
      </c>
      <c r="E10518" t="b">
        <v>1</v>
      </c>
      <c r="F10518" s="1">
        <v>45584.551921296297</v>
      </c>
      <c r="G10518" t="b">
        <v>0</v>
      </c>
      <c r="H10518" t="b">
        <v>1</v>
      </c>
      <c r="I10518" t="s">
        <v>84</v>
      </c>
      <c r="J10518" t="s">
        <v>24</v>
      </c>
      <c r="K10518" t="s">
        <v>127</v>
      </c>
      <c r="L10518">
        <v>127285</v>
      </c>
    </row>
    <row r="10519" spans="1:12" x14ac:dyDescent="0.25">
      <c r="A10519" t="s">
        <v>38</v>
      </c>
      <c r="B10519" t="s">
        <v>95</v>
      </c>
      <c r="C10519" t="s">
        <v>40</v>
      </c>
      <c r="D10519" t="s">
        <v>15</v>
      </c>
      <c r="E10519" t="b">
        <v>0</v>
      </c>
      <c r="F10519" s="1">
        <v>45633.507789351846</v>
      </c>
      <c r="G10519" t="b">
        <v>1</v>
      </c>
      <c r="H10519" t="b">
        <v>1</v>
      </c>
      <c r="I10519" t="s">
        <v>41</v>
      </c>
      <c r="J10519" t="s">
        <v>72</v>
      </c>
      <c r="K10519" t="s">
        <v>92</v>
      </c>
      <c r="L10519">
        <v>80829</v>
      </c>
    </row>
    <row r="10520" spans="1:12" x14ac:dyDescent="0.25">
      <c r="A10520" t="s">
        <v>38</v>
      </c>
      <c r="B10520" t="s">
        <v>39</v>
      </c>
      <c r="C10520" t="s">
        <v>21</v>
      </c>
      <c r="D10520" t="s">
        <v>15</v>
      </c>
      <c r="E10520" t="b">
        <v>0</v>
      </c>
      <c r="F10520" s="1">
        <v>45630.685902777783</v>
      </c>
      <c r="G10520" t="b">
        <v>0</v>
      </c>
      <c r="H10520" t="b">
        <v>0</v>
      </c>
      <c r="I10520" t="s">
        <v>41</v>
      </c>
      <c r="J10520" t="s">
        <v>66</v>
      </c>
      <c r="K10520" t="s">
        <v>104</v>
      </c>
      <c r="L10520">
        <v>74678</v>
      </c>
    </row>
    <row r="10521" spans="1:12" x14ac:dyDescent="0.25">
      <c r="A10521" t="s">
        <v>45</v>
      </c>
      <c r="B10521" t="s">
        <v>88</v>
      </c>
      <c r="C10521" t="s">
        <v>14</v>
      </c>
      <c r="D10521" t="s">
        <v>22</v>
      </c>
      <c r="E10521" t="b">
        <v>1</v>
      </c>
      <c r="F10521" s="1">
        <v>45328.776747685188</v>
      </c>
      <c r="G10521" t="b">
        <v>0</v>
      </c>
      <c r="H10521" t="b">
        <v>0</v>
      </c>
      <c r="I10521" t="s">
        <v>16</v>
      </c>
      <c r="J10521" t="s">
        <v>80</v>
      </c>
      <c r="K10521" t="s">
        <v>128</v>
      </c>
      <c r="L10521">
        <v>100488</v>
      </c>
    </row>
    <row r="10522" spans="1:12" x14ac:dyDescent="0.25">
      <c r="A10522" t="s">
        <v>38</v>
      </c>
      <c r="B10522" t="s">
        <v>95</v>
      </c>
      <c r="C10522" t="s">
        <v>28</v>
      </c>
      <c r="D10522" t="s">
        <v>29</v>
      </c>
      <c r="E10522" t="b">
        <v>0</v>
      </c>
      <c r="F10522" s="1">
        <v>45581.17690972222</v>
      </c>
      <c r="G10522" t="b">
        <v>0</v>
      </c>
      <c r="H10522" t="b">
        <v>0</v>
      </c>
      <c r="I10522" t="s">
        <v>41</v>
      </c>
      <c r="J10522" t="s">
        <v>80</v>
      </c>
      <c r="K10522" t="s">
        <v>67</v>
      </c>
      <c r="L10522">
        <v>90990</v>
      </c>
    </row>
    <row r="10523" spans="1:12" x14ac:dyDescent="0.25">
      <c r="A10523" t="s">
        <v>82</v>
      </c>
      <c r="B10523" t="s">
        <v>83</v>
      </c>
      <c r="C10523" t="s">
        <v>40</v>
      </c>
      <c r="D10523" t="s">
        <v>15</v>
      </c>
      <c r="E10523" t="b">
        <v>1</v>
      </c>
      <c r="F10523" s="1">
        <v>45563.310810185183</v>
      </c>
      <c r="G10523" t="b">
        <v>1</v>
      </c>
      <c r="H10523" t="b">
        <v>0</v>
      </c>
      <c r="I10523" t="s">
        <v>84</v>
      </c>
      <c r="J10523" t="s">
        <v>80</v>
      </c>
      <c r="K10523" t="s">
        <v>113</v>
      </c>
      <c r="L10523">
        <v>126371</v>
      </c>
    </row>
    <row r="10524" spans="1:12" x14ac:dyDescent="0.25">
      <c r="A10524" t="s">
        <v>45</v>
      </c>
      <c r="B10524" t="s">
        <v>88</v>
      </c>
      <c r="C10524" t="s">
        <v>43</v>
      </c>
      <c r="D10524" t="s">
        <v>29</v>
      </c>
      <c r="E10524" t="b">
        <v>0</v>
      </c>
      <c r="F10524" s="1">
        <v>45633.169270833343</v>
      </c>
      <c r="G10524" t="b">
        <v>1</v>
      </c>
      <c r="H10524" t="b">
        <v>1</v>
      </c>
      <c r="I10524" t="s">
        <v>16</v>
      </c>
      <c r="J10524" t="s">
        <v>31</v>
      </c>
      <c r="K10524" t="s">
        <v>109</v>
      </c>
      <c r="L10524">
        <v>106187</v>
      </c>
    </row>
    <row r="10525" spans="1:12" x14ac:dyDescent="0.25">
      <c r="A10525" t="s">
        <v>38</v>
      </c>
      <c r="B10525" t="s">
        <v>95</v>
      </c>
      <c r="C10525" t="s">
        <v>14</v>
      </c>
      <c r="D10525" t="s">
        <v>15</v>
      </c>
      <c r="E10525" t="b">
        <v>0</v>
      </c>
      <c r="F10525" s="1">
        <v>45539.189155092587</v>
      </c>
      <c r="G10525" t="b">
        <v>1</v>
      </c>
      <c r="H10525" t="b">
        <v>0</v>
      </c>
      <c r="I10525" t="s">
        <v>41</v>
      </c>
      <c r="J10525" t="s">
        <v>64</v>
      </c>
      <c r="K10525" t="s">
        <v>103</v>
      </c>
      <c r="L10525">
        <v>89312</v>
      </c>
    </row>
    <row r="10526" spans="1:12" x14ac:dyDescent="0.25">
      <c r="A10526" t="s">
        <v>82</v>
      </c>
      <c r="B10526" t="s">
        <v>91</v>
      </c>
      <c r="C10526" t="s">
        <v>28</v>
      </c>
      <c r="D10526" t="s">
        <v>15</v>
      </c>
      <c r="E10526" t="b">
        <v>1</v>
      </c>
      <c r="F10526" s="1">
        <v>45301.861886574072</v>
      </c>
      <c r="G10526" t="b">
        <v>0</v>
      </c>
      <c r="H10526" t="b">
        <v>0</v>
      </c>
      <c r="I10526" t="s">
        <v>84</v>
      </c>
      <c r="J10526" t="s">
        <v>47</v>
      </c>
      <c r="K10526" t="s">
        <v>129</v>
      </c>
      <c r="L10526">
        <v>106059</v>
      </c>
    </row>
    <row r="10527" spans="1:12" x14ac:dyDescent="0.25">
      <c r="A10527" t="s">
        <v>45</v>
      </c>
      <c r="B10527" t="s">
        <v>46</v>
      </c>
      <c r="C10527" t="s">
        <v>28</v>
      </c>
      <c r="D10527" t="s">
        <v>15</v>
      </c>
      <c r="E10527" t="b">
        <v>0</v>
      </c>
      <c r="F10527" s="1">
        <v>45518.31386574074</v>
      </c>
      <c r="G10527" t="b">
        <v>0</v>
      </c>
      <c r="H10527" t="b">
        <v>0</v>
      </c>
      <c r="I10527" t="s">
        <v>16</v>
      </c>
      <c r="J10527" t="s">
        <v>80</v>
      </c>
      <c r="K10527" t="s">
        <v>56</v>
      </c>
      <c r="L10527">
        <v>93237</v>
      </c>
    </row>
    <row r="10528" spans="1:12" x14ac:dyDescent="0.25">
      <c r="A10528" t="s">
        <v>26</v>
      </c>
      <c r="B10528" t="s">
        <v>33</v>
      </c>
      <c r="C10528" t="s">
        <v>68</v>
      </c>
      <c r="D10528" t="s">
        <v>29</v>
      </c>
      <c r="E10528" t="b">
        <v>0</v>
      </c>
      <c r="F10528" s="1">
        <v>45508.392118055563</v>
      </c>
      <c r="G10528" t="b">
        <v>1</v>
      </c>
      <c r="H10528" t="b">
        <v>0</v>
      </c>
      <c r="I10528" t="s">
        <v>30</v>
      </c>
      <c r="J10528" t="s">
        <v>34</v>
      </c>
      <c r="K10528" t="s">
        <v>32</v>
      </c>
      <c r="L10528">
        <v>118503</v>
      </c>
    </row>
    <row r="10529" spans="1:12" x14ac:dyDescent="0.25">
      <c r="A10529" t="s">
        <v>38</v>
      </c>
      <c r="B10529" t="s">
        <v>39</v>
      </c>
      <c r="C10529" t="s">
        <v>21</v>
      </c>
      <c r="D10529" t="s">
        <v>22</v>
      </c>
      <c r="E10529" t="b">
        <v>0</v>
      </c>
      <c r="F10529" s="1">
        <v>45330.257986111108</v>
      </c>
      <c r="G10529" t="b">
        <v>1</v>
      </c>
      <c r="H10529" t="b">
        <v>0</v>
      </c>
      <c r="I10529" t="s">
        <v>41</v>
      </c>
      <c r="J10529" t="s">
        <v>44</v>
      </c>
      <c r="K10529" t="s">
        <v>35</v>
      </c>
      <c r="L10529">
        <v>71843</v>
      </c>
    </row>
    <row r="10530" spans="1:12" x14ac:dyDescent="0.25">
      <c r="A10530" t="s">
        <v>19</v>
      </c>
      <c r="B10530" t="s">
        <v>20</v>
      </c>
      <c r="C10530" t="s">
        <v>68</v>
      </c>
      <c r="D10530" t="s">
        <v>22</v>
      </c>
      <c r="E10530" t="b">
        <v>0</v>
      </c>
      <c r="F10530" s="1">
        <v>45537.79824074074</v>
      </c>
      <c r="G10530" t="b">
        <v>1</v>
      </c>
      <c r="H10530" t="b">
        <v>0</v>
      </c>
      <c r="I10530" t="s">
        <v>23</v>
      </c>
      <c r="J10530" t="s">
        <v>64</v>
      </c>
      <c r="K10530" t="s">
        <v>32</v>
      </c>
      <c r="L10530">
        <v>67890</v>
      </c>
    </row>
    <row r="10531" spans="1:12" x14ac:dyDescent="0.25">
      <c r="A10531" t="s">
        <v>45</v>
      </c>
      <c r="B10531" t="s">
        <v>88</v>
      </c>
      <c r="C10531" t="s">
        <v>21</v>
      </c>
      <c r="D10531" t="s">
        <v>15</v>
      </c>
      <c r="E10531" t="b">
        <v>1</v>
      </c>
      <c r="F10531" s="1">
        <v>45420.238530092603</v>
      </c>
      <c r="G10531" t="b">
        <v>1</v>
      </c>
      <c r="H10531" t="b">
        <v>1</v>
      </c>
      <c r="I10531" t="s">
        <v>16</v>
      </c>
      <c r="J10531" t="s">
        <v>47</v>
      </c>
      <c r="K10531" t="s">
        <v>62</v>
      </c>
      <c r="L10531">
        <v>101478</v>
      </c>
    </row>
    <row r="10532" spans="1:12" x14ac:dyDescent="0.25">
      <c r="A10532" t="s">
        <v>12</v>
      </c>
      <c r="B10532" t="s">
        <v>13</v>
      </c>
      <c r="C10532" t="s">
        <v>68</v>
      </c>
      <c r="D10532" t="s">
        <v>29</v>
      </c>
      <c r="E10532" t="b">
        <v>1</v>
      </c>
      <c r="F10532" s="1">
        <v>45506.884722222218</v>
      </c>
      <c r="G10532" t="b">
        <v>1</v>
      </c>
      <c r="H10532" t="b">
        <v>1</v>
      </c>
      <c r="I10532" t="s">
        <v>16</v>
      </c>
      <c r="J10532" t="s">
        <v>44</v>
      </c>
      <c r="K10532" t="s">
        <v>48</v>
      </c>
      <c r="L10532">
        <v>148121</v>
      </c>
    </row>
    <row r="10533" spans="1:12" x14ac:dyDescent="0.25">
      <c r="A10533" t="s">
        <v>45</v>
      </c>
      <c r="B10533" t="s">
        <v>88</v>
      </c>
      <c r="C10533" t="s">
        <v>21</v>
      </c>
      <c r="D10533" t="s">
        <v>15</v>
      </c>
      <c r="E10533" t="b">
        <v>1</v>
      </c>
      <c r="F10533" s="1">
        <v>45420.238530092603</v>
      </c>
      <c r="G10533" t="b">
        <v>1</v>
      </c>
      <c r="H10533" t="b">
        <v>1</v>
      </c>
      <c r="I10533" t="s">
        <v>16</v>
      </c>
      <c r="J10533" t="s">
        <v>47</v>
      </c>
      <c r="K10533" t="s">
        <v>126</v>
      </c>
      <c r="L10533">
        <v>101478</v>
      </c>
    </row>
    <row r="10534" spans="1:12" x14ac:dyDescent="0.25">
      <c r="A10534" t="s">
        <v>38</v>
      </c>
      <c r="B10534" t="s">
        <v>39</v>
      </c>
      <c r="C10534" t="s">
        <v>40</v>
      </c>
      <c r="D10534" t="s">
        <v>29</v>
      </c>
      <c r="E10534" t="b">
        <v>0</v>
      </c>
      <c r="F10534" s="1">
        <v>45387.755266203712</v>
      </c>
      <c r="G10534" t="b">
        <v>0</v>
      </c>
      <c r="H10534" t="b">
        <v>0</v>
      </c>
      <c r="I10534" t="s">
        <v>41</v>
      </c>
      <c r="J10534" t="s">
        <v>70</v>
      </c>
      <c r="K10534" t="s">
        <v>73</v>
      </c>
      <c r="L10534">
        <v>84925</v>
      </c>
    </row>
    <row r="10535" spans="1:12" x14ac:dyDescent="0.25">
      <c r="A10535" t="s">
        <v>54</v>
      </c>
      <c r="B10535" t="s">
        <v>55</v>
      </c>
      <c r="C10535" t="s">
        <v>40</v>
      </c>
      <c r="D10535" t="s">
        <v>22</v>
      </c>
      <c r="E10535" t="b">
        <v>1</v>
      </c>
      <c r="F10535" s="1">
        <v>45655.382511574076</v>
      </c>
      <c r="G10535" t="b">
        <v>0</v>
      </c>
      <c r="H10535" t="b">
        <v>0</v>
      </c>
      <c r="I10535" t="s">
        <v>30</v>
      </c>
      <c r="J10535" t="s">
        <v>52</v>
      </c>
      <c r="K10535" t="s">
        <v>114</v>
      </c>
      <c r="L10535">
        <v>129132</v>
      </c>
    </row>
    <row r="10536" spans="1:12" x14ac:dyDescent="0.25">
      <c r="A10536" t="s">
        <v>12</v>
      </c>
      <c r="B10536" t="s">
        <v>63</v>
      </c>
      <c r="C10536" t="s">
        <v>40</v>
      </c>
      <c r="D10536" t="s">
        <v>15</v>
      </c>
      <c r="E10536" t="b">
        <v>0</v>
      </c>
      <c r="F10536" s="1">
        <v>45652.003923611112</v>
      </c>
      <c r="G10536" t="b">
        <v>0</v>
      </c>
      <c r="H10536" t="b">
        <v>0</v>
      </c>
      <c r="I10536" t="s">
        <v>16</v>
      </c>
      <c r="J10536" t="s">
        <v>66</v>
      </c>
      <c r="K10536" t="s">
        <v>111</v>
      </c>
      <c r="L10536">
        <v>123739</v>
      </c>
    </row>
    <row r="10537" spans="1:12" x14ac:dyDescent="0.25">
      <c r="A10537" t="s">
        <v>54</v>
      </c>
      <c r="B10537" t="s">
        <v>79</v>
      </c>
      <c r="C10537" t="s">
        <v>28</v>
      </c>
      <c r="D10537" t="s">
        <v>15</v>
      </c>
      <c r="E10537" t="b">
        <v>1</v>
      </c>
      <c r="F10537" s="1">
        <v>45503.737534722219</v>
      </c>
      <c r="G10537" t="b">
        <v>0</v>
      </c>
      <c r="H10537" t="b">
        <v>1</v>
      </c>
      <c r="I10537" t="s">
        <v>30</v>
      </c>
      <c r="J10537" t="s">
        <v>80</v>
      </c>
      <c r="K10537" t="s">
        <v>90</v>
      </c>
      <c r="L10537">
        <v>133379</v>
      </c>
    </row>
    <row r="10538" spans="1:12" x14ac:dyDescent="0.25">
      <c r="A10538" t="s">
        <v>26</v>
      </c>
      <c r="B10538" t="s">
        <v>33</v>
      </c>
      <c r="C10538" t="s">
        <v>68</v>
      </c>
      <c r="D10538" t="s">
        <v>15</v>
      </c>
      <c r="E10538" t="b">
        <v>1</v>
      </c>
      <c r="F10538" s="1">
        <v>45596.714733796303</v>
      </c>
      <c r="G10538" t="b">
        <v>0</v>
      </c>
      <c r="H10538" t="b">
        <v>0</v>
      </c>
      <c r="I10538" t="s">
        <v>30</v>
      </c>
      <c r="J10538" t="s">
        <v>52</v>
      </c>
      <c r="K10538" t="s">
        <v>101</v>
      </c>
      <c r="L10538">
        <v>97940</v>
      </c>
    </row>
    <row r="10539" spans="1:12" x14ac:dyDescent="0.25">
      <c r="A10539" t="s">
        <v>54</v>
      </c>
      <c r="B10539" t="s">
        <v>79</v>
      </c>
      <c r="C10539" t="s">
        <v>14</v>
      </c>
      <c r="D10539" t="s">
        <v>15</v>
      </c>
      <c r="E10539" t="b">
        <v>0</v>
      </c>
      <c r="F10539" s="1">
        <v>45539.081226851849</v>
      </c>
      <c r="G10539" t="b">
        <v>0</v>
      </c>
      <c r="H10539" t="b">
        <v>0</v>
      </c>
      <c r="I10539" t="s">
        <v>30</v>
      </c>
      <c r="J10539" t="s">
        <v>66</v>
      </c>
      <c r="K10539" t="s">
        <v>126</v>
      </c>
      <c r="L10539">
        <v>153200</v>
      </c>
    </row>
    <row r="10540" spans="1:12" x14ac:dyDescent="0.25">
      <c r="A10540" t="s">
        <v>12</v>
      </c>
      <c r="B10540" t="s">
        <v>63</v>
      </c>
      <c r="C10540" t="s">
        <v>21</v>
      </c>
      <c r="D10540" t="s">
        <v>29</v>
      </c>
      <c r="E10540" t="b">
        <v>0</v>
      </c>
      <c r="F10540" s="1">
        <v>45491.452187499999</v>
      </c>
      <c r="G10540" t="b">
        <v>0</v>
      </c>
      <c r="H10540" t="b">
        <v>1</v>
      </c>
      <c r="I10540" t="s">
        <v>16</v>
      </c>
      <c r="J10540" t="s">
        <v>24</v>
      </c>
      <c r="K10540" t="s">
        <v>18</v>
      </c>
      <c r="L10540">
        <v>149689</v>
      </c>
    </row>
    <row r="10541" spans="1:12" x14ac:dyDescent="0.25">
      <c r="A10541" t="s">
        <v>45</v>
      </c>
      <c r="B10541" t="s">
        <v>46</v>
      </c>
      <c r="C10541" t="s">
        <v>14</v>
      </c>
      <c r="D10541" t="s">
        <v>22</v>
      </c>
      <c r="E10541" t="b">
        <v>0</v>
      </c>
      <c r="F10541" s="1">
        <v>45521.041076388887</v>
      </c>
      <c r="G10541" t="b">
        <v>1</v>
      </c>
      <c r="H10541" t="b">
        <v>0</v>
      </c>
      <c r="I10541" t="s">
        <v>16</v>
      </c>
      <c r="J10541" t="s">
        <v>57</v>
      </c>
      <c r="K10541" t="s">
        <v>123</v>
      </c>
      <c r="L10541">
        <v>114828</v>
      </c>
    </row>
    <row r="10542" spans="1:12" x14ac:dyDescent="0.25">
      <c r="A10542" t="s">
        <v>38</v>
      </c>
      <c r="B10542" t="s">
        <v>95</v>
      </c>
      <c r="C10542" t="s">
        <v>68</v>
      </c>
      <c r="D10542" t="s">
        <v>15</v>
      </c>
      <c r="E10542" t="b">
        <v>0</v>
      </c>
      <c r="F10542" s="1">
        <v>45555.547812500001</v>
      </c>
      <c r="G10542" t="b">
        <v>0</v>
      </c>
      <c r="H10542" t="b">
        <v>1</v>
      </c>
      <c r="I10542" t="s">
        <v>41</v>
      </c>
      <c r="J10542" t="s">
        <v>34</v>
      </c>
      <c r="K10542" t="s">
        <v>58</v>
      </c>
      <c r="L10542">
        <v>79854</v>
      </c>
    </row>
    <row r="10543" spans="1:12" x14ac:dyDescent="0.25">
      <c r="A10543" t="s">
        <v>26</v>
      </c>
      <c r="B10543" t="s">
        <v>27</v>
      </c>
      <c r="C10543" t="s">
        <v>40</v>
      </c>
      <c r="D10543" t="s">
        <v>29</v>
      </c>
      <c r="E10543" t="b">
        <v>1</v>
      </c>
      <c r="F10543" s="1">
        <v>45559.367962962962</v>
      </c>
      <c r="G10543" t="b">
        <v>0</v>
      </c>
      <c r="H10543" t="b">
        <v>0</v>
      </c>
      <c r="I10543" t="s">
        <v>30</v>
      </c>
      <c r="J10543" t="s">
        <v>17</v>
      </c>
      <c r="K10543" t="s">
        <v>89</v>
      </c>
      <c r="L10543">
        <v>109165</v>
      </c>
    </row>
    <row r="10544" spans="1:12" x14ac:dyDescent="0.25">
      <c r="A10544" t="s">
        <v>38</v>
      </c>
      <c r="B10544" t="s">
        <v>95</v>
      </c>
      <c r="C10544" t="s">
        <v>14</v>
      </c>
      <c r="D10544" t="s">
        <v>29</v>
      </c>
      <c r="E10544" t="b">
        <v>1</v>
      </c>
      <c r="F10544" s="1">
        <v>45398.54047453704</v>
      </c>
      <c r="G10544" t="b">
        <v>0</v>
      </c>
      <c r="H10544" t="b">
        <v>1</v>
      </c>
      <c r="I10544" t="s">
        <v>41</v>
      </c>
      <c r="J10544" t="s">
        <v>80</v>
      </c>
      <c r="K10544" t="s">
        <v>69</v>
      </c>
      <c r="L10544">
        <v>76204</v>
      </c>
    </row>
    <row r="10545" spans="1:12" x14ac:dyDescent="0.25">
      <c r="A10545" t="s">
        <v>49</v>
      </c>
      <c r="B10545" t="s">
        <v>108</v>
      </c>
      <c r="C10545" t="s">
        <v>68</v>
      </c>
      <c r="D10545" t="s">
        <v>15</v>
      </c>
      <c r="E10545" t="b">
        <v>0</v>
      </c>
      <c r="F10545" s="1">
        <v>45525.155370370368</v>
      </c>
      <c r="G10545" t="b">
        <v>0</v>
      </c>
      <c r="H10545" t="b">
        <v>1</v>
      </c>
      <c r="I10545" t="s">
        <v>51</v>
      </c>
      <c r="J10545" t="s">
        <v>17</v>
      </c>
      <c r="K10545" t="s">
        <v>65</v>
      </c>
      <c r="L10545">
        <v>81039</v>
      </c>
    </row>
    <row r="10546" spans="1:12" x14ac:dyDescent="0.25">
      <c r="A10546" t="s">
        <v>26</v>
      </c>
      <c r="B10546" t="s">
        <v>33</v>
      </c>
      <c r="C10546" t="s">
        <v>40</v>
      </c>
      <c r="D10546" t="s">
        <v>15</v>
      </c>
      <c r="E10546" t="b">
        <v>1</v>
      </c>
      <c r="F10546" s="1">
        <v>45502.899085648147</v>
      </c>
      <c r="G10546" t="b">
        <v>0</v>
      </c>
      <c r="H10546" t="b">
        <v>1</v>
      </c>
      <c r="I10546" t="s">
        <v>30</v>
      </c>
      <c r="J10546" t="s">
        <v>31</v>
      </c>
      <c r="K10546" t="s">
        <v>53</v>
      </c>
      <c r="L10546">
        <v>128258</v>
      </c>
    </row>
    <row r="10547" spans="1:12" x14ac:dyDescent="0.25">
      <c r="A10547" t="s">
        <v>38</v>
      </c>
      <c r="B10547" t="s">
        <v>39</v>
      </c>
      <c r="C10547" t="s">
        <v>14</v>
      </c>
      <c r="D10547" t="s">
        <v>15</v>
      </c>
      <c r="E10547" t="b">
        <v>0</v>
      </c>
      <c r="F10547" s="1">
        <v>45299.832546296297</v>
      </c>
      <c r="G10547" t="b">
        <v>1</v>
      </c>
      <c r="H10547" t="b">
        <v>1</v>
      </c>
      <c r="I10547" t="s">
        <v>41</v>
      </c>
      <c r="J10547" t="s">
        <v>31</v>
      </c>
      <c r="K10547" t="s">
        <v>81</v>
      </c>
      <c r="L10547">
        <v>80402</v>
      </c>
    </row>
    <row r="10548" spans="1:12" x14ac:dyDescent="0.25">
      <c r="A10548" t="s">
        <v>12</v>
      </c>
      <c r="B10548" t="s">
        <v>13</v>
      </c>
      <c r="C10548" t="s">
        <v>21</v>
      </c>
      <c r="D10548" t="s">
        <v>29</v>
      </c>
      <c r="E10548" t="b">
        <v>0</v>
      </c>
      <c r="F10548" s="1">
        <v>45367.462754629632</v>
      </c>
      <c r="G10548" t="b">
        <v>0</v>
      </c>
      <c r="H10548" t="b">
        <v>0</v>
      </c>
      <c r="I10548" t="s">
        <v>16</v>
      </c>
      <c r="J10548" t="s">
        <v>64</v>
      </c>
      <c r="K10548" t="s">
        <v>37</v>
      </c>
      <c r="L10548">
        <v>121281</v>
      </c>
    </row>
    <row r="10549" spans="1:12" x14ac:dyDescent="0.25">
      <c r="A10549" t="s">
        <v>82</v>
      </c>
      <c r="B10549" t="s">
        <v>91</v>
      </c>
      <c r="C10549" t="s">
        <v>14</v>
      </c>
      <c r="D10549" t="s">
        <v>22</v>
      </c>
      <c r="E10549" t="b">
        <v>1</v>
      </c>
      <c r="F10549" s="1">
        <v>45320.933576388888</v>
      </c>
      <c r="G10549" t="b">
        <v>1</v>
      </c>
      <c r="H10549" t="b">
        <v>0</v>
      </c>
      <c r="I10549" t="s">
        <v>84</v>
      </c>
      <c r="J10549" t="s">
        <v>70</v>
      </c>
      <c r="K10549" t="s">
        <v>118</v>
      </c>
      <c r="L10549">
        <v>118435</v>
      </c>
    </row>
    <row r="10550" spans="1:12" x14ac:dyDescent="0.25">
      <c r="A10550" t="s">
        <v>49</v>
      </c>
      <c r="B10550" t="s">
        <v>50</v>
      </c>
      <c r="C10550" t="s">
        <v>43</v>
      </c>
      <c r="D10550" t="s">
        <v>22</v>
      </c>
      <c r="E10550" t="b">
        <v>0</v>
      </c>
      <c r="F10550" s="1">
        <v>45513.084224537037</v>
      </c>
      <c r="G10550" t="b">
        <v>1</v>
      </c>
      <c r="H10550" t="b">
        <v>0</v>
      </c>
      <c r="I10550" t="s">
        <v>51</v>
      </c>
      <c r="J10550" t="s">
        <v>57</v>
      </c>
      <c r="K10550" t="s">
        <v>58</v>
      </c>
      <c r="L10550">
        <v>87072</v>
      </c>
    </row>
    <row r="10551" spans="1:12" x14ac:dyDescent="0.25">
      <c r="A10551" t="s">
        <v>45</v>
      </c>
      <c r="B10551" t="s">
        <v>76</v>
      </c>
      <c r="C10551" t="s">
        <v>68</v>
      </c>
      <c r="D10551" t="s">
        <v>15</v>
      </c>
      <c r="E10551" t="b">
        <v>0</v>
      </c>
      <c r="F10551" s="1">
        <v>45583.546331018522</v>
      </c>
      <c r="G10551" t="b">
        <v>1</v>
      </c>
      <c r="H10551" t="b">
        <v>0</v>
      </c>
      <c r="I10551" t="s">
        <v>16</v>
      </c>
      <c r="J10551" t="s">
        <v>24</v>
      </c>
      <c r="K10551" t="s">
        <v>97</v>
      </c>
      <c r="L10551">
        <v>89732</v>
      </c>
    </row>
    <row r="10552" spans="1:12" x14ac:dyDescent="0.25">
      <c r="A10552" t="s">
        <v>54</v>
      </c>
      <c r="B10552" t="s">
        <v>55</v>
      </c>
      <c r="C10552" t="s">
        <v>40</v>
      </c>
      <c r="D10552" t="s">
        <v>29</v>
      </c>
      <c r="E10552" t="b">
        <v>0</v>
      </c>
      <c r="F10552" s="1">
        <v>45489.472916666673</v>
      </c>
      <c r="G10552" t="b">
        <v>0</v>
      </c>
      <c r="H10552" t="b">
        <v>0</v>
      </c>
      <c r="I10552" t="s">
        <v>30</v>
      </c>
      <c r="J10552" t="s">
        <v>70</v>
      </c>
      <c r="K10552" t="s">
        <v>116</v>
      </c>
      <c r="L10552">
        <v>122598</v>
      </c>
    </row>
    <row r="10553" spans="1:12" x14ac:dyDescent="0.25">
      <c r="A10553" t="s">
        <v>12</v>
      </c>
      <c r="B10553" t="s">
        <v>75</v>
      </c>
      <c r="C10553" t="s">
        <v>28</v>
      </c>
      <c r="D10553" t="s">
        <v>15</v>
      </c>
      <c r="E10553" t="b">
        <v>0</v>
      </c>
      <c r="F10553" s="1">
        <v>45564.331504629627</v>
      </c>
      <c r="G10553" t="b">
        <v>1</v>
      </c>
      <c r="H10553" t="b">
        <v>1</v>
      </c>
      <c r="I10553" t="s">
        <v>16</v>
      </c>
      <c r="J10553" t="s">
        <v>72</v>
      </c>
      <c r="K10553" t="s">
        <v>87</v>
      </c>
      <c r="L10553">
        <v>124960</v>
      </c>
    </row>
    <row r="10554" spans="1:12" x14ac:dyDescent="0.25">
      <c r="A10554" t="s">
        <v>38</v>
      </c>
      <c r="B10554" t="s">
        <v>95</v>
      </c>
      <c r="C10554" t="s">
        <v>28</v>
      </c>
      <c r="D10554" t="s">
        <v>29</v>
      </c>
      <c r="E10554" t="b">
        <v>0</v>
      </c>
      <c r="F10554" s="1">
        <v>45622.56827546296</v>
      </c>
      <c r="G10554" t="b">
        <v>1</v>
      </c>
      <c r="H10554" t="b">
        <v>1</v>
      </c>
      <c r="I10554" t="s">
        <v>41</v>
      </c>
      <c r="J10554" t="s">
        <v>64</v>
      </c>
      <c r="K10554" t="s">
        <v>87</v>
      </c>
      <c r="L10554">
        <v>88164</v>
      </c>
    </row>
    <row r="10555" spans="1:12" x14ac:dyDescent="0.25">
      <c r="A10555" t="s">
        <v>19</v>
      </c>
      <c r="B10555" t="s">
        <v>86</v>
      </c>
      <c r="C10555" t="s">
        <v>43</v>
      </c>
      <c r="D10555" t="s">
        <v>22</v>
      </c>
      <c r="E10555" t="b">
        <v>0</v>
      </c>
      <c r="F10555" s="1">
        <v>45477.243206018517</v>
      </c>
      <c r="G10555" t="b">
        <v>0</v>
      </c>
      <c r="H10555" t="b">
        <v>1</v>
      </c>
      <c r="I10555" t="s">
        <v>23</v>
      </c>
      <c r="J10555" t="s">
        <v>64</v>
      </c>
      <c r="K10555" t="s">
        <v>122</v>
      </c>
      <c r="L10555">
        <v>61826</v>
      </c>
    </row>
    <row r="10556" spans="1:12" x14ac:dyDescent="0.25">
      <c r="A10556" t="s">
        <v>19</v>
      </c>
      <c r="B10556" t="s">
        <v>86</v>
      </c>
      <c r="C10556" t="s">
        <v>43</v>
      </c>
      <c r="D10556" t="s">
        <v>15</v>
      </c>
      <c r="E10556" t="b">
        <v>1</v>
      </c>
      <c r="F10556" s="1">
        <v>45392.555162037039</v>
      </c>
      <c r="G10556" t="b">
        <v>0</v>
      </c>
      <c r="H10556" t="b">
        <v>0</v>
      </c>
      <c r="I10556" t="s">
        <v>23</v>
      </c>
      <c r="J10556" t="s">
        <v>57</v>
      </c>
      <c r="K10556" t="s">
        <v>93</v>
      </c>
      <c r="L10556">
        <v>82701</v>
      </c>
    </row>
    <row r="10557" spans="1:12" x14ac:dyDescent="0.25">
      <c r="A10557" t="s">
        <v>38</v>
      </c>
      <c r="B10557" t="s">
        <v>39</v>
      </c>
      <c r="C10557" t="s">
        <v>21</v>
      </c>
      <c r="D10557" t="s">
        <v>15</v>
      </c>
      <c r="E10557" t="b">
        <v>0</v>
      </c>
      <c r="F10557" s="1">
        <v>45339.243472222217</v>
      </c>
      <c r="G10557" t="b">
        <v>0</v>
      </c>
      <c r="H10557" t="b">
        <v>1</v>
      </c>
      <c r="I10557" t="s">
        <v>41</v>
      </c>
      <c r="J10557" t="s">
        <v>80</v>
      </c>
      <c r="K10557" t="s">
        <v>42</v>
      </c>
      <c r="L10557">
        <v>65232</v>
      </c>
    </row>
    <row r="10558" spans="1:12" x14ac:dyDescent="0.25">
      <c r="A10558" t="s">
        <v>54</v>
      </c>
      <c r="B10558" t="s">
        <v>55</v>
      </c>
      <c r="C10558" t="s">
        <v>68</v>
      </c>
      <c r="D10558" t="s">
        <v>29</v>
      </c>
      <c r="E10558" t="b">
        <v>0</v>
      </c>
      <c r="F10558" s="1">
        <v>45655.760752314818</v>
      </c>
      <c r="G10558" t="b">
        <v>0</v>
      </c>
      <c r="H10558" t="b">
        <v>1</v>
      </c>
      <c r="I10558" t="s">
        <v>30</v>
      </c>
      <c r="J10558" t="s">
        <v>24</v>
      </c>
      <c r="K10558" t="s">
        <v>25</v>
      </c>
      <c r="L10558">
        <v>146975</v>
      </c>
    </row>
    <row r="10559" spans="1:12" x14ac:dyDescent="0.25">
      <c r="A10559" t="s">
        <v>82</v>
      </c>
      <c r="B10559" t="s">
        <v>85</v>
      </c>
      <c r="C10559" t="s">
        <v>21</v>
      </c>
      <c r="D10559" t="s">
        <v>29</v>
      </c>
      <c r="E10559" t="b">
        <v>0</v>
      </c>
      <c r="F10559" s="1">
        <v>45427.002152777779</v>
      </c>
      <c r="G10559" t="b">
        <v>0</v>
      </c>
      <c r="H10559" t="b">
        <v>1</v>
      </c>
      <c r="I10559" t="s">
        <v>84</v>
      </c>
      <c r="J10559" t="s">
        <v>64</v>
      </c>
      <c r="K10559" t="s">
        <v>130</v>
      </c>
      <c r="L10559">
        <v>105340</v>
      </c>
    </row>
    <row r="10560" spans="1:12" x14ac:dyDescent="0.25">
      <c r="A10560" t="s">
        <v>45</v>
      </c>
      <c r="B10560" t="s">
        <v>76</v>
      </c>
      <c r="C10560" t="s">
        <v>21</v>
      </c>
      <c r="D10560" t="s">
        <v>22</v>
      </c>
      <c r="E10560" t="b">
        <v>0</v>
      </c>
      <c r="F10560" s="1">
        <v>45569.596006944441</v>
      </c>
      <c r="G10560" t="b">
        <v>1</v>
      </c>
      <c r="H10560" t="b">
        <v>0</v>
      </c>
      <c r="I10560" t="s">
        <v>16</v>
      </c>
      <c r="J10560" t="s">
        <v>57</v>
      </c>
      <c r="K10560" t="s">
        <v>116</v>
      </c>
      <c r="L10560">
        <v>98097</v>
      </c>
    </row>
    <row r="10561" spans="1:12" x14ac:dyDescent="0.25">
      <c r="A10561" t="s">
        <v>45</v>
      </c>
      <c r="B10561" t="s">
        <v>76</v>
      </c>
      <c r="C10561" t="s">
        <v>68</v>
      </c>
      <c r="D10561" t="s">
        <v>29</v>
      </c>
      <c r="E10561" t="b">
        <v>0</v>
      </c>
      <c r="F10561" s="1">
        <v>45327.151886574073</v>
      </c>
      <c r="G10561" t="b">
        <v>0</v>
      </c>
      <c r="H10561" t="b">
        <v>1</v>
      </c>
      <c r="I10561" t="s">
        <v>16</v>
      </c>
      <c r="J10561" t="s">
        <v>57</v>
      </c>
      <c r="K10561" t="s">
        <v>101</v>
      </c>
      <c r="L10561">
        <v>96289</v>
      </c>
    </row>
    <row r="10562" spans="1:12" x14ac:dyDescent="0.25">
      <c r="A10562" t="s">
        <v>49</v>
      </c>
      <c r="B10562" t="s">
        <v>108</v>
      </c>
      <c r="C10562" t="s">
        <v>21</v>
      </c>
      <c r="D10562" t="s">
        <v>29</v>
      </c>
      <c r="E10562" t="b">
        <v>1</v>
      </c>
      <c r="F10562" s="1">
        <v>45334.314918981479</v>
      </c>
      <c r="G10562" t="b">
        <v>1</v>
      </c>
      <c r="H10562" t="b">
        <v>1</v>
      </c>
      <c r="I10562" t="s">
        <v>51</v>
      </c>
      <c r="J10562" t="s">
        <v>34</v>
      </c>
      <c r="K10562" t="s">
        <v>118</v>
      </c>
      <c r="L10562">
        <v>71506</v>
      </c>
    </row>
    <row r="10563" spans="1:12" x14ac:dyDescent="0.25">
      <c r="A10563" t="s">
        <v>54</v>
      </c>
      <c r="B10563" t="s">
        <v>79</v>
      </c>
      <c r="C10563" t="s">
        <v>68</v>
      </c>
      <c r="D10563" t="s">
        <v>29</v>
      </c>
      <c r="E10563" t="b">
        <v>0</v>
      </c>
      <c r="F10563" s="1">
        <v>45411.122569444437</v>
      </c>
      <c r="G10563" t="b">
        <v>1</v>
      </c>
      <c r="H10563" t="b">
        <v>0</v>
      </c>
      <c r="I10563" t="s">
        <v>30</v>
      </c>
      <c r="J10563" t="s">
        <v>47</v>
      </c>
      <c r="K10563" t="s">
        <v>59</v>
      </c>
      <c r="L10563">
        <v>129840</v>
      </c>
    </row>
    <row r="10564" spans="1:12" x14ac:dyDescent="0.25">
      <c r="A10564" t="s">
        <v>26</v>
      </c>
      <c r="B10564" t="s">
        <v>33</v>
      </c>
      <c r="C10564" t="s">
        <v>40</v>
      </c>
      <c r="D10564" t="s">
        <v>15</v>
      </c>
      <c r="E10564" t="b">
        <v>1</v>
      </c>
      <c r="F10564" s="1">
        <v>45421.130324074067</v>
      </c>
      <c r="G10564" t="b">
        <v>1</v>
      </c>
      <c r="H10564" t="b">
        <v>1</v>
      </c>
      <c r="I10564" t="s">
        <v>30</v>
      </c>
      <c r="J10564" t="s">
        <v>17</v>
      </c>
      <c r="K10564" t="s">
        <v>98</v>
      </c>
      <c r="L10564">
        <v>108075</v>
      </c>
    </row>
    <row r="10565" spans="1:12" x14ac:dyDescent="0.25">
      <c r="A10565" t="s">
        <v>26</v>
      </c>
      <c r="B10565" t="s">
        <v>71</v>
      </c>
      <c r="C10565" t="s">
        <v>43</v>
      </c>
      <c r="D10565" t="s">
        <v>29</v>
      </c>
      <c r="E10565" t="b">
        <v>0</v>
      </c>
      <c r="F10565" s="1">
        <v>45321.633159722223</v>
      </c>
      <c r="G10565" t="b">
        <v>1</v>
      </c>
      <c r="H10565" t="b">
        <v>0</v>
      </c>
      <c r="I10565" t="s">
        <v>30</v>
      </c>
      <c r="J10565" t="s">
        <v>52</v>
      </c>
      <c r="K10565" t="s">
        <v>115</v>
      </c>
      <c r="L10565">
        <v>100169</v>
      </c>
    </row>
    <row r="10566" spans="1:12" x14ac:dyDescent="0.25">
      <c r="A10566" t="s">
        <v>26</v>
      </c>
      <c r="B10566" t="s">
        <v>27</v>
      </c>
      <c r="C10566" t="s">
        <v>21</v>
      </c>
      <c r="D10566" t="s">
        <v>22</v>
      </c>
      <c r="E10566" t="b">
        <v>0</v>
      </c>
      <c r="F10566" s="1">
        <v>45420.836689814823</v>
      </c>
      <c r="G10566" t="b">
        <v>1</v>
      </c>
      <c r="H10566" t="b">
        <v>0</v>
      </c>
      <c r="I10566" t="s">
        <v>30</v>
      </c>
      <c r="J10566" t="s">
        <v>44</v>
      </c>
      <c r="K10566" t="s">
        <v>122</v>
      </c>
      <c r="L10566">
        <v>104276</v>
      </c>
    </row>
    <row r="10567" spans="1:12" x14ac:dyDescent="0.25">
      <c r="A10567" t="s">
        <v>19</v>
      </c>
      <c r="B10567" t="s">
        <v>94</v>
      </c>
      <c r="C10567" t="s">
        <v>43</v>
      </c>
      <c r="D10567" t="s">
        <v>29</v>
      </c>
      <c r="E10567" t="b">
        <v>0</v>
      </c>
      <c r="F10567" s="1">
        <v>45463.840902777767</v>
      </c>
      <c r="G10567" t="b">
        <v>1</v>
      </c>
      <c r="H10567" t="b">
        <v>0</v>
      </c>
      <c r="I10567" t="s">
        <v>23</v>
      </c>
      <c r="J10567" t="s">
        <v>64</v>
      </c>
      <c r="K10567" t="s">
        <v>81</v>
      </c>
      <c r="L10567">
        <v>62295</v>
      </c>
    </row>
    <row r="10568" spans="1:12" x14ac:dyDescent="0.25">
      <c r="A10568" t="s">
        <v>82</v>
      </c>
      <c r="B10568" t="s">
        <v>83</v>
      </c>
      <c r="C10568" t="s">
        <v>43</v>
      </c>
      <c r="D10568" t="s">
        <v>15</v>
      </c>
      <c r="E10568" t="b">
        <v>1</v>
      </c>
      <c r="F10568" s="1">
        <v>45553.181446759263</v>
      </c>
      <c r="G10568" t="b">
        <v>1</v>
      </c>
      <c r="H10568" t="b">
        <v>0</v>
      </c>
      <c r="I10568" t="s">
        <v>84</v>
      </c>
      <c r="J10568" t="s">
        <v>44</v>
      </c>
      <c r="K10568" t="s">
        <v>58</v>
      </c>
      <c r="L10568">
        <v>110740</v>
      </c>
    </row>
    <row r="10569" spans="1:12" x14ac:dyDescent="0.25">
      <c r="A10569" t="s">
        <v>38</v>
      </c>
      <c r="B10569" t="s">
        <v>95</v>
      </c>
      <c r="C10569" t="s">
        <v>68</v>
      </c>
      <c r="D10569" t="s">
        <v>15</v>
      </c>
      <c r="E10569" t="b">
        <v>0</v>
      </c>
      <c r="F10569" s="1">
        <v>45512.419907407413</v>
      </c>
      <c r="G10569" t="b">
        <v>1</v>
      </c>
      <c r="H10569" t="b">
        <v>1</v>
      </c>
      <c r="I10569" t="s">
        <v>41</v>
      </c>
      <c r="J10569" t="s">
        <v>66</v>
      </c>
      <c r="K10569" t="s">
        <v>103</v>
      </c>
      <c r="L10569">
        <v>83359</v>
      </c>
    </row>
    <row r="10570" spans="1:12" x14ac:dyDescent="0.25">
      <c r="A10570" t="s">
        <v>82</v>
      </c>
      <c r="B10570" t="s">
        <v>85</v>
      </c>
      <c r="C10570" t="s">
        <v>28</v>
      </c>
      <c r="D10570" t="s">
        <v>22</v>
      </c>
      <c r="E10570" t="b">
        <v>0</v>
      </c>
      <c r="F10570" s="1">
        <v>45369.733217592591</v>
      </c>
      <c r="G10570" t="b">
        <v>1</v>
      </c>
      <c r="H10570" t="b">
        <v>0</v>
      </c>
      <c r="I10570" t="s">
        <v>84</v>
      </c>
      <c r="J10570" t="s">
        <v>72</v>
      </c>
      <c r="K10570" t="s">
        <v>18</v>
      </c>
      <c r="L10570">
        <v>103008</v>
      </c>
    </row>
    <row r="10571" spans="1:12" x14ac:dyDescent="0.25">
      <c r="A10571" t="s">
        <v>19</v>
      </c>
      <c r="B10571" t="s">
        <v>20</v>
      </c>
      <c r="C10571" t="s">
        <v>43</v>
      </c>
      <c r="D10571" t="s">
        <v>15</v>
      </c>
      <c r="E10571" t="b">
        <v>0</v>
      </c>
      <c r="F10571" s="1">
        <v>45454.162222222221</v>
      </c>
      <c r="G10571" t="b">
        <v>0</v>
      </c>
      <c r="H10571" t="b">
        <v>1</v>
      </c>
      <c r="I10571" t="s">
        <v>23</v>
      </c>
      <c r="J10571" t="s">
        <v>80</v>
      </c>
      <c r="K10571" t="s">
        <v>89</v>
      </c>
      <c r="L10571">
        <v>88603</v>
      </c>
    </row>
    <row r="10572" spans="1:12" x14ac:dyDescent="0.25">
      <c r="A10572" t="s">
        <v>45</v>
      </c>
      <c r="B10572" t="s">
        <v>46</v>
      </c>
      <c r="C10572" t="s">
        <v>43</v>
      </c>
      <c r="D10572" t="s">
        <v>29</v>
      </c>
      <c r="E10572" t="b">
        <v>0</v>
      </c>
      <c r="F10572" s="1">
        <v>45538.455925925933</v>
      </c>
      <c r="G10572" t="b">
        <v>0</v>
      </c>
      <c r="H10572" t="b">
        <v>0</v>
      </c>
      <c r="I10572" t="s">
        <v>16</v>
      </c>
      <c r="J10572" t="s">
        <v>66</v>
      </c>
      <c r="K10572" t="s">
        <v>81</v>
      </c>
      <c r="L10572">
        <v>119180</v>
      </c>
    </row>
    <row r="10573" spans="1:12" x14ac:dyDescent="0.25">
      <c r="A10573" t="s">
        <v>12</v>
      </c>
      <c r="B10573" t="s">
        <v>63</v>
      </c>
      <c r="C10573" t="s">
        <v>43</v>
      </c>
      <c r="D10573" t="s">
        <v>22</v>
      </c>
      <c r="E10573" t="b">
        <v>0</v>
      </c>
      <c r="F10573" s="1">
        <v>45526.17355324074</v>
      </c>
      <c r="G10573" t="b">
        <v>0</v>
      </c>
      <c r="H10573" t="b">
        <v>1</v>
      </c>
      <c r="I10573" t="s">
        <v>16</v>
      </c>
      <c r="J10573" t="s">
        <v>44</v>
      </c>
      <c r="K10573" t="s">
        <v>60</v>
      </c>
      <c r="L10573">
        <v>115122</v>
      </c>
    </row>
    <row r="10574" spans="1:12" x14ac:dyDescent="0.25">
      <c r="A10574" t="s">
        <v>45</v>
      </c>
      <c r="B10574" t="s">
        <v>76</v>
      </c>
      <c r="C10574" t="s">
        <v>43</v>
      </c>
      <c r="D10574" t="s">
        <v>29</v>
      </c>
      <c r="E10574" t="b">
        <v>1</v>
      </c>
      <c r="F10574" s="1">
        <v>45419.752569444441</v>
      </c>
      <c r="G10574" t="b">
        <v>0</v>
      </c>
      <c r="H10574" t="b">
        <v>0</v>
      </c>
      <c r="I10574" t="s">
        <v>16</v>
      </c>
      <c r="J10574" t="s">
        <v>57</v>
      </c>
      <c r="K10574" t="s">
        <v>120</v>
      </c>
      <c r="L10574">
        <v>103679</v>
      </c>
    </row>
    <row r="10575" spans="1:12" x14ac:dyDescent="0.25">
      <c r="A10575" t="s">
        <v>49</v>
      </c>
      <c r="B10575" t="s">
        <v>108</v>
      </c>
      <c r="C10575" t="s">
        <v>68</v>
      </c>
      <c r="D10575" t="s">
        <v>29</v>
      </c>
      <c r="E10575" t="b">
        <v>1</v>
      </c>
      <c r="F10575" s="1">
        <v>45305.417442129627</v>
      </c>
      <c r="G10575" t="b">
        <v>1</v>
      </c>
      <c r="H10575" t="b">
        <v>0</v>
      </c>
      <c r="I10575" t="s">
        <v>51</v>
      </c>
      <c r="J10575" t="s">
        <v>44</v>
      </c>
      <c r="K10575" t="s">
        <v>115</v>
      </c>
      <c r="L10575">
        <v>84610</v>
      </c>
    </row>
    <row r="10576" spans="1:12" x14ac:dyDescent="0.25">
      <c r="A10576" t="s">
        <v>82</v>
      </c>
      <c r="B10576" t="s">
        <v>91</v>
      </c>
      <c r="C10576" t="s">
        <v>68</v>
      </c>
      <c r="D10576" t="s">
        <v>22</v>
      </c>
      <c r="E10576" t="b">
        <v>0</v>
      </c>
      <c r="F10576" s="1">
        <v>45602.299085648148</v>
      </c>
      <c r="G10576" t="b">
        <v>1</v>
      </c>
      <c r="H10576" t="b">
        <v>1</v>
      </c>
      <c r="I10576" t="s">
        <v>84</v>
      </c>
      <c r="J10576" t="s">
        <v>64</v>
      </c>
      <c r="K10576" t="s">
        <v>110</v>
      </c>
      <c r="L10576">
        <v>127952</v>
      </c>
    </row>
    <row r="10577" spans="1:12" x14ac:dyDescent="0.25">
      <c r="A10577" t="s">
        <v>82</v>
      </c>
      <c r="B10577" t="s">
        <v>83</v>
      </c>
      <c r="C10577" t="s">
        <v>21</v>
      </c>
      <c r="D10577" t="s">
        <v>15</v>
      </c>
      <c r="E10577" t="b">
        <v>1</v>
      </c>
      <c r="F10577" s="1">
        <v>45356.237291666657</v>
      </c>
      <c r="G10577" t="b">
        <v>0</v>
      </c>
      <c r="H10577" t="b">
        <v>0</v>
      </c>
      <c r="I10577" t="s">
        <v>84</v>
      </c>
      <c r="J10577" t="s">
        <v>31</v>
      </c>
      <c r="K10577" t="s">
        <v>123</v>
      </c>
      <c r="L10577">
        <v>125462</v>
      </c>
    </row>
    <row r="10578" spans="1:12" x14ac:dyDescent="0.25">
      <c r="A10578" t="s">
        <v>26</v>
      </c>
      <c r="B10578" t="s">
        <v>33</v>
      </c>
      <c r="C10578" t="s">
        <v>21</v>
      </c>
      <c r="D10578" t="s">
        <v>15</v>
      </c>
      <c r="E10578" t="b">
        <v>1</v>
      </c>
      <c r="F10578" s="1">
        <v>45537.132754629631</v>
      </c>
      <c r="G10578" t="b">
        <v>1</v>
      </c>
      <c r="H10578" t="b">
        <v>1</v>
      </c>
      <c r="I10578" t="s">
        <v>30</v>
      </c>
      <c r="J10578" t="s">
        <v>70</v>
      </c>
      <c r="K10578" t="s">
        <v>53</v>
      </c>
      <c r="L10578">
        <v>91762</v>
      </c>
    </row>
    <row r="10579" spans="1:12" x14ac:dyDescent="0.25">
      <c r="A10579" t="s">
        <v>38</v>
      </c>
      <c r="B10579" t="s">
        <v>95</v>
      </c>
      <c r="C10579" t="s">
        <v>14</v>
      </c>
      <c r="D10579" t="s">
        <v>22</v>
      </c>
      <c r="E10579" t="b">
        <v>0</v>
      </c>
      <c r="F10579" s="1">
        <v>45544.445231481477</v>
      </c>
      <c r="G10579" t="b">
        <v>1</v>
      </c>
      <c r="H10579" t="b">
        <v>0</v>
      </c>
      <c r="I10579" t="s">
        <v>41</v>
      </c>
      <c r="J10579" t="s">
        <v>72</v>
      </c>
      <c r="K10579" t="s">
        <v>118</v>
      </c>
      <c r="L10579">
        <v>87039</v>
      </c>
    </row>
    <row r="10580" spans="1:12" x14ac:dyDescent="0.25">
      <c r="A10580" t="s">
        <v>45</v>
      </c>
      <c r="B10580" t="s">
        <v>46</v>
      </c>
      <c r="C10580" t="s">
        <v>28</v>
      </c>
      <c r="D10580" t="s">
        <v>15</v>
      </c>
      <c r="E10580" t="b">
        <v>0</v>
      </c>
      <c r="F10580" s="1">
        <v>45369.286817129629</v>
      </c>
      <c r="G10580" t="b">
        <v>1</v>
      </c>
      <c r="H10580" t="b">
        <v>0</v>
      </c>
      <c r="I10580" t="s">
        <v>16</v>
      </c>
      <c r="J10580" t="s">
        <v>34</v>
      </c>
      <c r="K10580" t="s">
        <v>98</v>
      </c>
      <c r="L10580">
        <v>109595</v>
      </c>
    </row>
    <row r="10581" spans="1:12" x14ac:dyDescent="0.25">
      <c r="A10581" t="s">
        <v>82</v>
      </c>
      <c r="B10581" t="s">
        <v>83</v>
      </c>
      <c r="C10581" t="s">
        <v>21</v>
      </c>
      <c r="D10581" t="s">
        <v>15</v>
      </c>
      <c r="E10581" t="b">
        <v>0</v>
      </c>
      <c r="F10581" s="1">
        <v>45425.004618055558</v>
      </c>
      <c r="G10581" t="b">
        <v>0</v>
      </c>
      <c r="H10581" t="b">
        <v>1</v>
      </c>
      <c r="I10581" t="s">
        <v>84</v>
      </c>
      <c r="J10581" t="s">
        <v>70</v>
      </c>
      <c r="K10581" t="s">
        <v>127</v>
      </c>
      <c r="L10581">
        <v>117209</v>
      </c>
    </row>
    <row r="10582" spans="1:12" x14ac:dyDescent="0.25">
      <c r="A10582" t="s">
        <v>38</v>
      </c>
      <c r="B10582" t="s">
        <v>95</v>
      </c>
      <c r="C10582" t="s">
        <v>68</v>
      </c>
      <c r="D10582" t="s">
        <v>22</v>
      </c>
      <c r="E10582" t="b">
        <v>1</v>
      </c>
      <c r="F10582" s="1">
        <v>45547.834780092591</v>
      </c>
      <c r="G10582" t="b">
        <v>1</v>
      </c>
      <c r="H10582" t="b">
        <v>1</v>
      </c>
      <c r="I10582" t="s">
        <v>41</v>
      </c>
      <c r="J10582" t="s">
        <v>57</v>
      </c>
      <c r="K10582" t="s">
        <v>118</v>
      </c>
      <c r="L10582">
        <v>81121</v>
      </c>
    </row>
    <row r="10583" spans="1:12" x14ac:dyDescent="0.25">
      <c r="A10583" t="s">
        <v>82</v>
      </c>
      <c r="B10583" t="s">
        <v>83</v>
      </c>
      <c r="C10583" t="s">
        <v>68</v>
      </c>
      <c r="D10583" t="s">
        <v>15</v>
      </c>
      <c r="E10583" t="b">
        <v>1</v>
      </c>
      <c r="F10583" s="1">
        <v>45493.387789351851</v>
      </c>
      <c r="G10583" t="b">
        <v>1</v>
      </c>
      <c r="H10583" t="b">
        <v>0</v>
      </c>
      <c r="I10583" t="s">
        <v>84</v>
      </c>
      <c r="J10583" t="s">
        <v>80</v>
      </c>
      <c r="K10583" t="s">
        <v>56</v>
      </c>
      <c r="L10583">
        <v>123397</v>
      </c>
    </row>
    <row r="10584" spans="1:12" x14ac:dyDescent="0.25">
      <c r="A10584" t="s">
        <v>12</v>
      </c>
      <c r="B10584" t="s">
        <v>63</v>
      </c>
      <c r="C10584" t="s">
        <v>43</v>
      </c>
      <c r="D10584" t="s">
        <v>29</v>
      </c>
      <c r="E10584" t="b">
        <v>0</v>
      </c>
      <c r="F10584" s="1">
        <v>45528.788032407407</v>
      </c>
      <c r="G10584" t="b">
        <v>0</v>
      </c>
      <c r="H10584" t="b">
        <v>0</v>
      </c>
      <c r="I10584" t="s">
        <v>16</v>
      </c>
      <c r="J10584" t="s">
        <v>72</v>
      </c>
      <c r="K10584" t="s">
        <v>98</v>
      </c>
      <c r="L10584">
        <v>138680</v>
      </c>
    </row>
    <row r="10585" spans="1:12" x14ac:dyDescent="0.25">
      <c r="A10585" t="s">
        <v>54</v>
      </c>
      <c r="B10585" t="s">
        <v>79</v>
      </c>
      <c r="C10585" t="s">
        <v>21</v>
      </c>
      <c r="D10585" t="s">
        <v>29</v>
      </c>
      <c r="E10585" t="b">
        <v>0</v>
      </c>
      <c r="F10585" s="1">
        <v>45622.024039351847</v>
      </c>
      <c r="G10585" t="b">
        <v>1</v>
      </c>
      <c r="H10585" t="b">
        <v>0</v>
      </c>
      <c r="I10585" t="s">
        <v>30</v>
      </c>
      <c r="J10585" t="s">
        <v>52</v>
      </c>
      <c r="K10585" t="s">
        <v>124</v>
      </c>
      <c r="L10585">
        <v>150703</v>
      </c>
    </row>
    <row r="10586" spans="1:12" x14ac:dyDescent="0.25">
      <c r="A10586" t="s">
        <v>26</v>
      </c>
      <c r="B10586" t="s">
        <v>27</v>
      </c>
      <c r="C10586" t="s">
        <v>21</v>
      </c>
      <c r="D10586" t="s">
        <v>15</v>
      </c>
      <c r="E10586" t="b">
        <v>1</v>
      </c>
      <c r="F10586" s="1">
        <v>45647.364965277768</v>
      </c>
      <c r="G10586" t="b">
        <v>0</v>
      </c>
      <c r="H10586" t="b">
        <v>0</v>
      </c>
      <c r="I10586" t="s">
        <v>30</v>
      </c>
      <c r="J10586" t="s">
        <v>34</v>
      </c>
      <c r="K10586" t="s">
        <v>101</v>
      </c>
      <c r="L10586">
        <v>105581</v>
      </c>
    </row>
    <row r="10587" spans="1:12" x14ac:dyDescent="0.25">
      <c r="A10587" t="s">
        <v>12</v>
      </c>
      <c r="B10587" t="s">
        <v>13</v>
      </c>
      <c r="C10587" t="s">
        <v>68</v>
      </c>
      <c r="D10587" t="s">
        <v>29</v>
      </c>
      <c r="E10587" t="b">
        <v>0</v>
      </c>
      <c r="F10587" s="1">
        <v>45512.618587962963</v>
      </c>
      <c r="G10587" t="b">
        <v>0</v>
      </c>
      <c r="H10587" t="b">
        <v>1</v>
      </c>
      <c r="I10587" t="s">
        <v>16</v>
      </c>
      <c r="J10587" t="s">
        <v>47</v>
      </c>
      <c r="K10587" t="s">
        <v>109</v>
      </c>
      <c r="L10587">
        <v>132657</v>
      </c>
    </row>
    <row r="10588" spans="1:12" x14ac:dyDescent="0.25">
      <c r="A10588" t="s">
        <v>26</v>
      </c>
      <c r="B10588" t="s">
        <v>33</v>
      </c>
      <c r="C10588" t="s">
        <v>28</v>
      </c>
      <c r="D10588" t="s">
        <v>29</v>
      </c>
      <c r="E10588" t="b">
        <v>0</v>
      </c>
      <c r="F10588" s="1">
        <v>45308.170555555553</v>
      </c>
      <c r="G10588" t="b">
        <v>1</v>
      </c>
      <c r="H10588" t="b">
        <v>0</v>
      </c>
      <c r="I10588" t="s">
        <v>30</v>
      </c>
      <c r="J10588" t="s">
        <v>57</v>
      </c>
      <c r="K10588" t="s">
        <v>125</v>
      </c>
      <c r="L10588">
        <v>86002</v>
      </c>
    </row>
    <row r="10589" spans="1:12" x14ac:dyDescent="0.25">
      <c r="A10589" t="s">
        <v>26</v>
      </c>
      <c r="B10589" t="s">
        <v>27</v>
      </c>
      <c r="C10589" t="s">
        <v>68</v>
      </c>
      <c r="D10589" t="s">
        <v>15</v>
      </c>
      <c r="E10589" t="b">
        <v>0</v>
      </c>
      <c r="F10589" s="1">
        <v>45438.152824074074</v>
      </c>
      <c r="G10589" t="b">
        <v>1</v>
      </c>
      <c r="H10589" t="b">
        <v>0</v>
      </c>
      <c r="I10589" t="s">
        <v>30</v>
      </c>
      <c r="J10589" t="s">
        <v>64</v>
      </c>
      <c r="K10589" t="s">
        <v>53</v>
      </c>
      <c r="L10589">
        <v>112352</v>
      </c>
    </row>
    <row r="10590" spans="1:12" x14ac:dyDescent="0.25">
      <c r="A10590" t="s">
        <v>82</v>
      </c>
      <c r="B10590" t="s">
        <v>83</v>
      </c>
      <c r="C10590" t="s">
        <v>40</v>
      </c>
      <c r="D10590" t="s">
        <v>22</v>
      </c>
      <c r="E10590" t="b">
        <v>0</v>
      </c>
      <c r="F10590" s="1">
        <v>45446.756226851852</v>
      </c>
      <c r="G10590" t="b">
        <v>1</v>
      </c>
      <c r="H10590" t="b">
        <v>0</v>
      </c>
      <c r="I10590" t="s">
        <v>84</v>
      </c>
      <c r="J10590" t="s">
        <v>34</v>
      </c>
      <c r="K10590" t="s">
        <v>74</v>
      </c>
      <c r="L10590">
        <v>137493</v>
      </c>
    </row>
    <row r="10591" spans="1:12" x14ac:dyDescent="0.25">
      <c r="A10591" t="s">
        <v>12</v>
      </c>
      <c r="B10591" t="s">
        <v>13</v>
      </c>
      <c r="C10591" t="s">
        <v>21</v>
      </c>
      <c r="D10591" t="s">
        <v>22</v>
      </c>
      <c r="E10591" t="b">
        <v>0</v>
      </c>
      <c r="F10591" s="1">
        <v>45420.55159722222</v>
      </c>
      <c r="G10591" t="b">
        <v>1</v>
      </c>
      <c r="H10591" t="b">
        <v>1</v>
      </c>
      <c r="I10591" t="s">
        <v>16</v>
      </c>
      <c r="J10591" t="s">
        <v>64</v>
      </c>
      <c r="K10591" t="s">
        <v>67</v>
      </c>
      <c r="L10591">
        <v>145100</v>
      </c>
    </row>
    <row r="10592" spans="1:12" x14ac:dyDescent="0.25">
      <c r="A10592" t="s">
        <v>45</v>
      </c>
      <c r="B10592" t="s">
        <v>76</v>
      </c>
      <c r="C10592" t="s">
        <v>40</v>
      </c>
      <c r="D10592" t="s">
        <v>15</v>
      </c>
      <c r="E10592" t="b">
        <v>1</v>
      </c>
      <c r="F10592" s="1">
        <v>45487.78392361111</v>
      </c>
      <c r="G10592" t="b">
        <v>1</v>
      </c>
      <c r="H10592" t="b">
        <v>0</v>
      </c>
      <c r="I10592" t="s">
        <v>16</v>
      </c>
      <c r="J10592" t="s">
        <v>70</v>
      </c>
      <c r="K10592" t="s">
        <v>62</v>
      </c>
      <c r="L10592">
        <v>92857</v>
      </c>
    </row>
    <row r="10593" spans="1:12" x14ac:dyDescent="0.25">
      <c r="A10593" t="s">
        <v>38</v>
      </c>
      <c r="B10593" t="s">
        <v>107</v>
      </c>
      <c r="C10593" t="s">
        <v>28</v>
      </c>
      <c r="D10593" t="s">
        <v>22</v>
      </c>
      <c r="E10593" t="b">
        <v>1</v>
      </c>
      <c r="F10593" s="1">
        <v>45421.281724537039</v>
      </c>
      <c r="G10593" t="b">
        <v>1</v>
      </c>
      <c r="H10593" t="b">
        <v>1</v>
      </c>
      <c r="I10593" t="s">
        <v>41</v>
      </c>
      <c r="J10593" t="s">
        <v>17</v>
      </c>
      <c r="K10593" t="s">
        <v>98</v>
      </c>
      <c r="L10593">
        <v>90448</v>
      </c>
    </row>
    <row r="10594" spans="1:12" x14ac:dyDescent="0.25">
      <c r="A10594" t="s">
        <v>49</v>
      </c>
      <c r="B10594" t="s">
        <v>108</v>
      </c>
      <c r="C10594" t="s">
        <v>40</v>
      </c>
      <c r="D10594" t="s">
        <v>29</v>
      </c>
      <c r="E10594" t="b">
        <v>0</v>
      </c>
      <c r="F10594" s="1">
        <v>45615.34070601852</v>
      </c>
      <c r="G10594" t="b">
        <v>0</v>
      </c>
      <c r="H10594" t="b">
        <v>0</v>
      </c>
      <c r="I10594" t="s">
        <v>51</v>
      </c>
      <c r="J10594" t="s">
        <v>72</v>
      </c>
      <c r="K10594" t="s">
        <v>102</v>
      </c>
      <c r="L10594">
        <v>91588</v>
      </c>
    </row>
    <row r="10595" spans="1:12" x14ac:dyDescent="0.25">
      <c r="A10595" t="s">
        <v>54</v>
      </c>
      <c r="B10595" t="s">
        <v>55</v>
      </c>
      <c r="C10595" t="s">
        <v>40</v>
      </c>
      <c r="D10595" t="s">
        <v>29</v>
      </c>
      <c r="E10595" t="b">
        <v>0</v>
      </c>
      <c r="F10595" s="1">
        <v>45614.074571759258</v>
      </c>
      <c r="G10595" t="b">
        <v>0</v>
      </c>
      <c r="H10595" t="b">
        <v>0</v>
      </c>
      <c r="I10595" t="s">
        <v>30</v>
      </c>
      <c r="J10595" t="s">
        <v>52</v>
      </c>
      <c r="K10595" t="s">
        <v>117</v>
      </c>
      <c r="L10595">
        <v>151989</v>
      </c>
    </row>
    <row r="10596" spans="1:12" x14ac:dyDescent="0.25">
      <c r="A10596" t="s">
        <v>45</v>
      </c>
      <c r="B10596" t="s">
        <v>88</v>
      </c>
      <c r="C10596" t="s">
        <v>43</v>
      </c>
      <c r="D10596" t="s">
        <v>22</v>
      </c>
      <c r="E10596" t="b">
        <v>1</v>
      </c>
      <c r="F10596" s="1">
        <v>45298.079861111109</v>
      </c>
      <c r="G10596" t="b">
        <v>1</v>
      </c>
      <c r="H10596" t="b">
        <v>0</v>
      </c>
      <c r="I10596" t="s">
        <v>16</v>
      </c>
      <c r="J10596" t="s">
        <v>47</v>
      </c>
      <c r="K10596" t="s">
        <v>116</v>
      </c>
      <c r="L10596">
        <v>87270</v>
      </c>
    </row>
    <row r="10597" spans="1:12" x14ac:dyDescent="0.25">
      <c r="A10597" t="s">
        <v>45</v>
      </c>
      <c r="B10597" t="s">
        <v>88</v>
      </c>
      <c r="C10597" t="s">
        <v>28</v>
      </c>
      <c r="D10597" t="s">
        <v>22</v>
      </c>
      <c r="E10597" t="b">
        <v>0</v>
      </c>
      <c r="F10597" s="1">
        <v>45311.725300925929</v>
      </c>
      <c r="G10597" t="b">
        <v>1</v>
      </c>
      <c r="H10597" t="b">
        <v>0</v>
      </c>
      <c r="I10597" t="s">
        <v>16</v>
      </c>
      <c r="J10597" t="s">
        <v>80</v>
      </c>
      <c r="K10597" t="s">
        <v>100</v>
      </c>
      <c r="L10597">
        <v>83247</v>
      </c>
    </row>
    <row r="10598" spans="1:12" x14ac:dyDescent="0.25">
      <c r="A10598" t="s">
        <v>54</v>
      </c>
      <c r="B10598" t="s">
        <v>55</v>
      </c>
      <c r="C10598" t="s">
        <v>14</v>
      </c>
      <c r="D10598" t="s">
        <v>29</v>
      </c>
      <c r="E10598" t="b">
        <v>0</v>
      </c>
      <c r="F10598" s="1">
        <v>45297.340104166673</v>
      </c>
      <c r="G10598" t="b">
        <v>1</v>
      </c>
      <c r="H10598" t="b">
        <v>1</v>
      </c>
      <c r="I10598" t="s">
        <v>30</v>
      </c>
      <c r="J10598" t="s">
        <v>17</v>
      </c>
      <c r="K10598" t="s">
        <v>97</v>
      </c>
      <c r="L10598">
        <v>123574</v>
      </c>
    </row>
    <row r="10599" spans="1:12" x14ac:dyDescent="0.25">
      <c r="A10599" t="s">
        <v>45</v>
      </c>
      <c r="B10599" t="s">
        <v>76</v>
      </c>
      <c r="C10599" t="s">
        <v>68</v>
      </c>
      <c r="D10599" t="s">
        <v>29</v>
      </c>
      <c r="E10599" t="b">
        <v>0</v>
      </c>
      <c r="F10599" s="1">
        <v>45365.734050925923</v>
      </c>
      <c r="G10599" t="b">
        <v>0</v>
      </c>
      <c r="H10599" t="b">
        <v>1</v>
      </c>
      <c r="I10599" t="s">
        <v>16</v>
      </c>
      <c r="J10599" t="s">
        <v>52</v>
      </c>
      <c r="K10599" t="s">
        <v>99</v>
      </c>
      <c r="L10599">
        <v>104452</v>
      </c>
    </row>
    <row r="10600" spans="1:12" x14ac:dyDescent="0.25">
      <c r="A10600" t="s">
        <v>45</v>
      </c>
      <c r="B10600" t="s">
        <v>88</v>
      </c>
      <c r="C10600" t="s">
        <v>28</v>
      </c>
      <c r="D10600" t="s">
        <v>22</v>
      </c>
      <c r="E10600" t="b">
        <v>1</v>
      </c>
      <c r="F10600" s="1">
        <v>45336.914548611108</v>
      </c>
      <c r="G10600" t="b">
        <v>1</v>
      </c>
      <c r="H10600" t="b">
        <v>1</v>
      </c>
      <c r="I10600" t="s">
        <v>16</v>
      </c>
      <c r="J10600" t="s">
        <v>44</v>
      </c>
      <c r="K10600" t="s">
        <v>96</v>
      </c>
      <c r="L10600">
        <v>105702</v>
      </c>
    </row>
    <row r="10601" spans="1:12" x14ac:dyDescent="0.25">
      <c r="A10601" t="s">
        <v>54</v>
      </c>
      <c r="B10601" t="s">
        <v>79</v>
      </c>
      <c r="C10601" t="s">
        <v>68</v>
      </c>
      <c r="D10601" t="s">
        <v>22</v>
      </c>
      <c r="E10601" t="b">
        <v>1</v>
      </c>
      <c r="F10601" s="1">
        <v>45652.742268518523</v>
      </c>
      <c r="G10601" t="b">
        <v>1</v>
      </c>
      <c r="H10601" t="b">
        <v>0</v>
      </c>
      <c r="I10601" t="s">
        <v>30</v>
      </c>
      <c r="J10601" t="s">
        <v>31</v>
      </c>
      <c r="K10601" t="s">
        <v>42</v>
      </c>
      <c r="L10601">
        <v>119914</v>
      </c>
    </row>
    <row r="10602" spans="1:12" x14ac:dyDescent="0.25">
      <c r="A10602" t="s">
        <v>26</v>
      </c>
      <c r="B10602" t="s">
        <v>33</v>
      </c>
      <c r="C10602" t="s">
        <v>43</v>
      </c>
      <c r="D10602" t="s">
        <v>29</v>
      </c>
      <c r="E10602" t="b">
        <v>0</v>
      </c>
      <c r="F10602" s="1">
        <v>45656.458379629628</v>
      </c>
      <c r="G10602" t="b">
        <v>0</v>
      </c>
      <c r="H10602" t="b">
        <v>0</v>
      </c>
      <c r="I10602" t="s">
        <v>30</v>
      </c>
      <c r="J10602" t="s">
        <v>34</v>
      </c>
      <c r="K10602" t="s">
        <v>130</v>
      </c>
      <c r="L10602">
        <v>126233</v>
      </c>
    </row>
    <row r="10603" spans="1:12" x14ac:dyDescent="0.25">
      <c r="A10603" t="s">
        <v>19</v>
      </c>
      <c r="B10603" t="s">
        <v>94</v>
      </c>
      <c r="C10603" t="s">
        <v>43</v>
      </c>
      <c r="D10603" t="s">
        <v>15</v>
      </c>
      <c r="E10603" t="b">
        <v>1</v>
      </c>
      <c r="F10603" s="1">
        <v>45389.237986111111</v>
      </c>
      <c r="G10603" t="b">
        <v>0</v>
      </c>
      <c r="H10603" t="b">
        <v>1</v>
      </c>
      <c r="I10603" t="s">
        <v>23</v>
      </c>
      <c r="J10603" t="s">
        <v>70</v>
      </c>
      <c r="K10603" t="s">
        <v>53</v>
      </c>
      <c r="L10603">
        <v>81354</v>
      </c>
    </row>
    <row r="10604" spans="1:12" x14ac:dyDescent="0.25">
      <c r="A10604" t="s">
        <v>12</v>
      </c>
      <c r="B10604" t="s">
        <v>13</v>
      </c>
      <c r="C10604" t="s">
        <v>21</v>
      </c>
      <c r="D10604" t="s">
        <v>22</v>
      </c>
      <c r="E10604" t="b">
        <v>0</v>
      </c>
      <c r="F10604" s="1">
        <v>45387.519745370373</v>
      </c>
      <c r="G10604" t="b">
        <v>1</v>
      </c>
      <c r="H10604" t="b">
        <v>0</v>
      </c>
      <c r="I10604" t="s">
        <v>16</v>
      </c>
      <c r="J10604" t="s">
        <v>24</v>
      </c>
      <c r="K10604" t="s">
        <v>127</v>
      </c>
      <c r="L10604">
        <v>117587</v>
      </c>
    </row>
    <row r="10605" spans="1:12" x14ac:dyDescent="0.25">
      <c r="A10605" t="s">
        <v>54</v>
      </c>
      <c r="B10605" t="s">
        <v>79</v>
      </c>
      <c r="C10605" t="s">
        <v>68</v>
      </c>
      <c r="D10605" t="s">
        <v>29</v>
      </c>
      <c r="E10605" t="b">
        <v>1</v>
      </c>
      <c r="F10605" s="1">
        <v>45597.509189814817</v>
      </c>
      <c r="G10605" t="b">
        <v>0</v>
      </c>
      <c r="H10605" t="b">
        <v>1</v>
      </c>
      <c r="I10605" t="s">
        <v>30</v>
      </c>
      <c r="J10605" t="s">
        <v>44</v>
      </c>
      <c r="K10605" t="s">
        <v>111</v>
      </c>
      <c r="L10605">
        <v>115495</v>
      </c>
    </row>
    <row r="10606" spans="1:12" x14ac:dyDescent="0.25">
      <c r="A10606" t="s">
        <v>38</v>
      </c>
      <c r="B10606" t="s">
        <v>95</v>
      </c>
      <c r="C10606" t="s">
        <v>14</v>
      </c>
      <c r="D10606" t="s">
        <v>22</v>
      </c>
      <c r="E10606" t="b">
        <v>0</v>
      </c>
      <c r="F10606" s="1">
        <v>45625.105624999997</v>
      </c>
      <c r="G10606" t="b">
        <v>1</v>
      </c>
      <c r="H10606" t="b">
        <v>1</v>
      </c>
      <c r="I10606" t="s">
        <v>41</v>
      </c>
      <c r="J10606" t="s">
        <v>24</v>
      </c>
      <c r="K10606" t="s">
        <v>67</v>
      </c>
      <c r="L10606">
        <v>83646</v>
      </c>
    </row>
    <row r="10607" spans="1:12" x14ac:dyDescent="0.25">
      <c r="A10607" t="s">
        <v>38</v>
      </c>
      <c r="B10607" t="s">
        <v>39</v>
      </c>
      <c r="C10607" t="s">
        <v>21</v>
      </c>
      <c r="D10607" t="s">
        <v>29</v>
      </c>
      <c r="E10607" t="b">
        <v>1</v>
      </c>
      <c r="F10607" s="1">
        <v>45562.352824074071</v>
      </c>
      <c r="G10607" t="b">
        <v>0</v>
      </c>
      <c r="H10607" t="b">
        <v>1</v>
      </c>
      <c r="I10607" t="s">
        <v>41</v>
      </c>
      <c r="J10607" t="s">
        <v>31</v>
      </c>
      <c r="K10607" t="s">
        <v>123</v>
      </c>
      <c r="L10607">
        <v>68205</v>
      </c>
    </row>
    <row r="10608" spans="1:12" x14ac:dyDescent="0.25">
      <c r="A10608" t="s">
        <v>82</v>
      </c>
      <c r="B10608" t="s">
        <v>85</v>
      </c>
      <c r="C10608" t="s">
        <v>40</v>
      </c>
      <c r="D10608" t="s">
        <v>22</v>
      </c>
      <c r="E10608" t="b">
        <v>1</v>
      </c>
      <c r="F10608" s="1">
        <v>45539.518761574072</v>
      </c>
      <c r="G10608" t="b">
        <v>0</v>
      </c>
      <c r="H10608" t="b">
        <v>1</v>
      </c>
      <c r="I10608" t="s">
        <v>84</v>
      </c>
      <c r="J10608" t="s">
        <v>24</v>
      </c>
      <c r="K10608" t="s">
        <v>67</v>
      </c>
      <c r="L10608">
        <v>115539</v>
      </c>
    </row>
    <row r="10609" spans="1:12" x14ac:dyDescent="0.25">
      <c r="A10609" t="s">
        <v>26</v>
      </c>
      <c r="B10609" t="s">
        <v>71</v>
      </c>
      <c r="C10609" t="s">
        <v>43</v>
      </c>
      <c r="D10609" t="s">
        <v>29</v>
      </c>
      <c r="E10609" t="b">
        <v>0</v>
      </c>
      <c r="F10609" s="1">
        <v>45608.805659722217</v>
      </c>
      <c r="G10609" t="b">
        <v>1</v>
      </c>
      <c r="H10609" t="b">
        <v>1</v>
      </c>
      <c r="I10609" t="s">
        <v>30</v>
      </c>
      <c r="J10609" t="s">
        <v>57</v>
      </c>
      <c r="K10609" t="s">
        <v>121</v>
      </c>
      <c r="L10609">
        <v>121263</v>
      </c>
    </row>
    <row r="10610" spans="1:12" x14ac:dyDescent="0.25">
      <c r="A10610" t="s">
        <v>54</v>
      </c>
      <c r="B10610" t="s">
        <v>79</v>
      </c>
      <c r="C10610" t="s">
        <v>14</v>
      </c>
      <c r="D10610" t="s">
        <v>29</v>
      </c>
      <c r="E10610" t="b">
        <v>1</v>
      </c>
      <c r="F10610" s="1">
        <v>45321.141840277778</v>
      </c>
      <c r="G10610" t="b">
        <v>1</v>
      </c>
      <c r="H10610" t="b">
        <v>0</v>
      </c>
      <c r="I10610" t="s">
        <v>30</v>
      </c>
      <c r="J10610" t="s">
        <v>72</v>
      </c>
      <c r="K10610" t="s">
        <v>58</v>
      </c>
      <c r="L10610">
        <v>120935</v>
      </c>
    </row>
    <row r="10611" spans="1:12" x14ac:dyDescent="0.25">
      <c r="A10611" t="s">
        <v>19</v>
      </c>
      <c r="B10611" t="s">
        <v>86</v>
      </c>
      <c r="C10611" t="s">
        <v>21</v>
      </c>
      <c r="D10611" t="s">
        <v>29</v>
      </c>
      <c r="E10611" t="b">
        <v>1</v>
      </c>
      <c r="F10611" s="1">
        <v>45577.570543981477</v>
      </c>
      <c r="G10611" t="b">
        <v>0</v>
      </c>
      <c r="H10611" t="b">
        <v>0</v>
      </c>
      <c r="I10611" t="s">
        <v>23</v>
      </c>
      <c r="J10611" t="s">
        <v>47</v>
      </c>
      <c r="K10611" t="s">
        <v>56</v>
      </c>
      <c r="L10611">
        <v>89740</v>
      </c>
    </row>
    <row r="10612" spans="1:12" x14ac:dyDescent="0.25">
      <c r="A10612" t="s">
        <v>12</v>
      </c>
      <c r="B10612" t="s">
        <v>63</v>
      </c>
      <c r="C10612" t="s">
        <v>43</v>
      </c>
      <c r="D10612" t="s">
        <v>22</v>
      </c>
      <c r="E10612" t="b">
        <v>1</v>
      </c>
      <c r="F10612" s="1">
        <v>45591.178414351853</v>
      </c>
      <c r="G10612" t="b">
        <v>1</v>
      </c>
      <c r="H10612" t="b">
        <v>1</v>
      </c>
      <c r="I10612" t="s">
        <v>16</v>
      </c>
      <c r="J10612" t="s">
        <v>31</v>
      </c>
      <c r="K10612" t="s">
        <v>123</v>
      </c>
      <c r="L10612">
        <v>120395</v>
      </c>
    </row>
    <row r="10613" spans="1:12" x14ac:dyDescent="0.25">
      <c r="A10613" t="s">
        <v>49</v>
      </c>
      <c r="B10613" t="s">
        <v>108</v>
      </c>
      <c r="C10613" t="s">
        <v>68</v>
      </c>
      <c r="D10613" t="s">
        <v>22</v>
      </c>
      <c r="E10613" t="b">
        <v>1</v>
      </c>
      <c r="F10613" s="1">
        <v>45646.597083333327</v>
      </c>
      <c r="G10613" t="b">
        <v>1</v>
      </c>
      <c r="H10613" t="b">
        <v>1</v>
      </c>
      <c r="I10613" t="s">
        <v>51</v>
      </c>
      <c r="J10613" t="s">
        <v>66</v>
      </c>
      <c r="K10613" t="s">
        <v>87</v>
      </c>
      <c r="L10613">
        <v>80615</v>
      </c>
    </row>
    <row r="10614" spans="1:12" x14ac:dyDescent="0.25">
      <c r="A10614" t="s">
        <v>12</v>
      </c>
      <c r="B10614" t="s">
        <v>13</v>
      </c>
      <c r="C10614" t="s">
        <v>43</v>
      </c>
      <c r="D10614" t="s">
        <v>15</v>
      </c>
      <c r="E10614" t="b">
        <v>1</v>
      </c>
      <c r="F10614" s="1">
        <v>45451.91678240741</v>
      </c>
      <c r="G10614" t="b">
        <v>0</v>
      </c>
      <c r="H10614" t="b">
        <v>0</v>
      </c>
      <c r="I10614" t="s">
        <v>16</v>
      </c>
      <c r="J10614" t="s">
        <v>64</v>
      </c>
      <c r="K10614" t="s">
        <v>35</v>
      </c>
      <c r="L10614">
        <v>136736</v>
      </c>
    </row>
    <row r="10615" spans="1:12" x14ac:dyDescent="0.25">
      <c r="A10615" t="s">
        <v>45</v>
      </c>
      <c r="B10615" t="s">
        <v>46</v>
      </c>
      <c r="C10615" t="s">
        <v>21</v>
      </c>
      <c r="D10615" t="s">
        <v>15</v>
      </c>
      <c r="E10615" t="b">
        <v>1</v>
      </c>
      <c r="F10615" s="1">
        <v>45529.486215277779</v>
      </c>
      <c r="G10615" t="b">
        <v>0</v>
      </c>
      <c r="H10615" t="b">
        <v>1</v>
      </c>
      <c r="I10615" t="s">
        <v>16</v>
      </c>
      <c r="J10615" t="s">
        <v>31</v>
      </c>
      <c r="K10615" t="s">
        <v>111</v>
      </c>
      <c r="L10615">
        <v>85390</v>
      </c>
    </row>
    <row r="10616" spans="1:12" x14ac:dyDescent="0.25">
      <c r="A10616" t="s">
        <v>54</v>
      </c>
      <c r="B10616" t="s">
        <v>55</v>
      </c>
      <c r="C10616" t="s">
        <v>68</v>
      </c>
      <c r="D10616" t="s">
        <v>29</v>
      </c>
      <c r="E10616" t="b">
        <v>1</v>
      </c>
      <c r="F10616" s="1">
        <v>45454.946215277778</v>
      </c>
      <c r="G10616" t="b">
        <v>1</v>
      </c>
      <c r="H10616" t="b">
        <v>0</v>
      </c>
      <c r="I10616" t="s">
        <v>30</v>
      </c>
      <c r="J10616" t="s">
        <v>57</v>
      </c>
      <c r="K10616" t="s">
        <v>60</v>
      </c>
      <c r="L10616">
        <v>142240</v>
      </c>
    </row>
    <row r="10617" spans="1:12" x14ac:dyDescent="0.25">
      <c r="A10617" t="s">
        <v>49</v>
      </c>
      <c r="B10617" t="s">
        <v>50</v>
      </c>
      <c r="C10617" t="s">
        <v>14</v>
      </c>
      <c r="D10617" t="s">
        <v>22</v>
      </c>
      <c r="E10617" t="b">
        <v>1</v>
      </c>
      <c r="F10617" s="1">
        <v>45304.751550925917</v>
      </c>
      <c r="G10617" t="b">
        <v>1</v>
      </c>
      <c r="H10617" t="b">
        <v>0</v>
      </c>
      <c r="I10617" t="s">
        <v>51</v>
      </c>
      <c r="J10617" t="s">
        <v>70</v>
      </c>
      <c r="K10617" t="s">
        <v>113</v>
      </c>
      <c r="L10617">
        <v>95213</v>
      </c>
    </row>
    <row r="10618" spans="1:12" x14ac:dyDescent="0.25">
      <c r="A10618" t="s">
        <v>12</v>
      </c>
      <c r="B10618" t="s">
        <v>13</v>
      </c>
      <c r="C10618" t="s">
        <v>43</v>
      </c>
      <c r="D10618" t="s">
        <v>29</v>
      </c>
      <c r="E10618" t="b">
        <v>1</v>
      </c>
      <c r="F10618" s="1">
        <v>45443.497372685182</v>
      </c>
      <c r="G10618" t="b">
        <v>0</v>
      </c>
      <c r="H10618" t="b">
        <v>0</v>
      </c>
      <c r="I10618" t="s">
        <v>16</v>
      </c>
      <c r="J10618" t="s">
        <v>64</v>
      </c>
      <c r="K10618" t="s">
        <v>18</v>
      </c>
      <c r="L10618">
        <v>132462</v>
      </c>
    </row>
    <row r="10619" spans="1:12" x14ac:dyDescent="0.25">
      <c r="A10619" t="s">
        <v>49</v>
      </c>
      <c r="B10619" t="s">
        <v>50</v>
      </c>
      <c r="C10619" t="s">
        <v>68</v>
      </c>
      <c r="D10619" t="s">
        <v>22</v>
      </c>
      <c r="E10619" t="b">
        <v>1</v>
      </c>
      <c r="F10619" s="1">
        <v>45486.355162037027</v>
      </c>
      <c r="G10619" t="b">
        <v>0</v>
      </c>
      <c r="H10619" t="b">
        <v>1</v>
      </c>
      <c r="I10619" t="s">
        <v>51</v>
      </c>
      <c r="J10619" t="s">
        <v>64</v>
      </c>
      <c r="K10619" t="s">
        <v>102</v>
      </c>
      <c r="L10619">
        <v>82222</v>
      </c>
    </row>
    <row r="10620" spans="1:12" x14ac:dyDescent="0.25">
      <c r="A10620" t="s">
        <v>19</v>
      </c>
      <c r="B10620" t="s">
        <v>94</v>
      </c>
      <c r="C10620" t="s">
        <v>43</v>
      </c>
      <c r="D10620" t="s">
        <v>15</v>
      </c>
      <c r="E10620" t="b">
        <v>1</v>
      </c>
      <c r="F10620" s="1">
        <v>45585.860289351847</v>
      </c>
      <c r="G10620" t="b">
        <v>1</v>
      </c>
      <c r="H10620" t="b">
        <v>0</v>
      </c>
      <c r="I10620" t="s">
        <v>23</v>
      </c>
      <c r="J10620" t="s">
        <v>47</v>
      </c>
      <c r="K10620" t="s">
        <v>59</v>
      </c>
      <c r="L10620">
        <v>60342</v>
      </c>
    </row>
    <row r="10621" spans="1:12" x14ac:dyDescent="0.25">
      <c r="A10621" t="s">
        <v>38</v>
      </c>
      <c r="B10621" t="s">
        <v>95</v>
      </c>
      <c r="C10621" t="s">
        <v>40</v>
      </c>
      <c r="D10621" t="s">
        <v>22</v>
      </c>
      <c r="E10621" t="b">
        <v>1</v>
      </c>
      <c r="F10621" s="1">
        <v>45633.583599537043</v>
      </c>
      <c r="G10621" t="b">
        <v>1</v>
      </c>
      <c r="H10621" t="b">
        <v>0</v>
      </c>
      <c r="I10621" t="s">
        <v>41</v>
      </c>
      <c r="J10621" t="s">
        <v>31</v>
      </c>
      <c r="K10621" t="s">
        <v>74</v>
      </c>
      <c r="L10621">
        <v>80765</v>
      </c>
    </row>
    <row r="10622" spans="1:12" x14ac:dyDescent="0.25">
      <c r="A10622" t="s">
        <v>82</v>
      </c>
      <c r="B10622" t="s">
        <v>83</v>
      </c>
      <c r="C10622" t="s">
        <v>21</v>
      </c>
      <c r="D10622" t="s">
        <v>29</v>
      </c>
      <c r="E10622" t="b">
        <v>1</v>
      </c>
      <c r="F10622" s="1">
        <v>45599.716909722221</v>
      </c>
      <c r="G10622" t="b">
        <v>1</v>
      </c>
      <c r="H10622" t="b">
        <v>0</v>
      </c>
      <c r="I10622" t="s">
        <v>84</v>
      </c>
      <c r="J10622" t="s">
        <v>34</v>
      </c>
      <c r="K10622" t="s">
        <v>100</v>
      </c>
      <c r="L10622">
        <v>104769</v>
      </c>
    </row>
    <row r="10623" spans="1:12" x14ac:dyDescent="0.25">
      <c r="A10623" t="s">
        <v>19</v>
      </c>
      <c r="B10623" t="s">
        <v>36</v>
      </c>
      <c r="C10623" t="s">
        <v>21</v>
      </c>
      <c r="D10623" t="s">
        <v>15</v>
      </c>
      <c r="E10623" t="b">
        <v>1</v>
      </c>
      <c r="F10623" s="1">
        <v>45410.718506944453</v>
      </c>
      <c r="G10623" t="b">
        <v>0</v>
      </c>
      <c r="H10623" t="b">
        <v>1</v>
      </c>
      <c r="I10623" t="s">
        <v>23</v>
      </c>
      <c r="J10623" t="s">
        <v>47</v>
      </c>
      <c r="K10623" t="s">
        <v>123</v>
      </c>
      <c r="L10623">
        <v>76755</v>
      </c>
    </row>
    <row r="10624" spans="1:12" x14ac:dyDescent="0.25">
      <c r="A10624" t="s">
        <v>12</v>
      </c>
      <c r="B10624" t="s">
        <v>75</v>
      </c>
      <c r="C10624" t="s">
        <v>28</v>
      </c>
      <c r="D10624" t="s">
        <v>29</v>
      </c>
      <c r="E10624" t="b">
        <v>0</v>
      </c>
      <c r="F10624" s="1">
        <v>45588.6325</v>
      </c>
      <c r="G10624" t="b">
        <v>1</v>
      </c>
      <c r="H10624" t="b">
        <v>0</v>
      </c>
      <c r="I10624" t="s">
        <v>16</v>
      </c>
      <c r="J10624" t="s">
        <v>17</v>
      </c>
      <c r="K10624" t="s">
        <v>98</v>
      </c>
      <c r="L10624">
        <v>119487</v>
      </c>
    </row>
    <row r="10625" spans="1:12" x14ac:dyDescent="0.25">
      <c r="A10625" t="s">
        <v>26</v>
      </c>
      <c r="B10625" t="s">
        <v>71</v>
      </c>
      <c r="C10625" t="s">
        <v>40</v>
      </c>
      <c r="D10625" t="s">
        <v>22</v>
      </c>
      <c r="E10625" t="b">
        <v>1</v>
      </c>
      <c r="F10625" s="1">
        <v>45479.155775462961</v>
      </c>
      <c r="G10625" t="b">
        <v>0</v>
      </c>
      <c r="H10625" t="b">
        <v>1</v>
      </c>
      <c r="I10625" t="s">
        <v>30</v>
      </c>
      <c r="J10625" t="s">
        <v>66</v>
      </c>
      <c r="K10625" t="s">
        <v>35</v>
      </c>
      <c r="L10625">
        <v>103826</v>
      </c>
    </row>
    <row r="10626" spans="1:12" x14ac:dyDescent="0.25">
      <c r="A10626" t="s">
        <v>26</v>
      </c>
      <c r="B10626" t="s">
        <v>33</v>
      </c>
      <c r="C10626" t="s">
        <v>68</v>
      </c>
      <c r="D10626" t="s">
        <v>29</v>
      </c>
      <c r="E10626" t="b">
        <v>1</v>
      </c>
      <c r="F10626" s="1">
        <v>45416.441365740742</v>
      </c>
      <c r="G10626" t="b">
        <v>1</v>
      </c>
      <c r="H10626" t="b">
        <v>0</v>
      </c>
      <c r="I10626" t="s">
        <v>30</v>
      </c>
      <c r="J10626" t="s">
        <v>70</v>
      </c>
      <c r="K10626" t="s">
        <v>124</v>
      </c>
      <c r="L10626">
        <v>118391</v>
      </c>
    </row>
    <row r="10627" spans="1:12" x14ac:dyDescent="0.25">
      <c r="A10627" t="s">
        <v>26</v>
      </c>
      <c r="B10627" t="s">
        <v>71</v>
      </c>
      <c r="C10627" t="s">
        <v>21</v>
      </c>
      <c r="D10627" t="s">
        <v>15</v>
      </c>
      <c r="E10627" t="b">
        <v>1</v>
      </c>
      <c r="F10627" s="1">
        <v>45416.654606481483</v>
      </c>
      <c r="G10627" t="b">
        <v>1</v>
      </c>
      <c r="H10627" t="b">
        <v>0</v>
      </c>
      <c r="I10627" t="s">
        <v>30</v>
      </c>
      <c r="J10627" t="s">
        <v>34</v>
      </c>
      <c r="K10627" t="s">
        <v>122</v>
      </c>
      <c r="L10627">
        <v>95696</v>
      </c>
    </row>
    <row r="10628" spans="1:12" x14ac:dyDescent="0.25">
      <c r="A10628" t="s">
        <v>26</v>
      </c>
      <c r="B10628" t="s">
        <v>71</v>
      </c>
      <c r="C10628" t="s">
        <v>14</v>
      </c>
      <c r="D10628" t="s">
        <v>22</v>
      </c>
      <c r="E10628" t="b">
        <v>0</v>
      </c>
      <c r="F10628" s="1">
        <v>45619.235659722217</v>
      </c>
      <c r="G10628" t="b">
        <v>0</v>
      </c>
      <c r="H10628" t="b">
        <v>0</v>
      </c>
      <c r="I10628" t="s">
        <v>30</v>
      </c>
      <c r="J10628" t="s">
        <v>47</v>
      </c>
      <c r="K10628" t="s">
        <v>101</v>
      </c>
      <c r="L10628">
        <v>113711</v>
      </c>
    </row>
    <row r="10629" spans="1:12" x14ac:dyDescent="0.25">
      <c r="A10629" t="s">
        <v>49</v>
      </c>
      <c r="B10629" t="s">
        <v>108</v>
      </c>
      <c r="C10629" t="s">
        <v>68</v>
      </c>
      <c r="D10629" t="s">
        <v>22</v>
      </c>
      <c r="E10629" t="b">
        <v>0</v>
      </c>
      <c r="F10629" s="1">
        <v>45446.321168981478</v>
      </c>
      <c r="G10629" t="b">
        <v>1</v>
      </c>
      <c r="H10629" t="b">
        <v>1</v>
      </c>
      <c r="I10629" t="s">
        <v>51</v>
      </c>
      <c r="J10629" t="s">
        <v>31</v>
      </c>
      <c r="K10629" t="s">
        <v>93</v>
      </c>
      <c r="L10629">
        <v>98846</v>
      </c>
    </row>
    <row r="10630" spans="1:12" x14ac:dyDescent="0.25">
      <c r="A10630" t="s">
        <v>54</v>
      </c>
      <c r="B10630" t="s">
        <v>55</v>
      </c>
      <c r="C10630" t="s">
        <v>40</v>
      </c>
      <c r="D10630" t="s">
        <v>29</v>
      </c>
      <c r="E10630" t="b">
        <v>1</v>
      </c>
      <c r="F10630" s="1">
        <v>45490.073425925933</v>
      </c>
      <c r="G10630" t="b">
        <v>0</v>
      </c>
      <c r="H10630" t="b">
        <v>0</v>
      </c>
      <c r="I10630" t="s">
        <v>30</v>
      </c>
      <c r="J10630" t="s">
        <v>52</v>
      </c>
      <c r="K10630" t="s">
        <v>122</v>
      </c>
      <c r="L10630">
        <v>154852</v>
      </c>
    </row>
    <row r="10631" spans="1:12" x14ac:dyDescent="0.25">
      <c r="A10631" t="s">
        <v>54</v>
      </c>
      <c r="B10631" t="s">
        <v>55</v>
      </c>
      <c r="C10631" t="s">
        <v>43</v>
      </c>
      <c r="D10631" t="s">
        <v>22</v>
      </c>
      <c r="E10631" t="b">
        <v>0</v>
      </c>
      <c r="F10631" s="1">
        <v>45398.007013888891</v>
      </c>
      <c r="G10631" t="b">
        <v>0</v>
      </c>
      <c r="H10631" t="b">
        <v>0</v>
      </c>
      <c r="I10631" t="s">
        <v>30</v>
      </c>
      <c r="J10631" t="s">
        <v>66</v>
      </c>
      <c r="K10631" t="s">
        <v>123</v>
      </c>
      <c r="L10631">
        <v>153737</v>
      </c>
    </row>
    <row r="10632" spans="1:12" x14ac:dyDescent="0.25">
      <c r="A10632" t="s">
        <v>49</v>
      </c>
      <c r="B10632" t="s">
        <v>61</v>
      </c>
      <c r="C10632" t="s">
        <v>40</v>
      </c>
      <c r="D10632" t="s">
        <v>22</v>
      </c>
      <c r="E10632" t="b">
        <v>1</v>
      </c>
      <c r="F10632" s="1">
        <v>45521.594375000001</v>
      </c>
      <c r="G10632" t="b">
        <v>1</v>
      </c>
      <c r="H10632" t="b">
        <v>1</v>
      </c>
      <c r="I10632" t="s">
        <v>51</v>
      </c>
      <c r="J10632" t="s">
        <v>52</v>
      </c>
      <c r="K10632" t="s">
        <v>74</v>
      </c>
      <c r="L10632">
        <v>99731</v>
      </c>
    </row>
    <row r="10633" spans="1:12" x14ac:dyDescent="0.25">
      <c r="A10633" t="s">
        <v>12</v>
      </c>
      <c r="B10633" t="s">
        <v>63</v>
      </c>
      <c r="C10633" t="s">
        <v>40</v>
      </c>
      <c r="D10633" t="s">
        <v>15</v>
      </c>
      <c r="E10633" t="b">
        <v>0</v>
      </c>
      <c r="F10633" s="1">
        <v>45450.745486111111</v>
      </c>
      <c r="G10633" t="b">
        <v>1</v>
      </c>
      <c r="H10633" t="b">
        <v>0</v>
      </c>
      <c r="I10633" t="s">
        <v>16</v>
      </c>
      <c r="J10633" t="s">
        <v>70</v>
      </c>
      <c r="K10633" t="s">
        <v>77</v>
      </c>
      <c r="L10633">
        <v>125685</v>
      </c>
    </row>
    <row r="10634" spans="1:12" x14ac:dyDescent="0.25">
      <c r="A10634" t="s">
        <v>12</v>
      </c>
      <c r="B10634" t="s">
        <v>63</v>
      </c>
      <c r="C10634" t="s">
        <v>21</v>
      </c>
      <c r="D10634" t="s">
        <v>29</v>
      </c>
      <c r="E10634" t="b">
        <v>1</v>
      </c>
      <c r="F10634" s="1">
        <v>45649.628113425933</v>
      </c>
      <c r="G10634" t="b">
        <v>1</v>
      </c>
      <c r="H10634" t="b">
        <v>1</v>
      </c>
      <c r="I10634" t="s">
        <v>16</v>
      </c>
      <c r="J10634" t="s">
        <v>31</v>
      </c>
      <c r="K10634" t="s">
        <v>125</v>
      </c>
      <c r="L10634">
        <v>144015</v>
      </c>
    </row>
    <row r="10635" spans="1:12" x14ac:dyDescent="0.25">
      <c r="A10635" t="s">
        <v>82</v>
      </c>
      <c r="B10635" t="s">
        <v>83</v>
      </c>
      <c r="C10635" t="s">
        <v>28</v>
      </c>
      <c r="D10635" t="s">
        <v>29</v>
      </c>
      <c r="E10635" t="b">
        <v>0</v>
      </c>
      <c r="F10635" s="1">
        <v>45565.596608796302</v>
      </c>
      <c r="G10635" t="b">
        <v>1</v>
      </c>
      <c r="H10635" t="b">
        <v>1</v>
      </c>
      <c r="I10635" t="s">
        <v>84</v>
      </c>
      <c r="J10635" t="s">
        <v>47</v>
      </c>
      <c r="K10635" t="s">
        <v>90</v>
      </c>
      <c r="L10635">
        <v>131652</v>
      </c>
    </row>
    <row r="10636" spans="1:12" x14ac:dyDescent="0.25">
      <c r="A10636" t="s">
        <v>49</v>
      </c>
      <c r="B10636" t="s">
        <v>50</v>
      </c>
      <c r="C10636" t="s">
        <v>28</v>
      </c>
      <c r="D10636" t="s">
        <v>29</v>
      </c>
      <c r="E10636" t="b">
        <v>0</v>
      </c>
      <c r="F10636" s="1">
        <v>45390.856851851851</v>
      </c>
      <c r="G10636" t="b">
        <v>0</v>
      </c>
      <c r="H10636" t="b">
        <v>1</v>
      </c>
      <c r="I10636" t="s">
        <v>51</v>
      </c>
      <c r="J10636" t="s">
        <v>44</v>
      </c>
      <c r="K10636" t="s">
        <v>35</v>
      </c>
      <c r="L10636">
        <v>72181</v>
      </c>
    </row>
    <row r="10637" spans="1:12" x14ac:dyDescent="0.25">
      <c r="A10637" t="s">
        <v>26</v>
      </c>
      <c r="B10637" t="s">
        <v>33</v>
      </c>
      <c r="C10637" t="s">
        <v>68</v>
      </c>
      <c r="D10637" t="s">
        <v>15</v>
      </c>
      <c r="E10637" t="b">
        <v>1</v>
      </c>
      <c r="F10637" s="1">
        <v>45344.373449074083</v>
      </c>
      <c r="G10637" t="b">
        <v>1</v>
      </c>
      <c r="H10637" t="b">
        <v>0</v>
      </c>
      <c r="I10637" t="s">
        <v>30</v>
      </c>
      <c r="J10637" t="s">
        <v>44</v>
      </c>
      <c r="K10637" t="s">
        <v>111</v>
      </c>
      <c r="L10637">
        <v>120798</v>
      </c>
    </row>
    <row r="10638" spans="1:12" x14ac:dyDescent="0.25">
      <c r="A10638" t="s">
        <v>12</v>
      </c>
      <c r="B10638" t="s">
        <v>63</v>
      </c>
      <c r="C10638" t="s">
        <v>40</v>
      </c>
      <c r="D10638" t="s">
        <v>29</v>
      </c>
      <c r="E10638" t="b">
        <v>0</v>
      </c>
      <c r="F10638" s="1">
        <v>45609.574583333328</v>
      </c>
      <c r="G10638" t="b">
        <v>0</v>
      </c>
      <c r="H10638" t="b">
        <v>0</v>
      </c>
      <c r="I10638" t="s">
        <v>16</v>
      </c>
      <c r="J10638" t="s">
        <v>52</v>
      </c>
      <c r="K10638" t="s">
        <v>60</v>
      </c>
      <c r="L10638">
        <v>143320</v>
      </c>
    </row>
    <row r="10639" spans="1:12" x14ac:dyDescent="0.25">
      <c r="A10639" t="s">
        <v>54</v>
      </c>
      <c r="B10639" t="s">
        <v>55</v>
      </c>
      <c r="C10639" t="s">
        <v>40</v>
      </c>
      <c r="D10639" t="s">
        <v>29</v>
      </c>
      <c r="E10639" t="b">
        <v>1</v>
      </c>
      <c r="F10639" s="1">
        <v>45490.073425925933</v>
      </c>
      <c r="G10639" t="b">
        <v>0</v>
      </c>
      <c r="H10639" t="b">
        <v>0</v>
      </c>
      <c r="I10639" t="s">
        <v>30</v>
      </c>
      <c r="J10639" t="s">
        <v>52</v>
      </c>
      <c r="K10639" t="s">
        <v>93</v>
      </c>
      <c r="L10639">
        <v>154852</v>
      </c>
    </row>
    <row r="10640" spans="1:12" x14ac:dyDescent="0.25">
      <c r="A10640" t="s">
        <v>19</v>
      </c>
      <c r="B10640" t="s">
        <v>86</v>
      </c>
      <c r="C10640" t="s">
        <v>68</v>
      </c>
      <c r="D10640" t="s">
        <v>29</v>
      </c>
      <c r="E10640" t="b">
        <v>0</v>
      </c>
      <c r="F10640" s="1">
        <v>45399.538807870369</v>
      </c>
      <c r="G10640" t="b">
        <v>0</v>
      </c>
      <c r="H10640" t="b">
        <v>1</v>
      </c>
      <c r="I10640" t="s">
        <v>23</v>
      </c>
      <c r="J10640" t="s">
        <v>70</v>
      </c>
      <c r="K10640" t="s">
        <v>78</v>
      </c>
      <c r="L10640">
        <v>63662</v>
      </c>
    </row>
    <row r="10641" spans="1:12" x14ac:dyDescent="0.25">
      <c r="A10641" t="s">
        <v>19</v>
      </c>
      <c r="B10641" t="s">
        <v>94</v>
      </c>
      <c r="C10641" t="s">
        <v>21</v>
      </c>
      <c r="D10641" t="s">
        <v>15</v>
      </c>
      <c r="E10641" t="b">
        <v>1</v>
      </c>
      <c r="F10641" s="1">
        <v>45552.648993055547</v>
      </c>
      <c r="G10641" t="b">
        <v>1</v>
      </c>
      <c r="H10641" t="b">
        <v>0</v>
      </c>
      <c r="I10641" t="s">
        <v>23</v>
      </c>
      <c r="J10641" t="s">
        <v>17</v>
      </c>
      <c r="K10641" t="s">
        <v>124</v>
      </c>
      <c r="L10641">
        <v>89256</v>
      </c>
    </row>
    <row r="10642" spans="1:12" x14ac:dyDescent="0.25">
      <c r="A10642" t="s">
        <v>82</v>
      </c>
      <c r="B10642" t="s">
        <v>91</v>
      </c>
      <c r="C10642" t="s">
        <v>68</v>
      </c>
      <c r="D10642" t="s">
        <v>15</v>
      </c>
      <c r="E10642" t="b">
        <v>0</v>
      </c>
      <c r="F10642" s="1">
        <v>45519.78564814815</v>
      </c>
      <c r="G10642" t="b">
        <v>0</v>
      </c>
      <c r="H10642" t="b">
        <v>1</v>
      </c>
      <c r="I10642" t="s">
        <v>84</v>
      </c>
      <c r="J10642" t="s">
        <v>24</v>
      </c>
      <c r="K10642" t="s">
        <v>98</v>
      </c>
      <c r="L10642">
        <v>113839</v>
      </c>
    </row>
    <row r="10643" spans="1:12" x14ac:dyDescent="0.25">
      <c r="A10643" t="s">
        <v>82</v>
      </c>
      <c r="B10643" t="s">
        <v>85</v>
      </c>
      <c r="C10643" t="s">
        <v>14</v>
      </c>
      <c r="D10643" t="s">
        <v>15</v>
      </c>
      <c r="E10643" t="b">
        <v>1</v>
      </c>
      <c r="F10643" s="1">
        <v>45606.470381944448</v>
      </c>
      <c r="G10643" t="b">
        <v>1</v>
      </c>
      <c r="H10643" t="b">
        <v>0</v>
      </c>
      <c r="I10643" t="s">
        <v>84</v>
      </c>
      <c r="J10643" t="s">
        <v>24</v>
      </c>
      <c r="K10643" t="s">
        <v>122</v>
      </c>
      <c r="L10643">
        <v>127231</v>
      </c>
    </row>
    <row r="10644" spans="1:12" x14ac:dyDescent="0.25">
      <c r="A10644" t="s">
        <v>54</v>
      </c>
      <c r="B10644" t="s">
        <v>79</v>
      </c>
      <c r="C10644" t="s">
        <v>40</v>
      </c>
      <c r="D10644" t="s">
        <v>22</v>
      </c>
      <c r="E10644" t="b">
        <v>1</v>
      </c>
      <c r="F10644" s="1">
        <v>45519.198287037027</v>
      </c>
      <c r="G10644" t="b">
        <v>1</v>
      </c>
      <c r="H10644" t="b">
        <v>1</v>
      </c>
      <c r="I10644" t="s">
        <v>30</v>
      </c>
      <c r="J10644" t="s">
        <v>66</v>
      </c>
      <c r="K10644" t="s">
        <v>74</v>
      </c>
      <c r="L10644">
        <v>136658</v>
      </c>
    </row>
    <row r="10645" spans="1:12" x14ac:dyDescent="0.25">
      <c r="A10645" t="s">
        <v>38</v>
      </c>
      <c r="B10645" t="s">
        <v>95</v>
      </c>
      <c r="C10645" t="s">
        <v>14</v>
      </c>
      <c r="D10645" t="s">
        <v>22</v>
      </c>
      <c r="E10645" t="b">
        <v>1</v>
      </c>
      <c r="F10645" s="1">
        <v>45442.338877314818</v>
      </c>
      <c r="G10645" t="b">
        <v>0</v>
      </c>
      <c r="H10645" t="b">
        <v>1</v>
      </c>
      <c r="I10645" t="s">
        <v>41</v>
      </c>
      <c r="J10645" t="s">
        <v>31</v>
      </c>
      <c r="K10645" t="s">
        <v>104</v>
      </c>
      <c r="L10645">
        <v>84186</v>
      </c>
    </row>
    <row r="10646" spans="1:12" x14ac:dyDescent="0.25">
      <c r="A10646" t="s">
        <v>19</v>
      </c>
      <c r="B10646" t="s">
        <v>94</v>
      </c>
      <c r="C10646" t="s">
        <v>40</v>
      </c>
      <c r="D10646" t="s">
        <v>22</v>
      </c>
      <c r="E10646" t="b">
        <v>0</v>
      </c>
      <c r="F10646" s="1">
        <v>45442.974768518521</v>
      </c>
      <c r="G10646" t="b">
        <v>0</v>
      </c>
      <c r="H10646" t="b">
        <v>1</v>
      </c>
      <c r="I10646" t="s">
        <v>23</v>
      </c>
      <c r="J10646" t="s">
        <v>34</v>
      </c>
      <c r="K10646" t="s">
        <v>67</v>
      </c>
      <c r="L10646">
        <v>65948</v>
      </c>
    </row>
    <row r="10647" spans="1:12" x14ac:dyDescent="0.25">
      <c r="A10647" t="s">
        <v>49</v>
      </c>
      <c r="B10647" t="s">
        <v>61</v>
      </c>
      <c r="C10647" t="s">
        <v>40</v>
      </c>
      <c r="D10647" t="s">
        <v>15</v>
      </c>
      <c r="E10647" t="b">
        <v>1</v>
      </c>
      <c r="F10647" s="1">
        <v>45427.771851851852</v>
      </c>
      <c r="G10647" t="b">
        <v>0</v>
      </c>
      <c r="H10647" t="b">
        <v>0</v>
      </c>
      <c r="I10647" t="s">
        <v>51</v>
      </c>
      <c r="J10647" t="s">
        <v>57</v>
      </c>
      <c r="K10647" t="s">
        <v>104</v>
      </c>
      <c r="L10647">
        <v>99426</v>
      </c>
    </row>
    <row r="10648" spans="1:12" x14ac:dyDescent="0.25">
      <c r="A10648" t="s">
        <v>19</v>
      </c>
      <c r="B10648" t="s">
        <v>20</v>
      </c>
      <c r="C10648" t="s">
        <v>40</v>
      </c>
      <c r="D10648" t="s">
        <v>22</v>
      </c>
      <c r="E10648" t="b">
        <v>0</v>
      </c>
      <c r="F10648" s="1">
        <v>45402.125439814823</v>
      </c>
      <c r="G10648" t="b">
        <v>0</v>
      </c>
      <c r="H10648" t="b">
        <v>0</v>
      </c>
      <c r="I10648" t="s">
        <v>23</v>
      </c>
      <c r="J10648" t="s">
        <v>24</v>
      </c>
      <c r="K10648" t="s">
        <v>118</v>
      </c>
      <c r="L10648">
        <v>88868</v>
      </c>
    </row>
    <row r="10649" spans="1:12" x14ac:dyDescent="0.25">
      <c r="A10649" t="s">
        <v>38</v>
      </c>
      <c r="B10649" t="s">
        <v>107</v>
      </c>
      <c r="C10649" t="s">
        <v>14</v>
      </c>
      <c r="D10649" t="s">
        <v>15</v>
      </c>
      <c r="E10649" t="b">
        <v>1</v>
      </c>
      <c r="F10649" s="1">
        <v>45500.106712962966</v>
      </c>
      <c r="G10649" t="b">
        <v>0</v>
      </c>
      <c r="H10649" t="b">
        <v>1</v>
      </c>
      <c r="I10649" t="s">
        <v>41</v>
      </c>
      <c r="J10649" t="s">
        <v>70</v>
      </c>
      <c r="K10649" t="s">
        <v>128</v>
      </c>
      <c r="L10649">
        <v>93136</v>
      </c>
    </row>
    <row r="10650" spans="1:12" x14ac:dyDescent="0.25">
      <c r="A10650" t="s">
        <v>38</v>
      </c>
      <c r="B10650" t="s">
        <v>39</v>
      </c>
      <c r="C10650" t="s">
        <v>14</v>
      </c>
      <c r="D10650" t="s">
        <v>22</v>
      </c>
      <c r="E10650" t="b">
        <v>0</v>
      </c>
      <c r="F10650" s="1">
        <v>45389.844733796293</v>
      </c>
      <c r="G10650" t="b">
        <v>1</v>
      </c>
      <c r="H10650" t="b">
        <v>1</v>
      </c>
      <c r="I10650" t="s">
        <v>41</v>
      </c>
      <c r="J10650" t="s">
        <v>24</v>
      </c>
      <c r="K10650" t="s">
        <v>113</v>
      </c>
      <c r="L10650">
        <v>66471</v>
      </c>
    </row>
    <row r="10651" spans="1:12" x14ac:dyDescent="0.25">
      <c r="A10651" t="s">
        <v>49</v>
      </c>
      <c r="B10651" t="s">
        <v>50</v>
      </c>
      <c r="C10651" t="s">
        <v>14</v>
      </c>
      <c r="D10651" t="s">
        <v>15</v>
      </c>
      <c r="E10651" t="b">
        <v>0</v>
      </c>
      <c r="F10651" s="1">
        <v>45376.557025462957</v>
      </c>
      <c r="G10651" t="b">
        <v>1</v>
      </c>
      <c r="H10651" t="b">
        <v>1</v>
      </c>
      <c r="I10651" t="s">
        <v>51</v>
      </c>
      <c r="J10651" t="s">
        <v>80</v>
      </c>
      <c r="K10651" t="s">
        <v>96</v>
      </c>
      <c r="L10651">
        <v>76040</v>
      </c>
    </row>
    <row r="10652" spans="1:12" x14ac:dyDescent="0.25">
      <c r="A10652" t="s">
        <v>38</v>
      </c>
      <c r="B10652" t="s">
        <v>95</v>
      </c>
      <c r="C10652" t="s">
        <v>28</v>
      </c>
      <c r="D10652" t="s">
        <v>22</v>
      </c>
      <c r="E10652" t="b">
        <v>0</v>
      </c>
      <c r="F10652" s="1">
        <v>45531.83488425926</v>
      </c>
      <c r="G10652" t="b">
        <v>0</v>
      </c>
      <c r="H10652" t="b">
        <v>1</v>
      </c>
      <c r="I10652" t="s">
        <v>41</v>
      </c>
      <c r="J10652" t="s">
        <v>44</v>
      </c>
      <c r="K10652" t="s">
        <v>92</v>
      </c>
      <c r="L10652">
        <v>92405</v>
      </c>
    </row>
    <row r="10653" spans="1:12" x14ac:dyDescent="0.25">
      <c r="A10653" t="s">
        <v>12</v>
      </c>
      <c r="B10653" t="s">
        <v>63</v>
      </c>
      <c r="C10653" t="s">
        <v>21</v>
      </c>
      <c r="D10653" t="s">
        <v>22</v>
      </c>
      <c r="E10653" t="b">
        <v>1</v>
      </c>
      <c r="F10653" s="1">
        <v>45439.127928240741</v>
      </c>
      <c r="G10653" t="b">
        <v>1</v>
      </c>
      <c r="H10653" t="b">
        <v>1</v>
      </c>
      <c r="I10653" t="s">
        <v>16</v>
      </c>
      <c r="J10653" t="s">
        <v>44</v>
      </c>
      <c r="K10653" t="s">
        <v>110</v>
      </c>
      <c r="L10653">
        <v>130772</v>
      </c>
    </row>
    <row r="10654" spans="1:12" x14ac:dyDescent="0.25">
      <c r="A10654" t="s">
        <v>54</v>
      </c>
      <c r="B10654" t="s">
        <v>79</v>
      </c>
      <c r="C10654" t="s">
        <v>14</v>
      </c>
      <c r="D10654" t="s">
        <v>15</v>
      </c>
      <c r="E10654" t="b">
        <v>0</v>
      </c>
      <c r="F10654" s="1">
        <v>45542.243020833332</v>
      </c>
      <c r="G10654" t="b">
        <v>0</v>
      </c>
      <c r="H10654" t="b">
        <v>0</v>
      </c>
      <c r="I10654" t="s">
        <v>30</v>
      </c>
      <c r="J10654" t="s">
        <v>80</v>
      </c>
      <c r="K10654" t="s">
        <v>92</v>
      </c>
      <c r="L10654">
        <v>135157</v>
      </c>
    </row>
    <row r="10655" spans="1:12" x14ac:dyDescent="0.25">
      <c r="A10655" t="s">
        <v>38</v>
      </c>
      <c r="B10655" t="s">
        <v>95</v>
      </c>
      <c r="C10655" t="s">
        <v>14</v>
      </c>
      <c r="D10655" t="s">
        <v>29</v>
      </c>
      <c r="E10655" t="b">
        <v>0</v>
      </c>
      <c r="F10655" s="1">
        <v>45513.543680555558</v>
      </c>
      <c r="G10655" t="b">
        <v>1</v>
      </c>
      <c r="H10655" t="b">
        <v>0</v>
      </c>
      <c r="I10655" t="s">
        <v>41</v>
      </c>
      <c r="J10655" t="s">
        <v>31</v>
      </c>
      <c r="K10655" t="s">
        <v>114</v>
      </c>
      <c r="L10655">
        <v>69007</v>
      </c>
    </row>
    <row r="10656" spans="1:12" x14ac:dyDescent="0.25">
      <c r="A10656" t="s">
        <v>12</v>
      </c>
      <c r="B10656" t="s">
        <v>75</v>
      </c>
      <c r="C10656" t="s">
        <v>21</v>
      </c>
      <c r="D10656" t="s">
        <v>29</v>
      </c>
      <c r="E10656" t="b">
        <v>1</v>
      </c>
      <c r="F10656" s="1">
        <v>45631.134027777778</v>
      </c>
      <c r="G10656" t="b">
        <v>1</v>
      </c>
      <c r="H10656" t="b">
        <v>0</v>
      </c>
      <c r="I10656" t="s">
        <v>16</v>
      </c>
      <c r="J10656" t="s">
        <v>57</v>
      </c>
      <c r="K10656" t="s">
        <v>100</v>
      </c>
      <c r="L10656">
        <v>112183</v>
      </c>
    </row>
    <row r="10657" spans="1:12" x14ac:dyDescent="0.25">
      <c r="A10657" t="s">
        <v>26</v>
      </c>
      <c r="B10657" t="s">
        <v>27</v>
      </c>
      <c r="C10657" t="s">
        <v>68</v>
      </c>
      <c r="D10657" t="s">
        <v>29</v>
      </c>
      <c r="E10657" t="b">
        <v>0</v>
      </c>
      <c r="F10657" s="1">
        <v>45349.276724537027</v>
      </c>
      <c r="G10657" t="b">
        <v>1</v>
      </c>
      <c r="H10657" t="b">
        <v>0</v>
      </c>
      <c r="I10657" t="s">
        <v>30</v>
      </c>
      <c r="J10657" t="s">
        <v>52</v>
      </c>
      <c r="K10657" t="s">
        <v>109</v>
      </c>
      <c r="L10657">
        <v>107703</v>
      </c>
    </row>
    <row r="10658" spans="1:12" x14ac:dyDescent="0.25">
      <c r="A10658" t="s">
        <v>54</v>
      </c>
      <c r="B10658" t="s">
        <v>79</v>
      </c>
      <c r="C10658" t="s">
        <v>28</v>
      </c>
      <c r="D10658" t="s">
        <v>22</v>
      </c>
      <c r="E10658" t="b">
        <v>0</v>
      </c>
      <c r="F10658" s="1">
        <v>45343.346030092587</v>
      </c>
      <c r="G10658" t="b">
        <v>0</v>
      </c>
      <c r="H10658" t="b">
        <v>0</v>
      </c>
      <c r="I10658" t="s">
        <v>30</v>
      </c>
      <c r="J10658" t="s">
        <v>52</v>
      </c>
      <c r="K10658" t="s">
        <v>114</v>
      </c>
      <c r="L10658">
        <v>116319</v>
      </c>
    </row>
    <row r="10659" spans="1:12" x14ac:dyDescent="0.25">
      <c r="A10659" t="s">
        <v>49</v>
      </c>
      <c r="B10659" t="s">
        <v>108</v>
      </c>
      <c r="C10659" t="s">
        <v>21</v>
      </c>
      <c r="D10659" t="s">
        <v>15</v>
      </c>
      <c r="E10659" t="b">
        <v>0</v>
      </c>
      <c r="F10659" s="1">
        <v>45332.271134259259</v>
      </c>
      <c r="G10659" t="b">
        <v>0</v>
      </c>
      <c r="H10659" t="b">
        <v>1</v>
      </c>
      <c r="I10659" t="s">
        <v>51</v>
      </c>
      <c r="J10659" t="s">
        <v>57</v>
      </c>
      <c r="K10659" t="s">
        <v>106</v>
      </c>
      <c r="L10659">
        <v>97292</v>
      </c>
    </row>
    <row r="10660" spans="1:12" x14ac:dyDescent="0.25">
      <c r="A10660" t="s">
        <v>82</v>
      </c>
      <c r="B10660" t="s">
        <v>85</v>
      </c>
      <c r="C10660" t="s">
        <v>43</v>
      </c>
      <c r="D10660" t="s">
        <v>15</v>
      </c>
      <c r="E10660" t="b">
        <v>0</v>
      </c>
      <c r="F10660" s="1">
        <v>45462.390844907408</v>
      </c>
      <c r="G10660" t="b">
        <v>0</v>
      </c>
      <c r="H10660" t="b">
        <v>1</v>
      </c>
      <c r="I10660" t="s">
        <v>84</v>
      </c>
      <c r="J10660" t="s">
        <v>66</v>
      </c>
      <c r="K10660" t="s">
        <v>100</v>
      </c>
      <c r="L10660">
        <v>134640</v>
      </c>
    </row>
    <row r="10661" spans="1:12" x14ac:dyDescent="0.25">
      <c r="A10661" t="s">
        <v>54</v>
      </c>
      <c r="B10661" t="s">
        <v>55</v>
      </c>
      <c r="C10661" t="s">
        <v>40</v>
      </c>
      <c r="D10661" t="s">
        <v>22</v>
      </c>
      <c r="E10661" t="b">
        <v>0</v>
      </c>
      <c r="F10661" s="1">
        <v>45466.997303240743</v>
      </c>
      <c r="G10661" t="b">
        <v>1</v>
      </c>
      <c r="H10661" t="b">
        <v>0</v>
      </c>
      <c r="I10661" t="s">
        <v>30</v>
      </c>
      <c r="J10661" t="s">
        <v>47</v>
      </c>
      <c r="K10661" t="s">
        <v>112</v>
      </c>
      <c r="L10661">
        <v>131299</v>
      </c>
    </row>
    <row r="10662" spans="1:12" x14ac:dyDescent="0.25">
      <c r="A10662" t="s">
        <v>82</v>
      </c>
      <c r="B10662" t="s">
        <v>91</v>
      </c>
      <c r="C10662" t="s">
        <v>40</v>
      </c>
      <c r="D10662" t="s">
        <v>29</v>
      </c>
      <c r="E10662" t="b">
        <v>0</v>
      </c>
      <c r="F10662" s="1">
        <v>45358.328912037039</v>
      </c>
      <c r="G10662" t="b">
        <v>1</v>
      </c>
      <c r="H10662" t="b">
        <v>0</v>
      </c>
      <c r="I10662" t="s">
        <v>84</v>
      </c>
      <c r="J10662" t="s">
        <v>44</v>
      </c>
      <c r="K10662" t="s">
        <v>18</v>
      </c>
      <c r="L10662">
        <v>108726</v>
      </c>
    </row>
    <row r="10663" spans="1:12" x14ac:dyDescent="0.25">
      <c r="A10663" t="s">
        <v>54</v>
      </c>
      <c r="B10663" t="s">
        <v>55</v>
      </c>
      <c r="C10663" t="s">
        <v>43</v>
      </c>
      <c r="D10663" t="s">
        <v>29</v>
      </c>
      <c r="E10663" t="b">
        <v>1</v>
      </c>
      <c r="F10663" s="1">
        <v>45412.097997685189</v>
      </c>
      <c r="G10663" t="b">
        <v>0</v>
      </c>
      <c r="H10663" t="b">
        <v>0</v>
      </c>
      <c r="I10663" t="s">
        <v>30</v>
      </c>
      <c r="J10663" t="s">
        <v>52</v>
      </c>
      <c r="K10663" t="s">
        <v>90</v>
      </c>
      <c r="L10663">
        <v>146833</v>
      </c>
    </row>
    <row r="10664" spans="1:12" x14ac:dyDescent="0.25">
      <c r="A10664" t="s">
        <v>54</v>
      </c>
      <c r="B10664" t="s">
        <v>79</v>
      </c>
      <c r="C10664" t="s">
        <v>14</v>
      </c>
      <c r="D10664" t="s">
        <v>29</v>
      </c>
      <c r="E10664" t="b">
        <v>1</v>
      </c>
      <c r="F10664" s="1">
        <v>45378.028136574067</v>
      </c>
      <c r="G10664" t="b">
        <v>0</v>
      </c>
      <c r="H10664" t="b">
        <v>1</v>
      </c>
      <c r="I10664" t="s">
        <v>30</v>
      </c>
      <c r="J10664" t="s">
        <v>47</v>
      </c>
      <c r="K10664" t="s">
        <v>77</v>
      </c>
      <c r="L10664">
        <v>147549</v>
      </c>
    </row>
    <row r="10665" spans="1:12" x14ac:dyDescent="0.25">
      <c r="A10665" t="s">
        <v>54</v>
      </c>
      <c r="B10665" t="s">
        <v>55</v>
      </c>
      <c r="C10665" t="s">
        <v>21</v>
      </c>
      <c r="D10665" t="s">
        <v>15</v>
      </c>
      <c r="E10665" t="b">
        <v>0</v>
      </c>
      <c r="F10665" s="1">
        <v>45463.892141203702</v>
      </c>
      <c r="G10665" t="b">
        <v>1</v>
      </c>
      <c r="H10665" t="b">
        <v>1</v>
      </c>
      <c r="I10665" t="s">
        <v>30</v>
      </c>
      <c r="J10665" t="s">
        <v>66</v>
      </c>
      <c r="K10665" t="s">
        <v>62</v>
      </c>
      <c r="L10665">
        <v>148018</v>
      </c>
    </row>
    <row r="10666" spans="1:12" x14ac:dyDescent="0.25">
      <c r="A10666" t="s">
        <v>45</v>
      </c>
      <c r="B10666" t="s">
        <v>46</v>
      </c>
      <c r="C10666" t="s">
        <v>43</v>
      </c>
      <c r="D10666" t="s">
        <v>29</v>
      </c>
      <c r="E10666" t="b">
        <v>0</v>
      </c>
      <c r="F10666" s="1">
        <v>45517.40253472222</v>
      </c>
      <c r="G10666" t="b">
        <v>0</v>
      </c>
      <c r="H10666" t="b">
        <v>0</v>
      </c>
      <c r="I10666" t="s">
        <v>16</v>
      </c>
      <c r="J10666" t="s">
        <v>70</v>
      </c>
      <c r="K10666" t="s">
        <v>119</v>
      </c>
      <c r="L10666">
        <v>98088</v>
      </c>
    </row>
    <row r="10667" spans="1:12" x14ac:dyDescent="0.25">
      <c r="A10667" t="s">
        <v>19</v>
      </c>
      <c r="B10667" t="s">
        <v>94</v>
      </c>
      <c r="C10667" t="s">
        <v>40</v>
      </c>
      <c r="D10667" t="s">
        <v>15</v>
      </c>
      <c r="E10667" t="b">
        <v>1</v>
      </c>
      <c r="F10667" s="1">
        <v>45387.641412037039</v>
      </c>
      <c r="G10667" t="b">
        <v>0</v>
      </c>
      <c r="H10667" t="b">
        <v>1</v>
      </c>
      <c r="I10667" t="s">
        <v>23</v>
      </c>
      <c r="J10667" t="s">
        <v>31</v>
      </c>
      <c r="K10667" t="s">
        <v>101</v>
      </c>
      <c r="L10667">
        <v>62259</v>
      </c>
    </row>
    <row r="10668" spans="1:12" x14ac:dyDescent="0.25">
      <c r="A10668" t="s">
        <v>26</v>
      </c>
      <c r="B10668" t="s">
        <v>71</v>
      </c>
      <c r="C10668" t="s">
        <v>21</v>
      </c>
      <c r="D10668" t="s">
        <v>29</v>
      </c>
      <c r="E10668" t="b">
        <v>1</v>
      </c>
      <c r="F10668" s="1">
        <v>45490.316342592603</v>
      </c>
      <c r="G10668" t="b">
        <v>1</v>
      </c>
      <c r="H10668" t="b">
        <v>1</v>
      </c>
      <c r="I10668" t="s">
        <v>30</v>
      </c>
      <c r="J10668" t="s">
        <v>34</v>
      </c>
      <c r="K10668" t="s">
        <v>56</v>
      </c>
      <c r="L10668">
        <v>128076</v>
      </c>
    </row>
    <row r="10669" spans="1:12" x14ac:dyDescent="0.25">
      <c r="A10669" t="s">
        <v>26</v>
      </c>
      <c r="B10669" t="s">
        <v>33</v>
      </c>
      <c r="C10669" t="s">
        <v>68</v>
      </c>
      <c r="D10669" t="s">
        <v>15</v>
      </c>
      <c r="E10669" t="b">
        <v>0</v>
      </c>
      <c r="F10669" s="1">
        <v>45314.174479166657</v>
      </c>
      <c r="G10669" t="b">
        <v>1</v>
      </c>
      <c r="H10669" t="b">
        <v>1</v>
      </c>
      <c r="I10669" t="s">
        <v>30</v>
      </c>
      <c r="J10669" t="s">
        <v>80</v>
      </c>
      <c r="K10669" t="s">
        <v>123</v>
      </c>
      <c r="L10669">
        <v>97694</v>
      </c>
    </row>
    <row r="10670" spans="1:12" x14ac:dyDescent="0.25">
      <c r="A10670" t="s">
        <v>45</v>
      </c>
      <c r="B10670" t="s">
        <v>46</v>
      </c>
      <c r="C10670" t="s">
        <v>40</v>
      </c>
      <c r="D10670" t="s">
        <v>22</v>
      </c>
      <c r="E10670" t="b">
        <v>1</v>
      </c>
      <c r="F10670" s="1">
        <v>45633.54278935185</v>
      </c>
      <c r="G10670" t="b">
        <v>0</v>
      </c>
      <c r="H10670" t="b">
        <v>0</v>
      </c>
      <c r="I10670" t="s">
        <v>16</v>
      </c>
      <c r="J10670" t="s">
        <v>66</v>
      </c>
      <c r="K10670" t="s">
        <v>77</v>
      </c>
      <c r="L10670">
        <v>119439</v>
      </c>
    </row>
    <row r="10671" spans="1:12" x14ac:dyDescent="0.25">
      <c r="A10671" t="s">
        <v>82</v>
      </c>
      <c r="B10671" t="s">
        <v>83</v>
      </c>
      <c r="C10671" t="s">
        <v>40</v>
      </c>
      <c r="D10671" t="s">
        <v>22</v>
      </c>
      <c r="E10671" t="b">
        <v>0</v>
      </c>
      <c r="F10671" s="1">
        <v>45628.995520833327</v>
      </c>
      <c r="G10671" t="b">
        <v>1</v>
      </c>
      <c r="H10671" t="b">
        <v>1</v>
      </c>
      <c r="I10671" t="s">
        <v>84</v>
      </c>
      <c r="J10671" t="s">
        <v>31</v>
      </c>
      <c r="K10671" t="s">
        <v>89</v>
      </c>
      <c r="L10671">
        <v>111569</v>
      </c>
    </row>
    <row r="10672" spans="1:12" x14ac:dyDescent="0.25">
      <c r="A10672" t="s">
        <v>82</v>
      </c>
      <c r="B10672" t="s">
        <v>83</v>
      </c>
      <c r="C10672" t="s">
        <v>68</v>
      </c>
      <c r="D10672" t="s">
        <v>22</v>
      </c>
      <c r="E10672" t="b">
        <v>1</v>
      </c>
      <c r="F10672" s="1">
        <v>45644.883229166669</v>
      </c>
      <c r="G10672" t="b">
        <v>0</v>
      </c>
      <c r="H10672" t="b">
        <v>0</v>
      </c>
      <c r="I10672" t="s">
        <v>84</v>
      </c>
      <c r="J10672" t="s">
        <v>44</v>
      </c>
      <c r="K10672" t="s">
        <v>104</v>
      </c>
      <c r="L10672">
        <v>110704</v>
      </c>
    </row>
    <row r="10673" spans="1:12" x14ac:dyDescent="0.25">
      <c r="A10673" t="s">
        <v>49</v>
      </c>
      <c r="B10673" t="s">
        <v>50</v>
      </c>
      <c r="C10673" t="s">
        <v>14</v>
      </c>
      <c r="D10673" t="s">
        <v>15</v>
      </c>
      <c r="E10673" t="b">
        <v>1</v>
      </c>
      <c r="F10673" s="1">
        <v>45500.067893518521</v>
      </c>
      <c r="G10673" t="b">
        <v>0</v>
      </c>
      <c r="H10673" t="b">
        <v>0</v>
      </c>
      <c r="I10673" t="s">
        <v>51</v>
      </c>
      <c r="J10673" t="s">
        <v>66</v>
      </c>
      <c r="K10673" t="s">
        <v>126</v>
      </c>
      <c r="L10673">
        <v>75017</v>
      </c>
    </row>
    <row r="10674" spans="1:12" x14ac:dyDescent="0.25">
      <c r="A10674" t="s">
        <v>26</v>
      </c>
      <c r="B10674" t="s">
        <v>27</v>
      </c>
      <c r="C10674" t="s">
        <v>21</v>
      </c>
      <c r="D10674" t="s">
        <v>15</v>
      </c>
      <c r="E10674" t="b">
        <v>1</v>
      </c>
      <c r="F10674" s="1">
        <v>45415.961493055547</v>
      </c>
      <c r="G10674" t="b">
        <v>0</v>
      </c>
      <c r="H10674" t="b">
        <v>0</v>
      </c>
      <c r="I10674" t="s">
        <v>30</v>
      </c>
      <c r="J10674" t="s">
        <v>31</v>
      </c>
      <c r="K10674" t="s">
        <v>102</v>
      </c>
      <c r="L10674">
        <v>114417</v>
      </c>
    </row>
    <row r="10675" spans="1:12" x14ac:dyDescent="0.25">
      <c r="A10675" t="s">
        <v>49</v>
      </c>
      <c r="B10675" t="s">
        <v>108</v>
      </c>
      <c r="C10675" t="s">
        <v>40</v>
      </c>
      <c r="D10675" t="s">
        <v>15</v>
      </c>
      <c r="E10675" t="b">
        <v>1</v>
      </c>
      <c r="F10675" s="1">
        <v>45437.690138888887</v>
      </c>
      <c r="G10675" t="b">
        <v>1</v>
      </c>
      <c r="H10675" t="b">
        <v>0</v>
      </c>
      <c r="I10675" t="s">
        <v>51</v>
      </c>
      <c r="J10675" t="s">
        <v>34</v>
      </c>
      <c r="K10675" t="s">
        <v>111</v>
      </c>
      <c r="L10675">
        <v>96434</v>
      </c>
    </row>
    <row r="10676" spans="1:12" x14ac:dyDescent="0.25">
      <c r="A10676" t="s">
        <v>19</v>
      </c>
      <c r="B10676" t="s">
        <v>20</v>
      </c>
      <c r="C10676" t="s">
        <v>14</v>
      </c>
      <c r="D10676" t="s">
        <v>15</v>
      </c>
      <c r="E10676" t="b">
        <v>1</v>
      </c>
      <c r="F10676" s="1">
        <v>45511.031331018523</v>
      </c>
      <c r="G10676" t="b">
        <v>0</v>
      </c>
      <c r="H10676" t="b">
        <v>1</v>
      </c>
      <c r="I10676" t="s">
        <v>23</v>
      </c>
      <c r="J10676" t="s">
        <v>66</v>
      </c>
      <c r="K10676" t="s">
        <v>125</v>
      </c>
      <c r="L10676">
        <v>64382</v>
      </c>
    </row>
    <row r="10677" spans="1:12" x14ac:dyDescent="0.25">
      <c r="A10677" t="s">
        <v>45</v>
      </c>
      <c r="B10677" t="s">
        <v>46</v>
      </c>
      <c r="C10677" t="s">
        <v>40</v>
      </c>
      <c r="D10677" t="s">
        <v>22</v>
      </c>
      <c r="E10677" t="b">
        <v>0</v>
      </c>
      <c r="F10677" s="1">
        <v>45292.202280092592</v>
      </c>
      <c r="G10677" t="b">
        <v>0</v>
      </c>
      <c r="H10677" t="b">
        <v>0</v>
      </c>
      <c r="I10677" t="s">
        <v>16</v>
      </c>
      <c r="J10677" t="s">
        <v>17</v>
      </c>
      <c r="K10677" t="s">
        <v>56</v>
      </c>
      <c r="L10677">
        <v>98497</v>
      </c>
    </row>
    <row r="10678" spans="1:12" x14ac:dyDescent="0.25">
      <c r="A10678" t="s">
        <v>49</v>
      </c>
      <c r="B10678" t="s">
        <v>50</v>
      </c>
      <c r="C10678" t="s">
        <v>40</v>
      </c>
      <c r="D10678" t="s">
        <v>22</v>
      </c>
      <c r="E10678" t="b">
        <v>0</v>
      </c>
      <c r="F10678" s="1">
        <v>45506.899687500001</v>
      </c>
      <c r="G10678" t="b">
        <v>1</v>
      </c>
      <c r="H10678" t="b">
        <v>1</v>
      </c>
      <c r="I10678" t="s">
        <v>51</v>
      </c>
      <c r="J10678" t="s">
        <v>34</v>
      </c>
      <c r="K10678" t="s">
        <v>59</v>
      </c>
      <c r="L10678">
        <v>73857</v>
      </c>
    </row>
    <row r="10679" spans="1:12" x14ac:dyDescent="0.25">
      <c r="A10679" t="s">
        <v>45</v>
      </c>
      <c r="B10679" t="s">
        <v>76</v>
      </c>
      <c r="C10679" t="s">
        <v>21</v>
      </c>
      <c r="D10679" t="s">
        <v>22</v>
      </c>
      <c r="E10679" t="b">
        <v>1</v>
      </c>
      <c r="F10679" s="1">
        <v>45468.733831018522</v>
      </c>
      <c r="G10679" t="b">
        <v>0</v>
      </c>
      <c r="H10679" t="b">
        <v>1</v>
      </c>
      <c r="I10679" t="s">
        <v>16</v>
      </c>
      <c r="J10679" t="s">
        <v>47</v>
      </c>
      <c r="K10679" t="s">
        <v>92</v>
      </c>
      <c r="L10679">
        <v>92714</v>
      </c>
    </row>
    <row r="10680" spans="1:12" x14ac:dyDescent="0.25">
      <c r="A10680" t="s">
        <v>38</v>
      </c>
      <c r="B10680" t="s">
        <v>107</v>
      </c>
      <c r="C10680" t="s">
        <v>43</v>
      </c>
      <c r="D10680" t="s">
        <v>29</v>
      </c>
      <c r="E10680" t="b">
        <v>0</v>
      </c>
      <c r="F10680" s="1">
        <v>45523.268043981479</v>
      </c>
      <c r="G10680" t="b">
        <v>0</v>
      </c>
      <c r="H10680" t="b">
        <v>1</v>
      </c>
      <c r="I10680" t="s">
        <v>41</v>
      </c>
      <c r="J10680" t="s">
        <v>64</v>
      </c>
      <c r="K10680" t="s">
        <v>81</v>
      </c>
      <c r="L10680">
        <v>93160</v>
      </c>
    </row>
    <row r="10681" spans="1:12" x14ac:dyDescent="0.25">
      <c r="A10681" t="s">
        <v>19</v>
      </c>
      <c r="B10681" t="s">
        <v>94</v>
      </c>
      <c r="C10681" t="s">
        <v>40</v>
      </c>
      <c r="D10681" t="s">
        <v>22</v>
      </c>
      <c r="E10681" t="b">
        <v>0</v>
      </c>
      <c r="F10681" s="1">
        <v>45574.877141203702</v>
      </c>
      <c r="G10681" t="b">
        <v>1</v>
      </c>
      <c r="H10681" t="b">
        <v>1</v>
      </c>
      <c r="I10681" t="s">
        <v>23</v>
      </c>
      <c r="J10681" t="s">
        <v>47</v>
      </c>
      <c r="K10681" t="s">
        <v>118</v>
      </c>
      <c r="L10681">
        <v>87058</v>
      </c>
    </row>
    <row r="10682" spans="1:12" x14ac:dyDescent="0.25">
      <c r="A10682" t="s">
        <v>26</v>
      </c>
      <c r="B10682" t="s">
        <v>71</v>
      </c>
      <c r="C10682" t="s">
        <v>28</v>
      </c>
      <c r="D10682" t="s">
        <v>29</v>
      </c>
      <c r="E10682" t="b">
        <v>0</v>
      </c>
      <c r="F10682" s="1">
        <v>45493.726863425924</v>
      </c>
      <c r="G10682" t="b">
        <v>1</v>
      </c>
      <c r="H10682" t="b">
        <v>1</v>
      </c>
      <c r="I10682" t="s">
        <v>30</v>
      </c>
      <c r="J10682" t="s">
        <v>64</v>
      </c>
      <c r="K10682" t="s">
        <v>105</v>
      </c>
      <c r="L10682">
        <v>125369</v>
      </c>
    </row>
    <row r="10683" spans="1:12" x14ac:dyDescent="0.25">
      <c r="A10683" t="s">
        <v>19</v>
      </c>
      <c r="B10683" t="s">
        <v>94</v>
      </c>
      <c r="C10683" t="s">
        <v>40</v>
      </c>
      <c r="D10683" t="s">
        <v>15</v>
      </c>
      <c r="E10683" t="b">
        <v>1</v>
      </c>
      <c r="F10683" s="1">
        <v>45310.782847222217</v>
      </c>
      <c r="G10683" t="b">
        <v>0</v>
      </c>
      <c r="H10683" t="b">
        <v>1</v>
      </c>
      <c r="I10683" t="s">
        <v>23</v>
      </c>
      <c r="J10683" t="s">
        <v>52</v>
      </c>
      <c r="K10683" t="s">
        <v>48</v>
      </c>
      <c r="L10683">
        <v>69401</v>
      </c>
    </row>
    <row r="10684" spans="1:12" x14ac:dyDescent="0.25">
      <c r="A10684" t="s">
        <v>19</v>
      </c>
      <c r="B10684" t="s">
        <v>20</v>
      </c>
      <c r="C10684" t="s">
        <v>21</v>
      </c>
      <c r="D10684" t="s">
        <v>15</v>
      </c>
      <c r="E10684" t="b">
        <v>1</v>
      </c>
      <c r="F10684" s="1">
        <v>45566.579571759263</v>
      </c>
      <c r="G10684" t="b">
        <v>1</v>
      </c>
      <c r="H10684" t="b">
        <v>0</v>
      </c>
      <c r="I10684" t="s">
        <v>23</v>
      </c>
      <c r="J10684" t="s">
        <v>57</v>
      </c>
      <c r="K10684" t="s">
        <v>32</v>
      </c>
      <c r="L10684">
        <v>87602</v>
      </c>
    </row>
    <row r="10685" spans="1:12" x14ac:dyDescent="0.25">
      <c r="A10685" t="s">
        <v>38</v>
      </c>
      <c r="B10685" t="s">
        <v>107</v>
      </c>
      <c r="C10685" t="s">
        <v>40</v>
      </c>
      <c r="D10685" t="s">
        <v>29</v>
      </c>
      <c r="E10685" t="b">
        <v>0</v>
      </c>
      <c r="F10685" s="1">
        <v>45355.811365740738</v>
      </c>
      <c r="G10685" t="b">
        <v>1</v>
      </c>
      <c r="H10685" t="b">
        <v>0</v>
      </c>
      <c r="I10685" t="s">
        <v>41</v>
      </c>
      <c r="J10685" t="s">
        <v>24</v>
      </c>
      <c r="K10685" t="s">
        <v>37</v>
      </c>
      <c r="L10685">
        <v>69821</v>
      </c>
    </row>
    <row r="10686" spans="1:12" x14ac:dyDescent="0.25">
      <c r="A10686" t="s">
        <v>26</v>
      </c>
      <c r="B10686" t="s">
        <v>33</v>
      </c>
      <c r="C10686" t="s">
        <v>68</v>
      </c>
      <c r="D10686" t="s">
        <v>22</v>
      </c>
      <c r="E10686" t="b">
        <v>0</v>
      </c>
      <c r="F10686" s="1">
        <v>45327.525300925918</v>
      </c>
      <c r="G10686" t="b">
        <v>1</v>
      </c>
      <c r="H10686" t="b">
        <v>0</v>
      </c>
      <c r="I10686" t="s">
        <v>30</v>
      </c>
      <c r="J10686" t="s">
        <v>17</v>
      </c>
      <c r="K10686" t="s">
        <v>126</v>
      </c>
      <c r="L10686">
        <v>121675</v>
      </c>
    </row>
    <row r="10687" spans="1:12" x14ac:dyDescent="0.25">
      <c r="A10687" t="s">
        <v>19</v>
      </c>
      <c r="B10687" t="s">
        <v>94</v>
      </c>
      <c r="C10687" t="s">
        <v>21</v>
      </c>
      <c r="D10687" t="s">
        <v>22</v>
      </c>
      <c r="E10687" t="b">
        <v>1</v>
      </c>
      <c r="F10687" s="1">
        <v>45406.112662037027</v>
      </c>
      <c r="G10687" t="b">
        <v>0</v>
      </c>
      <c r="H10687" t="b">
        <v>0</v>
      </c>
      <c r="I10687" t="s">
        <v>23</v>
      </c>
      <c r="J10687" t="s">
        <v>17</v>
      </c>
      <c r="K10687" t="s">
        <v>35</v>
      </c>
      <c r="L10687">
        <v>74568</v>
      </c>
    </row>
    <row r="10688" spans="1:12" x14ac:dyDescent="0.25">
      <c r="A10688" t="s">
        <v>12</v>
      </c>
      <c r="B10688" t="s">
        <v>63</v>
      </c>
      <c r="C10688" t="s">
        <v>14</v>
      </c>
      <c r="D10688" t="s">
        <v>15</v>
      </c>
      <c r="E10688" t="b">
        <v>1</v>
      </c>
      <c r="F10688" s="1">
        <v>45567.09814814815</v>
      </c>
      <c r="G10688" t="b">
        <v>0</v>
      </c>
      <c r="H10688" t="b">
        <v>1</v>
      </c>
      <c r="I10688" t="s">
        <v>16</v>
      </c>
      <c r="J10688" t="s">
        <v>44</v>
      </c>
      <c r="K10688" t="s">
        <v>92</v>
      </c>
      <c r="L10688">
        <v>149431</v>
      </c>
    </row>
    <row r="10689" spans="1:12" x14ac:dyDescent="0.25">
      <c r="A10689" t="s">
        <v>45</v>
      </c>
      <c r="B10689" t="s">
        <v>46</v>
      </c>
      <c r="C10689" t="s">
        <v>21</v>
      </c>
      <c r="D10689" t="s">
        <v>29</v>
      </c>
      <c r="E10689" t="b">
        <v>0</v>
      </c>
      <c r="F10689" s="1">
        <v>45347.90079861111</v>
      </c>
      <c r="G10689" t="b">
        <v>1</v>
      </c>
      <c r="H10689" t="b">
        <v>0</v>
      </c>
      <c r="I10689" t="s">
        <v>16</v>
      </c>
      <c r="J10689" t="s">
        <v>34</v>
      </c>
      <c r="K10689" t="s">
        <v>119</v>
      </c>
      <c r="L10689">
        <v>118068</v>
      </c>
    </row>
    <row r="10690" spans="1:12" x14ac:dyDescent="0.25">
      <c r="A10690" t="s">
        <v>49</v>
      </c>
      <c r="B10690" t="s">
        <v>50</v>
      </c>
      <c r="C10690" t="s">
        <v>21</v>
      </c>
      <c r="D10690" t="s">
        <v>22</v>
      </c>
      <c r="E10690" t="b">
        <v>1</v>
      </c>
      <c r="F10690" s="1">
        <v>45616.556979166657</v>
      </c>
      <c r="G10690" t="b">
        <v>0</v>
      </c>
      <c r="H10690" t="b">
        <v>0</v>
      </c>
      <c r="I10690" t="s">
        <v>51</v>
      </c>
      <c r="J10690" t="s">
        <v>52</v>
      </c>
      <c r="K10690" t="s">
        <v>122</v>
      </c>
      <c r="L10690">
        <v>84183</v>
      </c>
    </row>
    <row r="10691" spans="1:12" x14ac:dyDescent="0.25">
      <c r="A10691" t="s">
        <v>82</v>
      </c>
      <c r="B10691" t="s">
        <v>91</v>
      </c>
      <c r="C10691" t="s">
        <v>28</v>
      </c>
      <c r="D10691" t="s">
        <v>15</v>
      </c>
      <c r="E10691" t="b">
        <v>0</v>
      </c>
      <c r="F10691" s="1">
        <v>45477.298877314817</v>
      </c>
      <c r="G10691" t="b">
        <v>0</v>
      </c>
      <c r="H10691" t="b">
        <v>1</v>
      </c>
      <c r="I10691" t="s">
        <v>84</v>
      </c>
      <c r="J10691" t="s">
        <v>34</v>
      </c>
      <c r="K10691" t="s">
        <v>35</v>
      </c>
      <c r="L10691">
        <v>103084</v>
      </c>
    </row>
    <row r="10692" spans="1:12" x14ac:dyDescent="0.25">
      <c r="A10692" t="s">
        <v>19</v>
      </c>
      <c r="B10692" t="s">
        <v>94</v>
      </c>
      <c r="C10692" t="s">
        <v>14</v>
      </c>
      <c r="D10692" t="s">
        <v>22</v>
      </c>
      <c r="E10692" t="b">
        <v>1</v>
      </c>
      <c r="F10692" s="1">
        <v>45549.052986111114</v>
      </c>
      <c r="G10692" t="b">
        <v>1</v>
      </c>
      <c r="H10692" t="b">
        <v>0</v>
      </c>
      <c r="I10692" t="s">
        <v>23</v>
      </c>
      <c r="J10692" t="s">
        <v>70</v>
      </c>
      <c r="K10692" t="s">
        <v>18</v>
      </c>
      <c r="L10692">
        <v>79571</v>
      </c>
    </row>
    <row r="10693" spans="1:12" x14ac:dyDescent="0.25">
      <c r="A10693" t="s">
        <v>49</v>
      </c>
      <c r="B10693" t="s">
        <v>108</v>
      </c>
      <c r="C10693" t="s">
        <v>40</v>
      </c>
      <c r="D10693" t="s">
        <v>15</v>
      </c>
      <c r="E10693" t="b">
        <v>0</v>
      </c>
      <c r="F10693" s="1">
        <v>45414.124560185177</v>
      </c>
      <c r="G10693" t="b">
        <v>0</v>
      </c>
      <c r="H10693" t="b">
        <v>0</v>
      </c>
      <c r="I10693" t="s">
        <v>51</v>
      </c>
      <c r="J10693" t="s">
        <v>70</v>
      </c>
      <c r="K10693" t="s">
        <v>112</v>
      </c>
      <c r="L10693">
        <v>89023</v>
      </c>
    </row>
    <row r="10694" spans="1:12" x14ac:dyDescent="0.25">
      <c r="A10694" t="s">
        <v>19</v>
      </c>
      <c r="B10694" t="s">
        <v>94</v>
      </c>
      <c r="C10694" t="s">
        <v>43</v>
      </c>
      <c r="D10694" t="s">
        <v>15</v>
      </c>
      <c r="E10694" t="b">
        <v>1</v>
      </c>
      <c r="F10694" s="1">
        <v>45461.124490740738</v>
      </c>
      <c r="G10694" t="b">
        <v>0</v>
      </c>
      <c r="H10694" t="b">
        <v>1</v>
      </c>
      <c r="I10694" t="s">
        <v>23</v>
      </c>
      <c r="J10694" t="s">
        <v>64</v>
      </c>
      <c r="K10694" t="s">
        <v>58</v>
      </c>
      <c r="L10694">
        <v>86606</v>
      </c>
    </row>
    <row r="10695" spans="1:12" x14ac:dyDescent="0.25">
      <c r="A10695" t="s">
        <v>19</v>
      </c>
      <c r="B10695" t="s">
        <v>94</v>
      </c>
      <c r="C10695" t="s">
        <v>14</v>
      </c>
      <c r="D10695" t="s">
        <v>15</v>
      </c>
      <c r="E10695" t="b">
        <v>1</v>
      </c>
      <c r="F10695" s="1">
        <v>45364.607129629629</v>
      </c>
      <c r="G10695" t="b">
        <v>0</v>
      </c>
      <c r="H10695" t="b">
        <v>1</v>
      </c>
      <c r="I10695" t="s">
        <v>23</v>
      </c>
      <c r="J10695" t="s">
        <v>70</v>
      </c>
      <c r="K10695" t="s">
        <v>106</v>
      </c>
      <c r="L10695">
        <v>63004</v>
      </c>
    </row>
    <row r="10696" spans="1:12" x14ac:dyDescent="0.25">
      <c r="A10696" t="s">
        <v>82</v>
      </c>
      <c r="B10696" t="s">
        <v>83</v>
      </c>
      <c r="C10696" t="s">
        <v>21</v>
      </c>
      <c r="D10696" t="s">
        <v>15</v>
      </c>
      <c r="E10696" t="b">
        <v>0</v>
      </c>
      <c r="F10696" s="1">
        <v>45597.798182870371</v>
      </c>
      <c r="G10696" t="b">
        <v>1</v>
      </c>
      <c r="H10696" t="b">
        <v>0</v>
      </c>
      <c r="I10696" t="s">
        <v>84</v>
      </c>
      <c r="J10696" t="s">
        <v>52</v>
      </c>
      <c r="K10696" t="s">
        <v>99</v>
      </c>
      <c r="L10696">
        <v>114944</v>
      </c>
    </row>
    <row r="10697" spans="1:12" x14ac:dyDescent="0.25">
      <c r="A10697" t="s">
        <v>19</v>
      </c>
      <c r="B10697" t="s">
        <v>20</v>
      </c>
      <c r="C10697" t="s">
        <v>43</v>
      </c>
      <c r="D10697" t="s">
        <v>29</v>
      </c>
      <c r="E10697" t="b">
        <v>1</v>
      </c>
      <c r="F10697" s="1">
        <v>45572.518611111111</v>
      </c>
      <c r="G10697" t="b">
        <v>0</v>
      </c>
      <c r="H10697" t="b">
        <v>1</v>
      </c>
      <c r="I10697" t="s">
        <v>23</v>
      </c>
      <c r="J10697" t="s">
        <v>57</v>
      </c>
      <c r="K10697" t="s">
        <v>122</v>
      </c>
      <c r="L10697">
        <v>61363</v>
      </c>
    </row>
    <row r="10698" spans="1:12" x14ac:dyDescent="0.25">
      <c r="A10698" t="s">
        <v>26</v>
      </c>
      <c r="B10698" t="s">
        <v>71</v>
      </c>
      <c r="C10698" t="s">
        <v>40</v>
      </c>
      <c r="D10698" t="s">
        <v>15</v>
      </c>
      <c r="E10698" t="b">
        <v>1</v>
      </c>
      <c r="F10698" s="1">
        <v>45471.789351851847</v>
      </c>
      <c r="G10698" t="b">
        <v>1</v>
      </c>
      <c r="H10698" t="b">
        <v>0</v>
      </c>
      <c r="I10698" t="s">
        <v>30</v>
      </c>
      <c r="J10698" t="s">
        <v>72</v>
      </c>
      <c r="K10698" t="s">
        <v>125</v>
      </c>
      <c r="L10698">
        <v>122382</v>
      </c>
    </row>
    <row r="10699" spans="1:12" x14ac:dyDescent="0.25">
      <c r="A10699" t="s">
        <v>45</v>
      </c>
      <c r="B10699" t="s">
        <v>88</v>
      </c>
      <c r="C10699" t="s">
        <v>28</v>
      </c>
      <c r="D10699" t="s">
        <v>22</v>
      </c>
      <c r="E10699" t="b">
        <v>0</v>
      </c>
      <c r="F10699" s="1">
        <v>45304.677465277768</v>
      </c>
      <c r="G10699" t="b">
        <v>1</v>
      </c>
      <c r="H10699" t="b">
        <v>0</v>
      </c>
      <c r="I10699" t="s">
        <v>16</v>
      </c>
      <c r="J10699" t="s">
        <v>72</v>
      </c>
      <c r="K10699" t="s">
        <v>113</v>
      </c>
      <c r="L10699">
        <v>116286</v>
      </c>
    </row>
    <row r="10700" spans="1:12" x14ac:dyDescent="0.25">
      <c r="A10700" t="s">
        <v>54</v>
      </c>
      <c r="B10700" t="s">
        <v>79</v>
      </c>
      <c r="C10700" t="s">
        <v>14</v>
      </c>
      <c r="D10700" t="s">
        <v>22</v>
      </c>
      <c r="E10700" t="b">
        <v>1</v>
      </c>
      <c r="F10700" s="1">
        <v>45477.990358796298</v>
      </c>
      <c r="G10700" t="b">
        <v>1</v>
      </c>
      <c r="H10700" t="b">
        <v>1</v>
      </c>
      <c r="I10700" t="s">
        <v>30</v>
      </c>
      <c r="J10700" t="s">
        <v>44</v>
      </c>
      <c r="K10700" t="s">
        <v>81</v>
      </c>
      <c r="L10700">
        <v>127541</v>
      </c>
    </row>
    <row r="10701" spans="1:12" x14ac:dyDescent="0.25">
      <c r="A10701" t="s">
        <v>38</v>
      </c>
      <c r="B10701" t="s">
        <v>39</v>
      </c>
      <c r="C10701" t="s">
        <v>68</v>
      </c>
      <c r="D10701" t="s">
        <v>22</v>
      </c>
      <c r="E10701" t="b">
        <v>0</v>
      </c>
      <c r="F10701" s="1">
        <v>45497.831377314818</v>
      </c>
      <c r="G10701" t="b">
        <v>0</v>
      </c>
      <c r="H10701" t="b">
        <v>0</v>
      </c>
      <c r="I10701" t="s">
        <v>41</v>
      </c>
      <c r="J10701" t="s">
        <v>72</v>
      </c>
      <c r="K10701" t="s">
        <v>117</v>
      </c>
      <c r="L10701">
        <v>76882</v>
      </c>
    </row>
    <row r="10702" spans="1:12" x14ac:dyDescent="0.25">
      <c r="A10702" t="s">
        <v>26</v>
      </c>
      <c r="B10702" t="s">
        <v>27</v>
      </c>
      <c r="C10702" t="s">
        <v>68</v>
      </c>
      <c r="D10702" t="s">
        <v>15</v>
      </c>
      <c r="E10702" t="b">
        <v>0</v>
      </c>
      <c r="F10702" s="1">
        <v>45407.483344907407</v>
      </c>
      <c r="G10702" t="b">
        <v>0</v>
      </c>
      <c r="H10702" t="b">
        <v>0</v>
      </c>
      <c r="I10702" t="s">
        <v>30</v>
      </c>
      <c r="J10702" t="s">
        <v>64</v>
      </c>
      <c r="K10702" t="s">
        <v>77</v>
      </c>
      <c r="L10702">
        <v>122358</v>
      </c>
    </row>
    <row r="10703" spans="1:12" x14ac:dyDescent="0.25">
      <c r="A10703" t="s">
        <v>26</v>
      </c>
      <c r="B10703" t="s">
        <v>33</v>
      </c>
      <c r="C10703" t="s">
        <v>68</v>
      </c>
      <c r="D10703" t="s">
        <v>22</v>
      </c>
      <c r="E10703" t="b">
        <v>0</v>
      </c>
      <c r="F10703" s="1">
        <v>45327.525300925918</v>
      </c>
      <c r="G10703" t="b">
        <v>1</v>
      </c>
      <c r="H10703" t="b">
        <v>0</v>
      </c>
      <c r="I10703" t="s">
        <v>30</v>
      </c>
      <c r="J10703" t="s">
        <v>17</v>
      </c>
      <c r="K10703" t="s">
        <v>77</v>
      </c>
      <c r="L10703">
        <v>121675</v>
      </c>
    </row>
    <row r="10704" spans="1:12" x14ac:dyDescent="0.25">
      <c r="A10704" t="s">
        <v>38</v>
      </c>
      <c r="B10704" t="s">
        <v>107</v>
      </c>
      <c r="C10704" t="s">
        <v>28</v>
      </c>
      <c r="D10704" t="s">
        <v>29</v>
      </c>
      <c r="E10704" t="b">
        <v>0</v>
      </c>
      <c r="F10704" s="1">
        <v>45324.735115740739</v>
      </c>
      <c r="G10704" t="b">
        <v>0</v>
      </c>
      <c r="H10704" t="b">
        <v>0</v>
      </c>
      <c r="I10704" t="s">
        <v>41</v>
      </c>
      <c r="J10704" t="s">
        <v>57</v>
      </c>
      <c r="K10704" t="s">
        <v>110</v>
      </c>
      <c r="L10704">
        <v>92153</v>
      </c>
    </row>
    <row r="10705" spans="1:12" x14ac:dyDescent="0.25">
      <c r="A10705" t="s">
        <v>12</v>
      </c>
      <c r="B10705" t="s">
        <v>75</v>
      </c>
      <c r="C10705" t="s">
        <v>21</v>
      </c>
      <c r="D10705" t="s">
        <v>29</v>
      </c>
      <c r="E10705" t="b">
        <v>1</v>
      </c>
      <c r="F10705" s="1">
        <v>45335.737986111111</v>
      </c>
      <c r="G10705" t="b">
        <v>0</v>
      </c>
      <c r="H10705" t="b">
        <v>0</v>
      </c>
      <c r="I10705" t="s">
        <v>16</v>
      </c>
      <c r="J10705" t="s">
        <v>57</v>
      </c>
      <c r="K10705" t="s">
        <v>123</v>
      </c>
      <c r="L10705">
        <v>118895</v>
      </c>
    </row>
    <row r="10706" spans="1:12" x14ac:dyDescent="0.25">
      <c r="A10706" t="s">
        <v>26</v>
      </c>
      <c r="B10706" t="s">
        <v>27</v>
      </c>
      <c r="C10706" t="s">
        <v>14</v>
      </c>
      <c r="D10706" t="s">
        <v>29</v>
      </c>
      <c r="E10706" t="b">
        <v>0</v>
      </c>
      <c r="F10706" s="1">
        <v>45595.54960648148</v>
      </c>
      <c r="G10706" t="b">
        <v>0</v>
      </c>
      <c r="H10706" t="b">
        <v>0</v>
      </c>
      <c r="I10706" t="s">
        <v>30</v>
      </c>
      <c r="J10706" t="s">
        <v>80</v>
      </c>
      <c r="K10706" t="s">
        <v>56</v>
      </c>
      <c r="L10706">
        <v>96902</v>
      </c>
    </row>
    <row r="10707" spans="1:12" x14ac:dyDescent="0.25">
      <c r="A10707" t="s">
        <v>12</v>
      </c>
      <c r="B10707" t="s">
        <v>13</v>
      </c>
      <c r="C10707" t="s">
        <v>68</v>
      </c>
      <c r="D10707" t="s">
        <v>15</v>
      </c>
      <c r="E10707" t="b">
        <v>0</v>
      </c>
      <c r="F10707" s="1">
        <v>45357.38826388889</v>
      </c>
      <c r="G10707" t="b">
        <v>0</v>
      </c>
      <c r="H10707" t="b">
        <v>1</v>
      </c>
      <c r="I10707" t="s">
        <v>16</v>
      </c>
      <c r="J10707" t="s">
        <v>47</v>
      </c>
      <c r="K10707" t="s">
        <v>58</v>
      </c>
      <c r="L10707">
        <v>134504</v>
      </c>
    </row>
    <row r="10708" spans="1:12" x14ac:dyDescent="0.25">
      <c r="A10708" t="s">
        <v>49</v>
      </c>
      <c r="B10708" t="s">
        <v>108</v>
      </c>
      <c r="C10708" t="s">
        <v>28</v>
      </c>
      <c r="D10708" t="s">
        <v>22</v>
      </c>
      <c r="E10708" t="b">
        <v>1</v>
      </c>
      <c r="F10708" s="1">
        <v>45447.817164351851</v>
      </c>
      <c r="G10708" t="b">
        <v>0</v>
      </c>
      <c r="H10708" t="b">
        <v>0</v>
      </c>
      <c r="I10708" t="s">
        <v>51</v>
      </c>
      <c r="J10708" t="s">
        <v>31</v>
      </c>
      <c r="K10708" t="s">
        <v>110</v>
      </c>
      <c r="L10708">
        <v>98943</v>
      </c>
    </row>
    <row r="10709" spans="1:12" x14ac:dyDescent="0.25">
      <c r="A10709" t="s">
        <v>26</v>
      </c>
      <c r="B10709" t="s">
        <v>71</v>
      </c>
      <c r="C10709" t="s">
        <v>21</v>
      </c>
      <c r="D10709" t="s">
        <v>22</v>
      </c>
      <c r="E10709" t="b">
        <v>1</v>
      </c>
      <c r="F10709" s="1">
        <v>45643.246331018519</v>
      </c>
      <c r="G10709" t="b">
        <v>1</v>
      </c>
      <c r="H10709" t="b">
        <v>0</v>
      </c>
      <c r="I10709" t="s">
        <v>30</v>
      </c>
      <c r="J10709" t="s">
        <v>47</v>
      </c>
      <c r="K10709" t="s">
        <v>77</v>
      </c>
      <c r="L10709">
        <v>113343</v>
      </c>
    </row>
    <row r="10710" spans="1:12" x14ac:dyDescent="0.25">
      <c r="A10710" t="s">
        <v>26</v>
      </c>
      <c r="B10710" t="s">
        <v>71</v>
      </c>
      <c r="C10710" t="s">
        <v>40</v>
      </c>
      <c r="D10710" t="s">
        <v>22</v>
      </c>
      <c r="E10710" t="b">
        <v>1</v>
      </c>
      <c r="F10710" s="1">
        <v>45421.360567129632</v>
      </c>
      <c r="G10710" t="b">
        <v>0</v>
      </c>
      <c r="H10710" t="b">
        <v>1</v>
      </c>
      <c r="I10710" t="s">
        <v>30</v>
      </c>
      <c r="J10710" t="s">
        <v>24</v>
      </c>
      <c r="K10710" t="s">
        <v>60</v>
      </c>
      <c r="L10710">
        <v>117193</v>
      </c>
    </row>
    <row r="10711" spans="1:12" x14ac:dyDescent="0.25">
      <c r="A10711" t="s">
        <v>26</v>
      </c>
      <c r="B10711" t="s">
        <v>33</v>
      </c>
      <c r="C10711" t="s">
        <v>43</v>
      </c>
      <c r="D10711" t="s">
        <v>22</v>
      </c>
      <c r="E10711" t="b">
        <v>1</v>
      </c>
      <c r="F10711" s="1">
        <v>45520.604861111111</v>
      </c>
      <c r="G10711" t="b">
        <v>1</v>
      </c>
      <c r="H10711" t="b">
        <v>0</v>
      </c>
      <c r="I10711" t="s">
        <v>30</v>
      </c>
      <c r="J10711" t="s">
        <v>47</v>
      </c>
      <c r="K10711" t="s">
        <v>92</v>
      </c>
      <c r="L10711">
        <v>129180</v>
      </c>
    </row>
    <row r="10712" spans="1:12" x14ac:dyDescent="0.25">
      <c r="A10712" t="s">
        <v>82</v>
      </c>
      <c r="B10712" t="s">
        <v>83</v>
      </c>
      <c r="C10712" t="s">
        <v>21</v>
      </c>
      <c r="D10712" t="s">
        <v>29</v>
      </c>
      <c r="E10712" t="b">
        <v>0</v>
      </c>
      <c r="F10712" s="1">
        <v>45331.936053240737</v>
      </c>
      <c r="G10712" t="b">
        <v>0</v>
      </c>
      <c r="H10712" t="b">
        <v>1</v>
      </c>
      <c r="I10712" t="s">
        <v>84</v>
      </c>
      <c r="J10712" t="s">
        <v>17</v>
      </c>
      <c r="K10712" t="s">
        <v>56</v>
      </c>
      <c r="L10712">
        <v>124653</v>
      </c>
    </row>
    <row r="10713" spans="1:12" x14ac:dyDescent="0.25">
      <c r="A10713" t="s">
        <v>82</v>
      </c>
      <c r="B10713" t="s">
        <v>83</v>
      </c>
      <c r="C10713" t="s">
        <v>14</v>
      </c>
      <c r="D10713" t="s">
        <v>22</v>
      </c>
      <c r="E10713" t="b">
        <v>0</v>
      </c>
      <c r="F10713" s="1">
        <v>45626.335729166669</v>
      </c>
      <c r="G10713" t="b">
        <v>0</v>
      </c>
      <c r="H10713" t="b">
        <v>0</v>
      </c>
      <c r="I10713" t="s">
        <v>84</v>
      </c>
      <c r="J10713" t="s">
        <v>72</v>
      </c>
      <c r="K10713" t="s">
        <v>120</v>
      </c>
      <c r="L10713">
        <v>129576</v>
      </c>
    </row>
    <row r="10714" spans="1:12" x14ac:dyDescent="0.25">
      <c r="A10714" t="s">
        <v>19</v>
      </c>
      <c r="B10714" t="s">
        <v>86</v>
      </c>
      <c r="C10714" t="s">
        <v>43</v>
      </c>
      <c r="D10714" t="s">
        <v>15</v>
      </c>
      <c r="E10714" t="b">
        <v>1</v>
      </c>
      <c r="F10714" s="1">
        <v>45392.555162037039</v>
      </c>
      <c r="G10714" t="b">
        <v>0</v>
      </c>
      <c r="H10714" t="b">
        <v>0</v>
      </c>
      <c r="I10714" t="s">
        <v>23</v>
      </c>
      <c r="J10714" t="s">
        <v>57</v>
      </c>
      <c r="K10714" t="s">
        <v>93</v>
      </c>
      <c r="L10714">
        <v>82701</v>
      </c>
    </row>
    <row r="10715" spans="1:12" x14ac:dyDescent="0.25">
      <c r="A10715" t="s">
        <v>49</v>
      </c>
      <c r="B10715" t="s">
        <v>108</v>
      </c>
      <c r="C10715" t="s">
        <v>43</v>
      </c>
      <c r="D10715" t="s">
        <v>29</v>
      </c>
      <c r="E10715" t="b">
        <v>0</v>
      </c>
      <c r="F10715" s="1">
        <v>45621.807037037041</v>
      </c>
      <c r="G10715" t="b">
        <v>0</v>
      </c>
      <c r="H10715" t="b">
        <v>1</v>
      </c>
      <c r="I10715" t="s">
        <v>51</v>
      </c>
      <c r="J10715" t="s">
        <v>64</v>
      </c>
      <c r="K10715" t="s">
        <v>90</v>
      </c>
      <c r="L10715">
        <v>79724</v>
      </c>
    </row>
    <row r="10716" spans="1:12" x14ac:dyDescent="0.25">
      <c r="A10716" t="s">
        <v>38</v>
      </c>
      <c r="B10716" t="s">
        <v>107</v>
      </c>
      <c r="C10716" t="s">
        <v>68</v>
      </c>
      <c r="D10716" t="s">
        <v>22</v>
      </c>
      <c r="E10716" t="b">
        <v>1</v>
      </c>
      <c r="F10716" s="1">
        <v>45438.630196759259</v>
      </c>
      <c r="G10716" t="b">
        <v>0</v>
      </c>
      <c r="H10716" t="b">
        <v>0</v>
      </c>
      <c r="I10716" t="s">
        <v>41</v>
      </c>
      <c r="J10716" t="s">
        <v>80</v>
      </c>
      <c r="K10716" t="s">
        <v>56</v>
      </c>
      <c r="L10716">
        <v>87094</v>
      </c>
    </row>
    <row r="10717" spans="1:12" x14ac:dyDescent="0.25">
      <c r="A10717" t="s">
        <v>12</v>
      </c>
      <c r="B10717" t="s">
        <v>63</v>
      </c>
      <c r="C10717" t="s">
        <v>28</v>
      </c>
      <c r="D10717" t="s">
        <v>29</v>
      </c>
      <c r="E10717" t="b">
        <v>1</v>
      </c>
      <c r="F10717" s="1">
        <v>45420.620937500003</v>
      </c>
      <c r="G10717" t="b">
        <v>0</v>
      </c>
      <c r="H10717" t="b">
        <v>0</v>
      </c>
      <c r="I10717" t="s">
        <v>16</v>
      </c>
      <c r="J10717" t="s">
        <v>52</v>
      </c>
      <c r="K10717" t="s">
        <v>90</v>
      </c>
      <c r="L10717">
        <v>136536</v>
      </c>
    </row>
    <row r="10718" spans="1:12" x14ac:dyDescent="0.25">
      <c r="A10718" t="s">
        <v>26</v>
      </c>
      <c r="B10718" t="s">
        <v>71</v>
      </c>
      <c r="C10718" t="s">
        <v>14</v>
      </c>
      <c r="D10718" t="s">
        <v>15</v>
      </c>
      <c r="E10718" t="b">
        <v>0</v>
      </c>
      <c r="F10718" s="1">
        <v>45490.829305555562</v>
      </c>
      <c r="G10718" t="b">
        <v>0</v>
      </c>
      <c r="H10718" t="b">
        <v>1</v>
      </c>
      <c r="I10718" t="s">
        <v>30</v>
      </c>
      <c r="J10718" t="s">
        <v>57</v>
      </c>
      <c r="K10718" t="s">
        <v>37</v>
      </c>
      <c r="L10718">
        <v>110246</v>
      </c>
    </row>
    <row r="10719" spans="1:12" x14ac:dyDescent="0.25">
      <c r="A10719" t="s">
        <v>26</v>
      </c>
      <c r="B10719" t="s">
        <v>71</v>
      </c>
      <c r="C10719" t="s">
        <v>68</v>
      </c>
      <c r="D10719" t="s">
        <v>29</v>
      </c>
      <c r="E10719" t="b">
        <v>1</v>
      </c>
      <c r="F10719" s="1">
        <v>45321.278668981482</v>
      </c>
      <c r="G10719" t="b">
        <v>0</v>
      </c>
      <c r="H10719" t="b">
        <v>1</v>
      </c>
      <c r="I10719" t="s">
        <v>30</v>
      </c>
      <c r="J10719" t="s">
        <v>57</v>
      </c>
      <c r="K10719" t="s">
        <v>67</v>
      </c>
      <c r="L10719">
        <v>105562</v>
      </c>
    </row>
    <row r="10720" spans="1:12" x14ac:dyDescent="0.25">
      <c r="A10720" t="s">
        <v>54</v>
      </c>
      <c r="B10720" t="s">
        <v>55</v>
      </c>
      <c r="C10720" t="s">
        <v>40</v>
      </c>
      <c r="D10720" t="s">
        <v>29</v>
      </c>
      <c r="E10720" t="b">
        <v>0</v>
      </c>
      <c r="F10720" s="1">
        <v>45416.397627314807</v>
      </c>
      <c r="G10720" t="b">
        <v>0</v>
      </c>
      <c r="H10720" t="b">
        <v>1</v>
      </c>
      <c r="I10720" t="s">
        <v>30</v>
      </c>
      <c r="J10720" t="s">
        <v>72</v>
      </c>
      <c r="K10720" t="s">
        <v>81</v>
      </c>
      <c r="L10720">
        <v>120067</v>
      </c>
    </row>
    <row r="10721" spans="1:12" x14ac:dyDescent="0.25">
      <c r="A10721" t="s">
        <v>82</v>
      </c>
      <c r="B10721" t="s">
        <v>83</v>
      </c>
      <c r="C10721" t="s">
        <v>68</v>
      </c>
      <c r="D10721" t="s">
        <v>22</v>
      </c>
      <c r="E10721" t="b">
        <v>0</v>
      </c>
      <c r="F10721" s="1">
        <v>45535.930590277778</v>
      </c>
      <c r="G10721" t="b">
        <v>0</v>
      </c>
      <c r="H10721" t="b">
        <v>0</v>
      </c>
      <c r="I10721" t="s">
        <v>84</v>
      </c>
      <c r="J10721" t="s">
        <v>80</v>
      </c>
      <c r="K10721" t="s">
        <v>102</v>
      </c>
      <c r="L10721">
        <v>114871</v>
      </c>
    </row>
    <row r="10722" spans="1:12" x14ac:dyDescent="0.25">
      <c r="A10722" t="s">
        <v>12</v>
      </c>
      <c r="B10722" t="s">
        <v>13</v>
      </c>
      <c r="C10722" t="s">
        <v>14</v>
      </c>
      <c r="D10722" t="s">
        <v>22</v>
      </c>
      <c r="E10722" t="b">
        <v>1</v>
      </c>
      <c r="F10722" s="1">
        <v>45539.990694444437</v>
      </c>
      <c r="G10722" t="b">
        <v>1</v>
      </c>
      <c r="H10722" t="b">
        <v>0</v>
      </c>
      <c r="I10722" t="s">
        <v>16</v>
      </c>
      <c r="J10722" t="s">
        <v>52</v>
      </c>
      <c r="K10722" t="s">
        <v>18</v>
      </c>
      <c r="L10722">
        <v>139096</v>
      </c>
    </row>
    <row r="10723" spans="1:12" x14ac:dyDescent="0.25">
      <c r="A10723" t="s">
        <v>45</v>
      </c>
      <c r="B10723" t="s">
        <v>46</v>
      </c>
      <c r="C10723" t="s">
        <v>28</v>
      </c>
      <c r="D10723" t="s">
        <v>29</v>
      </c>
      <c r="E10723" t="b">
        <v>0</v>
      </c>
      <c r="F10723" s="1">
        <v>45427.435578703713</v>
      </c>
      <c r="G10723" t="b">
        <v>1</v>
      </c>
      <c r="H10723" t="b">
        <v>0</v>
      </c>
      <c r="I10723" t="s">
        <v>16</v>
      </c>
      <c r="J10723" t="s">
        <v>70</v>
      </c>
      <c r="K10723" t="s">
        <v>67</v>
      </c>
      <c r="L10723">
        <v>115151</v>
      </c>
    </row>
    <row r="10724" spans="1:12" x14ac:dyDescent="0.25">
      <c r="A10724" t="s">
        <v>26</v>
      </c>
      <c r="B10724" t="s">
        <v>27</v>
      </c>
      <c r="C10724" t="s">
        <v>21</v>
      </c>
      <c r="D10724" t="s">
        <v>29</v>
      </c>
      <c r="E10724" t="b">
        <v>0</v>
      </c>
      <c r="F10724" s="1">
        <v>45546.669340277767</v>
      </c>
      <c r="G10724" t="b">
        <v>1</v>
      </c>
      <c r="H10724" t="b">
        <v>1</v>
      </c>
      <c r="I10724" t="s">
        <v>30</v>
      </c>
      <c r="J10724" t="s">
        <v>44</v>
      </c>
      <c r="K10724" t="s">
        <v>118</v>
      </c>
      <c r="L10724">
        <v>97957</v>
      </c>
    </row>
    <row r="10725" spans="1:12" x14ac:dyDescent="0.25">
      <c r="A10725" t="s">
        <v>38</v>
      </c>
      <c r="B10725" t="s">
        <v>95</v>
      </c>
      <c r="C10725" t="s">
        <v>28</v>
      </c>
      <c r="D10725" t="s">
        <v>22</v>
      </c>
      <c r="E10725" t="b">
        <v>0</v>
      </c>
      <c r="F10725" s="1">
        <v>45443.303483796299</v>
      </c>
      <c r="G10725" t="b">
        <v>0</v>
      </c>
      <c r="H10725" t="b">
        <v>1</v>
      </c>
      <c r="I10725" t="s">
        <v>41</v>
      </c>
      <c r="J10725" t="s">
        <v>64</v>
      </c>
      <c r="K10725" t="s">
        <v>104</v>
      </c>
      <c r="L10725">
        <v>72700</v>
      </c>
    </row>
    <row r="10726" spans="1:12" x14ac:dyDescent="0.25">
      <c r="A10726" t="s">
        <v>54</v>
      </c>
      <c r="B10726" t="s">
        <v>55</v>
      </c>
      <c r="C10726" t="s">
        <v>68</v>
      </c>
      <c r="D10726" t="s">
        <v>22</v>
      </c>
      <c r="E10726" t="b">
        <v>0</v>
      </c>
      <c r="F10726" s="1">
        <v>45319.451851851853</v>
      </c>
      <c r="G10726" t="b">
        <v>1</v>
      </c>
      <c r="H10726" t="b">
        <v>0</v>
      </c>
      <c r="I10726" t="s">
        <v>30</v>
      </c>
      <c r="J10726" t="s">
        <v>17</v>
      </c>
      <c r="K10726" t="s">
        <v>67</v>
      </c>
      <c r="L10726">
        <v>145062</v>
      </c>
    </row>
    <row r="10727" spans="1:12" x14ac:dyDescent="0.25">
      <c r="A10727" t="s">
        <v>82</v>
      </c>
      <c r="B10727" t="s">
        <v>83</v>
      </c>
      <c r="C10727" t="s">
        <v>14</v>
      </c>
      <c r="D10727" t="s">
        <v>29</v>
      </c>
      <c r="E10727" t="b">
        <v>1</v>
      </c>
      <c r="F10727" s="1">
        <v>45471.722592592603</v>
      </c>
      <c r="G10727" t="b">
        <v>1</v>
      </c>
      <c r="H10727" t="b">
        <v>1</v>
      </c>
      <c r="I10727" t="s">
        <v>84</v>
      </c>
      <c r="J10727" t="s">
        <v>47</v>
      </c>
      <c r="K10727" t="s">
        <v>115</v>
      </c>
      <c r="L10727">
        <v>128265</v>
      </c>
    </row>
    <row r="10728" spans="1:12" x14ac:dyDescent="0.25">
      <c r="A10728" t="s">
        <v>82</v>
      </c>
      <c r="B10728" t="s">
        <v>83</v>
      </c>
      <c r="C10728" t="s">
        <v>43</v>
      </c>
      <c r="D10728" t="s">
        <v>22</v>
      </c>
      <c r="E10728" t="b">
        <v>1</v>
      </c>
      <c r="F10728" s="1">
        <v>45487.750879629632</v>
      </c>
      <c r="G10728" t="b">
        <v>0</v>
      </c>
      <c r="H10728" t="b">
        <v>0</v>
      </c>
      <c r="I10728" t="s">
        <v>84</v>
      </c>
      <c r="J10728" t="s">
        <v>57</v>
      </c>
      <c r="K10728" t="s">
        <v>73</v>
      </c>
      <c r="L10728">
        <v>125519</v>
      </c>
    </row>
    <row r="10729" spans="1:12" x14ac:dyDescent="0.25">
      <c r="A10729" t="s">
        <v>38</v>
      </c>
      <c r="B10729" t="s">
        <v>39</v>
      </c>
      <c r="C10729" t="s">
        <v>40</v>
      </c>
      <c r="D10729" t="s">
        <v>22</v>
      </c>
      <c r="E10729" t="b">
        <v>1</v>
      </c>
      <c r="F10729" s="1">
        <v>45407.733865740738</v>
      </c>
      <c r="G10729" t="b">
        <v>0</v>
      </c>
      <c r="H10729" t="b">
        <v>1</v>
      </c>
      <c r="I10729" t="s">
        <v>41</v>
      </c>
      <c r="J10729" t="s">
        <v>44</v>
      </c>
      <c r="K10729" t="s">
        <v>87</v>
      </c>
      <c r="L10729">
        <v>71889</v>
      </c>
    </row>
    <row r="10730" spans="1:12" x14ac:dyDescent="0.25">
      <c r="A10730" t="s">
        <v>19</v>
      </c>
      <c r="B10730" t="s">
        <v>20</v>
      </c>
      <c r="C10730" t="s">
        <v>43</v>
      </c>
      <c r="D10730" t="s">
        <v>15</v>
      </c>
      <c r="E10730" t="b">
        <v>1</v>
      </c>
      <c r="F10730" s="1">
        <v>45548.884988425933</v>
      </c>
      <c r="G10730" t="b">
        <v>1</v>
      </c>
      <c r="H10730" t="b">
        <v>1</v>
      </c>
      <c r="I10730" t="s">
        <v>23</v>
      </c>
      <c r="J10730" t="s">
        <v>44</v>
      </c>
      <c r="K10730" t="s">
        <v>69</v>
      </c>
      <c r="L10730">
        <v>64511</v>
      </c>
    </row>
    <row r="10731" spans="1:12" x14ac:dyDescent="0.25">
      <c r="A10731" t="s">
        <v>45</v>
      </c>
      <c r="B10731" t="s">
        <v>46</v>
      </c>
      <c r="C10731" t="s">
        <v>28</v>
      </c>
      <c r="D10731" t="s">
        <v>15</v>
      </c>
      <c r="E10731" t="b">
        <v>0</v>
      </c>
      <c r="F10731" s="1">
        <v>45387.184629629628</v>
      </c>
      <c r="G10731" t="b">
        <v>1</v>
      </c>
      <c r="H10731" t="b">
        <v>0</v>
      </c>
      <c r="I10731" t="s">
        <v>16</v>
      </c>
      <c r="J10731" t="s">
        <v>52</v>
      </c>
      <c r="K10731" t="s">
        <v>67</v>
      </c>
      <c r="L10731">
        <v>110287</v>
      </c>
    </row>
    <row r="10732" spans="1:12" x14ac:dyDescent="0.25">
      <c r="A10732" t="s">
        <v>49</v>
      </c>
      <c r="B10732" t="s">
        <v>108</v>
      </c>
      <c r="C10732" t="s">
        <v>14</v>
      </c>
      <c r="D10732" t="s">
        <v>22</v>
      </c>
      <c r="E10732" t="b">
        <v>1</v>
      </c>
      <c r="F10732" s="1">
        <v>45322.032129629632</v>
      </c>
      <c r="G10732" t="b">
        <v>1</v>
      </c>
      <c r="H10732" t="b">
        <v>0</v>
      </c>
      <c r="I10732" t="s">
        <v>51</v>
      </c>
      <c r="J10732" t="s">
        <v>47</v>
      </c>
      <c r="K10732" t="s">
        <v>60</v>
      </c>
      <c r="L10732">
        <v>77406</v>
      </c>
    </row>
    <row r="10733" spans="1:12" x14ac:dyDescent="0.25">
      <c r="A10733" t="s">
        <v>45</v>
      </c>
      <c r="B10733" t="s">
        <v>76</v>
      </c>
      <c r="C10733" t="s">
        <v>40</v>
      </c>
      <c r="D10733" t="s">
        <v>29</v>
      </c>
      <c r="E10733" t="b">
        <v>1</v>
      </c>
      <c r="F10733" s="1">
        <v>45478.462812500002</v>
      </c>
      <c r="G10733" t="b">
        <v>1</v>
      </c>
      <c r="H10733" t="b">
        <v>1</v>
      </c>
      <c r="I10733" t="s">
        <v>16</v>
      </c>
      <c r="J10733" t="s">
        <v>57</v>
      </c>
      <c r="K10733" t="s">
        <v>116</v>
      </c>
      <c r="L10733">
        <v>101896</v>
      </c>
    </row>
    <row r="10734" spans="1:12" x14ac:dyDescent="0.25">
      <c r="A10734" t="s">
        <v>26</v>
      </c>
      <c r="B10734" t="s">
        <v>71</v>
      </c>
      <c r="C10734" t="s">
        <v>21</v>
      </c>
      <c r="D10734" t="s">
        <v>22</v>
      </c>
      <c r="E10734" t="b">
        <v>0</v>
      </c>
      <c r="F10734" s="1">
        <v>45490.15111111111</v>
      </c>
      <c r="G10734" t="b">
        <v>0</v>
      </c>
      <c r="H10734" t="b">
        <v>1</v>
      </c>
      <c r="I10734" t="s">
        <v>30</v>
      </c>
      <c r="J10734" t="s">
        <v>52</v>
      </c>
      <c r="K10734" t="s">
        <v>102</v>
      </c>
      <c r="L10734">
        <v>112094</v>
      </c>
    </row>
    <row r="10735" spans="1:12" x14ac:dyDescent="0.25">
      <c r="A10735" t="s">
        <v>26</v>
      </c>
      <c r="B10735" t="s">
        <v>33</v>
      </c>
      <c r="C10735" t="s">
        <v>21</v>
      </c>
      <c r="D10735" t="s">
        <v>15</v>
      </c>
      <c r="E10735" t="b">
        <v>1</v>
      </c>
      <c r="F10735" s="1">
        <v>45414.241203703707</v>
      </c>
      <c r="G10735" t="b">
        <v>1</v>
      </c>
      <c r="H10735" t="b">
        <v>0</v>
      </c>
      <c r="I10735" t="s">
        <v>30</v>
      </c>
      <c r="J10735" t="s">
        <v>24</v>
      </c>
      <c r="K10735" t="s">
        <v>89</v>
      </c>
      <c r="L10735">
        <v>89266</v>
      </c>
    </row>
    <row r="10736" spans="1:12" x14ac:dyDescent="0.25">
      <c r="A10736" t="s">
        <v>26</v>
      </c>
      <c r="B10736" t="s">
        <v>27</v>
      </c>
      <c r="C10736" t="s">
        <v>28</v>
      </c>
      <c r="D10736" t="s">
        <v>22</v>
      </c>
      <c r="E10736" t="b">
        <v>0</v>
      </c>
      <c r="F10736" s="1">
        <v>45493.350347222222</v>
      </c>
      <c r="G10736" t="b">
        <v>1</v>
      </c>
      <c r="H10736" t="b">
        <v>0</v>
      </c>
      <c r="I10736" t="s">
        <v>30</v>
      </c>
      <c r="J10736" t="s">
        <v>72</v>
      </c>
      <c r="K10736" t="s">
        <v>109</v>
      </c>
      <c r="L10736">
        <v>101554</v>
      </c>
    </row>
    <row r="10737" spans="1:12" x14ac:dyDescent="0.25">
      <c r="A10737" t="s">
        <v>19</v>
      </c>
      <c r="B10737" t="s">
        <v>20</v>
      </c>
      <c r="C10737" t="s">
        <v>40</v>
      </c>
      <c r="D10737" t="s">
        <v>29</v>
      </c>
      <c r="E10737" t="b">
        <v>1</v>
      </c>
      <c r="F10737" s="1">
        <v>45566.998252314806</v>
      </c>
      <c r="G10737" t="b">
        <v>1</v>
      </c>
      <c r="H10737" t="b">
        <v>0</v>
      </c>
      <c r="I10737" t="s">
        <v>23</v>
      </c>
      <c r="J10737" t="s">
        <v>34</v>
      </c>
      <c r="K10737" t="s">
        <v>100</v>
      </c>
      <c r="L10737">
        <v>86644</v>
      </c>
    </row>
    <row r="10738" spans="1:12" x14ac:dyDescent="0.25">
      <c r="A10738" t="s">
        <v>82</v>
      </c>
      <c r="B10738" t="s">
        <v>91</v>
      </c>
      <c r="C10738" t="s">
        <v>43</v>
      </c>
      <c r="D10738" t="s">
        <v>29</v>
      </c>
      <c r="E10738" t="b">
        <v>1</v>
      </c>
      <c r="F10738" s="1">
        <v>45350.330972222233</v>
      </c>
      <c r="G10738" t="b">
        <v>1</v>
      </c>
      <c r="H10738" t="b">
        <v>0</v>
      </c>
      <c r="I10738" t="s">
        <v>84</v>
      </c>
      <c r="J10738" t="s">
        <v>34</v>
      </c>
      <c r="K10738" t="s">
        <v>73</v>
      </c>
      <c r="L10738">
        <v>137335</v>
      </c>
    </row>
    <row r="10739" spans="1:12" x14ac:dyDescent="0.25">
      <c r="A10739" t="s">
        <v>45</v>
      </c>
      <c r="B10739" t="s">
        <v>76</v>
      </c>
      <c r="C10739" t="s">
        <v>68</v>
      </c>
      <c r="D10739" t="s">
        <v>29</v>
      </c>
      <c r="E10739" t="b">
        <v>1</v>
      </c>
      <c r="F10739" s="1">
        <v>45640.208645833343</v>
      </c>
      <c r="G10739" t="b">
        <v>0</v>
      </c>
      <c r="H10739" t="b">
        <v>1</v>
      </c>
      <c r="I10739" t="s">
        <v>16</v>
      </c>
      <c r="J10739" t="s">
        <v>17</v>
      </c>
      <c r="K10739" t="s">
        <v>58</v>
      </c>
      <c r="L10739">
        <v>82785</v>
      </c>
    </row>
    <row r="10740" spans="1:12" x14ac:dyDescent="0.25">
      <c r="A10740" t="s">
        <v>82</v>
      </c>
      <c r="B10740" t="s">
        <v>85</v>
      </c>
      <c r="C10740" t="s">
        <v>28</v>
      </c>
      <c r="D10740" t="s">
        <v>15</v>
      </c>
      <c r="E10740" t="b">
        <v>0</v>
      </c>
      <c r="F10740" s="1">
        <v>45399.034398148149</v>
      </c>
      <c r="G10740" t="b">
        <v>0</v>
      </c>
      <c r="H10740" t="b">
        <v>1</v>
      </c>
      <c r="I10740" t="s">
        <v>84</v>
      </c>
      <c r="J10740" t="s">
        <v>70</v>
      </c>
      <c r="K10740" t="s">
        <v>125</v>
      </c>
      <c r="L10740">
        <v>127857</v>
      </c>
    </row>
    <row r="10741" spans="1:12" x14ac:dyDescent="0.25">
      <c r="A10741" t="s">
        <v>45</v>
      </c>
      <c r="B10741" t="s">
        <v>46</v>
      </c>
      <c r="C10741" t="s">
        <v>68</v>
      </c>
      <c r="D10741" t="s">
        <v>15</v>
      </c>
      <c r="E10741" t="b">
        <v>0</v>
      </c>
      <c r="F10741" s="1">
        <v>45651.740243055552</v>
      </c>
      <c r="G10741" t="b">
        <v>1</v>
      </c>
      <c r="H10741" t="b">
        <v>0</v>
      </c>
      <c r="I10741" t="s">
        <v>16</v>
      </c>
      <c r="J10741" t="s">
        <v>80</v>
      </c>
      <c r="K10741" t="s">
        <v>104</v>
      </c>
      <c r="L10741">
        <v>93209</v>
      </c>
    </row>
    <row r="10742" spans="1:12" x14ac:dyDescent="0.25">
      <c r="A10742" t="s">
        <v>12</v>
      </c>
      <c r="B10742" t="s">
        <v>63</v>
      </c>
      <c r="C10742" t="s">
        <v>43</v>
      </c>
      <c r="D10742" t="s">
        <v>29</v>
      </c>
      <c r="E10742" t="b">
        <v>1</v>
      </c>
      <c r="F10742" s="1">
        <v>45294.418275462973</v>
      </c>
      <c r="G10742" t="b">
        <v>1</v>
      </c>
      <c r="H10742" t="b">
        <v>0</v>
      </c>
      <c r="I10742" t="s">
        <v>16</v>
      </c>
      <c r="J10742" t="s">
        <v>31</v>
      </c>
      <c r="K10742" t="s">
        <v>111</v>
      </c>
      <c r="L10742">
        <v>112788</v>
      </c>
    </row>
    <row r="10743" spans="1:12" x14ac:dyDescent="0.25">
      <c r="A10743" t="s">
        <v>82</v>
      </c>
      <c r="B10743" t="s">
        <v>83</v>
      </c>
      <c r="C10743" t="s">
        <v>28</v>
      </c>
      <c r="D10743" t="s">
        <v>29</v>
      </c>
      <c r="E10743" t="b">
        <v>1</v>
      </c>
      <c r="F10743" s="1">
        <v>45630.621296296304</v>
      </c>
      <c r="G10743" t="b">
        <v>0</v>
      </c>
      <c r="H10743" t="b">
        <v>1</v>
      </c>
      <c r="I10743" t="s">
        <v>84</v>
      </c>
      <c r="J10743" t="s">
        <v>44</v>
      </c>
      <c r="K10743" t="s">
        <v>25</v>
      </c>
      <c r="L10743">
        <v>139389</v>
      </c>
    </row>
    <row r="10744" spans="1:12" x14ac:dyDescent="0.25">
      <c r="A10744" t="s">
        <v>38</v>
      </c>
      <c r="B10744" t="s">
        <v>39</v>
      </c>
      <c r="C10744" t="s">
        <v>21</v>
      </c>
      <c r="D10744" t="s">
        <v>15</v>
      </c>
      <c r="E10744" t="b">
        <v>0</v>
      </c>
      <c r="F10744" s="1">
        <v>45624.760937500003</v>
      </c>
      <c r="G10744" t="b">
        <v>1</v>
      </c>
      <c r="H10744" t="b">
        <v>1</v>
      </c>
      <c r="I10744" t="s">
        <v>41</v>
      </c>
      <c r="J10744" t="s">
        <v>44</v>
      </c>
      <c r="K10744" t="s">
        <v>62</v>
      </c>
      <c r="L10744">
        <v>65036</v>
      </c>
    </row>
    <row r="10745" spans="1:12" x14ac:dyDescent="0.25">
      <c r="A10745" t="s">
        <v>38</v>
      </c>
      <c r="B10745" t="s">
        <v>39</v>
      </c>
      <c r="C10745" t="s">
        <v>43</v>
      </c>
      <c r="D10745" t="s">
        <v>15</v>
      </c>
      <c r="E10745" t="b">
        <v>1</v>
      </c>
      <c r="F10745" s="1">
        <v>45384.660011574073</v>
      </c>
      <c r="G10745" t="b">
        <v>0</v>
      </c>
      <c r="H10745" t="b">
        <v>0</v>
      </c>
      <c r="I10745" t="s">
        <v>41</v>
      </c>
      <c r="J10745" t="s">
        <v>17</v>
      </c>
      <c r="K10745" t="s">
        <v>42</v>
      </c>
      <c r="L10745">
        <v>79781</v>
      </c>
    </row>
    <row r="10746" spans="1:12" x14ac:dyDescent="0.25">
      <c r="A10746" t="s">
        <v>54</v>
      </c>
      <c r="B10746" t="s">
        <v>55</v>
      </c>
      <c r="C10746" t="s">
        <v>28</v>
      </c>
      <c r="D10746" t="s">
        <v>22</v>
      </c>
      <c r="E10746" t="b">
        <v>0</v>
      </c>
      <c r="F10746" s="1">
        <v>45402.661562499998</v>
      </c>
      <c r="G10746" t="b">
        <v>1</v>
      </c>
      <c r="H10746" t="b">
        <v>0</v>
      </c>
      <c r="I10746" t="s">
        <v>30</v>
      </c>
      <c r="J10746" t="s">
        <v>64</v>
      </c>
      <c r="K10746" t="s">
        <v>125</v>
      </c>
      <c r="L10746">
        <v>139795</v>
      </c>
    </row>
    <row r="10747" spans="1:12" x14ac:dyDescent="0.25">
      <c r="A10747" t="s">
        <v>19</v>
      </c>
      <c r="B10747" t="s">
        <v>36</v>
      </c>
      <c r="C10747" t="s">
        <v>28</v>
      </c>
      <c r="D10747" t="s">
        <v>22</v>
      </c>
      <c r="E10747" t="b">
        <v>1</v>
      </c>
      <c r="F10747" s="1">
        <v>45342.712187500001</v>
      </c>
      <c r="G10747" t="b">
        <v>1</v>
      </c>
      <c r="H10747" t="b">
        <v>1</v>
      </c>
      <c r="I10747" t="s">
        <v>23</v>
      </c>
      <c r="J10747" t="s">
        <v>80</v>
      </c>
      <c r="K10747" t="s">
        <v>120</v>
      </c>
      <c r="L10747">
        <v>62122</v>
      </c>
    </row>
    <row r="10748" spans="1:12" x14ac:dyDescent="0.25">
      <c r="A10748" t="s">
        <v>26</v>
      </c>
      <c r="B10748" t="s">
        <v>33</v>
      </c>
      <c r="C10748" t="s">
        <v>14</v>
      </c>
      <c r="D10748" t="s">
        <v>22</v>
      </c>
      <c r="E10748" t="b">
        <v>0</v>
      </c>
      <c r="F10748" s="1">
        <v>45581.377210648148</v>
      </c>
      <c r="G10748" t="b">
        <v>0</v>
      </c>
      <c r="H10748" t="b">
        <v>1</v>
      </c>
      <c r="I10748" t="s">
        <v>30</v>
      </c>
      <c r="J10748" t="s">
        <v>70</v>
      </c>
      <c r="K10748" t="s">
        <v>35</v>
      </c>
      <c r="L10748">
        <v>118800</v>
      </c>
    </row>
    <row r="10749" spans="1:12" x14ac:dyDescent="0.25">
      <c r="A10749" t="s">
        <v>26</v>
      </c>
      <c r="B10749" t="s">
        <v>27</v>
      </c>
      <c r="C10749" t="s">
        <v>68</v>
      </c>
      <c r="D10749" t="s">
        <v>29</v>
      </c>
      <c r="E10749" t="b">
        <v>0</v>
      </c>
      <c r="F10749" s="1">
        <v>45335.00613425926</v>
      </c>
      <c r="G10749" t="b">
        <v>1</v>
      </c>
      <c r="H10749" t="b">
        <v>0</v>
      </c>
      <c r="I10749" t="s">
        <v>30</v>
      </c>
      <c r="J10749" t="s">
        <v>44</v>
      </c>
      <c r="K10749" t="s">
        <v>114</v>
      </c>
      <c r="L10749">
        <v>91238</v>
      </c>
    </row>
    <row r="10750" spans="1:12" x14ac:dyDescent="0.25">
      <c r="A10750" t="s">
        <v>82</v>
      </c>
      <c r="B10750" t="s">
        <v>83</v>
      </c>
      <c r="C10750" t="s">
        <v>43</v>
      </c>
      <c r="D10750" t="s">
        <v>15</v>
      </c>
      <c r="E10750" t="b">
        <v>1</v>
      </c>
      <c r="F10750" s="1">
        <v>45405.973703703698</v>
      </c>
      <c r="G10750" t="b">
        <v>1</v>
      </c>
      <c r="H10750" t="b">
        <v>0</v>
      </c>
      <c r="I10750" t="s">
        <v>84</v>
      </c>
      <c r="J10750" t="s">
        <v>70</v>
      </c>
      <c r="K10750" t="s">
        <v>59</v>
      </c>
      <c r="L10750">
        <v>128747</v>
      </c>
    </row>
    <row r="10751" spans="1:12" x14ac:dyDescent="0.25">
      <c r="A10751" t="s">
        <v>49</v>
      </c>
      <c r="B10751" t="s">
        <v>50</v>
      </c>
      <c r="C10751" t="s">
        <v>14</v>
      </c>
      <c r="D10751" t="s">
        <v>22</v>
      </c>
      <c r="E10751" t="b">
        <v>1</v>
      </c>
      <c r="F10751" s="1">
        <v>45395.644212962958</v>
      </c>
      <c r="G10751" t="b">
        <v>0</v>
      </c>
      <c r="H10751" t="b">
        <v>0</v>
      </c>
      <c r="I10751" t="s">
        <v>51</v>
      </c>
      <c r="J10751" t="s">
        <v>80</v>
      </c>
      <c r="K10751" t="s">
        <v>112</v>
      </c>
      <c r="L10751">
        <v>95055</v>
      </c>
    </row>
    <row r="10752" spans="1:12" x14ac:dyDescent="0.25">
      <c r="A10752" t="s">
        <v>38</v>
      </c>
      <c r="B10752" t="s">
        <v>107</v>
      </c>
      <c r="C10752" t="s">
        <v>40</v>
      </c>
      <c r="D10752" t="s">
        <v>29</v>
      </c>
      <c r="E10752" t="b">
        <v>0</v>
      </c>
      <c r="F10752" s="1">
        <v>45523.96466435185</v>
      </c>
      <c r="G10752" t="b">
        <v>0</v>
      </c>
      <c r="H10752" t="b">
        <v>0</v>
      </c>
      <c r="I10752" t="s">
        <v>41</v>
      </c>
      <c r="J10752" t="s">
        <v>70</v>
      </c>
      <c r="K10752" t="s">
        <v>53</v>
      </c>
      <c r="L10752">
        <v>85391</v>
      </c>
    </row>
    <row r="10753" spans="1:12" x14ac:dyDescent="0.25">
      <c r="A10753" t="s">
        <v>45</v>
      </c>
      <c r="B10753" t="s">
        <v>76</v>
      </c>
      <c r="C10753" t="s">
        <v>43</v>
      </c>
      <c r="D10753" t="s">
        <v>29</v>
      </c>
      <c r="E10753" t="b">
        <v>1</v>
      </c>
      <c r="F10753" s="1">
        <v>45577.417986111112</v>
      </c>
      <c r="G10753" t="b">
        <v>0</v>
      </c>
      <c r="H10753" t="b">
        <v>0</v>
      </c>
      <c r="I10753" t="s">
        <v>16</v>
      </c>
      <c r="J10753" t="s">
        <v>47</v>
      </c>
      <c r="K10753" t="s">
        <v>125</v>
      </c>
      <c r="L10753">
        <v>107973</v>
      </c>
    </row>
    <row r="10754" spans="1:12" x14ac:dyDescent="0.25">
      <c r="A10754" t="s">
        <v>26</v>
      </c>
      <c r="B10754" t="s">
        <v>27</v>
      </c>
      <c r="C10754" t="s">
        <v>68</v>
      </c>
      <c r="D10754" t="s">
        <v>15</v>
      </c>
      <c r="E10754" t="b">
        <v>0</v>
      </c>
      <c r="F10754" s="1">
        <v>45435.230127314811</v>
      </c>
      <c r="G10754" t="b">
        <v>1</v>
      </c>
      <c r="H10754" t="b">
        <v>1</v>
      </c>
      <c r="I10754" t="s">
        <v>30</v>
      </c>
      <c r="J10754" t="s">
        <v>52</v>
      </c>
      <c r="K10754" t="s">
        <v>53</v>
      </c>
      <c r="L10754">
        <v>88920</v>
      </c>
    </row>
    <row r="10755" spans="1:12" x14ac:dyDescent="0.25">
      <c r="A10755" t="s">
        <v>82</v>
      </c>
      <c r="B10755" t="s">
        <v>85</v>
      </c>
      <c r="C10755" t="s">
        <v>43</v>
      </c>
      <c r="D10755" t="s">
        <v>29</v>
      </c>
      <c r="E10755" t="b">
        <v>1</v>
      </c>
      <c r="F10755" s="1">
        <v>45518.746770833342</v>
      </c>
      <c r="G10755" t="b">
        <v>1</v>
      </c>
      <c r="H10755" t="b">
        <v>0</v>
      </c>
      <c r="I10755" t="s">
        <v>84</v>
      </c>
      <c r="J10755" t="s">
        <v>72</v>
      </c>
      <c r="K10755" t="s">
        <v>120</v>
      </c>
      <c r="L10755">
        <v>105578</v>
      </c>
    </row>
    <row r="10756" spans="1:12" x14ac:dyDescent="0.25">
      <c r="A10756" t="s">
        <v>54</v>
      </c>
      <c r="B10756" t="s">
        <v>55</v>
      </c>
      <c r="C10756" t="s">
        <v>40</v>
      </c>
      <c r="D10756" t="s">
        <v>22</v>
      </c>
      <c r="E10756" t="b">
        <v>1</v>
      </c>
      <c r="F10756" s="1">
        <v>45426.269293981481</v>
      </c>
      <c r="G10756" t="b">
        <v>0</v>
      </c>
      <c r="H10756" t="b">
        <v>1</v>
      </c>
      <c r="I10756" t="s">
        <v>30</v>
      </c>
      <c r="J10756" t="s">
        <v>52</v>
      </c>
      <c r="K10756" t="s">
        <v>119</v>
      </c>
      <c r="L10756">
        <v>132698</v>
      </c>
    </row>
    <row r="10757" spans="1:12" x14ac:dyDescent="0.25">
      <c r="A10757" t="s">
        <v>26</v>
      </c>
      <c r="B10757" t="s">
        <v>71</v>
      </c>
      <c r="C10757" t="s">
        <v>40</v>
      </c>
      <c r="D10757" t="s">
        <v>29</v>
      </c>
      <c r="E10757" t="b">
        <v>1</v>
      </c>
      <c r="F10757" s="1">
        <v>45387.131249999999</v>
      </c>
      <c r="G10757" t="b">
        <v>0</v>
      </c>
      <c r="H10757" t="b">
        <v>1</v>
      </c>
      <c r="I10757" t="s">
        <v>30</v>
      </c>
      <c r="J10757" t="s">
        <v>70</v>
      </c>
      <c r="K10757" t="s">
        <v>106</v>
      </c>
      <c r="L10757">
        <v>106153</v>
      </c>
    </row>
    <row r="10758" spans="1:12" x14ac:dyDescent="0.25">
      <c r="A10758" t="s">
        <v>54</v>
      </c>
      <c r="B10758" t="s">
        <v>79</v>
      </c>
      <c r="C10758" t="s">
        <v>68</v>
      </c>
      <c r="D10758" t="s">
        <v>22</v>
      </c>
      <c r="E10758" t="b">
        <v>1</v>
      </c>
      <c r="F10758" s="1">
        <v>45541.980092592603</v>
      </c>
      <c r="G10758" t="b">
        <v>1</v>
      </c>
      <c r="H10758" t="b">
        <v>0</v>
      </c>
      <c r="I10758" t="s">
        <v>30</v>
      </c>
      <c r="J10758" t="s">
        <v>44</v>
      </c>
      <c r="K10758" t="s">
        <v>128</v>
      </c>
      <c r="L10758">
        <v>134433</v>
      </c>
    </row>
    <row r="10759" spans="1:12" x14ac:dyDescent="0.25">
      <c r="A10759" t="s">
        <v>12</v>
      </c>
      <c r="B10759" t="s">
        <v>63</v>
      </c>
      <c r="C10759" t="s">
        <v>43</v>
      </c>
      <c r="D10759" t="s">
        <v>29</v>
      </c>
      <c r="E10759" t="b">
        <v>1</v>
      </c>
      <c r="F10759" s="1">
        <v>45644.087893518517</v>
      </c>
      <c r="G10759" t="b">
        <v>0</v>
      </c>
      <c r="H10759" t="b">
        <v>0</v>
      </c>
      <c r="I10759" t="s">
        <v>16</v>
      </c>
      <c r="J10759" t="s">
        <v>47</v>
      </c>
      <c r="K10759" t="s">
        <v>122</v>
      </c>
      <c r="L10759">
        <v>130520</v>
      </c>
    </row>
    <row r="10760" spans="1:12" x14ac:dyDescent="0.25">
      <c r="A10760" t="s">
        <v>54</v>
      </c>
      <c r="B10760" t="s">
        <v>79</v>
      </c>
      <c r="C10760" t="s">
        <v>43</v>
      </c>
      <c r="D10760" t="s">
        <v>29</v>
      </c>
      <c r="E10760" t="b">
        <v>1</v>
      </c>
      <c r="F10760" s="1">
        <v>45425.546238425923</v>
      </c>
      <c r="G10760" t="b">
        <v>1</v>
      </c>
      <c r="H10760" t="b">
        <v>1</v>
      </c>
      <c r="I10760" t="s">
        <v>30</v>
      </c>
      <c r="J10760" t="s">
        <v>52</v>
      </c>
      <c r="K10760" t="s">
        <v>103</v>
      </c>
      <c r="L10760">
        <v>140046</v>
      </c>
    </row>
    <row r="10761" spans="1:12" x14ac:dyDescent="0.25">
      <c r="A10761" t="s">
        <v>12</v>
      </c>
      <c r="B10761" t="s">
        <v>13</v>
      </c>
      <c r="C10761" t="s">
        <v>68</v>
      </c>
      <c r="D10761" t="s">
        <v>29</v>
      </c>
      <c r="E10761" t="b">
        <v>1</v>
      </c>
      <c r="F10761" s="1">
        <v>45581.03601851852</v>
      </c>
      <c r="G10761" t="b">
        <v>1</v>
      </c>
      <c r="H10761" t="b">
        <v>1</v>
      </c>
      <c r="I10761" t="s">
        <v>16</v>
      </c>
      <c r="J10761" t="s">
        <v>34</v>
      </c>
      <c r="K10761" t="s">
        <v>116</v>
      </c>
      <c r="L10761">
        <v>149937</v>
      </c>
    </row>
    <row r="10762" spans="1:12" x14ac:dyDescent="0.25">
      <c r="A10762" t="s">
        <v>82</v>
      </c>
      <c r="B10762" t="s">
        <v>83</v>
      </c>
      <c r="C10762" t="s">
        <v>21</v>
      </c>
      <c r="D10762" t="s">
        <v>22</v>
      </c>
      <c r="E10762" t="b">
        <v>1</v>
      </c>
      <c r="F10762" s="1">
        <v>45414.639201388891</v>
      </c>
      <c r="G10762" t="b">
        <v>0</v>
      </c>
      <c r="H10762" t="b">
        <v>1</v>
      </c>
      <c r="I10762" t="s">
        <v>84</v>
      </c>
      <c r="J10762" t="s">
        <v>44</v>
      </c>
      <c r="K10762" t="s">
        <v>101</v>
      </c>
      <c r="L10762">
        <v>111992</v>
      </c>
    </row>
    <row r="10763" spans="1:12" x14ac:dyDescent="0.25">
      <c r="A10763" t="s">
        <v>49</v>
      </c>
      <c r="B10763" t="s">
        <v>61</v>
      </c>
      <c r="C10763" t="s">
        <v>68</v>
      </c>
      <c r="D10763" t="s">
        <v>22</v>
      </c>
      <c r="E10763" t="b">
        <v>1</v>
      </c>
      <c r="F10763" s="1">
        <v>45413.99759259259</v>
      </c>
      <c r="G10763" t="b">
        <v>0</v>
      </c>
      <c r="H10763" t="b">
        <v>1</v>
      </c>
      <c r="I10763" t="s">
        <v>51</v>
      </c>
      <c r="J10763" t="s">
        <v>52</v>
      </c>
      <c r="K10763" t="s">
        <v>62</v>
      </c>
      <c r="L10763">
        <v>74614</v>
      </c>
    </row>
    <row r="10764" spans="1:12" x14ac:dyDescent="0.25">
      <c r="A10764" t="s">
        <v>12</v>
      </c>
      <c r="B10764" t="s">
        <v>13</v>
      </c>
      <c r="C10764" t="s">
        <v>28</v>
      </c>
      <c r="D10764" t="s">
        <v>15</v>
      </c>
      <c r="E10764" t="b">
        <v>1</v>
      </c>
      <c r="F10764" s="1">
        <v>45327.410393518519</v>
      </c>
      <c r="G10764" t="b">
        <v>0</v>
      </c>
      <c r="H10764" t="b">
        <v>1</v>
      </c>
      <c r="I10764" t="s">
        <v>16</v>
      </c>
      <c r="J10764" t="s">
        <v>52</v>
      </c>
      <c r="K10764" t="s">
        <v>114</v>
      </c>
      <c r="L10764">
        <v>133956</v>
      </c>
    </row>
    <row r="10765" spans="1:12" x14ac:dyDescent="0.25">
      <c r="A10765" t="s">
        <v>45</v>
      </c>
      <c r="B10765" t="s">
        <v>76</v>
      </c>
      <c r="C10765" t="s">
        <v>14</v>
      </c>
      <c r="D10765" t="s">
        <v>22</v>
      </c>
      <c r="E10765" t="b">
        <v>1</v>
      </c>
      <c r="F10765" s="1">
        <v>45393.379594907397</v>
      </c>
      <c r="G10765" t="b">
        <v>0</v>
      </c>
      <c r="H10765" t="b">
        <v>1</v>
      </c>
      <c r="I10765" t="s">
        <v>16</v>
      </c>
      <c r="J10765" t="s">
        <v>44</v>
      </c>
      <c r="K10765" t="s">
        <v>42</v>
      </c>
      <c r="L10765">
        <v>91530</v>
      </c>
    </row>
    <row r="10766" spans="1:12" x14ac:dyDescent="0.25">
      <c r="A10766" t="s">
        <v>38</v>
      </c>
      <c r="B10766" t="s">
        <v>95</v>
      </c>
      <c r="C10766" t="s">
        <v>21</v>
      </c>
      <c r="D10766" t="s">
        <v>15</v>
      </c>
      <c r="E10766" t="b">
        <v>1</v>
      </c>
      <c r="F10766" s="1">
        <v>45379.753032407411</v>
      </c>
      <c r="G10766" t="b">
        <v>1</v>
      </c>
      <c r="H10766" t="b">
        <v>1</v>
      </c>
      <c r="I10766" t="s">
        <v>41</v>
      </c>
      <c r="J10766" t="s">
        <v>34</v>
      </c>
      <c r="K10766" t="s">
        <v>123</v>
      </c>
      <c r="L10766">
        <v>74831</v>
      </c>
    </row>
    <row r="10767" spans="1:12" x14ac:dyDescent="0.25">
      <c r="A10767" t="s">
        <v>26</v>
      </c>
      <c r="B10767" t="s">
        <v>27</v>
      </c>
      <c r="C10767" t="s">
        <v>28</v>
      </c>
      <c r="D10767" t="s">
        <v>29</v>
      </c>
      <c r="E10767" t="b">
        <v>0</v>
      </c>
      <c r="F10767" s="1">
        <v>45343.275451388887</v>
      </c>
      <c r="G10767" t="b">
        <v>0</v>
      </c>
      <c r="H10767" t="b">
        <v>0</v>
      </c>
      <c r="I10767" t="s">
        <v>30</v>
      </c>
      <c r="J10767" t="s">
        <v>47</v>
      </c>
      <c r="K10767" t="s">
        <v>96</v>
      </c>
      <c r="L10767">
        <v>100211</v>
      </c>
    </row>
    <row r="10768" spans="1:12" x14ac:dyDescent="0.25">
      <c r="A10768" t="s">
        <v>82</v>
      </c>
      <c r="B10768" t="s">
        <v>91</v>
      </c>
      <c r="C10768" t="s">
        <v>43</v>
      </c>
      <c r="D10768" t="s">
        <v>15</v>
      </c>
      <c r="E10768" t="b">
        <v>0</v>
      </c>
      <c r="F10768" s="1">
        <v>45615.769826388889</v>
      </c>
      <c r="G10768" t="b">
        <v>1</v>
      </c>
      <c r="H10768" t="b">
        <v>0</v>
      </c>
      <c r="I10768" t="s">
        <v>84</v>
      </c>
      <c r="J10768" t="s">
        <v>47</v>
      </c>
      <c r="K10768" t="s">
        <v>127</v>
      </c>
      <c r="L10768">
        <v>119233</v>
      </c>
    </row>
    <row r="10769" spans="1:12" x14ac:dyDescent="0.25">
      <c r="A10769" t="s">
        <v>26</v>
      </c>
      <c r="B10769" t="s">
        <v>33</v>
      </c>
      <c r="C10769" t="s">
        <v>43</v>
      </c>
      <c r="D10769" t="s">
        <v>22</v>
      </c>
      <c r="E10769" t="b">
        <v>0</v>
      </c>
      <c r="F10769" s="1">
        <v>45495.126782407409</v>
      </c>
      <c r="G10769" t="b">
        <v>0</v>
      </c>
      <c r="H10769" t="b">
        <v>1</v>
      </c>
      <c r="I10769" t="s">
        <v>30</v>
      </c>
      <c r="J10769" t="s">
        <v>66</v>
      </c>
      <c r="K10769" t="s">
        <v>120</v>
      </c>
      <c r="L10769">
        <v>87660</v>
      </c>
    </row>
    <row r="10770" spans="1:12" x14ac:dyDescent="0.25">
      <c r="A10770" t="s">
        <v>26</v>
      </c>
      <c r="B10770" t="s">
        <v>27</v>
      </c>
      <c r="C10770" t="s">
        <v>28</v>
      </c>
      <c r="D10770" t="s">
        <v>22</v>
      </c>
      <c r="E10770" t="b">
        <v>0</v>
      </c>
      <c r="F10770" s="1">
        <v>45293.917719907397</v>
      </c>
      <c r="G10770" t="b">
        <v>0</v>
      </c>
      <c r="H10770" t="b">
        <v>0</v>
      </c>
      <c r="I10770" t="s">
        <v>30</v>
      </c>
      <c r="J10770" t="s">
        <v>57</v>
      </c>
      <c r="K10770" t="s">
        <v>35</v>
      </c>
      <c r="L10770">
        <v>112352</v>
      </c>
    </row>
    <row r="10771" spans="1:12" x14ac:dyDescent="0.25">
      <c r="A10771" t="s">
        <v>19</v>
      </c>
      <c r="B10771" t="s">
        <v>94</v>
      </c>
      <c r="C10771" t="s">
        <v>40</v>
      </c>
      <c r="D10771" t="s">
        <v>22</v>
      </c>
      <c r="E10771" t="b">
        <v>0</v>
      </c>
      <c r="F10771" s="1">
        <v>45574.877141203702</v>
      </c>
      <c r="G10771" t="b">
        <v>1</v>
      </c>
      <c r="H10771" t="b">
        <v>1</v>
      </c>
      <c r="I10771" t="s">
        <v>23</v>
      </c>
      <c r="J10771" t="s">
        <v>47</v>
      </c>
      <c r="K10771" t="s">
        <v>96</v>
      </c>
      <c r="L10771">
        <v>87058</v>
      </c>
    </row>
    <row r="10772" spans="1:12" x14ac:dyDescent="0.25">
      <c r="A10772" t="s">
        <v>82</v>
      </c>
      <c r="B10772" t="s">
        <v>85</v>
      </c>
      <c r="C10772" t="s">
        <v>68</v>
      </c>
      <c r="D10772" t="s">
        <v>22</v>
      </c>
      <c r="E10772" t="b">
        <v>1</v>
      </c>
      <c r="F10772" s="1">
        <v>45441.285196759258</v>
      </c>
      <c r="G10772" t="b">
        <v>1</v>
      </c>
      <c r="H10772" t="b">
        <v>0</v>
      </c>
      <c r="I10772" t="s">
        <v>84</v>
      </c>
      <c r="J10772" t="s">
        <v>47</v>
      </c>
      <c r="K10772" t="s">
        <v>62</v>
      </c>
      <c r="L10772">
        <v>102887</v>
      </c>
    </row>
    <row r="10773" spans="1:12" x14ac:dyDescent="0.25">
      <c r="A10773" t="s">
        <v>82</v>
      </c>
      <c r="B10773" t="s">
        <v>83</v>
      </c>
      <c r="C10773" t="s">
        <v>28</v>
      </c>
      <c r="D10773" t="s">
        <v>15</v>
      </c>
      <c r="E10773" t="b">
        <v>0</v>
      </c>
      <c r="F10773" s="1">
        <v>45622.35728009259</v>
      </c>
      <c r="G10773" t="b">
        <v>0</v>
      </c>
      <c r="H10773" t="b">
        <v>0</v>
      </c>
      <c r="I10773" t="s">
        <v>84</v>
      </c>
      <c r="J10773" t="s">
        <v>52</v>
      </c>
      <c r="K10773" t="s">
        <v>120</v>
      </c>
      <c r="L10773">
        <v>125010</v>
      </c>
    </row>
    <row r="10774" spans="1:12" x14ac:dyDescent="0.25">
      <c r="A10774" t="s">
        <v>82</v>
      </c>
      <c r="B10774" t="s">
        <v>85</v>
      </c>
      <c r="C10774" t="s">
        <v>28</v>
      </c>
      <c r="D10774" t="s">
        <v>29</v>
      </c>
      <c r="E10774" t="b">
        <v>0</v>
      </c>
      <c r="F10774" s="1">
        <v>45420.981157407397</v>
      </c>
      <c r="G10774" t="b">
        <v>1</v>
      </c>
      <c r="H10774" t="b">
        <v>0</v>
      </c>
      <c r="I10774" t="s">
        <v>84</v>
      </c>
      <c r="J10774" t="s">
        <v>31</v>
      </c>
      <c r="K10774" t="s">
        <v>118</v>
      </c>
      <c r="L10774">
        <v>139915</v>
      </c>
    </row>
    <row r="10775" spans="1:12" x14ac:dyDescent="0.25">
      <c r="A10775" t="s">
        <v>26</v>
      </c>
      <c r="B10775" t="s">
        <v>71</v>
      </c>
      <c r="C10775" t="s">
        <v>14</v>
      </c>
      <c r="D10775" t="s">
        <v>15</v>
      </c>
      <c r="E10775" t="b">
        <v>1</v>
      </c>
      <c r="F10775" s="1">
        <v>45421.729189814818</v>
      </c>
      <c r="G10775" t="b">
        <v>1</v>
      </c>
      <c r="H10775" t="b">
        <v>0</v>
      </c>
      <c r="I10775" t="s">
        <v>30</v>
      </c>
      <c r="J10775" t="s">
        <v>72</v>
      </c>
      <c r="K10775" t="s">
        <v>81</v>
      </c>
      <c r="L10775">
        <v>98982</v>
      </c>
    </row>
    <row r="10776" spans="1:12" x14ac:dyDescent="0.25">
      <c r="A10776" t="s">
        <v>38</v>
      </c>
      <c r="B10776" t="s">
        <v>95</v>
      </c>
      <c r="C10776" t="s">
        <v>68</v>
      </c>
      <c r="D10776" t="s">
        <v>29</v>
      </c>
      <c r="E10776" t="b">
        <v>0</v>
      </c>
      <c r="F10776" s="1">
        <v>45395.244687500002</v>
      </c>
      <c r="G10776" t="b">
        <v>0</v>
      </c>
      <c r="H10776" t="b">
        <v>1</v>
      </c>
      <c r="I10776" t="s">
        <v>41</v>
      </c>
      <c r="J10776" t="s">
        <v>57</v>
      </c>
      <c r="K10776" t="s">
        <v>106</v>
      </c>
      <c r="L10776">
        <v>87922</v>
      </c>
    </row>
    <row r="10777" spans="1:12" x14ac:dyDescent="0.25">
      <c r="A10777" t="s">
        <v>54</v>
      </c>
      <c r="B10777" t="s">
        <v>79</v>
      </c>
      <c r="C10777" t="s">
        <v>28</v>
      </c>
      <c r="D10777" t="s">
        <v>29</v>
      </c>
      <c r="E10777" t="b">
        <v>0</v>
      </c>
      <c r="F10777" s="1">
        <v>45330.701608796298</v>
      </c>
      <c r="G10777" t="b">
        <v>0</v>
      </c>
      <c r="H10777" t="b">
        <v>1</v>
      </c>
      <c r="I10777" t="s">
        <v>30</v>
      </c>
      <c r="J10777" t="s">
        <v>44</v>
      </c>
      <c r="K10777" t="s">
        <v>122</v>
      </c>
      <c r="L10777">
        <v>120414</v>
      </c>
    </row>
    <row r="10778" spans="1:12" x14ac:dyDescent="0.25">
      <c r="A10778" t="s">
        <v>82</v>
      </c>
      <c r="B10778" t="s">
        <v>85</v>
      </c>
      <c r="C10778" t="s">
        <v>21</v>
      </c>
      <c r="D10778" t="s">
        <v>29</v>
      </c>
      <c r="E10778" t="b">
        <v>0</v>
      </c>
      <c r="F10778" s="1">
        <v>45304.835393518522</v>
      </c>
      <c r="G10778" t="b">
        <v>0</v>
      </c>
      <c r="H10778" t="b">
        <v>0</v>
      </c>
      <c r="I10778" t="s">
        <v>84</v>
      </c>
      <c r="J10778" t="s">
        <v>24</v>
      </c>
      <c r="K10778" t="s">
        <v>113</v>
      </c>
      <c r="L10778">
        <v>106213</v>
      </c>
    </row>
    <row r="10779" spans="1:12" x14ac:dyDescent="0.25">
      <c r="A10779" t="s">
        <v>19</v>
      </c>
      <c r="B10779" t="s">
        <v>94</v>
      </c>
      <c r="C10779" t="s">
        <v>28</v>
      </c>
      <c r="D10779" t="s">
        <v>22</v>
      </c>
      <c r="E10779" t="b">
        <v>0</v>
      </c>
      <c r="F10779" s="1">
        <v>45604.775648148148</v>
      </c>
      <c r="G10779" t="b">
        <v>1</v>
      </c>
      <c r="H10779" t="b">
        <v>0</v>
      </c>
      <c r="I10779" t="s">
        <v>23</v>
      </c>
      <c r="J10779" t="s">
        <v>44</v>
      </c>
      <c r="K10779" t="s">
        <v>104</v>
      </c>
      <c r="L10779">
        <v>87027</v>
      </c>
    </row>
    <row r="10780" spans="1:12" x14ac:dyDescent="0.25">
      <c r="A10780" t="s">
        <v>82</v>
      </c>
      <c r="B10780" t="s">
        <v>91</v>
      </c>
      <c r="C10780" t="s">
        <v>28</v>
      </c>
      <c r="D10780" t="s">
        <v>15</v>
      </c>
      <c r="E10780" t="b">
        <v>1</v>
      </c>
      <c r="F10780" s="1">
        <v>45349.096585648149</v>
      </c>
      <c r="G10780" t="b">
        <v>0</v>
      </c>
      <c r="H10780" t="b">
        <v>1</v>
      </c>
      <c r="I10780" t="s">
        <v>84</v>
      </c>
      <c r="J10780" t="s">
        <v>70</v>
      </c>
      <c r="K10780" t="s">
        <v>122</v>
      </c>
      <c r="L10780">
        <v>102799</v>
      </c>
    </row>
    <row r="10781" spans="1:12" x14ac:dyDescent="0.25">
      <c r="A10781" t="s">
        <v>12</v>
      </c>
      <c r="B10781" t="s">
        <v>63</v>
      </c>
      <c r="C10781" t="s">
        <v>43</v>
      </c>
      <c r="D10781" t="s">
        <v>22</v>
      </c>
      <c r="E10781" t="b">
        <v>0</v>
      </c>
      <c r="F10781" s="1">
        <v>45296.270138888889</v>
      </c>
      <c r="G10781" t="b">
        <v>1</v>
      </c>
      <c r="H10781" t="b">
        <v>0</v>
      </c>
      <c r="I10781" t="s">
        <v>16</v>
      </c>
      <c r="J10781" t="s">
        <v>57</v>
      </c>
      <c r="K10781" t="s">
        <v>104</v>
      </c>
      <c r="L10781">
        <v>124350</v>
      </c>
    </row>
    <row r="10782" spans="1:12" x14ac:dyDescent="0.25">
      <c r="A10782" t="s">
        <v>12</v>
      </c>
      <c r="B10782" t="s">
        <v>75</v>
      </c>
      <c r="C10782" t="s">
        <v>21</v>
      </c>
      <c r="D10782" t="s">
        <v>22</v>
      </c>
      <c r="E10782" t="b">
        <v>0</v>
      </c>
      <c r="F10782" s="1">
        <v>45319.974907407413</v>
      </c>
      <c r="G10782" t="b">
        <v>1</v>
      </c>
      <c r="H10782" t="b">
        <v>1</v>
      </c>
      <c r="I10782" t="s">
        <v>16</v>
      </c>
      <c r="J10782" t="s">
        <v>24</v>
      </c>
      <c r="K10782" t="s">
        <v>106</v>
      </c>
      <c r="L10782">
        <v>123908</v>
      </c>
    </row>
    <row r="10783" spans="1:12" x14ac:dyDescent="0.25">
      <c r="A10783" t="s">
        <v>38</v>
      </c>
      <c r="B10783" t="s">
        <v>107</v>
      </c>
      <c r="C10783" t="s">
        <v>40</v>
      </c>
      <c r="D10783" t="s">
        <v>15</v>
      </c>
      <c r="E10783" t="b">
        <v>0</v>
      </c>
      <c r="F10783" s="1">
        <v>45397.188252314823</v>
      </c>
      <c r="G10783" t="b">
        <v>1</v>
      </c>
      <c r="H10783" t="b">
        <v>0</v>
      </c>
      <c r="I10783" t="s">
        <v>41</v>
      </c>
      <c r="J10783" t="s">
        <v>64</v>
      </c>
      <c r="K10783" t="s">
        <v>124</v>
      </c>
      <c r="L10783">
        <v>78965</v>
      </c>
    </row>
    <row r="10784" spans="1:12" x14ac:dyDescent="0.25">
      <c r="A10784" t="s">
        <v>26</v>
      </c>
      <c r="B10784" t="s">
        <v>27</v>
      </c>
      <c r="C10784" t="s">
        <v>28</v>
      </c>
      <c r="D10784" t="s">
        <v>22</v>
      </c>
      <c r="E10784" t="b">
        <v>0</v>
      </c>
      <c r="F10784" s="1">
        <v>45554.207604166673</v>
      </c>
      <c r="G10784" t="b">
        <v>0</v>
      </c>
      <c r="H10784" t="b">
        <v>1</v>
      </c>
      <c r="I10784" t="s">
        <v>30</v>
      </c>
      <c r="J10784" t="s">
        <v>70</v>
      </c>
      <c r="K10784" t="s">
        <v>126</v>
      </c>
      <c r="L10784">
        <v>108548</v>
      </c>
    </row>
    <row r="10785" spans="1:12" x14ac:dyDescent="0.25">
      <c r="A10785" t="s">
        <v>82</v>
      </c>
      <c r="B10785" t="s">
        <v>85</v>
      </c>
      <c r="C10785" t="s">
        <v>43</v>
      </c>
      <c r="D10785" t="s">
        <v>29</v>
      </c>
      <c r="E10785" t="b">
        <v>0</v>
      </c>
      <c r="F10785" s="1">
        <v>45453.17763888889</v>
      </c>
      <c r="G10785" t="b">
        <v>0</v>
      </c>
      <c r="H10785" t="b">
        <v>1</v>
      </c>
      <c r="I10785" t="s">
        <v>84</v>
      </c>
      <c r="J10785" t="s">
        <v>24</v>
      </c>
      <c r="K10785" t="s">
        <v>89</v>
      </c>
      <c r="L10785">
        <v>114164</v>
      </c>
    </row>
    <row r="10786" spans="1:12" x14ac:dyDescent="0.25">
      <c r="A10786" t="s">
        <v>12</v>
      </c>
      <c r="B10786" t="s">
        <v>13</v>
      </c>
      <c r="C10786" t="s">
        <v>21</v>
      </c>
      <c r="D10786" t="s">
        <v>29</v>
      </c>
      <c r="E10786" t="b">
        <v>0</v>
      </c>
      <c r="F10786" s="1">
        <v>45537.812881944446</v>
      </c>
      <c r="G10786" t="b">
        <v>0</v>
      </c>
      <c r="H10786" t="b">
        <v>1</v>
      </c>
      <c r="I10786" t="s">
        <v>16</v>
      </c>
      <c r="J10786" t="s">
        <v>72</v>
      </c>
      <c r="K10786" t="s">
        <v>89</v>
      </c>
      <c r="L10786">
        <v>139030</v>
      </c>
    </row>
    <row r="10787" spans="1:12" x14ac:dyDescent="0.25">
      <c r="A10787" t="s">
        <v>19</v>
      </c>
      <c r="B10787" t="s">
        <v>20</v>
      </c>
      <c r="C10787" t="s">
        <v>68</v>
      </c>
      <c r="D10787" t="s">
        <v>29</v>
      </c>
      <c r="E10787" t="b">
        <v>1</v>
      </c>
      <c r="F10787" s="1">
        <v>45495.177175925928</v>
      </c>
      <c r="G10787" t="b">
        <v>1</v>
      </c>
      <c r="H10787" t="b">
        <v>1</v>
      </c>
      <c r="I10787" t="s">
        <v>23</v>
      </c>
      <c r="J10787" t="s">
        <v>34</v>
      </c>
      <c r="K10787" t="s">
        <v>87</v>
      </c>
      <c r="L10787">
        <v>73581</v>
      </c>
    </row>
    <row r="10788" spans="1:12" x14ac:dyDescent="0.25">
      <c r="A10788" t="s">
        <v>54</v>
      </c>
      <c r="B10788" t="s">
        <v>79</v>
      </c>
      <c r="C10788" t="s">
        <v>40</v>
      </c>
      <c r="D10788" t="s">
        <v>15</v>
      </c>
      <c r="E10788" t="b">
        <v>0</v>
      </c>
      <c r="F10788" s="1">
        <v>45647.891793981478</v>
      </c>
      <c r="G10788" t="b">
        <v>0</v>
      </c>
      <c r="H10788" t="b">
        <v>1</v>
      </c>
      <c r="I10788" t="s">
        <v>30</v>
      </c>
      <c r="J10788" t="s">
        <v>47</v>
      </c>
      <c r="K10788" t="s">
        <v>73</v>
      </c>
      <c r="L10788">
        <v>120768</v>
      </c>
    </row>
    <row r="10789" spans="1:12" x14ac:dyDescent="0.25">
      <c r="A10789" t="s">
        <v>12</v>
      </c>
      <c r="B10789" t="s">
        <v>75</v>
      </c>
      <c r="C10789" t="s">
        <v>68</v>
      </c>
      <c r="D10789" t="s">
        <v>22</v>
      </c>
      <c r="E10789" t="b">
        <v>0</v>
      </c>
      <c r="F10789" s="1">
        <v>45383.043946759259</v>
      </c>
      <c r="G10789" t="b">
        <v>0</v>
      </c>
      <c r="H10789" t="b">
        <v>1</v>
      </c>
      <c r="I10789" t="s">
        <v>16</v>
      </c>
      <c r="J10789" t="s">
        <v>57</v>
      </c>
      <c r="K10789" t="s">
        <v>102</v>
      </c>
      <c r="L10789">
        <v>124221</v>
      </c>
    </row>
    <row r="10790" spans="1:12" x14ac:dyDescent="0.25">
      <c r="A10790" t="s">
        <v>38</v>
      </c>
      <c r="B10790" t="s">
        <v>107</v>
      </c>
      <c r="C10790" t="s">
        <v>14</v>
      </c>
      <c r="D10790" t="s">
        <v>15</v>
      </c>
      <c r="E10790" t="b">
        <v>1</v>
      </c>
      <c r="F10790" s="1">
        <v>45580.515844907408</v>
      </c>
      <c r="G10790" t="b">
        <v>0</v>
      </c>
      <c r="H10790" t="b">
        <v>1</v>
      </c>
      <c r="I10790" t="s">
        <v>41</v>
      </c>
      <c r="J10790" t="s">
        <v>64</v>
      </c>
      <c r="K10790" t="s">
        <v>92</v>
      </c>
      <c r="L10790">
        <v>94945</v>
      </c>
    </row>
    <row r="10791" spans="1:12" x14ac:dyDescent="0.25">
      <c r="A10791" t="s">
        <v>26</v>
      </c>
      <c r="B10791" t="s">
        <v>33</v>
      </c>
      <c r="C10791" t="s">
        <v>21</v>
      </c>
      <c r="D10791" t="s">
        <v>29</v>
      </c>
      <c r="E10791" t="b">
        <v>1</v>
      </c>
      <c r="F10791" s="1">
        <v>45406.698368055557</v>
      </c>
      <c r="G10791" t="b">
        <v>0</v>
      </c>
      <c r="H10791" t="b">
        <v>0</v>
      </c>
      <c r="I10791" t="s">
        <v>30</v>
      </c>
      <c r="J10791" t="s">
        <v>64</v>
      </c>
      <c r="K10791" t="s">
        <v>56</v>
      </c>
      <c r="L10791">
        <v>96942</v>
      </c>
    </row>
    <row r="10792" spans="1:12" x14ac:dyDescent="0.25">
      <c r="A10792" t="s">
        <v>26</v>
      </c>
      <c r="B10792" t="s">
        <v>71</v>
      </c>
      <c r="C10792" t="s">
        <v>28</v>
      </c>
      <c r="D10792" t="s">
        <v>22</v>
      </c>
      <c r="E10792" t="b">
        <v>1</v>
      </c>
      <c r="F10792" s="1">
        <v>45508.557754629634</v>
      </c>
      <c r="G10792" t="b">
        <v>1</v>
      </c>
      <c r="H10792" t="b">
        <v>0</v>
      </c>
      <c r="I10792" t="s">
        <v>30</v>
      </c>
      <c r="J10792" t="s">
        <v>24</v>
      </c>
      <c r="K10792" t="s">
        <v>129</v>
      </c>
      <c r="L10792">
        <v>122676</v>
      </c>
    </row>
    <row r="10793" spans="1:12" x14ac:dyDescent="0.25">
      <c r="A10793" t="s">
        <v>49</v>
      </c>
      <c r="B10793" t="s">
        <v>108</v>
      </c>
      <c r="C10793" t="s">
        <v>40</v>
      </c>
      <c r="D10793" t="s">
        <v>15</v>
      </c>
      <c r="E10793" t="b">
        <v>1</v>
      </c>
      <c r="F10793" s="1">
        <v>45487.23642361111</v>
      </c>
      <c r="G10793" t="b">
        <v>1</v>
      </c>
      <c r="H10793" t="b">
        <v>0</v>
      </c>
      <c r="I10793" t="s">
        <v>51</v>
      </c>
      <c r="J10793" t="s">
        <v>70</v>
      </c>
      <c r="K10793" t="s">
        <v>73</v>
      </c>
      <c r="L10793">
        <v>85942</v>
      </c>
    </row>
    <row r="10794" spans="1:12" x14ac:dyDescent="0.25">
      <c r="A10794" t="s">
        <v>19</v>
      </c>
      <c r="B10794" t="s">
        <v>86</v>
      </c>
      <c r="C10794" t="s">
        <v>43</v>
      </c>
      <c r="D10794" t="s">
        <v>29</v>
      </c>
      <c r="E10794" t="b">
        <v>1</v>
      </c>
      <c r="F10794" s="1">
        <v>45592.428726851853</v>
      </c>
      <c r="G10794" t="b">
        <v>0</v>
      </c>
      <c r="H10794" t="b">
        <v>0</v>
      </c>
      <c r="I10794" t="s">
        <v>23</v>
      </c>
      <c r="J10794" t="s">
        <v>44</v>
      </c>
      <c r="K10794" t="s">
        <v>60</v>
      </c>
      <c r="L10794">
        <v>67958</v>
      </c>
    </row>
    <row r="10795" spans="1:12" x14ac:dyDescent="0.25">
      <c r="A10795" t="s">
        <v>82</v>
      </c>
      <c r="B10795" t="s">
        <v>91</v>
      </c>
      <c r="C10795" t="s">
        <v>14</v>
      </c>
      <c r="D10795" t="s">
        <v>15</v>
      </c>
      <c r="E10795" t="b">
        <v>1</v>
      </c>
      <c r="F10795" s="1">
        <v>45469.563472222217</v>
      </c>
      <c r="G10795" t="b">
        <v>1</v>
      </c>
      <c r="H10795" t="b">
        <v>0</v>
      </c>
      <c r="I10795" t="s">
        <v>84</v>
      </c>
      <c r="J10795" t="s">
        <v>47</v>
      </c>
      <c r="K10795" t="s">
        <v>78</v>
      </c>
      <c r="L10795">
        <v>116514</v>
      </c>
    </row>
    <row r="10796" spans="1:12" x14ac:dyDescent="0.25">
      <c r="A10796" t="s">
        <v>82</v>
      </c>
      <c r="B10796" t="s">
        <v>85</v>
      </c>
      <c r="C10796" t="s">
        <v>28</v>
      </c>
      <c r="D10796" t="s">
        <v>15</v>
      </c>
      <c r="E10796" t="b">
        <v>0</v>
      </c>
      <c r="F10796" s="1">
        <v>45609.509548611109</v>
      </c>
      <c r="G10796" t="b">
        <v>1</v>
      </c>
      <c r="H10796" t="b">
        <v>0</v>
      </c>
      <c r="I10796" t="s">
        <v>84</v>
      </c>
      <c r="J10796" t="s">
        <v>72</v>
      </c>
      <c r="K10796" t="s">
        <v>65</v>
      </c>
      <c r="L10796">
        <v>110874</v>
      </c>
    </row>
    <row r="10797" spans="1:12" x14ac:dyDescent="0.25">
      <c r="A10797" t="s">
        <v>49</v>
      </c>
      <c r="B10797" t="s">
        <v>61</v>
      </c>
      <c r="C10797" t="s">
        <v>68</v>
      </c>
      <c r="D10797" t="s">
        <v>15</v>
      </c>
      <c r="E10797" t="b">
        <v>1</v>
      </c>
      <c r="F10797" s="1">
        <v>45627.030185185176</v>
      </c>
      <c r="G10797" t="b">
        <v>1</v>
      </c>
      <c r="H10797" t="b">
        <v>1</v>
      </c>
      <c r="I10797" t="s">
        <v>51</v>
      </c>
      <c r="J10797" t="s">
        <v>66</v>
      </c>
      <c r="K10797" t="s">
        <v>125</v>
      </c>
      <c r="L10797">
        <v>72590</v>
      </c>
    </row>
    <row r="10798" spans="1:12" x14ac:dyDescent="0.25">
      <c r="A10798" t="s">
        <v>38</v>
      </c>
      <c r="B10798" t="s">
        <v>107</v>
      </c>
      <c r="C10798" t="s">
        <v>43</v>
      </c>
      <c r="D10798" t="s">
        <v>29</v>
      </c>
      <c r="E10798" t="b">
        <v>0</v>
      </c>
      <c r="F10798" s="1">
        <v>45562.505312499998</v>
      </c>
      <c r="G10798" t="b">
        <v>0</v>
      </c>
      <c r="H10798" t="b">
        <v>0</v>
      </c>
      <c r="I10798" t="s">
        <v>41</v>
      </c>
      <c r="J10798" t="s">
        <v>64</v>
      </c>
      <c r="K10798" t="s">
        <v>81</v>
      </c>
      <c r="L10798">
        <v>89087</v>
      </c>
    </row>
    <row r="10799" spans="1:12" x14ac:dyDescent="0.25">
      <c r="A10799" t="s">
        <v>49</v>
      </c>
      <c r="B10799" t="s">
        <v>108</v>
      </c>
      <c r="C10799" t="s">
        <v>40</v>
      </c>
      <c r="D10799" t="s">
        <v>22</v>
      </c>
      <c r="E10799" t="b">
        <v>1</v>
      </c>
      <c r="F10799" s="1">
        <v>45597.568553240737</v>
      </c>
      <c r="G10799" t="b">
        <v>1</v>
      </c>
      <c r="H10799" t="b">
        <v>0</v>
      </c>
      <c r="I10799" t="s">
        <v>51</v>
      </c>
      <c r="J10799" t="s">
        <v>57</v>
      </c>
      <c r="K10799" t="s">
        <v>128</v>
      </c>
      <c r="L10799">
        <v>99497</v>
      </c>
    </row>
    <row r="10800" spans="1:12" x14ac:dyDescent="0.25">
      <c r="A10800" t="s">
        <v>82</v>
      </c>
      <c r="B10800" t="s">
        <v>91</v>
      </c>
      <c r="C10800" t="s">
        <v>21</v>
      </c>
      <c r="D10800" t="s">
        <v>29</v>
      </c>
      <c r="E10800" t="b">
        <v>1</v>
      </c>
      <c r="F10800" s="1">
        <v>45418.713958333326</v>
      </c>
      <c r="G10800" t="b">
        <v>0</v>
      </c>
      <c r="H10800" t="b">
        <v>1</v>
      </c>
      <c r="I10800" t="s">
        <v>84</v>
      </c>
      <c r="J10800" t="s">
        <v>44</v>
      </c>
      <c r="K10800" t="s">
        <v>69</v>
      </c>
      <c r="L10800">
        <v>108827</v>
      </c>
    </row>
    <row r="10801" spans="1:12" x14ac:dyDescent="0.25">
      <c r="A10801" t="s">
        <v>19</v>
      </c>
      <c r="B10801" t="s">
        <v>94</v>
      </c>
      <c r="C10801" t="s">
        <v>21</v>
      </c>
      <c r="D10801" t="s">
        <v>15</v>
      </c>
      <c r="E10801" t="b">
        <v>1</v>
      </c>
      <c r="F10801" s="1">
        <v>45337.980752314812</v>
      </c>
      <c r="G10801" t="b">
        <v>0</v>
      </c>
      <c r="H10801" t="b">
        <v>0</v>
      </c>
      <c r="I10801" t="s">
        <v>23</v>
      </c>
      <c r="J10801" t="s">
        <v>44</v>
      </c>
      <c r="K10801" t="s">
        <v>124</v>
      </c>
      <c r="L10801">
        <v>71440</v>
      </c>
    </row>
    <row r="10802" spans="1:12" x14ac:dyDescent="0.25">
      <c r="A10802" t="s">
        <v>26</v>
      </c>
      <c r="B10802" t="s">
        <v>27</v>
      </c>
      <c r="C10802" t="s">
        <v>21</v>
      </c>
      <c r="D10802" t="s">
        <v>22</v>
      </c>
      <c r="E10802" t="b">
        <v>0</v>
      </c>
      <c r="F10802" s="1">
        <v>45435.742210648154</v>
      </c>
      <c r="G10802" t="b">
        <v>1</v>
      </c>
      <c r="H10802" t="b">
        <v>1</v>
      </c>
      <c r="I10802" t="s">
        <v>30</v>
      </c>
      <c r="J10802" t="s">
        <v>24</v>
      </c>
      <c r="K10802" t="s">
        <v>96</v>
      </c>
      <c r="L10802">
        <v>96060</v>
      </c>
    </row>
    <row r="10803" spans="1:12" x14ac:dyDescent="0.25">
      <c r="A10803" t="s">
        <v>49</v>
      </c>
      <c r="B10803" t="s">
        <v>108</v>
      </c>
      <c r="C10803" t="s">
        <v>68</v>
      </c>
      <c r="D10803" t="s">
        <v>22</v>
      </c>
      <c r="E10803" t="b">
        <v>1</v>
      </c>
      <c r="F10803" s="1">
        <v>45341.789976851847</v>
      </c>
      <c r="G10803" t="b">
        <v>1</v>
      </c>
      <c r="H10803" t="b">
        <v>0</v>
      </c>
      <c r="I10803" t="s">
        <v>51</v>
      </c>
      <c r="J10803" t="s">
        <v>70</v>
      </c>
      <c r="K10803" t="s">
        <v>69</v>
      </c>
      <c r="L10803">
        <v>86764</v>
      </c>
    </row>
    <row r="10804" spans="1:12" x14ac:dyDescent="0.25">
      <c r="A10804" t="s">
        <v>54</v>
      </c>
      <c r="B10804" t="s">
        <v>55</v>
      </c>
      <c r="C10804" t="s">
        <v>14</v>
      </c>
      <c r="D10804" t="s">
        <v>22</v>
      </c>
      <c r="E10804" t="b">
        <v>0</v>
      </c>
      <c r="F10804" s="1">
        <v>45312.713425925933</v>
      </c>
      <c r="G10804" t="b">
        <v>0</v>
      </c>
      <c r="H10804" t="b">
        <v>1</v>
      </c>
      <c r="I10804" t="s">
        <v>30</v>
      </c>
      <c r="J10804" t="s">
        <v>70</v>
      </c>
      <c r="K10804" t="s">
        <v>113</v>
      </c>
      <c r="L10804">
        <v>148211</v>
      </c>
    </row>
    <row r="10805" spans="1:12" x14ac:dyDescent="0.25">
      <c r="A10805" t="s">
        <v>45</v>
      </c>
      <c r="B10805" t="s">
        <v>46</v>
      </c>
      <c r="C10805" t="s">
        <v>14</v>
      </c>
      <c r="D10805" t="s">
        <v>15</v>
      </c>
      <c r="E10805" t="b">
        <v>0</v>
      </c>
      <c r="F10805" s="1">
        <v>45305.491967592592</v>
      </c>
      <c r="G10805" t="b">
        <v>1</v>
      </c>
      <c r="H10805" t="b">
        <v>1</v>
      </c>
      <c r="I10805" t="s">
        <v>16</v>
      </c>
      <c r="J10805" t="s">
        <v>70</v>
      </c>
      <c r="K10805" t="s">
        <v>65</v>
      </c>
      <c r="L10805">
        <v>116459</v>
      </c>
    </row>
    <row r="10806" spans="1:12" x14ac:dyDescent="0.25">
      <c r="A10806" t="s">
        <v>54</v>
      </c>
      <c r="B10806" t="s">
        <v>79</v>
      </c>
      <c r="C10806" t="s">
        <v>40</v>
      </c>
      <c r="D10806" t="s">
        <v>15</v>
      </c>
      <c r="E10806" t="b">
        <v>1</v>
      </c>
      <c r="F10806" s="1">
        <v>45332.790925925918</v>
      </c>
      <c r="G10806" t="b">
        <v>0</v>
      </c>
      <c r="H10806" t="b">
        <v>1</v>
      </c>
      <c r="I10806" t="s">
        <v>30</v>
      </c>
      <c r="J10806" t="s">
        <v>31</v>
      </c>
      <c r="K10806" t="s">
        <v>53</v>
      </c>
      <c r="L10806">
        <v>140557</v>
      </c>
    </row>
    <row r="10807" spans="1:12" x14ac:dyDescent="0.25">
      <c r="A10807" t="s">
        <v>54</v>
      </c>
      <c r="B10807" t="s">
        <v>55</v>
      </c>
      <c r="C10807" t="s">
        <v>40</v>
      </c>
      <c r="D10807" t="s">
        <v>15</v>
      </c>
      <c r="E10807" t="b">
        <v>0</v>
      </c>
      <c r="F10807" s="1">
        <v>45604.749768518523</v>
      </c>
      <c r="G10807" t="b">
        <v>1</v>
      </c>
      <c r="H10807" t="b">
        <v>1</v>
      </c>
      <c r="I10807" t="s">
        <v>30</v>
      </c>
      <c r="J10807" t="s">
        <v>64</v>
      </c>
      <c r="K10807" t="s">
        <v>128</v>
      </c>
      <c r="L10807">
        <v>115059</v>
      </c>
    </row>
    <row r="10808" spans="1:12" x14ac:dyDescent="0.25">
      <c r="A10808" t="s">
        <v>38</v>
      </c>
      <c r="B10808" t="s">
        <v>95</v>
      </c>
      <c r="C10808" t="s">
        <v>28</v>
      </c>
      <c r="D10808" t="s">
        <v>15</v>
      </c>
      <c r="E10808" t="b">
        <v>0</v>
      </c>
      <c r="F10808" s="1">
        <v>45459.47042824074</v>
      </c>
      <c r="G10808" t="b">
        <v>1</v>
      </c>
      <c r="H10808" t="b">
        <v>1</v>
      </c>
      <c r="I10808" t="s">
        <v>41</v>
      </c>
      <c r="J10808" t="s">
        <v>72</v>
      </c>
      <c r="K10808" t="s">
        <v>104</v>
      </c>
      <c r="L10808">
        <v>67080</v>
      </c>
    </row>
    <row r="10809" spans="1:12" x14ac:dyDescent="0.25">
      <c r="A10809" t="s">
        <v>54</v>
      </c>
      <c r="B10809" t="s">
        <v>55</v>
      </c>
      <c r="C10809" t="s">
        <v>68</v>
      </c>
      <c r="D10809" t="s">
        <v>15</v>
      </c>
      <c r="E10809" t="b">
        <v>0</v>
      </c>
      <c r="F10809" s="1">
        <v>45639.155833333331</v>
      </c>
      <c r="G10809" t="b">
        <v>0</v>
      </c>
      <c r="H10809" t="b">
        <v>1</v>
      </c>
      <c r="I10809" t="s">
        <v>30</v>
      </c>
      <c r="J10809" t="s">
        <v>70</v>
      </c>
      <c r="K10809" t="s">
        <v>35</v>
      </c>
      <c r="L10809">
        <v>154077</v>
      </c>
    </row>
    <row r="10810" spans="1:12" x14ac:dyDescent="0.25">
      <c r="A10810" t="s">
        <v>82</v>
      </c>
      <c r="B10810" t="s">
        <v>91</v>
      </c>
      <c r="C10810" t="s">
        <v>21</v>
      </c>
      <c r="D10810" t="s">
        <v>15</v>
      </c>
      <c r="E10810" t="b">
        <v>1</v>
      </c>
      <c r="F10810" s="1">
        <v>45466.146539351852</v>
      </c>
      <c r="G10810" t="b">
        <v>1</v>
      </c>
      <c r="H10810" t="b">
        <v>1</v>
      </c>
      <c r="I10810" t="s">
        <v>84</v>
      </c>
      <c r="J10810" t="s">
        <v>66</v>
      </c>
      <c r="K10810" t="s">
        <v>92</v>
      </c>
      <c r="L10810">
        <v>101887</v>
      </c>
    </row>
    <row r="10811" spans="1:12" x14ac:dyDescent="0.25">
      <c r="A10811" t="s">
        <v>45</v>
      </c>
      <c r="B10811" t="s">
        <v>46</v>
      </c>
      <c r="C10811" t="s">
        <v>28</v>
      </c>
      <c r="D10811" t="s">
        <v>29</v>
      </c>
      <c r="E10811" t="b">
        <v>0</v>
      </c>
      <c r="F10811" s="1">
        <v>45506.328750000001</v>
      </c>
      <c r="G10811" t="b">
        <v>1</v>
      </c>
      <c r="H10811" t="b">
        <v>0</v>
      </c>
      <c r="I10811" t="s">
        <v>16</v>
      </c>
      <c r="J10811" t="s">
        <v>52</v>
      </c>
      <c r="K10811" t="s">
        <v>120</v>
      </c>
      <c r="L10811">
        <v>110564</v>
      </c>
    </row>
    <row r="10812" spans="1:12" x14ac:dyDescent="0.25">
      <c r="A10812" t="s">
        <v>38</v>
      </c>
      <c r="B10812" t="s">
        <v>107</v>
      </c>
      <c r="C10812" t="s">
        <v>28</v>
      </c>
      <c r="D10812" t="s">
        <v>29</v>
      </c>
      <c r="E10812" t="b">
        <v>0</v>
      </c>
      <c r="F10812" s="1">
        <v>45489.210717592592</v>
      </c>
      <c r="G10812" t="b">
        <v>1</v>
      </c>
      <c r="H10812" t="b">
        <v>1</v>
      </c>
      <c r="I10812" t="s">
        <v>41</v>
      </c>
      <c r="J10812" t="s">
        <v>80</v>
      </c>
      <c r="K10812" t="s">
        <v>93</v>
      </c>
      <c r="L10812">
        <v>90403</v>
      </c>
    </row>
    <row r="10813" spans="1:12" x14ac:dyDescent="0.25">
      <c r="A10813" t="s">
        <v>38</v>
      </c>
      <c r="B10813" t="s">
        <v>39</v>
      </c>
      <c r="C10813" t="s">
        <v>14</v>
      </c>
      <c r="D10813" t="s">
        <v>15</v>
      </c>
      <c r="E10813" t="b">
        <v>0</v>
      </c>
      <c r="F10813" s="1">
        <v>45401.021307870367</v>
      </c>
      <c r="G10813" t="b">
        <v>1</v>
      </c>
      <c r="H10813" t="b">
        <v>0</v>
      </c>
      <c r="I10813" t="s">
        <v>41</v>
      </c>
      <c r="J10813" t="s">
        <v>44</v>
      </c>
      <c r="K10813" t="s">
        <v>111</v>
      </c>
      <c r="L10813">
        <v>75374</v>
      </c>
    </row>
    <row r="10814" spans="1:12" x14ac:dyDescent="0.25">
      <c r="A10814" t="s">
        <v>49</v>
      </c>
      <c r="B10814" t="s">
        <v>108</v>
      </c>
      <c r="C10814" t="s">
        <v>14</v>
      </c>
      <c r="D10814" t="s">
        <v>22</v>
      </c>
      <c r="E10814" t="b">
        <v>0</v>
      </c>
      <c r="F10814" s="1">
        <v>45464.711944444447</v>
      </c>
      <c r="G10814" t="b">
        <v>1</v>
      </c>
      <c r="H10814" t="b">
        <v>1</v>
      </c>
      <c r="I10814" t="s">
        <v>51</v>
      </c>
      <c r="J10814" t="s">
        <v>80</v>
      </c>
      <c r="K10814" t="s">
        <v>18</v>
      </c>
      <c r="L10814">
        <v>84610</v>
      </c>
    </row>
    <row r="10815" spans="1:12" x14ac:dyDescent="0.25">
      <c r="A10815" t="s">
        <v>82</v>
      </c>
      <c r="B10815" t="s">
        <v>83</v>
      </c>
      <c r="C10815" t="s">
        <v>68</v>
      </c>
      <c r="D10815" t="s">
        <v>29</v>
      </c>
      <c r="E10815" t="b">
        <v>0</v>
      </c>
      <c r="F10815" s="1">
        <v>45404.327094907407</v>
      </c>
      <c r="G10815" t="b">
        <v>1</v>
      </c>
      <c r="H10815" t="b">
        <v>1</v>
      </c>
      <c r="I10815" t="s">
        <v>84</v>
      </c>
      <c r="J10815" t="s">
        <v>70</v>
      </c>
      <c r="K10815" t="s">
        <v>100</v>
      </c>
      <c r="L10815">
        <v>128207</v>
      </c>
    </row>
    <row r="10816" spans="1:12" x14ac:dyDescent="0.25">
      <c r="A10816" t="s">
        <v>54</v>
      </c>
      <c r="B10816" t="s">
        <v>55</v>
      </c>
      <c r="C10816" t="s">
        <v>40</v>
      </c>
      <c r="D10816" t="s">
        <v>15</v>
      </c>
      <c r="E10816" t="b">
        <v>1</v>
      </c>
      <c r="F10816" s="1">
        <v>45425.40766203704</v>
      </c>
      <c r="G10816" t="b">
        <v>0</v>
      </c>
      <c r="H10816" t="b">
        <v>1</v>
      </c>
      <c r="I10816" t="s">
        <v>30</v>
      </c>
      <c r="J10816" t="s">
        <v>64</v>
      </c>
      <c r="K10816" t="s">
        <v>129</v>
      </c>
      <c r="L10816">
        <v>141322</v>
      </c>
    </row>
    <row r="10817" spans="1:12" x14ac:dyDescent="0.25">
      <c r="A10817" t="s">
        <v>49</v>
      </c>
      <c r="B10817" t="s">
        <v>108</v>
      </c>
      <c r="C10817" t="s">
        <v>28</v>
      </c>
      <c r="D10817" t="s">
        <v>15</v>
      </c>
      <c r="E10817" t="b">
        <v>0</v>
      </c>
      <c r="F10817" s="1">
        <v>45341.348576388889</v>
      </c>
      <c r="G10817" t="b">
        <v>0</v>
      </c>
      <c r="H10817" t="b">
        <v>1</v>
      </c>
      <c r="I10817" t="s">
        <v>51</v>
      </c>
      <c r="J10817" t="s">
        <v>52</v>
      </c>
      <c r="K10817" t="s">
        <v>114</v>
      </c>
      <c r="L10817">
        <v>75677</v>
      </c>
    </row>
    <row r="10818" spans="1:12" x14ac:dyDescent="0.25">
      <c r="A10818" t="s">
        <v>49</v>
      </c>
      <c r="B10818" t="s">
        <v>61</v>
      </c>
      <c r="C10818" t="s">
        <v>21</v>
      </c>
      <c r="D10818" t="s">
        <v>15</v>
      </c>
      <c r="E10818" t="b">
        <v>1</v>
      </c>
      <c r="F10818" s="1">
        <v>45398.328136574077</v>
      </c>
      <c r="G10818" t="b">
        <v>1</v>
      </c>
      <c r="H10818" t="b">
        <v>1</v>
      </c>
      <c r="I10818" t="s">
        <v>51</v>
      </c>
      <c r="J10818" t="s">
        <v>66</v>
      </c>
      <c r="K10818" t="s">
        <v>89</v>
      </c>
      <c r="L10818">
        <v>72106</v>
      </c>
    </row>
    <row r="10819" spans="1:12" x14ac:dyDescent="0.25">
      <c r="A10819" t="s">
        <v>54</v>
      </c>
      <c r="B10819" t="s">
        <v>79</v>
      </c>
      <c r="C10819" t="s">
        <v>40</v>
      </c>
      <c r="D10819" t="s">
        <v>29</v>
      </c>
      <c r="E10819" t="b">
        <v>0</v>
      </c>
      <c r="F10819" s="1">
        <v>45473.426006944443</v>
      </c>
      <c r="G10819" t="b">
        <v>1</v>
      </c>
      <c r="H10819" t="b">
        <v>0</v>
      </c>
      <c r="I10819" t="s">
        <v>30</v>
      </c>
      <c r="J10819" t="s">
        <v>70</v>
      </c>
      <c r="K10819" t="s">
        <v>89</v>
      </c>
      <c r="L10819">
        <v>152692</v>
      </c>
    </row>
    <row r="10820" spans="1:12" x14ac:dyDescent="0.25">
      <c r="A10820" t="s">
        <v>54</v>
      </c>
      <c r="B10820" t="s">
        <v>79</v>
      </c>
      <c r="C10820" t="s">
        <v>43</v>
      </c>
      <c r="D10820" t="s">
        <v>15</v>
      </c>
      <c r="E10820" t="b">
        <v>1</v>
      </c>
      <c r="F10820" s="1">
        <v>45372.148530092592</v>
      </c>
      <c r="G10820" t="b">
        <v>1</v>
      </c>
      <c r="H10820" t="b">
        <v>0</v>
      </c>
      <c r="I10820" t="s">
        <v>30</v>
      </c>
      <c r="J10820" t="s">
        <v>17</v>
      </c>
      <c r="K10820" t="s">
        <v>69</v>
      </c>
      <c r="L10820">
        <v>150860</v>
      </c>
    </row>
    <row r="10821" spans="1:12" x14ac:dyDescent="0.25">
      <c r="A10821" t="s">
        <v>45</v>
      </c>
      <c r="B10821" t="s">
        <v>76</v>
      </c>
      <c r="C10821" t="s">
        <v>68</v>
      </c>
      <c r="D10821" t="s">
        <v>29</v>
      </c>
      <c r="E10821" t="b">
        <v>1</v>
      </c>
      <c r="F10821" s="1">
        <v>45547.703032407408</v>
      </c>
      <c r="G10821" t="b">
        <v>1</v>
      </c>
      <c r="H10821" t="b">
        <v>1</v>
      </c>
      <c r="I10821" t="s">
        <v>16</v>
      </c>
      <c r="J10821" t="s">
        <v>31</v>
      </c>
      <c r="K10821" t="s">
        <v>58</v>
      </c>
      <c r="L10821">
        <v>115717</v>
      </c>
    </row>
    <row r="10822" spans="1:12" x14ac:dyDescent="0.25">
      <c r="A10822" t="s">
        <v>54</v>
      </c>
      <c r="B10822" t="s">
        <v>79</v>
      </c>
      <c r="C10822" t="s">
        <v>43</v>
      </c>
      <c r="D10822" t="s">
        <v>29</v>
      </c>
      <c r="E10822" t="b">
        <v>0</v>
      </c>
      <c r="F10822" s="1">
        <v>45335.593252314808</v>
      </c>
      <c r="G10822" t="b">
        <v>0</v>
      </c>
      <c r="H10822" t="b">
        <v>0</v>
      </c>
      <c r="I10822" t="s">
        <v>30</v>
      </c>
      <c r="J10822" t="s">
        <v>17</v>
      </c>
      <c r="K10822" t="s">
        <v>121</v>
      </c>
      <c r="L10822">
        <v>140109</v>
      </c>
    </row>
    <row r="10823" spans="1:12" x14ac:dyDescent="0.25">
      <c r="A10823" t="s">
        <v>45</v>
      </c>
      <c r="B10823" t="s">
        <v>76</v>
      </c>
      <c r="C10823" t="s">
        <v>28</v>
      </c>
      <c r="D10823" t="s">
        <v>15</v>
      </c>
      <c r="E10823" t="b">
        <v>1</v>
      </c>
      <c r="F10823" s="1">
        <v>45656.059016203697</v>
      </c>
      <c r="G10823" t="b">
        <v>1</v>
      </c>
      <c r="H10823" t="b">
        <v>1</v>
      </c>
      <c r="I10823" t="s">
        <v>16</v>
      </c>
      <c r="J10823" t="s">
        <v>31</v>
      </c>
      <c r="K10823" t="s">
        <v>81</v>
      </c>
      <c r="L10823">
        <v>88261</v>
      </c>
    </row>
    <row r="10824" spans="1:12" x14ac:dyDescent="0.25">
      <c r="A10824" t="s">
        <v>82</v>
      </c>
      <c r="B10824" t="s">
        <v>91</v>
      </c>
      <c r="C10824" t="s">
        <v>14</v>
      </c>
      <c r="D10824" t="s">
        <v>15</v>
      </c>
      <c r="E10824" t="b">
        <v>0</v>
      </c>
      <c r="F10824" s="1">
        <v>45360.407893518517</v>
      </c>
      <c r="G10824" t="b">
        <v>1</v>
      </c>
      <c r="H10824" t="b">
        <v>1</v>
      </c>
      <c r="I10824" t="s">
        <v>84</v>
      </c>
      <c r="J10824" t="s">
        <v>24</v>
      </c>
      <c r="K10824" t="s">
        <v>127</v>
      </c>
      <c r="L10824">
        <v>108802</v>
      </c>
    </row>
    <row r="10825" spans="1:12" x14ac:dyDescent="0.25">
      <c r="A10825" t="s">
        <v>38</v>
      </c>
      <c r="B10825" t="s">
        <v>39</v>
      </c>
      <c r="C10825" t="s">
        <v>43</v>
      </c>
      <c r="D10825" t="s">
        <v>15</v>
      </c>
      <c r="E10825" t="b">
        <v>1</v>
      </c>
      <c r="F10825" s="1">
        <v>45515.682534722233</v>
      </c>
      <c r="G10825" t="b">
        <v>0</v>
      </c>
      <c r="H10825" t="b">
        <v>1</v>
      </c>
      <c r="I10825" t="s">
        <v>41</v>
      </c>
      <c r="J10825" t="s">
        <v>64</v>
      </c>
      <c r="K10825" t="s">
        <v>109</v>
      </c>
      <c r="L10825">
        <v>79483</v>
      </c>
    </row>
    <row r="10826" spans="1:12" x14ac:dyDescent="0.25">
      <c r="A10826" t="s">
        <v>12</v>
      </c>
      <c r="B10826" t="s">
        <v>13</v>
      </c>
      <c r="C10826" t="s">
        <v>40</v>
      </c>
      <c r="D10826" t="s">
        <v>29</v>
      </c>
      <c r="E10826" t="b">
        <v>1</v>
      </c>
      <c r="F10826" s="1">
        <v>45480.328530092593</v>
      </c>
      <c r="G10826" t="b">
        <v>0</v>
      </c>
      <c r="H10826" t="b">
        <v>1</v>
      </c>
      <c r="I10826" t="s">
        <v>16</v>
      </c>
      <c r="J10826" t="s">
        <v>31</v>
      </c>
      <c r="K10826" t="s">
        <v>106</v>
      </c>
      <c r="L10826">
        <v>126960</v>
      </c>
    </row>
    <row r="10827" spans="1:12" x14ac:dyDescent="0.25">
      <c r="A10827" t="s">
        <v>12</v>
      </c>
      <c r="B10827" t="s">
        <v>75</v>
      </c>
      <c r="C10827" t="s">
        <v>40</v>
      </c>
      <c r="D10827" t="s">
        <v>15</v>
      </c>
      <c r="E10827" t="b">
        <v>0</v>
      </c>
      <c r="F10827" s="1">
        <v>45639.174675925933</v>
      </c>
      <c r="G10827" t="b">
        <v>1</v>
      </c>
      <c r="H10827" t="b">
        <v>0</v>
      </c>
      <c r="I10827" t="s">
        <v>16</v>
      </c>
      <c r="J10827" t="s">
        <v>52</v>
      </c>
      <c r="K10827" t="s">
        <v>118</v>
      </c>
      <c r="L10827">
        <v>129627</v>
      </c>
    </row>
    <row r="10828" spans="1:12" x14ac:dyDescent="0.25">
      <c r="A10828" t="s">
        <v>49</v>
      </c>
      <c r="B10828" t="s">
        <v>108</v>
      </c>
      <c r="C10828" t="s">
        <v>21</v>
      </c>
      <c r="D10828" t="s">
        <v>29</v>
      </c>
      <c r="E10828" t="b">
        <v>1</v>
      </c>
      <c r="F10828" s="1">
        <v>45378.223946759259</v>
      </c>
      <c r="G10828" t="b">
        <v>1</v>
      </c>
      <c r="H10828" t="b">
        <v>1</v>
      </c>
      <c r="I10828" t="s">
        <v>51</v>
      </c>
      <c r="J10828" t="s">
        <v>72</v>
      </c>
      <c r="K10828" t="s">
        <v>106</v>
      </c>
      <c r="L10828">
        <v>83398</v>
      </c>
    </row>
    <row r="10829" spans="1:12" x14ac:dyDescent="0.25">
      <c r="A10829" t="s">
        <v>45</v>
      </c>
      <c r="B10829" t="s">
        <v>46</v>
      </c>
      <c r="C10829" t="s">
        <v>28</v>
      </c>
      <c r="D10829" t="s">
        <v>22</v>
      </c>
      <c r="E10829" t="b">
        <v>0</v>
      </c>
      <c r="F10829" s="1">
        <v>45374.450358796297</v>
      </c>
      <c r="G10829" t="b">
        <v>0</v>
      </c>
      <c r="H10829" t="b">
        <v>0</v>
      </c>
      <c r="I10829" t="s">
        <v>16</v>
      </c>
      <c r="J10829" t="s">
        <v>17</v>
      </c>
      <c r="K10829" t="s">
        <v>81</v>
      </c>
      <c r="L10829">
        <v>109446</v>
      </c>
    </row>
    <row r="10830" spans="1:12" x14ac:dyDescent="0.25">
      <c r="A10830" t="s">
        <v>82</v>
      </c>
      <c r="B10830" t="s">
        <v>83</v>
      </c>
      <c r="C10830" t="s">
        <v>14</v>
      </c>
      <c r="D10830" t="s">
        <v>29</v>
      </c>
      <c r="E10830" t="b">
        <v>0</v>
      </c>
      <c r="F10830" s="1">
        <v>45348.583680555559</v>
      </c>
      <c r="G10830" t="b">
        <v>0</v>
      </c>
      <c r="H10830" t="b">
        <v>1</v>
      </c>
      <c r="I10830" t="s">
        <v>84</v>
      </c>
      <c r="J10830" t="s">
        <v>80</v>
      </c>
      <c r="K10830" t="s">
        <v>129</v>
      </c>
      <c r="L10830">
        <v>112591</v>
      </c>
    </row>
    <row r="10831" spans="1:12" x14ac:dyDescent="0.25">
      <c r="A10831" t="s">
        <v>45</v>
      </c>
      <c r="B10831" t="s">
        <v>88</v>
      </c>
      <c r="C10831" t="s">
        <v>14</v>
      </c>
      <c r="D10831" t="s">
        <v>22</v>
      </c>
      <c r="E10831" t="b">
        <v>0</v>
      </c>
      <c r="F10831" s="1">
        <v>45322.839618055557</v>
      </c>
      <c r="G10831" t="b">
        <v>1</v>
      </c>
      <c r="H10831" t="b">
        <v>1</v>
      </c>
      <c r="I10831" t="s">
        <v>16</v>
      </c>
      <c r="J10831" t="s">
        <v>31</v>
      </c>
      <c r="K10831" t="s">
        <v>37</v>
      </c>
      <c r="L10831">
        <v>86918</v>
      </c>
    </row>
    <row r="10832" spans="1:12" x14ac:dyDescent="0.25">
      <c r="A10832" t="s">
        <v>38</v>
      </c>
      <c r="B10832" t="s">
        <v>39</v>
      </c>
      <c r="C10832" t="s">
        <v>68</v>
      </c>
      <c r="D10832" t="s">
        <v>15</v>
      </c>
      <c r="E10832" t="b">
        <v>0</v>
      </c>
      <c r="F10832" s="1">
        <v>45379.495115740741</v>
      </c>
      <c r="G10832" t="b">
        <v>1</v>
      </c>
      <c r="H10832" t="b">
        <v>1</v>
      </c>
      <c r="I10832" t="s">
        <v>41</v>
      </c>
      <c r="J10832" t="s">
        <v>64</v>
      </c>
      <c r="K10832" t="s">
        <v>53</v>
      </c>
      <c r="L10832">
        <v>91554</v>
      </c>
    </row>
    <row r="10833" spans="1:12" x14ac:dyDescent="0.25">
      <c r="A10833" t="s">
        <v>54</v>
      </c>
      <c r="B10833" t="s">
        <v>55</v>
      </c>
      <c r="C10833" t="s">
        <v>40</v>
      </c>
      <c r="D10833" t="s">
        <v>22</v>
      </c>
      <c r="E10833" t="b">
        <v>1</v>
      </c>
      <c r="F10833" s="1">
        <v>45426.269293981481</v>
      </c>
      <c r="G10833" t="b">
        <v>0</v>
      </c>
      <c r="H10833" t="b">
        <v>1</v>
      </c>
      <c r="I10833" t="s">
        <v>30</v>
      </c>
      <c r="J10833" t="s">
        <v>52</v>
      </c>
      <c r="K10833" t="s">
        <v>121</v>
      </c>
      <c r="L10833">
        <v>132698</v>
      </c>
    </row>
    <row r="10834" spans="1:12" x14ac:dyDescent="0.25">
      <c r="A10834" t="s">
        <v>82</v>
      </c>
      <c r="B10834" t="s">
        <v>83</v>
      </c>
      <c r="C10834" t="s">
        <v>40</v>
      </c>
      <c r="D10834" t="s">
        <v>29</v>
      </c>
      <c r="E10834" t="b">
        <v>1</v>
      </c>
      <c r="F10834" s="1">
        <v>45451.165914351863</v>
      </c>
      <c r="G10834" t="b">
        <v>1</v>
      </c>
      <c r="H10834" t="b">
        <v>0</v>
      </c>
      <c r="I10834" t="s">
        <v>84</v>
      </c>
      <c r="J10834" t="s">
        <v>57</v>
      </c>
      <c r="K10834" t="s">
        <v>115</v>
      </c>
      <c r="L10834">
        <v>127380</v>
      </c>
    </row>
    <row r="10835" spans="1:12" x14ac:dyDescent="0.25">
      <c r="A10835" t="s">
        <v>54</v>
      </c>
      <c r="B10835" t="s">
        <v>55</v>
      </c>
      <c r="C10835" t="s">
        <v>28</v>
      </c>
      <c r="D10835" t="s">
        <v>29</v>
      </c>
      <c r="E10835" t="b">
        <v>0</v>
      </c>
      <c r="F10835" s="1">
        <v>45391.602002314823</v>
      </c>
      <c r="G10835" t="b">
        <v>1</v>
      </c>
      <c r="H10835" t="b">
        <v>0</v>
      </c>
      <c r="I10835" t="s">
        <v>30</v>
      </c>
      <c r="J10835" t="s">
        <v>24</v>
      </c>
      <c r="K10835" t="s">
        <v>78</v>
      </c>
      <c r="L10835">
        <v>146466</v>
      </c>
    </row>
    <row r="10836" spans="1:12" x14ac:dyDescent="0.25">
      <c r="A10836" t="s">
        <v>19</v>
      </c>
      <c r="B10836" t="s">
        <v>86</v>
      </c>
      <c r="C10836" t="s">
        <v>14</v>
      </c>
      <c r="D10836" t="s">
        <v>15</v>
      </c>
      <c r="E10836" t="b">
        <v>1</v>
      </c>
      <c r="F10836" s="1">
        <v>45568.357060185182</v>
      </c>
      <c r="G10836" t="b">
        <v>0</v>
      </c>
      <c r="H10836" t="b">
        <v>0</v>
      </c>
      <c r="I10836" t="s">
        <v>23</v>
      </c>
      <c r="J10836" t="s">
        <v>34</v>
      </c>
      <c r="K10836" t="s">
        <v>129</v>
      </c>
      <c r="L10836">
        <v>77014</v>
      </c>
    </row>
    <row r="10837" spans="1:12" x14ac:dyDescent="0.25">
      <c r="A10837" t="s">
        <v>38</v>
      </c>
      <c r="B10837" t="s">
        <v>39</v>
      </c>
      <c r="C10837" t="s">
        <v>40</v>
      </c>
      <c r="D10837" t="s">
        <v>15</v>
      </c>
      <c r="E10837" t="b">
        <v>0</v>
      </c>
      <c r="F10837" s="1">
        <v>45471.403749999998</v>
      </c>
      <c r="G10837" t="b">
        <v>0</v>
      </c>
      <c r="H10837" t="b">
        <v>1</v>
      </c>
      <c r="I10837" t="s">
        <v>41</v>
      </c>
      <c r="J10837" t="s">
        <v>57</v>
      </c>
      <c r="K10837" t="s">
        <v>99</v>
      </c>
      <c r="L10837">
        <v>84312</v>
      </c>
    </row>
    <row r="10838" spans="1:12" x14ac:dyDescent="0.25">
      <c r="A10838" t="s">
        <v>82</v>
      </c>
      <c r="B10838" t="s">
        <v>85</v>
      </c>
      <c r="C10838" t="s">
        <v>28</v>
      </c>
      <c r="D10838" t="s">
        <v>29</v>
      </c>
      <c r="E10838" t="b">
        <v>0</v>
      </c>
      <c r="F10838" s="1">
        <v>45376.586064814823</v>
      </c>
      <c r="G10838" t="b">
        <v>1</v>
      </c>
      <c r="H10838" t="b">
        <v>1</v>
      </c>
      <c r="I10838" t="s">
        <v>84</v>
      </c>
      <c r="J10838" t="s">
        <v>31</v>
      </c>
      <c r="K10838" t="s">
        <v>81</v>
      </c>
      <c r="L10838">
        <v>103975</v>
      </c>
    </row>
    <row r="10839" spans="1:12" x14ac:dyDescent="0.25">
      <c r="A10839" t="s">
        <v>49</v>
      </c>
      <c r="B10839" t="s">
        <v>50</v>
      </c>
      <c r="C10839" t="s">
        <v>21</v>
      </c>
      <c r="D10839" t="s">
        <v>29</v>
      </c>
      <c r="E10839" t="b">
        <v>0</v>
      </c>
      <c r="F10839" s="1">
        <v>45455.98673611111</v>
      </c>
      <c r="G10839" t="b">
        <v>1</v>
      </c>
      <c r="H10839" t="b">
        <v>0</v>
      </c>
      <c r="I10839" t="s">
        <v>51</v>
      </c>
      <c r="J10839" t="s">
        <v>70</v>
      </c>
      <c r="K10839" t="s">
        <v>118</v>
      </c>
      <c r="L10839">
        <v>80459</v>
      </c>
    </row>
    <row r="10840" spans="1:12" x14ac:dyDescent="0.25">
      <c r="A10840" t="s">
        <v>12</v>
      </c>
      <c r="B10840" t="s">
        <v>63</v>
      </c>
      <c r="C10840" t="s">
        <v>40</v>
      </c>
      <c r="D10840" t="s">
        <v>15</v>
      </c>
      <c r="E10840" t="b">
        <v>0</v>
      </c>
      <c r="F10840" s="1">
        <v>45361.413425925923</v>
      </c>
      <c r="G10840" t="b">
        <v>0</v>
      </c>
      <c r="H10840" t="b">
        <v>0</v>
      </c>
      <c r="I10840" t="s">
        <v>16</v>
      </c>
      <c r="J10840" t="s">
        <v>70</v>
      </c>
      <c r="K10840" t="s">
        <v>58</v>
      </c>
      <c r="L10840">
        <v>121728</v>
      </c>
    </row>
    <row r="10841" spans="1:12" x14ac:dyDescent="0.25">
      <c r="A10841" t="s">
        <v>45</v>
      </c>
      <c r="B10841" t="s">
        <v>88</v>
      </c>
      <c r="C10841" t="s">
        <v>14</v>
      </c>
      <c r="D10841" t="s">
        <v>15</v>
      </c>
      <c r="E10841" t="b">
        <v>0</v>
      </c>
      <c r="F10841" s="1">
        <v>45639.015520833331</v>
      </c>
      <c r="G10841" t="b">
        <v>1</v>
      </c>
      <c r="H10841" t="b">
        <v>0</v>
      </c>
      <c r="I10841" t="s">
        <v>16</v>
      </c>
      <c r="J10841" t="s">
        <v>47</v>
      </c>
      <c r="K10841" t="s">
        <v>65</v>
      </c>
      <c r="L10841">
        <v>99405</v>
      </c>
    </row>
    <row r="10842" spans="1:12" x14ac:dyDescent="0.25">
      <c r="A10842" t="s">
        <v>82</v>
      </c>
      <c r="B10842" t="s">
        <v>91</v>
      </c>
      <c r="C10842" t="s">
        <v>43</v>
      </c>
      <c r="D10842" t="s">
        <v>22</v>
      </c>
      <c r="E10842" t="b">
        <v>1</v>
      </c>
      <c r="F10842" s="1">
        <v>45386.005752314813</v>
      </c>
      <c r="G10842" t="b">
        <v>1</v>
      </c>
      <c r="H10842" t="b">
        <v>0</v>
      </c>
      <c r="I10842" t="s">
        <v>84</v>
      </c>
      <c r="J10842" t="s">
        <v>47</v>
      </c>
      <c r="K10842" t="s">
        <v>115</v>
      </c>
      <c r="L10842">
        <v>117316</v>
      </c>
    </row>
    <row r="10843" spans="1:12" x14ac:dyDescent="0.25">
      <c r="A10843" t="s">
        <v>82</v>
      </c>
      <c r="B10843" t="s">
        <v>83</v>
      </c>
      <c r="C10843" t="s">
        <v>14</v>
      </c>
      <c r="D10843" t="s">
        <v>22</v>
      </c>
      <c r="E10843" t="b">
        <v>0</v>
      </c>
      <c r="F10843" s="1">
        <v>45375.272858796299</v>
      </c>
      <c r="G10843" t="b">
        <v>1</v>
      </c>
      <c r="H10843" t="b">
        <v>1</v>
      </c>
      <c r="I10843" t="s">
        <v>84</v>
      </c>
      <c r="J10843" t="s">
        <v>66</v>
      </c>
      <c r="K10843" t="s">
        <v>89</v>
      </c>
      <c r="L10843">
        <v>119177</v>
      </c>
    </row>
    <row r="10844" spans="1:12" x14ac:dyDescent="0.25">
      <c r="A10844" t="s">
        <v>19</v>
      </c>
      <c r="B10844" t="s">
        <v>94</v>
      </c>
      <c r="C10844" t="s">
        <v>43</v>
      </c>
      <c r="D10844" t="s">
        <v>29</v>
      </c>
      <c r="E10844" t="b">
        <v>0</v>
      </c>
      <c r="F10844" s="1">
        <v>45527.954317129632</v>
      </c>
      <c r="G10844" t="b">
        <v>1</v>
      </c>
      <c r="H10844" t="b">
        <v>0</v>
      </c>
      <c r="I10844" t="s">
        <v>23</v>
      </c>
      <c r="J10844" t="s">
        <v>44</v>
      </c>
      <c r="K10844" t="s">
        <v>87</v>
      </c>
      <c r="L10844">
        <v>78192</v>
      </c>
    </row>
    <row r="10845" spans="1:12" x14ac:dyDescent="0.25">
      <c r="A10845" t="s">
        <v>12</v>
      </c>
      <c r="B10845" t="s">
        <v>75</v>
      </c>
      <c r="C10845" t="s">
        <v>43</v>
      </c>
      <c r="D10845" t="s">
        <v>29</v>
      </c>
      <c r="E10845" t="b">
        <v>1</v>
      </c>
      <c r="F10845" s="1">
        <v>45483.650902777779</v>
      </c>
      <c r="G10845" t="b">
        <v>0</v>
      </c>
      <c r="H10845" t="b">
        <v>1</v>
      </c>
      <c r="I10845" t="s">
        <v>16</v>
      </c>
      <c r="J10845" t="s">
        <v>31</v>
      </c>
      <c r="K10845" t="s">
        <v>122</v>
      </c>
      <c r="L10845">
        <v>126002</v>
      </c>
    </row>
    <row r="10846" spans="1:12" x14ac:dyDescent="0.25">
      <c r="A10846" t="s">
        <v>26</v>
      </c>
      <c r="B10846" t="s">
        <v>71</v>
      </c>
      <c r="C10846" t="s">
        <v>43</v>
      </c>
      <c r="D10846" t="s">
        <v>15</v>
      </c>
      <c r="E10846" t="b">
        <v>1</v>
      </c>
      <c r="F10846" s="1">
        <v>45550.439189814817</v>
      </c>
      <c r="G10846" t="b">
        <v>0</v>
      </c>
      <c r="H10846" t="b">
        <v>0</v>
      </c>
      <c r="I10846" t="s">
        <v>30</v>
      </c>
      <c r="J10846" t="s">
        <v>72</v>
      </c>
      <c r="K10846" t="s">
        <v>102</v>
      </c>
      <c r="L10846">
        <v>101300</v>
      </c>
    </row>
    <row r="10847" spans="1:12" x14ac:dyDescent="0.25">
      <c r="A10847" t="s">
        <v>26</v>
      </c>
      <c r="B10847" t="s">
        <v>33</v>
      </c>
      <c r="C10847" t="s">
        <v>68</v>
      </c>
      <c r="D10847" t="s">
        <v>22</v>
      </c>
      <c r="E10847" t="b">
        <v>0</v>
      </c>
      <c r="F10847" s="1">
        <v>45447.037581018521</v>
      </c>
      <c r="G10847" t="b">
        <v>1</v>
      </c>
      <c r="H10847" t="b">
        <v>0</v>
      </c>
      <c r="I10847" t="s">
        <v>30</v>
      </c>
      <c r="J10847" t="s">
        <v>44</v>
      </c>
      <c r="K10847" t="s">
        <v>73</v>
      </c>
      <c r="L10847">
        <v>126352</v>
      </c>
    </row>
    <row r="10848" spans="1:12" x14ac:dyDescent="0.25">
      <c r="A10848" t="s">
        <v>49</v>
      </c>
      <c r="B10848" t="s">
        <v>108</v>
      </c>
      <c r="C10848" t="s">
        <v>21</v>
      </c>
      <c r="D10848" t="s">
        <v>22</v>
      </c>
      <c r="E10848" t="b">
        <v>0</v>
      </c>
      <c r="F10848" s="1">
        <v>45550.954976851863</v>
      </c>
      <c r="G10848" t="b">
        <v>1</v>
      </c>
      <c r="H10848" t="b">
        <v>0</v>
      </c>
      <c r="I10848" t="s">
        <v>51</v>
      </c>
      <c r="J10848" t="s">
        <v>34</v>
      </c>
      <c r="K10848" t="s">
        <v>35</v>
      </c>
      <c r="L10848">
        <v>85321</v>
      </c>
    </row>
    <row r="10849" spans="1:12" x14ac:dyDescent="0.25">
      <c r="A10849" t="s">
        <v>45</v>
      </c>
      <c r="B10849" t="s">
        <v>76</v>
      </c>
      <c r="C10849" t="s">
        <v>28</v>
      </c>
      <c r="D10849" t="s">
        <v>29</v>
      </c>
      <c r="E10849" t="b">
        <v>0</v>
      </c>
      <c r="F10849" s="1">
        <v>45457.45722222222</v>
      </c>
      <c r="G10849" t="b">
        <v>1</v>
      </c>
      <c r="H10849" t="b">
        <v>1</v>
      </c>
      <c r="I10849" t="s">
        <v>16</v>
      </c>
      <c r="J10849" t="s">
        <v>44</v>
      </c>
      <c r="K10849" t="s">
        <v>59</v>
      </c>
      <c r="L10849">
        <v>86089</v>
      </c>
    </row>
    <row r="10850" spans="1:12" x14ac:dyDescent="0.25">
      <c r="A10850" t="s">
        <v>45</v>
      </c>
      <c r="B10850" t="s">
        <v>88</v>
      </c>
      <c r="C10850" t="s">
        <v>28</v>
      </c>
      <c r="D10850" t="s">
        <v>15</v>
      </c>
      <c r="E10850" t="b">
        <v>0</v>
      </c>
      <c r="F10850" s="1">
        <v>45482.875451388893</v>
      </c>
      <c r="G10850" t="b">
        <v>0</v>
      </c>
      <c r="H10850" t="b">
        <v>1</v>
      </c>
      <c r="I10850" t="s">
        <v>16</v>
      </c>
      <c r="J10850" t="s">
        <v>80</v>
      </c>
      <c r="K10850" t="s">
        <v>127</v>
      </c>
      <c r="L10850">
        <v>88865</v>
      </c>
    </row>
    <row r="10851" spans="1:12" x14ac:dyDescent="0.25">
      <c r="A10851" t="s">
        <v>12</v>
      </c>
      <c r="B10851" t="s">
        <v>13</v>
      </c>
      <c r="C10851" t="s">
        <v>68</v>
      </c>
      <c r="D10851" t="s">
        <v>22</v>
      </c>
      <c r="E10851" t="b">
        <v>1</v>
      </c>
      <c r="F10851" s="1">
        <v>45463.313356481478</v>
      </c>
      <c r="G10851" t="b">
        <v>0</v>
      </c>
      <c r="H10851" t="b">
        <v>1</v>
      </c>
      <c r="I10851" t="s">
        <v>16</v>
      </c>
      <c r="J10851" t="s">
        <v>47</v>
      </c>
      <c r="K10851" t="s">
        <v>92</v>
      </c>
      <c r="L10851">
        <v>131286</v>
      </c>
    </row>
    <row r="10852" spans="1:12" x14ac:dyDescent="0.25">
      <c r="A10852" t="s">
        <v>45</v>
      </c>
      <c r="B10852" t="s">
        <v>76</v>
      </c>
      <c r="C10852" t="s">
        <v>14</v>
      </c>
      <c r="D10852" t="s">
        <v>22</v>
      </c>
      <c r="E10852" t="b">
        <v>0</v>
      </c>
      <c r="F10852" s="1">
        <v>45551.943715277783</v>
      </c>
      <c r="G10852" t="b">
        <v>1</v>
      </c>
      <c r="H10852" t="b">
        <v>0</v>
      </c>
      <c r="I10852" t="s">
        <v>16</v>
      </c>
      <c r="J10852" t="s">
        <v>34</v>
      </c>
      <c r="K10852" t="s">
        <v>115</v>
      </c>
      <c r="L10852">
        <v>80747</v>
      </c>
    </row>
    <row r="10853" spans="1:12" x14ac:dyDescent="0.25">
      <c r="A10853" t="s">
        <v>45</v>
      </c>
      <c r="B10853" t="s">
        <v>76</v>
      </c>
      <c r="C10853" t="s">
        <v>68</v>
      </c>
      <c r="D10853" t="s">
        <v>29</v>
      </c>
      <c r="E10853" t="b">
        <v>0</v>
      </c>
      <c r="F10853" s="1">
        <v>45624.236203703702</v>
      </c>
      <c r="G10853" t="b">
        <v>0</v>
      </c>
      <c r="H10853" t="b">
        <v>1</v>
      </c>
      <c r="I10853" t="s">
        <v>16</v>
      </c>
      <c r="J10853" t="s">
        <v>70</v>
      </c>
      <c r="K10853" t="s">
        <v>123</v>
      </c>
      <c r="L10853">
        <v>85999</v>
      </c>
    </row>
    <row r="10854" spans="1:12" x14ac:dyDescent="0.25">
      <c r="A10854" t="s">
        <v>26</v>
      </c>
      <c r="B10854" t="s">
        <v>71</v>
      </c>
      <c r="C10854" t="s">
        <v>43</v>
      </c>
      <c r="D10854" t="s">
        <v>29</v>
      </c>
      <c r="E10854" t="b">
        <v>1</v>
      </c>
      <c r="F10854" s="1">
        <v>45561.175844907397</v>
      </c>
      <c r="G10854" t="b">
        <v>1</v>
      </c>
      <c r="H10854" t="b">
        <v>1</v>
      </c>
      <c r="I10854" t="s">
        <v>30</v>
      </c>
      <c r="J10854" t="s">
        <v>66</v>
      </c>
      <c r="K10854" t="s">
        <v>56</v>
      </c>
      <c r="L10854">
        <v>92226</v>
      </c>
    </row>
    <row r="10855" spans="1:12" x14ac:dyDescent="0.25">
      <c r="A10855" t="s">
        <v>54</v>
      </c>
      <c r="B10855" t="s">
        <v>55</v>
      </c>
      <c r="C10855" t="s">
        <v>14</v>
      </c>
      <c r="D10855" t="s">
        <v>22</v>
      </c>
      <c r="E10855" t="b">
        <v>0</v>
      </c>
      <c r="F10855" s="1">
        <v>45381.356678240743</v>
      </c>
      <c r="G10855" t="b">
        <v>0</v>
      </c>
      <c r="H10855" t="b">
        <v>0</v>
      </c>
      <c r="I10855" t="s">
        <v>30</v>
      </c>
      <c r="J10855" t="s">
        <v>52</v>
      </c>
      <c r="K10855" t="s">
        <v>115</v>
      </c>
      <c r="L10855">
        <v>154478</v>
      </c>
    </row>
    <row r="10856" spans="1:12" x14ac:dyDescent="0.25">
      <c r="A10856" t="s">
        <v>38</v>
      </c>
      <c r="B10856" t="s">
        <v>95</v>
      </c>
      <c r="C10856" t="s">
        <v>43</v>
      </c>
      <c r="D10856" t="s">
        <v>15</v>
      </c>
      <c r="E10856" t="b">
        <v>0</v>
      </c>
      <c r="F10856" s="1">
        <v>45496.722997685189</v>
      </c>
      <c r="G10856" t="b">
        <v>1</v>
      </c>
      <c r="H10856" t="b">
        <v>1</v>
      </c>
      <c r="I10856" t="s">
        <v>41</v>
      </c>
      <c r="J10856" t="s">
        <v>72</v>
      </c>
      <c r="K10856" t="s">
        <v>73</v>
      </c>
      <c r="L10856">
        <v>75249</v>
      </c>
    </row>
    <row r="10857" spans="1:12" x14ac:dyDescent="0.25">
      <c r="A10857" t="s">
        <v>54</v>
      </c>
      <c r="B10857" t="s">
        <v>79</v>
      </c>
      <c r="C10857" t="s">
        <v>14</v>
      </c>
      <c r="D10857" t="s">
        <v>22</v>
      </c>
      <c r="E10857" t="b">
        <v>1</v>
      </c>
      <c r="F10857" s="1">
        <v>45348.752951388888</v>
      </c>
      <c r="G10857" t="b">
        <v>1</v>
      </c>
      <c r="H10857" t="b">
        <v>0</v>
      </c>
      <c r="I10857" t="s">
        <v>30</v>
      </c>
      <c r="J10857" t="s">
        <v>64</v>
      </c>
      <c r="K10857" t="s">
        <v>122</v>
      </c>
      <c r="L10857">
        <v>119687</v>
      </c>
    </row>
    <row r="10858" spans="1:12" x14ac:dyDescent="0.25">
      <c r="A10858" t="s">
        <v>19</v>
      </c>
      <c r="B10858" t="s">
        <v>20</v>
      </c>
      <c r="C10858" t="s">
        <v>68</v>
      </c>
      <c r="D10858" t="s">
        <v>29</v>
      </c>
      <c r="E10858" t="b">
        <v>0</v>
      </c>
      <c r="F10858" s="1">
        <v>45301.272141203714</v>
      </c>
      <c r="G10858" t="b">
        <v>0</v>
      </c>
      <c r="H10858" t="b">
        <v>1</v>
      </c>
      <c r="I10858" t="s">
        <v>23</v>
      </c>
      <c r="J10858" t="s">
        <v>31</v>
      </c>
      <c r="K10858" t="s">
        <v>56</v>
      </c>
      <c r="L10858">
        <v>85678</v>
      </c>
    </row>
    <row r="10859" spans="1:12" x14ac:dyDescent="0.25">
      <c r="A10859" t="s">
        <v>82</v>
      </c>
      <c r="B10859" t="s">
        <v>83</v>
      </c>
      <c r="C10859" t="s">
        <v>40</v>
      </c>
      <c r="D10859" t="s">
        <v>29</v>
      </c>
      <c r="E10859" t="b">
        <v>0</v>
      </c>
      <c r="F10859" s="1">
        <v>45488.769884259258</v>
      </c>
      <c r="G10859" t="b">
        <v>0</v>
      </c>
      <c r="H10859" t="b">
        <v>0</v>
      </c>
      <c r="I10859" t="s">
        <v>84</v>
      </c>
      <c r="J10859" t="s">
        <v>80</v>
      </c>
      <c r="K10859" t="s">
        <v>92</v>
      </c>
      <c r="L10859">
        <v>114497</v>
      </c>
    </row>
    <row r="10860" spans="1:12" x14ac:dyDescent="0.25">
      <c r="A10860" t="s">
        <v>12</v>
      </c>
      <c r="B10860" t="s">
        <v>13</v>
      </c>
      <c r="C10860" t="s">
        <v>43</v>
      </c>
      <c r="D10860" t="s">
        <v>15</v>
      </c>
      <c r="E10860" t="b">
        <v>1</v>
      </c>
      <c r="F10860" s="1">
        <v>45525.002303240741</v>
      </c>
      <c r="G10860" t="b">
        <v>1</v>
      </c>
      <c r="H10860" t="b">
        <v>1</v>
      </c>
      <c r="I10860" t="s">
        <v>16</v>
      </c>
      <c r="J10860" t="s">
        <v>47</v>
      </c>
      <c r="K10860" t="s">
        <v>89</v>
      </c>
      <c r="L10860">
        <v>134997</v>
      </c>
    </row>
    <row r="10861" spans="1:12" x14ac:dyDescent="0.25">
      <c r="A10861" t="s">
        <v>49</v>
      </c>
      <c r="B10861" t="s">
        <v>50</v>
      </c>
      <c r="C10861" t="s">
        <v>21</v>
      </c>
      <c r="D10861" t="s">
        <v>29</v>
      </c>
      <c r="E10861" t="b">
        <v>1</v>
      </c>
      <c r="F10861" s="1">
        <v>45491.688125000001</v>
      </c>
      <c r="G10861" t="b">
        <v>1</v>
      </c>
      <c r="H10861" t="b">
        <v>0</v>
      </c>
      <c r="I10861" t="s">
        <v>51</v>
      </c>
      <c r="J10861" t="s">
        <v>24</v>
      </c>
      <c r="K10861" t="s">
        <v>58</v>
      </c>
      <c r="L10861">
        <v>98576</v>
      </c>
    </row>
    <row r="10862" spans="1:12" x14ac:dyDescent="0.25">
      <c r="A10862" t="s">
        <v>45</v>
      </c>
      <c r="B10862" t="s">
        <v>88</v>
      </c>
      <c r="C10862" t="s">
        <v>14</v>
      </c>
      <c r="D10862" t="s">
        <v>22</v>
      </c>
      <c r="E10862" t="b">
        <v>1</v>
      </c>
      <c r="F10862" s="1">
        <v>45475.903541666667</v>
      </c>
      <c r="G10862" t="b">
        <v>0</v>
      </c>
      <c r="H10862" t="b">
        <v>1</v>
      </c>
      <c r="I10862" t="s">
        <v>16</v>
      </c>
      <c r="J10862" t="s">
        <v>80</v>
      </c>
      <c r="K10862" t="s">
        <v>111</v>
      </c>
      <c r="L10862">
        <v>116207</v>
      </c>
    </row>
    <row r="10863" spans="1:12" x14ac:dyDescent="0.25">
      <c r="A10863" t="s">
        <v>12</v>
      </c>
      <c r="B10863" t="s">
        <v>63</v>
      </c>
      <c r="C10863" t="s">
        <v>14</v>
      </c>
      <c r="D10863" t="s">
        <v>22</v>
      </c>
      <c r="E10863" t="b">
        <v>0</v>
      </c>
      <c r="F10863" s="1">
        <v>45352.756828703707</v>
      </c>
      <c r="G10863" t="b">
        <v>0</v>
      </c>
      <c r="H10863" t="b">
        <v>1</v>
      </c>
      <c r="I10863" t="s">
        <v>16</v>
      </c>
      <c r="J10863" t="s">
        <v>57</v>
      </c>
      <c r="K10863" t="s">
        <v>130</v>
      </c>
      <c r="L10863">
        <v>132103</v>
      </c>
    </row>
    <row r="10864" spans="1:12" x14ac:dyDescent="0.25">
      <c r="A10864" t="s">
        <v>82</v>
      </c>
      <c r="B10864" t="s">
        <v>83</v>
      </c>
      <c r="C10864" t="s">
        <v>14</v>
      </c>
      <c r="D10864" t="s">
        <v>15</v>
      </c>
      <c r="E10864" t="b">
        <v>1</v>
      </c>
      <c r="F10864" s="1">
        <v>45385.090497685182</v>
      </c>
      <c r="G10864" t="b">
        <v>1</v>
      </c>
      <c r="H10864" t="b">
        <v>0</v>
      </c>
      <c r="I10864" t="s">
        <v>84</v>
      </c>
      <c r="J10864" t="s">
        <v>31</v>
      </c>
      <c r="K10864" t="s">
        <v>111</v>
      </c>
      <c r="L10864">
        <v>117596</v>
      </c>
    </row>
    <row r="10865" spans="1:12" x14ac:dyDescent="0.25">
      <c r="A10865" t="s">
        <v>12</v>
      </c>
      <c r="B10865" t="s">
        <v>63</v>
      </c>
      <c r="C10865" t="s">
        <v>68</v>
      </c>
      <c r="D10865" t="s">
        <v>22</v>
      </c>
      <c r="E10865" t="b">
        <v>1</v>
      </c>
      <c r="F10865" s="1">
        <v>45431.874606481477</v>
      </c>
      <c r="G10865" t="b">
        <v>1</v>
      </c>
      <c r="H10865" t="b">
        <v>0</v>
      </c>
      <c r="I10865" t="s">
        <v>16</v>
      </c>
      <c r="J10865" t="s">
        <v>44</v>
      </c>
      <c r="K10865" t="s">
        <v>37</v>
      </c>
      <c r="L10865">
        <v>110571</v>
      </c>
    </row>
    <row r="10866" spans="1:12" x14ac:dyDescent="0.25">
      <c r="A10866" t="s">
        <v>54</v>
      </c>
      <c r="B10866" t="s">
        <v>79</v>
      </c>
      <c r="C10866" t="s">
        <v>28</v>
      </c>
      <c r="D10866" t="s">
        <v>22</v>
      </c>
      <c r="E10866" t="b">
        <v>0</v>
      </c>
      <c r="F10866" s="1">
        <v>45655.004050925927</v>
      </c>
      <c r="G10866" t="b">
        <v>1</v>
      </c>
      <c r="H10866" t="b">
        <v>1</v>
      </c>
      <c r="I10866" t="s">
        <v>30</v>
      </c>
      <c r="J10866" t="s">
        <v>70</v>
      </c>
      <c r="K10866" t="s">
        <v>102</v>
      </c>
      <c r="L10866">
        <v>118078</v>
      </c>
    </row>
    <row r="10867" spans="1:12" x14ac:dyDescent="0.25">
      <c r="A10867" t="s">
        <v>38</v>
      </c>
      <c r="B10867" t="s">
        <v>39</v>
      </c>
      <c r="C10867" t="s">
        <v>21</v>
      </c>
      <c r="D10867" t="s">
        <v>29</v>
      </c>
      <c r="E10867" t="b">
        <v>1</v>
      </c>
      <c r="F10867" s="1">
        <v>45549.758252314823</v>
      </c>
      <c r="G10867" t="b">
        <v>1</v>
      </c>
      <c r="H10867" t="b">
        <v>1</v>
      </c>
      <c r="I10867" t="s">
        <v>41</v>
      </c>
      <c r="J10867" t="s">
        <v>17</v>
      </c>
      <c r="K10867" t="s">
        <v>118</v>
      </c>
      <c r="L10867">
        <v>92822</v>
      </c>
    </row>
    <row r="10868" spans="1:12" x14ac:dyDescent="0.25">
      <c r="A10868" t="s">
        <v>12</v>
      </c>
      <c r="B10868" t="s">
        <v>75</v>
      </c>
      <c r="C10868" t="s">
        <v>68</v>
      </c>
      <c r="D10868" t="s">
        <v>29</v>
      </c>
      <c r="E10868" t="b">
        <v>0</v>
      </c>
      <c r="F10868" s="1">
        <v>45597.679282407407</v>
      </c>
      <c r="G10868" t="b">
        <v>0</v>
      </c>
      <c r="H10868" t="b">
        <v>1</v>
      </c>
      <c r="I10868" t="s">
        <v>16</v>
      </c>
      <c r="J10868" t="s">
        <v>17</v>
      </c>
      <c r="K10868" t="s">
        <v>89</v>
      </c>
      <c r="L10868">
        <v>117979</v>
      </c>
    </row>
    <row r="10869" spans="1:12" x14ac:dyDescent="0.25">
      <c r="A10869" t="s">
        <v>12</v>
      </c>
      <c r="B10869" t="s">
        <v>13</v>
      </c>
      <c r="C10869" t="s">
        <v>28</v>
      </c>
      <c r="D10869" t="s">
        <v>29</v>
      </c>
      <c r="E10869" t="b">
        <v>0</v>
      </c>
      <c r="F10869" s="1">
        <v>45647.478252314817</v>
      </c>
      <c r="G10869" t="b">
        <v>1</v>
      </c>
      <c r="H10869" t="b">
        <v>0</v>
      </c>
      <c r="I10869" t="s">
        <v>16</v>
      </c>
      <c r="J10869" t="s">
        <v>52</v>
      </c>
      <c r="K10869" t="s">
        <v>35</v>
      </c>
      <c r="L10869">
        <v>112473</v>
      </c>
    </row>
    <row r="10870" spans="1:12" x14ac:dyDescent="0.25">
      <c r="A10870" t="s">
        <v>12</v>
      </c>
      <c r="B10870" t="s">
        <v>13</v>
      </c>
      <c r="C10870" t="s">
        <v>14</v>
      </c>
      <c r="D10870" t="s">
        <v>22</v>
      </c>
      <c r="E10870" t="b">
        <v>0</v>
      </c>
      <c r="F10870" s="1">
        <v>45611.121296296304</v>
      </c>
      <c r="G10870" t="b">
        <v>1</v>
      </c>
      <c r="H10870" t="b">
        <v>0</v>
      </c>
      <c r="I10870" t="s">
        <v>16</v>
      </c>
      <c r="J10870" t="s">
        <v>72</v>
      </c>
      <c r="K10870" t="s">
        <v>56</v>
      </c>
      <c r="L10870">
        <v>124423</v>
      </c>
    </row>
    <row r="10871" spans="1:12" x14ac:dyDescent="0.25">
      <c r="A10871" t="s">
        <v>12</v>
      </c>
      <c r="B10871" t="s">
        <v>13</v>
      </c>
      <c r="C10871" t="s">
        <v>40</v>
      </c>
      <c r="D10871" t="s">
        <v>29</v>
      </c>
      <c r="E10871" t="b">
        <v>1</v>
      </c>
      <c r="F10871" s="1">
        <v>45633.020729166667</v>
      </c>
      <c r="G10871" t="b">
        <v>1</v>
      </c>
      <c r="H10871" t="b">
        <v>1</v>
      </c>
      <c r="I10871" t="s">
        <v>16</v>
      </c>
      <c r="J10871" t="s">
        <v>80</v>
      </c>
      <c r="K10871" t="s">
        <v>42</v>
      </c>
      <c r="L10871">
        <v>145588</v>
      </c>
    </row>
    <row r="10872" spans="1:12" x14ac:dyDescent="0.25">
      <c r="A10872" t="s">
        <v>38</v>
      </c>
      <c r="B10872" t="s">
        <v>95</v>
      </c>
      <c r="C10872" t="s">
        <v>14</v>
      </c>
      <c r="D10872" t="s">
        <v>22</v>
      </c>
      <c r="E10872" t="b">
        <v>0</v>
      </c>
      <c r="F10872" s="1">
        <v>45408.627650462957</v>
      </c>
      <c r="G10872" t="b">
        <v>0</v>
      </c>
      <c r="H10872" t="b">
        <v>1</v>
      </c>
      <c r="I10872" t="s">
        <v>41</v>
      </c>
      <c r="J10872" t="s">
        <v>80</v>
      </c>
      <c r="K10872" t="s">
        <v>120</v>
      </c>
      <c r="L10872">
        <v>67867</v>
      </c>
    </row>
    <row r="10873" spans="1:12" x14ac:dyDescent="0.25">
      <c r="A10873" t="s">
        <v>45</v>
      </c>
      <c r="B10873" t="s">
        <v>88</v>
      </c>
      <c r="C10873" t="s">
        <v>21</v>
      </c>
      <c r="D10873" t="s">
        <v>15</v>
      </c>
      <c r="E10873" t="b">
        <v>0</v>
      </c>
      <c r="F10873" s="1">
        <v>45615.941608796304</v>
      </c>
      <c r="G10873" t="b">
        <v>0</v>
      </c>
      <c r="H10873" t="b">
        <v>0</v>
      </c>
      <c r="I10873" t="s">
        <v>16</v>
      </c>
      <c r="J10873" t="s">
        <v>72</v>
      </c>
      <c r="K10873" t="s">
        <v>115</v>
      </c>
      <c r="L10873">
        <v>82332</v>
      </c>
    </row>
    <row r="10874" spans="1:12" x14ac:dyDescent="0.25">
      <c r="A10874" t="s">
        <v>82</v>
      </c>
      <c r="B10874" t="s">
        <v>85</v>
      </c>
      <c r="C10874" t="s">
        <v>40</v>
      </c>
      <c r="D10874" t="s">
        <v>22</v>
      </c>
      <c r="E10874" t="b">
        <v>0</v>
      </c>
      <c r="F10874" s="1">
        <v>45529.234861111108</v>
      </c>
      <c r="G10874" t="b">
        <v>1</v>
      </c>
      <c r="H10874" t="b">
        <v>1</v>
      </c>
      <c r="I10874" t="s">
        <v>84</v>
      </c>
      <c r="J10874" t="s">
        <v>17</v>
      </c>
      <c r="K10874" t="s">
        <v>117</v>
      </c>
      <c r="L10874">
        <v>128856</v>
      </c>
    </row>
    <row r="10875" spans="1:12" x14ac:dyDescent="0.25">
      <c r="A10875" t="s">
        <v>12</v>
      </c>
      <c r="B10875" t="s">
        <v>13</v>
      </c>
      <c r="C10875" t="s">
        <v>28</v>
      </c>
      <c r="D10875" t="s">
        <v>29</v>
      </c>
      <c r="E10875" t="b">
        <v>1</v>
      </c>
      <c r="F10875" s="1">
        <v>45544.15457175926</v>
      </c>
      <c r="G10875" t="b">
        <v>1</v>
      </c>
      <c r="H10875" t="b">
        <v>1</v>
      </c>
      <c r="I10875" t="s">
        <v>16</v>
      </c>
      <c r="J10875" t="s">
        <v>72</v>
      </c>
      <c r="K10875" t="s">
        <v>120</v>
      </c>
      <c r="L10875">
        <v>112975</v>
      </c>
    </row>
    <row r="10876" spans="1:12" x14ac:dyDescent="0.25">
      <c r="A10876" t="s">
        <v>54</v>
      </c>
      <c r="B10876" t="s">
        <v>55</v>
      </c>
      <c r="C10876" t="s">
        <v>21</v>
      </c>
      <c r="D10876" t="s">
        <v>22</v>
      </c>
      <c r="E10876" t="b">
        <v>0</v>
      </c>
      <c r="F10876" s="1">
        <v>45567.028287037043</v>
      </c>
      <c r="G10876" t="b">
        <v>0</v>
      </c>
      <c r="H10876" t="b">
        <v>0</v>
      </c>
      <c r="I10876" t="s">
        <v>30</v>
      </c>
      <c r="J10876" t="s">
        <v>70</v>
      </c>
      <c r="K10876" t="s">
        <v>58</v>
      </c>
      <c r="L10876">
        <v>127926</v>
      </c>
    </row>
    <row r="10877" spans="1:12" x14ac:dyDescent="0.25">
      <c r="A10877" t="s">
        <v>49</v>
      </c>
      <c r="B10877" t="s">
        <v>50</v>
      </c>
      <c r="C10877" t="s">
        <v>68</v>
      </c>
      <c r="D10877" t="s">
        <v>29</v>
      </c>
      <c r="E10877" t="b">
        <v>1</v>
      </c>
      <c r="F10877" s="1">
        <v>45298.825104166674</v>
      </c>
      <c r="G10877" t="b">
        <v>0</v>
      </c>
      <c r="H10877" t="b">
        <v>1</v>
      </c>
      <c r="I10877" t="s">
        <v>51</v>
      </c>
      <c r="J10877" t="s">
        <v>24</v>
      </c>
      <c r="K10877" t="s">
        <v>104</v>
      </c>
      <c r="L10877">
        <v>80471</v>
      </c>
    </row>
    <row r="10878" spans="1:12" x14ac:dyDescent="0.25">
      <c r="A10878" t="s">
        <v>49</v>
      </c>
      <c r="B10878" t="s">
        <v>108</v>
      </c>
      <c r="C10878" t="s">
        <v>68</v>
      </c>
      <c r="D10878" t="s">
        <v>15</v>
      </c>
      <c r="E10878" t="b">
        <v>0</v>
      </c>
      <c r="F10878" s="1">
        <v>45513.063750000001</v>
      </c>
      <c r="G10878" t="b">
        <v>1</v>
      </c>
      <c r="H10878" t="b">
        <v>0</v>
      </c>
      <c r="I10878" t="s">
        <v>51</v>
      </c>
      <c r="J10878" t="s">
        <v>52</v>
      </c>
      <c r="K10878" t="s">
        <v>104</v>
      </c>
      <c r="L10878">
        <v>84877</v>
      </c>
    </row>
    <row r="10879" spans="1:12" x14ac:dyDescent="0.25">
      <c r="A10879" t="s">
        <v>26</v>
      </c>
      <c r="B10879" t="s">
        <v>33</v>
      </c>
      <c r="C10879" t="s">
        <v>14</v>
      </c>
      <c r="D10879" t="s">
        <v>15</v>
      </c>
      <c r="E10879" t="b">
        <v>0</v>
      </c>
      <c r="F10879" s="1">
        <v>45529.909884259258</v>
      </c>
      <c r="G10879" t="b">
        <v>0</v>
      </c>
      <c r="H10879" t="b">
        <v>0</v>
      </c>
      <c r="I10879" t="s">
        <v>30</v>
      </c>
      <c r="J10879" t="s">
        <v>64</v>
      </c>
      <c r="K10879" t="s">
        <v>104</v>
      </c>
      <c r="L10879">
        <v>121885</v>
      </c>
    </row>
    <row r="10880" spans="1:12" x14ac:dyDescent="0.25">
      <c r="A10880" t="s">
        <v>19</v>
      </c>
      <c r="B10880" t="s">
        <v>36</v>
      </c>
      <c r="C10880" t="s">
        <v>40</v>
      </c>
      <c r="D10880" t="s">
        <v>15</v>
      </c>
      <c r="E10880" t="b">
        <v>0</v>
      </c>
      <c r="F10880" s="1">
        <v>45309.140069444453</v>
      </c>
      <c r="G10880" t="b">
        <v>0</v>
      </c>
      <c r="H10880" t="b">
        <v>0</v>
      </c>
      <c r="I10880" t="s">
        <v>23</v>
      </c>
      <c r="J10880" t="s">
        <v>31</v>
      </c>
      <c r="K10880" t="s">
        <v>119</v>
      </c>
      <c r="L10880">
        <v>72044</v>
      </c>
    </row>
    <row r="10881" spans="1:12" x14ac:dyDescent="0.25">
      <c r="A10881" t="s">
        <v>49</v>
      </c>
      <c r="B10881" t="s">
        <v>61</v>
      </c>
      <c r="C10881" t="s">
        <v>40</v>
      </c>
      <c r="D10881" t="s">
        <v>15</v>
      </c>
      <c r="E10881" t="b">
        <v>1</v>
      </c>
      <c r="F10881" s="1">
        <v>45535.589756944442</v>
      </c>
      <c r="G10881" t="b">
        <v>0</v>
      </c>
      <c r="H10881" t="b">
        <v>0</v>
      </c>
      <c r="I10881" t="s">
        <v>51</v>
      </c>
      <c r="J10881" t="s">
        <v>31</v>
      </c>
      <c r="K10881" t="s">
        <v>37</v>
      </c>
      <c r="L10881">
        <v>92981</v>
      </c>
    </row>
    <row r="10882" spans="1:12" x14ac:dyDescent="0.25">
      <c r="A10882" t="s">
        <v>82</v>
      </c>
      <c r="B10882" t="s">
        <v>91</v>
      </c>
      <c r="C10882" t="s">
        <v>40</v>
      </c>
      <c r="D10882" t="s">
        <v>29</v>
      </c>
      <c r="E10882" t="b">
        <v>1</v>
      </c>
      <c r="F10882" s="1">
        <v>45347.896458333344</v>
      </c>
      <c r="G10882" t="b">
        <v>1</v>
      </c>
      <c r="H10882" t="b">
        <v>1</v>
      </c>
      <c r="I10882" t="s">
        <v>84</v>
      </c>
      <c r="J10882" t="s">
        <v>64</v>
      </c>
      <c r="K10882" t="s">
        <v>65</v>
      </c>
      <c r="L10882">
        <v>137975</v>
      </c>
    </row>
    <row r="10883" spans="1:12" x14ac:dyDescent="0.25">
      <c r="A10883" t="s">
        <v>19</v>
      </c>
      <c r="B10883" t="s">
        <v>86</v>
      </c>
      <c r="C10883" t="s">
        <v>14</v>
      </c>
      <c r="D10883" t="s">
        <v>15</v>
      </c>
      <c r="E10883" t="b">
        <v>0</v>
      </c>
      <c r="F10883" s="1">
        <v>45369.022256944438</v>
      </c>
      <c r="G10883" t="b">
        <v>1</v>
      </c>
      <c r="H10883" t="b">
        <v>1</v>
      </c>
      <c r="I10883" t="s">
        <v>23</v>
      </c>
      <c r="J10883" t="s">
        <v>17</v>
      </c>
      <c r="K10883" t="s">
        <v>98</v>
      </c>
      <c r="L10883">
        <v>76457</v>
      </c>
    </row>
    <row r="10884" spans="1:12" x14ac:dyDescent="0.25">
      <c r="A10884" t="s">
        <v>38</v>
      </c>
      <c r="B10884" t="s">
        <v>39</v>
      </c>
      <c r="C10884" t="s">
        <v>14</v>
      </c>
      <c r="D10884" t="s">
        <v>15</v>
      </c>
      <c r="E10884" t="b">
        <v>0</v>
      </c>
      <c r="F10884" s="1">
        <v>45401.021307870367</v>
      </c>
      <c r="G10884" t="b">
        <v>1</v>
      </c>
      <c r="H10884" t="b">
        <v>0</v>
      </c>
      <c r="I10884" t="s">
        <v>41</v>
      </c>
      <c r="J10884" t="s">
        <v>44</v>
      </c>
      <c r="K10884" t="s">
        <v>118</v>
      </c>
      <c r="L10884">
        <v>75374</v>
      </c>
    </row>
    <row r="10885" spans="1:12" x14ac:dyDescent="0.25">
      <c r="A10885" t="s">
        <v>26</v>
      </c>
      <c r="B10885" t="s">
        <v>71</v>
      </c>
      <c r="C10885" t="s">
        <v>43</v>
      </c>
      <c r="D10885" t="s">
        <v>29</v>
      </c>
      <c r="E10885" t="b">
        <v>1</v>
      </c>
      <c r="F10885" s="1">
        <v>45560.071793981479</v>
      </c>
      <c r="G10885" t="b">
        <v>1</v>
      </c>
      <c r="H10885" t="b">
        <v>0</v>
      </c>
      <c r="I10885" t="s">
        <v>30</v>
      </c>
      <c r="J10885" t="s">
        <v>31</v>
      </c>
      <c r="K10885" t="s">
        <v>90</v>
      </c>
      <c r="L10885">
        <v>99717</v>
      </c>
    </row>
    <row r="10886" spans="1:12" x14ac:dyDescent="0.25">
      <c r="A10886" t="s">
        <v>54</v>
      </c>
      <c r="B10886" t="s">
        <v>79</v>
      </c>
      <c r="C10886" t="s">
        <v>21</v>
      </c>
      <c r="D10886" t="s">
        <v>22</v>
      </c>
      <c r="E10886" t="b">
        <v>0</v>
      </c>
      <c r="F10886" s="1">
        <v>45362.801377314812</v>
      </c>
      <c r="G10886" t="b">
        <v>0</v>
      </c>
      <c r="H10886" t="b">
        <v>0</v>
      </c>
      <c r="I10886" t="s">
        <v>30</v>
      </c>
      <c r="J10886" t="s">
        <v>17</v>
      </c>
      <c r="K10886" t="s">
        <v>111</v>
      </c>
      <c r="L10886">
        <v>145526</v>
      </c>
    </row>
    <row r="10887" spans="1:12" x14ac:dyDescent="0.25">
      <c r="A10887" t="s">
        <v>19</v>
      </c>
      <c r="B10887" t="s">
        <v>20</v>
      </c>
      <c r="C10887" t="s">
        <v>40</v>
      </c>
      <c r="D10887" t="s">
        <v>29</v>
      </c>
      <c r="E10887" t="b">
        <v>0</v>
      </c>
      <c r="F10887" s="1">
        <v>45306.774039351847</v>
      </c>
      <c r="G10887" t="b">
        <v>0</v>
      </c>
      <c r="H10887" t="b">
        <v>0</v>
      </c>
      <c r="I10887" t="s">
        <v>23</v>
      </c>
      <c r="J10887" t="s">
        <v>66</v>
      </c>
      <c r="K10887" t="s">
        <v>128</v>
      </c>
      <c r="L10887">
        <v>61021</v>
      </c>
    </row>
    <row r="10888" spans="1:12" x14ac:dyDescent="0.25">
      <c r="A10888" t="s">
        <v>12</v>
      </c>
      <c r="B10888" t="s">
        <v>13</v>
      </c>
      <c r="C10888" t="s">
        <v>21</v>
      </c>
      <c r="D10888" t="s">
        <v>15</v>
      </c>
      <c r="E10888" t="b">
        <v>0</v>
      </c>
      <c r="F10888" s="1">
        <v>45332.919409722221</v>
      </c>
      <c r="G10888" t="b">
        <v>1</v>
      </c>
      <c r="H10888" t="b">
        <v>1</v>
      </c>
      <c r="I10888" t="s">
        <v>16</v>
      </c>
      <c r="J10888" t="s">
        <v>64</v>
      </c>
      <c r="K10888" t="s">
        <v>62</v>
      </c>
      <c r="L10888">
        <v>125292</v>
      </c>
    </row>
    <row r="10889" spans="1:12" x14ac:dyDescent="0.25">
      <c r="A10889" t="s">
        <v>19</v>
      </c>
      <c r="B10889" t="s">
        <v>86</v>
      </c>
      <c r="C10889" t="s">
        <v>68</v>
      </c>
      <c r="D10889" t="s">
        <v>29</v>
      </c>
      <c r="E10889" t="b">
        <v>1</v>
      </c>
      <c r="F10889" s="1">
        <v>45470.47388888889</v>
      </c>
      <c r="G10889" t="b">
        <v>1</v>
      </c>
      <c r="H10889" t="b">
        <v>0</v>
      </c>
      <c r="I10889" t="s">
        <v>23</v>
      </c>
      <c r="J10889" t="s">
        <v>72</v>
      </c>
      <c r="K10889" t="s">
        <v>110</v>
      </c>
      <c r="L10889">
        <v>70786</v>
      </c>
    </row>
    <row r="10890" spans="1:12" x14ac:dyDescent="0.25">
      <c r="A10890" t="s">
        <v>12</v>
      </c>
      <c r="B10890" t="s">
        <v>13</v>
      </c>
      <c r="C10890" t="s">
        <v>68</v>
      </c>
      <c r="D10890" t="s">
        <v>22</v>
      </c>
      <c r="E10890" t="b">
        <v>0</v>
      </c>
      <c r="F10890" s="1">
        <v>45354.402291666673</v>
      </c>
      <c r="G10890" t="b">
        <v>1</v>
      </c>
      <c r="H10890" t="b">
        <v>0</v>
      </c>
      <c r="I10890" t="s">
        <v>16</v>
      </c>
      <c r="J10890" t="s">
        <v>31</v>
      </c>
      <c r="K10890" t="s">
        <v>60</v>
      </c>
      <c r="L10890">
        <v>137519</v>
      </c>
    </row>
    <row r="10891" spans="1:12" x14ac:dyDescent="0.25">
      <c r="A10891" t="s">
        <v>19</v>
      </c>
      <c r="B10891" t="s">
        <v>94</v>
      </c>
      <c r="C10891" t="s">
        <v>21</v>
      </c>
      <c r="D10891" t="s">
        <v>22</v>
      </c>
      <c r="E10891" t="b">
        <v>0</v>
      </c>
      <c r="F10891" s="1">
        <v>45450.045451388891</v>
      </c>
      <c r="G10891" t="b">
        <v>0</v>
      </c>
      <c r="H10891" t="b">
        <v>0</v>
      </c>
      <c r="I10891" t="s">
        <v>23</v>
      </c>
      <c r="J10891" t="s">
        <v>80</v>
      </c>
      <c r="K10891" t="s">
        <v>127</v>
      </c>
      <c r="L10891">
        <v>77808</v>
      </c>
    </row>
    <row r="10892" spans="1:12" x14ac:dyDescent="0.25">
      <c r="A10892" t="s">
        <v>38</v>
      </c>
      <c r="B10892" t="s">
        <v>39</v>
      </c>
      <c r="C10892" t="s">
        <v>21</v>
      </c>
      <c r="D10892" t="s">
        <v>15</v>
      </c>
      <c r="E10892" t="b">
        <v>0</v>
      </c>
      <c r="F10892" s="1">
        <v>45624.760937500003</v>
      </c>
      <c r="G10892" t="b">
        <v>1</v>
      </c>
      <c r="H10892" t="b">
        <v>1</v>
      </c>
      <c r="I10892" t="s">
        <v>41</v>
      </c>
      <c r="J10892" t="s">
        <v>44</v>
      </c>
      <c r="K10892" t="s">
        <v>99</v>
      </c>
      <c r="L10892">
        <v>65036</v>
      </c>
    </row>
    <row r="10893" spans="1:12" x14ac:dyDescent="0.25">
      <c r="A10893" t="s">
        <v>49</v>
      </c>
      <c r="B10893" t="s">
        <v>108</v>
      </c>
      <c r="C10893" t="s">
        <v>43</v>
      </c>
      <c r="D10893" t="s">
        <v>29</v>
      </c>
      <c r="E10893" t="b">
        <v>1</v>
      </c>
      <c r="F10893" s="1">
        <v>45647.498356481483</v>
      </c>
      <c r="G10893" t="b">
        <v>0</v>
      </c>
      <c r="H10893" t="b">
        <v>1</v>
      </c>
      <c r="I10893" t="s">
        <v>51</v>
      </c>
      <c r="J10893" t="s">
        <v>57</v>
      </c>
      <c r="K10893" t="s">
        <v>42</v>
      </c>
      <c r="L10893">
        <v>76073</v>
      </c>
    </row>
    <row r="10894" spans="1:12" x14ac:dyDescent="0.25">
      <c r="A10894" t="s">
        <v>26</v>
      </c>
      <c r="B10894" t="s">
        <v>33</v>
      </c>
      <c r="C10894" t="s">
        <v>14</v>
      </c>
      <c r="D10894" t="s">
        <v>15</v>
      </c>
      <c r="E10894" t="b">
        <v>1</v>
      </c>
      <c r="F10894" s="1">
        <v>45563.203206018523</v>
      </c>
      <c r="G10894" t="b">
        <v>1</v>
      </c>
      <c r="H10894" t="b">
        <v>1</v>
      </c>
      <c r="I10894" t="s">
        <v>30</v>
      </c>
      <c r="J10894" t="s">
        <v>31</v>
      </c>
      <c r="K10894" t="s">
        <v>48</v>
      </c>
      <c r="L10894">
        <v>119108</v>
      </c>
    </row>
    <row r="10895" spans="1:12" x14ac:dyDescent="0.25">
      <c r="A10895" t="s">
        <v>49</v>
      </c>
      <c r="B10895" t="s">
        <v>108</v>
      </c>
      <c r="C10895" t="s">
        <v>21</v>
      </c>
      <c r="D10895" t="s">
        <v>29</v>
      </c>
      <c r="E10895" t="b">
        <v>1</v>
      </c>
      <c r="F10895" s="1">
        <v>45654.296886574077</v>
      </c>
      <c r="G10895" t="b">
        <v>0</v>
      </c>
      <c r="H10895" t="b">
        <v>1</v>
      </c>
      <c r="I10895" t="s">
        <v>51</v>
      </c>
      <c r="J10895" t="s">
        <v>34</v>
      </c>
      <c r="K10895" t="s">
        <v>35</v>
      </c>
      <c r="L10895">
        <v>80172</v>
      </c>
    </row>
    <row r="10896" spans="1:12" x14ac:dyDescent="0.25">
      <c r="A10896" t="s">
        <v>45</v>
      </c>
      <c r="B10896" t="s">
        <v>76</v>
      </c>
      <c r="C10896" t="s">
        <v>14</v>
      </c>
      <c r="D10896" t="s">
        <v>15</v>
      </c>
      <c r="E10896" t="b">
        <v>0</v>
      </c>
      <c r="F10896" s="1">
        <v>45308.407083333332</v>
      </c>
      <c r="G10896" t="b">
        <v>0</v>
      </c>
      <c r="H10896" t="b">
        <v>1</v>
      </c>
      <c r="I10896" t="s">
        <v>16</v>
      </c>
      <c r="J10896" t="s">
        <v>66</v>
      </c>
      <c r="K10896" t="s">
        <v>90</v>
      </c>
      <c r="L10896">
        <v>89829</v>
      </c>
    </row>
    <row r="10897" spans="1:12" x14ac:dyDescent="0.25">
      <c r="A10897" t="s">
        <v>49</v>
      </c>
      <c r="B10897" t="s">
        <v>61</v>
      </c>
      <c r="C10897" t="s">
        <v>14</v>
      </c>
      <c r="D10897" t="s">
        <v>15</v>
      </c>
      <c r="E10897" t="b">
        <v>0</v>
      </c>
      <c r="F10897" s="1">
        <v>45303.134791666656</v>
      </c>
      <c r="G10897" t="b">
        <v>1</v>
      </c>
      <c r="H10897" t="b">
        <v>0</v>
      </c>
      <c r="I10897" t="s">
        <v>51</v>
      </c>
      <c r="J10897" t="s">
        <v>24</v>
      </c>
      <c r="K10897" t="s">
        <v>81</v>
      </c>
      <c r="L10897">
        <v>85434</v>
      </c>
    </row>
    <row r="10898" spans="1:12" x14ac:dyDescent="0.25">
      <c r="A10898" t="s">
        <v>82</v>
      </c>
      <c r="B10898" t="s">
        <v>91</v>
      </c>
      <c r="C10898" t="s">
        <v>40</v>
      </c>
      <c r="D10898" t="s">
        <v>29</v>
      </c>
      <c r="E10898" t="b">
        <v>1</v>
      </c>
      <c r="F10898" s="1">
        <v>45366.629537037043</v>
      </c>
      <c r="G10898" t="b">
        <v>0</v>
      </c>
      <c r="H10898" t="b">
        <v>1</v>
      </c>
      <c r="I10898" t="s">
        <v>84</v>
      </c>
      <c r="J10898" t="s">
        <v>47</v>
      </c>
      <c r="K10898" t="s">
        <v>112</v>
      </c>
      <c r="L10898">
        <v>118149</v>
      </c>
    </row>
    <row r="10899" spans="1:12" x14ac:dyDescent="0.25">
      <c r="A10899" t="s">
        <v>38</v>
      </c>
      <c r="B10899" t="s">
        <v>39</v>
      </c>
      <c r="C10899" t="s">
        <v>40</v>
      </c>
      <c r="D10899" t="s">
        <v>15</v>
      </c>
      <c r="E10899" t="b">
        <v>1</v>
      </c>
      <c r="F10899" s="1">
        <v>45400.814930555563</v>
      </c>
      <c r="G10899" t="b">
        <v>0</v>
      </c>
      <c r="H10899" t="b">
        <v>0</v>
      </c>
      <c r="I10899" t="s">
        <v>41</v>
      </c>
      <c r="J10899" t="s">
        <v>66</v>
      </c>
      <c r="K10899" t="s">
        <v>99</v>
      </c>
      <c r="L10899">
        <v>85544</v>
      </c>
    </row>
    <row r="10900" spans="1:12" x14ac:dyDescent="0.25">
      <c r="A10900" t="s">
        <v>26</v>
      </c>
      <c r="B10900" t="s">
        <v>71</v>
      </c>
      <c r="C10900" t="s">
        <v>14</v>
      </c>
      <c r="D10900" t="s">
        <v>15</v>
      </c>
      <c r="E10900" t="b">
        <v>1</v>
      </c>
      <c r="F10900" s="1">
        <v>45433.313576388893</v>
      </c>
      <c r="G10900" t="b">
        <v>1</v>
      </c>
      <c r="H10900" t="b">
        <v>0</v>
      </c>
      <c r="I10900" t="s">
        <v>30</v>
      </c>
      <c r="J10900" t="s">
        <v>80</v>
      </c>
      <c r="K10900" t="s">
        <v>92</v>
      </c>
      <c r="L10900">
        <v>110528</v>
      </c>
    </row>
    <row r="10901" spans="1:12" x14ac:dyDescent="0.25">
      <c r="A10901" t="s">
        <v>19</v>
      </c>
      <c r="B10901" t="s">
        <v>36</v>
      </c>
      <c r="C10901" t="s">
        <v>14</v>
      </c>
      <c r="D10901" t="s">
        <v>29</v>
      </c>
      <c r="E10901" t="b">
        <v>1</v>
      </c>
      <c r="F10901" s="1">
        <v>45505.698136574072</v>
      </c>
      <c r="G10901" t="b">
        <v>1</v>
      </c>
      <c r="H10901" t="b">
        <v>1</v>
      </c>
      <c r="I10901" t="s">
        <v>23</v>
      </c>
      <c r="J10901" t="s">
        <v>24</v>
      </c>
      <c r="K10901" t="s">
        <v>92</v>
      </c>
      <c r="L10901">
        <v>85796</v>
      </c>
    </row>
    <row r="10902" spans="1:12" x14ac:dyDescent="0.25">
      <c r="A10902" t="s">
        <v>19</v>
      </c>
      <c r="B10902" t="s">
        <v>20</v>
      </c>
      <c r="C10902" t="s">
        <v>14</v>
      </c>
      <c r="D10902" t="s">
        <v>29</v>
      </c>
      <c r="E10902" t="b">
        <v>0</v>
      </c>
      <c r="F10902" s="1">
        <v>45349.054780092592</v>
      </c>
      <c r="G10902" t="b">
        <v>0</v>
      </c>
      <c r="H10902" t="b">
        <v>0</v>
      </c>
      <c r="I10902" t="s">
        <v>23</v>
      </c>
      <c r="J10902" t="s">
        <v>31</v>
      </c>
      <c r="K10902" t="s">
        <v>102</v>
      </c>
      <c r="L10902">
        <v>88105</v>
      </c>
    </row>
    <row r="10903" spans="1:12" x14ac:dyDescent="0.25">
      <c r="A10903" t="s">
        <v>19</v>
      </c>
      <c r="B10903" t="s">
        <v>86</v>
      </c>
      <c r="C10903" t="s">
        <v>40</v>
      </c>
      <c r="D10903" t="s">
        <v>15</v>
      </c>
      <c r="E10903" t="b">
        <v>1</v>
      </c>
      <c r="F10903" s="1">
        <v>45333.83216435185</v>
      </c>
      <c r="G10903" t="b">
        <v>0</v>
      </c>
      <c r="H10903" t="b">
        <v>1</v>
      </c>
      <c r="I10903" t="s">
        <v>23</v>
      </c>
      <c r="J10903" t="s">
        <v>17</v>
      </c>
      <c r="K10903" t="s">
        <v>67</v>
      </c>
      <c r="L10903">
        <v>89737</v>
      </c>
    </row>
    <row r="10904" spans="1:12" x14ac:dyDescent="0.25">
      <c r="A10904" t="s">
        <v>38</v>
      </c>
      <c r="B10904" t="s">
        <v>39</v>
      </c>
      <c r="C10904" t="s">
        <v>40</v>
      </c>
      <c r="D10904" t="s">
        <v>15</v>
      </c>
      <c r="E10904" t="b">
        <v>1</v>
      </c>
      <c r="F10904" s="1">
        <v>45625.275960648149</v>
      </c>
      <c r="G10904" t="b">
        <v>0</v>
      </c>
      <c r="H10904" t="b">
        <v>1</v>
      </c>
      <c r="I10904" t="s">
        <v>41</v>
      </c>
      <c r="J10904" t="s">
        <v>31</v>
      </c>
      <c r="K10904" t="s">
        <v>35</v>
      </c>
      <c r="L10904">
        <v>78878</v>
      </c>
    </row>
    <row r="10905" spans="1:12" x14ac:dyDescent="0.25">
      <c r="A10905" t="s">
        <v>12</v>
      </c>
      <c r="B10905" t="s">
        <v>63</v>
      </c>
      <c r="C10905" t="s">
        <v>68</v>
      </c>
      <c r="D10905" t="s">
        <v>22</v>
      </c>
      <c r="E10905" t="b">
        <v>0</v>
      </c>
      <c r="F10905" s="1">
        <v>45343.659837962958</v>
      </c>
      <c r="G10905" t="b">
        <v>0</v>
      </c>
      <c r="H10905" t="b">
        <v>0</v>
      </c>
      <c r="I10905" t="s">
        <v>16</v>
      </c>
      <c r="J10905" t="s">
        <v>80</v>
      </c>
      <c r="K10905" t="s">
        <v>123</v>
      </c>
      <c r="L10905">
        <v>140321</v>
      </c>
    </row>
    <row r="10906" spans="1:12" x14ac:dyDescent="0.25">
      <c r="A10906" t="s">
        <v>45</v>
      </c>
      <c r="B10906" t="s">
        <v>76</v>
      </c>
      <c r="C10906" t="s">
        <v>28</v>
      </c>
      <c r="D10906" t="s">
        <v>22</v>
      </c>
      <c r="E10906" t="b">
        <v>0</v>
      </c>
      <c r="F10906" s="1">
        <v>45656.65415509259</v>
      </c>
      <c r="G10906" t="b">
        <v>0</v>
      </c>
      <c r="H10906" t="b">
        <v>1</v>
      </c>
      <c r="I10906" t="s">
        <v>16</v>
      </c>
      <c r="J10906" t="s">
        <v>72</v>
      </c>
      <c r="K10906" t="s">
        <v>127</v>
      </c>
      <c r="L10906">
        <v>89370</v>
      </c>
    </row>
    <row r="10907" spans="1:12" x14ac:dyDescent="0.25">
      <c r="A10907" t="s">
        <v>38</v>
      </c>
      <c r="B10907" t="s">
        <v>39</v>
      </c>
      <c r="C10907" t="s">
        <v>21</v>
      </c>
      <c r="D10907" t="s">
        <v>15</v>
      </c>
      <c r="E10907" t="b">
        <v>1</v>
      </c>
      <c r="F10907" s="1">
        <v>45435.100613425922</v>
      </c>
      <c r="G10907" t="b">
        <v>0</v>
      </c>
      <c r="H10907" t="b">
        <v>1</v>
      </c>
      <c r="I10907" t="s">
        <v>41</v>
      </c>
      <c r="J10907" t="s">
        <v>24</v>
      </c>
      <c r="K10907" t="s">
        <v>92</v>
      </c>
      <c r="L10907">
        <v>80148</v>
      </c>
    </row>
    <row r="10908" spans="1:12" x14ac:dyDescent="0.25">
      <c r="A10908" t="s">
        <v>12</v>
      </c>
      <c r="B10908" t="s">
        <v>13</v>
      </c>
      <c r="C10908" t="s">
        <v>40</v>
      </c>
      <c r="D10908" t="s">
        <v>15</v>
      </c>
      <c r="E10908" t="b">
        <v>0</v>
      </c>
      <c r="F10908" s="1">
        <v>45306.187418981477</v>
      </c>
      <c r="G10908" t="b">
        <v>0</v>
      </c>
      <c r="H10908" t="b">
        <v>0</v>
      </c>
      <c r="I10908" t="s">
        <v>16</v>
      </c>
      <c r="J10908" t="s">
        <v>34</v>
      </c>
      <c r="K10908" t="s">
        <v>124</v>
      </c>
      <c r="L10908">
        <v>123791</v>
      </c>
    </row>
    <row r="10909" spans="1:12" x14ac:dyDescent="0.25">
      <c r="A10909" t="s">
        <v>45</v>
      </c>
      <c r="B10909" t="s">
        <v>76</v>
      </c>
      <c r="C10909" t="s">
        <v>28</v>
      </c>
      <c r="D10909" t="s">
        <v>22</v>
      </c>
      <c r="E10909" t="b">
        <v>0</v>
      </c>
      <c r="F10909" s="1">
        <v>45422.923819444448</v>
      </c>
      <c r="G10909" t="b">
        <v>1</v>
      </c>
      <c r="H10909" t="b">
        <v>0</v>
      </c>
      <c r="I10909" t="s">
        <v>16</v>
      </c>
      <c r="J10909" t="s">
        <v>44</v>
      </c>
      <c r="K10909" t="s">
        <v>78</v>
      </c>
      <c r="L10909">
        <v>103897</v>
      </c>
    </row>
    <row r="10910" spans="1:12" x14ac:dyDescent="0.25">
      <c r="A10910" t="s">
        <v>45</v>
      </c>
      <c r="B10910" t="s">
        <v>76</v>
      </c>
      <c r="C10910" t="s">
        <v>14</v>
      </c>
      <c r="D10910" t="s">
        <v>22</v>
      </c>
      <c r="E10910" t="b">
        <v>0</v>
      </c>
      <c r="F10910" s="1">
        <v>45324.600752314807</v>
      </c>
      <c r="G10910" t="b">
        <v>1</v>
      </c>
      <c r="H10910" t="b">
        <v>1</v>
      </c>
      <c r="I10910" t="s">
        <v>16</v>
      </c>
      <c r="J10910" t="s">
        <v>47</v>
      </c>
      <c r="K10910" t="s">
        <v>25</v>
      </c>
      <c r="L10910">
        <v>86524</v>
      </c>
    </row>
    <row r="10911" spans="1:12" x14ac:dyDescent="0.25">
      <c r="A10911" t="s">
        <v>54</v>
      </c>
      <c r="B10911" t="s">
        <v>79</v>
      </c>
      <c r="C10911" t="s">
        <v>68</v>
      </c>
      <c r="D10911" t="s">
        <v>29</v>
      </c>
      <c r="E10911" t="b">
        <v>1</v>
      </c>
      <c r="F10911" s="1">
        <v>45306.535092592603</v>
      </c>
      <c r="G10911" t="b">
        <v>1</v>
      </c>
      <c r="H10911" t="b">
        <v>1</v>
      </c>
      <c r="I10911" t="s">
        <v>30</v>
      </c>
      <c r="J10911" t="s">
        <v>64</v>
      </c>
      <c r="K10911" t="s">
        <v>62</v>
      </c>
      <c r="L10911">
        <v>128403</v>
      </c>
    </row>
    <row r="10912" spans="1:12" x14ac:dyDescent="0.25">
      <c r="A10912" t="s">
        <v>45</v>
      </c>
      <c r="B10912" t="s">
        <v>46</v>
      </c>
      <c r="C10912" t="s">
        <v>14</v>
      </c>
      <c r="D10912" t="s">
        <v>29</v>
      </c>
      <c r="E10912" t="b">
        <v>1</v>
      </c>
      <c r="F10912" s="1">
        <v>45549.083749999998</v>
      </c>
      <c r="G10912" t="b">
        <v>0</v>
      </c>
      <c r="H10912" t="b">
        <v>1</v>
      </c>
      <c r="I10912" t="s">
        <v>16</v>
      </c>
      <c r="J10912" t="s">
        <v>34</v>
      </c>
      <c r="K10912" t="s">
        <v>87</v>
      </c>
      <c r="L10912">
        <v>89861</v>
      </c>
    </row>
    <row r="10913" spans="1:12" x14ac:dyDescent="0.25">
      <c r="A10913" t="s">
        <v>26</v>
      </c>
      <c r="B10913" t="s">
        <v>33</v>
      </c>
      <c r="C10913" t="s">
        <v>43</v>
      </c>
      <c r="D10913" t="s">
        <v>29</v>
      </c>
      <c r="E10913" t="b">
        <v>0</v>
      </c>
      <c r="F10913" s="1">
        <v>45529.102488425917</v>
      </c>
      <c r="G10913" t="b">
        <v>1</v>
      </c>
      <c r="H10913" t="b">
        <v>1</v>
      </c>
      <c r="I10913" t="s">
        <v>30</v>
      </c>
      <c r="J10913" t="s">
        <v>57</v>
      </c>
      <c r="K10913" t="s">
        <v>120</v>
      </c>
      <c r="L10913">
        <v>117583</v>
      </c>
    </row>
    <row r="10914" spans="1:12" x14ac:dyDescent="0.25">
      <c r="A10914" t="s">
        <v>12</v>
      </c>
      <c r="B10914" t="s">
        <v>75</v>
      </c>
      <c r="C10914" t="s">
        <v>14</v>
      </c>
      <c r="D10914" t="s">
        <v>22</v>
      </c>
      <c r="E10914" t="b">
        <v>0</v>
      </c>
      <c r="F10914" s="1">
        <v>45526.645231481481</v>
      </c>
      <c r="G10914" t="b">
        <v>1</v>
      </c>
      <c r="H10914" t="b">
        <v>1</v>
      </c>
      <c r="I10914" t="s">
        <v>16</v>
      </c>
      <c r="J10914" t="s">
        <v>52</v>
      </c>
      <c r="K10914" t="s">
        <v>96</v>
      </c>
      <c r="L10914">
        <v>113452</v>
      </c>
    </row>
    <row r="10915" spans="1:12" x14ac:dyDescent="0.25">
      <c r="A10915" t="s">
        <v>49</v>
      </c>
      <c r="B10915" t="s">
        <v>61</v>
      </c>
      <c r="C10915" t="s">
        <v>14</v>
      </c>
      <c r="D10915" t="s">
        <v>15</v>
      </c>
      <c r="E10915" t="b">
        <v>1</v>
      </c>
      <c r="F10915" s="1">
        <v>45495.682824074072</v>
      </c>
      <c r="G10915" t="b">
        <v>1</v>
      </c>
      <c r="H10915" t="b">
        <v>0</v>
      </c>
      <c r="I10915" t="s">
        <v>51</v>
      </c>
      <c r="J10915" t="s">
        <v>70</v>
      </c>
      <c r="K10915" t="s">
        <v>35</v>
      </c>
      <c r="L10915">
        <v>82699</v>
      </c>
    </row>
    <row r="10916" spans="1:12" x14ac:dyDescent="0.25">
      <c r="A10916" t="s">
        <v>38</v>
      </c>
      <c r="B10916" t="s">
        <v>39</v>
      </c>
      <c r="C10916" t="s">
        <v>21</v>
      </c>
      <c r="D10916" t="s">
        <v>15</v>
      </c>
      <c r="E10916" t="b">
        <v>0</v>
      </c>
      <c r="F10916" s="1">
        <v>45604.232939814807</v>
      </c>
      <c r="G10916" t="b">
        <v>1</v>
      </c>
      <c r="H10916" t="b">
        <v>1</v>
      </c>
      <c r="I10916" t="s">
        <v>41</v>
      </c>
      <c r="J10916" t="s">
        <v>57</v>
      </c>
      <c r="K10916" t="s">
        <v>35</v>
      </c>
      <c r="L10916">
        <v>82408</v>
      </c>
    </row>
    <row r="10917" spans="1:12" x14ac:dyDescent="0.25">
      <c r="A10917" t="s">
        <v>49</v>
      </c>
      <c r="B10917" t="s">
        <v>61</v>
      </c>
      <c r="C10917" t="s">
        <v>40</v>
      </c>
      <c r="D10917" t="s">
        <v>29</v>
      </c>
      <c r="E10917" t="b">
        <v>1</v>
      </c>
      <c r="F10917" s="1">
        <v>45351.895451388889</v>
      </c>
      <c r="G10917" t="b">
        <v>1</v>
      </c>
      <c r="H10917" t="b">
        <v>1</v>
      </c>
      <c r="I10917" t="s">
        <v>51</v>
      </c>
      <c r="J10917" t="s">
        <v>17</v>
      </c>
      <c r="K10917" t="s">
        <v>129</v>
      </c>
      <c r="L10917">
        <v>71247</v>
      </c>
    </row>
    <row r="10918" spans="1:12" x14ac:dyDescent="0.25">
      <c r="A10918" t="s">
        <v>45</v>
      </c>
      <c r="B10918" t="s">
        <v>88</v>
      </c>
      <c r="C10918" t="s">
        <v>68</v>
      </c>
      <c r="D10918" t="s">
        <v>29</v>
      </c>
      <c r="E10918" t="b">
        <v>1</v>
      </c>
      <c r="F10918" s="1">
        <v>45548.627187500002</v>
      </c>
      <c r="G10918" t="b">
        <v>1</v>
      </c>
      <c r="H10918" t="b">
        <v>1</v>
      </c>
      <c r="I10918" t="s">
        <v>16</v>
      </c>
      <c r="J10918" t="s">
        <v>24</v>
      </c>
      <c r="K10918" t="s">
        <v>120</v>
      </c>
      <c r="L10918">
        <v>98649</v>
      </c>
    </row>
    <row r="10919" spans="1:12" x14ac:dyDescent="0.25">
      <c r="A10919" t="s">
        <v>82</v>
      </c>
      <c r="B10919" t="s">
        <v>85</v>
      </c>
      <c r="C10919" t="s">
        <v>43</v>
      </c>
      <c r="D10919" t="s">
        <v>29</v>
      </c>
      <c r="E10919" t="b">
        <v>1</v>
      </c>
      <c r="F10919" s="1">
        <v>45589.17460648148</v>
      </c>
      <c r="G10919" t="b">
        <v>1</v>
      </c>
      <c r="H10919" t="b">
        <v>0</v>
      </c>
      <c r="I10919" t="s">
        <v>84</v>
      </c>
      <c r="J10919" t="s">
        <v>34</v>
      </c>
      <c r="K10919" t="s">
        <v>100</v>
      </c>
      <c r="L10919">
        <v>130464</v>
      </c>
    </row>
    <row r="10920" spans="1:12" x14ac:dyDescent="0.25">
      <c r="A10920" t="s">
        <v>49</v>
      </c>
      <c r="B10920" t="s">
        <v>108</v>
      </c>
      <c r="C10920" t="s">
        <v>68</v>
      </c>
      <c r="D10920" t="s">
        <v>22</v>
      </c>
      <c r="E10920" t="b">
        <v>1</v>
      </c>
      <c r="F10920" s="1">
        <v>45501.133553240739</v>
      </c>
      <c r="G10920" t="b">
        <v>0</v>
      </c>
      <c r="H10920" t="b">
        <v>1</v>
      </c>
      <c r="I10920" t="s">
        <v>51</v>
      </c>
      <c r="J10920" t="s">
        <v>80</v>
      </c>
      <c r="K10920" t="s">
        <v>122</v>
      </c>
      <c r="L10920">
        <v>99884</v>
      </c>
    </row>
    <row r="10921" spans="1:12" x14ac:dyDescent="0.25">
      <c r="A10921" t="s">
        <v>38</v>
      </c>
      <c r="B10921" t="s">
        <v>39</v>
      </c>
      <c r="C10921" t="s">
        <v>68</v>
      </c>
      <c r="D10921" t="s">
        <v>15</v>
      </c>
      <c r="E10921" t="b">
        <v>1</v>
      </c>
      <c r="F10921" s="1">
        <v>45650.062199074076</v>
      </c>
      <c r="G10921" t="b">
        <v>0</v>
      </c>
      <c r="H10921" t="b">
        <v>1</v>
      </c>
      <c r="I10921" t="s">
        <v>41</v>
      </c>
      <c r="J10921" t="s">
        <v>17</v>
      </c>
      <c r="K10921" t="s">
        <v>122</v>
      </c>
      <c r="L10921">
        <v>91920</v>
      </c>
    </row>
    <row r="10922" spans="1:12" x14ac:dyDescent="0.25">
      <c r="A10922" t="s">
        <v>54</v>
      </c>
      <c r="B10922" t="s">
        <v>55</v>
      </c>
      <c r="C10922" t="s">
        <v>28</v>
      </c>
      <c r="D10922" t="s">
        <v>22</v>
      </c>
      <c r="E10922" t="b">
        <v>0</v>
      </c>
      <c r="F10922" s="1">
        <v>45576.473576388889</v>
      </c>
      <c r="G10922" t="b">
        <v>1</v>
      </c>
      <c r="H10922" t="b">
        <v>1</v>
      </c>
      <c r="I10922" t="s">
        <v>30</v>
      </c>
      <c r="J10922" t="s">
        <v>47</v>
      </c>
      <c r="K10922" t="s">
        <v>53</v>
      </c>
      <c r="L10922">
        <v>154396</v>
      </c>
    </row>
    <row r="10923" spans="1:12" x14ac:dyDescent="0.25">
      <c r="A10923" t="s">
        <v>49</v>
      </c>
      <c r="B10923" t="s">
        <v>50</v>
      </c>
      <c r="C10923" t="s">
        <v>40</v>
      </c>
      <c r="D10923" t="s">
        <v>15</v>
      </c>
      <c r="E10923" t="b">
        <v>0</v>
      </c>
      <c r="F10923" s="1">
        <v>45620.068379629629</v>
      </c>
      <c r="G10923" t="b">
        <v>1</v>
      </c>
      <c r="H10923" t="b">
        <v>1</v>
      </c>
      <c r="I10923" t="s">
        <v>51</v>
      </c>
      <c r="J10923" t="s">
        <v>66</v>
      </c>
      <c r="K10923" t="s">
        <v>105</v>
      </c>
      <c r="L10923">
        <v>90196</v>
      </c>
    </row>
    <row r="10924" spans="1:12" x14ac:dyDescent="0.25">
      <c r="A10924" t="s">
        <v>12</v>
      </c>
      <c r="B10924" t="s">
        <v>13</v>
      </c>
      <c r="C10924" t="s">
        <v>40</v>
      </c>
      <c r="D10924" t="s">
        <v>22</v>
      </c>
      <c r="E10924" t="b">
        <v>1</v>
      </c>
      <c r="F10924" s="1">
        <v>45299.806331018517</v>
      </c>
      <c r="G10924" t="b">
        <v>1</v>
      </c>
      <c r="H10924" t="b">
        <v>0</v>
      </c>
      <c r="I10924" t="s">
        <v>16</v>
      </c>
      <c r="J10924" t="s">
        <v>47</v>
      </c>
      <c r="K10924" t="s">
        <v>112</v>
      </c>
      <c r="L10924">
        <v>137719</v>
      </c>
    </row>
    <row r="10925" spans="1:12" x14ac:dyDescent="0.25">
      <c r="A10925" t="s">
        <v>38</v>
      </c>
      <c r="B10925" t="s">
        <v>95</v>
      </c>
      <c r="C10925" t="s">
        <v>40</v>
      </c>
      <c r="D10925" t="s">
        <v>29</v>
      </c>
      <c r="E10925" t="b">
        <v>0</v>
      </c>
      <c r="F10925" s="1">
        <v>45395.955682870372</v>
      </c>
      <c r="G10925" t="b">
        <v>1</v>
      </c>
      <c r="H10925" t="b">
        <v>1</v>
      </c>
      <c r="I10925" t="s">
        <v>41</v>
      </c>
      <c r="J10925" t="s">
        <v>57</v>
      </c>
      <c r="K10925" t="s">
        <v>62</v>
      </c>
      <c r="L10925">
        <v>66339</v>
      </c>
    </row>
    <row r="10926" spans="1:12" x14ac:dyDescent="0.25">
      <c r="A10926" t="s">
        <v>19</v>
      </c>
      <c r="B10926" t="s">
        <v>94</v>
      </c>
      <c r="C10926" t="s">
        <v>21</v>
      </c>
      <c r="D10926" t="s">
        <v>29</v>
      </c>
      <c r="E10926" t="b">
        <v>1</v>
      </c>
      <c r="F10926" s="1">
        <v>45342.70521990741</v>
      </c>
      <c r="G10926" t="b">
        <v>1</v>
      </c>
      <c r="H10926" t="b">
        <v>0</v>
      </c>
      <c r="I10926" t="s">
        <v>23</v>
      </c>
      <c r="J10926" t="s">
        <v>57</v>
      </c>
      <c r="K10926" t="s">
        <v>125</v>
      </c>
      <c r="L10926">
        <v>85709</v>
      </c>
    </row>
    <row r="10927" spans="1:12" x14ac:dyDescent="0.25">
      <c r="A10927" t="s">
        <v>45</v>
      </c>
      <c r="B10927" t="s">
        <v>76</v>
      </c>
      <c r="C10927" t="s">
        <v>21</v>
      </c>
      <c r="D10927" t="s">
        <v>29</v>
      </c>
      <c r="E10927" t="b">
        <v>0</v>
      </c>
      <c r="F10927" s="1">
        <v>45342.577766203707</v>
      </c>
      <c r="G10927" t="b">
        <v>1</v>
      </c>
      <c r="H10927" t="b">
        <v>1</v>
      </c>
      <c r="I10927" t="s">
        <v>16</v>
      </c>
      <c r="J10927" t="s">
        <v>47</v>
      </c>
      <c r="K10927" t="s">
        <v>69</v>
      </c>
      <c r="L10927">
        <v>87879</v>
      </c>
    </row>
    <row r="10928" spans="1:12" x14ac:dyDescent="0.25">
      <c r="A10928" t="s">
        <v>19</v>
      </c>
      <c r="B10928" t="s">
        <v>20</v>
      </c>
      <c r="C10928" t="s">
        <v>40</v>
      </c>
      <c r="D10928" t="s">
        <v>15</v>
      </c>
      <c r="E10928" t="b">
        <v>1</v>
      </c>
      <c r="F10928" s="1">
        <v>45633.85365740741</v>
      </c>
      <c r="G10928" t="b">
        <v>0</v>
      </c>
      <c r="H10928" t="b">
        <v>0</v>
      </c>
      <c r="I10928" t="s">
        <v>23</v>
      </c>
      <c r="J10928" t="s">
        <v>66</v>
      </c>
      <c r="K10928" t="s">
        <v>124</v>
      </c>
      <c r="L10928">
        <v>75098</v>
      </c>
    </row>
    <row r="10929" spans="1:12" x14ac:dyDescent="0.25">
      <c r="A10929" t="s">
        <v>82</v>
      </c>
      <c r="B10929" t="s">
        <v>91</v>
      </c>
      <c r="C10929" t="s">
        <v>68</v>
      </c>
      <c r="D10929" t="s">
        <v>22</v>
      </c>
      <c r="E10929" t="b">
        <v>1</v>
      </c>
      <c r="F10929" s="1">
        <v>45408.698657407411</v>
      </c>
      <c r="G10929" t="b">
        <v>1</v>
      </c>
      <c r="H10929" t="b">
        <v>1</v>
      </c>
      <c r="I10929" t="s">
        <v>84</v>
      </c>
      <c r="J10929" t="s">
        <v>64</v>
      </c>
      <c r="K10929" t="s">
        <v>53</v>
      </c>
      <c r="L10929">
        <v>115743</v>
      </c>
    </row>
    <row r="10930" spans="1:12" x14ac:dyDescent="0.25">
      <c r="A10930" t="s">
        <v>38</v>
      </c>
      <c r="B10930" t="s">
        <v>107</v>
      </c>
      <c r="C10930" t="s">
        <v>14</v>
      </c>
      <c r="D10930" t="s">
        <v>29</v>
      </c>
      <c r="E10930" t="b">
        <v>1</v>
      </c>
      <c r="F10930" s="1">
        <v>45558.850798611107</v>
      </c>
      <c r="G10930" t="b">
        <v>1</v>
      </c>
      <c r="H10930" t="b">
        <v>1</v>
      </c>
      <c r="I10930" t="s">
        <v>41</v>
      </c>
      <c r="J10930" t="s">
        <v>66</v>
      </c>
      <c r="K10930" t="s">
        <v>103</v>
      </c>
      <c r="L10930">
        <v>93812</v>
      </c>
    </row>
    <row r="10931" spans="1:12" x14ac:dyDescent="0.25">
      <c r="A10931" t="s">
        <v>54</v>
      </c>
      <c r="B10931" t="s">
        <v>79</v>
      </c>
      <c r="C10931" t="s">
        <v>43</v>
      </c>
      <c r="D10931" t="s">
        <v>15</v>
      </c>
      <c r="E10931" t="b">
        <v>0</v>
      </c>
      <c r="F10931" s="1">
        <v>45506.605694444443</v>
      </c>
      <c r="G10931" t="b">
        <v>1</v>
      </c>
      <c r="H10931" t="b">
        <v>1</v>
      </c>
      <c r="I10931" t="s">
        <v>30</v>
      </c>
      <c r="J10931" t="s">
        <v>72</v>
      </c>
      <c r="K10931" t="s">
        <v>122</v>
      </c>
      <c r="L10931">
        <v>131812</v>
      </c>
    </row>
    <row r="10932" spans="1:12" x14ac:dyDescent="0.25">
      <c r="A10932" t="s">
        <v>54</v>
      </c>
      <c r="B10932" t="s">
        <v>79</v>
      </c>
      <c r="C10932" t="s">
        <v>14</v>
      </c>
      <c r="D10932" t="s">
        <v>15</v>
      </c>
      <c r="E10932" t="b">
        <v>0</v>
      </c>
      <c r="F10932" s="1">
        <v>45326.670983796299</v>
      </c>
      <c r="G10932" t="b">
        <v>1</v>
      </c>
      <c r="H10932" t="b">
        <v>1</v>
      </c>
      <c r="I10932" t="s">
        <v>30</v>
      </c>
      <c r="J10932" t="s">
        <v>31</v>
      </c>
      <c r="K10932" t="s">
        <v>111</v>
      </c>
      <c r="L10932">
        <v>140570</v>
      </c>
    </row>
    <row r="10933" spans="1:12" x14ac:dyDescent="0.25">
      <c r="A10933" t="s">
        <v>54</v>
      </c>
      <c r="B10933" t="s">
        <v>79</v>
      </c>
      <c r="C10933" t="s">
        <v>28</v>
      </c>
      <c r="D10933" t="s">
        <v>15</v>
      </c>
      <c r="E10933" t="b">
        <v>0</v>
      </c>
      <c r="F10933" s="1">
        <v>45390.546574074076</v>
      </c>
      <c r="G10933" t="b">
        <v>0</v>
      </c>
      <c r="H10933" t="b">
        <v>0</v>
      </c>
      <c r="I10933" t="s">
        <v>30</v>
      </c>
      <c r="J10933" t="s">
        <v>17</v>
      </c>
      <c r="K10933" t="s">
        <v>60</v>
      </c>
      <c r="L10933">
        <v>151195</v>
      </c>
    </row>
    <row r="10934" spans="1:12" x14ac:dyDescent="0.25">
      <c r="A10934" t="s">
        <v>12</v>
      </c>
      <c r="B10934" t="s">
        <v>13</v>
      </c>
      <c r="C10934" t="s">
        <v>28</v>
      </c>
      <c r="D10934" t="s">
        <v>29</v>
      </c>
      <c r="E10934" t="b">
        <v>1</v>
      </c>
      <c r="F10934" s="1">
        <v>45380.689108796287</v>
      </c>
      <c r="G10934" t="b">
        <v>0</v>
      </c>
      <c r="H10934" t="b">
        <v>1</v>
      </c>
      <c r="I10934" t="s">
        <v>16</v>
      </c>
      <c r="J10934" t="s">
        <v>24</v>
      </c>
      <c r="K10934" t="s">
        <v>105</v>
      </c>
      <c r="L10934">
        <v>143941</v>
      </c>
    </row>
    <row r="10935" spans="1:12" x14ac:dyDescent="0.25">
      <c r="A10935" t="s">
        <v>26</v>
      </c>
      <c r="B10935" t="s">
        <v>27</v>
      </c>
      <c r="C10935" t="s">
        <v>28</v>
      </c>
      <c r="D10935" t="s">
        <v>15</v>
      </c>
      <c r="E10935" t="b">
        <v>0</v>
      </c>
      <c r="F10935" s="1">
        <v>45653.428680555553</v>
      </c>
      <c r="G10935" t="b">
        <v>1</v>
      </c>
      <c r="H10935" t="b">
        <v>1</v>
      </c>
      <c r="I10935" t="s">
        <v>30</v>
      </c>
      <c r="J10935" t="s">
        <v>31</v>
      </c>
      <c r="K10935" t="s">
        <v>67</v>
      </c>
      <c r="L10935">
        <v>112289</v>
      </c>
    </row>
    <row r="10936" spans="1:12" x14ac:dyDescent="0.25">
      <c r="A10936" t="s">
        <v>38</v>
      </c>
      <c r="B10936" t="s">
        <v>39</v>
      </c>
      <c r="C10936" t="s">
        <v>28</v>
      </c>
      <c r="D10936" t="s">
        <v>15</v>
      </c>
      <c r="E10936" t="b">
        <v>1</v>
      </c>
      <c r="F10936" s="1">
        <v>45325.327777777777</v>
      </c>
      <c r="G10936" t="b">
        <v>0</v>
      </c>
      <c r="H10936" t="b">
        <v>1</v>
      </c>
      <c r="I10936" t="s">
        <v>41</v>
      </c>
      <c r="J10936" t="s">
        <v>72</v>
      </c>
      <c r="K10936" t="s">
        <v>59</v>
      </c>
      <c r="L10936">
        <v>69437</v>
      </c>
    </row>
    <row r="10937" spans="1:12" x14ac:dyDescent="0.25">
      <c r="A10937" t="s">
        <v>82</v>
      </c>
      <c r="B10937" t="s">
        <v>83</v>
      </c>
      <c r="C10937" t="s">
        <v>28</v>
      </c>
      <c r="D10937" t="s">
        <v>15</v>
      </c>
      <c r="E10937" t="b">
        <v>0</v>
      </c>
      <c r="F10937" s="1">
        <v>45651.40828703704</v>
      </c>
      <c r="G10937" t="b">
        <v>1</v>
      </c>
      <c r="H10937" t="b">
        <v>0</v>
      </c>
      <c r="I10937" t="s">
        <v>84</v>
      </c>
      <c r="J10937" t="s">
        <v>31</v>
      </c>
      <c r="K10937" t="s">
        <v>124</v>
      </c>
      <c r="L10937">
        <v>133701</v>
      </c>
    </row>
    <row r="10938" spans="1:12" x14ac:dyDescent="0.25">
      <c r="A10938" t="s">
        <v>12</v>
      </c>
      <c r="B10938" t="s">
        <v>13</v>
      </c>
      <c r="C10938" t="s">
        <v>28</v>
      </c>
      <c r="D10938" t="s">
        <v>15</v>
      </c>
      <c r="E10938" t="b">
        <v>1</v>
      </c>
      <c r="F10938" s="1">
        <v>45411.668483796297</v>
      </c>
      <c r="G10938" t="b">
        <v>1</v>
      </c>
      <c r="H10938" t="b">
        <v>1</v>
      </c>
      <c r="I10938" t="s">
        <v>16</v>
      </c>
      <c r="J10938" t="s">
        <v>44</v>
      </c>
      <c r="K10938" t="s">
        <v>105</v>
      </c>
      <c r="L10938">
        <v>128235</v>
      </c>
    </row>
    <row r="10939" spans="1:12" x14ac:dyDescent="0.25">
      <c r="A10939" t="s">
        <v>19</v>
      </c>
      <c r="B10939" t="s">
        <v>36</v>
      </c>
      <c r="C10939" t="s">
        <v>68</v>
      </c>
      <c r="D10939" t="s">
        <v>22</v>
      </c>
      <c r="E10939" t="b">
        <v>1</v>
      </c>
      <c r="F10939" s="1">
        <v>45310.315810185188</v>
      </c>
      <c r="G10939" t="b">
        <v>0</v>
      </c>
      <c r="H10939" t="b">
        <v>1</v>
      </c>
      <c r="I10939" t="s">
        <v>23</v>
      </c>
      <c r="J10939" t="s">
        <v>64</v>
      </c>
      <c r="K10939" t="s">
        <v>101</v>
      </c>
      <c r="L10939">
        <v>85223</v>
      </c>
    </row>
    <row r="10940" spans="1:12" x14ac:dyDescent="0.25">
      <c r="A10940" t="s">
        <v>82</v>
      </c>
      <c r="B10940" t="s">
        <v>91</v>
      </c>
      <c r="C10940" t="s">
        <v>14</v>
      </c>
      <c r="D10940" t="s">
        <v>15</v>
      </c>
      <c r="E10940" t="b">
        <v>0</v>
      </c>
      <c r="F10940" s="1">
        <v>45568.131886574083</v>
      </c>
      <c r="G10940" t="b">
        <v>1</v>
      </c>
      <c r="H10940" t="b">
        <v>1</v>
      </c>
      <c r="I10940" t="s">
        <v>84</v>
      </c>
      <c r="J10940" t="s">
        <v>64</v>
      </c>
      <c r="K10940" t="s">
        <v>81</v>
      </c>
      <c r="L10940">
        <v>132095</v>
      </c>
    </row>
    <row r="10941" spans="1:12" x14ac:dyDescent="0.25">
      <c r="A10941" t="s">
        <v>45</v>
      </c>
      <c r="B10941" t="s">
        <v>88</v>
      </c>
      <c r="C10941" t="s">
        <v>21</v>
      </c>
      <c r="D10941" t="s">
        <v>22</v>
      </c>
      <c r="E10941" t="b">
        <v>0</v>
      </c>
      <c r="F10941" s="1">
        <v>45458.016469907408</v>
      </c>
      <c r="G10941" t="b">
        <v>0</v>
      </c>
      <c r="H10941" t="b">
        <v>0</v>
      </c>
      <c r="I10941" t="s">
        <v>16</v>
      </c>
      <c r="J10941" t="s">
        <v>34</v>
      </c>
      <c r="K10941" t="s">
        <v>93</v>
      </c>
      <c r="L10941">
        <v>103517</v>
      </c>
    </row>
    <row r="10942" spans="1:12" x14ac:dyDescent="0.25">
      <c r="A10942" t="s">
        <v>12</v>
      </c>
      <c r="B10942" t="s">
        <v>63</v>
      </c>
      <c r="C10942" t="s">
        <v>21</v>
      </c>
      <c r="D10942" t="s">
        <v>29</v>
      </c>
      <c r="E10942" t="b">
        <v>1</v>
      </c>
      <c r="F10942" s="1">
        <v>45594.184027777781</v>
      </c>
      <c r="G10942" t="b">
        <v>0</v>
      </c>
      <c r="H10942" t="b">
        <v>1</v>
      </c>
      <c r="I10942" t="s">
        <v>16</v>
      </c>
      <c r="J10942" t="s">
        <v>31</v>
      </c>
      <c r="K10942" t="s">
        <v>105</v>
      </c>
      <c r="L10942">
        <v>128199</v>
      </c>
    </row>
    <row r="10943" spans="1:12" x14ac:dyDescent="0.25">
      <c r="A10943" t="s">
        <v>38</v>
      </c>
      <c r="B10943" t="s">
        <v>95</v>
      </c>
      <c r="C10943" t="s">
        <v>14</v>
      </c>
      <c r="D10943" t="s">
        <v>15</v>
      </c>
      <c r="E10943" t="b">
        <v>1</v>
      </c>
      <c r="F10943" s="1">
        <v>45613.120023148149</v>
      </c>
      <c r="G10943" t="b">
        <v>0</v>
      </c>
      <c r="H10943" t="b">
        <v>0</v>
      </c>
      <c r="I10943" t="s">
        <v>41</v>
      </c>
      <c r="J10943" t="s">
        <v>66</v>
      </c>
      <c r="K10943" t="s">
        <v>113</v>
      </c>
      <c r="L10943">
        <v>74634</v>
      </c>
    </row>
    <row r="10944" spans="1:12" x14ac:dyDescent="0.25">
      <c r="A10944" t="s">
        <v>12</v>
      </c>
      <c r="B10944" t="s">
        <v>13</v>
      </c>
      <c r="C10944" t="s">
        <v>43</v>
      </c>
      <c r="D10944" t="s">
        <v>15</v>
      </c>
      <c r="E10944" t="b">
        <v>0</v>
      </c>
      <c r="F10944" s="1">
        <v>45644.354884259257</v>
      </c>
      <c r="G10944" t="b">
        <v>1</v>
      </c>
      <c r="H10944" t="b">
        <v>1</v>
      </c>
      <c r="I10944" t="s">
        <v>16</v>
      </c>
      <c r="J10944" t="s">
        <v>44</v>
      </c>
      <c r="K10944" t="s">
        <v>32</v>
      </c>
      <c r="L10944">
        <v>139064</v>
      </c>
    </row>
    <row r="10945" spans="1:12" x14ac:dyDescent="0.25">
      <c r="A10945" t="s">
        <v>54</v>
      </c>
      <c r="B10945" t="s">
        <v>55</v>
      </c>
      <c r="C10945" t="s">
        <v>40</v>
      </c>
      <c r="D10945" t="s">
        <v>29</v>
      </c>
      <c r="E10945" t="b">
        <v>1</v>
      </c>
      <c r="F10945" s="1">
        <v>45495.309884259259</v>
      </c>
      <c r="G10945" t="b">
        <v>1</v>
      </c>
      <c r="H10945" t="b">
        <v>0</v>
      </c>
      <c r="I10945" t="s">
        <v>30</v>
      </c>
      <c r="J10945" t="s">
        <v>66</v>
      </c>
      <c r="K10945" t="s">
        <v>58</v>
      </c>
      <c r="L10945">
        <v>120654</v>
      </c>
    </row>
    <row r="10946" spans="1:12" x14ac:dyDescent="0.25">
      <c r="A10946" t="s">
        <v>54</v>
      </c>
      <c r="B10946" t="s">
        <v>79</v>
      </c>
      <c r="C10946" t="s">
        <v>14</v>
      </c>
      <c r="D10946" t="s">
        <v>29</v>
      </c>
      <c r="E10946" t="b">
        <v>0</v>
      </c>
      <c r="F10946" s="1">
        <v>45499.850995370369</v>
      </c>
      <c r="G10946" t="b">
        <v>0</v>
      </c>
      <c r="H10946" t="b">
        <v>1</v>
      </c>
      <c r="I10946" t="s">
        <v>30</v>
      </c>
      <c r="J10946" t="s">
        <v>66</v>
      </c>
      <c r="K10946" t="s">
        <v>125</v>
      </c>
      <c r="L10946">
        <v>122659</v>
      </c>
    </row>
    <row r="10947" spans="1:12" x14ac:dyDescent="0.25">
      <c r="A10947" t="s">
        <v>54</v>
      </c>
      <c r="B10947" t="s">
        <v>79</v>
      </c>
      <c r="C10947" t="s">
        <v>68</v>
      </c>
      <c r="D10947" t="s">
        <v>29</v>
      </c>
      <c r="E10947" t="b">
        <v>1</v>
      </c>
      <c r="F10947" s="1">
        <v>45473.870416666658</v>
      </c>
      <c r="G10947" t="b">
        <v>1</v>
      </c>
      <c r="H10947" t="b">
        <v>0</v>
      </c>
      <c r="I10947" t="s">
        <v>30</v>
      </c>
      <c r="J10947" t="s">
        <v>52</v>
      </c>
      <c r="K10947" t="s">
        <v>125</v>
      </c>
      <c r="L10947">
        <v>152488</v>
      </c>
    </row>
    <row r="10948" spans="1:12" x14ac:dyDescent="0.25">
      <c r="A10948" t="s">
        <v>19</v>
      </c>
      <c r="B10948" t="s">
        <v>20</v>
      </c>
      <c r="C10948" t="s">
        <v>68</v>
      </c>
      <c r="D10948" t="s">
        <v>29</v>
      </c>
      <c r="E10948" t="b">
        <v>0</v>
      </c>
      <c r="F10948" s="1">
        <v>45434.323587962957</v>
      </c>
      <c r="G10948" t="b">
        <v>0</v>
      </c>
      <c r="H10948" t="b">
        <v>1</v>
      </c>
      <c r="I10948" t="s">
        <v>23</v>
      </c>
      <c r="J10948" t="s">
        <v>47</v>
      </c>
      <c r="K10948" t="s">
        <v>128</v>
      </c>
      <c r="L10948">
        <v>69246</v>
      </c>
    </row>
    <row r="10949" spans="1:12" x14ac:dyDescent="0.25">
      <c r="A10949" t="s">
        <v>12</v>
      </c>
      <c r="B10949" t="s">
        <v>13</v>
      </c>
      <c r="C10949" t="s">
        <v>40</v>
      </c>
      <c r="D10949" t="s">
        <v>22</v>
      </c>
      <c r="E10949" t="b">
        <v>0</v>
      </c>
      <c r="F10949" s="1">
        <v>45607.942662037043</v>
      </c>
      <c r="G10949" t="b">
        <v>1</v>
      </c>
      <c r="H10949" t="b">
        <v>1</v>
      </c>
      <c r="I10949" t="s">
        <v>16</v>
      </c>
      <c r="J10949" t="s">
        <v>70</v>
      </c>
      <c r="K10949" t="s">
        <v>126</v>
      </c>
      <c r="L10949">
        <v>115998</v>
      </c>
    </row>
    <row r="10950" spans="1:12" x14ac:dyDescent="0.25">
      <c r="A10950" t="s">
        <v>38</v>
      </c>
      <c r="B10950" t="s">
        <v>39</v>
      </c>
      <c r="C10950" t="s">
        <v>14</v>
      </c>
      <c r="D10950" t="s">
        <v>15</v>
      </c>
      <c r="E10950" t="b">
        <v>1</v>
      </c>
      <c r="F10950" s="1">
        <v>45631.181863425933</v>
      </c>
      <c r="G10950" t="b">
        <v>1</v>
      </c>
      <c r="H10950" t="b">
        <v>1</v>
      </c>
      <c r="I10950" t="s">
        <v>41</v>
      </c>
      <c r="J10950" t="s">
        <v>66</v>
      </c>
      <c r="K10950" t="s">
        <v>103</v>
      </c>
      <c r="L10950">
        <v>76547</v>
      </c>
    </row>
    <row r="10951" spans="1:12" x14ac:dyDescent="0.25">
      <c r="A10951" t="s">
        <v>38</v>
      </c>
      <c r="B10951" t="s">
        <v>95</v>
      </c>
      <c r="C10951" t="s">
        <v>40</v>
      </c>
      <c r="D10951" t="s">
        <v>22</v>
      </c>
      <c r="E10951" t="b">
        <v>0</v>
      </c>
      <c r="F10951" s="1">
        <v>45587.52138888889</v>
      </c>
      <c r="G10951" t="b">
        <v>0</v>
      </c>
      <c r="H10951" t="b">
        <v>1</v>
      </c>
      <c r="I10951" t="s">
        <v>41</v>
      </c>
      <c r="J10951" t="s">
        <v>24</v>
      </c>
      <c r="K10951" t="s">
        <v>101</v>
      </c>
      <c r="L10951">
        <v>82699</v>
      </c>
    </row>
    <row r="10952" spans="1:12" x14ac:dyDescent="0.25">
      <c r="A10952" t="s">
        <v>54</v>
      </c>
      <c r="B10952" t="s">
        <v>79</v>
      </c>
      <c r="C10952" t="s">
        <v>68</v>
      </c>
      <c r="D10952" t="s">
        <v>29</v>
      </c>
      <c r="E10952" t="b">
        <v>0</v>
      </c>
      <c r="F10952" s="1">
        <v>45300.886296296303</v>
      </c>
      <c r="G10952" t="b">
        <v>0</v>
      </c>
      <c r="H10952" t="b">
        <v>0</v>
      </c>
      <c r="I10952" t="s">
        <v>30</v>
      </c>
      <c r="J10952" t="s">
        <v>70</v>
      </c>
      <c r="K10952" t="s">
        <v>97</v>
      </c>
      <c r="L10952">
        <v>149733</v>
      </c>
    </row>
    <row r="10953" spans="1:12" x14ac:dyDescent="0.25">
      <c r="A10953" t="s">
        <v>19</v>
      </c>
      <c r="B10953" t="s">
        <v>20</v>
      </c>
      <c r="C10953" t="s">
        <v>43</v>
      </c>
      <c r="D10953" t="s">
        <v>15</v>
      </c>
      <c r="E10953" t="b">
        <v>0</v>
      </c>
      <c r="F10953" s="1">
        <v>45472.536516203712</v>
      </c>
      <c r="G10953" t="b">
        <v>1</v>
      </c>
      <c r="H10953" t="b">
        <v>0</v>
      </c>
      <c r="I10953" t="s">
        <v>23</v>
      </c>
      <c r="J10953" t="s">
        <v>64</v>
      </c>
      <c r="K10953" t="s">
        <v>58</v>
      </c>
      <c r="L10953">
        <v>64046</v>
      </c>
    </row>
    <row r="10954" spans="1:12" x14ac:dyDescent="0.25">
      <c r="A10954" t="s">
        <v>19</v>
      </c>
      <c r="B10954" t="s">
        <v>20</v>
      </c>
      <c r="C10954" t="s">
        <v>43</v>
      </c>
      <c r="D10954" t="s">
        <v>22</v>
      </c>
      <c r="E10954" t="b">
        <v>0</v>
      </c>
      <c r="F10954" s="1">
        <v>45595.916006944448</v>
      </c>
      <c r="G10954" t="b">
        <v>1</v>
      </c>
      <c r="H10954" t="b">
        <v>1</v>
      </c>
      <c r="I10954" t="s">
        <v>23</v>
      </c>
      <c r="J10954" t="s">
        <v>52</v>
      </c>
      <c r="K10954" t="s">
        <v>117</v>
      </c>
      <c r="L10954">
        <v>88203</v>
      </c>
    </row>
    <row r="10955" spans="1:12" x14ac:dyDescent="0.25">
      <c r="A10955" t="s">
        <v>82</v>
      </c>
      <c r="B10955" t="s">
        <v>83</v>
      </c>
      <c r="C10955" t="s">
        <v>28</v>
      </c>
      <c r="D10955" t="s">
        <v>22</v>
      </c>
      <c r="E10955" t="b">
        <v>0</v>
      </c>
      <c r="F10955" s="1">
        <v>45439.540532407409</v>
      </c>
      <c r="G10955" t="b">
        <v>1</v>
      </c>
      <c r="H10955" t="b">
        <v>1</v>
      </c>
      <c r="I10955" t="s">
        <v>84</v>
      </c>
      <c r="J10955" t="s">
        <v>31</v>
      </c>
      <c r="K10955" t="s">
        <v>87</v>
      </c>
      <c r="L10955">
        <v>128920</v>
      </c>
    </row>
    <row r="10956" spans="1:12" x14ac:dyDescent="0.25">
      <c r="A10956" t="s">
        <v>54</v>
      </c>
      <c r="B10956" t="s">
        <v>79</v>
      </c>
      <c r="C10956" t="s">
        <v>40</v>
      </c>
      <c r="D10956" t="s">
        <v>29</v>
      </c>
      <c r="E10956" t="b">
        <v>0</v>
      </c>
      <c r="F10956" s="1">
        <v>45466.014317129629</v>
      </c>
      <c r="G10956" t="b">
        <v>1</v>
      </c>
      <c r="H10956" t="b">
        <v>0</v>
      </c>
      <c r="I10956" t="s">
        <v>30</v>
      </c>
      <c r="J10956" t="s">
        <v>47</v>
      </c>
      <c r="K10956" t="s">
        <v>59</v>
      </c>
      <c r="L10956">
        <v>144259</v>
      </c>
    </row>
    <row r="10957" spans="1:12" x14ac:dyDescent="0.25">
      <c r="A10957" t="s">
        <v>12</v>
      </c>
      <c r="B10957" t="s">
        <v>13</v>
      </c>
      <c r="C10957" t="s">
        <v>21</v>
      </c>
      <c r="D10957" t="s">
        <v>22</v>
      </c>
      <c r="E10957" t="b">
        <v>1</v>
      </c>
      <c r="F10957" s="1">
        <v>45468.677094907413</v>
      </c>
      <c r="G10957" t="b">
        <v>0</v>
      </c>
      <c r="H10957" t="b">
        <v>0</v>
      </c>
      <c r="I10957" t="s">
        <v>16</v>
      </c>
      <c r="J10957" t="s">
        <v>24</v>
      </c>
      <c r="K10957" t="s">
        <v>37</v>
      </c>
      <c r="L10957">
        <v>139842</v>
      </c>
    </row>
    <row r="10958" spans="1:12" x14ac:dyDescent="0.25">
      <c r="A10958" t="s">
        <v>82</v>
      </c>
      <c r="B10958" t="s">
        <v>85</v>
      </c>
      <c r="C10958" t="s">
        <v>28</v>
      </c>
      <c r="D10958" t="s">
        <v>29</v>
      </c>
      <c r="E10958" t="b">
        <v>1</v>
      </c>
      <c r="F10958" s="1">
        <v>45491.990451388891</v>
      </c>
      <c r="G10958" t="b">
        <v>1</v>
      </c>
      <c r="H10958" t="b">
        <v>1</v>
      </c>
      <c r="I10958" t="s">
        <v>84</v>
      </c>
      <c r="J10958" t="s">
        <v>24</v>
      </c>
      <c r="K10958" t="s">
        <v>35</v>
      </c>
      <c r="L10958">
        <v>131918</v>
      </c>
    </row>
    <row r="10959" spans="1:12" x14ac:dyDescent="0.25">
      <c r="A10959" t="s">
        <v>54</v>
      </c>
      <c r="B10959" t="s">
        <v>79</v>
      </c>
      <c r="C10959" t="s">
        <v>43</v>
      </c>
      <c r="D10959" t="s">
        <v>15</v>
      </c>
      <c r="E10959" t="b">
        <v>0</v>
      </c>
      <c r="F10959" s="1">
        <v>45513.692407407398</v>
      </c>
      <c r="G10959" t="b">
        <v>1</v>
      </c>
      <c r="H10959" t="b">
        <v>0</v>
      </c>
      <c r="I10959" t="s">
        <v>30</v>
      </c>
      <c r="J10959" t="s">
        <v>24</v>
      </c>
      <c r="K10959" t="s">
        <v>74</v>
      </c>
      <c r="L10959">
        <v>141782</v>
      </c>
    </row>
    <row r="10960" spans="1:12" x14ac:dyDescent="0.25">
      <c r="A10960" t="s">
        <v>45</v>
      </c>
      <c r="B10960" t="s">
        <v>46</v>
      </c>
      <c r="C10960" t="s">
        <v>14</v>
      </c>
      <c r="D10960" t="s">
        <v>22</v>
      </c>
      <c r="E10960" t="b">
        <v>1</v>
      </c>
      <c r="F10960" s="1">
        <v>45441.43408564815</v>
      </c>
      <c r="G10960" t="b">
        <v>0</v>
      </c>
      <c r="H10960" t="b">
        <v>0</v>
      </c>
      <c r="I10960" t="s">
        <v>16</v>
      </c>
      <c r="J10960" t="s">
        <v>24</v>
      </c>
      <c r="K10960" t="s">
        <v>60</v>
      </c>
      <c r="L10960">
        <v>82066</v>
      </c>
    </row>
    <row r="10961" spans="1:12" x14ac:dyDescent="0.25">
      <c r="A10961" t="s">
        <v>19</v>
      </c>
      <c r="B10961" t="s">
        <v>94</v>
      </c>
      <c r="C10961" t="s">
        <v>68</v>
      </c>
      <c r="D10961" t="s">
        <v>22</v>
      </c>
      <c r="E10961" t="b">
        <v>1</v>
      </c>
      <c r="F10961" s="1">
        <v>45300.87195601852</v>
      </c>
      <c r="G10961" t="b">
        <v>0</v>
      </c>
      <c r="H10961" t="b">
        <v>1</v>
      </c>
      <c r="I10961" t="s">
        <v>23</v>
      </c>
      <c r="J10961" t="s">
        <v>70</v>
      </c>
      <c r="K10961" t="s">
        <v>35</v>
      </c>
      <c r="L10961">
        <v>77362</v>
      </c>
    </row>
    <row r="10962" spans="1:12" x14ac:dyDescent="0.25">
      <c r="A10962" t="s">
        <v>26</v>
      </c>
      <c r="B10962" t="s">
        <v>71</v>
      </c>
      <c r="C10962" t="s">
        <v>21</v>
      </c>
      <c r="D10962" t="s">
        <v>15</v>
      </c>
      <c r="E10962" t="b">
        <v>0</v>
      </c>
      <c r="F10962" s="1">
        <v>45367.169282407413</v>
      </c>
      <c r="G10962" t="b">
        <v>0</v>
      </c>
      <c r="H10962" t="b">
        <v>0</v>
      </c>
      <c r="I10962" t="s">
        <v>30</v>
      </c>
      <c r="J10962" t="s">
        <v>52</v>
      </c>
      <c r="K10962" t="s">
        <v>113</v>
      </c>
      <c r="L10962">
        <v>113936</v>
      </c>
    </row>
    <row r="10963" spans="1:12" x14ac:dyDescent="0.25">
      <c r="A10963" t="s">
        <v>82</v>
      </c>
      <c r="B10963" t="s">
        <v>83</v>
      </c>
      <c r="C10963" t="s">
        <v>68</v>
      </c>
      <c r="D10963" t="s">
        <v>22</v>
      </c>
      <c r="E10963" t="b">
        <v>0</v>
      </c>
      <c r="F10963" s="1">
        <v>45535.930590277778</v>
      </c>
      <c r="G10963" t="b">
        <v>0</v>
      </c>
      <c r="H10963" t="b">
        <v>0</v>
      </c>
      <c r="I10963" t="s">
        <v>84</v>
      </c>
      <c r="J10963" t="s">
        <v>80</v>
      </c>
      <c r="K10963" t="s">
        <v>53</v>
      </c>
      <c r="L10963">
        <v>114871</v>
      </c>
    </row>
    <row r="10964" spans="1:12" x14ac:dyDescent="0.25">
      <c r="A10964" t="s">
        <v>38</v>
      </c>
      <c r="B10964" t="s">
        <v>107</v>
      </c>
      <c r="C10964" t="s">
        <v>40</v>
      </c>
      <c r="D10964" t="s">
        <v>15</v>
      </c>
      <c r="E10964" t="b">
        <v>0</v>
      </c>
      <c r="F10964" s="1">
        <v>45314.625659722216</v>
      </c>
      <c r="G10964" t="b">
        <v>1</v>
      </c>
      <c r="H10964" t="b">
        <v>1</v>
      </c>
      <c r="I10964" t="s">
        <v>41</v>
      </c>
      <c r="J10964" t="s">
        <v>80</v>
      </c>
      <c r="K10964" t="s">
        <v>98</v>
      </c>
      <c r="L10964">
        <v>86838</v>
      </c>
    </row>
    <row r="10965" spans="1:12" x14ac:dyDescent="0.25">
      <c r="A10965" t="s">
        <v>82</v>
      </c>
      <c r="B10965" t="s">
        <v>83</v>
      </c>
      <c r="C10965" t="s">
        <v>21</v>
      </c>
      <c r="D10965" t="s">
        <v>22</v>
      </c>
      <c r="E10965" t="b">
        <v>1</v>
      </c>
      <c r="F10965" s="1">
        <v>45497.525011574071</v>
      </c>
      <c r="G10965" t="b">
        <v>0</v>
      </c>
      <c r="H10965" t="b">
        <v>0</v>
      </c>
      <c r="I10965" t="s">
        <v>84</v>
      </c>
      <c r="J10965" t="s">
        <v>34</v>
      </c>
      <c r="K10965" t="s">
        <v>124</v>
      </c>
      <c r="L10965">
        <v>124503</v>
      </c>
    </row>
    <row r="10966" spans="1:12" x14ac:dyDescent="0.25">
      <c r="A10966" t="s">
        <v>38</v>
      </c>
      <c r="B10966" t="s">
        <v>107</v>
      </c>
      <c r="C10966" t="s">
        <v>21</v>
      </c>
      <c r="D10966" t="s">
        <v>29</v>
      </c>
      <c r="E10966" t="b">
        <v>0</v>
      </c>
      <c r="F10966" s="1">
        <v>45376.055775462963</v>
      </c>
      <c r="G10966" t="b">
        <v>0</v>
      </c>
      <c r="H10966" t="b">
        <v>0</v>
      </c>
      <c r="I10966" t="s">
        <v>41</v>
      </c>
      <c r="J10966" t="s">
        <v>34</v>
      </c>
      <c r="K10966" t="s">
        <v>112</v>
      </c>
      <c r="L10966">
        <v>84157</v>
      </c>
    </row>
    <row r="10967" spans="1:12" x14ac:dyDescent="0.25">
      <c r="A10967" t="s">
        <v>12</v>
      </c>
      <c r="B10967" t="s">
        <v>13</v>
      </c>
      <c r="C10967" t="s">
        <v>14</v>
      </c>
      <c r="D10967" t="s">
        <v>22</v>
      </c>
      <c r="E10967" t="b">
        <v>1</v>
      </c>
      <c r="F10967" s="1">
        <v>45630.007511574076</v>
      </c>
      <c r="G10967" t="b">
        <v>1</v>
      </c>
      <c r="H10967" t="b">
        <v>0</v>
      </c>
      <c r="I10967" t="s">
        <v>16</v>
      </c>
      <c r="J10967" t="s">
        <v>52</v>
      </c>
      <c r="K10967" t="s">
        <v>123</v>
      </c>
      <c r="L10967">
        <v>122254</v>
      </c>
    </row>
    <row r="10968" spans="1:12" x14ac:dyDescent="0.25">
      <c r="A10968" t="s">
        <v>49</v>
      </c>
      <c r="B10968" t="s">
        <v>61</v>
      </c>
      <c r="C10968" t="s">
        <v>40</v>
      </c>
      <c r="D10968" t="s">
        <v>22</v>
      </c>
      <c r="E10968" t="b">
        <v>1</v>
      </c>
      <c r="F10968" s="1">
        <v>45494.285486111112</v>
      </c>
      <c r="G10968" t="b">
        <v>0</v>
      </c>
      <c r="H10968" t="b">
        <v>1</v>
      </c>
      <c r="I10968" t="s">
        <v>51</v>
      </c>
      <c r="J10968" t="s">
        <v>44</v>
      </c>
      <c r="K10968" t="s">
        <v>96</v>
      </c>
      <c r="L10968">
        <v>84394</v>
      </c>
    </row>
    <row r="10969" spans="1:12" x14ac:dyDescent="0.25">
      <c r="A10969" t="s">
        <v>26</v>
      </c>
      <c r="B10969" t="s">
        <v>27</v>
      </c>
      <c r="C10969" t="s">
        <v>68</v>
      </c>
      <c r="D10969" t="s">
        <v>29</v>
      </c>
      <c r="E10969" t="b">
        <v>0</v>
      </c>
      <c r="F10969" s="1">
        <v>45328.433136574073</v>
      </c>
      <c r="G10969" t="b">
        <v>0</v>
      </c>
      <c r="H10969" t="b">
        <v>1</v>
      </c>
      <c r="I10969" t="s">
        <v>30</v>
      </c>
      <c r="J10969" t="s">
        <v>52</v>
      </c>
      <c r="K10969" t="s">
        <v>100</v>
      </c>
      <c r="L10969">
        <v>124256</v>
      </c>
    </row>
    <row r="10970" spans="1:12" x14ac:dyDescent="0.25">
      <c r="A10970" t="s">
        <v>45</v>
      </c>
      <c r="B10970" t="s">
        <v>88</v>
      </c>
      <c r="C10970" t="s">
        <v>43</v>
      </c>
      <c r="D10970" t="s">
        <v>22</v>
      </c>
      <c r="E10970" t="b">
        <v>1</v>
      </c>
      <c r="F10970" s="1">
        <v>45453.589733796303</v>
      </c>
      <c r="G10970" t="b">
        <v>0</v>
      </c>
      <c r="H10970" t="b">
        <v>0</v>
      </c>
      <c r="I10970" t="s">
        <v>16</v>
      </c>
      <c r="J10970" t="s">
        <v>52</v>
      </c>
      <c r="K10970" t="s">
        <v>58</v>
      </c>
      <c r="L10970">
        <v>97048</v>
      </c>
    </row>
    <row r="10971" spans="1:12" x14ac:dyDescent="0.25">
      <c r="A10971" t="s">
        <v>26</v>
      </c>
      <c r="B10971" t="s">
        <v>27</v>
      </c>
      <c r="C10971" t="s">
        <v>68</v>
      </c>
      <c r="D10971" t="s">
        <v>22</v>
      </c>
      <c r="E10971" t="b">
        <v>1</v>
      </c>
      <c r="F10971" s="1">
        <v>45414.928356481483</v>
      </c>
      <c r="G10971" t="b">
        <v>0</v>
      </c>
      <c r="H10971" t="b">
        <v>1</v>
      </c>
      <c r="I10971" t="s">
        <v>30</v>
      </c>
      <c r="J10971" t="s">
        <v>72</v>
      </c>
      <c r="K10971" t="s">
        <v>121</v>
      </c>
      <c r="L10971">
        <v>100428</v>
      </c>
    </row>
    <row r="10972" spans="1:12" x14ac:dyDescent="0.25">
      <c r="A10972" t="s">
        <v>19</v>
      </c>
      <c r="B10972" t="s">
        <v>20</v>
      </c>
      <c r="C10972" t="s">
        <v>43</v>
      </c>
      <c r="D10972" t="s">
        <v>15</v>
      </c>
      <c r="E10972" t="b">
        <v>0</v>
      </c>
      <c r="F10972" s="1">
        <v>45633.131874999999</v>
      </c>
      <c r="G10972" t="b">
        <v>1</v>
      </c>
      <c r="H10972" t="b">
        <v>1</v>
      </c>
      <c r="I10972" t="s">
        <v>23</v>
      </c>
      <c r="J10972" t="s">
        <v>24</v>
      </c>
      <c r="K10972" t="s">
        <v>110</v>
      </c>
      <c r="L10972">
        <v>80819</v>
      </c>
    </row>
    <row r="10973" spans="1:12" x14ac:dyDescent="0.25">
      <c r="A10973" t="s">
        <v>26</v>
      </c>
      <c r="B10973" t="s">
        <v>27</v>
      </c>
      <c r="C10973" t="s">
        <v>68</v>
      </c>
      <c r="D10973" t="s">
        <v>22</v>
      </c>
      <c r="E10973" t="b">
        <v>1</v>
      </c>
      <c r="F10973" s="1">
        <v>45300.345300925917</v>
      </c>
      <c r="G10973" t="b">
        <v>0</v>
      </c>
      <c r="H10973" t="b">
        <v>0</v>
      </c>
      <c r="I10973" t="s">
        <v>30</v>
      </c>
      <c r="J10973" t="s">
        <v>24</v>
      </c>
      <c r="K10973" t="s">
        <v>98</v>
      </c>
      <c r="L10973">
        <v>123240</v>
      </c>
    </row>
    <row r="10974" spans="1:12" x14ac:dyDescent="0.25">
      <c r="A10974" t="s">
        <v>38</v>
      </c>
      <c r="B10974" t="s">
        <v>39</v>
      </c>
      <c r="C10974" t="s">
        <v>40</v>
      </c>
      <c r="D10974" t="s">
        <v>15</v>
      </c>
      <c r="E10974" t="b">
        <v>0</v>
      </c>
      <c r="F10974" s="1">
        <v>45471.403749999998</v>
      </c>
      <c r="G10974" t="b">
        <v>0</v>
      </c>
      <c r="H10974" t="b">
        <v>1</v>
      </c>
      <c r="I10974" t="s">
        <v>41</v>
      </c>
      <c r="J10974" t="s">
        <v>57</v>
      </c>
      <c r="K10974" t="s">
        <v>102</v>
      </c>
      <c r="L10974">
        <v>84312</v>
      </c>
    </row>
    <row r="10975" spans="1:12" x14ac:dyDescent="0.25">
      <c r="A10975" t="s">
        <v>26</v>
      </c>
      <c r="B10975" t="s">
        <v>27</v>
      </c>
      <c r="C10975" t="s">
        <v>28</v>
      </c>
      <c r="D10975" t="s">
        <v>29</v>
      </c>
      <c r="E10975" t="b">
        <v>1</v>
      </c>
      <c r="F10975" s="1">
        <v>45338.093425925923</v>
      </c>
      <c r="G10975" t="b">
        <v>1</v>
      </c>
      <c r="H10975" t="b">
        <v>0</v>
      </c>
      <c r="I10975" t="s">
        <v>30</v>
      </c>
      <c r="J10975" t="s">
        <v>80</v>
      </c>
      <c r="K10975" t="s">
        <v>103</v>
      </c>
      <c r="L10975">
        <v>126881</v>
      </c>
    </row>
    <row r="10976" spans="1:12" x14ac:dyDescent="0.25">
      <c r="A10976" t="s">
        <v>54</v>
      </c>
      <c r="B10976" t="s">
        <v>55</v>
      </c>
      <c r="C10976" t="s">
        <v>21</v>
      </c>
      <c r="D10976" t="s">
        <v>29</v>
      </c>
      <c r="E10976" t="b">
        <v>1</v>
      </c>
      <c r="F10976" s="1">
        <v>45365.749259259261</v>
      </c>
      <c r="G10976" t="b">
        <v>1</v>
      </c>
      <c r="H10976" t="b">
        <v>0</v>
      </c>
      <c r="I10976" t="s">
        <v>30</v>
      </c>
      <c r="J10976" t="s">
        <v>66</v>
      </c>
      <c r="K10976" t="s">
        <v>62</v>
      </c>
      <c r="L10976">
        <v>134521</v>
      </c>
    </row>
    <row r="10977" spans="1:12" x14ac:dyDescent="0.25">
      <c r="A10977" t="s">
        <v>82</v>
      </c>
      <c r="B10977" t="s">
        <v>85</v>
      </c>
      <c r="C10977" t="s">
        <v>43</v>
      </c>
      <c r="D10977" t="s">
        <v>29</v>
      </c>
      <c r="E10977" t="b">
        <v>0</v>
      </c>
      <c r="F10977" s="1">
        <v>45349.193599537037</v>
      </c>
      <c r="G10977" t="b">
        <v>1</v>
      </c>
      <c r="H10977" t="b">
        <v>0</v>
      </c>
      <c r="I10977" t="s">
        <v>84</v>
      </c>
      <c r="J10977" t="s">
        <v>64</v>
      </c>
      <c r="K10977" t="s">
        <v>111</v>
      </c>
      <c r="L10977">
        <v>110971</v>
      </c>
    </row>
    <row r="10978" spans="1:12" x14ac:dyDescent="0.25">
      <c r="A10978" t="s">
        <v>82</v>
      </c>
      <c r="B10978" t="s">
        <v>91</v>
      </c>
      <c r="C10978" t="s">
        <v>68</v>
      </c>
      <c r="D10978" t="s">
        <v>15</v>
      </c>
      <c r="E10978" t="b">
        <v>1</v>
      </c>
      <c r="F10978" s="1">
        <v>45458.276585648149</v>
      </c>
      <c r="G10978" t="b">
        <v>0</v>
      </c>
      <c r="H10978" t="b">
        <v>0</v>
      </c>
      <c r="I10978" t="s">
        <v>84</v>
      </c>
      <c r="J10978" t="s">
        <v>17</v>
      </c>
      <c r="K10978" t="s">
        <v>111</v>
      </c>
      <c r="L10978">
        <v>114935</v>
      </c>
    </row>
    <row r="10979" spans="1:12" x14ac:dyDescent="0.25">
      <c r="A10979" t="s">
        <v>82</v>
      </c>
      <c r="B10979" t="s">
        <v>85</v>
      </c>
      <c r="C10979" t="s">
        <v>21</v>
      </c>
      <c r="D10979" t="s">
        <v>29</v>
      </c>
      <c r="E10979" t="b">
        <v>1</v>
      </c>
      <c r="F10979" s="1">
        <v>45598.303402777783</v>
      </c>
      <c r="G10979" t="b">
        <v>0</v>
      </c>
      <c r="H10979" t="b">
        <v>1</v>
      </c>
      <c r="I10979" t="s">
        <v>84</v>
      </c>
      <c r="J10979" t="s">
        <v>24</v>
      </c>
      <c r="K10979" t="s">
        <v>67</v>
      </c>
      <c r="L10979">
        <v>123944</v>
      </c>
    </row>
    <row r="10980" spans="1:12" x14ac:dyDescent="0.25">
      <c r="A10980" t="s">
        <v>12</v>
      </c>
      <c r="B10980" t="s">
        <v>13</v>
      </c>
      <c r="C10980" t="s">
        <v>40</v>
      </c>
      <c r="D10980" t="s">
        <v>22</v>
      </c>
      <c r="E10980" t="b">
        <v>1</v>
      </c>
      <c r="F10980" s="1">
        <v>45299.819502314807</v>
      </c>
      <c r="G10980" t="b">
        <v>0</v>
      </c>
      <c r="H10980" t="b">
        <v>1</v>
      </c>
      <c r="I10980" t="s">
        <v>16</v>
      </c>
      <c r="J10980" t="s">
        <v>52</v>
      </c>
      <c r="K10980" t="s">
        <v>89</v>
      </c>
      <c r="L10980">
        <v>133134</v>
      </c>
    </row>
    <row r="10981" spans="1:12" x14ac:dyDescent="0.25">
      <c r="A10981" t="s">
        <v>12</v>
      </c>
      <c r="B10981" t="s">
        <v>13</v>
      </c>
      <c r="C10981" t="s">
        <v>43</v>
      </c>
      <c r="D10981" t="s">
        <v>29</v>
      </c>
      <c r="E10981" t="b">
        <v>0</v>
      </c>
      <c r="F10981" s="1">
        <v>45648.93891203704</v>
      </c>
      <c r="G10981" t="b">
        <v>1</v>
      </c>
      <c r="H10981" t="b">
        <v>0</v>
      </c>
      <c r="I10981" t="s">
        <v>16</v>
      </c>
      <c r="J10981" t="s">
        <v>44</v>
      </c>
      <c r="K10981" t="s">
        <v>18</v>
      </c>
      <c r="L10981">
        <v>136554</v>
      </c>
    </row>
    <row r="10982" spans="1:12" x14ac:dyDescent="0.25">
      <c r="A10982" t="s">
        <v>49</v>
      </c>
      <c r="B10982" t="s">
        <v>61</v>
      </c>
      <c r="C10982" t="s">
        <v>68</v>
      </c>
      <c r="D10982" t="s">
        <v>22</v>
      </c>
      <c r="E10982" t="b">
        <v>1</v>
      </c>
      <c r="F10982" s="1">
        <v>45349.222326388888</v>
      </c>
      <c r="G10982" t="b">
        <v>1</v>
      </c>
      <c r="H10982" t="b">
        <v>0</v>
      </c>
      <c r="I10982" t="s">
        <v>51</v>
      </c>
      <c r="J10982" t="s">
        <v>44</v>
      </c>
      <c r="K10982" t="s">
        <v>121</v>
      </c>
      <c r="L10982">
        <v>76495</v>
      </c>
    </row>
    <row r="10983" spans="1:12" x14ac:dyDescent="0.25">
      <c r="A10983" t="s">
        <v>12</v>
      </c>
      <c r="B10983" t="s">
        <v>13</v>
      </c>
      <c r="C10983" t="s">
        <v>43</v>
      </c>
      <c r="D10983" t="s">
        <v>22</v>
      </c>
      <c r="E10983" t="b">
        <v>0</v>
      </c>
      <c r="F10983" s="1">
        <v>45356.708090277767</v>
      </c>
      <c r="G10983" t="b">
        <v>0</v>
      </c>
      <c r="H10983" t="b">
        <v>1</v>
      </c>
      <c r="I10983" t="s">
        <v>16</v>
      </c>
      <c r="J10983" t="s">
        <v>34</v>
      </c>
      <c r="K10983" t="s">
        <v>99</v>
      </c>
      <c r="L10983">
        <v>130929</v>
      </c>
    </row>
    <row r="10984" spans="1:12" x14ac:dyDescent="0.25">
      <c r="A10984" t="s">
        <v>45</v>
      </c>
      <c r="B10984" t="s">
        <v>76</v>
      </c>
      <c r="C10984" t="s">
        <v>68</v>
      </c>
      <c r="D10984" t="s">
        <v>22</v>
      </c>
      <c r="E10984" t="b">
        <v>0</v>
      </c>
      <c r="F10984" s="1">
        <v>45344.782187500001</v>
      </c>
      <c r="G10984" t="b">
        <v>0</v>
      </c>
      <c r="H10984" t="b">
        <v>1</v>
      </c>
      <c r="I10984" t="s">
        <v>16</v>
      </c>
      <c r="J10984" t="s">
        <v>66</v>
      </c>
      <c r="K10984" t="s">
        <v>53</v>
      </c>
      <c r="L10984">
        <v>89481</v>
      </c>
    </row>
    <row r="10985" spans="1:12" x14ac:dyDescent="0.25">
      <c r="A10985" t="s">
        <v>45</v>
      </c>
      <c r="B10985" t="s">
        <v>46</v>
      </c>
      <c r="C10985" t="s">
        <v>40</v>
      </c>
      <c r="D10985" t="s">
        <v>22</v>
      </c>
      <c r="E10985" t="b">
        <v>1</v>
      </c>
      <c r="F10985" s="1">
        <v>45303.853506944448</v>
      </c>
      <c r="G10985" t="b">
        <v>1</v>
      </c>
      <c r="H10985" t="b">
        <v>0</v>
      </c>
      <c r="I10985" t="s">
        <v>16</v>
      </c>
      <c r="J10985" t="s">
        <v>24</v>
      </c>
      <c r="K10985" t="s">
        <v>128</v>
      </c>
      <c r="L10985">
        <v>92653</v>
      </c>
    </row>
    <row r="10986" spans="1:12" x14ac:dyDescent="0.25">
      <c r="A10986" t="s">
        <v>49</v>
      </c>
      <c r="B10986" t="s">
        <v>61</v>
      </c>
      <c r="C10986" t="s">
        <v>28</v>
      </c>
      <c r="D10986" t="s">
        <v>29</v>
      </c>
      <c r="E10986" t="b">
        <v>0</v>
      </c>
      <c r="F10986" s="1">
        <v>45636.487766203703</v>
      </c>
      <c r="G10986" t="b">
        <v>1</v>
      </c>
      <c r="H10986" t="b">
        <v>0</v>
      </c>
      <c r="I10986" t="s">
        <v>51</v>
      </c>
      <c r="J10986" t="s">
        <v>34</v>
      </c>
      <c r="K10986" t="s">
        <v>103</v>
      </c>
      <c r="L10986">
        <v>97402</v>
      </c>
    </row>
    <row r="10987" spans="1:12" x14ac:dyDescent="0.25">
      <c r="A10987" t="s">
        <v>26</v>
      </c>
      <c r="B10987" t="s">
        <v>33</v>
      </c>
      <c r="C10987" t="s">
        <v>40</v>
      </c>
      <c r="D10987" t="s">
        <v>29</v>
      </c>
      <c r="E10987" t="b">
        <v>1</v>
      </c>
      <c r="F10987" s="1">
        <v>45470.195023148153</v>
      </c>
      <c r="G10987" t="b">
        <v>1</v>
      </c>
      <c r="H10987" t="b">
        <v>0</v>
      </c>
      <c r="I10987" t="s">
        <v>30</v>
      </c>
      <c r="J10987" t="s">
        <v>44</v>
      </c>
      <c r="K10987" t="s">
        <v>104</v>
      </c>
      <c r="L10987">
        <v>108252</v>
      </c>
    </row>
    <row r="10988" spans="1:12" x14ac:dyDescent="0.25">
      <c r="A10988" t="s">
        <v>45</v>
      </c>
      <c r="B10988" t="s">
        <v>46</v>
      </c>
      <c r="C10988" t="s">
        <v>43</v>
      </c>
      <c r="D10988" t="s">
        <v>29</v>
      </c>
      <c r="E10988" t="b">
        <v>0</v>
      </c>
      <c r="F10988" s="1">
        <v>45304.974282407413</v>
      </c>
      <c r="G10988" t="b">
        <v>0</v>
      </c>
      <c r="H10988" t="b">
        <v>0</v>
      </c>
      <c r="I10988" t="s">
        <v>16</v>
      </c>
      <c r="J10988" t="s">
        <v>31</v>
      </c>
      <c r="K10988" t="s">
        <v>120</v>
      </c>
      <c r="L10988">
        <v>101594</v>
      </c>
    </row>
    <row r="10989" spans="1:12" x14ac:dyDescent="0.25">
      <c r="A10989" t="s">
        <v>45</v>
      </c>
      <c r="B10989" t="s">
        <v>46</v>
      </c>
      <c r="C10989" t="s">
        <v>14</v>
      </c>
      <c r="D10989" t="s">
        <v>29</v>
      </c>
      <c r="E10989" t="b">
        <v>1</v>
      </c>
      <c r="F10989" s="1">
        <v>45626.277870370373</v>
      </c>
      <c r="G10989" t="b">
        <v>1</v>
      </c>
      <c r="H10989" t="b">
        <v>1</v>
      </c>
      <c r="I10989" t="s">
        <v>16</v>
      </c>
      <c r="J10989" t="s">
        <v>24</v>
      </c>
      <c r="K10989" t="s">
        <v>110</v>
      </c>
      <c r="L10989">
        <v>109844</v>
      </c>
    </row>
    <row r="10990" spans="1:12" x14ac:dyDescent="0.25">
      <c r="A10990" t="s">
        <v>82</v>
      </c>
      <c r="B10990" t="s">
        <v>91</v>
      </c>
      <c r="C10990" t="s">
        <v>68</v>
      </c>
      <c r="D10990" t="s">
        <v>15</v>
      </c>
      <c r="E10990" t="b">
        <v>0</v>
      </c>
      <c r="F10990" s="1">
        <v>45390.184340277781</v>
      </c>
      <c r="G10990" t="b">
        <v>1</v>
      </c>
      <c r="H10990" t="b">
        <v>1</v>
      </c>
      <c r="I10990" t="s">
        <v>84</v>
      </c>
      <c r="J10990" t="s">
        <v>72</v>
      </c>
      <c r="K10990" t="s">
        <v>120</v>
      </c>
      <c r="L10990">
        <v>134191</v>
      </c>
    </row>
    <row r="10991" spans="1:12" x14ac:dyDescent="0.25">
      <c r="A10991" t="s">
        <v>12</v>
      </c>
      <c r="B10991" t="s">
        <v>75</v>
      </c>
      <c r="C10991" t="s">
        <v>40</v>
      </c>
      <c r="D10991" t="s">
        <v>15</v>
      </c>
      <c r="E10991" t="b">
        <v>1</v>
      </c>
      <c r="F10991" s="1">
        <v>45511.300023148149</v>
      </c>
      <c r="G10991" t="b">
        <v>1</v>
      </c>
      <c r="H10991" t="b">
        <v>0</v>
      </c>
      <c r="I10991" t="s">
        <v>16</v>
      </c>
      <c r="J10991" t="s">
        <v>47</v>
      </c>
      <c r="K10991" t="s">
        <v>126</v>
      </c>
      <c r="L10991">
        <v>146260</v>
      </c>
    </row>
    <row r="10992" spans="1:12" x14ac:dyDescent="0.25">
      <c r="A10992" t="s">
        <v>45</v>
      </c>
      <c r="B10992" t="s">
        <v>88</v>
      </c>
      <c r="C10992" t="s">
        <v>40</v>
      </c>
      <c r="D10992" t="s">
        <v>22</v>
      </c>
      <c r="E10992" t="b">
        <v>0</v>
      </c>
      <c r="F10992" s="1">
        <v>45627.657731481479</v>
      </c>
      <c r="G10992" t="b">
        <v>0</v>
      </c>
      <c r="H10992" t="b">
        <v>0</v>
      </c>
      <c r="I10992" t="s">
        <v>16</v>
      </c>
      <c r="J10992" t="s">
        <v>70</v>
      </c>
      <c r="K10992" t="s">
        <v>90</v>
      </c>
      <c r="L10992">
        <v>88486</v>
      </c>
    </row>
    <row r="10993" spans="1:12" x14ac:dyDescent="0.25">
      <c r="A10993" t="s">
        <v>19</v>
      </c>
      <c r="B10993" t="s">
        <v>86</v>
      </c>
      <c r="C10993" t="s">
        <v>43</v>
      </c>
      <c r="D10993" t="s">
        <v>22</v>
      </c>
      <c r="E10993" t="b">
        <v>0</v>
      </c>
      <c r="F10993" s="1">
        <v>45477.243206018517</v>
      </c>
      <c r="G10993" t="b">
        <v>0</v>
      </c>
      <c r="H10993" t="b">
        <v>1</v>
      </c>
      <c r="I10993" t="s">
        <v>23</v>
      </c>
      <c r="J10993" t="s">
        <v>64</v>
      </c>
      <c r="K10993" t="s">
        <v>128</v>
      </c>
      <c r="L10993">
        <v>61826</v>
      </c>
    </row>
    <row r="10994" spans="1:12" x14ac:dyDescent="0.25">
      <c r="A10994" t="s">
        <v>12</v>
      </c>
      <c r="B10994" t="s">
        <v>63</v>
      </c>
      <c r="C10994" t="s">
        <v>40</v>
      </c>
      <c r="D10994" t="s">
        <v>29</v>
      </c>
      <c r="E10994" t="b">
        <v>1</v>
      </c>
      <c r="F10994" s="1">
        <v>45353.683182870373</v>
      </c>
      <c r="G10994" t="b">
        <v>1</v>
      </c>
      <c r="H10994" t="b">
        <v>1</v>
      </c>
      <c r="I10994" t="s">
        <v>16</v>
      </c>
      <c r="J10994" t="s">
        <v>44</v>
      </c>
      <c r="K10994" t="s">
        <v>105</v>
      </c>
      <c r="L10994">
        <v>127250</v>
      </c>
    </row>
    <row r="10995" spans="1:12" x14ac:dyDescent="0.25">
      <c r="A10995" t="s">
        <v>26</v>
      </c>
      <c r="B10995" t="s">
        <v>71</v>
      </c>
      <c r="C10995" t="s">
        <v>14</v>
      </c>
      <c r="D10995" t="s">
        <v>29</v>
      </c>
      <c r="E10995" t="b">
        <v>0</v>
      </c>
      <c r="F10995" s="1">
        <v>45486.140092592592</v>
      </c>
      <c r="G10995" t="b">
        <v>0</v>
      </c>
      <c r="H10995" t="b">
        <v>1</v>
      </c>
      <c r="I10995" t="s">
        <v>30</v>
      </c>
      <c r="J10995" t="s">
        <v>64</v>
      </c>
      <c r="K10995" t="s">
        <v>62</v>
      </c>
      <c r="L10995">
        <v>108125</v>
      </c>
    </row>
    <row r="10996" spans="1:12" x14ac:dyDescent="0.25">
      <c r="A10996" t="s">
        <v>54</v>
      </c>
      <c r="B10996" t="s">
        <v>79</v>
      </c>
      <c r="C10996" t="s">
        <v>14</v>
      </c>
      <c r="D10996" t="s">
        <v>22</v>
      </c>
      <c r="E10996" t="b">
        <v>0</v>
      </c>
      <c r="F10996" s="1">
        <v>45642.776446759257</v>
      </c>
      <c r="G10996" t="b">
        <v>1</v>
      </c>
      <c r="H10996" t="b">
        <v>1</v>
      </c>
      <c r="I10996" t="s">
        <v>30</v>
      </c>
      <c r="J10996" t="s">
        <v>64</v>
      </c>
      <c r="K10996" t="s">
        <v>81</v>
      </c>
      <c r="L10996">
        <v>145442</v>
      </c>
    </row>
    <row r="10997" spans="1:12" x14ac:dyDescent="0.25">
      <c r="A10997" t="s">
        <v>54</v>
      </c>
      <c r="B10997" t="s">
        <v>79</v>
      </c>
      <c r="C10997" t="s">
        <v>21</v>
      </c>
      <c r="D10997" t="s">
        <v>29</v>
      </c>
      <c r="E10997" t="b">
        <v>0</v>
      </c>
      <c r="F10997" s="1">
        <v>45474.232881944437</v>
      </c>
      <c r="G10997" t="b">
        <v>0</v>
      </c>
      <c r="H10997" t="b">
        <v>0</v>
      </c>
      <c r="I10997" t="s">
        <v>30</v>
      </c>
      <c r="J10997" t="s">
        <v>80</v>
      </c>
      <c r="K10997" t="s">
        <v>104</v>
      </c>
      <c r="L10997">
        <v>146023</v>
      </c>
    </row>
    <row r="10998" spans="1:12" x14ac:dyDescent="0.25">
      <c r="A10998" t="s">
        <v>38</v>
      </c>
      <c r="B10998" t="s">
        <v>39</v>
      </c>
      <c r="C10998" t="s">
        <v>43</v>
      </c>
      <c r="D10998" t="s">
        <v>29</v>
      </c>
      <c r="E10998" t="b">
        <v>0</v>
      </c>
      <c r="F10998" s="1">
        <v>45503.42765046296</v>
      </c>
      <c r="G10998" t="b">
        <v>1</v>
      </c>
      <c r="H10998" t="b">
        <v>1</v>
      </c>
      <c r="I10998" t="s">
        <v>41</v>
      </c>
      <c r="J10998" t="s">
        <v>80</v>
      </c>
      <c r="K10998" t="s">
        <v>65</v>
      </c>
      <c r="L10998">
        <v>81909</v>
      </c>
    </row>
    <row r="10999" spans="1:12" x14ac:dyDescent="0.25">
      <c r="A10999" t="s">
        <v>19</v>
      </c>
      <c r="B10999" t="s">
        <v>20</v>
      </c>
      <c r="C10999" t="s">
        <v>68</v>
      </c>
      <c r="D10999" t="s">
        <v>29</v>
      </c>
      <c r="E10999" t="b">
        <v>0</v>
      </c>
      <c r="F10999" s="1">
        <v>45434.323587962957</v>
      </c>
      <c r="G10999" t="b">
        <v>0</v>
      </c>
      <c r="H10999" t="b">
        <v>1</v>
      </c>
      <c r="I10999" t="s">
        <v>23</v>
      </c>
      <c r="J10999" t="s">
        <v>47</v>
      </c>
      <c r="K10999" t="s">
        <v>130</v>
      </c>
      <c r="L10999">
        <v>69246</v>
      </c>
    </row>
    <row r="11000" spans="1:12" x14ac:dyDescent="0.25">
      <c r="A11000" t="s">
        <v>82</v>
      </c>
      <c r="B11000" t="s">
        <v>83</v>
      </c>
      <c r="C11000" t="s">
        <v>43</v>
      </c>
      <c r="D11000" t="s">
        <v>29</v>
      </c>
      <c r="E11000" t="b">
        <v>0</v>
      </c>
      <c r="F11000" s="1">
        <v>45485.23128472222</v>
      </c>
      <c r="G11000" t="b">
        <v>1</v>
      </c>
      <c r="H11000" t="b">
        <v>0</v>
      </c>
      <c r="I11000" t="s">
        <v>84</v>
      </c>
      <c r="J11000" t="s">
        <v>52</v>
      </c>
      <c r="K11000" t="s">
        <v>123</v>
      </c>
      <c r="L11000">
        <v>116827</v>
      </c>
    </row>
    <row r="11001" spans="1:12" x14ac:dyDescent="0.25">
      <c r="A11001" t="s">
        <v>54</v>
      </c>
      <c r="B11001" t="s">
        <v>79</v>
      </c>
      <c r="C11001" t="s">
        <v>21</v>
      </c>
      <c r="D11001" t="s">
        <v>22</v>
      </c>
      <c r="E11001" t="b">
        <v>0</v>
      </c>
      <c r="F11001" s="1">
        <v>45307.342106481483</v>
      </c>
      <c r="G11001" t="b">
        <v>0</v>
      </c>
      <c r="H11001" t="b">
        <v>1</v>
      </c>
      <c r="I11001" t="s">
        <v>30</v>
      </c>
      <c r="J11001" t="s">
        <v>52</v>
      </c>
      <c r="K11001" t="s">
        <v>35</v>
      </c>
      <c r="L11001">
        <v>128141</v>
      </c>
    </row>
    <row r="11002" spans="1:12" x14ac:dyDescent="0.25">
      <c r="A11002" t="s">
        <v>49</v>
      </c>
      <c r="B11002" t="s">
        <v>50</v>
      </c>
      <c r="C11002" t="s">
        <v>43</v>
      </c>
      <c r="D11002" t="s">
        <v>15</v>
      </c>
      <c r="E11002" t="b">
        <v>1</v>
      </c>
      <c r="F11002" s="1">
        <v>45555.502511574072</v>
      </c>
      <c r="G11002" t="b">
        <v>1</v>
      </c>
      <c r="H11002" t="b">
        <v>0</v>
      </c>
      <c r="I11002" t="s">
        <v>51</v>
      </c>
      <c r="J11002" t="s">
        <v>80</v>
      </c>
      <c r="K11002" t="s">
        <v>99</v>
      </c>
      <c r="L11002">
        <v>99124</v>
      </c>
    </row>
    <row r="11003" spans="1:12" x14ac:dyDescent="0.25">
      <c r="A11003" t="s">
        <v>12</v>
      </c>
      <c r="B11003" t="s">
        <v>13</v>
      </c>
      <c r="C11003" t="s">
        <v>21</v>
      </c>
      <c r="D11003" t="s">
        <v>15</v>
      </c>
      <c r="E11003" t="b">
        <v>0</v>
      </c>
      <c r="F11003" s="1">
        <v>45554.260821759257</v>
      </c>
      <c r="G11003" t="b">
        <v>1</v>
      </c>
      <c r="H11003" t="b">
        <v>1</v>
      </c>
      <c r="I11003" t="s">
        <v>16</v>
      </c>
      <c r="J11003" t="s">
        <v>34</v>
      </c>
      <c r="K11003" t="s">
        <v>62</v>
      </c>
      <c r="L11003">
        <v>112253</v>
      </c>
    </row>
    <row r="11004" spans="1:12" x14ac:dyDescent="0.25">
      <c r="A11004" t="s">
        <v>82</v>
      </c>
      <c r="B11004" t="s">
        <v>91</v>
      </c>
      <c r="C11004" t="s">
        <v>14</v>
      </c>
      <c r="D11004" t="s">
        <v>22</v>
      </c>
      <c r="E11004" t="b">
        <v>0</v>
      </c>
      <c r="F11004" s="1">
        <v>45413.942037037043</v>
      </c>
      <c r="G11004" t="b">
        <v>0</v>
      </c>
      <c r="H11004" t="b">
        <v>0</v>
      </c>
      <c r="I11004" t="s">
        <v>84</v>
      </c>
      <c r="J11004" t="s">
        <v>72</v>
      </c>
      <c r="K11004" t="s">
        <v>110</v>
      </c>
      <c r="L11004">
        <v>134743</v>
      </c>
    </row>
    <row r="11005" spans="1:12" x14ac:dyDescent="0.25">
      <c r="A11005" t="s">
        <v>19</v>
      </c>
      <c r="B11005" t="s">
        <v>36</v>
      </c>
      <c r="C11005" t="s">
        <v>28</v>
      </c>
      <c r="D11005" t="s">
        <v>22</v>
      </c>
      <c r="E11005" t="b">
        <v>0</v>
      </c>
      <c r="F11005" s="1">
        <v>45458.419849537036</v>
      </c>
      <c r="G11005" t="b">
        <v>0</v>
      </c>
      <c r="H11005" t="b">
        <v>0</v>
      </c>
      <c r="I11005" t="s">
        <v>23</v>
      </c>
      <c r="J11005" t="s">
        <v>64</v>
      </c>
      <c r="K11005" t="s">
        <v>130</v>
      </c>
      <c r="L11005">
        <v>80787</v>
      </c>
    </row>
    <row r="11006" spans="1:12" x14ac:dyDescent="0.25">
      <c r="A11006" t="s">
        <v>26</v>
      </c>
      <c r="B11006" t="s">
        <v>33</v>
      </c>
      <c r="C11006" t="s">
        <v>21</v>
      </c>
      <c r="D11006" t="s">
        <v>15</v>
      </c>
      <c r="E11006" t="b">
        <v>0</v>
      </c>
      <c r="F11006" s="1">
        <v>45514.606782407413</v>
      </c>
      <c r="G11006" t="b">
        <v>0</v>
      </c>
      <c r="H11006" t="b">
        <v>0</v>
      </c>
      <c r="I11006" t="s">
        <v>30</v>
      </c>
      <c r="J11006" t="s">
        <v>52</v>
      </c>
      <c r="K11006" t="s">
        <v>53</v>
      </c>
      <c r="L11006">
        <v>88520</v>
      </c>
    </row>
    <row r="11007" spans="1:12" x14ac:dyDescent="0.25">
      <c r="A11007" t="s">
        <v>45</v>
      </c>
      <c r="B11007" t="s">
        <v>76</v>
      </c>
      <c r="C11007" t="s">
        <v>68</v>
      </c>
      <c r="D11007" t="s">
        <v>22</v>
      </c>
      <c r="E11007" t="b">
        <v>1</v>
      </c>
      <c r="F11007" s="1">
        <v>45520.447233796287</v>
      </c>
      <c r="G11007" t="b">
        <v>0</v>
      </c>
      <c r="H11007" t="b">
        <v>1</v>
      </c>
      <c r="I11007" t="s">
        <v>16</v>
      </c>
      <c r="J11007" t="s">
        <v>80</v>
      </c>
      <c r="K11007" t="s">
        <v>67</v>
      </c>
      <c r="L11007">
        <v>104731</v>
      </c>
    </row>
    <row r="11008" spans="1:12" x14ac:dyDescent="0.25">
      <c r="A11008" t="s">
        <v>82</v>
      </c>
      <c r="B11008" t="s">
        <v>91</v>
      </c>
      <c r="C11008" t="s">
        <v>40</v>
      </c>
      <c r="D11008" t="s">
        <v>29</v>
      </c>
      <c r="E11008" t="b">
        <v>1</v>
      </c>
      <c r="F11008" s="1">
        <v>45347.896458333344</v>
      </c>
      <c r="G11008" t="b">
        <v>1</v>
      </c>
      <c r="H11008" t="b">
        <v>1</v>
      </c>
      <c r="I11008" t="s">
        <v>84</v>
      </c>
      <c r="J11008" t="s">
        <v>64</v>
      </c>
      <c r="K11008" t="s">
        <v>56</v>
      </c>
      <c r="L11008">
        <v>137975</v>
      </c>
    </row>
    <row r="11009" spans="1:12" x14ac:dyDescent="0.25">
      <c r="A11009" t="s">
        <v>54</v>
      </c>
      <c r="B11009" t="s">
        <v>55</v>
      </c>
      <c r="C11009" t="s">
        <v>21</v>
      </c>
      <c r="D11009" t="s">
        <v>15</v>
      </c>
      <c r="E11009" t="b">
        <v>0</v>
      </c>
      <c r="F11009" s="1">
        <v>45559.181250000001</v>
      </c>
      <c r="G11009" t="b">
        <v>1</v>
      </c>
      <c r="H11009" t="b">
        <v>0</v>
      </c>
      <c r="I11009" t="s">
        <v>30</v>
      </c>
      <c r="J11009" t="s">
        <v>64</v>
      </c>
      <c r="K11009" t="s">
        <v>77</v>
      </c>
      <c r="L11009">
        <v>135866</v>
      </c>
    </row>
    <row r="11010" spans="1:12" x14ac:dyDescent="0.25">
      <c r="A11010" t="s">
        <v>26</v>
      </c>
      <c r="B11010" t="s">
        <v>27</v>
      </c>
      <c r="C11010" t="s">
        <v>40</v>
      </c>
      <c r="D11010" t="s">
        <v>29</v>
      </c>
      <c r="E11010" t="b">
        <v>1</v>
      </c>
      <c r="F11010" s="1">
        <v>45490.564166666663</v>
      </c>
      <c r="G11010" t="b">
        <v>0</v>
      </c>
      <c r="H11010" t="b">
        <v>0</v>
      </c>
      <c r="I11010" t="s">
        <v>30</v>
      </c>
      <c r="J11010" t="s">
        <v>24</v>
      </c>
      <c r="K11010" t="s">
        <v>58</v>
      </c>
      <c r="L11010">
        <v>122507</v>
      </c>
    </row>
    <row r="11011" spans="1:12" x14ac:dyDescent="0.25">
      <c r="A11011" t="s">
        <v>54</v>
      </c>
      <c r="B11011" t="s">
        <v>55</v>
      </c>
      <c r="C11011" t="s">
        <v>14</v>
      </c>
      <c r="D11011" t="s">
        <v>22</v>
      </c>
      <c r="E11011" t="b">
        <v>1</v>
      </c>
      <c r="F11011" s="1">
        <v>45539.580347222232</v>
      </c>
      <c r="G11011" t="b">
        <v>0</v>
      </c>
      <c r="H11011" t="b">
        <v>1</v>
      </c>
      <c r="I11011" t="s">
        <v>30</v>
      </c>
      <c r="J11011" t="s">
        <v>72</v>
      </c>
      <c r="K11011" t="s">
        <v>58</v>
      </c>
      <c r="L11011">
        <v>142235</v>
      </c>
    </row>
    <row r="11012" spans="1:12" x14ac:dyDescent="0.25">
      <c r="A11012" t="s">
        <v>49</v>
      </c>
      <c r="B11012" t="s">
        <v>108</v>
      </c>
      <c r="C11012" t="s">
        <v>21</v>
      </c>
      <c r="D11012" t="s">
        <v>22</v>
      </c>
      <c r="E11012" t="b">
        <v>0</v>
      </c>
      <c r="F11012" s="1">
        <v>45457.006863425922</v>
      </c>
      <c r="G11012" t="b">
        <v>0</v>
      </c>
      <c r="H11012" t="b">
        <v>1</v>
      </c>
      <c r="I11012" t="s">
        <v>51</v>
      </c>
      <c r="J11012" t="s">
        <v>47</v>
      </c>
      <c r="K11012" t="s">
        <v>102</v>
      </c>
      <c r="L11012">
        <v>89860</v>
      </c>
    </row>
    <row r="11013" spans="1:12" x14ac:dyDescent="0.25">
      <c r="A11013" t="s">
        <v>26</v>
      </c>
      <c r="B11013" t="s">
        <v>71</v>
      </c>
      <c r="C11013" t="s">
        <v>43</v>
      </c>
      <c r="D11013" t="s">
        <v>29</v>
      </c>
      <c r="E11013" t="b">
        <v>0</v>
      </c>
      <c r="F11013" s="1">
        <v>45605.946342592593</v>
      </c>
      <c r="G11013" t="b">
        <v>1</v>
      </c>
      <c r="H11013" t="b">
        <v>1</v>
      </c>
      <c r="I11013" t="s">
        <v>30</v>
      </c>
      <c r="J11013" t="s">
        <v>70</v>
      </c>
      <c r="K11013" t="s">
        <v>87</v>
      </c>
      <c r="L11013">
        <v>108213</v>
      </c>
    </row>
    <row r="11014" spans="1:12" x14ac:dyDescent="0.25">
      <c r="A11014" t="s">
        <v>54</v>
      </c>
      <c r="B11014" t="s">
        <v>79</v>
      </c>
      <c r="C11014" t="s">
        <v>68</v>
      </c>
      <c r="D11014" t="s">
        <v>15</v>
      </c>
      <c r="E11014" t="b">
        <v>0</v>
      </c>
      <c r="F11014" s="1">
        <v>45401.183634259258</v>
      </c>
      <c r="G11014" t="b">
        <v>0</v>
      </c>
      <c r="H11014" t="b">
        <v>0</v>
      </c>
      <c r="I11014" t="s">
        <v>30</v>
      </c>
      <c r="J11014" t="s">
        <v>52</v>
      </c>
      <c r="K11014" t="s">
        <v>103</v>
      </c>
      <c r="L11014">
        <v>135819</v>
      </c>
    </row>
    <row r="11015" spans="1:12" x14ac:dyDescent="0.25">
      <c r="A11015" t="s">
        <v>12</v>
      </c>
      <c r="B11015" t="s">
        <v>13</v>
      </c>
      <c r="C11015" t="s">
        <v>28</v>
      </c>
      <c r="D11015" t="s">
        <v>29</v>
      </c>
      <c r="E11015" t="b">
        <v>1</v>
      </c>
      <c r="F11015" s="1">
        <v>45420.675416666672</v>
      </c>
      <c r="G11015" t="b">
        <v>0</v>
      </c>
      <c r="H11015" t="b">
        <v>0</v>
      </c>
      <c r="I11015" t="s">
        <v>16</v>
      </c>
      <c r="J11015" t="s">
        <v>31</v>
      </c>
      <c r="K11015" t="s">
        <v>109</v>
      </c>
      <c r="L11015">
        <v>125524</v>
      </c>
    </row>
    <row r="11016" spans="1:12" x14ac:dyDescent="0.25">
      <c r="A11016" t="s">
        <v>82</v>
      </c>
      <c r="B11016" t="s">
        <v>83</v>
      </c>
      <c r="C11016" t="s">
        <v>68</v>
      </c>
      <c r="D11016" t="s">
        <v>29</v>
      </c>
      <c r="E11016" t="b">
        <v>0</v>
      </c>
      <c r="F11016" s="1">
        <v>45433.022858796299</v>
      </c>
      <c r="G11016" t="b">
        <v>1</v>
      </c>
      <c r="H11016" t="b">
        <v>1</v>
      </c>
      <c r="I11016" t="s">
        <v>84</v>
      </c>
      <c r="J11016" t="s">
        <v>17</v>
      </c>
      <c r="K11016" t="s">
        <v>120</v>
      </c>
      <c r="L11016">
        <v>125689</v>
      </c>
    </row>
    <row r="11017" spans="1:12" x14ac:dyDescent="0.25">
      <c r="A11017" t="s">
        <v>45</v>
      </c>
      <c r="B11017" t="s">
        <v>46</v>
      </c>
      <c r="C11017" t="s">
        <v>40</v>
      </c>
      <c r="D11017" t="s">
        <v>15</v>
      </c>
      <c r="E11017" t="b">
        <v>1</v>
      </c>
      <c r="F11017" s="1">
        <v>45490.544895833344</v>
      </c>
      <c r="G11017" t="b">
        <v>1</v>
      </c>
      <c r="H11017" t="b">
        <v>1</v>
      </c>
      <c r="I11017" t="s">
        <v>16</v>
      </c>
      <c r="J11017" t="s">
        <v>31</v>
      </c>
      <c r="K11017" t="s">
        <v>56</v>
      </c>
      <c r="L11017">
        <v>95694</v>
      </c>
    </row>
    <row r="11018" spans="1:12" x14ac:dyDescent="0.25">
      <c r="A11018" t="s">
        <v>82</v>
      </c>
      <c r="B11018" t="s">
        <v>91</v>
      </c>
      <c r="C11018" t="s">
        <v>14</v>
      </c>
      <c r="D11018" t="s">
        <v>29</v>
      </c>
      <c r="E11018" t="b">
        <v>0</v>
      </c>
      <c r="F11018" s="1">
        <v>45297.919016203698</v>
      </c>
      <c r="G11018" t="b">
        <v>0</v>
      </c>
      <c r="H11018" t="b">
        <v>0</v>
      </c>
      <c r="I11018" t="s">
        <v>84</v>
      </c>
      <c r="J11018" t="s">
        <v>24</v>
      </c>
      <c r="K11018" t="s">
        <v>105</v>
      </c>
      <c r="L11018">
        <v>107969</v>
      </c>
    </row>
    <row r="11019" spans="1:12" x14ac:dyDescent="0.25">
      <c r="A11019" t="s">
        <v>12</v>
      </c>
      <c r="B11019" t="s">
        <v>13</v>
      </c>
      <c r="C11019" t="s">
        <v>28</v>
      </c>
      <c r="D11019" t="s">
        <v>29</v>
      </c>
      <c r="E11019" t="b">
        <v>1</v>
      </c>
      <c r="F11019" s="1">
        <v>45638.239930555559</v>
      </c>
      <c r="G11019" t="b">
        <v>1</v>
      </c>
      <c r="H11019" t="b">
        <v>1</v>
      </c>
      <c r="I11019" t="s">
        <v>16</v>
      </c>
      <c r="J11019" t="s">
        <v>17</v>
      </c>
      <c r="K11019" t="s">
        <v>123</v>
      </c>
      <c r="L11019">
        <v>117792</v>
      </c>
    </row>
    <row r="11020" spans="1:12" x14ac:dyDescent="0.25">
      <c r="A11020" t="s">
        <v>82</v>
      </c>
      <c r="B11020" t="s">
        <v>83</v>
      </c>
      <c r="C11020" t="s">
        <v>21</v>
      </c>
      <c r="D11020" t="s">
        <v>22</v>
      </c>
      <c r="E11020" t="b">
        <v>0</v>
      </c>
      <c r="F11020" s="1">
        <v>45484.755370370367</v>
      </c>
      <c r="G11020" t="b">
        <v>1</v>
      </c>
      <c r="H11020" t="b">
        <v>0</v>
      </c>
      <c r="I11020" t="s">
        <v>84</v>
      </c>
      <c r="J11020" t="s">
        <v>70</v>
      </c>
      <c r="K11020" t="s">
        <v>104</v>
      </c>
      <c r="L11020">
        <v>114475</v>
      </c>
    </row>
    <row r="11021" spans="1:12" x14ac:dyDescent="0.25">
      <c r="A11021" t="s">
        <v>54</v>
      </c>
      <c r="B11021" t="s">
        <v>55</v>
      </c>
      <c r="C11021" t="s">
        <v>21</v>
      </c>
      <c r="D11021" t="s">
        <v>22</v>
      </c>
      <c r="E11021" t="b">
        <v>1</v>
      </c>
      <c r="F11021" s="1">
        <v>45462.254386574074</v>
      </c>
      <c r="G11021" t="b">
        <v>0</v>
      </c>
      <c r="H11021" t="b">
        <v>1</v>
      </c>
      <c r="I11021" t="s">
        <v>30</v>
      </c>
      <c r="J11021" t="s">
        <v>44</v>
      </c>
      <c r="K11021" t="s">
        <v>81</v>
      </c>
      <c r="L11021">
        <v>117424</v>
      </c>
    </row>
    <row r="11022" spans="1:12" x14ac:dyDescent="0.25">
      <c r="A11022" t="s">
        <v>38</v>
      </c>
      <c r="B11022" t="s">
        <v>39</v>
      </c>
      <c r="C11022" t="s">
        <v>68</v>
      </c>
      <c r="D11022" t="s">
        <v>29</v>
      </c>
      <c r="E11022" t="b">
        <v>0</v>
      </c>
      <c r="F11022" s="1">
        <v>45593.849247685182</v>
      </c>
      <c r="G11022" t="b">
        <v>1</v>
      </c>
      <c r="H11022" t="b">
        <v>1</v>
      </c>
      <c r="I11022" t="s">
        <v>41</v>
      </c>
      <c r="J11022" t="s">
        <v>57</v>
      </c>
      <c r="K11022" t="s">
        <v>65</v>
      </c>
      <c r="L11022">
        <v>77232</v>
      </c>
    </row>
    <row r="11023" spans="1:12" x14ac:dyDescent="0.25">
      <c r="A11023" t="s">
        <v>38</v>
      </c>
      <c r="B11023" t="s">
        <v>39</v>
      </c>
      <c r="C11023" t="s">
        <v>68</v>
      </c>
      <c r="D11023" t="s">
        <v>15</v>
      </c>
      <c r="E11023" t="b">
        <v>0</v>
      </c>
      <c r="F11023" s="1">
        <v>45554.095370370371</v>
      </c>
      <c r="G11023" t="b">
        <v>0</v>
      </c>
      <c r="H11023" t="b">
        <v>1</v>
      </c>
      <c r="I11023" t="s">
        <v>41</v>
      </c>
      <c r="J11023" t="s">
        <v>80</v>
      </c>
      <c r="K11023" t="s">
        <v>99</v>
      </c>
      <c r="L11023">
        <v>90301</v>
      </c>
    </row>
    <row r="11024" spans="1:12" x14ac:dyDescent="0.25">
      <c r="A11024" t="s">
        <v>38</v>
      </c>
      <c r="B11024" t="s">
        <v>39</v>
      </c>
      <c r="C11024" t="s">
        <v>14</v>
      </c>
      <c r="D11024" t="s">
        <v>29</v>
      </c>
      <c r="E11024" t="b">
        <v>0</v>
      </c>
      <c r="F11024" s="1">
        <v>45359.01358796296</v>
      </c>
      <c r="G11024" t="b">
        <v>1</v>
      </c>
      <c r="H11024" t="b">
        <v>0</v>
      </c>
      <c r="I11024" t="s">
        <v>41</v>
      </c>
      <c r="J11024" t="s">
        <v>70</v>
      </c>
      <c r="K11024" t="s">
        <v>53</v>
      </c>
      <c r="L11024">
        <v>73084</v>
      </c>
    </row>
    <row r="11025" spans="1:12" x14ac:dyDescent="0.25">
      <c r="A11025" t="s">
        <v>49</v>
      </c>
      <c r="B11025" t="s">
        <v>50</v>
      </c>
      <c r="C11025" t="s">
        <v>40</v>
      </c>
      <c r="D11025" t="s">
        <v>15</v>
      </c>
      <c r="E11025" t="b">
        <v>0</v>
      </c>
      <c r="F11025" s="1">
        <v>45634.209837962961</v>
      </c>
      <c r="G11025" t="b">
        <v>0</v>
      </c>
      <c r="H11025" t="b">
        <v>1</v>
      </c>
      <c r="I11025" t="s">
        <v>51</v>
      </c>
      <c r="J11025" t="s">
        <v>70</v>
      </c>
      <c r="K11025" t="s">
        <v>69</v>
      </c>
      <c r="L11025">
        <v>82969</v>
      </c>
    </row>
    <row r="11026" spans="1:12" x14ac:dyDescent="0.25">
      <c r="A11026" t="s">
        <v>54</v>
      </c>
      <c r="B11026" t="s">
        <v>55</v>
      </c>
      <c r="C11026" t="s">
        <v>43</v>
      </c>
      <c r="D11026" t="s">
        <v>29</v>
      </c>
      <c r="E11026" t="b">
        <v>1</v>
      </c>
      <c r="F11026" s="1">
        <v>45583.95045138889</v>
      </c>
      <c r="G11026" t="b">
        <v>0</v>
      </c>
      <c r="H11026" t="b">
        <v>1</v>
      </c>
      <c r="I11026" t="s">
        <v>30</v>
      </c>
      <c r="J11026" t="s">
        <v>66</v>
      </c>
      <c r="K11026" t="s">
        <v>113</v>
      </c>
      <c r="L11026">
        <v>152784</v>
      </c>
    </row>
    <row r="11027" spans="1:12" x14ac:dyDescent="0.25">
      <c r="A11027" t="s">
        <v>82</v>
      </c>
      <c r="B11027" t="s">
        <v>83</v>
      </c>
      <c r="C11027" t="s">
        <v>14</v>
      </c>
      <c r="D11027" t="s">
        <v>22</v>
      </c>
      <c r="E11027" t="b">
        <v>1</v>
      </c>
      <c r="F11027" s="1">
        <v>45312.596273148149</v>
      </c>
      <c r="G11027" t="b">
        <v>0</v>
      </c>
      <c r="H11027" t="b">
        <v>0</v>
      </c>
      <c r="I11027" t="s">
        <v>84</v>
      </c>
      <c r="J11027" t="s">
        <v>64</v>
      </c>
      <c r="K11027" t="s">
        <v>90</v>
      </c>
      <c r="L11027">
        <v>122391</v>
      </c>
    </row>
    <row r="11028" spans="1:12" x14ac:dyDescent="0.25">
      <c r="A11028" t="s">
        <v>12</v>
      </c>
      <c r="B11028" t="s">
        <v>13</v>
      </c>
      <c r="C11028" t="s">
        <v>28</v>
      </c>
      <c r="D11028" t="s">
        <v>22</v>
      </c>
      <c r="E11028" t="b">
        <v>0</v>
      </c>
      <c r="F11028" s="1">
        <v>45604.512650462973</v>
      </c>
      <c r="G11028" t="b">
        <v>1</v>
      </c>
      <c r="H11028" t="b">
        <v>1</v>
      </c>
      <c r="I11028" t="s">
        <v>16</v>
      </c>
      <c r="J11028" t="s">
        <v>57</v>
      </c>
      <c r="K11028" t="s">
        <v>18</v>
      </c>
      <c r="L11028">
        <v>136124</v>
      </c>
    </row>
    <row r="11029" spans="1:12" x14ac:dyDescent="0.25">
      <c r="A11029" t="s">
        <v>38</v>
      </c>
      <c r="B11029" t="s">
        <v>107</v>
      </c>
      <c r="C11029" t="s">
        <v>21</v>
      </c>
      <c r="D11029" t="s">
        <v>22</v>
      </c>
      <c r="E11029" t="b">
        <v>1</v>
      </c>
      <c r="F11029" s="1">
        <v>45411.189247685194</v>
      </c>
      <c r="G11029" t="b">
        <v>0</v>
      </c>
      <c r="H11029" t="b">
        <v>0</v>
      </c>
      <c r="I11029" t="s">
        <v>41</v>
      </c>
      <c r="J11029" t="s">
        <v>17</v>
      </c>
      <c r="K11029" t="s">
        <v>87</v>
      </c>
      <c r="L11029">
        <v>76243</v>
      </c>
    </row>
    <row r="11030" spans="1:12" x14ac:dyDescent="0.25">
      <c r="A11030" t="s">
        <v>19</v>
      </c>
      <c r="B11030" t="s">
        <v>20</v>
      </c>
      <c r="C11030" t="s">
        <v>21</v>
      </c>
      <c r="D11030" t="s">
        <v>29</v>
      </c>
      <c r="E11030" t="b">
        <v>0</v>
      </c>
      <c r="F11030" s="1">
        <v>45430.442812499998</v>
      </c>
      <c r="G11030" t="b">
        <v>0</v>
      </c>
      <c r="H11030" t="b">
        <v>1</v>
      </c>
      <c r="I11030" t="s">
        <v>23</v>
      </c>
      <c r="J11030" t="s">
        <v>17</v>
      </c>
      <c r="K11030" t="s">
        <v>125</v>
      </c>
      <c r="L11030">
        <v>65649</v>
      </c>
    </row>
    <row r="11031" spans="1:12" x14ac:dyDescent="0.25">
      <c r="A11031" t="s">
        <v>26</v>
      </c>
      <c r="B11031" t="s">
        <v>33</v>
      </c>
      <c r="C11031" t="s">
        <v>40</v>
      </c>
      <c r="D11031" t="s">
        <v>22</v>
      </c>
      <c r="E11031" t="b">
        <v>1</v>
      </c>
      <c r="F11031" s="1">
        <v>45592.428495370368</v>
      </c>
      <c r="G11031" t="b">
        <v>1</v>
      </c>
      <c r="H11031" t="b">
        <v>0</v>
      </c>
      <c r="I11031" t="s">
        <v>30</v>
      </c>
      <c r="J11031" t="s">
        <v>24</v>
      </c>
      <c r="K11031" t="s">
        <v>92</v>
      </c>
      <c r="L11031">
        <v>124729</v>
      </c>
    </row>
    <row r="11032" spans="1:12" x14ac:dyDescent="0.25">
      <c r="A11032" t="s">
        <v>38</v>
      </c>
      <c r="B11032" t="s">
        <v>107</v>
      </c>
      <c r="C11032" t="s">
        <v>43</v>
      </c>
      <c r="D11032" t="s">
        <v>15</v>
      </c>
      <c r="E11032" t="b">
        <v>1</v>
      </c>
      <c r="F11032" s="1">
        <v>45337.739837962959</v>
      </c>
      <c r="G11032" t="b">
        <v>0</v>
      </c>
      <c r="H11032" t="b">
        <v>0</v>
      </c>
      <c r="I11032" t="s">
        <v>41</v>
      </c>
      <c r="J11032" t="s">
        <v>47</v>
      </c>
      <c r="K11032" t="s">
        <v>119</v>
      </c>
      <c r="L11032">
        <v>72003</v>
      </c>
    </row>
    <row r="11033" spans="1:12" x14ac:dyDescent="0.25">
      <c r="A11033" t="s">
        <v>38</v>
      </c>
      <c r="B11033" t="s">
        <v>39</v>
      </c>
      <c r="C11033" t="s">
        <v>68</v>
      </c>
      <c r="D11033" t="s">
        <v>29</v>
      </c>
      <c r="E11033" t="b">
        <v>1</v>
      </c>
      <c r="F11033" s="1">
        <v>45569.986944444441</v>
      </c>
      <c r="G11033" t="b">
        <v>1</v>
      </c>
      <c r="H11033" t="b">
        <v>0</v>
      </c>
      <c r="I11033" t="s">
        <v>41</v>
      </c>
      <c r="J11033" t="s">
        <v>52</v>
      </c>
      <c r="K11033" t="s">
        <v>120</v>
      </c>
      <c r="L11033">
        <v>74735</v>
      </c>
    </row>
    <row r="11034" spans="1:12" x14ac:dyDescent="0.25">
      <c r="A11034" t="s">
        <v>49</v>
      </c>
      <c r="B11034" t="s">
        <v>61</v>
      </c>
      <c r="C11034" t="s">
        <v>21</v>
      </c>
      <c r="D11034" t="s">
        <v>22</v>
      </c>
      <c r="E11034" t="b">
        <v>1</v>
      </c>
      <c r="F11034" s="1">
        <v>45576.41510416667</v>
      </c>
      <c r="G11034" t="b">
        <v>0</v>
      </c>
      <c r="H11034" t="b">
        <v>1</v>
      </c>
      <c r="I11034" t="s">
        <v>51</v>
      </c>
      <c r="J11034" t="s">
        <v>34</v>
      </c>
      <c r="K11034" t="s">
        <v>113</v>
      </c>
      <c r="L11034">
        <v>94351</v>
      </c>
    </row>
    <row r="11035" spans="1:12" x14ac:dyDescent="0.25">
      <c r="A11035" t="s">
        <v>82</v>
      </c>
      <c r="B11035" t="s">
        <v>85</v>
      </c>
      <c r="C11035" t="s">
        <v>28</v>
      </c>
      <c r="D11035" t="s">
        <v>15</v>
      </c>
      <c r="E11035" t="b">
        <v>1</v>
      </c>
      <c r="F11035" s="1">
        <v>45342.727175925917</v>
      </c>
      <c r="G11035" t="b">
        <v>1</v>
      </c>
      <c r="H11035" t="b">
        <v>1</v>
      </c>
      <c r="I11035" t="s">
        <v>84</v>
      </c>
      <c r="J11035" t="s">
        <v>24</v>
      </c>
      <c r="K11035" t="s">
        <v>97</v>
      </c>
      <c r="L11035">
        <v>123006</v>
      </c>
    </row>
    <row r="11036" spans="1:12" x14ac:dyDescent="0.25">
      <c r="A11036" t="s">
        <v>19</v>
      </c>
      <c r="B11036" t="s">
        <v>86</v>
      </c>
      <c r="C11036" t="s">
        <v>43</v>
      </c>
      <c r="D11036" t="s">
        <v>15</v>
      </c>
      <c r="E11036" t="b">
        <v>1</v>
      </c>
      <c r="F11036" s="1">
        <v>45382.599456018521</v>
      </c>
      <c r="G11036" t="b">
        <v>1</v>
      </c>
      <c r="H11036" t="b">
        <v>0</v>
      </c>
      <c r="I11036" t="s">
        <v>23</v>
      </c>
      <c r="J11036" t="s">
        <v>44</v>
      </c>
      <c r="K11036" t="s">
        <v>122</v>
      </c>
      <c r="L11036">
        <v>83046</v>
      </c>
    </row>
    <row r="11037" spans="1:12" x14ac:dyDescent="0.25">
      <c r="A11037" t="s">
        <v>26</v>
      </c>
      <c r="B11037" t="s">
        <v>33</v>
      </c>
      <c r="C11037" t="s">
        <v>40</v>
      </c>
      <c r="D11037" t="s">
        <v>15</v>
      </c>
      <c r="E11037" t="b">
        <v>1</v>
      </c>
      <c r="F11037" s="1">
        <v>45483.181851851848</v>
      </c>
      <c r="G11037" t="b">
        <v>0</v>
      </c>
      <c r="H11037" t="b">
        <v>0</v>
      </c>
      <c r="I11037" t="s">
        <v>30</v>
      </c>
      <c r="J11037" t="s">
        <v>70</v>
      </c>
      <c r="K11037" t="s">
        <v>104</v>
      </c>
      <c r="L11037">
        <v>121057</v>
      </c>
    </row>
    <row r="11038" spans="1:12" x14ac:dyDescent="0.25">
      <c r="A11038" t="s">
        <v>54</v>
      </c>
      <c r="B11038" t="s">
        <v>55</v>
      </c>
      <c r="C11038" t="s">
        <v>28</v>
      </c>
      <c r="D11038" t="s">
        <v>22</v>
      </c>
      <c r="E11038" t="b">
        <v>0</v>
      </c>
      <c r="F11038" s="1">
        <v>45558.727326388893</v>
      </c>
      <c r="G11038" t="b">
        <v>1</v>
      </c>
      <c r="H11038" t="b">
        <v>1</v>
      </c>
      <c r="I11038" t="s">
        <v>30</v>
      </c>
      <c r="J11038" t="s">
        <v>44</v>
      </c>
      <c r="K11038" t="s">
        <v>98</v>
      </c>
      <c r="L11038">
        <v>120218</v>
      </c>
    </row>
    <row r="11039" spans="1:12" x14ac:dyDescent="0.25">
      <c r="A11039" t="s">
        <v>49</v>
      </c>
      <c r="B11039" t="s">
        <v>108</v>
      </c>
      <c r="C11039" t="s">
        <v>43</v>
      </c>
      <c r="D11039" t="s">
        <v>15</v>
      </c>
      <c r="E11039" t="b">
        <v>0</v>
      </c>
      <c r="F11039" s="1">
        <v>45537.305914351848</v>
      </c>
      <c r="G11039" t="b">
        <v>1</v>
      </c>
      <c r="H11039" t="b">
        <v>0</v>
      </c>
      <c r="I11039" t="s">
        <v>51</v>
      </c>
      <c r="J11039" t="s">
        <v>52</v>
      </c>
      <c r="K11039" t="s">
        <v>18</v>
      </c>
      <c r="L11039">
        <v>77288</v>
      </c>
    </row>
    <row r="11040" spans="1:12" x14ac:dyDescent="0.25">
      <c r="A11040" t="s">
        <v>19</v>
      </c>
      <c r="B11040" t="s">
        <v>86</v>
      </c>
      <c r="C11040" t="s">
        <v>28</v>
      </c>
      <c r="D11040" t="s">
        <v>22</v>
      </c>
      <c r="E11040" t="b">
        <v>1</v>
      </c>
      <c r="F11040" s="1">
        <v>45520.906134259261</v>
      </c>
      <c r="G11040" t="b">
        <v>0</v>
      </c>
      <c r="H11040" t="b">
        <v>0</v>
      </c>
      <c r="I11040" t="s">
        <v>23</v>
      </c>
      <c r="J11040" t="s">
        <v>80</v>
      </c>
      <c r="K11040" t="s">
        <v>65</v>
      </c>
      <c r="L11040">
        <v>87065</v>
      </c>
    </row>
    <row r="11041" spans="1:12" x14ac:dyDescent="0.25">
      <c r="A11041" t="s">
        <v>26</v>
      </c>
      <c r="B11041" t="s">
        <v>71</v>
      </c>
      <c r="C11041" t="s">
        <v>21</v>
      </c>
      <c r="D11041" t="s">
        <v>22</v>
      </c>
      <c r="E11041" t="b">
        <v>1</v>
      </c>
      <c r="F11041" s="1">
        <v>45417.431608796287</v>
      </c>
      <c r="G11041" t="b">
        <v>0</v>
      </c>
      <c r="H11041" t="b">
        <v>0</v>
      </c>
      <c r="I11041" t="s">
        <v>30</v>
      </c>
      <c r="J11041" t="s">
        <v>17</v>
      </c>
      <c r="K11041" t="s">
        <v>48</v>
      </c>
      <c r="L11041">
        <v>122954</v>
      </c>
    </row>
    <row r="11042" spans="1:12" x14ac:dyDescent="0.25">
      <c r="A11042" t="s">
        <v>38</v>
      </c>
      <c r="B11042" t="s">
        <v>107</v>
      </c>
      <c r="C11042" t="s">
        <v>43</v>
      </c>
      <c r="D11042" t="s">
        <v>29</v>
      </c>
      <c r="E11042" t="b">
        <v>1</v>
      </c>
      <c r="F11042" s="1">
        <v>45436.138275462959</v>
      </c>
      <c r="G11042" t="b">
        <v>1</v>
      </c>
      <c r="H11042" t="b">
        <v>1</v>
      </c>
      <c r="I11042" t="s">
        <v>41</v>
      </c>
      <c r="J11042" t="s">
        <v>31</v>
      </c>
      <c r="K11042" t="s">
        <v>116</v>
      </c>
      <c r="L11042">
        <v>76966</v>
      </c>
    </row>
    <row r="11043" spans="1:12" x14ac:dyDescent="0.25">
      <c r="A11043" t="s">
        <v>19</v>
      </c>
      <c r="B11043" t="s">
        <v>20</v>
      </c>
      <c r="C11043" t="s">
        <v>40</v>
      </c>
      <c r="D11043" t="s">
        <v>15</v>
      </c>
      <c r="E11043" t="b">
        <v>1</v>
      </c>
      <c r="F11043" s="1">
        <v>45340.97016203704</v>
      </c>
      <c r="G11043" t="b">
        <v>0</v>
      </c>
      <c r="H11043" t="b">
        <v>1</v>
      </c>
      <c r="I11043" t="s">
        <v>23</v>
      </c>
      <c r="J11043" t="s">
        <v>64</v>
      </c>
      <c r="K11043" t="s">
        <v>129</v>
      </c>
      <c r="L11043">
        <v>78578</v>
      </c>
    </row>
    <row r="11044" spans="1:12" x14ac:dyDescent="0.25">
      <c r="A11044" t="s">
        <v>26</v>
      </c>
      <c r="B11044" t="s">
        <v>71</v>
      </c>
      <c r="C11044" t="s">
        <v>40</v>
      </c>
      <c r="D11044" t="s">
        <v>29</v>
      </c>
      <c r="E11044" t="b">
        <v>0</v>
      </c>
      <c r="F11044" s="1">
        <v>45438.491238425922</v>
      </c>
      <c r="G11044" t="b">
        <v>1</v>
      </c>
      <c r="H11044" t="b">
        <v>1</v>
      </c>
      <c r="I11044" t="s">
        <v>30</v>
      </c>
      <c r="J11044" t="s">
        <v>24</v>
      </c>
      <c r="K11044" t="s">
        <v>122</v>
      </c>
      <c r="L11044">
        <v>114327</v>
      </c>
    </row>
    <row r="11045" spans="1:12" x14ac:dyDescent="0.25">
      <c r="A11045" t="s">
        <v>26</v>
      </c>
      <c r="B11045" t="s">
        <v>33</v>
      </c>
      <c r="C11045" t="s">
        <v>43</v>
      </c>
      <c r="D11045" t="s">
        <v>29</v>
      </c>
      <c r="E11045" t="b">
        <v>0</v>
      </c>
      <c r="F11045" s="1">
        <v>45609.649710648147</v>
      </c>
      <c r="G11045" t="b">
        <v>0</v>
      </c>
      <c r="H11045" t="b">
        <v>1</v>
      </c>
      <c r="I11045" t="s">
        <v>30</v>
      </c>
      <c r="J11045" t="s">
        <v>34</v>
      </c>
      <c r="K11045" t="s">
        <v>123</v>
      </c>
      <c r="L11045">
        <v>116089</v>
      </c>
    </row>
    <row r="11046" spans="1:12" x14ac:dyDescent="0.25">
      <c r="A11046" t="s">
        <v>19</v>
      </c>
      <c r="B11046" t="s">
        <v>36</v>
      </c>
      <c r="C11046" t="s">
        <v>21</v>
      </c>
      <c r="D11046" t="s">
        <v>15</v>
      </c>
      <c r="E11046" t="b">
        <v>0</v>
      </c>
      <c r="F11046" s="1">
        <v>45531.398194444453</v>
      </c>
      <c r="G11046" t="b">
        <v>1</v>
      </c>
      <c r="H11046" t="b">
        <v>0</v>
      </c>
      <c r="I11046" t="s">
        <v>23</v>
      </c>
      <c r="J11046" t="s">
        <v>80</v>
      </c>
      <c r="K11046" t="s">
        <v>98</v>
      </c>
      <c r="L11046">
        <v>63769</v>
      </c>
    </row>
    <row r="11047" spans="1:12" x14ac:dyDescent="0.25">
      <c r="A11047" t="s">
        <v>82</v>
      </c>
      <c r="B11047" t="s">
        <v>85</v>
      </c>
      <c r="C11047" t="s">
        <v>43</v>
      </c>
      <c r="D11047" t="s">
        <v>29</v>
      </c>
      <c r="E11047" t="b">
        <v>1</v>
      </c>
      <c r="F11047" s="1">
        <v>45411.460439814808</v>
      </c>
      <c r="G11047" t="b">
        <v>1</v>
      </c>
      <c r="H11047" t="b">
        <v>1</v>
      </c>
      <c r="I11047" t="s">
        <v>84</v>
      </c>
      <c r="J11047" t="s">
        <v>31</v>
      </c>
      <c r="K11047" t="s">
        <v>102</v>
      </c>
      <c r="L11047">
        <v>127192</v>
      </c>
    </row>
    <row r="11048" spans="1:12" x14ac:dyDescent="0.25">
      <c r="A11048" t="s">
        <v>45</v>
      </c>
      <c r="B11048" t="s">
        <v>76</v>
      </c>
      <c r="C11048" t="s">
        <v>40</v>
      </c>
      <c r="D11048" t="s">
        <v>22</v>
      </c>
      <c r="E11048" t="b">
        <v>1</v>
      </c>
      <c r="F11048" s="1">
        <v>45390.87090277778</v>
      </c>
      <c r="G11048" t="b">
        <v>0</v>
      </c>
      <c r="H11048" t="b">
        <v>0</v>
      </c>
      <c r="I11048" t="s">
        <v>16</v>
      </c>
      <c r="J11048" t="s">
        <v>80</v>
      </c>
      <c r="K11048" t="s">
        <v>123</v>
      </c>
      <c r="L11048">
        <v>85642</v>
      </c>
    </row>
    <row r="11049" spans="1:12" x14ac:dyDescent="0.25">
      <c r="A11049" t="s">
        <v>26</v>
      </c>
      <c r="B11049" t="s">
        <v>71</v>
      </c>
      <c r="C11049" t="s">
        <v>28</v>
      </c>
      <c r="D11049" t="s">
        <v>29</v>
      </c>
      <c r="E11049" t="b">
        <v>1</v>
      </c>
      <c r="F11049" s="1">
        <v>45503.138055555559</v>
      </c>
      <c r="G11049" t="b">
        <v>0</v>
      </c>
      <c r="H11049" t="b">
        <v>0</v>
      </c>
      <c r="I11049" t="s">
        <v>30</v>
      </c>
      <c r="J11049" t="s">
        <v>66</v>
      </c>
      <c r="K11049" t="s">
        <v>37</v>
      </c>
      <c r="L11049">
        <v>108299</v>
      </c>
    </row>
    <row r="11050" spans="1:12" x14ac:dyDescent="0.25">
      <c r="A11050" t="s">
        <v>82</v>
      </c>
      <c r="B11050" t="s">
        <v>83</v>
      </c>
      <c r="C11050" t="s">
        <v>68</v>
      </c>
      <c r="D11050" t="s">
        <v>15</v>
      </c>
      <c r="E11050" t="b">
        <v>0</v>
      </c>
      <c r="F11050" s="1">
        <v>45553.743194444447</v>
      </c>
      <c r="G11050" t="b">
        <v>1</v>
      </c>
      <c r="H11050" t="b">
        <v>0</v>
      </c>
      <c r="I11050" t="s">
        <v>84</v>
      </c>
      <c r="J11050" t="s">
        <v>66</v>
      </c>
      <c r="K11050" t="s">
        <v>117</v>
      </c>
      <c r="L11050">
        <v>109379</v>
      </c>
    </row>
    <row r="11051" spans="1:12" x14ac:dyDescent="0.25">
      <c r="A11051" t="s">
        <v>82</v>
      </c>
      <c r="B11051" t="s">
        <v>83</v>
      </c>
      <c r="C11051" t="s">
        <v>28</v>
      </c>
      <c r="D11051" t="s">
        <v>22</v>
      </c>
      <c r="E11051" t="b">
        <v>0</v>
      </c>
      <c r="F11051" s="1">
        <v>45592.242534722223</v>
      </c>
      <c r="G11051" t="b">
        <v>0</v>
      </c>
      <c r="H11051" t="b">
        <v>1</v>
      </c>
      <c r="I11051" t="s">
        <v>84</v>
      </c>
      <c r="J11051" t="s">
        <v>24</v>
      </c>
      <c r="K11051" t="s">
        <v>73</v>
      </c>
      <c r="L11051">
        <v>101499</v>
      </c>
    </row>
    <row r="11052" spans="1:12" x14ac:dyDescent="0.25">
      <c r="A11052" t="s">
        <v>45</v>
      </c>
      <c r="B11052" t="s">
        <v>88</v>
      </c>
      <c r="C11052" t="s">
        <v>68</v>
      </c>
      <c r="D11052" t="s">
        <v>22</v>
      </c>
      <c r="E11052" t="b">
        <v>0</v>
      </c>
      <c r="F11052" s="1">
        <v>45500.079328703701</v>
      </c>
      <c r="G11052" t="b">
        <v>1</v>
      </c>
      <c r="H11052" t="b">
        <v>0</v>
      </c>
      <c r="I11052" t="s">
        <v>16</v>
      </c>
      <c r="J11052" t="s">
        <v>34</v>
      </c>
      <c r="K11052" t="s">
        <v>127</v>
      </c>
      <c r="L11052">
        <v>109477</v>
      </c>
    </row>
    <row r="11053" spans="1:12" x14ac:dyDescent="0.25">
      <c r="A11053" t="s">
        <v>45</v>
      </c>
      <c r="B11053" t="s">
        <v>46</v>
      </c>
      <c r="C11053" t="s">
        <v>28</v>
      </c>
      <c r="D11053" t="s">
        <v>29</v>
      </c>
      <c r="E11053" t="b">
        <v>1</v>
      </c>
      <c r="F11053" s="1">
        <v>45371.380335648151</v>
      </c>
      <c r="G11053" t="b">
        <v>1</v>
      </c>
      <c r="H11053" t="b">
        <v>1</v>
      </c>
      <c r="I11053" t="s">
        <v>16</v>
      </c>
      <c r="J11053" t="s">
        <v>44</v>
      </c>
      <c r="K11053" t="s">
        <v>65</v>
      </c>
      <c r="L11053">
        <v>119204</v>
      </c>
    </row>
    <row r="11054" spans="1:12" x14ac:dyDescent="0.25">
      <c r="A11054" t="s">
        <v>82</v>
      </c>
      <c r="B11054" t="s">
        <v>91</v>
      </c>
      <c r="C11054" t="s">
        <v>40</v>
      </c>
      <c r="D11054" t="s">
        <v>22</v>
      </c>
      <c r="E11054" t="b">
        <v>1</v>
      </c>
      <c r="F11054" s="1">
        <v>45446.820509259262</v>
      </c>
      <c r="G11054" t="b">
        <v>0</v>
      </c>
      <c r="H11054" t="b">
        <v>0</v>
      </c>
      <c r="I11054" t="s">
        <v>84</v>
      </c>
      <c r="J11054" t="s">
        <v>44</v>
      </c>
      <c r="K11054" t="s">
        <v>97</v>
      </c>
      <c r="L11054">
        <v>122007</v>
      </c>
    </row>
    <row r="11055" spans="1:12" x14ac:dyDescent="0.25">
      <c r="A11055" t="s">
        <v>49</v>
      </c>
      <c r="B11055" t="s">
        <v>108</v>
      </c>
      <c r="C11055" t="s">
        <v>43</v>
      </c>
      <c r="D11055" t="s">
        <v>22</v>
      </c>
      <c r="E11055" t="b">
        <v>1</v>
      </c>
      <c r="F11055" s="1">
        <v>45354.425787037027</v>
      </c>
      <c r="G11055" t="b">
        <v>1</v>
      </c>
      <c r="H11055" t="b">
        <v>1</v>
      </c>
      <c r="I11055" t="s">
        <v>51</v>
      </c>
      <c r="J11055" t="s">
        <v>70</v>
      </c>
      <c r="K11055" t="s">
        <v>118</v>
      </c>
      <c r="L11055">
        <v>75434</v>
      </c>
    </row>
    <row r="11056" spans="1:12" x14ac:dyDescent="0.25">
      <c r="A11056" t="s">
        <v>82</v>
      </c>
      <c r="B11056" t="s">
        <v>83</v>
      </c>
      <c r="C11056" t="s">
        <v>21</v>
      </c>
      <c r="D11056" t="s">
        <v>22</v>
      </c>
      <c r="E11056" t="b">
        <v>1</v>
      </c>
      <c r="F11056" s="1">
        <v>45383.612743055557</v>
      </c>
      <c r="G11056" t="b">
        <v>1</v>
      </c>
      <c r="H11056" t="b">
        <v>0</v>
      </c>
      <c r="I11056" t="s">
        <v>84</v>
      </c>
      <c r="J11056" t="s">
        <v>31</v>
      </c>
      <c r="K11056" t="s">
        <v>126</v>
      </c>
      <c r="L11056">
        <v>119719</v>
      </c>
    </row>
    <row r="11057" spans="1:12" x14ac:dyDescent="0.25">
      <c r="A11057" t="s">
        <v>38</v>
      </c>
      <c r="B11057" t="s">
        <v>39</v>
      </c>
      <c r="C11057" t="s">
        <v>21</v>
      </c>
      <c r="D11057" t="s">
        <v>22</v>
      </c>
      <c r="E11057" t="b">
        <v>0</v>
      </c>
      <c r="F11057" s="1">
        <v>45330.257986111108</v>
      </c>
      <c r="G11057" t="b">
        <v>1</v>
      </c>
      <c r="H11057" t="b">
        <v>0</v>
      </c>
      <c r="I11057" t="s">
        <v>41</v>
      </c>
      <c r="J11057" t="s">
        <v>44</v>
      </c>
      <c r="K11057" t="s">
        <v>130</v>
      </c>
      <c r="L11057">
        <v>71843</v>
      </c>
    </row>
    <row r="11058" spans="1:12" x14ac:dyDescent="0.25">
      <c r="A11058" t="s">
        <v>26</v>
      </c>
      <c r="B11058" t="s">
        <v>33</v>
      </c>
      <c r="C11058" t="s">
        <v>14</v>
      </c>
      <c r="D11058" t="s">
        <v>29</v>
      </c>
      <c r="E11058" t="b">
        <v>1</v>
      </c>
      <c r="F11058" s="1">
        <v>45456.432847222219</v>
      </c>
      <c r="G11058" t="b">
        <v>1</v>
      </c>
      <c r="H11058" t="b">
        <v>1</v>
      </c>
      <c r="I11058" t="s">
        <v>30</v>
      </c>
      <c r="J11058" t="s">
        <v>64</v>
      </c>
      <c r="K11058" t="s">
        <v>42</v>
      </c>
      <c r="L11058">
        <v>106150</v>
      </c>
    </row>
    <row r="11059" spans="1:12" x14ac:dyDescent="0.25">
      <c r="A11059" t="s">
        <v>49</v>
      </c>
      <c r="B11059" t="s">
        <v>108</v>
      </c>
      <c r="C11059" t="s">
        <v>21</v>
      </c>
      <c r="D11059" t="s">
        <v>29</v>
      </c>
      <c r="E11059" t="b">
        <v>1</v>
      </c>
      <c r="F11059" s="1">
        <v>45406.772696759261</v>
      </c>
      <c r="G11059" t="b">
        <v>0</v>
      </c>
      <c r="H11059" t="b">
        <v>1</v>
      </c>
      <c r="I11059" t="s">
        <v>51</v>
      </c>
      <c r="J11059" t="s">
        <v>34</v>
      </c>
      <c r="K11059" t="s">
        <v>93</v>
      </c>
      <c r="L11059">
        <v>90700</v>
      </c>
    </row>
    <row r="11060" spans="1:12" x14ac:dyDescent="0.25">
      <c r="A11060" t="s">
        <v>19</v>
      </c>
      <c r="B11060" t="s">
        <v>86</v>
      </c>
      <c r="C11060" t="s">
        <v>43</v>
      </c>
      <c r="D11060" t="s">
        <v>15</v>
      </c>
      <c r="E11060" t="b">
        <v>0</v>
      </c>
      <c r="F11060" s="1">
        <v>45484.91170138889</v>
      </c>
      <c r="G11060" t="b">
        <v>1</v>
      </c>
      <c r="H11060" t="b">
        <v>1</v>
      </c>
      <c r="I11060" t="s">
        <v>23</v>
      </c>
      <c r="J11060" t="s">
        <v>47</v>
      </c>
      <c r="K11060" t="s">
        <v>60</v>
      </c>
      <c r="L11060">
        <v>80854</v>
      </c>
    </row>
    <row r="11061" spans="1:12" x14ac:dyDescent="0.25">
      <c r="A11061" t="s">
        <v>12</v>
      </c>
      <c r="B11061" t="s">
        <v>63</v>
      </c>
      <c r="C11061" t="s">
        <v>28</v>
      </c>
      <c r="D11061" t="s">
        <v>29</v>
      </c>
      <c r="E11061" t="b">
        <v>0</v>
      </c>
      <c r="F11061" s="1">
        <v>45541.528356481482</v>
      </c>
      <c r="G11061" t="b">
        <v>1</v>
      </c>
      <c r="H11061" t="b">
        <v>0</v>
      </c>
      <c r="I11061" t="s">
        <v>16</v>
      </c>
      <c r="J11061" t="s">
        <v>70</v>
      </c>
      <c r="K11061" t="s">
        <v>120</v>
      </c>
      <c r="L11061">
        <v>117529</v>
      </c>
    </row>
    <row r="11062" spans="1:12" x14ac:dyDescent="0.25">
      <c r="A11062" t="s">
        <v>12</v>
      </c>
      <c r="B11062" t="s">
        <v>63</v>
      </c>
      <c r="C11062" t="s">
        <v>40</v>
      </c>
      <c r="D11062" t="s">
        <v>29</v>
      </c>
      <c r="E11062" t="b">
        <v>1</v>
      </c>
      <c r="F11062" s="1">
        <v>45539.509305555563</v>
      </c>
      <c r="G11062" t="b">
        <v>0</v>
      </c>
      <c r="H11062" t="b">
        <v>1</v>
      </c>
      <c r="I11062" t="s">
        <v>16</v>
      </c>
      <c r="J11062" t="s">
        <v>72</v>
      </c>
      <c r="K11062" t="s">
        <v>98</v>
      </c>
      <c r="L11062">
        <v>138751</v>
      </c>
    </row>
    <row r="11063" spans="1:12" x14ac:dyDescent="0.25">
      <c r="A11063" t="s">
        <v>12</v>
      </c>
      <c r="B11063" t="s">
        <v>63</v>
      </c>
      <c r="C11063" t="s">
        <v>68</v>
      </c>
      <c r="D11063" t="s">
        <v>29</v>
      </c>
      <c r="E11063" t="b">
        <v>1</v>
      </c>
      <c r="F11063" s="1">
        <v>45314.230219907397</v>
      </c>
      <c r="G11063" t="b">
        <v>1</v>
      </c>
      <c r="H11063" t="b">
        <v>1</v>
      </c>
      <c r="I11063" t="s">
        <v>16</v>
      </c>
      <c r="J11063" t="s">
        <v>66</v>
      </c>
      <c r="K11063" t="s">
        <v>35</v>
      </c>
      <c r="L11063">
        <v>127516</v>
      </c>
    </row>
    <row r="11064" spans="1:12" x14ac:dyDescent="0.25">
      <c r="A11064" t="s">
        <v>82</v>
      </c>
      <c r="B11064" t="s">
        <v>91</v>
      </c>
      <c r="C11064" t="s">
        <v>68</v>
      </c>
      <c r="D11064" t="s">
        <v>15</v>
      </c>
      <c r="E11064" t="b">
        <v>1</v>
      </c>
      <c r="F11064" s="1">
        <v>45430.15221064815</v>
      </c>
      <c r="G11064" t="b">
        <v>0</v>
      </c>
      <c r="H11064" t="b">
        <v>0</v>
      </c>
      <c r="I11064" t="s">
        <v>84</v>
      </c>
      <c r="J11064" t="s">
        <v>24</v>
      </c>
      <c r="K11064" t="s">
        <v>81</v>
      </c>
      <c r="L11064">
        <v>109091</v>
      </c>
    </row>
    <row r="11065" spans="1:12" x14ac:dyDescent="0.25">
      <c r="A11065" t="s">
        <v>45</v>
      </c>
      <c r="B11065" t="s">
        <v>46</v>
      </c>
      <c r="C11065" t="s">
        <v>28</v>
      </c>
      <c r="D11065" t="s">
        <v>29</v>
      </c>
      <c r="E11065" t="b">
        <v>0</v>
      </c>
      <c r="F11065" s="1">
        <v>45650.878113425933</v>
      </c>
      <c r="G11065" t="b">
        <v>0</v>
      </c>
      <c r="H11065" t="b">
        <v>0</v>
      </c>
      <c r="I11065" t="s">
        <v>16</v>
      </c>
      <c r="J11065" t="s">
        <v>80</v>
      </c>
      <c r="K11065" t="s">
        <v>69</v>
      </c>
      <c r="L11065">
        <v>119390</v>
      </c>
    </row>
    <row r="11066" spans="1:12" x14ac:dyDescent="0.25">
      <c r="A11066" t="s">
        <v>38</v>
      </c>
      <c r="B11066" t="s">
        <v>107</v>
      </c>
      <c r="C11066" t="s">
        <v>21</v>
      </c>
      <c r="D11066" t="s">
        <v>29</v>
      </c>
      <c r="E11066" t="b">
        <v>1</v>
      </c>
      <c r="F11066" s="1">
        <v>45404.647662037038</v>
      </c>
      <c r="G11066" t="b">
        <v>1</v>
      </c>
      <c r="H11066" t="b">
        <v>0</v>
      </c>
      <c r="I11066" t="s">
        <v>41</v>
      </c>
      <c r="J11066" t="s">
        <v>31</v>
      </c>
      <c r="K11066" t="s">
        <v>42</v>
      </c>
      <c r="L11066">
        <v>75744</v>
      </c>
    </row>
    <row r="11067" spans="1:12" x14ac:dyDescent="0.25">
      <c r="A11067" t="s">
        <v>26</v>
      </c>
      <c r="B11067" t="s">
        <v>33</v>
      </c>
      <c r="C11067" t="s">
        <v>14</v>
      </c>
      <c r="D11067" t="s">
        <v>22</v>
      </c>
      <c r="E11067" t="b">
        <v>1</v>
      </c>
      <c r="F11067" s="1">
        <v>45375.012812499997</v>
      </c>
      <c r="G11067" t="b">
        <v>0</v>
      </c>
      <c r="H11067" t="b">
        <v>0</v>
      </c>
      <c r="I11067" t="s">
        <v>30</v>
      </c>
      <c r="J11067" t="s">
        <v>31</v>
      </c>
      <c r="K11067" t="s">
        <v>58</v>
      </c>
      <c r="L11067">
        <v>123433</v>
      </c>
    </row>
    <row r="11068" spans="1:12" x14ac:dyDescent="0.25">
      <c r="A11068" t="s">
        <v>38</v>
      </c>
      <c r="B11068" t="s">
        <v>39</v>
      </c>
      <c r="C11068" t="s">
        <v>43</v>
      </c>
      <c r="D11068" t="s">
        <v>22</v>
      </c>
      <c r="E11068" t="b">
        <v>1</v>
      </c>
      <c r="F11068" s="1">
        <v>45477.850324074083</v>
      </c>
      <c r="G11068" t="b">
        <v>0</v>
      </c>
      <c r="H11068" t="b">
        <v>0</v>
      </c>
      <c r="I11068" t="s">
        <v>41</v>
      </c>
      <c r="J11068" t="s">
        <v>52</v>
      </c>
      <c r="K11068" t="s">
        <v>128</v>
      </c>
      <c r="L11068">
        <v>74225</v>
      </c>
    </row>
    <row r="11069" spans="1:12" x14ac:dyDescent="0.25">
      <c r="A11069" t="s">
        <v>54</v>
      </c>
      <c r="B11069" t="s">
        <v>55</v>
      </c>
      <c r="C11069" t="s">
        <v>28</v>
      </c>
      <c r="D11069" t="s">
        <v>22</v>
      </c>
      <c r="E11069" t="b">
        <v>0</v>
      </c>
      <c r="F11069" s="1">
        <v>45558.727326388893</v>
      </c>
      <c r="G11069" t="b">
        <v>1</v>
      </c>
      <c r="H11069" t="b">
        <v>1</v>
      </c>
      <c r="I11069" t="s">
        <v>30</v>
      </c>
      <c r="J11069" t="s">
        <v>44</v>
      </c>
      <c r="K11069" t="s">
        <v>119</v>
      </c>
      <c r="L11069">
        <v>120218</v>
      </c>
    </row>
    <row r="11070" spans="1:12" x14ac:dyDescent="0.25">
      <c r="A11070" t="s">
        <v>45</v>
      </c>
      <c r="B11070" t="s">
        <v>76</v>
      </c>
      <c r="C11070" t="s">
        <v>68</v>
      </c>
      <c r="D11070" t="s">
        <v>15</v>
      </c>
      <c r="E11070" t="b">
        <v>0</v>
      </c>
      <c r="F11070" s="1">
        <v>45641.448414351849</v>
      </c>
      <c r="G11070" t="b">
        <v>0</v>
      </c>
      <c r="H11070" t="b">
        <v>0</v>
      </c>
      <c r="I11070" t="s">
        <v>16</v>
      </c>
      <c r="J11070" t="s">
        <v>70</v>
      </c>
      <c r="K11070" t="s">
        <v>125</v>
      </c>
      <c r="L11070">
        <v>85799</v>
      </c>
    </row>
    <row r="11071" spans="1:12" x14ac:dyDescent="0.25">
      <c r="A11071" t="s">
        <v>12</v>
      </c>
      <c r="B11071" t="s">
        <v>63</v>
      </c>
      <c r="C11071" t="s">
        <v>43</v>
      </c>
      <c r="D11071" t="s">
        <v>29</v>
      </c>
      <c r="E11071" t="b">
        <v>1</v>
      </c>
      <c r="F11071" s="1">
        <v>45564.45385416667</v>
      </c>
      <c r="G11071" t="b">
        <v>1</v>
      </c>
      <c r="H11071" t="b">
        <v>1</v>
      </c>
      <c r="I11071" t="s">
        <v>16</v>
      </c>
      <c r="J11071" t="s">
        <v>66</v>
      </c>
      <c r="K11071" t="s">
        <v>129</v>
      </c>
      <c r="L11071">
        <v>125547</v>
      </c>
    </row>
    <row r="11072" spans="1:12" x14ac:dyDescent="0.25">
      <c r="A11072" t="s">
        <v>12</v>
      </c>
      <c r="B11072" t="s">
        <v>75</v>
      </c>
      <c r="C11072" t="s">
        <v>28</v>
      </c>
      <c r="D11072" t="s">
        <v>15</v>
      </c>
      <c r="E11072" t="b">
        <v>0</v>
      </c>
      <c r="F11072" s="1">
        <v>45513.833657407413</v>
      </c>
      <c r="G11072" t="b">
        <v>0</v>
      </c>
      <c r="H11072" t="b">
        <v>0</v>
      </c>
      <c r="I11072" t="s">
        <v>16</v>
      </c>
      <c r="J11072" t="s">
        <v>66</v>
      </c>
      <c r="K11072" t="s">
        <v>35</v>
      </c>
      <c r="L11072">
        <v>137813</v>
      </c>
    </row>
    <row r="11073" spans="1:12" x14ac:dyDescent="0.25">
      <c r="A11073" t="s">
        <v>19</v>
      </c>
      <c r="B11073" t="s">
        <v>94</v>
      </c>
      <c r="C11073" t="s">
        <v>28</v>
      </c>
      <c r="D11073" t="s">
        <v>15</v>
      </c>
      <c r="E11073" t="b">
        <v>1</v>
      </c>
      <c r="F11073" s="1">
        <v>45295.47556712963</v>
      </c>
      <c r="G11073" t="b">
        <v>1</v>
      </c>
      <c r="H11073" t="b">
        <v>1</v>
      </c>
      <c r="I11073" t="s">
        <v>23</v>
      </c>
      <c r="J11073" t="s">
        <v>44</v>
      </c>
      <c r="K11073" t="s">
        <v>69</v>
      </c>
      <c r="L11073">
        <v>81284</v>
      </c>
    </row>
    <row r="11074" spans="1:12" x14ac:dyDescent="0.25">
      <c r="A11074" t="s">
        <v>45</v>
      </c>
      <c r="B11074" t="s">
        <v>88</v>
      </c>
      <c r="C11074" t="s">
        <v>21</v>
      </c>
      <c r="D11074" t="s">
        <v>15</v>
      </c>
      <c r="E11074" t="b">
        <v>1</v>
      </c>
      <c r="F11074" s="1">
        <v>45636.251354166663</v>
      </c>
      <c r="G11074" t="b">
        <v>0</v>
      </c>
      <c r="H11074" t="b">
        <v>0</v>
      </c>
      <c r="I11074" t="s">
        <v>16</v>
      </c>
      <c r="J11074" t="s">
        <v>66</v>
      </c>
      <c r="K11074" t="s">
        <v>101</v>
      </c>
      <c r="L11074">
        <v>99312</v>
      </c>
    </row>
    <row r="11075" spans="1:12" x14ac:dyDescent="0.25">
      <c r="A11075" t="s">
        <v>26</v>
      </c>
      <c r="B11075" t="s">
        <v>27</v>
      </c>
      <c r="C11075" t="s">
        <v>43</v>
      </c>
      <c r="D11075" t="s">
        <v>15</v>
      </c>
      <c r="E11075" t="b">
        <v>1</v>
      </c>
      <c r="F11075" s="1">
        <v>45629.567465277767</v>
      </c>
      <c r="G11075" t="b">
        <v>0</v>
      </c>
      <c r="H11075" t="b">
        <v>0</v>
      </c>
      <c r="I11075" t="s">
        <v>30</v>
      </c>
      <c r="J11075" t="s">
        <v>17</v>
      </c>
      <c r="K11075" t="s">
        <v>62</v>
      </c>
      <c r="L11075">
        <v>112667</v>
      </c>
    </row>
    <row r="11076" spans="1:12" x14ac:dyDescent="0.25">
      <c r="A11076" t="s">
        <v>54</v>
      </c>
      <c r="B11076" t="s">
        <v>79</v>
      </c>
      <c r="C11076" t="s">
        <v>68</v>
      </c>
      <c r="D11076" t="s">
        <v>22</v>
      </c>
      <c r="E11076" t="b">
        <v>0</v>
      </c>
      <c r="F11076" s="1">
        <v>45364.965960648151</v>
      </c>
      <c r="G11076" t="b">
        <v>1</v>
      </c>
      <c r="H11076" t="b">
        <v>0</v>
      </c>
      <c r="I11076" t="s">
        <v>30</v>
      </c>
      <c r="J11076" t="s">
        <v>70</v>
      </c>
      <c r="K11076" t="s">
        <v>125</v>
      </c>
      <c r="L11076">
        <v>148570</v>
      </c>
    </row>
    <row r="11077" spans="1:12" x14ac:dyDescent="0.25">
      <c r="A11077" t="s">
        <v>26</v>
      </c>
      <c r="B11077" t="s">
        <v>71</v>
      </c>
      <c r="C11077" t="s">
        <v>40</v>
      </c>
      <c r="D11077" t="s">
        <v>29</v>
      </c>
      <c r="E11077" t="b">
        <v>1</v>
      </c>
      <c r="F11077" s="1">
        <v>45387.131249999999</v>
      </c>
      <c r="G11077" t="b">
        <v>0</v>
      </c>
      <c r="H11077" t="b">
        <v>1</v>
      </c>
      <c r="I11077" t="s">
        <v>30</v>
      </c>
      <c r="J11077" t="s">
        <v>70</v>
      </c>
      <c r="K11077" t="s">
        <v>125</v>
      </c>
      <c r="L11077">
        <v>106153</v>
      </c>
    </row>
    <row r="11078" spans="1:12" x14ac:dyDescent="0.25">
      <c r="A11078" t="s">
        <v>19</v>
      </c>
      <c r="B11078" t="s">
        <v>86</v>
      </c>
      <c r="C11078" t="s">
        <v>43</v>
      </c>
      <c r="D11078" t="s">
        <v>15</v>
      </c>
      <c r="E11078" t="b">
        <v>0</v>
      </c>
      <c r="F11078" s="1">
        <v>45484.91170138889</v>
      </c>
      <c r="G11078" t="b">
        <v>1</v>
      </c>
      <c r="H11078" t="b">
        <v>1</v>
      </c>
      <c r="I11078" t="s">
        <v>23</v>
      </c>
      <c r="J11078" t="s">
        <v>47</v>
      </c>
      <c r="K11078" t="s">
        <v>124</v>
      </c>
      <c r="L11078">
        <v>80854</v>
      </c>
    </row>
    <row r="11079" spans="1:12" x14ac:dyDescent="0.25">
      <c r="A11079" t="s">
        <v>82</v>
      </c>
      <c r="B11079" t="s">
        <v>91</v>
      </c>
      <c r="C11079" t="s">
        <v>28</v>
      </c>
      <c r="D11079" t="s">
        <v>22</v>
      </c>
      <c r="E11079" t="b">
        <v>0</v>
      </c>
      <c r="F11079" s="1">
        <v>45603.886643518519</v>
      </c>
      <c r="G11079" t="b">
        <v>1</v>
      </c>
      <c r="H11079" t="b">
        <v>0</v>
      </c>
      <c r="I11079" t="s">
        <v>84</v>
      </c>
      <c r="J11079" t="s">
        <v>24</v>
      </c>
      <c r="K11079" t="s">
        <v>32</v>
      </c>
      <c r="L11079">
        <v>106704</v>
      </c>
    </row>
    <row r="11080" spans="1:12" x14ac:dyDescent="0.25">
      <c r="A11080" t="s">
        <v>45</v>
      </c>
      <c r="B11080" t="s">
        <v>46</v>
      </c>
      <c r="C11080" t="s">
        <v>28</v>
      </c>
      <c r="D11080" t="s">
        <v>22</v>
      </c>
      <c r="E11080" t="b">
        <v>0</v>
      </c>
      <c r="F11080" s="1">
        <v>45370.364814814813</v>
      </c>
      <c r="G11080" t="b">
        <v>1</v>
      </c>
      <c r="H11080" t="b">
        <v>1</v>
      </c>
      <c r="I11080" t="s">
        <v>16</v>
      </c>
      <c r="J11080" t="s">
        <v>66</v>
      </c>
      <c r="K11080" t="s">
        <v>37</v>
      </c>
      <c r="L11080">
        <v>94737</v>
      </c>
    </row>
    <row r="11081" spans="1:12" x14ac:dyDescent="0.25">
      <c r="A11081" t="s">
        <v>38</v>
      </c>
      <c r="B11081" t="s">
        <v>95</v>
      </c>
      <c r="C11081" t="s">
        <v>68</v>
      </c>
      <c r="D11081" t="s">
        <v>29</v>
      </c>
      <c r="E11081" t="b">
        <v>1</v>
      </c>
      <c r="F11081" s="1">
        <v>45506.9612037037</v>
      </c>
      <c r="G11081" t="b">
        <v>1</v>
      </c>
      <c r="H11081" t="b">
        <v>0</v>
      </c>
      <c r="I11081" t="s">
        <v>41</v>
      </c>
      <c r="J11081" t="s">
        <v>66</v>
      </c>
      <c r="K11081" t="s">
        <v>42</v>
      </c>
      <c r="L11081">
        <v>86705</v>
      </c>
    </row>
    <row r="11082" spans="1:12" x14ac:dyDescent="0.25">
      <c r="A11082" t="s">
        <v>45</v>
      </c>
      <c r="B11082" t="s">
        <v>76</v>
      </c>
      <c r="C11082" t="s">
        <v>14</v>
      </c>
      <c r="D11082" t="s">
        <v>22</v>
      </c>
      <c r="E11082" t="b">
        <v>1</v>
      </c>
      <c r="F11082" s="1">
        <v>45389.25341435185</v>
      </c>
      <c r="G11082" t="b">
        <v>1</v>
      </c>
      <c r="H11082" t="b">
        <v>0</v>
      </c>
      <c r="I11082" t="s">
        <v>16</v>
      </c>
      <c r="J11082" t="s">
        <v>34</v>
      </c>
      <c r="K11082" t="s">
        <v>65</v>
      </c>
      <c r="L11082">
        <v>116186</v>
      </c>
    </row>
    <row r="11083" spans="1:12" x14ac:dyDescent="0.25">
      <c r="A11083" t="s">
        <v>45</v>
      </c>
      <c r="B11083" t="s">
        <v>76</v>
      </c>
      <c r="C11083" t="s">
        <v>14</v>
      </c>
      <c r="D11083" t="s">
        <v>22</v>
      </c>
      <c r="E11083" t="b">
        <v>1</v>
      </c>
      <c r="F11083" s="1">
        <v>45564.654340277782</v>
      </c>
      <c r="G11083" t="b">
        <v>0</v>
      </c>
      <c r="H11083" t="b">
        <v>1</v>
      </c>
      <c r="I11083" t="s">
        <v>16</v>
      </c>
      <c r="J11083" t="s">
        <v>24</v>
      </c>
      <c r="K11083" t="s">
        <v>123</v>
      </c>
      <c r="L11083">
        <v>90748</v>
      </c>
    </row>
    <row r="11084" spans="1:12" x14ac:dyDescent="0.25">
      <c r="A11084" t="s">
        <v>49</v>
      </c>
      <c r="B11084" t="s">
        <v>50</v>
      </c>
      <c r="C11084" t="s">
        <v>28</v>
      </c>
      <c r="D11084" t="s">
        <v>29</v>
      </c>
      <c r="E11084" t="b">
        <v>0</v>
      </c>
      <c r="F11084" s="1">
        <v>45504.768611111111</v>
      </c>
      <c r="G11084" t="b">
        <v>1</v>
      </c>
      <c r="H11084" t="b">
        <v>0</v>
      </c>
      <c r="I11084" t="s">
        <v>51</v>
      </c>
      <c r="J11084" t="s">
        <v>52</v>
      </c>
      <c r="K11084" t="s">
        <v>100</v>
      </c>
      <c r="L11084">
        <v>87340</v>
      </c>
    </row>
    <row r="11085" spans="1:12" x14ac:dyDescent="0.25">
      <c r="A11085" t="s">
        <v>82</v>
      </c>
      <c r="B11085" t="s">
        <v>83</v>
      </c>
      <c r="C11085" t="s">
        <v>14</v>
      </c>
      <c r="D11085" t="s">
        <v>22</v>
      </c>
      <c r="E11085" t="b">
        <v>0</v>
      </c>
      <c r="F11085" s="1">
        <v>45511.610162037039</v>
      </c>
      <c r="G11085" t="b">
        <v>1</v>
      </c>
      <c r="H11085" t="b">
        <v>0</v>
      </c>
      <c r="I11085" t="s">
        <v>84</v>
      </c>
      <c r="J11085" t="s">
        <v>34</v>
      </c>
      <c r="K11085" t="s">
        <v>117</v>
      </c>
      <c r="L11085">
        <v>120526</v>
      </c>
    </row>
    <row r="11086" spans="1:12" x14ac:dyDescent="0.25">
      <c r="A11086" t="s">
        <v>38</v>
      </c>
      <c r="B11086" t="s">
        <v>39</v>
      </c>
      <c r="C11086" t="s">
        <v>40</v>
      </c>
      <c r="D11086" t="s">
        <v>15</v>
      </c>
      <c r="E11086" t="b">
        <v>1</v>
      </c>
      <c r="F11086" s="1">
        <v>45437.218344907407</v>
      </c>
      <c r="G11086" t="b">
        <v>0</v>
      </c>
      <c r="H11086" t="b">
        <v>1</v>
      </c>
      <c r="I11086" t="s">
        <v>41</v>
      </c>
      <c r="J11086" t="s">
        <v>52</v>
      </c>
      <c r="K11086" t="s">
        <v>53</v>
      </c>
      <c r="L11086">
        <v>76071</v>
      </c>
    </row>
    <row r="11087" spans="1:12" x14ac:dyDescent="0.25">
      <c r="A11087" t="s">
        <v>54</v>
      </c>
      <c r="B11087" t="s">
        <v>55</v>
      </c>
      <c r="C11087" t="s">
        <v>21</v>
      </c>
      <c r="D11087" t="s">
        <v>15</v>
      </c>
      <c r="E11087" t="b">
        <v>0</v>
      </c>
      <c r="F11087" s="1">
        <v>45626.772696759261</v>
      </c>
      <c r="G11087" t="b">
        <v>0</v>
      </c>
      <c r="H11087" t="b">
        <v>0</v>
      </c>
      <c r="I11087" t="s">
        <v>30</v>
      </c>
      <c r="J11087" t="s">
        <v>57</v>
      </c>
      <c r="K11087" t="s">
        <v>122</v>
      </c>
      <c r="L11087">
        <v>128927</v>
      </c>
    </row>
    <row r="11088" spans="1:12" x14ac:dyDescent="0.25">
      <c r="A11088" t="s">
        <v>54</v>
      </c>
      <c r="B11088" t="s">
        <v>79</v>
      </c>
      <c r="C11088" t="s">
        <v>28</v>
      </c>
      <c r="D11088" t="s">
        <v>15</v>
      </c>
      <c r="E11088" t="b">
        <v>1</v>
      </c>
      <c r="F11088" s="1">
        <v>45548.237303240741</v>
      </c>
      <c r="G11088" t="b">
        <v>1</v>
      </c>
      <c r="H11088" t="b">
        <v>1</v>
      </c>
      <c r="I11088" t="s">
        <v>30</v>
      </c>
      <c r="J11088" t="s">
        <v>64</v>
      </c>
      <c r="K11088" t="s">
        <v>48</v>
      </c>
      <c r="L11088">
        <v>115086</v>
      </c>
    </row>
    <row r="11089" spans="1:12" x14ac:dyDescent="0.25">
      <c r="A11089" t="s">
        <v>26</v>
      </c>
      <c r="B11089" t="s">
        <v>71</v>
      </c>
      <c r="C11089" t="s">
        <v>14</v>
      </c>
      <c r="D11089" t="s">
        <v>15</v>
      </c>
      <c r="E11089" t="b">
        <v>0</v>
      </c>
      <c r="F11089" s="1">
        <v>45577.662523148138</v>
      </c>
      <c r="G11089" t="b">
        <v>0</v>
      </c>
      <c r="H11089" t="b">
        <v>1</v>
      </c>
      <c r="I11089" t="s">
        <v>30</v>
      </c>
      <c r="J11089" t="s">
        <v>47</v>
      </c>
      <c r="K11089" t="s">
        <v>124</v>
      </c>
      <c r="L11089">
        <v>104383</v>
      </c>
    </row>
    <row r="11090" spans="1:12" x14ac:dyDescent="0.25">
      <c r="A11090" t="s">
        <v>26</v>
      </c>
      <c r="B11090" t="s">
        <v>33</v>
      </c>
      <c r="C11090" t="s">
        <v>21</v>
      </c>
      <c r="D11090" t="s">
        <v>29</v>
      </c>
      <c r="E11090" t="b">
        <v>0</v>
      </c>
      <c r="F11090" s="1">
        <v>45580.028090277781</v>
      </c>
      <c r="G11090" t="b">
        <v>0</v>
      </c>
      <c r="H11090" t="b">
        <v>1</v>
      </c>
      <c r="I11090" t="s">
        <v>30</v>
      </c>
      <c r="J11090" t="s">
        <v>64</v>
      </c>
      <c r="K11090" t="s">
        <v>116</v>
      </c>
      <c r="L11090">
        <v>85417</v>
      </c>
    </row>
    <row r="11091" spans="1:12" x14ac:dyDescent="0.25">
      <c r="A11091" t="s">
        <v>49</v>
      </c>
      <c r="B11091" t="s">
        <v>50</v>
      </c>
      <c r="C11091" t="s">
        <v>14</v>
      </c>
      <c r="D11091" t="s">
        <v>15</v>
      </c>
      <c r="E11091" t="b">
        <v>1</v>
      </c>
      <c r="F11091" s="1">
        <v>45472.925902777781</v>
      </c>
      <c r="G11091" t="b">
        <v>1</v>
      </c>
      <c r="H11091" t="b">
        <v>0</v>
      </c>
      <c r="I11091" t="s">
        <v>51</v>
      </c>
      <c r="J11091" t="s">
        <v>47</v>
      </c>
      <c r="K11091" t="s">
        <v>102</v>
      </c>
      <c r="L11091">
        <v>84511</v>
      </c>
    </row>
    <row r="11092" spans="1:12" x14ac:dyDescent="0.25">
      <c r="A11092" t="s">
        <v>49</v>
      </c>
      <c r="B11092" t="s">
        <v>50</v>
      </c>
      <c r="C11092" t="s">
        <v>43</v>
      </c>
      <c r="D11092" t="s">
        <v>22</v>
      </c>
      <c r="E11092" t="b">
        <v>1</v>
      </c>
      <c r="F11092" s="1">
        <v>45485.264687499999</v>
      </c>
      <c r="G11092" t="b">
        <v>0</v>
      </c>
      <c r="H11092" t="b">
        <v>0</v>
      </c>
      <c r="I11092" t="s">
        <v>51</v>
      </c>
      <c r="J11092" t="s">
        <v>24</v>
      </c>
      <c r="K11092" t="s">
        <v>100</v>
      </c>
      <c r="L11092">
        <v>98818</v>
      </c>
    </row>
    <row r="11093" spans="1:12" x14ac:dyDescent="0.25">
      <c r="A11093" t="s">
        <v>38</v>
      </c>
      <c r="B11093" t="s">
        <v>39</v>
      </c>
      <c r="C11093" t="s">
        <v>14</v>
      </c>
      <c r="D11093" t="s">
        <v>29</v>
      </c>
      <c r="E11093" t="b">
        <v>0</v>
      </c>
      <c r="F11093" s="1">
        <v>45388.085694444453</v>
      </c>
      <c r="G11093" t="b">
        <v>0</v>
      </c>
      <c r="H11093" t="b">
        <v>0</v>
      </c>
      <c r="I11093" t="s">
        <v>41</v>
      </c>
      <c r="J11093" t="s">
        <v>44</v>
      </c>
      <c r="K11093" t="s">
        <v>37</v>
      </c>
      <c r="L11093">
        <v>75746</v>
      </c>
    </row>
    <row r="11094" spans="1:12" x14ac:dyDescent="0.25">
      <c r="A11094" t="s">
        <v>12</v>
      </c>
      <c r="B11094" t="s">
        <v>13</v>
      </c>
      <c r="C11094" t="s">
        <v>68</v>
      </c>
      <c r="D11094" t="s">
        <v>22</v>
      </c>
      <c r="E11094" t="b">
        <v>0</v>
      </c>
      <c r="F11094" s="1">
        <v>45305.961516203701</v>
      </c>
      <c r="G11094" t="b">
        <v>0</v>
      </c>
      <c r="H11094" t="b">
        <v>1</v>
      </c>
      <c r="I11094" t="s">
        <v>16</v>
      </c>
      <c r="J11094" t="s">
        <v>31</v>
      </c>
      <c r="K11094" t="s">
        <v>116</v>
      </c>
      <c r="L11094">
        <v>136895</v>
      </c>
    </row>
    <row r="11095" spans="1:12" x14ac:dyDescent="0.25">
      <c r="A11095" t="s">
        <v>54</v>
      </c>
      <c r="B11095" t="s">
        <v>55</v>
      </c>
      <c r="C11095" t="s">
        <v>14</v>
      </c>
      <c r="D11095" t="s">
        <v>15</v>
      </c>
      <c r="E11095" t="b">
        <v>1</v>
      </c>
      <c r="F11095" s="1">
        <v>45513.582407407397</v>
      </c>
      <c r="G11095" t="b">
        <v>1</v>
      </c>
      <c r="H11095" t="b">
        <v>1</v>
      </c>
      <c r="I11095" t="s">
        <v>30</v>
      </c>
      <c r="J11095" t="s">
        <v>72</v>
      </c>
      <c r="K11095" t="s">
        <v>120</v>
      </c>
      <c r="L11095">
        <v>135153</v>
      </c>
    </row>
    <row r="11096" spans="1:12" x14ac:dyDescent="0.25">
      <c r="A11096" t="s">
        <v>54</v>
      </c>
      <c r="B11096" t="s">
        <v>55</v>
      </c>
      <c r="C11096" t="s">
        <v>43</v>
      </c>
      <c r="D11096" t="s">
        <v>22</v>
      </c>
      <c r="E11096" t="b">
        <v>1</v>
      </c>
      <c r="F11096" s="1">
        <v>45586.633553240739</v>
      </c>
      <c r="G11096" t="b">
        <v>0</v>
      </c>
      <c r="H11096" t="b">
        <v>0</v>
      </c>
      <c r="I11096" t="s">
        <v>30</v>
      </c>
      <c r="J11096" t="s">
        <v>72</v>
      </c>
      <c r="K11096" t="s">
        <v>90</v>
      </c>
      <c r="L11096">
        <v>125112</v>
      </c>
    </row>
    <row r="11097" spans="1:12" x14ac:dyDescent="0.25">
      <c r="A11097" t="s">
        <v>82</v>
      </c>
      <c r="B11097" t="s">
        <v>91</v>
      </c>
      <c r="C11097" t="s">
        <v>28</v>
      </c>
      <c r="D11097" t="s">
        <v>22</v>
      </c>
      <c r="E11097" t="b">
        <v>0</v>
      </c>
      <c r="F11097" s="1">
        <v>45378.718229166669</v>
      </c>
      <c r="G11097" t="b">
        <v>1</v>
      </c>
      <c r="H11097" t="b">
        <v>0</v>
      </c>
      <c r="I11097" t="s">
        <v>84</v>
      </c>
      <c r="J11097" t="s">
        <v>44</v>
      </c>
      <c r="K11097" t="s">
        <v>115</v>
      </c>
      <c r="L11097">
        <v>114709</v>
      </c>
    </row>
    <row r="11098" spans="1:12" x14ac:dyDescent="0.25">
      <c r="A11098" t="s">
        <v>38</v>
      </c>
      <c r="B11098" t="s">
        <v>95</v>
      </c>
      <c r="C11098" t="s">
        <v>68</v>
      </c>
      <c r="D11098" t="s">
        <v>22</v>
      </c>
      <c r="E11098" t="b">
        <v>0</v>
      </c>
      <c r="F11098" s="1">
        <v>45308.008912037039</v>
      </c>
      <c r="G11098" t="b">
        <v>0</v>
      </c>
      <c r="H11098" t="b">
        <v>0</v>
      </c>
      <c r="I11098" t="s">
        <v>41</v>
      </c>
      <c r="J11098" t="s">
        <v>47</v>
      </c>
      <c r="K11098" t="s">
        <v>123</v>
      </c>
      <c r="L11098">
        <v>65822</v>
      </c>
    </row>
    <row r="11099" spans="1:12" x14ac:dyDescent="0.25">
      <c r="A11099" t="s">
        <v>45</v>
      </c>
      <c r="B11099" t="s">
        <v>46</v>
      </c>
      <c r="C11099" t="s">
        <v>28</v>
      </c>
      <c r="D11099" t="s">
        <v>15</v>
      </c>
      <c r="E11099" t="b">
        <v>0</v>
      </c>
      <c r="F11099" s="1">
        <v>45371.109953703701</v>
      </c>
      <c r="G11099" t="b">
        <v>1</v>
      </c>
      <c r="H11099" t="b">
        <v>0</v>
      </c>
      <c r="I11099" t="s">
        <v>16</v>
      </c>
      <c r="J11099" t="s">
        <v>57</v>
      </c>
      <c r="K11099" t="s">
        <v>92</v>
      </c>
      <c r="L11099">
        <v>93367</v>
      </c>
    </row>
    <row r="11100" spans="1:12" x14ac:dyDescent="0.25">
      <c r="A11100" t="s">
        <v>54</v>
      </c>
      <c r="B11100" t="s">
        <v>55</v>
      </c>
      <c r="C11100" t="s">
        <v>14</v>
      </c>
      <c r="D11100" t="s">
        <v>29</v>
      </c>
      <c r="E11100" t="b">
        <v>1</v>
      </c>
      <c r="F11100" s="1">
        <v>45454.16609953704</v>
      </c>
      <c r="G11100" t="b">
        <v>1</v>
      </c>
      <c r="H11100" t="b">
        <v>1</v>
      </c>
      <c r="I11100" t="s">
        <v>30</v>
      </c>
      <c r="J11100" t="s">
        <v>24</v>
      </c>
      <c r="K11100" t="s">
        <v>96</v>
      </c>
      <c r="L11100">
        <v>119388</v>
      </c>
    </row>
    <row r="11101" spans="1:12" x14ac:dyDescent="0.25">
      <c r="A11101" t="s">
        <v>19</v>
      </c>
      <c r="B11101" t="s">
        <v>20</v>
      </c>
      <c r="C11101" t="s">
        <v>14</v>
      </c>
      <c r="D11101" t="s">
        <v>22</v>
      </c>
      <c r="E11101" t="b">
        <v>0</v>
      </c>
      <c r="F11101" s="1">
        <v>45367.508657407408</v>
      </c>
      <c r="G11101" t="b">
        <v>0</v>
      </c>
      <c r="H11101" t="b">
        <v>0</v>
      </c>
      <c r="I11101" t="s">
        <v>23</v>
      </c>
      <c r="J11101" t="s">
        <v>64</v>
      </c>
      <c r="K11101" t="s">
        <v>92</v>
      </c>
      <c r="L11101">
        <v>84809</v>
      </c>
    </row>
    <row r="11102" spans="1:12" x14ac:dyDescent="0.25">
      <c r="A11102" t="s">
        <v>12</v>
      </c>
      <c r="B11102" t="s">
        <v>13</v>
      </c>
      <c r="C11102" t="s">
        <v>40</v>
      </c>
      <c r="D11102" t="s">
        <v>22</v>
      </c>
      <c r="E11102" t="b">
        <v>1</v>
      </c>
      <c r="F11102" s="1">
        <v>45299.819502314807</v>
      </c>
      <c r="G11102" t="b">
        <v>0</v>
      </c>
      <c r="H11102" t="b">
        <v>1</v>
      </c>
      <c r="I11102" t="s">
        <v>16</v>
      </c>
      <c r="J11102" t="s">
        <v>52</v>
      </c>
      <c r="K11102" t="s">
        <v>32</v>
      </c>
      <c r="L11102">
        <v>133134</v>
      </c>
    </row>
    <row r="11103" spans="1:12" x14ac:dyDescent="0.25">
      <c r="A11103" t="s">
        <v>49</v>
      </c>
      <c r="B11103" t="s">
        <v>108</v>
      </c>
      <c r="C11103" t="s">
        <v>21</v>
      </c>
      <c r="D11103" t="s">
        <v>22</v>
      </c>
      <c r="E11103" t="b">
        <v>0</v>
      </c>
      <c r="F11103" s="1">
        <v>45463.013761574082</v>
      </c>
      <c r="G11103" t="b">
        <v>1</v>
      </c>
      <c r="H11103" t="b">
        <v>1</v>
      </c>
      <c r="I11103" t="s">
        <v>51</v>
      </c>
      <c r="J11103" t="s">
        <v>57</v>
      </c>
      <c r="K11103" t="s">
        <v>99</v>
      </c>
      <c r="L11103">
        <v>87875</v>
      </c>
    </row>
    <row r="11104" spans="1:12" x14ac:dyDescent="0.25">
      <c r="A11104" t="s">
        <v>26</v>
      </c>
      <c r="B11104" t="s">
        <v>33</v>
      </c>
      <c r="C11104" t="s">
        <v>68</v>
      </c>
      <c r="D11104" t="s">
        <v>29</v>
      </c>
      <c r="E11104" t="b">
        <v>0</v>
      </c>
      <c r="F11104" s="1">
        <v>45508.392118055563</v>
      </c>
      <c r="G11104" t="b">
        <v>1</v>
      </c>
      <c r="H11104" t="b">
        <v>0</v>
      </c>
      <c r="I11104" t="s">
        <v>30</v>
      </c>
      <c r="J11104" t="s">
        <v>34</v>
      </c>
      <c r="K11104" t="s">
        <v>99</v>
      </c>
      <c r="L11104">
        <v>118503</v>
      </c>
    </row>
    <row r="11105" spans="1:12" x14ac:dyDescent="0.25">
      <c r="A11105" t="s">
        <v>82</v>
      </c>
      <c r="B11105" t="s">
        <v>85</v>
      </c>
      <c r="C11105" t="s">
        <v>14</v>
      </c>
      <c r="D11105" t="s">
        <v>29</v>
      </c>
      <c r="E11105" t="b">
        <v>0</v>
      </c>
      <c r="F11105" s="1">
        <v>45395.790821759263</v>
      </c>
      <c r="G11105" t="b">
        <v>0</v>
      </c>
      <c r="H11105" t="b">
        <v>0</v>
      </c>
      <c r="I11105" t="s">
        <v>84</v>
      </c>
      <c r="J11105" t="s">
        <v>66</v>
      </c>
      <c r="K11105" t="s">
        <v>102</v>
      </c>
      <c r="L11105">
        <v>104830</v>
      </c>
    </row>
    <row r="11106" spans="1:12" x14ac:dyDescent="0.25">
      <c r="A11106" t="s">
        <v>19</v>
      </c>
      <c r="B11106" t="s">
        <v>36</v>
      </c>
      <c r="C11106" t="s">
        <v>40</v>
      </c>
      <c r="D11106" t="s">
        <v>22</v>
      </c>
      <c r="E11106" t="b">
        <v>1</v>
      </c>
      <c r="F11106" s="1">
        <v>45388.977673611109</v>
      </c>
      <c r="G11106" t="b">
        <v>1</v>
      </c>
      <c r="H11106" t="b">
        <v>1</v>
      </c>
      <c r="I11106" t="s">
        <v>23</v>
      </c>
      <c r="J11106" t="s">
        <v>66</v>
      </c>
      <c r="K11106" t="s">
        <v>128</v>
      </c>
      <c r="L11106">
        <v>81143</v>
      </c>
    </row>
    <row r="11107" spans="1:12" x14ac:dyDescent="0.25">
      <c r="A11107" t="s">
        <v>49</v>
      </c>
      <c r="B11107" t="s">
        <v>50</v>
      </c>
      <c r="C11107" t="s">
        <v>40</v>
      </c>
      <c r="D11107" t="s">
        <v>22</v>
      </c>
      <c r="E11107" t="b">
        <v>0</v>
      </c>
      <c r="F11107" s="1">
        <v>45506.899687500001</v>
      </c>
      <c r="G11107" t="b">
        <v>1</v>
      </c>
      <c r="H11107" t="b">
        <v>1</v>
      </c>
      <c r="I11107" t="s">
        <v>51</v>
      </c>
      <c r="J11107" t="s">
        <v>34</v>
      </c>
      <c r="K11107" t="s">
        <v>114</v>
      </c>
      <c r="L11107">
        <v>73857</v>
      </c>
    </row>
    <row r="11108" spans="1:12" x14ac:dyDescent="0.25">
      <c r="A11108" t="s">
        <v>54</v>
      </c>
      <c r="B11108" t="s">
        <v>79</v>
      </c>
      <c r="C11108" t="s">
        <v>14</v>
      </c>
      <c r="D11108" t="s">
        <v>22</v>
      </c>
      <c r="E11108" t="b">
        <v>0</v>
      </c>
      <c r="F11108" s="1">
        <v>45455.750358796293</v>
      </c>
      <c r="G11108" t="b">
        <v>1</v>
      </c>
      <c r="H11108" t="b">
        <v>0</v>
      </c>
      <c r="I11108" t="s">
        <v>30</v>
      </c>
      <c r="J11108" t="s">
        <v>47</v>
      </c>
      <c r="K11108" t="s">
        <v>99</v>
      </c>
      <c r="L11108">
        <v>121098</v>
      </c>
    </row>
    <row r="11109" spans="1:12" x14ac:dyDescent="0.25">
      <c r="A11109" t="s">
        <v>19</v>
      </c>
      <c r="B11109" t="s">
        <v>20</v>
      </c>
      <c r="C11109" t="s">
        <v>43</v>
      </c>
      <c r="D11109" t="s">
        <v>15</v>
      </c>
      <c r="E11109" t="b">
        <v>0</v>
      </c>
      <c r="F11109" s="1">
        <v>45496.990370370368</v>
      </c>
      <c r="G11109" t="b">
        <v>1</v>
      </c>
      <c r="H11109" t="b">
        <v>1</v>
      </c>
      <c r="I11109" t="s">
        <v>23</v>
      </c>
      <c r="J11109" t="s">
        <v>44</v>
      </c>
      <c r="K11109" t="s">
        <v>93</v>
      </c>
      <c r="L11109">
        <v>85623</v>
      </c>
    </row>
    <row r="11110" spans="1:12" x14ac:dyDescent="0.25">
      <c r="A11110" t="s">
        <v>12</v>
      </c>
      <c r="B11110" t="s">
        <v>75</v>
      </c>
      <c r="C11110" t="s">
        <v>68</v>
      </c>
      <c r="D11110" t="s">
        <v>22</v>
      </c>
      <c r="E11110" t="b">
        <v>0</v>
      </c>
      <c r="F11110" s="1">
        <v>45509.976898148147</v>
      </c>
      <c r="G11110" t="b">
        <v>0</v>
      </c>
      <c r="H11110" t="b">
        <v>1</v>
      </c>
      <c r="I11110" t="s">
        <v>16</v>
      </c>
      <c r="J11110" t="s">
        <v>31</v>
      </c>
      <c r="K11110" t="s">
        <v>123</v>
      </c>
      <c r="L11110">
        <v>123303</v>
      </c>
    </row>
    <row r="11111" spans="1:12" x14ac:dyDescent="0.25">
      <c r="A11111" t="s">
        <v>54</v>
      </c>
      <c r="B11111" t="s">
        <v>55</v>
      </c>
      <c r="C11111" t="s">
        <v>43</v>
      </c>
      <c r="D11111" t="s">
        <v>22</v>
      </c>
      <c r="E11111" t="b">
        <v>0</v>
      </c>
      <c r="F11111" s="1">
        <v>45632.06695601852</v>
      </c>
      <c r="G11111" t="b">
        <v>1</v>
      </c>
      <c r="H11111" t="b">
        <v>1</v>
      </c>
      <c r="I11111" t="s">
        <v>30</v>
      </c>
      <c r="J11111" t="s">
        <v>34</v>
      </c>
      <c r="K11111" t="s">
        <v>74</v>
      </c>
      <c r="L11111">
        <v>125974</v>
      </c>
    </row>
    <row r="11112" spans="1:12" x14ac:dyDescent="0.25">
      <c r="A11112" t="s">
        <v>82</v>
      </c>
      <c r="B11112" t="s">
        <v>83</v>
      </c>
      <c r="C11112" t="s">
        <v>40</v>
      </c>
      <c r="D11112" t="s">
        <v>29</v>
      </c>
      <c r="E11112" t="b">
        <v>0</v>
      </c>
      <c r="F11112" s="1">
        <v>45575.947245370371</v>
      </c>
      <c r="G11112" t="b">
        <v>0</v>
      </c>
      <c r="H11112" t="b">
        <v>1</v>
      </c>
      <c r="I11112" t="s">
        <v>84</v>
      </c>
      <c r="J11112" t="s">
        <v>66</v>
      </c>
      <c r="K11112" t="s">
        <v>129</v>
      </c>
      <c r="L11112">
        <v>131589</v>
      </c>
    </row>
    <row r="11113" spans="1:12" x14ac:dyDescent="0.25">
      <c r="A11113" t="s">
        <v>19</v>
      </c>
      <c r="B11113" t="s">
        <v>94</v>
      </c>
      <c r="C11113" t="s">
        <v>43</v>
      </c>
      <c r="D11113" t="s">
        <v>22</v>
      </c>
      <c r="E11113" t="b">
        <v>1</v>
      </c>
      <c r="F11113" s="1">
        <v>45639.342974537038</v>
      </c>
      <c r="G11113" t="b">
        <v>0</v>
      </c>
      <c r="H11113" t="b">
        <v>0</v>
      </c>
      <c r="I11113" t="s">
        <v>23</v>
      </c>
      <c r="J11113" t="s">
        <v>64</v>
      </c>
      <c r="K11113" t="s">
        <v>98</v>
      </c>
      <c r="L11113">
        <v>62416</v>
      </c>
    </row>
    <row r="11114" spans="1:12" x14ac:dyDescent="0.25">
      <c r="A11114" t="s">
        <v>82</v>
      </c>
      <c r="B11114" t="s">
        <v>91</v>
      </c>
      <c r="C11114" t="s">
        <v>21</v>
      </c>
      <c r="D11114" t="s">
        <v>29</v>
      </c>
      <c r="E11114" t="b">
        <v>1</v>
      </c>
      <c r="F11114" s="1">
        <v>45430.193124999998</v>
      </c>
      <c r="G11114" t="b">
        <v>0</v>
      </c>
      <c r="H11114" t="b">
        <v>1</v>
      </c>
      <c r="I11114" t="s">
        <v>84</v>
      </c>
      <c r="J11114" t="s">
        <v>70</v>
      </c>
      <c r="K11114" t="s">
        <v>58</v>
      </c>
      <c r="L11114">
        <v>121770</v>
      </c>
    </row>
    <row r="11115" spans="1:12" x14ac:dyDescent="0.25">
      <c r="A11115" t="s">
        <v>45</v>
      </c>
      <c r="B11115" t="s">
        <v>76</v>
      </c>
      <c r="C11115" t="s">
        <v>43</v>
      </c>
      <c r="D11115" t="s">
        <v>29</v>
      </c>
      <c r="E11115" t="b">
        <v>0</v>
      </c>
      <c r="F11115" s="1">
        <v>45383.818310185183</v>
      </c>
      <c r="G11115" t="b">
        <v>0</v>
      </c>
      <c r="H11115" t="b">
        <v>0</v>
      </c>
      <c r="I11115" t="s">
        <v>16</v>
      </c>
      <c r="J11115" t="s">
        <v>72</v>
      </c>
      <c r="K11115" t="s">
        <v>105</v>
      </c>
      <c r="L11115">
        <v>82276</v>
      </c>
    </row>
    <row r="11116" spans="1:12" x14ac:dyDescent="0.25">
      <c r="A11116" t="s">
        <v>38</v>
      </c>
      <c r="B11116" t="s">
        <v>95</v>
      </c>
      <c r="C11116" t="s">
        <v>40</v>
      </c>
      <c r="D11116" t="s">
        <v>22</v>
      </c>
      <c r="E11116" t="b">
        <v>1</v>
      </c>
      <c r="F11116" s="1">
        <v>45633.583599537043</v>
      </c>
      <c r="G11116" t="b">
        <v>1</v>
      </c>
      <c r="H11116" t="b">
        <v>0</v>
      </c>
      <c r="I11116" t="s">
        <v>41</v>
      </c>
      <c r="J11116" t="s">
        <v>31</v>
      </c>
      <c r="K11116" t="s">
        <v>118</v>
      </c>
      <c r="L11116">
        <v>80765</v>
      </c>
    </row>
    <row r="11117" spans="1:12" x14ac:dyDescent="0.25">
      <c r="A11117" t="s">
        <v>82</v>
      </c>
      <c r="B11117" t="s">
        <v>85</v>
      </c>
      <c r="C11117" t="s">
        <v>43</v>
      </c>
      <c r="D11117" t="s">
        <v>15</v>
      </c>
      <c r="E11117" t="b">
        <v>1</v>
      </c>
      <c r="F11117" s="1">
        <v>45363.321805555563</v>
      </c>
      <c r="G11117" t="b">
        <v>1</v>
      </c>
      <c r="H11117" t="b">
        <v>0</v>
      </c>
      <c r="I11117" t="s">
        <v>84</v>
      </c>
      <c r="J11117" t="s">
        <v>47</v>
      </c>
      <c r="K11117" t="s">
        <v>106</v>
      </c>
      <c r="L11117">
        <v>123029</v>
      </c>
    </row>
    <row r="11118" spans="1:12" x14ac:dyDescent="0.25">
      <c r="A11118" t="s">
        <v>38</v>
      </c>
      <c r="B11118" t="s">
        <v>95</v>
      </c>
      <c r="C11118" t="s">
        <v>68</v>
      </c>
      <c r="D11118" t="s">
        <v>15</v>
      </c>
      <c r="E11118" t="b">
        <v>0</v>
      </c>
      <c r="F11118" s="1">
        <v>45605.135717592602</v>
      </c>
      <c r="G11118" t="b">
        <v>0</v>
      </c>
      <c r="H11118" t="b">
        <v>0</v>
      </c>
      <c r="I11118" t="s">
        <v>41</v>
      </c>
      <c r="J11118" t="s">
        <v>44</v>
      </c>
      <c r="K11118" t="s">
        <v>100</v>
      </c>
      <c r="L11118">
        <v>73877</v>
      </c>
    </row>
    <row r="11119" spans="1:12" x14ac:dyDescent="0.25">
      <c r="A11119" t="s">
        <v>19</v>
      </c>
      <c r="B11119" t="s">
        <v>94</v>
      </c>
      <c r="C11119" t="s">
        <v>40</v>
      </c>
      <c r="D11119" t="s">
        <v>15</v>
      </c>
      <c r="E11119" t="b">
        <v>1</v>
      </c>
      <c r="F11119" s="1">
        <v>45525.291689814818</v>
      </c>
      <c r="G11119" t="b">
        <v>0</v>
      </c>
      <c r="H11119" t="b">
        <v>1</v>
      </c>
      <c r="I11119" t="s">
        <v>23</v>
      </c>
      <c r="J11119" t="s">
        <v>57</v>
      </c>
      <c r="K11119" t="s">
        <v>128</v>
      </c>
      <c r="L11119">
        <v>88432</v>
      </c>
    </row>
    <row r="11120" spans="1:12" x14ac:dyDescent="0.25">
      <c r="A11120" t="s">
        <v>49</v>
      </c>
      <c r="B11120" t="s">
        <v>50</v>
      </c>
      <c r="C11120" t="s">
        <v>40</v>
      </c>
      <c r="D11120" t="s">
        <v>29</v>
      </c>
      <c r="E11120" t="b">
        <v>0</v>
      </c>
      <c r="F11120" s="1">
        <v>45530.206608796303</v>
      </c>
      <c r="G11120" t="b">
        <v>0</v>
      </c>
      <c r="H11120" t="b">
        <v>0</v>
      </c>
      <c r="I11120" t="s">
        <v>51</v>
      </c>
      <c r="J11120" t="s">
        <v>34</v>
      </c>
      <c r="K11120" t="s">
        <v>120</v>
      </c>
      <c r="L11120">
        <v>80411</v>
      </c>
    </row>
    <row r="11121" spans="1:12" x14ac:dyDescent="0.25">
      <c r="A11121" t="s">
        <v>26</v>
      </c>
      <c r="B11121" t="s">
        <v>33</v>
      </c>
      <c r="C11121" t="s">
        <v>43</v>
      </c>
      <c r="D11121" t="s">
        <v>22</v>
      </c>
      <c r="E11121" t="b">
        <v>0</v>
      </c>
      <c r="F11121" s="1">
        <v>45416.737488425933</v>
      </c>
      <c r="G11121" t="b">
        <v>1</v>
      </c>
      <c r="H11121" t="b">
        <v>1</v>
      </c>
      <c r="I11121" t="s">
        <v>30</v>
      </c>
      <c r="J11121" t="s">
        <v>66</v>
      </c>
      <c r="K11121" t="s">
        <v>92</v>
      </c>
      <c r="L11121">
        <v>116746</v>
      </c>
    </row>
    <row r="11122" spans="1:12" x14ac:dyDescent="0.25">
      <c r="A11122" t="s">
        <v>82</v>
      </c>
      <c r="B11122" t="s">
        <v>85</v>
      </c>
      <c r="C11122" t="s">
        <v>28</v>
      </c>
      <c r="D11122" t="s">
        <v>22</v>
      </c>
      <c r="E11122" t="b">
        <v>0</v>
      </c>
      <c r="F11122" s="1">
        <v>45369.733217592591</v>
      </c>
      <c r="G11122" t="b">
        <v>1</v>
      </c>
      <c r="H11122" t="b">
        <v>0</v>
      </c>
      <c r="I11122" t="s">
        <v>84</v>
      </c>
      <c r="J11122" t="s">
        <v>72</v>
      </c>
      <c r="K11122" t="s">
        <v>98</v>
      </c>
      <c r="L11122">
        <v>103008</v>
      </c>
    </row>
    <row r="11123" spans="1:12" x14ac:dyDescent="0.25">
      <c r="A11123" t="s">
        <v>54</v>
      </c>
      <c r="B11123" t="s">
        <v>55</v>
      </c>
      <c r="C11123" t="s">
        <v>40</v>
      </c>
      <c r="D11123" t="s">
        <v>15</v>
      </c>
      <c r="E11123" t="b">
        <v>0</v>
      </c>
      <c r="F11123" s="1">
        <v>45528.592175925929</v>
      </c>
      <c r="G11123" t="b">
        <v>1</v>
      </c>
      <c r="H11123" t="b">
        <v>0</v>
      </c>
      <c r="I11123" t="s">
        <v>30</v>
      </c>
      <c r="J11123" t="s">
        <v>44</v>
      </c>
      <c r="K11123" t="s">
        <v>81</v>
      </c>
      <c r="L11123">
        <v>145862</v>
      </c>
    </row>
    <row r="11124" spans="1:12" x14ac:dyDescent="0.25">
      <c r="A11124" t="s">
        <v>19</v>
      </c>
      <c r="B11124" t="s">
        <v>36</v>
      </c>
      <c r="C11124" t="s">
        <v>28</v>
      </c>
      <c r="D11124" t="s">
        <v>22</v>
      </c>
      <c r="E11124" t="b">
        <v>0</v>
      </c>
      <c r="F11124" s="1">
        <v>45333.440034722233</v>
      </c>
      <c r="G11124" t="b">
        <v>1</v>
      </c>
      <c r="H11124" t="b">
        <v>0</v>
      </c>
      <c r="I11124" t="s">
        <v>23</v>
      </c>
      <c r="J11124" t="s">
        <v>66</v>
      </c>
      <c r="K11124" t="s">
        <v>60</v>
      </c>
      <c r="L11124">
        <v>73515</v>
      </c>
    </row>
    <row r="11125" spans="1:12" x14ac:dyDescent="0.25">
      <c r="A11125" t="s">
        <v>82</v>
      </c>
      <c r="B11125" t="s">
        <v>83</v>
      </c>
      <c r="C11125" t="s">
        <v>43</v>
      </c>
      <c r="D11125" t="s">
        <v>29</v>
      </c>
      <c r="E11125" t="b">
        <v>1</v>
      </c>
      <c r="F11125" s="1">
        <v>45556.876840277779</v>
      </c>
      <c r="G11125" t="b">
        <v>0</v>
      </c>
      <c r="H11125" t="b">
        <v>1</v>
      </c>
      <c r="I11125" t="s">
        <v>84</v>
      </c>
      <c r="J11125" t="s">
        <v>24</v>
      </c>
      <c r="K11125" t="s">
        <v>122</v>
      </c>
      <c r="L11125">
        <v>112854</v>
      </c>
    </row>
    <row r="11126" spans="1:12" x14ac:dyDescent="0.25">
      <c r="A11126" t="s">
        <v>82</v>
      </c>
      <c r="B11126" t="s">
        <v>83</v>
      </c>
      <c r="C11126" t="s">
        <v>40</v>
      </c>
      <c r="D11126" t="s">
        <v>29</v>
      </c>
      <c r="E11126" t="b">
        <v>0</v>
      </c>
      <c r="F11126" s="1">
        <v>45297.503692129627</v>
      </c>
      <c r="G11126" t="b">
        <v>0</v>
      </c>
      <c r="H11126" t="b">
        <v>1</v>
      </c>
      <c r="I11126" t="s">
        <v>84</v>
      </c>
      <c r="J11126" t="s">
        <v>47</v>
      </c>
      <c r="K11126" t="s">
        <v>130</v>
      </c>
      <c r="L11126">
        <v>121573</v>
      </c>
    </row>
    <row r="11127" spans="1:12" x14ac:dyDescent="0.25">
      <c r="A11127" t="s">
        <v>19</v>
      </c>
      <c r="B11127" t="s">
        <v>94</v>
      </c>
      <c r="C11127" t="s">
        <v>43</v>
      </c>
      <c r="D11127" t="s">
        <v>15</v>
      </c>
      <c r="E11127" t="b">
        <v>0</v>
      </c>
      <c r="F11127" s="1">
        <v>45485.161053240743</v>
      </c>
      <c r="G11127" t="b">
        <v>0</v>
      </c>
      <c r="H11127" t="b">
        <v>0</v>
      </c>
      <c r="I11127" t="s">
        <v>23</v>
      </c>
      <c r="J11127" t="s">
        <v>57</v>
      </c>
      <c r="K11127" t="s">
        <v>115</v>
      </c>
      <c r="L11127">
        <v>74747</v>
      </c>
    </row>
    <row r="11128" spans="1:12" x14ac:dyDescent="0.25">
      <c r="A11128" t="s">
        <v>54</v>
      </c>
      <c r="B11128" t="s">
        <v>79</v>
      </c>
      <c r="C11128" t="s">
        <v>28</v>
      </c>
      <c r="D11128" t="s">
        <v>29</v>
      </c>
      <c r="E11128" t="b">
        <v>0</v>
      </c>
      <c r="F11128" s="1">
        <v>45415.261620370373</v>
      </c>
      <c r="G11128" t="b">
        <v>1</v>
      </c>
      <c r="H11128" t="b">
        <v>1</v>
      </c>
      <c r="I11128" t="s">
        <v>30</v>
      </c>
      <c r="J11128" t="s">
        <v>52</v>
      </c>
      <c r="K11128" t="s">
        <v>60</v>
      </c>
      <c r="L11128">
        <v>120983</v>
      </c>
    </row>
    <row r="11129" spans="1:12" x14ac:dyDescent="0.25">
      <c r="A11129" t="s">
        <v>49</v>
      </c>
      <c r="B11129" t="s">
        <v>50</v>
      </c>
      <c r="C11129" t="s">
        <v>68</v>
      </c>
      <c r="D11129" t="s">
        <v>22</v>
      </c>
      <c r="E11129" t="b">
        <v>1</v>
      </c>
      <c r="F11129" s="1">
        <v>45522.65828703704</v>
      </c>
      <c r="G11129" t="b">
        <v>0</v>
      </c>
      <c r="H11129" t="b">
        <v>0</v>
      </c>
      <c r="I11129" t="s">
        <v>51</v>
      </c>
      <c r="J11129" t="s">
        <v>80</v>
      </c>
      <c r="K11129" t="s">
        <v>106</v>
      </c>
      <c r="L11129">
        <v>96318</v>
      </c>
    </row>
    <row r="11130" spans="1:12" x14ac:dyDescent="0.25">
      <c r="A11130" t="s">
        <v>82</v>
      </c>
      <c r="B11130" t="s">
        <v>91</v>
      </c>
      <c r="C11130" t="s">
        <v>40</v>
      </c>
      <c r="D11130" t="s">
        <v>15</v>
      </c>
      <c r="E11130" t="b">
        <v>0</v>
      </c>
      <c r="F11130" s="1">
        <v>45458.033043981479</v>
      </c>
      <c r="G11130" t="b">
        <v>1</v>
      </c>
      <c r="H11130" t="b">
        <v>1</v>
      </c>
      <c r="I11130" t="s">
        <v>84</v>
      </c>
      <c r="J11130" t="s">
        <v>17</v>
      </c>
      <c r="K11130" t="s">
        <v>60</v>
      </c>
      <c r="L11130">
        <v>100553</v>
      </c>
    </row>
    <row r="11131" spans="1:12" x14ac:dyDescent="0.25">
      <c r="A11131" t="s">
        <v>12</v>
      </c>
      <c r="B11131" t="s">
        <v>63</v>
      </c>
      <c r="C11131" t="s">
        <v>43</v>
      </c>
      <c r="D11131" t="s">
        <v>29</v>
      </c>
      <c r="E11131" t="b">
        <v>0</v>
      </c>
      <c r="F11131" s="1">
        <v>45464.16265046296</v>
      </c>
      <c r="G11131" t="b">
        <v>1</v>
      </c>
      <c r="H11131" t="b">
        <v>1</v>
      </c>
      <c r="I11131" t="s">
        <v>16</v>
      </c>
      <c r="J11131" t="s">
        <v>70</v>
      </c>
      <c r="K11131" t="s">
        <v>126</v>
      </c>
      <c r="L11131">
        <v>116628</v>
      </c>
    </row>
    <row r="11132" spans="1:12" x14ac:dyDescent="0.25">
      <c r="A11132" t="s">
        <v>12</v>
      </c>
      <c r="B11132" t="s">
        <v>75</v>
      </c>
      <c r="C11132" t="s">
        <v>43</v>
      </c>
      <c r="D11132" t="s">
        <v>15</v>
      </c>
      <c r="E11132" t="b">
        <v>1</v>
      </c>
      <c r="F11132" s="1">
        <v>45359.440810185188</v>
      </c>
      <c r="G11132" t="b">
        <v>1</v>
      </c>
      <c r="H11132" t="b">
        <v>0</v>
      </c>
      <c r="I11132" t="s">
        <v>16</v>
      </c>
      <c r="J11132" t="s">
        <v>31</v>
      </c>
      <c r="K11132" t="s">
        <v>56</v>
      </c>
      <c r="L11132">
        <v>110141</v>
      </c>
    </row>
    <row r="11133" spans="1:12" x14ac:dyDescent="0.25">
      <c r="A11133" t="s">
        <v>82</v>
      </c>
      <c r="B11133" t="s">
        <v>91</v>
      </c>
      <c r="C11133" t="s">
        <v>68</v>
      </c>
      <c r="D11133" t="s">
        <v>15</v>
      </c>
      <c r="E11133" t="b">
        <v>0</v>
      </c>
      <c r="F11133" s="1">
        <v>45472.044108796297</v>
      </c>
      <c r="G11133" t="b">
        <v>0</v>
      </c>
      <c r="H11133" t="b">
        <v>1</v>
      </c>
      <c r="I11133" t="s">
        <v>84</v>
      </c>
      <c r="J11133" t="s">
        <v>17</v>
      </c>
      <c r="K11133" t="s">
        <v>59</v>
      </c>
      <c r="L11133">
        <v>106530</v>
      </c>
    </row>
    <row r="11134" spans="1:12" x14ac:dyDescent="0.25">
      <c r="A11134" t="s">
        <v>45</v>
      </c>
      <c r="B11134" t="s">
        <v>76</v>
      </c>
      <c r="C11134" t="s">
        <v>68</v>
      </c>
      <c r="D11134" t="s">
        <v>22</v>
      </c>
      <c r="E11134" t="b">
        <v>1</v>
      </c>
      <c r="F11134" s="1">
        <v>45409.4059837963</v>
      </c>
      <c r="G11134" t="b">
        <v>0</v>
      </c>
      <c r="H11134" t="b">
        <v>0</v>
      </c>
      <c r="I11134" t="s">
        <v>16</v>
      </c>
      <c r="J11134" t="s">
        <v>72</v>
      </c>
      <c r="K11134" t="s">
        <v>35</v>
      </c>
      <c r="L11134">
        <v>115317</v>
      </c>
    </row>
    <row r="11135" spans="1:12" x14ac:dyDescent="0.25">
      <c r="A11135" t="s">
        <v>49</v>
      </c>
      <c r="B11135" t="s">
        <v>50</v>
      </c>
      <c r="C11135" t="s">
        <v>28</v>
      </c>
      <c r="D11135" t="s">
        <v>29</v>
      </c>
      <c r="E11135" t="b">
        <v>1</v>
      </c>
      <c r="F11135" s="1">
        <v>45571.391932870371</v>
      </c>
      <c r="G11135" t="b">
        <v>1</v>
      </c>
      <c r="H11135" t="b">
        <v>1</v>
      </c>
      <c r="I11135" t="s">
        <v>51</v>
      </c>
      <c r="J11135" t="s">
        <v>57</v>
      </c>
      <c r="K11135" t="s">
        <v>32</v>
      </c>
      <c r="L11135">
        <v>82877</v>
      </c>
    </row>
    <row r="11136" spans="1:12" x14ac:dyDescent="0.25">
      <c r="A11136" t="s">
        <v>19</v>
      </c>
      <c r="B11136" t="s">
        <v>20</v>
      </c>
      <c r="C11136" t="s">
        <v>43</v>
      </c>
      <c r="D11136" t="s">
        <v>22</v>
      </c>
      <c r="E11136" t="b">
        <v>1</v>
      </c>
      <c r="F11136" s="1">
        <v>45514.315937500003</v>
      </c>
      <c r="G11136" t="b">
        <v>0</v>
      </c>
      <c r="H11136" t="b">
        <v>1</v>
      </c>
      <c r="I11136" t="s">
        <v>23</v>
      </c>
      <c r="J11136" t="s">
        <v>57</v>
      </c>
      <c r="K11136" t="s">
        <v>103</v>
      </c>
      <c r="L11136">
        <v>81687</v>
      </c>
    </row>
    <row r="11137" spans="1:12" x14ac:dyDescent="0.25">
      <c r="A11137" t="s">
        <v>26</v>
      </c>
      <c r="B11137" t="s">
        <v>71</v>
      </c>
      <c r="C11137" t="s">
        <v>14</v>
      </c>
      <c r="D11137" t="s">
        <v>15</v>
      </c>
      <c r="E11137" t="b">
        <v>0</v>
      </c>
      <c r="F11137" s="1">
        <v>45566.440474537027</v>
      </c>
      <c r="G11137" t="b">
        <v>0</v>
      </c>
      <c r="H11137" t="b">
        <v>1</v>
      </c>
      <c r="I11137" t="s">
        <v>30</v>
      </c>
      <c r="J11137" t="s">
        <v>80</v>
      </c>
      <c r="K11137" t="s">
        <v>101</v>
      </c>
      <c r="L11137">
        <v>117640</v>
      </c>
    </row>
    <row r="11138" spans="1:12" x14ac:dyDescent="0.25">
      <c r="A11138" t="s">
        <v>38</v>
      </c>
      <c r="B11138" t="s">
        <v>107</v>
      </c>
      <c r="C11138" t="s">
        <v>68</v>
      </c>
      <c r="D11138" t="s">
        <v>29</v>
      </c>
      <c r="E11138" t="b">
        <v>0</v>
      </c>
      <c r="F11138" s="1">
        <v>45566.723310185182</v>
      </c>
      <c r="G11138" t="b">
        <v>1</v>
      </c>
      <c r="H11138" t="b">
        <v>1</v>
      </c>
      <c r="I11138" t="s">
        <v>41</v>
      </c>
      <c r="J11138" t="s">
        <v>31</v>
      </c>
      <c r="K11138" t="s">
        <v>65</v>
      </c>
      <c r="L11138">
        <v>89980</v>
      </c>
    </row>
    <row r="11139" spans="1:12" x14ac:dyDescent="0.25">
      <c r="A11139" t="s">
        <v>19</v>
      </c>
      <c r="B11139" t="s">
        <v>36</v>
      </c>
      <c r="C11139" t="s">
        <v>68</v>
      </c>
      <c r="D11139" t="s">
        <v>15</v>
      </c>
      <c r="E11139" t="b">
        <v>1</v>
      </c>
      <c r="F11139" s="1">
        <v>45454.933194444442</v>
      </c>
      <c r="G11139" t="b">
        <v>0</v>
      </c>
      <c r="H11139" t="b">
        <v>0</v>
      </c>
      <c r="I11139" t="s">
        <v>23</v>
      </c>
      <c r="J11139" t="s">
        <v>72</v>
      </c>
      <c r="K11139" t="s">
        <v>115</v>
      </c>
      <c r="L11139">
        <v>60290</v>
      </c>
    </row>
    <row r="11140" spans="1:12" x14ac:dyDescent="0.25">
      <c r="A11140" t="s">
        <v>45</v>
      </c>
      <c r="B11140" t="s">
        <v>88</v>
      </c>
      <c r="C11140" t="s">
        <v>14</v>
      </c>
      <c r="D11140" t="s">
        <v>15</v>
      </c>
      <c r="E11140" t="b">
        <v>0</v>
      </c>
      <c r="F11140" s="1">
        <v>45525.382349537038</v>
      </c>
      <c r="G11140" t="b">
        <v>0</v>
      </c>
      <c r="H11140" t="b">
        <v>0</v>
      </c>
      <c r="I11140" t="s">
        <v>16</v>
      </c>
      <c r="J11140" t="s">
        <v>44</v>
      </c>
      <c r="K11140" t="s">
        <v>123</v>
      </c>
      <c r="L11140">
        <v>104381</v>
      </c>
    </row>
    <row r="11141" spans="1:12" x14ac:dyDescent="0.25">
      <c r="A11141" t="s">
        <v>12</v>
      </c>
      <c r="B11141" t="s">
        <v>63</v>
      </c>
      <c r="C11141" t="s">
        <v>21</v>
      </c>
      <c r="D11141" t="s">
        <v>15</v>
      </c>
      <c r="E11141" t="b">
        <v>0</v>
      </c>
      <c r="F11141" s="1">
        <v>45356.445127314822</v>
      </c>
      <c r="G11141" t="b">
        <v>0</v>
      </c>
      <c r="H11141" t="b">
        <v>1</v>
      </c>
      <c r="I11141" t="s">
        <v>16</v>
      </c>
      <c r="J11141" t="s">
        <v>52</v>
      </c>
      <c r="K11141" t="s">
        <v>87</v>
      </c>
      <c r="L11141">
        <v>146410</v>
      </c>
    </row>
    <row r="11142" spans="1:12" x14ac:dyDescent="0.25">
      <c r="A11142" t="s">
        <v>26</v>
      </c>
      <c r="B11142" t="s">
        <v>33</v>
      </c>
      <c r="C11142" t="s">
        <v>21</v>
      </c>
      <c r="D11142" t="s">
        <v>29</v>
      </c>
      <c r="E11142" t="b">
        <v>0</v>
      </c>
      <c r="F11142" s="1">
        <v>45417.581655092603</v>
      </c>
      <c r="G11142" t="b">
        <v>1</v>
      </c>
      <c r="H11142" t="b">
        <v>0</v>
      </c>
      <c r="I11142" t="s">
        <v>30</v>
      </c>
      <c r="J11142" t="s">
        <v>47</v>
      </c>
      <c r="K11142" t="s">
        <v>42</v>
      </c>
      <c r="L11142">
        <v>124839</v>
      </c>
    </row>
    <row r="11143" spans="1:12" x14ac:dyDescent="0.25">
      <c r="A11143" t="s">
        <v>54</v>
      </c>
      <c r="B11143" t="s">
        <v>55</v>
      </c>
      <c r="C11143" t="s">
        <v>14</v>
      </c>
      <c r="D11143" t="s">
        <v>15</v>
      </c>
      <c r="E11143" t="b">
        <v>1</v>
      </c>
      <c r="F11143" s="1">
        <v>45579.532094907408</v>
      </c>
      <c r="G11143" t="b">
        <v>0</v>
      </c>
      <c r="H11143" t="b">
        <v>0</v>
      </c>
      <c r="I11143" t="s">
        <v>30</v>
      </c>
      <c r="J11143" t="s">
        <v>70</v>
      </c>
      <c r="K11143" t="s">
        <v>113</v>
      </c>
      <c r="L11143">
        <v>126755</v>
      </c>
    </row>
    <row r="11144" spans="1:12" x14ac:dyDescent="0.25">
      <c r="A11144" t="s">
        <v>49</v>
      </c>
      <c r="B11144" t="s">
        <v>50</v>
      </c>
      <c r="C11144" t="s">
        <v>40</v>
      </c>
      <c r="D11144" t="s">
        <v>29</v>
      </c>
      <c r="E11144" t="b">
        <v>0</v>
      </c>
      <c r="F11144" s="1">
        <v>45595.630567129629</v>
      </c>
      <c r="G11144" t="b">
        <v>0</v>
      </c>
      <c r="H11144" t="b">
        <v>0</v>
      </c>
      <c r="I11144" t="s">
        <v>51</v>
      </c>
      <c r="J11144" t="s">
        <v>44</v>
      </c>
      <c r="K11144" t="s">
        <v>114</v>
      </c>
      <c r="L11144">
        <v>74171</v>
      </c>
    </row>
    <row r="11145" spans="1:12" x14ac:dyDescent="0.25">
      <c r="A11145" t="s">
        <v>26</v>
      </c>
      <c r="B11145" t="s">
        <v>33</v>
      </c>
      <c r="C11145" t="s">
        <v>28</v>
      </c>
      <c r="D11145" t="s">
        <v>22</v>
      </c>
      <c r="E11145" t="b">
        <v>1</v>
      </c>
      <c r="F11145" s="1">
        <v>45460.334085648137</v>
      </c>
      <c r="G11145" t="b">
        <v>1</v>
      </c>
      <c r="H11145" t="b">
        <v>1</v>
      </c>
      <c r="I11145" t="s">
        <v>30</v>
      </c>
      <c r="J11145" t="s">
        <v>31</v>
      </c>
      <c r="K11145" t="s">
        <v>114</v>
      </c>
      <c r="L11145">
        <v>128194</v>
      </c>
    </row>
    <row r="11146" spans="1:12" x14ac:dyDescent="0.25">
      <c r="A11146" t="s">
        <v>82</v>
      </c>
      <c r="B11146" t="s">
        <v>85</v>
      </c>
      <c r="C11146" t="s">
        <v>14</v>
      </c>
      <c r="D11146" t="s">
        <v>22</v>
      </c>
      <c r="E11146" t="b">
        <v>1</v>
      </c>
      <c r="F11146" s="1">
        <v>45610.042824074073</v>
      </c>
      <c r="G11146" t="b">
        <v>1</v>
      </c>
      <c r="H11146" t="b">
        <v>1</v>
      </c>
      <c r="I11146" t="s">
        <v>84</v>
      </c>
      <c r="J11146" t="s">
        <v>72</v>
      </c>
      <c r="K11146" t="s">
        <v>96</v>
      </c>
      <c r="L11146">
        <v>132712</v>
      </c>
    </row>
    <row r="11147" spans="1:12" x14ac:dyDescent="0.25">
      <c r="A11147" t="s">
        <v>54</v>
      </c>
      <c r="B11147" t="s">
        <v>79</v>
      </c>
      <c r="C11147" t="s">
        <v>21</v>
      </c>
      <c r="D11147" t="s">
        <v>22</v>
      </c>
      <c r="E11147" t="b">
        <v>1</v>
      </c>
      <c r="F11147" s="1">
        <v>45438.557129629633</v>
      </c>
      <c r="G11147" t="b">
        <v>0</v>
      </c>
      <c r="H11147" t="b">
        <v>0</v>
      </c>
      <c r="I11147" t="s">
        <v>30</v>
      </c>
      <c r="J11147" t="s">
        <v>64</v>
      </c>
      <c r="K11147" t="s">
        <v>128</v>
      </c>
      <c r="L11147">
        <v>135532</v>
      </c>
    </row>
    <row r="11148" spans="1:12" x14ac:dyDescent="0.25">
      <c r="A11148" t="s">
        <v>38</v>
      </c>
      <c r="B11148" t="s">
        <v>107</v>
      </c>
      <c r="C11148" t="s">
        <v>68</v>
      </c>
      <c r="D11148" t="s">
        <v>22</v>
      </c>
      <c r="E11148" t="b">
        <v>0</v>
      </c>
      <c r="F11148" s="1">
        <v>45396.257731481477</v>
      </c>
      <c r="G11148" t="b">
        <v>0</v>
      </c>
      <c r="H11148" t="b">
        <v>1</v>
      </c>
      <c r="I11148" t="s">
        <v>41</v>
      </c>
      <c r="J11148" t="s">
        <v>31</v>
      </c>
      <c r="K11148" t="s">
        <v>125</v>
      </c>
      <c r="L11148">
        <v>68830</v>
      </c>
    </row>
    <row r="11149" spans="1:12" x14ac:dyDescent="0.25">
      <c r="A11149" t="s">
        <v>19</v>
      </c>
      <c r="B11149" t="s">
        <v>94</v>
      </c>
      <c r="C11149" t="s">
        <v>43</v>
      </c>
      <c r="D11149" t="s">
        <v>22</v>
      </c>
      <c r="E11149" t="b">
        <v>0</v>
      </c>
      <c r="F11149" s="1">
        <v>45595.279479166667</v>
      </c>
      <c r="G11149" t="b">
        <v>0</v>
      </c>
      <c r="H11149" t="b">
        <v>1</v>
      </c>
      <c r="I11149" t="s">
        <v>23</v>
      </c>
      <c r="J11149" t="s">
        <v>44</v>
      </c>
      <c r="K11149" t="s">
        <v>96</v>
      </c>
      <c r="L11149">
        <v>83608</v>
      </c>
    </row>
    <row r="11150" spans="1:12" x14ac:dyDescent="0.25">
      <c r="A11150" t="s">
        <v>45</v>
      </c>
      <c r="B11150" t="s">
        <v>76</v>
      </c>
      <c r="C11150" t="s">
        <v>40</v>
      </c>
      <c r="D11150" t="s">
        <v>15</v>
      </c>
      <c r="E11150" t="b">
        <v>0</v>
      </c>
      <c r="F11150" s="1">
        <v>45331.336886574078</v>
      </c>
      <c r="G11150" t="b">
        <v>1</v>
      </c>
      <c r="H11150" t="b">
        <v>0</v>
      </c>
      <c r="I11150" t="s">
        <v>16</v>
      </c>
      <c r="J11150" t="s">
        <v>34</v>
      </c>
      <c r="K11150" t="s">
        <v>128</v>
      </c>
      <c r="L11150">
        <v>102343</v>
      </c>
    </row>
    <row r="11151" spans="1:12" x14ac:dyDescent="0.25">
      <c r="A11151" t="s">
        <v>12</v>
      </c>
      <c r="B11151" t="s">
        <v>63</v>
      </c>
      <c r="C11151" t="s">
        <v>28</v>
      </c>
      <c r="D11151" t="s">
        <v>22</v>
      </c>
      <c r="E11151" t="b">
        <v>1</v>
      </c>
      <c r="F11151" s="1">
        <v>45363.004861111112</v>
      </c>
      <c r="G11151" t="b">
        <v>1</v>
      </c>
      <c r="H11151" t="b">
        <v>0</v>
      </c>
      <c r="I11151" t="s">
        <v>16</v>
      </c>
      <c r="J11151" t="s">
        <v>80</v>
      </c>
      <c r="K11151" t="s">
        <v>96</v>
      </c>
      <c r="L11151">
        <v>137559</v>
      </c>
    </row>
    <row r="11152" spans="1:12" x14ac:dyDescent="0.25">
      <c r="A11152" t="s">
        <v>54</v>
      </c>
      <c r="B11152" t="s">
        <v>79</v>
      </c>
      <c r="C11152" t="s">
        <v>28</v>
      </c>
      <c r="D11152" t="s">
        <v>15</v>
      </c>
      <c r="E11152" t="b">
        <v>0</v>
      </c>
      <c r="F11152" s="1">
        <v>45311.192523148151</v>
      </c>
      <c r="G11152" t="b">
        <v>0</v>
      </c>
      <c r="H11152" t="b">
        <v>1</v>
      </c>
      <c r="I11152" t="s">
        <v>30</v>
      </c>
      <c r="J11152" t="s">
        <v>24</v>
      </c>
      <c r="K11152" t="s">
        <v>128</v>
      </c>
      <c r="L11152">
        <v>119513</v>
      </c>
    </row>
    <row r="11153" spans="1:12" x14ac:dyDescent="0.25">
      <c r="A11153" t="s">
        <v>54</v>
      </c>
      <c r="B11153" t="s">
        <v>55</v>
      </c>
      <c r="C11153" t="s">
        <v>14</v>
      </c>
      <c r="D11153" t="s">
        <v>29</v>
      </c>
      <c r="E11153" t="b">
        <v>1</v>
      </c>
      <c r="F11153" s="1">
        <v>45580.463703703703</v>
      </c>
      <c r="G11153" t="b">
        <v>0</v>
      </c>
      <c r="H11153" t="b">
        <v>0</v>
      </c>
      <c r="I11153" t="s">
        <v>30</v>
      </c>
      <c r="J11153" t="s">
        <v>72</v>
      </c>
      <c r="K11153" t="s">
        <v>93</v>
      </c>
      <c r="L11153">
        <v>135906</v>
      </c>
    </row>
    <row r="11154" spans="1:12" x14ac:dyDescent="0.25">
      <c r="A11154" t="s">
        <v>82</v>
      </c>
      <c r="B11154" t="s">
        <v>85</v>
      </c>
      <c r="C11154" t="s">
        <v>43</v>
      </c>
      <c r="D11154" t="s">
        <v>29</v>
      </c>
      <c r="E11154" t="b">
        <v>0</v>
      </c>
      <c r="F11154" s="1">
        <v>45518.255312499998</v>
      </c>
      <c r="G11154" t="b">
        <v>1</v>
      </c>
      <c r="H11154" t="b">
        <v>0</v>
      </c>
      <c r="I11154" t="s">
        <v>84</v>
      </c>
      <c r="J11154" t="s">
        <v>31</v>
      </c>
      <c r="K11154" t="s">
        <v>56</v>
      </c>
      <c r="L11154">
        <v>110051</v>
      </c>
    </row>
    <row r="11155" spans="1:12" x14ac:dyDescent="0.25">
      <c r="A11155" t="s">
        <v>82</v>
      </c>
      <c r="B11155" t="s">
        <v>85</v>
      </c>
      <c r="C11155" t="s">
        <v>28</v>
      </c>
      <c r="D11155" t="s">
        <v>29</v>
      </c>
      <c r="E11155" t="b">
        <v>1</v>
      </c>
      <c r="F11155" s="1">
        <v>45496.039872685193</v>
      </c>
      <c r="G11155" t="b">
        <v>1</v>
      </c>
      <c r="H11155" t="b">
        <v>0</v>
      </c>
      <c r="I11155" t="s">
        <v>84</v>
      </c>
      <c r="J11155" t="s">
        <v>66</v>
      </c>
      <c r="K11155" t="s">
        <v>35</v>
      </c>
      <c r="L11155">
        <v>117380</v>
      </c>
    </row>
    <row r="11156" spans="1:12" x14ac:dyDescent="0.25">
      <c r="A11156" t="s">
        <v>12</v>
      </c>
      <c r="B11156" t="s">
        <v>63</v>
      </c>
      <c r="C11156" t="s">
        <v>14</v>
      </c>
      <c r="D11156" t="s">
        <v>29</v>
      </c>
      <c r="E11156" t="b">
        <v>0</v>
      </c>
      <c r="F11156" s="1">
        <v>45436.771307870367</v>
      </c>
      <c r="G11156" t="b">
        <v>1</v>
      </c>
      <c r="H11156" t="b">
        <v>0</v>
      </c>
      <c r="I11156" t="s">
        <v>16</v>
      </c>
      <c r="J11156" t="s">
        <v>64</v>
      </c>
      <c r="K11156" t="s">
        <v>127</v>
      </c>
      <c r="L11156">
        <v>126299</v>
      </c>
    </row>
    <row r="11157" spans="1:12" x14ac:dyDescent="0.25">
      <c r="A11157" t="s">
        <v>49</v>
      </c>
      <c r="B11157" t="s">
        <v>61</v>
      </c>
      <c r="C11157" t="s">
        <v>14</v>
      </c>
      <c r="D11157" t="s">
        <v>22</v>
      </c>
      <c r="E11157" t="b">
        <v>1</v>
      </c>
      <c r="F11157" s="1">
        <v>45345.024247685193</v>
      </c>
      <c r="G11157" t="b">
        <v>1</v>
      </c>
      <c r="H11157" t="b">
        <v>0</v>
      </c>
      <c r="I11157" t="s">
        <v>51</v>
      </c>
      <c r="J11157" t="s">
        <v>44</v>
      </c>
      <c r="K11157" t="s">
        <v>106</v>
      </c>
      <c r="L11157">
        <v>74673</v>
      </c>
    </row>
    <row r="11158" spans="1:12" x14ac:dyDescent="0.25">
      <c r="A11158" t="s">
        <v>26</v>
      </c>
      <c r="B11158" t="s">
        <v>71</v>
      </c>
      <c r="C11158" t="s">
        <v>28</v>
      </c>
      <c r="D11158" t="s">
        <v>15</v>
      </c>
      <c r="E11158" t="b">
        <v>0</v>
      </c>
      <c r="F11158" s="1">
        <v>45432.990983796299</v>
      </c>
      <c r="G11158" t="b">
        <v>0</v>
      </c>
      <c r="H11158" t="b">
        <v>0</v>
      </c>
      <c r="I11158" t="s">
        <v>30</v>
      </c>
      <c r="J11158" t="s">
        <v>64</v>
      </c>
      <c r="K11158" t="s">
        <v>89</v>
      </c>
      <c r="L11158">
        <v>90353</v>
      </c>
    </row>
    <row r="11159" spans="1:12" x14ac:dyDescent="0.25">
      <c r="A11159" t="s">
        <v>54</v>
      </c>
      <c r="B11159" t="s">
        <v>79</v>
      </c>
      <c r="C11159" t="s">
        <v>40</v>
      </c>
      <c r="D11159" t="s">
        <v>22</v>
      </c>
      <c r="E11159" t="b">
        <v>1</v>
      </c>
      <c r="F11159" s="1">
        <v>45519.198287037027</v>
      </c>
      <c r="G11159" t="b">
        <v>1</v>
      </c>
      <c r="H11159" t="b">
        <v>1</v>
      </c>
      <c r="I11159" t="s">
        <v>30</v>
      </c>
      <c r="J11159" t="s">
        <v>66</v>
      </c>
      <c r="K11159" t="s">
        <v>111</v>
      </c>
      <c r="L11159">
        <v>136658</v>
      </c>
    </row>
    <row r="11160" spans="1:12" x14ac:dyDescent="0.25">
      <c r="A11160" t="s">
        <v>49</v>
      </c>
      <c r="B11160" t="s">
        <v>61</v>
      </c>
      <c r="C11160" t="s">
        <v>14</v>
      </c>
      <c r="D11160" t="s">
        <v>15</v>
      </c>
      <c r="E11160" t="b">
        <v>0</v>
      </c>
      <c r="F11160" s="1">
        <v>45448.706562500003</v>
      </c>
      <c r="G11160" t="b">
        <v>0</v>
      </c>
      <c r="H11160" t="b">
        <v>0</v>
      </c>
      <c r="I11160" t="s">
        <v>51</v>
      </c>
      <c r="J11160" t="s">
        <v>52</v>
      </c>
      <c r="K11160" t="s">
        <v>126</v>
      </c>
      <c r="L11160">
        <v>90211</v>
      </c>
    </row>
    <row r="11161" spans="1:12" x14ac:dyDescent="0.25">
      <c r="A11161" t="s">
        <v>38</v>
      </c>
      <c r="B11161" t="s">
        <v>95</v>
      </c>
      <c r="C11161" t="s">
        <v>68</v>
      </c>
      <c r="D11161" t="s">
        <v>15</v>
      </c>
      <c r="E11161" t="b">
        <v>0</v>
      </c>
      <c r="F11161" s="1">
        <v>45338.09443287037</v>
      </c>
      <c r="G11161" t="b">
        <v>1</v>
      </c>
      <c r="H11161" t="b">
        <v>0</v>
      </c>
      <c r="I11161" t="s">
        <v>41</v>
      </c>
      <c r="J11161" t="s">
        <v>52</v>
      </c>
      <c r="K11161" t="s">
        <v>25</v>
      </c>
      <c r="L11161">
        <v>86571</v>
      </c>
    </row>
    <row r="11162" spans="1:12" x14ac:dyDescent="0.25">
      <c r="A11162" t="s">
        <v>49</v>
      </c>
      <c r="B11162" t="s">
        <v>50</v>
      </c>
      <c r="C11162" t="s">
        <v>40</v>
      </c>
      <c r="D11162" t="s">
        <v>29</v>
      </c>
      <c r="E11162" t="b">
        <v>1</v>
      </c>
      <c r="F11162" s="1">
        <v>45522.784189814818</v>
      </c>
      <c r="G11162" t="b">
        <v>1</v>
      </c>
      <c r="H11162" t="b">
        <v>1</v>
      </c>
      <c r="I11162" t="s">
        <v>51</v>
      </c>
      <c r="J11162" t="s">
        <v>24</v>
      </c>
      <c r="K11162" t="s">
        <v>120</v>
      </c>
      <c r="L11162">
        <v>82838</v>
      </c>
    </row>
    <row r="11163" spans="1:12" x14ac:dyDescent="0.25">
      <c r="A11163" t="s">
        <v>82</v>
      </c>
      <c r="B11163" t="s">
        <v>85</v>
      </c>
      <c r="C11163" t="s">
        <v>40</v>
      </c>
      <c r="D11163" t="s">
        <v>29</v>
      </c>
      <c r="E11163" t="b">
        <v>1</v>
      </c>
      <c r="F11163" s="1">
        <v>45547.281481481477</v>
      </c>
      <c r="G11163" t="b">
        <v>0</v>
      </c>
      <c r="H11163" t="b">
        <v>1</v>
      </c>
      <c r="I11163" t="s">
        <v>84</v>
      </c>
      <c r="J11163" t="s">
        <v>64</v>
      </c>
      <c r="K11163" t="s">
        <v>98</v>
      </c>
      <c r="L11163">
        <v>126585</v>
      </c>
    </row>
    <row r="11164" spans="1:12" x14ac:dyDescent="0.25">
      <c r="A11164" t="s">
        <v>12</v>
      </c>
      <c r="B11164" t="s">
        <v>13</v>
      </c>
      <c r="C11164" t="s">
        <v>43</v>
      </c>
      <c r="D11164" t="s">
        <v>22</v>
      </c>
      <c r="E11164" t="b">
        <v>1</v>
      </c>
      <c r="F11164" s="1">
        <v>45652.695405092592</v>
      </c>
      <c r="G11164" t="b">
        <v>1</v>
      </c>
      <c r="H11164" t="b">
        <v>1</v>
      </c>
      <c r="I11164" t="s">
        <v>16</v>
      </c>
      <c r="J11164" t="s">
        <v>44</v>
      </c>
      <c r="K11164" t="s">
        <v>123</v>
      </c>
      <c r="L11164">
        <v>115894</v>
      </c>
    </row>
    <row r="11165" spans="1:12" x14ac:dyDescent="0.25">
      <c r="A11165" t="s">
        <v>12</v>
      </c>
      <c r="B11165" t="s">
        <v>63</v>
      </c>
      <c r="C11165" t="s">
        <v>43</v>
      </c>
      <c r="D11165" t="s">
        <v>15</v>
      </c>
      <c r="E11165" t="b">
        <v>1</v>
      </c>
      <c r="F11165" s="1">
        <v>45431.268171296288</v>
      </c>
      <c r="G11165" t="b">
        <v>0</v>
      </c>
      <c r="H11165" t="b">
        <v>0</v>
      </c>
      <c r="I11165" t="s">
        <v>16</v>
      </c>
      <c r="J11165" t="s">
        <v>34</v>
      </c>
      <c r="K11165" t="s">
        <v>96</v>
      </c>
      <c r="L11165">
        <v>113935</v>
      </c>
    </row>
    <row r="11166" spans="1:12" x14ac:dyDescent="0.25">
      <c r="A11166" t="s">
        <v>19</v>
      </c>
      <c r="B11166" t="s">
        <v>20</v>
      </c>
      <c r="C11166" t="s">
        <v>28</v>
      </c>
      <c r="D11166" t="s">
        <v>22</v>
      </c>
      <c r="E11166" t="b">
        <v>1</v>
      </c>
      <c r="F11166" s="1">
        <v>45438.641886574071</v>
      </c>
      <c r="G11166" t="b">
        <v>1</v>
      </c>
      <c r="H11166" t="b">
        <v>0</v>
      </c>
      <c r="I11166" t="s">
        <v>23</v>
      </c>
      <c r="J11166" t="s">
        <v>17</v>
      </c>
      <c r="K11166" t="s">
        <v>124</v>
      </c>
      <c r="L11166">
        <v>83853</v>
      </c>
    </row>
    <row r="11167" spans="1:12" x14ac:dyDescent="0.25">
      <c r="A11167" t="s">
        <v>82</v>
      </c>
      <c r="B11167" t="s">
        <v>85</v>
      </c>
      <c r="C11167" t="s">
        <v>28</v>
      </c>
      <c r="D11167" t="s">
        <v>15</v>
      </c>
      <c r="E11167" t="b">
        <v>0</v>
      </c>
      <c r="F11167" s="1">
        <v>45628.132569444453</v>
      </c>
      <c r="G11167" t="b">
        <v>0</v>
      </c>
      <c r="H11167" t="b">
        <v>1</v>
      </c>
      <c r="I11167" t="s">
        <v>84</v>
      </c>
      <c r="J11167" t="s">
        <v>17</v>
      </c>
      <c r="K11167" t="s">
        <v>112</v>
      </c>
      <c r="L11167">
        <v>124398</v>
      </c>
    </row>
    <row r="11168" spans="1:12" x14ac:dyDescent="0.25">
      <c r="A11168" t="s">
        <v>26</v>
      </c>
      <c r="B11168" t="s">
        <v>27</v>
      </c>
      <c r="C11168" t="s">
        <v>28</v>
      </c>
      <c r="D11168" t="s">
        <v>15</v>
      </c>
      <c r="E11168" t="b">
        <v>1</v>
      </c>
      <c r="F11168" s="1">
        <v>45456.543842592589</v>
      </c>
      <c r="G11168" t="b">
        <v>1</v>
      </c>
      <c r="H11168" t="b">
        <v>1</v>
      </c>
      <c r="I11168" t="s">
        <v>30</v>
      </c>
      <c r="J11168" t="s">
        <v>31</v>
      </c>
      <c r="K11168" t="s">
        <v>42</v>
      </c>
      <c r="L11168">
        <v>114427</v>
      </c>
    </row>
    <row r="11169" spans="1:12" x14ac:dyDescent="0.25">
      <c r="A11169" t="s">
        <v>45</v>
      </c>
      <c r="B11169" t="s">
        <v>88</v>
      </c>
      <c r="C11169" t="s">
        <v>40</v>
      </c>
      <c r="D11169" t="s">
        <v>22</v>
      </c>
      <c r="E11169" t="b">
        <v>1</v>
      </c>
      <c r="F11169" s="1">
        <v>45538.282083333332</v>
      </c>
      <c r="G11169" t="b">
        <v>1</v>
      </c>
      <c r="H11169" t="b">
        <v>0</v>
      </c>
      <c r="I11169" t="s">
        <v>16</v>
      </c>
      <c r="J11169" t="s">
        <v>34</v>
      </c>
      <c r="K11169" t="s">
        <v>87</v>
      </c>
      <c r="L11169">
        <v>97084</v>
      </c>
    </row>
    <row r="11170" spans="1:12" x14ac:dyDescent="0.25">
      <c r="A11170" t="s">
        <v>26</v>
      </c>
      <c r="B11170" t="s">
        <v>27</v>
      </c>
      <c r="C11170" t="s">
        <v>40</v>
      </c>
      <c r="D11170" t="s">
        <v>29</v>
      </c>
      <c r="E11170" t="b">
        <v>0</v>
      </c>
      <c r="F11170" s="1">
        <v>45501.030532407407</v>
      </c>
      <c r="G11170" t="b">
        <v>0</v>
      </c>
      <c r="H11170" t="b">
        <v>1</v>
      </c>
      <c r="I11170" t="s">
        <v>30</v>
      </c>
      <c r="J11170" t="s">
        <v>52</v>
      </c>
      <c r="K11170" t="s">
        <v>65</v>
      </c>
      <c r="L11170">
        <v>126035</v>
      </c>
    </row>
    <row r="11171" spans="1:12" x14ac:dyDescent="0.25">
      <c r="A11171" t="s">
        <v>26</v>
      </c>
      <c r="B11171" t="s">
        <v>27</v>
      </c>
      <c r="C11171" t="s">
        <v>14</v>
      </c>
      <c r="D11171" t="s">
        <v>15</v>
      </c>
      <c r="E11171" t="b">
        <v>0</v>
      </c>
      <c r="F11171" s="1">
        <v>45614.376168981478</v>
      </c>
      <c r="G11171" t="b">
        <v>0</v>
      </c>
      <c r="H11171" t="b">
        <v>0</v>
      </c>
      <c r="I11171" t="s">
        <v>30</v>
      </c>
      <c r="J11171" t="s">
        <v>57</v>
      </c>
      <c r="K11171" t="s">
        <v>127</v>
      </c>
      <c r="L11171">
        <v>94331</v>
      </c>
    </row>
    <row r="11172" spans="1:12" x14ac:dyDescent="0.25">
      <c r="A11172" t="s">
        <v>38</v>
      </c>
      <c r="B11172" t="s">
        <v>95</v>
      </c>
      <c r="C11172" t="s">
        <v>28</v>
      </c>
      <c r="D11172" t="s">
        <v>29</v>
      </c>
      <c r="E11172" t="b">
        <v>1</v>
      </c>
      <c r="F11172" s="1">
        <v>45466.03052083333</v>
      </c>
      <c r="G11172" t="b">
        <v>1</v>
      </c>
      <c r="H11172" t="b">
        <v>1</v>
      </c>
      <c r="I11172" t="s">
        <v>41</v>
      </c>
      <c r="J11172" t="s">
        <v>64</v>
      </c>
      <c r="K11172" t="s">
        <v>90</v>
      </c>
      <c r="L11172">
        <v>69732</v>
      </c>
    </row>
    <row r="11173" spans="1:12" x14ac:dyDescent="0.25">
      <c r="A11173" t="s">
        <v>19</v>
      </c>
      <c r="B11173" t="s">
        <v>94</v>
      </c>
      <c r="C11173" t="s">
        <v>21</v>
      </c>
      <c r="D11173" t="s">
        <v>15</v>
      </c>
      <c r="E11173" t="b">
        <v>1</v>
      </c>
      <c r="F11173" s="1">
        <v>45450.300694444442</v>
      </c>
      <c r="G11173" t="b">
        <v>1</v>
      </c>
      <c r="H11173" t="b">
        <v>1</v>
      </c>
      <c r="I11173" t="s">
        <v>23</v>
      </c>
      <c r="J11173" t="s">
        <v>70</v>
      </c>
      <c r="K11173" t="s">
        <v>87</v>
      </c>
      <c r="L11173">
        <v>69291</v>
      </c>
    </row>
    <row r="11174" spans="1:12" x14ac:dyDescent="0.25">
      <c r="A11174" t="s">
        <v>54</v>
      </c>
      <c r="B11174" t="s">
        <v>55</v>
      </c>
      <c r="C11174" t="s">
        <v>40</v>
      </c>
      <c r="D11174" t="s">
        <v>22</v>
      </c>
      <c r="E11174" t="b">
        <v>0</v>
      </c>
      <c r="F11174" s="1">
        <v>45411.533263888887</v>
      </c>
      <c r="G11174" t="b">
        <v>0</v>
      </c>
      <c r="H11174" t="b">
        <v>1</v>
      </c>
      <c r="I11174" t="s">
        <v>30</v>
      </c>
      <c r="J11174" t="s">
        <v>72</v>
      </c>
      <c r="K11174" t="s">
        <v>90</v>
      </c>
      <c r="L11174">
        <v>147614</v>
      </c>
    </row>
    <row r="11175" spans="1:12" x14ac:dyDescent="0.25">
      <c r="A11175" t="s">
        <v>45</v>
      </c>
      <c r="B11175" t="s">
        <v>76</v>
      </c>
      <c r="C11175" t="s">
        <v>28</v>
      </c>
      <c r="D11175" t="s">
        <v>22</v>
      </c>
      <c r="E11175" t="b">
        <v>0</v>
      </c>
      <c r="F11175" s="1">
        <v>45422.923819444448</v>
      </c>
      <c r="G11175" t="b">
        <v>1</v>
      </c>
      <c r="H11175" t="b">
        <v>0</v>
      </c>
      <c r="I11175" t="s">
        <v>16</v>
      </c>
      <c r="J11175" t="s">
        <v>44</v>
      </c>
      <c r="K11175" t="s">
        <v>100</v>
      </c>
      <c r="L11175">
        <v>103897</v>
      </c>
    </row>
    <row r="11176" spans="1:12" x14ac:dyDescent="0.25">
      <c r="A11176" t="s">
        <v>19</v>
      </c>
      <c r="B11176" t="s">
        <v>20</v>
      </c>
      <c r="C11176" t="s">
        <v>14</v>
      </c>
      <c r="D11176" t="s">
        <v>29</v>
      </c>
      <c r="E11176" t="b">
        <v>1</v>
      </c>
      <c r="F11176" s="1">
        <v>45503.704143518517</v>
      </c>
      <c r="G11176" t="b">
        <v>1</v>
      </c>
      <c r="H11176" t="b">
        <v>0</v>
      </c>
      <c r="I11176" t="s">
        <v>23</v>
      </c>
      <c r="J11176" t="s">
        <v>80</v>
      </c>
      <c r="K11176" t="s">
        <v>87</v>
      </c>
      <c r="L11176">
        <v>73857</v>
      </c>
    </row>
    <row r="11177" spans="1:12" x14ac:dyDescent="0.25">
      <c r="A11177" t="s">
        <v>38</v>
      </c>
      <c r="B11177" t="s">
        <v>107</v>
      </c>
      <c r="C11177" t="s">
        <v>21</v>
      </c>
      <c r="D11177" t="s">
        <v>29</v>
      </c>
      <c r="E11177" t="b">
        <v>1</v>
      </c>
      <c r="F11177" s="1">
        <v>45390.493807870371</v>
      </c>
      <c r="G11177" t="b">
        <v>0</v>
      </c>
      <c r="H11177" t="b">
        <v>0</v>
      </c>
      <c r="I11177" t="s">
        <v>41</v>
      </c>
      <c r="J11177" t="s">
        <v>64</v>
      </c>
      <c r="K11177" t="s">
        <v>42</v>
      </c>
      <c r="L11177">
        <v>73017</v>
      </c>
    </row>
    <row r="11178" spans="1:12" x14ac:dyDescent="0.25">
      <c r="A11178" t="s">
        <v>45</v>
      </c>
      <c r="B11178" t="s">
        <v>46</v>
      </c>
      <c r="C11178" t="s">
        <v>14</v>
      </c>
      <c r="D11178" t="s">
        <v>15</v>
      </c>
      <c r="E11178" t="b">
        <v>0</v>
      </c>
      <c r="F11178" s="1">
        <v>45576.30976851852</v>
      </c>
      <c r="G11178" t="b">
        <v>1</v>
      </c>
      <c r="H11178" t="b">
        <v>0</v>
      </c>
      <c r="I11178" t="s">
        <v>16</v>
      </c>
      <c r="J11178" t="s">
        <v>31</v>
      </c>
      <c r="K11178" t="s">
        <v>56</v>
      </c>
      <c r="L11178">
        <v>113229</v>
      </c>
    </row>
    <row r="11179" spans="1:12" x14ac:dyDescent="0.25">
      <c r="A11179" t="s">
        <v>26</v>
      </c>
      <c r="B11179" t="s">
        <v>33</v>
      </c>
      <c r="C11179" t="s">
        <v>43</v>
      </c>
      <c r="D11179" t="s">
        <v>22</v>
      </c>
      <c r="E11179" t="b">
        <v>0</v>
      </c>
      <c r="F11179" s="1">
        <v>45495.126782407409</v>
      </c>
      <c r="G11179" t="b">
        <v>0</v>
      </c>
      <c r="H11179" t="b">
        <v>1</v>
      </c>
      <c r="I11179" t="s">
        <v>30</v>
      </c>
      <c r="J11179" t="s">
        <v>66</v>
      </c>
      <c r="K11179" t="s">
        <v>113</v>
      </c>
      <c r="L11179">
        <v>87660</v>
      </c>
    </row>
    <row r="11180" spans="1:12" x14ac:dyDescent="0.25">
      <c r="A11180" t="s">
        <v>49</v>
      </c>
      <c r="B11180" t="s">
        <v>108</v>
      </c>
      <c r="C11180" t="s">
        <v>14</v>
      </c>
      <c r="D11180" t="s">
        <v>22</v>
      </c>
      <c r="E11180" t="b">
        <v>1</v>
      </c>
      <c r="F11180" s="1">
        <v>45503.443981481483</v>
      </c>
      <c r="G11180" t="b">
        <v>1</v>
      </c>
      <c r="H11180" t="b">
        <v>0</v>
      </c>
      <c r="I11180" t="s">
        <v>51</v>
      </c>
      <c r="J11180" t="s">
        <v>52</v>
      </c>
      <c r="K11180" t="s">
        <v>99</v>
      </c>
      <c r="L11180">
        <v>93960</v>
      </c>
    </row>
    <row r="11181" spans="1:12" x14ac:dyDescent="0.25">
      <c r="A11181" t="s">
        <v>45</v>
      </c>
      <c r="B11181" t="s">
        <v>76</v>
      </c>
      <c r="C11181" t="s">
        <v>28</v>
      </c>
      <c r="D11181" t="s">
        <v>29</v>
      </c>
      <c r="E11181" t="b">
        <v>0</v>
      </c>
      <c r="F11181" s="1">
        <v>45458.291145833333</v>
      </c>
      <c r="G11181" t="b">
        <v>0</v>
      </c>
      <c r="H11181" t="b">
        <v>1</v>
      </c>
      <c r="I11181" t="s">
        <v>16</v>
      </c>
      <c r="J11181" t="s">
        <v>44</v>
      </c>
      <c r="K11181" t="s">
        <v>92</v>
      </c>
      <c r="L11181">
        <v>86892</v>
      </c>
    </row>
    <row r="11182" spans="1:12" x14ac:dyDescent="0.25">
      <c r="A11182" t="s">
        <v>26</v>
      </c>
      <c r="B11182" t="s">
        <v>71</v>
      </c>
      <c r="C11182" t="s">
        <v>14</v>
      </c>
      <c r="D11182" t="s">
        <v>15</v>
      </c>
      <c r="E11182" t="b">
        <v>1</v>
      </c>
      <c r="F11182" s="1">
        <v>45390.257523148153</v>
      </c>
      <c r="G11182" t="b">
        <v>1</v>
      </c>
      <c r="H11182" t="b">
        <v>0</v>
      </c>
      <c r="I11182" t="s">
        <v>30</v>
      </c>
      <c r="J11182" t="s">
        <v>31</v>
      </c>
      <c r="K11182" t="s">
        <v>59</v>
      </c>
      <c r="L11182">
        <v>129168</v>
      </c>
    </row>
    <row r="11183" spans="1:12" x14ac:dyDescent="0.25">
      <c r="A11183" t="s">
        <v>82</v>
      </c>
      <c r="B11183" t="s">
        <v>83</v>
      </c>
      <c r="C11183" t="s">
        <v>68</v>
      </c>
      <c r="D11183" t="s">
        <v>15</v>
      </c>
      <c r="E11183" t="b">
        <v>0</v>
      </c>
      <c r="F11183" s="1">
        <v>45462.927789351852</v>
      </c>
      <c r="G11183" t="b">
        <v>1</v>
      </c>
      <c r="H11183" t="b">
        <v>1</v>
      </c>
      <c r="I11183" t="s">
        <v>84</v>
      </c>
      <c r="J11183" t="s">
        <v>44</v>
      </c>
      <c r="K11183" t="s">
        <v>81</v>
      </c>
      <c r="L11183">
        <v>114500</v>
      </c>
    </row>
    <row r="11184" spans="1:12" x14ac:dyDescent="0.25">
      <c r="A11184" t="s">
        <v>12</v>
      </c>
      <c r="B11184" t="s">
        <v>13</v>
      </c>
      <c r="C11184" t="s">
        <v>68</v>
      </c>
      <c r="D11184" t="s">
        <v>15</v>
      </c>
      <c r="E11184" t="b">
        <v>1</v>
      </c>
      <c r="F11184" s="1">
        <v>45393.271481481483</v>
      </c>
      <c r="G11184" t="b">
        <v>1</v>
      </c>
      <c r="H11184" t="b">
        <v>1</v>
      </c>
      <c r="I11184" t="s">
        <v>16</v>
      </c>
      <c r="J11184" t="s">
        <v>80</v>
      </c>
      <c r="K11184" t="s">
        <v>115</v>
      </c>
      <c r="L11184">
        <v>126783</v>
      </c>
    </row>
    <row r="11185" spans="1:12" x14ac:dyDescent="0.25">
      <c r="A11185" t="s">
        <v>38</v>
      </c>
      <c r="B11185" t="s">
        <v>39</v>
      </c>
      <c r="C11185" t="s">
        <v>68</v>
      </c>
      <c r="D11185" t="s">
        <v>15</v>
      </c>
      <c r="E11185" t="b">
        <v>0</v>
      </c>
      <c r="F11185" s="1">
        <v>45554.095370370371</v>
      </c>
      <c r="G11185" t="b">
        <v>0</v>
      </c>
      <c r="H11185" t="b">
        <v>1</v>
      </c>
      <c r="I11185" t="s">
        <v>41</v>
      </c>
      <c r="J11185" t="s">
        <v>80</v>
      </c>
      <c r="K11185" t="s">
        <v>100</v>
      </c>
      <c r="L11185">
        <v>90301</v>
      </c>
    </row>
    <row r="11186" spans="1:12" x14ac:dyDescent="0.25">
      <c r="A11186" t="s">
        <v>26</v>
      </c>
      <c r="B11186" t="s">
        <v>33</v>
      </c>
      <c r="C11186" t="s">
        <v>68</v>
      </c>
      <c r="D11186" t="s">
        <v>15</v>
      </c>
      <c r="E11186" t="b">
        <v>1</v>
      </c>
      <c r="F11186" s="1">
        <v>45527.141296296293</v>
      </c>
      <c r="G11186" t="b">
        <v>1</v>
      </c>
      <c r="H11186" t="b">
        <v>1</v>
      </c>
      <c r="I11186" t="s">
        <v>30</v>
      </c>
      <c r="J11186" t="s">
        <v>64</v>
      </c>
      <c r="K11186" t="s">
        <v>77</v>
      </c>
      <c r="L11186">
        <v>122794</v>
      </c>
    </row>
    <row r="11187" spans="1:12" x14ac:dyDescent="0.25">
      <c r="A11187" t="s">
        <v>54</v>
      </c>
      <c r="B11187" t="s">
        <v>55</v>
      </c>
      <c r="C11187" t="s">
        <v>28</v>
      </c>
      <c r="D11187" t="s">
        <v>29</v>
      </c>
      <c r="E11187" t="b">
        <v>1</v>
      </c>
      <c r="F11187" s="1">
        <v>45600.457384259258</v>
      </c>
      <c r="G11187" t="b">
        <v>1</v>
      </c>
      <c r="H11187" t="b">
        <v>1</v>
      </c>
      <c r="I11187" t="s">
        <v>30</v>
      </c>
      <c r="J11187" t="s">
        <v>34</v>
      </c>
      <c r="K11187" t="s">
        <v>106</v>
      </c>
      <c r="L11187">
        <v>154002</v>
      </c>
    </row>
    <row r="11188" spans="1:12" x14ac:dyDescent="0.25">
      <c r="A11188" t="s">
        <v>49</v>
      </c>
      <c r="B11188" t="s">
        <v>61</v>
      </c>
      <c r="C11188" t="s">
        <v>40</v>
      </c>
      <c r="D11188" t="s">
        <v>29</v>
      </c>
      <c r="E11188" t="b">
        <v>1</v>
      </c>
      <c r="F11188" s="1">
        <v>45439.34270833333</v>
      </c>
      <c r="G11188" t="b">
        <v>1</v>
      </c>
      <c r="H11188" t="b">
        <v>1</v>
      </c>
      <c r="I11188" t="s">
        <v>51</v>
      </c>
      <c r="J11188" t="s">
        <v>44</v>
      </c>
      <c r="K11188" t="s">
        <v>25</v>
      </c>
      <c r="L11188">
        <v>98108</v>
      </c>
    </row>
    <row r="11189" spans="1:12" x14ac:dyDescent="0.25">
      <c r="A11189" t="s">
        <v>38</v>
      </c>
      <c r="B11189" t="s">
        <v>107</v>
      </c>
      <c r="C11189" t="s">
        <v>21</v>
      </c>
      <c r="D11189" t="s">
        <v>15</v>
      </c>
      <c r="E11189" t="b">
        <v>0</v>
      </c>
      <c r="F11189" s="1">
        <v>45501.154270833344</v>
      </c>
      <c r="G11189" t="b">
        <v>0</v>
      </c>
      <c r="H11189" t="b">
        <v>0</v>
      </c>
      <c r="I11189" t="s">
        <v>41</v>
      </c>
      <c r="J11189" t="s">
        <v>66</v>
      </c>
      <c r="K11189" t="s">
        <v>115</v>
      </c>
      <c r="L11189">
        <v>78268</v>
      </c>
    </row>
    <row r="11190" spans="1:12" x14ac:dyDescent="0.25">
      <c r="A11190" t="s">
        <v>12</v>
      </c>
      <c r="B11190" t="s">
        <v>13</v>
      </c>
      <c r="C11190" t="s">
        <v>40</v>
      </c>
      <c r="D11190" t="s">
        <v>22</v>
      </c>
      <c r="E11190" t="b">
        <v>0</v>
      </c>
      <c r="F11190" s="1">
        <v>45607.942662037043</v>
      </c>
      <c r="G11190" t="b">
        <v>1</v>
      </c>
      <c r="H11190" t="b">
        <v>1</v>
      </c>
      <c r="I11190" t="s">
        <v>16</v>
      </c>
      <c r="J11190" t="s">
        <v>70</v>
      </c>
      <c r="K11190" t="s">
        <v>123</v>
      </c>
      <c r="L11190">
        <v>115998</v>
      </c>
    </row>
    <row r="11191" spans="1:12" x14ac:dyDescent="0.25">
      <c r="A11191" t="s">
        <v>26</v>
      </c>
      <c r="B11191" t="s">
        <v>33</v>
      </c>
      <c r="C11191" t="s">
        <v>43</v>
      </c>
      <c r="D11191" t="s">
        <v>15</v>
      </c>
      <c r="E11191" t="b">
        <v>1</v>
      </c>
      <c r="F11191" s="1">
        <v>45603.869328703702</v>
      </c>
      <c r="G11191" t="b">
        <v>1</v>
      </c>
      <c r="H11191" t="b">
        <v>1</v>
      </c>
      <c r="I11191" t="s">
        <v>30</v>
      </c>
      <c r="J11191" t="s">
        <v>52</v>
      </c>
      <c r="K11191" t="s">
        <v>59</v>
      </c>
      <c r="L11191">
        <v>91854</v>
      </c>
    </row>
    <row r="11192" spans="1:12" x14ac:dyDescent="0.25">
      <c r="A11192" t="s">
        <v>54</v>
      </c>
      <c r="B11192" t="s">
        <v>55</v>
      </c>
      <c r="C11192" t="s">
        <v>40</v>
      </c>
      <c r="D11192" t="s">
        <v>29</v>
      </c>
      <c r="E11192" t="b">
        <v>0</v>
      </c>
      <c r="F11192" s="1">
        <v>45579.465451388889</v>
      </c>
      <c r="G11192" t="b">
        <v>0</v>
      </c>
      <c r="H11192" t="b">
        <v>1</v>
      </c>
      <c r="I11192" t="s">
        <v>30</v>
      </c>
      <c r="J11192" t="s">
        <v>47</v>
      </c>
      <c r="K11192" t="s">
        <v>35</v>
      </c>
      <c r="L11192">
        <v>139829</v>
      </c>
    </row>
    <row r="11193" spans="1:12" x14ac:dyDescent="0.25">
      <c r="A11193" t="s">
        <v>12</v>
      </c>
      <c r="B11193" t="s">
        <v>63</v>
      </c>
      <c r="C11193" t="s">
        <v>40</v>
      </c>
      <c r="D11193" t="s">
        <v>15</v>
      </c>
      <c r="E11193" t="b">
        <v>1</v>
      </c>
      <c r="F11193" s="1">
        <v>45558.524525462963</v>
      </c>
      <c r="G11193" t="b">
        <v>0</v>
      </c>
      <c r="H11193" t="b">
        <v>0</v>
      </c>
      <c r="I11193" t="s">
        <v>16</v>
      </c>
      <c r="J11193" t="s">
        <v>72</v>
      </c>
      <c r="K11193" t="s">
        <v>60</v>
      </c>
      <c r="L11193">
        <v>149760</v>
      </c>
    </row>
    <row r="11194" spans="1:12" x14ac:dyDescent="0.25">
      <c r="A11194" t="s">
        <v>19</v>
      </c>
      <c r="B11194" t="s">
        <v>36</v>
      </c>
      <c r="C11194" t="s">
        <v>40</v>
      </c>
      <c r="D11194" t="s">
        <v>29</v>
      </c>
      <c r="E11194" t="b">
        <v>1</v>
      </c>
      <c r="F11194" s="1">
        <v>45529.738645833328</v>
      </c>
      <c r="G11194" t="b">
        <v>0</v>
      </c>
      <c r="H11194" t="b">
        <v>0</v>
      </c>
      <c r="I11194" t="s">
        <v>23</v>
      </c>
      <c r="J11194" t="s">
        <v>31</v>
      </c>
      <c r="K11194" t="s">
        <v>35</v>
      </c>
      <c r="L11194">
        <v>82697</v>
      </c>
    </row>
    <row r="11195" spans="1:12" x14ac:dyDescent="0.25">
      <c r="A11195" t="s">
        <v>38</v>
      </c>
      <c r="B11195" t="s">
        <v>95</v>
      </c>
      <c r="C11195" t="s">
        <v>21</v>
      </c>
      <c r="D11195" t="s">
        <v>15</v>
      </c>
      <c r="E11195" t="b">
        <v>1</v>
      </c>
      <c r="F11195" s="1">
        <v>45484.545775462961</v>
      </c>
      <c r="G11195" t="b">
        <v>0</v>
      </c>
      <c r="H11195" t="b">
        <v>0</v>
      </c>
      <c r="I11195" t="s">
        <v>41</v>
      </c>
      <c r="J11195" t="s">
        <v>34</v>
      </c>
      <c r="K11195" t="s">
        <v>128</v>
      </c>
      <c r="L11195">
        <v>79665</v>
      </c>
    </row>
    <row r="11196" spans="1:12" x14ac:dyDescent="0.25">
      <c r="A11196" t="s">
        <v>12</v>
      </c>
      <c r="B11196" t="s">
        <v>75</v>
      </c>
      <c r="C11196" t="s">
        <v>68</v>
      </c>
      <c r="D11196" t="s">
        <v>29</v>
      </c>
      <c r="E11196" t="b">
        <v>0</v>
      </c>
      <c r="F11196" s="1">
        <v>45470.166296296287</v>
      </c>
      <c r="G11196" t="b">
        <v>1</v>
      </c>
      <c r="H11196" t="b">
        <v>1</v>
      </c>
      <c r="I11196" t="s">
        <v>16</v>
      </c>
      <c r="J11196" t="s">
        <v>52</v>
      </c>
      <c r="K11196" t="s">
        <v>60</v>
      </c>
      <c r="L11196">
        <v>141731</v>
      </c>
    </row>
    <row r="11197" spans="1:12" x14ac:dyDescent="0.25">
      <c r="A11197" t="s">
        <v>49</v>
      </c>
      <c r="B11197" t="s">
        <v>50</v>
      </c>
      <c r="C11197" t="s">
        <v>14</v>
      </c>
      <c r="D11197" t="s">
        <v>29</v>
      </c>
      <c r="E11197" t="b">
        <v>0</v>
      </c>
      <c r="F11197" s="1">
        <v>45320.210023148153</v>
      </c>
      <c r="G11197" t="b">
        <v>1</v>
      </c>
      <c r="H11197" t="b">
        <v>0</v>
      </c>
      <c r="I11197" t="s">
        <v>51</v>
      </c>
      <c r="J11197" t="s">
        <v>47</v>
      </c>
      <c r="K11197" t="s">
        <v>96</v>
      </c>
      <c r="L11197">
        <v>78626</v>
      </c>
    </row>
    <row r="11198" spans="1:12" x14ac:dyDescent="0.25">
      <c r="A11198" t="s">
        <v>54</v>
      </c>
      <c r="B11198" t="s">
        <v>55</v>
      </c>
      <c r="C11198" t="s">
        <v>40</v>
      </c>
      <c r="D11198" t="s">
        <v>29</v>
      </c>
      <c r="E11198" t="b">
        <v>1</v>
      </c>
      <c r="F11198" s="1">
        <v>45448.615243055552</v>
      </c>
      <c r="G11198" t="b">
        <v>0</v>
      </c>
      <c r="H11198" t="b">
        <v>0</v>
      </c>
      <c r="I11198" t="s">
        <v>30</v>
      </c>
      <c r="J11198" t="s">
        <v>34</v>
      </c>
      <c r="K11198" t="s">
        <v>104</v>
      </c>
      <c r="L11198">
        <v>132577</v>
      </c>
    </row>
    <row r="11199" spans="1:12" x14ac:dyDescent="0.25">
      <c r="A11199" t="s">
        <v>19</v>
      </c>
      <c r="B11199" t="s">
        <v>36</v>
      </c>
      <c r="C11199" t="s">
        <v>28</v>
      </c>
      <c r="D11199" t="s">
        <v>15</v>
      </c>
      <c r="E11199" t="b">
        <v>1</v>
      </c>
      <c r="F11199" s="1">
        <v>45531.368379629632</v>
      </c>
      <c r="G11199" t="b">
        <v>0</v>
      </c>
      <c r="H11199" t="b">
        <v>1</v>
      </c>
      <c r="I11199" t="s">
        <v>23</v>
      </c>
      <c r="J11199" t="s">
        <v>72</v>
      </c>
      <c r="K11199" t="s">
        <v>32</v>
      </c>
      <c r="L11199">
        <v>73207</v>
      </c>
    </row>
    <row r="11200" spans="1:12" x14ac:dyDescent="0.25">
      <c r="A11200" t="s">
        <v>38</v>
      </c>
      <c r="B11200" t="s">
        <v>95</v>
      </c>
      <c r="C11200" t="s">
        <v>43</v>
      </c>
      <c r="D11200" t="s">
        <v>29</v>
      </c>
      <c r="E11200" t="b">
        <v>0</v>
      </c>
      <c r="F11200" s="1">
        <v>45633.926747685182</v>
      </c>
      <c r="G11200" t="b">
        <v>1</v>
      </c>
      <c r="H11200" t="b">
        <v>1</v>
      </c>
      <c r="I11200" t="s">
        <v>41</v>
      </c>
      <c r="J11200" t="s">
        <v>64</v>
      </c>
      <c r="K11200" t="s">
        <v>122</v>
      </c>
      <c r="L11200">
        <v>73332</v>
      </c>
    </row>
    <row r="11201" spans="1:12" x14ac:dyDescent="0.25">
      <c r="A11201" t="s">
        <v>26</v>
      </c>
      <c r="B11201" t="s">
        <v>27</v>
      </c>
      <c r="C11201" t="s">
        <v>28</v>
      </c>
      <c r="D11201" t="s">
        <v>22</v>
      </c>
      <c r="E11201" t="b">
        <v>1</v>
      </c>
      <c r="F11201" s="1">
        <v>45630.902604166673</v>
      </c>
      <c r="G11201" t="b">
        <v>1</v>
      </c>
      <c r="H11201" t="b">
        <v>1</v>
      </c>
      <c r="I11201" t="s">
        <v>30</v>
      </c>
      <c r="J11201" t="s">
        <v>57</v>
      </c>
      <c r="K11201" t="s">
        <v>120</v>
      </c>
      <c r="L11201">
        <v>122263</v>
      </c>
    </row>
    <row r="11202" spans="1:12" x14ac:dyDescent="0.25">
      <c r="A11202" t="s">
        <v>54</v>
      </c>
      <c r="B11202" t="s">
        <v>55</v>
      </c>
      <c r="C11202" t="s">
        <v>43</v>
      </c>
      <c r="D11202" t="s">
        <v>22</v>
      </c>
      <c r="E11202" t="b">
        <v>1</v>
      </c>
      <c r="F11202" s="1">
        <v>45429.718888888892</v>
      </c>
      <c r="G11202" t="b">
        <v>0</v>
      </c>
      <c r="H11202" t="b">
        <v>1</v>
      </c>
      <c r="I11202" t="s">
        <v>30</v>
      </c>
      <c r="J11202" t="s">
        <v>80</v>
      </c>
      <c r="K11202" t="s">
        <v>59</v>
      </c>
      <c r="L11202">
        <v>118638</v>
      </c>
    </row>
    <row r="11203" spans="1:12" x14ac:dyDescent="0.25">
      <c r="A11203" t="s">
        <v>54</v>
      </c>
      <c r="B11203" t="s">
        <v>79</v>
      </c>
      <c r="C11203" t="s">
        <v>40</v>
      </c>
      <c r="D11203" t="s">
        <v>15</v>
      </c>
      <c r="E11203" t="b">
        <v>1</v>
      </c>
      <c r="F11203" s="1">
        <v>45390.888171296298</v>
      </c>
      <c r="G11203" t="b">
        <v>1</v>
      </c>
      <c r="H11203" t="b">
        <v>1</v>
      </c>
      <c r="I11203" t="s">
        <v>30</v>
      </c>
      <c r="J11203" t="s">
        <v>31</v>
      </c>
      <c r="K11203" t="s">
        <v>60</v>
      </c>
      <c r="L11203">
        <v>146661</v>
      </c>
    </row>
    <row r="11204" spans="1:12" x14ac:dyDescent="0.25">
      <c r="A11204" t="s">
        <v>49</v>
      </c>
      <c r="B11204" t="s">
        <v>61</v>
      </c>
      <c r="C11204" t="s">
        <v>43</v>
      </c>
      <c r="D11204" t="s">
        <v>15</v>
      </c>
      <c r="E11204" t="b">
        <v>0</v>
      </c>
      <c r="F11204" s="1">
        <v>45465.609826388893</v>
      </c>
      <c r="G11204" t="b">
        <v>1</v>
      </c>
      <c r="H11204" t="b">
        <v>0</v>
      </c>
      <c r="I11204" t="s">
        <v>51</v>
      </c>
      <c r="J11204" t="s">
        <v>31</v>
      </c>
      <c r="K11204" t="s">
        <v>58</v>
      </c>
      <c r="L11204">
        <v>78868</v>
      </c>
    </row>
    <row r="11205" spans="1:12" x14ac:dyDescent="0.25">
      <c r="A11205" t="s">
        <v>54</v>
      </c>
      <c r="B11205" t="s">
        <v>79</v>
      </c>
      <c r="C11205" t="s">
        <v>14</v>
      </c>
      <c r="D11205" t="s">
        <v>15</v>
      </c>
      <c r="E11205" t="b">
        <v>1</v>
      </c>
      <c r="F11205" s="1">
        <v>45378.819594907407</v>
      </c>
      <c r="G11205" t="b">
        <v>1</v>
      </c>
      <c r="H11205" t="b">
        <v>1</v>
      </c>
      <c r="I11205" t="s">
        <v>30</v>
      </c>
      <c r="J11205" t="s">
        <v>80</v>
      </c>
      <c r="K11205" t="s">
        <v>35</v>
      </c>
      <c r="L11205">
        <v>134458</v>
      </c>
    </row>
    <row r="11206" spans="1:12" x14ac:dyDescent="0.25">
      <c r="A11206" t="s">
        <v>12</v>
      </c>
      <c r="B11206" t="s">
        <v>75</v>
      </c>
      <c r="C11206" t="s">
        <v>21</v>
      </c>
      <c r="D11206" t="s">
        <v>29</v>
      </c>
      <c r="E11206" t="b">
        <v>1</v>
      </c>
      <c r="F11206" s="1">
        <v>45489.051770833343</v>
      </c>
      <c r="G11206" t="b">
        <v>1</v>
      </c>
      <c r="H11206" t="b">
        <v>0</v>
      </c>
      <c r="I11206" t="s">
        <v>16</v>
      </c>
      <c r="J11206" t="s">
        <v>17</v>
      </c>
      <c r="K11206" t="s">
        <v>113</v>
      </c>
      <c r="L11206">
        <v>127627</v>
      </c>
    </row>
    <row r="11207" spans="1:12" x14ac:dyDescent="0.25">
      <c r="A11207" t="s">
        <v>38</v>
      </c>
      <c r="B11207" t="s">
        <v>107</v>
      </c>
      <c r="C11207" t="s">
        <v>28</v>
      </c>
      <c r="D11207" t="s">
        <v>22</v>
      </c>
      <c r="E11207" t="b">
        <v>0</v>
      </c>
      <c r="F11207" s="1">
        <v>45430.225300925929</v>
      </c>
      <c r="G11207" t="b">
        <v>0</v>
      </c>
      <c r="H11207" t="b">
        <v>1</v>
      </c>
      <c r="I11207" t="s">
        <v>41</v>
      </c>
      <c r="J11207" t="s">
        <v>47</v>
      </c>
      <c r="K11207" t="s">
        <v>127</v>
      </c>
      <c r="L11207">
        <v>72003</v>
      </c>
    </row>
    <row r="11208" spans="1:12" x14ac:dyDescent="0.25">
      <c r="A11208" t="s">
        <v>49</v>
      </c>
      <c r="B11208" t="s">
        <v>50</v>
      </c>
      <c r="C11208" t="s">
        <v>28</v>
      </c>
      <c r="D11208" t="s">
        <v>15</v>
      </c>
      <c r="E11208" t="b">
        <v>1</v>
      </c>
      <c r="F11208" s="1">
        <v>45361.724733796298</v>
      </c>
      <c r="G11208" t="b">
        <v>1</v>
      </c>
      <c r="H11208" t="b">
        <v>1</v>
      </c>
      <c r="I11208" t="s">
        <v>51</v>
      </c>
      <c r="J11208" t="s">
        <v>44</v>
      </c>
      <c r="K11208" t="s">
        <v>112</v>
      </c>
      <c r="L11208">
        <v>92105</v>
      </c>
    </row>
    <row r="11209" spans="1:12" x14ac:dyDescent="0.25">
      <c r="A11209" t="s">
        <v>26</v>
      </c>
      <c r="B11209" t="s">
        <v>71</v>
      </c>
      <c r="C11209" t="s">
        <v>43</v>
      </c>
      <c r="D11209" t="s">
        <v>29</v>
      </c>
      <c r="E11209" t="b">
        <v>0</v>
      </c>
      <c r="F11209" s="1">
        <v>45489.846770833326</v>
      </c>
      <c r="G11209" t="b">
        <v>1</v>
      </c>
      <c r="H11209" t="b">
        <v>1</v>
      </c>
      <c r="I11209" t="s">
        <v>30</v>
      </c>
      <c r="J11209" t="s">
        <v>70</v>
      </c>
      <c r="K11209" t="s">
        <v>59</v>
      </c>
      <c r="L11209">
        <v>129027</v>
      </c>
    </row>
    <row r="11210" spans="1:12" x14ac:dyDescent="0.25">
      <c r="A11210" t="s">
        <v>82</v>
      </c>
      <c r="B11210" t="s">
        <v>91</v>
      </c>
      <c r="C11210" t="s">
        <v>43</v>
      </c>
      <c r="D11210" t="s">
        <v>15</v>
      </c>
      <c r="E11210" t="b">
        <v>1</v>
      </c>
      <c r="F11210" s="1">
        <v>45635.488125000003</v>
      </c>
      <c r="G11210" t="b">
        <v>0</v>
      </c>
      <c r="H11210" t="b">
        <v>0</v>
      </c>
      <c r="I11210" t="s">
        <v>84</v>
      </c>
      <c r="J11210" t="s">
        <v>72</v>
      </c>
      <c r="K11210" t="s">
        <v>111</v>
      </c>
      <c r="L11210">
        <v>118010</v>
      </c>
    </row>
    <row r="11211" spans="1:12" x14ac:dyDescent="0.25">
      <c r="A11211" t="s">
        <v>82</v>
      </c>
      <c r="B11211" t="s">
        <v>85</v>
      </c>
      <c r="C11211" t="s">
        <v>14</v>
      </c>
      <c r="D11211" t="s">
        <v>15</v>
      </c>
      <c r="E11211" t="b">
        <v>1</v>
      </c>
      <c r="F11211" s="1">
        <v>45394.419525462959</v>
      </c>
      <c r="G11211" t="b">
        <v>1</v>
      </c>
      <c r="H11211" t="b">
        <v>1</v>
      </c>
      <c r="I11211" t="s">
        <v>84</v>
      </c>
      <c r="J11211" t="s">
        <v>44</v>
      </c>
      <c r="K11211" t="s">
        <v>125</v>
      </c>
      <c r="L11211">
        <v>117046</v>
      </c>
    </row>
    <row r="11212" spans="1:12" x14ac:dyDescent="0.25">
      <c r="A11212" t="s">
        <v>54</v>
      </c>
      <c r="B11212" t="s">
        <v>79</v>
      </c>
      <c r="C11212" t="s">
        <v>40</v>
      </c>
      <c r="D11212" t="s">
        <v>29</v>
      </c>
      <c r="E11212" t="b">
        <v>1</v>
      </c>
      <c r="F11212" s="1">
        <v>45333.898981481478</v>
      </c>
      <c r="G11212" t="b">
        <v>0</v>
      </c>
      <c r="H11212" t="b">
        <v>1</v>
      </c>
      <c r="I11212" t="s">
        <v>30</v>
      </c>
      <c r="J11212" t="s">
        <v>24</v>
      </c>
      <c r="K11212" t="s">
        <v>92</v>
      </c>
      <c r="L11212">
        <v>135194</v>
      </c>
    </row>
    <row r="11213" spans="1:12" x14ac:dyDescent="0.25">
      <c r="A11213" t="s">
        <v>49</v>
      </c>
      <c r="B11213" t="s">
        <v>50</v>
      </c>
      <c r="C11213" t="s">
        <v>21</v>
      </c>
      <c r="D11213" t="s">
        <v>22</v>
      </c>
      <c r="E11213" t="b">
        <v>1</v>
      </c>
      <c r="F11213" s="1">
        <v>45337.423483796287</v>
      </c>
      <c r="G11213" t="b">
        <v>0</v>
      </c>
      <c r="H11213" t="b">
        <v>0</v>
      </c>
      <c r="I11213" t="s">
        <v>51</v>
      </c>
      <c r="J11213" t="s">
        <v>80</v>
      </c>
      <c r="K11213" t="s">
        <v>18</v>
      </c>
      <c r="L11213">
        <v>80433</v>
      </c>
    </row>
    <row r="11214" spans="1:12" x14ac:dyDescent="0.25">
      <c r="A11214" t="s">
        <v>26</v>
      </c>
      <c r="B11214" t="s">
        <v>33</v>
      </c>
      <c r="C11214" t="s">
        <v>68</v>
      </c>
      <c r="D11214" t="s">
        <v>29</v>
      </c>
      <c r="E11214" t="b">
        <v>1</v>
      </c>
      <c r="F11214" s="1">
        <v>45650.693043981482</v>
      </c>
      <c r="G11214" t="b">
        <v>0</v>
      </c>
      <c r="H11214" t="b">
        <v>0</v>
      </c>
      <c r="I11214" t="s">
        <v>30</v>
      </c>
      <c r="J11214" t="s">
        <v>17</v>
      </c>
      <c r="K11214" t="s">
        <v>114</v>
      </c>
      <c r="L11214">
        <v>129455</v>
      </c>
    </row>
    <row r="11215" spans="1:12" x14ac:dyDescent="0.25">
      <c r="A11215" t="s">
        <v>45</v>
      </c>
      <c r="B11215" t="s">
        <v>76</v>
      </c>
      <c r="C11215" t="s">
        <v>14</v>
      </c>
      <c r="D11215" t="s">
        <v>29</v>
      </c>
      <c r="E11215" t="b">
        <v>1</v>
      </c>
      <c r="F11215" s="1">
        <v>45342.117858796293</v>
      </c>
      <c r="G11215" t="b">
        <v>1</v>
      </c>
      <c r="H11215" t="b">
        <v>1</v>
      </c>
      <c r="I11215" t="s">
        <v>16</v>
      </c>
      <c r="J11215" t="s">
        <v>44</v>
      </c>
      <c r="K11215" t="s">
        <v>69</v>
      </c>
      <c r="L11215">
        <v>102606</v>
      </c>
    </row>
    <row r="11216" spans="1:12" x14ac:dyDescent="0.25">
      <c r="A11216" t="s">
        <v>12</v>
      </c>
      <c r="B11216" t="s">
        <v>75</v>
      </c>
      <c r="C11216" t="s">
        <v>40</v>
      </c>
      <c r="D11216" t="s">
        <v>29</v>
      </c>
      <c r="E11216" t="b">
        <v>0</v>
      </c>
      <c r="F11216" s="1">
        <v>45566.970763888887</v>
      </c>
      <c r="G11216" t="b">
        <v>1</v>
      </c>
      <c r="H11216" t="b">
        <v>1</v>
      </c>
      <c r="I11216" t="s">
        <v>16</v>
      </c>
      <c r="J11216" t="s">
        <v>52</v>
      </c>
      <c r="K11216" t="s">
        <v>77</v>
      </c>
      <c r="L11216">
        <v>120748</v>
      </c>
    </row>
    <row r="11217" spans="1:12" x14ac:dyDescent="0.25">
      <c r="A11217" t="s">
        <v>45</v>
      </c>
      <c r="B11217" t="s">
        <v>76</v>
      </c>
      <c r="C11217" t="s">
        <v>68</v>
      </c>
      <c r="D11217" t="s">
        <v>22</v>
      </c>
      <c r="E11217" t="b">
        <v>1</v>
      </c>
      <c r="F11217" s="1">
        <v>45398.208819444437</v>
      </c>
      <c r="G11217" t="b">
        <v>0</v>
      </c>
      <c r="H11217" t="b">
        <v>0</v>
      </c>
      <c r="I11217" t="s">
        <v>16</v>
      </c>
      <c r="J11217" t="s">
        <v>17</v>
      </c>
      <c r="K11217" t="s">
        <v>78</v>
      </c>
      <c r="L11217">
        <v>88732</v>
      </c>
    </row>
    <row r="11218" spans="1:12" x14ac:dyDescent="0.25">
      <c r="A11218" t="s">
        <v>12</v>
      </c>
      <c r="B11218" t="s">
        <v>63</v>
      </c>
      <c r="C11218" t="s">
        <v>21</v>
      </c>
      <c r="D11218" t="s">
        <v>29</v>
      </c>
      <c r="E11218" t="b">
        <v>0</v>
      </c>
      <c r="F11218" s="1">
        <v>45436.40221064815</v>
      </c>
      <c r="G11218" t="b">
        <v>1</v>
      </c>
      <c r="H11218" t="b">
        <v>0</v>
      </c>
      <c r="I11218" t="s">
        <v>16</v>
      </c>
      <c r="J11218" t="s">
        <v>34</v>
      </c>
      <c r="K11218" t="s">
        <v>120</v>
      </c>
      <c r="L11218">
        <v>144115</v>
      </c>
    </row>
    <row r="11219" spans="1:12" x14ac:dyDescent="0.25">
      <c r="A11219" t="s">
        <v>38</v>
      </c>
      <c r="B11219" t="s">
        <v>107</v>
      </c>
      <c r="C11219" t="s">
        <v>21</v>
      </c>
      <c r="D11219" t="s">
        <v>29</v>
      </c>
      <c r="E11219" t="b">
        <v>1</v>
      </c>
      <c r="F11219" s="1">
        <v>45470.925023148149</v>
      </c>
      <c r="G11219" t="b">
        <v>1</v>
      </c>
      <c r="H11219" t="b">
        <v>1</v>
      </c>
      <c r="I11219" t="s">
        <v>41</v>
      </c>
      <c r="J11219" t="s">
        <v>47</v>
      </c>
      <c r="K11219" t="s">
        <v>106</v>
      </c>
      <c r="L11219">
        <v>85638</v>
      </c>
    </row>
    <row r="11220" spans="1:12" x14ac:dyDescent="0.25">
      <c r="A11220" t="s">
        <v>49</v>
      </c>
      <c r="B11220" t="s">
        <v>61</v>
      </c>
      <c r="C11220" t="s">
        <v>28</v>
      </c>
      <c r="D11220" t="s">
        <v>22</v>
      </c>
      <c r="E11220" t="b">
        <v>1</v>
      </c>
      <c r="F11220" s="1">
        <v>45418.502708333333</v>
      </c>
      <c r="G11220" t="b">
        <v>0</v>
      </c>
      <c r="H11220" t="b">
        <v>0</v>
      </c>
      <c r="I11220" t="s">
        <v>51</v>
      </c>
      <c r="J11220" t="s">
        <v>72</v>
      </c>
      <c r="K11220" t="s">
        <v>87</v>
      </c>
      <c r="L11220">
        <v>94923</v>
      </c>
    </row>
    <row r="11221" spans="1:12" x14ac:dyDescent="0.25">
      <c r="A11221" t="s">
        <v>19</v>
      </c>
      <c r="B11221" t="s">
        <v>36</v>
      </c>
      <c r="C11221" t="s">
        <v>68</v>
      </c>
      <c r="D11221" t="s">
        <v>22</v>
      </c>
      <c r="E11221" t="b">
        <v>0</v>
      </c>
      <c r="F11221" s="1">
        <v>45516.810543981483</v>
      </c>
      <c r="G11221" t="b">
        <v>0</v>
      </c>
      <c r="H11221" t="b">
        <v>1</v>
      </c>
      <c r="I11221" t="s">
        <v>23</v>
      </c>
      <c r="J11221" t="s">
        <v>52</v>
      </c>
      <c r="K11221" t="s">
        <v>118</v>
      </c>
      <c r="L11221">
        <v>74913</v>
      </c>
    </row>
    <row r="11222" spans="1:12" x14ac:dyDescent="0.25">
      <c r="A11222" t="s">
        <v>12</v>
      </c>
      <c r="B11222" t="s">
        <v>63</v>
      </c>
      <c r="C11222" t="s">
        <v>40</v>
      </c>
      <c r="D11222" t="s">
        <v>22</v>
      </c>
      <c r="E11222" t="b">
        <v>1</v>
      </c>
      <c r="F11222" s="1">
        <v>45603.780138888891</v>
      </c>
      <c r="G11222" t="b">
        <v>1</v>
      </c>
      <c r="H11222" t="b">
        <v>1</v>
      </c>
      <c r="I11222" t="s">
        <v>16</v>
      </c>
      <c r="J11222" t="s">
        <v>64</v>
      </c>
      <c r="K11222" t="s">
        <v>124</v>
      </c>
      <c r="L11222">
        <v>141609</v>
      </c>
    </row>
    <row r="11223" spans="1:12" x14ac:dyDescent="0.25">
      <c r="A11223" t="s">
        <v>19</v>
      </c>
      <c r="B11223" t="s">
        <v>94</v>
      </c>
      <c r="C11223" t="s">
        <v>43</v>
      </c>
      <c r="D11223" t="s">
        <v>29</v>
      </c>
      <c r="E11223" t="b">
        <v>0</v>
      </c>
      <c r="F11223" s="1">
        <v>45463.840902777767</v>
      </c>
      <c r="G11223" t="b">
        <v>1</v>
      </c>
      <c r="H11223" t="b">
        <v>0</v>
      </c>
      <c r="I11223" t="s">
        <v>23</v>
      </c>
      <c r="J11223" t="s">
        <v>64</v>
      </c>
      <c r="K11223" t="s">
        <v>122</v>
      </c>
      <c r="L11223">
        <v>62295</v>
      </c>
    </row>
    <row r="11224" spans="1:12" x14ac:dyDescent="0.25">
      <c r="A11224" t="s">
        <v>38</v>
      </c>
      <c r="B11224" t="s">
        <v>39</v>
      </c>
      <c r="C11224" t="s">
        <v>40</v>
      </c>
      <c r="D11224" t="s">
        <v>29</v>
      </c>
      <c r="E11224" t="b">
        <v>1</v>
      </c>
      <c r="F11224" s="1">
        <v>45625.327662037038</v>
      </c>
      <c r="G11224" t="b">
        <v>1</v>
      </c>
      <c r="H11224" t="b">
        <v>1</v>
      </c>
      <c r="I11224" t="s">
        <v>41</v>
      </c>
      <c r="J11224" t="s">
        <v>70</v>
      </c>
      <c r="K11224" t="s">
        <v>53</v>
      </c>
      <c r="L11224">
        <v>66725</v>
      </c>
    </row>
    <row r="11225" spans="1:12" x14ac:dyDescent="0.25">
      <c r="A11225" t="s">
        <v>45</v>
      </c>
      <c r="B11225" t="s">
        <v>88</v>
      </c>
      <c r="C11225" t="s">
        <v>40</v>
      </c>
      <c r="D11225" t="s">
        <v>15</v>
      </c>
      <c r="E11225" t="b">
        <v>1</v>
      </c>
      <c r="F11225" s="1">
        <v>45611.888611111113</v>
      </c>
      <c r="G11225" t="b">
        <v>0</v>
      </c>
      <c r="H11225" t="b">
        <v>1</v>
      </c>
      <c r="I11225" t="s">
        <v>16</v>
      </c>
      <c r="J11225" t="s">
        <v>80</v>
      </c>
      <c r="K11225" t="s">
        <v>65</v>
      </c>
      <c r="L11225">
        <v>113283</v>
      </c>
    </row>
    <row r="11226" spans="1:12" x14ac:dyDescent="0.25">
      <c r="A11226" t="s">
        <v>82</v>
      </c>
      <c r="B11226" t="s">
        <v>83</v>
      </c>
      <c r="C11226" t="s">
        <v>40</v>
      </c>
      <c r="D11226" t="s">
        <v>22</v>
      </c>
      <c r="E11226" t="b">
        <v>1</v>
      </c>
      <c r="F11226" s="1">
        <v>45419.73946759259</v>
      </c>
      <c r="G11226" t="b">
        <v>0</v>
      </c>
      <c r="H11226" t="b">
        <v>1</v>
      </c>
      <c r="I11226" t="s">
        <v>84</v>
      </c>
      <c r="J11226" t="s">
        <v>52</v>
      </c>
      <c r="K11226" t="s">
        <v>96</v>
      </c>
      <c r="L11226">
        <v>127591</v>
      </c>
    </row>
    <row r="11227" spans="1:12" x14ac:dyDescent="0.25">
      <c r="A11227" t="s">
        <v>26</v>
      </c>
      <c r="B11227" t="s">
        <v>33</v>
      </c>
      <c r="C11227" t="s">
        <v>43</v>
      </c>
      <c r="D11227" t="s">
        <v>29</v>
      </c>
      <c r="E11227" t="b">
        <v>0</v>
      </c>
      <c r="F11227" s="1">
        <v>45429.020127314812</v>
      </c>
      <c r="G11227" t="b">
        <v>1</v>
      </c>
      <c r="H11227" t="b">
        <v>0</v>
      </c>
      <c r="I11227" t="s">
        <v>30</v>
      </c>
      <c r="J11227" t="s">
        <v>17</v>
      </c>
      <c r="K11227" t="s">
        <v>77</v>
      </c>
      <c r="L11227">
        <v>125700</v>
      </c>
    </row>
    <row r="11228" spans="1:12" x14ac:dyDescent="0.25">
      <c r="A11228" t="s">
        <v>82</v>
      </c>
      <c r="B11228" t="s">
        <v>83</v>
      </c>
      <c r="C11228" t="s">
        <v>21</v>
      </c>
      <c r="D11228" t="s">
        <v>15</v>
      </c>
      <c r="E11228" t="b">
        <v>1</v>
      </c>
      <c r="F11228" s="1">
        <v>45333.486006944448</v>
      </c>
      <c r="G11228" t="b">
        <v>1</v>
      </c>
      <c r="H11228" t="b">
        <v>1</v>
      </c>
      <c r="I11228" t="s">
        <v>84</v>
      </c>
      <c r="J11228" t="s">
        <v>64</v>
      </c>
      <c r="K11228" t="s">
        <v>125</v>
      </c>
      <c r="L11228">
        <v>131791</v>
      </c>
    </row>
    <row r="11229" spans="1:12" x14ac:dyDescent="0.25">
      <c r="A11229" t="s">
        <v>19</v>
      </c>
      <c r="B11229" t="s">
        <v>86</v>
      </c>
      <c r="C11229" t="s">
        <v>43</v>
      </c>
      <c r="D11229" t="s">
        <v>29</v>
      </c>
      <c r="E11229" t="b">
        <v>0</v>
      </c>
      <c r="F11229" s="1">
        <v>45422.321527777778</v>
      </c>
      <c r="G11229" t="b">
        <v>0</v>
      </c>
      <c r="H11229" t="b">
        <v>1</v>
      </c>
      <c r="I11229" t="s">
        <v>23</v>
      </c>
      <c r="J11229" t="s">
        <v>24</v>
      </c>
      <c r="K11229" t="s">
        <v>96</v>
      </c>
      <c r="L11229">
        <v>83385</v>
      </c>
    </row>
    <row r="11230" spans="1:12" x14ac:dyDescent="0.25">
      <c r="A11230" t="s">
        <v>49</v>
      </c>
      <c r="B11230" t="s">
        <v>108</v>
      </c>
      <c r="C11230" t="s">
        <v>21</v>
      </c>
      <c r="D11230" t="s">
        <v>29</v>
      </c>
      <c r="E11230" t="b">
        <v>0</v>
      </c>
      <c r="F11230" s="1">
        <v>45302.246157407397</v>
      </c>
      <c r="G11230" t="b">
        <v>1</v>
      </c>
      <c r="H11230" t="b">
        <v>0</v>
      </c>
      <c r="I11230" t="s">
        <v>51</v>
      </c>
      <c r="J11230" t="s">
        <v>64</v>
      </c>
      <c r="K11230" t="s">
        <v>117</v>
      </c>
      <c r="L11230">
        <v>97786</v>
      </c>
    </row>
    <row r="11231" spans="1:12" x14ac:dyDescent="0.25">
      <c r="A11231" t="s">
        <v>82</v>
      </c>
      <c r="B11231" t="s">
        <v>83</v>
      </c>
      <c r="C11231" t="s">
        <v>21</v>
      </c>
      <c r="D11231" t="s">
        <v>22</v>
      </c>
      <c r="E11231" t="b">
        <v>1</v>
      </c>
      <c r="F11231" s="1">
        <v>45629.530219907407</v>
      </c>
      <c r="G11231" t="b">
        <v>1</v>
      </c>
      <c r="H11231" t="b">
        <v>1</v>
      </c>
      <c r="I11231" t="s">
        <v>84</v>
      </c>
      <c r="J11231" t="s">
        <v>44</v>
      </c>
      <c r="K11231" t="s">
        <v>60</v>
      </c>
      <c r="L11231">
        <v>132270</v>
      </c>
    </row>
    <row r="11232" spans="1:12" x14ac:dyDescent="0.25">
      <c r="A11232" t="s">
        <v>45</v>
      </c>
      <c r="B11232" t="s">
        <v>76</v>
      </c>
      <c r="C11232" t="s">
        <v>14</v>
      </c>
      <c r="D11232" t="s">
        <v>29</v>
      </c>
      <c r="E11232" t="b">
        <v>1</v>
      </c>
      <c r="F11232" s="1">
        <v>45405.194236111107</v>
      </c>
      <c r="G11232" t="b">
        <v>1</v>
      </c>
      <c r="H11232" t="b">
        <v>1</v>
      </c>
      <c r="I11232" t="s">
        <v>16</v>
      </c>
      <c r="J11232" t="s">
        <v>52</v>
      </c>
      <c r="K11232" t="s">
        <v>58</v>
      </c>
      <c r="L11232">
        <v>92423</v>
      </c>
    </row>
    <row r="11233" spans="1:12" x14ac:dyDescent="0.25">
      <c r="A11233" t="s">
        <v>54</v>
      </c>
      <c r="B11233" t="s">
        <v>55</v>
      </c>
      <c r="C11233" t="s">
        <v>21</v>
      </c>
      <c r="D11233" t="s">
        <v>22</v>
      </c>
      <c r="E11233" t="b">
        <v>0</v>
      </c>
      <c r="F11233" s="1">
        <v>45342.087835648148</v>
      </c>
      <c r="G11233" t="b">
        <v>1</v>
      </c>
      <c r="H11233" t="b">
        <v>0</v>
      </c>
      <c r="I11233" t="s">
        <v>30</v>
      </c>
      <c r="J11233" t="s">
        <v>72</v>
      </c>
      <c r="K11233" t="s">
        <v>42</v>
      </c>
      <c r="L11233">
        <v>137100</v>
      </c>
    </row>
    <row r="11234" spans="1:12" x14ac:dyDescent="0.25">
      <c r="A11234" t="s">
        <v>54</v>
      </c>
      <c r="B11234" t="s">
        <v>79</v>
      </c>
      <c r="C11234" t="s">
        <v>21</v>
      </c>
      <c r="D11234" t="s">
        <v>22</v>
      </c>
      <c r="E11234" t="b">
        <v>0</v>
      </c>
      <c r="F11234" s="1">
        <v>45518.288668981477</v>
      </c>
      <c r="G11234" t="b">
        <v>0</v>
      </c>
      <c r="H11234" t="b">
        <v>0</v>
      </c>
      <c r="I11234" t="s">
        <v>30</v>
      </c>
      <c r="J11234" t="s">
        <v>52</v>
      </c>
      <c r="K11234" t="s">
        <v>89</v>
      </c>
      <c r="L11234">
        <v>151737</v>
      </c>
    </row>
    <row r="11235" spans="1:12" x14ac:dyDescent="0.25">
      <c r="A11235" t="s">
        <v>26</v>
      </c>
      <c r="B11235" t="s">
        <v>27</v>
      </c>
      <c r="C11235" t="s">
        <v>43</v>
      </c>
      <c r="D11235" t="s">
        <v>22</v>
      </c>
      <c r="E11235" t="b">
        <v>1</v>
      </c>
      <c r="F11235" s="1">
        <v>45617.093298611107</v>
      </c>
      <c r="G11235" t="b">
        <v>1</v>
      </c>
      <c r="H11235" t="b">
        <v>1</v>
      </c>
      <c r="I11235" t="s">
        <v>30</v>
      </c>
      <c r="J11235" t="s">
        <v>57</v>
      </c>
      <c r="K11235" t="s">
        <v>77</v>
      </c>
      <c r="L11235">
        <v>114632</v>
      </c>
    </row>
    <row r="11236" spans="1:12" x14ac:dyDescent="0.25">
      <c r="A11236" t="s">
        <v>45</v>
      </c>
      <c r="B11236" t="s">
        <v>76</v>
      </c>
      <c r="C11236" t="s">
        <v>21</v>
      </c>
      <c r="D11236" t="s">
        <v>29</v>
      </c>
      <c r="E11236" t="b">
        <v>0</v>
      </c>
      <c r="F11236" s="1">
        <v>45529.282025462962</v>
      </c>
      <c r="G11236" t="b">
        <v>1</v>
      </c>
      <c r="H11236" t="b">
        <v>1</v>
      </c>
      <c r="I11236" t="s">
        <v>16</v>
      </c>
      <c r="J11236" t="s">
        <v>44</v>
      </c>
      <c r="K11236" t="s">
        <v>98</v>
      </c>
      <c r="L11236">
        <v>99506</v>
      </c>
    </row>
    <row r="11237" spans="1:12" x14ac:dyDescent="0.25">
      <c r="A11237" t="s">
        <v>49</v>
      </c>
      <c r="B11237" t="s">
        <v>61</v>
      </c>
      <c r="C11237" t="s">
        <v>43</v>
      </c>
      <c r="D11237" t="s">
        <v>22</v>
      </c>
      <c r="E11237" t="b">
        <v>0</v>
      </c>
      <c r="F11237" s="1">
        <v>45401.886111111111</v>
      </c>
      <c r="G11237" t="b">
        <v>1</v>
      </c>
      <c r="H11237" t="b">
        <v>1</v>
      </c>
      <c r="I11237" t="s">
        <v>51</v>
      </c>
      <c r="J11237" t="s">
        <v>31</v>
      </c>
      <c r="K11237" t="s">
        <v>69</v>
      </c>
      <c r="L11237">
        <v>86118</v>
      </c>
    </row>
    <row r="11238" spans="1:12" x14ac:dyDescent="0.25">
      <c r="A11238" t="s">
        <v>82</v>
      </c>
      <c r="B11238" t="s">
        <v>83</v>
      </c>
      <c r="C11238" t="s">
        <v>21</v>
      </c>
      <c r="D11238" t="s">
        <v>22</v>
      </c>
      <c r="E11238" t="b">
        <v>0</v>
      </c>
      <c r="F11238" s="1">
        <v>45577.867442129631</v>
      </c>
      <c r="G11238" t="b">
        <v>1</v>
      </c>
      <c r="H11238" t="b">
        <v>1</v>
      </c>
      <c r="I11238" t="s">
        <v>84</v>
      </c>
      <c r="J11238" t="s">
        <v>72</v>
      </c>
      <c r="K11238" t="s">
        <v>103</v>
      </c>
      <c r="L11238">
        <v>112945</v>
      </c>
    </row>
    <row r="11239" spans="1:12" x14ac:dyDescent="0.25">
      <c r="A11239" t="s">
        <v>19</v>
      </c>
      <c r="B11239" t="s">
        <v>20</v>
      </c>
      <c r="C11239" t="s">
        <v>40</v>
      </c>
      <c r="D11239" t="s">
        <v>15</v>
      </c>
      <c r="E11239" t="b">
        <v>1</v>
      </c>
      <c r="F11239" s="1">
        <v>45446.812256944453</v>
      </c>
      <c r="G11239" t="b">
        <v>0</v>
      </c>
      <c r="H11239" t="b">
        <v>1</v>
      </c>
      <c r="I11239" t="s">
        <v>23</v>
      </c>
      <c r="J11239" t="s">
        <v>70</v>
      </c>
      <c r="K11239" t="s">
        <v>115</v>
      </c>
      <c r="L11239">
        <v>80326</v>
      </c>
    </row>
    <row r="11240" spans="1:12" x14ac:dyDescent="0.25">
      <c r="A11240" t="s">
        <v>45</v>
      </c>
      <c r="B11240" t="s">
        <v>88</v>
      </c>
      <c r="C11240" t="s">
        <v>28</v>
      </c>
      <c r="D11240" t="s">
        <v>15</v>
      </c>
      <c r="E11240" t="b">
        <v>1</v>
      </c>
      <c r="F11240" s="1">
        <v>45536.501909722218</v>
      </c>
      <c r="G11240" t="b">
        <v>1</v>
      </c>
      <c r="H11240" t="b">
        <v>1</v>
      </c>
      <c r="I11240" t="s">
        <v>16</v>
      </c>
      <c r="J11240" t="s">
        <v>24</v>
      </c>
      <c r="K11240" t="s">
        <v>35</v>
      </c>
      <c r="L11240">
        <v>114166</v>
      </c>
    </row>
    <row r="11241" spans="1:12" x14ac:dyDescent="0.25">
      <c r="A11241" t="s">
        <v>45</v>
      </c>
      <c r="B11241" t="s">
        <v>76</v>
      </c>
      <c r="C11241" t="s">
        <v>14</v>
      </c>
      <c r="D11241" t="s">
        <v>15</v>
      </c>
      <c r="E11241" t="b">
        <v>0</v>
      </c>
      <c r="F11241" s="1">
        <v>45450.554398148153</v>
      </c>
      <c r="G11241" t="b">
        <v>0</v>
      </c>
      <c r="H11241" t="b">
        <v>0</v>
      </c>
      <c r="I11241" t="s">
        <v>16</v>
      </c>
      <c r="J11241" t="s">
        <v>72</v>
      </c>
      <c r="K11241" t="s">
        <v>56</v>
      </c>
      <c r="L11241">
        <v>105594</v>
      </c>
    </row>
    <row r="11242" spans="1:12" x14ac:dyDescent="0.25">
      <c r="A11242" t="s">
        <v>82</v>
      </c>
      <c r="B11242" t="s">
        <v>83</v>
      </c>
      <c r="C11242" t="s">
        <v>43</v>
      </c>
      <c r="D11242" t="s">
        <v>15</v>
      </c>
      <c r="E11242" t="b">
        <v>1</v>
      </c>
      <c r="F11242" s="1">
        <v>45624.845462962963</v>
      </c>
      <c r="G11242" t="b">
        <v>1</v>
      </c>
      <c r="H11242" t="b">
        <v>1</v>
      </c>
      <c r="I11242" t="s">
        <v>84</v>
      </c>
      <c r="J11242" t="s">
        <v>57</v>
      </c>
      <c r="K11242" t="s">
        <v>105</v>
      </c>
      <c r="L11242">
        <v>137947</v>
      </c>
    </row>
    <row r="11243" spans="1:12" x14ac:dyDescent="0.25">
      <c r="A11243" t="s">
        <v>54</v>
      </c>
      <c r="B11243" t="s">
        <v>55</v>
      </c>
      <c r="C11243" t="s">
        <v>43</v>
      </c>
      <c r="D11243" t="s">
        <v>15</v>
      </c>
      <c r="E11243" t="b">
        <v>1</v>
      </c>
      <c r="F11243" s="1">
        <v>45409.083553240736</v>
      </c>
      <c r="G11243" t="b">
        <v>1</v>
      </c>
      <c r="H11243" t="b">
        <v>1</v>
      </c>
      <c r="I11243" t="s">
        <v>30</v>
      </c>
      <c r="J11243" t="s">
        <v>66</v>
      </c>
      <c r="K11243" t="s">
        <v>78</v>
      </c>
      <c r="L11243">
        <v>154025</v>
      </c>
    </row>
    <row r="11244" spans="1:12" x14ac:dyDescent="0.25">
      <c r="A11244" t="s">
        <v>26</v>
      </c>
      <c r="B11244" t="s">
        <v>71</v>
      </c>
      <c r="C11244" t="s">
        <v>21</v>
      </c>
      <c r="D11244" t="s">
        <v>29</v>
      </c>
      <c r="E11244" t="b">
        <v>1</v>
      </c>
      <c r="F11244" s="1">
        <v>45490.316342592603</v>
      </c>
      <c r="G11244" t="b">
        <v>1</v>
      </c>
      <c r="H11244" t="b">
        <v>1</v>
      </c>
      <c r="I11244" t="s">
        <v>30</v>
      </c>
      <c r="J11244" t="s">
        <v>34</v>
      </c>
      <c r="K11244" t="s">
        <v>58</v>
      </c>
      <c r="L11244">
        <v>128076</v>
      </c>
    </row>
    <row r="11245" spans="1:12" x14ac:dyDescent="0.25">
      <c r="A11245" t="s">
        <v>82</v>
      </c>
      <c r="B11245" t="s">
        <v>85</v>
      </c>
      <c r="C11245" t="s">
        <v>40</v>
      </c>
      <c r="D11245" t="s">
        <v>22</v>
      </c>
      <c r="E11245" t="b">
        <v>1</v>
      </c>
      <c r="F11245" s="1">
        <v>45506.718657407408</v>
      </c>
      <c r="G11245" t="b">
        <v>1</v>
      </c>
      <c r="H11245" t="b">
        <v>1</v>
      </c>
      <c r="I11245" t="s">
        <v>84</v>
      </c>
      <c r="J11245" t="s">
        <v>57</v>
      </c>
      <c r="K11245" t="s">
        <v>25</v>
      </c>
      <c r="L11245">
        <v>119918</v>
      </c>
    </row>
    <row r="11246" spans="1:12" x14ac:dyDescent="0.25">
      <c r="A11246" t="s">
        <v>82</v>
      </c>
      <c r="B11246" t="s">
        <v>91</v>
      </c>
      <c r="C11246" t="s">
        <v>68</v>
      </c>
      <c r="D11246" t="s">
        <v>22</v>
      </c>
      <c r="E11246" t="b">
        <v>1</v>
      </c>
      <c r="F11246" s="1">
        <v>45635.145115740743</v>
      </c>
      <c r="G11246" t="b">
        <v>0</v>
      </c>
      <c r="H11246" t="b">
        <v>0</v>
      </c>
      <c r="I11246" t="s">
        <v>84</v>
      </c>
      <c r="J11246" t="s">
        <v>24</v>
      </c>
      <c r="K11246" t="s">
        <v>115</v>
      </c>
      <c r="L11246">
        <v>126047</v>
      </c>
    </row>
    <row r="11247" spans="1:12" x14ac:dyDescent="0.25">
      <c r="A11247" t="s">
        <v>19</v>
      </c>
      <c r="B11247" t="s">
        <v>36</v>
      </c>
      <c r="C11247" t="s">
        <v>43</v>
      </c>
      <c r="D11247" t="s">
        <v>29</v>
      </c>
      <c r="E11247" t="b">
        <v>0</v>
      </c>
      <c r="F11247" s="1">
        <v>45388.996192129627</v>
      </c>
      <c r="G11247" t="b">
        <v>0</v>
      </c>
      <c r="H11247" t="b">
        <v>1</v>
      </c>
      <c r="I11247" t="s">
        <v>23</v>
      </c>
      <c r="J11247" t="s">
        <v>47</v>
      </c>
      <c r="K11247" t="s">
        <v>60</v>
      </c>
      <c r="L11247">
        <v>87036</v>
      </c>
    </row>
    <row r="11248" spans="1:12" x14ac:dyDescent="0.25">
      <c r="A11248" t="s">
        <v>12</v>
      </c>
      <c r="B11248" t="s">
        <v>75</v>
      </c>
      <c r="C11248" t="s">
        <v>28</v>
      </c>
      <c r="D11248" t="s">
        <v>15</v>
      </c>
      <c r="E11248" t="b">
        <v>1</v>
      </c>
      <c r="F11248" s="1">
        <v>45647.168449074074</v>
      </c>
      <c r="G11248" t="b">
        <v>1</v>
      </c>
      <c r="H11248" t="b">
        <v>1</v>
      </c>
      <c r="I11248" t="s">
        <v>16</v>
      </c>
      <c r="J11248" t="s">
        <v>47</v>
      </c>
      <c r="K11248" t="s">
        <v>118</v>
      </c>
      <c r="L11248">
        <v>130507</v>
      </c>
    </row>
    <row r="11249" spans="1:12" x14ac:dyDescent="0.25">
      <c r="A11249" t="s">
        <v>12</v>
      </c>
      <c r="B11249" t="s">
        <v>13</v>
      </c>
      <c r="C11249" t="s">
        <v>14</v>
      </c>
      <c r="D11249" t="s">
        <v>29</v>
      </c>
      <c r="E11249" t="b">
        <v>1</v>
      </c>
      <c r="F11249" s="1">
        <v>45515.550312500003</v>
      </c>
      <c r="G11249" t="b">
        <v>1</v>
      </c>
      <c r="H11249" t="b">
        <v>1</v>
      </c>
      <c r="I11249" t="s">
        <v>16</v>
      </c>
      <c r="J11249" t="s">
        <v>34</v>
      </c>
      <c r="K11249" t="s">
        <v>67</v>
      </c>
      <c r="L11249">
        <v>121883</v>
      </c>
    </row>
    <row r="11250" spans="1:12" x14ac:dyDescent="0.25">
      <c r="A11250" t="s">
        <v>49</v>
      </c>
      <c r="B11250" t="s">
        <v>61</v>
      </c>
      <c r="C11250" t="s">
        <v>43</v>
      </c>
      <c r="D11250" t="s">
        <v>22</v>
      </c>
      <c r="E11250" t="b">
        <v>1</v>
      </c>
      <c r="F11250" s="1">
        <v>45385.656666666669</v>
      </c>
      <c r="G11250" t="b">
        <v>1</v>
      </c>
      <c r="H11250" t="b">
        <v>0</v>
      </c>
      <c r="I11250" t="s">
        <v>51</v>
      </c>
      <c r="J11250" t="s">
        <v>80</v>
      </c>
      <c r="K11250" t="s">
        <v>62</v>
      </c>
      <c r="L11250">
        <v>81449</v>
      </c>
    </row>
    <row r="11251" spans="1:12" x14ac:dyDescent="0.25">
      <c r="A11251" t="s">
        <v>12</v>
      </c>
      <c r="B11251" t="s">
        <v>63</v>
      </c>
      <c r="C11251" t="s">
        <v>40</v>
      </c>
      <c r="D11251" t="s">
        <v>29</v>
      </c>
      <c r="E11251" t="b">
        <v>1</v>
      </c>
      <c r="F11251" s="1">
        <v>45440.615937499999</v>
      </c>
      <c r="G11251" t="b">
        <v>0</v>
      </c>
      <c r="H11251" t="b">
        <v>0</v>
      </c>
      <c r="I11251" t="s">
        <v>16</v>
      </c>
      <c r="J11251" t="s">
        <v>52</v>
      </c>
      <c r="K11251" t="s">
        <v>126</v>
      </c>
      <c r="L11251">
        <v>139143</v>
      </c>
    </row>
    <row r="11252" spans="1:12" x14ac:dyDescent="0.25">
      <c r="A11252" t="s">
        <v>82</v>
      </c>
      <c r="B11252" t="s">
        <v>91</v>
      </c>
      <c r="C11252" t="s">
        <v>40</v>
      </c>
      <c r="D11252" t="s">
        <v>29</v>
      </c>
      <c r="E11252" t="b">
        <v>1</v>
      </c>
      <c r="F11252" s="1">
        <v>45333.49459490741</v>
      </c>
      <c r="G11252" t="b">
        <v>0</v>
      </c>
      <c r="H11252" t="b">
        <v>0</v>
      </c>
      <c r="I11252" t="s">
        <v>84</v>
      </c>
      <c r="J11252" t="s">
        <v>24</v>
      </c>
      <c r="K11252" t="s">
        <v>96</v>
      </c>
      <c r="L11252">
        <v>103308</v>
      </c>
    </row>
    <row r="11253" spans="1:12" x14ac:dyDescent="0.25">
      <c r="A11253" t="s">
        <v>38</v>
      </c>
      <c r="B11253" t="s">
        <v>107</v>
      </c>
      <c r="C11253" t="s">
        <v>14</v>
      </c>
      <c r="D11253" t="s">
        <v>15</v>
      </c>
      <c r="E11253" t="b">
        <v>1</v>
      </c>
      <c r="F11253" s="1">
        <v>45427.418217592603</v>
      </c>
      <c r="G11253" t="b">
        <v>1</v>
      </c>
      <c r="H11253" t="b">
        <v>0</v>
      </c>
      <c r="I11253" t="s">
        <v>41</v>
      </c>
      <c r="J11253" t="s">
        <v>17</v>
      </c>
      <c r="K11253" t="s">
        <v>69</v>
      </c>
      <c r="L11253">
        <v>86573</v>
      </c>
    </row>
    <row r="11254" spans="1:12" x14ac:dyDescent="0.25">
      <c r="A11254" t="s">
        <v>19</v>
      </c>
      <c r="B11254" t="s">
        <v>94</v>
      </c>
      <c r="C11254" t="s">
        <v>14</v>
      </c>
      <c r="D11254" t="s">
        <v>29</v>
      </c>
      <c r="E11254" t="b">
        <v>1</v>
      </c>
      <c r="F11254" s="1">
        <v>45414.077997685177</v>
      </c>
      <c r="G11254" t="b">
        <v>0</v>
      </c>
      <c r="H11254" t="b">
        <v>1</v>
      </c>
      <c r="I11254" t="s">
        <v>23</v>
      </c>
      <c r="J11254" t="s">
        <v>34</v>
      </c>
      <c r="K11254" t="s">
        <v>35</v>
      </c>
      <c r="L11254">
        <v>60475</v>
      </c>
    </row>
    <row r="11255" spans="1:12" x14ac:dyDescent="0.25">
      <c r="A11255" t="s">
        <v>49</v>
      </c>
      <c r="B11255" t="s">
        <v>50</v>
      </c>
      <c r="C11255" t="s">
        <v>28</v>
      </c>
      <c r="D11255" t="s">
        <v>22</v>
      </c>
      <c r="E11255" t="b">
        <v>1</v>
      </c>
      <c r="F11255" s="1">
        <v>45469.912442129629</v>
      </c>
      <c r="G11255" t="b">
        <v>0</v>
      </c>
      <c r="H11255" t="b">
        <v>0</v>
      </c>
      <c r="I11255" t="s">
        <v>51</v>
      </c>
      <c r="J11255" t="s">
        <v>44</v>
      </c>
      <c r="K11255" t="s">
        <v>122</v>
      </c>
      <c r="L11255">
        <v>76928</v>
      </c>
    </row>
    <row r="11256" spans="1:12" x14ac:dyDescent="0.25">
      <c r="A11256" t="s">
        <v>26</v>
      </c>
      <c r="B11256" t="s">
        <v>71</v>
      </c>
      <c r="C11256" t="s">
        <v>14</v>
      </c>
      <c r="D11256" t="s">
        <v>15</v>
      </c>
      <c r="E11256" t="b">
        <v>0</v>
      </c>
      <c r="F11256" s="1">
        <v>45337.014664351853</v>
      </c>
      <c r="G11256" t="b">
        <v>0</v>
      </c>
      <c r="H11256" t="b">
        <v>0</v>
      </c>
      <c r="I11256" t="s">
        <v>30</v>
      </c>
      <c r="J11256" t="s">
        <v>70</v>
      </c>
      <c r="K11256" t="s">
        <v>101</v>
      </c>
      <c r="L11256">
        <v>104438</v>
      </c>
    </row>
    <row r="11257" spans="1:12" x14ac:dyDescent="0.25">
      <c r="A11257" t="s">
        <v>38</v>
      </c>
      <c r="B11257" t="s">
        <v>107</v>
      </c>
      <c r="C11257" t="s">
        <v>28</v>
      </c>
      <c r="D11257" t="s">
        <v>22</v>
      </c>
      <c r="E11257" t="b">
        <v>1</v>
      </c>
      <c r="F11257" s="1">
        <v>45649.121423611112</v>
      </c>
      <c r="G11257" t="b">
        <v>1</v>
      </c>
      <c r="H11257" t="b">
        <v>0</v>
      </c>
      <c r="I11257" t="s">
        <v>41</v>
      </c>
      <c r="J11257" t="s">
        <v>70</v>
      </c>
      <c r="K11257" t="s">
        <v>25</v>
      </c>
      <c r="L11257">
        <v>72971</v>
      </c>
    </row>
    <row r="11258" spans="1:12" x14ac:dyDescent="0.25">
      <c r="A11258" t="s">
        <v>38</v>
      </c>
      <c r="B11258" t="s">
        <v>95</v>
      </c>
      <c r="C11258" t="s">
        <v>28</v>
      </c>
      <c r="D11258" t="s">
        <v>22</v>
      </c>
      <c r="E11258" t="b">
        <v>0</v>
      </c>
      <c r="F11258" s="1">
        <v>45443.303483796299</v>
      </c>
      <c r="G11258" t="b">
        <v>0</v>
      </c>
      <c r="H11258" t="b">
        <v>1</v>
      </c>
      <c r="I11258" t="s">
        <v>41</v>
      </c>
      <c r="J11258" t="s">
        <v>64</v>
      </c>
      <c r="K11258" t="s">
        <v>98</v>
      </c>
      <c r="L11258">
        <v>72700</v>
      </c>
    </row>
    <row r="11259" spans="1:12" x14ac:dyDescent="0.25">
      <c r="A11259" t="s">
        <v>26</v>
      </c>
      <c r="B11259" t="s">
        <v>33</v>
      </c>
      <c r="C11259" t="s">
        <v>68</v>
      </c>
      <c r="D11259" t="s">
        <v>29</v>
      </c>
      <c r="E11259" t="b">
        <v>1</v>
      </c>
      <c r="F11259" s="1">
        <v>45395.447280092587</v>
      </c>
      <c r="G11259" t="b">
        <v>1</v>
      </c>
      <c r="H11259" t="b">
        <v>0</v>
      </c>
      <c r="I11259" t="s">
        <v>30</v>
      </c>
      <c r="J11259" t="s">
        <v>66</v>
      </c>
      <c r="K11259" t="s">
        <v>102</v>
      </c>
      <c r="L11259">
        <v>109298</v>
      </c>
    </row>
    <row r="11260" spans="1:12" x14ac:dyDescent="0.25">
      <c r="A11260" t="s">
        <v>19</v>
      </c>
      <c r="B11260" t="s">
        <v>36</v>
      </c>
      <c r="C11260" t="s">
        <v>28</v>
      </c>
      <c r="D11260" t="s">
        <v>29</v>
      </c>
      <c r="E11260" t="b">
        <v>1</v>
      </c>
      <c r="F11260" s="1">
        <v>45348.879537037043</v>
      </c>
      <c r="G11260" t="b">
        <v>1</v>
      </c>
      <c r="H11260" t="b">
        <v>0</v>
      </c>
      <c r="I11260" t="s">
        <v>23</v>
      </c>
      <c r="J11260" t="s">
        <v>66</v>
      </c>
      <c r="K11260" t="s">
        <v>92</v>
      </c>
      <c r="L11260">
        <v>81406</v>
      </c>
    </row>
    <row r="11261" spans="1:12" x14ac:dyDescent="0.25">
      <c r="A11261" t="s">
        <v>45</v>
      </c>
      <c r="B11261" t="s">
        <v>46</v>
      </c>
      <c r="C11261" t="s">
        <v>40</v>
      </c>
      <c r="D11261" t="s">
        <v>15</v>
      </c>
      <c r="E11261" t="b">
        <v>1</v>
      </c>
      <c r="F11261" s="1">
        <v>45314.079548611109</v>
      </c>
      <c r="G11261" t="b">
        <v>0</v>
      </c>
      <c r="H11261" t="b">
        <v>1</v>
      </c>
      <c r="I11261" t="s">
        <v>16</v>
      </c>
      <c r="J11261" t="s">
        <v>31</v>
      </c>
      <c r="K11261" t="s">
        <v>67</v>
      </c>
      <c r="L11261">
        <v>84189</v>
      </c>
    </row>
    <row r="11262" spans="1:12" x14ac:dyDescent="0.25">
      <c r="A11262" t="s">
        <v>82</v>
      </c>
      <c r="B11262" t="s">
        <v>85</v>
      </c>
      <c r="C11262" t="s">
        <v>28</v>
      </c>
      <c r="D11262" t="s">
        <v>15</v>
      </c>
      <c r="E11262" t="b">
        <v>1</v>
      </c>
      <c r="F11262" s="1">
        <v>45318.931076388893</v>
      </c>
      <c r="G11262" t="b">
        <v>1</v>
      </c>
      <c r="H11262" t="b">
        <v>1</v>
      </c>
      <c r="I11262" t="s">
        <v>84</v>
      </c>
      <c r="J11262" t="s">
        <v>17</v>
      </c>
      <c r="K11262" t="s">
        <v>129</v>
      </c>
      <c r="L11262">
        <v>124942</v>
      </c>
    </row>
    <row r="11263" spans="1:12" x14ac:dyDescent="0.25">
      <c r="A11263" t="s">
        <v>45</v>
      </c>
      <c r="B11263" t="s">
        <v>76</v>
      </c>
      <c r="C11263" t="s">
        <v>43</v>
      </c>
      <c r="D11263" t="s">
        <v>15</v>
      </c>
      <c r="E11263" t="b">
        <v>1</v>
      </c>
      <c r="F11263" s="1">
        <v>45518.4684837963</v>
      </c>
      <c r="G11263" t="b">
        <v>1</v>
      </c>
      <c r="H11263" t="b">
        <v>1</v>
      </c>
      <c r="I11263" t="s">
        <v>16</v>
      </c>
      <c r="J11263" t="s">
        <v>66</v>
      </c>
      <c r="K11263" t="s">
        <v>103</v>
      </c>
      <c r="L11263">
        <v>90524</v>
      </c>
    </row>
    <row r="11264" spans="1:12" x14ac:dyDescent="0.25">
      <c r="A11264" t="s">
        <v>19</v>
      </c>
      <c r="B11264" t="s">
        <v>20</v>
      </c>
      <c r="C11264" t="s">
        <v>21</v>
      </c>
      <c r="D11264" t="s">
        <v>22</v>
      </c>
      <c r="E11264" t="b">
        <v>0</v>
      </c>
      <c r="F11264" s="1">
        <v>45580.428101851852</v>
      </c>
      <c r="G11264" t="b">
        <v>0</v>
      </c>
      <c r="H11264" t="b">
        <v>1</v>
      </c>
      <c r="I11264" t="s">
        <v>23</v>
      </c>
      <c r="J11264" t="s">
        <v>72</v>
      </c>
      <c r="K11264" t="s">
        <v>106</v>
      </c>
      <c r="L11264">
        <v>71622</v>
      </c>
    </row>
    <row r="11265" spans="1:12" x14ac:dyDescent="0.25">
      <c r="A11265" t="s">
        <v>54</v>
      </c>
      <c r="B11265" t="s">
        <v>79</v>
      </c>
      <c r="C11265" t="s">
        <v>14</v>
      </c>
      <c r="D11265" t="s">
        <v>15</v>
      </c>
      <c r="E11265" t="b">
        <v>0</v>
      </c>
      <c r="F11265" s="1">
        <v>45542.243020833332</v>
      </c>
      <c r="G11265" t="b">
        <v>0</v>
      </c>
      <c r="H11265" t="b">
        <v>0</v>
      </c>
      <c r="I11265" t="s">
        <v>30</v>
      </c>
      <c r="J11265" t="s">
        <v>80</v>
      </c>
      <c r="K11265" t="s">
        <v>113</v>
      </c>
      <c r="L11265">
        <v>135157</v>
      </c>
    </row>
    <row r="11266" spans="1:12" x14ac:dyDescent="0.25">
      <c r="A11266" t="s">
        <v>49</v>
      </c>
      <c r="B11266" t="s">
        <v>61</v>
      </c>
      <c r="C11266" t="s">
        <v>43</v>
      </c>
      <c r="D11266" t="s">
        <v>15</v>
      </c>
      <c r="E11266" t="b">
        <v>0</v>
      </c>
      <c r="F11266" s="1">
        <v>45640.768055555563</v>
      </c>
      <c r="G11266" t="b">
        <v>1</v>
      </c>
      <c r="H11266" t="b">
        <v>0</v>
      </c>
      <c r="I11266" t="s">
        <v>51</v>
      </c>
      <c r="J11266" t="s">
        <v>44</v>
      </c>
      <c r="K11266" t="s">
        <v>37</v>
      </c>
      <c r="L11266">
        <v>77210</v>
      </c>
    </row>
    <row r="11267" spans="1:12" x14ac:dyDescent="0.25">
      <c r="A11267" t="s">
        <v>82</v>
      </c>
      <c r="B11267" t="s">
        <v>83</v>
      </c>
      <c r="C11267" t="s">
        <v>40</v>
      </c>
      <c r="D11267" t="s">
        <v>15</v>
      </c>
      <c r="E11267" t="b">
        <v>1</v>
      </c>
      <c r="F11267" s="1">
        <v>45563.310810185183</v>
      </c>
      <c r="G11267" t="b">
        <v>1</v>
      </c>
      <c r="H11267" t="b">
        <v>0</v>
      </c>
      <c r="I11267" t="s">
        <v>84</v>
      </c>
      <c r="J11267" t="s">
        <v>80</v>
      </c>
      <c r="K11267" t="s">
        <v>56</v>
      </c>
      <c r="L11267">
        <v>126371</v>
      </c>
    </row>
    <row r="11268" spans="1:12" x14ac:dyDescent="0.25">
      <c r="A11268" t="s">
        <v>26</v>
      </c>
      <c r="B11268" t="s">
        <v>71</v>
      </c>
      <c r="C11268" t="s">
        <v>28</v>
      </c>
      <c r="D11268" t="s">
        <v>15</v>
      </c>
      <c r="E11268" t="b">
        <v>0</v>
      </c>
      <c r="F11268" s="1">
        <v>45348.089131944442</v>
      </c>
      <c r="G11268" t="b">
        <v>1</v>
      </c>
      <c r="H11268" t="b">
        <v>1</v>
      </c>
      <c r="I11268" t="s">
        <v>30</v>
      </c>
      <c r="J11268" t="s">
        <v>24</v>
      </c>
      <c r="K11268" t="s">
        <v>104</v>
      </c>
      <c r="L11268">
        <v>97960</v>
      </c>
    </row>
    <row r="11269" spans="1:12" x14ac:dyDescent="0.25">
      <c r="A11269" t="s">
        <v>19</v>
      </c>
      <c r="B11269" t="s">
        <v>36</v>
      </c>
      <c r="C11269" t="s">
        <v>68</v>
      </c>
      <c r="D11269" t="s">
        <v>15</v>
      </c>
      <c r="E11269" t="b">
        <v>1</v>
      </c>
      <c r="F11269" s="1">
        <v>45641.751018518517</v>
      </c>
      <c r="G11269" t="b">
        <v>1</v>
      </c>
      <c r="H11269" t="b">
        <v>1</v>
      </c>
      <c r="I11269" t="s">
        <v>23</v>
      </c>
      <c r="J11269" t="s">
        <v>17</v>
      </c>
      <c r="K11269" t="s">
        <v>53</v>
      </c>
      <c r="L11269">
        <v>83072</v>
      </c>
    </row>
    <row r="11270" spans="1:12" x14ac:dyDescent="0.25">
      <c r="A11270" t="s">
        <v>38</v>
      </c>
      <c r="B11270" t="s">
        <v>95</v>
      </c>
      <c r="C11270" t="s">
        <v>40</v>
      </c>
      <c r="D11270" t="s">
        <v>15</v>
      </c>
      <c r="E11270" t="b">
        <v>1</v>
      </c>
      <c r="F11270" s="1">
        <v>45507.811562499999</v>
      </c>
      <c r="G11270" t="b">
        <v>1</v>
      </c>
      <c r="H11270" t="b">
        <v>1</v>
      </c>
      <c r="I11270" t="s">
        <v>41</v>
      </c>
      <c r="J11270" t="s">
        <v>24</v>
      </c>
      <c r="K11270" t="s">
        <v>67</v>
      </c>
      <c r="L11270">
        <v>75814</v>
      </c>
    </row>
    <row r="11271" spans="1:12" x14ac:dyDescent="0.25">
      <c r="A11271" t="s">
        <v>19</v>
      </c>
      <c r="B11271" t="s">
        <v>36</v>
      </c>
      <c r="C11271" t="s">
        <v>28</v>
      </c>
      <c r="D11271" t="s">
        <v>22</v>
      </c>
      <c r="E11271" t="b">
        <v>1</v>
      </c>
      <c r="F11271" s="1">
        <v>45390.851458333331</v>
      </c>
      <c r="G11271" t="b">
        <v>0</v>
      </c>
      <c r="H11271" t="b">
        <v>0</v>
      </c>
      <c r="I11271" t="s">
        <v>23</v>
      </c>
      <c r="J11271" t="s">
        <v>72</v>
      </c>
      <c r="K11271" t="s">
        <v>90</v>
      </c>
      <c r="L11271">
        <v>63289</v>
      </c>
    </row>
    <row r="11272" spans="1:12" x14ac:dyDescent="0.25">
      <c r="A11272" t="s">
        <v>19</v>
      </c>
      <c r="B11272" t="s">
        <v>86</v>
      </c>
      <c r="C11272" t="s">
        <v>40</v>
      </c>
      <c r="D11272" t="s">
        <v>29</v>
      </c>
      <c r="E11272" t="b">
        <v>0</v>
      </c>
      <c r="F11272" s="1">
        <v>45341.262592592589</v>
      </c>
      <c r="G11272" t="b">
        <v>1</v>
      </c>
      <c r="H11272" t="b">
        <v>0</v>
      </c>
      <c r="I11272" t="s">
        <v>23</v>
      </c>
      <c r="J11272" t="s">
        <v>66</v>
      </c>
      <c r="K11272" t="s">
        <v>120</v>
      </c>
      <c r="L11272">
        <v>73154</v>
      </c>
    </row>
    <row r="11273" spans="1:12" x14ac:dyDescent="0.25">
      <c r="A11273" t="s">
        <v>45</v>
      </c>
      <c r="B11273" t="s">
        <v>88</v>
      </c>
      <c r="C11273" t="s">
        <v>68</v>
      </c>
      <c r="D11273" t="s">
        <v>15</v>
      </c>
      <c r="E11273" t="b">
        <v>1</v>
      </c>
      <c r="F11273" s="1">
        <v>45443.115104166667</v>
      </c>
      <c r="G11273" t="b">
        <v>0</v>
      </c>
      <c r="H11273" t="b">
        <v>1</v>
      </c>
      <c r="I11273" t="s">
        <v>16</v>
      </c>
      <c r="J11273" t="s">
        <v>52</v>
      </c>
      <c r="K11273" t="s">
        <v>128</v>
      </c>
      <c r="L11273">
        <v>84031</v>
      </c>
    </row>
    <row r="11274" spans="1:12" x14ac:dyDescent="0.25">
      <c r="A11274" t="s">
        <v>12</v>
      </c>
      <c r="B11274" t="s">
        <v>75</v>
      </c>
      <c r="C11274" t="s">
        <v>40</v>
      </c>
      <c r="D11274" t="s">
        <v>22</v>
      </c>
      <c r="E11274" t="b">
        <v>1</v>
      </c>
      <c r="F11274" s="1">
        <v>45595.654143518521</v>
      </c>
      <c r="G11274" t="b">
        <v>1</v>
      </c>
      <c r="H11274" t="b">
        <v>0</v>
      </c>
      <c r="I11274" t="s">
        <v>16</v>
      </c>
      <c r="J11274" t="s">
        <v>17</v>
      </c>
      <c r="K11274" t="s">
        <v>90</v>
      </c>
      <c r="L11274">
        <v>134747</v>
      </c>
    </row>
    <row r="11275" spans="1:12" x14ac:dyDescent="0.25">
      <c r="A11275" t="s">
        <v>26</v>
      </c>
      <c r="B11275" t="s">
        <v>27</v>
      </c>
      <c r="C11275" t="s">
        <v>14</v>
      </c>
      <c r="D11275" t="s">
        <v>15</v>
      </c>
      <c r="E11275" t="b">
        <v>1</v>
      </c>
      <c r="F11275" s="1">
        <v>45537.129791666674</v>
      </c>
      <c r="G11275" t="b">
        <v>0</v>
      </c>
      <c r="H11275" t="b">
        <v>0</v>
      </c>
      <c r="I11275" t="s">
        <v>30</v>
      </c>
      <c r="J11275" t="s">
        <v>80</v>
      </c>
      <c r="K11275" t="s">
        <v>129</v>
      </c>
      <c r="L11275">
        <v>109974</v>
      </c>
    </row>
    <row r="11276" spans="1:12" x14ac:dyDescent="0.25">
      <c r="A11276" t="s">
        <v>26</v>
      </c>
      <c r="B11276" t="s">
        <v>33</v>
      </c>
      <c r="C11276" t="s">
        <v>43</v>
      </c>
      <c r="D11276" t="s">
        <v>22</v>
      </c>
      <c r="E11276" t="b">
        <v>0</v>
      </c>
      <c r="F11276" s="1">
        <v>45598.832731481481</v>
      </c>
      <c r="G11276" t="b">
        <v>1</v>
      </c>
      <c r="H11276" t="b">
        <v>0</v>
      </c>
      <c r="I11276" t="s">
        <v>30</v>
      </c>
      <c r="J11276" t="s">
        <v>70</v>
      </c>
      <c r="K11276" t="s">
        <v>96</v>
      </c>
      <c r="L11276">
        <v>92327</v>
      </c>
    </row>
    <row r="11277" spans="1:12" x14ac:dyDescent="0.25">
      <c r="A11277" t="s">
        <v>82</v>
      </c>
      <c r="B11277" t="s">
        <v>91</v>
      </c>
      <c r="C11277" t="s">
        <v>40</v>
      </c>
      <c r="D11277" t="s">
        <v>29</v>
      </c>
      <c r="E11277" t="b">
        <v>0</v>
      </c>
      <c r="F11277" s="1">
        <v>45601.095868055563</v>
      </c>
      <c r="G11277" t="b">
        <v>1</v>
      </c>
      <c r="H11277" t="b">
        <v>0</v>
      </c>
      <c r="I11277" t="s">
        <v>84</v>
      </c>
      <c r="J11277" t="s">
        <v>24</v>
      </c>
      <c r="K11277" t="s">
        <v>117</v>
      </c>
      <c r="L11277">
        <v>104286</v>
      </c>
    </row>
    <row r="11278" spans="1:12" x14ac:dyDescent="0.25">
      <c r="A11278" t="s">
        <v>49</v>
      </c>
      <c r="B11278" t="s">
        <v>61</v>
      </c>
      <c r="C11278" t="s">
        <v>43</v>
      </c>
      <c r="D11278" t="s">
        <v>29</v>
      </c>
      <c r="E11278" t="b">
        <v>1</v>
      </c>
      <c r="F11278" s="1">
        <v>45561.258240740739</v>
      </c>
      <c r="G11278" t="b">
        <v>0</v>
      </c>
      <c r="H11278" t="b">
        <v>1</v>
      </c>
      <c r="I11278" t="s">
        <v>51</v>
      </c>
      <c r="J11278" t="s">
        <v>44</v>
      </c>
      <c r="K11278" t="s">
        <v>65</v>
      </c>
      <c r="L11278">
        <v>91585</v>
      </c>
    </row>
    <row r="11279" spans="1:12" x14ac:dyDescent="0.25">
      <c r="A11279" t="s">
        <v>12</v>
      </c>
      <c r="B11279" t="s">
        <v>13</v>
      </c>
      <c r="C11279" t="s">
        <v>14</v>
      </c>
      <c r="D11279" t="s">
        <v>15</v>
      </c>
      <c r="E11279" t="b">
        <v>1</v>
      </c>
      <c r="F11279" s="1">
        <v>45379.793206018519</v>
      </c>
      <c r="G11279" t="b">
        <v>0</v>
      </c>
      <c r="H11279" t="b">
        <v>1</v>
      </c>
      <c r="I11279" t="s">
        <v>16</v>
      </c>
      <c r="J11279" t="s">
        <v>80</v>
      </c>
      <c r="K11279" t="s">
        <v>60</v>
      </c>
      <c r="L11279">
        <v>144475</v>
      </c>
    </row>
    <row r="11280" spans="1:12" x14ac:dyDescent="0.25">
      <c r="A11280" t="s">
        <v>38</v>
      </c>
      <c r="B11280" t="s">
        <v>39</v>
      </c>
      <c r="C11280" t="s">
        <v>68</v>
      </c>
      <c r="D11280" t="s">
        <v>29</v>
      </c>
      <c r="E11280" t="b">
        <v>1</v>
      </c>
      <c r="F11280" s="1">
        <v>45495.465648148151</v>
      </c>
      <c r="G11280" t="b">
        <v>1</v>
      </c>
      <c r="H11280" t="b">
        <v>1</v>
      </c>
      <c r="I11280" t="s">
        <v>41</v>
      </c>
      <c r="J11280" t="s">
        <v>70</v>
      </c>
      <c r="K11280" t="s">
        <v>122</v>
      </c>
      <c r="L11280">
        <v>84061</v>
      </c>
    </row>
    <row r="11281" spans="1:12" x14ac:dyDescent="0.25">
      <c r="A11281" t="s">
        <v>45</v>
      </c>
      <c r="B11281" t="s">
        <v>76</v>
      </c>
      <c r="C11281" t="s">
        <v>28</v>
      </c>
      <c r="D11281" t="s">
        <v>22</v>
      </c>
      <c r="E11281" t="b">
        <v>0</v>
      </c>
      <c r="F11281" s="1">
        <v>45628.992615740739</v>
      </c>
      <c r="G11281" t="b">
        <v>1</v>
      </c>
      <c r="H11281" t="b">
        <v>1</v>
      </c>
      <c r="I11281" t="s">
        <v>16</v>
      </c>
      <c r="J11281" t="s">
        <v>44</v>
      </c>
      <c r="K11281" t="s">
        <v>103</v>
      </c>
      <c r="L11281">
        <v>109566</v>
      </c>
    </row>
    <row r="11282" spans="1:12" x14ac:dyDescent="0.25">
      <c r="A11282" t="s">
        <v>12</v>
      </c>
      <c r="B11282" t="s">
        <v>13</v>
      </c>
      <c r="C11282" t="s">
        <v>43</v>
      </c>
      <c r="D11282" t="s">
        <v>15</v>
      </c>
      <c r="E11282" t="b">
        <v>1</v>
      </c>
      <c r="F11282" s="1">
        <v>45492.425995370373</v>
      </c>
      <c r="G11282" t="b">
        <v>1</v>
      </c>
      <c r="H11282" t="b">
        <v>0</v>
      </c>
      <c r="I11282" t="s">
        <v>16</v>
      </c>
      <c r="J11282" t="s">
        <v>24</v>
      </c>
      <c r="K11282" t="s">
        <v>123</v>
      </c>
      <c r="L11282">
        <v>110014</v>
      </c>
    </row>
    <row r="11283" spans="1:12" x14ac:dyDescent="0.25">
      <c r="A11283" t="s">
        <v>82</v>
      </c>
      <c r="B11283" t="s">
        <v>85</v>
      </c>
      <c r="C11283" t="s">
        <v>21</v>
      </c>
      <c r="D11283" t="s">
        <v>22</v>
      </c>
      <c r="E11283" t="b">
        <v>1</v>
      </c>
      <c r="F11283" s="1">
        <v>45549.22892361111</v>
      </c>
      <c r="G11283" t="b">
        <v>1</v>
      </c>
      <c r="H11283" t="b">
        <v>1</v>
      </c>
      <c r="I11283" t="s">
        <v>84</v>
      </c>
      <c r="J11283" t="s">
        <v>44</v>
      </c>
      <c r="K11283" t="s">
        <v>113</v>
      </c>
      <c r="L11283">
        <v>131557</v>
      </c>
    </row>
    <row r="11284" spans="1:12" x14ac:dyDescent="0.25">
      <c r="A11284" t="s">
        <v>12</v>
      </c>
      <c r="B11284" t="s">
        <v>63</v>
      </c>
      <c r="C11284" t="s">
        <v>28</v>
      </c>
      <c r="D11284" t="s">
        <v>29</v>
      </c>
      <c r="E11284" t="b">
        <v>0</v>
      </c>
      <c r="F11284" s="1">
        <v>45447.137546296297</v>
      </c>
      <c r="G11284" t="b">
        <v>1</v>
      </c>
      <c r="H11284" t="b">
        <v>0</v>
      </c>
      <c r="I11284" t="s">
        <v>16</v>
      </c>
      <c r="J11284" t="s">
        <v>24</v>
      </c>
      <c r="K11284" t="s">
        <v>81</v>
      </c>
      <c r="L11284">
        <v>116443</v>
      </c>
    </row>
    <row r="11285" spans="1:12" x14ac:dyDescent="0.25">
      <c r="A11285" t="s">
        <v>38</v>
      </c>
      <c r="B11285" t="s">
        <v>107</v>
      </c>
      <c r="C11285" t="s">
        <v>14</v>
      </c>
      <c r="D11285" t="s">
        <v>15</v>
      </c>
      <c r="E11285" t="b">
        <v>0</v>
      </c>
      <c r="F11285" s="1">
        <v>45584.57236111111</v>
      </c>
      <c r="G11285" t="b">
        <v>0</v>
      </c>
      <c r="H11285" t="b">
        <v>1</v>
      </c>
      <c r="I11285" t="s">
        <v>41</v>
      </c>
      <c r="J11285" t="s">
        <v>44</v>
      </c>
      <c r="K11285" t="s">
        <v>48</v>
      </c>
      <c r="L11285">
        <v>65387</v>
      </c>
    </row>
    <row r="11286" spans="1:12" x14ac:dyDescent="0.25">
      <c r="A11286" t="s">
        <v>49</v>
      </c>
      <c r="B11286" t="s">
        <v>61</v>
      </c>
      <c r="C11286" t="s">
        <v>14</v>
      </c>
      <c r="D11286" t="s">
        <v>15</v>
      </c>
      <c r="E11286" t="b">
        <v>1</v>
      </c>
      <c r="F11286" s="1">
        <v>45622.386736111112</v>
      </c>
      <c r="G11286" t="b">
        <v>1</v>
      </c>
      <c r="H11286" t="b">
        <v>0</v>
      </c>
      <c r="I11286" t="s">
        <v>51</v>
      </c>
      <c r="J11286" t="s">
        <v>44</v>
      </c>
      <c r="K11286" t="s">
        <v>92</v>
      </c>
      <c r="L11286">
        <v>97431</v>
      </c>
    </row>
    <row r="11287" spans="1:12" x14ac:dyDescent="0.25">
      <c r="A11287" t="s">
        <v>82</v>
      </c>
      <c r="B11287" t="s">
        <v>85</v>
      </c>
      <c r="C11287" t="s">
        <v>40</v>
      </c>
      <c r="D11287" t="s">
        <v>22</v>
      </c>
      <c r="E11287" t="b">
        <v>1</v>
      </c>
      <c r="F11287" s="1">
        <v>45511.43953703704</v>
      </c>
      <c r="G11287" t="b">
        <v>0</v>
      </c>
      <c r="H11287" t="b">
        <v>0</v>
      </c>
      <c r="I11287" t="s">
        <v>84</v>
      </c>
      <c r="J11287" t="s">
        <v>31</v>
      </c>
      <c r="K11287" t="s">
        <v>92</v>
      </c>
      <c r="L11287">
        <v>104499</v>
      </c>
    </row>
    <row r="11288" spans="1:12" x14ac:dyDescent="0.25">
      <c r="A11288" t="s">
        <v>82</v>
      </c>
      <c r="B11288" t="s">
        <v>91</v>
      </c>
      <c r="C11288" t="s">
        <v>28</v>
      </c>
      <c r="D11288" t="s">
        <v>15</v>
      </c>
      <c r="E11288" t="b">
        <v>1</v>
      </c>
      <c r="F11288" s="1">
        <v>45349.096585648149</v>
      </c>
      <c r="G11288" t="b">
        <v>0</v>
      </c>
      <c r="H11288" t="b">
        <v>1</v>
      </c>
      <c r="I11288" t="s">
        <v>84</v>
      </c>
      <c r="J11288" t="s">
        <v>70</v>
      </c>
      <c r="K11288" t="s">
        <v>60</v>
      </c>
      <c r="L11288">
        <v>102799</v>
      </c>
    </row>
    <row r="11289" spans="1:12" x14ac:dyDescent="0.25">
      <c r="A11289" t="s">
        <v>12</v>
      </c>
      <c r="B11289" t="s">
        <v>63</v>
      </c>
      <c r="C11289" t="s">
        <v>68</v>
      </c>
      <c r="D11289" t="s">
        <v>15</v>
      </c>
      <c r="E11289" t="b">
        <v>1</v>
      </c>
      <c r="F11289" s="1">
        <v>45404.366782407407</v>
      </c>
      <c r="G11289" t="b">
        <v>0</v>
      </c>
      <c r="H11289" t="b">
        <v>0</v>
      </c>
      <c r="I11289" t="s">
        <v>16</v>
      </c>
      <c r="J11289" t="s">
        <v>80</v>
      </c>
      <c r="K11289" t="s">
        <v>56</v>
      </c>
      <c r="L11289">
        <v>133660</v>
      </c>
    </row>
    <row r="11290" spans="1:12" x14ac:dyDescent="0.25">
      <c r="A11290" t="s">
        <v>12</v>
      </c>
      <c r="B11290" t="s">
        <v>63</v>
      </c>
      <c r="C11290" t="s">
        <v>28</v>
      </c>
      <c r="D11290" t="s">
        <v>15</v>
      </c>
      <c r="E11290" t="b">
        <v>0</v>
      </c>
      <c r="F11290" s="1">
        <v>45465.665046296293</v>
      </c>
      <c r="G11290" t="b">
        <v>0</v>
      </c>
      <c r="H11290" t="b">
        <v>0</v>
      </c>
      <c r="I11290" t="s">
        <v>16</v>
      </c>
      <c r="J11290" t="s">
        <v>44</v>
      </c>
      <c r="K11290" t="s">
        <v>58</v>
      </c>
      <c r="L11290">
        <v>148820</v>
      </c>
    </row>
    <row r="11291" spans="1:12" x14ac:dyDescent="0.25">
      <c r="A11291" t="s">
        <v>49</v>
      </c>
      <c r="B11291" t="s">
        <v>50</v>
      </c>
      <c r="C11291" t="s">
        <v>43</v>
      </c>
      <c r="D11291" t="s">
        <v>29</v>
      </c>
      <c r="E11291" t="b">
        <v>0</v>
      </c>
      <c r="F11291" s="1">
        <v>45348.341979166667</v>
      </c>
      <c r="G11291" t="b">
        <v>0</v>
      </c>
      <c r="H11291" t="b">
        <v>1</v>
      </c>
      <c r="I11291" t="s">
        <v>51</v>
      </c>
      <c r="J11291" t="s">
        <v>80</v>
      </c>
      <c r="K11291" t="s">
        <v>89</v>
      </c>
      <c r="L11291">
        <v>70533</v>
      </c>
    </row>
    <row r="11292" spans="1:12" x14ac:dyDescent="0.25">
      <c r="A11292" t="s">
        <v>54</v>
      </c>
      <c r="B11292" t="s">
        <v>79</v>
      </c>
      <c r="C11292" t="s">
        <v>68</v>
      </c>
      <c r="D11292" t="s">
        <v>22</v>
      </c>
      <c r="E11292" t="b">
        <v>1</v>
      </c>
      <c r="F11292" s="1">
        <v>45421.956238425933</v>
      </c>
      <c r="G11292" t="b">
        <v>1</v>
      </c>
      <c r="H11292" t="b">
        <v>1</v>
      </c>
      <c r="I11292" t="s">
        <v>30</v>
      </c>
      <c r="J11292" t="s">
        <v>66</v>
      </c>
      <c r="K11292" t="s">
        <v>35</v>
      </c>
      <c r="L11292">
        <v>137992</v>
      </c>
    </row>
    <row r="11293" spans="1:12" x14ac:dyDescent="0.25">
      <c r="A11293" t="s">
        <v>45</v>
      </c>
      <c r="B11293" t="s">
        <v>46</v>
      </c>
      <c r="C11293" t="s">
        <v>28</v>
      </c>
      <c r="D11293" t="s">
        <v>29</v>
      </c>
      <c r="E11293" t="b">
        <v>1</v>
      </c>
      <c r="F11293" s="1">
        <v>45393.5627662037</v>
      </c>
      <c r="G11293" t="b">
        <v>0</v>
      </c>
      <c r="H11293" t="b">
        <v>1</v>
      </c>
      <c r="I11293" t="s">
        <v>16</v>
      </c>
      <c r="J11293" t="s">
        <v>17</v>
      </c>
      <c r="K11293" t="s">
        <v>127</v>
      </c>
      <c r="L11293">
        <v>113985</v>
      </c>
    </row>
    <row r="11294" spans="1:12" x14ac:dyDescent="0.25">
      <c r="A11294" t="s">
        <v>82</v>
      </c>
      <c r="B11294" t="s">
        <v>91</v>
      </c>
      <c r="C11294" t="s">
        <v>14</v>
      </c>
      <c r="D11294" t="s">
        <v>15</v>
      </c>
      <c r="E11294" t="b">
        <v>0</v>
      </c>
      <c r="F11294" s="1">
        <v>45336.370659722219</v>
      </c>
      <c r="G11294" t="b">
        <v>0</v>
      </c>
      <c r="H11294" t="b">
        <v>1</v>
      </c>
      <c r="I11294" t="s">
        <v>84</v>
      </c>
      <c r="J11294" t="s">
        <v>64</v>
      </c>
      <c r="K11294" t="s">
        <v>65</v>
      </c>
      <c r="L11294">
        <v>139105</v>
      </c>
    </row>
    <row r="11295" spans="1:12" x14ac:dyDescent="0.25">
      <c r="A11295" t="s">
        <v>49</v>
      </c>
      <c r="B11295" t="s">
        <v>61</v>
      </c>
      <c r="C11295" t="s">
        <v>21</v>
      </c>
      <c r="D11295" t="s">
        <v>22</v>
      </c>
      <c r="E11295" t="b">
        <v>0</v>
      </c>
      <c r="F11295" s="1">
        <v>45531.789780092593</v>
      </c>
      <c r="G11295" t="b">
        <v>1</v>
      </c>
      <c r="H11295" t="b">
        <v>0</v>
      </c>
      <c r="I11295" t="s">
        <v>51</v>
      </c>
      <c r="J11295" t="s">
        <v>66</v>
      </c>
      <c r="K11295" t="s">
        <v>25</v>
      </c>
      <c r="L11295">
        <v>79645</v>
      </c>
    </row>
    <row r="11296" spans="1:12" x14ac:dyDescent="0.25">
      <c r="A11296" t="s">
        <v>82</v>
      </c>
      <c r="B11296" t="s">
        <v>83</v>
      </c>
      <c r="C11296" t="s">
        <v>68</v>
      </c>
      <c r="D11296" t="s">
        <v>22</v>
      </c>
      <c r="E11296" t="b">
        <v>1</v>
      </c>
      <c r="F11296" s="1">
        <v>45340.391493055547</v>
      </c>
      <c r="G11296" t="b">
        <v>0</v>
      </c>
      <c r="H11296" t="b">
        <v>0</v>
      </c>
      <c r="I11296" t="s">
        <v>84</v>
      </c>
      <c r="J11296" t="s">
        <v>44</v>
      </c>
      <c r="K11296" t="s">
        <v>98</v>
      </c>
      <c r="L11296">
        <v>113652</v>
      </c>
    </row>
    <row r="11297" spans="1:12" x14ac:dyDescent="0.25">
      <c r="A11297" t="s">
        <v>38</v>
      </c>
      <c r="B11297" t="s">
        <v>107</v>
      </c>
      <c r="C11297" t="s">
        <v>28</v>
      </c>
      <c r="D11297" t="s">
        <v>15</v>
      </c>
      <c r="E11297" t="b">
        <v>1</v>
      </c>
      <c r="F11297" s="1">
        <v>45330.032280092593</v>
      </c>
      <c r="G11297" t="b">
        <v>1</v>
      </c>
      <c r="H11297" t="b">
        <v>0</v>
      </c>
      <c r="I11297" t="s">
        <v>41</v>
      </c>
      <c r="J11297" t="s">
        <v>80</v>
      </c>
      <c r="K11297" t="s">
        <v>116</v>
      </c>
      <c r="L11297">
        <v>82179</v>
      </c>
    </row>
    <row r="11298" spans="1:12" x14ac:dyDescent="0.25">
      <c r="A11298" t="s">
        <v>45</v>
      </c>
      <c r="B11298" t="s">
        <v>76</v>
      </c>
      <c r="C11298" t="s">
        <v>21</v>
      </c>
      <c r="D11298" t="s">
        <v>22</v>
      </c>
      <c r="E11298" t="b">
        <v>0</v>
      </c>
      <c r="F11298" s="1">
        <v>45306.340543981481</v>
      </c>
      <c r="G11298" t="b">
        <v>0</v>
      </c>
      <c r="H11298" t="b">
        <v>0</v>
      </c>
      <c r="I11298" t="s">
        <v>16</v>
      </c>
      <c r="J11298" t="s">
        <v>34</v>
      </c>
      <c r="K11298" t="s">
        <v>103</v>
      </c>
      <c r="L11298">
        <v>91534</v>
      </c>
    </row>
    <row r="11299" spans="1:12" x14ac:dyDescent="0.25">
      <c r="A11299" t="s">
        <v>45</v>
      </c>
      <c r="B11299" t="s">
        <v>76</v>
      </c>
      <c r="C11299" t="s">
        <v>28</v>
      </c>
      <c r="D11299" t="s">
        <v>29</v>
      </c>
      <c r="E11299" t="b">
        <v>0</v>
      </c>
      <c r="F11299" s="1">
        <v>45630.847303240742</v>
      </c>
      <c r="G11299" t="b">
        <v>0</v>
      </c>
      <c r="H11299" t="b">
        <v>0</v>
      </c>
      <c r="I11299" t="s">
        <v>16</v>
      </c>
      <c r="J11299" t="s">
        <v>17</v>
      </c>
      <c r="K11299" t="s">
        <v>89</v>
      </c>
      <c r="L11299">
        <v>80720</v>
      </c>
    </row>
    <row r="11300" spans="1:12" x14ac:dyDescent="0.25">
      <c r="A11300" t="s">
        <v>19</v>
      </c>
      <c r="B11300" t="s">
        <v>86</v>
      </c>
      <c r="C11300" t="s">
        <v>43</v>
      </c>
      <c r="D11300" t="s">
        <v>15</v>
      </c>
      <c r="E11300" t="b">
        <v>0</v>
      </c>
      <c r="F11300" s="1">
        <v>45485.572222222218</v>
      </c>
      <c r="G11300" t="b">
        <v>1</v>
      </c>
      <c r="H11300" t="b">
        <v>1</v>
      </c>
      <c r="I11300" t="s">
        <v>23</v>
      </c>
      <c r="J11300" t="s">
        <v>44</v>
      </c>
      <c r="K11300" t="s">
        <v>103</v>
      </c>
      <c r="L11300">
        <v>71041</v>
      </c>
    </row>
    <row r="11301" spans="1:12" x14ac:dyDescent="0.25">
      <c r="A11301" t="s">
        <v>82</v>
      </c>
      <c r="B11301" t="s">
        <v>83</v>
      </c>
      <c r="C11301" t="s">
        <v>21</v>
      </c>
      <c r="D11301" t="s">
        <v>15</v>
      </c>
      <c r="E11301" t="b">
        <v>0</v>
      </c>
      <c r="F11301" s="1">
        <v>45513.807638888888</v>
      </c>
      <c r="G11301" t="b">
        <v>1</v>
      </c>
      <c r="H11301" t="b">
        <v>0</v>
      </c>
      <c r="I11301" t="s">
        <v>84</v>
      </c>
      <c r="J11301" t="s">
        <v>34</v>
      </c>
      <c r="K11301" t="s">
        <v>97</v>
      </c>
      <c r="L11301">
        <v>131105</v>
      </c>
    </row>
    <row r="11302" spans="1:12" x14ac:dyDescent="0.25">
      <c r="A11302" t="s">
        <v>38</v>
      </c>
      <c r="B11302" t="s">
        <v>39</v>
      </c>
      <c r="C11302" t="s">
        <v>14</v>
      </c>
      <c r="D11302" t="s">
        <v>22</v>
      </c>
      <c r="E11302" t="b">
        <v>1</v>
      </c>
      <c r="F11302" s="1">
        <v>45489.485960648148</v>
      </c>
      <c r="G11302" t="b">
        <v>1</v>
      </c>
      <c r="H11302" t="b">
        <v>1</v>
      </c>
      <c r="I11302" t="s">
        <v>41</v>
      </c>
      <c r="J11302" t="s">
        <v>52</v>
      </c>
      <c r="K11302" t="s">
        <v>56</v>
      </c>
      <c r="L11302">
        <v>78709</v>
      </c>
    </row>
    <row r="11303" spans="1:12" x14ac:dyDescent="0.25">
      <c r="A11303" t="s">
        <v>38</v>
      </c>
      <c r="B11303" t="s">
        <v>95</v>
      </c>
      <c r="C11303" t="s">
        <v>28</v>
      </c>
      <c r="D11303" t="s">
        <v>29</v>
      </c>
      <c r="E11303" t="b">
        <v>1</v>
      </c>
      <c r="F11303" s="1">
        <v>45466.03052083333</v>
      </c>
      <c r="G11303" t="b">
        <v>1</v>
      </c>
      <c r="H11303" t="b">
        <v>1</v>
      </c>
      <c r="I11303" t="s">
        <v>41</v>
      </c>
      <c r="J11303" t="s">
        <v>64</v>
      </c>
      <c r="K11303" t="s">
        <v>104</v>
      </c>
      <c r="L11303">
        <v>69732</v>
      </c>
    </row>
    <row r="11304" spans="1:12" x14ac:dyDescent="0.25">
      <c r="A11304" t="s">
        <v>82</v>
      </c>
      <c r="B11304" t="s">
        <v>85</v>
      </c>
      <c r="C11304" t="s">
        <v>28</v>
      </c>
      <c r="D11304" t="s">
        <v>22</v>
      </c>
      <c r="E11304" t="b">
        <v>0</v>
      </c>
      <c r="F11304" s="1">
        <v>45315.945347222223</v>
      </c>
      <c r="G11304" t="b">
        <v>0</v>
      </c>
      <c r="H11304" t="b">
        <v>0</v>
      </c>
      <c r="I11304" t="s">
        <v>84</v>
      </c>
      <c r="J11304" t="s">
        <v>64</v>
      </c>
      <c r="K11304" t="s">
        <v>87</v>
      </c>
      <c r="L11304">
        <v>116510</v>
      </c>
    </row>
    <row r="11305" spans="1:12" x14ac:dyDescent="0.25">
      <c r="A11305" t="s">
        <v>12</v>
      </c>
      <c r="B11305" t="s">
        <v>75</v>
      </c>
      <c r="C11305" t="s">
        <v>43</v>
      </c>
      <c r="D11305" t="s">
        <v>29</v>
      </c>
      <c r="E11305" t="b">
        <v>0</v>
      </c>
      <c r="F11305" s="1">
        <v>45292.331446759257</v>
      </c>
      <c r="G11305" t="b">
        <v>1</v>
      </c>
      <c r="H11305" t="b">
        <v>1</v>
      </c>
      <c r="I11305" t="s">
        <v>16</v>
      </c>
      <c r="J11305" t="s">
        <v>52</v>
      </c>
      <c r="K11305" t="s">
        <v>92</v>
      </c>
      <c r="L11305">
        <v>110160</v>
      </c>
    </row>
    <row r="11306" spans="1:12" x14ac:dyDescent="0.25">
      <c r="A11306" t="s">
        <v>38</v>
      </c>
      <c r="B11306" t="s">
        <v>39</v>
      </c>
      <c r="C11306" t="s">
        <v>43</v>
      </c>
      <c r="D11306" t="s">
        <v>22</v>
      </c>
      <c r="E11306" t="b">
        <v>1</v>
      </c>
      <c r="F11306" s="1">
        <v>45421.395995370367</v>
      </c>
      <c r="G11306" t="b">
        <v>1</v>
      </c>
      <c r="H11306" t="b">
        <v>0</v>
      </c>
      <c r="I11306" t="s">
        <v>41</v>
      </c>
      <c r="J11306" t="s">
        <v>66</v>
      </c>
      <c r="K11306" t="s">
        <v>98</v>
      </c>
      <c r="L11306">
        <v>70649</v>
      </c>
    </row>
    <row r="11307" spans="1:12" x14ac:dyDescent="0.25">
      <c r="A11307" t="s">
        <v>26</v>
      </c>
      <c r="B11307" t="s">
        <v>33</v>
      </c>
      <c r="C11307" t="s">
        <v>68</v>
      </c>
      <c r="D11307" t="s">
        <v>29</v>
      </c>
      <c r="E11307" t="b">
        <v>1</v>
      </c>
      <c r="F11307" s="1">
        <v>45416.441365740742</v>
      </c>
      <c r="G11307" t="b">
        <v>1</v>
      </c>
      <c r="H11307" t="b">
        <v>0</v>
      </c>
      <c r="I11307" t="s">
        <v>30</v>
      </c>
      <c r="J11307" t="s">
        <v>70</v>
      </c>
      <c r="K11307" t="s">
        <v>117</v>
      </c>
      <c r="L11307">
        <v>118391</v>
      </c>
    </row>
    <row r="11308" spans="1:12" x14ac:dyDescent="0.25">
      <c r="A11308" t="s">
        <v>54</v>
      </c>
      <c r="B11308" t="s">
        <v>79</v>
      </c>
      <c r="C11308" t="s">
        <v>14</v>
      </c>
      <c r="D11308" t="s">
        <v>15</v>
      </c>
      <c r="E11308" t="b">
        <v>1</v>
      </c>
      <c r="F11308" s="1">
        <v>45556.281574074077</v>
      </c>
      <c r="G11308" t="b">
        <v>1</v>
      </c>
      <c r="H11308" t="b">
        <v>0</v>
      </c>
      <c r="I11308" t="s">
        <v>30</v>
      </c>
      <c r="J11308" t="s">
        <v>34</v>
      </c>
      <c r="K11308" t="s">
        <v>74</v>
      </c>
      <c r="L11308">
        <v>127204</v>
      </c>
    </row>
    <row r="11309" spans="1:12" x14ac:dyDescent="0.25">
      <c r="A11309" t="s">
        <v>38</v>
      </c>
      <c r="B11309" t="s">
        <v>95</v>
      </c>
      <c r="C11309" t="s">
        <v>68</v>
      </c>
      <c r="D11309" t="s">
        <v>29</v>
      </c>
      <c r="E11309" t="b">
        <v>1</v>
      </c>
      <c r="F11309" s="1">
        <v>45345.906655092593</v>
      </c>
      <c r="G11309" t="b">
        <v>0</v>
      </c>
      <c r="H11309" t="b">
        <v>1</v>
      </c>
      <c r="I11309" t="s">
        <v>41</v>
      </c>
      <c r="J11309" t="s">
        <v>72</v>
      </c>
      <c r="K11309" t="s">
        <v>122</v>
      </c>
      <c r="L11309">
        <v>65670</v>
      </c>
    </row>
    <row r="11310" spans="1:12" x14ac:dyDescent="0.25">
      <c r="A11310" t="s">
        <v>54</v>
      </c>
      <c r="B11310" t="s">
        <v>55</v>
      </c>
      <c r="C11310" t="s">
        <v>28</v>
      </c>
      <c r="D11310" t="s">
        <v>29</v>
      </c>
      <c r="E11310" t="b">
        <v>1</v>
      </c>
      <c r="F11310" s="1">
        <v>45481.725578703707</v>
      </c>
      <c r="G11310" t="b">
        <v>1</v>
      </c>
      <c r="H11310" t="b">
        <v>0</v>
      </c>
      <c r="I11310" t="s">
        <v>30</v>
      </c>
      <c r="J11310" t="s">
        <v>72</v>
      </c>
      <c r="K11310" t="s">
        <v>58</v>
      </c>
      <c r="L11310">
        <v>136222</v>
      </c>
    </row>
    <row r="11311" spans="1:12" x14ac:dyDescent="0.25">
      <c r="A11311" t="s">
        <v>12</v>
      </c>
      <c r="B11311" t="s">
        <v>13</v>
      </c>
      <c r="C11311" t="s">
        <v>21</v>
      </c>
      <c r="D11311" t="s">
        <v>29</v>
      </c>
      <c r="E11311" t="b">
        <v>0</v>
      </c>
      <c r="F11311" s="1">
        <v>45356.715729166674</v>
      </c>
      <c r="G11311" t="b">
        <v>0</v>
      </c>
      <c r="H11311" t="b">
        <v>0</v>
      </c>
      <c r="I11311" t="s">
        <v>16</v>
      </c>
      <c r="J11311" t="s">
        <v>64</v>
      </c>
      <c r="K11311" t="s">
        <v>58</v>
      </c>
      <c r="L11311">
        <v>116894</v>
      </c>
    </row>
    <row r="11312" spans="1:12" x14ac:dyDescent="0.25">
      <c r="A11312" t="s">
        <v>12</v>
      </c>
      <c r="B11312" t="s">
        <v>63</v>
      </c>
      <c r="C11312" t="s">
        <v>21</v>
      </c>
      <c r="D11312" t="s">
        <v>15</v>
      </c>
      <c r="E11312" t="b">
        <v>1</v>
      </c>
      <c r="F11312" s="1">
        <v>45508.45684027778</v>
      </c>
      <c r="G11312" t="b">
        <v>0</v>
      </c>
      <c r="H11312" t="b">
        <v>1</v>
      </c>
      <c r="I11312" t="s">
        <v>16</v>
      </c>
      <c r="J11312" t="s">
        <v>72</v>
      </c>
      <c r="K11312" t="s">
        <v>32</v>
      </c>
      <c r="L11312">
        <v>139383</v>
      </c>
    </row>
    <row r="11313" spans="1:12" x14ac:dyDescent="0.25">
      <c r="A11313" t="s">
        <v>12</v>
      </c>
      <c r="B11313" t="s">
        <v>63</v>
      </c>
      <c r="C11313" t="s">
        <v>28</v>
      </c>
      <c r="D11313" t="s">
        <v>22</v>
      </c>
      <c r="E11313" t="b">
        <v>0</v>
      </c>
      <c r="F11313" s="1">
        <v>45642.8903587963</v>
      </c>
      <c r="G11313" t="b">
        <v>1</v>
      </c>
      <c r="H11313" t="b">
        <v>0</v>
      </c>
      <c r="I11313" t="s">
        <v>16</v>
      </c>
      <c r="J11313" t="s">
        <v>66</v>
      </c>
      <c r="K11313" t="s">
        <v>115</v>
      </c>
      <c r="L11313">
        <v>118771</v>
      </c>
    </row>
    <row r="11314" spans="1:12" x14ac:dyDescent="0.25">
      <c r="A11314" t="s">
        <v>49</v>
      </c>
      <c r="B11314" t="s">
        <v>61</v>
      </c>
      <c r="C11314" t="s">
        <v>28</v>
      </c>
      <c r="D11314" t="s">
        <v>29</v>
      </c>
      <c r="E11314" t="b">
        <v>0</v>
      </c>
      <c r="F11314" s="1">
        <v>45327.573530092603</v>
      </c>
      <c r="G11314" t="b">
        <v>0</v>
      </c>
      <c r="H11314" t="b">
        <v>0</v>
      </c>
      <c r="I11314" t="s">
        <v>51</v>
      </c>
      <c r="J11314" t="s">
        <v>52</v>
      </c>
      <c r="K11314" t="s">
        <v>62</v>
      </c>
      <c r="L11314">
        <v>77853</v>
      </c>
    </row>
    <row r="11315" spans="1:12" x14ac:dyDescent="0.25">
      <c r="A11315" t="s">
        <v>12</v>
      </c>
      <c r="B11315" t="s">
        <v>13</v>
      </c>
      <c r="C11315" t="s">
        <v>21</v>
      </c>
      <c r="D11315" t="s">
        <v>29</v>
      </c>
      <c r="E11315" t="b">
        <v>0</v>
      </c>
      <c r="F11315" s="1">
        <v>45474.458344907413</v>
      </c>
      <c r="G11315" t="b">
        <v>0</v>
      </c>
      <c r="H11315" t="b">
        <v>1</v>
      </c>
      <c r="I11315" t="s">
        <v>16</v>
      </c>
      <c r="J11315" t="s">
        <v>34</v>
      </c>
      <c r="K11315" t="s">
        <v>104</v>
      </c>
      <c r="L11315">
        <v>122873</v>
      </c>
    </row>
    <row r="11316" spans="1:12" x14ac:dyDescent="0.25">
      <c r="A11316" t="s">
        <v>19</v>
      </c>
      <c r="B11316" t="s">
        <v>20</v>
      </c>
      <c r="C11316" t="s">
        <v>28</v>
      </c>
      <c r="D11316" t="s">
        <v>22</v>
      </c>
      <c r="E11316" t="b">
        <v>0</v>
      </c>
      <c r="F11316" s="1">
        <v>45629.791250000002</v>
      </c>
      <c r="G11316" t="b">
        <v>1</v>
      </c>
      <c r="H11316" t="b">
        <v>1</v>
      </c>
      <c r="I11316" t="s">
        <v>23</v>
      </c>
      <c r="J11316" t="s">
        <v>52</v>
      </c>
      <c r="K11316" t="s">
        <v>115</v>
      </c>
      <c r="L11316">
        <v>79590</v>
      </c>
    </row>
    <row r="11317" spans="1:12" x14ac:dyDescent="0.25">
      <c r="A11317" t="s">
        <v>38</v>
      </c>
      <c r="B11317" t="s">
        <v>107</v>
      </c>
      <c r="C11317" t="s">
        <v>43</v>
      </c>
      <c r="D11317" t="s">
        <v>29</v>
      </c>
      <c r="E11317" t="b">
        <v>0</v>
      </c>
      <c r="F11317" s="1">
        <v>45562.505312499998</v>
      </c>
      <c r="G11317" t="b">
        <v>0</v>
      </c>
      <c r="H11317" t="b">
        <v>0</v>
      </c>
      <c r="I11317" t="s">
        <v>41</v>
      </c>
      <c r="J11317" t="s">
        <v>64</v>
      </c>
      <c r="K11317" t="s">
        <v>97</v>
      </c>
      <c r="L11317">
        <v>89087</v>
      </c>
    </row>
    <row r="11318" spans="1:12" x14ac:dyDescent="0.25">
      <c r="A11318" t="s">
        <v>12</v>
      </c>
      <c r="B11318" t="s">
        <v>13</v>
      </c>
      <c r="C11318" t="s">
        <v>68</v>
      </c>
      <c r="D11318" t="s">
        <v>15</v>
      </c>
      <c r="E11318" t="b">
        <v>0</v>
      </c>
      <c r="F11318" s="1">
        <v>45577.866770833331</v>
      </c>
      <c r="G11318" t="b">
        <v>0</v>
      </c>
      <c r="H11318" t="b">
        <v>1</v>
      </c>
      <c r="I11318" t="s">
        <v>16</v>
      </c>
      <c r="J11318" t="s">
        <v>34</v>
      </c>
      <c r="K11318" t="s">
        <v>121</v>
      </c>
      <c r="L11318">
        <v>140606</v>
      </c>
    </row>
    <row r="11319" spans="1:12" x14ac:dyDescent="0.25">
      <c r="A11319" t="s">
        <v>49</v>
      </c>
      <c r="B11319" t="s">
        <v>61</v>
      </c>
      <c r="C11319" t="s">
        <v>68</v>
      </c>
      <c r="D11319" t="s">
        <v>22</v>
      </c>
      <c r="E11319" t="b">
        <v>1</v>
      </c>
      <c r="F11319" s="1">
        <v>45637.912800925929</v>
      </c>
      <c r="G11319" t="b">
        <v>0</v>
      </c>
      <c r="H11319" t="b">
        <v>0</v>
      </c>
      <c r="I11319" t="s">
        <v>51</v>
      </c>
      <c r="J11319" t="s">
        <v>17</v>
      </c>
      <c r="K11319" t="s">
        <v>87</v>
      </c>
      <c r="L11319">
        <v>78375</v>
      </c>
    </row>
    <row r="11320" spans="1:12" x14ac:dyDescent="0.25">
      <c r="A11320" t="s">
        <v>45</v>
      </c>
      <c r="B11320" t="s">
        <v>46</v>
      </c>
      <c r="C11320" t="s">
        <v>40</v>
      </c>
      <c r="D11320" t="s">
        <v>15</v>
      </c>
      <c r="E11320" t="b">
        <v>1</v>
      </c>
      <c r="F11320" s="1">
        <v>45306.165659722217</v>
      </c>
      <c r="G11320" t="b">
        <v>0</v>
      </c>
      <c r="H11320" t="b">
        <v>1</v>
      </c>
      <c r="I11320" t="s">
        <v>16</v>
      </c>
      <c r="J11320" t="s">
        <v>80</v>
      </c>
      <c r="K11320" t="s">
        <v>113</v>
      </c>
      <c r="L11320">
        <v>119260</v>
      </c>
    </row>
    <row r="11321" spans="1:12" x14ac:dyDescent="0.25">
      <c r="A11321" t="s">
        <v>38</v>
      </c>
      <c r="B11321" t="s">
        <v>107</v>
      </c>
      <c r="C11321" t="s">
        <v>43</v>
      </c>
      <c r="D11321" t="s">
        <v>29</v>
      </c>
      <c r="E11321" t="b">
        <v>0</v>
      </c>
      <c r="F11321" s="1">
        <v>45531.452488425923</v>
      </c>
      <c r="G11321" t="b">
        <v>1</v>
      </c>
      <c r="H11321" t="b">
        <v>1</v>
      </c>
      <c r="I11321" t="s">
        <v>41</v>
      </c>
      <c r="J11321" t="s">
        <v>57</v>
      </c>
      <c r="K11321" t="s">
        <v>65</v>
      </c>
      <c r="L11321">
        <v>91940</v>
      </c>
    </row>
    <row r="11322" spans="1:12" x14ac:dyDescent="0.25">
      <c r="A11322" t="s">
        <v>26</v>
      </c>
      <c r="B11322" t="s">
        <v>27</v>
      </c>
      <c r="C11322" t="s">
        <v>28</v>
      </c>
      <c r="D11322" t="s">
        <v>15</v>
      </c>
      <c r="E11322" t="b">
        <v>0</v>
      </c>
      <c r="F11322" s="1">
        <v>45653.428680555553</v>
      </c>
      <c r="G11322" t="b">
        <v>1</v>
      </c>
      <c r="H11322" t="b">
        <v>1</v>
      </c>
      <c r="I11322" t="s">
        <v>30</v>
      </c>
      <c r="J11322" t="s">
        <v>31</v>
      </c>
      <c r="K11322" t="s">
        <v>115</v>
      </c>
      <c r="L11322">
        <v>112289</v>
      </c>
    </row>
    <row r="11323" spans="1:12" x14ac:dyDescent="0.25">
      <c r="A11323" t="s">
        <v>45</v>
      </c>
      <c r="B11323" t="s">
        <v>76</v>
      </c>
      <c r="C11323" t="s">
        <v>40</v>
      </c>
      <c r="D11323" t="s">
        <v>22</v>
      </c>
      <c r="E11323" t="b">
        <v>1</v>
      </c>
      <c r="F11323" s="1">
        <v>45330.720081018517</v>
      </c>
      <c r="G11323" t="b">
        <v>1</v>
      </c>
      <c r="H11323" t="b">
        <v>1</v>
      </c>
      <c r="I11323" t="s">
        <v>16</v>
      </c>
      <c r="J11323" t="s">
        <v>44</v>
      </c>
      <c r="K11323" t="s">
        <v>119</v>
      </c>
      <c r="L11323">
        <v>104356</v>
      </c>
    </row>
    <row r="11324" spans="1:12" x14ac:dyDescent="0.25">
      <c r="A11324" t="s">
        <v>82</v>
      </c>
      <c r="B11324" t="s">
        <v>91</v>
      </c>
      <c r="C11324" t="s">
        <v>21</v>
      </c>
      <c r="D11324" t="s">
        <v>29</v>
      </c>
      <c r="E11324" t="b">
        <v>0</v>
      </c>
      <c r="F11324" s="1">
        <v>45607.541354166657</v>
      </c>
      <c r="G11324" t="b">
        <v>1</v>
      </c>
      <c r="H11324" t="b">
        <v>0</v>
      </c>
      <c r="I11324" t="s">
        <v>84</v>
      </c>
      <c r="J11324" t="s">
        <v>80</v>
      </c>
      <c r="K11324" t="s">
        <v>77</v>
      </c>
      <c r="L11324">
        <v>128133</v>
      </c>
    </row>
    <row r="11325" spans="1:12" x14ac:dyDescent="0.25">
      <c r="A11325" t="s">
        <v>49</v>
      </c>
      <c r="B11325" t="s">
        <v>108</v>
      </c>
      <c r="C11325" t="s">
        <v>28</v>
      </c>
      <c r="D11325" t="s">
        <v>15</v>
      </c>
      <c r="E11325" t="b">
        <v>0</v>
      </c>
      <c r="F11325" s="1">
        <v>45455.735451388893</v>
      </c>
      <c r="G11325" t="b">
        <v>1</v>
      </c>
      <c r="H11325" t="b">
        <v>0</v>
      </c>
      <c r="I11325" t="s">
        <v>51</v>
      </c>
      <c r="J11325" t="s">
        <v>31</v>
      </c>
      <c r="K11325" t="s">
        <v>123</v>
      </c>
      <c r="L11325">
        <v>81602</v>
      </c>
    </row>
    <row r="11326" spans="1:12" x14ac:dyDescent="0.25">
      <c r="A11326" t="s">
        <v>26</v>
      </c>
      <c r="B11326" t="s">
        <v>33</v>
      </c>
      <c r="C11326" t="s">
        <v>14</v>
      </c>
      <c r="D11326" t="s">
        <v>15</v>
      </c>
      <c r="E11326" t="b">
        <v>0</v>
      </c>
      <c r="F11326" s="1">
        <v>45494.879328703697</v>
      </c>
      <c r="G11326" t="b">
        <v>0</v>
      </c>
      <c r="H11326" t="b">
        <v>0</v>
      </c>
      <c r="I11326" t="s">
        <v>30</v>
      </c>
      <c r="J11326" t="s">
        <v>80</v>
      </c>
      <c r="K11326" t="s">
        <v>60</v>
      </c>
      <c r="L11326">
        <v>123415</v>
      </c>
    </row>
    <row r="11327" spans="1:12" x14ac:dyDescent="0.25">
      <c r="A11327" t="s">
        <v>19</v>
      </c>
      <c r="B11327" t="s">
        <v>20</v>
      </c>
      <c r="C11327" t="s">
        <v>28</v>
      </c>
      <c r="D11327" t="s">
        <v>29</v>
      </c>
      <c r="E11327" t="b">
        <v>0</v>
      </c>
      <c r="F11327" s="1">
        <v>45515.02820601852</v>
      </c>
      <c r="G11327" t="b">
        <v>0</v>
      </c>
      <c r="H11327" t="b">
        <v>0</v>
      </c>
      <c r="I11327" t="s">
        <v>23</v>
      </c>
      <c r="J11327" t="s">
        <v>31</v>
      </c>
      <c r="K11327" t="s">
        <v>37</v>
      </c>
      <c r="L11327">
        <v>73365</v>
      </c>
    </row>
    <row r="11328" spans="1:12" x14ac:dyDescent="0.25">
      <c r="A11328" t="s">
        <v>82</v>
      </c>
      <c r="B11328" t="s">
        <v>91</v>
      </c>
      <c r="C11328" t="s">
        <v>43</v>
      </c>
      <c r="D11328" t="s">
        <v>29</v>
      </c>
      <c r="E11328" t="b">
        <v>1</v>
      </c>
      <c r="F11328" s="1">
        <v>45638.721076388887</v>
      </c>
      <c r="G11328" t="b">
        <v>1</v>
      </c>
      <c r="H11328" t="b">
        <v>1</v>
      </c>
      <c r="I11328" t="s">
        <v>84</v>
      </c>
      <c r="J11328" t="s">
        <v>66</v>
      </c>
      <c r="K11328" t="s">
        <v>113</v>
      </c>
      <c r="L11328">
        <v>116092</v>
      </c>
    </row>
    <row r="11329" spans="1:12" x14ac:dyDescent="0.25">
      <c r="A11329" t="s">
        <v>38</v>
      </c>
      <c r="B11329" t="s">
        <v>95</v>
      </c>
      <c r="C11329" t="s">
        <v>43</v>
      </c>
      <c r="D11329" t="s">
        <v>22</v>
      </c>
      <c r="E11329" t="b">
        <v>0</v>
      </c>
      <c r="F11329" s="1">
        <v>45538.488379629627</v>
      </c>
      <c r="G11329" t="b">
        <v>1</v>
      </c>
      <c r="H11329" t="b">
        <v>0</v>
      </c>
      <c r="I11329" t="s">
        <v>41</v>
      </c>
      <c r="J11329" t="s">
        <v>44</v>
      </c>
      <c r="K11329" t="s">
        <v>32</v>
      </c>
      <c r="L11329">
        <v>84912</v>
      </c>
    </row>
    <row r="11330" spans="1:12" x14ac:dyDescent="0.25">
      <c r="A11330" t="s">
        <v>26</v>
      </c>
      <c r="B11330" t="s">
        <v>27</v>
      </c>
      <c r="C11330" t="s">
        <v>21</v>
      </c>
      <c r="D11330" t="s">
        <v>15</v>
      </c>
      <c r="E11330" t="b">
        <v>0</v>
      </c>
      <c r="F11330" s="1">
        <v>45462.096504629633</v>
      </c>
      <c r="G11330" t="b">
        <v>0</v>
      </c>
      <c r="H11330" t="b">
        <v>0</v>
      </c>
      <c r="I11330" t="s">
        <v>30</v>
      </c>
      <c r="J11330" t="s">
        <v>47</v>
      </c>
      <c r="K11330" t="s">
        <v>37</v>
      </c>
      <c r="L11330">
        <v>88259</v>
      </c>
    </row>
    <row r="11331" spans="1:12" x14ac:dyDescent="0.25">
      <c r="A11331" t="s">
        <v>26</v>
      </c>
      <c r="B11331" t="s">
        <v>71</v>
      </c>
      <c r="C11331" t="s">
        <v>21</v>
      </c>
      <c r="D11331" t="s">
        <v>15</v>
      </c>
      <c r="E11331" t="b">
        <v>1</v>
      </c>
      <c r="F11331" s="1">
        <v>45543.102627314824</v>
      </c>
      <c r="G11331" t="b">
        <v>0</v>
      </c>
      <c r="H11331" t="b">
        <v>0</v>
      </c>
      <c r="I11331" t="s">
        <v>30</v>
      </c>
      <c r="J11331" t="s">
        <v>34</v>
      </c>
      <c r="K11331" t="s">
        <v>128</v>
      </c>
      <c r="L11331">
        <v>101378</v>
      </c>
    </row>
    <row r="11332" spans="1:12" x14ac:dyDescent="0.25">
      <c r="A11332" t="s">
        <v>49</v>
      </c>
      <c r="B11332" t="s">
        <v>61</v>
      </c>
      <c r="C11332" t="s">
        <v>28</v>
      </c>
      <c r="D11332" t="s">
        <v>29</v>
      </c>
      <c r="E11332" t="b">
        <v>0</v>
      </c>
      <c r="F11332" s="1">
        <v>45636.487766203703</v>
      </c>
      <c r="G11332" t="b">
        <v>1</v>
      </c>
      <c r="H11332" t="b">
        <v>0</v>
      </c>
      <c r="I11332" t="s">
        <v>51</v>
      </c>
      <c r="J11332" t="s">
        <v>34</v>
      </c>
      <c r="K11332" t="s">
        <v>89</v>
      </c>
      <c r="L11332">
        <v>97402</v>
      </c>
    </row>
    <row r="11333" spans="1:12" x14ac:dyDescent="0.25">
      <c r="A11333" t="s">
        <v>12</v>
      </c>
      <c r="B11333" t="s">
        <v>75</v>
      </c>
      <c r="C11333" t="s">
        <v>28</v>
      </c>
      <c r="D11333" t="s">
        <v>29</v>
      </c>
      <c r="E11333" t="b">
        <v>0</v>
      </c>
      <c r="F11333" s="1">
        <v>45338.408726851849</v>
      </c>
      <c r="G11333" t="b">
        <v>1</v>
      </c>
      <c r="H11333" t="b">
        <v>1</v>
      </c>
      <c r="I11333" t="s">
        <v>16</v>
      </c>
      <c r="J11333" t="s">
        <v>72</v>
      </c>
      <c r="K11333" t="s">
        <v>126</v>
      </c>
      <c r="L11333">
        <v>138563</v>
      </c>
    </row>
    <row r="11334" spans="1:12" x14ac:dyDescent="0.25">
      <c r="A11334" t="s">
        <v>26</v>
      </c>
      <c r="B11334" t="s">
        <v>33</v>
      </c>
      <c r="C11334" t="s">
        <v>43</v>
      </c>
      <c r="D11334" t="s">
        <v>15</v>
      </c>
      <c r="E11334" t="b">
        <v>0</v>
      </c>
      <c r="F11334" s="1">
        <v>45587.314930555563</v>
      </c>
      <c r="G11334" t="b">
        <v>0</v>
      </c>
      <c r="H11334" t="b">
        <v>1</v>
      </c>
      <c r="I11334" t="s">
        <v>30</v>
      </c>
      <c r="J11334" t="s">
        <v>47</v>
      </c>
      <c r="K11334" t="s">
        <v>123</v>
      </c>
      <c r="L11334">
        <v>99334</v>
      </c>
    </row>
    <row r="11335" spans="1:12" x14ac:dyDescent="0.25">
      <c r="A11335" t="s">
        <v>19</v>
      </c>
      <c r="B11335" t="s">
        <v>86</v>
      </c>
      <c r="C11335" t="s">
        <v>28</v>
      </c>
      <c r="D11335" t="s">
        <v>29</v>
      </c>
      <c r="E11335" t="b">
        <v>1</v>
      </c>
      <c r="F11335" s="1">
        <v>45472.361562500002</v>
      </c>
      <c r="G11335" t="b">
        <v>0</v>
      </c>
      <c r="H11335" t="b">
        <v>1</v>
      </c>
      <c r="I11335" t="s">
        <v>23</v>
      </c>
      <c r="J11335" t="s">
        <v>24</v>
      </c>
      <c r="K11335" t="s">
        <v>106</v>
      </c>
      <c r="L11335">
        <v>81068</v>
      </c>
    </row>
    <row r="11336" spans="1:12" x14ac:dyDescent="0.25">
      <c r="A11336" t="s">
        <v>19</v>
      </c>
      <c r="B11336" t="s">
        <v>94</v>
      </c>
      <c r="C11336" t="s">
        <v>14</v>
      </c>
      <c r="D11336" t="s">
        <v>22</v>
      </c>
      <c r="E11336" t="b">
        <v>0</v>
      </c>
      <c r="F11336" s="1">
        <v>45516.580949074072</v>
      </c>
      <c r="G11336" t="b">
        <v>1</v>
      </c>
      <c r="H11336" t="b">
        <v>1</v>
      </c>
      <c r="I11336" t="s">
        <v>23</v>
      </c>
      <c r="J11336" t="s">
        <v>72</v>
      </c>
      <c r="K11336" t="s">
        <v>98</v>
      </c>
      <c r="L11336">
        <v>84527</v>
      </c>
    </row>
    <row r="11337" spans="1:12" x14ac:dyDescent="0.25">
      <c r="A11337" t="s">
        <v>19</v>
      </c>
      <c r="B11337" t="s">
        <v>36</v>
      </c>
      <c r="C11337" t="s">
        <v>28</v>
      </c>
      <c r="D11337" t="s">
        <v>29</v>
      </c>
      <c r="E11337" t="b">
        <v>1</v>
      </c>
      <c r="F11337" s="1">
        <v>45298.104351851849</v>
      </c>
      <c r="G11337" t="b">
        <v>0</v>
      </c>
      <c r="H11337" t="b">
        <v>0</v>
      </c>
      <c r="I11337" t="s">
        <v>23</v>
      </c>
      <c r="J11337" t="s">
        <v>52</v>
      </c>
      <c r="K11337" t="s">
        <v>102</v>
      </c>
      <c r="L11337">
        <v>66387</v>
      </c>
    </row>
    <row r="11338" spans="1:12" x14ac:dyDescent="0.25">
      <c r="A11338" t="s">
        <v>38</v>
      </c>
      <c r="B11338" t="s">
        <v>95</v>
      </c>
      <c r="C11338" t="s">
        <v>68</v>
      </c>
      <c r="D11338" t="s">
        <v>15</v>
      </c>
      <c r="E11338" t="b">
        <v>0</v>
      </c>
      <c r="F11338" s="1">
        <v>45338.09443287037</v>
      </c>
      <c r="G11338" t="b">
        <v>1</v>
      </c>
      <c r="H11338" t="b">
        <v>0</v>
      </c>
      <c r="I11338" t="s">
        <v>41</v>
      </c>
      <c r="J11338" t="s">
        <v>52</v>
      </c>
      <c r="K11338" t="s">
        <v>87</v>
      </c>
      <c r="L11338">
        <v>86571</v>
      </c>
    </row>
    <row r="11339" spans="1:12" x14ac:dyDescent="0.25">
      <c r="A11339" t="s">
        <v>12</v>
      </c>
      <c r="B11339" t="s">
        <v>75</v>
      </c>
      <c r="C11339" t="s">
        <v>68</v>
      </c>
      <c r="D11339" t="s">
        <v>29</v>
      </c>
      <c r="E11339" t="b">
        <v>1</v>
      </c>
      <c r="F11339" s="1">
        <v>45583.463865740741</v>
      </c>
      <c r="G11339" t="b">
        <v>1</v>
      </c>
      <c r="H11339" t="b">
        <v>1</v>
      </c>
      <c r="I11339" t="s">
        <v>16</v>
      </c>
      <c r="J11339" t="s">
        <v>64</v>
      </c>
      <c r="K11339" t="s">
        <v>25</v>
      </c>
      <c r="L11339">
        <v>118187</v>
      </c>
    </row>
    <row r="11340" spans="1:12" x14ac:dyDescent="0.25">
      <c r="A11340" t="s">
        <v>49</v>
      </c>
      <c r="B11340" t="s">
        <v>50</v>
      </c>
      <c r="C11340" t="s">
        <v>28</v>
      </c>
      <c r="D11340" t="s">
        <v>22</v>
      </c>
      <c r="E11340" t="b">
        <v>0</v>
      </c>
      <c r="F11340" s="1">
        <v>45520.786423611113</v>
      </c>
      <c r="G11340" t="b">
        <v>0</v>
      </c>
      <c r="H11340" t="b">
        <v>1</v>
      </c>
      <c r="I11340" t="s">
        <v>51</v>
      </c>
      <c r="J11340" t="s">
        <v>70</v>
      </c>
      <c r="K11340" t="s">
        <v>113</v>
      </c>
      <c r="L11340">
        <v>91921</v>
      </c>
    </row>
    <row r="11341" spans="1:12" x14ac:dyDescent="0.25">
      <c r="A11341" t="s">
        <v>19</v>
      </c>
      <c r="B11341" t="s">
        <v>94</v>
      </c>
      <c r="C11341" t="s">
        <v>14</v>
      </c>
      <c r="D11341" t="s">
        <v>22</v>
      </c>
      <c r="E11341" t="b">
        <v>1</v>
      </c>
      <c r="F11341" s="1">
        <v>45330.776944444442</v>
      </c>
      <c r="G11341" t="b">
        <v>1</v>
      </c>
      <c r="H11341" t="b">
        <v>1</v>
      </c>
      <c r="I11341" t="s">
        <v>23</v>
      </c>
      <c r="J11341" t="s">
        <v>31</v>
      </c>
      <c r="K11341" t="s">
        <v>18</v>
      </c>
      <c r="L11341">
        <v>62946</v>
      </c>
    </row>
    <row r="11342" spans="1:12" x14ac:dyDescent="0.25">
      <c r="A11342" t="s">
        <v>49</v>
      </c>
      <c r="B11342" t="s">
        <v>61</v>
      </c>
      <c r="C11342" t="s">
        <v>68</v>
      </c>
      <c r="D11342" t="s">
        <v>22</v>
      </c>
      <c r="E11342" t="b">
        <v>0</v>
      </c>
      <c r="F11342" s="1">
        <v>45344.951550925929</v>
      </c>
      <c r="G11342" t="b">
        <v>0</v>
      </c>
      <c r="H11342" t="b">
        <v>1</v>
      </c>
      <c r="I11342" t="s">
        <v>51</v>
      </c>
      <c r="J11342" t="s">
        <v>31</v>
      </c>
      <c r="K11342" t="s">
        <v>109</v>
      </c>
      <c r="L11342">
        <v>88874</v>
      </c>
    </row>
    <row r="11343" spans="1:12" x14ac:dyDescent="0.25">
      <c r="A11343" t="s">
        <v>19</v>
      </c>
      <c r="B11343" t="s">
        <v>94</v>
      </c>
      <c r="C11343" t="s">
        <v>14</v>
      </c>
      <c r="D11343" t="s">
        <v>29</v>
      </c>
      <c r="E11343" t="b">
        <v>0</v>
      </c>
      <c r="F11343" s="1">
        <v>45302.449178240742</v>
      </c>
      <c r="G11343" t="b">
        <v>1</v>
      </c>
      <c r="H11343" t="b">
        <v>1</v>
      </c>
      <c r="I11343" t="s">
        <v>23</v>
      </c>
      <c r="J11343" t="s">
        <v>44</v>
      </c>
      <c r="K11343" t="s">
        <v>104</v>
      </c>
      <c r="L11343">
        <v>87316</v>
      </c>
    </row>
    <row r="11344" spans="1:12" x14ac:dyDescent="0.25">
      <c r="A11344" t="s">
        <v>82</v>
      </c>
      <c r="B11344" t="s">
        <v>83</v>
      </c>
      <c r="C11344" t="s">
        <v>43</v>
      </c>
      <c r="D11344" t="s">
        <v>15</v>
      </c>
      <c r="E11344" t="b">
        <v>0</v>
      </c>
      <c r="F11344" s="1">
        <v>45424.752870370372</v>
      </c>
      <c r="G11344" t="b">
        <v>0</v>
      </c>
      <c r="H11344" t="b">
        <v>1</v>
      </c>
      <c r="I11344" t="s">
        <v>84</v>
      </c>
      <c r="J11344" t="s">
        <v>64</v>
      </c>
      <c r="K11344" t="s">
        <v>127</v>
      </c>
      <c r="L11344">
        <v>101912</v>
      </c>
    </row>
    <row r="11345" spans="1:12" x14ac:dyDescent="0.25">
      <c r="A11345" t="s">
        <v>54</v>
      </c>
      <c r="B11345" t="s">
        <v>55</v>
      </c>
      <c r="C11345" t="s">
        <v>40</v>
      </c>
      <c r="D11345" t="s">
        <v>15</v>
      </c>
      <c r="E11345" t="b">
        <v>0</v>
      </c>
      <c r="F11345" s="1">
        <v>45413.834791666668</v>
      </c>
      <c r="G11345" t="b">
        <v>0</v>
      </c>
      <c r="H11345" t="b">
        <v>1</v>
      </c>
      <c r="I11345" t="s">
        <v>30</v>
      </c>
      <c r="J11345" t="s">
        <v>31</v>
      </c>
      <c r="K11345" t="s">
        <v>32</v>
      </c>
      <c r="L11345">
        <v>147527</v>
      </c>
    </row>
    <row r="11346" spans="1:12" x14ac:dyDescent="0.25">
      <c r="A11346" t="s">
        <v>26</v>
      </c>
      <c r="B11346" t="s">
        <v>33</v>
      </c>
      <c r="C11346" t="s">
        <v>21</v>
      </c>
      <c r="D11346" t="s">
        <v>22</v>
      </c>
      <c r="E11346" t="b">
        <v>1</v>
      </c>
      <c r="F11346" s="1">
        <v>45654.2971412037</v>
      </c>
      <c r="G11346" t="b">
        <v>0</v>
      </c>
      <c r="H11346" t="b">
        <v>1</v>
      </c>
      <c r="I11346" t="s">
        <v>30</v>
      </c>
      <c r="J11346" t="s">
        <v>57</v>
      </c>
      <c r="K11346" t="s">
        <v>102</v>
      </c>
      <c r="L11346">
        <v>121361</v>
      </c>
    </row>
    <row r="11347" spans="1:12" x14ac:dyDescent="0.25">
      <c r="A11347" t="s">
        <v>49</v>
      </c>
      <c r="B11347" t="s">
        <v>61</v>
      </c>
      <c r="C11347" t="s">
        <v>43</v>
      </c>
      <c r="D11347" t="s">
        <v>29</v>
      </c>
      <c r="E11347" t="b">
        <v>0</v>
      </c>
      <c r="F11347" s="1">
        <v>45475.021238425928</v>
      </c>
      <c r="G11347" t="b">
        <v>1</v>
      </c>
      <c r="H11347" t="b">
        <v>1</v>
      </c>
      <c r="I11347" t="s">
        <v>51</v>
      </c>
      <c r="J11347" t="s">
        <v>80</v>
      </c>
      <c r="K11347" t="s">
        <v>69</v>
      </c>
      <c r="L11347">
        <v>83810</v>
      </c>
    </row>
    <row r="11348" spans="1:12" x14ac:dyDescent="0.25">
      <c r="A11348" t="s">
        <v>26</v>
      </c>
      <c r="B11348" t="s">
        <v>33</v>
      </c>
      <c r="C11348" t="s">
        <v>43</v>
      </c>
      <c r="D11348" t="s">
        <v>22</v>
      </c>
      <c r="E11348" t="b">
        <v>0</v>
      </c>
      <c r="F11348" s="1">
        <v>45615.826238425929</v>
      </c>
      <c r="G11348" t="b">
        <v>0</v>
      </c>
      <c r="H11348" t="b">
        <v>0</v>
      </c>
      <c r="I11348" t="s">
        <v>30</v>
      </c>
      <c r="J11348" t="s">
        <v>72</v>
      </c>
      <c r="K11348" t="s">
        <v>56</v>
      </c>
      <c r="L11348">
        <v>122163</v>
      </c>
    </row>
    <row r="11349" spans="1:12" x14ac:dyDescent="0.25">
      <c r="A11349" t="s">
        <v>26</v>
      </c>
      <c r="B11349" t="s">
        <v>33</v>
      </c>
      <c r="C11349" t="s">
        <v>14</v>
      </c>
      <c r="D11349" t="s">
        <v>15</v>
      </c>
      <c r="E11349" t="b">
        <v>1</v>
      </c>
      <c r="F11349" s="1">
        <v>45567.017418981479</v>
      </c>
      <c r="G11349" t="b">
        <v>0</v>
      </c>
      <c r="H11349" t="b">
        <v>1</v>
      </c>
      <c r="I11349" t="s">
        <v>30</v>
      </c>
      <c r="J11349" t="s">
        <v>34</v>
      </c>
      <c r="K11349" t="s">
        <v>96</v>
      </c>
      <c r="L11349">
        <v>102149</v>
      </c>
    </row>
    <row r="11350" spans="1:12" x14ac:dyDescent="0.25">
      <c r="A11350" t="s">
        <v>12</v>
      </c>
      <c r="B11350" t="s">
        <v>63</v>
      </c>
      <c r="C11350" t="s">
        <v>43</v>
      </c>
      <c r="D11350" t="s">
        <v>29</v>
      </c>
      <c r="E11350" t="b">
        <v>1</v>
      </c>
      <c r="F11350" s="1">
        <v>45552.058877314812</v>
      </c>
      <c r="G11350" t="b">
        <v>0</v>
      </c>
      <c r="H11350" t="b">
        <v>0</v>
      </c>
      <c r="I11350" t="s">
        <v>16</v>
      </c>
      <c r="J11350" t="s">
        <v>66</v>
      </c>
      <c r="K11350" t="s">
        <v>115</v>
      </c>
      <c r="L11350">
        <v>144304</v>
      </c>
    </row>
    <row r="11351" spans="1:12" x14ac:dyDescent="0.25">
      <c r="A11351" t="s">
        <v>38</v>
      </c>
      <c r="B11351" t="s">
        <v>39</v>
      </c>
      <c r="C11351" t="s">
        <v>14</v>
      </c>
      <c r="D11351" t="s">
        <v>15</v>
      </c>
      <c r="E11351" t="b">
        <v>0</v>
      </c>
      <c r="F11351" s="1">
        <v>45401.115381944437</v>
      </c>
      <c r="G11351" t="b">
        <v>0</v>
      </c>
      <c r="H11351" t="b">
        <v>1</v>
      </c>
      <c r="I11351" t="s">
        <v>41</v>
      </c>
      <c r="J11351" t="s">
        <v>64</v>
      </c>
      <c r="K11351" t="s">
        <v>81</v>
      </c>
      <c r="L11351">
        <v>87344</v>
      </c>
    </row>
    <row r="11352" spans="1:12" x14ac:dyDescent="0.25">
      <c r="A11352" t="s">
        <v>26</v>
      </c>
      <c r="B11352" t="s">
        <v>27</v>
      </c>
      <c r="C11352" t="s">
        <v>21</v>
      </c>
      <c r="D11352" t="s">
        <v>15</v>
      </c>
      <c r="E11352" t="b">
        <v>1</v>
      </c>
      <c r="F11352" s="1">
        <v>45335.561238425929</v>
      </c>
      <c r="G11352" t="b">
        <v>0</v>
      </c>
      <c r="H11352" t="b">
        <v>0</v>
      </c>
      <c r="I11352" t="s">
        <v>30</v>
      </c>
      <c r="J11352" t="s">
        <v>66</v>
      </c>
      <c r="K11352" t="s">
        <v>37</v>
      </c>
      <c r="L11352">
        <v>128207</v>
      </c>
    </row>
    <row r="11353" spans="1:12" x14ac:dyDescent="0.25">
      <c r="A11353" t="s">
        <v>45</v>
      </c>
      <c r="B11353" t="s">
        <v>88</v>
      </c>
      <c r="C11353" t="s">
        <v>43</v>
      </c>
      <c r="D11353" t="s">
        <v>15</v>
      </c>
      <c r="E11353" t="b">
        <v>1</v>
      </c>
      <c r="F11353" s="1">
        <v>45579.750555555547</v>
      </c>
      <c r="G11353" t="b">
        <v>1</v>
      </c>
      <c r="H11353" t="b">
        <v>0</v>
      </c>
      <c r="I11353" t="s">
        <v>16</v>
      </c>
      <c r="J11353" t="s">
        <v>66</v>
      </c>
      <c r="K11353" t="s">
        <v>56</v>
      </c>
      <c r="L11353">
        <v>83100</v>
      </c>
    </row>
    <row r="11354" spans="1:12" x14ac:dyDescent="0.25">
      <c r="A11354" t="s">
        <v>49</v>
      </c>
      <c r="B11354" t="s">
        <v>50</v>
      </c>
      <c r="C11354" t="s">
        <v>68</v>
      </c>
      <c r="D11354" t="s">
        <v>15</v>
      </c>
      <c r="E11354" t="b">
        <v>1</v>
      </c>
      <c r="F11354" s="1">
        <v>45640.785578703697</v>
      </c>
      <c r="G11354" t="b">
        <v>1</v>
      </c>
      <c r="H11354" t="b">
        <v>1</v>
      </c>
      <c r="I11354" t="s">
        <v>51</v>
      </c>
      <c r="J11354" t="s">
        <v>66</v>
      </c>
      <c r="K11354" t="s">
        <v>117</v>
      </c>
      <c r="L11354">
        <v>88952</v>
      </c>
    </row>
    <row r="11355" spans="1:12" x14ac:dyDescent="0.25">
      <c r="A11355" t="s">
        <v>49</v>
      </c>
      <c r="B11355" t="s">
        <v>50</v>
      </c>
      <c r="C11355" t="s">
        <v>28</v>
      </c>
      <c r="D11355" t="s">
        <v>15</v>
      </c>
      <c r="E11355" t="b">
        <v>1</v>
      </c>
      <c r="F11355" s="1">
        <v>45630.933333333327</v>
      </c>
      <c r="G11355" t="b">
        <v>1</v>
      </c>
      <c r="H11355" t="b">
        <v>0</v>
      </c>
      <c r="I11355" t="s">
        <v>51</v>
      </c>
      <c r="J11355" t="s">
        <v>52</v>
      </c>
      <c r="K11355" t="s">
        <v>96</v>
      </c>
      <c r="L11355">
        <v>70819</v>
      </c>
    </row>
    <row r="11356" spans="1:12" x14ac:dyDescent="0.25">
      <c r="A11356" t="s">
        <v>54</v>
      </c>
      <c r="B11356" t="s">
        <v>79</v>
      </c>
      <c r="C11356" t="s">
        <v>68</v>
      </c>
      <c r="D11356" t="s">
        <v>15</v>
      </c>
      <c r="E11356" t="b">
        <v>1</v>
      </c>
      <c r="F11356" s="1">
        <v>45490.081817129627</v>
      </c>
      <c r="G11356" t="b">
        <v>0</v>
      </c>
      <c r="H11356" t="b">
        <v>0</v>
      </c>
      <c r="I11356" t="s">
        <v>30</v>
      </c>
      <c r="J11356" t="s">
        <v>72</v>
      </c>
      <c r="K11356" t="s">
        <v>25</v>
      </c>
      <c r="L11356">
        <v>123675</v>
      </c>
    </row>
    <row r="11357" spans="1:12" x14ac:dyDescent="0.25">
      <c r="A11357" t="s">
        <v>82</v>
      </c>
      <c r="B11357" t="s">
        <v>85</v>
      </c>
      <c r="C11357" t="s">
        <v>21</v>
      </c>
      <c r="D11357" t="s">
        <v>15</v>
      </c>
      <c r="E11357" t="b">
        <v>0</v>
      </c>
      <c r="F11357" s="1">
        <v>45626.127789351849</v>
      </c>
      <c r="G11357" t="b">
        <v>0</v>
      </c>
      <c r="H11357" t="b">
        <v>1</v>
      </c>
      <c r="I11357" t="s">
        <v>84</v>
      </c>
      <c r="J11357" t="s">
        <v>66</v>
      </c>
      <c r="K11357" t="s">
        <v>92</v>
      </c>
      <c r="L11357">
        <v>104041</v>
      </c>
    </row>
    <row r="11358" spans="1:12" x14ac:dyDescent="0.25">
      <c r="A11358" t="s">
        <v>54</v>
      </c>
      <c r="B11358" t="s">
        <v>79</v>
      </c>
      <c r="C11358" t="s">
        <v>43</v>
      </c>
      <c r="D11358" t="s">
        <v>22</v>
      </c>
      <c r="E11358" t="b">
        <v>1</v>
      </c>
      <c r="F11358" s="1">
        <v>45602.116076388891</v>
      </c>
      <c r="G11358" t="b">
        <v>1</v>
      </c>
      <c r="H11358" t="b">
        <v>0</v>
      </c>
      <c r="I11358" t="s">
        <v>30</v>
      </c>
      <c r="J11358" t="s">
        <v>57</v>
      </c>
      <c r="K11358" t="s">
        <v>115</v>
      </c>
      <c r="L11358">
        <v>152590</v>
      </c>
    </row>
    <row r="11359" spans="1:12" x14ac:dyDescent="0.25">
      <c r="A11359" t="s">
        <v>45</v>
      </c>
      <c r="B11359" t="s">
        <v>46</v>
      </c>
      <c r="C11359" t="s">
        <v>14</v>
      </c>
      <c r="D11359" t="s">
        <v>15</v>
      </c>
      <c r="E11359" t="b">
        <v>0</v>
      </c>
      <c r="F11359" s="1">
        <v>45622.804016203707</v>
      </c>
      <c r="G11359" t="b">
        <v>0</v>
      </c>
      <c r="H11359" t="b">
        <v>1</v>
      </c>
      <c r="I11359" t="s">
        <v>16</v>
      </c>
      <c r="J11359" t="s">
        <v>80</v>
      </c>
      <c r="K11359" t="s">
        <v>25</v>
      </c>
      <c r="L11359">
        <v>100139</v>
      </c>
    </row>
    <row r="11360" spans="1:12" x14ac:dyDescent="0.25">
      <c r="A11360" t="s">
        <v>49</v>
      </c>
      <c r="B11360" t="s">
        <v>108</v>
      </c>
      <c r="C11360" t="s">
        <v>21</v>
      </c>
      <c r="D11360" t="s">
        <v>29</v>
      </c>
      <c r="E11360" t="b">
        <v>1</v>
      </c>
      <c r="F11360" s="1">
        <v>45327.552384259259</v>
      </c>
      <c r="G11360" t="b">
        <v>0</v>
      </c>
      <c r="H11360" t="b">
        <v>1</v>
      </c>
      <c r="I11360" t="s">
        <v>51</v>
      </c>
      <c r="J11360" t="s">
        <v>44</v>
      </c>
      <c r="K11360" t="s">
        <v>127</v>
      </c>
      <c r="L11360">
        <v>93914</v>
      </c>
    </row>
    <row r="11361" spans="1:12" x14ac:dyDescent="0.25">
      <c r="A11361" t="s">
        <v>19</v>
      </c>
      <c r="B11361" t="s">
        <v>94</v>
      </c>
      <c r="C11361" t="s">
        <v>40</v>
      </c>
      <c r="D11361" t="s">
        <v>29</v>
      </c>
      <c r="E11361" t="b">
        <v>1</v>
      </c>
      <c r="F11361" s="1">
        <v>45435.123078703713</v>
      </c>
      <c r="G11361" t="b">
        <v>0</v>
      </c>
      <c r="H11361" t="b">
        <v>1</v>
      </c>
      <c r="I11361" t="s">
        <v>23</v>
      </c>
      <c r="J11361" t="s">
        <v>34</v>
      </c>
      <c r="K11361" t="s">
        <v>25</v>
      </c>
      <c r="L11361">
        <v>80830</v>
      </c>
    </row>
    <row r="11362" spans="1:12" x14ac:dyDescent="0.25">
      <c r="A11362" t="s">
        <v>45</v>
      </c>
      <c r="B11362" t="s">
        <v>88</v>
      </c>
      <c r="C11362" t="s">
        <v>28</v>
      </c>
      <c r="D11362" t="s">
        <v>15</v>
      </c>
      <c r="E11362" t="b">
        <v>1</v>
      </c>
      <c r="F11362" s="1">
        <v>45656.185428240737</v>
      </c>
      <c r="G11362" t="b">
        <v>1</v>
      </c>
      <c r="H11362" t="b">
        <v>1</v>
      </c>
      <c r="I11362" t="s">
        <v>16</v>
      </c>
      <c r="J11362" t="s">
        <v>52</v>
      </c>
      <c r="K11362" t="s">
        <v>58</v>
      </c>
      <c r="L11362">
        <v>100946</v>
      </c>
    </row>
    <row r="11363" spans="1:12" x14ac:dyDescent="0.25">
      <c r="A11363" t="s">
        <v>45</v>
      </c>
      <c r="B11363" t="s">
        <v>46</v>
      </c>
      <c r="C11363" t="s">
        <v>40</v>
      </c>
      <c r="D11363" t="s">
        <v>29</v>
      </c>
      <c r="E11363" t="b">
        <v>1</v>
      </c>
      <c r="F11363" s="1">
        <v>45443.716180555559</v>
      </c>
      <c r="G11363" t="b">
        <v>1</v>
      </c>
      <c r="H11363" t="b">
        <v>0</v>
      </c>
      <c r="I11363" t="s">
        <v>16</v>
      </c>
      <c r="J11363" t="s">
        <v>72</v>
      </c>
      <c r="K11363" t="s">
        <v>25</v>
      </c>
      <c r="L11363">
        <v>100692</v>
      </c>
    </row>
    <row r="11364" spans="1:12" x14ac:dyDescent="0.25">
      <c r="A11364" t="s">
        <v>54</v>
      </c>
      <c r="B11364" t="s">
        <v>55</v>
      </c>
      <c r="C11364" t="s">
        <v>43</v>
      </c>
      <c r="D11364" t="s">
        <v>15</v>
      </c>
      <c r="E11364" t="b">
        <v>1</v>
      </c>
      <c r="F11364" s="1">
        <v>45610.77648148148</v>
      </c>
      <c r="G11364" t="b">
        <v>0</v>
      </c>
      <c r="H11364" t="b">
        <v>0</v>
      </c>
      <c r="I11364" t="s">
        <v>30</v>
      </c>
      <c r="J11364" t="s">
        <v>72</v>
      </c>
      <c r="K11364" t="s">
        <v>98</v>
      </c>
      <c r="L11364">
        <v>153812</v>
      </c>
    </row>
    <row r="11365" spans="1:12" x14ac:dyDescent="0.25">
      <c r="A11365" t="s">
        <v>19</v>
      </c>
      <c r="B11365" t="s">
        <v>20</v>
      </c>
      <c r="C11365" t="s">
        <v>40</v>
      </c>
      <c r="D11365" t="s">
        <v>15</v>
      </c>
      <c r="E11365" t="b">
        <v>1</v>
      </c>
      <c r="F11365" s="1">
        <v>45388.17695601852</v>
      </c>
      <c r="G11365" t="b">
        <v>0</v>
      </c>
      <c r="H11365" t="b">
        <v>0</v>
      </c>
      <c r="I11365" t="s">
        <v>23</v>
      </c>
      <c r="J11365" t="s">
        <v>64</v>
      </c>
      <c r="K11365" t="s">
        <v>56</v>
      </c>
      <c r="L11365">
        <v>65453</v>
      </c>
    </row>
    <row r="11366" spans="1:12" x14ac:dyDescent="0.25">
      <c r="A11366" t="s">
        <v>82</v>
      </c>
      <c r="B11366" t="s">
        <v>83</v>
      </c>
      <c r="C11366" t="s">
        <v>21</v>
      </c>
      <c r="D11366" t="s">
        <v>22</v>
      </c>
      <c r="E11366" t="b">
        <v>1</v>
      </c>
      <c r="F11366" s="1">
        <v>45333.802303240736</v>
      </c>
      <c r="G11366" t="b">
        <v>1</v>
      </c>
      <c r="H11366" t="b">
        <v>0</v>
      </c>
      <c r="I11366" t="s">
        <v>84</v>
      </c>
      <c r="J11366" t="s">
        <v>66</v>
      </c>
      <c r="K11366" t="s">
        <v>87</v>
      </c>
      <c r="L11366">
        <v>131474</v>
      </c>
    </row>
    <row r="11367" spans="1:12" x14ac:dyDescent="0.25">
      <c r="A11367" t="s">
        <v>26</v>
      </c>
      <c r="B11367" t="s">
        <v>71</v>
      </c>
      <c r="C11367" t="s">
        <v>28</v>
      </c>
      <c r="D11367" t="s">
        <v>22</v>
      </c>
      <c r="E11367" t="b">
        <v>1</v>
      </c>
      <c r="F11367" s="1">
        <v>45508.557754629634</v>
      </c>
      <c r="G11367" t="b">
        <v>1</v>
      </c>
      <c r="H11367" t="b">
        <v>0</v>
      </c>
      <c r="I11367" t="s">
        <v>30</v>
      </c>
      <c r="J11367" t="s">
        <v>24</v>
      </c>
      <c r="K11367" t="s">
        <v>126</v>
      </c>
      <c r="L11367">
        <v>122676</v>
      </c>
    </row>
    <row r="11368" spans="1:12" x14ac:dyDescent="0.25">
      <c r="A11368" t="s">
        <v>54</v>
      </c>
      <c r="B11368" t="s">
        <v>79</v>
      </c>
      <c r="C11368" t="s">
        <v>14</v>
      </c>
      <c r="D11368" t="s">
        <v>15</v>
      </c>
      <c r="E11368" t="b">
        <v>1</v>
      </c>
      <c r="F11368" s="1">
        <v>45556.281574074077</v>
      </c>
      <c r="G11368" t="b">
        <v>1</v>
      </c>
      <c r="H11368" t="b">
        <v>0</v>
      </c>
      <c r="I11368" t="s">
        <v>30</v>
      </c>
      <c r="J11368" t="s">
        <v>34</v>
      </c>
      <c r="K11368" t="s">
        <v>124</v>
      </c>
      <c r="L11368">
        <v>127204</v>
      </c>
    </row>
    <row r="11369" spans="1:12" x14ac:dyDescent="0.25">
      <c r="A11369" t="s">
        <v>19</v>
      </c>
      <c r="B11369" t="s">
        <v>36</v>
      </c>
      <c r="C11369" t="s">
        <v>28</v>
      </c>
      <c r="D11369" t="s">
        <v>29</v>
      </c>
      <c r="E11369" t="b">
        <v>0</v>
      </c>
      <c r="F11369" s="1">
        <v>45540.695810185192</v>
      </c>
      <c r="G11369" t="b">
        <v>1</v>
      </c>
      <c r="H11369" t="b">
        <v>0</v>
      </c>
      <c r="I11369" t="s">
        <v>23</v>
      </c>
      <c r="J11369" t="s">
        <v>34</v>
      </c>
      <c r="K11369" t="s">
        <v>126</v>
      </c>
      <c r="L11369">
        <v>78648</v>
      </c>
    </row>
    <row r="11370" spans="1:12" x14ac:dyDescent="0.25">
      <c r="A11370" t="s">
        <v>26</v>
      </c>
      <c r="B11370" t="s">
        <v>71</v>
      </c>
      <c r="C11370" t="s">
        <v>43</v>
      </c>
      <c r="D11370" t="s">
        <v>29</v>
      </c>
      <c r="E11370" t="b">
        <v>1</v>
      </c>
      <c r="F11370" s="1">
        <v>45459.704444444447</v>
      </c>
      <c r="G11370" t="b">
        <v>1</v>
      </c>
      <c r="H11370" t="b">
        <v>0</v>
      </c>
      <c r="I11370" t="s">
        <v>30</v>
      </c>
      <c r="J11370" t="s">
        <v>47</v>
      </c>
      <c r="K11370" t="s">
        <v>98</v>
      </c>
      <c r="L11370">
        <v>123930</v>
      </c>
    </row>
    <row r="11371" spans="1:12" x14ac:dyDescent="0.25">
      <c r="A11371" t="s">
        <v>82</v>
      </c>
      <c r="B11371" t="s">
        <v>85</v>
      </c>
      <c r="C11371" t="s">
        <v>68</v>
      </c>
      <c r="D11371" t="s">
        <v>29</v>
      </c>
      <c r="E11371" t="b">
        <v>1</v>
      </c>
      <c r="F11371" s="1">
        <v>45434.360613425917</v>
      </c>
      <c r="G11371" t="b">
        <v>1</v>
      </c>
      <c r="H11371" t="b">
        <v>0</v>
      </c>
      <c r="I11371" t="s">
        <v>84</v>
      </c>
      <c r="J11371" t="s">
        <v>52</v>
      </c>
      <c r="K11371" t="s">
        <v>81</v>
      </c>
      <c r="L11371">
        <v>136500</v>
      </c>
    </row>
    <row r="11372" spans="1:12" x14ac:dyDescent="0.25">
      <c r="A11372" t="s">
        <v>12</v>
      </c>
      <c r="B11372" t="s">
        <v>75</v>
      </c>
      <c r="C11372" t="s">
        <v>43</v>
      </c>
      <c r="D11372" t="s">
        <v>15</v>
      </c>
      <c r="E11372" t="b">
        <v>1</v>
      </c>
      <c r="F11372" s="1">
        <v>45441.427581018521</v>
      </c>
      <c r="G11372" t="b">
        <v>0</v>
      </c>
      <c r="H11372" t="b">
        <v>0</v>
      </c>
      <c r="I11372" t="s">
        <v>16</v>
      </c>
      <c r="J11372" t="s">
        <v>57</v>
      </c>
      <c r="K11372" t="s">
        <v>123</v>
      </c>
      <c r="L11372">
        <v>129954</v>
      </c>
    </row>
    <row r="11373" spans="1:12" x14ac:dyDescent="0.25">
      <c r="A11373" t="s">
        <v>54</v>
      </c>
      <c r="B11373" t="s">
        <v>79</v>
      </c>
      <c r="C11373" t="s">
        <v>43</v>
      </c>
      <c r="D11373" t="s">
        <v>15</v>
      </c>
      <c r="E11373" t="b">
        <v>0</v>
      </c>
      <c r="F11373" s="1">
        <v>45368.888831018521</v>
      </c>
      <c r="G11373" t="b">
        <v>1</v>
      </c>
      <c r="H11373" t="b">
        <v>0</v>
      </c>
      <c r="I11373" t="s">
        <v>30</v>
      </c>
      <c r="J11373" t="s">
        <v>64</v>
      </c>
      <c r="K11373" t="s">
        <v>123</v>
      </c>
      <c r="L11373">
        <v>123617</v>
      </c>
    </row>
    <row r="11374" spans="1:12" x14ac:dyDescent="0.25">
      <c r="A11374" t="s">
        <v>54</v>
      </c>
      <c r="B11374" t="s">
        <v>79</v>
      </c>
      <c r="C11374" t="s">
        <v>28</v>
      </c>
      <c r="D11374" t="s">
        <v>29</v>
      </c>
      <c r="E11374" t="b">
        <v>0</v>
      </c>
      <c r="F11374" s="1">
        <v>45346.855555555558</v>
      </c>
      <c r="G11374" t="b">
        <v>0</v>
      </c>
      <c r="H11374" t="b">
        <v>1</v>
      </c>
      <c r="I11374" t="s">
        <v>30</v>
      </c>
      <c r="J11374" t="s">
        <v>52</v>
      </c>
      <c r="K11374" t="s">
        <v>25</v>
      </c>
      <c r="L11374">
        <v>153815</v>
      </c>
    </row>
    <row r="11375" spans="1:12" x14ac:dyDescent="0.25">
      <c r="A11375" t="s">
        <v>54</v>
      </c>
      <c r="B11375" t="s">
        <v>79</v>
      </c>
      <c r="C11375" t="s">
        <v>68</v>
      </c>
      <c r="D11375" t="s">
        <v>22</v>
      </c>
      <c r="E11375" t="b">
        <v>0</v>
      </c>
      <c r="F11375" s="1">
        <v>45567.727511574078</v>
      </c>
      <c r="G11375" t="b">
        <v>0</v>
      </c>
      <c r="H11375" t="b">
        <v>0</v>
      </c>
      <c r="I11375" t="s">
        <v>30</v>
      </c>
      <c r="J11375" t="s">
        <v>34</v>
      </c>
      <c r="K11375" t="s">
        <v>65</v>
      </c>
      <c r="L11375">
        <v>130443</v>
      </c>
    </row>
    <row r="11376" spans="1:12" x14ac:dyDescent="0.25">
      <c r="A11376" t="s">
        <v>12</v>
      </c>
      <c r="B11376" t="s">
        <v>75</v>
      </c>
      <c r="C11376" t="s">
        <v>21</v>
      </c>
      <c r="D11376" t="s">
        <v>22</v>
      </c>
      <c r="E11376" t="b">
        <v>1</v>
      </c>
      <c r="F11376" s="1">
        <v>45394.100949074083</v>
      </c>
      <c r="G11376" t="b">
        <v>0</v>
      </c>
      <c r="H11376" t="b">
        <v>1</v>
      </c>
      <c r="I11376" t="s">
        <v>16</v>
      </c>
      <c r="J11376" t="s">
        <v>17</v>
      </c>
      <c r="K11376" t="s">
        <v>115</v>
      </c>
      <c r="L11376">
        <v>113974</v>
      </c>
    </row>
    <row r="11377" spans="1:12" x14ac:dyDescent="0.25">
      <c r="A11377" t="s">
        <v>82</v>
      </c>
      <c r="B11377" t="s">
        <v>85</v>
      </c>
      <c r="C11377" t="s">
        <v>28</v>
      </c>
      <c r="D11377" t="s">
        <v>22</v>
      </c>
      <c r="E11377" t="b">
        <v>1</v>
      </c>
      <c r="F11377" s="1">
        <v>45556.304849537039</v>
      </c>
      <c r="G11377" t="b">
        <v>1</v>
      </c>
      <c r="H11377" t="b">
        <v>0</v>
      </c>
      <c r="I11377" t="s">
        <v>84</v>
      </c>
      <c r="J11377" t="s">
        <v>34</v>
      </c>
      <c r="K11377" t="s">
        <v>105</v>
      </c>
      <c r="L11377">
        <v>123384</v>
      </c>
    </row>
    <row r="11378" spans="1:12" x14ac:dyDescent="0.25">
      <c r="A11378" t="s">
        <v>38</v>
      </c>
      <c r="B11378" t="s">
        <v>95</v>
      </c>
      <c r="C11378" t="s">
        <v>14</v>
      </c>
      <c r="D11378" t="s">
        <v>22</v>
      </c>
      <c r="E11378" t="b">
        <v>1</v>
      </c>
      <c r="F11378" s="1">
        <v>45442.338877314818</v>
      </c>
      <c r="G11378" t="b">
        <v>0</v>
      </c>
      <c r="H11378" t="b">
        <v>1</v>
      </c>
      <c r="I11378" t="s">
        <v>41</v>
      </c>
      <c r="J11378" t="s">
        <v>31</v>
      </c>
      <c r="K11378" t="s">
        <v>98</v>
      </c>
      <c r="L11378">
        <v>84186</v>
      </c>
    </row>
    <row r="11379" spans="1:12" x14ac:dyDescent="0.25">
      <c r="A11379" t="s">
        <v>38</v>
      </c>
      <c r="B11379" t="s">
        <v>107</v>
      </c>
      <c r="C11379" t="s">
        <v>40</v>
      </c>
      <c r="D11379" t="s">
        <v>15</v>
      </c>
      <c r="E11379" t="b">
        <v>1</v>
      </c>
      <c r="F11379" s="1">
        <v>45429.356006944443</v>
      </c>
      <c r="G11379" t="b">
        <v>0</v>
      </c>
      <c r="H11379" t="b">
        <v>1</v>
      </c>
      <c r="I11379" t="s">
        <v>41</v>
      </c>
      <c r="J11379" t="s">
        <v>24</v>
      </c>
      <c r="K11379" t="s">
        <v>62</v>
      </c>
      <c r="L11379">
        <v>90350</v>
      </c>
    </row>
    <row r="11380" spans="1:12" x14ac:dyDescent="0.25">
      <c r="A11380" t="s">
        <v>82</v>
      </c>
      <c r="B11380" t="s">
        <v>91</v>
      </c>
      <c r="C11380" t="s">
        <v>28</v>
      </c>
      <c r="D11380" t="s">
        <v>15</v>
      </c>
      <c r="E11380" t="b">
        <v>0</v>
      </c>
      <c r="F11380" s="1">
        <v>45590.263020833343</v>
      </c>
      <c r="G11380" t="b">
        <v>1</v>
      </c>
      <c r="H11380" t="b">
        <v>1</v>
      </c>
      <c r="I11380" t="s">
        <v>84</v>
      </c>
      <c r="J11380" t="s">
        <v>72</v>
      </c>
      <c r="K11380" t="s">
        <v>123</v>
      </c>
      <c r="L11380">
        <v>100114</v>
      </c>
    </row>
    <row r="11381" spans="1:12" x14ac:dyDescent="0.25">
      <c r="A11381" t="s">
        <v>45</v>
      </c>
      <c r="B11381" t="s">
        <v>88</v>
      </c>
      <c r="C11381" t="s">
        <v>14</v>
      </c>
      <c r="D11381" t="s">
        <v>15</v>
      </c>
      <c r="E11381" t="b">
        <v>1</v>
      </c>
      <c r="F11381" s="1">
        <v>45468.203969907408</v>
      </c>
      <c r="G11381" t="b">
        <v>0</v>
      </c>
      <c r="H11381" t="b">
        <v>1</v>
      </c>
      <c r="I11381" t="s">
        <v>16</v>
      </c>
      <c r="J11381" t="s">
        <v>70</v>
      </c>
      <c r="K11381" t="s">
        <v>48</v>
      </c>
      <c r="L11381">
        <v>119619</v>
      </c>
    </row>
    <row r="11382" spans="1:12" x14ac:dyDescent="0.25">
      <c r="A11382" t="s">
        <v>12</v>
      </c>
      <c r="B11382" t="s">
        <v>75</v>
      </c>
      <c r="C11382" t="s">
        <v>43</v>
      </c>
      <c r="D11382" t="s">
        <v>22</v>
      </c>
      <c r="E11382" t="b">
        <v>1</v>
      </c>
      <c r="F11382" s="1">
        <v>45357.617222222223</v>
      </c>
      <c r="G11382" t="b">
        <v>1</v>
      </c>
      <c r="H11382" t="b">
        <v>1</v>
      </c>
      <c r="I11382" t="s">
        <v>16</v>
      </c>
      <c r="J11382" t="s">
        <v>34</v>
      </c>
      <c r="K11382" t="s">
        <v>92</v>
      </c>
      <c r="L11382">
        <v>144543</v>
      </c>
    </row>
    <row r="11383" spans="1:12" x14ac:dyDescent="0.25">
      <c r="A11383" t="s">
        <v>54</v>
      </c>
      <c r="B11383" t="s">
        <v>55</v>
      </c>
      <c r="C11383" t="s">
        <v>28</v>
      </c>
      <c r="D11383" t="s">
        <v>29</v>
      </c>
      <c r="E11383" t="b">
        <v>0</v>
      </c>
      <c r="F11383" s="1">
        <v>45517.789317129631</v>
      </c>
      <c r="G11383" t="b">
        <v>0</v>
      </c>
      <c r="H11383" t="b">
        <v>0</v>
      </c>
      <c r="I11383" t="s">
        <v>30</v>
      </c>
      <c r="J11383" t="s">
        <v>66</v>
      </c>
      <c r="K11383" t="s">
        <v>106</v>
      </c>
      <c r="L11383">
        <v>151378</v>
      </c>
    </row>
    <row r="11384" spans="1:12" x14ac:dyDescent="0.25">
      <c r="A11384" t="s">
        <v>54</v>
      </c>
      <c r="B11384" t="s">
        <v>55</v>
      </c>
      <c r="C11384" t="s">
        <v>28</v>
      </c>
      <c r="D11384" t="s">
        <v>15</v>
      </c>
      <c r="E11384" t="b">
        <v>1</v>
      </c>
      <c r="F11384" s="1">
        <v>45445.777372685188</v>
      </c>
      <c r="G11384" t="b">
        <v>0</v>
      </c>
      <c r="H11384" t="b">
        <v>1</v>
      </c>
      <c r="I11384" t="s">
        <v>30</v>
      </c>
      <c r="J11384" t="s">
        <v>80</v>
      </c>
      <c r="K11384" t="s">
        <v>124</v>
      </c>
      <c r="L11384">
        <v>119449</v>
      </c>
    </row>
    <row r="11385" spans="1:12" x14ac:dyDescent="0.25">
      <c r="A11385" t="s">
        <v>45</v>
      </c>
      <c r="B11385" t="s">
        <v>46</v>
      </c>
      <c r="C11385" t="s">
        <v>28</v>
      </c>
      <c r="D11385" t="s">
        <v>15</v>
      </c>
      <c r="E11385" t="b">
        <v>0</v>
      </c>
      <c r="F11385" s="1">
        <v>45377.831620370373</v>
      </c>
      <c r="G11385" t="b">
        <v>1</v>
      </c>
      <c r="H11385" t="b">
        <v>1</v>
      </c>
      <c r="I11385" t="s">
        <v>16</v>
      </c>
      <c r="J11385" t="s">
        <v>34</v>
      </c>
      <c r="K11385" t="s">
        <v>59</v>
      </c>
      <c r="L11385">
        <v>82363</v>
      </c>
    </row>
    <row r="11386" spans="1:12" x14ac:dyDescent="0.25">
      <c r="A11386" t="s">
        <v>54</v>
      </c>
      <c r="B11386" t="s">
        <v>79</v>
      </c>
      <c r="C11386" t="s">
        <v>40</v>
      </c>
      <c r="D11386" t="s">
        <v>29</v>
      </c>
      <c r="E11386" t="b">
        <v>0</v>
      </c>
      <c r="F11386" s="1">
        <v>45448.075729166667</v>
      </c>
      <c r="G11386" t="b">
        <v>1</v>
      </c>
      <c r="H11386" t="b">
        <v>0</v>
      </c>
      <c r="I11386" t="s">
        <v>30</v>
      </c>
      <c r="J11386" t="s">
        <v>31</v>
      </c>
      <c r="K11386" t="s">
        <v>81</v>
      </c>
      <c r="L11386">
        <v>150873</v>
      </c>
    </row>
    <row r="11387" spans="1:12" x14ac:dyDescent="0.25">
      <c r="A11387" t="s">
        <v>26</v>
      </c>
      <c r="B11387" t="s">
        <v>27</v>
      </c>
      <c r="C11387" t="s">
        <v>40</v>
      </c>
      <c r="D11387" t="s">
        <v>15</v>
      </c>
      <c r="E11387" t="b">
        <v>1</v>
      </c>
      <c r="F11387" s="1">
        <v>45410.619664351849</v>
      </c>
      <c r="G11387" t="b">
        <v>0</v>
      </c>
      <c r="H11387" t="b">
        <v>0</v>
      </c>
      <c r="I11387" t="s">
        <v>30</v>
      </c>
      <c r="J11387" t="s">
        <v>57</v>
      </c>
      <c r="K11387" t="s">
        <v>98</v>
      </c>
      <c r="L11387">
        <v>117876</v>
      </c>
    </row>
    <row r="11388" spans="1:12" x14ac:dyDescent="0.25">
      <c r="A11388" t="s">
        <v>26</v>
      </c>
      <c r="B11388" t="s">
        <v>33</v>
      </c>
      <c r="C11388" t="s">
        <v>68</v>
      </c>
      <c r="D11388" t="s">
        <v>22</v>
      </c>
      <c r="E11388" t="b">
        <v>0</v>
      </c>
      <c r="F11388" s="1">
        <v>45302.647916666669</v>
      </c>
      <c r="G11388" t="b">
        <v>0</v>
      </c>
      <c r="H11388" t="b">
        <v>0</v>
      </c>
      <c r="I11388" t="s">
        <v>30</v>
      </c>
      <c r="J11388" t="s">
        <v>24</v>
      </c>
      <c r="K11388" t="s">
        <v>56</v>
      </c>
      <c r="L11388">
        <v>126839</v>
      </c>
    </row>
    <row r="11389" spans="1:12" x14ac:dyDescent="0.25">
      <c r="A11389" t="s">
        <v>26</v>
      </c>
      <c r="B11389" t="s">
        <v>27</v>
      </c>
      <c r="C11389" t="s">
        <v>28</v>
      </c>
      <c r="D11389" t="s">
        <v>15</v>
      </c>
      <c r="E11389" t="b">
        <v>1</v>
      </c>
      <c r="F11389" s="1">
        <v>45377.343900462962</v>
      </c>
      <c r="G11389" t="b">
        <v>1</v>
      </c>
      <c r="H11389" t="b">
        <v>1</v>
      </c>
      <c r="I11389" t="s">
        <v>30</v>
      </c>
      <c r="J11389" t="s">
        <v>34</v>
      </c>
      <c r="K11389" t="s">
        <v>105</v>
      </c>
      <c r="L11389">
        <v>111426</v>
      </c>
    </row>
    <row r="11390" spans="1:12" x14ac:dyDescent="0.25">
      <c r="A11390" t="s">
        <v>38</v>
      </c>
      <c r="B11390" t="s">
        <v>95</v>
      </c>
      <c r="C11390" t="s">
        <v>40</v>
      </c>
      <c r="D11390" t="s">
        <v>22</v>
      </c>
      <c r="E11390" t="b">
        <v>0</v>
      </c>
      <c r="F11390" s="1">
        <v>45372.897627314807</v>
      </c>
      <c r="G11390" t="b">
        <v>1</v>
      </c>
      <c r="H11390" t="b">
        <v>1</v>
      </c>
      <c r="I11390" t="s">
        <v>41</v>
      </c>
      <c r="J11390" t="s">
        <v>57</v>
      </c>
      <c r="K11390" t="s">
        <v>78</v>
      </c>
      <c r="L11390">
        <v>73898</v>
      </c>
    </row>
    <row r="11391" spans="1:12" x14ac:dyDescent="0.25">
      <c r="A11391" t="s">
        <v>45</v>
      </c>
      <c r="B11391" t="s">
        <v>46</v>
      </c>
      <c r="C11391" t="s">
        <v>68</v>
      </c>
      <c r="D11391" t="s">
        <v>15</v>
      </c>
      <c r="E11391" t="b">
        <v>0</v>
      </c>
      <c r="F11391" s="1">
        <v>45597.077939814822</v>
      </c>
      <c r="G11391" t="b">
        <v>0</v>
      </c>
      <c r="H11391" t="b">
        <v>0</v>
      </c>
      <c r="I11391" t="s">
        <v>16</v>
      </c>
      <c r="J11391" t="s">
        <v>24</v>
      </c>
      <c r="K11391" t="s">
        <v>18</v>
      </c>
      <c r="L11391">
        <v>86701</v>
      </c>
    </row>
    <row r="11392" spans="1:12" x14ac:dyDescent="0.25">
      <c r="A11392" t="s">
        <v>82</v>
      </c>
      <c r="B11392" t="s">
        <v>85</v>
      </c>
      <c r="C11392" t="s">
        <v>14</v>
      </c>
      <c r="D11392" t="s">
        <v>29</v>
      </c>
      <c r="E11392" t="b">
        <v>0</v>
      </c>
      <c r="F11392" s="1">
        <v>45552.154004629629</v>
      </c>
      <c r="G11392" t="b">
        <v>1</v>
      </c>
      <c r="H11392" t="b">
        <v>0</v>
      </c>
      <c r="I11392" t="s">
        <v>84</v>
      </c>
      <c r="J11392" t="s">
        <v>44</v>
      </c>
      <c r="K11392" t="s">
        <v>130</v>
      </c>
      <c r="L11392">
        <v>125329</v>
      </c>
    </row>
    <row r="11393" spans="1:12" x14ac:dyDescent="0.25">
      <c r="A11393" t="s">
        <v>45</v>
      </c>
      <c r="B11393" t="s">
        <v>76</v>
      </c>
      <c r="C11393" t="s">
        <v>40</v>
      </c>
      <c r="D11393" t="s">
        <v>29</v>
      </c>
      <c r="E11393" t="b">
        <v>0</v>
      </c>
      <c r="F11393" s="1">
        <v>45387.199155092603</v>
      </c>
      <c r="G11393" t="b">
        <v>0</v>
      </c>
      <c r="H11393" t="b">
        <v>1</v>
      </c>
      <c r="I11393" t="s">
        <v>16</v>
      </c>
      <c r="J11393" t="s">
        <v>47</v>
      </c>
      <c r="K11393" t="s">
        <v>99</v>
      </c>
      <c r="L11393">
        <v>86398</v>
      </c>
    </row>
    <row r="11394" spans="1:12" x14ac:dyDescent="0.25">
      <c r="A11394" t="s">
        <v>54</v>
      </c>
      <c r="B11394" t="s">
        <v>55</v>
      </c>
      <c r="C11394" t="s">
        <v>28</v>
      </c>
      <c r="D11394" t="s">
        <v>29</v>
      </c>
      <c r="E11394" t="b">
        <v>0</v>
      </c>
      <c r="F11394" s="1">
        <v>45517.789317129631</v>
      </c>
      <c r="G11394" t="b">
        <v>0</v>
      </c>
      <c r="H11394" t="b">
        <v>0</v>
      </c>
      <c r="I11394" t="s">
        <v>30</v>
      </c>
      <c r="J11394" t="s">
        <v>66</v>
      </c>
      <c r="K11394" t="s">
        <v>123</v>
      </c>
      <c r="L11394">
        <v>151378</v>
      </c>
    </row>
    <row r="11395" spans="1:12" x14ac:dyDescent="0.25">
      <c r="A11395" t="s">
        <v>38</v>
      </c>
      <c r="B11395" t="s">
        <v>39</v>
      </c>
      <c r="C11395" t="s">
        <v>28</v>
      </c>
      <c r="D11395" t="s">
        <v>29</v>
      </c>
      <c r="E11395" t="b">
        <v>0</v>
      </c>
      <c r="F11395" s="1">
        <v>45518.888020833343</v>
      </c>
      <c r="G11395" t="b">
        <v>1</v>
      </c>
      <c r="H11395" t="b">
        <v>1</v>
      </c>
      <c r="I11395" t="s">
        <v>41</v>
      </c>
      <c r="J11395" t="s">
        <v>66</v>
      </c>
      <c r="K11395" t="s">
        <v>113</v>
      </c>
      <c r="L11395">
        <v>78765</v>
      </c>
    </row>
    <row r="11396" spans="1:12" x14ac:dyDescent="0.25">
      <c r="A11396" t="s">
        <v>45</v>
      </c>
      <c r="B11396" t="s">
        <v>76</v>
      </c>
      <c r="C11396" t="s">
        <v>43</v>
      </c>
      <c r="D11396" t="s">
        <v>15</v>
      </c>
      <c r="E11396" t="b">
        <v>1</v>
      </c>
      <c r="F11396" s="1">
        <v>45465.026631944442</v>
      </c>
      <c r="G11396" t="b">
        <v>1</v>
      </c>
      <c r="H11396" t="b">
        <v>0</v>
      </c>
      <c r="I11396" t="s">
        <v>16</v>
      </c>
      <c r="J11396" t="s">
        <v>57</v>
      </c>
      <c r="K11396" t="s">
        <v>69</v>
      </c>
      <c r="L11396">
        <v>104131</v>
      </c>
    </row>
    <row r="11397" spans="1:12" x14ac:dyDescent="0.25">
      <c r="A11397" t="s">
        <v>45</v>
      </c>
      <c r="B11397" t="s">
        <v>46</v>
      </c>
      <c r="C11397" t="s">
        <v>68</v>
      </c>
      <c r="D11397" t="s">
        <v>15</v>
      </c>
      <c r="E11397" t="b">
        <v>1</v>
      </c>
      <c r="F11397" s="1">
        <v>45520.157314814824</v>
      </c>
      <c r="G11397" t="b">
        <v>1</v>
      </c>
      <c r="H11397" t="b">
        <v>0</v>
      </c>
      <c r="I11397" t="s">
        <v>16</v>
      </c>
      <c r="J11397" t="s">
        <v>44</v>
      </c>
      <c r="K11397" t="s">
        <v>98</v>
      </c>
      <c r="L11397">
        <v>97079</v>
      </c>
    </row>
    <row r="11398" spans="1:12" x14ac:dyDescent="0.25">
      <c r="A11398" t="s">
        <v>49</v>
      </c>
      <c r="B11398" t="s">
        <v>108</v>
      </c>
      <c r="C11398" t="s">
        <v>21</v>
      </c>
      <c r="D11398" t="s">
        <v>29</v>
      </c>
      <c r="E11398" t="b">
        <v>0</v>
      </c>
      <c r="F11398" s="1">
        <v>45508.775659722232</v>
      </c>
      <c r="G11398" t="b">
        <v>1</v>
      </c>
      <c r="H11398" t="b">
        <v>0</v>
      </c>
      <c r="I11398" t="s">
        <v>51</v>
      </c>
      <c r="J11398" t="s">
        <v>44</v>
      </c>
      <c r="K11398" t="s">
        <v>119</v>
      </c>
      <c r="L11398">
        <v>90612</v>
      </c>
    </row>
    <row r="11399" spans="1:12" x14ac:dyDescent="0.25">
      <c r="A11399" t="s">
        <v>49</v>
      </c>
      <c r="B11399" t="s">
        <v>108</v>
      </c>
      <c r="C11399" t="s">
        <v>28</v>
      </c>
      <c r="D11399" t="s">
        <v>15</v>
      </c>
      <c r="E11399" t="b">
        <v>1</v>
      </c>
      <c r="F11399" s="1">
        <v>45563.894097222219</v>
      </c>
      <c r="G11399" t="b">
        <v>0</v>
      </c>
      <c r="H11399" t="b">
        <v>0</v>
      </c>
      <c r="I11399" t="s">
        <v>51</v>
      </c>
      <c r="J11399" t="s">
        <v>72</v>
      </c>
      <c r="K11399" t="s">
        <v>58</v>
      </c>
      <c r="L11399">
        <v>72640</v>
      </c>
    </row>
    <row r="11400" spans="1:12" x14ac:dyDescent="0.25">
      <c r="A11400" t="s">
        <v>45</v>
      </c>
      <c r="B11400" t="s">
        <v>76</v>
      </c>
      <c r="C11400" t="s">
        <v>14</v>
      </c>
      <c r="D11400" t="s">
        <v>22</v>
      </c>
      <c r="E11400" t="b">
        <v>0</v>
      </c>
      <c r="F11400" s="1">
        <v>45551.943715277783</v>
      </c>
      <c r="G11400" t="b">
        <v>1</v>
      </c>
      <c r="H11400" t="b">
        <v>0</v>
      </c>
      <c r="I11400" t="s">
        <v>16</v>
      </c>
      <c r="J11400" t="s">
        <v>34</v>
      </c>
      <c r="K11400" t="s">
        <v>98</v>
      </c>
      <c r="L11400">
        <v>80747</v>
      </c>
    </row>
    <row r="11401" spans="1:12" x14ac:dyDescent="0.25">
      <c r="A11401" t="s">
        <v>26</v>
      </c>
      <c r="B11401" t="s">
        <v>71</v>
      </c>
      <c r="C11401" t="s">
        <v>21</v>
      </c>
      <c r="D11401" t="s">
        <v>22</v>
      </c>
      <c r="E11401" t="b">
        <v>1</v>
      </c>
      <c r="F11401" s="1">
        <v>45292.261053240742</v>
      </c>
      <c r="G11401" t="b">
        <v>1</v>
      </c>
      <c r="H11401" t="b">
        <v>0</v>
      </c>
      <c r="I11401" t="s">
        <v>30</v>
      </c>
      <c r="J11401" t="s">
        <v>47</v>
      </c>
      <c r="K11401" t="s">
        <v>129</v>
      </c>
      <c r="L11401">
        <v>118305</v>
      </c>
    </row>
    <row r="11402" spans="1:12" x14ac:dyDescent="0.25">
      <c r="A11402" t="s">
        <v>82</v>
      </c>
      <c r="B11402" t="s">
        <v>91</v>
      </c>
      <c r="C11402" t="s">
        <v>14</v>
      </c>
      <c r="D11402" t="s">
        <v>29</v>
      </c>
      <c r="E11402" t="b">
        <v>1</v>
      </c>
      <c r="F11402" s="1">
        <v>45356.932326388887</v>
      </c>
      <c r="G11402" t="b">
        <v>1</v>
      </c>
      <c r="H11402" t="b">
        <v>0</v>
      </c>
      <c r="I11402" t="s">
        <v>84</v>
      </c>
      <c r="J11402" t="s">
        <v>24</v>
      </c>
      <c r="K11402" t="s">
        <v>35</v>
      </c>
      <c r="L11402">
        <v>115814</v>
      </c>
    </row>
    <row r="11403" spans="1:12" x14ac:dyDescent="0.25">
      <c r="A11403" t="s">
        <v>19</v>
      </c>
      <c r="B11403" t="s">
        <v>94</v>
      </c>
      <c r="C11403" t="s">
        <v>40</v>
      </c>
      <c r="D11403" t="s">
        <v>29</v>
      </c>
      <c r="E11403" t="b">
        <v>0</v>
      </c>
      <c r="F11403" s="1">
        <v>45340.022407407407</v>
      </c>
      <c r="G11403" t="b">
        <v>0</v>
      </c>
      <c r="H11403" t="b">
        <v>1</v>
      </c>
      <c r="I11403" t="s">
        <v>23</v>
      </c>
      <c r="J11403" t="s">
        <v>24</v>
      </c>
      <c r="K11403" t="s">
        <v>87</v>
      </c>
      <c r="L11403">
        <v>88329</v>
      </c>
    </row>
    <row r="11404" spans="1:12" x14ac:dyDescent="0.25">
      <c r="A11404" t="s">
        <v>12</v>
      </c>
      <c r="B11404" t="s">
        <v>63</v>
      </c>
      <c r="C11404" t="s">
        <v>43</v>
      </c>
      <c r="D11404" t="s">
        <v>22</v>
      </c>
      <c r="E11404" t="b">
        <v>1</v>
      </c>
      <c r="F11404" s="1">
        <v>45396.082256944443</v>
      </c>
      <c r="G11404" t="b">
        <v>0</v>
      </c>
      <c r="H11404" t="b">
        <v>0</v>
      </c>
      <c r="I11404" t="s">
        <v>16</v>
      </c>
      <c r="J11404" t="s">
        <v>34</v>
      </c>
      <c r="K11404" t="s">
        <v>103</v>
      </c>
      <c r="L11404">
        <v>131071</v>
      </c>
    </row>
    <row r="11405" spans="1:12" x14ac:dyDescent="0.25">
      <c r="A11405" t="s">
        <v>12</v>
      </c>
      <c r="B11405" t="s">
        <v>63</v>
      </c>
      <c r="C11405" t="s">
        <v>68</v>
      </c>
      <c r="D11405" t="s">
        <v>22</v>
      </c>
      <c r="E11405" t="b">
        <v>1</v>
      </c>
      <c r="F11405" s="1">
        <v>45294.007627314822</v>
      </c>
      <c r="G11405" t="b">
        <v>0</v>
      </c>
      <c r="H11405" t="b">
        <v>1</v>
      </c>
      <c r="I11405" t="s">
        <v>16</v>
      </c>
      <c r="J11405" t="s">
        <v>80</v>
      </c>
      <c r="K11405" t="s">
        <v>90</v>
      </c>
      <c r="L11405">
        <v>121958</v>
      </c>
    </row>
    <row r="11406" spans="1:12" x14ac:dyDescent="0.25">
      <c r="A11406" t="s">
        <v>26</v>
      </c>
      <c r="B11406" t="s">
        <v>71</v>
      </c>
      <c r="C11406" t="s">
        <v>43</v>
      </c>
      <c r="D11406" t="s">
        <v>29</v>
      </c>
      <c r="E11406" t="b">
        <v>0</v>
      </c>
      <c r="F11406" s="1">
        <v>45464.500868055547</v>
      </c>
      <c r="G11406" t="b">
        <v>1</v>
      </c>
      <c r="H11406" t="b">
        <v>1</v>
      </c>
      <c r="I11406" t="s">
        <v>30</v>
      </c>
      <c r="J11406" t="s">
        <v>64</v>
      </c>
      <c r="K11406" t="s">
        <v>104</v>
      </c>
      <c r="L11406">
        <v>125532</v>
      </c>
    </row>
    <row r="11407" spans="1:12" x14ac:dyDescent="0.25">
      <c r="A11407" t="s">
        <v>54</v>
      </c>
      <c r="B11407" t="s">
        <v>55</v>
      </c>
      <c r="C11407" t="s">
        <v>40</v>
      </c>
      <c r="D11407" t="s">
        <v>29</v>
      </c>
      <c r="E11407" t="b">
        <v>1</v>
      </c>
      <c r="F11407" s="1">
        <v>45459.296979166669</v>
      </c>
      <c r="G11407" t="b">
        <v>1</v>
      </c>
      <c r="H11407" t="b">
        <v>0</v>
      </c>
      <c r="I11407" t="s">
        <v>30</v>
      </c>
      <c r="J11407" t="s">
        <v>34</v>
      </c>
      <c r="K11407" t="s">
        <v>98</v>
      </c>
      <c r="L11407">
        <v>142824</v>
      </c>
    </row>
    <row r="11408" spans="1:12" x14ac:dyDescent="0.25">
      <c r="A11408" t="s">
        <v>26</v>
      </c>
      <c r="B11408" t="s">
        <v>27</v>
      </c>
      <c r="C11408" t="s">
        <v>21</v>
      </c>
      <c r="D11408" t="s">
        <v>29</v>
      </c>
      <c r="E11408" t="b">
        <v>0</v>
      </c>
      <c r="F11408" s="1">
        <v>45465.2500462963</v>
      </c>
      <c r="G11408" t="b">
        <v>1</v>
      </c>
      <c r="H11408" t="b">
        <v>1</v>
      </c>
      <c r="I11408" t="s">
        <v>30</v>
      </c>
      <c r="J11408" t="s">
        <v>44</v>
      </c>
      <c r="K11408" t="s">
        <v>69</v>
      </c>
      <c r="L11408">
        <v>109606</v>
      </c>
    </row>
    <row r="11409" spans="1:12" x14ac:dyDescent="0.25">
      <c r="A11409" t="s">
        <v>12</v>
      </c>
      <c r="B11409" t="s">
        <v>13</v>
      </c>
      <c r="C11409" t="s">
        <v>68</v>
      </c>
      <c r="D11409" t="s">
        <v>15</v>
      </c>
      <c r="E11409" t="b">
        <v>0</v>
      </c>
      <c r="F11409" s="1">
        <v>45563.524942129632</v>
      </c>
      <c r="G11409" t="b">
        <v>0</v>
      </c>
      <c r="H11409" t="b">
        <v>1</v>
      </c>
      <c r="I11409" t="s">
        <v>16</v>
      </c>
      <c r="J11409" t="s">
        <v>24</v>
      </c>
      <c r="K11409" t="s">
        <v>89</v>
      </c>
      <c r="L11409">
        <v>130389</v>
      </c>
    </row>
    <row r="11410" spans="1:12" x14ac:dyDescent="0.25">
      <c r="A11410" t="s">
        <v>19</v>
      </c>
      <c r="B11410" t="s">
        <v>86</v>
      </c>
      <c r="C11410" t="s">
        <v>68</v>
      </c>
      <c r="D11410" t="s">
        <v>15</v>
      </c>
      <c r="E11410" t="b">
        <v>1</v>
      </c>
      <c r="F11410" s="1">
        <v>45340.092361111107</v>
      </c>
      <c r="G11410" t="b">
        <v>0</v>
      </c>
      <c r="H11410" t="b">
        <v>0</v>
      </c>
      <c r="I11410" t="s">
        <v>23</v>
      </c>
      <c r="J11410" t="s">
        <v>24</v>
      </c>
      <c r="K11410" t="s">
        <v>60</v>
      </c>
      <c r="L11410">
        <v>80597</v>
      </c>
    </row>
    <row r="11411" spans="1:12" x14ac:dyDescent="0.25">
      <c r="A11411" t="s">
        <v>12</v>
      </c>
      <c r="B11411" t="s">
        <v>63</v>
      </c>
      <c r="C11411" t="s">
        <v>68</v>
      </c>
      <c r="D11411" t="s">
        <v>29</v>
      </c>
      <c r="E11411" t="b">
        <v>1</v>
      </c>
      <c r="F11411" s="1">
        <v>45558.488657407397</v>
      </c>
      <c r="G11411" t="b">
        <v>0</v>
      </c>
      <c r="H11411" t="b">
        <v>1</v>
      </c>
      <c r="I11411" t="s">
        <v>16</v>
      </c>
      <c r="J11411" t="s">
        <v>66</v>
      </c>
      <c r="K11411" t="s">
        <v>32</v>
      </c>
      <c r="L11411">
        <v>129420</v>
      </c>
    </row>
    <row r="11412" spans="1:12" x14ac:dyDescent="0.25">
      <c r="A11412" t="s">
        <v>19</v>
      </c>
      <c r="B11412" t="s">
        <v>94</v>
      </c>
      <c r="C11412" t="s">
        <v>21</v>
      </c>
      <c r="D11412" t="s">
        <v>22</v>
      </c>
      <c r="E11412" t="b">
        <v>1</v>
      </c>
      <c r="F11412" s="1">
        <v>45480.726180555554</v>
      </c>
      <c r="G11412" t="b">
        <v>1</v>
      </c>
      <c r="H11412" t="b">
        <v>1</v>
      </c>
      <c r="I11412" t="s">
        <v>23</v>
      </c>
      <c r="J11412" t="s">
        <v>31</v>
      </c>
      <c r="K11412" t="s">
        <v>67</v>
      </c>
      <c r="L11412">
        <v>84300</v>
      </c>
    </row>
    <row r="11413" spans="1:12" x14ac:dyDescent="0.25">
      <c r="A11413" t="s">
        <v>26</v>
      </c>
      <c r="B11413" t="s">
        <v>33</v>
      </c>
      <c r="C11413" t="s">
        <v>14</v>
      </c>
      <c r="D11413" t="s">
        <v>15</v>
      </c>
      <c r="E11413" t="b">
        <v>1</v>
      </c>
      <c r="F11413" s="1">
        <v>45639.280995370369</v>
      </c>
      <c r="G11413" t="b">
        <v>0</v>
      </c>
      <c r="H11413" t="b">
        <v>1</v>
      </c>
      <c r="I11413" t="s">
        <v>30</v>
      </c>
      <c r="J11413" t="s">
        <v>80</v>
      </c>
      <c r="K11413" t="s">
        <v>98</v>
      </c>
      <c r="L11413">
        <v>125043</v>
      </c>
    </row>
    <row r="11414" spans="1:12" x14ac:dyDescent="0.25">
      <c r="A11414" t="s">
        <v>82</v>
      </c>
      <c r="B11414" t="s">
        <v>85</v>
      </c>
      <c r="C11414" t="s">
        <v>68</v>
      </c>
      <c r="D11414" t="s">
        <v>22</v>
      </c>
      <c r="E11414" t="b">
        <v>1</v>
      </c>
      <c r="F11414" s="1">
        <v>45423.343298611107</v>
      </c>
      <c r="G11414" t="b">
        <v>0</v>
      </c>
      <c r="H11414" t="b">
        <v>0</v>
      </c>
      <c r="I11414" t="s">
        <v>84</v>
      </c>
      <c r="J11414" t="s">
        <v>64</v>
      </c>
      <c r="K11414" t="s">
        <v>117</v>
      </c>
      <c r="L11414">
        <v>128794</v>
      </c>
    </row>
    <row r="11415" spans="1:12" x14ac:dyDescent="0.25">
      <c r="A11415" t="s">
        <v>45</v>
      </c>
      <c r="B11415" t="s">
        <v>76</v>
      </c>
      <c r="C11415" t="s">
        <v>40</v>
      </c>
      <c r="D11415" t="s">
        <v>15</v>
      </c>
      <c r="E11415" t="b">
        <v>0</v>
      </c>
      <c r="F11415" s="1">
        <v>45346.357141203713</v>
      </c>
      <c r="G11415" t="b">
        <v>1</v>
      </c>
      <c r="H11415" t="b">
        <v>1</v>
      </c>
      <c r="I11415" t="s">
        <v>16</v>
      </c>
      <c r="J11415" t="s">
        <v>66</v>
      </c>
      <c r="K11415" t="s">
        <v>113</v>
      </c>
      <c r="L11415">
        <v>104674</v>
      </c>
    </row>
    <row r="11416" spans="1:12" x14ac:dyDescent="0.25">
      <c r="A11416" t="s">
        <v>26</v>
      </c>
      <c r="B11416" t="s">
        <v>27</v>
      </c>
      <c r="C11416" t="s">
        <v>68</v>
      </c>
      <c r="D11416" t="s">
        <v>15</v>
      </c>
      <c r="E11416" t="b">
        <v>0</v>
      </c>
      <c r="F11416" s="1">
        <v>45597.844826388893</v>
      </c>
      <c r="G11416" t="b">
        <v>1</v>
      </c>
      <c r="H11416" t="b">
        <v>1</v>
      </c>
      <c r="I11416" t="s">
        <v>30</v>
      </c>
      <c r="J11416" t="s">
        <v>64</v>
      </c>
      <c r="K11416" t="s">
        <v>128</v>
      </c>
      <c r="L11416">
        <v>124182</v>
      </c>
    </row>
    <row r="11417" spans="1:12" x14ac:dyDescent="0.25">
      <c r="A11417" t="s">
        <v>19</v>
      </c>
      <c r="B11417" t="s">
        <v>36</v>
      </c>
      <c r="C11417" t="s">
        <v>68</v>
      </c>
      <c r="D11417" t="s">
        <v>15</v>
      </c>
      <c r="E11417" t="b">
        <v>0</v>
      </c>
      <c r="F11417" s="1">
        <v>45393.541770833333</v>
      </c>
      <c r="G11417" t="b">
        <v>0</v>
      </c>
      <c r="H11417" t="b">
        <v>1</v>
      </c>
      <c r="I11417" t="s">
        <v>23</v>
      </c>
      <c r="J11417" t="s">
        <v>17</v>
      </c>
      <c r="K11417" t="s">
        <v>111</v>
      </c>
      <c r="L11417">
        <v>62237</v>
      </c>
    </row>
    <row r="11418" spans="1:12" x14ac:dyDescent="0.25">
      <c r="A11418" t="s">
        <v>49</v>
      </c>
      <c r="B11418" t="s">
        <v>108</v>
      </c>
      <c r="C11418" t="s">
        <v>21</v>
      </c>
      <c r="D11418" t="s">
        <v>22</v>
      </c>
      <c r="E11418" t="b">
        <v>0</v>
      </c>
      <c r="F11418" s="1">
        <v>45604.877465277779</v>
      </c>
      <c r="G11418" t="b">
        <v>0</v>
      </c>
      <c r="H11418" t="b">
        <v>0</v>
      </c>
      <c r="I11418" t="s">
        <v>51</v>
      </c>
      <c r="J11418" t="s">
        <v>17</v>
      </c>
      <c r="K11418" t="s">
        <v>99</v>
      </c>
      <c r="L11418">
        <v>87645</v>
      </c>
    </row>
    <row r="11419" spans="1:12" x14ac:dyDescent="0.25">
      <c r="A11419" t="s">
        <v>26</v>
      </c>
      <c r="B11419" t="s">
        <v>71</v>
      </c>
      <c r="C11419" t="s">
        <v>68</v>
      </c>
      <c r="D11419" t="s">
        <v>15</v>
      </c>
      <c r="E11419" t="b">
        <v>0</v>
      </c>
      <c r="F11419" s="1">
        <v>45484.108344907407</v>
      </c>
      <c r="G11419" t="b">
        <v>0</v>
      </c>
      <c r="H11419" t="b">
        <v>1</v>
      </c>
      <c r="I11419" t="s">
        <v>30</v>
      </c>
      <c r="J11419" t="s">
        <v>44</v>
      </c>
      <c r="K11419" t="s">
        <v>96</v>
      </c>
      <c r="L11419">
        <v>106445</v>
      </c>
    </row>
    <row r="11420" spans="1:12" x14ac:dyDescent="0.25">
      <c r="A11420" t="s">
        <v>12</v>
      </c>
      <c r="B11420" t="s">
        <v>13</v>
      </c>
      <c r="C11420" t="s">
        <v>21</v>
      </c>
      <c r="D11420" t="s">
        <v>22</v>
      </c>
      <c r="E11420" t="b">
        <v>0</v>
      </c>
      <c r="F11420" s="1">
        <v>45387.519745370373</v>
      </c>
      <c r="G11420" t="b">
        <v>1</v>
      </c>
      <c r="H11420" t="b">
        <v>0</v>
      </c>
      <c r="I11420" t="s">
        <v>16</v>
      </c>
      <c r="J11420" t="s">
        <v>24</v>
      </c>
      <c r="K11420" t="s">
        <v>129</v>
      </c>
      <c r="L11420">
        <v>117587</v>
      </c>
    </row>
    <row r="11421" spans="1:12" x14ac:dyDescent="0.25">
      <c r="A11421" t="s">
        <v>38</v>
      </c>
      <c r="B11421" t="s">
        <v>107</v>
      </c>
      <c r="C11421" t="s">
        <v>68</v>
      </c>
      <c r="D11421" t="s">
        <v>15</v>
      </c>
      <c r="E11421" t="b">
        <v>0</v>
      </c>
      <c r="F11421" s="1">
        <v>45383.152233796303</v>
      </c>
      <c r="G11421" t="b">
        <v>0</v>
      </c>
      <c r="H11421" t="b">
        <v>0</v>
      </c>
      <c r="I11421" t="s">
        <v>41</v>
      </c>
      <c r="J11421" t="s">
        <v>47</v>
      </c>
      <c r="K11421" t="s">
        <v>106</v>
      </c>
      <c r="L11421">
        <v>76314</v>
      </c>
    </row>
    <row r="11422" spans="1:12" x14ac:dyDescent="0.25">
      <c r="A11422" t="s">
        <v>26</v>
      </c>
      <c r="B11422" t="s">
        <v>33</v>
      </c>
      <c r="C11422" t="s">
        <v>40</v>
      </c>
      <c r="D11422" t="s">
        <v>22</v>
      </c>
      <c r="E11422" t="b">
        <v>1</v>
      </c>
      <c r="F11422" s="1">
        <v>45592.428495370368</v>
      </c>
      <c r="G11422" t="b">
        <v>1</v>
      </c>
      <c r="H11422" t="b">
        <v>0</v>
      </c>
      <c r="I11422" t="s">
        <v>30</v>
      </c>
      <c r="J11422" t="s">
        <v>24</v>
      </c>
      <c r="K11422" t="s">
        <v>60</v>
      </c>
      <c r="L11422">
        <v>124729</v>
      </c>
    </row>
    <row r="11423" spans="1:12" x14ac:dyDescent="0.25">
      <c r="A11423" t="s">
        <v>82</v>
      </c>
      <c r="B11423" t="s">
        <v>85</v>
      </c>
      <c r="C11423" t="s">
        <v>14</v>
      </c>
      <c r="D11423" t="s">
        <v>29</v>
      </c>
      <c r="E11423" t="b">
        <v>0</v>
      </c>
      <c r="F11423" s="1">
        <v>45465.362372685187</v>
      </c>
      <c r="G11423" t="b">
        <v>0</v>
      </c>
      <c r="H11423" t="b">
        <v>0</v>
      </c>
      <c r="I11423" t="s">
        <v>84</v>
      </c>
      <c r="J11423" t="s">
        <v>72</v>
      </c>
      <c r="K11423" t="s">
        <v>97</v>
      </c>
      <c r="L11423">
        <v>102255</v>
      </c>
    </row>
    <row r="11424" spans="1:12" x14ac:dyDescent="0.25">
      <c r="A11424" t="s">
        <v>19</v>
      </c>
      <c r="B11424" t="s">
        <v>94</v>
      </c>
      <c r="C11424" t="s">
        <v>21</v>
      </c>
      <c r="D11424" t="s">
        <v>15</v>
      </c>
      <c r="E11424" t="b">
        <v>0</v>
      </c>
      <c r="F11424" s="1">
        <v>45479.112384259257</v>
      </c>
      <c r="G11424" t="b">
        <v>0</v>
      </c>
      <c r="H11424" t="b">
        <v>1</v>
      </c>
      <c r="I11424" t="s">
        <v>23</v>
      </c>
      <c r="J11424" t="s">
        <v>24</v>
      </c>
      <c r="K11424" t="s">
        <v>92</v>
      </c>
      <c r="L11424">
        <v>68005</v>
      </c>
    </row>
    <row r="11425" spans="1:12" x14ac:dyDescent="0.25">
      <c r="A11425" t="s">
        <v>45</v>
      </c>
      <c r="B11425" t="s">
        <v>76</v>
      </c>
      <c r="C11425" t="s">
        <v>40</v>
      </c>
      <c r="D11425" t="s">
        <v>29</v>
      </c>
      <c r="E11425" t="b">
        <v>1</v>
      </c>
      <c r="F11425" s="1">
        <v>45327.306435185194</v>
      </c>
      <c r="G11425" t="b">
        <v>1</v>
      </c>
      <c r="H11425" t="b">
        <v>0</v>
      </c>
      <c r="I11425" t="s">
        <v>16</v>
      </c>
      <c r="J11425" t="s">
        <v>24</v>
      </c>
      <c r="K11425" t="s">
        <v>103</v>
      </c>
      <c r="L11425">
        <v>106883</v>
      </c>
    </row>
    <row r="11426" spans="1:12" x14ac:dyDescent="0.25">
      <c r="A11426" t="s">
        <v>54</v>
      </c>
      <c r="B11426" t="s">
        <v>79</v>
      </c>
      <c r="C11426" t="s">
        <v>21</v>
      </c>
      <c r="D11426" t="s">
        <v>15</v>
      </c>
      <c r="E11426" t="b">
        <v>0</v>
      </c>
      <c r="F11426" s="1">
        <v>45561.271423611113</v>
      </c>
      <c r="G11426" t="b">
        <v>0</v>
      </c>
      <c r="H11426" t="b">
        <v>1</v>
      </c>
      <c r="I11426" t="s">
        <v>30</v>
      </c>
      <c r="J11426" t="s">
        <v>80</v>
      </c>
      <c r="K11426" t="s">
        <v>105</v>
      </c>
      <c r="L11426">
        <v>115035</v>
      </c>
    </row>
    <row r="11427" spans="1:12" x14ac:dyDescent="0.25">
      <c r="A11427" t="s">
        <v>26</v>
      </c>
      <c r="B11427" t="s">
        <v>27</v>
      </c>
      <c r="C11427" t="s">
        <v>28</v>
      </c>
      <c r="D11427" t="s">
        <v>22</v>
      </c>
      <c r="E11427" t="b">
        <v>0</v>
      </c>
      <c r="F11427" s="1">
        <v>45559.812881944446</v>
      </c>
      <c r="G11427" t="b">
        <v>0</v>
      </c>
      <c r="H11427" t="b">
        <v>1</v>
      </c>
      <c r="I11427" t="s">
        <v>30</v>
      </c>
      <c r="J11427" t="s">
        <v>70</v>
      </c>
      <c r="K11427" t="s">
        <v>65</v>
      </c>
      <c r="L11427">
        <v>119130</v>
      </c>
    </row>
    <row r="11428" spans="1:12" x14ac:dyDescent="0.25">
      <c r="A11428" t="s">
        <v>26</v>
      </c>
      <c r="B11428" t="s">
        <v>27</v>
      </c>
      <c r="C11428" t="s">
        <v>43</v>
      </c>
      <c r="D11428" t="s">
        <v>29</v>
      </c>
      <c r="E11428" t="b">
        <v>1</v>
      </c>
      <c r="F11428" s="1">
        <v>45417.342743055553</v>
      </c>
      <c r="G11428" t="b">
        <v>0</v>
      </c>
      <c r="H11428" t="b">
        <v>0</v>
      </c>
      <c r="I11428" t="s">
        <v>30</v>
      </c>
      <c r="J11428" t="s">
        <v>64</v>
      </c>
      <c r="K11428" t="s">
        <v>77</v>
      </c>
      <c r="L11428">
        <v>115688</v>
      </c>
    </row>
    <row r="11429" spans="1:12" x14ac:dyDescent="0.25">
      <c r="A11429" t="s">
        <v>19</v>
      </c>
      <c r="B11429" t="s">
        <v>86</v>
      </c>
      <c r="C11429" t="s">
        <v>14</v>
      </c>
      <c r="D11429" t="s">
        <v>22</v>
      </c>
      <c r="E11429" t="b">
        <v>0</v>
      </c>
      <c r="F11429" s="1">
        <v>45344.241944444453</v>
      </c>
      <c r="G11429" t="b">
        <v>1</v>
      </c>
      <c r="H11429" t="b">
        <v>1</v>
      </c>
      <c r="I11429" t="s">
        <v>23</v>
      </c>
      <c r="J11429" t="s">
        <v>66</v>
      </c>
      <c r="K11429" t="s">
        <v>105</v>
      </c>
      <c r="L11429">
        <v>75623</v>
      </c>
    </row>
    <row r="11430" spans="1:12" x14ac:dyDescent="0.25">
      <c r="A11430" t="s">
        <v>38</v>
      </c>
      <c r="B11430" t="s">
        <v>95</v>
      </c>
      <c r="C11430" t="s">
        <v>68</v>
      </c>
      <c r="D11430" t="s">
        <v>29</v>
      </c>
      <c r="E11430" t="b">
        <v>0</v>
      </c>
      <c r="F11430" s="1">
        <v>45476.107025462959</v>
      </c>
      <c r="G11430" t="b">
        <v>0</v>
      </c>
      <c r="H11430" t="b">
        <v>1</v>
      </c>
      <c r="I11430" t="s">
        <v>41</v>
      </c>
      <c r="J11430" t="s">
        <v>34</v>
      </c>
      <c r="K11430" t="s">
        <v>98</v>
      </c>
      <c r="L11430">
        <v>86289</v>
      </c>
    </row>
    <row r="11431" spans="1:12" x14ac:dyDescent="0.25">
      <c r="A11431" t="s">
        <v>19</v>
      </c>
      <c r="B11431" t="s">
        <v>36</v>
      </c>
      <c r="C11431" t="s">
        <v>68</v>
      </c>
      <c r="D11431" t="s">
        <v>15</v>
      </c>
      <c r="E11431" t="b">
        <v>1</v>
      </c>
      <c r="F11431" s="1">
        <v>45380.491967592592</v>
      </c>
      <c r="G11431" t="b">
        <v>1</v>
      </c>
      <c r="H11431" t="b">
        <v>0</v>
      </c>
      <c r="I11431" t="s">
        <v>23</v>
      </c>
      <c r="J11431" t="s">
        <v>44</v>
      </c>
      <c r="K11431" t="s">
        <v>56</v>
      </c>
      <c r="L11431">
        <v>77481</v>
      </c>
    </row>
    <row r="11432" spans="1:12" x14ac:dyDescent="0.25">
      <c r="A11432" t="s">
        <v>54</v>
      </c>
      <c r="B11432" t="s">
        <v>79</v>
      </c>
      <c r="C11432" t="s">
        <v>28</v>
      </c>
      <c r="D11432" t="s">
        <v>15</v>
      </c>
      <c r="E11432" t="b">
        <v>0</v>
      </c>
      <c r="F11432" s="1">
        <v>45635.478807870371</v>
      </c>
      <c r="G11432" t="b">
        <v>0</v>
      </c>
      <c r="H11432" t="b">
        <v>0</v>
      </c>
      <c r="I11432" t="s">
        <v>30</v>
      </c>
      <c r="J11432" t="s">
        <v>64</v>
      </c>
      <c r="K11432" t="s">
        <v>125</v>
      </c>
      <c r="L11432">
        <v>132386</v>
      </c>
    </row>
    <row r="11433" spans="1:12" x14ac:dyDescent="0.25">
      <c r="A11433" t="s">
        <v>82</v>
      </c>
      <c r="B11433" t="s">
        <v>91</v>
      </c>
      <c r="C11433" t="s">
        <v>40</v>
      </c>
      <c r="D11433" t="s">
        <v>15</v>
      </c>
      <c r="E11433" t="b">
        <v>1</v>
      </c>
      <c r="F11433" s="1">
        <v>45583.58966435185</v>
      </c>
      <c r="G11433" t="b">
        <v>0</v>
      </c>
      <c r="H11433" t="b">
        <v>1</v>
      </c>
      <c r="I11433" t="s">
        <v>84</v>
      </c>
      <c r="J11433" t="s">
        <v>31</v>
      </c>
      <c r="K11433" t="s">
        <v>101</v>
      </c>
      <c r="L11433">
        <v>128922</v>
      </c>
    </row>
    <row r="11434" spans="1:12" x14ac:dyDescent="0.25">
      <c r="A11434" t="s">
        <v>49</v>
      </c>
      <c r="B11434" t="s">
        <v>61</v>
      </c>
      <c r="C11434" t="s">
        <v>21</v>
      </c>
      <c r="D11434" t="s">
        <v>22</v>
      </c>
      <c r="E11434" t="b">
        <v>0</v>
      </c>
      <c r="F11434" s="1">
        <v>45566.22934027778</v>
      </c>
      <c r="G11434" t="b">
        <v>0</v>
      </c>
      <c r="H11434" t="b">
        <v>1</v>
      </c>
      <c r="I11434" t="s">
        <v>51</v>
      </c>
      <c r="J11434" t="s">
        <v>80</v>
      </c>
      <c r="K11434" t="s">
        <v>42</v>
      </c>
      <c r="L11434">
        <v>87225</v>
      </c>
    </row>
    <row r="11435" spans="1:12" x14ac:dyDescent="0.25">
      <c r="A11435" t="s">
        <v>82</v>
      </c>
      <c r="B11435" t="s">
        <v>83</v>
      </c>
      <c r="C11435" t="s">
        <v>14</v>
      </c>
      <c r="D11435" t="s">
        <v>22</v>
      </c>
      <c r="E11435" t="b">
        <v>1</v>
      </c>
      <c r="F11435" s="1">
        <v>45312.596273148149</v>
      </c>
      <c r="G11435" t="b">
        <v>0</v>
      </c>
      <c r="H11435" t="b">
        <v>0</v>
      </c>
      <c r="I11435" t="s">
        <v>84</v>
      </c>
      <c r="J11435" t="s">
        <v>64</v>
      </c>
      <c r="K11435" t="s">
        <v>115</v>
      </c>
      <c r="L11435">
        <v>122391</v>
      </c>
    </row>
    <row r="11436" spans="1:12" x14ac:dyDescent="0.25">
      <c r="A11436" t="s">
        <v>19</v>
      </c>
      <c r="B11436" t="s">
        <v>36</v>
      </c>
      <c r="C11436" t="s">
        <v>40</v>
      </c>
      <c r="D11436" t="s">
        <v>22</v>
      </c>
      <c r="E11436" t="b">
        <v>0</v>
      </c>
      <c r="F11436" s="1">
        <v>45480.127789351849</v>
      </c>
      <c r="G11436" t="b">
        <v>1</v>
      </c>
      <c r="H11436" t="b">
        <v>0</v>
      </c>
      <c r="I11436" t="s">
        <v>23</v>
      </c>
      <c r="J11436" t="s">
        <v>31</v>
      </c>
      <c r="K11436" t="s">
        <v>56</v>
      </c>
      <c r="L11436">
        <v>76355</v>
      </c>
    </row>
    <row r="11437" spans="1:12" x14ac:dyDescent="0.25">
      <c r="A11437" t="s">
        <v>38</v>
      </c>
      <c r="B11437" t="s">
        <v>95</v>
      </c>
      <c r="C11437" t="s">
        <v>68</v>
      </c>
      <c r="D11437" t="s">
        <v>29</v>
      </c>
      <c r="E11437" t="b">
        <v>1</v>
      </c>
      <c r="F11437" s="1">
        <v>45528.019861111112</v>
      </c>
      <c r="G11437" t="b">
        <v>0</v>
      </c>
      <c r="H11437" t="b">
        <v>0</v>
      </c>
      <c r="I11437" t="s">
        <v>41</v>
      </c>
      <c r="J11437" t="s">
        <v>57</v>
      </c>
      <c r="K11437" t="s">
        <v>37</v>
      </c>
      <c r="L11437">
        <v>81228</v>
      </c>
    </row>
    <row r="11438" spans="1:12" x14ac:dyDescent="0.25">
      <c r="A11438" t="s">
        <v>54</v>
      </c>
      <c r="B11438" t="s">
        <v>55</v>
      </c>
      <c r="C11438" t="s">
        <v>40</v>
      </c>
      <c r="D11438" t="s">
        <v>22</v>
      </c>
      <c r="E11438" t="b">
        <v>0</v>
      </c>
      <c r="F11438" s="1">
        <v>45349.181817129633</v>
      </c>
      <c r="G11438" t="b">
        <v>1</v>
      </c>
      <c r="H11438" t="b">
        <v>0</v>
      </c>
      <c r="I11438" t="s">
        <v>30</v>
      </c>
      <c r="J11438" t="s">
        <v>52</v>
      </c>
      <c r="K11438" t="s">
        <v>109</v>
      </c>
      <c r="L11438">
        <v>140261</v>
      </c>
    </row>
    <row r="11439" spans="1:12" x14ac:dyDescent="0.25">
      <c r="A11439" t="s">
        <v>49</v>
      </c>
      <c r="B11439" t="s">
        <v>50</v>
      </c>
      <c r="C11439" t="s">
        <v>28</v>
      </c>
      <c r="D11439" t="s">
        <v>22</v>
      </c>
      <c r="E11439" t="b">
        <v>1</v>
      </c>
      <c r="F11439" s="1">
        <v>45468.737986111111</v>
      </c>
      <c r="G11439" t="b">
        <v>1</v>
      </c>
      <c r="H11439" t="b">
        <v>1</v>
      </c>
      <c r="I11439" t="s">
        <v>51</v>
      </c>
      <c r="J11439" t="s">
        <v>47</v>
      </c>
      <c r="K11439" t="s">
        <v>126</v>
      </c>
      <c r="L11439">
        <v>97628</v>
      </c>
    </row>
    <row r="11440" spans="1:12" x14ac:dyDescent="0.25">
      <c r="A11440" t="s">
        <v>19</v>
      </c>
      <c r="B11440" t="s">
        <v>36</v>
      </c>
      <c r="C11440" t="s">
        <v>21</v>
      </c>
      <c r="D11440" t="s">
        <v>22</v>
      </c>
      <c r="E11440" t="b">
        <v>1</v>
      </c>
      <c r="F11440" s="1">
        <v>45390.703113425923</v>
      </c>
      <c r="G11440" t="b">
        <v>1</v>
      </c>
      <c r="H11440" t="b">
        <v>0</v>
      </c>
      <c r="I11440" t="s">
        <v>23</v>
      </c>
      <c r="J11440" t="s">
        <v>17</v>
      </c>
      <c r="K11440" t="s">
        <v>98</v>
      </c>
      <c r="L11440">
        <v>76093</v>
      </c>
    </row>
    <row r="11441" spans="1:12" x14ac:dyDescent="0.25">
      <c r="A11441" t="s">
        <v>12</v>
      </c>
      <c r="B11441" t="s">
        <v>75</v>
      </c>
      <c r="C11441" t="s">
        <v>21</v>
      </c>
      <c r="D11441" t="s">
        <v>15</v>
      </c>
      <c r="E11441" t="b">
        <v>0</v>
      </c>
      <c r="F11441" s="1">
        <v>45321.479745370372</v>
      </c>
      <c r="G11441" t="b">
        <v>0</v>
      </c>
      <c r="H11441" t="b">
        <v>0</v>
      </c>
      <c r="I11441" t="s">
        <v>16</v>
      </c>
      <c r="J11441" t="s">
        <v>57</v>
      </c>
      <c r="K11441" t="s">
        <v>130</v>
      </c>
      <c r="L11441">
        <v>130909</v>
      </c>
    </row>
    <row r="11442" spans="1:12" x14ac:dyDescent="0.25">
      <c r="A11442" t="s">
        <v>12</v>
      </c>
      <c r="B11442" t="s">
        <v>63</v>
      </c>
      <c r="C11442" t="s">
        <v>68</v>
      </c>
      <c r="D11442" t="s">
        <v>15</v>
      </c>
      <c r="E11442" t="b">
        <v>1</v>
      </c>
      <c r="F11442" s="1">
        <v>45656.653900462959</v>
      </c>
      <c r="G11442" t="b">
        <v>1</v>
      </c>
      <c r="H11442" t="b">
        <v>0</v>
      </c>
      <c r="I11442" t="s">
        <v>16</v>
      </c>
      <c r="J11442" t="s">
        <v>64</v>
      </c>
      <c r="K11442" t="s">
        <v>42</v>
      </c>
      <c r="L11442">
        <v>123203</v>
      </c>
    </row>
    <row r="11443" spans="1:12" x14ac:dyDescent="0.25">
      <c r="A11443" t="s">
        <v>54</v>
      </c>
      <c r="B11443" t="s">
        <v>55</v>
      </c>
      <c r="C11443" t="s">
        <v>40</v>
      </c>
      <c r="D11443" t="s">
        <v>29</v>
      </c>
      <c r="E11443" t="b">
        <v>1</v>
      </c>
      <c r="F11443" s="1">
        <v>45389.312638888892</v>
      </c>
      <c r="G11443" t="b">
        <v>0</v>
      </c>
      <c r="H11443" t="b">
        <v>1</v>
      </c>
      <c r="I11443" t="s">
        <v>30</v>
      </c>
      <c r="J11443" t="s">
        <v>31</v>
      </c>
      <c r="K11443" t="s">
        <v>114</v>
      </c>
      <c r="L11443">
        <v>122576</v>
      </c>
    </row>
    <row r="11444" spans="1:12" x14ac:dyDescent="0.25">
      <c r="A11444" t="s">
        <v>38</v>
      </c>
      <c r="B11444" t="s">
        <v>95</v>
      </c>
      <c r="C11444" t="s">
        <v>21</v>
      </c>
      <c r="D11444" t="s">
        <v>15</v>
      </c>
      <c r="E11444" t="b">
        <v>0</v>
      </c>
      <c r="F11444" s="1">
        <v>45555.809212962973</v>
      </c>
      <c r="G11444" t="b">
        <v>0</v>
      </c>
      <c r="H11444" t="b">
        <v>1</v>
      </c>
      <c r="I11444" t="s">
        <v>41</v>
      </c>
      <c r="J11444" t="s">
        <v>24</v>
      </c>
      <c r="K11444" t="s">
        <v>53</v>
      </c>
      <c r="L11444">
        <v>87768</v>
      </c>
    </row>
    <row r="11445" spans="1:12" x14ac:dyDescent="0.25">
      <c r="A11445" t="s">
        <v>54</v>
      </c>
      <c r="B11445" t="s">
        <v>55</v>
      </c>
      <c r="C11445" t="s">
        <v>40</v>
      </c>
      <c r="D11445" t="s">
        <v>29</v>
      </c>
      <c r="E11445" t="b">
        <v>1</v>
      </c>
      <c r="F11445" s="1">
        <v>45605.871932870366</v>
      </c>
      <c r="G11445" t="b">
        <v>0</v>
      </c>
      <c r="H11445" t="b">
        <v>0</v>
      </c>
      <c r="I11445" t="s">
        <v>30</v>
      </c>
      <c r="J11445" t="s">
        <v>17</v>
      </c>
      <c r="K11445" t="s">
        <v>113</v>
      </c>
      <c r="L11445">
        <v>151101</v>
      </c>
    </row>
    <row r="11446" spans="1:12" x14ac:dyDescent="0.25">
      <c r="A11446" t="s">
        <v>26</v>
      </c>
      <c r="B11446" t="s">
        <v>27</v>
      </c>
      <c r="C11446" t="s">
        <v>14</v>
      </c>
      <c r="D11446" t="s">
        <v>15</v>
      </c>
      <c r="E11446" t="b">
        <v>0</v>
      </c>
      <c r="F11446" s="1">
        <v>45306.786851851852</v>
      </c>
      <c r="G11446" t="b">
        <v>1</v>
      </c>
      <c r="H11446" t="b">
        <v>1</v>
      </c>
      <c r="I11446" t="s">
        <v>30</v>
      </c>
      <c r="J11446" t="s">
        <v>52</v>
      </c>
      <c r="K11446" t="s">
        <v>112</v>
      </c>
      <c r="L11446">
        <v>112031</v>
      </c>
    </row>
    <row r="11447" spans="1:12" x14ac:dyDescent="0.25">
      <c r="A11447" t="s">
        <v>12</v>
      </c>
      <c r="B11447" t="s">
        <v>13</v>
      </c>
      <c r="C11447" t="s">
        <v>68</v>
      </c>
      <c r="D11447" t="s">
        <v>22</v>
      </c>
      <c r="E11447" t="b">
        <v>1</v>
      </c>
      <c r="F11447" s="1">
        <v>45463.313356481478</v>
      </c>
      <c r="G11447" t="b">
        <v>0</v>
      </c>
      <c r="H11447" t="b">
        <v>1</v>
      </c>
      <c r="I11447" t="s">
        <v>16</v>
      </c>
      <c r="J11447" t="s">
        <v>47</v>
      </c>
      <c r="K11447" t="s">
        <v>106</v>
      </c>
      <c r="L11447">
        <v>131286</v>
      </c>
    </row>
    <row r="11448" spans="1:12" x14ac:dyDescent="0.25">
      <c r="A11448" t="s">
        <v>38</v>
      </c>
      <c r="B11448" t="s">
        <v>39</v>
      </c>
      <c r="C11448" t="s">
        <v>21</v>
      </c>
      <c r="D11448" t="s">
        <v>22</v>
      </c>
      <c r="E11448" t="b">
        <v>0</v>
      </c>
      <c r="F11448" s="1">
        <v>45520.413078703707</v>
      </c>
      <c r="G11448" t="b">
        <v>1</v>
      </c>
      <c r="H11448" t="b">
        <v>0</v>
      </c>
      <c r="I11448" t="s">
        <v>41</v>
      </c>
      <c r="J11448" t="s">
        <v>44</v>
      </c>
      <c r="K11448" t="s">
        <v>48</v>
      </c>
      <c r="L11448">
        <v>87728</v>
      </c>
    </row>
    <row r="11449" spans="1:12" x14ac:dyDescent="0.25">
      <c r="A11449" t="s">
        <v>54</v>
      </c>
      <c r="B11449" t="s">
        <v>55</v>
      </c>
      <c r="C11449" t="s">
        <v>21</v>
      </c>
      <c r="D11449" t="s">
        <v>22</v>
      </c>
      <c r="E11449" t="b">
        <v>0</v>
      </c>
      <c r="F11449" s="1">
        <v>45539.160243055558</v>
      </c>
      <c r="G11449" t="b">
        <v>0</v>
      </c>
      <c r="H11449" t="b">
        <v>1</v>
      </c>
      <c r="I11449" t="s">
        <v>30</v>
      </c>
      <c r="J11449" t="s">
        <v>34</v>
      </c>
      <c r="K11449" t="s">
        <v>67</v>
      </c>
      <c r="L11449">
        <v>139769</v>
      </c>
    </row>
    <row r="11450" spans="1:12" x14ac:dyDescent="0.25">
      <c r="A11450" t="s">
        <v>26</v>
      </c>
      <c r="B11450" t="s">
        <v>27</v>
      </c>
      <c r="C11450" t="s">
        <v>28</v>
      </c>
      <c r="D11450" t="s">
        <v>22</v>
      </c>
      <c r="E11450" t="b">
        <v>1</v>
      </c>
      <c r="F11450" s="1">
        <v>45452.011481481481</v>
      </c>
      <c r="G11450" t="b">
        <v>0</v>
      </c>
      <c r="H11450" t="b">
        <v>1</v>
      </c>
      <c r="I11450" t="s">
        <v>30</v>
      </c>
      <c r="J11450" t="s">
        <v>52</v>
      </c>
      <c r="K11450" t="s">
        <v>112</v>
      </c>
      <c r="L11450">
        <v>95481</v>
      </c>
    </row>
    <row r="11451" spans="1:12" x14ac:dyDescent="0.25">
      <c r="A11451" t="s">
        <v>54</v>
      </c>
      <c r="B11451" t="s">
        <v>79</v>
      </c>
      <c r="C11451" t="s">
        <v>21</v>
      </c>
      <c r="D11451" t="s">
        <v>29</v>
      </c>
      <c r="E11451" t="b">
        <v>0</v>
      </c>
      <c r="F11451" s="1">
        <v>45569.560960648138</v>
      </c>
      <c r="G11451" t="b">
        <v>0</v>
      </c>
      <c r="H11451" t="b">
        <v>1</v>
      </c>
      <c r="I11451" t="s">
        <v>30</v>
      </c>
      <c r="J11451" t="s">
        <v>72</v>
      </c>
      <c r="K11451" t="s">
        <v>105</v>
      </c>
      <c r="L11451">
        <v>117331</v>
      </c>
    </row>
    <row r="11452" spans="1:12" x14ac:dyDescent="0.25">
      <c r="A11452" t="s">
        <v>38</v>
      </c>
      <c r="B11452" t="s">
        <v>107</v>
      </c>
      <c r="C11452" t="s">
        <v>14</v>
      </c>
      <c r="D11452" t="s">
        <v>29</v>
      </c>
      <c r="E11452" t="b">
        <v>1</v>
      </c>
      <c r="F11452" s="1">
        <v>45386.320671296293</v>
      </c>
      <c r="G11452" t="b">
        <v>0</v>
      </c>
      <c r="H11452" t="b">
        <v>0</v>
      </c>
      <c r="I11452" t="s">
        <v>41</v>
      </c>
      <c r="J11452" t="s">
        <v>70</v>
      </c>
      <c r="K11452" t="s">
        <v>101</v>
      </c>
      <c r="L11452">
        <v>71376</v>
      </c>
    </row>
    <row r="11453" spans="1:12" x14ac:dyDescent="0.25">
      <c r="A11453" t="s">
        <v>45</v>
      </c>
      <c r="B11453" t="s">
        <v>76</v>
      </c>
      <c r="C11453" t="s">
        <v>21</v>
      </c>
      <c r="D11453" t="s">
        <v>29</v>
      </c>
      <c r="E11453" t="b">
        <v>0</v>
      </c>
      <c r="F11453" s="1">
        <v>45414.669351851851</v>
      </c>
      <c r="G11453" t="b">
        <v>0</v>
      </c>
      <c r="H11453" t="b">
        <v>1</v>
      </c>
      <c r="I11453" t="s">
        <v>16</v>
      </c>
      <c r="J11453" t="s">
        <v>17</v>
      </c>
      <c r="K11453" t="s">
        <v>48</v>
      </c>
      <c r="L11453">
        <v>96445</v>
      </c>
    </row>
    <row r="11454" spans="1:12" x14ac:dyDescent="0.25">
      <c r="A11454" t="s">
        <v>45</v>
      </c>
      <c r="B11454" t="s">
        <v>88</v>
      </c>
      <c r="C11454" t="s">
        <v>68</v>
      </c>
      <c r="D11454" t="s">
        <v>15</v>
      </c>
      <c r="E11454" t="b">
        <v>1</v>
      </c>
      <c r="F11454" s="1">
        <v>45578.077187499999</v>
      </c>
      <c r="G11454" t="b">
        <v>0</v>
      </c>
      <c r="H11454" t="b">
        <v>0</v>
      </c>
      <c r="I11454" t="s">
        <v>16</v>
      </c>
      <c r="J11454" t="s">
        <v>57</v>
      </c>
      <c r="K11454" t="s">
        <v>113</v>
      </c>
      <c r="L11454">
        <v>80969</v>
      </c>
    </row>
    <row r="11455" spans="1:12" x14ac:dyDescent="0.25">
      <c r="A11455" t="s">
        <v>26</v>
      </c>
      <c r="B11455" t="s">
        <v>33</v>
      </c>
      <c r="C11455" t="s">
        <v>40</v>
      </c>
      <c r="D11455" t="s">
        <v>22</v>
      </c>
      <c r="E11455" t="b">
        <v>0</v>
      </c>
      <c r="F11455" s="1">
        <v>45356.44295138889</v>
      </c>
      <c r="G11455" t="b">
        <v>0</v>
      </c>
      <c r="H11455" t="b">
        <v>0</v>
      </c>
      <c r="I11455" t="s">
        <v>30</v>
      </c>
      <c r="J11455" t="s">
        <v>80</v>
      </c>
      <c r="K11455" t="s">
        <v>128</v>
      </c>
      <c r="L11455">
        <v>116806</v>
      </c>
    </row>
    <row r="11456" spans="1:12" x14ac:dyDescent="0.25">
      <c r="A11456" t="s">
        <v>26</v>
      </c>
      <c r="B11456" t="s">
        <v>27</v>
      </c>
      <c r="C11456" t="s">
        <v>28</v>
      </c>
      <c r="D11456" t="s">
        <v>29</v>
      </c>
      <c r="E11456" t="b">
        <v>1</v>
      </c>
      <c r="F11456" s="1">
        <v>45533.957013888888</v>
      </c>
      <c r="G11456" t="b">
        <v>1</v>
      </c>
      <c r="H11456" t="b">
        <v>0</v>
      </c>
      <c r="I11456" t="s">
        <v>30</v>
      </c>
      <c r="J11456" t="s">
        <v>31</v>
      </c>
      <c r="K11456" t="s">
        <v>130</v>
      </c>
      <c r="L11456">
        <v>104221</v>
      </c>
    </row>
    <row r="11457" spans="1:12" x14ac:dyDescent="0.25">
      <c r="A11457" t="s">
        <v>82</v>
      </c>
      <c r="B11457" t="s">
        <v>91</v>
      </c>
      <c r="C11457" t="s">
        <v>68</v>
      </c>
      <c r="D11457" t="s">
        <v>15</v>
      </c>
      <c r="E11457" t="b">
        <v>1</v>
      </c>
      <c r="F11457" s="1">
        <v>45458.276585648149</v>
      </c>
      <c r="G11457" t="b">
        <v>0</v>
      </c>
      <c r="H11457" t="b">
        <v>0</v>
      </c>
      <c r="I11457" t="s">
        <v>84</v>
      </c>
      <c r="J11457" t="s">
        <v>17</v>
      </c>
      <c r="K11457" t="s">
        <v>58</v>
      </c>
      <c r="L11457">
        <v>114935</v>
      </c>
    </row>
    <row r="11458" spans="1:12" x14ac:dyDescent="0.25">
      <c r="A11458" t="s">
        <v>38</v>
      </c>
      <c r="B11458" t="s">
        <v>39</v>
      </c>
      <c r="C11458" t="s">
        <v>43</v>
      </c>
      <c r="D11458" t="s">
        <v>22</v>
      </c>
      <c r="E11458" t="b">
        <v>1</v>
      </c>
      <c r="F11458" s="1">
        <v>45650.245162037027</v>
      </c>
      <c r="G11458" t="b">
        <v>0</v>
      </c>
      <c r="H11458" t="b">
        <v>1</v>
      </c>
      <c r="I11458" t="s">
        <v>41</v>
      </c>
      <c r="J11458" t="s">
        <v>57</v>
      </c>
      <c r="K11458" t="s">
        <v>101</v>
      </c>
      <c r="L11458">
        <v>74592</v>
      </c>
    </row>
    <row r="11459" spans="1:12" x14ac:dyDescent="0.25">
      <c r="A11459" t="s">
        <v>45</v>
      </c>
      <c r="B11459" t="s">
        <v>88</v>
      </c>
      <c r="C11459" t="s">
        <v>21</v>
      </c>
      <c r="D11459" t="s">
        <v>15</v>
      </c>
      <c r="E11459" t="b">
        <v>1</v>
      </c>
      <c r="F11459" s="1">
        <v>45406.125983796293</v>
      </c>
      <c r="G11459" t="b">
        <v>1</v>
      </c>
      <c r="H11459" t="b">
        <v>0</v>
      </c>
      <c r="I11459" t="s">
        <v>16</v>
      </c>
      <c r="J11459" t="s">
        <v>44</v>
      </c>
      <c r="K11459" t="s">
        <v>130</v>
      </c>
      <c r="L11459">
        <v>118747</v>
      </c>
    </row>
    <row r="11460" spans="1:12" x14ac:dyDescent="0.25">
      <c r="A11460" t="s">
        <v>54</v>
      </c>
      <c r="B11460" t="s">
        <v>55</v>
      </c>
      <c r="C11460" t="s">
        <v>43</v>
      </c>
      <c r="D11460" t="s">
        <v>29</v>
      </c>
      <c r="E11460" t="b">
        <v>1</v>
      </c>
      <c r="F11460" s="1">
        <v>45361.171331018522</v>
      </c>
      <c r="G11460" t="b">
        <v>1</v>
      </c>
      <c r="H11460" t="b">
        <v>0</v>
      </c>
      <c r="I11460" t="s">
        <v>30</v>
      </c>
      <c r="J11460" t="s">
        <v>52</v>
      </c>
      <c r="K11460" t="s">
        <v>120</v>
      </c>
      <c r="L11460">
        <v>142358</v>
      </c>
    </row>
    <row r="11461" spans="1:12" x14ac:dyDescent="0.25">
      <c r="A11461" t="s">
        <v>19</v>
      </c>
      <c r="B11461" t="s">
        <v>94</v>
      </c>
      <c r="C11461" t="s">
        <v>43</v>
      </c>
      <c r="D11461" t="s">
        <v>15</v>
      </c>
      <c r="E11461" t="b">
        <v>0</v>
      </c>
      <c r="F11461" s="1">
        <v>45388.905995370369</v>
      </c>
      <c r="G11461" t="b">
        <v>0</v>
      </c>
      <c r="H11461" t="b">
        <v>0</v>
      </c>
      <c r="I11461" t="s">
        <v>23</v>
      </c>
      <c r="J11461" t="s">
        <v>44</v>
      </c>
      <c r="K11461" t="s">
        <v>58</v>
      </c>
      <c r="L11461">
        <v>63705</v>
      </c>
    </row>
    <row r="11462" spans="1:12" x14ac:dyDescent="0.25">
      <c r="A11462" t="s">
        <v>38</v>
      </c>
      <c r="B11462" t="s">
        <v>39</v>
      </c>
      <c r="C11462" t="s">
        <v>21</v>
      </c>
      <c r="D11462" t="s">
        <v>22</v>
      </c>
      <c r="E11462" t="b">
        <v>0</v>
      </c>
      <c r="F11462" s="1">
        <v>45603.308391203696</v>
      </c>
      <c r="G11462" t="b">
        <v>0</v>
      </c>
      <c r="H11462" t="b">
        <v>1</v>
      </c>
      <c r="I11462" t="s">
        <v>41</v>
      </c>
      <c r="J11462" t="s">
        <v>31</v>
      </c>
      <c r="K11462" t="s">
        <v>48</v>
      </c>
      <c r="L11462">
        <v>80794</v>
      </c>
    </row>
    <row r="11463" spans="1:12" x14ac:dyDescent="0.25">
      <c r="A11463" t="s">
        <v>12</v>
      </c>
      <c r="B11463" t="s">
        <v>63</v>
      </c>
      <c r="C11463" t="s">
        <v>14</v>
      </c>
      <c r="D11463" t="s">
        <v>15</v>
      </c>
      <c r="E11463" t="b">
        <v>1</v>
      </c>
      <c r="F11463" s="1">
        <v>45551.085960648154</v>
      </c>
      <c r="G11463" t="b">
        <v>0</v>
      </c>
      <c r="H11463" t="b">
        <v>1</v>
      </c>
      <c r="I11463" t="s">
        <v>16</v>
      </c>
      <c r="J11463" t="s">
        <v>66</v>
      </c>
      <c r="K11463" t="s">
        <v>127</v>
      </c>
      <c r="L11463">
        <v>116220</v>
      </c>
    </row>
    <row r="11464" spans="1:12" x14ac:dyDescent="0.25">
      <c r="A11464" t="s">
        <v>12</v>
      </c>
      <c r="B11464" t="s">
        <v>13</v>
      </c>
      <c r="C11464" t="s">
        <v>40</v>
      </c>
      <c r="D11464" t="s">
        <v>22</v>
      </c>
      <c r="E11464" t="b">
        <v>0</v>
      </c>
      <c r="F11464" s="1">
        <v>45640.736747685187</v>
      </c>
      <c r="G11464" t="b">
        <v>0</v>
      </c>
      <c r="H11464" t="b">
        <v>0</v>
      </c>
      <c r="I11464" t="s">
        <v>16</v>
      </c>
      <c r="J11464" t="s">
        <v>80</v>
      </c>
      <c r="K11464" t="s">
        <v>96</v>
      </c>
      <c r="L11464">
        <v>123606</v>
      </c>
    </row>
    <row r="11465" spans="1:12" x14ac:dyDescent="0.25">
      <c r="A11465" t="s">
        <v>19</v>
      </c>
      <c r="B11465" t="s">
        <v>36</v>
      </c>
      <c r="C11465" t="s">
        <v>28</v>
      </c>
      <c r="D11465" t="s">
        <v>29</v>
      </c>
      <c r="E11465" t="b">
        <v>0</v>
      </c>
      <c r="F11465" s="1">
        <v>45524.917060185187</v>
      </c>
      <c r="G11465" t="b">
        <v>0</v>
      </c>
      <c r="H11465" t="b">
        <v>0</v>
      </c>
      <c r="I11465" t="s">
        <v>23</v>
      </c>
      <c r="J11465" t="s">
        <v>31</v>
      </c>
      <c r="K11465" t="s">
        <v>37</v>
      </c>
      <c r="L11465">
        <v>83167</v>
      </c>
    </row>
    <row r="11466" spans="1:12" x14ac:dyDescent="0.25">
      <c r="A11466" t="s">
        <v>45</v>
      </c>
      <c r="B11466" t="s">
        <v>76</v>
      </c>
      <c r="C11466" t="s">
        <v>14</v>
      </c>
      <c r="D11466" t="s">
        <v>29</v>
      </c>
      <c r="E11466" t="b">
        <v>0</v>
      </c>
      <c r="F11466" s="1">
        <v>45360.042974537027</v>
      </c>
      <c r="G11466" t="b">
        <v>0</v>
      </c>
      <c r="H11466" t="b">
        <v>1</v>
      </c>
      <c r="I11466" t="s">
        <v>16</v>
      </c>
      <c r="J11466" t="s">
        <v>31</v>
      </c>
      <c r="K11466" t="s">
        <v>90</v>
      </c>
      <c r="L11466">
        <v>112705</v>
      </c>
    </row>
    <row r="11467" spans="1:12" x14ac:dyDescent="0.25">
      <c r="A11467" t="s">
        <v>26</v>
      </c>
      <c r="B11467" t="s">
        <v>71</v>
      </c>
      <c r="C11467" t="s">
        <v>43</v>
      </c>
      <c r="D11467" t="s">
        <v>22</v>
      </c>
      <c r="E11467" t="b">
        <v>0</v>
      </c>
      <c r="F11467" s="1">
        <v>45413.447523148148</v>
      </c>
      <c r="G11467" t="b">
        <v>1</v>
      </c>
      <c r="H11467" t="b">
        <v>1</v>
      </c>
      <c r="I11467" t="s">
        <v>30</v>
      </c>
      <c r="J11467" t="s">
        <v>66</v>
      </c>
      <c r="K11467" t="s">
        <v>120</v>
      </c>
      <c r="L11467">
        <v>107519</v>
      </c>
    </row>
    <row r="11468" spans="1:12" x14ac:dyDescent="0.25">
      <c r="A11468" t="s">
        <v>45</v>
      </c>
      <c r="B11468" t="s">
        <v>76</v>
      </c>
      <c r="C11468" t="s">
        <v>68</v>
      </c>
      <c r="D11468" t="s">
        <v>29</v>
      </c>
      <c r="E11468" t="b">
        <v>1</v>
      </c>
      <c r="F11468" s="1">
        <v>45569.700381944444</v>
      </c>
      <c r="G11468" t="b">
        <v>1</v>
      </c>
      <c r="H11468" t="b">
        <v>0</v>
      </c>
      <c r="I11468" t="s">
        <v>16</v>
      </c>
      <c r="J11468" t="s">
        <v>24</v>
      </c>
      <c r="K11468" t="s">
        <v>105</v>
      </c>
      <c r="L11468">
        <v>94718</v>
      </c>
    </row>
    <row r="11469" spans="1:12" x14ac:dyDescent="0.25">
      <c r="A11469" t="s">
        <v>12</v>
      </c>
      <c r="B11469" t="s">
        <v>75</v>
      </c>
      <c r="C11469" t="s">
        <v>40</v>
      </c>
      <c r="D11469" t="s">
        <v>22</v>
      </c>
      <c r="E11469" t="b">
        <v>0</v>
      </c>
      <c r="F11469" s="1">
        <v>45618.282708333332</v>
      </c>
      <c r="G11469" t="b">
        <v>0</v>
      </c>
      <c r="H11469" t="b">
        <v>1</v>
      </c>
      <c r="I11469" t="s">
        <v>16</v>
      </c>
      <c r="J11469" t="s">
        <v>34</v>
      </c>
      <c r="K11469" t="s">
        <v>124</v>
      </c>
      <c r="L11469">
        <v>128863</v>
      </c>
    </row>
    <row r="11470" spans="1:12" x14ac:dyDescent="0.25">
      <c r="A11470" t="s">
        <v>19</v>
      </c>
      <c r="B11470" t="s">
        <v>94</v>
      </c>
      <c r="C11470" t="s">
        <v>14</v>
      </c>
      <c r="D11470" t="s">
        <v>22</v>
      </c>
      <c r="E11470" t="b">
        <v>1</v>
      </c>
      <c r="F11470" s="1">
        <v>45377.891597222217</v>
      </c>
      <c r="G11470" t="b">
        <v>1</v>
      </c>
      <c r="H11470" t="b">
        <v>1</v>
      </c>
      <c r="I11470" t="s">
        <v>23</v>
      </c>
      <c r="J11470" t="s">
        <v>47</v>
      </c>
      <c r="K11470" t="s">
        <v>96</v>
      </c>
      <c r="L11470">
        <v>81141</v>
      </c>
    </row>
    <row r="11471" spans="1:12" x14ac:dyDescent="0.25">
      <c r="A11471" t="s">
        <v>49</v>
      </c>
      <c r="B11471" t="s">
        <v>61</v>
      </c>
      <c r="C11471" t="s">
        <v>14</v>
      </c>
      <c r="D11471" t="s">
        <v>15</v>
      </c>
      <c r="E11471" t="b">
        <v>0</v>
      </c>
      <c r="F11471" s="1">
        <v>45301.521770833337</v>
      </c>
      <c r="G11471" t="b">
        <v>0</v>
      </c>
      <c r="H11471" t="b">
        <v>0</v>
      </c>
      <c r="I11471" t="s">
        <v>51</v>
      </c>
      <c r="J11471" t="s">
        <v>24</v>
      </c>
      <c r="K11471" t="s">
        <v>60</v>
      </c>
      <c r="L11471">
        <v>96347</v>
      </c>
    </row>
    <row r="11472" spans="1:12" x14ac:dyDescent="0.25">
      <c r="A11472" t="s">
        <v>45</v>
      </c>
      <c r="B11472" t="s">
        <v>76</v>
      </c>
      <c r="C11472" t="s">
        <v>68</v>
      </c>
      <c r="D11472" t="s">
        <v>29</v>
      </c>
      <c r="E11472" t="b">
        <v>0</v>
      </c>
      <c r="F11472" s="1">
        <v>45601.02715277778</v>
      </c>
      <c r="G11472" t="b">
        <v>0</v>
      </c>
      <c r="H11472" t="b">
        <v>1</v>
      </c>
      <c r="I11472" t="s">
        <v>16</v>
      </c>
      <c r="J11472" t="s">
        <v>52</v>
      </c>
      <c r="K11472" t="s">
        <v>77</v>
      </c>
      <c r="L11472">
        <v>105949</v>
      </c>
    </row>
    <row r="11473" spans="1:12" x14ac:dyDescent="0.25">
      <c r="A11473" t="s">
        <v>45</v>
      </c>
      <c r="B11473" t="s">
        <v>88</v>
      </c>
      <c r="C11473" t="s">
        <v>43</v>
      </c>
      <c r="D11473" t="s">
        <v>22</v>
      </c>
      <c r="E11473" t="b">
        <v>1</v>
      </c>
      <c r="F11473" s="1">
        <v>45629.673773148148</v>
      </c>
      <c r="G11473" t="b">
        <v>0</v>
      </c>
      <c r="H11473" t="b">
        <v>1</v>
      </c>
      <c r="I11473" t="s">
        <v>16</v>
      </c>
      <c r="J11473" t="s">
        <v>57</v>
      </c>
      <c r="K11473" t="s">
        <v>90</v>
      </c>
      <c r="L11473">
        <v>104645</v>
      </c>
    </row>
    <row r="11474" spans="1:12" x14ac:dyDescent="0.25">
      <c r="A11474" t="s">
        <v>19</v>
      </c>
      <c r="B11474" t="s">
        <v>86</v>
      </c>
      <c r="C11474" t="s">
        <v>28</v>
      </c>
      <c r="D11474" t="s">
        <v>22</v>
      </c>
      <c r="E11474" t="b">
        <v>1</v>
      </c>
      <c r="F11474" s="1">
        <v>45488.173842592587</v>
      </c>
      <c r="G11474" t="b">
        <v>1</v>
      </c>
      <c r="H11474" t="b">
        <v>0</v>
      </c>
      <c r="I11474" t="s">
        <v>23</v>
      </c>
      <c r="J11474" t="s">
        <v>72</v>
      </c>
      <c r="K11474" t="s">
        <v>42</v>
      </c>
      <c r="L11474">
        <v>65419</v>
      </c>
    </row>
    <row r="11475" spans="1:12" x14ac:dyDescent="0.25">
      <c r="A11475" t="s">
        <v>49</v>
      </c>
      <c r="B11475" t="s">
        <v>50</v>
      </c>
      <c r="C11475" t="s">
        <v>43</v>
      </c>
      <c r="D11475" t="s">
        <v>15</v>
      </c>
      <c r="E11475" t="b">
        <v>0</v>
      </c>
      <c r="F11475" s="1">
        <v>45526.245949074073</v>
      </c>
      <c r="G11475" t="b">
        <v>1</v>
      </c>
      <c r="H11475" t="b">
        <v>0</v>
      </c>
      <c r="I11475" t="s">
        <v>51</v>
      </c>
      <c r="J11475" t="s">
        <v>47</v>
      </c>
      <c r="K11475" t="s">
        <v>113</v>
      </c>
      <c r="L11475">
        <v>82874</v>
      </c>
    </row>
    <row r="11476" spans="1:12" x14ac:dyDescent="0.25">
      <c r="A11476" t="s">
        <v>54</v>
      </c>
      <c r="B11476" t="s">
        <v>79</v>
      </c>
      <c r="C11476" t="s">
        <v>43</v>
      </c>
      <c r="D11476" t="s">
        <v>29</v>
      </c>
      <c r="E11476" t="b">
        <v>1</v>
      </c>
      <c r="F11476" s="1">
        <v>45644.000462962962</v>
      </c>
      <c r="G11476" t="b">
        <v>1</v>
      </c>
      <c r="H11476" t="b">
        <v>1</v>
      </c>
      <c r="I11476" t="s">
        <v>30</v>
      </c>
      <c r="J11476" t="s">
        <v>17</v>
      </c>
      <c r="K11476" t="s">
        <v>124</v>
      </c>
      <c r="L11476">
        <v>134055</v>
      </c>
    </row>
    <row r="11477" spans="1:12" x14ac:dyDescent="0.25">
      <c r="A11477" t="s">
        <v>12</v>
      </c>
      <c r="B11477" t="s">
        <v>75</v>
      </c>
      <c r="C11477" t="s">
        <v>43</v>
      </c>
      <c r="D11477" t="s">
        <v>29</v>
      </c>
      <c r="E11477" t="b">
        <v>0</v>
      </c>
      <c r="F11477" s="1">
        <v>45560.58630787037</v>
      </c>
      <c r="G11477" t="b">
        <v>0</v>
      </c>
      <c r="H11477" t="b">
        <v>1</v>
      </c>
      <c r="I11477" t="s">
        <v>16</v>
      </c>
      <c r="J11477" t="s">
        <v>80</v>
      </c>
      <c r="K11477" t="s">
        <v>74</v>
      </c>
      <c r="L11477">
        <v>127010</v>
      </c>
    </row>
    <row r="11478" spans="1:12" x14ac:dyDescent="0.25">
      <c r="A11478" t="s">
        <v>49</v>
      </c>
      <c r="B11478" t="s">
        <v>108</v>
      </c>
      <c r="C11478" t="s">
        <v>68</v>
      </c>
      <c r="D11478" t="s">
        <v>22</v>
      </c>
      <c r="E11478" t="b">
        <v>1</v>
      </c>
      <c r="F11478" s="1">
        <v>45467.25440972222</v>
      </c>
      <c r="G11478" t="b">
        <v>1</v>
      </c>
      <c r="H11478" t="b">
        <v>0</v>
      </c>
      <c r="I11478" t="s">
        <v>51</v>
      </c>
      <c r="J11478" t="s">
        <v>24</v>
      </c>
      <c r="K11478" t="s">
        <v>25</v>
      </c>
      <c r="L11478">
        <v>99104</v>
      </c>
    </row>
    <row r="11479" spans="1:12" x14ac:dyDescent="0.25">
      <c r="A11479" t="s">
        <v>54</v>
      </c>
      <c r="B11479" t="s">
        <v>79</v>
      </c>
      <c r="C11479" t="s">
        <v>43</v>
      </c>
      <c r="D11479" t="s">
        <v>15</v>
      </c>
      <c r="E11479" t="b">
        <v>1</v>
      </c>
      <c r="F11479" s="1">
        <v>45437.867766203701</v>
      </c>
      <c r="G11479" t="b">
        <v>1</v>
      </c>
      <c r="H11479" t="b">
        <v>0</v>
      </c>
      <c r="I11479" t="s">
        <v>30</v>
      </c>
      <c r="J11479" t="s">
        <v>52</v>
      </c>
      <c r="K11479" t="s">
        <v>53</v>
      </c>
      <c r="L11479">
        <v>128915</v>
      </c>
    </row>
    <row r="11480" spans="1:12" x14ac:dyDescent="0.25">
      <c r="A11480" t="s">
        <v>54</v>
      </c>
      <c r="B11480" t="s">
        <v>79</v>
      </c>
      <c r="C11480" t="s">
        <v>40</v>
      </c>
      <c r="D11480" t="s">
        <v>29</v>
      </c>
      <c r="E11480" t="b">
        <v>0</v>
      </c>
      <c r="F11480" s="1">
        <v>45466.014317129629</v>
      </c>
      <c r="G11480" t="b">
        <v>1</v>
      </c>
      <c r="H11480" t="b">
        <v>0</v>
      </c>
      <c r="I11480" t="s">
        <v>30</v>
      </c>
      <c r="J11480" t="s">
        <v>47</v>
      </c>
      <c r="K11480" t="s">
        <v>125</v>
      </c>
      <c r="L11480">
        <v>144259</v>
      </c>
    </row>
    <row r="11481" spans="1:12" x14ac:dyDescent="0.25">
      <c r="A11481" t="s">
        <v>38</v>
      </c>
      <c r="B11481" t="s">
        <v>39</v>
      </c>
      <c r="C11481" t="s">
        <v>68</v>
      </c>
      <c r="D11481" t="s">
        <v>29</v>
      </c>
      <c r="E11481" t="b">
        <v>1</v>
      </c>
      <c r="F11481" s="1">
        <v>45552.934710648151</v>
      </c>
      <c r="G11481" t="b">
        <v>1</v>
      </c>
      <c r="H11481" t="b">
        <v>1</v>
      </c>
      <c r="I11481" t="s">
        <v>41</v>
      </c>
      <c r="J11481" t="s">
        <v>44</v>
      </c>
      <c r="K11481" t="s">
        <v>67</v>
      </c>
      <c r="L11481">
        <v>75917</v>
      </c>
    </row>
    <row r="11482" spans="1:12" x14ac:dyDescent="0.25">
      <c r="A11482" t="s">
        <v>26</v>
      </c>
      <c r="B11482" t="s">
        <v>33</v>
      </c>
      <c r="C11482" t="s">
        <v>40</v>
      </c>
      <c r="D11482" t="s">
        <v>15</v>
      </c>
      <c r="E11482" t="b">
        <v>0</v>
      </c>
      <c r="F11482" s="1">
        <v>45555.184895833343</v>
      </c>
      <c r="G11482" t="b">
        <v>0</v>
      </c>
      <c r="H11482" t="b">
        <v>0</v>
      </c>
      <c r="I11482" t="s">
        <v>30</v>
      </c>
      <c r="J11482" t="s">
        <v>72</v>
      </c>
      <c r="K11482" t="s">
        <v>81</v>
      </c>
      <c r="L11482">
        <v>99368</v>
      </c>
    </row>
    <row r="11483" spans="1:12" x14ac:dyDescent="0.25">
      <c r="A11483" t="s">
        <v>54</v>
      </c>
      <c r="B11483" t="s">
        <v>55</v>
      </c>
      <c r="C11483" t="s">
        <v>43</v>
      </c>
      <c r="D11483" t="s">
        <v>15</v>
      </c>
      <c r="E11483" t="b">
        <v>1</v>
      </c>
      <c r="F11483" s="1">
        <v>45501.852476851847</v>
      </c>
      <c r="G11483" t="b">
        <v>1</v>
      </c>
      <c r="H11483" t="b">
        <v>1</v>
      </c>
      <c r="I11483" t="s">
        <v>30</v>
      </c>
      <c r="J11483" t="s">
        <v>70</v>
      </c>
      <c r="K11483" t="s">
        <v>18</v>
      </c>
      <c r="L11483">
        <v>129166</v>
      </c>
    </row>
    <row r="11484" spans="1:12" x14ac:dyDescent="0.25">
      <c r="A11484" t="s">
        <v>38</v>
      </c>
      <c r="B11484" t="s">
        <v>39</v>
      </c>
      <c r="C11484" t="s">
        <v>40</v>
      </c>
      <c r="D11484" t="s">
        <v>22</v>
      </c>
      <c r="E11484" t="b">
        <v>0</v>
      </c>
      <c r="F11484" s="1">
        <v>45532.170729166668</v>
      </c>
      <c r="G11484" t="b">
        <v>1</v>
      </c>
      <c r="H11484" t="b">
        <v>1</v>
      </c>
      <c r="I11484" t="s">
        <v>41</v>
      </c>
      <c r="J11484" t="s">
        <v>31</v>
      </c>
      <c r="K11484" t="s">
        <v>123</v>
      </c>
      <c r="L11484">
        <v>66881</v>
      </c>
    </row>
    <row r="11485" spans="1:12" x14ac:dyDescent="0.25">
      <c r="A11485" t="s">
        <v>38</v>
      </c>
      <c r="B11485" t="s">
        <v>39</v>
      </c>
      <c r="C11485" t="s">
        <v>14</v>
      </c>
      <c r="D11485" t="s">
        <v>22</v>
      </c>
      <c r="E11485" t="b">
        <v>1</v>
      </c>
      <c r="F11485" s="1">
        <v>45294.458171296297</v>
      </c>
      <c r="G11485" t="b">
        <v>1</v>
      </c>
      <c r="H11485" t="b">
        <v>0</v>
      </c>
      <c r="I11485" t="s">
        <v>41</v>
      </c>
      <c r="J11485" t="s">
        <v>52</v>
      </c>
      <c r="K11485" t="s">
        <v>102</v>
      </c>
      <c r="L11485">
        <v>71042</v>
      </c>
    </row>
    <row r="11486" spans="1:12" x14ac:dyDescent="0.25">
      <c r="A11486" t="s">
        <v>45</v>
      </c>
      <c r="B11486" t="s">
        <v>76</v>
      </c>
      <c r="C11486" t="s">
        <v>28</v>
      </c>
      <c r="D11486" t="s">
        <v>22</v>
      </c>
      <c r="E11486" t="b">
        <v>0</v>
      </c>
      <c r="F11486" s="1">
        <v>45656.65415509259</v>
      </c>
      <c r="G11486" t="b">
        <v>0</v>
      </c>
      <c r="H11486" t="b">
        <v>1</v>
      </c>
      <c r="I11486" t="s">
        <v>16</v>
      </c>
      <c r="J11486" t="s">
        <v>72</v>
      </c>
      <c r="K11486" t="s">
        <v>42</v>
      </c>
      <c r="L11486">
        <v>89370</v>
      </c>
    </row>
    <row r="11487" spans="1:12" x14ac:dyDescent="0.25">
      <c r="A11487" t="s">
        <v>38</v>
      </c>
      <c r="B11487" t="s">
        <v>107</v>
      </c>
      <c r="C11487" t="s">
        <v>14</v>
      </c>
      <c r="D11487" t="s">
        <v>29</v>
      </c>
      <c r="E11487" t="b">
        <v>1</v>
      </c>
      <c r="F11487" s="1">
        <v>45309.727662037039</v>
      </c>
      <c r="G11487" t="b">
        <v>1</v>
      </c>
      <c r="H11487" t="b">
        <v>1</v>
      </c>
      <c r="I11487" t="s">
        <v>41</v>
      </c>
      <c r="J11487" t="s">
        <v>24</v>
      </c>
      <c r="K11487" t="s">
        <v>35</v>
      </c>
      <c r="L11487">
        <v>88689</v>
      </c>
    </row>
    <row r="11488" spans="1:12" x14ac:dyDescent="0.25">
      <c r="A11488" t="s">
        <v>26</v>
      </c>
      <c r="B11488" t="s">
        <v>33</v>
      </c>
      <c r="C11488" t="s">
        <v>28</v>
      </c>
      <c r="D11488" t="s">
        <v>15</v>
      </c>
      <c r="E11488" t="b">
        <v>0</v>
      </c>
      <c r="F11488" s="1">
        <v>45457.577175925922</v>
      </c>
      <c r="G11488" t="b">
        <v>1</v>
      </c>
      <c r="H11488" t="b">
        <v>1</v>
      </c>
      <c r="I11488" t="s">
        <v>30</v>
      </c>
      <c r="J11488" t="s">
        <v>24</v>
      </c>
      <c r="K11488" t="s">
        <v>59</v>
      </c>
      <c r="L11488">
        <v>108787</v>
      </c>
    </row>
    <row r="11489" spans="1:12" x14ac:dyDescent="0.25">
      <c r="A11489" t="s">
        <v>49</v>
      </c>
      <c r="B11489" t="s">
        <v>50</v>
      </c>
      <c r="C11489" t="s">
        <v>21</v>
      </c>
      <c r="D11489" t="s">
        <v>15</v>
      </c>
      <c r="E11489" t="b">
        <v>1</v>
      </c>
      <c r="F11489" s="1">
        <v>45532.643009259264</v>
      </c>
      <c r="G11489" t="b">
        <v>0</v>
      </c>
      <c r="H11489" t="b">
        <v>1</v>
      </c>
      <c r="I11489" t="s">
        <v>51</v>
      </c>
      <c r="J11489" t="s">
        <v>66</v>
      </c>
      <c r="K11489" t="s">
        <v>124</v>
      </c>
      <c r="L11489">
        <v>72174</v>
      </c>
    </row>
    <row r="11490" spans="1:12" x14ac:dyDescent="0.25">
      <c r="A11490" t="s">
        <v>54</v>
      </c>
      <c r="B11490" t="s">
        <v>55</v>
      </c>
      <c r="C11490" t="s">
        <v>14</v>
      </c>
      <c r="D11490" t="s">
        <v>29</v>
      </c>
      <c r="E11490" t="b">
        <v>0</v>
      </c>
      <c r="F11490" s="1">
        <v>45352.067789351851</v>
      </c>
      <c r="G11490" t="b">
        <v>1</v>
      </c>
      <c r="H11490" t="b">
        <v>1</v>
      </c>
      <c r="I11490" t="s">
        <v>30</v>
      </c>
      <c r="J11490" t="s">
        <v>34</v>
      </c>
      <c r="K11490" t="s">
        <v>60</v>
      </c>
      <c r="L11490">
        <v>129093</v>
      </c>
    </row>
    <row r="11491" spans="1:12" x14ac:dyDescent="0.25">
      <c r="A11491" t="s">
        <v>12</v>
      </c>
      <c r="B11491" t="s">
        <v>63</v>
      </c>
      <c r="C11491" t="s">
        <v>14</v>
      </c>
      <c r="D11491" t="s">
        <v>29</v>
      </c>
      <c r="E11491" t="b">
        <v>1</v>
      </c>
      <c r="F11491" s="1">
        <v>45428.712604166663</v>
      </c>
      <c r="G11491" t="b">
        <v>0</v>
      </c>
      <c r="H11491" t="b">
        <v>1</v>
      </c>
      <c r="I11491" t="s">
        <v>16</v>
      </c>
      <c r="J11491" t="s">
        <v>17</v>
      </c>
      <c r="K11491" t="s">
        <v>99</v>
      </c>
      <c r="L11491">
        <v>122116</v>
      </c>
    </row>
    <row r="11492" spans="1:12" x14ac:dyDescent="0.25">
      <c r="A11492" t="s">
        <v>45</v>
      </c>
      <c r="B11492" t="s">
        <v>46</v>
      </c>
      <c r="C11492" t="s">
        <v>43</v>
      </c>
      <c r="D11492" t="s">
        <v>29</v>
      </c>
      <c r="E11492" t="b">
        <v>1</v>
      </c>
      <c r="F11492" s="1">
        <v>45488.709374999999</v>
      </c>
      <c r="G11492" t="b">
        <v>1</v>
      </c>
      <c r="H11492" t="b">
        <v>1</v>
      </c>
      <c r="I11492" t="s">
        <v>16</v>
      </c>
      <c r="J11492" t="s">
        <v>44</v>
      </c>
      <c r="K11492" t="s">
        <v>98</v>
      </c>
      <c r="L11492">
        <v>83763</v>
      </c>
    </row>
    <row r="11493" spans="1:12" x14ac:dyDescent="0.25">
      <c r="A11493" t="s">
        <v>45</v>
      </c>
      <c r="B11493" t="s">
        <v>76</v>
      </c>
      <c r="C11493" t="s">
        <v>40</v>
      </c>
      <c r="D11493" t="s">
        <v>22</v>
      </c>
      <c r="E11493" t="b">
        <v>0</v>
      </c>
      <c r="F11493" s="1">
        <v>45415.627118055563</v>
      </c>
      <c r="G11493" t="b">
        <v>0</v>
      </c>
      <c r="H11493" t="b">
        <v>0</v>
      </c>
      <c r="I11493" t="s">
        <v>16</v>
      </c>
      <c r="J11493" t="s">
        <v>44</v>
      </c>
      <c r="K11493" t="s">
        <v>59</v>
      </c>
      <c r="L11493">
        <v>99880</v>
      </c>
    </row>
    <row r="11494" spans="1:12" x14ac:dyDescent="0.25">
      <c r="A11494" t="s">
        <v>49</v>
      </c>
      <c r="B11494" t="s">
        <v>50</v>
      </c>
      <c r="C11494" t="s">
        <v>68</v>
      </c>
      <c r="D11494" t="s">
        <v>22</v>
      </c>
      <c r="E11494" t="b">
        <v>1</v>
      </c>
      <c r="F11494" s="1">
        <v>45524.81622685185</v>
      </c>
      <c r="G11494" t="b">
        <v>0</v>
      </c>
      <c r="H11494" t="b">
        <v>0</v>
      </c>
      <c r="I11494" t="s">
        <v>51</v>
      </c>
      <c r="J11494" t="s">
        <v>72</v>
      </c>
      <c r="K11494" t="s">
        <v>101</v>
      </c>
      <c r="L11494">
        <v>86783</v>
      </c>
    </row>
    <row r="11495" spans="1:12" x14ac:dyDescent="0.25">
      <c r="A11495" t="s">
        <v>38</v>
      </c>
      <c r="B11495" t="s">
        <v>39</v>
      </c>
      <c r="C11495" t="s">
        <v>68</v>
      </c>
      <c r="D11495" t="s">
        <v>15</v>
      </c>
      <c r="E11495" t="b">
        <v>1</v>
      </c>
      <c r="F11495" s="1">
        <v>45487.492384259262</v>
      </c>
      <c r="G11495" t="b">
        <v>0</v>
      </c>
      <c r="H11495" t="b">
        <v>0</v>
      </c>
      <c r="I11495" t="s">
        <v>41</v>
      </c>
      <c r="J11495" t="s">
        <v>44</v>
      </c>
      <c r="K11495" t="s">
        <v>35</v>
      </c>
      <c r="L11495">
        <v>72447</v>
      </c>
    </row>
    <row r="11496" spans="1:12" x14ac:dyDescent="0.25">
      <c r="A11496" t="s">
        <v>26</v>
      </c>
      <c r="B11496" t="s">
        <v>27</v>
      </c>
      <c r="C11496" t="s">
        <v>21</v>
      </c>
      <c r="D11496" t="s">
        <v>29</v>
      </c>
      <c r="E11496" t="b">
        <v>0</v>
      </c>
      <c r="F11496" s="1">
        <v>45467.309247685182</v>
      </c>
      <c r="G11496" t="b">
        <v>1</v>
      </c>
      <c r="H11496" t="b">
        <v>0</v>
      </c>
      <c r="I11496" t="s">
        <v>30</v>
      </c>
      <c r="J11496" t="s">
        <v>72</v>
      </c>
      <c r="K11496" t="s">
        <v>60</v>
      </c>
      <c r="L11496">
        <v>110371</v>
      </c>
    </row>
    <row r="11497" spans="1:12" x14ac:dyDescent="0.25">
      <c r="A11497" t="s">
        <v>12</v>
      </c>
      <c r="B11497" t="s">
        <v>13</v>
      </c>
      <c r="C11497" t="s">
        <v>28</v>
      </c>
      <c r="D11497" t="s">
        <v>29</v>
      </c>
      <c r="E11497" t="b">
        <v>1</v>
      </c>
      <c r="F11497" s="1">
        <v>45314.541215277779</v>
      </c>
      <c r="G11497" t="b">
        <v>1</v>
      </c>
      <c r="H11497" t="b">
        <v>1</v>
      </c>
      <c r="I11497" t="s">
        <v>16</v>
      </c>
      <c r="J11497" t="s">
        <v>64</v>
      </c>
      <c r="K11497" t="s">
        <v>69</v>
      </c>
      <c r="L11497">
        <v>113793</v>
      </c>
    </row>
    <row r="11498" spans="1:12" x14ac:dyDescent="0.25">
      <c r="A11498" t="s">
        <v>82</v>
      </c>
      <c r="B11498" t="s">
        <v>83</v>
      </c>
      <c r="C11498" t="s">
        <v>14</v>
      </c>
      <c r="D11498" t="s">
        <v>15</v>
      </c>
      <c r="E11498" t="b">
        <v>0</v>
      </c>
      <c r="F11498" s="1">
        <v>45492.801122685189</v>
      </c>
      <c r="G11498" t="b">
        <v>0</v>
      </c>
      <c r="H11498" t="b">
        <v>0</v>
      </c>
      <c r="I11498" t="s">
        <v>84</v>
      </c>
      <c r="J11498" t="s">
        <v>66</v>
      </c>
      <c r="K11498" t="s">
        <v>98</v>
      </c>
      <c r="L11498">
        <v>103789</v>
      </c>
    </row>
    <row r="11499" spans="1:12" x14ac:dyDescent="0.25">
      <c r="A11499" t="s">
        <v>49</v>
      </c>
      <c r="B11499" t="s">
        <v>108</v>
      </c>
      <c r="C11499" t="s">
        <v>28</v>
      </c>
      <c r="D11499" t="s">
        <v>22</v>
      </c>
      <c r="E11499" t="b">
        <v>1</v>
      </c>
      <c r="F11499" s="1">
        <v>45442.967650462961</v>
      </c>
      <c r="G11499" t="b">
        <v>1</v>
      </c>
      <c r="H11499" t="b">
        <v>1</v>
      </c>
      <c r="I11499" t="s">
        <v>51</v>
      </c>
      <c r="J11499" t="s">
        <v>47</v>
      </c>
      <c r="K11499" t="s">
        <v>128</v>
      </c>
      <c r="L11499">
        <v>77623</v>
      </c>
    </row>
    <row r="11500" spans="1:12" x14ac:dyDescent="0.25">
      <c r="A11500" t="s">
        <v>54</v>
      </c>
      <c r="B11500" t="s">
        <v>79</v>
      </c>
      <c r="C11500" t="s">
        <v>68</v>
      </c>
      <c r="D11500" t="s">
        <v>29</v>
      </c>
      <c r="E11500" t="b">
        <v>0</v>
      </c>
      <c r="F11500" s="1">
        <v>45430.060567129629</v>
      </c>
      <c r="G11500" t="b">
        <v>1</v>
      </c>
      <c r="H11500" t="b">
        <v>1</v>
      </c>
      <c r="I11500" t="s">
        <v>30</v>
      </c>
      <c r="J11500" t="s">
        <v>31</v>
      </c>
      <c r="K11500" t="s">
        <v>35</v>
      </c>
      <c r="L11500">
        <v>148923</v>
      </c>
    </row>
    <row r="11501" spans="1:12" x14ac:dyDescent="0.25">
      <c r="A11501" t="s">
        <v>82</v>
      </c>
      <c r="B11501" t="s">
        <v>83</v>
      </c>
      <c r="C11501" t="s">
        <v>40</v>
      </c>
      <c r="D11501" t="s">
        <v>15</v>
      </c>
      <c r="E11501" t="b">
        <v>1</v>
      </c>
      <c r="F11501" s="1">
        <v>45557.019849537042</v>
      </c>
      <c r="G11501" t="b">
        <v>0</v>
      </c>
      <c r="H11501" t="b">
        <v>0</v>
      </c>
      <c r="I11501" t="s">
        <v>84</v>
      </c>
      <c r="J11501" t="s">
        <v>34</v>
      </c>
      <c r="K11501" t="s">
        <v>42</v>
      </c>
      <c r="L11501">
        <v>109870</v>
      </c>
    </row>
    <row r="11502" spans="1:12" x14ac:dyDescent="0.25">
      <c r="A11502" t="s">
        <v>26</v>
      </c>
      <c r="B11502" t="s">
        <v>27</v>
      </c>
      <c r="C11502" t="s">
        <v>43</v>
      </c>
      <c r="D11502" t="s">
        <v>22</v>
      </c>
      <c r="E11502" t="b">
        <v>0</v>
      </c>
      <c r="F11502" s="1">
        <v>45341.353900462957</v>
      </c>
      <c r="G11502" t="b">
        <v>1</v>
      </c>
      <c r="H11502" t="b">
        <v>1</v>
      </c>
      <c r="I11502" t="s">
        <v>30</v>
      </c>
      <c r="J11502" t="s">
        <v>57</v>
      </c>
      <c r="K11502" t="s">
        <v>103</v>
      </c>
      <c r="L11502">
        <v>104000</v>
      </c>
    </row>
    <row r="11503" spans="1:12" x14ac:dyDescent="0.25">
      <c r="A11503" t="s">
        <v>19</v>
      </c>
      <c r="B11503" t="s">
        <v>36</v>
      </c>
      <c r="C11503" t="s">
        <v>68</v>
      </c>
      <c r="D11503" t="s">
        <v>22</v>
      </c>
      <c r="E11503" t="b">
        <v>1</v>
      </c>
      <c r="F11503" s="1">
        <v>45319.316608796304</v>
      </c>
      <c r="G11503" t="b">
        <v>1</v>
      </c>
      <c r="H11503" t="b">
        <v>0</v>
      </c>
      <c r="I11503" t="s">
        <v>23</v>
      </c>
      <c r="J11503" t="s">
        <v>72</v>
      </c>
      <c r="K11503" t="s">
        <v>60</v>
      </c>
      <c r="L11503">
        <v>72926</v>
      </c>
    </row>
    <row r="11504" spans="1:12" x14ac:dyDescent="0.25">
      <c r="A11504" t="s">
        <v>45</v>
      </c>
      <c r="B11504" t="s">
        <v>88</v>
      </c>
      <c r="C11504" t="s">
        <v>40</v>
      </c>
      <c r="D11504" t="s">
        <v>22</v>
      </c>
      <c r="E11504" t="b">
        <v>0</v>
      </c>
      <c r="F11504" s="1">
        <v>45343.808611111112</v>
      </c>
      <c r="G11504" t="b">
        <v>1</v>
      </c>
      <c r="H11504" t="b">
        <v>1</v>
      </c>
      <c r="I11504" t="s">
        <v>16</v>
      </c>
      <c r="J11504" t="s">
        <v>31</v>
      </c>
      <c r="K11504" t="s">
        <v>59</v>
      </c>
      <c r="L11504">
        <v>118637</v>
      </c>
    </row>
    <row r="11505" spans="1:12" x14ac:dyDescent="0.25">
      <c r="A11505" t="s">
        <v>26</v>
      </c>
      <c r="B11505" t="s">
        <v>33</v>
      </c>
      <c r="C11505" t="s">
        <v>68</v>
      </c>
      <c r="D11505" t="s">
        <v>22</v>
      </c>
      <c r="E11505" t="b">
        <v>0</v>
      </c>
      <c r="F11505" s="1">
        <v>45635.861145833333</v>
      </c>
      <c r="G11505" t="b">
        <v>0</v>
      </c>
      <c r="H11505" t="b">
        <v>1</v>
      </c>
      <c r="I11505" t="s">
        <v>30</v>
      </c>
      <c r="J11505" t="s">
        <v>64</v>
      </c>
      <c r="K11505" t="s">
        <v>123</v>
      </c>
      <c r="L11505">
        <v>101185</v>
      </c>
    </row>
    <row r="11506" spans="1:12" x14ac:dyDescent="0.25">
      <c r="A11506" t="s">
        <v>19</v>
      </c>
      <c r="B11506" t="s">
        <v>86</v>
      </c>
      <c r="C11506" t="s">
        <v>14</v>
      </c>
      <c r="D11506" t="s">
        <v>22</v>
      </c>
      <c r="E11506" t="b">
        <v>1</v>
      </c>
      <c r="F11506" s="1">
        <v>45422.43209490741</v>
      </c>
      <c r="G11506" t="b">
        <v>1</v>
      </c>
      <c r="H11506" t="b">
        <v>1</v>
      </c>
      <c r="I11506" t="s">
        <v>23</v>
      </c>
      <c r="J11506" t="s">
        <v>34</v>
      </c>
      <c r="K11506" t="s">
        <v>106</v>
      </c>
      <c r="L11506">
        <v>86784</v>
      </c>
    </row>
    <row r="11507" spans="1:12" x14ac:dyDescent="0.25">
      <c r="A11507" t="s">
        <v>45</v>
      </c>
      <c r="B11507" t="s">
        <v>88</v>
      </c>
      <c r="C11507" t="s">
        <v>28</v>
      </c>
      <c r="D11507" t="s">
        <v>22</v>
      </c>
      <c r="E11507" t="b">
        <v>0</v>
      </c>
      <c r="F11507" s="1">
        <v>45304.677465277768</v>
      </c>
      <c r="G11507" t="b">
        <v>1</v>
      </c>
      <c r="H11507" t="b">
        <v>0</v>
      </c>
      <c r="I11507" t="s">
        <v>16</v>
      </c>
      <c r="J11507" t="s">
        <v>72</v>
      </c>
      <c r="K11507" t="s">
        <v>129</v>
      </c>
      <c r="L11507">
        <v>116286</v>
      </c>
    </row>
    <row r="11508" spans="1:12" x14ac:dyDescent="0.25">
      <c r="A11508" t="s">
        <v>19</v>
      </c>
      <c r="B11508" t="s">
        <v>20</v>
      </c>
      <c r="C11508" t="s">
        <v>68</v>
      </c>
      <c r="D11508" t="s">
        <v>22</v>
      </c>
      <c r="E11508" t="b">
        <v>1</v>
      </c>
      <c r="F11508" s="1">
        <v>45305.951539351852</v>
      </c>
      <c r="G11508" t="b">
        <v>1</v>
      </c>
      <c r="H11508" t="b">
        <v>0</v>
      </c>
      <c r="I11508" t="s">
        <v>23</v>
      </c>
      <c r="J11508" t="s">
        <v>66</v>
      </c>
      <c r="K11508" t="s">
        <v>81</v>
      </c>
      <c r="L11508">
        <v>77740</v>
      </c>
    </row>
    <row r="11509" spans="1:12" x14ac:dyDescent="0.25">
      <c r="A11509" t="s">
        <v>19</v>
      </c>
      <c r="B11509" t="s">
        <v>20</v>
      </c>
      <c r="C11509" t="s">
        <v>21</v>
      </c>
      <c r="D11509" t="s">
        <v>29</v>
      </c>
      <c r="E11509" t="b">
        <v>0</v>
      </c>
      <c r="F11509" s="1">
        <v>45430.442812499998</v>
      </c>
      <c r="G11509" t="b">
        <v>0</v>
      </c>
      <c r="H11509" t="b">
        <v>1</v>
      </c>
      <c r="I11509" t="s">
        <v>23</v>
      </c>
      <c r="J11509" t="s">
        <v>17</v>
      </c>
      <c r="K11509" t="s">
        <v>89</v>
      </c>
      <c r="L11509">
        <v>65649</v>
      </c>
    </row>
    <row r="11510" spans="1:12" x14ac:dyDescent="0.25">
      <c r="A11510" t="s">
        <v>19</v>
      </c>
      <c r="B11510" t="s">
        <v>94</v>
      </c>
      <c r="C11510" t="s">
        <v>40</v>
      </c>
      <c r="D11510" t="s">
        <v>29</v>
      </c>
      <c r="E11510" t="b">
        <v>0</v>
      </c>
      <c r="F11510" s="1">
        <v>45340.022407407407</v>
      </c>
      <c r="G11510" t="b">
        <v>0</v>
      </c>
      <c r="H11510" t="b">
        <v>1</v>
      </c>
      <c r="I11510" t="s">
        <v>23</v>
      </c>
      <c r="J11510" t="s">
        <v>24</v>
      </c>
      <c r="K11510" t="s">
        <v>119</v>
      </c>
      <c r="L11510">
        <v>88329</v>
      </c>
    </row>
    <row r="11511" spans="1:12" x14ac:dyDescent="0.25">
      <c r="A11511" t="s">
        <v>49</v>
      </c>
      <c r="B11511" t="s">
        <v>108</v>
      </c>
      <c r="C11511" t="s">
        <v>14</v>
      </c>
      <c r="D11511" t="s">
        <v>15</v>
      </c>
      <c r="E11511" t="b">
        <v>0</v>
      </c>
      <c r="F11511" s="1">
        <v>45626.886458333327</v>
      </c>
      <c r="G11511" t="b">
        <v>0</v>
      </c>
      <c r="H11511" t="b">
        <v>1</v>
      </c>
      <c r="I11511" t="s">
        <v>51</v>
      </c>
      <c r="J11511" t="s">
        <v>31</v>
      </c>
      <c r="K11511" t="s">
        <v>101</v>
      </c>
      <c r="L11511">
        <v>88110</v>
      </c>
    </row>
    <row r="11512" spans="1:12" x14ac:dyDescent="0.25">
      <c r="A11512" t="s">
        <v>45</v>
      </c>
      <c r="B11512" t="s">
        <v>46</v>
      </c>
      <c r="C11512" t="s">
        <v>21</v>
      </c>
      <c r="D11512" t="s">
        <v>22</v>
      </c>
      <c r="E11512" t="b">
        <v>1</v>
      </c>
      <c r="F11512" s="1">
        <v>45643.265173611107</v>
      </c>
      <c r="G11512" t="b">
        <v>1</v>
      </c>
      <c r="H11512" t="b">
        <v>0</v>
      </c>
      <c r="I11512" t="s">
        <v>16</v>
      </c>
      <c r="J11512" t="s">
        <v>31</v>
      </c>
      <c r="K11512" t="s">
        <v>35</v>
      </c>
      <c r="L11512">
        <v>112405</v>
      </c>
    </row>
    <row r="11513" spans="1:12" x14ac:dyDescent="0.25">
      <c r="A11513" t="s">
        <v>49</v>
      </c>
      <c r="B11513" t="s">
        <v>50</v>
      </c>
      <c r="C11513" t="s">
        <v>43</v>
      </c>
      <c r="D11513" t="s">
        <v>22</v>
      </c>
      <c r="E11513" t="b">
        <v>1</v>
      </c>
      <c r="F11513" s="1">
        <v>45508.982685185183</v>
      </c>
      <c r="G11513" t="b">
        <v>1</v>
      </c>
      <c r="H11513" t="b">
        <v>1</v>
      </c>
      <c r="I11513" t="s">
        <v>51</v>
      </c>
      <c r="J11513" t="s">
        <v>47</v>
      </c>
      <c r="K11513" t="s">
        <v>81</v>
      </c>
      <c r="L11513">
        <v>87102</v>
      </c>
    </row>
    <row r="11514" spans="1:12" x14ac:dyDescent="0.25">
      <c r="A11514" t="s">
        <v>38</v>
      </c>
      <c r="B11514" t="s">
        <v>39</v>
      </c>
      <c r="C11514" t="s">
        <v>40</v>
      </c>
      <c r="D11514" t="s">
        <v>29</v>
      </c>
      <c r="E11514" t="b">
        <v>1</v>
      </c>
      <c r="F11514" s="1">
        <v>45574.676377314812</v>
      </c>
      <c r="G11514" t="b">
        <v>1</v>
      </c>
      <c r="H11514" t="b">
        <v>0</v>
      </c>
      <c r="I11514" t="s">
        <v>41</v>
      </c>
      <c r="J11514" t="s">
        <v>70</v>
      </c>
      <c r="K11514" t="s">
        <v>122</v>
      </c>
      <c r="L11514">
        <v>79802</v>
      </c>
    </row>
    <row r="11515" spans="1:12" x14ac:dyDescent="0.25">
      <c r="A11515" t="s">
        <v>12</v>
      </c>
      <c r="B11515" t="s">
        <v>13</v>
      </c>
      <c r="C11515" t="s">
        <v>40</v>
      </c>
      <c r="D11515" t="s">
        <v>29</v>
      </c>
      <c r="E11515" t="b">
        <v>1</v>
      </c>
      <c r="F11515" s="1">
        <v>45592.75677083333</v>
      </c>
      <c r="G11515" t="b">
        <v>0</v>
      </c>
      <c r="H11515" t="b">
        <v>0</v>
      </c>
      <c r="I11515" t="s">
        <v>16</v>
      </c>
      <c r="J11515" t="s">
        <v>70</v>
      </c>
      <c r="K11515" t="s">
        <v>25</v>
      </c>
      <c r="L11515">
        <v>122210</v>
      </c>
    </row>
    <row r="11516" spans="1:12" x14ac:dyDescent="0.25">
      <c r="A11516" t="s">
        <v>45</v>
      </c>
      <c r="B11516" t="s">
        <v>88</v>
      </c>
      <c r="C11516" t="s">
        <v>43</v>
      </c>
      <c r="D11516" t="s">
        <v>15</v>
      </c>
      <c r="E11516" t="b">
        <v>1</v>
      </c>
      <c r="F11516" s="1">
        <v>45579.750555555547</v>
      </c>
      <c r="G11516" t="b">
        <v>1</v>
      </c>
      <c r="H11516" t="b">
        <v>0</v>
      </c>
      <c r="I11516" t="s">
        <v>16</v>
      </c>
      <c r="J11516" t="s">
        <v>66</v>
      </c>
      <c r="K11516" t="s">
        <v>87</v>
      </c>
      <c r="L11516">
        <v>83100</v>
      </c>
    </row>
    <row r="11517" spans="1:12" x14ac:dyDescent="0.25">
      <c r="A11517" t="s">
        <v>12</v>
      </c>
      <c r="B11517" t="s">
        <v>13</v>
      </c>
      <c r="C11517" t="s">
        <v>40</v>
      </c>
      <c r="D11517" t="s">
        <v>22</v>
      </c>
      <c r="E11517" t="b">
        <v>0</v>
      </c>
      <c r="F11517" s="1">
        <v>45600.864884259259</v>
      </c>
      <c r="G11517" t="b">
        <v>1</v>
      </c>
      <c r="H11517" t="b">
        <v>0</v>
      </c>
      <c r="I11517" t="s">
        <v>16</v>
      </c>
      <c r="J11517" t="s">
        <v>64</v>
      </c>
      <c r="K11517" t="s">
        <v>60</v>
      </c>
      <c r="L11517">
        <v>138642</v>
      </c>
    </row>
    <row r="11518" spans="1:12" x14ac:dyDescent="0.25">
      <c r="A11518" t="s">
        <v>26</v>
      </c>
      <c r="B11518" t="s">
        <v>27</v>
      </c>
      <c r="C11518" t="s">
        <v>40</v>
      </c>
      <c r="D11518" t="s">
        <v>22</v>
      </c>
      <c r="E11518" t="b">
        <v>1</v>
      </c>
      <c r="F11518" s="1">
        <v>45428.442789351851</v>
      </c>
      <c r="G11518" t="b">
        <v>1</v>
      </c>
      <c r="H11518" t="b">
        <v>0</v>
      </c>
      <c r="I11518" t="s">
        <v>30</v>
      </c>
      <c r="J11518" t="s">
        <v>47</v>
      </c>
      <c r="K11518" t="s">
        <v>122</v>
      </c>
      <c r="L11518">
        <v>112943</v>
      </c>
    </row>
    <row r="11519" spans="1:12" x14ac:dyDescent="0.25">
      <c r="A11519" t="s">
        <v>19</v>
      </c>
      <c r="B11519" t="s">
        <v>20</v>
      </c>
      <c r="C11519" t="s">
        <v>21</v>
      </c>
      <c r="D11519" t="s">
        <v>15</v>
      </c>
      <c r="E11519" t="b">
        <v>1</v>
      </c>
      <c r="F11519" s="1">
        <v>45559.550486111111</v>
      </c>
      <c r="G11519" t="b">
        <v>1</v>
      </c>
      <c r="H11519" t="b">
        <v>0</v>
      </c>
      <c r="I11519" t="s">
        <v>23</v>
      </c>
      <c r="J11519" t="s">
        <v>44</v>
      </c>
      <c r="K11519" t="s">
        <v>48</v>
      </c>
      <c r="L11519">
        <v>70838</v>
      </c>
    </row>
    <row r="11520" spans="1:12" x14ac:dyDescent="0.25">
      <c r="A11520" t="s">
        <v>19</v>
      </c>
      <c r="B11520" t="s">
        <v>86</v>
      </c>
      <c r="C11520" t="s">
        <v>21</v>
      </c>
      <c r="D11520" t="s">
        <v>29</v>
      </c>
      <c r="E11520" t="b">
        <v>1</v>
      </c>
      <c r="F11520" s="1">
        <v>45570.861701388887</v>
      </c>
      <c r="G11520" t="b">
        <v>0</v>
      </c>
      <c r="H11520" t="b">
        <v>1</v>
      </c>
      <c r="I11520" t="s">
        <v>23</v>
      </c>
      <c r="J11520" t="s">
        <v>47</v>
      </c>
      <c r="K11520" t="s">
        <v>67</v>
      </c>
      <c r="L11520">
        <v>79155</v>
      </c>
    </row>
    <row r="11521" spans="1:12" x14ac:dyDescent="0.25">
      <c r="A11521" t="s">
        <v>54</v>
      </c>
      <c r="B11521" t="s">
        <v>55</v>
      </c>
      <c r="C11521" t="s">
        <v>40</v>
      </c>
      <c r="D11521" t="s">
        <v>15</v>
      </c>
      <c r="E11521" t="b">
        <v>0</v>
      </c>
      <c r="F11521" s="1">
        <v>45627.332627314812</v>
      </c>
      <c r="G11521" t="b">
        <v>1</v>
      </c>
      <c r="H11521" t="b">
        <v>0</v>
      </c>
      <c r="I11521" t="s">
        <v>30</v>
      </c>
      <c r="J11521" t="s">
        <v>52</v>
      </c>
      <c r="K11521" t="s">
        <v>89</v>
      </c>
      <c r="L11521">
        <v>140056</v>
      </c>
    </row>
    <row r="11522" spans="1:12" x14ac:dyDescent="0.25">
      <c r="A11522" t="s">
        <v>82</v>
      </c>
      <c r="B11522" t="s">
        <v>91</v>
      </c>
      <c r="C11522" t="s">
        <v>40</v>
      </c>
      <c r="D11522" t="s">
        <v>29</v>
      </c>
      <c r="E11522" t="b">
        <v>0</v>
      </c>
      <c r="F11522" s="1">
        <v>45618.370937500003</v>
      </c>
      <c r="G11522" t="b">
        <v>0</v>
      </c>
      <c r="H11522" t="b">
        <v>1</v>
      </c>
      <c r="I11522" t="s">
        <v>84</v>
      </c>
      <c r="J11522" t="s">
        <v>66</v>
      </c>
      <c r="K11522" t="s">
        <v>59</v>
      </c>
      <c r="L11522">
        <v>114338</v>
      </c>
    </row>
    <row r="11523" spans="1:12" x14ac:dyDescent="0.25">
      <c r="A11523" t="s">
        <v>49</v>
      </c>
      <c r="B11523" t="s">
        <v>61</v>
      </c>
      <c r="C11523" t="s">
        <v>40</v>
      </c>
      <c r="D11523" t="s">
        <v>22</v>
      </c>
      <c r="E11523" t="b">
        <v>0</v>
      </c>
      <c r="F11523" s="1">
        <v>45479.497754629629</v>
      </c>
      <c r="G11523" t="b">
        <v>1</v>
      </c>
      <c r="H11523" t="b">
        <v>0</v>
      </c>
      <c r="I11523" t="s">
        <v>51</v>
      </c>
      <c r="J11523" t="s">
        <v>24</v>
      </c>
      <c r="K11523" t="s">
        <v>122</v>
      </c>
      <c r="L11523">
        <v>96730</v>
      </c>
    </row>
    <row r="11524" spans="1:12" x14ac:dyDescent="0.25">
      <c r="A11524" t="s">
        <v>82</v>
      </c>
      <c r="B11524" t="s">
        <v>83</v>
      </c>
      <c r="C11524" t="s">
        <v>28</v>
      </c>
      <c r="D11524" t="s">
        <v>15</v>
      </c>
      <c r="E11524" t="b">
        <v>0</v>
      </c>
      <c r="F11524" s="1">
        <v>45592.968564814822</v>
      </c>
      <c r="G11524" t="b">
        <v>1</v>
      </c>
      <c r="H11524" t="b">
        <v>0</v>
      </c>
      <c r="I11524" t="s">
        <v>84</v>
      </c>
      <c r="J11524" t="s">
        <v>64</v>
      </c>
      <c r="K11524" t="s">
        <v>67</v>
      </c>
      <c r="L11524">
        <v>105278</v>
      </c>
    </row>
    <row r="11525" spans="1:12" x14ac:dyDescent="0.25">
      <c r="A11525" t="s">
        <v>49</v>
      </c>
      <c r="B11525" t="s">
        <v>108</v>
      </c>
      <c r="C11525" t="s">
        <v>68</v>
      </c>
      <c r="D11525" t="s">
        <v>22</v>
      </c>
      <c r="E11525" t="b">
        <v>0</v>
      </c>
      <c r="F11525" s="1">
        <v>45519.573298611111</v>
      </c>
      <c r="G11525" t="b">
        <v>0</v>
      </c>
      <c r="H11525" t="b">
        <v>1</v>
      </c>
      <c r="I11525" t="s">
        <v>51</v>
      </c>
      <c r="J11525" t="s">
        <v>44</v>
      </c>
      <c r="K11525" t="s">
        <v>113</v>
      </c>
      <c r="L11525">
        <v>74817</v>
      </c>
    </row>
    <row r="11526" spans="1:12" x14ac:dyDescent="0.25">
      <c r="A11526" t="s">
        <v>26</v>
      </c>
      <c r="B11526" t="s">
        <v>33</v>
      </c>
      <c r="C11526" t="s">
        <v>21</v>
      </c>
      <c r="D11526" t="s">
        <v>29</v>
      </c>
      <c r="E11526" t="b">
        <v>1</v>
      </c>
      <c r="F11526" s="1">
        <v>45480.395300925928</v>
      </c>
      <c r="G11526" t="b">
        <v>1</v>
      </c>
      <c r="H11526" t="b">
        <v>1</v>
      </c>
      <c r="I11526" t="s">
        <v>30</v>
      </c>
      <c r="J11526" t="s">
        <v>17</v>
      </c>
      <c r="K11526" t="s">
        <v>110</v>
      </c>
      <c r="L11526">
        <v>111198</v>
      </c>
    </row>
    <row r="11527" spans="1:12" x14ac:dyDescent="0.25">
      <c r="A11527" t="s">
        <v>54</v>
      </c>
      <c r="B11527" t="s">
        <v>79</v>
      </c>
      <c r="C11527" t="s">
        <v>14</v>
      </c>
      <c r="D11527" t="s">
        <v>15</v>
      </c>
      <c r="E11527" t="b">
        <v>0</v>
      </c>
      <c r="F11527" s="1">
        <v>45551.02412037037</v>
      </c>
      <c r="G11527" t="b">
        <v>0</v>
      </c>
      <c r="H11527" t="b">
        <v>0</v>
      </c>
      <c r="I11527" t="s">
        <v>30</v>
      </c>
      <c r="J11527" t="s">
        <v>70</v>
      </c>
      <c r="K11527" t="s">
        <v>119</v>
      </c>
      <c r="L11527">
        <v>129034</v>
      </c>
    </row>
    <row r="11528" spans="1:12" x14ac:dyDescent="0.25">
      <c r="A11528" t="s">
        <v>49</v>
      </c>
      <c r="B11528" t="s">
        <v>50</v>
      </c>
      <c r="C11528" t="s">
        <v>68</v>
      </c>
      <c r="D11528" t="s">
        <v>29</v>
      </c>
      <c r="E11528" t="b">
        <v>1</v>
      </c>
      <c r="F11528" s="1">
        <v>45354.163425925923</v>
      </c>
      <c r="G11528" t="b">
        <v>1</v>
      </c>
      <c r="H11528" t="b">
        <v>0</v>
      </c>
      <c r="I11528" t="s">
        <v>51</v>
      </c>
      <c r="J11528" t="s">
        <v>47</v>
      </c>
      <c r="K11528" t="s">
        <v>81</v>
      </c>
      <c r="L11528">
        <v>91130</v>
      </c>
    </row>
    <row r="11529" spans="1:12" x14ac:dyDescent="0.25">
      <c r="A11529" t="s">
        <v>54</v>
      </c>
      <c r="B11529" t="s">
        <v>55</v>
      </c>
      <c r="C11529" t="s">
        <v>68</v>
      </c>
      <c r="D11529" t="s">
        <v>22</v>
      </c>
      <c r="E11529" t="b">
        <v>1</v>
      </c>
      <c r="F11529" s="1">
        <v>45574.097337962958</v>
      </c>
      <c r="G11529" t="b">
        <v>1</v>
      </c>
      <c r="H11529" t="b">
        <v>0</v>
      </c>
      <c r="I11529" t="s">
        <v>30</v>
      </c>
      <c r="J11529" t="s">
        <v>52</v>
      </c>
      <c r="K11529" t="s">
        <v>100</v>
      </c>
      <c r="L11529">
        <v>128137</v>
      </c>
    </row>
    <row r="11530" spans="1:12" x14ac:dyDescent="0.25">
      <c r="A11530" t="s">
        <v>54</v>
      </c>
      <c r="B11530" t="s">
        <v>79</v>
      </c>
      <c r="C11530" t="s">
        <v>21</v>
      </c>
      <c r="D11530" t="s">
        <v>15</v>
      </c>
      <c r="E11530" t="b">
        <v>1</v>
      </c>
      <c r="F11530" s="1">
        <v>45479.837488425917</v>
      </c>
      <c r="G11530" t="b">
        <v>1</v>
      </c>
      <c r="H11530" t="b">
        <v>0</v>
      </c>
      <c r="I11530" t="s">
        <v>30</v>
      </c>
      <c r="J11530" t="s">
        <v>64</v>
      </c>
      <c r="K11530" t="s">
        <v>125</v>
      </c>
      <c r="L11530">
        <v>147781</v>
      </c>
    </row>
    <row r="11531" spans="1:12" x14ac:dyDescent="0.25">
      <c r="A11531" t="s">
        <v>82</v>
      </c>
      <c r="B11531" t="s">
        <v>85</v>
      </c>
      <c r="C11531" t="s">
        <v>28</v>
      </c>
      <c r="D11531" t="s">
        <v>15</v>
      </c>
      <c r="E11531" t="b">
        <v>0</v>
      </c>
      <c r="F11531" s="1">
        <v>45609.509548611109</v>
      </c>
      <c r="G11531" t="b">
        <v>1</v>
      </c>
      <c r="H11531" t="b">
        <v>0</v>
      </c>
      <c r="I11531" t="s">
        <v>84</v>
      </c>
      <c r="J11531" t="s">
        <v>72</v>
      </c>
      <c r="K11531" t="s">
        <v>125</v>
      </c>
      <c r="L11531">
        <v>110874</v>
      </c>
    </row>
    <row r="11532" spans="1:12" x14ac:dyDescent="0.25">
      <c r="A11532" t="s">
        <v>54</v>
      </c>
      <c r="B11532" t="s">
        <v>79</v>
      </c>
      <c r="C11532" t="s">
        <v>68</v>
      </c>
      <c r="D11532" t="s">
        <v>29</v>
      </c>
      <c r="E11532" t="b">
        <v>0</v>
      </c>
      <c r="F11532" s="1">
        <v>45581.650659722232</v>
      </c>
      <c r="G11532" t="b">
        <v>1</v>
      </c>
      <c r="H11532" t="b">
        <v>1</v>
      </c>
      <c r="I11532" t="s">
        <v>30</v>
      </c>
      <c r="J11532" t="s">
        <v>80</v>
      </c>
      <c r="K11532" t="s">
        <v>127</v>
      </c>
      <c r="L11532">
        <v>131092</v>
      </c>
    </row>
    <row r="11533" spans="1:12" x14ac:dyDescent="0.25">
      <c r="A11533" t="s">
        <v>54</v>
      </c>
      <c r="B11533" t="s">
        <v>79</v>
      </c>
      <c r="C11533" t="s">
        <v>21</v>
      </c>
      <c r="D11533" t="s">
        <v>22</v>
      </c>
      <c r="E11533" t="b">
        <v>1</v>
      </c>
      <c r="F11533" s="1">
        <v>45633.176932870367</v>
      </c>
      <c r="G11533" t="b">
        <v>0</v>
      </c>
      <c r="H11533" t="b">
        <v>1</v>
      </c>
      <c r="I11533" t="s">
        <v>30</v>
      </c>
      <c r="J11533" t="s">
        <v>57</v>
      </c>
      <c r="K11533" t="s">
        <v>129</v>
      </c>
      <c r="L11533">
        <v>149043</v>
      </c>
    </row>
    <row r="11534" spans="1:12" x14ac:dyDescent="0.25">
      <c r="A11534" t="s">
        <v>49</v>
      </c>
      <c r="B11534" t="s">
        <v>50</v>
      </c>
      <c r="C11534" t="s">
        <v>68</v>
      </c>
      <c r="D11534" t="s">
        <v>22</v>
      </c>
      <c r="E11534" t="b">
        <v>0</v>
      </c>
      <c r="F11534" s="1">
        <v>45429.562708333331</v>
      </c>
      <c r="G11534" t="b">
        <v>0</v>
      </c>
      <c r="H11534" t="b">
        <v>0</v>
      </c>
      <c r="I11534" t="s">
        <v>51</v>
      </c>
      <c r="J11534" t="s">
        <v>44</v>
      </c>
      <c r="K11534" t="s">
        <v>96</v>
      </c>
      <c r="L11534">
        <v>98154</v>
      </c>
    </row>
    <row r="11535" spans="1:12" x14ac:dyDescent="0.25">
      <c r="A11535" t="s">
        <v>19</v>
      </c>
      <c r="B11535" t="s">
        <v>36</v>
      </c>
      <c r="C11535" t="s">
        <v>40</v>
      </c>
      <c r="D11535" t="s">
        <v>15</v>
      </c>
      <c r="E11535" t="b">
        <v>0</v>
      </c>
      <c r="F11535" s="1">
        <v>45649.281307870369</v>
      </c>
      <c r="G11535" t="b">
        <v>0</v>
      </c>
      <c r="H11535" t="b">
        <v>0</v>
      </c>
      <c r="I11535" t="s">
        <v>23</v>
      </c>
      <c r="J11535" t="s">
        <v>34</v>
      </c>
      <c r="K11535" t="s">
        <v>126</v>
      </c>
      <c r="L11535">
        <v>60240</v>
      </c>
    </row>
    <row r="11536" spans="1:12" x14ac:dyDescent="0.25">
      <c r="A11536" t="s">
        <v>49</v>
      </c>
      <c r="B11536" t="s">
        <v>108</v>
      </c>
      <c r="C11536" t="s">
        <v>14</v>
      </c>
      <c r="D11536" t="s">
        <v>22</v>
      </c>
      <c r="E11536" t="b">
        <v>0</v>
      </c>
      <c r="F11536" s="1">
        <v>45515.059050925927</v>
      </c>
      <c r="G11536" t="b">
        <v>0</v>
      </c>
      <c r="H11536" t="b">
        <v>0</v>
      </c>
      <c r="I11536" t="s">
        <v>51</v>
      </c>
      <c r="J11536" t="s">
        <v>17</v>
      </c>
      <c r="K11536" t="s">
        <v>37</v>
      </c>
      <c r="L11536">
        <v>85642</v>
      </c>
    </row>
    <row r="11537" spans="1:12" x14ac:dyDescent="0.25">
      <c r="A11537" t="s">
        <v>26</v>
      </c>
      <c r="B11537" t="s">
        <v>33</v>
      </c>
      <c r="C11537" t="s">
        <v>68</v>
      </c>
      <c r="D11537" t="s">
        <v>22</v>
      </c>
      <c r="E11537" t="b">
        <v>1</v>
      </c>
      <c r="F11537" s="1">
        <v>45479.321562500001</v>
      </c>
      <c r="G11537" t="b">
        <v>0</v>
      </c>
      <c r="H11537" t="b">
        <v>1</v>
      </c>
      <c r="I11537" t="s">
        <v>30</v>
      </c>
      <c r="J11537" t="s">
        <v>31</v>
      </c>
      <c r="K11537" t="s">
        <v>25</v>
      </c>
      <c r="L11537">
        <v>122790</v>
      </c>
    </row>
    <row r="11538" spans="1:12" x14ac:dyDescent="0.25">
      <c r="A11538" t="s">
        <v>19</v>
      </c>
      <c r="B11538" t="s">
        <v>94</v>
      </c>
      <c r="C11538" t="s">
        <v>14</v>
      </c>
      <c r="D11538" t="s">
        <v>22</v>
      </c>
      <c r="E11538" t="b">
        <v>1</v>
      </c>
      <c r="F11538" s="1">
        <v>45303.406967592593</v>
      </c>
      <c r="G11538" t="b">
        <v>0</v>
      </c>
      <c r="H11538" t="b">
        <v>1</v>
      </c>
      <c r="I11538" t="s">
        <v>23</v>
      </c>
      <c r="J11538" t="s">
        <v>70</v>
      </c>
      <c r="K11538" t="s">
        <v>37</v>
      </c>
      <c r="L11538">
        <v>76807</v>
      </c>
    </row>
    <row r="11539" spans="1:12" x14ac:dyDescent="0.25">
      <c r="A11539" t="s">
        <v>45</v>
      </c>
      <c r="B11539" t="s">
        <v>88</v>
      </c>
      <c r="C11539" t="s">
        <v>21</v>
      </c>
      <c r="D11539" t="s">
        <v>15</v>
      </c>
      <c r="E11539" t="b">
        <v>0</v>
      </c>
      <c r="F11539" s="1">
        <v>45308.932916666658</v>
      </c>
      <c r="G11539" t="b">
        <v>1</v>
      </c>
      <c r="H11539" t="b">
        <v>0</v>
      </c>
      <c r="I11539" t="s">
        <v>16</v>
      </c>
      <c r="J11539" t="s">
        <v>66</v>
      </c>
      <c r="K11539" t="s">
        <v>78</v>
      </c>
      <c r="L11539">
        <v>94742</v>
      </c>
    </row>
    <row r="11540" spans="1:12" x14ac:dyDescent="0.25">
      <c r="A11540" t="s">
        <v>12</v>
      </c>
      <c r="B11540" t="s">
        <v>75</v>
      </c>
      <c r="C11540" t="s">
        <v>40</v>
      </c>
      <c r="D11540" t="s">
        <v>22</v>
      </c>
      <c r="E11540" t="b">
        <v>0</v>
      </c>
      <c r="F11540" s="1">
        <v>45345.516261574077</v>
      </c>
      <c r="G11540" t="b">
        <v>0</v>
      </c>
      <c r="H11540" t="b">
        <v>0</v>
      </c>
      <c r="I11540" t="s">
        <v>16</v>
      </c>
      <c r="J11540" t="s">
        <v>31</v>
      </c>
      <c r="K11540" t="s">
        <v>92</v>
      </c>
      <c r="L11540">
        <v>125012</v>
      </c>
    </row>
    <row r="11541" spans="1:12" x14ac:dyDescent="0.25">
      <c r="A11541" t="s">
        <v>49</v>
      </c>
      <c r="B11541" t="s">
        <v>50</v>
      </c>
      <c r="C11541" t="s">
        <v>40</v>
      </c>
      <c r="D11541" t="s">
        <v>22</v>
      </c>
      <c r="E11541" t="b">
        <v>1</v>
      </c>
      <c r="F11541" s="1">
        <v>45415.498136574082</v>
      </c>
      <c r="G11541" t="b">
        <v>0</v>
      </c>
      <c r="H11541" t="b">
        <v>1</v>
      </c>
      <c r="I11541" t="s">
        <v>51</v>
      </c>
      <c r="J11541" t="s">
        <v>64</v>
      </c>
      <c r="K11541" t="s">
        <v>112</v>
      </c>
      <c r="L11541">
        <v>71952</v>
      </c>
    </row>
    <row r="11542" spans="1:12" x14ac:dyDescent="0.25">
      <c r="A11542" t="s">
        <v>54</v>
      </c>
      <c r="B11542" t="s">
        <v>79</v>
      </c>
      <c r="C11542" t="s">
        <v>21</v>
      </c>
      <c r="D11542" t="s">
        <v>22</v>
      </c>
      <c r="E11542" t="b">
        <v>0</v>
      </c>
      <c r="F11542" s="1">
        <v>45566.493726851862</v>
      </c>
      <c r="G11542" t="b">
        <v>0</v>
      </c>
      <c r="H11542" t="b">
        <v>0</v>
      </c>
      <c r="I11542" t="s">
        <v>30</v>
      </c>
      <c r="J11542" t="s">
        <v>47</v>
      </c>
      <c r="K11542" t="s">
        <v>115</v>
      </c>
      <c r="L11542">
        <v>141168</v>
      </c>
    </row>
    <row r="11543" spans="1:12" x14ac:dyDescent="0.25">
      <c r="A11543" t="s">
        <v>38</v>
      </c>
      <c r="B11543" t="s">
        <v>95</v>
      </c>
      <c r="C11543" t="s">
        <v>21</v>
      </c>
      <c r="D11543" t="s">
        <v>29</v>
      </c>
      <c r="E11543" t="b">
        <v>1</v>
      </c>
      <c r="F11543" s="1">
        <v>45425.572696759264</v>
      </c>
      <c r="G11543" t="b">
        <v>1</v>
      </c>
      <c r="H11543" t="b">
        <v>1</v>
      </c>
      <c r="I11543" t="s">
        <v>41</v>
      </c>
      <c r="J11543" t="s">
        <v>72</v>
      </c>
      <c r="K11543" t="s">
        <v>56</v>
      </c>
      <c r="L11543">
        <v>66027</v>
      </c>
    </row>
    <row r="11544" spans="1:12" x14ac:dyDescent="0.25">
      <c r="A11544" t="s">
        <v>38</v>
      </c>
      <c r="B11544" t="s">
        <v>39</v>
      </c>
      <c r="C11544" t="s">
        <v>68</v>
      </c>
      <c r="D11544" t="s">
        <v>15</v>
      </c>
      <c r="E11544" t="b">
        <v>0</v>
      </c>
      <c r="F11544" s="1">
        <v>45549.490879629629</v>
      </c>
      <c r="G11544" t="b">
        <v>0</v>
      </c>
      <c r="H11544" t="b">
        <v>1</v>
      </c>
      <c r="I11544" t="s">
        <v>41</v>
      </c>
      <c r="J11544" t="s">
        <v>47</v>
      </c>
      <c r="K11544" t="s">
        <v>126</v>
      </c>
      <c r="L11544">
        <v>86339</v>
      </c>
    </row>
    <row r="11545" spans="1:12" x14ac:dyDescent="0.25">
      <c r="A11545" t="s">
        <v>38</v>
      </c>
      <c r="B11545" t="s">
        <v>95</v>
      </c>
      <c r="C11545" t="s">
        <v>40</v>
      </c>
      <c r="D11545" t="s">
        <v>22</v>
      </c>
      <c r="E11545" t="b">
        <v>1</v>
      </c>
      <c r="F11545" s="1">
        <v>45411.691388888888</v>
      </c>
      <c r="G11545" t="b">
        <v>0</v>
      </c>
      <c r="H11545" t="b">
        <v>0</v>
      </c>
      <c r="I11545" t="s">
        <v>41</v>
      </c>
      <c r="J11545" t="s">
        <v>57</v>
      </c>
      <c r="K11545" t="s">
        <v>99</v>
      </c>
      <c r="L11545">
        <v>82323</v>
      </c>
    </row>
    <row r="11546" spans="1:12" x14ac:dyDescent="0.25">
      <c r="A11546" t="s">
        <v>49</v>
      </c>
      <c r="B11546" t="s">
        <v>61</v>
      </c>
      <c r="C11546" t="s">
        <v>14</v>
      </c>
      <c r="D11546" t="s">
        <v>15</v>
      </c>
      <c r="E11546" t="b">
        <v>0</v>
      </c>
      <c r="F11546" s="1">
        <v>45301.521770833337</v>
      </c>
      <c r="G11546" t="b">
        <v>0</v>
      </c>
      <c r="H11546" t="b">
        <v>0</v>
      </c>
      <c r="I11546" t="s">
        <v>51</v>
      </c>
      <c r="J11546" t="s">
        <v>24</v>
      </c>
      <c r="K11546" t="s">
        <v>117</v>
      </c>
      <c r="L11546">
        <v>96347</v>
      </c>
    </row>
    <row r="11547" spans="1:12" x14ac:dyDescent="0.25">
      <c r="A11547" t="s">
        <v>38</v>
      </c>
      <c r="B11547" t="s">
        <v>95</v>
      </c>
      <c r="C11547" t="s">
        <v>28</v>
      </c>
      <c r="D11547" t="s">
        <v>15</v>
      </c>
      <c r="E11547" t="b">
        <v>0</v>
      </c>
      <c r="F11547" s="1">
        <v>45322.249814814822</v>
      </c>
      <c r="G11547" t="b">
        <v>1</v>
      </c>
      <c r="H11547" t="b">
        <v>0</v>
      </c>
      <c r="I11547" t="s">
        <v>41</v>
      </c>
      <c r="J11547" t="s">
        <v>52</v>
      </c>
      <c r="K11547" t="s">
        <v>118</v>
      </c>
      <c r="L11547">
        <v>90155</v>
      </c>
    </row>
    <row r="11548" spans="1:12" x14ac:dyDescent="0.25">
      <c r="A11548" t="s">
        <v>49</v>
      </c>
      <c r="B11548" t="s">
        <v>50</v>
      </c>
      <c r="C11548" t="s">
        <v>68</v>
      </c>
      <c r="D11548" t="s">
        <v>15</v>
      </c>
      <c r="E11548" t="b">
        <v>0</v>
      </c>
      <c r="F11548" s="1">
        <v>45653.649467592593</v>
      </c>
      <c r="G11548" t="b">
        <v>1</v>
      </c>
      <c r="H11548" t="b">
        <v>0</v>
      </c>
      <c r="I11548" t="s">
        <v>51</v>
      </c>
      <c r="J11548" t="s">
        <v>47</v>
      </c>
      <c r="K11548" t="s">
        <v>117</v>
      </c>
      <c r="L11548">
        <v>71865</v>
      </c>
    </row>
    <row r="11549" spans="1:12" x14ac:dyDescent="0.25">
      <c r="A11549" t="s">
        <v>82</v>
      </c>
      <c r="B11549" t="s">
        <v>83</v>
      </c>
      <c r="C11549" t="s">
        <v>28</v>
      </c>
      <c r="D11549" t="s">
        <v>15</v>
      </c>
      <c r="E11549" t="b">
        <v>1</v>
      </c>
      <c r="F11549" s="1">
        <v>45364.555381944447</v>
      </c>
      <c r="G11549" t="b">
        <v>0</v>
      </c>
      <c r="H11549" t="b">
        <v>0</v>
      </c>
      <c r="I11549" t="s">
        <v>84</v>
      </c>
      <c r="J11549" t="s">
        <v>66</v>
      </c>
      <c r="K11549" t="s">
        <v>98</v>
      </c>
      <c r="L11549">
        <v>136738</v>
      </c>
    </row>
    <row r="11550" spans="1:12" x14ac:dyDescent="0.25">
      <c r="A11550" t="s">
        <v>38</v>
      </c>
      <c r="B11550" t="s">
        <v>39</v>
      </c>
      <c r="C11550" t="s">
        <v>14</v>
      </c>
      <c r="D11550" t="s">
        <v>22</v>
      </c>
      <c r="E11550" t="b">
        <v>1</v>
      </c>
      <c r="F11550" s="1">
        <v>45489.485960648148</v>
      </c>
      <c r="G11550" t="b">
        <v>1</v>
      </c>
      <c r="H11550" t="b">
        <v>1</v>
      </c>
      <c r="I11550" t="s">
        <v>41</v>
      </c>
      <c r="J11550" t="s">
        <v>52</v>
      </c>
      <c r="K11550" t="s">
        <v>113</v>
      </c>
      <c r="L11550">
        <v>78709</v>
      </c>
    </row>
    <row r="11551" spans="1:12" x14ac:dyDescent="0.25">
      <c r="A11551" t="s">
        <v>49</v>
      </c>
      <c r="B11551" t="s">
        <v>108</v>
      </c>
      <c r="C11551" t="s">
        <v>43</v>
      </c>
      <c r="D11551" t="s">
        <v>15</v>
      </c>
      <c r="E11551" t="b">
        <v>1</v>
      </c>
      <c r="F11551" s="1">
        <v>45588.374178240738</v>
      </c>
      <c r="G11551" t="b">
        <v>0</v>
      </c>
      <c r="H11551" t="b">
        <v>0</v>
      </c>
      <c r="I11551" t="s">
        <v>51</v>
      </c>
      <c r="J11551" t="s">
        <v>52</v>
      </c>
      <c r="K11551" t="s">
        <v>81</v>
      </c>
      <c r="L11551">
        <v>83695</v>
      </c>
    </row>
    <row r="11552" spans="1:12" x14ac:dyDescent="0.25">
      <c r="A11552" t="s">
        <v>19</v>
      </c>
      <c r="B11552" t="s">
        <v>20</v>
      </c>
      <c r="C11552" t="s">
        <v>40</v>
      </c>
      <c r="D11552" t="s">
        <v>29</v>
      </c>
      <c r="E11552" t="b">
        <v>0</v>
      </c>
      <c r="F11552" s="1">
        <v>45428.415405092594</v>
      </c>
      <c r="G11552" t="b">
        <v>0</v>
      </c>
      <c r="H11552" t="b">
        <v>0</v>
      </c>
      <c r="I11552" t="s">
        <v>23</v>
      </c>
      <c r="J11552" t="s">
        <v>17</v>
      </c>
      <c r="K11552" t="s">
        <v>96</v>
      </c>
      <c r="L11552">
        <v>85652</v>
      </c>
    </row>
    <row r="11553" spans="1:12" x14ac:dyDescent="0.25">
      <c r="A11553" t="s">
        <v>49</v>
      </c>
      <c r="B11553" t="s">
        <v>61</v>
      </c>
      <c r="C11553" t="s">
        <v>28</v>
      </c>
      <c r="D11553" t="s">
        <v>29</v>
      </c>
      <c r="E11553" t="b">
        <v>1</v>
      </c>
      <c r="F11553" s="1">
        <v>45635.671585648153</v>
      </c>
      <c r="G11553" t="b">
        <v>0</v>
      </c>
      <c r="H11553" t="b">
        <v>1</v>
      </c>
      <c r="I11553" t="s">
        <v>51</v>
      </c>
      <c r="J11553" t="s">
        <v>24</v>
      </c>
      <c r="K11553" t="s">
        <v>110</v>
      </c>
      <c r="L11553">
        <v>83759</v>
      </c>
    </row>
    <row r="11554" spans="1:12" x14ac:dyDescent="0.25">
      <c r="A11554" t="s">
        <v>45</v>
      </c>
      <c r="B11554" t="s">
        <v>46</v>
      </c>
      <c r="C11554" t="s">
        <v>68</v>
      </c>
      <c r="D11554" t="s">
        <v>22</v>
      </c>
      <c r="E11554" t="b">
        <v>1</v>
      </c>
      <c r="F11554" s="1">
        <v>45345.94054398148</v>
      </c>
      <c r="G11554" t="b">
        <v>1</v>
      </c>
      <c r="H11554" t="b">
        <v>1</v>
      </c>
      <c r="I11554" t="s">
        <v>16</v>
      </c>
      <c r="J11554" t="s">
        <v>47</v>
      </c>
      <c r="K11554" t="s">
        <v>93</v>
      </c>
      <c r="L11554">
        <v>117780</v>
      </c>
    </row>
    <row r="11555" spans="1:12" x14ac:dyDescent="0.25">
      <c r="A11555" t="s">
        <v>26</v>
      </c>
      <c r="B11555" t="s">
        <v>71</v>
      </c>
      <c r="C11555" t="s">
        <v>21</v>
      </c>
      <c r="D11555" t="s">
        <v>29</v>
      </c>
      <c r="E11555" t="b">
        <v>1</v>
      </c>
      <c r="F11555" s="1">
        <v>45572.993356481478</v>
      </c>
      <c r="G11555" t="b">
        <v>1</v>
      </c>
      <c r="H11555" t="b">
        <v>1</v>
      </c>
      <c r="I11555" t="s">
        <v>30</v>
      </c>
      <c r="J11555" t="s">
        <v>64</v>
      </c>
      <c r="K11555" t="s">
        <v>121</v>
      </c>
      <c r="L11555">
        <v>112819</v>
      </c>
    </row>
    <row r="11556" spans="1:12" x14ac:dyDescent="0.25">
      <c r="A11556" t="s">
        <v>82</v>
      </c>
      <c r="B11556" t="s">
        <v>91</v>
      </c>
      <c r="C11556" t="s">
        <v>43</v>
      </c>
      <c r="D11556" t="s">
        <v>22</v>
      </c>
      <c r="E11556" t="b">
        <v>1</v>
      </c>
      <c r="F11556" s="1">
        <v>45429.835497685177</v>
      </c>
      <c r="G11556" t="b">
        <v>1</v>
      </c>
      <c r="H11556" t="b">
        <v>1</v>
      </c>
      <c r="I11556" t="s">
        <v>84</v>
      </c>
      <c r="J11556" t="s">
        <v>52</v>
      </c>
      <c r="K11556" t="s">
        <v>101</v>
      </c>
      <c r="L11556">
        <v>110768</v>
      </c>
    </row>
    <row r="11557" spans="1:12" x14ac:dyDescent="0.25">
      <c r="A11557" t="s">
        <v>38</v>
      </c>
      <c r="B11557" t="s">
        <v>107</v>
      </c>
      <c r="C11557" t="s">
        <v>68</v>
      </c>
      <c r="D11557" t="s">
        <v>15</v>
      </c>
      <c r="E11557" t="b">
        <v>1</v>
      </c>
      <c r="F11557" s="1">
        <v>45340.781458333331</v>
      </c>
      <c r="G11557" t="b">
        <v>0</v>
      </c>
      <c r="H11557" t="b">
        <v>0</v>
      </c>
      <c r="I11557" t="s">
        <v>41</v>
      </c>
      <c r="J11557" t="s">
        <v>47</v>
      </c>
      <c r="K11557" t="s">
        <v>128</v>
      </c>
      <c r="L11557">
        <v>86965</v>
      </c>
    </row>
    <row r="11558" spans="1:12" x14ac:dyDescent="0.25">
      <c r="A11558" t="s">
        <v>82</v>
      </c>
      <c r="B11558" t="s">
        <v>85</v>
      </c>
      <c r="C11558" t="s">
        <v>40</v>
      </c>
      <c r="D11558" t="s">
        <v>15</v>
      </c>
      <c r="E11558" t="b">
        <v>1</v>
      </c>
      <c r="F11558" s="1">
        <v>45367.470555555563</v>
      </c>
      <c r="G11558" t="b">
        <v>0</v>
      </c>
      <c r="H11558" t="b">
        <v>0</v>
      </c>
      <c r="I11558" t="s">
        <v>84</v>
      </c>
      <c r="J11558" t="s">
        <v>34</v>
      </c>
      <c r="K11558" t="s">
        <v>112</v>
      </c>
      <c r="L11558">
        <v>110853</v>
      </c>
    </row>
    <row r="11559" spans="1:12" x14ac:dyDescent="0.25">
      <c r="A11559" t="s">
        <v>19</v>
      </c>
      <c r="B11559" t="s">
        <v>86</v>
      </c>
      <c r="C11559" t="s">
        <v>43</v>
      </c>
      <c r="D11559" t="s">
        <v>29</v>
      </c>
      <c r="E11559" t="b">
        <v>0</v>
      </c>
      <c r="F11559" s="1">
        <v>45600.420613425929</v>
      </c>
      <c r="G11559" t="b">
        <v>0</v>
      </c>
      <c r="H11559" t="b">
        <v>0</v>
      </c>
      <c r="I11559" t="s">
        <v>23</v>
      </c>
      <c r="J11559" t="s">
        <v>52</v>
      </c>
      <c r="K11559" t="s">
        <v>92</v>
      </c>
      <c r="L11559">
        <v>68639</v>
      </c>
    </row>
    <row r="11560" spans="1:12" x14ac:dyDescent="0.25">
      <c r="A11560" t="s">
        <v>82</v>
      </c>
      <c r="B11560" t="s">
        <v>83</v>
      </c>
      <c r="C11560" t="s">
        <v>68</v>
      </c>
      <c r="D11560" t="s">
        <v>22</v>
      </c>
      <c r="E11560" t="b">
        <v>0</v>
      </c>
      <c r="F11560" s="1">
        <v>45360.401099537034</v>
      </c>
      <c r="G11560" t="b">
        <v>1</v>
      </c>
      <c r="H11560" t="b">
        <v>1</v>
      </c>
      <c r="I11560" t="s">
        <v>84</v>
      </c>
      <c r="J11560" t="s">
        <v>80</v>
      </c>
      <c r="K11560" t="s">
        <v>78</v>
      </c>
      <c r="L11560">
        <v>116210</v>
      </c>
    </row>
    <row r="11561" spans="1:12" x14ac:dyDescent="0.25">
      <c r="A11561" t="s">
        <v>49</v>
      </c>
      <c r="B11561" t="s">
        <v>108</v>
      </c>
      <c r="C11561" t="s">
        <v>28</v>
      </c>
      <c r="D11561" t="s">
        <v>22</v>
      </c>
      <c r="E11561" t="b">
        <v>1</v>
      </c>
      <c r="F11561" s="1">
        <v>45442.967650462961</v>
      </c>
      <c r="G11561" t="b">
        <v>1</v>
      </c>
      <c r="H11561" t="b">
        <v>1</v>
      </c>
      <c r="I11561" t="s">
        <v>51</v>
      </c>
      <c r="J11561" t="s">
        <v>47</v>
      </c>
      <c r="K11561" t="s">
        <v>60</v>
      </c>
      <c r="L11561">
        <v>77623</v>
      </c>
    </row>
    <row r="11562" spans="1:12" x14ac:dyDescent="0.25">
      <c r="A11562" t="s">
        <v>19</v>
      </c>
      <c r="B11562" t="s">
        <v>86</v>
      </c>
      <c r="C11562" t="s">
        <v>40</v>
      </c>
      <c r="D11562" t="s">
        <v>15</v>
      </c>
      <c r="E11562" t="b">
        <v>0</v>
      </c>
      <c r="F11562" s="1">
        <v>45423.669756944437</v>
      </c>
      <c r="G11562" t="b">
        <v>1</v>
      </c>
      <c r="H11562" t="b">
        <v>0</v>
      </c>
      <c r="I11562" t="s">
        <v>23</v>
      </c>
      <c r="J11562" t="s">
        <v>70</v>
      </c>
      <c r="K11562" t="s">
        <v>18</v>
      </c>
      <c r="L11562">
        <v>74251</v>
      </c>
    </row>
    <row r="11563" spans="1:12" x14ac:dyDescent="0.25">
      <c r="A11563" t="s">
        <v>54</v>
      </c>
      <c r="B11563" t="s">
        <v>55</v>
      </c>
      <c r="C11563" t="s">
        <v>28</v>
      </c>
      <c r="D11563" t="s">
        <v>22</v>
      </c>
      <c r="E11563" t="b">
        <v>1</v>
      </c>
      <c r="F11563" s="1">
        <v>45509.034930555557</v>
      </c>
      <c r="G11563" t="b">
        <v>0</v>
      </c>
      <c r="H11563" t="b">
        <v>0</v>
      </c>
      <c r="I11563" t="s">
        <v>30</v>
      </c>
      <c r="J11563" t="s">
        <v>70</v>
      </c>
      <c r="K11563" t="s">
        <v>98</v>
      </c>
      <c r="L11563">
        <v>117339</v>
      </c>
    </row>
    <row r="11564" spans="1:12" x14ac:dyDescent="0.25">
      <c r="A11564" t="s">
        <v>19</v>
      </c>
      <c r="B11564" t="s">
        <v>94</v>
      </c>
      <c r="C11564" t="s">
        <v>14</v>
      </c>
      <c r="D11564" t="s">
        <v>29</v>
      </c>
      <c r="E11564" t="b">
        <v>1</v>
      </c>
      <c r="F11564" s="1">
        <v>45623.642488425918</v>
      </c>
      <c r="G11564" t="b">
        <v>0</v>
      </c>
      <c r="H11564" t="b">
        <v>0</v>
      </c>
      <c r="I11564" t="s">
        <v>23</v>
      </c>
      <c r="J11564" t="s">
        <v>64</v>
      </c>
      <c r="K11564" t="s">
        <v>128</v>
      </c>
      <c r="L11564">
        <v>75418</v>
      </c>
    </row>
    <row r="11565" spans="1:12" x14ac:dyDescent="0.25">
      <c r="A11565" t="s">
        <v>19</v>
      </c>
      <c r="B11565" t="s">
        <v>20</v>
      </c>
      <c r="C11565" t="s">
        <v>14</v>
      </c>
      <c r="D11565" t="s">
        <v>15</v>
      </c>
      <c r="E11565" t="b">
        <v>1</v>
      </c>
      <c r="F11565" s="1">
        <v>45314.842442129629</v>
      </c>
      <c r="G11565" t="b">
        <v>1</v>
      </c>
      <c r="H11565" t="b">
        <v>1</v>
      </c>
      <c r="I11565" t="s">
        <v>23</v>
      </c>
      <c r="J11565" t="s">
        <v>44</v>
      </c>
      <c r="K11565" t="s">
        <v>81</v>
      </c>
      <c r="L11565">
        <v>68054</v>
      </c>
    </row>
    <row r="11566" spans="1:12" x14ac:dyDescent="0.25">
      <c r="A11566" t="s">
        <v>45</v>
      </c>
      <c r="B11566" t="s">
        <v>76</v>
      </c>
      <c r="C11566" t="s">
        <v>28</v>
      </c>
      <c r="D11566" t="s">
        <v>22</v>
      </c>
      <c r="E11566" t="b">
        <v>1</v>
      </c>
      <c r="F11566" s="1">
        <v>45360.069328703707</v>
      </c>
      <c r="G11566" t="b">
        <v>0</v>
      </c>
      <c r="H11566" t="b">
        <v>0</v>
      </c>
      <c r="I11566" t="s">
        <v>16</v>
      </c>
      <c r="J11566" t="s">
        <v>31</v>
      </c>
      <c r="K11566" t="s">
        <v>101</v>
      </c>
      <c r="L11566">
        <v>107691</v>
      </c>
    </row>
    <row r="11567" spans="1:12" x14ac:dyDescent="0.25">
      <c r="A11567" t="s">
        <v>82</v>
      </c>
      <c r="B11567" t="s">
        <v>91</v>
      </c>
      <c r="C11567" t="s">
        <v>40</v>
      </c>
      <c r="D11567" t="s">
        <v>22</v>
      </c>
      <c r="E11567" t="b">
        <v>0</v>
      </c>
      <c r="F11567" s="1">
        <v>45433.394571759258</v>
      </c>
      <c r="G11567" t="b">
        <v>1</v>
      </c>
      <c r="H11567" t="b">
        <v>0</v>
      </c>
      <c r="I11567" t="s">
        <v>84</v>
      </c>
      <c r="J11567" t="s">
        <v>57</v>
      </c>
      <c r="K11567" t="s">
        <v>60</v>
      </c>
      <c r="L11567">
        <v>132917</v>
      </c>
    </row>
    <row r="11568" spans="1:12" x14ac:dyDescent="0.25">
      <c r="A11568" t="s">
        <v>49</v>
      </c>
      <c r="B11568" t="s">
        <v>108</v>
      </c>
      <c r="C11568" t="s">
        <v>43</v>
      </c>
      <c r="D11568" t="s">
        <v>29</v>
      </c>
      <c r="E11568" t="b">
        <v>0</v>
      </c>
      <c r="F11568" s="1">
        <v>45509.552268518521</v>
      </c>
      <c r="G11568" t="b">
        <v>1</v>
      </c>
      <c r="H11568" t="b">
        <v>1</v>
      </c>
      <c r="I11568" t="s">
        <v>51</v>
      </c>
      <c r="J11568" t="s">
        <v>72</v>
      </c>
      <c r="K11568" t="s">
        <v>65</v>
      </c>
      <c r="L11568">
        <v>90245</v>
      </c>
    </row>
    <row r="11569" spans="1:12" x14ac:dyDescent="0.25">
      <c r="A11569" t="s">
        <v>82</v>
      </c>
      <c r="B11569" t="s">
        <v>83</v>
      </c>
      <c r="C11569" t="s">
        <v>43</v>
      </c>
      <c r="D11569" t="s">
        <v>15</v>
      </c>
      <c r="E11569" t="b">
        <v>0</v>
      </c>
      <c r="F11569" s="1">
        <v>45546.17523148148</v>
      </c>
      <c r="G11569" t="b">
        <v>1</v>
      </c>
      <c r="H11569" t="b">
        <v>0</v>
      </c>
      <c r="I11569" t="s">
        <v>84</v>
      </c>
      <c r="J11569" t="s">
        <v>47</v>
      </c>
      <c r="K11569" t="s">
        <v>106</v>
      </c>
      <c r="L11569">
        <v>115798</v>
      </c>
    </row>
    <row r="11570" spans="1:12" x14ac:dyDescent="0.25">
      <c r="A11570" t="s">
        <v>49</v>
      </c>
      <c r="B11570" t="s">
        <v>50</v>
      </c>
      <c r="C11570" t="s">
        <v>28</v>
      </c>
      <c r="D11570" t="s">
        <v>22</v>
      </c>
      <c r="E11570" t="b">
        <v>0</v>
      </c>
      <c r="F11570" s="1">
        <v>45396.050057870372</v>
      </c>
      <c r="G11570" t="b">
        <v>0</v>
      </c>
      <c r="H11570" t="b">
        <v>1</v>
      </c>
      <c r="I11570" t="s">
        <v>51</v>
      </c>
      <c r="J11570" t="s">
        <v>70</v>
      </c>
      <c r="K11570" t="s">
        <v>96</v>
      </c>
      <c r="L11570">
        <v>87599</v>
      </c>
    </row>
    <row r="11571" spans="1:12" x14ac:dyDescent="0.25">
      <c r="A11571" t="s">
        <v>49</v>
      </c>
      <c r="B11571" t="s">
        <v>50</v>
      </c>
      <c r="C11571" t="s">
        <v>43</v>
      </c>
      <c r="D11571" t="s">
        <v>22</v>
      </c>
      <c r="E11571" t="b">
        <v>0</v>
      </c>
      <c r="F11571" s="1">
        <v>45591.988125000003</v>
      </c>
      <c r="G11571" t="b">
        <v>0</v>
      </c>
      <c r="H11571" t="b">
        <v>1</v>
      </c>
      <c r="I11571" t="s">
        <v>51</v>
      </c>
      <c r="J11571" t="s">
        <v>17</v>
      </c>
      <c r="K11571" t="s">
        <v>118</v>
      </c>
      <c r="L11571">
        <v>80948</v>
      </c>
    </row>
    <row r="11572" spans="1:12" x14ac:dyDescent="0.25">
      <c r="A11572" t="s">
        <v>45</v>
      </c>
      <c r="B11572" t="s">
        <v>46</v>
      </c>
      <c r="C11572" t="s">
        <v>40</v>
      </c>
      <c r="D11572" t="s">
        <v>22</v>
      </c>
      <c r="E11572" t="b">
        <v>1</v>
      </c>
      <c r="F11572" s="1">
        <v>45616.043622685182</v>
      </c>
      <c r="G11572" t="b">
        <v>0</v>
      </c>
      <c r="H11572" t="b">
        <v>0</v>
      </c>
      <c r="I11572" t="s">
        <v>16</v>
      </c>
      <c r="J11572" t="s">
        <v>80</v>
      </c>
      <c r="K11572" t="s">
        <v>124</v>
      </c>
      <c r="L11572">
        <v>99948</v>
      </c>
    </row>
    <row r="11573" spans="1:12" x14ac:dyDescent="0.25">
      <c r="A11573" t="s">
        <v>38</v>
      </c>
      <c r="B11573" t="s">
        <v>95</v>
      </c>
      <c r="C11573" t="s">
        <v>14</v>
      </c>
      <c r="D11573" t="s">
        <v>22</v>
      </c>
      <c r="E11573" t="b">
        <v>0</v>
      </c>
      <c r="F11573" s="1">
        <v>45311.915162037039</v>
      </c>
      <c r="G11573" t="b">
        <v>0</v>
      </c>
      <c r="H11573" t="b">
        <v>1</v>
      </c>
      <c r="I11573" t="s">
        <v>41</v>
      </c>
      <c r="J11573" t="s">
        <v>31</v>
      </c>
      <c r="K11573" t="s">
        <v>127</v>
      </c>
      <c r="L11573">
        <v>88419</v>
      </c>
    </row>
    <row r="11574" spans="1:12" x14ac:dyDescent="0.25">
      <c r="A11574" t="s">
        <v>26</v>
      </c>
      <c r="B11574" t="s">
        <v>27</v>
      </c>
      <c r="C11574" t="s">
        <v>21</v>
      </c>
      <c r="D11574" t="s">
        <v>29</v>
      </c>
      <c r="E11574" t="b">
        <v>1</v>
      </c>
      <c r="F11574" s="1">
        <v>45322.348414351851</v>
      </c>
      <c r="G11574" t="b">
        <v>0</v>
      </c>
      <c r="H11574" t="b">
        <v>0</v>
      </c>
      <c r="I11574" t="s">
        <v>30</v>
      </c>
      <c r="J11574" t="s">
        <v>17</v>
      </c>
      <c r="K11574" t="s">
        <v>81</v>
      </c>
      <c r="L11574">
        <v>87782</v>
      </c>
    </row>
    <row r="11575" spans="1:12" x14ac:dyDescent="0.25">
      <c r="A11575" t="s">
        <v>54</v>
      </c>
      <c r="B11575" t="s">
        <v>55</v>
      </c>
      <c r="C11575" t="s">
        <v>14</v>
      </c>
      <c r="D11575" t="s">
        <v>22</v>
      </c>
      <c r="E11575" t="b">
        <v>0</v>
      </c>
      <c r="F11575" s="1">
        <v>45295.901053240741</v>
      </c>
      <c r="G11575" t="b">
        <v>0</v>
      </c>
      <c r="H11575" t="b">
        <v>0</v>
      </c>
      <c r="I11575" t="s">
        <v>30</v>
      </c>
      <c r="J11575" t="s">
        <v>57</v>
      </c>
      <c r="K11575" t="s">
        <v>100</v>
      </c>
      <c r="L11575">
        <v>132347</v>
      </c>
    </row>
    <row r="11576" spans="1:12" x14ac:dyDescent="0.25">
      <c r="A11576" t="s">
        <v>82</v>
      </c>
      <c r="B11576" t="s">
        <v>91</v>
      </c>
      <c r="C11576" t="s">
        <v>28</v>
      </c>
      <c r="D11576" t="s">
        <v>22</v>
      </c>
      <c r="E11576" t="b">
        <v>0</v>
      </c>
      <c r="F11576" s="1">
        <v>45626.390069444453</v>
      </c>
      <c r="G11576" t="b">
        <v>1</v>
      </c>
      <c r="H11576" t="b">
        <v>1</v>
      </c>
      <c r="I11576" t="s">
        <v>84</v>
      </c>
      <c r="J11576" t="s">
        <v>44</v>
      </c>
      <c r="K11576" t="s">
        <v>120</v>
      </c>
      <c r="L11576">
        <v>112206</v>
      </c>
    </row>
    <row r="11577" spans="1:12" x14ac:dyDescent="0.25">
      <c r="A11577" t="s">
        <v>82</v>
      </c>
      <c r="B11577" t="s">
        <v>91</v>
      </c>
      <c r="C11577" t="s">
        <v>68</v>
      </c>
      <c r="D11577" t="s">
        <v>29</v>
      </c>
      <c r="E11577" t="b">
        <v>0</v>
      </c>
      <c r="F11577" s="1">
        <v>45304.230416666673</v>
      </c>
      <c r="G11577" t="b">
        <v>0</v>
      </c>
      <c r="H11577" t="b">
        <v>1</v>
      </c>
      <c r="I11577" t="s">
        <v>84</v>
      </c>
      <c r="J11577" t="s">
        <v>34</v>
      </c>
      <c r="K11577" t="s">
        <v>104</v>
      </c>
      <c r="L11577">
        <v>113585</v>
      </c>
    </row>
    <row r="11578" spans="1:12" x14ac:dyDescent="0.25">
      <c r="A11578" t="s">
        <v>82</v>
      </c>
      <c r="B11578" t="s">
        <v>85</v>
      </c>
      <c r="C11578" t="s">
        <v>14</v>
      </c>
      <c r="D11578" t="s">
        <v>22</v>
      </c>
      <c r="E11578" t="b">
        <v>0</v>
      </c>
      <c r="F11578" s="1">
        <v>45312.093935185178</v>
      </c>
      <c r="G11578" t="b">
        <v>0</v>
      </c>
      <c r="H11578" t="b">
        <v>1</v>
      </c>
      <c r="I11578" t="s">
        <v>84</v>
      </c>
      <c r="J11578" t="s">
        <v>52</v>
      </c>
      <c r="K11578" t="s">
        <v>109</v>
      </c>
      <c r="L11578">
        <v>138156</v>
      </c>
    </row>
    <row r="11579" spans="1:12" x14ac:dyDescent="0.25">
      <c r="A11579" t="s">
        <v>38</v>
      </c>
      <c r="B11579" t="s">
        <v>39</v>
      </c>
      <c r="C11579" t="s">
        <v>68</v>
      </c>
      <c r="D11579" t="s">
        <v>29</v>
      </c>
      <c r="E11579" t="b">
        <v>0</v>
      </c>
      <c r="F11579" s="1">
        <v>45541.839722222219</v>
      </c>
      <c r="G11579" t="b">
        <v>0</v>
      </c>
      <c r="H11579" t="b">
        <v>1</v>
      </c>
      <c r="I11579" t="s">
        <v>41</v>
      </c>
      <c r="J11579" t="s">
        <v>31</v>
      </c>
      <c r="K11579" t="s">
        <v>126</v>
      </c>
      <c r="L11579">
        <v>92253</v>
      </c>
    </row>
    <row r="11580" spans="1:12" x14ac:dyDescent="0.25">
      <c r="A11580" t="s">
        <v>45</v>
      </c>
      <c r="B11580" t="s">
        <v>76</v>
      </c>
      <c r="C11580" t="s">
        <v>21</v>
      </c>
      <c r="D11580" t="s">
        <v>29</v>
      </c>
      <c r="E11580" t="b">
        <v>0</v>
      </c>
      <c r="F11580" s="1">
        <v>45541.522430555553</v>
      </c>
      <c r="G11580" t="b">
        <v>1</v>
      </c>
      <c r="H11580" t="b">
        <v>1</v>
      </c>
      <c r="I11580" t="s">
        <v>16</v>
      </c>
      <c r="J11580" t="s">
        <v>47</v>
      </c>
      <c r="K11580" t="s">
        <v>35</v>
      </c>
      <c r="L11580">
        <v>105198</v>
      </c>
    </row>
    <row r="11581" spans="1:12" x14ac:dyDescent="0.25">
      <c r="A11581" t="s">
        <v>19</v>
      </c>
      <c r="B11581" t="s">
        <v>86</v>
      </c>
      <c r="C11581" t="s">
        <v>21</v>
      </c>
      <c r="D11581" t="s">
        <v>15</v>
      </c>
      <c r="E11581" t="b">
        <v>1</v>
      </c>
      <c r="F11581" s="1">
        <v>45426.773564814823</v>
      </c>
      <c r="G11581" t="b">
        <v>0</v>
      </c>
      <c r="H11581" t="b">
        <v>0</v>
      </c>
      <c r="I11581" t="s">
        <v>23</v>
      </c>
      <c r="J11581" t="s">
        <v>44</v>
      </c>
      <c r="K11581" t="s">
        <v>121</v>
      </c>
      <c r="L11581">
        <v>71729</v>
      </c>
    </row>
    <row r="11582" spans="1:12" x14ac:dyDescent="0.25">
      <c r="A11582" t="s">
        <v>82</v>
      </c>
      <c r="B11582" t="s">
        <v>85</v>
      </c>
      <c r="C11582" t="s">
        <v>28</v>
      </c>
      <c r="D11582" t="s">
        <v>22</v>
      </c>
      <c r="E11582" t="b">
        <v>0</v>
      </c>
      <c r="F11582" s="1">
        <v>45610.399710648147</v>
      </c>
      <c r="G11582" t="b">
        <v>1</v>
      </c>
      <c r="H11582" t="b">
        <v>1</v>
      </c>
      <c r="I11582" t="s">
        <v>84</v>
      </c>
      <c r="J11582" t="s">
        <v>72</v>
      </c>
      <c r="K11582" t="s">
        <v>126</v>
      </c>
      <c r="L11582">
        <v>110080</v>
      </c>
    </row>
    <row r="11583" spans="1:12" x14ac:dyDescent="0.25">
      <c r="A11583" t="s">
        <v>45</v>
      </c>
      <c r="B11583" t="s">
        <v>88</v>
      </c>
      <c r="C11583" t="s">
        <v>43</v>
      </c>
      <c r="D11583" t="s">
        <v>22</v>
      </c>
      <c r="E11583" t="b">
        <v>0</v>
      </c>
      <c r="F11583" s="1">
        <v>45481.344421296293</v>
      </c>
      <c r="G11583" t="b">
        <v>0</v>
      </c>
      <c r="H11583" t="b">
        <v>0</v>
      </c>
      <c r="I11583" t="s">
        <v>16</v>
      </c>
      <c r="J11583" t="s">
        <v>44</v>
      </c>
      <c r="K11583" t="s">
        <v>60</v>
      </c>
      <c r="L11583">
        <v>97765</v>
      </c>
    </row>
    <row r="11584" spans="1:12" x14ac:dyDescent="0.25">
      <c r="A11584" t="s">
        <v>54</v>
      </c>
      <c r="B11584" t="s">
        <v>55</v>
      </c>
      <c r="C11584" t="s">
        <v>40</v>
      </c>
      <c r="D11584" t="s">
        <v>15</v>
      </c>
      <c r="E11584" t="b">
        <v>0</v>
      </c>
      <c r="F11584" s="1">
        <v>45303.450520833343</v>
      </c>
      <c r="G11584" t="b">
        <v>0</v>
      </c>
      <c r="H11584" t="b">
        <v>1</v>
      </c>
      <c r="I11584" t="s">
        <v>30</v>
      </c>
      <c r="J11584" t="s">
        <v>72</v>
      </c>
      <c r="K11584" t="s">
        <v>125</v>
      </c>
      <c r="L11584">
        <v>128740</v>
      </c>
    </row>
    <row r="11585" spans="1:12" x14ac:dyDescent="0.25">
      <c r="A11585" t="s">
        <v>45</v>
      </c>
      <c r="B11585" t="s">
        <v>76</v>
      </c>
      <c r="C11585" t="s">
        <v>68</v>
      </c>
      <c r="D11585" t="s">
        <v>29</v>
      </c>
      <c r="E11585" t="b">
        <v>0</v>
      </c>
      <c r="F11585" s="1">
        <v>45624.236203703702</v>
      </c>
      <c r="G11585" t="b">
        <v>0</v>
      </c>
      <c r="H11585" t="b">
        <v>1</v>
      </c>
      <c r="I11585" t="s">
        <v>16</v>
      </c>
      <c r="J11585" t="s">
        <v>70</v>
      </c>
      <c r="K11585" t="s">
        <v>110</v>
      </c>
      <c r="L11585">
        <v>85999</v>
      </c>
    </row>
    <row r="11586" spans="1:12" x14ac:dyDescent="0.25">
      <c r="A11586" t="s">
        <v>26</v>
      </c>
      <c r="B11586" t="s">
        <v>71</v>
      </c>
      <c r="C11586" t="s">
        <v>28</v>
      </c>
      <c r="D11586" t="s">
        <v>15</v>
      </c>
      <c r="E11586" t="b">
        <v>1</v>
      </c>
      <c r="F11586" s="1">
        <v>45533.163483796299</v>
      </c>
      <c r="G11586" t="b">
        <v>1</v>
      </c>
      <c r="H11586" t="b">
        <v>0</v>
      </c>
      <c r="I11586" t="s">
        <v>30</v>
      </c>
      <c r="J11586" t="s">
        <v>24</v>
      </c>
      <c r="K11586" t="s">
        <v>116</v>
      </c>
      <c r="L11586">
        <v>102420</v>
      </c>
    </row>
    <row r="11587" spans="1:12" x14ac:dyDescent="0.25">
      <c r="A11587" t="s">
        <v>54</v>
      </c>
      <c r="B11587" t="s">
        <v>55</v>
      </c>
      <c r="C11587" t="s">
        <v>28</v>
      </c>
      <c r="D11587" t="s">
        <v>29</v>
      </c>
      <c r="E11587" t="b">
        <v>1</v>
      </c>
      <c r="F11587" s="1">
        <v>45632.108148148152</v>
      </c>
      <c r="G11587" t="b">
        <v>1</v>
      </c>
      <c r="H11587" t="b">
        <v>1</v>
      </c>
      <c r="I11587" t="s">
        <v>30</v>
      </c>
      <c r="J11587" t="s">
        <v>44</v>
      </c>
      <c r="K11587" t="s">
        <v>60</v>
      </c>
      <c r="L11587">
        <v>140022</v>
      </c>
    </row>
    <row r="11588" spans="1:12" x14ac:dyDescent="0.25">
      <c r="A11588" t="s">
        <v>12</v>
      </c>
      <c r="B11588" t="s">
        <v>75</v>
      </c>
      <c r="C11588" t="s">
        <v>28</v>
      </c>
      <c r="D11588" t="s">
        <v>15</v>
      </c>
      <c r="E11588" t="b">
        <v>0</v>
      </c>
      <c r="F11588" s="1">
        <v>45481.905648148153</v>
      </c>
      <c r="G11588" t="b">
        <v>0</v>
      </c>
      <c r="H11588" t="b">
        <v>0</v>
      </c>
      <c r="I11588" t="s">
        <v>16</v>
      </c>
      <c r="J11588" t="s">
        <v>70</v>
      </c>
      <c r="K11588" t="s">
        <v>59</v>
      </c>
      <c r="L11588">
        <v>117740</v>
      </c>
    </row>
    <row r="11589" spans="1:12" x14ac:dyDescent="0.25">
      <c r="A11589" t="s">
        <v>82</v>
      </c>
      <c r="B11589" t="s">
        <v>85</v>
      </c>
      <c r="C11589" t="s">
        <v>21</v>
      </c>
      <c r="D11589" t="s">
        <v>29</v>
      </c>
      <c r="E11589" t="b">
        <v>0</v>
      </c>
      <c r="F11589" s="1">
        <v>45467.23296296296</v>
      </c>
      <c r="G11589" t="b">
        <v>0</v>
      </c>
      <c r="H11589" t="b">
        <v>1</v>
      </c>
      <c r="I11589" t="s">
        <v>84</v>
      </c>
      <c r="J11589" t="s">
        <v>17</v>
      </c>
      <c r="K11589" t="s">
        <v>113</v>
      </c>
      <c r="L11589">
        <v>127966</v>
      </c>
    </row>
    <row r="11590" spans="1:12" x14ac:dyDescent="0.25">
      <c r="A11590" t="s">
        <v>82</v>
      </c>
      <c r="B11590" t="s">
        <v>91</v>
      </c>
      <c r="C11590" t="s">
        <v>28</v>
      </c>
      <c r="D11590" t="s">
        <v>29</v>
      </c>
      <c r="E11590" t="b">
        <v>0</v>
      </c>
      <c r="F11590" s="1">
        <v>45645.976956018523</v>
      </c>
      <c r="G11590" t="b">
        <v>1</v>
      </c>
      <c r="H11590" t="b">
        <v>1</v>
      </c>
      <c r="I11590" t="s">
        <v>84</v>
      </c>
      <c r="J11590" t="s">
        <v>52</v>
      </c>
      <c r="K11590" t="s">
        <v>122</v>
      </c>
      <c r="L11590">
        <v>110718</v>
      </c>
    </row>
    <row r="11591" spans="1:12" x14ac:dyDescent="0.25">
      <c r="A11591" t="s">
        <v>82</v>
      </c>
      <c r="B11591" t="s">
        <v>85</v>
      </c>
      <c r="C11591" t="s">
        <v>14</v>
      </c>
      <c r="D11591" t="s">
        <v>22</v>
      </c>
      <c r="E11591" t="b">
        <v>1</v>
      </c>
      <c r="F11591" s="1">
        <v>45400.672893518517</v>
      </c>
      <c r="G11591" t="b">
        <v>0</v>
      </c>
      <c r="H11591" t="b">
        <v>1</v>
      </c>
      <c r="I11591" t="s">
        <v>84</v>
      </c>
      <c r="J11591" t="s">
        <v>80</v>
      </c>
      <c r="K11591" t="s">
        <v>126</v>
      </c>
      <c r="L11591">
        <v>110623</v>
      </c>
    </row>
    <row r="11592" spans="1:12" x14ac:dyDescent="0.25">
      <c r="A11592" t="s">
        <v>12</v>
      </c>
      <c r="B11592" t="s">
        <v>75</v>
      </c>
      <c r="C11592" t="s">
        <v>28</v>
      </c>
      <c r="D11592" t="s">
        <v>15</v>
      </c>
      <c r="E11592" t="b">
        <v>1</v>
      </c>
      <c r="F11592" s="1">
        <v>45380.136724537027</v>
      </c>
      <c r="G11592" t="b">
        <v>0</v>
      </c>
      <c r="H11592" t="b">
        <v>1</v>
      </c>
      <c r="I11592" t="s">
        <v>16</v>
      </c>
      <c r="J11592" t="s">
        <v>52</v>
      </c>
      <c r="K11592" t="s">
        <v>56</v>
      </c>
      <c r="L11592">
        <v>149296</v>
      </c>
    </row>
    <row r="11593" spans="1:12" x14ac:dyDescent="0.25">
      <c r="A11593" t="s">
        <v>38</v>
      </c>
      <c r="B11593" t="s">
        <v>95</v>
      </c>
      <c r="C11593" t="s">
        <v>40</v>
      </c>
      <c r="D11593" t="s">
        <v>15</v>
      </c>
      <c r="E11593" t="b">
        <v>0</v>
      </c>
      <c r="F11593" s="1">
        <v>45593.512013888889</v>
      </c>
      <c r="G11593" t="b">
        <v>0</v>
      </c>
      <c r="H11593" t="b">
        <v>0</v>
      </c>
      <c r="I11593" t="s">
        <v>41</v>
      </c>
      <c r="J11593" t="s">
        <v>66</v>
      </c>
      <c r="K11593" t="s">
        <v>87</v>
      </c>
      <c r="L11593">
        <v>79015</v>
      </c>
    </row>
    <row r="11594" spans="1:12" x14ac:dyDescent="0.25">
      <c r="A11594" t="s">
        <v>49</v>
      </c>
      <c r="B11594" t="s">
        <v>61</v>
      </c>
      <c r="C11594" t="s">
        <v>21</v>
      </c>
      <c r="D11594" t="s">
        <v>22</v>
      </c>
      <c r="E11594" t="b">
        <v>1</v>
      </c>
      <c r="F11594" s="1">
        <v>45336.591481481482</v>
      </c>
      <c r="G11594" t="b">
        <v>1</v>
      </c>
      <c r="H11594" t="b">
        <v>0</v>
      </c>
      <c r="I11594" t="s">
        <v>51</v>
      </c>
      <c r="J11594" t="s">
        <v>70</v>
      </c>
      <c r="K11594" t="s">
        <v>89</v>
      </c>
      <c r="L11594">
        <v>79425</v>
      </c>
    </row>
    <row r="11595" spans="1:12" x14ac:dyDescent="0.25">
      <c r="A11595" t="s">
        <v>26</v>
      </c>
      <c r="B11595" t="s">
        <v>71</v>
      </c>
      <c r="C11595" t="s">
        <v>14</v>
      </c>
      <c r="D11595" t="s">
        <v>22</v>
      </c>
      <c r="E11595" t="b">
        <v>0</v>
      </c>
      <c r="F11595" s="1">
        <v>45337.133587962962</v>
      </c>
      <c r="G11595" t="b">
        <v>1</v>
      </c>
      <c r="H11595" t="b">
        <v>0</v>
      </c>
      <c r="I11595" t="s">
        <v>30</v>
      </c>
      <c r="J11595" t="s">
        <v>52</v>
      </c>
      <c r="K11595" t="s">
        <v>90</v>
      </c>
      <c r="L11595">
        <v>103511</v>
      </c>
    </row>
    <row r="11596" spans="1:12" x14ac:dyDescent="0.25">
      <c r="A11596" t="s">
        <v>49</v>
      </c>
      <c r="B11596" t="s">
        <v>50</v>
      </c>
      <c r="C11596" t="s">
        <v>28</v>
      </c>
      <c r="D11596" t="s">
        <v>15</v>
      </c>
      <c r="E11596" t="b">
        <v>1</v>
      </c>
      <c r="F11596" s="1">
        <v>45464.623101851852</v>
      </c>
      <c r="G11596" t="b">
        <v>0</v>
      </c>
      <c r="H11596" t="b">
        <v>1</v>
      </c>
      <c r="I11596" t="s">
        <v>51</v>
      </c>
      <c r="J11596" t="s">
        <v>31</v>
      </c>
      <c r="K11596" t="s">
        <v>124</v>
      </c>
      <c r="L11596">
        <v>80524</v>
      </c>
    </row>
    <row r="11597" spans="1:12" x14ac:dyDescent="0.25">
      <c r="A11597" t="s">
        <v>54</v>
      </c>
      <c r="B11597" t="s">
        <v>79</v>
      </c>
      <c r="C11597" t="s">
        <v>28</v>
      </c>
      <c r="D11597" t="s">
        <v>15</v>
      </c>
      <c r="E11597" t="b">
        <v>0</v>
      </c>
      <c r="F11597" s="1">
        <v>45364.732361111113</v>
      </c>
      <c r="G11597" t="b">
        <v>0</v>
      </c>
      <c r="H11597" t="b">
        <v>1</v>
      </c>
      <c r="I11597" t="s">
        <v>30</v>
      </c>
      <c r="J11597" t="s">
        <v>34</v>
      </c>
      <c r="K11597" t="s">
        <v>127</v>
      </c>
      <c r="L11597">
        <v>139396</v>
      </c>
    </row>
    <row r="11598" spans="1:12" x14ac:dyDescent="0.25">
      <c r="A11598" t="s">
        <v>45</v>
      </c>
      <c r="B11598" t="s">
        <v>46</v>
      </c>
      <c r="C11598" t="s">
        <v>68</v>
      </c>
      <c r="D11598" t="s">
        <v>29</v>
      </c>
      <c r="E11598" t="b">
        <v>0</v>
      </c>
      <c r="F11598" s="1">
        <v>45352.775567129633</v>
      </c>
      <c r="G11598" t="b">
        <v>0</v>
      </c>
      <c r="H11598" t="b">
        <v>0</v>
      </c>
      <c r="I11598" t="s">
        <v>16</v>
      </c>
      <c r="J11598" t="s">
        <v>70</v>
      </c>
      <c r="K11598" t="s">
        <v>56</v>
      </c>
      <c r="L11598">
        <v>93147</v>
      </c>
    </row>
    <row r="11599" spans="1:12" x14ac:dyDescent="0.25">
      <c r="A11599" t="s">
        <v>26</v>
      </c>
      <c r="B11599" t="s">
        <v>33</v>
      </c>
      <c r="C11599" t="s">
        <v>68</v>
      </c>
      <c r="D11599" t="s">
        <v>22</v>
      </c>
      <c r="E11599" t="b">
        <v>0</v>
      </c>
      <c r="F11599" s="1">
        <v>45345.793356481481</v>
      </c>
      <c r="G11599" t="b">
        <v>0</v>
      </c>
      <c r="H11599" t="b">
        <v>0</v>
      </c>
      <c r="I11599" t="s">
        <v>30</v>
      </c>
      <c r="J11599" t="s">
        <v>72</v>
      </c>
      <c r="K11599" t="s">
        <v>53</v>
      </c>
      <c r="L11599">
        <v>108948</v>
      </c>
    </row>
    <row r="11600" spans="1:12" x14ac:dyDescent="0.25">
      <c r="A11600" t="s">
        <v>45</v>
      </c>
      <c r="B11600" t="s">
        <v>46</v>
      </c>
      <c r="C11600" t="s">
        <v>43</v>
      </c>
      <c r="D11600" t="s">
        <v>29</v>
      </c>
      <c r="E11600" t="b">
        <v>0</v>
      </c>
      <c r="F11600" s="1">
        <v>45379.931400462963</v>
      </c>
      <c r="G11600" t="b">
        <v>0</v>
      </c>
      <c r="H11600" t="b">
        <v>1</v>
      </c>
      <c r="I11600" t="s">
        <v>16</v>
      </c>
      <c r="J11600" t="s">
        <v>80</v>
      </c>
      <c r="K11600" t="s">
        <v>129</v>
      </c>
      <c r="L11600">
        <v>119379</v>
      </c>
    </row>
    <row r="11601" spans="1:12" x14ac:dyDescent="0.25">
      <c r="A11601" t="s">
        <v>19</v>
      </c>
      <c r="B11601" t="s">
        <v>20</v>
      </c>
      <c r="C11601" t="s">
        <v>14</v>
      </c>
      <c r="D11601" t="s">
        <v>15</v>
      </c>
      <c r="E11601" t="b">
        <v>0</v>
      </c>
      <c r="F11601" s="1">
        <v>45574.164537037039</v>
      </c>
      <c r="G11601" t="b">
        <v>0</v>
      </c>
      <c r="H11601" t="b">
        <v>0</v>
      </c>
      <c r="I11601" t="s">
        <v>23</v>
      </c>
      <c r="J11601" t="s">
        <v>34</v>
      </c>
      <c r="K11601" t="s">
        <v>69</v>
      </c>
      <c r="L11601">
        <v>72022</v>
      </c>
    </row>
    <row r="11602" spans="1:12" x14ac:dyDescent="0.25">
      <c r="A11602" t="s">
        <v>82</v>
      </c>
      <c r="B11602" t="s">
        <v>85</v>
      </c>
      <c r="C11602" t="s">
        <v>28</v>
      </c>
      <c r="D11602" t="s">
        <v>29</v>
      </c>
      <c r="E11602" t="b">
        <v>1</v>
      </c>
      <c r="F11602" s="1">
        <v>45392.073981481481</v>
      </c>
      <c r="G11602" t="b">
        <v>0</v>
      </c>
      <c r="H11602" t="b">
        <v>1</v>
      </c>
      <c r="I11602" t="s">
        <v>84</v>
      </c>
      <c r="J11602" t="s">
        <v>24</v>
      </c>
      <c r="K11602" t="s">
        <v>25</v>
      </c>
      <c r="L11602">
        <v>128643</v>
      </c>
    </row>
    <row r="11603" spans="1:12" x14ac:dyDescent="0.25">
      <c r="A11603" t="s">
        <v>12</v>
      </c>
      <c r="B11603" t="s">
        <v>63</v>
      </c>
      <c r="C11603" t="s">
        <v>43</v>
      </c>
      <c r="D11603" t="s">
        <v>15</v>
      </c>
      <c r="E11603" t="b">
        <v>0</v>
      </c>
      <c r="F11603" s="1">
        <v>45429.777141203696</v>
      </c>
      <c r="G11603" t="b">
        <v>0</v>
      </c>
      <c r="H11603" t="b">
        <v>1</v>
      </c>
      <c r="I11603" t="s">
        <v>16</v>
      </c>
      <c r="J11603" t="s">
        <v>17</v>
      </c>
      <c r="K11603" t="s">
        <v>96</v>
      </c>
      <c r="L11603">
        <v>138085</v>
      </c>
    </row>
    <row r="11604" spans="1:12" x14ac:dyDescent="0.25">
      <c r="A11604" t="s">
        <v>38</v>
      </c>
      <c r="B11604" t="s">
        <v>107</v>
      </c>
      <c r="C11604" t="s">
        <v>21</v>
      </c>
      <c r="D11604" t="s">
        <v>15</v>
      </c>
      <c r="E11604" t="b">
        <v>0</v>
      </c>
      <c r="F11604" s="1">
        <v>45526.478703703702</v>
      </c>
      <c r="G11604" t="b">
        <v>1</v>
      </c>
      <c r="H11604" t="b">
        <v>0</v>
      </c>
      <c r="I11604" t="s">
        <v>41</v>
      </c>
      <c r="J11604" t="s">
        <v>47</v>
      </c>
      <c r="K11604" t="s">
        <v>97</v>
      </c>
      <c r="L11604">
        <v>77355</v>
      </c>
    </row>
    <row r="11605" spans="1:12" x14ac:dyDescent="0.25">
      <c r="A11605" t="s">
        <v>54</v>
      </c>
      <c r="B11605" t="s">
        <v>55</v>
      </c>
      <c r="C11605" t="s">
        <v>40</v>
      </c>
      <c r="D11605" t="s">
        <v>22</v>
      </c>
      <c r="E11605" t="b">
        <v>1</v>
      </c>
      <c r="F11605" s="1">
        <v>45308.428773148153</v>
      </c>
      <c r="G11605" t="b">
        <v>1</v>
      </c>
      <c r="H11605" t="b">
        <v>1</v>
      </c>
      <c r="I11605" t="s">
        <v>30</v>
      </c>
      <c r="J11605" t="s">
        <v>31</v>
      </c>
      <c r="K11605" t="s">
        <v>92</v>
      </c>
      <c r="L11605">
        <v>148263</v>
      </c>
    </row>
    <row r="11606" spans="1:12" x14ac:dyDescent="0.25">
      <c r="A11606" t="s">
        <v>45</v>
      </c>
      <c r="B11606" t="s">
        <v>76</v>
      </c>
      <c r="C11606" t="s">
        <v>43</v>
      </c>
      <c r="D11606" t="s">
        <v>29</v>
      </c>
      <c r="E11606" t="b">
        <v>1</v>
      </c>
      <c r="F11606" s="1">
        <v>45391.081585648149</v>
      </c>
      <c r="G11606" t="b">
        <v>1</v>
      </c>
      <c r="H11606" t="b">
        <v>0</v>
      </c>
      <c r="I11606" t="s">
        <v>16</v>
      </c>
      <c r="J11606" t="s">
        <v>66</v>
      </c>
      <c r="K11606" t="s">
        <v>48</v>
      </c>
      <c r="L11606">
        <v>103804</v>
      </c>
    </row>
    <row r="11607" spans="1:12" x14ac:dyDescent="0.25">
      <c r="A11607" t="s">
        <v>38</v>
      </c>
      <c r="B11607" t="s">
        <v>107</v>
      </c>
      <c r="C11607" t="s">
        <v>21</v>
      </c>
      <c r="D11607" t="s">
        <v>29</v>
      </c>
      <c r="E11607" t="b">
        <v>0</v>
      </c>
      <c r="F11607" s="1">
        <v>45489.45144675926</v>
      </c>
      <c r="G11607" t="b">
        <v>0</v>
      </c>
      <c r="H11607" t="b">
        <v>1</v>
      </c>
      <c r="I11607" t="s">
        <v>41</v>
      </c>
      <c r="J11607" t="s">
        <v>17</v>
      </c>
      <c r="K11607" t="s">
        <v>101</v>
      </c>
      <c r="L11607">
        <v>76447</v>
      </c>
    </row>
    <row r="11608" spans="1:12" x14ac:dyDescent="0.25">
      <c r="A11608" t="s">
        <v>82</v>
      </c>
      <c r="B11608" t="s">
        <v>83</v>
      </c>
      <c r="C11608" t="s">
        <v>68</v>
      </c>
      <c r="D11608" t="s">
        <v>22</v>
      </c>
      <c r="E11608" t="b">
        <v>0</v>
      </c>
      <c r="F11608" s="1">
        <v>45597.512037037042</v>
      </c>
      <c r="G11608" t="b">
        <v>1</v>
      </c>
      <c r="H11608" t="b">
        <v>1</v>
      </c>
      <c r="I11608" t="s">
        <v>84</v>
      </c>
      <c r="J11608" t="s">
        <v>47</v>
      </c>
      <c r="K11608" t="s">
        <v>123</v>
      </c>
      <c r="L11608">
        <v>121542</v>
      </c>
    </row>
    <row r="11609" spans="1:12" x14ac:dyDescent="0.25">
      <c r="A11609" t="s">
        <v>54</v>
      </c>
      <c r="B11609" t="s">
        <v>55</v>
      </c>
      <c r="C11609" t="s">
        <v>40</v>
      </c>
      <c r="D11609" t="s">
        <v>15</v>
      </c>
      <c r="E11609" t="b">
        <v>0</v>
      </c>
      <c r="F11609" s="1">
        <v>45294.004606481481</v>
      </c>
      <c r="G11609" t="b">
        <v>0</v>
      </c>
      <c r="H11609" t="b">
        <v>0</v>
      </c>
      <c r="I11609" t="s">
        <v>30</v>
      </c>
      <c r="J11609" t="s">
        <v>44</v>
      </c>
      <c r="K11609" t="s">
        <v>48</v>
      </c>
      <c r="L11609">
        <v>151169</v>
      </c>
    </row>
    <row r="11610" spans="1:12" x14ac:dyDescent="0.25">
      <c r="A11610" t="s">
        <v>26</v>
      </c>
      <c r="B11610" t="s">
        <v>33</v>
      </c>
      <c r="C11610" t="s">
        <v>68</v>
      </c>
      <c r="D11610" t="s">
        <v>29</v>
      </c>
      <c r="E11610" t="b">
        <v>1</v>
      </c>
      <c r="F11610" s="1">
        <v>45436.893287037034</v>
      </c>
      <c r="G11610" t="b">
        <v>0</v>
      </c>
      <c r="H11610" t="b">
        <v>1</v>
      </c>
      <c r="I11610" t="s">
        <v>30</v>
      </c>
      <c r="J11610" t="s">
        <v>80</v>
      </c>
      <c r="K11610" t="s">
        <v>60</v>
      </c>
      <c r="L11610">
        <v>97524</v>
      </c>
    </row>
    <row r="11611" spans="1:12" x14ac:dyDescent="0.25">
      <c r="A11611" t="s">
        <v>54</v>
      </c>
      <c r="B11611" t="s">
        <v>55</v>
      </c>
      <c r="C11611" t="s">
        <v>28</v>
      </c>
      <c r="D11611" t="s">
        <v>29</v>
      </c>
      <c r="E11611" t="b">
        <v>0</v>
      </c>
      <c r="F11611" s="1">
        <v>45621.544652777768</v>
      </c>
      <c r="G11611" t="b">
        <v>0</v>
      </c>
      <c r="H11611" t="b">
        <v>1</v>
      </c>
      <c r="I11611" t="s">
        <v>30</v>
      </c>
      <c r="J11611" t="s">
        <v>72</v>
      </c>
      <c r="K11611" t="s">
        <v>60</v>
      </c>
      <c r="L11611">
        <v>131073</v>
      </c>
    </row>
    <row r="11612" spans="1:12" x14ac:dyDescent="0.25">
      <c r="A11612" t="s">
        <v>82</v>
      </c>
      <c r="B11612" t="s">
        <v>91</v>
      </c>
      <c r="C11612" t="s">
        <v>40</v>
      </c>
      <c r="D11612" t="s">
        <v>29</v>
      </c>
      <c r="E11612" t="b">
        <v>1</v>
      </c>
      <c r="F11612" s="1">
        <v>45476.155902777777</v>
      </c>
      <c r="G11612" t="b">
        <v>0</v>
      </c>
      <c r="H11612" t="b">
        <v>0</v>
      </c>
      <c r="I11612" t="s">
        <v>84</v>
      </c>
      <c r="J11612" t="s">
        <v>34</v>
      </c>
      <c r="K11612" t="s">
        <v>58</v>
      </c>
      <c r="L11612">
        <v>120926</v>
      </c>
    </row>
    <row r="11613" spans="1:12" x14ac:dyDescent="0.25">
      <c r="A11613" t="s">
        <v>12</v>
      </c>
      <c r="B11613" t="s">
        <v>63</v>
      </c>
      <c r="C11613" t="s">
        <v>14</v>
      </c>
      <c r="D11613" t="s">
        <v>29</v>
      </c>
      <c r="E11613" t="b">
        <v>1</v>
      </c>
      <c r="F11613" s="1">
        <v>45428.712604166663</v>
      </c>
      <c r="G11613" t="b">
        <v>0</v>
      </c>
      <c r="H11613" t="b">
        <v>1</v>
      </c>
      <c r="I11613" t="s">
        <v>16</v>
      </c>
      <c r="J11613" t="s">
        <v>17</v>
      </c>
      <c r="K11613" t="s">
        <v>37</v>
      </c>
      <c r="L11613">
        <v>122116</v>
      </c>
    </row>
    <row r="11614" spans="1:12" x14ac:dyDescent="0.25">
      <c r="A11614" t="s">
        <v>54</v>
      </c>
      <c r="B11614" t="s">
        <v>79</v>
      </c>
      <c r="C11614" t="s">
        <v>21</v>
      </c>
      <c r="D11614" t="s">
        <v>22</v>
      </c>
      <c r="E11614" t="b">
        <v>0</v>
      </c>
      <c r="F11614" s="1">
        <v>45483.62128472222</v>
      </c>
      <c r="G11614" t="b">
        <v>1</v>
      </c>
      <c r="H11614" t="b">
        <v>0</v>
      </c>
      <c r="I11614" t="s">
        <v>30</v>
      </c>
      <c r="J11614" t="s">
        <v>34</v>
      </c>
      <c r="K11614" t="s">
        <v>77</v>
      </c>
      <c r="L11614">
        <v>118372</v>
      </c>
    </row>
    <row r="11615" spans="1:12" x14ac:dyDescent="0.25">
      <c r="A11615" t="s">
        <v>54</v>
      </c>
      <c r="B11615" t="s">
        <v>79</v>
      </c>
      <c r="C11615" t="s">
        <v>43</v>
      </c>
      <c r="D11615" t="s">
        <v>22</v>
      </c>
      <c r="E11615" t="b">
        <v>0</v>
      </c>
      <c r="F11615" s="1">
        <v>45334.933969907397</v>
      </c>
      <c r="G11615" t="b">
        <v>1</v>
      </c>
      <c r="H11615" t="b">
        <v>1</v>
      </c>
      <c r="I11615" t="s">
        <v>30</v>
      </c>
      <c r="J11615" t="s">
        <v>72</v>
      </c>
      <c r="K11615" t="s">
        <v>81</v>
      </c>
      <c r="L11615">
        <v>146094</v>
      </c>
    </row>
    <row r="11616" spans="1:12" x14ac:dyDescent="0.25">
      <c r="A11616" t="s">
        <v>12</v>
      </c>
      <c r="B11616" t="s">
        <v>75</v>
      </c>
      <c r="C11616" t="s">
        <v>14</v>
      </c>
      <c r="D11616" t="s">
        <v>29</v>
      </c>
      <c r="E11616" t="b">
        <v>1</v>
      </c>
      <c r="F11616" s="1">
        <v>45620.471504629633</v>
      </c>
      <c r="G11616" t="b">
        <v>0</v>
      </c>
      <c r="H11616" t="b">
        <v>0</v>
      </c>
      <c r="I11616" t="s">
        <v>16</v>
      </c>
      <c r="J11616" t="s">
        <v>17</v>
      </c>
      <c r="K11616" t="s">
        <v>92</v>
      </c>
      <c r="L11616">
        <v>149739</v>
      </c>
    </row>
    <row r="11617" spans="1:12" x14ac:dyDescent="0.25">
      <c r="A11617" t="s">
        <v>26</v>
      </c>
      <c r="B11617" t="s">
        <v>71</v>
      </c>
      <c r="C11617" t="s">
        <v>28</v>
      </c>
      <c r="D11617" t="s">
        <v>15</v>
      </c>
      <c r="E11617" t="b">
        <v>1</v>
      </c>
      <c r="F11617" s="1">
        <v>45296.723958333343</v>
      </c>
      <c r="G11617" t="b">
        <v>1</v>
      </c>
      <c r="H11617" t="b">
        <v>0</v>
      </c>
      <c r="I11617" t="s">
        <v>30</v>
      </c>
      <c r="J11617" t="s">
        <v>72</v>
      </c>
      <c r="K11617" t="s">
        <v>103</v>
      </c>
      <c r="L11617">
        <v>128702</v>
      </c>
    </row>
    <row r="11618" spans="1:12" x14ac:dyDescent="0.25">
      <c r="A11618" t="s">
        <v>82</v>
      </c>
      <c r="B11618" t="s">
        <v>85</v>
      </c>
      <c r="C11618" t="s">
        <v>14</v>
      </c>
      <c r="D11618" t="s">
        <v>15</v>
      </c>
      <c r="E11618" t="b">
        <v>0</v>
      </c>
      <c r="F11618" s="1">
        <v>45342.388981481483</v>
      </c>
      <c r="G11618" t="b">
        <v>1</v>
      </c>
      <c r="H11618" t="b">
        <v>0</v>
      </c>
      <c r="I11618" t="s">
        <v>84</v>
      </c>
      <c r="J11618" t="s">
        <v>52</v>
      </c>
      <c r="K11618" t="s">
        <v>111</v>
      </c>
      <c r="L11618">
        <v>109731</v>
      </c>
    </row>
    <row r="11619" spans="1:12" x14ac:dyDescent="0.25">
      <c r="A11619" t="s">
        <v>49</v>
      </c>
      <c r="B11619" t="s">
        <v>108</v>
      </c>
      <c r="C11619" t="s">
        <v>28</v>
      </c>
      <c r="D11619" t="s">
        <v>15</v>
      </c>
      <c r="E11619" t="b">
        <v>1</v>
      </c>
      <c r="F11619" s="1">
        <v>45400.969907407409</v>
      </c>
      <c r="G11619" t="b">
        <v>0</v>
      </c>
      <c r="H11619" t="b">
        <v>0</v>
      </c>
      <c r="I11619" t="s">
        <v>51</v>
      </c>
      <c r="J11619" t="s">
        <v>70</v>
      </c>
      <c r="K11619" t="s">
        <v>110</v>
      </c>
      <c r="L11619">
        <v>76160</v>
      </c>
    </row>
    <row r="11620" spans="1:12" x14ac:dyDescent="0.25">
      <c r="A11620" t="s">
        <v>49</v>
      </c>
      <c r="B11620" t="s">
        <v>61</v>
      </c>
      <c r="C11620" t="s">
        <v>43</v>
      </c>
      <c r="D11620" t="s">
        <v>22</v>
      </c>
      <c r="E11620" t="b">
        <v>0</v>
      </c>
      <c r="F11620" s="1">
        <v>45356.991585648153</v>
      </c>
      <c r="G11620" t="b">
        <v>1</v>
      </c>
      <c r="H11620" t="b">
        <v>0</v>
      </c>
      <c r="I11620" t="s">
        <v>51</v>
      </c>
      <c r="J11620" t="s">
        <v>17</v>
      </c>
      <c r="K11620" t="s">
        <v>104</v>
      </c>
      <c r="L11620">
        <v>95749</v>
      </c>
    </row>
    <row r="11621" spans="1:12" x14ac:dyDescent="0.25">
      <c r="A11621" t="s">
        <v>54</v>
      </c>
      <c r="B11621" t="s">
        <v>79</v>
      </c>
      <c r="C11621" t="s">
        <v>43</v>
      </c>
      <c r="D11621" t="s">
        <v>15</v>
      </c>
      <c r="E11621" t="b">
        <v>0</v>
      </c>
      <c r="F11621" s="1">
        <v>45296.02983796296</v>
      </c>
      <c r="G11621" t="b">
        <v>0</v>
      </c>
      <c r="H11621" t="b">
        <v>1</v>
      </c>
      <c r="I11621" t="s">
        <v>30</v>
      </c>
      <c r="J11621" t="s">
        <v>66</v>
      </c>
      <c r="K11621" t="s">
        <v>113</v>
      </c>
      <c r="L11621">
        <v>116644</v>
      </c>
    </row>
    <row r="11622" spans="1:12" x14ac:dyDescent="0.25">
      <c r="A11622" t="s">
        <v>38</v>
      </c>
      <c r="B11622" t="s">
        <v>39</v>
      </c>
      <c r="C11622" t="s">
        <v>68</v>
      </c>
      <c r="D11622" t="s">
        <v>29</v>
      </c>
      <c r="E11622" t="b">
        <v>1</v>
      </c>
      <c r="F11622" s="1">
        <v>45572.9296412037</v>
      </c>
      <c r="G11622" t="b">
        <v>1</v>
      </c>
      <c r="H11622" t="b">
        <v>1</v>
      </c>
      <c r="I11622" t="s">
        <v>41</v>
      </c>
      <c r="J11622" t="s">
        <v>80</v>
      </c>
      <c r="K11622" t="s">
        <v>100</v>
      </c>
      <c r="L11622">
        <v>65657</v>
      </c>
    </row>
    <row r="11623" spans="1:12" x14ac:dyDescent="0.25">
      <c r="A11623" t="s">
        <v>54</v>
      </c>
      <c r="B11623" t="s">
        <v>79</v>
      </c>
      <c r="C11623" t="s">
        <v>28</v>
      </c>
      <c r="D11623" t="s">
        <v>15</v>
      </c>
      <c r="E11623" t="b">
        <v>0</v>
      </c>
      <c r="F11623" s="1">
        <v>45349.934525462973</v>
      </c>
      <c r="G11623" t="b">
        <v>0</v>
      </c>
      <c r="H11623" t="b">
        <v>1</v>
      </c>
      <c r="I11623" t="s">
        <v>30</v>
      </c>
      <c r="J11623" t="s">
        <v>52</v>
      </c>
      <c r="K11623" t="s">
        <v>130</v>
      </c>
      <c r="L11623">
        <v>148012</v>
      </c>
    </row>
    <row r="11624" spans="1:12" x14ac:dyDescent="0.25">
      <c r="A11624" t="s">
        <v>49</v>
      </c>
      <c r="B11624" t="s">
        <v>108</v>
      </c>
      <c r="C11624" t="s">
        <v>43</v>
      </c>
      <c r="D11624" t="s">
        <v>29</v>
      </c>
      <c r="E11624" t="b">
        <v>0</v>
      </c>
      <c r="F11624" s="1">
        <v>45423.2421875</v>
      </c>
      <c r="G11624" t="b">
        <v>0</v>
      </c>
      <c r="H11624" t="b">
        <v>1</v>
      </c>
      <c r="I11624" t="s">
        <v>51</v>
      </c>
      <c r="J11624" t="s">
        <v>70</v>
      </c>
      <c r="K11624" t="s">
        <v>65</v>
      </c>
      <c r="L11624">
        <v>99065</v>
      </c>
    </row>
    <row r="11625" spans="1:12" x14ac:dyDescent="0.25">
      <c r="A11625" t="s">
        <v>82</v>
      </c>
      <c r="B11625" t="s">
        <v>91</v>
      </c>
      <c r="C11625" t="s">
        <v>68</v>
      </c>
      <c r="D11625" t="s">
        <v>29</v>
      </c>
      <c r="E11625" t="b">
        <v>0</v>
      </c>
      <c r="F11625" s="1">
        <v>45520.727442129632</v>
      </c>
      <c r="G11625" t="b">
        <v>1</v>
      </c>
      <c r="H11625" t="b">
        <v>1</v>
      </c>
      <c r="I11625" t="s">
        <v>84</v>
      </c>
      <c r="J11625" t="s">
        <v>70</v>
      </c>
      <c r="K11625" t="s">
        <v>48</v>
      </c>
      <c r="L11625">
        <v>119249</v>
      </c>
    </row>
    <row r="11626" spans="1:12" x14ac:dyDescent="0.25">
      <c r="A11626" t="s">
        <v>26</v>
      </c>
      <c r="B11626" t="s">
        <v>71</v>
      </c>
      <c r="C11626" t="s">
        <v>40</v>
      </c>
      <c r="D11626" t="s">
        <v>29</v>
      </c>
      <c r="E11626" t="b">
        <v>1</v>
      </c>
      <c r="F11626" s="1">
        <v>45439.754340277781</v>
      </c>
      <c r="G11626" t="b">
        <v>0</v>
      </c>
      <c r="H11626" t="b">
        <v>1</v>
      </c>
      <c r="I11626" t="s">
        <v>30</v>
      </c>
      <c r="J11626" t="s">
        <v>34</v>
      </c>
      <c r="K11626" t="s">
        <v>105</v>
      </c>
      <c r="L11626">
        <v>127838</v>
      </c>
    </row>
    <row r="11627" spans="1:12" x14ac:dyDescent="0.25">
      <c r="A11627" t="s">
        <v>45</v>
      </c>
      <c r="B11627" t="s">
        <v>88</v>
      </c>
      <c r="C11627" t="s">
        <v>14</v>
      </c>
      <c r="D11627" t="s">
        <v>22</v>
      </c>
      <c r="E11627" t="b">
        <v>0</v>
      </c>
      <c r="F11627" s="1">
        <v>45383.247395833343</v>
      </c>
      <c r="G11627" t="b">
        <v>1</v>
      </c>
      <c r="H11627" t="b">
        <v>1</v>
      </c>
      <c r="I11627" t="s">
        <v>16</v>
      </c>
      <c r="J11627" t="s">
        <v>52</v>
      </c>
      <c r="K11627" t="s">
        <v>112</v>
      </c>
      <c r="L11627">
        <v>91887</v>
      </c>
    </row>
    <row r="11628" spans="1:12" x14ac:dyDescent="0.25">
      <c r="A11628" t="s">
        <v>82</v>
      </c>
      <c r="B11628" t="s">
        <v>91</v>
      </c>
      <c r="C11628" t="s">
        <v>43</v>
      </c>
      <c r="D11628" t="s">
        <v>22</v>
      </c>
      <c r="E11628" t="b">
        <v>0</v>
      </c>
      <c r="F11628" s="1">
        <v>45395.753368055557</v>
      </c>
      <c r="G11628" t="b">
        <v>0</v>
      </c>
      <c r="H11628" t="b">
        <v>0</v>
      </c>
      <c r="I11628" t="s">
        <v>84</v>
      </c>
      <c r="J11628" t="s">
        <v>47</v>
      </c>
      <c r="K11628" t="s">
        <v>78</v>
      </c>
      <c r="L11628">
        <v>134193</v>
      </c>
    </row>
    <row r="11629" spans="1:12" x14ac:dyDescent="0.25">
      <c r="A11629" t="s">
        <v>12</v>
      </c>
      <c r="B11629" t="s">
        <v>75</v>
      </c>
      <c r="C11629" t="s">
        <v>28</v>
      </c>
      <c r="D11629" t="s">
        <v>15</v>
      </c>
      <c r="E11629" t="b">
        <v>1</v>
      </c>
      <c r="F11629" s="1">
        <v>45512.484479166669</v>
      </c>
      <c r="G11629" t="b">
        <v>0</v>
      </c>
      <c r="H11629" t="b">
        <v>0</v>
      </c>
      <c r="I11629" t="s">
        <v>16</v>
      </c>
      <c r="J11629" t="s">
        <v>70</v>
      </c>
      <c r="K11629" t="s">
        <v>89</v>
      </c>
      <c r="L11629">
        <v>111167</v>
      </c>
    </row>
    <row r="11630" spans="1:12" x14ac:dyDescent="0.25">
      <c r="A11630" t="s">
        <v>82</v>
      </c>
      <c r="B11630" t="s">
        <v>85</v>
      </c>
      <c r="C11630" t="s">
        <v>43</v>
      </c>
      <c r="D11630" t="s">
        <v>15</v>
      </c>
      <c r="E11630" t="b">
        <v>1</v>
      </c>
      <c r="F11630" s="1">
        <v>45363.321805555563</v>
      </c>
      <c r="G11630" t="b">
        <v>1</v>
      </c>
      <c r="H11630" t="b">
        <v>0</v>
      </c>
      <c r="I11630" t="s">
        <v>84</v>
      </c>
      <c r="J11630" t="s">
        <v>47</v>
      </c>
      <c r="K11630" t="s">
        <v>101</v>
      </c>
      <c r="L11630">
        <v>123029</v>
      </c>
    </row>
    <row r="11631" spans="1:12" x14ac:dyDescent="0.25">
      <c r="A11631" t="s">
        <v>49</v>
      </c>
      <c r="B11631" t="s">
        <v>61</v>
      </c>
      <c r="C11631" t="s">
        <v>43</v>
      </c>
      <c r="D11631" t="s">
        <v>15</v>
      </c>
      <c r="E11631" t="b">
        <v>1</v>
      </c>
      <c r="F11631" s="1">
        <v>45609.542847222219</v>
      </c>
      <c r="G11631" t="b">
        <v>0</v>
      </c>
      <c r="H11631" t="b">
        <v>0</v>
      </c>
      <c r="I11631" t="s">
        <v>51</v>
      </c>
      <c r="J11631" t="s">
        <v>52</v>
      </c>
      <c r="K11631" t="s">
        <v>77</v>
      </c>
      <c r="L11631">
        <v>80088</v>
      </c>
    </row>
    <row r="11632" spans="1:12" x14ac:dyDescent="0.25">
      <c r="A11632" t="s">
        <v>45</v>
      </c>
      <c r="B11632" t="s">
        <v>88</v>
      </c>
      <c r="C11632" t="s">
        <v>43</v>
      </c>
      <c r="D11632" t="s">
        <v>22</v>
      </c>
      <c r="E11632" t="b">
        <v>0</v>
      </c>
      <c r="F11632" s="1">
        <v>45350.157337962963</v>
      </c>
      <c r="G11632" t="b">
        <v>0</v>
      </c>
      <c r="H11632" t="b">
        <v>1</v>
      </c>
      <c r="I11632" t="s">
        <v>16</v>
      </c>
      <c r="J11632" t="s">
        <v>52</v>
      </c>
      <c r="K11632" t="s">
        <v>93</v>
      </c>
      <c r="L11632">
        <v>97584</v>
      </c>
    </row>
    <row r="11633" spans="1:12" x14ac:dyDescent="0.25">
      <c r="A11633" t="s">
        <v>82</v>
      </c>
      <c r="B11633" t="s">
        <v>85</v>
      </c>
      <c r="C11633" t="s">
        <v>28</v>
      </c>
      <c r="D11633" t="s">
        <v>15</v>
      </c>
      <c r="E11633" t="b">
        <v>1</v>
      </c>
      <c r="F11633" s="1">
        <v>45529.236631944441</v>
      </c>
      <c r="G11633" t="b">
        <v>0</v>
      </c>
      <c r="H11633" t="b">
        <v>1</v>
      </c>
      <c r="I11633" t="s">
        <v>84</v>
      </c>
      <c r="J11633" t="s">
        <v>24</v>
      </c>
      <c r="K11633" t="s">
        <v>58</v>
      </c>
      <c r="L11633">
        <v>124981</v>
      </c>
    </row>
    <row r="11634" spans="1:12" x14ac:dyDescent="0.25">
      <c r="A11634" t="s">
        <v>26</v>
      </c>
      <c r="B11634" t="s">
        <v>27</v>
      </c>
      <c r="C11634" t="s">
        <v>28</v>
      </c>
      <c r="D11634" t="s">
        <v>22</v>
      </c>
      <c r="E11634" t="b">
        <v>0</v>
      </c>
      <c r="F11634" s="1">
        <v>45575.30673611111</v>
      </c>
      <c r="G11634" t="b">
        <v>1</v>
      </c>
      <c r="H11634" t="b">
        <v>1</v>
      </c>
      <c r="I11634" t="s">
        <v>30</v>
      </c>
      <c r="J11634" t="s">
        <v>52</v>
      </c>
      <c r="K11634" t="s">
        <v>105</v>
      </c>
      <c r="L11634">
        <v>119006</v>
      </c>
    </row>
    <row r="11635" spans="1:12" x14ac:dyDescent="0.25">
      <c r="A11635" t="s">
        <v>19</v>
      </c>
      <c r="B11635" t="s">
        <v>94</v>
      </c>
      <c r="C11635" t="s">
        <v>21</v>
      </c>
      <c r="D11635" t="s">
        <v>15</v>
      </c>
      <c r="E11635" t="b">
        <v>1</v>
      </c>
      <c r="F11635" s="1">
        <v>45552.648993055547</v>
      </c>
      <c r="G11635" t="b">
        <v>1</v>
      </c>
      <c r="H11635" t="b">
        <v>0</v>
      </c>
      <c r="I11635" t="s">
        <v>23</v>
      </c>
      <c r="J11635" t="s">
        <v>17</v>
      </c>
      <c r="K11635" t="s">
        <v>67</v>
      </c>
      <c r="L11635">
        <v>89256</v>
      </c>
    </row>
    <row r="11636" spans="1:12" x14ac:dyDescent="0.25">
      <c r="A11636" t="s">
        <v>12</v>
      </c>
      <c r="B11636" t="s">
        <v>63</v>
      </c>
      <c r="C11636" t="s">
        <v>43</v>
      </c>
      <c r="D11636" t="s">
        <v>29</v>
      </c>
      <c r="E11636" t="b">
        <v>0</v>
      </c>
      <c r="F11636" s="1">
        <v>45490.219467592593</v>
      </c>
      <c r="G11636" t="b">
        <v>1</v>
      </c>
      <c r="H11636" t="b">
        <v>1</v>
      </c>
      <c r="I11636" t="s">
        <v>16</v>
      </c>
      <c r="J11636" t="s">
        <v>80</v>
      </c>
      <c r="K11636" t="s">
        <v>113</v>
      </c>
      <c r="L11636">
        <v>131661</v>
      </c>
    </row>
    <row r="11637" spans="1:12" x14ac:dyDescent="0.25">
      <c r="A11637" t="s">
        <v>12</v>
      </c>
      <c r="B11637" t="s">
        <v>13</v>
      </c>
      <c r="C11637" t="s">
        <v>14</v>
      </c>
      <c r="D11637" t="s">
        <v>15</v>
      </c>
      <c r="E11637" t="b">
        <v>0</v>
      </c>
      <c r="F11637" s="1">
        <v>45387.596018518518</v>
      </c>
      <c r="G11637" t="b">
        <v>0</v>
      </c>
      <c r="H11637" t="b">
        <v>1</v>
      </c>
      <c r="I11637" t="s">
        <v>16</v>
      </c>
      <c r="J11637" t="s">
        <v>44</v>
      </c>
      <c r="K11637" t="s">
        <v>67</v>
      </c>
      <c r="L11637">
        <v>149655</v>
      </c>
    </row>
    <row r="11638" spans="1:12" x14ac:dyDescent="0.25">
      <c r="A11638" t="s">
        <v>38</v>
      </c>
      <c r="B11638" t="s">
        <v>95</v>
      </c>
      <c r="C11638" t="s">
        <v>43</v>
      </c>
      <c r="D11638" t="s">
        <v>29</v>
      </c>
      <c r="E11638" t="b">
        <v>0</v>
      </c>
      <c r="F11638" s="1">
        <v>45433.740289351852</v>
      </c>
      <c r="G11638" t="b">
        <v>0</v>
      </c>
      <c r="H11638" t="b">
        <v>0</v>
      </c>
      <c r="I11638" t="s">
        <v>41</v>
      </c>
      <c r="J11638" t="s">
        <v>70</v>
      </c>
      <c r="K11638" t="s">
        <v>90</v>
      </c>
      <c r="L11638">
        <v>72709</v>
      </c>
    </row>
    <row r="11639" spans="1:12" x14ac:dyDescent="0.25">
      <c r="A11639" t="s">
        <v>38</v>
      </c>
      <c r="B11639" t="s">
        <v>107</v>
      </c>
      <c r="C11639" t="s">
        <v>68</v>
      </c>
      <c r="D11639" t="s">
        <v>22</v>
      </c>
      <c r="E11639" t="b">
        <v>1</v>
      </c>
      <c r="F11639" s="1">
        <v>45636.652800925927</v>
      </c>
      <c r="G11639" t="b">
        <v>1</v>
      </c>
      <c r="H11639" t="b">
        <v>0</v>
      </c>
      <c r="I11639" t="s">
        <v>41</v>
      </c>
      <c r="J11639" t="s">
        <v>66</v>
      </c>
      <c r="K11639" t="s">
        <v>65</v>
      </c>
      <c r="L11639">
        <v>85387</v>
      </c>
    </row>
    <row r="11640" spans="1:12" x14ac:dyDescent="0.25">
      <c r="A11640" t="s">
        <v>82</v>
      </c>
      <c r="B11640" t="s">
        <v>83</v>
      </c>
      <c r="C11640" t="s">
        <v>68</v>
      </c>
      <c r="D11640" t="s">
        <v>22</v>
      </c>
      <c r="E11640" t="b">
        <v>1</v>
      </c>
      <c r="F11640" s="1">
        <v>45340.391493055547</v>
      </c>
      <c r="G11640" t="b">
        <v>0</v>
      </c>
      <c r="H11640" t="b">
        <v>0</v>
      </c>
      <c r="I11640" t="s">
        <v>84</v>
      </c>
      <c r="J11640" t="s">
        <v>44</v>
      </c>
      <c r="K11640" t="s">
        <v>56</v>
      </c>
      <c r="L11640">
        <v>113652</v>
      </c>
    </row>
    <row r="11641" spans="1:12" x14ac:dyDescent="0.25">
      <c r="A11641" t="s">
        <v>54</v>
      </c>
      <c r="B11641" t="s">
        <v>55</v>
      </c>
      <c r="C11641" t="s">
        <v>21</v>
      </c>
      <c r="D11641" t="s">
        <v>22</v>
      </c>
      <c r="E11641" t="b">
        <v>1</v>
      </c>
      <c r="F11641" s="1">
        <v>45544.195543981477</v>
      </c>
      <c r="G11641" t="b">
        <v>0</v>
      </c>
      <c r="H11641" t="b">
        <v>0</v>
      </c>
      <c r="I11641" t="s">
        <v>30</v>
      </c>
      <c r="J11641" t="s">
        <v>34</v>
      </c>
      <c r="K11641" t="s">
        <v>60</v>
      </c>
      <c r="L11641">
        <v>129620</v>
      </c>
    </row>
    <row r="11642" spans="1:12" x14ac:dyDescent="0.25">
      <c r="A11642" t="s">
        <v>45</v>
      </c>
      <c r="B11642" t="s">
        <v>46</v>
      </c>
      <c r="C11642" t="s">
        <v>43</v>
      </c>
      <c r="D11642" t="s">
        <v>29</v>
      </c>
      <c r="E11642" t="b">
        <v>1</v>
      </c>
      <c r="F11642" s="1">
        <v>45651.903356481482</v>
      </c>
      <c r="G11642" t="b">
        <v>0</v>
      </c>
      <c r="H11642" t="b">
        <v>1</v>
      </c>
      <c r="I11642" t="s">
        <v>16</v>
      </c>
      <c r="J11642" t="s">
        <v>17</v>
      </c>
      <c r="K11642" t="s">
        <v>115</v>
      </c>
      <c r="L11642">
        <v>84253</v>
      </c>
    </row>
    <row r="11643" spans="1:12" x14ac:dyDescent="0.25">
      <c r="A11643" t="s">
        <v>38</v>
      </c>
      <c r="B11643" t="s">
        <v>95</v>
      </c>
      <c r="C11643" t="s">
        <v>43</v>
      </c>
      <c r="D11643" t="s">
        <v>29</v>
      </c>
      <c r="E11643" t="b">
        <v>0</v>
      </c>
      <c r="F11643" s="1">
        <v>45403.342916666668</v>
      </c>
      <c r="G11643" t="b">
        <v>1</v>
      </c>
      <c r="H11643" t="b">
        <v>0</v>
      </c>
      <c r="I11643" t="s">
        <v>41</v>
      </c>
      <c r="J11643" t="s">
        <v>52</v>
      </c>
      <c r="K11643" t="s">
        <v>42</v>
      </c>
      <c r="L11643">
        <v>65633</v>
      </c>
    </row>
    <row r="11644" spans="1:12" x14ac:dyDescent="0.25">
      <c r="A11644" t="s">
        <v>49</v>
      </c>
      <c r="B11644" t="s">
        <v>50</v>
      </c>
      <c r="C11644" t="s">
        <v>40</v>
      </c>
      <c r="D11644" t="s">
        <v>22</v>
      </c>
      <c r="E11644" t="b">
        <v>1</v>
      </c>
      <c r="F11644" s="1">
        <v>45480.18509259259</v>
      </c>
      <c r="G11644" t="b">
        <v>1</v>
      </c>
      <c r="H11644" t="b">
        <v>1</v>
      </c>
      <c r="I11644" t="s">
        <v>51</v>
      </c>
      <c r="J11644" t="s">
        <v>72</v>
      </c>
      <c r="K11644" t="s">
        <v>118</v>
      </c>
      <c r="L11644">
        <v>94213</v>
      </c>
    </row>
    <row r="11645" spans="1:12" x14ac:dyDescent="0.25">
      <c r="A11645" t="s">
        <v>54</v>
      </c>
      <c r="B11645" t="s">
        <v>55</v>
      </c>
      <c r="C11645" t="s">
        <v>14</v>
      </c>
      <c r="D11645" t="s">
        <v>22</v>
      </c>
      <c r="E11645" t="b">
        <v>0</v>
      </c>
      <c r="F11645" s="1">
        <v>45335.155289351853</v>
      </c>
      <c r="G11645" t="b">
        <v>1</v>
      </c>
      <c r="H11645" t="b">
        <v>1</v>
      </c>
      <c r="I11645" t="s">
        <v>30</v>
      </c>
      <c r="J11645" t="s">
        <v>34</v>
      </c>
      <c r="K11645" t="s">
        <v>98</v>
      </c>
      <c r="L11645">
        <v>125630</v>
      </c>
    </row>
    <row r="11646" spans="1:12" x14ac:dyDescent="0.25">
      <c r="A11646" t="s">
        <v>45</v>
      </c>
      <c r="B11646" t="s">
        <v>76</v>
      </c>
      <c r="C11646" t="s">
        <v>28</v>
      </c>
      <c r="D11646" t="s">
        <v>29</v>
      </c>
      <c r="E11646" t="b">
        <v>1</v>
      </c>
      <c r="F11646" s="1">
        <v>45520.491574074083</v>
      </c>
      <c r="G11646" t="b">
        <v>0</v>
      </c>
      <c r="H11646" t="b">
        <v>0</v>
      </c>
      <c r="I11646" t="s">
        <v>16</v>
      </c>
      <c r="J11646" t="s">
        <v>70</v>
      </c>
      <c r="K11646" t="s">
        <v>100</v>
      </c>
      <c r="L11646">
        <v>107002</v>
      </c>
    </row>
    <row r="11647" spans="1:12" x14ac:dyDescent="0.25">
      <c r="A11647" t="s">
        <v>12</v>
      </c>
      <c r="B11647" t="s">
        <v>75</v>
      </c>
      <c r="C11647" t="s">
        <v>40</v>
      </c>
      <c r="D11647" t="s">
        <v>15</v>
      </c>
      <c r="E11647" t="b">
        <v>0</v>
      </c>
      <c r="F11647" s="1">
        <v>45511.039155092592</v>
      </c>
      <c r="G11647" t="b">
        <v>0</v>
      </c>
      <c r="H11647" t="b">
        <v>0</v>
      </c>
      <c r="I11647" t="s">
        <v>16</v>
      </c>
      <c r="J11647" t="s">
        <v>24</v>
      </c>
      <c r="K11647" t="s">
        <v>104</v>
      </c>
      <c r="L11647">
        <v>138602</v>
      </c>
    </row>
    <row r="11648" spans="1:12" x14ac:dyDescent="0.25">
      <c r="A11648" t="s">
        <v>19</v>
      </c>
      <c r="B11648" t="s">
        <v>36</v>
      </c>
      <c r="C11648" t="s">
        <v>14</v>
      </c>
      <c r="D11648" t="s">
        <v>22</v>
      </c>
      <c r="E11648" t="b">
        <v>1</v>
      </c>
      <c r="F11648" s="1">
        <v>45400.478796296287</v>
      </c>
      <c r="G11648" t="b">
        <v>0</v>
      </c>
      <c r="H11648" t="b">
        <v>0</v>
      </c>
      <c r="I11648" t="s">
        <v>23</v>
      </c>
      <c r="J11648" t="s">
        <v>64</v>
      </c>
      <c r="K11648" t="s">
        <v>127</v>
      </c>
      <c r="L11648">
        <v>75411</v>
      </c>
    </row>
    <row r="11649" spans="1:12" x14ac:dyDescent="0.25">
      <c r="A11649" t="s">
        <v>54</v>
      </c>
      <c r="B11649" t="s">
        <v>79</v>
      </c>
      <c r="C11649" t="s">
        <v>40</v>
      </c>
      <c r="D11649" t="s">
        <v>22</v>
      </c>
      <c r="E11649" t="b">
        <v>0</v>
      </c>
      <c r="F11649" s="1">
        <v>45381.24454861111</v>
      </c>
      <c r="G11649" t="b">
        <v>1</v>
      </c>
      <c r="H11649" t="b">
        <v>0</v>
      </c>
      <c r="I11649" t="s">
        <v>30</v>
      </c>
      <c r="J11649" t="s">
        <v>57</v>
      </c>
      <c r="K11649" t="s">
        <v>53</v>
      </c>
      <c r="L11649">
        <v>147249</v>
      </c>
    </row>
    <row r="11650" spans="1:12" x14ac:dyDescent="0.25">
      <c r="A11650" t="s">
        <v>49</v>
      </c>
      <c r="B11650" t="s">
        <v>61</v>
      </c>
      <c r="C11650" t="s">
        <v>43</v>
      </c>
      <c r="D11650" t="s">
        <v>29</v>
      </c>
      <c r="E11650" t="b">
        <v>0</v>
      </c>
      <c r="F11650" s="1">
        <v>45470.642592592587</v>
      </c>
      <c r="G11650" t="b">
        <v>1</v>
      </c>
      <c r="H11650" t="b">
        <v>0</v>
      </c>
      <c r="I11650" t="s">
        <v>51</v>
      </c>
      <c r="J11650" t="s">
        <v>66</v>
      </c>
      <c r="K11650" t="s">
        <v>60</v>
      </c>
      <c r="L11650">
        <v>94888</v>
      </c>
    </row>
    <row r="11651" spans="1:12" x14ac:dyDescent="0.25">
      <c r="A11651" t="s">
        <v>19</v>
      </c>
      <c r="B11651" t="s">
        <v>86</v>
      </c>
      <c r="C11651" t="s">
        <v>21</v>
      </c>
      <c r="D11651" t="s">
        <v>29</v>
      </c>
      <c r="E11651" t="b">
        <v>0</v>
      </c>
      <c r="F11651" s="1">
        <v>45622.592118055552</v>
      </c>
      <c r="G11651" t="b">
        <v>1</v>
      </c>
      <c r="H11651" t="b">
        <v>1</v>
      </c>
      <c r="I11651" t="s">
        <v>23</v>
      </c>
      <c r="J11651" t="s">
        <v>52</v>
      </c>
      <c r="K11651" t="s">
        <v>110</v>
      </c>
      <c r="L11651">
        <v>89689</v>
      </c>
    </row>
    <row r="11652" spans="1:12" x14ac:dyDescent="0.25">
      <c r="A11652" t="s">
        <v>38</v>
      </c>
      <c r="B11652" t="s">
        <v>39</v>
      </c>
      <c r="C11652" t="s">
        <v>68</v>
      </c>
      <c r="D11652" t="s">
        <v>22</v>
      </c>
      <c r="E11652" t="b">
        <v>0</v>
      </c>
      <c r="F11652" s="1">
        <v>45318.075150462973</v>
      </c>
      <c r="G11652" t="b">
        <v>0</v>
      </c>
      <c r="H11652" t="b">
        <v>1</v>
      </c>
      <c r="I11652" t="s">
        <v>41</v>
      </c>
      <c r="J11652" t="s">
        <v>34</v>
      </c>
      <c r="K11652" t="s">
        <v>25</v>
      </c>
      <c r="L11652">
        <v>91618</v>
      </c>
    </row>
    <row r="11653" spans="1:12" x14ac:dyDescent="0.25">
      <c r="A11653" t="s">
        <v>38</v>
      </c>
      <c r="B11653" t="s">
        <v>39</v>
      </c>
      <c r="C11653" t="s">
        <v>28</v>
      </c>
      <c r="D11653" t="s">
        <v>29</v>
      </c>
      <c r="E11653" t="b">
        <v>1</v>
      </c>
      <c r="F11653" s="1">
        <v>45504.931296296287</v>
      </c>
      <c r="G11653" t="b">
        <v>0</v>
      </c>
      <c r="H11653" t="b">
        <v>1</v>
      </c>
      <c r="I11653" t="s">
        <v>41</v>
      </c>
      <c r="J11653" t="s">
        <v>64</v>
      </c>
      <c r="K11653" t="s">
        <v>99</v>
      </c>
      <c r="L11653">
        <v>82155</v>
      </c>
    </row>
    <row r="11654" spans="1:12" x14ac:dyDescent="0.25">
      <c r="A11654" t="s">
        <v>38</v>
      </c>
      <c r="B11654" t="s">
        <v>107</v>
      </c>
      <c r="C11654" t="s">
        <v>14</v>
      </c>
      <c r="D11654" t="s">
        <v>29</v>
      </c>
      <c r="E11654" t="b">
        <v>1</v>
      </c>
      <c r="F11654" s="1">
        <v>45298.522002314807</v>
      </c>
      <c r="G11654" t="b">
        <v>1</v>
      </c>
      <c r="H11654" t="b">
        <v>0</v>
      </c>
      <c r="I11654" t="s">
        <v>41</v>
      </c>
      <c r="J11654" t="s">
        <v>64</v>
      </c>
      <c r="K11654" t="s">
        <v>117</v>
      </c>
      <c r="L11654">
        <v>69442</v>
      </c>
    </row>
    <row r="11655" spans="1:12" x14ac:dyDescent="0.25">
      <c r="A11655" t="s">
        <v>82</v>
      </c>
      <c r="B11655" t="s">
        <v>91</v>
      </c>
      <c r="C11655" t="s">
        <v>28</v>
      </c>
      <c r="D11655" t="s">
        <v>15</v>
      </c>
      <c r="E11655" t="b">
        <v>0</v>
      </c>
      <c r="F11655" s="1">
        <v>45430.58965277778</v>
      </c>
      <c r="G11655" t="b">
        <v>1</v>
      </c>
      <c r="H11655" t="b">
        <v>1</v>
      </c>
      <c r="I11655" t="s">
        <v>84</v>
      </c>
      <c r="J11655" t="s">
        <v>52</v>
      </c>
      <c r="K11655" t="s">
        <v>60</v>
      </c>
      <c r="L11655">
        <v>131562</v>
      </c>
    </row>
    <row r="11656" spans="1:12" x14ac:dyDescent="0.25">
      <c r="A11656" t="s">
        <v>12</v>
      </c>
      <c r="B11656" t="s">
        <v>75</v>
      </c>
      <c r="C11656" t="s">
        <v>43</v>
      </c>
      <c r="D11656" t="s">
        <v>15</v>
      </c>
      <c r="E11656" t="b">
        <v>0</v>
      </c>
      <c r="F11656" s="1">
        <v>45449.640543981477</v>
      </c>
      <c r="G11656" t="b">
        <v>1</v>
      </c>
      <c r="H11656" t="b">
        <v>1</v>
      </c>
      <c r="I11656" t="s">
        <v>16</v>
      </c>
      <c r="J11656" t="s">
        <v>70</v>
      </c>
      <c r="K11656" t="s">
        <v>103</v>
      </c>
      <c r="L11656">
        <v>119344</v>
      </c>
    </row>
    <row r="11657" spans="1:12" x14ac:dyDescent="0.25">
      <c r="A11657" t="s">
        <v>49</v>
      </c>
      <c r="B11657" t="s">
        <v>50</v>
      </c>
      <c r="C11657" t="s">
        <v>43</v>
      </c>
      <c r="D11657" t="s">
        <v>15</v>
      </c>
      <c r="E11657" t="b">
        <v>0</v>
      </c>
      <c r="F11657" s="1">
        <v>45380.549814814818</v>
      </c>
      <c r="G11657" t="b">
        <v>0</v>
      </c>
      <c r="H11657" t="b">
        <v>1</v>
      </c>
      <c r="I11657" t="s">
        <v>51</v>
      </c>
      <c r="J11657" t="s">
        <v>80</v>
      </c>
      <c r="K11657" t="s">
        <v>32</v>
      </c>
      <c r="L11657">
        <v>82950</v>
      </c>
    </row>
    <row r="11658" spans="1:12" x14ac:dyDescent="0.25">
      <c r="A11658" t="s">
        <v>45</v>
      </c>
      <c r="B11658" t="s">
        <v>88</v>
      </c>
      <c r="C11658" t="s">
        <v>28</v>
      </c>
      <c r="D11658" t="s">
        <v>22</v>
      </c>
      <c r="E11658" t="b">
        <v>0</v>
      </c>
      <c r="F11658" s="1">
        <v>45313.670682870368</v>
      </c>
      <c r="G11658" t="b">
        <v>1</v>
      </c>
      <c r="H11658" t="b">
        <v>0</v>
      </c>
      <c r="I11658" t="s">
        <v>16</v>
      </c>
      <c r="J11658" t="s">
        <v>24</v>
      </c>
      <c r="K11658" t="s">
        <v>58</v>
      </c>
      <c r="L11658">
        <v>96559</v>
      </c>
    </row>
    <row r="11659" spans="1:12" x14ac:dyDescent="0.25">
      <c r="A11659" t="s">
        <v>38</v>
      </c>
      <c r="B11659" t="s">
        <v>39</v>
      </c>
      <c r="C11659" t="s">
        <v>21</v>
      </c>
      <c r="D11659" t="s">
        <v>15</v>
      </c>
      <c r="E11659" t="b">
        <v>1</v>
      </c>
      <c r="F11659" s="1">
        <v>45601.164675925917</v>
      </c>
      <c r="G11659" t="b">
        <v>0</v>
      </c>
      <c r="H11659" t="b">
        <v>0</v>
      </c>
      <c r="I11659" t="s">
        <v>41</v>
      </c>
      <c r="J11659" t="s">
        <v>70</v>
      </c>
      <c r="K11659" t="s">
        <v>123</v>
      </c>
      <c r="L11659">
        <v>86023</v>
      </c>
    </row>
    <row r="11660" spans="1:12" x14ac:dyDescent="0.25">
      <c r="A11660" t="s">
        <v>49</v>
      </c>
      <c r="B11660" t="s">
        <v>50</v>
      </c>
      <c r="C11660" t="s">
        <v>28</v>
      </c>
      <c r="D11660" t="s">
        <v>22</v>
      </c>
      <c r="E11660" t="b">
        <v>0</v>
      </c>
      <c r="F11660" s="1">
        <v>45379.876435185193</v>
      </c>
      <c r="G11660" t="b">
        <v>1</v>
      </c>
      <c r="H11660" t="b">
        <v>0</v>
      </c>
      <c r="I11660" t="s">
        <v>51</v>
      </c>
      <c r="J11660" t="s">
        <v>47</v>
      </c>
      <c r="K11660" t="s">
        <v>37</v>
      </c>
      <c r="L11660">
        <v>71495</v>
      </c>
    </row>
    <row r="11661" spans="1:12" x14ac:dyDescent="0.25">
      <c r="A11661" t="s">
        <v>12</v>
      </c>
      <c r="B11661" t="s">
        <v>63</v>
      </c>
      <c r="C11661" t="s">
        <v>68</v>
      </c>
      <c r="D11661" t="s">
        <v>29</v>
      </c>
      <c r="E11661" t="b">
        <v>1</v>
      </c>
      <c r="F11661" s="1">
        <v>45486.035486111112</v>
      </c>
      <c r="G11661" t="b">
        <v>0</v>
      </c>
      <c r="H11661" t="b">
        <v>1</v>
      </c>
      <c r="I11661" t="s">
        <v>16</v>
      </c>
      <c r="J11661" t="s">
        <v>31</v>
      </c>
      <c r="K11661" t="s">
        <v>113</v>
      </c>
      <c r="L11661">
        <v>116150</v>
      </c>
    </row>
    <row r="11662" spans="1:12" x14ac:dyDescent="0.25">
      <c r="A11662" t="s">
        <v>49</v>
      </c>
      <c r="B11662" t="s">
        <v>61</v>
      </c>
      <c r="C11662" t="s">
        <v>68</v>
      </c>
      <c r="D11662" t="s">
        <v>29</v>
      </c>
      <c r="E11662" t="b">
        <v>1</v>
      </c>
      <c r="F11662" s="1">
        <v>45387.777037037027</v>
      </c>
      <c r="G11662" t="b">
        <v>0</v>
      </c>
      <c r="H11662" t="b">
        <v>0</v>
      </c>
      <c r="I11662" t="s">
        <v>51</v>
      </c>
      <c r="J11662" t="s">
        <v>44</v>
      </c>
      <c r="K11662" t="s">
        <v>115</v>
      </c>
      <c r="L11662">
        <v>77670</v>
      </c>
    </row>
    <row r="11663" spans="1:12" x14ac:dyDescent="0.25">
      <c r="A11663" t="s">
        <v>82</v>
      </c>
      <c r="B11663" t="s">
        <v>91</v>
      </c>
      <c r="C11663" t="s">
        <v>28</v>
      </c>
      <c r="D11663" t="s">
        <v>29</v>
      </c>
      <c r="E11663" t="b">
        <v>1</v>
      </c>
      <c r="F11663" s="1">
        <v>45621.207083333327</v>
      </c>
      <c r="G11663" t="b">
        <v>1</v>
      </c>
      <c r="H11663" t="b">
        <v>1</v>
      </c>
      <c r="I11663" t="s">
        <v>84</v>
      </c>
      <c r="J11663" t="s">
        <v>80</v>
      </c>
      <c r="K11663" t="s">
        <v>87</v>
      </c>
      <c r="L11663">
        <v>115462</v>
      </c>
    </row>
    <row r="11664" spans="1:12" x14ac:dyDescent="0.25">
      <c r="A11664" t="s">
        <v>38</v>
      </c>
      <c r="B11664" t="s">
        <v>39</v>
      </c>
      <c r="C11664" t="s">
        <v>40</v>
      </c>
      <c r="D11664" t="s">
        <v>22</v>
      </c>
      <c r="E11664" t="b">
        <v>1</v>
      </c>
      <c r="F11664" s="1">
        <v>45526.328761574077</v>
      </c>
      <c r="G11664" t="b">
        <v>1</v>
      </c>
      <c r="H11664" t="b">
        <v>0</v>
      </c>
      <c r="I11664" t="s">
        <v>41</v>
      </c>
      <c r="J11664" t="s">
        <v>17</v>
      </c>
      <c r="K11664" t="s">
        <v>109</v>
      </c>
      <c r="L11664">
        <v>87835</v>
      </c>
    </row>
    <row r="11665" spans="1:12" x14ac:dyDescent="0.25">
      <c r="A11665" t="s">
        <v>12</v>
      </c>
      <c r="B11665" t="s">
        <v>75</v>
      </c>
      <c r="C11665" t="s">
        <v>28</v>
      </c>
      <c r="D11665" t="s">
        <v>15</v>
      </c>
      <c r="E11665" t="b">
        <v>0</v>
      </c>
      <c r="F11665" s="1">
        <v>45513.833657407413</v>
      </c>
      <c r="G11665" t="b">
        <v>0</v>
      </c>
      <c r="H11665" t="b">
        <v>0</v>
      </c>
      <c r="I11665" t="s">
        <v>16</v>
      </c>
      <c r="J11665" t="s">
        <v>66</v>
      </c>
      <c r="K11665" t="s">
        <v>120</v>
      </c>
      <c r="L11665">
        <v>137813</v>
      </c>
    </row>
    <row r="11666" spans="1:12" x14ac:dyDescent="0.25">
      <c r="A11666" t="s">
        <v>82</v>
      </c>
      <c r="B11666" t="s">
        <v>91</v>
      </c>
      <c r="C11666" t="s">
        <v>43</v>
      </c>
      <c r="D11666" t="s">
        <v>15</v>
      </c>
      <c r="E11666" t="b">
        <v>1</v>
      </c>
      <c r="F11666" s="1">
        <v>45374.340752314813</v>
      </c>
      <c r="G11666" t="b">
        <v>0</v>
      </c>
      <c r="H11666" t="b">
        <v>0</v>
      </c>
      <c r="I11666" t="s">
        <v>84</v>
      </c>
      <c r="J11666" t="s">
        <v>52</v>
      </c>
      <c r="K11666" t="s">
        <v>35</v>
      </c>
      <c r="L11666">
        <v>118911</v>
      </c>
    </row>
    <row r="11667" spans="1:12" x14ac:dyDescent="0.25">
      <c r="A11667" t="s">
        <v>45</v>
      </c>
      <c r="B11667" t="s">
        <v>46</v>
      </c>
      <c r="C11667" t="s">
        <v>21</v>
      </c>
      <c r="D11667" t="s">
        <v>22</v>
      </c>
      <c r="E11667" t="b">
        <v>0</v>
      </c>
      <c r="F11667" s="1">
        <v>45603.327060185176</v>
      </c>
      <c r="G11667" t="b">
        <v>1</v>
      </c>
      <c r="H11667" t="b">
        <v>0</v>
      </c>
      <c r="I11667" t="s">
        <v>16</v>
      </c>
      <c r="J11667" t="s">
        <v>64</v>
      </c>
      <c r="K11667" t="s">
        <v>58</v>
      </c>
      <c r="L11667">
        <v>97241</v>
      </c>
    </row>
    <row r="11668" spans="1:12" x14ac:dyDescent="0.25">
      <c r="A11668" t="s">
        <v>45</v>
      </c>
      <c r="B11668" t="s">
        <v>46</v>
      </c>
      <c r="C11668" t="s">
        <v>68</v>
      </c>
      <c r="D11668" t="s">
        <v>29</v>
      </c>
      <c r="E11668" t="b">
        <v>1</v>
      </c>
      <c r="F11668" s="1">
        <v>45294.045949074083</v>
      </c>
      <c r="G11668" t="b">
        <v>0</v>
      </c>
      <c r="H11668" t="b">
        <v>1</v>
      </c>
      <c r="I11668" t="s">
        <v>16</v>
      </c>
      <c r="J11668" t="s">
        <v>17</v>
      </c>
      <c r="K11668" t="s">
        <v>25</v>
      </c>
      <c r="L11668">
        <v>104379</v>
      </c>
    </row>
    <row r="11669" spans="1:12" x14ac:dyDescent="0.25">
      <c r="A11669" t="s">
        <v>38</v>
      </c>
      <c r="B11669" t="s">
        <v>95</v>
      </c>
      <c r="C11669" t="s">
        <v>21</v>
      </c>
      <c r="D11669" t="s">
        <v>29</v>
      </c>
      <c r="E11669" t="b">
        <v>1</v>
      </c>
      <c r="F11669" s="1">
        <v>45444.060578703713</v>
      </c>
      <c r="G11669" t="b">
        <v>0</v>
      </c>
      <c r="H11669" t="b">
        <v>0</v>
      </c>
      <c r="I11669" t="s">
        <v>41</v>
      </c>
      <c r="J11669" t="s">
        <v>34</v>
      </c>
      <c r="K11669" t="s">
        <v>119</v>
      </c>
      <c r="L11669">
        <v>92513</v>
      </c>
    </row>
    <row r="11670" spans="1:12" x14ac:dyDescent="0.25">
      <c r="A11670" t="s">
        <v>19</v>
      </c>
      <c r="B11670" t="s">
        <v>86</v>
      </c>
      <c r="C11670" t="s">
        <v>68</v>
      </c>
      <c r="D11670" t="s">
        <v>15</v>
      </c>
      <c r="E11670" t="b">
        <v>1</v>
      </c>
      <c r="F11670" s="1">
        <v>45340.092361111107</v>
      </c>
      <c r="G11670" t="b">
        <v>0</v>
      </c>
      <c r="H11670" t="b">
        <v>0</v>
      </c>
      <c r="I11670" t="s">
        <v>23</v>
      </c>
      <c r="J11670" t="s">
        <v>24</v>
      </c>
      <c r="K11670" t="s">
        <v>117</v>
      </c>
      <c r="L11670">
        <v>80597</v>
      </c>
    </row>
    <row r="11671" spans="1:12" x14ac:dyDescent="0.25">
      <c r="A11671" t="s">
        <v>49</v>
      </c>
      <c r="B11671" t="s">
        <v>50</v>
      </c>
      <c r="C11671" t="s">
        <v>28</v>
      </c>
      <c r="D11671" t="s">
        <v>15</v>
      </c>
      <c r="E11671" t="b">
        <v>1</v>
      </c>
      <c r="F11671" s="1">
        <v>45318.230370370373</v>
      </c>
      <c r="G11671" t="b">
        <v>0</v>
      </c>
      <c r="H11671" t="b">
        <v>1</v>
      </c>
      <c r="I11671" t="s">
        <v>51</v>
      </c>
      <c r="J11671" t="s">
        <v>52</v>
      </c>
      <c r="K11671" t="s">
        <v>110</v>
      </c>
      <c r="L11671">
        <v>98236</v>
      </c>
    </row>
    <row r="11672" spans="1:12" x14ac:dyDescent="0.25">
      <c r="A11672" t="s">
        <v>26</v>
      </c>
      <c r="B11672" t="s">
        <v>71</v>
      </c>
      <c r="C11672" t="s">
        <v>43</v>
      </c>
      <c r="D11672" t="s">
        <v>15</v>
      </c>
      <c r="E11672" t="b">
        <v>1</v>
      </c>
      <c r="F11672" s="1">
        <v>45329.79011574074</v>
      </c>
      <c r="G11672" t="b">
        <v>1</v>
      </c>
      <c r="H11672" t="b">
        <v>0</v>
      </c>
      <c r="I11672" t="s">
        <v>30</v>
      </c>
      <c r="J11672" t="s">
        <v>31</v>
      </c>
      <c r="K11672" t="s">
        <v>93</v>
      </c>
      <c r="L11672">
        <v>96743</v>
      </c>
    </row>
    <row r="11673" spans="1:12" x14ac:dyDescent="0.25">
      <c r="A11673" t="s">
        <v>49</v>
      </c>
      <c r="B11673" t="s">
        <v>108</v>
      </c>
      <c r="C11673" t="s">
        <v>14</v>
      </c>
      <c r="D11673" t="s">
        <v>22</v>
      </c>
      <c r="E11673" t="b">
        <v>1</v>
      </c>
      <c r="F11673" s="1">
        <v>45293.558159722219</v>
      </c>
      <c r="G11673" t="b">
        <v>0</v>
      </c>
      <c r="H11673" t="b">
        <v>1</v>
      </c>
      <c r="I11673" t="s">
        <v>51</v>
      </c>
      <c r="J11673" t="s">
        <v>52</v>
      </c>
      <c r="K11673" t="s">
        <v>18</v>
      </c>
      <c r="L11673">
        <v>78581</v>
      </c>
    </row>
    <row r="11674" spans="1:12" x14ac:dyDescent="0.25">
      <c r="A11674" t="s">
        <v>26</v>
      </c>
      <c r="B11674" t="s">
        <v>33</v>
      </c>
      <c r="C11674" t="s">
        <v>21</v>
      </c>
      <c r="D11674" t="s">
        <v>15</v>
      </c>
      <c r="E11674" t="b">
        <v>1</v>
      </c>
      <c r="F11674" s="1">
        <v>45609.866747685177</v>
      </c>
      <c r="G11674" t="b">
        <v>0</v>
      </c>
      <c r="H11674" t="b">
        <v>0</v>
      </c>
      <c r="I11674" t="s">
        <v>30</v>
      </c>
      <c r="J11674" t="s">
        <v>17</v>
      </c>
      <c r="K11674" t="s">
        <v>109</v>
      </c>
      <c r="L11674">
        <v>95468</v>
      </c>
    </row>
    <row r="11675" spans="1:12" x14ac:dyDescent="0.25">
      <c r="A11675" t="s">
        <v>38</v>
      </c>
      <c r="B11675" t="s">
        <v>39</v>
      </c>
      <c r="C11675" t="s">
        <v>43</v>
      </c>
      <c r="D11675" t="s">
        <v>22</v>
      </c>
      <c r="E11675" t="b">
        <v>0</v>
      </c>
      <c r="F11675" s="1">
        <v>45619.882094907407</v>
      </c>
      <c r="G11675" t="b">
        <v>1</v>
      </c>
      <c r="H11675" t="b">
        <v>1</v>
      </c>
      <c r="I11675" t="s">
        <v>41</v>
      </c>
      <c r="J11675" t="s">
        <v>70</v>
      </c>
      <c r="K11675" t="s">
        <v>74</v>
      </c>
      <c r="L11675">
        <v>67772</v>
      </c>
    </row>
    <row r="11676" spans="1:12" x14ac:dyDescent="0.25">
      <c r="A11676" t="s">
        <v>26</v>
      </c>
      <c r="B11676" t="s">
        <v>33</v>
      </c>
      <c r="C11676" t="s">
        <v>40</v>
      </c>
      <c r="D11676" t="s">
        <v>22</v>
      </c>
      <c r="E11676" t="b">
        <v>1</v>
      </c>
      <c r="F11676" s="1">
        <v>45486.24082175926</v>
      </c>
      <c r="G11676" t="b">
        <v>0</v>
      </c>
      <c r="H11676" t="b">
        <v>0</v>
      </c>
      <c r="I11676" t="s">
        <v>30</v>
      </c>
      <c r="J11676" t="s">
        <v>64</v>
      </c>
      <c r="K11676" t="s">
        <v>37</v>
      </c>
      <c r="L11676">
        <v>105151</v>
      </c>
    </row>
    <row r="11677" spans="1:12" x14ac:dyDescent="0.25">
      <c r="A11677" t="s">
        <v>54</v>
      </c>
      <c r="B11677" t="s">
        <v>55</v>
      </c>
      <c r="C11677" t="s">
        <v>28</v>
      </c>
      <c r="D11677" t="s">
        <v>22</v>
      </c>
      <c r="E11677" t="b">
        <v>0</v>
      </c>
      <c r="F11677" s="1">
        <v>45440.26321759259</v>
      </c>
      <c r="G11677" t="b">
        <v>0</v>
      </c>
      <c r="H11677" t="b">
        <v>1</v>
      </c>
      <c r="I11677" t="s">
        <v>30</v>
      </c>
      <c r="J11677" t="s">
        <v>31</v>
      </c>
      <c r="K11677" t="s">
        <v>77</v>
      </c>
      <c r="L11677">
        <v>117388</v>
      </c>
    </row>
    <row r="11678" spans="1:12" x14ac:dyDescent="0.25">
      <c r="A11678" t="s">
        <v>38</v>
      </c>
      <c r="B11678" t="s">
        <v>107</v>
      </c>
      <c r="C11678" t="s">
        <v>68</v>
      </c>
      <c r="D11678" t="s">
        <v>22</v>
      </c>
      <c r="E11678" t="b">
        <v>0</v>
      </c>
      <c r="F11678" s="1">
        <v>45469.407916666663</v>
      </c>
      <c r="G11678" t="b">
        <v>1</v>
      </c>
      <c r="H11678" t="b">
        <v>0</v>
      </c>
      <c r="I11678" t="s">
        <v>41</v>
      </c>
      <c r="J11678" t="s">
        <v>52</v>
      </c>
      <c r="K11678" t="s">
        <v>103</v>
      </c>
      <c r="L11678">
        <v>86996</v>
      </c>
    </row>
    <row r="11679" spans="1:12" x14ac:dyDescent="0.25">
      <c r="A11679" t="s">
        <v>38</v>
      </c>
      <c r="B11679" t="s">
        <v>95</v>
      </c>
      <c r="C11679" t="s">
        <v>21</v>
      </c>
      <c r="D11679" t="s">
        <v>22</v>
      </c>
      <c r="E11679" t="b">
        <v>1</v>
      </c>
      <c r="F11679" s="1">
        <v>45346.129131944443</v>
      </c>
      <c r="G11679" t="b">
        <v>0</v>
      </c>
      <c r="H11679" t="b">
        <v>1</v>
      </c>
      <c r="I11679" t="s">
        <v>41</v>
      </c>
      <c r="J11679" t="s">
        <v>72</v>
      </c>
      <c r="K11679" t="s">
        <v>18</v>
      </c>
      <c r="L11679">
        <v>88416</v>
      </c>
    </row>
    <row r="11680" spans="1:12" x14ac:dyDescent="0.25">
      <c r="A11680" t="s">
        <v>45</v>
      </c>
      <c r="B11680" t="s">
        <v>46</v>
      </c>
      <c r="C11680" t="s">
        <v>43</v>
      </c>
      <c r="D11680" t="s">
        <v>15</v>
      </c>
      <c r="E11680" t="b">
        <v>1</v>
      </c>
      <c r="F11680" s="1">
        <v>45584.908055555563</v>
      </c>
      <c r="G11680" t="b">
        <v>1</v>
      </c>
      <c r="H11680" t="b">
        <v>1</v>
      </c>
      <c r="I11680" t="s">
        <v>16</v>
      </c>
      <c r="J11680" t="s">
        <v>24</v>
      </c>
      <c r="K11680" t="s">
        <v>102</v>
      </c>
      <c r="L11680">
        <v>80877</v>
      </c>
    </row>
    <row r="11681" spans="1:12" x14ac:dyDescent="0.25">
      <c r="A11681" t="s">
        <v>45</v>
      </c>
      <c r="B11681" t="s">
        <v>46</v>
      </c>
      <c r="C11681" t="s">
        <v>21</v>
      </c>
      <c r="D11681" t="s">
        <v>29</v>
      </c>
      <c r="E11681" t="b">
        <v>0</v>
      </c>
      <c r="F11681" s="1">
        <v>45347.90079861111</v>
      </c>
      <c r="G11681" t="b">
        <v>1</v>
      </c>
      <c r="H11681" t="b">
        <v>0</v>
      </c>
      <c r="I11681" t="s">
        <v>16</v>
      </c>
      <c r="J11681" t="s">
        <v>34</v>
      </c>
      <c r="K11681" t="s">
        <v>35</v>
      </c>
      <c r="L11681">
        <v>118068</v>
      </c>
    </row>
    <row r="11682" spans="1:12" x14ac:dyDescent="0.25">
      <c r="A11682" t="s">
        <v>45</v>
      </c>
      <c r="B11682" t="s">
        <v>88</v>
      </c>
      <c r="C11682" t="s">
        <v>43</v>
      </c>
      <c r="D11682" t="s">
        <v>22</v>
      </c>
      <c r="E11682" t="b">
        <v>0</v>
      </c>
      <c r="F11682" s="1">
        <v>45577.868136574078</v>
      </c>
      <c r="G11682" t="b">
        <v>0</v>
      </c>
      <c r="H11682" t="b">
        <v>0</v>
      </c>
      <c r="I11682" t="s">
        <v>16</v>
      </c>
      <c r="J11682" t="s">
        <v>47</v>
      </c>
      <c r="K11682" t="s">
        <v>58</v>
      </c>
      <c r="L11682">
        <v>96516</v>
      </c>
    </row>
    <row r="11683" spans="1:12" x14ac:dyDescent="0.25">
      <c r="A11683" t="s">
        <v>38</v>
      </c>
      <c r="B11683" t="s">
        <v>95</v>
      </c>
      <c r="C11683" t="s">
        <v>40</v>
      </c>
      <c r="D11683" t="s">
        <v>15</v>
      </c>
      <c r="E11683" t="b">
        <v>0</v>
      </c>
      <c r="F11683" s="1">
        <v>45633.507789351846</v>
      </c>
      <c r="G11683" t="b">
        <v>1</v>
      </c>
      <c r="H11683" t="b">
        <v>1</v>
      </c>
      <c r="I11683" t="s">
        <v>41</v>
      </c>
      <c r="J11683" t="s">
        <v>72</v>
      </c>
      <c r="K11683" t="s">
        <v>119</v>
      </c>
      <c r="L11683">
        <v>80829</v>
      </c>
    </row>
    <row r="11684" spans="1:12" x14ac:dyDescent="0.25">
      <c r="A11684" t="s">
        <v>49</v>
      </c>
      <c r="B11684" t="s">
        <v>61</v>
      </c>
      <c r="C11684" t="s">
        <v>21</v>
      </c>
      <c r="D11684" t="s">
        <v>29</v>
      </c>
      <c r="E11684" t="b">
        <v>1</v>
      </c>
      <c r="F11684" s="1">
        <v>45368.655092592591</v>
      </c>
      <c r="G11684" t="b">
        <v>1</v>
      </c>
      <c r="H11684" t="b">
        <v>0</v>
      </c>
      <c r="I11684" t="s">
        <v>51</v>
      </c>
      <c r="J11684" t="s">
        <v>44</v>
      </c>
      <c r="K11684" t="s">
        <v>122</v>
      </c>
      <c r="L11684">
        <v>78542</v>
      </c>
    </row>
    <row r="11685" spans="1:12" x14ac:dyDescent="0.25">
      <c r="A11685" t="s">
        <v>38</v>
      </c>
      <c r="B11685" t="s">
        <v>107</v>
      </c>
      <c r="C11685" t="s">
        <v>68</v>
      </c>
      <c r="D11685" t="s">
        <v>29</v>
      </c>
      <c r="E11685" t="b">
        <v>1</v>
      </c>
      <c r="F11685" s="1">
        <v>45404.02548611111</v>
      </c>
      <c r="G11685" t="b">
        <v>1</v>
      </c>
      <c r="H11685" t="b">
        <v>0</v>
      </c>
      <c r="I11685" t="s">
        <v>41</v>
      </c>
      <c r="J11685" t="s">
        <v>17</v>
      </c>
      <c r="K11685" t="s">
        <v>118</v>
      </c>
      <c r="L11685">
        <v>83516</v>
      </c>
    </row>
    <row r="11686" spans="1:12" x14ac:dyDescent="0.25">
      <c r="A11686" t="s">
        <v>54</v>
      </c>
      <c r="B11686" t="s">
        <v>55</v>
      </c>
      <c r="C11686" t="s">
        <v>21</v>
      </c>
      <c r="D11686" t="s">
        <v>29</v>
      </c>
      <c r="E11686" t="b">
        <v>0</v>
      </c>
      <c r="F11686" s="1">
        <v>45617.394305555557</v>
      </c>
      <c r="G11686" t="b">
        <v>1</v>
      </c>
      <c r="H11686" t="b">
        <v>0</v>
      </c>
      <c r="I11686" t="s">
        <v>30</v>
      </c>
      <c r="J11686" t="s">
        <v>34</v>
      </c>
      <c r="K11686" t="s">
        <v>53</v>
      </c>
      <c r="L11686">
        <v>135821</v>
      </c>
    </row>
    <row r="11687" spans="1:12" x14ac:dyDescent="0.25">
      <c r="A11687" t="s">
        <v>19</v>
      </c>
      <c r="B11687" t="s">
        <v>94</v>
      </c>
      <c r="C11687" t="s">
        <v>68</v>
      </c>
      <c r="D11687" t="s">
        <v>15</v>
      </c>
      <c r="E11687" t="b">
        <v>1</v>
      </c>
      <c r="F11687" s="1">
        <v>45437.197395833333</v>
      </c>
      <c r="G11687" t="b">
        <v>1</v>
      </c>
      <c r="H11687" t="b">
        <v>0</v>
      </c>
      <c r="I11687" t="s">
        <v>23</v>
      </c>
      <c r="J11687" t="s">
        <v>70</v>
      </c>
      <c r="K11687" t="s">
        <v>111</v>
      </c>
      <c r="L11687">
        <v>71357</v>
      </c>
    </row>
    <row r="11688" spans="1:12" x14ac:dyDescent="0.25">
      <c r="A11688" t="s">
        <v>38</v>
      </c>
      <c r="B11688" t="s">
        <v>39</v>
      </c>
      <c r="C11688" t="s">
        <v>40</v>
      </c>
      <c r="D11688" t="s">
        <v>22</v>
      </c>
      <c r="E11688" t="b">
        <v>1</v>
      </c>
      <c r="F11688" s="1">
        <v>45340.278865740736</v>
      </c>
      <c r="G11688" t="b">
        <v>0</v>
      </c>
      <c r="H11688" t="b">
        <v>1</v>
      </c>
      <c r="I11688" t="s">
        <v>41</v>
      </c>
      <c r="J11688" t="s">
        <v>72</v>
      </c>
      <c r="K11688" t="s">
        <v>81</v>
      </c>
      <c r="L11688">
        <v>73336</v>
      </c>
    </row>
    <row r="11689" spans="1:12" x14ac:dyDescent="0.25">
      <c r="A11689" t="s">
        <v>82</v>
      </c>
      <c r="B11689" t="s">
        <v>91</v>
      </c>
      <c r="C11689" t="s">
        <v>14</v>
      </c>
      <c r="D11689" t="s">
        <v>22</v>
      </c>
      <c r="E11689" t="b">
        <v>0</v>
      </c>
      <c r="F11689" s="1">
        <v>45331.700115740743</v>
      </c>
      <c r="G11689" t="b">
        <v>1</v>
      </c>
      <c r="H11689" t="b">
        <v>0</v>
      </c>
      <c r="I11689" t="s">
        <v>84</v>
      </c>
      <c r="J11689" t="s">
        <v>66</v>
      </c>
      <c r="K11689" t="s">
        <v>130</v>
      </c>
      <c r="L11689">
        <v>131239</v>
      </c>
    </row>
    <row r="11690" spans="1:12" x14ac:dyDescent="0.25">
      <c r="A11690" t="s">
        <v>19</v>
      </c>
      <c r="B11690" t="s">
        <v>86</v>
      </c>
      <c r="C11690" t="s">
        <v>40</v>
      </c>
      <c r="D11690" t="s">
        <v>15</v>
      </c>
      <c r="E11690" t="b">
        <v>1</v>
      </c>
      <c r="F11690" s="1">
        <v>45518.430925925917</v>
      </c>
      <c r="G11690" t="b">
        <v>1</v>
      </c>
      <c r="H11690" t="b">
        <v>1</v>
      </c>
      <c r="I11690" t="s">
        <v>23</v>
      </c>
      <c r="J11690" t="s">
        <v>57</v>
      </c>
      <c r="K11690" t="s">
        <v>87</v>
      </c>
      <c r="L11690">
        <v>68852</v>
      </c>
    </row>
    <row r="11691" spans="1:12" x14ac:dyDescent="0.25">
      <c r="A11691" t="s">
        <v>19</v>
      </c>
      <c r="B11691" t="s">
        <v>36</v>
      </c>
      <c r="C11691" t="s">
        <v>43</v>
      </c>
      <c r="D11691" t="s">
        <v>22</v>
      </c>
      <c r="E11691" t="b">
        <v>0</v>
      </c>
      <c r="F11691" s="1">
        <v>45418.351030092592</v>
      </c>
      <c r="G11691" t="b">
        <v>1</v>
      </c>
      <c r="H11691" t="b">
        <v>1</v>
      </c>
      <c r="I11691" t="s">
        <v>23</v>
      </c>
      <c r="J11691" t="s">
        <v>31</v>
      </c>
      <c r="K11691" t="s">
        <v>56</v>
      </c>
      <c r="L11691">
        <v>85086</v>
      </c>
    </row>
    <row r="11692" spans="1:12" x14ac:dyDescent="0.25">
      <c r="A11692" t="s">
        <v>19</v>
      </c>
      <c r="B11692" t="s">
        <v>86</v>
      </c>
      <c r="C11692" t="s">
        <v>68</v>
      </c>
      <c r="D11692" t="s">
        <v>22</v>
      </c>
      <c r="E11692" t="b">
        <v>1</v>
      </c>
      <c r="F11692" s="1">
        <v>45395.691134259258</v>
      </c>
      <c r="G11692" t="b">
        <v>1</v>
      </c>
      <c r="H11692" t="b">
        <v>0</v>
      </c>
      <c r="I11692" t="s">
        <v>23</v>
      </c>
      <c r="J11692" t="s">
        <v>72</v>
      </c>
      <c r="K11692" t="s">
        <v>92</v>
      </c>
      <c r="L11692">
        <v>81048</v>
      </c>
    </row>
    <row r="11693" spans="1:12" x14ac:dyDescent="0.25">
      <c r="A11693" t="s">
        <v>49</v>
      </c>
      <c r="B11693" t="s">
        <v>61</v>
      </c>
      <c r="C11693" t="s">
        <v>68</v>
      </c>
      <c r="D11693" t="s">
        <v>29</v>
      </c>
      <c r="E11693" t="b">
        <v>0</v>
      </c>
      <c r="F11693" s="1">
        <v>45354.456435185188</v>
      </c>
      <c r="G11693" t="b">
        <v>0</v>
      </c>
      <c r="H11693" t="b">
        <v>1</v>
      </c>
      <c r="I11693" t="s">
        <v>51</v>
      </c>
      <c r="J11693" t="s">
        <v>34</v>
      </c>
      <c r="K11693" t="s">
        <v>89</v>
      </c>
      <c r="L11693">
        <v>89685</v>
      </c>
    </row>
    <row r="11694" spans="1:12" x14ac:dyDescent="0.25">
      <c r="A11694" t="s">
        <v>12</v>
      </c>
      <c r="B11694" t="s">
        <v>63</v>
      </c>
      <c r="C11694" t="s">
        <v>43</v>
      </c>
      <c r="D11694" t="s">
        <v>22</v>
      </c>
      <c r="E11694" t="b">
        <v>0</v>
      </c>
      <c r="F11694" s="1">
        <v>45506.791412037041</v>
      </c>
      <c r="G11694" t="b">
        <v>1</v>
      </c>
      <c r="H11694" t="b">
        <v>1</v>
      </c>
      <c r="I11694" t="s">
        <v>16</v>
      </c>
      <c r="J11694" t="s">
        <v>80</v>
      </c>
      <c r="K11694" t="s">
        <v>90</v>
      </c>
      <c r="L11694">
        <v>128279</v>
      </c>
    </row>
    <row r="11695" spans="1:12" x14ac:dyDescent="0.25">
      <c r="A11695" t="s">
        <v>49</v>
      </c>
      <c r="B11695" t="s">
        <v>50</v>
      </c>
      <c r="C11695" t="s">
        <v>40</v>
      </c>
      <c r="D11695" t="s">
        <v>15</v>
      </c>
      <c r="E11695" t="b">
        <v>0</v>
      </c>
      <c r="F11695" s="1">
        <v>45629.126817129632</v>
      </c>
      <c r="G11695" t="b">
        <v>0</v>
      </c>
      <c r="H11695" t="b">
        <v>1</v>
      </c>
      <c r="I11695" t="s">
        <v>51</v>
      </c>
      <c r="J11695" t="s">
        <v>17</v>
      </c>
      <c r="K11695" t="s">
        <v>115</v>
      </c>
      <c r="L11695">
        <v>91307</v>
      </c>
    </row>
    <row r="11696" spans="1:12" x14ac:dyDescent="0.25">
      <c r="A11696" t="s">
        <v>49</v>
      </c>
      <c r="B11696" t="s">
        <v>61</v>
      </c>
      <c r="C11696" t="s">
        <v>68</v>
      </c>
      <c r="D11696" t="s">
        <v>15</v>
      </c>
      <c r="E11696" t="b">
        <v>1</v>
      </c>
      <c r="F11696" s="1">
        <v>45432.237129629633</v>
      </c>
      <c r="G11696" t="b">
        <v>0</v>
      </c>
      <c r="H11696" t="b">
        <v>0</v>
      </c>
      <c r="I11696" t="s">
        <v>51</v>
      </c>
      <c r="J11696" t="s">
        <v>17</v>
      </c>
      <c r="K11696" t="s">
        <v>110</v>
      </c>
      <c r="L11696">
        <v>81781</v>
      </c>
    </row>
    <row r="11697" spans="1:12" x14ac:dyDescent="0.25">
      <c r="A11697" t="s">
        <v>82</v>
      </c>
      <c r="B11697" t="s">
        <v>91</v>
      </c>
      <c r="C11697" t="s">
        <v>28</v>
      </c>
      <c r="D11697" t="s">
        <v>22</v>
      </c>
      <c r="E11697" t="b">
        <v>0</v>
      </c>
      <c r="F11697" s="1">
        <v>45388.506747685176</v>
      </c>
      <c r="G11697" t="b">
        <v>0</v>
      </c>
      <c r="H11697" t="b">
        <v>1</v>
      </c>
      <c r="I11697" t="s">
        <v>84</v>
      </c>
      <c r="J11697" t="s">
        <v>47</v>
      </c>
      <c r="K11697" t="s">
        <v>67</v>
      </c>
      <c r="L11697">
        <v>128000</v>
      </c>
    </row>
    <row r="11698" spans="1:12" x14ac:dyDescent="0.25">
      <c r="A11698" t="s">
        <v>82</v>
      </c>
      <c r="B11698" t="s">
        <v>85</v>
      </c>
      <c r="C11698" t="s">
        <v>68</v>
      </c>
      <c r="D11698" t="s">
        <v>29</v>
      </c>
      <c r="E11698" t="b">
        <v>1</v>
      </c>
      <c r="F11698" s="1">
        <v>45457.249502314808</v>
      </c>
      <c r="G11698" t="b">
        <v>0</v>
      </c>
      <c r="H11698" t="b">
        <v>0</v>
      </c>
      <c r="I11698" t="s">
        <v>84</v>
      </c>
      <c r="J11698" t="s">
        <v>34</v>
      </c>
      <c r="K11698" t="s">
        <v>90</v>
      </c>
      <c r="L11698">
        <v>119473</v>
      </c>
    </row>
    <row r="11699" spans="1:12" x14ac:dyDescent="0.25">
      <c r="A11699" t="s">
        <v>82</v>
      </c>
      <c r="B11699" t="s">
        <v>85</v>
      </c>
      <c r="C11699" t="s">
        <v>40</v>
      </c>
      <c r="D11699" t="s">
        <v>15</v>
      </c>
      <c r="E11699" t="b">
        <v>1</v>
      </c>
      <c r="F11699" s="1">
        <v>45315.183298611111</v>
      </c>
      <c r="G11699" t="b">
        <v>1</v>
      </c>
      <c r="H11699" t="b">
        <v>1</v>
      </c>
      <c r="I11699" t="s">
        <v>84</v>
      </c>
      <c r="J11699" t="s">
        <v>64</v>
      </c>
      <c r="K11699" t="s">
        <v>129</v>
      </c>
      <c r="L11699">
        <v>128504</v>
      </c>
    </row>
    <row r="11700" spans="1:12" x14ac:dyDescent="0.25">
      <c r="A11700" t="s">
        <v>49</v>
      </c>
      <c r="B11700" t="s">
        <v>108</v>
      </c>
      <c r="C11700" t="s">
        <v>40</v>
      </c>
      <c r="D11700" t="s">
        <v>15</v>
      </c>
      <c r="E11700" t="b">
        <v>0</v>
      </c>
      <c r="F11700" s="1">
        <v>45650.285416666673</v>
      </c>
      <c r="G11700" t="b">
        <v>1</v>
      </c>
      <c r="H11700" t="b">
        <v>1</v>
      </c>
      <c r="I11700" t="s">
        <v>51</v>
      </c>
      <c r="J11700" t="s">
        <v>80</v>
      </c>
      <c r="K11700" t="s">
        <v>18</v>
      </c>
      <c r="L11700">
        <v>87755</v>
      </c>
    </row>
    <row r="11701" spans="1:12" x14ac:dyDescent="0.25">
      <c r="A11701" t="s">
        <v>54</v>
      </c>
      <c r="B11701" t="s">
        <v>55</v>
      </c>
      <c r="C11701" t="s">
        <v>68</v>
      </c>
      <c r="D11701" t="s">
        <v>22</v>
      </c>
      <c r="E11701" t="b">
        <v>1</v>
      </c>
      <c r="F11701" s="1">
        <v>45617.782349537039</v>
      </c>
      <c r="G11701" t="b">
        <v>0</v>
      </c>
      <c r="H11701" t="b">
        <v>0</v>
      </c>
      <c r="I11701" t="s">
        <v>30</v>
      </c>
      <c r="J11701" t="s">
        <v>47</v>
      </c>
      <c r="K11701" t="s">
        <v>103</v>
      </c>
      <c r="L11701">
        <v>145275</v>
      </c>
    </row>
    <row r="11702" spans="1:12" x14ac:dyDescent="0.25">
      <c r="A11702" t="s">
        <v>45</v>
      </c>
      <c r="B11702" t="s">
        <v>76</v>
      </c>
      <c r="C11702" t="s">
        <v>43</v>
      </c>
      <c r="D11702" t="s">
        <v>15</v>
      </c>
      <c r="E11702" t="b">
        <v>0</v>
      </c>
      <c r="F11702" s="1">
        <v>45574.745937500003</v>
      </c>
      <c r="G11702" t="b">
        <v>0</v>
      </c>
      <c r="H11702" t="b">
        <v>1</v>
      </c>
      <c r="I11702" t="s">
        <v>16</v>
      </c>
      <c r="J11702" t="s">
        <v>52</v>
      </c>
      <c r="K11702" t="s">
        <v>113</v>
      </c>
      <c r="L11702">
        <v>113691</v>
      </c>
    </row>
    <row r="11703" spans="1:12" x14ac:dyDescent="0.25">
      <c r="A11703" t="s">
        <v>26</v>
      </c>
      <c r="B11703" t="s">
        <v>71</v>
      </c>
      <c r="C11703" t="s">
        <v>28</v>
      </c>
      <c r="D11703" t="s">
        <v>29</v>
      </c>
      <c r="E11703" t="b">
        <v>1</v>
      </c>
      <c r="F11703" s="1">
        <v>45503.138055555559</v>
      </c>
      <c r="G11703" t="b">
        <v>0</v>
      </c>
      <c r="H11703" t="b">
        <v>0</v>
      </c>
      <c r="I11703" t="s">
        <v>30</v>
      </c>
      <c r="J11703" t="s">
        <v>66</v>
      </c>
      <c r="K11703" t="s">
        <v>123</v>
      </c>
      <c r="L11703">
        <v>108299</v>
      </c>
    </row>
    <row r="11704" spans="1:12" x14ac:dyDescent="0.25">
      <c r="A11704" t="s">
        <v>49</v>
      </c>
      <c r="B11704" t="s">
        <v>61</v>
      </c>
      <c r="C11704" t="s">
        <v>14</v>
      </c>
      <c r="D11704" t="s">
        <v>15</v>
      </c>
      <c r="E11704" t="b">
        <v>0</v>
      </c>
      <c r="F11704" s="1">
        <v>45333.001539351862</v>
      </c>
      <c r="G11704" t="b">
        <v>1</v>
      </c>
      <c r="H11704" t="b">
        <v>0</v>
      </c>
      <c r="I11704" t="s">
        <v>51</v>
      </c>
      <c r="J11704" t="s">
        <v>47</v>
      </c>
      <c r="K11704" t="s">
        <v>122</v>
      </c>
      <c r="L11704">
        <v>90831</v>
      </c>
    </row>
    <row r="11705" spans="1:12" x14ac:dyDescent="0.25">
      <c r="A11705" t="s">
        <v>38</v>
      </c>
      <c r="B11705" t="s">
        <v>39</v>
      </c>
      <c r="C11705" t="s">
        <v>14</v>
      </c>
      <c r="D11705" t="s">
        <v>22</v>
      </c>
      <c r="E11705" t="b">
        <v>1</v>
      </c>
      <c r="F11705" s="1">
        <v>45452.15388888889</v>
      </c>
      <c r="G11705" t="b">
        <v>0</v>
      </c>
      <c r="H11705" t="b">
        <v>1</v>
      </c>
      <c r="I11705" t="s">
        <v>41</v>
      </c>
      <c r="J11705" t="s">
        <v>44</v>
      </c>
      <c r="K11705" t="s">
        <v>35</v>
      </c>
      <c r="L11705">
        <v>71930</v>
      </c>
    </row>
    <row r="11706" spans="1:12" x14ac:dyDescent="0.25">
      <c r="A11706" t="s">
        <v>82</v>
      </c>
      <c r="B11706" t="s">
        <v>83</v>
      </c>
      <c r="C11706" t="s">
        <v>40</v>
      </c>
      <c r="D11706" t="s">
        <v>15</v>
      </c>
      <c r="E11706" t="b">
        <v>1</v>
      </c>
      <c r="F11706" s="1">
        <v>45620.58085648148</v>
      </c>
      <c r="G11706" t="b">
        <v>1</v>
      </c>
      <c r="H11706" t="b">
        <v>0</v>
      </c>
      <c r="I11706" t="s">
        <v>84</v>
      </c>
      <c r="J11706" t="s">
        <v>66</v>
      </c>
      <c r="K11706" t="s">
        <v>119</v>
      </c>
      <c r="L11706">
        <v>111000</v>
      </c>
    </row>
    <row r="11707" spans="1:12" x14ac:dyDescent="0.25">
      <c r="A11707" t="s">
        <v>54</v>
      </c>
      <c r="B11707" t="s">
        <v>55</v>
      </c>
      <c r="C11707" t="s">
        <v>21</v>
      </c>
      <c r="D11707" t="s">
        <v>22</v>
      </c>
      <c r="E11707" t="b">
        <v>0</v>
      </c>
      <c r="F11707" s="1">
        <v>45567.991180555553</v>
      </c>
      <c r="G11707" t="b">
        <v>1</v>
      </c>
      <c r="H11707" t="b">
        <v>0</v>
      </c>
      <c r="I11707" t="s">
        <v>30</v>
      </c>
      <c r="J11707" t="s">
        <v>66</v>
      </c>
      <c r="K11707" t="s">
        <v>65</v>
      </c>
      <c r="L11707">
        <v>133967</v>
      </c>
    </row>
    <row r="11708" spans="1:12" x14ac:dyDescent="0.25">
      <c r="A11708" t="s">
        <v>82</v>
      </c>
      <c r="B11708" t="s">
        <v>91</v>
      </c>
      <c r="C11708" t="s">
        <v>43</v>
      </c>
      <c r="D11708" t="s">
        <v>15</v>
      </c>
      <c r="E11708" t="b">
        <v>1</v>
      </c>
      <c r="F11708" s="1">
        <v>45567.403483796297</v>
      </c>
      <c r="G11708" t="b">
        <v>1</v>
      </c>
      <c r="H11708" t="b">
        <v>1</v>
      </c>
      <c r="I11708" t="s">
        <v>84</v>
      </c>
      <c r="J11708" t="s">
        <v>66</v>
      </c>
      <c r="K11708" t="s">
        <v>103</v>
      </c>
      <c r="L11708">
        <v>121460</v>
      </c>
    </row>
    <row r="11709" spans="1:12" x14ac:dyDescent="0.25">
      <c r="A11709" t="s">
        <v>45</v>
      </c>
      <c r="B11709" t="s">
        <v>76</v>
      </c>
      <c r="C11709" t="s">
        <v>40</v>
      </c>
      <c r="D11709" t="s">
        <v>29</v>
      </c>
      <c r="E11709" t="b">
        <v>0</v>
      </c>
      <c r="F11709" s="1">
        <v>45544.068773148138</v>
      </c>
      <c r="G11709" t="b">
        <v>0</v>
      </c>
      <c r="H11709" t="b">
        <v>1</v>
      </c>
      <c r="I11709" t="s">
        <v>16</v>
      </c>
      <c r="J11709" t="s">
        <v>70</v>
      </c>
      <c r="K11709" t="s">
        <v>123</v>
      </c>
      <c r="L11709">
        <v>88641</v>
      </c>
    </row>
    <row r="11710" spans="1:12" x14ac:dyDescent="0.25">
      <c r="A11710" t="s">
        <v>26</v>
      </c>
      <c r="B11710" t="s">
        <v>33</v>
      </c>
      <c r="C11710" t="s">
        <v>43</v>
      </c>
      <c r="D11710" t="s">
        <v>29</v>
      </c>
      <c r="E11710" t="b">
        <v>1</v>
      </c>
      <c r="F11710" s="1">
        <v>45614.798495370371</v>
      </c>
      <c r="G11710" t="b">
        <v>1</v>
      </c>
      <c r="H11710" t="b">
        <v>1</v>
      </c>
      <c r="I11710" t="s">
        <v>30</v>
      </c>
      <c r="J11710" t="s">
        <v>44</v>
      </c>
      <c r="K11710" t="s">
        <v>77</v>
      </c>
      <c r="L11710">
        <v>124436</v>
      </c>
    </row>
    <row r="11711" spans="1:12" x14ac:dyDescent="0.25">
      <c r="A11711" t="s">
        <v>19</v>
      </c>
      <c r="B11711" t="s">
        <v>86</v>
      </c>
      <c r="C11711" t="s">
        <v>14</v>
      </c>
      <c r="D11711" t="s">
        <v>29</v>
      </c>
      <c r="E11711" t="b">
        <v>0</v>
      </c>
      <c r="F11711" s="1">
        <v>45305.786886574067</v>
      </c>
      <c r="G11711" t="b">
        <v>0</v>
      </c>
      <c r="H11711" t="b">
        <v>1</v>
      </c>
      <c r="I11711" t="s">
        <v>23</v>
      </c>
      <c r="J11711" t="s">
        <v>17</v>
      </c>
      <c r="K11711" t="s">
        <v>121</v>
      </c>
      <c r="L11711">
        <v>62484</v>
      </c>
    </row>
    <row r="11712" spans="1:12" x14ac:dyDescent="0.25">
      <c r="A11712" t="s">
        <v>45</v>
      </c>
      <c r="B11712" t="s">
        <v>76</v>
      </c>
      <c r="C11712" t="s">
        <v>14</v>
      </c>
      <c r="D11712" t="s">
        <v>22</v>
      </c>
      <c r="E11712" t="b">
        <v>0</v>
      </c>
      <c r="F11712" s="1">
        <v>45366.513287037043</v>
      </c>
      <c r="G11712" t="b">
        <v>0</v>
      </c>
      <c r="H11712" t="b">
        <v>0</v>
      </c>
      <c r="I11712" t="s">
        <v>16</v>
      </c>
      <c r="J11712" t="s">
        <v>80</v>
      </c>
      <c r="K11712" t="s">
        <v>73</v>
      </c>
      <c r="L11712">
        <v>103848</v>
      </c>
    </row>
    <row r="11713" spans="1:12" x14ac:dyDescent="0.25">
      <c r="A11713" t="s">
        <v>49</v>
      </c>
      <c r="B11713" t="s">
        <v>50</v>
      </c>
      <c r="C11713" t="s">
        <v>21</v>
      </c>
      <c r="D11713" t="s">
        <v>15</v>
      </c>
      <c r="E11713" t="b">
        <v>1</v>
      </c>
      <c r="F11713" s="1">
        <v>45347.782453703701</v>
      </c>
      <c r="G11713" t="b">
        <v>0</v>
      </c>
      <c r="H11713" t="b">
        <v>0</v>
      </c>
      <c r="I11713" t="s">
        <v>51</v>
      </c>
      <c r="J11713" t="s">
        <v>80</v>
      </c>
      <c r="K11713" t="s">
        <v>32</v>
      </c>
      <c r="L11713">
        <v>79910</v>
      </c>
    </row>
    <row r="11714" spans="1:12" x14ac:dyDescent="0.25">
      <c r="A11714" t="s">
        <v>19</v>
      </c>
      <c r="B11714" t="s">
        <v>36</v>
      </c>
      <c r="C11714" t="s">
        <v>28</v>
      </c>
      <c r="D11714" t="s">
        <v>15</v>
      </c>
      <c r="E11714" t="b">
        <v>0</v>
      </c>
      <c r="F11714" s="1">
        <v>45546.664166666669</v>
      </c>
      <c r="G11714" t="b">
        <v>1</v>
      </c>
      <c r="H11714" t="b">
        <v>0</v>
      </c>
      <c r="I11714" t="s">
        <v>23</v>
      </c>
      <c r="J11714" t="s">
        <v>80</v>
      </c>
      <c r="K11714" t="s">
        <v>32</v>
      </c>
      <c r="L11714">
        <v>75100</v>
      </c>
    </row>
    <row r="11715" spans="1:12" x14ac:dyDescent="0.25">
      <c r="A11715" t="s">
        <v>45</v>
      </c>
      <c r="B11715" t="s">
        <v>46</v>
      </c>
      <c r="C11715" t="s">
        <v>43</v>
      </c>
      <c r="D11715" t="s">
        <v>15</v>
      </c>
      <c r="E11715" t="b">
        <v>0</v>
      </c>
      <c r="F11715" s="1">
        <v>45426.839456018519</v>
      </c>
      <c r="G11715" t="b">
        <v>1</v>
      </c>
      <c r="H11715" t="b">
        <v>0</v>
      </c>
      <c r="I11715" t="s">
        <v>16</v>
      </c>
      <c r="J11715" t="s">
        <v>24</v>
      </c>
      <c r="K11715" t="s">
        <v>58</v>
      </c>
      <c r="L11715">
        <v>95950</v>
      </c>
    </row>
    <row r="11716" spans="1:12" x14ac:dyDescent="0.25">
      <c r="A11716" t="s">
        <v>26</v>
      </c>
      <c r="B11716" t="s">
        <v>33</v>
      </c>
      <c r="C11716" t="s">
        <v>43</v>
      </c>
      <c r="D11716" t="s">
        <v>29</v>
      </c>
      <c r="E11716" t="b">
        <v>1</v>
      </c>
      <c r="F11716" s="1">
        <v>45499.219988425917</v>
      </c>
      <c r="G11716" t="b">
        <v>1</v>
      </c>
      <c r="H11716" t="b">
        <v>1</v>
      </c>
      <c r="I11716" t="s">
        <v>30</v>
      </c>
      <c r="J11716" t="s">
        <v>17</v>
      </c>
      <c r="K11716" t="s">
        <v>114</v>
      </c>
      <c r="L11716">
        <v>125532</v>
      </c>
    </row>
    <row r="11717" spans="1:12" x14ac:dyDescent="0.25">
      <c r="A11717" t="s">
        <v>82</v>
      </c>
      <c r="B11717" t="s">
        <v>85</v>
      </c>
      <c r="C11717" t="s">
        <v>21</v>
      </c>
      <c r="D11717" t="s">
        <v>15</v>
      </c>
      <c r="E11717" t="b">
        <v>0</v>
      </c>
      <c r="F11717" s="1">
        <v>45365.19635416667</v>
      </c>
      <c r="G11717" t="b">
        <v>0</v>
      </c>
      <c r="H11717" t="b">
        <v>1</v>
      </c>
      <c r="I11717" t="s">
        <v>84</v>
      </c>
      <c r="J11717" t="s">
        <v>64</v>
      </c>
      <c r="K11717" t="s">
        <v>105</v>
      </c>
      <c r="L11717">
        <v>121964</v>
      </c>
    </row>
    <row r="11718" spans="1:12" x14ac:dyDescent="0.25">
      <c r="A11718" t="s">
        <v>26</v>
      </c>
      <c r="B11718" t="s">
        <v>71</v>
      </c>
      <c r="C11718" t="s">
        <v>14</v>
      </c>
      <c r="D11718" t="s">
        <v>29</v>
      </c>
      <c r="E11718" t="b">
        <v>0</v>
      </c>
      <c r="F11718" s="1">
        <v>45551.086539351847</v>
      </c>
      <c r="G11718" t="b">
        <v>1</v>
      </c>
      <c r="H11718" t="b">
        <v>0</v>
      </c>
      <c r="I11718" t="s">
        <v>30</v>
      </c>
      <c r="J11718" t="s">
        <v>70</v>
      </c>
      <c r="K11718" t="s">
        <v>124</v>
      </c>
      <c r="L11718">
        <v>124372</v>
      </c>
    </row>
    <row r="11719" spans="1:12" x14ac:dyDescent="0.25">
      <c r="A11719" t="s">
        <v>45</v>
      </c>
      <c r="B11719" t="s">
        <v>46</v>
      </c>
      <c r="C11719" t="s">
        <v>40</v>
      </c>
      <c r="D11719" t="s">
        <v>29</v>
      </c>
      <c r="E11719" t="b">
        <v>0</v>
      </c>
      <c r="F11719" s="1">
        <v>45585.984699074077</v>
      </c>
      <c r="G11719" t="b">
        <v>0</v>
      </c>
      <c r="H11719" t="b">
        <v>1</v>
      </c>
      <c r="I11719" t="s">
        <v>16</v>
      </c>
      <c r="J11719" t="s">
        <v>34</v>
      </c>
      <c r="K11719" t="s">
        <v>123</v>
      </c>
      <c r="L11719">
        <v>98873</v>
      </c>
    </row>
    <row r="11720" spans="1:12" x14ac:dyDescent="0.25">
      <c r="A11720" t="s">
        <v>54</v>
      </c>
      <c r="B11720" t="s">
        <v>79</v>
      </c>
      <c r="C11720" t="s">
        <v>28</v>
      </c>
      <c r="D11720" t="s">
        <v>29</v>
      </c>
      <c r="E11720" t="b">
        <v>1</v>
      </c>
      <c r="F11720" s="1">
        <v>45517.311168981483</v>
      </c>
      <c r="G11720" t="b">
        <v>1</v>
      </c>
      <c r="H11720" t="b">
        <v>1</v>
      </c>
      <c r="I11720" t="s">
        <v>30</v>
      </c>
      <c r="J11720" t="s">
        <v>64</v>
      </c>
      <c r="K11720" t="s">
        <v>118</v>
      </c>
      <c r="L11720">
        <v>132989</v>
      </c>
    </row>
    <row r="11721" spans="1:12" x14ac:dyDescent="0.25">
      <c r="A11721" t="s">
        <v>49</v>
      </c>
      <c r="B11721" t="s">
        <v>50</v>
      </c>
      <c r="C11721" t="s">
        <v>28</v>
      </c>
      <c r="D11721" t="s">
        <v>15</v>
      </c>
      <c r="E11721" t="b">
        <v>0</v>
      </c>
      <c r="F11721" s="1">
        <v>45464.772476851853</v>
      </c>
      <c r="G11721" t="b">
        <v>0</v>
      </c>
      <c r="H11721" t="b">
        <v>0</v>
      </c>
      <c r="I11721" t="s">
        <v>51</v>
      </c>
      <c r="J11721" t="s">
        <v>31</v>
      </c>
      <c r="K11721" t="s">
        <v>78</v>
      </c>
      <c r="L11721">
        <v>99445</v>
      </c>
    </row>
    <row r="11722" spans="1:12" x14ac:dyDescent="0.25">
      <c r="A11722" t="s">
        <v>38</v>
      </c>
      <c r="B11722" t="s">
        <v>95</v>
      </c>
      <c r="C11722" t="s">
        <v>21</v>
      </c>
      <c r="D11722" t="s">
        <v>15</v>
      </c>
      <c r="E11722" t="b">
        <v>0</v>
      </c>
      <c r="F11722" s="1">
        <v>45388.555393518523</v>
      </c>
      <c r="G11722" t="b">
        <v>0</v>
      </c>
      <c r="H11722" t="b">
        <v>1</v>
      </c>
      <c r="I11722" t="s">
        <v>41</v>
      </c>
      <c r="J11722" t="s">
        <v>17</v>
      </c>
      <c r="K11722" t="s">
        <v>128</v>
      </c>
      <c r="L11722">
        <v>65668</v>
      </c>
    </row>
    <row r="11723" spans="1:12" x14ac:dyDescent="0.25">
      <c r="A11723" t="s">
        <v>12</v>
      </c>
      <c r="B11723" t="s">
        <v>13</v>
      </c>
      <c r="C11723" t="s">
        <v>21</v>
      </c>
      <c r="D11723" t="s">
        <v>29</v>
      </c>
      <c r="E11723" t="b">
        <v>1</v>
      </c>
      <c r="F11723" s="1">
        <v>45365.499224537038</v>
      </c>
      <c r="G11723" t="b">
        <v>0</v>
      </c>
      <c r="H11723" t="b">
        <v>0</v>
      </c>
      <c r="I11723" t="s">
        <v>16</v>
      </c>
      <c r="J11723" t="s">
        <v>80</v>
      </c>
      <c r="K11723" t="s">
        <v>89</v>
      </c>
      <c r="L11723">
        <v>129431</v>
      </c>
    </row>
    <row r="11724" spans="1:12" x14ac:dyDescent="0.25">
      <c r="A11724" t="s">
        <v>82</v>
      </c>
      <c r="B11724" t="s">
        <v>85</v>
      </c>
      <c r="C11724" t="s">
        <v>43</v>
      </c>
      <c r="D11724" t="s">
        <v>29</v>
      </c>
      <c r="E11724" t="b">
        <v>1</v>
      </c>
      <c r="F11724" s="1">
        <v>45638.861620370371</v>
      </c>
      <c r="G11724" t="b">
        <v>1</v>
      </c>
      <c r="H11724" t="b">
        <v>0</v>
      </c>
      <c r="I11724" t="s">
        <v>84</v>
      </c>
      <c r="J11724" t="s">
        <v>80</v>
      </c>
      <c r="K11724" t="s">
        <v>25</v>
      </c>
      <c r="L11724">
        <v>133028</v>
      </c>
    </row>
    <row r="11725" spans="1:12" x14ac:dyDescent="0.25">
      <c r="A11725" t="s">
        <v>26</v>
      </c>
      <c r="B11725" t="s">
        <v>27</v>
      </c>
      <c r="C11725" t="s">
        <v>21</v>
      </c>
      <c r="D11725" t="s">
        <v>15</v>
      </c>
      <c r="E11725" t="b">
        <v>0</v>
      </c>
      <c r="F11725" s="1">
        <v>45347.384375000001</v>
      </c>
      <c r="G11725" t="b">
        <v>1</v>
      </c>
      <c r="H11725" t="b">
        <v>0</v>
      </c>
      <c r="I11725" t="s">
        <v>30</v>
      </c>
      <c r="J11725" t="s">
        <v>66</v>
      </c>
      <c r="K11725" t="s">
        <v>32</v>
      </c>
      <c r="L11725">
        <v>125777</v>
      </c>
    </row>
    <row r="11726" spans="1:12" x14ac:dyDescent="0.25">
      <c r="A11726" t="s">
        <v>45</v>
      </c>
      <c r="B11726" t="s">
        <v>76</v>
      </c>
      <c r="C11726" t="s">
        <v>14</v>
      </c>
      <c r="D11726" t="s">
        <v>15</v>
      </c>
      <c r="E11726" t="b">
        <v>1</v>
      </c>
      <c r="F11726" s="1">
        <v>45394.671898148154</v>
      </c>
      <c r="G11726" t="b">
        <v>1</v>
      </c>
      <c r="H11726" t="b">
        <v>1</v>
      </c>
      <c r="I11726" t="s">
        <v>16</v>
      </c>
      <c r="J11726" t="s">
        <v>66</v>
      </c>
      <c r="K11726" t="s">
        <v>103</v>
      </c>
      <c r="L11726">
        <v>109823</v>
      </c>
    </row>
    <row r="11727" spans="1:12" x14ac:dyDescent="0.25">
      <c r="A11727" t="s">
        <v>38</v>
      </c>
      <c r="B11727" t="s">
        <v>107</v>
      </c>
      <c r="C11727" t="s">
        <v>14</v>
      </c>
      <c r="D11727" t="s">
        <v>29</v>
      </c>
      <c r="E11727" t="b">
        <v>1</v>
      </c>
      <c r="F11727" s="1">
        <v>45328.986828703702</v>
      </c>
      <c r="G11727" t="b">
        <v>1</v>
      </c>
      <c r="H11727" t="b">
        <v>0</v>
      </c>
      <c r="I11727" t="s">
        <v>41</v>
      </c>
      <c r="J11727" t="s">
        <v>57</v>
      </c>
      <c r="K11727" t="s">
        <v>87</v>
      </c>
      <c r="L11727">
        <v>88687</v>
      </c>
    </row>
    <row r="11728" spans="1:12" x14ac:dyDescent="0.25">
      <c r="A11728" t="s">
        <v>38</v>
      </c>
      <c r="B11728" t="s">
        <v>39</v>
      </c>
      <c r="C11728" t="s">
        <v>43</v>
      </c>
      <c r="D11728" t="s">
        <v>15</v>
      </c>
      <c r="E11728" t="b">
        <v>1</v>
      </c>
      <c r="F11728" s="1">
        <v>45374.561423611107</v>
      </c>
      <c r="G11728" t="b">
        <v>0</v>
      </c>
      <c r="H11728" t="b">
        <v>0</v>
      </c>
      <c r="I11728" t="s">
        <v>41</v>
      </c>
      <c r="J11728" t="s">
        <v>17</v>
      </c>
      <c r="K11728" t="s">
        <v>89</v>
      </c>
      <c r="L11728">
        <v>65454</v>
      </c>
    </row>
    <row r="11729" spans="1:12" x14ac:dyDescent="0.25">
      <c r="A11729" t="s">
        <v>49</v>
      </c>
      <c r="B11729" t="s">
        <v>108</v>
      </c>
      <c r="C11729" t="s">
        <v>68</v>
      </c>
      <c r="D11729" t="s">
        <v>15</v>
      </c>
      <c r="E11729" t="b">
        <v>1</v>
      </c>
      <c r="F11729" s="1">
        <v>45654.242824074077</v>
      </c>
      <c r="G11729" t="b">
        <v>0</v>
      </c>
      <c r="H11729" t="b">
        <v>1</v>
      </c>
      <c r="I11729" t="s">
        <v>51</v>
      </c>
      <c r="J11729" t="s">
        <v>57</v>
      </c>
      <c r="K11729" t="s">
        <v>58</v>
      </c>
      <c r="L11729">
        <v>70963</v>
      </c>
    </row>
    <row r="11730" spans="1:12" x14ac:dyDescent="0.25">
      <c r="A11730" t="s">
        <v>45</v>
      </c>
      <c r="B11730" t="s">
        <v>88</v>
      </c>
      <c r="C11730" t="s">
        <v>43</v>
      </c>
      <c r="D11730" t="s">
        <v>29</v>
      </c>
      <c r="E11730" t="b">
        <v>1</v>
      </c>
      <c r="F11730" s="1">
        <v>45493.437037037038</v>
      </c>
      <c r="G11730" t="b">
        <v>1</v>
      </c>
      <c r="H11730" t="b">
        <v>0</v>
      </c>
      <c r="I11730" t="s">
        <v>16</v>
      </c>
      <c r="J11730" t="s">
        <v>70</v>
      </c>
      <c r="K11730" t="s">
        <v>73</v>
      </c>
      <c r="L11730">
        <v>100812</v>
      </c>
    </row>
    <row r="11731" spans="1:12" x14ac:dyDescent="0.25">
      <c r="A11731" t="s">
        <v>38</v>
      </c>
      <c r="B11731" t="s">
        <v>95</v>
      </c>
      <c r="C11731" t="s">
        <v>28</v>
      </c>
      <c r="D11731" t="s">
        <v>15</v>
      </c>
      <c r="E11731" t="b">
        <v>1</v>
      </c>
      <c r="F11731" s="1">
        <v>45529.180428240739</v>
      </c>
      <c r="G11731" t="b">
        <v>0</v>
      </c>
      <c r="H11731" t="b">
        <v>0</v>
      </c>
      <c r="I11731" t="s">
        <v>41</v>
      </c>
      <c r="J11731" t="s">
        <v>24</v>
      </c>
      <c r="K11731" t="s">
        <v>25</v>
      </c>
      <c r="L11731">
        <v>68778</v>
      </c>
    </row>
    <row r="11732" spans="1:12" x14ac:dyDescent="0.25">
      <c r="A11732" t="s">
        <v>49</v>
      </c>
      <c r="B11732" t="s">
        <v>108</v>
      </c>
      <c r="C11732" t="s">
        <v>40</v>
      </c>
      <c r="D11732" t="s">
        <v>22</v>
      </c>
      <c r="E11732" t="b">
        <v>1</v>
      </c>
      <c r="F11732" s="1">
        <v>45471.831446759257</v>
      </c>
      <c r="G11732" t="b">
        <v>0</v>
      </c>
      <c r="H11732" t="b">
        <v>1</v>
      </c>
      <c r="I11732" t="s">
        <v>51</v>
      </c>
      <c r="J11732" t="s">
        <v>70</v>
      </c>
      <c r="K11732" t="s">
        <v>118</v>
      </c>
      <c r="L11732">
        <v>88588</v>
      </c>
    </row>
    <row r="11733" spans="1:12" x14ac:dyDescent="0.25">
      <c r="A11733" t="s">
        <v>82</v>
      </c>
      <c r="B11733" t="s">
        <v>91</v>
      </c>
      <c r="C11733" t="s">
        <v>14</v>
      </c>
      <c r="D11733" t="s">
        <v>15</v>
      </c>
      <c r="E11733" t="b">
        <v>0</v>
      </c>
      <c r="F11733" s="1">
        <v>45459.370879629627</v>
      </c>
      <c r="G11733" t="b">
        <v>1</v>
      </c>
      <c r="H11733" t="b">
        <v>1</v>
      </c>
      <c r="I11733" t="s">
        <v>84</v>
      </c>
      <c r="J11733" t="s">
        <v>70</v>
      </c>
      <c r="K11733" t="s">
        <v>112</v>
      </c>
      <c r="L11733">
        <v>103102</v>
      </c>
    </row>
    <row r="11734" spans="1:12" x14ac:dyDescent="0.25">
      <c r="A11734" t="s">
        <v>19</v>
      </c>
      <c r="B11734" t="s">
        <v>86</v>
      </c>
      <c r="C11734" t="s">
        <v>28</v>
      </c>
      <c r="D11734" t="s">
        <v>15</v>
      </c>
      <c r="E11734" t="b">
        <v>1</v>
      </c>
      <c r="F11734" s="1">
        <v>45342.076817129629</v>
      </c>
      <c r="G11734" t="b">
        <v>1</v>
      </c>
      <c r="H11734" t="b">
        <v>0</v>
      </c>
      <c r="I11734" t="s">
        <v>23</v>
      </c>
      <c r="J11734" t="s">
        <v>57</v>
      </c>
      <c r="K11734" t="s">
        <v>124</v>
      </c>
      <c r="L11734">
        <v>72997</v>
      </c>
    </row>
    <row r="11735" spans="1:12" x14ac:dyDescent="0.25">
      <c r="A11735" t="s">
        <v>49</v>
      </c>
      <c r="B11735" t="s">
        <v>50</v>
      </c>
      <c r="C11735" t="s">
        <v>68</v>
      </c>
      <c r="D11735" t="s">
        <v>15</v>
      </c>
      <c r="E11735" t="b">
        <v>1</v>
      </c>
      <c r="F11735" s="1">
        <v>45486.489629629628</v>
      </c>
      <c r="G11735" t="b">
        <v>0</v>
      </c>
      <c r="H11735" t="b">
        <v>0</v>
      </c>
      <c r="I11735" t="s">
        <v>51</v>
      </c>
      <c r="J11735" t="s">
        <v>72</v>
      </c>
      <c r="K11735" t="s">
        <v>92</v>
      </c>
      <c r="L11735">
        <v>77666</v>
      </c>
    </row>
    <row r="11736" spans="1:12" x14ac:dyDescent="0.25">
      <c r="A11736" t="s">
        <v>12</v>
      </c>
      <c r="B11736" t="s">
        <v>75</v>
      </c>
      <c r="C11736" t="s">
        <v>28</v>
      </c>
      <c r="D11736" t="s">
        <v>15</v>
      </c>
      <c r="E11736" t="b">
        <v>1</v>
      </c>
      <c r="F11736" s="1">
        <v>45469.147106481483</v>
      </c>
      <c r="G11736" t="b">
        <v>0</v>
      </c>
      <c r="H11736" t="b">
        <v>0</v>
      </c>
      <c r="I11736" t="s">
        <v>16</v>
      </c>
      <c r="J11736" t="s">
        <v>24</v>
      </c>
      <c r="K11736" t="s">
        <v>67</v>
      </c>
      <c r="L11736">
        <v>131130</v>
      </c>
    </row>
    <row r="11737" spans="1:12" x14ac:dyDescent="0.25">
      <c r="A11737" t="s">
        <v>26</v>
      </c>
      <c r="B11737" t="s">
        <v>71</v>
      </c>
      <c r="C11737" t="s">
        <v>14</v>
      </c>
      <c r="D11737" t="s">
        <v>29</v>
      </c>
      <c r="E11737" t="b">
        <v>1</v>
      </c>
      <c r="F11737" s="1">
        <v>45628.543333333328</v>
      </c>
      <c r="G11737" t="b">
        <v>0</v>
      </c>
      <c r="H11737" t="b">
        <v>0</v>
      </c>
      <c r="I11737" t="s">
        <v>30</v>
      </c>
      <c r="J11737" t="s">
        <v>52</v>
      </c>
      <c r="K11737" t="s">
        <v>125</v>
      </c>
      <c r="L11737">
        <v>115924</v>
      </c>
    </row>
    <row r="11738" spans="1:12" x14ac:dyDescent="0.25">
      <c r="A11738" t="s">
        <v>49</v>
      </c>
      <c r="B11738" t="s">
        <v>108</v>
      </c>
      <c r="C11738" t="s">
        <v>68</v>
      </c>
      <c r="D11738" t="s">
        <v>29</v>
      </c>
      <c r="E11738" t="b">
        <v>1</v>
      </c>
      <c r="F11738" s="1">
        <v>45381.914363425924</v>
      </c>
      <c r="G11738" t="b">
        <v>0</v>
      </c>
      <c r="H11738" t="b">
        <v>1</v>
      </c>
      <c r="I11738" t="s">
        <v>51</v>
      </c>
      <c r="J11738" t="s">
        <v>57</v>
      </c>
      <c r="K11738" t="s">
        <v>37</v>
      </c>
      <c r="L11738">
        <v>92370</v>
      </c>
    </row>
    <row r="11739" spans="1:12" x14ac:dyDescent="0.25">
      <c r="A11739" t="s">
        <v>19</v>
      </c>
      <c r="B11739" t="s">
        <v>94</v>
      </c>
      <c r="C11739" t="s">
        <v>14</v>
      </c>
      <c r="D11739" t="s">
        <v>15</v>
      </c>
      <c r="E11739" t="b">
        <v>1</v>
      </c>
      <c r="F11739" s="1">
        <v>45342.451678240737</v>
      </c>
      <c r="G11739" t="b">
        <v>0</v>
      </c>
      <c r="H11739" t="b">
        <v>1</v>
      </c>
      <c r="I11739" t="s">
        <v>23</v>
      </c>
      <c r="J11739" t="s">
        <v>70</v>
      </c>
      <c r="K11739" t="s">
        <v>92</v>
      </c>
      <c r="L11739">
        <v>81078</v>
      </c>
    </row>
    <row r="11740" spans="1:12" x14ac:dyDescent="0.25">
      <c r="A11740" t="s">
        <v>49</v>
      </c>
      <c r="B11740" t="s">
        <v>108</v>
      </c>
      <c r="C11740" t="s">
        <v>68</v>
      </c>
      <c r="D11740" t="s">
        <v>22</v>
      </c>
      <c r="E11740" t="b">
        <v>1</v>
      </c>
      <c r="F11740" s="1">
        <v>45341.789976851847</v>
      </c>
      <c r="G11740" t="b">
        <v>1</v>
      </c>
      <c r="H11740" t="b">
        <v>0</v>
      </c>
      <c r="I11740" t="s">
        <v>51</v>
      </c>
      <c r="J11740" t="s">
        <v>70</v>
      </c>
      <c r="K11740" t="s">
        <v>105</v>
      </c>
      <c r="L11740">
        <v>86764</v>
      </c>
    </row>
    <row r="11741" spans="1:12" x14ac:dyDescent="0.25">
      <c r="A11741" t="s">
        <v>82</v>
      </c>
      <c r="B11741" t="s">
        <v>85</v>
      </c>
      <c r="C11741" t="s">
        <v>14</v>
      </c>
      <c r="D11741" t="s">
        <v>22</v>
      </c>
      <c r="E11741" t="b">
        <v>0</v>
      </c>
      <c r="F11741" s="1">
        <v>45487.163935185177</v>
      </c>
      <c r="G11741" t="b">
        <v>1</v>
      </c>
      <c r="H11741" t="b">
        <v>0</v>
      </c>
      <c r="I11741" t="s">
        <v>84</v>
      </c>
      <c r="J11741" t="s">
        <v>80</v>
      </c>
      <c r="K11741" t="s">
        <v>127</v>
      </c>
      <c r="L11741">
        <v>103562</v>
      </c>
    </row>
    <row r="11742" spans="1:12" x14ac:dyDescent="0.25">
      <c r="A11742" t="s">
        <v>82</v>
      </c>
      <c r="B11742" t="s">
        <v>83</v>
      </c>
      <c r="C11742" t="s">
        <v>14</v>
      </c>
      <c r="D11742" t="s">
        <v>22</v>
      </c>
      <c r="E11742" t="b">
        <v>0</v>
      </c>
      <c r="F11742" s="1">
        <v>45511.610162037039</v>
      </c>
      <c r="G11742" t="b">
        <v>1</v>
      </c>
      <c r="H11742" t="b">
        <v>0</v>
      </c>
      <c r="I11742" t="s">
        <v>84</v>
      </c>
      <c r="J11742" t="s">
        <v>34</v>
      </c>
      <c r="K11742" t="s">
        <v>124</v>
      </c>
      <c r="L11742">
        <v>120526</v>
      </c>
    </row>
    <row r="11743" spans="1:12" x14ac:dyDescent="0.25">
      <c r="A11743" t="s">
        <v>45</v>
      </c>
      <c r="B11743" t="s">
        <v>76</v>
      </c>
      <c r="C11743" t="s">
        <v>14</v>
      </c>
      <c r="D11743" t="s">
        <v>22</v>
      </c>
      <c r="E11743" t="b">
        <v>1</v>
      </c>
      <c r="F11743" s="1">
        <v>45548.611250000002</v>
      </c>
      <c r="G11743" t="b">
        <v>1</v>
      </c>
      <c r="H11743" t="b">
        <v>1</v>
      </c>
      <c r="I11743" t="s">
        <v>16</v>
      </c>
      <c r="J11743" t="s">
        <v>80</v>
      </c>
      <c r="K11743" t="s">
        <v>130</v>
      </c>
      <c r="L11743">
        <v>82048</v>
      </c>
    </row>
    <row r="11744" spans="1:12" x14ac:dyDescent="0.25">
      <c r="A11744" t="s">
        <v>49</v>
      </c>
      <c r="B11744" t="s">
        <v>61</v>
      </c>
      <c r="C11744" t="s">
        <v>14</v>
      </c>
      <c r="D11744" t="s">
        <v>29</v>
      </c>
      <c r="E11744" t="b">
        <v>1</v>
      </c>
      <c r="F11744" s="1">
        <v>45363.34</v>
      </c>
      <c r="G11744" t="b">
        <v>0</v>
      </c>
      <c r="H11744" t="b">
        <v>1</v>
      </c>
      <c r="I11744" t="s">
        <v>51</v>
      </c>
      <c r="J11744" t="s">
        <v>52</v>
      </c>
      <c r="K11744" t="s">
        <v>106</v>
      </c>
      <c r="L11744">
        <v>92062</v>
      </c>
    </row>
    <row r="11745" spans="1:12" x14ac:dyDescent="0.25">
      <c r="A11745" t="s">
        <v>49</v>
      </c>
      <c r="B11745" t="s">
        <v>108</v>
      </c>
      <c r="C11745" t="s">
        <v>43</v>
      </c>
      <c r="D11745" t="s">
        <v>22</v>
      </c>
      <c r="E11745" t="b">
        <v>1</v>
      </c>
      <c r="F11745" s="1">
        <v>45403.349340277768</v>
      </c>
      <c r="G11745" t="b">
        <v>1</v>
      </c>
      <c r="H11745" t="b">
        <v>1</v>
      </c>
      <c r="I11745" t="s">
        <v>51</v>
      </c>
      <c r="J11745" t="s">
        <v>34</v>
      </c>
      <c r="K11745" t="s">
        <v>96</v>
      </c>
      <c r="L11745">
        <v>73389</v>
      </c>
    </row>
    <row r="11746" spans="1:12" x14ac:dyDescent="0.25">
      <c r="A11746" t="s">
        <v>12</v>
      </c>
      <c r="B11746" t="s">
        <v>13</v>
      </c>
      <c r="C11746" t="s">
        <v>28</v>
      </c>
      <c r="D11746" t="s">
        <v>15</v>
      </c>
      <c r="E11746" t="b">
        <v>0</v>
      </c>
      <c r="F11746" s="1">
        <v>45643.882245370369</v>
      </c>
      <c r="G11746" t="b">
        <v>0</v>
      </c>
      <c r="H11746" t="b">
        <v>0</v>
      </c>
      <c r="I11746" t="s">
        <v>16</v>
      </c>
      <c r="J11746" t="s">
        <v>57</v>
      </c>
      <c r="K11746" t="s">
        <v>67</v>
      </c>
      <c r="L11746">
        <v>115994</v>
      </c>
    </row>
    <row r="11747" spans="1:12" x14ac:dyDescent="0.25">
      <c r="A11747" t="s">
        <v>45</v>
      </c>
      <c r="B11747" t="s">
        <v>46</v>
      </c>
      <c r="C11747" t="s">
        <v>28</v>
      </c>
      <c r="D11747" t="s">
        <v>15</v>
      </c>
      <c r="E11747" t="b">
        <v>0</v>
      </c>
      <c r="F11747" s="1">
        <v>45387.184629629628</v>
      </c>
      <c r="G11747" t="b">
        <v>1</v>
      </c>
      <c r="H11747" t="b">
        <v>0</v>
      </c>
      <c r="I11747" t="s">
        <v>16</v>
      </c>
      <c r="J11747" t="s">
        <v>52</v>
      </c>
      <c r="K11747" t="s">
        <v>93</v>
      </c>
      <c r="L11747">
        <v>110287</v>
      </c>
    </row>
    <row r="11748" spans="1:12" x14ac:dyDescent="0.25">
      <c r="A11748" t="s">
        <v>38</v>
      </c>
      <c r="B11748" t="s">
        <v>95</v>
      </c>
      <c r="C11748" t="s">
        <v>43</v>
      </c>
      <c r="D11748" t="s">
        <v>22</v>
      </c>
      <c r="E11748" t="b">
        <v>0</v>
      </c>
      <c r="F11748" s="1">
        <v>45517.322569444441</v>
      </c>
      <c r="G11748" t="b">
        <v>0</v>
      </c>
      <c r="H11748" t="b">
        <v>0</v>
      </c>
      <c r="I11748" t="s">
        <v>41</v>
      </c>
      <c r="J11748" t="s">
        <v>72</v>
      </c>
      <c r="K11748" t="s">
        <v>62</v>
      </c>
      <c r="L11748">
        <v>87590</v>
      </c>
    </row>
    <row r="11749" spans="1:12" x14ac:dyDescent="0.25">
      <c r="A11749" t="s">
        <v>82</v>
      </c>
      <c r="B11749" t="s">
        <v>85</v>
      </c>
      <c r="C11749" t="s">
        <v>68</v>
      </c>
      <c r="D11749" t="s">
        <v>22</v>
      </c>
      <c r="E11749" t="b">
        <v>1</v>
      </c>
      <c r="F11749" s="1">
        <v>45577.847974537042</v>
      </c>
      <c r="G11749" t="b">
        <v>1</v>
      </c>
      <c r="H11749" t="b">
        <v>1</v>
      </c>
      <c r="I11749" t="s">
        <v>84</v>
      </c>
      <c r="J11749" t="s">
        <v>80</v>
      </c>
      <c r="K11749" t="s">
        <v>115</v>
      </c>
      <c r="L11749">
        <v>128823</v>
      </c>
    </row>
    <row r="11750" spans="1:12" x14ac:dyDescent="0.25">
      <c r="A11750" t="s">
        <v>38</v>
      </c>
      <c r="B11750" t="s">
        <v>95</v>
      </c>
      <c r="C11750" t="s">
        <v>28</v>
      </c>
      <c r="D11750" t="s">
        <v>29</v>
      </c>
      <c r="E11750" t="b">
        <v>1</v>
      </c>
      <c r="F11750" s="1">
        <v>45404.905671296299</v>
      </c>
      <c r="G11750" t="b">
        <v>0</v>
      </c>
      <c r="H11750" t="b">
        <v>0</v>
      </c>
      <c r="I11750" t="s">
        <v>41</v>
      </c>
      <c r="J11750" t="s">
        <v>47</v>
      </c>
      <c r="K11750" t="s">
        <v>120</v>
      </c>
      <c r="L11750">
        <v>71870</v>
      </c>
    </row>
    <row r="11751" spans="1:12" x14ac:dyDescent="0.25">
      <c r="A11751" t="s">
        <v>54</v>
      </c>
      <c r="B11751" t="s">
        <v>55</v>
      </c>
      <c r="C11751" t="s">
        <v>43</v>
      </c>
      <c r="D11751" t="s">
        <v>15</v>
      </c>
      <c r="E11751" t="b">
        <v>1</v>
      </c>
      <c r="F11751" s="1">
        <v>45316.226041666669</v>
      </c>
      <c r="G11751" t="b">
        <v>1</v>
      </c>
      <c r="H11751" t="b">
        <v>1</v>
      </c>
      <c r="I11751" t="s">
        <v>30</v>
      </c>
      <c r="J11751" t="s">
        <v>57</v>
      </c>
      <c r="K11751" t="s">
        <v>98</v>
      </c>
      <c r="L11751">
        <v>145428</v>
      </c>
    </row>
    <row r="11752" spans="1:12" x14ac:dyDescent="0.25">
      <c r="A11752" t="s">
        <v>82</v>
      </c>
      <c r="B11752" t="s">
        <v>83</v>
      </c>
      <c r="C11752" t="s">
        <v>68</v>
      </c>
      <c r="D11752" t="s">
        <v>29</v>
      </c>
      <c r="E11752" t="b">
        <v>1</v>
      </c>
      <c r="F11752" s="1">
        <v>45352.626921296287</v>
      </c>
      <c r="G11752" t="b">
        <v>0</v>
      </c>
      <c r="H11752" t="b">
        <v>1</v>
      </c>
      <c r="I11752" t="s">
        <v>84</v>
      </c>
      <c r="J11752" t="s">
        <v>17</v>
      </c>
      <c r="K11752" t="s">
        <v>81</v>
      </c>
      <c r="L11752">
        <v>102679</v>
      </c>
    </row>
    <row r="11753" spans="1:12" x14ac:dyDescent="0.25">
      <c r="A11753" t="s">
        <v>26</v>
      </c>
      <c r="B11753" t="s">
        <v>27</v>
      </c>
      <c r="C11753" t="s">
        <v>40</v>
      </c>
      <c r="D11753" t="s">
        <v>22</v>
      </c>
      <c r="E11753" t="b">
        <v>1</v>
      </c>
      <c r="F11753" s="1">
        <v>45373.815127314818</v>
      </c>
      <c r="G11753" t="b">
        <v>1</v>
      </c>
      <c r="H11753" t="b">
        <v>1</v>
      </c>
      <c r="I11753" t="s">
        <v>30</v>
      </c>
      <c r="J11753" t="s">
        <v>44</v>
      </c>
      <c r="K11753" t="s">
        <v>93</v>
      </c>
      <c r="L11753">
        <v>111135</v>
      </c>
    </row>
    <row r="11754" spans="1:12" x14ac:dyDescent="0.25">
      <c r="A11754" t="s">
        <v>19</v>
      </c>
      <c r="B11754" t="s">
        <v>86</v>
      </c>
      <c r="C11754" t="s">
        <v>21</v>
      </c>
      <c r="D11754" t="s">
        <v>15</v>
      </c>
      <c r="E11754" t="b">
        <v>1</v>
      </c>
      <c r="F11754" s="1">
        <v>45377.18005787037</v>
      </c>
      <c r="G11754" t="b">
        <v>1</v>
      </c>
      <c r="H11754" t="b">
        <v>0</v>
      </c>
      <c r="I11754" t="s">
        <v>23</v>
      </c>
      <c r="J11754" t="s">
        <v>24</v>
      </c>
      <c r="K11754" t="s">
        <v>120</v>
      </c>
      <c r="L11754">
        <v>79440</v>
      </c>
    </row>
    <row r="11755" spans="1:12" x14ac:dyDescent="0.25">
      <c r="A11755" t="s">
        <v>26</v>
      </c>
      <c r="B11755" t="s">
        <v>27</v>
      </c>
      <c r="C11755" t="s">
        <v>40</v>
      </c>
      <c r="D11755" t="s">
        <v>29</v>
      </c>
      <c r="E11755" t="b">
        <v>1</v>
      </c>
      <c r="F11755" s="1">
        <v>45306.649421296293</v>
      </c>
      <c r="G11755" t="b">
        <v>1</v>
      </c>
      <c r="H11755" t="b">
        <v>1</v>
      </c>
      <c r="I11755" t="s">
        <v>30</v>
      </c>
      <c r="J11755" t="s">
        <v>57</v>
      </c>
      <c r="K11755" t="s">
        <v>118</v>
      </c>
      <c r="L11755">
        <v>99508</v>
      </c>
    </row>
    <row r="11756" spans="1:12" x14ac:dyDescent="0.25">
      <c r="A11756" t="s">
        <v>38</v>
      </c>
      <c r="B11756" t="s">
        <v>39</v>
      </c>
      <c r="C11756" t="s">
        <v>43</v>
      </c>
      <c r="D11756" t="s">
        <v>29</v>
      </c>
      <c r="E11756" t="b">
        <v>1</v>
      </c>
      <c r="F11756" s="1">
        <v>45484.558611111112</v>
      </c>
      <c r="G11756" t="b">
        <v>1</v>
      </c>
      <c r="H11756" t="b">
        <v>0</v>
      </c>
      <c r="I11756" t="s">
        <v>41</v>
      </c>
      <c r="J11756" t="s">
        <v>17</v>
      </c>
      <c r="K11756" t="s">
        <v>105</v>
      </c>
      <c r="L11756">
        <v>93482</v>
      </c>
    </row>
    <row r="11757" spans="1:12" x14ac:dyDescent="0.25">
      <c r="A11757" t="s">
        <v>38</v>
      </c>
      <c r="B11757" t="s">
        <v>39</v>
      </c>
      <c r="C11757" t="s">
        <v>43</v>
      </c>
      <c r="D11757" t="s">
        <v>29</v>
      </c>
      <c r="E11757" t="b">
        <v>1</v>
      </c>
      <c r="F11757" s="1">
        <v>45388.932488425933</v>
      </c>
      <c r="G11757" t="b">
        <v>1</v>
      </c>
      <c r="H11757" t="b">
        <v>1</v>
      </c>
      <c r="I11757" t="s">
        <v>41</v>
      </c>
      <c r="J11757" t="s">
        <v>57</v>
      </c>
      <c r="K11757" t="s">
        <v>62</v>
      </c>
      <c r="L11757">
        <v>88242</v>
      </c>
    </row>
    <row r="11758" spans="1:12" x14ac:dyDescent="0.25">
      <c r="A11758" t="s">
        <v>12</v>
      </c>
      <c r="B11758" t="s">
        <v>13</v>
      </c>
      <c r="C11758" t="s">
        <v>68</v>
      </c>
      <c r="D11758" t="s">
        <v>22</v>
      </c>
      <c r="E11758" t="b">
        <v>0</v>
      </c>
      <c r="F11758" s="1">
        <v>45381.518067129633</v>
      </c>
      <c r="G11758" t="b">
        <v>0</v>
      </c>
      <c r="H11758" t="b">
        <v>0</v>
      </c>
      <c r="I11758" t="s">
        <v>16</v>
      </c>
      <c r="J11758" t="s">
        <v>72</v>
      </c>
      <c r="K11758" t="s">
        <v>89</v>
      </c>
      <c r="L11758">
        <v>131799</v>
      </c>
    </row>
    <row r="11759" spans="1:12" x14ac:dyDescent="0.25">
      <c r="A11759" t="s">
        <v>38</v>
      </c>
      <c r="B11759" t="s">
        <v>39</v>
      </c>
      <c r="C11759" t="s">
        <v>40</v>
      </c>
      <c r="D11759" t="s">
        <v>29</v>
      </c>
      <c r="E11759" t="b">
        <v>0</v>
      </c>
      <c r="F11759" s="1">
        <v>45378.930520833332</v>
      </c>
      <c r="G11759" t="b">
        <v>1</v>
      </c>
      <c r="H11759" t="b">
        <v>0</v>
      </c>
      <c r="I11759" t="s">
        <v>41</v>
      </c>
      <c r="J11759" t="s">
        <v>47</v>
      </c>
      <c r="K11759" t="s">
        <v>122</v>
      </c>
      <c r="L11759">
        <v>94935</v>
      </c>
    </row>
    <row r="11760" spans="1:12" x14ac:dyDescent="0.25">
      <c r="A11760" t="s">
        <v>49</v>
      </c>
      <c r="B11760" t="s">
        <v>61</v>
      </c>
      <c r="C11760" t="s">
        <v>40</v>
      </c>
      <c r="D11760" t="s">
        <v>22</v>
      </c>
      <c r="E11760" t="b">
        <v>0</v>
      </c>
      <c r="F11760" s="1">
        <v>45479.497754629629</v>
      </c>
      <c r="G11760" t="b">
        <v>1</v>
      </c>
      <c r="H11760" t="b">
        <v>0</v>
      </c>
      <c r="I11760" t="s">
        <v>51</v>
      </c>
      <c r="J11760" t="s">
        <v>24</v>
      </c>
      <c r="K11760" t="s">
        <v>110</v>
      </c>
      <c r="L11760">
        <v>96730</v>
      </c>
    </row>
    <row r="11761" spans="1:12" x14ac:dyDescent="0.25">
      <c r="A11761" t="s">
        <v>26</v>
      </c>
      <c r="B11761" t="s">
        <v>33</v>
      </c>
      <c r="C11761" t="s">
        <v>68</v>
      </c>
      <c r="D11761" t="s">
        <v>29</v>
      </c>
      <c r="E11761" t="b">
        <v>0</v>
      </c>
      <c r="F11761" s="1">
        <v>45508.392118055563</v>
      </c>
      <c r="G11761" t="b">
        <v>1</v>
      </c>
      <c r="H11761" t="b">
        <v>0</v>
      </c>
      <c r="I11761" t="s">
        <v>30</v>
      </c>
      <c r="J11761" t="s">
        <v>34</v>
      </c>
      <c r="K11761" t="s">
        <v>110</v>
      </c>
      <c r="L11761">
        <v>118503</v>
      </c>
    </row>
    <row r="11762" spans="1:12" x14ac:dyDescent="0.25">
      <c r="A11762" t="s">
        <v>54</v>
      </c>
      <c r="B11762" t="s">
        <v>55</v>
      </c>
      <c r="C11762" t="s">
        <v>28</v>
      </c>
      <c r="D11762" t="s">
        <v>22</v>
      </c>
      <c r="E11762" t="b">
        <v>0</v>
      </c>
      <c r="F11762" s="1">
        <v>45510.884270833332</v>
      </c>
      <c r="G11762" t="b">
        <v>1</v>
      </c>
      <c r="H11762" t="b">
        <v>1</v>
      </c>
      <c r="I11762" t="s">
        <v>30</v>
      </c>
      <c r="J11762" t="s">
        <v>52</v>
      </c>
      <c r="K11762" t="s">
        <v>58</v>
      </c>
      <c r="L11762">
        <v>128244</v>
      </c>
    </row>
    <row r="11763" spans="1:12" x14ac:dyDescent="0.25">
      <c r="A11763" t="s">
        <v>45</v>
      </c>
      <c r="B11763" t="s">
        <v>76</v>
      </c>
      <c r="C11763" t="s">
        <v>68</v>
      </c>
      <c r="D11763" t="s">
        <v>22</v>
      </c>
      <c r="E11763" t="b">
        <v>1</v>
      </c>
      <c r="F11763" s="1">
        <v>45338.90483796296</v>
      </c>
      <c r="G11763" t="b">
        <v>1</v>
      </c>
      <c r="H11763" t="b">
        <v>0</v>
      </c>
      <c r="I11763" t="s">
        <v>16</v>
      </c>
      <c r="J11763" t="s">
        <v>44</v>
      </c>
      <c r="K11763" t="s">
        <v>60</v>
      </c>
      <c r="L11763">
        <v>112013</v>
      </c>
    </row>
    <row r="11764" spans="1:12" x14ac:dyDescent="0.25">
      <c r="A11764" t="s">
        <v>12</v>
      </c>
      <c r="B11764" t="s">
        <v>13</v>
      </c>
      <c r="C11764" t="s">
        <v>43</v>
      </c>
      <c r="D11764" t="s">
        <v>15</v>
      </c>
      <c r="E11764" t="b">
        <v>0</v>
      </c>
      <c r="F11764" s="1">
        <v>45335.509282407409</v>
      </c>
      <c r="G11764" t="b">
        <v>0</v>
      </c>
      <c r="H11764" t="b">
        <v>1</v>
      </c>
      <c r="I11764" t="s">
        <v>16</v>
      </c>
      <c r="J11764" t="s">
        <v>66</v>
      </c>
      <c r="K11764" t="s">
        <v>102</v>
      </c>
      <c r="L11764">
        <v>110970</v>
      </c>
    </row>
    <row r="11765" spans="1:12" x14ac:dyDescent="0.25">
      <c r="A11765" t="s">
        <v>12</v>
      </c>
      <c r="B11765" t="s">
        <v>63</v>
      </c>
      <c r="C11765" t="s">
        <v>40</v>
      </c>
      <c r="D11765" t="s">
        <v>22</v>
      </c>
      <c r="E11765" t="b">
        <v>0</v>
      </c>
      <c r="F11765" s="1">
        <v>45390.981087962973</v>
      </c>
      <c r="G11765" t="b">
        <v>0</v>
      </c>
      <c r="H11765" t="b">
        <v>1</v>
      </c>
      <c r="I11765" t="s">
        <v>16</v>
      </c>
      <c r="J11765" t="s">
        <v>80</v>
      </c>
      <c r="K11765" t="s">
        <v>87</v>
      </c>
      <c r="L11765">
        <v>115382</v>
      </c>
    </row>
    <row r="11766" spans="1:12" x14ac:dyDescent="0.25">
      <c r="A11766" t="s">
        <v>12</v>
      </c>
      <c r="B11766" t="s">
        <v>63</v>
      </c>
      <c r="C11766" t="s">
        <v>68</v>
      </c>
      <c r="D11766" t="s">
        <v>29</v>
      </c>
      <c r="E11766" t="b">
        <v>1</v>
      </c>
      <c r="F11766" s="1">
        <v>45486.035486111112</v>
      </c>
      <c r="G11766" t="b">
        <v>0</v>
      </c>
      <c r="H11766" t="b">
        <v>1</v>
      </c>
      <c r="I11766" t="s">
        <v>16</v>
      </c>
      <c r="J11766" t="s">
        <v>31</v>
      </c>
      <c r="K11766" t="s">
        <v>35</v>
      </c>
      <c r="L11766">
        <v>116150</v>
      </c>
    </row>
    <row r="11767" spans="1:12" x14ac:dyDescent="0.25">
      <c r="A11767" t="s">
        <v>45</v>
      </c>
      <c r="B11767" t="s">
        <v>46</v>
      </c>
      <c r="C11767" t="s">
        <v>14</v>
      </c>
      <c r="D11767" t="s">
        <v>15</v>
      </c>
      <c r="E11767" t="b">
        <v>1</v>
      </c>
      <c r="F11767" s="1">
        <v>45350.77952546296</v>
      </c>
      <c r="G11767" t="b">
        <v>1</v>
      </c>
      <c r="H11767" t="b">
        <v>0</v>
      </c>
      <c r="I11767" t="s">
        <v>16</v>
      </c>
      <c r="J11767" t="s">
        <v>34</v>
      </c>
      <c r="K11767" t="s">
        <v>124</v>
      </c>
      <c r="L11767">
        <v>112251</v>
      </c>
    </row>
    <row r="11768" spans="1:12" x14ac:dyDescent="0.25">
      <c r="A11768" t="s">
        <v>19</v>
      </c>
      <c r="B11768" t="s">
        <v>86</v>
      </c>
      <c r="C11768" t="s">
        <v>14</v>
      </c>
      <c r="D11768" t="s">
        <v>29</v>
      </c>
      <c r="E11768" t="b">
        <v>1</v>
      </c>
      <c r="F11768" s="1">
        <v>45590.541770833333</v>
      </c>
      <c r="G11768" t="b">
        <v>0</v>
      </c>
      <c r="H11768" t="b">
        <v>0</v>
      </c>
      <c r="I11768" t="s">
        <v>23</v>
      </c>
      <c r="J11768" t="s">
        <v>34</v>
      </c>
      <c r="K11768" t="s">
        <v>123</v>
      </c>
      <c r="L11768">
        <v>82902</v>
      </c>
    </row>
    <row r="11769" spans="1:12" x14ac:dyDescent="0.25">
      <c r="A11769" t="s">
        <v>19</v>
      </c>
      <c r="B11769" t="s">
        <v>20</v>
      </c>
      <c r="C11769" t="s">
        <v>68</v>
      </c>
      <c r="D11769" t="s">
        <v>29</v>
      </c>
      <c r="E11769" t="b">
        <v>1</v>
      </c>
      <c r="F11769" s="1">
        <v>45495.177175925928</v>
      </c>
      <c r="G11769" t="b">
        <v>1</v>
      </c>
      <c r="H11769" t="b">
        <v>1</v>
      </c>
      <c r="I11769" t="s">
        <v>23</v>
      </c>
      <c r="J11769" t="s">
        <v>34</v>
      </c>
      <c r="K11769" t="s">
        <v>87</v>
      </c>
      <c r="L11769">
        <v>73581</v>
      </c>
    </row>
    <row r="11770" spans="1:12" x14ac:dyDescent="0.25">
      <c r="A11770" t="s">
        <v>38</v>
      </c>
      <c r="B11770" t="s">
        <v>107</v>
      </c>
      <c r="C11770" t="s">
        <v>43</v>
      </c>
      <c r="D11770" t="s">
        <v>29</v>
      </c>
      <c r="E11770" t="b">
        <v>1</v>
      </c>
      <c r="F11770" s="1">
        <v>45476.775243055563</v>
      </c>
      <c r="G11770" t="b">
        <v>0</v>
      </c>
      <c r="H11770" t="b">
        <v>1</v>
      </c>
      <c r="I11770" t="s">
        <v>41</v>
      </c>
      <c r="J11770" t="s">
        <v>57</v>
      </c>
      <c r="K11770" t="s">
        <v>60</v>
      </c>
      <c r="L11770">
        <v>86424</v>
      </c>
    </row>
    <row r="11771" spans="1:12" x14ac:dyDescent="0.25">
      <c r="A11771" t="s">
        <v>26</v>
      </c>
      <c r="B11771" t="s">
        <v>33</v>
      </c>
      <c r="C11771" t="s">
        <v>40</v>
      </c>
      <c r="D11771" t="s">
        <v>29</v>
      </c>
      <c r="E11771" t="b">
        <v>1</v>
      </c>
      <c r="F11771" s="1">
        <v>45646.810949074083</v>
      </c>
      <c r="G11771" t="b">
        <v>1</v>
      </c>
      <c r="H11771" t="b">
        <v>1</v>
      </c>
      <c r="I11771" t="s">
        <v>30</v>
      </c>
      <c r="J11771" t="s">
        <v>47</v>
      </c>
      <c r="K11771" t="s">
        <v>69</v>
      </c>
      <c r="L11771">
        <v>128085</v>
      </c>
    </row>
    <row r="11772" spans="1:12" x14ac:dyDescent="0.25">
      <c r="A11772" t="s">
        <v>19</v>
      </c>
      <c r="B11772" t="s">
        <v>86</v>
      </c>
      <c r="C11772" t="s">
        <v>68</v>
      </c>
      <c r="D11772" t="s">
        <v>15</v>
      </c>
      <c r="E11772" t="b">
        <v>0</v>
      </c>
      <c r="F11772" s="1">
        <v>45387.043726851851</v>
      </c>
      <c r="G11772" t="b">
        <v>0</v>
      </c>
      <c r="H11772" t="b">
        <v>0</v>
      </c>
      <c r="I11772" t="s">
        <v>23</v>
      </c>
      <c r="J11772" t="s">
        <v>52</v>
      </c>
      <c r="K11772" t="s">
        <v>37</v>
      </c>
      <c r="L11772">
        <v>63124</v>
      </c>
    </row>
    <row r="11773" spans="1:12" x14ac:dyDescent="0.25">
      <c r="A11773" t="s">
        <v>82</v>
      </c>
      <c r="B11773" t="s">
        <v>91</v>
      </c>
      <c r="C11773" t="s">
        <v>14</v>
      </c>
      <c r="D11773" t="s">
        <v>22</v>
      </c>
      <c r="E11773" t="b">
        <v>0</v>
      </c>
      <c r="F11773" s="1">
        <v>45614.638136574067</v>
      </c>
      <c r="G11773" t="b">
        <v>0</v>
      </c>
      <c r="H11773" t="b">
        <v>0</v>
      </c>
      <c r="I11773" t="s">
        <v>84</v>
      </c>
      <c r="J11773" t="s">
        <v>70</v>
      </c>
      <c r="K11773" t="s">
        <v>115</v>
      </c>
      <c r="L11773">
        <v>132275</v>
      </c>
    </row>
    <row r="11774" spans="1:12" x14ac:dyDescent="0.25">
      <c r="A11774" t="s">
        <v>54</v>
      </c>
      <c r="B11774" t="s">
        <v>55</v>
      </c>
      <c r="C11774" t="s">
        <v>14</v>
      </c>
      <c r="D11774" t="s">
        <v>22</v>
      </c>
      <c r="E11774" t="b">
        <v>0</v>
      </c>
      <c r="F11774" s="1">
        <v>45300.352951388893</v>
      </c>
      <c r="G11774" t="b">
        <v>0</v>
      </c>
      <c r="H11774" t="b">
        <v>0</v>
      </c>
      <c r="I11774" t="s">
        <v>30</v>
      </c>
      <c r="J11774" t="s">
        <v>17</v>
      </c>
      <c r="K11774" t="s">
        <v>59</v>
      </c>
      <c r="L11774">
        <v>126327</v>
      </c>
    </row>
    <row r="11775" spans="1:12" x14ac:dyDescent="0.25">
      <c r="A11775" t="s">
        <v>12</v>
      </c>
      <c r="B11775" t="s">
        <v>63</v>
      </c>
      <c r="C11775" t="s">
        <v>28</v>
      </c>
      <c r="D11775" t="s">
        <v>29</v>
      </c>
      <c r="E11775" t="b">
        <v>0</v>
      </c>
      <c r="F11775" s="1">
        <v>45641.495856481481</v>
      </c>
      <c r="G11775" t="b">
        <v>0</v>
      </c>
      <c r="H11775" t="b">
        <v>0</v>
      </c>
      <c r="I11775" t="s">
        <v>16</v>
      </c>
      <c r="J11775" t="s">
        <v>80</v>
      </c>
      <c r="K11775" t="s">
        <v>92</v>
      </c>
      <c r="L11775">
        <v>138518</v>
      </c>
    </row>
    <row r="11776" spans="1:12" x14ac:dyDescent="0.25">
      <c r="A11776" t="s">
        <v>49</v>
      </c>
      <c r="B11776" t="s">
        <v>61</v>
      </c>
      <c r="C11776" t="s">
        <v>40</v>
      </c>
      <c r="D11776" t="s">
        <v>29</v>
      </c>
      <c r="E11776" t="b">
        <v>0</v>
      </c>
      <c r="F11776" s="1">
        <v>45612.002384259264</v>
      </c>
      <c r="G11776" t="b">
        <v>1</v>
      </c>
      <c r="H11776" t="b">
        <v>1</v>
      </c>
      <c r="I11776" t="s">
        <v>51</v>
      </c>
      <c r="J11776" t="s">
        <v>66</v>
      </c>
      <c r="K11776" t="s">
        <v>53</v>
      </c>
      <c r="L11776">
        <v>99394</v>
      </c>
    </row>
    <row r="11777" spans="1:12" x14ac:dyDescent="0.25">
      <c r="A11777" t="s">
        <v>45</v>
      </c>
      <c r="B11777" t="s">
        <v>88</v>
      </c>
      <c r="C11777" t="s">
        <v>28</v>
      </c>
      <c r="D11777" t="s">
        <v>15</v>
      </c>
      <c r="E11777" t="b">
        <v>1</v>
      </c>
      <c r="F11777" s="1">
        <v>45649.023356481477</v>
      </c>
      <c r="G11777" t="b">
        <v>1</v>
      </c>
      <c r="H11777" t="b">
        <v>0</v>
      </c>
      <c r="I11777" t="s">
        <v>16</v>
      </c>
      <c r="J11777" t="s">
        <v>72</v>
      </c>
      <c r="K11777" t="s">
        <v>87</v>
      </c>
      <c r="L11777">
        <v>86775</v>
      </c>
    </row>
    <row r="11778" spans="1:12" x14ac:dyDescent="0.25">
      <c r="A11778" t="s">
        <v>49</v>
      </c>
      <c r="B11778" t="s">
        <v>50</v>
      </c>
      <c r="C11778" t="s">
        <v>14</v>
      </c>
      <c r="D11778" t="s">
        <v>29</v>
      </c>
      <c r="E11778" t="b">
        <v>1</v>
      </c>
      <c r="F11778" s="1">
        <v>45358.798009259262</v>
      </c>
      <c r="G11778" t="b">
        <v>1</v>
      </c>
      <c r="H11778" t="b">
        <v>0</v>
      </c>
      <c r="I11778" t="s">
        <v>51</v>
      </c>
      <c r="J11778" t="s">
        <v>80</v>
      </c>
      <c r="K11778" t="s">
        <v>78</v>
      </c>
      <c r="L11778">
        <v>83108</v>
      </c>
    </row>
    <row r="11779" spans="1:12" x14ac:dyDescent="0.25">
      <c r="A11779" t="s">
        <v>82</v>
      </c>
      <c r="B11779" t="s">
        <v>91</v>
      </c>
      <c r="C11779" t="s">
        <v>43</v>
      </c>
      <c r="D11779" t="s">
        <v>22</v>
      </c>
      <c r="E11779" t="b">
        <v>1</v>
      </c>
      <c r="F11779" s="1">
        <v>45445.704687500001</v>
      </c>
      <c r="G11779" t="b">
        <v>1</v>
      </c>
      <c r="H11779" t="b">
        <v>0</v>
      </c>
      <c r="I11779" t="s">
        <v>84</v>
      </c>
      <c r="J11779" t="s">
        <v>34</v>
      </c>
      <c r="K11779" t="s">
        <v>90</v>
      </c>
      <c r="L11779">
        <v>100580</v>
      </c>
    </row>
    <row r="11780" spans="1:12" x14ac:dyDescent="0.25">
      <c r="A11780" t="s">
        <v>45</v>
      </c>
      <c r="B11780" t="s">
        <v>76</v>
      </c>
      <c r="C11780" t="s">
        <v>40</v>
      </c>
      <c r="D11780" t="s">
        <v>15</v>
      </c>
      <c r="E11780" t="b">
        <v>0</v>
      </c>
      <c r="F11780" s="1">
        <v>45413.45652777778</v>
      </c>
      <c r="G11780" t="b">
        <v>1</v>
      </c>
      <c r="H11780" t="b">
        <v>0</v>
      </c>
      <c r="I11780" t="s">
        <v>16</v>
      </c>
      <c r="J11780" t="s">
        <v>47</v>
      </c>
      <c r="K11780" t="s">
        <v>98</v>
      </c>
      <c r="L11780">
        <v>100627</v>
      </c>
    </row>
    <row r="11781" spans="1:12" x14ac:dyDescent="0.25">
      <c r="A11781" t="s">
        <v>45</v>
      </c>
      <c r="B11781" t="s">
        <v>88</v>
      </c>
      <c r="C11781" t="s">
        <v>21</v>
      </c>
      <c r="D11781" t="s">
        <v>15</v>
      </c>
      <c r="E11781" t="b">
        <v>1</v>
      </c>
      <c r="F11781" s="1">
        <v>45439.668217592603</v>
      </c>
      <c r="G11781" t="b">
        <v>0</v>
      </c>
      <c r="H11781" t="b">
        <v>0</v>
      </c>
      <c r="I11781" t="s">
        <v>16</v>
      </c>
      <c r="J11781" t="s">
        <v>80</v>
      </c>
      <c r="K11781" t="s">
        <v>125</v>
      </c>
      <c r="L11781">
        <v>118528</v>
      </c>
    </row>
    <row r="11782" spans="1:12" x14ac:dyDescent="0.25">
      <c r="A11782" t="s">
        <v>49</v>
      </c>
      <c r="B11782" t="s">
        <v>50</v>
      </c>
      <c r="C11782" t="s">
        <v>21</v>
      </c>
      <c r="D11782" t="s">
        <v>29</v>
      </c>
      <c r="E11782" t="b">
        <v>0</v>
      </c>
      <c r="F11782" s="1">
        <v>45374.258576388893</v>
      </c>
      <c r="G11782" t="b">
        <v>1</v>
      </c>
      <c r="H11782" t="b">
        <v>1</v>
      </c>
      <c r="I11782" t="s">
        <v>51</v>
      </c>
      <c r="J11782" t="s">
        <v>64</v>
      </c>
      <c r="K11782" t="s">
        <v>74</v>
      </c>
      <c r="L11782">
        <v>83116</v>
      </c>
    </row>
    <row r="11783" spans="1:12" x14ac:dyDescent="0.25">
      <c r="A11783" t="s">
        <v>54</v>
      </c>
      <c r="B11783" t="s">
        <v>55</v>
      </c>
      <c r="C11783" t="s">
        <v>43</v>
      </c>
      <c r="D11783" t="s">
        <v>29</v>
      </c>
      <c r="E11783" t="b">
        <v>0</v>
      </c>
      <c r="F11783" s="1">
        <v>45425.792592592603</v>
      </c>
      <c r="G11783" t="b">
        <v>0</v>
      </c>
      <c r="H11783" t="b">
        <v>0</v>
      </c>
      <c r="I11783" t="s">
        <v>30</v>
      </c>
      <c r="J11783" t="s">
        <v>17</v>
      </c>
      <c r="K11783" t="s">
        <v>126</v>
      </c>
      <c r="L11783">
        <v>145441</v>
      </c>
    </row>
    <row r="11784" spans="1:12" x14ac:dyDescent="0.25">
      <c r="A11784" t="s">
        <v>82</v>
      </c>
      <c r="B11784" t="s">
        <v>85</v>
      </c>
      <c r="C11784" t="s">
        <v>40</v>
      </c>
      <c r="D11784" t="s">
        <v>29</v>
      </c>
      <c r="E11784" t="b">
        <v>1</v>
      </c>
      <c r="F11784" s="1">
        <v>45513.874756944453</v>
      </c>
      <c r="G11784" t="b">
        <v>1</v>
      </c>
      <c r="H11784" t="b">
        <v>0</v>
      </c>
      <c r="I11784" t="s">
        <v>84</v>
      </c>
      <c r="J11784" t="s">
        <v>52</v>
      </c>
      <c r="K11784" t="s">
        <v>60</v>
      </c>
      <c r="L11784">
        <v>124249</v>
      </c>
    </row>
    <row r="11785" spans="1:12" x14ac:dyDescent="0.25">
      <c r="A11785" t="s">
        <v>45</v>
      </c>
      <c r="B11785" t="s">
        <v>76</v>
      </c>
      <c r="C11785" t="s">
        <v>68</v>
      </c>
      <c r="D11785" t="s">
        <v>29</v>
      </c>
      <c r="E11785" t="b">
        <v>1</v>
      </c>
      <c r="F11785" s="1">
        <v>45639.078368055547</v>
      </c>
      <c r="G11785" t="b">
        <v>1</v>
      </c>
      <c r="H11785" t="b">
        <v>0</v>
      </c>
      <c r="I11785" t="s">
        <v>16</v>
      </c>
      <c r="J11785" t="s">
        <v>34</v>
      </c>
      <c r="K11785" t="s">
        <v>116</v>
      </c>
      <c r="L11785">
        <v>118167</v>
      </c>
    </row>
    <row r="11786" spans="1:12" x14ac:dyDescent="0.25">
      <c r="A11786" t="s">
        <v>54</v>
      </c>
      <c r="B11786" t="s">
        <v>55</v>
      </c>
      <c r="C11786" t="s">
        <v>43</v>
      </c>
      <c r="D11786" t="s">
        <v>22</v>
      </c>
      <c r="E11786" t="b">
        <v>1</v>
      </c>
      <c r="F11786" s="1">
        <v>45418.549259259264</v>
      </c>
      <c r="G11786" t="b">
        <v>1</v>
      </c>
      <c r="H11786" t="b">
        <v>1</v>
      </c>
      <c r="I11786" t="s">
        <v>30</v>
      </c>
      <c r="J11786" t="s">
        <v>44</v>
      </c>
      <c r="K11786" t="s">
        <v>113</v>
      </c>
      <c r="L11786">
        <v>145118</v>
      </c>
    </row>
    <row r="11787" spans="1:12" x14ac:dyDescent="0.25">
      <c r="A11787" t="s">
        <v>38</v>
      </c>
      <c r="B11787" t="s">
        <v>39</v>
      </c>
      <c r="C11787" t="s">
        <v>21</v>
      </c>
      <c r="D11787" t="s">
        <v>15</v>
      </c>
      <c r="E11787" t="b">
        <v>0</v>
      </c>
      <c r="F11787" s="1">
        <v>45386.204675925917</v>
      </c>
      <c r="G11787" t="b">
        <v>0</v>
      </c>
      <c r="H11787" t="b">
        <v>1</v>
      </c>
      <c r="I11787" t="s">
        <v>41</v>
      </c>
      <c r="J11787" t="s">
        <v>66</v>
      </c>
      <c r="K11787" t="s">
        <v>77</v>
      </c>
      <c r="L11787">
        <v>72651</v>
      </c>
    </row>
    <row r="11788" spans="1:12" x14ac:dyDescent="0.25">
      <c r="A11788" t="s">
        <v>54</v>
      </c>
      <c r="B11788" t="s">
        <v>79</v>
      </c>
      <c r="C11788" t="s">
        <v>14</v>
      </c>
      <c r="D11788" t="s">
        <v>29</v>
      </c>
      <c r="E11788" t="b">
        <v>1</v>
      </c>
      <c r="F11788" s="1">
        <v>45514.637083333328</v>
      </c>
      <c r="G11788" t="b">
        <v>0</v>
      </c>
      <c r="H11788" t="b">
        <v>1</v>
      </c>
      <c r="I11788" t="s">
        <v>30</v>
      </c>
      <c r="J11788" t="s">
        <v>17</v>
      </c>
      <c r="K11788" t="s">
        <v>113</v>
      </c>
      <c r="L11788">
        <v>121566</v>
      </c>
    </row>
    <row r="11789" spans="1:12" x14ac:dyDescent="0.25">
      <c r="A11789" t="s">
        <v>19</v>
      </c>
      <c r="B11789" t="s">
        <v>86</v>
      </c>
      <c r="C11789" t="s">
        <v>43</v>
      </c>
      <c r="D11789" t="s">
        <v>29</v>
      </c>
      <c r="E11789" t="b">
        <v>1</v>
      </c>
      <c r="F11789" s="1">
        <v>45642.825428240743</v>
      </c>
      <c r="G11789" t="b">
        <v>0</v>
      </c>
      <c r="H11789" t="b">
        <v>1</v>
      </c>
      <c r="I11789" t="s">
        <v>23</v>
      </c>
      <c r="J11789" t="s">
        <v>31</v>
      </c>
      <c r="K11789" t="s">
        <v>120</v>
      </c>
      <c r="L11789">
        <v>88105</v>
      </c>
    </row>
    <row r="11790" spans="1:12" x14ac:dyDescent="0.25">
      <c r="A11790" t="s">
        <v>26</v>
      </c>
      <c r="B11790" t="s">
        <v>27</v>
      </c>
      <c r="C11790" t="s">
        <v>21</v>
      </c>
      <c r="D11790" t="s">
        <v>15</v>
      </c>
      <c r="E11790" t="b">
        <v>1</v>
      </c>
      <c r="F11790" s="1">
        <v>45590.431979166657</v>
      </c>
      <c r="G11790" t="b">
        <v>0</v>
      </c>
      <c r="H11790" t="b">
        <v>0</v>
      </c>
      <c r="I11790" t="s">
        <v>30</v>
      </c>
      <c r="J11790" t="s">
        <v>34</v>
      </c>
      <c r="K11790" t="s">
        <v>120</v>
      </c>
      <c r="L11790">
        <v>87974</v>
      </c>
    </row>
    <row r="11791" spans="1:12" x14ac:dyDescent="0.25">
      <c r="A11791" t="s">
        <v>19</v>
      </c>
      <c r="B11791" t="s">
        <v>94</v>
      </c>
      <c r="C11791" t="s">
        <v>28</v>
      </c>
      <c r="D11791" t="s">
        <v>15</v>
      </c>
      <c r="E11791" t="b">
        <v>0</v>
      </c>
      <c r="F11791" s="1">
        <v>45567.39162037037</v>
      </c>
      <c r="G11791" t="b">
        <v>0</v>
      </c>
      <c r="H11791" t="b">
        <v>0</v>
      </c>
      <c r="I11791" t="s">
        <v>23</v>
      </c>
      <c r="J11791" t="s">
        <v>80</v>
      </c>
      <c r="K11791" t="s">
        <v>112</v>
      </c>
      <c r="L11791">
        <v>85551</v>
      </c>
    </row>
    <row r="11792" spans="1:12" x14ac:dyDescent="0.25">
      <c r="A11792" t="s">
        <v>45</v>
      </c>
      <c r="B11792" t="s">
        <v>76</v>
      </c>
      <c r="C11792" t="s">
        <v>68</v>
      </c>
      <c r="D11792" t="s">
        <v>29</v>
      </c>
      <c r="E11792" t="b">
        <v>0</v>
      </c>
      <c r="F11792" s="1">
        <v>45297.701412037037</v>
      </c>
      <c r="G11792" t="b">
        <v>1</v>
      </c>
      <c r="H11792" t="b">
        <v>1</v>
      </c>
      <c r="I11792" t="s">
        <v>16</v>
      </c>
      <c r="J11792" t="s">
        <v>72</v>
      </c>
      <c r="K11792" t="s">
        <v>123</v>
      </c>
      <c r="L11792">
        <v>98401</v>
      </c>
    </row>
    <row r="11793" spans="1:12" x14ac:dyDescent="0.25">
      <c r="A11793" t="s">
        <v>19</v>
      </c>
      <c r="B11793" t="s">
        <v>86</v>
      </c>
      <c r="C11793" t="s">
        <v>28</v>
      </c>
      <c r="D11793" t="s">
        <v>22</v>
      </c>
      <c r="E11793" t="b">
        <v>0</v>
      </c>
      <c r="F11793" s="1">
        <v>45618.397939814808</v>
      </c>
      <c r="G11793" t="b">
        <v>0</v>
      </c>
      <c r="H11793" t="b">
        <v>1</v>
      </c>
      <c r="I11793" t="s">
        <v>23</v>
      </c>
      <c r="J11793" t="s">
        <v>44</v>
      </c>
      <c r="K11793" t="s">
        <v>58</v>
      </c>
      <c r="L11793">
        <v>70290</v>
      </c>
    </row>
    <row r="11794" spans="1:12" x14ac:dyDescent="0.25">
      <c r="A11794" t="s">
        <v>26</v>
      </c>
      <c r="B11794" t="s">
        <v>33</v>
      </c>
      <c r="C11794" t="s">
        <v>28</v>
      </c>
      <c r="D11794" t="s">
        <v>29</v>
      </c>
      <c r="E11794" t="b">
        <v>0</v>
      </c>
      <c r="F11794" s="1">
        <v>45424.661400462966</v>
      </c>
      <c r="G11794" t="b">
        <v>1</v>
      </c>
      <c r="H11794" t="b">
        <v>0</v>
      </c>
      <c r="I11794" t="s">
        <v>30</v>
      </c>
      <c r="J11794" t="s">
        <v>31</v>
      </c>
      <c r="K11794" t="s">
        <v>98</v>
      </c>
      <c r="L11794">
        <v>109668</v>
      </c>
    </row>
    <row r="11795" spans="1:12" x14ac:dyDescent="0.25">
      <c r="A11795" t="s">
        <v>54</v>
      </c>
      <c r="B11795" t="s">
        <v>79</v>
      </c>
      <c r="C11795" t="s">
        <v>68</v>
      </c>
      <c r="D11795" t="s">
        <v>15</v>
      </c>
      <c r="E11795" t="b">
        <v>0</v>
      </c>
      <c r="F11795" s="1">
        <v>45332.527129629627</v>
      </c>
      <c r="G11795" t="b">
        <v>1</v>
      </c>
      <c r="H11795" t="b">
        <v>0</v>
      </c>
      <c r="I11795" t="s">
        <v>30</v>
      </c>
      <c r="J11795" t="s">
        <v>31</v>
      </c>
      <c r="K11795" t="s">
        <v>56</v>
      </c>
      <c r="L11795">
        <v>127648</v>
      </c>
    </row>
    <row r="11796" spans="1:12" x14ac:dyDescent="0.25">
      <c r="A11796" t="s">
        <v>38</v>
      </c>
      <c r="B11796" t="s">
        <v>107</v>
      </c>
      <c r="C11796" t="s">
        <v>21</v>
      </c>
      <c r="D11796" t="s">
        <v>29</v>
      </c>
      <c r="E11796" t="b">
        <v>1</v>
      </c>
      <c r="F11796" s="1">
        <v>45301.132731481477</v>
      </c>
      <c r="G11796" t="b">
        <v>1</v>
      </c>
      <c r="H11796" t="b">
        <v>0</v>
      </c>
      <c r="I11796" t="s">
        <v>41</v>
      </c>
      <c r="J11796" t="s">
        <v>47</v>
      </c>
      <c r="K11796" t="s">
        <v>111</v>
      </c>
      <c r="L11796">
        <v>65262</v>
      </c>
    </row>
    <row r="11797" spans="1:12" x14ac:dyDescent="0.25">
      <c r="A11797" t="s">
        <v>49</v>
      </c>
      <c r="B11797" t="s">
        <v>61</v>
      </c>
      <c r="C11797" t="s">
        <v>21</v>
      </c>
      <c r="D11797" t="s">
        <v>22</v>
      </c>
      <c r="E11797" t="b">
        <v>1</v>
      </c>
      <c r="F11797" s="1">
        <v>45542.898287037038</v>
      </c>
      <c r="G11797" t="b">
        <v>0</v>
      </c>
      <c r="H11797" t="b">
        <v>0</v>
      </c>
      <c r="I11797" t="s">
        <v>51</v>
      </c>
      <c r="J11797" t="s">
        <v>80</v>
      </c>
      <c r="K11797" t="s">
        <v>67</v>
      </c>
      <c r="L11797">
        <v>80633</v>
      </c>
    </row>
    <row r="11798" spans="1:12" x14ac:dyDescent="0.25">
      <c r="A11798" t="s">
        <v>12</v>
      </c>
      <c r="B11798" t="s">
        <v>75</v>
      </c>
      <c r="C11798" t="s">
        <v>14</v>
      </c>
      <c r="D11798" t="s">
        <v>22</v>
      </c>
      <c r="E11798" t="b">
        <v>0</v>
      </c>
      <c r="F11798" s="1">
        <v>45628.887696759259</v>
      </c>
      <c r="G11798" t="b">
        <v>0</v>
      </c>
      <c r="H11798" t="b">
        <v>0</v>
      </c>
      <c r="I11798" t="s">
        <v>16</v>
      </c>
      <c r="J11798" t="s">
        <v>17</v>
      </c>
      <c r="K11798" t="s">
        <v>92</v>
      </c>
      <c r="L11798">
        <v>116509</v>
      </c>
    </row>
    <row r="11799" spans="1:12" x14ac:dyDescent="0.25">
      <c r="A11799" t="s">
        <v>19</v>
      </c>
      <c r="B11799" t="s">
        <v>86</v>
      </c>
      <c r="C11799" t="s">
        <v>68</v>
      </c>
      <c r="D11799" t="s">
        <v>22</v>
      </c>
      <c r="E11799" t="b">
        <v>1</v>
      </c>
      <c r="F11799" s="1">
        <v>45351.446099537039</v>
      </c>
      <c r="G11799" t="b">
        <v>0</v>
      </c>
      <c r="H11799" t="b">
        <v>0</v>
      </c>
      <c r="I11799" t="s">
        <v>23</v>
      </c>
      <c r="J11799" t="s">
        <v>66</v>
      </c>
      <c r="K11799" t="s">
        <v>59</v>
      </c>
      <c r="L11799">
        <v>83488</v>
      </c>
    </row>
    <row r="11800" spans="1:12" x14ac:dyDescent="0.25">
      <c r="A11800" t="s">
        <v>19</v>
      </c>
      <c r="B11800" t="s">
        <v>36</v>
      </c>
      <c r="C11800" t="s">
        <v>68</v>
      </c>
      <c r="D11800" t="s">
        <v>22</v>
      </c>
      <c r="E11800" t="b">
        <v>1</v>
      </c>
      <c r="F11800" s="1">
        <v>45393.575254629628</v>
      </c>
      <c r="G11800" t="b">
        <v>1</v>
      </c>
      <c r="H11800" t="b">
        <v>1</v>
      </c>
      <c r="I11800" t="s">
        <v>23</v>
      </c>
      <c r="J11800" t="s">
        <v>44</v>
      </c>
      <c r="K11800" t="s">
        <v>67</v>
      </c>
      <c r="L11800">
        <v>67106</v>
      </c>
    </row>
    <row r="11801" spans="1:12" x14ac:dyDescent="0.25">
      <c r="A11801" t="s">
        <v>45</v>
      </c>
      <c r="B11801" t="s">
        <v>46</v>
      </c>
      <c r="C11801" t="s">
        <v>68</v>
      </c>
      <c r="D11801" t="s">
        <v>15</v>
      </c>
      <c r="E11801" t="b">
        <v>1</v>
      </c>
      <c r="F11801" s="1">
        <v>45647.898495370369</v>
      </c>
      <c r="G11801" t="b">
        <v>0</v>
      </c>
      <c r="H11801" t="b">
        <v>1</v>
      </c>
      <c r="I11801" t="s">
        <v>16</v>
      </c>
      <c r="J11801" t="s">
        <v>52</v>
      </c>
      <c r="K11801" t="s">
        <v>35</v>
      </c>
      <c r="L11801">
        <v>99336</v>
      </c>
    </row>
    <row r="11802" spans="1:12" x14ac:dyDescent="0.25">
      <c r="A11802" t="s">
        <v>45</v>
      </c>
      <c r="B11802" t="s">
        <v>88</v>
      </c>
      <c r="C11802" t="s">
        <v>28</v>
      </c>
      <c r="D11802" t="s">
        <v>22</v>
      </c>
      <c r="E11802" t="b">
        <v>1</v>
      </c>
      <c r="F11802" s="1">
        <v>45481.391631944447</v>
      </c>
      <c r="G11802" t="b">
        <v>0</v>
      </c>
      <c r="H11802" t="b">
        <v>1</v>
      </c>
      <c r="I11802" t="s">
        <v>16</v>
      </c>
      <c r="J11802" t="s">
        <v>17</v>
      </c>
      <c r="K11802" t="s">
        <v>42</v>
      </c>
      <c r="L11802">
        <v>87285</v>
      </c>
    </row>
    <row r="11803" spans="1:12" x14ac:dyDescent="0.25">
      <c r="A11803" t="s">
        <v>38</v>
      </c>
      <c r="B11803" t="s">
        <v>39</v>
      </c>
      <c r="C11803" t="s">
        <v>14</v>
      </c>
      <c r="D11803" t="s">
        <v>22</v>
      </c>
      <c r="E11803" t="b">
        <v>1</v>
      </c>
      <c r="F11803" s="1">
        <v>45470.736030092587</v>
      </c>
      <c r="G11803" t="b">
        <v>0</v>
      </c>
      <c r="H11803" t="b">
        <v>1</v>
      </c>
      <c r="I11803" t="s">
        <v>41</v>
      </c>
      <c r="J11803" t="s">
        <v>17</v>
      </c>
      <c r="K11803" t="s">
        <v>53</v>
      </c>
      <c r="L11803">
        <v>91959</v>
      </c>
    </row>
    <row r="11804" spans="1:12" x14ac:dyDescent="0.25">
      <c r="A11804" t="s">
        <v>26</v>
      </c>
      <c r="B11804" t="s">
        <v>33</v>
      </c>
      <c r="C11804" t="s">
        <v>21</v>
      </c>
      <c r="D11804" t="s">
        <v>22</v>
      </c>
      <c r="E11804" t="b">
        <v>0</v>
      </c>
      <c r="F11804" s="1">
        <v>45562.17864583333</v>
      </c>
      <c r="G11804" t="b">
        <v>0</v>
      </c>
      <c r="H11804" t="b">
        <v>0</v>
      </c>
      <c r="I11804" t="s">
        <v>30</v>
      </c>
      <c r="J11804" t="s">
        <v>47</v>
      </c>
      <c r="K11804" t="s">
        <v>101</v>
      </c>
      <c r="L11804">
        <v>129789</v>
      </c>
    </row>
    <row r="11805" spans="1:12" x14ac:dyDescent="0.25">
      <c r="A11805" t="s">
        <v>26</v>
      </c>
      <c r="B11805" t="s">
        <v>33</v>
      </c>
      <c r="C11805" t="s">
        <v>68</v>
      </c>
      <c r="D11805" t="s">
        <v>29</v>
      </c>
      <c r="E11805" t="b">
        <v>0</v>
      </c>
      <c r="F11805" s="1">
        <v>45452.092465277783</v>
      </c>
      <c r="G11805" t="b">
        <v>0</v>
      </c>
      <c r="H11805" t="b">
        <v>1</v>
      </c>
      <c r="I11805" t="s">
        <v>30</v>
      </c>
      <c r="J11805" t="s">
        <v>24</v>
      </c>
      <c r="K11805" t="s">
        <v>106</v>
      </c>
      <c r="L11805">
        <v>122419</v>
      </c>
    </row>
    <row r="11806" spans="1:12" x14ac:dyDescent="0.25">
      <c r="A11806" t="s">
        <v>54</v>
      </c>
      <c r="B11806" t="s">
        <v>79</v>
      </c>
      <c r="C11806" t="s">
        <v>21</v>
      </c>
      <c r="D11806" t="s">
        <v>29</v>
      </c>
      <c r="E11806" t="b">
        <v>0</v>
      </c>
      <c r="F11806" s="1">
        <v>45349.97210648148</v>
      </c>
      <c r="G11806" t="b">
        <v>1</v>
      </c>
      <c r="H11806" t="b">
        <v>1</v>
      </c>
      <c r="I11806" t="s">
        <v>30</v>
      </c>
      <c r="J11806" t="s">
        <v>17</v>
      </c>
      <c r="K11806" t="s">
        <v>113</v>
      </c>
      <c r="L11806">
        <v>129618</v>
      </c>
    </row>
    <row r="11807" spans="1:12" x14ac:dyDescent="0.25">
      <c r="A11807" t="s">
        <v>38</v>
      </c>
      <c r="B11807" t="s">
        <v>95</v>
      </c>
      <c r="C11807" t="s">
        <v>14</v>
      </c>
      <c r="D11807" t="s">
        <v>29</v>
      </c>
      <c r="E11807" t="b">
        <v>1</v>
      </c>
      <c r="F11807" s="1">
        <v>45549.862199074072</v>
      </c>
      <c r="G11807" t="b">
        <v>1</v>
      </c>
      <c r="H11807" t="b">
        <v>1</v>
      </c>
      <c r="I11807" t="s">
        <v>41</v>
      </c>
      <c r="J11807" t="s">
        <v>24</v>
      </c>
      <c r="K11807" t="s">
        <v>81</v>
      </c>
      <c r="L11807">
        <v>81909</v>
      </c>
    </row>
    <row r="11808" spans="1:12" x14ac:dyDescent="0.25">
      <c r="A11808" t="s">
        <v>82</v>
      </c>
      <c r="B11808" t="s">
        <v>85</v>
      </c>
      <c r="C11808" t="s">
        <v>14</v>
      </c>
      <c r="D11808" t="s">
        <v>29</v>
      </c>
      <c r="E11808" t="b">
        <v>0</v>
      </c>
      <c r="F11808" s="1">
        <v>45552.154004629629</v>
      </c>
      <c r="G11808" t="b">
        <v>1</v>
      </c>
      <c r="H11808" t="b">
        <v>0</v>
      </c>
      <c r="I11808" t="s">
        <v>84</v>
      </c>
      <c r="J11808" t="s">
        <v>44</v>
      </c>
      <c r="K11808" t="s">
        <v>60</v>
      </c>
      <c r="L11808">
        <v>125329</v>
      </c>
    </row>
    <row r="11809" spans="1:12" x14ac:dyDescent="0.25">
      <c r="A11809" t="s">
        <v>54</v>
      </c>
      <c r="B11809" t="s">
        <v>55</v>
      </c>
      <c r="C11809" t="s">
        <v>40</v>
      </c>
      <c r="D11809" t="s">
        <v>29</v>
      </c>
      <c r="E11809" t="b">
        <v>0</v>
      </c>
      <c r="F11809" s="1">
        <v>45614.074571759258</v>
      </c>
      <c r="G11809" t="b">
        <v>0</v>
      </c>
      <c r="H11809" t="b">
        <v>0</v>
      </c>
      <c r="I11809" t="s">
        <v>30</v>
      </c>
      <c r="J11809" t="s">
        <v>52</v>
      </c>
      <c r="K11809" t="s">
        <v>58</v>
      </c>
      <c r="L11809">
        <v>151989</v>
      </c>
    </row>
    <row r="11810" spans="1:12" x14ac:dyDescent="0.25">
      <c r="A11810" t="s">
        <v>19</v>
      </c>
      <c r="B11810" t="s">
        <v>36</v>
      </c>
      <c r="C11810" t="s">
        <v>21</v>
      </c>
      <c r="D11810" t="s">
        <v>22</v>
      </c>
      <c r="E11810" t="b">
        <v>0</v>
      </c>
      <c r="F11810" s="1">
        <v>45469.555543981478</v>
      </c>
      <c r="G11810" t="b">
        <v>0</v>
      </c>
      <c r="H11810" t="b">
        <v>1</v>
      </c>
      <c r="I11810" t="s">
        <v>23</v>
      </c>
      <c r="J11810" t="s">
        <v>70</v>
      </c>
      <c r="K11810" t="s">
        <v>119</v>
      </c>
      <c r="L11810">
        <v>69265</v>
      </c>
    </row>
    <row r="11811" spans="1:12" x14ac:dyDescent="0.25">
      <c r="A11811" t="s">
        <v>38</v>
      </c>
      <c r="B11811" t="s">
        <v>107</v>
      </c>
      <c r="C11811" t="s">
        <v>21</v>
      </c>
      <c r="D11811" t="s">
        <v>15</v>
      </c>
      <c r="E11811" t="b">
        <v>0</v>
      </c>
      <c r="F11811" s="1">
        <v>45501.154270833344</v>
      </c>
      <c r="G11811" t="b">
        <v>0</v>
      </c>
      <c r="H11811" t="b">
        <v>0</v>
      </c>
      <c r="I11811" t="s">
        <v>41</v>
      </c>
      <c r="J11811" t="s">
        <v>66</v>
      </c>
      <c r="K11811" t="s">
        <v>56</v>
      </c>
      <c r="L11811">
        <v>78268</v>
      </c>
    </row>
    <row r="11812" spans="1:12" x14ac:dyDescent="0.25">
      <c r="A11812" t="s">
        <v>19</v>
      </c>
      <c r="B11812" t="s">
        <v>36</v>
      </c>
      <c r="C11812" t="s">
        <v>21</v>
      </c>
      <c r="D11812" t="s">
        <v>15</v>
      </c>
      <c r="E11812" t="b">
        <v>1</v>
      </c>
      <c r="F11812" s="1">
        <v>45410.718506944453</v>
      </c>
      <c r="G11812" t="b">
        <v>0</v>
      </c>
      <c r="H11812" t="b">
        <v>1</v>
      </c>
      <c r="I11812" t="s">
        <v>23</v>
      </c>
      <c r="J11812" t="s">
        <v>47</v>
      </c>
      <c r="K11812" t="s">
        <v>59</v>
      </c>
      <c r="L11812">
        <v>76755</v>
      </c>
    </row>
    <row r="11813" spans="1:12" x14ac:dyDescent="0.25">
      <c r="A11813" t="s">
        <v>49</v>
      </c>
      <c r="B11813" t="s">
        <v>50</v>
      </c>
      <c r="C11813" t="s">
        <v>43</v>
      </c>
      <c r="D11813" t="s">
        <v>15</v>
      </c>
      <c r="E11813" t="b">
        <v>0</v>
      </c>
      <c r="F11813" s="1">
        <v>45506.850763888891</v>
      </c>
      <c r="G11813" t="b">
        <v>0</v>
      </c>
      <c r="H11813" t="b">
        <v>0</v>
      </c>
      <c r="I11813" t="s">
        <v>51</v>
      </c>
      <c r="J11813" t="s">
        <v>34</v>
      </c>
      <c r="K11813" t="s">
        <v>101</v>
      </c>
      <c r="L11813">
        <v>95807</v>
      </c>
    </row>
    <row r="11814" spans="1:12" x14ac:dyDescent="0.25">
      <c r="A11814" t="s">
        <v>82</v>
      </c>
      <c r="B11814" t="s">
        <v>83</v>
      </c>
      <c r="C11814" t="s">
        <v>40</v>
      </c>
      <c r="D11814" t="s">
        <v>29</v>
      </c>
      <c r="E11814" t="b">
        <v>1</v>
      </c>
      <c r="F11814" s="1">
        <v>45541.296724537038</v>
      </c>
      <c r="G11814" t="b">
        <v>0</v>
      </c>
      <c r="H11814" t="b">
        <v>1</v>
      </c>
      <c r="I11814" t="s">
        <v>84</v>
      </c>
      <c r="J11814" t="s">
        <v>80</v>
      </c>
      <c r="K11814" t="s">
        <v>77</v>
      </c>
      <c r="L11814">
        <v>107867</v>
      </c>
    </row>
    <row r="11815" spans="1:12" x14ac:dyDescent="0.25">
      <c r="A11815" t="s">
        <v>12</v>
      </c>
      <c r="B11815" t="s">
        <v>63</v>
      </c>
      <c r="C11815" t="s">
        <v>68</v>
      </c>
      <c r="D11815" t="s">
        <v>15</v>
      </c>
      <c r="E11815" t="b">
        <v>0</v>
      </c>
      <c r="F11815" s="1">
        <v>45292.880810185183</v>
      </c>
      <c r="G11815" t="b">
        <v>0</v>
      </c>
      <c r="H11815" t="b">
        <v>0</v>
      </c>
      <c r="I11815" t="s">
        <v>16</v>
      </c>
      <c r="J11815" t="s">
        <v>64</v>
      </c>
      <c r="K11815" t="s">
        <v>98</v>
      </c>
      <c r="L11815">
        <v>138871</v>
      </c>
    </row>
    <row r="11816" spans="1:12" x14ac:dyDescent="0.25">
      <c r="A11816" t="s">
        <v>12</v>
      </c>
      <c r="B11816" t="s">
        <v>13</v>
      </c>
      <c r="C11816" t="s">
        <v>68</v>
      </c>
      <c r="D11816" t="s">
        <v>29</v>
      </c>
      <c r="E11816" t="b">
        <v>1</v>
      </c>
      <c r="F11816" s="1">
        <v>45581.03601851852</v>
      </c>
      <c r="G11816" t="b">
        <v>1</v>
      </c>
      <c r="H11816" t="b">
        <v>1</v>
      </c>
      <c r="I11816" t="s">
        <v>16</v>
      </c>
      <c r="J11816" t="s">
        <v>34</v>
      </c>
      <c r="K11816" t="s">
        <v>101</v>
      </c>
      <c r="L11816">
        <v>149937</v>
      </c>
    </row>
    <row r="11817" spans="1:12" x14ac:dyDescent="0.25">
      <c r="A11817" t="s">
        <v>49</v>
      </c>
      <c r="B11817" t="s">
        <v>61</v>
      </c>
      <c r="C11817" t="s">
        <v>43</v>
      </c>
      <c r="D11817" t="s">
        <v>22</v>
      </c>
      <c r="E11817" t="b">
        <v>1</v>
      </c>
      <c r="F11817" s="1">
        <v>45522.776354166657</v>
      </c>
      <c r="G11817" t="b">
        <v>0</v>
      </c>
      <c r="H11817" t="b">
        <v>0</v>
      </c>
      <c r="I11817" t="s">
        <v>51</v>
      </c>
      <c r="J11817" t="s">
        <v>34</v>
      </c>
      <c r="K11817" t="s">
        <v>104</v>
      </c>
      <c r="L11817">
        <v>95751</v>
      </c>
    </row>
    <row r="11818" spans="1:12" x14ac:dyDescent="0.25">
      <c r="A11818" t="s">
        <v>38</v>
      </c>
      <c r="B11818" t="s">
        <v>107</v>
      </c>
      <c r="C11818" t="s">
        <v>14</v>
      </c>
      <c r="D11818" t="s">
        <v>22</v>
      </c>
      <c r="E11818" t="b">
        <v>1</v>
      </c>
      <c r="F11818" s="1">
        <v>45596.963148148148</v>
      </c>
      <c r="G11818" t="b">
        <v>1</v>
      </c>
      <c r="H11818" t="b">
        <v>0</v>
      </c>
      <c r="I11818" t="s">
        <v>41</v>
      </c>
      <c r="J11818" t="s">
        <v>52</v>
      </c>
      <c r="K11818" t="s">
        <v>97</v>
      </c>
      <c r="L11818">
        <v>83918</v>
      </c>
    </row>
    <row r="11819" spans="1:12" x14ac:dyDescent="0.25">
      <c r="A11819" t="s">
        <v>45</v>
      </c>
      <c r="B11819" t="s">
        <v>46</v>
      </c>
      <c r="C11819" t="s">
        <v>68</v>
      </c>
      <c r="D11819" t="s">
        <v>29</v>
      </c>
      <c r="E11819" t="b">
        <v>1</v>
      </c>
      <c r="F11819" s="1">
        <v>45597.53019675926</v>
      </c>
      <c r="G11819" t="b">
        <v>1</v>
      </c>
      <c r="H11819" t="b">
        <v>1</v>
      </c>
      <c r="I11819" t="s">
        <v>16</v>
      </c>
      <c r="J11819" t="s">
        <v>80</v>
      </c>
      <c r="K11819" t="s">
        <v>53</v>
      </c>
      <c r="L11819">
        <v>112205</v>
      </c>
    </row>
    <row r="11820" spans="1:12" x14ac:dyDescent="0.25">
      <c r="A11820" t="s">
        <v>49</v>
      </c>
      <c r="B11820" t="s">
        <v>61</v>
      </c>
      <c r="C11820" t="s">
        <v>21</v>
      </c>
      <c r="D11820" t="s">
        <v>15</v>
      </c>
      <c r="E11820" t="b">
        <v>1</v>
      </c>
      <c r="F11820" s="1">
        <v>45355.60664351852</v>
      </c>
      <c r="G11820" t="b">
        <v>0</v>
      </c>
      <c r="H11820" t="b">
        <v>1</v>
      </c>
      <c r="I11820" t="s">
        <v>51</v>
      </c>
      <c r="J11820" t="s">
        <v>47</v>
      </c>
      <c r="K11820" t="s">
        <v>127</v>
      </c>
      <c r="L11820">
        <v>92770</v>
      </c>
    </row>
    <row r="11821" spans="1:12" x14ac:dyDescent="0.25">
      <c r="A11821" t="s">
        <v>49</v>
      </c>
      <c r="B11821" t="s">
        <v>108</v>
      </c>
      <c r="C11821" t="s">
        <v>68</v>
      </c>
      <c r="D11821" t="s">
        <v>29</v>
      </c>
      <c r="E11821" t="b">
        <v>0</v>
      </c>
      <c r="F11821" s="1">
        <v>45572.169525462959</v>
      </c>
      <c r="G11821" t="b">
        <v>0</v>
      </c>
      <c r="H11821" t="b">
        <v>1</v>
      </c>
      <c r="I11821" t="s">
        <v>51</v>
      </c>
      <c r="J11821" t="s">
        <v>47</v>
      </c>
      <c r="K11821" t="s">
        <v>118</v>
      </c>
      <c r="L11821">
        <v>75712</v>
      </c>
    </row>
    <row r="11822" spans="1:12" x14ac:dyDescent="0.25">
      <c r="A11822" t="s">
        <v>49</v>
      </c>
      <c r="B11822" t="s">
        <v>61</v>
      </c>
      <c r="C11822" t="s">
        <v>28</v>
      </c>
      <c r="D11822" t="s">
        <v>15</v>
      </c>
      <c r="E11822" t="b">
        <v>1</v>
      </c>
      <c r="F11822" s="1">
        <v>45545.940983796303</v>
      </c>
      <c r="G11822" t="b">
        <v>0</v>
      </c>
      <c r="H11822" t="b">
        <v>1</v>
      </c>
      <c r="I11822" t="s">
        <v>51</v>
      </c>
      <c r="J11822" t="s">
        <v>70</v>
      </c>
      <c r="K11822" t="s">
        <v>73</v>
      </c>
      <c r="L11822">
        <v>98441</v>
      </c>
    </row>
    <row r="11823" spans="1:12" x14ac:dyDescent="0.25">
      <c r="A11823" t="s">
        <v>49</v>
      </c>
      <c r="B11823" t="s">
        <v>61</v>
      </c>
      <c r="C11823" t="s">
        <v>28</v>
      </c>
      <c r="D11823" t="s">
        <v>15</v>
      </c>
      <c r="E11823" t="b">
        <v>0</v>
      </c>
      <c r="F11823" s="1">
        <v>45610.940798611111</v>
      </c>
      <c r="G11823" t="b">
        <v>1</v>
      </c>
      <c r="H11823" t="b">
        <v>0</v>
      </c>
      <c r="I11823" t="s">
        <v>51</v>
      </c>
      <c r="J11823" t="s">
        <v>34</v>
      </c>
      <c r="K11823" t="s">
        <v>58</v>
      </c>
      <c r="L11823">
        <v>70654</v>
      </c>
    </row>
    <row r="11824" spans="1:12" x14ac:dyDescent="0.25">
      <c r="A11824" t="s">
        <v>19</v>
      </c>
      <c r="B11824" t="s">
        <v>86</v>
      </c>
      <c r="C11824" t="s">
        <v>14</v>
      </c>
      <c r="D11824" t="s">
        <v>22</v>
      </c>
      <c r="E11824" t="b">
        <v>0</v>
      </c>
      <c r="F11824" s="1">
        <v>45551.324629629627</v>
      </c>
      <c r="G11824" t="b">
        <v>1</v>
      </c>
      <c r="H11824" t="b">
        <v>1</v>
      </c>
      <c r="I11824" t="s">
        <v>23</v>
      </c>
      <c r="J11824" t="s">
        <v>72</v>
      </c>
      <c r="K11824" t="s">
        <v>123</v>
      </c>
      <c r="L11824">
        <v>80833</v>
      </c>
    </row>
    <row r="11825" spans="1:12" x14ac:dyDescent="0.25">
      <c r="A11825" t="s">
        <v>49</v>
      </c>
      <c r="B11825" t="s">
        <v>50</v>
      </c>
      <c r="C11825" t="s">
        <v>68</v>
      </c>
      <c r="D11825" t="s">
        <v>15</v>
      </c>
      <c r="E11825" t="b">
        <v>1</v>
      </c>
      <c r="F11825" s="1">
        <v>45500.266180555547</v>
      </c>
      <c r="G11825" t="b">
        <v>1</v>
      </c>
      <c r="H11825" t="b">
        <v>0</v>
      </c>
      <c r="I11825" t="s">
        <v>51</v>
      </c>
      <c r="J11825" t="s">
        <v>57</v>
      </c>
      <c r="K11825" t="s">
        <v>123</v>
      </c>
      <c r="L11825">
        <v>99566</v>
      </c>
    </row>
    <row r="11826" spans="1:12" x14ac:dyDescent="0.25">
      <c r="A11826" t="s">
        <v>26</v>
      </c>
      <c r="B11826" t="s">
        <v>27</v>
      </c>
      <c r="C11826" t="s">
        <v>43</v>
      </c>
      <c r="D11826" t="s">
        <v>22</v>
      </c>
      <c r="E11826" t="b">
        <v>0</v>
      </c>
      <c r="F11826" s="1">
        <v>45426.253831018519</v>
      </c>
      <c r="G11826" t="b">
        <v>0</v>
      </c>
      <c r="H11826" t="b">
        <v>1</v>
      </c>
      <c r="I11826" t="s">
        <v>30</v>
      </c>
      <c r="J11826" t="s">
        <v>52</v>
      </c>
      <c r="K11826" t="s">
        <v>42</v>
      </c>
      <c r="L11826">
        <v>111949</v>
      </c>
    </row>
    <row r="11827" spans="1:12" x14ac:dyDescent="0.25">
      <c r="A11827" t="s">
        <v>19</v>
      </c>
      <c r="B11827" t="s">
        <v>36</v>
      </c>
      <c r="C11827" t="s">
        <v>28</v>
      </c>
      <c r="D11827" t="s">
        <v>22</v>
      </c>
      <c r="E11827" t="b">
        <v>0</v>
      </c>
      <c r="F11827" s="1">
        <v>45490.742523148147</v>
      </c>
      <c r="G11827" t="b">
        <v>1</v>
      </c>
      <c r="H11827" t="b">
        <v>0</v>
      </c>
      <c r="I11827" t="s">
        <v>23</v>
      </c>
      <c r="J11827" t="s">
        <v>34</v>
      </c>
      <c r="K11827" t="s">
        <v>90</v>
      </c>
      <c r="L11827">
        <v>63674</v>
      </c>
    </row>
    <row r="11828" spans="1:12" x14ac:dyDescent="0.25">
      <c r="A11828" t="s">
        <v>49</v>
      </c>
      <c r="B11828" t="s">
        <v>108</v>
      </c>
      <c r="C11828" t="s">
        <v>21</v>
      </c>
      <c r="D11828" t="s">
        <v>15</v>
      </c>
      <c r="E11828" t="b">
        <v>0</v>
      </c>
      <c r="F11828" s="1">
        <v>45332.271134259259</v>
      </c>
      <c r="G11828" t="b">
        <v>0</v>
      </c>
      <c r="H11828" t="b">
        <v>1</v>
      </c>
      <c r="I11828" t="s">
        <v>51</v>
      </c>
      <c r="J11828" t="s">
        <v>57</v>
      </c>
      <c r="K11828" t="s">
        <v>37</v>
      </c>
      <c r="L11828">
        <v>97292</v>
      </c>
    </row>
    <row r="11829" spans="1:12" x14ac:dyDescent="0.25">
      <c r="A11829" t="s">
        <v>26</v>
      </c>
      <c r="B11829" t="s">
        <v>27</v>
      </c>
      <c r="C11829" t="s">
        <v>21</v>
      </c>
      <c r="D11829" t="s">
        <v>15</v>
      </c>
      <c r="E11829" t="b">
        <v>0</v>
      </c>
      <c r="F11829" s="1">
        <v>45406.667222222219</v>
      </c>
      <c r="G11829" t="b">
        <v>0</v>
      </c>
      <c r="H11829" t="b">
        <v>0</v>
      </c>
      <c r="I11829" t="s">
        <v>30</v>
      </c>
      <c r="J11829" t="s">
        <v>34</v>
      </c>
      <c r="K11829" t="s">
        <v>119</v>
      </c>
      <c r="L11829">
        <v>117892</v>
      </c>
    </row>
    <row r="11830" spans="1:12" x14ac:dyDescent="0.25">
      <c r="A11830" t="s">
        <v>54</v>
      </c>
      <c r="B11830" t="s">
        <v>55</v>
      </c>
      <c r="C11830" t="s">
        <v>14</v>
      </c>
      <c r="D11830" t="s">
        <v>22</v>
      </c>
      <c r="E11830" t="b">
        <v>0</v>
      </c>
      <c r="F11830" s="1">
        <v>45587.812465277777</v>
      </c>
      <c r="G11830" t="b">
        <v>0</v>
      </c>
      <c r="H11830" t="b">
        <v>0</v>
      </c>
      <c r="I11830" t="s">
        <v>30</v>
      </c>
      <c r="J11830" t="s">
        <v>70</v>
      </c>
      <c r="K11830" t="s">
        <v>78</v>
      </c>
      <c r="L11830">
        <v>131779</v>
      </c>
    </row>
    <row r="11831" spans="1:12" x14ac:dyDescent="0.25">
      <c r="A11831" t="s">
        <v>26</v>
      </c>
      <c r="B11831" t="s">
        <v>33</v>
      </c>
      <c r="C11831" t="s">
        <v>28</v>
      </c>
      <c r="D11831" t="s">
        <v>29</v>
      </c>
      <c r="E11831" t="b">
        <v>1</v>
      </c>
      <c r="F11831" s="1">
        <v>45299.349594907413</v>
      </c>
      <c r="G11831" t="b">
        <v>1</v>
      </c>
      <c r="H11831" t="b">
        <v>1</v>
      </c>
      <c r="I11831" t="s">
        <v>30</v>
      </c>
      <c r="J11831" t="s">
        <v>64</v>
      </c>
      <c r="K11831" t="s">
        <v>73</v>
      </c>
      <c r="L11831">
        <v>108349</v>
      </c>
    </row>
    <row r="11832" spans="1:12" x14ac:dyDescent="0.25">
      <c r="A11832" t="s">
        <v>26</v>
      </c>
      <c r="B11832" t="s">
        <v>33</v>
      </c>
      <c r="C11832" t="s">
        <v>43</v>
      </c>
      <c r="D11832" t="s">
        <v>29</v>
      </c>
      <c r="E11832" t="b">
        <v>0</v>
      </c>
      <c r="F11832" s="1">
        <v>45572.734942129631</v>
      </c>
      <c r="G11832" t="b">
        <v>1</v>
      </c>
      <c r="H11832" t="b">
        <v>0</v>
      </c>
      <c r="I11832" t="s">
        <v>30</v>
      </c>
      <c r="J11832" t="s">
        <v>31</v>
      </c>
      <c r="K11832" t="s">
        <v>56</v>
      </c>
      <c r="L11832">
        <v>126973</v>
      </c>
    </row>
    <row r="11833" spans="1:12" x14ac:dyDescent="0.25">
      <c r="A11833" t="s">
        <v>38</v>
      </c>
      <c r="B11833" t="s">
        <v>39</v>
      </c>
      <c r="C11833" t="s">
        <v>43</v>
      </c>
      <c r="D11833" t="s">
        <v>22</v>
      </c>
      <c r="E11833" t="b">
        <v>1</v>
      </c>
      <c r="F11833" s="1">
        <v>45421.395995370367</v>
      </c>
      <c r="G11833" t="b">
        <v>1</v>
      </c>
      <c r="H11833" t="b">
        <v>0</v>
      </c>
      <c r="I11833" t="s">
        <v>41</v>
      </c>
      <c r="J11833" t="s">
        <v>66</v>
      </c>
      <c r="K11833" t="s">
        <v>67</v>
      </c>
      <c r="L11833">
        <v>70649</v>
      </c>
    </row>
    <row r="11834" spans="1:12" x14ac:dyDescent="0.25">
      <c r="A11834" t="s">
        <v>26</v>
      </c>
      <c r="B11834" t="s">
        <v>71</v>
      </c>
      <c r="C11834" t="s">
        <v>43</v>
      </c>
      <c r="D11834" t="s">
        <v>22</v>
      </c>
      <c r="E11834" t="b">
        <v>1</v>
      </c>
      <c r="F11834" s="1">
        <v>45454.783229166656</v>
      </c>
      <c r="G11834" t="b">
        <v>1</v>
      </c>
      <c r="H11834" t="b">
        <v>0</v>
      </c>
      <c r="I11834" t="s">
        <v>30</v>
      </c>
      <c r="J11834" t="s">
        <v>24</v>
      </c>
      <c r="K11834" t="s">
        <v>35</v>
      </c>
      <c r="L11834">
        <v>128501</v>
      </c>
    </row>
    <row r="11835" spans="1:12" x14ac:dyDescent="0.25">
      <c r="A11835" t="s">
        <v>49</v>
      </c>
      <c r="B11835" t="s">
        <v>50</v>
      </c>
      <c r="C11835" t="s">
        <v>40</v>
      </c>
      <c r="D11835" t="s">
        <v>22</v>
      </c>
      <c r="E11835" t="b">
        <v>1</v>
      </c>
      <c r="F11835" s="1">
        <v>45394.31758101852</v>
      </c>
      <c r="G11835" t="b">
        <v>1</v>
      </c>
      <c r="H11835" t="b">
        <v>0</v>
      </c>
      <c r="I11835" t="s">
        <v>51</v>
      </c>
      <c r="J11835" t="s">
        <v>47</v>
      </c>
      <c r="K11835" t="s">
        <v>60</v>
      </c>
      <c r="L11835">
        <v>98479</v>
      </c>
    </row>
    <row r="11836" spans="1:12" x14ac:dyDescent="0.25">
      <c r="A11836" t="s">
        <v>26</v>
      </c>
      <c r="B11836" t="s">
        <v>27</v>
      </c>
      <c r="C11836" t="s">
        <v>21</v>
      </c>
      <c r="D11836" t="s">
        <v>22</v>
      </c>
      <c r="E11836" t="b">
        <v>0</v>
      </c>
      <c r="F11836" s="1">
        <v>45609.341805555552</v>
      </c>
      <c r="G11836" t="b">
        <v>1</v>
      </c>
      <c r="H11836" t="b">
        <v>0</v>
      </c>
      <c r="I11836" t="s">
        <v>30</v>
      </c>
      <c r="J11836" t="s">
        <v>24</v>
      </c>
      <c r="K11836" t="s">
        <v>109</v>
      </c>
      <c r="L11836">
        <v>121377</v>
      </c>
    </row>
    <row r="11837" spans="1:12" x14ac:dyDescent="0.25">
      <c r="A11837" t="s">
        <v>38</v>
      </c>
      <c r="B11837" t="s">
        <v>39</v>
      </c>
      <c r="C11837" t="s">
        <v>14</v>
      </c>
      <c r="D11837" t="s">
        <v>29</v>
      </c>
      <c r="E11837" t="b">
        <v>1</v>
      </c>
      <c r="F11837" s="1">
        <v>45342.577002314807</v>
      </c>
      <c r="G11837" t="b">
        <v>0</v>
      </c>
      <c r="H11837" t="b">
        <v>0</v>
      </c>
      <c r="I11837" t="s">
        <v>41</v>
      </c>
      <c r="J11837" t="s">
        <v>80</v>
      </c>
      <c r="K11837" t="s">
        <v>113</v>
      </c>
      <c r="L11837">
        <v>91913</v>
      </c>
    </row>
    <row r="11838" spans="1:12" x14ac:dyDescent="0.25">
      <c r="A11838" t="s">
        <v>45</v>
      </c>
      <c r="B11838" t="s">
        <v>46</v>
      </c>
      <c r="C11838" t="s">
        <v>28</v>
      </c>
      <c r="D11838" t="s">
        <v>15</v>
      </c>
      <c r="E11838" t="b">
        <v>1</v>
      </c>
      <c r="F11838" s="1">
        <v>45609.238321759258</v>
      </c>
      <c r="G11838" t="b">
        <v>1</v>
      </c>
      <c r="H11838" t="b">
        <v>0</v>
      </c>
      <c r="I11838" t="s">
        <v>16</v>
      </c>
      <c r="J11838" t="s">
        <v>17</v>
      </c>
      <c r="K11838" t="s">
        <v>98</v>
      </c>
      <c r="L11838">
        <v>104767</v>
      </c>
    </row>
    <row r="11839" spans="1:12" x14ac:dyDescent="0.25">
      <c r="A11839" t="s">
        <v>49</v>
      </c>
      <c r="B11839" t="s">
        <v>108</v>
      </c>
      <c r="C11839" t="s">
        <v>43</v>
      </c>
      <c r="D11839" t="s">
        <v>15</v>
      </c>
      <c r="E11839" t="b">
        <v>0</v>
      </c>
      <c r="F11839" s="1">
        <v>45634.195601851847</v>
      </c>
      <c r="G11839" t="b">
        <v>1</v>
      </c>
      <c r="H11839" t="b">
        <v>1</v>
      </c>
      <c r="I11839" t="s">
        <v>51</v>
      </c>
      <c r="J11839" t="s">
        <v>44</v>
      </c>
      <c r="K11839" t="s">
        <v>87</v>
      </c>
      <c r="L11839">
        <v>70359</v>
      </c>
    </row>
    <row r="11840" spans="1:12" x14ac:dyDescent="0.25">
      <c r="A11840" t="s">
        <v>54</v>
      </c>
      <c r="B11840" t="s">
        <v>55</v>
      </c>
      <c r="C11840" t="s">
        <v>14</v>
      </c>
      <c r="D11840" t="s">
        <v>22</v>
      </c>
      <c r="E11840" t="b">
        <v>1</v>
      </c>
      <c r="F11840" s="1">
        <v>45309.110682870371</v>
      </c>
      <c r="G11840" t="b">
        <v>1</v>
      </c>
      <c r="H11840" t="b">
        <v>0</v>
      </c>
      <c r="I11840" t="s">
        <v>30</v>
      </c>
      <c r="J11840" t="s">
        <v>66</v>
      </c>
      <c r="K11840" t="s">
        <v>32</v>
      </c>
      <c r="L11840">
        <v>130935</v>
      </c>
    </row>
    <row r="11841" spans="1:12" x14ac:dyDescent="0.25">
      <c r="A11841" t="s">
        <v>45</v>
      </c>
      <c r="B11841" t="s">
        <v>76</v>
      </c>
      <c r="C11841" t="s">
        <v>14</v>
      </c>
      <c r="D11841" t="s">
        <v>22</v>
      </c>
      <c r="E11841" t="b">
        <v>0</v>
      </c>
      <c r="F11841" s="1">
        <v>45364.354872685188</v>
      </c>
      <c r="G11841" t="b">
        <v>0</v>
      </c>
      <c r="H11841" t="b">
        <v>0</v>
      </c>
      <c r="I11841" t="s">
        <v>16</v>
      </c>
      <c r="J11841" t="s">
        <v>66</v>
      </c>
      <c r="K11841" t="s">
        <v>96</v>
      </c>
      <c r="L11841">
        <v>82289</v>
      </c>
    </row>
    <row r="11842" spans="1:12" x14ac:dyDescent="0.25">
      <c r="A11842" t="s">
        <v>54</v>
      </c>
      <c r="B11842" t="s">
        <v>79</v>
      </c>
      <c r="C11842" t="s">
        <v>40</v>
      </c>
      <c r="D11842" t="s">
        <v>15</v>
      </c>
      <c r="E11842" t="b">
        <v>0</v>
      </c>
      <c r="F11842" s="1">
        <v>45491.832141203697</v>
      </c>
      <c r="G11842" t="b">
        <v>1</v>
      </c>
      <c r="H11842" t="b">
        <v>0</v>
      </c>
      <c r="I11842" t="s">
        <v>30</v>
      </c>
      <c r="J11842" t="s">
        <v>80</v>
      </c>
      <c r="K11842" t="s">
        <v>118</v>
      </c>
      <c r="L11842">
        <v>151193</v>
      </c>
    </row>
    <row r="11843" spans="1:12" x14ac:dyDescent="0.25">
      <c r="A11843" t="s">
        <v>82</v>
      </c>
      <c r="B11843" t="s">
        <v>85</v>
      </c>
      <c r="C11843" t="s">
        <v>14</v>
      </c>
      <c r="D11843" t="s">
        <v>15</v>
      </c>
      <c r="E11843" t="b">
        <v>0</v>
      </c>
      <c r="F11843" s="1">
        <v>45342.388981481483</v>
      </c>
      <c r="G11843" t="b">
        <v>1</v>
      </c>
      <c r="H11843" t="b">
        <v>0</v>
      </c>
      <c r="I11843" t="s">
        <v>84</v>
      </c>
      <c r="J11843" t="s">
        <v>52</v>
      </c>
      <c r="K11843" t="s">
        <v>100</v>
      </c>
      <c r="L11843">
        <v>109731</v>
      </c>
    </row>
    <row r="11844" spans="1:12" x14ac:dyDescent="0.25">
      <c r="A11844" t="s">
        <v>54</v>
      </c>
      <c r="B11844" t="s">
        <v>55</v>
      </c>
      <c r="C11844" t="s">
        <v>43</v>
      </c>
      <c r="D11844" t="s">
        <v>22</v>
      </c>
      <c r="E11844" t="b">
        <v>0</v>
      </c>
      <c r="F11844" s="1">
        <v>45408.638715277782</v>
      </c>
      <c r="G11844" t="b">
        <v>1</v>
      </c>
      <c r="H11844" t="b">
        <v>1</v>
      </c>
      <c r="I11844" t="s">
        <v>30</v>
      </c>
      <c r="J11844" t="s">
        <v>70</v>
      </c>
      <c r="K11844" t="s">
        <v>18</v>
      </c>
      <c r="L11844">
        <v>148881</v>
      </c>
    </row>
    <row r="11845" spans="1:12" x14ac:dyDescent="0.25">
      <c r="A11845" t="s">
        <v>19</v>
      </c>
      <c r="B11845" t="s">
        <v>86</v>
      </c>
      <c r="C11845" t="s">
        <v>14</v>
      </c>
      <c r="D11845" t="s">
        <v>15</v>
      </c>
      <c r="E11845" t="b">
        <v>0</v>
      </c>
      <c r="F11845" s="1">
        <v>45369.022256944438</v>
      </c>
      <c r="G11845" t="b">
        <v>1</v>
      </c>
      <c r="H11845" t="b">
        <v>1</v>
      </c>
      <c r="I11845" t="s">
        <v>23</v>
      </c>
      <c r="J11845" t="s">
        <v>17</v>
      </c>
      <c r="K11845" t="s">
        <v>25</v>
      </c>
      <c r="L11845">
        <v>76457</v>
      </c>
    </row>
    <row r="11846" spans="1:12" x14ac:dyDescent="0.25">
      <c r="A11846" t="s">
        <v>12</v>
      </c>
      <c r="B11846" t="s">
        <v>75</v>
      </c>
      <c r="C11846" t="s">
        <v>40</v>
      </c>
      <c r="D11846" t="s">
        <v>22</v>
      </c>
      <c r="E11846" t="b">
        <v>0</v>
      </c>
      <c r="F11846" s="1">
        <v>45422.78329861111</v>
      </c>
      <c r="G11846" t="b">
        <v>1</v>
      </c>
      <c r="H11846" t="b">
        <v>1</v>
      </c>
      <c r="I11846" t="s">
        <v>16</v>
      </c>
      <c r="J11846" t="s">
        <v>52</v>
      </c>
      <c r="K11846" t="s">
        <v>58</v>
      </c>
      <c r="L11846">
        <v>125303</v>
      </c>
    </row>
    <row r="11847" spans="1:12" x14ac:dyDescent="0.25">
      <c r="A11847" t="s">
        <v>26</v>
      </c>
      <c r="B11847" t="s">
        <v>27</v>
      </c>
      <c r="C11847" t="s">
        <v>43</v>
      </c>
      <c r="D11847" t="s">
        <v>29</v>
      </c>
      <c r="E11847" t="b">
        <v>0</v>
      </c>
      <c r="F11847" s="1">
        <v>45311.927303240736</v>
      </c>
      <c r="G11847" t="b">
        <v>0</v>
      </c>
      <c r="H11847" t="b">
        <v>1</v>
      </c>
      <c r="I11847" t="s">
        <v>30</v>
      </c>
      <c r="J11847" t="s">
        <v>17</v>
      </c>
      <c r="K11847" t="s">
        <v>106</v>
      </c>
      <c r="L11847">
        <v>114524</v>
      </c>
    </row>
    <row r="11848" spans="1:12" x14ac:dyDescent="0.25">
      <c r="A11848" t="s">
        <v>19</v>
      </c>
      <c r="B11848" t="s">
        <v>20</v>
      </c>
      <c r="C11848" t="s">
        <v>40</v>
      </c>
      <c r="D11848" t="s">
        <v>22</v>
      </c>
      <c r="E11848" t="b">
        <v>1</v>
      </c>
      <c r="F11848" s="1">
        <v>45411.955289351848</v>
      </c>
      <c r="G11848" t="b">
        <v>1</v>
      </c>
      <c r="H11848" t="b">
        <v>0</v>
      </c>
      <c r="I11848" t="s">
        <v>23</v>
      </c>
      <c r="J11848" t="s">
        <v>24</v>
      </c>
      <c r="K11848" t="s">
        <v>118</v>
      </c>
      <c r="L11848">
        <v>87353</v>
      </c>
    </row>
    <row r="11849" spans="1:12" x14ac:dyDescent="0.25">
      <c r="A11849" t="s">
        <v>54</v>
      </c>
      <c r="B11849" t="s">
        <v>55</v>
      </c>
      <c r="C11849" t="s">
        <v>21</v>
      </c>
      <c r="D11849" t="s">
        <v>22</v>
      </c>
      <c r="E11849" t="b">
        <v>1</v>
      </c>
      <c r="F11849" s="1">
        <v>45503.743518518517</v>
      </c>
      <c r="G11849" t="b">
        <v>1</v>
      </c>
      <c r="H11849" t="b">
        <v>0</v>
      </c>
      <c r="I11849" t="s">
        <v>30</v>
      </c>
      <c r="J11849" t="s">
        <v>34</v>
      </c>
      <c r="K11849" t="s">
        <v>118</v>
      </c>
      <c r="L11849">
        <v>120871</v>
      </c>
    </row>
    <row r="11850" spans="1:12" x14ac:dyDescent="0.25">
      <c r="A11850" t="s">
        <v>19</v>
      </c>
      <c r="B11850" t="s">
        <v>94</v>
      </c>
      <c r="C11850" t="s">
        <v>14</v>
      </c>
      <c r="D11850" t="s">
        <v>29</v>
      </c>
      <c r="E11850" t="b">
        <v>1</v>
      </c>
      <c r="F11850" s="1">
        <v>45370.439976851849</v>
      </c>
      <c r="G11850" t="b">
        <v>0</v>
      </c>
      <c r="H11850" t="b">
        <v>0</v>
      </c>
      <c r="I11850" t="s">
        <v>23</v>
      </c>
      <c r="J11850" t="s">
        <v>34</v>
      </c>
      <c r="K11850" t="s">
        <v>81</v>
      </c>
      <c r="L11850">
        <v>61523</v>
      </c>
    </row>
    <row r="11851" spans="1:12" x14ac:dyDescent="0.25">
      <c r="A11851" t="s">
        <v>49</v>
      </c>
      <c r="B11851" t="s">
        <v>108</v>
      </c>
      <c r="C11851" t="s">
        <v>43</v>
      </c>
      <c r="D11851" t="s">
        <v>22</v>
      </c>
      <c r="E11851" t="b">
        <v>0</v>
      </c>
      <c r="F11851" s="1">
        <v>45581.680092592593</v>
      </c>
      <c r="G11851" t="b">
        <v>1</v>
      </c>
      <c r="H11851" t="b">
        <v>0</v>
      </c>
      <c r="I11851" t="s">
        <v>51</v>
      </c>
      <c r="J11851" t="s">
        <v>31</v>
      </c>
      <c r="K11851" t="s">
        <v>106</v>
      </c>
      <c r="L11851">
        <v>80250</v>
      </c>
    </row>
    <row r="11852" spans="1:12" x14ac:dyDescent="0.25">
      <c r="A11852" t="s">
        <v>26</v>
      </c>
      <c r="B11852" t="s">
        <v>33</v>
      </c>
      <c r="C11852" t="s">
        <v>28</v>
      </c>
      <c r="D11852" t="s">
        <v>29</v>
      </c>
      <c r="E11852" t="b">
        <v>0</v>
      </c>
      <c r="F11852" s="1">
        <v>45528.768229166657</v>
      </c>
      <c r="G11852" t="b">
        <v>1</v>
      </c>
      <c r="H11852" t="b">
        <v>1</v>
      </c>
      <c r="I11852" t="s">
        <v>30</v>
      </c>
      <c r="J11852" t="s">
        <v>72</v>
      </c>
      <c r="K11852" t="s">
        <v>59</v>
      </c>
      <c r="L11852">
        <v>90328</v>
      </c>
    </row>
    <row r="11853" spans="1:12" x14ac:dyDescent="0.25">
      <c r="A11853" t="s">
        <v>45</v>
      </c>
      <c r="B11853" t="s">
        <v>76</v>
      </c>
      <c r="C11853" t="s">
        <v>28</v>
      </c>
      <c r="D11853" t="s">
        <v>29</v>
      </c>
      <c r="E11853" t="b">
        <v>0</v>
      </c>
      <c r="F11853" s="1">
        <v>45507.813726851848</v>
      </c>
      <c r="G11853" t="b">
        <v>1</v>
      </c>
      <c r="H11853" t="b">
        <v>1</v>
      </c>
      <c r="I11853" t="s">
        <v>16</v>
      </c>
      <c r="J11853" t="s">
        <v>44</v>
      </c>
      <c r="K11853" t="s">
        <v>18</v>
      </c>
      <c r="L11853">
        <v>101871</v>
      </c>
    </row>
    <row r="11854" spans="1:12" x14ac:dyDescent="0.25">
      <c r="A11854" t="s">
        <v>49</v>
      </c>
      <c r="B11854" t="s">
        <v>61</v>
      </c>
      <c r="C11854" t="s">
        <v>14</v>
      </c>
      <c r="D11854" t="s">
        <v>29</v>
      </c>
      <c r="E11854" t="b">
        <v>0</v>
      </c>
      <c r="F11854" s="1">
        <v>45543.339699074073</v>
      </c>
      <c r="G11854" t="b">
        <v>1</v>
      </c>
      <c r="H11854" t="b">
        <v>1</v>
      </c>
      <c r="I11854" t="s">
        <v>51</v>
      </c>
      <c r="J11854" t="s">
        <v>52</v>
      </c>
      <c r="K11854" t="s">
        <v>102</v>
      </c>
      <c r="L11854">
        <v>97743</v>
      </c>
    </row>
    <row r="11855" spans="1:12" x14ac:dyDescent="0.25">
      <c r="A11855" t="s">
        <v>45</v>
      </c>
      <c r="B11855" t="s">
        <v>76</v>
      </c>
      <c r="C11855" t="s">
        <v>21</v>
      </c>
      <c r="D11855" t="s">
        <v>22</v>
      </c>
      <c r="E11855" t="b">
        <v>1</v>
      </c>
      <c r="F11855" s="1">
        <v>45522.349479166667</v>
      </c>
      <c r="G11855" t="b">
        <v>1</v>
      </c>
      <c r="H11855" t="b">
        <v>1</v>
      </c>
      <c r="I11855" t="s">
        <v>16</v>
      </c>
      <c r="J11855" t="s">
        <v>52</v>
      </c>
      <c r="K11855" t="s">
        <v>129</v>
      </c>
      <c r="L11855">
        <v>89277</v>
      </c>
    </row>
    <row r="11856" spans="1:12" x14ac:dyDescent="0.25">
      <c r="A11856" t="s">
        <v>26</v>
      </c>
      <c r="B11856" t="s">
        <v>71</v>
      </c>
      <c r="C11856" t="s">
        <v>43</v>
      </c>
      <c r="D11856" t="s">
        <v>22</v>
      </c>
      <c r="E11856" t="b">
        <v>1</v>
      </c>
      <c r="F11856" s="1">
        <v>45557.494652777779</v>
      </c>
      <c r="G11856" t="b">
        <v>1</v>
      </c>
      <c r="H11856" t="b">
        <v>0</v>
      </c>
      <c r="I11856" t="s">
        <v>30</v>
      </c>
      <c r="J11856" t="s">
        <v>72</v>
      </c>
      <c r="K11856" t="s">
        <v>112</v>
      </c>
      <c r="L11856">
        <v>115756</v>
      </c>
    </row>
    <row r="11857" spans="1:12" x14ac:dyDescent="0.25">
      <c r="A11857" t="s">
        <v>19</v>
      </c>
      <c r="B11857" t="s">
        <v>86</v>
      </c>
      <c r="C11857" t="s">
        <v>14</v>
      </c>
      <c r="D11857" t="s">
        <v>15</v>
      </c>
      <c r="E11857" t="b">
        <v>0</v>
      </c>
      <c r="F11857" s="1">
        <v>45416.815196759257</v>
      </c>
      <c r="G11857" t="b">
        <v>1</v>
      </c>
      <c r="H11857" t="b">
        <v>1</v>
      </c>
      <c r="I11857" t="s">
        <v>23</v>
      </c>
      <c r="J11857" t="s">
        <v>52</v>
      </c>
      <c r="K11857" t="s">
        <v>69</v>
      </c>
      <c r="L11857">
        <v>67389</v>
      </c>
    </row>
    <row r="11858" spans="1:12" x14ac:dyDescent="0.25">
      <c r="A11858" t="s">
        <v>26</v>
      </c>
      <c r="B11858" t="s">
        <v>71</v>
      </c>
      <c r="C11858" t="s">
        <v>21</v>
      </c>
      <c r="D11858" t="s">
        <v>29</v>
      </c>
      <c r="E11858" t="b">
        <v>1</v>
      </c>
      <c r="F11858" s="1">
        <v>45566.886643518519</v>
      </c>
      <c r="G11858" t="b">
        <v>0</v>
      </c>
      <c r="H11858" t="b">
        <v>0</v>
      </c>
      <c r="I11858" t="s">
        <v>30</v>
      </c>
      <c r="J11858" t="s">
        <v>47</v>
      </c>
      <c r="K11858" t="s">
        <v>87</v>
      </c>
      <c r="L11858">
        <v>103763</v>
      </c>
    </row>
    <row r="11859" spans="1:12" x14ac:dyDescent="0.25">
      <c r="A11859" t="s">
        <v>12</v>
      </c>
      <c r="B11859" t="s">
        <v>63</v>
      </c>
      <c r="C11859" t="s">
        <v>43</v>
      </c>
      <c r="D11859" t="s">
        <v>15</v>
      </c>
      <c r="E11859" t="b">
        <v>0</v>
      </c>
      <c r="F11859" s="1">
        <v>45332.492638888893</v>
      </c>
      <c r="G11859" t="b">
        <v>0</v>
      </c>
      <c r="H11859" t="b">
        <v>1</v>
      </c>
      <c r="I11859" t="s">
        <v>16</v>
      </c>
      <c r="J11859" t="s">
        <v>44</v>
      </c>
      <c r="K11859" t="s">
        <v>121</v>
      </c>
      <c r="L11859">
        <v>110602</v>
      </c>
    </row>
    <row r="11860" spans="1:12" x14ac:dyDescent="0.25">
      <c r="A11860" t="s">
        <v>19</v>
      </c>
      <c r="B11860" t="s">
        <v>94</v>
      </c>
      <c r="C11860" t="s">
        <v>43</v>
      </c>
      <c r="D11860" t="s">
        <v>29</v>
      </c>
      <c r="E11860" t="b">
        <v>0</v>
      </c>
      <c r="F11860" s="1">
        <v>45310.329039351847</v>
      </c>
      <c r="G11860" t="b">
        <v>1</v>
      </c>
      <c r="H11860" t="b">
        <v>1</v>
      </c>
      <c r="I11860" t="s">
        <v>23</v>
      </c>
      <c r="J11860" t="s">
        <v>57</v>
      </c>
      <c r="K11860" t="s">
        <v>92</v>
      </c>
      <c r="L11860">
        <v>75702</v>
      </c>
    </row>
    <row r="11861" spans="1:12" x14ac:dyDescent="0.25">
      <c r="A11861" t="s">
        <v>12</v>
      </c>
      <c r="B11861" t="s">
        <v>63</v>
      </c>
      <c r="C11861" t="s">
        <v>40</v>
      </c>
      <c r="D11861" t="s">
        <v>22</v>
      </c>
      <c r="E11861" t="b">
        <v>0</v>
      </c>
      <c r="F11861" s="1">
        <v>45390.981087962973</v>
      </c>
      <c r="G11861" t="b">
        <v>0</v>
      </c>
      <c r="H11861" t="b">
        <v>1</v>
      </c>
      <c r="I11861" t="s">
        <v>16</v>
      </c>
      <c r="J11861" t="s">
        <v>80</v>
      </c>
      <c r="K11861" t="s">
        <v>98</v>
      </c>
      <c r="L11861">
        <v>115382</v>
      </c>
    </row>
    <row r="11862" spans="1:12" x14ac:dyDescent="0.25">
      <c r="A11862" t="s">
        <v>82</v>
      </c>
      <c r="B11862" t="s">
        <v>85</v>
      </c>
      <c r="C11862" t="s">
        <v>28</v>
      </c>
      <c r="D11862" t="s">
        <v>29</v>
      </c>
      <c r="E11862" t="b">
        <v>1</v>
      </c>
      <c r="F11862" s="1">
        <v>45404.745254629634</v>
      </c>
      <c r="G11862" t="b">
        <v>0</v>
      </c>
      <c r="H11862" t="b">
        <v>1</v>
      </c>
      <c r="I11862" t="s">
        <v>84</v>
      </c>
      <c r="J11862" t="s">
        <v>34</v>
      </c>
      <c r="K11862" t="s">
        <v>123</v>
      </c>
      <c r="L11862">
        <v>105700</v>
      </c>
    </row>
    <row r="11863" spans="1:12" x14ac:dyDescent="0.25">
      <c r="A11863" t="s">
        <v>12</v>
      </c>
      <c r="B11863" t="s">
        <v>75</v>
      </c>
      <c r="C11863" t="s">
        <v>14</v>
      </c>
      <c r="D11863" t="s">
        <v>15</v>
      </c>
      <c r="E11863" t="b">
        <v>1</v>
      </c>
      <c r="F11863" s="1">
        <v>45644.323206018518</v>
      </c>
      <c r="G11863" t="b">
        <v>1</v>
      </c>
      <c r="H11863" t="b">
        <v>1</v>
      </c>
      <c r="I11863" t="s">
        <v>16</v>
      </c>
      <c r="J11863" t="s">
        <v>57</v>
      </c>
      <c r="K11863" t="s">
        <v>32</v>
      </c>
      <c r="L11863">
        <v>116137</v>
      </c>
    </row>
    <row r="11864" spans="1:12" x14ac:dyDescent="0.25">
      <c r="A11864" t="s">
        <v>49</v>
      </c>
      <c r="B11864" t="s">
        <v>50</v>
      </c>
      <c r="C11864" t="s">
        <v>14</v>
      </c>
      <c r="D11864" t="s">
        <v>29</v>
      </c>
      <c r="E11864" t="b">
        <v>1</v>
      </c>
      <c r="F11864" s="1">
        <v>45358.798009259262</v>
      </c>
      <c r="G11864" t="b">
        <v>1</v>
      </c>
      <c r="H11864" t="b">
        <v>0</v>
      </c>
      <c r="I11864" t="s">
        <v>51</v>
      </c>
      <c r="J11864" t="s">
        <v>80</v>
      </c>
      <c r="K11864" t="s">
        <v>101</v>
      </c>
      <c r="L11864">
        <v>83108</v>
      </c>
    </row>
    <row r="11865" spans="1:12" x14ac:dyDescent="0.25">
      <c r="A11865" t="s">
        <v>38</v>
      </c>
      <c r="B11865" t="s">
        <v>107</v>
      </c>
      <c r="C11865" t="s">
        <v>43</v>
      </c>
      <c r="D11865" t="s">
        <v>22</v>
      </c>
      <c r="E11865" t="b">
        <v>0</v>
      </c>
      <c r="F11865" s="1">
        <v>45653.419849537036</v>
      </c>
      <c r="G11865" t="b">
        <v>0</v>
      </c>
      <c r="H11865" t="b">
        <v>1</v>
      </c>
      <c r="I11865" t="s">
        <v>41</v>
      </c>
      <c r="J11865" t="s">
        <v>34</v>
      </c>
      <c r="K11865" t="s">
        <v>81</v>
      </c>
      <c r="L11865">
        <v>85023</v>
      </c>
    </row>
    <row r="11866" spans="1:12" x14ac:dyDescent="0.25">
      <c r="A11866" t="s">
        <v>26</v>
      </c>
      <c r="B11866" t="s">
        <v>71</v>
      </c>
      <c r="C11866" t="s">
        <v>68</v>
      </c>
      <c r="D11866" t="s">
        <v>15</v>
      </c>
      <c r="E11866" t="b">
        <v>1</v>
      </c>
      <c r="F11866" s="1">
        <v>45575.12972222222</v>
      </c>
      <c r="G11866" t="b">
        <v>1</v>
      </c>
      <c r="H11866" t="b">
        <v>0</v>
      </c>
      <c r="I11866" t="s">
        <v>30</v>
      </c>
      <c r="J11866" t="s">
        <v>57</v>
      </c>
      <c r="K11866" t="s">
        <v>18</v>
      </c>
      <c r="L11866">
        <v>118760</v>
      </c>
    </row>
    <row r="11867" spans="1:12" x14ac:dyDescent="0.25">
      <c r="A11867" t="s">
        <v>38</v>
      </c>
      <c r="B11867" t="s">
        <v>39</v>
      </c>
      <c r="C11867" t="s">
        <v>14</v>
      </c>
      <c r="D11867" t="s">
        <v>29</v>
      </c>
      <c r="E11867" t="b">
        <v>0</v>
      </c>
      <c r="F11867" s="1">
        <v>45322.475208333337</v>
      </c>
      <c r="G11867" t="b">
        <v>1</v>
      </c>
      <c r="H11867" t="b">
        <v>0</v>
      </c>
      <c r="I11867" t="s">
        <v>41</v>
      </c>
      <c r="J11867" t="s">
        <v>44</v>
      </c>
      <c r="K11867" t="s">
        <v>60</v>
      </c>
      <c r="L11867">
        <v>73310</v>
      </c>
    </row>
    <row r="11868" spans="1:12" x14ac:dyDescent="0.25">
      <c r="A11868" t="s">
        <v>12</v>
      </c>
      <c r="B11868" t="s">
        <v>63</v>
      </c>
      <c r="C11868" t="s">
        <v>40</v>
      </c>
      <c r="D11868" t="s">
        <v>29</v>
      </c>
      <c r="E11868" t="b">
        <v>1</v>
      </c>
      <c r="F11868" s="1">
        <v>45339.886956018519</v>
      </c>
      <c r="G11868" t="b">
        <v>0</v>
      </c>
      <c r="H11868" t="b">
        <v>0</v>
      </c>
      <c r="I11868" t="s">
        <v>16</v>
      </c>
      <c r="J11868" t="s">
        <v>34</v>
      </c>
      <c r="K11868" t="s">
        <v>18</v>
      </c>
      <c r="L11868">
        <v>116726</v>
      </c>
    </row>
    <row r="11869" spans="1:12" x14ac:dyDescent="0.25">
      <c r="A11869" t="s">
        <v>82</v>
      </c>
      <c r="B11869" t="s">
        <v>83</v>
      </c>
      <c r="C11869" t="s">
        <v>21</v>
      </c>
      <c r="D11869" t="s">
        <v>22</v>
      </c>
      <c r="E11869" t="b">
        <v>1</v>
      </c>
      <c r="F11869" s="1">
        <v>45349.743935185194</v>
      </c>
      <c r="G11869" t="b">
        <v>1</v>
      </c>
      <c r="H11869" t="b">
        <v>0</v>
      </c>
      <c r="I11869" t="s">
        <v>84</v>
      </c>
      <c r="J11869" t="s">
        <v>17</v>
      </c>
      <c r="K11869" t="s">
        <v>115</v>
      </c>
      <c r="L11869">
        <v>108110</v>
      </c>
    </row>
    <row r="11870" spans="1:12" x14ac:dyDescent="0.25">
      <c r="A11870" t="s">
        <v>26</v>
      </c>
      <c r="B11870" t="s">
        <v>33</v>
      </c>
      <c r="C11870" t="s">
        <v>28</v>
      </c>
      <c r="D11870" t="s">
        <v>15</v>
      </c>
      <c r="E11870" t="b">
        <v>0</v>
      </c>
      <c r="F11870" s="1">
        <v>45449.6796875</v>
      </c>
      <c r="G11870" t="b">
        <v>1</v>
      </c>
      <c r="H11870" t="b">
        <v>1</v>
      </c>
      <c r="I11870" t="s">
        <v>30</v>
      </c>
      <c r="J11870" t="s">
        <v>31</v>
      </c>
      <c r="K11870" t="s">
        <v>112</v>
      </c>
      <c r="L11870">
        <v>115779</v>
      </c>
    </row>
    <row r="11871" spans="1:12" x14ac:dyDescent="0.25">
      <c r="A11871" t="s">
        <v>19</v>
      </c>
      <c r="B11871" t="s">
        <v>86</v>
      </c>
      <c r="C11871" t="s">
        <v>21</v>
      </c>
      <c r="D11871" t="s">
        <v>22</v>
      </c>
      <c r="E11871" t="b">
        <v>1</v>
      </c>
      <c r="F11871" s="1">
        <v>45445.806203703702</v>
      </c>
      <c r="G11871" t="b">
        <v>0</v>
      </c>
      <c r="H11871" t="b">
        <v>0</v>
      </c>
      <c r="I11871" t="s">
        <v>23</v>
      </c>
      <c r="J11871" t="s">
        <v>34</v>
      </c>
      <c r="K11871" t="s">
        <v>98</v>
      </c>
      <c r="L11871">
        <v>70197</v>
      </c>
    </row>
    <row r="11872" spans="1:12" x14ac:dyDescent="0.25">
      <c r="A11872" t="s">
        <v>54</v>
      </c>
      <c r="B11872" t="s">
        <v>55</v>
      </c>
      <c r="C11872" t="s">
        <v>40</v>
      </c>
      <c r="D11872" t="s">
        <v>29</v>
      </c>
      <c r="E11872" t="b">
        <v>1</v>
      </c>
      <c r="F11872" s="1">
        <v>45342.870023148149</v>
      </c>
      <c r="G11872" t="b">
        <v>1</v>
      </c>
      <c r="H11872" t="b">
        <v>1</v>
      </c>
      <c r="I11872" t="s">
        <v>30</v>
      </c>
      <c r="J11872" t="s">
        <v>47</v>
      </c>
      <c r="K11872" t="s">
        <v>53</v>
      </c>
      <c r="L11872">
        <v>129994</v>
      </c>
    </row>
    <row r="11873" spans="1:12" x14ac:dyDescent="0.25">
      <c r="A11873" t="s">
        <v>49</v>
      </c>
      <c r="B11873" t="s">
        <v>61</v>
      </c>
      <c r="C11873" t="s">
        <v>40</v>
      </c>
      <c r="D11873" t="s">
        <v>15</v>
      </c>
      <c r="E11873" t="b">
        <v>0</v>
      </c>
      <c r="F11873" s="1">
        <v>45546.805717592593</v>
      </c>
      <c r="G11873" t="b">
        <v>1</v>
      </c>
      <c r="H11873" t="b">
        <v>0</v>
      </c>
      <c r="I11873" t="s">
        <v>51</v>
      </c>
      <c r="J11873" t="s">
        <v>34</v>
      </c>
      <c r="K11873" t="s">
        <v>73</v>
      </c>
      <c r="L11873">
        <v>76858</v>
      </c>
    </row>
    <row r="11874" spans="1:12" x14ac:dyDescent="0.25">
      <c r="A11874" t="s">
        <v>19</v>
      </c>
      <c r="B11874" t="s">
        <v>20</v>
      </c>
      <c r="C11874" t="s">
        <v>21</v>
      </c>
      <c r="D11874" t="s">
        <v>15</v>
      </c>
      <c r="E11874" t="b">
        <v>0</v>
      </c>
      <c r="F11874" s="1">
        <v>45353.5231712963</v>
      </c>
      <c r="G11874" t="b">
        <v>1</v>
      </c>
      <c r="H11874" t="b">
        <v>1</v>
      </c>
      <c r="I11874" t="s">
        <v>23</v>
      </c>
      <c r="J11874" t="s">
        <v>57</v>
      </c>
      <c r="K11874" t="s">
        <v>99</v>
      </c>
      <c r="L11874">
        <v>84465</v>
      </c>
    </row>
    <row r="11875" spans="1:12" x14ac:dyDescent="0.25">
      <c r="A11875" t="s">
        <v>26</v>
      </c>
      <c r="B11875" t="s">
        <v>27</v>
      </c>
      <c r="C11875" t="s">
        <v>68</v>
      </c>
      <c r="D11875" t="s">
        <v>22</v>
      </c>
      <c r="E11875" t="b">
        <v>1</v>
      </c>
      <c r="F11875" s="1">
        <v>45481.834236111114</v>
      </c>
      <c r="G11875" t="b">
        <v>0</v>
      </c>
      <c r="H11875" t="b">
        <v>0</v>
      </c>
      <c r="I11875" t="s">
        <v>30</v>
      </c>
      <c r="J11875" t="s">
        <v>44</v>
      </c>
      <c r="K11875" t="s">
        <v>48</v>
      </c>
      <c r="L11875">
        <v>109195</v>
      </c>
    </row>
    <row r="11876" spans="1:12" x14ac:dyDescent="0.25">
      <c r="A11876" t="s">
        <v>45</v>
      </c>
      <c r="B11876" t="s">
        <v>88</v>
      </c>
      <c r="C11876" t="s">
        <v>43</v>
      </c>
      <c r="D11876" t="s">
        <v>29</v>
      </c>
      <c r="E11876" t="b">
        <v>1</v>
      </c>
      <c r="F11876" s="1">
        <v>45596.524016203701</v>
      </c>
      <c r="G11876" t="b">
        <v>1</v>
      </c>
      <c r="H11876" t="b">
        <v>1</v>
      </c>
      <c r="I11876" t="s">
        <v>16</v>
      </c>
      <c r="J11876" t="s">
        <v>31</v>
      </c>
      <c r="K11876" t="s">
        <v>104</v>
      </c>
      <c r="L11876">
        <v>94968</v>
      </c>
    </row>
    <row r="11877" spans="1:12" x14ac:dyDescent="0.25">
      <c r="A11877" t="s">
        <v>82</v>
      </c>
      <c r="B11877" t="s">
        <v>85</v>
      </c>
      <c r="C11877" t="s">
        <v>40</v>
      </c>
      <c r="D11877" t="s">
        <v>15</v>
      </c>
      <c r="E11877" t="b">
        <v>1</v>
      </c>
      <c r="F11877" s="1">
        <v>45642.980752314812</v>
      </c>
      <c r="G11877" t="b">
        <v>1</v>
      </c>
      <c r="H11877" t="b">
        <v>1</v>
      </c>
      <c r="I11877" t="s">
        <v>84</v>
      </c>
      <c r="J11877" t="s">
        <v>47</v>
      </c>
      <c r="K11877" t="s">
        <v>81</v>
      </c>
      <c r="L11877">
        <v>118201</v>
      </c>
    </row>
    <row r="11878" spans="1:12" x14ac:dyDescent="0.25">
      <c r="A11878" t="s">
        <v>45</v>
      </c>
      <c r="B11878" t="s">
        <v>76</v>
      </c>
      <c r="C11878" t="s">
        <v>43</v>
      </c>
      <c r="D11878" t="s">
        <v>29</v>
      </c>
      <c r="E11878" t="b">
        <v>0</v>
      </c>
      <c r="F11878" s="1">
        <v>45545.460104166668</v>
      </c>
      <c r="G11878" t="b">
        <v>0</v>
      </c>
      <c r="H11878" t="b">
        <v>0</v>
      </c>
      <c r="I11878" t="s">
        <v>16</v>
      </c>
      <c r="J11878" t="s">
        <v>44</v>
      </c>
      <c r="K11878" t="s">
        <v>113</v>
      </c>
      <c r="L11878">
        <v>117863</v>
      </c>
    </row>
    <row r="11879" spans="1:12" x14ac:dyDescent="0.25">
      <c r="A11879" t="s">
        <v>12</v>
      </c>
      <c r="B11879" t="s">
        <v>63</v>
      </c>
      <c r="C11879" t="s">
        <v>68</v>
      </c>
      <c r="D11879" t="s">
        <v>15</v>
      </c>
      <c r="E11879" t="b">
        <v>0</v>
      </c>
      <c r="F11879" s="1">
        <v>45630.056168981479</v>
      </c>
      <c r="G11879" t="b">
        <v>0</v>
      </c>
      <c r="H11879" t="b">
        <v>1</v>
      </c>
      <c r="I11879" t="s">
        <v>16</v>
      </c>
      <c r="J11879" t="s">
        <v>64</v>
      </c>
      <c r="K11879" t="s">
        <v>56</v>
      </c>
      <c r="L11879">
        <v>121715</v>
      </c>
    </row>
    <row r="11880" spans="1:12" x14ac:dyDescent="0.25">
      <c r="A11880" t="s">
        <v>12</v>
      </c>
      <c r="B11880" t="s">
        <v>63</v>
      </c>
      <c r="C11880" t="s">
        <v>21</v>
      </c>
      <c r="D11880" t="s">
        <v>22</v>
      </c>
      <c r="E11880" t="b">
        <v>1</v>
      </c>
      <c r="F11880" s="1">
        <v>45419.143217592587</v>
      </c>
      <c r="G11880" t="b">
        <v>0</v>
      </c>
      <c r="H11880" t="b">
        <v>1</v>
      </c>
      <c r="I11880" t="s">
        <v>16</v>
      </c>
      <c r="J11880" t="s">
        <v>34</v>
      </c>
      <c r="K11880" t="s">
        <v>102</v>
      </c>
      <c r="L11880">
        <v>114637</v>
      </c>
    </row>
    <row r="11881" spans="1:12" x14ac:dyDescent="0.25">
      <c r="A11881" t="s">
        <v>26</v>
      </c>
      <c r="B11881" t="s">
        <v>27</v>
      </c>
      <c r="C11881" t="s">
        <v>21</v>
      </c>
      <c r="D11881" t="s">
        <v>15</v>
      </c>
      <c r="E11881" t="b">
        <v>1</v>
      </c>
      <c r="F11881" s="1">
        <v>45505.107094907413</v>
      </c>
      <c r="G11881" t="b">
        <v>0</v>
      </c>
      <c r="H11881" t="b">
        <v>0</v>
      </c>
      <c r="I11881" t="s">
        <v>30</v>
      </c>
      <c r="J11881" t="s">
        <v>72</v>
      </c>
      <c r="K11881" t="s">
        <v>122</v>
      </c>
      <c r="L11881">
        <v>94260</v>
      </c>
    </row>
    <row r="11882" spans="1:12" x14ac:dyDescent="0.25">
      <c r="A11882" t="s">
        <v>12</v>
      </c>
      <c r="B11882" t="s">
        <v>75</v>
      </c>
      <c r="C11882" t="s">
        <v>68</v>
      </c>
      <c r="D11882" t="s">
        <v>29</v>
      </c>
      <c r="E11882" t="b">
        <v>0</v>
      </c>
      <c r="F11882" s="1">
        <v>45391.382685185177</v>
      </c>
      <c r="G11882" t="b">
        <v>0</v>
      </c>
      <c r="H11882" t="b">
        <v>0</v>
      </c>
      <c r="I11882" t="s">
        <v>16</v>
      </c>
      <c r="J11882" t="s">
        <v>47</v>
      </c>
      <c r="K11882" t="s">
        <v>37</v>
      </c>
      <c r="L11882">
        <v>133738</v>
      </c>
    </row>
    <row r="11883" spans="1:12" x14ac:dyDescent="0.25">
      <c r="A11883" t="s">
        <v>26</v>
      </c>
      <c r="B11883" t="s">
        <v>33</v>
      </c>
      <c r="C11883" t="s">
        <v>21</v>
      </c>
      <c r="D11883" t="s">
        <v>29</v>
      </c>
      <c r="E11883" t="b">
        <v>0</v>
      </c>
      <c r="F11883" s="1">
        <v>45450.953159722223</v>
      </c>
      <c r="G11883" t="b">
        <v>1</v>
      </c>
      <c r="H11883" t="b">
        <v>1</v>
      </c>
      <c r="I11883" t="s">
        <v>30</v>
      </c>
      <c r="J11883" t="s">
        <v>34</v>
      </c>
      <c r="K11883" t="s">
        <v>87</v>
      </c>
      <c r="L11883">
        <v>89094</v>
      </c>
    </row>
    <row r="11884" spans="1:12" x14ac:dyDescent="0.25">
      <c r="A11884" t="s">
        <v>38</v>
      </c>
      <c r="B11884" t="s">
        <v>39</v>
      </c>
      <c r="C11884" t="s">
        <v>14</v>
      </c>
      <c r="D11884" t="s">
        <v>15</v>
      </c>
      <c r="E11884" t="b">
        <v>1</v>
      </c>
      <c r="F11884" s="1">
        <v>45631.181863425933</v>
      </c>
      <c r="G11884" t="b">
        <v>1</v>
      </c>
      <c r="H11884" t="b">
        <v>1</v>
      </c>
      <c r="I11884" t="s">
        <v>41</v>
      </c>
      <c r="J11884" t="s">
        <v>66</v>
      </c>
      <c r="K11884" t="s">
        <v>115</v>
      </c>
      <c r="L11884">
        <v>76547</v>
      </c>
    </row>
    <row r="11885" spans="1:12" x14ac:dyDescent="0.25">
      <c r="A11885" t="s">
        <v>38</v>
      </c>
      <c r="B11885" t="s">
        <v>95</v>
      </c>
      <c r="C11885" t="s">
        <v>40</v>
      </c>
      <c r="D11885" t="s">
        <v>15</v>
      </c>
      <c r="E11885" t="b">
        <v>0</v>
      </c>
      <c r="F11885" s="1">
        <v>45565.36917824074</v>
      </c>
      <c r="G11885" t="b">
        <v>0</v>
      </c>
      <c r="H11885" t="b">
        <v>1</v>
      </c>
      <c r="I11885" t="s">
        <v>41</v>
      </c>
      <c r="J11885" t="s">
        <v>70</v>
      </c>
      <c r="K11885" t="s">
        <v>112</v>
      </c>
      <c r="L11885">
        <v>70815</v>
      </c>
    </row>
    <row r="11886" spans="1:12" x14ac:dyDescent="0.25">
      <c r="A11886" t="s">
        <v>26</v>
      </c>
      <c r="B11886" t="s">
        <v>27</v>
      </c>
      <c r="C11886" t="s">
        <v>68</v>
      </c>
      <c r="D11886" t="s">
        <v>22</v>
      </c>
      <c r="E11886" t="b">
        <v>1</v>
      </c>
      <c r="F11886" s="1">
        <v>45355.198391203703</v>
      </c>
      <c r="G11886" t="b">
        <v>1</v>
      </c>
      <c r="H11886" t="b">
        <v>1</v>
      </c>
      <c r="I11886" t="s">
        <v>30</v>
      </c>
      <c r="J11886" t="s">
        <v>44</v>
      </c>
      <c r="K11886" t="s">
        <v>67</v>
      </c>
      <c r="L11886">
        <v>109484</v>
      </c>
    </row>
    <row r="11887" spans="1:12" x14ac:dyDescent="0.25">
      <c r="A11887" t="s">
        <v>54</v>
      </c>
      <c r="B11887" t="s">
        <v>55</v>
      </c>
      <c r="C11887" t="s">
        <v>21</v>
      </c>
      <c r="D11887" t="s">
        <v>22</v>
      </c>
      <c r="E11887" t="b">
        <v>1</v>
      </c>
      <c r="F11887" s="1">
        <v>45414.684386574067</v>
      </c>
      <c r="G11887" t="b">
        <v>1</v>
      </c>
      <c r="H11887" t="b">
        <v>0</v>
      </c>
      <c r="I11887" t="s">
        <v>30</v>
      </c>
      <c r="J11887" t="s">
        <v>24</v>
      </c>
      <c r="K11887" t="s">
        <v>58</v>
      </c>
      <c r="L11887">
        <v>137727</v>
      </c>
    </row>
    <row r="11888" spans="1:12" x14ac:dyDescent="0.25">
      <c r="A11888" t="s">
        <v>54</v>
      </c>
      <c r="B11888" t="s">
        <v>55</v>
      </c>
      <c r="C11888" t="s">
        <v>14</v>
      </c>
      <c r="D11888" t="s">
        <v>29</v>
      </c>
      <c r="E11888" t="b">
        <v>1</v>
      </c>
      <c r="F11888" s="1">
        <v>45454.16609953704</v>
      </c>
      <c r="G11888" t="b">
        <v>1</v>
      </c>
      <c r="H11888" t="b">
        <v>1</v>
      </c>
      <c r="I11888" t="s">
        <v>30</v>
      </c>
      <c r="J11888" t="s">
        <v>24</v>
      </c>
      <c r="K11888" t="s">
        <v>121</v>
      </c>
      <c r="L11888">
        <v>119388</v>
      </c>
    </row>
    <row r="11889" spans="1:12" x14ac:dyDescent="0.25">
      <c r="A11889" t="s">
        <v>12</v>
      </c>
      <c r="B11889" t="s">
        <v>13</v>
      </c>
      <c r="C11889" t="s">
        <v>43</v>
      </c>
      <c r="D11889" t="s">
        <v>22</v>
      </c>
      <c r="E11889" t="b">
        <v>0</v>
      </c>
      <c r="F11889" s="1">
        <v>45338.48945601852</v>
      </c>
      <c r="G11889" t="b">
        <v>1</v>
      </c>
      <c r="H11889" t="b">
        <v>1</v>
      </c>
      <c r="I11889" t="s">
        <v>16</v>
      </c>
      <c r="J11889" t="s">
        <v>66</v>
      </c>
      <c r="K11889" t="s">
        <v>69</v>
      </c>
      <c r="L11889">
        <v>137650</v>
      </c>
    </row>
    <row r="11890" spans="1:12" x14ac:dyDescent="0.25">
      <c r="A11890" t="s">
        <v>38</v>
      </c>
      <c r="B11890" t="s">
        <v>95</v>
      </c>
      <c r="C11890" t="s">
        <v>68</v>
      </c>
      <c r="D11890" t="s">
        <v>15</v>
      </c>
      <c r="E11890" t="b">
        <v>0</v>
      </c>
      <c r="F11890" s="1">
        <v>45356.020960648151</v>
      </c>
      <c r="G11890" t="b">
        <v>0</v>
      </c>
      <c r="H11890" t="b">
        <v>1</v>
      </c>
      <c r="I11890" t="s">
        <v>41</v>
      </c>
      <c r="J11890" t="s">
        <v>57</v>
      </c>
      <c r="K11890" t="s">
        <v>60</v>
      </c>
      <c r="L11890">
        <v>88048</v>
      </c>
    </row>
    <row r="11891" spans="1:12" x14ac:dyDescent="0.25">
      <c r="A11891" t="s">
        <v>12</v>
      </c>
      <c r="B11891" t="s">
        <v>75</v>
      </c>
      <c r="C11891" t="s">
        <v>40</v>
      </c>
      <c r="D11891" t="s">
        <v>15</v>
      </c>
      <c r="E11891" t="b">
        <v>0</v>
      </c>
      <c r="F11891" s="1">
        <v>45656.541643518518</v>
      </c>
      <c r="G11891" t="b">
        <v>0</v>
      </c>
      <c r="H11891" t="b">
        <v>0</v>
      </c>
      <c r="I11891" t="s">
        <v>16</v>
      </c>
      <c r="J11891" t="s">
        <v>34</v>
      </c>
      <c r="K11891" t="s">
        <v>58</v>
      </c>
      <c r="L11891">
        <v>113791</v>
      </c>
    </row>
    <row r="11892" spans="1:12" x14ac:dyDescent="0.25">
      <c r="A11892" t="s">
        <v>54</v>
      </c>
      <c r="B11892" t="s">
        <v>79</v>
      </c>
      <c r="C11892" t="s">
        <v>68</v>
      </c>
      <c r="D11892" t="s">
        <v>22</v>
      </c>
      <c r="E11892" t="b">
        <v>0</v>
      </c>
      <c r="F11892" s="1">
        <v>45567.727511574078</v>
      </c>
      <c r="G11892" t="b">
        <v>0</v>
      </c>
      <c r="H11892" t="b">
        <v>0</v>
      </c>
      <c r="I11892" t="s">
        <v>30</v>
      </c>
      <c r="J11892" t="s">
        <v>34</v>
      </c>
      <c r="K11892" t="s">
        <v>18</v>
      </c>
      <c r="L11892">
        <v>130443</v>
      </c>
    </row>
    <row r="11893" spans="1:12" x14ac:dyDescent="0.25">
      <c r="A11893" t="s">
        <v>54</v>
      </c>
      <c r="B11893" t="s">
        <v>79</v>
      </c>
      <c r="C11893" t="s">
        <v>14</v>
      </c>
      <c r="D11893" t="s">
        <v>22</v>
      </c>
      <c r="E11893" t="b">
        <v>1</v>
      </c>
      <c r="F11893" s="1">
        <v>45480.981759259259</v>
      </c>
      <c r="G11893" t="b">
        <v>1</v>
      </c>
      <c r="H11893" t="b">
        <v>1</v>
      </c>
      <c r="I11893" t="s">
        <v>30</v>
      </c>
      <c r="J11893" t="s">
        <v>80</v>
      </c>
      <c r="K11893" t="s">
        <v>101</v>
      </c>
      <c r="L11893">
        <v>124379</v>
      </c>
    </row>
    <row r="11894" spans="1:12" x14ac:dyDescent="0.25">
      <c r="A11894" t="s">
        <v>49</v>
      </c>
      <c r="B11894" t="s">
        <v>108</v>
      </c>
      <c r="C11894" t="s">
        <v>14</v>
      </c>
      <c r="D11894" t="s">
        <v>15</v>
      </c>
      <c r="E11894" t="b">
        <v>0</v>
      </c>
      <c r="F11894" s="1">
        <v>45575.797650462962</v>
      </c>
      <c r="G11894" t="b">
        <v>1</v>
      </c>
      <c r="H11894" t="b">
        <v>0</v>
      </c>
      <c r="I11894" t="s">
        <v>51</v>
      </c>
      <c r="J11894" t="s">
        <v>47</v>
      </c>
      <c r="K11894" t="s">
        <v>89</v>
      </c>
      <c r="L11894">
        <v>84701</v>
      </c>
    </row>
    <row r="11895" spans="1:12" x14ac:dyDescent="0.25">
      <c r="A11895" t="s">
        <v>26</v>
      </c>
      <c r="B11895" t="s">
        <v>71</v>
      </c>
      <c r="C11895" t="s">
        <v>40</v>
      </c>
      <c r="D11895" t="s">
        <v>15</v>
      </c>
      <c r="E11895" t="b">
        <v>1</v>
      </c>
      <c r="F11895" s="1">
        <v>45607.535717592589</v>
      </c>
      <c r="G11895" t="b">
        <v>1</v>
      </c>
      <c r="H11895" t="b">
        <v>0</v>
      </c>
      <c r="I11895" t="s">
        <v>30</v>
      </c>
      <c r="J11895" t="s">
        <v>44</v>
      </c>
      <c r="K11895" t="s">
        <v>120</v>
      </c>
      <c r="L11895">
        <v>129453</v>
      </c>
    </row>
    <row r="11896" spans="1:12" x14ac:dyDescent="0.25">
      <c r="A11896" t="s">
        <v>19</v>
      </c>
      <c r="B11896" t="s">
        <v>86</v>
      </c>
      <c r="C11896" t="s">
        <v>43</v>
      </c>
      <c r="D11896" t="s">
        <v>22</v>
      </c>
      <c r="E11896" t="b">
        <v>0</v>
      </c>
      <c r="F11896" s="1">
        <v>45329.367893518523</v>
      </c>
      <c r="G11896" t="b">
        <v>0</v>
      </c>
      <c r="H11896" t="b">
        <v>0</v>
      </c>
      <c r="I11896" t="s">
        <v>23</v>
      </c>
      <c r="J11896" t="s">
        <v>44</v>
      </c>
      <c r="K11896" t="s">
        <v>18</v>
      </c>
      <c r="L11896">
        <v>67251</v>
      </c>
    </row>
    <row r="11897" spans="1:12" x14ac:dyDescent="0.25">
      <c r="A11897" t="s">
        <v>82</v>
      </c>
      <c r="B11897" t="s">
        <v>83</v>
      </c>
      <c r="C11897" t="s">
        <v>21</v>
      </c>
      <c r="D11897" t="s">
        <v>29</v>
      </c>
      <c r="E11897" t="b">
        <v>1</v>
      </c>
      <c r="F11897" s="1">
        <v>45369.139675925922</v>
      </c>
      <c r="G11897" t="b">
        <v>0</v>
      </c>
      <c r="H11897" t="b">
        <v>0</v>
      </c>
      <c r="I11897" t="s">
        <v>84</v>
      </c>
      <c r="J11897" t="s">
        <v>31</v>
      </c>
      <c r="K11897" t="s">
        <v>96</v>
      </c>
      <c r="L11897">
        <v>130687</v>
      </c>
    </row>
    <row r="11898" spans="1:12" x14ac:dyDescent="0.25">
      <c r="A11898" t="s">
        <v>26</v>
      </c>
      <c r="B11898" t="s">
        <v>33</v>
      </c>
      <c r="C11898" t="s">
        <v>28</v>
      </c>
      <c r="D11898" t="s">
        <v>15</v>
      </c>
      <c r="E11898" t="b">
        <v>0</v>
      </c>
      <c r="F11898" s="1">
        <v>45559.95071759259</v>
      </c>
      <c r="G11898" t="b">
        <v>1</v>
      </c>
      <c r="H11898" t="b">
        <v>0</v>
      </c>
      <c r="I11898" t="s">
        <v>30</v>
      </c>
      <c r="J11898" t="s">
        <v>31</v>
      </c>
      <c r="K11898" t="s">
        <v>81</v>
      </c>
      <c r="L11898">
        <v>117557</v>
      </c>
    </row>
    <row r="11899" spans="1:12" x14ac:dyDescent="0.25">
      <c r="A11899" t="s">
        <v>54</v>
      </c>
      <c r="B11899" t="s">
        <v>79</v>
      </c>
      <c r="C11899" t="s">
        <v>40</v>
      </c>
      <c r="D11899" t="s">
        <v>15</v>
      </c>
      <c r="E11899" t="b">
        <v>1</v>
      </c>
      <c r="F11899" s="1">
        <v>45598.732233796298</v>
      </c>
      <c r="G11899" t="b">
        <v>1</v>
      </c>
      <c r="H11899" t="b">
        <v>0</v>
      </c>
      <c r="I11899" t="s">
        <v>30</v>
      </c>
      <c r="J11899" t="s">
        <v>17</v>
      </c>
      <c r="K11899" t="s">
        <v>113</v>
      </c>
      <c r="L11899">
        <v>144730</v>
      </c>
    </row>
    <row r="11900" spans="1:12" x14ac:dyDescent="0.25">
      <c r="A11900" t="s">
        <v>26</v>
      </c>
      <c r="B11900" t="s">
        <v>27</v>
      </c>
      <c r="C11900" t="s">
        <v>68</v>
      </c>
      <c r="D11900" t="s">
        <v>29</v>
      </c>
      <c r="E11900" t="b">
        <v>1</v>
      </c>
      <c r="F11900" s="1">
        <v>45566.381979166668</v>
      </c>
      <c r="G11900" t="b">
        <v>1</v>
      </c>
      <c r="H11900" t="b">
        <v>1</v>
      </c>
      <c r="I11900" t="s">
        <v>30</v>
      </c>
      <c r="J11900" t="s">
        <v>24</v>
      </c>
      <c r="K11900" t="s">
        <v>53</v>
      </c>
      <c r="L11900">
        <v>109343</v>
      </c>
    </row>
    <row r="11901" spans="1:12" x14ac:dyDescent="0.25">
      <c r="A11901" t="s">
        <v>38</v>
      </c>
      <c r="B11901" t="s">
        <v>39</v>
      </c>
      <c r="C11901" t="s">
        <v>40</v>
      </c>
      <c r="D11901" t="s">
        <v>29</v>
      </c>
      <c r="E11901" t="b">
        <v>0</v>
      </c>
      <c r="F11901" s="1">
        <v>45485.580358796287</v>
      </c>
      <c r="G11901" t="b">
        <v>1</v>
      </c>
      <c r="H11901" t="b">
        <v>1</v>
      </c>
      <c r="I11901" t="s">
        <v>41</v>
      </c>
      <c r="J11901" t="s">
        <v>57</v>
      </c>
      <c r="K11901" t="s">
        <v>98</v>
      </c>
      <c r="L11901">
        <v>69838</v>
      </c>
    </row>
    <row r="11902" spans="1:12" x14ac:dyDescent="0.25">
      <c r="A11902" t="s">
        <v>54</v>
      </c>
      <c r="B11902" t="s">
        <v>55</v>
      </c>
      <c r="C11902" t="s">
        <v>21</v>
      </c>
      <c r="D11902" t="s">
        <v>29</v>
      </c>
      <c r="E11902" t="b">
        <v>0</v>
      </c>
      <c r="F11902" s="1">
        <v>45654.570659722223</v>
      </c>
      <c r="G11902" t="b">
        <v>1</v>
      </c>
      <c r="H11902" t="b">
        <v>1</v>
      </c>
      <c r="I11902" t="s">
        <v>30</v>
      </c>
      <c r="J11902" t="s">
        <v>47</v>
      </c>
      <c r="K11902" t="s">
        <v>69</v>
      </c>
      <c r="L11902">
        <v>139647</v>
      </c>
    </row>
    <row r="11903" spans="1:12" x14ac:dyDescent="0.25">
      <c r="A11903" t="s">
        <v>26</v>
      </c>
      <c r="B11903" t="s">
        <v>33</v>
      </c>
      <c r="C11903" t="s">
        <v>40</v>
      </c>
      <c r="D11903" t="s">
        <v>29</v>
      </c>
      <c r="E11903" t="b">
        <v>1</v>
      </c>
      <c r="F11903" s="1">
        <v>45646.810949074083</v>
      </c>
      <c r="G11903" t="b">
        <v>1</v>
      </c>
      <c r="H11903" t="b">
        <v>1</v>
      </c>
      <c r="I11903" t="s">
        <v>30</v>
      </c>
      <c r="J11903" t="s">
        <v>47</v>
      </c>
      <c r="K11903" t="s">
        <v>90</v>
      </c>
      <c r="L11903">
        <v>128085</v>
      </c>
    </row>
    <row r="11904" spans="1:12" x14ac:dyDescent="0.25">
      <c r="A11904" t="s">
        <v>12</v>
      </c>
      <c r="B11904" t="s">
        <v>13</v>
      </c>
      <c r="C11904" t="s">
        <v>21</v>
      </c>
      <c r="D11904" t="s">
        <v>29</v>
      </c>
      <c r="E11904" t="b">
        <v>0</v>
      </c>
      <c r="F11904" s="1">
        <v>45490.372418981482</v>
      </c>
      <c r="G11904" t="b">
        <v>1</v>
      </c>
      <c r="H11904" t="b">
        <v>0</v>
      </c>
      <c r="I11904" t="s">
        <v>16</v>
      </c>
      <c r="J11904" t="s">
        <v>64</v>
      </c>
      <c r="K11904" t="s">
        <v>123</v>
      </c>
      <c r="L11904">
        <v>136449</v>
      </c>
    </row>
    <row r="11905" spans="1:12" x14ac:dyDescent="0.25">
      <c r="A11905" t="s">
        <v>82</v>
      </c>
      <c r="B11905" t="s">
        <v>85</v>
      </c>
      <c r="C11905" t="s">
        <v>14</v>
      </c>
      <c r="D11905" t="s">
        <v>15</v>
      </c>
      <c r="E11905" t="b">
        <v>1</v>
      </c>
      <c r="F11905" s="1">
        <v>45655.95040509259</v>
      </c>
      <c r="G11905" t="b">
        <v>0</v>
      </c>
      <c r="H11905" t="b">
        <v>0</v>
      </c>
      <c r="I11905" t="s">
        <v>84</v>
      </c>
      <c r="J11905" t="s">
        <v>24</v>
      </c>
      <c r="K11905" t="s">
        <v>106</v>
      </c>
      <c r="L11905">
        <v>139695</v>
      </c>
    </row>
    <row r="11906" spans="1:12" x14ac:dyDescent="0.25">
      <c r="A11906" t="s">
        <v>54</v>
      </c>
      <c r="B11906" t="s">
        <v>55</v>
      </c>
      <c r="C11906" t="s">
        <v>40</v>
      </c>
      <c r="D11906" t="s">
        <v>29</v>
      </c>
      <c r="E11906" t="b">
        <v>1</v>
      </c>
      <c r="F11906" s="1">
        <v>45342.870023148149</v>
      </c>
      <c r="G11906" t="b">
        <v>1</v>
      </c>
      <c r="H11906" t="b">
        <v>1</v>
      </c>
      <c r="I11906" t="s">
        <v>30</v>
      </c>
      <c r="J11906" t="s">
        <v>47</v>
      </c>
      <c r="K11906" t="s">
        <v>77</v>
      </c>
      <c r="L11906">
        <v>129994</v>
      </c>
    </row>
    <row r="11907" spans="1:12" x14ac:dyDescent="0.25">
      <c r="A11907" t="s">
        <v>82</v>
      </c>
      <c r="B11907" t="s">
        <v>83</v>
      </c>
      <c r="C11907" t="s">
        <v>40</v>
      </c>
      <c r="D11907" t="s">
        <v>29</v>
      </c>
      <c r="E11907" t="b">
        <v>1</v>
      </c>
      <c r="F11907" s="1">
        <v>45299.732916666668</v>
      </c>
      <c r="G11907" t="b">
        <v>1</v>
      </c>
      <c r="H11907" t="b">
        <v>1</v>
      </c>
      <c r="I11907" t="s">
        <v>84</v>
      </c>
      <c r="J11907" t="s">
        <v>31</v>
      </c>
      <c r="K11907" t="s">
        <v>115</v>
      </c>
      <c r="L11907">
        <v>113150</v>
      </c>
    </row>
    <row r="11908" spans="1:12" x14ac:dyDescent="0.25">
      <c r="A11908" t="s">
        <v>54</v>
      </c>
      <c r="B11908" t="s">
        <v>79</v>
      </c>
      <c r="C11908" t="s">
        <v>14</v>
      </c>
      <c r="D11908" t="s">
        <v>15</v>
      </c>
      <c r="E11908" t="b">
        <v>0</v>
      </c>
      <c r="F11908" s="1">
        <v>45591.912233796298</v>
      </c>
      <c r="G11908" t="b">
        <v>0</v>
      </c>
      <c r="H11908" t="b">
        <v>0</v>
      </c>
      <c r="I11908" t="s">
        <v>30</v>
      </c>
      <c r="J11908" t="s">
        <v>72</v>
      </c>
      <c r="K11908" t="s">
        <v>93</v>
      </c>
      <c r="L11908">
        <v>135436</v>
      </c>
    </row>
    <row r="11909" spans="1:12" x14ac:dyDescent="0.25">
      <c r="A11909" t="s">
        <v>12</v>
      </c>
      <c r="B11909" t="s">
        <v>13</v>
      </c>
      <c r="C11909" t="s">
        <v>28</v>
      </c>
      <c r="D11909" t="s">
        <v>15</v>
      </c>
      <c r="E11909" t="b">
        <v>1</v>
      </c>
      <c r="F11909" s="1">
        <v>45327.410393518519</v>
      </c>
      <c r="G11909" t="b">
        <v>0</v>
      </c>
      <c r="H11909" t="b">
        <v>1</v>
      </c>
      <c r="I11909" t="s">
        <v>16</v>
      </c>
      <c r="J11909" t="s">
        <v>52</v>
      </c>
      <c r="K11909" t="s">
        <v>101</v>
      </c>
      <c r="L11909">
        <v>133956</v>
      </c>
    </row>
    <row r="11910" spans="1:12" x14ac:dyDescent="0.25">
      <c r="A11910" t="s">
        <v>26</v>
      </c>
      <c r="B11910" t="s">
        <v>27</v>
      </c>
      <c r="C11910" t="s">
        <v>28</v>
      </c>
      <c r="D11910" t="s">
        <v>29</v>
      </c>
      <c r="E11910" t="b">
        <v>0</v>
      </c>
      <c r="F11910" s="1">
        <v>45339.752187500002</v>
      </c>
      <c r="G11910" t="b">
        <v>0</v>
      </c>
      <c r="H11910" t="b">
        <v>0</v>
      </c>
      <c r="I11910" t="s">
        <v>30</v>
      </c>
      <c r="J11910" t="s">
        <v>17</v>
      </c>
      <c r="K11910" t="s">
        <v>105</v>
      </c>
      <c r="L11910">
        <v>129639</v>
      </c>
    </row>
    <row r="11911" spans="1:12" x14ac:dyDescent="0.25">
      <c r="A11911" t="s">
        <v>38</v>
      </c>
      <c r="B11911" t="s">
        <v>39</v>
      </c>
      <c r="C11911" t="s">
        <v>40</v>
      </c>
      <c r="D11911" t="s">
        <v>29</v>
      </c>
      <c r="E11911" t="b">
        <v>1</v>
      </c>
      <c r="F11911" s="1">
        <v>45385.439108796287</v>
      </c>
      <c r="G11911" t="b">
        <v>1</v>
      </c>
      <c r="H11911" t="b">
        <v>0</v>
      </c>
      <c r="I11911" t="s">
        <v>41</v>
      </c>
      <c r="J11911" t="s">
        <v>80</v>
      </c>
      <c r="K11911" t="s">
        <v>103</v>
      </c>
      <c r="L11911">
        <v>83017</v>
      </c>
    </row>
    <row r="11912" spans="1:12" x14ac:dyDescent="0.25">
      <c r="A11912" t="s">
        <v>26</v>
      </c>
      <c r="B11912" t="s">
        <v>33</v>
      </c>
      <c r="C11912" t="s">
        <v>40</v>
      </c>
      <c r="D11912" t="s">
        <v>22</v>
      </c>
      <c r="E11912" t="b">
        <v>1</v>
      </c>
      <c r="F11912" s="1">
        <v>45530.920497685183</v>
      </c>
      <c r="G11912" t="b">
        <v>0</v>
      </c>
      <c r="H11912" t="b">
        <v>0</v>
      </c>
      <c r="I11912" t="s">
        <v>30</v>
      </c>
      <c r="J11912" t="s">
        <v>70</v>
      </c>
      <c r="K11912" t="s">
        <v>89</v>
      </c>
      <c r="L11912">
        <v>108071</v>
      </c>
    </row>
    <row r="11913" spans="1:12" x14ac:dyDescent="0.25">
      <c r="A11913" t="s">
        <v>82</v>
      </c>
      <c r="B11913" t="s">
        <v>85</v>
      </c>
      <c r="C11913" t="s">
        <v>28</v>
      </c>
      <c r="D11913" t="s">
        <v>15</v>
      </c>
      <c r="E11913" t="b">
        <v>1</v>
      </c>
      <c r="F11913" s="1">
        <v>45318.931076388893</v>
      </c>
      <c r="G11913" t="b">
        <v>1</v>
      </c>
      <c r="H11913" t="b">
        <v>1</v>
      </c>
      <c r="I11913" t="s">
        <v>84</v>
      </c>
      <c r="J11913" t="s">
        <v>17</v>
      </c>
      <c r="K11913" t="s">
        <v>118</v>
      </c>
      <c r="L11913">
        <v>124942</v>
      </c>
    </row>
    <row r="11914" spans="1:12" x14ac:dyDescent="0.25">
      <c r="A11914" t="s">
        <v>54</v>
      </c>
      <c r="B11914" t="s">
        <v>55</v>
      </c>
      <c r="C11914" t="s">
        <v>68</v>
      </c>
      <c r="D11914" t="s">
        <v>29</v>
      </c>
      <c r="E11914" t="b">
        <v>1</v>
      </c>
      <c r="F11914" s="1">
        <v>45587.11550925926</v>
      </c>
      <c r="G11914" t="b">
        <v>0</v>
      </c>
      <c r="H11914" t="b">
        <v>0</v>
      </c>
      <c r="I11914" t="s">
        <v>30</v>
      </c>
      <c r="J11914" t="s">
        <v>31</v>
      </c>
      <c r="K11914" t="s">
        <v>120</v>
      </c>
      <c r="L11914">
        <v>123894</v>
      </c>
    </row>
    <row r="11915" spans="1:12" x14ac:dyDescent="0.25">
      <c r="A11915" t="s">
        <v>26</v>
      </c>
      <c r="B11915" t="s">
        <v>71</v>
      </c>
      <c r="C11915" t="s">
        <v>14</v>
      </c>
      <c r="D11915" t="s">
        <v>22</v>
      </c>
      <c r="E11915" t="b">
        <v>1</v>
      </c>
      <c r="F11915" s="1">
        <v>45305.768055555563</v>
      </c>
      <c r="G11915" t="b">
        <v>0</v>
      </c>
      <c r="H11915" t="b">
        <v>1</v>
      </c>
      <c r="I11915" t="s">
        <v>30</v>
      </c>
      <c r="J11915" t="s">
        <v>52</v>
      </c>
      <c r="K11915" t="s">
        <v>103</v>
      </c>
      <c r="L11915">
        <v>99482</v>
      </c>
    </row>
    <row r="11916" spans="1:12" x14ac:dyDescent="0.25">
      <c r="A11916" t="s">
        <v>45</v>
      </c>
      <c r="B11916" t="s">
        <v>88</v>
      </c>
      <c r="C11916" t="s">
        <v>21</v>
      </c>
      <c r="D11916" t="s">
        <v>29</v>
      </c>
      <c r="E11916" t="b">
        <v>1</v>
      </c>
      <c r="F11916" s="1">
        <v>45360.64471064815</v>
      </c>
      <c r="G11916" t="b">
        <v>0</v>
      </c>
      <c r="H11916" t="b">
        <v>1</v>
      </c>
      <c r="I11916" t="s">
        <v>16</v>
      </c>
      <c r="J11916" t="s">
        <v>70</v>
      </c>
      <c r="K11916" t="s">
        <v>128</v>
      </c>
      <c r="L11916">
        <v>80252</v>
      </c>
    </row>
    <row r="11917" spans="1:12" x14ac:dyDescent="0.25">
      <c r="A11917" t="s">
        <v>45</v>
      </c>
      <c r="B11917" t="s">
        <v>88</v>
      </c>
      <c r="C11917" t="s">
        <v>40</v>
      </c>
      <c r="D11917" t="s">
        <v>15</v>
      </c>
      <c r="E11917" t="b">
        <v>1</v>
      </c>
      <c r="F11917" s="1">
        <v>45571.787731481483</v>
      </c>
      <c r="G11917" t="b">
        <v>1</v>
      </c>
      <c r="H11917" t="b">
        <v>1</v>
      </c>
      <c r="I11917" t="s">
        <v>16</v>
      </c>
      <c r="J11917" t="s">
        <v>66</v>
      </c>
      <c r="K11917" t="s">
        <v>89</v>
      </c>
      <c r="L11917">
        <v>89377</v>
      </c>
    </row>
    <row r="11918" spans="1:12" x14ac:dyDescent="0.25">
      <c r="A11918" t="s">
        <v>38</v>
      </c>
      <c r="B11918" t="s">
        <v>39</v>
      </c>
      <c r="C11918" t="s">
        <v>40</v>
      </c>
      <c r="D11918" t="s">
        <v>29</v>
      </c>
      <c r="E11918" t="b">
        <v>0</v>
      </c>
      <c r="F11918" s="1">
        <v>45631.378368055557</v>
      </c>
      <c r="G11918" t="b">
        <v>0</v>
      </c>
      <c r="H11918" t="b">
        <v>0</v>
      </c>
      <c r="I11918" t="s">
        <v>41</v>
      </c>
      <c r="J11918" t="s">
        <v>72</v>
      </c>
      <c r="K11918" t="s">
        <v>35</v>
      </c>
      <c r="L11918">
        <v>85118</v>
      </c>
    </row>
    <row r="11919" spans="1:12" x14ac:dyDescent="0.25">
      <c r="A11919" t="s">
        <v>45</v>
      </c>
      <c r="B11919" t="s">
        <v>46</v>
      </c>
      <c r="C11919" t="s">
        <v>68</v>
      </c>
      <c r="D11919" t="s">
        <v>15</v>
      </c>
      <c r="E11919" t="b">
        <v>0</v>
      </c>
      <c r="F11919" s="1">
        <v>45478.820914351847</v>
      </c>
      <c r="G11919" t="b">
        <v>0</v>
      </c>
      <c r="H11919" t="b">
        <v>1</v>
      </c>
      <c r="I11919" t="s">
        <v>16</v>
      </c>
      <c r="J11919" t="s">
        <v>34</v>
      </c>
      <c r="K11919" t="s">
        <v>74</v>
      </c>
      <c r="L11919">
        <v>85872</v>
      </c>
    </row>
    <row r="11920" spans="1:12" x14ac:dyDescent="0.25">
      <c r="A11920" t="s">
        <v>54</v>
      </c>
      <c r="B11920" t="s">
        <v>79</v>
      </c>
      <c r="C11920" t="s">
        <v>21</v>
      </c>
      <c r="D11920" t="s">
        <v>22</v>
      </c>
      <c r="E11920" t="b">
        <v>0</v>
      </c>
      <c r="F11920" s="1">
        <v>45649.145856481482</v>
      </c>
      <c r="G11920" t="b">
        <v>0</v>
      </c>
      <c r="H11920" t="b">
        <v>1</v>
      </c>
      <c r="I11920" t="s">
        <v>30</v>
      </c>
      <c r="J11920" t="s">
        <v>64</v>
      </c>
      <c r="K11920" t="s">
        <v>109</v>
      </c>
      <c r="L11920">
        <v>124686</v>
      </c>
    </row>
    <row r="11921" spans="1:12" x14ac:dyDescent="0.25">
      <c r="A11921" t="s">
        <v>49</v>
      </c>
      <c r="B11921" t="s">
        <v>108</v>
      </c>
      <c r="C11921" t="s">
        <v>68</v>
      </c>
      <c r="D11921" t="s">
        <v>29</v>
      </c>
      <c r="E11921" t="b">
        <v>0</v>
      </c>
      <c r="F11921" s="1">
        <v>45327.994803240741</v>
      </c>
      <c r="G11921" t="b">
        <v>1</v>
      </c>
      <c r="H11921" t="b">
        <v>0</v>
      </c>
      <c r="I11921" t="s">
        <v>51</v>
      </c>
      <c r="J11921" t="s">
        <v>66</v>
      </c>
      <c r="K11921" t="s">
        <v>93</v>
      </c>
      <c r="L11921">
        <v>81330</v>
      </c>
    </row>
    <row r="11922" spans="1:12" x14ac:dyDescent="0.25">
      <c r="A11922" t="s">
        <v>45</v>
      </c>
      <c r="B11922" t="s">
        <v>46</v>
      </c>
      <c r="C11922" t="s">
        <v>28</v>
      </c>
      <c r="D11922" t="s">
        <v>15</v>
      </c>
      <c r="E11922" t="b">
        <v>1</v>
      </c>
      <c r="F11922" s="1">
        <v>45313.292673611111</v>
      </c>
      <c r="G11922" t="b">
        <v>1</v>
      </c>
      <c r="H11922" t="b">
        <v>0</v>
      </c>
      <c r="I11922" t="s">
        <v>16</v>
      </c>
      <c r="J11922" t="s">
        <v>70</v>
      </c>
      <c r="K11922" t="s">
        <v>98</v>
      </c>
      <c r="L11922">
        <v>90395</v>
      </c>
    </row>
    <row r="11923" spans="1:12" x14ac:dyDescent="0.25">
      <c r="A11923" t="s">
        <v>26</v>
      </c>
      <c r="B11923" t="s">
        <v>71</v>
      </c>
      <c r="C11923" t="s">
        <v>14</v>
      </c>
      <c r="D11923" t="s">
        <v>15</v>
      </c>
      <c r="E11923" t="b">
        <v>1</v>
      </c>
      <c r="F11923" s="1">
        <v>45465.804247685177</v>
      </c>
      <c r="G11923" t="b">
        <v>1</v>
      </c>
      <c r="H11923" t="b">
        <v>1</v>
      </c>
      <c r="I11923" t="s">
        <v>30</v>
      </c>
      <c r="J11923" t="s">
        <v>44</v>
      </c>
      <c r="K11923" t="s">
        <v>124</v>
      </c>
      <c r="L11923">
        <v>91860</v>
      </c>
    </row>
    <row r="11924" spans="1:12" x14ac:dyDescent="0.25">
      <c r="A11924" t="s">
        <v>82</v>
      </c>
      <c r="B11924" t="s">
        <v>91</v>
      </c>
      <c r="C11924" t="s">
        <v>21</v>
      </c>
      <c r="D11924" t="s">
        <v>15</v>
      </c>
      <c r="E11924" t="b">
        <v>1</v>
      </c>
      <c r="F11924" s="1">
        <v>45359.392476851863</v>
      </c>
      <c r="G11924" t="b">
        <v>0</v>
      </c>
      <c r="H11924" t="b">
        <v>0</v>
      </c>
      <c r="I11924" t="s">
        <v>84</v>
      </c>
      <c r="J11924" t="s">
        <v>66</v>
      </c>
      <c r="K11924" t="s">
        <v>104</v>
      </c>
      <c r="L11924">
        <v>113158</v>
      </c>
    </row>
    <row r="11925" spans="1:12" x14ac:dyDescent="0.25">
      <c r="A11925" t="s">
        <v>45</v>
      </c>
      <c r="B11925" t="s">
        <v>46</v>
      </c>
      <c r="C11925" t="s">
        <v>14</v>
      </c>
      <c r="D11925" t="s">
        <v>22</v>
      </c>
      <c r="E11925" t="b">
        <v>0</v>
      </c>
      <c r="F11925" s="1">
        <v>45542.700706018521</v>
      </c>
      <c r="G11925" t="b">
        <v>1</v>
      </c>
      <c r="H11925" t="b">
        <v>0</v>
      </c>
      <c r="I11925" t="s">
        <v>16</v>
      </c>
      <c r="J11925" t="s">
        <v>80</v>
      </c>
      <c r="K11925" t="s">
        <v>104</v>
      </c>
      <c r="L11925">
        <v>89054</v>
      </c>
    </row>
    <row r="11926" spans="1:12" x14ac:dyDescent="0.25">
      <c r="A11926" t="s">
        <v>82</v>
      </c>
      <c r="B11926" t="s">
        <v>85</v>
      </c>
      <c r="C11926" t="s">
        <v>14</v>
      </c>
      <c r="D11926" t="s">
        <v>22</v>
      </c>
      <c r="E11926" t="b">
        <v>1</v>
      </c>
      <c r="F11926" s="1">
        <v>45400.672893518517</v>
      </c>
      <c r="G11926" t="b">
        <v>0</v>
      </c>
      <c r="H11926" t="b">
        <v>1</v>
      </c>
      <c r="I11926" t="s">
        <v>84</v>
      </c>
      <c r="J11926" t="s">
        <v>80</v>
      </c>
      <c r="K11926" t="s">
        <v>109</v>
      </c>
      <c r="L11926">
        <v>110623</v>
      </c>
    </row>
    <row r="11927" spans="1:12" x14ac:dyDescent="0.25">
      <c r="A11927" t="s">
        <v>12</v>
      </c>
      <c r="B11927" t="s">
        <v>63</v>
      </c>
      <c r="C11927" t="s">
        <v>21</v>
      </c>
      <c r="D11927" t="s">
        <v>22</v>
      </c>
      <c r="E11927" t="b">
        <v>0</v>
      </c>
      <c r="F11927" s="1">
        <v>45381.779699074083</v>
      </c>
      <c r="G11927" t="b">
        <v>1</v>
      </c>
      <c r="H11927" t="b">
        <v>0</v>
      </c>
      <c r="I11927" t="s">
        <v>16</v>
      </c>
      <c r="J11927" t="s">
        <v>72</v>
      </c>
      <c r="K11927" t="s">
        <v>123</v>
      </c>
      <c r="L11927">
        <v>127019</v>
      </c>
    </row>
    <row r="11928" spans="1:12" x14ac:dyDescent="0.25">
      <c r="A11928" t="s">
        <v>82</v>
      </c>
      <c r="B11928" t="s">
        <v>91</v>
      </c>
      <c r="C11928" t="s">
        <v>21</v>
      </c>
      <c r="D11928" t="s">
        <v>29</v>
      </c>
      <c r="E11928" t="b">
        <v>0</v>
      </c>
      <c r="F11928" s="1">
        <v>45585.352326388893</v>
      </c>
      <c r="G11928" t="b">
        <v>1</v>
      </c>
      <c r="H11928" t="b">
        <v>1</v>
      </c>
      <c r="I11928" t="s">
        <v>84</v>
      </c>
      <c r="J11928" t="s">
        <v>64</v>
      </c>
      <c r="K11928" t="s">
        <v>119</v>
      </c>
      <c r="L11928">
        <v>104890</v>
      </c>
    </row>
    <row r="11929" spans="1:12" x14ac:dyDescent="0.25">
      <c r="A11929" t="s">
        <v>26</v>
      </c>
      <c r="B11929" t="s">
        <v>71</v>
      </c>
      <c r="C11929" t="s">
        <v>40</v>
      </c>
      <c r="D11929" t="s">
        <v>22</v>
      </c>
      <c r="E11929" t="b">
        <v>1</v>
      </c>
      <c r="F11929" s="1">
        <v>45421.360567129632</v>
      </c>
      <c r="G11929" t="b">
        <v>0</v>
      </c>
      <c r="H11929" t="b">
        <v>1</v>
      </c>
      <c r="I11929" t="s">
        <v>30</v>
      </c>
      <c r="J11929" t="s">
        <v>24</v>
      </c>
      <c r="K11929" t="s">
        <v>102</v>
      </c>
      <c r="L11929">
        <v>117193</v>
      </c>
    </row>
    <row r="11930" spans="1:12" x14ac:dyDescent="0.25">
      <c r="A11930" t="s">
        <v>26</v>
      </c>
      <c r="B11930" t="s">
        <v>33</v>
      </c>
      <c r="C11930" t="s">
        <v>68</v>
      </c>
      <c r="D11930" t="s">
        <v>22</v>
      </c>
      <c r="E11930" t="b">
        <v>0</v>
      </c>
      <c r="F11930" s="1">
        <v>45345.793356481481</v>
      </c>
      <c r="G11930" t="b">
        <v>0</v>
      </c>
      <c r="H11930" t="b">
        <v>0</v>
      </c>
      <c r="I11930" t="s">
        <v>30</v>
      </c>
      <c r="J11930" t="s">
        <v>72</v>
      </c>
      <c r="K11930" t="s">
        <v>74</v>
      </c>
      <c r="L11930">
        <v>108948</v>
      </c>
    </row>
    <row r="11931" spans="1:12" x14ac:dyDescent="0.25">
      <c r="A11931" t="s">
        <v>19</v>
      </c>
      <c r="B11931" t="s">
        <v>86</v>
      </c>
      <c r="C11931" t="s">
        <v>28</v>
      </c>
      <c r="D11931" t="s">
        <v>15</v>
      </c>
      <c r="E11931" t="b">
        <v>1</v>
      </c>
      <c r="F11931" s="1">
        <v>45559.426099537042</v>
      </c>
      <c r="G11931" t="b">
        <v>0</v>
      </c>
      <c r="H11931" t="b">
        <v>1</v>
      </c>
      <c r="I11931" t="s">
        <v>23</v>
      </c>
      <c r="J11931" t="s">
        <v>57</v>
      </c>
      <c r="K11931" t="s">
        <v>105</v>
      </c>
      <c r="L11931">
        <v>63081</v>
      </c>
    </row>
    <row r="11932" spans="1:12" x14ac:dyDescent="0.25">
      <c r="A11932" t="s">
        <v>38</v>
      </c>
      <c r="B11932" t="s">
        <v>39</v>
      </c>
      <c r="C11932" t="s">
        <v>14</v>
      </c>
      <c r="D11932" t="s">
        <v>15</v>
      </c>
      <c r="E11932" t="b">
        <v>1</v>
      </c>
      <c r="F11932" s="1">
        <v>45296.732974537037</v>
      </c>
      <c r="G11932" t="b">
        <v>1</v>
      </c>
      <c r="H11932" t="b">
        <v>0</v>
      </c>
      <c r="I11932" t="s">
        <v>41</v>
      </c>
      <c r="J11932" t="s">
        <v>80</v>
      </c>
      <c r="K11932" t="s">
        <v>128</v>
      </c>
      <c r="L11932">
        <v>74931</v>
      </c>
    </row>
    <row r="11933" spans="1:12" x14ac:dyDescent="0.25">
      <c r="A11933" t="s">
        <v>26</v>
      </c>
      <c r="B11933" t="s">
        <v>27</v>
      </c>
      <c r="C11933" t="s">
        <v>68</v>
      </c>
      <c r="D11933" t="s">
        <v>22</v>
      </c>
      <c r="E11933" t="b">
        <v>1</v>
      </c>
      <c r="F11933" s="1">
        <v>45604.74827546296</v>
      </c>
      <c r="G11933" t="b">
        <v>1</v>
      </c>
      <c r="H11933" t="b">
        <v>1</v>
      </c>
      <c r="I11933" t="s">
        <v>30</v>
      </c>
      <c r="J11933" t="s">
        <v>57</v>
      </c>
      <c r="K11933" t="s">
        <v>56</v>
      </c>
      <c r="L11933">
        <v>103958</v>
      </c>
    </row>
    <row r="11934" spans="1:12" x14ac:dyDescent="0.25">
      <c r="A11934" t="s">
        <v>45</v>
      </c>
      <c r="B11934" t="s">
        <v>88</v>
      </c>
      <c r="C11934" t="s">
        <v>40</v>
      </c>
      <c r="D11934" t="s">
        <v>15</v>
      </c>
      <c r="E11934" t="b">
        <v>0</v>
      </c>
      <c r="F11934" s="1">
        <v>45316.81181712963</v>
      </c>
      <c r="G11934" t="b">
        <v>0</v>
      </c>
      <c r="H11934" t="b">
        <v>1</v>
      </c>
      <c r="I11934" t="s">
        <v>16</v>
      </c>
      <c r="J11934" t="s">
        <v>57</v>
      </c>
      <c r="K11934" t="s">
        <v>18</v>
      </c>
      <c r="L11934">
        <v>88588</v>
      </c>
    </row>
    <row r="11935" spans="1:12" x14ac:dyDescent="0.25">
      <c r="A11935" t="s">
        <v>26</v>
      </c>
      <c r="B11935" t="s">
        <v>71</v>
      </c>
      <c r="C11935" t="s">
        <v>40</v>
      </c>
      <c r="D11935" t="s">
        <v>15</v>
      </c>
      <c r="E11935" t="b">
        <v>1</v>
      </c>
      <c r="F11935" s="1">
        <v>45569.648946759262</v>
      </c>
      <c r="G11935" t="b">
        <v>1</v>
      </c>
      <c r="H11935" t="b">
        <v>1</v>
      </c>
      <c r="I11935" t="s">
        <v>30</v>
      </c>
      <c r="J11935" t="s">
        <v>66</v>
      </c>
      <c r="K11935" t="s">
        <v>127</v>
      </c>
      <c r="L11935">
        <v>117960</v>
      </c>
    </row>
    <row r="11936" spans="1:12" x14ac:dyDescent="0.25">
      <c r="A11936" t="s">
        <v>82</v>
      </c>
      <c r="B11936" t="s">
        <v>83</v>
      </c>
      <c r="C11936" t="s">
        <v>68</v>
      </c>
      <c r="D11936" t="s">
        <v>22</v>
      </c>
      <c r="E11936" t="b">
        <v>1</v>
      </c>
      <c r="F11936" s="1">
        <v>45375.521435185183</v>
      </c>
      <c r="G11936" t="b">
        <v>0</v>
      </c>
      <c r="H11936" t="b">
        <v>1</v>
      </c>
      <c r="I11936" t="s">
        <v>84</v>
      </c>
      <c r="J11936" t="s">
        <v>57</v>
      </c>
      <c r="K11936" t="s">
        <v>128</v>
      </c>
      <c r="L11936">
        <v>126689</v>
      </c>
    </row>
    <row r="11937" spans="1:12" x14ac:dyDescent="0.25">
      <c r="A11937" t="s">
        <v>49</v>
      </c>
      <c r="B11937" t="s">
        <v>108</v>
      </c>
      <c r="C11937" t="s">
        <v>68</v>
      </c>
      <c r="D11937" t="s">
        <v>15</v>
      </c>
      <c r="E11937" t="b">
        <v>1</v>
      </c>
      <c r="F11937" s="1">
        <v>45627.361678240741</v>
      </c>
      <c r="G11937" t="b">
        <v>0</v>
      </c>
      <c r="H11937" t="b">
        <v>0</v>
      </c>
      <c r="I11937" t="s">
        <v>51</v>
      </c>
      <c r="J11937" t="s">
        <v>31</v>
      </c>
      <c r="K11937" t="s">
        <v>121</v>
      </c>
      <c r="L11937">
        <v>72009</v>
      </c>
    </row>
    <row r="11938" spans="1:12" x14ac:dyDescent="0.25">
      <c r="A11938" t="s">
        <v>19</v>
      </c>
      <c r="B11938" t="s">
        <v>86</v>
      </c>
      <c r="C11938" t="s">
        <v>28</v>
      </c>
      <c r="D11938" t="s">
        <v>15</v>
      </c>
      <c r="E11938" t="b">
        <v>1</v>
      </c>
      <c r="F11938" s="1">
        <v>45342.076817129629</v>
      </c>
      <c r="G11938" t="b">
        <v>1</v>
      </c>
      <c r="H11938" t="b">
        <v>0</v>
      </c>
      <c r="I11938" t="s">
        <v>23</v>
      </c>
      <c r="J11938" t="s">
        <v>57</v>
      </c>
      <c r="K11938" t="s">
        <v>105</v>
      </c>
      <c r="L11938">
        <v>72997</v>
      </c>
    </row>
    <row r="11939" spans="1:12" x14ac:dyDescent="0.25">
      <c r="A11939" t="s">
        <v>12</v>
      </c>
      <c r="B11939" t="s">
        <v>63</v>
      </c>
      <c r="C11939" t="s">
        <v>28</v>
      </c>
      <c r="D11939" t="s">
        <v>22</v>
      </c>
      <c r="E11939" t="b">
        <v>1</v>
      </c>
      <c r="F11939" s="1">
        <v>45654.81523148148</v>
      </c>
      <c r="G11939" t="b">
        <v>0</v>
      </c>
      <c r="H11939" t="b">
        <v>1</v>
      </c>
      <c r="I11939" t="s">
        <v>16</v>
      </c>
      <c r="J11939" t="s">
        <v>17</v>
      </c>
      <c r="K11939" t="s">
        <v>111</v>
      </c>
      <c r="L11939">
        <v>114913</v>
      </c>
    </row>
    <row r="11940" spans="1:12" x14ac:dyDescent="0.25">
      <c r="A11940" t="s">
        <v>45</v>
      </c>
      <c r="B11940" t="s">
        <v>88</v>
      </c>
      <c r="C11940" t="s">
        <v>68</v>
      </c>
      <c r="D11940" t="s">
        <v>15</v>
      </c>
      <c r="E11940" t="b">
        <v>1</v>
      </c>
      <c r="F11940" s="1">
        <v>45655.637592592589</v>
      </c>
      <c r="G11940" t="b">
        <v>1</v>
      </c>
      <c r="H11940" t="b">
        <v>1</v>
      </c>
      <c r="I11940" t="s">
        <v>16</v>
      </c>
      <c r="J11940" t="s">
        <v>57</v>
      </c>
      <c r="K11940" t="s">
        <v>58</v>
      </c>
      <c r="L11940">
        <v>95347</v>
      </c>
    </row>
    <row r="11941" spans="1:12" x14ac:dyDescent="0.25">
      <c r="A11941" t="s">
        <v>45</v>
      </c>
      <c r="B11941" t="s">
        <v>88</v>
      </c>
      <c r="C11941" t="s">
        <v>28</v>
      </c>
      <c r="D11941" t="s">
        <v>15</v>
      </c>
      <c r="E11941" t="b">
        <v>1</v>
      </c>
      <c r="F11941" s="1">
        <v>45656.185428240737</v>
      </c>
      <c r="G11941" t="b">
        <v>1</v>
      </c>
      <c r="H11941" t="b">
        <v>1</v>
      </c>
      <c r="I11941" t="s">
        <v>16</v>
      </c>
      <c r="J11941" t="s">
        <v>52</v>
      </c>
      <c r="K11941" t="s">
        <v>106</v>
      </c>
      <c r="L11941">
        <v>100946</v>
      </c>
    </row>
    <row r="11942" spans="1:12" x14ac:dyDescent="0.25">
      <c r="A11942" t="s">
        <v>82</v>
      </c>
      <c r="B11942" t="s">
        <v>85</v>
      </c>
      <c r="C11942" t="s">
        <v>21</v>
      </c>
      <c r="D11942" t="s">
        <v>29</v>
      </c>
      <c r="E11942" t="b">
        <v>0</v>
      </c>
      <c r="F11942" s="1">
        <v>45304.835393518522</v>
      </c>
      <c r="G11942" t="b">
        <v>0</v>
      </c>
      <c r="H11942" t="b">
        <v>0</v>
      </c>
      <c r="I11942" t="s">
        <v>84</v>
      </c>
      <c r="J11942" t="s">
        <v>24</v>
      </c>
      <c r="K11942" t="s">
        <v>111</v>
      </c>
      <c r="L11942">
        <v>106213</v>
      </c>
    </row>
    <row r="11943" spans="1:12" x14ac:dyDescent="0.25">
      <c r="A11943" t="s">
        <v>19</v>
      </c>
      <c r="B11943" t="s">
        <v>86</v>
      </c>
      <c r="C11943" t="s">
        <v>43</v>
      </c>
      <c r="D11943" t="s">
        <v>22</v>
      </c>
      <c r="E11943" t="b">
        <v>1</v>
      </c>
      <c r="F11943" s="1">
        <v>45424.688958333332</v>
      </c>
      <c r="G11943" t="b">
        <v>1</v>
      </c>
      <c r="H11943" t="b">
        <v>0</v>
      </c>
      <c r="I11943" t="s">
        <v>23</v>
      </c>
      <c r="J11943" t="s">
        <v>70</v>
      </c>
      <c r="K11943" t="s">
        <v>35</v>
      </c>
      <c r="L11943">
        <v>71674</v>
      </c>
    </row>
    <row r="11944" spans="1:12" x14ac:dyDescent="0.25">
      <c r="A11944" t="s">
        <v>26</v>
      </c>
      <c r="B11944" t="s">
        <v>27</v>
      </c>
      <c r="C11944" t="s">
        <v>43</v>
      </c>
      <c r="D11944" t="s">
        <v>22</v>
      </c>
      <c r="E11944" t="b">
        <v>0</v>
      </c>
      <c r="F11944" s="1">
        <v>45394.863043981481</v>
      </c>
      <c r="G11944" t="b">
        <v>1</v>
      </c>
      <c r="H11944" t="b">
        <v>0</v>
      </c>
      <c r="I11944" t="s">
        <v>30</v>
      </c>
      <c r="J11944" t="s">
        <v>80</v>
      </c>
      <c r="K11944" t="s">
        <v>18</v>
      </c>
      <c r="L11944">
        <v>94884</v>
      </c>
    </row>
    <row r="11945" spans="1:12" x14ac:dyDescent="0.25">
      <c r="A11945" t="s">
        <v>54</v>
      </c>
      <c r="B11945" t="s">
        <v>55</v>
      </c>
      <c r="C11945" t="s">
        <v>43</v>
      </c>
      <c r="D11945" t="s">
        <v>22</v>
      </c>
      <c r="E11945" t="b">
        <v>1</v>
      </c>
      <c r="F11945" s="1">
        <v>45434.943680555552</v>
      </c>
      <c r="G11945" t="b">
        <v>0</v>
      </c>
      <c r="H11945" t="b">
        <v>1</v>
      </c>
      <c r="I11945" t="s">
        <v>30</v>
      </c>
      <c r="J11945" t="s">
        <v>72</v>
      </c>
      <c r="K11945" t="s">
        <v>32</v>
      </c>
      <c r="L11945">
        <v>134613</v>
      </c>
    </row>
    <row r="11946" spans="1:12" x14ac:dyDescent="0.25">
      <c r="A11946" t="s">
        <v>26</v>
      </c>
      <c r="B11946" t="s">
        <v>27</v>
      </c>
      <c r="C11946" t="s">
        <v>28</v>
      </c>
      <c r="D11946" t="s">
        <v>15</v>
      </c>
      <c r="E11946" t="b">
        <v>0</v>
      </c>
      <c r="F11946" s="1">
        <v>45414.845659722218</v>
      </c>
      <c r="G11946" t="b">
        <v>1</v>
      </c>
      <c r="H11946" t="b">
        <v>1</v>
      </c>
      <c r="I11946" t="s">
        <v>30</v>
      </c>
      <c r="J11946" t="s">
        <v>80</v>
      </c>
      <c r="K11946" t="s">
        <v>106</v>
      </c>
      <c r="L11946">
        <v>93418</v>
      </c>
    </row>
    <row r="11947" spans="1:12" x14ac:dyDescent="0.25">
      <c r="A11947" t="s">
        <v>49</v>
      </c>
      <c r="B11947" t="s">
        <v>61</v>
      </c>
      <c r="C11947" t="s">
        <v>40</v>
      </c>
      <c r="D11947" t="s">
        <v>29</v>
      </c>
      <c r="E11947" t="b">
        <v>0</v>
      </c>
      <c r="F11947" s="1">
        <v>45654.480578703697</v>
      </c>
      <c r="G11947" t="b">
        <v>1</v>
      </c>
      <c r="H11947" t="b">
        <v>1</v>
      </c>
      <c r="I11947" t="s">
        <v>51</v>
      </c>
      <c r="J11947" t="s">
        <v>80</v>
      </c>
      <c r="K11947" t="s">
        <v>113</v>
      </c>
      <c r="L11947">
        <v>70708</v>
      </c>
    </row>
    <row r="11948" spans="1:12" x14ac:dyDescent="0.25">
      <c r="A11948" t="s">
        <v>82</v>
      </c>
      <c r="B11948" t="s">
        <v>83</v>
      </c>
      <c r="C11948" t="s">
        <v>40</v>
      </c>
      <c r="D11948" t="s">
        <v>15</v>
      </c>
      <c r="E11948" t="b">
        <v>0</v>
      </c>
      <c r="F11948" s="1">
        <v>45417.163136574083</v>
      </c>
      <c r="G11948" t="b">
        <v>1</v>
      </c>
      <c r="H11948" t="b">
        <v>1</v>
      </c>
      <c r="I11948" t="s">
        <v>84</v>
      </c>
      <c r="J11948" t="s">
        <v>64</v>
      </c>
      <c r="K11948" t="s">
        <v>125</v>
      </c>
      <c r="L11948">
        <v>100148</v>
      </c>
    </row>
    <row r="11949" spans="1:12" x14ac:dyDescent="0.25">
      <c r="A11949" t="s">
        <v>54</v>
      </c>
      <c r="B11949" t="s">
        <v>55</v>
      </c>
      <c r="C11949" t="s">
        <v>21</v>
      </c>
      <c r="D11949" t="s">
        <v>22</v>
      </c>
      <c r="E11949" t="b">
        <v>1</v>
      </c>
      <c r="F11949" s="1">
        <v>45544.195543981477</v>
      </c>
      <c r="G11949" t="b">
        <v>0</v>
      </c>
      <c r="H11949" t="b">
        <v>0</v>
      </c>
      <c r="I11949" t="s">
        <v>30</v>
      </c>
      <c r="J11949" t="s">
        <v>34</v>
      </c>
      <c r="K11949" t="s">
        <v>62</v>
      </c>
      <c r="L11949">
        <v>129620</v>
      </c>
    </row>
    <row r="11950" spans="1:12" x14ac:dyDescent="0.25">
      <c r="A11950" t="s">
        <v>82</v>
      </c>
      <c r="B11950" t="s">
        <v>83</v>
      </c>
      <c r="C11950" t="s">
        <v>43</v>
      </c>
      <c r="D11950" t="s">
        <v>15</v>
      </c>
      <c r="E11950" t="b">
        <v>0</v>
      </c>
      <c r="F11950" s="1">
        <v>45546.17523148148</v>
      </c>
      <c r="G11950" t="b">
        <v>1</v>
      </c>
      <c r="H11950" t="b">
        <v>0</v>
      </c>
      <c r="I11950" t="s">
        <v>84</v>
      </c>
      <c r="J11950" t="s">
        <v>47</v>
      </c>
      <c r="K11950" t="s">
        <v>73</v>
      </c>
      <c r="L11950">
        <v>115798</v>
      </c>
    </row>
    <row r="11951" spans="1:12" x14ac:dyDescent="0.25">
      <c r="A11951" t="s">
        <v>12</v>
      </c>
      <c r="B11951" t="s">
        <v>13</v>
      </c>
      <c r="C11951" t="s">
        <v>21</v>
      </c>
      <c r="D11951" t="s">
        <v>29</v>
      </c>
      <c r="E11951" t="b">
        <v>0</v>
      </c>
      <c r="F11951" s="1">
        <v>45490.187314814822</v>
      </c>
      <c r="G11951" t="b">
        <v>1</v>
      </c>
      <c r="H11951" t="b">
        <v>0</v>
      </c>
      <c r="I11951" t="s">
        <v>16</v>
      </c>
      <c r="J11951" t="s">
        <v>24</v>
      </c>
      <c r="K11951" t="s">
        <v>120</v>
      </c>
      <c r="L11951">
        <v>114056</v>
      </c>
    </row>
    <row r="11952" spans="1:12" x14ac:dyDescent="0.25">
      <c r="A11952" t="s">
        <v>45</v>
      </c>
      <c r="B11952" t="s">
        <v>88</v>
      </c>
      <c r="C11952" t="s">
        <v>21</v>
      </c>
      <c r="D11952" t="s">
        <v>15</v>
      </c>
      <c r="E11952" t="b">
        <v>1</v>
      </c>
      <c r="F11952" s="1">
        <v>45484.707152777781</v>
      </c>
      <c r="G11952" t="b">
        <v>0</v>
      </c>
      <c r="H11952" t="b">
        <v>0</v>
      </c>
      <c r="I11952" t="s">
        <v>16</v>
      </c>
      <c r="J11952" t="s">
        <v>80</v>
      </c>
      <c r="K11952" t="s">
        <v>98</v>
      </c>
      <c r="L11952">
        <v>88062</v>
      </c>
    </row>
    <row r="11953" spans="1:12" x14ac:dyDescent="0.25">
      <c r="A11953" t="s">
        <v>12</v>
      </c>
      <c r="B11953" t="s">
        <v>13</v>
      </c>
      <c r="C11953" t="s">
        <v>68</v>
      </c>
      <c r="D11953" t="s">
        <v>22</v>
      </c>
      <c r="E11953" t="b">
        <v>0</v>
      </c>
      <c r="F11953" s="1">
        <v>45450.741875</v>
      </c>
      <c r="G11953" t="b">
        <v>1</v>
      </c>
      <c r="H11953" t="b">
        <v>1</v>
      </c>
      <c r="I11953" t="s">
        <v>16</v>
      </c>
      <c r="J11953" t="s">
        <v>17</v>
      </c>
      <c r="K11953" t="s">
        <v>101</v>
      </c>
      <c r="L11953">
        <v>123160</v>
      </c>
    </row>
    <row r="11954" spans="1:12" x14ac:dyDescent="0.25">
      <c r="A11954" t="s">
        <v>49</v>
      </c>
      <c r="B11954" t="s">
        <v>61</v>
      </c>
      <c r="C11954" t="s">
        <v>28</v>
      </c>
      <c r="D11954" t="s">
        <v>29</v>
      </c>
      <c r="E11954" t="b">
        <v>1</v>
      </c>
      <c r="F11954" s="1">
        <v>45459.093761574077</v>
      </c>
      <c r="G11954" t="b">
        <v>0</v>
      </c>
      <c r="H11954" t="b">
        <v>1</v>
      </c>
      <c r="I11954" t="s">
        <v>51</v>
      </c>
      <c r="J11954" t="s">
        <v>17</v>
      </c>
      <c r="K11954" t="s">
        <v>112</v>
      </c>
      <c r="L11954">
        <v>76047</v>
      </c>
    </row>
    <row r="11955" spans="1:12" x14ac:dyDescent="0.25">
      <c r="A11955" t="s">
        <v>38</v>
      </c>
      <c r="B11955" t="s">
        <v>39</v>
      </c>
      <c r="C11955" t="s">
        <v>21</v>
      </c>
      <c r="D11955" t="s">
        <v>22</v>
      </c>
      <c r="E11955" t="b">
        <v>1</v>
      </c>
      <c r="F11955" s="1">
        <v>45434.28497685185</v>
      </c>
      <c r="G11955" t="b">
        <v>1</v>
      </c>
      <c r="H11955" t="b">
        <v>0</v>
      </c>
      <c r="I11955" t="s">
        <v>41</v>
      </c>
      <c r="J11955" t="s">
        <v>70</v>
      </c>
      <c r="K11955" t="s">
        <v>93</v>
      </c>
      <c r="L11955">
        <v>67539</v>
      </c>
    </row>
    <row r="11956" spans="1:12" x14ac:dyDescent="0.25">
      <c r="A11956" t="s">
        <v>45</v>
      </c>
      <c r="B11956" t="s">
        <v>76</v>
      </c>
      <c r="C11956" t="s">
        <v>40</v>
      </c>
      <c r="D11956" t="s">
        <v>15</v>
      </c>
      <c r="E11956" t="b">
        <v>0</v>
      </c>
      <c r="F11956" s="1">
        <v>45413.45652777778</v>
      </c>
      <c r="G11956" t="b">
        <v>1</v>
      </c>
      <c r="H11956" t="b">
        <v>0</v>
      </c>
      <c r="I11956" t="s">
        <v>16</v>
      </c>
      <c r="J11956" t="s">
        <v>47</v>
      </c>
      <c r="K11956" t="s">
        <v>81</v>
      </c>
      <c r="L11956">
        <v>100627</v>
      </c>
    </row>
    <row r="11957" spans="1:12" x14ac:dyDescent="0.25">
      <c r="A11957" t="s">
        <v>12</v>
      </c>
      <c r="B11957" t="s">
        <v>13</v>
      </c>
      <c r="C11957" t="s">
        <v>40</v>
      </c>
      <c r="D11957" t="s">
        <v>29</v>
      </c>
      <c r="E11957" t="b">
        <v>1</v>
      </c>
      <c r="F11957" s="1">
        <v>45327.709050925929</v>
      </c>
      <c r="G11957" t="b">
        <v>0</v>
      </c>
      <c r="H11957" t="b">
        <v>1</v>
      </c>
      <c r="I11957" t="s">
        <v>16</v>
      </c>
      <c r="J11957" t="s">
        <v>24</v>
      </c>
      <c r="K11957" t="s">
        <v>60</v>
      </c>
      <c r="L11957">
        <v>143273</v>
      </c>
    </row>
    <row r="11958" spans="1:12" x14ac:dyDescent="0.25">
      <c r="A11958" t="s">
        <v>49</v>
      </c>
      <c r="B11958" t="s">
        <v>50</v>
      </c>
      <c r="C11958" t="s">
        <v>43</v>
      </c>
      <c r="D11958" t="s">
        <v>29</v>
      </c>
      <c r="E11958" t="b">
        <v>0</v>
      </c>
      <c r="F11958" s="1">
        <v>45399.032418981478</v>
      </c>
      <c r="G11958" t="b">
        <v>1</v>
      </c>
      <c r="H11958" t="b">
        <v>0</v>
      </c>
      <c r="I11958" t="s">
        <v>51</v>
      </c>
      <c r="J11958" t="s">
        <v>70</v>
      </c>
      <c r="K11958" t="s">
        <v>123</v>
      </c>
      <c r="L11958">
        <v>76776</v>
      </c>
    </row>
    <row r="11959" spans="1:12" x14ac:dyDescent="0.25">
      <c r="A11959" t="s">
        <v>12</v>
      </c>
      <c r="B11959" t="s">
        <v>75</v>
      </c>
      <c r="C11959" t="s">
        <v>40</v>
      </c>
      <c r="D11959" t="s">
        <v>22</v>
      </c>
      <c r="E11959" t="b">
        <v>0</v>
      </c>
      <c r="F11959" s="1">
        <v>45422.78329861111</v>
      </c>
      <c r="G11959" t="b">
        <v>1</v>
      </c>
      <c r="H11959" t="b">
        <v>1</v>
      </c>
      <c r="I11959" t="s">
        <v>16</v>
      </c>
      <c r="J11959" t="s">
        <v>52</v>
      </c>
      <c r="K11959" t="s">
        <v>109</v>
      </c>
      <c r="L11959">
        <v>125303</v>
      </c>
    </row>
    <row r="11960" spans="1:12" x14ac:dyDescent="0.25">
      <c r="A11960" t="s">
        <v>45</v>
      </c>
      <c r="B11960" t="s">
        <v>88</v>
      </c>
      <c r="C11960" t="s">
        <v>14</v>
      </c>
      <c r="D11960" t="s">
        <v>15</v>
      </c>
      <c r="E11960" t="b">
        <v>1</v>
      </c>
      <c r="F11960" s="1">
        <v>45614.761493055557</v>
      </c>
      <c r="G11960" t="b">
        <v>1</v>
      </c>
      <c r="H11960" t="b">
        <v>0</v>
      </c>
      <c r="I11960" t="s">
        <v>16</v>
      </c>
      <c r="J11960" t="s">
        <v>44</v>
      </c>
      <c r="K11960" t="s">
        <v>119</v>
      </c>
      <c r="L11960">
        <v>106567</v>
      </c>
    </row>
    <row r="11961" spans="1:12" x14ac:dyDescent="0.25">
      <c r="A11961" t="s">
        <v>38</v>
      </c>
      <c r="B11961" t="s">
        <v>107</v>
      </c>
      <c r="C11961" t="s">
        <v>43</v>
      </c>
      <c r="D11961" t="s">
        <v>15</v>
      </c>
      <c r="E11961" t="b">
        <v>0</v>
      </c>
      <c r="F11961" s="1">
        <v>45323.735358796293</v>
      </c>
      <c r="G11961" t="b">
        <v>0</v>
      </c>
      <c r="H11961" t="b">
        <v>0</v>
      </c>
      <c r="I11961" t="s">
        <v>41</v>
      </c>
      <c r="J11961" t="s">
        <v>24</v>
      </c>
      <c r="K11961" t="s">
        <v>96</v>
      </c>
      <c r="L11961">
        <v>77531</v>
      </c>
    </row>
    <row r="11962" spans="1:12" x14ac:dyDescent="0.25">
      <c r="A11962" t="s">
        <v>54</v>
      </c>
      <c r="B11962" t="s">
        <v>55</v>
      </c>
      <c r="C11962" t="s">
        <v>21</v>
      </c>
      <c r="D11962" t="s">
        <v>15</v>
      </c>
      <c r="E11962" t="b">
        <v>0</v>
      </c>
      <c r="F11962" s="1">
        <v>45494.523912037039</v>
      </c>
      <c r="G11962" t="b">
        <v>1</v>
      </c>
      <c r="H11962" t="b">
        <v>1</v>
      </c>
      <c r="I11962" t="s">
        <v>30</v>
      </c>
      <c r="J11962" t="s">
        <v>34</v>
      </c>
      <c r="K11962" t="s">
        <v>110</v>
      </c>
      <c r="L11962">
        <v>128584</v>
      </c>
    </row>
    <row r="11963" spans="1:12" x14ac:dyDescent="0.25">
      <c r="A11963" t="s">
        <v>49</v>
      </c>
      <c r="B11963" t="s">
        <v>61</v>
      </c>
      <c r="C11963" t="s">
        <v>40</v>
      </c>
      <c r="D11963" t="s">
        <v>15</v>
      </c>
      <c r="E11963" t="b">
        <v>1</v>
      </c>
      <c r="F11963" s="1">
        <v>45587.602858796286</v>
      </c>
      <c r="G11963" t="b">
        <v>0</v>
      </c>
      <c r="H11963" t="b">
        <v>0</v>
      </c>
      <c r="I11963" t="s">
        <v>51</v>
      </c>
      <c r="J11963" t="s">
        <v>24</v>
      </c>
      <c r="K11963" t="s">
        <v>123</v>
      </c>
      <c r="L11963">
        <v>98215</v>
      </c>
    </row>
    <row r="11964" spans="1:12" x14ac:dyDescent="0.25">
      <c r="A11964" t="s">
        <v>45</v>
      </c>
      <c r="B11964" t="s">
        <v>76</v>
      </c>
      <c r="C11964" t="s">
        <v>21</v>
      </c>
      <c r="D11964" t="s">
        <v>29</v>
      </c>
      <c r="E11964" t="b">
        <v>0</v>
      </c>
      <c r="F11964" s="1">
        <v>45367.366076388891</v>
      </c>
      <c r="G11964" t="b">
        <v>1</v>
      </c>
      <c r="H11964" t="b">
        <v>1</v>
      </c>
      <c r="I11964" t="s">
        <v>16</v>
      </c>
      <c r="J11964" t="s">
        <v>24</v>
      </c>
      <c r="K11964" t="s">
        <v>25</v>
      </c>
      <c r="L11964">
        <v>89868</v>
      </c>
    </row>
    <row r="11965" spans="1:12" x14ac:dyDescent="0.25">
      <c r="A11965" t="s">
        <v>12</v>
      </c>
      <c r="B11965" t="s">
        <v>63</v>
      </c>
      <c r="C11965" t="s">
        <v>21</v>
      </c>
      <c r="D11965" t="s">
        <v>29</v>
      </c>
      <c r="E11965" t="b">
        <v>0</v>
      </c>
      <c r="F11965" s="1">
        <v>45301.06554398148</v>
      </c>
      <c r="G11965" t="b">
        <v>1</v>
      </c>
      <c r="H11965" t="b">
        <v>1</v>
      </c>
      <c r="I11965" t="s">
        <v>16</v>
      </c>
      <c r="J11965" t="s">
        <v>31</v>
      </c>
      <c r="K11965" t="s">
        <v>90</v>
      </c>
      <c r="L11965">
        <v>115980</v>
      </c>
    </row>
    <row r="11966" spans="1:12" x14ac:dyDescent="0.25">
      <c r="A11966" t="s">
        <v>82</v>
      </c>
      <c r="B11966" t="s">
        <v>91</v>
      </c>
      <c r="C11966" t="s">
        <v>28</v>
      </c>
      <c r="D11966" t="s">
        <v>15</v>
      </c>
      <c r="E11966" t="b">
        <v>0</v>
      </c>
      <c r="F11966" s="1">
        <v>45590.263020833343</v>
      </c>
      <c r="G11966" t="b">
        <v>1</v>
      </c>
      <c r="H11966" t="b">
        <v>1</v>
      </c>
      <c r="I11966" t="s">
        <v>84</v>
      </c>
      <c r="J11966" t="s">
        <v>72</v>
      </c>
      <c r="K11966" t="s">
        <v>114</v>
      </c>
      <c r="L11966">
        <v>100114</v>
      </c>
    </row>
    <row r="11967" spans="1:12" x14ac:dyDescent="0.25">
      <c r="A11967" t="s">
        <v>12</v>
      </c>
      <c r="B11967" t="s">
        <v>63</v>
      </c>
      <c r="C11967" t="s">
        <v>40</v>
      </c>
      <c r="D11967" t="s">
        <v>29</v>
      </c>
      <c r="E11967" t="b">
        <v>0</v>
      </c>
      <c r="F11967" s="1">
        <v>45541.524027777778</v>
      </c>
      <c r="G11967" t="b">
        <v>0</v>
      </c>
      <c r="H11967" t="b">
        <v>0</v>
      </c>
      <c r="I11967" t="s">
        <v>16</v>
      </c>
      <c r="J11967" t="s">
        <v>24</v>
      </c>
      <c r="K11967" t="s">
        <v>90</v>
      </c>
      <c r="L11967">
        <v>129984</v>
      </c>
    </row>
    <row r="11968" spans="1:12" x14ac:dyDescent="0.25">
      <c r="A11968" t="s">
        <v>45</v>
      </c>
      <c r="B11968" t="s">
        <v>88</v>
      </c>
      <c r="C11968" t="s">
        <v>43</v>
      </c>
      <c r="D11968" t="s">
        <v>29</v>
      </c>
      <c r="E11968" t="b">
        <v>0</v>
      </c>
      <c r="F11968" s="1">
        <v>45328.506840277783</v>
      </c>
      <c r="G11968" t="b">
        <v>0</v>
      </c>
      <c r="H11968" t="b">
        <v>1</v>
      </c>
      <c r="I11968" t="s">
        <v>16</v>
      </c>
      <c r="J11968" t="s">
        <v>44</v>
      </c>
      <c r="K11968" t="s">
        <v>124</v>
      </c>
      <c r="L11968">
        <v>106041</v>
      </c>
    </row>
    <row r="11969" spans="1:12" x14ac:dyDescent="0.25">
      <c r="A11969" t="s">
        <v>19</v>
      </c>
      <c r="B11969" t="s">
        <v>94</v>
      </c>
      <c r="C11969" t="s">
        <v>40</v>
      </c>
      <c r="D11969" t="s">
        <v>15</v>
      </c>
      <c r="E11969" t="b">
        <v>1</v>
      </c>
      <c r="F11969" s="1">
        <v>45310.782847222217</v>
      </c>
      <c r="G11969" t="b">
        <v>0</v>
      </c>
      <c r="H11969" t="b">
        <v>1</v>
      </c>
      <c r="I11969" t="s">
        <v>23</v>
      </c>
      <c r="J11969" t="s">
        <v>52</v>
      </c>
      <c r="K11969" t="s">
        <v>102</v>
      </c>
      <c r="L11969">
        <v>69401</v>
      </c>
    </row>
    <row r="11970" spans="1:12" x14ac:dyDescent="0.25">
      <c r="A11970" t="s">
        <v>38</v>
      </c>
      <c r="B11970" t="s">
        <v>95</v>
      </c>
      <c r="C11970" t="s">
        <v>43</v>
      </c>
      <c r="D11970" t="s">
        <v>29</v>
      </c>
      <c r="E11970" t="b">
        <v>0</v>
      </c>
      <c r="F11970" s="1">
        <v>45426.308703703697</v>
      </c>
      <c r="G11970" t="b">
        <v>0</v>
      </c>
      <c r="H11970" t="b">
        <v>0</v>
      </c>
      <c r="I11970" t="s">
        <v>41</v>
      </c>
      <c r="J11970" t="s">
        <v>31</v>
      </c>
      <c r="K11970" t="s">
        <v>125</v>
      </c>
      <c r="L11970">
        <v>74419</v>
      </c>
    </row>
    <row r="11971" spans="1:12" x14ac:dyDescent="0.25">
      <c r="A11971" t="s">
        <v>19</v>
      </c>
      <c r="B11971" t="s">
        <v>20</v>
      </c>
      <c r="C11971" t="s">
        <v>68</v>
      </c>
      <c r="D11971" t="s">
        <v>15</v>
      </c>
      <c r="E11971" t="b">
        <v>0</v>
      </c>
      <c r="F11971" s="1">
        <v>45419.170243055552</v>
      </c>
      <c r="G11971" t="b">
        <v>0</v>
      </c>
      <c r="H11971" t="b">
        <v>1</v>
      </c>
      <c r="I11971" t="s">
        <v>23</v>
      </c>
      <c r="J11971" t="s">
        <v>64</v>
      </c>
      <c r="K11971" t="s">
        <v>101</v>
      </c>
      <c r="L11971">
        <v>67684</v>
      </c>
    </row>
    <row r="11972" spans="1:12" x14ac:dyDescent="0.25">
      <c r="A11972" t="s">
        <v>12</v>
      </c>
      <c r="B11972" t="s">
        <v>75</v>
      </c>
      <c r="C11972" t="s">
        <v>21</v>
      </c>
      <c r="D11972" t="s">
        <v>29</v>
      </c>
      <c r="E11972" t="b">
        <v>1</v>
      </c>
      <c r="F11972" s="1">
        <v>45429.620717592603</v>
      </c>
      <c r="G11972" t="b">
        <v>0</v>
      </c>
      <c r="H11972" t="b">
        <v>1</v>
      </c>
      <c r="I11972" t="s">
        <v>16</v>
      </c>
      <c r="J11972" t="s">
        <v>47</v>
      </c>
      <c r="K11972" t="s">
        <v>125</v>
      </c>
      <c r="L11972">
        <v>144635</v>
      </c>
    </row>
    <row r="11973" spans="1:12" x14ac:dyDescent="0.25">
      <c r="A11973" t="s">
        <v>45</v>
      </c>
      <c r="B11973" t="s">
        <v>76</v>
      </c>
      <c r="C11973" t="s">
        <v>21</v>
      </c>
      <c r="D11973" t="s">
        <v>29</v>
      </c>
      <c r="E11973" t="b">
        <v>1</v>
      </c>
      <c r="F11973" s="1">
        <v>45421.007164351853</v>
      </c>
      <c r="G11973" t="b">
        <v>1</v>
      </c>
      <c r="H11973" t="b">
        <v>1</v>
      </c>
      <c r="I11973" t="s">
        <v>16</v>
      </c>
      <c r="J11973" t="s">
        <v>64</v>
      </c>
      <c r="K11973" t="s">
        <v>100</v>
      </c>
      <c r="L11973">
        <v>84987</v>
      </c>
    </row>
    <row r="11974" spans="1:12" x14ac:dyDescent="0.25">
      <c r="A11974" t="s">
        <v>54</v>
      </c>
      <c r="B11974" t="s">
        <v>79</v>
      </c>
      <c r="C11974" t="s">
        <v>40</v>
      </c>
      <c r="D11974" t="s">
        <v>29</v>
      </c>
      <c r="E11974" t="b">
        <v>0</v>
      </c>
      <c r="F11974" s="1">
        <v>45488.315520833326</v>
      </c>
      <c r="G11974" t="b">
        <v>0</v>
      </c>
      <c r="H11974" t="b">
        <v>0</v>
      </c>
      <c r="I11974" t="s">
        <v>30</v>
      </c>
      <c r="J11974" t="s">
        <v>57</v>
      </c>
      <c r="K11974" t="s">
        <v>124</v>
      </c>
      <c r="L11974">
        <v>119063</v>
      </c>
    </row>
    <row r="11975" spans="1:12" x14ac:dyDescent="0.25">
      <c r="A11975" t="s">
        <v>12</v>
      </c>
      <c r="B11975" t="s">
        <v>75</v>
      </c>
      <c r="C11975" t="s">
        <v>21</v>
      </c>
      <c r="D11975" t="s">
        <v>15</v>
      </c>
      <c r="E11975" t="b">
        <v>1</v>
      </c>
      <c r="F11975" s="1">
        <v>45523.883483796293</v>
      </c>
      <c r="G11975" t="b">
        <v>1</v>
      </c>
      <c r="H11975" t="b">
        <v>0</v>
      </c>
      <c r="I11975" t="s">
        <v>16</v>
      </c>
      <c r="J11975" t="s">
        <v>31</v>
      </c>
      <c r="K11975" t="s">
        <v>106</v>
      </c>
      <c r="L11975">
        <v>125311</v>
      </c>
    </row>
    <row r="11976" spans="1:12" x14ac:dyDescent="0.25">
      <c r="A11976" t="s">
        <v>19</v>
      </c>
      <c r="B11976" t="s">
        <v>36</v>
      </c>
      <c r="C11976" t="s">
        <v>28</v>
      </c>
      <c r="D11976" t="s">
        <v>22</v>
      </c>
      <c r="E11976" t="b">
        <v>1</v>
      </c>
      <c r="F11976" s="1">
        <v>45342.712187500001</v>
      </c>
      <c r="G11976" t="b">
        <v>1</v>
      </c>
      <c r="H11976" t="b">
        <v>1</v>
      </c>
      <c r="I11976" t="s">
        <v>23</v>
      </c>
      <c r="J11976" t="s">
        <v>80</v>
      </c>
      <c r="K11976" t="s">
        <v>124</v>
      </c>
      <c r="L11976">
        <v>62122</v>
      </c>
    </row>
    <row r="11977" spans="1:12" x14ac:dyDescent="0.25">
      <c r="A11977" t="s">
        <v>19</v>
      </c>
      <c r="B11977" t="s">
        <v>36</v>
      </c>
      <c r="C11977" t="s">
        <v>40</v>
      </c>
      <c r="D11977" t="s">
        <v>22</v>
      </c>
      <c r="E11977" t="b">
        <v>1</v>
      </c>
      <c r="F11977" s="1">
        <v>45388.977673611109</v>
      </c>
      <c r="G11977" t="b">
        <v>1</v>
      </c>
      <c r="H11977" t="b">
        <v>1</v>
      </c>
      <c r="I11977" t="s">
        <v>23</v>
      </c>
      <c r="J11977" t="s">
        <v>66</v>
      </c>
      <c r="K11977" t="s">
        <v>32</v>
      </c>
      <c r="L11977">
        <v>81143</v>
      </c>
    </row>
    <row r="11978" spans="1:12" x14ac:dyDescent="0.25">
      <c r="A11978" t="s">
        <v>12</v>
      </c>
      <c r="B11978" t="s">
        <v>13</v>
      </c>
      <c r="C11978" t="s">
        <v>68</v>
      </c>
      <c r="D11978" t="s">
        <v>15</v>
      </c>
      <c r="E11978" t="b">
        <v>1</v>
      </c>
      <c r="F11978" s="1">
        <v>45469.41165509259</v>
      </c>
      <c r="G11978" t="b">
        <v>0</v>
      </c>
      <c r="H11978" t="b">
        <v>1</v>
      </c>
      <c r="I11978" t="s">
        <v>16</v>
      </c>
      <c r="J11978" t="s">
        <v>57</v>
      </c>
      <c r="K11978" t="s">
        <v>35</v>
      </c>
      <c r="L11978">
        <v>145800</v>
      </c>
    </row>
    <row r="11979" spans="1:12" x14ac:dyDescent="0.25">
      <c r="A11979" t="s">
        <v>45</v>
      </c>
      <c r="B11979" t="s">
        <v>46</v>
      </c>
      <c r="C11979" t="s">
        <v>43</v>
      </c>
      <c r="D11979" t="s">
        <v>29</v>
      </c>
      <c r="E11979" t="b">
        <v>1</v>
      </c>
      <c r="F11979" s="1">
        <v>45549.066979166673</v>
      </c>
      <c r="G11979" t="b">
        <v>0</v>
      </c>
      <c r="H11979" t="b">
        <v>1</v>
      </c>
      <c r="I11979" t="s">
        <v>16</v>
      </c>
      <c r="J11979" t="s">
        <v>72</v>
      </c>
      <c r="K11979" t="s">
        <v>120</v>
      </c>
      <c r="L11979">
        <v>98835</v>
      </c>
    </row>
    <row r="11980" spans="1:12" x14ac:dyDescent="0.25">
      <c r="A11980" t="s">
        <v>45</v>
      </c>
      <c r="B11980" t="s">
        <v>76</v>
      </c>
      <c r="C11980" t="s">
        <v>43</v>
      </c>
      <c r="D11980" t="s">
        <v>29</v>
      </c>
      <c r="E11980" t="b">
        <v>1</v>
      </c>
      <c r="F11980" s="1">
        <v>45577.417986111112</v>
      </c>
      <c r="G11980" t="b">
        <v>0</v>
      </c>
      <c r="H11980" t="b">
        <v>0</v>
      </c>
      <c r="I11980" t="s">
        <v>16</v>
      </c>
      <c r="J11980" t="s">
        <v>47</v>
      </c>
      <c r="K11980" t="s">
        <v>105</v>
      </c>
      <c r="L11980">
        <v>107973</v>
      </c>
    </row>
    <row r="11981" spans="1:12" x14ac:dyDescent="0.25">
      <c r="A11981" t="s">
        <v>45</v>
      </c>
      <c r="B11981" t="s">
        <v>88</v>
      </c>
      <c r="C11981" t="s">
        <v>28</v>
      </c>
      <c r="D11981" t="s">
        <v>22</v>
      </c>
      <c r="E11981" t="b">
        <v>1</v>
      </c>
      <c r="F11981" s="1">
        <v>45450.079317129632</v>
      </c>
      <c r="G11981" t="b">
        <v>0</v>
      </c>
      <c r="H11981" t="b">
        <v>1</v>
      </c>
      <c r="I11981" t="s">
        <v>16</v>
      </c>
      <c r="J11981" t="s">
        <v>66</v>
      </c>
      <c r="K11981" t="s">
        <v>116</v>
      </c>
      <c r="L11981">
        <v>115962</v>
      </c>
    </row>
    <row r="11982" spans="1:12" x14ac:dyDescent="0.25">
      <c r="A11982" t="s">
        <v>38</v>
      </c>
      <c r="B11982" t="s">
        <v>107</v>
      </c>
      <c r="C11982" t="s">
        <v>43</v>
      </c>
      <c r="D11982" t="s">
        <v>15</v>
      </c>
      <c r="E11982" t="b">
        <v>1</v>
      </c>
      <c r="F11982" s="1">
        <v>45335.05572916667</v>
      </c>
      <c r="G11982" t="b">
        <v>1</v>
      </c>
      <c r="H11982" t="b">
        <v>0</v>
      </c>
      <c r="I11982" t="s">
        <v>41</v>
      </c>
      <c r="J11982" t="s">
        <v>52</v>
      </c>
      <c r="K11982" t="s">
        <v>122</v>
      </c>
      <c r="L11982">
        <v>94279</v>
      </c>
    </row>
    <row r="11983" spans="1:12" x14ac:dyDescent="0.25">
      <c r="A11983" t="s">
        <v>19</v>
      </c>
      <c r="B11983" t="s">
        <v>36</v>
      </c>
      <c r="C11983" t="s">
        <v>21</v>
      </c>
      <c r="D11983" t="s">
        <v>29</v>
      </c>
      <c r="E11983" t="b">
        <v>1</v>
      </c>
      <c r="F11983" s="1">
        <v>45569.168217592603</v>
      </c>
      <c r="G11983" t="b">
        <v>0</v>
      </c>
      <c r="H11983" t="b">
        <v>1</v>
      </c>
      <c r="I11983" t="s">
        <v>23</v>
      </c>
      <c r="J11983" t="s">
        <v>24</v>
      </c>
      <c r="K11983" t="s">
        <v>113</v>
      </c>
      <c r="L11983">
        <v>60434</v>
      </c>
    </row>
    <row r="11984" spans="1:12" x14ac:dyDescent="0.25">
      <c r="A11984" t="s">
        <v>49</v>
      </c>
      <c r="B11984" t="s">
        <v>108</v>
      </c>
      <c r="C11984" t="s">
        <v>40</v>
      </c>
      <c r="D11984" t="s">
        <v>22</v>
      </c>
      <c r="E11984" t="b">
        <v>1</v>
      </c>
      <c r="F11984" s="1">
        <v>45320.475405092591</v>
      </c>
      <c r="G11984" t="b">
        <v>1</v>
      </c>
      <c r="H11984" t="b">
        <v>0</v>
      </c>
      <c r="I11984" t="s">
        <v>51</v>
      </c>
      <c r="J11984" t="s">
        <v>34</v>
      </c>
      <c r="K11984" t="s">
        <v>59</v>
      </c>
      <c r="L11984">
        <v>73571</v>
      </c>
    </row>
    <row r="11985" spans="1:12" x14ac:dyDescent="0.25">
      <c r="A11985" t="s">
        <v>54</v>
      </c>
      <c r="B11985" t="s">
        <v>79</v>
      </c>
      <c r="C11985" t="s">
        <v>40</v>
      </c>
      <c r="D11985" t="s">
        <v>22</v>
      </c>
      <c r="E11985" t="b">
        <v>1</v>
      </c>
      <c r="F11985" s="1">
        <v>45385.023842592593</v>
      </c>
      <c r="G11985" t="b">
        <v>1</v>
      </c>
      <c r="H11985" t="b">
        <v>1</v>
      </c>
      <c r="I11985" t="s">
        <v>30</v>
      </c>
      <c r="J11985" t="s">
        <v>57</v>
      </c>
      <c r="K11985" t="s">
        <v>74</v>
      </c>
      <c r="L11985">
        <v>124684</v>
      </c>
    </row>
    <row r="11986" spans="1:12" x14ac:dyDescent="0.25">
      <c r="A11986" t="s">
        <v>54</v>
      </c>
      <c r="B11986" t="s">
        <v>55</v>
      </c>
      <c r="C11986" t="s">
        <v>68</v>
      </c>
      <c r="D11986" t="s">
        <v>15</v>
      </c>
      <c r="E11986" t="b">
        <v>0</v>
      </c>
      <c r="F11986" s="1">
        <v>45551.12604166667</v>
      </c>
      <c r="G11986" t="b">
        <v>1</v>
      </c>
      <c r="H11986" t="b">
        <v>0</v>
      </c>
      <c r="I11986" t="s">
        <v>30</v>
      </c>
      <c r="J11986" t="s">
        <v>34</v>
      </c>
      <c r="K11986" t="s">
        <v>127</v>
      </c>
      <c r="L11986">
        <v>141828</v>
      </c>
    </row>
    <row r="11987" spans="1:12" x14ac:dyDescent="0.25">
      <c r="A11987" t="s">
        <v>38</v>
      </c>
      <c r="B11987" t="s">
        <v>39</v>
      </c>
      <c r="C11987" t="s">
        <v>21</v>
      </c>
      <c r="D11987" t="s">
        <v>15</v>
      </c>
      <c r="E11987" t="b">
        <v>1</v>
      </c>
      <c r="F11987" s="1">
        <v>45379.682476851849</v>
      </c>
      <c r="G11987" t="b">
        <v>1</v>
      </c>
      <c r="H11987" t="b">
        <v>0</v>
      </c>
      <c r="I11987" t="s">
        <v>41</v>
      </c>
      <c r="J11987" t="s">
        <v>24</v>
      </c>
      <c r="K11987" t="s">
        <v>115</v>
      </c>
      <c r="L11987">
        <v>78255</v>
      </c>
    </row>
    <row r="11988" spans="1:12" x14ac:dyDescent="0.25">
      <c r="A11988" t="s">
        <v>54</v>
      </c>
      <c r="B11988" t="s">
        <v>55</v>
      </c>
      <c r="C11988" t="s">
        <v>43</v>
      </c>
      <c r="D11988" t="s">
        <v>22</v>
      </c>
      <c r="E11988" t="b">
        <v>1</v>
      </c>
      <c r="F11988" s="1">
        <v>45569.422615740739</v>
      </c>
      <c r="G11988" t="b">
        <v>0</v>
      </c>
      <c r="H11988" t="b">
        <v>1</v>
      </c>
      <c r="I11988" t="s">
        <v>30</v>
      </c>
      <c r="J11988" t="s">
        <v>64</v>
      </c>
      <c r="K11988" t="s">
        <v>122</v>
      </c>
      <c r="L11988">
        <v>128553</v>
      </c>
    </row>
    <row r="11989" spans="1:12" x14ac:dyDescent="0.25">
      <c r="A11989" t="s">
        <v>12</v>
      </c>
      <c r="B11989" t="s">
        <v>13</v>
      </c>
      <c r="C11989" t="s">
        <v>28</v>
      </c>
      <c r="D11989" t="s">
        <v>15</v>
      </c>
      <c r="E11989" t="b">
        <v>1</v>
      </c>
      <c r="F11989" s="1">
        <v>45606.10564814815</v>
      </c>
      <c r="G11989" t="b">
        <v>1</v>
      </c>
      <c r="H11989" t="b">
        <v>0</v>
      </c>
      <c r="I11989" t="s">
        <v>16</v>
      </c>
      <c r="J11989" t="s">
        <v>64</v>
      </c>
      <c r="K11989" t="s">
        <v>67</v>
      </c>
      <c r="L11989">
        <v>132175</v>
      </c>
    </row>
    <row r="11990" spans="1:12" x14ac:dyDescent="0.25">
      <c r="A11990" t="s">
        <v>49</v>
      </c>
      <c r="B11990" t="s">
        <v>108</v>
      </c>
      <c r="C11990" t="s">
        <v>28</v>
      </c>
      <c r="D11990" t="s">
        <v>22</v>
      </c>
      <c r="E11990" t="b">
        <v>1</v>
      </c>
      <c r="F11990" s="1">
        <v>45442.967650462961</v>
      </c>
      <c r="G11990" t="b">
        <v>1</v>
      </c>
      <c r="H11990" t="b">
        <v>1</v>
      </c>
      <c r="I11990" t="s">
        <v>51</v>
      </c>
      <c r="J11990" t="s">
        <v>47</v>
      </c>
      <c r="K11990" t="s">
        <v>123</v>
      </c>
      <c r="L11990">
        <v>77623</v>
      </c>
    </row>
    <row r="11991" spans="1:12" x14ac:dyDescent="0.25">
      <c r="A11991" t="s">
        <v>12</v>
      </c>
      <c r="B11991" t="s">
        <v>63</v>
      </c>
      <c r="C11991" t="s">
        <v>14</v>
      </c>
      <c r="D11991" t="s">
        <v>15</v>
      </c>
      <c r="E11991" t="b">
        <v>0</v>
      </c>
      <c r="F11991" s="1">
        <v>45515.707187499997</v>
      </c>
      <c r="G11991" t="b">
        <v>1</v>
      </c>
      <c r="H11991" t="b">
        <v>1</v>
      </c>
      <c r="I11991" t="s">
        <v>16</v>
      </c>
      <c r="J11991" t="s">
        <v>44</v>
      </c>
      <c r="K11991" t="s">
        <v>77</v>
      </c>
      <c r="L11991">
        <v>116508</v>
      </c>
    </row>
    <row r="11992" spans="1:12" x14ac:dyDescent="0.25">
      <c r="A11992" t="s">
        <v>82</v>
      </c>
      <c r="B11992" t="s">
        <v>85</v>
      </c>
      <c r="C11992" t="s">
        <v>28</v>
      </c>
      <c r="D11992" t="s">
        <v>29</v>
      </c>
      <c r="E11992" t="b">
        <v>0</v>
      </c>
      <c r="F11992" s="1">
        <v>45420.981157407397</v>
      </c>
      <c r="G11992" t="b">
        <v>1</v>
      </c>
      <c r="H11992" t="b">
        <v>0</v>
      </c>
      <c r="I11992" t="s">
        <v>84</v>
      </c>
      <c r="J11992" t="s">
        <v>31</v>
      </c>
      <c r="K11992" t="s">
        <v>58</v>
      </c>
      <c r="L11992">
        <v>139915</v>
      </c>
    </row>
    <row r="11993" spans="1:12" x14ac:dyDescent="0.25">
      <c r="A11993" t="s">
        <v>12</v>
      </c>
      <c r="B11993" t="s">
        <v>13</v>
      </c>
      <c r="C11993" t="s">
        <v>40</v>
      </c>
      <c r="D11993" t="s">
        <v>22</v>
      </c>
      <c r="E11993" t="b">
        <v>0</v>
      </c>
      <c r="F11993" s="1">
        <v>45607.942662037043</v>
      </c>
      <c r="G11993" t="b">
        <v>1</v>
      </c>
      <c r="H11993" t="b">
        <v>1</v>
      </c>
      <c r="I11993" t="s">
        <v>16</v>
      </c>
      <c r="J11993" t="s">
        <v>70</v>
      </c>
      <c r="K11993" t="s">
        <v>100</v>
      </c>
      <c r="L11993">
        <v>115998</v>
      </c>
    </row>
    <row r="11994" spans="1:12" x14ac:dyDescent="0.25">
      <c r="A11994" t="s">
        <v>26</v>
      </c>
      <c r="B11994" t="s">
        <v>71</v>
      </c>
      <c r="C11994" t="s">
        <v>43</v>
      </c>
      <c r="D11994" t="s">
        <v>22</v>
      </c>
      <c r="E11994" t="b">
        <v>1</v>
      </c>
      <c r="F11994" s="1">
        <v>45548.509120370371</v>
      </c>
      <c r="G11994" t="b">
        <v>1</v>
      </c>
      <c r="H11994" t="b">
        <v>0</v>
      </c>
      <c r="I11994" t="s">
        <v>30</v>
      </c>
      <c r="J11994" t="s">
        <v>44</v>
      </c>
      <c r="K11994" t="s">
        <v>128</v>
      </c>
      <c r="L11994">
        <v>116682</v>
      </c>
    </row>
    <row r="11995" spans="1:12" x14ac:dyDescent="0.25">
      <c r="A11995" t="s">
        <v>26</v>
      </c>
      <c r="B11995" t="s">
        <v>71</v>
      </c>
      <c r="C11995" t="s">
        <v>14</v>
      </c>
      <c r="D11995" t="s">
        <v>29</v>
      </c>
      <c r="E11995" t="b">
        <v>0</v>
      </c>
      <c r="F11995" s="1">
        <v>45486.140092592592</v>
      </c>
      <c r="G11995" t="b">
        <v>0</v>
      </c>
      <c r="H11995" t="b">
        <v>1</v>
      </c>
      <c r="I11995" t="s">
        <v>30</v>
      </c>
      <c r="J11995" t="s">
        <v>64</v>
      </c>
      <c r="K11995" t="s">
        <v>96</v>
      </c>
      <c r="L11995">
        <v>108125</v>
      </c>
    </row>
    <row r="11996" spans="1:12" x14ac:dyDescent="0.25">
      <c r="A11996" t="s">
        <v>82</v>
      </c>
      <c r="B11996" t="s">
        <v>91</v>
      </c>
      <c r="C11996" t="s">
        <v>68</v>
      </c>
      <c r="D11996" t="s">
        <v>22</v>
      </c>
      <c r="E11996" t="b">
        <v>0</v>
      </c>
      <c r="F11996" s="1">
        <v>45593.396574074082</v>
      </c>
      <c r="G11996" t="b">
        <v>1</v>
      </c>
      <c r="H11996" t="b">
        <v>0</v>
      </c>
      <c r="I11996" t="s">
        <v>84</v>
      </c>
      <c r="J11996" t="s">
        <v>31</v>
      </c>
      <c r="K11996" t="s">
        <v>69</v>
      </c>
      <c r="L11996">
        <v>134202</v>
      </c>
    </row>
    <row r="11997" spans="1:12" x14ac:dyDescent="0.25">
      <c r="A11997" t="s">
        <v>49</v>
      </c>
      <c r="B11997" t="s">
        <v>108</v>
      </c>
      <c r="C11997" t="s">
        <v>14</v>
      </c>
      <c r="D11997" t="s">
        <v>22</v>
      </c>
      <c r="E11997" t="b">
        <v>0</v>
      </c>
      <c r="F11997" s="1">
        <v>45515.375486111108</v>
      </c>
      <c r="G11997" t="b">
        <v>1</v>
      </c>
      <c r="H11997" t="b">
        <v>0</v>
      </c>
      <c r="I11997" t="s">
        <v>51</v>
      </c>
      <c r="J11997" t="s">
        <v>57</v>
      </c>
      <c r="K11997" t="s">
        <v>128</v>
      </c>
      <c r="L11997">
        <v>91478</v>
      </c>
    </row>
    <row r="11998" spans="1:12" x14ac:dyDescent="0.25">
      <c r="A11998" t="s">
        <v>45</v>
      </c>
      <c r="B11998" t="s">
        <v>88</v>
      </c>
      <c r="C11998" t="s">
        <v>40</v>
      </c>
      <c r="D11998" t="s">
        <v>15</v>
      </c>
      <c r="E11998" t="b">
        <v>1</v>
      </c>
      <c r="F11998" s="1">
        <v>45571.787731481483</v>
      </c>
      <c r="G11998" t="b">
        <v>1</v>
      </c>
      <c r="H11998" t="b">
        <v>1</v>
      </c>
      <c r="I11998" t="s">
        <v>16</v>
      </c>
      <c r="J11998" t="s">
        <v>66</v>
      </c>
      <c r="K11998" t="s">
        <v>69</v>
      </c>
      <c r="L11998">
        <v>89377</v>
      </c>
    </row>
    <row r="11999" spans="1:12" x14ac:dyDescent="0.25">
      <c r="A11999" t="s">
        <v>19</v>
      </c>
      <c r="B11999" t="s">
        <v>86</v>
      </c>
      <c r="C11999" t="s">
        <v>40</v>
      </c>
      <c r="D11999" t="s">
        <v>29</v>
      </c>
      <c r="E11999" t="b">
        <v>0</v>
      </c>
      <c r="F11999" s="1">
        <v>45545.369444444441</v>
      </c>
      <c r="G11999" t="b">
        <v>0</v>
      </c>
      <c r="H11999" t="b">
        <v>1</v>
      </c>
      <c r="I11999" t="s">
        <v>23</v>
      </c>
      <c r="J11999" t="s">
        <v>31</v>
      </c>
      <c r="K11999" t="s">
        <v>89</v>
      </c>
      <c r="L11999">
        <v>89331</v>
      </c>
    </row>
    <row r="12000" spans="1:12" x14ac:dyDescent="0.25">
      <c r="A12000" t="s">
        <v>26</v>
      </c>
      <c r="B12000" t="s">
        <v>71</v>
      </c>
      <c r="C12000" t="s">
        <v>28</v>
      </c>
      <c r="D12000" t="s">
        <v>22</v>
      </c>
      <c r="E12000" t="b">
        <v>1</v>
      </c>
      <c r="F12000" s="1">
        <v>45656.134953703702</v>
      </c>
      <c r="G12000" t="b">
        <v>0</v>
      </c>
      <c r="H12000" t="b">
        <v>0</v>
      </c>
      <c r="I12000" t="s">
        <v>30</v>
      </c>
      <c r="J12000" t="s">
        <v>31</v>
      </c>
      <c r="K12000" t="s">
        <v>48</v>
      </c>
      <c r="L12000">
        <v>108548</v>
      </c>
    </row>
    <row r="12001" spans="1:12" x14ac:dyDescent="0.25">
      <c r="A12001" t="s">
        <v>45</v>
      </c>
      <c r="B12001" t="s">
        <v>88</v>
      </c>
      <c r="C12001" t="s">
        <v>28</v>
      </c>
      <c r="D12001" t="s">
        <v>22</v>
      </c>
      <c r="E12001" t="b">
        <v>0</v>
      </c>
      <c r="F12001" s="1">
        <v>45412.379803240743</v>
      </c>
      <c r="G12001" t="b">
        <v>1</v>
      </c>
      <c r="H12001" t="b">
        <v>0</v>
      </c>
      <c r="I12001" t="s">
        <v>16</v>
      </c>
      <c r="J12001" t="s">
        <v>17</v>
      </c>
      <c r="K12001" t="s">
        <v>124</v>
      </c>
      <c r="L12001">
        <v>104256</v>
      </c>
    </row>
    <row r="12002" spans="1:12" x14ac:dyDescent="0.25">
      <c r="A12002" t="s">
        <v>54</v>
      </c>
      <c r="B12002" t="s">
        <v>79</v>
      </c>
      <c r="C12002" t="s">
        <v>14</v>
      </c>
      <c r="D12002" t="s">
        <v>29</v>
      </c>
      <c r="E12002" t="b">
        <v>1</v>
      </c>
      <c r="F12002" s="1">
        <v>45514.637083333328</v>
      </c>
      <c r="G12002" t="b">
        <v>0</v>
      </c>
      <c r="H12002" t="b">
        <v>1</v>
      </c>
      <c r="I12002" t="s">
        <v>30</v>
      </c>
      <c r="J12002" t="s">
        <v>17</v>
      </c>
      <c r="K12002" t="s">
        <v>113</v>
      </c>
      <c r="L12002">
        <v>121566</v>
      </c>
    </row>
    <row r="12003" spans="1:12" x14ac:dyDescent="0.25">
      <c r="A12003" t="s">
        <v>45</v>
      </c>
      <c r="B12003" t="s">
        <v>88</v>
      </c>
      <c r="C12003" t="s">
        <v>43</v>
      </c>
      <c r="D12003" t="s">
        <v>29</v>
      </c>
      <c r="E12003" t="b">
        <v>0</v>
      </c>
      <c r="F12003" s="1">
        <v>45633.169270833343</v>
      </c>
      <c r="G12003" t="b">
        <v>1</v>
      </c>
      <c r="H12003" t="b">
        <v>1</v>
      </c>
      <c r="I12003" t="s">
        <v>16</v>
      </c>
      <c r="J12003" t="s">
        <v>31</v>
      </c>
      <c r="K12003" t="s">
        <v>121</v>
      </c>
      <c r="L12003">
        <v>106187</v>
      </c>
    </row>
    <row r="12004" spans="1:12" x14ac:dyDescent="0.25">
      <c r="A12004" t="s">
        <v>45</v>
      </c>
      <c r="B12004" t="s">
        <v>76</v>
      </c>
      <c r="C12004" t="s">
        <v>21</v>
      </c>
      <c r="D12004" t="s">
        <v>22</v>
      </c>
      <c r="E12004" t="b">
        <v>0</v>
      </c>
      <c r="F12004" s="1">
        <v>45402.187997685192</v>
      </c>
      <c r="G12004" t="b">
        <v>1</v>
      </c>
      <c r="H12004" t="b">
        <v>0</v>
      </c>
      <c r="I12004" t="s">
        <v>16</v>
      </c>
      <c r="J12004" t="s">
        <v>66</v>
      </c>
      <c r="K12004" t="s">
        <v>104</v>
      </c>
      <c r="L12004">
        <v>87040</v>
      </c>
    </row>
    <row r="12005" spans="1:12" x14ac:dyDescent="0.25">
      <c r="A12005" t="s">
        <v>38</v>
      </c>
      <c r="B12005" t="s">
        <v>39</v>
      </c>
      <c r="C12005" t="s">
        <v>40</v>
      </c>
      <c r="D12005" t="s">
        <v>22</v>
      </c>
      <c r="E12005" t="b">
        <v>1</v>
      </c>
      <c r="F12005" s="1">
        <v>45566.053622685176</v>
      </c>
      <c r="G12005" t="b">
        <v>1</v>
      </c>
      <c r="H12005" t="b">
        <v>1</v>
      </c>
      <c r="I12005" t="s">
        <v>41</v>
      </c>
      <c r="J12005" t="s">
        <v>34</v>
      </c>
      <c r="K12005" t="s">
        <v>90</v>
      </c>
      <c r="L12005">
        <v>72757</v>
      </c>
    </row>
    <row r="12006" spans="1:12" x14ac:dyDescent="0.25">
      <c r="A12006" t="s">
        <v>38</v>
      </c>
      <c r="B12006" t="s">
        <v>107</v>
      </c>
      <c r="C12006" t="s">
        <v>28</v>
      </c>
      <c r="D12006" t="s">
        <v>29</v>
      </c>
      <c r="E12006" t="b">
        <v>1</v>
      </c>
      <c r="F12006" s="1">
        <v>45493.424525462957</v>
      </c>
      <c r="G12006" t="b">
        <v>1</v>
      </c>
      <c r="H12006" t="b">
        <v>1</v>
      </c>
      <c r="I12006" t="s">
        <v>41</v>
      </c>
      <c r="J12006" t="s">
        <v>47</v>
      </c>
      <c r="K12006" t="s">
        <v>96</v>
      </c>
      <c r="L12006">
        <v>66732</v>
      </c>
    </row>
    <row r="12007" spans="1:12" x14ac:dyDescent="0.25">
      <c r="A12007" t="s">
        <v>12</v>
      </c>
      <c r="B12007" t="s">
        <v>63</v>
      </c>
      <c r="C12007" t="s">
        <v>40</v>
      </c>
      <c r="D12007" t="s">
        <v>22</v>
      </c>
      <c r="E12007" t="b">
        <v>1</v>
      </c>
      <c r="F12007" s="1">
        <v>45343.139201388891</v>
      </c>
      <c r="G12007" t="b">
        <v>1</v>
      </c>
      <c r="H12007" t="b">
        <v>0</v>
      </c>
      <c r="I12007" t="s">
        <v>16</v>
      </c>
      <c r="J12007" t="s">
        <v>44</v>
      </c>
      <c r="K12007" t="s">
        <v>102</v>
      </c>
      <c r="L12007">
        <v>123998</v>
      </c>
    </row>
    <row r="12008" spans="1:12" x14ac:dyDescent="0.25">
      <c r="A12008" t="s">
        <v>26</v>
      </c>
      <c r="B12008" t="s">
        <v>27</v>
      </c>
      <c r="C12008" t="s">
        <v>40</v>
      </c>
      <c r="D12008" t="s">
        <v>22</v>
      </c>
      <c r="E12008" t="b">
        <v>0</v>
      </c>
      <c r="F12008" s="1">
        <v>45325.054479166669</v>
      </c>
      <c r="G12008" t="b">
        <v>0</v>
      </c>
      <c r="H12008" t="b">
        <v>0</v>
      </c>
      <c r="I12008" t="s">
        <v>30</v>
      </c>
      <c r="J12008" t="s">
        <v>31</v>
      </c>
      <c r="K12008" t="s">
        <v>37</v>
      </c>
      <c r="L12008">
        <v>90494</v>
      </c>
    </row>
    <row r="12009" spans="1:12" x14ac:dyDescent="0.25">
      <c r="A12009" t="s">
        <v>12</v>
      </c>
      <c r="B12009" t="s">
        <v>13</v>
      </c>
      <c r="C12009" t="s">
        <v>21</v>
      </c>
      <c r="D12009" t="s">
        <v>22</v>
      </c>
      <c r="E12009" t="b">
        <v>1</v>
      </c>
      <c r="F12009" s="1">
        <v>45568.198425925933</v>
      </c>
      <c r="G12009" t="b">
        <v>0</v>
      </c>
      <c r="H12009" t="b">
        <v>1</v>
      </c>
      <c r="I12009" t="s">
        <v>16</v>
      </c>
      <c r="J12009" t="s">
        <v>47</v>
      </c>
      <c r="K12009" t="s">
        <v>113</v>
      </c>
      <c r="L12009">
        <v>148020</v>
      </c>
    </row>
    <row r="12010" spans="1:12" x14ac:dyDescent="0.25">
      <c r="A12010" t="s">
        <v>12</v>
      </c>
      <c r="B12010" t="s">
        <v>13</v>
      </c>
      <c r="C12010" t="s">
        <v>43</v>
      </c>
      <c r="D12010" t="s">
        <v>22</v>
      </c>
      <c r="E12010" t="b">
        <v>0</v>
      </c>
      <c r="F12010" s="1">
        <v>45321.452627314808</v>
      </c>
      <c r="G12010" t="b">
        <v>0</v>
      </c>
      <c r="H12010" t="b">
        <v>0</v>
      </c>
      <c r="I12010" t="s">
        <v>16</v>
      </c>
      <c r="J12010" t="s">
        <v>66</v>
      </c>
      <c r="K12010" t="s">
        <v>98</v>
      </c>
      <c r="L12010">
        <v>134596</v>
      </c>
    </row>
    <row r="12011" spans="1:12" x14ac:dyDescent="0.25">
      <c r="A12011" t="s">
        <v>54</v>
      </c>
      <c r="B12011" t="s">
        <v>79</v>
      </c>
      <c r="C12011" t="s">
        <v>21</v>
      </c>
      <c r="D12011" t="s">
        <v>29</v>
      </c>
      <c r="E12011" t="b">
        <v>1</v>
      </c>
      <c r="F12011" s="1">
        <v>45532.288877314822</v>
      </c>
      <c r="G12011" t="b">
        <v>0</v>
      </c>
      <c r="H12011" t="b">
        <v>1</v>
      </c>
      <c r="I12011" t="s">
        <v>30</v>
      </c>
      <c r="J12011" t="s">
        <v>31</v>
      </c>
      <c r="K12011" t="s">
        <v>96</v>
      </c>
      <c r="L12011">
        <v>126550</v>
      </c>
    </row>
    <row r="12012" spans="1:12" x14ac:dyDescent="0.25">
      <c r="A12012" t="s">
        <v>12</v>
      </c>
      <c r="B12012" t="s">
        <v>75</v>
      </c>
      <c r="C12012" t="s">
        <v>21</v>
      </c>
      <c r="D12012" t="s">
        <v>29</v>
      </c>
      <c r="E12012" t="b">
        <v>0</v>
      </c>
      <c r="F12012" s="1">
        <v>45402.180798611109</v>
      </c>
      <c r="G12012" t="b">
        <v>1</v>
      </c>
      <c r="H12012" t="b">
        <v>0</v>
      </c>
      <c r="I12012" t="s">
        <v>16</v>
      </c>
      <c r="J12012" t="s">
        <v>31</v>
      </c>
      <c r="K12012" t="s">
        <v>78</v>
      </c>
      <c r="L12012">
        <v>114275</v>
      </c>
    </row>
    <row r="12013" spans="1:12" x14ac:dyDescent="0.25">
      <c r="A12013" t="s">
        <v>54</v>
      </c>
      <c r="B12013" t="s">
        <v>79</v>
      </c>
      <c r="C12013" t="s">
        <v>28</v>
      </c>
      <c r="D12013" t="s">
        <v>29</v>
      </c>
      <c r="E12013" t="b">
        <v>1</v>
      </c>
      <c r="F12013" s="1">
        <v>45443.432581018518</v>
      </c>
      <c r="G12013" t="b">
        <v>1</v>
      </c>
      <c r="H12013" t="b">
        <v>0</v>
      </c>
      <c r="I12013" t="s">
        <v>30</v>
      </c>
      <c r="J12013" t="s">
        <v>44</v>
      </c>
      <c r="K12013" t="s">
        <v>92</v>
      </c>
      <c r="L12013">
        <v>133839</v>
      </c>
    </row>
    <row r="12014" spans="1:12" x14ac:dyDescent="0.25">
      <c r="A12014" t="s">
        <v>19</v>
      </c>
      <c r="B12014" t="s">
        <v>36</v>
      </c>
      <c r="C12014" t="s">
        <v>43</v>
      </c>
      <c r="D12014" t="s">
        <v>29</v>
      </c>
      <c r="E12014" t="b">
        <v>1</v>
      </c>
      <c r="F12014" s="1">
        <v>45371.658321759263</v>
      </c>
      <c r="G12014" t="b">
        <v>0</v>
      </c>
      <c r="H12014" t="b">
        <v>1</v>
      </c>
      <c r="I12014" t="s">
        <v>23</v>
      </c>
      <c r="J12014" t="s">
        <v>52</v>
      </c>
      <c r="K12014" t="s">
        <v>115</v>
      </c>
      <c r="L12014">
        <v>86892</v>
      </c>
    </row>
    <row r="12015" spans="1:12" x14ac:dyDescent="0.25">
      <c r="A12015" t="s">
        <v>54</v>
      </c>
      <c r="B12015" t="s">
        <v>79</v>
      </c>
      <c r="C12015" t="s">
        <v>14</v>
      </c>
      <c r="D12015" t="s">
        <v>29</v>
      </c>
      <c r="E12015" t="b">
        <v>0</v>
      </c>
      <c r="F12015" s="1">
        <v>45294.670034722221</v>
      </c>
      <c r="G12015" t="b">
        <v>1</v>
      </c>
      <c r="H12015" t="b">
        <v>1</v>
      </c>
      <c r="I12015" t="s">
        <v>30</v>
      </c>
      <c r="J12015" t="s">
        <v>80</v>
      </c>
      <c r="K12015" t="s">
        <v>113</v>
      </c>
      <c r="L12015">
        <v>127226</v>
      </c>
    </row>
    <row r="12016" spans="1:12" x14ac:dyDescent="0.25">
      <c r="A12016" t="s">
        <v>54</v>
      </c>
      <c r="B12016" t="s">
        <v>55</v>
      </c>
      <c r="C12016" t="s">
        <v>40</v>
      </c>
      <c r="D12016" t="s">
        <v>15</v>
      </c>
      <c r="E12016" t="b">
        <v>0</v>
      </c>
      <c r="F12016" s="1">
        <v>45413.834791666668</v>
      </c>
      <c r="G12016" t="b">
        <v>0</v>
      </c>
      <c r="H12016" t="b">
        <v>1</v>
      </c>
      <c r="I12016" t="s">
        <v>30</v>
      </c>
      <c r="J12016" t="s">
        <v>31</v>
      </c>
      <c r="K12016" t="s">
        <v>42</v>
      </c>
      <c r="L12016">
        <v>147527</v>
      </c>
    </row>
    <row r="12017" spans="1:12" x14ac:dyDescent="0.25">
      <c r="A12017" t="s">
        <v>26</v>
      </c>
      <c r="B12017" t="s">
        <v>33</v>
      </c>
      <c r="C12017" t="s">
        <v>43</v>
      </c>
      <c r="D12017" t="s">
        <v>29</v>
      </c>
      <c r="E12017" t="b">
        <v>0</v>
      </c>
      <c r="F12017" s="1">
        <v>45317.811574074083</v>
      </c>
      <c r="G12017" t="b">
        <v>1</v>
      </c>
      <c r="H12017" t="b">
        <v>1</v>
      </c>
      <c r="I12017" t="s">
        <v>30</v>
      </c>
      <c r="J12017" t="s">
        <v>34</v>
      </c>
      <c r="K12017" t="s">
        <v>118</v>
      </c>
      <c r="L12017">
        <v>95551</v>
      </c>
    </row>
    <row r="12018" spans="1:12" x14ac:dyDescent="0.25">
      <c r="A12018" t="s">
        <v>45</v>
      </c>
      <c r="B12018" t="s">
        <v>88</v>
      </c>
      <c r="C12018" t="s">
        <v>28</v>
      </c>
      <c r="D12018" t="s">
        <v>29</v>
      </c>
      <c r="E12018" t="b">
        <v>0</v>
      </c>
      <c r="F12018" s="1">
        <v>45461.351145833331</v>
      </c>
      <c r="G12018" t="b">
        <v>0</v>
      </c>
      <c r="H12018" t="b">
        <v>1</v>
      </c>
      <c r="I12018" t="s">
        <v>16</v>
      </c>
      <c r="J12018" t="s">
        <v>34</v>
      </c>
      <c r="K12018" t="s">
        <v>25</v>
      </c>
      <c r="L12018">
        <v>113557</v>
      </c>
    </row>
    <row r="12019" spans="1:12" x14ac:dyDescent="0.25">
      <c r="A12019" t="s">
        <v>12</v>
      </c>
      <c r="B12019" t="s">
        <v>75</v>
      </c>
      <c r="C12019" t="s">
        <v>40</v>
      </c>
      <c r="D12019" t="s">
        <v>22</v>
      </c>
      <c r="E12019" t="b">
        <v>0</v>
      </c>
      <c r="F12019" s="1">
        <v>45359.063402777778</v>
      </c>
      <c r="G12019" t="b">
        <v>0</v>
      </c>
      <c r="H12019" t="b">
        <v>1</v>
      </c>
      <c r="I12019" t="s">
        <v>16</v>
      </c>
      <c r="J12019" t="s">
        <v>17</v>
      </c>
      <c r="K12019" t="s">
        <v>100</v>
      </c>
      <c r="L12019">
        <v>119387</v>
      </c>
    </row>
    <row r="12020" spans="1:12" x14ac:dyDescent="0.25">
      <c r="A12020" t="s">
        <v>49</v>
      </c>
      <c r="B12020" t="s">
        <v>108</v>
      </c>
      <c r="C12020" t="s">
        <v>43</v>
      </c>
      <c r="D12020" t="s">
        <v>22</v>
      </c>
      <c r="E12020" t="b">
        <v>1</v>
      </c>
      <c r="F12020" s="1">
        <v>45452.344722222217</v>
      </c>
      <c r="G12020" t="b">
        <v>0</v>
      </c>
      <c r="H12020" t="b">
        <v>1</v>
      </c>
      <c r="I12020" t="s">
        <v>51</v>
      </c>
      <c r="J12020" t="s">
        <v>17</v>
      </c>
      <c r="K12020" t="s">
        <v>56</v>
      </c>
      <c r="L12020">
        <v>78020</v>
      </c>
    </row>
    <row r="12021" spans="1:12" x14ac:dyDescent="0.25">
      <c r="A12021" t="s">
        <v>26</v>
      </c>
      <c r="B12021" t="s">
        <v>33</v>
      </c>
      <c r="C12021" t="s">
        <v>43</v>
      </c>
      <c r="D12021" t="s">
        <v>29</v>
      </c>
      <c r="E12021" t="b">
        <v>1</v>
      </c>
      <c r="F12021" s="1">
        <v>45499.219988425917</v>
      </c>
      <c r="G12021" t="b">
        <v>1</v>
      </c>
      <c r="H12021" t="b">
        <v>1</v>
      </c>
      <c r="I12021" t="s">
        <v>30</v>
      </c>
      <c r="J12021" t="s">
        <v>17</v>
      </c>
      <c r="K12021" t="s">
        <v>97</v>
      </c>
      <c r="L12021">
        <v>125532</v>
      </c>
    </row>
    <row r="12022" spans="1:12" x14ac:dyDescent="0.25">
      <c r="A12022" t="s">
        <v>49</v>
      </c>
      <c r="B12022" t="s">
        <v>50</v>
      </c>
      <c r="C12022" t="s">
        <v>21</v>
      </c>
      <c r="D12022" t="s">
        <v>15</v>
      </c>
      <c r="E12022" t="b">
        <v>1</v>
      </c>
      <c r="F12022" s="1">
        <v>45530.228622685187</v>
      </c>
      <c r="G12022" t="b">
        <v>0</v>
      </c>
      <c r="H12022" t="b">
        <v>0</v>
      </c>
      <c r="I12022" t="s">
        <v>51</v>
      </c>
      <c r="J12022" t="s">
        <v>31</v>
      </c>
      <c r="K12022" t="s">
        <v>32</v>
      </c>
      <c r="L12022">
        <v>91975</v>
      </c>
    </row>
    <row r="12023" spans="1:12" x14ac:dyDescent="0.25">
      <c r="A12023" t="s">
        <v>54</v>
      </c>
      <c r="B12023" t="s">
        <v>55</v>
      </c>
      <c r="C12023" t="s">
        <v>21</v>
      </c>
      <c r="D12023" t="s">
        <v>29</v>
      </c>
      <c r="E12023" t="b">
        <v>0</v>
      </c>
      <c r="F12023" s="1">
        <v>45536.334513888891</v>
      </c>
      <c r="G12023" t="b">
        <v>0</v>
      </c>
      <c r="H12023" t="b">
        <v>1</v>
      </c>
      <c r="I12023" t="s">
        <v>30</v>
      </c>
      <c r="J12023" t="s">
        <v>70</v>
      </c>
      <c r="K12023" t="s">
        <v>103</v>
      </c>
      <c r="L12023">
        <v>124066</v>
      </c>
    </row>
    <row r="12024" spans="1:12" x14ac:dyDescent="0.25">
      <c r="A12024" t="s">
        <v>45</v>
      </c>
      <c r="B12024" t="s">
        <v>76</v>
      </c>
      <c r="C12024" t="s">
        <v>14</v>
      </c>
      <c r="D12024" t="s">
        <v>22</v>
      </c>
      <c r="E12024" t="b">
        <v>0</v>
      </c>
      <c r="F12024" s="1">
        <v>45324.600752314807</v>
      </c>
      <c r="G12024" t="b">
        <v>1</v>
      </c>
      <c r="H12024" t="b">
        <v>1</v>
      </c>
      <c r="I12024" t="s">
        <v>16</v>
      </c>
      <c r="J12024" t="s">
        <v>47</v>
      </c>
      <c r="K12024" t="s">
        <v>104</v>
      </c>
      <c r="L12024">
        <v>86524</v>
      </c>
    </row>
    <row r="12025" spans="1:12" x14ac:dyDescent="0.25">
      <c r="A12025" t="s">
        <v>82</v>
      </c>
      <c r="B12025" t="s">
        <v>91</v>
      </c>
      <c r="C12025" t="s">
        <v>14</v>
      </c>
      <c r="D12025" t="s">
        <v>15</v>
      </c>
      <c r="E12025" t="b">
        <v>0</v>
      </c>
      <c r="F12025" s="1">
        <v>45654.270671296297</v>
      </c>
      <c r="G12025" t="b">
        <v>0</v>
      </c>
      <c r="H12025" t="b">
        <v>1</v>
      </c>
      <c r="I12025" t="s">
        <v>84</v>
      </c>
      <c r="J12025" t="s">
        <v>31</v>
      </c>
      <c r="K12025" t="s">
        <v>99</v>
      </c>
      <c r="L12025">
        <v>100657</v>
      </c>
    </row>
    <row r="12026" spans="1:12" x14ac:dyDescent="0.25">
      <c r="A12026" t="s">
        <v>49</v>
      </c>
      <c r="B12026" t="s">
        <v>108</v>
      </c>
      <c r="C12026" t="s">
        <v>43</v>
      </c>
      <c r="D12026" t="s">
        <v>15</v>
      </c>
      <c r="E12026" t="b">
        <v>0</v>
      </c>
      <c r="F12026" s="1">
        <v>45409.160821759258</v>
      </c>
      <c r="G12026" t="b">
        <v>0</v>
      </c>
      <c r="H12026" t="b">
        <v>1</v>
      </c>
      <c r="I12026" t="s">
        <v>51</v>
      </c>
      <c r="J12026" t="s">
        <v>24</v>
      </c>
      <c r="K12026" t="s">
        <v>81</v>
      </c>
      <c r="L12026">
        <v>74187</v>
      </c>
    </row>
    <row r="12027" spans="1:12" x14ac:dyDescent="0.25">
      <c r="A12027" t="s">
        <v>49</v>
      </c>
      <c r="B12027" t="s">
        <v>108</v>
      </c>
      <c r="C12027" t="s">
        <v>68</v>
      </c>
      <c r="D12027" t="s">
        <v>29</v>
      </c>
      <c r="E12027" t="b">
        <v>0</v>
      </c>
      <c r="F12027" s="1">
        <v>45614.680335648147</v>
      </c>
      <c r="G12027" t="b">
        <v>0</v>
      </c>
      <c r="H12027" t="b">
        <v>0</v>
      </c>
      <c r="I12027" t="s">
        <v>51</v>
      </c>
      <c r="J12027" t="s">
        <v>24</v>
      </c>
      <c r="K12027" t="s">
        <v>128</v>
      </c>
      <c r="L12027">
        <v>87571</v>
      </c>
    </row>
    <row r="12028" spans="1:12" x14ac:dyDescent="0.25">
      <c r="A12028" t="s">
        <v>38</v>
      </c>
      <c r="B12028" t="s">
        <v>107</v>
      </c>
      <c r="C12028" t="s">
        <v>43</v>
      </c>
      <c r="D12028" t="s">
        <v>29</v>
      </c>
      <c r="E12028" t="b">
        <v>0</v>
      </c>
      <c r="F12028" s="1">
        <v>45562.505312499998</v>
      </c>
      <c r="G12028" t="b">
        <v>0</v>
      </c>
      <c r="H12028" t="b">
        <v>0</v>
      </c>
      <c r="I12028" t="s">
        <v>41</v>
      </c>
      <c r="J12028" t="s">
        <v>64</v>
      </c>
      <c r="K12028" t="s">
        <v>93</v>
      </c>
      <c r="L12028">
        <v>89087</v>
      </c>
    </row>
    <row r="12029" spans="1:12" x14ac:dyDescent="0.25">
      <c r="A12029" t="s">
        <v>26</v>
      </c>
      <c r="B12029" t="s">
        <v>27</v>
      </c>
      <c r="C12029" t="s">
        <v>40</v>
      </c>
      <c r="D12029" t="s">
        <v>22</v>
      </c>
      <c r="E12029" t="b">
        <v>1</v>
      </c>
      <c r="F12029" s="1">
        <v>45482.317187499997</v>
      </c>
      <c r="G12029" t="b">
        <v>0</v>
      </c>
      <c r="H12029" t="b">
        <v>1</v>
      </c>
      <c r="I12029" t="s">
        <v>30</v>
      </c>
      <c r="J12029" t="s">
        <v>70</v>
      </c>
      <c r="K12029" t="s">
        <v>129</v>
      </c>
      <c r="L12029">
        <v>109663</v>
      </c>
    </row>
    <row r="12030" spans="1:12" x14ac:dyDescent="0.25">
      <c r="A12030" t="s">
        <v>19</v>
      </c>
      <c r="B12030" t="s">
        <v>20</v>
      </c>
      <c r="C12030" t="s">
        <v>28</v>
      </c>
      <c r="D12030" t="s">
        <v>29</v>
      </c>
      <c r="E12030" t="b">
        <v>1</v>
      </c>
      <c r="F12030" s="1">
        <v>45631.918078703697</v>
      </c>
      <c r="G12030" t="b">
        <v>0</v>
      </c>
      <c r="H12030" t="b">
        <v>0</v>
      </c>
      <c r="I12030" t="s">
        <v>23</v>
      </c>
      <c r="J12030" t="s">
        <v>24</v>
      </c>
      <c r="K12030" t="s">
        <v>58</v>
      </c>
      <c r="L12030">
        <v>66331</v>
      </c>
    </row>
    <row r="12031" spans="1:12" x14ac:dyDescent="0.25">
      <c r="A12031" t="s">
        <v>54</v>
      </c>
      <c r="B12031" t="s">
        <v>55</v>
      </c>
      <c r="C12031" t="s">
        <v>14</v>
      </c>
      <c r="D12031" t="s">
        <v>15</v>
      </c>
      <c r="E12031" t="b">
        <v>1</v>
      </c>
      <c r="F12031" s="1">
        <v>45545.617662037039</v>
      </c>
      <c r="G12031" t="b">
        <v>1</v>
      </c>
      <c r="H12031" t="b">
        <v>0</v>
      </c>
      <c r="I12031" t="s">
        <v>30</v>
      </c>
      <c r="J12031" t="s">
        <v>31</v>
      </c>
      <c r="K12031" t="s">
        <v>120</v>
      </c>
      <c r="L12031">
        <v>149037</v>
      </c>
    </row>
    <row r="12032" spans="1:12" x14ac:dyDescent="0.25">
      <c r="A12032" t="s">
        <v>54</v>
      </c>
      <c r="B12032" t="s">
        <v>79</v>
      </c>
      <c r="C12032" t="s">
        <v>21</v>
      </c>
      <c r="D12032" t="s">
        <v>15</v>
      </c>
      <c r="E12032" t="b">
        <v>1</v>
      </c>
      <c r="F12032" s="1">
        <v>45538.357951388891</v>
      </c>
      <c r="G12032" t="b">
        <v>0</v>
      </c>
      <c r="H12032" t="b">
        <v>1</v>
      </c>
      <c r="I12032" t="s">
        <v>30</v>
      </c>
      <c r="J12032" t="s">
        <v>34</v>
      </c>
      <c r="K12032" t="s">
        <v>126</v>
      </c>
      <c r="L12032">
        <v>124083</v>
      </c>
    </row>
    <row r="12033" spans="1:12" x14ac:dyDescent="0.25">
      <c r="A12033" t="s">
        <v>12</v>
      </c>
      <c r="B12033" t="s">
        <v>75</v>
      </c>
      <c r="C12033" t="s">
        <v>43</v>
      </c>
      <c r="D12033" t="s">
        <v>15</v>
      </c>
      <c r="E12033" t="b">
        <v>1</v>
      </c>
      <c r="F12033" s="1">
        <v>45425.337511574071</v>
      </c>
      <c r="G12033" t="b">
        <v>1</v>
      </c>
      <c r="H12033" t="b">
        <v>0</v>
      </c>
      <c r="I12033" t="s">
        <v>16</v>
      </c>
      <c r="J12033" t="s">
        <v>64</v>
      </c>
      <c r="K12033" t="s">
        <v>110</v>
      </c>
      <c r="L12033">
        <v>135220</v>
      </c>
    </row>
    <row r="12034" spans="1:12" x14ac:dyDescent="0.25">
      <c r="A12034" t="s">
        <v>26</v>
      </c>
      <c r="B12034" t="s">
        <v>71</v>
      </c>
      <c r="C12034" t="s">
        <v>43</v>
      </c>
      <c r="D12034" t="s">
        <v>29</v>
      </c>
      <c r="E12034" t="b">
        <v>1</v>
      </c>
      <c r="F12034" s="1">
        <v>45561.175844907397</v>
      </c>
      <c r="G12034" t="b">
        <v>1</v>
      </c>
      <c r="H12034" t="b">
        <v>1</v>
      </c>
      <c r="I12034" t="s">
        <v>30</v>
      </c>
      <c r="J12034" t="s">
        <v>66</v>
      </c>
      <c r="K12034" t="s">
        <v>103</v>
      </c>
      <c r="L12034">
        <v>92226</v>
      </c>
    </row>
    <row r="12035" spans="1:12" x14ac:dyDescent="0.25">
      <c r="A12035" t="s">
        <v>82</v>
      </c>
      <c r="B12035" t="s">
        <v>85</v>
      </c>
      <c r="C12035" t="s">
        <v>43</v>
      </c>
      <c r="D12035" t="s">
        <v>22</v>
      </c>
      <c r="E12035" t="b">
        <v>1</v>
      </c>
      <c r="F12035" s="1">
        <v>45545.703553240739</v>
      </c>
      <c r="G12035" t="b">
        <v>0</v>
      </c>
      <c r="H12035" t="b">
        <v>1</v>
      </c>
      <c r="I12035" t="s">
        <v>84</v>
      </c>
      <c r="J12035" t="s">
        <v>72</v>
      </c>
      <c r="K12035" t="s">
        <v>62</v>
      </c>
      <c r="L12035">
        <v>112581</v>
      </c>
    </row>
    <row r="12036" spans="1:12" x14ac:dyDescent="0.25">
      <c r="A12036" t="s">
        <v>12</v>
      </c>
      <c r="B12036" t="s">
        <v>63</v>
      </c>
      <c r="C12036" t="s">
        <v>21</v>
      </c>
      <c r="D12036" t="s">
        <v>15</v>
      </c>
      <c r="E12036" t="b">
        <v>0</v>
      </c>
      <c r="F12036" s="1">
        <v>45485.379861111112</v>
      </c>
      <c r="G12036" t="b">
        <v>1</v>
      </c>
      <c r="H12036" t="b">
        <v>0</v>
      </c>
      <c r="I12036" t="s">
        <v>16</v>
      </c>
      <c r="J12036" t="s">
        <v>64</v>
      </c>
      <c r="K12036" t="s">
        <v>105</v>
      </c>
      <c r="L12036">
        <v>129856</v>
      </c>
    </row>
    <row r="12037" spans="1:12" x14ac:dyDescent="0.25">
      <c r="A12037" t="s">
        <v>82</v>
      </c>
      <c r="B12037" t="s">
        <v>83</v>
      </c>
      <c r="C12037" t="s">
        <v>43</v>
      </c>
      <c r="D12037" t="s">
        <v>22</v>
      </c>
      <c r="E12037" t="b">
        <v>0</v>
      </c>
      <c r="F12037" s="1">
        <v>45638.390474537038</v>
      </c>
      <c r="G12037" t="b">
        <v>0</v>
      </c>
      <c r="H12037" t="b">
        <v>0</v>
      </c>
      <c r="I12037" t="s">
        <v>84</v>
      </c>
      <c r="J12037" t="s">
        <v>72</v>
      </c>
      <c r="K12037" t="s">
        <v>126</v>
      </c>
      <c r="L12037">
        <v>132784</v>
      </c>
    </row>
    <row r="12038" spans="1:12" x14ac:dyDescent="0.25">
      <c r="A12038" t="s">
        <v>45</v>
      </c>
      <c r="B12038" t="s">
        <v>46</v>
      </c>
      <c r="C12038" t="s">
        <v>21</v>
      </c>
      <c r="D12038" t="s">
        <v>29</v>
      </c>
      <c r="E12038" t="b">
        <v>1</v>
      </c>
      <c r="F12038" s="1">
        <v>45358.357222222221</v>
      </c>
      <c r="G12038" t="b">
        <v>0</v>
      </c>
      <c r="H12038" t="b">
        <v>0</v>
      </c>
      <c r="I12038" t="s">
        <v>16</v>
      </c>
      <c r="J12038" t="s">
        <v>52</v>
      </c>
      <c r="K12038" t="s">
        <v>35</v>
      </c>
      <c r="L12038">
        <v>85452</v>
      </c>
    </row>
    <row r="12039" spans="1:12" x14ac:dyDescent="0.25">
      <c r="A12039" t="s">
        <v>54</v>
      </c>
      <c r="B12039" t="s">
        <v>55</v>
      </c>
      <c r="C12039" t="s">
        <v>43</v>
      </c>
      <c r="D12039" t="s">
        <v>22</v>
      </c>
      <c r="E12039" t="b">
        <v>0</v>
      </c>
      <c r="F12039" s="1">
        <v>45398.007013888891</v>
      </c>
      <c r="G12039" t="b">
        <v>0</v>
      </c>
      <c r="H12039" t="b">
        <v>0</v>
      </c>
      <c r="I12039" t="s">
        <v>30</v>
      </c>
      <c r="J12039" t="s">
        <v>66</v>
      </c>
      <c r="K12039" t="s">
        <v>73</v>
      </c>
      <c r="L12039">
        <v>153737</v>
      </c>
    </row>
    <row r="12040" spans="1:12" x14ac:dyDescent="0.25">
      <c r="A12040" t="s">
        <v>49</v>
      </c>
      <c r="B12040" t="s">
        <v>61</v>
      </c>
      <c r="C12040" t="s">
        <v>43</v>
      </c>
      <c r="D12040" t="s">
        <v>29</v>
      </c>
      <c r="E12040" t="b">
        <v>1</v>
      </c>
      <c r="F12040" s="1">
        <v>45338.886111111111</v>
      </c>
      <c r="G12040" t="b">
        <v>0</v>
      </c>
      <c r="H12040" t="b">
        <v>0</v>
      </c>
      <c r="I12040" t="s">
        <v>51</v>
      </c>
      <c r="J12040" t="s">
        <v>17</v>
      </c>
      <c r="K12040" t="s">
        <v>122</v>
      </c>
      <c r="L12040">
        <v>98036</v>
      </c>
    </row>
    <row r="12041" spans="1:12" x14ac:dyDescent="0.25">
      <c r="A12041" t="s">
        <v>26</v>
      </c>
      <c r="B12041" t="s">
        <v>71</v>
      </c>
      <c r="C12041" t="s">
        <v>28</v>
      </c>
      <c r="D12041" t="s">
        <v>22</v>
      </c>
      <c r="E12041" t="b">
        <v>1</v>
      </c>
      <c r="F12041" s="1">
        <v>45451.311689814807</v>
      </c>
      <c r="G12041" t="b">
        <v>1</v>
      </c>
      <c r="H12041" t="b">
        <v>1</v>
      </c>
      <c r="I12041" t="s">
        <v>30</v>
      </c>
      <c r="J12041" t="s">
        <v>80</v>
      </c>
      <c r="K12041" t="s">
        <v>35</v>
      </c>
      <c r="L12041">
        <v>124701</v>
      </c>
    </row>
    <row r="12042" spans="1:12" x14ac:dyDescent="0.25">
      <c r="A12042" t="s">
        <v>26</v>
      </c>
      <c r="B12042" t="s">
        <v>33</v>
      </c>
      <c r="C12042" t="s">
        <v>14</v>
      </c>
      <c r="D12042" t="s">
        <v>15</v>
      </c>
      <c r="E12042" t="b">
        <v>1</v>
      </c>
      <c r="F12042" s="1">
        <v>45642.882824074077</v>
      </c>
      <c r="G12042" t="b">
        <v>1</v>
      </c>
      <c r="H12042" t="b">
        <v>0</v>
      </c>
      <c r="I12042" t="s">
        <v>30</v>
      </c>
      <c r="J12042" t="s">
        <v>57</v>
      </c>
      <c r="K12042" t="s">
        <v>59</v>
      </c>
      <c r="L12042">
        <v>109219</v>
      </c>
    </row>
    <row r="12043" spans="1:12" x14ac:dyDescent="0.25">
      <c r="A12043" t="s">
        <v>26</v>
      </c>
      <c r="B12043" t="s">
        <v>71</v>
      </c>
      <c r="C12043" t="s">
        <v>14</v>
      </c>
      <c r="D12043" t="s">
        <v>29</v>
      </c>
      <c r="E12043" t="b">
        <v>1</v>
      </c>
      <c r="F12043" s="1">
        <v>45585.89267361111</v>
      </c>
      <c r="G12043" t="b">
        <v>1</v>
      </c>
      <c r="H12043" t="b">
        <v>1</v>
      </c>
      <c r="I12043" t="s">
        <v>30</v>
      </c>
      <c r="J12043" t="s">
        <v>80</v>
      </c>
      <c r="K12043" t="s">
        <v>73</v>
      </c>
      <c r="L12043">
        <v>127630</v>
      </c>
    </row>
    <row r="12044" spans="1:12" x14ac:dyDescent="0.25">
      <c r="A12044" t="s">
        <v>12</v>
      </c>
      <c r="B12044" t="s">
        <v>63</v>
      </c>
      <c r="C12044" t="s">
        <v>43</v>
      </c>
      <c r="D12044" t="s">
        <v>22</v>
      </c>
      <c r="E12044" t="b">
        <v>0</v>
      </c>
      <c r="F12044" s="1">
        <v>45488.800266203703</v>
      </c>
      <c r="G12044" t="b">
        <v>1</v>
      </c>
      <c r="H12044" t="b">
        <v>1</v>
      </c>
      <c r="I12044" t="s">
        <v>16</v>
      </c>
      <c r="J12044" t="s">
        <v>52</v>
      </c>
      <c r="K12044" t="s">
        <v>90</v>
      </c>
      <c r="L12044">
        <v>120087</v>
      </c>
    </row>
    <row r="12045" spans="1:12" x14ac:dyDescent="0.25">
      <c r="A12045" t="s">
        <v>49</v>
      </c>
      <c r="B12045" t="s">
        <v>108</v>
      </c>
      <c r="C12045" t="s">
        <v>21</v>
      </c>
      <c r="D12045" t="s">
        <v>22</v>
      </c>
      <c r="E12045" t="b">
        <v>0</v>
      </c>
      <c r="F12045" s="1">
        <v>45608.189884259264</v>
      </c>
      <c r="G12045" t="b">
        <v>0</v>
      </c>
      <c r="H12045" t="b">
        <v>1</v>
      </c>
      <c r="I12045" t="s">
        <v>51</v>
      </c>
      <c r="J12045" t="s">
        <v>66</v>
      </c>
      <c r="K12045" t="s">
        <v>106</v>
      </c>
      <c r="L12045">
        <v>85993</v>
      </c>
    </row>
    <row r="12046" spans="1:12" x14ac:dyDescent="0.25">
      <c r="A12046" t="s">
        <v>82</v>
      </c>
      <c r="B12046" t="s">
        <v>85</v>
      </c>
      <c r="C12046" t="s">
        <v>28</v>
      </c>
      <c r="D12046" t="s">
        <v>22</v>
      </c>
      <c r="E12046" t="b">
        <v>0</v>
      </c>
      <c r="F12046" s="1">
        <v>45463.590405092589</v>
      </c>
      <c r="G12046" t="b">
        <v>1</v>
      </c>
      <c r="H12046" t="b">
        <v>1</v>
      </c>
      <c r="I12046" t="s">
        <v>84</v>
      </c>
      <c r="J12046" t="s">
        <v>66</v>
      </c>
      <c r="K12046" t="s">
        <v>59</v>
      </c>
      <c r="L12046">
        <v>124231</v>
      </c>
    </row>
    <row r="12047" spans="1:12" x14ac:dyDescent="0.25">
      <c r="A12047" t="s">
        <v>19</v>
      </c>
      <c r="B12047" t="s">
        <v>94</v>
      </c>
      <c r="C12047" t="s">
        <v>14</v>
      </c>
      <c r="D12047" t="s">
        <v>22</v>
      </c>
      <c r="E12047" t="b">
        <v>1</v>
      </c>
      <c r="F12047" s="1">
        <v>45377.891597222217</v>
      </c>
      <c r="G12047" t="b">
        <v>1</v>
      </c>
      <c r="H12047" t="b">
        <v>1</v>
      </c>
      <c r="I12047" t="s">
        <v>23</v>
      </c>
      <c r="J12047" t="s">
        <v>47</v>
      </c>
      <c r="K12047" t="s">
        <v>62</v>
      </c>
      <c r="L12047">
        <v>81141</v>
      </c>
    </row>
    <row r="12048" spans="1:12" x14ac:dyDescent="0.25">
      <c r="A12048" t="s">
        <v>45</v>
      </c>
      <c r="B12048" t="s">
        <v>76</v>
      </c>
      <c r="C12048" t="s">
        <v>21</v>
      </c>
      <c r="D12048" t="s">
        <v>22</v>
      </c>
      <c r="E12048" t="b">
        <v>1</v>
      </c>
      <c r="F12048" s="1">
        <v>45522.349479166667</v>
      </c>
      <c r="G12048" t="b">
        <v>1</v>
      </c>
      <c r="H12048" t="b">
        <v>1</v>
      </c>
      <c r="I12048" t="s">
        <v>16</v>
      </c>
      <c r="J12048" t="s">
        <v>52</v>
      </c>
      <c r="K12048" t="s">
        <v>69</v>
      </c>
      <c r="L12048">
        <v>89277</v>
      </c>
    </row>
    <row r="12049" spans="1:12" x14ac:dyDescent="0.25">
      <c r="A12049" t="s">
        <v>12</v>
      </c>
      <c r="B12049" t="s">
        <v>13</v>
      </c>
      <c r="C12049" t="s">
        <v>21</v>
      </c>
      <c r="D12049" t="s">
        <v>15</v>
      </c>
      <c r="E12049" t="b">
        <v>1</v>
      </c>
      <c r="F12049" s="1">
        <v>45617.968194444453</v>
      </c>
      <c r="G12049" t="b">
        <v>0</v>
      </c>
      <c r="H12049" t="b">
        <v>0</v>
      </c>
      <c r="I12049" t="s">
        <v>16</v>
      </c>
      <c r="J12049" t="s">
        <v>34</v>
      </c>
      <c r="K12049" t="s">
        <v>87</v>
      </c>
      <c r="L12049">
        <v>145998</v>
      </c>
    </row>
    <row r="12050" spans="1:12" x14ac:dyDescent="0.25">
      <c r="A12050" t="s">
        <v>38</v>
      </c>
      <c r="B12050" t="s">
        <v>107</v>
      </c>
      <c r="C12050" t="s">
        <v>43</v>
      </c>
      <c r="D12050" t="s">
        <v>29</v>
      </c>
      <c r="E12050" t="b">
        <v>0</v>
      </c>
      <c r="F12050" s="1">
        <v>45654.390844907408</v>
      </c>
      <c r="G12050" t="b">
        <v>1</v>
      </c>
      <c r="H12050" t="b">
        <v>0</v>
      </c>
      <c r="I12050" t="s">
        <v>41</v>
      </c>
      <c r="J12050" t="s">
        <v>80</v>
      </c>
      <c r="K12050" t="s">
        <v>89</v>
      </c>
      <c r="L12050">
        <v>87263</v>
      </c>
    </row>
    <row r="12051" spans="1:12" x14ac:dyDescent="0.25">
      <c r="A12051" t="s">
        <v>26</v>
      </c>
      <c r="B12051" t="s">
        <v>33</v>
      </c>
      <c r="C12051" t="s">
        <v>68</v>
      </c>
      <c r="D12051" t="s">
        <v>15</v>
      </c>
      <c r="E12051" t="b">
        <v>0</v>
      </c>
      <c r="F12051" s="1">
        <v>45428.689918981479</v>
      </c>
      <c r="G12051" t="b">
        <v>0</v>
      </c>
      <c r="H12051" t="b">
        <v>0</v>
      </c>
      <c r="I12051" t="s">
        <v>30</v>
      </c>
      <c r="J12051" t="s">
        <v>80</v>
      </c>
      <c r="K12051" t="s">
        <v>87</v>
      </c>
      <c r="L12051">
        <v>104712</v>
      </c>
    </row>
    <row r="12052" spans="1:12" x14ac:dyDescent="0.25">
      <c r="A12052" t="s">
        <v>82</v>
      </c>
      <c r="B12052" t="s">
        <v>83</v>
      </c>
      <c r="C12052" t="s">
        <v>40</v>
      </c>
      <c r="D12052" t="s">
        <v>15</v>
      </c>
      <c r="E12052" t="b">
        <v>0</v>
      </c>
      <c r="F12052" s="1">
        <v>45334.28266203704</v>
      </c>
      <c r="G12052" t="b">
        <v>1</v>
      </c>
      <c r="H12052" t="b">
        <v>1</v>
      </c>
      <c r="I12052" t="s">
        <v>84</v>
      </c>
      <c r="J12052" t="s">
        <v>31</v>
      </c>
      <c r="K12052" t="s">
        <v>128</v>
      </c>
      <c r="L12052">
        <v>134364</v>
      </c>
    </row>
    <row r="12053" spans="1:12" x14ac:dyDescent="0.25">
      <c r="A12053" t="s">
        <v>54</v>
      </c>
      <c r="B12053" t="s">
        <v>79</v>
      </c>
      <c r="C12053" t="s">
        <v>68</v>
      </c>
      <c r="D12053" t="s">
        <v>22</v>
      </c>
      <c r="E12053" t="b">
        <v>0</v>
      </c>
      <c r="F12053" s="1">
        <v>45295.326145833344</v>
      </c>
      <c r="G12053" t="b">
        <v>1</v>
      </c>
      <c r="H12053" t="b">
        <v>1</v>
      </c>
      <c r="I12053" t="s">
        <v>30</v>
      </c>
      <c r="J12053" t="s">
        <v>47</v>
      </c>
      <c r="K12053" t="s">
        <v>32</v>
      </c>
      <c r="L12053">
        <v>140106</v>
      </c>
    </row>
    <row r="12054" spans="1:12" x14ac:dyDescent="0.25">
      <c r="A12054" t="s">
        <v>49</v>
      </c>
      <c r="B12054" t="s">
        <v>61</v>
      </c>
      <c r="C12054" t="s">
        <v>28</v>
      </c>
      <c r="D12054" t="s">
        <v>15</v>
      </c>
      <c r="E12054" t="b">
        <v>0</v>
      </c>
      <c r="F12054" s="1">
        <v>45597.989074074067</v>
      </c>
      <c r="G12054" t="b">
        <v>0</v>
      </c>
      <c r="H12054" t="b">
        <v>1</v>
      </c>
      <c r="I12054" t="s">
        <v>51</v>
      </c>
      <c r="J12054" t="s">
        <v>57</v>
      </c>
      <c r="K12054" t="s">
        <v>73</v>
      </c>
      <c r="L12054">
        <v>72567</v>
      </c>
    </row>
    <row r="12055" spans="1:12" x14ac:dyDescent="0.25">
      <c r="A12055" t="s">
        <v>12</v>
      </c>
      <c r="B12055" t="s">
        <v>75</v>
      </c>
      <c r="C12055" t="s">
        <v>14</v>
      </c>
      <c r="D12055" t="s">
        <v>22</v>
      </c>
      <c r="E12055" t="b">
        <v>0</v>
      </c>
      <c r="F12055" s="1">
        <v>45358.861354166656</v>
      </c>
      <c r="G12055" t="b">
        <v>0</v>
      </c>
      <c r="H12055" t="b">
        <v>0</v>
      </c>
      <c r="I12055" t="s">
        <v>16</v>
      </c>
      <c r="J12055" t="s">
        <v>44</v>
      </c>
      <c r="K12055" t="s">
        <v>98</v>
      </c>
      <c r="L12055">
        <v>125848</v>
      </c>
    </row>
    <row r="12056" spans="1:12" x14ac:dyDescent="0.25">
      <c r="A12056" t="s">
        <v>54</v>
      </c>
      <c r="B12056" t="s">
        <v>79</v>
      </c>
      <c r="C12056" t="s">
        <v>40</v>
      </c>
      <c r="D12056" t="s">
        <v>22</v>
      </c>
      <c r="E12056" t="b">
        <v>1</v>
      </c>
      <c r="F12056" s="1">
        <v>45581.717106481483</v>
      </c>
      <c r="G12056" t="b">
        <v>0</v>
      </c>
      <c r="H12056" t="b">
        <v>0</v>
      </c>
      <c r="I12056" t="s">
        <v>30</v>
      </c>
      <c r="J12056" t="s">
        <v>24</v>
      </c>
      <c r="K12056" t="s">
        <v>127</v>
      </c>
      <c r="L12056">
        <v>145548</v>
      </c>
    </row>
    <row r="12057" spans="1:12" x14ac:dyDescent="0.25">
      <c r="A12057" t="s">
        <v>82</v>
      </c>
      <c r="B12057" t="s">
        <v>85</v>
      </c>
      <c r="C12057" t="s">
        <v>14</v>
      </c>
      <c r="D12057" t="s">
        <v>22</v>
      </c>
      <c r="E12057" t="b">
        <v>1</v>
      </c>
      <c r="F12057" s="1">
        <v>45650.860532407409</v>
      </c>
      <c r="G12057" t="b">
        <v>0</v>
      </c>
      <c r="H12057" t="b">
        <v>0</v>
      </c>
      <c r="I12057" t="s">
        <v>84</v>
      </c>
      <c r="J12057" t="s">
        <v>57</v>
      </c>
      <c r="K12057" t="s">
        <v>67</v>
      </c>
      <c r="L12057">
        <v>100453</v>
      </c>
    </row>
    <row r="12058" spans="1:12" x14ac:dyDescent="0.25">
      <c r="A12058" t="s">
        <v>26</v>
      </c>
      <c r="B12058" t="s">
        <v>27</v>
      </c>
      <c r="C12058" t="s">
        <v>14</v>
      </c>
      <c r="D12058" t="s">
        <v>22</v>
      </c>
      <c r="E12058" t="b">
        <v>0</v>
      </c>
      <c r="F12058" s="1">
        <v>45385.166203703702</v>
      </c>
      <c r="G12058" t="b">
        <v>0</v>
      </c>
      <c r="H12058" t="b">
        <v>1</v>
      </c>
      <c r="I12058" t="s">
        <v>30</v>
      </c>
      <c r="J12058" t="s">
        <v>64</v>
      </c>
      <c r="K12058" t="s">
        <v>81</v>
      </c>
      <c r="L12058">
        <v>121904</v>
      </c>
    </row>
    <row r="12059" spans="1:12" x14ac:dyDescent="0.25">
      <c r="A12059" t="s">
        <v>54</v>
      </c>
      <c r="B12059" t="s">
        <v>79</v>
      </c>
      <c r="C12059" t="s">
        <v>14</v>
      </c>
      <c r="D12059" t="s">
        <v>29</v>
      </c>
      <c r="E12059" t="b">
        <v>1</v>
      </c>
      <c r="F12059" s="1">
        <v>45448.146736111114</v>
      </c>
      <c r="G12059" t="b">
        <v>1</v>
      </c>
      <c r="H12059" t="b">
        <v>0</v>
      </c>
      <c r="I12059" t="s">
        <v>30</v>
      </c>
      <c r="J12059" t="s">
        <v>31</v>
      </c>
      <c r="K12059" t="s">
        <v>67</v>
      </c>
      <c r="L12059">
        <v>145347</v>
      </c>
    </row>
    <row r="12060" spans="1:12" x14ac:dyDescent="0.25">
      <c r="A12060" t="s">
        <v>38</v>
      </c>
      <c r="B12060" t="s">
        <v>107</v>
      </c>
      <c r="C12060" t="s">
        <v>40</v>
      </c>
      <c r="D12060" t="s">
        <v>15</v>
      </c>
      <c r="E12060" t="b">
        <v>0</v>
      </c>
      <c r="F12060" s="1">
        <v>45406.138310185182</v>
      </c>
      <c r="G12060" t="b">
        <v>0</v>
      </c>
      <c r="H12060" t="b">
        <v>0</v>
      </c>
      <c r="I12060" t="s">
        <v>41</v>
      </c>
      <c r="J12060" t="s">
        <v>64</v>
      </c>
      <c r="K12060" t="s">
        <v>111</v>
      </c>
      <c r="L12060">
        <v>86485</v>
      </c>
    </row>
    <row r="12061" spans="1:12" x14ac:dyDescent="0.25">
      <c r="A12061" t="s">
        <v>49</v>
      </c>
      <c r="B12061" t="s">
        <v>61</v>
      </c>
      <c r="C12061" t="s">
        <v>28</v>
      </c>
      <c r="D12061" t="s">
        <v>15</v>
      </c>
      <c r="E12061" t="b">
        <v>1</v>
      </c>
      <c r="F12061" s="1">
        <v>45294.095358796287</v>
      </c>
      <c r="G12061" t="b">
        <v>0</v>
      </c>
      <c r="H12061" t="b">
        <v>0</v>
      </c>
      <c r="I12061" t="s">
        <v>51</v>
      </c>
      <c r="J12061" t="s">
        <v>17</v>
      </c>
      <c r="K12061" t="s">
        <v>53</v>
      </c>
      <c r="L12061">
        <v>84478</v>
      </c>
    </row>
    <row r="12062" spans="1:12" x14ac:dyDescent="0.25">
      <c r="A12062" t="s">
        <v>49</v>
      </c>
      <c r="B12062" t="s">
        <v>108</v>
      </c>
      <c r="C12062" t="s">
        <v>68</v>
      </c>
      <c r="D12062" t="s">
        <v>29</v>
      </c>
      <c r="E12062" t="b">
        <v>1</v>
      </c>
      <c r="F12062" s="1">
        <v>45567.970706018517</v>
      </c>
      <c r="G12062" t="b">
        <v>0</v>
      </c>
      <c r="H12062" t="b">
        <v>1</v>
      </c>
      <c r="I12062" t="s">
        <v>51</v>
      </c>
      <c r="J12062" t="s">
        <v>47</v>
      </c>
      <c r="K12062" t="s">
        <v>124</v>
      </c>
      <c r="L12062">
        <v>84382</v>
      </c>
    </row>
    <row r="12063" spans="1:12" x14ac:dyDescent="0.25">
      <c r="A12063" t="s">
        <v>54</v>
      </c>
      <c r="B12063" t="s">
        <v>79</v>
      </c>
      <c r="C12063" t="s">
        <v>28</v>
      </c>
      <c r="D12063" t="s">
        <v>22</v>
      </c>
      <c r="E12063" t="b">
        <v>0</v>
      </c>
      <c r="F12063" s="1">
        <v>45582.018437500003</v>
      </c>
      <c r="G12063" t="b">
        <v>1</v>
      </c>
      <c r="H12063" t="b">
        <v>0</v>
      </c>
      <c r="I12063" t="s">
        <v>30</v>
      </c>
      <c r="J12063" t="s">
        <v>47</v>
      </c>
      <c r="K12063" t="s">
        <v>130</v>
      </c>
      <c r="L12063">
        <v>144093</v>
      </c>
    </row>
    <row r="12064" spans="1:12" x14ac:dyDescent="0.25">
      <c r="A12064" t="s">
        <v>82</v>
      </c>
      <c r="B12064" t="s">
        <v>83</v>
      </c>
      <c r="C12064" t="s">
        <v>28</v>
      </c>
      <c r="D12064" t="s">
        <v>22</v>
      </c>
      <c r="E12064" t="b">
        <v>1</v>
      </c>
      <c r="F12064" s="1">
        <v>45605.667731481481</v>
      </c>
      <c r="G12064" t="b">
        <v>1</v>
      </c>
      <c r="H12064" t="b">
        <v>0</v>
      </c>
      <c r="I12064" t="s">
        <v>84</v>
      </c>
      <c r="J12064" t="s">
        <v>52</v>
      </c>
      <c r="K12064" t="s">
        <v>126</v>
      </c>
      <c r="L12064">
        <v>122749</v>
      </c>
    </row>
    <row r="12065" spans="1:12" x14ac:dyDescent="0.25">
      <c r="A12065" t="s">
        <v>12</v>
      </c>
      <c r="B12065" t="s">
        <v>75</v>
      </c>
      <c r="C12065" t="s">
        <v>68</v>
      </c>
      <c r="D12065" t="s">
        <v>22</v>
      </c>
      <c r="E12065" t="b">
        <v>1</v>
      </c>
      <c r="F12065" s="1">
        <v>45582.613541666673</v>
      </c>
      <c r="G12065" t="b">
        <v>0</v>
      </c>
      <c r="H12065" t="b">
        <v>1</v>
      </c>
      <c r="I12065" t="s">
        <v>16</v>
      </c>
      <c r="J12065" t="s">
        <v>34</v>
      </c>
      <c r="K12065" t="s">
        <v>93</v>
      </c>
      <c r="L12065">
        <v>143085</v>
      </c>
    </row>
    <row r="12066" spans="1:12" x14ac:dyDescent="0.25">
      <c r="A12066" t="s">
        <v>38</v>
      </c>
      <c r="B12066" t="s">
        <v>95</v>
      </c>
      <c r="C12066" t="s">
        <v>43</v>
      </c>
      <c r="D12066" t="s">
        <v>29</v>
      </c>
      <c r="E12066" t="b">
        <v>0</v>
      </c>
      <c r="F12066" s="1">
        <v>45595.594641203701</v>
      </c>
      <c r="G12066" t="b">
        <v>0</v>
      </c>
      <c r="H12066" t="b">
        <v>1</v>
      </c>
      <c r="I12066" t="s">
        <v>41</v>
      </c>
      <c r="J12066" t="s">
        <v>66</v>
      </c>
      <c r="K12066" t="s">
        <v>101</v>
      </c>
      <c r="L12066">
        <v>84615</v>
      </c>
    </row>
    <row r="12067" spans="1:12" x14ac:dyDescent="0.25">
      <c r="A12067" t="s">
        <v>38</v>
      </c>
      <c r="B12067" t="s">
        <v>39</v>
      </c>
      <c r="C12067" t="s">
        <v>21</v>
      </c>
      <c r="D12067" t="s">
        <v>22</v>
      </c>
      <c r="E12067" t="b">
        <v>1</v>
      </c>
      <c r="F12067" s="1">
        <v>45309.708229166667</v>
      </c>
      <c r="G12067" t="b">
        <v>1</v>
      </c>
      <c r="H12067" t="b">
        <v>0</v>
      </c>
      <c r="I12067" t="s">
        <v>41</v>
      </c>
      <c r="J12067" t="s">
        <v>44</v>
      </c>
      <c r="K12067" t="s">
        <v>122</v>
      </c>
      <c r="L12067">
        <v>92665</v>
      </c>
    </row>
    <row r="12068" spans="1:12" x14ac:dyDescent="0.25">
      <c r="A12068" t="s">
        <v>38</v>
      </c>
      <c r="B12068" t="s">
        <v>95</v>
      </c>
      <c r="C12068" t="s">
        <v>14</v>
      </c>
      <c r="D12068" t="s">
        <v>15</v>
      </c>
      <c r="E12068" t="b">
        <v>1</v>
      </c>
      <c r="F12068" s="1">
        <v>45613.120023148149</v>
      </c>
      <c r="G12068" t="b">
        <v>0</v>
      </c>
      <c r="H12068" t="b">
        <v>0</v>
      </c>
      <c r="I12068" t="s">
        <v>41</v>
      </c>
      <c r="J12068" t="s">
        <v>66</v>
      </c>
      <c r="K12068" t="s">
        <v>118</v>
      </c>
      <c r="L12068">
        <v>74634</v>
      </c>
    </row>
    <row r="12069" spans="1:12" x14ac:dyDescent="0.25">
      <c r="A12069" t="s">
        <v>12</v>
      </c>
      <c r="B12069" t="s">
        <v>13</v>
      </c>
      <c r="C12069" t="s">
        <v>68</v>
      </c>
      <c r="D12069" t="s">
        <v>22</v>
      </c>
      <c r="E12069" t="b">
        <v>0</v>
      </c>
      <c r="F12069" s="1">
        <v>45433.266076388893</v>
      </c>
      <c r="G12069" t="b">
        <v>0</v>
      </c>
      <c r="H12069" t="b">
        <v>1</v>
      </c>
      <c r="I12069" t="s">
        <v>16</v>
      </c>
      <c r="J12069" t="s">
        <v>66</v>
      </c>
      <c r="K12069" t="s">
        <v>111</v>
      </c>
      <c r="L12069">
        <v>139411</v>
      </c>
    </row>
    <row r="12070" spans="1:12" x14ac:dyDescent="0.25">
      <c r="A12070" t="s">
        <v>82</v>
      </c>
      <c r="B12070" t="s">
        <v>91</v>
      </c>
      <c r="C12070" t="s">
        <v>68</v>
      </c>
      <c r="D12070" t="s">
        <v>15</v>
      </c>
      <c r="E12070" t="b">
        <v>0</v>
      </c>
      <c r="F12070" s="1">
        <v>45346.422986111109</v>
      </c>
      <c r="G12070" t="b">
        <v>1</v>
      </c>
      <c r="H12070" t="b">
        <v>1</v>
      </c>
      <c r="I12070" t="s">
        <v>84</v>
      </c>
      <c r="J12070" t="s">
        <v>31</v>
      </c>
      <c r="K12070" t="s">
        <v>25</v>
      </c>
      <c r="L12070">
        <v>132320</v>
      </c>
    </row>
    <row r="12071" spans="1:12" x14ac:dyDescent="0.25">
      <c r="A12071" t="s">
        <v>82</v>
      </c>
      <c r="B12071" t="s">
        <v>91</v>
      </c>
      <c r="C12071" t="s">
        <v>28</v>
      </c>
      <c r="D12071" t="s">
        <v>22</v>
      </c>
      <c r="E12071" t="b">
        <v>1</v>
      </c>
      <c r="F12071" s="1">
        <v>45622.442152777781</v>
      </c>
      <c r="G12071" t="b">
        <v>1</v>
      </c>
      <c r="H12071" t="b">
        <v>0</v>
      </c>
      <c r="I12071" t="s">
        <v>84</v>
      </c>
      <c r="J12071" t="s">
        <v>24</v>
      </c>
      <c r="K12071" t="s">
        <v>128</v>
      </c>
      <c r="L12071">
        <v>130004</v>
      </c>
    </row>
    <row r="12072" spans="1:12" x14ac:dyDescent="0.25">
      <c r="A12072" t="s">
        <v>19</v>
      </c>
      <c r="B12072" t="s">
        <v>86</v>
      </c>
      <c r="C12072" t="s">
        <v>43</v>
      </c>
      <c r="D12072" t="s">
        <v>15</v>
      </c>
      <c r="E12072" t="b">
        <v>1</v>
      </c>
      <c r="F12072" s="1">
        <v>45382.599456018521</v>
      </c>
      <c r="G12072" t="b">
        <v>1</v>
      </c>
      <c r="H12072" t="b">
        <v>0</v>
      </c>
      <c r="I12072" t="s">
        <v>23</v>
      </c>
      <c r="J12072" t="s">
        <v>44</v>
      </c>
      <c r="K12072" t="s">
        <v>58</v>
      </c>
      <c r="L12072">
        <v>83046</v>
      </c>
    </row>
    <row r="12073" spans="1:12" x14ac:dyDescent="0.25">
      <c r="A12073" t="s">
        <v>38</v>
      </c>
      <c r="B12073" t="s">
        <v>107</v>
      </c>
      <c r="C12073" t="s">
        <v>68</v>
      </c>
      <c r="D12073" t="s">
        <v>15</v>
      </c>
      <c r="E12073" t="b">
        <v>0</v>
      </c>
      <c r="F12073" s="1">
        <v>45377.935729166667</v>
      </c>
      <c r="G12073" t="b">
        <v>0</v>
      </c>
      <c r="H12073" t="b">
        <v>0</v>
      </c>
      <c r="I12073" t="s">
        <v>41</v>
      </c>
      <c r="J12073" t="s">
        <v>34</v>
      </c>
      <c r="K12073" t="s">
        <v>117</v>
      </c>
      <c r="L12073">
        <v>67651</v>
      </c>
    </row>
    <row r="12074" spans="1:12" x14ac:dyDescent="0.25">
      <c r="A12074" t="s">
        <v>19</v>
      </c>
      <c r="B12074" t="s">
        <v>94</v>
      </c>
      <c r="C12074" t="s">
        <v>43</v>
      </c>
      <c r="D12074" t="s">
        <v>15</v>
      </c>
      <c r="E12074" t="b">
        <v>0</v>
      </c>
      <c r="F12074" s="1">
        <v>45595.354791666658</v>
      </c>
      <c r="G12074" t="b">
        <v>1</v>
      </c>
      <c r="H12074" t="b">
        <v>0</v>
      </c>
      <c r="I12074" t="s">
        <v>23</v>
      </c>
      <c r="J12074" t="s">
        <v>47</v>
      </c>
      <c r="K12074" t="s">
        <v>81</v>
      </c>
      <c r="L12074">
        <v>62975</v>
      </c>
    </row>
    <row r="12075" spans="1:12" x14ac:dyDescent="0.25">
      <c r="A12075" t="s">
        <v>38</v>
      </c>
      <c r="B12075" t="s">
        <v>95</v>
      </c>
      <c r="C12075" t="s">
        <v>28</v>
      </c>
      <c r="D12075" t="s">
        <v>29</v>
      </c>
      <c r="E12075" t="b">
        <v>1</v>
      </c>
      <c r="F12075" s="1">
        <v>45404.905671296299</v>
      </c>
      <c r="G12075" t="b">
        <v>0</v>
      </c>
      <c r="H12075" t="b">
        <v>0</v>
      </c>
      <c r="I12075" t="s">
        <v>41</v>
      </c>
      <c r="J12075" t="s">
        <v>47</v>
      </c>
      <c r="K12075" t="s">
        <v>124</v>
      </c>
      <c r="L12075">
        <v>71870</v>
      </c>
    </row>
    <row r="12076" spans="1:12" x14ac:dyDescent="0.25">
      <c r="A12076" t="s">
        <v>26</v>
      </c>
      <c r="B12076" t="s">
        <v>27</v>
      </c>
      <c r="C12076" t="s">
        <v>28</v>
      </c>
      <c r="D12076" t="s">
        <v>15</v>
      </c>
      <c r="E12076" t="b">
        <v>1</v>
      </c>
      <c r="F12076" s="1">
        <v>45336.102256944447</v>
      </c>
      <c r="G12076" t="b">
        <v>0</v>
      </c>
      <c r="H12076" t="b">
        <v>1</v>
      </c>
      <c r="I12076" t="s">
        <v>30</v>
      </c>
      <c r="J12076" t="s">
        <v>52</v>
      </c>
      <c r="K12076" t="s">
        <v>90</v>
      </c>
      <c r="L12076">
        <v>99064</v>
      </c>
    </row>
    <row r="12077" spans="1:12" x14ac:dyDescent="0.25">
      <c r="A12077" t="s">
        <v>26</v>
      </c>
      <c r="B12077" t="s">
        <v>71</v>
      </c>
      <c r="C12077" t="s">
        <v>68</v>
      </c>
      <c r="D12077" t="s">
        <v>15</v>
      </c>
      <c r="E12077" t="b">
        <v>1</v>
      </c>
      <c r="F12077" s="1">
        <v>45334.469467592593</v>
      </c>
      <c r="G12077" t="b">
        <v>1</v>
      </c>
      <c r="H12077" t="b">
        <v>1</v>
      </c>
      <c r="I12077" t="s">
        <v>30</v>
      </c>
      <c r="J12077" t="s">
        <v>57</v>
      </c>
      <c r="K12077" t="s">
        <v>124</v>
      </c>
      <c r="L12077">
        <v>100357</v>
      </c>
    </row>
    <row r="12078" spans="1:12" x14ac:dyDescent="0.25">
      <c r="A12078" t="s">
        <v>45</v>
      </c>
      <c r="B12078" t="s">
        <v>46</v>
      </c>
      <c r="C12078" t="s">
        <v>43</v>
      </c>
      <c r="D12078" t="s">
        <v>22</v>
      </c>
      <c r="E12078" t="b">
        <v>1</v>
      </c>
      <c r="F12078" s="1">
        <v>45308.813599537039</v>
      </c>
      <c r="G12078" t="b">
        <v>1</v>
      </c>
      <c r="H12078" t="b">
        <v>1</v>
      </c>
      <c r="I12078" t="s">
        <v>16</v>
      </c>
      <c r="J12078" t="s">
        <v>24</v>
      </c>
      <c r="K12078" t="s">
        <v>48</v>
      </c>
      <c r="L12078">
        <v>115615</v>
      </c>
    </row>
    <row r="12079" spans="1:12" x14ac:dyDescent="0.25">
      <c r="A12079" t="s">
        <v>12</v>
      </c>
      <c r="B12079" t="s">
        <v>63</v>
      </c>
      <c r="C12079" t="s">
        <v>43</v>
      </c>
      <c r="D12079" t="s">
        <v>15</v>
      </c>
      <c r="E12079" t="b">
        <v>1</v>
      </c>
      <c r="F12079" s="1">
        <v>45454.174756944441</v>
      </c>
      <c r="G12079" t="b">
        <v>0</v>
      </c>
      <c r="H12079" t="b">
        <v>1</v>
      </c>
      <c r="I12079" t="s">
        <v>16</v>
      </c>
      <c r="J12079" t="s">
        <v>57</v>
      </c>
      <c r="K12079" t="s">
        <v>106</v>
      </c>
      <c r="L12079">
        <v>119734</v>
      </c>
    </row>
    <row r="12080" spans="1:12" x14ac:dyDescent="0.25">
      <c r="A12080" t="s">
        <v>49</v>
      </c>
      <c r="B12080" t="s">
        <v>50</v>
      </c>
      <c r="C12080" t="s">
        <v>14</v>
      </c>
      <c r="D12080" t="s">
        <v>15</v>
      </c>
      <c r="E12080" t="b">
        <v>1</v>
      </c>
      <c r="F12080" s="1">
        <v>45589.09957175926</v>
      </c>
      <c r="G12080" t="b">
        <v>1</v>
      </c>
      <c r="H12080" t="b">
        <v>1</v>
      </c>
      <c r="I12080" t="s">
        <v>51</v>
      </c>
      <c r="J12080" t="s">
        <v>47</v>
      </c>
      <c r="K12080" t="s">
        <v>74</v>
      </c>
      <c r="L12080">
        <v>86492</v>
      </c>
    </row>
    <row r="12081" spans="1:12" x14ac:dyDescent="0.25">
      <c r="A12081" t="s">
        <v>26</v>
      </c>
      <c r="B12081" t="s">
        <v>33</v>
      </c>
      <c r="C12081" t="s">
        <v>40</v>
      </c>
      <c r="D12081" t="s">
        <v>29</v>
      </c>
      <c r="E12081" t="b">
        <v>0</v>
      </c>
      <c r="F12081" s="1">
        <v>45579.474502314813</v>
      </c>
      <c r="G12081" t="b">
        <v>0</v>
      </c>
      <c r="H12081" t="b">
        <v>1</v>
      </c>
      <c r="I12081" t="s">
        <v>30</v>
      </c>
      <c r="J12081" t="s">
        <v>57</v>
      </c>
      <c r="K12081" t="s">
        <v>122</v>
      </c>
      <c r="L12081">
        <v>122608</v>
      </c>
    </row>
    <row r="12082" spans="1:12" x14ac:dyDescent="0.25">
      <c r="A12082" t="s">
        <v>45</v>
      </c>
      <c r="B12082" t="s">
        <v>76</v>
      </c>
      <c r="C12082" t="s">
        <v>28</v>
      </c>
      <c r="D12082" t="s">
        <v>15</v>
      </c>
      <c r="E12082" t="b">
        <v>0</v>
      </c>
      <c r="F12082" s="1">
        <v>45336.055451388893</v>
      </c>
      <c r="G12082" t="b">
        <v>0</v>
      </c>
      <c r="H12082" t="b">
        <v>0</v>
      </c>
      <c r="I12082" t="s">
        <v>16</v>
      </c>
      <c r="J12082" t="s">
        <v>17</v>
      </c>
      <c r="K12082" t="s">
        <v>105</v>
      </c>
      <c r="L12082">
        <v>117454</v>
      </c>
    </row>
    <row r="12083" spans="1:12" x14ac:dyDescent="0.25">
      <c r="A12083" t="s">
        <v>45</v>
      </c>
      <c r="B12083" t="s">
        <v>76</v>
      </c>
      <c r="C12083" t="s">
        <v>43</v>
      </c>
      <c r="D12083" t="s">
        <v>22</v>
      </c>
      <c r="E12083" t="b">
        <v>0</v>
      </c>
      <c r="F12083" s="1">
        <v>45418.645694444444</v>
      </c>
      <c r="G12083" t="b">
        <v>0</v>
      </c>
      <c r="H12083" t="b">
        <v>1</v>
      </c>
      <c r="I12083" t="s">
        <v>16</v>
      </c>
      <c r="J12083" t="s">
        <v>52</v>
      </c>
      <c r="K12083" t="s">
        <v>92</v>
      </c>
      <c r="L12083">
        <v>108751</v>
      </c>
    </row>
    <row r="12084" spans="1:12" x14ac:dyDescent="0.25">
      <c r="A12084" t="s">
        <v>82</v>
      </c>
      <c r="B12084" t="s">
        <v>83</v>
      </c>
      <c r="C12084" t="s">
        <v>28</v>
      </c>
      <c r="D12084" t="s">
        <v>22</v>
      </c>
      <c r="E12084" t="b">
        <v>0</v>
      </c>
      <c r="F12084" s="1">
        <v>45439.540532407409</v>
      </c>
      <c r="G12084" t="b">
        <v>1</v>
      </c>
      <c r="H12084" t="b">
        <v>1</v>
      </c>
      <c r="I12084" t="s">
        <v>84</v>
      </c>
      <c r="J12084" t="s">
        <v>31</v>
      </c>
      <c r="K12084" t="s">
        <v>120</v>
      </c>
      <c r="L12084">
        <v>128920</v>
      </c>
    </row>
    <row r="12085" spans="1:12" x14ac:dyDescent="0.25">
      <c r="A12085" t="s">
        <v>38</v>
      </c>
      <c r="B12085" t="s">
        <v>95</v>
      </c>
      <c r="C12085" t="s">
        <v>40</v>
      </c>
      <c r="D12085" t="s">
        <v>22</v>
      </c>
      <c r="E12085" t="b">
        <v>1</v>
      </c>
      <c r="F12085" s="1">
        <v>45632.155023148152</v>
      </c>
      <c r="G12085" t="b">
        <v>1</v>
      </c>
      <c r="H12085" t="b">
        <v>1</v>
      </c>
      <c r="I12085" t="s">
        <v>41</v>
      </c>
      <c r="J12085" t="s">
        <v>64</v>
      </c>
      <c r="K12085" t="s">
        <v>53</v>
      </c>
      <c r="L12085">
        <v>77772</v>
      </c>
    </row>
    <row r="12086" spans="1:12" x14ac:dyDescent="0.25">
      <c r="A12086" t="s">
        <v>38</v>
      </c>
      <c r="B12086" t="s">
        <v>39</v>
      </c>
      <c r="C12086" t="s">
        <v>40</v>
      </c>
      <c r="D12086" t="s">
        <v>29</v>
      </c>
      <c r="E12086" t="b">
        <v>1</v>
      </c>
      <c r="F12086" s="1">
        <v>45342.705451388887</v>
      </c>
      <c r="G12086" t="b">
        <v>1</v>
      </c>
      <c r="H12086" t="b">
        <v>0</v>
      </c>
      <c r="I12086" t="s">
        <v>41</v>
      </c>
      <c r="J12086" t="s">
        <v>52</v>
      </c>
      <c r="K12086" t="s">
        <v>67</v>
      </c>
      <c r="L12086">
        <v>86520</v>
      </c>
    </row>
    <row r="12087" spans="1:12" x14ac:dyDescent="0.25">
      <c r="A12087" t="s">
        <v>54</v>
      </c>
      <c r="B12087" t="s">
        <v>55</v>
      </c>
      <c r="C12087" t="s">
        <v>14</v>
      </c>
      <c r="D12087" t="s">
        <v>15</v>
      </c>
      <c r="E12087" t="b">
        <v>0</v>
      </c>
      <c r="F12087" s="1">
        <v>45598.79415509259</v>
      </c>
      <c r="G12087" t="b">
        <v>0</v>
      </c>
      <c r="H12087" t="b">
        <v>0</v>
      </c>
      <c r="I12087" t="s">
        <v>30</v>
      </c>
      <c r="J12087" t="s">
        <v>17</v>
      </c>
      <c r="K12087" t="s">
        <v>126</v>
      </c>
      <c r="L12087">
        <v>122060</v>
      </c>
    </row>
    <row r="12088" spans="1:12" x14ac:dyDescent="0.25">
      <c r="A12088" t="s">
        <v>54</v>
      </c>
      <c r="B12088" t="s">
        <v>55</v>
      </c>
      <c r="C12088" t="s">
        <v>14</v>
      </c>
      <c r="D12088" t="s">
        <v>29</v>
      </c>
      <c r="E12088" t="b">
        <v>0</v>
      </c>
      <c r="F12088" s="1">
        <v>45571.27685185185</v>
      </c>
      <c r="G12088" t="b">
        <v>1</v>
      </c>
      <c r="H12088" t="b">
        <v>0</v>
      </c>
      <c r="I12088" t="s">
        <v>30</v>
      </c>
      <c r="J12088" t="s">
        <v>24</v>
      </c>
      <c r="K12088" t="s">
        <v>81</v>
      </c>
      <c r="L12088">
        <v>121040</v>
      </c>
    </row>
    <row r="12089" spans="1:12" x14ac:dyDescent="0.25">
      <c r="A12089" t="s">
        <v>38</v>
      </c>
      <c r="B12089" t="s">
        <v>95</v>
      </c>
      <c r="C12089" t="s">
        <v>68</v>
      </c>
      <c r="D12089" t="s">
        <v>15</v>
      </c>
      <c r="E12089" t="b">
        <v>1</v>
      </c>
      <c r="F12089" s="1">
        <v>45442.954826388886</v>
      </c>
      <c r="G12089" t="b">
        <v>1</v>
      </c>
      <c r="H12089" t="b">
        <v>1</v>
      </c>
      <c r="I12089" t="s">
        <v>41</v>
      </c>
      <c r="J12089" t="s">
        <v>52</v>
      </c>
      <c r="K12089" t="s">
        <v>96</v>
      </c>
      <c r="L12089">
        <v>74688</v>
      </c>
    </row>
    <row r="12090" spans="1:12" x14ac:dyDescent="0.25">
      <c r="A12090" t="s">
        <v>26</v>
      </c>
      <c r="B12090" t="s">
        <v>33</v>
      </c>
      <c r="C12090" t="s">
        <v>43</v>
      </c>
      <c r="D12090" t="s">
        <v>29</v>
      </c>
      <c r="E12090" t="b">
        <v>1</v>
      </c>
      <c r="F12090" s="1">
        <v>45371.750613425917</v>
      </c>
      <c r="G12090" t="b">
        <v>1</v>
      </c>
      <c r="H12090" t="b">
        <v>0</v>
      </c>
      <c r="I12090" t="s">
        <v>30</v>
      </c>
      <c r="J12090" t="s">
        <v>34</v>
      </c>
      <c r="K12090" t="s">
        <v>103</v>
      </c>
      <c r="L12090">
        <v>118639</v>
      </c>
    </row>
    <row r="12091" spans="1:12" x14ac:dyDescent="0.25">
      <c r="A12091" t="s">
        <v>19</v>
      </c>
      <c r="B12091" t="s">
        <v>94</v>
      </c>
      <c r="C12091" t="s">
        <v>21</v>
      </c>
      <c r="D12091" t="s">
        <v>29</v>
      </c>
      <c r="E12091" t="b">
        <v>1</v>
      </c>
      <c r="F12091" s="1">
        <v>45475.329571759263</v>
      </c>
      <c r="G12091" t="b">
        <v>1</v>
      </c>
      <c r="H12091" t="b">
        <v>1</v>
      </c>
      <c r="I12091" t="s">
        <v>23</v>
      </c>
      <c r="J12091" t="s">
        <v>31</v>
      </c>
      <c r="K12091" t="s">
        <v>81</v>
      </c>
      <c r="L12091">
        <v>86948</v>
      </c>
    </row>
    <row r="12092" spans="1:12" x14ac:dyDescent="0.25">
      <c r="A12092" t="s">
        <v>49</v>
      </c>
      <c r="B12092" t="s">
        <v>61</v>
      </c>
      <c r="C12092" t="s">
        <v>40</v>
      </c>
      <c r="D12092" t="s">
        <v>15</v>
      </c>
      <c r="E12092" t="b">
        <v>1</v>
      </c>
      <c r="F12092" s="1">
        <v>45459.544351851851</v>
      </c>
      <c r="G12092" t="b">
        <v>0</v>
      </c>
      <c r="H12092" t="b">
        <v>1</v>
      </c>
      <c r="I12092" t="s">
        <v>51</v>
      </c>
      <c r="J12092" t="s">
        <v>44</v>
      </c>
      <c r="K12092" t="s">
        <v>18</v>
      </c>
      <c r="L12092">
        <v>81241</v>
      </c>
    </row>
    <row r="12093" spans="1:12" x14ac:dyDescent="0.25">
      <c r="A12093" t="s">
        <v>82</v>
      </c>
      <c r="B12093" t="s">
        <v>83</v>
      </c>
      <c r="C12093" t="s">
        <v>28</v>
      </c>
      <c r="D12093" t="s">
        <v>22</v>
      </c>
      <c r="E12093" t="b">
        <v>1</v>
      </c>
      <c r="F12093" s="1">
        <v>45605.04210648148</v>
      </c>
      <c r="G12093" t="b">
        <v>1</v>
      </c>
      <c r="H12093" t="b">
        <v>1</v>
      </c>
      <c r="I12093" t="s">
        <v>84</v>
      </c>
      <c r="J12093" t="s">
        <v>70</v>
      </c>
      <c r="K12093" t="s">
        <v>74</v>
      </c>
      <c r="L12093">
        <v>118362</v>
      </c>
    </row>
    <row r="12094" spans="1:12" x14ac:dyDescent="0.25">
      <c r="A12094" t="s">
        <v>38</v>
      </c>
      <c r="B12094" t="s">
        <v>107</v>
      </c>
      <c r="C12094" t="s">
        <v>21</v>
      </c>
      <c r="D12094" t="s">
        <v>15</v>
      </c>
      <c r="E12094" t="b">
        <v>1</v>
      </c>
      <c r="F12094" s="1">
        <v>45632.368611111109</v>
      </c>
      <c r="G12094" t="b">
        <v>1</v>
      </c>
      <c r="H12094" t="b">
        <v>0</v>
      </c>
      <c r="I12094" t="s">
        <v>41</v>
      </c>
      <c r="J12094" t="s">
        <v>52</v>
      </c>
      <c r="K12094" t="s">
        <v>56</v>
      </c>
      <c r="L12094">
        <v>81016</v>
      </c>
    </row>
    <row r="12095" spans="1:12" x14ac:dyDescent="0.25">
      <c r="A12095" t="s">
        <v>49</v>
      </c>
      <c r="B12095" t="s">
        <v>61</v>
      </c>
      <c r="C12095" t="s">
        <v>43</v>
      </c>
      <c r="D12095" t="s">
        <v>29</v>
      </c>
      <c r="E12095" t="b">
        <v>0</v>
      </c>
      <c r="F12095" s="1">
        <v>45478.040891203702</v>
      </c>
      <c r="G12095" t="b">
        <v>1</v>
      </c>
      <c r="H12095" t="b">
        <v>1</v>
      </c>
      <c r="I12095" t="s">
        <v>51</v>
      </c>
      <c r="J12095" t="s">
        <v>44</v>
      </c>
      <c r="K12095" t="s">
        <v>89</v>
      </c>
      <c r="L12095">
        <v>81860</v>
      </c>
    </row>
    <row r="12096" spans="1:12" x14ac:dyDescent="0.25">
      <c r="A12096" t="s">
        <v>12</v>
      </c>
      <c r="B12096" t="s">
        <v>75</v>
      </c>
      <c r="C12096" t="s">
        <v>40</v>
      </c>
      <c r="D12096" t="s">
        <v>22</v>
      </c>
      <c r="E12096" t="b">
        <v>0</v>
      </c>
      <c r="F12096" s="1">
        <v>45499.755069444444</v>
      </c>
      <c r="G12096" t="b">
        <v>1</v>
      </c>
      <c r="H12096" t="b">
        <v>0</v>
      </c>
      <c r="I12096" t="s">
        <v>16</v>
      </c>
      <c r="J12096" t="s">
        <v>80</v>
      </c>
      <c r="K12096" t="s">
        <v>69</v>
      </c>
      <c r="L12096">
        <v>122912</v>
      </c>
    </row>
    <row r="12097" spans="1:12" x14ac:dyDescent="0.25">
      <c r="A12097" t="s">
        <v>45</v>
      </c>
      <c r="B12097" t="s">
        <v>46</v>
      </c>
      <c r="C12097" t="s">
        <v>14</v>
      </c>
      <c r="D12097" t="s">
        <v>22</v>
      </c>
      <c r="E12097" t="b">
        <v>0</v>
      </c>
      <c r="F12097" s="1">
        <v>45513.654328703713</v>
      </c>
      <c r="G12097" t="b">
        <v>0</v>
      </c>
      <c r="H12097" t="b">
        <v>0</v>
      </c>
      <c r="I12097" t="s">
        <v>16</v>
      </c>
      <c r="J12097" t="s">
        <v>34</v>
      </c>
      <c r="K12097" t="s">
        <v>112</v>
      </c>
      <c r="L12097">
        <v>115316</v>
      </c>
    </row>
    <row r="12098" spans="1:12" x14ac:dyDescent="0.25">
      <c r="A12098" t="s">
        <v>49</v>
      </c>
      <c r="B12098" t="s">
        <v>50</v>
      </c>
      <c r="C12098" t="s">
        <v>43</v>
      </c>
      <c r="D12098" t="s">
        <v>22</v>
      </c>
      <c r="E12098" t="b">
        <v>0</v>
      </c>
      <c r="F12098" s="1">
        <v>45524.440081018518</v>
      </c>
      <c r="G12098" t="b">
        <v>1</v>
      </c>
      <c r="H12098" t="b">
        <v>1</v>
      </c>
      <c r="I12098" t="s">
        <v>51</v>
      </c>
      <c r="J12098" t="s">
        <v>64</v>
      </c>
      <c r="K12098" t="s">
        <v>119</v>
      </c>
      <c r="L12098">
        <v>80750</v>
      </c>
    </row>
    <row r="12099" spans="1:12" x14ac:dyDescent="0.25">
      <c r="A12099" t="s">
        <v>38</v>
      </c>
      <c r="B12099" t="s">
        <v>95</v>
      </c>
      <c r="C12099" t="s">
        <v>14</v>
      </c>
      <c r="D12099" t="s">
        <v>29</v>
      </c>
      <c r="E12099" t="b">
        <v>0</v>
      </c>
      <c r="F12099" s="1">
        <v>45328.324803240743</v>
      </c>
      <c r="G12099" t="b">
        <v>0</v>
      </c>
      <c r="H12099" t="b">
        <v>1</v>
      </c>
      <c r="I12099" t="s">
        <v>41</v>
      </c>
      <c r="J12099" t="s">
        <v>52</v>
      </c>
      <c r="K12099" t="s">
        <v>117</v>
      </c>
      <c r="L12099">
        <v>66422</v>
      </c>
    </row>
    <row r="12100" spans="1:12" x14ac:dyDescent="0.25">
      <c r="A12100" t="s">
        <v>49</v>
      </c>
      <c r="B12100" t="s">
        <v>50</v>
      </c>
      <c r="C12100" t="s">
        <v>14</v>
      </c>
      <c r="D12100" t="s">
        <v>15</v>
      </c>
      <c r="E12100" t="b">
        <v>1</v>
      </c>
      <c r="F12100" s="1">
        <v>45500.067893518521</v>
      </c>
      <c r="G12100" t="b">
        <v>0</v>
      </c>
      <c r="H12100" t="b">
        <v>0</v>
      </c>
      <c r="I12100" t="s">
        <v>51</v>
      </c>
      <c r="J12100" t="s">
        <v>66</v>
      </c>
      <c r="K12100" t="s">
        <v>42</v>
      </c>
      <c r="L12100">
        <v>75017</v>
      </c>
    </row>
    <row r="12101" spans="1:12" x14ac:dyDescent="0.25">
      <c r="A12101" t="s">
        <v>38</v>
      </c>
      <c r="B12101" t="s">
        <v>39</v>
      </c>
      <c r="C12101" t="s">
        <v>14</v>
      </c>
      <c r="D12101" t="s">
        <v>15</v>
      </c>
      <c r="E12101" t="b">
        <v>1</v>
      </c>
      <c r="F12101" s="1">
        <v>45631.181863425933</v>
      </c>
      <c r="G12101" t="b">
        <v>1</v>
      </c>
      <c r="H12101" t="b">
        <v>1</v>
      </c>
      <c r="I12101" t="s">
        <v>41</v>
      </c>
      <c r="J12101" t="s">
        <v>66</v>
      </c>
      <c r="K12101" t="s">
        <v>32</v>
      </c>
      <c r="L12101">
        <v>76547</v>
      </c>
    </row>
    <row r="12102" spans="1:12" x14ac:dyDescent="0.25">
      <c r="A12102" t="s">
        <v>26</v>
      </c>
      <c r="B12102" t="s">
        <v>71</v>
      </c>
      <c r="C12102" t="s">
        <v>28</v>
      </c>
      <c r="D12102" t="s">
        <v>22</v>
      </c>
      <c r="E12102" t="b">
        <v>1</v>
      </c>
      <c r="F12102" s="1">
        <v>45573.592650462961</v>
      </c>
      <c r="G12102" t="b">
        <v>0</v>
      </c>
      <c r="H12102" t="b">
        <v>0</v>
      </c>
      <c r="I12102" t="s">
        <v>30</v>
      </c>
      <c r="J12102" t="s">
        <v>24</v>
      </c>
      <c r="K12102" t="s">
        <v>65</v>
      </c>
      <c r="L12102">
        <v>116079</v>
      </c>
    </row>
    <row r="12103" spans="1:12" x14ac:dyDescent="0.25">
      <c r="A12103" t="s">
        <v>26</v>
      </c>
      <c r="B12103" t="s">
        <v>33</v>
      </c>
      <c r="C12103" t="s">
        <v>40</v>
      </c>
      <c r="D12103" t="s">
        <v>22</v>
      </c>
      <c r="E12103" t="b">
        <v>1</v>
      </c>
      <c r="F12103" s="1">
        <v>45513.330381944441</v>
      </c>
      <c r="G12103" t="b">
        <v>1</v>
      </c>
      <c r="H12103" t="b">
        <v>0</v>
      </c>
      <c r="I12103" t="s">
        <v>30</v>
      </c>
      <c r="J12103" t="s">
        <v>31</v>
      </c>
      <c r="K12103" t="s">
        <v>128</v>
      </c>
      <c r="L12103">
        <v>94694</v>
      </c>
    </row>
    <row r="12104" spans="1:12" x14ac:dyDescent="0.25">
      <c r="A12104" t="s">
        <v>82</v>
      </c>
      <c r="B12104" t="s">
        <v>85</v>
      </c>
      <c r="C12104" t="s">
        <v>68</v>
      </c>
      <c r="D12104" t="s">
        <v>22</v>
      </c>
      <c r="E12104" t="b">
        <v>0</v>
      </c>
      <c r="F12104" s="1">
        <v>45637.003634259258</v>
      </c>
      <c r="G12104" t="b">
        <v>1</v>
      </c>
      <c r="H12104" t="b">
        <v>0</v>
      </c>
      <c r="I12104" t="s">
        <v>84</v>
      </c>
      <c r="J12104" t="s">
        <v>57</v>
      </c>
      <c r="K12104" t="s">
        <v>126</v>
      </c>
      <c r="L12104">
        <v>116027</v>
      </c>
    </row>
    <row r="12105" spans="1:12" x14ac:dyDescent="0.25">
      <c r="A12105" t="s">
        <v>82</v>
      </c>
      <c r="B12105" t="s">
        <v>91</v>
      </c>
      <c r="C12105" t="s">
        <v>28</v>
      </c>
      <c r="D12105" t="s">
        <v>22</v>
      </c>
      <c r="E12105" t="b">
        <v>0</v>
      </c>
      <c r="F12105" s="1">
        <v>45367.876006944447</v>
      </c>
      <c r="G12105" t="b">
        <v>1</v>
      </c>
      <c r="H12105" t="b">
        <v>1</v>
      </c>
      <c r="I12105" t="s">
        <v>84</v>
      </c>
      <c r="J12105" t="s">
        <v>80</v>
      </c>
      <c r="K12105" t="s">
        <v>92</v>
      </c>
      <c r="L12105">
        <v>116432</v>
      </c>
    </row>
    <row r="12106" spans="1:12" x14ac:dyDescent="0.25">
      <c r="A12106" t="s">
        <v>82</v>
      </c>
      <c r="B12106" t="s">
        <v>83</v>
      </c>
      <c r="C12106" t="s">
        <v>40</v>
      </c>
      <c r="D12106" t="s">
        <v>29</v>
      </c>
      <c r="E12106" t="b">
        <v>0</v>
      </c>
      <c r="F12106" s="1">
        <v>45297.503692129627</v>
      </c>
      <c r="G12106" t="b">
        <v>0</v>
      </c>
      <c r="H12106" t="b">
        <v>1</v>
      </c>
      <c r="I12106" t="s">
        <v>84</v>
      </c>
      <c r="J12106" t="s">
        <v>47</v>
      </c>
      <c r="K12106" t="s">
        <v>111</v>
      </c>
      <c r="L12106">
        <v>121573</v>
      </c>
    </row>
    <row r="12107" spans="1:12" x14ac:dyDescent="0.25">
      <c r="A12107" t="s">
        <v>19</v>
      </c>
      <c r="B12107" t="s">
        <v>86</v>
      </c>
      <c r="C12107" t="s">
        <v>14</v>
      </c>
      <c r="D12107" t="s">
        <v>22</v>
      </c>
      <c r="E12107" t="b">
        <v>1</v>
      </c>
      <c r="F12107" s="1">
        <v>45387.102210648147</v>
      </c>
      <c r="G12107" t="b">
        <v>0</v>
      </c>
      <c r="H12107" t="b">
        <v>1</v>
      </c>
      <c r="I12107" t="s">
        <v>23</v>
      </c>
      <c r="J12107" t="s">
        <v>31</v>
      </c>
      <c r="K12107" t="s">
        <v>113</v>
      </c>
      <c r="L12107">
        <v>71731</v>
      </c>
    </row>
    <row r="12108" spans="1:12" x14ac:dyDescent="0.25">
      <c r="A12108" t="s">
        <v>49</v>
      </c>
      <c r="B12108" t="s">
        <v>50</v>
      </c>
      <c r="C12108" t="s">
        <v>21</v>
      </c>
      <c r="D12108" t="s">
        <v>15</v>
      </c>
      <c r="E12108" t="b">
        <v>1</v>
      </c>
      <c r="F12108" s="1">
        <v>45530.228622685187</v>
      </c>
      <c r="G12108" t="b">
        <v>0</v>
      </c>
      <c r="H12108" t="b">
        <v>0</v>
      </c>
      <c r="I12108" t="s">
        <v>51</v>
      </c>
      <c r="J12108" t="s">
        <v>31</v>
      </c>
      <c r="K12108" t="s">
        <v>65</v>
      </c>
      <c r="L12108">
        <v>91975</v>
      </c>
    </row>
    <row r="12109" spans="1:12" x14ac:dyDescent="0.25">
      <c r="A12109" t="s">
        <v>49</v>
      </c>
      <c r="B12109" t="s">
        <v>108</v>
      </c>
      <c r="C12109" t="s">
        <v>40</v>
      </c>
      <c r="D12109" t="s">
        <v>15</v>
      </c>
      <c r="E12109" t="b">
        <v>0</v>
      </c>
      <c r="F12109" s="1">
        <v>45304.708506944437</v>
      </c>
      <c r="G12109" t="b">
        <v>1</v>
      </c>
      <c r="H12109" t="b">
        <v>0</v>
      </c>
      <c r="I12109" t="s">
        <v>51</v>
      </c>
      <c r="J12109" t="s">
        <v>47</v>
      </c>
      <c r="K12109" t="s">
        <v>35</v>
      </c>
      <c r="L12109">
        <v>95733</v>
      </c>
    </row>
    <row r="12110" spans="1:12" x14ac:dyDescent="0.25">
      <c r="A12110" t="s">
        <v>26</v>
      </c>
      <c r="B12110" t="s">
        <v>71</v>
      </c>
      <c r="C12110" t="s">
        <v>40</v>
      </c>
      <c r="D12110" t="s">
        <v>15</v>
      </c>
      <c r="E12110" t="b">
        <v>0</v>
      </c>
      <c r="F12110" s="1">
        <v>45520.570185185177</v>
      </c>
      <c r="G12110" t="b">
        <v>1</v>
      </c>
      <c r="H12110" t="b">
        <v>1</v>
      </c>
      <c r="I12110" t="s">
        <v>30</v>
      </c>
      <c r="J12110" t="s">
        <v>24</v>
      </c>
      <c r="K12110" t="s">
        <v>58</v>
      </c>
      <c r="L12110">
        <v>129683</v>
      </c>
    </row>
    <row r="12111" spans="1:12" x14ac:dyDescent="0.25">
      <c r="A12111" t="s">
        <v>38</v>
      </c>
      <c r="B12111" t="s">
        <v>95</v>
      </c>
      <c r="C12111" t="s">
        <v>40</v>
      </c>
      <c r="D12111" t="s">
        <v>22</v>
      </c>
      <c r="E12111" t="b">
        <v>0</v>
      </c>
      <c r="F12111" s="1">
        <v>45370.555196759262</v>
      </c>
      <c r="G12111" t="b">
        <v>0</v>
      </c>
      <c r="H12111" t="b">
        <v>0</v>
      </c>
      <c r="I12111" t="s">
        <v>41</v>
      </c>
      <c r="J12111" t="s">
        <v>24</v>
      </c>
      <c r="K12111" t="s">
        <v>25</v>
      </c>
      <c r="L12111">
        <v>94561</v>
      </c>
    </row>
    <row r="12112" spans="1:12" x14ac:dyDescent="0.25">
      <c r="A12112" t="s">
        <v>38</v>
      </c>
      <c r="B12112" t="s">
        <v>39</v>
      </c>
      <c r="C12112" t="s">
        <v>40</v>
      </c>
      <c r="D12112" t="s">
        <v>29</v>
      </c>
      <c r="E12112" t="b">
        <v>1</v>
      </c>
      <c r="F12112" s="1">
        <v>45302.438356481478</v>
      </c>
      <c r="G12112" t="b">
        <v>0</v>
      </c>
      <c r="H12112" t="b">
        <v>1</v>
      </c>
      <c r="I12112" t="s">
        <v>41</v>
      </c>
      <c r="J12112" t="s">
        <v>44</v>
      </c>
      <c r="K12112" t="s">
        <v>77</v>
      </c>
      <c r="L12112">
        <v>92558</v>
      </c>
    </row>
    <row r="12113" spans="1:12" x14ac:dyDescent="0.25">
      <c r="A12113" t="s">
        <v>45</v>
      </c>
      <c r="B12113" t="s">
        <v>46</v>
      </c>
      <c r="C12113" t="s">
        <v>40</v>
      </c>
      <c r="D12113" t="s">
        <v>29</v>
      </c>
      <c r="E12113" t="b">
        <v>0</v>
      </c>
      <c r="F12113" s="1">
        <v>45434.508946759262</v>
      </c>
      <c r="G12113" t="b">
        <v>1</v>
      </c>
      <c r="H12113" t="b">
        <v>1</v>
      </c>
      <c r="I12113" t="s">
        <v>16</v>
      </c>
      <c r="J12113" t="s">
        <v>72</v>
      </c>
      <c r="K12113" t="s">
        <v>62</v>
      </c>
      <c r="L12113">
        <v>93921</v>
      </c>
    </row>
    <row r="12114" spans="1:12" x14ac:dyDescent="0.25">
      <c r="A12114" t="s">
        <v>49</v>
      </c>
      <c r="B12114" t="s">
        <v>108</v>
      </c>
      <c r="C12114" t="s">
        <v>40</v>
      </c>
      <c r="D12114" t="s">
        <v>22</v>
      </c>
      <c r="E12114" t="b">
        <v>1</v>
      </c>
      <c r="F12114" s="1">
        <v>45452.791203703702</v>
      </c>
      <c r="G12114" t="b">
        <v>1</v>
      </c>
      <c r="H12114" t="b">
        <v>1</v>
      </c>
      <c r="I12114" t="s">
        <v>51</v>
      </c>
      <c r="J12114" t="s">
        <v>24</v>
      </c>
      <c r="K12114" t="s">
        <v>78</v>
      </c>
      <c r="L12114">
        <v>78018</v>
      </c>
    </row>
    <row r="12115" spans="1:12" x14ac:dyDescent="0.25">
      <c r="A12115" t="s">
        <v>82</v>
      </c>
      <c r="B12115" t="s">
        <v>85</v>
      </c>
      <c r="C12115" t="s">
        <v>14</v>
      </c>
      <c r="D12115" t="s">
        <v>15</v>
      </c>
      <c r="E12115" t="b">
        <v>1</v>
      </c>
      <c r="F12115" s="1">
        <v>45437.43582175926</v>
      </c>
      <c r="G12115" t="b">
        <v>0</v>
      </c>
      <c r="H12115" t="b">
        <v>1</v>
      </c>
      <c r="I12115" t="s">
        <v>84</v>
      </c>
      <c r="J12115" t="s">
        <v>72</v>
      </c>
      <c r="K12115" t="s">
        <v>92</v>
      </c>
      <c r="L12115">
        <v>105590</v>
      </c>
    </row>
    <row r="12116" spans="1:12" x14ac:dyDescent="0.25">
      <c r="A12116" t="s">
        <v>26</v>
      </c>
      <c r="B12116" t="s">
        <v>71</v>
      </c>
      <c r="C12116" t="s">
        <v>40</v>
      </c>
      <c r="D12116" t="s">
        <v>29</v>
      </c>
      <c r="E12116" t="b">
        <v>1</v>
      </c>
      <c r="F12116" s="1">
        <v>45395.482372685183</v>
      </c>
      <c r="G12116" t="b">
        <v>1</v>
      </c>
      <c r="H12116" t="b">
        <v>1</v>
      </c>
      <c r="I12116" t="s">
        <v>30</v>
      </c>
      <c r="J12116" t="s">
        <v>31</v>
      </c>
      <c r="K12116" t="s">
        <v>114</v>
      </c>
      <c r="L12116">
        <v>114240</v>
      </c>
    </row>
    <row r="12117" spans="1:12" x14ac:dyDescent="0.25">
      <c r="A12117" t="s">
        <v>19</v>
      </c>
      <c r="B12117" t="s">
        <v>94</v>
      </c>
      <c r="C12117" t="s">
        <v>14</v>
      </c>
      <c r="D12117" t="s">
        <v>22</v>
      </c>
      <c r="E12117" t="b">
        <v>0</v>
      </c>
      <c r="F12117" s="1">
        <v>45483.132222222222</v>
      </c>
      <c r="G12117" t="b">
        <v>1</v>
      </c>
      <c r="H12117" t="b">
        <v>1</v>
      </c>
      <c r="I12117" t="s">
        <v>23</v>
      </c>
      <c r="J12117" t="s">
        <v>57</v>
      </c>
      <c r="K12117" t="s">
        <v>62</v>
      </c>
      <c r="L12117">
        <v>81510</v>
      </c>
    </row>
    <row r="12118" spans="1:12" x14ac:dyDescent="0.25">
      <c r="A12118" t="s">
        <v>38</v>
      </c>
      <c r="B12118" t="s">
        <v>107</v>
      </c>
      <c r="C12118" t="s">
        <v>14</v>
      </c>
      <c r="D12118" t="s">
        <v>22</v>
      </c>
      <c r="E12118" t="b">
        <v>1</v>
      </c>
      <c r="F12118" s="1">
        <v>45317.069074074083</v>
      </c>
      <c r="G12118" t="b">
        <v>1</v>
      </c>
      <c r="H12118" t="b">
        <v>0</v>
      </c>
      <c r="I12118" t="s">
        <v>41</v>
      </c>
      <c r="J12118" t="s">
        <v>80</v>
      </c>
      <c r="K12118" t="s">
        <v>58</v>
      </c>
      <c r="L12118">
        <v>86655</v>
      </c>
    </row>
    <row r="12119" spans="1:12" x14ac:dyDescent="0.25">
      <c r="A12119" t="s">
        <v>54</v>
      </c>
      <c r="B12119" t="s">
        <v>55</v>
      </c>
      <c r="C12119" t="s">
        <v>14</v>
      </c>
      <c r="D12119" t="s">
        <v>22</v>
      </c>
      <c r="E12119" t="b">
        <v>0</v>
      </c>
      <c r="F12119" s="1">
        <v>45564.213599537034</v>
      </c>
      <c r="G12119" t="b">
        <v>1</v>
      </c>
      <c r="H12119" t="b">
        <v>1</v>
      </c>
      <c r="I12119" t="s">
        <v>30</v>
      </c>
      <c r="J12119" t="s">
        <v>66</v>
      </c>
      <c r="K12119" t="s">
        <v>102</v>
      </c>
      <c r="L12119">
        <v>121591</v>
      </c>
    </row>
    <row r="12120" spans="1:12" x14ac:dyDescent="0.25">
      <c r="A12120" t="s">
        <v>45</v>
      </c>
      <c r="B12120" t="s">
        <v>76</v>
      </c>
      <c r="C12120" t="s">
        <v>28</v>
      </c>
      <c r="D12120" t="s">
        <v>15</v>
      </c>
      <c r="E12120" t="b">
        <v>0</v>
      </c>
      <c r="F12120" s="1">
        <v>45412.532141203701</v>
      </c>
      <c r="G12120" t="b">
        <v>0</v>
      </c>
      <c r="H12120" t="b">
        <v>0</v>
      </c>
      <c r="I12120" t="s">
        <v>16</v>
      </c>
      <c r="J12120" t="s">
        <v>57</v>
      </c>
      <c r="K12120" t="s">
        <v>18</v>
      </c>
      <c r="L12120">
        <v>102778</v>
      </c>
    </row>
    <row r="12121" spans="1:12" x14ac:dyDescent="0.25">
      <c r="A12121" t="s">
        <v>12</v>
      </c>
      <c r="B12121" t="s">
        <v>75</v>
      </c>
      <c r="C12121" t="s">
        <v>21</v>
      </c>
      <c r="D12121" t="s">
        <v>29</v>
      </c>
      <c r="E12121" t="b">
        <v>0</v>
      </c>
      <c r="F12121" s="1">
        <v>45650.954375000001</v>
      </c>
      <c r="G12121" t="b">
        <v>1</v>
      </c>
      <c r="H12121" t="b">
        <v>1</v>
      </c>
      <c r="I12121" t="s">
        <v>16</v>
      </c>
      <c r="J12121" t="s">
        <v>47</v>
      </c>
      <c r="K12121" t="s">
        <v>65</v>
      </c>
      <c r="L12121">
        <v>143772</v>
      </c>
    </row>
    <row r="12122" spans="1:12" x14ac:dyDescent="0.25">
      <c r="A12122" t="s">
        <v>45</v>
      </c>
      <c r="B12122" t="s">
        <v>46</v>
      </c>
      <c r="C12122" t="s">
        <v>21</v>
      </c>
      <c r="D12122" t="s">
        <v>29</v>
      </c>
      <c r="E12122" t="b">
        <v>0</v>
      </c>
      <c r="F12122" s="1">
        <v>45562.535532407397</v>
      </c>
      <c r="G12122" t="b">
        <v>1</v>
      </c>
      <c r="H12122" t="b">
        <v>1</v>
      </c>
      <c r="I12122" t="s">
        <v>16</v>
      </c>
      <c r="J12122" t="s">
        <v>44</v>
      </c>
      <c r="K12122" t="s">
        <v>65</v>
      </c>
      <c r="L12122">
        <v>99105</v>
      </c>
    </row>
    <row r="12123" spans="1:12" x14ac:dyDescent="0.25">
      <c r="A12123" t="s">
        <v>38</v>
      </c>
      <c r="B12123" t="s">
        <v>95</v>
      </c>
      <c r="C12123" t="s">
        <v>40</v>
      </c>
      <c r="D12123" t="s">
        <v>15</v>
      </c>
      <c r="E12123" t="b">
        <v>1</v>
      </c>
      <c r="F12123" s="1">
        <v>45417.043969907398</v>
      </c>
      <c r="G12123" t="b">
        <v>0</v>
      </c>
      <c r="H12123" t="b">
        <v>1</v>
      </c>
      <c r="I12123" t="s">
        <v>41</v>
      </c>
      <c r="J12123" t="s">
        <v>47</v>
      </c>
      <c r="K12123" t="s">
        <v>90</v>
      </c>
      <c r="L12123">
        <v>71095</v>
      </c>
    </row>
    <row r="12124" spans="1:12" x14ac:dyDescent="0.25">
      <c r="A12124" t="s">
        <v>45</v>
      </c>
      <c r="B12124" t="s">
        <v>46</v>
      </c>
      <c r="C12124" t="s">
        <v>43</v>
      </c>
      <c r="D12124" t="s">
        <v>22</v>
      </c>
      <c r="E12124" t="b">
        <v>1</v>
      </c>
      <c r="F12124" s="1">
        <v>45555.266435185193</v>
      </c>
      <c r="G12124" t="b">
        <v>1</v>
      </c>
      <c r="H12124" t="b">
        <v>1</v>
      </c>
      <c r="I12124" t="s">
        <v>16</v>
      </c>
      <c r="J12124" t="s">
        <v>44</v>
      </c>
      <c r="K12124" t="s">
        <v>77</v>
      </c>
      <c r="L12124">
        <v>112503</v>
      </c>
    </row>
    <row r="12125" spans="1:12" x14ac:dyDescent="0.25">
      <c r="A12125" t="s">
        <v>45</v>
      </c>
      <c r="B12125" t="s">
        <v>46</v>
      </c>
      <c r="C12125" t="s">
        <v>68</v>
      </c>
      <c r="D12125" t="s">
        <v>22</v>
      </c>
      <c r="E12125" t="b">
        <v>1</v>
      </c>
      <c r="F12125" s="1">
        <v>45402.301793981482</v>
      </c>
      <c r="G12125" t="b">
        <v>0</v>
      </c>
      <c r="H12125" t="b">
        <v>1</v>
      </c>
      <c r="I12125" t="s">
        <v>16</v>
      </c>
      <c r="J12125" t="s">
        <v>80</v>
      </c>
      <c r="K12125" t="s">
        <v>116</v>
      </c>
      <c r="L12125">
        <v>82096</v>
      </c>
    </row>
    <row r="12126" spans="1:12" x14ac:dyDescent="0.25">
      <c r="A12126" t="s">
        <v>45</v>
      </c>
      <c r="B12126" t="s">
        <v>88</v>
      </c>
      <c r="C12126" t="s">
        <v>43</v>
      </c>
      <c r="D12126" t="s">
        <v>22</v>
      </c>
      <c r="E12126" t="b">
        <v>1</v>
      </c>
      <c r="F12126" s="1">
        <v>45644.298495370371</v>
      </c>
      <c r="G12126" t="b">
        <v>1</v>
      </c>
      <c r="H12126" t="b">
        <v>1</v>
      </c>
      <c r="I12126" t="s">
        <v>16</v>
      </c>
      <c r="J12126" t="s">
        <v>80</v>
      </c>
      <c r="K12126" t="s">
        <v>100</v>
      </c>
      <c r="L12126">
        <v>119508</v>
      </c>
    </row>
    <row r="12127" spans="1:12" x14ac:dyDescent="0.25">
      <c r="A12127" t="s">
        <v>54</v>
      </c>
      <c r="B12127" t="s">
        <v>79</v>
      </c>
      <c r="C12127" t="s">
        <v>21</v>
      </c>
      <c r="D12127" t="s">
        <v>29</v>
      </c>
      <c r="E12127" t="b">
        <v>0</v>
      </c>
      <c r="F12127" s="1">
        <v>45308.791145833333</v>
      </c>
      <c r="G12127" t="b">
        <v>0</v>
      </c>
      <c r="H12127" t="b">
        <v>0</v>
      </c>
      <c r="I12127" t="s">
        <v>30</v>
      </c>
      <c r="J12127" t="s">
        <v>57</v>
      </c>
      <c r="K12127" t="s">
        <v>121</v>
      </c>
      <c r="L12127">
        <v>118634</v>
      </c>
    </row>
    <row r="12128" spans="1:12" x14ac:dyDescent="0.25">
      <c r="A12128" t="s">
        <v>54</v>
      </c>
      <c r="B12128" t="s">
        <v>79</v>
      </c>
      <c r="C12128" t="s">
        <v>21</v>
      </c>
      <c r="D12128" t="s">
        <v>15</v>
      </c>
      <c r="E12128" t="b">
        <v>0</v>
      </c>
      <c r="F12128" s="1">
        <v>45406.131597222222</v>
      </c>
      <c r="G12128" t="b">
        <v>1</v>
      </c>
      <c r="H12128" t="b">
        <v>0</v>
      </c>
      <c r="I12128" t="s">
        <v>30</v>
      </c>
      <c r="J12128" t="s">
        <v>31</v>
      </c>
      <c r="K12128" t="s">
        <v>89</v>
      </c>
      <c r="L12128">
        <v>117422</v>
      </c>
    </row>
    <row r="12129" spans="1:12" x14ac:dyDescent="0.25">
      <c r="A12129" t="s">
        <v>82</v>
      </c>
      <c r="B12129" t="s">
        <v>85</v>
      </c>
      <c r="C12129" t="s">
        <v>28</v>
      </c>
      <c r="D12129" t="s">
        <v>29</v>
      </c>
      <c r="E12129" t="b">
        <v>0</v>
      </c>
      <c r="F12129" s="1">
        <v>45310.132939814823</v>
      </c>
      <c r="G12129" t="b">
        <v>0</v>
      </c>
      <c r="H12129" t="b">
        <v>0</v>
      </c>
      <c r="I12129" t="s">
        <v>84</v>
      </c>
      <c r="J12129" t="s">
        <v>80</v>
      </c>
      <c r="K12129" t="s">
        <v>128</v>
      </c>
      <c r="L12129">
        <v>139954</v>
      </c>
    </row>
    <row r="12130" spans="1:12" x14ac:dyDescent="0.25">
      <c r="A12130" t="s">
        <v>19</v>
      </c>
      <c r="B12130" t="s">
        <v>36</v>
      </c>
      <c r="C12130" t="s">
        <v>21</v>
      </c>
      <c r="D12130" t="s">
        <v>15</v>
      </c>
      <c r="E12130" t="b">
        <v>1</v>
      </c>
      <c r="F12130" s="1">
        <v>45466.629351851851</v>
      </c>
      <c r="G12130" t="b">
        <v>0</v>
      </c>
      <c r="H12130" t="b">
        <v>0</v>
      </c>
      <c r="I12130" t="s">
        <v>23</v>
      </c>
      <c r="J12130" t="s">
        <v>34</v>
      </c>
      <c r="K12130" t="s">
        <v>18</v>
      </c>
      <c r="L12130">
        <v>69050</v>
      </c>
    </row>
    <row r="12131" spans="1:12" x14ac:dyDescent="0.25">
      <c r="A12131" t="s">
        <v>38</v>
      </c>
      <c r="B12131" t="s">
        <v>107</v>
      </c>
      <c r="C12131" t="s">
        <v>14</v>
      </c>
      <c r="D12131" t="s">
        <v>15</v>
      </c>
      <c r="E12131" t="b">
        <v>0</v>
      </c>
      <c r="F12131" s="1">
        <v>45534.236921296288</v>
      </c>
      <c r="G12131" t="b">
        <v>0</v>
      </c>
      <c r="H12131" t="b">
        <v>1</v>
      </c>
      <c r="I12131" t="s">
        <v>41</v>
      </c>
      <c r="J12131" t="s">
        <v>57</v>
      </c>
      <c r="K12131" t="s">
        <v>128</v>
      </c>
      <c r="L12131">
        <v>65493</v>
      </c>
    </row>
    <row r="12132" spans="1:12" x14ac:dyDescent="0.25">
      <c r="A12132" t="s">
        <v>45</v>
      </c>
      <c r="B12132" t="s">
        <v>76</v>
      </c>
      <c r="C12132" t="s">
        <v>28</v>
      </c>
      <c r="D12132" t="s">
        <v>29</v>
      </c>
      <c r="E12132" t="b">
        <v>0</v>
      </c>
      <c r="F12132" s="1">
        <v>45502.705833333333</v>
      </c>
      <c r="G12132" t="b">
        <v>0</v>
      </c>
      <c r="H12132" t="b">
        <v>1</v>
      </c>
      <c r="I12132" t="s">
        <v>16</v>
      </c>
      <c r="J12132" t="s">
        <v>34</v>
      </c>
      <c r="K12132" t="s">
        <v>92</v>
      </c>
      <c r="L12132">
        <v>115130</v>
      </c>
    </row>
    <row r="12133" spans="1:12" x14ac:dyDescent="0.25">
      <c r="A12133" t="s">
        <v>82</v>
      </c>
      <c r="B12133" t="s">
        <v>91</v>
      </c>
      <c r="C12133" t="s">
        <v>14</v>
      </c>
      <c r="D12133" t="s">
        <v>22</v>
      </c>
      <c r="E12133" t="b">
        <v>0</v>
      </c>
      <c r="F12133" s="1">
        <v>45608.67863425926</v>
      </c>
      <c r="G12133" t="b">
        <v>0</v>
      </c>
      <c r="H12133" t="b">
        <v>0</v>
      </c>
      <c r="I12133" t="s">
        <v>84</v>
      </c>
      <c r="J12133" t="s">
        <v>24</v>
      </c>
      <c r="K12133" t="s">
        <v>92</v>
      </c>
      <c r="L12133">
        <v>119737</v>
      </c>
    </row>
    <row r="12134" spans="1:12" x14ac:dyDescent="0.25">
      <c r="A12134" t="s">
        <v>49</v>
      </c>
      <c r="B12134" t="s">
        <v>108</v>
      </c>
      <c r="C12134" t="s">
        <v>28</v>
      </c>
      <c r="D12134" t="s">
        <v>15</v>
      </c>
      <c r="E12134" t="b">
        <v>0</v>
      </c>
      <c r="F12134" s="1">
        <v>45392.891701388893</v>
      </c>
      <c r="G12134" t="b">
        <v>1</v>
      </c>
      <c r="H12134" t="b">
        <v>1</v>
      </c>
      <c r="I12134" t="s">
        <v>51</v>
      </c>
      <c r="J12134" t="s">
        <v>24</v>
      </c>
      <c r="K12134" t="s">
        <v>32</v>
      </c>
      <c r="L12134">
        <v>98212</v>
      </c>
    </row>
    <row r="12135" spans="1:12" x14ac:dyDescent="0.25">
      <c r="A12135" t="s">
        <v>49</v>
      </c>
      <c r="B12135" t="s">
        <v>108</v>
      </c>
      <c r="C12135" t="s">
        <v>28</v>
      </c>
      <c r="D12135" t="s">
        <v>29</v>
      </c>
      <c r="E12135" t="b">
        <v>0</v>
      </c>
      <c r="F12135" s="1">
        <v>45426.207754629628</v>
      </c>
      <c r="G12135" t="b">
        <v>0</v>
      </c>
      <c r="H12135" t="b">
        <v>1</v>
      </c>
      <c r="I12135" t="s">
        <v>51</v>
      </c>
      <c r="J12135" t="s">
        <v>64</v>
      </c>
      <c r="K12135" t="s">
        <v>115</v>
      </c>
      <c r="L12135">
        <v>83678</v>
      </c>
    </row>
    <row r="12136" spans="1:12" x14ac:dyDescent="0.25">
      <c r="A12136" t="s">
        <v>38</v>
      </c>
      <c r="B12136" t="s">
        <v>95</v>
      </c>
      <c r="C12136" t="s">
        <v>43</v>
      </c>
      <c r="D12136" t="s">
        <v>29</v>
      </c>
      <c r="E12136" t="b">
        <v>1</v>
      </c>
      <c r="F12136" s="1">
        <v>45558.801944444444</v>
      </c>
      <c r="G12136" t="b">
        <v>1</v>
      </c>
      <c r="H12136" t="b">
        <v>0</v>
      </c>
      <c r="I12136" t="s">
        <v>41</v>
      </c>
      <c r="J12136" t="s">
        <v>24</v>
      </c>
      <c r="K12136" t="s">
        <v>67</v>
      </c>
      <c r="L12136">
        <v>73964</v>
      </c>
    </row>
    <row r="12137" spans="1:12" x14ac:dyDescent="0.25">
      <c r="A12137" t="s">
        <v>82</v>
      </c>
      <c r="B12137" t="s">
        <v>83</v>
      </c>
      <c r="C12137" t="s">
        <v>28</v>
      </c>
      <c r="D12137" t="s">
        <v>22</v>
      </c>
      <c r="E12137" t="b">
        <v>1</v>
      </c>
      <c r="F12137" s="1">
        <v>45481.497847222221</v>
      </c>
      <c r="G12137" t="b">
        <v>1</v>
      </c>
      <c r="H12137" t="b">
        <v>1</v>
      </c>
      <c r="I12137" t="s">
        <v>84</v>
      </c>
      <c r="J12137" t="s">
        <v>70</v>
      </c>
      <c r="K12137" t="s">
        <v>81</v>
      </c>
      <c r="L12137">
        <v>128641</v>
      </c>
    </row>
    <row r="12138" spans="1:12" x14ac:dyDescent="0.25">
      <c r="A12138" t="s">
        <v>54</v>
      </c>
      <c r="B12138" t="s">
        <v>79</v>
      </c>
      <c r="C12138" t="s">
        <v>14</v>
      </c>
      <c r="D12138" t="s">
        <v>22</v>
      </c>
      <c r="E12138" t="b">
        <v>0</v>
      </c>
      <c r="F12138" s="1">
        <v>45389.469004629631</v>
      </c>
      <c r="G12138" t="b">
        <v>1</v>
      </c>
      <c r="H12138" t="b">
        <v>1</v>
      </c>
      <c r="I12138" t="s">
        <v>30</v>
      </c>
      <c r="J12138" t="s">
        <v>57</v>
      </c>
      <c r="K12138" t="s">
        <v>37</v>
      </c>
      <c r="L12138">
        <v>148033</v>
      </c>
    </row>
    <row r="12139" spans="1:12" x14ac:dyDescent="0.25">
      <c r="A12139" t="s">
        <v>38</v>
      </c>
      <c r="B12139" t="s">
        <v>107</v>
      </c>
      <c r="C12139" t="s">
        <v>43</v>
      </c>
      <c r="D12139" t="s">
        <v>29</v>
      </c>
      <c r="E12139" t="b">
        <v>0</v>
      </c>
      <c r="F12139" s="1">
        <v>45359.317060185182</v>
      </c>
      <c r="G12139" t="b">
        <v>0</v>
      </c>
      <c r="H12139" t="b">
        <v>0</v>
      </c>
      <c r="I12139" t="s">
        <v>41</v>
      </c>
      <c r="J12139" t="s">
        <v>17</v>
      </c>
      <c r="K12139" t="s">
        <v>74</v>
      </c>
      <c r="L12139">
        <v>78999</v>
      </c>
    </row>
    <row r="12140" spans="1:12" x14ac:dyDescent="0.25">
      <c r="A12140" t="s">
        <v>19</v>
      </c>
      <c r="B12140" t="s">
        <v>36</v>
      </c>
      <c r="C12140" t="s">
        <v>28</v>
      </c>
      <c r="D12140" t="s">
        <v>22</v>
      </c>
      <c r="E12140" t="b">
        <v>1</v>
      </c>
      <c r="F12140" s="1">
        <v>45342.712187500001</v>
      </c>
      <c r="G12140" t="b">
        <v>1</v>
      </c>
      <c r="H12140" t="b">
        <v>1</v>
      </c>
      <c r="I12140" t="s">
        <v>23</v>
      </c>
      <c r="J12140" t="s">
        <v>80</v>
      </c>
      <c r="K12140" t="s">
        <v>98</v>
      </c>
      <c r="L12140">
        <v>62122</v>
      </c>
    </row>
    <row r="12141" spans="1:12" x14ac:dyDescent="0.25">
      <c r="A12141" t="s">
        <v>54</v>
      </c>
      <c r="B12141" t="s">
        <v>79</v>
      </c>
      <c r="C12141" t="s">
        <v>28</v>
      </c>
      <c r="D12141" t="s">
        <v>15</v>
      </c>
      <c r="E12141" t="b">
        <v>0</v>
      </c>
      <c r="F12141" s="1">
        <v>45655.251435185193</v>
      </c>
      <c r="G12141" t="b">
        <v>0</v>
      </c>
      <c r="H12141" t="b">
        <v>1</v>
      </c>
      <c r="I12141" t="s">
        <v>30</v>
      </c>
      <c r="J12141" t="s">
        <v>44</v>
      </c>
      <c r="K12141" t="s">
        <v>114</v>
      </c>
      <c r="L12141">
        <v>148415</v>
      </c>
    </row>
    <row r="12142" spans="1:12" x14ac:dyDescent="0.25">
      <c r="A12142" t="s">
        <v>45</v>
      </c>
      <c r="B12142" t="s">
        <v>76</v>
      </c>
      <c r="C12142" t="s">
        <v>14</v>
      </c>
      <c r="D12142" t="s">
        <v>15</v>
      </c>
      <c r="E12142" t="b">
        <v>0</v>
      </c>
      <c r="F12142" s="1">
        <v>45398.141215277778</v>
      </c>
      <c r="G12142" t="b">
        <v>1</v>
      </c>
      <c r="H12142" t="b">
        <v>0</v>
      </c>
      <c r="I12142" t="s">
        <v>16</v>
      </c>
      <c r="J12142" t="s">
        <v>66</v>
      </c>
      <c r="K12142" t="s">
        <v>113</v>
      </c>
      <c r="L12142">
        <v>89158</v>
      </c>
    </row>
    <row r="12143" spans="1:12" x14ac:dyDescent="0.25">
      <c r="A12143" t="s">
        <v>19</v>
      </c>
      <c r="B12143" t="s">
        <v>94</v>
      </c>
      <c r="C12143" t="s">
        <v>28</v>
      </c>
      <c r="D12143" t="s">
        <v>22</v>
      </c>
      <c r="E12143" t="b">
        <v>1</v>
      </c>
      <c r="F12143" s="1">
        <v>45494.175636574073</v>
      </c>
      <c r="G12143" t="b">
        <v>0</v>
      </c>
      <c r="H12143" t="b">
        <v>1</v>
      </c>
      <c r="I12143" t="s">
        <v>23</v>
      </c>
      <c r="J12143" t="s">
        <v>70</v>
      </c>
      <c r="K12143" t="s">
        <v>126</v>
      </c>
      <c r="L12143">
        <v>67200</v>
      </c>
    </row>
    <row r="12144" spans="1:12" x14ac:dyDescent="0.25">
      <c r="A12144" t="s">
        <v>82</v>
      </c>
      <c r="B12144" t="s">
        <v>91</v>
      </c>
      <c r="C12144" t="s">
        <v>40</v>
      </c>
      <c r="D12144" t="s">
        <v>22</v>
      </c>
      <c r="E12144" t="b">
        <v>0</v>
      </c>
      <c r="F12144" s="1">
        <v>45325.376388888893</v>
      </c>
      <c r="G12144" t="b">
        <v>0</v>
      </c>
      <c r="H12144" t="b">
        <v>1</v>
      </c>
      <c r="I12144" t="s">
        <v>84</v>
      </c>
      <c r="J12144" t="s">
        <v>47</v>
      </c>
      <c r="K12144" t="s">
        <v>104</v>
      </c>
      <c r="L12144">
        <v>122850</v>
      </c>
    </row>
    <row r="12145" spans="1:12" x14ac:dyDescent="0.25">
      <c r="A12145" t="s">
        <v>38</v>
      </c>
      <c r="B12145" t="s">
        <v>95</v>
      </c>
      <c r="C12145" t="s">
        <v>28</v>
      </c>
      <c r="D12145" t="s">
        <v>22</v>
      </c>
      <c r="E12145" t="b">
        <v>0</v>
      </c>
      <c r="F12145" s="1">
        <v>45363.875254629631</v>
      </c>
      <c r="G12145" t="b">
        <v>0</v>
      </c>
      <c r="H12145" t="b">
        <v>1</v>
      </c>
      <c r="I12145" t="s">
        <v>41</v>
      </c>
      <c r="J12145" t="s">
        <v>66</v>
      </c>
      <c r="K12145" t="s">
        <v>92</v>
      </c>
      <c r="L12145">
        <v>67687</v>
      </c>
    </row>
    <row r="12146" spans="1:12" x14ac:dyDescent="0.25">
      <c r="A12146" t="s">
        <v>54</v>
      </c>
      <c r="B12146" t="s">
        <v>55</v>
      </c>
      <c r="C12146" t="s">
        <v>43</v>
      </c>
      <c r="D12146" t="s">
        <v>22</v>
      </c>
      <c r="E12146" t="b">
        <v>0</v>
      </c>
      <c r="F12146" s="1">
        <v>45632.06695601852</v>
      </c>
      <c r="G12146" t="b">
        <v>1</v>
      </c>
      <c r="H12146" t="b">
        <v>1</v>
      </c>
      <c r="I12146" t="s">
        <v>30</v>
      </c>
      <c r="J12146" t="s">
        <v>34</v>
      </c>
      <c r="K12146" t="s">
        <v>124</v>
      </c>
      <c r="L12146">
        <v>125974</v>
      </c>
    </row>
    <row r="12147" spans="1:12" x14ac:dyDescent="0.25">
      <c r="A12147" t="s">
        <v>19</v>
      </c>
      <c r="B12147" t="s">
        <v>36</v>
      </c>
      <c r="C12147" t="s">
        <v>40</v>
      </c>
      <c r="D12147" t="s">
        <v>22</v>
      </c>
      <c r="E12147" t="b">
        <v>1</v>
      </c>
      <c r="F12147" s="1">
        <v>45565.941643518519</v>
      </c>
      <c r="G12147" t="b">
        <v>0</v>
      </c>
      <c r="H12147" t="b">
        <v>1</v>
      </c>
      <c r="I12147" t="s">
        <v>23</v>
      </c>
      <c r="J12147" t="s">
        <v>52</v>
      </c>
      <c r="K12147" t="s">
        <v>65</v>
      </c>
      <c r="L12147">
        <v>70486</v>
      </c>
    </row>
    <row r="12148" spans="1:12" x14ac:dyDescent="0.25">
      <c r="A12148" t="s">
        <v>49</v>
      </c>
      <c r="B12148" t="s">
        <v>61</v>
      </c>
      <c r="C12148" t="s">
        <v>43</v>
      </c>
      <c r="D12148" t="s">
        <v>15</v>
      </c>
      <c r="E12148" t="b">
        <v>1</v>
      </c>
      <c r="F12148" s="1">
        <v>45359.555787037039</v>
      </c>
      <c r="G12148" t="b">
        <v>1</v>
      </c>
      <c r="H12148" t="b">
        <v>0</v>
      </c>
      <c r="I12148" t="s">
        <v>51</v>
      </c>
      <c r="J12148" t="s">
        <v>70</v>
      </c>
      <c r="K12148" t="s">
        <v>37</v>
      </c>
      <c r="L12148">
        <v>90144</v>
      </c>
    </row>
    <row r="12149" spans="1:12" x14ac:dyDescent="0.25">
      <c r="A12149" t="s">
        <v>49</v>
      </c>
      <c r="B12149" t="s">
        <v>61</v>
      </c>
      <c r="C12149" t="s">
        <v>21</v>
      </c>
      <c r="D12149" t="s">
        <v>22</v>
      </c>
      <c r="E12149" t="b">
        <v>0</v>
      </c>
      <c r="F12149" s="1">
        <v>45407.048958333333</v>
      </c>
      <c r="G12149" t="b">
        <v>0</v>
      </c>
      <c r="H12149" t="b">
        <v>0</v>
      </c>
      <c r="I12149" t="s">
        <v>51</v>
      </c>
      <c r="J12149" t="s">
        <v>80</v>
      </c>
      <c r="K12149" t="s">
        <v>117</v>
      </c>
      <c r="L12149">
        <v>97575</v>
      </c>
    </row>
    <row r="12150" spans="1:12" x14ac:dyDescent="0.25">
      <c r="A12150" t="s">
        <v>19</v>
      </c>
      <c r="B12150" t="s">
        <v>94</v>
      </c>
      <c r="C12150" t="s">
        <v>28</v>
      </c>
      <c r="D12150" t="s">
        <v>29</v>
      </c>
      <c r="E12150" t="b">
        <v>1</v>
      </c>
      <c r="F12150" s="1">
        <v>45491.620219907411</v>
      </c>
      <c r="G12150" t="b">
        <v>1</v>
      </c>
      <c r="H12150" t="b">
        <v>1</v>
      </c>
      <c r="I12150" t="s">
        <v>23</v>
      </c>
      <c r="J12150" t="s">
        <v>31</v>
      </c>
      <c r="K12150" t="s">
        <v>118</v>
      </c>
      <c r="L12150">
        <v>86656</v>
      </c>
    </row>
    <row r="12151" spans="1:12" x14ac:dyDescent="0.25">
      <c r="A12151" t="s">
        <v>45</v>
      </c>
      <c r="B12151" t="s">
        <v>76</v>
      </c>
      <c r="C12151" t="s">
        <v>21</v>
      </c>
      <c r="D12151" t="s">
        <v>29</v>
      </c>
      <c r="E12151" t="b">
        <v>0</v>
      </c>
      <c r="F12151" s="1">
        <v>45472.341145833343</v>
      </c>
      <c r="G12151" t="b">
        <v>1</v>
      </c>
      <c r="H12151" t="b">
        <v>0</v>
      </c>
      <c r="I12151" t="s">
        <v>16</v>
      </c>
      <c r="J12151" t="s">
        <v>44</v>
      </c>
      <c r="K12151" t="s">
        <v>62</v>
      </c>
      <c r="L12151">
        <v>97443</v>
      </c>
    </row>
    <row r="12152" spans="1:12" x14ac:dyDescent="0.25">
      <c r="A12152" t="s">
        <v>38</v>
      </c>
      <c r="B12152" t="s">
        <v>39</v>
      </c>
      <c r="C12152" t="s">
        <v>40</v>
      </c>
      <c r="D12152" t="s">
        <v>29</v>
      </c>
      <c r="E12152" t="b">
        <v>0</v>
      </c>
      <c r="F12152" s="1">
        <v>45573.311157407406</v>
      </c>
      <c r="G12152" t="b">
        <v>1</v>
      </c>
      <c r="H12152" t="b">
        <v>1</v>
      </c>
      <c r="I12152" t="s">
        <v>41</v>
      </c>
      <c r="J12152" t="s">
        <v>34</v>
      </c>
      <c r="K12152" t="s">
        <v>128</v>
      </c>
      <c r="L12152">
        <v>87382</v>
      </c>
    </row>
    <row r="12153" spans="1:12" x14ac:dyDescent="0.25">
      <c r="A12153" t="s">
        <v>49</v>
      </c>
      <c r="B12153" t="s">
        <v>108</v>
      </c>
      <c r="C12153" t="s">
        <v>14</v>
      </c>
      <c r="D12153" t="s">
        <v>15</v>
      </c>
      <c r="E12153" t="b">
        <v>1</v>
      </c>
      <c r="F12153" s="1">
        <v>45499.044340277767</v>
      </c>
      <c r="G12153" t="b">
        <v>0</v>
      </c>
      <c r="H12153" t="b">
        <v>1</v>
      </c>
      <c r="I12153" t="s">
        <v>51</v>
      </c>
      <c r="J12153" t="s">
        <v>17</v>
      </c>
      <c r="K12153" t="s">
        <v>58</v>
      </c>
      <c r="L12153">
        <v>86994</v>
      </c>
    </row>
    <row r="12154" spans="1:12" x14ac:dyDescent="0.25">
      <c r="A12154" t="s">
        <v>45</v>
      </c>
      <c r="B12154" t="s">
        <v>46</v>
      </c>
      <c r="C12154" t="s">
        <v>68</v>
      </c>
      <c r="D12154" t="s">
        <v>22</v>
      </c>
      <c r="E12154" t="b">
        <v>1</v>
      </c>
      <c r="F12154" s="1">
        <v>45629.600428240738</v>
      </c>
      <c r="G12154" t="b">
        <v>1</v>
      </c>
      <c r="H12154" t="b">
        <v>1</v>
      </c>
      <c r="I12154" t="s">
        <v>16</v>
      </c>
      <c r="J12154" t="s">
        <v>31</v>
      </c>
      <c r="K12154" t="s">
        <v>65</v>
      </c>
      <c r="L12154">
        <v>108869</v>
      </c>
    </row>
    <row r="12155" spans="1:12" x14ac:dyDescent="0.25">
      <c r="A12155" t="s">
        <v>49</v>
      </c>
      <c r="B12155" t="s">
        <v>50</v>
      </c>
      <c r="C12155" t="s">
        <v>14</v>
      </c>
      <c r="D12155" t="s">
        <v>22</v>
      </c>
      <c r="E12155" t="b">
        <v>1</v>
      </c>
      <c r="F12155" s="1">
        <v>45516.630682870367</v>
      </c>
      <c r="G12155" t="b">
        <v>1</v>
      </c>
      <c r="H12155" t="b">
        <v>1</v>
      </c>
      <c r="I12155" t="s">
        <v>51</v>
      </c>
      <c r="J12155" t="s">
        <v>24</v>
      </c>
      <c r="K12155" t="s">
        <v>56</v>
      </c>
      <c r="L12155">
        <v>95370</v>
      </c>
    </row>
    <row r="12156" spans="1:12" x14ac:dyDescent="0.25">
      <c r="A12156" t="s">
        <v>19</v>
      </c>
      <c r="B12156" t="s">
        <v>36</v>
      </c>
      <c r="C12156" t="s">
        <v>40</v>
      </c>
      <c r="D12156" t="s">
        <v>15</v>
      </c>
      <c r="E12156" t="b">
        <v>0</v>
      </c>
      <c r="F12156" s="1">
        <v>45649.281307870369</v>
      </c>
      <c r="G12156" t="b">
        <v>0</v>
      </c>
      <c r="H12156" t="b">
        <v>0</v>
      </c>
      <c r="I12156" t="s">
        <v>23</v>
      </c>
      <c r="J12156" t="s">
        <v>34</v>
      </c>
      <c r="K12156" t="s">
        <v>60</v>
      </c>
      <c r="L12156">
        <v>60240</v>
      </c>
    </row>
    <row r="12157" spans="1:12" x14ac:dyDescent="0.25">
      <c r="A12157" t="s">
        <v>19</v>
      </c>
      <c r="B12157" t="s">
        <v>94</v>
      </c>
      <c r="C12157" t="s">
        <v>21</v>
      </c>
      <c r="D12157" t="s">
        <v>29</v>
      </c>
      <c r="E12157" t="b">
        <v>1</v>
      </c>
      <c r="F12157" s="1">
        <v>45593.33625</v>
      </c>
      <c r="G12157" t="b">
        <v>1</v>
      </c>
      <c r="H12157" t="b">
        <v>1</v>
      </c>
      <c r="I12157" t="s">
        <v>23</v>
      </c>
      <c r="J12157" t="s">
        <v>44</v>
      </c>
      <c r="K12157" t="s">
        <v>25</v>
      </c>
      <c r="L12157">
        <v>70059</v>
      </c>
    </row>
    <row r="12158" spans="1:12" x14ac:dyDescent="0.25">
      <c r="A12158" t="s">
        <v>19</v>
      </c>
      <c r="B12158" t="s">
        <v>86</v>
      </c>
      <c r="C12158" t="s">
        <v>21</v>
      </c>
      <c r="D12158" t="s">
        <v>15</v>
      </c>
      <c r="E12158" t="b">
        <v>1</v>
      </c>
      <c r="F12158" s="1">
        <v>45426.773564814823</v>
      </c>
      <c r="G12158" t="b">
        <v>0</v>
      </c>
      <c r="H12158" t="b">
        <v>0</v>
      </c>
      <c r="I12158" t="s">
        <v>23</v>
      </c>
      <c r="J12158" t="s">
        <v>44</v>
      </c>
      <c r="K12158" t="s">
        <v>130</v>
      </c>
      <c r="L12158">
        <v>71729</v>
      </c>
    </row>
    <row r="12159" spans="1:12" x14ac:dyDescent="0.25">
      <c r="A12159" t="s">
        <v>82</v>
      </c>
      <c r="B12159" t="s">
        <v>83</v>
      </c>
      <c r="C12159" t="s">
        <v>68</v>
      </c>
      <c r="D12159" t="s">
        <v>22</v>
      </c>
      <c r="E12159" t="b">
        <v>0</v>
      </c>
      <c r="F12159" s="1">
        <v>45433.483020833337</v>
      </c>
      <c r="G12159" t="b">
        <v>0</v>
      </c>
      <c r="H12159" t="b">
        <v>1</v>
      </c>
      <c r="I12159" t="s">
        <v>84</v>
      </c>
      <c r="J12159" t="s">
        <v>52</v>
      </c>
      <c r="K12159" t="s">
        <v>123</v>
      </c>
      <c r="L12159">
        <v>114535</v>
      </c>
    </row>
    <row r="12160" spans="1:12" x14ac:dyDescent="0.25">
      <c r="A12160" t="s">
        <v>49</v>
      </c>
      <c r="B12160" t="s">
        <v>61</v>
      </c>
      <c r="C12160" t="s">
        <v>43</v>
      </c>
      <c r="D12160" t="s">
        <v>15</v>
      </c>
      <c r="E12160" t="b">
        <v>1</v>
      </c>
      <c r="F12160" s="1">
        <v>45609.542847222219</v>
      </c>
      <c r="G12160" t="b">
        <v>0</v>
      </c>
      <c r="H12160" t="b">
        <v>0</v>
      </c>
      <c r="I12160" t="s">
        <v>51</v>
      </c>
      <c r="J12160" t="s">
        <v>52</v>
      </c>
      <c r="K12160" t="s">
        <v>106</v>
      </c>
      <c r="L12160">
        <v>80088</v>
      </c>
    </row>
    <row r="12161" spans="1:12" x14ac:dyDescent="0.25">
      <c r="A12161" t="s">
        <v>12</v>
      </c>
      <c r="B12161" t="s">
        <v>13</v>
      </c>
      <c r="C12161" t="s">
        <v>14</v>
      </c>
      <c r="D12161" t="s">
        <v>15</v>
      </c>
      <c r="E12161" t="b">
        <v>1</v>
      </c>
      <c r="F12161" s="1">
        <v>45379.793206018519</v>
      </c>
      <c r="G12161" t="b">
        <v>0</v>
      </c>
      <c r="H12161" t="b">
        <v>1</v>
      </c>
      <c r="I12161" t="s">
        <v>16</v>
      </c>
      <c r="J12161" t="s">
        <v>80</v>
      </c>
      <c r="K12161" t="s">
        <v>18</v>
      </c>
      <c r="L12161">
        <v>144475</v>
      </c>
    </row>
    <row r="12162" spans="1:12" x14ac:dyDescent="0.25">
      <c r="A12162" t="s">
        <v>19</v>
      </c>
      <c r="B12162" t="s">
        <v>86</v>
      </c>
      <c r="C12162" t="s">
        <v>40</v>
      </c>
      <c r="D12162" t="s">
        <v>29</v>
      </c>
      <c r="E12162" t="b">
        <v>1</v>
      </c>
      <c r="F12162" s="1">
        <v>45494.429826388892</v>
      </c>
      <c r="G12162" t="b">
        <v>1</v>
      </c>
      <c r="H12162" t="b">
        <v>0</v>
      </c>
      <c r="I12162" t="s">
        <v>23</v>
      </c>
      <c r="J12162" t="s">
        <v>64</v>
      </c>
      <c r="K12162" t="s">
        <v>87</v>
      </c>
      <c r="L12162">
        <v>77840</v>
      </c>
    </row>
    <row r="12163" spans="1:12" x14ac:dyDescent="0.25">
      <c r="A12163" t="s">
        <v>45</v>
      </c>
      <c r="B12163" t="s">
        <v>76</v>
      </c>
      <c r="C12163" t="s">
        <v>43</v>
      </c>
      <c r="D12163" t="s">
        <v>15</v>
      </c>
      <c r="E12163" t="b">
        <v>0</v>
      </c>
      <c r="F12163" s="1">
        <v>45574.745937500003</v>
      </c>
      <c r="G12163" t="b">
        <v>0</v>
      </c>
      <c r="H12163" t="b">
        <v>1</v>
      </c>
      <c r="I12163" t="s">
        <v>16</v>
      </c>
      <c r="J12163" t="s">
        <v>52</v>
      </c>
      <c r="K12163" t="s">
        <v>120</v>
      </c>
      <c r="L12163">
        <v>113691</v>
      </c>
    </row>
    <row r="12164" spans="1:12" x14ac:dyDescent="0.25">
      <c r="A12164" t="s">
        <v>12</v>
      </c>
      <c r="B12164" t="s">
        <v>63</v>
      </c>
      <c r="C12164" t="s">
        <v>21</v>
      </c>
      <c r="D12164" t="s">
        <v>29</v>
      </c>
      <c r="E12164" t="b">
        <v>0</v>
      </c>
      <c r="F12164" s="1">
        <v>45642.244768518518</v>
      </c>
      <c r="G12164" t="b">
        <v>0</v>
      </c>
      <c r="H12164" t="b">
        <v>0</v>
      </c>
      <c r="I12164" t="s">
        <v>16</v>
      </c>
      <c r="J12164" t="s">
        <v>44</v>
      </c>
      <c r="K12164" t="s">
        <v>96</v>
      </c>
      <c r="L12164">
        <v>138080</v>
      </c>
    </row>
    <row r="12165" spans="1:12" x14ac:dyDescent="0.25">
      <c r="A12165" t="s">
        <v>26</v>
      </c>
      <c r="B12165" t="s">
        <v>33</v>
      </c>
      <c r="C12165" t="s">
        <v>68</v>
      </c>
      <c r="D12165" t="s">
        <v>15</v>
      </c>
      <c r="E12165" t="b">
        <v>1</v>
      </c>
      <c r="F12165" s="1">
        <v>45645.758946759262</v>
      </c>
      <c r="G12165" t="b">
        <v>1</v>
      </c>
      <c r="H12165" t="b">
        <v>0</v>
      </c>
      <c r="I12165" t="s">
        <v>30</v>
      </c>
      <c r="J12165" t="s">
        <v>34</v>
      </c>
      <c r="K12165" t="s">
        <v>92</v>
      </c>
      <c r="L12165">
        <v>120814</v>
      </c>
    </row>
    <row r="12166" spans="1:12" x14ac:dyDescent="0.25">
      <c r="A12166" t="s">
        <v>19</v>
      </c>
      <c r="B12166" t="s">
        <v>20</v>
      </c>
      <c r="C12166" t="s">
        <v>68</v>
      </c>
      <c r="D12166" t="s">
        <v>15</v>
      </c>
      <c r="E12166" t="b">
        <v>0</v>
      </c>
      <c r="F12166" s="1">
        <v>45499.384664351863</v>
      </c>
      <c r="G12166" t="b">
        <v>0</v>
      </c>
      <c r="H12166" t="b">
        <v>0</v>
      </c>
      <c r="I12166" t="s">
        <v>23</v>
      </c>
      <c r="J12166" t="s">
        <v>24</v>
      </c>
      <c r="K12166" t="s">
        <v>81</v>
      </c>
      <c r="L12166">
        <v>81135</v>
      </c>
    </row>
    <row r="12167" spans="1:12" x14ac:dyDescent="0.25">
      <c r="A12167" t="s">
        <v>12</v>
      </c>
      <c r="B12167" t="s">
        <v>63</v>
      </c>
      <c r="C12167" t="s">
        <v>14</v>
      </c>
      <c r="D12167" t="s">
        <v>15</v>
      </c>
      <c r="E12167" t="b">
        <v>1</v>
      </c>
      <c r="F12167" s="1">
        <v>45551.085960648154</v>
      </c>
      <c r="G12167" t="b">
        <v>0</v>
      </c>
      <c r="H12167" t="b">
        <v>1</v>
      </c>
      <c r="I12167" t="s">
        <v>16</v>
      </c>
      <c r="J12167" t="s">
        <v>66</v>
      </c>
      <c r="K12167" t="s">
        <v>130</v>
      </c>
      <c r="L12167">
        <v>116220</v>
      </c>
    </row>
    <row r="12168" spans="1:12" x14ac:dyDescent="0.25">
      <c r="A12168" t="s">
        <v>45</v>
      </c>
      <c r="B12168" t="s">
        <v>88</v>
      </c>
      <c r="C12168" t="s">
        <v>28</v>
      </c>
      <c r="D12168" t="s">
        <v>22</v>
      </c>
      <c r="E12168" t="b">
        <v>1</v>
      </c>
      <c r="F12168" s="1">
        <v>45455.046643518523</v>
      </c>
      <c r="G12168" t="b">
        <v>0</v>
      </c>
      <c r="H12168" t="b">
        <v>1</v>
      </c>
      <c r="I12168" t="s">
        <v>16</v>
      </c>
      <c r="J12168" t="s">
        <v>80</v>
      </c>
      <c r="K12168" t="s">
        <v>101</v>
      </c>
      <c r="L12168">
        <v>101364</v>
      </c>
    </row>
    <row r="12169" spans="1:12" x14ac:dyDescent="0.25">
      <c r="A12169" t="s">
        <v>49</v>
      </c>
      <c r="B12169" t="s">
        <v>61</v>
      </c>
      <c r="C12169" t="s">
        <v>43</v>
      </c>
      <c r="D12169" t="s">
        <v>29</v>
      </c>
      <c r="E12169" t="b">
        <v>1</v>
      </c>
      <c r="F12169" s="1">
        <v>45591.134664351863</v>
      </c>
      <c r="G12169" t="b">
        <v>1</v>
      </c>
      <c r="H12169" t="b">
        <v>0</v>
      </c>
      <c r="I12169" t="s">
        <v>51</v>
      </c>
      <c r="J12169" t="s">
        <v>34</v>
      </c>
      <c r="K12169" t="s">
        <v>120</v>
      </c>
      <c r="L12169">
        <v>74348</v>
      </c>
    </row>
    <row r="12170" spans="1:12" x14ac:dyDescent="0.25">
      <c r="A12170" t="s">
        <v>12</v>
      </c>
      <c r="B12170" t="s">
        <v>13</v>
      </c>
      <c r="C12170" t="s">
        <v>14</v>
      </c>
      <c r="D12170" t="s">
        <v>22</v>
      </c>
      <c r="E12170" t="b">
        <v>1</v>
      </c>
      <c r="F12170" s="1">
        <v>45554.176898148151</v>
      </c>
      <c r="G12170" t="b">
        <v>1</v>
      </c>
      <c r="H12170" t="b">
        <v>0</v>
      </c>
      <c r="I12170" t="s">
        <v>16</v>
      </c>
      <c r="J12170" t="s">
        <v>17</v>
      </c>
      <c r="K12170" t="s">
        <v>106</v>
      </c>
      <c r="L12170">
        <v>143659</v>
      </c>
    </row>
    <row r="12171" spans="1:12" x14ac:dyDescent="0.25">
      <c r="A12171" t="s">
        <v>49</v>
      </c>
      <c r="B12171" t="s">
        <v>108</v>
      </c>
      <c r="C12171" t="s">
        <v>68</v>
      </c>
      <c r="D12171" t="s">
        <v>22</v>
      </c>
      <c r="E12171" t="b">
        <v>1</v>
      </c>
      <c r="F12171" s="1">
        <v>45543.762569444443</v>
      </c>
      <c r="G12171" t="b">
        <v>1</v>
      </c>
      <c r="H12171" t="b">
        <v>0</v>
      </c>
      <c r="I12171" t="s">
        <v>51</v>
      </c>
      <c r="J12171" t="s">
        <v>80</v>
      </c>
      <c r="K12171" t="s">
        <v>113</v>
      </c>
      <c r="L12171">
        <v>91213</v>
      </c>
    </row>
    <row r="12172" spans="1:12" x14ac:dyDescent="0.25">
      <c r="A12172" t="s">
        <v>54</v>
      </c>
      <c r="B12172" t="s">
        <v>79</v>
      </c>
      <c r="C12172" t="s">
        <v>21</v>
      </c>
      <c r="D12172" t="s">
        <v>29</v>
      </c>
      <c r="E12172" t="b">
        <v>0</v>
      </c>
      <c r="F12172" s="1">
        <v>45322.916226851848</v>
      </c>
      <c r="G12172" t="b">
        <v>0</v>
      </c>
      <c r="H12172" t="b">
        <v>0</v>
      </c>
      <c r="I12172" t="s">
        <v>30</v>
      </c>
      <c r="J12172" t="s">
        <v>31</v>
      </c>
      <c r="K12172" t="s">
        <v>126</v>
      </c>
      <c r="L12172">
        <v>137241</v>
      </c>
    </row>
    <row r="12173" spans="1:12" x14ac:dyDescent="0.25">
      <c r="A12173" t="s">
        <v>38</v>
      </c>
      <c r="B12173" t="s">
        <v>107</v>
      </c>
      <c r="C12173" t="s">
        <v>28</v>
      </c>
      <c r="D12173" t="s">
        <v>29</v>
      </c>
      <c r="E12173" t="b">
        <v>0</v>
      </c>
      <c r="F12173" s="1">
        <v>45504.666458333333</v>
      </c>
      <c r="G12173" t="b">
        <v>1</v>
      </c>
      <c r="H12173" t="b">
        <v>0</v>
      </c>
      <c r="I12173" t="s">
        <v>41</v>
      </c>
      <c r="J12173" t="s">
        <v>52</v>
      </c>
      <c r="K12173" t="s">
        <v>123</v>
      </c>
      <c r="L12173">
        <v>78556</v>
      </c>
    </row>
    <row r="12174" spans="1:12" x14ac:dyDescent="0.25">
      <c r="A12174" t="s">
        <v>38</v>
      </c>
      <c r="B12174" t="s">
        <v>95</v>
      </c>
      <c r="C12174" t="s">
        <v>21</v>
      </c>
      <c r="D12174" t="s">
        <v>22</v>
      </c>
      <c r="E12174" t="b">
        <v>0</v>
      </c>
      <c r="F12174" s="1">
        <v>45410.513668981483</v>
      </c>
      <c r="G12174" t="b">
        <v>0</v>
      </c>
      <c r="H12174" t="b">
        <v>0</v>
      </c>
      <c r="I12174" t="s">
        <v>41</v>
      </c>
      <c r="J12174" t="s">
        <v>17</v>
      </c>
      <c r="K12174" t="s">
        <v>58</v>
      </c>
      <c r="L12174">
        <v>84835</v>
      </c>
    </row>
    <row r="12175" spans="1:12" x14ac:dyDescent="0.25">
      <c r="A12175" t="s">
        <v>45</v>
      </c>
      <c r="B12175" t="s">
        <v>46</v>
      </c>
      <c r="C12175" t="s">
        <v>28</v>
      </c>
      <c r="D12175" t="s">
        <v>29</v>
      </c>
      <c r="E12175" t="b">
        <v>0</v>
      </c>
      <c r="F12175" s="1">
        <v>45634.932314814818</v>
      </c>
      <c r="G12175" t="b">
        <v>0</v>
      </c>
      <c r="H12175" t="b">
        <v>1</v>
      </c>
      <c r="I12175" t="s">
        <v>16</v>
      </c>
      <c r="J12175" t="s">
        <v>80</v>
      </c>
      <c r="K12175" t="s">
        <v>117</v>
      </c>
      <c r="L12175">
        <v>117321</v>
      </c>
    </row>
    <row r="12176" spans="1:12" x14ac:dyDescent="0.25">
      <c r="A12176" t="s">
        <v>54</v>
      </c>
      <c r="B12176" t="s">
        <v>79</v>
      </c>
      <c r="C12176" t="s">
        <v>21</v>
      </c>
      <c r="D12176" t="s">
        <v>29</v>
      </c>
      <c r="E12176" t="b">
        <v>1</v>
      </c>
      <c r="F12176" s="1">
        <v>45588.693773148138</v>
      </c>
      <c r="G12176" t="b">
        <v>0</v>
      </c>
      <c r="H12176" t="b">
        <v>0</v>
      </c>
      <c r="I12176" t="s">
        <v>30</v>
      </c>
      <c r="J12176" t="s">
        <v>57</v>
      </c>
      <c r="K12176" t="s">
        <v>100</v>
      </c>
      <c r="L12176">
        <v>152625</v>
      </c>
    </row>
    <row r="12177" spans="1:12" x14ac:dyDescent="0.25">
      <c r="A12177" t="s">
        <v>82</v>
      </c>
      <c r="B12177" t="s">
        <v>91</v>
      </c>
      <c r="C12177" t="s">
        <v>14</v>
      </c>
      <c r="D12177" t="s">
        <v>15</v>
      </c>
      <c r="E12177" t="b">
        <v>1</v>
      </c>
      <c r="F12177" s="1">
        <v>45590.210775462961</v>
      </c>
      <c r="G12177" t="b">
        <v>0</v>
      </c>
      <c r="H12177" t="b">
        <v>1</v>
      </c>
      <c r="I12177" t="s">
        <v>84</v>
      </c>
      <c r="J12177" t="s">
        <v>34</v>
      </c>
      <c r="K12177" t="s">
        <v>113</v>
      </c>
      <c r="L12177">
        <v>114356</v>
      </c>
    </row>
    <row r="12178" spans="1:12" x14ac:dyDescent="0.25">
      <c r="A12178" t="s">
        <v>82</v>
      </c>
      <c r="B12178" t="s">
        <v>85</v>
      </c>
      <c r="C12178" t="s">
        <v>14</v>
      </c>
      <c r="D12178" t="s">
        <v>15</v>
      </c>
      <c r="E12178" t="b">
        <v>1</v>
      </c>
      <c r="F12178" s="1">
        <v>45328.699432870373</v>
      </c>
      <c r="G12178" t="b">
        <v>0</v>
      </c>
      <c r="H12178" t="b">
        <v>1</v>
      </c>
      <c r="I12178" t="s">
        <v>84</v>
      </c>
      <c r="J12178" t="s">
        <v>24</v>
      </c>
      <c r="K12178" t="s">
        <v>58</v>
      </c>
      <c r="L12178">
        <v>106783</v>
      </c>
    </row>
    <row r="12179" spans="1:12" x14ac:dyDescent="0.25">
      <c r="A12179" t="s">
        <v>45</v>
      </c>
      <c r="B12179" t="s">
        <v>76</v>
      </c>
      <c r="C12179" t="s">
        <v>14</v>
      </c>
      <c r="D12179" t="s">
        <v>22</v>
      </c>
      <c r="E12179" t="b">
        <v>0</v>
      </c>
      <c r="F12179" s="1">
        <v>45366.513287037043</v>
      </c>
      <c r="G12179" t="b">
        <v>0</v>
      </c>
      <c r="H12179" t="b">
        <v>0</v>
      </c>
      <c r="I12179" t="s">
        <v>16</v>
      </c>
      <c r="J12179" t="s">
        <v>80</v>
      </c>
      <c r="K12179" t="s">
        <v>125</v>
      </c>
      <c r="L12179">
        <v>103848</v>
      </c>
    </row>
    <row r="12180" spans="1:12" x14ac:dyDescent="0.25">
      <c r="A12180" t="s">
        <v>19</v>
      </c>
      <c r="B12180" t="s">
        <v>86</v>
      </c>
      <c r="C12180" t="s">
        <v>28</v>
      </c>
      <c r="D12180" t="s">
        <v>15</v>
      </c>
      <c r="E12180" t="b">
        <v>1</v>
      </c>
      <c r="F12180" s="1">
        <v>45559.426099537042</v>
      </c>
      <c r="G12180" t="b">
        <v>0</v>
      </c>
      <c r="H12180" t="b">
        <v>1</v>
      </c>
      <c r="I12180" t="s">
        <v>23</v>
      </c>
      <c r="J12180" t="s">
        <v>57</v>
      </c>
      <c r="K12180" t="s">
        <v>122</v>
      </c>
      <c r="L12180">
        <v>63081</v>
      </c>
    </row>
    <row r="12181" spans="1:12" x14ac:dyDescent="0.25">
      <c r="A12181" t="s">
        <v>49</v>
      </c>
      <c r="B12181" t="s">
        <v>50</v>
      </c>
      <c r="C12181" t="s">
        <v>28</v>
      </c>
      <c r="D12181" t="s">
        <v>15</v>
      </c>
      <c r="E12181" t="b">
        <v>1</v>
      </c>
      <c r="F12181" s="1">
        <v>45573.933287037027</v>
      </c>
      <c r="G12181" t="b">
        <v>1</v>
      </c>
      <c r="H12181" t="b">
        <v>0</v>
      </c>
      <c r="I12181" t="s">
        <v>51</v>
      </c>
      <c r="J12181" t="s">
        <v>31</v>
      </c>
      <c r="K12181" t="s">
        <v>90</v>
      </c>
      <c r="L12181">
        <v>94127</v>
      </c>
    </row>
    <row r="12182" spans="1:12" x14ac:dyDescent="0.25">
      <c r="A12182" t="s">
        <v>19</v>
      </c>
      <c r="B12182" t="s">
        <v>86</v>
      </c>
      <c r="C12182" t="s">
        <v>43</v>
      </c>
      <c r="D12182" t="s">
        <v>22</v>
      </c>
      <c r="E12182" t="b">
        <v>1</v>
      </c>
      <c r="F12182" s="1">
        <v>45529.479826388888</v>
      </c>
      <c r="G12182" t="b">
        <v>0</v>
      </c>
      <c r="H12182" t="b">
        <v>0</v>
      </c>
      <c r="I12182" t="s">
        <v>23</v>
      </c>
      <c r="J12182" t="s">
        <v>64</v>
      </c>
      <c r="K12182" t="s">
        <v>100</v>
      </c>
      <c r="L12182">
        <v>87386</v>
      </c>
    </row>
    <row r="12183" spans="1:12" x14ac:dyDescent="0.25">
      <c r="A12183" t="s">
        <v>38</v>
      </c>
      <c r="B12183" t="s">
        <v>95</v>
      </c>
      <c r="C12183" t="s">
        <v>28</v>
      </c>
      <c r="D12183" t="s">
        <v>15</v>
      </c>
      <c r="E12183" t="b">
        <v>1</v>
      </c>
      <c r="F12183" s="1">
        <v>45313.010347222233</v>
      </c>
      <c r="G12183" t="b">
        <v>0</v>
      </c>
      <c r="H12183" t="b">
        <v>1</v>
      </c>
      <c r="I12183" t="s">
        <v>41</v>
      </c>
      <c r="J12183" t="s">
        <v>52</v>
      </c>
      <c r="K12183" t="s">
        <v>121</v>
      </c>
      <c r="L12183">
        <v>79094</v>
      </c>
    </row>
    <row r="12184" spans="1:12" x14ac:dyDescent="0.25">
      <c r="A12184" t="s">
        <v>19</v>
      </c>
      <c r="B12184" t="s">
        <v>86</v>
      </c>
      <c r="C12184" t="s">
        <v>43</v>
      </c>
      <c r="D12184" t="s">
        <v>15</v>
      </c>
      <c r="E12184" t="b">
        <v>0</v>
      </c>
      <c r="F12184" s="1">
        <v>45484.91170138889</v>
      </c>
      <c r="G12184" t="b">
        <v>1</v>
      </c>
      <c r="H12184" t="b">
        <v>1</v>
      </c>
      <c r="I12184" t="s">
        <v>23</v>
      </c>
      <c r="J12184" t="s">
        <v>47</v>
      </c>
      <c r="K12184" t="s">
        <v>103</v>
      </c>
      <c r="L12184">
        <v>80854</v>
      </c>
    </row>
    <row r="12185" spans="1:12" x14ac:dyDescent="0.25">
      <c r="A12185" t="s">
        <v>49</v>
      </c>
      <c r="B12185" t="s">
        <v>108</v>
      </c>
      <c r="C12185" t="s">
        <v>21</v>
      </c>
      <c r="D12185" t="s">
        <v>22</v>
      </c>
      <c r="E12185" t="b">
        <v>0</v>
      </c>
      <c r="F12185" s="1">
        <v>45550.954976851863</v>
      </c>
      <c r="G12185" t="b">
        <v>1</v>
      </c>
      <c r="H12185" t="b">
        <v>0</v>
      </c>
      <c r="I12185" t="s">
        <v>51</v>
      </c>
      <c r="J12185" t="s">
        <v>34</v>
      </c>
      <c r="K12185" t="s">
        <v>110</v>
      </c>
      <c r="L12185">
        <v>85321</v>
      </c>
    </row>
    <row r="12186" spans="1:12" x14ac:dyDescent="0.25">
      <c r="A12186" t="s">
        <v>19</v>
      </c>
      <c r="B12186" t="s">
        <v>94</v>
      </c>
      <c r="C12186" t="s">
        <v>21</v>
      </c>
      <c r="D12186" t="s">
        <v>22</v>
      </c>
      <c r="E12186" t="b">
        <v>0</v>
      </c>
      <c r="F12186" s="1">
        <v>45553.916226851848</v>
      </c>
      <c r="G12186" t="b">
        <v>0</v>
      </c>
      <c r="H12186" t="b">
        <v>0</v>
      </c>
      <c r="I12186" t="s">
        <v>23</v>
      </c>
      <c r="J12186" t="s">
        <v>44</v>
      </c>
      <c r="K12186" t="s">
        <v>62</v>
      </c>
      <c r="L12186">
        <v>84607</v>
      </c>
    </row>
    <row r="12187" spans="1:12" x14ac:dyDescent="0.25">
      <c r="A12187" t="s">
        <v>49</v>
      </c>
      <c r="B12187" t="s">
        <v>61</v>
      </c>
      <c r="C12187" t="s">
        <v>14</v>
      </c>
      <c r="D12187" t="s">
        <v>22</v>
      </c>
      <c r="E12187" t="b">
        <v>0</v>
      </c>
      <c r="F12187" s="1">
        <v>45468.684942129628</v>
      </c>
      <c r="G12187" t="b">
        <v>1</v>
      </c>
      <c r="H12187" t="b">
        <v>1</v>
      </c>
      <c r="I12187" t="s">
        <v>51</v>
      </c>
      <c r="J12187" t="s">
        <v>31</v>
      </c>
      <c r="K12187" t="s">
        <v>99</v>
      </c>
      <c r="L12187">
        <v>74259</v>
      </c>
    </row>
    <row r="12188" spans="1:12" x14ac:dyDescent="0.25">
      <c r="A12188" t="s">
        <v>38</v>
      </c>
      <c r="B12188" t="s">
        <v>107</v>
      </c>
      <c r="C12188" t="s">
        <v>68</v>
      </c>
      <c r="D12188" t="s">
        <v>15</v>
      </c>
      <c r="E12188" t="b">
        <v>0</v>
      </c>
      <c r="F12188" s="1">
        <v>45496.438877314817</v>
      </c>
      <c r="G12188" t="b">
        <v>1</v>
      </c>
      <c r="H12188" t="b">
        <v>1</v>
      </c>
      <c r="I12188" t="s">
        <v>41</v>
      </c>
      <c r="J12188" t="s">
        <v>52</v>
      </c>
      <c r="K12188" t="s">
        <v>18</v>
      </c>
      <c r="L12188">
        <v>74702</v>
      </c>
    </row>
    <row r="12189" spans="1:12" x14ac:dyDescent="0.25">
      <c r="A12189" t="s">
        <v>49</v>
      </c>
      <c r="B12189" t="s">
        <v>61</v>
      </c>
      <c r="C12189" t="s">
        <v>21</v>
      </c>
      <c r="D12189" t="s">
        <v>22</v>
      </c>
      <c r="E12189" t="b">
        <v>0</v>
      </c>
      <c r="F12189" s="1">
        <v>45566.22934027778</v>
      </c>
      <c r="G12189" t="b">
        <v>0</v>
      </c>
      <c r="H12189" t="b">
        <v>1</v>
      </c>
      <c r="I12189" t="s">
        <v>51</v>
      </c>
      <c r="J12189" t="s">
        <v>80</v>
      </c>
      <c r="K12189" t="s">
        <v>101</v>
      </c>
      <c r="L12189">
        <v>87225</v>
      </c>
    </row>
    <row r="12190" spans="1:12" x14ac:dyDescent="0.25">
      <c r="A12190" t="s">
        <v>82</v>
      </c>
      <c r="B12190" t="s">
        <v>85</v>
      </c>
      <c r="C12190" t="s">
        <v>68</v>
      </c>
      <c r="D12190" t="s">
        <v>15</v>
      </c>
      <c r="E12190" t="b">
        <v>1</v>
      </c>
      <c r="F12190" s="1">
        <v>45650.990312499998</v>
      </c>
      <c r="G12190" t="b">
        <v>1</v>
      </c>
      <c r="H12190" t="b">
        <v>1</v>
      </c>
      <c r="I12190" t="s">
        <v>84</v>
      </c>
      <c r="J12190" t="s">
        <v>80</v>
      </c>
      <c r="K12190" t="s">
        <v>125</v>
      </c>
      <c r="L12190">
        <v>120362</v>
      </c>
    </row>
    <row r="12191" spans="1:12" x14ac:dyDescent="0.25">
      <c r="A12191" t="s">
        <v>49</v>
      </c>
      <c r="B12191" t="s">
        <v>61</v>
      </c>
      <c r="C12191" t="s">
        <v>68</v>
      </c>
      <c r="D12191" t="s">
        <v>29</v>
      </c>
      <c r="E12191" t="b">
        <v>0</v>
      </c>
      <c r="F12191" s="1">
        <v>45310.573344907411</v>
      </c>
      <c r="G12191" t="b">
        <v>0</v>
      </c>
      <c r="H12191" t="b">
        <v>0</v>
      </c>
      <c r="I12191" t="s">
        <v>51</v>
      </c>
      <c r="J12191" t="s">
        <v>66</v>
      </c>
      <c r="K12191" t="s">
        <v>90</v>
      </c>
      <c r="L12191">
        <v>71523</v>
      </c>
    </row>
    <row r="12192" spans="1:12" x14ac:dyDescent="0.25">
      <c r="A12192" t="s">
        <v>38</v>
      </c>
      <c r="B12192" t="s">
        <v>39</v>
      </c>
      <c r="C12192" t="s">
        <v>40</v>
      </c>
      <c r="D12192" t="s">
        <v>15</v>
      </c>
      <c r="E12192" t="b">
        <v>1</v>
      </c>
      <c r="F12192" s="1">
        <v>45649.644317129627</v>
      </c>
      <c r="G12192" t="b">
        <v>1</v>
      </c>
      <c r="H12192" t="b">
        <v>0</v>
      </c>
      <c r="I12192" t="s">
        <v>41</v>
      </c>
      <c r="J12192" t="s">
        <v>72</v>
      </c>
      <c r="K12192" t="s">
        <v>117</v>
      </c>
      <c r="L12192">
        <v>89778</v>
      </c>
    </row>
    <row r="12193" spans="1:12" x14ac:dyDescent="0.25">
      <c r="A12193" t="s">
        <v>19</v>
      </c>
      <c r="B12193" t="s">
        <v>94</v>
      </c>
      <c r="C12193" t="s">
        <v>68</v>
      </c>
      <c r="D12193" t="s">
        <v>15</v>
      </c>
      <c r="E12193" t="b">
        <v>1</v>
      </c>
      <c r="F12193" s="1">
        <v>45318.006412037037</v>
      </c>
      <c r="G12193" t="b">
        <v>1</v>
      </c>
      <c r="H12193" t="b">
        <v>1</v>
      </c>
      <c r="I12193" t="s">
        <v>23</v>
      </c>
      <c r="J12193" t="s">
        <v>17</v>
      </c>
      <c r="K12193" t="s">
        <v>87</v>
      </c>
      <c r="L12193">
        <v>69074</v>
      </c>
    </row>
    <row r="12194" spans="1:12" x14ac:dyDescent="0.25">
      <c r="A12194" t="s">
        <v>49</v>
      </c>
      <c r="B12194" t="s">
        <v>61</v>
      </c>
      <c r="C12194" t="s">
        <v>28</v>
      </c>
      <c r="D12194" t="s">
        <v>22</v>
      </c>
      <c r="E12194" t="b">
        <v>1</v>
      </c>
      <c r="F12194" s="1">
        <v>45318.893321759257</v>
      </c>
      <c r="G12194" t="b">
        <v>1</v>
      </c>
      <c r="H12194" t="b">
        <v>1</v>
      </c>
      <c r="I12194" t="s">
        <v>51</v>
      </c>
      <c r="J12194" t="s">
        <v>17</v>
      </c>
      <c r="K12194" t="s">
        <v>119</v>
      </c>
      <c r="L12194">
        <v>83836</v>
      </c>
    </row>
    <row r="12195" spans="1:12" x14ac:dyDescent="0.25">
      <c r="A12195" t="s">
        <v>45</v>
      </c>
      <c r="B12195" t="s">
        <v>76</v>
      </c>
      <c r="C12195" t="s">
        <v>43</v>
      </c>
      <c r="D12195" t="s">
        <v>15</v>
      </c>
      <c r="E12195" t="b">
        <v>0</v>
      </c>
      <c r="F12195" s="1">
        <v>45574.745937500003</v>
      </c>
      <c r="G12195" t="b">
        <v>0</v>
      </c>
      <c r="H12195" t="b">
        <v>1</v>
      </c>
      <c r="I12195" t="s">
        <v>16</v>
      </c>
      <c r="J12195" t="s">
        <v>52</v>
      </c>
      <c r="K12195" t="s">
        <v>78</v>
      </c>
      <c r="L12195">
        <v>113691</v>
      </c>
    </row>
    <row r="12196" spans="1:12" x14ac:dyDescent="0.25">
      <c r="A12196" t="s">
        <v>26</v>
      </c>
      <c r="B12196" t="s">
        <v>33</v>
      </c>
      <c r="C12196" t="s">
        <v>43</v>
      </c>
      <c r="D12196" t="s">
        <v>29</v>
      </c>
      <c r="E12196" t="b">
        <v>0</v>
      </c>
      <c r="F12196" s="1">
        <v>45519.971539351849</v>
      </c>
      <c r="G12196" t="b">
        <v>0</v>
      </c>
      <c r="H12196" t="b">
        <v>1</v>
      </c>
      <c r="I12196" t="s">
        <v>30</v>
      </c>
      <c r="J12196" t="s">
        <v>44</v>
      </c>
      <c r="K12196" t="s">
        <v>37</v>
      </c>
      <c r="L12196">
        <v>97157</v>
      </c>
    </row>
    <row r="12197" spans="1:12" x14ac:dyDescent="0.25">
      <c r="A12197" t="s">
        <v>19</v>
      </c>
      <c r="B12197" t="s">
        <v>94</v>
      </c>
      <c r="C12197" t="s">
        <v>14</v>
      </c>
      <c r="D12197" t="s">
        <v>22</v>
      </c>
      <c r="E12197" t="b">
        <v>1</v>
      </c>
      <c r="F12197" s="1">
        <v>45549.052986111114</v>
      </c>
      <c r="G12197" t="b">
        <v>1</v>
      </c>
      <c r="H12197" t="b">
        <v>0</v>
      </c>
      <c r="I12197" t="s">
        <v>23</v>
      </c>
      <c r="J12197" t="s">
        <v>70</v>
      </c>
      <c r="K12197" t="s">
        <v>48</v>
      </c>
      <c r="L12197">
        <v>79571</v>
      </c>
    </row>
    <row r="12198" spans="1:12" x14ac:dyDescent="0.25">
      <c r="A12198" t="s">
        <v>38</v>
      </c>
      <c r="B12198" t="s">
        <v>39</v>
      </c>
      <c r="C12198" t="s">
        <v>28</v>
      </c>
      <c r="D12198" t="s">
        <v>29</v>
      </c>
      <c r="E12198" t="b">
        <v>1</v>
      </c>
      <c r="F12198" s="1">
        <v>45380.121215277781</v>
      </c>
      <c r="G12198" t="b">
        <v>0</v>
      </c>
      <c r="H12198" t="b">
        <v>1</v>
      </c>
      <c r="I12198" t="s">
        <v>41</v>
      </c>
      <c r="J12198" t="s">
        <v>24</v>
      </c>
      <c r="K12198" t="s">
        <v>111</v>
      </c>
      <c r="L12198">
        <v>88938</v>
      </c>
    </row>
    <row r="12199" spans="1:12" x14ac:dyDescent="0.25">
      <c r="A12199" t="s">
        <v>19</v>
      </c>
      <c r="B12199" t="s">
        <v>20</v>
      </c>
      <c r="C12199" t="s">
        <v>68</v>
      </c>
      <c r="D12199" t="s">
        <v>29</v>
      </c>
      <c r="E12199" t="b">
        <v>0</v>
      </c>
      <c r="F12199" s="1">
        <v>45434.323587962957</v>
      </c>
      <c r="G12199" t="b">
        <v>0</v>
      </c>
      <c r="H12199" t="b">
        <v>1</v>
      </c>
      <c r="I12199" t="s">
        <v>23</v>
      </c>
      <c r="J12199" t="s">
        <v>47</v>
      </c>
      <c r="K12199" t="s">
        <v>125</v>
      </c>
      <c r="L12199">
        <v>69246</v>
      </c>
    </row>
    <row r="12200" spans="1:12" x14ac:dyDescent="0.25">
      <c r="A12200" t="s">
        <v>12</v>
      </c>
      <c r="B12200" t="s">
        <v>75</v>
      </c>
      <c r="C12200" t="s">
        <v>68</v>
      </c>
      <c r="D12200" t="s">
        <v>22</v>
      </c>
      <c r="E12200" t="b">
        <v>1</v>
      </c>
      <c r="F12200" s="1">
        <v>45446.710960648154</v>
      </c>
      <c r="G12200" t="b">
        <v>1</v>
      </c>
      <c r="H12200" t="b">
        <v>1</v>
      </c>
      <c r="I12200" t="s">
        <v>16</v>
      </c>
      <c r="J12200" t="s">
        <v>80</v>
      </c>
      <c r="K12200" t="s">
        <v>78</v>
      </c>
      <c r="L12200">
        <v>145114</v>
      </c>
    </row>
    <row r="12201" spans="1:12" x14ac:dyDescent="0.25">
      <c r="A12201" t="s">
        <v>49</v>
      </c>
      <c r="B12201" t="s">
        <v>108</v>
      </c>
      <c r="C12201" t="s">
        <v>21</v>
      </c>
      <c r="D12201" t="s">
        <v>15</v>
      </c>
      <c r="E12201" t="b">
        <v>1</v>
      </c>
      <c r="F12201" s="1">
        <v>45416.529930555553</v>
      </c>
      <c r="G12201" t="b">
        <v>0</v>
      </c>
      <c r="H12201" t="b">
        <v>1</v>
      </c>
      <c r="I12201" t="s">
        <v>51</v>
      </c>
      <c r="J12201" t="s">
        <v>34</v>
      </c>
      <c r="K12201" t="s">
        <v>93</v>
      </c>
      <c r="L12201">
        <v>88082</v>
      </c>
    </row>
    <row r="12202" spans="1:12" x14ac:dyDescent="0.25">
      <c r="A12202" t="s">
        <v>54</v>
      </c>
      <c r="B12202" t="s">
        <v>79</v>
      </c>
      <c r="C12202" t="s">
        <v>21</v>
      </c>
      <c r="D12202" t="s">
        <v>15</v>
      </c>
      <c r="E12202" t="b">
        <v>1</v>
      </c>
      <c r="F12202" s="1">
        <v>45613.455694444441</v>
      </c>
      <c r="G12202" t="b">
        <v>1</v>
      </c>
      <c r="H12202" t="b">
        <v>0</v>
      </c>
      <c r="I12202" t="s">
        <v>30</v>
      </c>
      <c r="J12202" t="s">
        <v>64</v>
      </c>
      <c r="K12202" t="s">
        <v>106</v>
      </c>
      <c r="L12202">
        <v>129125</v>
      </c>
    </row>
    <row r="12203" spans="1:12" x14ac:dyDescent="0.25">
      <c r="A12203" t="s">
        <v>82</v>
      </c>
      <c r="B12203" t="s">
        <v>85</v>
      </c>
      <c r="C12203" t="s">
        <v>68</v>
      </c>
      <c r="D12203" t="s">
        <v>29</v>
      </c>
      <c r="E12203" t="b">
        <v>0</v>
      </c>
      <c r="F12203" s="1">
        <v>45448.927673611113</v>
      </c>
      <c r="G12203" t="b">
        <v>1</v>
      </c>
      <c r="H12203" t="b">
        <v>0</v>
      </c>
      <c r="I12203" t="s">
        <v>84</v>
      </c>
      <c r="J12203" t="s">
        <v>72</v>
      </c>
      <c r="K12203" t="s">
        <v>32</v>
      </c>
      <c r="L12203">
        <v>122611</v>
      </c>
    </row>
    <row r="12204" spans="1:12" x14ac:dyDescent="0.25">
      <c r="A12204" t="s">
        <v>82</v>
      </c>
      <c r="B12204" t="s">
        <v>83</v>
      </c>
      <c r="C12204" t="s">
        <v>43</v>
      </c>
      <c r="D12204" t="s">
        <v>22</v>
      </c>
      <c r="E12204" t="b">
        <v>1</v>
      </c>
      <c r="F12204" s="1">
        <v>45398.398101851853</v>
      </c>
      <c r="G12204" t="b">
        <v>1</v>
      </c>
      <c r="H12204" t="b">
        <v>1</v>
      </c>
      <c r="I12204" t="s">
        <v>84</v>
      </c>
      <c r="J12204" t="s">
        <v>47</v>
      </c>
      <c r="K12204" t="s">
        <v>92</v>
      </c>
      <c r="L12204">
        <v>111190</v>
      </c>
    </row>
    <row r="12205" spans="1:12" x14ac:dyDescent="0.25">
      <c r="A12205" t="s">
        <v>45</v>
      </c>
      <c r="B12205" t="s">
        <v>46</v>
      </c>
      <c r="C12205" t="s">
        <v>14</v>
      </c>
      <c r="D12205" t="s">
        <v>29</v>
      </c>
      <c r="E12205" t="b">
        <v>1</v>
      </c>
      <c r="F12205" s="1">
        <v>45563.411828703713</v>
      </c>
      <c r="G12205" t="b">
        <v>0</v>
      </c>
      <c r="H12205" t="b">
        <v>1</v>
      </c>
      <c r="I12205" t="s">
        <v>16</v>
      </c>
      <c r="J12205" t="s">
        <v>47</v>
      </c>
      <c r="K12205" t="s">
        <v>128</v>
      </c>
      <c r="L12205">
        <v>103221</v>
      </c>
    </row>
    <row r="12206" spans="1:12" x14ac:dyDescent="0.25">
      <c r="A12206" t="s">
        <v>54</v>
      </c>
      <c r="B12206" t="s">
        <v>79</v>
      </c>
      <c r="C12206" t="s">
        <v>21</v>
      </c>
      <c r="D12206" t="s">
        <v>15</v>
      </c>
      <c r="E12206" t="b">
        <v>1</v>
      </c>
      <c r="F12206" s="1">
        <v>45461.838888888888</v>
      </c>
      <c r="G12206" t="b">
        <v>1</v>
      </c>
      <c r="H12206" t="b">
        <v>1</v>
      </c>
      <c r="I12206" t="s">
        <v>30</v>
      </c>
      <c r="J12206" t="s">
        <v>66</v>
      </c>
      <c r="K12206" t="s">
        <v>123</v>
      </c>
      <c r="L12206">
        <v>115890</v>
      </c>
    </row>
    <row r="12207" spans="1:12" x14ac:dyDescent="0.25">
      <c r="A12207" t="s">
        <v>54</v>
      </c>
      <c r="B12207" t="s">
        <v>79</v>
      </c>
      <c r="C12207" t="s">
        <v>40</v>
      </c>
      <c r="D12207" t="s">
        <v>29</v>
      </c>
      <c r="E12207" t="b">
        <v>0</v>
      </c>
      <c r="F12207" s="1">
        <v>45327.472256944442</v>
      </c>
      <c r="G12207" t="b">
        <v>0</v>
      </c>
      <c r="H12207" t="b">
        <v>0</v>
      </c>
      <c r="I12207" t="s">
        <v>30</v>
      </c>
      <c r="J12207" t="s">
        <v>66</v>
      </c>
      <c r="K12207" t="s">
        <v>113</v>
      </c>
      <c r="L12207">
        <v>124176</v>
      </c>
    </row>
    <row r="12208" spans="1:12" x14ac:dyDescent="0.25">
      <c r="A12208" t="s">
        <v>49</v>
      </c>
      <c r="B12208" t="s">
        <v>108</v>
      </c>
      <c r="C12208" t="s">
        <v>40</v>
      </c>
      <c r="D12208" t="s">
        <v>22</v>
      </c>
      <c r="E12208" t="b">
        <v>1</v>
      </c>
      <c r="F12208" s="1">
        <v>45589.184803240743</v>
      </c>
      <c r="G12208" t="b">
        <v>0</v>
      </c>
      <c r="H12208" t="b">
        <v>0</v>
      </c>
      <c r="I12208" t="s">
        <v>51</v>
      </c>
      <c r="J12208" t="s">
        <v>70</v>
      </c>
      <c r="K12208" t="s">
        <v>92</v>
      </c>
      <c r="L12208">
        <v>70429</v>
      </c>
    </row>
    <row r="12209" spans="1:12" x14ac:dyDescent="0.25">
      <c r="A12209" t="s">
        <v>38</v>
      </c>
      <c r="B12209" t="s">
        <v>107</v>
      </c>
      <c r="C12209" t="s">
        <v>68</v>
      </c>
      <c r="D12209" t="s">
        <v>29</v>
      </c>
      <c r="E12209" t="b">
        <v>1</v>
      </c>
      <c r="F12209" s="1">
        <v>45297.22079861111</v>
      </c>
      <c r="G12209" t="b">
        <v>1</v>
      </c>
      <c r="H12209" t="b">
        <v>1</v>
      </c>
      <c r="I12209" t="s">
        <v>41</v>
      </c>
      <c r="J12209" t="s">
        <v>52</v>
      </c>
      <c r="K12209" t="s">
        <v>127</v>
      </c>
      <c r="L12209">
        <v>74493</v>
      </c>
    </row>
    <row r="12210" spans="1:12" x14ac:dyDescent="0.25">
      <c r="A12210" t="s">
        <v>19</v>
      </c>
      <c r="B12210" t="s">
        <v>36</v>
      </c>
      <c r="C12210" t="s">
        <v>40</v>
      </c>
      <c r="D12210" t="s">
        <v>29</v>
      </c>
      <c r="E12210" t="b">
        <v>0</v>
      </c>
      <c r="F12210" s="1">
        <v>45439.277858796297</v>
      </c>
      <c r="G12210" t="b">
        <v>0</v>
      </c>
      <c r="H12210" t="b">
        <v>0</v>
      </c>
      <c r="I12210" t="s">
        <v>23</v>
      </c>
      <c r="J12210" t="s">
        <v>72</v>
      </c>
      <c r="K12210" t="s">
        <v>101</v>
      </c>
      <c r="L12210">
        <v>76774</v>
      </c>
    </row>
    <row r="12211" spans="1:12" x14ac:dyDescent="0.25">
      <c r="A12211" t="s">
        <v>49</v>
      </c>
      <c r="B12211" t="s">
        <v>50</v>
      </c>
      <c r="C12211" t="s">
        <v>14</v>
      </c>
      <c r="D12211" t="s">
        <v>22</v>
      </c>
      <c r="E12211" t="b">
        <v>1</v>
      </c>
      <c r="F12211" s="1">
        <v>45485.032349537039</v>
      </c>
      <c r="G12211" t="b">
        <v>0</v>
      </c>
      <c r="H12211" t="b">
        <v>0</v>
      </c>
      <c r="I12211" t="s">
        <v>51</v>
      </c>
      <c r="J12211" t="s">
        <v>80</v>
      </c>
      <c r="K12211" t="s">
        <v>58</v>
      </c>
      <c r="L12211">
        <v>75788</v>
      </c>
    </row>
    <row r="12212" spans="1:12" x14ac:dyDescent="0.25">
      <c r="A12212" t="s">
        <v>19</v>
      </c>
      <c r="B12212" t="s">
        <v>36</v>
      </c>
      <c r="C12212" t="s">
        <v>21</v>
      </c>
      <c r="D12212" t="s">
        <v>22</v>
      </c>
      <c r="E12212" t="b">
        <v>0</v>
      </c>
      <c r="F12212" s="1">
        <v>45305.028067129628</v>
      </c>
      <c r="G12212" t="b">
        <v>1</v>
      </c>
      <c r="H12212" t="b">
        <v>0</v>
      </c>
      <c r="I12212" t="s">
        <v>23</v>
      </c>
      <c r="J12212" t="s">
        <v>34</v>
      </c>
      <c r="K12212" t="s">
        <v>69</v>
      </c>
      <c r="L12212">
        <v>69492</v>
      </c>
    </row>
    <row r="12213" spans="1:12" x14ac:dyDescent="0.25">
      <c r="A12213" t="s">
        <v>45</v>
      </c>
      <c r="B12213" t="s">
        <v>76</v>
      </c>
      <c r="C12213" t="s">
        <v>43</v>
      </c>
      <c r="D12213" t="s">
        <v>22</v>
      </c>
      <c r="E12213" t="b">
        <v>0</v>
      </c>
      <c r="F12213" s="1">
        <v>45418.645694444444</v>
      </c>
      <c r="G12213" t="b">
        <v>0</v>
      </c>
      <c r="H12213" t="b">
        <v>1</v>
      </c>
      <c r="I12213" t="s">
        <v>16</v>
      </c>
      <c r="J12213" t="s">
        <v>52</v>
      </c>
      <c r="K12213" t="s">
        <v>60</v>
      </c>
      <c r="L12213">
        <v>108751</v>
      </c>
    </row>
    <row r="12214" spans="1:12" x14ac:dyDescent="0.25">
      <c r="A12214" t="s">
        <v>49</v>
      </c>
      <c r="B12214" t="s">
        <v>50</v>
      </c>
      <c r="C12214" t="s">
        <v>40</v>
      </c>
      <c r="D12214" t="s">
        <v>22</v>
      </c>
      <c r="E12214" t="b">
        <v>0</v>
      </c>
      <c r="F12214" s="1">
        <v>45394.368692129632</v>
      </c>
      <c r="G12214" t="b">
        <v>1</v>
      </c>
      <c r="H12214" t="b">
        <v>0</v>
      </c>
      <c r="I12214" t="s">
        <v>51</v>
      </c>
      <c r="J12214" t="s">
        <v>66</v>
      </c>
      <c r="K12214" t="s">
        <v>35</v>
      </c>
      <c r="L12214">
        <v>81478</v>
      </c>
    </row>
    <row r="12215" spans="1:12" x14ac:dyDescent="0.25">
      <c r="A12215" t="s">
        <v>54</v>
      </c>
      <c r="B12215" t="s">
        <v>79</v>
      </c>
      <c r="C12215" t="s">
        <v>40</v>
      </c>
      <c r="D12215" t="s">
        <v>15</v>
      </c>
      <c r="E12215" t="b">
        <v>1</v>
      </c>
      <c r="F12215" s="1">
        <v>45311.064143518517</v>
      </c>
      <c r="G12215" t="b">
        <v>1</v>
      </c>
      <c r="H12215" t="b">
        <v>1</v>
      </c>
      <c r="I12215" t="s">
        <v>30</v>
      </c>
      <c r="J12215" t="s">
        <v>66</v>
      </c>
      <c r="K12215" t="s">
        <v>129</v>
      </c>
      <c r="L12215">
        <v>128463</v>
      </c>
    </row>
    <row r="12216" spans="1:12" x14ac:dyDescent="0.25">
      <c r="A12216" t="s">
        <v>54</v>
      </c>
      <c r="B12216" t="s">
        <v>79</v>
      </c>
      <c r="C12216" t="s">
        <v>21</v>
      </c>
      <c r="D12216" t="s">
        <v>15</v>
      </c>
      <c r="E12216" t="b">
        <v>1</v>
      </c>
      <c r="F12216" s="1">
        <v>45479.837488425917</v>
      </c>
      <c r="G12216" t="b">
        <v>1</v>
      </c>
      <c r="H12216" t="b">
        <v>0</v>
      </c>
      <c r="I12216" t="s">
        <v>30</v>
      </c>
      <c r="J12216" t="s">
        <v>64</v>
      </c>
      <c r="K12216" t="s">
        <v>98</v>
      </c>
      <c r="L12216">
        <v>147781</v>
      </c>
    </row>
    <row r="12217" spans="1:12" x14ac:dyDescent="0.25">
      <c r="A12217" t="s">
        <v>49</v>
      </c>
      <c r="B12217" t="s">
        <v>108</v>
      </c>
      <c r="C12217" t="s">
        <v>21</v>
      </c>
      <c r="D12217" t="s">
        <v>22</v>
      </c>
      <c r="E12217" t="b">
        <v>0</v>
      </c>
      <c r="F12217" s="1">
        <v>45639.764386574083</v>
      </c>
      <c r="G12217" t="b">
        <v>1</v>
      </c>
      <c r="H12217" t="b">
        <v>1</v>
      </c>
      <c r="I12217" t="s">
        <v>51</v>
      </c>
      <c r="J12217" t="s">
        <v>34</v>
      </c>
      <c r="K12217" t="s">
        <v>99</v>
      </c>
      <c r="L12217">
        <v>89117</v>
      </c>
    </row>
    <row r="12218" spans="1:12" x14ac:dyDescent="0.25">
      <c r="A12218" t="s">
        <v>26</v>
      </c>
      <c r="B12218" t="s">
        <v>33</v>
      </c>
      <c r="C12218" t="s">
        <v>40</v>
      </c>
      <c r="D12218" t="s">
        <v>15</v>
      </c>
      <c r="E12218" t="b">
        <v>0</v>
      </c>
      <c r="F12218" s="1">
        <v>45329.624988425923</v>
      </c>
      <c r="G12218" t="b">
        <v>1</v>
      </c>
      <c r="H12218" t="b">
        <v>1</v>
      </c>
      <c r="I12218" t="s">
        <v>30</v>
      </c>
      <c r="J12218" t="s">
        <v>80</v>
      </c>
      <c r="K12218" t="s">
        <v>129</v>
      </c>
      <c r="L12218">
        <v>122613</v>
      </c>
    </row>
    <row r="12219" spans="1:12" x14ac:dyDescent="0.25">
      <c r="A12219" t="s">
        <v>54</v>
      </c>
      <c r="B12219" t="s">
        <v>55</v>
      </c>
      <c r="C12219" t="s">
        <v>40</v>
      </c>
      <c r="D12219" t="s">
        <v>22</v>
      </c>
      <c r="E12219" t="b">
        <v>1</v>
      </c>
      <c r="F12219" s="1">
        <v>45355.475405092591</v>
      </c>
      <c r="G12219" t="b">
        <v>0</v>
      </c>
      <c r="H12219" t="b">
        <v>0</v>
      </c>
      <c r="I12219" t="s">
        <v>30</v>
      </c>
      <c r="J12219" t="s">
        <v>72</v>
      </c>
      <c r="K12219" t="s">
        <v>53</v>
      </c>
      <c r="L12219">
        <v>140749</v>
      </c>
    </row>
    <row r="12220" spans="1:12" x14ac:dyDescent="0.25">
      <c r="A12220" t="s">
        <v>54</v>
      </c>
      <c r="B12220" t="s">
        <v>79</v>
      </c>
      <c r="C12220" t="s">
        <v>40</v>
      </c>
      <c r="D12220" t="s">
        <v>15</v>
      </c>
      <c r="E12220" t="b">
        <v>1</v>
      </c>
      <c r="F12220" s="1">
        <v>45543.00886574074</v>
      </c>
      <c r="G12220" t="b">
        <v>1</v>
      </c>
      <c r="H12220" t="b">
        <v>1</v>
      </c>
      <c r="I12220" t="s">
        <v>30</v>
      </c>
      <c r="J12220" t="s">
        <v>57</v>
      </c>
      <c r="K12220" t="s">
        <v>56</v>
      </c>
      <c r="L12220">
        <v>146562</v>
      </c>
    </row>
    <row r="12221" spans="1:12" x14ac:dyDescent="0.25">
      <c r="A12221" t="s">
        <v>82</v>
      </c>
      <c r="B12221" t="s">
        <v>85</v>
      </c>
      <c r="C12221" t="s">
        <v>28</v>
      </c>
      <c r="D12221" t="s">
        <v>15</v>
      </c>
      <c r="E12221" t="b">
        <v>1</v>
      </c>
      <c r="F12221" s="1">
        <v>45489.794606481482</v>
      </c>
      <c r="G12221" t="b">
        <v>0</v>
      </c>
      <c r="H12221" t="b">
        <v>1</v>
      </c>
      <c r="I12221" t="s">
        <v>84</v>
      </c>
      <c r="J12221" t="s">
        <v>24</v>
      </c>
      <c r="K12221" t="s">
        <v>98</v>
      </c>
      <c r="L12221">
        <v>119027</v>
      </c>
    </row>
    <row r="12222" spans="1:12" x14ac:dyDescent="0.25">
      <c r="A12222" t="s">
        <v>12</v>
      </c>
      <c r="B12222" t="s">
        <v>63</v>
      </c>
      <c r="C12222" t="s">
        <v>28</v>
      </c>
      <c r="D12222" t="s">
        <v>22</v>
      </c>
      <c r="E12222" t="b">
        <v>0</v>
      </c>
      <c r="F12222" s="1">
        <v>45653.671805555547</v>
      </c>
      <c r="G12222" t="b">
        <v>1</v>
      </c>
      <c r="H12222" t="b">
        <v>0</v>
      </c>
      <c r="I12222" t="s">
        <v>16</v>
      </c>
      <c r="J12222" t="s">
        <v>70</v>
      </c>
      <c r="K12222" t="s">
        <v>53</v>
      </c>
      <c r="L12222">
        <v>148694</v>
      </c>
    </row>
    <row r="12223" spans="1:12" x14ac:dyDescent="0.25">
      <c r="A12223" t="s">
        <v>82</v>
      </c>
      <c r="B12223" t="s">
        <v>83</v>
      </c>
      <c r="C12223" t="s">
        <v>43</v>
      </c>
      <c r="D12223" t="s">
        <v>15</v>
      </c>
      <c r="E12223" t="b">
        <v>1</v>
      </c>
      <c r="F12223" s="1">
        <v>45424.784039351849</v>
      </c>
      <c r="G12223" t="b">
        <v>0</v>
      </c>
      <c r="H12223" t="b">
        <v>0</v>
      </c>
      <c r="I12223" t="s">
        <v>84</v>
      </c>
      <c r="J12223" t="s">
        <v>24</v>
      </c>
      <c r="K12223" t="s">
        <v>56</v>
      </c>
      <c r="L12223">
        <v>126354</v>
      </c>
    </row>
    <row r="12224" spans="1:12" x14ac:dyDescent="0.25">
      <c r="A12224" t="s">
        <v>49</v>
      </c>
      <c r="B12224" t="s">
        <v>50</v>
      </c>
      <c r="C12224" t="s">
        <v>28</v>
      </c>
      <c r="D12224" t="s">
        <v>29</v>
      </c>
      <c r="E12224" t="b">
        <v>0</v>
      </c>
      <c r="F12224" s="1">
        <v>45504.768611111111</v>
      </c>
      <c r="G12224" t="b">
        <v>1</v>
      </c>
      <c r="H12224" t="b">
        <v>0</v>
      </c>
      <c r="I12224" t="s">
        <v>51</v>
      </c>
      <c r="J12224" t="s">
        <v>52</v>
      </c>
      <c r="K12224" t="s">
        <v>73</v>
      </c>
      <c r="L12224">
        <v>87340</v>
      </c>
    </row>
    <row r="12225" spans="1:12" x14ac:dyDescent="0.25">
      <c r="A12225" t="s">
        <v>49</v>
      </c>
      <c r="B12225" t="s">
        <v>61</v>
      </c>
      <c r="C12225" t="s">
        <v>28</v>
      </c>
      <c r="D12225" t="s">
        <v>22</v>
      </c>
      <c r="E12225" t="b">
        <v>0</v>
      </c>
      <c r="F12225" s="1">
        <v>45329.759780092587</v>
      </c>
      <c r="G12225" t="b">
        <v>0</v>
      </c>
      <c r="H12225" t="b">
        <v>1</v>
      </c>
      <c r="I12225" t="s">
        <v>51</v>
      </c>
      <c r="J12225" t="s">
        <v>44</v>
      </c>
      <c r="K12225" t="s">
        <v>130</v>
      </c>
      <c r="L12225">
        <v>79999</v>
      </c>
    </row>
    <row r="12226" spans="1:12" x14ac:dyDescent="0.25">
      <c r="A12226" t="s">
        <v>38</v>
      </c>
      <c r="B12226" t="s">
        <v>95</v>
      </c>
      <c r="C12226" t="s">
        <v>40</v>
      </c>
      <c r="D12226" t="s">
        <v>22</v>
      </c>
      <c r="E12226" t="b">
        <v>1</v>
      </c>
      <c r="F12226" s="1">
        <v>45653.735069444447</v>
      </c>
      <c r="G12226" t="b">
        <v>1</v>
      </c>
      <c r="H12226" t="b">
        <v>1</v>
      </c>
      <c r="I12226" t="s">
        <v>41</v>
      </c>
      <c r="J12226" t="s">
        <v>72</v>
      </c>
      <c r="K12226" t="s">
        <v>121</v>
      </c>
      <c r="L12226">
        <v>79230</v>
      </c>
    </row>
    <row r="12227" spans="1:12" x14ac:dyDescent="0.25">
      <c r="A12227" t="s">
        <v>82</v>
      </c>
      <c r="B12227" t="s">
        <v>91</v>
      </c>
      <c r="C12227" t="s">
        <v>21</v>
      </c>
      <c r="D12227" t="s">
        <v>29</v>
      </c>
      <c r="E12227" t="b">
        <v>0</v>
      </c>
      <c r="F12227" s="1">
        <v>45463.006099537037</v>
      </c>
      <c r="G12227" t="b">
        <v>1</v>
      </c>
      <c r="H12227" t="b">
        <v>1</v>
      </c>
      <c r="I12227" t="s">
        <v>84</v>
      </c>
      <c r="J12227" t="s">
        <v>80</v>
      </c>
      <c r="K12227" t="s">
        <v>128</v>
      </c>
      <c r="L12227">
        <v>118532</v>
      </c>
    </row>
    <row r="12228" spans="1:12" x14ac:dyDescent="0.25">
      <c r="A12228" t="s">
        <v>45</v>
      </c>
      <c r="B12228" t="s">
        <v>46</v>
      </c>
      <c r="C12228" t="s">
        <v>40</v>
      </c>
      <c r="D12228" t="s">
        <v>22</v>
      </c>
      <c r="E12228" t="b">
        <v>1</v>
      </c>
      <c r="F12228" s="1">
        <v>45635.456736111111</v>
      </c>
      <c r="G12228" t="b">
        <v>0</v>
      </c>
      <c r="H12228" t="b">
        <v>0</v>
      </c>
      <c r="I12228" t="s">
        <v>16</v>
      </c>
      <c r="J12228" t="s">
        <v>64</v>
      </c>
      <c r="K12228" t="s">
        <v>60</v>
      </c>
      <c r="L12228">
        <v>114629</v>
      </c>
    </row>
    <row r="12229" spans="1:12" x14ac:dyDescent="0.25">
      <c r="A12229" t="s">
        <v>82</v>
      </c>
      <c r="B12229" t="s">
        <v>91</v>
      </c>
      <c r="C12229" t="s">
        <v>21</v>
      </c>
      <c r="D12229" t="s">
        <v>22</v>
      </c>
      <c r="E12229" t="b">
        <v>1</v>
      </c>
      <c r="F12229" s="1">
        <v>45519.702268518522</v>
      </c>
      <c r="G12229" t="b">
        <v>0</v>
      </c>
      <c r="H12229" t="b">
        <v>1</v>
      </c>
      <c r="I12229" t="s">
        <v>84</v>
      </c>
      <c r="J12229" t="s">
        <v>72</v>
      </c>
      <c r="K12229" t="s">
        <v>37</v>
      </c>
      <c r="L12229">
        <v>116262</v>
      </c>
    </row>
    <row r="12230" spans="1:12" x14ac:dyDescent="0.25">
      <c r="A12230" t="s">
        <v>19</v>
      </c>
      <c r="B12230" t="s">
        <v>86</v>
      </c>
      <c r="C12230" t="s">
        <v>43</v>
      </c>
      <c r="D12230" t="s">
        <v>15</v>
      </c>
      <c r="E12230" t="b">
        <v>0</v>
      </c>
      <c r="F12230" s="1">
        <v>45563.452523148153</v>
      </c>
      <c r="G12230" t="b">
        <v>1</v>
      </c>
      <c r="H12230" t="b">
        <v>1</v>
      </c>
      <c r="I12230" t="s">
        <v>23</v>
      </c>
      <c r="J12230" t="s">
        <v>64</v>
      </c>
      <c r="K12230" t="s">
        <v>126</v>
      </c>
      <c r="L12230">
        <v>64846</v>
      </c>
    </row>
    <row r="12231" spans="1:12" x14ac:dyDescent="0.25">
      <c r="A12231" t="s">
        <v>26</v>
      </c>
      <c r="B12231" t="s">
        <v>27</v>
      </c>
      <c r="C12231" t="s">
        <v>40</v>
      </c>
      <c r="D12231" t="s">
        <v>22</v>
      </c>
      <c r="E12231" t="b">
        <v>1</v>
      </c>
      <c r="F12231" s="1">
        <v>45342.125335648147</v>
      </c>
      <c r="G12231" t="b">
        <v>0</v>
      </c>
      <c r="H12231" t="b">
        <v>1</v>
      </c>
      <c r="I12231" t="s">
        <v>30</v>
      </c>
      <c r="J12231" t="s">
        <v>80</v>
      </c>
      <c r="K12231" t="s">
        <v>105</v>
      </c>
      <c r="L12231">
        <v>109414</v>
      </c>
    </row>
    <row r="12232" spans="1:12" x14ac:dyDescent="0.25">
      <c r="A12232" t="s">
        <v>49</v>
      </c>
      <c r="B12232" t="s">
        <v>108</v>
      </c>
      <c r="C12232" t="s">
        <v>21</v>
      </c>
      <c r="D12232" t="s">
        <v>22</v>
      </c>
      <c r="E12232" t="b">
        <v>0</v>
      </c>
      <c r="F12232" s="1">
        <v>45457.006863425922</v>
      </c>
      <c r="G12232" t="b">
        <v>0</v>
      </c>
      <c r="H12232" t="b">
        <v>1</v>
      </c>
      <c r="I12232" t="s">
        <v>51</v>
      </c>
      <c r="J12232" t="s">
        <v>47</v>
      </c>
      <c r="K12232" t="s">
        <v>117</v>
      </c>
      <c r="L12232">
        <v>89860</v>
      </c>
    </row>
    <row r="12233" spans="1:12" x14ac:dyDescent="0.25">
      <c r="A12233" t="s">
        <v>45</v>
      </c>
      <c r="B12233" t="s">
        <v>88</v>
      </c>
      <c r="C12233" t="s">
        <v>43</v>
      </c>
      <c r="D12233" t="s">
        <v>22</v>
      </c>
      <c r="E12233" t="b">
        <v>1</v>
      </c>
      <c r="F12233" s="1">
        <v>45528.846458333333</v>
      </c>
      <c r="G12233" t="b">
        <v>1</v>
      </c>
      <c r="H12233" t="b">
        <v>0</v>
      </c>
      <c r="I12233" t="s">
        <v>16</v>
      </c>
      <c r="J12233" t="s">
        <v>52</v>
      </c>
      <c r="K12233" t="s">
        <v>129</v>
      </c>
      <c r="L12233">
        <v>95607</v>
      </c>
    </row>
    <row r="12234" spans="1:12" x14ac:dyDescent="0.25">
      <c r="A12234" t="s">
        <v>19</v>
      </c>
      <c r="B12234" t="s">
        <v>36</v>
      </c>
      <c r="C12234" t="s">
        <v>28</v>
      </c>
      <c r="D12234" t="s">
        <v>15</v>
      </c>
      <c r="E12234" t="b">
        <v>1</v>
      </c>
      <c r="F12234" s="1">
        <v>45432.465127314812</v>
      </c>
      <c r="G12234" t="b">
        <v>1</v>
      </c>
      <c r="H12234" t="b">
        <v>0</v>
      </c>
      <c r="I12234" t="s">
        <v>23</v>
      </c>
      <c r="J12234" t="s">
        <v>70</v>
      </c>
      <c r="K12234" t="s">
        <v>99</v>
      </c>
      <c r="L12234">
        <v>81231</v>
      </c>
    </row>
    <row r="12235" spans="1:12" x14ac:dyDescent="0.25">
      <c r="A12235" t="s">
        <v>49</v>
      </c>
      <c r="B12235" t="s">
        <v>61</v>
      </c>
      <c r="C12235" t="s">
        <v>21</v>
      </c>
      <c r="D12235" t="s">
        <v>22</v>
      </c>
      <c r="E12235" t="b">
        <v>0</v>
      </c>
      <c r="F12235" s="1">
        <v>45614.093113425923</v>
      </c>
      <c r="G12235" t="b">
        <v>1</v>
      </c>
      <c r="H12235" t="b">
        <v>0</v>
      </c>
      <c r="I12235" t="s">
        <v>51</v>
      </c>
      <c r="J12235" t="s">
        <v>57</v>
      </c>
      <c r="K12235" t="s">
        <v>62</v>
      </c>
      <c r="L12235">
        <v>77276</v>
      </c>
    </row>
    <row r="12236" spans="1:12" x14ac:dyDescent="0.25">
      <c r="A12236" t="s">
        <v>54</v>
      </c>
      <c r="B12236" t="s">
        <v>79</v>
      </c>
      <c r="C12236" t="s">
        <v>40</v>
      </c>
      <c r="D12236" t="s">
        <v>15</v>
      </c>
      <c r="E12236" t="b">
        <v>1</v>
      </c>
      <c r="F12236" s="1">
        <v>45634.241342592592</v>
      </c>
      <c r="G12236" t="b">
        <v>1</v>
      </c>
      <c r="H12236" t="b">
        <v>0</v>
      </c>
      <c r="I12236" t="s">
        <v>30</v>
      </c>
      <c r="J12236" t="s">
        <v>47</v>
      </c>
      <c r="K12236" t="s">
        <v>129</v>
      </c>
      <c r="L12236">
        <v>115010</v>
      </c>
    </row>
    <row r="12237" spans="1:12" x14ac:dyDescent="0.25">
      <c r="A12237" t="s">
        <v>49</v>
      </c>
      <c r="B12237" t="s">
        <v>108</v>
      </c>
      <c r="C12237" t="s">
        <v>43</v>
      </c>
      <c r="D12237" t="s">
        <v>15</v>
      </c>
      <c r="E12237" t="b">
        <v>1</v>
      </c>
      <c r="F12237" s="1">
        <v>45588.374178240738</v>
      </c>
      <c r="G12237" t="b">
        <v>0</v>
      </c>
      <c r="H12237" t="b">
        <v>0</v>
      </c>
      <c r="I12237" t="s">
        <v>51</v>
      </c>
      <c r="J12237" t="s">
        <v>52</v>
      </c>
      <c r="K12237" t="s">
        <v>53</v>
      </c>
      <c r="L12237">
        <v>83695</v>
      </c>
    </row>
    <row r="12238" spans="1:12" x14ac:dyDescent="0.25">
      <c r="A12238" t="s">
        <v>49</v>
      </c>
      <c r="B12238" t="s">
        <v>50</v>
      </c>
      <c r="C12238" t="s">
        <v>43</v>
      </c>
      <c r="D12238" t="s">
        <v>15</v>
      </c>
      <c r="E12238" t="b">
        <v>1</v>
      </c>
      <c r="F12238" s="1">
        <v>45486.700590277767</v>
      </c>
      <c r="G12238" t="b">
        <v>1</v>
      </c>
      <c r="H12238" t="b">
        <v>1</v>
      </c>
      <c r="I12238" t="s">
        <v>51</v>
      </c>
      <c r="J12238" t="s">
        <v>64</v>
      </c>
      <c r="K12238" t="s">
        <v>106</v>
      </c>
      <c r="L12238">
        <v>70470</v>
      </c>
    </row>
    <row r="12239" spans="1:12" x14ac:dyDescent="0.25">
      <c r="A12239" t="s">
        <v>82</v>
      </c>
      <c r="B12239" t="s">
        <v>83</v>
      </c>
      <c r="C12239" t="s">
        <v>43</v>
      </c>
      <c r="D12239" t="s">
        <v>15</v>
      </c>
      <c r="E12239" t="b">
        <v>0</v>
      </c>
      <c r="F12239" s="1">
        <v>45546.17523148148</v>
      </c>
      <c r="G12239" t="b">
        <v>1</v>
      </c>
      <c r="H12239" t="b">
        <v>0</v>
      </c>
      <c r="I12239" t="s">
        <v>84</v>
      </c>
      <c r="J12239" t="s">
        <v>47</v>
      </c>
      <c r="K12239" t="s">
        <v>122</v>
      </c>
      <c r="L12239">
        <v>115798</v>
      </c>
    </row>
    <row r="12240" spans="1:12" x14ac:dyDescent="0.25">
      <c r="A12240" t="s">
        <v>49</v>
      </c>
      <c r="B12240" t="s">
        <v>108</v>
      </c>
      <c r="C12240" t="s">
        <v>14</v>
      </c>
      <c r="D12240" t="s">
        <v>22</v>
      </c>
      <c r="E12240" t="b">
        <v>0</v>
      </c>
      <c r="F12240" s="1">
        <v>45460.651944444442</v>
      </c>
      <c r="G12240" t="b">
        <v>1</v>
      </c>
      <c r="H12240" t="b">
        <v>1</v>
      </c>
      <c r="I12240" t="s">
        <v>51</v>
      </c>
      <c r="J12240" t="s">
        <v>52</v>
      </c>
      <c r="K12240" t="s">
        <v>48</v>
      </c>
      <c r="L12240">
        <v>96865</v>
      </c>
    </row>
    <row r="12241" spans="1:12" x14ac:dyDescent="0.25">
      <c r="A12241" t="s">
        <v>38</v>
      </c>
      <c r="B12241" t="s">
        <v>107</v>
      </c>
      <c r="C12241" t="s">
        <v>43</v>
      </c>
      <c r="D12241" t="s">
        <v>15</v>
      </c>
      <c r="E12241" t="b">
        <v>0</v>
      </c>
      <c r="F12241" s="1">
        <v>45308.657129629632</v>
      </c>
      <c r="G12241" t="b">
        <v>0</v>
      </c>
      <c r="H12241" t="b">
        <v>0</v>
      </c>
      <c r="I12241" t="s">
        <v>41</v>
      </c>
      <c r="J12241" t="s">
        <v>24</v>
      </c>
      <c r="K12241" t="s">
        <v>118</v>
      </c>
      <c r="L12241">
        <v>65115</v>
      </c>
    </row>
    <row r="12242" spans="1:12" x14ac:dyDescent="0.25">
      <c r="A12242" t="s">
        <v>26</v>
      </c>
      <c r="B12242" t="s">
        <v>71</v>
      </c>
      <c r="C12242" t="s">
        <v>21</v>
      </c>
      <c r="D12242" t="s">
        <v>15</v>
      </c>
      <c r="E12242" t="b">
        <v>0</v>
      </c>
      <c r="F12242" s="1">
        <v>45486.634201388893</v>
      </c>
      <c r="G12242" t="b">
        <v>0</v>
      </c>
      <c r="H12242" t="b">
        <v>1</v>
      </c>
      <c r="I12242" t="s">
        <v>30</v>
      </c>
      <c r="J12242" t="s">
        <v>31</v>
      </c>
      <c r="K12242" t="s">
        <v>110</v>
      </c>
      <c r="L12242">
        <v>122713</v>
      </c>
    </row>
    <row r="12243" spans="1:12" x14ac:dyDescent="0.25">
      <c r="A12243" t="s">
        <v>38</v>
      </c>
      <c r="B12243" t="s">
        <v>39</v>
      </c>
      <c r="C12243" t="s">
        <v>43</v>
      </c>
      <c r="D12243" t="s">
        <v>15</v>
      </c>
      <c r="E12243" t="b">
        <v>1</v>
      </c>
      <c r="F12243" s="1">
        <v>45618.299537037034</v>
      </c>
      <c r="G12243" t="b">
        <v>0</v>
      </c>
      <c r="H12243" t="b">
        <v>1</v>
      </c>
      <c r="I12243" t="s">
        <v>41</v>
      </c>
      <c r="J12243" t="s">
        <v>66</v>
      </c>
      <c r="K12243" t="s">
        <v>42</v>
      </c>
      <c r="L12243">
        <v>76381</v>
      </c>
    </row>
    <row r="12244" spans="1:12" x14ac:dyDescent="0.25">
      <c r="A12244" t="s">
        <v>12</v>
      </c>
      <c r="B12244" t="s">
        <v>75</v>
      </c>
      <c r="C12244" t="s">
        <v>28</v>
      </c>
      <c r="D12244" t="s">
        <v>29</v>
      </c>
      <c r="E12244" t="b">
        <v>1</v>
      </c>
      <c r="F12244" s="1">
        <v>45522.403275462973</v>
      </c>
      <c r="G12244" t="b">
        <v>1</v>
      </c>
      <c r="H12244" t="b">
        <v>0</v>
      </c>
      <c r="I12244" t="s">
        <v>16</v>
      </c>
      <c r="J12244" t="s">
        <v>64</v>
      </c>
      <c r="K12244" t="s">
        <v>122</v>
      </c>
      <c r="L12244">
        <v>120806</v>
      </c>
    </row>
    <row r="12245" spans="1:12" x14ac:dyDescent="0.25">
      <c r="A12245" t="s">
        <v>26</v>
      </c>
      <c r="B12245" t="s">
        <v>33</v>
      </c>
      <c r="C12245" t="s">
        <v>40</v>
      </c>
      <c r="D12245" t="s">
        <v>29</v>
      </c>
      <c r="E12245" t="b">
        <v>1</v>
      </c>
      <c r="F12245" s="1">
        <v>45391.086087962962</v>
      </c>
      <c r="G12245" t="b">
        <v>1</v>
      </c>
      <c r="H12245" t="b">
        <v>0</v>
      </c>
      <c r="I12245" t="s">
        <v>30</v>
      </c>
      <c r="J12245" t="s">
        <v>44</v>
      </c>
      <c r="K12245" t="s">
        <v>65</v>
      </c>
      <c r="L12245">
        <v>116490</v>
      </c>
    </row>
    <row r="12246" spans="1:12" x14ac:dyDescent="0.25">
      <c r="A12246" t="s">
        <v>54</v>
      </c>
      <c r="B12246" t="s">
        <v>79</v>
      </c>
      <c r="C12246" t="s">
        <v>40</v>
      </c>
      <c r="D12246" t="s">
        <v>29</v>
      </c>
      <c r="E12246" t="b">
        <v>0</v>
      </c>
      <c r="F12246" s="1">
        <v>45596.40693287037</v>
      </c>
      <c r="G12246" t="b">
        <v>0</v>
      </c>
      <c r="H12246" t="b">
        <v>1</v>
      </c>
      <c r="I12246" t="s">
        <v>30</v>
      </c>
      <c r="J12246" t="s">
        <v>80</v>
      </c>
      <c r="K12246" t="s">
        <v>129</v>
      </c>
      <c r="L12246">
        <v>134995</v>
      </c>
    </row>
    <row r="12247" spans="1:12" x14ac:dyDescent="0.25">
      <c r="A12247" t="s">
        <v>49</v>
      </c>
      <c r="B12247" t="s">
        <v>108</v>
      </c>
      <c r="C12247" t="s">
        <v>28</v>
      </c>
      <c r="D12247" t="s">
        <v>22</v>
      </c>
      <c r="E12247" t="b">
        <v>0</v>
      </c>
      <c r="F12247" s="1">
        <v>45651.347824074073</v>
      </c>
      <c r="G12247" t="b">
        <v>1</v>
      </c>
      <c r="H12247" t="b">
        <v>1</v>
      </c>
      <c r="I12247" t="s">
        <v>51</v>
      </c>
      <c r="J12247" t="s">
        <v>44</v>
      </c>
      <c r="K12247" t="s">
        <v>58</v>
      </c>
      <c r="L12247">
        <v>98069</v>
      </c>
    </row>
    <row r="12248" spans="1:12" x14ac:dyDescent="0.25">
      <c r="A12248" t="s">
        <v>54</v>
      </c>
      <c r="B12248" t="s">
        <v>79</v>
      </c>
      <c r="C12248" t="s">
        <v>21</v>
      </c>
      <c r="D12248" t="s">
        <v>22</v>
      </c>
      <c r="E12248" t="b">
        <v>1</v>
      </c>
      <c r="F12248" s="1">
        <v>45455.933854166673</v>
      </c>
      <c r="G12248" t="b">
        <v>1</v>
      </c>
      <c r="H12248" t="b">
        <v>0</v>
      </c>
      <c r="I12248" t="s">
        <v>30</v>
      </c>
      <c r="J12248" t="s">
        <v>80</v>
      </c>
      <c r="K12248" t="s">
        <v>48</v>
      </c>
      <c r="L12248">
        <v>124962</v>
      </c>
    </row>
    <row r="12249" spans="1:12" x14ac:dyDescent="0.25">
      <c r="A12249" t="s">
        <v>82</v>
      </c>
      <c r="B12249" t="s">
        <v>83</v>
      </c>
      <c r="C12249" t="s">
        <v>14</v>
      </c>
      <c r="D12249" t="s">
        <v>22</v>
      </c>
      <c r="E12249" t="b">
        <v>1</v>
      </c>
      <c r="F12249" s="1">
        <v>45312.596273148149</v>
      </c>
      <c r="G12249" t="b">
        <v>0</v>
      </c>
      <c r="H12249" t="b">
        <v>0</v>
      </c>
      <c r="I12249" t="s">
        <v>84</v>
      </c>
      <c r="J12249" t="s">
        <v>64</v>
      </c>
      <c r="K12249" t="s">
        <v>111</v>
      </c>
      <c r="L12249">
        <v>122391</v>
      </c>
    </row>
    <row r="12250" spans="1:12" x14ac:dyDescent="0.25">
      <c r="A12250" t="s">
        <v>49</v>
      </c>
      <c r="B12250" t="s">
        <v>108</v>
      </c>
      <c r="C12250" t="s">
        <v>21</v>
      </c>
      <c r="D12250" t="s">
        <v>29</v>
      </c>
      <c r="E12250" t="b">
        <v>1</v>
      </c>
      <c r="F12250" s="1">
        <v>45615.396145833343</v>
      </c>
      <c r="G12250" t="b">
        <v>1</v>
      </c>
      <c r="H12250" t="b">
        <v>1</v>
      </c>
      <c r="I12250" t="s">
        <v>51</v>
      </c>
      <c r="J12250" t="s">
        <v>80</v>
      </c>
      <c r="K12250" t="s">
        <v>113</v>
      </c>
      <c r="L12250">
        <v>97838</v>
      </c>
    </row>
    <row r="12251" spans="1:12" x14ac:dyDescent="0.25">
      <c r="A12251" t="s">
        <v>82</v>
      </c>
      <c r="B12251" t="s">
        <v>85</v>
      </c>
      <c r="C12251" t="s">
        <v>21</v>
      </c>
      <c r="D12251" t="s">
        <v>15</v>
      </c>
      <c r="E12251" t="b">
        <v>1</v>
      </c>
      <c r="F12251" s="1">
        <v>45569.694571759261</v>
      </c>
      <c r="G12251" t="b">
        <v>0</v>
      </c>
      <c r="H12251" t="b">
        <v>0</v>
      </c>
      <c r="I12251" t="s">
        <v>84</v>
      </c>
      <c r="J12251" t="s">
        <v>70</v>
      </c>
      <c r="K12251" t="s">
        <v>98</v>
      </c>
      <c r="L12251">
        <v>138163</v>
      </c>
    </row>
    <row r="12252" spans="1:12" x14ac:dyDescent="0.25">
      <c r="A12252" t="s">
        <v>82</v>
      </c>
      <c r="B12252" t="s">
        <v>83</v>
      </c>
      <c r="C12252" t="s">
        <v>40</v>
      </c>
      <c r="D12252" t="s">
        <v>22</v>
      </c>
      <c r="E12252" t="b">
        <v>1</v>
      </c>
      <c r="F12252" s="1">
        <v>45419.73946759259</v>
      </c>
      <c r="G12252" t="b">
        <v>0</v>
      </c>
      <c r="H12252" t="b">
        <v>1</v>
      </c>
      <c r="I12252" t="s">
        <v>84</v>
      </c>
      <c r="J12252" t="s">
        <v>52</v>
      </c>
      <c r="K12252" t="s">
        <v>124</v>
      </c>
      <c r="L12252">
        <v>127591</v>
      </c>
    </row>
    <row r="12253" spans="1:12" x14ac:dyDescent="0.25">
      <c r="A12253" t="s">
        <v>82</v>
      </c>
      <c r="B12253" t="s">
        <v>91</v>
      </c>
      <c r="C12253" t="s">
        <v>43</v>
      </c>
      <c r="D12253" t="s">
        <v>22</v>
      </c>
      <c r="E12253" t="b">
        <v>1</v>
      </c>
      <c r="F12253" s="1">
        <v>45445.704687500001</v>
      </c>
      <c r="G12253" t="b">
        <v>1</v>
      </c>
      <c r="H12253" t="b">
        <v>0</v>
      </c>
      <c r="I12253" t="s">
        <v>84</v>
      </c>
      <c r="J12253" t="s">
        <v>34</v>
      </c>
      <c r="K12253" t="s">
        <v>35</v>
      </c>
      <c r="L12253">
        <v>100580</v>
      </c>
    </row>
    <row r="12254" spans="1:12" x14ac:dyDescent="0.25">
      <c r="A12254" t="s">
        <v>38</v>
      </c>
      <c r="B12254" t="s">
        <v>39</v>
      </c>
      <c r="C12254" t="s">
        <v>68</v>
      </c>
      <c r="D12254" t="s">
        <v>15</v>
      </c>
      <c r="E12254" t="b">
        <v>1</v>
      </c>
      <c r="F12254" s="1">
        <v>45492.292893518519</v>
      </c>
      <c r="G12254" t="b">
        <v>0</v>
      </c>
      <c r="H12254" t="b">
        <v>0</v>
      </c>
      <c r="I12254" t="s">
        <v>41</v>
      </c>
      <c r="J12254" t="s">
        <v>34</v>
      </c>
      <c r="K12254" t="s">
        <v>18</v>
      </c>
      <c r="L12254">
        <v>74612</v>
      </c>
    </row>
    <row r="12255" spans="1:12" x14ac:dyDescent="0.25">
      <c r="A12255" t="s">
        <v>45</v>
      </c>
      <c r="B12255" t="s">
        <v>88</v>
      </c>
      <c r="C12255" t="s">
        <v>28</v>
      </c>
      <c r="D12255" t="s">
        <v>29</v>
      </c>
      <c r="E12255" t="b">
        <v>0</v>
      </c>
      <c r="F12255" s="1">
        <v>45406.072199074071</v>
      </c>
      <c r="G12255" t="b">
        <v>1</v>
      </c>
      <c r="H12255" t="b">
        <v>1</v>
      </c>
      <c r="I12255" t="s">
        <v>16</v>
      </c>
      <c r="J12255" t="s">
        <v>17</v>
      </c>
      <c r="K12255" t="s">
        <v>129</v>
      </c>
      <c r="L12255">
        <v>109999</v>
      </c>
    </row>
    <row r="12256" spans="1:12" x14ac:dyDescent="0.25">
      <c r="A12256" t="s">
        <v>49</v>
      </c>
      <c r="B12256" t="s">
        <v>61</v>
      </c>
      <c r="C12256" t="s">
        <v>28</v>
      </c>
      <c r="D12256" t="s">
        <v>15</v>
      </c>
      <c r="E12256" t="b">
        <v>0</v>
      </c>
      <c r="F12256" s="1">
        <v>45654.084988425922</v>
      </c>
      <c r="G12256" t="b">
        <v>0</v>
      </c>
      <c r="H12256" t="b">
        <v>0</v>
      </c>
      <c r="I12256" t="s">
        <v>51</v>
      </c>
      <c r="J12256" t="s">
        <v>31</v>
      </c>
      <c r="K12256" t="s">
        <v>97</v>
      </c>
      <c r="L12256">
        <v>82942</v>
      </c>
    </row>
    <row r="12257" spans="1:12" x14ac:dyDescent="0.25">
      <c r="A12257" t="s">
        <v>49</v>
      </c>
      <c r="B12257" t="s">
        <v>108</v>
      </c>
      <c r="C12257" t="s">
        <v>43</v>
      </c>
      <c r="D12257" t="s">
        <v>29</v>
      </c>
      <c r="E12257" t="b">
        <v>1</v>
      </c>
      <c r="F12257" s="1">
        <v>45543.205069444448</v>
      </c>
      <c r="G12257" t="b">
        <v>1</v>
      </c>
      <c r="H12257" t="b">
        <v>1</v>
      </c>
      <c r="I12257" t="s">
        <v>51</v>
      </c>
      <c r="J12257" t="s">
        <v>52</v>
      </c>
      <c r="K12257" t="s">
        <v>97</v>
      </c>
      <c r="L12257">
        <v>84471</v>
      </c>
    </row>
    <row r="12258" spans="1:12" x14ac:dyDescent="0.25">
      <c r="A12258" t="s">
        <v>19</v>
      </c>
      <c r="B12258" t="s">
        <v>94</v>
      </c>
      <c r="C12258" t="s">
        <v>14</v>
      </c>
      <c r="D12258" t="s">
        <v>29</v>
      </c>
      <c r="E12258" t="b">
        <v>0</v>
      </c>
      <c r="F12258" s="1">
        <v>45496.837800925918</v>
      </c>
      <c r="G12258" t="b">
        <v>1</v>
      </c>
      <c r="H12258" t="b">
        <v>1</v>
      </c>
      <c r="I12258" t="s">
        <v>23</v>
      </c>
      <c r="J12258" t="s">
        <v>66</v>
      </c>
      <c r="K12258" t="s">
        <v>81</v>
      </c>
      <c r="L12258">
        <v>75907</v>
      </c>
    </row>
    <row r="12259" spans="1:12" x14ac:dyDescent="0.25">
      <c r="A12259" t="s">
        <v>38</v>
      </c>
      <c r="B12259" t="s">
        <v>39</v>
      </c>
      <c r="C12259" t="s">
        <v>28</v>
      </c>
      <c r="D12259" t="s">
        <v>29</v>
      </c>
      <c r="E12259" t="b">
        <v>0</v>
      </c>
      <c r="F12259" s="1">
        <v>45518.888020833343</v>
      </c>
      <c r="G12259" t="b">
        <v>1</v>
      </c>
      <c r="H12259" t="b">
        <v>1</v>
      </c>
      <c r="I12259" t="s">
        <v>41</v>
      </c>
      <c r="J12259" t="s">
        <v>66</v>
      </c>
      <c r="K12259" t="s">
        <v>114</v>
      </c>
      <c r="L12259">
        <v>78765</v>
      </c>
    </row>
    <row r="12260" spans="1:12" x14ac:dyDescent="0.25">
      <c r="A12260" t="s">
        <v>82</v>
      </c>
      <c r="B12260" t="s">
        <v>85</v>
      </c>
      <c r="C12260" t="s">
        <v>43</v>
      </c>
      <c r="D12260" t="s">
        <v>29</v>
      </c>
      <c r="E12260" t="b">
        <v>1</v>
      </c>
      <c r="F12260" s="1">
        <v>45318.563634259262</v>
      </c>
      <c r="G12260" t="b">
        <v>1</v>
      </c>
      <c r="H12260" t="b">
        <v>0</v>
      </c>
      <c r="I12260" t="s">
        <v>84</v>
      </c>
      <c r="J12260" t="s">
        <v>44</v>
      </c>
      <c r="K12260" t="s">
        <v>96</v>
      </c>
      <c r="L12260">
        <v>105138</v>
      </c>
    </row>
    <row r="12261" spans="1:12" x14ac:dyDescent="0.25">
      <c r="A12261" t="s">
        <v>45</v>
      </c>
      <c r="B12261" t="s">
        <v>88</v>
      </c>
      <c r="C12261" t="s">
        <v>14</v>
      </c>
      <c r="D12261" t="s">
        <v>15</v>
      </c>
      <c r="E12261" t="b">
        <v>1</v>
      </c>
      <c r="F12261" s="1">
        <v>45468.203969907408</v>
      </c>
      <c r="G12261" t="b">
        <v>0</v>
      </c>
      <c r="H12261" t="b">
        <v>1</v>
      </c>
      <c r="I12261" t="s">
        <v>16</v>
      </c>
      <c r="J12261" t="s">
        <v>70</v>
      </c>
      <c r="K12261" t="s">
        <v>58</v>
      </c>
      <c r="L12261">
        <v>119619</v>
      </c>
    </row>
    <row r="12262" spans="1:12" x14ac:dyDescent="0.25">
      <c r="A12262" t="s">
        <v>38</v>
      </c>
      <c r="B12262" t="s">
        <v>39</v>
      </c>
      <c r="C12262" t="s">
        <v>28</v>
      </c>
      <c r="D12262" t="s">
        <v>15</v>
      </c>
      <c r="E12262" t="b">
        <v>1</v>
      </c>
      <c r="F12262" s="1">
        <v>45373.493344907409</v>
      </c>
      <c r="G12262" t="b">
        <v>0</v>
      </c>
      <c r="H12262" t="b">
        <v>0</v>
      </c>
      <c r="I12262" t="s">
        <v>41</v>
      </c>
      <c r="J12262" t="s">
        <v>24</v>
      </c>
      <c r="K12262" t="s">
        <v>59</v>
      </c>
      <c r="L12262">
        <v>79167</v>
      </c>
    </row>
    <row r="12263" spans="1:12" x14ac:dyDescent="0.25">
      <c r="A12263" t="s">
        <v>12</v>
      </c>
      <c r="B12263" t="s">
        <v>75</v>
      </c>
      <c r="C12263" t="s">
        <v>68</v>
      </c>
      <c r="D12263" t="s">
        <v>22</v>
      </c>
      <c r="E12263" t="b">
        <v>0</v>
      </c>
      <c r="F12263" s="1">
        <v>45383.043946759259</v>
      </c>
      <c r="G12263" t="b">
        <v>0</v>
      </c>
      <c r="H12263" t="b">
        <v>1</v>
      </c>
      <c r="I12263" t="s">
        <v>16</v>
      </c>
      <c r="J12263" t="s">
        <v>57</v>
      </c>
      <c r="K12263" t="s">
        <v>126</v>
      </c>
      <c r="L12263">
        <v>124221</v>
      </c>
    </row>
    <row r="12264" spans="1:12" x14ac:dyDescent="0.25">
      <c r="A12264" t="s">
        <v>19</v>
      </c>
      <c r="B12264" t="s">
        <v>20</v>
      </c>
      <c r="C12264" t="s">
        <v>14</v>
      </c>
      <c r="D12264" t="s">
        <v>29</v>
      </c>
      <c r="E12264" t="b">
        <v>0</v>
      </c>
      <c r="F12264" s="1">
        <v>45325.68445601852</v>
      </c>
      <c r="G12264" t="b">
        <v>0</v>
      </c>
      <c r="H12264" t="b">
        <v>0</v>
      </c>
      <c r="I12264" t="s">
        <v>23</v>
      </c>
      <c r="J12264" t="s">
        <v>52</v>
      </c>
      <c r="K12264" t="s">
        <v>81</v>
      </c>
      <c r="L12264">
        <v>79391</v>
      </c>
    </row>
    <row r="12265" spans="1:12" x14ac:dyDescent="0.25">
      <c r="A12265" t="s">
        <v>19</v>
      </c>
      <c r="B12265" t="s">
        <v>36</v>
      </c>
      <c r="C12265" t="s">
        <v>21</v>
      </c>
      <c r="D12265" t="s">
        <v>29</v>
      </c>
      <c r="E12265" t="b">
        <v>1</v>
      </c>
      <c r="F12265" s="1">
        <v>45311.769594907397</v>
      </c>
      <c r="G12265" t="b">
        <v>1</v>
      </c>
      <c r="H12265" t="b">
        <v>0</v>
      </c>
      <c r="I12265" t="s">
        <v>23</v>
      </c>
      <c r="J12265" t="s">
        <v>64</v>
      </c>
      <c r="K12265" t="s">
        <v>87</v>
      </c>
      <c r="L12265">
        <v>77005</v>
      </c>
    </row>
    <row r="12266" spans="1:12" x14ac:dyDescent="0.25">
      <c r="A12266" t="s">
        <v>12</v>
      </c>
      <c r="B12266" t="s">
        <v>13</v>
      </c>
      <c r="C12266" t="s">
        <v>68</v>
      </c>
      <c r="D12266" t="s">
        <v>22</v>
      </c>
      <c r="E12266" t="b">
        <v>0</v>
      </c>
      <c r="F12266" s="1">
        <v>45354.402291666673</v>
      </c>
      <c r="G12266" t="b">
        <v>1</v>
      </c>
      <c r="H12266" t="b">
        <v>0</v>
      </c>
      <c r="I12266" t="s">
        <v>16</v>
      </c>
      <c r="J12266" t="s">
        <v>31</v>
      </c>
      <c r="K12266" t="s">
        <v>122</v>
      </c>
      <c r="L12266">
        <v>137519</v>
      </c>
    </row>
    <row r="12267" spans="1:12" x14ac:dyDescent="0.25">
      <c r="A12267" t="s">
        <v>82</v>
      </c>
      <c r="B12267" t="s">
        <v>85</v>
      </c>
      <c r="C12267" t="s">
        <v>43</v>
      </c>
      <c r="D12267" t="s">
        <v>15</v>
      </c>
      <c r="E12267" t="b">
        <v>1</v>
      </c>
      <c r="F12267" s="1">
        <v>45347.809398148151</v>
      </c>
      <c r="G12267" t="b">
        <v>0</v>
      </c>
      <c r="H12267" t="b">
        <v>0</v>
      </c>
      <c r="I12267" t="s">
        <v>84</v>
      </c>
      <c r="J12267" t="s">
        <v>80</v>
      </c>
      <c r="K12267" t="s">
        <v>125</v>
      </c>
      <c r="L12267">
        <v>134401</v>
      </c>
    </row>
    <row r="12268" spans="1:12" x14ac:dyDescent="0.25">
      <c r="A12268" t="s">
        <v>49</v>
      </c>
      <c r="B12268" t="s">
        <v>50</v>
      </c>
      <c r="C12268" t="s">
        <v>14</v>
      </c>
      <c r="D12268" t="s">
        <v>29</v>
      </c>
      <c r="E12268" t="b">
        <v>1</v>
      </c>
      <c r="F12268" s="1">
        <v>45606.729305555556</v>
      </c>
      <c r="G12268" t="b">
        <v>0</v>
      </c>
      <c r="H12268" t="b">
        <v>0</v>
      </c>
      <c r="I12268" t="s">
        <v>51</v>
      </c>
      <c r="J12268" t="s">
        <v>17</v>
      </c>
      <c r="K12268" t="s">
        <v>126</v>
      </c>
      <c r="L12268">
        <v>97734</v>
      </c>
    </row>
    <row r="12269" spans="1:12" x14ac:dyDescent="0.25">
      <c r="A12269" t="s">
        <v>38</v>
      </c>
      <c r="B12269" t="s">
        <v>39</v>
      </c>
      <c r="C12269" t="s">
        <v>28</v>
      </c>
      <c r="D12269" t="s">
        <v>15</v>
      </c>
      <c r="E12269" t="b">
        <v>0</v>
      </c>
      <c r="F12269" s="1">
        <v>45386.779004629629</v>
      </c>
      <c r="G12269" t="b">
        <v>1</v>
      </c>
      <c r="H12269" t="b">
        <v>0</v>
      </c>
      <c r="I12269" t="s">
        <v>41</v>
      </c>
      <c r="J12269" t="s">
        <v>80</v>
      </c>
      <c r="K12269" t="s">
        <v>81</v>
      </c>
      <c r="L12269">
        <v>78054</v>
      </c>
    </row>
    <row r="12270" spans="1:12" x14ac:dyDescent="0.25">
      <c r="A12270" t="s">
        <v>54</v>
      </c>
      <c r="B12270" t="s">
        <v>79</v>
      </c>
      <c r="C12270" t="s">
        <v>14</v>
      </c>
      <c r="D12270" t="s">
        <v>15</v>
      </c>
      <c r="E12270" t="b">
        <v>0</v>
      </c>
      <c r="F12270" s="1">
        <v>45515.430451388893</v>
      </c>
      <c r="G12270" t="b">
        <v>1</v>
      </c>
      <c r="H12270" t="b">
        <v>0</v>
      </c>
      <c r="I12270" t="s">
        <v>30</v>
      </c>
      <c r="J12270" t="s">
        <v>52</v>
      </c>
      <c r="K12270" t="s">
        <v>103</v>
      </c>
      <c r="L12270">
        <v>135568</v>
      </c>
    </row>
    <row r="12271" spans="1:12" x14ac:dyDescent="0.25">
      <c r="A12271" t="s">
        <v>82</v>
      </c>
      <c r="B12271" t="s">
        <v>91</v>
      </c>
      <c r="C12271" t="s">
        <v>28</v>
      </c>
      <c r="D12271" t="s">
        <v>15</v>
      </c>
      <c r="E12271" t="b">
        <v>0</v>
      </c>
      <c r="F12271" s="1">
        <v>45590.263020833343</v>
      </c>
      <c r="G12271" t="b">
        <v>1</v>
      </c>
      <c r="H12271" t="b">
        <v>1</v>
      </c>
      <c r="I12271" t="s">
        <v>84</v>
      </c>
      <c r="J12271" t="s">
        <v>72</v>
      </c>
      <c r="K12271" t="s">
        <v>98</v>
      </c>
      <c r="L12271">
        <v>100114</v>
      </c>
    </row>
    <row r="12272" spans="1:12" x14ac:dyDescent="0.25">
      <c r="A12272" t="s">
        <v>45</v>
      </c>
      <c r="B12272" t="s">
        <v>76</v>
      </c>
      <c r="C12272" t="s">
        <v>40</v>
      </c>
      <c r="D12272" t="s">
        <v>29</v>
      </c>
      <c r="E12272" t="b">
        <v>0</v>
      </c>
      <c r="F12272" s="1">
        <v>45635.838483796288</v>
      </c>
      <c r="G12272" t="b">
        <v>0</v>
      </c>
      <c r="H12272" t="b">
        <v>1</v>
      </c>
      <c r="I12272" t="s">
        <v>16</v>
      </c>
      <c r="J12272" t="s">
        <v>17</v>
      </c>
      <c r="K12272" t="s">
        <v>109</v>
      </c>
      <c r="L12272">
        <v>81743</v>
      </c>
    </row>
    <row r="12273" spans="1:12" x14ac:dyDescent="0.25">
      <c r="A12273" t="s">
        <v>38</v>
      </c>
      <c r="B12273" t="s">
        <v>107</v>
      </c>
      <c r="C12273" t="s">
        <v>28</v>
      </c>
      <c r="D12273" t="s">
        <v>22</v>
      </c>
      <c r="E12273" t="b">
        <v>1</v>
      </c>
      <c r="F12273" s="1">
        <v>45599.833472222221</v>
      </c>
      <c r="G12273" t="b">
        <v>0</v>
      </c>
      <c r="H12273" t="b">
        <v>1</v>
      </c>
      <c r="I12273" t="s">
        <v>41</v>
      </c>
      <c r="J12273" t="s">
        <v>47</v>
      </c>
      <c r="K12273" t="s">
        <v>98</v>
      </c>
      <c r="L12273">
        <v>93061</v>
      </c>
    </row>
    <row r="12274" spans="1:12" x14ac:dyDescent="0.25">
      <c r="A12274" t="s">
        <v>19</v>
      </c>
      <c r="B12274" t="s">
        <v>86</v>
      </c>
      <c r="C12274" t="s">
        <v>21</v>
      </c>
      <c r="D12274" t="s">
        <v>15</v>
      </c>
      <c r="E12274" t="b">
        <v>1</v>
      </c>
      <c r="F12274" s="1">
        <v>45519.495648148149</v>
      </c>
      <c r="G12274" t="b">
        <v>1</v>
      </c>
      <c r="H12274" t="b">
        <v>1</v>
      </c>
      <c r="I12274" t="s">
        <v>23</v>
      </c>
      <c r="J12274" t="s">
        <v>52</v>
      </c>
      <c r="K12274" t="s">
        <v>74</v>
      </c>
      <c r="L12274">
        <v>89016</v>
      </c>
    </row>
    <row r="12275" spans="1:12" x14ac:dyDescent="0.25">
      <c r="A12275" t="s">
        <v>12</v>
      </c>
      <c r="B12275" t="s">
        <v>13</v>
      </c>
      <c r="C12275" t="s">
        <v>21</v>
      </c>
      <c r="D12275" t="s">
        <v>22</v>
      </c>
      <c r="E12275" t="b">
        <v>0</v>
      </c>
      <c r="F12275" s="1">
        <v>45348.606874999998</v>
      </c>
      <c r="G12275" t="b">
        <v>1</v>
      </c>
      <c r="H12275" t="b">
        <v>0</v>
      </c>
      <c r="I12275" t="s">
        <v>16</v>
      </c>
      <c r="J12275" t="s">
        <v>72</v>
      </c>
      <c r="K12275" t="s">
        <v>105</v>
      </c>
      <c r="L12275">
        <v>121850</v>
      </c>
    </row>
    <row r="12276" spans="1:12" x14ac:dyDescent="0.25">
      <c r="A12276" t="s">
        <v>82</v>
      </c>
      <c r="B12276" t="s">
        <v>85</v>
      </c>
      <c r="C12276" t="s">
        <v>28</v>
      </c>
      <c r="D12276" t="s">
        <v>22</v>
      </c>
      <c r="E12276" t="b">
        <v>0</v>
      </c>
      <c r="F12276" s="1">
        <v>45655.571956018517</v>
      </c>
      <c r="G12276" t="b">
        <v>0</v>
      </c>
      <c r="H12276" t="b">
        <v>1</v>
      </c>
      <c r="I12276" t="s">
        <v>84</v>
      </c>
      <c r="J12276" t="s">
        <v>66</v>
      </c>
      <c r="K12276" t="s">
        <v>104</v>
      </c>
      <c r="L12276">
        <v>126492</v>
      </c>
    </row>
    <row r="12277" spans="1:12" x14ac:dyDescent="0.25">
      <c r="A12277" t="s">
        <v>12</v>
      </c>
      <c r="B12277" t="s">
        <v>75</v>
      </c>
      <c r="C12277" t="s">
        <v>21</v>
      </c>
      <c r="D12277" t="s">
        <v>22</v>
      </c>
      <c r="E12277" t="b">
        <v>0</v>
      </c>
      <c r="F12277" s="1">
        <v>45353.36105324074</v>
      </c>
      <c r="G12277" t="b">
        <v>1</v>
      </c>
      <c r="H12277" t="b">
        <v>0</v>
      </c>
      <c r="I12277" t="s">
        <v>16</v>
      </c>
      <c r="J12277" t="s">
        <v>24</v>
      </c>
      <c r="K12277" t="s">
        <v>99</v>
      </c>
      <c r="L12277">
        <v>127601</v>
      </c>
    </row>
    <row r="12278" spans="1:12" x14ac:dyDescent="0.25">
      <c r="A12278" t="s">
        <v>54</v>
      </c>
      <c r="B12278" t="s">
        <v>79</v>
      </c>
      <c r="C12278" t="s">
        <v>43</v>
      </c>
      <c r="D12278" t="s">
        <v>15</v>
      </c>
      <c r="E12278" t="b">
        <v>1</v>
      </c>
      <c r="F12278" s="1">
        <v>45315.590173611112</v>
      </c>
      <c r="G12278" t="b">
        <v>1</v>
      </c>
      <c r="H12278" t="b">
        <v>1</v>
      </c>
      <c r="I12278" t="s">
        <v>30</v>
      </c>
      <c r="J12278" t="s">
        <v>72</v>
      </c>
      <c r="K12278" t="s">
        <v>123</v>
      </c>
      <c r="L12278">
        <v>144697</v>
      </c>
    </row>
    <row r="12279" spans="1:12" x14ac:dyDescent="0.25">
      <c r="A12279" t="s">
        <v>49</v>
      </c>
      <c r="B12279" t="s">
        <v>108</v>
      </c>
      <c r="C12279" t="s">
        <v>21</v>
      </c>
      <c r="D12279" t="s">
        <v>29</v>
      </c>
      <c r="E12279" t="b">
        <v>0</v>
      </c>
      <c r="F12279" s="1">
        <v>45603.600138888891</v>
      </c>
      <c r="G12279" t="b">
        <v>1</v>
      </c>
      <c r="H12279" t="b">
        <v>0</v>
      </c>
      <c r="I12279" t="s">
        <v>51</v>
      </c>
      <c r="J12279" t="s">
        <v>52</v>
      </c>
      <c r="K12279" t="s">
        <v>60</v>
      </c>
      <c r="L12279">
        <v>83207</v>
      </c>
    </row>
    <row r="12280" spans="1:12" x14ac:dyDescent="0.25">
      <c r="A12280" t="s">
        <v>12</v>
      </c>
      <c r="B12280" t="s">
        <v>63</v>
      </c>
      <c r="C12280" t="s">
        <v>40</v>
      </c>
      <c r="D12280" t="s">
        <v>22</v>
      </c>
      <c r="E12280" t="b">
        <v>1</v>
      </c>
      <c r="F12280" s="1">
        <v>45318.309155092589</v>
      </c>
      <c r="G12280" t="b">
        <v>1</v>
      </c>
      <c r="H12280" t="b">
        <v>0</v>
      </c>
      <c r="I12280" t="s">
        <v>16</v>
      </c>
      <c r="J12280" t="s">
        <v>70</v>
      </c>
      <c r="K12280" t="s">
        <v>123</v>
      </c>
      <c r="L12280">
        <v>141291</v>
      </c>
    </row>
    <row r="12281" spans="1:12" x14ac:dyDescent="0.25">
      <c r="A12281" t="s">
        <v>26</v>
      </c>
      <c r="B12281" t="s">
        <v>71</v>
      </c>
      <c r="C12281" t="s">
        <v>14</v>
      </c>
      <c r="D12281" t="s">
        <v>22</v>
      </c>
      <c r="E12281" t="b">
        <v>1</v>
      </c>
      <c r="F12281" s="1">
        <v>45480.700208333343</v>
      </c>
      <c r="G12281" t="b">
        <v>1</v>
      </c>
      <c r="H12281" t="b">
        <v>0</v>
      </c>
      <c r="I12281" t="s">
        <v>30</v>
      </c>
      <c r="J12281" t="s">
        <v>80</v>
      </c>
      <c r="K12281" t="s">
        <v>37</v>
      </c>
      <c r="L12281">
        <v>118187</v>
      </c>
    </row>
    <row r="12282" spans="1:12" x14ac:dyDescent="0.25">
      <c r="A12282" t="s">
        <v>45</v>
      </c>
      <c r="B12282" t="s">
        <v>46</v>
      </c>
      <c r="C12282" t="s">
        <v>43</v>
      </c>
      <c r="D12282" t="s">
        <v>29</v>
      </c>
      <c r="E12282" t="b">
        <v>1</v>
      </c>
      <c r="F12282" s="1">
        <v>45321.351423611108</v>
      </c>
      <c r="G12282" t="b">
        <v>1</v>
      </c>
      <c r="H12282" t="b">
        <v>0</v>
      </c>
      <c r="I12282" t="s">
        <v>16</v>
      </c>
      <c r="J12282" t="s">
        <v>31</v>
      </c>
      <c r="K12282" t="s">
        <v>113</v>
      </c>
      <c r="L12282">
        <v>97585</v>
      </c>
    </row>
    <row r="12283" spans="1:12" x14ac:dyDescent="0.25">
      <c r="A12283" t="s">
        <v>54</v>
      </c>
      <c r="B12283" t="s">
        <v>79</v>
      </c>
      <c r="C12283" t="s">
        <v>21</v>
      </c>
      <c r="D12283" t="s">
        <v>22</v>
      </c>
      <c r="E12283" t="b">
        <v>1</v>
      </c>
      <c r="F12283" s="1">
        <v>45323.673738425918</v>
      </c>
      <c r="G12283" t="b">
        <v>1</v>
      </c>
      <c r="H12283" t="b">
        <v>0</v>
      </c>
      <c r="I12283" t="s">
        <v>30</v>
      </c>
      <c r="J12283" t="s">
        <v>47</v>
      </c>
      <c r="K12283" t="s">
        <v>58</v>
      </c>
      <c r="L12283">
        <v>116416</v>
      </c>
    </row>
    <row r="12284" spans="1:12" x14ac:dyDescent="0.25">
      <c r="A12284" t="s">
        <v>19</v>
      </c>
      <c r="B12284" t="s">
        <v>86</v>
      </c>
      <c r="C12284" t="s">
        <v>28</v>
      </c>
      <c r="D12284" t="s">
        <v>29</v>
      </c>
      <c r="E12284" t="b">
        <v>1</v>
      </c>
      <c r="F12284" s="1">
        <v>45472.361562500002</v>
      </c>
      <c r="G12284" t="b">
        <v>0</v>
      </c>
      <c r="H12284" t="b">
        <v>1</v>
      </c>
      <c r="I12284" t="s">
        <v>23</v>
      </c>
      <c r="J12284" t="s">
        <v>24</v>
      </c>
      <c r="K12284" t="s">
        <v>126</v>
      </c>
      <c r="L12284">
        <v>81068</v>
      </c>
    </row>
    <row r="12285" spans="1:12" x14ac:dyDescent="0.25">
      <c r="A12285" t="s">
        <v>12</v>
      </c>
      <c r="B12285" t="s">
        <v>13</v>
      </c>
      <c r="C12285" t="s">
        <v>40</v>
      </c>
      <c r="D12285" t="s">
        <v>29</v>
      </c>
      <c r="E12285" t="b">
        <v>1</v>
      </c>
      <c r="F12285" s="1">
        <v>45534.304270833331</v>
      </c>
      <c r="G12285" t="b">
        <v>1</v>
      </c>
      <c r="H12285" t="b">
        <v>0</v>
      </c>
      <c r="I12285" t="s">
        <v>16</v>
      </c>
      <c r="J12285" t="s">
        <v>70</v>
      </c>
      <c r="K12285" t="s">
        <v>113</v>
      </c>
      <c r="L12285">
        <v>128464</v>
      </c>
    </row>
    <row r="12286" spans="1:12" x14ac:dyDescent="0.25">
      <c r="A12286" t="s">
        <v>12</v>
      </c>
      <c r="B12286" t="s">
        <v>13</v>
      </c>
      <c r="C12286" t="s">
        <v>21</v>
      </c>
      <c r="D12286" t="s">
        <v>22</v>
      </c>
      <c r="E12286" t="b">
        <v>1</v>
      </c>
      <c r="F12286" s="1">
        <v>45461.19394675926</v>
      </c>
      <c r="G12286" t="b">
        <v>0</v>
      </c>
      <c r="H12286" t="b">
        <v>1</v>
      </c>
      <c r="I12286" t="s">
        <v>16</v>
      </c>
      <c r="J12286" t="s">
        <v>52</v>
      </c>
      <c r="K12286" t="s">
        <v>56</v>
      </c>
      <c r="L12286">
        <v>133916</v>
      </c>
    </row>
    <row r="12287" spans="1:12" x14ac:dyDescent="0.25">
      <c r="A12287" t="s">
        <v>19</v>
      </c>
      <c r="B12287" t="s">
        <v>36</v>
      </c>
      <c r="C12287" t="s">
        <v>14</v>
      </c>
      <c r="D12287" t="s">
        <v>22</v>
      </c>
      <c r="E12287" t="b">
        <v>1</v>
      </c>
      <c r="F12287" s="1">
        <v>45614.293923611112</v>
      </c>
      <c r="G12287" t="b">
        <v>0</v>
      </c>
      <c r="H12287" t="b">
        <v>1</v>
      </c>
      <c r="I12287" t="s">
        <v>23</v>
      </c>
      <c r="J12287" t="s">
        <v>17</v>
      </c>
      <c r="K12287" t="s">
        <v>122</v>
      </c>
      <c r="L12287">
        <v>74565</v>
      </c>
    </row>
    <row r="12288" spans="1:12" x14ac:dyDescent="0.25">
      <c r="A12288" t="s">
        <v>45</v>
      </c>
      <c r="B12288" t="s">
        <v>46</v>
      </c>
      <c r="C12288" t="s">
        <v>14</v>
      </c>
      <c r="D12288" t="s">
        <v>22</v>
      </c>
      <c r="E12288" t="b">
        <v>1</v>
      </c>
      <c r="F12288" s="1">
        <v>45478.640532407408</v>
      </c>
      <c r="G12288" t="b">
        <v>1</v>
      </c>
      <c r="H12288" t="b">
        <v>1</v>
      </c>
      <c r="I12288" t="s">
        <v>16</v>
      </c>
      <c r="J12288" t="s">
        <v>34</v>
      </c>
      <c r="K12288" t="s">
        <v>103</v>
      </c>
      <c r="L12288">
        <v>100626</v>
      </c>
    </row>
    <row r="12289" spans="1:12" x14ac:dyDescent="0.25">
      <c r="A12289" t="s">
        <v>38</v>
      </c>
      <c r="B12289" t="s">
        <v>95</v>
      </c>
      <c r="C12289" t="s">
        <v>21</v>
      </c>
      <c r="D12289" t="s">
        <v>15</v>
      </c>
      <c r="E12289" t="b">
        <v>1</v>
      </c>
      <c r="F12289" s="1">
        <v>45293.984097222223</v>
      </c>
      <c r="G12289" t="b">
        <v>0</v>
      </c>
      <c r="H12289" t="b">
        <v>1</v>
      </c>
      <c r="I12289" t="s">
        <v>41</v>
      </c>
      <c r="J12289" t="s">
        <v>66</v>
      </c>
      <c r="K12289" t="s">
        <v>81</v>
      </c>
      <c r="L12289">
        <v>84931</v>
      </c>
    </row>
    <row r="12290" spans="1:12" x14ac:dyDescent="0.25">
      <c r="A12290" t="s">
        <v>19</v>
      </c>
      <c r="B12290" t="s">
        <v>36</v>
      </c>
      <c r="C12290" t="s">
        <v>40</v>
      </c>
      <c r="D12290" t="s">
        <v>15</v>
      </c>
      <c r="E12290" t="b">
        <v>0</v>
      </c>
      <c r="F12290" s="1">
        <v>45649.281307870369</v>
      </c>
      <c r="G12290" t="b">
        <v>0</v>
      </c>
      <c r="H12290" t="b">
        <v>0</v>
      </c>
      <c r="I12290" t="s">
        <v>23</v>
      </c>
      <c r="J12290" t="s">
        <v>34</v>
      </c>
      <c r="K12290" t="s">
        <v>100</v>
      </c>
      <c r="L12290">
        <v>60240</v>
      </c>
    </row>
    <row r="12291" spans="1:12" x14ac:dyDescent="0.25">
      <c r="A12291" t="s">
        <v>19</v>
      </c>
      <c r="B12291" t="s">
        <v>20</v>
      </c>
      <c r="C12291" t="s">
        <v>28</v>
      </c>
      <c r="D12291" t="s">
        <v>29</v>
      </c>
      <c r="E12291" t="b">
        <v>1</v>
      </c>
      <c r="F12291" s="1">
        <v>45381.319305555553</v>
      </c>
      <c r="G12291" t="b">
        <v>1</v>
      </c>
      <c r="H12291" t="b">
        <v>1</v>
      </c>
      <c r="I12291" t="s">
        <v>23</v>
      </c>
      <c r="J12291" t="s">
        <v>72</v>
      </c>
      <c r="K12291" t="s">
        <v>62</v>
      </c>
      <c r="L12291">
        <v>67244</v>
      </c>
    </row>
    <row r="12292" spans="1:12" x14ac:dyDescent="0.25">
      <c r="A12292" t="s">
        <v>82</v>
      </c>
      <c r="B12292" t="s">
        <v>83</v>
      </c>
      <c r="C12292" t="s">
        <v>68</v>
      </c>
      <c r="D12292" t="s">
        <v>22</v>
      </c>
      <c r="E12292" t="b">
        <v>0</v>
      </c>
      <c r="F12292" s="1">
        <v>45439.495034722233</v>
      </c>
      <c r="G12292" t="b">
        <v>0</v>
      </c>
      <c r="H12292" t="b">
        <v>1</v>
      </c>
      <c r="I12292" t="s">
        <v>84</v>
      </c>
      <c r="J12292" t="s">
        <v>31</v>
      </c>
      <c r="K12292" t="s">
        <v>67</v>
      </c>
      <c r="L12292">
        <v>118902</v>
      </c>
    </row>
    <row r="12293" spans="1:12" x14ac:dyDescent="0.25">
      <c r="A12293" t="s">
        <v>38</v>
      </c>
      <c r="B12293" t="s">
        <v>39</v>
      </c>
      <c r="C12293" t="s">
        <v>43</v>
      </c>
      <c r="D12293" t="s">
        <v>22</v>
      </c>
      <c r="E12293" t="b">
        <v>0</v>
      </c>
      <c r="F12293" s="1">
        <v>45556.084733796299</v>
      </c>
      <c r="G12293" t="b">
        <v>1</v>
      </c>
      <c r="H12293" t="b">
        <v>1</v>
      </c>
      <c r="I12293" t="s">
        <v>41</v>
      </c>
      <c r="J12293" t="s">
        <v>24</v>
      </c>
      <c r="K12293" t="s">
        <v>48</v>
      </c>
      <c r="L12293">
        <v>71773</v>
      </c>
    </row>
    <row r="12294" spans="1:12" x14ac:dyDescent="0.25">
      <c r="A12294" t="s">
        <v>38</v>
      </c>
      <c r="B12294" t="s">
        <v>107</v>
      </c>
      <c r="C12294" t="s">
        <v>21</v>
      </c>
      <c r="D12294" t="s">
        <v>15</v>
      </c>
      <c r="E12294" t="b">
        <v>0</v>
      </c>
      <c r="F12294" s="1">
        <v>45597.253148148149</v>
      </c>
      <c r="G12294" t="b">
        <v>1</v>
      </c>
      <c r="H12294" t="b">
        <v>1</v>
      </c>
      <c r="I12294" t="s">
        <v>41</v>
      </c>
      <c r="J12294" t="s">
        <v>70</v>
      </c>
      <c r="K12294" t="s">
        <v>105</v>
      </c>
      <c r="L12294">
        <v>85906</v>
      </c>
    </row>
    <row r="12295" spans="1:12" x14ac:dyDescent="0.25">
      <c r="A12295" t="s">
        <v>38</v>
      </c>
      <c r="B12295" t="s">
        <v>39</v>
      </c>
      <c r="C12295" t="s">
        <v>28</v>
      </c>
      <c r="D12295" t="s">
        <v>15</v>
      </c>
      <c r="E12295" t="b">
        <v>0</v>
      </c>
      <c r="F12295" s="1">
        <v>45347.966516203713</v>
      </c>
      <c r="G12295" t="b">
        <v>0</v>
      </c>
      <c r="H12295" t="b">
        <v>0</v>
      </c>
      <c r="I12295" t="s">
        <v>41</v>
      </c>
      <c r="J12295" t="s">
        <v>34</v>
      </c>
      <c r="K12295" t="s">
        <v>96</v>
      </c>
      <c r="L12295">
        <v>75099</v>
      </c>
    </row>
    <row r="12296" spans="1:12" x14ac:dyDescent="0.25">
      <c r="A12296" t="s">
        <v>49</v>
      </c>
      <c r="B12296" t="s">
        <v>50</v>
      </c>
      <c r="C12296" t="s">
        <v>14</v>
      </c>
      <c r="D12296" t="s">
        <v>22</v>
      </c>
      <c r="E12296" t="b">
        <v>1</v>
      </c>
      <c r="F12296" s="1">
        <v>45383.871516203697</v>
      </c>
      <c r="G12296" t="b">
        <v>1</v>
      </c>
      <c r="H12296" t="b">
        <v>0</v>
      </c>
      <c r="I12296" t="s">
        <v>51</v>
      </c>
      <c r="J12296" t="s">
        <v>31</v>
      </c>
      <c r="K12296" t="s">
        <v>125</v>
      </c>
      <c r="L12296">
        <v>70020</v>
      </c>
    </row>
    <row r="12297" spans="1:12" x14ac:dyDescent="0.25">
      <c r="A12297" t="s">
        <v>82</v>
      </c>
      <c r="B12297" t="s">
        <v>85</v>
      </c>
      <c r="C12297" t="s">
        <v>68</v>
      </c>
      <c r="D12297" t="s">
        <v>15</v>
      </c>
      <c r="E12297" t="b">
        <v>0</v>
      </c>
      <c r="F12297" s="1">
        <v>45600.281030092592</v>
      </c>
      <c r="G12297" t="b">
        <v>1</v>
      </c>
      <c r="H12297" t="b">
        <v>0</v>
      </c>
      <c r="I12297" t="s">
        <v>84</v>
      </c>
      <c r="J12297" t="s">
        <v>80</v>
      </c>
      <c r="K12297" t="s">
        <v>69</v>
      </c>
      <c r="L12297">
        <v>104562</v>
      </c>
    </row>
    <row r="12298" spans="1:12" x14ac:dyDescent="0.25">
      <c r="A12298" t="s">
        <v>38</v>
      </c>
      <c r="B12298" t="s">
        <v>95</v>
      </c>
      <c r="C12298" t="s">
        <v>14</v>
      </c>
      <c r="D12298" t="s">
        <v>29</v>
      </c>
      <c r="E12298" t="b">
        <v>0</v>
      </c>
      <c r="F12298" s="1">
        <v>45412.332268518519</v>
      </c>
      <c r="G12298" t="b">
        <v>0</v>
      </c>
      <c r="H12298" t="b">
        <v>0</v>
      </c>
      <c r="I12298" t="s">
        <v>41</v>
      </c>
      <c r="J12298" t="s">
        <v>24</v>
      </c>
      <c r="K12298" t="s">
        <v>35</v>
      </c>
      <c r="L12298">
        <v>85204</v>
      </c>
    </row>
    <row r="12299" spans="1:12" x14ac:dyDescent="0.25">
      <c r="A12299" t="s">
        <v>54</v>
      </c>
      <c r="B12299" t="s">
        <v>79</v>
      </c>
      <c r="C12299" t="s">
        <v>68</v>
      </c>
      <c r="D12299" t="s">
        <v>15</v>
      </c>
      <c r="E12299" t="b">
        <v>0</v>
      </c>
      <c r="F12299" s="1">
        <v>45569.260636574072</v>
      </c>
      <c r="G12299" t="b">
        <v>0</v>
      </c>
      <c r="H12299" t="b">
        <v>0</v>
      </c>
      <c r="I12299" t="s">
        <v>30</v>
      </c>
      <c r="J12299" t="s">
        <v>17</v>
      </c>
      <c r="K12299" t="s">
        <v>126</v>
      </c>
      <c r="L12299">
        <v>136777</v>
      </c>
    </row>
    <row r="12300" spans="1:12" x14ac:dyDescent="0.25">
      <c r="A12300" t="s">
        <v>38</v>
      </c>
      <c r="B12300" t="s">
        <v>39</v>
      </c>
      <c r="C12300" t="s">
        <v>14</v>
      </c>
      <c r="D12300" t="s">
        <v>29</v>
      </c>
      <c r="E12300" t="b">
        <v>1</v>
      </c>
      <c r="F12300" s="1">
        <v>45336.75209490741</v>
      </c>
      <c r="G12300" t="b">
        <v>0</v>
      </c>
      <c r="H12300" t="b">
        <v>1</v>
      </c>
      <c r="I12300" t="s">
        <v>41</v>
      </c>
      <c r="J12300" t="s">
        <v>52</v>
      </c>
      <c r="K12300" t="s">
        <v>60</v>
      </c>
      <c r="L12300">
        <v>70419</v>
      </c>
    </row>
    <row r="12301" spans="1:12" x14ac:dyDescent="0.25">
      <c r="A12301" t="s">
        <v>54</v>
      </c>
      <c r="B12301" t="s">
        <v>55</v>
      </c>
      <c r="C12301" t="s">
        <v>68</v>
      </c>
      <c r="D12301" t="s">
        <v>15</v>
      </c>
      <c r="E12301" t="b">
        <v>1</v>
      </c>
      <c r="F12301" s="1">
        <v>45614.652604166673</v>
      </c>
      <c r="G12301" t="b">
        <v>0</v>
      </c>
      <c r="H12301" t="b">
        <v>1</v>
      </c>
      <c r="I12301" t="s">
        <v>30</v>
      </c>
      <c r="J12301" t="s">
        <v>44</v>
      </c>
      <c r="K12301" t="s">
        <v>130</v>
      </c>
      <c r="L12301">
        <v>129509</v>
      </c>
    </row>
    <row r="12302" spans="1:12" x14ac:dyDescent="0.25">
      <c r="A12302" t="s">
        <v>54</v>
      </c>
      <c r="B12302" t="s">
        <v>79</v>
      </c>
      <c r="C12302" t="s">
        <v>28</v>
      </c>
      <c r="D12302" t="s">
        <v>29</v>
      </c>
      <c r="E12302" t="b">
        <v>0</v>
      </c>
      <c r="F12302" s="1">
        <v>45465.841435185182</v>
      </c>
      <c r="G12302" t="b">
        <v>0</v>
      </c>
      <c r="H12302" t="b">
        <v>1</v>
      </c>
      <c r="I12302" t="s">
        <v>30</v>
      </c>
      <c r="J12302" t="s">
        <v>64</v>
      </c>
      <c r="K12302" t="s">
        <v>59</v>
      </c>
      <c r="L12302">
        <v>131901</v>
      </c>
    </row>
    <row r="12303" spans="1:12" x14ac:dyDescent="0.25">
      <c r="A12303" t="s">
        <v>19</v>
      </c>
      <c r="B12303" t="s">
        <v>20</v>
      </c>
      <c r="C12303" t="s">
        <v>28</v>
      </c>
      <c r="D12303" t="s">
        <v>29</v>
      </c>
      <c r="E12303" t="b">
        <v>1</v>
      </c>
      <c r="F12303" s="1">
        <v>45360.304432870369</v>
      </c>
      <c r="G12303" t="b">
        <v>0</v>
      </c>
      <c r="H12303" t="b">
        <v>0</v>
      </c>
      <c r="I12303" t="s">
        <v>23</v>
      </c>
      <c r="J12303" t="s">
        <v>64</v>
      </c>
      <c r="K12303" t="s">
        <v>100</v>
      </c>
      <c r="L12303">
        <v>80664</v>
      </c>
    </row>
    <row r="12304" spans="1:12" x14ac:dyDescent="0.25">
      <c r="A12304" t="s">
        <v>38</v>
      </c>
      <c r="B12304" t="s">
        <v>39</v>
      </c>
      <c r="C12304" t="s">
        <v>28</v>
      </c>
      <c r="D12304" t="s">
        <v>15</v>
      </c>
      <c r="E12304" t="b">
        <v>0</v>
      </c>
      <c r="F12304" s="1">
        <v>45529.841354166667</v>
      </c>
      <c r="G12304" t="b">
        <v>0</v>
      </c>
      <c r="H12304" t="b">
        <v>0</v>
      </c>
      <c r="I12304" t="s">
        <v>41</v>
      </c>
      <c r="J12304" t="s">
        <v>52</v>
      </c>
      <c r="K12304" t="s">
        <v>104</v>
      </c>
      <c r="L12304">
        <v>87804</v>
      </c>
    </row>
    <row r="12305" spans="1:12" x14ac:dyDescent="0.25">
      <c r="A12305" t="s">
        <v>38</v>
      </c>
      <c r="B12305" t="s">
        <v>107</v>
      </c>
      <c r="C12305" t="s">
        <v>43</v>
      </c>
      <c r="D12305" t="s">
        <v>29</v>
      </c>
      <c r="E12305" t="b">
        <v>1</v>
      </c>
      <c r="F12305" s="1">
        <v>45453.271273148152</v>
      </c>
      <c r="G12305" t="b">
        <v>0</v>
      </c>
      <c r="H12305" t="b">
        <v>0</v>
      </c>
      <c r="I12305" t="s">
        <v>41</v>
      </c>
      <c r="J12305" t="s">
        <v>80</v>
      </c>
      <c r="K12305" t="s">
        <v>58</v>
      </c>
      <c r="L12305">
        <v>82548</v>
      </c>
    </row>
    <row r="12306" spans="1:12" x14ac:dyDescent="0.25">
      <c r="A12306" t="s">
        <v>54</v>
      </c>
      <c r="B12306" t="s">
        <v>55</v>
      </c>
      <c r="C12306" t="s">
        <v>68</v>
      </c>
      <c r="D12306" t="s">
        <v>29</v>
      </c>
      <c r="E12306" t="b">
        <v>0</v>
      </c>
      <c r="F12306" s="1">
        <v>45432.088923611111</v>
      </c>
      <c r="G12306" t="b">
        <v>0</v>
      </c>
      <c r="H12306" t="b">
        <v>0</v>
      </c>
      <c r="I12306" t="s">
        <v>30</v>
      </c>
      <c r="J12306" t="s">
        <v>64</v>
      </c>
      <c r="K12306" t="s">
        <v>89</v>
      </c>
      <c r="L12306">
        <v>131180</v>
      </c>
    </row>
    <row r="12307" spans="1:12" x14ac:dyDescent="0.25">
      <c r="A12307" t="s">
        <v>26</v>
      </c>
      <c r="B12307" t="s">
        <v>71</v>
      </c>
      <c r="C12307" t="s">
        <v>28</v>
      </c>
      <c r="D12307" t="s">
        <v>15</v>
      </c>
      <c r="E12307" t="b">
        <v>1</v>
      </c>
      <c r="F12307" s="1">
        <v>45444.535902777781</v>
      </c>
      <c r="G12307" t="b">
        <v>0</v>
      </c>
      <c r="H12307" t="b">
        <v>1</v>
      </c>
      <c r="I12307" t="s">
        <v>30</v>
      </c>
      <c r="J12307" t="s">
        <v>17</v>
      </c>
      <c r="K12307" t="s">
        <v>25</v>
      </c>
      <c r="L12307">
        <v>116650</v>
      </c>
    </row>
    <row r="12308" spans="1:12" x14ac:dyDescent="0.25">
      <c r="A12308" t="s">
        <v>54</v>
      </c>
      <c r="B12308" t="s">
        <v>79</v>
      </c>
      <c r="C12308" t="s">
        <v>40</v>
      </c>
      <c r="D12308" t="s">
        <v>29</v>
      </c>
      <c r="E12308" t="b">
        <v>1</v>
      </c>
      <c r="F12308" s="1">
        <v>45632.214270833327</v>
      </c>
      <c r="G12308" t="b">
        <v>0</v>
      </c>
      <c r="H12308" t="b">
        <v>0</v>
      </c>
      <c r="I12308" t="s">
        <v>30</v>
      </c>
      <c r="J12308" t="s">
        <v>72</v>
      </c>
      <c r="K12308" t="s">
        <v>99</v>
      </c>
      <c r="L12308">
        <v>142256</v>
      </c>
    </row>
    <row r="12309" spans="1:12" x14ac:dyDescent="0.25">
      <c r="A12309" t="s">
        <v>19</v>
      </c>
      <c r="B12309" t="s">
        <v>94</v>
      </c>
      <c r="C12309" t="s">
        <v>14</v>
      </c>
      <c r="D12309" t="s">
        <v>15</v>
      </c>
      <c r="E12309" t="b">
        <v>1</v>
      </c>
      <c r="F12309" s="1">
        <v>45436.471030092587</v>
      </c>
      <c r="G12309" t="b">
        <v>0</v>
      </c>
      <c r="H12309" t="b">
        <v>1</v>
      </c>
      <c r="I12309" t="s">
        <v>23</v>
      </c>
      <c r="J12309" t="s">
        <v>70</v>
      </c>
      <c r="K12309" t="s">
        <v>78</v>
      </c>
      <c r="L12309">
        <v>61970</v>
      </c>
    </row>
    <row r="12310" spans="1:12" x14ac:dyDescent="0.25">
      <c r="A12310" t="s">
        <v>54</v>
      </c>
      <c r="B12310" t="s">
        <v>79</v>
      </c>
      <c r="C12310" t="s">
        <v>68</v>
      </c>
      <c r="D12310" t="s">
        <v>15</v>
      </c>
      <c r="E12310" t="b">
        <v>0</v>
      </c>
      <c r="F12310" s="1">
        <v>45569.260636574072</v>
      </c>
      <c r="G12310" t="b">
        <v>0</v>
      </c>
      <c r="H12310" t="b">
        <v>0</v>
      </c>
      <c r="I12310" t="s">
        <v>30</v>
      </c>
      <c r="J12310" t="s">
        <v>17</v>
      </c>
      <c r="K12310" t="s">
        <v>25</v>
      </c>
      <c r="L12310">
        <v>136777</v>
      </c>
    </row>
    <row r="12311" spans="1:12" x14ac:dyDescent="0.25">
      <c r="A12311" t="s">
        <v>45</v>
      </c>
      <c r="B12311" t="s">
        <v>76</v>
      </c>
      <c r="C12311" t="s">
        <v>28</v>
      </c>
      <c r="D12311" t="s">
        <v>22</v>
      </c>
      <c r="E12311" t="b">
        <v>1</v>
      </c>
      <c r="F12311" s="1">
        <v>45372.833310185182</v>
      </c>
      <c r="G12311" t="b">
        <v>0</v>
      </c>
      <c r="H12311" t="b">
        <v>0</v>
      </c>
      <c r="I12311" t="s">
        <v>16</v>
      </c>
      <c r="J12311" t="s">
        <v>72</v>
      </c>
      <c r="K12311" t="s">
        <v>56</v>
      </c>
      <c r="L12311">
        <v>80745</v>
      </c>
    </row>
    <row r="12312" spans="1:12" x14ac:dyDescent="0.25">
      <c r="A12312" t="s">
        <v>38</v>
      </c>
      <c r="B12312" t="s">
        <v>95</v>
      </c>
      <c r="C12312" t="s">
        <v>43</v>
      </c>
      <c r="D12312" t="s">
        <v>22</v>
      </c>
      <c r="E12312" t="b">
        <v>0</v>
      </c>
      <c r="F12312" s="1">
        <v>45365.690011574072</v>
      </c>
      <c r="G12312" t="b">
        <v>0</v>
      </c>
      <c r="H12312" t="b">
        <v>0</v>
      </c>
      <c r="I12312" t="s">
        <v>41</v>
      </c>
      <c r="J12312" t="s">
        <v>57</v>
      </c>
      <c r="K12312" t="s">
        <v>125</v>
      </c>
      <c r="L12312">
        <v>82736</v>
      </c>
    </row>
    <row r="12313" spans="1:12" x14ac:dyDescent="0.25">
      <c r="A12313" t="s">
        <v>26</v>
      </c>
      <c r="B12313" t="s">
        <v>33</v>
      </c>
      <c r="C12313" t="s">
        <v>68</v>
      </c>
      <c r="D12313" t="s">
        <v>29</v>
      </c>
      <c r="E12313" t="b">
        <v>1</v>
      </c>
      <c r="F12313" s="1">
        <v>45395.447280092587</v>
      </c>
      <c r="G12313" t="b">
        <v>1</v>
      </c>
      <c r="H12313" t="b">
        <v>0</v>
      </c>
      <c r="I12313" t="s">
        <v>30</v>
      </c>
      <c r="J12313" t="s">
        <v>66</v>
      </c>
      <c r="K12313" t="s">
        <v>129</v>
      </c>
      <c r="L12313">
        <v>109298</v>
      </c>
    </row>
    <row r="12314" spans="1:12" x14ac:dyDescent="0.25">
      <c r="A12314" t="s">
        <v>49</v>
      </c>
      <c r="B12314" t="s">
        <v>50</v>
      </c>
      <c r="C12314" t="s">
        <v>14</v>
      </c>
      <c r="D12314" t="s">
        <v>22</v>
      </c>
      <c r="E12314" t="b">
        <v>0</v>
      </c>
      <c r="F12314" s="1">
        <v>45476.309745370367</v>
      </c>
      <c r="G12314" t="b">
        <v>0</v>
      </c>
      <c r="H12314" t="b">
        <v>0</v>
      </c>
      <c r="I12314" t="s">
        <v>51</v>
      </c>
      <c r="J12314" t="s">
        <v>34</v>
      </c>
      <c r="K12314" t="s">
        <v>123</v>
      </c>
      <c r="L12314">
        <v>84651</v>
      </c>
    </row>
    <row r="12315" spans="1:12" x14ac:dyDescent="0.25">
      <c r="A12315" t="s">
        <v>54</v>
      </c>
      <c r="B12315" t="s">
        <v>79</v>
      </c>
      <c r="C12315" t="s">
        <v>21</v>
      </c>
      <c r="D12315" t="s">
        <v>15</v>
      </c>
      <c r="E12315" t="b">
        <v>0</v>
      </c>
      <c r="F12315" s="1">
        <v>45633.162442129629</v>
      </c>
      <c r="G12315" t="b">
        <v>1</v>
      </c>
      <c r="H12315" t="b">
        <v>1</v>
      </c>
      <c r="I12315" t="s">
        <v>30</v>
      </c>
      <c r="J12315" t="s">
        <v>66</v>
      </c>
      <c r="K12315" t="s">
        <v>102</v>
      </c>
      <c r="L12315">
        <v>149224</v>
      </c>
    </row>
    <row r="12316" spans="1:12" x14ac:dyDescent="0.25">
      <c r="A12316" t="s">
        <v>45</v>
      </c>
      <c r="B12316" t="s">
        <v>46</v>
      </c>
      <c r="C12316" t="s">
        <v>28</v>
      </c>
      <c r="D12316" t="s">
        <v>29</v>
      </c>
      <c r="E12316" t="b">
        <v>0</v>
      </c>
      <c r="F12316" s="1">
        <v>45506.328750000001</v>
      </c>
      <c r="G12316" t="b">
        <v>1</v>
      </c>
      <c r="H12316" t="b">
        <v>0</v>
      </c>
      <c r="I12316" t="s">
        <v>16</v>
      </c>
      <c r="J12316" t="s">
        <v>52</v>
      </c>
      <c r="K12316" t="s">
        <v>37</v>
      </c>
      <c r="L12316">
        <v>110564</v>
      </c>
    </row>
    <row r="12317" spans="1:12" x14ac:dyDescent="0.25">
      <c r="A12317" t="s">
        <v>12</v>
      </c>
      <c r="B12317" t="s">
        <v>13</v>
      </c>
      <c r="C12317" t="s">
        <v>43</v>
      </c>
      <c r="D12317" t="s">
        <v>29</v>
      </c>
      <c r="E12317" t="b">
        <v>1</v>
      </c>
      <c r="F12317" s="1">
        <v>45492.142789351848</v>
      </c>
      <c r="G12317" t="b">
        <v>1</v>
      </c>
      <c r="H12317" t="b">
        <v>1</v>
      </c>
      <c r="I12317" t="s">
        <v>16</v>
      </c>
      <c r="J12317" t="s">
        <v>66</v>
      </c>
      <c r="K12317" t="s">
        <v>106</v>
      </c>
      <c r="L12317">
        <v>135294</v>
      </c>
    </row>
    <row r="12318" spans="1:12" x14ac:dyDescent="0.25">
      <c r="A12318" t="s">
        <v>49</v>
      </c>
      <c r="B12318" t="s">
        <v>50</v>
      </c>
      <c r="C12318" t="s">
        <v>28</v>
      </c>
      <c r="D12318" t="s">
        <v>15</v>
      </c>
      <c r="E12318" t="b">
        <v>0</v>
      </c>
      <c r="F12318" s="1">
        <v>45362.078043981477</v>
      </c>
      <c r="G12318" t="b">
        <v>1</v>
      </c>
      <c r="H12318" t="b">
        <v>1</v>
      </c>
      <c r="I12318" t="s">
        <v>51</v>
      </c>
      <c r="J12318" t="s">
        <v>31</v>
      </c>
      <c r="K12318" t="s">
        <v>32</v>
      </c>
      <c r="L12318">
        <v>90313</v>
      </c>
    </row>
    <row r="12319" spans="1:12" x14ac:dyDescent="0.25">
      <c r="A12319" t="s">
        <v>12</v>
      </c>
      <c r="B12319" t="s">
        <v>63</v>
      </c>
      <c r="C12319" t="s">
        <v>43</v>
      </c>
      <c r="D12319" t="s">
        <v>22</v>
      </c>
      <c r="E12319" t="b">
        <v>1</v>
      </c>
      <c r="F12319" s="1">
        <v>45329.213483796288</v>
      </c>
      <c r="G12319" t="b">
        <v>0</v>
      </c>
      <c r="H12319" t="b">
        <v>0</v>
      </c>
      <c r="I12319" t="s">
        <v>16</v>
      </c>
      <c r="J12319" t="s">
        <v>72</v>
      </c>
      <c r="K12319" t="s">
        <v>98</v>
      </c>
      <c r="L12319">
        <v>148375</v>
      </c>
    </row>
    <row r="12320" spans="1:12" x14ac:dyDescent="0.25">
      <c r="A12320" t="s">
        <v>54</v>
      </c>
      <c r="B12320" t="s">
        <v>79</v>
      </c>
      <c r="C12320" t="s">
        <v>43</v>
      </c>
      <c r="D12320" t="s">
        <v>22</v>
      </c>
      <c r="E12320" t="b">
        <v>0</v>
      </c>
      <c r="F12320" s="1">
        <v>45651.692604166667</v>
      </c>
      <c r="G12320" t="b">
        <v>0</v>
      </c>
      <c r="H12320" t="b">
        <v>1</v>
      </c>
      <c r="I12320" t="s">
        <v>30</v>
      </c>
      <c r="J12320" t="s">
        <v>70</v>
      </c>
      <c r="K12320" t="s">
        <v>81</v>
      </c>
      <c r="L12320">
        <v>151512</v>
      </c>
    </row>
    <row r="12321" spans="1:12" x14ac:dyDescent="0.25">
      <c r="A12321" t="s">
        <v>54</v>
      </c>
      <c r="B12321" t="s">
        <v>79</v>
      </c>
      <c r="C12321" t="s">
        <v>21</v>
      </c>
      <c r="D12321" t="s">
        <v>29</v>
      </c>
      <c r="E12321" t="b">
        <v>1</v>
      </c>
      <c r="F12321" s="1">
        <v>45591.726307870369</v>
      </c>
      <c r="G12321" t="b">
        <v>1</v>
      </c>
      <c r="H12321" t="b">
        <v>0</v>
      </c>
      <c r="I12321" t="s">
        <v>30</v>
      </c>
      <c r="J12321" t="s">
        <v>72</v>
      </c>
      <c r="K12321" t="s">
        <v>123</v>
      </c>
      <c r="L12321">
        <v>128235</v>
      </c>
    </row>
    <row r="12322" spans="1:12" x14ac:dyDescent="0.25">
      <c r="A12322" t="s">
        <v>19</v>
      </c>
      <c r="B12322" t="s">
        <v>36</v>
      </c>
      <c r="C12322" t="s">
        <v>21</v>
      </c>
      <c r="D12322" t="s">
        <v>15</v>
      </c>
      <c r="E12322" t="b">
        <v>1</v>
      </c>
      <c r="F12322" s="1">
        <v>45410.718506944453</v>
      </c>
      <c r="G12322" t="b">
        <v>0</v>
      </c>
      <c r="H12322" t="b">
        <v>1</v>
      </c>
      <c r="I12322" t="s">
        <v>23</v>
      </c>
      <c r="J12322" t="s">
        <v>47</v>
      </c>
      <c r="K12322" t="s">
        <v>98</v>
      </c>
      <c r="L12322">
        <v>76755</v>
      </c>
    </row>
    <row r="12323" spans="1:12" x14ac:dyDescent="0.25">
      <c r="A12323" t="s">
        <v>19</v>
      </c>
      <c r="B12323" t="s">
        <v>20</v>
      </c>
      <c r="C12323" t="s">
        <v>14</v>
      </c>
      <c r="D12323" t="s">
        <v>15</v>
      </c>
      <c r="E12323" t="b">
        <v>1</v>
      </c>
      <c r="F12323" s="1">
        <v>45511.031331018523</v>
      </c>
      <c r="G12323" t="b">
        <v>0</v>
      </c>
      <c r="H12323" t="b">
        <v>1</v>
      </c>
      <c r="I12323" t="s">
        <v>23</v>
      </c>
      <c r="J12323" t="s">
        <v>66</v>
      </c>
      <c r="K12323" t="s">
        <v>119</v>
      </c>
      <c r="L12323">
        <v>64382</v>
      </c>
    </row>
    <row r="12324" spans="1:12" x14ac:dyDescent="0.25">
      <c r="A12324" t="s">
        <v>26</v>
      </c>
      <c r="B12324" t="s">
        <v>27</v>
      </c>
      <c r="C12324" t="s">
        <v>43</v>
      </c>
      <c r="D12324" t="s">
        <v>22</v>
      </c>
      <c r="E12324" t="b">
        <v>0</v>
      </c>
      <c r="F12324" s="1">
        <v>45326.433333333327</v>
      </c>
      <c r="G12324" t="b">
        <v>0</v>
      </c>
      <c r="H12324" t="b">
        <v>1</v>
      </c>
      <c r="I12324" t="s">
        <v>30</v>
      </c>
      <c r="J12324" t="s">
        <v>52</v>
      </c>
      <c r="K12324" t="s">
        <v>35</v>
      </c>
      <c r="L12324">
        <v>126590</v>
      </c>
    </row>
    <row r="12325" spans="1:12" x14ac:dyDescent="0.25">
      <c r="A12325" t="s">
        <v>26</v>
      </c>
      <c r="B12325" t="s">
        <v>71</v>
      </c>
      <c r="C12325" t="s">
        <v>40</v>
      </c>
      <c r="D12325" t="s">
        <v>22</v>
      </c>
      <c r="E12325" t="b">
        <v>1</v>
      </c>
      <c r="F12325" s="1">
        <v>45641.499907407408</v>
      </c>
      <c r="G12325" t="b">
        <v>0</v>
      </c>
      <c r="H12325" t="b">
        <v>1</v>
      </c>
      <c r="I12325" t="s">
        <v>30</v>
      </c>
      <c r="J12325" t="s">
        <v>66</v>
      </c>
      <c r="K12325" t="s">
        <v>106</v>
      </c>
      <c r="L12325">
        <v>112904</v>
      </c>
    </row>
    <row r="12326" spans="1:12" x14ac:dyDescent="0.25">
      <c r="A12326" t="s">
        <v>26</v>
      </c>
      <c r="B12326" t="s">
        <v>71</v>
      </c>
      <c r="C12326" t="s">
        <v>21</v>
      </c>
      <c r="D12326" t="s">
        <v>29</v>
      </c>
      <c r="E12326" t="b">
        <v>0</v>
      </c>
      <c r="F12326" s="1">
        <v>45504.715196759258</v>
      </c>
      <c r="G12326" t="b">
        <v>1</v>
      </c>
      <c r="H12326" t="b">
        <v>1</v>
      </c>
      <c r="I12326" t="s">
        <v>30</v>
      </c>
      <c r="J12326" t="s">
        <v>47</v>
      </c>
      <c r="K12326" t="s">
        <v>89</v>
      </c>
      <c r="L12326">
        <v>97737</v>
      </c>
    </row>
    <row r="12327" spans="1:12" x14ac:dyDescent="0.25">
      <c r="A12327" t="s">
        <v>45</v>
      </c>
      <c r="B12327" t="s">
        <v>46</v>
      </c>
      <c r="C12327" t="s">
        <v>28</v>
      </c>
      <c r="D12327" t="s">
        <v>15</v>
      </c>
      <c r="E12327" t="b">
        <v>0</v>
      </c>
      <c r="F12327" s="1">
        <v>45294.270960648151</v>
      </c>
      <c r="G12327" t="b">
        <v>1</v>
      </c>
      <c r="H12327" t="b">
        <v>1</v>
      </c>
      <c r="I12327" t="s">
        <v>16</v>
      </c>
      <c r="J12327" t="s">
        <v>17</v>
      </c>
      <c r="K12327" t="s">
        <v>123</v>
      </c>
      <c r="L12327">
        <v>83594</v>
      </c>
    </row>
    <row r="12328" spans="1:12" x14ac:dyDescent="0.25">
      <c r="A12328" t="s">
        <v>82</v>
      </c>
      <c r="B12328" t="s">
        <v>83</v>
      </c>
      <c r="C12328" t="s">
        <v>43</v>
      </c>
      <c r="D12328" t="s">
        <v>22</v>
      </c>
      <c r="E12328" t="b">
        <v>1</v>
      </c>
      <c r="F12328" s="1">
        <v>45607.225416666668</v>
      </c>
      <c r="G12328" t="b">
        <v>0</v>
      </c>
      <c r="H12328" t="b">
        <v>1</v>
      </c>
      <c r="I12328" t="s">
        <v>84</v>
      </c>
      <c r="J12328" t="s">
        <v>80</v>
      </c>
      <c r="K12328" t="s">
        <v>109</v>
      </c>
      <c r="L12328">
        <v>106202</v>
      </c>
    </row>
    <row r="12329" spans="1:12" x14ac:dyDescent="0.25">
      <c r="A12329" t="s">
        <v>54</v>
      </c>
      <c r="B12329" t="s">
        <v>79</v>
      </c>
      <c r="C12329" t="s">
        <v>40</v>
      </c>
      <c r="D12329" t="s">
        <v>29</v>
      </c>
      <c r="E12329" t="b">
        <v>0</v>
      </c>
      <c r="F12329" s="1">
        <v>45327.472256944442</v>
      </c>
      <c r="G12329" t="b">
        <v>0</v>
      </c>
      <c r="H12329" t="b">
        <v>0</v>
      </c>
      <c r="I12329" t="s">
        <v>30</v>
      </c>
      <c r="J12329" t="s">
        <v>66</v>
      </c>
      <c r="K12329" t="s">
        <v>77</v>
      </c>
      <c r="L12329">
        <v>124176</v>
      </c>
    </row>
    <row r="12330" spans="1:12" x14ac:dyDescent="0.25">
      <c r="A12330" t="s">
        <v>82</v>
      </c>
      <c r="B12330" t="s">
        <v>91</v>
      </c>
      <c r="C12330" t="s">
        <v>68</v>
      </c>
      <c r="D12330" t="s">
        <v>22</v>
      </c>
      <c r="E12330" t="b">
        <v>0</v>
      </c>
      <c r="F12330" s="1">
        <v>45615.728692129633</v>
      </c>
      <c r="G12330" t="b">
        <v>1</v>
      </c>
      <c r="H12330" t="b">
        <v>0</v>
      </c>
      <c r="I12330" t="s">
        <v>84</v>
      </c>
      <c r="J12330" t="s">
        <v>70</v>
      </c>
      <c r="K12330" t="s">
        <v>114</v>
      </c>
      <c r="L12330">
        <v>135601</v>
      </c>
    </row>
    <row r="12331" spans="1:12" x14ac:dyDescent="0.25">
      <c r="A12331" t="s">
        <v>45</v>
      </c>
      <c r="B12331" t="s">
        <v>46</v>
      </c>
      <c r="C12331" t="s">
        <v>43</v>
      </c>
      <c r="D12331" t="s">
        <v>22</v>
      </c>
      <c r="E12331" t="b">
        <v>0</v>
      </c>
      <c r="F12331" s="1">
        <v>45410.278634259259</v>
      </c>
      <c r="G12331" t="b">
        <v>1</v>
      </c>
      <c r="H12331" t="b">
        <v>0</v>
      </c>
      <c r="I12331" t="s">
        <v>16</v>
      </c>
      <c r="J12331" t="s">
        <v>24</v>
      </c>
      <c r="K12331" t="s">
        <v>128</v>
      </c>
      <c r="L12331">
        <v>94152</v>
      </c>
    </row>
    <row r="12332" spans="1:12" x14ac:dyDescent="0.25">
      <c r="A12332" t="s">
        <v>38</v>
      </c>
      <c r="B12332" t="s">
        <v>95</v>
      </c>
      <c r="C12332" t="s">
        <v>43</v>
      </c>
      <c r="D12332" t="s">
        <v>29</v>
      </c>
      <c r="E12332" t="b">
        <v>1</v>
      </c>
      <c r="F12332" s="1">
        <v>45547.208854166667</v>
      </c>
      <c r="G12332" t="b">
        <v>0</v>
      </c>
      <c r="H12332" t="b">
        <v>0</v>
      </c>
      <c r="I12332" t="s">
        <v>41</v>
      </c>
      <c r="J12332" t="s">
        <v>57</v>
      </c>
      <c r="K12332" t="s">
        <v>18</v>
      </c>
      <c r="L12332">
        <v>69315</v>
      </c>
    </row>
    <row r="12333" spans="1:12" x14ac:dyDescent="0.25">
      <c r="A12333" t="s">
        <v>45</v>
      </c>
      <c r="B12333" t="s">
        <v>76</v>
      </c>
      <c r="C12333" t="s">
        <v>68</v>
      </c>
      <c r="D12333" t="s">
        <v>29</v>
      </c>
      <c r="E12333" t="b">
        <v>0</v>
      </c>
      <c r="F12333" s="1">
        <v>45349.326886574083</v>
      </c>
      <c r="G12333" t="b">
        <v>0</v>
      </c>
      <c r="H12333" t="b">
        <v>0</v>
      </c>
      <c r="I12333" t="s">
        <v>16</v>
      </c>
      <c r="J12333" t="s">
        <v>70</v>
      </c>
      <c r="K12333" t="s">
        <v>100</v>
      </c>
      <c r="L12333">
        <v>110532</v>
      </c>
    </row>
    <row r="12334" spans="1:12" x14ac:dyDescent="0.25">
      <c r="A12334" t="s">
        <v>19</v>
      </c>
      <c r="B12334" t="s">
        <v>36</v>
      </c>
      <c r="C12334" t="s">
        <v>28</v>
      </c>
      <c r="D12334" t="s">
        <v>29</v>
      </c>
      <c r="E12334" t="b">
        <v>1</v>
      </c>
      <c r="F12334" s="1">
        <v>45430.069513888891</v>
      </c>
      <c r="G12334" t="b">
        <v>1</v>
      </c>
      <c r="H12334" t="b">
        <v>1</v>
      </c>
      <c r="I12334" t="s">
        <v>23</v>
      </c>
      <c r="J12334" t="s">
        <v>80</v>
      </c>
      <c r="K12334" t="s">
        <v>114</v>
      </c>
      <c r="L12334">
        <v>72886</v>
      </c>
    </row>
    <row r="12335" spans="1:12" x14ac:dyDescent="0.25">
      <c r="A12335" t="s">
        <v>38</v>
      </c>
      <c r="B12335" t="s">
        <v>107</v>
      </c>
      <c r="C12335" t="s">
        <v>40</v>
      </c>
      <c r="D12335" t="s">
        <v>29</v>
      </c>
      <c r="E12335" t="b">
        <v>0</v>
      </c>
      <c r="F12335" s="1">
        <v>45497.101458333331</v>
      </c>
      <c r="G12335" t="b">
        <v>0</v>
      </c>
      <c r="H12335" t="b">
        <v>1</v>
      </c>
      <c r="I12335" t="s">
        <v>41</v>
      </c>
      <c r="J12335" t="s">
        <v>80</v>
      </c>
      <c r="K12335" t="s">
        <v>118</v>
      </c>
      <c r="L12335">
        <v>71722</v>
      </c>
    </row>
    <row r="12336" spans="1:12" x14ac:dyDescent="0.25">
      <c r="A12336" t="s">
        <v>26</v>
      </c>
      <c r="B12336" t="s">
        <v>71</v>
      </c>
      <c r="C12336" t="s">
        <v>68</v>
      </c>
      <c r="D12336" t="s">
        <v>15</v>
      </c>
      <c r="E12336" t="b">
        <v>0</v>
      </c>
      <c r="F12336" s="1">
        <v>45434.806562500002</v>
      </c>
      <c r="G12336" t="b">
        <v>1</v>
      </c>
      <c r="H12336" t="b">
        <v>0</v>
      </c>
      <c r="I12336" t="s">
        <v>30</v>
      </c>
      <c r="J12336" t="s">
        <v>70</v>
      </c>
      <c r="K12336" t="s">
        <v>87</v>
      </c>
      <c r="L12336">
        <v>106529</v>
      </c>
    </row>
    <row r="12337" spans="1:12" x14ac:dyDescent="0.25">
      <c r="A12337" t="s">
        <v>26</v>
      </c>
      <c r="B12337" t="s">
        <v>27</v>
      </c>
      <c r="C12337" t="s">
        <v>14</v>
      </c>
      <c r="D12337" t="s">
        <v>22</v>
      </c>
      <c r="E12337" t="b">
        <v>0</v>
      </c>
      <c r="F12337" s="1">
        <v>45570.753391203703</v>
      </c>
      <c r="G12337" t="b">
        <v>0</v>
      </c>
      <c r="H12337" t="b">
        <v>1</v>
      </c>
      <c r="I12337" t="s">
        <v>30</v>
      </c>
      <c r="J12337" t="s">
        <v>64</v>
      </c>
      <c r="K12337" t="s">
        <v>87</v>
      </c>
      <c r="L12337">
        <v>112305</v>
      </c>
    </row>
    <row r="12338" spans="1:12" x14ac:dyDescent="0.25">
      <c r="A12338" t="s">
        <v>49</v>
      </c>
      <c r="B12338" t="s">
        <v>108</v>
      </c>
      <c r="C12338" t="s">
        <v>14</v>
      </c>
      <c r="D12338" t="s">
        <v>15</v>
      </c>
      <c r="E12338" t="b">
        <v>0</v>
      </c>
      <c r="F12338" s="1">
        <v>45464.550138888888</v>
      </c>
      <c r="G12338" t="b">
        <v>1</v>
      </c>
      <c r="H12338" t="b">
        <v>1</v>
      </c>
      <c r="I12338" t="s">
        <v>51</v>
      </c>
      <c r="J12338" t="s">
        <v>17</v>
      </c>
      <c r="K12338" t="s">
        <v>89</v>
      </c>
      <c r="L12338">
        <v>90417</v>
      </c>
    </row>
    <row r="12339" spans="1:12" x14ac:dyDescent="0.25">
      <c r="A12339" t="s">
        <v>38</v>
      </c>
      <c r="B12339" t="s">
        <v>95</v>
      </c>
      <c r="C12339" t="s">
        <v>43</v>
      </c>
      <c r="D12339" t="s">
        <v>29</v>
      </c>
      <c r="E12339" t="b">
        <v>0</v>
      </c>
      <c r="F12339" s="1">
        <v>45403.342916666668</v>
      </c>
      <c r="G12339" t="b">
        <v>1</v>
      </c>
      <c r="H12339" t="b">
        <v>0</v>
      </c>
      <c r="I12339" t="s">
        <v>41</v>
      </c>
      <c r="J12339" t="s">
        <v>52</v>
      </c>
      <c r="K12339" t="s">
        <v>56</v>
      </c>
      <c r="L12339">
        <v>65633</v>
      </c>
    </row>
    <row r="12340" spans="1:12" x14ac:dyDescent="0.25">
      <c r="A12340" t="s">
        <v>45</v>
      </c>
      <c r="B12340" t="s">
        <v>88</v>
      </c>
      <c r="C12340" t="s">
        <v>14</v>
      </c>
      <c r="D12340" t="s">
        <v>29</v>
      </c>
      <c r="E12340" t="b">
        <v>1</v>
      </c>
      <c r="F12340" s="1">
        <v>45560.677129629628</v>
      </c>
      <c r="G12340" t="b">
        <v>1</v>
      </c>
      <c r="H12340" t="b">
        <v>1</v>
      </c>
      <c r="I12340" t="s">
        <v>16</v>
      </c>
      <c r="J12340" t="s">
        <v>70</v>
      </c>
      <c r="K12340" t="s">
        <v>89</v>
      </c>
      <c r="L12340">
        <v>119269</v>
      </c>
    </row>
    <row r="12341" spans="1:12" x14ac:dyDescent="0.25">
      <c r="A12341" t="s">
        <v>38</v>
      </c>
      <c r="B12341" t="s">
        <v>107</v>
      </c>
      <c r="C12341" t="s">
        <v>43</v>
      </c>
      <c r="D12341" t="s">
        <v>15</v>
      </c>
      <c r="E12341" t="b">
        <v>0</v>
      </c>
      <c r="F12341" s="1">
        <v>45323.735358796293</v>
      </c>
      <c r="G12341" t="b">
        <v>0</v>
      </c>
      <c r="H12341" t="b">
        <v>0</v>
      </c>
      <c r="I12341" t="s">
        <v>41</v>
      </c>
      <c r="J12341" t="s">
        <v>24</v>
      </c>
      <c r="K12341" t="s">
        <v>129</v>
      </c>
      <c r="L12341">
        <v>77531</v>
      </c>
    </row>
    <row r="12342" spans="1:12" x14ac:dyDescent="0.25">
      <c r="A12342" t="s">
        <v>82</v>
      </c>
      <c r="B12342" t="s">
        <v>91</v>
      </c>
      <c r="C12342" t="s">
        <v>14</v>
      </c>
      <c r="D12342" t="s">
        <v>22</v>
      </c>
      <c r="E12342" t="b">
        <v>1</v>
      </c>
      <c r="F12342" s="1">
        <v>45536.010347222233</v>
      </c>
      <c r="G12342" t="b">
        <v>0</v>
      </c>
      <c r="H12342" t="b">
        <v>0</v>
      </c>
      <c r="I12342" t="s">
        <v>84</v>
      </c>
      <c r="J12342" t="s">
        <v>47</v>
      </c>
      <c r="K12342" t="s">
        <v>116</v>
      </c>
      <c r="L12342">
        <v>102986</v>
      </c>
    </row>
    <row r="12343" spans="1:12" x14ac:dyDescent="0.25">
      <c r="A12343" t="s">
        <v>45</v>
      </c>
      <c r="B12343" t="s">
        <v>88</v>
      </c>
      <c r="C12343" t="s">
        <v>21</v>
      </c>
      <c r="D12343" t="s">
        <v>22</v>
      </c>
      <c r="E12343" t="b">
        <v>1</v>
      </c>
      <c r="F12343" s="1">
        <v>45484.843935185178</v>
      </c>
      <c r="G12343" t="b">
        <v>1</v>
      </c>
      <c r="H12343" t="b">
        <v>0</v>
      </c>
      <c r="I12343" t="s">
        <v>16</v>
      </c>
      <c r="J12343" t="s">
        <v>57</v>
      </c>
      <c r="K12343" t="s">
        <v>125</v>
      </c>
      <c r="L12343">
        <v>117411</v>
      </c>
    </row>
    <row r="12344" spans="1:12" x14ac:dyDescent="0.25">
      <c r="A12344" t="s">
        <v>45</v>
      </c>
      <c r="B12344" t="s">
        <v>88</v>
      </c>
      <c r="C12344" t="s">
        <v>68</v>
      </c>
      <c r="D12344" t="s">
        <v>29</v>
      </c>
      <c r="E12344" t="b">
        <v>0</v>
      </c>
      <c r="F12344" s="1">
        <v>45520.653379629628</v>
      </c>
      <c r="G12344" t="b">
        <v>0</v>
      </c>
      <c r="H12344" t="b">
        <v>0</v>
      </c>
      <c r="I12344" t="s">
        <v>16</v>
      </c>
      <c r="J12344" t="s">
        <v>52</v>
      </c>
      <c r="K12344" t="s">
        <v>67</v>
      </c>
      <c r="L12344">
        <v>82409</v>
      </c>
    </row>
    <row r="12345" spans="1:12" x14ac:dyDescent="0.25">
      <c r="A12345" t="s">
        <v>19</v>
      </c>
      <c r="B12345" t="s">
        <v>94</v>
      </c>
      <c r="C12345" t="s">
        <v>14</v>
      </c>
      <c r="D12345" t="s">
        <v>15</v>
      </c>
      <c r="E12345" t="b">
        <v>0</v>
      </c>
      <c r="F12345" s="1">
        <v>45609.121979166674</v>
      </c>
      <c r="G12345" t="b">
        <v>1</v>
      </c>
      <c r="H12345" t="b">
        <v>1</v>
      </c>
      <c r="I12345" t="s">
        <v>23</v>
      </c>
      <c r="J12345" t="s">
        <v>34</v>
      </c>
      <c r="K12345" t="s">
        <v>81</v>
      </c>
      <c r="L12345">
        <v>76457</v>
      </c>
    </row>
    <row r="12346" spans="1:12" x14ac:dyDescent="0.25">
      <c r="A12346" t="s">
        <v>82</v>
      </c>
      <c r="B12346" t="s">
        <v>91</v>
      </c>
      <c r="C12346" t="s">
        <v>68</v>
      </c>
      <c r="D12346" t="s">
        <v>22</v>
      </c>
      <c r="E12346" t="b">
        <v>1</v>
      </c>
      <c r="F12346" s="1">
        <v>45310.661006944443</v>
      </c>
      <c r="G12346" t="b">
        <v>0</v>
      </c>
      <c r="H12346" t="b">
        <v>0</v>
      </c>
      <c r="I12346" t="s">
        <v>84</v>
      </c>
      <c r="J12346" t="s">
        <v>34</v>
      </c>
      <c r="K12346" t="s">
        <v>105</v>
      </c>
      <c r="L12346">
        <v>137787</v>
      </c>
    </row>
    <row r="12347" spans="1:12" x14ac:dyDescent="0.25">
      <c r="A12347" t="s">
        <v>19</v>
      </c>
      <c r="B12347" t="s">
        <v>36</v>
      </c>
      <c r="C12347" t="s">
        <v>40</v>
      </c>
      <c r="D12347" t="s">
        <v>29</v>
      </c>
      <c r="E12347" t="b">
        <v>1</v>
      </c>
      <c r="F12347" s="1">
        <v>45549.731759259259</v>
      </c>
      <c r="G12347" t="b">
        <v>1</v>
      </c>
      <c r="H12347" t="b">
        <v>1</v>
      </c>
      <c r="I12347" t="s">
        <v>23</v>
      </c>
      <c r="J12347" t="s">
        <v>17</v>
      </c>
      <c r="K12347" t="s">
        <v>60</v>
      </c>
      <c r="L12347">
        <v>72182</v>
      </c>
    </row>
    <row r="12348" spans="1:12" x14ac:dyDescent="0.25">
      <c r="A12348" t="s">
        <v>12</v>
      </c>
      <c r="B12348" t="s">
        <v>63</v>
      </c>
      <c r="C12348" t="s">
        <v>28</v>
      </c>
      <c r="D12348" t="s">
        <v>29</v>
      </c>
      <c r="E12348" t="b">
        <v>0</v>
      </c>
      <c r="F12348" s="1">
        <v>45525.541562500002</v>
      </c>
      <c r="G12348" t="b">
        <v>1</v>
      </c>
      <c r="H12348" t="b">
        <v>1</v>
      </c>
      <c r="I12348" t="s">
        <v>16</v>
      </c>
      <c r="J12348" t="s">
        <v>34</v>
      </c>
      <c r="K12348" t="s">
        <v>126</v>
      </c>
      <c r="L12348">
        <v>116758</v>
      </c>
    </row>
    <row r="12349" spans="1:12" x14ac:dyDescent="0.25">
      <c r="A12349" t="s">
        <v>45</v>
      </c>
      <c r="B12349" t="s">
        <v>76</v>
      </c>
      <c r="C12349" t="s">
        <v>40</v>
      </c>
      <c r="D12349" t="s">
        <v>22</v>
      </c>
      <c r="E12349" t="b">
        <v>0</v>
      </c>
      <c r="F12349" s="1">
        <v>45560.57371527778</v>
      </c>
      <c r="G12349" t="b">
        <v>0</v>
      </c>
      <c r="H12349" t="b">
        <v>0</v>
      </c>
      <c r="I12349" t="s">
        <v>16</v>
      </c>
      <c r="J12349" t="s">
        <v>31</v>
      </c>
      <c r="K12349" t="s">
        <v>126</v>
      </c>
      <c r="L12349">
        <v>113552</v>
      </c>
    </row>
    <row r="12350" spans="1:12" x14ac:dyDescent="0.25">
      <c r="A12350" t="s">
        <v>82</v>
      </c>
      <c r="B12350" t="s">
        <v>85</v>
      </c>
      <c r="C12350" t="s">
        <v>43</v>
      </c>
      <c r="D12350" t="s">
        <v>29</v>
      </c>
      <c r="E12350" t="b">
        <v>1</v>
      </c>
      <c r="F12350" s="1">
        <v>45518.746770833342</v>
      </c>
      <c r="G12350" t="b">
        <v>1</v>
      </c>
      <c r="H12350" t="b">
        <v>0</v>
      </c>
      <c r="I12350" t="s">
        <v>84</v>
      </c>
      <c r="J12350" t="s">
        <v>72</v>
      </c>
      <c r="K12350" t="s">
        <v>104</v>
      </c>
      <c r="L12350">
        <v>105578</v>
      </c>
    </row>
    <row r="12351" spans="1:12" x14ac:dyDescent="0.25">
      <c r="A12351" t="s">
        <v>26</v>
      </c>
      <c r="B12351" t="s">
        <v>27</v>
      </c>
      <c r="C12351" t="s">
        <v>21</v>
      </c>
      <c r="D12351" t="s">
        <v>29</v>
      </c>
      <c r="E12351" t="b">
        <v>0</v>
      </c>
      <c r="F12351" s="1">
        <v>45465.2500462963</v>
      </c>
      <c r="G12351" t="b">
        <v>1</v>
      </c>
      <c r="H12351" t="b">
        <v>1</v>
      </c>
      <c r="I12351" t="s">
        <v>30</v>
      </c>
      <c r="J12351" t="s">
        <v>44</v>
      </c>
      <c r="K12351" t="s">
        <v>65</v>
      </c>
      <c r="L12351">
        <v>109606</v>
      </c>
    </row>
    <row r="12352" spans="1:12" x14ac:dyDescent="0.25">
      <c r="A12352" t="s">
        <v>82</v>
      </c>
      <c r="B12352" t="s">
        <v>85</v>
      </c>
      <c r="C12352" t="s">
        <v>68</v>
      </c>
      <c r="D12352" t="s">
        <v>29</v>
      </c>
      <c r="E12352" t="b">
        <v>1</v>
      </c>
      <c r="F12352" s="1">
        <v>45457.249502314808</v>
      </c>
      <c r="G12352" t="b">
        <v>0</v>
      </c>
      <c r="H12352" t="b">
        <v>0</v>
      </c>
      <c r="I12352" t="s">
        <v>84</v>
      </c>
      <c r="J12352" t="s">
        <v>34</v>
      </c>
      <c r="K12352" t="s">
        <v>101</v>
      </c>
      <c r="L12352">
        <v>119473</v>
      </c>
    </row>
    <row r="12353" spans="1:12" x14ac:dyDescent="0.25">
      <c r="A12353" t="s">
        <v>82</v>
      </c>
      <c r="B12353" t="s">
        <v>91</v>
      </c>
      <c r="C12353" t="s">
        <v>40</v>
      </c>
      <c r="D12353" t="s">
        <v>15</v>
      </c>
      <c r="E12353" t="b">
        <v>0</v>
      </c>
      <c r="F12353" s="1">
        <v>45459.470659722218</v>
      </c>
      <c r="G12353" t="b">
        <v>1</v>
      </c>
      <c r="H12353" t="b">
        <v>1</v>
      </c>
      <c r="I12353" t="s">
        <v>84</v>
      </c>
      <c r="J12353" t="s">
        <v>47</v>
      </c>
      <c r="K12353" t="s">
        <v>123</v>
      </c>
      <c r="L12353">
        <v>137208</v>
      </c>
    </row>
    <row r="12354" spans="1:12" x14ac:dyDescent="0.25">
      <c r="A12354" t="s">
        <v>49</v>
      </c>
      <c r="B12354" t="s">
        <v>50</v>
      </c>
      <c r="C12354" t="s">
        <v>28</v>
      </c>
      <c r="D12354" t="s">
        <v>22</v>
      </c>
      <c r="E12354" t="b">
        <v>1</v>
      </c>
      <c r="F12354" s="1">
        <v>45570.668078703697</v>
      </c>
      <c r="G12354" t="b">
        <v>1</v>
      </c>
      <c r="H12354" t="b">
        <v>0</v>
      </c>
      <c r="I12354" t="s">
        <v>51</v>
      </c>
      <c r="J12354" t="s">
        <v>57</v>
      </c>
      <c r="K12354" t="s">
        <v>92</v>
      </c>
      <c r="L12354">
        <v>92488</v>
      </c>
    </row>
    <row r="12355" spans="1:12" x14ac:dyDescent="0.25">
      <c r="A12355" t="s">
        <v>82</v>
      </c>
      <c r="B12355" t="s">
        <v>85</v>
      </c>
      <c r="C12355" t="s">
        <v>21</v>
      </c>
      <c r="D12355" t="s">
        <v>22</v>
      </c>
      <c r="E12355" t="b">
        <v>0</v>
      </c>
      <c r="F12355" s="1">
        <v>45431.703923611109</v>
      </c>
      <c r="G12355" t="b">
        <v>1</v>
      </c>
      <c r="H12355" t="b">
        <v>1</v>
      </c>
      <c r="I12355" t="s">
        <v>84</v>
      </c>
      <c r="J12355" t="s">
        <v>57</v>
      </c>
      <c r="K12355" t="s">
        <v>123</v>
      </c>
      <c r="L12355">
        <v>106671</v>
      </c>
    </row>
    <row r="12356" spans="1:12" x14ac:dyDescent="0.25">
      <c r="A12356" t="s">
        <v>82</v>
      </c>
      <c r="B12356" t="s">
        <v>91</v>
      </c>
      <c r="C12356" t="s">
        <v>14</v>
      </c>
      <c r="D12356" t="s">
        <v>22</v>
      </c>
      <c r="E12356" t="b">
        <v>1</v>
      </c>
      <c r="F12356" s="1">
        <v>45536.010347222233</v>
      </c>
      <c r="G12356" t="b">
        <v>0</v>
      </c>
      <c r="H12356" t="b">
        <v>0</v>
      </c>
      <c r="I12356" t="s">
        <v>84</v>
      </c>
      <c r="J12356" t="s">
        <v>47</v>
      </c>
      <c r="K12356" t="s">
        <v>123</v>
      </c>
      <c r="L12356">
        <v>102986</v>
      </c>
    </row>
    <row r="12357" spans="1:12" x14ac:dyDescent="0.25">
      <c r="A12357" t="s">
        <v>38</v>
      </c>
      <c r="B12357" t="s">
        <v>95</v>
      </c>
      <c r="C12357" t="s">
        <v>40</v>
      </c>
      <c r="D12357" t="s">
        <v>22</v>
      </c>
      <c r="E12357" t="b">
        <v>1</v>
      </c>
      <c r="F12357" s="1">
        <v>45632.155023148152</v>
      </c>
      <c r="G12357" t="b">
        <v>1</v>
      </c>
      <c r="H12357" t="b">
        <v>1</v>
      </c>
      <c r="I12357" t="s">
        <v>41</v>
      </c>
      <c r="J12357" t="s">
        <v>64</v>
      </c>
      <c r="K12357" t="s">
        <v>56</v>
      </c>
      <c r="L12357">
        <v>77772</v>
      </c>
    </row>
    <row r="12358" spans="1:12" x14ac:dyDescent="0.25">
      <c r="A12358" t="s">
        <v>19</v>
      </c>
      <c r="B12358" t="s">
        <v>20</v>
      </c>
      <c r="C12358" t="s">
        <v>28</v>
      </c>
      <c r="D12358" t="s">
        <v>22</v>
      </c>
      <c r="E12358" t="b">
        <v>1</v>
      </c>
      <c r="F12358" s="1">
        <v>45619.857372685183</v>
      </c>
      <c r="G12358" t="b">
        <v>1</v>
      </c>
      <c r="H12358" t="b">
        <v>0</v>
      </c>
      <c r="I12358" t="s">
        <v>23</v>
      </c>
      <c r="J12358" t="s">
        <v>47</v>
      </c>
      <c r="K12358" t="s">
        <v>18</v>
      </c>
      <c r="L12358">
        <v>88319</v>
      </c>
    </row>
    <row r="12359" spans="1:12" x14ac:dyDescent="0.25">
      <c r="A12359" t="s">
        <v>19</v>
      </c>
      <c r="B12359" t="s">
        <v>86</v>
      </c>
      <c r="C12359" t="s">
        <v>14</v>
      </c>
      <c r="D12359" t="s">
        <v>15</v>
      </c>
      <c r="E12359" t="b">
        <v>0</v>
      </c>
      <c r="F12359" s="1">
        <v>45402.232812499999</v>
      </c>
      <c r="G12359" t="b">
        <v>0</v>
      </c>
      <c r="H12359" t="b">
        <v>0</v>
      </c>
      <c r="I12359" t="s">
        <v>23</v>
      </c>
      <c r="J12359" t="s">
        <v>70</v>
      </c>
      <c r="K12359" t="s">
        <v>127</v>
      </c>
      <c r="L12359">
        <v>74583</v>
      </c>
    </row>
    <row r="12360" spans="1:12" x14ac:dyDescent="0.25">
      <c r="A12360" t="s">
        <v>49</v>
      </c>
      <c r="B12360" t="s">
        <v>61</v>
      </c>
      <c r="C12360" t="s">
        <v>28</v>
      </c>
      <c r="D12360" t="s">
        <v>29</v>
      </c>
      <c r="E12360" t="b">
        <v>0</v>
      </c>
      <c r="F12360" s="1">
        <v>45440.461481481478</v>
      </c>
      <c r="G12360" t="b">
        <v>0</v>
      </c>
      <c r="H12360" t="b">
        <v>0</v>
      </c>
      <c r="I12360" t="s">
        <v>51</v>
      </c>
      <c r="J12360" t="s">
        <v>80</v>
      </c>
      <c r="K12360" t="s">
        <v>65</v>
      </c>
      <c r="L12360">
        <v>93182</v>
      </c>
    </row>
    <row r="12361" spans="1:12" x14ac:dyDescent="0.25">
      <c r="A12361" t="s">
        <v>54</v>
      </c>
      <c r="B12361" t="s">
        <v>79</v>
      </c>
      <c r="C12361" t="s">
        <v>14</v>
      </c>
      <c r="D12361" t="s">
        <v>22</v>
      </c>
      <c r="E12361" t="b">
        <v>0</v>
      </c>
      <c r="F12361" s="1">
        <v>45365.248182870368</v>
      </c>
      <c r="G12361" t="b">
        <v>0</v>
      </c>
      <c r="H12361" t="b">
        <v>1</v>
      </c>
      <c r="I12361" t="s">
        <v>30</v>
      </c>
      <c r="J12361" t="s">
        <v>64</v>
      </c>
      <c r="K12361" t="s">
        <v>96</v>
      </c>
      <c r="L12361">
        <v>139860</v>
      </c>
    </row>
    <row r="12362" spans="1:12" x14ac:dyDescent="0.25">
      <c r="A12362" t="s">
        <v>54</v>
      </c>
      <c r="B12362" t="s">
        <v>79</v>
      </c>
      <c r="C12362" t="s">
        <v>68</v>
      </c>
      <c r="D12362" t="s">
        <v>29</v>
      </c>
      <c r="E12362" t="b">
        <v>1</v>
      </c>
      <c r="F12362" s="1">
        <v>45530.148958333331</v>
      </c>
      <c r="G12362" t="b">
        <v>0</v>
      </c>
      <c r="H12362" t="b">
        <v>0</v>
      </c>
      <c r="I12362" t="s">
        <v>30</v>
      </c>
      <c r="J12362" t="s">
        <v>34</v>
      </c>
      <c r="K12362" t="s">
        <v>124</v>
      </c>
      <c r="L12362">
        <v>132012</v>
      </c>
    </row>
    <row r="12363" spans="1:12" x14ac:dyDescent="0.25">
      <c r="A12363" t="s">
        <v>26</v>
      </c>
      <c r="B12363" t="s">
        <v>27</v>
      </c>
      <c r="C12363" t="s">
        <v>68</v>
      </c>
      <c r="D12363" t="s">
        <v>15</v>
      </c>
      <c r="E12363" t="b">
        <v>0</v>
      </c>
      <c r="F12363" s="1">
        <v>45438.152824074074</v>
      </c>
      <c r="G12363" t="b">
        <v>1</v>
      </c>
      <c r="H12363" t="b">
        <v>0</v>
      </c>
      <c r="I12363" t="s">
        <v>30</v>
      </c>
      <c r="J12363" t="s">
        <v>64</v>
      </c>
      <c r="K12363" t="s">
        <v>73</v>
      </c>
      <c r="L12363">
        <v>112352</v>
      </c>
    </row>
    <row r="12364" spans="1:12" x14ac:dyDescent="0.25">
      <c r="A12364" t="s">
        <v>38</v>
      </c>
      <c r="B12364" t="s">
        <v>39</v>
      </c>
      <c r="C12364" t="s">
        <v>21</v>
      </c>
      <c r="D12364" t="s">
        <v>29</v>
      </c>
      <c r="E12364" t="b">
        <v>1</v>
      </c>
      <c r="F12364" s="1">
        <v>45440.137604166674</v>
      </c>
      <c r="G12364" t="b">
        <v>0</v>
      </c>
      <c r="H12364" t="b">
        <v>1</v>
      </c>
      <c r="I12364" t="s">
        <v>41</v>
      </c>
      <c r="J12364" t="s">
        <v>52</v>
      </c>
      <c r="K12364" t="s">
        <v>37</v>
      </c>
      <c r="L12364">
        <v>82056</v>
      </c>
    </row>
    <row r="12365" spans="1:12" x14ac:dyDescent="0.25">
      <c r="A12365" t="s">
        <v>26</v>
      </c>
      <c r="B12365" t="s">
        <v>27</v>
      </c>
      <c r="C12365" t="s">
        <v>43</v>
      </c>
      <c r="D12365" t="s">
        <v>22</v>
      </c>
      <c r="E12365" t="b">
        <v>1</v>
      </c>
      <c r="F12365" s="1">
        <v>45501.38453703704</v>
      </c>
      <c r="G12365" t="b">
        <v>1</v>
      </c>
      <c r="H12365" t="b">
        <v>1</v>
      </c>
      <c r="I12365" t="s">
        <v>30</v>
      </c>
      <c r="J12365" t="s">
        <v>66</v>
      </c>
      <c r="K12365" t="s">
        <v>125</v>
      </c>
      <c r="L12365">
        <v>113954</v>
      </c>
    </row>
    <row r="12366" spans="1:12" x14ac:dyDescent="0.25">
      <c r="A12366" t="s">
        <v>82</v>
      </c>
      <c r="B12366" t="s">
        <v>85</v>
      </c>
      <c r="C12366" t="s">
        <v>43</v>
      </c>
      <c r="D12366" t="s">
        <v>15</v>
      </c>
      <c r="E12366" t="b">
        <v>0</v>
      </c>
      <c r="F12366" s="1">
        <v>45503.967314814807</v>
      </c>
      <c r="G12366" t="b">
        <v>0</v>
      </c>
      <c r="H12366" t="b">
        <v>1</v>
      </c>
      <c r="I12366" t="s">
        <v>84</v>
      </c>
      <c r="J12366" t="s">
        <v>17</v>
      </c>
      <c r="K12366" t="s">
        <v>128</v>
      </c>
      <c r="L12366">
        <v>114463</v>
      </c>
    </row>
    <row r="12367" spans="1:12" x14ac:dyDescent="0.25">
      <c r="A12367" t="s">
        <v>45</v>
      </c>
      <c r="B12367" t="s">
        <v>88</v>
      </c>
      <c r="C12367" t="s">
        <v>14</v>
      </c>
      <c r="D12367" t="s">
        <v>15</v>
      </c>
      <c r="E12367" t="b">
        <v>0</v>
      </c>
      <c r="F12367" s="1">
        <v>45541.046724537038</v>
      </c>
      <c r="G12367" t="b">
        <v>0</v>
      </c>
      <c r="H12367" t="b">
        <v>0</v>
      </c>
      <c r="I12367" t="s">
        <v>16</v>
      </c>
      <c r="J12367" t="s">
        <v>64</v>
      </c>
      <c r="K12367" t="s">
        <v>104</v>
      </c>
      <c r="L12367">
        <v>109973</v>
      </c>
    </row>
    <row r="12368" spans="1:12" x14ac:dyDescent="0.25">
      <c r="A12368" t="s">
        <v>45</v>
      </c>
      <c r="B12368" t="s">
        <v>76</v>
      </c>
      <c r="C12368" t="s">
        <v>21</v>
      </c>
      <c r="D12368" t="s">
        <v>29</v>
      </c>
      <c r="E12368" t="b">
        <v>0</v>
      </c>
      <c r="F12368" s="1">
        <v>45342.577766203707</v>
      </c>
      <c r="G12368" t="b">
        <v>1</v>
      </c>
      <c r="H12368" t="b">
        <v>1</v>
      </c>
      <c r="I12368" t="s">
        <v>16</v>
      </c>
      <c r="J12368" t="s">
        <v>47</v>
      </c>
      <c r="K12368" t="s">
        <v>98</v>
      </c>
      <c r="L12368">
        <v>87879</v>
      </c>
    </row>
    <row r="12369" spans="1:12" x14ac:dyDescent="0.25">
      <c r="A12369" t="s">
        <v>38</v>
      </c>
      <c r="B12369" t="s">
        <v>39</v>
      </c>
      <c r="C12369" t="s">
        <v>68</v>
      </c>
      <c r="D12369" t="s">
        <v>15</v>
      </c>
      <c r="E12369" t="b">
        <v>0</v>
      </c>
      <c r="F12369" s="1">
        <v>45509.928483796299</v>
      </c>
      <c r="G12369" t="b">
        <v>0</v>
      </c>
      <c r="H12369" t="b">
        <v>0</v>
      </c>
      <c r="I12369" t="s">
        <v>41</v>
      </c>
      <c r="J12369" t="s">
        <v>72</v>
      </c>
      <c r="K12369" t="s">
        <v>67</v>
      </c>
      <c r="L12369">
        <v>74265</v>
      </c>
    </row>
    <row r="12370" spans="1:12" x14ac:dyDescent="0.25">
      <c r="A12370" t="s">
        <v>26</v>
      </c>
      <c r="B12370" t="s">
        <v>27</v>
      </c>
      <c r="C12370" t="s">
        <v>21</v>
      </c>
      <c r="D12370" t="s">
        <v>22</v>
      </c>
      <c r="E12370" t="b">
        <v>1</v>
      </c>
      <c r="F12370" s="1">
        <v>45363.018449074072</v>
      </c>
      <c r="G12370" t="b">
        <v>1</v>
      </c>
      <c r="H12370" t="b">
        <v>0</v>
      </c>
      <c r="I12370" t="s">
        <v>30</v>
      </c>
      <c r="J12370" t="s">
        <v>70</v>
      </c>
      <c r="K12370" t="s">
        <v>59</v>
      </c>
      <c r="L12370">
        <v>91481</v>
      </c>
    </row>
    <row r="12371" spans="1:12" x14ac:dyDescent="0.25">
      <c r="A12371" t="s">
        <v>49</v>
      </c>
      <c r="B12371" t="s">
        <v>50</v>
      </c>
      <c r="C12371" t="s">
        <v>28</v>
      </c>
      <c r="D12371" t="s">
        <v>29</v>
      </c>
      <c r="E12371" t="b">
        <v>1</v>
      </c>
      <c r="F12371" s="1">
        <v>45595.585451388892</v>
      </c>
      <c r="G12371" t="b">
        <v>1</v>
      </c>
      <c r="H12371" t="b">
        <v>1</v>
      </c>
      <c r="I12371" t="s">
        <v>51</v>
      </c>
      <c r="J12371" t="s">
        <v>64</v>
      </c>
      <c r="K12371" t="s">
        <v>53</v>
      </c>
      <c r="L12371">
        <v>86776</v>
      </c>
    </row>
    <row r="12372" spans="1:12" x14ac:dyDescent="0.25">
      <c r="A12372" t="s">
        <v>45</v>
      </c>
      <c r="B12372" t="s">
        <v>76</v>
      </c>
      <c r="C12372" t="s">
        <v>40</v>
      </c>
      <c r="D12372" t="s">
        <v>15</v>
      </c>
      <c r="E12372" t="b">
        <v>1</v>
      </c>
      <c r="F12372" s="1">
        <v>45399.149895833332</v>
      </c>
      <c r="G12372" t="b">
        <v>1</v>
      </c>
      <c r="H12372" t="b">
        <v>0</v>
      </c>
      <c r="I12372" t="s">
        <v>16</v>
      </c>
      <c r="J12372" t="s">
        <v>72</v>
      </c>
      <c r="K12372" t="s">
        <v>113</v>
      </c>
      <c r="L12372">
        <v>106020</v>
      </c>
    </row>
    <row r="12373" spans="1:12" x14ac:dyDescent="0.25">
      <c r="A12373" t="s">
        <v>45</v>
      </c>
      <c r="B12373" t="s">
        <v>88</v>
      </c>
      <c r="C12373" t="s">
        <v>68</v>
      </c>
      <c r="D12373" t="s">
        <v>29</v>
      </c>
      <c r="E12373" t="b">
        <v>1</v>
      </c>
      <c r="F12373" s="1">
        <v>45464.259317129632</v>
      </c>
      <c r="G12373" t="b">
        <v>0</v>
      </c>
      <c r="H12373" t="b">
        <v>1</v>
      </c>
      <c r="I12373" t="s">
        <v>16</v>
      </c>
      <c r="J12373" t="s">
        <v>70</v>
      </c>
      <c r="K12373" t="s">
        <v>18</v>
      </c>
      <c r="L12373">
        <v>92250</v>
      </c>
    </row>
    <row r="12374" spans="1:12" x14ac:dyDescent="0.25">
      <c r="A12374" t="s">
        <v>19</v>
      </c>
      <c r="B12374" t="s">
        <v>36</v>
      </c>
      <c r="C12374" t="s">
        <v>68</v>
      </c>
      <c r="D12374" t="s">
        <v>29</v>
      </c>
      <c r="E12374" t="b">
        <v>1</v>
      </c>
      <c r="F12374" s="1">
        <v>45346.101770833331</v>
      </c>
      <c r="G12374" t="b">
        <v>1</v>
      </c>
      <c r="H12374" t="b">
        <v>1</v>
      </c>
      <c r="I12374" t="s">
        <v>23</v>
      </c>
      <c r="J12374" t="s">
        <v>70</v>
      </c>
      <c r="K12374" t="s">
        <v>60</v>
      </c>
      <c r="L12374">
        <v>63632</v>
      </c>
    </row>
    <row r="12375" spans="1:12" x14ac:dyDescent="0.25">
      <c r="A12375" t="s">
        <v>45</v>
      </c>
      <c r="B12375" t="s">
        <v>76</v>
      </c>
      <c r="C12375" t="s">
        <v>28</v>
      </c>
      <c r="D12375" t="s">
        <v>15</v>
      </c>
      <c r="E12375" t="b">
        <v>1</v>
      </c>
      <c r="F12375" s="1">
        <v>45520.539699074077</v>
      </c>
      <c r="G12375" t="b">
        <v>0</v>
      </c>
      <c r="H12375" t="b">
        <v>1</v>
      </c>
      <c r="I12375" t="s">
        <v>16</v>
      </c>
      <c r="J12375" t="s">
        <v>72</v>
      </c>
      <c r="K12375" t="s">
        <v>53</v>
      </c>
      <c r="L12375">
        <v>113713</v>
      </c>
    </row>
    <row r="12376" spans="1:12" x14ac:dyDescent="0.25">
      <c r="A12376" t="s">
        <v>19</v>
      </c>
      <c r="B12376" t="s">
        <v>36</v>
      </c>
      <c r="C12376" t="s">
        <v>43</v>
      </c>
      <c r="D12376" t="s">
        <v>29</v>
      </c>
      <c r="E12376" t="b">
        <v>0</v>
      </c>
      <c r="F12376" s="1">
        <v>45346.251238425917</v>
      </c>
      <c r="G12376" t="b">
        <v>0</v>
      </c>
      <c r="H12376" t="b">
        <v>1</v>
      </c>
      <c r="I12376" t="s">
        <v>23</v>
      </c>
      <c r="J12376" t="s">
        <v>52</v>
      </c>
      <c r="K12376" t="s">
        <v>35</v>
      </c>
      <c r="L12376">
        <v>76373</v>
      </c>
    </row>
    <row r="12377" spans="1:12" x14ac:dyDescent="0.25">
      <c r="A12377" t="s">
        <v>26</v>
      </c>
      <c r="B12377" t="s">
        <v>27</v>
      </c>
      <c r="C12377" t="s">
        <v>40</v>
      </c>
      <c r="D12377" t="s">
        <v>22</v>
      </c>
      <c r="E12377" t="b">
        <v>1</v>
      </c>
      <c r="F12377" s="1">
        <v>45528.576319444437</v>
      </c>
      <c r="G12377" t="b">
        <v>1</v>
      </c>
      <c r="H12377" t="b">
        <v>0</v>
      </c>
      <c r="I12377" t="s">
        <v>30</v>
      </c>
      <c r="J12377" t="s">
        <v>17</v>
      </c>
      <c r="K12377" t="s">
        <v>124</v>
      </c>
      <c r="L12377">
        <v>89411</v>
      </c>
    </row>
    <row r="12378" spans="1:12" x14ac:dyDescent="0.25">
      <c r="A12378" t="s">
        <v>26</v>
      </c>
      <c r="B12378" t="s">
        <v>33</v>
      </c>
      <c r="C12378" t="s">
        <v>21</v>
      </c>
      <c r="D12378" t="s">
        <v>29</v>
      </c>
      <c r="E12378" t="b">
        <v>1</v>
      </c>
      <c r="F12378" s="1">
        <v>45363.302210648151</v>
      </c>
      <c r="G12378" t="b">
        <v>0</v>
      </c>
      <c r="H12378" t="b">
        <v>1</v>
      </c>
      <c r="I12378" t="s">
        <v>30</v>
      </c>
      <c r="J12378" t="s">
        <v>70</v>
      </c>
      <c r="K12378" t="s">
        <v>103</v>
      </c>
      <c r="L12378">
        <v>112972</v>
      </c>
    </row>
    <row r="12379" spans="1:12" x14ac:dyDescent="0.25">
      <c r="A12379" t="s">
        <v>38</v>
      </c>
      <c r="B12379" t="s">
        <v>39</v>
      </c>
      <c r="C12379" t="s">
        <v>68</v>
      </c>
      <c r="D12379" t="s">
        <v>15</v>
      </c>
      <c r="E12379" t="b">
        <v>1</v>
      </c>
      <c r="F12379" s="1">
        <v>45355.957037037027</v>
      </c>
      <c r="G12379" t="b">
        <v>0</v>
      </c>
      <c r="H12379" t="b">
        <v>0</v>
      </c>
      <c r="I12379" t="s">
        <v>41</v>
      </c>
      <c r="J12379" t="s">
        <v>47</v>
      </c>
      <c r="K12379" t="s">
        <v>104</v>
      </c>
      <c r="L12379">
        <v>87742</v>
      </c>
    </row>
    <row r="12380" spans="1:12" x14ac:dyDescent="0.25">
      <c r="A12380" t="s">
        <v>45</v>
      </c>
      <c r="B12380" t="s">
        <v>46</v>
      </c>
      <c r="C12380" t="s">
        <v>21</v>
      </c>
      <c r="D12380" t="s">
        <v>22</v>
      </c>
      <c r="E12380" t="b">
        <v>1</v>
      </c>
      <c r="F12380" s="1">
        <v>45656.884039351848</v>
      </c>
      <c r="G12380" t="b">
        <v>0</v>
      </c>
      <c r="H12380" t="b">
        <v>1</v>
      </c>
      <c r="I12380" t="s">
        <v>16</v>
      </c>
      <c r="J12380" t="s">
        <v>24</v>
      </c>
      <c r="K12380" t="s">
        <v>103</v>
      </c>
      <c r="L12380">
        <v>116932</v>
      </c>
    </row>
    <row r="12381" spans="1:12" x14ac:dyDescent="0.25">
      <c r="A12381" t="s">
        <v>12</v>
      </c>
      <c r="B12381" t="s">
        <v>75</v>
      </c>
      <c r="C12381" t="s">
        <v>40</v>
      </c>
      <c r="D12381" t="s">
        <v>15</v>
      </c>
      <c r="E12381" t="b">
        <v>1</v>
      </c>
      <c r="F12381" s="1">
        <v>45352.42292824074</v>
      </c>
      <c r="G12381" t="b">
        <v>1</v>
      </c>
      <c r="H12381" t="b">
        <v>0</v>
      </c>
      <c r="I12381" t="s">
        <v>16</v>
      </c>
      <c r="J12381" t="s">
        <v>80</v>
      </c>
      <c r="K12381" t="s">
        <v>113</v>
      </c>
      <c r="L12381">
        <v>120184</v>
      </c>
    </row>
    <row r="12382" spans="1:12" x14ac:dyDescent="0.25">
      <c r="A12382" t="s">
        <v>38</v>
      </c>
      <c r="B12382" t="s">
        <v>39</v>
      </c>
      <c r="C12382" t="s">
        <v>28</v>
      </c>
      <c r="D12382" t="s">
        <v>22</v>
      </c>
      <c r="E12382" t="b">
        <v>0</v>
      </c>
      <c r="F12382" s="1">
        <v>45501.52171296296</v>
      </c>
      <c r="G12382" t="b">
        <v>1</v>
      </c>
      <c r="H12382" t="b">
        <v>0</v>
      </c>
      <c r="I12382" t="s">
        <v>41</v>
      </c>
      <c r="J12382" t="s">
        <v>31</v>
      </c>
      <c r="K12382" t="s">
        <v>121</v>
      </c>
      <c r="L12382">
        <v>78220</v>
      </c>
    </row>
    <row r="12383" spans="1:12" x14ac:dyDescent="0.25">
      <c r="A12383" t="s">
        <v>82</v>
      </c>
      <c r="B12383" t="s">
        <v>83</v>
      </c>
      <c r="C12383" t="s">
        <v>21</v>
      </c>
      <c r="D12383" t="s">
        <v>15</v>
      </c>
      <c r="E12383" t="b">
        <v>0</v>
      </c>
      <c r="F12383" s="1">
        <v>45652.788402777784</v>
      </c>
      <c r="G12383" t="b">
        <v>1</v>
      </c>
      <c r="H12383" t="b">
        <v>0</v>
      </c>
      <c r="I12383" t="s">
        <v>84</v>
      </c>
      <c r="J12383" t="s">
        <v>66</v>
      </c>
      <c r="K12383" t="s">
        <v>65</v>
      </c>
      <c r="L12383">
        <v>108722</v>
      </c>
    </row>
    <row r="12384" spans="1:12" x14ac:dyDescent="0.25">
      <c r="A12384" t="s">
        <v>26</v>
      </c>
      <c r="B12384" t="s">
        <v>71</v>
      </c>
      <c r="C12384" t="s">
        <v>28</v>
      </c>
      <c r="D12384" t="s">
        <v>15</v>
      </c>
      <c r="E12384" t="b">
        <v>0</v>
      </c>
      <c r="F12384" s="1">
        <v>45435.905543981477</v>
      </c>
      <c r="G12384" t="b">
        <v>1</v>
      </c>
      <c r="H12384" t="b">
        <v>1</v>
      </c>
      <c r="I12384" t="s">
        <v>30</v>
      </c>
      <c r="J12384" t="s">
        <v>52</v>
      </c>
      <c r="K12384" t="s">
        <v>113</v>
      </c>
      <c r="L12384">
        <v>94053</v>
      </c>
    </row>
    <row r="12385" spans="1:12" x14ac:dyDescent="0.25">
      <c r="A12385" t="s">
        <v>12</v>
      </c>
      <c r="B12385" t="s">
        <v>75</v>
      </c>
      <c r="C12385" t="s">
        <v>28</v>
      </c>
      <c r="D12385" t="s">
        <v>29</v>
      </c>
      <c r="E12385" t="b">
        <v>0</v>
      </c>
      <c r="F12385" s="1">
        <v>45293.895138888889</v>
      </c>
      <c r="G12385" t="b">
        <v>1</v>
      </c>
      <c r="H12385" t="b">
        <v>1</v>
      </c>
      <c r="I12385" t="s">
        <v>16</v>
      </c>
      <c r="J12385" t="s">
        <v>72</v>
      </c>
      <c r="K12385" t="s">
        <v>101</v>
      </c>
      <c r="L12385">
        <v>116779</v>
      </c>
    </row>
    <row r="12386" spans="1:12" x14ac:dyDescent="0.25">
      <c r="A12386" t="s">
        <v>54</v>
      </c>
      <c r="B12386" t="s">
        <v>55</v>
      </c>
      <c r="C12386" t="s">
        <v>14</v>
      </c>
      <c r="D12386" t="s">
        <v>29</v>
      </c>
      <c r="E12386" t="b">
        <v>0</v>
      </c>
      <c r="F12386" s="1">
        <v>45632.539247685178</v>
      </c>
      <c r="G12386" t="b">
        <v>1</v>
      </c>
      <c r="H12386" t="b">
        <v>0</v>
      </c>
      <c r="I12386" t="s">
        <v>30</v>
      </c>
      <c r="J12386" t="s">
        <v>57</v>
      </c>
      <c r="K12386" t="s">
        <v>92</v>
      </c>
      <c r="L12386">
        <v>134230</v>
      </c>
    </row>
    <row r="12387" spans="1:12" x14ac:dyDescent="0.25">
      <c r="A12387" t="s">
        <v>54</v>
      </c>
      <c r="B12387" t="s">
        <v>55</v>
      </c>
      <c r="C12387" t="s">
        <v>14</v>
      </c>
      <c r="D12387" t="s">
        <v>22</v>
      </c>
      <c r="E12387" t="b">
        <v>0</v>
      </c>
      <c r="F12387" s="1">
        <v>45312.713425925933</v>
      </c>
      <c r="G12387" t="b">
        <v>0</v>
      </c>
      <c r="H12387" t="b">
        <v>1</v>
      </c>
      <c r="I12387" t="s">
        <v>30</v>
      </c>
      <c r="J12387" t="s">
        <v>70</v>
      </c>
      <c r="K12387" t="s">
        <v>124</v>
      </c>
      <c r="L12387">
        <v>148211</v>
      </c>
    </row>
    <row r="12388" spans="1:12" x14ac:dyDescent="0.25">
      <c r="A12388" t="s">
        <v>45</v>
      </c>
      <c r="B12388" t="s">
        <v>88</v>
      </c>
      <c r="C12388" t="s">
        <v>43</v>
      </c>
      <c r="D12388" t="s">
        <v>15</v>
      </c>
      <c r="E12388" t="b">
        <v>0</v>
      </c>
      <c r="F12388" s="1">
        <v>45478.154340277782</v>
      </c>
      <c r="G12388" t="b">
        <v>0</v>
      </c>
      <c r="H12388" t="b">
        <v>0</v>
      </c>
      <c r="I12388" t="s">
        <v>16</v>
      </c>
      <c r="J12388" t="s">
        <v>34</v>
      </c>
      <c r="K12388" t="s">
        <v>120</v>
      </c>
      <c r="L12388">
        <v>112099</v>
      </c>
    </row>
    <row r="12389" spans="1:12" x14ac:dyDescent="0.25">
      <c r="A12389" t="s">
        <v>19</v>
      </c>
      <c r="B12389" t="s">
        <v>20</v>
      </c>
      <c r="C12389" t="s">
        <v>43</v>
      </c>
      <c r="D12389" t="s">
        <v>15</v>
      </c>
      <c r="E12389" t="b">
        <v>0</v>
      </c>
      <c r="F12389" s="1">
        <v>45496.990370370368</v>
      </c>
      <c r="G12389" t="b">
        <v>1</v>
      </c>
      <c r="H12389" t="b">
        <v>1</v>
      </c>
      <c r="I12389" t="s">
        <v>23</v>
      </c>
      <c r="J12389" t="s">
        <v>44</v>
      </c>
      <c r="K12389" t="s">
        <v>129</v>
      </c>
      <c r="L12389">
        <v>85623</v>
      </c>
    </row>
    <row r="12390" spans="1:12" x14ac:dyDescent="0.25">
      <c r="A12390" t="s">
        <v>82</v>
      </c>
      <c r="B12390" t="s">
        <v>83</v>
      </c>
      <c r="C12390" t="s">
        <v>28</v>
      </c>
      <c r="D12390" t="s">
        <v>22</v>
      </c>
      <c r="E12390" t="b">
        <v>1</v>
      </c>
      <c r="F12390" s="1">
        <v>45515.118009259262</v>
      </c>
      <c r="G12390" t="b">
        <v>0</v>
      </c>
      <c r="H12390" t="b">
        <v>0</v>
      </c>
      <c r="I12390" t="s">
        <v>84</v>
      </c>
      <c r="J12390" t="s">
        <v>70</v>
      </c>
      <c r="K12390" t="s">
        <v>35</v>
      </c>
      <c r="L12390">
        <v>130021</v>
      </c>
    </row>
    <row r="12391" spans="1:12" x14ac:dyDescent="0.25">
      <c r="A12391" t="s">
        <v>54</v>
      </c>
      <c r="B12391" t="s">
        <v>55</v>
      </c>
      <c r="C12391" t="s">
        <v>21</v>
      </c>
      <c r="D12391" t="s">
        <v>22</v>
      </c>
      <c r="E12391" t="b">
        <v>1</v>
      </c>
      <c r="F12391" s="1">
        <v>45414.684386574067</v>
      </c>
      <c r="G12391" t="b">
        <v>1</v>
      </c>
      <c r="H12391" t="b">
        <v>0</v>
      </c>
      <c r="I12391" t="s">
        <v>30</v>
      </c>
      <c r="J12391" t="s">
        <v>24</v>
      </c>
      <c r="K12391" t="s">
        <v>69</v>
      </c>
      <c r="L12391">
        <v>137727</v>
      </c>
    </row>
    <row r="12392" spans="1:12" x14ac:dyDescent="0.25">
      <c r="A12392" t="s">
        <v>45</v>
      </c>
      <c r="B12392" t="s">
        <v>76</v>
      </c>
      <c r="C12392" t="s">
        <v>68</v>
      </c>
      <c r="D12392" t="s">
        <v>22</v>
      </c>
      <c r="E12392" t="b">
        <v>0</v>
      </c>
      <c r="F12392" s="1">
        <v>45612.679826388892</v>
      </c>
      <c r="G12392" t="b">
        <v>0</v>
      </c>
      <c r="H12392" t="b">
        <v>0</v>
      </c>
      <c r="I12392" t="s">
        <v>16</v>
      </c>
      <c r="J12392" t="s">
        <v>52</v>
      </c>
      <c r="K12392" t="s">
        <v>116</v>
      </c>
      <c r="L12392">
        <v>99664</v>
      </c>
    </row>
    <row r="12393" spans="1:12" x14ac:dyDescent="0.25">
      <c r="A12393" t="s">
        <v>54</v>
      </c>
      <c r="B12393" t="s">
        <v>79</v>
      </c>
      <c r="C12393" t="s">
        <v>14</v>
      </c>
      <c r="D12393" t="s">
        <v>15</v>
      </c>
      <c r="E12393" t="b">
        <v>1</v>
      </c>
      <c r="F12393" s="1">
        <v>45432.7893287037</v>
      </c>
      <c r="G12393" t="b">
        <v>0</v>
      </c>
      <c r="H12393" t="b">
        <v>0</v>
      </c>
      <c r="I12393" t="s">
        <v>30</v>
      </c>
      <c r="J12393" t="s">
        <v>80</v>
      </c>
      <c r="K12393" t="s">
        <v>126</v>
      </c>
      <c r="L12393">
        <v>117131</v>
      </c>
    </row>
    <row r="12394" spans="1:12" x14ac:dyDescent="0.25">
      <c r="A12394" t="s">
        <v>82</v>
      </c>
      <c r="B12394" t="s">
        <v>91</v>
      </c>
      <c r="C12394" t="s">
        <v>68</v>
      </c>
      <c r="D12394" t="s">
        <v>22</v>
      </c>
      <c r="E12394" t="b">
        <v>0</v>
      </c>
      <c r="F12394" s="1">
        <v>45631.57167824074</v>
      </c>
      <c r="G12394" t="b">
        <v>1</v>
      </c>
      <c r="H12394" t="b">
        <v>1</v>
      </c>
      <c r="I12394" t="s">
        <v>84</v>
      </c>
      <c r="J12394" t="s">
        <v>52</v>
      </c>
      <c r="K12394" t="s">
        <v>118</v>
      </c>
      <c r="L12394">
        <v>122389</v>
      </c>
    </row>
    <row r="12395" spans="1:12" x14ac:dyDescent="0.25">
      <c r="A12395" t="s">
        <v>26</v>
      </c>
      <c r="B12395" t="s">
        <v>27</v>
      </c>
      <c r="C12395" t="s">
        <v>14</v>
      </c>
      <c r="D12395" t="s">
        <v>15</v>
      </c>
      <c r="E12395" t="b">
        <v>0</v>
      </c>
      <c r="F12395" s="1">
        <v>45380.577534722222</v>
      </c>
      <c r="G12395" t="b">
        <v>0</v>
      </c>
      <c r="H12395" t="b">
        <v>1</v>
      </c>
      <c r="I12395" t="s">
        <v>30</v>
      </c>
      <c r="J12395" t="s">
        <v>44</v>
      </c>
      <c r="K12395" t="s">
        <v>62</v>
      </c>
      <c r="L12395">
        <v>85131</v>
      </c>
    </row>
    <row r="12396" spans="1:12" x14ac:dyDescent="0.25">
      <c r="A12396" t="s">
        <v>38</v>
      </c>
      <c r="B12396" t="s">
        <v>39</v>
      </c>
      <c r="C12396" t="s">
        <v>21</v>
      </c>
      <c r="D12396" t="s">
        <v>29</v>
      </c>
      <c r="E12396" t="b">
        <v>1</v>
      </c>
      <c r="F12396" s="1">
        <v>45418.588379629633</v>
      </c>
      <c r="G12396" t="b">
        <v>1</v>
      </c>
      <c r="H12396" t="b">
        <v>1</v>
      </c>
      <c r="I12396" t="s">
        <v>41</v>
      </c>
      <c r="J12396" t="s">
        <v>17</v>
      </c>
      <c r="K12396" t="s">
        <v>98</v>
      </c>
      <c r="L12396">
        <v>93821</v>
      </c>
    </row>
    <row r="12397" spans="1:12" x14ac:dyDescent="0.25">
      <c r="A12397" t="s">
        <v>82</v>
      </c>
      <c r="B12397" t="s">
        <v>83</v>
      </c>
      <c r="C12397" t="s">
        <v>40</v>
      </c>
      <c r="D12397" t="s">
        <v>29</v>
      </c>
      <c r="E12397" t="b">
        <v>0</v>
      </c>
      <c r="F12397" s="1">
        <v>45297.503692129627</v>
      </c>
      <c r="G12397" t="b">
        <v>0</v>
      </c>
      <c r="H12397" t="b">
        <v>1</v>
      </c>
      <c r="I12397" t="s">
        <v>84</v>
      </c>
      <c r="J12397" t="s">
        <v>47</v>
      </c>
      <c r="K12397" t="s">
        <v>62</v>
      </c>
      <c r="L12397">
        <v>121573</v>
      </c>
    </row>
    <row r="12398" spans="1:12" x14ac:dyDescent="0.25">
      <c r="A12398" t="s">
        <v>45</v>
      </c>
      <c r="B12398" t="s">
        <v>88</v>
      </c>
      <c r="C12398" t="s">
        <v>28</v>
      </c>
      <c r="D12398" t="s">
        <v>22</v>
      </c>
      <c r="E12398" t="b">
        <v>0</v>
      </c>
      <c r="F12398" s="1">
        <v>45311.725300925929</v>
      </c>
      <c r="G12398" t="b">
        <v>1</v>
      </c>
      <c r="H12398" t="b">
        <v>0</v>
      </c>
      <c r="I12398" t="s">
        <v>16</v>
      </c>
      <c r="J12398" t="s">
        <v>80</v>
      </c>
      <c r="K12398" t="s">
        <v>58</v>
      </c>
      <c r="L12398">
        <v>83247</v>
      </c>
    </row>
    <row r="12399" spans="1:12" x14ac:dyDescent="0.25">
      <c r="A12399" t="s">
        <v>49</v>
      </c>
      <c r="B12399" t="s">
        <v>108</v>
      </c>
      <c r="C12399" t="s">
        <v>68</v>
      </c>
      <c r="D12399" t="s">
        <v>29</v>
      </c>
      <c r="E12399" t="b">
        <v>1</v>
      </c>
      <c r="F12399" s="1">
        <v>45567.684560185182</v>
      </c>
      <c r="G12399" t="b">
        <v>1</v>
      </c>
      <c r="H12399" t="b">
        <v>1</v>
      </c>
      <c r="I12399" t="s">
        <v>51</v>
      </c>
      <c r="J12399" t="s">
        <v>47</v>
      </c>
      <c r="K12399" t="s">
        <v>92</v>
      </c>
      <c r="L12399">
        <v>99827</v>
      </c>
    </row>
    <row r="12400" spans="1:12" x14ac:dyDescent="0.25">
      <c r="A12400" t="s">
        <v>19</v>
      </c>
      <c r="B12400" t="s">
        <v>20</v>
      </c>
      <c r="C12400" t="s">
        <v>43</v>
      </c>
      <c r="D12400" t="s">
        <v>15</v>
      </c>
      <c r="E12400" t="b">
        <v>0</v>
      </c>
      <c r="F12400" s="1">
        <v>45380.142800925933</v>
      </c>
      <c r="G12400" t="b">
        <v>0</v>
      </c>
      <c r="H12400" t="b">
        <v>0</v>
      </c>
      <c r="I12400" t="s">
        <v>23</v>
      </c>
      <c r="J12400" t="s">
        <v>17</v>
      </c>
      <c r="K12400" t="s">
        <v>106</v>
      </c>
      <c r="L12400">
        <v>79401</v>
      </c>
    </row>
    <row r="12401" spans="1:12" x14ac:dyDescent="0.25">
      <c r="A12401" t="s">
        <v>54</v>
      </c>
      <c r="B12401" t="s">
        <v>55</v>
      </c>
      <c r="C12401" t="s">
        <v>28</v>
      </c>
      <c r="D12401" t="s">
        <v>22</v>
      </c>
      <c r="E12401" t="b">
        <v>1</v>
      </c>
      <c r="F12401" s="1">
        <v>45514.592835648153</v>
      </c>
      <c r="G12401" t="b">
        <v>1</v>
      </c>
      <c r="H12401" t="b">
        <v>0</v>
      </c>
      <c r="I12401" t="s">
        <v>30</v>
      </c>
      <c r="J12401" t="s">
        <v>66</v>
      </c>
      <c r="K12401" t="s">
        <v>123</v>
      </c>
      <c r="L12401">
        <v>122415</v>
      </c>
    </row>
    <row r="12402" spans="1:12" x14ac:dyDescent="0.25">
      <c r="A12402" t="s">
        <v>26</v>
      </c>
      <c r="B12402" t="s">
        <v>27</v>
      </c>
      <c r="C12402" t="s">
        <v>21</v>
      </c>
      <c r="D12402" t="s">
        <v>29</v>
      </c>
      <c r="E12402" t="b">
        <v>0</v>
      </c>
      <c r="F12402" s="1">
        <v>45649.181122685193</v>
      </c>
      <c r="G12402" t="b">
        <v>0</v>
      </c>
      <c r="H12402" t="b">
        <v>0</v>
      </c>
      <c r="I12402" t="s">
        <v>30</v>
      </c>
      <c r="J12402" t="s">
        <v>72</v>
      </c>
      <c r="K12402" t="s">
        <v>25</v>
      </c>
      <c r="L12402">
        <v>111531</v>
      </c>
    </row>
    <row r="12403" spans="1:12" x14ac:dyDescent="0.25">
      <c r="A12403" t="s">
        <v>12</v>
      </c>
      <c r="B12403" t="s">
        <v>13</v>
      </c>
      <c r="C12403" t="s">
        <v>14</v>
      </c>
      <c r="D12403" t="s">
        <v>15</v>
      </c>
      <c r="E12403" t="b">
        <v>1</v>
      </c>
      <c r="F12403" s="1">
        <v>45555.557245370372</v>
      </c>
      <c r="G12403" t="b">
        <v>0</v>
      </c>
      <c r="H12403" t="b">
        <v>1</v>
      </c>
      <c r="I12403" t="s">
        <v>16</v>
      </c>
      <c r="J12403" t="s">
        <v>72</v>
      </c>
      <c r="K12403" t="s">
        <v>124</v>
      </c>
      <c r="L12403">
        <v>136570</v>
      </c>
    </row>
    <row r="12404" spans="1:12" x14ac:dyDescent="0.25">
      <c r="A12404" t="s">
        <v>49</v>
      </c>
      <c r="B12404" t="s">
        <v>108</v>
      </c>
      <c r="C12404" t="s">
        <v>14</v>
      </c>
      <c r="D12404" t="s">
        <v>29</v>
      </c>
      <c r="E12404" t="b">
        <v>1</v>
      </c>
      <c r="F12404" s="1">
        <v>45341.730416666673</v>
      </c>
      <c r="G12404" t="b">
        <v>0</v>
      </c>
      <c r="H12404" t="b">
        <v>1</v>
      </c>
      <c r="I12404" t="s">
        <v>51</v>
      </c>
      <c r="J12404" t="s">
        <v>70</v>
      </c>
      <c r="K12404" t="s">
        <v>100</v>
      </c>
      <c r="L12404">
        <v>89683</v>
      </c>
    </row>
    <row r="12405" spans="1:12" x14ac:dyDescent="0.25">
      <c r="A12405" t="s">
        <v>38</v>
      </c>
      <c r="B12405" t="s">
        <v>39</v>
      </c>
      <c r="C12405" t="s">
        <v>43</v>
      </c>
      <c r="D12405" t="s">
        <v>29</v>
      </c>
      <c r="E12405" t="b">
        <v>1</v>
      </c>
      <c r="F12405" s="1">
        <v>45371.370983796303</v>
      </c>
      <c r="G12405" t="b">
        <v>0</v>
      </c>
      <c r="H12405" t="b">
        <v>1</v>
      </c>
      <c r="I12405" t="s">
        <v>41</v>
      </c>
      <c r="J12405" t="s">
        <v>47</v>
      </c>
      <c r="K12405" t="s">
        <v>74</v>
      </c>
      <c r="L12405">
        <v>84906</v>
      </c>
    </row>
    <row r="12406" spans="1:12" x14ac:dyDescent="0.25">
      <c r="A12406" t="s">
        <v>54</v>
      </c>
      <c r="B12406" t="s">
        <v>79</v>
      </c>
      <c r="C12406" t="s">
        <v>28</v>
      </c>
      <c r="D12406" t="s">
        <v>15</v>
      </c>
      <c r="E12406" t="b">
        <v>0</v>
      </c>
      <c r="F12406" s="1">
        <v>45313.922430555547</v>
      </c>
      <c r="G12406" t="b">
        <v>0</v>
      </c>
      <c r="H12406" t="b">
        <v>1</v>
      </c>
      <c r="I12406" t="s">
        <v>30</v>
      </c>
      <c r="J12406" t="s">
        <v>44</v>
      </c>
      <c r="K12406" t="s">
        <v>102</v>
      </c>
      <c r="L12406">
        <v>133609</v>
      </c>
    </row>
    <row r="12407" spans="1:12" x14ac:dyDescent="0.25">
      <c r="A12407" t="s">
        <v>12</v>
      </c>
      <c r="B12407" t="s">
        <v>13</v>
      </c>
      <c r="C12407" t="s">
        <v>68</v>
      </c>
      <c r="D12407" t="s">
        <v>15</v>
      </c>
      <c r="E12407" t="b">
        <v>1</v>
      </c>
      <c r="F12407" s="1">
        <v>45324.629837962973</v>
      </c>
      <c r="G12407" t="b">
        <v>0</v>
      </c>
      <c r="H12407" t="b">
        <v>0</v>
      </c>
      <c r="I12407" t="s">
        <v>16</v>
      </c>
      <c r="J12407" t="s">
        <v>17</v>
      </c>
      <c r="K12407" t="s">
        <v>129</v>
      </c>
      <c r="L12407">
        <v>115111</v>
      </c>
    </row>
    <row r="12408" spans="1:12" x14ac:dyDescent="0.25">
      <c r="A12408" t="s">
        <v>38</v>
      </c>
      <c r="B12408" t="s">
        <v>39</v>
      </c>
      <c r="C12408" t="s">
        <v>21</v>
      </c>
      <c r="D12408" t="s">
        <v>15</v>
      </c>
      <c r="E12408" t="b">
        <v>0</v>
      </c>
      <c r="F12408" s="1">
        <v>45595.275717592587</v>
      </c>
      <c r="G12408" t="b">
        <v>1</v>
      </c>
      <c r="H12408" t="b">
        <v>1</v>
      </c>
      <c r="I12408" t="s">
        <v>41</v>
      </c>
      <c r="J12408" t="s">
        <v>31</v>
      </c>
      <c r="K12408" t="s">
        <v>128</v>
      </c>
      <c r="L12408">
        <v>80356</v>
      </c>
    </row>
    <row r="12409" spans="1:12" x14ac:dyDescent="0.25">
      <c r="A12409" t="s">
        <v>19</v>
      </c>
      <c r="B12409" t="s">
        <v>36</v>
      </c>
      <c r="C12409" t="s">
        <v>68</v>
      </c>
      <c r="D12409" t="s">
        <v>15</v>
      </c>
      <c r="E12409" t="b">
        <v>0</v>
      </c>
      <c r="F12409" s="1">
        <v>45431.240266203713</v>
      </c>
      <c r="G12409" t="b">
        <v>1</v>
      </c>
      <c r="H12409" t="b">
        <v>0</v>
      </c>
      <c r="I12409" t="s">
        <v>23</v>
      </c>
      <c r="J12409" t="s">
        <v>64</v>
      </c>
      <c r="K12409" t="s">
        <v>25</v>
      </c>
      <c r="L12409">
        <v>60863</v>
      </c>
    </row>
    <row r="12410" spans="1:12" x14ac:dyDescent="0.25">
      <c r="A12410" t="s">
        <v>12</v>
      </c>
      <c r="B12410" t="s">
        <v>75</v>
      </c>
      <c r="C12410" t="s">
        <v>28</v>
      </c>
      <c r="D12410" t="s">
        <v>15</v>
      </c>
      <c r="E12410" t="b">
        <v>1</v>
      </c>
      <c r="F12410" s="1">
        <v>45647.168449074074</v>
      </c>
      <c r="G12410" t="b">
        <v>1</v>
      </c>
      <c r="H12410" t="b">
        <v>1</v>
      </c>
      <c r="I12410" t="s">
        <v>16</v>
      </c>
      <c r="J12410" t="s">
        <v>47</v>
      </c>
      <c r="K12410" t="s">
        <v>109</v>
      </c>
      <c r="L12410">
        <v>130507</v>
      </c>
    </row>
    <row r="12411" spans="1:12" x14ac:dyDescent="0.25">
      <c r="A12411" t="s">
        <v>26</v>
      </c>
      <c r="B12411" t="s">
        <v>71</v>
      </c>
      <c r="C12411" t="s">
        <v>68</v>
      </c>
      <c r="D12411" t="s">
        <v>29</v>
      </c>
      <c r="E12411" t="b">
        <v>0</v>
      </c>
      <c r="F12411" s="1">
        <v>45592.148032407407</v>
      </c>
      <c r="G12411" t="b">
        <v>1</v>
      </c>
      <c r="H12411" t="b">
        <v>1</v>
      </c>
      <c r="I12411" t="s">
        <v>30</v>
      </c>
      <c r="J12411" t="s">
        <v>80</v>
      </c>
      <c r="K12411" t="s">
        <v>113</v>
      </c>
      <c r="L12411">
        <v>129329</v>
      </c>
    </row>
    <row r="12412" spans="1:12" x14ac:dyDescent="0.25">
      <c r="A12412" t="s">
        <v>45</v>
      </c>
      <c r="B12412" t="s">
        <v>88</v>
      </c>
      <c r="C12412" t="s">
        <v>14</v>
      </c>
      <c r="D12412" t="s">
        <v>22</v>
      </c>
      <c r="E12412" t="b">
        <v>1</v>
      </c>
      <c r="F12412" s="1">
        <v>45415.371979166674</v>
      </c>
      <c r="G12412" t="b">
        <v>0</v>
      </c>
      <c r="H12412" t="b">
        <v>1</v>
      </c>
      <c r="I12412" t="s">
        <v>16</v>
      </c>
      <c r="J12412" t="s">
        <v>34</v>
      </c>
      <c r="K12412" t="s">
        <v>99</v>
      </c>
      <c r="L12412">
        <v>87927</v>
      </c>
    </row>
    <row r="12413" spans="1:12" x14ac:dyDescent="0.25">
      <c r="A12413" t="s">
        <v>54</v>
      </c>
      <c r="B12413" t="s">
        <v>55</v>
      </c>
      <c r="C12413" t="s">
        <v>21</v>
      </c>
      <c r="D12413" t="s">
        <v>15</v>
      </c>
      <c r="E12413" t="b">
        <v>1</v>
      </c>
      <c r="F12413" s="1">
        <v>45575.460555555554</v>
      </c>
      <c r="G12413" t="b">
        <v>0</v>
      </c>
      <c r="H12413" t="b">
        <v>0</v>
      </c>
      <c r="I12413" t="s">
        <v>30</v>
      </c>
      <c r="J12413" t="s">
        <v>64</v>
      </c>
      <c r="K12413" t="s">
        <v>101</v>
      </c>
      <c r="L12413">
        <v>134922</v>
      </c>
    </row>
    <row r="12414" spans="1:12" x14ac:dyDescent="0.25">
      <c r="A12414" t="s">
        <v>82</v>
      </c>
      <c r="B12414" t="s">
        <v>91</v>
      </c>
      <c r="C12414" t="s">
        <v>28</v>
      </c>
      <c r="D12414" t="s">
        <v>22</v>
      </c>
      <c r="E12414" t="b">
        <v>1</v>
      </c>
      <c r="F12414" s="1">
        <v>45594.990879629629</v>
      </c>
      <c r="G12414" t="b">
        <v>0</v>
      </c>
      <c r="H12414" t="b">
        <v>1</v>
      </c>
      <c r="I12414" t="s">
        <v>84</v>
      </c>
      <c r="J12414" t="s">
        <v>66</v>
      </c>
      <c r="K12414" t="s">
        <v>96</v>
      </c>
      <c r="L12414">
        <v>121156</v>
      </c>
    </row>
    <row r="12415" spans="1:12" x14ac:dyDescent="0.25">
      <c r="A12415" t="s">
        <v>19</v>
      </c>
      <c r="B12415" t="s">
        <v>20</v>
      </c>
      <c r="C12415" t="s">
        <v>43</v>
      </c>
      <c r="D12415" t="s">
        <v>29</v>
      </c>
      <c r="E12415" t="b">
        <v>0</v>
      </c>
      <c r="F12415" s="1">
        <v>45326.031898148147</v>
      </c>
      <c r="G12415" t="b">
        <v>1</v>
      </c>
      <c r="H12415" t="b">
        <v>1</v>
      </c>
      <c r="I12415" t="s">
        <v>23</v>
      </c>
      <c r="J12415" t="s">
        <v>24</v>
      </c>
      <c r="K12415" t="s">
        <v>18</v>
      </c>
      <c r="L12415">
        <v>76870</v>
      </c>
    </row>
    <row r="12416" spans="1:12" x14ac:dyDescent="0.25">
      <c r="A12416" t="s">
        <v>26</v>
      </c>
      <c r="B12416" t="s">
        <v>71</v>
      </c>
      <c r="C12416" t="s">
        <v>40</v>
      </c>
      <c r="D12416" t="s">
        <v>15</v>
      </c>
      <c r="E12416" t="b">
        <v>0</v>
      </c>
      <c r="F12416" s="1">
        <v>45363.455104166656</v>
      </c>
      <c r="G12416" t="b">
        <v>0</v>
      </c>
      <c r="H12416" t="b">
        <v>1</v>
      </c>
      <c r="I12416" t="s">
        <v>30</v>
      </c>
      <c r="J12416" t="s">
        <v>80</v>
      </c>
      <c r="K12416" t="s">
        <v>101</v>
      </c>
      <c r="L12416">
        <v>102576</v>
      </c>
    </row>
    <row r="12417" spans="1:12" x14ac:dyDescent="0.25">
      <c r="A12417" t="s">
        <v>12</v>
      </c>
      <c r="B12417" t="s">
        <v>13</v>
      </c>
      <c r="C12417" t="s">
        <v>14</v>
      </c>
      <c r="D12417" t="s">
        <v>22</v>
      </c>
      <c r="E12417" t="b">
        <v>1</v>
      </c>
      <c r="F12417" s="1">
        <v>45655.948599537027</v>
      </c>
      <c r="G12417" t="b">
        <v>0</v>
      </c>
      <c r="H12417" t="b">
        <v>0</v>
      </c>
      <c r="I12417" t="s">
        <v>16</v>
      </c>
      <c r="J12417" t="s">
        <v>47</v>
      </c>
      <c r="K12417" t="s">
        <v>129</v>
      </c>
      <c r="L12417">
        <v>115506</v>
      </c>
    </row>
    <row r="12418" spans="1:12" x14ac:dyDescent="0.25">
      <c r="A12418" t="s">
        <v>26</v>
      </c>
      <c r="B12418" t="s">
        <v>27</v>
      </c>
      <c r="C12418" t="s">
        <v>21</v>
      </c>
      <c r="D12418" t="s">
        <v>15</v>
      </c>
      <c r="E12418" t="b">
        <v>1</v>
      </c>
      <c r="F12418" s="1">
        <v>45323.875057870369</v>
      </c>
      <c r="G12418" t="b">
        <v>1</v>
      </c>
      <c r="H12418" t="b">
        <v>0</v>
      </c>
      <c r="I12418" t="s">
        <v>30</v>
      </c>
      <c r="J12418" t="s">
        <v>66</v>
      </c>
      <c r="K12418" t="s">
        <v>122</v>
      </c>
      <c r="L12418">
        <v>111554</v>
      </c>
    </row>
    <row r="12419" spans="1:12" x14ac:dyDescent="0.25">
      <c r="A12419" t="s">
        <v>54</v>
      </c>
      <c r="B12419" t="s">
        <v>55</v>
      </c>
      <c r="C12419" t="s">
        <v>28</v>
      </c>
      <c r="D12419" t="s">
        <v>15</v>
      </c>
      <c r="E12419" t="b">
        <v>0</v>
      </c>
      <c r="F12419" s="1">
        <v>45408.235798611109</v>
      </c>
      <c r="G12419" t="b">
        <v>0</v>
      </c>
      <c r="H12419" t="b">
        <v>1</v>
      </c>
      <c r="I12419" t="s">
        <v>30</v>
      </c>
      <c r="J12419" t="s">
        <v>34</v>
      </c>
      <c r="K12419" t="s">
        <v>116</v>
      </c>
      <c r="L12419">
        <v>137419</v>
      </c>
    </row>
    <row r="12420" spans="1:12" x14ac:dyDescent="0.25">
      <c r="A12420" t="s">
        <v>26</v>
      </c>
      <c r="B12420" t="s">
        <v>33</v>
      </c>
      <c r="C12420" t="s">
        <v>68</v>
      </c>
      <c r="D12420" t="s">
        <v>29</v>
      </c>
      <c r="E12420" t="b">
        <v>1</v>
      </c>
      <c r="F12420" s="1">
        <v>45494.343912037039</v>
      </c>
      <c r="G12420" t="b">
        <v>0</v>
      </c>
      <c r="H12420" t="b">
        <v>0</v>
      </c>
      <c r="I12420" t="s">
        <v>30</v>
      </c>
      <c r="J12420" t="s">
        <v>72</v>
      </c>
      <c r="K12420" t="s">
        <v>35</v>
      </c>
      <c r="L12420">
        <v>118725</v>
      </c>
    </row>
    <row r="12421" spans="1:12" x14ac:dyDescent="0.25">
      <c r="A12421" t="s">
        <v>82</v>
      </c>
      <c r="B12421" t="s">
        <v>85</v>
      </c>
      <c r="C12421" t="s">
        <v>68</v>
      </c>
      <c r="D12421" t="s">
        <v>29</v>
      </c>
      <c r="E12421" t="b">
        <v>1</v>
      </c>
      <c r="F12421" s="1">
        <v>45599.43712962963</v>
      </c>
      <c r="G12421" t="b">
        <v>1</v>
      </c>
      <c r="H12421" t="b">
        <v>1</v>
      </c>
      <c r="I12421" t="s">
        <v>84</v>
      </c>
      <c r="J12421" t="s">
        <v>70</v>
      </c>
      <c r="K12421" t="s">
        <v>115</v>
      </c>
      <c r="L12421">
        <v>127013</v>
      </c>
    </row>
    <row r="12422" spans="1:12" x14ac:dyDescent="0.25">
      <c r="A12422" t="s">
        <v>54</v>
      </c>
      <c r="B12422" t="s">
        <v>79</v>
      </c>
      <c r="C12422" t="s">
        <v>14</v>
      </c>
      <c r="D12422" t="s">
        <v>15</v>
      </c>
      <c r="E12422" t="b">
        <v>0</v>
      </c>
      <c r="F12422" s="1">
        <v>45591.912233796298</v>
      </c>
      <c r="G12422" t="b">
        <v>0</v>
      </c>
      <c r="H12422" t="b">
        <v>0</v>
      </c>
      <c r="I12422" t="s">
        <v>30</v>
      </c>
      <c r="J12422" t="s">
        <v>72</v>
      </c>
      <c r="K12422" t="s">
        <v>93</v>
      </c>
      <c r="L12422">
        <v>135436</v>
      </c>
    </row>
    <row r="12423" spans="1:12" x14ac:dyDescent="0.25">
      <c r="A12423" t="s">
        <v>82</v>
      </c>
      <c r="B12423" t="s">
        <v>85</v>
      </c>
      <c r="C12423" t="s">
        <v>21</v>
      </c>
      <c r="D12423" t="s">
        <v>29</v>
      </c>
      <c r="E12423" t="b">
        <v>1</v>
      </c>
      <c r="F12423" s="1">
        <v>45587.181215277778</v>
      </c>
      <c r="G12423" t="b">
        <v>0</v>
      </c>
      <c r="H12423" t="b">
        <v>0</v>
      </c>
      <c r="I12423" t="s">
        <v>84</v>
      </c>
      <c r="J12423" t="s">
        <v>31</v>
      </c>
      <c r="K12423" t="s">
        <v>115</v>
      </c>
      <c r="L12423">
        <v>133121</v>
      </c>
    </row>
    <row r="12424" spans="1:12" x14ac:dyDescent="0.25">
      <c r="A12424" t="s">
        <v>19</v>
      </c>
      <c r="B12424" t="s">
        <v>36</v>
      </c>
      <c r="C12424" t="s">
        <v>40</v>
      </c>
      <c r="D12424" t="s">
        <v>22</v>
      </c>
      <c r="E12424" t="b">
        <v>0</v>
      </c>
      <c r="F12424" s="1">
        <v>45640.788032407407</v>
      </c>
      <c r="G12424" t="b">
        <v>1</v>
      </c>
      <c r="H12424" t="b">
        <v>0</v>
      </c>
      <c r="I12424" t="s">
        <v>23</v>
      </c>
      <c r="J12424" t="s">
        <v>70</v>
      </c>
      <c r="K12424" t="s">
        <v>74</v>
      </c>
      <c r="L12424">
        <v>76362</v>
      </c>
    </row>
    <row r="12425" spans="1:12" x14ac:dyDescent="0.25">
      <c r="A12425" t="s">
        <v>45</v>
      </c>
      <c r="B12425" t="s">
        <v>76</v>
      </c>
      <c r="C12425" t="s">
        <v>28</v>
      </c>
      <c r="D12425" t="s">
        <v>22</v>
      </c>
      <c r="E12425" t="b">
        <v>1</v>
      </c>
      <c r="F12425" s="1">
        <v>45310.918587962973</v>
      </c>
      <c r="G12425" t="b">
        <v>1</v>
      </c>
      <c r="H12425" t="b">
        <v>0</v>
      </c>
      <c r="I12425" t="s">
        <v>16</v>
      </c>
      <c r="J12425" t="s">
        <v>64</v>
      </c>
      <c r="K12425" t="s">
        <v>104</v>
      </c>
      <c r="L12425">
        <v>115119</v>
      </c>
    </row>
    <row r="12426" spans="1:12" x14ac:dyDescent="0.25">
      <c r="A12426" t="s">
        <v>45</v>
      </c>
      <c r="B12426" t="s">
        <v>46</v>
      </c>
      <c r="C12426" t="s">
        <v>28</v>
      </c>
      <c r="D12426" t="s">
        <v>29</v>
      </c>
      <c r="E12426" t="b">
        <v>0</v>
      </c>
      <c r="F12426" s="1">
        <v>45506.328750000001</v>
      </c>
      <c r="G12426" t="b">
        <v>1</v>
      </c>
      <c r="H12426" t="b">
        <v>0</v>
      </c>
      <c r="I12426" t="s">
        <v>16</v>
      </c>
      <c r="J12426" t="s">
        <v>52</v>
      </c>
      <c r="K12426" t="s">
        <v>106</v>
      </c>
      <c r="L12426">
        <v>110564</v>
      </c>
    </row>
    <row r="12427" spans="1:12" x14ac:dyDescent="0.25">
      <c r="A12427" t="s">
        <v>54</v>
      </c>
      <c r="B12427" t="s">
        <v>55</v>
      </c>
      <c r="C12427" t="s">
        <v>68</v>
      </c>
      <c r="D12427" t="s">
        <v>15</v>
      </c>
      <c r="E12427" t="b">
        <v>1</v>
      </c>
      <c r="F12427" s="1">
        <v>45495.845185185193</v>
      </c>
      <c r="G12427" t="b">
        <v>0</v>
      </c>
      <c r="H12427" t="b">
        <v>1</v>
      </c>
      <c r="I12427" t="s">
        <v>30</v>
      </c>
      <c r="J12427" t="s">
        <v>64</v>
      </c>
      <c r="K12427" t="s">
        <v>42</v>
      </c>
      <c r="L12427">
        <v>142540</v>
      </c>
    </row>
    <row r="12428" spans="1:12" x14ac:dyDescent="0.25">
      <c r="A12428" t="s">
        <v>49</v>
      </c>
      <c r="B12428" t="s">
        <v>108</v>
      </c>
      <c r="C12428" t="s">
        <v>14</v>
      </c>
      <c r="D12428" t="s">
        <v>15</v>
      </c>
      <c r="E12428" t="b">
        <v>0</v>
      </c>
      <c r="F12428" s="1">
        <v>45492.539444444446</v>
      </c>
      <c r="G12428" t="b">
        <v>1</v>
      </c>
      <c r="H12428" t="b">
        <v>1</v>
      </c>
      <c r="I12428" t="s">
        <v>51</v>
      </c>
      <c r="J12428" t="s">
        <v>64</v>
      </c>
      <c r="K12428" t="s">
        <v>114</v>
      </c>
      <c r="L12428">
        <v>93774</v>
      </c>
    </row>
    <row r="12429" spans="1:12" x14ac:dyDescent="0.25">
      <c r="A12429" t="s">
        <v>38</v>
      </c>
      <c r="B12429" t="s">
        <v>39</v>
      </c>
      <c r="C12429" t="s">
        <v>14</v>
      </c>
      <c r="D12429" t="s">
        <v>29</v>
      </c>
      <c r="E12429" t="b">
        <v>1</v>
      </c>
      <c r="F12429" s="1">
        <v>45331.882488425923</v>
      </c>
      <c r="G12429" t="b">
        <v>0</v>
      </c>
      <c r="H12429" t="b">
        <v>1</v>
      </c>
      <c r="I12429" t="s">
        <v>41</v>
      </c>
      <c r="J12429" t="s">
        <v>72</v>
      </c>
      <c r="K12429" t="s">
        <v>126</v>
      </c>
      <c r="L12429">
        <v>73913</v>
      </c>
    </row>
    <row r="12430" spans="1:12" x14ac:dyDescent="0.25">
      <c r="A12430" t="s">
        <v>54</v>
      </c>
      <c r="B12430" t="s">
        <v>79</v>
      </c>
      <c r="C12430" t="s">
        <v>68</v>
      </c>
      <c r="D12430" t="s">
        <v>15</v>
      </c>
      <c r="E12430" t="b">
        <v>1</v>
      </c>
      <c r="F12430" s="1">
        <v>45490.081817129627</v>
      </c>
      <c r="G12430" t="b">
        <v>0</v>
      </c>
      <c r="H12430" t="b">
        <v>0</v>
      </c>
      <c r="I12430" t="s">
        <v>30</v>
      </c>
      <c r="J12430" t="s">
        <v>72</v>
      </c>
      <c r="K12430" t="s">
        <v>25</v>
      </c>
      <c r="L12430">
        <v>123675</v>
      </c>
    </row>
    <row r="12431" spans="1:12" x14ac:dyDescent="0.25">
      <c r="A12431" t="s">
        <v>45</v>
      </c>
      <c r="B12431" t="s">
        <v>46</v>
      </c>
      <c r="C12431" t="s">
        <v>28</v>
      </c>
      <c r="D12431" t="s">
        <v>29</v>
      </c>
      <c r="E12431" t="b">
        <v>0</v>
      </c>
      <c r="F12431" s="1">
        <v>45427.435578703713</v>
      </c>
      <c r="G12431" t="b">
        <v>1</v>
      </c>
      <c r="H12431" t="b">
        <v>0</v>
      </c>
      <c r="I12431" t="s">
        <v>16</v>
      </c>
      <c r="J12431" t="s">
        <v>70</v>
      </c>
      <c r="K12431" t="s">
        <v>48</v>
      </c>
      <c r="L12431">
        <v>115151</v>
      </c>
    </row>
    <row r="12432" spans="1:12" x14ac:dyDescent="0.25">
      <c r="A12432" t="s">
        <v>54</v>
      </c>
      <c r="B12432" t="s">
        <v>55</v>
      </c>
      <c r="C12432" t="s">
        <v>28</v>
      </c>
      <c r="D12432" t="s">
        <v>15</v>
      </c>
      <c r="E12432" t="b">
        <v>0</v>
      </c>
      <c r="F12432" s="1">
        <v>45585.524965277778</v>
      </c>
      <c r="G12432" t="b">
        <v>0</v>
      </c>
      <c r="H12432" t="b">
        <v>1</v>
      </c>
      <c r="I12432" t="s">
        <v>30</v>
      </c>
      <c r="J12432" t="s">
        <v>44</v>
      </c>
      <c r="K12432" t="s">
        <v>124</v>
      </c>
      <c r="L12432">
        <v>133551</v>
      </c>
    </row>
    <row r="12433" spans="1:12" x14ac:dyDescent="0.25">
      <c r="A12433" t="s">
        <v>26</v>
      </c>
      <c r="B12433" t="s">
        <v>33</v>
      </c>
      <c r="C12433" t="s">
        <v>21</v>
      </c>
      <c r="D12433" t="s">
        <v>22</v>
      </c>
      <c r="E12433" t="b">
        <v>1</v>
      </c>
      <c r="F12433" s="1">
        <v>45654.2971412037</v>
      </c>
      <c r="G12433" t="b">
        <v>0</v>
      </c>
      <c r="H12433" t="b">
        <v>1</v>
      </c>
      <c r="I12433" t="s">
        <v>30</v>
      </c>
      <c r="J12433" t="s">
        <v>57</v>
      </c>
      <c r="K12433" t="s">
        <v>35</v>
      </c>
      <c r="L12433">
        <v>121361</v>
      </c>
    </row>
    <row r="12434" spans="1:12" x14ac:dyDescent="0.25">
      <c r="A12434" t="s">
        <v>19</v>
      </c>
      <c r="B12434" t="s">
        <v>86</v>
      </c>
      <c r="C12434" t="s">
        <v>68</v>
      </c>
      <c r="D12434" t="s">
        <v>15</v>
      </c>
      <c r="E12434" t="b">
        <v>1</v>
      </c>
      <c r="F12434" s="1">
        <v>45588.379166666673</v>
      </c>
      <c r="G12434" t="b">
        <v>1</v>
      </c>
      <c r="H12434" t="b">
        <v>1</v>
      </c>
      <c r="I12434" t="s">
        <v>23</v>
      </c>
      <c r="J12434" t="s">
        <v>52</v>
      </c>
      <c r="K12434" t="s">
        <v>101</v>
      </c>
      <c r="L12434">
        <v>76849</v>
      </c>
    </row>
    <row r="12435" spans="1:12" x14ac:dyDescent="0.25">
      <c r="A12435" t="s">
        <v>38</v>
      </c>
      <c r="B12435" t="s">
        <v>39</v>
      </c>
      <c r="C12435" t="s">
        <v>21</v>
      </c>
      <c r="D12435" t="s">
        <v>15</v>
      </c>
      <c r="E12435" t="b">
        <v>1</v>
      </c>
      <c r="F12435" s="1">
        <v>45425.141631944447</v>
      </c>
      <c r="G12435" t="b">
        <v>0</v>
      </c>
      <c r="H12435" t="b">
        <v>0</v>
      </c>
      <c r="I12435" t="s">
        <v>41</v>
      </c>
      <c r="J12435" t="s">
        <v>80</v>
      </c>
      <c r="K12435" t="s">
        <v>96</v>
      </c>
      <c r="L12435">
        <v>82503</v>
      </c>
    </row>
    <row r="12436" spans="1:12" x14ac:dyDescent="0.25">
      <c r="A12436" t="s">
        <v>54</v>
      </c>
      <c r="B12436" t="s">
        <v>55</v>
      </c>
      <c r="C12436" t="s">
        <v>14</v>
      </c>
      <c r="D12436" t="s">
        <v>22</v>
      </c>
      <c r="E12436" t="b">
        <v>1</v>
      </c>
      <c r="F12436" s="1">
        <v>45454.531747685192</v>
      </c>
      <c r="G12436" t="b">
        <v>1</v>
      </c>
      <c r="H12436" t="b">
        <v>0</v>
      </c>
      <c r="I12436" t="s">
        <v>30</v>
      </c>
      <c r="J12436" t="s">
        <v>66</v>
      </c>
      <c r="K12436" t="s">
        <v>62</v>
      </c>
      <c r="L12436">
        <v>120791</v>
      </c>
    </row>
    <row r="12437" spans="1:12" x14ac:dyDescent="0.25">
      <c r="A12437" t="s">
        <v>12</v>
      </c>
      <c r="B12437" t="s">
        <v>75</v>
      </c>
      <c r="C12437" t="s">
        <v>21</v>
      </c>
      <c r="D12437" t="s">
        <v>15</v>
      </c>
      <c r="E12437" t="b">
        <v>0</v>
      </c>
      <c r="F12437" s="1">
        <v>45568.971516203703</v>
      </c>
      <c r="G12437" t="b">
        <v>1</v>
      </c>
      <c r="H12437" t="b">
        <v>1</v>
      </c>
      <c r="I12437" t="s">
        <v>16</v>
      </c>
      <c r="J12437" t="s">
        <v>44</v>
      </c>
      <c r="K12437" t="s">
        <v>99</v>
      </c>
      <c r="L12437">
        <v>121705</v>
      </c>
    </row>
    <row r="12438" spans="1:12" x14ac:dyDescent="0.25">
      <c r="A12438" t="s">
        <v>38</v>
      </c>
      <c r="B12438" t="s">
        <v>107</v>
      </c>
      <c r="C12438" t="s">
        <v>68</v>
      </c>
      <c r="D12438" t="s">
        <v>22</v>
      </c>
      <c r="E12438" t="b">
        <v>0</v>
      </c>
      <c r="F12438" s="1">
        <v>45581.889363425929</v>
      </c>
      <c r="G12438" t="b">
        <v>0</v>
      </c>
      <c r="H12438" t="b">
        <v>1</v>
      </c>
      <c r="I12438" t="s">
        <v>41</v>
      </c>
      <c r="J12438" t="s">
        <v>70</v>
      </c>
      <c r="K12438" t="s">
        <v>92</v>
      </c>
      <c r="L12438">
        <v>72451</v>
      </c>
    </row>
    <row r="12439" spans="1:12" x14ac:dyDescent="0.25">
      <c r="A12439" t="s">
        <v>26</v>
      </c>
      <c r="B12439" t="s">
        <v>27</v>
      </c>
      <c r="C12439" t="s">
        <v>14</v>
      </c>
      <c r="D12439" t="s">
        <v>22</v>
      </c>
      <c r="E12439" t="b">
        <v>0</v>
      </c>
      <c r="F12439" s="1">
        <v>45353.366562499999</v>
      </c>
      <c r="G12439" t="b">
        <v>1</v>
      </c>
      <c r="H12439" t="b">
        <v>0</v>
      </c>
      <c r="I12439" t="s">
        <v>30</v>
      </c>
      <c r="J12439" t="s">
        <v>47</v>
      </c>
      <c r="K12439" t="s">
        <v>81</v>
      </c>
      <c r="L12439">
        <v>105982</v>
      </c>
    </row>
    <row r="12440" spans="1:12" x14ac:dyDescent="0.25">
      <c r="A12440" t="s">
        <v>12</v>
      </c>
      <c r="B12440" t="s">
        <v>13</v>
      </c>
      <c r="C12440" t="s">
        <v>21</v>
      </c>
      <c r="D12440" t="s">
        <v>29</v>
      </c>
      <c r="E12440" t="b">
        <v>0</v>
      </c>
      <c r="F12440" s="1">
        <v>45356.715729166674</v>
      </c>
      <c r="G12440" t="b">
        <v>0</v>
      </c>
      <c r="H12440" t="b">
        <v>0</v>
      </c>
      <c r="I12440" t="s">
        <v>16</v>
      </c>
      <c r="J12440" t="s">
        <v>64</v>
      </c>
      <c r="K12440" t="s">
        <v>123</v>
      </c>
      <c r="L12440">
        <v>116894</v>
      </c>
    </row>
    <row r="12441" spans="1:12" x14ac:dyDescent="0.25">
      <c r="A12441" t="s">
        <v>38</v>
      </c>
      <c r="B12441" t="s">
        <v>107</v>
      </c>
      <c r="C12441" t="s">
        <v>40</v>
      </c>
      <c r="D12441" t="s">
        <v>15</v>
      </c>
      <c r="E12441" t="b">
        <v>1</v>
      </c>
      <c r="F12441" s="1">
        <v>45429.356006944443</v>
      </c>
      <c r="G12441" t="b">
        <v>0</v>
      </c>
      <c r="H12441" t="b">
        <v>1</v>
      </c>
      <c r="I12441" t="s">
        <v>41</v>
      </c>
      <c r="J12441" t="s">
        <v>24</v>
      </c>
      <c r="K12441" t="s">
        <v>99</v>
      </c>
      <c r="L12441">
        <v>90350</v>
      </c>
    </row>
    <row r="12442" spans="1:12" x14ac:dyDescent="0.25">
      <c r="A12442" t="s">
        <v>45</v>
      </c>
      <c r="B12442" t="s">
        <v>46</v>
      </c>
      <c r="C12442" t="s">
        <v>28</v>
      </c>
      <c r="D12442" t="s">
        <v>29</v>
      </c>
      <c r="E12442" t="b">
        <v>0</v>
      </c>
      <c r="F12442" s="1">
        <v>45448.587592592587</v>
      </c>
      <c r="G12442" t="b">
        <v>0</v>
      </c>
      <c r="H12442" t="b">
        <v>0</v>
      </c>
      <c r="I12442" t="s">
        <v>16</v>
      </c>
      <c r="J12442" t="s">
        <v>17</v>
      </c>
      <c r="K12442" t="s">
        <v>124</v>
      </c>
      <c r="L12442">
        <v>101303</v>
      </c>
    </row>
    <row r="12443" spans="1:12" x14ac:dyDescent="0.25">
      <c r="A12443" t="s">
        <v>19</v>
      </c>
      <c r="B12443" t="s">
        <v>36</v>
      </c>
      <c r="C12443" t="s">
        <v>68</v>
      </c>
      <c r="D12443" t="s">
        <v>15</v>
      </c>
      <c r="E12443" t="b">
        <v>1</v>
      </c>
      <c r="F12443" s="1">
        <v>45641.751018518517</v>
      </c>
      <c r="G12443" t="b">
        <v>1</v>
      </c>
      <c r="H12443" t="b">
        <v>1</v>
      </c>
      <c r="I12443" t="s">
        <v>23</v>
      </c>
      <c r="J12443" t="s">
        <v>17</v>
      </c>
      <c r="K12443" t="s">
        <v>130</v>
      </c>
      <c r="L12443">
        <v>83072</v>
      </c>
    </row>
    <row r="12444" spans="1:12" x14ac:dyDescent="0.25">
      <c r="A12444" t="s">
        <v>49</v>
      </c>
      <c r="B12444" t="s">
        <v>61</v>
      </c>
      <c r="C12444" t="s">
        <v>14</v>
      </c>
      <c r="D12444" t="s">
        <v>22</v>
      </c>
      <c r="E12444" t="b">
        <v>0</v>
      </c>
      <c r="F12444" s="1">
        <v>45395.218206018522</v>
      </c>
      <c r="G12444" t="b">
        <v>0</v>
      </c>
      <c r="H12444" t="b">
        <v>1</v>
      </c>
      <c r="I12444" t="s">
        <v>51</v>
      </c>
      <c r="J12444" t="s">
        <v>64</v>
      </c>
      <c r="K12444" t="s">
        <v>118</v>
      </c>
      <c r="L12444">
        <v>91444</v>
      </c>
    </row>
    <row r="12445" spans="1:12" x14ac:dyDescent="0.25">
      <c r="A12445" t="s">
        <v>26</v>
      </c>
      <c r="B12445" t="s">
        <v>71</v>
      </c>
      <c r="C12445" t="s">
        <v>68</v>
      </c>
      <c r="D12445" t="s">
        <v>15</v>
      </c>
      <c r="E12445" t="b">
        <v>1</v>
      </c>
      <c r="F12445" s="1">
        <v>45373.592245370368</v>
      </c>
      <c r="G12445" t="b">
        <v>1</v>
      </c>
      <c r="H12445" t="b">
        <v>0</v>
      </c>
      <c r="I12445" t="s">
        <v>30</v>
      </c>
      <c r="J12445" t="s">
        <v>70</v>
      </c>
      <c r="K12445" t="s">
        <v>97</v>
      </c>
      <c r="L12445">
        <v>113785</v>
      </c>
    </row>
    <row r="12446" spans="1:12" x14ac:dyDescent="0.25">
      <c r="A12446" t="s">
        <v>12</v>
      </c>
      <c r="B12446" t="s">
        <v>75</v>
      </c>
      <c r="C12446" t="s">
        <v>40</v>
      </c>
      <c r="D12446" t="s">
        <v>15</v>
      </c>
      <c r="E12446" t="b">
        <v>1</v>
      </c>
      <c r="F12446" s="1">
        <v>45553.72415509259</v>
      </c>
      <c r="G12446" t="b">
        <v>1</v>
      </c>
      <c r="H12446" t="b">
        <v>1</v>
      </c>
      <c r="I12446" t="s">
        <v>16</v>
      </c>
      <c r="J12446" t="s">
        <v>31</v>
      </c>
      <c r="K12446" t="s">
        <v>96</v>
      </c>
      <c r="L12446">
        <v>113979</v>
      </c>
    </row>
    <row r="12447" spans="1:12" x14ac:dyDescent="0.25">
      <c r="A12447" t="s">
        <v>12</v>
      </c>
      <c r="B12447" t="s">
        <v>13</v>
      </c>
      <c r="C12447" t="s">
        <v>21</v>
      </c>
      <c r="D12447" t="s">
        <v>22</v>
      </c>
      <c r="E12447" t="b">
        <v>1</v>
      </c>
      <c r="F12447" s="1">
        <v>45454.273460648154</v>
      </c>
      <c r="G12447" t="b">
        <v>1</v>
      </c>
      <c r="H12447" t="b">
        <v>0</v>
      </c>
      <c r="I12447" t="s">
        <v>16</v>
      </c>
      <c r="J12447" t="s">
        <v>72</v>
      </c>
      <c r="K12447" t="s">
        <v>103</v>
      </c>
      <c r="L12447">
        <v>135785</v>
      </c>
    </row>
    <row r="12448" spans="1:12" x14ac:dyDescent="0.25">
      <c r="A12448" t="s">
        <v>82</v>
      </c>
      <c r="B12448" t="s">
        <v>91</v>
      </c>
      <c r="C12448" t="s">
        <v>14</v>
      </c>
      <c r="D12448" t="s">
        <v>22</v>
      </c>
      <c r="E12448" t="b">
        <v>1</v>
      </c>
      <c r="F12448" s="1">
        <v>45352.666574074072</v>
      </c>
      <c r="G12448" t="b">
        <v>1</v>
      </c>
      <c r="H12448" t="b">
        <v>1</v>
      </c>
      <c r="I12448" t="s">
        <v>84</v>
      </c>
      <c r="J12448" t="s">
        <v>44</v>
      </c>
      <c r="K12448" t="s">
        <v>121</v>
      </c>
      <c r="L12448">
        <v>117211</v>
      </c>
    </row>
    <row r="12449" spans="1:12" x14ac:dyDescent="0.25">
      <c r="A12449" t="s">
        <v>82</v>
      </c>
      <c r="B12449" t="s">
        <v>85</v>
      </c>
      <c r="C12449" t="s">
        <v>14</v>
      </c>
      <c r="D12449" t="s">
        <v>22</v>
      </c>
      <c r="E12449" t="b">
        <v>1</v>
      </c>
      <c r="F12449" s="1">
        <v>45354.394953703697</v>
      </c>
      <c r="G12449" t="b">
        <v>0</v>
      </c>
      <c r="H12449" t="b">
        <v>1</v>
      </c>
      <c r="I12449" t="s">
        <v>84</v>
      </c>
      <c r="J12449" t="s">
        <v>72</v>
      </c>
      <c r="K12449" t="s">
        <v>125</v>
      </c>
      <c r="L12449">
        <v>122003</v>
      </c>
    </row>
    <row r="12450" spans="1:12" x14ac:dyDescent="0.25">
      <c r="A12450" t="s">
        <v>38</v>
      </c>
      <c r="B12450" t="s">
        <v>95</v>
      </c>
      <c r="C12450" t="s">
        <v>68</v>
      </c>
      <c r="D12450" t="s">
        <v>29</v>
      </c>
      <c r="E12450" t="b">
        <v>0</v>
      </c>
      <c r="F12450" s="1">
        <v>45395.244687500002</v>
      </c>
      <c r="G12450" t="b">
        <v>0</v>
      </c>
      <c r="H12450" t="b">
        <v>1</v>
      </c>
      <c r="I12450" t="s">
        <v>41</v>
      </c>
      <c r="J12450" t="s">
        <v>57</v>
      </c>
      <c r="K12450" t="s">
        <v>129</v>
      </c>
      <c r="L12450">
        <v>87922</v>
      </c>
    </row>
    <row r="12451" spans="1:12" x14ac:dyDescent="0.25">
      <c r="A12451" t="s">
        <v>38</v>
      </c>
      <c r="B12451" t="s">
        <v>95</v>
      </c>
      <c r="C12451" t="s">
        <v>40</v>
      </c>
      <c r="D12451" t="s">
        <v>29</v>
      </c>
      <c r="E12451" t="b">
        <v>1</v>
      </c>
      <c r="F12451" s="1">
        <v>45366.620092592602</v>
      </c>
      <c r="G12451" t="b">
        <v>1</v>
      </c>
      <c r="H12451" t="b">
        <v>1</v>
      </c>
      <c r="I12451" t="s">
        <v>41</v>
      </c>
      <c r="J12451" t="s">
        <v>52</v>
      </c>
      <c r="K12451" t="s">
        <v>130</v>
      </c>
      <c r="L12451">
        <v>85359</v>
      </c>
    </row>
    <row r="12452" spans="1:12" x14ac:dyDescent="0.25">
      <c r="A12452" t="s">
        <v>54</v>
      </c>
      <c r="B12452" t="s">
        <v>55</v>
      </c>
      <c r="C12452" t="s">
        <v>21</v>
      </c>
      <c r="D12452" t="s">
        <v>29</v>
      </c>
      <c r="E12452" t="b">
        <v>0</v>
      </c>
      <c r="F12452" s="1">
        <v>45431.532337962963</v>
      </c>
      <c r="G12452" t="b">
        <v>0</v>
      </c>
      <c r="H12452" t="b">
        <v>0</v>
      </c>
      <c r="I12452" t="s">
        <v>30</v>
      </c>
      <c r="J12452" t="s">
        <v>52</v>
      </c>
      <c r="K12452" t="s">
        <v>118</v>
      </c>
      <c r="L12452">
        <v>152907</v>
      </c>
    </row>
    <row r="12453" spans="1:12" x14ac:dyDescent="0.25">
      <c r="A12453" t="s">
        <v>82</v>
      </c>
      <c r="B12453" t="s">
        <v>83</v>
      </c>
      <c r="C12453" t="s">
        <v>28</v>
      </c>
      <c r="D12453" t="s">
        <v>22</v>
      </c>
      <c r="E12453" t="b">
        <v>1</v>
      </c>
      <c r="F12453" s="1">
        <v>45510.148449074077</v>
      </c>
      <c r="G12453" t="b">
        <v>1</v>
      </c>
      <c r="H12453" t="b">
        <v>1</v>
      </c>
      <c r="I12453" t="s">
        <v>84</v>
      </c>
      <c r="J12453" t="s">
        <v>52</v>
      </c>
      <c r="K12453" t="s">
        <v>109</v>
      </c>
      <c r="L12453">
        <v>132570</v>
      </c>
    </row>
    <row r="12454" spans="1:12" x14ac:dyDescent="0.25">
      <c r="A12454" t="s">
        <v>49</v>
      </c>
      <c r="B12454" t="s">
        <v>50</v>
      </c>
      <c r="C12454" t="s">
        <v>14</v>
      </c>
      <c r="D12454" t="s">
        <v>22</v>
      </c>
      <c r="E12454" t="b">
        <v>0</v>
      </c>
      <c r="F12454" s="1">
        <v>45574.822500000002</v>
      </c>
      <c r="G12454" t="b">
        <v>0</v>
      </c>
      <c r="H12454" t="b">
        <v>1</v>
      </c>
      <c r="I12454" t="s">
        <v>51</v>
      </c>
      <c r="J12454" t="s">
        <v>52</v>
      </c>
      <c r="K12454" t="s">
        <v>69</v>
      </c>
      <c r="L12454">
        <v>90993</v>
      </c>
    </row>
    <row r="12455" spans="1:12" x14ac:dyDescent="0.25">
      <c r="A12455" t="s">
        <v>38</v>
      </c>
      <c r="B12455" t="s">
        <v>39</v>
      </c>
      <c r="C12455" t="s">
        <v>14</v>
      </c>
      <c r="D12455" t="s">
        <v>22</v>
      </c>
      <c r="E12455" t="b">
        <v>1</v>
      </c>
      <c r="F12455" s="1">
        <v>45450.131828703707</v>
      </c>
      <c r="G12455" t="b">
        <v>0</v>
      </c>
      <c r="H12455" t="b">
        <v>1</v>
      </c>
      <c r="I12455" t="s">
        <v>41</v>
      </c>
      <c r="J12455" t="s">
        <v>64</v>
      </c>
      <c r="K12455" t="s">
        <v>115</v>
      </c>
      <c r="L12455">
        <v>88939</v>
      </c>
    </row>
    <row r="12456" spans="1:12" x14ac:dyDescent="0.25">
      <c r="A12456" t="s">
        <v>49</v>
      </c>
      <c r="B12456" t="s">
        <v>108</v>
      </c>
      <c r="C12456" t="s">
        <v>28</v>
      </c>
      <c r="D12456" t="s">
        <v>29</v>
      </c>
      <c r="E12456" t="b">
        <v>0</v>
      </c>
      <c r="F12456" s="1">
        <v>45517.767754629633</v>
      </c>
      <c r="G12456" t="b">
        <v>0</v>
      </c>
      <c r="H12456" t="b">
        <v>1</v>
      </c>
      <c r="I12456" t="s">
        <v>51</v>
      </c>
      <c r="J12456" t="s">
        <v>52</v>
      </c>
      <c r="K12456" t="s">
        <v>87</v>
      </c>
      <c r="L12456">
        <v>82435</v>
      </c>
    </row>
    <row r="12457" spans="1:12" x14ac:dyDescent="0.25">
      <c r="A12457" t="s">
        <v>82</v>
      </c>
      <c r="B12457" t="s">
        <v>85</v>
      </c>
      <c r="C12457" t="s">
        <v>43</v>
      </c>
      <c r="D12457" t="s">
        <v>22</v>
      </c>
      <c r="E12457" t="b">
        <v>1</v>
      </c>
      <c r="F12457" s="1">
        <v>45655.048159722217</v>
      </c>
      <c r="G12457" t="b">
        <v>0</v>
      </c>
      <c r="H12457" t="b">
        <v>1</v>
      </c>
      <c r="I12457" t="s">
        <v>84</v>
      </c>
      <c r="J12457" t="s">
        <v>72</v>
      </c>
      <c r="K12457" t="s">
        <v>56</v>
      </c>
      <c r="L12457">
        <v>121518</v>
      </c>
    </row>
    <row r="12458" spans="1:12" x14ac:dyDescent="0.25">
      <c r="A12458" t="s">
        <v>12</v>
      </c>
      <c r="B12458" t="s">
        <v>63</v>
      </c>
      <c r="C12458" t="s">
        <v>28</v>
      </c>
      <c r="D12458" t="s">
        <v>22</v>
      </c>
      <c r="E12458" t="b">
        <v>1</v>
      </c>
      <c r="F12458" s="1">
        <v>45434.856458333343</v>
      </c>
      <c r="G12458" t="b">
        <v>0</v>
      </c>
      <c r="H12458" t="b">
        <v>0</v>
      </c>
      <c r="I12458" t="s">
        <v>16</v>
      </c>
      <c r="J12458" t="s">
        <v>52</v>
      </c>
      <c r="K12458" t="s">
        <v>92</v>
      </c>
      <c r="L12458">
        <v>134030</v>
      </c>
    </row>
    <row r="12459" spans="1:12" x14ac:dyDescent="0.25">
      <c r="A12459" t="s">
        <v>54</v>
      </c>
      <c r="B12459" t="s">
        <v>79</v>
      </c>
      <c r="C12459" t="s">
        <v>28</v>
      </c>
      <c r="D12459" t="s">
        <v>15</v>
      </c>
      <c r="E12459" t="b">
        <v>1</v>
      </c>
      <c r="F12459" s="1">
        <v>45300.708611111113</v>
      </c>
      <c r="G12459" t="b">
        <v>1</v>
      </c>
      <c r="H12459" t="b">
        <v>0</v>
      </c>
      <c r="I12459" t="s">
        <v>30</v>
      </c>
      <c r="J12459" t="s">
        <v>47</v>
      </c>
      <c r="K12459" t="s">
        <v>104</v>
      </c>
      <c r="L12459">
        <v>133657</v>
      </c>
    </row>
    <row r="12460" spans="1:12" x14ac:dyDescent="0.25">
      <c r="A12460" t="s">
        <v>54</v>
      </c>
      <c r="B12460" t="s">
        <v>79</v>
      </c>
      <c r="C12460" t="s">
        <v>43</v>
      </c>
      <c r="D12460" t="s">
        <v>29</v>
      </c>
      <c r="E12460" t="b">
        <v>1</v>
      </c>
      <c r="F12460" s="1">
        <v>45494.175625000003</v>
      </c>
      <c r="G12460" t="b">
        <v>0</v>
      </c>
      <c r="H12460" t="b">
        <v>0</v>
      </c>
      <c r="I12460" t="s">
        <v>30</v>
      </c>
      <c r="J12460" t="s">
        <v>72</v>
      </c>
      <c r="K12460" t="s">
        <v>69</v>
      </c>
      <c r="L12460">
        <v>149227</v>
      </c>
    </row>
    <row r="12461" spans="1:12" x14ac:dyDescent="0.25">
      <c r="A12461" t="s">
        <v>54</v>
      </c>
      <c r="B12461" t="s">
        <v>79</v>
      </c>
      <c r="C12461" t="s">
        <v>28</v>
      </c>
      <c r="D12461" t="s">
        <v>29</v>
      </c>
      <c r="E12461" t="b">
        <v>0</v>
      </c>
      <c r="F12461" s="1">
        <v>45582.20144675926</v>
      </c>
      <c r="G12461" t="b">
        <v>0</v>
      </c>
      <c r="H12461" t="b">
        <v>1</v>
      </c>
      <c r="I12461" t="s">
        <v>30</v>
      </c>
      <c r="J12461" t="s">
        <v>80</v>
      </c>
      <c r="K12461" t="s">
        <v>60</v>
      </c>
      <c r="L12461">
        <v>138886</v>
      </c>
    </row>
    <row r="12462" spans="1:12" x14ac:dyDescent="0.25">
      <c r="A12462" t="s">
        <v>38</v>
      </c>
      <c r="B12462" t="s">
        <v>107</v>
      </c>
      <c r="C12462" t="s">
        <v>68</v>
      </c>
      <c r="D12462" t="s">
        <v>15</v>
      </c>
      <c r="E12462" t="b">
        <v>0</v>
      </c>
      <c r="F12462" s="1">
        <v>45567.469305555547</v>
      </c>
      <c r="G12462" t="b">
        <v>0</v>
      </c>
      <c r="H12462" t="b">
        <v>1</v>
      </c>
      <c r="I12462" t="s">
        <v>41</v>
      </c>
      <c r="J12462" t="s">
        <v>34</v>
      </c>
      <c r="K12462" t="s">
        <v>32</v>
      </c>
      <c r="L12462">
        <v>74779</v>
      </c>
    </row>
    <row r="12463" spans="1:12" x14ac:dyDescent="0.25">
      <c r="A12463" t="s">
        <v>12</v>
      </c>
      <c r="B12463" t="s">
        <v>63</v>
      </c>
      <c r="C12463" t="s">
        <v>40</v>
      </c>
      <c r="D12463" t="s">
        <v>22</v>
      </c>
      <c r="E12463" t="b">
        <v>1</v>
      </c>
      <c r="F12463" s="1">
        <v>45377.333414351851</v>
      </c>
      <c r="G12463" t="b">
        <v>0</v>
      </c>
      <c r="H12463" t="b">
        <v>1</v>
      </c>
      <c r="I12463" t="s">
        <v>16</v>
      </c>
      <c r="J12463" t="s">
        <v>66</v>
      </c>
      <c r="K12463" t="s">
        <v>90</v>
      </c>
      <c r="L12463">
        <v>113425</v>
      </c>
    </row>
    <row r="12464" spans="1:12" x14ac:dyDescent="0.25">
      <c r="A12464" t="s">
        <v>38</v>
      </c>
      <c r="B12464" t="s">
        <v>95</v>
      </c>
      <c r="C12464" t="s">
        <v>14</v>
      </c>
      <c r="D12464" t="s">
        <v>15</v>
      </c>
      <c r="E12464" t="b">
        <v>1</v>
      </c>
      <c r="F12464" s="1">
        <v>45613.120023148149</v>
      </c>
      <c r="G12464" t="b">
        <v>0</v>
      </c>
      <c r="H12464" t="b">
        <v>0</v>
      </c>
      <c r="I12464" t="s">
        <v>41</v>
      </c>
      <c r="J12464" t="s">
        <v>66</v>
      </c>
      <c r="K12464" t="s">
        <v>101</v>
      </c>
      <c r="L12464">
        <v>74634</v>
      </c>
    </row>
    <row r="12465" spans="1:12" x14ac:dyDescent="0.25">
      <c r="A12465" t="s">
        <v>54</v>
      </c>
      <c r="B12465" t="s">
        <v>79</v>
      </c>
      <c r="C12465" t="s">
        <v>21</v>
      </c>
      <c r="D12465" t="s">
        <v>15</v>
      </c>
      <c r="E12465" t="b">
        <v>1</v>
      </c>
      <c r="F12465" s="1">
        <v>45563.945243055547</v>
      </c>
      <c r="G12465" t="b">
        <v>0</v>
      </c>
      <c r="H12465" t="b">
        <v>1</v>
      </c>
      <c r="I12465" t="s">
        <v>30</v>
      </c>
      <c r="J12465" t="s">
        <v>34</v>
      </c>
      <c r="K12465" t="s">
        <v>102</v>
      </c>
      <c r="L12465">
        <v>141160</v>
      </c>
    </row>
    <row r="12466" spans="1:12" x14ac:dyDescent="0.25">
      <c r="A12466" t="s">
        <v>19</v>
      </c>
      <c r="B12466" t="s">
        <v>94</v>
      </c>
      <c r="C12466" t="s">
        <v>43</v>
      </c>
      <c r="D12466" t="s">
        <v>29</v>
      </c>
      <c r="E12466" t="b">
        <v>1</v>
      </c>
      <c r="F12466" s="1">
        <v>45319.999386574083</v>
      </c>
      <c r="G12466" t="b">
        <v>0</v>
      </c>
      <c r="H12466" t="b">
        <v>0</v>
      </c>
      <c r="I12466" t="s">
        <v>23</v>
      </c>
      <c r="J12466" t="s">
        <v>80</v>
      </c>
      <c r="K12466" t="s">
        <v>99</v>
      </c>
      <c r="L12466">
        <v>71788</v>
      </c>
    </row>
    <row r="12467" spans="1:12" x14ac:dyDescent="0.25">
      <c r="A12467" t="s">
        <v>12</v>
      </c>
      <c r="B12467" t="s">
        <v>75</v>
      </c>
      <c r="C12467" t="s">
        <v>21</v>
      </c>
      <c r="D12467" t="s">
        <v>22</v>
      </c>
      <c r="E12467" t="b">
        <v>1</v>
      </c>
      <c r="F12467" s="1">
        <v>45617.405775462961</v>
      </c>
      <c r="G12467" t="b">
        <v>1</v>
      </c>
      <c r="H12467" t="b">
        <v>1</v>
      </c>
      <c r="I12467" t="s">
        <v>16</v>
      </c>
      <c r="J12467" t="s">
        <v>31</v>
      </c>
      <c r="K12467" t="s">
        <v>123</v>
      </c>
      <c r="L12467">
        <v>149414</v>
      </c>
    </row>
    <row r="12468" spans="1:12" x14ac:dyDescent="0.25">
      <c r="A12468" t="s">
        <v>82</v>
      </c>
      <c r="B12468" t="s">
        <v>91</v>
      </c>
      <c r="C12468" t="s">
        <v>14</v>
      </c>
      <c r="D12468" t="s">
        <v>22</v>
      </c>
      <c r="E12468" t="b">
        <v>1</v>
      </c>
      <c r="F12468" s="1">
        <v>45471.213287037041</v>
      </c>
      <c r="G12468" t="b">
        <v>1</v>
      </c>
      <c r="H12468" t="b">
        <v>1</v>
      </c>
      <c r="I12468" t="s">
        <v>84</v>
      </c>
      <c r="J12468" t="s">
        <v>34</v>
      </c>
      <c r="K12468" t="s">
        <v>25</v>
      </c>
      <c r="L12468">
        <v>109485</v>
      </c>
    </row>
    <row r="12469" spans="1:12" x14ac:dyDescent="0.25">
      <c r="A12469" t="s">
        <v>12</v>
      </c>
      <c r="B12469" t="s">
        <v>13</v>
      </c>
      <c r="C12469" t="s">
        <v>43</v>
      </c>
      <c r="D12469" t="s">
        <v>22</v>
      </c>
      <c r="E12469" t="b">
        <v>0</v>
      </c>
      <c r="F12469" s="1">
        <v>45626.446608796286</v>
      </c>
      <c r="G12469" t="b">
        <v>0</v>
      </c>
      <c r="H12469" t="b">
        <v>0</v>
      </c>
      <c r="I12469" t="s">
        <v>16</v>
      </c>
      <c r="J12469" t="s">
        <v>80</v>
      </c>
      <c r="K12469" t="s">
        <v>35</v>
      </c>
      <c r="L12469">
        <v>130910</v>
      </c>
    </row>
    <row r="12470" spans="1:12" x14ac:dyDescent="0.25">
      <c r="A12470" t="s">
        <v>45</v>
      </c>
      <c r="B12470" t="s">
        <v>76</v>
      </c>
      <c r="C12470" t="s">
        <v>14</v>
      </c>
      <c r="D12470" t="s">
        <v>22</v>
      </c>
      <c r="E12470" t="b">
        <v>0</v>
      </c>
      <c r="F12470" s="1">
        <v>45364.354872685188</v>
      </c>
      <c r="G12470" t="b">
        <v>0</v>
      </c>
      <c r="H12470" t="b">
        <v>0</v>
      </c>
      <c r="I12470" t="s">
        <v>16</v>
      </c>
      <c r="J12470" t="s">
        <v>66</v>
      </c>
      <c r="K12470" t="s">
        <v>120</v>
      </c>
      <c r="L12470">
        <v>82289</v>
      </c>
    </row>
    <row r="12471" spans="1:12" x14ac:dyDescent="0.25">
      <c r="A12471" t="s">
        <v>54</v>
      </c>
      <c r="B12471" t="s">
        <v>55</v>
      </c>
      <c r="C12471" t="s">
        <v>28</v>
      </c>
      <c r="D12471" t="s">
        <v>15</v>
      </c>
      <c r="E12471" t="b">
        <v>0</v>
      </c>
      <c r="F12471" s="1">
        <v>45374.872372685182</v>
      </c>
      <c r="G12471" t="b">
        <v>0</v>
      </c>
      <c r="H12471" t="b">
        <v>0</v>
      </c>
      <c r="I12471" t="s">
        <v>30</v>
      </c>
      <c r="J12471" t="s">
        <v>24</v>
      </c>
      <c r="K12471" t="s">
        <v>35</v>
      </c>
      <c r="L12471">
        <v>149790</v>
      </c>
    </row>
    <row r="12472" spans="1:12" x14ac:dyDescent="0.25">
      <c r="A12472" t="s">
        <v>82</v>
      </c>
      <c r="B12472" t="s">
        <v>91</v>
      </c>
      <c r="C12472" t="s">
        <v>21</v>
      </c>
      <c r="D12472" t="s">
        <v>29</v>
      </c>
      <c r="E12472" t="b">
        <v>1</v>
      </c>
      <c r="F12472" s="1">
        <v>45404.902511574073</v>
      </c>
      <c r="G12472" t="b">
        <v>1</v>
      </c>
      <c r="H12472" t="b">
        <v>0</v>
      </c>
      <c r="I12472" t="s">
        <v>84</v>
      </c>
      <c r="J12472" t="s">
        <v>44</v>
      </c>
      <c r="K12472" t="s">
        <v>62</v>
      </c>
      <c r="L12472">
        <v>132409</v>
      </c>
    </row>
    <row r="12473" spans="1:12" x14ac:dyDescent="0.25">
      <c r="A12473" t="s">
        <v>54</v>
      </c>
      <c r="B12473" t="s">
        <v>79</v>
      </c>
      <c r="C12473" t="s">
        <v>14</v>
      </c>
      <c r="D12473" t="s">
        <v>22</v>
      </c>
      <c r="E12473" t="b">
        <v>0</v>
      </c>
      <c r="F12473" s="1">
        <v>45365.248182870368</v>
      </c>
      <c r="G12473" t="b">
        <v>0</v>
      </c>
      <c r="H12473" t="b">
        <v>1</v>
      </c>
      <c r="I12473" t="s">
        <v>30</v>
      </c>
      <c r="J12473" t="s">
        <v>64</v>
      </c>
      <c r="K12473" t="s">
        <v>48</v>
      </c>
      <c r="L12473">
        <v>139860</v>
      </c>
    </row>
    <row r="12474" spans="1:12" x14ac:dyDescent="0.25">
      <c r="A12474" t="s">
        <v>19</v>
      </c>
      <c r="B12474" t="s">
        <v>20</v>
      </c>
      <c r="C12474" t="s">
        <v>28</v>
      </c>
      <c r="D12474" t="s">
        <v>22</v>
      </c>
      <c r="E12474" t="b">
        <v>0</v>
      </c>
      <c r="F12474" s="1">
        <v>45614.296388888892</v>
      </c>
      <c r="G12474" t="b">
        <v>0</v>
      </c>
      <c r="H12474" t="b">
        <v>1</v>
      </c>
      <c r="I12474" t="s">
        <v>23</v>
      </c>
      <c r="J12474" t="s">
        <v>70</v>
      </c>
      <c r="K12474" t="s">
        <v>124</v>
      </c>
      <c r="L12474">
        <v>75005</v>
      </c>
    </row>
    <row r="12475" spans="1:12" x14ac:dyDescent="0.25">
      <c r="A12475" t="s">
        <v>26</v>
      </c>
      <c r="B12475" t="s">
        <v>33</v>
      </c>
      <c r="C12475" t="s">
        <v>40</v>
      </c>
      <c r="D12475" t="s">
        <v>22</v>
      </c>
      <c r="E12475" t="b">
        <v>1</v>
      </c>
      <c r="F12475" s="1">
        <v>45296.645972222221</v>
      </c>
      <c r="G12475" t="b">
        <v>0</v>
      </c>
      <c r="H12475" t="b">
        <v>0</v>
      </c>
      <c r="I12475" t="s">
        <v>30</v>
      </c>
      <c r="J12475" t="s">
        <v>52</v>
      </c>
      <c r="K12475" t="s">
        <v>18</v>
      </c>
      <c r="L12475">
        <v>108844</v>
      </c>
    </row>
    <row r="12476" spans="1:12" x14ac:dyDescent="0.25">
      <c r="A12476" t="s">
        <v>38</v>
      </c>
      <c r="B12476" t="s">
        <v>39</v>
      </c>
      <c r="C12476" t="s">
        <v>40</v>
      </c>
      <c r="D12476" t="s">
        <v>15</v>
      </c>
      <c r="E12476" t="b">
        <v>1</v>
      </c>
      <c r="F12476" s="1">
        <v>45649.644317129627</v>
      </c>
      <c r="G12476" t="b">
        <v>1</v>
      </c>
      <c r="H12476" t="b">
        <v>0</v>
      </c>
      <c r="I12476" t="s">
        <v>41</v>
      </c>
      <c r="J12476" t="s">
        <v>72</v>
      </c>
      <c r="K12476" t="s">
        <v>120</v>
      </c>
      <c r="L12476">
        <v>89778</v>
      </c>
    </row>
    <row r="12477" spans="1:12" x14ac:dyDescent="0.25">
      <c r="A12477" t="s">
        <v>19</v>
      </c>
      <c r="B12477" t="s">
        <v>94</v>
      </c>
      <c r="C12477" t="s">
        <v>68</v>
      </c>
      <c r="D12477" t="s">
        <v>29</v>
      </c>
      <c r="E12477" t="b">
        <v>1</v>
      </c>
      <c r="F12477" s="1">
        <v>45613.593611111108</v>
      </c>
      <c r="G12477" t="b">
        <v>0</v>
      </c>
      <c r="H12477" t="b">
        <v>1</v>
      </c>
      <c r="I12477" t="s">
        <v>23</v>
      </c>
      <c r="J12477" t="s">
        <v>31</v>
      </c>
      <c r="K12477" t="s">
        <v>37</v>
      </c>
      <c r="L12477">
        <v>86416</v>
      </c>
    </row>
    <row r="12478" spans="1:12" x14ac:dyDescent="0.25">
      <c r="A12478" t="s">
        <v>49</v>
      </c>
      <c r="B12478" t="s">
        <v>108</v>
      </c>
      <c r="C12478" t="s">
        <v>14</v>
      </c>
      <c r="D12478" t="s">
        <v>22</v>
      </c>
      <c r="E12478" t="b">
        <v>0</v>
      </c>
      <c r="F12478" s="1">
        <v>45648.033865740741</v>
      </c>
      <c r="G12478" t="b">
        <v>0</v>
      </c>
      <c r="H12478" t="b">
        <v>0</v>
      </c>
      <c r="I12478" t="s">
        <v>51</v>
      </c>
      <c r="J12478" t="s">
        <v>44</v>
      </c>
      <c r="K12478" t="s">
        <v>58</v>
      </c>
      <c r="L12478">
        <v>72245</v>
      </c>
    </row>
    <row r="12479" spans="1:12" x14ac:dyDescent="0.25">
      <c r="A12479" t="s">
        <v>82</v>
      </c>
      <c r="B12479" t="s">
        <v>91</v>
      </c>
      <c r="C12479" t="s">
        <v>40</v>
      </c>
      <c r="D12479" t="s">
        <v>29</v>
      </c>
      <c r="E12479" t="b">
        <v>0</v>
      </c>
      <c r="F12479" s="1">
        <v>45350.738171296303</v>
      </c>
      <c r="G12479" t="b">
        <v>0</v>
      </c>
      <c r="H12479" t="b">
        <v>0</v>
      </c>
      <c r="I12479" t="s">
        <v>84</v>
      </c>
      <c r="J12479" t="s">
        <v>52</v>
      </c>
      <c r="K12479" t="s">
        <v>117</v>
      </c>
      <c r="L12479">
        <v>122103</v>
      </c>
    </row>
    <row r="12480" spans="1:12" x14ac:dyDescent="0.25">
      <c r="A12480" t="s">
        <v>38</v>
      </c>
      <c r="B12480" t="s">
        <v>107</v>
      </c>
      <c r="C12480" t="s">
        <v>21</v>
      </c>
      <c r="D12480" t="s">
        <v>29</v>
      </c>
      <c r="E12480" t="b">
        <v>1</v>
      </c>
      <c r="F12480" s="1">
        <v>45589.797037037039</v>
      </c>
      <c r="G12480" t="b">
        <v>0</v>
      </c>
      <c r="H12480" t="b">
        <v>0</v>
      </c>
      <c r="I12480" t="s">
        <v>41</v>
      </c>
      <c r="J12480" t="s">
        <v>34</v>
      </c>
      <c r="K12480" t="s">
        <v>77</v>
      </c>
      <c r="L12480">
        <v>65330</v>
      </c>
    </row>
    <row r="12481" spans="1:12" x14ac:dyDescent="0.25">
      <c r="A12481" t="s">
        <v>12</v>
      </c>
      <c r="B12481" t="s">
        <v>75</v>
      </c>
      <c r="C12481" t="s">
        <v>28</v>
      </c>
      <c r="D12481" t="s">
        <v>22</v>
      </c>
      <c r="E12481" t="b">
        <v>1</v>
      </c>
      <c r="F12481" s="1">
        <v>45630.707916666674</v>
      </c>
      <c r="G12481" t="b">
        <v>1</v>
      </c>
      <c r="H12481" t="b">
        <v>0</v>
      </c>
      <c r="I12481" t="s">
        <v>16</v>
      </c>
      <c r="J12481" t="s">
        <v>34</v>
      </c>
      <c r="K12481" t="s">
        <v>116</v>
      </c>
      <c r="L12481">
        <v>136091</v>
      </c>
    </row>
    <row r="12482" spans="1:12" x14ac:dyDescent="0.25">
      <c r="A12482" t="s">
        <v>19</v>
      </c>
      <c r="B12482" t="s">
        <v>36</v>
      </c>
      <c r="C12482" t="s">
        <v>28</v>
      </c>
      <c r="D12482" t="s">
        <v>22</v>
      </c>
      <c r="E12482" t="b">
        <v>0</v>
      </c>
      <c r="F12482" s="1">
        <v>45490.742523148147</v>
      </c>
      <c r="G12482" t="b">
        <v>1</v>
      </c>
      <c r="H12482" t="b">
        <v>0</v>
      </c>
      <c r="I12482" t="s">
        <v>23</v>
      </c>
      <c r="J12482" t="s">
        <v>34</v>
      </c>
      <c r="K12482" t="s">
        <v>116</v>
      </c>
      <c r="L12482">
        <v>63674</v>
      </c>
    </row>
    <row r="12483" spans="1:12" x14ac:dyDescent="0.25">
      <c r="A12483" t="s">
        <v>54</v>
      </c>
      <c r="B12483" t="s">
        <v>79</v>
      </c>
      <c r="C12483" t="s">
        <v>68</v>
      </c>
      <c r="D12483" t="s">
        <v>15</v>
      </c>
      <c r="E12483" t="b">
        <v>0</v>
      </c>
      <c r="F12483" s="1">
        <v>45317.194594907407</v>
      </c>
      <c r="G12483" t="b">
        <v>0</v>
      </c>
      <c r="H12483" t="b">
        <v>1</v>
      </c>
      <c r="I12483" t="s">
        <v>30</v>
      </c>
      <c r="J12483" t="s">
        <v>66</v>
      </c>
      <c r="K12483" t="s">
        <v>120</v>
      </c>
      <c r="L12483">
        <v>127431</v>
      </c>
    </row>
    <row r="12484" spans="1:12" x14ac:dyDescent="0.25">
      <c r="A12484" t="s">
        <v>12</v>
      </c>
      <c r="B12484" t="s">
        <v>75</v>
      </c>
      <c r="C12484" t="s">
        <v>28</v>
      </c>
      <c r="D12484" t="s">
        <v>15</v>
      </c>
      <c r="E12484" t="b">
        <v>0</v>
      </c>
      <c r="F12484" s="1">
        <v>45479.024791666663</v>
      </c>
      <c r="G12484" t="b">
        <v>1</v>
      </c>
      <c r="H12484" t="b">
        <v>1</v>
      </c>
      <c r="I12484" t="s">
        <v>16</v>
      </c>
      <c r="J12484" t="s">
        <v>80</v>
      </c>
      <c r="K12484" t="s">
        <v>25</v>
      </c>
      <c r="L12484">
        <v>119975</v>
      </c>
    </row>
    <row r="12485" spans="1:12" x14ac:dyDescent="0.25">
      <c r="A12485" t="s">
        <v>54</v>
      </c>
      <c r="B12485" t="s">
        <v>55</v>
      </c>
      <c r="C12485" t="s">
        <v>14</v>
      </c>
      <c r="D12485" t="s">
        <v>22</v>
      </c>
      <c r="E12485" t="b">
        <v>0</v>
      </c>
      <c r="F12485" s="1">
        <v>45300.352951388893</v>
      </c>
      <c r="G12485" t="b">
        <v>0</v>
      </c>
      <c r="H12485" t="b">
        <v>0</v>
      </c>
      <c r="I12485" t="s">
        <v>30</v>
      </c>
      <c r="J12485" t="s">
        <v>17</v>
      </c>
      <c r="K12485" t="s">
        <v>78</v>
      </c>
      <c r="L12485">
        <v>126327</v>
      </c>
    </row>
    <row r="12486" spans="1:12" x14ac:dyDescent="0.25">
      <c r="A12486" t="s">
        <v>45</v>
      </c>
      <c r="B12486" t="s">
        <v>88</v>
      </c>
      <c r="C12486" t="s">
        <v>43</v>
      </c>
      <c r="D12486" t="s">
        <v>15</v>
      </c>
      <c r="E12486" t="b">
        <v>1</v>
      </c>
      <c r="F12486" s="1">
        <v>45524.777280092603</v>
      </c>
      <c r="G12486" t="b">
        <v>1</v>
      </c>
      <c r="H12486" t="b">
        <v>1</v>
      </c>
      <c r="I12486" t="s">
        <v>16</v>
      </c>
      <c r="J12486" t="s">
        <v>64</v>
      </c>
      <c r="K12486" t="s">
        <v>104</v>
      </c>
      <c r="L12486">
        <v>114670</v>
      </c>
    </row>
    <row r="12487" spans="1:12" x14ac:dyDescent="0.25">
      <c r="A12487" t="s">
        <v>54</v>
      </c>
      <c r="B12487" t="s">
        <v>55</v>
      </c>
      <c r="C12487" t="s">
        <v>28</v>
      </c>
      <c r="D12487" t="s">
        <v>22</v>
      </c>
      <c r="E12487" t="b">
        <v>0</v>
      </c>
      <c r="F12487" s="1">
        <v>45575.63212962963</v>
      </c>
      <c r="G12487" t="b">
        <v>0</v>
      </c>
      <c r="H12487" t="b">
        <v>1</v>
      </c>
      <c r="I12487" t="s">
        <v>30</v>
      </c>
      <c r="J12487" t="s">
        <v>66</v>
      </c>
      <c r="K12487" t="s">
        <v>81</v>
      </c>
      <c r="L12487">
        <v>142268</v>
      </c>
    </row>
    <row r="12488" spans="1:12" x14ac:dyDescent="0.25">
      <c r="A12488" t="s">
        <v>54</v>
      </c>
      <c r="B12488" t="s">
        <v>79</v>
      </c>
      <c r="C12488" t="s">
        <v>28</v>
      </c>
      <c r="D12488" t="s">
        <v>15</v>
      </c>
      <c r="E12488" t="b">
        <v>1</v>
      </c>
      <c r="F12488" s="1">
        <v>45503.737534722219</v>
      </c>
      <c r="G12488" t="b">
        <v>0</v>
      </c>
      <c r="H12488" t="b">
        <v>1</v>
      </c>
      <c r="I12488" t="s">
        <v>30</v>
      </c>
      <c r="J12488" t="s">
        <v>80</v>
      </c>
      <c r="K12488" t="s">
        <v>128</v>
      </c>
      <c r="L12488">
        <v>133379</v>
      </c>
    </row>
    <row r="12489" spans="1:12" x14ac:dyDescent="0.25">
      <c r="A12489" t="s">
        <v>19</v>
      </c>
      <c r="B12489" t="s">
        <v>86</v>
      </c>
      <c r="C12489" t="s">
        <v>68</v>
      </c>
      <c r="D12489" t="s">
        <v>29</v>
      </c>
      <c r="E12489" t="b">
        <v>1</v>
      </c>
      <c r="F12489" s="1">
        <v>45483.56144675926</v>
      </c>
      <c r="G12489" t="b">
        <v>1</v>
      </c>
      <c r="H12489" t="b">
        <v>0</v>
      </c>
      <c r="I12489" t="s">
        <v>23</v>
      </c>
      <c r="J12489" t="s">
        <v>72</v>
      </c>
      <c r="K12489" t="s">
        <v>81</v>
      </c>
      <c r="L12489">
        <v>69297</v>
      </c>
    </row>
    <row r="12490" spans="1:12" x14ac:dyDescent="0.25">
      <c r="A12490" t="s">
        <v>19</v>
      </c>
      <c r="B12490" t="s">
        <v>94</v>
      </c>
      <c r="C12490" t="s">
        <v>28</v>
      </c>
      <c r="D12490" t="s">
        <v>22</v>
      </c>
      <c r="E12490" t="b">
        <v>1</v>
      </c>
      <c r="F12490" s="1">
        <v>45533.539270833331</v>
      </c>
      <c r="G12490" t="b">
        <v>1</v>
      </c>
      <c r="H12490" t="b">
        <v>0</v>
      </c>
      <c r="I12490" t="s">
        <v>23</v>
      </c>
      <c r="J12490" t="s">
        <v>70</v>
      </c>
      <c r="K12490" t="s">
        <v>87</v>
      </c>
      <c r="L12490">
        <v>64946</v>
      </c>
    </row>
    <row r="12491" spans="1:12" x14ac:dyDescent="0.25">
      <c r="A12491" t="s">
        <v>38</v>
      </c>
      <c r="B12491" t="s">
        <v>107</v>
      </c>
      <c r="C12491" t="s">
        <v>43</v>
      </c>
      <c r="D12491" t="s">
        <v>29</v>
      </c>
      <c r="E12491" t="b">
        <v>0</v>
      </c>
      <c r="F12491" s="1">
        <v>45552.214236111111</v>
      </c>
      <c r="G12491" t="b">
        <v>0</v>
      </c>
      <c r="H12491" t="b">
        <v>1</v>
      </c>
      <c r="I12491" t="s">
        <v>41</v>
      </c>
      <c r="J12491" t="s">
        <v>24</v>
      </c>
      <c r="K12491" t="s">
        <v>120</v>
      </c>
      <c r="L12491">
        <v>71367</v>
      </c>
    </row>
    <row r="12492" spans="1:12" x14ac:dyDescent="0.25">
      <c r="A12492" t="s">
        <v>82</v>
      </c>
      <c r="B12492" t="s">
        <v>83</v>
      </c>
      <c r="C12492" t="s">
        <v>28</v>
      </c>
      <c r="D12492" t="s">
        <v>22</v>
      </c>
      <c r="E12492" t="b">
        <v>1</v>
      </c>
      <c r="F12492" s="1">
        <v>45627.087175925917</v>
      </c>
      <c r="G12492" t="b">
        <v>0</v>
      </c>
      <c r="H12492" t="b">
        <v>0</v>
      </c>
      <c r="I12492" t="s">
        <v>84</v>
      </c>
      <c r="J12492" t="s">
        <v>70</v>
      </c>
      <c r="K12492" t="s">
        <v>125</v>
      </c>
      <c r="L12492">
        <v>128132</v>
      </c>
    </row>
    <row r="12493" spans="1:12" x14ac:dyDescent="0.25">
      <c r="A12493" t="s">
        <v>12</v>
      </c>
      <c r="B12493" t="s">
        <v>13</v>
      </c>
      <c r="C12493" t="s">
        <v>28</v>
      </c>
      <c r="D12493" t="s">
        <v>15</v>
      </c>
      <c r="E12493" t="b">
        <v>0</v>
      </c>
      <c r="F12493" s="1">
        <v>45637.923009259262</v>
      </c>
      <c r="G12493" t="b">
        <v>0</v>
      </c>
      <c r="H12493" t="b">
        <v>1</v>
      </c>
      <c r="I12493" t="s">
        <v>16</v>
      </c>
      <c r="J12493" t="s">
        <v>72</v>
      </c>
      <c r="K12493" t="s">
        <v>90</v>
      </c>
      <c r="L12493">
        <v>138394</v>
      </c>
    </row>
    <row r="12494" spans="1:12" x14ac:dyDescent="0.25">
      <c r="A12494" t="s">
        <v>19</v>
      </c>
      <c r="B12494" t="s">
        <v>86</v>
      </c>
      <c r="C12494" t="s">
        <v>28</v>
      </c>
      <c r="D12494" t="s">
        <v>29</v>
      </c>
      <c r="E12494" t="b">
        <v>0</v>
      </c>
      <c r="F12494" s="1">
        <v>45569.785451388889</v>
      </c>
      <c r="G12494" t="b">
        <v>1</v>
      </c>
      <c r="H12494" t="b">
        <v>0</v>
      </c>
      <c r="I12494" t="s">
        <v>23</v>
      </c>
      <c r="J12494" t="s">
        <v>72</v>
      </c>
      <c r="K12494" t="s">
        <v>129</v>
      </c>
      <c r="L12494">
        <v>73124</v>
      </c>
    </row>
    <row r="12495" spans="1:12" x14ac:dyDescent="0.25">
      <c r="A12495" t="s">
        <v>54</v>
      </c>
      <c r="B12495" t="s">
        <v>55</v>
      </c>
      <c r="C12495" t="s">
        <v>68</v>
      </c>
      <c r="D12495" t="s">
        <v>29</v>
      </c>
      <c r="E12495" t="b">
        <v>0</v>
      </c>
      <c r="F12495" s="1">
        <v>45484.401539351849</v>
      </c>
      <c r="G12495" t="b">
        <v>0</v>
      </c>
      <c r="H12495" t="b">
        <v>1</v>
      </c>
      <c r="I12495" t="s">
        <v>30</v>
      </c>
      <c r="J12495" t="s">
        <v>80</v>
      </c>
      <c r="K12495" t="s">
        <v>117</v>
      </c>
      <c r="L12495">
        <v>118795</v>
      </c>
    </row>
    <row r="12496" spans="1:12" x14ac:dyDescent="0.25">
      <c r="A12496" t="s">
        <v>26</v>
      </c>
      <c r="B12496" t="s">
        <v>27</v>
      </c>
      <c r="C12496" t="s">
        <v>40</v>
      </c>
      <c r="D12496" t="s">
        <v>22</v>
      </c>
      <c r="E12496" t="b">
        <v>0</v>
      </c>
      <c r="F12496" s="1">
        <v>45539.041238425933</v>
      </c>
      <c r="G12496" t="b">
        <v>1</v>
      </c>
      <c r="H12496" t="b">
        <v>1</v>
      </c>
      <c r="I12496" t="s">
        <v>30</v>
      </c>
      <c r="J12496" t="s">
        <v>52</v>
      </c>
      <c r="K12496" t="s">
        <v>123</v>
      </c>
      <c r="L12496">
        <v>101260</v>
      </c>
    </row>
    <row r="12497" spans="1:12" x14ac:dyDescent="0.25">
      <c r="A12497" t="s">
        <v>49</v>
      </c>
      <c r="B12497" t="s">
        <v>61</v>
      </c>
      <c r="C12497" t="s">
        <v>21</v>
      </c>
      <c r="D12497" t="s">
        <v>22</v>
      </c>
      <c r="E12497" t="b">
        <v>0</v>
      </c>
      <c r="F12497" s="1">
        <v>45590.658564814818</v>
      </c>
      <c r="G12497" t="b">
        <v>1</v>
      </c>
      <c r="H12497" t="b">
        <v>0</v>
      </c>
      <c r="I12497" t="s">
        <v>51</v>
      </c>
      <c r="J12497" t="s">
        <v>24</v>
      </c>
      <c r="K12497" t="s">
        <v>87</v>
      </c>
      <c r="L12497">
        <v>78003</v>
      </c>
    </row>
    <row r="12498" spans="1:12" x14ac:dyDescent="0.25">
      <c r="A12498" t="s">
        <v>38</v>
      </c>
      <c r="B12498" t="s">
        <v>107</v>
      </c>
      <c r="C12498" t="s">
        <v>21</v>
      </c>
      <c r="D12498" t="s">
        <v>22</v>
      </c>
      <c r="E12498" t="b">
        <v>1</v>
      </c>
      <c r="F12498" s="1">
        <v>45478.147233796299</v>
      </c>
      <c r="G12498" t="b">
        <v>0</v>
      </c>
      <c r="H12498" t="b">
        <v>0</v>
      </c>
      <c r="I12498" t="s">
        <v>41</v>
      </c>
      <c r="J12498" t="s">
        <v>17</v>
      </c>
      <c r="K12498" t="s">
        <v>74</v>
      </c>
      <c r="L12498">
        <v>85120</v>
      </c>
    </row>
    <row r="12499" spans="1:12" x14ac:dyDescent="0.25">
      <c r="A12499" t="s">
        <v>12</v>
      </c>
      <c r="B12499" t="s">
        <v>13</v>
      </c>
      <c r="C12499" t="s">
        <v>40</v>
      </c>
      <c r="D12499" t="s">
        <v>22</v>
      </c>
      <c r="E12499" t="b">
        <v>0</v>
      </c>
      <c r="F12499" s="1">
        <v>45640.736747685187</v>
      </c>
      <c r="G12499" t="b">
        <v>0</v>
      </c>
      <c r="H12499" t="b">
        <v>0</v>
      </c>
      <c r="I12499" t="s">
        <v>16</v>
      </c>
      <c r="J12499" t="s">
        <v>80</v>
      </c>
      <c r="K12499" t="s">
        <v>81</v>
      </c>
      <c r="L12499">
        <v>123606</v>
      </c>
    </row>
    <row r="12500" spans="1:12" x14ac:dyDescent="0.25">
      <c r="A12500" t="s">
        <v>82</v>
      </c>
      <c r="B12500" t="s">
        <v>91</v>
      </c>
      <c r="C12500" t="s">
        <v>68</v>
      </c>
      <c r="D12500" t="s">
        <v>29</v>
      </c>
      <c r="E12500" t="b">
        <v>0</v>
      </c>
      <c r="F12500" s="1">
        <v>45610.842604166668</v>
      </c>
      <c r="G12500" t="b">
        <v>0</v>
      </c>
      <c r="H12500" t="b">
        <v>0</v>
      </c>
      <c r="I12500" t="s">
        <v>84</v>
      </c>
      <c r="J12500" t="s">
        <v>52</v>
      </c>
      <c r="K12500" t="s">
        <v>98</v>
      </c>
      <c r="L12500">
        <v>131281</v>
      </c>
    </row>
    <row r="12501" spans="1:12" x14ac:dyDescent="0.25">
      <c r="A12501" t="s">
        <v>45</v>
      </c>
      <c r="B12501" t="s">
        <v>88</v>
      </c>
      <c r="C12501" t="s">
        <v>28</v>
      </c>
      <c r="D12501" t="s">
        <v>15</v>
      </c>
      <c r="E12501" t="b">
        <v>1</v>
      </c>
      <c r="F12501" s="1">
        <v>45483.328668981478</v>
      </c>
      <c r="G12501" t="b">
        <v>0</v>
      </c>
      <c r="H12501" t="b">
        <v>0</v>
      </c>
      <c r="I12501" t="s">
        <v>16</v>
      </c>
      <c r="J12501" t="s">
        <v>24</v>
      </c>
      <c r="K12501" t="s">
        <v>116</v>
      </c>
      <c r="L12501">
        <v>84933</v>
      </c>
    </row>
    <row r="12502" spans="1:12" x14ac:dyDescent="0.25">
      <c r="A12502" t="s">
        <v>38</v>
      </c>
      <c r="B12502" t="s">
        <v>95</v>
      </c>
      <c r="C12502" t="s">
        <v>40</v>
      </c>
      <c r="D12502" t="s">
        <v>22</v>
      </c>
      <c r="E12502" t="b">
        <v>0</v>
      </c>
      <c r="F12502" s="1">
        <v>45309.180046296293</v>
      </c>
      <c r="G12502" t="b">
        <v>1</v>
      </c>
      <c r="H12502" t="b">
        <v>1</v>
      </c>
      <c r="I12502" t="s">
        <v>41</v>
      </c>
      <c r="J12502" t="s">
        <v>44</v>
      </c>
      <c r="K12502" t="s">
        <v>113</v>
      </c>
      <c r="L12502">
        <v>91188</v>
      </c>
    </row>
    <row r="12503" spans="1:12" x14ac:dyDescent="0.25">
      <c r="A12503" t="s">
        <v>54</v>
      </c>
      <c r="B12503" t="s">
        <v>79</v>
      </c>
      <c r="C12503" t="s">
        <v>28</v>
      </c>
      <c r="D12503" t="s">
        <v>22</v>
      </c>
      <c r="E12503" t="b">
        <v>1</v>
      </c>
      <c r="F12503" s="1">
        <v>45319.032002314823</v>
      </c>
      <c r="G12503" t="b">
        <v>0</v>
      </c>
      <c r="H12503" t="b">
        <v>1</v>
      </c>
      <c r="I12503" t="s">
        <v>30</v>
      </c>
      <c r="J12503" t="s">
        <v>24</v>
      </c>
      <c r="K12503" t="s">
        <v>25</v>
      </c>
      <c r="L12503">
        <v>128279</v>
      </c>
    </row>
    <row r="12504" spans="1:12" x14ac:dyDescent="0.25">
      <c r="A12504" t="s">
        <v>19</v>
      </c>
      <c r="B12504" t="s">
        <v>86</v>
      </c>
      <c r="C12504" t="s">
        <v>43</v>
      </c>
      <c r="D12504" t="s">
        <v>22</v>
      </c>
      <c r="E12504" t="b">
        <v>1</v>
      </c>
      <c r="F12504" s="1">
        <v>45416.000625000001</v>
      </c>
      <c r="G12504" t="b">
        <v>1</v>
      </c>
      <c r="H12504" t="b">
        <v>1</v>
      </c>
      <c r="I12504" t="s">
        <v>23</v>
      </c>
      <c r="J12504" t="s">
        <v>34</v>
      </c>
      <c r="K12504" t="s">
        <v>65</v>
      </c>
      <c r="L12504">
        <v>80281</v>
      </c>
    </row>
    <row r="12505" spans="1:12" x14ac:dyDescent="0.25">
      <c r="A12505" t="s">
        <v>12</v>
      </c>
      <c r="B12505" t="s">
        <v>63</v>
      </c>
      <c r="C12505" t="s">
        <v>21</v>
      </c>
      <c r="D12505" t="s">
        <v>29</v>
      </c>
      <c r="E12505" t="b">
        <v>0</v>
      </c>
      <c r="F12505" s="1">
        <v>45531.966782407413</v>
      </c>
      <c r="G12505" t="b">
        <v>1</v>
      </c>
      <c r="H12505" t="b">
        <v>1</v>
      </c>
      <c r="I12505" t="s">
        <v>16</v>
      </c>
      <c r="J12505" t="s">
        <v>64</v>
      </c>
      <c r="K12505" t="s">
        <v>98</v>
      </c>
      <c r="L12505">
        <v>120483</v>
      </c>
    </row>
    <row r="12506" spans="1:12" x14ac:dyDescent="0.25">
      <c r="A12506" t="s">
        <v>82</v>
      </c>
      <c r="B12506" t="s">
        <v>83</v>
      </c>
      <c r="C12506" t="s">
        <v>68</v>
      </c>
      <c r="D12506" t="s">
        <v>15</v>
      </c>
      <c r="E12506" t="b">
        <v>0</v>
      </c>
      <c r="F12506" s="1">
        <v>45298.596817129634</v>
      </c>
      <c r="G12506" t="b">
        <v>0</v>
      </c>
      <c r="H12506" t="b">
        <v>0</v>
      </c>
      <c r="I12506" t="s">
        <v>84</v>
      </c>
      <c r="J12506" t="s">
        <v>47</v>
      </c>
      <c r="K12506" t="s">
        <v>103</v>
      </c>
      <c r="L12506">
        <v>133234</v>
      </c>
    </row>
    <row r="12507" spans="1:12" x14ac:dyDescent="0.25">
      <c r="A12507" t="s">
        <v>12</v>
      </c>
      <c r="B12507" t="s">
        <v>75</v>
      </c>
      <c r="C12507" t="s">
        <v>43</v>
      </c>
      <c r="D12507" t="s">
        <v>22</v>
      </c>
      <c r="E12507" t="b">
        <v>1</v>
      </c>
      <c r="F12507" s="1">
        <v>45359.182986111111</v>
      </c>
      <c r="G12507" t="b">
        <v>1</v>
      </c>
      <c r="H12507" t="b">
        <v>1</v>
      </c>
      <c r="I12507" t="s">
        <v>16</v>
      </c>
      <c r="J12507" t="s">
        <v>44</v>
      </c>
      <c r="K12507" t="s">
        <v>120</v>
      </c>
      <c r="L12507">
        <v>138123</v>
      </c>
    </row>
    <row r="12508" spans="1:12" x14ac:dyDescent="0.25">
      <c r="A12508" t="s">
        <v>49</v>
      </c>
      <c r="B12508" t="s">
        <v>50</v>
      </c>
      <c r="C12508" t="s">
        <v>28</v>
      </c>
      <c r="D12508" t="s">
        <v>22</v>
      </c>
      <c r="E12508" t="b">
        <v>0</v>
      </c>
      <c r="F12508" s="1">
        <v>45465.440428240741</v>
      </c>
      <c r="G12508" t="b">
        <v>0</v>
      </c>
      <c r="H12508" t="b">
        <v>0</v>
      </c>
      <c r="I12508" t="s">
        <v>51</v>
      </c>
      <c r="J12508" t="s">
        <v>34</v>
      </c>
      <c r="K12508" t="s">
        <v>74</v>
      </c>
      <c r="L12508">
        <v>77217</v>
      </c>
    </row>
    <row r="12509" spans="1:12" x14ac:dyDescent="0.25">
      <c r="A12509" t="s">
        <v>26</v>
      </c>
      <c r="B12509" t="s">
        <v>71</v>
      </c>
      <c r="C12509" t="s">
        <v>43</v>
      </c>
      <c r="D12509" t="s">
        <v>22</v>
      </c>
      <c r="E12509" t="b">
        <v>1</v>
      </c>
      <c r="F12509" s="1">
        <v>45548.509120370371</v>
      </c>
      <c r="G12509" t="b">
        <v>1</v>
      </c>
      <c r="H12509" t="b">
        <v>0</v>
      </c>
      <c r="I12509" t="s">
        <v>30</v>
      </c>
      <c r="J12509" t="s">
        <v>44</v>
      </c>
      <c r="K12509" t="s">
        <v>127</v>
      </c>
      <c r="L12509">
        <v>116682</v>
      </c>
    </row>
    <row r="12510" spans="1:12" x14ac:dyDescent="0.25">
      <c r="A12510" t="s">
        <v>26</v>
      </c>
      <c r="B12510" t="s">
        <v>71</v>
      </c>
      <c r="C12510" t="s">
        <v>43</v>
      </c>
      <c r="D12510" t="s">
        <v>29</v>
      </c>
      <c r="E12510" t="b">
        <v>1</v>
      </c>
      <c r="F12510" s="1">
        <v>45605.898865740739</v>
      </c>
      <c r="G12510" t="b">
        <v>1</v>
      </c>
      <c r="H12510" t="b">
        <v>1</v>
      </c>
      <c r="I12510" t="s">
        <v>30</v>
      </c>
      <c r="J12510" t="s">
        <v>31</v>
      </c>
      <c r="K12510" t="s">
        <v>58</v>
      </c>
      <c r="L12510">
        <v>116641</v>
      </c>
    </row>
    <row r="12511" spans="1:12" x14ac:dyDescent="0.25">
      <c r="A12511" t="s">
        <v>49</v>
      </c>
      <c r="B12511" t="s">
        <v>50</v>
      </c>
      <c r="C12511" t="s">
        <v>14</v>
      </c>
      <c r="D12511" t="s">
        <v>15</v>
      </c>
      <c r="E12511" t="b">
        <v>1</v>
      </c>
      <c r="F12511" s="1">
        <v>45500.800775462973</v>
      </c>
      <c r="G12511" t="b">
        <v>0</v>
      </c>
      <c r="H12511" t="b">
        <v>1</v>
      </c>
      <c r="I12511" t="s">
        <v>51</v>
      </c>
      <c r="J12511" t="s">
        <v>66</v>
      </c>
      <c r="K12511" t="s">
        <v>125</v>
      </c>
      <c r="L12511">
        <v>83660</v>
      </c>
    </row>
    <row r="12512" spans="1:12" x14ac:dyDescent="0.25">
      <c r="A12512" t="s">
        <v>38</v>
      </c>
      <c r="B12512" t="s">
        <v>107</v>
      </c>
      <c r="C12512" t="s">
        <v>40</v>
      </c>
      <c r="D12512" t="s">
        <v>15</v>
      </c>
      <c r="E12512" t="b">
        <v>0</v>
      </c>
      <c r="F12512" s="1">
        <v>45372.542187500003</v>
      </c>
      <c r="G12512" t="b">
        <v>1</v>
      </c>
      <c r="H12512" t="b">
        <v>0</v>
      </c>
      <c r="I12512" t="s">
        <v>41</v>
      </c>
      <c r="J12512" t="s">
        <v>80</v>
      </c>
      <c r="K12512" t="s">
        <v>60</v>
      </c>
      <c r="L12512">
        <v>71773</v>
      </c>
    </row>
    <row r="12513" spans="1:12" x14ac:dyDescent="0.25">
      <c r="A12513" t="s">
        <v>49</v>
      </c>
      <c r="B12513" t="s">
        <v>108</v>
      </c>
      <c r="C12513" t="s">
        <v>43</v>
      </c>
      <c r="D12513" t="s">
        <v>29</v>
      </c>
      <c r="E12513" t="b">
        <v>0</v>
      </c>
      <c r="F12513" s="1">
        <v>45350.224490740737</v>
      </c>
      <c r="G12513" t="b">
        <v>1</v>
      </c>
      <c r="H12513" t="b">
        <v>0</v>
      </c>
      <c r="I12513" t="s">
        <v>51</v>
      </c>
      <c r="J12513" t="s">
        <v>70</v>
      </c>
      <c r="K12513" t="s">
        <v>118</v>
      </c>
      <c r="L12513">
        <v>82946</v>
      </c>
    </row>
    <row r="12514" spans="1:12" x14ac:dyDescent="0.25">
      <c r="A12514" t="s">
        <v>38</v>
      </c>
      <c r="B12514" t="s">
        <v>107</v>
      </c>
      <c r="C12514" t="s">
        <v>14</v>
      </c>
      <c r="D12514" t="s">
        <v>15</v>
      </c>
      <c r="E12514" t="b">
        <v>0</v>
      </c>
      <c r="F12514" s="1">
        <v>45425.61451388889</v>
      </c>
      <c r="G12514" t="b">
        <v>0</v>
      </c>
      <c r="H12514" t="b">
        <v>0</v>
      </c>
      <c r="I12514" t="s">
        <v>41</v>
      </c>
      <c r="J12514" t="s">
        <v>17</v>
      </c>
      <c r="K12514" t="s">
        <v>58</v>
      </c>
      <c r="L12514">
        <v>76394</v>
      </c>
    </row>
    <row r="12515" spans="1:12" x14ac:dyDescent="0.25">
      <c r="A12515" t="s">
        <v>54</v>
      </c>
      <c r="B12515" t="s">
        <v>55</v>
      </c>
      <c r="C12515" t="s">
        <v>68</v>
      </c>
      <c r="D12515" t="s">
        <v>29</v>
      </c>
      <c r="E12515" t="b">
        <v>0</v>
      </c>
      <c r="F12515" s="1">
        <v>45432.088923611111</v>
      </c>
      <c r="G12515" t="b">
        <v>0</v>
      </c>
      <c r="H12515" t="b">
        <v>0</v>
      </c>
      <c r="I12515" t="s">
        <v>30</v>
      </c>
      <c r="J12515" t="s">
        <v>64</v>
      </c>
      <c r="K12515" t="s">
        <v>78</v>
      </c>
      <c r="L12515">
        <v>131180</v>
      </c>
    </row>
    <row r="12516" spans="1:12" x14ac:dyDescent="0.25">
      <c r="A12516" t="s">
        <v>82</v>
      </c>
      <c r="B12516" t="s">
        <v>91</v>
      </c>
      <c r="C12516" t="s">
        <v>21</v>
      </c>
      <c r="D12516" t="s">
        <v>22</v>
      </c>
      <c r="E12516" t="b">
        <v>0</v>
      </c>
      <c r="F12516" s="1">
        <v>45534.881990740738</v>
      </c>
      <c r="G12516" t="b">
        <v>1</v>
      </c>
      <c r="H12516" t="b">
        <v>0</v>
      </c>
      <c r="I12516" t="s">
        <v>84</v>
      </c>
      <c r="J12516" t="s">
        <v>80</v>
      </c>
      <c r="K12516" t="s">
        <v>35</v>
      </c>
      <c r="L12516">
        <v>109311</v>
      </c>
    </row>
    <row r="12517" spans="1:12" x14ac:dyDescent="0.25">
      <c r="A12517" t="s">
        <v>38</v>
      </c>
      <c r="B12517" t="s">
        <v>107</v>
      </c>
      <c r="C12517" t="s">
        <v>40</v>
      </c>
      <c r="D12517" t="s">
        <v>15</v>
      </c>
      <c r="E12517" t="b">
        <v>1</v>
      </c>
      <c r="F12517" s="1">
        <v>45479.535729166673</v>
      </c>
      <c r="G12517" t="b">
        <v>1</v>
      </c>
      <c r="H12517" t="b">
        <v>1</v>
      </c>
      <c r="I12517" t="s">
        <v>41</v>
      </c>
      <c r="J12517" t="s">
        <v>34</v>
      </c>
      <c r="K12517" t="s">
        <v>58</v>
      </c>
      <c r="L12517">
        <v>93146</v>
      </c>
    </row>
    <row r="12518" spans="1:12" x14ac:dyDescent="0.25">
      <c r="A12518" t="s">
        <v>54</v>
      </c>
      <c r="B12518" t="s">
        <v>55</v>
      </c>
      <c r="C12518" t="s">
        <v>28</v>
      </c>
      <c r="D12518" t="s">
        <v>15</v>
      </c>
      <c r="E12518" t="b">
        <v>0</v>
      </c>
      <c r="F12518" s="1">
        <v>45602.331284722219</v>
      </c>
      <c r="G12518" t="b">
        <v>1</v>
      </c>
      <c r="H12518" t="b">
        <v>0</v>
      </c>
      <c r="I12518" t="s">
        <v>30</v>
      </c>
      <c r="J12518" t="s">
        <v>52</v>
      </c>
      <c r="K12518" t="s">
        <v>106</v>
      </c>
      <c r="L12518">
        <v>143436</v>
      </c>
    </row>
    <row r="12519" spans="1:12" x14ac:dyDescent="0.25">
      <c r="A12519" t="s">
        <v>38</v>
      </c>
      <c r="B12519" t="s">
        <v>107</v>
      </c>
      <c r="C12519" t="s">
        <v>43</v>
      </c>
      <c r="D12519" t="s">
        <v>29</v>
      </c>
      <c r="E12519" t="b">
        <v>1</v>
      </c>
      <c r="F12519" s="1">
        <v>45476.775243055563</v>
      </c>
      <c r="G12519" t="b">
        <v>0</v>
      </c>
      <c r="H12519" t="b">
        <v>1</v>
      </c>
      <c r="I12519" t="s">
        <v>41</v>
      </c>
      <c r="J12519" t="s">
        <v>57</v>
      </c>
      <c r="K12519" t="s">
        <v>53</v>
      </c>
      <c r="L12519">
        <v>86424</v>
      </c>
    </row>
    <row r="12520" spans="1:12" x14ac:dyDescent="0.25">
      <c r="A12520" t="s">
        <v>19</v>
      </c>
      <c r="B12520" t="s">
        <v>94</v>
      </c>
      <c r="C12520" t="s">
        <v>28</v>
      </c>
      <c r="D12520" t="s">
        <v>22</v>
      </c>
      <c r="E12520" t="b">
        <v>1</v>
      </c>
      <c r="F12520" s="1">
        <v>45494.175636574073</v>
      </c>
      <c r="G12520" t="b">
        <v>0</v>
      </c>
      <c r="H12520" t="b">
        <v>1</v>
      </c>
      <c r="I12520" t="s">
        <v>23</v>
      </c>
      <c r="J12520" t="s">
        <v>70</v>
      </c>
      <c r="K12520" t="s">
        <v>118</v>
      </c>
      <c r="L12520">
        <v>67200</v>
      </c>
    </row>
    <row r="12521" spans="1:12" x14ac:dyDescent="0.25">
      <c r="A12521" t="s">
        <v>38</v>
      </c>
      <c r="B12521" t="s">
        <v>39</v>
      </c>
      <c r="C12521" t="s">
        <v>68</v>
      </c>
      <c r="D12521" t="s">
        <v>22</v>
      </c>
      <c r="E12521" t="b">
        <v>0</v>
      </c>
      <c r="F12521" s="1">
        <v>45455.093101851853</v>
      </c>
      <c r="G12521" t="b">
        <v>1</v>
      </c>
      <c r="H12521" t="b">
        <v>1</v>
      </c>
      <c r="I12521" t="s">
        <v>41</v>
      </c>
      <c r="J12521" t="s">
        <v>64</v>
      </c>
      <c r="K12521" t="s">
        <v>42</v>
      </c>
      <c r="L12521">
        <v>78664</v>
      </c>
    </row>
    <row r="12522" spans="1:12" x14ac:dyDescent="0.25">
      <c r="A12522" t="s">
        <v>54</v>
      </c>
      <c r="B12522" t="s">
        <v>79</v>
      </c>
      <c r="C12522" t="s">
        <v>40</v>
      </c>
      <c r="D12522" t="s">
        <v>15</v>
      </c>
      <c r="E12522" t="b">
        <v>0</v>
      </c>
      <c r="F12522" s="1">
        <v>45453.304525462961</v>
      </c>
      <c r="G12522" t="b">
        <v>1</v>
      </c>
      <c r="H12522" t="b">
        <v>1</v>
      </c>
      <c r="I12522" t="s">
        <v>30</v>
      </c>
      <c r="J12522" t="s">
        <v>72</v>
      </c>
      <c r="K12522" t="s">
        <v>113</v>
      </c>
      <c r="L12522">
        <v>144769</v>
      </c>
    </row>
    <row r="12523" spans="1:12" x14ac:dyDescent="0.25">
      <c r="A12523" t="s">
        <v>49</v>
      </c>
      <c r="B12523" t="s">
        <v>108</v>
      </c>
      <c r="C12523" t="s">
        <v>68</v>
      </c>
      <c r="D12523" t="s">
        <v>29</v>
      </c>
      <c r="E12523" t="b">
        <v>1</v>
      </c>
      <c r="F12523" s="1">
        <v>45363.892465277779</v>
      </c>
      <c r="G12523" t="b">
        <v>0</v>
      </c>
      <c r="H12523" t="b">
        <v>1</v>
      </c>
      <c r="I12523" t="s">
        <v>51</v>
      </c>
      <c r="J12523" t="s">
        <v>17</v>
      </c>
      <c r="K12523" t="s">
        <v>18</v>
      </c>
      <c r="L12523">
        <v>72358</v>
      </c>
    </row>
    <row r="12524" spans="1:12" x14ac:dyDescent="0.25">
      <c r="A12524" t="s">
        <v>12</v>
      </c>
      <c r="B12524" t="s">
        <v>63</v>
      </c>
      <c r="C12524" t="s">
        <v>14</v>
      </c>
      <c r="D12524" t="s">
        <v>22</v>
      </c>
      <c r="E12524" t="b">
        <v>1</v>
      </c>
      <c r="F12524" s="1">
        <v>45564.296932870369</v>
      </c>
      <c r="G12524" t="b">
        <v>0</v>
      </c>
      <c r="H12524" t="b">
        <v>1</v>
      </c>
      <c r="I12524" t="s">
        <v>16</v>
      </c>
      <c r="J12524" t="s">
        <v>66</v>
      </c>
      <c r="K12524" t="s">
        <v>110</v>
      </c>
      <c r="L12524">
        <v>137964</v>
      </c>
    </row>
    <row r="12525" spans="1:12" x14ac:dyDescent="0.25">
      <c r="A12525" t="s">
        <v>45</v>
      </c>
      <c r="B12525" t="s">
        <v>46</v>
      </c>
      <c r="C12525" t="s">
        <v>40</v>
      </c>
      <c r="D12525" t="s">
        <v>22</v>
      </c>
      <c r="E12525" t="b">
        <v>0</v>
      </c>
      <c r="F12525" s="1">
        <v>45399.868518518517</v>
      </c>
      <c r="G12525" t="b">
        <v>1</v>
      </c>
      <c r="H12525" t="b">
        <v>1</v>
      </c>
      <c r="I12525" t="s">
        <v>16</v>
      </c>
      <c r="J12525" t="s">
        <v>24</v>
      </c>
      <c r="K12525" t="s">
        <v>69</v>
      </c>
      <c r="L12525">
        <v>96748</v>
      </c>
    </row>
    <row r="12526" spans="1:12" x14ac:dyDescent="0.25">
      <c r="A12526" t="s">
        <v>26</v>
      </c>
      <c r="B12526" t="s">
        <v>33</v>
      </c>
      <c r="C12526" t="s">
        <v>28</v>
      </c>
      <c r="D12526" t="s">
        <v>15</v>
      </c>
      <c r="E12526" t="b">
        <v>0</v>
      </c>
      <c r="F12526" s="1">
        <v>45651.448807870373</v>
      </c>
      <c r="G12526" t="b">
        <v>1</v>
      </c>
      <c r="H12526" t="b">
        <v>1</v>
      </c>
      <c r="I12526" t="s">
        <v>30</v>
      </c>
      <c r="J12526" t="s">
        <v>80</v>
      </c>
      <c r="K12526" t="s">
        <v>59</v>
      </c>
      <c r="L12526">
        <v>109549</v>
      </c>
    </row>
    <row r="12527" spans="1:12" x14ac:dyDescent="0.25">
      <c r="A12527" t="s">
        <v>45</v>
      </c>
      <c r="B12527" t="s">
        <v>46</v>
      </c>
      <c r="C12527" t="s">
        <v>68</v>
      </c>
      <c r="D12527" t="s">
        <v>29</v>
      </c>
      <c r="E12527" t="b">
        <v>1</v>
      </c>
      <c r="F12527" s="1">
        <v>45368.039155092592</v>
      </c>
      <c r="G12527" t="b">
        <v>1</v>
      </c>
      <c r="H12527" t="b">
        <v>0</v>
      </c>
      <c r="I12527" t="s">
        <v>16</v>
      </c>
      <c r="J12527" t="s">
        <v>72</v>
      </c>
      <c r="K12527" t="s">
        <v>81</v>
      </c>
      <c r="L12527">
        <v>118323</v>
      </c>
    </row>
    <row r="12528" spans="1:12" x14ac:dyDescent="0.25">
      <c r="A12528" t="s">
        <v>26</v>
      </c>
      <c r="B12528" t="s">
        <v>33</v>
      </c>
      <c r="C12528" t="s">
        <v>28</v>
      </c>
      <c r="D12528" t="s">
        <v>29</v>
      </c>
      <c r="E12528" t="b">
        <v>0</v>
      </c>
      <c r="F12528" s="1">
        <v>45468.490659722222</v>
      </c>
      <c r="G12528" t="b">
        <v>1</v>
      </c>
      <c r="H12528" t="b">
        <v>1</v>
      </c>
      <c r="I12528" t="s">
        <v>30</v>
      </c>
      <c r="J12528" t="s">
        <v>47</v>
      </c>
      <c r="K12528" t="s">
        <v>130</v>
      </c>
      <c r="L12528">
        <v>115616</v>
      </c>
    </row>
    <row r="12529" spans="1:12" x14ac:dyDescent="0.25">
      <c r="A12529" t="s">
        <v>12</v>
      </c>
      <c r="B12529" t="s">
        <v>13</v>
      </c>
      <c r="C12529" t="s">
        <v>40</v>
      </c>
      <c r="D12529" t="s">
        <v>22</v>
      </c>
      <c r="E12529" t="b">
        <v>1</v>
      </c>
      <c r="F12529" s="1">
        <v>45361.873159722221</v>
      </c>
      <c r="G12529" t="b">
        <v>0</v>
      </c>
      <c r="H12529" t="b">
        <v>0</v>
      </c>
      <c r="I12529" t="s">
        <v>16</v>
      </c>
      <c r="J12529" t="s">
        <v>72</v>
      </c>
      <c r="K12529" t="s">
        <v>87</v>
      </c>
      <c r="L12529">
        <v>118637</v>
      </c>
    </row>
    <row r="12530" spans="1:12" x14ac:dyDescent="0.25">
      <c r="A12530" t="s">
        <v>45</v>
      </c>
      <c r="B12530" t="s">
        <v>76</v>
      </c>
      <c r="C12530" t="s">
        <v>43</v>
      </c>
      <c r="D12530" t="s">
        <v>15</v>
      </c>
      <c r="E12530" t="b">
        <v>0</v>
      </c>
      <c r="F12530" s="1">
        <v>45580.650173611109</v>
      </c>
      <c r="G12530" t="b">
        <v>1</v>
      </c>
      <c r="H12530" t="b">
        <v>0</v>
      </c>
      <c r="I12530" t="s">
        <v>16</v>
      </c>
      <c r="J12530" t="s">
        <v>57</v>
      </c>
      <c r="K12530" t="s">
        <v>93</v>
      </c>
      <c r="L12530">
        <v>108006</v>
      </c>
    </row>
    <row r="12531" spans="1:12" x14ac:dyDescent="0.25">
      <c r="A12531" t="s">
        <v>49</v>
      </c>
      <c r="B12531" t="s">
        <v>108</v>
      </c>
      <c r="C12531" t="s">
        <v>14</v>
      </c>
      <c r="D12531" t="s">
        <v>29</v>
      </c>
      <c r="E12531" t="b">
        <v>0</v>
      </c>
      <c r="F12531" s="1">
        <v>45431.403749999998</v>
      </c>
      <c r="G12531" t="b">
        <v>0</v>
      </c>
      <c r="H12531" t="b">
        <v>0</v>
      </c>
      <c r="I12531" t="s">
        <v>51</v>
      </c>
      <c r="J12531" t="s">
        <v>24</v>
      </c>
      <c r="K12531" t="s">
        <v>125</v>
      </c>
      <c r="L12531">
        <v>86627</v>
      </c>
    </row>
    <row r="12532" spans="1:12" x14ac:dyDescent="0.25">
      <c r="A12532" t="s">
        <v>19</v>
      </c>
      <c r="B12532" t="s">
        <v>20</v>
      </c>
      <c r="C12532" t="s">
        <v>68</v>
      </c>
      <c r="D12532" t="s">
        <v>22</v>
      </c>
      <c r="E12532" t="b">
        <v>1</v>
      </c>
      <c r="F12532" s="1">
        <v>45565.65520833333</v>
      </c>
      <c r="G12532" t="b">
        <v>0</v>
      </c>
      <c r="H12532" t="b">
        <v>0</v>
      </c>
      <c r="I12532" t="s">
        <v>23</v>
      </c>
      <c r="J12532" t="s">
        <v>72</v>
      </c>
      <c r="K12532" t="s">
        <v>113</v>
      </c>
      <c r="L12532">
        <v>71659</v>
      </c>
    </row>
    <row r="12533" spans="1:12" x14ac:dyDescent="0.25">
      <c r="A12533" t="s">
        <v>45</v>
      </c>
      <c r="B12533" t="s">
        <v>46</v>
      </c>
      <c r="C12533" t="s">
        <v>40</v>
      </c>
      <c r="D12533" t="s">
        <v>22</v>
      </c>
      <c r="E12533" t="b">
        <v>1</v>
      </c>
      <c r="F12533" s="1">
        <v>45616.043622685182</v>
      </c>
      <c r="G12533" t="b">
        <v>0</v>
      </c>
      <c r="H12533" t="b">
        <v>0</v>
      </c>
      <c r="I12533" t="s">
        <v>16</v>
      </c>
      <c r="J12533" t="s">
        <v>80</v>
      </c>
      <c r="K12533" t="s">
        <v>128</v>
      </c>
      <c r="L12533">
        <v>99948</v>
      </c>
    </row>
    <row r="12534" spans="1:12" x14ac:dyDescent="0.25">
      <c r="A12534" t="s">
        <v>45</v>
      </c>
      <c r="B12534" t="s">
        <v>46</v>
      </c>
      <c r="C12534" t="s">
        <v>68</v>
      </c>
      <c r="D12534" t="s">
        <v>29</v>
      </c>
      <c r="E12534" t="b">
        <v>0</v>
      </c>
      <c r="F12534" s="1">
        <v>45338.379525462973</v>
      </c>
      <c r="G12534" t="b">
        <v>0</v>
      </c>
      <c r="H12534" t="b">
        <v>1</v>
      </c>
      <c r="I12534" t="s">
        <v>16</v>
      </c>
      <c r="J12534" t="s">
        <v>72</v>
      </c>
      <c r="K12534" t="s">
        <v>98</v>
      </c>
      <c r="L12534">
        <v>93461</v>
      </c>
    </row>
    <row r="12535" spans="1:12" x14ac:dyDescent="0.25">
      <c r="A12535" t="s">
        <v>12</v>
      </c>
      <c r="B12535" t="s">
        <v>63</v>
      </c>
      <c r="C12535" t="s">
        <v>21</v>
      </c>
      <c r="D12535" t="s">
        <v>15</v>
      </c>
      <c r="E12535" t="b">
        <v>0</v>
      </c>
      <c r="F12535" s="1">
        <v>45356.445127314822</v>
      </c>
      <c r="G12535" t="b">
        <v>0</v>
      </c>
      <c r="H12535" t="b">
        <v>1</v>
      </c>
      <c r="I12535" t="s">
        <v>16</v>
      </c>
      <c r="J12535" t="s">
        <v>52</v>
      </c>
      <c r="K12535" t="s">
        <v>96</v>
      </c>
      <c r="L12535">
        <v>146410</v>
      </c>
    </row>
    <row r="12536" spans="1:12" x14ac:dyDescent="0.25">
      <c r="A12536" t="s">
        <v>49</v>
      </c>
      <c r="B12536" t="s">
        <v>61</v>
      </c>
      <c r="C12536" t="s">
        <v>14</v>
      </c>
      <c r="D12536" t="s">
        <v>22</v>
      </c>
      <c r="E12536" t="b">
        <v>0</v>
      </c>
      <c r="F12536" s="1">
        <v>45348.482037037043</v>
      </c>
      <c r="G12536" t="b">
        <v>1</v>
      </c>
      <c r="H12536" t="b">
        <v>1</v>
      </c>
      <c r="I12536" t="s">
        <v>51</v>
      </c>
      <c r="J12536" t="s">
        <v>72</v>
      </c>
      <c r="K12536" t="s">
        <v>112</v>
      </c>
      <c r="L12536">
        <v>97886</v>
      </c>
    </row>
    <row r="12537" spans="1:12" x14ac:dyDescent="0.25">
      <c r="A12537" t="s">
        <v>12</v>
      </c>
      <c r="B12537" t="s">
        <v>75</v>
      </c>
      <c r="C12537" t="s">
        <v>40</v>
      </c>
      <c r="D12537" t="s">
        <v>22</v>
      </c>
      <c r="E12537" t="b">
        <v>0</v>
      </c>
      <c r="F12537" s="1">
        <v>45618.282708333332</v>
      </c>
      <c r="G12537" t="b">
        <v>0</v>
      </c>
      <c r="H12537" t="b">
        <v>1</v>
      </c>
      <c r="I12537" t="s">
        <v>16</v>
      </c>
      <c r="J12537" t="s">
        <v>34</v>
      </c>
      <c r="K12537" t="s">
        <v>120</v>
      </c>
      <c r="L12537">
        <v>128863</v>
      </c>
    </row>
    <row r="12538" spans="1:12" x14ac:dyDescent="0.25">
      <c r="A12538" t="s">
        <v>26</v>
      </c>
      <c r="B12538" t="s">
        <v>33</v>
      </c>
      <c r="C12538" t="s">
        <v>40</v>
      </c>
      <c r="D12538" t="s">
        <v>29</v>
      </c>
      <c r="E12538" t="b">
        <v>0</v>
      </c>
      <c r="F12538" s="1">
        <v>45414.739953703713</v>
      </c>
      <c r="G12538" t="b">
        <v>0</v>
      </c>
      <c r="H12538" t="b">
        <v>0</v>
      </c>
      <c r="I12538" t="s">
        <v>30</v>
      </c>
      <c r="J12538" t="s">
        <v>72</v>
      </c>
      <c r="K12538" t="s">
        <v>127</v>
      </c>
      <c r="L12538">
        <v>109015</v>
      </c>
    </row>
    <row r="12539" spans="1:12" x14ac:dyDescent="0.25">
      <c r="A12539" t="s">
        <v>45</v>
      </c>
      <c r="B12539" t="s">
        <v>88</v>
      </c>
      <c r="C12539" t="s">
        <v>68</v>
      </c>
      <c r="D12539" t="s">
        <v>29</v>
      </c>
      <c r="E12539" t="b">
        <v>1</v>
      </c>
      <c r="F12539" s="1">
        <v>45570.767256944448</v>
      </c>
      <c r="G12539" t="b">
        <v>1</v>
      </c>
      <c r="H12539" t="b">
        <v>0</v>
      </c>
      <c r="I12539" t="s">
        <v>16</v>
      </c>
      <c r="J12539" t="s">
        <v>57</v>
      </c>
      <c r="K12539" t="s">
        <v>62</v>
      </c>
      <c r="L12539">
        <v>84901</v>
      </c>
    </row>
    <row r="12540" spans="1:12" x14ac:dyDescent="0.25">
      <c r="A12540" t="s">
        <v>38</v>
      </c>
      <c r="B12540" t="s">
        <v>95</v>
      </c>
      <c r="C12540" t="s">
        <v>28</v>
      </c>
      <c r="D12540" t="s">
        <v>22</v>
      </c>
      <c r="E12540" t="b">
        <v>1</v>
      </c>
      <c r="F12540" s="1">
        <v>45366.566180555557</v>
      </c>
      <c r="G12540" t="b">
        <v>0</v>
      </c>
      <c r="H12540" t="b">
        <v>0</v>
      </c>
      <c r="I12540" t="s">
        <v>41</v>
      </c>
      <c r="J12540" t="s">
        <v>24</v>
      </c>
      <c r="K12540" t="s">
        <v>106</v>
      </c>
      <c r="L12540">
        <v>82550</v>
      </c>
    </row>
    <row r="12541" spans="1:12" x14ac:dyDescent="0.25">
      <c r="A12541" t="s">
        <v>19</v>
      </c>
      <c r="B12541" t="s">
        <v>20</v>
      </c>
      <c r="C12541" t="s">
        <v>28</v>
      </c>
      <c r="D12541" t="s">
        <v>22</v>
      </c>
      <c r="E12541" t="b">
        <v>0</v>
      </c>
      <c r="F12541" s="1">
        <v>45515.975023148138</v>
      </c>
      <c r="G12541" t="b">
        <v>1</v>
      </c>
      <c r="H12541" t="b">
        <v>1</v>
      </c>
      <c r="I12541" t="s">
        <v>23</v>
      </c>
      <c r="J12541" t="s">
        <v>64</v>
      </c>
      <c r="K12541" t="s">
        <v>93</v>
      </c>
      <c r="L12541">
        <v>60018</v>
      </c>
    </row>
    <row r="12542" spans="1:12" x14ac:dyDescent="0.25">
      <c r="A12542" t="s">
        <v>12</v>
      </c>
      <c r="B12542" t="s">
        <v>63</v>
      </c>
      <c r="C12542" t="s">
        <v>43</v>
      </c>
      <c r="D12542" t="s">
        <v>22</v>
      </c>
      <c r="E12542" t="b">
        <v>1</v>
      </c>
      <c r="F12542" s="1">
        <v>45637.934583333343</v>
      </c>
      <c r="G12542" t="b">
        <v>0</v>
      </c>
      <c r="H12542" t="b">
        <v>0</v>
      </c>
      <c r="I12542" t="s">
        <v>16</v>
      </c>
      <c r="J12542" t="s">
        <v>80</v>
      </c>
      <c r="K12542" t="s">
        <v>59</v>
      </c>
      <c r="L12542">
        <v>135718</v>
      </c>
    </row>
    <row r="12543" spans="1:12" x14ac:dyDescent="0.25">
      <c r="A12543" t="s">
        <v>12</v>
      </c>
      <c r="B12543" t="s">
        <v>75</v>
      </c>
      <c r="C12543" t="s">
        <v>43</v>
      </c>
      <c r="D12543" t="s">
        <v>22</v>
      </c>
      <c r="E12543" t="b">
        <v>0</v>
      </c>
      <c r="F12543" s="1">
        <v>45484.109224537038</v>
      </c>
      <c r="G12543" t="b">
        <v>0</v>
      </c>
      <c r="H12543" t="b">
        <v>0</v>
      </c>
      <c r="I12543" t="s">
        <v>16</v>
      </c>
      <c r="J12543" t="s">
        <v>66</v>
      </c>
      <c r="K12543" t="s">
        <v>121</v>
      </c>
      <c r="L12543">
        <v>126568</v>
      </c>
    </row>
    <row r="12544" spans="1:12" x14ac:dyDescent="0.25">
      <c r="A12544" t="s">
        <v>38</v>
      </c>
      <c r="B12544" t="s">
        <v>95</v>
      </c>
      <c r="C12544" t="s">
        <v>68</v>
      </c>
      <c r="D12544" t="s">
        <v>22</v>
      </c>
      <c r="E12544" t="b">
        <v>1</v>
      </c>
      <c r="F12544" s="1">
        <v>45547.834780092591</v>
      </c>
      <c r="G12544" t="b">
        <v>1</v>
      </c>
      <c r="H12544" t="b">
        <v>1</v>
      </c>
      <c r="I12544" t="s">
        <v>41</v>
      </c>
      <c r="J12544" t="s">
        <v>57</v>
      </c>
      <c r="K12544" t="s">
        <v>110</v>
      </c>
      <c r="L12544">
        <v>81121</v>
      </c>
    </row>
    <row r="12545" spans="1:12" x14ac:dyDescent="0.25">
      <c r="A12545" t="s">
        <v>54</v>
      </c>
      <c r="B12545" t="s">
        <v>79</v>
      </c>
      <c r="C12545" t="s">
        <v>21</v>
      </c>
      <c r="D12545" t="s">
        <v>15</v>
      </c>
      <c r="E12545" t="b">
        <v>0</v>
      </c>
      <c r="F12545" s="1">
        <v>45590.947395833333</v>
      </c>
      <c r="G12545" t="b">
        <v>1</v>
      </c>
      <c r="H12545" t="b">
        <v>1</v>
      </c>
      <c r="I12545" t="s">
        <v>30</v>
      </c>
      <c r="J12545" t="s">
        <v>44</v>
      </c>
      <c r="K12545" t="s">
        <v>123</v>
      </c>
      <c r="L12545">
        <v>144457</v>
      </c>
    </row>
    <row r="12546" spans="1:12" x14ac:dyDescent="0.25">
      <c r="A12546" t="s">
        <v>26</v>
      </c>
      <c r="B12546" t="s">
        <v>33</v>
      </c>
      <c r="C12546" t="s">
        <v>43</v>
      </c>
      <c r="D12546" t="s">
        <v>22</v>
      </c>
      <c r="E12546" t="b">
        <v>0</v>
      </c>
      <c r="F12546" s="1">
        <v>45581.150983796288</v>
      </c>
      <c r="G12546" t="b">
        <v>1</v>
      </c>
      <c r="H12546" t="b">
        <v>0</v>
      </c>
      <c r="I12546" t="s">
        <v>30</v>
      </c>
      <c r="J12546" t="s">
        <v>31</v>
      </c>
      <c r="K12546" t="s">
        <v>102</v>
      </c>
      <c r="L12546">
        <v>124770</v>
      </c>
    </row>
    <row r="12547" spans="1:12" x14ac:dyDescent="0.25">
      <c r="A12547" t="s">
        <v>19</v>
      </c>
      <c r="B12547" t="s">
        <v>86</v>
      </c>
      <c r="C12547" t="s">
        <v>28</v>
      </c>
      <c r="D12547" t="s">
        <v>22</v>
      </c>
      <c r="E12547" t="b">
        <v>0</v>
      </c>
      <c r="F12547" s="1">
        <v>45477.475416666668</v>
      </c>
      <c r="G12547" t="b">
        <v>1</v>
      </c>
      <c r="H12547" t="b">
        <v>0</v>
      </c>
      <c r="I12547" t="s">
        <v>23</v>
      </c>
      <c r="J12547" t="s">
        <v>17</v>
      </c>
      <c r="K12547" t="s">
        <v>127</v>
      </c>
      <c r="L12547">
        <v>79470</v>
      </c>
    </row>
    <row r="12548" spans="1:12" x14ac:dyDescent="0.25">
      <c r="A12548" t="s">
        <v>45</v>
      </c>
      <c r="B12548" t="s">
        <v>46</v>
      </c>
      <c r="C12548" t="s">
        <v>21</v>
      </c>
      <c r="D12548" t="s">
        <v>15</v>
      </c>
      <c r="E12548" t="b">
        <v>1</v>
      </c>
      <c r="F12548" s="1">
        <v>45390.1091087963</v>
      </c>
      <c r="G12548" t="b">
        <v>1</v>
      </c>
      <c r="H12548" t="b">
        <v>1</v>
      </c>
      <c r="I12548" t="s">
        <v>16</v>
      </c>
      <c r="J12548" t="s">
        <v>17</v>
      </c>
      <c r="K12548" t="s">
        <v>53</v>
      </c>
      <c r="L12548">
        <v>118872</v>
      </c>
    </row>
    <row r="12549" spans="1:12" x14ac:dyDescent="0.25">
      <c r="A12549" t="s">
        <v>26</v>
      </c>
      <c r="B12549" t="s">
        <v>71</v>
      </c>
      <c r="C12549" t="s">
        <v>43</v>
      </c>
      <c r="D12549" t="s">
        <v>15</v>
      </c>
      <c r="E12549" t="b">
        <v>1</v>
      </c>
      <c r="F12549" s="1">
        <v>45511.421226851853</v>
      </c>
      <c r="G12549" t="b">
        <v>1</v>
      </c>
      <c r="H12549" t="b">
        <v>1</v>
      </c>
      <c r="I12549" t="s">
        <v>30</v>
      </c>
      <c r="J12549" t="s">
        <v>34</v>
      </c>
      <c r="K12549" t="s">
        <v>37</v>
      </c>
      <c r="L12549">
        <v>119030</v>
      </c>
    </row>
    <row r="12550" spans="1:12" x14ac:dyDescent="0.25">
      <c r="A12550" t="s">
        <v>38</v>
      </c>
      <c r="B12550" t="s">
        <v>95</v>
      </c>
      <c r="C12550" t="s">
        <v>21</v>
      </c>
      <c r="D12550" t="s">
        <v>22</v>
      </c>
      <c r="E12550" t="b">
        <v>0</v>
      </c>
      <c r="F12550" s="1">
        <v>45637.601157407407</v>
      </c>
      <c r="G12550" t="b">
        <v>1</v>
      </c>
      <c r="H12550" t="b">
        <v>1</v>
      </c>
      <c r="I12550" t="s">
        <v>41</v>
      </c>
      <c r="J12550" t="s">
        <v>57</v>
      </c>
      <c r="K12550" t="s">
        <v>115</v>
      </c>
      <c r="L12550">
        <v>88893</v>
      </c>
    </row>
    <row r="12551" spans="1:12" x14ac:dyDescent="0.25">
      <c r="A12551" t="s">
        <v>82</v>
      </c>
      <c r="B12551" t="s">
        <v>85</v>
      </c>
      <c r="C12551" t="s">
        <v>14</v>
      </c>
      <c r="D12551" t="s">
        <v>15</v>
      </c>
      <c r="E12551" t="b">
        <v>1</v>
      </c>
      <c r="F12551" s="1">
        <v>45360.220266203702</v>
      </c>
      <c r="G12551" t="b">
        <v>0</v>
      </c>
      <c r="H12551" t="b">
        <v>1</v>
      </c>
      <c r="I12551" t="s">
        <v>84</v>
      </c>
      <c r="J12551" t="s">
        <v>72</v>
      </c>
      <c r="K12551" t="s">
        <v>37</v>
      </c>
      <c r="L12551">
        <v>105872</v>
      </c>
    </row>
    <row r="12552" spans="1:12" x14ac:dyDescent="0.25">
      <c r="A12552" t="s">
        <v>82</v>
      </c>
      <c r="B12552" t="s">
        <v>85</v>
      </c>
      <c r="C12552" t="s">
        <v>28</v>
      </c>
      <c r="D12552" t="s">
        <v>15</v>
      </c>
      <c r="E12552" t="b">
        <v>0</v>
      </c>
      <c r="F12552" s="1">
        <v>45599.148182870369</v>
      </c>
      <c r="G12552" t="b">
        <v>1</v>
      </c>
      <c r="H12552" t="b">
        <v>1</v>
      </c>
      <c r="I12552" t="s">
        <v>84</v>
      </c>
      <c r="J12552" t="s">
        <v>31</v>
      </c>
      <c r="K12552" t="s">
        <v>113</v>
      </c>
      <c r="L12552">
        <v>127533</v>
      </c>
    </row>
    <row r="12553" spans="1:12" x14ac:dyDescent="0.25">
      <c r="A12553" t="s">
        <v>45</v>
      </c>
      <c r="B12553" t="s">
        <v>46</v>
      </c>
      <c r="C12553" t="s">
        <v>40</v>
      </c>
      <c r="D12553" t="s">
        <v>15</v>
      </c>
      <c r="E12553" t="b">
        <v>0</v>
      </c>
      <c r="F12553" s="1">
        <v>45442.446296296293</v>
      </c>
      <c r="G12553" t="b">
        <v>1</v>
      </c>
      <c r="H12553" t="b">
        <v>0</v>
      </c>
      <c r="I12553" t="s">
        <v>16</v>
      </c>
      <c r="J12553" t="s">
        <v>44</v>
      </c>
      <c r="K12553" t="s">
        <v>119</v>
      </c>
      <c r="L12553">
        <v>118795</v>
      </c>
    </row>
    <row r="12554" spans="1:12" x14ac:dyDescent="0.25">
      <c r="A12554" t="s">
        <v>12</v>
      </c>
      <c r="B12554" t="s">
        <v>75</v>
      </c>
      <c r="C12554" t="s">
        <v>68</v>
      </c>
      <c r="D12554" t="s">
        <v>29</v>
      </c>
      <c r="E12554" t="b">
        <v>0</v>
      </c>
      <c r="F12554" s="1">
        <v>45597.679282407407</v>
      </c>
      <c r="G12554" t="b">
        <v>0</v>
      </c>
      <c r="H12554" t="b">
        <v>1</v>
      </c>
      <c r="I12554" t="s">
        <v>16</v>
      </c>
      <c r="J12554" t="s">
        <v>17</v>
      </c>
      <c r="K12554" t="s">
        <v>96</v>
      </c>
      <c r="L12554">
        <v>117979</v>
      </c>
    </row>
    <row r="12555" spans="1:12" x14ac:dyDescent="0.25">
      <c r="A12555" t="s">
        <v>38</v>
      </c>
      <c r="B12555" t="s">
        <v>95</v>
      </c>
      <c r="C12555" t="s">
        <v>28</v>
      </c>
      <c r="D12555" t="s">
        <v>22</v>
      </c>
      <c r="E12555" t="b">
        <v>0</v>
      </c>
      <c r="F12555" s="1">
        <v>45558.646064814813</v>
      </c>
      <c r="G12555" t="b">
        <v>0</v>
      </c>
      <c r="H12555" t="b">
        <v>1</v>
      </c>
      <c r="I12555" t="s">
        <v>41</v>
      </c>
      <c r="J12555" t="s">
        <v>34</v>
      </c>
      <c r="K12555" t="s">
        <v>111</v>
      </c>
      <c r="L12555">
        <v>69284</v>
      </c>
    </row>
    <row r="12556" spans="1:12" x14ac:dyDescent="0.25">
      <c r="A12556" t="s">
        <v>38</v>
      </c>
      <c r="B12556" t="s">
        <v>39</v>
      </c>
      <c r="C12556" t="s">
        <v>28</v>
      </c>
      <c r="D12556" t="s">
        <v>29</v>
      </c>
      <c r="E12556" t="b">
        <v>0</v>
      </c>
      <c r="F12556" s="1">
        <v>45476.23574074074</v>
      </c>
      <c r="G12556" t="b">
        <v>0</v>
      </c>
      <c r="H12556" t="b">
        <v>1</v>
      </c>
      <c r="I12556" t="s">
        <v>41</v>
      </c>
      <c r="J12556" t="s">
        <v>66</v>
      </c>
      <c r="K12556" t="s">
        <v>35</v>
      </c>
      <c r="L12556">
        <v>80601</v>
      </c>
    </row>
    <row r="12557" spans="1:12" x14ac:dyDescent="0.25">
      <c r="A12557" t="s">
        <v>45</v>
      </c>
      <c r="B12557" t="s">
        <v>46</v>
      </c>
      <c r="C12557" t="s">
        <v>21</v>
      </c>
      <c r="D12557" t="s">
        <v>22</v>
      </c>
      <c r="E12557" t="b">
        <v>0</v>
      </c>
      <c r="F12557" s="1">
        <v>45560.420960648153</v>
      </c>
      <c r="G12557" t="b">
        <v>0</v>
      </c>
      <c r="H12557" t="b">
        <v>1</v>
      </c>
      <c r="I12557" t="s">
        <v>16</v>
      </c>
      <c r="J12557" t="s">
        <v>66</v>
      </c>
      <c r="K12557" t="s">
        <v>100</v>
      </c>
      <c r="L12557">
        <v>113066</v>
      </c>
    </row>
    <row r="12558" spans="1:12" x14ac:dyDescent="0.25">
      <c r="A12558" t="s">
        <v>49</v>
      </c>
      <c r="B12558" t="s">
        <v>50</v>
      </c>
      <c r="C12558" t="s">
        <v>21</v>
      </c>
      <c r="D12558" t="s">
        <v>15</v>
      </c>
      <c r="E12558" t="b">
        <v>1</v>
      </c>
      <c r="F12558" s="1">
        <v>45347.782453703701</v>
      </c>
      <c r="G12558" t="b">
        <v>0</v>
      </c>
      <c r="H12558" t="b">
        <v>0</v>
      </c>
      <c r="I12558" t="s">
        <v>51</v>
      </c>
      <c r="J12558" t="s">
        <v>80</v>
      </c>
      <c r="K12558" t="s">
        <v>96</v>
      </c>
      <c r="L12558">
        <v>79910</v>
      </c>
    </row>
    <row r="12559" spans="1:12" x14ac:dyDescent="0.25">
      <c r="A12559" t="s">
        <v>45</v>
      </c>
      <c r="B12559" t="s">
        <v>88</v>
      </c>
      <c r="C12559" t="s">
        <v>28</v>
      </c>
      <c r="D12559" t="s">
        <v>22</v>
      </c>
      <c r="E12559" t="b">
        <v>0</v>
      </c>
      <c r="F12559" s="1">
        <v>45455.210682870369</v>
      </c>
      <c r="G12559" t="b">
        <v>1</v>
      </c>
      <c r="H12559" t="b">
        <v>0</v>
      </c>
      <c r="I12559" t="s">
        <v>16</v>
      </c>
      <c r="J12559" t="s">
        <v>57</v>
      </c>
      <c r="K12559" t="s">
        <v>73</v>
      </c>
      <c r="L12559">
        <v>113829</v>
      </c>
    </row>
    <row r="12560" spans="1:12" x14ac:dyDescent="0.25">
      <c r="A12560" t="s">
        <v>38</v>
      </c>
      <c r="B12560" t="s">
        <v>107</v>
      </c>
      <c r="C12560" t="s">
        <v>68</v>
      </c>
      <c r="D12560" t="s">
        <v>22</v>
      </c>
      <c r="E12560" t="b">
        <v>1</v>
      </c>
      <c r="F12560" s="1">
        <v>45391.012256944443</v>
      </c>
      <c r="G12560" t="b">
        <v>1</v>
      </c>
      <c r="H12560" t="b">
        <v>1</v>
      </c>
      <c r="I12560" t="s">
        <v>41</v>
      </c>
      <c r="J12560" t="s">
        <v>17</v>
      </c>
      <c r="K12560" t="s">
        <v>56</v>
      </c>
      <c r="L12560">
        <v>90395</v>
      </c>
    </row>
    <row r="12561" spans="1:12" x14ac:dyDescent="0.25">
      <c r="A12561" t="s">
        <v>54</v>
      </c>
      <c r="B12561" t="s">
        <v>55</v>
      </c>
      <c r="C12561" t="s">
        <v>28</v>
      </c>
      <c r="D12561" t="s">
        <v>22</v>
      </c>
      <c r="E12561" t="b">
        <v>1</v>
      </c>
      <c r="F12561" s="1">
        <v>45627.261956018519</v>
      </c>
      <c r="G12561" t="b">
        <v>1</v>
      </c>
      <c r="H12561" t="b">
        <v>1</v>
      </c>
      <c r="I12561" t="s">
        <v>30</v>
      </c>
      <c r="J12561" t="s">
        <v>70</v>
      </c>
      <c r="K12561" t="s">
        <v>96</v>
      </c>
      <c r="L12561">
        <v>150891</v>
      </c>
    </row>
    <row r="12562" spans="1:12" x14ac:dyDescent="0.25">
      <c r="A12562" t="s">
        <v>45</v>
      </c>
      <c r="B12562" t="s">
        <v>88</v>
      </c>
      <c r="C12562" t="s">
        <v>14</v>
      </c>
      <c r="D12562" t="s">
        <v>15</v>
      </c>
      <c r="E12562" t="b">
        <v>0</v>
      </c>
      <c r="F12562" s="1">
        <v>45409.943425925929</v>
      </c>
      <c r="G12562" t="b">
        <v>1</v>
      </c>
      <c r="H12562" t="b">
        <v>1</v>
      </c>
      <c r="I12562" t="s">
        <v>16</v>
      </c>
      <c r="J12562" t="s">
        <v>72</v>
      </c>
      <c r="K12562" t="s">
        <v>129</v>
      </c>
      <c r="L12562">
        <v>81798</v>
      </c>
    </row>
    <row r="12563" spans="1:12" x14ac:dyDescent="0.25">
      <c r="A12563" t="s">
        <v>49</v>
      </c>
      <c r="B12563" t="s">
        <v>61</v>
      </c>
      <c r="C12563" t="s">
        <v>43</v>
      </c>
      <c r="D12563" t="s">
        <v>22</v>
      </c>
      <c r="E12563" t="b">
        <v>1</v>
      </c>
      <c r="F12563" s="1">
        <v>45578.460752314822</v>
      </c>
      <c r="G12563" t="b">
        <v>0</v>
      </c>
      <c r="H12563" t="b">
        <v>0</v>
      </c>
      <c r="I12563" t="s">
        <v>51</v>
      </c>
      <c r="J12563" t="s">
        <v>66</v>
      </c>
      <c r="K12563" t="s">
        <v>58</v>
      </c>
      <c r="L12563">
        <v>74235</v>
      </c>
    </row>
    <row r="12564" spans="1:12" x14ac:dyDescent="0.25">
      <c r="A12564" t="s">
        <v>49</v>
      </c>
      <c r="B12564" t="s">
        <v>50</v>
      </c>
      <c r="C12564" t="s">
        <v>40</v>
      </c>
      <c r="D12564" t="s">
        <v>29</v>
      </c>
      <c r="E12564" t="b">
        <v>1</v>
      </c>
      <c r="F12564" s="1">
        <v>45528.993009259262</v>
      </c>
      <c r="G12564" t="b">
        <v>0</v>
      </c>
      <c r="H12564" t="b">
        <v>1</v>
      </c>
      <c r="I12564" t="s">
        <v>51</v>
      </c>
      <c r="J12564" t="s">
        <v>70</v>
      </c>
      <c r="K12564" t="s">
        <v>90</v>
      </c>
      <c r="L12564">
        <v>77870</v>
      </c>
    </row>
    <row r="12565" spans="1:12" x14ac:dyDescent="0.25">
      <c r="A12565" t="s">
        <v>45</v>
      </c>
      <c r="B12565" t="s">
        <v>88</v>
      </c>
      <c r="C12565" t="s">
        <v>68</v>
      </c>
      <c r="D12565" t="s">
        <v>29</v>
      </c>
      <c r="E12565" t="b">
        <v>1</v>
      </c>
      <c r="F12565" s="1">
        <v>45553.720636574071</v>
      </c>
      <c r="G12565" t="b">
        <v>0</v>
      </c>
      <c r="H12565" t="b">
        <v>1</v>
      </c>
      <c r="I12565" t="s">
        <v>16</v>
      </c>
      <c r="J12565" t="s">
        <v>31</v>
      </c>
      <c r="K12565" t="s">
        <v>77</v>
      </c>
      <c r="L12565">
        <v>94850</v>
      </c>
    </row>
    <row r="12566" spans="1:12" x14ac:dyDescent="0.25">
      <c r="A12566" t="s">
        <v>45</v>
      </c>
      <c r="B12566" t="s">
        <v>88</v>
      </c>
      <c r="C12566" t="s">
        <v>14</v>
      </c>
      <c r="D12566" t="s">
        <v>15</v>
      </c>
      <c r="E12566" t="b">
        <v>1</v>
      </c>
      <c r="F12566" s="1">
        <v>45641.261701388888</v>
      </c>
      <c r="G12566" t="b">
        <v>0</v>
      </c>
      <c r="H12566" t="b">
        <v>1</v>
      </c>
      <c r="I12566" t="s">
        <v>16</v>
      </c>
      <c r="J12566" t="s">
        <v>70</v>
      </c>
      <c r="K12566" t="s">
        <v>128</v>
      </c>
      <c r="L12566">
        <v>80165</v>
      </c>
    </row>
    <row r="12567" spans="1:12" x14ac:dyDescent="0.25">
      <c r="A12567" t="s">
        <v>19</v>
      </c>
      <c r="B12567" t="s">
        <v>94</v>
      </c>
      <c r="C12567" t="s">
        <v>43</v>
      </c>
      <c r="D12567" t="s">
        <v>29</v>
      </c>
      <c r="E12567" t="b">
        <v>0</v>
      </c>
      <c r="F12567" s="1">
        <v>45463.840902777767</v>
      </c>
      <c r="G12567" t="b">
        <v>1</v>
      </c>
      <c r="H12567" t="b">
        <v>0</v>
      </c>
      <c r="I12567" t="s">
        <v>23</v>
      </c>
      <c r="J12567" t="s">
        <v>64</v>
      </c>
      <c r="K12567" t="s">
        <v>110</v>
      </c>
      <c r="L12567">
        <v>62295</v>
      </c>
    </row>
    <row r="12568" spans="1:12" x14ac:dyDescent="0.25">
      <c r="A12568" t="s">
        <v>49</v>
      </c>
      <c r="B12568" t="s">
        <v>108</v>
      </c>
      <c r="C12568" t="s">
        <v>40</v>
      </c>
      <c r="D12568" t="s">
        <v>15</v>
      </c>
      <c r="E12568" t="b">
        <v>0</v>
      </c>
      <c r="F12568" s="1">
        <v>45393.246458333328</v>
      </c>
      <c r="G12568" t="b">
        <v>0</v>
      </c>
      <c r="H12568" t="b">
        <v>1</v>
      </c>
      <c r="I12568" t="s">
        <v>51</v>
      </c>
      <c r="J12568" t="s">
        <v>34</v>
      </c>
      <c r="K12568" t="s">
        <v>119</v>
      </c>
      <c r="L12568">
        <v>89468</v>
      </c>
    </row>
    <row r="12569" spans="1:12" x14ac:dyDescent="0.25">
      <c r="A12569" t="s">
        <v>45</v>
      </c>
      <c r="B12569" t="s">
        <v>88</v>
      </c>
      <c r="C12569" t="s">
        <v>28</v>
      </c>
      <c r="D12569" t="s">
        <v>22</v>
      </c>
      <c r="E12569" t="b">
        <v>1</v>
      </c>
      <c r="F12569" s="1">
        <v>45336.914548611108</v>
      </c>
      <c r="G12569" t="b">
        <v>1</v>
      </c>
      <c r="H12569" t="b">
        <v>1</v>
      </c>
      <c r="I12569" t="s">
        <v>16</v>
      </c>
      <c r="J12569" t="s">
        <v>44</v>
      </c>
      <c r="K12569" t="s">
        <v>106</v>
      </c>
      <c r="L12569">
        <v>105702</v>
      </c>
    </row>
    <row r="12570" spans="1:12" x14ac:dyDescent="0.25">
      <c r="A12570" t="s">
        <v>26</v>
      </c>
      <c r="B12570" t="s">
        <v>33</v>
      </c>
      <c r="C12570" t="s">
        <v>40</v>
      </c>
      <c r="D12570" t="s">
        <v>22</v>
      </c>
      <c r="E12570" t="b">
        <v>1</v>
      </c>
      <c r="F12570" s="1">
        <v>45313.032743055563</v>
      </c>
      <c r="G12570" t="b">
        <v>0</v>
      </c>
      <c r="H12570" t="b">
        <v>1</v>
      </c>
      <c r="I12570" t="s">
        <v>30</v>
      </c>
      <c r="J12570" t="s">
        <v>66</v>
      </c>
      <c r="K12570" t="s">
        <v>101</v>
      </c>
      <c r="L12570">
        <v>117726</v>
      </c>
    </row>
    <row r="12571" spans="1:12" x14ac:dyDescent="0.25">
      <c r="A12571" t="s">
        <v>26</v>
      </c>
      <c r="B12571" t="s">
        <v>71</v>
      </c>
      <c r="C12571" t="s">
        <v>28</v>
      </c>
      <c r="D12571" t="s">
        <v>15</v>
      </c>
      <c r="E12571" t="b">
        <v>0</v>
      </c>
      <c r="F12571" s="1">
        <v>45613.237893518519</v>
      </c>
      <c r="G12571" t="b">
        <v>0</v>
      </c>
      <c r="H12571" t="b">
        <v>1</v>
      </c>
      <c r="I12571" t="s">
        <v>30</v>
      </c>
      <c r="J12571" t="s">
        <v>24</v>
      </c>
      <c r="K12571" t="s">
        <v>87</v>
      </c>
      <c r="L12571">
        <v>128514</v>
      </c>
    </row>
    <row r="12572" spans="1:12" x14ac:dyDescent="0.25">
      <c r="A12572" t="s">
        <v>26</v>
      </c>
      <c r="B12572" t="s">
        <v>71</v>
      </c>
      <c r="C12572" t="s">
        <v>40</v>
      </c>
      <c r="D12572" t="s">
        <v>29</v>
      </c>
      <c r="E12572" t="b">
        <v>0</v>
      </c>
      <c r="F12572" s="1">
        <v>45651.242372685178</v>
      </c>
      <c r="G12572" t="b">
        <v>0</v>
      </c>
      <c r="H12572" t="b">
        <v>0</v>
      </c>
      <c r="I12572" t="s">
        <v>30</v>
      </c>
      <c r="J12572" t="s">
        <v>47</v>
      </c>
      <c r="K12572" t="s">
        <v>124</v>
      </c>
      <c r="L12572">
        <v>93638</v>
      </c>
    </row>
    <row r="12573" spans="1:12" x14ac:dyDescent="0.25">
      <c r="A12573" t="s">
        <v>19</v>
      </c>
      <c r="B12573" t="s">
        <v>20</v>
      </c>
      <c r="C12573" t="s">
        <v>40</v>
      </c>
      <c r="D12573" t="s">
        <v>29</v>
      </c>
      <c r="E12573" t="b">
        <v>1</v>
      </c>
      <c r="F12573" s="1">
        <v>45572.715173611112</v>
      </c>
      <c r="G12573" t="b">
        <v>1</v>
      </c>
      <c r="H12573" t="b">
        <v>1</v>
      </c>
      <c r="I12573" t="s">
        <v>23</v>
      </c>
      <c r="J12573" t="s">
        <v>52</v>
      </c>
      <c r="K12573" t="s">
        <v>124</v>
      </c>
      <c r="L12573">
        <v>77943</v>
      </c>
    </row>
    <row r="12574" spans="1:12" x14ac:dyDescent="0.25">
      <c r="A12574" t="s">
        <v>49</v>
      </c>
      <c r="B12574" t="s">
        <v>108</v>
      </c>
      <c r="C12574" t="s">
        <v>68</v>
      </c>
      <c r="D12574" t="s">
        <v>15</v>
      </c>
      <c r="E12574" t="b">
        <v>0</v>
      </c>
      <c r="F12574" s="1">
        <v>45485.398495370369</v>
      </c>
      <c r="G12574" t="b">
        <v>1</v>
      </c>
      <c r="H12574" t="b">
        <v>1</v>
      </c>
      <c r="I12574" t="s">
        <v>51</v>
      </c>
      <c r="J12574" t="s">
        <v>31</v>
      </c>
      <c r="K12574" t="s">
        <v>60</v>
      </c>
      <c r="L12574">
        <v>95006</v>
      </c>
    </row>
    <row r="12575" spans="1:12" x14ac:dyDescent="0.25">
      <c r="A12575" t="s">
        <v>38</v>
      </c>
      <c r="B12575" t="s">
        <v>107</v>
      </c>
      <c r="C12575" t="s">
        <v>40</v>
      </c>
      <c r="D12575" t="s">
        <v>29</v>
      </c>
      <c r="E12575" t="b">
        <v>0</v>
      </c>
      <c r="F12575" s="1">
        <v>45458.291921296302</v>
      </c>
      <c r="G12575" t="b">
        <v>0</v>
      </c>
      <c r="H12575" t="b">
        <v>1</v>
      </c>
      <c r="I12575" t="s">
        <v>41</v>
      </c>
      <c r="J12575" t="s">
        <v>57</v>
      </c>
      <c r="K12575" t="s">
        <v>117</v>
      </c>
      <c r="L12575">
        <v>85847</v>
      </c>
    </row>
    <row r="12576" spans="1:12" x14ac:dyDescent="0.25">
      <c r="A12576" t="s">
        <v>26</v>
      </c>
      <c r="B12576" t="s">
        <v>71</v>
      </c>
      <c r="C12576" t="s">
        <v>43</v>
      </c>
      <c r="D12576" t="s">
        <v>15</v>
      </c>
      <c r="E12576" t="b">
        <v>0</v>
      </c>
      <c r="F12576" s="1">
        <v>45456.949803240743</v>
      </c>
      <c r="G12576" t="b">
        <v>1</v>
      </c>
      <c r="H12576" t="b">
        <v>0</v>
      </c>
      <c r="I12576" t="s">
        <v>30</v>
      </c>
      <c r="J12576" t="s">
        <v>72</v>
      </c>
      <c r="K12576" t="s">
        <v>109</v>
      </c>
      <c r="L12576">
        <v>96208</v>
      </c>
    </row>
    <row r="12577" spans="1:12" x14ac:dyDescent="0.25">
      <c r="A12577" t="s">
        <v>26</v>
      </c>
      <c r="B12577" t="s">
        <v>33</v>
      </c>
      <c r="C12577" t="s">
        <v>68</v>
      </c>
      <c r="D12577" t="s">
        <v>15</v>
      </c>
      <c r="E12577" t="b">
        <v>1</v>
      </c>
      <c r="F12577" s="1">
        <v>45646.560578703713</v>
      </c>
      <c r="G12577" t="b">
        <v>1</v>
      </c>
      <c r="H12577" t="b">
        <v>0</v>
      </c>
      <c r="I12577" t="s">
        <v>30</v>
      </c>
      <c r="J12577" t="s">
        <v>64</v>
      </c>
      <c r="K12577" t="s">
        <v>35</v>
      </c>
      <c r="L12577">
        <v>114100</v>
      </c>
    </row>
    <row r="12578" spans="1:12" x14ac:dyDescent="0.25">
      <c r="A12578" t="s">
        <v>49</v>
      </c>
      <c r="B12578" t="s">
        <v>61</v>
      </c>
      <c r="C12578" t="s">
        <v>28</v>
      </c>
      <c r="D12578" t="s">
        <v>15</v>
      </c>
      <c r="E12578" t="b">
        <v>0</v>
      </c>
      <c r="F12578" s="1">
        <v>45611.653217592589</v>
      </c>
      <c r="G12578" t="b">
        <v>0</v>
      </c>
      <c r="H12578" t="b">
        <v>1</v>
      </c>
      <c r="I12578" t="s">
        <v>51</v>
      </c>
      <c r="J12578" t="s">
        <v>17</v>
      </c>
      <c r="K12578" t="s">
        <v>18</v>
      </c>
      <c r="L12578">
        <v>94012</v>
      </c>
    </row>
    <row r="12579" spans="1:12" x14ac:dyDescent="0.25">
      <c r="A12579" t="s">
        <v>49</v>
      </c>
      <c r="B12579" t="s">
        <v>108</v>
      </c>
      <c r="C12579" t="s">
        <v>40</v>
      </c>
      <c r="D12579" t="s">
        <v>15</v>
      </c>
      <c r="E12579" t="b">
        <v>0</v>
      </c>
      <c r="F12579" s="1">
        <v>45650.285416666673</v>
      </c>
      <c r="G12579" t="b">
        <v>1</v>
      </c>
      <c r="H12579" t="b">
        <v>1</v>
      </c>
      <c r="I12579" t="s">
        <v>51</v>
      </c>
      <c r="J12579" t="s">
        <v>80</v>
      </c>
      <c r="K12579" t="s">
        <v>106</v>
      </c>
      <c r="L12579">
        <v>87755</v>
      </c>
    </row>
    <row r="12580" spans="1:12" x14ac:dyDescent="0.25">
      <c r="A12580" t="s">
        <v>54</v>
      </c>
      <c r="B12580" t="s">
        <v>55</v>
      </c>
      <c r="C12580" t="s">
        <v>68</v>
      </c>
      <c r="D12580" t="s">
        <v>29</v>
      </c>
      <c r="E12580" t="b">
        <v>0</v>
      </c>
      <c r="F12580" s="1">
        <v>45340.963090277779</v>
      </c>
      <c r="G12580" t="b">
        <v>1</v>
      </c>
      <c r="H12580" t="b">
        <v>1</v>
      </c>
      <c r="I12580" t="s">
        <v>30</v>
      </c>
      <c r="J12580" t="s">
        <v>24</v>
      </c>
      <c r="K12580" t="s">
        <v>128</v>
      </c>
      <c r="L12580">
        <v>150015</v>
      </c>
    </row>
    <row r="12581" spans="1:12" x14ac:dyDescent="0.25">
      <c r="A12581" t="s">
        <v>12</v>
      </c>
      <c r="B12581" t="s">
        <v>13</v>
      </c>
      <c r="C12581" t="s">
        <v>40</v>
      </c>
      <c r="D12581" t="s">
        <v>29</v>
      </c>
      <c r="E12581" t="b">
        <v>1</v>
      </c>
      <c r="F12581" s="1">
        <v>45592.75677083333</v>
      </c>
      <c r="G12581" t="b">
        <v>0</v>
      </c>
      <c r="H12581" t="b">
        <v>0</v>
      </c>
      <c r="I12581" t="s">
        <v>16</v>
      </c>
      <c r="J12581" t="s">
        <v>70</v>
      </c>
      <c r="K12581" t="s">
        <v>127</v>
      </c>
      <c r="L12581">
        <v>122210</v>
      </c>
    </row>
    <row r="12582" spans="1:12" x14ac:dyDescent="0.25">
      <c r="A12582" t="s">
        <v>26</v>
      </c>
      <c r="B12582" t="s">
        <v>27</v>
      </c>
      <c r="C12582" t="s">
        <v>40</v>
      </c>
      <c r="D12582" t="s">
        <v>22</v>
      </c>
      <c r="E12582" t="b">
        <v>0</v>
      </c>
      <c r="F12582" s="1">
        <v>45546.003611111111</v>
      </c>
      <c r="G12582" t="b">
        <v>1</v>
      </c>
      <c r="H12582" t="b">
        <v>0</v>
      </c>
      <c r="I12582" t="s">
        <v>30</v>
      </c>
      <c r="J12582" t="s">
        <v>70</v>
      </c>
      <c r="K12582" t="s">
        <v>18</v>
      </c>
      <c r="L12582">
        <v>103716</v>
      </c>
    </row>
    <row r="12583" spans="1:12" x14ac:dyDescent="0.25">
      <c r="A12583" t="s">
        <v>38</v>
      </c>
      <c r="B12583" t="s">
        <v>95</v>
      </c>
      <c r="C12583" t="s">
        <v>28</v>
      </c>
      <c r="D12583" t="s">
        <v>22</v>
      </c>
      <c r="E12583" t="b">
        <v>1</v>
      </c>
      <c r="F12583" s="1">
        <v>45438.686689814807</v>
      </c>
      <c r="G12583" t="b">
        <v>1</v>
      </c>
      <c r="H12583" t="b">
        <v>0</v>
      </c>
      <c r="I12583" t="s">
        <v>41</v>
      </c>
      <c r="J12583" t="s">
        <v>44</v>
      </c>
      <c r="K12583" t="s">
        <v>87</v>
      </c>
      <c r="L12583">
        <v>77851</v>
      </c>
    </row>
    <row r="12584" spans="1:12" x14ac:dyDescent="0.25">
      <c r="A12584" t="s">
        <v>54</v>
      </c>
      <c r="B12584" t="s">
        <v>79</v>
      </c>
      <c r="C12584" t="s">
        <v>21</v>
      </c>
      <c r="D12584" t="s">
        <v>15</v>
      </c>
      <c r="E12584" t="b">
        <v>1</v>
      </c>
      <c r="F12584" s="1">
        <v>45457.716817129629</v>
      </c>
      <c r="G12584" t="b">
        <v>0</v>
      </c>
      <c r="H12584" t="b">
        <v>1</v>
      </c>
      <c r="I12584" t="s">
        <v>30</v>
      </c>
      <c r="J12584" t="s">
        <v>64</v>
      </c>
      <c r="K12584" t="s">
        <v>104</v>
      </c>
      <c r="L12584">
        <v>147044</v>
      </c>
    </row>
    <row r="12585" spans="1:12" x14ac:dyDescent="0.25">
      <c r="A12585" t="s">
        <v>12</v>
      </c>
      <c r="B12585" t="s">
        <v>75</v>
      </c>
      <c r="C12585" t="s">
        <v>21</v>
      </c>
      <c r="D12585" t="s">
        <v>29</v>
      </c>
      <c r="E12585" t="b">
        <v>1</v>
      </c>
      <c r="F12585" s="1">
        <v>45631.134027777778</v>
      </c>
      <c r="G12585" t="b">
        <v>1</v>
      </c>
      <c r="H12585" t="b">
        <v>0</v>
      </c>
      <c r="I12585" t="s">
        <v>16</v>
      </c>
      <c r="J12585" t="s">
        <v>57</v>
      </c>
      <c r="K12585" t="s">
        <v>87</v>
      </c>
      <c r="L12585">
        <v>112183</v>
      </c>
    </row>
    <row r="12586" spans="1:12" x14ac:dyDescent="0.25">
      <c r="A12586" t="s">
        <v>12</v>
      </c>
      <c r="B12586" t="s">
        <v>75</v>
      </c>
      <c r="C12586" t="s">
        <v>21</v>
      </c>
      <c r="D12586" t="s">
        <v>15</v>
      </c>
      <c r="E12586" t="b">
        <v>1</v>
      </c>
      <c r="F12586" s="1">
        <v>45504.7346875</v>
      </c>
      <c r="G12586" t="b">
        <v>0</v>
      </c>
      <c r="H12586" t="b">
        <v>1</v>
      </c>
      <c r="I12586" t="s">
        <v>16</v>
      </c>
      <c r="J12586" t="s">
        <v>44</v>
      </c>
      <c r="K12586" t="s">
        <v>56</v>
      </c>
      <c r="L12586">
        <v>112281</v>
      </c>
    </row>
    <row r="12587" spans="1:12" x14ac:dyDescent="0.25">
      <c r="A12587" t="s">
        <v>26</v>
      </c>
      <c r="B12587" t="s">
        <v>71</v>
      </c>
      <c r="C12587" t="s">
        <v>28</v>
      </c>
      <c r="D12587" t="s">
        <v>22</v>
      </c>
      <c r="E12587" t="b">
        <v>0</v>
      </c>
      <c r="F12587" s="1">
        <v>45582.215798611112</v>
      </c>
      <c r="G12587" t="b">
        <v>0</v>
      </c>
      <c r="H12587" t="b">
        <v>1</v>
      </c>
      <c r="I12587" t="s">
        <v>30</v>
      </c>
      <c r="J12587" t="s">
        <v>72</v>
      </c>
      <c r="K12587" t="s">
        <v>100</v>
      </c>
      <c r="L12587">
        <v>116121</v>
      </c>
    </row>
    <row r="12588" spans="1:12" x14ac:dyDescent="0.25">
      <c r="A12588" t="s">
        <v>82</v>
      </c>
      <c r="B12588" t="s">
        <v>85</v>
      </c>
      <c r="C12588" t="s">
        <v>14</v>
      </c>
      <c r="D12588" t="s">
        <v>29</v>
      </c>
      <c r="E12588" t="b">
        <v>0</v>
      </c>
      <c r="F12588" s="1">
        <v>45325.172430555547</v>
      </c>
      <c r="G12588" t="b">
        <v>0</v>
      </c>
      <c r="H12588" t="b">
        <v>0</v>
      </c>
      <c r="I12588" t="s">
        <v>84</v>
      </c>
      <c r="J12588" t="s">
        <v>31</v>
      </c>
      <c r="K12588" t="s">
        <v>111</v>
      </c>
      <c r="L12588">
        <v>107394</v>
      </c>
    </row>
    <row r="12589" spans="1:12" x14ac:dyDescent="0.25">
      <c r="A12589" t="s">
        <v>38</v>
      </c>
      <c r="B12589" t="s">
        <v>39</v>
      </c>
      <c r="C12589" t="s">
        <v>40</v>
      </c>
      <c r="D12589" t="s">
        <v>29</v>
      </c>
      <c r="E12589" t="b">
        <v>1</v>
      </c>
      <c r="F12589" s="1">
        <v>45649.474305555559</v>
      </c>
      <c r="G12589" t="b">
        <v>1</v>
      </c>
      <c r="H12589" t="b">
        <v>1</v>
      </c>
      <c r="I12589" t="s">
        <v>41</v>
      </c>
      <c r="J12589" t="s">
        <v>57</v>
      </c>
      <c r="K12589" t="s">
        <v>104</v>
      </c>
      <c r="L12589">
        <v>81599</v>
      </c>
    </row>
    <row r="12590" spans="1:12" x14ac:dyDescent="0.25">
      <c r="A12590" t="s">
        <v>12</v>
      </c>
      <c r="B12590" t="s">
        <v>63</v>
      </c>
      <c r="C12590" t="s">
        <v>28</v>
      </c>
      <c r="D12590" t="s">
        <v>29</v>
      </c>
      <c r="E12590" t="b">
        <v>1</v>
      </c>
      <c r="F12590" s="1">
        <v>45371.603622685187</v>
      </c>
      <c r="G12590" t="b">
        <v>0</v>
      </c>
      <c r="H12590" t="b">
        <v>1</v>
      </c>
      <c r="I12590" t="s">
        <v>16</v>
      </c>
      <c r="J12590" t="s">
        <v>31</v>
      </c>
      <c r="K12590" t="s">
        <v>53</v>
      </c>
      <c r="L12590">
        <v>136760</v>
      </c>
    </row>
    <row r="12591" spans="1:12" x14ac:dyDescent="0.25">
      <c r="A12591" t="s">
        <v>12</v>
      </c>
      <c r="B12591" t="s">
        <v>75</v>
      </c>
      <c r="C12591" t="s">
        <v>40</v>
      </c>
      <c r="D12591" t="s">
        <v>15</v>
      </c>
      <c r="E12591" t="b">
        <v>1</v>
      </c>
      <c r="F12591" s="1">
        <v>45554.6174537037</v>
      </c>
      <c r="G12591" t="b">
        <v>1</v>
      </c>
      <c r="H12591" t="b">
        <v>1</v>
      </c>
      <c r="I12591" t="s">
        <v>16</v>
      </c>
      <c r="J12591" t="s">
        <v>70</v>
      </c>
      <c r="K12591" t="s">
        <v>114</v>
      </c>
      <c r="L12591">
        <v>129090</v>
      </c>
    </row>
    <row r="12592" spans="1:12" x14ac:dyDescent="0.25">
      <c r="A12592" t="s">
        <v>45</v>
      </c>
      <c r="B12592" t="s">
        <v>88</v>
      </c>
      <c r="C12592" t="s">
        <v>21</v>
      </c>
      <c r="D12592" t="s">
        <v>29</v>
      </c>
      <c r="E12592" t="b">
        <v>0</v>
      </c>
      <c r="F12592" s="1">
        <v>45379.932453703703</v>
      </c>
      <c r="G12592" t="b">
        <v>0</v>
      </c>
      <c r="H12592" t="b">
        <v>0</v>
      </c>
      <c r="I12592" t="s">
        <v>16</v>
      </c>
      <c r="J12592" t="s">
        <v>47</v>
      </c>
      <c r="K12592" t="s">
        <v>35</v>
      </c>
      <c r="L12592">
        <v>85757</v>
      </c>
    </row>
    <row r="12593" spans="1:12" x14ac:dyDescent="0.25">
      <c r="A12593" t="s">
        <v>12</v>
      </c>
      <c r="B12593" t="s">
        <v>75</v>
      </c>
      <c r="C12593" t="s">
        <v>68</v>
      </c>
      <c r="D12593" t="s">
        <v>22</v>
      </c>
      <c r="E12593" t="b">
        <v>1</v>
      </c>
      <c r="F12593" s="1">
        <v>45573.735937500001</v>
      </c>
      <c r="G12593" t="b">
        <v>1</v>
      </c>
      <c r="H12593" t="b">
        <v>0</v>
      </c>
      <c r="I12593" t="s">
        <v>16</v>
      </c>
      <c r="J12593" t="s">
        <v>66</v>
      </c>
      <c r="K12593" t="s">
        <v>113</v>
      </c>
      <c r="L12593">
        <v>127681</v>
      </c>
    </row>
    <row r="12594" spans="1:12" x14ac:dyDescent="0.25">
      <c r="A12594" t="s">
        <v>49</v>
      </c>
      <c r="B12594" t="s">
        <v>50</v>
      </c>
      <c r="C12594" t="s">
        <v>21</v>
      </c>
      <c r="D12594" t="s">
        <v>29</v>
      </c>
      <c r="E12594" t="b">
        <v>0</v>
      </c>
      <c r="F12594" s="1">
        <v>45548.332928240743</v>
      </c>
      <c r="G12594" t="b">
        <v>0</v>
      </c>
      <c r="H12594" t="b">
        <v>0</v>
      </c>
      <c r="I12594" t="s">
        <v>51</v>
      </c>
      <c r="J12594" t="s">
        <v>57</v>
      </c>
      <c r="K12594" t="s">
        <v>78</v>
      </c>
      <c r="L12594">
        <v>83395</v>
      </c>
    </row>
    <row r="12595" spans="1:12" x14ac:dyDescent="0.25">
      <c r="A12595" t="s">
        <v>54</v>
      </c>
      <c r="B12595" t="s">
        <v>79</v>
      </c>
      <c r="C12595" t="s">
        <v>21</v>
      </c>
      <c r="D12595" t="s">
        <v>22</v>
      </c>
      <c r="E12595" t="b">
        <v>1</v>
      </c>
      <c r="F12595" s="1">
        <v>45469.570196759261</v>
      </c>
      <c r="G12595" t="b">
        <v>1</v>
      </c>
      <c r="H12595" t="b">
        <v>1</v>
      </c>
      <c r="I12595" t="s">
        <v>30</v>
      </c>
      <c r="J12595" t="s">
        <v>44</v>
      </c>
      <c r="K12595" t="s">
        <v>42</v>
      </c>
      <c r="L12595">
        <v>140805</v>
      </c>
    </row>
    <row r="12596" spans="1:12" x14ac:dyDescent="0.25">
      <c r="A12596" t="s">
        <v>12</v>
      </c>
      <c r="B12596" t="s">
        <v>13</v>
      </c>
      <c r="C12596" t="s">
        <v>28</v>
      </c>
      <c r="D12596" t="s">
        <v>29</v>
      </c>
      <c r="E12596" t="b">
        <v>0</v>
      </c>
      <c r="F12596" s="1">
        <v>45565.587604166663</v>
      </c>
      <c r="G12596" t="b">
        <v>0</v>
      </c>
      <c r="H12596" t="b">
        <v>0</v>
      </c>
      <c r="I12596" t="s">
        <v>16</v>
      </c>
      <c r="J12596" t="s">
        <v>66</v>
      </c>
      <c r="K12596" t="s">
        <v>59</v>
      </c>
      <c r="L12596">
        <v>139852</v>
      </c>
    </row>
    <row r="12597" spans="1:12" x14ac:dyDescent="0.25">
      <c r="A12597" t="s">
        <v>19</v>
      </c>
      <c r="B12597" t="s">
        <v>20</v>
      </c>
      <c r="C12597" t="s">
        <v>21</v>
      </c>
      <c r="D12597" t="s">
        <v>15</v>
      </c>
      <c r="E12597" t="b">
        <v>1</v>
      </c>
      <c r="F12597" s="1">
        <v>45566.579571759263</v>
      </c>
      <c r="G12597" t="b">
        <v>1</v>
      </c>
      <c r="H12597" t="b">
        <v>0</v>
      </c>
      <c r="I12597" t="s">
        <v>23</v>
      </c>
      <c r="J12597" t="s">
        <v>57</v>
      </c>
      <c r="K12597" t="s">
        <v>124</v>
      </c>
      <c r="L12597">
        <v>87602</v>
      </c>
    </row>
    <row r="12598" spans="1:12" x14ac:dyDescent="0.25">
      <c r="A12598" t="s">
        <v>19</v>
      </c>
      <c r="B12598" t="s">
        <v>86</v>
      </c>
      <c r="C12598" t="s">
        <v>14</v>
      </c>
      <c r="D12598" t="s">
        <v>15</v>
      </c>
      <c r="E12598" t="b">
        <v>0</v>
      </c>
      <c r="F12598" s="1">
        <v>45558.226990740739</v>
      </c>
      <c r="G12598" t="b">
        <v>0</v>
      </c>
      <c r="H12598" t="b">
        <v>0</v>
      </c>
      <c r="I12598" t="s">
        <v>23</v>
      </c>
      <c r="J12598" t="s">
        <v>44</v>
      </c>
      <c r="K12598" t="s">
        <v>126</v>
      </c>
      <c r="L12598">
        <v>73798</v>
      </c>
    </row>
    <row r="12599" spans="1:12" x14ac:dyDescent="0.25">
      <c r="A12599" t="s">
        <v>49</v>
      </c>
      <c r="B12599" t="s">
        <v>61</v>
      </c>
      <c r="C12599" t="s">
        <v>68</v>
      </c>
      <c r="D12599" t="s">
        <v>22</v>
      </c>
      <c r="E12599" t="b">
        <v>0</v>
      </c>
      <c r="F12599" s="1">
        <v>45473.157685185193</v>
      </c>
      <c r="G12599" t="b">
        <v>1</v>
      </c>
      <c r="H12599" t="b">
        <v>0</v>
      </c>
      <c r="I12599" t="s">
        <v>51</v>
      </c>
      <c r="J12599" t="s">
        <v>70</v>
      </c>
      <c r="K12599" t="s">
        <v>124</v>
      </c>
      <c r="L12599">
        <v>89633</v>
      </c>
    </row>
    <row r="12600" spans="1:12" x14ac:dyDescent="0.25">
      <c r="A12600" t="s">
        <v>82</v>
      </c>
      <c r="B12600" t="s">
        <v>83</v>
      </c>
      <c r="C12600" t="s">
        <v>68</v>
      </c>
      <c r="D12600" t="s">
        <v>22</v>
      </c>
      <c r="E12600" t="b">
        <v>1</v>
      </c>
      <c r="F12600" s="1">
        <v>45586.942858796298</v>
      </c>
      <c r="G12600" t="b">
        <v>1</v>
      </c>
      <c r="H12600" t="b">
        <v>0</v>
      </c>
      <c r="I12600" t="s">
        <v>84</v>
      </c>
      <c r="J12600" t="s">
        <v>47</v>
      </c>
      <c r="K12600" t="s">
        <v>18</v>
      </c>
      <c r="L12600">
        <v>130311</v>
      </c>
    </row>
    <row r="12601" spans="1:12" x14ac:dyDescent="0.25">
      <c r="A12601" t="s">
        <v>49</v>
      </c>
      <c r="B12601" t="s">
        <v>108</v>
      </c>
      <c r="C12601" t="s">
        <v>28</v>
      </c>
      <c r="D12601" t="s">
        <v>29</v>
      </c>
      <c r="E12601" t="b">
        <v>1</v>
      </c>
      <c r="F12601" s="1">
        <v>45638.024386574078</v>
      </c>
      <c r="G12601" t="b">
        <v>1</v>
      </c>
      <c r="H12601" t="b">
        <v>0</v>
      </c>
      <c r="I12601" t="s">
        <v>51</v>
      </c>
      <c r="J12601" t="s">
        <v>72</v>
      </c>
      <c r="K12601" t="s">
        <v>123</v>
      </c>
      <c r="L12601">
        <v>81289</v>
      </c>
    </row>
    <row r="12602" spans="1:12" x14ac:dyDescent="0.25">
      <c r="A12602" t="s">
        <v>49</v>
      </c>
      <c r="B12602" t="s">
        <v>61</v>
      </c>
      <c r="C12602" t="s">
        <v>43</v>
      </c>
      <c r="D12602" t="s">
        <v>29</v>
      </c>
      <c r="E12602" t="b">
        <v>0</v>
      </c>
      <c r="F12602" s="1">
        <v>45381.503472222219</v>
      </c>
      <c r="G12602" t="b">
        <v>1</v>
      </c>
      <c r="H12602" t="b">
        <v>0</v>
      </c>
      <c r="I12602" t="s">
        <v>51</v>
      </c>
      <c r="J12602" t="s">
        <v>66</v>
      </c>
      <c r="K12602" t="s">
        <v>73</v>
      </c>
      <c r="L12602">
        <v>73466</v>
      </c>
    </row>
    <row r="12603" spans="1:12" x14ac:dyDescent="0.25">
      <c r="A12603" t="s">
        <v>82</v>
      </c>
      <c r="B12603" t="s">
        <v>91</v>
      </c>
      <c r="C12603" t="s">
        <v>40</v>
      </c>
      <c r="D12603" t="s">
        <v>29</v>
      </c>
      <c r="E12603" t="b">
        <v>1</v>
      </c>
      <c r="F12603" s="1">
        <v>45476.155902777777</v>
      </c>
      <c r="G12603" t="b">
        <v>0</v>
      </c>
      <c r="H12603" t="b">
        <v>0</v>
      </c>
      <c r="I12603" t="s">
        <v>84</v>
      </c>
      <c r="J12603" t="s">
        <v>34</v>
      </c>
      <c r="K12603" t="s">
        <v>114</v>
      </c>
      <c r="L12603">
        <v>120926</v>
      </c>
    </row>
    <row r="12604" spans="1:12" x14ac:dyDescent="0.25">
      <c r="A12604" t="s">
        <v>45</v>
      </c>
      <c r="B12604" t="s">
        <v>88</v>
      </c>
      <c r="C12604" t="s">
        <v>40</v>
      </c>
      <c r="D12604" t="s">
        <v>15</v>
      </c>
      <c r="E12604" t="b">
        <v>1</v>
      </c>
      <c r="F12604" s="1">
        <v>45594.183796296304</v>
      </c>
      <c r="G12604" t="b">
        <v>0</v>
      </c>
      <c r="H12604" t="b">
        <v>1</v>
      </c>
      <c r="I12604" t="s">
        <v>16</v>
      </c>
      <c r="J12604" t="s">
        <v>44</v>
      </c>
      <c r="K12604" t="s">
        <v>124</v>
      </c>
      <c r="L12604">
        <v>118722</v>
      </c>
    </row>
    <row r="12605" spans="1:12" x14ac:dyDescent="0.25">
      <c r="A12605" t="s">
        <v>12</v>
      </c>
      <c r="B12605" t="s">
        <v>75</v>
      </c>
      <c r="C12605" t="s">
        <v>40</v>
      </c>
      <c r="D12605" t="s">
        <v>22</v>
      </c>
      <c r="E12605" t="b">
        <v>1</v>
      </c>
      <c r="F12605" s="1">
        <v>45348.360439814824</v>
      </c>
      <c r="G12605" t="b">
        <v>0</v>
      </c>
      <c r="H12605" t="b">
        <v>0</v>
      </c>
      <c r="I12605" t="s">
        <v>16</v>
      </c>
      <c r="J12605" t="s">
        <v>47</v>
      </c>
      <c r="K12605" t="s">
        <v>111</v>
      </c>
      <c r="L12605">
        <v>143229</v>
      </c>
    </row>
    <row r="12606" spans="1:12" x14ac:dyDescent="0.25">
      <c r="A12606" t="s">
        <v>19</v>
      </c>
      <c r="B12606" t="s">
        <v>94</v>
      </c>
      <c r="C12606" t="s">
        <v>21</v>
      </c>
      <c r="D12606" t="s">
        <v>15</v>
      </c>
      <c r="E12606" t="b">
        <v>1</v>
      </c>
      <c r="F12606" s="1">
        <v>45552.648993055547</v>
      </c>
      <c r="G12606" t="b">
        <v>1</v>
      </c>
      <c r="H12606" t="b">
        <v>0</v>
      </c>
      <c r="I12606" t="s">
        <v>23</v>
      </c>
      <c r="J12606" t="s">
        <v>17</v>
      </c>
      <c r="K12606" t="s">
        <v>90</v>
      </c>
      <c r="L12606">
        <v>89256</v>
      </c>
    </row>
    <row r="12607" spans="1:12" x14ac:dyDescent="0.25">
      <c r="A12607" t="s">
        <v>54</v>
      </c>
      <c r="B12607" t="s">
        <v>55</v>
      </c>
      <c r="C12607" t="s">
        <v>21</v>
      </c>
      <c r="D12607" t="s">
        <v>29</v>
      </c>
      <c r="E12607" t="b">
        <v>0</v>
      </c>
      <c r="F12607" s="1">
        <v>45293.36042824074</v>
      </c>
      <c r="G12607" t="b">
        <v>1</v>
      </c>
      <c r="H12607" t="b">
        <v>1</v>
      </c>
      <c r="I12607" t="s">
        <v>30</v>
      </c>
      <c r="J12607" t="s">
        <v>34</v>
      </c>
      <c r="K12607" t="s">
        <v>113</v>
      </c>
      <c r="L12607">
        <v>130654</v>
      </c>
    </row>
    <row r="12608" spans="1:12" x14ac:dyDescent="0.25">
      <c r="A12608" t="s">
        <v>12</v>
      </c>
      <c r="B12608" t="s">
        <v>63</v>
      </c>
      <c r="C12608" t="s">
        <v>40</v>
      </c>
      <c r="D12608" t="s">
        <v>29</v>
      </c>
      <c r="E12608" t="b">
        <v>1</v>
      </c>
      <c r="F12608" s="1">
        <v>45560.999351851853</v>
      </c>
      <c r="G12608" t="b">
        <v>0</v>
      </c>
      <c r="H12608" t="b">
        <v>0</v>
      </c>
      <c r="I12608" t="s">
        <v>16</v>
      </c>
      <c r="J12608" t="s">
        <v>64</v>
      </c>
      <c r="K12608" t="s">
        <v>104</v>
      </c>
      <c r="L12608">
        <v>144220</v>
      </c>
    </row>
    <row r="12609" spans="1:12" x14ac:dyDescent="0.25">
      <c r="A12609" t="s">
        <v>82</v>
      </c>
      <c r="B12609" t="s">
        <v>83</v>
      </c>
      <c r="C12609" t="s">
        <v>21</v>
      </c>
      <c r="D12609" t="s">
        <v>22</v>
      </c>
      <c r="E12609" t="b">
        <v>1</v>
      </c>
      <c r="F12609" s="1">
        <v>45595.541550925933</v>
      </c>
      <c r="G12609" t="b">
        <v>0</v>
      </c>
      <c r="H12609" t="b">
        <v>1</v>
      </c>
      <c r="I12609" t="s">
        <v>84</v>
      </c>
      <c r="J12609" t="s">
        <v>34</v>
      </c>
      <c r="K12609" t="s">
        <v>90</v>
      </c>
      <c r="L12609">
        <v>119788</v>
      </c>
    </row>
    <row r="12610" spans="1:12" x14ac:dyDescent="0.25">
      <c r="A12610" t="s">
        <v>19</v>
      </c>
      <c r="B12610" t="s">
        <v>94</v>
      </c>
      <c r="C12610" t="s">
        <v>68</v>
      </c>
      <c r="D12610" t="s">
        <v>29</v>
      </c>
      <c r="E12610" t="b">
        <v>1</v>
      </c>
      <c r="F12610" s="1">
        <v>45622.503159722219</v>
      </c>
      <c r="G12610" t="b">
        <v>1</v>
      </c>
      <c r="H12610" t="b">
        <v>0</v>
      </c>
      <c r="I12610" t="s">
        <v>23</v>
      </c>
      <c r="J12610" t="s">
        <v>70</v>
      </c>
      <c r="K12610" t="s">
        <v>48</v>
      </c>
      <c r="L12610">
        <v>66180</v>
      </c>
    </row>
    <row r="12611" spans="1:12" x14ac:dyDescent="0.25">
      <c r="A12611" t="s">
        <v>38</v>
      </c>
      <c r="B12611" t="s">
        <v>39</v>
      </c>
      <c r="C12611" t="s">
        <v>28</v>
      </c>
      <c r="D12611" t="s">
        <v>22</v>
      </c>
      <c r="E12611" t="b">
        <v>0</v>
      </c>
      <c r="F12611" s="1">
        <v>45589.977905092594</v>
      </c>
      <c r="G12611" t="b">
        <v>1</v>
      </c>
      <c r="H12611" t="b">
        <v>0</v>
      </c>
      <c r="I12611" t="s">
        <v>41</v>
      </c>
      <c r="J12611" t="s">
        <v>57</v>
      </c>
      <c r="K12611" t="s">
        <v>99</v>
      </c>
      <c r="L12611">
        <v>86633</v>
      </c>
    </row>
    <row r="12612" spans="1:12" x14ac:dyDescent="0.25">
      <c r="A12612" t="s">
        <v>26</v>
      </c>
      <c r="B12612" t="s">
        <v>27</v>
      </c>
      <c r="C12612" t="s">
        <v>21</v>
      </c>
      <c r="D12612" t="s">
        <v>15</v>
      </c>
      <c r="E12612" t="b">
        <v>0</v>
      </c>
      <c r="F12612" s="1">
        <v>45539.620428240742</v>
      </c>
      <c r="G12612" t="b">
        <v>1</v>
      </c>
      <c r="H12612" t="b">
        <v>0</v>
      </c>
      <c r="I12612" t="s">
        <v>30</v>
      </c>
      <c r="J12612" t="s">
        <v>52</v>
      </c>
      <c r="K12612" t="s">
        <v>106</v>
      </c>
      <c r="L12612">
        <v>94673</v>
      </c>
    </row>
    <row r="12613" spans="1:12" x14ac:dyDescent="0.25">
      <c r="A12613" t="s">
        <v>12</v>
      </c>
      <c r="B12613" t="s">
        <v>63</v>
      </c>
      <c r="C12613" t="s">
        <v>40</v>
      </c>
      <c r="D12613" t="s">
        <v>22</v>
      </c>
      <c r="E12613" t="b">
        <v>1</v>
      </c>
      <c r="F12613" s="1">
        <v>45454.111458333333</v>
      </c>
      <c r="G12613" t="b">
        <v>0</v>
      </c>
      <c r="H12613" t="b">
        <v>0</v>
      </c>
      <c r="I12613" t="s">
        <v>16</v>
      </c>
      <c r="J12613" t="s">
        <v>31</v>
      </c>
      <c r="K12613" t="s">
        <v>92</v>
      </c>
      <c r="L12613">
        <v>115208</v>
      </c>
    </row>
    <row r="12614" spans="1:12" x14ac:dyDescent="0.25">
      <c r="A12614" t="s">
        <v>45</v>
      </c>
      <c r="B12614" t="s">
        <v>46</v>
      </c>
      <c r="C12614" t="s">
        <v>40</v>
      </c>
      <c r="D12614" t="s">
        <v>29</v>
      </c>
      <c r="E12614" t="b">
        <v>0</v>
      </c>
      <c r="F12614" s="1">
        <v>45353.762812499997</v>
      </c>
      <c r="G12614" t="b">
        <v>1</v>
      </c>
      <c r="H12614" t="b">
        <v>1</v>
      </c>
      <c r="I12614" t="s">
        <v>16</v>
      </c>
      <c r="J12614" t="s">
        <v>44</v>
      </c>
      <c r="K12614" t="s">
        <v>101</v>
      </c>
      <c r="L12614">
        <v>111259</v>
      </c>
    </row>
    <row r="12615" spans="1:12" x14ac:dyDescent="0.25">
      <c r="A12615" t="s">
        <v>82</v>
      </c>
      <c r="B12615" t="s">
        <v>83</v>
      </c>
      <c r="C12615" t="s">
        <v>21</v>
      </c>
      <c r="D12615" t="s">
        <v>29</v>
      </c>
      <c r="E12615" t="b">
        <v>1</v>
      </c>
      <c r="F12615" s="1">
        <v>45530.266793981478</v>
      </c>
      <c r="G12615" t="b">
        <v>1</v>
      </c>
      <c r="H12615" t="b">
        <v>1</v>
      </c>
      <c r="I12615" t="s">
        <v>84</v>
      </c>
      <c r="J12615" t="s">
        <v>70</v>
      </c>
      <c r="K12615" t="s">
        <v>116</v>
      </c>
      <c r="L12615">
        <v>134300</v>
      </c>
    </row>
    <row r="12616" spans="1:12" x14ac:dyDescent="0.25">
      <c r="A12616" t="s">
        <v>54</v>
      </c>
      <c r="B12616" t="s">
        <v>79</v>
      </c>
      <c r="C12616" t="s">
        <v>14</v>
      </c>
      <c r="D12616" t="s">
        <v>29</v>
      </c>
      <c r="E12616" t="b">
        <v>1</v>
      </c>
      <c r="F12616" s="1">
        <v>45302.618877314817</v>
      </c>
      <c r="G12616" t="b">
        <v>0</v>
      </c>
      <c r="H12616" t="b">
        <v>1</v>
      </c>
      <c r="I12616" t="s">
        <v>30</v>
      </c>
      <c r="J12616" t="s">
        <v>31</v>
      </c>
      <c r="K12616" t="s">
        <v>122</v>
      </c>
      <c r="L12616">
        <v>151780</v>
      </c>
    </row>
    <row r="12617" spans="1:12" x14ac:dyDescent="0.25">
      <c r="A12617" t="s">
        <v>45</v>
      </c>
      <c r="B12617" t="s">
        <v>76</v>
      </c>
      <c r="C12617" t="s">
        <v>40</v>
      </c>
      <c r="D12617" t="s">
        <v>15</v>
      </c>
      <c r="E12617" t="b">
        <v>0</v>
      </c>
      <c r="F12617" s="1">
        <v>45637.203564814823</v>
      </c>
      <c r="G12617" t="b">
        <v>1</v>
      </c>
      <c r="H12617" t="b">
        <v>0</v>
      </c>
      <c r="I12617" t="s">
        <v>16</v>
      </c>
      <c r="J12617" t="s">
        <v>24</v>
      </c>
      <c r="K12617" t="s">
        <v>113</v>
      </c>
      <c r="L12617">
        <v>116802</v>
      </c>
    </row>
    <row r="12618" spans="1:12" x14ac:dyDescent="0.25">
      <c r="A12618" t="s">
        <v>45</v>
      </c>
      <c r="B12618" t="s">
        <v>46</v>
      </c>
      <c r="C12618" t="s">
        <v>28</v>
      </c>
      <c r="D12618" t="s">
        <v>22</v>
      </c>
      <c r="E12618" t="b">
        <v>0</v>
      </c>
      <c r="F12618" s="1">
        <v>45497.240914351853</v>
      </c>
      <c r="G12618" t="b">
        <v>0</v>
      </c>
      <c r="H12618" t="b">
        <v>0</v>
      </c>
      <c r="I12618" t="s">
        <v>16</v>
      </c>
      <c r="J12618" t="s">
        <v>34</v>
      </c>
      <c r="K12618" t="s">
        <v>97</v>
      </c>
      <c r="L12618">
        <v>85425</v>
      </c>
    </row>
    <row r="12619" spans="1:12" x14ac:dyDescent="0.25">
      <c r="A12619" t="s">
        <v>19</v>
      </c>
      <c r="B12619" t="s">
        <v>36</v>
      </c>
      <c r="C12619" t="s">
        <v>21</v>
      </c>
      <c r="D12619" t="s">
        <v>22</v>
      </c>
      <c r="E12619" t="b">
        <v>1</v>
      </c>
      <c r="F12619" s="1">
        <v>45567.575879629629</v>
      </c>
      <c r="G12619" t="b">
        <v>1</v>
      </c>
      <c r="H12619" t="b">
        <v>0</v>
      </c>
      <c r="I12619" t="s">
        <v>23</v>
      </c>
      <c r="J12619" t="s">
        <v>72</v>
      </c>
      <c r="K12619" t="s">
        <v>32</v>
      </c>
      <c r="L12619">
        <v>64063</v>
      </c>
    </row>
    <row r="12620" spans="1:12" x14ac:dyDescent="0.25">
      <c r="A12620" t="s">
        <v>38</v>
      </c>
      <c r="B12620" t="s">
        <v>107</v>
      </c>
      <c r="C12620" t="s">
        <v>14</v>
      </c>
      <c r="D12620" t="s">
        <v>29</v>
      </c>
      <c r="E12620" t="b">
        <v>0</v>
      </c>
      <c r="F12620" s="1">
        <v>45516.810972222222</v>
      </c>
      <c r="G12620" t="b">
        <v>1</v>
      </c>
      <c r="H12620" t="b">
        <v>0</v>
      </c>
      <c r="I12620" t="s">
        <v>41</v>
      </c>
      <c r="J12620" t="s">
        <v>47</v>
      </c>
      <c r="K12620" t="s">
        <v>114</v>
      </c>
      <c r="L12620">
        <v>89729</v>
      </c>
    </row>
    <row r="12621" spans="1:12" x14ac:dyDescent="0.25">
      <c r="A12621" t="s">
        <v>54</v>
      </c>
      <c r="B12621" t="s">
        <v>55</v>
      </c>
      <c r="C12621" t="s">
        <v>14</v>
      </c>
      <c r="D12621" t="s">
        <v>22</v>
      </c>
      <c r="E12621" t="b">
        <v>0</v>
      </c>
      <c r="F12621" s="1">
        <v>45318.718587962961</v>
      </c>
      <c r="G12621" t="b">
        <v>1</v>
      </c>
      <c r="H12621" t="b">
        <v>1</v>
      </c>
      <c r="I12621" t="s">
        <v>30</v>
      </c>
      <c r="J12621" t="s">
        <v>64</v>
      </c>
      <c r="K12621" t="s">
        <v>111</v>
      </c>
      <c r="L12621">
        <v>119121</v>
      </c>
    </row>
    <row r="12622" spans="1:12" x14ac:dyDescent="0.25">
      <c r="A12622" t="s">
        <v>12</v>
      </c>
      <c r="B12622" t="s">
        <v>63</v>
      </c>
      <c r="C12622" t="s">
        <v>43</v>
      </c>
      <c r="D12622" t="s">
        <v>22</v>
      </c>
      <c r="E12622" t="b">
        <v>0</v>
      </c>
      <c r="F12622" s="1">
        <v>45436.408067129632</v>
      </c>
      <c r="G12622" t="b">
        <v>0</v>
      </c>
      <c r="H12622" t="b">
        <v>1</v>
      </c>
      <c r="I12622" t="s">
        <v>16</v>
      </c>
      <c r="J12622" t="s">
        <v>66</v>
      </c>
      <c r="K12622" t="s">
        <v>18</v>
      </c>
      <c r="L12622">
        <v>149673</v>
      </c>
    </row>
    <row r="12623" spans="1:12" x14ac:dyDescent="0.25">
      <c r="A12623" t="s">
        <v>49</v>
      </c>
      <c r="B12623" t="s">
        <v>61</v>
      </c>
      <c r="C12623" t="s">
        <v>68</v>
      </c>
      <c r="D12623" t="s">
        <v>29</v>
      </c>
      <c r="E12623" t="b">
        <v>1</v>
      </c>
      <c r="F12623" s="1">
        <v>45387.777037037027</v>
      </c>
      <c r="G12623" t="b">
        <v>0</v>
      </c>
      <c r="H12623" t="b">
        <v>0</v>
      </c>
      <c r="I12623" t="s">
        <v>51</v>
      </c>
      <c r="J12623" t="s">
        <v>44</v>
      </c>
      <c r="K12623" t="s">
        <v>98</v>
      </c>
      <c r="L12623">
        <v>77670</v>
      </c>
    </row>
    <row r="12624" spans="1:12" x14ac:dyDescent="0.25">
      <c r="A12624" t="s">
        <v>26</v>
      </c>
      <c r="B12624" t="s">
        <v>27</v>
      </c>
      <c r="C12624" t="s">
        <v>40</v>
      </c>
      <c r="D12624" t="s">
        <v>22</v>
      </c>
      <c r="E12624" t="b">
        <v>1</v>
      </c>
      <c r="F12624" s="1">
        <v>45342.125335648147</v>
      </c>
      <c r="G12624" t="b">
        <v>0</v>
      </c>
      <c r="H12624" t="b">
        <v>1</v>
      </c>
      <c r="I12624" t="s">
        <v>30</v>
      </c>
      <c r="J12624" t="s">
        <v>80</v>
      </c>
      <c r="K12624" t="s">
        <v>42</v>
      </c>
      <c r="L12624">
        <v>109414</v>
      </c>
    </row>
    <row r="12625" spans="1:12" x14ac:dyDescent="0.25">
      <c r="A12625" t="s">
        <v>26</v>
      </c>
      <c r="B12625" t="s">
        <v>33</v>
      </c>
      <c r="C12625" t="s">
        <v>43</v>
      </c>
      <c r="D12625" t="s">
        <v>29</v>
      </c>
      <c r="E12625" t="b">
        <v>1</v>
      </c>
      <c r="F12625" s="1">
        <v>45521.703761574077</v>
      </c>
      <c r="G12625" t="b">
        <v>1</v>
      </c>
      <c r="H12625" t="b">
        <v>1</v>
      </c>
      <c r="I12625" t="s">
        <v>30</v>
      </c>
      <c r="J12625" t="s">
        <v>24</v>
      </c>
      <c r="K12625" t="s">
        <v>114</v>
      </c>
      <c r="L12625">
        <v>85838</v>
      </c>
    </row>
    <row r="12626" spans="1:12" x14ac:dyDescent="0.25">
      <c r="A12626" t="s">
        <v>82</v>
      </c>
      <c r="B12626" t="s">
        <v>91</v>
      </c>
      <c r="C12626" t="s">
        <v>14</v>
      </c>
      <c r="D12626" t="s">
        <v>22</v>
      </c>
      <c r="E12626" t="b">
        <v>1</v>
      </c>
      <c r="F12626" s="1">
        <v>45619.384884259263</v>
      </c>
      <c r="G12626" t="b">
        <v>1</v>
      </c>
      <c r="H12626" t="b">
        <v>0</v>
      </c>
      <c r="I12626" t="s">
        <v>84</v>
      </c>
      <c r="J12626" t="s">
        <v>34</v>
      </c>
      <c r="K12626" t="s">
        <v>120</v>
      </c>
      <c r="L12626">
        <v>101188</v>
      </c>
    </row>
    <row r="12627" spans="1:12" x14ac:dyDescent="0.25">
      <c r="A12627" t="s">
        <v>26</v>
      </c>
      <c r="B12627" t="s">
        <v>71</v>
      </c>
      <c r="C12627" t="s">
        <v>40</v>
      </c>
      <c r="D12627" t="s">
        <v>22</v>
      </c>
      <c r="E12627" t="b">
        <v>1</v>
      </c>
      <c r="F12627" s="1">
        <v>45478.682581018518</v>
      </c>
      <c r="G12627" t="b">
        <v>1</v>
      </c>
      <c r="H12627" t="b">
        <v>1</v>
      </c>
      <c r="I12627" t="s">
        <v>30</v>
      </c>
      <c r="J12627" t="s">
        <v>44</v>
      </c>
      <c r="K12627" t="s">
        <v>119</v>
      </c>
      <c r="L12627">
        <v>89769</v>
      </c>
    </row>
    <row r="12628" spans="1:12" x14ac:dyDescent="0.25">
      <c r="A12628" t="s">
        <v>82</v>
      </c>
      <c r="B12628" t="s">
        <v>83</v>
      </c>
      <c r="C12628" t="s">
        <v>68</v>
      </c>
      <c r="D12628" t="s">
        <v>29</v>
      </c>
      <c r="E12628" t="b">
        <v>1</v>
      </c>
      <c r="F12628" s="1">
        <v>45369.071481481478</v>
      </c>
      <c r="G12628" t="b">
        <v>0</v>
      </c>
      <c r="H12628" t="b">
        <v>1</v>
      </c>
      <c r="I12628" t="s">
        <v>84</v>
      </c>
      <c r="J12628" t="s">
        <v>66</v>
      </c>
      <c r="K12628" t="s">
        <v>122</v>
      </c>
      <c r="L12628">
        <v>130285</v>
      </c>
    </row>
    <row r="12629" spans="1:12" x14ac:dyDescent="0.25">
      <c r="A12629" t="s">
        <v>54</v>
      </c>
      <c r="B12629" t="s">
        <v>55</v>
      </c>
      <c r="C12629" t="s">
        <v>21</v>
      </c>
      <c r="D12629" t="s">
        <v>22</v>
      </c>
      <c r="E12629" t="b">
        <v>1</v>
      </c>
      <c r="F12629" s="1">
        <v>45540.873032407413</v>
      </c>
      <c r="G12629" t="b">
        <v>1</v>
      </c>
      <c r="H12629" t="b">
        <v>1</v>
      </c>
      <c r="I12629" t="s">
        <v>30</v>
      </c>
      <c r="J12629" t="s">
        <v>24</v>
      </c>
      <c r="K12629" t="s">
        <v>122</v>
      </c>
      <c r="L12629">
        <v>126307</v>
      </c>
    </row>
    <row r="12630" spans="1:12" x14ac:dyDescent="0.25">
      <c r="A12630" t="s">
        <v>45</v>
      </c>
      <c r="B12630" t="s">
        <v>76</v>
      </c>
      <c r="C12630" t="s">
        <v>14</v>
      </c>
      <c r="D12630" t="s">
        <v>15</v>
      </c>
      <c r="E12630" t="b">
        <v>1</v>
      </c>
      <c r="F12630" s="1">
        <v>45520.248356481483</v>
      </c>
      <c r="G12630" t="b">
        <v>0</v>
      </c>
      <c r="H12630" t="b">
        <v>0</v>
      </c>
      <c r="I12630" t="s">
        <v>16</v>
      </c>
      <c r="J12630" t="s">
        <v>44</v>
      </c>
      <c r="K12630" t="s">
        <v>62</v>
      </c>
      <c r="L12630">
        <v>98667</v>
      </c>
    </row>
    <row r="12631" spans="1:12" x14ac:dyDescent="0.25">
      <c r="A12631" t="s">
        <v>38</v>
      </c>
      <c r="B12631" t="s">
        <v>39</v>
      </c>
      <c r="C12631" t="s">
        <v>43</v>
      </c>
      <c r="D12631" t="s">
        <v>15</v>
      </c>
      <c r="E12631" t="b">
        <v>1</v>
      </c>
      <c r="F12631" s="1">
        <v>45447.064351851863</v>
      </c>
      <c r="G12631" t="b">
        <v>1</v>
      </c>
      <c r="H12631" t="b">
        <v>1</v>
      </c>
      <c r="I12631" t="s">
        <v>41</v>
      </c>
      <c r="J12631" t="s">
        <v>80</v>
      </c>
      <c r="K12631" t="s">
        <v>87</v>
      </c>
      <c r="L12631">
        <v>81126</v>
      </c>
    </row>
    <row r="12632" spans="1:12" x14ac:dyDescent="0.25">
      <c r="A12632" t="s">
        <v>54</v>
      </c>
      <c r="B12632" t="s">
        <v>79</v>
      </c>
      <c r="C12632" t="s">
        <v>40</v>
      </c>
      <c r="D12632" t="s">
        <v>15</v>
      </c>
      <c r="E12632" t="b">
        <v>0</v>
      </c>
      <c r="F12632" s="1">
        <v>45463.278275462973</v>
      </c>
      <c r="G12632" t="b">
        <v>1</v>
      </c>
      <c r="H12632" t="b">
        <v>0</v>
      </c>
      <c r="I12632" t="s">
        <v>30</v>
      </c>
      <c r="J12632" t="s">
        <v>24</v>
      </c>
      <c r="K12632" t="s">
        <v>37</v>
      </c>
      <c r="L12632">
        <v>133670</v>
      </c>
    </row>
    <row r="12633" spans="1:12" x14ac:dyDescent="0.25">
      <c r="A12633" t="s">
        <v>82</v>
      </c>
      <c r="B12633" t="s">
        <v>85</v>
      </c>
      <c r="C12633" t="s">
        <v>68</v>
      </c>
      <c r="D12633" t="s">
        <v>29</v>
      </c>
      <c r="E12633" t="b">
        <v>0</v>
      </c>
      <c r="F12633" s="1">
        <v>45546.327928240738</v>
      </c>
      <c r="G12633" t="b">
        <v>0</v>
      </c>
      <c r="H12633" t="b">
        <v>0</v>
      </c>
      <c r="I12633" t="s">
        <v>84</v>
      </c>
      <c r="J12633" t="s">
        <v>66</v>
      </c>
      <c r="K12633" t="s">
        <v>53</v>
      </c>
      <c r="L12633">
        <v>105058</v>
      </c>
    </row>
    <row r="12634" spans="1:12" x14ac:dyDescent="0.25">
      <c r="A12634" t="s">
        <v>54</v>
      </c>
      <c r="B12634" t="s">
        <v>55</v>
      </c>
      <c r="C12634" t="s">
        <v>68</v>
      </c>
      <c r="D12634" t="s">
        <v>29</v>
      </c>
      <c r="E12634" t="b">
        <v>0</v>
      </c>
      <c r="F12634" s="1">
        <v>45432.088923611111</v>
      </c>
      <c r="G12634" t="b">
        <v>0</v>
      </c>
      <c r="H12634" t="b">
        <v>0</v>
      </c>
      <c r="I12634" t="s">
        <v>30</v>
      </c>
      <c r="J12634" t="s">
        <v>64</v>
      </c>
      <c r="K12634" t="s">
        <v>67</v>
      </c>
      <c r="L12634">
        <v>131180</v>
      </c>
    </row>
    <row r="12635" spans="1:12" x14ac:dyDescent="0.25">
      <c r="A12635" t="s">
        <v>45</v>
      </c>
      <c r="B12635" t="s">
        <v>88</v>
      </c>
      <c r="C12635" t="s">
        <v>40</v>
      </c>
      <c r="D12635" t="s">
        <v>29</v>
      </c>
      <c r="E12635" t="b">
        <v>1</v>
      </c>
      <c r="F12635" s="1">
        <v>45329.857303240737</v>
      </c>
      <c r="G12635" t="b">
        <v>0</v>
      </c>
      <c r="H12635" t="b">
        <v>1</v>
      </c>
      <c r="I12635" t="s">
        <v>16</v>
      </c>
      <c r="J12635" t="s">
        <v>70</v>
      </c>
      <c r="K12635" t="s">
        <v>69</v>
      </c>
      <c r="L12635">
        <v>101022</v>
      </c>
    </row>
    <row r="12636" spans="1:12" x14ac:dyDescent="0.25">
      <c r="A12636" t="s">
        <v>82</v>
      </c>
      <c r="B12636" t="s">
        <v>85</v>
      </c>
      <c r="C12636" t="s">
        <v>40</v>
      </c>
      <c r="D12636" t="s">
        <v>22</v>
      </c>
      <c r="E12636" t="b">
        <v>1</v>
      </c>
      <c r="F12636" s="1">
        <v>45539.518761574072</v>
      </c>
      <c r="G12636" t="b">
        <v>0</v>
      </c>
      <c r="H12636" t="b">
        <v>1</v>
      </c>
      <c r="I12636" t="s">
        <v>84</v>
      </c>
      <c r="J12636" t="s">
        <v>24</v>
      </c>
      <c r="K12636" t="s">
        <v>110</v>
      </c>
      <c r="L12636">
        <v>115539</v>
      </c>
    </row>
    <row r="12637" spans="1:12" x14ac:dyDescent="0.25">
      <c r="A12637" t="s">
        <v>38</v>
      </c>
      <c r="B12637" t="s">
        <v>107</v>
      </c>
      <c r="C12637" t="s">
        <v>21</v>
      </c>
      <c r="D12637" t="s">
        <v>29</v>
      </c>
      <c r="E12637" t="b">
        <v>0</v>
      </c>
      <c r="F12637" s="1">
        <v>45376.528425925928</v>
      </c>
      <c r="G12637" t="b">
        <v>0</v>
      </c>
      <c r="H12637" t="b">
        <v>1</v>
      </c>
      <c r="I12637" t="s">
        <v>41</v>
      </c>
      <c r="J12637" t="s">
        <v>17</v>
      </c>
      <c r="K12637" t="s">
        <v>114</v>
      </c>
      <c r="L12637">
        <v>83669</v>
      </c>
    </row>
    <row r="12638" spans="1:12" x14ac:dyDescent="0.25">
      <c r="A12638" t="s">
        <v>12</v>
      </c>
      <c r="B12638" t="s">
        <v>13</v>
      </c>
      <c r="C12638" t="s">
        <v>14</v>
      </c>
      <c r="D12638" t="s">
        <v>15</v>
      </c>
      <c r="E12638" t="b">
        <v>1</v>
      </c>
      <c r="F12638" s="1">
        <v>45481.012418981481</v>
      </c>
      <c r="G12638" t="b">
        <v>0</v>
      </c>
      <c r="H12638" t="b">
        <v>1</v>
      </c>
      <c r="I12638" t="s">
        <v>16</v>
      </c>
      <c r="J12638" t="s">
        <v>44</v>
      </c>
      <c r="K12638" t="s">
        <v>124</v>
      </c>
      <c r="L12638">
        <v>121864</v>
      </c>
    </row>
    <row r="12639" spans="1:12" x14ac:dyDescent="0.25">
      <c r="A12639" t="s">
        <v>26</v>
      </c>
      <c r="B12639" t="s">
        <v>71</v>
      </c>
      <c r="C12639" t="s">
        <v>40</v>
      </c>
      <c r="D12639" t="s">
        <v>15</v>
      </c>
      <c r="E12639" t="b">
        <v>1</v>
      </c>
      <c r="F12639" s="1">
        <v>45471.789351851847</v>
      </c>
      <c r="G12639" t="b">
        <v>1</v>
      </c>
      <c r="H12639" t="b">
        <v>0</v>
      </c>
      <c r="I12639" t="s">
        <v>30</v>
      </c>
      <c r="J12639" t="s">
        <v>72</v>
      </c>
      <c r="K12639" t="s">
        <v>35</v>
      </c>
      <c r="L12639">
        <v>122382</v>
      </c>
    </row>
    <row r="12640" spans="1:12" x14ac:dyDescent="0.25">
      <c r="A12640" t="s">
        <v>19</v>
      </c>
      <c r="B12640" t="s">
        <v>20</v>
      </c>
      <c r="C12640" t="s">
        <v>43</v>
      </c>
      <c r="D12640" t="s">
        <v>15</v>
      </c>
      <c r="E12640" t="b">
        <v>0</v>
      </c>
      <c r="F12640" s="1">
        <v>45469.44195601852</v>
      </c>
      <c r="G12640" t="b">
        <v>0</v>
      </c>
      <c r="H12640" t="b">
        <v>0</v>
      </c>
      <c r="I12640" t="s">
        <v>23</v>
      </c>
      <c r="J12640" t="s">
        <v>66</v>
      </c>
      <c r="K12640" t="s">
        <v>32</v>
      </c>
      <c r="L12640">
        <v>67351</v>
      </c>
    </row>
    <row r="12641" spans="1:12" x14ac:dyDescent="0.25">
      <c r="A12641" t="s">
        <v>19</v>
      </c>
      <c r="B12641" t="s">
        <v>86</v>
      </c>
      <c r="C12641" t="s">
        <v>43</v>
      </c>
      <c r="D12641" t="s">
        <v>22</v>
      </c>
      <c r="E12641" t="b">
        <v>0</v>
      </c>
      <c r="F12641" s="1">
        <v>45420.068958333337</v>
      </c>
      <c r="G12641" t="b">
        <v>1</v>
      </c>
      <c r="H12641" t="b">
        <v>1</v>
      </c>
      <c r="I12641" t="s">
        <v>23</v>
      </c>
      <c r="J12641" t="s">
        <v>44</v>
      </c>
      <c r="K12641" t="s">
        <v>77</v>
      </c>
      <c r="L12641">
        <v>74214</v>
      </c>
    </row>
    <row r="12642" spans="1:12" x14ac:dyDescent="0.25">
      <c r="A12642" t="s">
        <v>12</v>
      </c>
      <c r="B12642" t="s">
        <v>75</v>
      </c>
      <c r="C12642" t="s">
        <v>21</v>
      </c>
      <c r="D12642" t="s">
        <v>15</v>
      </c>
      <c r="E12642" t="b">
        <v>1</v>
      </c>
      <c r="F12642" s="1">
        <v>45301.501979166656</v>
      </c>
      <c r="G12642" t="b">
        <v>1</v>
      </c>
      <c r="H12642" t="b">
        <v>0</v>
      </c>
      <c r="I12642" t="s">
        <v>16</v>
      </c>
      <c r="J12642" t="s">
        <v>47</v>
      </c>
      <c r="K12642" t="s">
        <v>103</v>
      </c>
      <c r="L12642">
        <v>144688</v>
      </c>
    </row>
    <row r="12643" spans="1:12" x14ac:dyDescent="0.25">
      <c r="A12643" t="s">
        <v>26</v>
      </c>
      <c r="B12643" t="s">
        <v>33</v>
      </c>
      <c r="C12643" t="s">
        <v>40</v>
      </c>
      <c r="D12643" t="s">
        <v>22</v>
      </c>
      <c r="E12643" t="b">
        <v>1</v>
      </c>
      <c r="F12643" s="1">
        <v>45513.330381944441</v>
      </c>
      <c r="G12643" t="b">
        <v>1</v>
      </c>
      <c r="H12643" t="b">
        <v>0</v>
      </c>
      <c r="I12643" t="s">
        <v>30</v>
      </c>
      <c r="J12643" t="s">
        <v>31</v>
      </c>
      <c r="K12643" t="s">
        <v>74</v>
      </c>
      <c r="L12643">
        <v>94694</v>
      </c>
    </row>
    <row r="12644" spans="1:12" x14ac:dyDescent="0.25">
      <c r="A12644" t="s">
        <v>38</v>
      </c>
      <c r="B12644" t="s">
        <v>107</v>
      </c>
      <c r="C12644" t="s">
        <v>68</v>
      </c>
      <c r="D12644" t="s">
        <v>22</v>
      </c>
      <c r="E12644" t="b">
        <v>0</v>
      </c>
      <c r="F12644" s="1">
        <v>45594.234814814823</v>
      </c>
      <c r="G12644" t="b">
        <v>0</v>
      </c>
      <c r="H12644" t="b">
        <v>0</v>
      </c>
      <c r="I12644" t="s">
        <v>41</v>
      </c>
      <c r="J12644" t="s">
        <v>24</v>
      </c>
      <c r="K12644" t="s">
        <v>101</v>
      </c>
      <c r="L12644">
        <v>76199</v>
      </c>
    </row>
    <row r="12645" spans="1:12" x14ac:dyDescent="0.25">
      <c r="A12645" t="s">
        <v>38</v>
      </c>
      <c r="B12645" t="s">
        <v>107</v>
      </c>
      <c r="C12645" t="s">
        <v>40</v>
      </c>
      <c r="D12645" t="s">
        <v>22</v>
      </c>
      <c r="E12645" t="b">
        <v>1</v>
      </c>
      <c r="F12645" s="1">
        <v>45388.956712962958</v>
      </c>
      <c r="G12645" t="b">
        <v>0</v>
      </c>
      <c r="H12645" t="b">
        <v>1</v>
      </c>
      <c r="I12645" t="s">
        <v>41</v>
      </c>
      <c r="J12645" t="s">
        <v>47</v>
      </c>
      <c r="K12645" t="s">
        <v>125</v>
      </c>
      <c r="L12645">
        <v>74023</v>
      </c>
    </row>
    <row r="12646" spans="1:12" x14ac:dyDescent="0.25">
      <c r="A12646" t="s">
        <v>54</v>
      </c>
      <c r="B12646" t="s">
        <v>55</v>
      </c>
      <c r="C12646" t="s">
        <v>28</v>
      </c>
      <c r="D12646" t="s">
        <v>29</v>
      </c>
      <c r="E12646" t="b">
        <v>0</v>
      </c>
      <c r="F12646" s="1">
        <v>45525.765451388892</v>
      </c>
      <c r="G12646" t="b">
        <v>1</v>
      </c>
      <c r="H12646" t="b">
        <v>0</v>
      </c>
      <c r="I12646" t="s">
        <v>30</v>
      </c>
      <c r="J12646" t="s">
        <v>57</v>
      </c>
      <c r="K12646" t="s">
        <v>129</v>
      </c>
      <c r="L12646">
        <v>136346</v>
      </c>
    </row>
    <row r="12647" spans="1:12" x14ac:dyDescent="0.25">
      <c r="A12647" t="s">
        <v>49</v>
      </c>
      <c r="B12647" t="s">
        <v>50</v>
      </c>
      <c r="C12647" t="s">
        <v>21</v>
      </c>
      <c r="D12647" t="s">
        <v>29</v>
      </c>
      <c r="E12647" t="b">
        <v>1</v>
      </c>
      <c r="F12647" s="1">
        <v>45539.48238425926</v>
      </c>
      <c r="G12647" t="b">
        <v>1</v>
      </c>
      <c r="H12647" t="b">
        <v>1</v>
      </c>
      <c r="I12647" t="s">
        <v>51</v>
      </c>
      <c r="J12647" t="s">
        <v>31</v>
      </c>
      <c r="K12647" t="s">
        <v>35</v>
      </c>
      <c r="L12647">
        <v>94743</v>
      </c>
    </row>
    <row r="12648" spans="1:12" x14ac:dyDescent="0.25">
      <c r="A12648" t="s">
        <v>82</v>
      </c>
      <c r="B12648" t="s">
        <v>85</v>
      </c>
      <c r="C12648" t="s">
        <v>28</v>
      </c>
      <c r="D12648" t="s">
        <v>15</v>
      </c>
      <c r="E12648" t="b">
        <v>1</v>
      </c>
      <c r="F12648" s="1">
        <v>45529.236631944441</v>
      </c>
      <c r="G12648" t="b">
        <v>0</v>
      </c>
      <c r="H12648" t="b">
        <v>1</v>
      </c>
      <c r="I12648" t="s">
        <v>84</v>
      </c>
      <c r="J12648" t="s">
        <v>24</v>
      </c>
      <c r="K12648" t="s">
        <v>111</v>
      </c>
      <c r="L12648">
        <v>124981</v>
      </c>
    </row>
    <row r="12649" spans="1:12" x14ac:dyDescent="0.25">
      <c r="A12649" t="s">
        <v>49</v>
      </c>
      <c r="B12649" t="s">
        <v>108</v>
      </c>
      <c r="C12649" t="s">
        <v>14</v>
      </c>
      <c r="D12649" t="s">
        <v>22</v>
      </c>
      <c r="E12649" t="b">
        <v>0</v>
      </c>
      <c r="F12649" s="1">
        <v>45515.375486111108</v>
      </c>
      <c r="G12649" t="b">
        <v>1</v>
      </c>
      <c r="H12649" t="b">
        <v>0</v>
      </c>
      <c r="I12649" t="s">
        <v>51</v>
      </c>
      <c r="J12649" t="s">
        <v>57</v>
      </c>
      <c r="K12649" t="s">
        <v>37</v>
      </c>
      <c r="L12649">
        <v>91478</v>
      </c>
    </row>
    <row r="12650" spans="1:12" x14ac:dyDescent="0.25">
      <c r="A12650" t="s">
        <v>45</v>
      </c>
      <c r="B12650" t="s">
        <v>76</v>
      </c>
      <c r="C12650" t="s">
        <v>14</v>
      </c>
      <c r="D12650" t="s">
        <v>22</v>
      </c>
      <c r="E12650" t="b">
        <v>1</v>
      </c>
      <c r="F12650" s="1">
        <v>45565.405636574083</v>
      </c>
      <c r="G12650" t="b">
        <v>1</v>
      </c>
      <c r="H12650" t="b">
        <v>0</v>
      </c>
      <c r="I12650" t="s">
        <v>16</v>
      </c>
      <c r="J12650" t="s">
        <v>52</v>
      </c>
      <c r="K12650" t="s">
        <v>67</v>
      </c>
      <c r="L12650">
        <v>96120</v>
      </c>
    </row>
    <row r="12651" spans="1:12" x14ac:dyDescent="0.25">
      <c r="A12651" t="s">
        <v>26</v>
      </c>
      <c r="B12651" t="s">
        <v>27</v>
      </c>
      <c r="C12651" t="s">
        <v>40</v>
      </c>
      <c r="D12651" t="s">
        <v>15</v>
      </c>
      <c r="E12651" t="b">
        <v>1</v>
      </c>
      <c r="F12651" s="1">
        <v>45652.855474537027</v>
      </c>
      <c r="G12651" t="b">
        <v>0</v>
      </c>
      <c r="H12651" t="b">
        <v>1</v>
      </c>
      <c r="I12651" t="s">
        <v>30</v>
      </c>
      <c r="J12651" t="s">
        <v>24</v>
      </c>
      <c r="K12651" t="s">
        <v>92</v>
      </c>
      <c r="L12651">
        <v>93568</v>
      </c>
    </row>
    <row r="12652" spans="1:12" x14ac:dyDescent="0.25">
      <c r="A12652" t="s">
        <v>26</v>
      </c>
      <c r="B12652" t="s">
        <v>33</v>
      </c>
      <c r="C12652" t="s">
        <v>14</v>
      </c>
      <c r="D12652" t="s">
        <v>22</v>
      </c>
      <c r="E12652" t="b">
        <v>1</v>
      </c>
      <c r="F12652" s="1">
        <v>45313.817465277767</v>
      </c>
      <c r="G12652" t="b">
        <v>0</v>
      </c>
      <c r="H12652" t="b">
        <v>1</v>
      </c>
      <c r="I12652" t="s">
        <v>30</v>
      </c>
      <c r="J12652" t="s">
        <v>52</v>
      </c>
      <c r="K12652" t="s">
        <v>53</v>
      </c>
      <c r="L12652">
        <v>122021</v>
      </c>
    </row>
    <row r="12653" spans="1:12" x14ac:dyDescent="0.25">
      <c r="A12653" t="s">
        <v>54</v>
      </c>
      <c r="B12653" t="s">
        <v>79</v>
      </c>
      <c r="C12653" t="s">
        <v>28</v>
      </c>
      <c r="D12653" t="s">
        <v>29</v>
      </c>
      <c r="E12653" t="b">
        <v>0</v>
      </c>
      <c r="F12653" s="1">
        <v>45346.855555555558</v>
      </c>
      <c r="G12653" t="b">
        <v>0</v>
      </c>
      <c r="H12653" t="b">
        <v>1</v>
      </c>
      <c r="I12653" t="s">
        <v>30</v>
      </c>
      <c r="J12653" t="s">
        <v>52</v>
      </c>
      <c r="K12653" t="s">
        <v>98</v>
      </c>
      <c r="L12653">
        <v>153815</v>
      </c>
    </row>
    <row r="12654" spans="1:12" x14ac:dyDescent="0.25">
      <c r="A12654" t="s">
        <v>49</v>
      </c>
      <c r="B12654" t="s">
        <v>50</v>
      </c>
      <c r="C12654" t="s">
        <v>43</v>
      </c>
      <c r="D12654" t="s">
        <v>22</v>
      </c>
      <c r="E12654" t="b">
        <v>0</v>
      </c>
      <c r="F12654" s="1">
        <v>45591.988125000003</v>
      </c>
      <c r="G12654" t="b">
        <v>0</v>
      </c>
      <c r="H12654" t="b">
        <v>1</v>
      </c>
      <c r="I12654" t="s">
        <v>51</v>
      </c>
      <c r="J12654" t="s">
        <v>17</v>
      </c>
      <c r="K12654" t="s">
        <v>96</v>
      </c>
      <c r="L12654">
        <v>80948</v>
      </c>
    </row>
    <row r="12655" spans="1:12" x14ac:dyDescent="0.25">
      <c r="A12655" t="s">
        <v>45</v>
      </c>
      <c r="B12655" t="s">
        <v>88</v>
      </c>
      <c r="C12655" t="s">
        <v>14</v>
      </c>
      <c r="D12655" t="s">
        <v>22</v>
      </c>
      <c r="E12655" t="b">
        <v>0</v>
      </c>
      <c r="F12655" s="1">
        <v>45376.900902777779</v>
      </c>
      <c r="G12655" t="b">
        <v>1</v>
      </c>
      <c r="H12655" t="b">
        <v>0</v>
      </c>
      <c r="I12655" t="s">
        <v>16</v>
      </c>
      <c r="J12655" t="s">
        <v>17</v>
      </c>
      <c r="K12655" t="s">
        <v>111</v>
      </c>
      <c r="L12655">
        <v>102623</v>
      </c>
    </row>
    <row r="12656" spans="1:12" x14ac:dyDescent="0.25">
      <c r="A12656" t="s">
        <v>26</v>
      </c>
      <c r="B12656" t="s">
        <v>33</v>
      </c>
      <c r="C12656" t="s">
        <v>14</v>
      </c>
      <c r="D12656" t="s">
        <v>15</v>
      </c>
      <c r="E12656" t="b">
        <v>0</v>
      </c>
      <c r="F12656" s="1">
        <v>45491.922048611108</v>
      </c>
      <c r="G12656" t="b">
        <v>0</v>
      </c>
      <c r="H12656" t="b">
        <v>0</v>
      </c>
      <c r="I12656" t="s">
        <v>30</v>
      </c>
      <c r="J12656" t="s">
        <v>44</v>
      </c>
      <c r="K12656" t="s">
        <v>122</v>
      </c>
      <c r="L12656">
        <v>125357</v>
      </c>
    </row>
    <row r="12657" spans="1:12" x14ac:dyDescent="0.25">
      <c r="A12657" t="s">
        <v>54</v>
      </c>
      <c r="B12657" t="s">
        <v>79</v>
      </c>
      <c r="C12657" t="s">
        <v>43</v>
      </c>
      <c r="D12657" t="s">
        <v>29</v>
      </c>
      <c r="E12657" t="b">
        <v>1</v>
      </c>
      <c r="F12657" s="1">
        <v>45379.272372685176</v>
      </c>
      <c r="G12657" t="b">
        <v>1</v>
      </c>
      <c r="H12657" t="b">
        <v>0</v>
      </c>
      <c r="I12657" t="s">
        <v>30</v>
      </c>
      <c r="J12657" t="s">
        <v>52</v>
      </c>
      <c r="K12657" t="s">
        <v>101</v>
      </c>
      <c r="L12657">
        <v>141309</v>
      </c>
    </row>
    <row r="12658" spans="1:12" x14ac:dyDescent="0.25">
      <c r="A12658" t="s">
        <v>12</v>
      </c>
      <c r="B12658" t="s">
        <v>75</v>
      </c>
      <c r="C12658" t="s">
        <v>40</v>
      </c>
      <c r="D12658" t="s">
        <v>15</v>
      </c>
      <c r="E12658" t="b">
        <v>1</v>
      </c>
      <c r="F12658" s="1">
        <v>45351.423993055563</v>
      </c>
      <c r="G12658" t="b">
        <v>1</v>
      </c>
      <c r="H12658" t="b">
        <v>0</v>
      </c>
      <c r="I12658" t="s">
        <v>16</v>
      </c>
      <c r="J12658" t="s">
        <v>52</v>
      </c>
      <c r="K12658" t="s">
        <v>123</v>
      </c>
      <c r="L12658">
        <v>116672</v>
      </c>
    </row>
    <row r="12659" spans="1:12" x14ac:dyDescent="0.25">
      <c r="A12659" t="s">
        <v>12</v>
      </c>
      <c r="B12659" t="s">
        <v>63</v>
      </c>
      <c r="C12659" t="s">
        <v>40</v>
      </c>
      <c r="D12659" t="s">
        <v>29</v>
      </c>
      <c r="E12659" t="b">
        <v>1</v>
      </c>
      <c r="F12659" s="1">
        <v>45560.999351851853</v>
      </c>
      <c r="G12659" t="b">
        <v>0</v>
      </c>
      <c r="H12659" t="b">
        <v>0</v>
      </c>
      <c r="I12659" t="s">
        <v>16</v>
      </c>
      <c r="J12659" t="s">
        <v>64</v>
      </c>
      <c r="K12659" t="s">
        <v>105</v>
      </c>
      <c r="L12659">
        <v>144220</v>
      </c>
    </row>
    <row r="12660" spans="1:12" x14ac:dyDescent="0.25">
      <c r="A12660" t="s">
        <v>82</v>
      </c>
      <c r="B12660" t="s">
        <v>83</v>
      </c>
      <c r="C12660" t="s">
        <v>43</v>
      </c>
      <c r="D12660" t="s">
        <v>15</v>
      </c>
      <c r="E12660" t="b">
        <v>1</v>
      </c>
      <c r="F12660" s="1">
        <v>45538.799224537041</v>
      </c>
      <c r="G12660" t="b">
        <v>0</v>
      </c>
      <c r="H12660" t="b">
        <v>0</v>
      </c>
      <c r="I12660" t="s">
        <v>84</v>
      </c>
      <c r="J12660" t="s">
        <v>72</v>
      </c>
      <c r="K12660" t="s">
        <v>103</v>
      </c>
      <c r="L12660">
        <v>116416</v>
      </c>
    </row>
    <row r="12661" spans="1:12" x14ac:dyDescent="0.25">
      <c r="A12661" t="s">
        <v>49</v>
      </c>
      <c r="B12661" t="s">
        <v>108</v>
      </c>
      <c r="C12661" t="s">
        <v>14</v>
      </c>
      <c r="D12661" t="s">
        <v>22</v>
      </c>
      <c r="E12661" t="b">
        <v>1</v>
      </c>
      <c r="F12661" s="1">
        <v>45477.555312500001</v>
      </c>
      <c r="G12661" t="b">
        <v>0</v>
      </c>
      <c r="H12661" t="b">
        <v>0</v>
      </c>
      <c r="I12661" t="s">
        <v>51</v>
      </c>
      <c r="J12661" t="s">
        <v>44</v>
      </c>
      <c r="K12661" t="s">
        <v>87</v>
      </c>
      <c r="L12661">
        <v>99422</v>
      </c>
    </row>
    <row r="12662" spans="1:12" x14ac:dyDescent="0.25">
      <c r="A12662" t="s">
        <v>82</v>
      </c>
      <c r="B12662" t="s">
        <v>83</v>
      </c>
      <c r="C12662" t="s">
        <v>14</v>
      </c>
      <c r="D12662" t="s">
        <v>15</v>
      </c>
      <c r="E12662" t="b">
        <v>0</v>
      </c>
      <c r="F12662" s="1">
        <v>45613.227523148147</v>
      </c>
      <c r="G12662" t="b">
        <v>1</v>
      </c>
      <c r="H12662" t="b">
        <v>0</v>
      </c>
      <c r="I12662" t="s">
        <v>84</v>
      </c>
      <c r="J12662" t="s">
        <v>80</v>
      </c>
      <c r="K12662" t="s">
        <v>92</v>
      </c>
      <c r="L12662">
        <v>134640</v>
      </c>
    </row>
    <row r="12663" spans="1:12" x14ac:dyDescent="0.25">
      <c r="A12663" t="s">
        <v>12</v>
      </c>
      <c r="B12663" t="s">
        <v>13</v>
      </c>
      <c r="C12663" t="s">
        <v>68</v>
      </c>
      <c r="D12663" t="s">
        <v>15</v>
      </c>
      <c r="E12663" t="b">
        <v>1</v>
      </c>
      <c r="F12663" s="1">
        <v>45593.775902777779</v>
      </c>
      <c r="G12663" t="b">
        <v>1</v>
      </c>
      <c r="H12663" t="b">
        <v>1</v>
      </c>
      <c r="I12663" t="s">
        <v>16</v>
      </c>
      <c r="J12663" t="s">
        <v>70</v>
      </c>
      <c r="K12663" t="s">
        <v>103</v>
      </c>
      <c r="L12663">
        <v>119653</v>
      </c>
    </row>
    <row r="12664" spans="1:12" x14ac:dyDescent="0.25">
      <c r="A12664" t="s">
        <v>82</v>
      </c>
      <c r="B12664" t="s">
        <v>91</v>
      </c>
      <c r="C12664" t="s">
        <v>21</v>
      </c>
      <c r="D12664" t="s">
        <v>29</v>
      </c>
      <c r="E12664" t="b">
        <v>1</v>
      </c>
      <c r="F12664" s="1">
        <v>45507.230636574073</v>
      </c>
      <c r="G12664" t="b">
        <v>1</v>
      </c>
      <c r="H12664" t="b">
        <v>1</v>
      </c>
      <c r="I12664" t="s">
        <v>84</v>
      </c>
      <c r="J12664" t="s">
        <v>17</v>
      </c>
      <c r="K12664" t="s">
        <v>81</v>
      </c>
      <c r="L12664">
        <v>111946</v>
      </c>
    </row>
    <row r="12665" spans="1:12" x14ac:dyDescent="0.25">
      <c r="A12665" t="s">
        <v>19</v>
      </c>
      <c r="B12665" t="s">
        <v>94</v>
      </c>
      <c r="C12665" t="s">
        <v>40</v>
      </c>
      <c r="D12665" t="s">
        <v>15</v>
      </c>
      <c r="E12665" t="b">
        <v>1</v>
      </c>
      <c r="F12665" s="1">
        <v>45323.349421296298</v>
      </c>
      <c r="G12665" t="b">
        <v>1</v>
      </c>
      <c r="H12665" t="b">
        <v>1</v>
      </c>
      <c r="I12665" t="s">
        <v>23</v>
      </c>
      <c r="J12665" t="s">
        <v>80</v>
      </c>
      <c r="K12665" t="s">
        <v>77</v>
      </c>
      <c r="L12665">
        <v>82315</v>
      </c>
    </row>
    <row r="12666" spans="1:12" x14ac:dyDescent="0.25">
      <c r="A12666" t="s">
        <v>49</v>
      </c>
      <c r="B12666" t="s">
        <v>108</v>
      </c>
      <c r="C12666" t="s">
        <v>43</v>
      </c>
      <c r="D12666" t="s">
        <v>29</v>
      </c>
      <c r="E12666" t="b">
        <v>1</v>
      </c>
      <c r="F12666" s="1">
        <v>45555.527372685188</v>
      </c>
      <c r="G12666" t="b">
        <v>1</v>
      </c>
      <c r="H12666" t="b">
        <v>1</v>
      </c>
      <c r="I12666" t="s">
        <v>51</v>
      </c>
      <c r="J12666" t="s">
        <v>31</v>
      </c>
      <c r="K12666" t="s">
        <v>104</v>
      </c>
      <c r="L12666">
        <v>76276</v>
      </c>
    </row>
    <row r="12667" spans="1:12" x14ac:dyDescent="0.25">
      <c r="A12667" t="s">
        <v>19</v>
      </c>
      <c r="B12667" t="s">
        <v>36</v>
      </c>
      <c r="C12667" t="s">
        <v>21</v>
      </c>
      <c r="D12667" t="s">
        <v>22</v>
      </c>
      <c r="E12667" t="b">
        <v>1</v>
      </c>
      <c r="F12667" s="1">
        <v>45390.703113425923</v>
      </c>
      <c r="G12667" t="b">
        <v>1</v>
      </c>
      <c r="H12667" t="b">
        <v>0</v>
      </c>
      <c r="I12667" t="s">
        <v>23</v>
      </c>
      <c r="J12667" t="s">
        <v>17</v>
      </c>
      <c r="K12667" t="s">
        <v>60</v>
      </c>
      <c r="L12667">
        <v>76093</v>
      </c>
    </row>
    <row r="12668" spans="1:12" x14ac:dyDescent="0.25">
      <c r="A12668" t="s">
        <v>26</v>
      </c>
      <c r="B12668" t="s">
        <v>33</v>
      </c>
      <c r="C12668" t="s">
        <v>43</v>
      </c>
      <c r="D12668" t="s">
        <v>29</v>
      </c>
      <c r="E12668" t="b">
        <v>0</v>
      </c>
      <c r="F12668" s="1">
        <v>45599.686620370368</v>
      </c>
      <c r="G12668" t="b">
        <v>1</v>
      </c>
      <c r="H12668" t="b">
        <v>1</v>
      </c>
      <c r="I12668" t="s">
        <v>30</v>
      </c>
      <c r="J12668" t="s">
        <v>34</v>
      </c>
      <c r="K12668" t="s">
        <v>89</v>
      </c>
      <c r="L12668">
        <v>123738</v>
      </c>
    </row>
    <row r="12669" spans="1:12" x14ac:dyDescent="0.25">
      <c r="A12669" t="s">
        <v>49</v>
      </c>
      <c r="B12669" t="s">
        <v>108</v>
      </c>
      <c r="C12669" t="s">
        <v>43</v>
      </c>
      <c r="D12669" t="s">
        <v>29</v>
      </c>
      <c r="E12669" t="b">
        <v>1</v>
      </c>
      <c r="F12669" s="1">
        <v>45518.434606481482</v>
      </c>
      <c r="G12669" t="b">
        <v>0</v>
      </c>
      <c r="H12669" t="b">
        <v>0</v>
      </c>
      <c r="I12669" t="s">
        <v>51</v>
      </c>
      <c r="J12669" t="s">
        <v>64</v>
      </c>
      <c r="K12669" t="s">
        <v>56</v>
      </c>
      <c r="L12669">
        <v>95631</v>
      </c>
    </row>
    <row r="12670" spans="1:12" x14ac:dyDescent="0.25">
      <c r="A12670" t="s">
        <v>26</v>
      </c>
      <c r="B12670" t="s">
        <v>71</v>
      </c>
      <c r="C12670" t="s">
        <v>14</v>
      </c>
      <c r="D12670" t="s">
        <v>22</v>
      </c>
      <c r="E12670" t="b">
        <v>1</v>
      </c>
      <c r="F12670" s="1">
        <v>45341.24119212963</v>
      </c>
      <c r="G12670" t="b">
        <v>1</v>
      </c>
      <c r="H12670" t="b">
        <v>1</v>
      </c>
      <c r="I12670" t="s">
        <v>30</v>
      </c>
      <c r="J12670" t="s">
        <v>34</v>
      </c>
      <c r="K12670" t="s">
        <v>56</v>
      </c>
      <c r="L12670">
        <v>85974</v>
      </c>
    </row>
    <row r="12671" spans="1:12" x14ac:dyDescent="0.25">
      <c r="A12671" t="s">
        <v>38</v>
      </c>
      <c r="B12671" t="s">
        <v>39</v>
      </c>
      <c r="C12671" t="s">
        <v>21</v>
      </c>
      <c r="D12671" t="s">
        <v>29</v>
      </c>
      <c r="E12671" t="b">
        <v>1</v>
      </c>
      <c r="F12671" s="1">
        <v>45469.156145833331</v>
      </c>
      <c r="G12671" t="b">
        <v>0</v>
      </c>
      <c r="H12671" t="b">
        <v>0</v>
      </c>
      <c r="I12671" t="s">
        <v>41</v>
      </c>
      <c r="J12671" t="s">
        <v>80</v>
      </c>
      <c r="K12671" t="s">
        <v>65</v>
      </c>
      <c r="L12671">
        <v>79515</v>
      </c>
    </row>
    <row r="12672" spans="1:12" x14ac:dyDescent="0.25">
      <c r="A12672" t="s">
        <v>54</v>
      </c>
      <c r="B12672" t="s">
        <v>79</v>
      </c>
      <c r="C12672" t="s">
        <v>40</v>
      </c>
      <c r="D12672" t="s">
        <v>15</v>
      </c>
      <c r="E12672" t="b">
        <v>1</v>
      </c>
      <c r="F12672" s="1">
        <v>45513.73951388889</v>
      </c>
      <c r="G12672" t="b">
        <v>0</v>
      </c>
      <c r="H12672" t="b">
        <v>0</v>
      </c>
      <c r="I12672" t="s">
        <v>30</v>
      </c>
      <c r="J12672" t="s">
        <v>70</v>
      </c>
      <c r="K12672" t="s">
        <v>105</v>
      </c>
      <c r="L12672">
        <v>126046</v>
      </c>
    </row>
    <row r="12673" spans="1:12" x14ac:dyDescent="0.25">
      <c r="A12673" t="s">
        <v>54</v>
      </c>
      <c r="B12673" t="s">
        <v>55</v>
      </c>
      <c r="C12673" t="s">
        <v>40</v>
      </c>
      <c r="D12673" t="s">
        <v>15</v>
      </c>
      <c r="E12673" t="b">
        <v>0</v>
      </c>
      <c r="F12673" s="1">
        <v>45625.848009259258</v>
      </c>
      <c r="G12673" t="b">
        <v>1</v>
      </c>
      <c r="H12673" t="b">
        <v>0</v>
      </c>
      <c r="I12673" t="s">
        <v>30</v>
      </c>
      <c r="J12673" t="s">
        <v>66</v>
      </c>
      <c r="K12673" t="s">
        <v>37</v>
      </c>
      <c r="L12673">
        <v>129968</v>
      </c>
    </row>
    <row r="12674" spans="1:12" x14ac:dyDescent="0.25">
      <c r="A12674" t="s">
        <v>12</v>
      </c>
      <c r="B12674" t="s">
        <v>63</v>
      </c>
      <c r="C12674" t="s">
        <v>43</v>
      </c>
      <c r="D12674" t="s">
        <v>15</v>
      </c>
      <c r="E12674" t="b">
        <v>0</v>
      </c>
      <c r="F12674" s="1">
        <v>45316.447777777779</v>
      </c>
      <c r="G12674" t="b">
        <v>0</v>
      </c>
      <c r="H12674" t="b">
        <v>1</v>
      </c>
      <c r="I12674" t="s">
        <v>16</v>
      </c>
      <c r="J12674" t="s">
        <v>31</v>
      </c>
      <c r="K12674" t="s">
        <v>96</v>
      </c>
      <c r="L12674">
        <v>124267</v>
      </c>
    </row>
    <row r="12675" spans="1:12" x14ac:dyDescent="0.25">
      <c r="A12675" t="s">
        <v>12</v>
      </c>
      <c r="B12675" t="s">
        <v>63</v>
      </c>
      <c r="C12675" t="s">
        <v>68</v>
      </c>
      <c r="D12675" t="s">
        <v>22</v>
      </c>
      <c r="E12675" t="b">
        <v>1</v>
      </c>
      <c r="F12675" s="1">
        <v>45448.752372685187</v>
      </c>
      <c r="G12675" t="b">
        <v>1</v>
      </c>
      <c r="H12675" t="b">
        <v>0</v>
      </c>
      <c r="I12675" t="s">
        <v>16</v>
      </c>
      <c r="J12675" t="s">
        <v>47</v>
      </c>
      <c r="K12675" t="s">
        <v>18</v>
      </c>
      <c r="L12675">
        <v>113589</v>
      </c>
    </row>
    <row r="12676" spans="1:12" x14ac:dyDescent="0.25">
      <c r="A12676" t="s">
        <v>26</v>
      </c>
      <c r="B12676" t="s">
        <v>33</v>
      </c>
      <c r="C12676" t="s">
        <v>21</v>
      </c>
      <c r="D12676" t="s">
        <v>22</v>
      </c>
      <c r="E12676" t="b">
        <v>1</v>
      </c>
      <c r="F12676" s="1">
        <v>45534.445069444453</v>
      </c>
      <c r="G12676" t="b">
        <v>0</v>
      </c>
      <c r="H12676" t="b">
        <v>0</v>
      </c>
      <c r="I12676" t="s">
        <v>30</v>
      </c>
      <c r="J12676" t="s">
        <v>52</v>
      </c>
      <c r="K12676" t="s">
        <v>99</v>
      </c>
      <c r="L12676">
        <v>101874</v>
      </c>
    </row>
    <row r="12677" spans="1:12" x14ac:dyDescent="0.25">
      <c r="A12677" t="s">
        <v>19</v>
      </c>
      <c r="B12677" t="s">
        <v>20</v>
      </c>
      <c r="C12677" t="s">
        <v>40</v>
      </c>
      <c r="D12677" t="s">
        <v>29</v>
      </c>
      <c r="E12677" t="b">
        <v>0</v>
      </c>
      <c r="F12677" s="1">
        <v>45623.36482638889</v>
      </c>
      <c r="G12677" t="b">
        <v>1</v>
      </c>
      <c r="H12677" t="b">
        <v>1</v>
      </c>
      <c r="I12677" t="s">
        <v>23</v>
      </c>
      <c r="J12677" t="s">
        <v>17</v>
      </c>
      <c r="K12677" t="s">
        <v>78</v>
      </c>
      <c r="L12677">
        <v>70105</v>
      </c>
    </row>
    <row r="12678" spans="1:12" x14ac:dyDescent="0.25">
      <c r="A12678" t="s">
        <v>26</v>
      </c>
      <c r="B12678" t="s">
        <v>71</v>
      </c>
      <c r="C12678" t="s">
        <v>43</v>
      </c>
      <c r="D12678" t="s">
        <v>29</v>
      </c>
      <c r="E12678" t="b">
        <v>0</v>
      </c>
      <c r="F12678" s="1">
        <v>45608.805659722217</v>
      </c>
      <c r="G12678" t="b">
        <v>1</v>
      </c>
      <c r="H12678" t="b">
        <v>1</v>
      </c>
      <c r="I12678" t="s">
        <v>30</v>
      </c>
      <c r="J12678" t="s">
        <v>57</v>
      </c>
      <c r="K12678" t="s">
        <v>116</v>
      </c>
      <c r="L12678">
        <v>121263</v>
      </c>
    </row>
    <row r="12679" spans="1:12" x14ac:dyDescent="0.25">
      <c r="A12679" t="s">
        <v>45</v>
      </c>
      <c r="B12679" t="s">
        <v>88</v>
      </c>
      <c r="C12679" t="s">
        <v>68</v>
      </c>
      <c r="D12679" t="s">
        <v>15</v>
      </c>
      <c r="E12679" t="b">
        <v>0</v>
      </c>
      <c r="F12679" s="1">
        <v>45520.402129629627</v>
      </c>
      <c r="G12679" t="b">
        <v>0</v>
      </c>
      <c r="H12679" t="b">
        <v>0</v>
      </c>
      <c r="I12679" t="s">
        <v>16</v>
      </c>
      <c r="J12679" t="s">
        <v>24</v>
      </c>
      <c r="K12679" t="s">
        <v>103</v>
      </c>
      <c r="L12679">
        <v>110254</v>
      </c>
    </row>
    <row r="12680" spans="1:12" x14ac:dyDescent="0.25">
      <c r="A12680" t="s">
        <v>54</v>
      </c>
      <c r="B12680" t="s">
        <v>79</v>
      </c>
      <c r="C12680" t="s">
        <v>68</v>
      </c>
      <c r="D12680" t="s">
        <v>22</v>
      </c>
      <c r="E12680" t="b">
        <v>0</v>
      </c>
      <c r="F12680" s="1">
        <v>45567.727511574078</v>
      </c>
      <c r="G12680" t="b">
        <v>0</v>
      </c>
      <c r="H12680" t="b">
        <v>0</v>
      </c>
      <c r="I12680" t="s">
        <v>30</v>
      </c>
      <c r="J12680" t="s">
        <v>34</v>
      </c>
      <c r="K12680" t="s">
        <v>128</v>
      </c>
      <c r="L12680">
        <v>130443</v>
      </c>
    </row>
    <row r="12681" spans="1:12" x14ac:dyDescent="0.25">
      <c r="A12681" t="s">
        <v>54</v>
      </c>
      <c r="B12681" t="s">
        <v>55</v>
      </c>
      <c r="C12681" t="s">
        <v>40</v>
      </c>
      <c r="D12681" t="s">
        <v>29</v>
      </c>
      <c r="E12681" t="b">
        <v>1</v>
      </c>
      <c r="F12681" s="1">
        <v>45613.682210648149</v>
      </c>
      <c r="G12681" t="b">
        <v>0</v>
      </c>
      <c r="H12681" t="b">
        <v>1</v>
      </c>
      <c r="I12681" t="s">
        <v>30</v>
      </c>
      <c r="J12681" t="s">
        <v>34</v>
      </c>
      <c r="K12681" t="s">
        <v>123</v>
      </c>
      <c r="L12681">
        <v>128570</v>
      </c>
    </row>
    <row r="12682" spans="1:12" x14ac:dyDescent="0.25">
      <c r="A12682" t="s">
        <v>49</v>
      </c>
      <c r="B12682" t="s">
        <v>50</v>
      </c>
      <c r="C12682" t="s">
        <v>14</v>
      </c>
      <c r="D12682" t="s">
        <v>22</v>
      </c>
      <c r="E12682" t="b">
        <v>0</v>
      </c>
      <c r="F12682" s="1">
        <v>45488.755104166667</v>
      </c>
      <c r="G12682" t="b">
        <v>1</v>
      </c>
      <c r="H12682" t="b">
        <v>1</v>
      </c>
      <c r="I12682" t="s">
        <v>51</v>
      </c>
      <c r="J12682" t="s">
        <v>34</v>
      </c>
      <c r="K12682" t="s">
        <v>37</v>
      </c>
      <c r="L12682">
        <v>82657</v>
      </c>
    </row>
    <row r="12683" spans="1:12" x14ac:dyDescent="0.25">
      <c r="A12683" t="s">
        <v>19</v>
      </c>
      <c r="B12683" t="s">
        <v>36</v>
      </c>
      <c r="C12683" t="s">
        <v>14</v>
      </c>
      <c r="D12683" t="s">
        <v>15</v>
      </c>
      <c r="E12683" t="b">
        <v>1</v>
      </c>
      <c r="F12683" s="1">
        <v>45601.884120370371</v>
      </c>
      <c r="G12683" t="b">
        <v>0</v>
      </c>
      <c r="H12683" t="b">
        <v>0</v>
      </c>
      <c r="I12683" t="s">
        <v>23</v>
      </c>
      <c r="J12683" t="s">
        <v>44</v>
      </c>
      <c r="K12683" t="s">
        <v>35</v>
      </c>
      <c r="L12683">
        <v>87968</v>
      </c>
    </row>
    <row r="12684" spans="1:12" x14ac:dyDescent="0.25">
      <c r="A12684" t="s">
        <v>26</v>
      </c>
      <c r="B12684" t="s">
        <v>71</v>
      </c>
      <c r="C12684" t="s">
        <v>43</v>
      </c>
      <c r="D12684" t="s">
        <v>15</v>
      </c>
      <c r="E12684" t="b">
        <v>1</v>
      </c>
      <c r="F12684" s="1">
        <v>45373.028680555559</v>
      </c>
      <c r="G12684" t="b">
        <v>0</v>
      </c>
      <c r="H12684" t="b">
        <v>1</v>
      </c>
      <c r="I12684" t="s">
        <v>30</v>
      </c>
      <c r="J12684" t="s">
        <v>17</v>
      </c>
      <c r="K12684" t="s">
        <v>62</v>
      </c>
      <c r="L12684">
        <v>117286</v>
      </c>
    </row>
    <row r="12685" spans="1:12" x14ac:dyDescent="0.25">
      <c r="A12685" t="s">
        <v>82</v>
      </c>
      <c r="B12685" t="s">
        <v>91</v>
      </c>
      <c r="C12685" t="s">
        <v>68</v>
      </c>
      <c r="D12685" t="s">
        <v>22</v>
      </c>
      <c r="E12685" t="b">
        <v>1</v>
      </c>
      <c r="F12685" s="1">
        <v>45408.698657407411</v>
      </c>
      <c r="G12685" t="b">
        <v>1</v>
      </c>
      <c r="H12685" t="b">
        <v>1</v>
      </c>
      <c r="I12685" t="s">
        <v>84</v>
      </c>
      <c r="J12685" t="s">
        <v>64</v>
      </c>
      <c r="K12685" t="s">
        <v>32</v>
      </c>
      <c r="L12685">
        <v>115743</v>
      </c>
    </row>
    <row r="12686" spans="1:12" x14ac:dyDescent="0.25">
      <c r="A12686" t="s">
        <v>38</v>
      </c>
      <c r="B12686" t="s">
        <v>39</v>
      </c>
      <c r="C12686" t="s">
        <v>43</v>
      </c>
      <c r="D12686" t="s">
        <v>22</v>
      </c>
      <c r="E12686" t="b">
        <v>1</v>
      </c>
      <c r="F12686" s="1">
        <v>45640.253344907411</v>
      </c>
      <c r="G12686" t="b">
        <v>1</v>
      </c>
      <c r="H12686" t="b">
        <v>1</v>
      </c>
      <c r="I12686" t="s">
        <v>41</v>
      </c>
      <c r="J12686" t="s">
        <v>44</v>
      </c>
      <c r="K12686" t="s">
        <v>96</v>
      </c>
      <c r="L12686">
        <v>69335</v>
      </c>
    </row>
    <row r="12687" spans="1:12" x14ac:dyDescent="0.25">
      <c r="A12687" t="s">
        <v>54</v>
      </c>
      <c r="B12687" t="s">
        <v>79</v>
      </c>
      <c r="C12687" t="s">
        <v>21</v>
      </c>
      <c r="D12687" t="s">
        <v>15</v>
      </c>
      <c r="E12687" t="b">
        <v>1</v>
      </c>
      <c r="F12687" s="1">
        <v>45408.02920138889</v>
      </c>
      <c r="G12687" t="b">
        <v>1</v>
      </c>
      <c r="H12687" t="b">
        <v>1</v>
      </c>
      <c r="I12687" t="s">
        <v>30</v>
      </c>
      <c r="J12687" t="s">
        <v>24</v>
      </c>
      <c r="K12687" t="s">
        <v>125</v>
      </c>
      <c r="L12687">
        <v>153070</v>
      </c>
    </row>
    <row r="12688" spans="1:12" x14ac:dyDescent="0.25">
      <c r="A12688" t="s">
        <v>49</v>
      </c>
      <c r="B12688" t="s">
        <v>108</v>
      </c>
      <c r="C12688" t="s">
        <v>40</v>
      </c>
      <c r="D12688" t="s">
        <v>15</v>
      </c>
      <c r="E12688" t="b">
        <v>0</v>
      </c>
      <c r="F12688" s="1">
        <v>45589.16133101852</v>
      </c>
      <c r="G12688" t="b">
        <v>1</v>
      </c>
      <c r="H12688" t="b">
        <v>0</v>
      </c>
      <c r="I12688" t="s">
        <v>51</v>
      </c>
      <c r="J12688" t="s">
        <v>66</v>
      </c>
      <c r="K12688" t="s">
        <v>67</v>
      </c>
      <c r="L12688">
        <v>97162</v>
      </c>
    </row>
    <row r="12689" spans="1:12" x14ac:dyDescent="0.25">
      <c r="A12689" t="s">
        <v>12</v>
      </c>
      <c r="B12689" t="s">
        <v>63</v>
      </c>
      <c r="C12689" t="s">
        <v>14</v>
      </c>
      <c r="D12689" t="s">
        <v>22</v>
      </c>
      <c r="E12689" t="b">
        <v>0</v>
      </c>
      <c r="F12689" s="1">
        <v>45622.187465277777</v>
      </c>
      <c r="G12689" t="b">
        <v>1</v>
      </c>
      <c r="H12689" t="b">
        <v>1</v>
      </c>
      <c r="I12689" t="s">
        <v>16</v>
      </c>
      <c r="J12689" t="s">
        <v>70</v>
      </c>
      <c r="K12689" t="s">
        <v>92</v>
      </c>
      <c r="L12689">
        <v>120257</v>
      </c>
    </row>
    <row r="12690" spans="1:12" x14ac:dyDescent="0.25">
      <c r="A12690" t="s">
        <v>26</v>
      </c>
      <c r="B12690" t="s">
        <v>33</v>
      </c>
      <c r="C12690" t="s">
        <v>21</v>
      </c>
      <c r="D12690" t="s">
        <v>15</v>
      </c>
      <c r="E12690" t="b">
        <v>1</v>
      </c>
      <c r="F12690" s="1">
        <v>45483.793402777781</v>
      </c>
      <c r="G12690" t="b">
        <v>0</v>
      </c>
      <c r="H12690" t="b">
        <v>1</v>
      </c>
      <c r="I12690" t="s">
        <v>30</v>
      </c>
      <c r="J12690" t="s">
        <v>47</v>
      </c>
      <c r="K12690" t="s">
        <v>67</v>
      </c>
      <c r="L12690">
        <v>119985</v>
      </c>
    </row>
    <row r="12691" spans="1:12" x14ac:dyDescent="0.25">
      <c r="A12691" t="s">
        <v>49</v>
      </c>
      <c r="B12691" t="s">
        <v>61</v>
      </c>
      <c r="C12691" t="s">
        <v>40</v>
      </c>
      <c r="D12691" t="s">
        <v>22</v>
      </c>
      <c r="E12691" t="b">
        <v>1</v>
      </c>
      <c r="F12691" s="1">
        <v>45524.141886574071</v>
      </c>
      <c r="G12691" t="b">
        <v>1</v>
      </c>
      <c r="H12691" t="b">
        <v>1</v>
      </c>
      <c r="I12691" t="s">
        <v>51</v>
      </c>
      <c r="J12691" t="s">
        <v>47</v>
      </c>
      <c r="K12691" t="s">
        <v>115</v>
      </c>
      <c r="L12691">
        <v>82298</v>
      </c>
    </row>
    <row r="12692" spans="1:12" x14ac:dyDescent="0.25">
      <c r="A12692" t="s">
        <v>49</v>
      </c>
      <c r="B12692" t="s">
        <v>61</v>
      </c>
      <c r="C12692" t="s">
        <v>40</v>
      </c>
      <c r="D12692" t="s">
        <v>15</v>
      </c>
      <c r="E12692" t="b">
        <v>0</v>
      </c>
      <c r="F12692" s="1">
        <v>45444.840474537043</v>
      </c>
      <c r="G12692" t="b">
        <v>1</v>
      </c>
      <c r="H12692" t="b">
        <v>0</v>
      </c>
      <c r="I12692" t="s">
        <v>51</v>
      </c>
      <c r="J12692" t="s">
        <v>57</v>
      </c>
      <c r="K12692" t="s">
        <v>92</v>
      </c>
      <c r="L12692">
        <v>99349</v>
      </c>
    </row>
    <row r="12693" spans="1:12" x14ac:dyDescent="0.25">
      <c r="A12693" t="s">
        <v>49</v>
      </c>
      <c r="B12693" t="s">
        <v>108</v>
      </c>
      <c r="C12693" t="s">
        <v>14</v>
      </c>
      <c r="D12693" t="s">
        <v>15</v>
      </c>
      <c r="E12693" t="b">
        <v>0</v>
      </c>
      <c r="F12693" s="1">
        <v>45361.062962962962</v>
      </c>
      <c r="G12693" t="b">
        <v>1</v>
      </c>
      <c r="H12693" t="b">
        <v>1</v>
      </c>
      <c r="I12693" t="s">
        <v>51</v>
      </c>
      <c r="J12693" t="s">
        <v>66</v>
      </c>
      <c r="K12693" t="s">
        <v>126</v>
      </c>
      <c r="L12693">
        <v>87398</v>
      </c>
    </row>
    <row r="12694" spans="1:12" x14ac:dyDescent="0.25">
      <c r="A12694" t="s">
        <v>38</v>
      </c>
      <c r="B12694" t="s">
        <v>107</v>
      </c>
      <c r="C12694" t="s">
        <v>28</v>
      </c>
      <c r="D12694" t="s">
        <v>15</v>
      </c>
      <c r="E12694" t="b">
        <v>1</v>
      </c>
      <c r="F12694" s="1">
        <v>45490.124236111107</v>
      </c>
      <c r="G12694" t="b">
        <v>0</v>
      </c>
      <c r="H12694" t="b">
        <v>0</v>
      </c>
      <c r="I12694" t="s">
        <v>41</v>
      </c>
      <c r="J12694" t="s">
        <v>44</v>
      </c>
      <c r="K12694" t="s">
        <v>115</v>
      </c>
      <c r="L12694">
        <v>93866</v>
      </c>
    </row>
    <row r="12695" spans="1:12" x14ac:dyDescent="0.25">
      <c r="A12695" t="s">
        <v>19</v>
      </c>
      <c r="B12695" t="s">
        <v>94</v>
      </c>
      <c r="C12695" t="s">
        <v>28</v>
      </c>
      <c r="D12695" t="s">
        <v>22</v>
      </c>
      <c r="E12695" t="b">
        <v>1</v>
      </c>
      <c r="F12695" s="1">
        <v>45494.175636574073</v>
      </c>
      <c r="G12695" t="b">
        <v>0</v>
      </c>
      <c r="H12695" t="b">
        <v>1</v>
      </c>
      <c r="I12695" t="s">
        <v>23</v>
      </c>
      <c r="J12695" t="s">
        <v>70</v>
      </c>
      <c r="K12695" t="s">
        <v>53</v>
      </c>
      <c r="L12695">
        <v>67200</v>
      </c>
    </row>
    <row r="12696" spans="1:12" x14ac:dyDescent="0.25">
      <c r="A12696" t="s">
        <v>38</v>
      </c>
      <c r="B12696" t="s">
        <v>39</v>
      </c>
      <c r="C12696" t="s">
        <v>68</v>
      </c>
      <c r="D12696" t="s">
        <v>29</v>
      </c>
      <c r="E12696" t="b">
        <v>0</v>
      </c>
      <c r="F12696" s="1">
        <v>45383.566076388888</v>
      </c>
      <c r="G12696" t="b">
        <v>0</v>
      </c>
      <c r="H12696" t="b">
        <v>1</v>
      </c>
      <c r="I12696" t="s">
        <v>41</v>
      </c>
      <c r="J12696" t="s">
        <v>80</v>
      </c>
      <c r="K12696" t="s">
        <v>67</v>
      </c>
      <c r="L12696">
        <v>69579</v>
      </c>
    </row>
    <row r="12697" spans="1:12" x14ac:dyDescent="0.25">
      <c r="A12697" t="s">
        <v>82</v>
      </c>
      <c r="B12697" t="s">
        <v>83</v>
      </c>
      <c r="C12697" t="s">
        <v>43</v>
      </c>
      <c r="D12697" t="s">
        <v>15</v>
      </c>
      <c r="E12697" t="b">
        <v>1</v>
      </c>
      <c r="F12697" s="1">
        <v>45400.140983796293</v>
      </c>
      <c r="G12697" t="b">
        <v>0</v>
      </c>
      <c r="H12697" t="b">
        <v>1</v>
      </c>
      <c r="I12697" t="s">
        <v>84</v>
      </c>
      <c r="J12697" t="s">
        <v>72</v>
      </c>
      <c r="K12697" t="s">
        <v>32</v>
      </c>
      <c r="L12697">
        <v>108777</v>
      </c>
    </row>
    <row r="12698" spans="1:12" x14ac:dyDescent="0.25">
      <c r="A12698" t="s">
        <v>49</v>
      </c>
      <c r="B12698" t="s">
        <v>61</v>
      </c>
      <c r="C12698" t="s">
        <v>43</v>
      </c>
      <c r="D12698" t="s">
        <v>22</v>
      </c>
      <c r="E12698" t="b">
        <v>0</v>
      </c>
      <c r="F12698" s="1">
        <v>45539.076180555552</v>
      </c>
      <c r="G12698" t="b">
        <v>1</v>
      </c>
      <c r="H12698" t="b">
        <v>1</v>
      </c>
      <c r="I12698" t="s">
        <v>51</v>
      </c>
      <c r="J12698" t="s">
        <v>57</v>
      </c>
      <c r="K12698" t="s">
        <v>106</v>
      </c>
      <c r="L12698">
        <v>99825</v>
      </c>
    </row>
    <row r="12699" spans="1:12" x14ac:dyDescent="0.25">
      <c r="A12699" t="s">
        <v>45</v>
      </c>
      <c r="B12699" t="s">
        <v>88</v>
      </c>
      <c r="C12699" t="s">
        <v>28</v>
      </c>
      <c r="D12699" t="s">
        <v>22</v>
      </c>
      <c r="E12699" t="b">
        <v>1</v>
      </c>
      <c r="F12699" s="1">
        <v>45571.110671296286</v>
      </c>
      <c r="G12699" t="b">
        <v>1</v>
      </c>
      <c r="H12699" t="b">
        <v>0</v>
      </c>
      <c r="I12699" t="s">
        <v>16</v>
      </c>
      <c r="J12699" t="s">
        <v>52</v>
      </c>
      <c r="K12699" t="s">
        <v>81</v>
      </c>
      <c r="L12699">
        <v>96141</v>
      </c>
    </row>
    <row r="12700" spans="1:12" x14ac:dyDescent="0.25">
      <c r="A12700" t="s">
        <v>26</v>
      </c>
      <c r="B12700" t="s">
        <v>71</v>
      </c>
      <c r="C12700" t="s">
        <v>68</v>
      </c>
      <c r="D12700" t="s">
        <v>22</v>
      </c>
      <c r="E12700" t="b">
        <v>0</v>
      </c>
      <c r="F12700" s="1">
        <v>45474.693773148138</v>
      </c>
      <c r="G12700" t="b">
        <v>1</v>
      </c>
      <c r="H12700" t="b">
        <v>0</v>
      </c>
      <c r="I12700" t="s">
        <v>30</v>
      </c>
      <c r="J12700" t="s">
        <v>70</v>
      </c>
      <c r="K12700" t="s">
        <v>124</v>
      </c>
      <c r="L12700">
        <v>127091</v>
      </c>
    </row>
    <row r="12701" spans="1:12" x14ac:dyDescent="0.25">
      <c r="A12701" t="s">
        <v>26</v>
      </c>
      <c r="B12701" t="s">
        <v>33</v>
      </c>
      <c r="C12701" t="s">
        <v>68</v>
      </c>
      <c r="D12701" t="s">
        <v>15</v>
      </c>
      <c r="E12701" t="b">
        <v>1</v>
      </c>
      <c r="F12701" s="1">
        <v>45613.134976851848</v>
      </c>
      <c r="G12701" t="b">
        <v>1</v>
      </c>
      <c r="H12701" t="b">
        <v>1</v>
      </c>
      <c r="I12701" t="s">
        <v>30</v>
      </c>
      <c r="J12701" t="s">
        <v>70</v>
      </c>
      <c r="K12701" t="s">
        <v>37</v>
      </c>
      <c r="L12701">
        <v>96616</v>
      </c>
    </row>
    <row r="12702" spans="1:12" x14ac:dyDescent="0.25">
      <c r="A12702" t="s">
        <v>19</v>
      </c>
      <c r="B12702" t="s">
        <v>86</v>
      </c>
      <c r="C12702" t="s">
        <v>40</v>
      </c>
      <c r="D12702" t="s">
        <v>22</v>
      </c>
      <c r="E12702" t="b">
        <v>1</v>
      </c>
      <c r="F12702" s="1">
        <v>45584.408668981479</v>
      </c>
      <c r="G12702" t="b">
        <v>0</v>
      </c>
      <c r="H12702" t="b">
        <v>0</v>
      </c>
      <c r="I12702" t="s">
        <v>23</v>
      </c>
      <c r="J12702" t="s">
        <v>72</v>
      </c>
      <c r="K12702" t="s">
        <v>67</v>
      </c>
      <c r="L12702">
        <v>70932</v>
      </c>
    </row>
    <row r="12703" spans="1:12" x14ac:dyDescent="0.25">
      <c r="A12703" t="s">
        <v>54</v>
      </c>
      <c r="B12703" t="s">
        <v>79</v>
      </c>
      <c r="C12703" t="s">
        <v>40</v>
      </c>
      <c r="D12703" t="s">
        <v>29</v>
      </c>
      <c r="E12703" t="b">
        <v>0</v>
      </c>
      <c r="F12703" s="1">
        <v>45572.249664351853</v>
      </c>
      <c r="G12703" t="b">
        <v>1</v>
      </c>
      <c r="H12703" t="b">
        <v>1</v>
      </c>
      <c r="I12703" t="s">
        <v>30</v>
      </c>
      <c r="J12703" t="s">
        <v>17</v>
      </c>
      <c r="K12703" t="s">
        <v>120</v>
      </c>
      <c r="L12703">
        <v>125270</v>
      </c>
    </row>
    <row r="12704" spans="1:12" x14ac:dyDescent="0.25">
      <c r="A12704" t="s">
        <v>26</v>
      </c>
      <c r="B12704" t="s">
        <v>33</v>
      </c>
      <c r="C12704" t="s">
        <v>21</v>
      </c>
      <c r="D12704" t="s">
        <v>15</v>
      </c>
      <c r="E12704" t="b">
        <v>0</v>
      </c>
      <c r="F12704" s="1">
        <v>45522.567094907397</v>
      </c>
      <c r="G12704" t="b">
        <v>1</v>
      </c>
      <c r="H12704" t="b">
        <v>1</v>
      </c>
      <c r="I12704" t="s">
        <v>30</v>
      </c>
      <c r="J12704" t="s">
        <v>44</v>
      </c>
      <c r="K12704" t="s">
        <v>32</v>
      </c>
      <c r="L12704">
        <v>112120</v>
      </c>
    </row>
    <row r="12705" spans="1:12" x14ac:dyDescent="0.25">
      <c r="A12705" t="s">
        <v>12</v>
      </c>
      <c r="B12705" t="s">
        <v>75</v>
      </c>
      <c r="C12705" t="s">
        <v>28</v>
      </c>
      <c r="D12705" t="s">
        <v>29</v>
      </c>
      <c r="E12705" t="b">
        <v>1</v>
      </c>
      <c r="F12705" s="1">
        <v>45517.913263888891</v>
      </c>
      <c r="G12705" t="b">
        <v>1</v>
      </c>
      <c r="H12705" t="b">
        <v>0</v>
      </c>
      <c r="I12705" t="s">
        <v>16</v>
      </c>
      <c r="J12705" t="s">
        <v>34</v>
      </c>
      <c r="K12705" t="s">
        <v>116</v>
      </c>
      <c r="L12705">
        <v>147819</v>
      </c>
    </row>
    <row r="12706" spans="1:12" x14ac:dyDescent="0.25">
      <c r="A12706" t="s">
        <v>19</v>
      </c>
      <c r="B12706" t="s">
        <v>36</v>
      </c>
      <c r="C12706" t="s">
        <v>28</v>
      </c>
      <c r="D12706" t="s">
        <v>29</v>
      </c>
      <c r="E12706" t="b">
        <v>1</v>
      </c>
      <c r="F12706" s="1">
        <v>45348.879537037043</v>
      </c>
      <c r="G12706" t="b">
        <v>1</v>
      </c>
      <c r="H12706" t="b">
        <v>0</v>
      </c>
      <c r="I12706" t="s">
        <v>23</v>
      </c>
      <c r="J12706" t="s">
        <v>66</v>
      </c>
      <c r="K12706" t="s">
        <v>98</v>
      </c>
      <c r="L12706">
        <v>81406</v>
      </c>
    </row>
    <row r="12707" spans="1:12" x14ac:dyDescent="0.25">
      <c r="A12707" t="s">
        <v>19</v>
      </c>
      <c r="B12707" t="s">
        <v>94</v>
      </c>
      <c r="C12707" t="s">
        <v>68</v>
      </c>
      <c r="D12707" t="s">
        <v>15</v>
      </c>
      <c r="E12707" t="b">
        <v>0</v>
      </c>
      <c r="F12707" s="1">
        <v>45448.730694444443</v>
      </c>
      <c r="G12707" t="b">
        <v>0</v>
      </c>
      <c r="H12707" t="b">
        <v>0</v>
      </c>
      <c r="I12707" t="s">
        <v>23</v>
      </c>
      <c r="J12707" t="s">
        <v>47</v>
      </c>
      <c r="K12707" t="s">
        <v>124</v>
      </c>
      <c r="L12707">
        <v>80044</v>
      </c>
    </row>
    <row r="12708" spans="1:12" x14ac:dyDescent="0.25">
      <c r="A12708" t="s">
        <v>26</v>
      </c>
      <c r="B12708" t="s">
        <v>33</v>
      </c>
      <c r="C12708" t="s">
        <v>21</v>
      </c>
      <c r="D12708" t="s">
        <v>29</v>
      </c>
      <c r="E12708" t="b">
        <v>0</v>
      </c>
      <c r="F12708" s="1">
        <v>45364.510150462957</v>
      </c>
      <c r="G12708" t="b">
        <v>0</v>
      </c>
      <c r="H12708" t="b">
        <v>1</v>
      </c>
      <c r="I12708" t="s">
        <v>30</v>
      </c>
      <c r="J12708" t="s">
        <v>66</v>
      </c>
      <c r="K12708" t="s">
        <v>42</v>
      </c>
      <c r="L12708">
        <v>90599</v>
      </c>
    </row>
    <row r="12709" spans="1:12" x14ac:dyDescent="0.25">
      <c r="A12709" t="s">
        <v>12</v>
      </c>
      <c r="B12709" t="s">
        <v>13</v>
      </c>
      <c r="C12709" t="s">
        <v>40</v>
      </c>
      <c r="D12709" t="s">
        <v>22</v>
      </c>
      <c r="E12709" t="b">
        <v>0</v>
      </c>
      <c r="F12709" s="1">
        <v>45469.947789351849</v>
      </c>
      <c r="G12709" t="b">
        <v>1</v>
      </c>
      <c r="H12709" t="b">
        <v>0</v>
      </c>
      <c r="I12709" t="s">
        <v>16</v>
      </c>
      <c r="J12709" t="s">
        <v>34</v>
      </c>
      <c r="K12709" t="s">
        <v>110</v>
      </c>
      <c r="L12709">
        <v>134241</v>
      </c>
    </row>
    <row r="12710" spans="1:12" x14ac:dyDescent="0.25">
      <c r="A12710" t="s">
        <v>19</v>
      </c>
      <c r="B12710" t="s">
        <v>20</v>
      </c>
      <c r="C12710" t="s">
        <v>28</v>
      </c>
      <c r="D12710" t="s">
        <v>29</v>
      </c>
      <c r="E12710" t="b">
        <v>1</v>
      </c>
      <c r="F12710" s="1">
        <v>45631.918078703697</v>
      </c>
      <c r="G12710" t="b">
        <v>0</v>
      </c>
      <c r="H12710" t="b">
        <v>0</v>
      </c>
      <c r="I12710" t="s">
        <v>23</v>
      </c>
      <c r="J12710" t="s">
        <v>24</v>
      </c>
      <c r="K12710" t="s">
        <v>58</v>
      </c>
      <c r="L12710">
        <v>66331</v>
      </c>
    </row>
    <row r="12711" spans="1:12" x14ac:dyDescent="0.25">
      <c r="A12711" t="s">
        <v>49</v>
      </c>
      <c r="B12711" t="s">
        <v>108</v>
      </c>
      <c r="C12711" t="s">
        <v>14</v>
      </c>
      <c r="D12711" t="s">
        <v>22</v>
      </c>
      <c r="E12711" t="b">
        <v>0</v>
      </c>
      <c r="F12711" s="1">
        <v>45439.246678240743</v>
      </c>
      <c r="G12711" t="b">
        <v>0</v>
      </c>
      <c r="H12711" t="b">
        <v>0</v>
      </c>
      <c r="I12711" t="s">
        <v>51</v>
      </c>
      <c r="J12711" t="s">
        <v>47</v>
      </c>
      <c r="K12711" t="s">
        <v>90</v>
      </c>
      <c r="L12711">
        <v>92026</v>
      </c>
    </row>
    <row r="12712" spans="1:12" x14ac:dyDescent="0.25">
      <c r="A12712" t="s">
        <v>54</v>
      </c>
      <c r="B12712" t="s">
        <v>79</v>
      </c>
      <c r="C12712" t="s">
        <v>68</v>
      </c>
      <c r="D12712" t="s">
        <v>15</v>
      </c>
      <c r="E12712" t="b">
        <v>0</v>
      </c>
      <c r="F12712" s="1">
        <v>45569.260636574072</v>
      </c>
      <c r="G12712" t="b">
        <v>0</v>
      </c>
      <c r="H12712" t="b">
        <v>0</v>
      </c>
      <c r="I12712" t="s">
        <v>30</v>
      </c>
      <c r="J12712" t="s">
        <v>17</v>
      </c>
      <c r="K12712" t="s">
        <v>56</v>
      </c>
      <c r="L12712">
        <v>136777</v>
      </c>
    </row>
    <row r="12713" spans="1:12" x14ac:dyDescent="0.25">
      <c r="A12713" t="s">
        <v>49</v>
      </c>
      <c r="B12713" t="s">
        <v>108</v>
      </c>
      <c r="C12713" t="s">
        <v>40</v>
      </c>
      <c r="D12713" t="s">
        <v>29</v>
      </c>
      <c r="E12713" t="b">
        <v>0</v>
      </c>
      <c r="F12713" s="1">
        <v>45485.932546296302</v>
      </c>
      <c r="G12713" t="b">
        <v>1</v>
      </c>
      <c r="H12713" t="b">
        <v>1</v>
      </c>
      <c r="I12713" t="s">
        <v>51</v>
      </c>
      <c r="J12713" t="s">
        <v>47</v>
      </c>
      <c r="K12713" t="s">
        <v>99</v>
      </c>
      <c r="L12713">
        <v>95763</v>
      </c>
    </row>
    <row r="12714" spans="1:12" x14ac:dyDescent="0.25">
      <c r="A12714" t="s">
        <v>49</v>
      </c>
      <c r="B12714" t="s">
        <v>61</v>
      </c>
      <c r="C12714" t="s">
        <v>40</v>
      </c>
      <c r="D12714" t="s">
        <v>15</v>
      </c>
      <c r="E12714" t="b">
        <v>1</v>
      </c>
      <c r="F12714" s="1">
        <v>45459.544351851851</v>
      </c>
      <c r="G12714" t="b">
        <v>0</v>
      </c>
      <c r="H12714" t="b">
        <v>1</v>
      </c>
      <c r="I12714" t="s">
        <v>51</v>
      </c>
      <c r="J12714" t="s">
        <v>44</v>
      </c>
      <c r="K12714" t="s">
        <v>58</v>
      </c>
      <c r="L12714">
        <v>81241</v>
      </c>
    </row>
    <row r="12715" spans="1:12" x14ac:dyDescent="0.25">
      <c r="A12715" t="s">
        <v>45</v>
      </c>
      <c r="B12715" t="s">
        <v>88</v>
      </c>
      <c r="C12715" t="s">
        <v>14</v>
      </c>
      <c r="D12715" t="s">
        <v>29</v>
      </c>
      <c r="E12715" t="b">
        <v>0</v>
      </c>
      <c r="F12715" s="1">
        <v>45356.571446759262</v>
      </c>
      <c r="G12715" t="b">
        <v>1</v>
      </c>
      <c r="H12715" t="b">
        <v>1</v>
      </c>
      <c r="I12715" t="s">
        <v>16</v>
      </c>
      <c r="J12715" t="s">
        <v>64</v>
      </c>
      <c r="K12715" t="s">
        <v>18</v>
      </c>
      <c r="L12715">
        <v>103274</v>
      </c>
    </row>
    <row r="12716" spans="1:12" x14ac:dyDescent="0.25">
      <c r="A12716" t="s">
        <v>26</v>
      </c>
      <c r="B12716" t="s">
        <v>27</v>
      </c>
      <c r="C12716" t="s">
        <v>21</v>
      </c>
      <c r="D12716" t="s">
        <v>29</v>
      </c>
      <c r="E12716" t="b">
        <v>0</v>
      </c>
      <c r="F12716" s="1">
        <v>45467.309247685182</v>
      </c>
      <c r="G12716" t="b">
        <v>1</v>
      </c>
      <c r="H12716" t="b">
        <v>0</v>
      </c>
      <c r="I12716" t="s">
        <v>30</v>
      </c>
      <c r="J12716" t="s">
        <v>72</v>
      </c>
      <c r="K12716" t="s">
        <v>60</v>
      </c>
      <c r="L12716">
        <v>110371</v>
      </c>
    </row>
    <row r="12717" spans="1:12" x14ac:dyDescent="0.25">
      <c r="A12717" t="s">
        <v>45</v>
      </c>
      <c r="B12717" t="s">
        <v>88</v>
      </c>
      <c r="C12717" t="s">
        <v>68</v>
      </c>
      <c r="D12717" t="s">
        <v>15</v>
      </c>
      <c r="E12717" t="b">
        <v>0</v>
      </c>
      <c r="F12717" s="1">
        <v>45399.49355324074</v>
      </c>
      <c r="G12717" t="b">
        <v>1</v>
      </c>
      <c r="H12717" t="b">
        <v>1</v>
      </c>
      <c r="I12717" t="s">
        <v>16</v>
      </c>
      <c r="J12717" t="s">
        <v>31</v>
      </c>
      <c r="K12717" t="s">
        <v>109</v>
      </c>
      <c r="L12717">
        <v>81275</v>
      </c>
    </row>
    <row r="12718" spans="1:12" x14ac:dyDescent="0.25">
      <c r="A12718" t="s">
        <v>12</v>
      </c>
      <c r="B12718" t="s">
        <v>75</v>
      </c>
      <c r="C12718" t="s">
        <v>68</v>
      </c>
      <c r="D12718" t="s">
        <v>15</v>
      </c>
      <c r="E12718" t="b">
        <v>1</v>
      </c>
      <c r="F12718" s="1">
        <v>45456.898310185177</v>
      </c>
      <c r="G12718" t="b">
        <v>0</v>
      </c>
      <c r="H12718" t="b">
        <v>1</v>
      </c>
      <c r="I12718" t="s">
        <v>16</v>
      </c>
      <c r="J12718" t="s">
        <v>17</v>
      </c>
      <c r="K12718" t="s">
        <v>100</v>
      </c>
      <c r="L12718">
        <v>111074</v>
      </c>
    </row>
    <row r="12719" spans="1:12" x14ac:dyDescent="0.25">
      <c r="A12719" t="s">
        <v>19</v>
      </c>
      <c r="B12719" t="s">
        <v>86</v>
      </c>
      <c r="C12719" t="s">
        <v>68</v>
      </c>
      <c r="D12719" t="s">
        <v>22</v>
      </c>
      <c r="E12719" t="b">
        <v>1</v>
      </c>
      <c r="F12719" s="1">
        <v>45464.026469907411</v>
      </c>
      <c r="G12719" t="b">
        <v>1</v>
      </c>
      <c r="H12719" t="b">
        <v>0</v>
      </c>
      <c r="I12719" t="s">
        <v>23</v>
      </c>
      <c r="J12719" t="s">
        <v>44</v>
      </c>
      <c r="K12719" t="s">
        <v>92</v>
      </c>
      <c r="L12719">
        <v>64227</v>
      </c>
    </row>
    <row r="12720" spans="1:12" x14ac:dyDescent="0.25">
      <c r="A12720" t="s">
        <v>54</v>
      </c>
      <c r="B12720" t="s">
        <v>79</v>
      </c>
      <c r="C12720" t="s">
        <v>68</v>
      </c>
      <c r="D12720" t="s">
        <v>29</v>
      </c>
      <c r="E12720" t="b">
        <v>1</v>
      </c>
      <c r="F12720" s="1">
        <v>45648.655891203707</v>
      </c>
      <c r="G12720" t="b">
        <v>0</v>
      </c>
      <c r="H12720" t="b">
        <v>0</v>
      </c>
      <c r="I12720" t="s">
        <v>30</v>
      </c>
      <c r="J12720" t="s">
        <v>70</v>
      </c>
      <c r="K12720" t="s">
        <v>111</v>
      </c>
      <c r="L12720">
        <v>125467</v>
      </c>
    </row>
    <row r="12721" spans="1:12" x14ac:dyDescent="0.25">
      <c r="A12721" t="s">
        <v>82</v>
      </c>
      <c r="B12721" t="s">
        <v>91</v>
      </c>
      <c r="C12721" t="s">
        <v>68</v>
      </c>
      <c r="D12721" t="s">
        <v>29</v>
      </c>
      <c r="E12721" t="b">
        <v>1</v>
      </c>
      <c r="F12721" s="1">
        <v>45480.354027777779</v>
      </c>
      <c r="G12721" t="b">
        <v>1</v>
      </c>
      <c r="H12721" t="b">
        <v>0</v>
      </c>
      <c r="I12721" t="s">
        <v>84</v>
      </c>
      <c r="J12721" t="s">
        <v>57</v>
      </c>
      <c r="K12721" t="s">
        <v>116</v>
      </c>
      <c r="L12721">
        <v>136363</v>
      </c>
    </row>
    <row r="12722" spans="1:12" x14ac:dyDescent="0.25">
      <c r="A12722" t="s">
        <v>49</v>
      </c>
      <c r="B12722" t="s">
        <v>61</v>
      </c>
      <c r="C12722" t="s">
        <v>40</v>
      </c>
      <c r="D12722" t="s">
        <v>22</v>
      </c>
      <c r="E12722" t="b">
        <v>1</v>
      </c>
      <c r="F12722" s="1">
        <v>45618.669988425929</v>
      </c>
      <c r="G12722" t="b">
        <v>1</v>
      </c>
      <c r="H12722" t="b">
        <v>1</v>
      </c>
      <c r="I12722" t="s">
        <v>51</v>
      </c>
      <c r="J12722" t="s">
        <v>64</v>
      </c>
      <c r="K12722" t="s">
        <v>122</v>
      </c>
      <c r="L12722">
        <v>75442</v>
      </c>
    </row>
    <row r="12723" spans="1:12" x14ac:dyDescent="0.25">
      <c r="A12723" t="s">
        <v>49</v>
      </c>
      <c r="B12723" t="s">
        <v>50</v>
      </c>
      <c r="C12723" t="s">
        <v>28</v>
      </c>
      <c r="D12723" t="s">
        <v>15</v>
      </c>
      <c r="E12723" t="b">
        <v>1</v>
      </c>
      <c r="F12723" s="1">
        <v>45427.761388888888</v>
      </c>
      <c r="G12723" t="b">
        <v>1</v>
      </c>
      <c r="H12723" t="b">
        <v>1</v>
      </c>
      <c r="I12723" t="s">
        <v>51</v>
      </c>
      <c r="J12723" t="s">
        <v>64</v>
      </c>
      <c r="K12723" t="s">
        <v>92</v>
      </c>
      <c r="L12723">
        <v>84356</v>
      </c>
    </row>
    <row r="12724" spans="1:12" x14ac:dyDescent="0.25">
      <c r="A12724" t="s">
        <v>54</v>
      </c>
      <c r="B12724" t="s">
        <v>79</v>
      </c>
      <c r="C12724" t="s">
        <v>21</v>
      </c>
      <c r="D12724" t="s">
        <v>29</v>
      </c>
      <c r="E12724" t="b">
        <v>1</v>
      </c>
      <c r="F12724" s="1">
        <v>45339.561122685183</v>
      </c>
      <c r="G12724" t="b">
        <v>0</v>
      </c>
      <c r="H12724" t="b">
        <v>0</v>
      </c>
      <c r="I12724" t="s">
        <v>30</v>
      </c>
      <c r="J12724" t="s">
        <v>17</v>
      </c>
      <c r="K12724" t="s">
        <v>92</v>
      </c>
      <c r="L12724">
        <v>124430</v>
      </c>
    </row>
    <row r="12725" spans="1:12" x14ac:dyDescent="0.25">
      <c r="A12725" t="s">
        <v>49</v>
      </c>
      <c r="B12725" t="s">
        <v>108</v>
      </c>
      <c r="C12725" t="s">
        <v>14</v>
      </c>
      <c r="D12725" t="s">
        <v>29</v>
      </c>
      <c r="E12725" t="b">
        <v>1</v>
      </c>
      <c r="F12725" s="1">
        <v>45379.523379629631</v>
      </c>
      <c r="G12725" t="b">
        <v>1</v>
      </c>
      <c r="H12725" t="b">
        <v>1</v>
      </c>
      <c r="I12725" t="s">
        <v>51</v>
      </c>
      <c r="J12725" t="s">
        <v>24</v>
      </c>
      <c r="K12725" t="s">
        <v>122</v>
      </c>
      <c r="L12725">
        <v>80746</v>
      </c>
    </row>
    <row r="12726" spans="1:12" x14ac:dyDescent="0.25">
      <c r="A12726" t="s">
        <v>54</v>
      </c>
      <c r="B12726" t="s">
        <v>55</v>
      </c>
      <c r="C12726" t="s">
        <v>14</v>
      </c>
      <c r="D12726" t="s">
        <v>15</v>
      </c>
      <c r="E12726" t="b">
        <v>1</v>
      </c>
      <c r="F12726" s="1">
        <v>45617.095023148147</v>
      </c>
      <c r="G12726" t="b">
        <v>0</v>
      </c>
      <c r="H12726" t="b">
        <v>0</v>
      </c>
      <c r="I12726" t="s">
        <v>30</v>
      </c>
      <c r="J12726" t="s">
        <v>72</v>
      </c>
      <c r="K12726" t="s">
        <v>65</v>
      </c>
      <c r="L12726">
        <v>123173</v>
      </c>
    </row>
    <row r="12727" spans="1:12" x14ac:dyDescent="0.25">
      <c r="A12727" t="s">
        <v>38</v>
      </c>
      <c r="B12727" t="s">
        <v>39</v>
      </c>
      <c r="C12727" t="s">
        <v>43</v>
      </c>
      <c r="D12727" t="s">
        <v>22</v>
      </c>
      <c r="E12727" t="b">
        <v>0</v>
      </c>
      <c r="F12727" s="1">
        <v>45336.341909722221</v>
      </c>
      <c r="G12727" t="b">
        <v>0</v>
      </c>
      <c r="H12727" t="b">
        <v>1</v>
      </c>
      <c r="I12727" t="s">
        <v>41</v>
      </c>
      <c r="J12727" t="s">
        <v>57</v>
      </c>
      <c r="K12727" t="s">
        <v>129</v>
      </c>
      <c r="L12727">
        <v>89198</v>
      </c>
    </row>
    <row r="12728" spans="1:12" x14ac:dyDescent="0.25">
      <c r="A12728" t="s">
        <v>12</v>
      </c>
      <c r="B12728" t="s">
        <v>13</v>
      </c>
      <c r="C12728" t="s">
        <v>21</v>
      </c>
      <c r="D12728" t="s">
        <v>22</v>
      </c>
      <c r="E12728" t="b">
        <v>1</v>
      </c>
      <c r="F12728" s="1">
        <v>45433.339398148149</v>
      </c>
      <c r="G12728" t="b">
        <v>0</v>
      </c>
      <c r="H12728" t="b">
        <v>0</v>
      </c>
      <c r="I12728" t="s">
        <v>16</v>
      </c>
      <c r="J12728" t="s">
        <v>72</v>
      </c>
      <c r="K12728" t="s">
        <v>124</v>
      </c>
      <c r="L12728">
        <v>115900</v>
      </c>
    </row>
    <row r="12729" spans="1:12" x14ac:dyDescent="0.25">
      <c r="A12729" t="s">
        <v>49</v>
      </c>
      <c r="B12729" t="s">
        <v>108</v>
      </c>
      <c r="C12729" t="s">
        <v>43</v>
      </c>
      <c r="D12729" t="s">
        <v>15</v>
      </c>
      <c r="E12729" t="b">
        <v>0</v>
      </c>
      <c r="F12729" s="1">
        <v>45626.572731481479</v>
      </c>
      <c r="G12729" t="b">
        <v>1</v>
      </c>
      <c r="H12729" t="b">
        <v>0</v>
      </c>
      <c r="I12729" t="s">
        <v>51</v>
      </c>
      <c r="J12729" t="s">
        <v>52</v>
      </c>
      <c r="K12729" t="s">
        <v>18</v>
      </c>
      <c r="L12729">
        <v>94710</v>
      </c>
    </row>
    <row r="12730" spans="1:12" x14ac:dyDescent="0.25">
      <c r="A12730" t="s">
        <v>12</v>
      </c>
      <c r="B12730" t="s">
        <v>13</v>
      </c>
      <c r="C12730" t="s">
        <v>21</v>
      </c>
      <c r="D12730" t="s">
        <v>22</v>
      </c>
      <c r="E12730" t="b">
        <v>0</v>
      </c>
      <c r="F12730" s="1">
        <v>45348.606874999998</v>
      </c>
      <c r="G12730" t="b">
        <v>1</v>
      </c>
      <c r="H12730" t="b">
        <v>0</v>
      </c>
      <c r="I12730" t="s">
        <v>16</v>
      </c>
      <c r="J12730" t="s">
        <v>72</v>
      </c>
      <c r="K12730" t="s">
        <v>111</v>
      </c>
      <c r="L12730">
        <v>121850</v>
      </c>
    </row>
    <row r="12731" spans="1:12" x14ac:dyDescent="0.25">
      <c r="A12731" t="s">
        <v>54</v>
      </c>
      <c r="B12731" t="s">
        <v>79</v>
      </c>
      <c r="C12731" t="s">
        <v>28</v>
      </c>
      <c r="D12731" t="s">
        <v>22</v>
      </c>
      <c r="E12731" t="b">
        <v>1</v>
      </c>
      <c r="F12731" s="1">
        <v>45457.411238425928</v>
      </c>
      <c r="G12731" t="b">
        <v>1</v>
      </c>
      <c r="H12731" t="b">
        <v>0</v>
      </c>
      <c r="I12731" t="s">
        <v>30</v>
      </c>
      <c r="J12731" t="s">
        <v>34</v>
      </c>
      <c r="K12731" t="s">
        <v>115</v>
      </c>
      <c r="L12731">
        <v>130781</v>
      </c>
    </row>
    <row r="12732" spans="1:12" x14ac:dyDescent="0.25">
      <c r="A12732" t="s">
        <v>54</v>
      </c>
      <c r="B12732" t="s">
        <v>55</v>
      </c>
      <c r="C12732" t="s">
        <v>14</v>
      </c>
      <c r="D12732" t="s">
        <v>15</v>
      </c>
      <c r="E12732" t="b">
        <v>1</v>
      </c>
      <c r="F12732" s="1">
        <v>45572.368379629632</v>
      </c>
      <c r="G12732" t="b">
        <v>0</v>
      </c>
      <c r="H12732" t="b">
        <v>1</v>
      </c>
      <c r="I12732" t="s">
        <v>30</v>
      </c>
      <c r="J12732" t="s">
        <v>47</v>
      </c>
      <c r="K12732" t="s">
        <v>35</v>
      </c>
      <c r="L12732">
        <v>132674</v>
      </c>
    </row>
    <row r="12733" spans="1:12" x14ac:dyDescent="0.25">
      <c r="A12733" t="s">
        <v>82</v>
      </c>
      <c r="B12733" t="s">
        <v>85</v>
      </c>
      <c r="C12733" t="s">
        <v>21</v>
      </c>
      <c r="D12733" t="s">
        <v>22</v>
      </c>
      <c r="E12733" t="b">
        <v>1</v>
      </c>
      <c r="F12733" s="1">
        <v>45376.112696759257</v>
      </c>
      <c r="G12733" t="b">
        <v>0</v>
      </c>
      <c r="H12733" t="b">
        <v>1</v>
      </c>
      <c r="I12733" t="s">
        <v>84</v>
      </c>
      <c r="J12733" t="s">
        <v>64</v>
      </c>
      <c r="K12733" t="s">
        <v>126</v>
      </c>
      <c r="L12733">
        <v>107721</v>
      </c>
    </row>
    <row r="12734" spans="1:12" x14ac:dyDescent="0.25">
      <c r="A12734" t="s">
        <v>49</v>
      </c>
      <c r="B12734" t="s">
        <v>108</v>
      </c>
      <c r="C12734" t="s">
        <v>14</v>
      </c>
      <c r="D12734" t="s">
        <v>15</v>
      </c>
      <c r="E12734" t="b">
        <v>1</v>
      </c>
      <c r="F12734" s="1">
        <v>45540.442523148151</v>
      </c>
      <c r="G12734" t="b">
        <v>0</v>
      </c>
      <c r="H12734" t="b">
        <v>1</v>
      </c>
      <c r="I12734" t="s">
        <v>51</v>
      </c>
      <c r="J12734" t="s">
        <v>70</v>
      </c>
      <c r="K12734" t="s">
        <v>127</v>
      </c>
      <c r="L12734">
        <v>72794</v>
      </c>
    </row>
    <row r="12735" spans="1:12" x14ac:dyDescent="0.25">
      <c r="A12735" t="s">
        <v>26</v>
      </c>
      <c r="B12735" t="s">
        <v>71</v>
      </c>
      <c r="C12735" t="s">
        <v>68</v>
      </c>
      <c r="D12735" t="s">
        <v>15</v>
      </c>
      <c r="E12735" t="b">
        <v>0</v>
      </c>
      <c r="F12735" s="1">
        <v>45560.042291666658</v>
      </c>
      <c r="G12735" t="b">
        <v>0</v>
      </c>
      <c r="H12735" t="b">
        <v>0</v>
      </c>
      <c r="I12735" t="s">
        <v>30</v>
      </c>
      <c r="J12735" t="s">
        <v>44</v>
      </c>
      <c r="K12735" t="s">
        <v>37</v>
      </c>
      <c r="L12735">
        <v>91420</v>
      </c>
    </row>
    <row r="12736" spans="1:12" x14ac:dyDescent="0.25">
      <c r="A12736" t="s">
        <v>38</v>
      </c>
      <c r="B12736" t="s">
        <v>107</v>
      </c>
      <c r="C12736" t="s">
        <v>14</v>
      </c>
      <c r="D12736" t="s">
        <v>15</v>
      </c>
      <c r="E12736" t="b">
        <v>0</v>
      </c>
      <c r="F12736" s="1">
        <v>45584.57236111111</v>
      </c>
      <c r="G12736" t="b">
        <v>0</v>
      </c>
      <c r="H12736" t="b">
        <v>1</v>
      </c>
      <c r="I12736" t="s">
        <v>41</v>
      </c>
      <c r="J12736" t="s">
        <v>44</v>
      </c>
      <c r="K12736" t="s">
        <v>125</v>
      </c>
      <c r="L12736">
        <v>65387</v>
      </c>
    </row>
    <row r="12737" spans="1:12" x14ac:dyDescent="0.25">
      <c r="A12737" t="s">
        <v>45</v>
      </c>
      <c r="B12737" t="s">
        <v>46</v>
      </c>
      <c r="C12737" t="s">
        <v>14</v>
      </c>
      <c r="D12737" t="s">
        <v>29</v>
      </c>
      <c r="E12737" t="b">
        <v>1</v>
      </c>
      <c r="F12737" s="1">
        <v>45537.782673611109</v>
      </c>
      <c r="G12737" t="b">
        <v>0</v>
      </c>
      <c r="H12737" t="b">
        <v>0</v>
      </c>
      <c r="I12737" t="s">
        <v>16</v>
      </c>
      <c r="J12737" t="s">
        <v>44</v>
      </c>
      <c r="K12737" t="s">
        <v>121</v>
      </c>
      <c r="L12737">
        <v>103441</v>
      </c>
    </row>
    <row r="12738" spans="1:12" x14ac:dyDescent="0.25">
      <c r="A12738" t="s">
        <v>38</v>
      </c>
      <c r="B12738" t="s">
        <v>107</v>
      </c>
      <c r="C12738" t="s">
        <v>14</v>
      </c>
      <c r="D12738" t="s">
        <v>15</v>
      </c>
      <c r="E12738" t="b">
        <v>0</v>
      </c>
      <c r="F12738" s="1">
        <v>45584.57236111111</v>
      </c>
      <c r="G12738" t="b">
        <v>0</v>
      </c>
      <c r="H12738" t="b">
        <v>1</v>
      </c>
      <c r="I12738" t="s">
        <v>41</v>
      </c>
      <c r="J12738" t="s">
        <v>44</v>
      </c>
      <c r="K12738" t="s">
        <v>123</v>
      </c>
      <c r="L12738">
        <v>65387</v>
      </c>
    </row>
    <row r="12739" spans="1:12" x14ac:dyDescent="0.25">
      <c r="A12739" t="s">
        <v>26</v>
      </c>
      <c r="B12739" t="s">
        <v>27</v>
      </c>
      <c r="C12739" t="s">
        <v>21</v>
      </c>
      <c r="D12739" t="s">
        <v>15</v>
      </c>
      <c r="E12739" t="b">
        <v>0</v>
      </c>
      <c r="F12739" s="1">
        <v>45349.300185185188</v>
      </c>
      <c r="G12739" t="b">
        <v>1</v>
      </c>
      <c r="H12739" t="b">
        <v>1</v>
      </c>
      <c r="I12739" t="s">
        <v>30</v>
      </c>
      <c r="J12739" t="s">
        <v>80</v>
      </c>
      <c r="K12739" t="s">
        <v>122</v>
      </c>
      <c r="L12739">
        <v>120103</v>
      </c>
    </row>
    <row r="12740" spans="1:12" x14ac:dyDescent="0.25">
      <c r="A12740" t="s">
        <v>38</v>
      </c>
      <c r="B12740" t="s">
        <v>107</v>
      </c>
      <c r="C12740" t="s">
        <v>21</v>
      </c>
      <c r="D12740" t="s">
        <v>15</v>
      </c>
      <c r="E12740" t="b">
        <v>0</v>
      </c>
      <c r="F12740" s="1">
        <v>45335.882951388892</v>
      </c>
      <c r="G12740" t="b">
        <v>1</v>
      </c>
      <c r="H12740" t="b">
        <v>1</v>
      </c>
      <c r="I12740" t="s">
        <v>41</v>
      </c>
      <c r="J12740" t="s">
        <v>66</v>
      </c>
      <c r="K12740" t="s">
        <v>67</v>
      </c>
      <c r="L12740">
        <v>81194</v>
      </c>
    </row>
    <row r="12741" spans="1:12" x14ac:dyDescent="0.25">
      <c r="A12741" t="s">
        <v>45</v>
      </c>
      <c r="B12741" t="s">
        <v>76</v>
      </c>
      <c r="C12741" t="s">
        <v>28</v>
      </c>
      <c r="D12741" t="s">
        <v>29</v>
      </c>
      <c r="E12741" t="b">
        <v>1</v>
      </c>
      <c r="F12741" s="1">
        <v>45407.10460648148</v>
      </c>
      <c r="G12741" t="b">
        <v>1</v>
      </c>
      <c r="H12741" t="b">
        <v>1</v>
      </c>
      <c r="I12741" t="s">
        <v>16</v>
      </c>
      <c r="J12741" t="s">
        <v>80</v>
      </c>
      <c r="K12741" t="s">
        <v>67</v>
      </c>
      <c r="L12741">
        <v>105071</v>
      </c>
    </row>
    <row r="12742" spans="1:12" x14ac:dyDescent="0.25">
      <c r="A12742" t="s">
        <v>19</v>
      </c>
      <c r="B12742" t="s">
        <v>94</v>
      </c>
      <c r="C12742" t="s">
        <v>14</v>
      </c>
      <c r="D12742" t="s">
        <v>22</v>
      </c>
      <c r="E12742" t="b">
        <v>0</v>
      </c>
      <c r="F12742" s="1">
        <v>45389.785115740742</v>
      </c>
      <c r="G12742" t="b">
        <v>0</v>
      </c>
      <c r="H12742" t="b">
        <v>0</v>
      </c>
      <c r="I12742" t="s">
        <v>23</v>
      </c>
      <c r="J12742" t="s">
        <v>70</v>
      </c>
      <c r="K12742" t="s">
        <v>104</v>
      </c>
      <c r="L12742">
        <v>74098</v>
      </c>
    </row>
    <row r="12743" spans="1:12" x14ac:dyDescent="0.25">
      <c r="A12743" t="s">
        <v>45</v>
      </c>
      <c r="B12743" t="s">
        <v>46</v>
      </c>
      <c r="C12743" t="s">
        <v>28</v>
      </c>
      <c r="D12743" t="s">
        <v>29</v>
      </c>
      <c r="E12743" t="b">
        <v>0</v>
      </c>
      <c r="F12743" s="1">
        <v>45397.120312500003</v>
      </c>
      <c r="G12743" t="b">
        <v>0</v>
      </c>
      <c r="H12743" t="b">
        <v>1</v>
      </c>
      <c r="I12743" t="s">
        <v>16</v>
      </c>
      <c r="J12743" t="s">
        <v>24</v>
      </c>
      <c r="K12743" t="s">
        <v>110</v>
      </c>
      <c r="L12743">
        <v>118327</v>
      </c>
    </row>
    <row r="12744" spans="1:12" x14ac:dyDescent="0.25">
      <c r="A12744" t="s">
        <v>26</v>
      </c>
      <c r="B12744" t="s">
        <v>71</v>
      </c>
      <c r="C12744" t="s">
        <v>43</v>
      </c>
      <c r="D12744" t="s">
        <v>22</v>
      </c>
      <c r="E12744" t="b">
        <v>1</v>
      </c>
      <c r="F12744" s="1">
        <v>45357.736006944448</v>
      </c>
      <c r="G12744" t="b">
        <v>0</v>
      </c>
      <c r="H12744" t="b">
        <v>1</v>
      </c>
      <c r="I12744" t="s">
        <v>30</v>
      </c>
      <c r="J12744" t="s">
        <v>70</v>
      </c>
      <c r="K12744" t="s">
        <v>90</v>
      </c>
      <c r="L12744">
        <v>113440</v>
      </c>
    </row>
    <row r="12745" spans="1:12" x14ac:dyDescent="0.25">
      <c r="A12745" t="s">
        <v>38</v>
      </c>
      <c r="B12745" t="s">
        <v>39</v>
      </c>
      <c r="C12745" t="s">
        <v>40</v>
      </c>
      <c r="D12745" t="s">
        <v>22</v>
      </c>
      <c r="E12745" t="b">
        <v>1</v>
      </c>
      <c r="F12745" s="1">
        <v>45458.923333333332</v>
      </c>
      <c r="G12745" t="b">
        <v>1</v>
      </c>
      <c r="H12745" t="b">
        <v>0</v>
      </c>
      <c r="I12745" t="s">
        <v>41</v>
      </c>
      <c r="J12745" t="s">
        <v>44</v>
      </c>
      <c r="K12745" t="s">
        <v>105</v>
      </c>
      <c r="L12745">
        <v>78721</v>
      </c>
    </row>
    <row r="12746" spans="1:12" x14ac:dyDescent="0.25">
      <c r="A12746" t="s">
        <v>38</v>
      </c>
      <c r="B12746" t="s">
        <v>95</v>
      </c>
      <c r="C12746" t="s">
        <v>40</v>
      </c>
      <c r="D12746" t="s">
        <v>29</v>
      </c>
      <c r="E12746" t="b">
        <v>0</v>
      </c>
      <c r="F12746" s="1">
        <v>45334.107928240737</v>
      </c>
      <c r="G12746" t="b">
        <v>1</v>
      </c>
      <c r="H12746" t="b">
        <v>0</v>
      </c>
      <c r="I12746" t="s">
        <v>41</v>
      </c>
      <c r="J12746" t="s">
        <v>24</v>
      </c>
      <c r="K12746" t="s">
        <v>102</v>
      </c>
      <c r="L12746">
        <v>89970</v>
      </c>
    </row>
    <row r="12747" spans="1:12" x14ac:dyDescent="0.25">
      <c r="A12747" t="s">
        <v>54</v>
      </c>
      <c r="B12747" t="s">
        <v>55</v>
      </c>
      <c r="C12747" t="s">
        <v>43</v>
      </c>
      <c r="D12747" t="s">
        <v>15</v>
      </c>
      <c r="E12747" t="b">
        <v>1</v>
      </c>
      <c r="F12747" s="1">
        <v>45363.818877314807</v>
      </c>
      <c r="G12747" t="b">
        <v>0</v>
      </c>
      <c r="H12747" t="b">
        <v>1</v>
      </c>
      <c r="I12747" t="s">
        <v>30</v>
      </c>
      <c r="J12747" t="s">
        <v>80</v>
      </c>
      <c r="K12747" t="s">
        <v>37</v>
      </c>
      <c r="L12747">
        <v>133699</v>
      </c>
    </row>
    <row r="12748" spans="1:12" x14ac:dyDescent="0.25">
      <c r="A12748" t="s">
        <v>82</v>
      </c>
      <c r="B12748" t="s">
        <v>91</v>
      </c>
      <c r="C12748" t="s">
        <v>68</v>
      </c>
      <c r="D12748" t="s">
        <v>29</v>
      </c>
      <c r="E12748" t="b">
        <v>1</v>
      </c>
      <c r="F12748" s="1">
        <v>45511.517430555563</v>
      </c>
      <c r="G12748" t="b">
        <v>1</v>
      </c>
      <c r="H12748" t="b">
        <v>0</v>
      </c>
      <c r="I12748" t="s">
        <v>84</v>
      </c>
      <c r="J12748" t="s">
        <v>72</v>
      </c>
      <c r="K12748" t="s">
        <v>111</v>
      </c>
      <c r="L12748">
        <v>119283</v>
      </c>
    </row>
    <row r="12749" spans="1:12" x14ac:dyDescent="0.25">
      <c r="A12749" t="s">
        <v>26</v>
      </c>
      <c r="B12749" t="s">
        <v>33</v>
      </c>
      <c r="C12749" t="s">
        <v>21</v>
      </c>
      <c r="D12749" t="s">
        <v>29</v>
      </c>
      <c r="E12749" t="b">
        <v>1</v>
      </c>
      <c r="F12749" s="1">
        <v>45480.395300925928</v>
      </c>
      <c r="G12749" t="b">
        <v>1</v>
      </c>
      <c r="H12749" t="b">
        <v>1</v>
      </c>
      <c r="I12749" t="s">
        <v>30</v>
      </c>
      <c r="J12749" t="s">
        <v>17</v>
      </c>
      <c r="K12749" t="s">
        <v>126</v>
      </c>
      <c r="L12749">
        <v>111198</v>
      </c>
    </row>
    <row r="12750" spans="1:12" x14ac:dyDescent="0.25">
      <c r="A12750" t="s">
        <v>82</v>
      </c>
      <c r="B12750" t="s">
        <v>91</v>
      </c>
      <c r="C12750" t="s">
        <v>14</v>
      </c>
      <c r="D12750" t="s">
        <v>22</v>
      </c>
      <c r="E12750" t="b">
        <v>1</v>
      </c>
      <c r="F12750" s="1">
        <v>45624.377812500003</v>
      </c>
      <c r="G12750" t="b">
        <v>1</v>
      </c>
      <c r="H12750" t="b">
        <v>1</v>
      </c>
      <c r="I12750" t="s">
        <v>84</v>
      </c>
      <c r="J12750" t="s">
        <v>80</v>
      </c>
      <c r="K12750" t="s">
        <v>121</v>
      </c>
      <c r="L12750">
        <v>117110</v>
      </c>
    </row>
    <row r="12751" spans="1:12" x14ac:dyDescent="0.25">
      <c r="A12751" t="s">
        <v>49</v>
      </c>
      <c r="B12751" t="s">
        <v>61</v>
      </c>
      <c r="C12751" t="s">
        <v>43</v>
      </c>
      <c r="D12751" t="s">
        <v>15</v>
      </c>
      <c r="E12751" t="b">
        <v>0</v>
      </c>
      <c r="F12751" s="1">
        <v>45497.427905092591</v>
      </c>
      <c r="G12751" t="b">
        <v>1</v>
      </c>
      <c r="H12751" t="b">
        <v>1</v>
      </c>
      <c r="I12751" t="s">
        <v>51</v>
      </c>
      <c r="J12751" t="s">
        <v>64</v>
      </c>
      <c r="K12751" t="s">
        <v>120</v>
      </c>
      <c r="L12751">
        <v>71845</v>
      </c>
    </row>
    <row r="12752" spans="1:12" x14ac:dyDescent="0.25">
      <c r="A12752" t="s">
        <v>49</v>
      </c>
      <c r="B12752" t="s">
        <v>108</v>
      </c>
      <c r="C12752" t="s">
        <v>40</v>
      </c>
      <c r="D12752" t="s">
        <v>29</v>
      </c>
      <c r="E12752" t="b">
        <v>1</v>
      </c>
      <c r="F12752" s="1">
        <v>45328.595358796287</v>
      </c>
      <c r="G12752" t="b">
        <v>0</v>
      </c>
      <c r="H12752" t="b">
        <v>1</v>
      </c>
      <c r="I12752" t="s">
        <v>51</v>
      </c>
      <c r="J12752" t="s">
        <v>70</v>
      </c>
      <c r="K12752" t="s">
        <v>130</v>
      </c>
      <c r="L12752">
        <v>98534</v>
      </c>
    </row>
    <row r="12753" spans="1:12" x14ac:dyDescent="0.25">
      <c r="A12753" t="s">
        <v>26</v>
      </c>
      <c r="B12753" t="s">
        <v>27</v>
      </c>
      <c r="C12753" t="s">
        <v>68</v>
      </c>
      <c r="D12753" t="s">
        <v>29</v>
      </c>
      <c r="E12753" t="b">
        <v>1</v>
      </c>
      <c r="F12753" s="1">
        <v>45504.941342592603</v>
      </c>
      <c r="G12753" t="b">
        <v>0</v>
      </c>
      <c r="H12753" t="b">
        <v>0</v>
      </c>
      <c r="I12753" t="s">
        <v>30</v>
      </c>
      <c r="J12753" t="s">
        <v>64</v>
      </c>
      <c r="K12753" t="s">
        <v>128</v>
      </c>
      <c r="L12753">
        <v>101883</v>
      </c>
    </row>
    <row r="12754" spans="1:12" x14ac:dyDescent="0.25">
      <c r="A12754" t="s">
        <v>49</v>
      </c>
      <c r="B12754" t="s">
        <v>50</v>
      </c>
      <c r="C12754" t="s">
        <v>43</v>
      </c>
      <c r="D12754" t="s">
        <v>22</v>
      </c>
      <c r="E12754" t="b">
        <v>1</v>
      </c>
      <c r="F12754" s="1">
        <v>45543.715138888889</v>
      </c>
      <c r="G12754" t="b">
        <v>1</v>
      </c>
      <c r="H12754" t="b">
        <v>1</v>
      </c>
      <c r="I12754" t="s">
        <v>51</v>
      </c>
      <c r="J12754" t="s">
        <v>52</v>
      </c>
      <c r="K12754" t="s">
        <v>126</v>
      </c>
      <c r="L12754">
        <v>98035</v>
      </c>
    </row>
    <row r="12755" spans="1:12" x14ac:dyDescent="0.25">
      <c r="A12755" t="s">
        <v>26</v>
      </c>
      <c r="B12755" t="s">
        <v>33</v>
      </c>
      <c r="C12755" t="s">
        <v>21</v>
      </c>
      <c r="D12755" t="s">
        <v>15</v>
      </c>
      <c r="E12755" t="b">
        <v>0</v>
      </c>
      <c r="F12755" s="1">
        <v>45367.852407407408</v>
      </c>
      <c r="G12755" t="b">
        <v>0</v>
      </c>
      <c r="H12755" t="b">
        <v>0</v>
      </c>
      <c r="I12755" t="s">
        <v>30</v>
      </c>
      <c r="J12755" t="s">
        <v>17</v>
      </c>
      <c r="K12755" t="s">
        <v>90</v>
      </c>
      <c r="L12755">
        <v>109387</v>
      </c>
    </row>
    <row r="12756" spans="1:12" x14ac:dyDescent="0.25">
      <c r="A12756" t="s">
        <v>12</v>
      </c>
      <c r="B12756" t="s">
        <v>13</v>
      </c>
      <c r="C12756" t="s">
        <v>28</v>
      </c>
      <c r="D12756" t="s">
        <v>29</v>
      </c>
      <c r="E12756" t="b">
        <v>0</v>
      </c>
      <c r="F12756" s="1">
        <v>45522.895995370367</v>
      </c>
      <c r="G12756" t="b">
        <v>1</v>
      </c>
      <c r="H12756" t="b">
        <v>1</v>
      </c>
      <c r="I12756" t="s">
        <v>16</v>
      </c>
      <c r="J12756" t="s">
        <v>70</v>
      </c>
      <c r="K12756" t="s">
        <v>25</v>
      </c>
      <c r="L12756">
        <v>126639</v>
      </c>
    </row>
    <row r="12757" spans="1:12" x14ac:dyDescent="0.25">
      <c r="A12757" t="s">
        <v>19</v>
      </c>
      <c r="B12757" t="s">
        <v>86</v>
      </c>
      <c r="C12757" t="s">
        <v>28</v>
      </c>
      <c r="D12757" t="s">
        <v>22</v>
      </c>
      <c r="E12757" t="b">
        <v>0</v>
      </c>
      <c r="F12757" s="1">
        <v>45645.097662037027</v>
      </c>
      <c r="G12757" t="b">
        <v>1</v>
      </c>
      <c r="H12757" t="b">
        <v>1</v>
      </c>
      <c r="I12757" t="s">
        <v>23</v>
      </c>
      <c r="J12757" t="s">
        <v>66</v>
      </c>
      <c r="K12757" t="s">
        <v>113</v>
      </c>
      <c r="L12757">
        <v>64040</v>
      </c>
    </row>
    <row r="12758" spans="1:12" x14ac:dyDescent="0.25">
      <c r="A12758" t="s">
        <v>45</v>
      </c>
      <c r="B12758" t="s">
        <v>46</v>
      </c>
      <c r="C12758" t="s">
        <v>21</v>
      </c>
      <c r="D12758" t="s">
        <v>29</v>
      </c>
      <c r="E12758" t="b">
        <v>1</v>
      </c>
      <c r="F12758" s="1">
        <v>45358.357222222221</v>
      </c>
      <c r="G12758" t="b">
        <v>0</v>
      </c>
      <c r="H12758" t="b">
        <v>0</v>
      </c>
      <c r="I12758" t="s">
        <v>16</v>
      </c>
      <c r="J12758" t="s">
        <v>52</v>
      </c>
      <c r="K12758" t="s">
        <v>62</v>
      </c>
      <c r="L12758">
        <v>85452</v>
      </c>
    </row>
    <row r="12759" spans="1:12" x14ac:dyDescent="0.25">
      <c r="A12759" t="s">
        <v>49</v>
      </c>
      <c r="B12759" t="s">
        <v>61</v>
      </c>
      <c r="C12759" t="s">
        <v>43</v>
      </c>
      <c r="D12759" t="s">
        <v>29</v>
      </c>
      <c r="E12759" t="b">
        <v>1</v>
      </c>
      <c r="F12759" s="1">
        <v>45489.656469907408</v>
      </c>
      <c r="G12759" t="b">
        <v>0</v>
      </c>
      <c r="H12759" t="b">
        <v>0</v>
      </c>
      <c r="I12759" t="s">
        <v>51</v>
      </c>
      <c r="J12759" t="s">
        <v>52</v>
      </c>
      <c r="K12759" t="s">
        <v>59</v>
      </c>
      <c r="L12759">
        <v>97718</v>
      </c>
    </row>
    <row r="12760" spans="1:12" x14ac:dyDescent="0.25">
      <c r="A12760" t="s">
        <v>26</v>
      </c>
      <c r="B12760" t="s">
        <v>33</v>
      </c>
      <c r="C12760" t="s">
        <v>40</v>
      </c>
      <c r="D12760" t="s">
        <v>22</v>
      </c>
      <c r="E12760" t="b">
        <v>0</v>
      </c>
      <c r="F12760" s="1">
        <v>45646.268113425933</v>
      </c>
      <c r="G12760" t="b">
        <v>0</v>
      </c>
      <c r="H12760" t="b">
        <v>1</v>
      </c>
      <c r="I12760" t="s">
        <v>30</v>
      </c>
      <c r="J12760" t="s">
        <v>47</v>
      </c>
      <c r="K12760" t="s">
        <v>124</v>
      </c>
      <c r="L12760">
        <v>124050</v>
      </c>
    </row>
    <row r="12761" spans="1:12" x14ac:dyDescent="0.25">
      <c r="A12761" t="s">
        <v>82</v>
      </c>
      <c r="B12761" t="s">
        <v>83</v>
      </c>
      <c r="C12761" t="s">
        <v>28</v>
      </c>
      <c r="D12761" t="s">
        <v>22</v>
      </c>
      <c r="E12761" t="b">
        <v>0</v>
      </c>
      <c r="F12761" s="1">
        <v>45527.167719907397</v>
      </c>
      <c r="G12761" t="b">
        <v>1</v>
      </c>
      <c r="H12761" t="b">
        <v>1</v>
      </c>
      <c r="I12761" t="s">
        <v>84</v>
      </c>
      <c r="J12761" t="s">
        <v>17</v>
      </c>
      <c r="K12761" t="s">
        <v>106</v>
      </c>
      <c r="L12761">
        <v>120243</v>
      </c>
    </row>
    <row r="12762" spans="1:12" x14ac:dyDescent="0.25">
      <c r="A12762" t="s">
        <v>38</v>
      </c>
      <c r="B12762" t="s">
        <v>107</v>
      </c>
      <c r="C12762" t="s">
        <v>43</v>
      </c>
      <c r="D12762" t="s">
        <v>29</v>
      </c>
      <c r="E12762" t="b">
        <v>0</v>
      </c>
      <c r="F12762" s="1">
        <v>45559.531689814823</v>
      </c>
      <c r="G12762" t="b">
        <v>1</v>
      </c>
      <c r="H12762" t="b">
        <v>1</v>
      </c>
      <c r="I12762" t="s">
        <v>41</v>
      </c>
      <c r="J12762" t="s">
        <v>52</v>
      </c>
      <c r="K12762" t="s">
        <v>124</v>
      </c>
      <c r="L12762">
        <v>73946</v>
      </c>
    </row>
    <row r="12763" spans="1:12" x14ac:dyDescent="0.25">
      <c r="A12763" t="s">
        <v>54</v>
      </c>
      <c r="B12763" t="s">
        <v>79</v>
      </c>
      <c r="C12763" t="s">
        <v>14</v>
      </c>
      <c r="D12763" t="s">
        <v>29</v>
      </c>
      <c r="E12763" t="b">
        <v>1</v>
      </c>
      <c r="F12763" s="1">
        <v>45566.691145833327</v>
      </c>
      <c r="G12763" t="b">
        <v>1</v>
      </c>
      <c r="H12763" t="b">
        <v>1</v>
      </c>
      <c r="I12763" t="s">
        <v>30</v>
      </c>
      <c r="J12763" t="s">
        <v>44</v>
      </c>
      <c r="K12763" t="s">
        <v>42</v>
      </c>
      <c r="L12763">
        <v>151045</v>
      </c>
    </row>
    <row r="12764" spans="1:12" x14ac:dyDescent="0.25">
      <c r="A12764" t="s">
        <v>82</v>
      </c>
      <c r="B12764" t="s">
        <v>83</v>
      </c>
      <c r="C12764" t="s">
        <v>14</v>
      </c>
      <c r="D12764" t="s">
        <v>15</v>
      </c>
      <c r="E12764" t="b">
        <v>1</v>
      </c>
      <c r="F12764" s="1">
        <v>45409.85732638889</v>
      </c>
      <c r="G12764" t="b">
        <v>1</v>
      </c>
      <c r="H12764" t="b">
        <v>1</v>
      </c>
      <c r="I12764" t="s">
        <v>84</v>
      </c>
      <c r="J12764" t="s">
        <v>57</v>
      </c>
      <c r="K12764" t="s">
        <v>123</v>
      </c>
      <c r="L12764">
        <v>120347</v>
      </c>
    </row>
    <row r="12765" spans="1:12" x14ac:dyDescent="0.25">
      <c r="A12765" t="s">
        <v>26</v>
      </c>
      <c r="B12765" t="s">
        <v>71</v>
      </c>
      <c r="C12765" t="s">
        <v>43</v>
      </c>
      <c r="D12765" t="s">
        <v>15</v>
      </c>
      <c r="E12765" t="b">
        <v>1</v>
      </c>
      <c r="F12765" s="1">
        <v>45572.728425925918</v>
      </c>
      <c r="G12765" t="b">
        <v>0</v>
      </c>
      <c r="H12765" t="b">
        <v>0</v>
      </c>
      <c r="I12765" t="s">
        <v>30</v>
      </c>
      <c r="J12765" t="s">
        <v>47</v>
      </c>
      <c r="K12765" t="s">
        <v>122</v>
      </c>
      <c r="L12765">
        <v>106073</v>
      </c>
    </row>
    <row r="12766" spans="1:12" x14ac:dyDescent="0.25">
      <c r="A12766" t="s">
        <v>82</v>
      </c>
      <c r="B12766" t="s">
        <v>91</v>
      </c>
      <c r="C12766" t="s">
        <v>14</v>
      </c>
      <c r="D12766" t="s">
        <v>22</v>
      </c>
      <c r="E12766" t="b">
        <v>0</v>
      </c>
      <c r="F12766" s="1">
        <v>45614.638136574067</v>
      </c>
      <c r="G12766" t="b">
        <v>0</v>
      </c>
      <c r="H12766" t="b">
        <v>0</v>
      </c>
      <c r="I12766" t="s">
        <v>84</v>
      </c>
      <c r="J12766" t="s">
        <v>70</v>
      </c>
      <c r="K12766" t="s">
        <v>120</v>
      </c>
      <c r="L12766">
        <v>132275</v>
      </c>
    </row>
    <row r="12767" spans="1:12" x14ac:dyDescent="0.25">
      <c r="A12767" t="s">
        <v>45</v>
      </c>
      <c r="B12767" t="s">
        <v>46</v>
      </c>
      <c r="C12767" t="s">
        <v>21</v>
      </c>
      <c r="D12767" t="s">
        <v>29</v>
      </c>
      <c r="E12767" t="b">
        <v>0</v>
      </c>
      <c r="F12767" s="1">
        <v>45394.519363425927</v>
      </c>
      <c r="G12767" t="b">
        <v>1</v>
      </c>
      <c r="H12767" t="b">
        <v>1</v>
      </c>
      <c r="I12767" t="s">
        <v>16</v>
      </c>
      <c r="J12767" t="s">
        <v>34</v>
      </c>
      <c r="K12767" t="s">
        <v>25</v>
      </c>
      <c r="L12767">
        <v>112687</v>
      </c>
    </row>
    <row r="12768" spans="1:12" x14ac:dyDescent="0.25">
      <c r="A12768" t="s">
        <v>54</v>
      </c>
      <c r="B12768" t="s">
        <v>55</v>
      </c>
      <c r="C12768" t="s">
        <v>28</v>
      </c>
      <c r="D12768" t="s">
        <v>22</v>
      </c>
      <c r="E12768" t="b">
        <v>0</v>
      </c>
      <c r="F12768" s="1">
        <v>45440.26321759259</v>
      </c>
      <c r="G12768" t="b">
        <v>0</v>
      </c>
      <c r="H12768" t="b">
        <v>1</v>
      </c>
      <c r="I12768" t="s">
        <v>30</v>
      </c>
      <c r="J12768" t="s">
        <v>31</v>
      </c>
      <c r="K12768" t="s">
        <v>98</v>
      </c>
      <c r="L12768">
        <v>117388</v>
      </c>
    </row>
    <row r="12769" spans="1:12" x14ac:dyDescent="0.25">
      <c r="A12769" t="s">
        <v>26</v>
      </c>
      <c r="B12769" t="s">
        <v>71</v>
      </c>
      <c r="C12769" t="s">
        <v>14</v>
      </c>
      <c r="D12769" t="s">
        <v>29</v>
      </c>
      <c r="E12769" t="b">
        <v>0</v>
      </c>
      <c r="F12769" s="1">
        <v>45340.680960648147</v>
      </c>
      <c r="G12769" t="b">
        <v>0</v>
      </c>
      <c r="H12769" t="b">
        <v>1</v>
      </c>
      <c r="I12769" t="s">
        <v>30</v>
      </c>
      <c r="J12769" t="s">
        <v>80</v>
      </c>
      <c r="K12769" t="s">
        <v>120</v>
      </c>
      <c r="L12769">
        <v>89912</v>
      </c>
    </row>
    <row r="12770" spans="1:12" x14ac:dyDescent="0.25">
      <c r="A12770" t="s">
        <v>49</v>
      </c>
      <c r="B12770" t="s">
        <v>108</v>
      </c>
      <c r="C12770" t="s">
        <v>14</v>
      </c>
      <c r="D12770" t="s">
        <v>22</v>
      </c>
      <c r="E12770" t="b">
        <v>1</v>
      </c>
      <c r="F12770" s="1">
        <v>45503.443981481483</v>
      </c>
      <c r="G12770" t="b">
        <v>1</v>
      </c>
      <c r="H12770" t="b">
        <v>0</v>
      </c>
      <c r="I12770" t="s">
        <v>51</v>
      </c>
      <c r="J12770" t="s">
        <v>52</v>
      </c>
      <c r="K12770" t="s">
        <v>53</v>
      </c>
      <c r="L12770">
        <v>93960</v>
      </c>
    </row>
    <row r="12771" spans="1:12" x14ac:dyDescent="0.25">
      <c r="A12771" t="s">
        <v>12</v>
      </c>
      <c r="B12771" t="s">
        <v>63</v>
      </c>
      <c r="C12771" t="s">
        <v>21</v>
      </c>
      <c r="D12771" t="s">
        <v>29</v>
      </c>
      <c r="E12771" t="b">
        <v>0</v>
      </c>
      <c r="F12771" s="1">
        <v>45619.048449074071</v>
      </c>
      <c r="G12771" t="b">
        <v>1</v>
      </c>
      <c r="H12771" t="b">
        <v>1</v>
      </c>
      <c r="I12771" t="s">
        <v>16</v>
      </c>
      <c r="J12771" t="s">
        <v>34</v>
      </c>
      <c r="K12771" t="s">
        <v>37</v>
      </c>
      <c r="L12771">
        <v>145684</v>
      </c>
    </row>
    <row r="12772" spans="1:12" x14ac:dyDescent="0.25">
      <c r="A12772" t="s">
        <v>12</v>
      </c>
      <c r="B12772" t="s">
        <v>63</v>
      </c>
      <c r="C12772" t="s">
        <v>21</v>
      </c>
      <c r="D12772" t="s">
        <v>22</v>
      </c>
      <c r="E12772" t="b">
        <v>0</v>
      </c>
      <c r="F12772" s="1">
        <v>45318.782719907409</v>
      </c>
      <c r="G12772" t="b">
        <v>0</v>
      </c>
      <c r="H12772" t="b">
        <v>0</v>
      </c>
      <c r="I12772" t="s">
        <v>16</v>
      </c>
      <c r="J12772" t="s">
        <v>80</v>
      </c>
      <c r="K12772" t="s">
        <v>56</v>
      </c>
      <c r="L12772">
        <v>110534</v>
      </c>
    </row>
    <row r="12773" spans="1:12" x14ac:dyDescent="0.25">
      <c r="A12773" t="s">
        <v>49</v>
      </c>
      <c r="B12773" t="s">
        <v>50</v>
      </c>
      <c r="C12773" t="s">
        <v>40</v>
      </c>
      <c r="D12773" t="s">
        <v>29</v>
      </c>
      <c r="E12773" t="b">
        <v>1</v>
      </c>
      <c r="F12773" s="1">
        <v>45527.254212962973</v>
      </c>
      <c r="G12773" t="b">
        <v>1</v>
      </c>
      <c r="H12773" t="b">
        <v>0</v>
      </c>
      <c r="I12773" t="s">
        <v>51</v>
      </c>
      <c r="J12773" t="s">
        <v>52</v>
      </c>
      <c r="K12773" t="s">
        <v>100</v>
      </c>
      <c r="L12773">
        <v>87614</v>
      </c>
    </row>
    <row r="12774" spans="1:12" x14ac:dyDescent="0.25">
      <c r="A12774" t="s">
        <v>82</v>
      </c>
      <c r="B12774" t="s">
        <v>91</v>
      </c>
      <c r="C12774" t="s">
        <v>21</v>
      </c>
      <c r="D12774" t="s">
        <v>15</v>
      </c>
      <c r="E12774" t="b">
        <v>1</v>
      </c>
      <c r="F12774" s="1">
        <v>45359.392476851863</v>
      </c>
      <c r="G12774" t="b">
        <v>0</v>
      </c>
      <c r="H12774" t="b">
        <v>0</v>
      </c>
      <c r="I12774" t="s">
        <v>84</v>
      </c>
      <c r="J12774" t="s">
        <v>66</v>
      </c>
      <c r="K12774" t="s">
        <v>81</v>
      </c>
      <c r="L12774">
        <v>113158</v>
      </c>
    </row>
    <row r="12775" spans="1:12" x14ac:dyDescent="0.25">
      <c r="A12775" t="s">
        <v>45</v>
      </c>
      <c r="B12775" t="s">
        <v>88</v>
      </c>
      <c r="C12775" t="s">
        <v>43</v>
      </c>
      <c r="D12775" t="s">
        <v>29</v>
      </c>
      <c r="E12775" t="b">
        <v>1</v>
      </c>
      <c r="F12775" s="1">
        <v>45596.524016203701</v>
      </c>
      <c r="G12775" t="b">
        <v>1</v>
      </c>
      <c r="H12775" t="b">
        <v>1</v>
      </c>
      <c r="I12775" t="s">
        <v>16</v>
      </c>
      <c r="J12775" t="s">
        <v>31</v>
      </c>
      <c r="K12775" t="s">
        <v>35</v>
      </c>
      <c r="L12775">
        <v>94968</v>
      </c>
    </row>
    <row r="12776" spans="1:12" x14ac:dyDescent="0.25">
      <c r="A12776" t="s">
        <v>19</v>
      </c>
      <c r="B12776" t="s">
        <v>36</v>
      </c>
      <c r="C12776" t="s">
        <v>21</v>
      </c>
      <c r="D12776" t="s">
        <v>15</v>
      </c>
      <c r="E12776" t="b">
        <v>1</v>
      </c>
      <c r="F12776" s="1">
        <v>45549.521921296298</v>
      </c>
      <c r="G12776" t="b">
        <v>1</v>
      </c>
      <c r="H12776" t="b">
        <v>1</v>
      </c>
      <c r="I12776" t="s">
        <v>23</v>
      </c>
      <c r="J12776" t="s">
        <v>57</v>
      </c>
      <c r="K12776" t="s">
        <v>129</v>
      </c>
      <c r="L12776">
        <v>87467</v>
      </c>
    </row>
    <row r="12777" spans="1:12" x14ac:dyDescent="0.25">
      <c r="A12777" t="s">
        <v>38</v>
      </c>
      <c r="B12777" t="s">
        <v>107</v>
      </c>
      <c r="C12777" t="s">
        <v>68</v>
      </c>
      <c r="D12777" t="s">
        <v>22</v>
      </c>
      <c r="E12777" t="b">
        <v>0</v>
      </c>
      <c r="F12777" s="1">
        <v>45376.656747685192</v>
      </c>
      <c r="G12777" t="b">
        <v>0</v>
      </c>
      <c r="H12777" t="b">
        <v>1</v>
      </c>
      <c r="I12777" t="s">
        <v>41</v>
      </c>
      <c r="J12777" t="s">
        <v>64</v>
      </c>
      <c r="K12777" t="s">
        <v>128</v>
      </c>
      <c r="L12777">
        <v>85637</v>
      </c>
    </row>
    <row r="12778" spans="1:12" x14ac:dyDescent="0.25">
      <c r="A12778" t="s">
        <v>19</v>
      </c>
      <c r="B12778" t="s">
        <v>36</v>
      </c>
      <c r="C12778" t="s">
        <v>40</v>
      </c>
      <c r="D12778" t="s">
        <v>22</v>
      </c>
      <c r="E12778" t="b">
        <v>0</v>
      </c>
      <c r="F12778" s="1">
        <v>45480.127789351849</v>
      </c>
      <c r="G12778" t="b">
        <v>1</v>
      </c>
      <c r="H12778" t="b">
        <v>0</v>
      </c>
      <c r="I12778" t="s">
        <v>23</v>
      </c>
      <c r="J12778" t="s">
        <v>31</v>
      </c>
      <c r="K12778" t="s">
        <v>78</v>
      </c>
      <c r="L12778">
        <v>76355</v>
      </c>
    </row>
    <row r="12779" spans="1:12" x14ac:dyDescent="0.25">
      <c r="A12779" t="s">
        <v>54</v>
      </c>
      <c r="B12779" t="s">
        <v>55</v>
      </c>
      <c r="C12779" t="s">
        <v>21</v>
      </c>
      <c r="D12779" t="s">
        <v>22</v>
      </c>
      <c r="E12779" t="b">
        <v>0</v>
      </c>
      <c r="F12779" s="1">
        <v>45552.454236111109</v>
      </c>
      <c r="G12779" t="b">
        <v>0</v>
      </c>
      <c r="H12779" t="b">
        <v>1</v>
      </c>
      <c r="I12779" t="s">
        <v>30</v>
      </c>
      <c r="J12779" t="s">
        <v>17</v>
      </c>
      <c r="K12779" t="s">
        <v>102</v>
      </c>
      <c r="L12779">
        <v>137213</v>
      </c>
    </row>
    <row r="12780" spans="1:12" x14ac:dyDescent="0.25">
      <c r="A12780" t="s">
        <v>45</v>
      </c>
      <c r="B12780" t="s">
        <v>88</v>
      </c>
      <c r="C12780" t="s">
        <v>28</v>
      </c>
      <c r="D12780" t="s">
        <v>29</v>
      </c>
      <c r="E12780" t="b">
        <v>0</v>
      </c>
      <c r="F12780" s="1">
        <v>45468.433819444443</v>
      </c>
      <c r="G12780" t="b">
        <v>1</v>
      </c>
      <c r="H12780" t="b">
        <v>1</v>
      </c>
      <c r="I12780" t="s">
        <v>16</v>
      </c>
      <c r="J12780" t="s">
        <v>70</v>
      </c>
      <c r="K12780" t="s">
        <v>123</v>
      </c>
      <c r="L12780">
        <v>96955</v>
      </c>
    </row>
    <row r="12781" spans="1:12" x14ac:dyDescent="0.25">
      <c r="A12781" t="s">
        <v>49</v>
      </c>
      <c r="B12781" t="s">
        <v>61</v>
      </c>
      <c r="C12781" t="s">
        <v>68</v>
      </c>
      <c r="D12781" t="s">
        <v>22</v>
      </c>
      <c r="E12781" t="b">
        <v>0</v>
      </c>
      <c r="F12781" s="1">
        <v>45635.887986111113</v>
      </c>
      <c r="G12781" t="b">
        <v>1</v>
      </c>
      <c r="H12781" t="b">
        <v>1</v>
      </c>
      <c r="I12781" t="s">
        <v>51</v>
      </c>
      <c r="J12781" t="s">
        <v>24</v>
      </c>
      <c r="K12781" t="s">
        <v>113</v>
      </c>
      <c r="L12781">
        <v>72093</v>
      </c>
    </row>
    <row r="12782" spans="1:12" x14ac:dyDescent="0.25">
      <c r="A12782" t="s">
        <v>26</v>
      </c>
      <c r="B12782" t="s">
        <v>71</v>
      </c>
      <c r="C12782" t="s">
        <v>21</v>
      </c>
      <c r="D12782" t="s">
        <v>15</v>
      </c>
      <c r="E12782" t="b">
        <v>0</v>
      </c>
      <c r="F12782" s="1">
        <v>45609.585173611107</v>
      </c>
      <c r="G12782" t="b">
        <v>1</v>
      </c>
      <c r="H12782" t="b">
        <v>1</v>
      </c>
      <c r="I12782" t="s">
        <v>30</v>
      </c>
      <c r="J12782" t="s">
        <v>24</v>
      </c>
      <c r="K12782" t="s">
        <v>69</v>
      </c>
      <c r="L12782">
        <v>120825</v>
      </c>
    </row>
    <row r="12783" spans="1:12" x14ac:dyDescent="0.25">
      <c r="A12783" t="s">
        <v>82</v>
      </c>
      <c r="B12783" t="s">
        <v>83</v>
      </c>
      <c r="C12783" t="s">
        <v>21</v>
      </c>
      <c r="D12783" t="s">
        <v>22</v>
      </c>
      <c r="E12783" t="b">
        <v>0</v>
      </c>
      <c r="F12783" s="1">
        <v>45421.021527777782</v>
      </c>
      <c r="G12783" t="b">
        <v>0</v>
      </c>
      <c r="H12783" t="b">
        <v>0</v>
      </c>
      <c r="I12783" t="s">
        <v>84</v>
      </c>
      <c r="J12783" t="s">
        <v>47</v>
      </c>
      <c r="K12783" t="s">
        <v>118</v>
      </c>
      <c r="L12783">
        <v>128856</v>
      </c>
    </row>
    <row r="12784" spans="1:12" x14ac:dyDescent="0.25">
      <c r="A12784" t="s">
        <v>12</v>
      </c>
      <c r="B12784" t="s">
        <v>63</v>
      </c>
      <c r="C12784" t="s">
        <v>40</v>
      </c>
      <c r="D12784" t="s">
        <v>22</v>
      </c>
      <c r="E12784" t="b">
        <v>1</v>
      </c>
      <c r="F12784" s="1">
        <v>45501.873668981483</v>
      </c>
      <c r="G12784" t="b">
        <v>1</v>
      </c>
      <c r="H12784" t="b">
        <v>0</v>
      </c>
      <c r="I12784" t="s">
        <v>16</v>
      </c>
      <c r="J12784" t="s">
        <v>80</v>
      </c>
      <c r="K12784" t="s">
        <v>129</v>
      </c>
      <c r="L12784">
        <v>112511</v>
      </c>
    </row>
    <row r="12785" spans="1:12" x14ac:dyDescent="0.25">
      <c r="A12785" t="s">
        <v>82</v>
      </c>
      <c r="B12785" t="s">
        <v>85</v>
      </c>
      <c r="C12785" t="s">
        <v>14</v>
      </c>
      <c r="D12785" t="s">
        <v>29</v>
      </c>
      <c r="E12785" t="b">
        <v>0</v>
      </c>
      <c r="F12785" s="1">
        <v>45465.362372685187</v>
      </c>
      <c r="G12785" t="b">
        <v>0</v>
      </c>
      <c r="H12785" t="b">
        <v>0</v>
      </c>
      <c r="I12785" t="s">
        <v>84</v>
      </c>
      <c r="J12785" t="s">
        <v>72</v>
      </c>
      <c r="K12785" t="s">
        <v>122</v>
      </c>
      <c r="L12785">
        <v>102255</v>
      </c>
    </row>
    <row r="12786" spans="1:12" x14ac:dyDescent="0.25">
      <c r="A12786" t="s">
        <v>12</v>
      </c>
      <c r="B12786" t="s">
        <v>63</v>
      </c>
      <c r="C12786" t="s">
        <v>43</v>
      </c>
      <c r="D12786" t="s">
        <v>29</v>
      </c>
      <c r="E12786" t="b">
        <v>0</v>
      </c>
      <c r="F12786" s="1">
        <v>45439.54482638889</v>
      </c>
      <c r="G12786" t="b">
        <v>0</v>
      </c>
      <c r="H12786" t="b">
        <v>1</v>
      </c>
      <c r="I12786" t="s">
        <v>16</v>
      </c>
      <c r="J12786" t="s">
        <v>66</v>
      </c>
      <c r="K12786" t="s">
        <v>35</v>
      </c>
      <c r="L12786">
        <v>122258</v>
      </c>
    </row>
    <row r="12787" spans="1:12" x14ac:dyDescent="0.25">
      <c r="A12787" t="s">
        <v>49</v>
      </c>
      <c r="B12787" t="s">
        <v>108</v>
      </c>
      <c r="C12787" t="s">
        <v>14</v>
      </c>
      <c r="D12787" t="s">
        <v>29</v>
      </c>
      <c r="E12787" t="b">
        <v>0</v>
      </c>
      <c r="F12787" s="1">
        <v>45301.017812500002</v>
      </c>
      <c r="G12787" t="b">
        <v>1</v>
      </c>
      <c r="H12787" t="b">
        <v>0</v>
      </c>
      <c r="I12787" t="s">
        <v>51</v>
      </c>
      <c r="J12787" t="s">
        <v>72</v>
      </c>
      <c r="K12787" t="s">
        <v>87</v>
      </c>
      <c r="L12787">
        <v>92161</v>
      </c>
    </row>
    <row r="12788" spans="1:12" x14ac:dyDescent="0.25">
      <c r="A12788" t="s">
        <v>26</v>
      </c>
      <c r="B12788" t="s">
        <v>33</v>
      </c>
      <c r="C12788" t="s">
        <v>28</v>
      </c>
      <c r="D12788" t="s">
        <v>29</v>
      </c>
      <c r="E12788" t="b">
        <v>0</v>
      </c>
      <c r="F12788" s="1">
        <v>45528.768229166657</v>
      </c>
      <c r="G12788" t="b">
        <v>1</v>
      </c>
      <c r="H12788" t="b">
        <v>1</v>
      </c>
      <c r="I12788" t="s">
        <v>30</v>
      </c>
      <c r="J12788" t="s">
        <v>72</v>
      </c>
      <c r="K12788" t="s">
        <v>25</v>
      </c>
      <c r="L12788">
        <v>90328</v>
      </c>
    </row>
    <row r="12789" spans="1:12" x14ac:dyDescent="0.25">
      <c r="A12789" t="s">
        <v>12</v>
      </c>
      <c r="B12789" t="s">
        <v>63</v>
      </c>
      <c r="C12789" t="s">
        <v>40</v>
      </c>
      <c r="D12789" t="s">
        <v>29</v>
      </c>
      <c r="E12789" t="b">
        <v>1</v>
      </c>
      <c r="F12789" s="1">
        <v>45440.615937499999</v>
      </c>
      <c r="G12789" t="b">
        <v>0</v>
      </c>
      <c r="H12789" t="b">
        <v>0</v>
      </c>
      <c r="I12789" t="s">
        <v>16</v>
      </c>
      <c r="J12789" t="s">
        <v>52</v>
      </c>
      <c r="K12789" t="s">
        <v>58</v>
      </c>
      <c r="L12789">
        <v>139143</v>
      </c>
    </row>
    <row r="12790" spans="1:12" x14ac:dyDescent="0.25">
      <c r="A12790" t="s">
        <v>49</v>
      </c>
      <c r="B12790" t="s">
        <v>50</v>
      </c>
      <c r="C12790" t="s">
        <v>28</v>
      </c>
      <c r="D12790" t="s">
        <v>29</v>
      </c>
      <c r="E12790" t="b">
        <v>0</v>
      </c>
      <c r="F12790" s="1">
        <v>45629.640138888892</v>
      </c>
      <c r="G12790" t="b">
        <v>0</v>
      </c>
      <c r="H12790" t="b">
        <v>1</v>
      </c>
      <c r="I12790" t="s">
        <v>51</v>
      </c>
      <c r="J12790" t="s">
        <v>52</v>
      </c>
      <c r="K12790" t="s">
        <v>42</v>
      </c>
      <c r="L12790">
        <v>85724</v>
      </c>
    </row>
    <row r="12791" spans="1:12" x14ac:dyDescent="0.25">
      <c r="A12791" t="s">
        <v>82</v>
      </c>
      <c r="B12791" t="s">
        <v>91</v>
      </c>
      <c r="C12791" t="s">
        <v>40</v>
      </c>
      <c r="D12791" t="s">
        <v>15</v>
      </c>
      <c r="E12791" t="b">
        <v>0</v>
      </c>
      <c r="F12791" s="1">
        <v>45375.259074074071</v>
      </c>
      <c r="G12791" t="b">
        <v>0</v>
      </c>
      <c r="H12791" t="b">
        <v>1</v>
      </c>
      <c r="I12791" t="s">
        <v>84</v>
      </c>
      <c r="J12791" t="s">
        <v>52</v>
      </c>
      <c r="K12791" t="s">
        <v>59</v>
      </c>
      <c r="L12791">
        <v>134141</v>
      </c>
    </row>
    <row r="12792" spans="1:12" x14ac:dyDescent="0.25">
      <c r="A12792" t="s">
        <v>26</v>
      </c>
      <c r="B12792" t="s">
        <v>71</v>
      </c>
      <c r="C12792" t="s">
        <v>28</v>
      </c>
      <c r="D12792" t="s">
        <v>29</v>
      </c>
      <c r="E12792" t="b">
        <v>1</v>
      </c>
      <c r="F12792" s="1">
        <v>45319.588009259263</v>
      </c>
      <c r="G12792" t="b">
        <v>1</v>
      </c>
      <c r="H12792" t="b">
        <v>0</v>
      </c>
      <c r="I12792" t="s">
        <v>30</v>
      </c>
      <c r="J12792" t="s">
        <v>24</v>
      </c>
      <c r="K12792" t="s">
        <v>117</v>
      </c>
      <c r="L12792">
        <v>120119</v>
      </c>
    </row>
    <row r="12793" spans="1:12" x14ac:dyDescent="0.25">
      <c r="A12793" t="s">
        <v>82</v>
      </c>
      <c r="B12793" t="s">
        <v>91</v>
      </c>
      <c r="C12793" t="s">
        <v>21</v>
      </c>
      <c r="D12793" t="s">
        <v>22</v>
      </c>
      <c r="E12793" t="b">
        <v>1</v>
      </c>
      <c r="F12793" s="1">
        <v>45491.280775462961</v>
      </c>
      <c r="G12793" t="b">
        <v>0</v>
      </c>
      <c r="H12793" t="b">
        <v>0</v>
      </c>
      <c r="I12793" t="s">
        <v>84</v>
      </c>
      <c r="J12793" t="s">
        <v>47</v>
      </c>
      <c r="K12793" t="s">
        <v>59</v>
      </c>
      <c r="L12793">
        <v>110603</v>
      </c>
    </row>
    <row r="12794" spans="1:12" x14ac:dyDescent="0.25">
      <c r="A12794" t="s">
        <v>26</v>
      </c>
      <c r="B12794" t="s">
        <v>27</v>
      </c>
      <c r="C12794" t="s">
        <v>68</v>
      </c>
      <c r="D12794" t="s">
        <v>22</v>
      </c>
      <c r="E12794" t="b">
        <v>1</v>
      </c>
      <c r="F12794" s="1">
        <v>45633.51394675926</v>
      </c>
      <c r="G12794" t="b">
        <v>1</v>
      </c>
      <c r="H12794" t="b">
        <v>1</v>
      </c>
      <c r="I12794" t="s">
        <v>30</v>
      </c>
      <c r="J12794" t="s">
        <v>70</v>
      </c>
      <c r="K12794" t="s">
        <v>92</v>
      </c>
      <c r="L12794">
        <v>121622</v>
      </c>
    </row>
    <row r="12795" spans="1:12" x14ac:dyDescent="0.25">
      <c r="A12795" t="s">
        <v>82</v>
      </c>
      <c r="B12795" t="s">
        <v>85</v>
      </c>
      <c r="C12795" t="s">
        <v>40</v>
      </c>
      <c r="D12795" t="s">
        <v>22</v>
      </c>
      <c r="E12795" t="b">
        <v>1</v>
      </c>
      <c r="F12795" s="1">
        <v>45511.43953703704</v>
      </c>
      <c r="G12795" t="b">
        <v>0</v>
      </c>
      <c r="H12795" t="b">
        <v>0</v>
      </c>
      <c r="I12795" t="s">
        <v>84</v>
      </c>
      <c r="J12795" t="s">
        <v>31</v>
      </c>
      <c r="K12795" t="s">
        <v>128</v>
      </c>
      <c r="L12795">
        <v>104499</v>
      </c>
    </row>
    <row r="12796" spans="1:12" x14ac:dyDescent="0.25">
      <c r="A12796" t="s">
        <v>26</v>
      </c>
      <c r="B12796" t="s">
        <v>33</v>
      </c>
      <c r="C12796" t="s">
        <v>43</v>
      </c>
      <c r="D12796" t="s">
        <v>15</v>
      </c>
      <c r="E12796" t="b">
        <v>1</v>
      </c>
      <c r="F12796" s="1">
        <v>45584.335798611108</v>
      </c>
      <c r="G12796" t="b">
        <v>0</v>
      </c>
      <c r="H12796" t="b">
        <v>0</v>
      </c>
      <c r="I12796" t="s">
        <v>30</v>
      </c>
      <c r="J12796" t="s">
        <v>72</v>
      </c>
      <c r="K12796" t="s">
        <v>111</v>
      </c>
      <c r="L12796">
        <v>110162</v>
      </c>
    </row>
    <row r="12797" spans="1:12" x14ac:dyDescent="0.25">
      <c r="A12797" t="s">
        <v>54</v>
      </c>
      <c r="B12797" t="s">
        <v>79</v>
      </c>
      <c r="C12797" t="s">
        <v>21</v>
      </c>
      <c r="D12797" t="s">
        <v>29</v>
      </c>
      <c r="E12797" t="b">
        <v>0</v>
      </c>
      <c r="F12797" s="1">
        <v>45430.868032407408</v>
      </c>
      <c r="G12797" t="b">
        <v>0</v>
      </c>
      <c r="H12797" t="b">
        <v>0</v>
      </c>
      <c r="I12797" t="s">
        <v>30</v>
      </c>
      <c r="J12797" t="s">
        <v>66</v>
      </c>
      <c r="K12797" t="s">
        <v>93</v>
      </c>
      <c r="L12797">
        <v>126728</v>
      </c>
    </row>
    <row r="12798" spans="1:12" x14ac:dyDescent="0.25">
      <c r="A12798" t="s">
        <v>82</v>
      </c>
      <c r="B12798" t="s">
        <v>85</v>
      </c>
      <c r="C12798" t="s">
        <v>40</v>
      </c>
      <c r="D12798" t="s">
        <v>29</v>
      </c>
      <c r="E12798" t="b">
        <v>0</v>
      </c>
      <c r="F12798" s="1">
        <v>45477.083449074067</v>
      </c>
      <c r="G12798" t="b">
        <v>0</v>
      </c>
      <c r="H12798" t="b">
        <v>0</v>
      </c>
      <c r="I12798" t="s">
        <v>84</v>
      </c>
      <c r="J12798" t="s">
        <v>17</v>
      </c>
      <c r="K12798" t="s">
        <v>37</v>
      </c>
      <c r="L12798">
        <v>125458</v>
      </c>
    </row>
    <row r="12799" spans="1:12" x14ac:dyDescent="0.25">
      <c r="A12799" t="s">
        <v>19</v>
      </c>
      <c r="B12799" t="s">
        <v>36</v>
      </c>
      <c r="C12799" t="s">
        <v>21</v>
      </c>
      <c r="D12799" t="s">
        <v>15</v>
      </c>
      <c r="E12799" t="b">
        <v>1</v>
      </c>
      <c r="F12799" s="1">
        <v>45498.207986111112</v>
      </c>
      <c r="G12799" t="b">
        <v>1</v>
      </c>
      <c r="H12799" t="b">
        <v>1</v>
      </c>
      <c r="I12799" t="s">
        <v>23</v>
      </c>
      <c r="J12799" t="s">
        <v>47</v>
      </c>
      <c r="K12799" t="s">
        <v>122</v>
      </c>
      <c r="L12799">
        <v>68646</v>
      </c>
    </row>
    <row r="12800" spans="1:12" x14ac:dyDescent="0.25">
      <c r="A12800" t="s">
        <v>38</v>
      </c>
      <c r="B12800" t="s">
        <v>39</v>
      </c>
      <c r="C12800" t="s">
        <v>28</v>
      </c>
      <c r="D12800" t="s">
        <v>15</v>
      </c>
      <c r="E12800" t="b">
        <v>1</v>
      </c>
      <c r="F12800" s="1">
        <v>45413.528657407413</v>
      </c>
      <c r="G12800" t="b">
        <v>1</v>
      </c>
      <c r="H12800" t="b">
        <v>0</v>
      </c>
      <c r="I12800" t="s">
        <v>41</v>
      </c>
      <c r="J12800" t="s">
        <v>52</v>
      </c>
      <c r="K12800" t="s">
        <v>98</v>
      </c>
      <c r="L12800">
        <v>71926</v>
      </c>
    </row>
    <row r="12801" spans="1:12" x14ac:dyDescent="0.25">
      <c r="A12801" t="s">
        <v>12</v>
      </c>
      <c r="B12801" t="s">
        <v>75</v>
      </c>
      <c r="C12801" t="s">
        <v>40</v>
      </c>
      <c r="D12801" t="s">
        <v>29</v>
      </c>
      <c r="E12801" t="b">
        <v>0</v>
      </c>
      <c r="F12801" s="1">
        <v>45566.970763888887</v>
      </c>
      <c r="G12801" t="b">
        <v>1</v>
      </c>
      <c r="H12801" t="b">
        <v>1</v>
      </c>
      <c r="I12801" t="s">
        <v>16</v>
      </c>
      <c r="J12801" t="s">
        <v>52</v>
      </c>
      <c r="K12801" t="s">
        <v>87</v>
      </c>
      <c r="L12801">
        <v>120748</v>
      </c>
    </row>
    <row r="12802" spans="1:12" x14ac:dyDescent="0.25">
      <c r="A12802" t="s">
        <v>26</v>
      </c>
      <c r="B12802" t="s">
        <v>27</v>
      </c>
      <c r="C12802" t="s">
        <v>14</v>
      </c>
      <c r="D12802" t="s">
        <v>22</v>
      </c>
      <c r="E12802" t="b">
        <v>1</v>
      </c>
      <c r="F12802" s="1">
        <v>45644.480798611112</v>
      </c>
      <c r="G12802" t="b">
        <v>0</v>
      </c>
      <c r="H12802" t="b">
        <v>1</v>
      </c>
      <c r="I12802" t="s">
        <v>30</v>
      </c>
      <c r="J12802" t="s">
        <v>66</v>
      </c>
      <c r="K12802" t="s">
        <v>18</v>
      </c>
      <c r="L12802">
        <v>88885</v>
      </c>
    </row>
    <row r="12803" spans="1:12" x14ac:dyDescent="0.25">
      <c r="A12803" t="s">
        <v>45</v>
      </c>
      <c r="B12803" t="s">
        <v>76</v>
      </c>
      <c r="C12803" t="s">
        <v>40</v>
      </c>
      <c r="D12803" t="s">
        <v>29</v>
      </c>
      <c r="E12803" t="b">
        <v>0</v>
      </c>
      <c r="F12803" s="1">
        <v>45296.435995370368</v>
      </c>
      <c r="G12803" t="b">
        <v>1</v>
      </c>
      <c r="H12803" t="b">
        <v>1</v>
      </c>
      <c r="I12803" t="s">
        <v>16</v>
      </c>
      <c r="J12803" t="s">
        <v>24</v>
      </c>
      <c r="K12803" t="s">
        <v>129</v>
      </c>
      <c r="L12803">
        <v>89476</v>
      </c>
    </row>
    <row r="12804" spans="1:12" x14ac:dyDescent="0.25">
      <c r="A12804" t="s">
        <v>38</v>
      </c>
      <c r="B12804" t="s">
        <v>107</v>
      </c>
      <c r="C12804" t="s">
        <v>14</v>
      </c>
      <c r="D12804" t="s">
        <v>22</v>
      </c>
      <c r="E12804" t="b">
        <v>1</v>
      </c>
      <c r="F12804" s="1">
        <v>45376.419594907413</v>
      </c>
      <c r="G12804" t="b">
        <v>0</v>
      </c>
      <c r="H12804" t="b">
        <v>0</v>
      </c>
      <c r="I12804" t="s">
        <v>41</v>
      </c>
      <c r="J12804" t="s">
        <v>44</v>
      </c>
      <c r="K12804" t="s">
        <v>128</v>
      </c>
      <c r="L12804">
        <v>83952</v>
      </c>
    </row>
    <row r="12805" spans="1:12" x14ac:dyDescent="0.25">
      <c r="A12805" t="s">
        <v>12</v>
      </c>
      <c r="B12805" t="s">
        <v>63</v>
      </c>
      <c r="C12805" t="s">
        <v>40</v>
      </c>
      <c r="D12805" t="s">
        <v>29</v>
      </c>
      <c r="E12805" t="b">
        <v>0</v>
      </c>
      <c r="F12805" s="1">
        <v>45581.556840277779</v>
      </c>
      <c r="G12805" t="b">
        <v>0</v>
      </c>
      <c r="H12805" t="b">
        <v>1</v>
      </c>
      <c r="I12805" t="s">
        <v>16</v>
      </c>
      <c r="J12805" t="s">
        <v>80</v>
      </c>
      <c r="K12805" t="s">
        <v>124</v>
      </c>
      <c r="L12805">
        <v>111687</v>
      </c>
    </row>
    <row r="12806" spans="1:12" x14ac:dyDescent="0.25">
      <c r="A12806" t="s">
        <v>12</v>
      </c>
      <c r="B12806" t="s">
        <v>13</v>
      </c>
      <c r="C12806" t="s">
        <v>21</v>
      </c>
      <c r="D12806" t="s">
        <v>15</v>
      </c>
      <c r="E12806" t="b">
        <v>1</v>
      </c>
      <c r="F12806" s="1">
        <v>45340.236041666663</v>
      </c>
      <c r="G12806" t="b">
        <v>0</v>
      </c>
      <c r="H12806" t="b">
        <v>0</v>
      </c>
      <c r="I12806" t="s">
        <v>16</v>
      </c>
      <c r="J12806" t="s">
        <v>70</v>
      </c>
      <c r="K12806" t="s">
        <v>126</v>
      </c>
      <c r="L12806">
        <v>118783</v>
      </c>
    </row>
    <row r="12807" spans="1:12" x14ac:dyDescent="0.25">
      <c r="A12807" t="s">
        <v>12</v>
      </c>
      <c r="B12807" t="s">
        <v>13</v>
      </c>
      <c r="C12807" t="s">
        <v>40</v>
      </c>
      <c r="D12807" t="s">
        <v>29</v>
      </c>
      <c r="E12807" t="b">
        <v>1</v>
      </c>
      <c r="F12807" s="1">
        <v>45441.450844907413</v>
      </c>
      <c r="G12807" t="b">
        <v>1</v>
      </c>
      <c r="H12807" t="b">
        <v>0</v>
      </c>
      <c r="I12807" t="s">
        <v>16</v>
      </c>
      <c r="J12807" t="s">
        <v>72</v>
      </c>
      <c r="K12807" t="s">
        <v>37</v>
      </c>
      <c r="L12807">
        <v>139346</v>
      </c>
    </row>
    <row r="12808" spans="1:12" x14ac:dyDescent="0.25">
      <c r="A12808" t="s">
        <v>54</v>
      </c>
      <c r="B12808" t="s">
        <v>79</v>
      </c>
      <c r="C12808" t="s">
        <v>21</v>
      </c>
      <c r="D12808" t="s">
        <v>22</v>
      </c>
      <c r="E12808" t="b">
        <v>1</v>
      </c>
      <c r="F12808" s="1">
        <v>45455.933854166673</v>
      </c>
      <c r="G12808" t="b">
        <v>1</v>
      </c>
      <c r="H12808" t="b">
        <v>0</v>
      </c>
      <c r="I12808" t="s">
        <v>30</v>
      </c>
      <c r="J12808" t="s">
        <v>80</v>
      </c>
      <c r="K12808" t="s">
        <v>125</v>
      </c>
      <c r="L12808">
        <v>124962</v>
      </c>
    </row>
    <row r="12809" spans="1:12" x14ac:dyDescent="0.25">
      <c r="A12809" t="s">
        <v>19</v>
      </c>
      <c r="B12809" t="s">
        <v>20</v>
      </c>
      <c r="C12809" t="s">
        <v>43</v>
      </c>
      <c r="D12809" t="s">
        <v>22</v>
      </c>
      <c r="E12809" t="b">
        <v>1</v>
      </c>
      <c r="F12809" s="1">
        <v>45514.315937500003</v>
      </c>
      <c r="G12809" t="b">
        <v>0</v>
      </c>
      <c r="H12809" t="b">
        <v>1</v>
      </c>
      <c r="I12809" t="s">
        <v>23</v>
      </c>
      <c r="J12809" t="s">
        <v>57</v>
      </c>
      <c r="K12809" t="s">
        <v>69</v>
      </c>
      <c r="L12809">
        <v>81687</v>
      </c>
    </row>
    <row r="12810" spans="1:12" x14ac:dyDescent="0.25">
      <c r="A12810" t="s">
        <v>49</v>
      </c>
      <c r="B12810" t="s">
        <v>108</v>
      </c>
      <c r="C12810" t="s">
        <v>14</v>
      </c>
      <c r="D12810" t="s">
        <v>15</v>
      </c>
      <c r="E12810" t="b">
        <v>1</v>
      </c>
      <c r="F12810" s="1">
        <v>45450.935185185182</v>
      </c>
      <c r="G12810" t="b">
        <v>1</v>
      </c>
      <c r="H12810" t="b">
        <v>0</v>
      </c>
      <c r="I12810" t="s">
        <v>51</v>
      </c>
      <c r="J12810" t="s">
        <v>34</v>
      </c>
      <c r="K12810" t="s">
        <v>81</v>
      </c>
      <c r="L12810">
        <v>99998</v>
      </c>
    </row>
    <row r="12811" spans="1:12" x14ac:dyDescent="0.25">
      <c r="A12811" t="s">
        <v>38</v>
      </c>
      <c r="B12811" t="s">
        <v>39</v>
      </c>
      <c r="C12811" t="s">
        <v>43</v>
      </c>
      <c r="D12811" t="s">
        <v>22</v>
      </c>
      <c r="E12811" t="b">
        <v>1</v>
      </c>
      <c r="F12811" s="1">
        <v>45624.498090277782</v>
      </c>
      <c r="G12811" t="b">
        <v>1</v>
      </c>
      <c r="H12811" t="b">
        <v>1</v>
      </c>
      <c r="I12811" t="s">
        <v>41</v>
      </c>
      <c r="J12811" t="s">
        <v>66</v>
      </c>
      <c r="K12811" t="s">
        <v>58</v>
      </c>
      <c r="L12811">
        <v>73497</v>
      </c>
    </row>
    <row r="12812" spans="1:12" x14ac:dyDescent="0.25">
      <c r="A12812" t="s">
        <v>12</v>
      </c>
      <c r="B12812" t="s">
        <v>75</v>
      </c>
      <c r="C12812" t="s">
        <v>21</v>
      </c>
      <c r="D12812" t="s">
        <v>15</v>
      </c>
      <c r="E12812" t="b">
        <v>0</v>
      </c>
      <c r="F12812" s="1">
        <v>45568.971516203703</v>
      </c>
      <c r="G12812" t="b">
        <v>1</v>
      </c>
      <c r="H12812" t="b">
        <v>1</v>
      </c>
      <c r="I12812" t="s">
        <v>16</v>
      </c>
      <c r="J12812" t="s">
        <v>44</v>
      </c>
      <c r="K12812" t="s">
        <v>60</v>
      </c>
      <c r="L12812">
        <v>121705</v>
      </c>
    </row>
    <row r="12813" spans="1:12" x14ac:dyDescent="0.25">
      <c r="A12813" t="s">
        <v>49</v>
      </c>
      <c r="B12813" t="s">
        <v>50</v>
      </c>
      <c r="C12813" t="s">
        <v>28</v>
      </c>
      <c r="D12813" t="s">
        <v>15</v>
      </c>
      <c r="E12813" t="b">
        <v>1</v>
      </c>
      <c r="F12813" s="1">
        <v>45318.230370370373</v>
      </c>
      <c r="G12813" t="b">
        <v>0</v>
      </c>
      <c r="H12813" t="b">
        <v>1</v>
      </c>
      <c r="I12813" t="s">
        <v>51</v>
      </c>
      <c r="J12813" t="s">
        <v>52</v>
      </c>
      <c r="K12813" t="s">
        <v>77</v>
      </c>
      <c r="L12813">
        <v>98236</v>
      </c>
    </row>
    <row r="12814" spans="1:12" x14ac:dyDescent="0.25">
      <c r="A12814" t="s">
        <v>49</v>
      </c>
      <c r="B12814" t="s">
        <v>61</v>
      </c>
      <c r="C12814" t="s">
        <v>21</v>
      </c>
      <c r="D12814" t="s">
        <v>29</v>
      </c>
      <c r="E12814" t="b">
        <v>1</v>
      </c>
      <c r="F12814" s="1">
        <v>45420.658912037034</v>
      </c>
      <c r="G12814" t="b">
        <v>1</v>
      </c>
      <c r="H12814" t="b">
        <v>0</v>
      </c>
      <c r="I12814" t="s">
        <v>51</v>
      </c>
      <c r="J12814" t="s">
        <v>31</v>
      </c>
      <c r="K12814" t="s">
        <v>111</v>
      </c>
      <c r="L12814">
        <v>81347</v>
      </c>
    </row>
    <row r="12815" spans="1:12" x14ac:dyDescent="0.25">
      <c r="A12815" t="s">
        <v>49</v>
      </c>
      <c r="B12815" t="s">
        <v>108</v>
      </c>
      <c r="C12815" t="s">
        <v>28</v>
      </c>
      <c r="D12815" t="s">
        <v>15</v>
      </c>
      <c r="E12815" t="b">
        <v>1</v>
      </c>
      <c r="F12815" s="1">
        <v>45482.478182870371</v>
      </c>
      <c r="G12815" t="b">
        <v>1</v>
      </c>
      <c r="H12815" t="b">
        <v>0</v>
      </c>
      <c r="I12815" t="s">
        <v>51</v>
      </c>
      <c r="J12815" t="s">
        <v>47</v>
      </c>
      <c r="K12815" t="s">
        <v>90</v>
      </c>
      <c r="L12815">
        <v>95069</v>
      </c>
    </row>
    <row r="12816" spans="1:12" x14ac:dyDescent="0.25">
      <c r="A12816" t="s">
        <v>54</v>
      </c>
      <c r="B12816" t="s">
        <v>55</v>
      </c>
      <c r="C12816" t="s">
        <v>40</v>
      </c>
      <c r="D12816" t="s">
        <v>22</v>
      </c>
      <c r="E12816" t="b">
        <v>1</v>
      </c>
      <c r="F12816" s="1">
        <v>45308.428773148153</v>
      </c>
      <c r="G12816" t="b">
        <v>1</v>
      </c>
      <c r="H12816" t="b">
        <v>1</v>
      </c>
      <c r="I12816" t="s">
        <v>30</v>
      </c>
      <c r="J12816" t="s">
        <v>31</v>
      </c>
      <c r="K12816" t="s">
        <v>59</v>
      </c>
      <c r="L12816">
        <v>148263</v>
      </c>
    </row>
    <row r="12817" spans="1:12" x14ac:dyDescent="0.25">
      <c r="A12817" t="s">
        <v>49</v>
      </c>
      <c r="B12817" t="s">
        <v>61</v>
      </c>
      <c r="C12817" t="s">
        <v>14</v>
      </c>
      <c r="D12817" t="s">
        <v>29</v>
      </c>
      <c r="E12817" t="b">
        <v>0</v>
      </c>
      <c r="F12817" s="1">
        <v>45477.89166666667</v>
      </c>
      <c r="G12817" t="b">
        <v>1</v>
      </c>
      <c r="H12817" t="b">
        <v>1</v>
      </c>
      <c r="I12817" t="s">
        <v>51</v>
      </c>
      <c r="J12817" t="s">
        <v>47</v>
      </c>
      <c r="K12817" t="s">
        <v>93</v>
      </c>
      <c r="L12817">
        <v>91147</v>
      </c>
    </row>
    <row r="12818" spans="1:12" x14ac:dyDescent="0.25">
      <c r="A12818" t="s">
        <v>19</v>
      </c>
      <c r="B12818" t="s">
        <v>94</v>
      </c>
      <c r="C12818" t="s">
        <v>21</v>
      </c>
      <c r="D12818" t="s">
        <v>29</v>
      </c>
      <c r="E12818" t="b">
        <v>1</v>
      </c>
      <c r="F12818" s="1">
        <v>45651.227037037039</v>
      </c>
      <c r="G12818" t="b">
        <v>0</v>
      </c>
      <c r="H12818" t="b">
        <v>1</v>
      </c>
      <c r="I12818" t="s">
        <v>23</v>
      </c>
      <c r="J12818" t="s">
        <v>34</v>
      </c>
      <c r="K12818" t="s">
        <v>42</v>
      </c>
      <c r="L12818">
        <v>87142</v>
      </c>
    </row>
    <row r="12819" spans="1:12" x14ac:dyDescent="0.25">
      <c r="A12819" t="s">
        <v>12</v>
      </c>
      <c r="B12819" t="s">
        <v>63</v>
      </c>
      <c r="C12819" t="s">
        <v>43</v>
      </c>
      <c r="D12819" t="s">
        <v>29</v>
      </c>
      <c r="E12819" t="b">
        <v>1</v>
      </c>
      <c r="F12819" s="1">
        <v>45371.840486111112</v>
      </c>
      <c r="G12819" t="b">
        <v>0</v>
      </c>
      <c r="H12819" t="b">
        <v>0</v>
      </c>
      <c r="I12819" t="s">
        <v>16</v>
      </c>
      <c r="J12819" t="s">
        <v>47</v>
      </c>
      <c r="K12819" t="s">
        <v>58</v>
      </c>
      <c r="L12819">
        <v>136698</v>
      </c>
    </row>
    <row r="12820" spans="1:12" x14ac:dyDescent="0.25">
      <c r="A12820" t="s">
        <v>82</v>
      </c>
      <c r="B12820" t="s">
        <v>91</v>
      </c>
      <c r="C12820" t="s">
        <v>28</v>
      </c>
      <c r="D12820" t="s">
        <v>15</v>
      </c>
      <c r="E12820" t="b">
        <v>0</v>
      </c>
      <c r="F12820" s="1">
        <v>45579.339965277781</v>
      </c>
      <c r="G12820" t="b">
        <v>0</v>
      </c>
      <c r="H12820" t="b">
        <v>1</v>
      </c>
      <c r="I12820" t="s">
        <v>84</v>
      </c>
      <c r="J12820" t="s">
        <v>34</v>
      </c>
      <c r="K12820" t="s">
        <v>130</v>
      </c>
      <c r="L12820">
        <v>131168</v>
      </c>
    </row>
    <row r="12821" spans="1:12" x14ac:dyDescent="0.25">
      <c r="A12821" t="s">
        <v>54</v>
      </c>
      <c r="B12821" t="s">
        <v>55</v>
      </c>
      <c r="C12821" t="s">
        <v>21</v>
      </c>
      <c r="D12821" t="s">
        <v>29</v>
      </c>
      <c r="E12821" t="b">
        <v>0</v>
      </c>
      <c r="F12821" s="1">
        <v>45407.671203703707</v>
      </c>
      <c r="G12821" t="b">
        <v>0</v>
      </c>
      <c r="H12821" t="b">
        <v>0</v>
      </c>
      <c r="I12821" t="s">
        <v>30</v>
      </c>
      <c r="J12821" t="s">
        <v>24</v>
      </c>
      <c r="K12821" t="s">
        <v>62</v>
      </c>
      <c r="L12821">
        <v>147547</v>
      </c>
    </row>
    <row r="12822" spans="1:12" x14ac:dyDescent="0.25">
      <c r="A12822" t="s">
        <v>19</v>
      </c>
      <c r="B12822" t="s">
        <v>86</v>
      </c>
      <c r="C12822" t="s">
        <v>43</v>
      </c>
      <c r="D12822" t="s">
        <v>22</v>
      </c>
      <c r="E12822" t="b">
        <v>1</v>
      </c>
      <c r="F12822" s="1">
        <v>45502.34034722222</v>
      </c>
      <c r="G12822" t="b">
        <v>1</v>
      </c>
      <c r="H12822" t="b">
        <v>0</v>
      </c>
      <c r="I12822" t="s">
        <v>23</v>
      </c>
      <c r="J12822" t="s">
        <v>70</v>
      </c>
      <c r="K12822" t="s">
        <v>56</v>
      </c>
      <c r="L12822">
        <v>65944</v>
      </c>
    </row>
    <row r="12823" spans="1:12" x14ac:dyDescent="0.25">
      <c r="A12823" t="s">
        <v>12</v>
      </c>
      <c r="B12823" t="s">
        <v>13</v>
      </c>
      <c r="C12823" t="s">
        <v>21</v>
      </c>
      <c r="D12823" t="s">
        <v>22</v>
      </c>
      <c r="E12823" t="b">
        <v>0</v>
      </c>
      <c r="F12823" s="1">
        <v>45420.55159722222</v>
      </c>
      <c r="G12823" t="b">
        <v>1</v>
      </c>
      <c r="H12823" t="b">
        <v>1</v>
      </c>
      <c r="I12823" t="s">
        <v>16</v>
      </c>
      <c r="J12823" t="s">
        <v>64</v>
      </c>
      <c r="K12823" t="s">
        <v>116</v>
      </c>
      <c r="L12823">
        <v>145100</v>
      </c>
    </row>
    <row r="12824" spans="1:12" x14ac:dyDescent="0.25">
      <c r="A12824" t="s">
        <v>38</v>
      </c>
      <c r="B12824" t="s">
        <v>95</v>
      </c>
      <c r="C12824" t="s">
        <v>40</v>
      </c>
      <c r="D12824" t="s">
        <v>29</v>
      </c>
      <c r="E12824" t="b">
        <v>0</v>
      </c>
      <c r="F12824" s="1">
        <v>45581.963912037027</v>
      </c>
      <c r="G12824" t="b">
        <v>0</v>
      </c>
      <c r="H12824" t="b">
        <v>0</v>
      </c>
      <c r="I12824" t="s">
        <v>41</v>
      </c>
      <c r="J12824" t="s">
        <v>31</v>
      </c>
      <c r="K12824" t="s">
        <v>58</v>
      </c>
      <c r="L12824">
        <v>72477</v>
      </c>
    </row>
    <row r="12825" spans="1:12" x14ac:dyDescent="0.25">
      <c r="A12825" t="s">
        <v>45</v>
      </c>
      <c r="B12825" t="s">
        <v>88</v>
      </c>
      <c r="C12825" t="s">
        <v>28</v>
      </c>
      <c r="D12825" t="s">
        <v>22</v>
      </c>
      <c r="E12825" t="b">
        <v>1</v>
      </c>
      <c r="F12825" s="1">
        <v>45612.663958333331</v>
      </c>
      <c r="G12825" t="b">
        <v>1</v>
      </c>
      <c r="H12825" t="b">
        <v>0</v>
      </c>
      <c r="I12825" t="s">
        <v>16</v>
      </c>
      <c r="J12825" t="s">
        <v>57</v>
      </c>
      <c r="K12825" t="s">
        <v>78</v>
      </c>
      <c r="L12825">
        <v>91422</v>
      </c>
    </row>
    <row r="12826" spans="1:12" x14ac:dyDescent="0.25">
      <c r="A12826" t="s">
        <v>49</v>
      </c>
      <c r="B12826" t="s">
        <v>61</v>
      </c>
      <c r="C12826" t="s">
        <v>28</v>
      </c>
      <c r="D12826" t="s">
        <v>22</v>
      </c>
      <c r="E12826" t="b">
        <v>0</v>
      </c>
      <c r="F12826" s="1">
        <v>45332.91710648148</v>
      </c>
      <c r="G12826" t="b">
        <v>0</v>
      </c>
      <c r="H12826" t="b">
        <v>0</v>
      </c>
      <c r="I12826" t="s">
        <v>51</v>
      </c>
      <c r="J12826" t="s">
        <v>57</v>
      </c>
      <c r="K12826" t="s">
        <v>130</v>
      </c>
      <c r="L12826">
        <v>85326</v>
      </c>
    </row>
    <row r="12827" spans="1:12" x14ac:dyDescent="0.25">
      <c r="A12827" t="s">
        <v>12</v>
      </c>
      <c r="B12827" t="s">
        <v>75</v>
      </c>
      <c r="C12827" t="s">
        <v>28</v>
      </c>
      <c r="D12827" t="s">
        <v>29</v>
      </c>
      <c r="E12827" t="b">
        <v>0</v>
      </c>
      <c r="F12827" s="1">
        <v>45577.539155092592</v>
      </c>
      <c r="G12827" t="b">
        <v>0</v>
      </c>
      <c r="H12827" t="b">
        <v>1</v>
      </c>
      <c r="I12827" t="s">
        <v>16</v>
      </c>
      <c r="J12827" t="s">
        <v>80</v>
      </c>
      <c r="K12827" t="s">
        <v>122</v>
      </c>
      <c r="L12827">
        <v>123749</v>
      </c>
    </row>
    <row r="12828" spans="1:12" x14ac:dyDescent="0.25">
      <c r="A12828" t="s">
        <v>26</v>
      </c>
      <c r="B12828" t="s">
        <v>27</v>
      </c>
      <c r="C12828" t="s">
        <v>14</v>
      </c>
      <c r="D12828" t="s">
        <v>29</v>
      </c>
      <c r="E12828" t="b">
        <v>1</v>
      </c>
      <c r="F12828" s="1">
        <v>45325.720601851863</v>
      </c>
      <c r="G12828" t="b">
        <v>0</v>
      </c>
      <c r="H12828" t="b">
        <v>0</v>
      </c>
      <c r="I12828" t="s">
        <v>30</v>
      </c>
      <c r="J12828" t="s">
        <v>44</v>
      </c>
      <c r="K12828" t="s">
        <v>62</v>
      </c>
      <c r="L12828">
        <v>121646</v>
      </c>
    </row>
    <row r="12829" spans="1:12" x14ac:dyDescent="0.25">
      <c r="A12829" t="s">
        <v>82</v>
      </c>
      <c r="B12829" t="s">
        <v>83</v>
      </c>
      <c r="C12829" t="s">
        <v>68</v>
      </c>
      <c r="D12829" t="s">
        <v>22</v>
      </c>
      <c r="E12829" t="b">
        <v>1</v>
      </c>
      <c r="F12829" s="1">
        <v>45350.533726851849</v>
      </c>
      <c r="G12829" t="b">
        <v>1</v>
      </c>
      <c r="H12829" t="b">
        <v>1</v>
      </c>
      <c r="I12829" t="s">
        <v>84</v>
      </c>
      <c r="J12829" t="s">
        <v>31</v>
      </c>
      <c r="K12829" t="s">
        <v>120</v>
      </c>
      <c r="L12829">
        <v>136504</v>
      </c>
    </row>
    <row r="12830" spans="1:12" x14ac:dyDescent="0.25">
      <c r="A12830" t="s">
        <v>45</v>
      </c>
      <c r="B12830" t="s">
        <v>88</v>
      </c>
      <c r="C12830" t="s">
        <v>21</v>
      </c>
      <c r="D12830" t="s">
        <v>15</v>
      </c>
      <c r="E12830" t="b">
        <v>1</v>
      </c>
      <c r="F12830" s="1">
        <v>45420.238530092603</v>
      </c>
      <c r="G12830" t="b">
        <v>1</v>
      </c>
      <c r="H12830" t="b">
        <v>1</v>
      </c>
      <c r="I12830" t="s">
        <v>16</v>
      </c>
      <c r="J12830" t="s">
        <v>47</v>
      </c>
      <c r="K12830" t="s">
        <v>96</v>
      </c>
      <c r="L12830">
        <v>101478</v>
      </c>
    </row>
    <row r="12831" spans="1:12" x14ac:dyDescent="0.25">
      <c r="A12831" t="s">
        <v>26</v>
      </c>
      <c r="B12831" t="s">
        <v>33</v>
      </c>
      <c r="C12831" t="s">
        <v>21</v>
      </c>
      <c r="D12831" t="s">
        <v>15</v>
      </c>
      <c r="E12831" t="b">
        <v>1</v>
      </c>
      <c r="F12831" s="1">
        <v>45414.241203703707</v>
      </c>
      <c r="G12831" t="b">
        <v>1</v>
      </c>
      <c r="H12831" t="b">
        <v>0</v>
      </c>
      <c r="I12831" t="s">
        <v>30</v>
      </c>
      <c r="J12831" t="s">
        <v>24</v>
      </c>
      <c r="K12831" t="s">
        <v>99</v>
      </c>
      <c r="L12831">
        <v>89266</v>
      </c>
    </row>
    <row r="12832" spans="1:12" x14ac:dyDescent="0.25">
      <c r="A12832" t="s">
        <v>45</v>
      </c>
      <c r="B12832" t="s">
        <v>76</v>
      </c>
      <c r="C12832" t="s">
        <v>21</v>
      </c>
      <c r="D12832" t="s">
        <v>29</v>
      </c>
      <c r="E12832" t="b">
        <v>0</v>
      </c>
      <c r="F12832" s="1">
        <v>45360.771817129629</v>
      </c>
      <c r="G12832" t="b">
        <v>1</v>
      </c>
      <c r="H12832" t="b">
        <v>1</v>
      </c>
      <c r="I12832" t="s">
        <v>16</v>
      </c>
      <c r="J12832" t="s">
        <v>66</v>
      </c>
      <c r="K12832" t="s">
        <v>98</v>
      </c>
      <c r="L12832">
        <v>101310</v>
      </c>
    </row>
    <row r="12833" spans="1:12" x14ac:dyDescent="0.25">
      <c r="A12833" t="s">
        <v>54</v>
      </c>
      <c r="B12833" t="s">
        <v>55</v>
      </c>
      <c r="C12833" t="s">
        <v>40</v>
      </c>
      <c r="D12833" t="s">
        <v>15</v>
      </c>
      <c r="E12833" t="b">
        <v>1</v>
      </c>
      <c r="F12833" s="1">
        <v>45425.40766203704</v>
      </c>
      <c r="G12833" t="b">
        <v>0</v>
      </c>
      <c r="H12833" t="b">
        <v>1</v>
      </c>
      <c r="I12833" t="s">
        <v>30</v>
      </c>
      <c r="J12833" t="s">
        <v>64</v>
      </c>
      <c r="K12833" t="s">
        <v>35</v>
      </c>
      <c r="L12833">
        <v>141322</v>
      </c>
    </row>
    <row r="12834" spans="1:12" x14ac:dyDescent="0.25">
      <c r="A12834" t="s">
        <v>12</v>
      </c>
      <c r="B12834" t="s">
        <v>75</v>
      </c>
      <c r="C12834" t="s">
        <v>40</v>
      </c>
      <c r="D12834" t="s">
        <v>15</v>
      </c>
      <c r="E12834" t="b">
        <v>0</v>
      </c>
      <c r="F12834" s="1">
        <v>45294.256377314807</v>
      </c>
      <c r="G12834" t="b">
        <v>0</v>
      </c>
      <c r="H12834" t="b">
        <v>0</v>
      </c>
      <c r="I12834" t="s">
        <v>16</v>
      </c>
      <c r="J12834" t="s">
        <v>17</v>
      </c>
      <c r="K12834" t="s">
        <v>25</v>
      </c>
      <c r="L12834">
        <v>139473</v>
      </c>
    </row>
    <row r="12835" spans="1:12" x14ac:dyDescent="0.25">
      <c r="A12835" t="s">
        <v>82</v>
      </c>
      <c r="B12835" t="s">
        <v>85</v>
      </c>
      <c r="C12835" t="s">
        <v>68</v>
      </c>
      <c r="D12835" t="s">
        <v>15</v>
      </c>
      <c r="E12835" t="b">
        <v>0</v>
      </c>
      <c r="F12835" s="1">
        <v>45403.431342592587</v>
      </c>
      <c r="G12835" t="b">
        <v>0</v>
      </c>
      <c r="H12835" t="b">
        <v>1</v>
      </c>
      <c r="I12835" t="s">
        <v>84</v>
      </c>
      <c r="J12835" t="s">
        <v>44</v>
      </c>
      <c r="K12835" t="s">
        <v>114</v>
      </c>
      <c r="L12835">
        <v>134260</v>
      </c>
    </row>
    <row r="12836" spans="1:12" x14ac:dyDescent="0.25">
      <c r="A12836" t="s">
        <v>45</v>
      </c>
      <c r="B12836" t="s">
        <v>76</v>
      </c>
      <c r="C12836" t="s">
        <v>43</v>
      </c>
      <c r="D12836" t="s">
        <v>29</v>
      </c>
      <c r="E12836" t="b">
        <v>0</v>
      </c>
      <c r="F12836" s="1">
        <v>45518.293483796297</v>
      </c>
      <c r="G12836" t="b">
        <v>1</v>
      </c>
      <c r="H12836" t="b">
        <v>1</v>
      </c>
      <c r="I12836" t="s">
        <v>16</v>
      </c>
      <c r="J12836" t="s">
        <v>64</v>
      </c>
      <c r="K12836" t="s">
        <v>124</v>
      </c>
      <c r="L12836">
        <v>109824</v>
      </c>
    </row>
    <row r="12837" spans="1:12" x14ac:dyDescent="0.25">
      <c r="A12837" t="s">
        <v>12</v>
      </c>
      <c r="B12837" t="s">
        <v>13</v>
      </c>
      <c r="C12837" t="s">
        <v>21</v>
      </c>
      <c r="D12837" t="s">
        <v>15</v>
      </c>
      <c r="E12837" t="b">
        <v>0</v>
      </c>
      <c r="F12837" s="1">
        <v>45559.808622685188</v>
      </c>
      <c r="G12837" t="b">
        <v>1</v>
      </c>
      <c r="H12837" t="b">
        <v>1</v>
      </c>
      <c r="I12837" t="s">
        <v>16</v>
      </c>
      <c r="J12837" t="s">
        <v>64</v>
      </c>
      <c r="K12837" t="s">
        <v>123</v>
      </c>
      <c r="L12837">
        <v>131563</v>
      </c>
    </row>
    <row r="12838" spans="1:12" x14ac:dyDescent="0.25">
      <c r="A12838" t="s">
        <v>26</v>
      </c>
      <c r="B12838" t="s">
        <v>33</v>
      </c>
      <c r="C12838" t="s">
        <v>14</v>
      </c>
      <c r="D12838" t="s">
        <v>15</v>
      </c>
      <c r="E12838" t="b">
        <v>1</v>
      </c>
      <c r="F12838" s="1">
        <v>45463.919050925928</v>
      </c>
      <c r="G12838" t="b">
        <v>1</v>
      </c>
      <c r="H12838" t="b">
        <v>1</v>
      </c>
      <c r="I12838" t="s">
        <v>30</v>
      </c>
      <c r="J12838" t="s">
        <v>44</v>
      </c>
      <c r="K12838" t="s">
        <v>73</v>
      </c>
      <c r="L12838">
        <v>91512</v>
      </c>
    </row>
    <row r="12839" spans="1:12" x14ac:dyDescent="0.25">
      <c r="A12839" t="s">
        <v>12</v>
      </c>
      <c r="B12839" t="s">
        <v>75</v>
      </c>
      <c r="C12839" t="s">
        <v>40</v>
      </c>
      <c r="D12839" t="s">
        <v>22</v>
      </c>
      <c r="E12839" t="b">
        <v>0</v>
      </c>
      <c r="F12839" s="1">
        <v>45647.622187499997</v>
      </c>
      <c r="G12839" t="b">
        <v>0</v>
      </c>
      <c r="H12839" t="b">
        <v>0</v>
      </c>
      <c r="I12839" t="s">
        <v>16</v>
      </c>
      <c r="J12839" t="s">
        <v>17</v>
      </c>
      <c r="K12839" t="s">
        <v>18</v>
      </c>
      <c r="L12839">
        <v>141577</v>
      </c>
    </row>
    <row r="12840" spans="1:12" x14ac:dyDescent="0.25">
      <c r="A12840" t="s">
        <v>82</v>
      </c>
      <c r="B12840" t="s">
        <v>83</v>
      </c>
      <c r="C12840" t="s">
        <v>43</v>
      </c>
      <c r="D12840" t="s">
        <v>29</v>
      </c>
      <c r="E12840" t="b">
        <v>0</v>
      </c>
      <c r="F12840" s="1">
        <v>45296.754212962973</v>
      </c>
      <c r="G12840" t="b">
        <v>1</v>
      </c>
      <c r="H12840" t="b">
        <v>1</v>
      </c>
      <c r="I12840" t="s">
        <v>84</v>
      </c>
      <c r="J12840" t="s">
        <v>66</v>
      </c>
      <c r="K12840" t="s">
        <v>74</v>
      </c>
      <c r="L12840">
        <v>128270</v>
      </c>
    </row>
    <row r="12841" spans="1:12" x14ac:dyDescent="0.25">
      <c r="A12841" t="s">
        <v>45</v>
      </c>
      <c r="B12841" t="s">
        <v>88</v>
      </c>
      <c r="C12841" t="s">
        <v>28</v>
      </c>
      <c r="D12841" t="s">
        <v>15</v>
      </c>
      <c r="E12841" t="b">
        <v>0</v>
      </c>
      <c r="F12841" s="1">
        <v>45531.645439814813</v>
      </c>
      <c r="G12841" t="b">
        <v>1</v>
      </c>
      <c r="H12841" t="b">
        <v>0</v>
      </c>
      <c r="I12841" t="s">
        <v>16</v>
      </c>
      <c r="J12841" t="s">
        <v>17</v>
      </c>
      <c r="K12841" t="s">
        <v>112</v>
      </c>
      <c r="L12841">
        <v>105863</v>
      </c>
    </row>
    <row r="12842" spans="1:12" x14ac:dyDescent="0.25">
      <c r="A12842" t="s">
        <v>12</v>
      </c>
      <c r="B12842" t="s">
        <v>63</v>
      </c>
      <c r="C12842" t="s">
        <v>28</v>
      </c>
      <c r="D12842" t="s">
        <v>29</v>
      </c>
      <c r="E12842" t="b">
        <v>1</v>
      </c>
      <c r="F12842" s="1">
        <v>45493.547048611108</v>
      </c>
      <c r="G12842" t="b">
        <v>0</v>
      </c>
      <c r="H12842" t="b">
        <v>0</v>
      </c>
      <c r="I12842" t="s">
        <v>16</v>
      </c>
      <c r="J12842" t="s">
        <v>47</v>
      </c>
      <c r="K12842" t="s">
        <v>77</v>
      </c>
      <c r="L12842">
        <v>115573</v>
      </c>
    </row>
    <row r="12843" spans="1:12" x14ac:dyDescent="0.25">
      <c r="A12843" t="s">
        <v>54</v>
      </c>
      <c r="B12843" t="s">
        <v>79</v>
      </c>
      <c r="C12843" t="s">
        <v>43</v>
      </c>
      <c r="D12843" t="s">
        <v>29</v>
      </c>
      <c r="E12843" t="b">
        <v>1</v>
      </c>
      <c r="F12843" s="1">
        <v>45442.547430555547</v>
      </c>
      <c r="G12843" t="b">
        <v>0</v>
      </c>
      <c r="H12843" t="b">
        <v>1</v>
      </c>
      <c r="I12843" t="s">
        <v>30</v>
      </c>
      <c r="J12843" t="s">
        <v>44</v>
      </c>
      <c r="K12843" t="s">
        <v>102</v>
      </c>
      <c r="L12843">
        <v>145848</v>
      </c>
    </row>
    <row r="12844" spans="1:12" x14ac:dyDescent="0.25">
      <c r="A12844" t="s">
        <v>38</v>
      </c>
      <c r="B12844" t="s">
        <v>107</v>
      </c>
      <c r="C12844" t="s">
        <v>28</v>
      </c>
      <c r="D12844" t="s">
        <v>22</v>
      </c>
      <c r="E12844" t="b">
        <v>0</v>
      </c>
      <c r="F12844" s="1">
        <v>45299.956597222219</v>
      </c>
      <c r="G12844" t="b">
        <v>1</v>
      </c>
      <c r="H12844" t="b">
        <v>1</v>
      </c>
      <c r="I12844" t="s">
        <v>41</v>
      </c>
      <c r="J12844" t="s">
        <v>64</v>
      </c>
      <c r="K12844" t="s">
        <v>127</v>
      </c>
      <c r="L12844">
        <v>80740</v>
      </c>
    </row>
    <row r="12845" spans="1:12" x14ac:dyDescent="0.25">
      <c r="A12845" t="s">
        <v>45</v>
      </c>
      <c r="B12845" t="s">
        <v>88</v>
      </c>
      <c r="C12845" t="s">
        <v>68</v>
      </c>
      <c r="D12845" t="s">
        <v>22</v>
      </c>
      <c r="E12845" t="b">
        <v>0</v>
      </c>
      <c r="F12845" s="1">
        <v>45482.139398148152</v>
      </c>
      <c r="G12845" t="b">
        <v>0</v>
      </c>
      <c r="H12845" t="b">
        <v>0</v>
      </c>
      <c r="I12845" t="s">
        <v>16</v>
      </c>
      <c r="J12845" t="s">
        <v>57</v>
      </c>
      <c r="K12845" t="s">
        <v>128</v>
      </c>
      <c r="L12845">
        <v>94957</v>
      </c>
    </row>
    <row r="12846" spans="1:12" x14ac:dyDescent="0.25">
      <c r="A12846" t="s">
        <v>26</v>
      </c>
      <c r="B12846" t="s">
        <v>33</v>
      </c>
      <c r="C12846" t="s">
        <v>43</v>
      </c>
      <c r="D12846" t="s">
        <v>15</v>
      </c>
      <c r="E12846" t="b">
        <v>1</v>
      </c>
      <c r="F12846" s="1">
        <v>45528.591805555552</v>
      </c>
      <c r="G12846" t="b">
        <v>0</v>
      </c>
      <c r="H12846" t="b">
        <v>1</v>
      </c>
      <c r="I12846" t="s">
        <v>30</v>
      </c>
      <c r="J12846" t="s">
        <v>17</v>
      </c>
      <c r="K12846" t="s">
        <v>81</v>
      </c>
      <c r="L12846">
        <v>93580</v>
      </c>
    </row>
    <row r="12847" spans="1:12" x14ac:dyDescent="0.25">
      <c r="A12847" t="s">
        <v>82</v>
      </c>
      <c r="B12847" t="s">
        <v>91</v>
      </c>
      <c r="C12847" t="s">
        <v>21</v>
      </c>
      <c r="D12847" t="s">
        <v>15</v>
      </c>
      <c r="E12847" t="b">
        <v>0</v>
      </c>
      <c r="F12847" s="1">
        <v>45371.75341435185</v>
      </c>
      <c r="G12847" t="b">
        <v>0</v>
      </c>
      <c r="H12847" t="b">
        <v>0</v>
      </c>
      <c r="I12847" t="s">
        <v>84</v>
      </c>
      <c r="J12847" t="s">
        <v>66</v>
      </c>
      <c r="K12847" t="s">
        <v>35</v>
      </c>
      <c r="L12847">
        <v>138739</v>
      </c>
    </row>
    <row r="12848" spans="1:12" x14ac:dyDescent="0.25">
      <c r="A12848" t="s">
        <v>26</v>
      </c>
      <c r="B12848" t="s">
        <v>27</v>
      </c>
      <c r="C12848" t="s">
        <v>14</v>
      </c>
      <c r="D12848" t="s">
        <v>15</v>
      </c>
      <c r="E12848" t="b">
        <v>1</v>
      </c>
      <c r="F12848" s="1">
        <v>45404.21193287037</v>
      </c>
      <c r="G12848" t="b">
        <v>0</v>
      </c>
      <c r="H12848" t="b">
        <v>1</v>
      </c>
      <c r="I12848" t="s">
        <v>30</v>
      </c>
      <c r="J12848" t="s">
        <v>31</v>
      </c>
      <c r="K12848" t="s">
        <v>78</v>
      </c>
      <c r="L12848">
        <v>105059</v>
      </c>
    </row>
    <row r="12849" spans="1:12" x14ac:dyDescent="0.25">
      <c r="A12849" t="s">
        <v>26</v>
      </c>
      <c r="B12849" t="s">
        <v>71</v>
      </c>
      <c r="C12849" t="s">
        <v>43</v>
      </c>
      <c r="D12849" t="s">
        <v>15</v>
      </c>
      <c r="E12849" t="b">
        <v>0</v>
      </c>
      <c r="F12849" s="1">
        <v>45434.930567129632</v>
      </c>
      <c r="G12849" t="b">
        <v>0</v>
      </c>
      <c r="H12849" t="b">
        <v>1</v>
      </c>
      <c r="I12849" t="s">
        <v>30</v>
      </c>
      <c r="J12849" t="s">
        <v>17</v>
      </c>
      <c r="K12849" t="s">
        <v>67</v>
      </c>
      <c r="L12849">
        <v>124911</v>
      </c>
    </row>
    <row r="12850" spans="1:12" x14ac:dyDescent="0.25">
      <c r="A12850" t="s">
        <v>38</v>
      </c>
      <c r="B12850" t="s">
        <v>107</v>
      </c>
      <c r="C12850" t="s">
        <v>21</v>
      </c>
      <c r="D12850" t="s">
        <v>15</v>
      </c>
      <c r="E12850" t="b">
        <v>0</v>
      </c>
      <c r="F12850" s="1">
        <v>45360.917210648149</v>
      </c>
      <c r="G12850" t="b">
        <v>0</v>
      </c>
      <c r="H12850" t="b">
        <v>0</v>
      </c>
      <c r="I12850" t="s">
        <v>41</v>
      </c>
      <c r="J12850" t="s">
        <v>34</v>
      </c>
      <c r="K12850" t="s">
        <v>67</v>
      </c>
      <c r="L12850">
        <v>76387</v>
      </c>
    </row>
    <row r="12851" spans="1:12" x14ac:dyDescent="0.25">
      <c r="A12851" t="s">
        <v>12</v>
      </c>
      <c r="B12851" t="s">
        <v>75</v>
      </c>
      <c r="C12851" t="s">
        <v>21</v>
      </c>
      <c r="D12851" t="s">
        <v>22</v>
      </c>
      <c r="E12851" t="b">
        <v>0</v>
      </c>
      <c r="F12851" s="1">
        <v>45319.974907407413</v>
      </c>
      <c r="G12851" t="b">
        <v>1</v>
      </c>
      <c r="H12851" t="b">
        <v>1</v>
      </c>
      <c r="I12851" t="s">
        <v>16</v>
      </c>
      <c r="J12851" t="s">
        <v>24</v>
      </c>
      <c r="K12851" t="s">
        <v>77</v>
      </c>
      <c r="L12851">
        <v>123908</v>
      </c>
    </row>
    <row r="12852" spans="1:12" x14ac:dyDescent="0.25">
      <c r="A12852" t="s">
        <v>45</v>
      </c>
      <c r="B12852" t="s">
        <v>88</v>
      </c>
      <c r="C12852" t="s">
        <v>21</v>
      </c>
      <c r="D12852" t="s">
        <v>22</v>
      </c>
      <c r="E12852" t="b">
        <v>0</v>
      </c>
      <c r="F12852" s="1">
        <v>45356.204236111109</v>
      </c>
      <c r="G12852" t="b">
        <v>0</v>
      </c>
      <c r="H12852" t="b">
        <v>1</v>
      </c>
      <c r="I12852" t="s">
        <v>16</v>
      </c>
      <c r="J12852" t="s">
        <v>70</v>
      </c>
      <c r="K12852" t="s">
        <v>123</v>
      </c>
      <c r="L12852">
        <v>82418</v>
      </c>
    </row>
    <row r="12853" spans="1:12" x14ac:dyDescent="0.25">
      <c r="A12853" t="s">
        <v>26</v>
      </c>
      <c r="B12853" t="s">
        <v>27</v>
      </c>
      <c r="C12853" t="s">
        <v>14</v>
      </c>
      <c r="D12853" t="s">
        <v>22</v>
      </c>
      <c r="E12853" t="b">
        <v>1</v>
      </c>
      <c r="F12853" s="1">
        <v>45490.67560185185</v>
      </c>
      <c r="G12853" t="b">
        <v>0</v>
      </c>
      <c r="H12853" t="b">
        <v>1</v>
      </c>
      <c r="I12853" t="s">
        <v>30</v>
      </c>
      <c r="J12853" t="s">
        <v>52</v>
      </c>
      <c r="K12853" t="s">
        <v>99</v>
      </c>
      <c r="L12853">
        <v>98182</v>
      </c>
    </row>
    <row r="12854" spans="1:12" x14ac:dyDescent="0.25">
      <c r="A12854" t="s">
        <v>26</v>
      </c>
      <c r="B12854" t="s">
        <v>71</v>
      </c>
      <c r="C12854" t="s">
        <v>68</v>
      </c>
      <c r="D12854" t="s">
        <v>15</v>
      </c>
      <c r="E12854" t="b">
        <v>0</v>
      </c>
      <c r="F12854" s="1">
        <v>45379.604641203703</v>
      </c>
      <c r="G12854" t="b">
        <v>1</v>
      </c>
      <c r="H12854" t="b">
        <v>1</v>
      </c>
      <c r="I12854" t="s">
        <v>30</v>
      </c>
      <c r="J12854" t="s">
        <v>57</v>
      </c>
      <c r="K12854" t="s">
        <v>113</v>
      </c>
      <c r="L12854">
        <v>124037</v>
      </c>
    </row>
    <row r="12855" spans="1:12" x14ac:dyDescent="0.25">
      <c r="A12855" t="s">
        <v>26</v>
      </c>
      <c r="B12855" t="s">
        <v>27</v>
      </c>
      <c r="C12855" t="s">
        <v>40</v>
      </c>
      <c r="D12855" t="s">
        <v>15</v>
      </c>
      <c r="E12855" t="b">
        <v>0</v>
      </c>
      <c r="F12855" s="1">
        <v>45563.275555555563</v>
      </c>
      <c r="G12855" t="b">
        <v>1</v>
      </c>
      <c r="H12855" t="b">
        <v>1</v>
      </c>
      <c r="I12855" t="s">
        <v>30</v>
      </c>
      <c r="J12855" t="s">
        <v>57</v>
      </c>
      <c r="K12855" t="s">
        <v>77</v>
      </c>
      <c r="L12855">
        <v>114534</v>
      </c>
    </row>
    <row r="12856" spans="1:12" x14ac:dyDescent="0.25">
      <c r="A12856" t="s">
        <v>54</v>
      </c>
      <c r="B12856" t="s">
        <v>55</v>
      </c>
      <c r="C12856" t="s">
        <v>68</v>
      </c>
      <c r="D12856" t="s">
        <v>29</v>
      </c>
      <c r="E12856" t="b">
        <v>0</v>
      </c>
      <c r="F12856" s="1">
        <v>45368.920555555553</v>
      </c>
      <c r="G12856" t="b">
        <v>0</v>
      </c>
      <c r="H12856" t="b">
        <v>0</v>
      </c>
      <c r="I12856" t="s">
        <v>30</v>
      </c>
      <c r="J12856" t="s">
        <v>80</v>
      </c>
      <c r="K12856" t="s">
        <v>69</v>
      </c>
      <c r="L12856">
        <v>135072</v>
      </c>
    </row>
    <row r="12857" spans="1:12" x14ac:dyDescent="0.25">
      <c r="A12857" t="s">
        <v>49</v>
      </c>
      <c r="B12857" t="s">
        <v>50</v>
      </c>
      <c r="C12857" t="s">
        <v>21</v>
      </c>
      <c r="D12857" t="s">
        <v>22</v>
      </c>
      <c r="E12857" t="b">
        <v>1</v>
      </c>
      <c r="F12857" s="1">
        <v>45350.971331018518</v>
      </c>
      <c r="G12857" t="b">
        <v>0</v>
      </c>
      <c r="H12857" t="b">
        <v>0</v>
      </c>
      <c r="I12857" t="s">
        <v>51</v>
      </c>
      <c r="J12857" t="s">
        <v>72</v>
      </c>
      <c r="K12857" t="s">
        <v>124</v>
      </c>
      <c r="L12857">
        <v>98539</v>
      </c>
    </row>
    <row r="12858" spans="1:12" x14ac:dyDescent="0.25">
      <c r="A12858" t="s">
        <v>12</v>
      </c>
      <c r="B12858" t="s">
        <v>13</v>
      </c>
      <c r="C12858" t="s">
        <v>40</v>
      </c>
      <c r="D12858" t="s">
        <v>29</v>
      </c>
      <c r="E12858" t="b">
        <v>1</v>
      </c>
      <c r="F12858" s="1">
        <v>45633.020729166667</v>
      </c>
      <c r="G12858" t="b">
        <v>1</v>
      </c>
      <c r="H12858" t="b">
        <v>1</v>
      </c>
      <c r="I12858" t="s">
        <v>16</v>
      </c>
      <c r="J12858" t="s">
        <v>80</v>
      </c>
      <c r="K12858" t="s">
        <v>119</v>
      </c>
      <c r="L12858">
        <v>145588</v>
      </c>
    </row>
    <row r="12859" spans="1:12" x14ac:dyDescent="0.25">
      <c r="A12859" t="s">
        <v>82</v>
      </c>
      <c r="B12859" t="s">
        <v>83</v>
      </c>
      <c r="C12859" t="s">
        <v>21</v>
      </c>
      <c r="D12859" t="s">
        <v>15</v>
      </c>
      <c r="E12859" t="b">
        <v>0</v>
      </c>
      <c r="F12859" s="1">
        <v>45588.549386574072</v>
      </c>
      <c r="G12859" t="b">
        <v>1</v>
      </c>
      <c r="H12859" t="b">
        <v>0</v>
      </c>
      <c r="I12859" t="s">
        <v>84</v>
      </c>
      <c r="J12859" t="s">
        <v>64</v>
      </c>
      <c r="K12859" t="s">
        <v>25</v>
      </c>
      <c r="L12859">
        <v>107731</v>
      </c>
    </row>
    <row r="12860" spans="1:12" x14ac:dyDescent="0.25">
      <c r="A12860" t="s">
        <v>54</v>
      </c>
      <c r="B12860" t="s">
        <v>79</v>
      </c>
      <c r="C12860" t="s">
        <v>14</v>
      </c>
      <c r="D12860" t="s">
        <v>22</v>
      </c>
      <c r="E12860" t="b">
        <v>0</v>
      </c>
      <c r="F12860" s="1">
        <v>45652.714618055557</v>
      </c>
      <c r="G12860" t="b">
        <v>0</v>
      </c>
      <c r="H12860" t="b">
        <v>0</v>
      </c>
      <c r="I12860" t="s">
        <v>30</v>
      </c>
      <c r="J12860" t="s">
        <v>52</v>
      </c>
      <c r="K12860" t="s">
        <v>60</v>
      </c>
      <c r="L12860">
        <v>124618</v>
      </c>
    </row>
    <row r="12861" spans="1:12" x14ac:dyDescent="0.25">
      <c r="A12861" t="s">
        <v>54</v>
      </c>
      <c r="B12861" t="s">
        <v>79</v>
      </c>
      <c r="C12861" t="s">
        <v>43</v>
      </c>
      <c r="D12861" t="s">
        <v>15</v>
      </c>
      <c r="E12861" t="b">
        <v>0</v>
      </c>
      <c r="F12861" s="1">
        <v>45445.887731481482</v>
      </c>
      <c r="G12861" t="b">
        <v>0</v>
      </c>
      <c r="H12861" t="b">
        <v>0</v>
      </c>
      <c r="I12861" t="s">
        <v>30</v>
      </c>
      <c r="J12861" t="s">
        <v>80</v>
      </c>
      <c r="K12861" t="s">
        <v>96</v>
      </c>
      <c r="L12861">
        <v>125425</v>
      </c>
    </row>
    <row r="12862" spans="1:12" x14ac:dyDescent="0.25">
      <c r="A12862" t="s">
        <v>26</v>
      </c>
      <c r="B12862" t="s">
        <v>71</v>
      </c>
      <c r="C12862" t="s">
        <v>68</v>
      </c>
      <c r="D12862" t="s">
        <v>15</v>
      </c>
      <c r="E12862" t="b">
        <v>0</v>
      </c>
      <c r="F12862" s="1">
        <v>45379.604641203703</v>
      </c>
      <c r="G12862" t="b">
        <v>1</v>
      </c>
      <c r="H12862" t="b">
        <v>1</v>
      </c>
      <c r="I12862" t="s">
        <v>30</v>
      </c>
      <c r="J12862" t="s">
        <v>57</v>
      </c>
      <c r="K12862" t="s">
        <v>42</v>
      </c>
      <c r="L12862">
        <v>124037</v>
      </c>
    </row>
    <row r="12863" spans="1:12" x14ac:dyDescent="0.25">
      <c r="A12863" t="s">
        <v>45</v>
      </c>
      <c r="B12863" t="s">
        <v>76</v>
      </c>
      <c r="C12863" t="s">
        <v>43</v>
      </c>
      <c r="D12863" t="s">
        <v>22</v>
      </c>
      <c r="E12863" t="b">
        <v>0</v>
      </c>
      <c r="F12863" s="1">
        <v>45645.08315972222</v>
      </c>
      <c r="G12863" t="b">
        <v>0</v>
      </c>
      <c r="H12863" t="b">
        <v>0</v>
      </c>
      <c r="I12863" t="s">
        <v>16</v>
      </c>
      <c r="J12863" t="s">
        <v>66</v>
      </c>
      <c r="K12863" t="s">
        <v>96</v>
      </c>
      <c r="L12863">
        <v>102245</v>
      </c>
    </row>
    <row r="12864" spans="1:12" x14ac:dyDescent="0.25">
      <c r="A12864" t="s">
        <v>19</v>
      </c>
      <c r="B12864" t="s">
        <v>86</v>
      </c>
      <c r="C12864" t="s">
        <v>43</v>
      </c>
      <c r="D12864" t="s">
        <v>15</v>
      </c>
      <c r="E12864" t="b">
        <v>1</v>
      </c>
      <c r="F12864" s="1">
        <v>45382.599456018521</v>
      </c>
      <c r="G12864" t="b">
        <v>1</v>
      </c>
      <c r="H12864" t="b">
        <v>0</v>
      </c>
      <c r="I12864" t="s">
        <v>23</v>
      </c>
      <c r="J12864" t="s">
        <v>44</v>
      </c>
      <c r="K12864" t="s">
        <v>129</v>
      </c>
      <c r="L12864">
        <v>83046</v>
      </c>
    </row>
    <row r="12865" spans="1:12" x14ac:dyDescent="0.25">
      <c r="A12865" t="s">
        <v>38</v>
      </c>
      <c r="B12865" t="s">
        <v>107</v>
      </c>
      <c r="C12865" t="s">
        <v>40</v>
      </c>
      <c r="D12865" t="s">
        <v>22</v>
      </c>
      <c r="E12865" t="b">
        <v>0</v>
      </c>
      <c r="F12865" s="1">
        <v>45487.745474537027</v>
      </c>
      <c r="G12865" t="b">
        <v>0</v>
      </c>
      <c r="H12865" t="b">
        <v>1</v>
      </c>
      <c r="I12865" t="s">
        <v>41</v>
      </c>
      <c r="J12865" t="s">
        <v>31</v>
      </c>
      <c r="K12865" t="s">
        <v>87</v>
      </c>
      <c r="L12865">
        <v>66506</v>
      </c>
    </row>
    <row r="12866" spans="1:12" x14ac:dyDescent="0.25">
      <c r="A12866" t="s">
        <v>19</v>
      </c>
      <c r="B12866" t="s">
        <v>20</v>
      </c>
      <c r="C12866" t="s">
        <v>28</v>
      </c>
      <c r="D12866" t="s">
        <v>29</v>
      </c>
      <c r="E12866" t="b">
        <v>0</v>
      </c>
      <c r="F12866" s="1">
        <v>45365.067303240743</v>
      </c>
      <c r="G12866" t="b">
        <v>1</v>
      </c>
      <c r="H12866" t="b">
        <v>1</v>
      </c>
      <c r="I12866" t="s">
        <v>23</v>
      </c>
      <c r="J12866" t="s">
        <v>66</v>
      </c>
      <c r="K12866" t="s">
        <v>114</v>
      </c>
      <c r="L12866">
        <v>78354</v>
      </c>
    </row>
    <row r="12867" spans="1:12" x14ac:dyDescent="0.25">
      <c r="A12867" t="s">
        <v>49</v>
      </c>
      <c r="B12867" t="s">
        <v>108</v>
      </c>
      <c r="C12867" t="s">
        <v>40</v>
      </c>
      <c r="D12867" t="s">
        <v>15</v>
      </c>
      <c r="E12867" t="b">
        <v>0</v>
      </c>
      <c r="F12867" s="1">
        <v>45614.125925925917</v>
      </c>
      <c r="G12867" t="b">
        <v>0</v>
      </c>
      <c r="H12867" t="b">
        <v>1</v>
      </c>
      <c r="I12867" t="s">
        <v>51</v>
      </c>
      <c r="J12867" t="s">
        <v>57</v>
      </c>
      <c r="K12867" t="s">
        <v>103</v>
      </c>
      <c r="L12867">
        <v>86224</v>
      </c>
    </row>
    <row r="12868" spans="1:12" x14ac:dyDescent="0.25">
      <c r="A12868" t="s">
        <v>12</v>
      </c>
      <c r="B12868" t="s">
        <v>63</v>
      </c>
      <c r="C12868" t="s">
        <v>28</v>
      </c>
      <c r="D12868" t="s">
        <v>22</v>
      </c>
      <c r="E12868" t="b">
        <v>0</v>
      </c>
      <c r="F12868" s="1">
        <v>45369.007511574076</v>
      </c>
      <c r="G12868" t="b">
        <v>0</v>
      </c>
      <c r="H12868" t="b">
        <v>1</v>
      </c>
      <c r="I12868" t="s">
        <v>16</v>
      </c>
      <c r="J12868" t="s">
        <v>34</v>
      </c>
      <c r="K12868" t="s">
        <v>62</v>
      </c>
      <c r="L12868">
        <v>140846</v>
      </c>
    </row>
    <row r="12869" spans="1:12" x14ac:dyDescent="0.25">
      <c r="A12869" t="s">
        <v>12</v>
      </c>
      <c r="B12869" t="s">
        <v>13</v>
      </c>
      <c r="C12869" t="s">
        <v>40</v>
      </c>
      <c r="D12869" t="s">
        <v>22</v>
      </c>
      <c r="E12869" t="b">
        <v>0</v>
      </c>
      <c r="F12869" s="1">
        <v>45639.856226851851</v>
      </c>
      <c r="G12869" t="b">
        <v>1</v>
      </c>
      <c r="H12869" t="b">
        <v>1</v>
      </c>
      <c r="I12869" t="s">
        <v>16</v>
      </c>
      <c r="J12869" t="s">
        <v>44</v>
      </c>
      <c r="K12869" t="s">
        <v>58</v>
      </c>
      <c r="L12869">
        <v>129078</v>
      </c>
    </row>
    <row r="12870" spans="1:12" x14ac:dyDescent="0.25">
      <c r="A12870" t="s">
        <v>54</v>
      </c>
      <c r="B12870" t="s">
        <v>79</v>
      </c>
      <c r="C12870" t="s">
        <v>21</v>
      </c>
      <c r="D12870" t="s">
        <v>15</v>
      </c>
      <c r="E12870" t="b">
        <v>0</v>
      </c>
      <c r="F12870" s="1">
        <v>45394.982627314806</v>
      </c>
      <c r="G12870" t="b">
        <v>0</v>
      </c>
      <c r="H12870" t="b">
        <v>0</v>
      </c>
      <c r="I12870" t="s">
        <v>30</v>
      </c>
      <c r="J12870" t="s">
        <v>47</v>
      </c>
      <c r="K12870" t="s">
        <v>122</v>
      </c>
      <c r="L12870">
        <v>116784</v>
      </c>
    </row>
    <row r="12871" spans="1:12" x14ac:dyDescent="0.25">
      <c r="A12871" t="s">
        <v>38</v>
      </c>
      <c r="B12871" t="s">
        <v>107</v>
      </c>
      <c r="C12871" t="s">
        <v>14</v>
      </c>
      <c r="D12871" t="s">
        <v>29</v>
      </c>
      <c r="E12871" t="b">
        <v>1</v>
      </c>
      <c r="F12871" s="1">
        <v>45386.320671296293</v>
      </c>
      <c r="G12871" t="b">
        <v>0</v>
      </c>
      <c r="H12871" t="b">
        <v>0</v>
      </c>
      <c r="I12871" t="s">
        <v>41</v>
      </c>
      <c r="J12871" t="s">
        <v>70</v>
      </c>
      <c r="K12871" t="s">
        <v>32</v>
      </c>
      <c r="L12871">
        <v>71376</v>
      </c>
    </row>
    <row r="12872" spans="1:12" x14ac:dyDescent="0.25">
      <c r="A12872" t="s">
        <v>54</v>
      </c>
      <c r="B12872" t="s">
        <v>55</v>
      </c>
      <c r="C12872" t="s">
        <v>40</v>
      </c>
      <c r="D12872" t="s">
        <v>22</v>
      </c>
      <c r="E12872" t="b">
        <v>0</v>
      </c>
      <c r="F12872" s="1">
        <v>45411.140810185178</v>
      </c>
      <c r="G12872" t="b">
        <v>0</v>
      </c>
      <c r="H12872" t="b">
        <v>0</v>
      </c>
      <c r="I12872" t="s">
        <v>30</v>
      </c>
      <c r="J12872" t="s">
        <v>57</v>
      </c>
      <c r="K12872" t="s">
        <v>100</v>
      </c>
      <c r="L12872">
        <v>154541</v>
      </c>
    </row>
    <row r="12873" spans="1:12" x14ac:dyDescent="0.25">
      <c r="A12873" t="s">
        <v>54</v>
      </c>
      <c r="B12873" t="s">
        <v>79</v>
      </c>
      <c r="C12873" t="s">
        <v>40</v>
      </c>
      <c r="D12873" t="s">
        <v>29</v>
      </c>
      <c r="E12873" t="b">
        <v>1</v>
      </c>
      <c r="F12873" s="1">
        <v>45483.594085648147</v>
      </c>
      <c r="G12873" t="b">
        <v>0</v>
      </c>
      <c r="H12873" t="b">
        <v>0</v>
      </c>
      <c r="I12873" t="s">
        <v>30</v>
      </c>
      <c r="J12873" t="s">
        <v>57</v>
      </c>
      <c r="K12873" t="s">
        <v>126</v>
      </c>
      <c r="L12873">
        <v>153693</v>
      </c>
    </row>
    <row r="12874" spans="1:12" x14ac:dyDescent="0.25">
      <c r="A12874" t="s">
        <v>38</v>
      </c>
      <c r="B12874" t="s">
        <v>107</v>
      </c>
      <c r="C12874" t="s">
        <v>68</v>
      </c>
      <c r="D12874" t="s">
        <v>22</v>
      </c>
      <c r="E12874" t="b">
        <v>0</v>
      </c>
      <c r="F12874" s="1">
        <v>45592.114814814813</v>
      </c>
      <c r="G12874" t="b">
        <v>1</v>
      </c>
      <c r="H12874" t="b">
        <v>0</v>
      </c>
      <c r="I12874" t="s">
        <v>41</v>
      </c>
      <c r="J12874" t="s">
        <v>17</v>
      </c>
      <c r="K12874" t="s">
        <v>123</v>
      </c>
      <c r="L12874">
        <v>73647</v>
      </c>
    </row>
    <row r="12875" spans="1:12" x14ac:dyDescent="0.25">
      <c r="A12875" t="s">
        <v>45</v>
      </c>
      <c r="B12875" t="s">
        <v>76</v>
      </c>
      <c r="C12875" t="s">
        <v>21</v>
      </c>
      <c r="D12875" t="s">
        <v>22</v>
      </c>
      <c r="E12875" t="b">
        <v>1</v>
      </c>
      <c r="F12875" s="1">
        <v>45404.882592592592</v>
      </c>
      <c r="G12875" t="b">
        <v>1</v>
      </c>
      <c r="H12875" t="b">
        <v>1</v>
      </c>
      <c r="I12875" t="s">
        <v>16</v>
      </c>
      <c r="J12875" t="s">
        <v>34</v>
      </c>
      <c r="K12875" t="s">
        <v>130</v>
      </c>
      <c r="L12875">
        <v>98562</v>
      </c>
    </row>
    <row r="12876" spans="1:12" x14ac:dyDescent="0.25">
      <c r="A12876" t="s">
        <v>82</v>
      </c>
      <c r="B12876" t="s">
        <v>83</v>
      </c>
      <c r="C12876" t="s">
        <v>28</v>
      </c>
      <c r="D12876" t="s">
        <v>15</v>
      </c>
      <c r="E12876" t="b">
        <v>1</v>
      </c>
      <c r="F12876" s="1">
        <v>45489.201053240737</v>
      </c>
      <c r="G12876" t="b">
        <v>0</v>
      </c>
      <c r="H12876" t="b">
        <v>1</v>
      </c>
      <c r="I12876" t="s">
        <v>84</v>
      </c>
      <c r="J12876" t="s">
        <v>47</v>
      </c>
      <c r="K12876" t="s">
        <v>35</v>
      </c>
      <c r="L12876">
        <v>125275</v>
      </c>
    </row>
    <row r="12877" spans="1:12" x14ac:dyDescent="0.25">
      <c r="A12877" t="s">
        <v>12</v>
      </c>
      <c r="B12877" t="s">
        <v>75</v>
      </c>
      <c r="C12877" t="s">
        <v>43</v>
      </c>
      <c r="D12877" t="s">
        <v>29</v>
      </c>
      <c r="E12877" t="b">
        <v>0</v>
      </c>
      <c r="F12877" s="1">
        <v>45515.373888888891</v>
      </c>
      <c r="G12877" t="b">
        <v>0</v>
      </c>
      <c r="H12877" t="b">
        <v>0</v>
      </c>
      <c r="I12877" t="s">
        <v>16</v>
      </c>
      <c r="J12877" t="s">
        <v>70</v>
      </c>
      <c r="K12877" t="s">
        <v>77</v>
      </c>
      <c r="L12877">
        <v>144054</v>
      </c>
    </row>
    <row r="12878" spans="1:12" x14ac:dyDescent="0.25">
      <c r="A12878" t="s">
        <v>19</v>
      </c>
      <c r="B12878" t="s">
        <v>20</v>
      </c>
      <c r="C12878" t="s">
        <v>68</v>
      </c>
      <c r="D12878" t="s">
        <v>22</v>
      </c>
      <c r="E12878" t="b">
        <v>1</v>
      </c>
      <c r="F12878" s="1">
        <v>45565.65520833333</v>
      </c>
      <c r="G12878" t="b">
        <v>0</v>
      </c>
      <c r="H12878" t="b">
        <v>0</v>
      </c>
      <c r="I12878" t="s">
        <v>23</v>
      </c>
      <c r="J12878" t="s">
        <v>72</v>
      </c>
      <c r="K12878" t="s">
        <v>37</v>
      </c>
      <c r="L12878">
        <v>71659</v>
      </c>
    </row>
    <row r="12879" spans="1:12" x14ac:dyDescent="0.25">
      <c r="A12879" t="s">
        <v>54</v>
      </c>
      <c r="B12879" t="s">
        <v>55</v>
      </c>
      <c r="C12879" t="s">
        <v>40</v>
      </c>
      <c r="D12879" t="s">
        <v>22</v>
      </c>
      <c r="E12879" t="b">
        <v>1</v>
      </c>
      <c r="F12879" s="1">
        <v>45586.621030092603</v>
      </c>
      <c r="G12879" t="b">
        <v>1</v>
      </c>
      <c r="H12879" t="b">
        <v>1</v>
      </c>
      <c r="I12879" t="s">
        <v>30</v>
      </c>
      <c r="J12879" t="s">
        <v>72</v>
      </c>
      <c r="K12879" t="s">
        <v>120</v>
      </c>
      <c r="L12879">
        <v>136479</v>
      </c>
    </row>
    <row r="12880" spans="1:12" x14ac:dyDescent="0.25">
      <c r="A12880" t="s">
        <v>49</v>
      </c>
      <c r="B12880" t="s">
        <v>50</v>
      </c>
      <c r="C12880" t="s">
        <v>40</v>
      </c>
      <c r="D12880" t="s">
        <v>29</v>
      </c>
      <c r="E12880" t="b">
        <v>1</v>
      </c>
      <c r="F12880" s="1">
        <v>45407.619444444441</v>
      </c>
      <c r="G12880" t="b">
        <v>0</v>
      </c>
      <c r="H12880" t="b">
        <v>0</v>
      </c>
      <c r="I12880" t="s">
        <v>51</v>
      </c>
      <c r="J12880" t="s">
        <v>72</v>
      </c>
      <c r="K12880" t="s">
        <v>18</v>
      </c>
      <c r="L12880">
        <v>90611</v>
      </c>
    </row>
    <row r="12881" spans="1:12" x14ac:dyDescent="0.25">
      <c r="A12881" t="s">
        <v>54</v>
      </c>
      <c r="B12881" t="s">
        <v>55</v>
      </c>
      <c r="C12881" t="s">
        <v>40</v>
      </c>
      <c r="D12881" t="s">
        <v>22</v>
      </c>
      <c r="E12881" t="b">
        <v>0</v>
      </c>
      <c r="F12881" s="1">
        <v>45411.533263888887</v>
      </c>
      <c r="G12881" t="b">
        <v>0</v>
      </c>
      <c r="H12881" t="b">
        <v>1</v>
      </c>
      <c r="I12881" t="s">
        <v>30</v>
      </c>
      <c r="J12881" t="s">
        <v>72</v>
      </c>
      <c r="K12881" t="s">
        <v>35</v>
      </c>
      <c r="L12881">
        <v>147614</v>
      </c>
    </row>
    <row r="12882" spans="1:12" x14ac:dyDescent="0.25">
      <c r="A12882" t="s">
        <v>38</v>
      </c>
      <c r="B12882" t="s">
        <v>107</v>
      </c>
      <c r="C12882" t="s">
        <v>28</v>
      </c>
      <c r="D12882" t="s">
        <v>29</v>
      </c>
      <c r="E12882" t="b">
        <v>1</v>
      </c>
      <c r="F12882" s="1">
        <v>45493.424525462957</v>
      </c>
      <c r="G12882" t="b">
        <v>1</v>
      </c>
      <c r="H12882" t="b">
        <v>1</v>
      </c>
      <c r="I12882" t="s">
        <v>41</v>
      </c>
      <c r="J12882" t="s">
        <v>47</v>
      </c>
      <c r="K12882" t="s">
        <v>119</v>
      </c>
      <c r="L12882">
        <v>66732</v>
      </c>
    </row>
    <row r="12883" spans="1:12" x14ac:dyDescent="0.25">
      <c r="A12883" t="s">
        <v>26</v>
      </c>
      <c r="B12883" t="s">
        <v>71</v>
      </c>
      <c r="C12883" t="s">
        <v>43</v>
      </c>
      <c r="D12883" t="s">
        <v>22</v>
      </c>
      <c r="E12883" t="b">
        <v>1</v>
      </c>
      <c r="F12883" s="1">
        <v>45534.415949074071</v>
      </c>
      <c r="G12883" t="b">
        <v>1</v>
      </c>
      <c r="H12883" t="b">
        <v>1</v>
      </c>
      <c r="I12883" t="s">
        <v>30</v>
      </c>
      <c r="J12883" t="s">
        <v>66</v>
      </c>
      <c r="K12883" t="s">
        <v>105</v>
      </c>
      <c r="L12883">
        <v>129801</v>
      </c>
    </row>
    <row r="12884" spans="1:12" x14ac:dyDescent="0.25">
      <c r="A12884" t="s">
        <v>45</v>
      </c>
      <c r="B12884" t="s">
        <v>88</v>
      </c>
      <c r="C12884" t="s">
        <v>21</v>
      </c>
      <c r="D12884" t="s">
        <v>15</v>
      </c>
      <c r="E12884" t="b">
        <v>0</v>
      </c>
      <c r="F12884" s="1">
        <v>45615.941608796304</v>
      </c>
      <c r="G12884" t="b">
        <v>0</v>
      </c>
      <c r="H12884" t="b">
        <v>0</v>
      </c>
      <c r="I12884" t="s">
        <v>16</v>
      </c>
      <c r="J12884" t="s">
        <v>72</v>
      </c>
      <c r="K12884" t="s">
        <v>93</v>
      </c>
      <c r="L12884">
        <v>82332</v>
      </c>
    </row>
    <row r="12885" spans="1:12" x14ac:dyDescent="0.25">
      <c r="A12885" t="s">
        <v>45</v>
      </c>
      <c r="B12885" t="s">
        <v>46</v>
      </c>
      <c r="C12885" t="s">
        <v>28</v>
      </c>
      <c r="D12885" t="s">
        <v>22</v>
      </c>
      <c r="E12885" t="b">
        <v>0</v>
      </c>
      <c r="F12885" s="1">
        <v>45466.390567129631</v>
      </c>
      <c r="G12885" t="b">
        <v>0</v>
      </c>
      <c r="H12885" t="b">
        <v>1</v>
      </c>
      <c r="I12885" t="s">
        <v>16</v>
      </c>
      <c r="J12885" t="s">
        <v>47</v>
      </c>
      <c r="K12885" t="s">
        <v>81</v>
      </c>
      <c r="L12885">
        <v>111690</v>
      </c>
    </row>
    <row r="12886" spans="1:12" x14ac:dyDescent="0.25">
      <c r="A12886" t="s">
        <v>54</v>
      </c>
      <c r="B12886" t="s">
        <v>79</v>
      </c>
      <c r="C12886" t="s">
        <v>14</v>
      </c>
      <c r="D12886" t="s">
        <v>29</v>
      </c>
      <c r="E12886" t="b">
        <v>0</v>
      </c>
      <c r="F12886" s="1">
        <v>45534.261030092603</v>
      </c>
      <c r="G12886" t="b">
        <v>0</v>
      </c>
      <c r="H12886" t="b">
        <v>1</v>
      </c>
      <c r="I12886" t="s">
        <v>30</v>
      </c>
      <c r="J12886" t="s">
        <v>44</v>
      </c>
      <c r="K12886" t="s">
        <v>125</v>
      </c>
      <c r="L12886">
        <v>121358</v>
      </c>
    </row>
    <row r="12887" spans="1:12" x14ac:dyDescent="0.25">
      <c r="A12887" t="s">
        <v>45</v>
      </c>
      <c r="B12887" t="s">
        <v>76</v>
      </c>
      <c r="C12887" t="s">
        <v>68</v>
      </c>
      <c r="D12887" t="s">
        <v>22</v>
      </c>
      <c r="E12887" t="b">
        <v>0</v>
      </c>
      <c r="F12887" s="1">
        <v>45612.679826388892</v>
      </c>
      <c r="G12887" t="b">
        <v>0</v>
      </c>
      <c r="H12887" t="b">
        <v>0</v>
      </c>
      <c r="I12887" t="s">
        <v>16</v>
      </c>
      <c r="J12887" t="s">
        <v>52</v>
      </c>
      <c r="K12887" t="s">
        <v>125</v>
      </c>
      <c r="L12887">
        <v>99664</v>
      </c>
    </row>
    <row r="12888" spans="1:12" x14ac:dyDescent="0.25">
      <c r="A12888" t="s">
        <v>49</v>
      </c>
      <c r="B12888" t="s">
        <v>50</v>
      </c>
      <c r="C12888" t="s">
        <v>21</v>
      </c>
      <c r="D12888" t="s">
        <v>29</v>
      </c>
      <c r="E12888" t="b">
        <v>0</v>
      </c>
      <c r="F12888" s="1">
        <v>45364.937002314808</v>
      </c>
      <c r="G12888" t="b">
        <v>1</v>
      </c>
      <c r="H12888" t="b">
        <v>0</v>
      </c>
      <c r="I12888" t="s">
        <v>51</v>
      </c>
      <c r="J12888" t="s">
        <v>72</v>
      </c>
      <c r="K12888" t="s">
        <v>87</v>
      </c>
      <c r="L12888">
        <v>79852</v>
      </c>
    </row>
    <row r="12889" spans="1:12" x14ac:dyDescent="0.25">
      <c r="A12889" t="s">
        <v>26</v>
      </c>
      <c r="B12889" t="s">
        <v>27</v>
      </c>
      <c r="C12889" t="s">
        <v>14</v>
      </c>
      <c r="D12889" t="s">
        <v>22</v>
      </c>
      <c r="E12889" t="b">
        <v>0</v>
      </c>
      <c r="F12889" s="1">
        <v>45385.166203703702</v>
      </c>
      <c r="G12889" t="b">
        <v>0</v>
      </c>
      <c r="H12889" t="b">
        <v>1</v>
      </c>
      <c r="I12889" t="s">
        <v>30</v>
      </c>
      <c r="J12889" t="s">
        <v>64</v>
      </c>
      <c r="K12889" t="s">
        <v>109</v>
      </c>
      <c r="L12889">
        <v>121904</v>
      </c>
    </row>
    <row r="12890" spans="1:12" x14ac:dyDescent="0.25">
      <c r="A12890" t="s">
        <v>26</v>
      </c>
      <c r="B12890" t="s">
        <v>71</v>
      </c>
      <c r="C12890" t="s">
        <v>28</v>
      </c>
      <c r="D12890" t="s">
        <v>15</v>
      </c>
      <c r="E12890" t="b">
        <v>1</v>
      </c>
      <c r="F12890" s="1">
        <v>45481.110081018523</v>
      </c>
      <c r="G12890" t="b">
        <v>1</v>
      </c>
      <c r="H12890" t="b">
        <v>0</v>
      </c>
      <c r="I12890" t="s">
        <v>30</v>
      </c>
      <c r="J12890" t="s">
        <v>44</v>
      </c>
      <c r="K12890" t="s">
        <v>18</v>
      </c>
      <c r="L12890">
        <v>101426</v>
      </c>
    </row>
    <row r="12891" spans="1:12" x14ac:dyDescent="0.25">
      <c r="A12891" t="s">
        <v>12</v>
      </c>
      <c r="B12891" t="s">
        <v>13</v>
      </c>
      <c r="C12891" t="s">
        <v>43</v>
      </c>
      <c r="D12891" t="s">
        <v>15</v>
      </c>
      <c r="E12891" t="b">
        <v>1</v>
      </c>
      <c r="F12891" s="1">
        <v>45492.425995370373</v>
      </c>
      <c r="G12891" t="b">
        <v>1</v>
      </c>
      <c r="H12891" t="b">
        <v>0</v>
      </c>
      <c r="I12891" t="s">
        <v>16</v>
      </c>
      <c r="J12891" t="s">
        <v>24</v>
      </c>
      <c r="K12891" t="s">
        <v>81</v>
      </c>
      <c r="L12891">
        <v>110014</v>
      </c>
    </row>
    <row r="12892" spans="1:12" x14ac:dyDescent="0.25">
      <c r="A12892" t="s">
        <v>49</v>
      </c>
      <c r="B12892" t="s">
        <v>50</v>
      </c>
      <c r="C12892" t="s">
        <v>40</v>
      </c>
      <c r="D12892" t="s">
        <v>22</v>
      </c>
      <c r="E12892" t="b">
        <v>1</v>
      </c>
      <c r="F12892" s="1">
        <v>45434.691435185188</v>
      </c>
      <c r="G12892" t="b">
        <v>1</v>
      </c>
      <c r="H12892" t="b">
        <v>0</v>
      </c>
      <c r="I12892" t="s">
        <v>51</v>
      </c>
      <c r="J12892" t="s">
        <v>64</v>
      </c>
      <c r="K12892" t="s">
        <v>18</v>
      </c>
      <c r="L12892">
        <v>76041</v>
      </c>
    </row>
    <row r="12893" spans="1:12" x14ac:dyDescent="0.25">
      <c r="A12893" t="s">
        <v>12</v>
      </c>
      <c r="B12893" t="s">
        <v>75</v>
      </c>
      <c r="C12893" t="s">
        <v>14</v>
      </c>
      <c r="D12893" t="s">
        <v>22</v>
      </c>
      <c r="E12893" t="b">
        <v>0</v>
      </c>
      <c r="F12893" s="1">
        <v>45526.645231481481</v>
      </c>
      <c r="G12893" t="b">
        <v>1</v>
      </c>
      <c r="H12893" t="b">
        <v>1</v>
      </c>
      <c r="I12893" t="s">
        <v>16</v>
      </c>
      <c r="J12893" t="s">
        <v>52</v>
      </c>
      <c r="K12893" t="s">
        <v>67</v>
      </c>
      <c r="L12893">
        <v>113452</v>
      </c>
    </row>
    <row r="12894" spans="1:12" x14ac:dyDescent="0.25">
      <c r="A12894" t="s">
        <v>38</v>
      </c>
      <c r="B12894" t="s">
        <v>95</v>
      </c>
      <c r="C12894" t="s">
        <v>68</v>
      </c>
      <c r="D12894" t="s">
        <v>22</v>
      </c>
      <c r="E12894" t="b">
        <v>1</v>
      </c>
      <c r="F12894" s="1">
        <v>45366.160810185182</v>
      </c>
      <c r="G12894" t="b">
        <v>1</v>
      </c>
      <c r="H12894" t="b">
        <v>0</v>
      </c>
      <c r="I12894" t="s">
        <v>41</v>
      </c>
      <c r="J12894" t="s">
        <v>70</v>
      </c>
      <c r="K12894" t="s">
        <v>128</v>
      </c>
      <c r="L12894">
        <v>77667</v>
      </c>
    </row>
    <row r="12895" spans="1:12" x14ac:dyDescent="0.25">
      <c r="A12895" t="s">
        <v>26</v>
      </c>
      <c r="B12895" t="s">
        <v>71</v>
      </c>
      <c r="C12895" t="s">
        <v>68</v>
      </c>
      <c r="D12895" t="s">
        <v>29</v>
      </c>
      <c r="E12895" t="b">
        <v>1</v>
      </c>
      <c r="F12895" s="1">
        <v>45411.213009259263</v>
      </c>
      <c r="G12895" t="b">
        <v>1</v>
      </c>
      <c r="H12895" t="b">
        <v>0</v>
      </c>
      <c r="I12895" t="s">
        <v>30</v>
      </c>
      <c r="J12895" t="s">
        <v>80</v>
      </c>
      <c r="K12895" t="s">
        <v>101</v>
      </c>
      <c r="L12895">
        <v>116392</v>
      </c>
    </row>
    <row r="12896" spans="1:12" x14ac:dyDescent="0.25">
      <c r="A12896" t="s">
        <v>49</v>
      </c>
      <c r="B12896" t="s">
        <v>50</v>
      </c>
      <c r="C12896" t="s">
        <v>21</v>
      </c>
      <c r="D12896" t="s">
        <v>15</v>
      </c>
      <c r="E12896" t="b">
        <v>0</v>
      </c>
      <c r="F12896" s="1">
        <v>45489.615162037036</v>
      </c>
      <c r="G12896" t="b">
        <v>0</v>
      </c>
      <c r="H12896" t="b">
        <v>1</v>
      </c>
      <c r="I12896" t="s">
        <v>51</v>
      </c>
      <c r="J12896" t="s">
        <v>64</v>
      </c>
      <c r="K12896" t="s">
        <v>67</v>
      </c>
      <c r="L12896">
        <v>81611</v>
      </c>
    </row>
    <row r="12897" spans="1:12" x14ac:dyDescent="0.25">
      <c r="A12897" t="s">
        <v>45</v>
      </c>
      <c r="B12897" t="s">
        <v>46</v>
      </c>
      <c r="C12897" t="s">
        <v>28</v>
      </c>
      <c r="D12897" t="s">
        <v>29</v>
      </c>
      <c r="E12897" t="b">
        <v>0</v>
      </c>
      <c r="F12897" s="1">
        <v>45506.328750000001</v>
      </c>
      <c r="G12897" t="b">
        <v>1</v>
      </c>
      <c r="H12897" t="b">
        <v>0</v>
      </c>
      <c r="I12897" t="s">
        <v>16</v>
      </c>
      <c r="J12897" t="s">
        <v>52</v>
      </c>
      <c r="K12897" t="s">
        <v>90</v>
      </c>
      <c r="L12897">
        <v>110564</v>
      </c>
    </row>
    <row r="12898" spans="1:12" x14ac:dyDescent="0.25">
      <c r="A12898" t="s">
        <v>26</v>
      </c>
      <c r="B12898" t="s">
        <v>33</v>
      </c>
      <c r="C12898" t="s">
        <v>21</v>
      </c>
      <c r="D12898" t="s">
        <v>22</v>
      </c>
      <c r="E12898" t="b">
        <v>0</v>
      </c>
      <c r="F12898" s="1">
        <v>45514.658356481479</v>
      </c>
      <c r="G12898" t="b">
        <v>1</v>
      </c>
      <c r="H12898" t="b">
        <v>0</v>
      </c>
      <c r="I12898" t="s">
        <v>30</v>
      </c>
      <c r="J12898" t="s">
        <v>70</v>
      </c>
      <c r="K12898" t="s">
        <v>123</v>
      </c>
      <c r="L12898">
        <v>85127</v>
      </c>
    </row>
    <row r="12899" spans="1:12" x14ac:dyDescent="0.25">
      <c r="A12899" t="s">
        <v>49</v>
      </c>
      <c r="B12899" t="s">
        <v>108</v>
      </c>
      <c r="C12899" t="s">
        <v>21</v>
      </c>
      <c r="D12899" t="s">
        <v>15</v>
      </c>
      <c r="E12899" t="b">
        <v>0</v>
      </c>
      <c r="F12899" s="1">
        <v>45634.524282407408</v>
      </c>
      <c r="G12899" t="b">
        <v>1</v>
      </c>
      <c r="H12899" t="b">
        <v>1</v>
      </c>
      <c r="I12899" t="s">
        <v>51</v>
      </c>
      <c r="J12899" t="s">
        <v>31</v>
      </c>
      <c r="K12899" t="s">
        <v>99</v>
      </c>
      <c r="L12899">
        <v>89445</v>
      </c>
    </row>
    <row r="12900" spans="1:12" x14ac:dyDescent="0.25">
      <c r="A12900" t="s">
        <v>12</v>
      </c>
      <c r="B12900" t="s">
        <v>63</v>
      </c>
      <c r="C12900" t="s">
        <v>40</v>
      </c>
      <c r="D12900" t="s">
        <v>15</v>
      </c>
      <c r="E12900" t="b">
        <v>0</v>
      </c>
      <c r="F12900" s="1">
        <v>45410.19804398148</v>
      </c>
      <c r="G12900" t="b">
        <v>1</v>
      </c>
      <c r="H12900" t="b">
        <v>1</v>
      </c>
      <c r="I12900" t="s">
        <v>16</v>
      </c>
      <c r="J12900" t="s">
        <v>24</v>
      </c>
      <c r="K12900" t="s">
        <v>109</v>
      </c>
      <c r="L12900">
        <v>116933</v>
      </c>
    </row>
    <row r="12901" spans="1:12" x14ac:dyDescent="0.25">
      <c r="A12901" t="s">
        <v>45</v>
      </c>
      <c r="B12901" t="s">
        <v>46</v>
      </c>
      <c r="C12901" t="s">
        <v>68</v>
      </c>
      <c r="D12901" t="s">
        <v>15</v>
      </c>
      <c r="E12901" t="b">
        <v>0</v>
      </c>
      <c r="F12901" s="1">
        <v>45571.971006944441</v>
      </c>
      <c r="G12901" t="b">
        <v>1</v>
      </c>
      <c r="H12901" t="b">
        <v>1</v>
      </c>
      <c r="I12901" t="s">
        <v>16</v>
      </c>
      <c r="J12901" t="s">
        <v>34</v>
      </c>
      <c r="K12901" t="s">
        <v>127</v>
      </c>
      <c r="L12901">
        <v>91493</v>
      </c>
    </row>
    <row r="12902" spans="1:12" x14ac:dyDescent="0.25">
      <c r="A12902" t="s">
        <v>49</v>
      </c>
      <c r="B12902" t="s">
        <v>108</v>
      </c>
      <c r="C12902" t="s">
        <v>21</v>
      </c>
      <c r="D12902" t="s">
        <v>22</v>
      </c>
      <c r="E12902" t="b">
        <v>1</v>
      </c>
      <c r="F12902" s="1">
        <v>45558.274074074077</v>
      </c>
      <c r="G12902" t="b">
        <v>1</v>
      </c>
      <c r="H12902" t="b">
        <v>1</v>
      </c>
      <c r="I12902" t="s">
        <v>51</v>
      </c>
      <c r="J12902" t="s">
        <v>80</v>
      </c>
      <c r="K12902" t="s">
        <v>58</v>
      </c>
      <c r="L12902">
        <v>94099</v>
      </c>
    </row>
    <row r="12903" spans="1:12" x14ac:dyDescent="0.25">
      <c r="A12903" t="s">
        <v>38</v>
      </c>
      <c r="B12903" t="s">
        <v>95</v>
      </c>
      <c r="C12903" t="s">
        <v>14</v>
      </c>
      <c r="D12903" t="s">
        <v>29</v>
      </c>
      <c r="E12903" t="b">
        <v>1</v>
      </c>
      <c r="F12903" s="1">
        <v>45297.077048611107</v>
      </c>
      <c r="G12903" t="b">
        <v>0</v>
      </c>
      <c r="H12903" t="b">
        <v>1</v>
      </c>
      <c r="I12903" t="s">
        <v>41</v>
      </c>
      <c r="J12903" t="s">
        <v>66</v>
      </c>
      <c r="K12903" t="s">
        <v>111</v>
      </c>
      <c r="L12903">
        <v>81771</v>
      </c>
    </row>
    <row r="12904" spans="1:12" x14ac:dyDescent="0.25">
      <c r="A12904" t="s">
        <v>49</v>
      </c>
      <c r="B12904" t="s">
        <v>50</v>
      </c>
      <c r="C12904" t="s">
        <v>43</v>
      </c>
      <c r="D12904" t="s">
        <v>22</v>
      </c>
      <c r="E12904" t="b">
        <v>0</v>
      </c>
      <c r="F12904" s="1">
        <v>45622.774884259263</v>
      </c>
      <c r="G12904" t="b">
        <v>1</v>
      </c>
      <c r="H12904" t="b">
        <v>1</v>
      </c>
      <c r="I12904" t="s">
        <v>51</v>
      </c>
      <c r="J12904" t="s">
        <v>17</v>
      </c>
      <c r="K12904" t="s">
        <v>56</v>
      </c>
      <c r="L12904">
        <v>96211</v>
      </c>
    </row>
    <row r="12905" spans="1:12" x14ac:dyDescent="0.25">
      <c r="A12905" t="s">
        <v>26</v>
      </c>
      <c r="B12905" t="s">
        <v>71</v>
      </c>
      <c r="C12905" t="s">
        <v>43</v>
      </c>
      <c r="D12905" t="s">
        <v>29</v>
      </c>
      <c r="E12905" t="b">
        <v>0</v>
      </c>
      <c r="F12905" s="1">
        <v>45641.204872685194</v>
      </c>
      <c r="G12905" t="b">
        <v>0</v>
      </c>
      <c r="H12905" t="b">
        <v>0</v>
      </c>
      <c r="I12905" t="s">
        <v>30</v>
      </c>
      <c r="J12905" t="s">
        <v>72</v>
      </c>
      <c r="K12905" t="s">
        <v>123</v>
      </c>
      <c r="L12905">
        <v>104749</v>
      </c>
    </row>
    <row r="12906" spans="1:12" x14ac:dyDescent="0.25">
      <c r="A12906" t="s">
        <v>19</v>
      </c>
      <c r="B12906" t="s">
        <v>86</v>
      </c>
      <c r="C12906" t="s">
        <v>68</v>
      </c>
      <c r="D12906" t="s">
        <v>22</v>
      </c>
      <c r="E12906" t="b">
        <v>0</v>
      </c>
      <c r="F12906" s="1">
        <v>45499.845324074071</v>
      </c>
      <c r="G12906" t="b">
        <v>1</v>
      </c>
      <c r="H12906" t="b">
        <v>1</v>
      </c>
      <c r="I12906" t="s">
        <v>23</v>
      </c>
      <c r="J12906" t="s">
        <v>80</v>
      </c>
      <c r="K12906" t="s">
        <v>73</v>
      </c>
      <c r="L12906">
        <v>64516</v>
      </c>
    </row>
    <row r="12907" spans="1:12" x14ac:dyDescent="0.25">
      <c r="A12907" t="s">
        <v>54</v>
      </c>
      <c r="B12907" t="s">
        <v>55</v>
      </c>
      <c r="C12907" t="s">
        <v>43</v>
      </c>
      <c r="D12907" t="s">
        <v>15</v>
      </c>
      <c r="E12907" t="b">
        <v>1</v>
      </c>
      <c r="F12907" s="1">
        <v>45501.852476851847</v>
      </c>
      <c r="G12907" t="b">
        <v>1</v>
      </c>
      <c r="H12907" t="b">
        <v>1</v>
      </c>
      <c r="I12907" t="s">
        <v>30</v>
      </c>
      <c r="J12907" t="s">
        <v>70</v>
      </c>
      <c r="K12907" t="s">
        <v>129</v>
      </c>
      <c r="L12907">
        <v>129166</v>
      </c>
    </row>
    <row r="12908" spans="1:12" x14ac:dyDescent="0.25">
      <c r="A12908" t="s">
        <v>19</v>
      </c>
      <c r="B12908" t="s">
        <v>20</v>
      </c>
      <c r="C12908" t="s">
        <v>14</v>
      </c>
      <c r="D12908" t="s">
        <v>15</v>
      </c>
      <c r="E12908" t="b">
        <v>0</v>
      </c>
      <c r="F12908" s="1">
        <v>45551.862881944442</v>
      </c>
      <c r="G12908" t="b">
        <v>1</v>
      </c>
      <c r="H12908" t="b">
        <v>0</v>
      </c>
      <c r="I12908" t="s">
        <v>23</v>
      </c>
      <c r="J12908" t="s">
        <v>57</v>
      </c>
      <c r="K12908" t="s">
        <v>53</v>
      </c>
      <c r="L12908">
        <v>60095</v>
      </c>
    </row>
    <row r="12909" spans="1:12" x14ac:dyDescent="0.25">
      <c r="A12909" t="s">
        <v>12</v>
      </c>
      <c r="B12909" t="s">
        <v>75</v>
      </c>
      <c r="C12909" t="s">
        <v>40</v>
      </c>
      <c r="D12909" t="s">
        <v>29</v>
      </c>
      <c r="E12909" t="b">
        <v>1</v>
      </c>
      <c r="F12909" s="1">
        <v>45423.858518518522</v>
      </c>
      <c r="G12909" t="b">
        <v>0</v>
      </c>
      <c r="H12909" t="b">
        <v>0</v>
      </c>
      <c r="I12909" t="s">
        <v>16</v>
      </c>
      <c r="J12909" t="s">
        <v>44</v>
      </c>
      <c r="K12909" t="s">
        <v>111</v>
      </c>
      <c r="L12909">
        <v>125618</v>
      </c>
    </row>
    <row r="12910" spans="1:12" x14ac:dyDescent="0.25">
      <c r="A12910" t="s">
        <v>54</v>
      </c>
      <c r="B12910" t="s">
        <v>79</v>
      </c>
      <c r="C12910" t="s">
        <v>43</v>
      </c>
      <c r="D12910" t="s">
        <v>22</v>
      </c>
      <c r="E12910" t="b">
        <v>1</v>
      </c>
      <c r="F12910" s="1">
        <v>45604.609386574077</v>
      </c>
      <c r="G12910" t="b">
        <v>1</v>
      </c>
      <c r="H12910" t="b">
        <v>0</v>
      </c>
      <c r="I12910" t="s">
        <v>30</v>
      </c>
      <c r="J12910" t="s">
        <v>64</v>
      </c>
      <c r="K12910" t="s">
        <v>65</v>
      </c>
      <c r="L12910">
        <v>145233</v>
      </c>
    </row>
    <row r="12911" spans="1:12" x14ac:dyDescent="0.25">
      <c r="A12911" t="s">
        <v>38</v>
      </c>
      <c r="B12911" t="s">
        <v>107</v>
      </c>
      <c r="C12911" t="s">
        <v>28</v>
      </c>
      <c r="D12911" t="s">
        <v>29</v>
      </c>
      <c r="E12911" t="b">
        <v>0</v>
      </c>
      <c r="F12911" s="1">
        <v>45597.333356481482</v>
      </c>
      <c r="G12911" t="b">
        <v>0</v>
      </c>
      <c r="H12911" t="b">
        <v>1</v>
      </c>
      <c r="I12911" t="s">
        <v>41</v>
      </c>
      <c r="J12911" t="s">
        <v>47</v>
      </c>
      <c r="K12911" t="s">
        <v>25</v>
      </c>
      <c r="L12911">
        <v>80408</v>
      </c>
    </row>
    <row r="12912" spans="1:12" x14ac:dyDescent="0.25">
      <c r="A12912" t="s">
        <v>45</v>
      </c>
      <c r="B12912" t="s">
        <v>76</v>
      </c>
      <c r="C12912" t="s">
        <v>43</v>
      </c>
      <c r="D12912" t="s">
        <v>22</v>
      </c>
      <c r="E12912" t="b">
        <v>1</v>
      </c>
      <c r="F12912" s="1">
        <v>45520.437268518523</v>
      </c>
      <c r="G12912" t="b">
        <v>1</v>
      </c>
      <c r="H12912" t="b">
        <v>0</v>
      </c>
      <c r="I12912" t="s">
        <v>16</v>
      </c>
      <c r="J12912" t="s">
        <v>17</v>
      </c>
      <c r="K12912" t="s">
        <v>110</v>
      </c>
      <c r="L12912">
        <v>91052</v>
      </c>
    </row>
    <row r="12913" spans="1:12" x14ac:dyDescent="0.25">
      <c r="A12913" t="s">
        <v>12</v>
      </c>
      <c r="B12913" t="s">
        <v>63</v>
      </c>
      <c r="C12913" t="s">
        <v>14</v>
      </c>
      <c r="D12913" t="s">
        <v>29</v>
      </c>
      <c r="E12913" t="b">
        <v>1</v>
      </c>
      <c r="F12913" s="1">
        <v>45425.443124999998</v>
      </c>
      <c r="G12913" t="b">
        <v>0</v>
      </c>
      <c r="H12913" t="b">
        <v>0</v>
      </c>
      <c r="I12913" t="s">
        <v>16</v>
      </c>
      <c r="J12913" t="s">
        <v>44</v>
      </c>
      <c r="K12913" t="s">
        <v>128</v>
      </c>
      <c r="L12913">
        <v>126411</v>
      </c>
    </row>
    <row r="12914" spans="1:12" x14ac:dyDescent="0.25">
      <c r="A12914" t="s">
        <v>12</v>
      </c>
      <c r="B12914" t="s">
        <v>13</v>
      </c>
      <c r="C12914" t="s">
        <v>28</v>
      </c>
      <c r="D12914" t="s">
        <v>29</v>
      </c>
      <c r="E12914" t="b">
        <v>0</v>
      </c>
      <c r="F12914" s="1">
        <v>45317.297974537039</v>
      </c>
      <c r="G12914" t="b">
        <v>1</v>
      </c>
      <c r="H12914" t="b">
        <v>1</v>
      </c>
      <c r="I12914" t="s">
        <v>16</v>
      </c>
      <c r="J12914" t="s">
        <v>52</v>
      </c>
      <c r="K12914" t="s">
        <v>116</v>
      </c>
      <c r="L12914">
        <v>125869</v>
      </c>
    </row>
    <row r="12915" spans="1:12" x14ac:dyDescent="0.25">
      <c r="A12915" t="s">
        <v>26</v>
      </c>
      <c r="B12915" t="s">
        <v>33</v>
      </c>
      <c r="C12915" t="s">
        <v>14</v>
      </c>
      <c r="D12915" t="s">
        <v>15</v>
      </c>
      <c r="E12915" t="b">
        <v>1</v>
      </c>
      <c r="F12915" s="1">
        <v>45463.919050925928</v>
      </c>
      <c r="G12915" t="b">
        <v>1</v>
      </c>
      <c r="H12915" t="b">
        <v>1</v>
      </c>
      <c r="I12915" t="s">
        <v>30</v>
      </c>
      <c r="J12915" t="s">
        <v>44</v>
      </c>
      <c r="K12915" t="s">
        <v>42</v>
      </c>
      <c r="L12915">
        <v>91512</v>
      </c>
    </row>
    <row r="12916" spans="1:12" x14ac:dyDescent="0.25">
      <c r="A12916" t="s">
        <v>38</v>
      </c>
      <c r="B12916" t="s">
        <v>107</v>
      </c>
      <c r="C12916" t="s">
        <v>68</v>
      </c>
      <c r="D12916" t="s">
        <v>15</v>
      </c>
      <c r="E12916" t="b">
        <v>1</v>
      </c>
      <c r="F12916" s="1">
        <v>45340.781458333331</v>
      </c>
      <c r="G12916" t="b">
        <v>0</v>
      </c>
      <c r="H12916" t="b">
        <v>0</v>
      </c>
      <c r="I12916" t="s">
        <v>41</v>
      </c>
      <c r="J12916" t="s">
        <v>47</v>
      </c>
      <c r="K12916" t="s">
        <v>99</v>
      </c>
      <c r="L12916">
        <v>86965</v>
      </c>
    </row>
    <row r="12917" spans="1:12" x14ac:dyDescent="0.25">
      <c r="A12917" t="s">
        <v>49</v>
      </c>
      <c r="B12917" t="s">
        <v>108</v>
      </c>
      <c r="C12917" t="s">
        <v>14</v>
      </c>
      <c r="D12917" t="s">
        <v>15</v>
      </c>
      <c r="E12917" t="b">
        <v>0</v>
      </c>
      <c r="F12917" s="1">
        <v>45408.537673611107</v>
      </c>
      <c r="G12917" t="b">
        <v>1</v>
      </c>
      <c r="H12917" t="b">
        <v>1</v>
      </c>
      <c r="I12917" t="s">
        <v>51</v>
      </c>
      <c r="J12917" t="s">
        <v>66</v>
      </c>
      <c r="K12917" t="s">
        <v>65</v>
      </c>
      <c r="L12917">
        <v>77565</v>
      </c>
    </row>
    <row r="12918" spans="1:12" x14ac:dyDescent="0.25">
      <c r="A12918" t="s">
        <v>26</v>
      </c>
      <c r="B12918" t="s">
        <v>27</v>
      </c>
      <c r="C12918" t="s">
        <v>40</v>
      </c>
      <c r="D12918" t="s">
        <v>15</v>
      </c>
      <c r="E12918" t="b">
        <v>0</v>
      </c>
      <c r="F12918" s="1">
        <v>45465.817893518521</v>
      </c>
      <c r="G12918" t="b">
        <v>1</v>
      </c>
      <c r="H12918" t="b">
        <v>0</v>
      </c>
      <c r="I12918" t="s">
        <v>30</v>
      </c>
      <c r="J12918" t="s">
        <v>47</v>
      </c>
      <c r="K12918" t="s">
        <v>124</v>
      </c>
      <c r="L12918">
        <v>88491</v>
      </c>
    </row>
    <row r="12919" spans="1:12" x14ac:dyDescent="0.25">
      <c r="A12919" t="s">
        <v>49</v>
      </c>
      <c r="B12919" t="s">
        <v>108</v>
      </c>
      <c r="C12919" t="s">
        <v>21</v>
      </c>
      <c r="D12919" t="s">
        <v>29</v>
      </c>
      <c r="E12919" t="b">
        <v>0</v>
      </c>
      <c r="F12919" s="1">
        <v>45406.016469907408</v>
      </c>
      <c r="G12919" t="b">
        <v>1</v>
      </c>
      <c r="H12919" t="b">
        <v>0</v>
      </c>
      <c r="I12919" t="s">
        <v>51</v>
      </c>
      <c r="J12919" t="s">
        <v>66</v>
      </c>
      <c r="K12919" t="s">
        <v>114</v>
      </c>
      <c r="L12919">
        <v>86366</v>
      </c>
    </row>
    <row r="12920" spans="1:12" x14ac:dyDescent="0.25">
      <c r="A12920" t="s">
        <v>45</v>
      </c>
      <c r="B12920" t="s">
        <v>46</v>
      </c>
      <c r="C12920" t="s">
        <v>43</v>
      </c>
      <c r="D12920" t="s">
        <v>15</v>
      </c>
      <c r="E12920" t="b">
        <v>0</v>
      </c>
      <c r="F12920" s="1">
        <v>45391.253842592603</v>
      </c>
      <c r="G12920" t="b">
        <v>1</v>
      </c>
      <c r="H12920" t="b">
        <v>1</v>
      </c>
      <c r="I12920" t="s">
        <v>16</v>
      </c>
      <c r="J12920" t="s">
        <v>34</v>
      </c>
      <c r="K12920" t="s">
        <v>122</v>
      </c>
      <c r="L12920">
        <v>116352</v>
      </c>
    </row>
    <row r="12921" spans="1:12" x14ac:dyDescent="0.25">
      <c r="A12921" t="s">
        <v>54</v>
      </c>
      <c r="B12921" t="s">
        <v>55</v>
      </c>
      <c r="C12921" t="s">
        <v>40</v>
      </c>
      <c r="D12921" t="s">
        <v>22</v>
      </c>
      <c r="E12921" t="b">
        <v>1</v>
      </c>
      <c r="F12921" s="1">
        <v>45355.475405092591</v>
      </c>
      <c r="G12921" t="b">
        <v>0</v>
      </c>
      <c r="H12921" t="b">
        <v>0</v>
      </c>
      <c r="I12921" t="s">
        <v>30</v>
      </c>
      <c r="J12921" t="s">
        <v>72</v>
      </c>
      <c r="K12921" t="s">
        <v>35</v>
      </c>
      <c r="L12921">
        <v>140749</v>
      </c>
    </row>
    <row r="12922" spans="1:12" x14ac:dyDescent="0.25">
      <c r="A12922" t="s">
        <v>45</v>
      </c>
      <c r="B12922" t="s">
        <v>88</v>
      </c>
      <c r="C12922" t="s">
        <v>21</v>
      </c>
      <c r="D12922" t="s">
        <v>15</v>
      </c>
      <c r="E12922" t="b">
        <v>0</v>
      </c>
      <c r="F12922" s="1">
        <v>45587.808981481481</v>
      </c>
      <c r="G12922" t="b">
        <v>0</v>
      </c>
      <c r="H12922" t="b">
        <v>1</v>
      </c>
      <c r="I12922" t="s">
        <v>16</v>
      </c>
      <c r="J12922" t="s">
        <v>70</v>
      </c>
      <c r="K12922" t="s">
        <v>111</v>
      </c>
      <c r="L12922">
        <v>95718</v>
      </c>
    </row>
    <row r="12923" spans="1:12" x14ac:dyDescent="0.25">
      <c r="A12923" t="s">
        <v>54</v>
      </c>
      <c r="B12923" t="s">
        <v>55</v>
      </c>
      <c r="C12923" t="s">
        <v>40</v>
      </c>
      <c r="D12923" t="s">
        <v>15</v>
      </c>
      <c r="E12923" t="b">
        <v>0</v>
      </c>
      <c r="F12923" s="1">
        <v>45438.686840277784</v>
      </c>
      <c r="G12923" t="b">
        <v>0</v>
      </c>
      <c r="H12923" t="b">
        <v>1</v>
      </c>
      <c r="I12923" t="s">
        <v>30</v>
      </c>
      <c r="J12923" t="s">
        <v>64</v>
      </c>
      <c r="K12923" t="s">
        <v>124</v>
      </c>
      <c r="L12923">
        <v>151286</v>
      </c>
    </row>
    <row r="12924" spans="1:12" x14ac:dyDescent="0.25">
      <c r="A12924" t="s">
        <v>26</v>
      </c>
      <c r="B12924" t="s">
        <v>27</v>
      </c>
      <c r="C12924" t="s">
        <v>40</v>
      </c>
      <c r="D12924" t="s">
        <v>15</v>
      </c>
      <c r="E12924" t="b">
        <v>0</v>
      </c>
      <c r="F12924" s="1">
        <v>45312.853750000002</v>
      </c>
      <c r="G12924" t="b">
        <v>1</v>
      </c>
      <c r="H12924" t="b">
        <v>0</v>
      </c>
      <c r="I12924" t="s">
        <v>30</v>
      </c>
      <c r="J12924" t="s">
        <v>24</v>
      </c>
      <c r="K12924" t="s">
        <v>73</v>
      </c>
      <c r="L12924">
        <v>96087</v>
      </c>
    </row>
    <row r="12925" spans="1:12" x14ac:dyDescent="0.25">
      <c r="A12925" t="s">
        <v>49</v>
      </c>
      <c r="B12925" t="s">
        <v>61</v>
      </c>
      <c r="C12925" t="s">
        <v>40</v>
      </c>
      <c r="D12925" t="s">
        <v>15</v>
      </c>
      <c r="E12925" t="b">
        <v>1</v>
      </c>
      <c r="F12925" s="1">
        <v>45631.932037037041</v>
      </c>
      <c r="G12925" t="b">
        <v>0</v>
      </c>
      <c r="H12925" t="b">
        <v>0</v>
      </c>
      <c r="I12925" t="s">
        <v>51</v>
      </c>
      <c r="J12925" t="s">
        <v>34</v>
      </c>
      <c r="K12925" t="s">
        <v>58</v>
      </c>
      <c r="L12925">
        <v>98962</v>
      </c>
    </row>
    <row r="12926" spans="1:12" x14ac:dyDescent="0.25">
      <c r="A12926" t="s">
        <v>26</v>
      </c>
      <c r="B12926" t="s">
        <v>33</v>
      </c>
      <c r="C12926" t="s">
        <v>43</v>
      </c>
      <c r="D12926" t="s">
        <v>15</v>
      </c>
      <c r="E12926" t="b">
        <v>1</v>
      </c>
      <c r="F12926" s="1">
        <v>45528.901122685187</v>
      </c>
      <c r="G12926" t="b">
        <v>0</v>
      </c>
      <c r="H12926" t="b">
        <v>0</v>
      </c>
      <c r="I12926" t="s">
        <v>30</v>
      </c>
      <c r="J12926" t="s">
        <v>66</v>
      </c>
      <c r="K12926" t="s">
        <v>123</v>
      </c>
      <c r="L12926">
        <v>96170</v>
      </c>
    </row>
    <row r="12927" spans="1:12" x14ac:dyDescent="0.25">
      <c r="A12927" t="s">
        <v>38</v>
      </c>
      <c r="B12927" t="s">
        <v>95</v>
      </c>
      <c r="C12927" t="s">
        <v>21</v>
      </c>
      <c r="D12927" t="s">
        <v>15</v>
      </c>
      <c r="E12927" t="b">
        <v>0</v>
      </c>
      <c r="F12927" s="1">
        <v>45555.809212962973</v>
      </c>
      <c r="G12927" t="b">
        <v>0</v>
      </c>
      <c r="H12927" t="b">
        <v>1</v>
      </c>
      <c r="I12927" t="s">
        <v>41</v>
      </c>
      <c r="J12927" t="s">
        <v>24</v>
      </c>
      <c r="K12927" t="s">
        <v>125</v>
      </c>
      <c r="L12927">
        <v>87768</v>
      </c>
    </row>
    <row r="12928" spans="1:12" x14ac:dyDescent="0.25">
      <c r="A12928" t="s">
        <v>26</v>
      </c>
      <c r="B12928" t="s">
        <v>33</v>
      </c>
      <c r="C12928" t="s">
        <v>28</v>
      </c>
      <c r="D12928" t="s">
        <v>22</v>
      </c>
      <c r="E12928" t="b">
        <v>0</v>
      </c>
      <c r="F12928" s="1">
        <v>45625.718738425923</v>
      </c>
      <c r="G12928" t="b">
        <v>0</v>
      </c>
      <c r="H12928" t="b">
        <v>1</v>
      </c>
      <c r="I12928" t="s">
        <v>30</v>
      </c>
      <c r="J12928" t="s">
        <v>31</v>
      </c>
      <c r="K12928" t="s">
        <v>35</v>
      </c>
      <c r="L12928">
        <v>103436</v>
      </c>
    </row>
    <row r="12929" spans="1:12" x14ac:dyDescent="0.25">
      <c r="A12929" t="s">
        <v>54</v>
      </c>
      <c r="B12929" t="s">
        <v>79</v>
      </c>
      <c r="C12929" t="s">
        <v>40</v>
      </c>
      <c r="D12929" t="s">
        <v>22</v>
      </c>
      <c r="E12929" t="b">
        <v>1</v>
      </c>
      <c r="F12929" s="1">
        <v>45420.337858796287</v>
      </c>
      <c r="G12929" t="b">
        <v>1</v>
      </c>
      <c r="H12929" t="b">
        <v>0</v>
      </c>
      <c r="I12929" t="s">
        <v>30</v>
      </c>
      <c r="J12929" t="s">
        <v>66</v>
      </c>
      <c r="K12929" t="s">
        <v>98</v>
      </c>
      <c r="L12929">
        <v>152853</v>
      </c>
    </row>
    <row r="12930" spans="1:12" x14ac:dyDescent="0.25">
      <c r="A12930" t="s">
        <v>19</v>
      </c>
      <c r="B12930" t="s">
        <v>20</v>
      </c>
      <c r="C12930" t="s">
        <v>14</v>
      </c>
      <c r="D12930" t="s">
        <v>15</v>
      </c>
      <c r="E12930" t="b">
        <v>1</v>
      </c>
      <c r="F12930" s="1">
        <v>45351.873530092591</v>
      </c>
      <c r="G12930" t="b">
        <v>0</v>
      </c>
      <c r="H12930" t="b">
        <v>0</v>
      </c>
      <c r="I12930" t="s">
        <v>23</v>
      </c>
      <c r="J12930" t="s">
        <v>66</v>
      </c>
      <c r="K12930" t="s">
        <v>98</v>
      </c>
      <c r="L12930">
        <v>71493</v>
      </c>
    </row>
    <row r="12931" spans="1:12" x14ac:dyDescent="0.25">
      <c r="A12931" t="s">
        <v>54</v>
      </c>
      <c r="B12931" t="s">
        <v>55</v>
      </c>
      <c r="C12931" t="s">
        <v>14</v>
      </c>
      <c r="D12931" t="s">
        <v>29</v>
      </c>
      <c r="E12931" t="b">
        <v>0</v>
      </c>
      <c r="F12931" s="1">
        <v>45622.927615740737</v>
      </c>
      <c r="G12931" t="b">
        <v>0</v>
      </c>
      <c r="H12931" t="b">
        <v>0</v>
      </c>
      <c r="I12931" t="s">
        <v>30</v>
      </c>
      <c r="J12931" t="s">
        <v>34</v>
      </c>
      <c r="K12931" t="s">
        <v>67</v>
      </c>
      <c r="L12931">
        <v>125306</v>
      </c>
    </row>
    <row r="12932" spans="1:12" x14ac:dyDescent="0.25">
      <c r="A12932" t="s">
        <v>82</v>
      </c>
      <c r="B12932" t="s">
        <v>85</v>
      </c>
      <c r="C12932" t="s">
        <v>43</v>
      </c>
      <c r="D12932" t="s">
        <v>22</v>
      </c>
      <c r="E12932" t="b">
        <v>1</v>
      </c>
      <c r="F12932" s="1">
        <v>45562.442152777781</v>
      </c>
      <c r="G12932" t="b">
        <v>0</v>
      </c>
      <c r="H12932" t="b">
        <v>0</v>
      </c>
      <c r="I12932" t="s">
        <v>84</v>
      </c>
      <c r="J12932" t="s">
        <v>47</v>
      </c>
      <c r="K12932" t="s">
        <v>120</v>
      </c>
      <c r="L12932">
        <v>112238</v>
      </c>
    </row>
    <row r="12933" spans="1:12" x14ac:dyDescent="0.25">
      <c r="A12933" t="s">
        <v>26</v>
      </c>
      <c r="B12933" t="s">
        <v>27</v>
      </c>
      <c r="C12933" t="s">
        <v>21</v>
      </c>
      <c r="D12933" t="s">
        <v>22</v>
      </c>
      <c r="E12933" t="b">
        <v>1</v>
      </c>
      <c r="F12933" s="1">
        <v>45569.796122685177</v>
      </c>
      <c r="G12933" t="b">
        <v>0</v>
      </c>
      <c r="H12933" t="b">
        <v>1</v>
      </c>
      <c r="I12933" t="s">
        <v>30</v>
      </c>
      <c r="J12933" t="s">
        <v>64</v>
      </c>
      <c r="K12933" t="s">
        <v>101</v>
      </c>
      <c r="L12933">
        <v>113409</v>
      </c>
    </row>
    <row r="12934" spans="1:12" x14ac:dyDescent="0.25">
      <c r="A12934" t="s">
        <v>12</v>
      </c>
      <c r="B12934" t="s">
        <v>63</v>
      </c>
      <c r="C12934" t="s">
        <v>68</v>
      </c>
      <c r="D12934" t="s">
        <v>15</v>
      </c>
      <c r="E12934" t="b">
        <v>1</v>
      </c>
      <c r="F12934" s="1">
        <v>45656.653900462959</v>
      </c>
      <c r="G12934" t="b">
        <v>1</v>
      </c>
      <c r="H12934" t="b">
        <v>0</v>
      </c>
      <c r="I12934" t="s">
        <v>16</v>
      </c>
      <c r="J12934" t="s">
        <v>64</v>
      </c>
      <c r="K12934" t="s">
        <v>120</v>
      </c>
      <c r="L12934">
        <v>123203</v>
      </c>
    </row>
    <row r="12935" spans="1:12" x14ac:dyDescent="0.25">
      <c r="A12935" t="s">
        <v>12</v>
      </c>
      <c r="B12935" t="s">
        <v>63</v>
      </c>
      <c r="C12935" t="s">
        <v>43</v>
      </c>
      <c r="D12935" t="s">
        <v>29</v>
      </c>
      <c r="E12935" t="b">
        <v>1</v>
      </c>
      <c r="F12935" s="1">
        <v>45644.087893518517</v>
      </c>
      <c r="G12935" t="b">
        <v>0</v>
      </c>
      <c r="H12935" t="b">
        <v>0</v>
      </c>
      <c r="I12935" t="s">
        <v>16</v>
      </c>
      <c r="J12935" t="s">
        <v>47</v>
      </c>
      <c r="K12935" t="s">
        <v>120</v>
      </c>
      <c r="L12935">
        <v>130520</v>
      </c>
    </row>
    <row r="12936" spans="1:12" x14ac:dyDescent="0.25">
      <c r="A12936" t="s">
        <v>38</v>
      </c>
      <c r="B12936" t="s">
        <v>39</v>
      </c>
      <c r="C12936" t="s">
        <v>68</v>
      </c>
      <c r="D12936" t="s">
        <v>29</v>
      </c>
      <c r="E12936" t="b">
        <v>0</v>
      </c>
      <c r="F12936" s="1">
        <v>45350.331458333327</v>
      </c>
      <c r="G12936" t="b">
        <v>0</v>
      </c>
      <c r="H12936" t="b">
        <v>1</v>
      </c>
      <c r="I12936" t="s">
        <v>41</v>
      </c>
      <c r="J12936" t="s">
        <v>64</v>
      </c>
      <c r="K12936" t="s">
        <v>98</v>
      </c>
      <c r="L12936">
        <v>87291</v>
      </c>
    </row>
    <row r="12937" spans="1:12" x14ac:dyDescent="0.25">
      <c r="A12937" t="s">
        <v>45</v>
      </c>
      <c r="B12937" t="s">
        <v>88</v>
      </c>
      <c r="C12937" t="s">
        <v>14</v>
      </c>
      <c r="D12937" t="s">
        <v>29</v>
      </c>
      <c r="E12937" t="b">
        <v>1</v>
      </c>
      <c r="F12937" s="1">
        <v>45501.945520833331</v>
      </c>
      <c r="G12937" t="b">
        <v>1</v>
      </c>
      <c r="H12937" t="b">
        <v>0</v>
      </c>
      <c r="I12937" t="s">
        <v>16</v>
      </c>
      <c r="J12937" t="s">
        <v>47</v>
      </c>
      <c r="K12937" t="s">
        <v>121</v>
      </c>
      <c r="L12937">
        <v>117423</v>
      </c>
    </row>
    <row r="12938" spans="1:12" x14ac:dyDescent="0.25">
      <c r="A12938" t="s">
        <v>82</v>
      </c>
      <c r="B12938" t="s">
        <v>91</v>
      </c>
      <c r="C12938" t="s">
        <v>68</v>
      </c>
      <c r="D12938" t="s">
        <v>15</v>
      </c>
      <c r="E12938" t="b">
        <v>0</v>
      </c>
      <c r="F12938" s="1">
        <v>45448.578113425923</v>
      </c>
      <c r="G12938" t="b">
        <v>1</v>
      </c>
      <c r="H12938" t="b">
        <v>0</v>
      </c>
      <c r="I12938" t="s">
        <v>84</v>
      </c>
      <c r="J12938" t="s">
        <v>52</v>
      </c>
      <c r="K12938" t="s">
        <v>129</v>
      </c>
      <c r="L12938">
        <v>135740</v>
      </c>
    </row>
    <row r="12939" spans="1:12" x14ac:dyDescent="0.25">
      <c r="A12939" t="s">
        <v>26</v>
      </c>
      <c r="B12939" t="s">
        <v>71</v>
      </c>
      <c r="C12939" t="s">
        <v>14</v>
      </c>
      <c r="D12939" t="s">
        <v>29</v>
      </c>
      <c r="E12939" t="b">
        <v>1</v>
      </c>
      <c r="F12939" s="1">
        <v>45613.581689814811</v>
      </c>
      <c r="G12939" t="b">
        <v>0</v>
      </c>
      <c r="H12939" t="b">
        <v>1</v>
      </c>
      <c r="I12939" t="s">
        <v>30</v>
      </c>
      <c r="J12939" t="s">
        <v>72</v>
      </c>
      <c r="K12939" t="s">
        <v>130</v>
      </c>
      <c r="L12939">
        <v>129889</v>
      </c>
    </row>
    <row r="12940" spans="1:12" x14ac:dyDescent="0.25">
      <c r="A12940" t="s">
        <v>19</v>
      </c>
      <c r="B12940" t="s">
        <v>86</v>
      </c>
      <c r="C12940" t="s">
        <v>40</v>
      </c>
      <c r="D12940" t="s">
        <v>15</v>
      </c>
      <c r="E12940" t="b">
        <v>1</v>
      </c>
      <c r="F12940" s="1">
        <v>45333.83216435185</v>
      </c>
      <c r="G12940" t="b">
        <v>0</v>
      </c>
      <c r="H12940" t="b">
        <v>1</v>
      </c>
      <c r="I12940" t="s">
        <v>23</v>
      </c>
      <c r="J12940" t="s">
        <v>17</v>
      </c>
      <c r="K12940" t="s">
        <v>102</v>
      </c>
      <c r="L12940">
        <v>89737</v>
      </c>
    </row>
    <row r="12941" spans="1:12" x14ac:dyDescent="0.25">
      <c r="A12941" t="s">
        <v>38</v>
      </c>
      <c r="B12941" t="s">
        <v>39</v>
      </c>
      <c r="C12941" t="s">
        <v>40</v>
      </c>
      <c r="D12941" t="s">
        <v>22</v>
      </c>
      <c r="E12941" t="b">
        <v>0</v>
      </c>
      <c r="F12941" s="1">
        <v>45548.247199074067</v>
      </c>
      <c r="G12941" t="b">
        <v>1</v>
      </c>
      <c r="H12941" t="b">
        <v>0</v>
      </c>
      <c r="I12941" t="s">
        <v>41</v>
      </c>
      <c r="J12941" t="s">
        <v>70</v>
      </c>
      <c r="K12941" t="s">
        <v>113</v>
      </c>
      <c r="L12941">
        <v>72743</v>
      </c>
    </row>
    <row r="12942" spans="1:12" x14ac:dyDescent="0.25">
      <c r="A12942" t="s">
        <v>82</v>
      </c>
      <c r="B12942" t="s">
        <v>83</v>
      </c>
      <c r="C12942" t="s">
        <v>21</v>
      </c>
      <c r="D12942" t="s">
        <v>29</v>
      </c>
      <c r="E12942" t="b">
        <v>0</v>
      </c>
      <c r="F12942" s="1">
        <v>45494.276087962957</v>
      </c>
      <c r="G12942" t="b">
        <v>1</v>
      </c>
      <c r="H12942" t="b">
        <v>1</v>
      </c>
      <c r="I12942" t="s">
        <v>84</v>
      </c>
      <c r="J12942" t="s">
        <v>66</v>
      </c>
      <c r="K12942" t="s">
        <v>119</v>
      </c>
      <c r="L12942">
        <v>110648</v>
      </c>
    </row>
    <row r="12943" spans="1:12" x14ac:dyDescent="0.25">
      <c r="A12943" t="s">
        <v>12</v>
      </c>
      <c r="B12943" t="s">
        <v>63</v>
      </c>
      <c r="C12943" t="s">
        <v>40</v>
      </c>
      <c r="D12943" t="s">
        <v>15</v>
      </c>
      <c r="E12943" t="b">
        <v>1</v>
      </c>
      <c r="F12943" s="1">
        <v>45558.524525462963</v>
      </c>
      <c r="G12943" t="b">
        <v>0</v>
      </c>
      <c r="H12943" t="b">
        <v>0</v>
      </c>
      <c r="I12943" t="s">
        <v>16</v>
      </c>
      <c r="J12943" t="s">
        <v>72</v>
      </c>
      <c r="K12943" t="s">
        <v>97</v>
      </c>
      <c r="L12943">
        <v>149760</v>
      </c>
    </row>
    <row r="12944" spans="1:12" x14ac:dyDescent="0.25">
      <c r="A12944" t="s">
        <v>54</v>
      </c>
      <c r="B12944" t="s">
        <v>79</v>
      </c>
      <c r="C12944" t="s">
        <v>40</v>
      </c>
      <c r="D12944" t="s">
        <v>22</v>
      </c>
      <c r="E12944" t="b">
        <v>1</v>
      </c>
      <c r="F12944" s="1">
        <v>45642.598553240743</v>
      </c>
      <c r="G12944" t="b">
        <v>1</v>
      </c>
      <c r="H12944" t="b">
        <v>1</v>
      </c>
      <c r="I12944" t="s">
        <v>30</v>
      </c>
      <c r="J12944" t="s">
        <v>31</v>
      </c>
      <c r="K12944" t="s">
        <v>56</v>
      </c>
      <c r="L12944">
        <v>138399</v>
      </c>
    </row>
    <row r="12945" spans="1:12" x14ac:dyDescent="0.25">
      <c r="A12945" t="s">
        <v>12</v>
      </c>
      <c r="B12945" t="s">
        <v>75</v>
      </c>
      <c r="C12945" t="s">
        <v>43</v>
      </c>
      <c r="D12945" t="s">
        <v>29</v>
      </c>
      <c r="E12945" t="b">
        <v>1</v>
      </c>
      <c r="F12945" s="1">
        <v>45646.45894675926</v>
      </c>
      <c r="G12945" t="b">
        <v>0</v>
      </c>
      <c r="H12945" t="b">
        <v>1</v>
      </c>
      <c r="I12945" t="s">
        <v>16</v>
      </c>
      <c r="J12945" t="s">
        <v>24</v>
      </c>
      <c r="K12945" t="s">
        <v>90</v>
      </c>
      <c r="L12945">
        <v>143629</v>
      </c>
    </row>
    <row r="12946" spans="1:12" x14ac:dyDescent="0.25">
      <c r="A12946" t="s">
        <v>19</v>
      </c>
      <c r="B12946" t="s">
        <v>36</v>
      </c>
      <c r="C12946" t="s">
        <v>43</v>
      </c>
      <c r="D12946" t="s">
        <v>22</v>
      </c>
      <c r="E12946" t="b">
        <v>1</v>
      </c>
      <c r="F12946" s="1">
        <v>45647.118171296293</v>
      </c>
      <c r="G12946" t="b">
        <v>0</v>
      </c>
      <c r="H12946" t="b">
        <v>1</v>
      </c>
      <c r="I12946" t="s">
        <v>23</v>
      </c>
      <c r="J12946" t="s">
        <v>57</v>
      </c>
      <c r="K12946" t="s">
        <v>124</v>
      </c>
      <c r="L12946">
        <v>73863</v>
      </c>
    </row>
    <row r="12947" spans="1:12" x14ac:dyDescent="0.25">
      <c r="A12947" t="s">
        <v>49</v>
      </c>
      <c r="B12947" t="s">
        <v>108</v>
      </c>
      <c r="C12947" t="s">
        <v>40</v>
      </c>
      <c r="D12947" t="s">
        <v>15</v>
      </c>
      <c r="E12947" t="b">
        <v>1</v>
      </c>
      <c r="F12947" s="1">
        <v>45327.58252314815</v>
      </c>
      <c r="G12947" t="b">
        <v>0</v>
      </c>
      <c r="H12947" t="b">
        <v>0</v>
      </c>
      <c r="I12947" t="s">
        <v>51</v>
      </c>
      <c r="J12947" t="s">
        <v>24</v>
      </c>
      <c r="K12947" t="s">
        <v>98</v>
      </c>
      <c r="L12947">
        <v>74255</v>
      </c>
    </row>
    <row r="12948" spans="1:12" x14ac:dyDescent="0.25">
      <c r="A12948" t="s">
        <v>26</v>
      </c>
      <c r="B12948" t="s">
        <v>71</v>
      </c>
      <c r="C12948" t="s">
        <v>43</v>
      </c>
      <c r="D12948" t="s">
        <v>22</v>
      </c>
      <c r="E12948" t="b">
        <v>0</v>
      </c>
      <c r="F12948" s="1">
        <v>45596.206782407397</v>
      </c>
      <c r="G12948" t="b">
        <v>0</v>
      </c>
      <c r="H12948" t="b">
        <v>0</v>
      </c>
      <c r="I12948" t="s">
        <v>30</v>
      </c>
      <c r="J12948" t="s">
        <v>72</v>
      </c>
      <c r="K12948" t="s">
        <v>89</v>
      </c>
      <c r="L12948">
        <v>111928</v>
      </c>
    </row>
    <row r="12949" spans="1:12" x14ac:dyDescent="0.25">
      <c r="A12949" t="s">
        <v>19</v>
      </c>
      <c r="B12949" t="s">
        <v>94</v>
      </c>
      <c r="C12949" t="s">
        <v>40</v>
      </c>
      <c r="D12949" t="s">
        <v>22</v>
      </c>
      <c r="E12949" t="b">
        <v>0</v>
      </c>
      <c r="F12949" s="1">
        <v>45442.974768518521</v>
      </c>
      <c r="G12949" t="b">
        <v>0</v>
      </c>
      <c r="H12949" t="b">
        <v>1</v>
      </c>
      <c r="I12949" t="s">
        <v>23</v>
      </c>
      <c r="J12949" t="s">
        <v>34</v>
      </c>
      <c r="K12949" t="s">
        <v>25</v>
      </c>
      <c r="L12949">
        <v>65948</v>
      </c>
    </row>
    <row r="12950" spans="1:12" x14ac:dyDescent="0.25">
      <c r="A12950" t="s">
        <v>49</v>
      </c>
      <c r="B12950" t="s">
        <v>61</v>
      </c>
      <c r="C12950" t="s">
        <v>14</v>
      </c>
      <c r="D12950" t="s">
        <v>22</v>
      </c>
      <c r="E12950" t="b">
        <v>1</v>
      </c>
      <c r="F12950" s="1">
        <v>45478.602997685193</v>
      </c>
      <c r="G12950" t="b">
        <v>1</v>
      </c>
      <c r="H12950" t="b">
        <v>1</v>
      </c>
      <c r="I12950" t="s">
        <v>51</v>
      </c>
      <c r="J12950" t="s">
        <v>72</v>
      </c>
      <c r="K12950" t="s">
        <v>56</v>
      </c>
      <c r="L12950">
        <v>78395</v>
      </c>
    </row>
    <row r="12951" spans="1:12" x14ac:dyDescent="0.25">
      <c r="A12951" t="s">
        <v>19</v>
      </c>
      <c r="B12951" t="s">
        <v>86</v>
      </c>
      <c r="C12951" t="s">
        <v>40</v>
      </c>
      <c r="D12951" t="s">
        <v>22</v>
      </c>
      <c r="E12951" t="b">
        <v>0</v>
      </c>
      <c r="F12951" s="1">
        <v>45550.418240740742</v>
      </c>
      <c r="G12951" t="b">
        <v>0</v>
      </c>
      <c r="H12951" t="b">
        <v>1</v>
      </c>
      <c r="I12951" t="s">
        <v>23</v>
      </c>
      <c r="J12951" t="s">
        <v>70</v>
      </c>
      <c r="K12951" t="s">
        <v>18</v>
      </c>
      <c r="L12951">
        <v>63420</v>
      </c>
    </row>
    <row r="12952" spans="1:12" x14ac:dyDescent="0.25">
      <c r="A12952" t="s">
        <v>49</v>
      </c>
      <c r="B12952" t="s">
        <v>50</v>
      </c>
      <c r="C12952" t="s">
        <v>43</v>
      </c>
      <c r="D12952" t="s">
        <v>22</v>
      </c>
      <c r="E12952" t="b">
        <v>0</v>
      </c>
      <c r="F12952" s="1">
        <v>45524.440081018518</v>
      </c>
      <c r="G12952" t="b">
        <v>1</v>
      </c>
      <c r="H12952" t="b">
        <v>1</v>
      </c>
      <c r="I12952" t="s">
        <v>51</v>
      </c>
      <c r="J12952" t="s">
        <v>64</v>
      </c>
      <c r="K12952" t="s">
        <v>126</v>
      </c>
      <c r="L12952">
        <v>80750</v>
      </c>
    </row>
    <row r="12953" spans="1:12" x14ac:dyDescent="0.25">
      <c r="A12953" t="s">
        <v>19</v>
      </c>
      <c r="B12953" t="s">
        <v>94</v>
      </c>
      <c r="C12953" t="s">
        <v>21</v>
      </c>
      <c r="D12953" t="s">
        <v>15</v>
      </c>
      <c r="E12953" t="b">
        <v>0</v>
      </c>
      <c r="F12953" s="1">
        <v>45438.481087962973</v>
      </c>
      <c r="G12953" t="b">
        <v>1</v>
      </c>
      <c r="H12953" t="b">
        <v>1</v>
      </c>
      <c r="I12953" t="s">
        <v>23</v>
      </c>
      <c r="J12953" t="s">
        <v>47</v>
      </c>
      <c r="K12953" t="s">
        <v>104</v>
      </c>
      <c r="L12953">
        <v>74068</v>
      </c>
    </row>
    <row r="12954" spans="1:12" x14ac:dyDescent="0.25">
      <c r="A12954" t="s">
        <v>38</v>
      </c>
      <c r="B12954" t="s">
        <v>95</v>
      </c>
      <c r="C12954" t="s">
        <v>40</v>
      </c>
      <c r="D12954" t="s">
        <v>15</v>
      </c>
      <c r="E12954" t="b">
        <v>1</v>
      </c>
      <c r="F12954" s="1">
        <v>45393.638935185183</v>
      </c>
      <c r="G12954" t="b">
        <v>0</v>
      </c>
      <c r="H12954" t="b">
        <v>0</v>
      </c>
      <c r="I12954" t="s">
        <v>41</v>
      </c>
      <c r="J12954" t="s">
        <v>47</v>
      </c>
      <c r="K12954" t="s">
        <v>101</v>
      </c>
      <c r="L12954">
        <v>73900</v>
      </c>
    </row>
    <row r="12955" spans="1:12" x14ac:dyDescent="0.25">
      <c r="A12955" t="s">
        <v>19</v>
      </c>
      <c r="B12955" t="s">
        <v>86</v>
      </c>
      <c r="C12955" t="s">
        <v>14</v>
      </c>
      <c r="D12955" t="s">
        <v>29</v>
      </c>
      <c r="E12955" t="b">
        <v>0</v>
      </c>
      <c r="F12955" s="1">
        <v>45402.528449074067</v>
      </c>
      <c r="G12955" t="b">
        <v>1</v>
      </c>
      <c r="H12955" t="b">
        <v>1</v>
      </c>
      <c r="I12955" t="s">
        <v>23</v>
      </c>
      <c r="J12955" t="s">
        <v>47</v>
      </c>
      <c r="K12955" t="s">
        <v>129</v>
      </c>
      <c r="L12955">
        <v>75283</v>
      </c>
    </row>
    <row r="12956" spans="1:12" x14ac:dyDescent="0.25">
      <c r="A12956" t="s">
        <v>26</v>
      </c>
      <c r="B12956" t="s">
        <v>27</v>
      </c>
      <c r="C12956" t="s">
        <v>43</v>
      </c>
      <c r="D12956" t="s">
        <v>29</v>
      </c>
      <c r="E12956" t="b">
        <v>0</v>
      </c>
      <c r="F12956" s="1">
        <v>45541.864421296297</v>
      </c>
      <c r="G12956" t="b">
        <v>1</v>
      </c>
      <c r="H12956" t="b">
        <v>1</v>
      </c>
      <c r="I12956" t="s">
        <v>30</v>
      </c>
      <c r="J12956" t="s">
        <v>57</v>
      </c>
      <c r="K12956" t="s">
        <v>93</v>
      </c>
      <c r="L12956">
        <v>89492</v>
      </c>
    </row>
    <row r="12957" spans="1:12" x14ac:dyDescent="0.25">
      <c r="A12957" t="s">
        <v>49</v>
      </c>
      <c r="B12957" t="s">
        <v>50</v>
      </c>
      <c r="C12957" t="s">
        <v>14</v>
      </c>
      <c r="D12957" t="s">
        <v>22</v>
      </c>
      <c r="E12957" t="b">
        <v>1</v>
      </c>
      <c r="F12957" s="1">
        <v>45378.123206018521</v>
      </c>
      <c r="G12957" t="b">
        <v>0</v>
      </c>
      <c r="H12957" t="b">
        <v>0</v>
      </c>
      <c r="I12957" t="s">
        <v>51</v>
      </c>
      <c r="J12957" t="s">
        <v>24</v>
      </c>
      <c r="K12957" t="s">
        <v>37</v>
      </c>
      <c r="L12957">
        <v>87266</v>
      </c>
    </row>
    <row r="12958" spans="1:12" x14ac:dyDescent="0.25">
      <c r="A12958" t="s">
        <v>49</v>
      </c>
      <c r="B12958" t="s">
        <v>108</v>
      </c>
      <c r="C12958" t="s">
        <v>28</v>
      </c>
      <c r="D12958" t="s">
        <v>22</v>
      </c>
      <c r="E12958" t="b">
        <v>1</v>
      </c>
      <c r="F12958" s="1">
        <v>45293.342002314806</v>
      </c>
      <c r="G12958" t="b">
        <v>0</v>
      </c>
      <c r="H12958" t="b">
        <v>1</v>
      </c>
      <c r="I12958" t="s">
        <v>51</v>
      </c>
      <c r="J12958" t="s">
        <v>34</v>
      </c>
      <c r="K12958" t="s">
        <v>98</v>
      </c>
      <c r="L12958">
        <v>97980</v>
      </c>
    </row>
    <row r="12959" spans="1:12" x14ac:dyDescent="0.25">
      <c r="A12959" t="s">
        <v>38</v>
      </c>
      <c r="B12959" t="s">
        <v>95</v>
      </c>
      <c r="C12959" t="s">
        <v>68</v>
      </c>
      <c r="D12959" t="s">
        <v>22</v>
      </c>
      <c r="E12959" t="b">
        <v>0</v>
      </c>
      <c r="F12959" s="1">
        <v>45606.194548611107</v>
      </c>
      <c r="G12959" t="b">
        <v>1</v>
      </c>
      <c r="H12959" t="b">
        <v>1</v>
      </c>
      <c r="I12959" t="s">
        <v>41</v>
      </c>
      <c r="J12959" t="s">
        <v>24</v>
      </c>
      <c r="K12959" t="s">
        <v>53</v>
      </c>
      <c r="L12959">
        <v>82113</v>
      </c>
    </row>
    <row r="12960" spans="1:12" x14ac:dyDescent="0.25">
      <c r="A12960" t="s">
        <v>26</v>
      </c>
      <c r="B12960" t="s">
        <v>27</v>
      </c>
      <c r="C12960" t="s">
        <v>40</v>
      </c>
      <c r="D12960" t="s">
        <v>29</v>
      </c>
      <c r="E12960" t="b">
        <v>1</v>
      </c>
      <c r="F12960" s="1">
        <v>45543.206712962958</v>
      </c>
      <c r="G12960" t="b">
        <v>0</v>
      </c>
      <c r="H12960" t="b">
        <v>1</v>
      </c>
      <c r="I12960" t="s">
        <v>30</v>
      </c>
      <c r="J12960" t="s">
        <v>31</v>
      </c>
      <c r="K12960" t="s">
        <v>90</v>
      </c>
      <c r="L12960">
        <v>108550</v>
      </c>
    </row>
    <row r="12961" spans="1:12" x14ac:dyDescent="0.25">
      <c r="A12961" t="s">
        <v>45</v>
      </c>
      <c r="B12961" t="s">
        <v>76</v>
      </c>
      <c r="C12961" t="s">
        <v>40</v>
      </c>
      <c r="D12961" t="s">
        <v>22</v>
      </c>
      <c r="E12961" t="b">
        <v>0</v>
      </c>
      <c r="F12961" s="1">
        <v>45625.498854166668</v>
      </c>
      <c r="G12961" t="b">
        <v>0</v>
      </c>
      <c r="H12961" t="b">
        <v>0</v>
      </c>
      <c r="I12961" t="s">
        <v>16</v>
      </c>
      <c r="J12961" t="s">
        <v>31</v>
      </c>
      <c r="K12961" t="s">
        <v>53</v>
      </c>
      <c r="L12961">
        <v>98560</v>
      </c>
    </row>
    <row r="12962" spans="1:12" x14ac:dyDescent="0.25">
      <c r="A12962" t="s">
        <v>12</v>
      </c>
      <c r="B12962" t="s">
        <v>75</v>
      </c>
      <c r="C12962" t="s">
        <v>21</v>
      </c>
      <c r="D12962" t="s">
        <v>15</v>
      </c>
      <c r="E12962" t="b">
        <v>0</v>
      </c>
      <c r="F12962" s="1">
        <v>45591.848912037043</v>
      </c>
      <c r="G12962" t="b">
        <v>1</v>
      </c>
      <c r="H12962" t="b">
        <v>0</v>
      </c>
      <c r="I12962" t="s">
        <v>16</v>
      </c>
      <c r="J12962" t="s">
        <v>70</v>
      </c>
      <c r="K12962" t="s">
        <v>111</v>
      </c>
      <c r="L12962">
        <v>135805</v>
      </c>
    </row>
    <row r="12963" spans="1:12" x14ac:dyDescent="0.25">
      <c r="A12963" t="s">
        <v>26</v>
      </c>
      <c r="B12963" t="s">
        <v>33</v>
      </c>
      <c r="C12963" t="s">
        <v>40</v>
      </c>
      <c r="D12963" t="s">
        <v>22</v>
      </c>
      <c r="E12963" t="b">
        <v>1</v>
      </c>
      <c r="F12963" s="1">
        <v>45513.330381944441</v>
      </c>
      <c r="G12963" t="b">
        <v>1</v>
      </c>
      <c r="H12963" t="b">
        <v>0</v>
      </c>
      <c r="I12963" t="s">
        <v>30</v>
      </c>
      <c r="J12963" t="s">
        <v>31</v>
      </c>
      <c r="K12963" t="s">
        <v>129</v>
      </c>
      <c r="L12963">
        <v>94694</v>
      </c>
    </row>
    <row r="12964" spans="1:12" x14ac:dyDescent="0.25">
      <c r="A12964" t="s">
        <v>82</v>
      </c>
      <c r="B12964" t="s">
        <v>85</v>
      </c>
      <c r="C12964" t="s">
        <v>43</v>
      </c>
      <c r="D12964" t="s">
        <v>15</v>
      </c>
      <c r="E12964" t="b">
        <v>0</v>
      </c>
      <c r="F12964" s="1">
        <v>45462.390844907408</v>
      </c>
      <c r="G12964" t="b">
        <v>0</v>
      </c>
      <c r="H12964" t="b">
        <v>1</v>
      </c>
      <c r="I12964" t="s">
        <v>84</v>
      </c>
      <c r="J12964" t="s">
        <v>66</v>
      </c>
      <c r="K12964" t="s">
        <v>89</v>
      </c>
      <c r="L12964">
        <v>134640</v>
      </c>
    </row>
    <row r="12965" spans="1:12" x14ac:dyDescent="0.25">
      <c r="A12965" t="s">
        <v>45</v>
      </c>
      <c r="B12965" t="s">
        <v>76</v>
      </c>
      <c r="C12965" t="s">
        <v>28</v>
      </c>
      <c r="D12965" t="s">
        <v>22</v>
      </c>
      <c r="E12965" t="b">
        <v>0</v>
      </c>
      <c r="F12965" s="1">
        <v>45641.828263888892</v>
      </c>
      <c r="G12965" t="b">
        <v>0</v>
      </c>
      <c r="H12965" t="b">
        <v>0</v>
      </c>
      <c r="I12965" t="s">
        <v>16</v>
      </c>
      <c r="J12965" t="s">
        <v>64</v>
      </c>
      <c r="K12965" t="s">
        <v>124</v>
      </c>
      <c r="L12965">
        <v>111271</v>
      </c>
    </row>
    <row r="12966" spans="1:12" x14ac:dyDescent="0.25">
      <c r="A12966" t="s">
        <v>26</v>
      </c>
      <c r="B12966" t="s">
        <v>71</v>
      </c>
      <c r="C12966" t="s">
        <v>21</v>
      </c>
      <c r="D12966" t="s">
        <v>22</v>
      </c>
      <c r="E12966" t="b">
        <v>1</v>
      </c>
      <c r="F12966" s="1">
        <v>45319.001597222217</v>
      </c>
      <c r="G12966" t="b">
        <v>0</v>
      </c>
      <c r="H12966" t="b">
        <v>0</v>
      </c>
      <c r="I12966" t="s">
        <v>30</v>
      </c>
      <c r="J12966" t="s">
        <v>64</v>
      </c>
      <c r="K12966" t="s">
        <v>123</v>
      </c>
      <c r="L12966">
        <v>95208</v>
      </c>
    </row>
    <row r="12967" spans="1:12" x14ac:dyDescent="0.25">
      <c r="A12967" t="s">
        <v>19</v>
      </c>
      <c r="B12967" t="s">
        <v>36</v>
      </c>
      <c r="C12967" t="s">
        <v>28</v>
      </c>
      <c r="D12967" t="s">
        <v>29</v>
      </c>
      <c r="E12967" t="b">
        <v>0</v>
      </c>
      <c r="F12967" s="1">
        <v>45417.402013888888</v>
      </c>
      <c r="G12967" t="b">
        <v>0</v>
      </c>
      <c r="H12967" t="b">
        <v>0</v>
      </c>
      <c r="I12967" t="s">
        <v>23</v>
      </c>
      <c r="J12967" t="s">
        <v>80</v>
      </c>
      <c r="K12967" t="s">
        <v>74</v>
      </c>
      <c r="L12967">
        <v>72329</v>
      </c>
    </row>
    <row r="12968" spans="1:12" x14ac:dyDescent="0.25">
      <c r="A12968" t="s">
        <v>38</v>
      </c>
      <c r="B12968" t="s">
        <v>107</v>
      </c>
      <c r="C12968" t="s">
        <v>68</v>
      </c>
      <c r="D12968" t="s">
        <v>29</v>
      </c>
      <c r="E12968" t="b">
        <v>1</v>
      </c>
      <c r="F12968" s="1">
        <v>45324.942650462966</v>
      </c>
      <c r="G12968" t="b">
        <v>1</v>
      </c>
      <c r="H12968" t="b">
        <v>0</v>
      </c>
      <c r="I12968" t="s">
        <v>41</v>
      </c>
      <c r="J12968" t="s">
        <v>70</v>
      </c>
      <c r="K12968" t="s">
        <v>69</v>
      </c>
      <c r="L12968">
        <v>67430</v>
      </c>
    </row>
    <row r="12969" spans="1:12" x14ac:dyDescent="0.25">
      <c r="A12969" t="s">
        <v>45</v>
      </c>
      <c r="B12969" t="s">
        <v>46</v>
      </c>
      <c r="C12969" t="s">
        <v>28</v>
      </c>
      <c r="D12969" t="s">
        <v>29</v>
      </c>
      <c r="E12969" t="b">
        <v>1</v>
      </c>
      <c r="F12969" s="1">
        <v>45381.511631944442</v>
      </c>
      <c r="G12969" t="b">
        <v>0</v>
      </c>
      <c r="H12969" t="b">
        <v>1</v>
      </c>
      <c r="I12969" t="s">
        <v>16</v>
      </c>
      <c r="J12969" t="s">
        <v>31</v>
      </c>
      <c r="K12969" t="s">
        <v>110</v>
      </c>
      <c r="L12969">
        <v>112775</v>
      </c>
    </row>
    <row r="12970" spans="1:12" x14ac:dyDescent="0.25">
      <c r="A12970" t="s">
        <v>26</v>
      </c>
      <c r="B12970" t="s">
        <v>71</v>
      </c>
      <c r="C12970" t="s">
        <v>21</v>
      </c>
      <c r="D12970" t="s">
        <v>22</v>
      </c>
      <c r="E12970" t="b">
        <v>0</v>
      </c>
      <c r="F12970" s="1">
        <v>45503.275324074071</v>
      </c>
      <c r="G12970" t="b">
        <v>0</v>
      </c>
      <c r="H12970" t="b">
        <v>1</v>
      </c>
      <c r="I12970" t="s">
        <v>30</v>
      </c>
      <c r="J12970" t="s">
        <v>66</v>
      </c>
      <c r="K12970" t="s">
        <v>104</v>
      </c>
      <c r="L12970">
        <v>111071</v>
      </c>
    </row>
    <row r="12971" spans="1:12" x14ac:dyDescent="0.25">
      <c r="A12971" t="s">
        <v>49</v>
      </c>
      <c r="B12971" t="s">
        <v>61</v>
      </c>
      <c r="C12971" t="s">
        <v>14</v>
      </c>
      <c r="D12971" t="s">
        <v>29</v>
      </c>
      <c r="E12971" t="b">
        <v>0</v>
      </c>
      <c r="F12971" s="1">
        <v>45577.021192129629</v>
      </c>
      <c r="G12971" t="b">
        <v>1</v>
      </c>
      <c r="H12971" t="b">
        <v>1</v>
      </c>
      <c r="I12971" t="s">
        <v>51</v>
      </c>
      <c r="J12971" t="s">
        <v>34</v>
      </c>
      <c r="K12971" t="s">
        <v>124</v>
      </c>
      <c r="L12971">
        <v>77762</v>
      </c>
    </row>
    <row r="12972" spans="1:12" x14ac:dyDescent="0.25">
      <c r="A12972" t="s">
        <v>12</v>
      </c>
      <c r="B12972" t="s">
        <v>63</v>
      </c>
      <c r="C12972" t="s">
        <v>28</v>
      </c>
      <c r="D12972" t="s">
        <v>22</v>
      </c>
      <c r="E12972" t="b">
        <v>0</v>
      </c>
      <c r="F12972" s="1">
        <v>45480.217557870368</v>
      </c>
      <c r="G12972" t="b">
        <v>0</v>
      </c>
      <c r="H12972" t="b">
        <v>0</v>
      </c>
      <c r="I12972" t="s">
        <v>16</v>
      </c>
      <c r="J12972" t="s">
        <v>52</v>
      </c>
      <c r="K12972" t="s">
        <v>129</v>
      </c>
      <c r="L12972">
        <v>134538</v>
      </c>
    </row>
    <row r="12973" spans="1:12" x14ac:dyDescent="0.25">
      <c r="A12973" t="s">
        <v>38</v>
      </c>
      <c r="B12973" t="s">
        <v>107</v>
      </c>
      <c r="C12973" t="s">
        <v>28</v>
      </c>
      <c r="D12973" t="s">
        <v>22</v>
      </c>
      <c r="E12973" t="b">
        <v>0</v>
      </c>
      <c r="F12973" s="1">
        <v>45321.284618055557</v>
      </c>
      <c r="G12973" t="b">
        <v>0</v>
      </c>
      <c r="H12973" t="b">
        <v>0</v>
      </c>
      <c r="I12973" t="s">
        <v>41</v>
      </c>
      <c r="J12973" t="s">
        <v>80</v>
      </c>
      <c r="K12973" t="s">
        <v>53</v>
      </c>
      <c r="L12973">
        <v>71167</v>
      </c>
    </row>
    <row r="12974" spans="1:12" x14ac:dyDescent="0.25">
      <c r="A12974" t="s">
        <v>38</v>
      </c>
      <c r="B12974" t="s">
        <v>39</v>
      </c>
      <c r="C12974" t="s">
        <v>68</v>
      </c>
      <c r="D12974" t="s">
        <v>15</v>
      </c>
      <c r="E12974" t="b">
        <v>0</v>
      </c>
      <c r="F12974" s="1">
        <v>45459.940092592587</v>
      </c>
      <c r="G12974" t="b">
        <v>0</v>
      </c>
      <c r="H12974" t="b">
        <v>1</v>
      </c>
      <c r="I12974" t="s">
        <v>41</v>
      </c>
      <c r="J12974" t="s">
        <v>47</v>
      </c>
      <c r="K12974" t="s">
        <v>81</v>
      </c>
      <c r="L12974">
        <v>66193</v>
      </c>
    </row>
    <row r="12975" spans="1:12" x14ac:dyDescent="0.25">
      <c r="A12975" t="s">
        <v>54</v>
      </c>
      <c r="B12975" t="s">
        <v>79</v>
      </c>
      <c r="C12975" t="s">
        <v>14</v>
      </c>
      <c r="D12975" t="s">
        <v>29</v>
      </c>
      <c r="E12975" t="b">
        <v>0</v>
      </c>
      <c r="F12975" s="1">
        <v>45325.144675925927</v>
      </c>
      <c r="G12975" t="b">
        <v>1</v>
      </c>
      <c r="H12975" t="b">
        <v>0</v>
      </c>
      <c r="I12975" t="s">
        <v>30</v>
      </c>
      <c r="J12975" t="s">
        <v>64</v>
      </c>
      <c r="K12975" t="s">
        <v>122</v>
      </c>
      <c r="L12975">
        <v>134199</v>
      </c>
    </row>
    <row r="12976" spans="1:12" x14ac:dyDescent="0.25">
      <c r="A12976" t="s">
        <v>12</v>
      </c>
      <c r="B12976" t="s">
        <v>75</v>
      </c>
      <c r="C12976" t="s">
        <v>21</v>
      </c>
      <c r="D12976" t="s">
        <v>29</v>
      </c>
      <c r="E12976" t="b">
        <v>0</v>
      </c>
      <c r="F12976" s="1">
        <v>45573.252766203703</v>
      </c>
      <c r="G12976" t="b">
        <v>1</v>
      </c>
      <c r="H12976" t="b">
        <v>0</v>
      </c>
      <c r="I12976" t="s">
        <v>16</v>
      </c>
      <c r="J12976" t="s">
        <v>80</v>
      </c>
      <c r="K12976" t="s">
        <v>124</v>
      </c>
      <c r="L12976">
        <v>124225</v>
      </c>
    </row>
    <row r="12977" spans="1:12" x14ac:dyDescent="0.25">
      <c r="A12977" t="s">
        <v>45</v>
      </c>
      <c r="B12977" t="s">
        <v>76</v>
      </c>
      <c r="C12977" t="s">
        <v>14</v>
      </c>
      <c r="D12977" t="s">
        <v>22</v>
      </c>
      <c r="E12977" t="b">
        <v>1</v>
      </c>
      <c r="F12977" s="1">
        <v>45447.795393518521</v>
      </c>
      <c r="G12977" t="b">
        <v>1</v>
      </c>
      <c r="H12977" t="b">
        <v>1</v>
      </c>
      <c r="I12977" t="s">
        <v>16</v>
      </c>
      <c r="J12977" t="s">
        <v>52</v>
      </c>
      <c r="K12977" t="s">
        <v>90</v>
      </c>
      <c r="L12977">
        <v>93310</v>
      </c>
    </row>
    <row r="12978" spans="1:12" x14ac:dyDescent="0.25">
      <c r="A12978" t="s">
        <v>12</v>
      </c>
      <c r="B12978" t="s">
        <v>75</v>
      </c>
      <c r="C12978" t="s">
        <v>14</v>
      </c>
      <c r="D12978" t="s">
        <v>29</v>
      </c>
      <c r="E12978" t="b">
        <v>1</v>
      </c>
      <c r="F12978" s="1">
        <v>45549.604363425933</v>
      </c>
      <c r="G12978" t="b">
        <v>1</v>
      </c>
      <c r="H12978" t="b">
        <v>0</v>
      </c>
      <c r="I12978" t="s">
        <v>16</v>
      </c>
      <c r="J12978" t="s">
        <v>34</v>
      </c>
      <c r="K12978" t="s">
        <v>105</v>
      </c>
      <c r="L12978">
        <v>114789</v>
      </c>
    </row>
    <row r="12979" spans="1:12" x14ac:dyDescent="0.25">
      <c r="A12979" t="s">
        <v>38</v>
      </c>
      <c r="B12979" t="s">
        <v>107</v>
      </c>
      <c r="C12979" t="s">
        <v>40</v>
      </c>
      <c r="D12979" t="s">
        <v>15</v>
      </c>
      <c r="E12979" t="b">
        <v>0</v>
      </c>
      <c r="F12979" s="1">
        <v>45314.625659722216</v>
      </c>
      <c r="G12979" t="b">
        <v>1</v>
      </c>
      <c r="H12979" t="b">
        <v>1</v>
      </c>
      <c r="I12979" t="s">
        <v>41</v>
      </c>
      <c r="J12979" t="s">
        <v>80</v>
      </c>
      <c r="K12979" t="s">
        <v>67</v>
      </c>
      <c r="L12979">
        <v>86838</v>
      </c>
    </row>
    <row r="12980" spans="1:12" x14ac:dyDescent="0.25">
      <c r="A12980" t="s">
        <v>38</v>
      </c>
      <c r="B12980" t="s">
        <v>95</v>
      </c>
      <c r="C12980" t="s">
        <v>14</v>
      </c>
      <c r="D12980" t="s">
        <v>29</v>
      </c>
      <c r="E12980" t="b">
        <v>1</v>
      </c>
      <c r="F12980" s="1">
        <v>45588.538842592592</v>
      </c>
      <c r="G12980" t="b">
        <v>0</v>
      </c>
      <c r="H12980" t="b">
        <v>0</v>
      </c>
      <c r="I12980" t="s">
        <v>41</v>
      </c>
      <c r="J12980" t="s">
        <v>47</v>
      </c>
      <c r="K12980" t="s">
        <v>96</v>
      </c>
      <c r="L12980">
        <v>75110</v>
      </c>
    </row>
    <row r="12981" spans="1:12" x14ac:dyDescent="0.25">
      <c r="A12981" t="s">
        <v>12</v>
      </c>
      <c r="B12981" t="s">
        <v>75</v>
      </c>
      <c r="C12981" t="s">
        <v>21</v>
      </c>
      <c r="D12981" t="s">
        <v>22</v>
      </c>
      <c r="E12981" t="b">
        <v>1</v>
      </c>
      <c r="F12981" s="1">
        <v>45484.600451388891</v>
      </c>
      <c r="G12981" t="b">
        <v>0</v>
      </c>
      <c r="H12981" t="b">
        <v>0</v>
      </c>
      <c r="I12981" t="s">
        <v>16</v>
      </c>
      <c r="J12981" t="s">
        <v>24</v>
      </c>
      <c r="K12981" t="s">
        <v>106</v>
      </c>
      <c r="L12981">
        <v>119257</v>
      </c>
    </row>
    <row r="12982" spans="1:12" x14ac:dyDescent="0.25">
      <c r="A12982" t="s">
        <v>12</v>
      </c>
      <c r="B12982" t="s">
        <v>75</v>
      </c>
      <c r="C12982" t="s">
        <v>40</v>
      </c>
      <c r="D12982" t="s">
        <v>29</v>
      </c>
      <c r="E12982" t="b">
        <v>1</v>
      </c>
      <c r="F12982" s="1">
        <v>45652.484907407408</v>
      </c>
      <c r="G12982" t="b">
        <v>1</v>
      </c>
      <c r="H12982" t="b">
        <v>1</v>
      </c>
      <c r="I12982" t="s">
        <v>16</v>
      </c>
      <c r="J12982" t="s">
        <v>17</v>
      </c>
      <c r="K12982" t="s">
        <v>101</v>
      </c>
      <c r="L12982">
        <v>137443</v>
      </c>
    </row>
    <row r="12983" spans="1:12" x14ac:dyDescent="0.25">
      <c r="A12983" t="s">
        <v>82</v>
      </c>
      <c r="B12983" t="s">
        <v>83</v>
      </c>
      <c r="C12983" t="s">
        <v>40</v>
      </c>
      <c r="D12983" t="s">
        <v>22</v>
      </c>
      <c r="E12983" t="b">
        <v>0</v>
      </c>
      <c r="F12983" s="1">
        <v>45446.756226851852</v>
      </c>
      <c r="G12983" t="b">
        <v>1</v>
      </c>
      <c r="H12983" t="b">
        <v>0</v>
      </c>
      <c r="I12983" t="s">
        <v>84</v>
      </c>
      <c r="J12983" t="s">
        <v>34</v>
      </c>
      <c r="K12983" t="s">
        <v>123</v>
      </c>
      <c r="L12983">
        <v>137493</v>
      </c>
    </row>
    <row r="12984" spans="1:12" x14ac:dyDescent="0.25">
      <c r="A12984" t="s">
        <v>54</v>
      </c>
      <c r="B12984" t="s">
        <v>79</v>
      </c>
      <c r="C12984" t="s">
        <v>43</v>
      </c>
      <c r="D12984" t="s">
        <v>15</v>
      </c>
      <c r="E12984" t="b">
        <v>0</v>
      </c>
      <c r="F12984" s="1">
        <v>45368.888831018521</v>
      </c>
      <c r="G12984" t="b">
        <v>1</v>
      </c>
      <c r="H12984" t="b">
        <v>0</v>
      </c>
      <c r="I12984" t="s">
        <v>30</v>
      </c>
      <c r="J12984" t="s">
        <v>64</v>
      </c>
      <c r="K12984" t="s">
        <v>74</v>
      </c>
      <c r="L12984">
        <v>123617</v>
      </c>
    </row>
    <row r="12985" spans="1:12" x14ac:dyDescent="0.25">
      <c r="A12985" t="s">
        <v>12</v>
      </c>
      <c r="B12985" t="s">
        <v>13</v>
      </c>
      <c r="C12985" t="s">
        <v>28</v>
      </c>
      <c r="D12985" t="s">
        <v>29</v>
      </c>
      <c r="E12985" t="b">
        <v>1</v>
      </c>
      <c r="F12985" s="1">
        <v>45377.722349537027</v>
      </c>
      <c r="G12985" t="b">
        <v>0</v>
      </c>
      <c r="H12985" t="b">
        <v>1</v>
      </c>
      <c r="I12985" t="s">
        <v>16</v>
      </c>
      <c r="J12985" t="s">
        <v>17</v>
      </c>
      <c r="K12985" t="s">
        <v>106</v>
      </c>
      <c r="L12985">
        <v>128511</v>
      </c>
    </row>
    <row r="12986" spans="1:12" x14ac:dyDescent="0.25">
      <c r="A12986" t="s">
        <v>54</v>
      </c>
      <c r="B12986" t="s">
        <v>55</v>
      </c>
      <c r="C12986" t="s">
        <v>43</v>
      </c>
      <c r="D12986" t="s">
        <v>15</v>
      </c>
      <c r="E12986" t="b">
        <v>0</v>
      </c>
      <c r="F12986" s="1">
        <v>45433.557291666657</v>
      </c>
      <c r="G12986" t="b">
        <v>1</v>
      </c>
      <c r="H12986" t="b">
        <v>1</v>
      </c>
      <c r="I12986" t="s">
        <v>30</v>
      </c>
      <c r="J12986" t="s">
        <v>64</v>
      </c>
      <c r="K12986" t="s">
        <v>65</v>
      </c>
      <c r="L12986">
        <v>117026</v>
      </c>
    </row>
    <row r="12987" spans="1:12" x14ac:dyDescent="0.25">
      <c r="A12987" t="s">
        <v>45</v>
      </c>
      <c r="B12987" t="s">
        <v>76</v>
      </c>
      <c r="C12987" t="s">
        <v>21</v>
      </c>
      <c r="D12987" t="s">
        <v>22</v>
      </c>
      <c r="E12987" t="b">
        <v>0</v>
      </c>
      <c r="F12987" s="1">
        <v>45585.206307870372</v>
      </c>
      <c r="G12987" t="b">
        <v>0</v>
      </c>
      <c r="H12987" t="b">
        <v>1</v>
      </c>
      <c r="I12987" t="s">
        <v>16</v>
      </c>
      <c r="J12987" t="s">
        <v>70</v>
      </c>
      <c r="K12987" t="s">
        <v>129</v>
      </c>
      <c r="L12987">
        <v>98053</v>
      </c>
    </row>
    <row r="12988" spans="1:12" x14ac:dyDescent="0.25">
      <c r="A12988" t="s">
        <v>49</v>
      </c>
      <c r="B12988" t="s">
        <v>50</v>
      </c>
      <c r="C12988" t="s">
        <v>28</v>
      </c>
      <c r="D12988" t="s">
        <v>29</v>
      </c>
      <c r="E12988" t="b">
        <v>1</v>
      </c>
      <c r="F12988" s="1">
        <v>45595.585451388892</v>
      </c>
      <c r="G12988" t="b">
        <v>1</v>
      </c>
      <c r="H12988" t="b">
        <v>1</v>
      </c>
      <c r="I12988" t="s">
        <v>51</v>
      </c>
      <c r="J12988" t="s">
        <v>64</v>
      </c>
      <c r="K12988" t="s">
        <v>106</v>
      </c>
      <c r="L12988">
        <v>86776</v>
      </c>
    </row>
    <row r="12989" spans="1:12" x14ac:dyDescent="0.25">
      <c r="A12989" t="s">
        <v>82</v>
      </c>
      <c r="B12989" t="s">
        <v>91</v>
      </c>
      <c r="C12989" t="s">
        <v>28</v>
      </c>
      <c r="D12989" t="s">
        <v>15</v>
      </c>
      <c r="E12989" t="b">
        <v>0</v>
      </c>
      <c r="F12989" s="1">
        <v>45637.654699074083</v>
      </c>
      <c r="G12989" t="b">
        <v>0</v>
      </c>
      <c r="H12989" t="b">
        <v>1</v>
      </c>
      <c r="I12989" t="s">
        <v>84</v>
      </c>
      <c r="J12989" t="s">
        <v>31</v>
      </c>
      <c r="K12989" t="s">
        <v>37</v>
      </c>
      <c r="L12989">
        <v>111356</v>
      </c>
    </row>
    <row r="12990" spans="1:12" x14ac:dyDescent="0.25">
      <c r="A12990" t="s">
        <v>19</v>
      </c>
      <c r="B12990" t="s">
        <v>86</v>
      </c>
      <c r="C12990" t="s">
        <v>68</v>
      </c>
      <c r="D12990" t="s">
        <v>15</v>
      </c>
      <c r="E12990" t="b">
        <v>0</v>
      </c>
      <c r="F12990" s="1">
        <v>45477.377418981479</v>
      </c>
      <c r="G12990" t="b">
        <v>1</v>
      </c>
      <c r="H12990" t="b">
        <v>1</v>
      </c>
      <c r="I12990" t="s">
        <v>23</v>
      </c>
      <c r="J12990" t="s">
        <v>47</v>
      </c>
      <c r="K12990" t="s">
        <v>96</v>
      </c>
      <c r="L12990">
        <v>66838</v>
      </c>
    </row>
    <row r="12991" spans="1:12" x14ac:dyDescent="0.25">
      <c r="A12991" t="s">
        <v>26</v>
      </c>
      <c r="B12991" t="s">
        <v>33</v>
      </c>
      <c r="C12991" t="s">
        <v>68</v>
      </c>
      <c r="D12991" t="s">
        <v>22</v>
      </c>
      <c r="E12991" t="b">
        <v>0</v>
      </c>
      <c r="F12991" s="1">
        <v>45426.991122685176</v>
      </c>
      <c r="G12991" t="b">
        <v>1</v>
      </c>
      <c r="H12991" t="b">
        <v>0</v>
      </c>
      <c r="I12991" t="s">
        <v>30</v>
      </c>
      <c r="J12991" t="s">
        <v>34</v>
      </c>
      <c r="K12991" t="s">
        <v>92</v>
      </c>
      <c r="L12991">
        <v>128783</v>
      </c>
    </row>
    <row r="12992" spans="1:12" x14ac:dyDescent="0.25">
      <c r="A12992" t="s">
        <v>38</v>
      </c>
      <c r="B12992" t="s">
        <v>107</v>
      </c>
      <c r="C12992" t="s">
        <v>68</v>
      </c>
      <c r="D12992" t="s">
        <v>15</v>
      </c>
      <c r="E12992" t="b">
        <v>0</v>
      </c>
      <c r="F12992" s="1">
        <v>45498.607094907413</v>
      </c>
      <c r="G12992" t="b">
        <v>0</v>
      </c>
      <c r="H12992" t="b">
        <v>0</v>
      </c>
      <c r="I12992" t="s">
        <v>41</v>
      </c>
      <c r="J12992" t="s">
        <v>52</v>
      </c>
      <c r="K12992" t="s">
        <v>87</v>
      </c>
      <c r="L12992">
        <v>81143</v>
      </c>
    </row>
    <row r="12993" spans="1:12" x14ac:dyDescent="0.25">
      <c r="A12993" t="s">
        <v>82</v>
      </c>
      <c r="B12993" t="s">
        <v>85</v>
      </c>
      <c r="C12993" t="s">
        <v>43</v>
      </c>
      <c r="D12993" t="s">
        <v>15</v>
      </c>
      <c r="E12993" t="b">
        <v>0</v>
      </c>
      <c r="F12993" s="1">
        <v>45342.416215277779</v>
      </c>
      <c r="G12993" t="b">
        <v>0</v>
      </c>
      <c r="H12993" t="b">
        <v>1</v>
      </c>
      <c r="I12993" t="s">
        <v>84</v>
      </c>
      <c r="J12993" t="s">
        <v>34</v>
      </c>
      <c r="K12993" t="s">
        <v>106</v>
      </c>
      <c r="L12993">
        <v>106829</v>
      </c>
    </row>
    <row r="12994" spans="1:12" x14ac:dyDescent="0.25">
      <c r="A12994" t="s">
        <v>54</v>
      </c>
      <c r="B12994" t="s">
        <v>79</v>
      </c>
      <c r="C12994" t="s">
        <v>21</v>
      </c>
      <c r="D12994" t="s">
        <v>29</v>
      </c>
      <c r="E12994" t="b">
        <v>0</v>
      </c>
      <c r="F12994" s="1">
        <v>45343.989583333343</v>
      </c>
      <c r="G12994" t="b">
        <v>0</v>
      </c>
      <c r="H12994" t="b">
        <v>0</v>
      </c>
      <c r="I12994" t="s">
        <v>30</v>
      </c>
      <c r="J12994" t="s">
        <v>24</v>
      </c>
      <c r="K12994" t="s">
        <v>100</v>
      </c>
      <c r="L12994">
        <v>146613</v>
      </c>
    </row>
    <row r="12995" spans="1:12" x14ac:dyDescent="0.25">
      <c r="A12995" t="s">
        <v>45</v>
      </c>
      <c r="B12995" t="s">
        <v>76</v>
      </c>
      <c r="C12995" t="s">
        <v>68</v>
      </c>
      <c r="D12995" t="s">
        <v>29</v>
      </c>
      <c r="E12995" t="b">
        <v>0</v>
      </c>
      <c r="F12995" s="1">
        <v>45325.373472222222</v>
      </c>
      <c r="G12995" t="b">
        <v>1</v>
      </c>
      <c r="H12995" t="b">
        <v>1</v>
      </c>
      <c r="I12995" t="s">
        <v>16</v>
      </c>
      <c r="J12995" t="s">
        <v>34</v>
      </c>
      <c r="K12995" t="s">
        <v>113</v>
      </c>
      <c r="L12995">
        <v>102787</v>
      </c>
    </row>
    <row r="12996" spans="1:12" x14ac:dyDescent="0.25">
      <c r="A12996" t="s">
        <v>12</v>
      </c>
      <c r="B12996" t="s">
        <v>75</v>
      </c>
      <c r="C12996" t="s">
        <v>40</v>
      </c>
      <c r="D12996" t="s">
        <v>29</v>
      </c>
      <c r="E12996" t="b">
        <v>0</v>
      </c>
      <c r="F12996" s="1">
        <v>45481.962187500001</v>
      </c>
      <c r="G12996" t="b">
        <v>0</v>
      </c>
      <c r="H12996" t="b">
        <v>1</v>
      </c>
      <c r="I12996" t="s">
        <v>16</v>
      </c>
      <c r="J12996" t="s">
        <v>17</v>
      </c>
      <c r="K12996" t="s">
        <v>105</v>
      </c>
      <c r="L12996">
        <v>124389</v>
      </c>
    </row>
    <row r="12997" spans="1:12" x14ac:dyDescent="0.25">
      <c r="A12997" t="s">
        <v>19</v>
      </c>
      <c r="B12997" t="s">
        <v>36</v>
      </c>
      <c r="C12997" t="s">
        <v>14</v>
      </c>
      <c r="D12997" t="s">
        <v>29</v>
      </c>
      <c r="E12997" t="b">
        <v>1</v>
      </c>
      <c r="F12997" s="1">
        <v>45409.563252314823</v>
      </c>
      <c r="G12997" t="b">
        <v>1</v>
      </c>
      <c r="H12997" t="b">
        <v>0</v>
      </c>
      <c r="I12997" t="s">
        <v>23</v>
      </c>
      <c r="J12997" t="s">
        <v>66</v>
      </c>
      <c r="K12997" t="s">
        <v>87</v>
      </c>
      <c r="L12997">
        <v>65474</v>
      </c>
    </row>
    <row r="12998" spans="1:12" x14ac:dyDescent="0.25">
      <c r="A12998" t="s">
        <v>82</v>
      </c>
      <c r="B12998" t="s">
        <v>83</v>
      </c>
      <c r="C12998" t="s">
        <v>68</v>
      </c>
      <c r="D12998" t="s">
        <v>22</v>
      </c>
      <c r="E12998" t="b">
        <v>1</v>
      </c>
      <c r="F12998" s="1">
        <v>45370.050578703696</v>
      </c>
      <c r="G12998" t="b">
        <v>0</v>
      </c>
      <c r="H12998" t="b">
        <v>1</v>
      </c>
      <c r="I12998" t="s">
        <v>84</v>
      </c>
      <c r="J12998" t="s">
        <v>47</v>
      </c>
      <c r="K12998" t="s">
        <v>81</v>
      </c>
      <c r="L12998">
        <v>128849</v>
      </c>
    </row>
    <row r="12999" spans="1:12" x14ac:dyDescent="0.25">
      <c r="A12999" t="s">
        <v>49</v>
      </c>
      <c r="B12999" t="s">
        <v>61</v>
      </c>
      <c r="C12999" t="s">
        <v>40</v>
      </c>
      <c r="D12999" t="s">
        <v>22</v>
      </c>
      <c r="E12999" t="b">
        <v>1</v>
      </c>
      <c r="F12999" s="1">
        <v>45622.594398148147</v>
      </c>
      <c r="G12999" t="b">
        <v>1</v>
      </c>
      <c r="H12999" t="b">
        <v>0</v>
      </c>
      <c r="I12999" t="s">
        <v>51</v>
      </c>
      <c r="J12999" t="s">
        <v>34</v>
      </c>
      <c r="K12999" t="s">
        <v>101</v>
      </c>
      <c r="L12999">
        <v>74386</v>
      </c>
    </row>
    <row r="13000" spans="1:12" x14ac:dyDescent="0.25">
      <c r="A13000" t="s">
        <v>82</v>
      </c>
      <c r="B13000" t="s">
        <v>83</v>
      </c>
      <c r="C13000" t="s">
        <v>14</v>
      </c>
      <c r="D13000" t="s">
        <v>22</v>
      </c>
      <c r="E13000" t="b">
        <v>1</v>
      </c>
      <c r="F13000" s="1">
        <v>45551.552731481483</v>
      </c>
      <c r="G13000" t="b">
        <v>0</v>
      </c>
      <c r="H13000" t="b">
        <v>0</v>
      </c>
      <c r="I13000" t="s">
        <v>84</v>
      </c>
      <c r="J13000" t="s">
        <v>34</v>
      </c>
      <c r="K13000" t="s">
        <v>106</v>
      </c>
      <c r="L13000">
        <v>114907</v>
      </c>
    </row>
    <row r="13001" spans="1:12" x14ac:dyDescent="0.25">
      <c r="A13001" t="s">
        <v>54</v>
      </c>
      <c r="B13001" t="s">
        <v>55</v>
      </c>
      <c r="C13001" t="s">
        <v>43</v>
      </c>
      <c r="D13001" t="s">
        <v>15</v>
      </c>
      <c r="E13001" t="b">
        <v>0</v>
      </c>
      <c r="F13001" s="1">
        <v>45309.98909722222</v>
      </c>
      <c r="G13001" t="b">
        <v>1</v>
      </c>
      <c r="H13001" t="b">
        <v>1</v>
      </c>
      <c r="I13001" t="s">
        <v>30</v>
      </c>
      <c r="J13001" t="s">
        <v>47</v>
      </c>
      <c r="K13001" t="s">
        <v>56</v>
      </c>
      <c r="L13001">
        <v>136839</v>
      </c>
    </row>
    <row r="13002" spans="1:12" x14ac:dyDescent="0.25">
      <c r="A13002" t="s">
        <v>82</v>
      </c>
      <c r="B13002" t="s">
        <v>91</v>
      </c>
      <c r="C13002" t="s">
        <v>21</v>
      </c>
      <c r="D13002" t="s">
        <v>15</v>
      </c>
      <c r="E13002" t="b">
        <v>0</v>
      </c>
      <c r="F13002" s="1">
        <v>45303.420381944437</v>
      </c>
      <c r="G13002" t="b">
        <v>1</v>
      </c>
      <c r="H13002" t="b">
        <v>0</v>
      </c>
      <c r="I13002" t="s">
        <v>84</v>
      </c>
      <c r="J13002" t="s">
        <v>66</v>
      </c>
      <c r="K13002" t="s">
        <v>67</v>
      </c>
      <c r="L13002">
        <v>106799</v>
      </c>
    </row>
    <row r="13003" spans="1:12" x14ac:dyDescent="0.25">
      <c r="A13003" t="s">
        <v>45</v>
      </c>
      <c r="B13003" t="s">
        <v>76</v>
      </c>
      <c r="C13003" t="s">
        <v>43</v>
      </c>
      <c r="D13003" t="s">
        <v>15</v>
      </c>
      <c r="E13003" t="b">
        <v>1</v>
      </c>
      <c r="F13003" s="1">
        <v>45500.572592592587</v>
      </c>
      <c r="G13003" t="b">
        <v>0</v>
      </c>
      <c r="H13003" t="b">
        <v>0</v>
      </c>
      <c r="I13003" t="s">
        <v>16</v>
      </c>
      <c r="J13003" t="s">
        <v>70</v>
      </c>
      <c r="K13003" t="s">
        <v>102</v>
      </c>
      <c r="L13003">
        <v>94478</v>
      </c>
    </row>
    <row r="13004" spans="1:12" x14ac:dyDescent="0.25">
      <c r="A13004" t="s">
        <v>54</v>
      </c>
      <c r="B13004" t="s">
        <v>79</v>
      </c>
      <c r="C13004" t="s">
        <v>28</v>
      </c>
      <c r="D13004" t="s">
        <v>15</v>
      </c>
      <c r="E13004" t="b">
        <v>0</v>
      </c>
      <c r="F13004" s="1">
        <v>45329.60193287037</v>
      </c>
      <c r="G13004" t="b">
        <v>1</v>
      </c>
      <c r="H13004" t="b">
        <v>0</v>
      </c>
      <c r="I13004" t="s">
        <v>30</v>
      </c>
      <c r="J13004" t="s">
        <v>70</v>
      </c>
      <c r="K13004" t="s">
        <v>53</v>
      </c>
      <c r="L13004">
        <v>122327</v>
      </c>
    </row>
    <row r="13005" spans="1:12" x14ac:dyDescent="0.25">
      <c r="A13005" t="s">
        <v>19</v>
      </c>
      <c r="B13005" t="s">
        <v>94</v>
      </c>
      <c r="C13005" t="s">
        <v>14</v>
      </c>
      <c r="D13005" t="s">
        <v>29</v>
      </c>
      <c r="E13005" t="b">
        <v>1</v>
      </c>
      <c r="F13005" s="1">
        <v>45359.86010416667</v>
      </c>
      <c r="G13005" t="b">
        <v>1</v>
      </c>
      <c r="H13005" t="b">
        <v>1</v>
      </c>
      <c r="I13005" t="s">
        <v>23</v>
      </c>
      <c r="J13005" t="s">
        <v>52</v>
      </c>
      <c r="K13005" t="s">
        <v>119</v>
      </c>
      <c r="L13005">
        <v>81853</v>
      </c>
    </row>
    <row r="13006" spans="1:12" x14ac:dyDescent="0.25">
      <c r="A13006" t="s">
        <v>26</v>
      </c>
      <c r="B13006" t="s">
        <v>27</v>
      </c>
      <c r="C13006" t="s">
        <v>68</v>
      </c>
      <c r="D13006" t="s">
        <v>15</v>
      </c>
      <c r="E13006" t="b">
        <v>0</v>
      </c>
      <c r="F13006" s="1">
        <v>45438.152824074074</v>
      </c>
      <c r="G13006" t="b">
        <v>1</v>
      </c>
      <c r="H13006" t="b">
        <v>0</v>
      </c>
      <c r="I13006" t="s">
        <v>30</v>
      </c>
      <c r="J13006" t="s">
        <v>64</v>
      </c>
      <c r="K13006" t="s">
        <v>120</v>
      </c>
      <c r="L13006">
        <v>112352</v>
      </c>
    </row>
    <row r="13007" spans="1:12" x14ac:dyDescent="0.25">
      <c r="A13007" t="s">
        <v>54</v>
      </c>
      <c r="B13007" t="s">
        <v>79</v>
      </c>
      <c r="C13007" t="s">
        <v>40</v>
      </c>
      <c r="D13007" t="s">
        <v>29</v>
      </c>
      <c r="E13007" t="b">
        <v>0</v>
      </c>
      <c r="F13007" s="1">
        <v>45590.698171296302</v>
      </c>
      <c r="G13007" t="b">
        <v>0</v>
      </c>
      <c r="H13007" t="b">
        <v>0</v>
      </c>
      <c r="I13007" t="s">
        <v>30</v>
      </c>
      <c r="J13007" t="s">
        <v>64</v>
      </c>
      <c r="K13007" t="s">
        <v>60</v>
      </c>
      <c r="L13007">
        <v>122744</v>
      </c>
    </row>
    <row r="13008" spans="1:12" x14ac:dyDescent="0.25">
      <c r="A13008" t="s">
        <v>49</v>
      </c>
      <c r="B13008" t="s">
        <v>61</v>
      </c>
      <c r="C13008" t="s">
        <v>21</v>
      </c>
      <c r="D13008" t="s">
        <v>15</v>
      </c>
      <c r="E13008" t="b">
        <v>0</v>
      </c>
      <c r="F13008" s="1">
        <v>45616.412615740737</v>
      </c>
      <c r="G13008" t="b">
        <v>0</v>
      </c>
      <c r="H13008" t="b">
        <v>1</v>
      </c>
      <c r="I13008" t="s">
        <v>51</v>
      </c>
      <c r="J13008" t="s">
        <v>31</v>
      </c>
      <c r="K13008" t="s">
        <v>118</v>
      </c>
      <c r="L13008">
        <v>90247</v>
      </c>
    </row>
    <row r="13009" spans="1:12" x14ac:dyDescent="0.25">
      <c r="A13009" t="s">
        <v>38</v>
      </c>
      <c r="B13009" t="s">
        <v>107</v>
      </c>
      <c r="C13009" t="s">
        <v>21</v>
      </c>
      <c r="D13009" t="s">
        <v>15</v>
      </c>
      <c r="E13009" t="b">
        <v>0</v>
      </c>
      <c r="F13009" s="1">
        <v>45598.000185185178</v>
      </c>
      <c r="G13009" t="b">
        <v>1</v>
      </c>
      <c r="H13009" t="b">
        <v>0</v>
      </c>
      <c r="I13009" t="s">
        <v>41</v>
      </c>
      <c r="J13009" t="s">
        <v>66</v>
      </c>
      <c r="K13009" t="s">
        <v>113</v>
      </c>
      <c r="L13009">
        <v>85213</v>
      </c>
    </row>
    <row r="13010" spans="1:12" x14ac:dyDescent="0.25">
      <c r="A13010" t="s">
        <v>38</v>
      </c>
      <c r="B13010" t="s">
        <v>107</v>
      </c>
      <c r="C13010" t="s">
        <v>40</v>
      </c>
      <c r="D13010" t="s">
        <v>22</v>
      </c>
      <c r="E13010" t="b">
        <v>0</v>
      </c>
      <c r="F13010" s="1">
        <v>45487.745474537027</v>
      </c>
      <c r="G13010" t="b">
        <v>0</v>
      </c>
      <c r="H13010" t="b">
        <v>1</v>
      </c>
      <c r="I13010" t="s">
        <v>41</v>
      </c>
      <c r="J13010" t="s">
        <v>31</v>
      </c>
      <c r="K13010" t="s">
        <v>60</v>
      </c>
      <c r="L13010">
        <v>66506</v>
      </c>
    </row>
    <row r="13011" spans="1:12" x14ac:dyDescent="0.25">
      <c r="A13011" t="s">
        <v>82</v>
      </c>
      <c r="B13011" t="s">
        <v>83</v>
      </c>
      <c r="C13011" t="s">
        <v>43</v>
      </c>
      <c r="D13011" t="s">
        <v>15</v>
      </c>
      <c r="E13011" t="b">
        <v>1</v>
      </c>
      <c r="F13011" s="1">
        <v>45553.181446759263</v>
      </c>
      <c r="G13011" t="b">
        <v>1</v>
      </c>
      <c r="H13011" t="b">
        <v>0</v>
      </c>
      <c r="I13011" t="s">
        <v>84</v>
      </c>
      <c r="J13011" t="s">
        <v>44</v>
      </c>
      <c r="K13011" t="s">
        <v>120</v>
      </c>
      <c r="L13011">
        <v>110740</v>
      </c>
    </row>
    <row r="13012" spans="1:12" x14ac:dyDescent="0.25">
      <c r="A13012" t="s">
        <v>49</v>
      </c>
      <c r="B13012" t="s">
        <v>108</v>
      </c>
      <c r="C13012" t="s">
        <v>40</v>
      </c>
      <c r="D13012" t="s">
        <v>15</v>
      </c>
      <c r="E13012" t="b">
        <v>1</v>
      </c>
      <c r="F13012" s="1">
        <v>45516.733726851853</v>
      </c>
      <c r="G13012" t="b">
        <v>0</v>
      </c>
      <c r="H13012" t="b">
        <v>1</v>
      </c>
      <c r="I13012" t="s">
        <v>51</v>
      </c>
      <c r="J13012" t="s">
        <v>31</v>
      </c>
      <c r="K13012" t="s">
        <v>104</v>
      </c>
      <c r="L13012">
        <v>95063</v>
      </c>
    </row>
    <row r="13013" spans="1:12" x14ac:dyDescent="0.25">
      <c r="A13013" t="s">
        <v>26</v>
      </c>
      <c r="B13013" t="s">
        <v>27</v>
      </c>
      <c r="C13013" t="s">
        <v>68</v>
      </c>
      <c r="D13013" t="s">
        <v>22</v>
      </c>
      <c r="E13013" t="b">
        <v>0</v>
      </c>
      <c r="F13013" s="1">
        <v>45370.773946759262</v>
      </c>
      <c r="G13013" t="b">
        <v>0</v>
      </c>
      <c r="H13013" t="b">
        <v>0</v>
      </c>
      <c r="I13013" t="s">
        <v>30</v>
      </c>
      <c r="J13013" t="s">
        <v>66</v>
      </c>
      <c r="K13013" t="s">
        <v>120</v>
      </c>
      <c r="L13013">
        <v>107381</v>
      </c>
    </row>
    <row r="13014" spans="1:12" x14ac:dyDescent="0.25">
      <c r="A13014" t="s">
        <v>12</v>
      </c>
      <c r="B13014" t="s">
        <v>13</v>
      </c>
      <c r="C13014" t="s">
        <v>40</v>
      </c>
      <c r="D13014" t="s">
        <v>22</v>
      </c>
      <c r="E13014" t="b">
        <v>0</v>
      </c>
      <c r="F13014" s="1">
        <v>45639.856226851851</v>
      </c>
      <c r="G13014" t="b">
        <v>1</v>
      </c>
      <c r="H13014" t="b">
        <v>1</v>
      </c>
      <c r="I13014" t="s">
        <v>16</v>
      </c>
      <c r="J13014" t="s">
        <v>44</v>
      </c>
      <c r="K13014" t="s">
        <v>67</v>
      </c>
      <c r="L13014">
        <v>129078</v>
      </c>
    </row>
    <row r="13015" spans="1:12" x14ac:dyDescent="0.25">
      <c r="A13015" t="s">
        <v>49</v>
      </c>
      <c r="B13015" t="s">
        <v>61</v>
      </c>
      <c r="C13015" t="s">
        <v>43</v>
      </c>
      <c r="D13015" t="s">
        <v>29</v>
      </c>
      <c r="E13015" t="b">
        <v>1</v>
      </c>
      <c r="F13015" s="1">
        <v>45561.258240740739</v>
      </c>
      <c r="G13015" t="b">
        <v>0</v>
      </c>
      <c r="H13015" t="b">
        <v>1</v>
      </c>
      <c r="I13015" t="s">
        <v>51</v>
      </c>
      <c r="J13015" t="s">
        <v>44</v>
      </c>
      <c r="K13015" t="s">
        <v>127</v>
      </c>
      <c r="L13015">
        <v>91585</v>
      </c>
    </row>
    <row r="13016" spans="1:12" x14ac:dyDescent="0.25">
      <c r="A13016" t="s">
        <v>19</v>
      </c>
      <c r="B13016" t="s">
        <v>86</v>
      </c>
      <c r="C13016" t="s">
        <v>68</v>
      </c>
      <c r="D13016" t="s">
        <v>15</v>
      </c>
      <c r="E13016" t="b">
        <v>0</v>
      </c>
      <c r="F13016" s="1">
        <v>45326.665810185194</v>
      </c>
      <c r="G13016" t="b">
        <v>1</v>
      </c>
      <c r="H13016" t="b">
        <v>1</v>
      </c>
      <c r="I13016" t="s">
        <v>23</v>
      </c>
      <c r="J13016" t="s">
        <v>70</v>
      </c>
      <c r="K13016" t="s">
        <v>77</v>
      </c>
      <c r="L13016">
        <v>88286</v>
      </c>
    </row>
    <row r="13017" spans="1:12" x14ac:dyDescent="0.25">
      <c r="A13017" t="s">
        <v>38</v>
      </c>
      <c r="B13017" t="s">
        <v>39</v>
      </c>
      <c r="C13017" t="s">
        <v>21</v>
      </c>
      <c r="D13017" t="s">
        <v>22</v>
      </c>
      <c r="E13017" t="b">
        <v>0</v>
      </c>
      <c r="F13017" s="1">
        <v>45550.377997685187</v>
      </c>
      <c r="G13017" t="b">
        <v>0</v>
      </c>
      <c r="H13017" t="b">
        <v>0</v>
      </c>
      <c r="I13017" t="s">
        <v>41</v>
      </c>
      <c r="J13017" t="s">
        <v>47</v>
      </c>
      <c r="K13017" t="s">
        <v>77</v>
      </c>
      <c r="L13017">
        <v>78729</v>
      </c>
    </row>
    <row r="13018" spans="1:12" x14ac:dyDescent="0.25">
      <c r="A13018" t="s">
        <v>45</v>
      </c>
      <c r="B13018" t="s">
        <v>76</v>
      </c>
      <c r="C13018" t="s">
        <v>28</v>
      </c>
      <c r="D13018" t="s">
        <v>15</v>
      </c>
      <c r="E13018" t="b">
        <v>1</v>
      </c>
      <c r="F13018" s="1">
        <v>45582.249236111107</v>
      </c>
      <c r="G13018" t="b">
        <v>1</v>
      </c>
      <c r="H13018" t="b">
        <v>1</v>
      </c>
      <c r="I13018" t="s">
        <v>16</v>
      </c>
      <c r="J13018" t="s">
        <v>17</v>
      </c>
      <c r="K13018" t="s">
        <v>73</v>
      </c>
      <c r="L13018">
        <v>92013</v>
      </c>
    </row>
    <row r="13019" spans="1:12" x14ac:dyDescent="0.25">
      <c r="A13019" t="s">
        <v>12</v>
      </c>
      <c r="B13019" t="s">
        <v>13</v>
      </c>
      <c r="C13019" t="s">
        <v>21</v>
      </c>
      <c r="D13019" t="s">
        <v>15</v>
      </c>
      <c r="E13019" t="b">
        <v>0</v>
      </c>
      <c r="F13019" s="1">
        <v>45641.638437499998</v>
      </c>
      <c r="G13019" t="b">
        <v>1</v>
      </c>
      <c r="H13019" t="b">
        <v>1</v>
      </c>
      <c r="I13019" t="s">
        <v>16</v>
      </c>
      <c r="J13019" t="s">
        <v>24</v>
      </c>
      <c r="K13019" t="s">
        <v>101</v>
      </c>
      <c r="L13019">
        <v>128351</v>
      </c>
    </row>
    <row r="13020" spans="1:12" x14ac:dyDescent="0.25">
      <c r="A13020" t="s">
        <v>49</v>
      </c>
      <c r="B13020" t="s">
        <v>108</v>
      </c>
      <c r="C13020" t="s">
        <v>43</v>
      </c>
      <c r="D13020" t="s">
        <v>29</v>
      </c>
      <c r="E13020" t="b">
        <v>0</v>
      </c>
      <c r="F13020" s="1">
        <v>45586.086469907408</v>
      </c>
      <c r="G13020" t="b">
        <v>1</v>
      </c>
      <c r="H13020" t="b">
        <v>0</v>
      </c>
      <c r="I13020" t="s">
        <v>51</v>
      </c>
      <c r="J13020" t="s">
        <v>64</v>
      </c>
      <c r="K13020" t="s">
        <v>98</v>
      </c>
      <c r="L13020">
        <v>79152</v>
      </c>
    </row>
    <row r="13021" spans="1:12" x14ac:dyDescent="0.25">
      <c r="A13021" t="s">
        <v>54</v>
      </c>
      <c r="B13021" t="s">
        <v>55</v>
      </c>
      <c r="C13021" t="s">
        <v>28</v>
      </c>
      <c r="D13021" t="s">
        <v>29</v>
      </c>
      <c r="E13021" t="b">
        <v>0</v>
      </c>
      <c r="F13021" s="1">
        <v>45543.746134259258</v>
      </c>
      <c r="G13021" t="b">
        <v>1</v>
      </c>
      <c r="H13021" t="b">
        <v>1</v>
      </c>
      <c r="I13021" t="s">
        <v>30</v>
      </c>
      <c r="J13021" t="s">
        <v>52</v>
      </c>
      <c r="K13021" t="s">
        <v>115</v>
      </c>
      <c r="L13021">
        <v>115677</v>
      </c>
    </row>
    <row r="13022" spans="1:12" x14ac:dyDescent="0.25">
      <c r="A13022" t="s">
        <v>12</v>
      </c>
      <c r="B13022" t="s">
        <v>75</v>
      </c>
      <c r="C13022" t="s">
        <v>28</v>
      </c>
      <c r="D13022" t="s">
        <v>22</v>
      </c>
      <c r="E13022" t="b">
        <v>0</v>
      </c>
      <c r="F13022" s="1">
        <v>45647.622893518521</v>
      </c>
      <c r="G13022" t="b">
        <v>0</v>
      </c>
      <c r="H13022" t="b">
        <v>0</v>
      </c>
      <c r="I13022" t="s">
        <v>16</v>
      </c>
      <c r="J13022" t="s">
        <v>52</v>
      </c>
      <c r="K13022" t="s">
        <v>77</v>
      </c>
      <c r="L13022">
        <v>129262</v>
      </c>
    </row>
    <row r="13023" spans="1:12" x14ac:dyDescent="0.25">
      <c r="A13023" t="s">
        <v>26</v>
      </c>
      <c r="B13023" t="s">
        <v>71</v>
      </c>
      <c r="C13023" t="s">
        <v>68</v>
      </c>
      <c r="D13023" t="s">
        <v>15</v>
      </c>
      <c r="E13023" t="b">
        <v>0</v>
      </c>
      <c r="F13023" s="1">
        <v>45567.599675925929</v>
      </c>
      <c r="G13023" t="b">
        <v>0</v>
      </c>
      <c r="H13023" t="b">
        <v>0</v>
      </c>
      <c r="I13023" t="s">
        <v>30</v>
      </c>
      <c r="J13023" t="s">
        <v>64</v>
      </c>
      <c r="K13023" t="s">
        <v>74</v>
      </c>
      <c r="L13023">
        <v>125658</v>
      </c>
    </row>
    <row r="13024" spans="1:12" x14ac:dyDescent="0.25">
      <c r="A13024" t="s">
        <v>38</v>
      </c>
      <c r="B13024" t="s">
        <v>95</v>
      </c>
      <c r="C13024" t="s">
        <v>40</v>
      </c>
      <c r="D13024" t="s">
        <v>22</v>
      </c>
      <c r="E13024" t="b">
        <v>0</v>
      </c>
      <c r="F13024" s="1">
        <v>45376.912372685183</v>
      </c>
      <c r="G13024" t="b">
        <v>0</v>
      </c>
      <c r="H13024" t="b">
        <v>0</v>
      </c>
      <c r="I13024" t="s">
        <v>41</v>
      </c>
      <c r="J13024" t="s">
        <v>57</v>
      </c>
      <c r="K13024" t="s">
        <v>110</v>
      </c>
      <c r="L13024">
        <v>72525</v>
      </c>
    </row>
    <row r="13025" spans="1:12" x14ac:dyDescent="0.25">
      <c r="A13025" t="s">
        <v>12</v>
      </c>
      <c r="B13025" t="s">
        <v>13</v>
      </c>
      <c r="C13025" t="s">
        <v>68</v>
      </c>
      <c r="D13025" t="s">
        <v>29</v>
      </c>
      <c r="E13025" t="b">
        <v>0</v>
      </c>
      <c r="F13025" s="1">
        <v>45500.511250000003</v>
      </c>
      <c r="G13025" t="b">
        <v>0</v>
      </c>
      <c r="H13025" t="b">
        <v>0</v>
      </c>
      <c r="I13025" t="s">
        <v>16</v>
      </c>
      <c r="J13025" t="s">
        <v>64</v>
      </c>
      <c r="K13025" t="s">
        <v>53</v>
      </c>
      <c r="L13025">
        <v>127342</v>
      </c>
    </row>
    <row r="13026" spans="1:12" x14ac:dyDescent="0.25">
      <c r="A13026" t="s">
        <v>54</v>
      </c>
      <c r="B13026" t="s">
        <v>55</v>
      </c>
      <c r="C13026" t="s">
        <v>28</v>
      </c>
      <c r="D13026" t="s">
        <v>22</v>
      </c>
      <c r="E13026" t="b">
        <v>1</v>
      </c>
      <c r="F13026" s="1">
        <v>45607.587997685187</v>
      </c>
      <c r="G13026" t="b">
        <v>1</v>
      </c>
      <c r="H13026" t="b">
        <v>1</v>
      </c>
      <c r="I13026" t="s">
        <v>30</v>
      </c>
      <c r="J13026" t="s">
        <v>70</v>
      </c>
      <c r="K13026" t="s">
        <v>111</v>
      </c>
      <c r="L13026">
        <v>115740</v>
      </c>
    </row>
    <row r="13027" spans="1:12" x14ac:dyDescent="0.25">
      <c r="A13027" t="s">
        <v>38</v>
      </c>
      <c r="B13027" t="s">
        <v>95</v>
      </c>
      <c r="C13027" t="s">
        <v>21</v>
      </c>
      <c r="D13027" t="s">
        <v>15</v>
      </c>
      <c r="E13027" t="b">
        <v>0</v>
      </c>
      <c r="F13027" s="1">
        <v>45390.025601851848</v>
      </c>
      <c r="G13027" t="b">
        <v>0</v>
      </c>
      <c r="H13027" t="b">
        <v>1</v>
      </c>
      <c r="I13027" t="s">
        <v>41</v>
      </c>
      <c r="J13027" t="s">
        <v>70</v>
      </c>
      <c r="K13027" t="s">
        <v>110</v>
      </c>
      <c r="L13027">
        <v>90921</v>
      </c>
    </row>
    <row r="13028" spans="1:12" x14ac:dyDescent="0.25">
      <c r="A13028" t="s">
        <v>45</v>
      </c>
      <c r="B13028" t="s">
        <v>76</v>
      </c>
      <c r="C13028" t="s">
        <v>68</v>
      </c>
      <c r="D13028" t="s">
        <v>29</v>
      </c>
      <c r="E13028" t="b">
        <v>1</v>
      </c>
      <c r="F13028" s="1">
        <v>45640.208645833343</v>
      </c>
      <c r="G13028" t="b">
        <v>0</v>
      </c>
      <c r="H13028" t="b">
        <v>1</v>
      </c>
      <c r="I13028" t="s">
        <v>16</v>
      </c>
      <c r="J13028" t="s">
        <v>17</v>
      </c>
      <c r="K13028" t="s">
        <v>125</v>
      </c>
      <c r="L13028">
        <v>82785</v>
      </c>
    </row>
    <row r="13029" spans="1:12" x14ac:dyDescent="0.25">
      <c r="A13029" t="s">
        <v>49</v>
      </c>
      <c r="B13029" t="s">
        <v>108</v>
      </c>
      <c r="C13029" t="s">
        <v>28</v>
      </c>
      <c r="D13029" t="s">
        <v>15</v>
      </c>
      <c r="E13029" t="b">
        <v>0</v>
      </c>
      <c r="F13029" s="1">
        <v>45518.134733796287</v>
      </c>
      <c r="G13029" t="b">
        <v>0</v>
      </c>
      <c r="H13029" t="b">
        <v>0</v>
      </c>
      <c r="I13029" t="s">
        <v>51</v>
      </c>
      <c r="J13029" t="s">
        <v>57</v>
      </c>
      <c r="K13029" t="s">
        <v>112</v>
      </c>
      <c r="L13029">
        <v>74826</v>
      </c>
    </row>
    <row r="13030" spans="1:12" x14ac:dyDescent="0.25">
      <c r="A13030" t="s">
        <v>19</v>
      </c>
      <c r="B13030" t="s">
        <v>86</v>
      </c>
      <c r="C13030" t="s">
        <v>21</v>
      </c>
      <c r="D13030" t="s">
        <v>29</v>
      </c>
      <c r="E13030" t="b">
        <v>1</v>
      </c>
      <c r="F13030" s="1">
        <v>45293.37877314815</v>
      </c>
      <c r="G13030" t="b">
        <v>1</v>
      </c>
      <c r="H13030" t="b">
        <v>0</v>
      </c>
      <c r="I13030" t="s">
        <v>23</v>
      </c>
      <c r="J13030" t="s">
        <v>80</v>
      </c>
      <c r="K13030" t="s">
        <v>100</v>
      </c>
      <c r="L13030">
        <v>74850</v>
      </c>
    </row>
    <row r="13031" spans="1:12" x14ac:dyDescent="0.25">
      <c r="A13031" t="s">
        <v>26</v>
      </c>
      <c r="B13031" t="s">
        <v>71</v>
      </c>
      <c r="C13031" t="s">
        <v>21</v>
      </c>
      <c r="D13031" t="s">
        <v>29</v>
      </c>
      <c r="E13031" t="b">
        <v>1</v>
      </c>
      <c r="F13031" s="1">
        <v>45646.853842592587</v>
      </c>
      <c r="G13031" t="b">
        <v>0</v>
      </c>
      <c r="H13031" t="b">
        <v>1</v>
      </c>
      <c r="I13031" t="s">
        <v>30</v>
      </c>
      <c r="J13031" t="s">
        <v>31</v>
      </c>
      <c r="K13031" t="s">
        <v>124</v>
      </c>
      <c r="L13031">
        <v>111334</v>
      </c>
    </row>
    <row r="13032" spans="1:12" x14ac:dyDescent="0.25">
      <c r="A13032" t="s">
        <v>19</v>
      </c>
      <c r="B13032" t="s">
        <v>94</v>
      </c>
      <c r="C13032" t="s">
        <v>68</v>
      </c>
      <c r="D13032" t="s">
        <v>22</v>
      </c>
      <c r="E13032" t="b">
        <v>0</v>
      </c>
      <c r="F13032" s="1">
        <v>45630.53466435185</v>
      </c>
      <c r="G13032" t="b">
        <v>1</v>
      </c>
      <c r="H13032" t="b">
        <v>1</v>
      </c>
      <c r="I13032" t="s">
        <v>23</v>
      </c>
      <c r="J13032" t="s">
        <v>31</v>
      </c>
      <c r="K13032" t="s">
        <v>130</v>
      </c>
      <c r="L13032">
        <v>62890</v>
      </c>
    </row>
    <row r="13033" spans="1:12" x14ac:dyDescent="0.25">
      <c r="A13033" t="s">
        <v>12</v>
      </c>
      <c r="B13033" t="s">
        <v>63</v>
      </c>
      <c r="C13033" t="s">
        <v>68</v>
      </c>
      <c r="D13033" t="s">
        <v>29</v>
      </c>
      <c r="E13033" t="b">
        <v>1</v>
      </c>
      <c r="F13033" s="1">
        <v>45317.833668981482</v>
      </c>
      <c r="G13033" t="b">
        <v>1</v>
      </c>
      <c r="H13033" t="b">
        <v>0</v>
      </c>
      <c r="I13033" t="s">
        <v>16</v>
      </c>
      <c r="J13033" t="s">
        <v>80</v>
      </c>
      <c r="K13033" t="s">
        <v>98</v>
      </c>
      <c r="L13033">
        <v>129310</v>
      </c>
    </row>
    <row r="13034" spans="1:12" x14ac:dyDescent="0.25">
      <c r="A13034" t="s">
        <v>49</v>
      </c>
      <c r="B13034" t="s">
        <v>108</v>
      </c>
      <c r="C13034" t="s">
        <v>68</v>
      </c>
      <c r="D13034" t="s">
        <v>22</v>
      </c>
      <c r="E13034" t="b">
        <v>1</v>
      </c>
      <c r="F13034" s="1">
        <v>45367.826249999998</v>
      </c>
      <c r="G13034" t="b">
        <v>1</v>
      </c>
      <c r="H13034" t="b">
        <v>1</v>
      </c>
      <c r="I13034" t="s">
        <v>51</v>
      </c>
      <c r="J13034" t="s">
        <v>44</v>
      </c>
      <c r="K13034" t="s">
        <v>124</v>
      </c>
      <c r="L13034">
        <v>92667</v>
      </c>
    </row>
    <row r="13035" spans="1:12" x14ac:dyDescent="0.25">
      <c r="A13035" t="s">
        <v>12</v>
      </c>
      <c r="B13035" t="s">
        <v>63</v>
      </c>
      <c r="C13035" t="s">
        <v>21</v>
      </c>
      <c r="D13035" t="s">
        <v>22</v>
      </c>
      <c r="E13035" t="b">
        <v>0</v>
      </c>
      <c r="F13035" s="1">
        <v>45563.694525462961</v>
      </c>
      <c r="G13035" t="b">
        <v>0</v>
      </c>
      <c r="H13035" t="b">
        <v>1</v>
      </c>
      <c r="I13035" t="s">
        <v>16</v>
      </c>
      <c r="J13035" t="s">
        <v>47</v>
      </c>
      <c r="K13035" t="s">
        <v>120</v>
      </c>
      <c r="L13035">
        <v>135151</v>
      </c>
    </row>
    <row r="13036" spans="1:12" x14ac:dyDescent="0.25">
      <c r="A13036" t="s">
        <v>49</v>
      </c>
      <c r="B13036" t="s">
        <v>61</v>
      </c>
      <c r="C13036" t="s">
        <v>43</v>
      </c>
      <c r="D13036" t="s">
        <v>29</v>
      </c>
      <c r="E13036" t="b">
        <v>0</v>
      </c>
      <c r="F13036" s="1">
        <v>45523.814363425918</v>
      </c>
      <c r="G13036" t="b">
        <v>1</v>
      </c>
      <c r="H13036" t="b">
        <v>1</v>
      </c>
      <c r="I13036" t="s">
        <v>51</v>
      </c>
      <c r="J13036" t="s">
        <v>24</v>
      </c>
      <c r="K13036" t="s">
        <v>125</v>
      </c>
      <c r="L13036">
        <v>80426</v>
      </c>
    </row>
    <row r="13037" spans="1:12" x14ac:dyDescent="0.25">
      <c r="A13037" t="s">
        <v>38</v>
      </c>
      <c r="B13037" t="s">
        <v>107</v>
      </c>
      <c r="C13037" t="s">
        <v>21</v>
      </c>
      <c r="D13037" t="s">
        <v>29</v>
      </c>
      <c r="E13037" t="b">
        <v>1</v>
      </c>
      <c r="F13037" s="1">
        <v>45589.797037037039</v>
      </c>
      <c r="G13037" t="b">
        <v>0</v>
      </c>
      <c r="H13037" t="b">
        <v>0</v>
      </c>
      <c r="I13037" t="s">
        <v>41</v>
      </c>
      <c r="J13037" t="s">
        <v>34</v>
      </c>
      <c r="K13037" t="s">
        <v>32</v>
      </c>
      <c r="L13037">
        <v>65330</v>
      </c>
    </row>
    <row r="13038" spans="1:12" x14ac:dyDescent="0.25">
      <c r="A13038" t="s">
        <v>49</v>
      </c>
      <c r="B13038" t="s">
        <v>50</v>
      </c>
      <c r="C13038" t="s">
        <v>40</v>
      </c>
      <c r="D13038" t="s">
        <v>29</v>
      </c>
      <c r="E13038" t="b">
        <v>1</v>
      </c>
      <c r="F13038" s="1">
        <v>45476.574803240743</v>
      </c>
      <c r="G13038" t="b">
        <v>1</v>
      </c>
      <c r="H13038" t="b">
        <v>1</v>
      </c>
      <c r="I13038" t="s">
        <v>51</v>
      </c>
      <c r="J13038" t="s">
        <v>44</v>
      </c>
      <c r="K13038" t="s">
        <v>35</v>
      </c>
      <c r="L13038">
        <v>88817</v>
      </c>
    </row>
    <row r="13039" spans="1:12" x14ac:dyDescent="0.25">
      <c r="A13039" t="s">
        <v>38</v>
      </c>
      <c r="B13039" t="s">
        <v>107</v>
      </c>
      <c r="C13039" t="s">
        <v>14</v>
      </c>
      <c r="D13039" t="s">
        <v>15</v>
      </c>
      <c r="E13039" t="b">
        <v>1</v>
      </c>
      <c r="F13039" s="1">
        <v>45365.332939814813</v>
      </c>
      <c r="G13039" t="b">
        <v>1</v>
      </c>
      <c r="H13039" t="b">
        <v>0</v>
      </c>
      <c r="I13039" t="s">
        <v>41</v>
      </c>
      <c r="J13039" t="s">
        <v>64</v>
      </c>
      <c r="K13039" t="s">
        <v>130</v>
      </c>
      <c r="L13039">
        <v>91045</v>
      </c>
    </row>
    <row r="13040" spans="1:12" x14ac:dyDescent="0.25">
      <c r="A13040" t="s">
        <v>12</v>
      </c>
      <c r="B13040" t="s">
        <v>63</v>
      </c>
      <c r="C13040" t="s">
        <v>21</v>
      </c>
      <c r="D13040" t="s">
        <v>29</v>
      </c>
      <c r="E13040" t="b">
        <v>0</v>
      </c>
      <c r="F13040" s="1">
        <v>45531.966782407413</v>
      </c>
      <c r="G13040" t="b">
        <v>1</v>
      </c>
      <c r="H13040" t="b">
        <v>1</v>
      </c>
      <c r="I13040" t="s">
        <v>16</v>
      </c>
      <c r="J13040" t="s">
        <v>64</v>
      </c>
      <c r="K13040" t="s">
        <v>81</v>
      </c>
      <c r="L13040">
        <v>120483</v>
      </c>
    </row>
    <row r="13041" spans="1:12" x14ac:dyDescent="0.25">
      <c r="A13041" t="s">
        <v>12</v>
      </c>
      <c r="B13041" t="s">
        <v>75</v>
      </c>
      <c r="C13041" t="s">
        <v>68</v>
      </c>
      <c r="D13041" t="s">
        <v>15</v>
      </c>
      <c r="E13041" t="b">
        <v>0</v>
      </c>
      <c r="F13041" s="1">
        <v>45448.019247685188</v>
      </c>
      <c r="G13041" t="b">
        <v>0</v>
      </c>
      <c r="H13041" t="b">
        <v>1</v>
      </c>
      <c r="I13041" t="s">
        <v>16</v>
      </c>
      <c r="J13041" t="s">
        <v>47</v>
      </c>
      <c r="K13041" t="s">
        <v>81</v>
      </c>
      <c r="L13041">
        <v>136686</v>
      </c>
    </row>
    <row r="13042" spans="1:12" x14ac:dyDescent="0.25">
      <c r="A13042" t="s">
        <v>54</v>
      </c>
      <c r="B13042" t="s">
        <v>79</v>
      </c>
      <c r="C13042" t="s">
        <v>21</v>
      </c>
      <c r="D13042" t="s">
        <v>22</v>
      </c>
      <c r="E13042" t="b">
        <v>0</v>
      </c>
      <c r="F13042" s="1">
        <v>45446.801215277781</v>
      </c>
      <c r="G13042" t="b">
        <v>0</v>
      </c>
      <c r="H13042" t="b">
        <v>0</v>
      </c>
      <c r="I13042" t="s">
        <v>30</v>
      </c>
      <c r="J13042" t="s">
        <v>17</v>
      </c>
      <c r="K13042" t="s">
        <v>56</v>
      </c>
      <c r="L13042">
        <v>130699</v>
      </c>
    </row>
    <row r="13043" spans="1:12" x14ac:dyDescent="0.25">
      <c r="A13043" t="s">
        <v>49</v>
      </c>
      <c r="B13043" t="s">
        <v>50</v>
      </c>
      <c r="C13043" t="s">
        <v>21</v>
      </c>
      <c r="D13043" t="s">
        <v>29</v>
      </c>
      <c r="E13043" t="b">
        <v>0</v>
      </c>
      <c r="F13043" s="1">
        <v>45651.345127314817</v>
      </c>
      <c r="G13043" t="b">
        <v>0</v>
      </c>
      <c r="H13043" t="b">
        <v>1</v>
      </c>
      <c r="I13043" t="s">
        <v>51</v>
      </c>
      <c r="J13043" t="s">
        <v>52</v>
      </c>
      <c r="K13043" t="s">
        <v>113</v>
      </c>
      <c r="L13043">
        <v>74543</v>
      </c>
    </row>
    <row r="13044" spans="1:12" x14ac:dyDescent="0.25">
      <c r="A13044" t="s">
        <v>82</v>
      </c>
      <c r="B13044" t="s">
        <v>85</v>
      </c>
      <c r="C13044" t="s">
        <v>40</v>
      </c>
      <c r="D13044" t="s">
        <v>29</v>
      </c>
      <c r="E13044" t="b">
        <v>1</v>
      </c>
      <c r="F13044" s="1">
        <v>45594.463148148148</v>
      </c>
      <c r="G13044" t="b">
        <v>0</v>
      </c>
      <c r="H13044" t="b">
        <v>0</v>
      </c>
      <c r="I13044" t="s">
        <v>84</v>
      </c>
      <c r="J13044" t="s">
        <v>24</v>
      </c>
      <c r="K13044" t="s">
        <v>127</v>
      </c>
      <c r="L13044">
        <v>114183</v>
      </c>
    </row>
    <row r="13045" spans="1:12" x14ac:dyDescent="0.25">
      <c r="A13045" t="s">
        <v>45</v>
      </c>
      <c r="B13045" t="s">
        <v>88</v>
      </c>
      <c r="C13045" t="s">
        <v>21</v>
      </c>
      <c r="D13045" t="s">
        <v>22</v>
      </c>
      <c r="E13045" t="b">
        <v>1</v>
      </c>
      <c r="F13045" s="1">
        <v>45641.59574074074</v>
      </c>
      <c r="G13045" t="b">
        <v>1</v>
      </c>
      <c r="H13045" t="b">
        <v>1</v>
      </c>
      <c r="I13045" t="s">
        <v>16</v>
      </c>
      <c r="J13045" t="s">
        <v>34</v>
      </c>
      <c r="K13045" t="s">
        <v>99</v>
      </c>
      <c r="L13045">
        <v>100261</v>
      </c>
    </row>
    <row r="13046" spans="1:12" x14ac:dyDescent="0.25">
      <c r="A13046" t="s">
        <v>19</v>
      </c>
      <c r="B13046" t="s">
        <v>86</v>
      </c>
      <c r="C13046" t="s">
        <v>43</v>
      </c>
      <c r="D13046" t="s">
        <v>29</v>
      </c>
      <c r="E13046" t="b">
        <v>1</v>
      </c>
      <c r="F13046" s="1">
        <v>45629.064756944441</v>
      </c>
      <c r="G13046" t="b">
        <v>1</v>
      </c>
      <c r="H13046" t="b">
        <v>0</v>
      </c>
      <c r="I13046" t="s">
        <v>23</v>
      </c>
      <c r="J13046" t="s">
        <v>64</v>
      </c>
      <c r="K13046" t="s">
        <v>113</v>
      </c>
      <c r="L13046">
        <v>66212</v>
      </c>
    </row>
    <row r="13047" spans="1:12" x14ac:dyDescent="0.25">
      <c r="A13047" t="s">
        <v>12</v>
      </c>
      <c r="B13047" t="s">
        <v>13</v>
      </c>
      <c r="C13047" t="s">
        <v>43</v>
      </c>
      <c r="D13047" t="s">
        <v>29</v>
      </c>
      <c r="E13047" t="b">
        <v>1</v>
      </c>
      <c r="F13047" s="1">
        <v>45484.398553240739</v>
      </c>
      <c r="G13047" t="b">
        <v>0</v>
      </c>
      <c r="H13047" t="b">
        <v>0</v>
      </c>
      <c r="I13047" t="s">
        <v>16</v>
      </c>
      <c r="J13047" t="s">
        <v>44</v>
      </c>
      <c r="K13047" t="s">
        <v>101</v>
      </c>
      <c r="L13047">
        <v>126878</v>
      </c>
    </row>
    <row r="13048" spans="1:12" x14ac:dyDescent="0.25">
      <c r="A13048" t="s">
        <v>12</v>
      </c>
      <c r="B13048" t="s">
        <v>63</v>
      </c>
      <c r="C13048" t="s">
        <v>28</v>
      </c>
      <c r="D13048" t="s">
        <v>29</v>
      </c>
      <c r="E13048" t="b">
        <v>1</v>
      </c>
      <c r="F13048" s="1">
        <v>45420.620937500003</v>
      </c>
      <c r="G13048" t="b">
        <v>0</v>
      </c>
      <c r="H13048" t="b">
        <v>0</v>
      </c>
      <c r="I13048" t="s">
        <v>16</v>
      </c>
      <c r="J13048" t="s">
        <v>52</v>
      </c>
      <c r="K13048" t="s">
        <v>124</v>
      </c>
      <c r="L13048">
        <v>136536</v>
      </c>
    </row>
    <row r="13049" spans="1:12" x14ac:dyDescent="0.25">
      <c r="A13049" t="s">
        <v>54</v>
      </c>
      <c r="B13049" t="s">
        <v>79</v>
      </c>
      <c r="C13049" t="s">
        <v>28</v>
      </c>
      <c r="D13049" t="s">
        <v>29</v>
      </c>
      <c r="E13049" t="b">
        <v>0</v>
      </c>
      <c r="F13049" s="1">
        <v>45330.701608796298</v>
      </c>
      <c r="G13049" t="b">
        <v>0</v>
      </c>
      <c r="H13049" t="b">
        <v>1</v>
      </c>
      <c r="I13049" t="s">
        <v>30</v>
      </c>
      <c r="J13049" t="s">
        <v>44</v>
      </c>
      <c r="K13049" t="s">
        <v>89</v>
      </c>
      <c r="L13049">
        <v>120414</v>
      </c>
    </row>
    <row r="13050" spans="1:12" x14ac:dyDescent="0.25">
      <c r="A13050" t="s">
        <v>45</v>
      </c>
      <c r="B13050" t="s">
        <v>88</v>
      </c>
      <c r="C13050" t="s">
        <v>68</v>
      </c>
      <c r="D13050" t="s">
        <v>29</v>
      </c>
      <c r="E13050" t="b">
        <v>1</v>
      </c>
      <c r="F13050" s="1">
        <v>45309.15729166667</v>
      </c>
      <c r="G13050" t="b">
        <v>0</v>
      </c>
      <c r="H13050" t="b">
        <v>1</v>
      </c>
      <c r="I13050" t="s">
        <v>16</v>
      </c>
      <c r="J13050" t="s">
        <v>52</v>
      </c>
      <c r="K13050" t="s">
        <v>97</v>
      </c>
      <c r="L13050">
        <v>85040</v>
      </c>
    </row>
    <row r="13051" spans="1:12" x14ac:dyDescent="0.25">
      <c r="A13051" t="s">
        <v>38</v>
      </c>
      <c r="B13051" t="s">
        <v>39</v>
      </c>
      <c r="C13051" t="s">
        <v>40</v>
      </c>
      <c r="D13051" t="s">
        <v>29</v>
      </c>
      <c r="E13051" t="b">
        <v>0</v>
      </c>
      <c r="F13051" s="1">
        <v>45384.08</v>
      </c>
      <c r="G13051" t="b">
        <v>0</v>
      </c>
      <c r="H13051" t="b">
        <v>1</v>
      </c>
      <c r="I13051" t="s">
        <v>41</v>
      </c>
      <c r="J13051" t="s">
        <v>66</v>
      </c>
      <c r="K13051" t="s">
        <v>53</v>
      </c>
      <c r="L13051">
        <v>92844</v>
      </c>
    </row>
    <row r="13052" spans="1:12" x14ac:dyDescent="0.25">
      <c r="A13052" t="s">
        <v>12</v>
      </c>
      <c r="B13052" t="s">
        <v>13</v>
      </c>
      <c r="C13052" t="s">
        <v>14</v>
      </c>
      <c r="D13052" t="s">
        <v>15</v>
      </c>
      <c r="E13052" t="b">
        <v>0</v>
      </c>
      <c r="F13052" s="1">
        <v>45317.970208333332</v>
      </c>
      <c r="G13052" t="b">
        <v>1</v>
      </c>
      <c r="H13052" t="b">
        <v>1</v>
      </c>
      <c r="I13052" t="s">
        <v>16</v>
      </c>
      <c r="J13052" t="s">
        <v>66</v>
      </c>
      <c r="K13052" t="s">
        <v>119</v>
      </c>
      <c r="L13052">
        <v>136076</v>
      </c>
    </row>
    <row r="13053" spans="1:12" x14ac:dyDescent="0.25">
      <c r="A13053" t="s">
        <v>19</v>
      </c>
      <c r="B13053" t="s">
        <v>20</v>
      </c>
      <c r="C13053" t="s">
        <v>68</v>
      </c>
      <c r="D13053" t="s">
        <v>15</v>
      </c>
      <c r="E13053" t="b">
        <v>0</v>
      </c>
      <c r="F13053" s="1">
        <v>45575.659120370372</v>
      </c>
      <c r="G13053" t="b">
        <v>1</v>
      </c>
      <c r="H13053" t="b">
        <v>0</v>
      </c>
      <c r="I13053" t="s">
        <v>23</v>
      </c>
      <c r="J13053" t="s">
        <v>80</v>
      </c>
      <c r="K13053" t="s">
        <v>96</v>
      </c>
      <c r="L13053">
        <v>67338</v>
      </c>
    </row>
    <row r="13054" spans="1:12" x14ac:dyDescent="0.25">
      <c r="A13054" t="s">
        <v>49</v>
      </c>
      <c r="B13054" t="s">
        <v>50</v>
      </c>
      <c r="C13054" t="s">
        <v>21</v>
      </c>
      <c r="D13054" t="s">
        <v>22</v>
      </c>
      <c r="E13054" t="b">
        <v>0</v>
      </c>
      <c r="F13054" s="1">
        <v>45293.86414351852</v>
      </c>
      <c r="G13054" t="b">
        <v>0</v>
      </c>
      <c r="H13054" t="b">
        <v>0</v>
      </c>
      <c r="I13054" t="s">
        <v>51</v>
      </c>
      <c r="J13054" t="s">
        <v>47</v>
      </c>
      <c r="K13054" t="s">
        <v>81</v>
      </c>
      <c r="L13054">
        <v>85762</v>
      </c>
    </row>
    <row r="13055" spans="1:12" x14ac:dyDescent="0.25">
      <c r="A13055" t="s">
        <v>38</v>
      </c>
      <c r="B13055" t="s">
        <v>39</v>
      </c>
      <c r="C13055" t="s">
        <v>43</v>
      </c>
      <c r="D13055" t="s">
        <v>22</v>
      </c>
      <c r="E13055" t="b">
        <v>1</v>
      </c>
      <c r="F13055" s="1">
        <v>45386.218321759261</v>
      </c>
      <c r="G13055" t="b">
        <v>1</v>
      </c>
      <c r="H13055" t="b">
        <v>1</v>
      </c>
      <c r="I13055" t="s">
        <v>41</v>
      </c>
      <c r="J13055" t="s">
        <v>17</v>
      </c>
      <c r="K13055" t="s">
        <v>60</v>
      </c>
      <c r="L13055">
        <v>84841</v>
      </c>
    </row>
    <row r="13056" spans="1:12" x14ac:dyDescent="0.25">
      <c r="A13056" t="s">
        <v>49</v>
      </c>
      <c r="B13056" t="s">
        <v>61</v>
      </c>
      <c r="C13056" t="s">
        <v>68</v>
      </c>
      <c r="D13056" t="s">
        <v>15</v>
      </c>
      <c r="E13056" t="b">
        <v>0</v>
      </c>
      <c r="F13056" s="1">
        <v>45455.361319444448</v>
      </c>
      <c r="G13056" t="b">
        <v>0</v>
      </c>
      <c r="H13056" t="b">
        <v>0</v>
      </c>
      <c r="I13056" t="s">
        <v>51</v>
      </c>
      <c r="J13056" t="s">
        <v>80</v>
      </c>
      <c r="K13056" t="s">
        <v>114</v>
      </c>
      <c r="L13056">
        <v>91013</v>
      </c>
    </row>
    <row r="13057" spans="1:12" x14ac:dyDescent="0.25">
      <c r="A13057" t="s">
        <v>12</v>
      </c>
      <c r="B13057" t="s">
        <v>13</v>
      </c>
      <c r="C13057" t="s">
        <v>14</v>
      </c>
      <c r="D13057" t="s">
        <v>22</v>
      </c>
      <c r="E13057" t="b">
        <v>0</v>
      </c>
      <c r="F13057" s="1">
        <v>45641.036828703713</v>
      </c>
      <c r="G13057" t="b">
        <v>1</v>
      </c>
      <c r="H13057" t="b">
        <v>0</v>
      </c>
      <c r="I13057" t="s">
        <v>16</v>
      </c>
      <c r="J13057" t="s">
        <v>34</v>
      </c>
      <c r="K13057" t="s">
        <v>118</v>
      </c>
      <c r="L13057">
        <v>144519</v>
      </c>
    </row>
    <row r="13058" spans="1:12" x14ac:dyDescent="0.25">
      <c r="A13058" t="s">
        <v>12</v>
      </c>
      <c r="B13058" t="s">
        <v>13</v>
      </c>
      <c r="C13058" t="s">
        <v>43</v>
      </c>
      <c r="D13058" t="s">
        <v>29</v>
      </c>
      <c r="E13058" t="b">
        <v>0</v>
      </c>
      <c r="F13058" s="1">
        <v>45569.15792824074</v>
      </c>
      <c r="G13058" t="b">
        <v>0</v>
      </c>
      <c r="H13058" t="b">
        <v>1</v>
      </c>
      <c r="I13058" t="s">
        <v>16</v>
      </c>
      <c r="J13058" t="s">
        <v>44</v>
      </c>
      <c r="K13058" t="s">
        <v>113</v>
      </c>
      <c r="L13058">
        <v>111358</v>
      </c>
    </row>
    <row r="13059" spans="1:12" x14ac:dyDescent="0.25">
      <c r="A13059" t="s">
        <v>49</v>
      </c>
      <c r="B13059" t="s">
        <v>61</v>
      </c>
      <c r="C13059" t="s">
        <v>40</v>
      </c>
      <c r="D13059" t="s">
        <v>29</v>
      </c>
      <c r="E13059" t="b">
        <v>1</v>
      </c>
      <c r="F13059" s="1">
        <v>45627.136481481481</v>
      </c>
      <c r="G13059" t="b">
        <v>0</v>
      </c>
      <c r="H13059" t="b">
        <v>0</v>
      </c>
      <c r="I13059" t="s">
        <v>51</v>
      </c>
      <c r="J13059" t="s">
        <v>57</v>
      </c>
      <c r="K13059" t="s">
        <v>122</v>
      </c>
      <c r="L13059">
        <v>80563</v>
      </c>
    </row>
    <row r="13060" spans="1:12" x14ac:dyDescent="0.25">
      <c r="A13060" t="s">
        <v>38</v>
      </c>
      <c r="B13060" t="s">
        <v>107</v>
      </c>
      <c r="C13060" t="s">
        <v>21</v>
      </c>
      <c r="D13060" t="s">
        <v>22</v>
      </c>
      <c r="E13060" t="b">
        <v>0</v>
      </c>
      <c r="F13060" s="1">
        <v>45653.121053240742</v>
      </c>
      <c r="G13060" t="b">
        <v>0</v>
      </c>
      <c r="H13060" t="b">
        <v>0</v>
      </c>
      <c r="I13060" t="s">
        <v>41</v>
      </c>
      <c r="J13060" t="s">
        <v>17</v>
      </c>
      <c r="K13060" t="s">
        <v>113</v>
      </c>
      <c r="L13060">
        <v>76673</v>
      </c>
    </row>
    <row r="13061" spans="1:12" x14ac:dyDescent="0.25">
      <c r="A13061" t="s">
        <v>12</v>
      </c>
      <c r="B13061" t="s">
        <v>63</v>
      </c>
      <c r="C13061" t="s">
        <v>40</v>
      </c>
      <c r="D13061" t="s">
        <v>22</v>
      </c>
      <c r="E13061" t="b">
        <v>0</v>
      </c>
      <c r="F13061" s="1">
        <v>45362.918020833327</v>
      </c>
      <c r="G13061" t="b">
        <v>0</v>
      </c>
      <c r="H13061" t="b">
        <v>1</v>
      </c>
      <c r="I13061" t="s">
        <v>16</v>
      </c>
      <c r="J13061" t="s">
        <v>64</v>
      </c>
      <c r="K13061" t="s">
        <v>119</v>
      </c>
      <c r="L13061">
        <v>135065</v>
      </c>
    </row>
    <row r="13062" spans="1:12" x14ac:dyDescent="0.25">
      <c r="A13062" t="s">
        <v>12</v>
      </c>
      <c r="B13062" t="s">
        <v>13</v>
      </c>
      <c r="C13062" t="s">
        <v>68</v>
      </c>
      <c r="D13062" t="s">
        <v>22</v>
      </c>
      <c r="E13062" t="b">
        <v>1</v>
      </c>
      <c r="F13062" s="1">
        <v>45468.346712962957</v>
      </c>
      <c r="G13062" t="b">
        <v>0</v>
      </c>
      <c r="H13062" t="b">
        <v>0</v>
      </c>
      <c r="I13062" t="s">
        <v>16</v>
      </c>
      <c r="J13062" t="s">
        <v>47</v>
      </c>
      <c r="K13062" t="s">
        <v>62</v>
      </c>
      <c r="L13062">
        <v>137914</v>
      </c>
    </row>
    <row r="13063" spans="1:12" x14ac:dyDescent="0.25">
      <c r="A13063" t="s">
        <v>45</v>
      </c>
      <c r="B13063" t="s">
        <v>46</v>
      </c>
      <c r="C13063" t="s">
        <v>43</v>
      </c>
      <c r="D13063" t="s">
        <v>22</v>
      </c>
      <c r="E13063" t="b">
        <v>1</v>
      </c>
      <c r="F13063" s="1">
        <v>45390.463182870371</v>
      </c>
      <c r="G13063" t="b">
        <v>1</v>
      </c>
      <c r="H13063" t="b">
        <v>0</v>
      </c>
      <c r="I13063" t="s">
        <v>16</v>
      </c>
      <c r="J13063" t="s">
        <v>47</v>
      </c>
      <c r="K13063" t="s">
        <v>77</v>
      </c>
      <c r="L13063">
        <v>104410</v>
      </c>
    </row>
    <row r="13064" spans="1:12" x14ac:dyDescent="0.25">
      <c r="A13064" t="s">
        <v>19</v>
      </c>
      <c r="B13064" t="s">
        <v>20</v>
      </c>
      <c r="C13064" t="s">
        <v>40</v>
      </c>
      <c r="D13064" t="s">
        <v>22</v>
      </c>
      <c r="E13064" t="b">
        <v>1</v>
      </c>
      <c r="F13064" s="1">
        <v>45582.105879629627</v>
      </c>
      <c r="G13064" t="b">
        <v>1</v>
      </c>
      <c r="H13064" t="b">
        <v>1</v>
      </c>
      <c r="I13064" t="s">
        <v>23</v>
      </c>
      <c r="J13064" t="s">
        <v>72</v>
      </c>
      <c r="K13064" t="s">
        <v>96</v>
      </c>
      <c r="L13064">
        <v>60483</v>
      </c>
    </row>
    <row r="13065" spans="1:12" x14ac:dyDescent="0.25">
      <c r="A13065" t="s">
        <v>45</v>
      </c>
      <c r="B13065" t="s">
        <v>46</v>
      </c>
      <c r="C13065" t="s">
        <v>43</v>
      </c>
      <c r="D13065" t="s">
        <v>22</v>
      </c>
      <c r="E13065" t="b">
        <v>1</v>
      </c>
      <c r="F13065" s="1">
        <v>45611.461168981477</v>
      </c>
      <c r="G13065" t="b">
        <v>0</v>
      </c>
      <c r="H13065" t="b">
        <v>0</v>
      </c>
      <c r="I13065" t="s">
        <v>16</v>
      </c>
      <c r="J13065" t="s">
        <v>34</v>
      </c>
      <c r="K13065" t="s">
        <v>102</v>
      </c>
      <c r="L13065">
        <v>96234</v>
      </c>
    </row>
    <row r="13066" spans="1:12" x14ac:dyDescent="0.25">
      <c r="A13066" t="s">
        <v>54</v>
      </c>
      <c r="B13066" t="s">
        <v>55</v>
      </c>
      <c r="C13066" t="s">
        <v>21</v>
      </c>
      <c r="D13066" t="s">
        <v>29</v>
      </c>
      <c r="E13066" t="b">
        <v>1</v>
      </c>
      <c r="F13066" s="1">
        <v>45370.771261574067</v>
      </c>
      <c r="G13066" t="b">
        <v>0</v>
      </c>
      <c r="H13066" t="b">
        <v>0</v>
      </c>
      <c r="I13066" t="s">
        <v>30</v>
      </c>
      <c r="J13066" t="s">
        <v>70</v>
      </c>
      <c r="K13066" t="s">
        <v>18</v>
      </c>
      <c r="L13066">
        <v>145491</v>
      </c>
    </row>
    <row r="13067" spans="1:12" x14ac:dyDescent="0.25">
      <c r="A13067" t="s">
        <v>38</v>
      </c>
      <c r="B13067" t="s">
        <v>39</v>
      </c>
      <c r="C13067" t="s">
        <v>28</v>
      </c>
      <c r="D13067" t="s">
        <v>29</v>
      </c>
      <c r="E13067" t="b">
        <v>1</v>
      </c>
      <c r="F13067" s="1">
        <v>45508.193796296298</v>
      </c>
      <c r="G13067" t="b">
        <v>1</v>
      </c>
      <c r="H13067" t="b">
        <v>0</v>
      </c>
      <c r="I13067" t="s">
        <v>41</v>
      </c>
      <c r="J13067" t="s">
        <v>57</v>
      </c>
      <c r="K13067" t="s">
        <v>69</v>
      </c>
      <c r="L13067">
        <v>92331</v>
      </c>
    </row>
    <row r="13068" spans="1:12" x14ac:dyDescent="0.25">
      <c r="A13068" t="s">
        <v>54</v>
      </c>
      <c r="B13068" t="s">
        <v>55</v>
      </c>
      <c r="C13068" t="s">
        <v>28</v>
      </c>
      <c r="D13068" t="s">
        <v>22</v>
      </c>
      <c r="E13068" t="b">
        <v>1</v>
      </c>
      <c r="F13068" s="1">
        <v>45627.261956018519</v>
      </c>
      <c r="G13068" t="b">
        <v>1</v>
      </c>
      <c r="H13068" t="b">
        <v>1</v>
      </c>
      <c r="I13068" t="s">
        <v>30</v>
      </c>
      <c r="J13068" t="s">
        <v>70</v>
      </c>
      <c r="K13068" t="s">
        <v>124</v>
      </c>
      <c r="L13068">
        <v>150891</v>
      </c>
    </row>
    <row r="13069" spans="1:12" x14ac:dyDescent="0.25">
      <c r="A13069" t="s">
        <v>54</v>
      </c>
      <c r="B13069" t="s">
        <v>79</v>
      </c>
      <c r="C13069" t="s">
        <v>21</v>
      </c>
      <c r="D13069" t="s">
        <v>22</v>
      </c>
      <c r="E13069" t="b">
        <v>0</v>
      </c>
      <c r="F13069" s="1">
        <v>45483.62128472222</v>
      </c>
      <c r="G13069" t="b">
        <v>1</v>
      </c>
      <c r="H13069" t="b">
        <v>0</v>
      </c>
      <c r="I13069" t="s">
        <v>30</v>
      </c>
      <c r="J13069" t="s">
        <v>34</v>
      </c>
      <c r="K13069" t="s">
        <v>104</v>
      </c>
      <c r="L13069">
        <v>118372</v>
      </c>
    </row>
    <row r="13070" spans="1:12" x14ac:dyDescent="0.25">
      <c r="A13070" t="s">
        <v>49</v>
      </c>
      <c r="B13070" t="s">
        <v>61</v>
      </c>
      <c r="C13070" t="s">
        <v>14</v>
      </c>
      <c r="D13070" t="s">
        <v>29</v>
      </c>
      <c r="E13070" t="b">
        <v>0</v>
      </c>
      <c r="F13070" s="1">
        <v>45523.255543981482</v>
      </c>
      <c r="G13070" t="b">
        <v>1</v>
      </c>
      <c r="H13070" t="b">
        <v>0</v>
      </c>
      <c r="I13070" t="s">
        <v>51</v>
      </c>
      <c r="J13070" t="s">
        <v>31</v>
      </c>
      <c r="K13070" t="s">
        <v>67</v>
      </c>
      <c r="L13070">
        <v>80901</v>
      </c>
    </row>
    <row r="13071" spans="1:12" x14ac:dyDescent="0.25">
      <c r="A13071" t="s">
        <v>54</v>
      </c>
      <c r="B13071" t="s">
        <v>79</v>
      </c>
      <c r="C13071" t="s">
        <v>14</v>
      </c>
      <c r="D13071" t="s">
        <v>29</v>
      </c>
      <c r="E13071" t="b">
        <v>0</v>
      </c>
      <c r="F13071" s="1">
        <v>45595.209282407413</v>
      </c>
      <c r="G13071" t="b">
        <v>1</v>
      </c>
      <c r="H13071" t="b">
        <v>1</v>
      </c>
      <c r="I13071" t="s">
        <v>30</v>
      </c>
      <c r="J13071" t="s">
        <v>31</v>
      </c>
      <c r="K13071" t="s">
        <v>114</v>
      </c>
      <c r="L13071">
        <v>135451</v>
      </c>
    </row>
    <row r="13072" spans="1:12" x14ac:dyDescent="0.25">
      <c r="A13072" t="s">
        <v>38</v>
      </c>
      <c r="B13072" t="s">
        <v>39</v>
      </c>
      <c r="C13072" t="s">
        <v>68</v>
      </c>
      <c r="D13072" t="s">
        <v>15</v>
      </c>
      <c r="E13072" t="b">
        <v>0</v>
      </c>
      <c r="F13072" s="1">
        <v>45459.940092592587</v>
      </c>
      <c r="G13072" t="b">
        <v>0</v>
      </c>
      <c r="H13072" t="b">
        <v>1</v>
      </c>
      <c r="I13072" t="s">
        <v>41</v>
      </c>
      <c r="J13072" t="s">
        <v>47</v>
      </c>
      <c r="K13072" t="s">
        <v>128</v>
      </c>
      <c r="L13072">
        <v>66193</v>
      </c>
    </row>
    <row r="13073" spans="1:12" x14ac:dyDescent="0.25">
      <c r="A13073" t="s">
        <v>45</v>
      </c>
      <c r="B13073" t="s">
        <v>46</v>
      </c>
      <c r="C13073" t="s">
        <v>68</v>
      </c>
      <c r="D13073" t="s">
        <v>29</v>
      </c>
      <c r="E13073" t="b">
        <v>0</v>
      </c>
      <c r="F13073" s="1">
        <v>45620.342314814807</v>
      </c>
      <c r="G13073" t="b">
        <v>0</v>
      </c>
      <c r="H13073" t="b">
        <v>0</v>
      </c>
      <c r="I13073" t="s">
        <v>16</v>
      </c>
      <c r="J13073" t="s">
        <v>34</v>
      </c>
      <c r="K13073" t="s">
        <v>117</v>
      </c>
      <c r="L13073">
        <v>116556</v>
      </c>
    </row>
    <row r="13074" spans="1:12" x14ac:dyDescent="0.25">
      <c r="A13074" t="s">
        <v>12</v>
      </c>
      <c r="B13074" t="s">
        <v>75</v>
      </c>
      <c r="C13074" t="s">
        <v>21</v>
      </c>
      <c r="D13074" t="s">
        <v>22</v>
      </c>
      <c r="E13074" t="b">
        <v>1</v>
      </c>
      <c r="F13074" s="1">
        <v>45344.246238425927</v>
      </c>
      <c r="G13074" t="b">
        <v>0</v>
      </c>
      <c r="H13074" t="b">
        <v>1</v>
      </c>
      <c r="I13074" t="s">
        <v>16</v>
      </c>
      <c r="J13074" t="s">
        <v>31</v>
      </c>
      <c r="K13074" t="s">
        <v>73</v>
      </c>
      <c r="L13074">
        <v>142992</v>
      </c>
    </row>
    <row r="13075" spans="1:12" x14ac:dyDescent="0.25">
      <c r="A13075" t="s">
        <v>12</v>
      </c>
      <c r="B13075" t="s">
        <v>13</v>
      </c>
      <c r="C13075" t="s">
        <v>43</v>
      </c>
      <c r="D13075" t="s">
        <v>29</v>
      </c>
      <c r="E13075" t="b">
        <v>1</v>
      </c>
      <c r="F13075" s="1">
        <v>45348.792083333326</v>
      </c>
      <c r="G13075" t="b">
        <v>1</v>
      </c>
      <c r="H13075" t="b">
        <v>1</v>
      </c>
      <c r="I13075" t="s">
        <v>16</v>
      </c>
      <c r="J13075" t="s">
        <v>31</v>
      </c>
      <c r="K13075" t="s">
        <v>113</v>
      </c>
      <c r="L13075">
        <v>121993</v>
      </c>
    </row>
    <row r="13076" spans="1:12" x14ac:dyDescent="0.25">
      <c r="A13076" t="s">
        <v>12</v>
      </c>
      <c r="B13076" t="s">
        <v>75</v>
      </c>
      <c r="C13076" t="s">
        <v>40</v>
      </c>
      <c r="D13076" t="s">
        <v>15</v>
      </c>
      <c r="E13076" t="b">
        <v>0</v>
      </c>
      <c r="F13076" s="1">
        <v>45639.174675925933</v>
      </c>
      <c r="G13076" t="b">
        <v>1</v>
      </c>
      <c r="H13076" t="b">
        <v>0</v>
      </c>
      <c r="I13076" t="s">
        <v>16</v>
      </c>
      <c r="J13076" t="s">
        <v>52</v>
      </c>
      <c r="K13076" t="s">
        <v>124</v>
      </c>
      <c r="L13076">
        <v>129627</v>
      </c>
    </row>
    <row r="13077" spans="1:12" x14ac:dyDescent="0.25">
      <c r="A13077" t="s">
        <v>54</v>
      </c>
      <c r="B13077" t="s">
        <v>79</v>
      </c>
      <c r="C13077" t="s">
        <v>40</v>
      </c>
      <c r="D13077" t="s">
        <v>15</v>
      </c>
      <c r="E13077" t="b">
        <v>1</v>
      </c>
      <c r="F13077" s="1">
        <v>45312.232743055552</v>
      </c>
      <c r="G13077" t="b">
        <v>0</v>
      </c>
      <c r="H13077" t="b">
        <v>1</v>
      </c>
      <c r="I13077" t="s">
        <v>30</v>
      </c>
      <c r="J13077" t="s">
        <v>44</v>
      </c>
      <c r="K13077" t="s">
        <v>99</v>
      </c>
      <c r="L13077">
        <v>117314</v>
      </c>
    </row>
    <row r="13078" spans="1:12" x14ac:dyDescent="0.25">
      <c r="A13078" t="s">
        <v>54</v>
      </c>
      <c r="B13078" t="s">
        <v>79</v>
      </c>
      <c r="C13078" t="s">
        <v>43</v>
      </c>
      <c r="D13078" t="s">
        <v>22</v>
      </c>
      <c r="E13078" t="b">
        <v>0</v>
      </c>
      <c r="F13078" s="1">
        <v>45450.675625000003</v>
      </c>
      <c r="G13078" t="b">
        <v>1</v>
      </c>
      <c r="H13078" t="b">
        <v>1</v>
      </c>
      <c r="I13078" t="s">
        <v>30</v>
      </c>
      <c r="J13078" t="s">
        <v>66</v>
      </c>
      <c r="K13078" t="s">
        <v>93</v>
      </c>
      <c r="L13078">
        <v>136288</v>
      </c>
    </row>
    <row r="13079" spans="1:12" x14ac:dyDescent="0.25">
      <c r="A13079" t="s">
        <v>38</v>
      </c>
      <c r="B13079" t="s">
        <v>107</v>
      </c>
      <c r="C13079" t="s">
        <v>21</v>
      </c>
      <c r="D13079" t="s">
        <v>15</v>
      </c>
      <c r="E13079" t="b">
        <v>1</v>
      </c>
      <c r="F13079" s="1">
        <v>45521.779120370367</v>
      </c>
      <c r="G13079" t="b">
        <v>0</v>
      </c>
      <c r="H13079" t="b">
        <v>1</v>
      </c>
      <c r="I13079" t="s">
        <v>41</v>
      </c>
      <c r="J13079" t="s">
        <v>31</v>
      </c>
      <c r="K13079" t="s">
        <v>100</v>
      </c>
      <c r="L13079">
        <v>81713</v>
      </c>
    </row>
    <row r="13080" spans="1:12" x14ac:dyDescent="0.25">
      <c r="A13080" t="s">
        <v>82</v>
      </c>
      <c r="B13080" t="s">
        <v>91</v>
      </c>
      <c r="C13080" t="s">
        <v>28</v>
      </c>
      <c r="D13080" t="s">
        <v>29</v>
      </c>
      <c r="E13080" t="b">
        <v>0</v>
      </c>
      <c r="F13080" s="1">
        <v>45328.115173611113</v>
      </c>
      <c r="G13080" t="b">
        <v>0</v>
      </c>
      <c r="H13080" t="b">
        <v>0</v>
      </c>
      <c r="I13080" t="s">
        <v>84</v>
      </c>
      <c r="J13080" t="s">
        <v>70</v>
      </c>
      <c r="K13080" t="s">
        <v>118</v>
      </c>
      <c r="L13080">
        <v>117077</v>
      </c>
    </row>
    <row r="13081" spans="1:12" x14ac:dyDescent="0.25">
      <c r="A13081" t="s">
        <v>19</v>
      </c>
      <c r="B13081" t="s">
        <v>36</v>
      </c>
      <c r="C13081" t="s">
        <v>14</v>
      </c>
      <c r="D13081" t="s">
        <v>29</v>
      </c>
      <c r="E13081" t="b">
        <v>1</v>
      </c>
      <c r="F13081" s="1">
        <v>45437.391898148147</v>
      </c>
      <c r="G13081" t="b">
        <v>1</v>
      </c>
      <c r="H13081" t="b">
        <v>0</v>
      </c>
      <c r="I13081" t="s">
        <v>23</v>
      </c>
      <c r="J13081" t="s">
        <v>24</v>
      </c>
      <c r="K13081" t="s">
        <v>121</v>
      </c>
      <c r="L13081">
        <v>88154</v>
      </c>
    </row>
    <row r="13082" spans="1:12" x14ac:dyDescent="0.25">
      <c r="A13082" t="s">
        <v>19</v>
      </c>
      <c r="B13082" t="s">
        <v>94</v>
      </c>
      <c r="C13082" t="s">
        <v>68</v>
      </c>
      <c r="D13082" t="s">
        <v>15</v>
      </c>
      <c r="E13082" t="b">
        <v>0</v>
      </c>
      <c r="F13082" s="1">
        <v>45414.236828703702</v>
      </c>
      <c r="G13082" t="b">
        <v>1</v>
      </c>
      <c r="H13082" t="b">
        <v>0</v>
      </c>
      <c r="I13082" t="s">
        <v>23</v>
      </c>
      <c r="J13082" t="s">
        <v>17</v>
      </c>
      <c r="K13082" t="s">
        <v>122</v>
      </c>
      <c r="L13082">
        <v>70927</v>
      </c>
    </row>
    <row r="13083" spans="1:12" x14ac:dyDescent="0.25">
      <c r="A13083" t="s">
        <v>82</v>
      </c>
      <c r="B13083" t="s">
        <v>91</v>
      </c>
      <c r="C13083" t="s">
        <v>21</v>
      </c>
      <c r="D13083" t="s">
        <v>22</v>
      </c>
      <c r="E13083" t="b">
        <v>0</v>
      </c>
      <c r="F13083" s="1">
        <v>45392.683865740742</v>
      </c>
      <c r="G13083" t="b">
        <v>0</v>
      </c>
      <c r="H13083" t="b">
        <v>1</v>
      </c>
      <c r="I13083" t="s">
        <v>84</v>
      </c>
      <c r="J13083" t="s">
        <v>31</v>
      </c>
      <c r="K13083" t="s">
        <v>115</v>
      </c>
      <c r="L13083">
        <v>134681</v>
      </c>
    </row>
    <row r="13084" spans="1:12" x14ac:dyDescent="0.25">
      <c r="A13084" t="s">
        <v>54</v>
      </c>
      <c r="B13084" t="s">
        <v>55</v>
      </c>
      <c r="C13084" t="s">
        <v>40</v>
      </c>
      <c r="D13084" t="s">
        <v>15</v>
      </c>
      <c r="E13084" t="b">
        <v>0</v>
      </c>
      <c r="F13084" s="1">
        <v>45297.48673611111</v>
      </c>
      <c r="G13084" t="b">
        <v>1</v>
      </c>
      <c r="H13084" t="b">
        <v>0</v>
      </c>
      <c r="I13084" t="s">
        <v>30</v>
      </c>
      <c r="J13084" t="s">
        <v>24</v>
      </c>
      <c r="K13084" t="s">
        <v>53</v>
      </c>
      <c r="L13084">
        <v>122936</v>
      </c>
    </row>
    <row r="13085" spans="1:12" x14ac:dyDescent="0.25">
      <c r="A13085" t="s">
        <v>38</v>
      </c>
      <c r="B13085" t="s">
        <v>107</v>
      </c>
      <c r="C13085" t="s">
        <v>43</v>
      </c>
      <c r="D13085" t="s">
        <v>22</v>
      </c>
      <c r="E13085" t="b">
        <v>1</v>
      </c>
      <c r="F13085" s="1">
        <v>45482.354317129633</v>
      </c>
      <c r="G13085" t="b">
        <v>1</v>
      </c>
      <c r="H13085" t="b">
        <v>0</v>
      </c>
      <c r="I13085" t="s">
        <v>41</v>
      </c>
      <c r="J13085" t="s">
        <v>34</v>
      </c>
      <c r="K13085" t="s">
        <v>121</v>
      </c>
      <c r="L13085">
        <v>79241</v>
      </c>
    </row>
    <row r="13086" spans="1:12" x14ac:dyDescent="0.25">
      <c r="A13086" t="s">
        <v>49</v>
      </c>
      <c r="B13086" t="s">
        <v>108</v>
      </c>
      <c r="C13086" t="s">
        <v>43</v>
      </c>
      <c r="D13086" t="s">
        <v>29</v>
      </c>
      <c r="E13086" t="b">
        <v>1</v>
      </c>
      <c r="F13086" s="1">
        <v>45426.689247685194</v>
      </c>
      <c r="G13086" t="b">
        <v>0</v>
      </c>
      <c r="H13086" t="b">
        <v>1</v>
      </c>
      <c r="I13086" t="s">
        <v>51</v>
      </c>
      <c r="J13086" t="s">
        <v>64</v>
      </c>
      <c r="K13086" t="s">
        <v>65</v>
      </c>
      <c r="L13086">
        <v>89842</v>
      </c>
    </row>
    <row r="13087" spans="1:12" x14ac:dyDescent="0.25">
      <c r="A13087" t="s">
        <v>19</v>
      </c>
      <c r="B13087" t="s">
        <v>36</v>
      </c>
      <c r="C13087" t="s">
        <v>43</v>
      </c>
      <c r="D13087" t="s">
        <v>15</v>
      </c>
      <c r="E13087" t="b">
        <v>1</v>
      </c>
      <c r="F13087" s="1">
        <v>45306.125092592592</v>
      </c>
      <c r="G13087" t="b">
        <v>0</v>
      </c>
      <c r="H13087" t="b">
        <v>0</v>
      </c>
      <c r="I13087" t="s">
        <v>23</v>
      </c>
      <c r="J13087" t="s">
        <v>66</v>
      </c>
      <c r="K13087" t="s">
        <v>128</v>
      </c>
      <c r="L13087">
        <v>61722</v>
      </c>
    </row>
    <row r="13088" spans="1:12" x14ac:dyDescent="0.25">
      <c r="A13088" t="s">
        <v>12</v>
      </c>
      <c r="B13088" t="s">
        <v>75</v>
      </c>
      <c r="C13088" t="s">
        <v>68</v>
      </c>
      <c r="D13088" t="s">
        <v>22</v>
      </c>
      <c r="E13088" t="b">
        <v>1</v>
      </c>
      <c r="F13088" s="1">
        <v>45655.359594907408</v>
      </c>
      <c r="G13088" t="b">
        <v>0</v>
      </c>
      <c r="H13088" t="b">
        <v>0</v>
      </c>
      <c r="I13088" t="s">
        <v>16</v>
      </c>
      <c r="J13088" t="s">
        <v>44</v>
      </c>
      <c r="K13088" t="s">
        <v>56</v>
      </c>
      <c r="L13088">
        <v>133581</v>
      </c>
    </row>
    <row r="13089" spans="1:12" x14ac:dyDescent="0.25">
      <c r="A13089" t="s">
        <v>82</v>
      </c>
      <c r="B13089" t="s">
        <v>85</v>
      </c>
      <c r="C13089" t="s">
        <v>43</v>
      </c>
      <c r="D13089" t="s">
        <v>22</v>
      </c>
      <c r="E13089" t="b">
        <v>1</v>
      </c>
      <c r="F13089" s="1">
        <v>45655.048159722217</v>
      </c>
      <c r="G13089" t="b">
        <v>0</v>
      </c>
      <c r="H13089" t="b">
        <v>1</v>
      </c>
      <c r="I13089" t="s">
        <v>84</v>
      </c>
      <c r="J13089" t="s">
        <v>72</v>
      </c>
      <c r="K13089" t="s">
        <v>120</v>
      </c>
      <c r="L13089">
        <v>121518</v>
      </c>
    </row>
    <row r="13090" spans="1:12" x14ac:dyDescent="0.25">
      <c r="A13090" t="s">
        <v>26</v>
      </c>
      <c r="B13090" t="s">
        <v>33</v>
      </c>
      <c r="C13090" t="s">
        <v>28</v>
      </c>
      <c r="D13090" t="s">
        <v>22</v>
      </c>
      <c r="E13090" t="b">
        <v>1</v>
      </c>
      <c r="F13090" s="1">
        <v>45406.768912037027</v>
      </c>
      <c r="G13090" t="b">
        <v>1</v>
      </c>
      <c r="H13090" t="b">
        <v>1</v>
      </c>
      <c r="I13090" t="s">
        <v>30</v>
      </c>
      <c r="J13090" t="s">
        <v>44</v>
      </c>
      <c r="K13090" t="s">
        <v>35</v>
      </c>
      <c r="L13090">
        <v>128814</v>
      </c>
    </row>
    <row r="13091" spans="1:12" x14ac:dyDescent="0.25">
      <c r="A13091" t="s">
        <v>45</v>
      </c>
      <c r="B13091" t="s">
        <v>46</v>
      </c>
      <c r="C13091" t="s">
        <v>68</v>
      </c>
      <c r="D13091" t="s">
        <v>29</v>
      </c>
      <c r="E13091" t="b">
        <v>1</v>
      </c>
      <c r="F13091" s="1">
        <v>45370.751574074071</v>
      </c>
      <c r="G13091" t="b">
        <v>1</v>
      </c>
      <c r="H13091" t="b">
        <v>0</v>
      </c>
      <c r="I13091" t="s">
        <v>16</v>
      </c>
      <c r="J13091" t="s">
        <v>31</v>
      </c>
      <c r="K13091" t="s">
        <v>32</v>
      </c>
      <c r="L13091">
        <v>83977</v>
      </c>
    </row>
    <row r="13092" spans="1:12" x14ac:dyDescent="0.25">
      <c r="A13092" t="s">
        <v>19</v>
      </c>
      <c r="B13092" t="s">
        <v>86</v>
      </c>
      <c r="C13092" t="s">
        <v>43</v>
      </c>
      <c r="D13092" t="s">
        <v>29</v>
      </c>
      <c r="E13092" t="b">
        <v>1</v>
      </c>
      <c r="F13092" s="1">
        <v>45550.392152777778</v>
      </c>
      <c r="G13092" t="b">
        <v>1</v>
      </c>
      <c r="H13092" t="b">
        <v>1</v>
      </c>
      <c r="I13092" t="s">
        <v>23</v>
      </c>
      <c r="J13092" t="s">
        <v>80</v>
      </c>
      <c r="K13092" t="s">
        <v>111</v>
      </c>
      <c r="L13092">
        <v>82036</v>
      </c>
    </row>
    <row r="13093" spans="1:12" x14ac:dyDescent="0.25">
      <c r="A13093" t="s">
        <v>26</v>
      </c>
      <c r="B13093" t="s">
        <v>71</v>
      </c>
      <c r="C13093" t="s">
        <v>68</v>
      </c>
      <c r="D13093" t="s">
        <v>22</v>
      </c>
      <c r="E13093" t="b">
        <v>1</v>
      </c>
      <c r="F13093" s="1">
        <v>45603.074259259258</v>
      </c>
      <c r="G13093" t="b">
        <v>1</v>
      </c>
      <c r="H13093" t="b">
        <v>0</v>
      </c>
      <c r="I13093" t="s">
        <v>30</v>
      </c>
      <c r="J13093" t="s">
        <v>34</v>
      </c>
      <c r="K13093" t="s">
        <v>127</v>
      </c>
      <c r="L13093">
        <v>98273</v>
      </c>
    </row>
    <row r="13094" spans="1:12" x14ac:dyDescent="0.25">
      <c r="A13094" t="s">
        <v>26</v>
      </c>
      <c r="B13094" t="s">
        <v>71</v>
      </c>
      <c r="C13094" t="s">
        <v>68</v>
      </c>
      <c r="D13094" t="s">
        <v>22</v>
      </c>
      <c r="E13094" t="b">
        <v>1</v>
      </c>
      <c r="F13094" s="1">
        <v>45315.657858796287</v>
      </c>
      <c r="G13094" t="b">
        <v>1</v>
      </c>
      <c r="H13094" t="b">
        <v>1</v>
      </c>
      <c r="I13094" t="s">
        <v>30</v>
      </c>
      <c r="J13094" t="s">
        <v>72</v>
      </c>
      <c r="K13094" t="s">
        <v>129</v>
      </c>
      <c r="L13094">
        <v>129640</v>
      </c>
    </row>
    <row r="13095" spans="1:12" x14ac:dyDescent="0.25">
      <c r="A13095" t="s">
        <v>19</v>
      </c>
      <c r="B13095" t="s">
        <v>20</v>
      </c>
      <c r="C13095" t="s">
        <v>68</v>
      </c>
      <c r="D13095" t="s">
        <v>22</v>
      </c>
      <c r="E13095" t="b">
        <v>0</v>
      </c>
      <c r="F13095" s="1">
        <v>45336.8903587963</v>
      </c>
      <c r="G13095" t="b">
        <v>0</v>
      </c>
      <c r="H13095" t="b">
        <v>0</v>
      </c>
      <c r="I13095" t="s">
        <v>23</v>
      </c>
      <c r="J13095" t="s">
        <v>34</v>
      </c>
      <c r="K13095" t="s">
        <v>105</v>
      </c>
      <c r="L13095">
        <v>82163</v>
      </c>
    </row>
    <row r="13096" spans="1:12" x14ac:dyDescent="0.25">
      <c r="A13096" t="s">
        <v>49</v>
      </c>
      <c r="B13096" t="s">
        <v>108</v>
      </c>
      <c r="C13096" t="s">
        <v>68</v>
      </c>
      <c r="D13096" t="s">
        <v>29</v>
      </c>
      <c r="E13096" t="b">
        <v>0</v>
      </c>
      <c r="F13096" s="1">
        <v>45327.994803240741</v>
      </c>
      <c r="G13096" t="b">
        <v>1</v>
      </c>
      <c r="H13096" t="b">
        <v>0</v>
      </c>
      <c r="I13096" t="s">
        <v>51</v>
      </c>
      <c r="J13096" t="s">
        <v>66</v>
      </c>
      <c r="K13096" t="s">
        <v>59</v>
      </c>
      <c r="L13096">
        <v>81330</v>
      </c>
    </row>
    <row r="13097" spans="1:12" x14ac:dyDescent="0.25">
      <c r="A13097" t="s">
        <v>19</v>
      </c>
      <c r="B13097" t="s">
        <v>86</v>
      </c>
      <c r="C13097" t="s">
        <v>43</v>
      </c>
      <c r="D13097" t="s">
        <v>22</v>
      </c>
      <c r="E13097" t="b">
        <v>1</v>
      </c>
      <c r="F13097" s="1">
        <v>45506.149884259263</v>
      </c>
      <c r="G13097" t="b">
        <v>1</v>
      </c>
      <c r="H13097" t="b">
        <v>1</v>
      </c>
      <c r="I13097" t="s">
        <v>23</v>
      </c>
      <c r="J13097" t="s">
        <v>64</v>
      </c>
      <c r="K13097" t="s">
        <v>18</v>
      </c>
      <c r="L13097">
        <v>66908</v>
      </c>
    </row>
    <row r="13098" spans="1:12" x14ac:dyDescent="0.25">
      <c r="A13098" t="s">
        <v>26</v>
      </c>
      <c r="B13098" t="s">
        <v>71</v>
      </c>
      <c r="C13098" t="s">
        <v>68</v>
      </c>
      <c r="D13098" t="s">
        <v>29</v>
      </c>
      <c r="E13098" t="b">
        <v>1</v>
      </c>
      <c r="F13098" s="1">
        <v>45656.028287037043</v>
      </c>
      <c r="G13098" t="b">
        <v>1</v>
      </c>
      <c r="H13098" t="b">
        <v>1</v>
      </c>
      <c r="I13098" t="s">
        <v>30</v>
      </c>
      <c r="J13098" t="s">
        <v>34</v>
      </c>
      <c r="K13098" t="s">
        <v>53</v>
      </c>
      <c r="L13098">
        <v>90452</v>
      </c>
    </row>
    <row r="13099" spans="1:12" x14ac:dyDescent="0.25">
      <c r="A13099" t="s">
        <v>19</v>
      </c>
      <c r="B13099" t="s">
        <v>86</v>
      </c>
      <c r="C13099" t="s">
        <v>28</v>
      </c>
      <c r="D13099" t="s">
        <v>29</v>
      </c>
      <c r="E13099" t="b">
        <v>1</v>
      </c>
      <c r="F13099" s="1">
        <v>45634.305162037039</v>
      </c>
      <c r="G13099" t="b">
        <v>1</v>
      </c>
      <c r="H13099" t="b">
        <v>1</v>
      </c>
      <c r="I13099" t="s">
        <v>23</v>
      </c>
      <c r="J13099" t="s">
        <v>47</v>
      </c>
      <c r="K13099" t="s">
        <v>102</v>
      </c>
      <c r="L13099">
        <v>75509</v>
      </c>
    </row>
    <row r="13100" spans="1:12" x14ac:dyDescent="0.25">
      <c r="A13100" t="s">
        <v>54</v>
      </c>
      <c r="B13100" t="s">
        <v>55</v>
      </c>
      <c r="C13100" t="s">
        <v>43</v>
      </c>
      <c r="D13100" t="s">
        <v>29</v>
      </c>
      <c r="E13100" t="b">
        <v>0</v>
      </c>
      <c r="F13100" s="1">
        <v>45425.792592592603</v>
      </c>
      <c r="G13100" t="b">
        <v>0</v>
      </c>
      <c r="H13100" t="b">
        <v>0</v>
      </c>
      <c r="I13100" t="s">
        <v>30</v>
      </c>
      <c r="J13100" t="s">
        <v>17</v>
      </c>
      <c r="K13100" t="s">
        <v>126</v>
      </c>
      <c r="L13100">
        <v>145441</v>
      </c>
    </row>
    <row r="13101" spans="1:12" x14ac:dyDescent="0.25">
      <c r="A13101" t="s">
        <v>26</v>
      </c>
      <c r="B13101" t="s">
        <v>33</v>
      </c>
      <c r="C13101" t="s">
        <v>28</v>
      </c>
      <c r="D13101" t="s">
        <v>29</v>
      </c>
      <c r="E13101" t="b">
        <v>0</v>
      </c>
      <c r="F13101" s="1">
        <v>45424.661400462966</v>
      </c>
      <c r="G13101" t="b">
        <v>1</v>
      </c>
      <c r="H13101" t="b">
        <v>0</v>
      </c>
      <c r="I13101" t="s">
        <v>30</v>
      </c>
      <c r="J13101" t="s">
        <v>31</v>
      </c>
      <c r="K13101" t="s">
        <v>125</v>
      </c>
      <c r="L13101">
        <v>109668</v>
      </c>
    </row>
    <row r="13102" spans="1:12" x14ac:dyDescent="0.25">
      <c r="A13102" t="s">
        <v>19</v>
      </c>
      <c r="B13102" t="s">
        <v>94</v>
      </c>
      <c r="C13102" t="s">
        <v>14</v>
      </c>
      <c r="D13102" t="s">
        <v>29</v>
      </c>
      <c r="E13102" t="b">
        <v>0</v>
      </c>
      <c r="F13102" s="1">
        <v>45521.520983796298</v>
      </c>
      <c r="G13102" t="b">
        <v>1</v>
      </c>
      <c r="H13102" t="b">
        <v>1</v>
      </c>
      <c r="I13102" t="s">
        <v>23</v>
      </c>
      <c r="J13102" t="s">
        <v>47</v>
      </c>
      <c r="K13102" t="s">
        <v>98</v>
      </c>
      <c r="L13102">
        <v>87663</v>
      </c>
    </row>
    <row r="13103" spans="1:12" x14ac:dyDescent="0.25">
      <c r="A13103" t="s">
        <v>12</v>
      </c>
      <c r="B13103" t="s">
        <v>63</v>
      </c>
      <c r="C13103" t="s">
        <v>28</v>
      </c>
      <c r="D13103" t="s">
        <v>22</v>
      </c>
      <c r="E13103" t="b">
        <v>1</v>
      </c>
      <c r="F13103" s="1">
        <v>45377.555937500001</v>
      </c>
      <c r="G13103" t="b">
        <v>1</v>
      </c>
      <c r="H13103" t="b">
        <v>1</v>
      </c>
      <c r="I13103" t="s">
        <v>16</v>
      </c>
      <c r="J13103" t="s">
        <v>31</v>
      </c>
      <c r="K13103" t="s">
        <v>123</v>
      </c>
      <c r="L13103">
        <v>117390</v>
      </c>
    </row>
    <row r="13104" spans="1:12" x14ac:dyDescent="0.25">
      <c r="A13104" t="s">
        <v>19</v>
      </c>
      <c r="B13104" t="s">
        <v>86</v>
      </c>
      <c r="C13104" t="s">
        <v>21</v>
      </c>
      <c r="D13104" t="s">
        <v>15</v>
      </c>
      <c r="E13104" t="b">
        <v>1</v>
      </c>
      <c r="F13104" s="1">
        <v>45537.515625</v>
      </c>
      <c r="G13104" t="b">
        <v>1</v>
      </c>
      <c r="H13104" t="b">
        <v>0</v>
      </c>
      <c r="I13104" t="s">
        <v>23</v>
      </c>
      <c r="J13104" t="s">
        <v>47</v>
      </c>
      <c r="K13104" t="s">
        <v>60</v>
      </c>
      <c r="L13104">
        <v>61341</v>
      </c>
    </row>
    <row r="13105" spans="1:12" x14ac:dyDescent="0.25">
      <c r="A13105" t="s">
        <v>82</v>
      </c>
      <c r="B13105" t="s">
        <v>91</v>
      </c>
      <c r="C13105" t="s">
        <v>43</v>
      </c>
      <c r="D13105" t="s">
        <v>29</v>
      </c>
      <c r="E13105" t="b">
        <v>1</v>
      </c>
      <c r="F13105" s="1">
        <v>45529.629594907397</v>
      </c>
      <c r="G13105" t="b">
        <v>0</v>
      </c>
      <c r="H13105" t="b">
        <v>1</v>
      </c>
      <c r="I13105" t="s">
        <v>84</v>
      </c>
      <c r="J13105" t="s">
        <v>57</v>
      </c>
      <c r="K13105" t="s">
        <v>56</v>
      </c>
      <c r="L13105">
        <v>113818</v>
      </c>
    </row>
    <row r="13106" spans="1:12" x14ac:dyDescent="0.25">
      <c r="A13106" t="s">
        <v>19</v>
      </c>
      <c r="B13106" t="s">
        <v>86</v>
      </c>
      <c r="C13106" t="s">
        <v>21</v>
      </c>
      <c r="D13106" t="s">
        <v>29</v>
      </c>
      <c r="E13106" t="b">
        <v>0</v>
      </c>
      <c r="F13106" s="1">
        <v>45401.952210648153</v>
      </c>
      <c r="G13106" t="b">
        <v>1</v>
      </c>
      <c r="H13106" t="b">
        <v>0</v>
      </c>
      <c r="I13106" t="s">
        <v>23</v>
      </c>
      <c r="J13106" t="s">
        <v>17</v>
      </c>
      <c r="K13106" t="s">
        <v>99</v>
      </c>
      <c r="L13106">
        <v>82659</v>
      </c>
    </row>
    <row r="13107" spans="1:12" x14ac:dyDescent="0.25">
      <c r="A13107" t="s">
        <v>45</v>
      </c>
      <c r="B13107" t="s">
        <v>76</v>
      </c>
      <c r="C13107" t="s">
        <v>40</v>
      </c>
      <c r="D13107" t="s">
        <v>29</v>
      </c>
      <c r="E13107" t="b">
        <v>0</v>
      </c>
      <c r="F13107" s="1">
        <v>45387.199155092603</v>
      </c>
      <c r="G13107" t="b">
        <v>0</v>
      </c>
      <c r="H13107" t="b">
        <v>1</v>
      </c>
      <c r="I13107" t="s">
        <v>16</v>
      </c>
      <c r="J13107" t="s">
        <v>47</v>
      </c>
      <c r="K13107" t="s">
        <v>18</v>
      </c>
      <c r="L13107">
        <v>86398</v>
      </c>
    </row>
    <row r="13108" spans="1:12" x14ac:dyDescent="0.25">
      <c r="A13108" t="s">
        <v>49</v>
      </c>
      <c r="B13108" t="s">
        <v>61</v>
      </c>
      <c r="C13108" t="s">
        <v>40</v>
      </c>
      <c r="D13108" t="s">
        <v>22</v>
      </c>
      <c r="E13108" t="b">
        <v>1</v>
      </c>
      <c r="F13108" s="1">
        <v>45558.212210648147</v>
      </c>
      <c r="G13108" t="b">
        <v>0</v>
      </c>
      <c r="H13108" t="b">
        <v>1</v>
      </c>
      <c r="I13108" t="s">
        <v>51</v>
      </c>
      <c r="J13108" t="s">
        <v>44</v>
      </c>
      <c r="K13108" t="s">
        <v>102</v>
      </c>
      <c r="L13108">
        <v>99336</v>
      </c>
    </row>
    <row r="13109" spans="1:12" x14ac:dyDescent="0.25">
      <c r="A13109" t="s">
        <v>45</v>
      </c>
      <c r="B13109" t="s">
        <v>46</v>
      </c>
      <c r="C13109" t="s">
        <v>28</v>
      </c>
      <c r="D13109" t="s">
        <v>22</v>
      </c>
      <c r="E13109" t="b">
        <v>1</v>
      </c>
      <c r="F13109" s="1">
        <v>45339.675891203697</v>
      </c>
      <c r="G13109" t="b">
        <v>0</v>
      </c>
      <c r="H13109" t="b">
        <v>0</v>
      </c>
      <c r="I13109" t="s">
        <v>16</v>
      </c>
      <c r="J13109" t="s">
        <v>24</v>
      </c>
      <c r="K13109" t="s">
        <v>105</v>
      </c>
      <c r="L13109">
        <v>96732</v>
      </c>
    </row>
    <row r="13110" spans="1:12" x14ac:dyDescent="0.25">
      <c r="A13110" t="s">
        <v>82</v>
      </c>
      <c r="B13110" t="s">
        <v>85</v>
      </c>
      <c r="C13110" t="s">
        <v>40</v>
      </c>
      <c r="D13110" t="s">
        <v>22</v>
      </c>
      <c r="E13110" t="b">
        <v>1</v>
      </c>
      <c r="F13110" s="1">
        <v>45647.016030092593</v>
      </c>
      <c r="G13110" t="b">
        <v>1</v>
      </c>
      <c r="H13110" t="b">
        <v>1</v>
      </c>
      <c r="I13110" t="s">
        <v>84</v>
      </c>
      <c r="J13110" t="s">
        <v>70</v>
      </c>
      <c r="K13110" t="s">
        <v>122</v>
      </c>
      <c r="L13110">
        <v>103760</v>
      </c>
    </row>
    <row r="13111" spans="1:12" x14ac:dyDescent="0.25">
      <c r="A13111" t="s">
        <v>49</v>
      </c>
      <c r="B13111" t="s">
        <v>108</v>
      </c>
      <c r="C13111" t="s">
        <v>68</v>
      </c>
      <c r="D13111" t="s">
        <v>22</v>
      </c>
      <c r="E13111" t="b">
        <v>0</v>
      </c>
      <c r="F13111" s="1">
        <v>45594.002175925933</v>
      </c>
      <c r="G13111" t="b">
        <v>0</v>
      </c>
      <c r="H13111" t="b">
        <v>0</v>
      </c>
      <c r="I13111" t="s">
        <v>51</v>
      </c>
      <c r="J13111" t="s">
        <v>17</v>
      </c>
      <c r="K13111" t="s">
        <v>115</v>
      </c>
      <c r="L13111">
        <v>79180</v>
      </c>
    </row>
    <row r="13112" spans="1:12" x14ac:dyDescent="0.25">
      <c r="A13112" t="s">
        <v>54</v>
      </c>
      <c r="B13112" t="s">
        <v>55</v>
      </c>
      <c r="C13112" t="s">
        <v>28</v>
      </c>
      <c r="D13112" t="s">
        <v>22</v>
      </c>
      <c r="E13112" t="b">
        <v>1</v>
      </c>
      <c r="F13112" s="1">
        <v>45361.621238425927</v>
      </c>
      <c r="G13112" t="b">
        <v>1</v>
      </c>
      <c r="H13112" t="b">
        <v>0</v>
      </c>
      <c r="I13112" t="s">
        <v>30</v>
      </c>
      <c r="J13112" t="s">
        <v>72</v>
      </c>
      <c r="K13112" t="s">
        <v>90</v>
      </c>
      <c r="L13112">
        <v>123355</v>
      </c>
    </row>
    <row r="13113" spans="1:12" x14ac:dyDescent="0.25">
      <c r="A13113" t="s">
        <v>19</v>
      </c>
      <c r="B13113" t="s">
        <v>20</v>
      </c>
      <c r="C13113" t="s">
        <v>43</v>
      </c>
      <c r="D13113" t="s">
        <v>15</v>
      </c>
      <c r="E13113" t="b">
        <v>0</v>
      </c>
      <c r="F13113" s="1">
        <v>45644.411493055559</v>
      </c>
      <c r="G13113" t="b">
        <v>1</v>
      </c>
      <c r="H13113" t="b">
        <v>0</v>
      </c>
      <c r="I13113" t="s">
        <v>23</v>
      </c>
      <c r="J13113" t="s">
        <v>57</v>
      </c>
      <c r="K13113" t="s">
        <v>112</v>
      </c>
      <c r="L13113">
        <v>71923</v>
      </c>
    </row>
    <row r="13114" spans="1:12" x14ac:dyDescent="0.25">
      <c r="A13114" t="s">
        <v>19</v>
      </c>
      <c r="B13114" t="s">
        <v>94</v>
      </c>
      <c r="C13114" t="s">
        <v>43</v>
      </c>
      <c r="D13114" t="s">
        <v>15</v>
      </c>
      <c r="E13114" t="b">
        <v>1</v>
      </c>
      <c r="F13114" s="1">
        <v>45563.905682870369</v>
      </c>
      <c r="G13114" t="b">
        <v>0</v>
      </c>
      <c r="H13114" t="b">
        <v>1</v>
      </c>
      <c r="I13114" t="s">
        <v>23</v>
      </c>
      <c r="J13114" t="s">
        <v>70</v>
      </c>
      <c r="K13114" t="s">
        <v>125</v>
      </c>
      <c r="L13114">
        <v>89960</v>
      </c>
    </row>
    <row r="13115" spans="1:12" x14ac:dyDescent="0.25">
      <c r="A13115" t="s">
        <v>12</v>
      </c>
      <c r="B13115" t="s">
        <v>13</v>
      </c>
      <c r="C13115" t="s">
        <v>43</v>
      </c>
      <c r="D13115" t="s">
        <v>15</v>
      </c>
      <c r="E13115" t="b">
        <v>1</v>
      </c>
      <c r="F13115" s="1">
        <v>45628.095833333333</v>
      </c>
      <c r="G13115" t="b">
        <v>1</v>
      </c>
      <c r="H13115" t="b">
        <v>0</v>
      </c>
      <c r="I13115" t="s">
        <v>16</v>
      </c>
      <c r="J13115" t="s">
        <v>64</v>
      </c>
      <c r="K13115" t="s">
        <v>35</v>
      </c>
      <c r="L13115">
        <v>144784</v>
      </c>
    </row>
    <row r="13116" spans="1:12" x14ac:dyDescent="0.25">
      <c r="A13116" t="s">
        <v>45</v>
      </c>
      <c r="B13116" t="s">
        <v>88</v>
      </c>
      <c r="C13116" t="s">
        <v>28</v>
      </c>
      <c r="D13116" t="s">
        <v>15</v>
      </c>
      <c r="E13116" t="b">
        <v>1</v>
      </c>
      <c r="F13116" s="1">
        <v>45346.629594907397</v>
      </c>
      <c r="G13116" t="b">
        <v>0</v>
      </c>
      <c r="H13116" t="b">
        <v>1</v>
      </c>
      <c r="I13116" t="s">
        <v>16</v>
      </c>
      <c r="J13116" t="s">
        <v>31</v>
      </c>
      <c r="K13116" t="s">
        <v>77</v>
      </c>
      <c r="L13116">
        <v>94358</v>
      </c>
    </row>
    <row r="13117" spans="1:12" x14ac:dyDescent="0.25">
      <c r="A13117" t="s">
        <v>26</v>
      </c>
      <c r="B13117" t="s">
        <v>27</v>
      </c>
      <c r="C13117" t="s">
        <v>21</v>
      </c>
      <c r="D13117" t="s">
        <v>22</v>
      </c>
      <c r="E13117" t="b">
        <v>1</v>
      </c>
      <c r="F13117" s="1">
        <v>45528.846377314818</v>
      </c>
      <c r="G13117" t="b">
        <v>1</v>
      </c>
      <c r="H13117" t="b">
        <v>1</v>
      </c>
      <c r="I13117" t="s">
        <v>30</v>
      </c>
      <c r="J13117" t="s">
        <v>70</v>
      </c>
      <c r="K13117" t="s">
        <v>25</v>
      </c>
      <c r="L13117">
        <v>119679</v>
      </c>
    </row>
    <row r="13118" spans="1:12" x14ac:dyDescent="0.25">
      <c r="A13118" t="s">
        <v>45</v>
      </c>
      <c r="B13118" t="s">
        <v>46</v>
      </c>
      <c r="C13118" t="s">
        <v>21</v>
      </c>
      <c r="D13118" t="s">
        <v>15</v>
      </c>
      <c r="E13118" t="b">
        <v>1</v>
      </c>
      <c r="F13118" s="1">
        <v>45443.987870370373</v>
      </c>
      <c r="G13118" t="b">
        <v>0</v>
      </c>
      <c r="H13118" t="b">
        <v>1</v>
      </c>
      <c r="I13118" t="s">
        <v>16</v>
      </c>
      <c r="J13118" t="s">
        <v>64</v>
      </c>
      <c r="K13118" t="s">
        <v>59</v>
      </c>
      <c r="L13118">
        <v>117560</v>
      </c>
    </row>
    <row r="13119" spans="1:12" x14ac:dyDescent="0.25">
      <c r="A13119" t="s">
        <v>49</v>
      </c>
      <c r="B13119" t="s">
        <v>108</v>
      </c>
      <c r="C13119" t="s">
        <v>28</v>
      </c>
      <c r="D13119" t="s">
        <v>29</v>
      </c>
      <c r="E13119" t="b">
        <v>1</v>
      </c>
      <c r="F13119" s="1">
        <v>45349.562268518523</v>
      </c>
      <c r="G13119" t="b">
        <v>0</v>
      </c>
      <c r="H13119" t="b">
        <v>0</v>
      </c>
      <c r="I13119" t="s">
        <v>51</v>
      </c>
      <c r="J13119" t="s">
        <v>70</v>
      </c>
      <c r="K13119" t="s">
        <v>110</v>
      </c>
      <c r="L13119">
        <v>94909</v>
      </c>
    </row>
    <row r="13120" spans="1:12" x14ac:dyDescent="0.25">
      <c r="A13120" t="s">
        <v>26</v>
      </c>
      <c r="B13120" t="s">
        <v>71</v>
      </c>
      <c r="C13120" t="s">
        <v>43</v>
      </c>
      <c r="D13120" t="s">
        <v>22</v>
      </c>
      <c r="E13120" t="b">
        <v>1</v>
      </c>
      <c r="F13120" s="1">
        <v>45557.494652777779</v>
      </c>
      <c r="G13120" t="b">
        <v>1</v>
      </c>
      <c r="H13120" t="b">
        <v>0</v>
      </c>
      <c r="I13120" t="s">
        <v>30</v>
      </c>
      <c r="J13120" t="s">
        <v>72</v>
      </c>
      <c r="K13120" t="s">
        <v>37</v>
      </c>
      <c r="L13120">
        <v>115756</v>
      </c>
    </row>
    <row r="13121" spans="1:12" x14ac:dyDescent="0.25">
      <c r="A13121" t="s">
        <v>38</v>
      </c>
      <c r="B13121" t="s">
        <v>39</v>
      </c>
      <c r="C13121" t="s">
        <v>28</v>
      </c>
      <c r="D13121" t="s">
        <v>15</v>
      </c>
      <c r="E13121" t="b">
        <v>0</v>
      </c>
      <c r="F13121" s="1">
        <v>45300.745324074072</v>
      </c>
      <c r="G13121" t="b">
        <v>0</v>
      </c>
      <c r="H13121" t="b">
        <v>1</v>
      </c>
      <c r="I13121" t="s">
        <v>41</v>
      </c>
      <c r="J13121" t="s">
        <v>66</v>
      </c>
      <c r="K13121" t="s">
        <v>130</v>
      </c>
      <c r="L13121">
        <v>90563</v>
      </c>
    </row>
    <row r="13122" spans="1:12" x14ac:dyDescent="0.25">
      <c r="A13122" t="s">
        <v>54</v>
      </c>
      <c r="B13122" t="s">
        <v>79</v>
      </c>
      <c r="C13122" t="s">
        <v>14</v>
      </c>
      <c r="D13122" t="s">
        <v>22</v>
      </c>
      <c r="E13122" t="b">
        <v>1</v>
      </c>
      <c r="F13122" s="1">
        <v>45392.609733796293</v>
      </c>
      <c r="G13122" t="b">
        <v>1</v>
      </c>
      <c r="H13122" t="b">
        <v>1</v>
      </c>
      <c r="I13122" t="s">
        <v>30</v>
      </c>
      <c r="J13122" t="s">
        <v>47</v>
      </c>
      <c r="K13122" t="s">
        <v>116</v>
      </c>
      <c r="L13122">
        <v>120580</v>
      </c>
    </row>
    <row r="13123" spans="1:12" x14ac:dyDescent="0.25">
      <c r="A13123" t="s">
        <v>82</v>
      </c>
      <c r="B13123" t="s">
        <v>91</v>
      </c>
      <c r="C13123" t="s">
        <v>40</v>
      </c>
      <c r="D13123" t="s">
        <v>29</v>
      </c>
      <c r="E13123" t="b">
        <v>1</v>
      </c>
      <c r="F13123" s="1">
        <v>45475.285092592603</v>
      </c>
      <c r="G13123" t="b">
        <v>0</v>
      </c>
      <c r="H13123" t="b">
        <v>0</v>
      </c>
      <c r="I13123" t="s">
        <v>84</v>
      </c>
      <c r="J13123" t="s">
        <v>17</v>
      </c>
      <c r="K13123" t="s">
        <v>92</v>
      </c>
      <c r="L13123">
        <v>132376</v>
      </c>
    </row>
    <row r="13124" spans="1:12" x14ac:dyDescent="0.25">
      <c r="A13124" t="s">
        <v>19</v>
      </c>
      <c r="B13124" t="s">
        <v>86</v>
      </c>
      <c r="C13124" t="s">
        <v>28</v>
      </c>
      <c r="D13124" t="s">
        <v>15</v>
      </c>
      <c r="E13124" t="b">
        <v>1</v>
      </c>
      <c r="F13124" s="1">
        <v>45559.426099537042</v>
      </c>
      <c r="G13124" t="b">
        <v>0</v>
      </c>
      <c r="H13124" t="b">
        <v>1</v>
      </c>
      <c r="I13124" t="s">
        <v>23</v>
      </c>
      <c r="J13124" t="s">
        <v>57</v>
      </c>
      <c r="K13124" t="s">
        <v>99</v>
      </c>
      <c r="L13124">
        <v>63081</v>
      </c>
    </row>
    <row r="13125" spans="1:12" x14ac:dyDescent="0.25">
      <c r="A13125" t="s">
        <v>12</v>
      </c>
      <c r="B13125" t="s">
        <v>75</v>
      </c>
      <c r="C13125" t="s">
        <v>68</v>
      </c>
      <c r="D13125" t="s">
        <v>15</v>
      </c>
      <c r="E13125" t="b">
        <v>0</v>
      </c>
      <c r="F13125" s="1">
        <v>45523.083993055552</v>
      </c>
      <c r="G13125" t="b">
        <v>0</v>
      </c>
      <c r="H13125" t="b">
        <v>1</v>
      </c>
      <c r="I13125" t="s">
        <v>16</v>
      </c>
      <c r="J13125" t="s">
        <v>64</v>
      </c>
      <c r="K13125" t="s">
        <v>81</v>
      </c>
      <c r="L13125">
        <v>113281</v>
      </c>
    </row>
    <row r="13126" spans="1:12" x14ac:dyDescent="0.25">
      <c r="A13126" t="s">
        <v>82</v>
      </c>
      <c r="B13126" t="s">
        <v>83</v>
      </c>
      <c r="C13126" t="s">
        <v>28</v>
      </c>
      <c r="D13126" t="s">
        <v>15</v>
      </c>
      <c r="E13126" t="b">
        <v>0</v>
      </c>
      <c r="F13126" s="1">
        <v>45539.016932870371</v>
      </c>
      <c r="G13126" t="b">
        <v>0</v>
      </c>
      <c r="H13126" t="b">
        <v>0</v>
      </c>
      <c r="I13126" t="s">
        <v>84</v>
      </c>
      <c r="J13126" t="s">
        <v>52</v>
      </c>
      <c r="K13126" t="s">
        <v>35</v>
      </c>
      <c r="L13126">
        <v>126380</v>
      </c>
    </row>
    <row r="13127" spans="1:12" x14ac:dyDescent="0.25">
      <c r="A13127" t="s">
        <v>54</v>
      </c>
      <c r="B13127" t="s">
        <v>55</v>
      </c>
      <c r="C13127" t="s">
        <v>28</v>
      </c>
      <c r="D13127" t="s">
        <v>15</v>
      </c>
      <c r="E13127" t="b">
        <v>0</v>
      </c>
      <c r="F13127" s="1">
        <v>45603.806967592587</v>
      </c>
      <c r="G13127" t="b">
        <v>0</v>
      </c>
      <c r="H13127" t="b">
        <v>1</v>
      </c>
      <c r="I13127" t="s">
        <v>30</v>
      </c>
      <c r="J13127" t="s">
        <v>72</v>
      </c>
      <c r="K13127" t="s">
        <v>120</v>
      </c>
      <c r="L13127">
        <v>121495</v>
      </c>
    </row>
    <row r="13128" spans="1:12" x14ac:dyDescent="0.25">
      <c r="A13128" t="s">
        <v>54</v>
      </c>
      <c r="B13128" t="s">
        <v>55</v>
      </c>
      <c r="C13128" t="s">
        <v>14</v>
      </c>
      <c r="D13128" t="s">
        <v>15</v>
      </c>
      <c r="E13128" t="b">
        <v>1</v>
      </c>
      <c r="F13128" s="1">
        <v>45355.465104166673</v>
      </c>
      <c r="G13128" t="b">
        <v>1</v>
      </c>
      <c r="H13128" t="b">
        <v>0</v>
      </c>
      <c r="I13128" t="s">
        <v>30</v>
      </c>
      <c r="J13128" t="s">
        <v>31</v>
      </c>
      <c r="K13128" t="s">
        <v>87</v>
      </c>
      <c r="L13128">
        <v>122646</v>
      </c>
    </row>
    <row r="13129" spans="1:12" x14ac:dyDescent="0.25">
      <c r="A13129" t="s">
        <v>26</v>
      </c>
      <c r="B13129" t="s">
        <v>71</v>
      </c>
      <c r="C13129" t="s">
        <v>28</v>
      </c>
      <c r="D13129" t="s">
        <v>29</v>
      </c>
      <c r="E13129" t="b">
        <v>0</v>
      </c>
      <c r="F13129" s="1">
        <v>45417.565196759257</v>
      </c>
      <c r="G13129" t="b">
        <v>0</v>
      </c>
      <c r="H13129" t="b">
        <v>1</v>
      </c>
      <c r="I13129" t="s">
        <v>30</v>
      </c>
      <c r="J13129" t="s">
        <v>34</v>
      </c>
      <c r="K13129" t="s">
        <v>124</v>
      </c>
      <c r="L13129">
        <v>115161</v>
      </c>
    </row>
    <row r="13130" spans="1:12" x14ac:dyDescent="0.25">
      <c r="A13130" t="s">
        <v>45</v>
      </c>
      <c r="B13130" t="s">
        <v>76</v>
      </c>
      <c r="C13130" t="s">
        <v>21</v>
      </c>
      <c r="D13130" t="s">
        <v>22</v>
      </c>
      <c r="E13130" t="b">
        <v>1</v>
      </c>
      <c r="F13130" s="1">
        <v>45400.820057870369</v>
      </c>
      <c r="G13130" t="b">
        <v>0</v>
      </c>
      <c r="H13130" t="b">
        <v>0</v>
      </c>
      <c r="I13130" t="s">
        <v>16</v>
      </c>
      <c r="J13130" t="s">
        <v>31</v>
      </c>
      <c r="K13130" t="s">
        <v>106</v>
      </c>
      <c r="L13130">
        <v>84445</v>
      </c>
    </row>
    <row r="13131" spans="1:12" x14ac:dyDescent="0.25">
      <c r="A13131" t="s">
        <v>82</v>
      </c>
      <c r="B13131" t="s">
        <v>83</v>
      </c>
      <c r="C13131" t="s">
        <v>21</v>
      </c>
      <c r="D13131" t="s">
        <v>15</v>
      </c>
      <c r="E13131" t="b">
        <v>0</v>
      </c>
      <c r="F13131" s="1">
        <v>45652.788402777784</v>
      </c>
      <c r="G13131" t="b">
        <v>1</v>
      </c>
      <c r="H13131" t="b">
        <v>0</v>
      </c>
      <c r="I13131" t="s">
        <v>84</v>
      </c>
      <c r="J13131" t="s">
        <v>66</v>
      </c>
      <c r="K13131" t="s">
        <v>127</v>
      </c>
      <c r="L13131">
        <v>108722</v>
      </c>
    </row>
    <row r="13132" spans="1:12" x14ac:dyDescent="0.25">
      <c r="A13132" t="s">
        <v>38</v>
      </c>
      <c r="B13132" t="s">
        <v>39</v>
      </c>
      <c r="C13132" t="s">
        <v>28</v>
      </c>
      <c r="D13132" t="s">
        <v>29</v>
      </c>
      <c r="E13132" t="b">
        <v>1</v>
      </c>
      <c r="F13132" s="1">
        <v>45622.928611111107</v>
      </c>
      <c r="G13132" t="b">
        <v>1</v>
      </c>
      <c r="H13132" t="b">
        <v>0</v>
      </c>
      <c r="I13132" t="s">
        <v>41</v>
      </c>
      <c r="J13132" t="s">
        <v>80</v>
      </c>
      <c r="K13132" t="s">
        <v>110</v>
      </c>
      <c r="L13132">
        <v>84849</v>
      </c>
    </row>
    <row r="13133" spans="1:12" x14ac:dyDescent="0.25">
      <c r="A13133" t="s">
        <v>54</v>
      </c>
      <c r="B13133" t="s">
        <v>79</v>
      </c>
      <c r="C13133" t="s">
        <v>40</v>
      </c>
      <c r="D13133" t="s">
        <v>15</v>
      </c>
      <c r="E13133" t="b">
        <v>0</v>
      </c>
      <c r="F13133" s="1">
        <v>45491.832141203697</v>
      </c>
      <c r="G13133" t="b">
        <v>1</v>
      </c>
      <c r="H13133" t="b">
        <v>0</v>
      </c>
      <c r="I13133" t="s">
        <v>30</v>
      </c>
      <c r="J13133" t="s">
        <v>80</v>
      </c>
      <c r="K13133" t="s">
        <v>56</v>
      </c>
      <c r="L13133">
        <v>151193</v>
      </c>
    </row>
    <row r="13134" spans="1:12" x14ac:dyDescent="0.25">
      <c r="A13134" t="s">
        <v>45</v>
      </c>
      <c r="B13134" t="s">
        <v>46</v>
      </c>
      <c r="C13134" t="s">
        <v>40</v>
      </c>
      <c r="D13134" t="s">
        <v>22</v>
      </c>
      <c r="E13134" t="b">
        <v>0</v>
      </c>
      <c r="F13134" s="1">
        <v>45399.868518518517</v>
      </c>
      <c r="G13134" t="b">
        <v>1</v>
      </c>
      <c r="H13134" t="b">
        <v>1</v>
      </c>
      <c r="I13134" t="s">
        <v>16</v>
      </c>
      <c r="J13134" t="s">
        <v>24</v>
      </c>
      <c r="K13134" t="s">
        <v>25</v>
      </c>
      <c r="L13134">
        <v>96748</v>
      </c>
    </row>
    <row r="13135" spans="1:12" x14ac:dyDescent="0.25">
      <c r="A13135" t="s">
        <v>38</v>
      </c>
      <c r="B13135" t="s">
        <v>95</v>
      </c>
      <c r="C13135" t="s">
        <v>68</v>
      </c>
      <c r="D13135" t="s">
        <v>15</v>
      </c>
      <c r="E13135" t="b">
        <v>1</v>
      </c>
      <c r="F13135" s="1">
        <v>45348.928657407407</v>
      </c>
      <c r="G13135" t="b">
        <v>0</v>
      </c>
      <c r="H13135" t="b">
        <v>0</v>
      </c>
      <c r="I13135" t="s">
        <v>41</v>
      </c>
      <c r="J13135" t="s">
        <v>24</v>
      </c>
      <c r="K13135" t="s">
        <v>118</v>
      </c>
      <c r="L13135">
        <v>69613</v>
      </c>
    </row>
    <row r="13136" spans="1:12" x14ac:dyDescent="0.25">
      <c r="A13136" t="s">
        <v>12</v>
      </c>
      <c r="B13136" t="s">
        <v>75</v>
      </c>
      <c r="C13136" t="s">
        <v>43</v>
      </c>
      <c r="D13136" t="s">
        <v>29</v>
      </c>
      <c r="E13136" t="b">
        <v>1</v>
      </c>
      <c r="F13136" s="1">
        <v>45344.092060185183</v>
      </c>
      <c r="G13136" t="b">
        <v>1</v>
      </c>
      <c r="H13136" t="b">
        <v>0</v>
      </c>
      <c r="I13136" t="s">
        <v>16</v>
      </c>
      <c r="J13136" t="s">
        <v>52</v>
      </c>
      <c r="K13136" t="s">
        <v>116</v>
      </c>
      <c r="L13136">
        <v>118088</v>
      </c>
    </row>
    <row r="13137" spans="1:12" x14ac:dyDescent="0.25">
      <c r="A13137" t="s">
        <v>49</v>
      </c>
      <c r="B13137" t="s">
        <v>61</v>
      </c>
      <c r="C13137" t="s">
        <v>68</v>
      </c>
      <c r="D13137" t="s">
        <v>22</v>
      </c>
      <c r="E13137" t="b">
        <v>1</v>
      </c>
      <c r="F13137" s="1">
        <v>45637.912800925929</v>
      </c>
      <c r="G13137" t="b">
        <v>0</v>
      </c>
      <c r="H13137" t="b">
        <v>0</v>
      </c>
      <c r="I13137" t="s">
        <v>51</v>
      </c>
      <c r="J13137" t="s">
        <v>17</v>
      </c>
      <c r="K13137" t="s">
        <v>120</v>
      </c>
      <c r="L13137">
        <v>78375</v>
      </c>
    </row>
    <row r="13138" spans="1:12" x14ac:dyDescent="0.25">
      <c r="A13138" t="s">
        <v>49</v>
      </c>
      <c r="B13138" t="s">
        <v>50</v>
      </c>
      <c r="C13138" t="s">
        <v>68</v>
      </c>
      <c r="D13138" t="s">
        <v>29</v>
      </c>
      <c r="E13138" t="b">
        <v>1</v>
      </c>
      <c r="F13138" s="1">
        <v>45359.345254629632</v>
      </c>
      <c r="G13138" t="b">
        <v>0</v>
      </c>
      <c r="H13138" t="b">
        <v>1</v>
      </c>
      <c r="I13138" t="s">
        <v>51</v>
      </c>
      <c r="J13138" t="s">
        <v>34</v>
      </c>
      <c r="K13138" t="s">
        <v>130</v>
      </c>
      <c r="L13138">
        <v>94925</v>
      </c>
    </row>
    <row r="13139" spans="1:12" x14ac:dyDescent="0.25">
      <c r="A13139" t="s">
        <v>49</v>
      </c>
      <c r="B13139" t="s">
        <v>108</v>
      </c>
      <c r="C13139" t="s">
        <v>28</v>
      </c>
      <c r="D13139" t="s">
        <v>15</v>
      </c>
      <c r="E13139" t="b">
        <v>0</v>
      </c>
      <c r="F13139" s="1">
        <v>45487.569212962961</v>
      </c>
      <c r="G13139" t="b">
        <v>1</v>
      </c>
      <c r="H13139" t="b">
        <v>0</v>
      </c>
      <c r="I13139" t="s">
        <v>51</v>
      </c>
      <c r="J13139" t="s">
        <v>57</v>
      </c>
      <c r="K13139" t="s">
        <v>116</v>
      </c>
      <c r="L13139">
        <v>92403</v>
      </c>
    </row>
    <row r="13140" spans="1:12" x14ac:dyDescent="0.25">
      <c r="A13140" t="s">
        <v>38</v>
      </c>
      <c r="B13140" t="s">
        <v>39</v>
      </c>
      <c r="C13140" t="s">
        <v>28</v>
      </c>
      <c r="D13140" t="s">
        <v>22</v>
      </c>
      <c r="E13140" t="b">
        <v>1</v>
      </c>
      <c r="F13140" s="1">
        <v>45427.580925925933</v>
      </c>
      <c r="G13140" t="b">
        <v>1</v>
      </c>
      <c r="H13140" t="b">
        <v>1</v>
      </c>
      <c r="I13140" t="s">
        <v>41</v>
      </c>
      <c r="J13140" t="s">
        <v>72</v>
      </c>
      <c r="K13140" t="s">
        <v>121</v>
      </c>
      <c r="L13140">
        <v>72551</v>
      </c>
    </row>
    <row r="13141" spans="1:12" x14ac:dyDescent="0.25">
      <c r="A13141" t="s">
        <v>38</v>
      </c>
      <c r="B13141" t="s">
        <v>95</v>
      </c>
      <c r="C13141" t="s">
        <v>28</v>
      </c>
      <c r="D13141" t="s">
        <v>22</v>
      </c>
      <c r="E13141" t="b">
        <v>0</v>
      </c>
      <c r="F13141" s="1">
        <v>45326.865983796299</v>
      </c>
      <c r="G13141" t="b">
        <v>1</v>
      </c>
      <c r="H13141" t="b">
        <v>1</v>
      </c>
      <c r="I13141" t="s">
        <v>41</v>
      </c>
      <c r="J13141" t="s">
        <v>31</v>
      </c>
      <c r="K13141" t="s">
        <v>18</v>
      </c>
      <c r="L13141">
        <v>89904</v>
      </c>
    </row>
    <row r="13142" spans="1:12" x14ac:dyDescent="0.25">
      <c r="A13142" t="s">
        <v>26</v>
      </c>
      <c r="B13142" t="s">
        <v>33</v>
      </c>
      <c r="C13142" t="s">
        <v>21</v>
      </c>
      <c r="D13142" t="s">
        <v>29</v>
      </c>
      <c r="E13142" t="b">
        <v>1</v>
      </c>
      <c r="F13142" s="1">
        <v>45317.298402777778</v>
      </c>
      <c r="G13142" t="b">
        <v>1</v>
      </c>
      <c r="H13142" t="b">
        <v>0</v>
      </c>
      <c r="I13142" t="s">
        <v>30</v>
      </c>
      <c r="J13142" t="s">
        <v>66</v>
      </c>
      <c r="K13142" t="s">
        <v>124</v>
      </c>
      <c r="L13142">
        <v>116436</v>
      </c>
    </row>
    <row r="13143" spans="1:12" x14ac:dyDescent="0.25">
      <c r="A13143" t="s">
        <v>54</v>
      </c>
      <c r="B13143" t="s">
        <v>55</v>
      </c>
      <c r="C13143" t="s">
        <v>40</v>
      </c>
      <c r="D13143" t="s">
        <v>22</v>
      </c>
      <c r="E13143" t="b">
        <v>0</v>
      </c>
      <c r="F13143" s="1">
        <v>45617.207118055558</v>
      </c>
      <c r="G13143" t="b">
        <v>1</v>
      </c>
      <c r="H13143" t="b">
        <v>1</v>
      </c>
      <c r="I13143" t="s">
        <v>30</v>
      </c>
      <c r="J13143" t="s">
        <v>31</v>
      </c>
      <c r="K13143" t="s">
        <v>78</v>
      </c>
      <c r="L13143">
        <v>149837</v>
      </c>
    </row>
    <row r="13144" spans="1:12" x14ac:dyDescent="0.25">
      <c r="A13144" t="s">
        <v>19</v>
      </c>
      <c r="B13144" t="s">
        <v>86</v>
      </c>
      <c r="C13144" t="s">
        <v>14</v>
      </c>
      <c r="D13144" t="s">
        <v>15</v>
      </c>
      <c r="E13144" t="b">
        <v>0</v>
      </c>
      <c r="F13144" s="1">
        <v>45632.930219907408</v>
      </c>
      <c r="G13144" t="b">
        <v>0</v>
      </c>
      <c r="H13144" t="b">
        <v>1</v>
      </c>
      <c r="I13144" t="s">
        <v>23</v>
      </c>
      <c r="J13144" t="s">
        <v>52</v>
      </c>
      <c r="K13144" t="s">
        <v>126</v>
      </c>
      <c r="L13144">
        <v>68213</v>
      </c>
    </row>
    <row r="13145" spans="1:12" x14ac:dyDescent="0.25">
      <c r="A13145" t="s">
        <v>49</v>
      </c>
      <c r="B13145" t="s">
        <v>50</v>
      </c>
      <c r="C13145" t="s">
        <v>21</v>
      </c>
      <c r="D13145" t="s">
        <v>22</v>
      </c>
      <c r="E13145" t="b">
        <v>1</v>
      </c>
      <c r="F13145" s="1">
        <v>45326.324444444443</v>
      </c>
      <c r="G13145" t="b">
        <v>0</v>
      </c>
      <c r="H13145" t="b">
        <v>0</v>
      </c>
      <c r="I13145" t="s">
        <v>51</v>
      </c>
      <c r="J13145" t="s">
        <v>31</v>
      </c>
      <c r="K13145" t="s">
        <v>58</v>
      </c>
      <c r="L13145">
        <v>86340</v>
      </c>
    </row>
    <row r="13146" spans="1:12" x14ac:dyDescent="0.25">
      <c r="A13146" t="s">
        <v>82</v>
      </c>
      <c r="B13146" t="s">
        <v>91</v>
      </c>
      <c r="C13146" t="s">
        <v>28</v>
      </c>
      <c r="D13146" t="s">
        <v>29</v>
      </c>
      <c r="E13146" t="b">
        <v>1</v>
      </c>
      <c r="F13146" s="1">
        <v>45498.051122685189</v>
      </c>
      <c r="G13146" t="b">
        <v>0</v>
      </c>
      <c r="H13146" t="b">
        <v>0</v>
      </c>
      <c r="I13146" t="s">
        <v>84</v>
      </c>
      <c r="J13146" t="s">
        <v>66</v>
      </c>
      <c r="K13146" t="s">
        <v>32</v>
      </c>
      <c r="L13146">
        <v>125520</v>
      </c>
    </row>
    <row r="13147" spans="1:12" x14ac:dyDescent="0.25">
      <c r="A13147" t="s">
        <v>54</v>
      </c>
      <c r="B13147" t="s">
        <v>55</v>
      </c>
      <c r="C13147" t="s">
        <v>68</v>
      </c>
      <c r="D13147" t="s">
        <v>29</v>
      </c>
      <c r="E13147" t="b">
        <v>1</v>
      </c>
      <c r="F13147" s="1">
        <v>45642.87841435185</v>
      </c>
      <c r="G13147" t="b">
        <v>1</v>
      </c>
      <c r="H13147" t="b">
        <v>0</v>
      </c>
      <c r="I13147" t="s">
        <v>30</v>
      </c>
      <c r="J13147" t="s">
        <v>70</v>
      </c>
      <c r="K13147" t="s">
        <v>74</v>
      </c>
      <c r="L13147">
        <v>151542</v>
      </c>
    </row>
    <row r="13148" spans="1:12" x14ac:dyDescent="0.25">
      <c r="A13148" t="s">
        <v>45</v>
      </c>
      <c r="B13148" t="s">
        <v>76</v>
      </c>
      <c r="C13148" t="s">
        <v>14</v>
      </c>
      <c r="D13148" t="s">
        <v>15</v>
      </c>
      <c r="E13148" t="b">
        <v>0</v>
      </c>
      <c r="F13148" s="1">
        <v>45535.331689814811</v>
      </c>
      <c r="G13148" t="b">
        <v>0</v>
      </c>
      <c r="H13148" t="b">
        <v>0</v>
      </c>
      <c r="I13148" t="s">
        <v>16</v>
      </c>
      <c r="J13148" t="s">
        <v>17</v>
      </c>
      <c r="K13148" t="s">
        <v>105</v>
      </c>
      <c r="L13148">
        <v>117862</v>
      </c>
    </row>
    <row r="13149" spans="1:12" x14ac:dyDescent="0.25">
      <c r="A13149" t="s">
        <v>38</v>
      </c>
      <c r="B13149" t="s">
        <v>39</v>
      </c>
      <c r="C13149" t="s">
        <v>43</v>
      </c>
      <c r="D13149" t="s">
        <v>29</v>
      </c>
      <c r="E13149" t="b">
        <v>1</v>
      </c>
      <c r="F13149" s="1">
        <v>45476.773078703707</v>
      </c>
      <c r="G13149" t="b">
        <v>1</v>
      </c>
      <c r="H13149" t="b">
        <v>1</v>
      </c>
      <c r="I13149" t="s">
        <v>41</v>
      </c>
      <c r="J13149" t="s">
        <v>34</v>
      </c>
      <c r="K13149" t="s">
        <v>60</v>
      </c>
      <c r="L13149">
        <v>72853</v>
      </c>
    </row>
    <row r="13150" spans="1:12" x14ac:dyDescent="0.25">
      <c r="A13150" t="s">
        <v>54</v>
      </c>
      <c r="B13150" t="s">
        <v>79</v>
      </c>
      <c r="C13150" t="s">
        <v>14</v>
      </c>
      <c r="D13150" t="s">
        <v>22</v>
      </c>
      <c r="E13150" t="b">
        <v>0</v>
      </c>
      <c r="F13150" s="1">
        <v>45368.629814814813</v>
      </c>
      <c r="G13150" t="b">
        <v>1</v>
      </c>
      <c r="H13150" t="b">
        <v>1</v>
      </c>
      <c r="I13150" t="s">
        <v>30</v>
      </c>
      <c r="J13150" t="s">
        <v>64</v>
      </c>
      <c r="K13150" t="s">
        <v>92</v>
      </c>
      <c r="L13150">
        <v>154220</v>
      </c>
    </row>
    <row r="13151" spans="1:12" x14ac:dyDescent="0.25">
      <c r="A13151" t="s">
        <v>49</v>
      </c>
      <c r="B13151" t="s">
        <v>50</v>
      </c>
      <c r="C13151" t="s">
        <v>28</v>
      </c>
      <c r="D13151" t="s">
        <v>29</v>
      </c>
      <c r="E13151" t="b">
        <v>0</v>
      </c>
      <c r="F13151" s="1">
        <v>45637.663402777784</v>
      </c>
      <c r="G13151" t="b">
        <v>0</v>
      </c>
      <c r="H13151" t="b">
        <v>0</v>
      </c>
      <c r="I13151" t="s">
        <v>51</v>
      </c>
      <c r="J13151" t="s">
        <v>72</v>
      </c>
      <c r="K13151" t="s">
        <v>81</v>
      </c>
      <c r="L13151">
        <v>80575</v>
      </c>
    </row>
    <row r="13152" spans="1:12" x14ac:dyDescent="0.25">
      <c r="A13152" t="s">
        <v>45</v>
      </c>
      <c r="B13152" t="s">
        <v>46</v>
      </c>
      <c r="C13152" t="s">
        <v>28</v>
      </c>
      <c r="D13152" t="s">
        <v>15</v>
      </c>
      <c r="E13152" t="b">
        <v>1</v>
      </c>
      <c r="F13152" s="1">
        <v>45632.292638888888</v>
      </c>
      <c r="G13152" t="b">
        <v>0</v>
      </c>
      <c r="H13152" t="b">
        <v>0</v>
      </c>
      <c r="I13152" t="s">
        <v>16</v>
      </c>
      <c r="J13152" t="s">
        <v>72</v>
      </c>
      <c r="K13152" t="s">
        <v>102</v>
      </c>
      <c r="L13152">
        <v>100433</v>
      </c>
    </row>
    <row r="13153" spans="1:12" x14ac:dyDescent="0.25">
      <c r="A13153" t="s">
        <v>54</v>
      </c>
      <c r="B13153" t="s">
        <v>55</v>
      </c>
      <c r="C13153" t="s">
        <v>21</v>
      </c>
      <c r="D13153" t="s">
        <v>15</v>
      </c>
      <c r="E13153" t="b">
        <v>0</v>
      </c>
      <c r="F13153" s="1">
        <v>45559.181250000001</v>
      </c>
      <c r="G13153" t="b">
        <v>1</v>
      </c>
      <c r="H13153" t="b">
        <v>0</v>
      </c>
      <c r="I13153" t="s">
        <v>30</v>
      </c>
      <c r="J13153" t="s">
        <v>64</v>
      </c>
      <c r="K13153" t="s">
        <v>77</v>
      </c>
      <c r="L13153">
        <v>135866</v>
      </c>
    </row>
    <row r="13154" spans="1:12" x14ac:dyDescent="0.25">
      <c r="A13154" t="s">
        <v>49</v>
      </c>
      <c r="B13154" t="s">
        <v>50</v>
      </c>
      <c r="C13154" t="s">
        <v>43</v>
      </c>
      <c r="D13154" t="s">
        <v>22</v>
      </c>
      <c r="E13154" t="b">
        <v>0</v>
      </c>
      <c r="F13154" s="1">
        <v>45580.536400462966</v>
      </c>
      <c r="G13154" t="b">
        <v>1</v>
      </c>
      <c r="H13154" t="b">
        <v>1</v>
      </c>
      <c r="I13154" t="s">
        <v>51</v>
      </c>
      <c r="J13154" t="s">
        <v>24</v>
      </c>
      <c r="K13154" t="s">
        <v>81</v>
      </c>
      <c r="L13154">
        <v>83040</v>
      </c>
    </row>
    <row r="13155" spans="1:12" x14ac:dyDescent="0.25">
      <c r="A13155" t="s">
        <v>19</v>
      </c>
      <c r="B13155" t="s">
        <v>36</v>
      </c>
      <c r="C13155" t="s">
        <v>28</v>
      </c>
      <c r="D13155" t="s">
        <v>22</v>
      </c>
      <c r="E13155" t="b">
        <v>0</v>
      </c>
      <c r="F13155" s="1">
        <v>45333.440034722233</v>
      </c>
      <c r="G13155" t="b">
        <v>1</v>
      </c>
      <c r="H13155" t="b">
        <v>0</v>
      </c>
      <c r="I13155" t="s">
        <v>23</v>
      </c>
      <c r="J13155" t="s">
        <v>66</v>
      </c>
      <c r="K13155" t="s">
        <v>101</v>
      </c>
      <c r="L13155">
        <v>73515</v>
      </c>
    </row>
    <row r="13156" spans="1:12" x14ac:dyDescent="0.25">
      <c r="A13156" t="s">
        <v>54</v>
      </c>
      <c r="B13156" t="s">
        <v>79</v>
      </c>
      <c r="C13156" t="s">
        <v>14</v>
      </c>
      <c r="D13156" t="s">
        <v>15</v>
      </c>
      <c r="E13156" t="b">
        <v>1</v>
      </c>
      <c r="F13156" s="1">
        <v>45515.430312500001</v>
      </c>
      <c r="G13156" t="b">
        <v>1</v>
      </c>
      <c r="H13156" t="b">
        <v>1</v>
      </c>
      <c r="I13156" t="s">
        <v>30</v>
      </c>
      <c r="J13156" t="s">
        <v>47</v>
      </c>
      <c r="K13156" t="s">
        <v>102</v>
      </c>
      <c r="L13156">
        <v>126226</v>
      </c>
    </row>
    <row r="13157" spans="1:12" x14ac:dyDescent="0.25">
      <c r="A13157" t="s">
        <v>38</v>
      </c>
      <c r="B13157" t="s">
        <v>107</v>
      </c>
      <c r="C13157" t="s">
        <v>21</v>
      </c>
      <c r="D13157" t="s">
        <v>29</v>
      </c>
      <c r="E13157" t="b">
        <v>1</v>
      </c>
      <c r="F13157" s="1">
        <v>45387.830972222233</v>
      </c>
      <c r="G13157" t="b">
        <v>1</v>
      </c>
      <c r="H13157" t="b">
        <v>1</v>
      </c>
      <c r="I13157" t="s">
        <v>41</v>
      </c>
      <c r="J13157" t="s">
        <v>72</v>
      </c>
      <c r="K13157" t="s">
        <v>122</v>
      </c>
      <c r="L13157">
        <v>77134</v>
      </c>
    </row>
    <row r="13158" spans="1:12" x14ac:dyDescent="0.25">
      <c r="A13158" t="s">
        <v>19</v>
      </c>
      <c r="B13158" t="s">
        <v>86</v>
      </c>
      <c r="C13158" t="s">
        <v>21</v>
      </c>
      <c r="D13158" t="s">
        <v>22</v>
      </c>
      <c r="E13158" t="b">
        <v>0</v>
      </c>
      <c r="F13158" s="1">
        <v>45595.952719907407</v>
      </c>
      <c r="G13158" t="b">
        <v>0</v>
      </c>
      <c r="H13158" t="b">
        <v>0</v>
      </c>
      <c r="I13158" t="s">
        <v>23</v>
      </c>
      <c r="J13158" t="s">
        <v>17</v>
      </c>
      <c r="K13158" t="s">
        <v>130</v>
      </c>
      <c r="L13158">
        <v>66166</v>
      </c>
    </row>
    <row r="13159" spans="1:12" x14ac:dyDescent="0.25">
      <c r="A13159" t="s">
        <v>82</v>
      </c>
      <c r="B13159" t="s">
        <v>83</v>
      </c>
      <c r="C13159" t="s">
        <v>40</v>
      </c>
      <c r="D13159" t="s">
        <v>15</v>
      </c>
      <c r="E13159" t="b">
        <v>0</v>
      </c>
      <c r="F13159" s="1">
        <v>45624.987268518518</v>
      </c>
      <c r="G13159" t="b">
        <v>0</v>
      </c>
      <c r="H13159" t="b">
        <v>0</v>
      </c>
      <c r="I13159" t="s">
        <v>84</v>
      </c>
      <c r="J13159" t="s">
        <v>80</v>
      </c>
      <c r="K13159" t="s">
        <v>121</v>
      </c>
      <c r="L13159">
        <v>130102</v>
      </c>
    </row>
    <row r="13160" spans="1:12" x14ac:dyDescent="0.25">
      <c r="A13160" t="s">
        <v>19</v>
      </c>
      <c r="B13160" t="s">
        <v>20</v>
      </c>
      <c r="C13160" t="s">
        <v>68</v>
      </c>
      <c r="D13160" t="s">
        <v>22</v>
      </c>
      <c r="E13160" t="b">
        <v>0</v>
      </c>
      <c r="F13160" s="1">
        <v>45366.50377314815</v>
      </c>
      <c r="G13160" t="b">
        <v>0</v>
      </c>
      <c r="H13160" t="b">
        <v>1</v>
      </c>
      <c r="I13160" t="s">
        <v>23</v>
      </c>
      <c r="J13160" t="s">
        <v>64</v>
      </c>
      <c r="K13160" t="s">
        <v>42</v>
      </c>
      <c r="L13160">
        <v>78772</v>
      </c>
    </row>
    <row r="13161" spans="1:12" x14ac:dyDescent="0.25">
      <c r="A13161" t="s">
        <v>49</v>
      </c>
      <c r="B13161" t="s">
        <v>108</v>
      </c>
      <c r="C13161" t="s">
        <v>43</v>
      </c>
      <c r="D13161" t="s">
        <v>22</v>
      </c>
      <c r="E13161" t="b">
        <v>0</v>
      </c>
      <c r="F13161" s="1">
        <v>45379.711076388892</v>
      </c>
      <c r="G13161" t="b">
        <v>1</v>
      </c>
      <c r="H13161" t="b">
        <v>0</v>
      </c>
      <c r="I13161" t="s">
        <v>51</v>
      </c>
      <c r="J13161" t="s">
        <v>72</v>
      </c>
      <c r="K13161" t="s">
        <v>118</v>
      </c>
      <c r="L13161">
        <v>78726</v>
      </c>
    </row>
    <row r="13162" spans="1:12" x14ac:dyDescent="0.25">
      <c r="A13162" t="s">
        <v>38</v>
      </c>
      <c r="B13162" t="s">
        <v>39</v>
      </c>
      <c r="C13162" t="s">
        <v>68</v>
      </c>
      <c r="D13162" t="s">
        <v>22</v>
      </c>
      <c r="E13162" t="b">
        <v>1</v>
      </c>
      <c r="F13162" s="1">
        <v>45384.986134259263</v>
      </c>
      <c r="G13162" t="b">
        <v>0</v>
      </c>
      <c r="H13162" t="b">
        <v>1</v>
      </c>
      <c r="I13162" t="s">
        <v>41</v>
      </c>
      <c r="J13162" t="s">
        <v>31</v>
      </c>
      <c r="K13162" t="s">
        <v>65</v>
      </c>
      <c r="L13162">
        <v>88495</v>
      </c>
    </row>
    <row r="13163" spans="1:12" x14ac:dyDescent="0.25">
      <c r="A13163" t="s">
        <v>19</v>
      </c>
      <c r="B13163" t="s">
        <v>94</v>
      </c>
      <c r="C13163" t="s">
        <v>40</v>
      </c>
      <c r="D13163" t="s">
        <v>22</v>
      </c>
      <c r="E13163" t="b">
        <v>0</v>
      </c>
      <c r="F13163" s="1">
        <v>45337.828703703701</v>
      </c>
      <c r="G13163" t="b">
        <v>1</v>
      </c>
      <c r="H13163" t="b">
        <v>1</v>
      </c>
      <c r="I13163" t="s">
        <v>23</v>
      </c>
      <c r="J13163" t="s">
        <v>57</v>
      </c>
      <c r="K13163" t="s">
        <v>58</v>
      </c>
      <c r="L13163">
        <v>77148</v>
      </c>
    </row>
    <row r="13164" spans="1:12" x14ac:dyDescent="0.25">
      <c r="A13164" t="s">
        <v>45</v>
      </c>
      <c r="B13164" t="s">
        <v>46</v>
      </c>
      <c r="C13164" t="s">
        <v>21</v>
      </c>
      <c r="D13164" t="s">
        <v>15</v>
      </c>
      <c r="E13164" t="b">
        <v>0</v>
      </c>
      <c r="F13164" s="1">
        <v>45325.572314814817</v>
      </c>
      <c r="G13164" t="b">
        <v>1</v>
      </c>
      <c r="H13164" t="b">
        <v>1</v>
      </c>
      <c r="I13164" t="s">
        <v>16</v>
      </c>
      <c r="J13164" t="s">
        <v>72</v>
      </c>
      <c r="K13164" t="s">
        <v>99</v>
      </c>
      <c r="L13164">
        <v>85531</v>
      </c>
    </row>
    <row r="13165" spans="1:12" x14ac:dyDescent="0.25">
      <c r="A13165" t="s">
        <v>26</v>
      </c>
      <c r="B13165" t="s">
        <v>71</v>
      </c>
      <c r="C13165" t="s">
        <v>68</v>
      </c>
      <c r="D13165" t="s">
        <v>22</v>
      </c>
      <c r="E13165" t="b">
        <v>1</v>
      </c>
      <c r="F13165" s="1">
        <v>45632.983622685177</v>
      </c>
      <c r="G13165" t="b">
        <v>0</v>
      </c>
      <c r="H13165" t="b">
        <v>1</v>
      </c>
      <c r="I13165" t="s">
        <v>30</v>
      </c>
      <c r="J13165" t="s">
        <v>80</v>
      </c>
      <c r="K13165" t="s">
        <v>118</v>
      </c>
      <c r="L13165">
        <v>102594</v>
      </c>
    </row>
    <row r="13166" spans="1:12" x14ac:dyDescent="0.25">
      <c r="A13166" t="s">
        <v>82</v>
      </c>
      <c r="B13166" t="s">
        <v>85</v>
      </c>
      <c r="C13166" t="s">
        <v>28</v>
      </c>
      <c r="D13166" t="s">
        <v>29</v>
      </c>
      <c r="E13166" t="b">
        <v>1</v>
      </c>
      <c r="F13166" s="1">
        <v>45491.990451388891</v>
      </c>
      <c r="G13166" t="b">
        <v>1</v>
      </c>
      <c r="H13166" t="b">
        <v>1</v>
      </c>
      <c r="I13166" t="s">
        <v>84</v>
      </c>
      <c r="J13166" t="s">
        <v>24</v>
      </c>
      <c r="K13166" t="s">
        <v>53</v>
      </c>
      <c r="L13166">
        <v>131918</v>
      </c>
    </row>
    <row r="13167" spans="1:12" x14ac:dyDescent="0.25">
      <c r="A13167" t="s">
        <v>26</v>
      </c>
      <c r="B13167" t="s">
        <v>33</v>
      </c>
      <c r="C13167" t="s">
        <v>14</v>
      </c>
      <c r="D13167" t="s">
        <v>29</v>
      </c>
      <c r="E13167" t="b">
        <v>0</v>
      </c>
      <c r="F13167" s="1">
        <v>45427.109953703701</v>
      </c>
      <c r="G13167" t="b">
        <v>1</v>
      </c>
      <c r="H13167" t="b">
        <v>0</v>
      </c>
      <c r="I13167" t="s">
        <v>30</v>
      </c>
      <c r="J13167" t="s">
        <v>72</v>
      </c>
      <c r="K13167" t="s">
        <v>128</v>
      </c>
      <c r="L13167">
        <v>86451</v>
      </c>
    </row>
    <row r="13168" spans="1:12" x14ac:dyDescent="0.25">
      <c r="A13168" t="s">
        <v>82</v>
      </c>
      <c r="B13168" t="s">
        <v>83</v>
      </c>
      <c r="C13168" t="s">
        <v>21</v>
      </c>
      <c r="D13168" t="s">
        <v>22</v>
      </c>
      <c r="E13168" t="b">
        <v>0</v>
      </c>
      <c r="F13168" s="1">
        <v>45374.664317129631</v>
      </c>
      <c r="G13168" t="b">
        <v>1</v>
      </c>
      <c r="H13168" t="b">
        <v>1</v>
      </c>
      <c r="I13168" t="s">
        <v>84</v>
      </c>
      <c r="J13168" t="s">
        <v>70</v>
      </c>
      <c r="K13168" t="s">
        <v>67</v>
      </c>
      <c r="L13168">
        <v>108432</v>
      </c>
    </row>
    <row r="13169" spans="1:12" x14ac:dyDescent="0.25">
      <c r="A13169" t="s">
        <v>49</v>
      </c>
      <c r="B13169" t="s">
        <v>61</v>
      </c>
      <c r="C13169" t="s">
        <v>68</v>
      </c>
      <c r="D13169" t="s">
        <v>15</v>
      </c>
      <c r="E13169" t="b">
        <v>0</v>
      </c>
      <c r="F13169" s="1">
        <v>45341.679108796299</v>
      </c>
      <c r="G13169" t="b">
        <v>1</v>
      </c>
      <c r="H13169" t="b">
        <v>0</v>
      </c>
      <c r="I13169" t="s">
        <v>51</v>
      </c>
      <c r="J13169" t="s">
        <v>17</v>
      </c>
      <c r="K13169" t="s">
        <v>77</v>
      </c>
      <c r="L13169">
        <v>81172</v>
      </c>
    </row>
    <row r="13170" spans="1:12" x14ac:dyDescent="0.25">
      <c r="A13170" t="s">
        <v>12</v>
      </c>
      <c r="B13170" t="s">
        <v>63</v>
      </c>
      <c r="C13170" t="s">
        <v>40</v>
      </c>
      <c r="D13170" t="s">
        <v>29</v>
      </c>
      <c r="E13170" t="b">
        <v>1</v>
      </c>
      <c r="F13170" s="1">
        <v>45440.615937499999</v>
      </c>
      <c r="G13170" t="b">
        <v>0</v>
      </c>
      <c r="H13170" t="b">
        <v>0</v>
      </c>
      <c r="I13170" t="s">
        <v>16</v>
      </c>
      <c r="J13170" t="s">
        <v>52</v>
      </c>
      <c r="K13170" t="s">
        <v>67</v>
      </c>
      <c r="L13170">
        <v>139143</v>
      </c>
    </row>
    <row r="13171" spans="1:12" x14ac:dyDescent="0.25">
      <c r="A13171" t="s">
        <v>38</v>
      </c>
      <c r="B13171" t="s">
        <v>39</v>
      </c>
      <c r="C13171" t="s">
        <v>43</v>
      </c>
      <c r="D13171" t="s">
        <v>22</v>
      </c>
      <c r="E13171" t="b">
        <v>1</v>
      </c>
      <c r="F13171" s="1">
        <v>45421.395995370367</v>
      </c>
      <c r="G13171" t="b">
        <v>1</v>
      </c>
      <c r="H13171" t="b">
        <v>0</v>
      </c>
      <c r="I13171" t="s">
        <v>41</v>
      </c>
      <c r="J13171" t="s">
        <v>66</v>
      </c>
      <c r="K13171" t="s">
        <v>124</v>
      </c>
      <c r="L13171">
        <v>70649</v>
      </c>
    </row>
    <row r="13172" spans="1:12" x14ac:dyDescent="0.25">
      <c r="A13172" t="s">
        <v>45</v>
      </c>
      <c r="B13172" t="s">
        <v>46</v>
      </c>
      <c r="C13172" t="s">
        <v>40</v>
      </c>
      <c r="D13172" t="s">
        <v>29</v>
      </c>
      <c r="E13172" t="b">
        <v>0</v>
      </c>
      <c r="F13172" s="1">
        <v>45566.154120370367</v>
      </c>
      <c r="G13172" t="b">
        <v>0</v>
      </c>
      <c r="H13172" t="b">
        <v>1</v>
      </c>
      <c r="I13172" t="s">
        <v>16</v>
      </c>
      <c r="J13172" t="s">
        <v>17</v>
      </c>
      <c r="K13172" t="s">
        <v>60</v>
      </c>
      <c r="L13172">
        <v>82485</v>
      </c>
    </row>
    <row r="13173" spans="1:12" x14ac:dyDescent="0.25">
      <c r="A13173" t="s">
        <v>49</v>
      </c>
      <c r="B13173" t="s">
        <v>61</v>
      </c>
      <c r="C13173" t="s">
        <v>21</v>
      </c>
      <c r="D13173" t="s">
        <v>22</v>
      </c>
      <c r="E13173" t="b">
        <v>1</v>
      </c>
      <c r="F13173" s="1">
        <v>45631.792905092603</v>
      </c>
      <c r="G13173" t="b">
        <v>1</v>
      </c>
      <c r="H13173" t="b">
        <v>1</v>
      </c>
      <c r="I13173" t="s">
        <v>51</v>
      </c>
      <c r="J13173" t="s">
        <v>64</v>
      </c>
      <c r="K13173" t="s">
        <v>73</v>
      </c>
      <c r="L13173">
        <v>82739</v>
      </c>
    </row>
    <row r="13174" spans="1:12" x14ac:dyDescent="0.25">
      <c r="A13174" t="s">
        <v>45</v>
      </c>
      <c r="B13174" t="s">
        <v>76</v>
      </c>
      <c r="C13174" t="s">
        <v>14</v>
      </c>
      <c r="D13174" t="s">
        <v>22</v>
      </c>
      <c r="E13174" t="b">
        <v>1</v>
      </c>
      <c r="F13174" s="1">
        <v>45447.795393518521</v>
      </c>
      <c r="G13174" t="b">
        <v>1</v>
      </c>
      <c r="H13174" t="b">
        <v>1</v>
      </c>
      <c r="I13174" t="s">
        <v>16</v>
      </c>
      <c r="J13174" t="s">
        <v>52</v>
      </c>
      <c r="K13174" t="s">
        <v>100</v>
      </c>
      <c r="L13174">
        <v>93310</v>
      </c>
    </row>
    <row r="13175" spans="1:12" x14ac:dyDescent="0.25">
      <c r="A13175" t="s">
        <v>82</v>
      </c>
      <c r="B13175" t="s">
        <v>85</v>
      </c>
      <c r="C13175" t="s">
        <v>14</v>
      </c>
      <c r="D13175" t="s">
        <v>15</v>
      </c>
      <c r="E13175" t="b">
        <v>0</v>
      </c>
      <c r="F13175" s="1">
        <v>45426.111006944448</v>
      </c>
      <c r="G13175" t="b">
        <v>0</v>
      </c>
      <c r="H13175" t="b">
        <v>0</v>
      </c>
      <c r="I13175" t="s">
        <v>84</v>
      </c>
      <c r="J13175" t="s">
        <v>57</v>
      </c>
      <c r="K13175" t="s">
        <v>124</v>
      </c>
      <c r="L13175">
        <v>132848</v>
      </c>
    </row>
    <row r="13176" spans="1:12" x14ac:dyDescent="0.25">
      <c r="A13176" t="s">
        <v>45</v>
      </c>
      <c r="B13176" t="s">
        <v>76</v>
      </c>
      <c r="C13176" t="s">
        <v>28</v>
      </c>
      <c r="D13176" t="s">
        <v>29</v>
      </c>
      <c r="E13176" t="b">
        <v>1</v>
      </c>
      <c r="F13176" s="1">
        <v>45404.931944444441</v>
      </c>
      <c r="G13176" t="b">
        <v>0</v>
      </c>
      <c r="H13176" t="b">
        <v>1</v>
      </c>
      <c r="I13176" t="s">
        <v>16</v>
      </c>
      <c r="J13176" t="s">
        <v>17</v>
      </c>
      <c r="K13176" t="s">
        <v>18</v>
      </c>
      <c r="L13176">
        <v>117411</v>
      </c>
    </row>
    <row r="13177" spans="1:12" x14ac:dyDescent="0.25">
      <c r="A13177" t="s">
        <v>54</v>
      </c>
      <c r="B13177" t="s">
        <v>55</v>
      </c>
      <c r="C13177" t="s">
        <v>21</v>
      </c>
      <c r="D13177" t="s">
        <v>15</v>
      </c>
      <c r="E13177" t="b">
        <v>1</v>
      </c>
      <c r="F13177" s="1">
        <v>45561.26353009259</v>
      </c>
      <c r="G13177" t="b">
        <v>1</v>
      </c>
      <c r="H13177" t="b">
        <v>1</v>
      </c>
      <c r="I13177" t="s">
        <v>30</v>
      </c>
      <c r="J13177" t="s">
        <v>24</v>
      </c>
      <c r="K13177" t="s">
        <v>35</v>
      </c>
      <c r="L13177">
        <v>154249</v>
      </c>
    </row>
    <row r="13178" spans="1:12" x14ac:dyDescent="0.25">
      <c r="A13178" t="s">
        <v>54</v>
      </c>
      <c r="B13178" t="s">
        <v>55</v>
      </c>
      <c r="C13178" t="s">
        <v>43</v>
      </c>
      <c r="D13178" t="s">
        <v>15</v>
      </c>
      <c r="E13178" t="b">
        <v>0</v>
      </c>
      <c r="F13178" s="1">
        <v>45420.590300925927</v>
      </c>
      <c r="G13178" t="b">
        <v>1</v>
      </c>
      <c r="H13178" t="b">
        <v>0</v>
      </c>
      <c r="I13178" t="s">
        <v>30</v>
      </c>
      <c r="J13178" t="s">
        <v>34</v>
      </c>
      <c r="K13178" t="s">
        <v>120</v>
      </c>
      <c r="L13178">
        <v>117963</v>
      </c>
    </row>
    <row r="13179" spans="1:12" x14ac:dyDescent="0.25">
      <c r="A13179" t="s">
        <v>26</v>
      </c>
      <c r="B13179" t="s">
        <v>33</v>
      </c>
      <c r="C13179" t="s">
        <v>68</v>
      </c>
      <c r="D13179" t="s">
        <v>22</v>
      </c>
      <c r="E13179" t="b">
        <v>1</v>
      </c>
      <c r="F13179" s="1">
        <v>45391.416678240741</v>
      </c>
      <c r="G13179" t="b">
        <v>1</v>
      </c>
      <c r="H13179" t="b">
        <v>0</v>
      </c>
      <c r="I13179" t="s">
        <v>30</v>
      </c>
      <c r="J13179" t="s">
        <v>72</v>
      </c>
      <c r="K13179" t="s">
        <v>121</v>
      </c>
      <c r="L13179">
        <v>91434</v>
      </c>
    </row>
    <row r="13180" spans="1:12" x14ac:dyDescent="0.25">
      <c r="A13180" t="s">
        <v>49</v>
      </c>
      <c r="B13180" t="s">
        <v>108</v>
      </c>
      <c r="C13180" t="s">
        <v>43</v>
      </c>
      <c r="D13180" t="s">
        <v>22</v>
      </c>
      <c r="E13180" t="b">
        <v>0</v>
      </c>
      <c r="F13180" s="1">
        <v>45610.683703703697</v>
      </c>
      <c r="G13180" t="b">
        <v>1</v>
      </c>
      <c r="H13180" t="b">
        <v>0</v>
      </c>
      <c r="I13180" t="s">
        <v>51</v>
      </c>
      <c r="J13180" t="s">
        <v>80</v>
      </c>
      <c r="K13180" t="s">
        <v>56</v>
      </c>
      <c r="L13180">
        <v>79687</v>
      </c>
    </row>
    <row r="13181" spans="1:12" x14ac:dyDescent="0.25">
      <c r="A13181" t="s">
        <v>26</v>
      </c>
      <c r="B13181" t="s">
        <v>71</v>
      </c>
      <c r="C13181" t="s">
        <v>14</v>
      </c>
      <c r="D13181" t="s">
        <v>22</v>
      </c>
      <c r="E13181" t="b">
        <v>0</v>
      </c>
      <c r="F13181" s="1">
        <v>45452.429560185177</v>
      </c>
      <c r="G13181" t="b">
        <v>0</v>
      </c>
      <c r="H13181" t="b">
        <v>0</v>
      </c>
      <c r="I13181" t="s">
        <v>30</v>
      </c>
      <c r="J13181" t="s">
        <v>47</v>
      </c>
      <c r="K13181" t="s">
        <v>48</v>
      </c>
      <c r="L13181">
        <v>104490</v>
      </c>
    </row>
    <row r="13182" spans="1:12" x14ac:dyDescent="0.25">
      <c r="A13182" t="s">
        <v>19</v>
      </c>
      <c r="B13182" t="s">
        <v>94</v>
      </c>
      <c r="C13182" t="s">
        <v>28</v>
      </c>
      <c r="D13182" t="s">
        <v>22</v>
      </c>
      <c r="E13182" t="b">
        <v>0</v>
      </c>
      <c r="F13182" s="1">
        <v>45355.207511574074</v>
      </c>
      <c r="G13182" t="b">
        <v>1</v>
      </c>
      <c r="H13182" t="b">
        <v>0</v>
      </c>
      <c r="I13182" t="s">
        <v>23</v>
      </c>
      <c r="J13182" t="s">
        <v>66</v>
      </c>
      <c r="K13182" t="s">
        <v>123</v>
      </c>
      <c r="L13182">
        <v>78104</v>
      </c>
    </row>
    <row r="13183" spans="1:12" x14ac:dyDescent="0.25">
      <c r="A13183" t="s">
        <v>45</v>
      </c>
      <c r="B13183" t="s">
        <v>46</v>
      </c>
      <c r="C13183" t="s">
        <v>40</v>
      </c>
      <c r="D13183" t="s">
        <v>22</v>
      </c>
      <c r="E13183" t="b">
        <v>0</v>
      </c>
      <c r="F13183" s="1">
        <v>45399.868518518517</v>
      </c>
      <c r="G13183" t="b">
        <v>1</v>
      </c>
      <c r="H13183" t="b">
        <v>1</v>
      </c>
      <c r="I13183" t="s">
        <v>16</v>
      </c>
      <c r="J13183" t="s">
        <v>24</v>
      </c>
      <c r="K13183" t="s">
        <v>128</v>
      </c>
      <c r="L13183">
        <v>96748</v>
      </c>
    </row>
    <row r="13184" spans="1:12" x14ac:dyDescent="0.25">
      <c r="A13184" t="s">
        <v>26</v>
      </c>
      <c r="B13184" t="s">
        <v>71</v>
      </c>
      <c r="C13184" t="s">
        <v>40</v>
      </c>
      <c r="D13184" t="s">
        <v>15</v>
      </c>
      <c r="E13184" t="b">
        <v>0</v>
      </c>
      <c r="F13184" s="1">
        <v>45614.366608796299</v>
      </c>
      <c r="G13184" t="b">
        <v>0</v>
      </c>
      <c r="H13184" t="b">
        <v>0</v>
      </c>
      <c r="I13184" t="s">
        <v>30</v>
      </c>
      <c r="J13184" t="s">
        <v>72</v>
      </c>
      <c r="K13184" t="s">
        <v>115</v>
      </c>
      <c r="L13184">
        <v>126905</v>
      </c>
    </row>
    <row r="13185" spans="1:12" x14ac:dyDescent="0.25">
      <c r="A13185" t="s">
        <v>26</v>
      </c>
      <c r="B13185" t="s">
        <v>71</v>
      </c>
      <c r="C13185" t="s">
        <v>40</v>
      </c>
      <c r="D13185" t="s">
        <v>29</v>
      </c>
      <c r="E13185" t="b">
        <v>1</v>
      </c>
      <c r="F13185" s="1">
        <v>45523.02039351852</v>
      </c>
      <c r="G13185" t="b">
        <v>1</v>
      </c>
      <c r="H13185" t="b">
        <v>0</v>
      </c>
      <c r="I13185" t="s">
        <v>30</v>
      </c>
      <c r="J13185" t="s">
        <v>24</v>
      </c>
      <c r="K13185" t="s">
        <v>25</v>
      </c>
      <c r="L13185">
        <v>122108</v>
      </c>
    </row>
    <row r="13186" spans="1:12" x14ac:dyDescent="0.25">
      <c r="A13186" t="s">
        <v>54</v>
      </c>
      <c r="B13186" t="s">
        <v>79</v>
      </c>
      <c r="C13186" t="s">
        <v>21</v>
      </c>
      <c r="D13186" t="s">
        <v>29</v>
      </c>
      <c r="E13186" t="b">
        <v>1</v>
      </c>
      <c r="F13186" s="1">
        <v>45496.419131944444</v>
      </c>
      <c r="G13186" t="b">
        <v>0</v>
      </c>
      <c r="H13186" t="b">
        <v>1</v>
      </c>
      <c r="I13186" t="s">
        <v>30</v>
      </c>
      <c r="J13186" t="s">
        <v>24</v>
      </c>
      <c r="K13186" t="s">
        <v>97</v>
      </c>
      <c r="L13186">
        <v>140620</v>
      </c>
    </row>
    <row r="13187" spans="1:12" x14ac:dyDescent="0.25">
      <c r="A13187" t="s">
        <v>45</v>
      </c>
      <c r="B13187" t="s">
        <v>88</v>
      </c>
      <c r="C13187" t="s">
        <v>40</v>
      </c>
      <c r="D13187" t="s">
        <v>29</v>
      </c>
      <c r="E13187" t="b">
        <v>1</v>
      </c>
      <c r="F13187" s="1">
        <v>45572.195798611108</v>
      </c>
      <c r="G13187" t="b">
        <v>0</v>
      </c>
      <c r="H13187" t="b">
        <v>0</v>
      </c>
      <c r="I13187" t="s">
        <v>16</v>
      </c>
      <c r="J13187" t="s">
        <v>57</v>
      </c>
      <c r="K13187" t="s">
        <v>122</v>
      </c>
      <c r="L13187">
        <v>101785</v>
      </c>
    </row>
    <row r="13188" spans="1:12" x14ac:dyDescent="0.25">
      <c r="A13188" t="s">
        <v>54</v>
      </c>
      <c r="B13188" t="s">
        <v>55</v>
      </c>
      <c r="C13188" t="s">
        <v>14</v>
      </c>
      <c r="D13188" t="s">
        <v>29</v>
      </c>
      <c r="E13188" t="b">
        <v>0</v>
      </c>
      <c r="F13188" s="1">
        <v>45515.447245370371</v>
      </c>
      <c r="G13188" t="b">
        <v>0</v>
      </c>
      <c r="H13188" t="b">
        <v>1</v>
      </c>
      <c r="I13188" t="s">
        <v>30</v>
      </c>
      <c r="J13188" t="s">
        <v>80</v>
      </c>
      <c r="K13188" t="s">
        <v>65</v>
      </c>
      <c r="L13188">
        <v>149486</v>
      </c>
    </row>
    <row r="13189" spans="1:12" x14ac:dyDescent="0.25">
      <c r="A13189" t="s">
        <v>45</v>
      </c>
      <c r="B13189" t="s">
        <v>76</v>
      </c>
      <c r="C13189" t="s">
        <v>68</v>
      </c>
      <c r="D13189" t="s">
        <v>22</v>
      </c>
      <c r="E13189" t="b">
        <v>1</v>
      </c>
      <c r="F13189" s="1">
        <v>45510.841504629629</v>
      </c>
      <c r="G13189" t="b">
        <v>1</v>
      </c>
      <c r="H13189" t="b">
        <v>0</v>
      </c>
      <c r="I13189" t="s">
        <v>16</v>
      </c>
      <c r="J13189" t="s">
        <v>17</v>
      </c>
      <c r="K13189" t="s">
        <v>124</v>
      </c>
      <c r="L13189">
        <v>94590</v>
      </c>
    </row>
    <row r="13190" spans="1:12" x14ac:dyDescent="0.25">
      <c r="A13190" t="s">
        <v>54</v>
      </c>
      <c r="B13190" t="s">
        <v>79</v>
      </c>
      <c r="C13190" t="s">
        <v>68</v>
      </c>
      <c r="D13190" t="s">
        <v>15</v>
      </c>
      <c r="E13190" t="b">
        <v>0</v>
      </c>
      <c r="F13190" s="1">
        <v>45406.715219907397</v>
      </c>
      <c r="G13190" t="b">
        <v>0</v>
      </c>
      <c r="H13190" t="b">
        <v>0</v>
      </c>
      <c r="I13190" t="s">
        <v>30</v>
      </c>
      <c r="J13190" t="s">
        <v>80</v>
      </c>
      <c r="K13190" t="s">
        <v>123</v>
      </c>
      <c r="L13190">
        <v>135755</v>
      </c>
    </row>
    <row r="13191" spans="1:12" x14ac:dyDescent="0.25">
      <c r="A13191" t="s">
        <v>45</v>
      </c>
      <c r="B13191" t="s">
        <v>46</v>
      </c>
      <c r="C13191" t="s">
        <v>68</v>
      </c>
      <c r="D13191" t="s">
        <v>29</v>
      </c>
      <c r="E13191" t="b">
        <v>1</v>
      </c>
      <c r="F13191" s="1">
        <v>45368.039155092592</v>
      </c>
      <c r="G13191" t="b">
        <v>1</v>
      </c>
      <c r="H13191" t="b">
        <v>0</v>
      </c>
      <c r="I13191" t="s">
        <v>16</v>
      </c>
      <c r="J13191" t="s">
        <v>72</v>
      </c>
      <c r="K13191" t="s">
        <v>123</v>
      </c>
      <c r="L13191">
        <v>118323</v>
      </c>
    </row>
    <row r="13192" spans="1:12" x14ac:dyDescent="0.25">
      <c r="A13192" t="s">
        <v>12</v>
      </c>
      <c r="B13192" t="s">
        <v>63</v>
      </c>
      <c r="C13192" t="s">
        <v>68</v>
      </c>
      <c r="D13192" t="s">
        <v>22</v>
      </c>
      <c r="E13192" t="b">
        <v>0</v>
      </c>
      <c r="F13192" s="1">
        <v>45579.760879629634</v>
      </c>
      <c r="G13192" t="b">
        <v>1</v>
      </c>
      <c r="H13192" t="b">
        <v>0</v>
      </c>
      <c r="I13192" t="s">
        <v>16</v>
      </c>
      <c r="J13192" t="s">
        <v>52</v>
      </c>
      <c r="K13192" t="s">
        <v>99</v>
      </c>
      <c r="L13192">
        <v>140275</v>
      </c>
    </row>
    <row r="13193" spans="1:12" x14ac:dyDescent="0.25">
      <c r="A13193" t="s">
        <v>82</v>
      </c>
      <c r="B13193" t="s">
        <v>85</v>
      </c>
      <c r="C13193" t="s">
        <v>68</v>
      </c>
      <c r="D13193" t="s">
        <v>22</v>
      </c>
      <c r="E13193" t="b">
        <v>0</v>
      </c>
      <c r="F13193" s="1">
        <v>45622.757268518522</v>
      </c>
      <c r="G13193" t="b">
        <v>1</v>
      </c>
      <c r="H13193" t="b">
        <v>1</v>
      </c>
      <c r="I13193" t="s">
        <v>84</v>
      </c>
      <c r="J13193" t="s">
        <v>24</v>
      </c>
      <c r="K13193" t="s">
        <v>122</v>
      </c>
      <c r="L13193">
        <v>106557</v>
      </c>
    </row>
    <row r="13194" spans="1:12" x14ac:dyDescent="0.25">
      <c r="A13194" t="s">
        <v>82</v>
      </c>
      <c r="B13194" t="s">
        <v>83</v>
      </c>
      <c r="C13194" t="s">
        <v>28</v>
      </c>
      <c r="D13194" t="s">
        <v>22</v>
      </c>
      <c r="E13194" t="b">
        <v>1</v>
      </c>
      <c r="F13194" s="1">
        <v>45382.357199074067</v>
      </c>
      <c r="G13194" t="b">
        <v>1</v>
      </c>
      <c r="H13194" t="b">
        <v>1</v>
      </c>
      <c r="I13194" t="s">
        <v>84</v>
      </c>
      <c r="J13194" t="s">
        <v>80</v>
      </c>
      <c r="K13194" t="s">
        <v>116</v>
      </c>
      <c r="L13194">
        <v>124084</v>
      </c>
    </row>
    <row r="13195" spans="1:12" x14ac:dyDescent="0.25">
      <c r="A13195" t="s">
        <v>45</v>
      </c>
      <c r="B13195" t="s">
        <v>46</v>
      </c>
      <c r="C13195" t="s">
        <v>68</v>
      </c>
      <c r="D13195" t="s">
        <v>15</v>
      </c>
      <c r="E13195" t="b">
        <v>0</v>
      </c>
      <c r="F13195" s="1">
        <v>45597.077939814822</v>
      </c>
      <c r="G13195" t="b">
        <v>0</v>
      </c>
      <c r="H13195" t="b">
        <v>0</v>
      </c>
      <c r="I13195" t="s">
        <v>16</v>
      </c>
      <c r="J13195" t="s">
        <v>24</v>
      </c>
      <c r="K13195" t="s">
        <v>123</v>
      </c>
      <c r="L13195">
        <v>86701</v>
      </c>
    </row>
    <row r="13196" spans="1:12" x14ac:dyDescent="0.25">
      <c r="A13196" t="s">
        <v>12</v>
      </c>
      <c r="B13196" t="s">
        <v>75</v>
      </c>
      <c r="C13196" t="s">
        <v>40</v>
      </c>
      <c r="D13196" t="s">
        <v>22</v>
      </c>
      <c r="E13196" t="b">
        <v>1</v>
      </c>
      <c r="F13196" s="1">
        <v>45314.608703703707</v>
      </c>
      <c r="G13196" t="b">
        <v>1</v>
      </c>
      <c r="H13196" t="b">
        <v>0</v>
      </c>
      <c r="I13196" t="s">
        <v>16</v>
      </c>
      <c r="J13196" t="s">
        <v>80</v>
      </c>
      <c r="K13196" t="s">
        <v>122</v>
      </c>
      <c r="L13196">
        <v>141004</v>
      </c>
    </row>
    <row r="13197" spans="1:12" x14ac:dyDescent="0.25">
      <c r="A13197" t="s">
        <v>82</v>
      </c>
      <c r="B13197" t="s">
        <v>83</v>
      </c>
      <c r="C13197" t="s">
        <v>21</v>
      </c>
      <c r="D13197" t="s">
        <v>22</v>
      </c>
      <c r="E13197" t="b">
        <v>0</v>
      </c>
      <c r="F13197" s="1">
        <v>45421.021527777782</v>
      </c>
      <c r="G13197" t="b">
        <v>0</v>
      </c>
      <c r="H13197" t="b">
        <v>0</v>
      </c>
      <c r="I13197" t="s">
        <v>84</v>
      </c>
      <c r="J13197" t="s">
        <v>47</v>
      </c>
      <c r="K13197" t="s">
        <v>122</v>
      </c>
      <c r="L13197">
        <v>128856</v>
      </c>
    </row>
    <row r="13198" spans="1:12" x14ac:dyDescent="0.25">
      <c r="A13198" t="s">
        <v>49</v>
      </c>
      <c r="B13198" t="s">
        <v>50</v>
      </c>
      <c r="C13198" t="s">
        <v>28</v>
      </c>
      <c r="D13198" t="s">
        <v>29</v>
      </c>
      <c r="E13198" t="b">
        <v>0</v>
      </c>
      <c r="F13198" s="1">
        <v>45492.844421296293</v>
      </c>
      <c r="G13198" t="b">
        <v>1</v>
      </c>
      <c r="H13198" t="b">
        <v>1</v>
      </c>
      <c r="I13198" t="s">
        <v>51</v>
      </c>
      <c r="J13198" t="s">
        <v>47</v>
      </c>
      <c r="K13198" t="s">
        <v>81</v>
      </c>
      <c r="L13198">
        <v>74769</v>
      </c>
    </row>
    <row r="13199" spans="1:12" x14ac:dyDescent="0.25">
      <c r="A13199" t="s">
        <v>12</v>
      </c>
      <c r="B13199" t="s">
        <v>63</v>
      </c>
      <c r="C13199" t="s">
        <v>21</v>
      </c>
      <c r="D13199" t="s">
        <v>15</v>
      </c>
      <c r="E13199" t="b">
        <v>1</v>
      </c>
      <c r="F13199" s="1">
        <v>45329.165300925917</v>
      </c>
      <c r="G13199" t="b">
        <v>1</v>
      </c>
      <c r="H13199" t="b">
        <v>0</v>
      </c>
      <c r="I13199" t="s">
        <v>16</v>
      </c>
      <c r="J13199" t="s">
        <v>34</v>
      </c>
      <c r="K13199" t="s">
        <v>78</v>
      </c>
      <c r="L13199">
        <v>113838</v>
      </c>
    </row>
    <row r="13200" spans="1:12" x14ac:dyDescent="0.25">
      <c r="A13200" t="s">
        <v>82</v>
      </c>
      <c r="B13200" t="s">
        <v>83</v>
      </c>
      <c r="C13200" t="s">
        <v>43</v>
      </c>
      <c r="D13200" t="s">
        <v>29</v>
      </c>
      <c r="E13200" t="b">
        <v>1</v>
      </c>
      <c r="F13200" s="1">
        <v>45508.935856481483</v>
      </c>
      <c r="G13200" t="b">
        <v>0</v>
      </c>
      <c r="H13200" t="b">
        <v>0</v>
      </c>
      <c r="I13200" t="s">
        <v>84</v>
      </c>
      <c r="J13200" t="s">
        <v>31</v>
      </c>
      <c r="K13200" t="s">
        <v>35</v>
      </c>
      <c r="L13200">
        <v>119922</v>
      </c>
    </row>
    <row r="13201" spans="1:12" x14ac:dyDescent="0.25">
      <c r="A13201" t="s">
        <v>49</v>
      </c>
      <c r="B13201" t="s">
        <v>108</v>
      </c>
      <c r="C13201" t="s">
        <v>14</v>
      </c>
      <c r="D13201" t="s">
        <v>29</v>
      </c>
      <c r="E13201" t="b">
        <v>0</v>
      </c>
      <c r="F13201" s="1">
        <v>45301.49560185185</v>
      </c>
      <c r="G13201" t="b">
        <v>0</v>
      </c>
      <c r="H13201" t="b">
        <v>1</v>
      </c>
      <c r="I13201" t="s">
        <v>51</v>
      </c>
      <c r="J13201" t="s">
        <v>70</v>
      </c>
      <c r="K13201" t="s">
        <v>114</v>
      </c>
      <c r="L13201">
        <v>88761</v>
      </c>
    </row>
    <row r="13202" spans="1:12" x14ac:dyDescent="0.25">
      <c r="A13202" t="s">
        <v>12</v>
      </c>
      <c r="B13202" t="s">
        <v>63</v>
      </c>
      <c r="C13202" t="s">
        <v>68</v>
      </c>
      <c r="D13202" t="s">
        <v>22</v>
      </c>
      <c r="E13202" t="b">
        <v>0</v>
      </c>
      <c r="F13202" s="1">
        <v>45594.586944444447</v>
      </c>
      <c r="G13202" t="b">
        <v>0</v>
      </c>
      <c r="H13202" t="b">
        <v>1</v>
      </c>
      <c r="I13202" t="s">
        <v>16</v>
      </c>
      <c r="J13202" t="s">
        <v>47</v>
      </c>
      <c r="K13202" t="s">
        <v>92</v>
      </c>
      <c r="L13202">
        <v>121850</v>
      </c>
    </row>
    <row r="13203" spans="1:12" x14ac:dyDescent="0.25">
      <c r="A13203" t="s">
        <v>49</v>
      </c>
      <c r="B13203" t="s">
        <v>50</v>
      </c>
      <c r="C13203" t="s">
        <v>14</v>
      </c>
      <c r="D13203" t="s">
        <v>22</v>
      </c>
      <c r="E13203" t="b">
        <v>1</v>
      </c>
      <c r="F13203" s="1">
        <v>45338.54886574074</v>
      </c>
      <c r="G13203" t="b">
        <v>1</v>
      </c>
      <c r="H13203" t="b">
        <v>1</v>
      </c>
      <c r="I13203" t="s">
        <v>51</v>
      </c>
      <c r="J13203" t="s">
        <v>44</v>
      </c>
      <c r="K13203" t="s">
        <v>120</v>
      </c>
      <c r="L13203">
        <v>76552</v>
      </c>
    </row>
    <row r="13204" spans="1:12" x14ac:dyDescent="0.25">
      <c r="A13204" t="s">
        <v>49</v>
      </c>
      <c r="B13204" t="s">
        <v>108</v>
      </c>
      <c r="C13204" t="s">
        <v>21</v>
      </c>
      <c r="D13204" t="s">
        <v>29</v>
      </c>
      <c r="E13204" t="b">
        <v>0</v>
      </c>
      <c r="F13204" s="1">
        <v>45343.671284722222</v>
      </c>
      <c r="G13204" t="b">
        <v>1</v>
      </c>
      <c r="H13204" t="b">
        <v>1</v>
      </c>
      <c r="I13204" t="s">
        <v>51</v>
      </c>
      <c r="J13204" t="s">
        <v>66</v>
      </c>
      <c r="K13204" t="s">
        <v>81</v>
      </c>
      <c r="L13204">
        <v>85491</v>
      </c>
    </row>
    <row r="13205" spans="1:12" x14ac:dyDescent="0.25">
      <c r="A13205" t="s">
        <v>82</v>
      </c>
      <c r="B13205" t="s">
        <v>91</v>
      </c>
      <c r="C13205" t="s">
        <v>28</v>
      </c>
      <c r="D13205" t="s">
        <v>15</v>
      </c>
      <c r="E13205" t="b">
        <v>1</v>
      </c>
      <c r="F13205" s="1">
        <v>45426.944872685177</v>
      </c>
      <c r="G13205" t="b">
        <v>0</v>
      </c>
      <c r="H13205" t="b">
        <v>1</v>
      </c>
      <c r="I13205" t="s">
        <v>84</v>
      </c>
      <c r="J13205" t="s">
        <v>31</v>
      </c>
      <c r="K13205" t="s">
        <v>89</v>
      </c>
      <c r="L13205">
        <v>123668</v>
      </c>
    </row>
    <row r="13206" spans="1:12" x14ac:dyDescent="0.25">
      <c r="A13206" t="s">
        <v>12</v>
      </c>
      <c r="B13206" t="s">
        <v>63</v>
      </c>
      <c r="C13206" t="s">
        <v>14</v>
      </c>
      <c r="D13206" t="s">
        <v>29</v>
      </c>
      <c r="E13206" t="b">
        <v>0</v>
      </c>
      <c r="F13206" s="1">
        <v>45436.771307870367</v>
      </c>
      <c r="G13206" t="b">
        <v>1</v>
      </c>
      <c r="H13206" t="b">
        <v>0</v>
      </c>
      <c r="I13206" t="s">
        <v>16</v>
      </c>
      <c r="J13206" t="s">
        <v>64</v>
      </c>
      <c r="K13206" t="s">
        <v>111</v>
      </c>
      <c r="L13206">
        <v>126299</v>
      </c>
    </row>
    <row r="13207" spans="1:12" x14ac:dyDescent="0.25">
      <c r="A13207" t="s">
        <v>26</v>
      </c>
      <c r="B13207" t="s">
        <v>33</v>
      </c>
      <c r="C13207" t="s">
        <v>28</v>
      </c>
      <c r="D13207" t="s">
        <v>22</v>
      </c>
      <c r="E13207" t="b">
        <v>1</v>
      </c>
      <c r="F13207" s="1">
        <v>45340.664618055547</v>
      </c>
      <c r="G13207" t="b">
        <v>0</v>
      </c>
      <c r="H13207" t="b">
        <v>1</v>
      </c>
      <c r="I13207" t="s">
        <v>30</v>
      </c>
      <c r="J13207" t="s">
        <v>57</v>
      </c>
      <c r="K13207" t="s">
        <v>87</v>
      </c>
      <c r="L13207">
        <v>90640</v>
      </c>
    </row>
    <row r="13208" spans="1:12" x14ac:dyDescent="0.25">
      <c r="A13208" t="s">
        <v>38</v>
      </c>
      <c r="B13208" t="s">
        <v>39</v>
      </c>
      <c r="C13208" t="s">
        <v>68</v>
      </c>
      <c r="D13208" t="s">
        <v>29</v>
      </c>
      <c r="E13208" t="b">
        <v>0</v>
      </c>
      <c r="F13208" s="1">
        <v>45350.331458333327</v>
      </c>
      <c r="G13208" t="b">
        <v>0</v>
      </c>
      <c r="H13208" t="b">
        <v>1</v>
      </c>
      <c r="I13208" t="s">
        <v>41</v>
      </c>
      <c r="J13208" t="s">
        <v>64</v>
      </c>
      <c r="K13208" t="s">
        <v>87</v>
      </c>
      <c r="L13208">
        <v>87291</v>
      </c>
    </row>
    <row r="13209" spans="1:12" x14ac:dyDescent="0.25">
      <c r="A13209" t="s">
        <v>49</v>
      </c>
      <c r="B13209" t="s">
        <v>50</v>
      </c>
      <c r="C13209" t="s">
        <v>43</v>
      </c>
      <c r="D13209" t="s">
        <v>15</v>
      </c>
      <c r="E13209" t="b">
        <v>0</v>
      </c>
      <c r="F13209" s="1">
        <v>45574.519432870373</v>
      </c>
      <c r="G13209" t="b">
        <v>0</v>
      </c>
      <c r="H13209" t="b">
        <v>1</v>
      </c>
      <c r="I13209" t="s">
        <v>51</v>
      </c>
      <c r="J13209" t="s">
        <v>72</v>
      </c>
      <c r="K13209" t="s">
        <v>58</v>
      </c>
      <c r="L13209">
        <v>86724</v>
      </c>
    </row>
    <row r="13210" spans="1:12" x14ac:dyDescent="0.25">
      <c r="A13210" t="s">
        <v>12</v>
      </c>
      <c r="B13210" t="s">
        <v>75</v>
      </c>
      <c r="C13210" t="s">
        <v>68</v>
      </c>
      <c r="D13210" t="s">
        <v>29</v>
      </c>
      <c r="E13210" t="b">
        <v>0</v>
      </c>
      <c r="F13210" s="1">
        <v>45568.604108796288</v>
      </c>
      <c r="G13210" t="b">
        <v>0</v>
      </c>
      <c r="H13210" t="b">
        <v>1</v>
      </c>
      <c r="I13210" t="s">
        <v>16</v>
      </c>
      <c r="J13210" t="s">
        <v>70</v>
      </c>
      <c r="K13210" t="s">
        <v>114</v>
      </c>
      <c r="L13210">
        <v>131290</v>
      </c>
    </row>
    <row r="13211" spans="1:12" x14ac:dyDescent="0.25">
      <c r="A13211" t="s">
        <v>45</v>
      </c>
      <c r="B13211" t="s">
        <v>76</v>
      </c>
      <c r="C13211" t="s">
        <v>14</v>
      </c>
      <c r="D13211" t="s">
        <v>15</v>
      </c>
      <c r="E13211" t="b">
        <v>0</v>
      </c>
      <c r="F13211" s="1">
        <v>45308.407083333332</v>
      </c>
      <c r="G13211" t="b">
        <v>0</v>
      </c>
      <c r="H13211" t="b">
        <v>1</v>
      </c>
      <c r="I13211" t="s">
        <v>16</v>
      </c>
      <c r="J13211" t="s">
        <v>66</v>
      </c>
      <c r="K13211" t="s">
        <v>109</v>
      </c>
      <c r="L13211">
        <v>89829</v>
      </c>
    </row>
    <row r="13212" spans="1:12" x14ac:dyDescent="0.25">
      <c r="A13212" t="s">
        <v>26</v>
      </c>
      <c r="B13212" t="s">
        <v>27</v>
      </c>
      <c r="C13212" t="s">
        <v>40</v>
      </c>
      <c r="D13212" t="s">
        <v>22</v>
      </c>
      <c r="E13212" t="b">
        <v>0</v>
      </c>
      <c r="F13212" s="1">
        <v>45325.054479166669</v>
      </c>
      <c r="G13212" t="b">
        <v>0</v>
      </c>
      <c r="H13212" t="b">
        <v>0</v>
      </c>
      <c r="I13212" t="s">
        <v>30</v>
      </c>
      <c r="J13212" t="s">
        <v>31</v>
      </c>
      <c r="K13212" t="s">
        <v>106</v>
      </c>
      <c r="L13212">
        <v>90494</v>
      </c>
    </row>
    <row r="13213" spans="1:12" x14ac:dyDescent="0.25">
      <c r="A13213" t="s">
        <v>82</v>
      </c>
      <c r="B13213" t="s">
        <v>83</v>
      </c>
      <c r="C13213" t="s">
        <v>68</v>
      </c>
      <c r="D13213" t="s">
        <v>29</v>
      </c>
      <c r="E13213" t="b">
        <v>0</v>
      </c>
      <c r="F13213" s="1">
        <v>45491.508148148147</v>
      </c>
      <c r="G13213" t="b">
        <v>0</v>
      </c>
      <c r="H13213" t="b">
        <v>0</v>
      </c>
      <c r="I13213" t="s">
        <v>84</v>
      </c>
      <c r="J13213" t="s">
        <v>47</v>
      </c>
      <c r="K13213" t="s">
        <v>97</v>
      </c>
      <c r="L13213">
        <v>112117</v>
      </c>
    </row>
    <row r="13214" spans="1:12" x14ac:dyDescent="0.25">
      <c r="A13214" t="s">
        <v>26</v>
      </c>
      <c r="B13214" t="s">
        <v>33</v>
      </c>
      <c r="C13214" t="s">
        <v>21</v>
      </c>
      <c r="D13214" t="s">
        <v>22</v>
      </c>
      <c r="E13214" t="b">
        <v>1</v>
      </c>
      <c r="F13214" s="1">
        <v>45545.708506944437</v>
      </c>
      <c r="G13214" t="b">
        <v>0</v>
      </c>
      <c r="H13214" t="b">
        <v>1</v>
      </c>
      <c r="I13214" t="s">
        <v>30</v>
      </c>
      <c r="J13214" t="s">
        <v>66</v>
      </c>
      <c r="K13214" t="s">
        <v>67</v>
      </c>
      <c r="L13214">
        <v>105030</v>
      </c>
    </row>
    <row r="13215" spans="1:12" x14ac:dyDescent="0.25">
      <c r="A13215" t="s">
        <v>82</v>
      </c>
      <c r="B13215" t="s">
        <v>85</v>
      </c>
      <c r="C13215" t="s">
        <v>21</v>
      </c>
      <c r="D13215" t="s">
        <v>29</v>
      </c>
      <c r="E13215" t="b">
        <v>0</v>
      </c>
      <c r="F13215" s="1">
        <v>45583.213645833333</v>
      </c>
      <c r="G13215" t="b">
        <v>1</v>
      </c>
      <c r="H13215" t="b">
        <v>1</v>
      </c>
      <c r="I13215" t="s">
        <v>84</v>
      </c>
      <c r="J13215" t="s">
        <v>44</v>
      </c>
      <c r="K13215" t="s">
        <v>111</v>
      </c>
      <c r="L13215">
        <v>115905</v>
      </c>
    </row>
    <row r="13216" spans="1:12" x14ac:dyDescent="0.25">
      <c r="A13216" t="s">
        <v>19</v>
      </c>
      <c r="B13216" t="s">
        <v>20</v>
      </c>
      <c r="C13216" t="s">
        <v>21</v>
      </c>
      <c r="D13216" t="s">
        <v>22</v>
      </c>
      <c r="E13216" t="b">
        <v>0</v>
      </c>
      <c r="F13216" s="1">
        <v>45297.351412037038</v>
      </c>
      <c r="G13216" t="b">
        <v>1</v>
      </c>
      <c r="H13216" t="b">
        <v>0</v>
      </c>
      <c r="I13216" t="s">
        <v>23</v>
      </c>
      <c r="J13216" t="s">
        <v>44</v>
      </c>
      <c r="K13216" t="s">
        <v>125</v>
      </c>
      <c r="L13216">
        <v>85329</v>
      </c>
    </row>
    <row r="13217" spans="1:12" x14ac:dyDescent="0.25">
      <c r="A13217" t="s">
        <v>49</v>
      </c>
      <c r="B13217" t="s">
        <v>108</v>
      </c>
      <c r="C13217" t="s">
        <v>40</v>
      </c>
      <c r="D13217" t="s">
        <v>15</v>
      </c>
      <c r="E13217" t="b">
        <v>0</v>
      </c>
      <c r="F13217" s="1">
        <v>45393.246458333328</v>
      </c>
      <c r="G13217" t="b">
        <v>0</v>
      </c>
      <c r="H13217" t="b">
        <v>1</v>
      </c>
      <c r="I13217" t="s">
        <v>51</v>
      </c>
      <c r="J13217" t="s">
        <v>34</v>
      </c>
      <c r="K13217" t="s">
        <v>113</v>
      </c>
      <c r="L13217">
        <v>89468</v>
      </c>
    </row>
    <row r="13218" spans="1:12" x14ac:dyDescent="0.25">
      <c r="A13218" t="s">
        <v>49</v>
      </c>
      <c r="B13218" t="s">
        <v>61</v>
      </c>
      <c r="C13218" t="s">
        <v>21</v>
      </c>
      <c r="D13218" t="s">
        <v>22</v>
      </c>
      <c r="E13218" t="b">
        <v>0</v>
      </c>
      <c r="F13218" s="1">
        <v>45531.789780092593</v>
      </c>
      <c r="G13218" t="b">
        <v>1</v>
      </c>
      <c r="H13218" t="b">
        <v>0</v>
      </c>
      <c r="I13218" t="s">
        <v>51</v>
      </c>
      <c r="J13218" t="s">
        <v>66</v>
      </c>
      <c r="K13218" t="s">
        <v>122</v>
      </c>
      <c r="L13218">
        <v>79645</v>
      </c>
    </row>
    <row r="13219" spans="1:12" x14ac:dyDescent="0.25">
      <c r="A13219" t="s">
        <v>26</v>
      </c>
      <c r="B13219" t="s">
        <v>27</v>
      </c>
      <c r="C13219" t="s">
        <v>68</v>
      </c>
      <c r="D13219" t="s">
        <v>29</v>
      </c>
      <c r="E13219" t="b">
        <v>1</v>
      </c>
      <c r="F13219" s="1">
        <v>45447.203935185193</v>
      </c>
      <c r="G13219" t="b">
        <v>1</v>
      </c>
      <c r="H13219" t="b">
        <v>0</v>
      </c>
      <c r="I13219" t="s">
        <v>30</v>
      </c>
      <c r="J13219" t="s">
        <v>70</v>
      </c>
      <c r="K13219" t="s">
        <v>62</v>
      </c>
      <c r="L13219">
        <v>89343</v>
      </c>
    </row>
    <row r="13220" spans="1:12" x14ac:dyDescent="0.25">
      <c r="A13220" t="s">
        <v>45</v>
      </c>
      <c r="B13220" t="s">
        <v>88</v>
      </c>
      <c r="C13220" t="s">
        <v>21</v>
      </c>
      <c r="D13220" t="s">
        <v>22</v>
      </c>
      <c r="E13220" t="b">
        <v>1</v>
      </c>
      <c r="F13220" s="1">
        <v>45530.881504629629</v>
      </c>
      <c r="G13220" t="b">
        <v>1</v>
      </c>
      <c r="H13220" t="b">
        <v>0</v>
      </c>
      <c r="I13220" t="s">
        <v>16</v>
      </c>
      <c r="J13220" t="s">
        <v>70</v>
      </c>
      <c r="K13220" t="s">
        <v>35</v>
      </c>
      <c r="L13220">
        <v>118870</v>
      </c>
    </row>
    <row r="13221" spans="1:12" x14ac:dyDescent="0.25">
      <c r="A13221" t="s">
        <v>12</v>
      </c>
      <c r="B13221" t="s">
        <v>75</v>
      </c>
      <c r="C13221" t="s">
        <v>40</v>
      </c>
      <c r="D13221" t="s">
        <v>29</v>
      </c>
      <c r="E13221" t="b">
        <v>1</v>
      </c>
      <c r="F13221" s="1">
        <v>45316.813738425917</v>
      </c>
      <c r="G13221" t="b">
        <v>1</v>
      </c>
      <c r="H13221" t="b">
        <v>0</v>
      </c>
      <c r="I13221" t="s">
        <v>16</v>
      </c>
      <c r="J13221" t="s">
        <v>47</v>
      </c>
      <c r="K13221" t="s">
        <v>59</v>
      </c>
      <c r="L13221">
        <v>128686</v>
      </c>
    </row>
    <row r="13222" spans="1:12" x14ac:dyDescent="0.25">
      <c r="A13222" t="s">
        <v>54</v>
      </c>
      <c r="B13222" t="s">
        <v>55</v>
      </c>
      <c r="C13222" t="s">
        <v>68</v>
      </c>
      <c r="D13222" t="s">
        <v>29</v>
      </c>
      <c r="E13222" t="b">
        <v>1</v>
      </c>
      <c r="F13222" s="1">
        <v>45407.118993055563</v>
      </c>
      <c r="G13222" t="b">
        <v>0</v>
      </c>
      <c r="H13222" t="b">
        <v>0</v>
      </c>
      <c r="I13222" t="s">
        <v>30</v>
      </c>
      <c r="J13222" t="s">
        <v>47</v>
      </c>
      <c r="K13222" t="s">
        <v>35</v>
      </c>
      <c r="L13222">
        <v>131461</v>
      </c>
    </row>
    <row r="13223" spans="1:12" x14ac:dyDescent="0.25">
      <c r="A13223" t="s">
        <v>45</v>
      </c>
      <c r="B13223" t="s">
        <v>76</v>
      </c>
      <c r="C13223" t="s">
        <v>40</v>
      </c>
      <c r="D13223" t="s">
        <v>15</v>
      </c>
      <c r="E13223" t="b">
        <v>0</v>
      </c>
      <c r="F13223" s="1">
        <v>45540.634398148148</v>
      </c>
      <c r="G13223" t="b">
        <v>0</v>
      </c>
      <c r="H13223" t="b">
        <v>0</v>
      </c>
      <c r="I13223" t="s">
        <v>16</v>
      </c>
      <c r="J13223" t="s">
        <v>80</v>
      </c>
      <c r="K13223" t="s">
        <v>60</v>
      </c>
      <c r="L13223">
        <v>113017</v>
      </c>
    </row>
    <row r="13224" spans="1:12" x14ac:dyDescent="0.25">
      <c r="A13224" t="s">
        <v>19</v>
      </c>
      <c r="B13224" t="s">
        <v>94</v>
      </c>
      <c r="C13224" t="s">
        <v>43</v>
      </c>
      <c r="D13224" t="s">
        <v>15</v>
      </c>
      <c r="E13224" t="b">
        <v>0</v>
      </c>
      <c r="F13224" s="1">
        <v>45437.835185185177</v>
      </c>
      <c r="G13224" t="b">
        <v>1</v>
      </c>
      <c r="H13224" t="b">
        <v>1</v>
      </c>
      <c r="I13224" t="s">
        <v>23</v>
      </c>
      <c r="J13224" t="s">
        <v>34</v>
      </c>
      <c r="K13224" t="s">
        <v>18</v>
      </c>
      <c r="L13224">
        <v>67282</v>
      </c>
    </row>
    <row r="13225" spans="1:12" x14ac:dyDescent="0.25">
      <c r="A13225" t="s">
        <v>12</v>
      </c>
      <c r="B13225" t="s">
        <v>63</v>
      </c>
      <c r="C13225" t="s">
        <v>21</v>
      </c>
      <c r="D13225" t="s">
        <v>29</v>
      </c>
      <c r="E13225" t="b">
        <v>0</v>
      </c>
      <c r="F13225" s="1">
        <v>45436.40221064815</v>
      </c>
      <c r="G13225" t="b">
        <v>1</v>
      </c>
      <c r="H13225" t="b">
        <v>0</v>
      </c>
      <c r="I13225" t="s">
        <v>16</v>
      </c>
      <c r="J13225" t="s">
        <v>34</v>
      </c>
      <c r="K13225" t="s">
        <v>25</v>
      </c>
      <c r="L13225">
        <v>144115</v>
      </c>
    </row>
    <row r="13226" spans="1:12" x14ac:dyDescent="0.25">
      <c r="A13226" t="s">
        <v>19</v>
      </c>
      <c r="B13226" t="s">
        <v>86</v>
      </c>
      <c r="C13226" t="s">
        <v>14</v>
      </c>
      <c r="D13226" t="s">
        <v>15</v>
      </c>
      <c r="E13226" t="b">
        <v>0</v>
      </c>
      <c r="F13226" s="1">
        <v>45558.226990740739</v>
      </c>
      <c r="G13226" t="b">
        <v>0</v>
      </c>
      <c r="H13226" t="b">
        <v>0</v>
      </c>
      <c r="I13226" t="s">
        <v>23</v>
      </c>
      <c r="J13226" t="s">
        <v>44</v>
      </c>
      <c r="K13226" t="s">
        <v>62</v>
      </c>
      <c r="L13226">
        <v>73798</v>
      </c>
    </row>
    <row r="13227" spans="1:12" x14ac:dyDescent="0.25">
      <c r="A13227" t="s">
        <v>26</v>
      </c>
      <c r="B13227" t="s">
        <v>71</v>
      </c>
      <c r="C13227" t="s">
        <v>28</v>
      </c>
      <c r="D13227" t="s">
        <v>15</v>
      </c>
      <c r="E13227" t="b">
        <v>1</v>
      </c>
      <c r="F13227" s="1">
        <v>45436.766099537039</v>
      </c>
      <c r="G13227" t="b">
        <v>1</v>
      </c>
      <c r="H13227" t="b">
        <v>1</v>
      </c>
      <c r="I13227" t="s">
        <v>30</v>
      </c>
      <c r="J13227" t="s">
        <v>64</v>
      </c>
      <c r="K13227" t="s">
        <v>124</v>
      </c>
      <c r="L13227">
        <v>129730</v>
      </c>
    </row>
    <row r="13228" spans="1:12" x14ac:dyDescent="0.25">
      <c r="A13228" t="s">
        <v>54</v>
      </c>
      <c r="B13228" t="s">
        <v>55</v>
      </c>
      <c r="C13228" t="s">
        <v>28</v>
      </c>
      <c r="D13228" t="s">
        <v>29</v>
      </c>
      <c r="E13228" t="b">
        <v>1</v>
      </c>
      <c r="F13228" s="1">
        <v>45482.565358796302</v>
      </c>
      <c r="G13228" t="b">
        <v>1</v>
      </c>
      <c r="H13228" t="b">
        <v>1</v>
      </c>
      <c r="I13228" t="s">
        <v>30</v>
      </c>
      <c r="J13228" t="s">
        <v>80</v>
      </c>
      <c r="K13228" t="s">
        <v>48</v>
      </c>
      <c r="L13228">
        <v>144292</v>
      </c>
    </row>
    <row r="13229" spans="1:12" x14ac:dyDescent="0.25">
      <c r="A13229" t="s">
        <v>82</v>
      </c>
      <c r="B13229" t="s">
        <v>83</v>
      </c>
      <c r="C13229" t="s">
        <v>14</v>
      </c>
      <c r="D13229" t="s">
        <v>29</v>
      </c>
      <c r="E13229" t="b">
        <v>1</v>
      </c>
      <c r="F13229" s="1">
        <v>45466.306701388887</v>
      </c>
      <c r="G13229" t="b">
        <v>1</v>
      </c>
      <c r="H13229" t="b">
        <v>1</v>
      </c>
      <c r="I13229" t="s">
        <v>84</v>
      </c>
      <c r="J13229" t="s">
        <v>47</v>
      </c>
      <c r="K13229" t="s">
        <v>125</v>
      </c>
      <c r="L13229">
        <v>133035</v>
      </c>
    </row>
    <row r="13230" spans="1:12" x14ac:dyDescent="0.25">
      <c r="A13230" t="s">
        <v>38</v>
      </c>
      <c r="B13230" t="s">
        <v>39</v>
      </c>
      <c r="C13230" t="s">
        <v>40</v>
      </c>
      <c r="D13230" t="s">
        <v>15</v>
      </c>
      <c r="E13230" t="b">
        <v>1</v>
      </c>
      <c r="F13230" s="1">
        <v>45314.971828703703</v>
      </c>
      <c r="G13230" t="b">
        <v>0</v>
      </c>
      <c r="H13230" t="b">
        <v>1</v>
      </c>
      <c r="I13230" t="s">
        <v>41</v>
      </c>
      <c r="J13230" t="s">
        <v>52</v>
      </c>
      <c r="K13230" t="s">
        <v>96</v>
      </c>
      <c r="L13230">
        <v>90582</v>
      </c>
    </row>
    <row r="13231" spans="1:12" x14ac:dyDescent="0.25">
      <c r="A13231" t="s">
        <v>54</v>
      </c>
      <c r="B13231" t="s">
        <v>55</v>
      </c>
      <c r="C13231" t="s">
        <v>28</v>
      </c>
      <c r="D13231" t="s">
        <v>15</v>
      </c>
      <c r="E13231" t="b">
        <v>0</v>
      </c>
      <c r="F13231" s="1">
        <v>45365.451284722221</v>
      </c>
      <c r="G13231" t="b">
        <v>1</v>
      </c>
      <c r="H13231" t="b">
        <v>1</v>
      </c>
      <c r="I13231" t="s">
        <v>30</v>
      </c>
      <c r="J13231" t="s">
        <v>80</v>
      </c>
      <c r="K13231" t="s">
        <v>37</v>
      </c>
      <c r="L13231">
        <v>128787</v>
      </c>
    </row>
    <row r="13232" spans="1:12" x14ac:dyDescent="0.25">
      <c r="A13232" t="s">
        <v>45</v>
      </c>
      <c r="B13232" t="s">
        <v>46</v>
      </c>
      <c r="C13232" t="s">
        <v>43</v>
      </c>
      <c r="D13232" t="s">
        <v>15</v>
      </c>
      <c r="E13232" t="b">
        <v>0</v>
      </c>
      <c r="F13232" s="1">
        <v>45457.847708333327</v>
      </c>
      <c r="G13232" t="b">
        <v>1</v>
      </c>
      <c r="H13232" t="b">
        <v>0</v>
      </c>
      <c r="I13232" t="s">
        <v>16</v>
      </c>
      <c r="J13232" t="s">
        <v>66</v>
      </c>
      <c r="K13232" t="s">
        <v>18</v>
      </c>
      <c r="L13232">
        <v>81441</v>
      </c>
    </row>
    <row r="13233" spans="1:12" x14ac:dyDescent="0.25">
      <c r="A13233" t="s">
        <v>12</v>
      </c>
      <c r="B13233" t="s">
        <v>75</v>
      </c>
      <c r="C13233" t="s">
        <v>21</v>
      </c>
      <c r="D13233" t="s">
        <v>29</v>
      </c>
      <c r="E13233" t="b">
        <v>1</v>
      </c>
      <c r="F13233" s="1">
        <v>45548.596898148149</v>
      </c>
      <c r="G13233" t="b">
        <v>1</v>
      </c>
      <c r="H13233" t="b">
        <v>1</v>
      </c>
      <c r="I13233" t="s">
        <v>16</v>
      </c>
      <c r="J13233" t="s">
        <v>66</v>
      </c>
      <c r="K13233" t="s">
        <v>128</v>
      </c>
      <c r="L13233">
        <v>149319</v>
      </c>
    </row>
    <row r="13234" spans="1:12" x14ac:dyDescent="0.25">
      <c r="A13234" t="s">
        <v>26</v>
      </c>
      <c r="B13234" t="s">
        <v>71</v>
      </c>
      <c r="C13234" t="s">
        <v>43</v>
      </c>
      <c r="D13234" t="s">
        <v>22</v>
      </c>
      <c r="E13234" t="b">
        <v>0</v>
      </c>
      <c r="F13234" s="1">
        <v>45383.395613425928</v>
      </c>
      <c r="G13234" t="b">
        <v>1</v>
      </c>
      <c r="H13234" t="b">
        <v>1</v>
      </c>
      <c r="I13234" t="s">
        <v>30</v>
      </c>
      <c r="J13234" t="s">
        <v>72</v>
      </c>
      <c r="K13234" t="s">
        <v>113</v>
      </c>
      <c r="L13234">
        <v>87684</v>
      </c>
    </row>
    <row r="13235" spans="1:12" x14ac:dyDescent="0.25">
      <c r="A13235" t="s">
        <v>12</v>
      </c>
      <c r="B13235" t="s">
        <v>75</v>
      </c>
      <c r="C13235" t="s">
        <v>68</v>
      </c>
      <c r="D13235" t="s">
        <v>29</v>
      </c>
      <c r="E13235" t="b">
        <v>1</v>
      </c>
      <c r="F13235" s="1">
        <v>45345.543298611112</v>
      </c>
      <c r="G13235" t="b">
        <v>1</v>
      </c>
      <c r="H13235" t="b">
        <v>0</v>
      </c>
      <c r="I13235" t="s">
        <v>16</v>
      </c>
      <c r="J13235" t="s">
        <v>24</v>
      </c>
      <c r="K13235" t="s">
        <v>96</v>
      </c>
      <c r="L13235">
        <v>130986</v>
      </c>
    </row>
    <row r="13236" spans="1:12" x14ac:dyDescent="0.25">
      <c r="A13236" t="s">
        <v>49</v>
      </c>
      <c r="B13236" t="s">
        <v>108</v>
      </c>
      <c r="C13236" t="s">
        <v>14</v>
      </c>
      <c r="D13236" t="s">
        <v>15</v>
      </c>
      <c r="E13236" t="b">
        <v>1</v>
      </c>
      <c r="F13236" s="1">
        <v>45450.935185185182</v>
      </c>
      <c r="G13236" t="b">
        <v>1</v>
      </c>
      <c r="H13236" t="b">
        <v>0</v>
      </c>
      <c r="I13236" t="s">
        <v>51</v>
      </c>
      <c r="J13236" t="s">
        <v>34</v>
      </c>
      <c r="K13236" t="s">
        <v>56</v>
      </c>
      <c r="L13236">
        <v>99998</v>
      </c>
    </row>
    <row r="13237" spans="1:12" x14ac:dyDescent="0.25">
      <c r="A13237" t="s">
        <v>12</v>
      </c>
      <c r="B13237" t="s">
        <v>13</v>
      </c>
      <c r="C13237" t="s">
        <v>14</v>
      </c>
      <c r="D13237" t="s">
        <v>15</v>
      </c>
      <c r="E13237" t="b">
        <v>1</v>
      </c>
      <c r="F13237" s="1">
        <v>45423.581435185188</v>
      </c>
      <c r="G13237" t="b">
        <v>0</v>
      </c>
      <c r="H13237" t="b">
        <v>1</v>
      </c>
      <c r="I13237" t="s">
        <v>16</v>
      </c>
      <c r="J13237" t="s">
        <v>70</v>
      </c>
      <c r="K13237" t="s">
        <v>73</v>
      </c>
      <c r="L13237">
        <v>134115</v>
      </c>
    </row>
    <row r="13238" spans="1:12" x14ac:dyDescent="0.25">
      <c r="A13238" t="s">
        <v>49</v>
      </c>
      <c r="B13238" t="s">
        <v>108</v>
      </c>
      <c r="C13238" t="s">
        <v>40</v>
      </c>
      <c r="D13238" t="s">
        <v>22</v>
      </c>
      <c r="E13238" t="b">
        <v>1</v>
      </c>
      <c r="F13238" s="1">
        <v>45460.892291666663</v>
      </c>
      <c r="G13238" t="b">
        <v>0</v>
      </c>
      <c r="H13238" t="b">
        <v>1</v>
      </c>
      <c r="I13238" t="s">
        <v>51</v>
      </c>
      <c r="J13238" t="s">
        <v>44</v>
      </c>
      <c r="K13238" t="s">
        <v>90</v>
      </c>
      <c r="L13238">
        <v>83797</v>
      </c>
    </row>
    <row r="13239" spans="1:12" x14ac:dyDescent="0.25">
      <c r="A13239" t="s">
        <v>19</v>
      </c>
      <c r="B13239" t="s">
        <v>36</v>
      </c>
      <c r="C13239" t="s">
        <v>40</v>
      </c>
      <c r="D13239" t="s">
        <v>15</v>
      </c>
      <c r="E13239" t="b">
        <v>1</v>
      </c>
      <c r="F13239" s="1">
        <v>45537.007986111108</v>
      </c>
      <c r="G13239" t="b">
        <v>1</v>
      </c>
      <c r="H13239" t="b">
        <v>1</v>
      </c>
      <c r="I13239" t="s">
        <v>23</v>
      </c>
      <c r="J13239" t="s">
        <v>57</v>
      </c>
      <c r="K13239" t="s">
        <v>110</v>
      </c>
      <c r="L13239">
        <v>66364</v>
      </c>
    </row>
    <row r="13240" spans="1:12" x14ac:dyDescent="0.25">
      <c r="A13240" t="s">
        <v>82</v>
      </c>
      <c r="B13240" t="s">
        <v>83</v>
      </c>
      <c r="C13240" t="s">
        <v>68</v>
      </c>
      <c r="D13240" t="s">
        <v>22</v>
      </c>
      <c r="E13240" t="b">
        <v>0</v>
      </c>
      <c r="F13240" s="1">
        <v>45433.483020833337</v>
      </c>
      <c r="G13240" t="b">
        <v>0</v>
      </c>
      <c r="H13240" t="b">
        <v>1</v>
      </c>
      <c r="I13240" t="s">
        <v>84</v>
      </c>
      <c r="J13240" t="s">
        <v>52</v>
      </c>
      <c r="K13240" t="s">
        <v>128</v>
      </c>
      <c r="L13240">
        <v>114535</v>
      </c>
    </row>
    <row r="13241" spans="1:12" x14ac:dyDescent="0.25">
      <c r="A13241" t="s">
        <v>82</v>
      </c>
      <c r="B13241" t="s">
        <v>85</v>
      </c>
      <c r="C13241" t="s">
        <v>14</v>
      </c>
      <c r="D13241" t="s">
        <v>22</v>
      </c>
      <c r="E13241" t="b">
        <v>0</v>
      </c>
      <c r="F13241" s="1">
        <v>45305.155821759261</v>
      </c>
      <c r="G13241" t="b">
        <v>0</v>
      </c>
      <c r="H13241" t="b">
        <v>1</v>
      </c>
      <c r="I13241" t="s">
        <v>84</v>
      </c>
      <c r="J13241" t="s">
        <v>34</v>
      </c>
      <c r="K13241" t="s">
        <v>18</v>
      </c>
      <c r="L13241">
        <v>138041</v>
      </c>
    </row>
    <row r="13242" spans="1:12" x14ac:dyDescent="0.25">
      <c r="A13242" t="s">
        <v>38</v>
      </c>
      <c r="B13242" t="s">
        <v>95</v>
      </c>
      <c r="C13242" t="s">
        <v>21</v>
      </c>
      <c r="D13242" t="s">
        <v>15</v>
      </c>
      <c r="E13242" t="b">
        <v>1</v>
      </c>
      <c r="F13242" s="1">
        <v>45498.524074074077</v>
      </c>
      <c r="G13242" t="b">
        <v>0</v>
      </c>
      <c r="H13242" t="b">
        <v>1</v>
      </c>
      <c r="I13242" t="s">
        <v>41</v>
      </c>
      <c r="J13242" t="s">
        <v>64</v>
      </c>
      <c r="K13242" t="s">
        <v>104</v>
      </c>
      <c r="L13242">
        <v>69130</v>
      </c>
    </row>
    <row r="13243" spans="1:12" x14ac:dyDescent="0.25">
      <c r="A13243" t="s">
        <v>38</v>
      </c>
      <c r="B13243" t="s">
        <v>95</v>
      </c>
      <c r="C13243" t="s">
        <v>21</v>
      </c>
      <c r="D13243" t="s">
        <v>15</v>
      </c>
      <c r="E13243" t="b">
        <v>0</v>
      </c>
      <c r="F13243" s="1">
        <v>45311.000972222217</v>
      </c>
      <c r="G13243" t="b">
        <v>1</v>
      </c>
      <c r="H13243" t="b">
        <v>0</v>
      </c>
      <c r="I13243" t="s">
        <v>41</v>
      </c>
      <c r="J13243" t="s">
        <v>70</v>
      </c>
      <c r="K13243" t="s">
        <v>122</v>
      </c>
      <c r="L13243">
        <v>78750</v>
      </c>
    </row>
    <row r="13244" spans="1:12" x14ac:dyDescent="0.25">
      <c r="A13244" t="s">
        <v>12</v>
      </c>
      <c r="B13244" t="s">
        <v>13</v>
      </c>
      <c r="C13244" t="s">
        <v>43</v>
      </c>
      <c r="D13244" t="s">
        <v>22</v>
      </c>
      <c r="E13244" t="b">
        <v>0</v>
      </c>
      <c r="F13244" s="1">
        <v>45444.671782407408</v>
      </c>
      <c r="G13244" t="b">
        <v>0</v>
      </c>
      <c r="H13244" t="b">
        <v>1</v>
      </c>
      <c r="I13244" t="s">
        <v>16</v>
      </c>
      <c r="J13244" t="s">
        <v>17</v>
      </c>
      <c r="K13244" t="s">
        <v>125</v>
      </c>
      <c r="L13244">
        <v>111817</v>
      </c>
    </row>
    <row r="13245" spans="1:12" x14ac:dyDescent="0.25">
      <c r="A13245" t="s">
        <v>19</v>
      </c>
      <c r="B13245" t="s">
        <v>20</v>
      </c>
      <c r="C13245" t="s">
        <v>21</v>
      </c>
      <c r="D13245" t="s">
        <v>29</v>
      </c>
      <c r="E13245" t="b">
        <v>0</v>
      </c>
      <c r="F13245" s="1">
        <v>45296.429212962961</v>
      </c>
      <c r="G13245" t="b">
        <v>1</v>
      </c>
      <c r="H13245" t="b">
        <v>0</v>
      </c>
      <c r="I13245" t="s">
        <v>23</v>
      </c>
      <c r="J13245" t="s">
        <v>31</v>
      </c>
      <c r="K13245" t="s">
        <v>111</v>
      </c>
      <c r="L13245">
        <v>88468</v>
      </c>
    </row>
    <row r="13246" spans="1:12" x14ac:dyDescent="0.25">
      <c r="A13246" t="s">
        <v>82</v>
      </c>
      <c r="B13246" t="s">
        <v>83</v>
      </c>
      <c r="C13246" t="s">
        <v>28</v>
      </c>
      <c r="D13246" t="s">
        <v>22</v>
      </c>
      <c r="E13246" t="b">
        <v>1</v>
      </c>
      <c r="F13246" s="1">
        <v>45448.427384259259</v>
      </c>
      <c r="G13246" t="b">
        <v>0</v>
      </c>
      <c r="H13246" t="b">
        <v>0</v>
      </c>
      <c r="I13246" t="s">
        <v>84</v>
      </c>
      <c r="J13246" t="s">
        <v>80</v>
      </c>
      <c r="K13246" t="s">
        <v>37</v>
      </c>
      <c r="L13246">
        <v>120824</v>
      </c>
    </row>
    <row r="13247" spans="1:12" x14ac:dyDescent="0.25">
      <c r="A13247" t="s">
        <v>82</v>
      </c>
      <c r="B13247" t="s">
        <v>83</v>
      </c>
      <c r="C13247" t="s">
        <v>21</v>
      </c>
      <c r="D13247" t="s">
        <v>15</v>
      </c>
      <c r="E13247" t="b">
        <v>1</v>
      </c>
      <c r="F13247" s="1">
        <v>45351.720532407409</v>
      </c>
      <c r="G13247" t="b">
        <v>0</v>
      </c>
      <c r="H13247" t="b">
        <v>0</v>
      </c>
      <c r="I13247" t="s">
        <v>84</v>
      </c>
      <c r="J13247" t="s">
        <v>66</v>
      </c>
      <c r="K13247" t="s">
        <v>87</v>
      </c>
      <c r="L13247">
        <v>136504</v>
      </c>
    </row>
    <row r="13248" spans="1:12" x14ac:dyDescent="0.25">
      <c r="A13248" t="s">
        <v>12</v>
      </c>
      <c r="B13248" t="s">
        <v>13</v>
      </c>
      <c r="C13248" t="s">
        <v>21</v>
      </c>
      <c r="D13248" t="s">
        <v>29</v>
      </c>
      <c r="E13248" t="b">
        <v>0</v>
      </c>
      <c r="F13248" s="1">
        <v>45490.372418981482</v>
      </c>
      <c r="G13248" t="b">
        <v>1</v>
      </c>
      <c r="H13248" t="b">
        <v>0</v>
      </c>
      <c r="I13248" t="s">
        <v>16</v>
      </c>
      <c r="J13248" t="s">
        <v>64</v>
      </c>
      <c r="K13248" t="s">
        <v>100</v>
      </c>
      <c r="L13248">
        <v>136449</v>
      </c>
    </row>
    <row r="13249" spans="1:12" x14ac:dyDescent="0.25">
      <c r="A13249" t="s">
        <v>45</v>
      </c>
      <c r="B13249" t="s">
        <v>76</v>
      </c>
      <c r="C13249" t="s">
        <v>40</v>
      </c>
      <c r="D13249" t="s">
        <v>22</v>
      </c>
      <c r="E13249" t="b">
        <v>0</v>
      </c>
      <c r="F13249" s="1">
        <v>45360.438321759262</v>
      </c>
      <c r="G13249" t="b">
        <v>1</v>
      </c>
      <c r="H13249" t="b">
        <v>0</v>
      </c>
      <c r="I13249" t="s">
        <v>16</v>
      </c>
      <c r="J13249" t="s">
        <v>34</v>
      </c>
      <c r="K13249" t="s">
        <v>62</v>
      </c>
      <c r="L13249">
        <v>81056</v>
      </c>
    </row>
    <row r="13250" spans="1:12" x14ac:dyDescent="0.25">
      <c r="A13250" t="s">
        <v>26</v>
      </c>
      <c r="B13250" t="s">
        <v>71</v>
      </c>
      <c r="C13250" t="s">
        <v>40</v>
      </c>
      <c r="D13250" t="s">
        <v>22</v>
      </c>
      <c r="E13250" t="b">
        <v>1</v>
      </c>
      <c r="F13250" s="1">
        <v>45479.155775462961</v>
      </c>
      <c r="G13250" t="b">
        <v>0</v>
      </c>
      <c r="H13250" t="b">
        <v>1</v>
      </c>
      <c r="I13250" t="s">
        <v>30</v>
      </c>
      <c r="J13250" t="s">
        <v>66</v>
      </c>
      <c r="K13250" t="s">
        <v>120</v>
      </c>
      <c r="L13250">
        <v>103826</v>
      </c>
    </row>
    <row r="13251" spans="1:12" x14ac:dyDescent="0.25">
      <c r="A13251" t="s">
        <v>19</v>
      </c>
      <c r="B13251" t="s">
        <v>94</v>
      </c>
      <c r="C13251" t="s">
        <v>43</v>
      </c>
      <c r="D13251" t="s">
        <v>15</v>
      </c>
      <c r="E13251" t="b">
        <v>1</v>
      </c>
      <c r="F13251" s="1">
        <v>45304.438854166663</v>
      </c>
      <c r="G13251" t="b">
        <v>1</v>
      </c>
      <c r="H13251" t="b">
        <v>0</v>
      </c>
      <c r="I13251" t="s">
        <v>23</v>
      </c>
      <c r="J13251" t="s">
        <v>44</v>
      </c>
      <c r="K13251" t="s">
        <v>129</v>
      </c>
      <c r="L13251">
        <v>87773</v>
      </c>
    </row>
    <row r="13252" spans="1:12" x14ac:dyDescent="0.25">
      <c r="A13252" t="s">
        <v>54</v>
      </c>
      <c r="B13252" t="s">
        <v>55</v>
      </c>
      <c r="C13252" t="s">
        <v>21</v>
      </c>
      <c r="D13252" t="s">
        <v>22</v>
      </c>
      <c r="E13252" t="b">
        <v>1</v>
      </c>
      <c r="F13252" s="1">
        <v>45503.743518518517</v>
      </c>
      <c r="G13252" t="b">
        <v>1</v>
      </c>
      <c r="H13252" t="b">
        <v>0</v>
      </c>
      <c r="I13252" t="s">
        <v>30</v>
      </c>
      <c r="J13252" t="s">
        <v>34</v>
      </c>
      <c r="K13252" t="s">
        <v>81</v>
      </c>
      <c r="L13252">
        <v>120871</v>
      </c>
    </row>
    <row r="13253" spans="1:12" x14ac:dyDescent="0.25">
      <c r="A13253" t="s">
        <v>54</v>
      </c>
      <c r="B13253" t="s">
        <v>79</v>
      </c>
      <c r="C13253" t="s">
        <v>28</v>
      </c>
      <c r="D13253" t="s">
        <v>29</v>
      </c>
      <c r="E13253" t="b">
        <v>0</v>
      </c>
      <c r="F13253" s="1">
        <v>45601.445462962962</v>
      </c>
      <c r="G13253" t="b">
        <v>0</v>
      </c>
      <c r="H13253" t="b">
        <v>1</v>
      </c>
      <c r="I13253" t="s">
        <v>30</v>
      </c>
      <c r="J13253" t="s">
        <v>64</v>
      </c>
      <c r="K13253" t="s">
        <v>128</v>
      </c>
      <c r="L13253">
        <v>136360</v>
      </c>
    </row>
    <row r="13254" spans="1:12" x14ac:dyDescent="0.25">
      <c r="A13254" t="s">
        <v>12</v>
      </c>
      <c r="B13254" t="s">
        <v>63</v>
      </c>
      <c r="C13254" t="s">
        <v>28</v>
      </c>
      <c r="D13254" t="s">
        <v>15</v>
      </c>
      <c r="E13254" t="b">
        <v>0</v>
      </c>
      <c r="F13254" s="1">
        <v>45618.541122685187</v>
      </c>
      <c r="G13254" t="b">
        <v>0</v>
      </c>
      <c r="H13254" t="b">
        <v>1</v>
      </c>
      <c r="I13254" t="s">
        <v>16</v>
      </c>
      <c r="J13254" t="s">
        <v>47</v>
      </c>
      <c r="K13254" t="s">
        <v>125</v>
      </c>
      <c r="L13254">
        <v>136226</v>
      </c>
    </row>
    <row r="13255" spans="1:12" x14ac:dyDescent="0.25">
      <c r="A13255" t="s">
        <v>12</v>
      </c>
      <c r="B13255" t="s">
        <v>63</v>
      </c>
      <c r="C13255" t="s">
        <v>21</v>
      </c>
      <c r="D13255" t="s">
        <v>22</v>
      </c>
      <c r="E13255" t="b">
        <v>0</v>
      </c>
      <c r="F13255" s="1">
        <v>45561.432962962957</v>
      </c>
      <c r="G13255" t="b">
        <v>1</v>
      </c>
      <c r="H13255" t="b">
        <v>1</v>
      </c>
      <c r="I13255" t="s">
        <v>16</v>
      </c>
      <c r="J13255" t="s">
        <v>80</v>
      </c>
      <c r="K13255" t="s">
        <v>124</v>
      </c>
      <c r="L13255">
        <v>143854</v>
      </c>
    </row>
    <row r="13256" spans="1:12" x14ac:dyDescent="0.25">
      <c r="A13256" t="s">
        <v>26</v>
      </c>
      <c r="B13256" t="s">
        <v>27</v>
      </c>
      <c r="C13256" t="s">
        <v>68</v>
      </c>
      <c r="D13256" t="s">
        <v>15</v>
      </c>
      <c r="E13256" t="b">
        <v>1</v>
      </c>
      <c r="F13256" s="1">
        <v>45465.459328703713</v>
      </c>
      <c r="G13256" t="b">
        <v>0</v>
      </c>
      <c r="H13256" t="b">
        <v>1</v>
      </c>
      <c r="I13256" t="s">
        <v>30</v>
      </c>
      <c r="J13256" t="s">
        <v>66</v>
      </c>
      <c r="K13256" t="s">
        <v>67</v>
      </c>
      <c r="L13256">
        <v>97805</v>
      </c>
    </row>
    <row r="13257" spans="1:12" x14ac:dyDescent="0.25">
      <c r="A13257" t="s">
        <v>54</v>
      </c>
      <c r="B13257" t="s">
        <v>55</v>
      </c>
      <c r="C13257" t="s">
        <v>40</v>
      </c>
      <c r="D13257" t="s">
        <v>29</v>
      </c>
      <c r="E13257" t="b">
        <v>1</v>
      </c>
      <c r="F13257" s="1">
        <v>45459.296979166669</v>
      </c>
      <c r="G13257" t="b">
        <v>1</v>
      </c>
      <c r="H13257" t="b">
        <v>0</v>
      </c>
      <c r="I13257" t="s">
        <v>30</v>
      </c>
      <c r="J13257" t="s">
        <v>34</v>
      </c>
      <c r="K13257" t="s">
        <v>69</v>
      </c>
      <c r="L13257">
        <v>142824</v>
      </c>
    </row>
    <row r="13258" spans="1:12" x14ac:dyDescent="0.25">
      <c r="A13258" t="s">
        <v>12</v>
      </c>
      <c r="B13258" t="s">
        <v>75</v>
      </c>
      <c r="C13258" t="s">
        <v>43</v>
      </c>
      <c r="D13258" t="s">
        <v>22</v>
      </c>
      <c r="E13258" t="b">
        <v>1</v>
      </c>
      <c r="F13258" s="1">
        <v>45357.617222222223</v>
      </c>
      <c r="G13258" t="b">
        <v>1</v>
      </c>
      <c r="H13258" t="b">
        <v>1</v>
      </c>
      <c r="I13258" t="s">
        <v>16</v>
      </c>
      <c r="J13258" t="s">
        <v>34</v>
      </c>
      <c r="K13258" t="s">
        <v>62</v>
      </c>
      <c r="L13258">
        <v>144543</v>
      </c>
    </row>
    <row r="13259" spans="1:12" x14ac:dyDescent="0.25">
      <c r="A13259" t="s">
        <v>19</v>
      </c>
      <c r="B13259" t="s">
        <v>86</v>
      </c>
      <c r="C13259" t="s">
        <v>68</v>
      </c>
      <c r="D13259" t="s">
        <v>15</v>
      </c>
      <c r="E13259" t="b">
        <v>1</v>
      </c>
      <c r="F13259" s="1">
        <v>45588.379166666673</v>
      </c>
      <c r="G13259" t="b">
        <v>1</v>
      </c>
      <c r="H13259" t="b">
        <v>1</v>
      </c>
      <c r="I13259" t="s">
        <v>23</v>
      </c>
      <c r="J13259" t="s">
        <v>52</v>
      </c>
      <c r="K13259" t="s">
        <v>25</v>
      </c>
      <c r="L13259">
        <v>76849</v>
      </c>
    </row>
    <row r="13260" spans="1:12" x14ac:dyDescent="0.25">
      <c r="A13260" t="s">
        <v>82</v>
      </c>
      <c r="B13260" t="s">
        <v>83</v>
      </c>
      <c r="C13260" t="s">
        <v>40</v>
      </c>
      <c r="D13260" t="s">
        <v>22</v>
      </c>
      <c r="E13260" t="b">
        <v>0</v>
      </c>
      <c r="F13260" s="1">
        <v>45375.257488425923</v>
      </c>
      <c r="G13260" t="b">
        <v>1</v>
      </c>
      <c r="H13260" t="b">
        <v>0</v>
      </c>
      <c r="I13260" t="s">
        <v>84</v>
      </c>
      <c r="J13260" t="s">
        <v>17</v>
      </c>
      <c r="K13260" t="s">
        <v>74</v>
      </c>
      <c r="L13260">
        <v>114157</v>
      </c>
    </row>
    <row r="13261" spans="1:12" x14ac:dyDescent="0.25">
      <c r="A13261" t="s">
        <v>45</v>
      </c>
      <c r="B13261" t="s">
        <v>46</v>
      </c>
      <c r="C13261" t="s">
        <v>14</v>
      </c>
      <c r="D13261" t="s">
        <v>29</v>
      </c>
      <c r="E13261" t="b">
        <v>0</v>
      </c>
      <c r="F13261" s="1">
        <v>45373.381608796299</v>
      </c>
      <c r="G13261" t="b">
        <v>0</v>
      </c>
      <c r="H13261" t="b">
        <v>0</v>
      </c>
      <c r="I13261" t="s">
        <v>16</v>
      </c>
      <c r="J13261" t="s">
        <v>72</v>
      </c>
      <c r="K13261" t="s">
        <v>98</v>
      </c>
      <c r="L13261">
        <v>107928</v>
      </c>
    </row>
    <row r="13262" spans="1:12" x14ac:dyDescent="0.25">
      <c r="A13262" t="s">
        <v>54</v>
      </c>
      <c r="B13262" t="s">
        <v>79</v>
      </c>
      <c r="C13262" t="s">
        <v>21</v>
      </c>
      <c r="D13262" t="s">
        <v>22</v>
      </c>
      <c r="E13262" t="b">
        <v>0</v>
      </c>
      <c r="F13262" s="1">
        <v>45650.217986111107</v>
      </c>
      <c r="G13262" t="b">
        <v>0</v>
      </c>
      <c r="H13262" t="b">
        <v>0</v>
      </c>
      <c r="I13262" t="s">
        <v>30</v>
      </c>
      <c r="J13262" t="s">
        <v>64</v>
      </c>
      <c r="K13262" t="s">
        <v>78</v>
      </c>
      <c r="L13262">
        <v>121520</v>
      </c>
    </row>
    <row r="13263" spans="1:12" x14ac:dyDescent="0.25">
      <c r="A13263" t="s">
        <v>12</v>
      </c>
      <c r="B13263" t="s">
        <v>13</v>
      </c>
      <c r="C13263" t="s">
        <v>28</v>
      </c>
      <c r="D13263" t="s">
        <v>15</v>
      </c>
      <c r="E13263" t="b">
        <v>1</v>
      </c>
      <c r="F13263" s="1">
        <v>45604.317048611112</v>
      </c>
      <c r="G13263" t="b">
        <v>0</v>
      </c>
      <c r="H13263" t="b">
        <v>1</v>
      </c>
      <c r="I13263" t="s">
        <v>16</v>
      </c>
      <c r="J13263" t="s">
        <v>66</v>
      </c>
      <c r="K13263" t="s">
        <v>60</v>
      </c>
      <c r="L13263">
        <v>141451</v>
      </c>
    </row>
    <row r="13264" spans="1:12" x14ac:dyDescent="0.25">
      <c r="A13264" t="s">
        <v>45</v>
      </c>
      <c r="B13264" t="s">
        <v>88</v>
      </c>
      <c r="C13264" t="s">
        <v>43</v>
      </c>
      <c r="D13264" t="s">
        <v>22</v>
      </c>
      <c r="E13264" t="b">
        <v>1</v>
      </c>
      <c r="F13264" s="1">
        <v>45293.735138888893</v>
      </c>
      <c r="G13264" t="b">
        <v>1</v>
      </c>
      <c r="H13264" t="b">
        <v>1</v>
      </c>
      <c r="I13264" t="s">
        <v>16</v>
      </c>
      <c r="J13264" t="s">
        <v>44</v>
      </c>
      <c r="K13264" t="s">
        <v>106</v>
      </c>
      <c r="L13264">
        <v>111809</v>
      </c>
    </row>
    <row r="13265" spans="1:12" x14ac:dyDescent="0.25">
      <c r="A13265" t="s">
        <v>19</v>
      </c>
      <c r="B13265" t="s">
        <v>94</v>
      </c>
      <c r="C13265" t="s">
        <v>43</v>
      </c>
      <c r="D13265" t="s">
        <v>22</v>
      </c>
      <c r="E13265" t="b">
        <v>0</v>
      </c>
      <c r="F13265" s="1">
        <v>45632.936076388891</v>
      </c>
      <c r="G13265" t="b">
        <v>1</v>
      </c>
      <c r="H13265" t="b">
        <v>0</v>
      </c>
      <c r="I13265" t="s">
        <v>23</v>
      </c>
      <c r="J13265" t="s">
        <v>72</v>
      </c>
      <c r="K13265" t="s">
        <v>129</v>
      </c>
      <c r="L13265">
        <v>71059</v>
      </c>
    </row>
    <row r="13266" spans="1:12" x14ac:dyDescent="0.25">
      <c r="A13266" t="s">
        <v>45</v>
      </c>
      <c r="B13266" t="s">
        <v>76</v>
      </c>
      <c r="C13266" t="s">
        <v>68</v>
      </c>
      <c r="D13266" t="s">
        <v>15</v>
      </c>
      <c r="E13266" t="b">
        <v>1</v>
      </c>
      <c r="F13266" s="1">
        <v>45461.543564814812</v>
      </c>
      <c r="G13266" t="b">
        <v>1</v>
      </c>
      <c r="H13266" t="b">
        <v>0</v>
      </c>
      <c r="I13266" t="s">
        <v>16</v>
      </c>
      <c r="J13266" t="s">
        <v>66</v>
      </c>
      <c r="K13266" t="s">
        <v>122</v>
      </c>
      <c r="L13266">
        <v>118192</v>
      </c>
    </row>
    <row r="13267" spans="1:12" x14ac:dyDescent="0.25">
      <c r="A13267" t="s">
        <v>54</v>
      </c>
      <c r="B13267" t="s">
        <v>79</v>
      </c>
      <c r="C13267" t="s">
        <v>14</v>
      </c>
      <c r="D13267" t="s">
        <v>29</v>
      </c>
      <c r="E13267" t="b">
        <v>0</v>
      </c>
      <c r="F13267" s="1">
        <v>45595.209282407413</v>
      </c>
      <c r="G13267" t="b">
        <v>1</v>
      </c>
      <c r="H13267" t="b">
        <v>1</v>
      </c>
      <c r="I13267" t="s">
        <v>30</v>
      </c>
      <c r="J13267" t="s">
        <v>31</v>
      </c>
      <c r="K13267" t="s">
        <v>53</v>
      </c>
      <c r="L13267">
        <v>135451</v>
      </c>
    </row>
    <row r="13268" spans="1:12" x14ac:dyDescent="0.25">
      <c r="A13268" t="s">
        <v>26</v>
      </c>
      <c r="B13268" t="s">
        <v>71</v>
      </c>
      <c r="C13268" t="s">
        <v>14</v>
      </c>
      <c r="D13268" t="s">
        <v>29</v>
      </c>
      <c r="E13268" t="b">
        <v>1</v>
      </c>
      <c r="F13268" s="1">
        <v>45398.552002314813</v>
      </c>
      <c r="G13268" t="b">
        <v>1</v>
      </c>
      <c r="H13268" t="b">
        <v>0</v>
      </c>
      <c r="I13268" t="s">
        <v>30</v>
      </c>
      <c r="J13268" t="s">
        <v>47</v>
      </c>
      <c r="K13268" t="s">
        <v>65</v>
      </c>
      <c r="L13268">
        <v>107068</v>
      </c>
    </row>
    <row r="13269" spans="1:12" x14ac:dyDescent="0.25">
      <c r="A13269" t="s">
        <v>12</v>
      </c>
      <c r="B13269" t="s">
        <v>75</v>
      </c>
      <c r="C13269" t="s">
        <v>14</v>
      </c>
      <c r="D13269" t="s">
        <v>22</v>
      </c>
      <c r="E13269" t="b">
        <v>1</v>
      </c>
      <c r="F13269" s="1">
        <v>45624.78056712963</v>
      </c>
      <c r="G13269" t="b">
        <v>1</v>
      </c>
      <c r="H13269" t="b">
        <v>0</v>
      </c>
      <c r="I13269" t="s">
        <v>16</v>
      </c>
      <c r="J13269" t="s">
        <v>31</v>
      </c>
      <c r="K13269" t="s">
        <v>120</v>
      </c>
      <c r="L13269">
        <v>139204</v>
      </c>
    </row>
    <row r="13270" spans="1:12" x14ac:dyDescent="0.25">
      <c r="A13270" t="s">
        <v>26</v>
      </c>
      <c r="B13270" t="s">
        <v>33</v>
      </c>
      <c r="C13270" t="s">
        <v>28</v>
      </c>
      <c r="D13270" t="s">
        <v>29</v>
      </c>
      <c r="E13270" t="b">
        <v>0</v>
      </c>
      <c r="F13270" s="1">
        <v>45528.768229166657</v>
      </c>
      <c r="G13270" t="b">
        <v>1</v>
      </c>
      <c r="H13270" t="b">
        <v>1</v>
      </c>
      <c r="I13270" t="s">
        <v>30</v>
      </c>
      <c r="J13270" t="s">
        <v>72</v>
      </c>
      <c r="K13270" t="s">
        <v>37</v>
      </c>
      <c r="L13270">
        <v>90328</v>
      </c>
    </row>
    <row r="13271" spans="1:12" x14ac:dyDescent="0.25">
      <c r="A13271" t="s">
        <v>54</v>
      </c>
      <c r="B13271" t="s">
        <v>55</v>
      </c>
      <c r="C13271" t="s">
        <v>68</v>
      </c>
      <c r="D13271" t="s">
        <v>22</v>
      </c>
      <c r="E13271" t="b">
        <v>1</v>
      </c>
      <c r="F13271" s="1">
        <v>45413.801527777781</v>
      </c>
      <c r="G13271" t="b">
        <v>1</v>
      </c>
      <c r="H13271" t="b">
        <v>0</v>
      </c>
      <c r="I13271" t="s">
        <v>30</v>
      </c>
      <c r="J13271" t="s">
        <v>34</v>
      </c>
      <c r="K13271" t="s">
        <v>100</v>
      </c>
      <c r="L13271">
        <v>141980</v>
      </c>
    </row>
    <row r="13272" spans="1:12" x14ac:dyDescent="0.25">
      <c r="A13272" t="s">
        <v>26</v>
      </c>
      <c r="B13272" t="s">
        <v>71</v>
      </c>
      <c r="C13272" t="s">
        <v>68</v>
      </c>
      <c r="D13272" t="s">
        <v>15</v>
      </c>
      <c r="E13272" t="b">
        <v>1</v>
      </c>
      <c r="F13272" s="1">
        <v>45317.904189814813</v>
      </c>
      <c r="G13272" t="b">
        <v>1</v>
      </c>
      <c r="H13272" t="b">
        <v>1</v>
      </c>
      <c r="I13272" t="s">
        <v>30</v>
      </c>
      <c r="J13272" t="s">
        <v>57</v>
      </c>
      <c r="K13272" t="s">
        <v>59</v>
      </c>
      <c r="L13272">
        <v>95788</v>
      </c>
    </row>
    <row r="13273" spans="1:12" x14ac:dyDescent="0.25">
      <c r="A13273" t="s">
        <v>45</v>
      </c>
      <c r="B13273" t="s">
        <v>46</v>
      </c>
      <c r="C13273" t="s">
        <v>43</v>
      </c>
      <c r="D13273" t="s">
        <v>15</v>
      </c>
      <c r="E13273" t="b">
        <v>0</v>
      </c>
      <c r="F13273" s="1">
        <v>45328.742719907408</v>
      </c>
      <c r="G13273" t="b">
        <v>1</v>
      </c>
      <c r="H13273" t="b">
        <v>0</v>
      </c>
      <c r="I13273" t="s">
        <v>16</v>
      </c>
      <c r="J13273" t="s">
        <v>47</v>
      </c>
      <c r="K13273" t="s">
        <v>128</v>
      </c>
      <c r="L13273">
        <v>99690</v>
      </c>
    </row>
    <row r="13274" spans="1:12" x14ac:dyDescent="0.25">
      <c r="A13274" t="s">
        <v>54</v>
      </c>
      <c r="B13274" t="s">
        <v>79</v>
      </c>
      <c r="C13274" t="s">
        <v>68</v>
      </c>
      <c r="D13274" t="s">
        <v>15</v>
      </c>
      <c r="E13274" t="b">
        <v>0</v>
      </c>
      <c r="F13274" s="1">
        <v>45640.939780092587</v>
      </c>
      <c r="G13274" t="b">
        <v>1</v>
      </c>
      <c r="H13274" t="b">
        <v>0</v>
      </c>
      <c r="I13274" t="s">
        <v>30</v>
      </c>
      <c r="J13274" t="s">
        <v>34</v>
      </c>
      <c r="K13274" t="s">
        <v>126</v>
      </c>
      <c r="L13274">
        <v>139437</v>
      </c>
    </row>
    <row r="13275" spans="1:12" x14ac:dyDescent="0.25">
      <c r="A13275" t="s">
        <v>45</v>
      </c>
      <c r="B13275" t="s">
        <v>76</v>
      </c>
      <c r="C13275" t="s">
        <v>40</v>
      </c>
      <c r="D13275" t="s">
        <v>29</v>
      </c>
      <c r="E13275" t="b">
        <v>1</v>
      </c>
      <c r="F13275" s="1">
        <v>45402.417569444442</v>
      </c>
      <c r="G13275" t="b">
        <v>1</v>
      </c>
      <c r="H13275" t="b">
        <v>0</v>
      </c>
      <c r="I13275" t="s">
        <v>16</v>
      </c>
      <c r="J13275" t="s">
        <v>70</v>
      </c>
      <c r="K13275" t="s">
        <v>128</v>
      </c>
      <c r="L13275">
        <v>87309</v>
      </c>
    </row>
    <row r="13276" spans="1:12" x14ac:dyDescent="0.25">
      <c r="A13276" t="s">
        <v>45</v>
      </c>
      <c r="B13276" t="s">
        <v>46</v>
      </c>
      <c r="C13276" t="s">
        <v>40</v>
      </c>
      <c r="D13276" t="s">
        <v>15</v>
      </c>
      <c r="E13276" t="b">
        <v>0</v>
      </c>
      <c r="F13276" s="1">
        <v>45321.904768518521</v>
      </c>
      <c r="G13276" t="b">
        <v>1</v>
      </c>
      <c r="H13276" t="b">
        <v>1</v>
      </c>
      <c r="I13276" t="s">
        <v>16</v>
      </c>
      <c r="J13276" t="s">
        <v>52</v>
      </c>
      <c r="K13276" t="s">
        <v>128</v>
      </c>
      <c r="L13276">
        <v>116645</v>
      </c>
    </row>
    <row r="13277" spans="1:12" x14ac:dyDescent="0.25">
      <c r="A13277" t="s">
        <v>45</v>
      </c>
      <c r="B13277" t="s">
        <v>76</v>
      </c>
      <c r="C13277" t="s">
        <v>14</v>
      </c>
      <c r="D13277" t="s">
        <v>29</v>
      </c>
      <c r="E13277" t="b">
        <v>0</v>
      </c>
      <c r="F13277" s="1">
        <v>45580.059675925928</v>
      </c>
      <c r="G13277" t="b">
        <v>0</v>
      </c>
      <c r="H13277" t="b">
        <v>1</v>
      </c>
      <c r="I13277" t="s">
        <v>16</v>
      </c>
      <c r="J13277" t="s">
        <v>72</v>
      </c>
      <c r="K13277" t="s">
        <v>48</v>
      </c>
      <c r="L13277">
        <v>99904</v>
      </c>
    </row>
    <row r="13278" spans="1:12" x14ac:dyDescent="0.25">
      <c r="A13278" t="s">
        <v>38</v>
      </c>
      <c r="B13278" t="s">
        <v>39</v>
      </c>
      <c r="C13278" t="s">
        <v>21</v>
      </c>
      <c r="D13278" t="s">
        <v>15</v>
      </c>
      <c r="E13278" t="b">
        <v>1</v>
      </c>
      <c r="F13278" s="1">
        <v>45545.608182870368</v>
      </c>
      <c r="G13278" t="b">
        <v>0</v>
      </c>
      <c r="H13278" t="b">
        <v>0</v>
      </c>
      <c r="I13278" t="s">
        <v>41</v>
      </c>
      <c r="J13278" t="s">
        <v>72</v>
      </c>
      <c r="K13278" t="s">
        <v>104</v>
      </c>
      <c r="L13278">
        <v>80300</v>
      </c>
    </row>
    <row r="13279" spans="1:12" x14ac:dyDescent="0.25">
      <c r="A13279" t="s">
        <v>82</v>
      </c>
      <c r="B13279" t="s">
        <v>91</v>
      </c>
      <c r="C13279" t="s">
        <v>68</v>
      </c>
      <c r="D13279" t="s">
        <v>15</v>
      </c>
      <c r="E13279" t="b">
        <v>1</v>
      </c>
      <c r="F13279" s="1">
        <v>45399.08116898148</v>
      </c>
      <c r="G13279" t="b">
        <v>0</v>
      </c>
      <c r="H13279" t="b">
        <v>0</v>
      </c>
      <c r="I13279" t="s">
        <v>84</v>
      </c>
      <c r="J13279" t="s">
        <v>52</v>
      </c>
      <c r="K13279" t="s">
        <v>90</v>
      </c>
      <c r="L13279">
        <v>116292</v>
      </c>
    </row>
    <row r="13280" spans="1:12" x14ac:dyDescent="0.25">
      <c r="A13280" t="s">
        <v>26</v>
      </c>
      <c r="B13280" t="s">
        <v>27</v>
      </c>
      <c r="C13280" t="s">
        <v>40</v>
      </c>
      <c r="D13280" t="s">
        <v>22</v>
      </c>
      <c r="E13280" t="b">
        <v>0</v>
      </c>
      <c r="F13280" s="1">
        <v>45529.622395833343</v>
      </c>
      <c r="G13280" t="b">
        <v>0</v>
      </c>
      <c r="H13280" t="b">
        <v>1</v>
      </c>
      <c r="I13280" t="s">
        <v>30</v>
      </c>
      <c r="J13280" t="s">
        <v>64</v>
      </c>
      <c r="K13280" t="s">
        <v>81</v>
      </c>
      <c r="L13280">
        <v>90941</v>
      </c>
    </row>
    <row r="13281" spans="1:12" x14ac:dyDescent="0.25">
      <c r="A13281" t="s">
        <v>45</v>
      </c>
      <c r="B13281" t="s">
        <v>46</v>
      </c>
      <c r="C13281" t="s">
        <v>21</v>
      </c>
      <c r="D13281" t="s">
        <v>29</v>
      </c>
      <c r="E13281" t="b">
        <v>1</v>
      </c>
      <c r="F13281" s="1">
        <v>45445.726469907408</v>
      </c>
      <c r="G13281" t="b">
        <v>0</v>
      </c>
      <c r="H13281" t="b">
        <v>1</v>
      </c>
      <c r="I13281" t="s">
        <v>16</v>
      </c>
      <c r="J13281" t="s">
        <v>57</v>
      </c>
      <c r="K13281" t="s">
        <v>56</v>
      </c>
      <c r="L13281">
        <v>118277</v>
      </c>
    </row>
    <row r="13282" spans="1:12" x14ac:dyDescent="0.25">
      <c r="A13282" t="s">
        <v>54</v>
      </c>
      <c r="B13282" t="s">
        <v>55</v>
      </c>
      <c r="C13282" t="s">
        <v>14</v>
      </c>
      <c r="D13282" t="s">
        <v>15</v>
      </c>
      <c r="E13282" t="b">
        <v>1</v>
      </c>
      <c r="F13282" s="1">
        <v>45530.747766203713</v>
      </c>
      <c r="G13282" t="b">
        <v>1</v>
      </c>
      <c r="H13282" t="b">
        <v>1</v>
      </c>
      <c r="I13282" t="s">
        <v>30</v>
      </c>
      <c r="J13282" t="s">
        <v>52</v>
      </c>
      <c r="K13282" t="s">
        <v>109</v>
      </c>
      <c r="L13282">
        <v>123000</v>
      </c>
    </row>
    <row r="13283" spans="1:12" x14ac:dyDescent="0.25">
      <c r="A13283" t="s">
        <v>82</v>
      </c>
      <c r="B13283" t="s">
        <v>91</v>
      </c>
      <c r="C13283" t="s">
        <v>43</v>
      </c>
      <c r="D13283" t="s">
        <v>29</v>
      </c>
      <c r="E13283" t="b">
        <v>0</v>
      </c>
      <c r="F13283" s="1">
        <v>45351.626666666663</v>
      </c>
      <c r="G13283" t="b">
        <v>1</v>
      </c>
      <c r="H13283" t="b">
        <v>0</v>
      </c>
      <c r="I13283" t="s">
        <v>84</v>
      </c>
      <c r="J13283" t="s">
        <v>17</v>
      </c>
      <c r="K13283" t="s">
        <v>35</v>
      </c>
      <c r="L13283">
        <v>130866</v>
      </c>
    </row>
    <row r="13284" spans="1:12" x14ac:dyDescent="0.25">
      <c r="A13284" t="s">
        <v>19</v>
      </c>
      <c r="B13284" t="s">
        <v>86</v>
      </c>
      <c r="C13284" t="s">
        <v>68</v>
      </c>
      <c r="D13284" t="s">
        <v>22</v>
      </c>
      <c r="E13284" t="b">
        <v>1</v>
      </c>
      <c r="F13284" s="1">
        <v>45598.100266203714</v>
      </c>
      <c r="G13284" t="b">
        <v>0</v>
      </c>
      <c r="H13284" t="b">
        <v>0</v>
      </c>
      <c r="I13284" t="s">
        <v>23</v>
      </c>
      <c r="J13284" t="s">
        <v>72</v>
      </c>
      <c r="K13284" t="s">
        <v>121</v>
      </c>
      <c r="L13284">
        <v>67162</v>
      </c>
    </row>
    <row r="13285" spans="1:12" x14ac:dyDescent="0.25">
      <c r="A13285" t="s">
        <v>19</v>
      </c>
      <c r="B13285" t="s">
        <v>94</v>
      </c>
      <c r="C13285" t="s">
        <v>14</v>
      </c>
      <c r="D13285" t="s">
        <v>22</v>
      </c>
      <c r="E13285" t="b">
        <v>1</v>
      </c>
      <c r="F13285" s="1">
        <v>45583.075162037043</v>
      </c>
      <c r="G13285" t="b">
        <v>0</v>
      </c>
      <c r="H13285" t="b">
        <v>1</v>
      </c>
      <c r="I13285" t="s">
        <v>23</v>
      </c>
      <c r="J13285" t="s">
        <v>24</v>
      </c>
      <c r="K13285" t="s">
        <v>87</v>
      </c>
      <c r="L13285">
        <v>85567</v>
      </c>
    </row>
    <row r="13286" spans="1:12" x14ac:dyDescent="0.25">
      <c r="A13286" t="s">
        <v>82</v>
      </c>
      <c r="B13286" t="s">
        <v>85</v>
      </c>
      <c r="C13286" t="s">
        <v>14</v>
      </c>
      <c r="D13286" t="s">
        <v>15</v>
      </c>
      <c r="E13286" t="b">
        <v>1</v>
      </c>
      <c r="F13286" s="1">
        <v>45394.419525462959</v>
      </c>
      <c r="G13286" t="b">
        <v>1</v>
      </c>
      <c r="H13286" t="b">
        <v>1</v>
      </c>
      <c r="I13286" t="s">
        <v>84</v>
      </c>
      <c r="J13286" t="s">
        <v>44</v>
      </c>
      <c r="K13286" t="s">
        <v>74</v>
      </c>
      <c r="L13286">
        <v>117046</v>
      </c>
    </row>
    <row r="13287" spans="1:12" x14ac:dyDescent="0.25">
      <c r="A13287" t="s">
        <v>38</v>
      </c>
      <c r="B13287" t="s">
        <v>39</v>
      </c>
      <c r="C13287" t="s">
        <v>14</v>
      </c>
      <c r="D13287" t="s">
        <v>15</v>
      </c>
      <c r="E13287" t="b">
        <v>0</v>
      </c>
      <c r="F13287" s="1">
        <v>45515.847442129627</v>
      </c>
      <c r="G13287" t="b">
        <v>0</v>
      </c>
      <c r="H13287" t="b">
        <v>0</v>
      </c>
      <c r="I13287" t="s">
        <v>41</v>
      </c>
      <c r="J13287" t="s">
        <v>24</v>
      </c>
      <c r="K13287" t="s">
        <v>100</v>
      </c>
      <c r="L13287">
        <v>67701</v>
      </c>
    </row>
    <row r="13288" spans="1:12" x14ac:dyDescent="0.25">
      <c r="A13288" t="s">
        <v>45</v>
      </c>
      <c r="B13288" t="s">
        <v>88</v>
      </c>
      <c r="C13288" t="s">
        <v>43</v>
      </c>
      <c r="D13288" t="s">
        <v>22</v>
      </c>
      <c r="E13288" t="b">
        <v>1</v>
      </c>
      <c r="F13288" s="1">
        <v>45384.205682870372</v>
      </c>
      <c r="G13288" t="b">
        <v>0</v>
      </c>
      <c r="H13288" t="b">
        <v>0</v>
      </c>
      <c r="I13288" t="s">
        <v>16</v>
      </c>
      <c r="J13288" t="s">
        <v>70</v>
      </c>
      <c r="K13288" t="s">
        <v>99</v>
      </c>
      <c r="L13288">
        <v>85277</v>
      </c>
    </row>
    <row r="13289" spans="1:12" x14ac:dyDescent="0.25">
      <c r="A13289" t="s">
        <v>82</v>
      </c>
      <c r="B13289" t="s">
        <v>85</v>
      </c>
      <c r="C13289" t="s">
        <v>21</v>
      </c>
      <c r="D13289" t="s">
        <v>22</v>
      </c>
      <c r="E13289" t="b">
        <v>0</v>
      </c>
      <c r="F13289" s="1">
        <v>45517.455717592587</v>
      </c>
      <c r="G13289" t="b">
        <v>1</v>
      </c>
      <c r="H13289" t="b">
        <v>1</v>
      </c>
      <c r="I13289" t="s">
        <v>84</v>
      </c>
      <c r="J13289" t="s">
        <v>52</v>
      </c>
      <c r="K13289" t="s">
        <v>92</v>
      </c>
      <c r="L13289">
        <v>131281</v>
      </c>
    </row>
    <row r="13290" spans="1:12" x14ac:dyDescent="0.25">
      <c r="A13290" t="s">
        <v>45</v>
      </c>
      <c r="B13290" t="s">
        <v>76</v>
      </c>
      <c r="C13290" t="s">
        <v>68</v>
      </c>
      <c r="D13290" t="s">
        <v>15</v>
      </c>
      <c r="E13290" t="b">
        <v>1</v>
      </c>
      <c r="F13290" s="1">
        <v>45454.105127314811</v>
      </c>
      <c r="G13290" t="b">
        <v>1</v>
      </c>
      <c r="H13290" t="b">
        <v>0</v>
      </c>
      <c r="I13290" t="s">
        <v>16</v>
      </c>
      <c r="J13290" t="s">
        <v>66</v>
      </c>
      <c r="K13290" t="s">
        <v>81</v>
      </c>
      <c r="L13290">
        <v>98960</v>
      </c>
    </row>
    <row r="13291" spans="1:12" x14ac:dyDescent="0.25">
      <c r="A13291" t="s">
        <v>38</v>
      </c>
      <c r="B13291" t="s">
        <v>95</v>
      </c>
      <c r="C13291" t="s">
        <v>40</v>
      </c>
      <c r="D13291" t="s">
        <v>22</v>
      </c>
      <c r="E13291" t="b">
        <v>0</v>
      </c>
      <c r="F13291" s="1">
        <v>45516.615798611107</v>
      </c>
      <c r="G13291" t="b">
        <v>1</v>
      </c>
      <c r="H13291" t="b">
        <v>0</v>
      </c>
      <c r="I13291" t="s">
        <v>41</v>
      </c>
      <c r="J13291" t="s">
        <v>34</v>
      </c>
      <c r="K13291" t="s">
        <v>121</v>
      </c>
      <c r="L13291">
        <v>67896</v>
      </c>
    </row>
    <row r="13292" spans="1:12" x14ac:dyDescent="0.25">
      <c r="A13292" t="s">
        <v>26</v>
      </c>
      <c r="B13292" t="s">
        <v>33</v>
      </c>
      <c r="C13292" t="s">
        <v>43</v>
      </c>
      <c r="D13292" t="s">
        <v>15</v>
      </c>
      <c r="E13292" t="b">
        <v>1</v>
      </c>
      <c r="F13292" s="1">
        <v>45470.606921296298</v>
      </c>
      <c r="G13292" t="b">
        <v>0</v>
      </c>
      <c r="H13292" t="b">
        <v>1</v>
      </c>
      <c r="I13292" t="s">
        <v>30</v>
      </c>
      <c r="J13292" t="s">
        <v>17</v>
      </c>
      <c r="K13292" t="s">
        <v>99</v>
      </c>
      <c r="L13292">
        <v>89273</v>
      </c>
    </row>
    <row r="13293" spans="1:12" x14ac:dyDescent="0.25">
      <c r="A13293" t="s">
        <v>45</v>
      </c>
      <c r="B13293" t="s">
        <v>76</v>
      </c>
      <c r="C13293" t="s">
        <v>14</v>
      </c>
      <c r="D13293" t="s">
        <v>15</v>
      </c>
      <c r="E13293" t="b">
        <v>1</v>
      </c>
      <c r="F13293" s="1">
        <v>45394.671898148154</v>
      </c>
      <c r="G13293" t="b">
        <v>1</v>
      </c>
      <c r="H13293" t="b">
        <v>1</v>
      </c>
      <c r="I13293" t="s">
        <v>16</v>
      </c>
      <c r="J13293" t="s">
        <v>66</v>
      </c>
      <c r="K13293" t="s">
        <v>118</v>
      </c>
      <c r="L13293">
        <v>109823</v>
      </c>
    </row>
    <row r="13294" spans="1:12" x14ac:dyDescent="0.25">
      <c r="A13294" t="s">
        <v>12</v>
      </c>
      <c r="B13294" t="s">
        <v>63</v>
      </c>
      <c r="C13294" t="s">
        <v>28</v>
      </c>
      <c r="D13294" t="s">
        <v>15</v>
      </c>
      <c r="E13294" t="b">
        <v>1</v>
      </c>
      <c r="F13294" s="1">
        <v>45334.285185185188</v>
      </c>
      <c r="G13294" t="b">
        <v>0</v>
      </c>
      <c r="H13294" t="b">
        <v>0</v>
      </c>
      <c r="I13294" t="s">
        <v>16</v>
      </c>
      <c r="J13294" t="s">
        <v>66</v>
      </c>
      <c r="K13294" t="s">
        <v>42</v>
      </c>
      <c r="L13294">
        <v>148747</v>
      </c>
    </row>
    <row r="13295" spans="1:12" x14ac:dyDescent="0.25">
      <c r="A13295" t="s">
        <v>19</v>
      </c>
      <c r="B13295" t="s">
        <v>86</v>
      </c>
      <c r="C13295" t="s">
        <v>14</v>
      </c>
      <c r="D13295" t="s">
        <v>29</v>
      </c>
      <c r="E13295" t="b">
        <v>1</v>
      </c>
      <c r="F13295" s="1">
        <v>45481.653900462959</v>
      </c>
      <c r="G13295" t="b">
        <v>1</v>
      </c>
      <c r="H13295" t="b">
        <v>0</v>
      </c>
      <c r="I13295" t="s">
        <v>23</v>
      </c>
      <c r="J13295" t="s">
        <v>44</v>
      </c>
      <c r="K13295" t="s">
        <v>104</v>
      </c>
      <c r="L13295">
        <v>60524</v>
      </c>
    </row>
    <row r="13296" spans="1:12" x14ac:dyDescent="0.25">
      <c r="A13296" t="s">
        <v>38</v>
      </c>
      <c r="B13296" t="s">
        <v>95</v>
      </c>
      <c r="C13296" t="s">
        <v>68</v>
      </c>
      <c r="D13296" t="s">
        <v>29</v>
      </c>
      <c r="E13296" t="b">
        <v>0</v>
      </c>
      <c r="F13296" s="1">
        <v>45593.916354166657</v>
      </c>
      <c r="G13296" t="b">
        <v>1</v>
      </c>
      <c r="H13296" t="b">
        <v>1</v>
      </c>
      <c r="I13296" t="s">
        <v>41</v>
      </c>
      <c r="J13296" t="s">
        <v>31</v>
      </c>
      <c r="K13296" t="s">
        <v>101</v>
      </c>
      <c r="L13296">
        <v>79042</v>
      </c>
    </row>
    <row r="13297" spans="1:12" x14ac:dyDescent="0.25">
      <c r="A13297" t="s">
        <v>54</v>
      </c>
      <c r="B13297" t="s">
        <v>55</v>
      </c>
      <c r="C13297" t="s">
        <v>21</v>
      </c>
      <c r="D13297" t="s">
        <v>15</v>
      </c>
      <c r="E13297" t="b">
        <v>1</v>
      </c>
      <c r="F13297" s="1">
        <v>45382.45753472222</v>
      </c>
      <c r="G13297" t="b">
        <v>0</v>
      </c>
      <c r="H13297" t="b">
        <v>1</v>
      </c>
      <c r="I13297" t="s">
        <v>30</v>
      </c>
      <c r="J13297" t="s">
        <v>57</v>
      </c>
      <c r="K13297" t="s">
        <v>124</v>
      </c>
      <c r="L13297">
        <v>149633</v>
      </c>
    </row>
    <row r="13298" spans="1:12" x14ac:dyDescent="0.25">
      <c r="A13298" t="s">
        <v>49</v>
      </c>
      <c r="B13298" t="s">
        <v>61</v>
      </c>
      <c r="C13298" t="s">
        <v>40</v>
      </c>
      <c r="D13298" t="s">
        <v>22</v>
      </c>
      <c r="E13298" t="b">
        <v>0</v>
      </c>
      <c r="F13298" s="1">
        <v>45314.12091435185</v>
      </c>
      <c r="G13298" t="b">
        <v>0</v>
      </c>
      <c r="H13298" t="b">
        <v>0</v>
      </c>
      <c r="I13298" t="s">
        <v>51</v>
      </c>
      <c r="J13298" t="s">
        <v>70</v>
      </c>
      <c r="K13298" t="s">
        <v>87</v>
      </c>
      <c r="L13298">
        <v>93279</v>
      </c>
    </row>
    <row r="13299" spans="1:12" x14ac:dyDescent="0.25">
      <c r="A13299" t="s">
        <v>26</v>
      </c>
      <c r="B13299" t="s">
        <v>27</v>
      </c>
      <c r="C13299" t="s">
        <v>68</v>
      </c>
      <c r="D13299" t="s">
        <v>29</v>
      </c>
      <c r="E13299" t="b">
        <v>0</v>
      </c>
      <c r="F13299" s="1">
        <v>45423.781678240739</v>
      </c>
      <c r="G13299" t="b">
        <v>1</v>
      </c>
      <c r="H13299" t="b">
        <v>0</v>
      </c>
      <c r="I13299" t="s">
        <v>30</v>
      </c>
      <c r="J13299" t="s">
        <v>64</v>
      </c>
      <c r="K13299" t="s">
        <v>129</v>
      </c>
      <c r="L13299">
        <v>126315</v>
      </c>
    </row>
    <row r="13300" spans="1:12" x14ac:dyDescent="0.25">
      <c r="A13300" t="s">
        <v>54</v>
      </c>
      <c r="B13300" t="s">
        <v>55</v>
      </c>
      <c r="C13300" t="s">
        <v>68</v>
      </c>
      <c r="D13300" t="s">
        <v>22</v>
      </c>
      <c r="E13300" t="b">
        <v>1</v>
      </c>
      <c r="F13300" s="1">
        <v>45378.244097222218</v>
      </c>
      <c r="G13300" t="b">
        <v>0</v>
      </c>
      <c r="H13300" t="b">
        <v>0</v>
      </c>
      <c r="I13300" t="s">
        <v>30</v>
      </c>
      <c r="J13300" t="s">
        <v>34</v>
      </c>
      <c r="K13300" t="s">
        <v>92</v>
      </c>
      <c r="L13300">
        <v>143616</v>
      </c>
    </row>
    <row r="13301" spans="1:12" x14ac:dyDescent="0.25">
      <c r="A13301" t="s">
        <v>49</v>
      </c>
      <c r="B13301" t="s">
        <v>50</v>
      </c>
      <c r="C13301" t="s">
        <v>14</v>
      </c>
      <c r="D13301" t="s">
        <v>22</v>
      </c>
      <c r="E13301" t="b">
        <v>1</v>
      </c>
      <c r="F13301" s="1">
        <v>45642.22896990741</v>
      </c>
      <c r="G13301" t="b">
        <v>1</v>
      </c>
      <c r="H13301" t="b">
        <v>0</v>
      </c>
      <c r="I13301" t="s">
        <v>51</v>
      </c>
      <c r="J13301" t="s">
        <v>70</v>
      </c>
      <c r="K13301" t="s">
        <v>62</v>
      </c>
      <c r="L13301">
        <v>84451</v>
      </c>
    </row>
    <row r="13302" spans="1:12" x14ac:dyDescent="0.25">
      <c r="A13302" t="s">
        <v>45</v>
      </c>
      <c r="B13302" t="s">
        <v>76</v>
      </c>
      <c r="C13302" t="s">
        <v>28</v>
      </c>
      <c r="D13302" t="s">
        <v>15</v>
      </c>
      <c r="E13302" t="b">
        <v>1</v>
      </c>
      <c r="F13302" s="1">
        <v>45642.234525462962</v>
      </c>
      <c r="G13302" t="b">
        <v>1</v>
      </c>
      <c r="H13302" t="b">
        <v>0</v>
      </c>
      <c r="I13302" t="s">
        <v>16</v>
      </c>
      <c r="J13302" t="s">
        <v>57</v>
      </c>
      <c r="K13302" t="s">
        <v>92</v>
      </c>
      <c r="L13302">
        <v>106204</v>
      </c>
    </row>
    <row r="13303" spans="1:12" x14ac:dyDescent="0.25">
      <c r="A13303" t="s">
        <v>19</v>
      </c>
      <c r="B13303" t="s">
        <v>20</v>
      </c>
      <c r="C13303" t="s">
        <v>14</v>
      </c>
      <c r="D13303" t="s">
        <v>15</v>
      </c>
      <c r="E13303" t="b">
        <v>1</v>
      </c>
      <c r="F13303" s="1">
        <v>45472.809930555559</v>
      </c>
      <c r="G13303" t="b">
        <v>1</v>
      </c>
      <c r="H13303" t="b">
        <v>1</v>
      </c>
      <c r="I13303" t="s">
        <v>23</v>
      </c>
      <c r="J13303" t="s">
        <v>66</v>
      </c>
      <c r="K13303" t="s">
        <v>129</v>
      </c>
      <c r="L13303">
        <v>68403</v>
      </c>
    </row>
    <row r="13304" spans="1:12" x14ac:dyDescent="0.25">
      <c r="A13304" t="s">
        <v>19</v>
      </c>
      <c r="B13304" t="s">
        <v>86</v>
      </c>
      <c r="C13304" t="s">
        <v>40</v>
      </c>
      <c r="D13304" t="s">
        <v>29</v>
      </c>
      <c r="E13304" t="b">
        <v>0</v>
      </c>
      <c r="F13304" s="1">
        <v>45310.09778935185</v>
      </c>
      <c r="G13304" t="b">
        <v>1</v>
      </c>
      <c r="H13304" t="b">
        <v>1</v>
      </c>
      <c r="I13304" t="s">
        <v>23</v>
      </c>
      <c r="J13304" t="s">
        <v>31</v>
      </c>
      <c r="K13304" t="s">
        <v>67</v>
      </c>
      <c r="L13304">
        <v>73735</v>
      </c>
    </row>
    <row r="13305" spans="1:12" x14ac:dyDescent="0.25">
      <c r="A13305" t="s">
        <v>26</v>
      </c>
      <c r="B13305" t="s">
        <v>71</v>
      </c>
      <c r="C13305" t="s">
        <v>21</v>
      </c>
      <c r="D13305" t="s">
        <v>29</v>
      </c>
      <c r="E13305" t="b">
        <v>0</v>
      </c>
      <c r="F13305" s="1">
        <v>45321.56523148148</v>
      </c>
      <c r="G13305" t="b">
        <v>0</v>
      </c>
      <c r="H13305" t="b">
        <v>1</v>
      </c>
      <c r="I13305" t="s">
        <v>30</v>
      </c>
      <c r="J13305" t="s">
        <v>80</v>
      </c>
      <c r="K13305" t="s">
        <v>37</v>
      </c>
      <c r="L13305">
        <v>116559</v>
      </c>
    </row>
    <row r="13306" spans="1:12" x14ac:dyDescent="0.25">
      <c r="A13306" t="s">
        <v>82</v>
      </c>
      <c r="B13306" t="s">
        <v>85</v>
      </c>
      <c r="C13306" t="s">
        <v>43</v>
      </c>
      <c r="D13306" t="s">
        <v>22</v>
      </c>
      <c r="E13306" t="b">
        <v>0</v>
      </c>
      <c r="F13306" s="1">
        <v>45481.615624999999</v>
      </c>
      <c r="G13306" t="b">
        <v>0</v>
      </c>
      <c r="H13306" t="b">
        <v>0</v>
      </c>
      <c r="I13306" t="s">
        <v>84</v>
      </c>
      <c r="J13306" t="s">
        <v>17</v>
      </c>
      <c r="K13306" t="s">
        <v>56</v>
      </c>
      <c r="L13306">
        <v>138323</v>
      </c>
    </row>
    <row r="13307" spans="1:12" x14ac:dyDescent="0.25">
      <c r="A13307" t="s">
        <v>12</v>
      </c>
      <c r="B13307" t="s">
        <v>75</v>
      </c>
      <c r="C13307" t="s">
        <v>14</v>
      </c>
      <c r="D13307" t="s">
        <v>22</v>
      </c>
      <c r="E13307" t="b">
        <v>0</v>
      </c>
      <c r="F13307" s="1">
        <v>45625.886030092603</v>
      </c>
      <c r="G13307" t="b">
        <v>0</v>
      </c>
      <c r="H13307" t="b">
        <v>0</v>
      </c>
      <c r="I13307" t="s">
        <v>16</v>
      </c>
      <c r="J13307" t="s">
        <v>31</v>
      </c>
      <c r="K13307" t="s">
        <v>35</v>
      </c>
      <c r="L13307">
        <v>121642</v>
      </c>
    </row>
    <row r="13308" spans="1:12" x14ac:dyDescent="0.25">
      <c r="A13308" t="s">
        <v>49</v>
      </c>
      <c r="B13308" t="s">
        <v>61</v>
      </c>
      <c r="C13308" t="s">
        <v>28</v>
      </c>
      <c r="D13308" t="s">
        <v>29</v>
      </c>
      <c r="E13308" t="b">
        <v>0</v>
      </c>
      <c r="F13308" s="1">
        <v>45516.012673611112</v>
      </c>
      <c r="G13308" t="b">
        <v>1</v>
      </c>
      <c r="H13308" t="b">
        <v>1</v>
      </c>
      <c r="I13308" t="s">
        <v>51</v>
      </c>
      <c r="J13308" t="s">
        <v>57</v>
      </c>
      <c r="K13308" t="s">
        <v>56</v>
      </c>
      <c r="L13308">
        <v>78020</v>
      </c>
    </row>
    <row r="13309" spans="1:12" x14ac:dyDescent="0.25">
      <c r="A13309" t="s">
        <v>54</v>
      </c>
      <c r="B13309" t="s">
        <v>55</v>
      </c>
      <c r="C13309" t="s">
        <v>14</v>
      </c>
      <c r="D13309" t="s">
        <v>29</v>
      </c>
      <c r="E13309" t="b">
        <v>0</v>
      </c>
      <c r="F13309" s="1">
        <v>45515.447245370371</v>
      </c>
      <c r="G13309" t="b">
        <v>0</v>
      </c>
      <c r="H13309" t="b">
        <v>1</v>
      </c>
      <c r="I13309" t="s">
        <v>30</v>
      </c>
      <c r="J13309" t="s">
        <v>80</v>
      </c>
      <c r="K13309" t="s">
        <v>129</v>
      </c>
      <c r="L13309">
        <v>149486</v>
      </c>
    </row>
    <row r="13310" spans="1:12" x14ac:dyDescent="0.25">
      <c r="A13310" t="s">
        <v>12</v>
      </c>
      <c r="B13310" t="s">
        <v>13</v>
      </c>
      <c r="C13310" t="s">
        <v>21</v>
      </c>
      <c r="D13310" t="s">
        <v>15</v>
      </c>
      <c r="E13310" t="b">
        <v>1</v>
      </c>
      <c r="F13310" s="1">
        <v>45395.290162037039</v>
      </c>
      <c r="G13310" t="b">
        <v>0</v>
      </c>
      <c r="H13310" t="b">
        <v>0</v>
      </c>
      <c r="I13310" t="s">
        <v>16</v>
      </c>
      <c r="J13310" t="s">
        <v>70</v>
      </c>
      <c r="K13310" t="s">
        <v>117</v>
      </c>
      <c r="L13310">
        <v>148070</v>
      </c>
    </row>
    <row r="13311" spans="1:12" x14ac:dyDescent="0.25">
      <c r="A13311" t="s">
        <v>45</v>
      </c>
      <c r="B13311" t="s">
        <v>76</v>
      </c>
      <c r="C13311" t="s">
        <v>14</v>
      </c>
      <c r="D13311" t="s">
        <v>22</v>
      </c>
      <c r="E13311" t="b">
        <v>1</v>
      </c>
      <c r="F13311" s="1">
        <v>45647.785312499997</v>
      </c>
      <c r="G13311" t="b">
        <v>0</v>
      </c>
      <c r="H13311" t="b">
        <v>1</v>
      </c>
      <c r="I13311" t="s">
        <v>16</v>
      </c>
      <c r="J13311" t="s">
        <v>64</v>
      </c>
      <c r="K13311" t="s">
        <v>118</v>
      </c>
      <c r="L13311">
        <v>82421</v>
      </c>
    </row>
    <row r="13312" spans="1:12" x14ac:dyDescent="0.25">
      <c r="A13312" t="s">
        <v>45</v>
      </c>
      <c r="B13312" t="s">
        <v>46</v>
      </c>
      <c r="C13312" t="s">
        <v>28</v>
      </c>
      <c r="D13312" t="s">
        <v>29</v>
      </c>
      <c r="E13312" t="b">
        <v>1</v>
      </c>
      <c r="F13312" s="1">
        <v>45299.268761574072</v>
      </c>
      <c r="G13312" t="b">
        <v>0</v>
      </c>
      <c r="H13312" t="b">
        <v>1</v>
      </c>
      <c r="I13312" t="s">
        <v>16</v>
      </c>
      <c r="J13312" t="s">
        <v>72</v>
      </c>
      <c r="K13312" t="s">
        <v>101</v>
      </c>
      <c r="L13312">
        <v>108479</v>
      </c>
    </row>
    <row r="13313" spans="1:12" x14ac:dyDescent="0.25">
      <c r="A13313" t="s">
        <v>38</v>
      </c>
      <c r="B13313" t="s">
        <v>39</v>
      </c>
      <c r="C13313" t="s">
        <v>43</v>
      </c>
      <c r="D13313" t="s">
        <v>22</v>
      </c>
      <c r="E13313" t="b">
        <v>1</v>
      </c>
      <c r="F13313" s="1">
        <v>45458.616215277783</v>
      </c>
      <c r="G13313" t="b">
        <v>0</v>
      </c>
      <c r="H13313" t="b">
        <v>0</v>
      </c>
      <c r="I13313" t="s">
        <v>41</v>
      </c>
      <c r="J13313" t="s">
        <v>31</v>
      </c>
      <c r="K13313" t="s">
        <v>48</v>
      </c>
      <c r="L13313">
        <v>70925</v>
      </c>
    </row>
    <row r="13314" spans="1:12" x14ac:dyDescent="0.25">
      <c r="A13314" t="s">
        <v>82</v>
      </c>
      <c r="B13314" t="s">
        <v>91</v>
      </c>
      <c r="C13314" t="s">
        <v>21</v>
      </c>
      <c r="D13314" t="s">
        <v>15</v>
      </c>
      <c r="E13314" t="b">
        <v>0</v>
      </c>
      <c r="F13314" s="1">
        <v>45449.156643518523</v>
      </c>
      <c r="G13314" t="b">
        <v>1</v>
      </c>
      <c r="H13314" t="b">
        <v>1</v>
      </c>
      <c r="I13314" t="s">
        <v>84</v>
      </c>
      <c r="J13314" t="s">
        <v>24</v>
      </c>
      <c r="K13314" t="s">
        <v>120</v>
      </c>
      <c r="L13314">
        <v>114106</v>
      </c>
    </row>
    <row r="13315" spans="1:12" x14ac:dyDescent="0.25">
      <c r="A13315" t="s">
        <v>45</v>
      </c>
      <c r="B13315" t="s">
        <v>88</v>
      </c>
      <c r="C13315" t="s">
        <v>14</v>
      </c>
      <c r="D13315" t="s">
        <v>22</v>
      </c>
      <c r="E13315" t="b">
        <v>1</v>
      </c>
      <c r="F13315" s="1">
        <v>45328.776747685188</v>
      </c>
      <c r="G13315" t="b">
        <v>0</v>
      </c>
      <c r="H13315" t="b">
        <v>0</v>
      </c>
      <c r="I13315" t="s">
        <v>16</v>
      </c>
      <c r="J13315" t="s">
        <v>80</v>
      </c>
      <c r="K13315" t="s">
        <v>96</v>
      </c>
      <c r="L13315">
        <v>100488</v>
      </c>
    </row>
    <row r="13316" spans="1:12" x14ac:dyDescent="0.25">
      <c r="A13316" t="s">
        <v>38</v>
      </c>
      <c r="B13316" t="s">
        <v>107</v>
      </c>
      <c r="C13316" t="s">
        <v>21</v>
      </c>
      <c r="D13316" t="s">
        <v>15</v>
      </c>
      <c r="E13316" t="b">
        <v>0</v>
      </c>
      <c r="F13316" s="1">
        <v>45526.478703703702</v>
      </c>
      <c r="G13316" t="b">
        <v>1</v>
      </c>
      <c r="H13316" t="b">
        <v>0</v>
      </c>
      <c r="I13316" t="s">
        <v>41</v>
      </c>
      <c r="J13316" t="s">
        <v>47</v>
      </c>
      <c r="K13316" t="s">
        <v>74</v>
      </c>
      <c r="L13316">
        <v>77355</v>
      </c>
    </row>
    <row r="13317" spans="1:12" x14ac:dyDescent="0.25">
      <c r="A13317" t="s">
        <v>54</v>
      </c>
      <c r="B13317" t="s">
        <v>79</v>
      </c>
      <c r="C13317" t="s">
        <v>21</v>
      </c>
      <c r="D13317" t="s">
        <v>29</v>
      </c>
      <c r="E13317" t="b">
        <v>1</v>
      </c>
      <c r="F13317" s="1">
        <v>45588.40115740741</v>
      </c>
      <c r="G13317" t="b">
        <v>1</v>
      </c>
      <c r="H13317" t="b">
        <v>1</v>
      </c>
      <c r="I13317" t="s">
        <v>30</v>
      </c>
      <c r="J13317" t="s">
        <v>70</v>
      </c>
      <c r="K13317" t="s">
        <v>120</v>
      </c>
      <c r="L13317">
        <v>128604</v>
      </c>
    </row>
    <row r="13318" spans="1:12" x14ac:dyDescent="0.25">
      <c r="A13318" t="s">
        <v>54</v>
      </c>
      <c r="B13318" t="s">
        <v>55</v>
      </c>
      <c r="C13318" t="s">
        <v>43</v>
      </c>
      <c r="D13318" t="s">
        <v>29</v>
      </c>
      <c r="E13318" t="b">
        <v>0</v>
      </c>
      <c r="F13318" s="1">
        <v>45425.792592592603</v>
      </c>
      <c r="G13318" t="b">
        <v>0</v>
      </c>
      <c r="H13318" t="b">
        <v>0</v>
      </c>
      <c r="I13318" t="s">
        <v>30</v>
      </c>
      <c r="J13318" t="s">
        <v>17</v>
      </c>
      <c r="K13318" t="s">
        <v>115</v>
      </c>
      <c r="L13318">
        <v>145441</v>
      </c>
    </row>
    <row r="13319" spans="1:12" x14ac:dyDescent="0.25">
      <c r="A13319" t="s">
        <v>82</v>
      </c>
      <c r="B13319" t="s">
        <v>91</v>
      </c>
      <c r="C13319" t="s">
        <v>43</v>
      </c>
      <c r="D13319" t="s">
        <v>22</v>
      </c>
      <c r="E13319" t="b">
        <v>0</v>
      </c>
      <c r="F13319" s="1">
        <v>45395.753368055557</v>
      </c>
      <c r="G13319" t="b">
        <v>0</v>
      </c>
      <c r="H13319" t="b">
        <v>0</v>
      </c>
      <c r="I13319" t="s">
        <v>84</v>
      </c>
      <c r="J13319" t="s">
        <v>47</v>
      </c>
      <c r="K13319" t="s">
        <v>111</v>
      </c>
      <c r="L13319">
        <v>134193</v>
      </c>
    </row>
    <row r="13320" spans="1:12" x14ac:dyDescent="0.25">
      <c r="A13320" t="s">
        <v>26</v>
      </c>
      <c r="B13320" t="s">
        <v>33</v>
      </c>
      <c r="C13320" t="s">
        <v>14</v>
      </c>
      <c r="D13320" t="s">
        <v>22</v>
      </c>
      <c r="E13320" t="b">
        <v>1</v>
      </c>
      <c r="F13320" s="1">
        <v>45466.030474537038</v>
      </c>
      <c r="G13320" t="b">
        <v>1</v>
      </c>
      <c r="H13320" t="b">
        <v>0</v>
      </c>
      <c r="I13320" t="s">
        <v>30</v>
      </c>
      <c r="J13320" t="s">
        <v>52</v>
      </c>
      <c r="K13320" t="s">
        <v>87</v>
      </c>
      <c r="L13320">
        <v>124366</v>
      </c>
    </row>
    <row r="13321" spans="1:12" x14ac:dyDescent="0.25">
      <c r="A13321" t="s">
        <v>45</v>
      </c>
      <c r="B13321" t="s">
        <v>88</v>
      </c>
      <c r="C13321" t="s">
        <v>28</v>
      </c>
      <c r="D13321" t="s">
        <v>15</v>
      </c>
      <c r="E13321" t="b">
        <v>1</v>
      </c>
      <c r="F13321" s="1">
        <v>45481.867384259262</v>
      </c>
      <c r="G13321" t="b">
        <v>1</v>
      </c>
      <c r="H13321" t="b">
        <v>1</v>
      </c>
      <c r="I13321" t="s">
        <v>16</v>
      </c>
      <c r="J13321" t="s">
        <v>72</v>
      </c>
      <c r="K13321" t="s">
        <v>127</v>
      </c>
      <c r="L13321">
        <v>103648</v>
      </c>
    </row>
    <row r="13322" spans="1:12" x14ac:dyDescent="0.25">
      <c r="A13322" t="s">
        <v>49</v>
      </c>
      <c r="B13322" t="s">
        <v>61</v>
      </c>
      <c r="C13322" t="s">
        <v>28</v>
      </c>
      <c r="D13322" t="s">
        <v>15</v>
      </c>
      <c r="E13322" t="b">
        <v>0</v>
      </c>
      <c r="F13322" s="1">
        <v>45447.504293981481</v>
      </c>
      <c r="G13322" t="b">
        <v>1</v>
      </c>
      <c r="H13322" t="b">
        <v>1</v>
      </c>
      <c r="I13322" t="s">
        <v>51</v>
      </c>
      <c r="J13322" t="s">
        <v>44</v>
      </c>
      <c r="K13322" t="s">
        <v>103</v>
      </c>
      <c r="L13322">
        <v>93643</v>
      </c>
    </row>
    <row r="13323" spans="1:12" x14ac:dyDescent="0.25">
      <c r="A13323" t="s">
        <v>12</v>
      </c>
      <c r="B13323" t="s">
        <v>13</v>
      </c>
      <c r="C13323" t="s">
        <v>43</v>
      </c>
      <c r="D13323" t="s">
        <v>22</v>
      </c>
      <c r="E13323" t="b">
        <v>0</v>
      </c>
      <c r="F13323" s="1">
        <v>45302.171597222223</v>
      </c>
      <c r="G13323" t="b">
        <v>1</v>
      </c>
      <c r="H13323" t="b">
        <v>0</v>
      </c>
      <c r="I13323" t="s">
        <v>16</v>
      </c>
      <c r="J13323" t="s">
        <v>44</v>
      </c>
      <c r="K13323" t="s">
        <v>106</v>
      </c>
      <c r="L13323">
        <v>144825</v>
      </c>
    </row>
    <row r="13324" spans="1:12" x14ac:dyDescent="0.25">
      <c r="A13324" t="s">
        <v>19</v>
      </c>
      <c r="B13324" t="s">
        <v>94</v>
      </c>
      <c r="C13324" t="s">
        <v>68</v>
      </c>
      <c r="D13324" t="s">
        <v>22</v>
      </c>
      <c r="E13324" t="b">
        <v>1</v>
      </c>
      <c r="F13324" s="1">
        <v>45554.753321759257</v>
      </c>
      <c r="G13324" t="b">
        <v>0</v>
      </c>
      <c r="H13324" t="b">
        <v>0</v>
      </c>
      <c r="I13324" t="s">
        <v>23</v>
      </c>
      <c r="J13324" t="s">
        <v>52</v>
      </c>
      <c r="K13324" t="s">
        <v>89</v>
      </c>
      <c r="L13324">
        <v>73828</v>
      </c>
    </row>
    <row r="13325" spans="1:12" x14ac:dyDescent="0.25">
      <c r="A13325" t="s">
        <v>45</v>
      </c>
      <c r="B13325" t="s">
        <v>76</v>
      </c>
      <c r="C13325" t="s">
        <v>28</v>
      </c>
      <c r="D13325" t="s">
        <v>29</v>
      </c>
      <c r="E13325" t="b">
        <v>1</v>
      </c>
      <c r="F13325" s="1">
        <v>45367.59516203704</v>
      </c>
      <c r="G13325" t="b">
        <v>1</v>
      </c>
      <c r="H13325" t="b">
        <v>1</v>
      </c>
      <c r="I13325" t="s">
        <v>16</v>
      </c>
      <c r="J13325" t="s">
        <v>17</v>
      </c>
      <c r="K13325" t="s">
        <v>78</v>
      </c>
      <c r="L13325">
        <v>89937</v>
      </c>
    </row>
    <row r="13326" spans="1:12" x14ac:dyDescent="0.25">
      <c r="A13326" t="s">
        <v>82</v>
      </c>
      <c r="B13326" t="s">
        <v>85</v>
      </c>
      <c r="C13326" t="s">
        <v>14</v>
      </c>
      <c r="D13326" t="s">
        <v>15</v>
      </c>
      <c r="E13326" t="b">
        <v>1</v>
      </c>
      <c r="F13326" s="1">
        <v>45360.220266203702</v>
      </c>
      <c r="G13326" t="b">
        <v>0</v>
      </c>
      <c r="H13326" t="b">
        <v>1</v>
      </c>
      <c r="I13326" t="s">
        <v>84</v>
      </c>
      <c r="J13326" t="s">
        <v>72</v>
      </c>
      <c r="K13326" t="s">
        <v>87</v>
      </c>
      <c r="L13326">
        <v>105872</v>
      </c>
    </row>
    <row r="13327" spans="1:12" x14ac:dyDescent="0.25">
      <c r="A13327" t="s">
        <v>54</v>
      </c>
      <c r="B13327" t="s">
        <v>79</v>
      </c>
      <c r="C13327" t="s">
        <v>21</v>
      </c>
      <c r="D13327" t="s">
        <v>29</v>
      </c>
      <c r="E13327" t="b">
        <v>1</v>
      </c>
      <c r="F13327" s="1">
        <v>45500.442013888889</v>
      </c>
      <c r="G13327" t="b">
        <v>1</v>
      </c>
      <c r="H13327" t="b">
        <v>0</v>
      </c>
      <c r="I13327" t="s">
        <v>30</v>
      </c>
      <c r="J13327" t="s">
        <v>52</v>
      </c>
      <c r="K13327" t="s">
        <v>25</v>
      </c>
      <c r="L13327">
        <v>146161</v>
      </c>
    </row>
    <row r="13328" spans="1:12" x14ac:dyDescent="0.25">
      <c r="A13328" t="s">
        <v>26</v>
      </c>
      <c r="B13328" t="s">
        <v>71</v>
      </c>
      <c r="C13328" t="s">
        <v>21</v>
      </c>
      <c r="D13328" t="s">
        <v>15</v>
      </c>
      <c r="E13328" t="b">
        <v>1</v>
      </c>
      <c r="F13328" s="1">
        <v>45544.060497685183</v>
      </c>
      <c r="G13328" t="b">
        <v>1</v>
      </c>
      <c r="H13328" t="b">
        <v>1</v>
      </c>
      <c r="I13328" t="s">
        <v>30</v>
      </c>
      <c r="J13328" t="s">
        <v>80</v>
      </c>
      <c r="K13328" t="s">
        <v>59</v>
      </c>
      <c r="L13328">
        <v>127238</v>
      </c>
    </row>
    <row r="13329" spans="1:12" x14ac:dyDescent="0.25">
      <c r="A13329" t="s">
        <v>38</v>
      </c>
      <c r="B13329" t="s">
        <v>39</v>
      </c>
      <c r="C13329" t="s">
        <v>21</v>
      </c>
      <c r="D13329" t="s">
        <v>29</v>
      </c>
      <c r="E13329" t="b">
        <v>1</v>
      </c>
      <c r="F13329" s="1">
        <v>45549.758252314823</v>
      </c>
      <c r="G13329" t="b">
        <v>1</v>
      </c>
      <c r="H13329" t="b">
        <v>1</v>
      </c>
      <c r="I13329" t="s">
        <v>41</v>
      </c>
      <c r="J13329" t="s">
        <v>17</v>
      </c>
      <c r="K13329" t="s">
        <v>67</v>
      </c>
      <c r="L13329">
        <v>92822</v>
      </c>
    </row>
    <row r="13330" spans="1:12" x14ac:dyDescent="0.25">
      <c r="A13330" t="s">
        <v>82</v>
      </c>
      <c r="B13330" t="s">
        <v>85</v>
      </c>
      <c r="C13330" t="s">
        <v>40</v>
      </c>
      <c r="D13330" t="s">
        <v>15</v>
      </c>
      <c r="E13330" t="b">
        <v>0</v>
      </c>
      <c r="F13330" s="1">
        <v>45465.911990740737</v>
      </c>
      <c r="G13330" t="b">
        <v>0</v>
      </c>
      <c r="H13330" t="b">
        <v>1</v>
      </c>
      <c r="I13330" t="s">
        <v>84</v>
      </c>
      <c r="J13330" t="s">
        <v>17</v>
      </c>
      <c r="K13330" t="s">
        <v>59</v>
      </c>
      <c r="L13330">
        <v>112683</v>
      </c>
    </row>
    <row r="13331" spans="1:12" x14ac:dyDescent="0.25">
      <c r="A13331" t="s">
        <v>49</v>
      </c>
      <c r="B13331" t="s">
        <v>50</v>
      </c>
      <c r="C13331" t="s">
        <v>40</v>
      </c>
      <c r="D13331" t="s">
        <v>22</v>
      </c>
      <c r="E13331" t="b">
        <v>1</v>
      </c>
      <c r="F13331" s="1">
        <v>45542.588541666657</v>
      </c>
      <c r="G13331" t="b">
        <v>0</v>
      </c>
      <c r="H13331" t="b">
        <v>0</v>
      </c>
      <c r="I13331" t="s">
        <v>51</v>
      </c>
      <c r="J13331" t="s">
        <v>72</v>
      </c>
      <c r="K13331" t="s">
        <v>42</v>
      </c>
      <c r="L13331">
        <v>75101</v>
      </c>
    </row>
    <row r="13332" spans="1:12" x14ac:dyDescent="0.25">
      <c r="A13332" t="s">
        <v>19</v>
      </c>
      <c r="B13332" t="s">
        <v>86</v>
      </c>
      <c r="C13332" t="s">
        <v>21</v>
      </c>
      <c r="D13332" t="s">
        <v>29</v>
      </c>
      <c r="E13332" t="b">
        <v>0</v>
      </c>
      <c r="F13332" s="1">
        <v>45546.636666666673</v>
      </c>
      <c r="G13332" t="b">
        <v>1</v>
      </c>
      <c r="H13332" t="b">
        <v>1</v>
      </c>
      <c r="I13332" t="s">
        <v>23</v>
      </c>
      <c r="J13332" t="s">
        <v>70</v>
      </c>
      <c r="K13332" t="s">
        <v>92</v>
      </c>
      <c r="L13332">
        <v>76808</v>
      </c>
    </row>
    <row r="13333" spans="1:12" x14ac:dyDescent="0.25">
      <c r="A13333" t="s">
        <v>82</v>
      </c>
      <c r="B13333" t="s">
        <v>85</v>
      </c>
      <c r="C13333" t="s">
        <v>40</v>
      </c>
      <c r="D13333" t="s">
        <v>22</v>
      </c>
      <c r="E13333" t="b">
        <v>1</v>
      </c>
      <c r="F13333" s="1">
        <v>45506.718657407408</v>
      </c>
      <c r="G13333" t="b">
        <v>1</v>
      </c>
      <c r="H13333" t="b">
        <v>1</v>
      </c>
      <c r="I13333" t="s">
        <v>84</v>
      </c>
      <c r="J13333" t="s">
        <v>57</v>
      </c>
      <c r="K13333" t="s">
        <v>117</v>
      </c>
      <c r="L13333">
        <v>119918</v>
      </c>
    </row>
    <row r="13334" spans="1:12" x14ac:dyDescent="0.25">
      <c r="A13334" t="s">
        <v>49</v>
      </c>
      <c r="B13334" t="s">
        <v>108</v>
      </c>
      <c r="C13334" t="s">
        <v>43</v>
      </c>
      <c r="D13334" t="s">
        <v>22</v>
      </c>
      <c r="E13334" t="b">
        <v>0</v>
      </c>
      <c r="F13334" s="1">
        <v>45421.485601851848</v>
      </c>
      <c r="G13334" t="b">
        <v>1</v>
      </c>
      <c r="H13334" t="b">
        <v>1</v>
      </c>
      <c r="I13334" t="s">
        <v>51</v>
      </c>
      <c r="J13334" t="s">
        <v>64</v>
      </c>
      <c r="K13334" t="s">
        <v>123</v>
      </c>
      <c r="L13334">
        <v>84068</v>
      </c>
    </row>
    <row r="13335" spans="1:12" x14ac:dyDescent="0.25">
      <c r="A13335" t="s">
        <v>12</v>
      </c>
      <c r="B13335" t="s">
        <v>13</v>
      </c>
      <c r="C13335" t="s">
        <v>68</v>
      </c>
      <c r="D13335" t="s">
        <v>15</v>
      </c>
      <c r="E13335" t="b">
        <v>0</v>
      </c>
      <c r="F13335" s="1">
        <v>45477.4294212963</v>
      </c>
      <c r="G13335" t="b">
        <v>1</v>
      </c>
      <c r="H13335" t="b">
        <v>1</v>
      </c>
      <c r="I13335" t="s">
        <v>16</v>
      </c>
      <c r="J13335" t="s">
        <v>64</v>
      </c>
      <c r="K13335" t="s">
        <v>65</v>
      </c>
      <c r="L13335">
        <v>136517</v>
      </c>
    </row>
    <row r="13336" spans="1:12" x14ac:dyDescent="0.25">
      <c r="A13336" t="s">
        <v>49</v>
      </c>
      <c r="B13336" t="s">
        <v>50</v>
      </c>
      <c r="C13336" t="s">
        <v>28</v>
      </c>
      <c r="D13336" t="s">
        <v>29</v>
      </c>
      <c r="E13336" t="b">
        <v>0</v>
      </c>
      <c r="F13336" s="1">
        <v>45604.54923611111</v>
      </c>
      <c r="G13336" t="b">
        <v>1</v>
      </c>
      <c r="H13336" t="b">
        <v>0</v>
      </c>
      <c r="I13336" t="s">
        <v>51</v>
      </c>
      <c r="J13336" t="s">
        <v>64</v>
      </c>
      <c r="K13336" t="s">
        <v>35</v>
      </c>
      <c r="L13336">
        <v>85642</v>
      </c>
    </row>
    <row r="13337" spans="1:12" x14ac:dyDescent="0.25">
      <c r="A13337" t="s">
        <v>12</v>
      </c>
      <c r="B13337" t="s">
        <v>75</v>
      </c>
      <c r="C13337" t="s">
        <v>43</v>
      </c>
      <c r="D13337" t="s">
        <v>22</v>
      </c>
      <c r="E13337" t="b">
        <v>1</v>
      </c>
      <c r="F13337" s="1">
        <v>45476.634305555563</v>
      </c>
      <c r="G13337" t="b">
        <v>1</v>
      </c>
      <c r="H13337" t="b">
        <v>1</v>
      </c>
      <c r="I13337" t="s">
        <v>16</v>
      </c>
      <c r="J13337" t="s">
        <v>47</v>
      </c>
      <c r="K13337" t="s">
        <v>113</v>
      </c>
      <c r="L13337">
        <v>148937</v>
      </c>
    </row>
    <row r="13338" spans="1:12" x14ac:dyDescent="0.25">
      <c r="A13338" t="s">
        <v>38</v>
      </c>
      <c r="B13338" t="s">
        <v>39</v>
      </c>
      <c r="C13338" t="s">
        <v>14</v>
      </c>
      <c r="D13338" t="s">
        <v>29</v>
      </c>
      <c r="E13338" t="b">
        <v>0</v>
      </c>
      <c r="F13338" s="1">
        <v>45579.705995370372</v>
      </c>
      <c r="G13338" t="b">
        <v>0</v>
      </c>
      <c r="H13338" t="b">
        <v>1</v>
      </c>
      <c r="I13338" t="s">
        <v>41</v>
      </c>
      <c r="J13338" t="s">
        <v>24</v>
      </c>
      <c r="K13338" t="s">
        <v>122</v>
      </c>
      <c r="L13338">
        <v>69132</v>
      </c>
    </row>
    <row r="13339" spans="1:12" x14ac:dyDescent="0.25">
      <c r="A13339" t="s">
        <v>38</v>
      </c>
      <c r="B13339" t="s">
        <v>107</v>
      </c>
      <c r="C13339" t="s">
        <v>43</v>
      </c>
      <c r="D13339" t="s">
        <v>29</v>
      </c>
      <c r="E13339" t="b">
        <v>0</v>
      </c>
      <c r="F13339" s="1">
        <v>45586.890277777777</v>
      </c>
      <c r="G13339" t="b">
        <v>0</v>
      </c>
      <c r="H13339" t="b">
        <v>1</v>
      </c>
      <c r="I13339" t="s">
        <v>41</v>
      </c>
      <c r="J13339" t="s">
        <v>80</v>
      </c>
      <c r="K13339" t="s">
        <v>89</v>
      </c>
      <c r="L13339">
        <v>81438</v>
      </c>
    </row>
    <row r="13340" spans="1:12" x14ac:dyDescent="0.25">
      <c r="A13340" t="s">
        <v>19</v>
      </c>
      <c r="B13340" t="s">
        <v>94</v>
      </c>
      <c r="C13340" t="s">
        <v>40</v>
      </c>
      <c r="D13340" t="s">
        <v>15</v>
      </c>
      <c r="E13340" t="b">
        <v>1</v>
      </c>
      <c r="F13340" s="1">
        <v>45525.291689814818</v>
      </c>
      <c r="G13340" t="b">
        <v>0</v>
      </c>
      <c r="H13340" t="b">
        <v>1</v>
      </c>
      <c r="I13340" t="s">
        <v>23</v>
      </c>
      <c r="J13340" t="s">
        <v>57</v>
      </c>
      <c r="K13340" t="s">
        <v>117</v>
      </c>
      <c r="L13340">
        <v>88432</v>
      </c>
    </row>
    <row r="13341" spans="1:12" x14ac:dyDescent="0.25">
      <c r="A13341" t="s">
        <v>12</v>
      </c>
      <c r="B13341" t="s">
        <v>13</v>
      </c>
      <c r="C13341" t="s">
        <v>68</v>
      </c>
      <c r="D13341" t="s">
        <v>15</v>
      </c>
      <c r="E13341" t="b">
        <v>0</v>
      </c>
      <c r="F13341" s="1">
        <v>45493.711087962962</v>
      </c>
      <c r="G13341" t="b">
        <v>1</v>
      </c>
      <c r="H13341" t="b">
        <v>0</v>
      </c>
      <c r="I13341" t="s">
        <v>16</v>
      </c>
      <c r="J13341" t="s">
        <v>31</v>
      </c>
      <c r="K13341" t="s">
        <v>37</v>
      </c>
      <c r="L13341">
        <v>130756</v>
      </c>
    </row>
    <row r="13342" spans="1:12" x14ac:dyDescent="0.25">
      <c r="A13342" t="s">
        <v>38</v>
      </c>
      <c r="B13342" t="s">
        <v>107</v>
      </c>
      <c r="C13342" t="s">
        <v>68</v>
      </c>
      <c r="D13342" t="s">
        <v>22</v>
      </c>
      <c r="E13342" t="b">
        <v>0</v>
      </c>
      <c r="F13342" s="1">
        <v>45396.257731481477</v>
      </c>
      <c r="G13342" t="b">
        <v>0</v>
      </c>
      <c r="H13342" t="b">
        <v>1</v>
      </c>
      <c r="I13342" t="s">
        <v>41</v>
      </c>
      <c r="J13342" t="s">
        <v>31</v>
      </c>
      <c r="K13342" t="s">
        <v>118</v>
      </c>
      <c r="L13342">
        <v>68830</v>
      </c>
    </row>
    <row r="13343" spans="1:12" x14ac:dyDescent="0.25">
      <c r="A13343" t="s">
        <v>54</v>
      </c>
      <c r="B13343" t="s">
        <v>55</v>
      </c>
      <c r="C13343" t="s">
        <v>28</v>
      </c>
      <c r="D13343" t="s">
        <v>15</v>
      </c>
      <c r="E13343" t="b">
        <v>0</v>
      </c>
      <c r="F13343" s="1">
        <v>45523.898958333331</v>
      </c>
      <c r="G13343" t="b">
        <v>1</v>
      </c>
      <c r="H13343" t="b">
        <v>0</v>
      </c>
      <c r="I13343" t="s">
        <v>30</v>
      </c>
      <c r="J13343" t="s">
        <v>64</v>
      </c>
      <c r="K13343" t="s">
        <v>56</v>
      </c>
      <c r="L13343">
        <v>130958</v>
      </c>
    </row>
    <row r="13344" spans="1:12" x14ac:dyDescent="0.25">
      <c r="A13344" t="s">
        <v>49</v>
      </c>
      <c r="B13344" t="s">
        <v>50</v>
      </c>
      <c r="C13344" t="s">
        <v>21</v>
      </c>
      <c r="D13344" t="s">
        <v>15</v>
      </c>
      <c r="E13344" t="b">
        <v>0</v>
      </c>
      <c r="F13344" s="1">
        <v>45458.23238425926</v>
      </c>
      <c r="G13344" t="b">
        <v>1</v>
      </c>
      <c r="H13344" t="b">
        <v>1</v>
      </c>
      <c r="I13344" t="s">
        <v>51</v>
      </c>
      <c r="J13344" t="s">
        <v>17</v>
      </c>
      <c r="K13344" t="s">
        <v>65</v>
      </c>
      <c r="L13344">
        <v>95484</v>
      </c>
    </row>
    <row r="13345" spans="1:12" x14ac:dyDescent="0.25">
      <c r="A13345" t="s">
        <v>12</v>
      </c>
      <c r="B13345" t="s">
        <v>63</v>
      </c>
      <c r="C13345" t="s">
        <v>14</v>
      </c>
      <c r="D13345" t="s">
        <v>15</v>
      </c>
      <c r="E13345" t="b">
        <v>0</v>
      </c>
      <c r="F13345" s="1">
        <v>45515.707187499997</v>
      </c>
      <c r="G13345" t="b">
        <v>1</v>
      </c>
      <c r="H13345" t="b">
        <v>1</v>
      </c>
      <c r="I13345" t="s">
        <v>16</v>
      </c>
      <c r="J13345" t="s">
        <v>44</v>
      </c>
      <c r="K13345" t="s">
        <v>118</v>
      </c>
      <c r="L13345">
        <v>116508</v>
      </c>
    </row>
    <row r="13346" spans="1:12" x14ac:dyDescent="0.25">
      <c r="A13346" t="s">
        <v>19</v>
      </c>
      <c r="B13346" t="s">
        <v>36</v>
      </c>
      <c r="C13346" t="s">
        <v>40</v>
      </c>
      <c r="D13346" t="s">
        <v>22</v>
      </c>
      <c r="E13346" t="b">
        <v>0</v>
      </c>
      <c r="F13346" s="1">
        <v>45577.798784722218</v>
      </c>
      <c r="G13346" t="b">
        <v>0</v>
      </c>
      <c r="H13346" t="b">
        <v>1</v>
      </c>
      <c r="I13346" t="s">
        <v>23</v>
      </c>
      <c r="J13346" t="s">
        <v>17</v>
      </c>
      <c r="K13346" t="s">
        <v>120</v>
      </c>
      <c r="L13346">
        <v>60302</v>
      </c>
    </row>
    <row r="13347" spans="1:12" x14ac:dyDescent="0.25">
      <c r="A13347" t="s">
        <v>12</v>
      </c>
      <c r="B13347" t="s">
        <v>13</v>
      </c>
      <c r="C13347" t="s">
        <v>40</v>
      </c>
      <c r="D13347" t="s">
        <v>29</v>
      </c>
      <c r="E13347" t="b">
        <v>0</v>
      </c>
      <c r="F13347" s="1">
        <v>45634.096238425933</v>
      </c>
      <c r="G13347" t="b">
        <v>0</v>
      </c>
      <c r="H13347" t="b">
        <v>0</v>
      </c>
      <c r="I13347" t="s">
        <v>16</v>
      </c>
      <c r="J13347" t="s">
        <v>47</v>
      </c>
      <c r="K13347" t="s">
        <v>112</v>
      </c>
      <c r="L13347">
        <v>143349</v>
      </c>
    </row>
    <row r="13348" spans="1:12" x14ac:dyDescent="0.25">
      <c r="A13348" t="s">
        <v>38</v>
      </c>
      <c r="B13348" t="s">
        <v>107</v>
      </c>
      <c r="C13348" t="s">
        <v>21</v>
      </c>
      <c r="D13348" t="s">
        <v>22</v>
      </c>
      <c r="E13348" t="b">
        <v>0</v>
      </c>
      <c r="F13348" s="1">
        <v>45653.121053240742</v>
      </c>
      <c r="G13348" t="b">
        <v>0</v>
      </c>
      <c r="H13348" t="b">
        <v>0</v>
      </c>
      <c r="I13348" t="s">
        <v>41</v>
      </c>
      <c r="J13348" t="s">
        <v>17</v>
      </c>
      <c r="K13348" t="s">
        <v>102</v>
      </c>
      <c r="L13348">
        <v>76673</v>
      </c>
    </row>
    <row r="13349" spans="1:12" x14ac:dyDescent="0.25">
      <c r="A13349" t="s">
        <v>49</v>
      </c>
      <c r="B13349" t="s">
        <v>50</v>
      </c>
      <c r="C13349" t="s">
        <v>68</v>
      </c>
      <c r="D13349" t="s">
        <v>29</v>
      </c>
      <c r="E13349" t="b">
        <v>1</v>
      </c>
      <c r="F13349" s="1">
        <v>45298.825104166674</v>
      </c>
      <c r="G13349" t="b">
        <v>0</v>
      </c>
      <c r="H13349" t="b">
        <v>1</v>
      </c>
      <c r="I13349" t="s">
        <v>51</v>
      </c>
      <c r="J13349" t="s">
        <v>24</v>
      </c>
      <c r="K13349" t="s">
        <v>122</v>
      </c>
      <c r="L13349">
        <v>80471</v>
      </c>
    </row>
    <row r="13350" spans="1:12" x14ac:dyDescent="0.25">
      <c r="A13350" t="s">
        <v>12</v>
      </c>
      <c r="B13350" t="s">
        <v>63</v>
      </c>
      <c r="C13350" t="s">
        <v>14</v>
      </c>
      <c r="D13350" t="s">
        <v>22</v>
      </c>
      <c r="E13350" t="b">
        <v>1</v>
      </c>
      <c r="F13350" s="1">
        <v>45564.296932870369</v>
      </c>
      <c r="G13350" t="b">
        <v>0</v>
      </c>
      <c r="H13350" t="b">
        <v>1</v>
      </c>
      <c r="I13350" t="s">
        <v>16</v>
      </c>
      <c r="J13350" t="s">
        <v>66</v>
      </c>
      <c r="K13350" t="s">
        <v>65</v>
      </c>
      <c r="L13350">
        <v>137964</v>
      </c>
    </row>
    <row r="13351" spans="1:12" x14ac:dyDescent="0.25">
      <c r="A13351" t="s">
        <v>38</v>
      </c>
      <c r="B13351" t="s">
        <v>39</v>
      </c>
      <c r="C13351" t="s">
        <v>43</v>
      </c>
      <c r="D13351" t="s">
        <v>29</v>
      </c>
      <c r="E13351" t="b">
        <v>1</v>
      </c>
      <c r="F13351" s="1">
        <v>45505.291597222233</v>
      </c>
      <c r="G13351" t="b">
        <v>0</v>
      </c>
      <c r="H13351" t="b">
        <v>0</v>
      </c>
      <c r="I13351" t="s">
        <v>41</v>
      </c>
      <c r="J13351" t="s">
        <v>17</v>
      </c>
      <c r="K13351" t="s">
        <v>59</v>
      </c>
      <c r="L13351">
        <v>82081</v>
      </c>
    </row>
    <row r="13352" spans="1:12" x14ac:dyDescent="0.25">
      <c r="A13352" t="s">
        <v>26</v>
      </c>
      <c r="B13352" t="s">
        <v>33</v>
      </c>
      <c r="C13352" t="s">
        <v>28</v>
      </c>
      <c r="D13352" t="s">
        <v>29</v>
      </c>
      <c r="E13352" t="b">
        <v>0</v>
      </c>
      <c r="F13352" s="1">
        <v>45560.068032407413</v>
      </c>
      <c r="G13352" t="b">
        <v>0</v>
      </c>
      <c r="H13352" t="b">
        <v>0</v>
      </c>
      <c r="I13352" t="s">
        <v>30</v>
      </c>
      <c r="J13352" t="s">
        <v>34</v>
      </c>
      <c r="K13352" t="s">
        <v>112</v>
      </c>
      <c r="L13352">
        <v>106048</v>
      </c>
    </row>
    <row r="13353" spans="1:12" x14ac:dyDescent="0.25">
      <c r="A13353" t="s">
        <v>54</v>
      </c>
      <c r="B13353" t="s">
        <v>79</v>
      </c>
      <c r="C13353" t="s">
        <v>14</v>
      </c>
      <c r="D13353" t="s">
        <v>22</v>
      </c>
      <c r="E13353" t="b">
        <v>1</v>
      </c>
      <c r="F13353" s="1">
        <v>45362.484826388893</v>
      </c>
      <c r="G13353" t="b">
        <v>1</v>
      </c>
      <c r="H13353" t="b">
        <v>0</v>
      </c>
      <c r="I13353" t="s">
        <v>30</v>
      </c>
      <c r="J13353" t="s">
        <v>64</v>
      </c>
      <c r="K13353" t="s">
        <v>42</v>
      </c>
      <c r="L13353">
        <v>147068</v>
      </c>
    </row>
    <row r="13354" spans="1:12" x14ac:dyDescent="0.25">
      <c r="A13354" t="s">
        <v>54</v>
      </c>
      <c r="B13354" t="s">
        <v>55</v>
      </c>
      <c r="C13354" t="s">
        <v>40</v>
      </c>
      <c r="D13354" t="s">
        <v>22</v>
      </c>
      <c r="E13354" t="b">
        <v>1</v>
      </c>
      <c r="F13354" s="1">
        <v>45464.865370370368</v>
      </c>
      <c r="G13354" t="b">
        <v>0</v>
      </c>
      <c r="H13354" t="b">
        <v>0</v>
      </c>
      <c r="I13354" t="s">
        <v>30</v>
      </c>
      <c r="J13354" t="s">
        <v>80</v>
      </c>
      <c r="K13354" t="s">
        <v>53</v>
      </c>
      <c r="L13354">
        <v>141388</v>
      </c>
    </row>
    <row r="13355" spans="1:12" x14ac:dyDescent="0.25">
      <c r="A13355" t="s">
        <v>12</v>
      </c>
      <c r="B13355" t="s">
        <v>13</v>
      </c>
      <c r="C13355" t="s">
        <v>40</v>
      </c>
      <c r="D13355" t="s">
        <v>22</v>
      </c>
      <c r="E13355" t="b">
        <v>1</v>
      </c>
      <c r="F13355" s="1">
        <v>45621.489606481482</v>
      </c>
      <c r="G13355" t="b">
        <v>1</v>
      </c>
      <c r="H13355" t="b">
        <v>0</v>
      </c>
      <c r="I13355" t="s">
        <v>16</v>
      </c>
      <c r="J13355" t="s">
        <v>34</v>
      </c>
      <c r="K13355" t="s">
        <v>56</v>
      </c>
      <c r="L13355">
        <v>149974</v>
      </c>
    </row>
    <row r="13356" spans="1:12" x14ac:dyDescent="0.25">
      <c r="A13356" t="s">
        <v>49</v>
      </c>
      <c r="B13356" t="s">
        <v>61</v>
      </c>
      <c r="C13356" t="s">
        <v>21</v>
      </c>
      <c r="D13356" t="s">
        <v>15</v>
      </c>
      <c r="E13356" t="b">
        <v>0</v>
      </c>
      <c r="F13356" s="1">
        <v>45590.851354166669</v>
      </c>
      <c r="G13356" t="b">
        <v>1</v>
      </c>
      <c r="H13356" t="b">
        <v>1</v>
      </c>
      <c r="I13356" t="s">
        <v>51</v>
      </c>
      <c r="J13356" t="s">
        <v>17</v>
      </c>
      <c r="K13356" t="s">
        <v>67</v>
      </c>
      <c r="L13356">
        <v>72791</v>
      </c>
    </row>
    <row r="13357" spans="1:12" x14ac:dyDescent="0.25">
      <c r="A13357" t="s">
        <v>82</v>
      </c>
      <c r="B13357" t="s">
        <v>83</v>
      </c>
      <c r="C13357" t="s">
        <v>28</v>
      </c>
      <c r="D13357" t="s">
        <v>15</v>
      </c>
      <c r="E13357" t="b">
        <v>1</v>
      </c>
      <c r="F13357" s="1">
        <v>45489.201053240737</v>
      </c>
      <c r="G13357" t="b">
        <v>0</v>
      </c>
      <c r="H13357" t="b">
        <v>1</v>
      </c>
      <c r="I13357" t="s">
        <v>84</v>
      </c>
      <c r="J13357" t="s">
        <v>47</v>
      </c>
      <c r="K13357" t="s">
        <v>93</v>
      </c>
      <c r="L13357">
        <v>125275</v>
      </c>
    </row>
    <row r="13358" spans="1:12" x14ac:dyDescent="0.25">
      <c r="A13358" t="s">
        <v>26</v>
      </c>
      <c r="B13358" t="s">
        <v>33</v>
      </c>
      <c r="C13358" t="s">
        <v>28</v>
      </c>
      <c r="D13358" t="s">
        <v>15</v>
      </c>
      <c r="E13358" t="b">
        <v>1</v>
      </c>
      <c r="F13358" s="1">
        <v>45500.358703703707</v>
      </c>
      <c r="G13358" t="b">
        <v>0</v>
      </c>
      <c r="H13358" t="b">
        <v>1</v>
      </c>
      <c r="I13358" t="s">
        <v>30</v>
      </c>
      <c r="J13358" t="s">
        <v>31</v>
      </c>
      <c r="K13358" t="s">
        <v>109</v>
      </c>
      <c r="L13358">
        <v>99409</v>
      </c>
    </row>
    <row r="13359" spans="1:12" x14ac:dyDescent="0.25">
      <c r="A13359" t="s">
        <v>19</v>
      </c>
      <c r="B13359" t="s">
        <v>20</v>
      </c>
      <c r="C13359" t="s">
        <v>68</v>
      </c>
      <c r="D13359" t="s">
        <v>22</v>
      </c>
      <c r="E13359" t="b">
        <v>0</v>
      </c>
      <c r="F13359" s="1">
        <v>45512.944965277777</v>
      </c>
      <c r="G13359" t="b">
        <v>1</v>
      </c>
      <c r="H13359" t="b">
        <v>1</v>
      </c>
      <c r="I13359" t="s">
        <v>23</v>
      </c>
      <c r="J13359" t="s">
        <v>24</v>
      </c>
      <c r="K13359" t="s">
        <v>127</v>
      </c>
      <c r="L13359">
        <v>85165</v>
      </c>
    </row>
    <row r="13360" spans="1:12" x14ac:dyDescent="0.25">
      <c r="A13360" t="s">
        <v>49</v>
      </c>
      <c r="B13360" t="s">
        <v>61</v>
      </c>
      <c r="C13360" t="s">
        <v>28</v>
      </c>
      <c r="D13360" t="s">
        <v>15</v>
      </c>
      <c r="E13360" t="b">
        <v>0</v>
      </c>
      <c r="F13360" s="1">
        <v>45441.415590277778</v>
      </c>
      <c r="G13360" t="b">
        <v>0</v>
      </c>
      <c r="H13360" t="b">
        <v>1</v>
      </c>
      <c r="I13360" t="s">
        <v>51</v>
      </c>
      <c r="J13360" t="s">
        <v>31</v>
      </c>
      <c r="K13360" t="s">
        <v>105</v>
      </c>
      <c r="L13360">
        <v>87424</v>
      </c>
    </row>
    <row r="13361" spans="1:12" x14ac:dyDescent="0.25">
      <c r="A13361" t="s">
        <v>26</v>
      </c>
      <c r="B13361" t="s">
        <v>71</v>
      </c>
      <c r="C13361" t="s">
        <v>68</v>
      </c>
      <c r="D13361" t="s">
        <v>15</v>
      </c>
      <c r="E13361" t="b">
        <v>1</v>
      </c>
      <c r="F13361" s="1">
        <v>45334.469467592593</v>
      </c>
      <c r="G13361" t="b">
        <v>1</v>
      </c>
      <c r="H13361" t="b">
        <v>1</v>
      </c>
      <c r="I13361" t="s">
        <v>30</v>
      </c>
      <c r="J13361" t="s">
        <v>57</v>
      </c>
      <c r="K13361" t="s">
        <v>87</v>
      </c>
      <c r="L13361">
        <v>100357</v>
      </c>
    </row>
    <row r="13362" spans="1:12" x14ac:dyDescent="0.25">
      <c r="A13362" t="s">
        <v>19</v>
      </c>
      <c r="B13362" t="s">
        <v>94</v>
      </c>
      <c r="C13362" t="s">
        <v>28</v>
      </c>
      <c r="D13362" t="s">
        <v>29</v>
      </c>
      <c r="E13362" t="b">
        <v>0</v>
      </c>
      <c r="F13362" s="1">
        <v>45499.627627314818</v>
      </c>
      <c r="G13362" t="b">
        <v>0</v>
      </c>
      <c r="H13362" t="b">
        <v>1</v>
      </c>
      <c r="I13362" t="s">
        <v>23</v>
      </c>
      <c r="J13362" t="s">
        <v>66</v>
      </c>
      <c r="K13362" t="s">
        <v>113</v>
      </c>
      <c r="L13362">
        <v>82168</v>
      </c>
    </row>
    <row r="13363" spans="1:12" x14ac:dyDescent="0.25">
      <c r="A13363" t="s">
        <v>54</v>
      </c>
      <c r="B13363" t="s">
        <v>79</v>
      </c>
      <c r="C13363" t="s">
        <v>14</v>
      </c>
      <c r="D13363" t="s">
        <v>22</v>
      </c>
      <c r="E13363" t="b">
        <v>0</v>
      </c>
      <c r="F13363" s="1">
        <v>45455.750358796293</v>
      </c>
      <c r="G13363" t="b">
        <v>1</v>
      </c>
      <c r="H13363" t="b">
        <v>0</v>
      </c>
      <c r="I13363" t="s">
        <v>30</v>
      </c>
      <c r="J13363" t="s">
        <v>47</v>
      </c>
      <c r="K13363" t="s">
        <v>37</v>
      </c>
      <c r="L13363">
        <v>121098</v>
      </c>
    </row>
    <row r="13364" spans="1:12" x14ac:dyDescent="0.25">
      <c r="A13364" t="s">
        <v>49</v>
      </c>
      <c r="B13364" t="s">
        <v>50</v>
      </c>
      <c r="C13364" t="s">
        <v>21</v>
      </c>
      <c r="D13364" t="s">
        <v>15</v>
      </c>
      <c r="E13364" t="b">
        <v>0</v>
      </c>
      <c r="F13364" s="1">
        <v>45553.008518518523</v>
      </c>
      <c r="G13364" t="b">
        <v>1</v>
      </c>
      <c r="H13364" t="b">
        <v>0</v>
      </c>
      <c r="I13364" t="s">
        <v>51</v>
      </c>
      <c r="J13364" t="s">
        <v>34</v>
      </c>
      <c r="K13364" t="s">
        <v>125</v>
      </c>
      <c r="L13364">
        <v>85926</v>
      </c>
    </row>
    <row r="13365" spans="1:12" x14ac:dyDescent="0.25">
      <c r="A13365" t="s">
        <v>45</v>
      </c>
      <c r="B13365" t="s">
        <v>76</v>
      </c>
      <c r="C13365" t="s">
        <v>43</v>
      </c>
      <c r="D13365" t="s">
        <v>22</v>
      </c>
      <c r="E13365" t="b">
        <v>0</v>
      </c>
      <c r="F13365" s="1">
        <v>45521.223101851851</v>
      </c>
      <c r="G13365" t="b">
        <v>0</v>
      </c>
      <c r="H13365" t="b">
        <v>0</v>
      </c>
      <c r="I13365" t="s">
        <v>16</v>
      </c>
      <c r="J13365" t="s">
        <v>31</v>
      </c>
      <c r="K13365" t="s">
        <v>87</v>
      </c>
      <c r="L13365">
        <v>109573</v>
      </c>
    </row>
    <row r="13366" spans="1:12" x14ac:dyDescent="0.25">
      <c r="A13366" t="s">
        <v>19</v>
      </c>
      <c r="B13366" t="s">
        <v>94</v>
      </c>
      <c r="C13366" t="s">
        <v>40</v>
      </c>
      <c r="D13366" t="s">
        <v>22</v>
      </c>
      <c r="E13366" t="b">
        <v>0</v>
      </c>
      <c r="F13366" s="1">
        <v>45442.974768518521</v>
      </c>
      <c r="G13366" t="b">
        <v>0</v>
      </c>
      <c r="H13366" t="b">
        <v>1</v>
      </c>
      <c r="I13366" t="s">
        <v>23</v>
      </c>
      <c r="J13366" t="s">
        <v>34</v>
      </c>
      <c r="K13366" t="s">
        <v>60</v>
      </c>
      <c r="L13366">
        <v>65948</v>
      </c>
    </row>
    <row r="13367" spans="1:12" x14ac:dyDescent="0.25">
      <c r="A13367" t="s">
        <v>54</v>
      </c>
      <c r="B13367" t="s">
        <v>79</v>
      </c>
      <c r="C13367" t="s">
        <v>21</v>
      </c>
      <c r="D13367" t="s">
        <v>15</v>
      </c>
      <c r="E13367" t="b">
        <v>0</v>
      </c>
      <c r="F13367" s="1">
        <v>45561.271423611113</v>
      </c>
      <c r="G13367" t="b">
        <v>0</v>
      </c>
      <c r="H13367" t="b">
        <v>1</v>
      </c>
      <c r="I13367" t="s">
        <v>30</v>
      </c>
      <c r="J13367" t="s">
        <v>80</v>
      </c>
      <c r="K13367" t="s">
        <v>114</v>
      </c>
      <c r="L13367">
        <v>115035</v>
      </c>
    </row>
    <row r="13368" spans="1:12" x14ac:dyDescent="0.25">
      <c r="A13368" t="s">
        <v>49</v>
      </c>
      <c r="B13368" t="s">
        <v>108</v>
      </c>
      <c r="C13368" t="s">
        <v>68</v>
      </c>
      <c r="D13368" t="s">
        <v>29</v>
      </c>
      <c r="E13368" t="b">
        <v>1</v>
      </c>
      <c r="F13368" s="1">
        <v>45305.417442129627</v>
      </c>
      <c r="G13368" t="b">
        <v>1</v>
      </c>
      <c r="H13368" t="b">
        <v>0</v>
      </c>
      <c r="I13368" t="s">
        <v>51</v>
      </c>
      <c r="J13368" t="s">
        <v>44</v>
      </c>
      <c r="K13368" t="s">
        <v>60</v>
      </c>
      <c r="L13368">
        <v>84610</v>
      </c>
    </row>
    <row r="13369" spans="1:12" x14ac:dyDescent="0.25">
      <c r="A13369" t="s">
        <v>12</v>
      </c>
      <c r="B13369" t="s">
        <v>13</v>
      </c>
      <c r="C13369" t="s">
        <v>21</v>
      </c>
      <c r="D13369" t="s">
        <v>29</v>
      </c>
      <c r="E13369" t="b">
        <v>1</v>
      </c>
      <c r="F13369" s="1">
        <v>45365.499224537038</v>
      </c>
      <c r="G13369" t="b">
        <v>0</v>
      </c>
      <c r="H13369" t="b">
        <v>0</v>
      </c>
      <c r="I13369" t="s">
        <v>16</v>
      </c>
      <c r="J13369" t="s">
        <v>80</v>
      </c>
      <c r="K13369" t="s">
        <v>48</v>
      </c>
      <c r="L13369">
        <v>129431</v>
      </c>
    </row>
    <row r="13370" spans="1:12" x14ac:dyDescent="0.25">
      <c r="A13370" t="s">
        <v>82</v>
      </c>
      <c r="B13370" t="s">
        <v>91</v>
      </c>
      <c r="C13370" t="s">
        <v>28</v>
      </c>
      <c r="D13370" t="s">
        <v>22</v>
      </c>
      <c r="E13370" t="b">
        <v>0</v>
      </c>
      <c r="F13370" s="1">
        <v>45622.227048611108</v>
      </c>
      <c r="G13370" t="b">
        <v>0</v>
      </c>
      <c r="H13370" t="b">
        <v>1</v>
      </c>
      <c r="I13370" t="s">
        <v>84</v>
      </c>
      <c r="J13370" t="s">
        <v>47</v>
      </c>
      <c r="K13370" t="s">
        <v>121</v>
      </c>
      <c r="L13370">
        <v>120618</v>
      </c>
    </row>
    <row r="13371" spans="1:12" x14ac:dyDescent="0.25">
      <c r="A13371" t="s">
        <v>38</v>
      </c>
      <c r="B13371" t="s">
        <v>107</v>
      </c>
      <c r="C13371" t="s">
        <v>28</v>
      </c>
      <c r="D13371" t="s">
        <v>15</v>
      </c>
      <c r="E13371" t="b">
        <v>0</v>
      </c>
      <c r="F13371" s="1">
        <v>45470.266747685193</v>
      </c>
      <c r="G13371" t="b">
        <v>1</v>
      </c>
      <c r="H13371" t="b">
        <v>1</v>
      </c>
      <c r="I13371" t="s">
        <v>41</v>
      </c>
      <c r="J13371" t="s">
        <v>44</v>
      </c>
      <c r="K13371" t="s">
        <v>106</v>
      </c>
      <c r="L13371">
        <v>67468</v>
      </c>
    </row>
    <row r="13372" spans="1:12" x14ac:dyDescent="0.25">
      <c r="A13372" t="s">
        <v>54</v>
      </c>
      <c r="B13372" t="s">
        <v>79</v>
      </c>
      <c r="C13372" t="s">
        <v>28</v>
      </c>
      <c r="D13372" t="s">
        <v>22</v>
      </c>
      <c r="E13372" t="b">
        <v>0</v>
      </c>
      <c r="F13372" s="1">
        <v>45536.77715277778</v>
      </c>
      <c r="G13372" t="b">
        <v>1</v>
      </c>
      <c r="H13372" t="b">
        <v>1</v>
      </c>
      <c r="I13372" t="s">
        <v>30</v>
      </c>
      <c r="J13372" t="s">
        <v>24</v>
      </c>
      <c r="K13372" t="s">
        <v>60</v>
      </c>
      <c r="L13372">
        <v>153426</v>
      </c>
    </row>
    <row r="13373" spans="1:12" x14ac:dyDescent="0.25">
      <c r="A13373" t="s">
        <v>26</v>
      </c>
      <c r="B13373" t="s">
        <v>33</v>
      </c>
      <c r="C13373" t="s">
        <v>28</v>
      </c>
      <c r="D13373" t="s">
        <v>29</v>
      </c>
      <c r="E13373" t="b">
        <v>0</v>
      </c>
      <c r="F13373" s="1">
        <v>45520.322187500002</v>
      </c>
      <c r="G13373" t="b">
        <v>1</v>
      </c>
      <c r="H13373" t="b">
        <v>1</v>
      </c>
      <c r="I13373" t="s">
        <v>30</v>
      </c>
      <c r="J13373" t="s">
        <v>31</v>
      </c>
      <c r="K13373" t="s">
        <v>81</v>
      </c>
      <c r="L13373">
        <v>99407</v>
      </c>
    </row>
    <row r="13374" spans="1:12" x14ac:dyDescent="0.25">
      <c r="A13374" t="s">
        <v>19</v>
      </c>
      <c r="B13374" t="s">
        <v>20</v>
      </c>
      <c r="C13374" t="s">
        <v>40</v>
      </c>
      <c r="D13374" t="s">
        <v>22</v>
      </c>
      <c r="E13374" t="b">
        <v>0</v>
      </c>
      <c r="F13374" s="1">
        <v>45490.805312500001</v>
      </c>
      <c r="G13374" t="b">
        <v>1</v>
      </c>
      <c r="H13374" t="b">
        <v>1</v>
      </c>
      <c r="I13374" t="s">
        <v>23</v>
      </c>
      <c r="J13374" t="s">
        <v>57</v>
      </c>
      <c r="K13374" t="s">
        <v>111</v>
      </c>
      <c r="L13374">
        <v>70951</v>
      </c>
    </row>
    <row r="13375" spans="1:12" x14ac:dyDescent="0.25">
      <c r="A13375" t="s">
        <v>19</v>
      </c>
      <c r="B13375" t="s">
        <v>86</v>
      </c>
      <c r="C13375" t="s">
        <v>28</v>
      </c>
      <c r="D13375" t="s">
        <v>22</v>
      </c>
      <c r="E13375" t="b">
        <v>0</v>
      </c>
      <c r="F13375" s="1">
        <v>45304.441168981481</v>
      </c>
      <c r="G13375" t="b">
        <v>1</v>
      </c>
      <c r="H13375" t="b">
        <v>0</v>
      </c>
      <c r="I13375" t="s">
        <v>23</v>
      </c>
      <c r="J13375" t="s">
        <v>66</v>
      </c>
      <c r="K13375" t="s">
        <v>18</v>
      </c>
      <c r="L13375">
        <v>65609</v>
      </c>
    </row>
    <row r="13376" spans="1:12" x14ac:dyDescent="0.25">
      <c r="A13376" t="s">
        <v>26</v>
      </c>
      <c r="B13376" t="s">
        <v>71</v>
      </c>
      <c r="C13376" t="s">
        <v>28</v>
      </c>
      <c r="D13376" t="s">
        <v>15</v>
      </c>
      <c r="E13376" t="b">
        <v>0</v>
      </c>
      <c r="F13376" s="1">
        <v>45426.166342592587</v>
      </c>
      <c r="G13376" t="b">
        <v>1</v>
      </c>
      <c r="H13376" t="b">
        <v>1</v>
      </c>
      <c r="I13376" t="s">
        <v>30</v>
      </c>
      <c r="J13376" t="s">
        <v>66</v>
      </c>
      <c r="K13376" t="s">
        <v>124</v>
      </c>
      <c r="L13376">
        <v>101349</v>
      </c>
    </row>
    <row r="13377" spans="1:12" x14ac:dyDescent="0.25">
      <c r="A13377" t="s">
        <v>49</v>
      </c>
      <c r="B13377" t="s">
        <v>61</v>
      </c>
      <c r="C13377" t="s">
        <v>68</v>
      </c>
      <c r="D13377" t="s">
        <v>22</v>
      </c>
      <c r="E13377" t="b">
        <v>0</v>
      </c>
      <c r="F13377" s="1">
        <v>45467.652777777781</v>
      </c>
      <c r="G13377" t="b">
        <v>1</v>
      </c>
      <c r="H13377" t="b">
        <v>1</v>
      </c>
      <c r="I13377" t="s">
        <v>51</v>
      </c>
      <c r="J13377" t="s">
        <v>72</v>
      </c>
      <c r="K13377" t="s">
        <v>125</v>
      </c>
      <c r="L13377">
        <v>90355</v>
      </c>
    </row>
    <row r="13378" spans="1:12" x14ac:dyDescent="0.25">
      <c r="A13378" t="s">
        <v>38</v>
      </c>
      <c r="B13378" t="s">
        <v>39</v>
      </c>
      <c r="C13378" t="s">
        <v>40</v>
      </c>
      <c r="D13378" t="s">
        <v>22</v>
      </c>
      <c r="E13378" t="b">
        <v>1</v>
      </c>
      <c r="F13378" s="1">
        <v>45445.439375000002</v>
      </c>
      <c r="G13378" t="b">
        <v>1</v>
      </c>
      <c r="H13378" t="b">
        <v>1</v>
      </c>
      <c r="I13378" t="s">
        <v>41</v>
      </c>
      <c r="J13378" t="s">
        <v>66</v>
      </c>
      <c r="K13378" t="s">
        <v>92</v>
      </c>
      <c r="L13378">
        <v>87131</v>
      </c>
    </row>
    <row r="13379" spans="1:12" x14ac:dyDescent="0.25">
      <c r="A13379" t="s">
        <v>19</v>
      </c>
      <c r="B13379" t="s">
        <v>94</v>
      </c>
      <c r="C13379" t="s">
        <v>68</v>
      </c>
      <c r="D13379" t="s">
        <v>22</v>
      </c>
      <c r="E13379" t="b">
        <v>1</v>
      </c>
      <c r="F13379" s="1">
        <v>45470.285879629628</v>
      </c>
      <c r="G13379" t="b">
        <v>1</v>
      </c>
      <c r="H13379" t="b">
        <v>1</v>
      </c>
      <c r="I13379" t="s">
        <v>23</v>
      </c>
      <c r="J13379" t="s">
        <v>31</v>
      </c>
      <c r="K13379" t="s">
        <v>120</v>
      </c>
      <c r="L13379">
        <v>70504</v>
      </c>
    </row>
    <row r="13380" spans="1:12" x14ac:dyDescent="0.25">
      <c r="A13380" t="s">
        <v>49</v>
      </c>
      <c r="B13380" t="s">
        <v>61</v>
      </c>
      <c r="C13380" t="s">
        <v>40</v>
      </c>
      <c r="D13380" t="s">
        <v>29</v>
      </c>
      <c r="E13380" t="b">
        <v>1</v>
      </c>
      <c r="F13380" s="1">
        <v>45351.758136574077</v>
      </c>
      <c r="G13380" t="b">
        <v>1</v>
      </c>
      <c r="H13380" t="b">
        <v>1</v>
      </c>
      <c r="I13380" t="s">
        <v>51</v>
      </c>
      <c r="J13380" t="s">
        <v>47</v>
      </c>
      <c r="K13380" t="s">
        <v>111</v>
      </c>
      <c r="L13380">
        <v>83683</v>
      </c>
    </row>
    <row r="13381" spans="1:12" x14ac:dyDescent="0.25">
      <c r="A13381" t="s">
        <v>45</v>
      </c>
      <c r="B13381" t="s">
        <v>88</v>
      </c>
      <c r="C13381" t="s">
        <v>14</v>
      </c>
      <c r="D13381" t="s">
        <v>15</v>
      </c>
      <c r="E13381" t="b">
        <v>1</v>
      </c>
      <c r="F13381" s="1">
        <v>45564.681076388893</v>
      </c>
      <c r="G13381" t="b">
        <v>0</v>
      </c>
      <c r="H13381" t="b">
        <v>0</v>
      </c>
      <c r="I13381" t="s">
        <v>16</v>
      </c>
      <c r="J13381" t="s">
        <v>34</v>
      </c>
      <c r="K13381" t="s">
        <v>126</v>
      </c>
      <c r="L13381">
        <v>103653</v>
      </c>
    </row>
    <row r="13382" spans="1:12" x14ac:dyDescent="0.25">
      <c r="A13382" t="s">
        <v>45</v>
      </c>
      <c r="B13382" t="s">
        <v>76</v>
      </c>
      <c r="C13382" t="s">
        <v>40</v>
      </c>
      <c r="D13382" t="s">
        <v>22</v>
      </c>
      <c r="E13382" t="b">
        <v>0</v>
      </c>
      <c r="F13382" s="1">
        <v>45357.100856481477</v>
      </c>
      <c r="G13382" t="b">
        <v>0</v>
      </c>
      <c r="H13382" t="b">
        <v>0</v>
      </c>
      <c r="I13382" t="s">
        <v>16</v>
      </c>
      <c r="J13382" t="s">
        <v>31</v>
      </c>
      <c r="K13382" t="s">
        <v>105</v>
      </c>
      <c r="L13382">
        <v>101360</v>
      </c>
    </row>
    <row r="13383" spans="1:12" x14ac:dyDescent="0.25">
      <c r="A13383" t="s">
        <v>38</v>
      </c>
      <c r="B13383" t="s">
        <v>95</v>
      </c>
      <c r="C13383" t="s">
        <v>21</v>
      </c>
      <c r="D13383" t="s">
        <v>29</v>
      </c>
      <c r="E13383" t="b">
        <v>1</v>
      </c>
      <c r="F13383" s="1">
        <v>45444.060578703713</v>
      </c>
      <c r="G13383" t="b">
        <v>0</v>
      </c>
      <c r="H13383" t="b">
        <v>0</v>
      </c>
      <c r="I13383" t="s">
        <v>41</v>
      </c>
      <c r="J13383" t="s">
        <v>34</v>
      </c>
      <c r="K13383" t="s">
        <v>98</v>
      </c>
      <c r="L13383">
        <v>92513</v>
      </c>
    </row>
    <row r="13384" spans="1:12" x14ac:dyDescent="0.25">
      <c r="A13384" t="s">
        <v>12</v>
      </c>
      <c r="B13384" t="s">
        <v>13</v>
      </c>
      <c r="C13384" t="s">
        <v>68</v>
      </c>
      <c r="D13384" t="s">
        <v>15</v>
      </c>
      <c r="E13384" t="b">
        <v>0</v>
      </c>
      <c r="F13384" s="1">
        <v>45563.524942129632</v>
      </c>
      <c r="G13384" t="b">
        <v>0</v>
      </c>
      <c r="H13384" t="b">
        <v>1</v>
      </c>
      <c r="I13384" t="s">
        <v>16</v>
      </c>
      <c r="J13384" t="s">
        <v>24</v>
      </c>
      <c r="K13384" t="s">
        <v>125</v>
      </c>
      <c r="L13384">
        <v>130389</v>
      </c>
    </row>
    <row r="13385" spans="1:12" x14ac:dyDescent="0.25">
      <c r="A13385" t="s">
        <v>82</v>
      </c>
      <c r="B13385" t="s">
        <v>83</v>
      </c>
      <c r="C13385" t="s">
        <v>40</v>
      </c>
      <c r="D13385" t="s">
        <v>15</v>
      </c>
      <c r="E13385" t="b">
        <v>0</v>
      </c>
      <c r="F13385" s="1">
        <v>45606.757037037038</v>
      </c>
      <c r="G13385" t="b">
        <v>1</v>
      </c>
      <c r="H13385" t="b">
        <v>0</v>
      </c>
      <c r="I13385" t="s">
        <v>84</v>
      </c>
      <c r="J13385" t="s">
        <v>64</v>
      </c>
      <c r="K13385" t="s">
        <v>37</v>
      </c>
      <c r="L13385">
        <v>124288</v>
      </c>
    </row>
    <row r="13386" spans="1:12" x14ac:dyDescent="0.25">
      <c r="A13386" t="s">
        <v>12</v>
      </c>
      <c r="B13386" t="s">
        <v>75</v>
      </c>
      <c r="C13386" t="s">
        <v>28</v>
      </c>
      <c r="D13386" t="s">
        <v>22</v>
      </c>
      <c r="E13386" t="b">
        <v>0</v>
      </c>
      <c r="F13386" s="1">
        <v>45531.271134259259</v>
      </c>
      <c r="G13386" t="b">
        <v>0</v>
      </c>
      <c r="H13386" t="b">
        <v>0</v>
      </c>
      <c r="I13386" t="s">
        <v>16</v>
      </c>
      <c r="J13386" t="s">
        <v>70</v>
      </c>
      <c r="K13386" t="s">
        <v>67</v>
      </c>
      <c r="L13386">
        <v>120655</v>
      </c>
    </row>
    <row r="13387" spans="1:12" x14ac:dyDescent="0.25">
      <c r="A13387" t="s">
        <v>82</v>
      </c>
      <c r="B13387" t="s">
        <v>91</v>
      </c>
      <c r="C13387" t="s">
        <v>43</v>
      </c>
      <c r="D13387" t="s">
        <v>29</v>
      </c>
      <c r="E13387" t="b">
        <v>1</v>
      </c>
      <c r="F13387" s="1">
        <v>45298.338819444441</v>
      </c>
      <c r="G13387" t="b">
        <v>1</v>
      </c>
      <c r="H13387" t="b">
        <v>1</v>
      </c>
      <c r="I13387" t="s">
        <v>84</v>
      </c>
      <c r="J13387" t="s">
        <v>70</v>
      </c>
      <c r="K13387" t="s">
        <v>93</v>
      </c>
      <c r="L13387">
        <v>110866</v>
      </c>
    </row>
    <row r="13388" spans="1:12" x14ac:dyDescent="0.25">
      <c r="A13388" t="s">
        <v>19</v>
      </c>
      <c r="B13388" t="s">
        <v>86</v>
      </c>
      <c r="C13388" t="s">
        <v>21</v>
      </c>
      <c r="D13388" t="s">
        <v>22</v>
      </c>
      <c r="E13388" t="b">
        <v>0</v>
      </c>
      <c r="F13388" s="1">
        <v>45618.736319444448</v>
      </c>
      <c r="G13388" t="b">
        <v>0</v>
      </c>
      <c r="H13388" t="b">
        <v>1</v>
      </c>
      <c r="I13388" t="s">
        <v>23</v>
      </c>
      <c r="J13388" t="s">
        <v>57</v>
      </c>
      <c r="K13388" t="s">
        <v>124</v>
      </c>
      <c r="L13388">
        <v>86110</v>
      </c>
    </row>
    <row r="13389" spans="1:12" x14ac:dyDescent="0.25">
      <c r="A13389" t="s">
        <v>12</v>
      </c>
      <c r="B13389" t="s">
        <v>13</v>
      </c>
      <c r="C13389" t="s">
        <v>43</v>
      </c>
      <c r="D13389" t="s">
        <v>22</v>
      </c>
      <c r="E13389" t="b">
        <v>1</v>
      </c>
      <c r="F13389" s="1">
        <v>45640.745358796303</v>
      </c>
      <c r="G13389" t="b">
        <v>0</v>
      </c>
      <c r="H13389" t="b">
        <v>0</v>
      </c>
      <c r="I13389" t="s">
        <v>16</v>
      </c>
      <c r="J13389" t="s">
        <v>80</v>
      </c>
      <c r="K13389" t="s">
        <v>35</v>
      </c>
      <c r="L13389">
        <v>111748</v>
      </c>
    </row>
    <row r="13390" spans="1:12" x14ac:dyDescent="0.25">
      <c r="A13390" t="s">
        <v>45</v>
      </c>
      <c r="B13390" t="s">
        <v>88</v>
      </c>
      <c r="C13390" t="s">
        <v>40</v>
      </c>
      <c r="D13390" t="s">
        <v>22</v>
      </c>
      <c r="E13390" t="b">
        <v>1</v>
      </c>
      <c r="F13390" s="1">
        <v>45500.679664351846</v>
      </c>
      <c r="G13390" t="b">
        <v>0</v>
      </c>
      <c r="H13390" t="b">
        <v>0</v>
      </c>
      <c r="I13390" t="s">
        <v>16</v>
      </c>
      <c r="J13390" t="s">
        <v>24</v>
      </c>
      <c r="K13390" t="s">
        <v>53</v>
      </c>
      <c r="L13390">
        <v>84136</v>
      </c>
    </row>
    <row r="13391" spans="1:12" x14ac:dyDescent="0.25">
      <c r="A13391" t="s">
        <v>12</v>
      </c>
      <c r="B13391" t="s">
        <v>63</v>
      </c>
      <c r="C13391" t="s">
        <v>21</v>
      </c>
      <c r="D13391" t="s">
        <v>15</v>
      </c>
      <c r="E13391" t="b">
        <v>0</v>
      </c>
      <c r="F13391" s="1">
        <v>45485.379861111112</v>
      </c>
      <c r="G13391" t="b">
        <v>1</v>
      </c>
      <c r="H13391" t="b">
        <v>0</v>
      </c>
      <c r="I13391" t="s">
        <v>16</v>
      </c>
      <c r="J13391" t="s">
        <v>64</v>
      </c>
      <c r="K13391" t="s">
        <v>81</v>
      </c>
      <c r="L13391">
        <v>129856</v>
      </c>
    </row>
    <row r="13392" spans="1:12" x14ac:dyDescent="0.25">
      <c r="A13392" t="s">
        <v>38</v>
      </c>
      <c r="B13392" t="s">
        <v>107</v>
      </c>
      <c r="C13392" t="s">
        <v>43</v>
      </c>
      <c r="D13392" t="s">
        <v>22</v>
      </c>
      <c r="E13392" t="b">
        <v>0</v>
      </c>
      <c r="F13392" s="1">
        <v>45589.145555555559</v>
      </c>
      <c r="G13392" t="b">
        <v>1</v>
      </c>
      <c r="H13392" t="b">
        <v>1</v>
      </c>
      <c r="I13392" t="s">
        <v>41</v>
      </c>
      <c r="J13392" t="s">
        <v>80</v>
      </c>
      <c r="K13392" t="s">
        <v>77</v>
      </c>
      <c r="L13392">
        <v>83980</v>
      </c>
    </row>
    <row r="13393" spans="1:12" x14ac:dyDescent="0.25">
      <c r="A13393" t="s">
        <v>19</v>
      </c>
      <c r="B13393" t="s">
        <v>36</v>
      </c>
      <c r="C13393" t="s">
        <v>28</v>
      </c>
      <c r="D13393" t="s">
        <v>15</v>
      </c>
      <c r="E13393" t="b">
        <v>0</v>
      </c>
      <c r="F13393" s="1">
        <v>45381.846030092587</v>
      </c>
      <c r="G13393" t="b">
        <v>1</v>
      </c>
      <c r="H13393" t="b">
        <v>1</v>
      </c>
      <c r="I13393" t="s">
        <v>23</v>
      </c>
      <c r="J13393" t="s">
        <v>70</v>
      </c>
      <c r="K13393" t="s">
        <v>89</v>
      </c>
      <c r="L13393">
        <v>72364</v>
      </c>
    </row>
    <row r="13394" spans="1:12" x14ac:dyDescent="0.25">
      <c r="A13394" t="s">
        <v>45</v>
      </c>
      <c r="B13394" t="s">
        <v>88</v>
      </c>
      <c r="C13394" t="s">
        <v>28</v>
      </c>
      <c r="D13394" t="s">
        <v>22</v>
      </c>
      <c r="E13394" t="b">
        <v>0</v>
      </c>
      <c r="F13394" s="1">
        <v>45311.725300925929</v>
      </c>
      <c r="G13394" t="b">
        <v>1</v>
      </c>
      <c r="H13394" t="b">
        <v>0</v>
      </c>
      <c r="I13394" t="s">
        <v>16</v>
      </c>
      <c r="J13394" t="s">
        <v>80</v>
      </c>
      <c r="K13394" t="s">
        <v>62</v>
      </c>
      <c r="L13394">
        <v>83247</v>
      </c>
    </row>
    <row r="13395" spans="1:12" x14ac:dyDescent="0.25">
      <c r="A13395" t="s">
        <v>26</v>
      </c>
      <c r="B13395" t="s">
        <v>71</v>
      </c>
      <c r="C13395" t="s">
        <v>14</v>
      </c>
      <c r="D13395" t="s">
        <v>15</v>
      </c>
      <c r="E13395" t="b">
        <v>0</v>
      </c>
      <c r="F13395" s="1">
        <v>45438.313263888893</v>
      </c>
      <c r="G13395" t="b">
        <v>0</v>
      </c>
      <c r="H13395" t="b">
        <v>0</v>
      </c>
      <c r="I13395" t="s">
        <v>30</v>
      </c>
      <c r="J13395" t="s">
        <v>34</v>
      </c>
      <c r="K13395" t="s">
        <v>60</v>
      </c>
      <c r="L13395">
        <v>88328</v>
      </c>
    </row>
    <row r="13396" spans="1:12" x14ac:dyDescent="0.25">
      <c r="A13396" t="s">
        <v>19</v>
      </c>
      <c r="B13396" t="s">
        <v>86</v>
      </c>
      <c r="C13396" t="s">
        <v>43</v>
      </c>
      <c r="D13396" t="s">
        <v>15</v>
      </c>
      <c r="E13396" t="b">
        <v>1</v>
      </c>
      <c r="F13396" s="1">
        <v>45348.80195601852</v>
      </c>
      <c r="G13396" t="b">
        <v>1</v>
      </c>
      <c r="H13396" t="b">
        <v>1</v>
      </c>
      <c r="I13396" t="s">
        <v>23</v>
      </c>
      <c r="J13396" t="s">
        <v>24</v>
      </c>
      <c r="K13396" t="s">
        <v>120</v>
      </c>
      <c r="L13396">
        <v>63499</v>
      </c>
    </row>
    <row r="13397" spans="1:12" x14ac:dyDescent="0.25">
      <c r="A13397" t="s">
        <v>26</v>
      </c>
      <c r="B13397" t="s">
        <v>71</v>
      </c>
      <c r="C13397" t="s">
        <v>21</v>
      </c>
      <c r="D13397" t="s">
        <v>29</v>
      </c>
      <c r="E13397" t="b">
        <v>1</v>
      </c>
      <c r="F13397" s="1">
        <v>45572.993356481478</v>
      </c>
      <c r="G13397" t="b">
        <v>1</v>
      </c>
      <c r="H13397" t="b">
        <v>1</v>
      </c>
      <c r="I13397" t="s">
        <v>30</v>
      </c>
      <c r="J13397" t="s">
        <v>64</v>
      </c>
      <c r="K13397" t="s">
        <v>130</v>
      </c>
      <c r="L13397">
        <v>112819</v>
      </c>
    </row>
    <row r="13398" spans="1:12" x14ac:dyDescent="0.25">
      <c r="A13398" t="s">
        <v>82</v>
      </c>
      <c r="B13398" t="s">
        <v>91</v>
      </c>
      <c r="C13398" t="s">
        <v>21</v>
      </c>
      <c r="D13398" t="s">
        <v>29</v>
      </c>
      <c r="E13398" t="b">
        <v>0</v>
      </c>
      <c r="F13398" s="1">
        <v>45491.77611111111</v>
      </c>
      <c r="G13398" t="b">
        <v>1</v>
      </c>
      <c r="H13398" t="b">
        <v>0</v>
      </c>
      <c r="I13398" t="s">
        <v>84</v>
      </c>
      <c r="J13398" t="s">
        <v>80</v>
      </c>
      <c r="K13398" t="s">
        <v>87</v>
      </c>
      <c r="L13398">
        <v>138585</v>
      </c>
    </row>
    <row r="13399" spans="1:12" x14ac:dyDescent="0.25">
      <c r="A13399" t="s">
        <v>82</v>
      </c>
      <c r="B13399" t="s">
        <v>85</v>
      </c>
      <c r="C13399" t="s">
        <v>68</v>
      </c>
      <c r="D13399" t="s">
        <v>22</v>
      </c>
      <c r="E13399" t="b">
        <v>1</v>
      </c>
      <c r="F13399" s="1">
        <v>45601.653124999997</v>
      </c>
      <c r="G13399" t="b">
        <v>1</v>
      </c>
      <c r="H13399" t="b">
        <v>1</v>
      </c>
      <c r="I13399" t="s">
        <v>84</v>
      </c>
      <c r="J13399" t="s">
        <v>17</v>
      </c>
      <c r="K13399" t="s">
        <v>87</v>
      </c>
      <c r="L13399">
        <v>135978</v>
      </c>
    </row>
    <row r="13400" spans="1:12" x14ac:dyDescent="0.25">
      <c r="A13400" t="s">
        <v>82</v>
      </c>
      <c r="B13400" t="s">
        <v>85</v>
      </c>
      <c r="C13400" t="s">
        <v>68</v>
      </c>
      <c r="D13400" t="s">
        <v>15</v>
      </c>
      <c r="E13400" t="b">
        <v>1</v>
      </c>
      <c r="F13400" s="1">
        <v>45595.316388888888</v>
      </c>
      <c r="G13400" t="b">
        <v>0</v>
      </c>
      <c r="H13400" t="b">
        <v>1</v>
      </c>
      <c r="I13400" t="s">
        <v>84</v>
      </c>
      <c r="J13400" t="s">
        <v>47</v>
      </c>
      <c r="K13400" t="s">
        <v>112</v>
      </c>
      <c r="L13400">
        <v>114673</v>
      </c>
    </row>
    <row r="13401" spans="1:12" x14ac:dyDescent="0.25">
      <c r="A13401" t="s">
        <v>12</v>
      </c>
      <c r="B13401" t="s">
        <v>75</v>
      </c>
      <c r="C13401" t="s">
        <v>21</v>
      </c>
      <c r="D13401" t="s">
        <v>22</v>
      </c>
      <c r="E13401" t="b">
        <v>0</v>
      </c>
      <c r="F13401" s="1">
        <v>45535.880960648137</v>
      </c>
      <c r="G13401" t="b">
        <v>0</v>
      </c>
      <c r="H13401" t="b">
        <v>0</v>
      </c>
      <c r="I13401" t="s">
        <v>16</v>
      </c>
      <c r="J13401" t="s">
        <v>80</v>
      </c>
      <c r="K13401" t="s">
        <v>125</v>
      </c>
      <c r="L13401">
        <v>130186</v>
      </c>
    </row>
    <row r="13402" spans="1:12" x14ac:dyDescent="0.25">
      <c r="A13402" t="s">
        <v>54</v>
      </c>
      <c r="B13402" t="s">
        <v>79</v>
      </c>
      <c r="C13402" t="s">
        <v>43</v>
      </c>
      <c r="D13402" t="s">
        <v>22</v>
      </c>
      <c r="E13402" t="b">
        <v>0</v>
      </c>
      <c r="F13402" s="1">
        <v>45402.59233796296</v>
      </c>
      <c r="G13402" t="b">
        <v>0</v>
      </c>
      <c r="H13402" t="b">
        <v>0</v>
      </c>
      <c r="I13402" t="s">
        <v>30</v>
      </c>
      <c r="J13402" t="s">
        <v>34</v>
      </c>
      <c r="K13402" t="s">
        <v>74</v>
      </c>
      <c r="L13402">
        <v>145732</v>
      </c>
    </row>
    <row r="13403" spans="1:12" x14ac:dyDescent="0.25">
      <c r="A13403" t="s">
        <v>49</v>
      </c>
      <c r="B13403" t="s">
        <v>61</v>
      </c>
      <c r="C13403" t="s">
        <v>43</v>
      </c>
      <c r="D13403" t="s">
        <v>15</v>
      </c>
      <c r="E13403" t="b">
        <v>0</v>
      </c>
      <c r="F13403" s="1">
        <v>45465.609826388893</v>
      </c>
      <c r="G13403" t="b">
        <v>1</v>
      </c>
      <c r="H13403" t="b">
        <v>0</v>
      </c>
      <c r="I13403" t="s">
        <v>51</v>
      </c>
      <c r="J13403" t="s">
        <v>31</v>
      </c>
      <c r="K13403" t="s">
        <v>105</v>
      </c>
      <c r="L13403">
        <v>78868</v>
      </c>
    </row>
    <row r="13404" spans="1:12" x14ac:dyDescent="0.25">
      <c r="A13404" t="s">
        <v>19</v>
      </c>
      <c r="B13404" t="s">
        <v>20</v>
      </c>
      <c r="C13404" t="s">
        <v>43</v>
      </c>
      <c r="D13404" t="s">
        <v>22</v>
      </c>
      <c r="E13404" t="b">
        <v>1</v>
      </c>
      <c r="F13404" s="1">
        <v>45514.315937500003</v>
      </c>
      <c r="G13404" t="b">
        <v>0</v>
      </c>
      <c r="H13404" t="b">
        <v>1</v>
      </c>
      <c r="I13404" t="s">
        <v>23</v>
      </c>
      <c r="J13404" t="s">
        <v>57</v>
      </c>
      <c r="K13404" t="s">
        <v>122</v>
      </c>
      <c r="L13404">
        <v>81687</v>
      </c>
    </row>
    <row r="13405" spans="1:12" x14ac:dyDescent="0.25">
      <c r="A13405" t="s">
        <v>12</v>
      </c>
      <c r="B13405" t="s">
        <v>63</v>
      </c>
      <c r="C13405" t="s">
        <v>43</v>
      </c>
      <c r="D13405" t="s">
        <v>29</v>
      </c>
      <c r="E13405" t="b">
        <v>1</v>
      </c>
      <c r="F13405" s="1">
        <v>45644.087893518517</v>
      </c>
      <c r="G13405" t="b">
        <v>0</v>
      </c>
      <c r="H13405" t="b">
        <v>0</v>
      </c>
      <c r="I13405" t="s">
        <v>16</v>
      </c>
      <c r="J13405" t="s">
        <v>47</v>
      </c>
      <c r="K13405" t="s">
        <v>89</v>
      </c>
      <c r="L13405">
        <v>130520</v>
      </c>
    </row>
    <row r="13406" spans="1:12" x14ac:dyDescent="0.25">
      <c r="A13406" t="s">
        <v>54</v>
      </c>
      <c r="B13406" t="s">
        <v>55</v>
      </c>
      <c r="C13406" t="s">
        <v>43</v>
      </c>
      <c r="D13406" t="s">
        <v>15</v>
      </c>
      <c r="E13406" t="b">
        <v>0</v>
      </c>
      <c r="F13406" s="1">
        <v>45585.147337962961</v>
      </c>
      <c r="G13406" t="b">
        <v>1</v>
      </c>
      <c r="H13406" t="b">
        <v>0</v>
      </c>
      <c r="I13406" t="s">
        <v>30</v>
      </c>
      <c r="J13406" t="s">
        <v>80</v>
      </c>
      <c r="K13406" t="s">
        <v>77</v>
      </c>
      <c r="L13406">
        <v>146452</v>
      </c>
    </row>
    <row r="13407" spans="1:12" x14ac:dyDescent="0.25">
      <c r="A13407" t="s">
        <v>19</v>
      </c>
      <c r="B13407" t="s">
        <v>20</v>
      </c>
      <c r="C13407" t="s">
        <v>28</v>
      </c>
      <c r="D13407" t="s">
        <v>15</v>
      </c>
      <c r="E13407" t="b">
        <v>1</v>
      </c>
      <c r="F13407" s="1">
        <v>45415.533645833333</v>
      </c>
      <c r="G13407" t="b">
        <v>1</v>
      </c>
      <c r="H13407" t="b">
        <v>1</v>
      </c>
      <c r="I13407" t="s">
        <v>23</v>
      </c>
      <c r="J13407" t="s">
        <v>64</v>
      </c>
      <c r="K13407" t="s">
        <v>126</v>
      </c>
      <c r="L13407">
        <v>65378</v>
      </c>
    </row>
    <row r="13408" spans="1:12" x14ac:dyDescent="0.25">
      <c r="A13408" t="s">
        <v>12</v>
      </c>
      <c r="B13408" t="s">
        <v>13</v>
      </c>
      <c r="C13408" t="s">
        <v>28</v>
      </c>
      <c r="D13408" t="s">
        <v>22</v>
      </c>
      <c r="E13408" t="b">
        <v>1</v>
      </c>
      <c r="F13408" s="1">
        <v>45442.321145833332</v>
      </c>
      <c r="G13408" t="b">
        <v>0</v>
      </c>
      <c r="H13408" t="b">
        <v>0</v>
      </c>
      <c r="I13408" t="s">
        <v>16</v>
      </c>
      <c r="J13408" t="s">
        <v>66</v>
      </c>
      <c r="K13408" t="s">
        <v>120</v>
      </c>
      <c r="L13408">
        <v>133913</v>
      </c>
    </row>
    <row r="13409" spans="1:12" x14ac:dyDescent="0.25">
      <c r="A13409" t="s">
        <v>82</v>
      </c>
      <c r="B13409" t="s">
        <v>85</v>
      </c>
      <c r="C13409" t="s">
        <v>68</v>
      </c>
      <c r="D13409" t="s">
        <v>22</v>
      </c>
      <c r="E13409" t="b">
        <v>0</v>
      </c>
      <c r="F13409" s="1">
        <v>45622.757268518522</v>
      </c>
      <c r="G13409" t="b">
        <v>1</v>
      </c>
      <c r="H13409" t="b">
        <v>1</v>
      </c>
      <c r="I13409" t="s">
        <v>84</v>
      </c>
      <c r="J13409" t="s">
        <v>24</v>
      </c>
      <c r="K13409" t="s">
        <v>129</v>
      </c>
      <c r="L13409">
        <v>106557</v>
      </c>
    </row>
    <row r="13410" spans="1:12" x14ac:dyDescent="0.25">
      <c r="A13410" t="s">
        <v>26</v>
      </c>
      <c r="B13410" t="s">
        <v>33</v>
      </c>
      <c r="C13410" t="s">
        <v>21</v>
      </c>
      <c r="D13410" t="s">
        <v>15</v>
      </c>
      <c r="E13410" t="b">
        <v>1</v>
      </c>
      <c r="F13410" s="1">
        <v>45388.722939814812</v>
      </c>
      <c r="G13410" t="b">
        <v>0</v>
      </c>
      <c r="H13410" t="b">
        <v>1</v>
      </c>
      <c r="I13410" t="s">
        <v>30</v>
      </c>
      <c r="J13410" t="s">
        <v>31</v>
      </c>
      <c r="K13410" t="s">
        <v>125</v>
      </c>
      <c r="L13410">
        <v>102068</v>
      </c>
    </row>
    <row r="13411" spans="1:12" x14ac:dyDescent="0.25">
      <c r="A13411" t="s">
        <v>12</v>
      </c>
      <c r="B13411" t="s">
        <v>13</v>
      </c>
      <c r="C13411" t="s">
        <v>21</v>
      </c>
      <c r="D13411" t="s">
        <v>29</v>
      </c>
      <c r="E13411" t="b">
        <v>0</v>
      </c>
      <c r="F13411" s="1">
        <v>45473.172951388893</v>
      </c>
      <c r="G13411" t="b">
        <v>1</v>
      </c>
      <c r="H13411" t="b">
        <v>1</v>
      </c>
      <c r="I13411" t="s">
        <v>16</v>
      </c>
      <c r="J13411" t="s">
        <v>70</v>
      </c>
      <c r="K13411" t="s">
        <v>92</v>
      </c>
      <c r="L13411">
        <v>127986</v>
      </c>
    </row>
    <row r="13412" spans="1:12" x14ac:dyDescent="0.25">
      <c r="A13412" t="s">
        <v>19</v>
      </c>
      <c r="B13412" t="s">
        <v>36</v>
      </c>
      <c r="C13412" t="s">
        <v>28</v>
      </c>
      <c r="D13412" t="s">
        <v>29</v>
      </c>
      <c r="E13412" t="b">
        <v>1</v>
      </c>
      <c r="F13412" s="1">
        <v>45610.951006944437</v>
      </c>
      <c r="G13412" t="b">
        <v>1</v>
      </c>
      <c r="H13412" t="b">
        <v>0</v>
      </c>
      <c r="I13412" t="s">
        <v>23</v>
      </c>
      <c r="J13412" t="s">
        <v>31</v>
      </c>
      <c r="K13412" t="s">
        <v>69</v>
      </c>
      <c r="L13412">
        <v>65664</v>
      </c>
    </row>
    <row r="13413" spans="1:12" x14ac:dyDescent="0.25">
      <c r="A13413" t="s">
        <v>54</v>
      </c>
      <c r="B13413" t="s">
        <v>55</v>
      </c>
      <c r="C13413" t="s">
        <v>43</v>
      </c>
      <c r="D13413" t="s">
        <v>22</v>
      </c>
      <c r="E13413" t="b">
        <v>0</v>
      </c>
      <c r="F13413" s="1">
        <v>45568.733391203707</v>
      </c>
      <c r="G13413" t="b">
        <v>1</v>
      </c>
      <c r="H13413" t="b">
        <v>1</v>
      </c>
      <c r="I13413" t="s">
        <v>30</v>
      </c>
      <c r="J13413" t="s">
        <v>70</v>
      </c>
      <c r="K13413" t="s">
        <v>35</v>
      </c>
      <c r="L13413">
        <v>130276</v>
      </c>
    </row>
    <row r="13414" spans="1:12" x14ac:dyDescent="0.25">
      <c r="A13414" t="s">
        <v>49</v>
      </c>
      <c r="B13414" t="s">
        <v>61</v>
      </c>
      <c r="C13414" t="s">
        <v>40</v>
      </c>
      <c r="D13414" t="s">
        <v>15</v>
      </c>
      <c r="E13414" t="b">
        <v>0</v>
      </c>
      <c r="F13414" s="1">
        <v>45476.430069444446</v>
      </c>
      <c r="G13414" t="b">
        <v>0</v>
      </c>
      <c r="H13414" t="b">
        <v>0</v>
      </c>
      <c r="I13414" t="s">
        <v>51</v>
      </c>
      <c r="J13414" t="s">
        <v>72</v>
      </c>
      <c r="K13414" t="s">
        <v>56</v>
      </c>
      <c r="L13414">
        <v>83619</v>
      </c>
    </row>
    <row r="13415" spans="1:12" x14ac:dyDescent="0.25">
      <c r="A13415" t="s">
        <v>19</v>
      </c>
      <c r="B13415" t="s">
        <v>36</v>
      </c>
      <c r="C13415" t="s">
        <v>21</v>
      </c>
      <c r="D13415" t="s">
        <v>15</v>
      </c>
      <c r="E13415" t="b">
        <v>0</v>
      </c>
      <c r="F13415" s="1">
        <v>45458.972557870373</v>
      </c>
      <c r="G13415" t="b">
        <v>1</v>
      </c>
      <c r="H13415" t="b">
        <v>1</v>
      </c>
      <c r="I13415" t="s">
        <v>23</v>
      </c>
      <c r="J13415" t="s">
        <v>44</v>
      </c>
      <c r="K13415" t="s">
        <v>60</v>
      </c>
      <c r="L13415">
        <v>85582</v>
      </c>
    </row>
    <row r="13416" spans="1:12" x14ac:dyDescent="0.25">
      <c r="A13416" t="s">
        <v>82</v>
      </c>
      <c r="B13416" t="s">
        <v>85</v>
      </c>
      <c r="C13416" t="s">
        <v>14</v>
      </c>
      <c r="D13416" t="s">
        <v>15</v>
      </c>
      <c r="E13416" t="b">
        <v>1</v>
      </c>
      <c r="F13416" s="1">
        <v>45360.220266203702</v>
      </c>
      <c r="G13416" t="b">
        <v>0</v>
      </c>
      <c r="H13416" t="b">
        <v>1</v>
      </c>
      <c r="I13416" t="s">
        <v>84</v>
      </c>
      <c r="J13416" t="s">
        <v>72</v>
      </c>
      <c r="K13416" t="s">
        <v>35</v>
      </c>
      <c r="L13416">
        <v>105872</v>
      </c>
    </row>
    <row r="13417" spans="1:12" x14ac:dyDescent="0.25">
      <c r="A13417" t="s">
        <v>38</v>
      </c>
      <c r="B13417" t="s">
        <v>39</v>
      </c>
      <c r="C13417" t="s">
        <v>21</v>
      </c>
      <c r="D13417" t="s">
        <v>22</v>
      </c>
      <c r="E13417" t="b">
        <v>0</v>
      </c>
      <c r="F13417" s="1">
        <v>45603.308391203696</v>
      </c>
      <c r="G13417" t="b">
        <v>0</v>
      </c>
      <c r="H13417" t="b">
        <v>1</v>
      </c>
      <c r="I13417" t="s">
        <v>41</v>
      </c>
      <c r="J13417" t="s">
        <v>31</v>
      </c>
      <c r="K13417" t="s">
        <v>67</v>
      </c>
      <c r="L13417">
        <v>80794</v>
      </c>
    </row>
    <row r="13418" spans="1:12" x14ac:dyDescent="0.25">
      <c r="A13418" t="s">
        <v>38</v>
      </c>
      <c r="B13418" t="s">
        <v>107</v>
      </c>
      <c r="C13418" t="s">
        <v>43</v>
      </c>
      <c r="D13418" t="s">
        <v>15</v>
      </c>
      <c r="E13418" t="b">
        <v>1</v>
      </c>
      <c r="F13418" s="1">
        <v>45338.437314814822</v>
      </c>
      <c r="G13418" t="b">
        <v>1</v>
      </c>
      <c r="H13418" t="b">
        <v>0</v>
      </c>
      <c r="I13418" t="s">
        <v>41</v>
      </c>
      <c r="J13418" t="s">
        <v>31</v>
      </c>
      <c r="K13418" t="s">
        <v>100</v>
      </c>
      <c r="L13418">
        <v>91079</v>
      </c>
    </row>
    <row r="13419" spans="1:12" x14ac:dyDescent="0.25">
      <c r="A13419" t="s">
        <v>26</v>
      </c>
      <c r="B13419" t="s">
        <v>27</v>
      </c>
      <c r="C13419" t="s">
        <v>68</v>
      </c>
      <c r="D13419" t="s">
        <v>15</v>
      </c>
      <c r="E13419" t="b">
        <v>1</v>
      </c>
      <c r="F13419" s="1">
        <v>45497.170289351852</v>
      </c>
      <c r="G13419" t="b">
        <v>1</v>
      </c>
      <c r="H13419" t="b">
        <v>0</v>
      </c>
      <c r="I13419" t="s">
        <v>30</v>
      </c>
      <c r="J13419" t="s">
        <v>24</v>
      </c>
      <c r="K13419" t="s">
        <v>109</v>
      </c>
      <c r="L13419">
        <v>127160</v>
      </c>
    </row>
    <row r="13420" spans="1:12" x14ac:dyDescent="0.25">
      <c r="A13420" t="s">
        <v>45</v>
      </c>
      <c r="B13420" t="s">
        <v>76</v>
      </c>
      <c r="C13420" t="s">
        <v>21</v>
      </c>
      <c r="D13420" t="s">
        <v>15</v>
      </c>
      <c r="E13420" t="b">
        <v>1</v>
      </c>
      <c r="F13420" s="1">
        <v>45626.365185185183</v>
      </c>
      <c r="G13420" t="b">
        <v>1</v>
      </c>
      <c r="H13420" t="b">
        <v>0</v>
      </c>
      <c r="I13420" t="s">
        <v>16</v>
      </c>
      <c r="J13420" t="s">
        <v>70</v>
      </c>
      <c r="K13420" t="s">
        <v>121</v>
      </c>
      <c r="L13420">
        <v>109414</v>
      </c>
    </row>
    <row r="13421" spans="1:12" x14ac:dyDescent="0.25">
      <c r="A13421" t="s">
        <v>45</v>
      </c>
      <c r="B13421" t="s">
        <v>88</v>
      </c>
      <c r="C13421" t="s">
        <v>14</v>
      </c>
      <c r="D13421" t="s">
        <v>29</v>
      </c>
      <c r="E13421" t="b">
        <v>0</v>
      </c>
      <c r="F13421" s="1">
        <v>45356.571446759262</v>
      </c>
      <c r="G13421" t="b">
        <v>1</v>
      </c>
      <c r="H13421" t="b">
        <v>1</v>
      </c>
      <c r="I13421" t="s">
        <v>16</v>
      </c>
      <c r="J13421" t="s">
        <v>64</v>
      </c>
      <c r="K13421" t="s">
        <v>118</v>
      </c>
      <c r="L13421">
        <v>103274</v>
      </c>
    </row>
    <row r="13422" spans="1:12" x14ac:dyDescent="0.25">
      <c r="A13422" t="s">
        <v>82</v>
      </c>
      <c r="B13422" t="s">
        <v>85</v>
      </c>
      <c r="C13422" t="s">
        <v>14</v>
      </c>
      <c r="D13422" t="s">
        <v>22</v>
      </c>
      <c r="E13422" t="b">
        <v>1</v>
      </c>
      <c r="F13422" s="1">
        <v>45400.672893518517</v>
      </c>
      <c r="G13422" t="b">
        <v>0</v>
      </c>
      <c r="H13422" t="b">
        <v>1</v>
      </c>
      <c r="I13422" t="s">
        <v>84</v>
      </c>
      <c r="J13422" t="s">
        <v>80</v>
      </c>
      <c r="K13422" t="s">
        <v>58</v>
      </c>
      <c r="L13422">
        <v>110623</v>
      </c>
    </row>
    <row r="13423" spans="1:12" x14ac:dyDescent="0.25">
      <c r="A13423" t="s">
        <v>82</v>
      </c>
      <c r="B13423" t="s">
        <v>83</v>
      </c>
      <c r="C13423" t="s">
        <v>68</v>
      </c>
      <c r="D13423" t="s">
        <v>29</v>
      </c>
      <c r="E13423" t="b">
        <v>0</v>
      </c>
      <c r="F13423" s="1">
        <v>45319.158101851863</v>
      </c>
      <c r="G13423" t="b">
        <v>1</v>
      </c>
      <c r="H13423" t="b">
        <v>1</v>
      </c>
      <c r="I13423" t="s">
        <v>84</v>
      </c>
      <c r="J13423" t="s">
        <v>47</v>
      </c>
      <c r="K13423" t="s">
        <v>120</v>
      </c>
      <c r="L13423">
        <v>102132</v>
      </c>
    </row>
    <row r="13424" spans="1:12" x14ac:dyDescent="0.25">
      <c r="A13424" t="s">
        <v>26</v>
      </c>
      <c r="B13424" t="s">
        <v>33</v>
      </c>
      <c r="C13424" t="s">
        <v>14</v>
      </c>
      <c r="D13424" t="s">
        <v>29</v>
      </c>
      <c r="E13424" t="b">
        <v>0</v>
      </c>
      <c r="F13424" s="1">
        <v>45332.614351851851</v>
      </c>
      <c r="G13424" t="b">
        <v>1</v>
      </c>
      <c r="H13424" t="b">
        <v>0</v>
      </c>
      <c r="I13424" t="s">
        <v>30</v>
      </c>
      <c r="J13424" t="s">
        <v>31</v>
      </c>
      <c r="K13424" t="s">
        <v>96</v>
      </c>
      <c r="L13424">
        <v>109913</v>
      </c>
    </row>
    <row r="13425" spans="1:12" x14ac:dyDescent="0.25">
      <c r="A13425" t="s">
        <v>38</v>
      </c>
      <c r="B13425" t="s">
        <v>39</v>
      </c>
      <c r="C13425" t="s">
        <v>14</v>
      </c>
      <c r="D13425" t="s">
        <v>29</v>
      </c>
      <c r="E13425" t="b">
        <v>0</v>
      </c>
      <c r="F13425" s="1">
        <v>45440.311006944437</v>
      </c>
      <c r="G13425" t="b">
        <v>0</v>
      </c>
      <c r="H13425" t="b">
        <v>1</v>
      </c>
      <c r="I13425" t="s">
        <v>41</v>
      </c>
      <c r="J13425" t="s">
        <v>31</v>
      </c>
      <c r="K13425" t="s">
        <v>116</v>
      </c>
      <c r="L13425">
        <v>80549</v>
      </c>
    </row>
    <row r="13426" spans="1:12" x14ac:dyDescent="0.25">
      <c r="A13426" t="s">
        <v>54</v>
      </c>
      <c r="B13426" t="s">
        <v>55</v>
      </c>
      <c r="C13426" t="s">
        <v>43</v>
      </c>
      <c r="D13426" t="s">
        <v>22</v>
      </c>
      <c r="E13426" t="b">
        <v>0</v>
      </c>
      <c r="F13426" s="1">
        <v>45620.626435185193</v>
      </c>
      <c r="G13426" t="b">
        <v>0</v>
      </c>
      <c r="H13426" t="b">
        <v>1</v>
      </c>
      <c r="I13426" t="s">
        <v>30</v>
      </c>
      <c r="J13426" t="s">
        <v>70</v>
      </c>
      <c r="K13426" t="s">
        <v>96</v>
      </c>
      <c r="L13426">
        <v>154495</v>
      </c>
    </row>
    <row r="13427" spans="1:12" x14ac:dyDescent="0.25">
      <c r="A13427" t="s">
        <v>12</v>
      </c>
      <c r="B13427" t="s">
        <v>13</v>
      </c>
      <c r="C13427" t="s">
        <v>21</v>
      </c>
      <c r="D13427" t="s">
        <v>15</v>
      </c>
      <c r="E13427" t="b">
        <v>1</v>
      </c>
      <c r="F13427" s="1">
        <v>45609.46199074074</v>
      </c>
      <c r="G13427" t="b">
        <v>1</v>
      </c>
      <c r="H13427" t="b">
        <v>0</v>
      </c>
      <c r="I13427" t="s">
        <v>16</v>
      </c>
      <c r="J13427" t="s">
        <v>34</v>
      </c>
      <c r="K13427" t="s">
        <v>37</v>
      </c>
      <c r="L13427">
        <v>135615</v>
      </c>
    </row>
    <row r="13428" spans="1:12" x14ac:dyDescent="0.25">
      <c r="A13428" t="s">
        <v>38</v>
      </c>
      <c r="B13428" t="s">
        <v>107</v>
      </c>
      <c r="C13428" t="s">
        <v>14</v>
      </c>
      <c r="D13428" t="s">
        <v>29</v>
      </c>
      <c r="E13428" t="b">
        <v>1</v>
      </c>
      <c r="F13428" s="1">
        <v>45558.850798611107</v>
      </c>
      <c r="G13428" t="b">
        <v>1</v>
      </c>
      <c r="H13428" t="b">
        <v>1</v>
      </c>
      <c r="I13428" t="s">
        <v>41</v>
      </c>
      <c r="J13428" t="s">
        <v>66</v>
      </c>
      <c r="K13428" t="s">
        <v>58</v>
      </c>
      <c r="L13428">
        <v>93812</v>
      </c>
    </row>
    <row r="13429" spans="1:12" x14ac:dyDescent="0.25">
      <c r="A13429" t="s">
        <v>45</v>
      </c>
      <c r="B13429" t="s">
        <v>46</v>
      </c>
      <c r="C13429" t="s">
        <v>14</v>
      </c>
      <c r="D13429" t="s">
        <v>15</v>
      </c>
      <c r="E13429" t="b">
        <v>0</v>
      </c>
      <c r="F13429" s="1">
        <v>45338.653275462973</v>
      </c>
      <c r="G13429" t="b">
        <v>0</v>
      </c>
      <c r="H13429" t="b">
        <v>1</v>
      </c>
      <c r="I13429" t="s">
        <v>16</v>
      </c>
      <c r="J13429" t="s">
        <v>64</v>
      </c>
      <c r="K13429" t="s">
        <v>109</v>
      </c>
      <c r="L13429">
        <v>115712</v>
      </c>
    </row>
    <row r="13430" spans="1:12" x14ac:dyDescent="0.25">
      <c r="A13430" t="s">
        <v>54</v>
      </c>
      <c r="B13430" t="s">
        <v>55</v>
      </c>
      <c r="C13430" t="s">
        <v>21</v>
      </c>
      <c r="D13430" t="s">
        <v>22</v>
      </c>
      <c r="E13430" t="b">
        <v>1</v>
      </c>
      <c r="F13430" s="1">
        <v>45551.316458333327</v>
      </c>
      <c r="G13430" t="b">
        <v>0</v>
      </c>
      <c r="H13430" t="b">
        <v>1</v>
      </c>
      <c r="I13430" t="s">
        <v>30</v>
      </c>
      <c r="J13430" t="s">
        <v>34</v>
      </c>
      <c r="K13430" t="s">
        <v>125</v>
      </c>
      <c r="L13430">
        <v>119658</v>
      </c>
    </row>
    <row r="13431" spans="1:12" x14ac:dyDescent="0.25">
      <c r="A13431" t="s">
        <v>49</v>
      </c>
      <c r="B13431" t="s">
        <v>50</v>
      </c>
      <c r="C13431" t="s">
        <v>43</v>
      </c>
      <c r="D13431" t="s">
        <v>15</v>
      </c>
      <c r="E13431" t="b">
        <v>1</v>
      </c>
      <c r="F13431" s="1">
        <v>45394.969560185193</v>
      </c>
      <c r="G13431" t="b">
        <v>0</v>
      </c>
      <c r="H13431" t="b">
        <v>0</v>
      </c>
      <c r="I13431" t="s">
        <v>51</v>
      </c>
      <c r="J13431" t="s">
        <v>24</v>
      </c>
      <c r="K13431" t="s">
        <v>92</v>
      </c>
      <c r="L13431">
        <v>94255</v>
      </c>
    </row>
    <row r="13432" spans="1:12" x14ac:dyDescent="0.25">
      <c r="A13432" t="s">
        <v>49</v>
      </c>
      <c r="B13432" t="s">
        <v>50</v>
      </c>
      <c r="C13432" t="s">
        <v>68</v>
      </c>
      <c r="D13432" t="s">
        <v>29</v>
      </c>
      <c r="E13432" t="b">
        <v>0</v>
      </c>
      <c r="F13432" s="1">
        <v>45532.260682870372</v>
      </c>
      <c r="G13432" t="b">
        <v>0</v>
      </c>
      <c r="H13432" t="b">
        <v>1</v>
      </c>
      <c r="I13432" t="s">
        <v>51</v>
      </c>
      <c r="J13432" t="s">
        <v>52</v>
      </c>
      <c r="K13432" t="s">
        <v>74</v>
      </c>
      <c r="L13432">
        <v>85358</v>
      </c>
    </row>
    <row r="13433" spans="1:12" x14ac:dyDescent="0.25">
      <c r="A13433" t="s">
        <v>26</v>
      </c>
      <c r="B13433" t="s">
        <v>33</v>
      </c>
      <c r="C13433" t="s">
        <v>68</v>
      </c>
      <c r="D13433" t="s">
        <v>15</v>
      </c>
      <c r="E13433" t="b">
        <v>1</v>
      </c>
      <c r="F13433" s="1">
        <v>45381.720023148147</v>
      </c>
      <c r="G13433" t="b">
        <v>1</v>
      </c>
      <c r="H13433" t="b">
        <v>0</v>
      </c>
      <c r="I13433" t="s">
        <v>30</v>
      </c>
      <c r="J13433" t="s">
        <v>31</v>
      </c>
      <c r="K13433" t="s">
        <v>106</v>
      </c>
      <c r="L13433">
        <v>92144</v>
      </c>
    </row>
    <row r="13434" spans="1:12" x14ac:dyDescent="0.25">
      <c r="A13434" t="s">
        <v>12</v>
      </c>
      <c r="B13434" t="s">
        <v>63</v>
      </c>
      <c r="C13434" t="s">
        <v>68</v>
      </c>
      <c r="D13434" t="s">
        <v>29</v>
      </c>
      <c r="E13434" t="b">
        <v>1</v>
      </c>
      <c r="F13434" s="1">
        <v>45314.230219907397</v>
      </c>
      <c r="G13434" t="b">
        <v>1</v>
      </c>
      <c r="H13434" t="b">
        <v>1</v>
      </c>
      <c r="I13434" t="s">
        <v>16</v>
      </c>
      <c r="J13434" t="s">
        <v>66</v>
      </c>
      <c r="K13434" t="s">
        <v>98</v>
      </c>
      <c r="L13434">
        <v>127516</v>
      </c>
    </row>
    <row r="13435" spans="1:12" x14ac:dyDescent="0.25">
      <c r="A13435" t="s">
        <v>49</v>
      </c>
      <c r="B13435" t="s">
        <v>50</v>
      </c>
      <c r="C13435" t="s">
        <v>43</v>
      </c>
      <c r="D13435" t="s">
        <v>22</v>
      </c>
      <c r="E13435" t="b">
        <v>1</v>
      </c>
      <c r="F13435" s="1">
        <v>45564.775451388887</v>
      </c>
      <c r="G13435" t="b">
        <v>0</v>
      </c>
      <c r="H13435" t="b">
        <v>0</v>
      </c>
      <c r="I13435" t="s">
        <v>51</v>
      </c>
      <c r="J13435" t="s">
        <v>34</v>
      </c>
      <c r="K13435" t="s">
        <v>100</v>
      </c>
      <c r="L13435">
        <v>93948</v>
      </c>
    </row>
    <row r="13436" spans="1:12" x14ac:dyDescent="0.25">
      <c r="A13436" t="s">
        <v>54</v>
      </c>
      <c r="B13436" t="s">
        <v>79</v>
      </c>
      <c r="C13436" t="s">
        <v>14</v>
      </c>
      <c r="D13436" t="s">
        <v>29</v>
      </c>
      <c r="E13436" t="b">
        <v>1</v>
      </c>
      <c r="F13436" s="1">
        <v>45580.480416666673</v>
      </c>
      <c r="G13436" t="b">
        <v>0</v>
      </c>
      <c r="H13436" t="b">
        <v>1</v>
      </c>
      <c r="I13436" t="s">
        <v>30</v>
      </c>
      <c r="J13436" t="s">
        <v>44</v>
      </c>
      <c r="K13436" t="s">
        <v>126</v>
      </c>
      <c r="L13436">
        <v>151859</v>
      </c>
    </row>
    <row r="13437" spans="1:12" x14ac:dyDescent="0.25">
      <c r="A13437" t="s">
        <v>54</v>
      </c>
      <c r="B13437" t="s">
        <v>79</v>
      </c>
      <c r="C13437" t="s">
        <v>28</v>
      </c>
      <c r="D13437" t="s">
        <v>22</v>
      </c>
      <c r="E13437" t="b">
        <v>1</v>
      </c>
      <c r="F13437" s="1">
        <v>45396.690462962957</v>
      </c>
      <c r="G13437" t="b">
        <v>0</v>
      </c>
      <c r="H13437" t="b">
        <v>1</v>
      </c>
      <c r="I13437" t="s">
        <v>30</v>
      </c>
      <c r="J13437" t="s">
        <v>80</v>
      </c>
      <c r="K13437" t="s">
        <v>53</v>
      </c>
      <c r="L13437">
        <v>125301</v>
      </c>
    </row>
    <row r="13438" spans="1:12" x14ac:dyDescent="0.25">
      <c r="A13438" t="s">
        <v>54</v>
      </c>
      <c r="B13438" t="s">
        <v>55</v>
      </c>
      <c r="C13438" t="s">
        <v>14</v>
      </c>
      <c r="D13438" t="s">
        <v>22</v>
      </c>
      <c r="E13438" t="b">
        <v>0</v>
      </c>
      <c r="F13438" s="1">
        <v>45554.853437500002</v>
      </c>
      <c r="G13438" t="b">
        <v>1</v>
      </c>
      <c r="H13438" t="b">
        <v>0</v>
      </c>
      <c r="I13438" t="s">
        <v>30</v>
      </c>
      <c r="J13438" t="s">
        <v>24</v>
      </c>
      <c r="K13438" t="s">
        <v>121</v>
      </c>
      <c r="L13438">
        <v>118324</v>
      </c>
    </row>
    <row r="13439" spans="1:12" x14ac:dyDescent="0.25">
      <c r="A13439" t="s">
        <v>12</v>
      </c>
      <c r="B13439" t="s">
        <v>75</v>
      </c>
      <c r="C13439" t="s">
        <v>28</v>
      </c>
      <c r="D13439" t="s">
        <v>15</v>
      </c>
      <c r="E13439" t="b">
        <v>0</v>
      </c>
      <c r="F13439" s="1">
        <v>45460.000509259262</v>
      </c>
      <c r="G13439" t="b">
        <v>0</v>
      </c>
      <c r="H13439" t="b">
        <v>1</v>
      </c>
      <c r="I13439" t="s">
        <v>16</v>
      </c>
      <c r="J13439" t="s">
        <v>52</v>
      </c>
      <c r="K13439" t="s">
        <v>102</v>
      </c>
      <c r="L13439">
        <v>131736</v>
      </c>
    </row>
    <row r="13440" spans="1:12" x14ac:dyDescent="0.25">
      <c r="A13440" t="s">
        <v>54</v>
      </c>
      <c r="B13440" t="s">
        <v>55</v>
      </c>
      <c r="C13440" t="s">
        <v>14</v>
      </c>
      <c r="D13440" t="s">
        <v>29</v>
      </c>
      <c r="E13440" t="b">
        <v>0</v>
      </c>
      <c r="F13440" s="1">
        <v>45542.532835648148</v>
      </c>
      <c r="G13440" t="b">
        <v>0</v>
      </c>
      <c r="H13440" t="b">
        <v>1</v>
      </c>
      <c r="I13440" t="s">
        <v>30</v>
      </c>
      <c r="J13440" t="s">
        <v>80</v>
      </c>
      <c r="K13440" t="s">
        <v>101</v>
      </c>
      <c r="L13440">
        <v>124929</v>
      </c>
    </row>
    <row r="13441" spans="1:12" x14ac:dyDescent="0.25">
      <c r="A13441" t="s">
        <v>82</v>
      </c>
      <c r="B13441" t="s">
        <v>91</v>
      </c>
      <c r="C13441" t="s">
        <v>43</v>
      </c>
      <c r="D13441" t="s">
        <v>29</v>
      </c>
      <c r="E13441" t="b">
        <v>0</v>
      </c>
      <c r="F13441" s="1">
        <v>45555.260960648149</v>
      </c>
      <c r="G13441" t="b">
        <v>0</v>
      </c>
      <c r="H13441" t="b">
        <v>0</v>
      </c>
      <c r="I13441" t="s">
        <v>84</v>
      </c>
      <c r="J13441" t="s">
        <v>24</v>
      </c>
      <c r="K13441" t="s">
        <v>60</v>
      </c>
      <c r="L13441">
        <v>111888</v>
      </c>
    </row>
    <row r="13442" spans="1:12" x14ac:dyDescent="0.25">
      <c r="A13442" t="s">
        <v>19</v>
      </c>
      <c r="B13442" t="s">
        <v>36</v>
      </c>
      <c r="C13442" t="s">
        <v>40</v>
      </c>
      <c r="D13442" t="s">
        <v>29</v>
      </c>
      <c r="E13442" t="b">
        <v>1</v>
      </c>
      <c r="F13442" s="1">
        <v>45322.262245370373</v>
      </c>
      <c r="G13442" t="b">
        <v>1</v>
      </c>
      <c r="H13442" t="b">
        <v>0</v>
      </c>
      <c r="I13442" t="s">
        <v>23</v>
      </c>
      <c r="J13442" t="s">
        <v>31</v>
      </c>
      <c r="K13442" t="s">
        <v>67</v>
      </c>
      <c r="L13442">
        <v>87121</v>
      </c>
    </row>
    <row r="13443" spans="1:12" x14ac:dyDescent="0.25">
      <c r="A13443" t="s">
        <v>45</v>
      </c>
      <c r="B13443" t="s">
        <v>76</v>
      </c>
      <c r="C13443" t="s">
        <v>21</v>
      </c>
      <c r="D13443" t="s">
        <v>29</v>
      </c>
      <c r="E13443" t="b">
        <v>1</v>
      </c>
      <c r="F13443" s="1">
        <v>45335.604155092587</v>
      </c>
      <c r="G13443" t="b">
        <v>1</v>
      </c>
      <c r="H13443" t="b">
        <v>1</v>
      </c>
      <c r="I13443" t="s">
        <v>16</v>
      </c>
      <c r="J13443" t="s">
        <v>47</v>
      </c>
      <c r="K13443" t="s">
        <v>67</v>
      </c>
      <c r="L13443">
        <v>81106</v>
      </c>
    </row>
    <row r="13444" spans="1:12" x14ac:dyDescent="0.25">
      <c r="A13444" t="s">
        <v>26</v>
      </c>
      <c r="B13444" t="s">
        <v>71</v>
      </c>
      <c r="C13444" t="s">
        <v>68</v>
      </c>
      <c r="D13444" t="s">
        <v>29</v>
      </c>
      <c r="E13444" t="b">
        <v>1</v>
      </c>
      <c r="F13444" s="1">
        <v>45480.641388888893</v>
      </c>
      <c r="G13444" t="b">
        <v>1</v>
      </c>
      <c r="H13444" t="b">
        <v>1</v>
      </c>
      <c r="I13444" t="s">
        <v>30</v>
      </c>
      <c r="J13444" t="s">
        <v>70</v>
      </c>
      <c r="K13444" t="s">
        <v>53</v>
      </c>
      <c r="L13444">
        <v>101979</v>
      </c>
    </row>
    <row r="13445" spans="1:12" x14ac:dyDescent="0.25">
      <c r="A13445" t="s">
        <v>12</v>
      </c>
      <c r="B13445" t="s">
        <v>75</v>
      </c>
      <c r="C13445" t="s">
        <v>43</v>
      </c>
      <c r="D13445" t="s">
        <v>29</v>
      </c>
      <c r="E13445" t="b">
        <v>0</v>
      </c>
      <c r="F13445" s="1">
        <v>45550.059849537043</v>
      </c>
      <c r="G13445" t="b">
        <v>0</v>
      </c>
      <c r="H13445" t="b">
        <v>0</v>
      </c>
      <c r="I13445" t="s">
        <v>16</v>
      </c>
      <c r="J13445" t="s">
        <v>52</v>
      </c>
      <c r="K13445" t="s">
        <v>127</v>
      </c>
      <c r="L13445">
        <v>127182</v>
      </c>
    </row>
    <row r="13446" spans="1:12" x14ac:dyDescent="0.25">
      <c r="A13446" t="s">
        <v>45</v>
      </c>
      <c r="B13446" t="s">
        <v>88</v>
      </c>
      <c r="C13446" t="s">
        <v>28</v>
      </c>
      <c r="D13446" t="s">
        <v>22</v>
      </c>
      <c r="E13446" t="b">
        <v>1</v>
      </c>
      <c r="F13446" s="1">
        <v>45469.081099537027</v>
      </c>
      <c r="G13446" t="b">
        <v>1</v>
      </c>
      <c r="H13446" t="b">
        <v>0</v>
      </c>
      <c r="I13446" t="s">
        <v>16</v>
      </c>
      <c r="J13446" t="s">
        <v>66</v>
      </c>
      <c r="K13446" t="s">
        <v>37</v>
      </c>
      <c r="L13446">
        <v>83854</v>
      </c>
    </row>
    <row r="13447" spans="1:12" x14ac:dyDescent="0.25">
      <c r="A13447" t="s">
        <v>38</v>
      </c>
      <c r="B13447" t="s">
        <v>39</v>
      </c>
      <c r="C13447" t="s">
        <v>21</v>
      </c>
      <c r="D13447" t="s">
        <v>22</v>
      </c>
      <c r="E13447" t="b">
        <v>1</v>
      </c>
      <c r="F13447" s="1">
        <v>45558.478449074071</v>
      </c>
      <c r="G13447" t="b">
        <v>0</v>
      </c>
      <c r="H13447" t="b">
        <v>0</v>
      </c>
      <c r="I13447" t="s">
        <v>41</v>
      </c>
      <c r="J13447" t="s">
        <v>57</v>
      </c>
      <c r="K13447" t="s">
        <v>103</v>
      </c>
      <c r="L13447">
        <v>79252</v>
      </c>
    </row>
    <row r="13448" spans="1:12" x14ac:dyDescent="0.25">
      <c r="A13448" t="s">
        <v>12</v>
      </c>
      <c r="B13448" t="s">
        <v>63</v>
      </c>
      <c r="C13448" t="s">
        <v>68</v>
      </c>
      <c r="D13448" t="s">
        <v>29</v>
      </c>
      <c r="E13448" t="b">
        <v>1</v>
      </c>
      <c r="F13448" s="1">
        <v>45552.63721064815</v>
      </c>
      <c r="G13448" t="b">
        <v>1</v>
      </c>
      <c r="H13448" t="b">
        <v>1</v>
      </c>
      <c r="I13448" t="s">
        <v>16</v>
      </c>
      <c r="J13448" t="s">
        <v>57</v>
      </c>
      <c r="K13448" t="s">
        <v>89</v>
      </c>
      <c r="L13448">
        <v>139890</v>
      </c>
    </row>
    <row r="13449" spans="1:12" x14ac:dyDescent="0.25">
      <c r="A13449" t="s">
        <v>38</v>
      </c>
      <c r="B13449" t="s">
        <v>39</v>
      </c>
      <c r="C13449" t="s">
        <v>14</v>
      </c>
      <c r="D13449" t="s">
        <v>22</v>
      </c>
      <c r="E13449" t="b">
        <v>0</v>
      </c>
      <c r="F13449" s="1">
        <v>45448.407118055547</v>
      </c>
      <c r="G13449" t="b">
        <v>1</v>
      </c>
      <c r="H13449" t="b">
        <v>1</v>
      </c>
      <c r="I13449" t="s">
        <v>41</v>
      </c>
      <c r="J13449" t="s">
        <v>17</v>
      </c>
      <c r="K13449" t="s">
        <v>78</v>
      </c>
      <c r="L13449">
        <v>75476</v>
      </c>
    </row>
    <row r="13450" spans="1:12" x14ac:dyDescent="0.25">
      <c r="A13450" t="s">
        <v>12</v>
      </c>
      <c r="B13450" t="s">
        <v>63</v>
      </c>
      <c r="C13450" t="s">
        <v>14</v>
      </c>
      <c r="D13450" t="s">
        <v>15</v>
      </c>
      <c r="E13450" t="b">
        <v>0</v>
      </c>
      <c r="F13450" s="1">
        <v>45293.04724537037</v>
      </c>
      <c r="G13450" t="b">
        <v>0</v>
      </c>
      <c r="H13450" t="b">
        <v>1</v>
      </c>
      <c r="I13450" t="s">
        <v>16</v>
      </c>
      <c r="J13450" t="s">
        <v>70</v>
      </c>
      <c r="K13450" t="s">
        <v>93</v>
      </c>
      <c r="L13450">
        <v>113164</v>
      </c>
    </row>
    <row r="13451" spans="1:12" x14ac:dyDescent="0.25">
      <c r="A13451" t="s">
        <v>12</v>
      </c>
      <c r="B13451" t="s">
        <v>75</v>
      </c>
      <c r="C13451" t="s">
        <v>68</v>
      </c>
      <c r="D13451" t="s">
        <v>15</v>
      </c>
      <c r="E13451" t="b">
        <v>0</v>
      </c>
      <c r="F13451" s="1">
        <v>45419.311967592592</v>
      </c>
      <c r="G13451" t="b">
        <v>1</v>
      </c>
      <c r="H13451" t="b">
        <v>0</v>
      </c>
      <c r="I13451" t="s">
        <v>16</v>
      </c>
      <c r="J13451" t="s">
        <v>17</v>
      </c>
      <c r="K13451" t="s">
        <v>106</v>
      </c>
      <c r="L13451">
        <v>113580</v>
      </c>
    </row>
    <row r="13452" spans="1:12" x14ac:dyDescent="0.25">
      <c r="A13452" t="s">
        <v>54</v>
      </c>
      <c r="B13452" t="s">
        <v>79</v>
      </c>
      <c r="C13452" t="s">
        <v>21</v>
      </c>
      <c r="D13452" t="s">
        <v>15</v>
      </c>
      <c r="E13452" t="b">
        <v>1</v>
      </c>
      <c r="F13452" s="1">
        <v>45573.309189814812</v>
      </c>
      <c r="G13452" t="b">
        <v>1</v>
      </c>
      <c r="H13452" t="b">
        <v>0</v>
      </c>
      <c r="I13452" t="s">
        <v>30</v>
      </c>
      <c r="J13452" t="s">
        <v>64</v>
      </c>
      <c r="K13452" t="s">
        <v>99</v>
      </c>
      <c r="L13452">
        <v>139181</v>
      </c>
    </row>
    <row r="13453" spans="1:12" x14ac:dyDescent="0.25">
      <c r="A13453" t="s">
        <v>12</v>
      </c>
      <c r="B13453" t="s">
        <v>75</v>
      </c>
      <c r="C13453" t="s">
        <v>28</v>
      </c>
      <c r="D13453" t="s">
        <v>15</v>
      </c>
      <c r="E13453" t="b">
        <v>0</v>
      </c>
      <c r="F13453" s="1">
        <v>45591.195567129631</v>
      </c>
      <c r="G13453" t="b">
        <v>0</v>
      </c>
      <c r="H13453" t="b">
        <v>1</v>
      </c>
      <c r="I13453" t="s">
        <v>16</v>
      </c>
      <c r="J13453" t="s">
        <v>66</v>
      </c>
      <c r="K13453" t="s">
        <v>93</v>
      </c>
      <c r="L13453">
        <v>146160</v>
      </c>
    </row>
    <row r="13454" spans="1:12" x14ac:dyDescent="0.25">
      <c r="A13454" t="s">
        <v>54</v>
      </c>
      <c r="B13454" t="s">
        <v>55</v>
      </c>
      <c r="C13454" t="s">
        <v>43</v>
      </c>
      <c r="D13454" t="s">
        <v>15</v>
      </c>
      <c r="E13454" t="b">
        <v>0</v>
      </c>
      <c r="F13454" s="1">
        <v>45459.981064814812</v>
      </c>
      <c r="G13454" t="b">
        <v>1</v>
      </c>
      <c r="H13454" t="b">
        <v>1</v>
      </c>
      <c r="I13454" t="s">
        <v>30</v>
      </c>
      <c r="J13454" t="s">
        <v>70</v>
      </c>
      <c r="K13454" t="s">
        <v>98</v>
      </c>
      <c r="L13454">
        <v>149725</v>
      </c>
    </row>
    <row r="13455" spans="1:12" x14ac:dyDescent="0.25">
      <c r="A13455" t="s">
        <v>26</v>
      </c>
      <c r="B13455" t="s">
        <v>33</v>
      </c>
      <c r="C13455" t="s">
        <v>68</v>
      </c>
      <c r="D13455" t="s">
        <v>15</v>
      </c>
      <c r="E13455" t="b">
        <v>1</v>
      </c>
      <c r="F13455" s="1">
        <v>45381.720023148147</v>
      </c>
      <c r="G13455" t="b">
        <v>1</v>
      </c>
      <c r="H13455" t="b">
        <v>0</v>
      </c>
      <c r="I13455" t="s">
        <v>30</v>
      </c>
      <c r="J13455" t="s">
        <v>31</v>
      </c>
      <c r="K13455" t="s">
        <v>73</v>
      </c>
      <c r="L13455">
        <v>92144</v>
      </c>
    </row>
    <row r="13456" spans="1:12" x14ac:dyDescent="0.25">
      <c r="A13456" t="s">
        <v>38</v>
      </c>
      <c r="B13456" t="s">
        <v>95</v>
      </c>
      <c r="C13456" t="s">
        <v>14</v>
      </c>
      <c r="D13456" t="s">
        <v>15</v>
      </c>
      <c r="E13456" t="b">
        <v>1</v>
      </c>
      <c r="F13456" s="1">
        <v>45401.223622685182</v>
      </c>
      <c r="G13456" t="b">
        <v>1</v>
      </c>
      <c r="H13456" t="b">
        <v>0</v>
      </c>
      <c r="I13456" t="s">
        <v>41</v>
      </c>
      <c r="J13456" t="s">
        <v>17</v>
      </c>
      <c r="K13456" t="s">
        <v>99</v>
      </c>
      <c r="L13456">
        <v>68378</v>
      </c>
    </row>
    <row r="13457" spans="1:12" x14ac:dyDescent="0.25">
      <c r="A13457" t="s">
        <v>82</v>
      </c>
      <c r="B13457" t="s">
        <v>85</v>
      </c>
      <c r="C13457" t="s">
        <v>43</v>
      </c>
      <c r="D13457" t="s">
        <v>15</v>
      </c>
      <c r="E13457" t="b">
        <v>1</v>
      </c>
      <c r="F13457" s="1">
        <v>45437.634745370371</v>
      </c>
      <c r="G13457" t="b">
        <v>0</v>
      </c>
      <c r="H13457" t="b">
        <v>1</v>
      </c>
      <c r="I13457" t="s">
        <v>84</v>
      </c>
      <c r="J13457" t="s">
        <v>72</v>
      </c>
      <c r="K13457" t="s">
        <v>129</v>
      </c>
      <c r="L13457">
        <v>107477</v>
      </c>
    </row>
    <row r="13458" spans="1:12" x14ac:dyDescent="0.25">
      <c r="A13458" t="s">
        <v>26</v>
      </c>
      <c r="B13458" t="s">
        <v>27</v>
      </c>
      <c r="C13458" t="s">
        <v>21</v>
      </c>
      <c r="D13458" t="s">
        <v>15</v>
      </c>
      <c r="E13458" t="b">
        <v>1</v>
      </c>
      <c r="F13458" s="1">
        <v>45323.875057870369</v>
      </c>
      <c r="G13458" t="b">
        <v>1</v>
      </c>
      <c r="H13458" t="b">
        <v>0</v>
      </c>
      <c r="I13458" t="s">
        <v>30</v>
      </c>
      <c r="J13458" t="s">
        <v>66</v>
      </c>
      <c r="K13458" t="s">
        <v>87</v>
      </c>
      <c r="L13458">
        <v>111554</v>
      </c>
    </row>
    <row r="13459" spans="1:12" x14ac:dyDescent="0.25">
      <c r="A13459" t="s">
        <v>38</v>
      </c>
      <c r="B13459" t="s">
        <v>95</v>
      </c>
      <c r="C13459" t="s">
        <v>68</v>
      </c>
      <c r="D13459" t="s">
        <v>15</v>
      </c>
      <c r="E13459" t="b">
        <v>0</v>
      </c>
      <c r="F13459" s="1">
        <v>45338.09443287037</v>
      </c>
      <c r="G13459" t="b">
        <v>1</v>
      </c>
      <c r="H13459" t="b">
        <v>0</v>
      </c>
      <c r="I13459" t="s">
        <v>41</v>
      </c>
      <c r="J13459" t="s">
        <v>52</v>
      </c>
      <c r="K13459" t="s">
        <v>124</v>
      </c>
      <c r="L13459">
        <v>86571</v>
      </c>
    </row>
    <row r="13460" spans="1:12" x14ac:dyDescent="0.25">
      <c r="A13460" t="s">
        <v>19</v>
      </c>
      <c r="B13460" t="s">
        <v>36</v>
      </c>
      <c r="C13460" t="s">
        <v>14</v>
      </c>
      <c r="D13460" t="s">
        <v>29</v>
      </c>
      <c r="E13460" t="b">
        <v>1</v>
      </c>
      <c r="F13460" s="1">
        <v>45561.18949074074</v>
      </c>
      <c r="G13460" t="b">
        <v>1</v>
      </c>
      <c r="H13460" t="b">
        <v>1</v>
      </c>
      <c r="I13460" t="s">
        <v>23</v>
      </c>
      <c r="J13460" t="s">
        <v>17</v>
      </c>
      <c r="K13460" t="s">
        <v>92</v>
      </c>
      <c r="L13460">
        <v>80943</v>
      </c>
    </row>
    <row r="13461" spans="1:12" x14ac:dyDescent="0.25">
      <c r="A13461" t="s">
        <v>49</v>
      </c>
      <c r="B13461" t="s">
        <v>108</v>
      </c>
      <c r="C13461" t="s">
        <v>40</v>
      </c>
      <c r="D13461" t="s">
        <v>29</v>
      </c>
      <c r="E13461" t="b">
        <v>0</v>
      </c>
      <c r="F13461" s="1">
        <v>45528.103807870371</v>
      </c>
      <c r="G13461" t="b">
        <v>0</v>
      </c>
      <c r="H13461" t="b">
        <v>0</v>
      </c>
      <c r="I13461" t="s">
        <v>51</v>
      </c>
      <c r="J13461" t="s">
        <v>31</v>
      </c>
      <c r="K13461" t="s">
        <v>111</v>
      </c>
      <c r="L13461">
        <v>79221</v>
      </c>
    </row>
    <row r="13462" spans="1:12" x14ac:dyDescent="0.25">
      <c r="A13462" t="s">
        <v>12</v>
      </c>
      <c r="B13462" t="s">
        <v>63</v>
      </c>
      <c r="C13462" t="s">
        <v>21</v>
      </c>
      <c r="D13462" t="s">
        <v>15</v>
      </c>
      <c r="E13462" t="b">
        <v>1</v>
      </c>
      <c r="F13462" s="1">
        <v>45599.5937037037</v>
      </c>
      <c r="G13462" t="b">
        <v>0</v>
      </c>
      <c r="H13462" t="b">
        <v>1</v>
      </c>
      <c r="I13462" t="s">
        <v>16</v>
      </c>
      <c r="J13462" t="s">
        <v>44</v>
      </c>
      <c r="K13462" t="s">
        <v>123</v>
      </c>
      <c r="L13462">
        <v>135643</v>
      </c>
    </row>
    <row r="13463" spans="1:12" x14ac:dyDescent="0.25">
      <c r="A13463" t="s">
        <v>82</v>
      </c>
      <c r="B13463" t="s">
        <v>85</v>
      </c>
      <c r="C13463" t="s">
        <v>43</v>
      </c>
      <c r="D13463" t="s">
        <v>15</v>
      </c>
      <c r="E13463" t="b">
        <v>0</v>
      </c>
      <c r="F13463" s="1">
        <v>45342.416215277779</v>
      </c>
      <c r="G13463" t="b">
        <v>0</v>
      </c>
      <c r="H13463" t="b">
        <v>1</v>
      </c>
      <c r="I13463" t="s">
        <v>84</v>
      </c>
      <c r="J13463" t="s">
        <v>34</v>
      </c>
      <c r="K13463" t="s">
        <v>113</v>
      </c>
      <c r="L13463">
        <v>106829</v>
      </c>
    </row>
    <row r="13464" spans="1:12" x14ac:dyDescent="0.25">
      <c r="A13464" t="s">
        <v>26</v>
      </c>
      <c r="B13464" t="s">
        <v>27</v>
      </c>
      <c r="C13464" t="s">
        <v>21</v>
      </c>
      <c r="D13464" t="s">
        <v>29</v>
      </c>
      <c r="E13464" t="b">
        <v>1</v>
      </c>
      <c r="F13464" s="1">
        <v>45372.168368055558</v>
      </c>
      <c r="G13464" t="b">
        <v>1</v>
      </c>
      <c r="H13464" t="b">
        <v>0</v>
      </c>
      <c r="I13464" t="s">
        <v>30</v>
      </c>
      <c r="J13464" t="s">
        <v>70</v>
      </c>
      <c r="K13464" t="s">
        <v>129</v>
      </c>
      <c r="L13464">
        <v>110023</v>
      </c>
    </row>
    <row r="13465" spans="1:12" x14ac:dyDescent="0.25">
      <c r="A13465" t="s">
        <v>54</v>
      </c>
      <c r="B13465" t="s">
        <v>55</v>
      </c>
      <c r="C13465" t="s">
        <v>40</v>
      </c>
      <c r="D13465" t="s">
        <v>15</v>
      </c>
      <c r="E13465" t="b">
        <v>0</v>
      </c>
      <c r="F13465" s="1">
        <v>45599.942233796297</v>
      </c>
      <c r="G13465" t="b">
        <v>0</v>
      </c>
      <c r="H13465" t="b">
        <v>0</v>
      </c>
      <c r="I13465" t="s">
        <v>30</v>
      </c>
      <c r="J13465" t="s">
        <v>24</v>
      </c>
      <c r="K13465" t="s">
        <v>128</v>
      </c>
      <c r="L13465">
        <v>123450</v>
      </c>
    </row>
    <row r="13466" spans="1:12" x14ac:dyDescent="0.25">
      <c r="A13466" t="s">
        <v>45</v>
      </c>
      <c r="B13466" t="s">
        <v>46</v>
      </c>
      <c r="C13466" t="s">
        <v>28</v>
      </c>
      <c r="D13466" t="s">
        <v>29</v>
      </c>
      <c r="E13466" t="b">
        <v>0</v>
      </c>
      <c r="F13466" s="1">
        <v>45649.512743055559</v>
      </c>
      <c r="G13466" t="b">
        <v>1</v>
      </c>
      <c r="H13466" t="b">
        <v>0</v>
      </c>
      <c r="I13466" t="s">
        <v>16</v>
      </c>
      <c r="J13466" t="s">
        <v>64</v>
      </c>
      <c r="K13466" t="s">
        <v>110</v>
      </c>
      <c r="L13466">
        <v>111090</v>
      </c>
    </row>
    <row r="13467" spans="1:12" x14ac:dyDescent="0.25">
      <c r="A13467" t="s">
        <v>49</v>
      </c>
      <c r="B13467" t="s">
        <v>50</v>
      </c>
      <c r="C13467" t="s">
        <v>28</v>
      </c>
      <c r="D13467" t="s">
        <v>29</v>
      </c>
      <c r="E13467" t="b">
        <v>0</v>
      </c>
      <c r="F13467" s="1">
        <v>45563.937662037039</v>
      </c>
      <c r="G13467" t="b">
        <v>0</v>
      </c>
      <c r="H13467" t="b">
        <v>0</v>
      </c>
      <c r="I13467" t="s">
        <v>51</v>
      </c>
      <c r="J13467" t="s">
        <v>52</v>
      </c>
      <c r="K13467" t="s">
        <v>130</v>
      </c>
      <c r="L13467">
        <v>98810</v>
      </c>
    </row>
    <row r="13468" spans="1:12" x14ac:dyDescent="0.25">
      <c r="A13468" t="s">
        <v>49</v>
      </c>
      <c r="B13468" t="s">
        <v>108</v>
      </c>
      <c r="C13468" t="s">
        <v>28</v>
      </c>
      <c r="D13468" t="s">
        <v>29</v>
      </c>
      <c r="E13468" t="b">
        <v>1</v>
      </c>
      <c r="F13468" s="1">
        <v>45429.813796296286</v>
      </c>
      <c r="G13468" t="b">
        <v>0</v>
      </c>
      <c r="H13468" t="b">
        <v>1</v>
      </c>
      <c r="I13468" t="s">
        <v>51</v>
      </c>
      <c r="J13468" t="s">
        <v>24</v>
      </c>
      <c r="K13468" t="s">
        <v>37</v>
      </c>
      <c r="L13468">
        <v>70752</v>
      </c>
    </row>
    <row r="13469" spans="1:12" x14ac:dyDescent="0.25">
      <c r="A13469" t="s">
        <v>38</v>
      </c>
      <c r="B13469" t="s">
        <v>39</v>
      </c>
      <c r="C13469" t="s">
        <v>43</v>
      </c>
      <c r="D13469" t="s">
        <v>29</v>
      </c>
      <c r="E13469" t="b">
        <v>1</v>
      </c>
      <c r="F13469" s="1">
        <v>45440.042708333327</v>
      </c>
      <c r="G13469" t="b">
        <v>1</v>
      </c>
      <c r="H13469" t="b">
        <v>0</v>
      </c>
      <c r="I13469" t="s">
        <v>41</v>
      </c>
      <c r="J13469" t="s">
        <v>52</v>
      </c>
      <c r="K13469" t="s">
        <v>65</v>
      </c>
      <c r="L13469">
        <v>90064</v>
      </c>
    </row>
    <row r="13470" spans="1:12" x14ac:dyDescent="0.25">
      <c r="A13470" t="s">
        <v>19</v>
      </c>
      <c r="B13470" t="s">
        <v>20</v>
      </c>
      <c r="C13470" t="s">
        <v>21</v>
      </c>
      <c r="D13470" t="s">
        <v>22</v>
      </c>
      <c r="E13470" t="b">
        <v>1</v>
      </c>
      <c r="F13470" s="1">
        <v>45627.935104166667</v>
      </c>
      <c r="G13470" t="b">
        <v>0</v>
      </c>
      <c r="H13470" t="b">
        <v>1</v>
      </c>
      <c r="I13470" t="s">
        <v>23</v>
      </c>
      <c r="J13470" t="s">
        <v>70</v>
      </c>
      <c r="K13470" t="s">
        <v>112</v>
      </c>
      <c r="L13470">
        <v>63559</v>
      </c>
    </row>
    <row r="13471" spans="1:12" x14ac:dyDescent="0.25">
      <c r="A13471" t="s">
        <v>49</v>
      </c>
      <c r="B13471" t="s">
        <v>108</v>
      </c>
      <c r="C13471" t="s">
        <v>14</v>
      </c>
      <c r="D13471" t="s">
        <v>22</v>
      </c>
      <c r="E13471" t="b">
        <v>1</v>
      </c>
      <c r="F13471" s="1">
        <v>45651.753692129627</v>
      </c>
      <c r="G13471" t="b">
        <v>1</v>
      </c>
      <c r="H13471" t="b">
        <v>0</v>
      </c>
      <c r="I13471" t="s">
        <v>51</v>
      </c>
      <c r="J13471" t="s">
        <v>57</v>
      </c>
      <c r="K13471" t="s">
        <v>53</v>
      </c>
      <c r="L13471">
        <v>92812</v>
      </c>
    </row>
    <row r="13472" spans="1:12" x14ac:dyDescent="0.25">
      <c r="A13472" t="s">
        <v>54</v>
      </c>
      <c r="B13472" t="s">
        <v>55</v>
      </c>
      <c r="C13472" t="s">
        <v>40</v>
      </c>
      <c r="D13472" t="s">
        <v>22</v>
      </c>
      <c r="E13472" t="b">
        <v>0</v>
      </c>
      <c r="F13472" s="1">
        <v>45466.997303240743</v>
      </c>
      <c r="G13472" t="b">
        <v>1</v>
      </c>
      <c r="H13472" t="b">
        <v>0</v>
      </c>
      <c r="I13472" t="s">
        <v>30</v>
      </c>
      <c r="J13472" t="s">
        <v>47</v>
      </c>
      <c r="K13472" t="s">
        <v>67</v>
      </c>
      <c r="L13472">
        <v>131299</v>
      </c>
    </row>
    <row r="13473" spans="1:12" x14ac:dyDescent="0.25">
      <c r="A13473" t="s">
        <v>49</v>
      </c>
      <c r="B13473" t="s">
        <v>50</v>
      </c>
      <c r="C13473" t="s">
        <v>68</v>
      </c>
      <c r="D13473" t="s">
        <v>29</v>
      </c>
      <c r="E13473" t="b">
        <v>1</v>
      </c>
      <c r="F13473" s="1">
        <v>45298.825104166674</v>
      </c>
      <c r="G13473" t="b">
        <v>0</v>
      </c>
      <c r="H13473" t="b">
        <v>1</v>
      </c>
      <c r="I13473" t="s">
        <v>51</v>
      </c>
      <c r="J13473" t="s">
        <v>24</v>
      </c>
      <c r="K13473" t="s">
        <v>106</v>
      </c>
      <c r="L13473">
        <v>80471</v>
      </c>
    </row>
    <row r="13474" spans="1:12" x14ac:dyDescent="0.25">
      <c r="A13474" t="s">
        <v>38</v>
      </c>
      <c r="B13474" t="s">
        <v>95</v>
      </c>
      <c r="C13474" t="s">
        <v>21</v>
      </c>
      <c r="D13474" t="s">
        <v>15</v>
      </c>
      <c r="E13474" t="b">
        <v>1</v>
      </c>
      <c r="F13474" s="1">
        <v>45373.323391203703</v>
      </c>
      <c r="G13474" t="b">
        <v>1</v>
      </c>
      <c r="H13474" t="b">
        <v>0</v>
      </c>
      <c r="I13474" t="s">
        <v>41</v>
      </c>
      <c r="J13474" t="s">
        <v>64</v>
      </c>
      <c r="K13474" t="s">
        <v>73</v>
      </c>
      <c r="L13474">
        <v>67972</v>
      </c>
    </row>
    <row r="13475" spans="1:12" x14ac:dyDescent="0.25">
      <c r="A13475" t="s">
        <v>54</v>
      </c>
      <c r="B13475" t="s">
        <v>55</v>
      </c>
      <c r="C13475" t="s">
        <v>40</v>
      </c>
      <c r="D13475" t="s">
        <v>22</v>
      </c>
      <c r="E13475" t="b">
        <v>0</v>
      </c>
      <c r="F13475" s="1">
        <v>45617.207118055558</v>
      </c>
      <c r="G13475" t="b">
        <v>1</v>
      </c>
      <c r="H13475" t="b">
        <v>1</v>
      </c>
      <c r="I13475" t="s">
        <v>30</v>
      </c>
      <c r="J13475" t="s">
        <v>31</v>
      </c>
      <c r="K13475" t="s">
        <v>96</v>
      </c>
      <c r="L13475">
        <v>149837</v>
      </c>
    </row>
    <row r="13476" spans="1:12" x14ac:dyDescent="0.25">
      <c r="A13476" t="s">
        <v>12</v>
      </c>
      <c r="B13476" t="s">
        <v>63</v>
      </c>
      <c r="C13476" t="s">
        <v>21</v>
      </c>
      <c r="D13476" t="s">
        <v>15</v>
      </c>
      <c r="E13476" t="b">
        <v>0</v>
      </c>
      <c r="F13476" s="1">
        <v>45324.059942129628</v>
      </c>
      <c r="G13476" t="b">
        <v>1</v>
      </c>
      <c r="H13476" t="b">
        <v>0</v>
      </c>
      <c r="I13476" t="s">
        <v>16</v>
      </c>
      <c r="J13476" t="s">
        <v>52</v>
      </c>
      <c r="K13476" t="s">
        <v>74</v>
      </c>
      <c r="L13476">
        <v>110895</v>
      </c>
    </row>
    <row r="13477" spans="1:12" x14ac:dyDescent="0.25">
      <c r="A13477" t="s">
        <v>19</v>
      </c>
      <c r="B13477" t="s">
        <v>86</v>
      </c>
      <c r="C13477" t="s">
        <v>68</v>
      </c>
      <c r="D13477" t="s">
        <v>22</v>
      </c>
      <c r="E13477" t="b">
        <v>1</v>
      </c>
      <c r="F13477" s="1">
        <v>45563.537256944437</v>
      </c>
      <c r="G13477" t="b">
        <v>0</v>
      </c>
      <c r="H13477" t="b">
        <v>0</v>
      </c>
      <c r="I13477" t="s">
        <v>23</v>
      </c>
      <c r="J13477" t="s">
        <v>66</v>
      </c>
      <c r="K13477" t="s">
        <v>37</v>
      </c>
      <c r="L13477">
        <v>70746</v>
      </c>
    </row>
    <row r="13478" spans="1:12" x14ac:dyDescent="0.25">
      <c r="A13478" t="s">
        <v>49</v>
      </c>
      <c r="B13478" t="s">
        <v>108</v>
      </c>
      <c r="C13478" t="s">
        <v>21</v>
      </c>
      <c r="D13478" t="s">
        <v>29</v>
      </c>
      <c r="E13478" t="b">
        <v>1</v>
      </c>
      <c r="F13478" s="1">
        <v>45327.552384259259</v>
      </c>
      <c r="G13478" t="b">
        <v>0</v>
      </c>
      <c r="H13478" t="b">
        <v>1</v>
      </c>
      <c r="I13478" t="s">
        <v>51</v>
      </c>
      <c r="J13478" t="s">
        <v>44</v>
      </c>
      <c r="K13478" t="s">
        <v>18</v>
      </c>
      <c r="L13478">
        <v>93914</v>
      </c>
    </row>
    <row r="13479" spans="1:12" x14ac:dyDescent="0.25">
      <c r="A13479" t="s">
        <v>12</v>
      </c>
      <c r="B13479" t="s">
        <v>13</v>
      </c>
      <c r="C13479" t="s">
        <v>43</v>
      </c>
      <c r="D13479" t="s">
        <v>29</v>
      </c>
      <c r="E13479" t="b">
        <v>1</v>
      </c>
      <c r="F13479" s="1">
        <v>45348.792083333326</v>
      </c>
      <c r="G13479" t="b">
        <v>1</v>
      </c>
      <c r="H13479" t="b">
        <v>1</v>
      </c>
      <c r="I13479" t="s">
        <v>16</v>
      </c>
      <c r="J13479" t="s">
        <v>31</v>
      </c>
      <c r="K13479" t="s">
        <v>123</v>
      </c>
      <c r="L13479">
        <v>121993</v>
      </c>
    </row>
    <row r="13480" spans="1:12" x14ac:dyDescent="0.25">
      <c r="A13480" t="s">
        <v>82</v>
      </c>
      <c r="B13480" t="s">
        <v>85</v>
      </c>
      <c r="C13480" t="s">
        <v>68</v>
      </c>
      <c r="D13480" t="s">
        <v>15</v>
      </c>
      <c r="E13480" t="b">
        <v>1</v>
      </c>
      <c r="F13480" s="1">
        <v>45369.567488425928</v>
      </c>
      <c r="G13480" t="b">
        <v>0</v>
      </c>
      <c r="H13480" t="b">
        <v>1</v>
      </c>
      <c r="I13480" t="s">
        <v>84</v>
      </c>
      <c r="J13480" t="s">
        <v>80</v>
      </c>
      <c r="K13480" t="s">
        <v>103</v>
      </c>
      <c r="L13480">
        <v>114129</v>
      </c>
    </row>
    <row r="13481" spans="1:12" x14ac:dyDescent="0.25">
      <c r="A13481" t="s">
        <v>49</v>
      </c>
      <c r="B13481" t="s">
        <v>61</v>
      </c>
      <c r="C13481" t="s">
        <v>28</v>
      </c>
      <c r="D13481" t="s">
        <v>29</v>
      </c>
      <c r="E13481" t="b">
        <v>1</v>
      </c>
      <c r="F13481" s="1">
        <v>45536.608981481477</v>
      </c>
      <c r="G13481" t="b">
        <v>1</v>
      </c>
      <c r="H13481" t="b">
        <v>0</v>
      </c>
      <c r="I13481" t="s">
        <v>51</v>
      </c>
      <c r="J13481" t="s">
        <v>47</v>
      </c>
      <c r="K13481" t="s">
        <v>89</v>
      </c>
      <c r="L13481">
        <v>83258</v>
      </c>
    </row>
    <row r="13482" spans="1:12" x14ac:dyDescent="0.25">
      <c r="A13482" t="s">
        <v>26</v>
      </c>
      <c r="B13482" t="s">
        <v>27</v>
      </c>
      <c r="C13482" t="s">
        <v>40</v>
      </c>
      <c r="D13482" t="s">
        <v>15</v>
      </c>
      <c r="E13482" t="b">
        <v>1</v>
      </c>
      <c r="F13482" s="1">
        <v>45553.953842592593</v>
      </c>
      <c r="G13482" t="b">
        <v>1</v>
      </c>
      <c r="H13482" t="b">
        <v>0</v>
      </c>
      <c r="I13482" t="s">
        <v>30</v>
      </c>
      <c r="J13482" t="s">
        <v>72</v>
      </c>
      <c r="K13482" t="s">
        <v>113</v>
      </c>
      <c r="L13482">
        <v>121553</v>
      </c>
    </row>
    <row r="13483" spans="1:12" x14ac:dyDescent="0.25">
      <c r="A13483" t="s">
        <v>82</v>
      </c>
      <c r="B13483" t="s">
        <v>85</v>
      </c>
      <c r="C13483" t="s">
        <v>21</v>
      </c>
      <c r="D13483" t="s">
        <v>15</v>
      </c>
      <c r="E13483" t="b">
        <v>1</v>
      </c>
      <c r="F13483" s="1">
        <v>45493.508020833331</v>
      </c>
      <c r="G13483" t="b">
        <v>1</v>
      </c>
      <c r="H13483" t="b">
        <v>0</v>
      </c>
      <c r="I13483" t="s">
        <v>84</v>
      </c>
      <c r="J13483" t="s">
        <v>57</v>
      </c>
      <c r="K13483" t="s">
        <v>67</v>
      </c>
      <c r="L13483">
        <v>103417</v>
      </c>
    </row>
    <row r="13484" spans="1:12" x14ac:dyDescent="0.25">
      <c r="A13484" t="s">
        <v>38</v>
      </c>
      <c r="B13484" t="s">
        <v>39</v>
      </c>
      <c r="C13484" t="s">
        <v>43</v>
      </c>
      <c r="D13484" t="s">
        <v>22</v>
      </c>
      <c r="E13484" t="b">
        <v>1</v>
      </c>
      <c r="F13484" s="1">
        <v>45374.598715277767</v>
      </c>
      <c r="G13484" t="b">
        <v>1</v>
      </c>
      <c r="H13484" t="b">
        <v>0</v>
      </c>
      <c r="I13484" t="s">
        <v>41</v>
      </c>
      <c r="J13484" t="s">
        <v>44</v>
      </c>
      <c r="K13484" t="s">
        <v>104</v>
      </c>
      <c r="L13484">
        <v>70819</v>
      </c>
    </row>
    <row r="13485" spans="1:12" x14ac:dyDescent="0.25">
      <c r="A13485" t="s">
        <v>54</v>
      </c>
      <c r="B13485" t="s">
        <v>79</v>
      </c>
      <c r="C13485" t="s">
        <v>40</v>
      </c>
      <c r="D13485" t="s">
        <v>15</v>
      </c>
      <c r="E13485" t="b">
        <v>1</v>
      </c>
      <c r="F13485" s="1">
        <v>45403.157800925917</v>
      </c>
      <c r="G13485" t="b">
        <v>1</v>
      </c>
      <c r="H13485" t="b">
        <v>0</v>
      </c>
      <c r="I13485" t="s">
        <v>30</v>
      </c>
      <c r="J13485" t="s">
        <v>64</v>
      </c>
      <c r="K13485" t="s">
        <v>119</v>
      </c>
      <c r="L13485">
        <v>120485</v>
      </c>
    </row>
    <row r="13486" spans="1:12" x14ac:dyDescent="0.25">
      <c r="A13486" t="s">
        <v>45</v>
      </c>
      <c r="B13486" t="s">
        <v>46</v>
      </c>
      <c r="C13486" t="s">
        <v>43</v>
      </c>
      <c r="D13486" t="s">
        <v>22</v>
      </c>
      <c r="E13486" t="b">
        <v>1</v>
      </c>
      <c r="F13486" s="1">
        <v>45543.368946759263</v>
      </c>
      <c r="G13486" t="b">
        <v>1</v>
      </c>
      <c r="H13486" t="b">
        <v>0</v>
      </c>
      <c r="I13486" t="s">
        <v>16</v>
      </c>
      <c r="J13486" t="s">
        <v>70</v>
      </c>
      <c r="K13486" t="s">
        <v>18</v>
      </c>
      <c r="L13486">
        <v>114285</v>
      </c>
    </row>
    <row r="13487" spans="1:12" x14ac:dyDescent="0.25">
      <c r="A13487" t="s">
        <v>82</v>
      </c>
      <c r="B13487" t="s">
        <v>91</v>
      </c>
      <c r="C13487" t="s">
        <v>21</v>
      </c>
      <c r="D13487" t="s">
        <v>29</v>
      </c>
      <c r="E13487" t="b">
        <v>0</v>
      </c>
      <c r="F13487" s="1">
        <v>45463.006099537037</v>
      </c>
      <c r="G13487" t="b">
        <v>1</v>
      </c>
      <c r="H13487" t="b">
        <v>1</v>
      </c>
      <c r="I13487" t="s">
        <v>84</v>
      </c>
      <c r="J13487" t="s">
        <v>80</v>
      </c>
      <c r="K13487" t="s">
        <v>104</v>
      </c>
      <c r="L13487">
        <v>118532</v>
      </c>
    </row>
    <row r="13488" spans="1:12" x14ac:dyDescent="0.25">
      <c r="A13488" t="s">
        <v>45</v>
      </c>
      <c r="B13488" t="s">
        <v>46</v>
      </c>
      <c r="C13488" t="s">
        <v>40</v>
      </c>
      <c r="D13488" t="s">
        <v>22</v>
      </c>
      <c r="E13488" t="b">
        <v>1</v>
      </c>
      <c r="F13488" s="1">
        <v>45397.287546296298</v>
      </c>
      <c r="G13488" t="b">
        <v>1</v>
      </c>
      <c r="H13488" t="b">
        <v>1</v>
      </c>
      <c r="I13488" t="s">
        <v>16</v>
      </c>
      <c r="J13488" t="s">
        <v>80</v>
      </c>
      <c r="K13488" t="s">
        <v>118</v>
      </c>
      <c r="L13488">
        <v>98735</v>
      </c>
    </row>
    <row r="13489" spans="1:12" x14ac:dyDescent="0.25">
      <c r="A13489" t="s">
        <v>26</v>
      </c>
      <c r="B13489" t="s">
        <v>71</v>
      </c>
      <c r="C13489" t="s">
        <v>68</v>
      </c>
      <c r="D13489" t="s">
        <v>22</v>
      </c>
      <c r="E13489" t="b">
        <v>1</v>
      </c>
      <c r="F13489" s="1">
        <v>45359.857245370367</v>
      </c>
      <c r="G13489" t="b">
        <v>0</v>
      </c>
      <c r="H13489" t="b">
        <v>0</v>
      </c>
      <c r="I13489" t="s">
        <v>30</v>
      </c>
      <c r="J13489" t="s">
        <v>64</v>
      </c>
      <c r="K13489" t="s">
        <v>123</v>
      </c>
      <c r="L13489">
        <v>124120</v>
      </c>
    </row>
    <row r="13490" spans="1:12" x14ac:dyDescent="0.25">
      <c r="A13490" t="s">
        <v>38</v>
      </c>
      <c r="B13490" t="s">
        <v>107</v>
      </c>
      <c r="C13490" t="s">
        <v>68</v>
      </c>
      <c r="D13490" t="s">
        <v>22</v>
      </c>
      <c r="E13490" t="b">
        <v>1</v>
      </c>
      <c r="F13490" s="1">
        <v>45368.815347222233</v>
      </c>
      <c r="G13490" t="b">
        <v>0</v>
      </c>
      <c r="H13490" t="b">
        <v>1</v>
      </c>
      <c r="I13490" t="s">
        <v>41</v>
      </c>
      <c r="J13490" t="s">
        <v>72</v>
      </c>
      <c r="K13490" t="s">
        <v>130</v>
      </c>
      <c r="L13490">
        <v>76651</v>
      </c>
    </row>
    <row r="13491" spans="1:12" x14ac:dyDescent="0.25">
      <c r="A13491" t="s">
        <v>38</v>
      </c>
      <c r="B13491" t="s">
        <v>107</v>
      </c>
      <c r="C13491" t="s">
        <v>43</v>
      </c>
      <c r="D13491" t="s">
        <v>22</v>
      </c>
      <c r="E13491" t="b">
        <v>0</v>
      </c>
      <c r="F13491" s="1">
        <v>45653.419849537036</v>
      </c>
      <c r="G13491" t="b">
        <v>0</v>
      </c>
      <c r="H13491" t="b">
        <v>1</v>
      </c>
      <c r="I13491" t="s">
        <v>41</v>
      </c>
      <c r="J13491" t="s">
        <v>34</v>
      </c>
      <c r="K13491" t="s">
        <v>56</v>
      </c>
      <c r="L13491">
        <v>85023</v>
      </c>
    </row>
    <row r="13492" spans="1:12" x14ac:dyDescent="0.25">
      <c r="A13492" t="s">
        <v>12</v>
      </c>
      <c r="B13492" t="s">
        <v>13</v>
      </c>
      <c r="C13492" t="s">
        <v>43</v>
      </c>
      <c r="D13492" t="s">
        <v>29</v>
      </c>
      <c r="E13492" t="b">
        <v>1</v>
      </c>
      <c r="F13492" s="1">
        <v>45337.495833333327</v>
      </c>
      <c r="G13492" t="b">
        <v>0</v>
      </c>
      <c r="H13492" t="b">
        <v>1</v>
      </c>
      <c r="I13492" t="s">
        <v>16</v>
      </c>
      <c r="J13492" t="s">
        <v>34</v>
      </c>
      <c r="K13492" t="s">
        <v>60</v>
      </c>
      <c r="L13492">
        <v>116610</v>
      </c>
    </row>
    <row r="13493" spans="1:12" x14ac:dyDescent="0.25">
      <c r="A13493" t="s">
        <v>45</v>
      </c>
      <c r="B13493" t="s">
        <v>46</v>
      </c>
      <c r="C13493" t="s">
        <v>68</v>
      </c>
      <c r="D13493" t="s">
        <v>22</v>
      </c>
      <c r="E13493" t="b">
        <v>1</v>
      </c>
      <c r="F13493" s="1">
        <v>45525.965844907398</v>
      </c>
      <c r="G13493" t="b">
        <v>1</v>
      </c>
      <c r="H13493" t="b">
        <v>0</v>
      </c>
      <c r="I13493" t="s">
        <v>16</v>
      </c>
      <c r="J13493" t="s">
        <v>44</v>
      </c>
      <c r="K13493" t="s">
        <v>122</v>
      </c>
      <c r="L13493">
        <v>98112</v>
      </c>
    </row>
    <row r="13494" spans="1:12" x14ac:dyDescent="0.25">
      <c r="A13494" t="s">
        <v>19</v>
      </c>
      <c r="B13494" t="s">
        <v>86</v>
      </c>
      <c r="C13494" t="s">
        <v>14</v>
      </c>
      <c r="D13494" t="s">
        <v>15</v>
      </c>
      <c r="E13494" t="b">
        <v>1</v>
      </c>
      <c r="F13494" s="1">
        <v>45624.767893518518</v>
      </c>
      <c r="G13494" t="b">
        <v>0</v>
      </c>
      <c r="H13494" t="b">
        <v>0</v>
      </c>
      <c r="I13494" t="s">
        <v>23</v>
      </c>
      <c r="J13494" t="s">
        <v>72</v>
      </c>
      <c r="K13494" t="s">
        <v>129</v>
      </c>
      <c r="L13494">
        <v>77355</v>
      </c>
    </row>
    <row r="13495" spans="1:12" x14ac:dyDescent="0.25">
      <c r="A13495" t="s">
        <v>19</v>
      </c>
      <c r="B13495" t="s">
        <v>36</v>
      </c>
      <c r="C13495" t="s">
        <v>28</v>
      </c>
      <c r="D13495" t="s">
        <v>22</v>
      </c>
      <c r="E13495" t="b">
        <v>1</v>
      </c>
      <c r="F13495" s="1">
        <v>45534.008148148147</v>
      </c>
      <c r="G13495" t="b">
        <v>0</v>
      </c>
      <c r="H13495" t="b">
        <v>1</v>
      </c>
      <c r="I13495" t="s">
        <v>23</v>
      </c>
      <c r="J13495" t="s">
        <v>44</v>
      </c>
      <c r="K13495" t="s">
        <v>105</v>
      </c>
      <c r="L13495">
        <v>77468</v>
      </c>
    </row>
    <row r="13496" spans="1:12" x14ac:dyDescent="0.25">
      <c r="A13496" t="s">
        <v>54</v>
      </c>
      <c r="B13496" t="s">
        <v>55</v>
      </c>
      <c r="C13496" t="s">
        <v>14</v>
      </c>
      <c r="D13496" t="s">
        <v>15</v>
      </c>
      <c r="E13496" t="b">
        <v>1</v>
      </c>
      <c r="F13496" s="1">
        <v>45572.368379629632</v>
      </c>
      <c r="G13496" t="b">
        <v>0</v>
      </c>
      <c r="H13496" t="b">
        <v>1</v>
      </c>
      <c r="I13496" t="s">
        <v>30</v>
      </c>
      <c r="J13496" t="s">
        <v>47</v>
      </c>
      <c r="K13496" t="s">
        <v>96</v>
      </c>
      <c r="L13496">
        <v>132674</v>
      </c>
    </row>
    <row r="13497" spans="1:12" x14ac:dyDescent="0.25">
      <c r="A13497" t="s">
        <v>12</v>
      </c>
      <c r="B13497" t="s">
        <v>75</v>
      </c>
      <c r="C13497" t="s">
        <v>14</v>
      </c>
      <c r="D13497" t="s">
        <v>15</v>
      </c>
      <c r="E13497" t="b">
        <v>0</v>
      </c>
      <c r="F13497" s="1">
        <v>45547.530949074076</v>
      </c>
      <c r="G13497" t="b">
        <v>1</v>
      </c>
      <c r="H13497" t="b">
        <v>0</v>
      </c>
      <c r="I13497" t="s">
        <v>16</v>
      </c>
      <c r="J13497" t="s">
        <v>24</v>
      </c>
      <c r="K13497" t="s">
        <v>98</v>
      </c>
      <c r="L13497">
        <v>148769</v>
      </c>
    </row>
    <row r="13498" spans="1:12" x14ac:dyDescent="0.25">
      <c r="A13498" t="s">
        <v>45</v>
      </c>
      <c r="B13498" t="s">
        <v>46</v>
      </c>
      <c r="C13498" t="s">
        <v>43</v>
      </c>
      <c r="D13498" t="s">
        <v>29</v>
      </c>
      <c r="E13498" t="b">
        <v>0</v>
      </c>
      <c r="F13498" s="1">
        <v>45624.71775462963</v>
      </c>
      <c r="G13498" t="b">
        <v>1</v>
      </c>
      <c r="H13498" t="b">
        <v>0</v>
      </c>
      <c r="I13498" t="s">
        <v>16</v>
      </c>
      <c r="J13498" t="s">
        <v>70</v>
      </c>
      <c r="K13498" t="s">
        <v>109</v>
      </c>
      <c r="L13498">
        <v>102545</v>
      </c>
    </row>
    <row r="13499" spans="1:12" x14ac:dyDescent="0.25">
      <c r="A13499" t="s">
        <v>82</v>
      </c>
      <c r="B13499" t="s">
        <v>91</v>
      </c>
      <c r="C13499" t="s">
        <v>28</v>
      </c>
      <c r="D13499" t="s">
        <v>22</v>
      </c>
      <c r="E13499" t="b">
        <v>1</v>
      </c>
      <c r="F13499" s="1">
        <v>45395.565416666657</v>
      </c>
      <c r="G13499" t="b">
        <v>1</v>
      </c>
      <c r="H13499" t="b">
        <v>0</v>
      </c>
      <c r="I13499" t="s">
        <v>84</v>
      </c>
      <c r="J13499" t="s">
        <v>70</v>
      </c>
      <c r="K13499" t="s">
        <v>114</v>
      </c>
      <c r="L13499">
        <v>109191</v>
      </c>
    </row>
    <row r="13500" spans="1:12" x14ac:dyDescent="0.25">
      <c r="A13500" t="s">
        <v>19</v>
      </c>
      <c r="B13500" t="s">
        <v>94</v>
      </c>
      <c r="C13500" t="s">
        <v>14</v>
      </c>
      <c r="D13500" t="s">
        <v>15</v>
      </c>
      <c r="E13500" t="b">
        <v>0</v>
      </c>
      <c r="F13500" s="1">
        <v>45486.392152777778</v>
      </c>
      <c r="G13500" t="b">
        <v>1</v>
      </c>
      <c r="H13500" t="b">
        <v>1</v>
      </c>
      <c r="I13500" t="s">
        <v>23</v>
      </c>
      <c r="J13500" t="s">
        <v>31</v>
      </c>
      <c r="K13500" t="s">
        <v>87</v>
      </c>
      <c r="L13500">
        <v>66754</v>
      </c>
    </row>
    <row r="13501" spans="1:12" x14ac:dyDescent="0.25">
      <c r="A13501" t="s">
        <v>49</v>
      </c>
      <c r="B13501" t="s">
        <v>50</v>
      </c>
      <c r="C13501" t="s">
        <v>43</v>
      </c>
      <c r="D13501" t="s">
        <v>22</v>
      </c>
      <c r="E13501" t="b">
        <v>0</v>
      </c>
      <c r="F13501" s="1">
        <v>45480.976678240739</v>
      </c>
      <c r="G13501" t="b">
        <v>1</v>
      </c>
      <c r="H13501" t="b">
        <v>0</v>
      </c>
      <c r="I13501" t="s">
        <v>51</v>
      </c>
      <c r="J13501" t="s">
        <v>34</v>
      </c>
      <c r="K13501" t="s">
        <v>69</v>
      </c>
      <c r="L13501">
        <v>94794</v>
      </c>
    </row>
    <row r="13502" spans="1:12" x14ac:dyDescent="0.25">
      <c r="A13502" t="s">
        <v>49</v>
      </c>
      <c r="B13502" t="s">
        <v>108</v>
      </c>
      <c r="C13502" t="s">
        <v>14</v>
      </c>
      <c r="D13502" t="s">
        <v>15</v>
      </c>
      <c r="E13502" t="b">
        <v>0</v>
      </c>
      <c r="F13502" s="1">
        <v>45336.938923611109</v>
      </c>
      <c r="G13502" t="b">
        <v>1</v>
      </c>
      <c r="H13502" t="b">
        <v>1</v>
      </c>
      <c r="I13502" t="s">
        <v>51</v>
      </c>
      <c r="J13502" t="s">
        <v>66</v>
      </c>
      <c r="K13502" t="s">
        <v>101</v>
      </c>
      <c r="L13502">
        <v>78574</v>
      </c>
    </row>
    <row r="13503" spans="1:12" x14ac:dyDescent="0.25">
      <c r="A13503" t="s">
        <v>12</v>
      </c>
      <c r="B13503" t="s">
        <v>63</v>
      </c>
      <c r="C13503" t="s">
        <v>14</v>
      </c>
      <c r="D13503" t="s">
        <v>15</v>
      </c>
      <c r="E13503" t="b">
        <v>0</v>
      </c>
      <c r="F13503" s="1">
        <v>45538.26761574074</v>
      </c>
      <c r="G13503" t="b">
        <v>1</v>
      </c>
      <c r="H13503" t="b">
        <v>1</v>
      </c>
      <c r="I13503" t="s">
        <v>16</v>
      </c>
      <c r="J13503" t="s">
        <v>24</v>
      </c>
      <c r="K13503" t="s">
        <v>130</v>
      </c>
      <c r="L13503">
        <v>132176</v>
      </c>
    </row>
    <row r="13504" spans="1:12" x14ac:dyDescent="0.25">
      <c r="A13504" t="s">
        <v>38</v>
      </c>
      <c r="B13504" t="s">
        <v>107</v>
      </c>
      <c r="C13504" t="s">
        <v>68</v>
      </c>
      <c r="D13504" t="s">
        <v>15</v>
      </c>
      <c r="E13504" t="b">
        <v>0</v>
      </c>
      <c r="F13504" s="1">
        <v>45496.438877314817</v>
      </c>
      <c r="G13504" t="b">
        <v>1</v>
      </c>
      <c r="H13504" t="b">
        <v>1</v>
      </c>
      <c r="I13504" t="s">
        <v>41</v>
      </c>
      <c r="J13504" t="s">
        <v>52</v>
      </c>
      <c r="K13504" t="s">
        <v>98</v>
      </c>
      <c r="L13504">
        <v>74702</v>
      </c>
    </row>
    <row r="13505" spans="1:12" x14ac:dyDescent="0.25">
      <c r="A13505" t="s">
        <v>82</v>
      </c>
      <c r="B13505" t="s">
        <v>83</v>
      </c>
      <c r="C13505" t="s">
        <v>14</v>
      </c>
      <c r="D13505" t="s">
        <v>22</v>
      </c>
      <c r="E13505" t="b">
        <v>0</v>
      </c>
      <c r="F13505" s="1">
        <v>45483.819282407407</v>
      </c>
      <c r="G13505" t="b">
        <v>1</v>
      </c>
      <c r="H13505" t="b">
        <v>0</v>
      </c>
      <c r="I13505" t="s">
        <v>84</v>
      </c>
      <c r="J13505" t="s">
        <v>70</v>
      </c>
      <c r="K13505" t="s">
        <v>116</v>
      </c>
      <c r="L13505">
        <v>107886</v>
      </c>
    </row>
    <row r="13506" spans="1:12" x14ac:dyDescent="0.25">
      <c r="A13506" t="s">
        <v>54</v>
      </c>
      <c r="B13506" t="s">
        <v>55</v>
      </c>
      <c r="C13506" t="s">
        <v>21</v>
      </c>
      <c r="D13506" t="s">
        <v>22</v>
      </c>
      <c r="E13506" t="b">
        <v>1</v>
      </c>
      <c r="F13506" s="1">
        <v>45578.584548611107</v>
      </c>
      <c r="G13506" t="b">
        <v>0</v>
      </c>
      <c r="H13506" t="b">
        <v>1</v>
      </c>
      <c r="I13506" t="s">
        <v>30</v>
      </c>
      <c r="J13506" t="s">
        <v>64</v>
      </c>
      <c r="K13506" t="s">
        <v>127</v>
      </c>
      <c r="L13506">
        <v>129623</v>
      </c>
    </row>
    <row r="13507" spans="1:12" x14ac:dyDescent="0.25">
      <c r="A13507" t="s">
        <v>38</v>
      </c>
      <c r="B13507" t="s">
        <v>107</v>
      </c>
      <c r="C13507" t="s">
        <v>21</v>
      </c>
      <c r="D13507" t="s">
        <v>29</v>
      </c>
      <c r="E13507" t="b">
        <v>1</v>
      </c>
      <c r="F13507" s="1">
        <v>45488.455462962957</v>
      </c>
      <c r="G13507" t="b">
        <v>1</v>
      </c>
      <c r="H13507" t="b">
        <v>1</v>
      </c>
      <c r="I13507" t="s">
        <v>41</v>
      </c>
      <c r="J13507" t="s">
        <v>47</v>
      </c>
      <c r="K13507" t="s">
        <v>99</v>
      </c>
      <c r="L13507">
        <v>67704</v>
      </c>
    </row>
    <row r="13508" spans="1:12" x14ac:dyDescent="0.25">
      <c r="A13508" t="s">
        <v>19</v>
      </c>
      <c r="B13508" t="s">
        <v>20</v>
      </c>
      <c r="C13508" t="s">
        <v>43</v>
      </c>
      <c r="D13508" t="s">
        <v>15</v>
      </c>
      <c r="E13508" t="b">
        <v>1</v>
      </c>
      <c r="F13508" s="1">
        <v>45385.083749999998</v>
      </c>
      <c r="G13508" t="b">
        <v>0</v>
      </c>
      <c r="H13508" t="b">
        <v>0</v>
      </c>
      <c r="I13508" t="s">
        <v>23</v>
      </c>
      <c r="J13508" t="s">
        <v>72</v>
      </c>
      <c r="K13508" t="s">
        <v>127</v>
      </c>
      <c r="L13508">
        <v>69789</v>
      </c>
    </row>
    <row r="13509" spans="1:12" x14ac:dyDescent="0.25">
      <c r="A13509" t="s">
        <v>82</v>
      </c>
      <c r="B13509" t="s">
        <v>83</v>
      </c>
      <c r="C13509" t="s">
        <v>43</v>
      </c>
      <c r="D13509" t="s">
        <v>22</v>
      </c>
      <c r="E13509" t="b">
        <v>0</v>
      </c>
      <c r="F13509" s="1">
        <v>45638.390474537038</v>
      </c>
      <c r="G13509" t="b">
        <v>0</v>
      </c>
      <c r="H13509" t="b">
        <v>0</v>
      </c>
      <c r="I13509" t="s">
        <v>84</v>
      </c>
      <c r="J13509" t="s">
        <v>72</v>
      </c>
      <c r="K13509" t="s">
        <v>124</v>
      </c>
      <c r="L13509">
        <v>132784</v>
      </c>
    </row>
    <row r="13510" spans="1:12" x14ac:dyDescent="0.25">
      <c r="A13510" t="s">
        <v>38</v>
      </c>
      <c r="B13510" t="s">
        <v>95</v>
      </c>
      <c r="C13510" t="s">
        <v>21</v>
      </c>
      <c r="D13510" t="s">
        <v>15</v>
      </c>
      <c r="E13510" t="b">
        <v>1</v>
      </c>
      <c r="F13510" s="1">
        <v>45484.545775462961</v>
      </c>
      <c r="G13510" t="b">
        <v>0</v>
      </c>
      <c r="H13510" t="b">
        <v>0</v>
      </c>
      <c r="I13510" t="s">
        <v>41</v>
      </c>
      <c r="J13510" t="s">
        <v>34</v>
      </c>
      <c r="K13510" t="s">
        <v>48</v>
      </c>
      <c r="L13510">
        <v>79665</v>
      </c>
    </row>
    <row r="13511" spans="1:12" x14ac:dyDescent="0.25">
      <c r="A13511" t="s">
        <v>26</v>
      </c>
      <c r="B13511" t="s">
        <v>33</v>
      </c>
      <c r="C13511" t="s">
        <v>28</v>
      </c>
      <c r="D13511" t="s">
        <v>15</v>
      </c>
      <c r="E13511" t="b">
        <v>0</v>
      </c>
      <c r="F13511" s="1">
        <v>45595.032905092587</v>
      </c>
      <c r="G13511" t="b">
        <v>1</v>
      </c>
      <c r="H13511" t="b">
        <v>0</v>
      </c>
      <c r="I13511" t="s">
        <v>30</v>
      </c>
      <c r="J13511" t="s">
        <v>80</v>
      </c>
      <c r="K13511" t="s">
        <v>53</v>
      </c>
      <c r="L13511">
        <v>113568</v>
      </c>
    </row>
    <row r="13512" spans="1:12" x14ac:dyDescent="0.25">
      <c r="A13512" t="s">
        <v>82</v>
      </c>
      <c r="B13512" t="s">
        <v>83</v>
      </c>
      <c r="C13512" t="s">
        <v>14</v>
      </c>
      <c r="D13512" t="s">
        <v>29</v>
      </c>
      <c r="E13512" t="b">
        <v>0</v>
      </c>
      <c r="F13512" s="1">
        <v>45448.229328703703</v>
      </c>
      <c r="G13512" t="b">
        <v>1</v>
      </c>
      <c r="H13512" t="b">
        <v>1</v>
      </c>
      <c r="I13512" t="s">
        <v>84</v>
      </c>
      <c r="J13512" t="s">
        <v>57</v>
      </c>
      <c r="K13512" t="s">
        <v>123</v>
      </c>
      <c r="L13512">
        <v>100025</v>
      </c>
    </row>
    <row r="13513" spans="1:12" x14ac:dyDescent="0.25">
      <c r="A13513" t="s">
        <v>26</v>
      </c>
      <c r="B13513" t="s">
        <v>27</v>
      </c>
      <c r="C13513" t="s">
        <v>21</v>
      </c>
      <c r="D13513" t="s">
        <v>15</v>
      </c>
      <c r="E13513" t="b">
        <v>1</v>
      </c>
      <c r="F13513" s="1">
        <v>45590.431979166657</v>
      </c>
      <c r="G13513" t="b">
        <v>0</v>
      </c>
      <c r="H13513" t="b">
        <v>0</v>
      </c>
      <c r="I13513" t="s">
        <v>30</v>
      </c>
      <c r="J13513" t="s">
        <v>34</v>
      </c>
      <c r="K13513" t="s">
        <v>109</v>
      </c>
      <c r="L13513">
        <v>87974</v>
      </c>
    </row>
    <row r="13514" spans="1:12" x14ac:dyDescent="0.25">
      <c r="A13514" t="s">
        <v>26</v>
      </c>
      <c r="B13514" t="s">
        <v>33</v>
      </c>
      <c r="C13514" t="s">
        <v>21</v>
      </c>
      <c r="D13514" t="s">
        <v>15</v>
      </c>
      <c r="E13514" t="b">
        <v>1</v>
      </c>
      <c r="F13514" s="1">
        <v>45483.793402777781</v>
      </c>
      <c r="G13514" t="b">
        <v>0</v>
      </c>
      <c r="H13514" t="b">
        <v>1</v>
      </c>
      <c r="I13514" t="s">
        <v>30</v>
      </c>
      <c r="J13514" t="s">
        <v>47</v>
      </c>
      <c r="K13514" t="s">
        <v>35</v>
      </c>
      <c r="L13514">
        <v>119985</v>
      </c>
    </row>
    <row r="13515" spans="1:12" x14ac:dyDescent="0.25">
      <c r="A13515" t="s">
        <v>26</v>
      </c>
      <c r="B13515" t="s">
        <v>71</v>
      </c>
      <c r="C13515" t="s">
        <v>21</v>
      </c>
      <c r="D13515" t="s">
        <v>15</v>
      </c>
      <c r="E13515" t="b">
        <v>1</v>
      </c>
      <c r="F13515" s="1">
        <v>45544.060497685183</v>
      </c>
      <c r="G13515" t="b">
        <v>1</v>
      </c>
      <c r="H13515" t="b">
        <v>1</v>
      </c>
      <c r="I13515" t="s">
        <v>30</v>
      </c>
      <c r="J13515" t="s">
        <v>80</v>
      </c>
      <c r="K13515" t="s">
        <v>96</v>
      </c>
      <c r="L13515">
        <v>127238</v>
      </c>
    </row>
    <row r="13516" spans="1:12" x14ac:dyDescent="0.25">
      <c r="A13516" t="s">
        <v>82</v>
      </c>
      <c r="B13516" t="s">
        <v>91</v>
      </c>
      <c r="C13516" t="s">
        <v>68</v>
      </c>
      <c r="D13516" t="s">
        <v>15</v>
      </c>
      <c r="E13516" t="b">
        <v>0</v>
      </c>
      <c r="F13516" s="1">
        <v>45390.184340277781</v>
      </c>
      <c r="G13516" t="b">
        <v>1</v>
      </c>
      <c r="H13516" t="b">
        <v>1</v>
      </c>
      <c r="I13516" t="s">
        <v>84</v>
      </c>
      <c r="J13516" t="s">
        <v>72</v>
      </c>
      <c r="K13516" t="s">
        <v>92</v>
      </c>
      <c r="L13516">
        <v>134191</v>
      </c>
    </row>
    <row r="13517" spans="1:12" x14ac:dyDescent="0.25">
      <c r="A13517" t="s">
        <v>49</v>
      </c>
      <c r="B13517" t="s">
        <v>108</v>
      </c>
      <c r="C13517" t="s">
        <v>21</v>
      </c>
      <c r="D13517" t="s">
        <v>15</v>
      </c>
      <c r="E13517" t="b">
        <v>1</v>
      </c>
      <c r="F13517" s="1">
        <v>45386.867800925917</v>
      </c>
      <c r="G13517" t="b">
        <v>1</v>
      </c>
      <c r="H13517" t="b">
        <v>0</v>
      </c>
      <c r="I13517" t="s">
        <v>51</v>
      </c>
      <c r="J13517" t="s">
        <v>64</v>
      </c>
      <c r="K13517" t="s">
        <v>104</v>
      </c>
      <c r="L13517">
        <v>71077</v>
      </c>
    </row>
    <row r="13518" spans="1:12" x14ac:dyDescent="0.25">
      <c r="A13518" t="s">
        <v>12</v>
      </c>
      <c r="B13518" t="s">
        <v>13</v>
      </c>
      <c r="C13518" t="s">
        <v>68</v>
      </c>
      <c r="D13518" t="s">
        <v>22</v>
      </c>
      <c r="E13518" t="b">
        <v>1</v>
      </c>
      <c r="F13518" s="1">
        <v>45648.43854166667</v>
      </c>
      <c r="G13518" t="b">
        <v>0</v>
      </c>
      <c r="H13518" t="b">
        <v>1</v>
      </c>
      <c r="I13518" t="s">
        <v>16</v>
      </c>
      <c r="J13518" t="s">
        <v>64</v>
      </c>
      <c r="K13518" t="s">
        <v>113</v>
      </c>
      <c r="L13518">
        <v>147178</v>
      </c>
    </row>
    <row r="13519" spans="1:12" x14ac:dyDescent="0.25">
      <c r="A13519" t="s">
        <v>38</v>
      </c>
      <c r="B13519" t="s">
        <v>39</v>
      </c>
      <c r="C13519" t="s">
        <v>68</v>
      </c>
      <c r="D13519" t="s">
        <v>15</v>
      </c>
      <c r="E13519" t="b">
        <v>0</v>
      </c>
      <c r="F13519" s="1">
        <v>45641.990277777782</v>
      </c>
      <c r="G13519" t="b">
        <v>1</v>
      </c>
      <c r="H13519" t="b">
        <v>1</v>
      </c>
      <c r="I13519" t="s">
        <v>41</v>
      </c>
      <c r="J13519" t="s">
        <v>31</v>
      </c>
      <c r="K13519" t="s">
        <v>111</v>
      </c>
      <c r="L13519">
        <v>76860</v>
      </c>
    </row>
    <row r="13520" spans="1:12" x14ac:dyDescent="0.25">
      <c r="A13520" t="s">
        <v>82</v>
      </c>
      <c r="B13520" t="s">
        <v>85</v>
      </c>
      <c r="C13520" t="s">
        <v>28</v>
      </c>
      <c r="D13520" t="s">
        <v>29</v>
      </c>
      <c r="E13520" t="b">
        <v>0</v>
      </c>
      <c r="F13520" s="1">
        <v>45381.077314814807</v>
      </c>
      <c r="G13520" t="b">
        <v>1</v>
      </c>
      <c r="H13520" t="b">
        <v>1</v>
      </c>
      <c r="I13520" t="s">
        <v>84</v>
      </c>
      <c r="J13520" t="s">
        <v>72</v>
      </c>
      <c r="K13520" t="s">
        <v>126</v>
      </c>
      <c r="L13520">
        <v>131125</v>
      </c>
    </row>
    <row r="13521" spans="1:12" x14ac:dyDescent="0.25">
      <c r="A13521" t="s">
        <v>82</v>
      </c>
      <c r="B13521" t="s">
        <v>85</v>
      </c>
      <c r="C13521" t="s">
        <v>68</v>
      </c>
      <c r="D13521" t="s">
        <v>29</v>
      </c>
      <c r="E13521" t="b">
        <v>1</v>
      </c>
      <c r="F13521" s="1">
        <v>45507.87400462963</v>
      </c>
      <c r="G13521" t="b">
        <v>0</v>
      </c>
      <c r="H13521" t="b">
        <v>0</v>
      </c>
      <c r="I13521" t="s">
        <v>84</v>
      </c>
      <c r="J13521" t="s">
        <v>57</v>
      </c>
      <c r="K13521" t="s">
        <v>92</v>
      </c>
      <c r="L13521">
        <v>109825</v>
      </c>
    </row>
    <row r="13522" spans="1:12" x14ac:dyDescent="0.25">
      <c r="A13522" t="s">
        <v>12</v>
      </c>
      <c r="B13522" t="s">
        <v>13</v>
      </c>
      <c r="C13522" t="s">
        <v>21</v>
      </c>
      <c r="D13522" t="s">
        <v>15</v>
      </c>
      <c r="E13522" t="b">
        <v>0</v>
      </c>
      <c r="F13522" s="1">
        <v>45641.638437499998</v>
      </c>
      <c r="G13522" t="b">
        <v>1</v>
      </c>
      <c r="H13522" t="b">
        <v>1</v>
      </c>
      <c r="I13522" t="s">
        <v>16</v>
      </c>
      <c r="J13522" t="s">
        <v>24</v>
      </c>
      <c r="K13522" t="s">
        <v>100</v>
      </c>
      <c r="L13522">
        <v>128351</v>
      </c>
    </row>
    <row r="13523" spans="1:12" x14ac:dyDescent="0.25">
      <c r="A13523" t="s">
        <v>26</v>
      </c>
      <c r="B13523" t="s">
        <v>71</v>
      </c>
      <c r="C13523" t="s">
        <v>43</v>
      </c>
      <c r="D13523" t="s">
        <v>15</v>
      </c>
      <c r="E13523" t="b">
        <v>0</v>
      </c>
      <c r="F13523" s="1">
        <v>45434.930567129632</v>
      </c>
      <c r="G13523" t="b">
        <v>0</v>
      </c>
      <c r="H13523" t="b">
        <v>1</v>
      </c>
      <c r="I13523" t="s">
        <v>30</v>
      </c>
      <c r="J13523" t="s">
        <v>17</v>
      </c>
      <c r="K13523" t="s">
        <v>110</v>
      </c>
      <c r="L13523">
        <v>124911</v>
      </c>
    </row>
    <row r="13524" spans="1:12" x14ac:dyDescent="0.25">
      <c r="A13524" t="s">
        <v>12</v>
      </c>
      <c r="B13524" t="s">
        <v>63</v>
      </c>
      <c r="C13524" t="s">
        <v>40</v>
      </c>
      <c r="D13524" t="s">
        <v>15</v>
      </c>
      <c r="E13524" t="b">
        <v>1</v>
      </c>
      <c r="F13524" s="1">
        <v>45596.413206018522</v>
      </c>
      <c r="G13524" t="b">
        <v>0</v>
      </c>
      <c r="H13524" t="b">
        <v>1</v>
      </c>
      <c r="I13524" t="s">
        <v>16</v>
      </c>
      <c r="J13524" t="s">
        <v>31</v>
      </c>
      <c r="K13524" t="s">
        <v>123</v>
      </c>
      <c r="L13524">
        <v>121795</v>
      </c>
    </row>
    <row r="13525" spans="1:12" x14ac:dyDescent="0.25">
      <c r="A13525" t="s">
        <v>54</v>
      </c>
      <c r="B13525" t="s">
        <v>55</v>
      </c>
      <c r="C13525" t="s">
        <v>14</v>
      </c>
      <c r="D13525" t="s">
        <v>29</v>
      </c>
      <c r="E13525" t="b">
        <v>1</v>
      </c>
      <c r="F13525" s="1">
        <v>45553.086331018523</v>
      </c>
      <c r="G13525" t="b">
        <v>0</v>
      </c>
      <c r="H13525" t="b">
        <v>1</v>
      </c>
      <c r="I13525" t="s">
        <v>30</v>
      </c>
      <c r="J13525" t="s">
        <v>66</v>
      </c>
      <c r="K13525" t="s">
        <v>101</v>
      </c>
      <c r="L13525">
        <v>132305</v>
      </c>
    </row>
    <row r="13526" spans="1:12" x14ac:dyDescent="0.25">
      <c r="A13526" t="s">
        <v>38</v>
      </c>
      <c r="B13526" t="s">
        <v>39</v>
      </c>
      <c r="C13526" t="s">
        <v>43</v>
      </c>
      <c r="D13526" t="s">
        <v>29</v>
      </c>
      <c r="E13526" t="b">
        <v>0</v>
      </c>
      <c r="F13526" s="1">
        <v>45348.695439814823</v>
      </c>
      <c r="G13526" t="b">
        <v>1</v>
      </c>
      <c r="H13526" t="b">
        <v>1</v>
      </c>
      <c r="I13526" t="s">
        <v>41</v>
      </c>
      <c r="J13526" t="s">
        <v>17</v>
      </c>
      <c r="K13526" t="s">
        <v>67</v>
      </c>
      <c r="L13526">
        <v>65480</v>
      </c>
    </row>
    <row r="13527" spans="1:12" x14ac:dyDescent="0.25">
      <c r="A13527" t="s">
        <v>38</v>
      </c>
      <c r="B13527" t="s">
        <v>39</v>
      </c>
      <c r="C13527" t="s">
        <v>28</v>
      </c>
      <c r="D13527" t="s">
        <v>22</v>
      </c>
      <c r="E13527" t="b">
        <v>0</v>
      </c>
      <c r="F13527" s="1">
        <v>45589.977905092594</v>
      </c>
      <c r="G13527" t="b">
        <v>1</v>
      </c>
      <c r="H13527" t="b">
        <v>0</v>
      </c>
      <c r="I13527" t="s">
        <v>41</v>
      </c>
      <c r="J13527" t="s">
        <v>57</v>
      </c>
      <c r="K13527" t="s">
        <v>96</v>
      </c>
      <c r="L13527">
        <v>86633</v>
      </c>
    </row>
    <row r="13528" spans="1:12" x14ac:dyDescent="0.25">
      <c r="A13528" t="s">
        <v>26</v>
      </c>
      <c r="B13528" t="s">
        <v>33</v>
      </c>
      <c r="C13528" t="s">
        <v>14</v>
      </c>
      <c r="D13528" t="s">
        <v>15</v>
      </c>
      <c r="E13528" t="b">
        <v>0</v>
      </c>
      <c r="F13528" s="1">
        <v>45531.934259259258</v>
      </c>
      <c r="G13528" t="b">
        <v>1</v>
      </c>
      <c r="H13528" t="b">
        <v>0</v>
      </c>
      <c r="I13528" t="s">
        <v>30</v>
      </c>
      <c r="J13528" t="s">
        <v>70</v>
      </c>
      <c r="K13528" t="s">
        <v>89</v>
      </c>
      <c r="L13528">
        <v>113157</v>
      </c>
    </row>
    <row r="13529" spans="1:12" x14ac:dyDescent="0.25">
      <c r="A13529" t="s">
        <v>49</v>
      </c>
      <c r="B13529" t="s">
        <v>108</v>
      </c>
      <c r="C13529" t="s">
        <v>21</v>
      </c>
      <c r="D13529" t="s">
        <v>22</v>
      </c>
      <c r="E13529" t="b">
        <v>0</v>
      </c>
      <c r="F13529" s="1">
        <v>45502.035752314812</v>
      </c>
      <c r="G13529" t="b">
        <v>0</v>
      </c>
      <c r="H13529" t="b">
        <v>1</v>
      </c>
      <c r="I13529" t="s">
        <v>51</v>
      </c>
      <c r="J13529" t="s">
        <v>47</v>
      </c>
      <c r="K13529" t="s">
        <v>112</v>
      </c>
      <c r="L13529">
        <v>78496</v>
      </c>
    </row>
    <row r="13530" spans="1:12" x14ac:dyDescent="0.25">
      <c r="A13530" t="s">
        <v>82</v>
      </c>
      <c r="B13530" t="s">
        <v>91</v>
      </c>
      <c r="C13530" t="s">
        <v>28</v>
      </c>
      <c r="D13530" t="s">
        <v>15</v>
      </c>
      <c r="E13530" t="b">
        <v>0</v>
      </c>
      <c r="F13530" s="1">
        <v>45430.58965277778</v>
      </c>
      <c r="G13530" t="b">
        <v>1</v>
      </c>
      <c r="H13530" t="b">
        <v>1</v>
      </c>
      <c r="I13530" t="s">
        <v>84</v>
      </c>
      <c r="J13530" t="s">
        <v>52</v>
      </c>
      <c r="K13530" t="s">
        <v>81</v>
      </c>
      <c r="L13530">
        <v>131562</v>
      </c>
    </row>
    <row r="13531" spans="1:12" x14ac:dyDescent="0.25">
      <c r="A13531" t="s">
        <v>12</v>
      </c>
      <c r="B13531" t="s">
        <v>13</v>
      </c>
      <c r="C13531" t="s">
        <v>43</v>
      </c>
      <c r="D13531" t="s">
        <v>15</v>
      </c>
      <c r="E13531" t="b">
        <v>0</v>
      </c>
      <c r="F13531" s="1">
        <v>45644.354884259257</v>
      </c>
      <c r="G13531" t="b">
        <v>1</v>
      </c>
      <c r="H13531" t="b">
        <v>1</v>
      </c>
      <c r="I13531" t="s">
        <v>16</v>
      </c>
      <c r="J13531" t="s">
        <v>44</v>
      </c>
      <c r="K13531" t="s">
        <v>90</v>
      </c>
      <c r="L13531">
        <v>139064</v>
      </c>
    </row>
    <row r="13532" spans="1:12" x14ac:dyDescent="0.25">
      <c r="A13532" t="s">
        <v>54</v>
      </c>
      <c r="B13532" t="s">
        <v>79</v>
      </c>
      <c r="C13532" t="s">
        <v>28</v>
      </c>
      <c r="D13532" t="s">
        <v>22</v>
      </c>
      <c r="E13532" t="b">
        <v>0</v>
      </c>
      <c r="F13532" s="1">
        <v>45582.018437500003</v>
      </c>
      <c r="G13532" t="b">
        <v>1</v>
      </c>
      <c r="H13532" t="b">
        <v>0</v>
      </c>
      <c r="I13532" t="s">
        <v>30</v>
      </c>
      <c r="J13532" t="s">
        <v>47</v>
      </c>
      <c r="K13532" t="s">
        <v>120</v>
      </c>
      <c r="L13532">
        <v>144093</v>
      </c>
    </row>
    <row r="13533" spans="1:12" x14ac:dyDescent="0.25">
      <c r="A13533" t="s">
        <v>38</v>
      </c>
      <c r="B13533" t="s">
        <v>39</v>
      </c>
      <c r="C13533" t="s">
        <v>28</v>
      </c>
      <c r="D13533" t="s">
        <v>29</v>
      </c>
      <c r="E13533" t="b">
        <v>0</v>
      </c>
      <c r="F13533" s="1">
        <v>45355.105034722219</v>
      </c>
      <c r="G13533" t="b">
        <v>1</v>
      </c>
      <c r="H13533" t="b">
        <v>1</v>
      </c>
      <c r="I13533" t="s">
        <v>41</v>
      </c>
      <c r="J13533" t="s">
        <v>72</v>
      </c>
      <c r="K13533" t="s">
        <v>114</v>
      </c>
      <c r="L13533">
        <v>81318</v>
      </c>
    </row>
    <row r="13534" spans="1:12" x14ac:dyDescent="0.25">
      <c r="A13534" t="s">
        <v>82</v>
      </c>
      <c r="B13534" t="s">
        <v>85</v>
      </c>
      <c r="C13534" t="s">
        <v>40</v>
      </c>
      <c r="D13534" t="s">
        <v>22</v>
      </c>
      <c r="E13534" t="b">
        <v>1</v>
      </c>
      <c r="F13534" s="1">
        <v>45539.518761574072</v>
      </c>
      <c r="G13534" t="b">
        <v>0</v>
      </c>
      <c r="H13534" t="b">
        <v>1</v>
      </c>
      <c r="I13534" t="s">
        <v>84</v>
      </c>
      <c r="J13534" t="s">
        <v>24</v>
      </c>
      <c r="K13534" t="s">
        <v>32</v>
      </c>
      <c r="L13534">
        <v>115539</v>
      </c>
    </row>
    <row r="13535" spans="1:12" x14ac:dyDescent="0.25">
      <c r="A13535" t="s">
        <v>49</v>
      </c>
      <c r="B13535" t="s">
        <v>61</v>
      </c>
      <c r="C13535" t="s">
        <v>43</v>
      </c>
      <c r="D13535" t="s">
        <v>15</v>
      </c>
      <c r="E13535" t="b">
        <v>1</v>
      </c>
      <c r="F13535" s="1">
        <v>45323.348020833328</v>
      </c>
      <c r="G13535" t="b">
        <v>1</v>
      </c>
      <c r="H13535" t="b">
        <v>1</v>
      </c>
      <c r="I13535" t="s">
        <v>51</v>
      </c>
      <c r="J13535" t="s">
        <v>34</v>
      </c>
      <c r="K13535" t="s">
        <v>101</v>
      </c>
      <c r="L13535">
        <v>85409</v>
      </c>
    </row>
    <row r="13536" spans="1:12" x14ac:dyDescent="0.25">
      <c r="A13536" t="s">
        <v>19</v>
      </c>
      <c r="B13536" t="s">
        <v>94</v>
      </c>
      <c r="C13536" t="s">
        <v>40</v>
      </c>
      <c r="D13536" t="s">
        <v>29</v>
      </c>
      <c r="E13536" t="b">
        <v>1</v>
      </c>
      <c r="F13536" s="1">
        <v>45435.123078703713</v>
      </c>
      <c r="G13536" t="b">
        <v>0</v>
      </c>
      <c r="H13536" t="b">
        <v>1</v>
      </c>
      <c r="I13536" t="s">
        <v>23</v>
      </c>
      <c r="J13536" t="s">
        <v>34</v>
      </c>
      <c r="K13536" t="s">
        <v>81</v>
      </c>
      <c r="L13536">
        <v>80830</v>
      </c>
    </row>
    <row r="13537" spans="1:12" x14ac:dyDescent="0.25">
      <c r="A13537" t="s">
        <v>45</v>
      </c>
      <c r="B13537" t="s">
        <v>76</v>
      </c>
      <c r="C13537" t="s">
        <v>28</v>
      </c>
      <c r="D13537" t="s">
        <v>22</v>
      </c>
      <c r="E13537" t="b">
        <v>0</v>
      </c>
      <c r="F13537" s="1">
        <v>45401.988252314812</v>
      </c>
      <c r="G13537" t="b">
        <v>1</v>
      </c>
      <c r="H13537" t="b">
        <v>0</v>
      </c>
      <c r="I13537" t="s">
        <v>16</v>
      </c>
      <c r="J13537" t="s">
        <v>72</v>
      </c>
      <c r="K13537" t="s">
        <v>120</v>
      </c>
      <c r="L13537">
        <v>95469</v>
      </c>
    </row>
    <row r="13538" spans="1:12" x14ac:dyDescent="0.25">
      <c r="A13538" t="s">
        <v>49</v>
      </c>
      <c r="B13538" t="s">
        <v>61</v>
      </c>
      <c r="C13538" t="s">
        <v>68</v>
      </c>
      <c r="D13538" t="s">
        <v>15</v>
      </c>
      <c r="E13538" t="b">
        <v>1</v>
      </c>
      <c r="F13538" s="1">
        <v>45526.742476851847</v>
      </c>
      <c r="G13538" t="b">
        <v>1</v>
      </c>
      <c r="H13538" t="b">
        <v>1</v>
      </c>
      <c r="I13538" t="s">
        <v>51</v>
      </c>
      <c r="J13538" t="s">
        <v>70</v>
      </c>
      <c r="K13538" t="s">
        <v>59</v>
      </c>
      <c r="L13538">
        <v>81761</v>
      </c>
    </row>
    <row r="13539" spans="1:12" x14ac:dyDescent="0.25">
      <c r="A13539" t="s">
        <v>45</v>
      </c>
      <c r="B13539" t="s">
        <v>76</v>
      </c>
      <c r="C13539" t="s">
        <v>14</v>
      </c>
      <c r="D13539" t="s">
        <v>22</v>
      </c>
      <c r="E13539" t="b">
        <v>1</v>
      </c>
      <c r="F13539" s="1">
        <v>45393.379594907397</v>
      </c>
      <c r="G13539" t="b">
        <v>0</v>
      </c>
      <c r="H13539" t="b">
        <v>1</v>
      </c>
      <c r="I13539" t="s">
        <v>16</v>
      </c>
      <c r="J13539" t="s">
        <v>44</v>
      </c>
      <c r="K13539" t="s">
        <v>130</v>
      </c>
      <c r="L13539">
        <v>91530</v>
      </c>
    </row>
    <row r="13540" spans="1:12" x14ac:dyDescent="0.25">
      <c r="A13540" t="s">
        <v>19</v>
      </c>
      <c r="B13540" t="s">
        <v>36</v>
      </c>
      <c r="C13540" t="s">
        <v>21</v>
      </c>
      <c r="D13540" t="s">
        <v>29</v>
      </c>
      <c r="E13540" t="b">
        <v>0</v>
      </c>
      <c r="F13540" s="1">
        <v>45480.708935185183</v>
      </c>
      <c r="G13540" t="b">
        <v>0</v>
      </c>
      <c r="H13540" t="b">
        <v>1</v>
      </c>
      <c r="I13540" t="s">
        <v>23</v>
      </c>
      <c r="J13540" t="s">
        <v>70</v>
      </c>
      <c r="K13540" t="s">
        <v>48</v>
      </c>
      <c r="L13540">
        <v>86824</v>
      </c>
    </row>
    <row r="13541" spans="1:12" x14ac:dyDescent="0.25">
      <c r="A13541" t="s">
        <v>45</v>
      </c>
      <c r="B13541" t="s">
        <v>88</v>
      </c>
      <c r="C13541" t="s">
        <v>21</v>
      </c>
      <c r="D13541" t="s">
        <v>29</v>
      </c>
      <c r="E13541" t="b">
        <v>1</v>
      </c>
      <c r="F13541" s="1">
        <v>45577.740983796299</v>
      </c>
      <c r="G13541" t="b">
        <v>1</v>
      </c>
      <c r="H13541" t="b">
        <v>0</v>
      </c>
      <c r="I13541" t="s">
        <v>16</v>
      </c>
      <c r="J13541" t="s">
        <v>34</v>
      </c>
      <c r="K13541" t="s">
        <v>42</v>
      </c>
      <c r="L13541">
        <v>106300</v>
      </c>
    </row>
    <row r="13542" spans="1:12" x14ac:dyDescent="0.25">
      <c r="A13542" t="s">
        <v>38</v>
      </c>
      <c r="B13542" t="s">
        <v>95</v>
      </c>
      <c r="C13542" t="s">
        <v>28</v>
      </c>
      <c r="D13542" t="s">
        <v>22</v>
      </c>
      <c r="E13542" t="b">
        <v>0</v>
      </c>
      <c r="F13542" s="1">
        <v>45345.206134259257</v>
      </c>
      <c r="G13542" t="b">
        <v>0</v>
      </c>
      <c r="H13542" t="b">
        <v>0</v>
      </c>
      <c r="I13542" t="s">
        <v>41</v>
      </c>
      <c r="J13542" t="s">
        <v>24</v>
      </c>
      <c r="K13542" t="s">
        <v>114</v>
      </c>
      <c r="L13542">
        <v>67448</v>
      </c>
    </row>
    <row r="13543" spans="1:12" x14ac:dyDescent="0.25">
      <c r="A13543" t="s">
        <v>38</v>
      </c>
      <c r="B13543" t="s">
        <v>107</v>
      </c>
      <c r="C13543" t="s">
        <v>14</v>
      </c>
      <c r="D13543" t="s">
        <v>15</v>
      </c>
      <c r="E13543" t="b">
        <v>0</v>
      </c>
      <c r="F13543" s="1">
        <v>45570.115497685183</v>
      </c>
      <c r="G13543" t="b">
        <v>1</v>
      </c>
      <c r="H13543" t="b">
        <v>1</v>
      </c>
      <c r="I13543" t="s">
        <v>41</v>
      </c>
      <c r="J13543" t="s">
        <v>72</v>
      </c>
      <c r="K13543" t="s">
        <v>65</v>
      </c>
      <c r="L13543">
        <v>89198</v>
      </c>
    </row>
    <row r="13544" spans="1:12" x14ac:dyDescent="0.25">
      <c r="A13544" t="s">
        <v>26</v>
      </c>
      <c r="B13544" t="s">
        <v>33</v>
      </c>
      <c r="C13544" t="s">
        <v>14</v>
      </c>
      <c r="D13544" t="s">
        <v>29</v>
      </c>
      <c r="E13544" t="b">
        <v>1</v>
      </c>
      <c r="F13544" s="1">
        <v>45644.445810185192</v>
      </c>
      <c r="G13544" t="b">
        <v>1</v>
      </c>
      <c r="H13544" t="b">
        <v>1</v>
      </c>
      <c r="I13544" t="s">
        <v>30</v>
      </c>
      <c r="J13544" t="s">
        <v>57</v>
      </c>
      <c r="K13544" t="s">
        <v>59</v>
      </c>
      <c r="L13544">
        <v>95724</v>
      </c>
    </row>
    <row r="13545" spans="1:12" x14ac:dyDescent="0.25">
      <c r="A13545" t="s">
        <v>12</v>
      </c>
      <c r="B13545" t="s">
        <v>63</v>
      </c>
      <c r="C13545" t="s">
        <v>14</v>
      </c>
      <c r="D13545" t="s">
        <v>29</v>
      </c>
      <c r="E13545" t="b">
        <v>0</v>
      </c>
      <c r="F13545" s="1">
        <v>45373.260740740741</v>
      </c>
      <c r="G13545" t="b">
        <v>1</v>
      </c>
      <c r="H13545" t="b">
        <v>0</v>
      </c>
      <c r="I13545" t="s">
        <v>16</v>
      </c>
      <c r="J13545" t="s">
        <v>66</v>
      </c>
      <c r="K13545" t="s">
        <v>35</v>
      </c>
      <c r="L13545">
        <v>142682</v>
      </c>
    </row>
    <row r="13546" spans="1:12" x14ac:dyDescent="0.25">
      <c r="A13546" t="s">
        <v>82</v>
      </c>
      <c r="B13546" t="s">
        <v>91</v>
      </c>
      <c r="C13546" t="s">
        <v>14</v>
      </c>
      <c r="D13546" t="s">
        <v>29</v>
      </c>
      <c r="E13546" t="b">
        <v>1</v>
      </c>
      <c r="F13546" s="1">
        <v>45614.508009259262</v>
      </c>
      <c r="G13546" t="b">
        <v>1</v>
      </c>
      <c r="H13546" t="b">
        <v>1</v>
      </c>
      <c r="I13546" t="s">
        <v>84</v>
      </c>
      <c r="J13546" t="s">
        <v>44</v>
      </c>
      <c r="K13546" t="s">
        <v>111</v>
      </c>
      <c r="L13546">
        <v>133920</v>
      </c>
    </row>
    <row r="13547" spans="1:12" x14ac:dyDescent="0.25">
      <c r="A13547" t="s">
        <v>49</v>
      </c>
      <c r="B13547" t="s">
        <v>50</v>
      </c>
      <c r="C13547" t="s">
        <v>68</v>
      </c>
      <c r="D13547" t="s">
        <v>15</v>
      </c>
      <c r="E13547" t="b">
        <v>0</v>
      </c>
      <c r="F13547" s="1">
        <v>45536.407962962963</v>
      </c>
      <c r="G13547" t="b">
        <v>1</v>
      </c>
      <c r="H13547" t="b">
        <v>0</v>
      </c>
      <c r="I13547" t="s">
        <v>51</v>
      </c>
      <c r="J13547" t="s">
        <v>47</v>
      </c>
      <c r="K13547" t="s">
        <v>124</v>
      </c>
      <c r="L13547">
        <v>80042</v>
      </c>
    </row>
    <row r="13548" spans="1:12" x14ac:dyDescent="0.25">
      <c r="A13548" t="s">
        <v>45</v>
      </c>
      <c r="B13548" t="s">
        <v>88</v>
      </c>
      <c r="C13548" t="s">
        <v>14</v>
      </c>
      <c r="D13548" t="s">
        <v>15</v>
      </c>
      <c r="E13548" t="b">
        <v>1</v>
      </c>
      <c r="F13548" s="1">
        <v>45461.078333333331</v>
      </c>
      <c r="G13548" t="b">
        <v>1</v>
      </c>
      <c r="H13548" t="b">
        <v>0</v>
      </c>
      <c r="I13548" t="s">
        <v>16</v>
      </c>
      <c r="J13548" t="s">
        <v>66</v>
      </c>
      <c r="K13548" t="s">
        <v>128</v>
      </c>
      <c r="L13548">
        <v>87137</v>
      </c>
    </row>
    <row r="13549" spans="1:12" x14ac:dyDescent="0.25">
      <c r="A13549" t="s">
        <v>49</v>
      </c>
      <c r="B13549" t="s">
        <v>50</v>
      </c>
      <c r="C13549" t="s">
        <v>21</v>
      </c>
      <c r="D13549" t="s">
        <v>15</v>
      </c>
      <c r="E13549" t="b">
        <v>1</v>
      </c>
      <c r="F13549" s="1">
        <v>45484.773738425924</v>
      </c>
      <c r="G13549" t="b">
        <v>0</v>
      </c>
      <c r="H13549" t="b">
        <v>1</v>
      </c>
      <c r="I13549" t="s">
        <v>51</v>
      </c>
      <c r="J13549" t="s">
        <v>57</v>
      </c>
      <c r="K13549" t="s">
        <v>53</v>
      </c>
      <c r="L13549">
        <v>87512</v>
      </c>
    </row>
    <row r="13550" spans="1:12" x14ac:dyDescent="0.25">
      <c r="A13550" t="s">
        <v>19</v>
      </c>
      <c r="B13550" t="s">
        <v>86</v>
      </c>
      <c r="C13550" t="s">
        <v>40</v>
      </c>
      <c r="D13550" t="s">
        <v>15</v>
      </c>
      <c r="E13550" t="b">
        <v>1</v>
      </c>
      <c r="F13550" s="1">
        <v>45486.736956018518</v>
      </c>
      <c r="G13550" t="b">
        <v>0</v>
      </c>
      <c r="H13550" t="b">
        <v>1</v>
      </c>
      <c r="I13550" t="s">
        <v>23</v>
      </c>
      <c r="J13550" t="s">
        <v>24</v>
      </c>
      <c r="K13550" t="s">
        <v>125</v>
      </c>
      <c r="L13550">
        <v>80535</v>
      </c>
    </row>
    <row r="13551" spans="1:12" x14ac:dyDescent="0.25">
      <c r="A13551" t="s">
        <v>26</v>
      </c>
      <c r="B13551" t="s">
        <v>27</v>
      </c>
      <c r="C13551" t="s">
        <v>21</v>
      </c>
      <c r="D13551" t="s">
        <v>22</v>
      </c>
      <c r="E13551" t="b">
        <v>1</v>
      </c>
      <c r="F13551" s="1">
        <v>45516.431643518517</v>
      </c>
      <c r="G13551" t="b">
        <v>0</v>
      </c>
      <c r="H13551" t="b">
        <v>0</v>
      </c>
      <c r="I13551" t="s">
        <v>30</v>
      </c>
      <c r="J13551" t="s">
        <v>57</v>
      </c>
      <c r="K13551" t="s">
        <v>115</v>
      </c>
      <c r="L13551">
        <v>129762</v>
      </c>
    </row>
    <row r="13552" spans="1:12" x14ac:dyDescent="0.25">
      <c r="A13552" t="s">
        <v>49</v>
      </c>
      <c r="B13552" t="s">
        <v>108</v>
      </c>
      <c r="C13552" t="s">
        <v>68</v>
      </c>
      <c r="D13552" t="s">
        <v>22</v>
      </c>
      <c r="E13552" t="b">
        <v>0</v>
      </c>
      <c r="F13552" s="1">
        <v>45446.321168981478</v>
      </c>
      <c r="G13552" t="b">
        <v>1</v>
      </c>
      <c r="H13552" t="b">
        <v>1</v>
      </c>
      <c r="I13552" t="s">
        <v>51</v>
      </c>
      <c r="J13552" t="s">
        <v>31</v>
      </c>
      <c r="K13552" t="s">
        <v>125</v>
      </c>
      <c r="L13552">
        <v>98846</v>
      </c>
    </row>
    <row r="13553" spans="1:12" x14ac:dyDescent="0.25">
      <c r="A13553" t="s">
        <v>45</v>
      </c>
      <c r="B13553" t="s">
        <v>88</v>
      </c>
      <c r="C13553" t="s">
        <v>28</v>
      </c>
      <c r="D13553" t="s">
        <v>22</v>
      </c>
      <c r="E13553" t="b">
        <v>0</v>
      </c>
      <c r="F13553" s="1">
        <v>45372.419351851851</v>
      </c>
      <c r="G13553" t="b">
        <v>1</v>
      </c>
      <c r="H13553" t="b">
        <v>1</v>
      </c>
      <c r="I13553" t="s">
        <v>16</v>
      </c>
      <c r="J13553" t="s">
        <v>24</v>
      </c>
      <c r="K13553" t="s">
        <v>130</v>
      </c>
      <c r="L13553">
        <v>91835</v>
      </c>
    </row>
    <row r="13554" spans="1:12" x14ac:dyDescent="0.25">
      <c r="A13554" t="s">
        <v>19</v>
      </c>
      <c r="B13554" t="s">
        <v>94</v>
      </c>
      <c r="C13554" t="s">
        <v>43</v>
      </c>
      <c r="D13554" t="s">
        <v>15</v>
      </c>
      <c r="E13554" t="b">
        <v>0</v>
      </c>
      <c r="F13554" s="1">
        <v>45388.905995370369</v>
      </c>
      <c r="G13554" t="b">
        <v>0</v>
      </c>
      <c r="H13554" t="b">
        <v>0</v>
      </c>
      <c r="I13554" t="s">
        <v>23</v>
      </c>
      <c r="J13554" t="s">
        <v>44</v>
      </c>
      <c r="K13554" t="s">
        <v>118</v>
      </c>
      <c r="L13554">
        <v>63705</v>
      </c>
    </row>
    <row r="13555" spans="1:12" x14ac:dyDescent="0.25">
      <c r="A13555" t="s">
        <v>54</v>
      </c>
      <c r="B13555" t="s">
        <v>55</v>
      </c>
      <c r="C13555" t="s">
        <v>40</v>
      </c>
      <c r="D13555" t="s">
        <v>15</v>
      </c>
      <c r="E13555" t="b">
        <v>0</v>
      </c>
      <c r="F13555" s="1">
        <v>45303.450520833343</v>
      </c>
      <c r="G13555" t="b">
        <v>0</v>
      </c>
      <c r="H13555" t="b">
        <v>1</v>
      </c>
      <c r="I13555" t="s">
        <v>30</v>
      </c>
      <c r="J13555" t="s">
        <v>72</v>
      </c>
      <c r="K13555" t="s">
        <v>90</v>
      </c>
      <c r="L13555">
        <v>128740</v>
      </c>
    </row>
    <row r="13556" spans="1:12" x14ac:dyDescent="0.25">
      <c r="A13556" t="s">
        <v>26</v>
      </c>
      <c r="B13556" t="s">
        <v>71</v>
      </c>
      <c r="C13556" t="s">
        <v>68</v>
      </c>
      <c r="D13556" t="s">
        <v>29</v>
      </c>
      <c r="E13556" t="b">
        <v>0</v>
      </c>
      <c r="F13556" s="1">
        <v>45385.399907407409</v>
      </c>
      <c r="G13556" t="b">
        <v>1</v>
      </c>
      <c r="H13556" t="b">
        <v>0</v>
      </c>
      <c r="I13556" t="s">
        <v>30</v>
      </c>
      <c r="J13556" t="s">
        <v>17</v>
      </c>
      <c r="K13556" t="s">
        <v>37</v>
      </c>
      <c r="L13556">
        <v>122485</v>
      </c>
    </row>
    <row r="13557" spans="1:12" x14ac:dyDescent="0.25">
      <c r="A13557" t="s">
        <v>82</v>
      </c>
      <c r="B13557" t="s">
        <v>85</v>
      </c>
      <c r="C13557" t="s">
        <v>68</v>
      </c>
      <c r="D13557" t="s">
        <v>29</v>
      </c>
      <c r="E13557" t="b">
        <v>0</v>
      </c>
      <c r="F13557" s="1">
        <v>45546.327928240738</v>
      </c>
      <c r="G13557" t="b">
        <v>0</v>
      </c>
      <c r="H13557" t="b">
        <v>0</v>
      </c>
      <c r="I13557" t="s">
        <v>84</v>
      </c>
      <c r="J13557" t="s">
        <v>66</v>
      </c>
      <c r="K13557" t="s">
        <v>67</v>
      </c>
      <c r="L13557">
        <v>105058</v>
      </c>
    </row>
    <row r="13558" spans="1:12" x14ac:dyDescent="0.25">
      <c r="A13558" t="s">
        <v>12</v>
      </c>
      <c r="B13558" t="s">
        <v>63</v>
      </c>
      <c r="C13558" t="s">
        <v>21</v>
      </c>
      <c r="D13558" t="s">
        <v>15</v>
      </c>
      <c r="E13558" t="b">
        <v>0</v>
      </c>
      <c r="F13558" s="1">
        <v>45494.026203703703</v>
      </c>
      <c r="G13558" t="b">
        <v>0</v>
      </c>
      <c r="H13558" t="b">
        <v>1</v>
      </c>
      <c r="I13558" t="s">
        <v>16</v>
      </c>
      <c r="J13558" t="s">
        <v>47</v>
      </c>
      <c r="K13558" t="s">
        <v>18</v>
      </c>
      <c r="L13558">
        <v>131634</v>
      </c>
    </row>
    <row r="13559" spans="1:12" x14ac:dyDescent="0.25">
      <c r="A13559" t="s">
        <v>45</v>
      </c>
      <c r="B13559" t="s">
        <v>88</v>
      </c>
      <c r="C13559" t="s">
        <v>21</v>
      </c>
      <c r="D13559" t="s">
        <v>15</v>
      </c>
      <c r="E13559" t="b">
        <v>0</v>
      </c>
      <c r="F13559" s="1">
        <v>45393.919814814813</v>
      </c>
      <c r="G13559" t="b">
        <v>1</v>
      </c>
      <c r="H13559" t="b">
        <v>0</v>
      </c>
      <c r="I13559" t="s">
        <v>16</v>
      </c>
      <c r="J13559" t="s">
        <v>31</v>
      </c>
      <c r="K13559" t="s">
        <v>102</v>
      </c>
      <c r="L13559">
        <v>99061</v>
      </c>
    </row>
    <row r="13560" spans="1:12" x14ac:dyDescent="0.25">
      <c r="A13560" t="s">
        <v>45</v>
      </c>
      <c r="B13560" t="s">
        <v>76</v>
      </c>
      <c r="C13560" t="s">
        <v>14</v>
      </c>
      <c r="D13560" t="s">
        <v>15</v>
      </c>
      <c r="E13560" t="b">
        <v>1</v>
      </c>
      <c r="F13560" s="1">
        <v>45351.940706018519</v>
      </c>
      <c r="G13560" t="b">
        <v>1</v>
      </c>
      <c r="H13560" t="b">
        <v>0</v>
      </c>
      <c r="I13560" t="s">
        <v>16</v>
      </c>
      <c r="J13560" t="s">
        <v>31</v>
      </c>
      <c r="K13560" t="s">
        <v>62</v>
      </c>
      <c r="L13560">
        <v>105227</v>
      </c>
    </row>
    <row r="13561" spans="1:12" x14ac:dyDescent="0.25">
      <c r="A13561" t="s">
        <v>45</v>
      </c>
      <c r="B13561" t="s">
        <v>88</v>
      </c>
      <c r="C13561" t="s">
        <v>28</v>
      </c>
      <c r="D13561" t="s">
        <v>22</v>
      </c>
      <c r="E13561" t="b">
        <v>0</v>
      </c>
      <c r="F13561" s="1">
        <v>45412.379803240743</v>
      </c>
      <c r="G13561" t="b">
        <v>1</v>
      </c>
      <c r="H13561" t="b">
        <v>0</v>
      </c>
      <c r="I13561" t="s">
        <v>16</v>
      </c>
      <c r="J13561" t="s">
        <v>17</v>
      </c>
      <c r="K13561" t="s">
        <v>87</v>
      </c>
      <c r="L13561">
        <v>104256</v>
      </c>
    </row>
    <row r="13562" spans="1:12" x14ac:dyDescent="0.25">
      <c r="A13562" t="s">
        <v>12</v>
      </c>
      <c r="B13562" t="s">
        <v>75</v>
      </c>
      <c r="C13562" t="s">
        <v>28</v>
      </c>
      <c r="D13562" t="s">
        <v>22</v>
      </c>
      <c r="E13562" t="b">
        <v>1</v>
      </c>
      <c r="F13562" s="1">
        <v>45530.551747685182</v>
      </c>
      <c r="G13562" t="b">
        <v>1</v>
      </c>
      <c r="H13562" t="b">
        <v>0</v>
      </c>
      <c r="I13562" t="s">
        <v>16</v>
      </c>
      <c r="J13562" t="s">
        <v>44</v>
      </c>
      <c r="K13562" t="s">
        <v>81</v>
      </c>
      <c r="L13562">
        <v>132389</v>
      </c>
    </row>
    <row r="13563" spans="1:12" x14ac:dyDescent="0.25">
      <c r="A13563" t="s">
        <v>54</v>
      </c>
      <c r="B13563" t="s">
        <v>55</v>
      </c>
      <c r="C13563" t="s">
        <v>21</v>
      </c>
      <c r="D13563" t="s">
        <v>22</v>
      </c>
      <c r="E13563" t="b">
        <v>0</v>
      </c>
      <c r="F13563" s="1">
        <v>45567.991180555553</v>
      </c>
      <c r="G13563" t="b">
        <v>1</v>
      </c>
      <c r="H13563" t="b">
        <v>0</v>
      </c>
      <c r="I13563" t="s">
        <v>30</v>
      </c>
      <c r="J13563" t="s">
        <v>66</v>
      </c>
      <c r="K13563" t="s">
        <v>37</v>
      </c>
      <c r="L13563">
        <v>133967</v>
      </c>
    </row>
    <row r="13564" spans="1:12" x14ac:dyDescent="0.25">
      <c r="A13564" t="s">
        <v>54</v>
      </c>
      <c r="B13564" t="s">
        <v>79</v>
      </c>
      <c r="C13564" t="s">
        <v>68</v>
      </c>
      <c r="D13564" t="s">
        <v>15</v>
      </c>
      <c r="E13564" t="b">
        <v>0</v>
      </c>
      <c r="F13564" s="1">
        <v>45473.502974537027</v>
      </c>
      <c r="G13564" t="b">
        <v>0</v>
      </c>
      <c r="H13564" t="b">
        <v>1</v>
      </c>
      <c r="I13564" t="s">
        <v>30</v>
      </c>
      <c r="J13564" t="s">
        <v>80</v>
      </c>
      <c r="K13564" t="s">
        <v>18</v>
      </c>
      <c r="L13564">
        <v>122327</v>
      </c>
    </row>
    <row r="13565" spans="1:12" x14ac:dyDescent="0.25">
      <c r="A13565" t="s">
        <v>19</v>
      </c>
      <c r="B13565" t="s">
        <v>20</v>
      </c>
      <c r="C13565" t="s">
        <v>14</v>
      </c>
      <c r="D13565" t="s">
        <v>22</v>
      </c>
      <c r="E13565" t="b">
        <v>0</v>
      </c>
      <c r="F13565" s="1">
        <v>45587.597245370373</v>
      </c>
      <c r="G13565" t="b">
        <v>1</v>
      </c>
      <c r="H13565" t="b">
        <v>0</v>
      </c>
      <c r="I13565" t="s">
        <v>23</v>
      </c>
      <c r="J13565" t="s">
        <v>52</v>
      </c>
      <c r="K13565" t="s">
        <v>92</v>
      </c>
      <c r="L13565">
        <v>65343</v>
      </c>
    </row>
    <row r="13566" spans="1:12" x14ac:dyDescent="0.25">
      <c r="A13566" t="s">
        <v>45</v>
      </c>
      <c r="B13566" t="s">
        <v>46</v>
      </c>
      <c r="C13566" t="s">
        <v>68</v>
      </c>
      <c r="D13566" t="s">
        <v>15</v>
      </c>
      <c r="E13566" t="b">
        <v>1</v>
      </c>
      <c r="F13566" s="1">
        <v>45647.898495370369</v>
      </c>
      <c r="G13566" t="b">
        <v>0</v>
      </c>
      <c r="H13566" t="b">
        <v>1</v>
      </c>
      <c r="I13566" t="s">
        <v>16</v>
      </c>
      <c r="J13566" t="s">
        <v>52</v>
      </c>
      <c r="K13566" t="s">
        <v>129</v>
      </c>
      <c r="L13566">
        <v>99336</v>
      </c>
    </row>
    <row r="13567" spans="1:12" x14ac:dyDescent="0.25">
      <c r="A13567" t="s">
        <v>82</v>
      </c>
      <c r="B13567" t="s">
        <v>83</v>
      </c>
      <c r="C13567" t="s">
        <v>68</v>
      </c>
      <c r="D13567" t="s">
        <v>22</v>
      </c>
      <c r="E13567" t="b">
        <v>0</v>
      </c>
      <c r="F13567" s="1">
        <v>45535.930590277778</v>
      </c>
      <c r="G13567" t="b">
        <v>0</v>
      </c>
      <c r="H13567" t="b">
        <v>0</v>
      </c>
      <c r="I13567" t="s">
        <v>84</v>
      </c>
      <c r="J13567" t="s">
        <v>80</v>
      </c>
      <c r="K13567" t="s">
        <v>53</v>
      </c>
      <c r="L13567">
        <v>114871</v>
      </c>
    </row>
    <row r="13568" spans="1:12" x14ac:dyDescent="0.25">
      <c r="A13568" t="s">
        <v>82</v>
      </c>
      <c r="B13568" t="s">
        <v>83</v>
      </c>
      <c r="C13568" t="s">
        <v>21</v>
      </c>
      <c r="D13568" t="s">
        <v>22</v>
      </c>
      <c r="E13568" t="b">
        <v>0</v>
      </c>
      <c r="F13568" s="1">
        <v>45474.771851851852</v>
      </c>
      <c r="G13568" t="b">
        <v>0</v>
      </c>
      <c r="H13568" t="b">
        <v>1</v>
      </c>
      <c r="I13568" t="s">
        <v>84</v>
      </c>
      <c r="J13568" t="s">
        <v>34</v>
      </c>
      <c r="K13568" t="s">
        <v>117</v>
      </c>
      <c r="L13568">
        <v>119944</v>
      </c>
    </row>
    <row r="13569" spans="1:12" x14ac:dyDescent="0.25">
      <c r="A13569" t="s">
        <v>49</v>
      </c>
      <c r="B13569" t="s">
        <v>108</v>
      </c>
      <c r="C13569" t="s">
        <v>28</v>
      </c>
      <c r="D13569" t="s">
        <v>29</v>
      </c>
      <c r="E13569" t="b">
        <v>1</v>
      </c>
      <c r="F13569" s="1">
        <v>45377.305196759262</v>
      </c>
      <c r="G13569" t="b">
        <v>1</v>
      </c>
      <c r="H13569" t="b">
        <v>1</v>
      </c>
      <c r="I13569" t="s">
        <v>51</v>
      </c>
      <c r="J13569" t="s">
        <v>34</v>
      </c>
      <c r="K13569" t="s">
        <v>60</v>
      </c>
      <c r="L13569">
        <v>74572</v>
      </c>
    </row>
    <row r="13570" spans="1:12" x14ac:dyDescent="0.25">
      <c r="A13570" t="s">
        <v>19</v>
      </c>
      <c r="B13570" t="s">
        <v>86</v>
      </c>
      <c r="C13570" t="s">
        <v>40</v>
      </c>
      <c r="D13570" t="s">
        <v>29</v>
      </c>
      <c r="E13570" t="b">
        <v>1</v>
      </c>
      <c r="F13570" s="1">
        <v>45469.880011574067</v>
      </c>
      <c r="G13570" t="b">
        <v>1</v>
      </c>
      <c r="H13570" t="b">
        <v>0</v>
      </c>
      <c r="I13570" t="s">
        <v>23</v>
      </c>
      <c r="J13570" t="s">
        <v>47</v>
      </c>
      <c r="K13570" t="s">
        <v>56</v>
      </c>
      <c r="L13570">
        <v>62838</v>
      </c>
    </row>
    <row r="13571" spans="1:12" x14ac:dyDescent="0.25">
      <c r="A13571" t="s">
        <v>12</v>
      </c>
      <c r="B13571" t="s">
        <v>75</v>
      </c>
      <c r="C13571" t="s">
        <v>40</v>
      </c>
      <c r="D13571" t="s">
        <v>22</v>
      </c>
      <c r="E13571" t="b">
        <v>1</v>
      </c>
      <c r="F13571" s="1">
        <v>45593.379872685182</v>
      </c>
      <c r="G13571" t="b">
        <v>1</v>
      </c>
      <c r="H13571" t="b">
        <v>0</v>
      </c>
      <c r="I13571" t="s">
        <v>16</v>
      </c>
      <c r="J13571" t="s">
        <v>44</v>
      </c>
      <c r="K13571" t="s">
        <v>73</v>
      </c>
      <c r="L13571">
        <v>117945</v>
      </c>
    </row>
    <row r="13572" spans="1:12" x14ac:dyDescent="0.25">
      <c r="A13572" t="s">
        <v>54</v>
      </c>
      <c r="B13572" t="s">
        <v>55</v>
      </c>
      <c r="C13572" t="s">
        <v>21</v>
      </c>
      <c r="D13572" t="s">
        <v>15</v>
      </c>
      <c r="E13572" t="b">
        <v>0</v>
      </c>
      <c r="F13572" s="1">
        <v>45535.441886574074</v>
      </c>
      <c r="G13572" t="b">
        <v>0</v>
      </c>
      <c r="H13572" t="b">
        <v>0</v>
      </c>
      <c r="I13572" t="s">
        <v>30</v>
      </c>
      <c r="J13572" t="s">
        <v>31</v>
      </c>
      <c r="K13572" t="s">
        <v>93</v>
      </c>
      <c r="L13572">
        <v>132572</v>
      </c>
    </row>
    <row r="13573" spans="1:12" x14ac:dyDescent="0.25">
      <c r="A13573" t="s">
        <v>49</v>
      </c>
      <c r="B13573" t="s">
        <v>50</v>
      </c>
      <c r="C13573" t="s">
        <v>21</v>
      </c>
      <c r="D13573" t="s">
        <v>22</v>
      </c>
      <c r="E13573" t="b">
        <v>1</v>
      </c>
      <c r="F13573" s="1">
        <v>45337.423483796287</v>
      </c>
      <c r="G13573" t="b">
        <v>0</v>
      </c>
      <c r="H13573" t="b">
        <v>0</v>
      </c>
      <c r="I13573" t="s">
        <v>51</v>
      </c>
      <c r="J13573" t="s">
        <v>80</v>
      </c>
      <c r="K13573" t="s">
        <v>60</v>
      </c>
      <c r="L13573">
        <v>80433</v>
      </c>
    </row>
    <row r="13574" spans="1:12" x14ac:dyDescent="0.25">
      <c r="A13574" t="s">
        <v>49</v>
      </c>
      <c r="B13574" t="s">
        <v>61</v>
      </c>
      <c r="C13574" t="s">
        <v>43</v>
      </c>
      <c r="D13574" t="s">
        <v>15</v>
      </c>
      <c r="E13574" t="b">
        <v>0</v>
      </c>
      <c r="F13574" s="1">
        <v>45640.768055555563</v>
      </c>
      <c r="G13574" t="b">
        <v>1</v>
      </c>
      <c r="H13574" t="b">
        <v>0</v>
      </c>
      <c r="I13574" t="s">
        <v>51</v>
      </c>
      <c r="J13574" t="s">
        <v>44</v>
      </c>
      <c r="K13574" t="s">
        <v>122</v>
      </c>
      <c r="L13574">
        <v>77210</v>
      </c>
    </row>
    <row r="13575" spans="1:12" x14ac:dyDescent="0.25">
      <c r="A13575" t="s">
        <v>19</v>
      </c>
      <c r="B13575" t="s">
        <v>36</v>
      </c>
      <c r="C13575" t="s">
        <v>68</v>
      </c>
      <c r="D13575" t="s">
        <v>29</v>
      </c>
      <c r="E13575" t="b">
        <v>0</v>
      </c>
      <c r="F13575" s="1">
        <v>45415.473645833343</v>
      </c>
      <c r="G13575" t="b">
        <v>1</v>
      </c>
      <c r="H13575" t="b">
        <v>1</v>
      </c>
      <c r="I13575" t="s">
        <v>23</v>
      </c>
      <c r="J13575" t="s">
        <v>24</v>
      </c>
      <c r="K13575" t="s">
        <v>103</v>
      </c>
      <c r="L13575">
        <v>78542</v>
      </c>
    </row>
    <row r="13576" spans="1:12" x14ac:dyDescent="0.25">
      <c r="A13576" t="s">
        <v>45</v>
      </c>
      <c r="B13576" t="s">
        <v>46</v>
      </c>
      <c r="C13576" t="s">
        <v>28</v>
      </c>
      <c r="D13576" t="s">
        <v>22</v>
      </c>
      <c r="E13576" t="b">
        <v>0</v>
      </c>
      <c r="F13576" s="1">
        <v>45612.654942129629</v>
      </c>
      <c r="G13576" t="b">
        <v>0</v>
      </c>
      <c r="H13576" t="b">
        <v>0</v>
      </c>
      <c r="I13576" t="s">
        <v>16</v>
      </c>
      <c r="J13576" t="s">
        <v>31</v>
      </c>
      <c r="K13576" t="s">
        <v>115</v>
      </c>
      <c r="L13576">
        <v>93252</v>
      </c>
    </row>
    <row r="13577" spans="1:12" x14ac:dyDescent="0.25">
      <c r="A13577" t="s">
        <v>82</v>
      </c>
      <c r="B13577" t="s">
        <v>83</v>
      </c>
      <c r="C13577" t="s">
        <v>21</v>
      </c>
      <c r="D13577" t="s">
        <v>22</v>
      </c>
      <c r="E13577" t="b">
        <v>0</v>
      </c>
      <c r="F13577" s="1">
        <v>45362.564351851863</v>
      </c>
      <c r="G13577" t="b">
        <v>0</v>
      </c>
      <c r="H13577" t="b">
        <v>0</v>
      </c>
      <c r="I13577" t="s">
        <v>84</v>
      </c>
      <c r="J13577" t="s">
        <v>80</v>
      </c>
      <c r="K13577" t="s">
        <v>60</v>
      </c>
      <c r="L13577">
        <v>113307</v>
      </c>
    </row>
    <row r="13578" spans="1:12" x14ac:dyDescent="0.25">
      <c r="A13578" t="s">
        <v>82</v>
      </c>
      <c r="B13578" t="s">
        <v>83</v>
      </c>
      <c r="C13578" t="s">
        <v>68</v>
      </c>
      <c r="D13578" t="s">
        <v>29</v>
      </c>
      <c r="E13578" t="b">
        <v>0</v>
      </c>
      <c r="F13578" s="1">
        <v>45491.508148148147</v>
      </c>
      <c r="G13578" t="b">
        <v>0</v>
      </c>
      <c r="H13578" t="b">
        <v>0</v>
      </c>
      <c r="I13578" t="s">
        <v>84</v>
      </c>
      <c r="J13578" t="s">
        <v>47</v>
      </c>
      <c r="K13578" t="s">
        <v>127</v>
      </c>
      <c r="L13578">
        <v>112117</v>
      </c>
    </row>
    <row r="13579" spans="1:12" x14ac:dyDescent="0.25">
      <c r="A13579" t="s">
        <v>82</v>
      </c>
      <c r="B13579" t="s">
        <v>91</v>
      </c>
      <c r="C13579" t="s">
        <v>40</v>
      </c>
      <c r="D13579" t="s">
        <v>15</v>
      </c>
      <c r="E13579" t="b">
        <v>1</v>
      </c>
      <c r="F13579" s="1">
        <v>45541.591192129628</v>
      </c>
      <c r="G13579" t="b">
        <v>0</v>
      </c>
      <c r="H13579" t="b">
        <v>1</v>
      </c>
      <c r="I13579" t="s">
        <v>84</v>
      </c>
      <c r="J13579" t="s">
        <v>66</v>
      </c>
      <c r="K13579" t="s">
        <v>92</v>
      </c>
      <c r="L13579">
        <v>116349</v>
      </c>
    </row>
    <row r="13580" spans="1:12" x14ac:dyDescent="0.25">
      <c r="A13580" t="s">
        <v>38</v>
      </c>
      <c r="B13580" t="s">
        <v>95</v>
      </c>
      <c r="C13580" t="s">
        <v>43</v>
      </c>
      <c r="D13580" t="s">
        <v>29</v>
      </c>
      <c r="E13580" t="b">
        <v>1</v>
      </c>
      <c r="F13580" s="1">
        <v>45532.450729166667</v>
      </c>
      <c r="G13580" t="b">
        <v>1</v>
      </c>
      <c r="H13580" t="b">
        <v>0</v>
      </c>
      <c r="I13580" t="s">
        <v>41</v>
      </c>
      <c r="J13580" t="s">
        <v>70</v>
      </c>
      <c r="K13580" t="s">
        <v>114</v>
      </c>
      <c r="L13580">
        <v>85061</v>
      </c>
    </row>
    <row r="13581" spans="1:12" x14ac:dyDescent="0.25">
      <c r="A13581" t="s">
        <v>82</v>
      </c>
      <c r="B13581" t="s">
        <v>85</v>
      </c>
      <c r="C13581" t="s">
        <v>14</v>
      </c>
      <c r="D13581" t="s">
        <v>15</v>
      </c>
      <c r="E13581" t="b">
        <v>0</v>
      </c>
      <c r="F13581" s="1">
        <v>45382.79179398148</v>
      </c>
      <c r="G13581" t="b">
        <v>0</v>
      </c>
      <c r="H13581" t="b">
        <v>0</v>
      </c>
      <c r="I13581" t="s">
        <v>84</v>
      </c>
      <c r="J13581" t="s">
        <v>31</v>
      </c>
      <c r="K13581" t="s">
        <v>37</v>
      </c>
      <c r="L13581">
        <v>112474</v>
      </c>
    </row>
    <row r="13582" spans="1:12" x14ac:dyDescent="0.25">
      <c r="A13582" t="s">
        <v>54</v>
      </c>
      <c r="B13582" t="s">
        <v>55</v>
      </c>
      <c r="C13582" t="s">
        <v>28</v>
      </c>
      <c r="D13582" t="s">
        <v>22</v>
      </c>
      <c r="E13582" t="b">
        <v>0</v>
      </c>
      <c r="F13582" s="1">
        <v>45319.593078703707</v>
      </c>
      <c r="G13582" t="b">
        <v>0</v>
      </c>
      <c r="H13582" t="b">
        <v>0</v>
      </c>
      <c r="I13582" t="s">
        <v>30</v>
      </c>
      <c r="J13582" t="s">
        <v>64</v>
      </c>
      <c r="K13582" t="s">
        <v>126</v>
      </c>
      <c r="L13582">
        <v>127622</v>
      </c>
    </row>
    <row r="13583" spans="1:12" x14ac:dyDescent="0.25">
      <c r="A13583" t="s">
        <v>19</v>
      </c>
      <c r="B13583" t="s">
        <v>94</v>
      </c>
      <c r="C13583" t="s">
        <v>21</v>
      </c>
      <c r="D13583" t="s">
        <v>15</v>
      </c>
      <c r="E13583" t="b">
        <v>1</v>
      </c>
      <c r="F13583" s="1">
        <v>45337.980752314812</v>
      </c>
      <c r="G13583" t="b">
        <v>0</v>
      </c>
      <c r="H13583" t="b">
        <v>0</v>
      </c>
      <c r="I13583" t="s">
        <v>23</v>
      </c>
      <c r="J13583" t="s">
        <v>44</v>
      </c>
      <c r="K13583" t="s">
        <v>101</v>
      </c>
      <c r="L13583">
        <v>71440</v>
      </c>
    </row>
    <row r="13584" spans="1:12" x14ac:dyDescent="0.25">
      <c r="A13584" t="s">
        <v>19</v>
      </c>
      <c r="B13584" t="s">
        <v>86</v>
      </c>
      <c r="C13584" t="s">
        <v>14</v>
      </c>
      <c r="D13584" t="s">
        <v>15</v>
      </c>
      <c r="E13584" t="b">
        <v>0</v>
      </c>
      <c r="F13584" s="1">
        <v>45295.079837962963</v>
      </c>
      <c r="G13584" t="b">
        <v>1</v>
      </c>
      <c r="H13584" t="b">
        <v>1</v>
      </c>
      <c r="I13584" t="s">
        <v>23</v>
      </c>
      <c r="J13584" t="s">
        <v>44</v>
      </c>
      <c r="K13584" t="s">
        <v>109</v>
      </c>
      <c r="L13584">
        <v>80232</v>
      </c>
    </row>
    <row r="13585" spans="1:12" x14ac:dyDescent="0.25">
      <c r="A13585" t="s">
        <v>19</v>
      </c>
      <c r="B13585" t="s">
        <v>36</v>
      </c>
      <c r="C13585" t="s">
        <v>14</v>
      </c>
      <c r="D13585" t="s">
        <v>15</v>
      </c>
      <c r="E13585" t="b">
        <v>0</v>
      </c>
      <c r="F13585" s="1">
        <v>45515.277939814812</v>
      </c>
      <c r="G13585" t="b">
        <v>0</v>
      </c>
      <c r="H13585" t="b">
        <v>0</v>
      </c>
      <c r="I13585" t="s">
        <v>23</v>
      </c>
      <c r="J13585" t="s">
        <v>24</v>
      </c>
      <c r="K13585" t="s">
        <v>129</v>
      </c>
      <c r="L13585">
        <v>60959</v>
      </c>
    </row>
    <row r="13586" spans="1:12" x14ac:dyDescent="0.25">
      <c r="A13586" t="s">
        <v>26</v>
      </c>
      <c r="B13586" t="s">
        <v>27</v>
      </c>
      <c r="C13586" t="s">
        <v>14</v>
      </c>
      <c r="D13586" t="s">
        <v>29</v>
      </c>
      <c r="E13586" t="b">
        <v>0</v>
      </c>
      <c r="F13586" s="1">
        <v>45532.365428240737</v>
      </c>
      <c r="G13586" t="b">
        <v>1</v>
      </c>
      <c r="H13586" t="b">
        <v>1</v>
      </c>
      <c r="I13586" t="s">
        <v>30</v>
      </c>
      <c r="J13586" t="s">
        <v>34</v>
      </c>
      <c r="K13586" t="s">
        <v>37</v>
      </c>
      <c r="L13586">
        <v>124008</v>
      </c>
    </row>
    <row r="13587" spans="1:12" x14ac:dyDescent="0.25">
      <c r="A13587" t="s">
        <v>82</v>
      </c>
      <c r="B13587" t="s">
        <v>83</v>
      </c>
      <c r="C13587" t="s">
        <v>21</v>
      </c>
      <c r="D13587" t="s">
        <v>22</v>
      </c>
      <c r="E13587" t="b">
        <v>0</v>
      </c>
      <c r="F13587" s="1">
        <v>45634.932442129633</v>
      </c>
      <c r="G13587" t="b">
        <v>1</v>
      </c>
      <c r="H13587" t="b">
        <v>1</v>
      </c>
      <c r="I13587" t="s">
        <v>84</v>
      </c>
      <c r="J13587" t="s">
        <v>57</v>
      </c>
      <c r="K13587" t="s">
        <v>100</v>
      </c>
      <c r="L13587">
        <v>122438</v>
      </c>
    </row>
    <row r="13588" spans="1:12" x14ac:dyDescent="0.25">
      <c r="A13588" t="s">
        <v>19</v>
      </c>
      <c r="B13588" t="s">
        <v>36</v>
      </c>
      <c r="C13588" t="s">
        <v>43</v>
      </c>
      <c r="D13588" t="s">
        <v>15</v>
      </c>
      <c r="E13588" t="b">
        <v>1</v>
      </c>
      <c r="F13588" s="1">
        <v>45553.953645833331</v>
      </c>
      <c r="G13588" t="b">
        <v>1</v>
      </c>
      <c r="H13588" t="b">
        <v>0</v>
      </c>
      <c r="I13588" t="s">
        <v>23</v>
      </c>
      <c r="J13588" t="s">
        <v>66</v>
      </c>
      <c r="K13588" t="s">
        <v>97</v>
      </c>
      <c r="L13588">
        <v>71047</v>
      </c>
    </row>
    <row r="13589" spans="1:12" x14ac:dyDescent="0.25">
      <c r="A13589" t="s">
        <v>26</v>
      </c>
      <c r="B13589" t="s">
        <v>33</v>
      </c>
      <c r="C13589" t="s">
        <v>40</v>
      </c>
      <c r="D13589" t="s">
        <v>22</v>
      </c>
      <c r="E13589" t="b">
        <v>0</v>
      </c>
      <c r="F13589" s="1">
        <v>45470.023194444453</v>
      </c>
      <c r="G13589" t="b">
        <v>1</v>
      </c>
      <c r="H13589" t="b">
        <v>0</v>
      </c>
      <c r="I13589" t="s">
        <v>30</v>
      </c>
      <c r="J13589" t="s">
        <v>66</v>
      </c>
      <c r="K13589" t="s">
        <v>123</v>
      </c>
      <c r="L13589">
        <v>114500</v>
      </c>
    </row>
    <row r="13590" spans="1:12" x14ac:dyDescent="0.25">
      <c r="A13590" t="s">
        <v>49</v>
      </c>
      <c r="B13590" t="s">
        <v>61</v>
      </c>
      <c r="C13590" t="s">
        <v>40</v>
      </c>
      <c r="D13590" t="s">
        <v>29</v>
      </c>
      <c r="E13590" t="b">
        <v>1</v>
      </c>
      <c r="F13590" s="1">
        <v>45440.454745370371</v>
      </c>
      <c r="G13590" t="b">
        <v>0</v>
      </c>
      <c r="H13590" t="b">
        <v>0</v>
      </c>
      <c r="I13590" t="s">
        <v>51</v>
      </c>
      <c r="J13590" t="s">
        <v>31</v>
      </c>
      <c r="K13590" t="s">
        <v>110</v>
      </c>
      <c r="L13590">
        <v>94246</v>
      </c>
    </row>
    <row r="13591" spans="1:12" x14ac:dyDescent="0.25">
      <c r="A13591" t="s">
        <v>82</v>
      </c>
      <c r="B13591" t="s">
        <v>83</v>
      </c>
      <c r="C13591" t="s">
        <v>28</v>
      </c>
      <c r="D13591" t="s">
        <v>22</v>
      </c>
      <c r="E13591" t="b">
        <v>0</v>
      </c>
      <c r="F13591" s="1">
        <v>45301.020266203697</v>
      </c>
      <c r="G13591" t="b">
        <v>1</v>
      </c>
      <c r="H13591" t="b">
        <v>1</v>
      </c>
      <c r="I13591" t="s">
        <v>84</v>
      </c>
      <c r="J13591" t="s">
        <v>66</v>
      </c>
      <c r="K13591" t="s">
        <v>99</v>
      </c>
      <c r="L13591">
        <v>125204</v>
      </c>
    </row>
    <row r="13592" spans="1:12" x14ac:dyDescent="0.25">
      <c r="A13592" t="s">
        <v>82</v>
      </c>
      <c r="B13592" t="s">
        <v>83</v>
      </c>
      <c r="C13592" t="s">
        <v>68</v>
      </c>
      <c r="D13592" t="s">
        <v>29</v>
      </c>
      <c r="E13592" t="b">
        <v>0</v>
      </c>
      <c r="F13592" s="1">
        <v>45433.022858796299</v>
      </c>
      <c r="G13592" t="b">
        <v>1</v>
      </c>
      <c r="H13592" t="b">
        <v>1</v>
      </c>
      <c r="I13592" t="s">
        <v>84</v>
      </c>
      <c r="J13592" t="s">
        <v>17</v>
      </c>
      <c r="K13592" t="s">
        <v>104</v>
      </c>
      <c r="L13592">
        <v>125689</v>
      </c>
    </row>
    <row r="13593" spans="1:12" x14ac:dyDescent="0.25">
      <c r="A13593" t="s">
        <v>49</v>
      </c>
      <c r="B13593" t="s">
        <v>61</v>
      </c>
      <c r="C13593" t="s">
        <v>28</v>
      </c>
      <c r="D13593" t="s">
        <v>15</v>
      </c>
      <c r="E13593" t="b">
        <v>1</v>
      </c>
      <c r="F13593" s="1">
        <v>45609.926724537043</v>
      </c>
      <c r="G13593" t="b">
        <v>1</v>
      </c>
      <c r="H13593" t="b">
        <v>1</v>
      </c>
      <c r="I13593" t="s">
        <v>51</v>
      </c>
      <c r="J13593" t="s">
        <v>70</v>
      </c>
      <c r="K13593" t="s">
        <v>124</v>
      </c>
      <c r="L13593">
        <v>80879</v>
      </c>
    </row>
    <row r="13594" spans="1:12" x14ac:dyDescent="0.25">
      <c r="A13594" t="s">
        <v>38</v>
      </c>
      <c r="B13594" t="s">
        <v>95</v>
      </c>
      <c r="C13594" t="s">
        <v>40</v>
      </c>
      <c r="D13594" t="s">
        <v>15</v>
      </c>
      <c r="E13594" t="b">
        <v>0</v>
      </c>
      <c r="F13594" s="1">
        <v>45547.387199074074</v>
      </c>
      <c r="G13594" t="b">
        <v>1</v>
      </c>
      <c r="H13594" t="b">
        <v>0</v>
      </c>
      <c r="I13594" t="s">
        <v>41</v>
      </c>
      <c r="J13594" t="s">
        <v>80</v>
      </c>
      <c r="K13594" t="s">
        <v>42</v>
      </c>
      <c r="L13594">
        <v>76515</v>
      </c>
    </row>
    <row r="13595" spans="1:12" x14ac:dyDescent="0.25">
      <c r="A13595" t="s">
        <v>82</v>
      </c>
      <c r="B13595" t="s">
        <v>83</v>
      </c>
      <c r="C13595" t="s">
        <v>68</v>
      </c>
      <c r="D13595" t="s">
        <v>29</v>
      </c>
      <c r="E13595" t="b">
        <v>0</v>
      </c>
      <c r="F13595" s="1">
        <v>45433.022858796299</v>
      </c>
      <c r="G13595" t="b">
        <v>1</v>
      </c>
      <c r="H13595" t="b">
        <v>1</v>
      </c>
      <c r="I13595" t="s">
        <v>84</v>
      </c>
      <c r="J13595" t="s">
        <v>17</v>
      </c>
      <c r="K13595" t="s">
        <v>60</v>
      </c>
      <c r="L13595">
        <v>125689</v>
      </c>
    </row>
    <row r="13596" spans="1:12" x14ac:dyDescent="0.25">
      <c r="A13596" t="s">
        <v>82</v>
      </c>
      <c r="B13596" t="s">
        <v>85</v>
      </c>
      <c r="C13596" t="s">
        <v>43</v>
      </c>
      <c r="D13596" t="s">
        <v>29</v>
      </c>
      <c r="E13596" t="b">
        <v>1</v>
      </c>
      <c r="F13596" s="1">
        <v>45358.464143518519</v>
      </c>
      <c r="G13596" t="b">
        <v>1</v>
      </c>
      <c r="H13596" t="b">
        <v>1</v>
      </c>
      <c r="I13596" t="s">
        <v>84</v>
      </c>
      <c r="J13596" t="s">
        <v>52</v>
      </c>
      <c r="K13596" t="s">
        <v>111</v>
      </c>
      <c r="L13596">
        <v>104230</v>
      </c>
    </row>
    <row r="13597" spans="1:12" x14ac:dyDescent="0.25">
      <c r="A13597" t="s">
        <v>82</v>
      </c>
      <c r="B13597" t="s">
        <v>85</v>
      </c>
      <c r="C13597" t="s">
        <v>14</v>
      </c>
      <c r="D13597" t="s">
        <v>22</v>
      </c>
      <c r="E13597" t="b">
        <v>0</v>
      </c>
      <c r="F13597" s="1">
        <v>45319.878125000003</v>
      </c>
      <c r="G13597" t="b">
        <v>0</v>
      </c>
      <c r="H13597" t="b">
        <v>1</v>
      </c>
      <c r="I13597" t="s">
        <v>84</v>
      </c>
      <c r="J13597" t="s">
        <v>44</v>
      </c>
      <c r="K13597" t="s">
        <v>18</v>
      </c>
      <c r="L13597">
        <v>111129</v>
      </c>
    </row>
    <row r="13598" spans="1:12" x14ac:dyDescent="0.25">
      <c r="A13598" t="s">
        <v>38</v>
      </c>
      <c r="B13598" t="s">
        <v>39</v>
      </c>
      <c r="C13598" t="s">
        <v>28</v>
      </c>
      <c r="D13598" t="s">
        <v>15</v>
      </c>
      <c r="E13598" t="b">
        <v>1</v>
      </c>
      <c r="F13598" s="1">
        <v>45373.493344907409</v>
      </c>
      <c r="G13598" t="b">
        <v>0</v>
      </c>
      <c r="H13598" t="b">
        <v>0</v>
      </c>
      <c r="I13598" t="s">
        <v>41</v>
      </c>
      <c r="J13598" t="s">
        <v>24</v>
      </c>
      <c r="K13598" t="s">
        <v>121</v>
      </c>
      <c r="L13598">
        <v>79167</v>
      </c>
    </row>
    <row r="13599" spans="1:12" x14ac:dyDescent="0.25">
      <c r="A13599" t="s">
        <v>38</v>
      </c>
      <c r="B13599" t="s">
        <v>107</v>
      </c>
      <c r="C13599" t="s">
        <v>40</v>
      </c>
      <c r="D13599" t="s">
        <v>29</v>
      </c>
      <c r="E13599" t="b">
        <v>1</v>
      </c>
      <c r="F13599" s="1">
        <v>45459.729791666658</v>
      </c>
      <c r="G13599" t="b">
        <v>1</v>
      </c>
      <c r="H13599" t="b">
        <v>1</v>
      </c>
      <c r="I13599" t="s">
        <v>41</v>
      </c>
      <c r="J13599" t="s">
        <v>17</v>
      </c>
      <c r="K13599" t="s">
        <v>69</v>
      </c>
      <c r="L13599">
        <v>86568</v>
      </c>
    </row>
    <row r="13600" spans="1:12" x14ac:dyDescent="0.25">
      <c r="A13600" t="s">
        <v>45</v>
      </c>
      <c r="B13600" t="s">
        <v>76</v>
      </c>
      <c r="C13600" t="s">
        <v>21</v>
      </c>
      <c r="D13600" t="s">
        <v>15</v>
      </c>
      <c r="E13600" t="b">
        <v>0</v>
      </c>
      <c r="F13600" s="1">
        <v>45308.664780092593</v>
      </c>
      <c r="G13600" t="b">
        <v>1</v>
      </c>
      <c r="H13600" t="b">
        <v>1</v>
      </c>
      <c r="I13600" t="s">
        <v>16</v>
      </c>
      <c r="J13600" t="s">
        <v>80</v>
      </c>
      <c r="K13600" t="s">
        <v>113</v>
      </c>
      <c r="L13600">
        <v>88812</v>
      </c>
    </row>
    <row r="13601" spans="1:12" x14ac:dyDescent="0.25">
      <c r="A13601" t="s">
        <v>54</v>
      </c>
      <c r="B13601" t="s">
        <v>79</v>
      </c>
      <c r="C13601" t="s">
        <v>14</v>
      </c>
      <c r="D13601" t="s">
        <v>22</v>
      </c>
      <c r="E13601" t="b">
        <v>1</v>
      </c>
      <c r="F13601" s="1">
        <v>45340.415868055563</v>
      </c>
      <c r="G13601" t="b">
        <v>0</v>
      </c>
      <c r="H13601" t="b">
        <v>0</v>
      </c>
      <c r="I13601" t="s">
        <v>30</v>
      </c>
      <c r="J13601" t="s">
        <v>72</v>
      </c>
      <c r="K13601" t="s">
        <v>115</v>
      </c>
      <c r="L13601">
        <v>149134</v>
      </c>
    </row>
    <row r="13602" spans="1:12" x14ac:dyDescent="0.25">
      <c r="A13602" t="s">
        <v>38</v>
      </c>
      <c r="B13602" t="s">
        <v>95</v>
      </c>
      <c r="C13602" t="s">
        <v>28</v>
      </c>
      <c r="D13602" t="s">
        <v>29</v>
      </c>
      <c r="E13602" t="b">
        <v>1</v>
      </c>
      <c r="F13602" s="1">
        <v>45466.03052083333</v>
      </c>
      <c r="G13602" t="b">
        <v>1</v>
      </c>
      <c r="H13602" t="b">
        <v>1</v>
      </c>
      <c r="I13602" t="s">
        <v>41</v>
      </c>
      <c r="J13602" t="s">
        <v>64</v>
      </c>
      <c r="K13602" t="s">
        <v>59</v>
      </c>
      <c r="L13602">
        <v>69732</v>
      </c>
    </row>
    <row r="13603" spans="1:12" x14ac:dyDescent="0.25">
      <c r="A13603" t="s">
        <v>45</v>
      </c>
      <c r="B13603" t="s">
        <v>46</v>
      </c>
      <c r="C13603" t="s">
        <v>68</v>
      </c>
      <c r="D13603" t="s">
        <v>15</v>
      </c>
      <c r="E13603" t="b">
        <v>0</v>
      </c>
      <c r="F13603" s="1">
        <v>45478.820914351847</v>
      </c>
      <c r="G13603" t="b">
        <v>0</v>
      </c>
      <c r="H13603" t="b">
        <v>1</v>
      </c>
      <c r="I13603" t="s">
        <v>16</v>
      </c>
      <c r="J13603" t="s">
        <v>34</v>
      </c>
      <c r="K13603" t="s">
        <v>65</v>
      </c>
      <c r="L13603">
        <v>85872</v>
      </c>
    </row>
    <row r="13604" spans="1:12" x14ac:dyDescent="0.25">
      <c r="A13604" t="s">
        <v>26</v>
      </c>
      <c r="B13604" t="s">
        <v>27</v>
      </c>
      <c r="C13604" t="s">
        <v>21</v>
      </c>
      <c r="D13604" t="s">
        <v>15</v>
      </c>
      <c r="E13604" t="b">
        <v>1</v>
      </c>
      <c r="F13604" s="1">
        <v>45423.630173611113</v>
      </c>
      <c r="G13604" t="b">
        <v>1</v>
      </c>
      <c r="H13604" t="b">
        <v>0</v>
      </c>
      <c r="I13604" t="s">
        <v>30</v>
      </c>
      <c r="J13604" t="s">
        <v>34</v>
      </c>
      <c r="K13604" t="s">
        <v>110</v>
      </c>
      <c r="L13604">
        <v>110134</v>
      </c>
    </row>
    <row r="13605" spans="1:12" x14ac:dyDescent="0.25">
      <c r="A13605" t="s">
        <v>26</v>
      </c>
      <c r="B13605" t="s">
        <v>71</v>
      </c>
      <c r="C13605" t="s">
        <v>14</v>
      </c>
      <c r="D13605" t="s">
        <v>22</v>
      </c>
      <c r="E13605" t="b">
        <v>0</v>
      </c>
      <c r="F13605" s="1">
        <v>45452.429560185177</v>
      </c>
      <c r="G13605" t="b">
        <v>0</v>
      </c>
      <c r="H13605" t="b">
        <v>0</v>
      </c>
      <c r="I13605" t="s">
        <v>30</v>
      </c>
      <c r="J13605" t="s">
        <v>47</v>
      </c>
      <c r="K13605" t="s">
        <v>119</v>
      </c>
      <c r="L13605">
        <v>104490</v>
      </c>
    </row>
    <row r="13606" spans="1:12" x14ac:dyDescent="0.25">
      <c r="A13606" t="s">
        <v>19</v>
      </c>
      <c r="B13606" t="s">
        <v>36</v>
      </c>
      <c r="C13606" t="s">
        <v>40</v>
      </c>
      <c r="D13606" t="s">
        <v>29</v>
      </c>
      <c r="E13606" t="b">
        <v>1</v>
      </c>
      <c r="F13606" s="1">
        <v>45322.262245370373</v>
      </c>
      <c r="G13606" t="b">
        <v>1</v>
      </c>
      <c r="H13606" t="b">
        <v>0</v>
      </c>
      <c r="I13606" t="s">
        <v>23</v>
      </c>
      <c r="J13606" t="s">
        <v>31</v>
      </c>
      <c r="K13606" t="s">
        <v>100</v>
      </c>
      <c r="L13606">
        <v>87121</v>
      </c>
    </row>
    <row r="13607" spans="1:12" x14ac:dyDescent="0.25">
      <c r="A13607" t="s">
        <v>45</v>
      </c>
      <c r="B13607" t="s">
        <v>88</v>
      </c>
      <c r="C13607" t="s">
        <v>28</v>
      </c>
      <c r="D13607" t="s">
        <v>15</v>
      </c>
      <c r="E13607" t="b">
        <v>1</v>
      </c>
      <c r="F13607" s="1">
        <v>45577.361956018518</v>
      </c>
      <c r="G13607" t="b">
        <v>1</v>
      </c>
      <c r="H13607" t="b">
        <v>1</v>
      </c>
      <c r="I13607" t="s">
        <v>16</v>
      </c>
      <c r="J13607" t="s">
        <v>17</v>
      </c>
      <c r="K13607" t="s">
        <v>118</v>
      </c>
      <c r="L13607">
        <v>106963</v>
      </c>
    </row>
    <row r="13608" spans="1:12" x14ac:dyDescent="0.25">
      <c r="A13608" t="s">
        <v>12</v>
      </c>
      <c r="B13608" t="s">
        <v>63</v>
      </c>
      <c r="C13608" t="s">
        <v>14</v>
      </c>
      <c r="D13608" t="s">
        <v>29</v>
      </c>
      <c r="E13608" t="b">
        <v>1</v>
      </c>
      <c r="F13608" s="1">
        <v>45474.41710648148</v>
      </c>
      <c r="G13608" t="b">
        <v>0</v>
      </c>
      <c r="H13608" t="b">
        <v>0</v>
      </c>
      <c r="I13608" t="s">
        <v>16</v>
      </c>
      <c r="J13608" t="s">
        <v>66</v>
      </c>
      <c r="K13608" t="s">
        <v>104</v>
      </c>
      <c r="L13608">
        <v>138277</v>
      </c>
    </row>
    <row r="13609" spans="1:12" x14ac:dyDescent="0.25">
      <c r="A13609" t="s">
        <v>45</v>
      </c>
      <c r="B13609" t="s">
        <v>46</v>
      </c>
      <c r="C13609" t="s">
        <v>40</v>
      </c>
      <c r="D13609" t="s">
        <v>22</v>
      </c>
      <c r="E13609" t="b">
        <v>0</v>
      </c>
      <c r="F13609" s="1">
        <v>45361.547673611109</v>
      </c>
      <c r="G13609" t="b">
        <v>0</v>
      </c>
      <c r="H13609" t="b">
        <v>0</v>
      </c>
      <c r="I13609" t="s">
        <v>16</v>
      </c>
      <c r="J13609" t="s">
        <v>31</v>
      </c>
      <c r="K13609" t="s">
        <v>87</v>
      </c>
      <c r="L13609">
        <v>119326</v>
      </c>
    </row>
    <row r="13610" spans="1:12" x14ac:dyDescent="0.25">
      <c r="A13610" t="s">
        <v>19</v>
      </c>
      <c r="B13610" t="s">
        <v>86</v>
      </c>
      <c r="C13610" t="s">
        <v>28</v>
      </c>
      <c r="D13610" t="s">
        <v>22</v>
      </c>
      <c r="E13610" t="b">
        <v>0</v>
      </c>
      <c r="F13610" s="1">
        <v>45607.519548611112</v>
      </c>
      <c r="G13610" t="b">
        <v>0</v>
      </c>
      <c r="H13610" t="b">
        <v>0</v>
      </c>
      <c r="I13610" t="s">
        <v>23</v>
      </c>
      <c r="J13610" t="s">
        <v>17</v>
      </c>
      <c r="K13610" t="s">
        <v>74</v>
      </c>
      <c r="L13610">
        <v>70827</v>
      </c>
    </row>
    <row r="13611" spans="1:12" x14ac:dyDescent="0.25">
      <c r="A13611" t="s">
        <v>26</v>
      </c>
      <c r="B13611" t="s">
        <v>27</v>
      </c>
      <c r="C13611" t="s">
        <v>68</v>
      </c>
      <c r="D13611" t="s">
        <v>15</v>
      </c>
      <c r="E13611" t="b">
        <v>0</v>
      </c>
      <c r="F13611" s="1">
        <v>45530.497372685182</v>
      </c>
      <c r="G13611" t="b">
        <v>0</v>
      </c>
      <c r="H13611" t="b">
        <v>1</v>
      </c>
      <c r="I13611" t="s">
        <v>30</v>
      </c>
      <c r="J13611" t="s">
        <v>80</v>
      </c>
      <c r="K13611" t="s">
        <v>37</v>
      </c>
      <c r="L13611">
        <v>101561</v>
      </c>
    </row>
    <row r="13612" spans="1:12" x14ac:dyDescent="0.25">
      <c r="A13612" t="s">
        <v>19</v>
      </c>
      <c r="B13612" t="s">
        <v>20</v>
      </c>
      <c r="C13612" t="s">
        <v>14</v>
      </c>
      <c r="D13612" t="s">
        <v>15</v>
      </c>
      <c r="E13612" t="b">
        <v>0</v>
      </c>
      <c r="F13612" s="1">
        <v>45556.082314814812</v>
      </c>
      <c r="G13612" t="b">
        <v>0</v>
      </c>
      <c r="H13612" t="b">
        <v>0</v>
      </c>
      <c r="I13612" t="s">
        <v>23</v>
      </c>
      <c r="J13612" t="s">
        <v>44</v>
      </c>
      <c r="K13612" t="s">
        <v>81</v>
      </c>
      <c r="L13612">
        <v>61821</v>
      </c>
    </row>
    <row r="13613" spans="1:12" x14ac:dyDescent="0.25">
      <c r="A13613" t="s">
        <v>19</v>
      </c>
      <c r="B13613" t="s">
        <v>94</v>
      </c>
      <c r="C13613" t="s">
        <v>68</v>
      </c>
      <c r="D13613" t="s">
        <v>22</v>
      </c>
      <c r="E13613" t="b">
        <v>0</v>
      </c>
      <c r="F13613" s="1">
        <v>45525.653483796297</v>
      </c>
      <c r="G13613" t="b">
        <v>1</v>
      </c>
      <c r="H13613" t="b">
        <v>1</v>
      </c>
      <c r="I13613" t="s">
        <v>23</v>
      </c>
      <c r="J13613" t="s">
        <v>24</v>
      </c>
      <c r="K13613" t="s">
        <v>90</v>
      </c>
      <c r="L13613">
        <v>75327</v>
      </c>
    </row>
    <row r="13614" spans="1:12" x14ac:dyDescent="0.25">
      <c r="A13614" t="s">
        <v>54</v>
      </c>
      <c r="B13614" t="s">
        <v>79</v>
      </c>
      <c r="C13614" t="s">
        <v>43</v>
      </c>
      <c r="D13614" t="s">
        <v>29</v>
      </c>
      <c r="E13614" t="b">
        <v>0</v>
      </c>
      <c r="F13614" s="1">
        <v>45653.833067129628</v>
      </c>
      <c r="G13614" t="b">
        <v>0</v>
      </c>
      <c r="H13614" t="b">
        <v>1</v>
      </c>
      <c r="I13614" t="s">
        <v>30</v>
      </c>
      <c r="J13614" t="s">
        <v>72</v>
      </c>
      <c r="K13614" t="s">
        <v>120</v>
      </c>
      <c r="L13614">
        <v>127466</v>
      </c>
    </row>
    <row r="13615" spans="1:12" x14ac:dyDescent="0.25">
      <c r="A13615" t="s">
        <v>19</v>
      </c>
      <c r="B13615" t="s">
        <v>36</v>
      </c>
      <c r="C13615" t="s">
        <v>68</v>
      </c>
      <c r="D13615" t="s">
        <v>22</v>
      </c>
      <c r="E13615" t="b">
        <v>1</v>
      </c>
      <c r="F13615" s="1">
        <v>45319.316608796304</v>
      </c>
      <c r="G13615" t="b">
        <v>1</v>
      </c>
      <c r="H13615" t="b">
        <v>0</v>
      </c>
      <c r="I13615" t="s">
        <v>23</v>
      </c>
      <c r="J13615" t="s">
        <v>72</v>
      </c>
      <c r="K13615" t="s">
        <v>124</v>
      </c>
      <c r="L13615">
        <v>72926</v>
      </c>
    </row>
    <row r="13616" spans="1:12" x14ac:dyDescent="0.25">
      <c r="A13616" t="s">
        <v>45</v>
      </c>
      <c r="B13616" t="s">
        <v>76</v>
      </c>
      <c r="C13616" t="s">
        <v>68</v>
      </c>
      <c r="D13616" t="s">
        <v>15</v>
      </c>
      <c r="E13616" t="b">
        <v>0</v>
      </c>
      <c r="F13616" s="1">
        <v>45641.448414351849</v>
      </c>
      <c r="G13616" t="b">
        <v>0</v>
      </c>
      <c r="H13616" t="b">
        <v>0</v>
      </c>
      <c r="I13616" t="s">
        <v>16</v>
      </c>
      <c r="J13616" t="s">
        <v>70</v>
      </c>
      <c r="K13616" t="s">
        <v>90</v>
      </c>
      <c r="L13616">
        <v>85799</v>
      </c>
    </row>
    <row r="13617" spans="1:12" x14ac:dyDescent="0.25">
      <c r="A13617" t="s">
        <v>38</v>
      </c>
      <c r="B13617" t="s">
        <v>107</v>
      </c>
      <c r="C13617" t="s">
        <v>28</v>
      </c>
      <c r="D13617" t="s">
        <v>15</v>
      </c>
      <c r="E13617" t="b">
        <v>1</v>
      </c>
      <c r="F13617" s="1">
        <v>45462.150856481479</v>
      </c>
      <c r="G13617" t="b">
        <v>0</v>
      </c>
      <c r="H13617" t="b">
        <v>1</v>
      </c>
      <c r="I13617" t="s">
        <v>41</v>
      </c>
      <c r="J13617" t="s">
        <v>64</v>
      </c>
      <c r="K13617" t="s">
        <v>124</v>
      </c>
      <c r="L13617">
        <v>79422</v>
      </c>
    </row>
    <row r="13618" spans="1:12" x14ac:dyDescent="0.25">
      <c r="A13618" t="s">
        <v>19</v>
      </c>
      <c r="B13618" t="s">
        <v>86</v>
      </c>
      <c r="C13618" t="s">
        <v>21</v>
      </c>
      <c r="D13618" t="s">
        <v>29</v>
      </c>
      <c r="E13618" t="b">
        <v>0</v>
      </c>
      <c r="F13618" s="1">
        <v>45622.592118055552</v>
      </c>
      <c r="G13618" t="b">
        <v>1</v>
      </c>
      <c r="H13618" t="b">
        <v>1</v>
      </c>
      <c r="I13618" t="s">
        <v>23</v>
      </c>
      <c r="J13618" t="s">
        <v>52</v>
      </c>
      <c r="K13618" t="s">
        <v>126</v>
      </c>
      <c r="L13618">
        <v>89689</v>
      </c>
    </row>
    <row r="13619" spans="1:12" x14ac:dyDescent="0.25">
      <c r="A13619" t="s">
        <v>82</v>
      </c>
      <c r="B13619" t="s">
        <v>91</v>
      </c>
      <c r="C13619" t="s">
        <v>40</v>
      </c>
      <c r="D13619" t="s">
        <v>29</v>
      </c>
      <c r="E13619" t="b">
        <v>1</v>
      </c>
      <c r="F13619" s="1">
        <v>45366.629537037043</v>
      </c>
      <c r="G13619" t="b">
        <v>0</v>
      </c>
      <c r="H13619" t="b">
        <v>1</v>
      </c>
      <c r="I13619" t="s">
        <v>84</v>
      </c>
      <c r="J13619" t="s">
        <v>47</v>
      </c>
      <c r="K13619" t="s">
        <v>121</v>
      </c>
      <c r="L13619">
        <v>118149</v>
      </c>
    </row>
    <row r="13620" spans="1:12" x14ac:dyDescent="0.25">
      <c r="A13620" t="s">
        <v>54</v>
      </c>
      <c r="B13620" t="s">
        <v>79</v>
      </c>
      <c r="C13620" t="s">
        <v>40</v>
      </c>
      <c r="D13620" t="s">
        <v>29</v>
      </c>
      <c r="E13620" t="b">
        <v>0</v>
      </c>
      <c r="F13620" s="1">
        <v>45488.315520833326</v>
      </c>
      <c r="G13620" t="b">
        <v>0</v>
      </c>
      <c r="H13620" t="b">
        <v>0</v>
      </c>
      <c r="I13620" t="s">
        <v>30</v>
      </c>
      <c r="J13620" t="s">
        <v>57</v>
      </c>
      <c r="K13620" t="s">
        <v>35</v>
      </c>
      <c r="L13620">
        <v>119063</v>
      </c>
    </row>
    <row r="13621" spans="1:12" x14ac:dyDescent="0.25">
      <c r="A13621" t="s">
        <v>54</v>
      </c>
      <c r="B13621" t="s">
        <v>79</v>
      </c>
      <c r="C13621" t="s">
        <v>40</v>
      </c>
      <c r="D13621" t="s">
        <v>15</v>
      </c>
      <c r="E13621" t="b">
        <v>1</v>
      </c>
      <c r="F13621" s="1">
        <v>45375.22824074074</v>
      </c>
      <c r="G13621" t="b">
        <v>0</v>
      </c>
      <c r="H13621" t="b">
        <v>0</v>
      </c>
      <c r="I13621" t="s">
        <v>30</v>
      </c>
      <c r="J13621" t="s">
        <v>66</v>
      </c>
      <c r="K13621" t="s">
        <v>69</v>
      </c>
      <c r="L13621">
        <v>118376</v>
      </c>
    </row>
    <row r="13622" spans="1:12" x14ac:dyDescent="0.25">
      <c r="A13622" t="s">
        <v>12</v>
      </c>
      <c r="B13622" t="s">
        <v>13</v>
      </c>
      <c r="C13622" t="s">
        <v>28</v>
      </c>
      <c r="D13622" t="s">
        <v>15</v>
      </c>
      <c r="E13622" t="b">
        <v>0</v>
      </c>
      <c r="F13622" s="1">
        <v>45447.535497685189</v>
      </c>
      <c r="G13622" t="b">
        <v>1</v>
      </c>
      <c r="H13622" t="b">
        <v>1</v>
      </c>
      <c r="I13622" t="s">
        <v>16</v>
      </c>
      <c r="J13622" t="s">
        <v>80</v>
      </c>
      <c r="K13622" t="s">
        <v>18</v>
      </c>
      <c r="L13622">
        <v>110189</v>
      </c>
    </row>
    <row r="13623" spans="1:12" x14ac:dyDescent="0.25">
      <c r="A13623" t="s">
        <v>19</v>
      </c>
      <c r="B13623" t="s">
        <v>94</v>
      </c>
      <c r="C13623" t="s">
        <v>14</v>
      </c>
      <c r="D13623" t="s">
        <v>22</v>
      </c>
      <c r="E13623" t="b">
        <v>0</v>
      </c>
      <c r="F13623" s="1">
        <v>45371.500486111108</v>
      </c>
      <c r="G13623" t="b">
        <v>0</v>
      </c>
      <c r="H13623" t="b">
        <v>0</v>
      </c>
      <c r="I13623" t="s">
        <v>23</v>
      </c>
      <c r="J13623" t="s">
        <v>66</v>
      </c>
      <c r="K13623" t="s">
        <v>111</v>
      </c>
      <c r="L13623">
        <v>71162</v>
      </c>
    </row>
    <row r="13624" spans="1:12" x14ac:dyDescent="0.25">
      <c r="A13624" t="s">
        <v>49</v>
      </c>
      <c r="B13624" t="s">
        <v>50</v>
      </c>
      <c r="C13624" t="s">
        <v>28</v>
      </c>
      <c r="D13624" t="s">
        <v>29</v>
      </c>
      <c r="E13624" t="b">
        <v>0</v>
      </c>
      <c r="F13624" s="1">
        <v>45469.069594907407</v>
      </c>
      <c r="G13624" t="b">
        <v>1</v>
      </c>
      <c r="H13624" t="b">
        <v>1</v>
      </c>
      <c r="I13624" t="s">
        <v>51</v>
      </c>
      <c r="J13624" t="s">
        <v>34</v>
      </c>
      <c r="K13624" t="s">
        <v>104</v>
      </c>
      <c r="L13624">
        <v>84261</v>
      </c>
    </row>
    <row r="13625" spans="1:12" x14ac:dyDescent="0.25">
      <c r="A13625" t="s">
        <v>49</v>
      </c>
      <c r="B13625" t="s">
        <v>61</v>
      </c>
      <c r="C13625" t="s">
        <v>68</v>
      </c>
      <c r="D13625" t="s">
        <v>29</v>
      </c>
      <c r="E13625" t="b">
        <v>0</v>
      </c>
      <c r="F13625" s="1">
        <v>45316.869791666657</v>
      </c>
      <c r="G13625" t="b">
        <v>0</v>
      </c>
      <c r="H13625" t="b">
        <v>1</v>
      </c>
      <c r="I13625" t="s">
        <v>51</v>
      </c>
      <c r="J13625" t="s">
        <v>80</v>
      </c>
      <c r="K13625" t="s">
        <v>112</v>
      </c>
      <c r="L13625">
        <v>89281</v>
      </c>
    </row>
    <row r="13626" spans="1:12" x14ac:dyDescent="0.25">
      <c r="A13626" t="s">
        <v>45</v>
      </c>
      <c r="B13626" t="s">
        <v>88</v>
      </c>
      <c r="C13626" t="s">
        <v>40</v>
      </c>
      <c r="D13626" t="s">
        <v>15</v>
      </c>
      <c r="E13626" t="b">
        <v>0</v>
      </c>
      <c r="F13626" s="1">
        <v>45449.77857638889</v>
      </c>
      <c r="G13626" t="b">
        <v>0</v>
      </c>
      <c r="H13626" t="b">
        <v>0</v>
      </c>
      <c r="I13626" t="s">
        <v>16</v>
      </c>
      <c r="J13626" t="s">
        <v>44</v>
      </c>
      <c r="K13626" t="s">
        <v>122</v>
      </c>
      <c r="L13626">
        <v>95198</v>
      </c>
    </row>
    <row r="13627" spans="1:12" x14ac:dyDescent="0.25">
      <c r="A13627" t="s">
        <v>26</v>
      </c>
      <c r="B13627" t="s">
        <v>27</v>
      </c>
      <c r="C13627" t="s">
        <v>28</v>
      </c>
      <c r="D13627" t="s">
        <v>15</v>
      </c>
      <c r="E13627" t="b">
        <v>0</v>
      </c>
      <c r="F13627" s="1">
        <v>45653.428680555553</v>
      </c>
      <c r="G13627" t="b">
        <v>1</v>
      </c>
      <c r="H13627" t="b">
        <v>1</v>
      </c>
      <c r="I13627" t="s">
        <v>30</v>
      </c>
      <c r="J13627" t="s">
        <v>31</v>
      </c>
      <c r="K13627" t="s">
        <v>87</v>
      </c>
      <c r="L13627">
        <v>112289</v>
      </c>
    </row>
    <row r="13628" spans="1:12" x14ac:dyDescent="0.25">
      <c r="A13628" t="s">
        <v>19</v>
      </c>
      <c r="B13628" t="s">
        <v>86</v>
      </c>
      <c r="C13628" t="s">
        <v>43</v>
      </c>
      <c r="D13628" t="s">
        <v>15</v>
      </c>
      <c r="E13628" t="b">
        <v>1</v>
      </c>
      <c r="F13628" s="1">
        <v>45348.80195601852</v>
      </c>
      <c r="G13628" t="b">
        <v>1</v>
      </c>
      <c r="H13628" t="b">
        <v>1</v>
      </c>
      <c r="I13628" t="s">
        <v>23</v>
      </c>
      <c r="J13628" t="s">
        <v>24</v>
      </c>
      <c r="K13628" t="s">
        <v>60</v>
      </c>
      <c r="L13628">
        <v>63499</v>
      </c>
    </row>
    <row r="13629" spans="1:12" x14ac:dyDescent="0.25">
      <c r="A13629" t="s">
        <v>19</v>
      </c>
      <c r="B13629" t="s">
        <v>94</v>
      </c>
      <c r="C13629" t="s">
        <v>68</v>
      </c>
      <c r="D13629" t="s">
        <v>22</v>
      </c>
      <c r="E13629" t="b">
        <v>1</v>
      </c>
      <c r="F13629" s="1">
        <v>45386.407152777778</v>
      </c>
      <c r="G13629" t="b">
        <v>1</v>
      </c>
      <c r="H13629" t="b">
        <v>1</v>
      </c>
      <c r="I13629" t="s">
        <v>23</v>
      </c>
      <c r="J13629" t="s">
        <v>57</v>
      </c>
      <c r="K13629" t="s">
        <v>130</v>
      </c>
      <c r="L13629">
        <v>72103</v>
      </c>
    </row>
    <row r="13630" spans="1:12" x14ac:dyDescent="0.25">
      <c r="A13630" t="s">
        <v>19</v>
      </c>
      <c r="B13630" t="s">
        <v>36</v>
      </c>
      <c r="C13630" t="s">
        <v>68</v>
      </c>
      <c r="D13630" t="s">
        <v>29</v>
      </c>
      <c r="E13630" t="b">
        <v>0</v>
      </c>
      <c r="F13630" s="1">
        <v>45299.006377314807</v>
      </c>
      <c r="G13630" t="b">
        <v>0</v>
      </c>
      <c r="H13630" t="b">
        <v>1</v>
      </c>
      <c r="I13630" t="s">
        <v>23</v>
      </c>
      <c r="J13630" t="s">
        <v>31</v>
      </c>
      <c r="K13630" t="s">
        <v>37</v>
      </c>
      <c r="L13630">
        <v>68957</v>
      </c>
    </row>
    <row r="13631" spans="1:12" x14ac:dyDescent="0.25">
      <c r="A13631" t="s">
        <v>19</v>
      </c>
      <c r="B13631" t="s">
        <v>86</v>
      </c>
      <c r="C13631" t="s">
        <v>40</v>
      </c>
      <c r="D13631" t="s">
        <v>29</v>
      </c>
      <c r="E13631" t="b">
        <v>0</v>
      </c>
      <c r="F13631" s="1">
        <v>45341.262592592589</v>
      </c>
      <c r="G13631" t="b">
        <v>1</v>
      </c>
      <c r="H13631" t="b">
        <v>0</v>
      </c>
      <c r="I13631" t="s">
        <v>23</v>
      </c>
      <c r="J13631" t="s">
        <v>66</v>
      </c>
      <c r="K13631" t="s">
        <v>81</v>
      </c>
      <c r="L13631">
        <v>73154</v>
      </c>
    </row>
    <row r="13632" spans="1:12" x14ac:dyDescent="0.25">
      <c r="A13632" t="s">
        <v>49</v>
      </c>
      <c r="B13632" t="s">
        <v>61</v>
      </c>
      <c r="C13632" t="s">
        <v>21</v>
      </c>
      <c r="D13632" t="s">
        <v>15</v>
      </c>
      <c r="E13632" t="b">
        <v>0</v>
      </c>
      <c r="F13632" s="1">
        <v>45482.794004629628</v>
      </c>
      <c r="G13632" t="b">
        <v>0</v>
      </c>
      <c r="H13632" t="b">
        <v>1</v>
      </c>
      <c r="I13632" t="s">
        <v>51</v>
      </c>
      <c r="J13632" t="s">
        <v>47</v>
      </c>
      <c r="K13632" t="s">
        <v>124</v>
      </c>
      <c r="L13632">
        <v>90545</v>
      </c>
    </row>
    <row r="13633" spans="1:12" x14ac:dyDescent="0.25">
      <c r="A13633" t="s">
        <v>38</v>
      </c>
      <c r="B13633" t="s">
        <v>95</v>
      </c>
      <c r="C13633" t="s">
        <v>14</v>
      </c>
      <c r="D13633" t="s">
        <v>29</v>
      </c>
      <c r="E13633" t="b">
        <v>0</v>
      </c>
      <c r="F13633" s="1">
        <v>45513.543680555558</v>
      </c>
      <c r="G13633" t="b">
        <v>1</v>
      </c>
      <c r="H13633" t="b">
        <v>0</v>
      </c>
      <c r="I13633" t="s">
        <v>41</v>
      </c>
      <c r="J13633" t="s">
        <v>31</v>
      </c>
      <c r="K13633" t="s">
        <v>121</v>
      </c>
      <c r="L13633">
        <v>69007</v>
      </c>
    </row>
    <row r="13634" spans="1:12" x14ac:dyDescent="0.25">
      <c r="A13634" t="s">
        <v>54</v>
      </c>
      <c r="B13634" t="s">
        <v>55</v>
      </c>
      <c r="C13634" t="s">
        <v>21</v>
      </c>
      <c r="D13634" t="s">
        <v>22</v>
      </c>
      <c r="E13634" t="b">
        <v>0</v>
      </c>
      <c r="F13634" s="1">
        <v>45567.028287037043</v>
      </c>
      <c r="G13634" t="b">
        <v>0</v>
      </c>
      <c r="H13634" t="b">
        <v>0</v>
      </c>
      <c r="I13634" t="s">
        <v>30</v>
      </c>
      <c r="J13634" t="s">
        <v>70</v>
      </c>
      <c r="K13634" t="s">
        <v>60</v>
      </c>
      <c r="L13634">
        <v>127926</v>
      </c>
    </row>
    <row r="13635" spans="1:12" x14ac:dyDescent="0.25">
      <c r="A13635" t="s">
        <v>19</v>
      </c>
      <c r="B13635" t="s">
        <v>36</v>
      </c>
      <c r="C13635" t="s">
        <v>21</v>
      </c>
      <c r="D13635" t="s">
        <v>22</v>
      </c>
      <c r="E13635" t="b">
        <v>1</v>
      </c>
      <c r="F13635" s="1">
        <v>45595.737719907411</v>
      </c>
      <c r="G13635" t="b">
        <v>0</v>
      </c>
      <c r="H13635" t="b">
        <v>0</v>
      </c>
      <c r="I13635" t="s">
        <v>23</v>
      </c>
      <c r="J13635" t="s">
        <v>31</v>
      </c>
      <c r="K13635" t="s">
        <v>115</v>
      </c>
      <c r="L13635">
        <v>60840</v>
      </c>
    </row>
    <row r="13636" spans="1:12" x14ac:dyDescent="0.25">
      <c r="A13636" t="s">
        <v>45</v>
      </c>
      <c r="B13636" t="s">
        <v>76</v>
      </c>
      <c r="C13636" t="s">
        <v>14</v>
      </c>
      <c r="D13636" t="s">
        <v>15</v>
      </c>
      <c r="E13636" t="b">
        <v>1</v>
      </c>
      <c r="F13636" s="1">
        <v>45314.450358796297</v>
      </c>
      <c r="G13636" t="b">
        <v>0</v>
      </c>
      <c r="H13636" t="b">
        <v>1</v>
      </c>
      <c r="I13636" t="s">
        <v>16</v>
      </c>
      <c r="J13636" t="s">
        <v>57</v>
      </c>
      <c r="K13636" t="s">
        <v>105</v>
      </c>
      <c r="L13636">
        <v>83941</v>
      </c>
    </row>
    <row r="13637" spans="1:12" x14ac:dyDescent="0.25">
      <c r="A13637" t="s">
        <v>49</v>
      </c>
      <c r="B13637" t="s">
        <v>108</v>
      </c>
      <c r="C13637" t="s">
        <v>14</v>
      </c>
      <c r="D13637" t="s">
        <v>22</v>
      </c>
      <c r="E13637" t="b">
        <v>1</v>
      </c>
      <c r="F13637" s="1">
        <v>45322.032129629632</v>
      </c>
      <c r="G13637" t="b">
        <v>1</v>
      </c>
      <c r="H13637" t="b">
        <v>0</v>
      </c>
      <c r="I13637" t="s">
        <v>51</v>
      </c>
      <c r="J13637" t="s">
        <v>47</v>
      </c>
      <c r="K13637" t="s">
        <v>67</v>
      </c>
      <c r="L13637">
        <v>77406</v>
      </c>
    </row>
    <row r="13638" spans="1:12" x14ac:dyDescent="0.25">
      <c r="A13638" t="s">
        <v>38</v>
      </c>
      <c r="B13638" t="s">
        <v>95</v>
      </c>
      <c r="C13638" t="s">
        <v>68</v>
      </c>
      <c r="D13638" t="s">
        <v>15</v>
      </c>
      <c r="E13638" t="b">
        <v>0</v>
      </c>
      <c r="F13638" s="1">
        <v>45596.216400462959</v>
      </c>
      <c r="G13638" t="b">
        <v>0</v>
      </c>
      <c r="H13638" t="b">
        <v>1</v>
      </c>
      <c r="I13638" t="s">
        <v>41</v>
      </c>
      <c r="J13638" t="s">
        <v>34</v>
      </c>
      <c r="K13638" t="s">
        <v>78</v>
      </c>
      <c r="L13638">
        <v>73864</v>
      </c>
    </row>
    <row r="13639" spans="1:12" x14ac:dyDescent="0.25">
      <c r="A13639" t="s">
        <v>38</v>
      </c>
      <c r="B13639" t="s">
        <v>107</v>
      </c>
      <c r="C13639" t="s">
        <v>40</v>
      </c>
      <c r="D13639" t="s">
        <v>15</v>
      </c>
      <c r="E13639" t="b">
        <v>0</v>
      </c>
      <c r="F13639" s="1">
        <v>45426.093831018523</v>
      </c>
      <c r="G13639" t="b">
        <v>1</v>
      </c>
      <c r="H13639" t="b">
        <v>0</v>
      </c>
      <c r="I13639" t="s">
        <v>41</v>
      </c>
      <c r="J13639" t="s">
        <v>17</v>
      </c>
      <c r="K13639" t="s">
        <v>37</v>
      </c>
      <c r="L13639">
        <v>76884</v>
      </c>
    </row>
    <row r="13640" spans="1:12" x14ac:dyDescent="0.25">
      <c r="A13640" t="s">
        <v>45</v>
      </c>
      <c r="B13640" t="s">
        <v>76</v>
      </c>
      <c r="C13640" t="s">
        <v>21</v>
      </c>
      <c r="D13640" t="s">
        <v>29</v>
      </c>
      <c r="E13640" t="b">
        <v>0</v>
      </c>
      <c r="F13640" s="1">
        <v>45360.771817129629</v>
      </c>
      <c r="G13640" t="b">
        <v>1</v>
      </c>
      <c r="H13640" t="b">
        <v>1</v>
      </c>
      <c r="I13640" t="s">
        <v>16</v>
      </c>
      <c r="J13640" t="s">
        <v>66</v>
      </c>
      <c r="K13640" t="s">
        <v>69</v>
      </c>
      <c r="L13640">
        <v>101310</v>
      </c>
    </row>
    <row r="13641" spans="1:12" x14ac:dyDescent="0.25">
      <c r="A13641" t="s">
        <v>38</v>
      </c>
      <c r="B13641" t="s">
        <v>95</v>
      </c>
      <c r="C13641" t="s">
        <v>14</v>
      </c>
      <c r="D13641" t="s">
        <v>29</v>
      </c>
      <c r="E13641" t="b">
        <v>1</v>
      </c>
      <c r="F13641" s="1">
        <v>45588.538842592592</v>
      </c>
      <c r="G13641" t="b">
        <v>0</v>
      </c>
      <c r="H13641" t="b">
        <v>0</v>
      </c>
      <c r="I13641" t="s">
        <v>41</v>
      </c>
      <c r="J13641" t="s">
        <v>47</v>
      </c>
      <c r="K13641" t="s">
        <v>103</v>
      </c>
      <c r="L13641">
        <v>75110</v>
      </c>
    </row>
    <row r="13642" spans="1:12" x14ac:dyDescent="0.25">
      <c r="A13642" t="s">
        <v>12</v>
      </c>
      <c r="B13642" t="s">
        <v>75</v>
      </c>
      <c r="C13642" t="s">
        <v>21</v>
      </c>
      <c r="D13642" t="s">
        <v>29</v>
      </c>
      <c r="E13642" t="b">
        <v>0</v>
      </c>
      <c r="F13642" s="1">
        <v>45523.848391203697</v>
      </c>
      <c r="G13642" t="b">
        <v>0</v>
      </c>
      <c r="H13642" t="b">
        <v>0</v>
      </c>
      <c r="I13642" t="s">
        <v>16</v>
      </c>
      <c r="J13642" t="s">
        <v>64</v>
      </c>
      <c r="K13642" t="s">
        <v>18</v>
      </c>
      <c r="L13642">
        <v>113555</v>
      </c>
    </row>
    <row r="13643" spans="1:12" x14ac:dyDescent="0.25">
      <c r="A13643" t="s">
        <v>82</v>
      </c>
      <c r="B13643" t="s">
        <v>85</v>
      </c>
      <c r="C13643" t="s">
        <v>43</v>
      </c>
      <c r="D13643" t="s">
        <v>22</v>
      </c>
      <c r="E13643" t="b">
        <v>1</v>
      </c>
      <c r="F13643" s="1">
        <v>45545.703553240739</v>
      </c>
      <c r="G13643" t="b">
        <v>0</v>
      </c>
      <c r="H13643" t="b">
        <v>1</v>
      </c>
      <c r="I13643" t="s">
        <v>84</v>
      </c>
      <c r="J13643" t="s">
        <v>72</v>
      </c>
      <c r="K13643" t="s">
        <v>127</v>
      </c>
      <c r="L13643">
        <v>112581</v>
      </c>
    </row>
    <row r="13644" spans="1:12" x14ac:dyDescent="0.25">
      <c r="A13644" t="s">
        <v>38</v>
      </c>
      <c r="B13644" t="s">
        <v>39</v>
      </c>
      <c r="C13644" t="s">
        <v>28</v>
      </c>
      <c r="D13644" t="s">
        <v>15</v>
      </c>
      <c r="E13644" t="b">
        <v>0</v>
      </c>
      <c r="F13644" s="1">
        <v>45353.369340277779</v>
      </c>
      <c r="G13644" t="b">
        <v>1</v>
      </c>
      <c r="H13644" t="b">
        <v>0</v>
      </c>
      <c r="I13644" t="s">
        <v>41</v>
      </c>
      <c r="J13644" t="s">
        <v>70</v>
      </c>
      <c r="K13644" t="s">
        <v>81</v>
      </c>
      <c r="L13644">
        <v>75178</v>
      </c>
    </row>
    <row r="13645" spans="1:12" x14ac:dyDescent="0.25">
      <c r="A13645" t="s">
        <v>54</v>
      </c>
      <c r="B13645" t="s">
        <v>55</v>
      </c>
      <c r="C13645" t="s">
        <v>43</v>
      </c>
      <c r="D13645" t="s">
        <v>22</v>
      </c>
      <c r="E13645" t="b">
        <v>1</v>
      </c>
      <c r="F13645" s="1">
        <v>45417.911597222221</v>
      </c>
      <c r="G13645" t="b">
        <v>0</v>
      </c>
      <c r="H13645" t="b">
        <v>0</v>
      </c>
      <c r="I13645" t="s">
        <v>30</v>
      </c>
      <c r="J13645" t="s">
        <v>66</v>
      </c>
      <c r="K13645" t="s">
        <v>62</v>
      </c>
      <c r="L13645">
        <v>148909</v>
      </c>
    </row>
    <row r="13646" spans="1:12" x14ac:dyDescent="0.25">
      <c r="A13646" t="s">
        <v>49</v>
      </c>
      <c r="B13646" t="s">
        <v>61</v>
      </c>
      <c r="C13646" t="s">
        <v>43</v>
      </c>
      <c r="D13646" t="s">
        <v>29</v>
      </c>
      <c r="E13646" t="b">
        <v>1</v>
      </c>
      <c r="F13646" s="1">
        <v>45561.258240740739</v>
      </c>
      <c r="G13646" t="b">
        <v>0</v>
      </c>
      <c r="H13646" t="b">
        <v>1</v>
      </c>
      <c r="I13646" t="s">
        <v>51</v>
      </c>
      <c r="J13646" t="s">
        <v>44</v>
      </c>
      <c r="K13646" t="s">
        <v>115</v>
      </c>
      <c r="L13646">
        <v>91585</v>
      </c>
    </row>
    <row r="13647" spans="1:12" x14ac:dyDescent="0.25">
      <c r="A13647" t="s">
        <v>49</v>
      </c>
      <c r="B13647" t="s">
        <v>50</v>
      </c>
      <c r="C13647" t="s">
        <v>40</v>
      </c>
      <c r="D13647" t="s">
        <v>15</v>
      </c>
      <c r="E13647" t="b">
        <v>1</v>
      </c>
      <c r="F13647" s="1">
        <v>45542.233703703707</v>
      </c>
      <c r="G13647" t="b">
        <v>0</v>
      </c>
      <c r="H13647" t="b">
        <v>0</v>
      </c>
      <c r="I13647" t="s">
        <v>51</v>
      </c>
      <c r="J13647" t="s">
        <v>24</v>
      </c>
      <c r="K13647" t="s">
        <v>60</v>
      </c>
      <c r="L13647">
        <v>71218</v>
      </c>
    </row>
    <row r="13648" spans="1:12" x14ac:dyDescent="0.25">
      <c r="A13648" t="s">
        <v>12</v>
      </c>
      <c r="B13648" t="s">
        <v>63</v>
      </c>
      <c r="C13648" t="s">
        <v>40</v>
      </c>
      <c r="D13648" t="s">
        <v>15</v>
      </c>
      <c r="E13648" t="b">
        <v>1</v>
      </c>
      <c r="F13648" s="1">
        <v>45596.413206018522</v>
      </c>
      <c r="G13648" t="b">
        <v>0</v>
      </c>
      <c r="H13648" t="b">
        <v>1</v>
      </c>
      <c r="I13648" t="s">
        <v>16</v>
      </c>
      <c r="J13648" t="s">
        <v>31</v>
      </c>
      <c r="K13648" t="s">
        <v>112</v>
      </c>
      <c r="L13648">
        <v>121795</v>
      </c>
    </row>
    <row r="13649" spans="1:12" x14ac:dyDescent="0.25">
      <c r="A13649" t="s">
        <v>12</v>
      </c>
      <c r="B13649" t="s">
        <v>75</v>
      </c>
      <c r="C13649" t="s">
        <v>21</v>
      </c>
      <c r="D13649" t="s">
        <v>15</v>
      </c>
      <c r="E13649" t="b">
        <v>0</v>
      </c>
      <c r="F13649" s="1">
        <v>45510.044664351852</v>
      </c>
      <c r="G13649" t="b">
        <v>1</v>
      </c>
      <c r="H13649" t="b">
        <v>1</v>
      </c>
      <c r="I13649" t="s">
        <v>16</v>
      </c>
      <c r="J13649" t="s">
        <v>66</v>
      </c>
      <c r="K13649" t="s">
        <v>113</v>
      </c>
      <c r="L13649">
        <v>146924</v>
      </c>
    </row>
    <row r="13650" spans="1:12" x14ac:dyDescent="0.25">
      <c r="A13650" t="s">
        <v>19</v>
      </c>
      <c r="B13650" t="s">
        <v>94</v>
      </c>
      <c r="C13650" t="s">
        <v>43</v>
      </c>
      <c r="D13650" t="s">
        <v>15</v>
      </c>
      <c r="E13650" t="b">
        <v>0</v>
      </c>
      <c r="F13650" s="1">
        <v>45419.282986111109</v>
      </c>
      <c r="G13650" t="b">
        <v>0</v>
      </c>
      <c r="H13650" t="b">
        <v>0</v>
      </c>
      <c r="I13650" t="s">
        <v>23</v>
      </c>
      <c r="J13650" t="s">
        <v>24</v>
      </c>
      <c r="K13650" t="s">
        <v>127</v>
      </c>
      <c r="L13650">
        <v>63520</v>
      </c>
    </row>
    <row r="13651" spans="1:12" x14ac:dyDescent="0.25">
      <c r="A13651" t="s">
        <v>12</v>
      </c>
      <c r="B13651" t="s">
        <v>63</v>
      </c>
      <c r="C13651" t="s">
        <v>68</v>
      </c>
      <c r="D13651" t="s">
        <v>22</v>
      </c>
      <c r="E13651" t="b">
        <v>0</v>
      </c>
      <c r="F13651" s="1">
        <v>45579.760879629634</v>
      </c>
      <c r="G13651" t="b">
        <v>1</v>
      </c>
      <c r="H13651" t="b">
        <v>0</v>
      </c>
      <c r="I13651" t="s">
        <v>16</v>
      </c>
      <c r="J13651" t="s">
        <v>52</v>
      </c>
      <c r="K13651" t="s">
        <v>99</v>
      </c>
      <c r="L13651">
        <v>140275</v>
      </c>
    </row>
    <row r="13652" spans="1:12" x14ac:dyDescent="0.25">
      <c r="A13652" t="s">
        <v>38</v>
      </c>
      <c r="B13652" t="s">
        <v>39</v>
      </c>
      <c r="C13652" t="s">
        <v>28</v>
      </c>
      <c r="D13652" t="s">
        <v>22</v>
      </c>
      <c r="E13652" t="b">
        <v>0</v>
      </c>
      <c r="F13652" s="1">
        <v>45424.036585648151</v>
      </c>
      <c r="G13652" t="b">
        <v>1</v>
      </c>
      <c r="H13652" t="b">
        <v>0</v>
      </c>
      <c r="I13652" t="s">
        <v>41</v>
      </c>
      <c r="J13652" t="s">
        <v>70</v>
      </c>
      <c r="K13652" t="s">
        <v>92</v>
      </c>
      <c r="L13652">
        <v>88498</v>
      </c>
    </row>
    <row r="13653" spans="1:12" x14ac:dyDescent="0.25">
      <c r="A13653" t="s">
        <v>26</v>
      </c>
      <c r="B13653" t="s">
        <v>27</v>
      </c>
      <c r="C13653" t="s">
        <v>28</v>
      </c>
      <c r="D13653" t="s">
        <v>22</v>
      </c>
      <c r="E13653" t="b">
        <v>0</v>
      </c>
      <c r="F13653" s="1">
        <v>45469.332812499997</v>
      </c>
      <c r="G13653" t="b">
        <v>0</v>
      </c>
      <c r="H13653" t="b">
        <v>1</v>
      </c>
      <c r="I13653" t="s">
        <v>30</v>
      </c>
      <c r="J13653" t="s">
        <v>64</v>
      </c>
      <c r="K13653" t="s">
        <v>111</v>
      </c>
      <c r="L13653">
        <v>87888</v>
      </c>
    </row>
    <row r="13654" spans="1:12" x14ac:dyDescent="0.25">
      <c r="A13654" t="s">
        <v>82</v>
      </c>
      <c r="B13654" t="s">
        <v>85</v>
      </c>
      <c r="C13654" t="s">
        <v>21</v>
      </c>
      <c r="D13654" t="s">
        <v>22</v>
      </c>
      <c r="E13654" t="b">
        <v>1</v>
      </c>
      <c r="F13654" s="1">
        <v>45520.70894675926</v>
      </c>
      <c r="G13654" t="b">
        <v>0</v>
      </c>
      <c r="H13654" t="b">
        <v>1</v>
      </c>
      <c r="I13654" t="s">
        <v>84</v>
      </c>
      <c r="J13654" t="s">
        <v>64</v>
      </c>
      <c r="K13654" t="s">
        <v>90</v>
      </c>
      <c r="L13654">
        <v>111302</v>
      </c>
    </row>
    <row r="13655" spans="1:12" x14ac:dyDescent="0.25">
      <c r="A13655" t="s">
        <v>19</v>
      </c>
      <c r="B13655" t="s">
        <v>20</v>
      </c>
      <c r="C13655" t="s">
        <v>43</v>
      </c>
      <c r="D13655" t="s">
        <v>15</v>
      </c>
      <c r="E13655" t="b">
        <v>0</v>
      </c>
      <c r="F13655" s="1">
        <v>45637.864004629628</v>
      </c>
      <c r="G13655" t="b">
        <v>1</v>
      </c>
      <c r="H13655" t="b">
        <v>1</v>
      </c>
      <c r="I13655" t="s">
        <v>23</v>
      </c>
      <c r="J13655" t="s">
        <v>80</v>
      </c>
      <c r="K13655" t="s">
        <v>113</v>
      </c>
      <c r="L13655">
        <v>70094</v>
      </c>
    </row>
    <row r="13656" spans="1:12" x14ac:dyDescent="0.25">
      <c r="A13656" t="s">
        <v>49</v>
      </c>
      <c r="B13656" t="s">
        <v>108</v>
      </c>
      <c r="C13656" t="s">
        <v>28</v>
      </c>
      <c r="D13656" t="s">
        <v>22</v>
      </c>
      <c r="E13656" t="b">
        <v>1</v>
      </c>
      <c r="F13656" s="1">
        <v>45603.53633101852</v>
      </c>
      <c r="G13656" t="b">
        <v>1</v>
      </c>
      <c r="H13656" t="b">
        <v>0</v>
      </c>
      <c r="I13656" t="s">
        <v>51</v>
      </c>
      <c r="J13656" t="s">
        <v>66</v>
      </c>
      <c r="K13656" t="s">
        <v>120</v>
      </c>
      <c r="L13656">
        <v>78783</v>
      </c>
    </row>
    <row r="13657" spans="1:12" x14ac:dyDescent="0.25">
      <c r="A13657" t="s">
        <v>26</v>
      </c>
      <c r="B13657" t="s">
        <v>33</v>
      </c>
      <c r="C13657" t="s">
        <v>43</v>
      </c>
      <c r="D13657" t="s">
        <v>29</v>
      </c>
      <c r="E13657" t="b">
        <v>0</v>
      </c>
      <c r="F13657" s="1">
        <v>45519.971539351849</v>
      </c>
      <c r="G13657" t="b">
        <v>0</v>
      </c>
      <c r="H13657" t="b">
        <v>1</v>
      </c>
      <c r="I13657" t="s">
        <v>30</v>
      </c>
      <c r="J13657" t="s">
        <v>44</v>
      </c>
      <c r="K13657" t="s">
        <v>65</v>
      </c>
      <c r="L13657">
        <v>97157</v>
      </c>
    </row>
    <row r="13658" spans="1:12" x14ac:dyDescent="0.25">
      <c r="A13658" t="s">
        <v>26</v>
      </c>
      <c r="B13658" t="s">
        <v>27</v>
      </c>
      <c r="C13658" t="s">
        <v>21</v>
      </c>
      <c r="D13658" t="s">
        <v>29</v>
      </c>
      <c r="E13658" t="b">
        <v>1</v>
      </c>
      <c r="F13658" s="1">
        <v>45632.249050925922</v>
      </c>
      <c r="G13658" t="b">
        <v>0</v>
      </c>
      <c r="H13658" t="b">
        <v>1</v>
      </c>
      <c r="I13658" t="s">
        <v>30</v>
      </c>
      <c r="J13658" t="s">
        <v>17</v>
      </c>
      <c r="K13658" t="s">
        <v>113</v>
      </c>
      <c r="L13658">
        <v>96889</v>
      </c>
    </row>
    <row r="13659" spans="1:12" x14ac:dyDescent="0.25">
      <c r="A13659" t="s">
        <v>26</v>
      </c>
      <c r="B13659" t="s">
        <v>71</v>
      </c>
      <c r="C13659" t="s">
        <v>68</v>
      </c>
      <c r="D13659" t="s">
        <v>22</v>
      </c>
      <c r="E13659" t="b">
        <v>0</v>
      </c>
      <c r="F13659" s="1">
        <v>45626.746805555558</v>
      </c>
      <c r="G13659" t="b">
        <v>0</v>
      </c>
      <c r="H13659" t="b">
        <v>0</v>
      </c>
      <c r="I13659" t="s">
        <v>30</v>
      </c>
      <c r="J13659" t="s">
        <v>24</v>
      </c>
      <c r="K13659" t="s">
        <v>60</v>
      </c>
      <c r="L13659">
        <v>98694</v>
      </c>
    </row>
    <row r="13660" spans="1:12" x14ac:dyDescent="0.25">
      <c r="A13660" t="s">
        <v>38</v>
      </c>
      <c r="B13660" t="s">
        <v>95</v>
      </c>
      <c r="C13660" t="s">
        <v>43</v>
      </c>
      <c r="D13660" t="s">
        <v>22</v>
      </c>
      <c r="E13660" t="b">
        <v>0</v>
      </c>
      <c r="F13660" s="1">
        <v>45366.286423611113</v>
      </c>
      <c r="G13660" t="b">
        <v>1</v>
      </c>
      <c r="H13660" t="b">
        <v>0</v>
      </c>
      <c r="I13660" t="s">
        <v>41</v>
      </c>
      <c r="J13660" t="s">
        <v>34</v>
      </c>
      <c r="K13660" t="s">
        <v>81</v>
      </c>
      <c r="L13660">
        <v>68318</v>
      </c>
    </row>
    <row r="13661" spans="1:12" x14ac:dyDescent="0.25">
      <c r="A13661" t="s">
        <v>19</v>
      </c>
      <c r="B13661" t="s">
        <v>20</v>
      </c>
      <c r="C13661" t="s">
        <v>21</v>
      </c>
      <c r="D13661" t="s">
        <v>15</v>
      </c>
      <c r="E13661" t="b">
        <v>1</v>
      </c>
      <c r="F13661" s="1">
        <v>45347.178738425922</v>
      </c>
      <c r="G13661" t="b">
        <v>1</v>
      </c>
      <c r="H13661" t="b">
        <v>1</v>
      </c>
      <c r="I13661" t="s">
        <v>23</v>
      </c>
      <c r="J13661" t="s">
        <v>34</v>
      </c>
      <c r="K13661" t="s">
        <v>100</v>
      </c>
      <c r="L13661">
        <v>77690</v>
      </c>
    </row>
    <row r="13662" spans="1:12" x14ac:dyDescent="0.25">
      <c r="A13662" t="s">
        <v>19</v>
      </c>
      <c r="B13662" t="s">
        <v>86</v>
      </c>
      <c r="C13662" t="s">
        <v>28</v>
      </c>
      <c r="D13662" t="s">
        <v>29</v>
      </c>
      <c r="E13662" t="b">
        <v>0</v>
      </c>
      <c r="F13662" s="1">
        <v>45558.30060185185</v>
      </c>
      <c r="G13662" t="b">
        <v>0</v>
      </c>
      <c r="H13662" t="b">
        <v>0</v>
      </c>
      <c r="I13662" t="s">
        <v>23</v>
      </c>
      <c r="J13662" t="s">
        <v>70</v>
      </c>
      <c r="K13662" t="s">
        <v>18</v>
      </c>
      <c r="L13662">
        <v>89474</v>
      </c>
    </row>
    <row r="13663" spans="1:12" x14ac:dyDescent="0.25">
      <c r="A13663" t="s">
        <v>26</v>
      </c>
      <c r="B13663" t="s">
        <v>33</v>
      </c>
      <c r="C13663" t="s">
        <v>68</v>
      </c>
      <c r="D13663" t="s">
        <v>15</v>
      </c>
      <c r="E13663" t="b">
        <v>1</v>
      </c>
      <c r="F13663" s="1">
        <v>45475.927453703713</v>
      </c>
      <c r="G13663" t="b">
        <v>1</v>
      </c>
      <c r="H13663" t="b">
        <v>0</v>
      </c>
      <c r="I13663" t="s">
        <v>30</v>
      </c>
      <c r="J13663" t="s">
        <v>17</v>
      </c>
      <c r="K13663" t="s">
        <v>125</v>
      </c>
      <c r="L13663">
        <v>114479</v>
      </c>
    </row>
    <row r="13664" spans="1:12" x14ac:dyDescent="0.25">
      <c r="A13664" t="s">
        <v>45</v>
      </c>
      <c r="B13664" t="s">
        <v>46</v>
      </c>
      <c r="C13664" t="s">
        <v>14</v>
      </c>
      <c r="D13664" t="s">
        <v>29</v>
      </c>
      <c r="E13664" t="b">
        <v>0</v>
      </c>
      <c r="F13664" s="1">
        <v>45441.044745370367</v>
      </c>
      <c r="G13664" t="b">
        <v>0</v>
      </c>
      <c r="H13664" t="b">
        <v>0</v>
      </c>
      <c r="I13664" t="s">
        <v>16</v>
      </c>
      <c r="J13664" t="s">
        <v>66</v>
      </c>
      <c r="K13664" t="s">
        <v>56</v>
      </c>
      <c r="L13664">
        <v>91793</v>
      </c>
    </row>
    <row r="13665" spans="1:12" x14ac:dyDescent="0.25">
      <c r="A13665" t="s">
        <v>26</v>
      </c>
      <c r="B13665" t="s">
        <v>27</v>
      </c>
      <c r="C13665" t="s">
        <v>28</v>
      </c>
      <c r="D13665" t="s">
        <v>22</v>
      </c>
      <c r="E13665" t="b">
        <v>0</v>
      </c>
      <c r="F13665" s="1">
        <v>45442.478043981479</v>
      </c>
      <c r="G13665" t="b">
        <v>0</v>
      </c>
      <c r="H13665" t="b">
        <v>1</v>
      </c>
      <c r="I13665" t="s">
        <v>30</v>
      </c>
      <c r="J13665" t="s">
        <v>34</v>
      </c>
      <c r="K13665" t="s">
        <v>116</v>
      </c>
      <c r="L13665">
        <v>96930</v>
      </c>
    </row>
    <row r="13666" spans="1:12" x14ac:dyDescent="0.25">
      <c r="A13666" t="s">
        <v>54</v>
      </c>
      <c r="B13666" t="s">
        <v>79</v>
      </c>
      <c r="C13666" t="s">
        <v>68</v>
      </c>
      <c r="D13666" t="s">
        <v>29</v>
      </c>
      <c r="E13666" t="b">
        <v>0</v>
      </c>
      <c r="F13666" s="1">
        <v>45516.868148148147</v>
      </c>
      <c r="G13666" t="b">
        <v>1</v>
      </c>
      <c r="H13666" t="b">
        <v>0</v>
      </c>
      <c r="I13666" t="s">
        <v>30</v>
      </c>
      <c r="J13666" t="s">
        <v>64</v>
      </c>
      <c r="K13666" t="s">
        <v>99</v>
      </c>
      <c r="L13666">
        <v>127100</v>
      </c>
    </row>
    <row r="13667" spans="1:12" x14ac:dyDescent="0.25">
      <c r="A13667" t="s">
        <v>26</v>
      </c>
      <c r="B13667" t="s">
        <v>33</v>
      </c>
      <c r="C13667" t="s">
        <v>14</v>
      </c>
      <c r="D13667" t="s">
        <v>22</v>
      </c>
      <c r="E13667" t="b">
        <v>1</v>
      </c>
      <c r="F13667" s="1">
        <v>45375.012812499997</v>
      </c>
      <c r="G13667" t="b">
        <v>0</v>
      </c>
      <c r="H13667" t="b">
        <v>0</v>
      </c>
      <c r="I13667" t="s">
        <v>30</v>
      </c>
      <c r="J13667" t="s">
        <v>31</v>
      </c>
      <c r="K13667" t="s">
        <v>87</v>
      </c>
      <c r="L13667">
        <v>123433</v>
      </c>
    </row>
    <row r="13668" spans="1:12" x14ac:dyDescent="0.25">
      <c r="A13668" t="s">
        <v>12</v>
      </c>
      <c r="B13668" t="s">
        <v>63</v>
      </c>
      <c r="C13668" t="s">
        <v>28</v>
      </c>
      <c r="D13668" t="s">
        <v>22</v>
      </c>
      <c r="E13668" t="b">
        <v>0</v>
      </c>
      <c r="F13668" s="1">
        <v>45364.121712962973</v>
      </c>
      <c r="G13668" t="b">
        <v>0</v>
      </c>
      <c r="H13668" t="b">
        <v>1</v>
      </c>
      <c r="I13668" t="s">
        <v>16</v>
      </c>
      <c r="J13668" t="s">
        <v>66</v>
      </c>
      <c r="K13668" t="s">
        <v>67</v>
      </c>
      <c r="L13668">
        <v>141370</v>
      </c>
    </row>
    <row r="13669" spans="1:12" x14ac:dyDescent="0.25">
      <c r="A13669" t="s">
        <v>38</v>
      </c>
      <c r="B13669" t="s">
        <v>39</v>
      </c>
      <c r="C13669" t="s">
        <v>28</v>
      </c>
      <c r="D13669" t="s">
        <v>15</v>
      </c>
      <c r="E13669" t="b">
        <v>0</v>
      </c>
      <c r="F13669" s="1">
        <v>45341.166122685187</v>
      </c>
      <c r="G13669" t="b">
        <v>1</v>
      </c>
      <c r="H13669" t="b">
        <v>0</v>
      </c>
      <c r="I13669" t="s">
        <v>41</v>
      </c>
      <c r="J13669" t="s">
        <v>64</v>
      </c>
      <c r="K13669" t="s">
        <v>105</v>
      </c>
      <c r="L13669">
        <v>71794</v>
      </c>
    </row>
    <row r="13670" spans="1:12" x14ac:dyDescent="0.25">
      <c r="A13670" t="s">
        <v>49</v>
      </c>
      <c r="B13670" t="s">
        <v>108</v>
      </c>
      <c r="C13670" t="s">
        <v>68</v>
      </c>
      <c r="D13670" t="s">
        <v>22</v>
      </c>
      <c r="E13670" t="b">
        <v>1</v>
      </c>
      <c r="F13670" s="1">
        <v>45338.723981481482</v>
      </c>
      <c r="G13670" t="b">
        <v>1</v>
      </c>
      <c r="H13670" t="b">
        <v>0</v>
      </c>
      <c r="I13670" t="s">
        <v>51</v>
      </c>
      <c r="J13670" t="s">
        <v>34</v>
      </c>
      <c r="K13670" t="s">
        <v>122</v>
      </c>
      <c r="L13670">
        <v>76201</v>
      </c>
    </row>
    <row r="13671" spans="1:12" x14ac:dyDescent="0.25">
      <c r="A13671" t="s">
        <v>12</v>
      </c>
      <c r="B13671" t="s">
        <v>75</v>
      </c>
      <c r="C13671" t="s">
        <v>43</v>
      </c>
      <c r="D13671" t="s">
        <v>29</v>
      </c>
      <c r="E13671" t="b">
        <v>1</v>
      </c>
      <c r="F13671" s="1">
        <v>45483.650902777779</v>
      </c>
      <c r="G13671" t="b">
        <v>0</v>
      </c>
      <c r="H13671" t="b">
        <v>1</v>
      </c>
      <c r="I13671" t="s">
        <v>16</v>
      </c>
      <c r="J13671" t="s">
        <v>31</v>
      </c>
      <c r="K13671" t="s">
        <v>99</v>
      </c>
      <c r="L13671">
        <v>126002</v>
      </c>
    </row>
    <row r="13672" spans="1:12" x14ac:dyDescent="0.25">
      <c r="A13672" t="s">
        <v>54</v>
      </c>
      <c r="B13672" t="s">
        <v>79</v>
      </c>
      <c r="C13672" t="s">
        <v>28</v>
      </c>
      <c r="D13672" t="s">
        <v>22</v>
      </c>
      <c r="E13672" t="b">
        <v>0</v>
      </c>
      <c r="F13672" s="1">
        <v>45540.610729166663</v>
      </c>
      <c r="G13672" t="b">
        <v>1</v>
      </c>
      <c r="H13672" t="b">
        <v>0</v>
      </c>
      <c r="I13672" t="s">
        <v>30</v>
      </c>
      <c r="J13672" t="s">
        <v>17</v>
      </c>
      <c r="K13672" t="s">
        <v>124</v>
      </c>
      <c r="L13672">
        <v>144531</v>
      </c>
    </row>
    <row r="13673" spans="1:12" x14ac:dyDescent="0.25">
      <c r="A13673" t="s">
        <v>38</v>
      </c>
      <c r="B13673" t="s">
        <v>95</v>
      </c>
      <c r="C13673" t="s">
        <v>21</v>
      </c>
      <c r="D13673" t="s">
        <v>15</v>
      </c>
      <c r="E13673" t="b">
        <v>1</v>
      </c>
      <c r="F13673" s="1">
        <v>45372.49796296296</v>
      </c>
      <c r="G13673" t="b">
        <v>1</v>
      </c>
      <c r="H13673" t="b">
        <v>0</v>
      </c>
      <c r="I13673" t="s">
        <v>41</v>
      </c>
      <c r="J13673" t="s">
        <v>31</v>
      </c>
      <c r="K13673" t="s">
        <v>56</v>
      </c>
      <c r="L13673">
        <v>89169</v>
      </c>
    </row>
    <row r="13674" spans="1:12" x14ac:dyDescent="0.25">
      <c r="A13674" t="s">
        <v>82</v>
      </c>
      <c r="B13674" t="s">
        <v>85</v>
      </c>
      <c r="C13674" t="s">
        <v>43</v>
      </c>
      <c r="D13674" t="s">
        <v>15</v>
      </c>
      <c r="E13674" t="b">
        <v>1</v>
      </c>
      <c r="F13674" s="1">
        <v>45460.173368055563</v>
      </c>
      <c r="G13674" t="b">
        <v>1</v>
      </c>
      <c r="H13674" t="b">
        <v>1</v>
      </c>
      <c r="I13674" t="s">
        <v>84</v>
      </c>
      <c r="J13674" t="s">
        <v>47</v>
      </c>
      <c r="K13674" t="s">
        <v>98</v>
      </c>
      <c r="L13674">
        <v>105516</v>
      </c>
    </row>
    <row r="13675" spans="1:12" x14ac:dyDescent="0.25">
      <c r="A13675" t="s">
        <v>19</v>
      </c>
      <c r="B13675" t="s">
        <v>20</v>
      </c>
      <c r="C13675" t="s">
        <v>43</v>
      </c>
      <c r="D13675" t="s">
        <v>29</v>
      </c>
      <c r="E13675" t="b">
        <v>1</v>
      </c>
      <c r="F13675" s="1">
        <v>45327.304050925923</v>
      </c>
      <c r="G13675" t="b">
        <v>0</v>
      </c>
      <c r="H13675" t="b">
        <v>0</v>
      </c>
      <c r="I13675" t="s">
        <v>23</v>
      </c>
      <c r="J13675" t="s">
        <v>34</v>
      </c>
      <c r="K13675" t="s">
        <v>104</v>
      </c>
      <c r="L13675">
        <v>69044</v>
      </c>
    </row>
    <row r="13676" spans="1:12" x14ac:dyDescent="0.25">
      <c r="A13676" t="s">
        <v>26</v>
      </c>
      <c r="B13676" t="s">
        <v>27</v>
      </c>
      <c r="C13676" t="s">
        <v>68</v>
      </c>
      <c r="D13676" t="s">
        <v>22</v>
      </c>
      <c r="E13676" t="b">
        <v>1</v>
      </c>
      <c r="F13676" s="1">
        <v>45355.198391203703</v>
      </c>
      <c r="G13676" t="b">
        <v>1</v>
      </c>
      <c r="H13676" t="b">
        <v>1</v>
      </c>
      <c r="I13676" t="s">
        <v>30</v>
      </c>
      <c r="J13676" t="s">
        <v>44</v>
      </c>
      <c r="K13676" t="s">
        <v>81</v>
      </c>
      <c r="L13676">
        <v>109484</v>
      </c>
    </row>
    <row r="13677" spans="1:12" x14ac:dyDescent="0.25">
      <c r="A13677" t="s">
        <v>19</v>
      </c>
      <c r="B13677" t="s">
        <v>36</v>
      </c>
      <c r="C13677" t="s">
        <v>43</v>
      </c>
      <c r="D13677" t="s">
        <v>29</v>
      </c>
      <c r="E13677" t="b">
        <v>1</v>
      </c>
      <c r="F13677" s="1">
        <v>45445.852835648147</v>
      </c>
      <c r="G13677" t="b">
        <v>1</v>
      </c>
      <c r="H13677" t="b">
        <v>1</v>
      </c>
      <c r="I13677" t="s">
        <v>23</v>
      </c>
      <c r="J13677" t="s">
        <v>24</v>
      </c>
      <c r="K13677" t="s">
        <v>110</v>
      </c>
      <c r="L13677">
        <v>81221</v>
      </c>
    </row>
    <row r="13678" spans="1:12" x14ac:dyDescent="0.25">
      <c r="A13678" t="s">
        <v>26</v>
      </c>
      <c r="B13678" t="s">
        <v>27</v>
      </c>
      <c r="C13678" t="s">
        <v>21</v>
      </c>
      <c r="D13678" t="s">
        <v>15</v>
      </c>
      <c r="E13678" t="b">
        <v>1</v>
      </c>
      <c r="F13678" s="1">
        <v>45448.055150462962</v>
      </c>
      <c r="G13678" t="b">
        <v>1</v>
      </c>
      <c r="H13678" t="b">
        <v>0</v>
      </c>
      <c r="I13678" t="s">
        <v>30</v>
      </c>
      <c r="J13678" t="s">
        <v>57</v>
      </c>
      <c r="K13678" t="s">
        <v>99</v>
      </c>
      <c r="L13678">
        <v>108359</v>
      </c>
    </row>
    <row r="13679" spans="1:12" x14ac:dyDescent="0.25">
      <c r="A13679" t="s">
        <v>82</v>
      </c>
      <c r="B13679" t="s">
        <v>83</v>
      </c>
      <c r="C13679" t="s">
        <v>14</v>
      </c>
      <c r="D13679" t="s">
        <v>15</v>
      </c>
      <c r="E13679" t="b">
        <v>0</v>
      </c>
      <c r="F13679" s="1">
        <v>45492.801122685189</v>
      </c>
      <c r="G13679" t="b">
        <v>0</v>
      </c>
      <c r="H13679" t="b">
        <v>0</v>
      </c>
      <c r="I13679" t="s">
        <v>84</v>
      </c>
      <c r="J13679" t="s">
        <v>66</v>
      </c>
      <c r="K13679" t="s">
        <v>73</v>
      </c>
      <c r="L13679">
        <v>103789</v>
      </c>
    </row>
    <row r="13680" spans="1:12" x14ac:dyDescent="0.25">
      <c r="A13680" t="s">
        <v>38</v>
      </c>
      <c r="B13680" t="s">
        <v>107</v>
      </c>
      <c r="C13680" t="s">
        <v>14</v>
      </c>
      <c r="D13680" t="s">
        <v>22</v>
      </c>
      <c r="E13680" t="b">
        <v>1</v>
      </c>
      <c r="F13680" s="1">
        <v>45465.895335648151</v>
      </c>
      <c r="G13680" t="b">
        <v>0</v>
      </c>
      <c r="H13680" t="b">
        <v>1</v>
      </c>
      <c r="I13680" t="s">
        <v>41</v>
      </c>
      <c r="J13680" t="s">
        <v>24</v>
      </c>
      <c r="K13680" t="s">
        <v>104</v>
      </c>
      <c r="L13680">
        <v>73781</v>
      </c>
    </row>
    <row r="13681" spans="1:12" x14ac:dyDescent="0.25">
      <c r="A13681" t="s">
        <v>82</v>
      </c>
      <c r="B13681" t="s">
        <v>91</v>
      </c>
      <c r="C13681" t="s">
        <v>43</v>
      </c>
      <c r="D13681" t="s">
        <v>29</v>
      </c>
      <c r="E13681" t="b">
        <v>1</v>
      </c>
      <c r="F13681" s="1">
        <v>45501.884166666663</v>
      </c>
      <c r="G13681" t="b">
        <v>0</v>
      </c>
      <c r="H13681" t="b">
        <v>0</v>
      </c>
      <c r="I13681" t="s">
        <v>84</v>
      </c>
      <c r="J13681" t="s">
        <v>47</v>
      </c>
      <c r="K13681" t="s">
        <v>48</v>
      </c>
      <c r="L13681">
        <v>113047</v>
      </c>
    </row>
    <row r="13682" spans="1:12" x14ac:dyDescent="0.25">
      <c r="A13682" t="s">
        <v>49</v>
      </c>
      <c r="B13682" t="s">
        <v>61</v>
      </c>
      <c r="C13682" t="s">
        <v>43</v>
      </c>
      <c r="D13682" t="s">
        <v>29</v>
      </c>
      <c r="E13682" t="b">
        <v>1</v>
      </c>
      <c r="F13682" s="1">
        <v>45390.873831018522</v>
      </c>
      <c r="G13682" t="b">
        <v>1</v>
      </c>
      <c r="H13682" t="b">
        <v>0</v>
      </c>
      <c r="I13682" t="s">
        <v>51</v>
      </c>
      <c r="J13682" t="s">
        <v>34</v>
      </c>
      <c r="K13682" t="s">
        <v>129</v>
      </c>
      <c r="L13682">
        <v>76584</v>
      </c>
    </row>
    <row r="13683" spans="1:12" x14ac:dyDescent="0.25">
      <c r="A13683" t="s">
        <v>38</v>
      </c>
      <c r="B13683" t="s">
        <v>107</v>
      </c>
      <c r="C13683" t="s">
        <v>40</v>
      </c>
      <c r="D13683" t="s">
        <v>15</v>
      </c>
      <c r="E13683" t="b">
        <v>1</v>
      </c>
      <c r="F13683" s="1">
        <v>45651.701238425929</v>
      </c>
      <c r="G13683" t="b">
        <v>0</v>
      </c>
      <c r="H13683" t="b">
        <v>0</v>
      </c>
      <c r="I13683" t="s">
        <v>41</v>
      </c>
      <c r="J13683" t="s">
        <v>31</v>
      </c>
      <c r="K13683" t="s">
        <v>42</v>
      </c>
      <c r="L13683">
        <v>70817</v>
      </c>
    </row>
    <row r="13684" spans="1:12" x14ac:dyDescent="0.25">
      <c r="A13684" t="s">
        <v>19</v>
      </c>
      <c r="B13684" t="s">
        <v>94</v>
      </c>
      <c r="C13684" t="s">
        <v>40</v>
      </c>
      <c r="D13684" t="s">
        <v>22</v>
      </c>
      <c r="E13684" t="b">
        <v>0</v>
      </c>
      <c r="F13684" s="1">
        <v>45520.86923611111</v>
      </c>
      <c r="G13684" t="b">
        <v>0</v>
      </c>
      <c r="H13684" t="b">
        <v>1</v>
      </c>
      <c r="I13684" t="s">
        <v>23</v>
      </c>
      <c r="J13684" t="s">
        <v>52</v>
      </c>
      <c r="K13684" t="s">
        <v>105</v>
      </c>
      <c r="L13684">
        <v>67777</v>
      </c>
    </row>
    <row r="13685" spans="1:12" x14ac:dyDescent="0.25">
      <c r="A13685" t="s">
        <v>26</v>
      </c>
      <c r="B13685" t="s">
        <v>71</v>
      </c>
      <c r="C13685" t="s">
        <v>21</v>
      </c>
      <c r="D13685" t="s">
        <v>15</v>
      </c>
      <c r="E13685" t="b">
        <v>0</v>
      </c>
      <c r="F13685" s="1">
        <v>45312.840289351851</v>
      </c>
      <c r="G13685" t="b">
        <v>1</v>
      </c>
      <c r="H13685" t="b">
        <v>0</v>
      </c>
      <c r="I13685" t="s">
        <v>30</v>
      </c>
      <c r="J13685" t="s">
        <v>70</v>
      </c>
      <c r="K13685" t="s">
        <v>124</v>
      </c>
      <c r="L13685">
        <v>99199</v>
      </c>
    </row>
    <row r="13686" spans="1:12" x14ac:dyDescent="0.25">
      <c r="A13686" t="s">
        <v>54</v>
      </c>
      <c r="B13686" t="s">
        <v>79</v>
      </c>
      <c r="C13686" t="s">
        <v>40</v>
      </c>
      <c r="D13686" t="s">
        <v>22</v>
      </c>
      <c r="E13686" t="b">
        <v>1</v>
      </c>
      <c r="F13686" s="1">
        <v>45347.225659722222</v>
      </c>
      <c r="G13686" t="b">
        <v>0</v>
      </c>
      <c r="H13686" t="b">
        <v>1</v>
      </c>
      <c r="I13686" t="s">
        <v>30</v>
      </c>
      <c r="J13686" t="s">
        <v>80</v>
      </c>
      <c r="K13686" t="s">
        <v>32</v>
      </c>
      <c r="L13686">
        <v>139356</v>
      </c>
    </row>
    <row r="13687" spans="1:12" x14ac:dyDescent="0.25">
      <c r="A13687" t="s">
        <v>82</v>
      </c>
      <c r="B13687" t="s">
        <v>83</v>
      </c>
      <c r="C13687" t="s">
        <v>14</v>
      </c>
      <c r="D13687" t="s">
        <v>15</v>
      </c>
      <c r="E13687" t="b">
        <v>1</v>
      </c>
      <c r="F13687" s="1">
        <v>45303.503020833326</v>
      </c>
      <c r="G13687" t="b">
        <v>1</v>
      </c>
      <c r="H13687" t="b">
        <v>1</v>
      </c>
      <c r="I13687" t="s">
        <v>84</v>
      </c>
      <c r="J13687" t="s">
        <v>31</v>
      </c>
      <c r="K13687" t="s">
        <v>105</v>
      </c>
      <c r="L13687">
        <v>115491</v>
      </c>
    </row>
    <row r="13688" spans="1:12" x14ac:dyDescent="0.25">
      <c r="A13688" t="s">
        <v>45</v>
      </c>
      <c r="B13688" t="s">
        <v>76</v>
      </c>
      <c r="C13688" t="s">
        <v>14</v>
      </c>
      <c r="D13688" t="s">
        <v>15</v>
      </c>
      <c r="E13688" t="b">
        <v>0</v>
      </c>
      <c r="F13688" s="1">
        <v>45308.407083333332</v>
      </c>
      <c r="G13688" t="b">
        <v>0</v>
      </c>
      <c r="H13688" t="b">
        <v>1</v>
      </c>
      <c r="I13688" t="s">
        <v>16</v>
      </c>
      <c r="J13688" t="s">
        <v>66</v>
      </c>
      <c r="K13688" t="s">
        <v>73</v>
      </c>
      <c r="L13688">
        <v>89829</v>
      </c>
    </row>
    <row r="13689" spans="1:12" x14ac:dyDescent="0.25">
      <c r="A13689" t="s">
        <v>54</v>
      </c>
      <c r="B13689" t="s">
        <v>79</v>
      </c>
      <c r="C13689" t="s">
        <v>28</v>
      </c>
      <c r="D13689" t="s">
        <v>15</v>
      </c>
      <c r="E13689" t="b">
        <v>0</v>
      </c>
      <c r="F13689" s="1">
        <v>45499.988726851851</v>
      </c>
      <c r="G13689" t="b">
        <v>0</v>
      </c>
      <c r="H13689" t="b">
        <v>1</v>
      </c>
      <c r="I13689" t="s">
        <v>30</v>
      </c>
      <c r="J13689" t="s">
        <v>44</v>
      </c>
      <c r="K13689" t="s">
        <v>93</v>
      </c>
      <c r="L13689">
        <v>117062</v>
      </c>
    </row>
    <row r="13690" spans="1:12" x14ac:dyDescent="0.25">
      <c r="A13690" t="s">
        <v>12</v>
      </c>
      <c r="B13690" t="s">
        <v>75</v>
      </c>
      <c r="C13690" t="s">
        <v>14</v>
      </c>
      <c r="D13690" t="s">
        <v>22</v>
      </c>
      <c r="E13690" t="b">
        <v>0</v>
      </c>
      <c r="F13690" s="1">
        <v>45504.878171296303</v>
      </c>
      <c r="G13690" t="b">
        <v>1</v>
      </c>
      <c r="H13690" t="b">
        <v>1</v>
      </c>
      <c r="I13690" t="s">
        <v>16</v>
      </c>
      <c r="J13690" t="s">
        <v>31</v>
      </c>
      <c r="K13690" t="s">
        <v>98</v>
      </c>
      <c r="L13690">
        <v>125613</v>
      </c>
    </row>
    <row r="13691" spans="1:12" x14ac:dyDescent="0.25">
      <c r="A13691" t="s">
        <v>19</v>
      </c>
      <c r="B13691" t="s">
        <v>36</v>
      </c>
      <c r="C13691" t="s">
        <v>40</v>
      </c>
      <c r="D13691" t="s">
        <v>22</v>
      </c>
      <c r="E13691" t="b">
        <v>1</v>
      </c>
      <c r="F13691" s="1">
        <v>45565.941643518519</v>
      </c>
      <c r="G13691" t="b">
        <v>0</v>
      </c>
      <c r="H13691" t="b">
        <v>1</v>
      </c>
      <c r="I13691" t="s">
        <v>23</v>
      </c>
      <c r="J13691" t="s">
        <v>52</v>
      </c>
      <c r="K13691" t="s">
        <v>87</v>
      </c>
      <c r="L13691">
        <v>70486</v>
      </c>
    </row>
    <row r="13692" spans="1:12" x14ac:dyDescent="0.25">
      <c r="A13692" t="s">
        <v>45</v>
      </c>
      <c r="B13692" t="s">
        <v>76</v>
      </c>
      <c r="C13692" t="s">
        <v>21</v>
      </c>
      <c r="D13692" t="s">
        <v>15</v>
      </c>
      <c r="E13692" t="b">
        <v>0</v>
      </c>
      <c r="F13692" s="1">
        <v>45475.712222222217</v>
      </c>
      <c r="G13692" t="b">
        <v>0</v>
      </c>
      <c r="H13692" t="b">
        <v>0</v>
      </c>
      <c r="I13692" t="s">
        <v>16</v>
      </c>
      <c r="J13692" t="s">
        <v>34</v>
      </c>
      <c r="K13692" t="s">
        <v>103</v>
      </c>
      <c r="L13692">
        <v>86753</v>
      </c>
    </row>
    <row r="13693" spans="1:12" x14ac:dyDescent="0.25">
      <c r="A13693" t="s">
        <v>38</v>
      </c>
      <c r="B13693" t="s">
        <v>107</v>
      </c>
      <c r="C13693" t="s">
        <v>68</v>
      </c>
      <c r="D13693" t="s">
        <v>29</v>
      </c>
      <c r="E13693" t="b">
        <v>0</v>
      </c>
      <c r="F13693" s="1">
        <v>45566.723310185182</v>
      </c>
      <c r="G13693" t="b">
        <v>1</v>
      </c>
      <c r="H13693" t="b">
        <v>1</v>
      </c>
      <c r="I13693" t="s">
        <v>41</v>
      </c>
      <c r="J13693" t="s">
        <v>31</v>
      </c>
      <c r="K13693" t="s">
        <v>56</v>
      </c>
      <c r="L13693">
        <v>89980</v>
      </c>
    </row>
    <row r="13694" spans="1:12" x14ac:dyDescent="0.25">
      <c r="A13694" t="s">
        <v>12</v>
      </c>
      <c r="B13694" t="s">
        <v>75</v>
      </c>
      <c r="C13694" t="s">
        <v>40</v>
      </c>
      <c r="D13694" t="s">
        <v>29</v>
      </c>
      <c r="E13694" t="b">
        <v>1</v>
      </c>
      <c r="F13694" s="1">
        <v>45433.670138888891</v>
      </c>
      <c r="G13694" t="b">
        <v>0</v>
      </c>
      <c r="H13694" t="b">
        <v>1</v>
      </c>
      <c r="I13694" t="s">
        <v>16</v>
      </c>
      <c r="J13694" t="s">
        <v>31</v>
      </c>
      <c r="K13694" t="s">
        <v>98</v>
      </c>
      <c r="L13694">
        <v>125167</v>
      </c>
    </row>
    <row r="13695" spans="1:12" x14ac:dyDescent="0.25">
      <c r="A13695" t="s">
        <v>38</v>
      </c>
      <c r="B13695" t="s">
        <v>95</v>
      </c>
      <c r="C13695" t="s">
        <v>28</v>
      </c>
      <c r="D13695" t="s">
        <v>22</v>
      </c>
      <c r="E13695" t="b">
        <v>1</v>
      </c>
      <c r="F13695" s="1">
        <v>45366.566180555557</v>
      </c>
      <c r="G13695" t="b">
        <v>0</v>
      </c>
      <c r="H13695" t="b">
        <v>0</v>
      </c>
      <c r="I13695" t="s">
        <v>41</v>
      </c>
      <c r="J13695" t="s">
        <v>24</v>
      </c>
      <c r="K13695" t="s">
        <v>122</v>
      </c>
      <c r="L13695">
        <v>82550</v>
      </c>
    </row>
    <row r="13696" spans="1:12" x14ac:dyDescent="0.25">
      <c r="A13696" t="s">
        <v>12</v>
      </c>
      <c r="B13696" t="s">
        <v>75</v>
      </c>
      <c r="C13696" t="s">
        <v>14</v>
      </c>
      <c r="D13696" t="s">
        <v>15</v>
      </c>
      <c r="E13696" t="b">
        <v>0</v>
      </c>
      <c r="F13696" s="1">
        <v>45359.157071759262</v>
      </c>
      <c r="G13696" t="b">
        <v>1</v>
      </c>
      <c r="H13696" t="b">
        <v>1</v>
      </c>
      <c r="I13696" t="s">
        <v>16</v>
      </c>
      <c r="J13696" t="s">
        <v>17</v>
      </c>
      <c r="K13696" t="s">
        <v>37</v>
      </c>
      <c r="L13696">
        <v>115765</v>
      </c>
    </row>
    <row r="13697" spans="1:12" x14ac:dyDescent="0.25">
      <c r="A13697" t="s">
        <v>54</v>
      </c>
      <c r="B13697" t="s">
        <v>55</v>
      </c>
      <c r="C13697" t="s">
        <v>40</v>
      </c>
      <c r="D13697" t="s">
        <v>29</v>
      </c>
      <c r="E13697" t="b">
        <v>1</v>
      </c>
      <c r="F13697" s="1">
        <v>45448.615243055552</v>
      </c>
      <c r="G13697" t="b">
        <v>0</v>
      </c>
      <c r="H13697" t="b">
        <v>0</v>
      </c>
      <c r="I13697" t="s">
        <v>30</v>
      </c>
      <c r="J13697" t="s">
        <v>34</v>
      </c>
      <c r="K13697" t="s">
        <v>116</v>
      </c>
      <c r="L13697">
        <v>132577</v>
      </c>
    </row>
    <row r="13698" spans="1:12" x14ac:dyDescent="0.25">
      <c r="A13698" t="s">
        <v>19</v>
      </c>
      <c r="B13698" t="s">
        <v>36</v>
      </c>
      <c r="C13698" t="s">
        <v>14</v>
      </c>
      <c r="D13698" t="s">
        <v>22</v>
      </c>
      <c r="E13698" t="b">
        <v>1</v>
      </c>
      <c r="F13698" s="1">
        <v>45647.959918981483</v>
      </c>
      <c r="G13698" t="b">
        <v>0</v>
      </c>
      <c r="H13698" t="b">
        <v>1</v>
      </c>
      <c r="I13698" t="s">
        <v>23</v>
      </c>
      <c r="J13698" t="s">
        <v>70</v>
      </c>
      <c r="K13698" t="s">
        <v>119</v>
      </c>
      <c r="L13698">
        <v>78044</v>
      </c>
    </row>
    <row r="13699" spans="1:12" x14ac:dyDescent="0.25">
      <c r="A13699" t="s">
        <v>38</v>
      </c>
      <c r="B13699" t="s">
        <v>39</v>
      </c>
      <c r="C13699" t="s">
        <v>14</v>
      </c>
      <c r="D13699" t="s">
        <v>22</v>
      </c>
      <c r="E13699" t="b">
        <v>1</v>
      </c>
      <c r="F13699" s="1">
        <v>45641.775810185187</v>
      </c>
      <c r="G13699" t="b">
        <v>0</v>
      </c>
      <c r="H13699" t="b">
        <v>0</v>
      </c>
      <c r="I13699" t="s">
        <v>41</v>
      </c>
      <c r="J13699" t="s">
        <v>57</v>
      </c>
      <c r="K13699" t="s">
        <v>18</v>
      </c>
      <c r="L13699">
        <v>75184</v>
      </c>
    </row>
    <row r="13700" spans="1:12" x14ac:dyDescent="0.25">
      <c r="A13700" t="s">
        <v>54</v>
      </c>
      <c r="B13700" t="s">
        <v>55</v>
      </c>
      <c r="C13700" t="s">
        <v>14</v>
      </c>
      <c r="D13700" t="s">
        <v>15</v>
      </c>
      <c r="E13700" t="b">
        <v>0</v>
      </c>
      <c r="F13700" s="1">
        <v>45514.257523148153</v>
      </c>
      <c r="G13700" t="b">
        <v>0</v>
      </c>
      <c r="H13700" t="b">
        <v>0</v>
      </c>
      <c r="I13700" t="s">
        <v>30</v>
      </c>
      <c r="J13700" t="s">
        <v>66</v>
      </c>
      <c r="K13700" t="s">
        <v>65</v>
      </c>
      <c r="L13700">
        <v>149059</v>
      </c>
    </row>
    <row r="13701" spans="1:12" x14ac:dyDescent="0.25">
      <c r="A13701" t="s">
        <v>45</v>
      </c>
      <c r="B13701" t="s">
        <v>46</v>
      </c>
      <c r="C13701" t="s">
        <v>68</v>
      </c>
      <c r="D13701" t="s">
        <v>29</v>
      </c>
      <c r="E13701" t="b">
        <v>0</v>
      </c>
      <c r="F13701" s="1">
        <v>45568.64707175926</v>
      </c>
      <c r="G13701" t="b">
        <v>1</v>
      </c>
      <c r="H13701" t="b">
        <v>0</v>
      </c>
      <c r="I13701" t="s">
        <v>16</v>
      </c>
      <c r="J13701" t="s">
        <v>72</v>
      </c>
      <c r="K13701" t="s">
        <v>124</v>
      </c>
      <c r="L13701">
        <v>84673</v>
      </c>
    </row>
    <row r="13702" spans="1:12" x14ac:dyDescent="0.25">
      <c r="A13702" t="s">
        <v>12</v>
      </c>
      <c r="B13702" t="s">
        <v>75</v>
      </c>
      <c r="C13702" t="s">
        <v>14</v>
      </c>
      <c r="D13702" t="s">
        <v>15</v>
      </c>
      <c r="E13702" t="b">
        <v>0</v>
      </c>
      <c r="F13702" s="1">
        <v>45503.180324074077</v>
      </c>
      <c r="G13702" t="b">
        <v>1</v>
      </c>
      <c r="H13702" t="b">
        <v>0</v>
      </c>
      <c r="I13702" t="s">
        <v>16</v>
      </c>
      <c r="J13702" t="s">
        <v>17</v>
      </c>
      <c r="K13702" t="s">
        <v>92</v>
      </c>
      <c r="L13702">
        <v>139505</v>
      </c>
    </row>
    <row r="13703" spans="1:12" x14ac:dyDescent="0.25">
      <c r="A13703" t="s">
        <v>82</v>
      </c>
      <c r="B13703" t="s">
        <v>83</v>
      </c>
      <c r="C13703" t="s">
        <v>14</v>
      </c>
      <c r="D13703" t="s">
        <v>22</v>
      </c>
      <c r="E13703" t="b">
        <v>1</v>
      </c>
      <c r="F13703" s="1">
        <v>45614.307002314818</v>
      </c>
      <c r="G13703" t="b">
        <v>0</v>
      </c>
      <c r="H13703" t="b">
        <v>0</v>
      </c>
      <c r="I13703" t="s">
        <v>84</v>
      </c>
      <c r="J13703" t="s">
        <v>17</v>
      </c>
      <c r="K13703" t="s">
        <v>104</v>
      </c>
      <c r="L13703">
        <v>110945</v>
      </c>
    </row>
    <row r="13704" spans="1:12" x14ac:dyDescent="0.25">
      <c r="A13704" t="s">
        <v>82</v>
      </c>
      <c r="B13704" t="s">
        <v>85</v>
      </c>
      <c r="C13704" t="s">
        <v>43</v>
      </c>
      <c r="D13704" t="s">
        <v>15</v>
      </c>
      <c r="E13704" t="b">
        <v>1</v>
      </c>
      <c r="F13704" s="1">
        <v>45460.173368055563</v>
      </c>
      <c r="G13704" t="b">
        <v>1</v>
      </c>
      <c r="H13704" t="b">
        <v>1</v>
      </c>
      <c r="I13704" t="s">
        <v>84</v>
      </c>
      <c r="J13704" t="s">
        <v>47</v>
      </c>
      <c r="K13704" t="s">
        <v>125</v>
      </c>
      <c r="L13704">
        <v>105516</v>
      </c>
    </row>
    <row r="13705" spans="1:12" x14ac:dyDescent="0.25">
      <c r="A13705" t="s">
        <v>12</v>
      </c>
      <c r="B13705" t="s">
        <v>63</v>
      </c>
      <c r="C13705" t="s">
        <v>68</v>
      </c>
      <c r="D13705" t="s">
        <v>29</v>
      </c>
      <c r="E13705" t="b">
        <v>0</v>
      </c>
      <c r="F13705" s="1">
        <v>45559.921261574083</v>
      </c>
      <c r="G13705" t="b">
        <v>0</v>
      </c>
      <c r="H13705" t="b">
        <v>0</v>
      </c>
      <c r="I13705" t="s">
        <v>16</v>
      </c>
      <c r="J13705" t="s">
        <v>57</v>
      </c>
      <c r="K13705" t="s">
        <v>65</v>
      </c>
      <c r="L13705">
        <v>111868</v>
      </c>
    </row>
    <row r="13706" spans="1:12" x14ac:dyDescent="0.25">
      <c r="A13706" t="s">
        <v>54</v>
      </c>
      <c r="B13706" t="s">
        <v>79</v>
      </c>
      <c r="C13706" t="s">
        <v>28</v>
      </c>
      <c r="D13706" t="s">
        <v>29</v>
      </c>
      <c r="E13706" t="b">
        <v>0</v>
      </c>
      <c r="F13706" s="1">
        <v>45379.625</v>
      </c>
      <c r="G13706" t="b">
        <v>0</v>
      </c>
      <c r="H13706" t="b">
        <v>0</v>
      </c>
      <c r="I13706" t="s">
        <v>30</v>
      </c>
      <c r="J13706" t="s">
        <v>47</v>
      </c>
      <c r="K13706" t="s">
        <v>18</v>
      </c>
      <c r="L13706">
        <v>138302</v>
      </c>
    </row>
    <row r="13707" spans="1:12" x14ac:dyDescent="0.25">
      <c r="A13707" t="s">
        <v>54</v>
      </c>
      <c r="B13707" t="s">
        <v>55</v>
      </c>
      <c r="C13707" t="s">
        <v>28</v>
      </c>
      <c r="D13707" t="s">
        <v>15</v>
      </c>
      <c r="E13707" t="b">
        <v>0</v>
      </c>
      <c r="F13707" s="1">
        <v>45585.524965277778</v>
      </c>
      <c r="G13707" t="b">
        <v>0</v>
      </c>
      <c r="H13707" t="b">
        <v>1</v>
      </c>
      <c r="I13707" t="s">
        <v>30</v>
      </c>
      <c r="J13707" t="s">
        <v>44</v>
      </c>
      <c r="K13707" t="s">
        <v>105</v>
      </c>
      <c r="L13707">
        <v>133551</v>
      </c>
    </row>
    <row r="13708" spans="1:12" x14ac:dyDescent="0.25">
      <c r="A13708" t="s">
        <v>54</v>
      </c>
      <c r="B13708" t="s">
        <v>55</v>
      </c>
      <c r="C13708" t="s">
        <v>21</v>
      </c>
      <c r="D13708" t="s">
        <v>15</v>
      </c>
      <c r="E13708" t="b">
        <v>1</v>
      </c>
      <c r="F13708" s="1">
        <v>45396.502175925933</v>
      </c>
      <c r="G13708" t="b">
        <v>0</v>
      </c>
      <c r="H13708" t="b">
        <v>0</v>
      </c>
      <c r="I13708" t="s">
        <v>30</v>
      </c>
      <c r="J13708" t="s">
        <v>52</v>
      </c>
      <c r="K13708" t="s">
        <v>87</v>
      </c>
      <c r="L13708">
        <v>145710</v>
      </c>
    </row>
    <row r="13709" spans="1:12" x14ac:dyDescent="0.25">
      <c r="A13709" t="s">
        <v>38</v>
      </c>
      <c r="B13709" t="s">
        <v>107</v>
      </c>
      <c r="C13709" t="s">
        <v>14</v>
      </c>
      <c r="D13709" t="s">
        <v>29</v>
      </c>
      <c r="E13709" t="b">
        <v>0</v>
      </c>
      <c r="F13709" s="1">
        <v>45611.572106481479</v>
      </c>
      <c r="G13709" t="b">
        <v>0</v>
      </c>
      <c r="H13709" t="b">
        <v>1</v>
      </c>
      <c r="I13709" t="s">
        <v>41</v>
      </c>
      <c r="J13709" t="s">
        <v>24</v>
      </c>
      <c r="K13709" t="s">
        <v>114</v>
      </c>
      <c r="L13709">
        <v>77151</v>
      </c>
    </row>
    <row r="13710" spans="1:12" x14ac:dyDescent="0.25">
      <c r="A13710" t="s">
        <v>26</v>
      </c>
      <c r="B13710" t="s">
        <v>33</v>
      </c>
      <c r="C13710" t="s">
        <v>68</v>
      </c>
      <c r="D13710" t="s">
        <v>22</v>
      </c>
      <c r="E13710" t="b">
        <v>0</v>
      </c>
      <c r="F13710" s="1">
        <v>45492.853414351863</v>
      </c>
      <c r="G13710" t="b">
        <v>0</v>
      </c>
      <c r="H13710" t="b">
        <v>1</v>
      </c>
      <c r="I13710" t="s">
        <v>30</v>
      </c>
      <c r="J13710" t="s">
        <v>17</v>
      </c>
      <c r="K13710" t="s">
        <v>90</v>
      </c>
      <c r="L13710">
        <v>93054</v>
      </c>
    </row>
    <row r="13711" spans="1:12" x14ac:dyDescent="0.25">
      <c r="A13711" t="s">
        <v>12</v>
      </c>
      <c r="B13711" t="s">
        <v>75</v>
      </c>
      <c r="C13711" t="s">
        <v>43</v>
      </c>
      <c r="D13711" t="s">
        <v>29</v>
      </c>
      <c r="E13711" t="b">
        <v>0</v>
      </c>
      <c r="F13711" s="1">
        <v>45595.963310185187</v>
      </c>
      <c r="G13711" t="b">
        <v>1</v>
      </c>
      <c r="H13711" t="b">
        <v>1</v>
      </c>
      <c r="I13711" t="s">
        <v>16</v>
      </c>
      <c r="J13711" t="s">
        <v>52</v>
      </c>
      <c r="K13711" t="s">
        <v>129</v>
      </c>
      <c r="L13711">
        <v>141147</v>
      </c>
    </row>
    <row r="13712" spans="1:12" x14ac:dyDescent="0.25">
      <c r="A13712" t="s">
        <v>12</v>
      </c>
      <c r="B13712" t="s">
        <v>75</v>
      </c>
      <c r="C13712" t="s">
        <v>28</v>
      </c>
      <c r="D13712" t="s">
        <v>15</v>
      </c>
      <c r="E13712" t="b">
        <v>1</v>
      </c>
      <c r="F13712" s="1">
        <v>45380.136724537027</v>
      </c>
      <c r="G13712" t="b">
        <v>0</v>
      </c>
      <c r="H13712" t="b">
        <v>1</v>
      </c>
      <c r="I13712" t="s">
        <v>16</v>
      </c>
      <c r="J13712" t="s">
        <v>52</v>
      </c>
      <c r="K13712" t="s">
        <v>74</v>
      </c>
      <c r="L13712">
        <v>149296</v>
      </c>
    </row>
    <row r="13713" spans="1:12" x14ac:dyDescent="0.25">
      <c r="A13713" t="s">
        <v>26</v>
      </c>
      <c r="B13713" t="s">
        <v>71</v>
      </c>
      <c r="C13713" t="s">
        <v>21</v>
      </c>
      <c r="D13713" t="s">
        <v>15</v>
      </c>
      <c r="E13713" t="b">
        <v>0</v>
      </c>
      <c r="F13713" s="1">
        <v>45367.169282407413</v>
      </c>
      <c r="G13713" t="b">
        <v>0</v>
      </c>
      <c r="H13713" t="b">
        <v>0</v>
      </c>
      <c r="I13713" t="s">
        <v>30</v>
      </c>
      <c r="J13713" t="s">
        <v>52</v>
      </c>
      <c r="K13713" t="s">
        <v>69</v>
      </c>
      <c r="L13713">
        <v>113936</v>
      </c>
    </row>
    <row r="13714" spans="1:12" x14ac:dyDescent="0.25">
      <c r="A13714" t="s">
        <v>38</v>
      </c>
      <c r="B13714" t="s">
        <v>107</v>
      </c>
      <c r="C13714" t="s">
        <v>68</v>
      </c>
      <c r="D13714" t="s">
        <v>29</v>
      </c>
      <c r="E13714" t="b">
        <v>1</v>
      </c>
      <c r="F13714" s="1">
        <v>45396.280763888892</v>
      </c>
      <c r="G13714" t="b">
        <v>0</v>
      </c>
      <c r="H13714" t="b">
        <v>1</v>
      </c>
      <c r="I13714" t="s">
        <v>41</v>
      </c>
      <c r="J13714" t="s">
        <v>47</v>
      </c>
      <c r="K13714" t="s">
        <v>113</v>
      </c>
      <c r="L13714">
        <v>83625</v>
      </c>
    </row>
    <row r="13715" spans="1:12" x14ac:dyDescent="0.25">
      <c r="A13715" t="s">
        <v>49</v>
      </c>
      <c r="B13715" t="s">
        <v>108</v>
      </c>
      <c r="C13715" t="s">
        <v>21</v>
      </c>
      <c r="D13715" t="s">
        <v>29</v>
      </c>
      <c r="E13715" t="b">
        <v>1</v>
      </c>
      <c r="F13715" s="1">
        <v>45334.314918981479</v>
      </c>
      <c r="G13715" t="b">
        <v>1</v>
      </c>
      <c r="H13715" t="b">
        <v>1</v>
      </c>
      <c r="I13715" t="s">
        <v>51</v>
      </c>
      <c r="J13715" t="s">
        <v>34</v>
      </c>
      <c r="K13715" t="s">
        <v>69</v>
      </c>
      <c r="L13715">
        <v>71506</v>
      </c>
    </row>
    <row r="13716" spans="1:12" x14ac:dyDescent="0.25">
      <c r="A13716" t="s">
        <v>12</v>
      </c>
      <c r="B13716" t="s">
        <v>13</v>
      </c>
      <c r="C13716" t="s">
        <v>21</v>
      </c>
      <c r="D13716" t="s">
        <v>15</v>
      </c>
      <c r="E13716" t="b">
        <v>1</v>
      </c>
      <c r="F13716" s="1">
        <v>45549.145381944443</v>
      </c>
      <c r="G13716" t="b">
        <v>1</v>
      </c>
      <c r="H13716" t="b">
        <v>0</v>
      </c>
      <c r="I13716" t="s">
        <v>16</v>
      </c>
      <c r="J13716" t="s">
        <v>80</v>
      </c>
      <c r="K13716" t="s">
        <v>67</v>
      </c>
      <c r="L13716">
        <v>116825</v>
      </c>
    </row>
    <row r="13717" spans="1:12" x14ac:dyDescent="0.25">
      <c r="A13717" t="s">
        <v>26</v>
      </c>
      <c r="B13717" t="s">
        <v>33</v>
      </c>
      <c r="C13717" t="s">
        <v>28</v>
      </c>
      <c r="D13717" t="s">
        <v>22</v>
      </c>
      <c r="E13717" t="b">
        <v>0</v>
      </c>
      <c r="F13717" s="1">
        <v>45384.784918981481</v>
      </c>
      <c r="G13717" t="b">
        <v>1</v>
      </c>
      <c r="H13717" t="b">
        <v>0</v>
      </c>
      <c r="I13717" t="s">
        <v>30</v>
      </c>
      <c r="J13717" t="s">
        <v>24</v>
      </c>
      <c r="K13717" t="s">
        <v>56</v>
      </c>
      <c r="L13717">
        <v>87828</v>
      </c>
    </row>
    <row r="13718" spans="1:12" x14ac:dyDescent="0.25">
      <c r="A13718" t="s">
        <v>19</v>
      </c>
      <c r="B13718" t="s">
        <v>36</v>
      </c>
      <c r="C13718" t="s">
        <v>68</v>
      </c>
      <c r="D13718" t="s">
        <v>22</v>
      </c>
      <c r="E13718" t="b">
        <v>0</v>
      </c>
      <c r="F13718" s="1">
        <v>45534.757002314807</v>
      </c>
      <c r="G13718" t="b">
        <v>1</v>
      </c>
      <c r="H13718" t="b">
        <v>1</v>
      </c>
      <c r="I13718" t="s">
        <v>23</v>
      </c>
      <c r="J13718" t="s">
        <v>70</v>
      </c>
      <c r="K13718" t="s">
        <v>78</v>
      </c>
      <c r="L13718">
        <v>69284</v>
      </c>
    </row>
    <row r="13719" spans="1:12" x14ac:dyDescent="0.25">
      <c r="A13719" t="s">
        <v>26</v>
      </c>
      <c r="B13719" t="s">
        <v>71</v>
      </c>
      <c r="C13719" t="s">
        <v>28</v>
      </c>
      <c r="D13719" t="s">
        <v>22</v>
      </c>
      <c r="E13719" t="b">
        <v>1</v>
      </c>
      <c r="F13719" s="1">
        <v>45656.143275462957</v>
      </c>
      <c r="G13719" t="b">
        <v>1</v>
      </c>
      <c r="H13719" t="b">
        <v>0</v>
      </c>
      <c r="I13719" t="s">
        <v>30</v>
      </c>
      <c r="J13719" t="s">
        <v>70</v>
      </c>
      <c r="K13719" t="s">
        <v>113</v>
      </c>
      <c r="L13719">
        <v>128611</v>
      </c>
    </row>
    <row r="13720" spans="1:12" x14ac:dyDescent="0.25">
      <c r="A13720" t="s">
        <v>26</v>
      </c>
      <c r="B13720" t="s">
        <v>33</v>
      </c>
      <c r="C13720" t="s">
        <v>40</v>
      </c>
      <c r="D13720" t="s">
        <v>22</v>
      </c>
      <c r="E13720" t="b">
        <v>1</v>
      </c>
      <c r="F13720" s="1">
        <v>45529.084178240737</v>
      </c>
      <c r="G13720" t="b">
        <v>0</v>
      </c>
      <c r="H13720" t="b">
        <v>0</v>
      </c>
      <c r="I13720" t="s">
        <v>30</v>
      </c>
      <c r="J13720" t="s">
        <v>24</v>
      </c>
      <c r="K13720" t="s">
        <v>98</v>
      </c>
      <c r="L13720">
        <v>115069</v>
      </c>
    </row>
    <row r="13721" spans="1:12" x14ac:dyDescent="0.25">
      <c r="A13721" t="s">
        <v>45</v>
      </c>
      <c r="B13721" t="s">
        <v>76</v>
      </c>
      <c r="C13721" t="s">
        <v>28</v>
      </c>
      <c r="D13721" t="s">
        <v>15</v>
      </c>
      <c r="E13721" t="b">
        <v>0</v>
      </c>
      <c r="F13721" s="1">
        <v>45584.057083333333</v>
      </c>
      <c r="G13721" t="b">
        <v>1</v>
      </c>
      <c r="H13721" t="b">
        <v>0</v>
      </c>
      <c r="I13721" t="s">
        <v>16</v>
      </c>
      <c r="J13721" t="s">
        <v>57</v>
      </c>
      <c r="K13721" t="s">
        <v>112</v>
      </c>
      <c r="L13721">
        <v>112286</v>
      </c>
    </row>
    <row r="13722" spans="1:12" x14ac:dyDescent="0.25">
      <c r="A13722" t="s">
        <v>19</v>
      </c>
      <c r="B13722" t="s">
        <v>86</v>
      </c>
      <c r="C13722" t="s">
        <v>28</v>
      </c>
      <c r="D13722" t="s">
        <v>29</v>
      </c>
      <c r="E13722" t="b">
        <v>0</v>
      </c>
      <c r="F13722" s="1">
        <v>45346.640405092592</v>
      </c>
      <c r="G13722" t="b">
        <v>1</v>
      </c>
      <c r="H13722" t="b">
        <v>0</v>
      </c>
      <c r="I13722" t="s">
        <v>23</v>
      </c>
      <c r="J13722" t="s">
        <v>64</v>
      </c>
      <c r="K13722" t="s">
        <v>78</v>
      </c>
      <c r="L13722">
        <v>60818</v>
      </c>
    </row>
    <row r="13723" spans="1:12" x14ac:dyDescent="0.25">
      <c r="A13723" t="s">
        <v>26</v>
      </c>
      <c r="B13723" t="s">
        <v>71</v>
      </c>
      <c r="C13723" t="s">
        <v>28</v>
      </c>
      <c r="D13723" t="s">
        <v>29</v>
      </c>
      <c r="E13723" t="b">
        <v>0</v>
      </c>
      <c r="F13723" s="1">
        <v>45639.54724537037</v>
      </c>
      <c r="G13723" t="b">
        <v>1</v>
      </c>
      <c r="H13723" t="b">
        <v>1</v>
      </c>
      <c r="I13723" t="s">
        <v>30</v>
      </c>
      <c r="J13723" t="s">
        <v>72</v>
      </c>
      <c r="K13723" t="s">
        <v>53</v>
      </c>
      <c r="L13723">
        <v>128438</v>
      </c>
    </row>
    <row r="13724" spans="1:12" x14ac:dyDescent="0.25">
      <c r="A13724" t="s">
        <v>45</v>
      </c>
      <c r="B13724" t="s">
        <v>88</v>
      </c>
      <c r="C13724" t="s">
        <v>40</v>
      </c>
      <c r="D13724" t="s">
        <v>22</v>
      </c>
      <c r="E13724" t="b">
        <v>1</v>
      </c>
      <c r="F13724" s="1">
        <v>45459.028807870367</v>
      </c>
      <c r="G13724" t="b">
        <v>1</v>
      </c>
      <c r="H13724" t="b">
        <v>1</v>
      </c>
      <c r="I13724" t="s">
        <v>16</v>
      </c>
      <c r="J13724" t="s">
        <v>70</v>
      </c>
      <c r="K13724" t="s">
        <v>74</v>
      </c>
      <c r="L13724">
        <v>80811</v>
      </c>
    </row>
    <row r="13725" spans="1:12" x14ac:dyDescent="0.25">
      <c r="A13725" t="s">
        <v>26</v>
      </c>
      <c r="B13725" t="s">
        <v>71</v>
      </c>
      <c r="C13725" t="s">
        <v>43</v>
      </c>
      <c r="D13725" t="s">
        <v>22</v>
      </c>
      <c r="E13725" t="b">
        <v>0</v>
      </c>
      <c r="F13725" s="1">
        <v>45383.395613425928</v>
      </c>
      <c r="G13725" t="b">
        <v>1</v>
      </c>
      <c r="H13725" t="b">
        <v>1</v>
      </c>
      <c r="I13725" t="s">
        <v>30</v>
      </c>
      <c r="J13725" t="s">
        <v>72</v>
      </c>
      <c r="K13725" t="s">
        <v>123</v>
      </c>
      <c r="L13725">
        <v>87684</v>
      </c>
    </row>
    <row r="13726" spans="1:12" x14ac:dyDescent="0.25">
      <c r="A13726" t="s">
        <v>54</v>
      </c>
      <c r="B13726" t="s">
        <v>55</v>
      </c>
      <c r="C13726" t="s">
        <v>43</v>
      </c>
      <c r="D13726" t="s">
        <v>15</v>
      </c>
      <c r="E13726" t="b">
        <v>0</v>
      </c>
      <c r="F13726" s="1">
        <v>45309.98909722222</v>
      </c>
      <c r="G13726" t="b">
        <v>1</v>
      </c>
      <c r="H13726" t="b">
        <v>1</v>
      </c>
      <c r="I13726" t="s">
        <v>30</v>
      </c>
      <c r="J13726" t="s">
        <v>47</v>
      </c>
      <c r="K13726" t="s">
        <v>121</v>
      </c>
      <c r="L13726">
        <v>136839</v>
      </c>
    </row>
    <row r="13727" spans="1:12" x14ac:dyDescent="0.25">
      <c r="A13727" t="s">
        <v>45</v>
      </c>
      <c r="B13727" t="s">
        <v>46</v>
      </c>
      <c r="C13727" t="s">
        <v>43</v>
      </c>
      <c r="D13727" t="s">
        <v>29</v>
      </c>
      <c r="E13727" t="b">
        <v>1</v>
      </c>
      <c r="F13727" s="1">
        <v>45562.114664351851</v>
      </c>
      <c r="G13727" t="b">
        <v>1</v>
      </c>
      <c r="H13727" t="b">
        <v>1</v>
      </c>
      <c r="I13727" t="s">
        <v>16</v>
      </c>
      <c r="J13727" t="s">
        <v>70</v>
      </c>
      <c r="K13727" t="s">
        <v>92</v>
      </c>
      <c r="L13727">
        <v>105049</v>
      </c>
    </row>
    <row r="13728" spans="1:12" x14ac:dyDescent="0.25">
      <c r="A13728" t="s">
        <v>54</v>
      </c>
      <c r="B13728" t="s">
        <v>79</v>
      </c>
      <c r="C13728" t="s">
        <v>40</v>
      </c>
      <c r="D13728" t="s">
        <v>15</v>
      </c>
      <c r="E13728" t="b">
        <v>1</v>
      </c>
      <c r="F13728" s="1">
        <v>45598.732233796298</v>
      </c>
      <c r="G13728" t="b">
        <v>1</v>
      </c>
      <c r="H13728" t="b">
        <v>0</v>
      </c>
      <c r="I13728" t="s">
        <v>30</v>
      </c>
      <c r="J13728" t="s">
        <v>17</v>
      </c>
      <c r="K13728" t="s">
        <v>81</v>
      </c>
      <c r="L13728">
        <v>144730</v>
      </c>
    </row>
    <row r="13729" spans="1:12" x14ac:dyDescent="0.25">
      <c r="A13729" t="s">
        <v>26</v>
      </c>
      <c r="B13729" t="s">
        <v>33</v>
      </c>
      <c r="C13729" t="s">
        <v>21</v>
      </c>
      <c r="D13729" t="s">
        <v>15</v>
      </c>
      <c r="E13729" t="b">
        <v>1</v>
      </c>
      <c r="F13729" s="1">
        <v>45483.793402777781</v>
      </c>
      <c r="G13729" t="b">
        <v>0</v>
      </c>
      <c r="H13729" t="b">
        <v>1</v>
      </c>
      <c r="I13729" t="s">
        <v>30</v>
      </c>
      <c r="J13729" t="s">
        <v>47</v>
      </c>
      <c r="K13729" t="s">
        <v>60</v>
      </c>
      <c r="L13729">
        <v>119985</v>
      </c>
    </row>
    <row r="13730" spans="1:12" x14ac:dyDescent="0.25">
      <c r="A13730" t="s">
        <v>38</v>
      </c>
      <c r="B13730" t="s">
        <v>95</v>
      </c>
      <c r="C13730" t="s">
        <v>40</v>
      </c>
      <c r="D13730" t="s">
        <v>29</v>
      </c>
      <c r="E13730" t="b">
        <v>0</v>
      </c>
      <c r="F13730" s="1">
        <v>45581.963912037027</v>
      </c>
      <c r="G13730" t="b">
        <v>0</v>
      </c>
      <c r="H13730" t="b">
        <v>0</v>
      </c>
      <c r="I13730" t="s">
        <v>41</v>
      </c>
      <c r="J13730" t="s">
        <v>31</v>
      </c>
      <c r="K13730" t="s">
        <v>96</v>
      </c>
      <c r="L13730">
        <v>72477</v>
      </c>
    </row>
    <row r="13731" spans="1:12" x14ac:dyDescent="0.25">
      <c r="A13731" t="s">
        <v>19</v>
      </c>
      <c r="B13731" t="s">
        <v>36</v>
      </c>
      <c r="C13731" t="s">
        <v>14</v>
      </c>
      <c r="D13731" t="s">
        <v>22</v>
      </c>
      <c r="E13731" t="b">
        <v>1</v>
      </c>
      <c r="F13731" s="1">
        <v>45517.396157407413</v>
      </c>
      <c r="G13731" t="b">
        <v>1</v>
      </c>
      <c r="H13731" t="b">
        <v>1</v>
      </c>
      <c r="I13731" t="s">
        <v>23</v>
      </c>
      <c r="J13731" t="s">
        <v>70</v>
      </c>
      <c r="K13731" t="s">
        <v>117</v>
      </c>
      <c r="L13731">
        <v>72162</v>
      </c>
    </row>
    <row r="13732" spans="1:12" x14ac:dyDescent="0.25">
      <c r="A13732" t="s">
        <v>26</v>
      </c>
      <c r="B13732" t="s">
        <v>27</v>
      </c>
      <c r="C13732" t="s">
        <v>68</v>
      </c>
      <c r="D13732" t="s">
        <v>29</v>
      </c>
      <c r="E13732" t="b">
        <v>1</v>
      </c>
      <c r="F13732" s="1">
        <v>45447.203935185193</v>
      </c>
      <c r="G13732" t="b">
        <v>1</v>
      </c>
      <c r="H13732" t="b">
        <v>0</v>
      </c>
      <c r="I13732" t="s">
        <v>30</v>
      </c>
      <c r="J13732" t="s">
        <v>70</v>
      </c>
      <c r="K13732" t="s">
        <v>37</v>
      </c>
      <c r="L13732">
        <v>89343</v>
      </c>
    </row>
    <row r="13733" spans="1:12" x14ac:dyDescent="0.25">
      <c r="A13733" t="s">
        <v>12</v>
      </c>
      <c r="B13733" t="s">
        <v>13</v>
      </c>
      <c r="C13733" t="s">
        <v>21</v>
      </c>
      <c r="D13733" t="s">
        <v>15</v>
      </c>
      <c r="E13733" t="b">
        <v>1</v>
      </c>
      <c r="F13733" s="1">
        <v>45519.480624999997</v>
      </c>
      <c r="G13733" t="b">
        <v>1</v>
      </c>
      <c r="H13733" t="b">
        <v>0</v>
      </c>
      <c r="I13733" t="s">
        <v>16</v>
      </c>
      <c r="J13733" t="s">
        <v>57</v>
      </c>
      <c r="K13733" t="s">
        <v>60</v>
      </c>
      <c r="L13733">
        <v>132228</v>
      </c>
    </row>
    <row r="13734" spans="1:12" x14ac:dyDescent="0.25">
      <c r="A13734" t="s">
        <v>54</v>
      </c>
      <c r="B13734" t="s">
        <v>79</v>
      </c>
      <c r="C13734" t="s">
        <v>28</v>
      </c>
      <c r="D13734" t="s">
        <v>29</v>
      </c>
      <c r="E13734" t="b">
        <v>1</v>
      </c>
      <c r="F13734" s="1">
        <v>45596.051759259259</v>
      </c>
      <c r="G13734" t="b">
        <v>0</v>
      </c>
      <c r="H13734" t="b">
        <v>0</v>
      </c>
      <c r="I13734" t="s">
        <v>30</v>
      </c>
      <c r="J13734" t="s">
        <v>17</v>
      </c>
      <c r="K13734" t="s">
        <v>74</v>
      </c>
      <c r="L13734">
        <v>119320</v>
      </c>
    </row>
    <row r="13735" spans="1:12" x14ac:dyDescent="0.25">
      <c r="A13735" t="s">
        <v>82</v>
      </c>
      <c r="B13735" t="s">
        <v>85</v>
      </c>
      <c r="C13735" t="s">
        <v>14</v>
      </c>
      <c r="D13735" t="s">
        <v>22</v>
      </c>
      <c r="E13735" t="b">
        <v>0</v>
      </c>
      <c r="F13735" s="1">
        <v>45374.51803240741</v>
      </c>
      <c r="G13735" t="b">
        <v>0</v>
      </c>
      <c r="H13735" t="b">
        <v>1</v>
      </c>
      <c r="I13735" t="s">
        <v>84</v>
      </c>
      <c r="J13735" t="s">
        <v>72</v>
      </c>
      <c r="K13735" t="s">
        <v>112</v>
      </c>
      <c r="L13735">
        <v>117778</v>
      </c>
    </row>
    <row r="13736" spans="1:12" x14ac:dyDescent="0.25">
      <c r="A13736" t="s">
        <v>82</v>
      </c>
      <c r="B13736" t="s">
        <v>91</v>
      </c>
      <c r="C13736" t="s">
        <v>28</v>
      </c>
      <c r="D13736" t="s">
        <v>29</v>
      </c>
      <c r="E13736" t="b">
        <v>1</v>
      </c>
      <c r="F13736" s="1">
        <v>45358.068171296298</v>
      </c>
      <c r="G13736" t="b">
        <v>0</v>
      </c>
      <c r="H13736" t="b">
        <v>0</v>
      </c>
      <c r="I13736" t="s">
        <v>84</v>
      </c>
      <c r="J13736" t="s">
        <v>31</v>
      </c>
      <c r="K13736" t="s">
        <v>89</v>
      </c>
      <c r="L13736">
        <v>125423</v>
      </c>
    </row>
    <row r="13737" spans="1:12" x14ac:dyDescent="0.25">
      <c r="A13737" t="s">
        <v>82</v>
      </c>
      <c r="B13737" t="s">
        <v>85</v>
      </c>
      <c r="C13737" t="s">
        <v>40</v>
      </c>
      <c r="D13737" t="s">
        <v>29</v>
      </c>
      <c r="E13737" t="b">
        <v>0</v>
      </c>
      <c r="F13737" s="1">
        <v>45622.414479166669</v>
      </c>
      <c r="G13737" t="b">
        <v>1</v>
      </c>
      <c r="H13737" t="b">
        <v>1</v>
      </c>
      <c r="I13737" t="s">
        <v>84</v>
      </c>
      <c r="J13737" t="s">
        <v>64</v>
      </c>
      <c r="K13737" t="s">
        <v>77</v>
      </c>
      <c r="L13737">
        <v>111159</v>
      </c>
    </row>
    <row r="13738" spans="1:12" x14ac:dyDescent="0.25">
      <c r="A13738" t="s">
        <v>26</v>
      </c>
      <c r="B13738" t="s">
        <v>27</v>
      </c>
      <c r="C13738" t="s">
        <v>14</v>
      </c>
      <c r="D13738" t="s">
        <v>15</v>
      </c>
      <c r="E13738" t="b">
        <v>1</v>
      </c>
      <c r="F13738" s="1">
        <v>45546.645613425928</v>
      </c>
      <c r="G13738" t="b">
        <v>1</v>
      </c>
      <c r="H13738" t="b">
        <v>1</v>
      </c>
      <c r="I13738" t="s">
        <v>30</v>
      </c>
      <c r="J13738" t="s">
        <v>52</v>
      </c>
      <c r="K13738" t="s">
        <v>87</v>
      </c>
      <c r="L13738">
        <v>106178</v>
      </c>
    </row>
    <row r="13739" spans="1:12" x14ac:dyDescent="0.25">
      <c r="A13739" t="s">
        <v>12</v>
      </c>
      <c r="B13739" t="s">
        <v>75</v>
      </c>
      <c r="C13739" t="s">
        <v>28</v>
      </c>
      <c r="D13739" t="s">
        <v>22</v>
      </c>
      <c r="E13739" t="b">
        <v>1</v>
      </c>
      <c r="F13739" s="1">
        <v>45347.962395833332</v>
      </c>
      <c r="G13739" t="b">
        <v>1</v>
      </c>
      <c r="H13739" t="b">
        <v>0</v>
      </c>
      <c r="I13739" t="s">
        <v>16</v>
      </c>
      <c r="J13739" t="s">
        <v>80</v>
      </c>
      <c r="K13739" t="s">
        <v>122</v>
      </c>
      <c r="L13739">
        <v>117807</v>
      </c>
    </row>
    <row r="13740" spans="1:12" x14ac:dyDescent="0.25">
      <c r="A13740" t="s">
        <v>49</v>
      </c>
      <c r="B13740" t="s">
        <v>50</v>
      </c>
      <c r="C13740" t="s">
        <v>68</v>
      </c>
      <c r="D13740" t="s">
        <v>22</v>
      </c>
      <c r="E13740" t="b">
        <v>1</v>
      </c>
      <c r="F13740" s="1">
        <v>45590.066087962958</v>
      </c>
      <c r="G13740" t="b">
        <v>0</v>
      </c>
      <c r="H13740" t="b">
        <v>1</v>
      </c>
      <c r="I13740" t="s">
        <v>51</v>
      </c>
      <c r="J13740" t="s">
        <v>24</v>
      </c>
      <c r="K13740" t="s">
        <v>87</v>
      </c>
      <c r="L13740">
        <v>77903</v>
      </c>
    </row>
    <row r="13741" spans="1:12" x14ac:dyDescent="0.25">
      <c r="A13741" t="s">
        <v>38</v>
      </c>
      <c r="B13741" t="s">
        <v>107</v>
      </c>
      <c r="C13741" t="s">
        <v>21</v>
      </c>
      <c r="D13741" t="s">
        <v>15</v>
      </c>
      <c r="E13741" t="b">
        <v>1</v>
      </c>
      <c r="F13741" s="1">
        <v>45534.156134259261</v>
      </c>
      <c r="G13741" t="b">
        <v>1</v>
      </c>
      <c r="H13741" t="b">
        <v>0</v>
      </c>
      <c r="I13741" t="s">
        <v>41</v>
      </c>
      <c r="J13741" t="s">
        <v>66</v>
      </c>
      <c r="K13741" t="s">
        <v>111</v>
      </c>
      <c r="L13741">
        <v>80110</v>
      </c>
    </row>
    <row r="13742" spans="1:12" x14ac:dyDescent="0.25">
      <c r="A13742" t="s">
        <v>12</v>
      </c>
      <c r="B13742" t="s">
        <v>63</v>
      </c>
      <c r="C13742" t="s">
        <v>68</v>
      </c>
      <c r="D13742" t="s">
        <v>15</v>
      </c>
      <c r="E13742" t="b">
        <v>1</v>
      </c>
      <c r="F13742" s="1">
        <v>45651.250185185178</v>
      </c>
      <c r="G13742" t="b">
        <v>0</v>
      </c>
      <c r="H13742" t="b">
        <v>1</v>
      </c>
      <c r="I13742" t="s">
        <v>16</v>
      </c>
      <c r="J13742" t="s">
        <v>17</v>
      </c>
      <c r="K13742" t="s">
        <v>109</v>
      </c>
      <c r="L13742">
        <v>139741</v>
      </c>
    </row>
    <row r="13743" spans="1:12" x14ac:dyDescent="0.25">
      <c r="A13743" t="s">
        <v>38</v>
      </c>
      <c r="B13743" t="s">
        <v>107</v>
      </c>
      <c r="C13743" t="s">
        <v>68</v>
      </c>
      <c r="D13743" t="s">
        <v>15</v>
      </c>
      <c r="E13743" t="b">
        <v>0</v>
      </c>
      <c r="F13743" s="1">
        <v>45585.137997685182</v>
      </c>
      <c r="G13743" t="b">
        <v>1</v>
      </c>
      <c r="H13743" t="b">
        <v>1</v>
      </c>
      <c r="I13743" t="s">
        <v>41</v>
      </c>
      <c r="J13743" t="s">
        <v>34</v>
      </c>
      <c r="K13743" t="s">
        <v>127</v>
      </c>
      <c r="L13743">
        <v>68188</v>
      </c>
    </row>
    <row r="13744" spans="1:12" x14ac:dyDescent="0.25">
      <c r="A13744" t="s">
        <v>82</v>
      </c>
      <c r="B13744" t="s">
        <v>83</v>
      </c>
      <c r="C13744" t="s">
        <v>68</v>
      </c>
      <c r="D13744" t="s">
        <v>29</v>
      </c>
      <c r="E13744" t="b">
        <v>1</v>
      </c>
      <c r="F13744" s="1">
        <v>45474.473634259259</v>
      </c>
      <c r="G13744" t="b">
        <v>0</v>
      </c>
      <c r="H13744" t="b">
        <v>1</v>
      </c>
      <c r="I13744" t="s">
        <v>84</v>
      </c>
      <c r="J13744" t="s">
        <v>57</v>
      </c>
      <c r="K13744" t="s">
        <v>81</v>
      </c>
      <c r="L13744">
        <v>115255</v>
      </c>
    </row>
    <row r="13745" spans="1:12" x14ac:dyDescent="0.25">
      <c r="A13745" t="s">
        <v>12</v>
      </c>
      <c r="B13745" t="s">
        <v>13</v>
      </c>
      <c r="C13745" t="s">
        <v>14</v>
      </c>
      <c r="D13745" t="s">
        <v>22</v>
      </c>
      <c r="E13745" t="b">
        <v>0</v>
      </c>
      <c r="F13745" s="1">
        <v>45485.221712962957</v>
      </c>
      <c r="G13745" t="b">
        <v>1</v>
      </c>
      <c r="H13745" t="b">
        <v>1</v>
      </c>
      <c r="I13745" t="s">
        <v>16</v>
      </c>
      <c r="J13745" t="s">
        <v>70</v>
      </c>
      <c r="K13745" t="s">
        <v>103</v>
      </c>
      <c r="L13745">
        <v>117262</v>
      </c>
    </row>
    <row r="13746" spans="1:12" x14ac:dyDescent="0.25">
      <c r="A13746" t="s">
        <v>54</v>
      </c>
      <c r="B13746" t="s">
        <v>55</v>
      </c>
      <c r="C13746" t="s">
        <v>21</v>
      </c>
      <c r="D13746" t="s">
        <v>29</v>
      </c>
      <c r="E13746" t="b">
        <v>0</v>
      </c>
      <c r="F13746" s="1">
        <v>45337.65315972222</v>
      </c>
      <c r="G13746" t="b">
        <v>0</v>
      </c>
      <c r="H13746" t="b">
        <v>1</v>
      </c>
      <c r="I13746" t="s">
        <v>30</v>
      </c>
      <c r="J13746" t="s">
        <v>57</v>
      </c>
      <c r="K13746" t="s">
        <v>87</v>
      </c>
      <c r="L13746">
        <v>139898</v>
      </c>
    </row>
    <row r="13747" spans="1:12" x14ac:dyDescent="0.25">
      <c r="A13747" t="s">
        <v>26</v>
      </c>
      <c r="B13747" t="s">
        <v>27</v>
      </c>
      <c r="C13747" t="s">
        <v>28</v>
      </c>
      <c r="D13747" t="s">
        <v>15</v>
      </c>
      <c r="E13747" t="b">
        <v>0</v>
      </c>
      <c r="F13747" s="1">
        <v>45614.974097222221</v>
      </c>
      <c r="G13747" t="b">
        <v>0</v>
      </c>
      <c r="H13747" t="b">
        <v>1</v>
      </c>
      <c r="I13747" t="s">
        <v>30</v>
      </c>
      <c r="J13747" t="s">
        <v>47</v>
      </c>
      <c r="K13747" t="s">
        <v>25</v>
      </c>
      <c r="L13747">
        <v>129939</v>
      </c>
    </row>
    <row r="13748" spans="1:12" x14ac:dyDescent="0.25">
      <c r="A13748" t="s">
        <v>38</v>
      </c>
      <c r="B13748" t="s">
        <v>107</v>
      </c>
      <c r="C13748" t="s">
        <v>68</v>
      </c>
      <c r="D13748" t="s">
        <v>22</v>
      </c>
      <c r="E13748" t="b">
        <v>0</v>
      </c>
      <c r="F13748" s="1">
        <v>45515.324872685182</v>
      </c>
      <c r="G13748" t="b">
        <v>1</v>
      </c>
      <c r="H13748" t="b">
        <v>1</v>
      </c>
      <c r="I13748" t="s">
        <v>41</v>
      </c>
      <c r="J13748" t="s">
        <v>47</v>
      </c>
      <c r="K13748" t="s">
        <v>58</v>
      </c>
      <c r="L13748">
        <v>85912</v>
      </c>
    </row>
    <row r="13749" spans="1:12" x14ac:dyDescent="0.25">
      <c r="A13749" t="s">
        <v>19</v>
      </c>
      <c r="B13749" t="s">
        <v>94</v>
      </c>
      <c r="C13749" t="s">
        <v>40</v>
      </c>
      <c r="D13749" t="s">
        <v>29</v>
      </c>
      <c r="E13749" t="b">
        <v>1</v>
      </c>
      <c r="F13749" s="1">
        <v>45340.003159722219</v>
      </c>
      <c r="G13749" t="b">
        <v>0</v>
      </c>
      <c r="H13749" t="b">
        <v>0</v>
      </c>
      <c r="I13749" t="s">
        <v>23</v>
      </c>
      <c r="J13749" t="s">
        <v>80</v>
      </c>
      <c r="K13749" t="s">
        <v>101</v>
      </c>
      <c r="L13749">
        <v>76027</v>
      </c>
    </row>
    <row r="13750" spans="1:12" x14ac:dyDescent="0.25">
      <c r="A13750" t="s">
        <v>12</v>
      </c>
      <c r="B13750" t="s">
        <v>75</v>
      </c>
      <c r="C13750" t="s">
        <v>40</v>
      </c>
      <c r="D13750" t="s">
        <v>15</v>
      </c>
      <c r="E13750" t="b">
        <v>1</v>
      </c>
      <c r="F13750" s="1">
        <v>45554.6174537037</v>
      </c>
      <c r="G13750" t="b">
        <v>1</v>
      </c>
      <c r="H13750" t="b">
        <v>1</v>
      </c>
      <c r="I13750" t="s">
        <v>16</v>
      </c>
      <c r="J13750" t="s">
        <v>70</v>
      </c>
      <c r="K13750" t="s">
        <v>128</v>
      </c>
      <c r="L13750">
        <v>129090</v>
      </c>
    </row>
    <row r="13751" spans="1:12" x14ac:dyDescent="0.25">
      <c r="A13751" t="s">
        <v>19</v>
      </c>
      <c r="B13751" t="s">
        <v>86</v>
      </c>
      <c r="C13751" t="s">
        <v>28</v>
      </c>
      <c r="D13751" t="s">
        <v>22</v>
      </c>
      <c r="E13751" t="b">
        <v>0</v>
      </c>
      <c r="F13751" s="1">
        <v>45304.441168981481</v>
      </c>
      <c r="G13751" t="b">
        <v>1</v>
      </c>
      <c r="H13751" t="b">
        <v>0</v>
      </c>
      <c r="I13751" t="s">
        <v>23</v>
      </c>
      <c r="J13751" t="s">
        <v>66</v>
      </c>
      <c r="K13751" t="s">
        <v>78</v>
      </c>
      <c r="L13751">
        <v>65609</v>
      </c>
    </row>
    <row r="13752" spans="1:12" x14ac:dyDescent="0.25">
      <c r="A13752" t="s">
        <v>19</v>
      </c>
      <c r="B13752" t="s">
        <v>36</v>
      </c>
      <c r="C13752" t="s">
        <v>28</v>
      </c>
      <c r="D13752" t="s">
        <v>29</v>
      </c>
      <c r="E13752" t="b">
        <v>1</v>
      </c>
      <c r="F13752" s="1">
        <v>45557.099363425928</v>
      </c>
      <c r="G13752" t="b">
        <v>0</v>
      </c>
      <c r="H13752" t="b">
        <v>1</v>
      </c>
      <c r="I13752" t="s">
        <v>23</v>
      </c>
      <c r="J13752" t="s">
        <v>52</v>
      </c>
      <c r="K13752" t="s">
        <v>119</v>
      </c>
      <c r="L13752">
        <v>69566</v>
      </c>
    </row>
    <row r="13753" spans="1:12" x14ac:dyDescent="0.25">
      <c r="A13753" t="s">
        <v>45</v>
      </c>
      <c r="B13753" t="s">
        <v>46</v>
      </c>
      <c r="C13753" t="s">
        <v>43</v>
      </c>
      <c r="D13753" t="s">
        <v>22</v>
      </c>
      <c r="E13753" t="b">
        <v>0</v>
      </c>
      <c r="F13753" s="1">
        <v>45324.857199074067</v>
      </c>
      <c r="G13753" t="b">
        <v>0</v>
      </c>
      <c r="H13753" t="b">
        <v>0</v>
      </c>
      <c r="I13753" t="s">
        <v>16</v>
      </c>
      <c r="J13753" t="s">
        <v>70</v>
      </c>
      <c r="K13753" t="s">
        <v>65</v>
      </c>
      <c r="L13753">
        <v>112409</v>
      </c>
    </row>
    <row r="13754" spans="1:12" x14ac:dyDescent="0.25">
      <c r="A13754" t="s">
        <v>49</v>
      </c>
      <c r="B13754" t="s">
        <v>61</v>
      </c>
      <c r="C13754" t="s">
        <v>14</v>
      </c>
      <c r="D13754" t="s">
        <v>29</v>
      </c>
      <c r="E13754" t="b">
        <v>1</v>
      </c>
      <c r="F13754" s="1">
        <v>45363.34</v>
      </c>
      <c r="G13754" t="b">
        <v>0</v>
      </c>
      <c r="H13754" t="b">
        <v>1</v>
      </c>
      <c r="I13754" t="s">
        <v>51</v>
      </c>
      <c r="J13754" t="s">
        <v>52</v>
      </c>
      <c r="K13754" t="s">
        <v>117</v>
      </c>
      <c r="L13754">
        <v>92062</v>
      </c>
    </row>
    <row r="13755" spans="1:12" x14ac:dyDescent="0.25">
      <c r="A13755" t="s">
        <v>82</v>
      </c>
      <c r="B13755" t="s">
        <v>91</v>
      </c>
      <c r="C13755" t="s">
        <v>40</v>
      </c>
      <c r="D13755" t="s">
        <v>22</v>
      </c>
      <c r="E13755" t="b">
        <v>0</v>
      </c>
      <c r="F13755" s="1">
        <v>45433.394571759258</v>
      </c>
      <c r="G13755" t="b">
        <v>1</v>
      </c>
      <c r="H13755" t="b">
        <v>0</v>
      </c>
      <c r="I13755" t="s">
        <v>84</v>
      </c>
      <c r="J13755" t="s">
        <v>57</v>
      </c>
      <c r="K13755" t="s">
        <v>116</v>
      </c>
      <c r="L13755">
        <v>132917</v>
      </c>
    </row>
    <row r="13756" spans="1:12" x14ac:dyDescent="0.25">
      <c r="A13756" t="s">
        <v>26</v>
      </c>
      <c r="B13756" t="s">
        <v>33</v>
      </c>
      <c r="C13756" t="s">
        <v>43</v>
      </c>
      <c r="D13756" t="s">
        <v>29</v>
      </c>
      <c r="E13756" t="b">
        <v>1</v>
      </c>
      <c r="F13756" s="1">
        <v>45548.067476851851</v>
      </c>
      <c r="G13756" t="b">
        <v>1</v>
      </c>
      <c r="H13756" t="b">
        <v>0</v>
      </c>
      <c r="I13756" t="s">
        <v>30</v>
      </c>
      <c r="J13756" t="s">
        <v>34</v>
      </c>
      <c r="K13756" t="s">
        <v>92</v>
      </c>
      <c r="L13756">
        <v>86669</v>
      </c>
    </row>
    <row r="13757" spans="1:12" x14ac:dyDescent="0.25">
      <c r="A13757" t="s">
        <v>26</v>
      </c>
      <c r="B13757" t="s">
        <v>33</v>
      </c>
      <c r="C13757" t="s">
        <v>21</v>
      </c>
      <c r="D13757" t="s">
        <v>22</v>
      </c>
      <c r="E13757" t="b">
        <v>1</v>
      </c>
      <c r="F13757" s="1">
        <v>45654.2971412037</v>
      </c>
      <c r="G13757" t="b">
        <v>0</v>
      </c>
      <c r="H13757" t="b">
        <v>1</v>
      </c>
      <c r="I13757" t="s">
        <v>30</v>
      </c>
      <c r="J13757" t="s">
        <v>57</v>
      </c>
      <c r="K13757" t="s">
        <v>129</v>
      </c>
      <c r="L13757">
        <v>121361</v>
      </c>
    </row>
    <row r="13758" spans="1:12" x14ac:dyDescent="0.25">
      <c r="A13758" t="s">
        <v>12</v>
      </c>
      <c r="B13758" t="s">
        <v>13</v>
      </c>
      <c r="C13758" t="s">
        <v>68</v>
      </c>
      <c r="D13758" t="s">
        <v>29</v>
      </c>
      <c r="E13758" t="b">
        <v>0</v>
      </c>
      <c r="F13758" s="1">
        <v>45512.618587962963</v>
      </c>
      <c r="G13758" t="b">
        <v>0</v>
      </c>
      <c r="H13758" t="b">
        <v>1</v>
      </c>
      <c r="I13758" t="s">
        <v>16</v>
      </c>
      <c r="J13758" t="s">
        <v>47</v>
      </c>
      <c r="K13758" t="s">
        <v>122</v>
      </c>
      <c r="L13758">
        <v>132657</v>
      </c>
    </row>
    <row r="13759" spans="1:12" x14ac:dyDescent="0.25">
      <c r="A13759" t="s">
        <v>19</v>
      </c>
      <c r="B13759" t="s">
        <v>86</v>
      </c>
      <c r="C13759" t="s">
        <v>43</v>
      </c>
      <c r="D13759" t="s">
        <v>29</v>
      </c>
      <c r="E13759" t="b">
        <v>1</v>
      </c>
      <c r="F13759" s="1">
        <v>45344.890381944453</v>
      </c>
      <c r="G13759" t="b">
        <v>0</v>
      </c>
      <c r="H13759" t="b">
        <v>1</v>
      </c>
      <c r="I13759" t="s">
        <v>23</v>
      </c>
      <c r="J13759" t="s">
        <v>57</v>
      </c>
      <c r="K13759" t="s">
        <v>77</v>
      </c>
      <c r="L13759">
        <v>89652</v>
      </c>
    </row>
    <row r="13760" spans="1:12" x14ac:dyDescent="0.25">
      <c r="A13760" t="s">
        <v>82</v>
      </c>
      <c r="B13760" t="s">
        <v>85</v>
      </c>
      <c r="C13760" t="s">
        <v>14</v>
      </c>
      <c r="D13760" t="s">
        <v>22</v>
      </c>
      <c r="E13760" t="b">
        <v>0</v>
      </c>
      <c r="F13760" s="1">
        <v>45589.293668981481</v>
      </c>
      <c r="G13760" t="b">
        <v>0</v>
      </c>
      <c r="H13760" t="b">
        <v>1</v>
      </c>
      <c r="I13760" t="s">
        <v>84</v>
      </c>
      <c r="J13760" t="s">
        <v>64</v>
      </c>
      <c r="K13760" t="s">
        <v>18</v>
      </c>
      <c r="L13760">
        <v>136619</v>
      </c>
    </row>
    <row r="13761" spans="1:12" x14ac:dyDescent="0.25">
      <c r="A13761" t="s">
        <v>26</v>
      </c>
      <c r="B13761" t="s">
        <v>27</v>
      </c>
      <c r="C13761" t="s">
        <v>68</v>
      </c>
      <c r="D13761" t="s">
        <v>29</v>
      </c>
      <c r="E13761" t="b">
        <v>1</v>
      </c>
      <c r="F13761" s="1">
        <v>45640.723645833343</v>
      </c>
      <c r="G13761" t="b">
        <v>0</v>
      </c>
      <c r="H13761" t="b">
        <v>1</v>
      </c>
      <c r="I13761" t="s">
        <v>30</v>
      </c>
      <c r="J13761" t="s">
        <v>66</v>
      </c>
      <c r="K13761" t="s">
        <v>65</v>
      </c>
      <c r="L13761">
        <v>92915</v>
      </c>
    </row>
    <row r="13762" spans="1:12" x14ac:dyDescent="0.25">
      <c r="A13762" t="s">
        <v>12</v>
      </c>
      <c r="B13762" t="s">
        <v>13</v>
      </c>
      <c r="C13762" t="s">
        <v>43</v>
      </c>
      <c r="D13762" t="s">
        <v>15</v>
      </c>
      <c r="E13762" t="b">
        <v>0</v>
      </c>
      <c r="F13762" s="1">
        <v>45298.651747685188</v>
      </c>
      <c r="G13762" t="b">
        <v>0</v>
      </c>
      <c r="H13762" t="b">
        <v>0</v>
      </c>
      <c r="I13762" t="s">
        <v>16</v>
      </c>
      <c r="J13762" t="s">
        <v>52</v>
      </c>
      <c r="K13762" t="s">
        <v>92</v>
      </c>
      <c r="L13762">
        <v>138727</v>
      </c>
    </row>
    <row r="13763" spans="1:12" x14ac:dyDescent="0.25">
      <c r="A13763" t="s">
        <v>49</v>
      </c>
      <c r="B13763" t="s">
        <v>50</v>
      </c>
      <c r="C13763" t="s">
        <v>14</v>
      </c>
      <c r="D13763" t="s">
        <v>22</v>
      </c>
      <c r="E13763" t="b">
        <v>0</v>
      </c>
      <c r="F13763" s="1">
        <v>45488.755104166667</v>
      </c>
      <c r="G13763" t="b">
        <v>1</v>
      </c>
      <c r="H13763" t="b">
        <v>1</v>
      </c>
      <c r="I13763" t="s">
        <v>51</v>
      </c>
      <c r="J13763" t="s">
        <v>34</v>
      </c>
      <c r="K13763" t="s">
        <v>124</v>
      </c>
      <c r="L13763">
        <v>82657</v>
      </c>
    </row>
    <row r="13764" spans="1:12" x14ac:dyDescent="0.25">
      <c r="A13764" t="s">
        <v>12</v>
      </c>
      <c r="B13764" t="s">
        <v>63</v>
      </c>
      <c r="C13764" t="s">
        <v>21</v>
      </c>
      <c r="D13764" t="s">
        <v>29</v>
      </c>
      <c r="E13764" t="b">
        <v>0</v>
      </c>
      <c r="F13764" s="1">
        <v>45401.081655092603</v>
      </c>
      <c r="G13764" t="b">
        <v>1</v>
      </c>
      <c r="H13764" t="b">
        <v>0</v>
      </c>
      <c r="I13764" t="s">
        <v>16</v>
      </c>
      <c r="J13764" t="s">
        <v>44</v>
      </c>
      <c r="K13764" t="s">
        <v>129</v>
      </c>
      <c r="L13764">
        <v>124372</v>
      </c>
    </row>
    <row r="13765" spans="1:12" x14ac:dyDescent="0.25">
      <c r="A13765" t="s">
        <v>54</v>
      </c>
      <c r="B13765" t="s">
        <v>79</v>
      </c>
      <c r="C13765" t="s">
        <v>68</v>
      </c>
      <c r="D13765" t="s">
        <v>29</v>
      </c>
      <c r="E13765" t="b">
        <v>1</v>
      </c>
      <c r="F13765" s="1">
        <v>45400.150335648148</v>
      </c>
      <c r="G13765" t="b">
        <v>0</v>
      </c>
      <c r="H13765" t="b">
        <v>0</v>
      </c>
      <c r="I13765" t="s">
        <v>30</v>
      </c>
      <c r="J13765" t="s">
        <v>70</v>
      </c>
      <c r="K13765" t="s">
        <v>87</v>
      </c>
      <c r="L13765">
        <v>122214</v>
      </c>
    </row>
    <row r="13766" spans="1:12" x14ac:dyDescent="0.25">
      <c r="A13766" t="s">
        <v>54</v>
      </c>
      <c r="B13766" t="s">
        <v>55</v>
      </c>
      <c r="C13766" t="s">
        <v>14</v>
      </c>
      <c r="D13766" t="s">
        <v>15</v>
      </c>
      <c r="E13766" t="b">
        <v>1</v>
      </c>
      <c r="F13766" s="1">
        <v>45298.640567129631</v>
      </c>
      <c r="G13766" t="b">
        <v>1</v>
      </c>
      <c r="H13766" t="b">
        <v>0</v>
      </c>
      <c r="I13766" t="s">
        <v>30</v>
      </c>
      <c r="J13766" t="s">
        <v>17</v>
      </c>
      <c r="K13766" t="s">
        <v>100</v>
      </c>
      <c r="L13766">
        <v>134863</v>
      </c>
    </row>
    <row r="13767" spans="1:12" x14ac:dyDescent="0.25">
      <c r="A13767" t="s">
        <v>19</v>
      </c>
      <c r="B13767" t="s">
        <v>94</v>
      </c>
      <c r="C13767" t="s">
        <v>28</v>
      </c>
      <c r="D13767" t="s">
        <v>22</v>
      </c>
      <c r="E13767" t="b">
        <v>0</v>
      </c>
      <c r="F13767" s="1">
        <v>45366.049108796287</v>
      </c>
      <c r="G13767" t="b">
        <v>1</v>
      </c>
      <c r="H13767" t="b">
        <v>0</v>
      </c>
      <c r="I13767" t="s">
        <v>23</v>
      </c>
      <c r="J13767" t="s">
        <v>34</v>
      </c>
      <c r="K13767" t="s">
        <v>121</v>
      </c>
      <c r="L13767">
        <v>87725</v>
      </c>
    </row>
    <row r="13768" spans="1:12" x14ac:dyDescent="0.25">
      <c r="A13768" t="s">
        <v>12</v>
      </c>
      <c r="B13768" t="s">
        <v>75</v>
      </c>
      <c r="C13768" t="s">
        <v>43</v>
      </c>
      <c r="D13768" t="s">
        <v>29</v>
      </c>
      <c r="E13768" t="b">
        <v>0</v>
      </c>
      <c r="F13768" s="1">
        <v>45325.184178240743</v>
      </c>
      <c r="G13768" t="b">
        <v>0</v>
      </c>
      <c r="H13768" t="b">
        <v>1</v>
      </c>
      <c r="I13768" t="s">
        <v>16</v>
      </c>
      <c r="J13768" t="s">
        <v>17</v>
      </c>
      <c r="K13768" t="s">
        <v>128</v>
      </c>
      <c r="L13768">
        <v>123648</v>
      </c>
    </row>
    <row r="13769" spans="1:12" x14ac:dyDescent="0.25">
      <c r="A13769" t="s">
        <v>45</v>
      </c>
      <c r="B13769" t="s">
        <v>76</v>
      </c>
      <c r="C13769" t="s">
        <v>14</v>
      </c>
      <c r="D13769" t="s">
        <v>15</v>
      </c>
      <c r="E13769" t="b">
        <v>1</v>
      </c>
      <c r="F13769" s="1">
        <v>45351.954282407409</v>
      </c>
      <c r="G13769" t="b">
        <v>1</v>
      </c>
      <c r="H13769" t="b">
        <v>0</v>
      </c>
      <c r="I13769" t="s">
        <v>16</v>
      </c>
      <c r="J13769" t="s">
        <v>66</v>
      </c>
      <c r="K13769" t="s">
        <v>120</v>
      </c>
      <c r="L13769">
        <v>84636</v>
      </c>
    </row>
    <row r="13770" spans="1:12" x14ac:dyDescent="0.25">
      <c r="A13770" t="s">
        <v>45</v>
      </c>
      <c r="B13770" t="s">
        <v>76</v>
      </c>
      <c r="C13770" t="s">
        <v>21</v>
      </c>
      <c r="D13770" t="s">
        <v>22</v>
      </c>
      <c r="E13770" t="b">
        <v>0</v>
      </c>
      <c r="F13770" s="1">
        <v>45398.727083333331</v>
      </c>
      <c r="G13770" t="b">
        <v>0</v>
      </c>
      <c r="H13770" t="b">
        <v>1</v>
      </c>
      <c r="I13770" t="s">
        <v>16</v>
      </c>
      <c r="J13770" t="s">
        <v>31</v>
      </c>
      <c r="K13770" t="s">
        <v>78</v>
      </c>
      <c r="L13770">
        <v>101645</v>
      </c>
    </row>
    <row r="13771" spans="1:12" x14ac:dyDescent="0.25">
      <c r="A13771" t="s">
        <v>49</v>
      </c>
      <c r="B13771" t="s">
        <v>50</v>
      </c>
      <c r="C13771" t="s">
        <v>68</v>
      </c>
      <c r="D13771" t="s">
        <v>29</v>
      </c>
      <c r="E13771" t="b">
        <v>0</v>
      </c>
      <c r="F13771" s="1">
        <v>45319.08803240741</v>
      </c>
      <c r="G13771" t="b">
        <v>0</v>
      </c>
      <c r="H13771" t="b">
        <v>0</v>
      </c>
      <c r="I13771" t="s">
        <v>51</v>
      </c>
      <c r="J13771" t="s">
        <v>31</v>
      </c>
      <c r="K13771" t="s">
        <v>18</v>
      </c>
      <c r="L13771">
        <v>94874</v>
      </c>
    </row>
    <row r="13772" spans="1:12" x14ac:dyDescent="0.25">
      <c r="A13772" t="s">
        <v>49</v>
      </c>
      <c r="B13772" t="s">
        <v>50</v>
      </c>
      <c r="C13772" t="s">
        <v>28</v>
      </c>
      <c r="D13772" t="s">
        <v>29</v>
      </c>
      <c r="E13772" t="b">
        <v>0</v>
      </c>
      <c r="F13772" s="1">
        <v>45629.640138888892</v>
      </c>
      <c r="G13772" t="b">
        <v>0</v>
      </c>
      <c r="H13772" t="b">
        <v>1</v>
      </c>
      <c r="I13772" t="s">
        <v>51</v>
      </c>
      <c r="J13772" t="s">
        <v>52</v>
      </c>
      <c r="K13772" t="s">
        <v>97</v>
      </c>
      <c r="L13772">
        <v>85724</v>
      </c>
    </row>
    <row r="13773" spans="1:12" x14ac:dyDescent="0.25">
      <c r="A13773" t="s">
        <v>38</v>
      </c>
      <c r="B13773" t="s">
        <v>95</v>
      </c>
      <c r="C13773" t="s">
        <v>21</v>
      </c>
      <c r="D13773" t="s">
        <v>29</v>
      </c>
      <c r="E13773" t="b">
        <v>0</v>
      </c>
      <c r="F13773" s="1">
        <v>45335.839236111111</v>
      </c>
      <c r="G13773" t="b">
        <v>1</v>
      </c>
      <c r="H13773" t="b">
        <v>0</v>
      </c>
      <c r="I13773" t="s">
        <v>41</v>
      </c>
      <c r="J13773" t="s">
        <v>44</v>
      </c>
      <c r="K13773" t="s">
        <v>119</v>
      </c>
      <c r="L13773">
        <v>91282</v>
      </c>
    </row>
    <row r="13774" spans="1:12" x14ac:dyDescent="0.25">
      <c r="A13774" t="s">
        <v>19</v>
      </c>
      <c r="B13774" t="s">
        <v>94</v>
      </c>
      <c r="C13774" t="s">
        <v>21</v>
      </c>
      <c r="D13774" t="s">
        <v>29</v>
      </c>
      <c r="E13774" t="b">
        <v>0</v>
      </c>
      <c r="F13774" s="1">
        <v>45438.25267361111</v>
      </c>
      <c r="G13774" t="b">
        <v>1</v>
      </c>
      <c r="H13774" t="b">
        <v>0</v>
      </c>
      <c r="I13774" t="s">
        <v>23</v>
      </c>
      <c r="J13774" t="s">
        <v>34</v>
      </c>
      <c r="K13774" t="s">
        <v>58</v>
      </c>
      <c r="L13774">
        <v>85377</v>
      </c>
    </row>
    <row r="13775" spans="1:12" x14ac:dyDescent="0.25">
      <c r="A13775" t="s">
        <v>19</v>
      </c>
      <c r="B13775" t="s">
        <v>94</v>
      </c>
      <c r="C13775" t="s">
        <v>40</v>
      </c>
      <c r="D13775" t="s">
        <v>29</v>
      </c>
      <c r="E13775" t="b">
        <v>1</v>
      </c>
      <c r="F13775" s="1">
        <v>45408.473819444444</v>
      </c>
      <c r="G13775" t="b">
        <v>0</v>
      </c>
      <c r="H13775" t="b">
        <v>1</v>
      </c>
      <c r="I13775" t="s">
        <v>23</v>
      </c>
      <c r="J13775" t="s">
        <v>80</v>
      </c>
      <c r="K13775" t="s">
        <v>113</v>
      </c>
      <c r="L13775">
        <v>89480</v>
      </c>
    </row>
    <row r="13776" spans="1:12" x14ac:dyDescent="0.25">
      <c r="A13776" t="s">
        <v>82</v>
      </c>
      <c r="B13776" t="s">
        <v>83</v>
      </c>
      <c r="C13776" t="s">
        <v>28</v>
      </c>
      <c r="D13776" t="s">
        <v>22</v>
      </c>
      <c r="E13776" t="b">
        <v>1</v>
      </c>
      <c r="F13776" s="1">
        <v>45466.235590277778</v>
      </c>
      <c r="G13776" t="b">
        <v>0</v>
      </c>
      <c r="H13776" t="b">
        <v>0</v>
      </c>
      <c r="I13776" t="s">
        <v>84</v>
      </c>
      <c r="J13776" t="s">
        <v>24</v>
      </c>
      <c r="K13776" t="s">
        <v>111</v>
      </c>
      <c r="L13776">
        <v>114275</v>
      </c>
    </row>
    <row r="13777" spans="1:12" x14ac:dyDescent="0.25">
      <c r="A13777" t="s">
        <v>19</v>
      </c>
      <c r="B13777" t="s">
        <v>94</v>
      </c>
      <c r="C13777" t="s">
        <v>40</v>
      </c>
      <c r="D13777" t="s">
        <v>15</v>
      </c>
      <c r="E13777" t="b">
        <v>0</v>
      </c>
      <c r="F13777" s="1">
        <v>45378.040266203701</v>
      </c>
      <c r="G13777" t="b">
        <v>0</v>
      </c>
      <c r="H13777" t="b">
        <v>0</v>
      </c>
      <c r="I13777" t="s">
        <v>23</v>
      </c>
      <c r="J13777" t="s">
        <v>72</v>
      </c>
      <c r="K13777" t="s">
        <v>103</v>
      </c>
      <c r="L13777">
        <v>60751</v>
      </c>
    </row>
    <row r="13778" spans="1:12" x14ac:dyDescent="0.25">
      <c r="A13778" t="s">
        <v>45</v>
      </c>
      <c r="B13778" t="s">
        <v>76</v>
      </c>
      <c r="C13778" t="s">
        <v>14</v>
      </c>
      <c r="D13778" t="s">
        <v>29</v>
      </c>
      <c r="E13778" t="b">
        <v>1</v>
      </c>
      <c r="F13778" s="1">
        <v>45363.775416666656</v>
      </c>
      <c r="G13778" t="b">
        <v>0</v>
      </c>
      <c r="H13778" t="b">
        <v>0</v>
      </c>
      <c r="I13778" t="s">
        <v>16</v>
      </c>
      <c r="J13778" t="s">
        <v>64</v>
      </c>
      <c r="K13778" t="s">
        <v>110</v>
      </c>
      <c r="L13778">
        <v>98699</v>
      </c>
    </row>
    <row r="13779" spans="1:12" x14ac:dyDescent="0.25">
      <c r="A13779" t="s">
        <v>54</v>
      </c>
      <c r="B13779" t="s">
        <v>55</v>
      </c>
      <c r="C13779" t="s">
        <v>28</v>
      </c>
      <c r="D13779" t="s">
        <v>29</v>
      </c>
      <c r="E13779" t="b">
        <v>1</v>
      </c>
      <c r="F13779" s="1">
        <v>45502.841493055559</v>
      </c>
      <c r="G13779" t="b">
        <v>1</v>
      </c>
      <c r="H13779" t="b">
        <v>1</v>
      </c>
      <c r="I13779" t="s">
        <v>30</v>
      </c>
      <c r="J13779" t="s">
        <v>34</v>
      </c>
      <c r="K13779" t="s">
        <v>58</v>
      </c>
      <c r="L13779">
        <v>117186</v>
      </c>
    </row>
    <row r="13780" spans="1:12" x14ac:dyDescent="0.25">
      <c r="A13780" t="s">
        <v>26</v>
      </c>
      <c r="B13780" t="s">
        <v>27</v>
      </c>
      <c r="C13780" t="s">
        <v>43</v>
      </c>
      <c r="D13780" t="s">
        <v>22</v>
      </c>
      <c r="E13780" t="b">
        <v>1</v>
      </c>
      <c r="F13780" s="1">
        <v>45344.994780092587</v>
      </c>
      <c r="G13780" t="b">
        <v>1</v>
      </c>
      <c r="H13780" t="b">
        <v>1</v>
      </c>
      <c r="I13780" t="s">
        <v>30</v>
      </c>
      <c r="J13780" t="s">
        <v>80</v>
      </c>
      <c r="K13780" t="s">
        <v>111</v>
      </c>
      <c r="L13780">
        <v>90766</v>
      </c>
    </row>
    <row r="13781" spans="1:12" x14ac:dyDescent="0.25">
      <c r="A13781" t="s">
        <v>82</v>
      </c>
      <c r="B13781" t="s">
        <v>83</v>
      </c>
      <c r="C13781" t="s">
        <v>40</v>
      </c>
      <c r="D13781" t="s">
        <v>15</v>
      </c>
      <c r="E13781" t="b">
        <v>0</v>
      </c>
      <c r="F13781" s="1">
        <v>45502.399710648147</v>
      </c>
      <c r="G13781" t="b">
        <v>1</v>
      </c>
      <c r="H13781" t="b">
        <v>1</v>
      </c>
      <c r="I13781" t="s">
        <v>84</v>
      </c>
      <c r="J13781" t="s">
        <v>66</v>
      </c>
      <c r="K13781" t="s">
        <v>116</v>
      </c>
      <c r="L13781">
        <v>130966</v>
      </c>
    </row>
    <row r="13782" spans="1:12" x14ac:dyDescent="0.25">
      <c r="A13782" t="s">
        <v>82</v>
      </c>
      <c r="B13782" t="s">
        <v>83</v>
      </c>
      <c r="C13782" t="s">
        <v>14</v>
      </c>
      <c r="D13782" t="s">
        <v>22</v>
      </c>
      <c r="E13782" t="b">
        <v>1</v>
      </c>
      <c r="F13782" s="1">
        <v>45414.045752314807</v>
      </c>
      <c r="G13782" t="b">
        <v>0</v>
      </c>
      <c r="H13782" t="b">
        <v>0</v>
      </c>
      <c r="I13782" t="s">
        <v>84</v>
      </c>
      <c r="J13782" t="s">
        <v>24</v>
      </c>
      <c r="K13782" t="s">
        <v>111</v>
      </c>
      <c r="L13782">
        <v>123532</v>
      </c>
    </row>
    <row r="13783" spans="1:12" x14ac:dyDescent="0.25">
      <c r="A13783" t="s">
        <v>12</v>
      </c>
      <c r="B13783" t="s">
        <v>75</v>
      </c>
      <c r="C13783" t="s">
        <v>40</v>
      </c>
      <c r="D13783" t="s">
        <v>15</v>
      </c>
      <c r="E13783" t="b">
        <v>0</v>
      </c>
      <c r="F13783" s="1">
        <v>45536.033321759263</v>
      </c>
      <c r="G13783" t="b">
        <v>1</v>
      </c>
      <c r="H13783" t="b">
        <v>0</v>
      </c>
      <c r="I13783" t="s">
        <v>16</v>
      </c>
      <c r="J13783" t="s">
        <v>80</v>
      </c>
      <c r="K13783" t="s">
        <v>35</v>
      </c>
      <c r="L13783">
        <v>114676</v>
      </c>
    </row>
    <row r="13784" spans="1:12" x14ac:dyDescent="0.25">
      <c r="A13784" t="s">
        <v>38</v>
      </c>
      <c r="B13784" t="s">
        <v>39</v>
      </c>
      <c r="C13784" t="s">
        <v>68</v>
      </c>
      <c r="D13784" t="s">
        <v>15</v>
      </c>
      <c r="E13784" t="b">
        <v>0</v>
      </c>
      <c r="F13784" s="1">
        <v>45554.095370370371</v>
      </c>
      <c r="G13784" t="b">
        <v>0</v>
      </c>
      <c r="H13784" t="b">
        <v>1</v>
      </c>
      <c r="I13784" t="s">
        <v>41</v>
      </c>
      <c r="J13784" t="s">
        <v>80</v>
      </c>
      <c r="K13784" t="s">
        <v>125</v>
      </c>
      <c r="L13784">
        <v>90301</v>
      </c>
    </row>
    <row r="13785" spans="1:12" x14ac:dyDescent="0.25">
      <c r="A13785" t="s">
        <v>45</v>
      </c>
      <c r="B13785" t="s">
        <v>46</v>
      </c>
      <c r="C13785" t="s">
        <v>14</v>
      </c>
      <c r="D13785" t="s">
        <v>15</v>
      </c>
      <c r="E13785" t="b">
        <v>0</v>
      </c>
      <c r="F13785" s="1">
        <v>45646.813113425917</v>
      </c>
      <c r="G13785" t="b">
        <v>1</v>
      </c>
      <c r="H13785" t="b">
        <v>0</v>
      </c>
      <c r="I13785" t="s">
        <v>16</v>
      </c>
      <c r="J13785" t="s">
        <v>70</v>
      </c>
      <c r="K13785" t="s">
        <v>124</v>
      </c>
      <c r="L13785">
        <v>114959</v>
      </c>
    </row>
    <row r="13786" spans="1:12" x14ac:dyDescent="0.25">
      <c r="A13786" t="s">
        <v>45</v>
      </c>
      <c r="B13786" t="s">
        <v>46</v>
      </c>
      <c r="C13786" t="s">
        <v>21</v>
      </c>
      <c r="D13786" t="s">
        <v>15</v>
      </c>
      <c r="E13786" t="b">
        <v>1</v>
      </c>
      <c r="F13786" s="1">
        <v>45608.579236111109</v>
      </c>
      <c r="G13786" t="b">
        <v>1</v>
      </c>
      <c r="H13786" t="b">
        <v>1</v>
      </c>
      <c r="I13786" t="s">
        <v>16</v>
      </c>
      <c r="J13786" t="s">
        <v>72</v>
      </c>
      <c r="K13786" t="s">
        <v>96</v>
      </c>
      <c r="L13786">
        <v>109595</v>
      </c>
    </row>
    <row r="13787" spans="1:12" x14ac:dyDescent="0.25">
      <c r="A13787" t="s">
        <v>38</v>
      </c>
      <c r="B13787" t="s">
        <v>95</v>
      </c>
      <c r="C13787" t="s">
        <v>43</v>
      </c>
      <c r="D13787" t="s">
        <v>15</v>
      </c>
      <c r="E13787" t="b">
        <v>0</v>
      </c>
      <c r="F13787" s="1">
        <v>45426.947314814817</v>
      </c>
      <c r="G13787" t="b">
        <v>0</v>
      </c>
      <c r="H13787" t="b">
        <v>1</v>
      </c>
      <c r="I13787" t="s">
        <v>41</v>
      </c>
      <c r="J13787" t="s">
        <v>24</v>
      </c>
      <c r="K13787" t="s">
        <v>35</v>
      </c>
      <c r="L13787">
        <v>67485</v>
      </c>
    </row>
    <row r="13788" spans="1:12" x14ac:dyDescent="0.25">
      <c r="A13788" t="s">
        <v>26</v>
      </c>
      <c r="B13788" t="s">
        <v>71</v>
      </c>
      <c r="C13788" t="s">
        <v>40</v>
      </c>
      <c r="D13788" t="s">
        <v>15</v>
      </c>
      <c r="E13788" t="b">
        <v>1</v>
      </c>
      <c r="F13788" s="1">
        <v>45471.789351851847</v>
      </c>
      <c r="G13788" t="b">
        <v>1</v>
      </c>
      <c r="H13788" t="b">
        <v>0</v>
      </c>
      <c r="I13788" t="s">
        <v>30</v>
      </c>
      <c r="J13788" t="s">
        <v>72</v>
      </c>
      <c r="K13788" t="s">
        <v>101</v>
      </c>
      <c r="L13788">
        <v>122382</v>
      </c>
    </row>
    <row r="13789" spans="1:12" x14ac:dyDescent="0.25">
      <c r="A13789" t="s">
        <v>19</v>
      </c>
      <c r="B13789" t="s">
        <v>94</v>
      </c>
      <c r="C13789" t="s">
        <v>43</v>
      </c>
      <c r="D13789" t="s">
        <v>22</v>
      </c>
      <c r="E13789" t="b">
        <v>1</v>
      </c>
      <c r="F13789" s="1">
        <v>45639.342974537038</v>
      </c>
      <c r="G13789" t="b">
        <v>0</v>
      </c>
      <c r="H13789" t="b">
        <v>0</v>
      </c>
      <c r="I13789" t="s">
        <v>23</v>
      </c>
      <c r="J13789" t="s">
        <v>64</v>
      </c>
      <c r="K13789" t="s">
        <v>42</v>
      </c>
      <c r="L13789">
        <v>62416</v>
      </c>
    </row>
    <row r="13790" spans="1:12" x14ac:dyDescent="0.25">
      <c r="A13790" t="s">
        <v>12</v>
      </c>
      <c r="B13790" t="s">
        <v>13</v>
      </c>
      <c r="C13790" t="s">
        <v>43</v>
      </c>
      <c r="D13790" t="s">
        <v>29</v>
      </c>
      <c r="E13790" t="b">
        <v>1</v>
      </c>
      <c r="F13790" s="1">
        <v>45606.472407407397</v>
      </c>
      <c r="G13790" t="b">
        <v>1</v>
      </c>
      <c r="H13790" t="b">
        <v>1</v>
      </c>
      <c r="I13790" t="s">
        <v>16</v>
      </c>
      <c r="J13790" t="s">
        <v>64</v>
      </c>
      <c r="K13790" t="s">
        <v>124</v>
      </c>
      <c r="L13790">
        <v>123987</v>
      </c>
    </row>
    <row r="13791" spans="1:12" x14ac:dyDescent="0.25">
      <c r="A13791" t="s">
        <v>54</v>
      </c>
      <c r="B13791" t="s">
        <v>55</v>
      </c>
      <c r="C13791" t="s">
        <v>28</v>
      </c>
      <c r="D13791" t="s">
        <v>22</v>
      </c>
      <c r="E13791" t="b">
        <v>1</v>
      </c>
      <c r="F13791" s="1">
        <v>45328.274062500001</v>
      </c>
      <c r="G13791" t="b">
        <v>0</v>
      </c>
      <c r="H13791" t="b">
        <v>1</v>
      </c>
      <c r="I13791" t="s">
        <v>30</v>
      </c>
      <c r="J13791" t="s">
        <v>24</v>
      </c>
      <c r="K13791" t="s">
        <v>60</v>
      </c>
      <c r="L13791">
        <v>128517</v>
      </c>
    </row>
    <row r="13792" spans="1:12" x14ac:dyDescent="0.25">
      <c r="A13792" t="s">
        <v>49</v>
      </c>
      <c r="B13792" t="s">
        <v>61</v>
      </c>
      <c r="C13792" t="s">
        <v>14</v>
      </c>
      <c r="D13792" t="s">
        <v>22</v>
      </c>
      <c r="E13792" t="b">
        <v>0</v>
      </c>
      <c r="F13792" s="1">
        <v>45322.312754629631</v>
      </c>
      <c r="G13792" t="b">
        <v>1</v>
      </c>
      <c r="H13792" t="b">
        <v>0</v>
      </c>
      <c r="I13792" t="s">
        <v>51</v>
      </c>
      <c r="J13792" t="s">
        <v>57</v>
      </c>
      <c r="K13792" t="s">
        <v>106</v>
      </c>
      <c r="L13792">
        <v>72745</v>
      </c>
    </row>
    <row r="13793" spans="1:12" x14ac:dyDescent="0.25">
      <c r="A13793" t="s">
        <v>38</v>
      </c>
      <c r="B13793" t="s">
        <v>107</v>
      </c>
      <c r="C13793" t="s">
        <v>28</v>
      </c>
      <c r="D13793" t="s">
        <v>15</v>
      </c>
      <c r="E13793" t="b">
        <v>1</v>
      </c>
      <c r="F13793" s="1">
        <v>45558.337002314824</v>
      </c>
      <c r="G13793" t="b">
        <v>1</v>
      </c>
      <c r="H13793" t="b">
        <v>1</v>
      </c>
      <c r="I13793" t="s">
        <v>41</v>
      </c>
      <c r="J13793" t="s">
        <v>34</v>
      </c>
      <c r="K13793" t="s">
        <v>78</v>
      </c>
      <c r="L13793">
        <v>73340</v>
      </c>
    </row>
    <row r="13794" spans="1:12" x14ac:dyDescent="0.25">
      <c r="A13794" t="s">
        <v>82</v>
      </c>
      <c r="B13794" t="s">
        <v>85</v>
      </c>
      <c r="C13794" t="s">
        <v>43</v>
      </c>
      <c r="D13794" t="s">
        <v>15</v>
      </c>
      <c r="E13794" t="b">
        <v>0</v>
      </c>
      <c r="F13794" s="1">
        <v>45503.967314814807</v>
      </c>
      <c r="G13794" t="b">
        <v>0</v>
      </c>
      <c r="H13794" t="b">
        <v>1</v>
      </c>
      <c r="I13794" t="s">
        <v>84</v>
      </c>
      <c r="J13794" t="s">
        <v>17</v>
      </c>
      <c r="K13794" t="s">
        <v>129</v>
      </c>
      <c r="L13794">
        <v>114463</v>
      </c>
    </row>
    <row r="13795" spans="1:12" x14ac:dyDescent="0.25">
      <c r="A13795" t="s">
        <v>26</v>
      </c>
      <c r="B13795" t="s">
        <v>71</v>
      </c>
      <c r="C13795" t="s">
        <v>43</v>
      </c>
      <c r="D13795" t="s">
        <v>15</v>
      </c>
      <c r="E13795" t="b">
        <v>0</v>
      </c>
      <c r="F13795" s="1">
        <v>45577.821747685193</v>
      </c>
      <c r="G13795" t="b">
        <v>0</v>
      </c>
      <c r="H13795" t="b">
        <v>1</v>
      </c>
      <c r="I13795" t="s">
        <v>30</v>
      </c>
      <c r="J13795" t="s">
        <v>66</v>
      </c>
      <c r="K13795" t="s">
        <v>100</v>
      </c>
      <c r="L13795">
        <v>125123</v>
      </c>
    </row>
    <row r="13796" spans="1:12" x14ac:dyDescent="0.25">
      <c r="A13796" t="s">
        <v>45</v>
      </c>
      <c r="B13796" t="s">
        <v>46</v>
      </c>
      <c r="C13796" t="s">
        <v>28</v>
      </c>
      <c r="D13796" t="s">
        <v>22</v>
      </c>
      <c r="E13796" t="b">
        <v>1</v>
      </c>
      <c r="F13796" s="1">
        <v>45627.33865740741</v>
      </c>
      <c r="G13796" t="b">
        <v>1</v>
      </c>
      <c r="H13796" t="b">
        <v>0</v>
      </c>
      <c r="I13796" t="s">
        <v>16</v>
      </c>
      <c r="J13796" t="s">
        <v>57</v>
      </c>
      <c r="K13796" t="s">
        <v>123</v>
      </c>
      <c r="L13796">
        <v>104447</v>
      </c>
    </row>
    <row r="13797" spans="1:12" x14ac:dyDescent="0.25">
      <c r="A13797" t="s">
        <v>49</v>
      </c>
      <c r="B13797" t="s">
        <v>50</v>
      </c>
      <c r="C13797" t="s">
        <v>40</v>
      </c>
      <c r="D13797" t="s">
        <v>22</v>
      </c>
      <c r="E13797" t="b">
        <v>0</v>
      </c>
      <c r="F13797" s="1">
        <v>45424.079259259262</v>
      </c>
      <c r="G13797" t="b">
        <v>0</v>
      </c>
      <c r="H13797" t="b">
        <v>0</v>
      </c>
      <c r="I13797" t="s">
        <v>51</v>
      </c>
      <c r="J13797" t="s">
        <v>34</v>
      </c>
      <c r="K13797" t="s">
        <v>104</v>
      </c>
      <c r="L13797">
        <v>73229</v>
      </c>
    </row>
    <row r="13798" spans="1:12" x14ac:dyDescent="0.25">
      <c r="A13798" t="s">
        <v>45</v>
      </c>
      <c r="B13798" t="s">
        <v>76</v>
      </c>
      <c r="C13798" t="s">
        <v>21</v>
      </c>
      <c r="D13798" t="s">
        <v>22</v>
      </c>
      <c r="E13798" t="b">
        <v>1</v>
      </c>
      <c r="F13798" s="1">
        <v>45609.94803240741</v>
      </c>
      <c r="G13798" t="b">
        <v>0</v>
      </c>
      <c r="H13798" t="b">
        <v>1</v>
      </c>
      <c r="I13798" t="s">
        <v>16</v>
      </c>
      <c r="J13798" t="s">
        <v>64</v>
      </c>
      <c r="K13798" t="s">
        <v>111</v>
      </c>
      <c r="L13798">
        <v>104973</v>
      </c>
    </row>
    <row r="13799" spans="1:12" x14ac:dyDescent="0.25">
      <c r="A13799" t="s">
        <v>54</v>
      </c>
      <c r="B13799" t="s">
        <v>55</v>
      </c>
      <c r="C13799" t="s">
        <v>40</v>
      </c>
      <c r="D13799" t="s">
        <v>15</v>
      </c>
      <c r="E13799" t="b">
        <v>0</v>
      </c>
      <c r="F13799" s="1">
        <v>45403.347384259258</v>
      </c>
      <c r="G13799" t="b">
        <v>1</v>
      </c>
      <c r="H13799" t="b">
        <v>1</v>
      </c>
      <c r="I13799" t="s">
        <v>30</v>
      </c>
      <c r="J13799" t="s">
        <v>24</v>
      </c>
      <c r="K13799" t="s">
        <v>35</v>
      </c>
      <c r="L13799">
        <v>122743</v>
      </c>
    </row>
    <row r="13800" spans="1:12" x14ac:dyDescent="0.25">
      <c r="A13800" t="s">
        <v>54</v>
      </c>
      <c r="B13800" t="s">
        <v>55</v>
      </c>
      <c r="C13800" t="s">
        <v>68</v>
      </c>
      <c r="D13800" t="s">
        <v>22</v>
      </c>
      <c r="E13800" t="b">
        <v>1</v>
      </c>
      <c r="F13800" s="1">
        <v>45617.782349537039</v>
      </c>
      <c r="G13800" t="b">
        <v>0</v>
      </c>
      <c r="H13800" t="b">
        <v>0</v>
      </c>
      <c r="I13800" t="s">
        <v>30</v>
      </c>
      <c r="J13800" t="s">
        <v>47</v>
      </c>
      <c r="K13800" t="s">
        <v>101</v>
      </c>
      <c r="L13800">
        <v>145275</v>
      </c>
    </row>
    <row r="13801" spans="1:12" x14ac:dyDescent="0.25">
      <c r="A13801" t="s">
        <v>54</v>
      </c>
      <c r="B13801" t="s">
        <v>55</v>
      </c>
      <c r="C13801" t="s">
        <v>68</v>
      </c>
      <c r="D13801" t="s">
        <v>29</v>
      </c>
      <c r="E13801" t="b">
        <v>1</v>
      </c>
      <c r="F13801" s="1">
        <v>45529.499479166669</v>
      </c>
      <c r="G13801" t="b">
        <v>0</v>
      </c>
      <c r="H13801" t="b">
        <v>1</v>
      </c>
      <c r="I13801" t="s">
        <v>30</v>
      </c>
      <c r="J13801" t="s">
        <v>47</v>
      </c>
      <c r="K13801" t="s">
        <v>35</v>
      </c>
      <c r="L13801">
        <v>134081</v>
      </c>
    </row>
    <row r="13802" spans="1:12" x14ac:dyDescent="0.25">
      <c r="A13802" t="s">
        <v>26</v>
      </c>
      <c r="B13802" t="s">
        <v>71</v>
      </c>
      <c r="C13802" t="s">
        <v>43</v>
      </c>
      <c r="D13802" t="s">
        <v>22</v>
      </c>
      <c r="E13802" t="b">
        <v>1</v>
      </c>
      <c r="F13802" s="1">
        <v>45454.783229166656</v>
      </c>
      <c r="G13802" t="b">
        <v>1</v>
      </c>
      <c r="H13802" t="b">
        <v>0</v>
      </c>
      <c r="I13802" t="s">
        <v>30</v>
      </c>
      <c r="J13802" t="s">
        <v>24</v>
      </c>
      <c r="K13802" t="s">
        <v>116</v>
      </c>
      <c r="L13802">
        <v>128501</v>
      </c>
    </row>
    <row r="13803" spans="1:12" x14ac:dyDescent="0.25">
      <c r="A13803" t="s">
        <v>45</v>
      </c>
      <c r="B13803" t="s">
        <v>88</v>
      </c>
      <c r="C13803" t="s">
        <v>28</v>
      </c>
      <c r="D13803" t="s">
        <v>22</v>
      </c>
      <c r="E13803" t="b">
        <v>0</v>
      </c>
      <c r="F13803" s="1">
        <v>45313.670682870368</v>
      </c>
      <c r="G13803" t="b">
        <v>1</v>
      </c>
      <c r="H13803" t="b">
        <v>0</v>
      </c>
      <c r="I13803" t="s">
        <v>16</v>
      </c>
      <c r="J13803" t="s">
        <v>24</v>
      </c>
      <c r="K13803" t="s">
        <v>101</v>
      </c>
      <c r="L13803">
        <v>96559</v>
      </c>
    </row>
    <row r="13804" spans="1:12" x14ac:dyDescent="0.25">
      <c r="A13804" t="s">
        <v>38</v>
      </c>
      <c r="B13804" t="s">
        <v>39</v>
      </c>
      <c r="C13804" t="s">
        <v>40</v>
      </c>
      <c r="D13804" t="s">
        <v>22</v>
      </c>
      <c r="E13804" t="b">
        <v>0</v>
      </c>
      <c r="F13804" s="1">
        <v>45548.247199074067</v>
      </c>
      <c r="G13804" t="b">
        <v>1</v>
      </c>
      <c r="H13804" t="b">
        <v>0</v>
      </c>
      <c r="I13804" t="s">
        <v>41</v>
      </c>
      <c r="J13804" t="s">
        <v>70</v>
      </c>
      <c r="K13804" t="s">
        <v>126</v>
      </c>
      <c r="L13804">
        <v>72743</v>
      </c>
    </row>
    <row r="13805" spans="1:12" x14ac:dyDescent="0.25">
      <c r="A13805" t="s">
        <v>54</v>
      </c>
      <c r="B13805" t="s">
        <v>79</v>
      </c>
      <c r="C13805" t="s">
        <v>68</v>
      </c>
      <c r="D13805" t="s">
        <v>22</v>
      </c>
      <c r="E13805" t="b">
        <v>1</v>
      </c>
      <c r="F13805" s="1">
        <v>45385.619976851849</v>
      </c>
      <c r="G13805" t="b">
        <v>0</v>
      </c>
      <c r="H13805" t="b">
        <v>0</v>
      </c>
      <c r="I13805" t="s">
        <v>30</v>
      </c>
      <c r="J13805" t="s">
        <v>52</v>
      </c>
      <c r="K13805" t="s">
        <v>98</v>
      </c>
      <c r="L13805">
        <v>124418</v>
      </c>
    </row>
    <row r="13806" spans="1:12" x14ac:dyDescent="0.25">
      <c r="A13806" t="s">
        <v>12</v>
      </c>
      <c r="B13806" t="s">
        <v>75</v>
      </c>
      <c r="C13806" t="s">
        <v>43</v>
      </c>
      <c r="D13806" t="s">
        <v>22</v>
      </c>
      <c r="E13806" t="b">
        <v>0</v>
      </c>
      <c r="F13806" s="1">
        <v>45628.961493055547</v>
      </c>
      <c r="G13806" t="b">
        <v>1</v>
      </c>
      <c r="H13806" t="b">
        <v>0</v>
      </c>
      <c r="I13806" t="s">
        <v>16</v>
      </c>
      <c r="J13806" t="s">
        <v>64</v>
      </c>
      <c r="K13806" t="s">
        <v>65</v>
      </c>
      <c r="L13806">
        <v>143828</v>
      </c>
    </row>
    <row r="13807" spans="1:12" x14ac:dyDescent="0.25">
      <c r="A13807" t="s">
        <v>26</v>
      </c>
      <c r="B13807" t="s">
        <v>71</v>
      </c>
      <c r="C13807" t="s">
        <v>14</v>
      </c>
      <c r="D13807" t="s">
        <v>15</v>
      </c>
      <c r="E13807" t="b">
        <v>0</v>
      </c>
      <c r="F13807" s="1">
        <v>45372.143449074072</v>
      </c>
      <c r="G13807" t="b">
        <v>0</v>
      </c>
      <c r="H13807" t="b">
        <v>0</v>
      </c>
      <c r="I13807" t="s">
        <v>30</v>
      </c>
      <c r="J13807" t="s">
        <v>64</v>
      </c>
      <c r="K13807" t="s">
        <v>69</v>
      </c>
      <c r="L13807">
        <v>95550</v>
      </c>
    </row>
    <row r="13808" spans="1:12" x14ac:dyDescent="0.25">
      <c r="A13808" t="s">
        <v>45</v>
      </c>
      <c r="B13808" t="s">
        <v>76</v>
      </c>
      <c r="C13808" t="s">
        <v>21</v>
      </c>
      <c r="D13808" t="s">
        <v>29</v>
      </c>
      <c r="E13808" t="b">
        <v>1</v>
      </c>
      <c r="F13808" s="1">
        <v>45351.104421296302</v>
      </c>
      <c r="G13808" t="b">
        <v>0</v>
      </c>
      <c r="H13808" t="b">
        <v>0</v>
      </c>
      <c r="I13808" t="s">
        <v>16</v>
      </c>
      <c r="J13808" t="s">
        <v>72</v>
      </c>
      <c r="K13808" t="s">
        <v>97</v>
      </c>
      <c r="L13808">
        <v>99397</v>
      </c>
    </row>
    <row r="13809" spans="1:12" x14ac:dyDescent="0.25">
      <c r="A13809" t="s">
        <v>54</v>
      </c>
      <c r="B13809" t="s">
        <v>79</v>
      </c>
      <c r="C13809" t="s">
        <v>14</v>
      </c>
      <c r="D13809" t="s">
        <v>22</v>
      </c>
      <c r="E13809" t="b">
        <v>0</v>
      </c>
      <c r="F13809" s="1">
        <v>45582.220231481479</v>
      </c>
      <c r="G13809" t="b">
        <v>0</v>
      </c>
      <c r="H13809" t="b">
        <v>0</v>
      </c>
      <c r="I13809" t="s">
        <v>30</v>
      </c>
      <c r="J13809" t="s">
        <v>70</v>
      </c>
      <c r="K13809" t="s">
        <v>69</v>
      </c>
      <c r="L13809">
        <v>122567</v>
      </c>
    </row>
    <row r="13810" spans="1:12" x14ac:dyDescent="0.25">
      <c r="A13810" t="s">
        <v>12</v>
      </c>
      <c r="B13810" t="s">
        <v>13</v>
      </c>
      <c r="C13810" t="s">
        <v>28</v>
      </c>
      <c r="D13810" t="s">
        <v>29</v>
      </c>
      <c r="E13810" t="b">
        <v>0</v>
      </c>
      <c r="F13810" s="1">
        <v>45435.872997685183</v>
      </c>
      <c r="G13810" t="b">
        <v>0</v>
      </c>
      <c r="H13810" t="b">
        <v>0</v>
      </c>
      <c r="I13810" t="s">
        <v>16</v>
      </c>
      <c r="J13810" t="s">
        <v>57</v>
      </c>
      <c r="K13810" t="s">
        <v>53</v>
      </c>
      <c r="L13810">
        <v>145193</v>
      </c>
    </row>
    <row r="13811" spans="1:12" x14ac:dyDescent="0.25">
      <c r="A13811" t="s">
        <v>54</v>
      </c>
      <c r="B13811" t="s">
        <v>79</v>
      </c>
      <c r="C13811" t="s">
        <v>43</v>
      </c>
      <c r="D13811" t="s">
        <v>22</v>
      </c>
      <c r="E13811" t="b">
        <v>0</v>
      </c>
      <c r="F13811" s="1">
        <v>45336.930162037039</v>
      </c>
      <c r="G13811" t="b">
        <v>0</v>
      </c>
      <c r="H13811" t="b">
        <v>0</v>
      </c>
      <c r="I13811" t="s">
        <v>30</v>
      </c>
      <c r="J13811" t="s">
        <v>72</v>
      </c>
      <c r="K13811" t="s">
        <v>104</v>
      </c>
      <c r="L13811">
        <v>142173</v>
      </c>
    </row>
    <row r="13812" spans="1:12" x14ac:dyDescent="0.25">
      <c r="A13812" t="s">
        <v>54</v>
      </c>
      <c r="B13812" t="s">
        <v>79</v>
      </c>
      <c r="C13812" t="s">
        <v>43</v>
      </c>
      <c r="D13812" t="s">
        <v>15</v>
      </c>
      <c r="E13812" t="b">
        <v>1</v>
      </c>
      <c r="F13812" s="1">
        <v>45515.057835648149</v>
      </c>
      <c r="G13812" t="b">
        <v>1</v>
      </c>
      <c r="H13812" t="b">
        <v>1</v>
      </c>
      <c r="I13812" t="s">
        <v>30</v>
      </c>
      <c r="J13812" t="s">
        <v>24</v>
      </c>
      <c r="K13812" t="s">
        <v>37</v>
      </c>
      <c r="L13812">
        <v>125658</v>
      </c>
    </row>
    <row r="13813" spans="1:12" x14ac:dyDescent="0.25">
      <c r="A13813" t="s">
        <v>26</v>
      </c>
      <c r="B13813" t="s">
        <v>33</v>
      </c>
      <c r="C13813" t="s">
        <v>68</v>
      </c>
      <c r="D13813" t="s">
        <v>22</v>
      </c>
      <c r="E13813" t="b">
        <v>1</v>
      </c>
      <c r="F13813" s="1">
        <v>45499.77983796296</v>
      </c>
      <c r="G13813" t="b">
        <v>0</v>
      </c>
      <c r="H13813" t="b">
        <v>1</v>
      </c>
      <c r="I13813" t="s">
        <v>30</v>
      </c>
      <c r="J13813" t="s">
        <v>24</v>
      </c>
      <c r="K13813" t="s">
        <v>87</v>
      </c>
      <c r="L13813">
        <v>97753</v>
      </c>
    </row>
    <row r="13814" spans="1:12" x14ac:dyDescent="0.25">
      <c r="A13814" t="s">
        <v>38</v>
      </c>
      <c r="B13814" t="s">
        <v>95</v>
      </c>
      <c r="C13814" t="s">
        <v>68</v>
      </c>
      <c r="D13814" t="s">
        <v>15</v>
      </c>
      <c r="E13814" t="b">
        <v>0</v>
      </c>
      <c r="F13814" s="1">
        <v>45485.36445601852</v>
      </c>
      <c r="G13814" t="b">
        <v>1</v>
      </c>
      <c r="H13814" t="b">
        <v>1</v>
      </c>
      <c r="I13814" t="s">
        <v>41</v>
      </c>
      <c r="J13814" t="s">
        <v>66</v>
      </c>
      <c r="K13814" t="s">
        <v>124</v>
      </c>
      <c r="L13814">
        <v>90490</v>
      </c>
    </row>
    <row r="13815" spans="1:12" x14ac:dyDescent="0.25">
      <c r="A13815" t="s">
        <v>54</v>
      </c>
      <c r="B13815" t="s">
        <v>79</v>
      </c>
      <c r="C13815" t="s">
        <v>68</v>
      </c>
      <c r="D13815" t="s">
        <v>22</v>
      </c>
      <c r="E13815" t="b">
        <v>1</v>
      </c>
      <c r="F13815" s="1">
        <v>45582.333773148152</v>
      </c>
      <c r="G13815" t="b">
        <v>1</v>
      </c>
      <c r="H13815" t="b">
        <v>1</v>
      </c>
      <c r="I13815" t="s">
        <v>30</v>
      </c>
      <c r="J13815" t="s">
        <v>47</v>
      </c>
      <c r="K13815" t="s">
        <v>123</v>
      </c>
      <c r="L13815">
        <v>133659</v>
      </c>
    </row>
    <row r="13816" spans="1:12" x14ac:dyDescent="0.25">
      <c r="A13816" t="s">
        <v>45</v>
      </c>
      <c r="B13816" t="s">
        <v>76</v>
      </c>
      <c r="C13816" t="s">
        <v>21</v>
      </c>
      <c r="D13816" t="s">
        <v>29</v>
      </c>
      <c r="E13816" t="b">
        <v>0</v>
      </c>
      <c r="F13816" s="1">
        <v>45342.577766203707</v>
      </c>
      <c r="G13816" t="b">
        <v>1</v>
      </c>
      <c r="H13816" t="b">
        <v>1</v>
      </c>
      <c r="I13816" t="s">
        <v>16</v>
      </c>
      <c r="J13816" t="s">
        <v>47</v>
      </c>
      <c r="K13816" t="s">
        <v>100</v>
      </c>
      <c r="L13816">
        <v>87879</v>
      </c>
    </row>
    <row r="13817" spans="1:12" x14ac:dyDescent="0.25">
      <c r="A13817" t="s">
        <v>38</v>
      </c>
      <c r="B13817" t="s">
        <v>107</v>
      </c>
      <c r="C13817" t="s">
        <v>40</v>
      </c>
      <c r="D13817" t="s">
        <v>29</v>
      </c>
      <c r="E13817" t="b">
        <v>1</v>
      </c>
      <c r="F13817" s="1">
        <v>45629.559849537043</v>
      </c>
      <c r="G13817" t="b">
        <v>1</v>
      </c>
      <c r="H13817" t="b">
        <v>0</v>
      </c>
      <c r="I13817" t="s">
        <v>41</v>
      </c>
      <c r="J13817" t="s">
        <v>72</v>
      </c>
      <c r="K13817" t="s">
        <v>128</v>
      </c>
      <c r="L13817">
        <v>91464</v>
      </c>
    </row>
    <row r="13818" spans="1:12" x14ac:dyDescent="0.25">
      <c r="A13818" t="s">
        <v>12</v>
      </c>
      <c r="B13818" t="s">
        <v>75</v>
      </c>
      <c r="C13818" t="s">
        <v>43</v>
      </c>
      <c r="D13818" t="s">
        <v>29</v>
      </c>
      <c r="E13818" t="b">
        <v>1</v>
      </c>
      <c r="F13818" s="1">
        <v>45645.20548611111</v>
      </c>
      <c r="G13818" t="b">
        <v>1</v>
      </c>
      <c r="H13818" t="b">
        <v>1</v>
      </c>
      <c r="I13818" t="s">
        <v>16</v>
      </c>
      <c r="J13818" t="s">
        <v>31</v>
      </c>
      <c r="K13818" t="s">
        <v>115</v>
      </c>
      <c r="L13818">
        <v>115055</v>
      </c>
    </row>
    <row r="13819" spans="1:12" x14ac:dyDescent="0.25">
      <c r="A13819" t="s">
        <v>38</v>
      </c>
      <c r="B13819" t="s">
        <v>107</v>
      </c>
      <c r="C13819" t="s">
        <v>43</v>
      </c>
      <c r="D13819" t="s">
        <v>15</v>
      </c>
      <c r="E13819" t="b">
        <v>0</v>
      </c>
      <c r="F13819" s="1">
        <v>45588.381226851852</v>
      </c>
      <c r="G13819" t="b">
        <v>0</v>
      </c>
      <c r="H13819" t="b">
        <v>1</v>
      </c>
      <c r="I13819" t="s">
        <v>41</v>
      </c>
      <c r="J13819" t="s">
        <v>72</v>
      </c>
      <c r="K13819" t="s">
        <v>97</v>
      </c>
      <c r="L13819">
        <v>92281</v>
      </c>
    </row>
    <row r="13820" spans="1:12" x14ac:dyDescent="0.25">
      <c r="A13820" t="s">
        <v>45</v>
      </c>
      <c r="B13820" t="s">
        <v>88</v>
      </c>
      <c r="C13820" t="s">
        <v>28</v>
      </c>
      <c r="D13820" t="s">
        <v>15</v>
      </c>
      <c r="E13820" t="b">
        <v>0</v>
      </c>
      <c r="F13820" s="1">
        <v>45379.189189814817</v>
      </c>
      <c r="G13820" t="b">
        <v>1</v>
      </c>
      <c r="H13820" t="b">
        <v>1</v>
      </c>
      <c r="I13820" t="s">
        <v>16</v>
      </c>
      <c r="J13820" t="s">
        <v>64</v>
      </c>
      <c r="K13820" t="s">
        <v>48</v>
      </c>
      <c r="L13820">
        <v>87058</v>
      </c>
    </row>
    <row r="13821" spans="1:12" x14ac:dyDescent="0.25">
      <c r="A13821" t="s">
        <v>12</v>
      </c>
      <c r="B13821" t="s">
        <v>75</v>
      </c>
      <c r="C13821" t="s">
        <v>21</v>
      </c>
      <c r="D13821" t="s">
        <v>15</v>
      </c>
      <c r="E13821" t="b">
        <v>1</v>
      </c>
      <c r="F13821" s="1">
        <v>45523.883483796293</v>
      </c>
      <c r="G13821" t="b">
        <v>1</v>
      </c>
      <c r="H13821" t="b">
        <v>0</v>
      </c>
      <c r="I13821" t="s">
        <v>16</v>
      </c>
      <c r="J13821" t="s">
        <v>31</v>
      </c>
      <c r="K13821" t="s">
        <v>48</v>
      </c>
      <c r="L13821">
        <v>125311</v>
      </c>
    </row>
    <row r="13822" spans="1:12" x14ac:dyDescent="0.25">
      <c r="A13822" t="s">
        <v>82</v>
      </c>
      <c r="B13822" t="s">
        <v>91</v>
      </c>
      <c r="C13822" t="s">
        <v>14</v>
      </c>
      <c r="D13822" t="s">
        <v>22</v>
      </c>
      <c r="E13822" t="b">
        <v>0</v>
      </c>
      <c r="F13822" s="1">
        <v>45628.994699074072</v>
      </c>
      <c r="G13822" t="b">
        <v>1</v>
      </c>
      <c r="H13822" t="b">
        <v>0</v>
      </c>
      <c r="I13822" t="s">
        <v>84</v>
      </c>
      <c r="J13822" t="s">
        <v>52</v>
      </c>
      <c r="K13822" t="s">
        <v>67</v>
      </c>
      <c r="L13822">
        <v>137488</v>
      </c>
    </row>
    <row r="13823" spans="1:12" x14ac:dyDescent="0.25">
      <c r="A13823" t="s">
        <v>54</v>
      </c>
      <c r="B13823" t="s">
        <v>79</v>
      </c>
      <c r="C13823" t="s">
        <v>21</v>
      </c>
      <c r="D13823" t="s">
        <v>22</v>
      </c>
      <c r="E13823" t="b">
        <v>0</v>
      </c>
      <c r="F13823" s="1">
        <v>45475.640763888892</v>
      </c>
      <c r="G13823" t="b">
        <v>1</v>
      </c>
      <c r="H13823" t="b">
        <v>0</v>
      </c>
      <c r="I13823" t="s">
        <v>30</v>
      </c>
      <c r="J13823" t="s">
        <v>34</v>
      </c>
      <c r="K13823" t="s">
        <v>114</v>
      </c>
      <c r="L13823">
        <v>133770</v>
      </c>
    </row>
    <row r="13824" spans="1:12" x14ac:dyDescent="0.25">
      <c r="A13824" t="s">
        <v>49</v>
      </c>
      <c r="B13824" t="s">
        <v>61</v>
      </c>
      <c r="C13824" t="s">
        <v>68</v>
      </c>
      <c r="D13824" t="s">
        <v>22</v>
      </c>
      <c r="E13824" t="b">
        <v>1</v>
      </c>
      <c r="F13824" s="1">
        <v>45427.755902777782</v>
      </c>
      <c r="G13824" t="b">
        <v>0</v>
      </c>
      <c r="H13824" t="b">
        <v>1</v>
      </c>
      <c r="I13824" t="s">
        <v>51</v>
      </c>
      <c r="J13824" t="s">
        <v>70</v>
      </c>
      <c r="K13824" t="s">
        <v>128</v>
      </c>
      <c r="L13824">
        <v>71220</v>
      </c>
    </row>
    <row r="13825" spans="1:12" x14ac:dyDescent="0.25">
      <c r="A13825" t="s">
        <v>49</v>
      </c>
      <c r="B13825" t="s">
        <v>50</v>
      </c>
      <c r="C13825" t="s">
        <v>21</v>
      </c>
      <c r="D13825" t="s">
        <v>15</v>
      </c>
      <c r="E13825" t="b">
        <v>0</v>
      </c>
      <c r="F13825" s="1">
        <v>45408.190405092602</v>
      </c>
      <c r="G13825" t="b">
        <v>0</v>
      </c>
      <c r="H13825" t="b">
        <v>1</v>
      </c>
      <c r="I13825" t="s">
        <v>51</v>
      </c>
      <c r="J13825" t="s">
        <v>47</v>
      </c>
      <c r="K13825" t="s">
        <v>18</v>
      </c>
      <c r="L13825">
        <v>86548</v>
      </c>
    </row>
    <row r="13826" spans="1:12" x14ac:dyDescent="0.25">
      <c r="A13826" t="s">
        <v>26</v>
      </c>
      <c r="B13826" t="s">
        <v>33</v>
      </c>
      <c r="C13826" t="s">
        <v>14</v>
      </c>
      <c r="D13826" t="s">
        <v>29</v>
      </c>
      <c r="E13826" t="b">
        <v>1</v>
      </c>
      <c r="F13826" s="1">
        <v>45456.432847222219</v>
      </c>
      <c r="G13826" t="b">
        <v>1</v>
      </c>
      <c r="H13826" t="b">
        <v>1</v>
      </c>
      <c r="I13826" t="s">
        <v>30</v>
      </c>
      <c r="J13826" t="s">
        <v>64</v>
      </c>
      <c r="K13826" t="s">
        <v>42</v>
      </c>
      <c r="L13826">
        <v>106150</v>
      </c>
    </row>
    <row r="13827" spans="1:12" x14ac:dyDescent="0.25">
      <c r="A13827" t="s">
        <v>49</v>
      </c>
      <c r="B13827" t="s">
        <v>108</v>
      </c>
      <c r="C13827" t="s">
        <v>68</v>
      </c>
      <c r="D13827" t="s">
        <v>22</v>
      </c>
      <c r="E13827" t="b">
        <v>0</v>
      </c>
      <c r="F13827" s="1">
        <v>45595.582835648151</v>
      </c>
      <c r="G13827" t="b">
        <v>0</v>
      </c>
      <c r="H13827" t="b">
        <v>0</v>
      </c>
      <c r="I13827" t="s">
        <v>51</v>
      </c>
      <c r="J13827" t="s">
        <v>64</v>
      </c>
      <c r="K13827" t="s">
        <v>102</v>
      </c>
      <c r="L13827">
        <v>78987</v>
      </c>
    </row>
    <row r="13828" spans="1:12" x14ac:dyDescent="0.25">
      <c r="A13828" t="s">
        <v>38</v>
      </c>
      <c r="B13828" t="s">
        <v>95</v>
      </c>
      <c r="C13828" t="s">
        <v>21</v>
      </c>
      <c r="D13828" t="s">
        <v>29</v>
      </c>
      <c r="E13828" t="b">
        <v>1</v>
      </c>
      <c r="F13828" s="1">
        <v>45636.223171296297</v>
      </c>
      <c r="G13828" t="b">
        <v>1</v>
      </c>
      <c r="H13828" t="b">
        <v>1</v>
      </c>
      <c r="I13828" t="s">
        <v>41</v>
      </c>
      <c r="J13828" t="s">
        <v>34</v>
      </c>
      <c r="K13828" t="s">
        <v>101</v>
      </c>
      <c r="L13828">
        <v>82481</v>
      </c>
    </row>
    <row r="13829" spans="1:12" x14ac:dyDescent="0.25">
      <c r="A13829" t="s">
        <v>82</v>
      </c>
      <c r="B13829" t="s">
        <v>83</v>
      </c>
      <c r="C13829" t="s">
        <v>43</v>
      </c>
      <c r="D13829" t="s">
        <v>15</v>
      </c>
      <c r="E13829" t="b">
        <v>1</v>
      </c>
      <c r="F13829" s="1">
        <v>45538.799224537041</v>
      </c>
      <c r="G13829" t="b">
        <v>0</v>
      </c>
      <c r="H13829" t="b">
        <v>0</v>
      </c>
      <c r="I13829" t="s">
        <v>84</v>
      </c>
      <c r="J13829" t="s">
        <v>72</v>
      </c>
      <c r="K13829" t="s">
        <v>56</v>
      </c>
      <c r="L13829">
        <v>116416</v>
      </c>
    </row>
    <row r="13830" spans="1:12" x14ac:dyDescent="0.25">
      <c r="A13830" t="s">
        <v>19</v>
      </c>
      <c r="B13830" t="s">
        <v>86</v>
      </c>
      <c r="C13830" t="s">
        <v>43</v>
      </c>
      <c r="D13830" t="s">
        <v>15</v>
      </c>
      <c r="E13830" t="b">
        <v>1</v>
      </c>
      <c r="F13830" s="1">
        <v>45582.44736111111</v>
      </c>
      <c r="G13830" t="b">
        <v>0</v>
      </c>
      <c r="H13830" t="b">
        <v>1</v>
      </c>
      <c r="I13830" t="s">
        <v>23</v>
      </c>
      <c r="J13830" t="s">
        <v>57</v>
      </c>
      <c r="K13830" t="s">
        <v>123</v>
      </c>
      <c r="L13830">
        <v>89434</v>
      </c>
    </row>
    <row r="13831" spans="1:12" x14ac:dyDescent="0.25">
      <c r="A13831" t="s">
        <v>49</v>
      </c>
      <c r="B13831" t="s">
        <v>61</v>
      </c>
      <c r="C13831" t="s">
        <v>28</v>
      </c>
      <c r="D13831" t="s">
        <v>29</v>
      </c>
      <c r="E13831" t="b">
        <v>1</v>
      </c>
      <c r="F13831" s="1">
        <v>45536.608981481477</v>
      </c>
      <c r="G13831" t="b">
        <v>1</v>
      </c>
      <c r="H13831" t="b">
        <v>0</v>
      </c>
      <c r="I13831" t="s">
        <v>51</v>
      </c>
      <c r="J13831" t="s">
        <v>47</v>
      </c>
      <c r="K13831" t="s">
        <v>81</v>
      </c>
      <c r="L13831">
        <v>83258</v>
      </c>
    </row>
    <row r="13832" spans="1:12" x14ac:dyDescent="0.25">
      <c r="A13832" t="s">
        <v>82</v>
      </c>
      <c r="B13832" t="s">
        <v>85</v>
      </c>
      <c r="C13832" t="s">
        <v>40</v>
      </c>
      <c r="D13832" t="s">
        <v>15</v>
      </c>
      <c r="E13832" t="b">
        <v>1</v>
      </c>
      <c r="F13832" s="1">
        <v>45622.294351851851</v>
      </c>
      <c r="G13832" t="b">
        <v>1</v>
      </c>
      <c r="H13832" t="b">
        <v>0</v>
      </c>
      <c r="I13832" t="s">
        <v>84</v>
      </c>
      <c r="J13832" t="s">
        <v>64</v>
      </c>
      <c r="K13832" t="s">
        <v>59</v>
      </c>
      <c r="L13832">
        <v>115637</v>
      </c>
    </row>
    <row r="13833" spans="1:12" x14ac:dyDescent="0.25">
      <c r="A13833" t="s">
        <v>54</v>
      </c>
      <c r="B13833" t="s">
        <v>55</v>
      </c>
      <c r="C13833" t="s">
        <v>68</v>
      </c>
      <c r="D13833" t="s">
        <v>22</v>
      </c>
      <c r="E13833" t="b">
        <v>0</v>
      </c>
      <c r="F13833" s="1">
        <v>45529.145428240743</v>
      </c>
      <c r="G13833" t="b">
        <v>1</v>
      </c>
      <c r="H13833" t="b">
        <v>1</v>
      </c>
      <c r="I13833" t="s">
        <v>30</v>
      </c>
      <c r="J13833" t="s">
        <v>44</v>
      </c>
      <c r="K13833" t="s">
        <v>98</v>
      </c>
      <c r="L13833">
        <v>117170</v>
      </c>
    </row>
    <row r="13834" spans="1:12" x14ac:dyDescent="0.25">
      <c r="A13834" t="s">
        <v>26</v>
      </c>
      <c r="B13834" t="s">
        <v>71</v>
      </c>
      <c r="C13834" t="s">
        <v>68</v>
      </c>
      <c r="D13834" t="s">
        <v>29</v>
      </c>
      <c r="E13834" t="b">
        <v>0</v>
      </c>
      <c r="F13834" s="1">
        <v>45601.066261574073</v>
      </c>
      <c r="G13834" t="b">
        <v>0</v>
      </c>
      <c r="H13834" t="b">
        <v>1</v>
      </c>
      <c r="I13834" t="s">
        <v>30</v>
      </c>
      <c r="J13834" t="s">
        <v>66</v>
      </c>
      <c r="K13834" t="s">
        <v>98</v>
      </c>
      <c r="L13834">
        <v>127626</v>
      </c>
    </row>
    <row r="13835" spans="1:12" x14ac:dyDescent="0.25">
      <c r="A13835" t="s">
        <v>38</v>
      </c>
      <c r="B13835" t="s">
        <v>95</v>
      </c>
      <c r="C13835" t="s">
        <v>43</v>
      </c>
      <c r="D13835" t="s">
        <v>22</v>
      </c>
      <c r="E13835" t="b">
        <v>1</v>
      </c>
      <c r="F13835" s="1">
        <v>45434.637303240743</v>
      </c>
      <c r="G13835" t="b">
        <v>1</v>
      </c>
      <c r="H13835" t="b">
        <v>0</v>
      </c>
      <c r="I13835" t="s">
        <v>41</v>
      </c>
      <c r="J13835" t="s">
        <v>44</v>
      </c>
      <c r="K13835" t="s">
        <v>92</v>
      </c>
      <c r="L13835">
        <v>77548</v>
      </c>
    </row>
    <row r="13836" spans="1:12" x14ac:dyDescent="0.25">
      <c r="A13836" t="s">
        <v>38</v>
      </c>
      <c r="B13836" t="s">
        <v>95</v>
      </c>
      <c r="C13836" t="s">
        <v>68</v>
      </c>
      <c r="D13836" t="s">
        <v>15</v>
      </c>
      <c r="E13836" t="b">
        <v>0</v>
      </c>
      <c r="F13836" s="1">
        <v>45355.885462962957</v>
      </c>
      <c r="G13836" t="b">
        <v>0</v>
      </c>
      <c r="H13836" t="b">
        <v>1</v>
      </c>
      <c r="I13836" t="s">
        <v>41</v>
      </c>
      <c r="J13836" t="s">
        <v>31</v>
      </c>
      <c r="K13836" t="s">
        <v>126</v>
      </c>
      <c r="L13836">
        <v>79035</v>
      </c>
    </row>
    <row r="13837" spans="1:12" x14ac:dyDescent="0.25">
      <c r="A13837" t="s">
        <v>19</v>
      </c>
      <c r="B13837" t="s">
        <v>94</v>
      </c>
      <c r="C13837" t="s">
        <v>28</v>
      </c>
      <c r="D13837" t="s">
        <v>29</v>
      </c>
      <c r="E13837" t="b">
        <v>0</v>
      </c>
      <c r="F13837" s="1">
        <v>45478.862986111111</v>
      </c>
      <c r="G13837" t="b">
        <v>0</v>
      </c>
      <c r="H13837" t="b">
        <v>0</v>
      </c>
      <c r="I13837" t="s">
        <v>23</v>
      </c>
      <c r="J13837" t="s">
        <v>80</v>
      </c>
      <c r="K13837" t="s">
        <v>18</v>
      </c>
      <c r="L13837">
        <v>80979</v>
      </c>
    </row>
    <row r="13838" spans="1:12" x14ac:dyDescent="0.25">
      <c r="A13838" t="s">
        <v>49</v>
      </c>
      <c r="B13838" t="s">
        <v>61</v>
      </c>
      <c r="C13838" t="s">
        <v>43</v>
      </c>
      <c r="D13838" t="s">
        <v>29</v>
      </c>
      <c r="E13838" t="b">
        <v>0</v>
      </c>
      <c r="F13838" s="1">
        <v>45473.133298611108</v>
      </c>
      <c r="G13838" t="b">
        <v>0</v>
      </c>
      <c r="H13838" t="b">
        <v>0</v>
      </c>
      <c r="I13838" t="s">
        <v>51</v>
      </c>
      <c r="J13838" t="s">
        <v>31</v>
      </c>
      <c r="K13838" t="s">
        <v>125</v>
      </c>
      <c r="L13838">
        <v>85971</v>
      </c>
    </row>
    <row r="13839" spans="1:12" x14ac:dyDescent="0.25">
      <c r="A13839" t="s">
        <v>26</v>
      </c>
      <c r="B13839" t="s">
        <v>71</v>
      </c>
      <c r="C13839" t="s">
        <v>21</v>
      </c>
      <c r="D13839" t="s">
        <v>22</v>
      </c>
      <c r="E13839" t="b">
        <v>1</v>
      </c>
      <c r="F13839" s="1">
        <v>45639.363657407397</v>
      </c>
      <c r="G13839" t="b">
        <v>1</v>
      </c>
      <c r="H13839" t="b">
        <v>1</v>
      </c>
      <c r="I13839" t="s">
        <v>30</v>
      </c>
      <c r="J13839" t="s">
        <v>80</v>
      </c>
      <c r="K13839" t="s">
        <v>56</v>
      </c>
      <c r="L13839">
        <v>111069</v>
      </c>
    </row>
    <row r="13840" spans="1:12" x14ac:dyDescent="0.25">
      <c r="A13840" t="s">
        <v>38</v>
      </c>
      <c r="B13840" t="s">
        <v>39</v>
      </c>
      <c r="C13840" t="s">
        <v>40</v>
      </c>
      <c r="D13840" t="s">
        <v>22</v>
      </c>
      <c r="E13840" t="b">
        <v>0</v>
      </c>
      <c r="F13840" s="1">
        <v>45572.150347222218</v>
      </c>
      <c r="G13840" t="b">
        <v>1</v>
      </c>
      <c r="H13840" t="b">
        <v>0</v>
      </c>
      <c r="I13840" t="s">
        <v>41</v>
      </c>
      <c r="J13840" t="s">
        <v>64</v>
      </c>
      <c r="K13840" t="s">
        <v>113</v>
      </c>
      <c r="L13840">
        <v>78759</v>
      </c>
    </row>
    <row r="13841" spans="1:12" x14ac:dyDescent="0.25">
      <c r="A13841" t="s">
        <v>38</v>
      </c>
      <c r="B13841" t="s">
        <v>107</v>
      </c>
      <c r="C13841" t="s">
        <v>14</v>
      </c>
      <c r="D13841" t="s">
        <v>15</v>
      </c>
      <c r="E13841" t="b">
        <v>1</v>
      </c>
      <c r="F13841" s="1">
        <v>45650.128182870372</v>
      </c>
      <c r="G13841" t="b">
        <v>0</v>
      </c>
      <c r="H13841" t="b">
        <v>0</v>
      </c>
      <c r="I13841" t="s">
        <v>41</v>
      </c>
      <c r="J13841" t="s">
        <v>57</v>
      </c>
      <c r="K13841" t="s">
        <v>115</v>
      </c>
      <c r="L13841">
        <v>65934</v>
      </c>
    </row>
    <row r="13842" spans="1:12" x14ac:dyDescent="0.25">
      <c r="A13842" t="s">
        <v>26</v>
      </c>
      <c r="B13842" t="s">
        <v>71</v>
      </c>
      <c r="C13842" t="s">
        <v>21</v>
      </c>
      <c r="D13842" t="s">
        <v>15</v>
      </c>
      <c r="E13842" t="b">
        <v>1</v>
      </c>
      <c r="F13842" s="1">
        <v>45381.962951388887</v>
      </c>
      <c r="G13842" t="b">
        <v>1</v>
      </c>
      <c r="H13842" t="b">
        <v>1</v>
      </c>
      <c r="I13842" t="s">
        <v>30</v>
      </c>
      <c r="J13842" t="s">
        <v>44</v>
      </c>
      <c r="K13842" t="s">
        <v>18</v>
      </c>
      <c r="L13842">
        <v>108528</v>
      </c>
    </row>
    <row r="13843" spans="1:12" x14ac:dyDescent="0.25">
      <c r="A13843" t="s">
        <v>12</v>
      </c>
      <c r="B13843" t="s">
        <v>75</v>
      </c>
      <c r="C13843" t="s">
        <v>40</v>
      </c>
      <c r="D13843" t="s">
        <v>22</v>
      </c>
      <c r="E13843" t="b">
        <v>1</v>
      </c>
      <c r="F13843" s="1">
        <v>45328.401666666658</v>
      </c>
      <c r="G13843" t="b">
        <v>1</v>
      </c>
      <c r="H13843" t="b">
        <v>1</v>
      </c>
      <c r="I13843" t="s">
        <v>16</v>
      </c>
      <c r="J13843" t="s">
        <v>31</v>
      </c>
      <c r="K13843" t="s">
        <v>127</v>
      </c>
      <c r="L13843">
        <v>118780</v>
      </c>
    </row>
    <row r="13844" spans="1:12" x14ac:dyDescent="0.25">
      <c r="A13844" t="s">
        <v>26</v>
      </c>
      <c r="B13844" t="s">
        <v>71</v>
      </c>
      <c r="C13844" t="s">
        <v>43</v>
      </c>
      <c r="D13844" t="s">
        <v>29</v>
      </c>
      <c r="E13844" t="b">
        <v>0</v>
      </c>
      <c r="F13844" s="1">
        <v>45346.028043981481</v>
      </c>
      <c r="G13844" t="b">
        <v>0</v>
      </c>
      <c r="H13844" t="b">
        <v>1</v>
      </c>
      <c r="I13844" t="s">
        <v>30</v>
      </c>
      <c r="J13844" t="s">
        <v>17</v>
      </c>
      <c r="K13844" t="s">
        <v>87</v>
      </c>
      <c r="L13844">
        <v>115499</v>
      </c>
    </row>
    <row r="13845" spans="1:12" x14ac:dyDescent="0.25">
      <c r="A13845" t="s">
        <v>54</v>
      </c>
      <c r="B13845" t="s">
        <v>55</v>
      </c>
      <c r="C13845" t="s">
        <v>68</v>
      </c>
      <c r="D13845" t="s">
        <v>22</v>
      </c>
      <c r="E13845" t="b">
        <v>0</v>
      </c>
      <c r="F13845" s="1">
        <v>45364.324282407397</v>
      </c>
      <c r="G13845" t="b">
        <v>0</v>
      </c>
      <c r="H13845" t="b">
        <v>0</v>
      </c>
      <c r="I13845" t="s">
        <v>30</v>
      </c>
      <c r="J13845" t="s">
        <v>64</v>
      </c>
      <c r="K13845" t="s">
        <v>69</v>
      </c>
      <c r="L13845">
        <v>115706</v>
      </c>
    </row>
    <row r="13846" spans="1:12" x14ac:dyDescent="0.25">
      <c r="A13846" t="s">
        <v>12</v>
      </c>
      <c r="B13846" t="s">
        <v>63</v>
      </c>
      <c r="C13846" t="s">
        <v>28</v>
      </c>
      <c r="D13846" t="s">
        <v>15</v>
      </c>
      <c r="E13846" t="b">
        <v>0</v>
      </c>
      <c r="F13846" s="1">
        <v>45618.541122685187</v>
      </c>
      <c r="G13846" t="b">
        <v>0</v>
      </c>
      <c r="H13846" t="b">
        <v>1</v>
      </c>
      <c r="I13846" t="s">
        <v>16</v>
      </c>
      <c r="J13846" t="s">
        <v>47</v>
      </c>
      <c r="K13846" t="s">
        <v>77</v>
      </c>
      <c r="L13846">
        <v>136226</v>
      </c>
    </row>
    <row r="13847" spans="1:12" x14ac:dyDescent="0.25">
      <c r="A13847" t="s">
        <v>82</v>
      </c>
      <c r="B13847" t="s">
        <v>83</v>
      </c>
      <c r="C13847" t="s">
        <v>14</v>
      </c>
      <c r="D13847" t="s">
        <v>29</v>
      </c>
      <c r="E13847" t="b">
        <v>0</v>
      </c>
      <c r="F13847" s="1">
        <v>45419.70857638889</v>
      </c>
      <c r="G13847" t="b">
        <v>1</v>
      </c>
      <c r="H13847" t="b">
        <v>1</v>
      </c>
      <c r="I13847" t="s">
        <v>84</v>
      </c>
      <c r="J13847" t="s">
        <v>44</v>
      </c>
      <c r="K13847" t="s">
        <v>87</v>
      </c>
      <c r="L13847">
        <v>134147</v>
      </c>
    </row>
    <row r="13848" spans="1:12" x14ac:dyDescent="0.25">
      <c r="A13848" t="s">
        <v>12</v>
      </c>
      <c r="B13848" t="s">
        <v>75</v>
      </c>
      <c r="C13848" t="s">
        <v>43</v>
      </c>
      <c r="D13848" t="s">
        <v>15</v>
      </c>
      <c r="E13848" t="b">
        <v>0</v>
      </c>
      <c r="F13848" s="1">
        <v>45463.477881944447</v>
      </c>
      <c r="G13848" t="b">
        <v>0</v>
      </c>
      <c r="H13848" t="b">
        <v>1</v>
      </c>
      <c r="I13848" t="s">
        <v>16</v>
      </c>
      <c r="J13848" t="s">
        <v>70</v>
      </c>
      <c r="K13848" t="s">
        <v>125</v>
      </c>
      <c r="L13848">
        <v>125512</v>
      </c>
    </row>
    <row r="13849" spans="1:12" x14ac:dyDescent="0.25">
      <c r="A13849" t="s">
        <v>38</v>
      </c>
      <c r="B13849" t="s">
        <v>95</v>
      </c>
      <c r="C13849" t="s">
        <v>21</v>
      </c>
      <c r="D13849" t="s">
        <v>29</v>
      </c>
      <c r="E13849" t="b">
        <v>0</v>
      </c>
      <c r="F13849" s="1">
        <v>45316.534456018519</v>
      </c>
      <c r="G13849" t="b">
        <v>0</v>
      </c>
      <c r="H13849" t="b">
        <v>1</v>
      </c>
      <c r="I13849" t="s">
        <v>41</v>
      </c>
      <c r="J13849" t="s">
        <v>70</v>
      </c>
      <c r="K13849" t="s">
        <v>129</v>
      </c>
      <c r="L13849">
        <v>92201</v>
      </c>
    </row>
    <row r="13850" spans="1:12" x14ac:dyDescent="0.25">
      <c r="A13850" t="s">
        <v>12</v>
      </c>
      <c r="B13850" t="s">
        <v>13</v>
      </c>
      <c r="C13850" t="s">
        <v>40</v>
      </c>
      <c r="D13850" t="s">
        <v>15</v>
      </c>
      <c r="E13850" t="b">
        <v>1</v>
      </c>
      <c r="F13850" s="1">
        <v>45374.963194444441</v>
      </c>
      <c r="G13850" t="b">
        <v>0</v>
      </c>
      <c r="H13850" t="b">
        <v>1</v>
      </c>
      <c r="I13850" t="s">
        <v>16</v>
      </c>
      <c r="J13850" t="s">
        <v>64</v>
      </c>
      <c r="K13850" t="s">
        <v>89</v>
      </c>
      <c r="L13850">
        <v>126683</v>
      </c>
    </row>
    <row r="13851" spans="1:12" x14ac:dyDescent="0.25">
      <c r="A13851" t="s">
        <v>45</v>
      </c>
      <c r="B13851" t="s">
        <v>88</v>
      </c>
      <c r="C13851" t="s">
        <v>28</v>
      </c>
      <c r="D13851" t="s">
        <v>22</v>
      </c>
      <c r="E13851" t="b">
        <v>0</v>
      </c>
      <c r="F13851" s="1">
        <v>45597.059120370373</v>
      </c>
      <c r="G13851" t="b">
        <v>0</v>
      </c>
      <c r="H13851" t="b">
        <v>1</v>
      </c>
      <c r="I13851" t="s">
        <v>16</v>
      </c>
      <c r="J13851" t="s">
        <v>44</v>
      </c>
      <c r="K13851" t="s">
        <v>67</v>
      </c>
      <c r="L13851">
        <v>111093</v>
      </c>
    </row>
    <row r="13852" spans="1:12" x14ac:dyDescent="0.25">
      <c r="A13852" t="s">
        <v>38</v>
      </c>
      <c r="B13852" t="s">
        <v>107</v>
      </c>
      <c r="C13852" t="s">
        <v>43</v>
      </c>
      <c r="D13852" t="s">
        <v>22</v>
      </c>
      <c r="E13852" t="b">
        <v>0</v>
      </c>
      <c r="F13852" s="1">
        <v>45626.0547337963</v>
      </c>
      <c r="G13852" t="b">
        <v>1</v>
      </c>
      <c r="H13852" t="b">
        <v>0</v>
      </c>
      <c r="I13852" t="s">
        <v>41</v>
      </c>
      <c r="J13852" t="s">
        <v>17</v>
      </c>
      <c r="K13852" t="s">
        <v>101</v>
      </c>
      <c r="L13852">
        <v>67807</v>
      </c>
    </row>
    <row r="13853" spans="1:12" x14ac:dyDescent="0.25">
      <c r="A13853" t="s">
        <v>54</v>
      </c>
      <c r="B13853" t="s">
        <v>55</v>
      </c>
      <c r="C13853" t="s">
        <v>14</v>
      </c>
      <c r="D13853" t="s">
        <v>15</v>
      </c>
      <c r="E13853" t="b">
        <v>0</v>
      </c>
      <c r="F13853" s="1">
        <v>45441.302071759259</v>
      </c>
      <c r="G13853" t="b">
        <v>0</v>
      </c>
      <c r="H13853" t="b">
        <v>1</v>
      </c>
      <c r="I13853" t="s">
        <v>30</v>
      </c>
      <c r="J13853" t="s">
        <v>70</v>
      </c>
      <c r="K13853" t="s">
        <v>92</v>
      </c>
      <c r="L13853">
        <v>138317</v>
      </c>
    </row>
    <row r="13854" spans="1:12" x14ac:dyDescent="0.25">
      <c r="A13854" t="s">
        <v>12</v>
      </c>
      <c r="B13854" t="s">
        <v>63</v>
      </c>
      <c r="C13854" t="s">
        <v>14</v>
      </c>
      <c r="D13854" t="s">
        <v>22</v>
      </c>
      <c r="E13854" t="b">
        <v>1</v>
      </c>
      <c r="F13854" s="1">
        <v>45449.76017361111</v>
      </c>
      <c r="G13854" t="b">
        <v>1</v>
      </c>
      <c r="H13854" t="b">
        <v>1</v>
      </c>
      <c r="I13854" t="s">
        <v>16</v>
      </c>
      <c r="J13854" t="s">
        <v>24</v>
      </c>
      <c r="K13854" t="s">
        <v>58</v>
      </c>
      <c r="L13854">
        <v>130769</v>
      </c>
    </row>
    <row r="13855" spans="1:12" x14ac:dyDescent="0.25">
      <c r="A13855" t="s">
        <v>12</v>
      </c>
      <c r="B13855" t="s">
        <v>75</v>
      </c>
      <c r="C13855" t="s">
        <v>21</v>
      </c>
      <c r="D13855" t="s">
        <v>29</v>
      </c>
      <c r="E13855" t="b">
        <v>1</v>
      </c>
      <c r="F13855" s="1">
        <v>45489.051770833343</v>
      </c>
      <c r="G13855" t="b">
        <v>1</v>
      </c>
      <c r="H13855" t="b">
        <v>0</v>
      </c>
      <c r="I13855" t="s">
        <v>16</v>
      </c>
      <c r="J13855" t="s">
        <v>17</v>
      </c>
      <c r="K13855" t="s">
        <v>18</v>
      </c>
      <c r="L13855">
        <v>127627</v>
      </c>
    </row>
    <row r="13856" spans="1:12" x14ac:dyDescent="0.25">
      <c r="A13856" t="s">
        <v>12</v>
      </c>
      <c r="B13856" t="s">
        <v>75</v>
      </c>
      <c r="C13856" t="s">
        <v>40</v>
      </c>
      <c r="D13856" t="s">
        <v>15</v>
      </c>
      <c r="E13856" t="b">
        <v>1</v>
      </c>
      <c r="F13856" s="1">
        <v>45554.6174537037</v>
      </c>
      <c r="G13856" t="b">
        <v>1</v>
      </c>
      <c r="H13856" t="b">
        <v>1</v>
      </c>
      <c r="I13856" t="s">
        <v>16</v>
      </c>
      <c r="J13856" t="s">
        <v>70</v>
      </c>
      <c r="K13856" t="s">
        <v>56</v>
      </c>
      <c r="L13856">
        <v>129090</v>
      </c>
    </row>
    <row r="13857" spans="1:12" x14ac:dyDescent="0.25">
      <c r="A13857" t="s">
        <v>26</v>
      </c>
      <c r="B13857" t="s">
        <v>33</v>
      </c>
      <c r="C13857" t="s">
        <v>14</v>
      </c>
      <c r="D13857" t="s">
        <v>29</v>
      </c>
      <c r="E13857" t="b">
        <v>1</v>
      </c>
      <c r="F13857" s="1">
        <v>45411.749837962961</v>
      </c>
      <c r="G13857" t="b">
        <v>0</v>
      </c>
      <c r="H13857" t="b">
        <v>0</v>
      </c>
      <c r="I13857" t="s">
        <v>30</v>
      </c>
      <c r="J13857" t="s">
        <v>70</v>
      </c>
      <c r="K13857" t="s">
        <v>123</v>
      </c>
      <c r="L13857">
        <v>127612</v>
      </c>
    </row>
    <row r="13858" spans="1:12" x14ac:dyDescent="0.25">
      <c r="A13858" t="s">
        <v>82</v>
      </c>
      <c r="B13858" t="s">
        <v>85</v>
      </c>
      <c r="C13858" t="s">
        <v>21</v>
      </c>
      <c r="D13858" t="s">
        <v>29</v>
      </c>
      <c r="E13858" t="b">
        <v>0</v>
      </c>
      <c r="F13858" s="1">
        <v>45376.893067129633</v>
      </c>
      <c r="G13858" t="b">
        <v>1</v>
      </c>
      <c r="H13858" t="b">
        <v>0</v>
      </c>
      <c r="I13858" t="s">
        <v>84</v>
      </c>
      <c r="J13858" t="s">
        <v>31</v>
      </c>
      <c r="K13858" t="s">
        <v>124</v>
      </c>
      <c r="L13858">
        <v>130162</v>
      </c>
    </row>
    <row r="13859" spans="1:12" x14ac:dyDescent="0.25">
      <c r="A13859" t="s">
        <v>12</v>
      </c>
      <c r="B13859" t="s">
        <v>63</v>
      </c>
      <c r="C13859" t="s">
        <v>28</v>
      </c>
      <c r="D13859" t="s">
        <v>29</v>
      </c>
      <c r="E13859" t="b">
        <v>0</v>
      </c>
      <c r="F13859" s="1">
        <v>45397.466990740737</v>
      </c>
      <c r="G13859" t="b">
        <v>1</v>
      </c>
      <c r="H13859" t="b">
        <v>1</v>
      </c>
      <c r="I13859" t="s">
        <v>16</v>
      </c>
      <c r="J13859" t="s">
        <v>57</v>
      </c>
      <c r="K13859" t="s">
        <v>67</v>
      </c>
      <c r="L13859">
        <v>143324</v>
      </c>
    </row>
    <row r="13860" spans="1:12" x14ac:dyDescent="0.25">
      <c r="A13860" t="s">
        <v>12</v>
      </c>
      <c r="B13860" t="s">
        <v>63</v>
      </c>
      <c r="C13860" t="s">
        <v>43</v>
      </c>
      <c r="D13860" t="s">
        <v>29</v>
      </c>
      <c r="E13860" t="b">
        <v>1</v>
      </c>
      <c r="F13860" s="1">
        <v>45479.039652777778</v>
      </c>
      <c r="G13860" t="b">
        <v>0</v>
      </c>
      <c r="H13860" t="b">
        <v>0</v>
      </c>
      <c r="I13860" t="s">
        <v>16</v>
      </c>
      <c r="J13860" t="s">
        <v>31</v>
      </c>
      <c r="K13860" t="s">
        <v>129</v>
      </c>
      <c r="L13860">
        <v>112878</v>
      </c>
    </row>
    <row r="13861" spans="1:12" x14ac:dyDescent="0.25">
      <c r="A13861" t="s">
        <v>82</v>
      </c>
      <c r="B13861" t="s">
        <v>85</v>
      </c>
      <c r="C13861" t="s">
        <v>28</v>
      </c>
      <c r="D13861" t="s">
        <v>22</v>
      </c>
      <c r="E13861" t="b">
        <v>1</v>
      </c>
      <c r="F13861" s="1">
        <v>45600.613483796304</v>
      </c>
      <c r="G13861" t="b">
        <v>0</v>
      </c>
      <c r="H13861" t="b">
        <v>0</v>
      </c>
      <c r="I13861" t="s">
        <v>84</v>
      </c>
      <c r="J13861" t="s">
        <v>70</v>
      </c>
      <c r="K13861" t="s">
        <v>37</v>
      </c>
      <c r="L13861">
        <v>100945</v>
      </c>
    </row>
    <row r="13862" spans="1:12" x14ac:dyDescent="0.25">
      <c r="A13862" t="s">
        <v>26</v>
      </c>
      <c r="B13862" t="s">
        <v>27</v>
      </c>
      <c r="C13862" t="s">
        <v>43</v>
      </c>
      <c r="D13862" t="s">
        <v>15</v>
      </c>
      <c r="E13862" t="b">
        <v>0</v>
      </c>
      <c r="F13862" s="1">
        <v>45546.763009259259</v>
      </c>
      <c r="G13862" t="b">
        <v>1</v>
      </c>
      <c r="H13862" t="b">
        <v>1</v>
      </c>
      <c r="I13862" t="s">
        <v>30</v>
      </c>
      <c r="J13862" t="s">
        <v>31</v>
      </c>
      <c r="K13862" t="s">
        <v>58</v>
      </c>
      <c r="L13862">
        <v>113566</v>
      </c>
    </row>
    <row r="13863" spans="1:12" x14ac:dyDescent="0.25">
      <c r="A13863" t="s">
        <v>12</v>
      </c>
      <c r="B13863" t="s">
        <v>13</v>
      </c>
      <c r="C13863" t="s">
        <v>28</v>
      </c>
      <c r="D13863" t="s">
        <v>15</v>
      </c>
      <c r="E13863" t="b">
        <v>0</v>
      </c>
      <c r="F13863" s="1">
        <v>45317.831006944441</v>
      </c>
      <c r="G13863" t="b">
        <v>1</v>
      </c>
      <c r="H13863" t="b">
        <v>1</v>
      </c>
      <c r="I13863" t="s">
        <v>16</v>
      </c>
      <c r="J13863" t="s">
        <v>17</v>
      </c>
      <c r="K13863" t="s">
        <v>105</v>
      </c>
      <c r="L13863">
        <v>118822</v>
      </c>
    </row>
    <row r="13864" spans="1:12" x14ac:dyDescent="0.25">
      <c r="A13864" t="s">
        <v>38</v>
      </c>
      <c r="B13864" t="s">
        <v>107</v>
      </c>
      <c r="C13864" t="s">
        <v>21</v>
      </c>
      <c r="D13864" t="s">
        <v>29</v>
      </c>
      <c r="E13864" t="b">
        <v>1</v>
      </c>
      <c r="F13864" s="1">
        <v>45470.925023148149</v>
      </c>
      <c r="G13864" t="b">
        <v>1</v>
      </c>
      <c r="H13864" t="b">
        <v>1</v>
      </c>
      <c r="I13864" t="s">
        <v>41</v>
      </c>
      <c r="J13864" t="s">
        <v>47</v>
      </c>
      <c r="K13864" t="s">
        <v>99</v>
      </c>
      <c r="L13864">
        <v>85638</v>
      </c>
    </row>
    <row r="13865" spans="1:12" x14ac:dyDescent="0.25">
      <c r="A13865" t="s">
        <v>54</v>
      </c>
      <c r="B13865" t="s">
        <v>55</v>
      </c>
      <c r="C13865" t="s">
        <v>68</v>
      </c>
      <c r="D13865" t="s">
        <v>22</v>
      </c>
      <c r="E13865" t="b">
        <v>0</v>
      </c>
      <c r="F13865" s="1">
        <v>45319.451851851853</v>
      </c>
      <c r="G13865" t="b">
        <v>1</v>
      </c>
      <c r="H13865" t="b">
        <v>0</v>
      </c>
      <c r="I13865" t="s">
        <v>30</v>
      </c>
      <c r="J13865" t="s">
        <v>17</v>
      </c>
      <c r="K13865" t="s">
        <v>32</v>
      </c>
      <c r="L13865">
        <v>145062</v>
      </c>
    </row>
    <row r="13866" spans="1:12" x14ac:dyDescent="0.25">
      <c r="A13866" t="s">
        <v>19</v>
      </c>
      <c r="B13866" t="s">
        <v>94</v>
      </c>
      <c r="C13866" t="s">
        <v>40</v>
      </c>
      <c r="D13866" t="s">
        <v>15</v>
      </c>
      <c r="E13866" t="b">
        <v>1</v>
      </c>
      <c r="F13866" s="1">
        <v>45589.649340277778</v>
      </c>
      <c r="G13866" t="b">
        <v>0</v>
      </c>
      <c r="H13866" t="b">
        <v>0</v>
      </c>
      <c r="I13866" t="s">
        <v>23</v>
      </c>
      <c r="J13866" t="s">
        <v>72</v>
      </c>
      <c r="K13866" t="s">
        <v>74</v>
      </c>
      <c r="L13866">
        <v>70836</v>
      </c>
    </row>
    <row r="13867" spans="1:12" x14ac:dyDescent="0.25">
      <c r="A13867" t="s">
        <v>45</v>
      </c>
      <c r="B13867" t="s">
        <v>76</v>
      </c>
      <c r="C13867" t="s">
        <v>68</v>
      </c>
      <c r="D13867" t="s">
        <v>29</v>
      </c>
      <c r="E13867" t="b">
        <v>1</v>
      </c>
      <c r="F13867" s="1">
        <v>45445.205949074072</v>
      </c>
      <c r="G13867" t="b">
        <v>0</v>
      </c>
      <c r="H13867" t="b">
        <v>1</v>
      </c>
      <c r="I13867" t="s">
        <v>16</v>
      </c>
      <c r="J13867" t="s">
        <v>34</v>
      </c>
      <c r="K13867" t="s">
        <v>25</v>
      </c>
      <c r="L13867">
        <v>100463</v>
      </c>
    </row>
    <row r="13868" spans="1:12" x14ac:dyDescent="0.25">
      <c r="A13868" t="s">
        <v>82</v>
      </c>
      <c r="B13868" t="s">
        <v>85</v>
      </c>
      <c r="C13868" t="s">
        <v>21</v>
      </c>
      <c r="D13868" t="s">
        <v>15</v>
      </c>
      <c r="E13868" t="b">
        <v>0</v>
      </c>
      <c r="F13868" s="1">
        <v>45626.127789351849</v>
      </c>
      <c r="G13868" t="b">
        <v>0</v>
      </c>
      <c r="H13868" t="b">
        <v>1</v>
      </c>
      <c r="I13868" t="s">
        <v>84</v>
      </c>
      <c r="J13868" t="s">
        <v>66</v>
      </c>
      <c r="K13868" t="s">
        <v>113</v>
      </c>
      <c r="L13868">
        <v>104041</v>
      </c>
    </row>
    <row r="13869" spans="1:12" x14ac:dyDescent="0.25">
      <c r="A13869" t="s">
        <v>38</v>
      </c>
      <c r="B13869" t="s">
        <v>95</v>
      </c>
      <c r="C13869" t="s">
        <v>43</v>
      </c>
      <c r="D13869" t="s">
        <v>15</v>
      </c>
      <c r="E13869" t="b">
        <v>0</v>
      </c>
      <c r="F13869" s="1">
        <v>45426.947314814817</v>
      </c>
      <c r="G13869" t="b">
        <v>0</v>
      </c>
      <c r="H13869" t="b">
        <v>1</v>
      </c>
      <c r="I13869" t="s">
        <v>41</v>
      </c>
      <c r="J13869" t="s">
        <v>24</v>
      </c>
      <c r="K13869" t="s">
        <v>127</v>
      </c>
      <c r="L13869">
        <v>67485</v>
      </c>
    </row>
    <row r="13870" spans="1:12" x14ac:dyDescent="0.25">
      <c r="A13870" t="s">
        <v>38</v>
      </c>
      <c r="B13870" t="s">
        <v>95</v>
      </c>
      <c r="C13870" t="s">
        <v>21</v>
      </c>
      <c r="D13870" t="s">
        <v>22</v>
      </c>
      <c r="E13870" t="b">
        <v>1</v>
      </c>
      <c r="F13870" s="1">
        <v>45626.415486111109</v>
      </c>
      <c r="G13870" t="b">
        <v>0</v>
      </c>
      <c r="H13870" t="b">
        <v>0</v>
      </c>
      <c r="I13870" t="s">
        <v>41</v>
      </c>
      <c r="J13870" t="s">
        <v>47</v>
      </c>
      <c r="K13870" t="s">
        <v>128</v>
      </c>
      <c r="L13870">
        <v>74561</v>
      </c>
    </row>
    <row r="13871" spans="1:12" x14ac:dyDescent="0.25">
      <c r="A13871" t="s">
        <v>45</v>
      </c>
      <c r="B13871" t="s">
        <v>46</v>
      </c>
      <c r="C13871" t="s">
        <v>40</v>
      </c>
      <c r="D13871" t="s">
        <v>29</v>
      </c>
      <c r="E13871" t="b">
        <v>1</v>
      </c>
      <c r="F13871" s="1">
        <v>45487.094872685193</v>
      </c>
      <c r="G13871" t="b">
        <v>1</v>
      </c>
      <c r="H13871" t="b">
        <v>1</v>
      </c>
      <c r="I13871" t="s">
        <v>16</v>
      </c>
      <c r="J13871" t="s">
        <v>64</v>
      </c>
      <c r="K13871" t="s">
        <v>127</v>
      </c>
      <c r="L13871">
        <v>104822</v>
      </c>
    </row>
    <row r="13872" spans="1:12" x14ac:dyDescent="0.25">
      <c r="A13872" t="s">
        <v>54</v>
      </c>
      <c r="B13872" t="s">
        <v>55</v>
      </c>
      <c r="C13872" t="s">
        <v>40</v>
      </c>
      <c r="D13872" t="s">
        <v>22</v>
      </c>
      <c r="E13872" t="b">
        <v>0</v>
      </c>
      <c r="F13872" s="1">
        <v>45453.844097222223</v>
      </c>
      <c r="G13872" t="b">
        <v>0</v>
      </c>
      <c r="H13872" t="b">
        <v>1</v>
      </c>
      <c r="I13872" t="s">
        <v>30</v>
      </c>
      <c r="J13872" t="s">
        <v>66</v>
      </c>
      <c r="K13872" t="s">
        <v>60</v>
      </c>
      <c r="L13872">
        <v>139074</v>
      </c>
    </row>
    <row r="13873" spans="1:12" x14ac:dyDescent="0.25">
      <c r="A13873" t="s">
        <v>26</v>
      </c>
      <c r="B13873" t="s">
        <v>27</v>
      </c>
      <c r="C13873" t="s">
        <v>43</v>
      </c>
      <c r="D13873" t="s">
        <v>15</v>
      </c>
      <c r="E13873" t="b">
        <v>1</v>
      </c>
      <c r="F13873" s="1">
        <v>45349.7968287037</v>
      </c>
      <c r="G13873" t="b">
        <v>0</v>
      </c>
      <c r="H13873" t="b">
        <v>0</v>
      </c>
      <c r="I13873" t="s">
        <v>30</v>
      </c>
      <c r="J13873" t="s">
        <v>31</v>
      </c>
      <c r="K13873" t="s">
        <v>123</v>
      </c>
      <c r="L13873">
        <v>118603</v>
      </c>
    </row>
    <row r="13874" spans="1:12" x14ac:dyDescent="0.25">
      <c r="A13874" t="s">
        <v>45</v>
      </c>
      <c r="B13874" t="s">
        <v>88</v>
      </c>
      <c r="C13874" t="s">
        <v>43</v>
      </c>
      <c r="D13874" t="s">
        <v>22</v>
      </c>
      <c r="E13874" t="b">
        <v>0</v>
      </c>
      <c r="F13874" s="1">
        <v>45625.579432870371</v>
      </c>
      <c r="G13874" t="b">
        <v>0</v>
      </c>
      <c r="H13874" t="b">
        <v>1</v>
      </c>
      <c r="I13874" t="s">
        <v>16</v>
      </c>
      <c r="J13874" t="s">
        <v>52</v>
      </c>
      <c r="K13874" t="s">
        <v>87</v>
      </c>
      <c r="L13874">
        <v>80261</v>
      </c>
    </row>
    <row r="13875" spans="1:12" x14ac:dyDescent="0.25">
      <c r="A13875" t="s">
        <v>26</v>
      </c>
      <c r="B13875" t="s">
        <v>33</v>
      </c>
      <c r="C13875" t="s">
        <v>21</v>
      </c>
      <c r="D13875" t="s">
        <v>29</v>
      </c>
      <c r="E13875" t="b">
        <v>1</v>
      </c>
      <c r="F13875" s="1">
        <v>45317.298402777778</v>
      </c>
      <c r="G13875" t="b">
        <v>1</v>
      </c>
      <c r="H13875" t="b">
        <v>0</v>
      </c>
      <c r="I13875" t="s">
        <v>30</v>
      </c>
      <c r="J13875" t="s">
        <v>66</v>
      </c>
      <c r="K13875" t="s">
        <v>87</v>
      </c>
      <c r="L13875">
        <v>116436</v>
      </c>
    </row>
    <row r="13876" spans="1:12" x14ac:dyDescent="0.25">
      <c r="A13876" t="s">
        <v>26</v>
      </c>
      <c r="B13876" t="s">
        <v>71</v>
      </c>
      <c r="C13876" t="s">
        <v>28</v>
      </c>
      <c r="D13876" t="s">
        <v>29</v>
      </c>
      <c r="E13876" t="b">
        <v>0</v>
      </c>
      <c r="F13876" s="1">
        <v>45501.824606481481</v>
      </c>
      <c r="G13876" t="b">
        <v>0</v>
      </c>
      <c r="H13876" t="b">
        <v>1</v>
      </c>
      <c r="I13876" t="s">
        <v>30</v>
      </c>
      <c r="J13876" t="s">
        <v>31</v>
      </c>
      <c r="K13876" t="s">
        <v>93</v>
      </c>
      <c r="L13876">
        <v>91433</v>
      </c>
    </row>
    <row r="13877" spans="1:12" x14ac:dyDescent="0.25">
      <c r="A13877" t="s">
        <v>54</v>
      </c>
      <c r="B13877" t="s">
        <v>55</v>
      </c>
      <c r="C13877" t="s">
        <v>68</v>
      </c>
      <c r="D13877" t="s">
        <v>22</v>
      </c>
      <c r="E13877" t="b">
        <v>0</v>
      </c>
      <c r="F13877" s="1">
        <v>45547.153391203698</v>
      </c>
      <c r="G13877" t="b">
        <v>0</v>
      </c>
      <c r="H13877" t="b">
        <v>1</v>
      </c>
      <c r="I13877" t="s">
        <v>30</v>
      </c>
      <c r="J13877" t="s">
        <v>44</v>
      </c>
      <c r="K13877" t="s">
        <v>81</v>
      </c>
      <c r="L13877">
        <v>138801</v>
      </c>
    </row>
    <row r="13878" spans="1:12" x14ac:dyDescent="0.25">
      <c r="A13878" t="s">
        <v>12</v>
      </c>
      <c r="B13878" t="s">
        <v>13</v>
      </c>
      <c r="C13878" t="s">
        <v>40</v>
      </c>
      <c r="D13878" t="s">
        <v>22</v>
      </c>
      <c r="E13878" t="b">
        <v>1</v>
      </c>
      <c r="F13878" s="1">
        <v>45540.962500000001</v>
      </c>
      <c r="G13878" t="b">
        <v>1</v>
      </c>
      <c r="H13878" t="b">
        <v>1</v>
      </c>
      <c r="I13878" t="s">
        <v>16</v>
      </c>
      <c r="J13878" t="s">
        <v>17</v>
      </c>
      <c r="K13878" t="s">
        <v>58</v>
      </c>
      <c r="L13878">
        <v>130631</v>
      </c>
    </row>
    <row r="13879" spans="1:12" x14ac:dyDescent="0.25">
      <c r="A13879" t="s">
        <v>82</v>
      </c>
      <c r="B13879" t="s">
        <v>83</v>
      </c>
      <c r="C13879" t="s">
        <v>40</v>
      </c>
      <c r="D13879" t="s">
        <v>29</v>
      </c>
      <c r="E13879" t="b">
        <v>0</v>
      </c>
      <c r="F13879" s="1">
        <v>45546.434814814813</v>
      </c>
      <c r="G13879" t="b">
        <v>0</v>
      </c>
      <c r="H13879" t="b">
        <v>1</v>
      </c>
      <c r="I13879" t="s">
        <v>84</v>
      </c>
      <c r="J13879" t="s">
        <v>17</v>
      </c>
      <c r="K13879" t="s">
        <v>78</v>
      </c>
      <c r="L13879">
        <v>137919</v>
      </c>
    </row>
    <row r="13880" spans="1:12" x14ac:dyDescent="0.25">
      <c r="A13880" t="s">
        <v>54</v>
      </c>
      <c r="B13880" t="s">
        <v>55</v>
      </c>
      <c r="C13880" t="s">
        <v>14</v>
      </c>
      <c r="D13880" t="s">
        <v>29</v>
      </c>
      <c r="E13880" t="b">
        <v>0</v>
      </c>
      <c r="F13880" s="1">
        <v>45633.961828703701</v>
      </c>
      <c r="G13880" t="b">
        <v>0</v>
      </c>
      <c r="H13880" t="b">
        <v>0</v>
      </c>
      <c r="I13880" t="s">
        <v>30</v>
      </c>
      <c r="J13880" t="s">
        <v>66</v>
      </c>
      <c r="K13880" t="s">
        <v>90</v>
      </c>
      <c r="L13880">
        <v>124055</v>
      </c>
    </row>
    <row r="13881" spans="1:12" x14ac:dyDescent="0.25">
      <c r="A13881" t="s">
        <v>49</v>
      </c>
      <c r="B13881" t="s">
        <v>108</v>
      </c>
      <c r="C13881" t="s">
        <v>28</v>
      </c>
      <c r="D13881" t="s">
        <v>29</v>
      </c>
      <c r="E13881" t="b">
        <v>0</v>
      </c>
      <c r="F13881" s="1">
        <v>45426.207754629628</v>
      </c>
      <c r="G13881" t="b">
        <v>0</v>
      </c>
      <c r="H13881" t="b">
        <v>1</v>
      </c>
      <c r="I13881" t="s">
        <v>51</v>
      </c>
      <c r="J13881" t="s">
        <v>64</v>
      </c>
      <c r="K13881" t="s">
        <v>105</v>
      </c>
      <c r="L13881">
        <v>83678</v>
      </c>
    </row>
    <row r="13882" spans="1:12" x14ac:dyDescent="0.25">
      <c r="A13882" t="s">
        <v>45</v>
      </c>
      <c r="B13882" t="s">
        <v>88</v>
      </c>
      <c r="C13882" t="s">
        <v>14</v>
      </c>
      <c r="D13882" t="s">
        <v>15</v>
      </c>
      <c r="E13882" t="b">
        <v>0</v>
      </c>
      <c r="F13882" s="1">
        <v>45508.199490740742</v>
      </c>
      <c r="G13882" t="b">
        <v>1</v>
      </c>
      <c r="H13882" t="b">
        <v>1</v>
      </c>
      <c r="I13882" t="s">
        <v>16</v>
      </c>
      <c r="J13882" t="s">
        <v>66</v>
      </c>
      <c r="K13882" t="s">
        <v>89</v>
      </c>
      <c r="L13882">
        <v>92041</v>
      </c>
    </row>
    <row r="13883" spans="1:12" x14ac:dyDescent="0.25">
      <c r="A13883" t="s">
        <v>12</v>
      </c>
      <c r="B13883" t="s">
        <v>13</v>
      </c>
      <c r="C13883" t="s">
        <v>43</v>
      </c>
      <c r="D13883" t="s">
        <v>29</v>
      </c>
      <c r="E13883" t="b">
        <v>0</v>
      </c>
      <c r="F13883" s="1">
        <v>45648.93891203704</v>
      </c>
      <c r="G13883" t="b">
        <v>1</v>
      </c>
      <c r="H13883" t="b">
        <v>0</v>
      </c>
      <c r="I13883" t="s">
        <v>16</v>
      </c>
      <c r="J13883" t="s">
        <v>44</v>
      </c>
      <c r="K13883" t="s">
        <v>99</v>
      </c>
      <c r="L13883">
        <v>136554</v>
      </c>
    </row>
    <row r="13884" spans="1:12" x14ac:dyDescent="0.25">
      <c r="A13884" t="s">
        <v>54</v>
      </c>
      <c r="B13884" t="s">
        <v>55</v>
      </c>
      <c r="C13884" t="s">
        <v>40</v>
      </c>
      <c r="D13884" t="s">
        <v>29</v>
      </c>
      <c r="E13884" t="b">
        <v>0</v>
      </c>
      <c r="F13884" s="1">
        <v>45481.729074074072</v>
      </c>
      <c r="G13884" t="b">
        <v>0</v>
      </c>
      <c r="H13884" t="b">
        <v>1</v>
      </c>
      <c r="I13884" t="s">
        <v>30</v>
      </c>
      <c r="J13884" t="s">
        <v>66</v>
      </c>
      <c r="K13884" t="s">
        <v>35</v>
      </c>
      <c r="L13884">
        <v>152660</v>
      </c>
    </row>
    <row r="13885" spans="1:12" x14ac:dyDescent="0.25">
      <c r="A13885" t="s">
        <v>54</v>
      </c>
      <c r="B13885" t="s">
        <v>79</v>
      </c>
      <c r="C13885" t="s">
        <v>28</v>
      </c>
      <c r="D13885" t="s">
        <v>22</v>
      </c>
      <c r="E13885" t="b">
        <v>1</v>
      </c>
      <c r="F13885" s="1">
        <v>45444.313194444447</v>
      </c>
      <c r="G13885" t="b">
        <v>1</v>
      </c>
      <c r="H13885" t="b">
        <v>1</v>
      </c>
      <c r="I13885" t="s">
        <v>30</v>
      </c>
      <c r="J13885" t="s">
        <v>80</v>
      </c>
      <c r="K13885" t="s">
        <v>87</v>
      </c>
      <c r="L13885">
        <v>149054</v>
      </c>
    </row>
    <row r="13886" spans="1:12" x14ac:dyDescent="0.25">
      <c r="A13886" t="s">
        <v>19</v>
      </c>
      <c r="B13886" t="s">
        <v>20</v>
      </c>
      <c r="C13886" t="s">
        <v>14</v>
      </c>
      <c r="D13886" t="s">
        <v>29</v>
      </c>
      <c r="E13886" t="b">
        <v>0</v>
      </c>
      <c r="F13886" s="1">
        <v>45325.68445601852</v>
      </c>
      <c r="G13886" t="b">
        <v>0</v>
      </c>
      <c r="H13886" t="b">
        <v>0</v>
      </c>
      <c r="I13886" t="s">
        <v>23</v>
      </c>
      <c r="J13886" t="s">
        <v>52</v>
      </c>
      <c r="K13886" t="s">
        <v>127</v>
      </c>
      <c r="L13886">
        <v>79391</v>
      </c>
    </row>
    <row r="13887" spans="1:12" x14ac:dyDescent="0.25">
      <c r="A13887" t="s">
        <v>49</v>
      </c>
      <c r="B13887" t="s">
        <v>108</v>
      </c>
      <c r="C13887" t="s">
        <v>21</v>
      </c>
      <c r="D13887" t="s">
        <v>29</v>
      </c>
      <c r="E13887" t="b">
        <v>1</v>
      </c>
      <c r="F13887" s="1">
        <v>45421.96402777778</v>
      </c>
      <c r="G13887" t="b">
        <v>1</v>
      </c>
      <c r="H13887" t="b">
        <v>0</v>
      </c>
      <c r="I13887" t="s">
        <v>51</v>
      </c>
      <c r="J13887" t="s">
        <v>31</v>
      </c>
      <c r="K13887" t="s">
        <v>122</v>
      </c>
      <c r="L13887">
        <v>97441</v>
      </c>
    </row>
    <row r="13888" spans="1:12" x14ac:dyDescent="0.25">
      <c r="A13888" t="s">
        <v>82</v>
      </c>
      <c r="B13888" t="s">
        <v>83</v>
      </c>
      <c r="C13888" t="s">
        <v>21</v>
      </c>
      <c r="D13888" t="s">
        <v>22</v>
      </c>
      <c r="E13888" t="b">
        <v>0</v>
      </c>
      <c r="F13888" s="1">
        <v>45383.791226851848</v>
      </c>
      <c r="G13888" t="b">
        <v>1</v>
      </c>
      <c r="H13888" t="b">
        <v>0</v>
      </c>
      <c r="I13888" t="s">
        <v>84</v>
      </c>
      <c r="J13888" t="s">
        <v>57</v>
      </c>
      <c r="K13888" t="s">
        <v>56</v>
      </c>
      <c r="L13888">
        <v>126910</v>
      </c>
    </row>
    <row r="13889" spans="1:12" x14ac:dyDescent="0.25">
      <c r="A13889" t="s">
        <v>26</v>
      </c>
      <c r="B13889" t="s">
        <v>33</v>
      </c>
      <c r="C13889" t="s">
        <v>28</v>
      </c>
      <c r="D13889" t="s">
        <v>15</v>
      </c>
      <c r="E13889" t="b">
        <v>0</v>
      </c>
      <c r="F13889" s="1">
        <v>45323.733368055553</v>
      </c>
      <c r="G13889" t="b">
        <v>0</v>
      </c>
      <c r="H13889" t="b">
        <v>1</v>
      </c>
      <c r="I13889" t="s">
        <v>30</v>
      </c>
      <c r="J13889" t="s">
        <v>52</v>
      </c>
      <c r="K13889" t="s">
        <v>99</v>
      </c>
      <c r="L13889">
        <v>86391</v>
      </c>
    </row>
    <row r="13890" spans="1:12" x14ac:dyDescent="0.25">
      <c r="A13890" t="s">
        <v>45</v>
      </c>
      <c r="B13890" t="s">
        <v>46</v>
      </c>
      <c r="C13890" t="s">
        <v>40</v>
      </c>
      <c r="D13890" t="s">
        <v>29</v>
      </c>
      <c r="E13890" t="b">
        <v>1</v>
      </c>
      <c r="F13890" s="1">
        <v>45633.765405092592</v>
      </c>
      <c r="G13890" t="b">
        <v>1</v>
      </c>
      <c r="H13890" t="b">
        <v>1</v>
      </c>
      <c r="I13890" t="s">
        <v>16</v>
      </c>
      <c r="J13890" t="s">
        <v>64</v>
      </c>
      <c r="K13890" t="s">
        <v>103</v>
      </c>
      <c r="L13890">
        <v>103737</v>
      </c>
    </row>
    <row r="13891" spans="1:12" x14ac:dyDescent="0.25">
      <c r="A13891" t="s">
        <v>54</v>
      </c>
      <c r="B13891" t="s">
        <v>79</v>
      </c>
      <c r="C13891" t="s">
        <v>28</v>
      </c>
      <c r="D13891" t="s">
        <v>15</v>
      </c>
      <c r="E13891" t="b">
        <v>0</v>
      </c>
      <c r="F13891" s="1">
        <v>45499.988726851851</v>
      </c>
      <c r="G13891" t="b">
        <v>0</v>
      </c>
      <c r="H13891" t="b">
        <v>1</v>
      </c>
      <c r="I13891" t="s">
        <v>30</v>
      </c>
      <c r="J13891" t="s">
        <v>44</v>
      </c>
      <c r="K13891" t="s">
        <v>110</v>
      </c>
      <c r="L13891">
        <v>117062</v>
      </c>
    </row>
    <row r="13892" spans="1:12" x14ac:dyDescent="0.25">
      <c r="A13892" t="s">
        <v>45</v>
      </c>
      <c r="B13892" t="s">
        <v>76</v>
      </c>
      <c r="C13892" t="s">
        <v>28</v>
      </c>
      <c r="D13892" t="s">
        <v>15</v>
      </c>
      <c r="E13892" t="b">
        <v>1</v>
      </c>
      <c r="F13892" s="1">
        <v>45418.486875000002</v>
      </c>
      <c r="G13892" t="b">
        <v>0</v>
      </c>
      <c r="H13892" t="b">
        <v>0</v>
      </c>
      <c r="I13892" t="s">
        <v>16</v>
      </c>
      <c r="J13892" t="s">
        <v>66</v>
      </c>
      <c r="K13892" t="s">
        <v>18</v>
      </c>
      <c r="L13892">
        <v>84811</v>
      </c>
    </row>
    <row r="13893" spans="1:12" x14ac:dyDescent="0.25">
      <c r="A13893" t="s">
        <v>82</v>
      </c>
      <c r="B13893" t="s">
        <v>85</v>
      </c>
      <c r="C13893" t="s">
        <v>21</v>
      </c>
      <c r="D13893" t="s">
        <v>15</v>
      </c>
      <c r="E13893" t="b">
        <v>0</v>
      </c>
      <c r="F13893" s="1">
        <v>45365.19635416667</v>
      </c>
      <c r="G13893" t="b">
        <v>0</v>
      </c>
      <c r="H13893" t="b">
        <v>1</v>
      </c>
      <c r="I13893" t="s">
        <v>84</v>
      </c>
      <c r="J13893" t="s">
        <v>64</v>
      </c>
      <c r="K13893" t="s">
        <v>92</v>
      </c>
      <c r="L13893">
        <v>121964</v>
      </c>
    </row>
    <row r="13894" spans="1:12" x14ac:dyDescent="0.25">
      <c r="A13894" t="s">
        <v>82</v>
      </c>
      <c r="B13894" t="s">
        <v>91</v>
      </c>
      <c r="C13894" t="s">
        <v>14</v>
      </c>
      <c r="D13894" t="s">
        <v>22</v>
      </c>
      <c r="E13894" t="b">
        <v>1</v>
      </c>
      <c r="F13894" s="1">
        <v>45619.384884259263</v>
      </c>
      <c r="G13894" t="b">
        <v>1</v>
      </c>
      <c r="H13894" t="b">
        <v>0</v>
      </c>
      <c r="I13894" t="s">
        <v>84</v>
      </c>
      <c r="J13894" t="s">
        <v>34</v>
      </c>
      <c r="K13894" t="s">
        <v>67</v>
      </c>
      <c r="L13894">
        <v>101188</v>
      </c>
    </row>
    <row r="13895" spans="1:12" x14ac:dyDescent="0.25">
      <c r="A13895" t="s">
        <v>12</v>
      </c>
      <c r="B13895" t="s">
        <v>75</v>
      </c>
      <c r="C13895" t="s">
        <v>14</v>
      </c>
      <c r="D13895" t="s">
        <v>15</v>
      </c>
      <c r="E13895" t="b">
        <v>1</v>
      </c>
      <c r="F13895" s="1">
        <v>45387.196585648147</v>
      </c>
      <c r="G13895" t="b">
        <v>1</v>
      </c>
      <c r="H13895" t="b">
        <v>0</v>
      </c>
      <c r="I13895" t="s">
        <v>16</v>
      </c>
      <c r="J13895" t="s">
        <v>24</v>
      </c>
      <c r="K13895" t="s">
        <v>123</v>
      </c>
      <c r="L13895">
        <v>138844</v>
      </c>
    </row>
    <row r="13896" spans="1:12" x14ac:dyDescent="0.25">
      <c r="A13896" t="s">
        <v>38</v>
      </c>
      <c r="B13896" t="s">
        <v>107</v>
      </c>
      <c r="C13896" t="s">
        <v>40</v>
      </c>
      <c r="D13896" t="s">
        <v>22</v>
      </c>
      <c r="E13896" t="b">
        <v>0</v>
      </c>
      <c r="F13896" s="1">
        <v>45487.745474537027</v>
      </c>
      <c r="G13896" t="b">
        <v>0</v>
      </c>
      <c r="H13896" t="b">
        <v>1</v>
      </c>
      <c r="I13896" t="s">
        <v>41</v>
      </c>
      <c r="J13896" t="s">
        <v>31</v>
      </c>
      <c r="K13896" t="s">
        <v>67</v>
      </c>
      <c r="L13896">
        <v>66506</v>
      </c>
    </row>
    <row r="13897" spans="1:12" x14ac:dyDescent="0.25">
      <c r="A13897" t="s">
        <v>19</v>
      </c>
      <c r="B13897" t="s">
        <v>86</v>
      </c>
      <c r="C13897" t="s">
        <v>43</v>
      </c>
      <c r="D13897" t="s">
        <v>22</v>
      </c>
      <c r="E13897" t="b">
        <v>1</v>
      </c>
      <c r="F13897" s="1">
        <v>45370.83693287037</v>
      </c>
      <c r="G13897" t="b">
        <v>0</v>
      </c>
      <c r="H13897" t="b">
        <v>0</v>
      </c>
      <c r="I13897" t="s">
        <v>23</v>
      </c>
      <c r="J13897" t="s">
        <v>47</v>
      </c>
      <c r="K13897" t="s">
        <v>114</v>
      </c>
      <c r="L13897">
        <v>70295</v>
      </c>
    </row>
    <row r="13898" spans="1:12" x14ac:dyDescent="0.25">
      <c r="A13898" t="s">
        <v>45</v>
      </c>
      <c r="B13898" t="s">
        <v>76</v>
      </c>
      <c r="C13898" t="s">
        <v>14</v>
      </c>
      <c r="D13898" t="s">
        <v>22</v>
      </c>
      <c r="E13898" t="b">
        <v>1</v>
      </c>
      <c r="F13898" s="1">
        <v>45446.983206018522</v>
      </c>
      <c r="G13898" t="b">
        <v>1</v>
      </c>
      <c r="H13898" t="b">
        <v>1</v>
      </c>
      <c r="I13898" t="s">
        <v>16</v>
      </c>
      <c r="J13898" t="s">
        <v>70</v>
      </c>
      <c r="K13898" t="s">
        <v>111</v>
      </c>
      <c r="L13898">
        <v>86815</v>
      </c>
    </row>
    <row r="13899" spans="1:12" x14ac:dyDescent="0.25">
      <c r="A13899" t="s">
        <v>19</v>
      </c>
      <c r="B13899" t="s">
        <v>94</v>
      </c>
      <c r="C13899" t="s">
        <v>28</v>
      </c>
      <c r="D13899" t="s">
        <v>15</v>
      </c>
      <c r="E13899" t="b">
        <v>1</v>
      </c>
      <c r="F13899" s="1">
        <v>45296.516944444447</v>
      </c>
      <c r="G13899" t="b">
        <v>1</v>
      </c>
      <c r="H13899" t="b">
        <v>1</v>
      </c>
      <c r="I13899" t="s">
        <v>23</v>
      </c>
      <c r="J13899" t="s">
        <v>34</v>
      </c>
      <c r="K13899" t="s">
        <v>59</v>
      </c>
      <c r="L13899">
        <v>67067</v>
      </c>
    </row>
    <row r="13900" spans="1:12" x14ac:dyDescent="0.25">
      <c r="A13900" t="s">
        <v>12</v>
      </c>
      <c r="B13900" t="s">
        <v>75</v>
      </c>
      <c r="C13900" t="s">
        <v>21</v>
      </c>
      <c r="D13900" t="s">
        <v>29</v>
      </c>
      <c r="E13900" t="b">
        <v>1</v>
      </c>
      <c r="F13900" s="1">
        <v>45293.981550925928</v>
      </c>
      <c r="G13900" t="b">
        <v>1</v>
      </c>
      <c r="H13900" t="b">
        <v>0</v>
      </c>
      <c r="I13900" t="s">
        <v>16</v>
      </c>
      <c r="J13900" t="s">
        <v>44</v>
      </c>
      <c r="K13900" t="s">
        <v>53</v>
      </c>
      <c r="L13900">
        <v>125648</v>
      </c>
    </row>
    <row r="13901" spans="1:12" x14ac:dyDescent="0.25">
      <c r="A13901" t="s">
        <v>49</v>
      </c>
      <c r="B13901" t="s">
        <v>50</v>
      </c>
      <c r="C13901" t="s">
        <v>40</v>
      </c>
      <c r="D13901" t="s">
        <v>29</v>
      </c>
      <c r="E13901" t="b">
        <v>1</v>
      </c>
      <c r="F13901" s="1">
        <v>45340.793067129627</v>
      </c>
      <c r="G13901" t="b">
        <v>0</v>
      </c>
      <c r="H13901" t="b">
        <v>1</v>
      </c>
      <c r="I13901" t="s">
        <v>51</v>
      </c>
      <c r="J13901" t="s">
        <v>52</v>
      </c>
      <c r="K13901" t="s">
        <v>120</v>
      </c>
      <c r="L13901">
        <v>98894</v>
      </c>
    </row>
    <row r="13902" spans="1:12" x14ac:dyDescent="0.25">
      <c r="A13902" t="s">
        <v>49</v>
      </c>
      <c r="B13902" t="s">
        <v>61</v>
      </c>
      <c r="C13902" t="s">
        <v>14</v>
      </c>
      <c r="D13902" t="s">
        <v>15</v>
      </c>
      <c r="E13902" t="b">
        <v>0</v>
      </c>
      <c r="F13902" s="1">
        <v>45392.143310185187</v>
      </c>
      <c r="G13902" t="b">
        <v>1</v>
      </c>
      <c r="H13902" t="b">
        <v>1</v>
      </c>
      <c r="I13902" t="s">
        <v>51</v>
      </c>
      <c r="J13902" t="s">
        <v>57</v>
      </c>
      <c r="K13902" t="s">
        <v>101</v>
      </c>
      <c r="L13902">
        <v>76223</v>
      </c>
    </row>
    <row r="13903" spans="1:12" x14ac:dyDescent="0.25">
      <c r="A13903" t="s">
        <v>26</v>
      </c>
      <c r="B13903" t="s">
        <v>33</v>
      </c>
      <c r="C13903" t="s">
        <v>28</v>
      </c>
      <c r="D13903" t="s">
        <v>22</v>
      </c>
      <c r="E13903" t="b">
        <v>0</v>
      </c>
      <c r="F13903" s="1">
        <v>45359.701331018521</v>
      </c>
      <c r="G13903" t="b">
        <v>0</v>
      </c>
      <c r="H13903" t="b">
        <v>0</v>
      </c>
      <c r="I13903" t="s">
        <v>30</v>
      </c>
      <c r="J13903" t="s">
        <v>47</v>
      </c>
      <c r="K13903" t="s">
        <v>119</v>
      </c>
      <c r="L13903">
        <v>91999</v>
      </c>
    </row>
    <row r="13904" spans="1:12" x14ac:dyDescent="0.25">
      <c r="A13904" t="s">
        <v>54</v>
      </c>
      <c r="B13904" t="s">
        <v>79</v>
      </c>
      <c r="C13904" t="s">
        <v>68</v>
      </c>
      <c r="D13904" t="s">
        <v>15</v>
      </c>
      <c r="E13904" t="b">
        <v>0</v>
      </c>
      <c r="F13904" s="1">
        <v>45311.550925925927</v>
      </c>
      <c r="G13904" t="b">
        <v>0</v>
      </c>
      <c r="H13904" t="b">
        <v>0</v>
      </c>
      <c r="I13904" t="s">
        <v>30</v>
      </c>
      <c r="J13904" t="s">
        <v>70</v>
      </c>
      <c r="K13904" t="s">
        <v>103</v>
      </c>
      <c r="L13904">
        <v>150670</v>
      </c>
    </row>
    <row r="13905" spans="1:12" x14ac:dyDescent="0.25">
      <c r="A13905" t="s">
        <v>12</v>
      </c>
      <c r="B13905" t="s">
        <v>75</v>
      </c>
      <c r="C13905" t="s">
        <v>14</v>
      </c>
      <c r="D13905" t="s">
        <v>22</v>
      </c>
      <c r="E13905" t="b">
        <v>1</v>
      </c>
      <c r="F13905" s="1">
        <v>45330.100057870368</v>
      </c>
      <c r="G13905" t="b">
        <v>0</v>
      </c>
      <c r="H13905" t="b">
        <v>0</v>
      </c>
      <c r="I13905" t="s">
        <v>16</v>
      </c>
      <c r="J13905" t="s">
        <v>64</v>
      </c>
      <c r="K13905" t="s">
        <v>125</v>
      </c>
      <c r="L13905">
        <v>138188</v>
      </c>
    </row>
    <row r="13906" spans="1:12" x14ac:dyDescent="0.25">
      <c r="A13906" t="s">
        <v>26</v>
      </c>
      <c r="B13906" t="s">
        <v>33</v>
      </c>
      <c r="C13906" t="s">
        <v>40</v>
      </c>
      <c r="D13906" t="s">
        <v>22</v>
      </c>
      <c r="E13906" t="b">
        <v>1</v>
      </c>
      <c r="F13906" s="1">
        <v>45632.988912037043</v>
      </c>
      <c r="G13906" t="b">
        <v>0</v>
      </c>
      <c r="H13906" t="b">
        <v>1</v>
      </c>
      <c r="I13906" t="s">
        <v>30</v>
      </c>
      <c r="J13906" t="s">
        <v>57</v>
      </c>
      <c r="K13906" t="s">
        <v>122</v>
      </c>
      <c r="L13906">
        <v>118740</v>
      </c>
    </row>
    <row r="13907" spans="1:12" x14ac:dyDescent="0.25">
      <c r="A13907" t="s">
        <v>38</v>
      </c>
      <c r="B13907" t="s">
        <v>95</v>
      </c>
      <c r="C13907" t="s">
        <v>28</v>
      </c>
      <c r="D13907" t="s">
        <v>29</v>
      </c>
      <c r="E13907" t="b">
        <v>0</v>
      </c>
      <c r="F13907" s="1">
        <v>45606.832118055558</v>
      </c>
      <c r="G13907" t="b">
        <v>1</v>
      </c>
      <c r="H13907" t="b">
        <v>1</v>
      </c>
      <c r="I13907" t="s">
        <v>41</v>
      </c>
      <c r="J13907" t="s">
        <v>47</v>
      </c>
      <c r="K13907" t="s">
        <v>67</v>
      </c>
      <c r="L13907">
        <v>65765</v>
      </c>
    </row>
    <row r="13908" spans="1:12" x14ac:dyDescent="0.25">
      <c r="A13908" t="s">
        <v>19</v>
      </c>
      <c r="B13908" t="s">
        <v>20</v>
      </c>
      <c r="C13908" t="s">
        <v>14</v>
      </c>
      <c r="D13908" t="s">
        <v>15</v>
      </c>
      <c r="E13908" t="b">
        <v>1</v>
      </c>
      <c r="F13908" s="1">
        <v>45314.842442129629</v>
      </c>
      <c r="G13908" t="b">
        <v>1</v>
      </c>
      <c r="H13908" t="b">
        <v>1</v>
      </c>
      <c r="I13908" t="s">
        <v>23</v>
      </c>
      <c r="J13908" t="s">
        <v>44</v>
      </c>
      <c r="K13908" t="s">
        <v>105</v>
      </c>
      <c r="L13908">
        <v>68054</v>
      </c>
    </row>
    <row r="13909" spans="1:12" x14ac:dyDescent="0.25">
      <c r="A13909" t="s">
        <v>26</v>
      </c>
      <c r="B13909" t="s">
        <v>33</v>
      </c>
      <c r="C13909" t="s">
        <v>43</v>
      </c>
      <c r="D13909" t="s">
        <v>29</v>
      </c>
      <c r="E13909" t="b">
        <v>1</v>
      </c>
      <c r="F13909" s="1">
        <v>45614.798495370371</v>
      </c>
      <c r="G13909" t="b">
        <v>1</v>
      </c>
      <c r="H13909" t="b">
        <v>1</v>
      </c>
      <c r="I13909" t="s">
        <v>30</v>
      </c>
      <c r="J13909" t="s">
        <v>44</v>
      </c>
      <c r="K13909" t="s">
        <v>123</v>
      </c>
      <c r="L13909">
        <v>124436</v>
      </c>
    </row>
    <row r="13910" spans="1:12" x14ac:dyDescent="0.25">
      <c r="A13910" t="s">
        <v>54</v>
      </c>
      <c r="B13910" t="s">
        <v>79</v>
      </c>
      <c r="C13910" t="s">
        <v>40</v>
      </c>
      <c r="D13910" t="s">
        <v>22</v>
      </c>
      <c r="E13910" t="b">
        <v>1</v>
      </c>
      <c r="F13910" s="1">
        <v>45385.023842592593</v>
      </c>
      <c r="G13910" t="b">
        <v>1</v>
      </c>
      <c r="H13910" t="b">
        <v>1</v>
      </c>
      <c r="I13910" t="s">
        <v>30</v>
      </c>
      <c r="J13910" t="s">
        <v>57</v>
      </c>
      <c r="K13910" t="s">
        <v>127</v>
      </c>
      <c r="L13910">
        <v>124684</v>
      </c>
    </row>
    <row r="13911" spans="1:12" x14ac:dyDescent="0.25">
      <c r="A13911" t="s">
        <v>45</v>
      </c>
      <c r="B13911" t="s">
        <v>88</v>
      </c>
      <c r="C13911" t="s">
        <v>28</v>
      </c>
      <c r="D13911" t="s">
        <v>22</v>
      </c>
      <c r="E13911" t="b">
        <v>1</v>
      </c>
      <c r="F13911" s="1">
        <v>45302.804675925923</v>
      </c>
      <c r="G13911" t="b">
        <v>1</v>
      </c>
      <c r="H13911" t="b">
        <v>0</v>
      </c>
      <c r="I13911" t="s">
        <v>16</v>
      </c>
      <c r="J13911" t="s">
        <v>44</v>
      </c>
      <c r="K13911" t="s">
        <v>42</v>
      </c>
      <c r="L13911">
        <v>110114</v>
      </c>
    </row>
    <row r="13912" spans="1:12" x14ac:dyDescent="0.25">
      <c r="A13912" t="s">
        <v>19</v>
      </c>
      <c r="B13912" t="s">
        <v>94</v>
      </c>
      <c r="C13912" t="s">
        <v>21</v>
      </c>
      <c r="D13912" t="s">
        <v>29</v>
      </c>
      <c r="E13912" t="b">
        <v>1</v>
      </c>
      <c r="F13912" s="1">
        <v>45475.329571759263</v>
      </c>
      <c r="G13912" t="b">
        <v>1</v>
      </c>
      <c r="H13912" t="b">
        <v>1</v>
      </c>
      <c r="I13912" t="s">
        <v>23</v>
      </c>
      <c r="J13912" t="s">
        <v>31</v>
      </c>
      <c r="K13912" t="s">
        <v>115</v>
      </c>
      <c r="L13912">
        <v>86948</v>
      </c>
    </row>
    <row r="13913" spans="1:12" x14ac:dyDescent="0.25">
      <c r="A13913" t="s">
        <v>12</v>
      </c>
      <c r="B13913" t="s">
        <v>13</v>
      </c>
      <c r="C13913" t="s">
        <v>43</v>
      </c>
      <c r="D13913" t="s">
        <v>22</v>
      </c>
      <c r="E13913" t="b">
        <v>1</v>
      </c>
      <c r="F13913" s="1">
        <v>45640.745358796303</v>
      </c>
      <c r="G13913" t="b">
        <v>0</v>
      </c>
      <c r="H13913" t="b">
        <v>0</v>
      </c>
      <c r="I13913" t="s">
        <v>16</v>
      </c>
      <c r="J13913" t="s">
        <v>80</v>
      </c>
      <c r="K13913" t="s">
        <v>124</v>
      </c>
      <c r="L13913">
        <v>111748</v>
      </c>
    </row>
    <row r="13914" spans="1:12" x14ac:dyDescent="0.25">
      <c r="A13914" t="s">
        <v>45</v>
      </c>
      <c r="B13914" t="s">
        <v>88</v>
      </c>
      <c r="C13914" t="s">
        <v>21</v>
      </c>
      <c r="D13914" t="s">
        <v>15</v>
      </c>
      <c r="E13914" t="b">
        <v>0</v>
      </c>
      <c r="F13914" s="1">
        <v>45615.941608796304</v>
      </c>
      <c r="G13914" t="b">
        <v>0</v>
      </c>
      <c r="H13914" t="b">
        <v>0</v>
      </c>
      <c r="I13914" t="s">
        <v>16</v>
      </c>
      <c r="J13914" t="s">
        <v>72</v>
      </c>
      <c r="K13914" t="s">
        <v>18</v>
      </c>
      <c r="L13914">
        <v>82332</v>
      </c>
    </row>
    <row r="13915" spans="1:12" x14ac:dyDescent="0.25">
      <c r="A13915" t="s">
        <v>82</v>
      </c>
      <c r="B13915" t="s">
        <v>83</v>
      </c>
      <c r="C13915" t="s">
        <v>43</v>
      </c>
      <c r="D13915" t="s">
        <v>15</v>
      </c>
      <c r="E13915" t="b">
        <v>0</v>
      </c>
      <c r="F13915" s="1">
        <v>45382.306956018518</v>
      </c>
      <c r="G13915" t="b">
        <v>0</v>
      </c>
      <c r="H13915" t="b">
        <v>0</v>
      </c>
      <c r="I13915" t="s">
        <v>84</v>
      </c>
      <c r="J13915" t="s">
        <v>70</v>
      </c>
      <c r="K13915" t="s">
        <v>103</v>
      </c>
      <c r="L13915">
        <v>109425</v>
      </c>
    </row>
    <row r="13916" spans="1:12" x14ac:dyDescent="0.25">
      <c r="A13916" t="s">
        <v>45</v>
      </c>
      <c r="B13916" t="s">
        <v>88</v>
      </c>
      <c r="C13916" t="s">
        <v>43</v>
      </c>
      <c r="D13916" t="s">
        <v>29</v>
      </c>
      <c r="E13916" t="b">
        <v>0</v>
      </c>
      <c r="F13916" s="1">
        <v>45328.506840277783</v>
      </c>
      <c r="G13916" t="b">
        <v>0</v>
      </c>
      <c r="H13916" t="b">
        <v>1</v>
      </c>
      <c r="I13916" t="s">
        <v>16</v>
      </c>
      <c r="J13916" t="s">
        <v>44</v>
      </c>
      <c r="K13916" t="s">
        <v>59</v>
      </c>
      <c r="L13916">
        <v>106041</v>
      </c>
    </row>
    <row r="13917" spans="1:12" x14ac:dyDescent="0.25">
      <c r="A13917" t="s">
        <v>54</v>
      </c>
      <c r="B13917" t="s">
        <v>79</v>
      </c>
      <c r="C13917" t="s">
        <v>40</v>
      </c>
      <c r="D13917" t="s">
        <v>15</v>
      </c>
      <c r="E13917" t="b">
        <v>0</v>
      </c>
      <c r="F13917" s="1">
        <v>45460.18277777778</v>
      </c>
      <c r="G13917" t="b">
        <v>1</v>
      </c>
      <c r="H13917" t="b">
        <v>1</v>
      </c>
      <c r="I13917" t="s">
        <v>30</v>
      </c>
      <c r="J13917" t="s">
        <v>66</v>
      </c>
      <c r="K13917" t="s">
        <v>56</v>
      </c>
      <c r="L13917">
        <v>127155</v>
      </c>
    </row>
    <row r="13918" spans="1:12" x14ac:dyDescent="0.25">
      <c r="A13918" t="s">
        <v>19</v>
      </c>
      <c r="B13918" t="s">
        <v>36</v>
      </c>
      <c r="C13918" t="s">
        <v>40</v>
      </c>
      <c r="D13918" t="s">
        <v>22</v>
      </c>
      <c r="E13918" t="b">
        <v>1</v>
      </c>
      <c r="F13918" s="1">
        <v>45565.941643518519</v>
      </c>
      <c r="G13918" t="b">
        <v>0</v>
      </c>
      <c r="H13918" t="b">
        <v>1</v>
      </c>
      <c r="I13918" t="s">
        <v>23</v>
      </c>
      <c r="J13918" t="s">
        <v>52</v>
      </c>
      <c r="K13918" t="s">
        <v>67</v>
      </c>
      <c r="L13918">
        <v>70486</v>
      </c>
    </row>
    <row r="13919" spans="1:12" x14ac:dyDescent="0.25">
      <c r="A13919" t="s">
        <v>54</v>
      </c>
      <c r="B13919" t="s">
        <v>79</v>
      </c>
      <c r="C13919" t="s">
        <v>40</v>
      </c>
      <c r="D13919" t="s">
        <v>15</v>
      </c>
      <c r="E13919" t="b">
        <v>1</v>
      </c>
      <c r="F13919" s="1">
        <v>45543.00886574074</v>
      </c>
      <c r="G13919" t="b">
        <v>1</v>
      </c>
      <c r="H13919" t="b">
        <v>1</v>
      </c>
      <c r="I13919" t="s">
        <v>30</v>
      </c>
      <c r="J13919" t="s">
        <v>57</v>
      </c>
      <c r="K13919" t="s">
        <v>110</v>
      </c>
      <c r="L13919">
        <v>146562</v>
      </c>
    </row>
    <row r="13920" spans="1:12" x14ac:dyDescent="0.25">
      <c r="A13920" t="s">
        <v>82</v>
      </c>
      <c r="B13920" t="s">
        <v>83</v>
      </c>
      <c r="C13920" t="s">
        <v>14</v>
      </c>
      <c r="D13920" t="s">
        <v>29</v>
      </c>
      <c r="E13920" t="b">
        <v>0</v>
      </c>
      <c r="F13920" s="1">
        <v>45348.583680555559</v>
      </c>
      <c r="G13920" t="b">
        <v>0</v>
      </c>
      <c r="H13920" t="b">
        <v>1</v>
      </c>
      <c r="I13920" t="s">
        <v>84</v>
      </c>
      <c r="J13920" t="s">
        <v>80</v>
      </c>
      <c r="K13920" t="s">
        <v>110</v>
      </c>
      <c r="L13920">
        <v>112591</v>
      </c>
    </row>
    <row r="13921" spans="1:12" x14ac:dyDescent="0.25">
      <c r="A13921" t="s">
        <v>19</v>
      </c>
      <c r="B13921" t="s">
        <v>36</v>
      </c>
      <c r="C13921" t="s">
        <v>28</v>
      </c>
      <c r="D13921" t="s">
        <v>22</v>
      </c>
      <c r="E13921" t="b">
        <v>0</v>
      </c>
      <c r="F13921" s="1">
        <v>45490.742523148147</v>
      </c>
      <c r="G13921" t="b">
        <v>1</v>
      </c>
      <c r="H13921" t="b">
        <v>0</v>
      </c>
      <c r="I13921" t="s">
        <v>23</v>
      </c>
      <c r="J13921" t="s">
        <v>34</v>
      </c>
      <c r="K13921" t="s">
        <v>99</v>
      </c>
      <c r="L13921">
        <v>63674</v>
      </c>
    </row>
    <row r="13922" spans="1:12" x14ac:dyDescent="0.25">
      <c r="A13922" t="s">
        <v>12</v>
      </c>
      <c r="B13922" t="s">
        <v>63</v>
      </c>
      <c r="C13922" t="s">
        <v>21</v>
      </c>
      <c r="D13922" t="s">
        <v>15</v>
      </c>
      <c r="E13922" t="b">
        <v>0</v>
      </c>
      <c r="F13922" s="1">
        <v>45451.089236111111</v>
      </c>
      <c r="G13922" t="b">
        <v>1</v>
      </c>
      <c r="H13922" t="b">
        <v>1</v>
      </c>
      <c r="I13922" t="s">
        <v>16</v>
      </c>
      <c r="J13922" t="s">
        <v>72</v>
      </c>
      <c r="K13922" t="s">
        <v>125</v>
      </c>
      <c r="L13922">
        <v>148372</v>
      </c>
    </row>
    <row r="13923" spans="1:12" x14ac:dyDescent="0.25">
      <c r="A13923" t="s">
        <v>54</v>
      </c>
      <c r="B13923" t="s">
        <v>79</v>
      </c>
      <c r="C13923" t="s">
        <v>43</v>
      </c>
      <c r="D13923" t="s">
        <v>15</v>
      </c>
      <c r="E13923" t="b">
        <v>1</v>
      </c>
      <c r="F13923" s="1">
        <v>45437.867766203701</v>
      </c>
      <c r="G13923" t="b">
        <v>1</v>
      </c>
      <c r="H13923" t="b">
        <v>0</v>
      </c>
      <c r="I13923" t="s">
        <v>30</v>
      </c>
      <c r="J13923" t="s">
        <v>52</v>
      </c>
      <c r="K13923" t="s">
        <v>90</v>
      </c>
      <c r="L13923">
        <v>128915</v>
      </c>
    </row>
    <row r="13924" spans="1:12" x14ac:dyDescent="0.25">
      <c r="A13924" t="s">
        <v>49</v>
      </c>
      <c r="B13924" t="s">
        <v>108</v>
      </c>
      <c r="C13924" t="s">
        <v>14</v>
      </c>
      <c r="D13924" t="s">
        <v>29</v>
      </c>
      <c r="E13924" t="b">
        <v>1</v>
      </c>
      <c r="F13924" s="1">
        <v>45370.057569444441</v>
      </c>
      <c r="G13924" t="b">
        <v>0</v>
      </c>
      <c r="H13924" t="b">
        <v>0</v>
      </c>
      <c r="I13924" t="s">
        <v>51</v>
      </c>
      <c r="J13924" t="s">
        <v>66</v>
      </c>
      <c r="K13924" t="s">
        <v>99</v>
      </c>
      <c r="L13924">
        <v>90785</v>
      </c>
    </row>
    <row r="13925" spans="1:12" x14ac:dyDescent="0.25">
      <c r="A13925" t="s">
        <v>54</v>
      </c>
      <c r="B13925" t="s">
        <v>55</v>
      </c>
      <c r="C13925" t="s">
        <v>28</v>
      </c>
      <c r="D13925" t="s">
        <v>22</v>
      </c>
      <c r="E13925" t="b">
        <v>1</v>
      </c>
      <c r="F13925" s="1">
        <v>45501.622581018521</v>
      </c>
      <c r="G13925" t="b">
        <v>1</v>
      </c>
      <c r="H13925" t="b">
        <v>1</v>
      </c>
      <c r="I13925" t="s">
        <v>30</v>
      </c>
      <c r="J13925" t="s">
        <v>24</v>
      </c>
      <c r="K13925" t="s">
        <v>93</v>
      </c>
      <c r="L13925">
        <v>146909</v>
      </c>
    </row>
    <row r="13926" spans="1:12" x14ac:dyDescent="0.25">
      <c r="A13926" t="s">
        <v>49</v>
      </c>
      <c r="B13926" t="s">
        <v>108</v>
      </c>
      <c r="C13926" t="s">
        <v>40</v>
      </c>
      <c r="D13926" t="s">
        <v>29</v>
      </c>
      <c r="E13926" t="b">
        <v>1</v>
      </c>
      <c r="F13926" s="1">
        <v>45295.082812499997</v>
      </c>
      <c r="G13926" t="b">
        <v>1</v>
      </c>
      <c r="H13926" t="b">
        <v>1</v>
      </c>
      <c r="I13926" t="s">
        <v>51</v>
      </c>
      <c r="J13926" t="s">
        <v>64</v>
      </c>
      <c r="K13926" t="s">
        <v>127</v>
      </c>
      <c r="L13926">
        <v>79328</v>
      </c>
    </row>
    <row r="13927" spans="1:12" x14ac:dyDescent="0.25">
      <c r="A13927" t="s">
        <v>38</v>
      </c>
      <c r="B13927" t="s">
        <v>39</v>
      </c>
      <c r="C13927" t="s">
        <v>21</v>
      </c>
      <c r="D13927" t="s">
        <v>15</v>
      </c>
      <c r="E13927" t="b">
        <v>0</v>
      </c>
      <c r="F13927" s="1">
        <v>45339.243472222217</v>
      </c>
      <c r="G13927" t="b">
        <v>0</v>
      </c>
      <c r="H13927" t="b">
        <v>1</v>
      </c>
      <c r="I13927" t="s">
        <v>41</v>
      </c>
      <c r="J13927" t="s">
        <v>80</v>
      </c>
      <c r="K13927" t="s">
        <v>81</v>
      </c>
      <c r="L13927">
        <v>65232</v>
      </c>
    </row>
    <row r="13928" spans="1:12" x14ac:dyDescent="0.25">
      <c r="A13928" t="s">
        <v>19</v>
      </c>
      <c r="B13928" t="s">
        <v>86</v>
      </c>
      <c r="C13928" t="s">
        <v>14</v>
      </c>
      <c r="D13928" t="s">
        <v>22</v>
      </c>
      <c r="E13928" t="b">
        <v>1</v>
      </c>
      <c r="F13928" s="1">
        <v>45324.92114583333</v>
      </c>
      <c r="G13928" t="b">
        <v>1</v>
      </c>
      <c r="H13928" t="b">
        <v>0</v>
      </c>
      <c r="I13928" t="s">
        <v>23</v>
      </c>
      <c r="J13928" t="s">
        <v>47</v>
      </c>
      <c r="K13928" t="s">
        <v>89</v>
      </c>
      <c r="L13928">
        <v>74546</v>
      </c>
    </row>
    <row r="13929" spans="1:12" x14ac:dyDescent="0.25">
      <c r="A13929" t="s">
        <v>82</v>
      </c>
      <c r="B13929" t="s">
        <v>85</v>
      </c>
      <c r="C13929" t="s">
        <v>21</v>
      </c>
      <c r="D13929" t="s">
        <v>29</v>
      </c>
      <c r="E13929" t="b">
        <v>0</v>
      </c>
      <c r="F13929" s="1">
        <v>45356.199363425927</v>
      </c>
      <c r="G13929" t="b">
        <v>0</v>
      </c>
      <c r="H13929" t="b">
        <v>0</v>
      </c>
      <c r="I13929" t="s">
        <v>84</v>
      </c>
      <c r="J13929" t="s">
        <v>47</v>
      </c>
      <c r="K13929" t="s">
        <v>116</v>
      </c>
      <c r="L13929">
        <v>118480</v>
      </c>
    </row>
    <row r="13930" spans="1:12" x14ac:dyDescent="0.25">
      <c r="A13930" t="s">
        <v>49</v>
      </c>
      <c r="B13930" t="s">
        <v>108</v>
      </c>
      <c r="C13930" t="s">
        <v>14</v>
      </c>
      <c r="D13930" t="s">
        <v>29</v>
      </c>
      <c r="E13930" t="b">
        <v>1</v>
      </c>
      <c r="F13930" s="1">
        <v>45353.437222222223</v>
      </c>
      <c r="G13930" t="b">
        <v>1</v>
      </c>
      <c r="H13930" t="b">
        <v>0</v>
      </c>
      <c r="I13930" t="s">
        <v>51</v>
      </c>
      <c r="J13930" t="s">
        <v>64</v>
      </c>
      <c r="K13930" t="s">
        <v>92</v>
      </c>
      <c r="L13930">
        <v>89108</v>
      </c>
    </row>
    <row r="13931" spans="1:12" x14ac:dyDescent="0.25">
      <c r="A13931" t="s">
        <v>49</v>
      </c>
      <c r="B13931" t="s">
        <v>61</v>
      </c>
      <c r="C13931" t="s">
        <v>14</v>
      </c>
      <c r="D13931" t="s">
        <v>29</v>
      </c>
      <c r="E13931" t="b">
        <v>0</v>
      </c>
      <c r="F13931" s="1">
        <v>45608.244722222233</v>
      </c>
      <c r="G13931" t="b">
        <v>0</v>
      </c>
      <c r="H13931" t="b">
        <v>1</v>
      </c>
      <c r="I13931" t="s">
        <v>51</v>
      </c>
      <c r="J13931" t="s">
        <v>44</v>
      </c>
      <c r="K13931" t="s">
        <v>115</v>
      </c>
      <c r="L13931">
        <v>86726</v>
      </c>
    </row>
    <row r="13932" spans="1:12" x14ac:dyDescent="0.25">
      <c r="A13932" t="s">
        <v>12</v>
      </c>
      <c r="B13932" t="s">
        <v>63</v>
      </c>
      <c r="C13932" t="s">
        <v>40</v>
      </c>
      <c r="D13932" t="s">
        <v>22</v>
      </c>
      <c r="E13932" t="b">
        <v>1</v>
      </c>
      <c r="F13932" s="1">
        <v>45376.520127314812</v>
      </c>
      <c r="G13932" t="b">
        <v>0</v>
      </c>
      <c r="H13932" t="b">
        <v>0</v>
      </c>
      <c r="I13932" t="s">
        <v>16</v>
      </c>
      <c r="J13932" t="s">
        <v>24</v>
      </c>
      <c r="K13932" t="s">
        <v>67</v>
      </c>
      <c r="L13932">
        <v>123731</v>
      </c>
    </row>
    <row r="13933" spans="1:12" x14ac:dyDescent="0.25">
      <c r="A13933" t="s">
        <v>45</v>
      </c>
      <c r="B13933" t="s">
        <v>46</v>
      </c>
      <c r="C13933" t="s">
        <v>28</v>
      </c>
      <c r="D13933" t="s">
        <v>22</v>
      </c>
      <c r="E13933" t="b">
        <v>1</v>
      </c>
      <c r="F13933" s="1">
        <v>45339.675891203697</v>
      </c>
      <c r="G13933" t="b">
        <v>0</v>
      </c>
      <c r="H13933" t="b">
        <v>0</v>
      </c>
      <c r="I13933" t="s">
        <v>16</v>
      </c>
      <c r="J13933" t="s">
        <v>24</v>
      </c>
      <c r="K13933" t="s">
        <v>113</v>
      </c>
      <c r="L13933">
        <v>96732</v>
      </c>
    </row>
    <row r="13934" spans="1:12" x14ac:dyDescent="0.25">
      <c r="A13934" t="s">
        <v>45</v>
      </c>
      <c r="B13934" t="s">
        <v>76</v>
      </c>
      <c r="C13934" t="s">
        <v>68</v>
      </c>
      <c r="D13934" t="s">
        <v>29</v>
      </c>
      <c r="E13934" t="b">
        <v>1</v>
      </c>
      <c r="F13934" s="1">
        <v>45575.051458333342</v>
      </c>
      <c r="G13934" t="b">
        <v>0</v>
      </c>
      <c r="H13934" t="b">
        <v>0</v>
      </c>
      <c r="I13934" t="s">
        <v>16</v>
      </c>
      <c r="J13934" t="s">
        <v>31</v>
      </c>
      <c r="K13934" t="s">
        <v>110</v>
      </c>
      <c r="L13934">
        <v>89115</v>
      </c>
    </row>
    <row r="13935" spans="1:12" x14ac:dyDescent="0.25">
      <c r="A13935" t="s">
        <v>19</v>
      </c>
      <c r="B13935" t="s">
        <v>36</v>
      </c>
      <c r="C13935" t="s">
        <v>28</v>
      </c>
      <c r="D13935" t="s">
        <v>15</v>
      </c>
      <c r="E13935" t="b">
        <v>1</v>
      </c>
      <c r="F13935" s="1">
        <v>45516.602106481478</v>
      </c>
      <c r="G13935" t="b">
        <v>0</v>
      </c>
      <c r="H13935" t="b">
        <v>1</v>
      </c>
      <c r="I13935" t="s">
        <v>23</v>
      </c>
      <c r="J13935" t="s">
        <v>52</v>
      </c>
      <c r="K13935" t="s">
        <v>35</v>
      </c>
      <c r="L13935">
        <v>62959</v>
      </c>
    </row>
    <row r="13936" spans="1:12" x14ac:dyDescent="0.25">
      <c r="A13936" t="s">
        <v>19</v>
      </c>
      <c r="B13936" t="s">
        <v>86</v>
      </c>
      <c r="C13936" t="s">
        <v>14</v>
      </c>
      <c r="D13936" t="s">
        <v>29</v>
      </c>
      <c r="E13936" t="b">
        <v>1</v>
      </c>
      <c r="F13936" s="1">
        <v>45535.432013888887</v>
      </c>
      <c r="G13936" t="b">
        <v>0</v>
      </c>
      <c r="H13936" t="b">
        <v>1</v>
      </c>
      <c r="I13936" t="s">
        <v>23</v>
      </c>
      <c r="J13936" t="s">
        <v>70</v>
      </c>
      <c r="K13936" t="s">
        <v>125</v>
      </c>
      <c r="L13936">
        <v>67749</v>
      </c>
    </row>
    <row r="13937" spans="1:12" x14ac:dyDescent="0.25">
      <c r="A13937" t="s">
        <v>45</v>
      </c>
      <c r="B13937" t="s">
        <v>88</v>
      </c>
      <c r="C13937" t="s">
        <v>40</v>
      </c>
      <c r="D13937" t="s">
        <v>15</v>
      </c>
      <c r="E13937" t="b">
        <v>0</v>
      </c>
      <c r="F13937" s="1">
        <v>45449.77857638889</v>
      </c>
      <c r="G13937" t="b">
        <v>0</v>
      </c>
      <c r="H13937" t="b">
        <v>0</v>
      </c>
      <c r="I13937" t="s">
        <v>16</v>
      </c>
      <c r="J13937" t="s">
        <v>44</v>
      </c>
      <c r="K13937" t="s">
        <v>125</v>
      </c>
      <c r="L13937">
        <v>95198</v>
      </c>
    </row>
    <row r="13938" spans="1:12" x14ac:dyDescent="0.25">
      <c r="A13938" t="s">
        <v>45</v>
      </c>
      <c r="B13938" t="s">
        <v>88</v>
      </c>
      <c r="C13938" t="s">
        <v>21</v>
      </c>
      <c r="D13938" t="s">
        <v>29</v>
      </c>
      <c r="E13938" t="b">
        <v>0</v>
      </c>
      <c r="F13938" s="1">
        <v>45318.56045138889</v>
      </c>
      <c r="G13938" t="b">
        <v>1</v>
      </c>
      <c r="H13938" t="b">
        <v>1</v>
      </c>
      <c r="I13938" t="s">
        <v>16</v>
      </c>
      <c r="J13938" t="s">
        <v>17</v>
      </c>
      <c r="K13938" t="s">
        <v>98</v>
      </c>
      <c r="L13938">
        <v>102093</v>
      </c>
    </row>
    <row r="13939" spans="1:12" x14ac:dyDescent="0.25">
      <c r="A13939" t="s">
        <v>26</v>
      </c>
      <c r="B13939" t="s">
        <v>27</v>
      </c>
      <c r="C13939" t="s">
        <v>21</v>
      </c>
      <c r="D13939" t="s">
        <v>15</v>
      </c>
      <c r="E13939" t="b">
        <v>0</v>
      </c>
      <c r="F13939" s="1">
        <v>45462.096504629633</v>
      </c>
      <c r="G13939" t="b">
        <v>0</v>
      </c>
      <c r="H13939" t="b">
        <v>0</v>
      </c>
      <c r="I13939" t="s">
        <v>30</v>
      </c>
      <c r="J13939" t="s">
        <v>47</v>
      </c>
      <c r="K13939" t="s">
        <v>48</v>
      </c>
      <c r="L13939">
        <v>88259</v>
      </c>
    </row>
    <row r="13940" spans="1:12" x14ac:dyDescent="0.25">
      <c r="A13940" t="s">
        <v>49</v>
      </c>
      <c r="B13940" t="s">
        <v>50</v>
      </c>
      <c r="C13940" t="s">
        <v>40</v>
      </c>
      <c r="D13940" t="s">
        <v>29</v>
      </c>
      <c r="E13940" t="b">
        <v>0</v>
      </c>
      <c r="F13940" s="1">
        <v>45439.62332175926</v>
      </c>
      <c r="G13940" t="b">
        <v>0</v>
      </c>
      <c r="H13940" t="b">
        <v>0</v>
      </c>
      <c r="I13940" t="s">
        <v>51</v>
      </c>
      <c r="J13940" t="s">
        <v>72</v>
      </c>
      <c r="K13940" t="s">
        <v>128</v>
      </c>
      <c r="L13940">
        <v>86419</v>
      </c>
    </row>
    <row r="13941" spans="1:12" x14ac:dyDescent="0.25">
      <c r="A13941" t="s">
        <v>82</v>
      </c>
      <c r="B13941" t="s">
        <v>83</v>
      </c>
      <c r="C13941" t="s">
        <v>40</v>
      </c>
      <c r="D13941" t="s">
        <v>29</v>
      </c>
      <c r="E13941" t="b">
        <v>0</v>
      </c>
      <c r="F13941" s="1">
        <v>45488.769884259258</v>
      </c>
      <c r="G13941" t="b">
        <v>0</v>
      </c>
      <c r="H13941" t="b">
        <v>0</v>
      </c>
      <c r="I13941" t="s">
        <v>84</v>
      </c>
      <c r="J13941" t="s">
        <v>80</v>
      </c>
      <c r="K13941" t="s">
        <v>103</v>
      </c>
      <c r="L13941">
        <v>114497</v>
      </c>
    </row>
    <row r="13942" spans="1:12" x14ac:dyDescent="0.25">
      <c r="A13942" t="s">
        <v>82</v>
      </c>
      <c r="B13942" t="s">
        <v>91</v>
      </c>
      <c r="C13942" t="s">
        <v>21</v>
      </c>
      <c r="D13942" t="s">
        <v>15</v>
      </c>
      <c r="E13942" t="b">
        <v>0</v>
      </c>
      <c r="F13942" s="1">
        <v>45650.377060185187</v>
      </c>
      <c r="G13942" t="b">
        <v>0</v>
      </c>
      <c r="H13942" t="b">
        <v>0</v>
      </c>
      <c r="I13942" t="s">
        <v>84</v>
      </c>
      <c r="J13942" t="s">
        <v>72</v>
      </c>
      <c r="K13942" t="s">
        <v>122</v>
      </c>
      <c r="L13942">
        <v>125853</v>
      </c>
    </row>
    <row r="13943" spans="1:12" x14ac:dyDescent="0.25">
      <c r="A13943" t="s">
        <v>82</v>
      </c>
      <c r="B13943" t="s">
        <v>85</v>
      </c>
      <c r="C13943" t="s">
        <v>40</v>
      </c>
      <c r="D13943" t="s">
        <v>15</v>
      </c>
      <c r="E13943" t="b">
        <v>0</v>
      </c>
      <c r="F13943" s="1">
        <v>45513.814259259263</v>
      </c>
      <c r="G13943" t="b">
        <v>1</v>
      </c>
      <c r="H13943" t="b">
        <v>0</v>
      </c>
      <c r="I13943" t="s">
        <v>84</v>
      </c>
      <c r="J13943" t="s">
        <v>24</v>
      </c>
      <c r="K13943" t="s">
        <v>93</v>
      </c>
      <c r="L13943">
        <v>134139</v>
      </c>
    </row>
    <row r="13944" spans="1:12" x14ac:dyDescent="0.25">
      <c r="A13944" t="s">
        <v>12</v>
      </c>
      <c r="B13944" t="s">
        <v>63</v>
      </c>
      <c r="C13944" t="s">
        <v>68</v>
      </c>
      <c r="D13944" t="s">
        <v>29</v>
      </c>
      <c r="E13944" t="b">
        <v>1</v>
      </c>
      <c r="F13944" s="1">
        <v>45317.833668981482</v>
      </c>
      <c r="G13944" t="b">
        <v>1</v>
      </c>
      <c r="H13944" t="b">
        <v>0</v>
      </c>
      <c r="I13944" t="s">
        <v>16</v>
      </c>
      <c r="J13944" t="s">
        <v>80</v>
      </c>
      <c r="K13944" t="s">
        <v>101</v>
      </c>
      <c r="L13944">
        <v>129310</v>
      </c>
    </row>
    <row r="13945" spans="1:12" x14ac:dyDescent="0.25">
      <c r="A13945" t="s">
        <v>45</v>
      </c>
      <c r="B13945" t="s">
        <v>46</v>
      </c>
      <c r="C13945" t="s">
        <v>68</v>
      </c>
      <c r="D13945" t="s">
        <v>22</v>
      </c>
      <c r="E13945" t="b">
        <v>1</v>
      </c>
      <c r="F13945" s="1">
        <v>45488.180335648147</v>
      </c>
      <c r="G13945" t="b">
        <v>0</v>
      </c>
      <c r="H13945" t="b">
        <v>1</v>
      </c>
      <c r="I13945" t="s">
        <v>16</v>
      </c>
      <c r="J13945" t="s">
        <v>24</v>
      </c>
      <c r="K13945" t="s">
        <v>81</v>
      </c>
      <c r="L13945">
        <v>116230</v>
      </c>
    </row>
    <row r="13946" spans="1:12" x14ac:dyDescent="0.25">
      <c r="A13946" t="s">
        <v>12</v>
      </c>
      <c r="B13946" t="s">
        <v>75</v>
      </c>
      <c r="C13946" t="s">
        <v>68</v>
      </c>
      <c r="D13946" t="s">
        <v>15</v>
      </c>
      <c r="E13946" t="b">
        <v>0</v>
      </c>
      <c r="F13946" s="1">
        <v>45599.960162037038</v>
      </c>
      <c r="G13946" t="b">
        <v>1</v>
      </c>
      <c r="H13946" t="b">
        <v>1</v>
      </c>
      <c r="I13946" t="s">
        <v>16</v>
      </c>
      <c r="J13946" t="s">
        <v>66</v>
      </c>
      <c r="K13946" t="s">
        <v>121</v>
      </c>
      <c r="L13946">
        <v>137664</v>
      </c>
    </row>
    <row r="13947" spans="1:12" x14ac:dyDescent="0.25">
      <c r="A13947" t="s">
        <v>54</v>
      </c>
      <c r="B13947" t="s">
        <v>79</v>
      </c>
      <c r="C13947" t="s">
        <v>40</v>
      </c>
      <c r="D13947" t="s">
        <v>29</v>
      </c>
      <c r="E13947" t="b">
        <v>1</v>
      </c>
      <c r="F13947" s="1">
        <v>45293.659166666657</v>
      </c>
      <c r="G13947" t="b">
        <v>0</v>
      </c>
      <c r="H13947" t="b">
        <v>0</v>
      </c>
      <c r="I13947" t="s">
        <v>30</v>
      </c>
      <c r="J13947" t="s">
        <v>24</v>
      </c>
      <c r="K13947" t="s">
        <v>89</v>
      </c>
      <c r="L13947">
        <v>149306</v>
      </c>
    </row>
    <row r="13948" spans="1:12" x14ac:dyDescent="0.25">
      <c r="A13948" t="s">
        <v>82</v>
      </c>
      <c r="B13948" t="s">
        <v>85</v>
      </c>
      <c r="C13948" t="s">
        <v>40</v>
      </c>
      <c r="D13948" t="s">
        <v>29</v>
      </c>
      <c r="E13948" t="b">
        <v>0</v>
      </c>
      <c r="F13948" s="1">
        <v>45522.600891203707</v>
      </c>
      <c r="G13948" t="b">
        <v>0</v>
      </c>
      <c r="H13948" t="b">
        <v>1</v>
      </c>
      <c r="I13948" t="s">
        <v>84</v>
      </c>
      <c r="J13948" t="s">
        <v>44</v>
      </c>
      <c r="K13948" t="s">
        <v>105</v>
      </c>
      <c r="L13948">
        <v>101524</v>
      </c>
    </row>
    <row r="13949" spans="1:12" x14ac:dyDescent="0.25">
      <c r="A13949" t="s">
        <v>12</v>
      </c>
      <c r="B13949" t="s">
        <v>63</v>
      </c>
      <c r="C13949" t="s">
        <v>14</v>
      </c>
      <c r="D13949" t="s">
        <v>15</v>
      </c>
      <c r="E13949" t="b">
        <v>0</v>
      </c>
      <c r="F13949" s="1">
        <v>45515.537523148138</v>
      </c>
      <c r="G13949" t="b">
        <v>1</v>
      </c>
      <c r="H13949" t="b">
        <v>1</v>
      </c>
      <c r="I13949" t="s">
        <v>16</v>
      </c>
      <c r="J13949" t="s">
        <v>52</v>
      </c>
      <c r="K13949" t="s">
        <v>96</v>
      </c>
      <c r="L13949">
        <v>140258</v>
      </c>
    </row>
    <row r="13950" spans="1:12" x14ac:dyDescent="0.25">
      <c r="A13950" t="s">
        <v>49</v>
      </c>
      <c r="B13950" t="s">
        <v>61</v>
      </c>
      <c r="C13950" t="s">
        <v>68</v>
      </c>
      <c r="D13950" t="s">
        <v>22</v>
      </c>
      <c r="E13950" t="b">
        <v>1</v>
      </c>
      <c r="F13950" s="1">
        <v>45427.755902777782</v>
      </c>
      <c r="G13950" t="b">
        <v>0</v>
      </c>
      <c r="H13950" t="b">
        <v>1</v>
      </c>
      <c r="I13950" t="s">
        <v>51</v>
      </c>
      <c r="J13950" t="s">
        <v>70</v>
      </c>
      <c r="K13950" t="s">
        <v>120</v>
      </c>
      <c r="L13950">
        <v>71220</v>
      </c>
    </row>
    <row r="13951" spans="1:12" x14ac:dyDescent="0.25">
      <c r="A13951" t="s">
        <v>82</v>
      </c>
      <c r="B13951" t="s">
        <v>85</v>
      </c>
      <c r="C13951" t="s">
        <v>14</v>
      </c>
      <c r="D13951" t="s">
        <v>22</v>
      </c>
      <c r="E13951" t="b">
        <v>0</v>
      </c>
      <c r="F13951" s="1">
        <v>45589.293668981481</v>
      </c>
      <c r="G13951" t="b">
        <v>0</v>
      </c>
      <c r="H13951" t="b">
        <v>1</v>
      </c>
      <c r="I13951" t="s">
        <v>84</v>
      </c>
      <c r="J13951" t="s">
        <v>64</v>
      </c>
      <c r="K13951" t="s">
        <v>115</v>
      </c>
      <c r="L13951">
        <v>136619</v>
      </c>
    </row>
    <row r="13952" spans="1:12" x14ac:dyDescent="0.25">
      <c r="A13952" t="s">
        <v>82</v>
      </c>
      <c r="B13952" t="s">
        <v>91</v>
      </c>
      <c r="C13952" t="s">
        <v>21</v>
      </c>
      <c r="D13952" t="s">
        <v>22</v>
      </c>
      <c r="E13952" t="b">
        <v>1</v>
      </c>
      <c r="F13952" s="1">
        <v>45407.801249999997</v>
      </c>
      <c r="G13952" t="b">
        <v>1</v>
      </c>
      <c r="H13952" t="b">
        <v>1</v>
      </c>
      <c r="I13952" t="s">
        <v>84</v>
      </c>
      <c r="J13952" t="s">
        <v>47</v>
      </c>
      <c r="K13952" t="s">
        <v>56</v>
      </c>
      <c r="L13952">
        <v>126455</v>
      </c>
    </row>
    <row r="13953" spans="1:12" x14ac:dyDescent="0.25">
      <c r="A13953" t="s">
        <v>49</v>
      </c>
      <c r="B13953" t="s">
        <v>108</v>
      </c>
      <c r="C13953" t="s">
        <v>68</v>
      </c>
      <c r="D13953" t="s">
        <v>22</v>
      </c>
      <c r="E13953" t="b">
        <v>0</v>
      </c>
      <c r="F13953" s="1">
        <v>45446.321168981478</v>
      </c>
      <c r="G13953" t="b">
        <v>1</v>
      </c>
      <c r="H13953" t="b">
        <v>1</v>
      </c>
      <c r="I13953" t="s">
        <v>51</v>
      </c>
      <c r="J13953" t="s">
        <v>31</v>
      </c>
      <c r="K13953" t="s">
        <v>60</v>
      </c>
      <c r="L13953">
        <v>98846</v>
      </c>
    </row>
    <row r="13954" spans="1:12" x14ac:dyDescent="0.25">
      <c r="A13954" t="s">
        <v>38</v>
      </c>
      <c r="B13954" t="s">
        <v>107</v>
      </c>
      <c r="C13954" t="s">
        <v>21</v>
      </c>
      <c r="D13954" t="s">
        <v>15</v>
      </c>
      <c r="E13954" t="b">
        <v>0</v>
      </c>
      <c r="F13954" s="1">
        <v>45597.253148148149</v>
      </c>
      <c r="G13954" t="b">
        <v>1</v>
      </c>
      <c r="H13954" t="b">
        <v>1</v>
      </c>
      <c r="I13954" t="s">
        <v>41</v>
      </c>
      <c r="J13954" t="s">
        <v>70</v>
      </c>
      <c r="K13954" t="s">
        <v>99</v>
      </c>
      <c r="L13954">
        <v>85906</v>
      </c>
    </row>
    <row r="13955" spans="1:12" x14ac:dyDescent="0.25">
      <c r="A13955" t="s">
        <v>82</v>
      </c>
      <c r="B13955" t="s">
        <v>85</v>
      </c>
      <c r="C13955" t="s">
        <v>68</v>
      </c>
      <c r="D13955" t="s">
        <v>29</v>
      </c>
      <c r="E13955" t="b">
        <v>0</v>
      </c>
      <c r="F13955" s="1">
        <v>45530.092557870368</v>
      </c>
      <c r="G13955" t="b">
        <v>0</v>
      </c>
      <c r="H13955" t="b">
        <v>0</v>
      </c>
      <c r="I13955" t="s">
        <v>84</v>
      </c>
      <c r="J13955" t="s">
        <v>66</v>
      </c>
      <c r="K13955" t="s">
        <v>35</v>
      </c>
      <c r="L13955">
        <v>115969</v>
      </c>
    </row>
    <row r="13956" spans="1:12" x14ac:dyDescent="0.25">
      <c r="A13956" t="s">
        <v>19</v>
      </c>
      <c r="B13956" t="s">
        <v>86</v>
      </c>
      <c r="C13956" t="s">
        <v>14</v>
      </c>
      <c r="D13956" t="s">
        <v>15</v>
      </c>
      <c r="E13956" t="b">
        <v>0</v>
      </c>
      <c r="F13956" s="1">
        <v>45369.022256944438</v>
      </c>
      <c r="G13956" t="b">
        <v>1</v>
      </c>
      <c r="H13956" t="b">
        <v>1</v>
      </c>
      <c r="I13956" t="s">
        <v>23</v>
      </c>
      <c r="J13956" t="s">
        <v>17</v>
      </c>
      <c r="K13956" t="s">
        <v>101</v>
      </c>
      <c r="L13956">
        <v>76457</v>
      </c>
    </row>
    <row r="13957" spans="1:12" x14ac:dyDescent="0.25">
      <c r="A13957" t="s">
        <v>12</v>
      </c>
      <c r="B13957" t="s">
        <v>13</v>
      </c>
      <c r="C13957" t="s">
        <v>28</v>
      </c>
      <c r="D13957" t="s">
        <v>15</v>
      </c>
      <c r="E13957" t="b">
        <v>1</v>
      </c>
      <c r="F13957" s="1">
        <v>45587.210243055553</v>
      </c>
      <c r="G13957" t="b">
        <v>1</v>
      </c>
      <c r="H13957" t="b">
        <v>1</v>
      </c>
      <c r="I13957" t="s">
        <v>16</v>
      </c>
      <c r="J13957" t="s">
        <v>57</v>
      </c>
      <c r="K13957" t="s">
        <v>73</v>
      </c>
      <c r="L13957">
        <v>134436</v>
      </c>
    </row>
    <row r="13958" spans="1:12" x14ac:dyDescent="0.25">
      <c r="A13958" t="s">
        <v>19</v>
      </c>
      <c r="B13958" t="s">
        <v>36</v>
      </c>
      <c r="C13958" t="s">
        <v>14</v>
      </c>
      <c r="D13958" t="s">
        <v>15</v>
      </c>
      <c r="E13958" t="b">
        <v>0</v>
      </c>
      <c r="F13958" s="1">
        <v>45613.794340277767</v>
      </c>
      <c r="G13958" t="b">
        <v>0</v>
      </c>
      <c r="H13958" t="b">
        <v>1</v>
      </c>
      <c r="I13958" t="s">
        <v>23</v>
      </c>
      <c r="J13958" t="s">
        <v>52</v>
      </c>
      <c r="K13958" t="s">
        <v>60</v>
      </c>
      <c r="L13958">
        <v>77978</v>
      </c>
    </row>
    <row r="13959" spans="1:12" x14ac:dyDescent="0.25">
      <c r="A13959" t="s">
        <v>82</v>
      </c>
      <c r="B13959" t="s">
        <v>83</v>
      </c>
      <c r="C13959" t="s">
        <v>14</v>
      </c>
      <c r="D13959" t="s">
        <v>22</v>
      </c>
      <c r="E13959" t="b">
        <v>1</v>
      </c>
      <c r="F13959" s="1">
        <v>45410.330891203703</v>
      </c>
      <c r="G13959" t="b">
        <v>0</v>
      </c>
      <c r="H13959" t="b">
        <v>0</v>
      </c>
      <c r="I13959" t="s">
        <v>84</v>
      </c>
      <c r="J13959" t="s">
        <v>66</v>
      </c>
      <c r="K13959" t="s">
        <v>89</v>
      </c>
      <c r="L13959">
        <v>103673</v>
      </c>
    </row>
    <row r="13960" spans="1:12" x14ac:dyDescent="0.25">
      <c r="A13960" t="s">
        <v>45</v>
      </c>
      <c r="B13960" t="s">
        <v>88</v>
      </c>
      <c r="C13960" t="s">
        <v>40</v>
      </c>
      <c r="D13960" t="s">
        <v>22</v>
      </c>
      <c r="E13960" t="b">
        <v>1</v>
      </c>
      <c r="F13960" s="1">
        <v>45430.467430555553</v>
      </c>
      <c r="G13960" t="b">
        <v>0</v>
      </c>
      <c r="H13960" t="b">
        <v>0</v>
      </c>
      <c r="I13960" t="s">
        <v>16</v>
      </c>
      <c r="J13960" t="s">
        <v>44</v>
      </c>
      <c r="K13960" t="s">
        <v>130</v>
      </c>
      <c r="L13960">
        <v>110218</v>
      </c>
    </row>
    <row r="13961" spans="1:12" x14ac:dyDescent="0.25">
      <c r="A13961" t="s">
        <v>19</v>
      </c>
      <c r="B13961" t="s">
        <v>86</v>
      </c>
      <c r="C13961" t="s">
        <v>43</v>
      </c>
      <c r="D13961" t="s">
        <v>22</v>
      </c>
      <c r="E13961" t="b">
        <v>0</v>
      </c>
      <c r="F13961" s="1">
        <v>45420.068958333337</v>
      </c>
      <c r="G13961" t="b">
        <v>1</v>
      </c>
      <c r="H13961" t="b">
        <v>1</v>
      </c>
      <c r="I13961" t="s">
        <v>23</v>
      </c>
      <c r="J13961" t="s">
        <v>44</v>
      </c>
      <c r="K13961" t="s">
        <v>123</v>
      </c>
      <c r="L13961">
        <v>74214</v>
      </c>
    </row>
    <row r="13962" spans="1:12" x14ac:dyDescent="0.25">
      <c r="A13962" t="s">
        <v>54</v>
      </c>
      <c r="B13962" t="s">
        <v>55</v>
      </c>
      <c r="C13962" t="s">
        <v>40</v>
      </c>
      <c r="D13962" t="s">
        <v>22</v>
      </c>
      <c r="E13962" t="b">
        <v>1</v>
      </c>
      <c r="F13962" s="1">
        <v>45355.475405092591</v>
      </c>
      <c r="G13962" t="b">
        <v>0</v>
      </c>
      <c r="H13962" t="b">
        <v>0</v>
      </c>
      <c r="I13962" t="s">
        <v>30</v>
      </c>
      <c r="J13962" t="s">
        <v>72</v>
      </c>
      <c r="K13962" t="s">
        <v>114</v>
      </c>
      <c r="L13962">
        <v>140749</v>
      </c>
    </row>
    <row r="13963" spans="1:12" x14ac:dyDescent="0.25">
      <c r="A13963" t="s">
        <v>26</v>
      </c>
      <c r="B13963" t="s">
        <v>71</v>
      </c>
      <c r="C13963" t="s">
        <v>28</v>
      </c>
      <c r="D13963" t="s">
        <v>22</v>
      </c>
      <c r="E13963" t="b">
        <v>0</v>
      </c>
      <c r="F13963" s="1">
        <v>45461.150312500002</v>
      </c>
      <c r="G13963" t="b">
        <v>0</v>
      </c>
      <c r="H13963" t="b">
        <v>0</v>
      </c>
      <c r="I13963" t="s">
        <v>30</v>
      </c>
      <c r="J13963" t="s">
        <v>47</v>
      </c>
      <c r="K13963" t="s">
        <v>96</v>
      </c>
      <c r="L13963">
        <v>85017</v>
      </c>
    </row>
    <row r="13964" spans="1:12" x14ac:dyDescent="0.25">
      <c r="A13964" t="s">
        <v>26</v>
      </c>
      <c r="B13964" t="s">
        <v>33</v>
      </c>
      <c r="C13964" t="s">
        <v>68</v>
      </c>
      <c r="D13964" t="s">
        <v>15</v>
      </c>
      <c r="E13964" t="b">
        <v>1</v>
      </c>
      <c r="F13964" s="1">
        <v>45598.117847222216</v>
      </c>
      <c r="G13964" t="b">
        <v>0</v>
      </c>
      <c r="H13964" t="b">
        <v>1</v>
      </c>
      <c r="I13964" t="s">
        <v>30</v>
      </c>
      <c r="J13964" t="s">
        <v>66</v>
      </c>
      <c r="K13964" t="s">
        <v>35</v>
      </c>
      <c r="L13964">
        <v>113836</v>
      </c>
    </row>
    <row r="13965" spans="1:12" x14ac:dyDescent="0.25">
      <c r="A13965" t="s">
        <v>82</v>
      </c>
      <c r="B13965" t="s">
        <v>85</v>
      </c>
      <c r="C13965" t="s">
        <v>28</v>
      </c>
      <c r="D13965" t="s">
        <v>22</v>
      </c>
      <c r="E13965" t="b">
        <v>1</v>
      </c>
      <c r="F13965" s="1">
        <v>45303.161956018521</v>
      </c>
      <c r="G13965" t="b">
        <v>0</v>
      </c>
      <c r="H13965" t="b">
        <v>1</v>
      </c>
      <c r="I13965" t="s">
        <v>84</v>
      </c>
      <c r="J13965" t="s">
        <v>17</v>
      </c>
      <c r="K13965" t="s">
        <v>65</v>
      </c>
      <c r="L13965">
        <v>115015</v>
      </c>
    </row>
    <row r="13966" spans="1:12" x14ac:dyDescent="0.25">
      <c r="A13966" t="s">
        <v>45</v>
      </c>
      <c r="B13966" t="s">
        <v>46</v>
      </c>
      <c r="C13966" t="s">
        <v>14</v>
      </c>
      <c r="D13966" t="s">
        <v>29</v>
      </c>
      <c r="E13966" t="b">
        <v>1</v>
      </c>
      <c r="F13966" s="1">
        <v>45518.999374999999</v>
      </c>
      <c r="G13966" t="b">
        <v>1</v>
      </c>
      <c r="H13966" t="b">
        <v>1</v>
      </c>
      <c r="I13966" t="s">
        <v>16</v>
      </c>
      <c r="J13966" t="s">
        <v>44</v>
      </c>
      <c r="K13966" t="s">
        <v>126</v>
      </c>
      <c r="L13966">
        <v>93856</v>
      </c>
    </row>
    <row r="13967" spans="1:12" x14ac:dyDescent="0.25">
      <c r="A13967" t="s">
        <v>49</v>
      </c>
      <c r="B13967" t="s">
        <v>61</v>
      </c>
      <c r="C13967" t="s">
        <v>14</v>
      </c>
      <c r="D13967" t="s">
        <v>29</v>
      </c>
      <c r="E13967" t="b">
        <v>1</v>
      </c>
      <c r="F13967" s="1">
        <v>45606.72761574074</v>
      </c>
      <c r="G13967" t="b">
        <v>1</v>
      </c>
      <c r="H13967" t="b">
        <v>0</v>
      </c>
      <c r="I13967" t="s">
        <v>51</v>
      </c>
      <c r="J13967" t="s">
        <v>70</v>
      </c>
      <c r="K13967" t="s">
        <v>100</v>
      </c>
      <c r="L13967">
        <v>99836</v>
      </c>
    </row>
    <row r="13968" spans="1:12" x14ac:dyDescent="0.25">
      <c r="A13968" t="s">
        <v>26</v>
      </c>
      <c r="B13968" t="s">
        <v>71</v>
      </c>
      <c r="C13968" t="s">
        <v>21</v>
      </c>
      <c r="D13968" t="s">
        <v>15</v>
      </c>
      <c r="E13968" t="b">
        <v>1</v>
      </c>
      <c r="F13968" s="1">
        <v>45381.962951388887</v>
      </c>
      <c r="G13968" t="b">
        <v>1</v>
      </c>
      <c r="H13968" t="b">
        <v>1</v>
      </c>
      <c r="I13968" t="s">
        <v>30</v>
      </c>
      <c r="J13968" t="s">
        <v>44</v>
      </c>
      <c r="K13968" t="s">
        <v>18</v>
      </c>
      <c r="L13968">
        <v>108528</v>
      </c>
    </row>
    <row r="13969" spans="1:12" x14ac:dyDescent="0.25">
      <c r="A13969" t="s">
        <v>45</v>
      </c>
      <c r="B13969" t="s">
        <v>88</v>
      </c>
      <c r="C13969" t="s">
        <v>28</v>
      </c>
      <c r="D13969" t="s">
        <v>29</v>
      </c>
      <c r="E13969" t="b">
        <v>1</v>
      </c>
      <c r="F13969" s="1">
        <v>45314.305567129632</v>
      </c>
      <c r="G13969" t="b">
        <v>1</v>
      </c>
      <c r="H13969" t="b">
        <v>1</v>
      </c>
      <c r="I13969" t="s">
        <v>16</v>
      </c>
      <c r="J13969" t="s">
        <v>24</v>
      </c>
      <c r="K13969" t="s">
        <v>67</v>
      </c>
      <c r="L13969">
        <v>92267</v>
      </c>
    </row>
    <row r="13970" spans="1:12" x14ac:dyDescent="0.25">
      <c r="A13970" t="s">
        <v>82</v>
      </c>
      <c r="B13970" t="s">
        <v>85</v>
      </c>
      <c r="C13970" t="s">
        <v>14</v>
      </c>
      <c r="D13970" t="s">
        <v>15</v>
      </c>
      <c r="E13970" t="b">
        <v>1</v>
      </c>
      <c r="F13970" s="1">
        <v>45606.470381944448</v>
      </c>
      <c r="G13970" t="b">
        <v>1</v>
      </c>
      <c r="H13970" t="b">
        <v>0</v>
      </c>
      <c r="I13970" t="s">
        <v>84</v>
      </c>
      <c r="J13970" t="s">
        <v>24</v>
      </c>
      <c r="K13970" t="s">
        <v>42</v>
      </c>
      <c r="L13970">
        <v>127231</v>
      </c>
    </row>
    <row r="13971" spans="1:12" x14ac:dyDescent="0.25">
      <c r="A13971" t="s">
        <v>54</v>
      </c>
      <c r="B13971" t="s">
        <v>55</v>
      </c>
      <c r="C13971" t="s">
        <v>14</v>
      </c>
      <c r="D13971" t="s">
        <v>29</v>
      </c>
      <c r="E13971" t="b">
        <v>0</v>
      </c>
      <c r="F13971" s="1">
        <v>45479.702708333331</v>
      </c>
      <c r="G13971" t="b">
        <v>1</v>
      </c>
      <c r="H13971" t="b">
        <v>0</v>
      </c>
      <c r="I13971" t="s">
        <v>30</v>
      </c>
      <c r="J13971" t="s">
        <v>52</v>
      </c>
      <c r="K13971" t="s">
        <v>118</v>
      </c>
      <c r="L13971">
        <v>125322</v>
      </c>
    </row>
    <row r="13972" spans="1:12" x14ac:dyDescent="0.25">
      <c r="A13972" t="s">
        <v>12</v>
      </c>
      <c r="B13972" t="s">
        <v>13</v>
      </c>
      <c r="C13972" t="s">
        <v>43</v>
      </c>
      <c r="D13972" t="s">
        <v>29</v>
      </c>
      <c r="E13972" t="b">
        <v>0</v>
      </c>
      <c r="F13972" s="1">
        <v>45558.575254629628</v>
      </c>
      <c r="G13972" t="b">
        <v>0</v>
      </c>
      <c r="H13972" t="b">
        <v>0</v>
      </c>
      <c r="I13972" t="s">
        <v>16</v>
      </c>
      <c r="J13972" t="s">
        <v>31</v>
      </c>
      <c r="K13972" t="s">
        <v>67</v>
      </c>
      <c r="L13972">
        <v>127244</v>
      </c>
    </row>
    <row r="13973" spans="1:12" x14ac:dyDescent="0.25">
      <c r="A13973" t="s">
        <v>38</v>
      </c>
      <c r="B13973" t="s">
        <v>95</v>
      </c>
      <c r="C13973" t="s">
        <v>21</v>
      </c>
      <c r="D13973" t="s">
        <v>29</v>
      </c>
      <c r="E13973" t="b">
        <v>0</v>
      </c>
      <c r="F13973" s="1">
        <v>45421.146180555559</v>
      </c>
      <c r="G13973" t="b">
        <v>0</v>
      </c>
      <c r="H13973" t="b">
        <v>1</v>
      </c>
      <c r="I13973" t="s">
        <v>41</v>
      </c>
      <c r="J13973" t="s">
        <v>17</v>
      </c>
      <c r="K13973" t="s">
        <v>123</v>
      </c>
      <c r="L13973">
        <v>88571</v>
      </c>
    </row>
    <row r="13974" spans="1:12" x14ac:dyDescent="0.25">
      <c r="A13974" t="s">
        <v>38</v>
      </c>
      <c r="B13974" t="s">
        <v>95</v>
      </c>
      <c r="C13974" t="s">
        <v>68</v>
      </c>
      <c r="D13974" t="s">
        <v>15</v>
      </c>
      <c r="E13974" t="b">
        <v>0</v>
      </c>
      <c r="F13974" s="1">
        <v>45355.885462962957</v>
      </c>
      <c r="G13974" t="b">
        <v>0</v>
      </c>
      <c r="H13974" t="b">
        <v>1</v>
      </c>
      <c r="I13974" t="s">
        <v>41</v>
      </c>
      <c r="J13974" t="s">
        <v>31</v>
      </c>
      <c r="K13974" t="s">
        <v>115</v>
      </c>
      <c r="L13974">
        <v>79035</v>
      </c>
    </row>
    <row r="13975" spans="1:12" x14ac:dyDescent="0.25">
      <c r="A13975" t="s">
        <v>45</v>
      </c>
      <c r="B13975" t="s">
        <v>76</v>
      </c>
      <c r="C13975" t="s">
        <v>14</v>
      </c>
      <c r="D13975" t="s">
        <v>22</v>
      </c>
      <c r="E13975" t="b">
        <v>1</v>
      </c>
      <c r="F13975" s="1">
        <v>45647.785312499997</v>
      </c>
      <c r="G13975" t="b">
        <v>0</v>
      </c>
      <c r="H13975" t="b">
        <v>1</v>
      </c>
      <c r="I13975" t="s">
        <v>16</v>
      </c>
      <c r="J13975" t="s">
        <v>64</v>
      </c>
      <c r="K13975" t="s">
        <v>53</v>
      </c>
      <c r="L13975">
        <v>82421</v>
      </c>
    </row>
    <row r="13976" spans="1:12" x14ac:dyDescent="0.25">
      <c r="A13976" t="s">
        <v>12</v>
      </c>
      <c r="B13976" t="s">
        <v>75</v>
      </c>
      <c r="C13976" t="s">
        <v>21</v>
      </c>
      <c r="D13976" t="s">
        <v>15</v>
      </c>
      <c r="E13976" t="b">
        <v>1</v>
      </c>
      <c r="F13976" s="1">
        <v>45310.872037037043</v>
      </c>
      <c r="G13976" t="b">
        <v>1</v>
      </c>
      <c r="H13976" t="b">
        <v>1</v>
      </c>
      <c r="I13976" t="s">
        <v>16</v>
      </c>
      <c r="J13976" t="s">
        <v>80</v>
      </c>
      <c r="K13976" t="s">
        <v>123</v>
      </c>
      <c r="L13976">
        <v>145605</v>
      </c>
    </row>
    <row r="13977" spans="1:12" x14ac:dyDescent="0.25">
      <c r="A13977" t="s">
        <v>38</v>
      </c>
      <c r="B13977" t="s">
        <v>95</v>
      </c>
      <c r="C13977" t="s">
        <v>21</v>
      </c>
      <c r="D13977" t="s">
        <v>29</v>
      </c>
      <c r="E13977" t="b">
        <v>0</v>
      </c>
      <c r="F13977" s="1">
        <v>45522.09170138889</v>
      </c>
      <c r="G13977" t="b">
        <v>0</v>
      </c>
      <c r="H13977" t="b">
        <v>0</v>
      </c>
      <c r="I13977" t="s">
        <v>41</v>
      </c>
      <c r="J13977" t="s">
        <v>24</v>
      </c>
      <c r="K13977" t="s">
        <v>104</v>
      </c>
      <c r="L13977">
        <v>78838</v>
      </c>
    </row>
    <row r="13978" spans="1:12" x14ac:dyDescent="0.25">
      <c r="A13978" t="s">
        <v>82</v>
      </c>
      <c r="B13978" t="s">
        <v>91</v>
      </c>
      <c r="C13978" t="s">
        <v>28</v>
      </c>
      <c r="D13978" t="s">
        <v>29</v>
      </c>
      <c r="E13978" t="b">
        <v>1</v>
      </c>
      <c r="F13978" s="1">
        <v>45358.068171296298</v>
      </c>
      <c r="G13978" t="b">
        <v>0</v>
      </c>
      <c r="H13978" t="b">
        <v>0</v>
      </c>
      <c r="I13978" t="s">
        <v>84</v>
      </c>
      <c r="J13978" t="s">
        <v>31</v>
      </c>
      <c r="K13978" t="s">
        <v>128</v>
      </c>
      <c r="L13978">
        <v>125423</v>
      </c>
    </row>
    <row r="13979" spans="1:12" x14ac:dyDescent="0.25">
      <c r="A13979" t="s">
        <v>26</v>
      </c>
      <c r="B13979" t="s">
        <v>71</v>
      </c>
      <c r="C13979" t="s">
        <v>28</v>
      </c>
      <c r="D13979" t="s">
        <v>22</v>
      </c>
      <c r="E13979" t="b">
        <v>0</v>
      </c>
      <c r="F13979" s="1">
        <v>45582.215798611112</v>
      </c>
      <c r="G13979" t="b">
        <v>0</v>
      </c>
      <c r="H13979" t="b">
        <v>1</v>
      </c>
      <c r="I13979" t="s">
        <v>30</v>
      </c>
      <c r="J13979" t="s">
        <v>72</v>
      </c>
      <c r="K13979" t="s">
        <v>89</v>
      </c>
      <c r="L13979">
        <v>116121</v>
      </c>
    </row>
    <row r="13980" spans="1:12" x14ac:dyDescent="0.25">
      <c r="A13980" t="s">
        <v>38</v>
      </c>
      <c r="B13980" t="s">
        <v>39</v>
      </c>
      <c r="C13980" t="s">
        <v>40</v>
      </c>
      <c r="D13980" t="s">
        <v>22</v>
      </c>
      <c r="E13980" t="b">
        <v>1</v>
      </c>
      <c r="F13980" s="1">
        <v>45303.653368055559</v>
      </c>
      <c r="G13980" t="b">
        <v>0</v>
      </c>
      <c r="H13980" t="b">
        <v>0</v>
      </c>
      <c r="I13980" t="s">
        <v>41</v>
      </c>
      <c r="J13980" t="s">
        <v>24</v>
      </c>
      <c r="K13980" t="s">
        <v>106</v>
      </c>
      <c r="L13980">
        <v>91774</v>
      </c>
    </row>
    <row r="13981" spans="1:12" x14ac:dyDescent="0.25">
      <c r="A13981" t="s">
        <v>82</v>
      </c>
      <c r="B13981" t="s">
        <v>85</v>
      </c>
      <c r="C13981" t="s">
        <v>43</v>
      </c>
      <c r="D13981" t="s">
        <v>15</v>
      </c>
      <c r="E13981" t="b">
        <v>0</v>
      </c>
      <c r="F13981" s="1">
        <v>45387.565034722233</v>
      </c>
      <c r="G13981" t="b">
        <v>1</v>
      </c>
      <c r="H13981" t="b">
        <v>1</v>
      </c>
      <c r="I13981" t="s">
        <v>84</v>
      </c>
      <c r="J13981" t="s">
        <v>64</v>
      </c>
      <c r="K13981" t="s">
        <v>123</v>
      </c>
      <c r="L13981">
        <v>110022</v>
      </c>
    </row>
    <row r="13982" spans="1:12" x14ac:dyDescent="0.25">
      <c r="A13982" t="s">
        <v>12</v>
      </c>
      <c r="B13982" t="s">
        <v>63</v>
      </c>
      <c r="C13982" t="s">
        <v>68</v>
      </c>
      <c r="D13982" t="s">
        <v>22</v>
      </c>
      <c r="E13982" t="b">
        <v>0</v>
      </c>
      <c r="F13982" s="1">
        <v>45456.350324074083</v>
      </c>
      <c r="G13982" t="b">
        <v>0</v>
      </c>
      <c r="H13982" t="b">
        <v>1</v>
      </c>
      <c r="I13982" t="s">
        <v>16</v>
      </c>
      <c r="J13982" t="s">
        <v>24</v>
      </c>
      <c r="K13982" t="s">
        <v>114</v>
      </c>
      <c r="L13982">
        <v>110391</v>
      </c>
    </row>
    <row r="13983" spans="1:12" x14ac:dyDescent="0.25">
      <c r="A13983" t="s">
        <v>54</v>
      </c>
      <c r="B13983" t="s">
        <v>79</v>
      </c>
      <c r="C13983" t="s">
        <v>21</v>
      </c>
      <c r="D13983" t="s">
        <v>15</v>
      </c>
      <c r="E13983" t="b">
        <v>0</v>
      </c>
      <c r="F13983" s="1">
        <v>45454.196898148148</v>
      </c>
      <c r="G13983" t="b">
        <v>1</v>
      </c>
      <c r="H13983" t="b">
        <v>1</v>
      </c>
      <c r="I13983" t="s">
        <v>30</v>
      </c>
      <c r="J13983" t="s">
        <v>66</v>
      </c>
      <c r="K13983" t="s">
        <v>122</v>
      </c>
      <c r="L13983">
        <v>141005</v>
      </c>
    </row>
    <row r="13984" spans="1:12" x14ac:dyDescent="0.25">
      <c r="A13984" t="s">
        <v>12</v>
      </c>
      <c r="B13984" t="s">
        <v>63</v>
      </c>
      <c r="C13984" t="s">
        <v>43</v>
      </c>
      <c r="D13984" t="s">
        <v>29</v>
      </c>
      <c r="E13984" t="b">
        <v>1</v>
      </c>
      <c r="F13984" s="1">
        <v>45521.835451388892</v>
      </c>
      <c r="G13984" t="b">
        <v>0</v>
      </c>
      <c r="H13984" t="b">
        <v>1</v>
      </c>
      <c r="I13984" t="s">
        <v>16</v>
      </c>
      <c r="J13984" t="s">
        <v>70</v>
      </c>
      <c r="K13984" t="s">
        <v>114</v>
      </c>
      <c r="L13984">
        <v>132936</v>
      </c>
    </row>
    <row r="13985" spans="1:12" x14ac:dyDescent="0.25">
      <c r="A13985" t="s">
        <v>49</v>
      </c>
      <c r="B13985" t="s">
        <v>108</v>
      </c>
      <c r="C13985" t="s">
        <v>40</v>
      </c>
      <c r="D13985" t="s">
        <v>15</v>
      </c>
      <c r="E13985" t="b">
        <v>0</v>
      </c>
      <c r="F13985" s="1">
        <v>45596.609953703701</v>
      </c>
      <c r="G13985" t="b">
        <v>0</v>
      </c>
      <c r="H13985" t="b">
        <v>1</v>
      </c>
      <c r="I13985" t="s">
        <v>51</v>
      </c>
      <c r="J13985" t="s">
        <v>44</v>
      </c>
      <c r="K13985" t="s">
        <v>87</v>
      </c>
      <c r="L13985">
        <v>81188</v>
      </c>
    </row>
    <row r="13986" spans="1:12" x14ac:dyDescent="0.25">
      <c r="A13986" t="s">
        <v>38</v>
      </c>
      <c r="B13986" t="s">
        <v>107</v>
      </c>
      <c r="C13986" t="s">
        <v>21</v>
      </c>
      <c r="D13986" t="s">
        <v>29</v>
      </c>
      <c r="E13986" t="b">
        <v>1</v>
      </c>
      <c r="F13986" s="1">
        <v>45404.647662037038</v>
      </c>
      <c r="G13986" t="b">
        <v>1</v>
      </c>
      <c r="H13986" t="b">
        <v>0</v>
      </c>
      <c r="I13986" t="s">
        <v>41</v>
      </c>
      <c r="J13986" t="s">
        <v>31</v>
      </c>
      <c r="K13986" t="s">
        <v>53</v>
      </c>
      <c r="L13986">
        <v>75744</v>
      </c>
    </row>
    <row r="13987" spans="1:12" x14ac:dyDescent="0.25">
      <c r="A13987" t="s">
        <v>26</v>
      </c>
      <c r="B13987" t="s">
        <v>71</v>
      </c>
      <c r="C13987" t="s">
        <v>14</v>
      </c>
      <c r="D13987" t="s">
        <v>22</v>
      </c>
      <c r="E13987" t="b">
        <v>0</v>
      </c>
      <c r="F13987" s="1">
        <v>45416.720578703702</v>
      </c>
      <c r="G13987" t="b">
        <v>1</v>
      </c>
      <c r="H13987" t="b">
        <v>1</v>
      </c>
      <c r="I13987" t="s">
        <v>30</v>
      </c>
      <c r="J13987" t="s">
        <v>64</v>
      </c>
      <c r="K13987" t="s">
        <v>35</v>
      </c>
      <c r="L13987">
        <v>94769</v>
      </c>
    </row>
    <row r="13988" spans="1:12" x14ac:dyDescent="0.25">
      <c r="A13988" t="s">
        <v>19</v>
      </c>
      <c r="B13988" t="s">
        <v>94</v>
      </c>
      <c r="C13988" t="s">
        <v>43</v>
      </c>
      <c r="D13988" t="s">
        <v>15</v>
      </c>
      <c r="E13988" t="b">
        <v>1</v>
      </c>
      <c r="F13988" s="1">
        <v>45563.905682870369</v>
      </c>
      <c r="G13988" t="b">
        <v>0</v>
      </c>
      <c r="H13988" t="b">
        <v>1</v>
      </c>
      <c r="I13988" t="s">
        <v>23</v>
      </c>
      <c r="J13988" t="s">
        <v>70</v>
      </c>
      <c r="K13988" t="s">
        <v>93</v>
      </c>
      <c r="L13988">
        <v>89960</v>
      </c>
    </row>
    <row r="13989" spans="1:12" x14ac:dyDescent="0.25">
      <c r="A13989" t="s">
        <v>49</v>
      </c>
      <c r="B13989" t="s">
        <v>61</v>
      </c>
      <c r="C13989" t="s">
        <v>28</v>
      </c>
      <c r="D13989" t="s">
        <v>15</v>
      </c>
      <c r="E13989" t="b">
        <v>1</v>
      </c>
      <c r="F13989" s="1">
        <v>45294.095358796287</v>
      </c>
      <c r="G13989" t="b">
        <v>0</v>
      </c>
      <c r="H13989" t="b">
        <v>0</v>
      </c>
      <c r="I13989" t="s">
        <v>51</v>
      </c>
      <c r="J13989" t="s">
        <v>17</v>
      </c>
      <c r="K13989" t="s">
        <v>129</v>
      </c>
      <c r="L13989">
        <v>84478</v>
      </c>
    </row>
    <row r="13990" spans="1:12" x14ac:dyDescent="0.25">
      <c r="A13990" t="s">
        <v>12</v>
      </c>
      <c r="B13990" t="s">
        <v>75</v>
      </c>
      <c r="C13990" t="s">
        <v>68</v>
      </c>
      <c r="D13990" t="s">
        <v>29</v>
      </c>
      <c r="E13990" t="b">
        <v>0</v>
      </c>
      <c r="F13990" s="1">
        <v>45529.2502662037</v>
      </c>
      <c r="G13990" t="b">
        <v>0</v>
      </c>
      <c r="H13990" t="b">
        <v>0</v>
      </c>
      <c r="I13990" t="s">
        <v>16</v>
      </c>
      <c r="J13990" t="s">
        <v>31</v>
      </c>
      <c r="K13990" t="s">
        <v>123</v>
      </c>
      <c r="L13990">
        <v>120101</v>
      </c>
    </row>
    <row r="13991" spans="1:12" x14ac:dyDescent="0.25">
      <c r="A13991" t="s">
        <v>12</v>
      </c>
      <c r="B13991" t="s">
        <v>13</v>
      </c>
      <c r="C13991" t="s">
        <v>14</v>
      </c>
      <c r="D13991" t="s">
        <v>15</v>
      </c>
      <c r="E13991" t="b">
        <v>1</v>
      </c>
      <c r="F13991" s="1">
        <v>45481.012418981481</v>
      </c>
      <c r="G13991" t="b">
        <v>0</v>
      </c>
      <c r="H13991" t="b">
        <v>1</v>
      </c>
      <c r="I13991" t="s">
        <v>16</v>
      </c>
      <c r="J13991" t="s">
        <v>44</v>
      </c>
      <c r="K13991" t="s">
        <v>126</v>
      </c>
      <c r="L13991">
        <v>121864</v>
      </c>
    </row>
    <row r="13992" spans="1:12" x14ac:dyDescent="0.25">
      <c r="A13992" t="s">
        <v>54</v>
      </c>
      <c r="B13992" t="s">
        <v>55</v>
      </c>
      <c r="C13992" t="s">
        <v>28</v>
      </c>
      <c r="D13992" t="s">
        <v>22</v>
      </c>
      <c r="E13992" t="b">
        <v>1</v>
      </c>
      <c r="F13992" s="1">
        <v>45486.796018518522</v>
      </c>
      <c r="G13992" t="b">
        <v>1</v>
      </c>
      <c r="H13992" t="b">
        <v>1</v>
      </c>
      <c r="I13992" t="s">
        <v>30</v>
      </c>
      <c r="J13992" t="s">
        <v>44</v>
      </c>
      <c r="K13992" t="s">
        <v>118</v>
      </c>
      <c r="L13992">
        <v>141270</v>
      </c>
    </row>
    <row r="13993" spans="1:12" x14ac:dyDescent="0.25">
      <c r="A13993" t="s">
        <v>38</v>
      </c>
      <c r="B13993" t="s">
        <v>39</v>
      </c>
      <c r="C13993" t="s">
        <v>43</v>
      </c>
      <c r="D13993" t="s">
        <v>15</v>
      </c>
      <c r="E13993" t="b">
        <v>0</v>
      </c>
      <c r="F13993" s="1">
        <v>45407.225451388891</v>
      </c>
      <c r="G13993" t="b">
        <v>1</v>
      </c>
      <c r="H13993" t="b">
        <v>1</v>
      </c>
      <c r="I13993" t="s">
        <v>41</v>
      </c>
      <c r="J13993" t="s">
        <v>17</v>
      </c>
      <c r="K13993" t="s">
        <v>81</v>
      </c>
      <c r="L13993">
        <v>69932</v>
      </c>
    </row>
    <row r="13994" spans="1:12" x14ac:dyDescent="0.25">
      <c r="A13994" t="s">
        <v>38</v>
      </c>
      <c r="B13994" t="s">
        <v>39</v>
      </c>
      <c r="C13994" t="s">
        <v>68</v>
      </c>
      <c r="D13994" t="s">
        <v>15</v>
      </c>
      <c r="E13994" t="b">
        <v>0</v>
      </c>
      <c r="F13994" s="1">
        <v>45306.366689814808</v>
      </c>
      <c r="G13994" t="b">
        <v>0</v>
      </c>
      <c r="H13994" t="b">
        <v>0</v>
      </c>
      <c r="I13994" t="s">
        <v>41</v>
      </c>
      <c r="J13994" t="s">
        <v>31</v>
      </c>
      <c r="K13994" t="s">
        <v>106</v>
      </c>
      <c r="L13994">
        <v>88874</v>
      </c>
    </row>
    <row r="13995" spans="1:12" x14ac:dyDescent="0.25">
      <c r="A13995" t="s">
        <v>19</v>
      </c>
      <c r="B13995" t="s">
        <v>36</v>
      </c>
      <c r="C13995" t="s">
        <v>21</v>
      </c>
      <c r="D13995" t="s">
        <v>22</v>
      </c>
      <c r="E13995" t="b">
        <v>1</v>
      </c>
      <c r="F13995" s="1">
        <v>45561.056180555563</v>
      </c>
      <c r="G13995" t="b">
        <v>1</v>
      </c>
      <c r="H13995" t="b">
        <v>1</v>
      </c>
      <c r="I13995" t="s">
        <v>23</v>
      </c>
      <c r="J13995" t="s">
        <v>24</v>
      </c>
      <c r="K13995" t="s">
        <v>114</v>
      </c>
      <c r="L13995">
        <v>76544</v>
      </c>
    </row>
    <row r="13996" spans="1:12" x14ac:dyDescent="0.25">
      <c r="A13996" t="s">
        <v>54</v>
      </c>
      <c r="B13996" t="s">
        <v>55</v>
      </c>
      <c r="C13996" t="s">
        <v>21</v>
      </c>
      <c r="D13996" t="s">
        <v>29</v>
      </c>
      <c r="E13996" t="b">
        <v>0</v>
      </c>
      <c r="F13996" s="1">
        <v>45609.857442129629</v>
      </c>
      <c r="G13996" t="b">
        <v>0</v>
      </c>
      <c r="H13996" t="b">
        <v>0</v>
      </c>
      <c r="I13996" t="s">
        <v>30</v>
      </c>
      <c r="J13996" t="s">
        <v>31</v>
      </c>
      <c r="K13996" t="s">
        <v>89</v>
      </c>
      <c r="L13996">
        <v>139862</v>
      </c>
    </row>
    <row r="13997" spans="1:12" x14ac:dyDescent="0.25">
      <c r="A13997" t="s">
        <v>26</v>
      </c>
      <c r="B13997" t="s">
        <v>33</v>
      </c>
      <c r="C13997" t="s">
        <v>68</v>
      </c>
      <c r="D13997" t="s">
        <v>22</v>
      </c>
      <c r="E13997" t="b">
        <v>1</v>
      </c>
      <c r="F13997" s="1">
        <v>45389.738009259258</v>
      </c>
      <c r="G13997" t="b">
        <v>1</v>
      </c>
      <c r="H13997" t="b">
        <v>1</v>
      </c>
      <c r="I13997" t="s">
        <v>30</v>
      </c>
      <c r="J13997" t="s">
        <v>47</v>
      </c>
      <c r="K13997" t="s">
        <v>60</v>
      </c>
      <c r="L13997">
        <v>115535</v>
      </c>
    </row>
    <row r="13998" spans="1:12" x14ac:dyDescent="0.25">
      <c r="A13998" t="s">
        <v>26</v>
      </c>
      <c r="B13998" t="s">
        <v>33</v>
      </c>
      <c r="C13998" t="s">
        <v>40</v>
      </c>
      <c r="D13998" t="s">
        <v>22</v>
      </c>
      <c r="E13998" t="b">
        <v>0</v>
      </c>
      <c r="F13998" s="1">
        <v>45342.085474537038</v>
      </c>
      <c r="G13998" t="b">
        <v>0</v>
      </c>
      <c r="H13998" t="b">
        <v>1</v>
      </c>
      <c r="I13998" t="s">
        <v>30</v>
      </c>
      <c r="J13998" t="s">
        <v>72</v>
      </c>
      <c r="K13998" t="s">
        <v>129</v>
      </c>
      <c r="L13998">
        <v>88735</v>
      </c>
    </row>
    <row r="13999" spans="1:12" x14ac:dyDescent="0.25">
      <c r="A13999" t="s">
        <v>45</v>
      </c>
      <c r="B13999" t="s">
        <v>76</v>
      </c>
      <c r="C13999" t="s">
        <v>43</v>
      </c>
      <c r="D13999" t="s">
        <v>15</v>
      </c>
      <c r="E13999" t="b">
        <v>1</v>
      </c>
      <c r="F13999" s="1">
        <v>45558.270011574074</v>
      </c>
      <c r="G13999" t="b">
        <v>1</v>
      </c>
      <c r="H13999" t="b">
        <v>1</v>
      </c>
      <c r="I13999" t="s">
        <v>16</v>
      </c>
      <c r="J13999" t="s">
        <v>34</v>
      </c>
      <c r="K13999" t="s">
        <v>32</v>
      </c>
      <c r="L13999">
        <v>89381</v>
      </c>
    </row>
    <row r="14000" spans="1:12" x14ac:dyDescent="0.25">
      <c r="A14000" t="s">
        <v>26</v>
      </c>
      <c r="B14000" t="s">
        <v>33</v>
      </c>
      <c r="C14000" t="s">
        <v>28</v>
      </c>
      <c r="D14000" t="s">
        <v>29</v>
      </c>
      <c r="E14000" t="b">
        <v>1</v>
      </c>
      <c r="F14000" s="1">
        <v>45564.179652777777</v>
      </c>
      <c r="G14000" t="b">
        <v>1</v>
      </c>
      <c r="H14000" t="b">
        <v>1</v>
      </c>
      <c r="I14000" t="s">
        <v>30</v>
      </c>
      <c r="J14000" t="s">
        <v>17</v>
      </c>
      <c r="K14000" t="s">
        <v>126</v>
      </c>
      <c r="L14000">
        <v>116942</v>
      </c>
    </row>
    <row r="14001" spans="1:12" x14ac:dyDescent="0.25">
      <c r="A14001" t="s">
        <v>49</v>
      </c>
      <c r="B14001" t="s">
        <v>50</v>
      </c>
      <c r="C14001" t="s">
        <v>43</v>
      </c>
      <c r="D14001" t="s">
        <v>15</v>
      </c>
      <c r="E14001" t="b">
        <v>1</v>
      </c>
      <c r="F14001" s="1">
        <v>45620.528854166667</v>
      </c>
      <c r="G14001" t="b">
        <v>1</v>
      </c>
      <c r="H14001" t="b">
        <v>0</v>
      </c>
      <c r="I14001" t="s">
        <v>51</v>
      </c>
      <c r="J14001" t="s">
        <v>52</v>
      </c>
      <c r="K14001" t="s">
        <v>48</v>
      </c>
      <c r="L14001">
        <v>99947</v>
      </c>
    </row>
    <row r="14002" spans="1:12" x14ac:dyDescent="0.25">
      <c r="A14002" t="s">
        <v>49</v>
      </c>
      <c r="B14002" t="s">
        <v>61</v>
      </c>
      <c r="C14002" t="s">
        <v>43</v>
      </c>
      <c r="D14002" t="s">
        <v>15</v>
      </c>
      <c r="E14002" t="b">
        <v>0</v>
      </c>
      <c r="F14002" s="1">
        <v>45578.751956018517</v>
      </c>
      <c r="G14002" t="b">
        <v>1</v>
      </c>
      <c r="H14002" t="b">
        <v>1</v>
      </c>
      <c r="I14002" t="s">
        <v>51</v>
      </c>
      <c r="J14002" t="s">
        <v>70</v>
      </c>
      <c r="K14002" t="s">
        <v>89</v>
      </c>
      <c r="L14002">
        <v>81913</v>
      </c>
    </row>
    <row r="14003" spans="1:12" x14ac:dyDescent="0.25">
      <c r="A14003" t="s">
        <v>45</v>
      </c>
      <c r="B14003" t="s">
        <v>76</v>
      </c>
      <c r="C14003" t="s">
        <v>68</v>
      </c>
      <c r="D14003" t="s">
        <v>29</v>
      </c>
      <c r="E14003" t="b">
        <v>0</v>
      </c>
      <c r="F14003" s="1">
        <v>45601.02715277778</v>
      </c>
      <c r="G14003" t="b">
        <v>0</v>
      </c>
      <c r="H14003" t="b">
        <v>1</v>
      </c>
      <c r="I14003" t="s">
        <v>16</v>
      </c>
      <c r="J14003" t="s">
        <v>52</v>
      </c>
      <c r="K14003" t="s">
        <v>56</v>
      </c>
      <c r="L14003">
        <v>105949</v>
      </c>
    </row>
    <row r="14004" spans="1:12" x14ac:dyDescent="0.25">
      <c r="A14004" t="s">
        <v>82</v>
      </c>
      <c r="B14004" t="s">
        <v>83</v>
      </c>
      <c r="C14004" t="s">
        <v>21</v>
      </c>
      <c r="D14004" t="s">
        <v>22</v>
      </c>
      <c r="E14004" t="b">
        <v>0</v>
      </c>
      <c r="F14004" s="1">
        <v>45474.771851851852</v>
      </c>
      <c r="G14004" t="b">
        <v>0</v>
      </c>
      <c r="H14004" t="b">
        <v>1</v>
      </c>
      <c r="I14004" t="s">
        <v>84</v>
      </c>
      <c r="J14004" t="s">
        <v>34</v>
      </c>
      <c r="K14004" t="s">
        <v>96</v>
      </c>
      <c r="L14004">
        <v>119944</v>
      </c>
    </row>
    <row r="14005" spans="1:12" x14ac:dyDescent="0.25">
      <c r="A14005" t="s">
        <v>26</v>
      </c>
      <c r="B14005" t="s">
        <v>71</v>
      </c>
      <c r="C14005" t="s">
        <v>40</v>
      </c>
      <c r="D14005" t="s">
        <v>22</v>
      </c>
      <c r="E14005" t="b">
        <v>0</v>
      </c>
      <c r="F14005" s="1">
        <v>45537.500358796293</v>
      </c>
      <c r="G14005" t="b">
        <v>0</v>
      </c>
      <c r="H14005" t="b">
        <v>1</v>
      </c>
      <c r="I14005" t="s">
        <v>30</v>
      </c>
      <c r="J14005" t="s">
        <v>47</v>
      </c>
      <c r="K14005" t="s">
        <v>103</v>
      </c>
      <c r="L14005">
        <v>103666</v>
      </c>
    </row>
    <row r="14006" spans="1:12" x14ac:dyDescent="0.25">
      <c r="A14006" t="s">
        <v>49</v>
      </c>
      <c r="B14006" t="s">
        <v>108</v>
      </c>
      <c r="C14006" t="s">
        <v>28</v>
      </c>
      <c r="D14006" t="s">
        <v>29</v>
      </c>
      <c r="E14006" t="b">
        <v>0</v>
      </c>
      <c r="F14006" s="1">
        <v>45297.375567129631</v>
      </c>
      <c r="G14006" t="b">
        <v>1</v>
      </c>
      <c r="H14006" t="b">
        <v>0</v>
      </c>
      <c r="I14006" t="s">
        <v>51</v>
      </c>
      <c r="J14006" t="s">
        <v>80</v>
      </c>
      <c r="K14006" t="s">
        <v>120</v>
      </c>
      <c r="L14006">
        <v>94439</v>
      </c>
    </row>
    <row r="14007" spans="1:12" x14ac:dyDescent="0.25">
      <c r="A14007" t="s">
        <v>82</v>
      </c>
      <c r="B14007" t="s">
        <v>85</v>
      </c>
      <c r="C14007" t="s">
        <v>43</v>
      </c>
      <c r="D14007" t="s">
        <v>15</v>
      </c>
      <c r="E14007" t="b">
        <v>1</v>
      </c>
      <c r="F14007" s="1">
        <v>45437.236342592587</v>
      </c>
      <c r="G14007" t="b">
        <v>0</v>
      </c>
      <c r="H14007" t="b">
        <v>1</v>
      </c>
      <c r="I14007" t="s">
        <v>84</v>
      </c>
      <c r="J14007" t="s">
        <v>57</v>
      </c>
      <c r="K14007" t="s">
        <v>59</v>
      </c>
      <c r="L14007">
        <v>137066</v>
      </c>
    </row>
    <row r="14008" spans="1:12" x14ac:dyDescent="0.25">
      <c r="A14008" t="s">
        <v>49</v>
      </c>
      <c r="B14008" t="s">
        <v>50</v>
      </c>
      <c r="C14008" t="s">
        <v>28</v>
      </c>
      <c r="D14008" t="s">
        <v>15</v>
      </c>
      <c r="E14008" t="b">
        <v>1</v>
      </c>
      <c r="F14008" s="1">
        <v>45555.099583333344</v>
      </c>
      <c r="G14008" t="b">
        <v>0</v>
      </c>
      <c r="H14008" t="b">
        <v>0</v>
      </c>
      <c r="I14008" t="s">
        <v>51</v>
      </c>
      <c r="J14008" t="s">
        <v>64</v>
      </c>
      <c r="K14008" t="s">
        <v>90</v>
      </c>
      <c r="L14008">
        <v>94716</v>
      </c>
    </row>
    <row r="14009" spans="1:12" x14ac:dyDescent="0.25">
      <c r="A14009" t="s">
        <v>54</v>
      </c>
      <c r="B14009" t="s">
        <v>79</v>
      </c>
      <c r="C14009" t="s">
        <v>40</v>
      </c>
      <c r="D14009" t="s">
        <v>22</v>
      </c>
      <c r="E14009" t="b">
        <v>0</v>
      </c>
      <c r="F14009" s="1">
        <v>45543.686226851853</v>
      </c>
      <c r="G14009" t="b">
        <v>1</v>
      </c>
      <c r="H14009" t="b">
        <v>1</v>
      </c>
      <c r="I14009" t="s">
        <v>30</v>
      </c>
      <c r="J14009" t="s">
        <v>80</v>
      </c>
      <c r="K14009" t="s">
        <v>65</v>
      </c>
      <c r="L14009">
        <v>135006</v>
      </c>
    </row>
    <row r="14010" spans="1:12" x14ac:dyDescent="0.25">
      <c r="A14010" t="s">
        <v>38</v>
      </c>
      <c r="B14010" t="s">
        <v>95</v>
      </c>
      <c r="C14010" t="s">
        <v>21</v>
      </c>
      <c r="D14010" t="s">
        <v>15</v>
      </c>
      <c r="E14010" t="b">
        <v>0</v>
      </c>
      <c r="F14010" s="1">
        <v>45388.555393518523</v>
      </c>
      <c r="G14010" t="b">
        <v>0</v>
      </c>
      <c r="H14010" t="b">
        <v>1</v>
      </c>
      <c r="I14010" t="s">
        <v>41</v>
      </c>
      <c r="J14010" t="s">
        <v>17</v>
      </c>
      <c r="K14010" t="s">
        <v>89</v>
      </c>
      <c r="L14010">
        <v>65668</v>
      </c>
    </row>
    <row r="14011" spans="1:12" x14ac:dyDescent="0.25">
      <c r="A14011" t="s">
        <v>26</v>
      </c>
      <c r="B14011" t="s">
        <v>33</v>
      </c>
      <c r="C14011" t="s">
        <v>40</v>
      </c>
      <c r="D14011" t="s">
        <v>22</v>
      </c>
      <c r="E14011" t="b">
        <v>1</v>
      </c>
      <c r="F14011" s="1">
        <v>45380.701435185183</v>
      </c>
      <c r="G14011" t="b">
        <v>1</v>
      </c>
      <c r="H14011" t="b">
        <v>0</v>
      </c>
      <c r="I14011" t="s">
        <v>30</v>
      </c>
      <c r="J14011" t="s">
        <v>64</v>
      </c>
      <c r="K14011" t="s">
        <v>110</v>
      </c>
      <c r="L14011">
        <v>106781</v>
      </c>
    </row>
    <row r="14012" spans="1:12" x14ac:dyDescent="0.25">
      <c r="A14012" t="s">
        <v>82</v>
      </c>
      <c r="B14012" t="s">
        <v>83</v>
      </c>
      <c r="C14012" t="s">
        <v>21</v>
      </c>
      <c r="D14012" t="s">
        <v>29</v>
      </c>
      <c r="E14012" t="b">
        <v>0</v>
      </c>
      <c r="F14012" s="1">
        <v>45447.916087962964</v>
      </c>
      <c r="G14012" t="b">
        <v>1</v>
      </c>
      <c r="H14012" t="b">
        <v>1</v>
      </c>
      <c r="I14012" t="s">
        <v>84</v>
      </c>
      <c r="J14012" t="s">
        <v>24</v>
      </c>
      <c r="K14012" t="s">
        <v>125</v>
      </c>
      <c r="L14012">
        <v>127167</v>
      </c>
    </row>
    <row r="14013" spans="1:12" x14ac:dyDescent="0.25">
      <c r="A14013" t="s">
        <v>82</v>
      </c>
      <c r="B14013" t="s">
        <v>85</v>
      </c>
      <c r="C14013" t="s">
        <v>43</v>
      </c>
      <c r="D14013" t="s">
        <v>29</v>
      </c>
      <c r="E14013" t="b">
        <v>0</v>
      </c>
      <c r="F14013" s="1">
        <v>45528.69568287037</v>
      </c>
      <c r="G14013" t="b">
        <v>1</v>
      </c>
      <c r="H14013" t="b">
        <v>1</v>
      </c>
      <c r="I14013" t="s">
        <v>84</v>
      </c>
      <c r="J14013" t="s">
        <v>31</v>
      </c>
      <c r="K14013" t="s">
        <v>37</v>
      </c>
      <c r="L14013">
        <v>101027</v>
      </c>
    </row>
    <row r="14014" spans="1:12" x14ac:dyDescent="0.25">
      <c r="A14014" t="s">
        <v>38</v>
      </c>
      <c r="B14014" t="s">
        <v>107</v>
      </c>
      <c r="C14014" t="s">
        <v>43</v>
      </c>
      <c r="D14014" t="s">
        <v>29</v>
      </c>
      <c r="E14014" t="b">
        <v>0</v>
      </c>
      <c r="F14014" s="1">
        <v>45598.197465277779</v>
      </c>
      <c r="G14014" t="b">
        <v>1</v>
      </c>
      <c r="H14014" t="b">
        <v>1</v>
      </c>
      <c r="I14014" t="s">
        <v>41</v>
      </c>
      <c r="J14014" t="s">
        <v>70</v>
      </c>
      <c r="K14014" t="s">
        <v>56</v>
      </c>
      <c r="L14014">
        <v>77526</v>
      </c>
    </row>
    <row r="14015" spans="1:12" x14ac:dyDescent="0.25">
      <c r="A14015" t="s">
        <v>45</v>
      </c>
      <c r="B14015" t="s">
        <v>76</v>
      </c>
      <c r="C14015" t="s">
        <v>68</v>
      </c>
      <c r="D14015" t="s">
        <v>29</v>
      </c>
      <c r="E14015" t="b">
        <v>1</v>
      </c>
      <c r="F14015" s="1">
        <v>45350.287326388891</v>
      </c>
      <c r="G14015" t="b">
        <v>1</v>
      </c>
      <c r="H14015" t="b">
        <v>0</v>
      </c>
      <c r="I14015" t="s">
        <v>16</v>
      </c>
      <c r="J14015" t="s">
        <v>57</v>
      </c>
      <c r="K14015" t="s">
        <v>105</v>
      </c>
      <c r="L14015">
        <v>81349</v>
      </c>
    </row>
    <row r="14016" spans="1:12" x14ac:dyDescent="0.25">
      <c r="A14016" t="s">
        <v>82</v>
      </c>
      <c r="B14016" t="s">
        <v>83</v>
      </c>
      <c r="C14016" t="s">
        <v>40</v>
      </c>
      <c r="D14016" t="s">
        <v>29</v>
      </c>
      <c r="E14016" t="b">
        <v>0</v>
      </c>
      <c r="F14016" s="1">
        <v>45297.503692129627</v>
      </c>
      <c r="G14016" t="b">
        <v>0</v>
      </c>
      <c r="H14016" t="b">
        <v>1</v>
      </c>
      <c r="I14016" t="s">
        <v>84</v>
      </c>
      <c r="J14016" t="s">
        <v>47</v>
      </c>
      <c r="K14016" t="s">
        <v>58</v>
      </c>
      <c r="L14016">
        <v>121573</v>
      </c>
    </row>
    <row r="14017" spans="1:12" x14ac:dyDescent="0.25">
      <c r="A14017" t="s">
        <v>26</v>
      </c>
      <c r="B14017" t="s">
        <v>71</v>
      </c>
      <c r="C14017" t="s">
        <v>40</v>
      </c>
      <c r="D14017" t="s">
        <v>29</v>
      </c>
      <c r="E14017" t="b">
        <v>0</v>
      </c>
      <c r="F14017" s="1">
        <v>45617.38821759259</v>
      </c>
      <c r="G14017" t="b">
        <v>0</v>
      </c>
      <c r="H14017" t="b">
        <v>1</v>
      </c>
      <c r="I14017" t="s">
        <v>30</v>
      </c>
      <c r="J14017" t="s">
        <v>17</v>
      </c>
      <c r="K14017" t="s">
        <v>115</v>
      </c>
      <c r="L14017">
        <v>118666</v>
      </c>
    </row>
    <row r="14018" spans="1:12" x14ac:dyDescent="0.25">
      <c r="A14018" t="s">
        <v>45</v>
      </c>
      <c r="B14018" t="s">
        <v>46</v>
      </c>
      <c r="C14018" t="s">
        <v>14</v>
      </c>
      <c r="D14018" t="s">
        <v>15</v>
      </c>
      <c r="E14018" t="b">
        <v>0</v>
      </c>
      <c r="F14018" s="1">
        <v>45622.804016203707</v>
      </c>
      <c r="G14018" t="b">
        <v>0</v>
      </c>
      <c r="H14018" t="b">
        <v>1</v>
      </c>
      <c r="I14018" t="s">
        <v>16</v>
      </c>
      <c r="J14018" t="s">
        <v>80</v>
      </c>
      <c r="K14018" t="s">
        <v>109</v>
      </c>
      <c r="L14018">
        <v>100139</v>
      </c>
    </row>
    <row r="14019" spans="1:12" x14ac:dyDescent="0.25">
      <c r="A14019" t="s">
        <v>45</v>
      </c>
      <c r="B14019" t="s">
        <v>46</v>
      </c>
      <c r="C14019" t="s">
        <v>28</v>
      </c>
      <c r="D14019" t="s">
        <v>15</v>
      </c>
      <c r="E14019" t="b">
        <v>1</v>
      </c>
      <c r="F14019" s="1">
        <v>45460.120682870373</v>
      </c>
      <c r="G14019" t="b">
        <v>0</v>
      </c>
      <c r="H14019" t="b">
        <v>0</v>
      </c>
      <c r="I14019" t="s">
        <v>16</v>
      </c>
      <c r="J14019" t="s">
        <v>72</v>
      </c>
      <c r="K14019" t="s">
        <v>119</v>
      </c>
      <c r="L14019">
        <v>88722</v>
      </c>
    </row>
    <row r="14020" spans="1:12" x14ac:dyDescent="0.25">
      <c r="A14020" t="s">
        <v>82</v>
      </c>
      <c r="B14020" t="s">
        <v>85</v>
      </c>
      <c r="C14020" t="s">
        <v>43</v>
      </c>
      <c r="D14020" t="s">
        <v>22</v>
      </c>
      <c r="E14020" t="b">
        <v>1</v>
      </c>
      <c r="F14020" s="1">
        <v>45520.305567129632</v>
      </c>
      <c r="G14020" t="b">
        <v>1</v>
      </c>
      <c r="H14020" t="b">
        <v>0</v>
      </c>
      <c r="I14020" t="s">
        <v>84</v>
      </c>
      <c r="J14020" t="s">
        <v>52</v>
      </c>
      <c r="K14020" t="s">
        <v>101</v>
      </c>
      <c r="L14020">
        <v>116990</v>
      </c>
    </row>
    <row r="14021" spans="1:12" x14ac:dyDescent="0.25">
      <c r="A14021" t="s">
        <v>82</v>
      </c>
      <c r="B14021" t="s">
        <v>83</v>
      </c>
      <c r="C14021" t="s">
        <v>28</v>
      </c>
      <c r="D14021" t="s">
        <v>15</v>
      </c>
      <c r="E14021" t="b">
        <v>0</v>
      </c>
      <c r="F14021" s="1">
        <v>45532.805914351848</v>
      </c>
      <c r="G14021" t="b">
        <v>1</v>
      </c>
      <c r="H14021" t="b">
        <v>0</v>
      </c>
      <c r="I14021" t="s">
        <v>84</v>
      </c>
      <c r="J14021" t="s">
        <v>47</v>
      </c>
      <c r="K14021" t="s">
        <v>92</v>
      </c>
      <c r="L14021">
        <v>128045</v>
      </c>
    </row>
    <row r="14022" spans="1:12" x14ac:dyDescent="0.25">
      <c r="A14022" t="s">
        <v>26</v>
      </c>
      <c r="B14022" t="s">
        <v>27</v>
      </c>
      <c r="C14022" t="s">
        <v>43</v>
      </c>
      <c r="D14022" t="s">
        <v>15</v>
      </c>
      <c r="E14022" t="b">
        <v>1</v>
      </c>
      <c r="F14022" s="1">
        <v>45375.268888888888</v>
      </c>
      <c r="G14022" t="b">
        <v>1</v>
      </c>
      <c r="H14022" t="b">
        <v>0</v>
      </c>
      <c r="I14022" t="s">
        <v>30</v>
      </c>
      <c r="J14022" t="s">
        <v>80</v>
      </c>
      <c r="K14022" t="s">
        <v>100</v>
      </c>
      <c r="L14022">
        <v>129285</v>
      </c>
    </row>
    <row r="14023" spans="1:12" x14ac:dyDescent="0.25">
      <c r="A14023" t="s">
        <v>82</v>
      </c>
      <c r="B14023" t="s">
        <v>83</v>
      </c>
      <c r="C14023" t="s">
        <v>14</v>
      </c>
      <c r="D14023" t="s">
        <v>29</v>
      </c>
      <c r="E14023" t="b">
        <v>1</v>
      </c>
      <c r="F14023" s="1">
        <v>45297.107708333337</v>
      </c>
      <c r="G14023" t="b">
        <v>0</v>
      </c>
      <c r="H14023" t="b">
        <v>0</v>
      </c>
      <c r="I14023" t="s">
        <v>84</v>
      </c>
      <c r="J14023" t="s">
        <v>66</v>
      </c>
      <c r="K14023" t="s">
        <v>74</v>
      </c>
      <c r="L14023">
        <v>108398</v>
      </c>
    </row>
    <row r="14024" spans="1:12" x14ac:dyDescent="0.25">
      <c r="A14024" t="s">
        <v>45</v>
      </c>
      <c r="B14024" t="s">
        <v>76</v>
      </c>
      <c r="C14024" t="s">
        <v>68</v>
      </c>
      <c r="D14024" t="s">
        <v>22</v>
      </c>
      <c r="E14024" t="b">
        <v>1</v>
      </c>
      <c r="F14024" s="1">
        <v>45520.447233796287</v>
      </c>
      <c r="G14024" t="b">
        <v>0</v>
      </c>
      <c r="H14024" t="b">
        <v>1</v>
      </c>
      <c r="I14024" t="s">
        <v>16</v>
      </c>
      <c r="J14024" t="s">
        <v>80</v>
      </c>
      <c r="K14024" t="s">
        <v>90</v>
      </c>
      <c r="L14024">
        <v>104731</v>
      </c>
    </row>
    <row r="14025" spans="1:12" x14ac:dyDescent="0.25">
      <c r="A14025" t="s">
        <v>49</v>
      </c>
      <c r="B14025" t="s">
        <v>50</v>
      </c>
      <c r="C14025" t="s">
        <v>28</v>
      </c>
      <c r="D14025" t="s">
        <v>29</v>
      </c>
      <c r="E14025" t="b">
        <v>1</v>
      </c>
      <c r="F14025" s="1">
        <v>45595.585451388892</v>
      </c>
      <c r="G14025" t="b">
        <v>1</v>
      </c>
      <c r="H14025" t="b">
        <v>1</v>
      </c>
      <c r="I14025" t="s">
        <v>51</v>
      </c>
      <c r="J14025" t="s">
        <v>64</v>
      </c>
      <c r="K14025" t="s">
        <v>115</v>
      </c>
      <c r="L14025">
        <v>86776</v>
      </c>
    </row>
    <row r="14026" spans="1:12" x14ac:dyDescent="0.25">
      <c r="A14026" t="s">
        <v>12</v>
      </c>
      <c r="B14026" t="s">
        <v>63</v>
      </c>
      <c r="C14026" t="s">
        <v>68</v>
      </c>
      <c r="D14026" t="s">
        <v>29</v>
      </c>
      <c r="E14026" t="b">
        <v>0</v>
      </c>
      <c r="F14026" s="1">
        <v>45471.836504629631</v>
      </c>
      <c r="G14026" t="b">
        <v>1</v>
      </c>
      <c r="H14026" t="b">
        <v>0</v>
      </c>
      <c r="I14026" t="s">
        <v>16</v>
      </c>
      <c r="J14026" t="s">
        <v>64</v>
      </c>
      <c r="K14026" t="s">
        <v>112</v>
      </c>
      <c r="L14026">
        <v>125128</v>
      </c>
    </row>
    <row r="14027" spans="1:12" x14ac:dyDescent="0.25">
      <c r="A14027" t="s">
        <v>12</v>
      </c>
      <c r="B14027" t="s">
        <v>13</v>
      </c>
      <c r="C14027" t="s">
        <v>21</v>
      </c>
      <c r="D14027" t="s">
        <v>22</v>
      </c>
      <c r="E14027" t="b">
        <v>0</v>
      </c>
      <c r="F14027" s="1">
        <v>45629.850740740738</v>
      </c>
      <c r="G14027" t="b">
        <v>0</v>
      </c>
      <c r="H14027" t="b">
        <v>0</v>
      </c>
      <c r="I14027" t="s">
        <v>16</v>
      </c>
      <c r="J14027" t="s">
        <v>44</v>
      </c>
      <c r="K14027" t="s">
        <v>111</v>
      </c>
      <c r="L14027">
        <v>114381</v>
      </c>
    </row>
    <row r="14028" spans="1:12" x14ac:dyDescent="0.25">
      <c r="A14028" t="s">
        <v>49</v>
      </c>
      <c r="B14028" t="s">
        <v>50</v>
      </c>
      <c r="C14028" t="s">
        <v>28</v>
      </c>
      <c r="D14028" t="s">
        <v>29</v>
      </c>
      <c r="E14028" t="b">
        <v>0</v>
      </c>
      <c r="F14028" s="1">
        <v>45629.640138888892</v>
      </c>
      <c r="G14028" t="b">
        <v>0</v>
      </c>
      <c r="H14028" t="b">
        <v>1</v>
      </c>
      <c r="I14028" t="s">
        <v>51</v>
      </c>
      <c r="J14028" t="s">
        <v>52</v>
      </c>
      <c r="K14028" t="s">
        <v>81</v>
      </c>
      <c r="L14028">
        <v>85724</v>
      </c>
    </row>
    <row r="14029" spans="1:12" x14ac:dyDescent="0.25">
      <c r="A14029" t="s">
        <v>82</v>
      </c>
      <c r="B14029" t="s">
        <v>83</v>
      </c>
      <c r="C14029" t="s">
        <v>28</v>
      </c>
      <c r="D14029" t="s">
        <v>22</v>
      </c>
      <c r="E14029" t="b">
        <v>1</v>
      </c>
      <c r="F14029" s="1">
        <v>45316.374583333331</v>
      </c>
      <c r="G14029" t="b">
        <v>0</v>
      </c>
      <c r="H14029" t="b">
        <v>0</v>
      </c>
      <c r="I14029" t="s">
        <v>84</v>
      </c>
      <c r="J14029" t="s">
        <v>47</v>
      </c>
      <c r="K14029" t="s">
        <v>116</v>
      </c>
      <c r="L14029">
        <v>100093</v>
      </c>
    </row>
    <row r="14030" spans="1:12" x14ac:dyDescent="0.25">
      <c r="A14030" t="s">
        <v>49</v>
      </c>
      <c r="B14030" t="s">
        <v>108</v>
      </c>
      <c r="C14030" t="s">
        <v>28</v>
      </c>
      <c r="D14030" t="s">
        <v>29</v>
      </c>
      <c r="E14030" t="b">
        <v>0</v>
      </c>
      <c r="F14030" s="1">
        <v>45644.523449074077</v>
      </c>
      <c r="G14030" t="b">
        <v>1</v>
      </c>
      <c r="H14030" t="b">
        <v>0</v>
      </c>
      <c r="I14030" t="s">
        <v>51</v>
      </c>
      <c r="J14030" t="s">
        <v>52</v>
      </c>
      <c r="K14030" t="s">
        <v>111</v>
      </c>
      <c r="L14030">
        <v>74166</v>
      </c>
    </row>
    <row r="14031" spans="1:12" x14ac:dyDescent="0.25">
      <c r="A14031" t="s">
        <v>54</v>
      </c>
      <c r="B14031" t="s">
        <v>55</v>
      </c>
      <c r="C14031" t="s">
        <v>43</v>
      </c>
      <c r="D14031" t="s">
        <v>29</v>
      </c>
      <c r="E14031" t="b">
        <v>1</v>
      </c>
      <c r="F14031" s="1">
        <v>45361.171331018522</v>
      </c>
      <c r="G14031" t="b">
        <v>1</v>
      </c>
      <c r="H14031" t="b">
        <v>0</v>
      </c>
      <c r="I14031" t="s">
        <v>30</v>
      </c>
      <c r="J14031" t="s">
        <v>52</v>
      </c>
      <c r="K14031" t="s">
        <v>115</v>
      </c>
      <c r="L14031">
        <v>142358</v>
      </c>
    </row>
    <row r="14032" spans="1:12" x14ac:dyDescent="0.25">
      <c r="A14032" t="s">
        <v>49</v>
      </c>
      <c r="B14032" t="s">
        <v>50</v>
      </c>
      <c r="C14032" t="s">
        <v>14</v>
      </c>
      <c r="D14032" t="s">
        <v>29</v>
      </c>
      <c r="E14032" t="b">
        <v>1</v>
      </c>
      <c r="F14032" s="1">
        <v>45652.211944444447</v>
      </c>
      <c r="G14032" t="b">
        <v>1</v>
      </c>
      <c r="H14032" t="b">
        <v>1</v>
      </c>
      <c r="I14032" t="s">
        <v>51</v>
      </c>
      <c r="J14032" t="s">
        <v>66</v>
      </c>
      <c r="K14032" t="s">
        <v>93</v>
      </c>
      <c r="L14032">
        <v>95360</v>
      </c>
    </row>
    <row r="14033" spans="1:12" x14ac:dyDescent="0.25">
      <c r="A14033" t="s">
        <v>54</v>
      </c>
      <c r="B14033" t="s">
        <v>79</v>
      </c>
      <c r="C14033" t="s">
        <v>14</v>
      </c>
      <c r="D14033" t="s">
        <v>29</v>
      </c>
      <c r="E14033" t="b">
        <v>0</v>
      </c>
      <c r="F14033" s="1">
        <v>45299.0078587963</v>
      </c>
      <c r="G14033" t="b">
        <v>0</v>
      </c>
      <c r="H14033" t="b">
        <v>1</v>
      </c>
      <c r="I14033" t="s">
        <v>30</v>
      </c>
      <c r="J14033" t="s">
        <v>70</v>
      </c>
      <c r="K14033" t="s">
        <v>123</v>
      </c>
      <c r="L14033">
        <v>128589</v>
      </c>
    </row>
    <row r="14034" spans="1:12" x14ac:dyDescent="0.25">
      <c r="A14034" t="s">
        <v>19</v>
      </c>
      <c r="B14034" t="s">
        <v>94</v>
      </c>
      <c r="C14034" t="s">
        <v>68</v>
      </c>
      <c r="D14034" t="s">
        <v>22</v>
      </c>
      <c r="E14034" t="b">
        <v>0</v>
      </c>
      <c r="F14034" s="1">
        <v>45533.29859953704</v>
      </c>
      <c r="G14034" t="b">
        <v>1</v>
      </c>
      <c r="H14034" t="b">
        <v>0</v>
      </c>
      <c r="I14034" t="s">
        <v>23</v>
      </c>
      <c r="J14034" t="s">
        <v>64</v>
      </c>
      <c r="K14034" t="s">
        <v>101</v>
      </c>
      <c r="L14034">
        <v>69985</v>
      </c>
    </row>
    <row r="14035" spans="1:12" x14ac:dyDescent="0.25">
      <c r="A14035" t="s">
        <v>12</v>
      </c>
      <c r="B14035" t="s">
        <v>13</v>
      </c>
      <c r="C14035" t="s">
        <v>43</v>
      </c>
      <c r="D14035" t="s">
        <v>15</v>
      </c>
      <c r="E14035" t="b">
        <v>1</v>
      </c>
      <c r="F14035" s="1">
        <v>45444.712106481478</v>
      </c>
      <c r="G14035" t="b">
        <v>1</v>
      </c>
      <c r="H14035" t="b">
        <v>1</v>
      </c>
      <c r="I14035" t="s">
        <v>16</v>
      </c>
      <c r="J14035" t="s">
        <v>64</v>
      </c>
      <c r="K14035" t="s">
        <v>97</v>
      </c>
      <c r="L14035">
        <v>113208</v>
      </c>
    </row>
    <row r="14036" spans="1:12" x14ac:dyDescent="0.25">
      <c r="A14036" t="s">
        <v>49</v>
      </c>
      <c r="B14036" t="s">
        <v>61</v>
      </c>
      <c r="C14036" t="s">
        <v>14</v>
      </c>
      <c r="D14036" t="s">
        <v>15</v>
      </c>
      <c r="E14036" t="b">
        <v>0</v>
      </c>
      <c r="F14036" s="1">
        <v>45294.161921296298</v>
      </c>
      <c r="G14036" t="b">
        <v>1</v>
      </c>
      <c r="H14036" t="b">
        <v>1</v>
      </c>
      <c r="I14036" t="s">
        <v>51</v>
      </c>
      <c r="J14036" t="s">
        <v>24</v>
      </c>
      <c r="K14036" t="s">
        <v>102</v>
      </c>
      <c r="L14036">
        <v>74472</v>
      </c>
    </row>
    <row r="14037" spans="1:12" x14ac:dyDescent="0.25">
      <c r="A14037" t="s">
        <v>38</v>
      </c>
      <c r="B14037" t="s">
        <v>107</v>
      </c>
      <c r="C14037" t="s">
        <v>21</v>
      </c>
      <c r="D14037" t="s">
        <v>29</v>
      </c>
      <c r="E14037" t="b">
        <v>1</v>
      </c>
      <c r="F14037" s="1">
        <v>45470.925023148149</v>
      </c>
      <c r="G14037" t="b">
        <v>1</v>
      </c>
      <c r="H14037" t="b">
        <v>1</v>
      </c>
      <c r="I14037" t="s">
        <v>41</v>
      </c>
      <c r="J14037" t="s">
        <v>47</v>
      </c>
      <c r="K14037" t="s">
        <v>111</v>
      </c>
      <c r="L14037">
        <v>85638</v>
      </c>
    </row>
    <row r="14038" spans="1:12" x14ac:dyDescent="0.25">
      <c r="A14038" t="s">
        <v>19</v>
      </c>
      <c r="B14038" t="s">
        <v>94</v>
      </c>
      <c r="C14038" t="s">
        <v>40</v>
      </c>
      <c r="D14038" t="s">
        <v>29</v>
      </c>
      <c r="E14038" t="b">
        <v>1</v>
      </c>
      <c r="F14038" s="1">
        <v>45618.196620370371</v>
      </c>
      <c r="G14038" t="b">
        <v>1</v>
      </c>
      <c r="H14038" t="b">
        <v>0</v>
      </c>
      <c r="I14038" t="s">
        <v>23</v>
      </c>
      <c r="J14038" t="s">
        <v>64</v>
      </c>
      <c r="K14038" t="s">
        <v>73</v>
      </c>
      <c r="L14038">
        <v>66770</v>
      </c>
    </row>
    <row r="14039" spans="1:12" x14ac:dyDescent="0.25">
      <c r="A14039" t="s">
        <v>45</v>
      </c>
      <c r="B14039" t="s">
        <v>46</v>
      </c>
      <c r="C14039" t="s">
        <v>14</v>
      </c>
      <c r="D14039" t="s">
        <v>29</v>
      </c>
      <c r="E14039" t="b">
        <v>1</v>
      </c>
      <c r="F14039" s="1">
        <v>45327.95921296296</v>
      </c>
      <c r="G14039" t="b">
        <v>1</v>
      </c>
      <c r="H14039" t="b">
        <v>1</v>
      </c>
      <c r="I14039" t="s">
        <v>16</v>
      </c>
      <c r="J14039" t="s">
        <v>64</v>
      </c>
      <c r="K14039" t="s">
        <v>113</v>
      </c>
      <c r="L14039">
        <v>114048</v>
      </c>
    </row>
    <row r="14040" spans="1:12" x14ac:dyDescent="0.25">
      <c r="A14040" t="s">
        <v>49</v>
      </c>
      <c r="B14040" t="s">
        <v>50</v>
      </c>
      <c r="C14040" t="s">
        <v>14</v>
      </c>
      <c r="D14040" t="s">
        <v>22</v>
      </c>
      <c r="E14040" t="b">
        <v>1</v>
      </c>
      <c r="F14040" s="1">
        <v>45511.144641203697</v>
      </c>
      <c r="G14040" t="b">
        <v>1</v>
      </c>
      <c r="H14040" t="b">
        <v>0</v>
      </c>
      <c r="I14040" t="s">
        <v>51</v>
      </c>
      <c r="J14040" t="s">
        <v>34</v>
      </c>
      <c r="K14040" t="s">
        <v>89</v>
      </c>
      <c r="L14040">
        <v>91298</v>
      </c>
    </row>
    <row r="14041" spans="1:12" x14ac:dyDescent="0.25">
      <c r="A14041" t="s">
        <v>19</v>
      </c>
      <c r="B14041" t="s">
        <v>36</v>
      </c>
      <c r="C14041" t="s">
        <v>14</v>
      </c>
      <c r="D14041" t="s">
        <v>15</v>
      </c>
      <c r="E14041" t="b">
        <v>0</v>
      </c>
      <c r="F14041" s="1">
        <v>45353.286203703698</v>
      </c>
      <c r="G14041" t="b">
        <v>1</v>
      </c>
      <c r="H14041" t="b">
        <v>0</v>
      </c>
      <c r="I14041" t="s">
        <v>23</v>
      </c>
      <c r="J14041" t="s">
        <v>44</v>
      </c>
      <c r="K14041" t="s">
        <v>81</v>
      </c>
      <c r="L14041">
        <v>66210</v>
      </c>
    </row>
    <row r="14042" spans="1:12" x14ac:dyDescent="0.25">
      <c r="A14042" t="s">
        <v>54</v>
      </c>
      <c r="B14042" t="s">
        <v>79</v>
      </c>
      <c r="C14042" t="s">
        <v>68</v>
      </c>
      <c r="D14042" t="s">
        <v>15</v>
      </c>
      <c r="E14042" t="b">
        <v>1</v>
      </c>
      <c r="F14042" s="1">
        <v>45424.151932870373</v>
      </c>
      <c r="G14042" t="b">
        <v>1</v>
      </c>
      <c r="H14042" t="b">
        <v>0</v>
      </c>
      <c r="I14042" t="s">
        <v>30</v>
      </c>
      <c r="J14042" t="s">
        <v>31</v>
      </c>
      <c r="K14042" t="s">
        <v>97</v>
      </c>
      <c r="L14042">
        <v>130882</v>
      </c>
    </row>
    <row r="14043" spans="1:12" x14ac:dyDescent="0.25">
      <c r="A14043" t="s">
        <v>19</v>
      </c>
      <c r="B14043" t="s">
        <v>20</v>
      </c>
      <c r="C14043" t="s">
        <v>14</v>
      </c>
      <c r="D14043" t="s">
        <v>15</v>
      </c>
      <c r="E14043" t="b">
        <v>1</v>
      </c>
      <c r="F14043" s="1">
        <v>45314.842442129629</v>
      </c>
      <c r="G14043" t="b">
        <v>1</v>
      </c>
      <c r="H14043" t="b">
        <v>1</v>
      </c>
      <c r="I14043" t="s">
        <v>23</v>
      </c>
      <c r="J14043" t="s">
        <v>44</v>
      </c>
      <c r="K14043" t="s">
        <v>99</v>
      </c>
      <c r="L14043">
        <v>68054</v>
      </c>
    </row>
    <row r="14044" spans="1:12" x14ac:dyDescent="0.25">
      <c r="A14044" t="s">
        <v>82</v>
      </c>
      <c r="B14044" t="s">
        <v>91</v>
      </c>
      <c r="C14044" t="s">
        <v>68</v>
      </c>
      <c r="D14044" t="s">
        <v>15</v>
      </c>
      <c r="E14044" t="b">
        <v>1</v>
      </c>
      <c r="F14044" s="1">
        <v>45430.15221064815</v>
      </c>
      <c r="G14044" t="b">
        <v>0</v>
      </c>
      <c r="H14044" t="b">
        <v>0</v>
      </c>
      <c r="I14044" t="s">
        <v>84</v>
      </c>
      <c r="J14044" t="s">
        <v>24</v>
      </c>
      <c r="K14044" t="s">
        <v>104</v>
      </c>
      <c r="L14044">
        <v>109091</v>
      </c>
    </row>
    <row r="14045" spans="1:12" x14ac:dyDescent="0.25">
      <c r="A14045" t="s">
        <v>49</v>
      </c>
      <c r="B14045" t="s">
        <v>108</v>
      </c>
      <c r="C14045" t="s">
        <v>43</v>
      </c>
      <c r="D14045" t="s">
        <v>22</v>
      </c>
      <c r="E14045" t="b">
        <v>0</v>
      </c>
      <c r="F14045" s="1">
        <v>45589.967916666668</v>
      </c>
      <c r="G14045" t="b">
        <v>0</v>
      </c>
      <c r="H14045" t="b">
        <v>0</v>
      </c>
      <c r="I14045" t="s">
        <v>51</v>
      </c>
      <c r="J14045" t="s">
        <v>52</v>
      </c>
      <c r="K14045" t="s">
        <v>111</v>
      </c>
      <c r="L14045">
        <v>72716</v>
      </c>
    </row>
    <row r="14046" spans="1:12" x14ac:dyDescent="0.25">
      <c r="A14046" t="s">
        <v>45</v>
      </c>
      <c r="B14046" t="s">
        <v>46</v>
      </c>
      <c r="C14046" t="s">
        <v>28</v>
      </c>
      <c r="D14046" t="s">
        <v>22</v>
      </c>
      <c r="E14046" t="b">
        <v>0</v>
      </c>
      <c r="F14046" s="1">
        <v>45370.364814814813</v>
      </c>
      <c r="G14046" t="b">
        <v>1</v>
      </c>
      <c r="H14046" t="b">
        <v>1</v>
      </c>
      <c r="I14046" t="s">
        <v>16</v>
      </c>
      <c r="J14046" t="s">
        <v>66</v>
      </c>
      <c r="K14046" t="s">
        <v>101</v>
      </c>
      <c r="L14046">
        <v>94737</v>
      </c>
    </row>
    <row r="14047" spans="1:12" x14ac:dyDescent="0.25">
      <c r="A14047" t="s">
        <v>45</v>
      </c>
      <c r="B14047" t="s">
        <v>76</v>
      </c>
      <c r="C14047" t="s">
        <v>28</v>
      </c>
      <c r="D14047" t="s">
        <v>29</v>
      </c>
      <c r="E14047" t="b">
        <v>0</v>
      </c>
      <c r="F14047" s="1">
        <v>45458.291145833333</v>
      </c>
      <c r="G14047" t="b">
        <v>0</v>
      </c>
      <c r="H14047" t="b">
        <v>1</v>
      </c>
      <c r="I14047" t="s">
        <v>16</v>
      </c>
      <c r="J14047" t="s">
        <v>44</v>
      </c>
      <c r="K14047" t="s">
        <v>65</v>
      </c>
      <c r="L14047">
        <v>86892</v>
      </c>
    </row>
    <row r="14048" spans="1:12" x14ac:dyDescent="0.25">
      <c r="A14048" t="s">
        <v>12</v>
      </c>
      <c r="B14048" t="s">
        <v>75</v>
      </c>
      <c r="C14048" t="s">
        <v>68</v>
      </c>
      <c r="D14048" t="s">
        <v>15</v>
      </c>
      <c r="E14048" t="b">
        <v>1</v>
      </c>
      <c r="F14048" s="1">
        <v>45417.808252314811</v>
      </c>
      <c r="G14048" t="b">
        <v>0</v>
      </c>
      <c r="H14048" t="b">
        <v>0</v>
      </c>
      <c r="I14048" t="s">
        <v>16</v>
      </c>
      <c r="J14048" t="s">
        <v>17</v>
      </c>
      <c r="K14048" t="s">
        <v>81</v>
      </c>
      <c r="L14048">
        <v>144481</v>
      </c>
    </row>
    <row r="14049" spans="1:12" x14ac:dyDescent="0.25">
      <c r="A14049" t="s">
        <v>19</v>
      </c>
      <c r="B14049" t="s">
        <v>20</v>
      </c>
      <c r="C14049" t="s">
        <v>68</v>
      </c>
      <c r="D14049" t="s">
        <v>29</v>
      </c>
      <c r="E14049" t="b">
        <v>1</v>
      </c>
      <c r="F14049" s="1">
        <v>45643.31</v>
      </c>
      <c r="G14049" t="b">
        <v>0</v>
      </c>
      <c r="H14049" t="b">
        <v>0</v>
      </c>
      <c r="I14049" t="s">
        <v>23</v>
      </c>
      <c r="J14049" t="s">
        <v>24</v>
      </c>
      <c r="K14049" t="s">
        <v>116</v>
      </c>
      <c r="L14049">
        <v>89067</v>
      </c>
    </row>
    <row r="14050" spans="1:12" x14ac:dyDescent="0.25">
      <c r="A14050" t="s">
        <v>12</v>
      </c>
      <c r="B14050" t="s">
        <v>63</v>
      </c>
      <c r="C14050" t="s">
        <v>21</v>
      </c>
      <c r="D14050" t="s">
        <v>22</v>
      </c>
      <c r="E14050" t="b">
        <v>1</v>
      </c>
      <c r="F14050" s="1">
        <v>45439.127928240741</v>
      </c>
      <c r="G14050" t="b">
        <v>1</v>
      </c>
      <c r="H14050" t="b">
        <v>1</v>
      </c>
      <c r="I14050" t="s">
        <v>16</v>
      </c>
      <c r="J14050" t="s">
        <v>44</v>
      </c>
      <c r="K14050" t="s">
        <v>120</v>
      </c>
      <c r="L14050">
        <v>130772</v>
      </c>
    </row>
    <row r="14051" spans="1:12" x14ac:dyDescent="0.25">
      <c r="A14051" t="s">
        <v>12</v>
      </c>
      <c r="B14051" t="s">
        <v>63</v>
      </c>
      <c r="C14051" t="s">
        <v>21</v>
      </c>
      <c r="D14051" t="s">
        <v>22</v>
      </c>
      <c r="E14051" t="b">
        <v>0</v>
      </c>
      <c r="F14051" s="1">
        <v>45640.748564814807</v>
      </c>
      <c r="G14051" t="b">
        <v>1</v>
      </c>
      <c r="H14051" t="b">
        <v>0</v>
      </c>
      <c r="I14051" t="s">
        <v>16</v>
      </c>
      <c r="J14051" t="s">
        <v>47</v>
      </c>
      <c r="K14051" t="s">
        <v>124</v>
      </c>
      <c r="L14051">
        <v>134080</v>
      </c>
    </row>
    <row r="14052" spans="1:12" x14ac:dyDescent="0.25">
      <c r="A14052" t="s">
        <v>54</v>
      </c>
      <c r="B14052" t="s">
        <v>79</v>
      </c>
      <c r="C14052" t="s">
        <v>40</v>
      </c>
      <c r="D14052" t="s">
        <v>29</v>
      </c>
      <c r="E14052" t="b">
        <v>0</v>
      </c>
      <c r="F14052" s="1">
        <v>45391.981608796297</v>
      </c>
      <c r="G14052" t="b">
        <v>1</v>
      </c>
      <c r="H14052" t="b">
        <v>0</v>
      </c>
      <c r="I14052" t="s">
        <v>30</v>
      </c>
      <c r="J14052" t="s">
        <v>64</v>
      </c>
      <c r="K14052" t="s">
        <v>56</v>
      </c>
      <c r="L14052">
        <v>139371</v>
      </c>
    </row>
    <row r="14053" spans="1:12" x14ac:dyDescent="0.25">
      <c r="A14053" t="s">
        <v>49</v>
      </c>
      <c r="B14053" t="s">
        <v>61</v>
      </c>
      <c r="C14053" t="s">
        <v>14</v>
      </c>
      <c r="D14053" t="s">
        <v>22</v>
      </c>
      <c r="E14053" t="b">
        <v>0</v>
      </c>
      <c r="F14053" s="1">
        <v>45626.407048611109</v>
      </c>
      <c r="G14053" t="b">
        <v>1</v>
      </c>
      <c r="H14053" t="b">
        <v>1</v>
      </c>
      <c r="I14053" t="s">
        <v>51</v>
      </c>
      <c r="J14053" t="s">
        <v>44</v>
      </c>
      <c r="K14053" t="s">
        <v>89</v>
      </c>
      <c r="L14053">
        <v>93069</v>
      </c>
    </row>
    <row r="14054" spans="1:12" x14ac:dyDescent="0.25">
      <c r="A14054" t="s">
        <v>54</v>
      </c>
      <c r="B14054" t="s">
        <v>55</v>
      </c>
      <c r="C14054" t="s">
        <v>14</v>
      </c>
      <c r="D14054" t="s">
        <v>15</v>
      </c>
      <c r="E14054" t="b">
        <v>0</v>
      </c>
      <c r="F14054" s="1">
        <v>45476.192546296297</v>
      </c>
      <c r="G14054" t="b">
        <v>1</v>
      </c>
      <c r="H14054" t="b">
        <v>1</v>
      </c>
      <c r="I14054" t="s">
        <v>30</v>
      </c>
      <c r="J14054" t="s">
        <v>47</v>
      </c>
      <c r="K14054" t="s">
        <v>89</v>
      </c>
      <c r="L14054">
        <v>133461</v>
      </c>
    </row>
    <row r="14055" spans="1:12" x14ac:dyDescent="0.25">
      <c r="A14055" t="s">
        <v>12</v>
      </c>
      <c r="B14055" t="s">
        <v>75</v>
      </c>
      <c r="C14055" t="s">
        <v>43</v>
      </c>
      <c r="D14055" t="s">
        <v>22</v>
      </c>
      <c r="E14055" t="b">
        <v>0</v>
      </c>
      <c r="F14055" s="1">
        <v>45629.463333333333</v>
      </c>
      <c r="G14055" t="b">
        <v>1</v>
      </c>
      <c r="H14055" t="b">
        <v>0</v>
      </c>
      <c r="I14055" t="s">
        <v>16</v>
      </c>
      <c r="J14055" t="s">
        <v>44</v>
      </c>
      <c r="K14055" t="s">
        <v>32</v>
      </c>
      <c r="L14055">
        <v>110569</v>
      </c>
    </row>
    <row r="14056" spans="1:12" x14ac:dyDescent="0.25">
      <c r="A14056" t="s">
        <v>19</v>
      </c>
      <c r="B14056" t="s">
        <v>86</v>
      </c>
      <c r="C14056" t="s">
        <v>28</v>
      </c>
      <c r="D14056" t="s">
        <v>22</v>
      </c>
      <c r="E14056" t="b">
        <v>0</v>
      </c>
      <c r="F14056" s="1">
        <v>45596.918275462973</v>
      </c>
      <c r="G14056" t="b">
        <v>1</v>
      </c>
      <c r="H14056" t="b">
        <v>1</v>
      </c>
      <c r="I14056" t="s">
        <v>23</v>
      </c>
      <c r="J14056" t="s">
        <v>47</v>
      </c>
      <c r="K14056" t="s">
        <v>81</v>
      </c>
      <c r="L14056">
        <v>63534</v>
      </c>
    </row>
    <row r="14057" spans="1:12" x14ac:dyDescent="0.25">
      <c r="A14057" t="s">
        <v>38</v>
      </c>
      <c r="B14057" t="s">
        <v>39</v>
      </c>
      <c r="C14057" t="s">
        <v>40</v>
      </c>
      <c r="D14057" t="s">
        <v>22</v>
      </c>
      <c r="E14057" t="b">
        <v>0</v>
      </c>
      <c r="F14057" s="1">
        <v>45603.990624999999</v>
      </c>
      <c r="G14057" t="b">
        <v>1</v>
      </c>
      <c r="H14057" t="b">
        <v>1</v>
      </c>
      <c r="I14057" t="s">
        <v>41</v>
      </c>
      <c r="J14057" t="s">
        <v>64</v>
      </c>
      <c r="K14057" t="s">
        <v>98</v>
      </c>
      <c r="L14057">
        <v>79630</v>
      </c>
    </row>
    <row r="14058" spans="1:12" x14ac:dyDescent="0.25">
      <c r="A14058" t="s">
        <v>26</v>
      </c>
      <c r="B14058" t="s">
        <v>71</v>
      </c>
      <c r="C14058" t="s">
        <v>68</v>
      </c>
      <c r="D14058" t="s">
        <v>22</v>
      </c>
      <c r="E14058" t="b">
        <v>1</v>
      </c>
      <c r="F14058" s="1">
        <v>45359.857245370367</v>
      </c>
      <c r="G14058" t="b">
        <v>0</v>
      </c>
      <c r="H14058" t="b">
        <v>0</v>
      </c>
      <c r="I14058" t="s">
        <v>30</v>
      </c>
      <c r="J14058" t="s">
        <v>64</v>
      </c>
      <c r="K14058" t="s">
        <v>18</v>
      </c>
      <c r="L14058">
        <v>124120</v>
      </c>
    </row>
    <row r="14059" spans="1:12" x14ac:dyDescent="0.25">
      <c r="A14059" t="s">
        <v>12</v>
      </c>
      <c r="B14059" t="s">
        <v>63</v>
      </c>
      <c r="C14059" t="s">
        <v>43</v>
      </c>
      <c r="D14059" t="s">
        <v>29</v>
      </c>
      <c r="E14059" t="b">
        <v>0</v>
      </c>
      <c r="F14059" s="1">
        <v>45431.731817129628</v>
      </c>
      <c r="G14059" t="b">
        <v>0</v>
      </c>
      <c r="H14059" t="b">
        <v>0</v>
      </c>
      <c r="I14059" t="s">
        <v>16</v>
      </c>
      <c r="J14059" t="s">
        <v>24</v>
      </c>
      <c r="K14059" t="s">
        <v>90</v>
      </c>
      <c r="L14059">
        <v>139067</v>
      </c>
    </row>
    <row r="14060" spans="1:12" x14ac:dyDescent="0.25">
      <c r="A14060" t="s">
        <v>38</v>
      </c>
      <c r="B14060" t="s">
        <v>95</v>
      </c>
      <c r="C14060" t="s">
        <v>43</v>
      </c>
      <c r="D14060" t="s">
        <v>29</v>
      </c>
      <c r="E14060" t="b">
        <v>1</v>
      </c>
      <c r="F14060" s="1">
        <v>45542.339756944442</v>
      </c>
      <c r="G14060" t="b">
        <v>1</v>
      </c>
      <c r="H14060" t="b">
        <v>0</v>
      </c>
      <c r="I14060" t="s">
        <v>41</v>
      </c>
      <c r="J14060" t="s">
        <v>80</v>
      </c>
      <c r="K14060" t="s">
        <v>73</v>
      </c>
      <c r="L14060">
        <v>78931</v>
      </c>
    </row>
    <row r="14061" spans="1:12" x14ac:dyDescent="0.25">
      <c r="A14061" t="s">
        <v>26</v>
      </c>
      <c r="B14061" t="s">
        <v>71</v>
      </c>
      <c r="C14061" t="s">
        <v>21</v>
      </c>
      <c r="D14061" t="s">
        <v>29</v>
      </c>
      <c r="E14061" t="b">
        <v>1</v>
      </c>
      <c r="F14061" s="1">
        <v>45583.075810185182</v>
      </c>
      <c r="G14061" t="b">
        <v>0</v>
      </c>
      <c r="H14061" t="b">
        <v>0</v>
      </c>
      <c r="I14061" t="s">
        <v>30</v>
      </c>
      <c r="J14061" t="s">
        <v>66</v>
      </c>
      <c r="K14061" t="s">
        <v>89</v>
      </c>
      <c r="L14061">
        <v>127485</v>
      </c>
    </row>
    <row r="14062" spans="1:12" x14ac:dyDescent="0.25">
      <c r="A14062" t="s">
        <v>82</v>
      </c>
      <c r="B14062" t="s">
        <v>85</v>
      </c>
      <c r="C14062" t="s">
        <v>43</v>
      </c>
      <c r="D14062" t="s">
        <v>29</v>
      </c>
      <c r="E14062" t="b">
        <v>1</v>
      </c>
      <c r="F14062" s="1">
        <v>45435.765949074077</v>
      </c>
      <c r="G14062" t="b">
        <v>1</v>
      </c>
      <c r="H14062" t="b">
        <v>1</v>
      </c>
      <c r="I14062" t="s">
        <v>84</v>
      </c>
      <c r="J14062" t="s">
        <v>64</v>
      </c>
      <c r="K14062" t="s">
        <v>56</v>
      </c>
      <c r="L14062">
        <v>121870</v>
      </c>
    </row>
    <row r="14063" spans="1:12" x14ac:dyDescent="0.25">
      <c r="A14063" t="s">
        <v>54</v>
      </c>
      <c r="B14063" t="s">
        <v>55</v>
      </c>
      <c r="C14063" t="s">
        <v>21</v>
      </c>
      <c r="D14063" t="s">
        <v>22</v>
      </c>
      <c r="E14063" t="b">
        <v>1</v>
      </c>
      <c r="F14063" s="1">
        <v>45551.316458333327</v>
      </c>
      <c r="G14063" t="b">
        <v>0</v>
      </c>
      <c r="H14063" t="b">
        <v>1</v>
      </c>
      <c r="I14063" t="s">
        <v>30</v>
      </c>
      <c r="J14063" t="s">
        <v>34</v>
      </c>
      <c r="K14063" t="s">
        <v>37</v>
      </c>
      <c r="L14063">
        <v>119658</v>
      </c>
    </row>
    <row r="14064" spans="1:12" x14ac:dyDescent="0.25">
      <c r="A14064" t="s">
        <v>45</v>
      </c>
      <c r="B14064" t="s">
        <v>76</v>
      </c>
      <c r="C14064" t="s">
        <v>68</v>
      </c>
      <c r="D14064" t="s">
        <v>22</v>
      </c>
      <c r="E14064" t="b">
        <v>0</v>
      </c>
      <c r="F14064" s="1">
        <v>45627.690057870372</v>
      </c>
      <c r="G14064" t="b">
        <v>1</v>
      </c>
      <c r="H14064" t="b">
        <v>1</v>
      </c>
      <c r="I14064" t="s">
        <v>16</v>
      </c>
      <c r="J14064" t="s">
        <v>24</v>
      </c>
      <c r="K14064" t="s">
        <v>128</v>
      </c>
      <c r="L14064">
        <v>104898</v>
      </c>
    </row>
    <row r="14065" spans="1:12" x14ac:dyDescent="0.25">
      <c r="A14065" t="s">
        <v>12</v>
      </c>
      <c r="B14065" t="s">
        <v>13</v>
      </c>
      <c r="C14065" t="s">
        <v>43</v>
      </c>
      <c r="D14065" t="s">
        <v>15</v>
      </c>
      <c r="E14065" t="b">
        <v>1</v>
      </c>
      <c r="F14065" s="1">
        <v>45492.425995370373</v>
      </c>
      <c r="G14065" t="b">
        <v>1</v>
      </c>
      <c r="H14065" t="b">
        <v>0</v>
      </c>
      <c r="I14065" t="s">
        <v>16</v>
      </c>
      <c r="J14065" t="s">
        <v>24</v>
      </c>
      <c r="K14065" t="s">
        <v>59</v>
      </c>
      <c r="L14065">
        <v>110014</v>
      </c>
    </row>
    <row r="14066" spans="1:12" x14ac:dyDescent="0.25">
      <c r="A14066" t="s">
        <v>45</v>
      </c>
      <c r="B14066" t="s">
        <v>76</v>
      </c>
      <c r="C14066" t="s">
        <v>14</v>
      </c>
      <c r="D14066" t="s">
        <v>22</v>
      </c>
      <c r="E14066" t="b">
        <v>1</v>
      </c>
      <c r="F14066" s="1">
        <v>45333.985914351862</v>
      </c>
      <c r="G14066" t="b">
        <v>1</v>
      </c>
      <c r="H14066" t="b">
        <v>1</v>
      </c>
      <c r="I14066" t="s">
        <v>16</v>
      </c>
      <c r="J14066" t="s">
        <v>34</v>
      </c>
      <c r="K14066" t="s">
        <v>81</v>
      </c>
      <c r="L14066">
        <v>81277</v>
      </c>
    </row>
    <row r="14067" spans="1:12" x14ac:dyDescent="0.25">
      <c r="A14067" t="s">
        <v>54</v>
      </c>
      <c r="B14067" t="s">
        <v>55</v>
      </c>
      <c r="C14067" t="s">
        <v>40</v>
      </c>
      <c r="D14067" t="s">
        <v>22</v>
      </c>
      <c r="E14067" t="b">
        <v>1</v>
      </c>
      <c r="F14067" s="1">
        <v>45426.269293981481</v>
      </c>
      <c r="G14067" t="b">
        <v>0</v>
      </c>
      <c r="H14067" t="b">
        <v>1</v>
      </c>
      <c r="I14067" t="s">
        <v>30</v>
      </c>
      <c r="J14067" t="s">
        <v>52</v>
      </c>
      <c r="K14067" t="s">
        <v>58</v>
      </c>
      <c r="L14067">
        <v>132698</v>
      </c>
    </row>
    <row r="14068" spans="1:12" x14ac:dyDescent="0.25">
      <c r="A14068" t="s">
        <v>38</v>
      </c>
      <c r="B14068" t="s">
        <v>39</v>
      </c>
      <c r="C14068" t="s">
        <v>68</v>
      </c>
      <c r="D14068" t="s">
        <v>15</v>
      </c>
      <c r="E14068" t="b">
        <v>1</v>
      </c>
      <c r="F14068" s="1">
        <v>45650.062199074076</v>
      </c>
      <c r="G14068" t="b">
        <v>0</v>
      </c>
      <c r="H14068" t="b">
        <v>1</v>
      </c>
      <c r="I14068" t="s">
        <v>41</v>
      </c>
      <c r="J14068" t="s">
        <v>17</v>
      </c>
      <c r="K14068" t="s">
        <v>124</v>
      </c>
      <c r="L14068">
        <v>91920</v>
      </c>
    </row>
    <row r="14069" spans="1:12" x14ac:dyDescent="0.25">
      <c r="A14069" t="s">
        <v>12</v>
      </c>
      <c r="B14069" t="s">
        <v>75</v>
      </c>
      <c r="C14069" t="s">
        <v>21</v>
      </c>
      <c r="D14069" t="s">
        <v>22</v>
      </c>
      <c r="E14069" t="b">
        <v>0</v>
      </c>
      <c r="F14069" s="1">
        <v>45353.36105324074</v>
      </c>
      <c r="G14069" t="b">
        <v>1</v>
      </c>
      <c r="H14069" t="b">
        <v>0</v>
      </c>
      <c r="I14069" t="s">
        <v>16</v>
      </c>
      <c r="J14069" t="s">
        <v>24</v>
      </c>
      <c r="K14069" t="s">
        <v>121</v>
      </c>
      <c r="L14069">
        <v>127601</v>
      </c>
    </row>
    <row r="14070" spans="1:12" x14ac:dyDescent="0.25">
      <c r="A14070" t="s">
        <v>45</v>
      </c>
      <c r="B14070" t="s">
        <v>88</v>
      </c>
      <c r="C14070" t="s">
        <v>68</v>
      </c>
      <c r="D14070" t="s">
        <v>29</v>
      </c>
      <c r="E14070" t="b">
        <v>1</v>
      </c>
      <c r="F14070" s="1">
        <v>45548.627187500002</v>
      </c>
      <c r="G14070" t="b">
        <v>1</v>
      </c>
      <c r="H14070" t="b">
        <v>1</v>
      </c>
      <c r="I14070" t="s">
        <v>16</v>
      </c>
      <c r="J14070" t="s">
        <v>24</v>
      </c>
      <c r="K14070" t="s">
        <v>56</v>
      </c>
      <c r="L14070">
        <v>98649</v>
      </c>
    </row>
    <row r="14071" spans="1:12" x14ac:dyDescent="0.25">
      <c r="A14071" t="s">
        <v>26</v>
      </c>
      <c r="B14071" t="s">
        <v>71</v>
      </c>
      <c r="C14071" t="s">
        <v>14</v>
      </c>
      <c r="D14071" t="s">
        <v>15</v>
      </c>
      <c r="E14071" t="b">
        <v>0</v>
      </c>
      <c r="F14071" s="1">
        <v>45566.440474537027</v>
      </c>
      <c r="G14071" t="b">
        <v>0</v>
      </c>
      <c r="H14071" t="b">
        <v>1</v>
      </c>
      <c r="I14071" t="s">
        <v>30</v>
      </c>
      <c r="J14071" t="s">
        <v>80</v>
      </c>
      <c r="K14071" t="s">
        <v>109</v>
      </c>
      <c r="L14071">
        <v>117640</v>
      </c>
    </row>
    <row r="14072" spans="1:12" x14ac:dyDescent="0.25">
      <c r="A14072" t="s">
        <v>26</v>
      </c>
      <c r="B14072" t="s">
        <v>27</v>
      </c>
      <c r="C14072" t="s">
        <v>21</v>
      </c>
      <c r="D14072" t="s">
        <v>29</v>
      </c>
      <c r="E14072" t="b">
        <v>0</v>
      </c>
      <c r="F14072" s="1">
        <v>45649.181122685193</v>
      </c>
      <c r="G14072" t="b">
        <v>0</v>
      </c>
      <c r="H14072" t="b">
        <v>0</v>
      </c>
      <c r="I14072" t="s">
        <v>30</v>
      </c>
      <c r="J14072" t="s">
        <v>72</v>
      </c>
      <c r="K14072" t="s">
        <v>126</v>
      </c>
      <c r="L14072">
        <v>111531</v>
      </c>
    </row>
    <row r="14073" spans="1:12" x14ac:dyDescent="0.25">
      <c r="A14073" t="s">
        <v>49</v>
      </c>
      <c r="B14073" t="s">
        <v>61</v>
      </c>
      <c r="C14073" t="s">
        <v>28</v>
      </c>
      <c r="D14073" t="s">
        <v>22</v>
      </c>
      <c r="E14073" t="b">
        <v>0</v>
      </c>
      <c r="F14073" s="1">
        <v>45536.229675925933</v>
      </c>
      <c r="G14073" t="b">
        <v>1</v>
      </c>
      <c r="H14073" t="b">
        <v>0</v>
      </c>
      <c r="I14073" t="s">
        <v>51</v>
      </c>
      <c r="J14073" t="s">
        <v>24</v>
      </c>
      <c r="K14073" t="s">
        <v>56</v>
      </c>
      <c r="L14073">
        <v>84129</v>
      </c>
    </row>
    <row r="14074" spans="1:12" x14ac:dyDescent="0.25">
      <c r="A14074" t="s">
        <v>82</v>
      </c>
      <c r="B14074" t="s">
        <v>85</v>
      </c>
      <c r="C14074" t="s">
        <v>43</v>
      </c>
      <c r="D14074" t="s">
        <v>15</v>
      </c>
      <c r="E14074" t="b">
        <v>0</v>
      </c>
      <c r="F14074" s="1">
        <v>45450.185254629629</v>
      </c>
      <c r="G14074" t="b">
        <v>0</v>
      </c>
      <c r="H14074" t="b">
        <v>0</v>
      </c>
      <c r="I14074" t="s">
        <v>84</v>
      </c>
      <c r="J14074" t="s">
        <v>72</v>
      </c>
      <c r="K14074" t="s">
        <v>56</v>
      </c>
      <c r="L14074">
        <v>135256</v>
      </c>
    </row>
    <row r="14075" spans="1:12" x14ac:dyDescent="0.25">
      <c r="A14075" t="s">
        <v>45</v>
      </c>
      <c r="B14075" t="s">
        <v>46</v>
      </c>
      <c r="C14075" t="s">
        <v>68</v>
      </c>
      <c r="D14075" t="s">
        <v>29</v>
      </c>
      <c r="E14075" t="b">
        <v>0</v>
      </c>
      <c r="F14075" s="1">
        <v>45631.621932870366</v>
      </c>
      <c r="G14075" t="b">
        <v>1</v>
      </c>
      <c r="H14075" t="b">
        <v>0</v>
      </c>
      <c r="I14075" t="s">
        <v>16</v>
      </c>
      <c r="J14075" t="s">
        <v>70</v>
      </c>
      <c r="K14075" t="s">
        <v>110</v>
      </c>
      <c r="L14075">
        <v>106282</v>
      </c>
    </row>
    <row r="14076" spans="1:12" x14ac:dyDescent="0.25">
      <c r="A14076" t="s">
        <v>45</v>
      </c>
      <c r="B14076" t="s">
        <v>76</v>
      </c>
      <c r="C14076" t="s">
        <v>40</v>
      </c>
      <c r="D14076" t="s">
        <v>22</v>
      </c>
      <c r="E14076" t="b">
        <v>0</v>
      </c>
      <c r="F14076" s="1">
        <v>45360.438321759262</v>
      </c>
      <c r="G14076" t="b">
        <v>1</v>
      </c>
      <c r="H14076" t="b">
        <v>0</v>
      </c>
      <c r="I14076" t="s">
        <v>16</v>
      </c>
      <c r="J14076" t="s">
        <v>34</v>
      </c>
      <c r="K14076" t="s">
        <v>126</v>
      </c>
      <c r="L14076">
        <v>81056</v>
      </c>
    </row>
    <row r="14077" spans="1:12" x14ac:dyDescent="0.25">
      <c r="A14077" t="s">
        <v>38</v>
      </c>
      <c r="B14077" t="s">
        <v>39</v>
      </c>
      <c r="C14077" t="s">
        <v>28</v>
      </c>
      <c r="D14077" t="s">
        <v>15</v>
      </c>
      <c r="E14077" t="b">
        <v>1</v>
      </c>
      <c r="F14077" s="1">
        <v>45422.170266203713</v>
      </c>
      <c r="G14077" t="b">
        <v>0</v>
      </c>
      <c r="H14077" t="b">
        <v>0</v>
      </c>
      <c r="I14077" t="s">
        <v>41</v>
      </c>
      <c r="J14077" t="s">
        <v>80</v>
      </c>
      <c r="K14077" t="s">
        <v>59</v>
      </c>
      <c r="L14077">
        <v>89725</v>
      </c>
    </row>
    <row r="14078" spans="1:12" x14ac:dyDescent="0.25">
      <c r="A14078" t="s">
        <v>26</v>
      </c>
      <c r="B14078" t="s">
        <v>27</v>
      </c>
      <c r="C14078" t="s">
        <v>28</v>
      </c>
      <c r="D14078" t="s">
        <v>22</v>
      </c>
      <c r="E14078" t="b">
        <v>0</v>
      </c>
      <c r="F14078" s="1">
        <v>45327.487627314818</v>
      </c>
      <c r="G14078" t="b">
        <v>0</v>
      </c>
      <c r="H14078" t="b">
        <v>0</v>
      </c>
      <c r="I14078" t="s">
        <v>30</v>
      </c>
      <c r="J14078" t="s">
        <v>64</v>
      </c>
      <c r="K14078" t="s">
        <v>121</v>
      </c>
      <c r="L14078">
        <v>129349</v>
      </c>
    </row>
    <row r="14079" spans="1:12" x14ac:dyDescent="0.25">
      <c r="A14079" t="s">
        <v>26</v>
      </c>
      <c r="B14079" t="s">
        <v>27</v>
      </c>
      <c r="C14079" t="s">
        <v>40</v>
      </c>
      <c r="D14079" t="s">
        <v>15</v>
      </c>
      <c r="E14079" t="b">
        <v>0</v>
      </c>
      <c r="F14079" s="1">
        <v>45645.938310185193</v>
      </c>
      <c r="G14079" t="b">
        <v>0</v>
      </c>
      <c r="H14079" t="b">
        <v>0</v>
      </c>
      <c r="I14079" t="s">
        <v>30</v>
      </c>
      <c r="J14079" t="s">
        <v>57</v>
      </c>
      <c r="K14079" t="s">
        <v>114</v>
      </c>
      <c r="L14079">
        <v>90418</v>
      </c>
    </row>
    <row r="14080" spans="1:12" x14ac:dyDescent="0.25">
      <c r="A14080" t="s">
        <v>38</v>
      </c>
      <c r="B14080" t="s">
        <v>95</v>
      </c>
      <c r="C14080" t="s">
        <v>40</v>
      </c>
      <c r="D14080" t="s">
        <v>29</v>
      </c>
      <c r="E14080" t="b">
        <v>1</v>
      </c>
      <c r="F14080" s="1">
        <v>45334.355266203696</v>
      </c>
      <c r="G14080" t="b">
        <v>1</v>
      </c>
      <c r="H14080" t="b">
        <v>1</v>
      </c>
      <c r="I14080" t="s">
        <v>41</v>
      </c>
      <c r="J14080" t="s">
        <v>70</v>
      </c>
      <c r="K14080" t="s">
        <v>87</v>
      </c>
      <c r="L14080">
        <v>93835</v>
      </c>
    </row>
    <row r="14081" spans="1:12" x14ac:dyDescent="0.25">
      <c r="A14081" t="s">
        <v>45</v>
      </c>
      <c r="B14081" t="s">
        <v>76</v>
      </c>
      <c r="C14081" t="s">
        <v>40</v>
      </c>
      <c r="D14081" t="s">
        <v>29</v>
      </c>
      <c r="E14081" t="b">
        <v>0</v>
      </c>
      <c r="F14081" s="1">
        <v>45635.838483796288</v>
      </c>
      <c r="G14081" t="b">
        <v>0</v>
      </c>
      <c r="H14081" t="b">
        <v>1</v>
      </c>
      <c r="I14081" t="s">
        <v>16</v>
      </c>
      <c r="J14081" t="s">
        <v>17</v>
      </c>
      <c r="K14081" t="s">
        <v>90</v>
      </c>
      <c r="L14081">
        <v>81743</v>
      </c>
    </row>
    <row r="14082" spans="1:12" x14ac:dyDescent="0.25">
      <c r="A14082" t="s">
        <v>26</v>
      </c>
      <c r="B14082" t="s">
        <v>33</v>
      </c>
      <c r="C14082" t="s">
        <v>28</v>
      </c>
      <c r="D14082" t="s">
        <v>29</v>
      </c>
      <c r="E14082" t="b">
        <v>1</v>
      </c>
      <c r="F14082" s="1">
        <v>45339.54550925926</v>
      </c>
      <c r="G14082" t="b">
        <v>0</v>
      </c>
      <c r="H14082" t="b">
        <v>1</v>
      </c>
      <c r="I14082" t="s">
        <v>30</v>
      </c>
      <c r="J14082" t="s">
        <v>24</v>
      </c>
      <c r="K14082" t="s">
        <v>123</v>
      </c>
      <c r="L14082">
        <v>127207</v>
      </c>
    </row>
    <row r="14083" spans="1:12" x14ac:dyDescent="0.25">
      <c r="A14083" t="s">
        <v>54</v>
      </c>
      <c r="B14083" t="s">
        <v>55</v>
      </c>
      <c r="C14083" t="s">
        <v>28</v>
      </c>
      <c r="D14083" t="s">
        <v>22</v>
      </c>
      <c r="E14083" t="b">
        <v>1</v>
      </c>
      <c r="F14083" s="1">
        <v>45422.070729166669</v>
      </c>
      <c r="G14083" t="b">
        <v>0</v>
      </c>
      <c r="H14083" t="b">
        <v>1</v>
      </c>
      <c r="I14083" t="s">
        <v>30</v>
      </c>
      <c r="J14083" t="s">
        <v>64</v>
      </c>
      <c r="K14083" t="s">
        <v>92</v>
      </c>
      <c r="L14083">
        <v>144971</v>
      </c>
    </row>
    <row r="14084" spans="1:12" x14ac:dyDescent="0.25">
      <c r="A14084" t="s">
        <v>54</v>
      </c>
      <c r="B14084" t="s">
        <v>79</v>
      </c>
      <c r="C14084" t="s">
        <v>21</v>
      </c>
      <c r="D14084" t="s">
        <v>15</v>
      </c>
      <c r="E14084" t="b">
        <v>1</v>
      </c>
      <c r="F14084" s="1">
        <v>45543.326238425929</v>
      </c>
      <c r="G14084" t="b">
        <v>1</v>
      </c>
      <c r="H14084" t="b">
        <v>0</v>
      </c>
      <c r="I14084" t="s">
        <v>30</v>
      </c>
      <c r="J14084" t="s">
        <v>34</v>
      </c>
      <c r="K14084" t="s">
        <v>81</v>
      </c>
      <c r="L14084">
        <v>133464</v>
      </c>
    </row>
    <row r="14085" spans="1:12" x14ac:dyDescent="0.25">
      <c r="A14085" t="s">
        <v>19</v>
      </c>
      <c r="B14085" t="s">
        <v>94</v>
      </c>
      <c r="C14085" t="s">
        <v>43</v>
      </c>
      <c r="D14085" t="s">
        <v>22</v>
      </c>
      <c r="E14085" t="b">
        <v>0</v>
      </c>
      <c r="F14085" s="1">
        <v>45500.008171296293</v>
      </c>
      <c r="G14085" t="b">
        <v>1</v>
      </c>
      <c r="H14085" t="b">
        <v>0</v>
      </c>
      <c r="I14085" t="s">
        <v>23</v>
      </c>
      <c r="J14085" t="s">
        <v>24</v>
      </c>
      <c r="K14085" t="s">
        <v>130</v>
      </c>
      <c r="L14085">
        <v>71834</v>
      </c>
    </row>
    <row r="14086" spans="1:12" x14ac:dyDescent="0.25">
      <c r="A14086" t="s">
        <v>82</v>
      </c>
      <c r="B14086" t="s">
        <v>91</v>
      </c>
      <c r="C14086" t="s">
        <v>43</v>
      </c>
      <c r="D14086" t="s">
        <v>29</v>
      </c>
      <c r="E14086" t="b">
        <v>0</v>
      </c>
      <c r="F14086" s="1">
        <v>45635.643206018518</v>
      </c>
      <c r="G14086" t="b">
        <v>1</v>
      </c>
      <c r="H14086" t="b">
        <v>1</v>
      </c>
      <c r="I14086" t="s">
        <v>84</v>
      </c>
      <c r="J14086" t="s">
        <v>72</v>
      </c>
      <c r="K14086" t="s">
        <v>58</v>
      </c>
      <c r="L14086">
        <v>101893</v>
      </c>
    </row>
    <row r="14087" spans="1:12" x14ac:dyDescent="0.25">
      <c r="A14087" t="s">
        <v>45</v>
      </c>
      <c r="B14087" t="s">
        <v>76</v>
      </c>
      <c r="C14087" t="s">
        <v>14</v>
      </c>
      <c r="D14087" t="s">
        <v>15</v>
      </c>
      <c r="E14087" t="b">
        <v>0</v>
      </c>
      <c r="F14087" s="1">
        <v>45653.916446759264</v>
      </c>
      <c r="G14087" t="b">
        <v>1</v>
      </c>
      <c r="H14087" t="b">
        <v>1</v>
      </c>
      <c r="I14087" t="s">
        <v>16</v>
      </c>
      <c r="J14087" t="s">
        <v>17</v>
      </c>
      <c r="K14087" t="s">
        <v>126</v>
      </c>
      <c r="L14087">
        <v>108813</v>
      </c>
    </row>
    <row r="14088" spans="1:12" x14ac:dyDescent="0.25">
      <c r="A14088" t="s">
        <v>45</v>
      </c>
      <c r="B14088" t="s">
        <v>76</v>
      </c>
      <c r="C14088" t="s">
        <v>21</v>
      </c>
      <c r="D14088" t="s">
        <v>15</v>
      </c>
      <c r="E14088" t="b">
        <v>1</v>
      </c>
      <c r="F14088" s="1">
        <v>45417.60670138889</v>
      </c>
      <c r="G14088" t="b">
        <v>0</v>
      </c>
      <c r="H14088" t="b">
        <v>1</v>
      </c>
      <c r="I14088" t="s">
        <v>16</v>
      </c>
      <c r="J14088" t="s">
        <v>72</v>
      </c>
      <c r="K14088" t="s">
        <v>32</v>
      </c>
      <c r="L14088">
        <v>108200</v>
      </c>
    </row>
    <row r="14089" spans="1:12" x14ac:dyDescent="0.25">
      <c r="A14089" t="s">
        <v>19</v>
      </c>
      <c r="B14089" t="s">
        <v>94</v>
      </c>
      <c r="C14089" t="s">
        <v>43</v>
      </c>
      <c r="D14089" t="s">
        <v>29</v>
      </c>
      <c r="E14089" t="b">
        <v>0</v>
      </c>
      <c r="F14089" s="1">
        <v>45597.769120370373</v>
      </c>
      <c r="G14089" t="b">
        <v>1</v>
      </c>
      <c r="H14089" t="b">
        <v>0</v>
      </c>
      <c r="I14089" t="s">
        <v>23</v>
      </c>
      <c r="J14089" t="s">
        <v>31</v>
      </c>
      <c r="K14089" t="s">
        <v>120</v>
      </c>
      <c r="L14089">
        <v>62204</v>
      </c>
    </row>
    <row r="14090" spans="1:12" x14ac:dyDescent="0.25">
      <c r="A14090" t="s">
        <v>19</v>
      </c>
      <c r="B14090" t="s">
        <v>36</v>
      </c>
      <c r="C14090" t="s">
        <v>68</v>
      </c>
      <c r="D14090" t="s">
        <v>22</v>
      </c>
      <c r="E14090" t="b">
        <v>1</v>
      </c>
      <c r="F14090" s="1">
        <v>45576.459293981483</v>
      </c>
      <c r="G14090" t="b">
        <v>1</v>
      </c>
      <c r="H14090" t="b">
        <v>0</v>
      </c>
      <c r="I14090" t="s">
        <v>23</v>
      </c>
      <c r="J14090" t="s">
        <v>72</v>
      </c>
      <c r="K14090" t="s">
        <v>104</v>
      </c>
      <c r="L14090">
        <v>82504</v>
      </c>
    </row>
    <row r="14091" spans="1:12" x14ac:dyDescent="0.25">
      <c r="A14091" t="s">
        <v>54</v>
      </c>
      <c r="B14091" t="s">
        <v>79</v>
      </c>
      <c r="C14091" t="s">
        <v>28</v>
      </c>
      <c r="D14091" t="s">
        <v>15</v>
      </c>
      <c r="E14091" t="b">
        <v>0</v>
      </c>
      <c r="F14091" s="1">
        <v>45655.251435185193</v>
      </c>
      <c r="G14091" t="b">
        <v>0</v>
      </c>
      <c r="H14091" t="b">
        <v>1</v>
      </c>
      <c r="I14091" t="s">
        <v>30</v>
      </c>
      <c r="J14091" t="s">
        <v>44</v>
      </c>
      <c r="K14091" t="s">
        <v>87</v>
      </c>
      <c r="L14091">
        <v>148415</v>
      </c>
    </row>
    <row r="14092" spans="1:12" x14ac:dyDescent="0.25">
      <c r="A14092" t="s">
        <v>45</v>
      </c>
      <c r="B14092" t="s">
        <v>76</v>
      </c>
      <c r="C14092" t="s">
        <v>43</v>
      </c>
      <c r="D14092" t="s">
        <v>29</v>
      </c>
      <c r="E14092" t="b">
        <v>1</v>
      </c>
      <c r="F14092" s="1">
        <v>45491.565046296288</v>
      </c>
      <c r="G14092" t="b">
        <v>1</v>
      </c>
      <c r="H14092" t="b">
        <v>1</v>
      </c>
      <c r="I14092" t="s">
        <v>16</v>
      </c>
      <c r="J14092" t="s">
        <v>47</v>
      </c>
      <c r="K14092" t="s">
        <v>69</v>
      </c>
      <c r="L14092">
        <v>80841</v>
      </c>
    </row>
    <row r="14093" spans="1:12" x14ac:dyDescent="0.25">
      <c r="A14093" t="s">
        <v>54</v>
      </c>
      <c r="B14093" t="s">
        <v>55</v>
      </c>
      <c r="C14093" t="s">
        <v>28</v>
      </c>
      <c r="D14093" t="s">
        <v>22</v>
      </c>
      <c r="E14093" t="b">
        <v>1</v>
      </c>
      <c r="F14093" s="1">
        <v>45361.621238425927</v>
      </c>
      <c r="G14093" t="b">
        <v>1</v>
      </c>
      <c r="H14093" t="b">
        <v>0</v>
      </c>
      <c r="I14093" t="s">
        <v>30</v>
      </c>
      <c r="J14093" t="s">
        <v>72</v>
      </c>
      <c r="K14093" t="s">
        <v>129</v>
      </c>
      <c r="L14093">
        <v>123355</v>
      </c>
    </row>
    <row r="14094" spans="1:12" x14ac:dyDescent="0.25">
      <c r="A14094" t="s">
        <v>49</v>
      </c>
      <c r="B14094" t="s">
        <v>108</v>
      </c>
      <c r="C14094" t="s">
        <v>14</v>
      </c>
      <c r="D14094" t="s">
        <v>22</v>
      </c>
      <c r="E14094" t="b">
        <v>0</v>
      </c>
      <c r="F14094" s="1">
        <v>45367.87703703704</v>
      </c>
      <c r="G14094" t="b">
        <v>0</v>
      </c>
      <c r="H14094" t="b">
        <v>0</v>
      </c>
      <c r="I14094" t="s">
        <v>51</v>
      </c>
      <c r="J14094" t="s">
        <v>70</v>
      </c>
      <c r="K14094" t="s">
        <v>123</v>
      </c>
      <c r="L14094">
        <v>79506</v>
      </c>
    </row>
    <row r="14095" spans="1:12" x14ac:dyDescent="0.25">
      <c r="A14095" t="s">
        <v>49</v>
      </c>
      <c r="B14095" t="s">
        <v>108</v>
      </c>
      <c r="C14095" t="s">
        <v>28</v>
      </c>
      <c r="D14095" t="s">
        <v>29</v>
      </c>
      <c r="E14095" t="b">
        <v>0</v>
      </c>
      <c r="F14095" s="1">
        <v>45517.767754629633</v>
      </c>
      <c r="G14095" t="b">
        <v>0</v>
      </c>
      <c r="H14095" t="b">
        <v>1</v>
      </c>
      <c r="I14095" t="s">
        <v>51</v>
      </c>
      <c r="J14095" t="s">
        <v>52</v>
      </c>
      <c r="K14095" t="s">
        <v>103</v>
      </c>
      <c r="L14095">
        <v>82435</v>
      </c>
    </row>
    <row r="14096" spans="1:12" x14ac:dyDescent="0.25">
      <c r="A14096" t="s">
        <v>45</v>
      </c>
      <c r="B14096" t="s">
        <v>76</v>
      </c>
      <c r="C14096" t="s">
        <v>28</v>
      </c>
      <c r="D14096" t="s">
        <v>22</v>
      </c>
      <c r="E14096" t="b">
        <v>1</v>
      </c>
      <c r="F14096" s="1">
        <v>45407.233194444438</v>
      </c>
      <c r="G14096" t="b">
        <v>0</v>
      </c>
      <c r="H14096" t="b">
        <v>0</v>
      </c>
      <c r="I14096" t="s">
        <v>16</v>
      </c>
      <c r="J14096" t="s">
        <v>66</v>
      </c>
      <c r="K14096" t="s">
        <v>101</v>
      </c>
      <c r="L14096">
        <v>82783</v>
      </c>
    </row>
    <row r="14097" spans="1:12" x14ac:dyDescent="0.25">
      <c r="A14097" t="s">
        <v>26</v>
      </c>
      <c r="B14097" t="s">
        <v>33</v>
      </c>
      <c r="C14097" t="s">
        <v>28</v>
      </c>
      <c r="D14097" t="s">
        <v>15</v>
      </c>
      <c r="E14097" t="b">
        <v>1</v>
      </c>
      <c r="F14097" s="1">
        <v>45376.472615740742</v>
      </c>
      <c r="G14097" t="b">
        <v>0</v>
      </c>
      <c r="H14097" t="b">
        <v>0</v>
      </c>
      <c r="I14097" t="s">
        <v>30</v>
      </c>
      <c r="J14097" t="s">
        <v>34</v>
      </c>
      <c r="K14097" t="s">
        <v>18</v>
      </c>
      <c r="L14097">
        <v>99493</v>
      </c>
    </row>
    <row r="14098" spans="1:12" x14ac:dyDescent="0.25">
      <c r="A14098" t="s">
        <v>12</v>
      </c>
      <c r="B14098" t="s">
        <v>13</v>
      </c>
      <c r="C14098" t="s">
        <v>21</v>
      </c>
      <c r="D14098" t="s">
        <v>22</v>
      </c>
      <c r="E14098" t="b">
        <v>0</v>
      </c>
      <c r="F14098" s="1">
        <v>45364.105995370373</v>
      </c>
      <c r="G14098" t="b">
        <v>0</v>
      </c>
      <c r="H14098" t="b">
        <v>1</v>
      </c>
      <c r="I14098" t="s">
        <v>16</v>
      </c>
      <c r="J14098" t="s">
        <v>80</v>
      </c>
      <c r="K14098" t="s">
        <v>60</v>
      </c>
      <c r="L14098">
        <v>139364</v>
      </c>
    </row>
    <row r="14099" spans="1:12" x14ac:dyDescent="0.25">
      <c r="A14099" t="s">
        <v>26</v>
      </c>
      <c r="B14099" t="s">
        <v>27</v>
      </c>
      <c r="C14099" t="s">
        <v>40</v>
      </c>
      <c r="D14099" t="s">
        <v>15</v>
      </c>
      <c r="E14099" t="b">
        <v>1</v>
      </c>
      <c r="F14099" s="1">
        <v>45652.855474537027</v>
      </c>
      <c r="G14099" t="b">
        <v>0</v>
      </c>
      <c r="H14099" t="b">
        <v>1</v>
      </c>
      <c r="I14099" t="s">
        <v>30</v>
      </c>
      <c r="J14099" t="s">
        <v>24</v>
      </c>
      <c r="K14099" t="s">
        <v>117</v>
      </c>
      <c r="L14099">
        <v>93568</v>
      </c>
    </row>
    <row r="14100" spans="1:12" x14ac:dyDescent="0.25">
      <c r="A14100" t="s">
        <v>12</v>
      </c>
      <c r="B14100" t="s">
        <v>63</v>
      </c>
      <c r="C14100" t="s">
        <v>40</v>
      </c>
      <c r="D14100" t="s">
        <v>29</v>
      </c>
      <c r="E14100" t="b">
        <v>0</v>
      </c>
      <c r="F14100" s="1">
        <v>45589.681342592587</v>
      </c>
      <c r="G14100" t="b">
        <v>0</v>
      </c>
      <c r="H14100" t="b">
        <v>0</v>
      </c>
      <c r="I14100" t="s">
        <v>16</v>
      </c>
      <c r="J14100" t="s">
        <v>80</v>
      </c>
      <c r="K14100" t="s">
        <v>62</v>
      </c>
      <c r="L14100">
        <v>145948</v>
      </c>
    </row>
    <row r="14101" spans="1:12" x14ac:dyDescent="0.25">
      <c r="A14101" t="s">
        <v>12</v>
      </c>
      <c r="B14101" t="s">
        <v>63</v>
      </c>
      <c r="C14101" t="s">
        <v>28</v>
      </c>
      <c r="D14101" t="s">
        <v>22</v>
      </c>
      <c r="E14101" t="b">
        <v>0</v>
      </c>
      <c r="F14101" s="1">
        <v>45480.217557870368</v>
      </c>
      <c r="G14101" t="b">
        <v>0</v>
      </c>
      <c r="H14101" t="b">
        <v>0</v>
      </c>
      <c r="I14101" t="s">
        <v>16</v>
      </c>
      <c r="J14101" t="s">
        <v>52</v>
      </c>
      <c r="K14101" t="s">
        <v>118</v>
      </c>
      <c r="L14101">
        <v>134538</v>
      </c>
    </row>
    <row r="14102" spans="1:12" x14ac:dyDescent="0.25">
      <c r="A14102" t="s">
        <v>12</v>
      </c>
      <c r="B14102" t="s">
        <v>63</v>
      </c>
      <c r="C14102" t="s">
        <v>21</v>
      </c>
      <c r="D14102" t="s">
        <v>29</v>
      </c>
      <c r="E14102" t="b">
        <v>0</v>
      </c>
      <c r="F14102" s="1">
        <v>45379.093692129631</v>
      </c>
      <c r="G14102" t="b">
        <v>0</v>
      </c>
      <c r="H14102" t="b">
        <v>0</v>
      </c>
      <c r="I14102" t="s">
        <v>16</v>
      </c>
      <c r="J14102" t="s">
        <v>34</v>
      </c>
      <c r="K14102" t="s">
        <v>112</v>
      </c>
      <c r="L14102">
        <v>141458</v>
      </c>
    </row>
    <row r="14103" spans="1:12" x14ac:dyDescent="0.25">
      <c r="A14103" t="s">
        <v>49</v>
      </c>
      <c r="B14103" t="s">
        <v>108</v>
      </c>
      <c r="C14103" t="s">
        <v>40</v>
      </c>
      <c r="D14103" t="s">
        <v>15</v>
      </c>
      <c r="E14103" t="b">
        <v>1</v>
      </c>
      <c r="F14103" s="1">
        <v>45438.965787037043</v>
      </c>
      <c r="G14103" t="b">
        <v>1</v>
      </c>
      <c r="H14103" t="b">
        <v>1</v>
      </c>
      <c r="I14103" t="s">
        <v>51</v>
      </c>
      <c r="J14103" t="s">
        <v>66</v>
      </c>
      <c r="K14103" t="s">
        <v>123</v>
      </c>
      <c r="L14103">
        <v>95588</v>
      </c>
    </row>
    <row r="14104" spans="1:12" x14ac:dyDescent="0.25">
      <c r="A14104" t="s">
        <v>45</v>
      </c>
      <c r="B14104" t="s">
        <v>46</v>
      </c>
      <c r="C14104" t="s">
        <v>28</v>
      </c>
      <c r="D14104" t="s">
        <v>15</v>
      </c>
      <c r="E14104" t="b">
        <v>0</v>
      </c>
      <c r="F14104" s="1">
        <v>45518.31386574074</v>
      </c>
      <c r="G14104" t="b">
        <v>0</v>
      </c>
      <c r="H14104" t="b">
        <v>0</v>
      </c>
      <c r="I14104" t="s">
        <v>16</v>
      </c>
      <c r="J14104" t="s">
        <v>80</v>
      </c>
      <c r="K14104" t="s">
        <v>105</v>
      </c>
      <c r="L14104">
        <v>93237</v>
      </c>
    </row>
    <row r="14105" spans="1:12" x14ac:dyDescent="0.25">
      <c r="A14105" t="s">
        <v>38</v>
      </c>
      <c r="B14105" t="s">
        <v>39</v>
      </c>
      <c r="C14105" t="s">
        <v>21</v>
      </c>
      <c r="D14105" t="s">
        <v>22</v>
      </c>
      <c r="E14105" t="b">
        <v>0</v>
      </c>
      <c r="F14105" s="1">
        <v>45520.413078703707</v>
      </c>
      <c r="G14105" t="b">
        <v>1</v>
      </c>
      <c r="H14105" t="b">
        <v>0</v>
      </c>
      <c r="I14105" t="s">
        <v>41</v>
      </c>
      <c r="J14105" t="s">
        <v>44</v>
      </c>
      <c r="K14105" t="s">
        <v>67</v>
      </c>
      <c r="L14105">
        <v>87728</v>
      </c>
    </row>
    <row r="14106" spans="1:12" x14ac:dyDescent="0.25">
      <c r="A14106" t="s">
        <v>49</v>
      </c>
      <c r="B14106" t="s">
        <v>108</v>
      </c>
      <c r="C14106" t="s">
        <v>14</v>
      </c>
      <c r="D14106" t="s">
        <v>22</v>
      </c>
      <c r="E14106" t="b">
        <v>0</v>
      </c>
      <c r="F14106" s="1">
        <v>45387.543032407397</v>
      </c>
      <c r="G14106" t="b">
        <v>1</v>
      </c>
      <c r="H14106" t="b">
        <v>1</v>
      </c>
      <c r="I14106" t="s">
        <v>51</v>
      </c>
      <c r="J14106" t="s">
        <v>72</v>
      </c>
      <c r="K14106" t="s">
        <v>124</v>
      </c>
      <c r="L14106">
        <v>71923</v>
      </c>
    </row>
    <row r="14107" spans="1:12" x14ac:dyDescent="0.25">
      <c r="A14107" t="s">
        <v>26</v>
      </c>
      <c r="B14107" t="s">
        <v>27</v>
      </c>
      <c r="C14107" t="s">
        <v>28</v>
      </c>
      <c r="D14107" t="s">
        <v>29</v>
      </c>
      <c r="E14107" t="b">
        <v>0</v>
      </c>
      <c r="F14107" s="1">
        <v>45483.609236111108</v>
      </c>
      <c r="G14107" t="b">
        <v>0</v>
      </c>
      <c r="H14107" t="b">
        <v>0</v>
      </c>
      <c r="I14107" t="s">
        <v>30</v>
      </c>
      <c r="J14107" t="s">
        <v>64</v>
      </c>
      <c r="K14107" t="s">
        <v>58</v>
      </c>
      <c r="L14107">
        <v>108021</v>
      </c>
    </row>
    <row r="14108" spans="1:12" x14ac:dyDescent="0.25">
      <c r="A14108" t="s">
        <v>45</v>
      </c>
      <c r="B14108" t="s">
        <v>46</v>
      </c>
      <c r="C14108" t="s">
        <v>21</v>
      </c>
      <c r="D14108" t="s">
        <v>29</v>
      </c>
      <c r="E14108" t="b">
        <v>1</v>
      </c>
      <c r="F14108" s="1">
        <v>45651.167986111112</v>
      </c>
      <c r="G14108" t="b">
        <v>1</v>
      </c>
      <c r="H14108" t="b">
        <v>0</v>
      </c>
      <c r="I14108" t="s">
        <v>16</v>
      </c>
      <c r="J14108" t="s">
        <v>17</v>
      </c>
      <c r="K14108" t="s">
        <v>25</v>
      </c>
      <c r="L14108">
        <v>116532</v>
      </c>
    </row>
    <row r="14109" spans="1:12" x14ac:dyDescent="0.25">
      <c r="A14109" t="s">
        <v>19</v>
      </c>
      <c r="B14109" t="s">
        <v>94</v>
      </c>
      <c r="C14109" t="s">
        <v>68</v>
      </c>
      <c r="D14109" t="s">
        <v>29</v>
      </c>
      <c r="E14109" t="b">
        <v>0</v>
      </c>
      <c r="F14109" s="1">
        <v>45324.563090277778</v>
      </c>
      <c r="G14109" t="b">
        <v>1</v>
      </c>
      <c r="H14109" t="b">
        <v>1</v>
      </c>
      <c r="I14109" t="s">
        <v>23</v>
      </c>
      <c r="J14109" t="s">
        <v>17</v>
      </c>
      <c r="K14109" t="s">
        <v>98</v>
      </c>
      <c r="L14109">
        <v>62872</v>
      </c>
    </row>
    <row r="14110" spans="1:12" x14ac:dyDescent="0.25">
      <c r="A14110" t="s">
        <v>82</v>
      </c>
      <c r="B14110" t="s">
        <v>85</v>
      </c>
      <c r="C14110" t="s">
        <v>14</v>
      </c>
      <c r="D14110" t="s">
        <v>15</v>
      </c>
      <c r="E14110" t="b">
        <v>1</v>
      </c>
      <c r="F14110" s="1">
        <v>45637.785509259258</v>
      </c>
      <c r="G14110" t="b">
        <v>1</v>
      </c>
      <c r="H14110" t="b">
        <v>0</v>
      </c>
      <c r="I14110" t="s">
        <v>84</v>
      </c>
      <c r="J14110" t="s">
        <v>72</v>
      </c>
      <c r="K14110" t="s">
        <v>109</v>
      </c>
      <c r="L14110">
        <v>116365</v>
      </c>
    </row>
    <row r="14111" spans="1:12" x14ac:dyDescent="0.25">
      <c r="A14111" t="s">
        <v>49</v>
      </c>
      <c r="B14111" t="s">
        <v>50</v>
      </c>
      <c r="C14111" t="s">
        <v>68</v>
      </c>
      <c r="D14111" t="s">
        <v>29</v>
      </c>
      <c r="E14111" t="b">
        <v>1</v>
      </c>
      <c r="F14111" s="1">
        <v>45612.76048611111</v>
      </c>
      <c r="G14111" t="b">
        <v>0</v>
      </c>
      <c r="H14111" t="b">
        <v>0</v>
      </c>
      <c r="I14111" t="s">
        <v>51</v>
      </c>
      <c r="J14111" t="s">
        <v>31</v>
      </c>
      <c r="K14111" t="s">
        <v>89</v>
      </c>
      <c r="L14111">
        <v>92855</v>
      </c>
    </row>
    <row r="14112" spans="1:12" x14ac:dyDescent="0.25">
      <c r="A14112" t="s">
        <v>49</v>
      </c>
      <c r="B14112" t="s">
        <v>61</v>
      </c>
      <c r="C14112" t="s">
        <v>14</v>
      </c>
      <c r="D14112" t="s">
        <v>15</v>
      </c>
      <c r="E14112" t="b">
        <v>0</v>
      </c>
      <c r="F14112" s="1">
        <v>45294.011006944442</v>
      </c>
      <c r="G14112" t="b">
        <v>1</v>
      </c>
      <c r="H14112" t="b">
        <v>1</v>
      </c>
      <c r="I14112" t="s">
        <v>51</v>
      </c>
      <c r="J14112" t="s">
        <v>17</v>
      </c>
      <c r="K14112" t="s">
        <v>126</v>
      </c>
      <c r="L14112">
        <v>88977</v>
      </c>
    </row>
    <row r="14113" spans="1:12" x14ac:dyDescent="0.25">
      <c r="A14113" t="s">
        <v>12</v>
      </c>
      <c r="B14113" t="s">
        <v>75</v>
      </c>
      <c r="C14113" t="s">
        <v>68</v>
      </c>
      <c r="D14113" t="s">
        <v>29</v>
      </c>
      <c r="E14113" t="b">
        <v>1</v>
      </c>
      <c r="F14113" s="1">
        <v>45425.991886574076</v>
      </c>
      <c r="G14113" t="b">
        <v>0</v>
      </c>
      <c r="H14113" t="b">
        <v>1</v>
      </c>
      <c r="I14113" t="s">
        <v>16</v>
      </c>
      <c r="J14113" t="s">
        <v>34</v>
      </c>
      <c r="K14113" t="s">
        <v>67</v>
      </c>
      <c r="L14113">
        <v>135836</v>
      </c>
    </row>
    <row r="14114" spans="1:12" x14ac:dyDescent="0.25">
      <c r="A14114" t="s">
        <v>19</v>
      </c>
      <c r="B14114" t="s">
        <v>94</v>
      </c>
      <c r="C14114" t="s">
        <v>14</v>
      </c>
      <c r="D14114" t="s">
        <v>29</v>
      </c>
      <c r="E14114" t="b">
        <v>0</v>
      </c>
      <c r="F14114" s="1">
        <v>45352.374837962961</v>
      </c>
      <c r="G14114" t="b">
        <v>0</v>
      </c>
      <c r="H14114" t="b">
        <v>1</v>
      </c>
      <c r="I14114" t="s">
        <v>23</v>
      </c>
      <c r="J14114" t="s">
        <v>31</v>
      </c>
      <c r="K14114" t="s">
        <v>98</v>
      </c>
      <c r="L14114">
        <v>79771</v>
      </c>
    </row>
    <row r="14115" spans="1:12" x14ac:dyDescent="0.25">
      <c r="A14115" t="s">
        <v>38</v>
      </c>
      <c r="B14115" t="s">
        <v>107</v>
      </c>
      <c r="C14115" t="s">
        <v>14</v>
      </c>
      <c r="D14115" t="s">
        <v>22</v>
      </c>
      <c r="E14115" t="b">
        <v>1</v>
      </c>
      <c r="F14115" s="1">
        <v>45582.186203703714</v>
      </c>
      <c r="G14115" t="b">
        <v>0</v>
      </c>
      <c r="H14115" t="b">
        <v>0</v>
      </c>
      <c r="I14115" t="s">
        <v>41</v>
      </c>
      <c r="J14115" t="s">
        <v>34</v>
      </c>
      <c r="K14115" t="s">
        <v>37</v>
      </c>
      <c r="L14115">
        <v>76631</v>
      </c>
    </row>
    <row r="14116" spans="1:12" x14ac:dyDescent="0.25">
      <c r="A14116" t="s">
        <v>49</v>
      </c>
      <c r="B14116" t="s">
        <v>61</v>
      </c>
      <c r="C14116" t="s">
        <v>43</v>
      </c>
      <c r="D14116" t="s">
        <v>22</v>
      </c>
      <c r="E14116" t="b">
        <v>1</v>
      </c>
      <c r="F14116" s="1">
        <v>45540.770162037043</v>
      </c>
      <c r="G14116" t="b">
        <v>1</v>
      </c>
      <c r="H14116" t="b">
        <v>0</v>
      </c>
      <c r="I14116" t="s">
        <v>51</v>
      </c>
      <c r="J14116" t="s">
        <v>24</v>
      </c>
      <c r="K14116" t="s">
        <v>90</v>
      </c>
      <c r="L14116">
        <v>92743</v>
      </c>
    </row>
    <row r="14117" spans="1:12" x14ac:dyDescent="0.25">
      <c r="A14117" t="s">
        <v>26</v>
      </c>
      <c r="B14117" t="s">
        <v>33</v>
      </c>
      <c r="C14117" t="s">
        <v>40</v>
      </c>
      <c r="D14117" t="s">
        <v>15</v>
      </c>
      <c r="E14117" t="b">
        <v>0</v>
      </c>
      <c r="F14117" s="1">
        <v>45329.624988425923</v>
      </c>
      <c r="G14117" t="b">
        <v>1</v>
      </c>
      <c r="H14117" t="b">
        <v>1</v>
      </c>
      <c r="I14117" t="s">
        <v>30</v>
      </c>
      <c r="J14117" t="s">
        <v>80</v>
      </c>
      <c r="K14117" t="s">
        <v>58</v>
      </c>
      <c r="L14117">
        <v>122613</v>
      </c>
    </row>
    <row r="14118" spans="1:12" x14ac:dyDescent="0.25">
      <c r="A14118" t="s">
        <v>12</v>
      </c>
      <c r="B14118" t="s">
        <v>13</v>
      </c>
      <c r="C14118" t="s">
        <v>40</v>
      </c>
      <c r="D14118" t="s">
        <v>29</v>
      </c>
      <c r="E14118" t="b">
        <v>0</v>
      </c>
      <c r="F14118" s="1">
        <v>45501.735312500001</v>
      </c>
      <c r="G14118" t="b">
        <v>1</v>
      </c>
      <c r="H14118" t="b">
        <v>0</v>
      </c>
      <c r="I14118" t="s">
        <v>16</v>
      </c>
      <c r="J14118" t="s">
        <v>44</v>
      </c>
      <c r="K14118" t="s">
        <v>96</v>
      </c>
      <c r="L14118">
        <v>139883</v>
      </c>
    </row>
    <row r="14119" spans="1:12" x14ac:dyDescent="0.25">
      <c r="A14119" t="s">
        <v>19</v>
      </c>
      <c r="B14119" t="s">
        <v>94</v>
      </c>
      <c r="C14119" t="s">
        <v>14</v>
      </c>
      <c r="D14119" t="s">
        <v>22</v>
      </c>
      <c r="E14119" t="b">
        <v>0</v>
      </c>
      <c r="F14119" s="1">
        <v>45389.785115740742</v>
      </c>
      <c r="G14119" t="b">
        <v>0</v>
      </c>
      <c r="H14119" t="b">
        <v>0</v>
      </c>
      <c r="I14119" t="s">
        <v>23</v>
      </c>
      <c r="J14119" t="s">
        <v>70</v>
      </c>
      <c r="K14119" t="s">
        <v>87</v>
      </c>
      <c r="L14119">
        <v>74098</v>
      </c>
    </row>
    <row r="14120" spans="1:12" x14ac:dyDescent="0.25">
      <c r="A14120" t="s">
        <v>82</v>
      </c>
      <c r="B14120" t="s">
        <v>83</v>
      </c>
      <c r="C14120" t="s">
        <v>28</v>
      </c>
      <c r="D14120" t="s">
        <v>29</v>
      </c>
      <c r="E14120" t="b">
        <v>0</v>
      </c>
      <c r="F14120" s="1">
        <v>45565.596608796302</v>
      </c>
      <c r="G14120" t="b">
        <v>1</v>
      </c>
      <c r="H14120" t="b">
        <v>1</v>
      </c>
      <c r="I14120" t="s">
        <v>84</v>
      </c>
      <c r="J14120" t="s">
        <v>47</v>
      </c>
      <c r="K14120" t="s">
        <v>32</v>
      </c>
      <c r="L14120">
        <v>131652</v>
      </c>
    </row>
    <row r="14121" spans="1:12" x14ac:dyDescent="0.25">
      <c r="A14121" t="s">
        <v>38</v>
      </c>
      <c r="B14121" t="s">
        <v>95</v>
      </c>
      <c r="C14121" t="s">
        <v>21</v>
      </c>
      <c r="D14121" t="s">
        <v>22</v>
      </c>
      <c r="E14121" t="b">
        <v>0</v>
      </c>
      <c r="F14121" s="1">
        <v>45464.56925925926</v>
      </c>
      <c r="G14121" t="b">
        <v>0</v>
      </c>
      <c r="H14121" t="b">
        <v>1</v>
      </c>
      <c r="I14121" t="s">
        <v>41</v>
      </c>
      <c r="J14121" t="s">
        <v>66</v>
      </c>
      <c r="K14121" t="s">
        <v>117</v>
      </c>
      <c r="L14121">
        <v>65462</v>
      </c>
    </row>
    <row r="14122" spans="1:12" x14ac:dyDescent="0.25">
      <c r="A14122" t="s">
        <v>38</v>
      </c>
      <c r="B14122" t="s">
        <v>39</v>
      </c>
      <c r="C14122" t="s">
        <v>40</v>
      </c>
      <c r="D14122" t="s">
        <v>29</v>
      </c>
      <c r="E14122" t="b">
        <v>0</v>
      </c>
      <c r="F14122" s="1">
        <v>45485.580358796287</v>
      </c>
      <c r="G14122" t="b">
        <v>1</v>
      </c>
      <c r="H14122" t="b">
        <v>1</v>
      </c>
      <c r="I14122" t="s">
        <v>41</v>
      </c>
      <c r="J14122" t="s">
        <v>57</v>
      </c>
      <c r="K14122" t="s">
        <v>124</v>
      </c>
      <c r="L14122">
        <v>69838</v>
      </c>
    </row>
    <row r="14123" spans="1:12" x14ac:dyDescent="0.25">
      <c r="A14123" t="s">
        <v>45</v>
      </c>
      <c r="B14123" t="s">
        <v>88</v>
      </c>
      <c r="C14123" t="s">
        <v>40</v>
      </c>
      <c r="D14123" t="s">
        <v>29</v>
      </c>
      <c r="E14123" t="b">
        <v>0</v>
      </c>
      <c r="F14123" s="1">
        <v>45326.285277777781</v>
      </c>
      <c r="G14123" t="b">
        <v>1</v>
      </c>
      <c r="H14123" t="b">
        <v>0</v>
      </c>
      <c r="I14123" t="s">
        <v>16</v>
      </c>
      <c r="J14123" t="s">
        <v>44</v>
      </c>
      <c r="K14123" t="s">
        <v>129</v>
      </c>
      <c r="L14123">
        <v>116568</v>
      </c>
    </row>
    <row r="14124" spans="1:12" x14ac:dyDescent="0.25">
      <c r="A14124" t="s">
        <v>12</v>
      </c>
      <c r="B14124" t="s">
        <v>13</v>
      </c>
      <c r="C14124" t="s">
        <v>40</v>
      </c>
      <c r="D14124" t="s">
        <v>22</v>
      </c>
      <c r="E14124" t="b">
        <v>0</v>
      </c>
      <c r="F14124" s="1">
        <v>45640.736747685187</v>
      </c>
      <c r="G14124" t="b">
        <v>0</v>
      </c>
      <c r="H14124" t="b">
        <v>0</v>
      </c>
      <c r="I14124" t="s">
        <v>16</v>
      </c>
      <c r="J14124" t="s">
        <v>80</v>
      </c>
      <c r="K14124" t="s">
        <v>37</v>
      </c>
      <c r="L14124">
        <v>123606</v>
      </c>
    </row>
    <row r="14125" spans="1:12" x14ac:dyDescent="0.25">
      <c r="A14125" t="s">
        <v>49</v>
      </c>
      <c r="B14125" t="s">
        <v>50</v>
      </c>
      <c r="C14125" t="s">
        <v>43</v>
      </c>
      <c r="D14125" t="s">
        <v>15</v>
      </c>
      <c r="E14125" t="b">
        <v>1</v>
      </c>
      <c r="F14125" s="1">
        <v>45442.249467592592</v>
      </c>
      <c r="G14125" t="b">
        <v>1</v>
      </c>
      <c r="H14125" t="b">
        <v>1</v>
      </c>
      <c r="I14125" t="s">
        <v>51</v>
      </c>
      <c r="J14125" t="s">
        <v>34</v>
      </c>
      <c r="K14125" t="s">
        <v>65</v>
      </c>
      <c r="L14125">
        <v>88053</v>
      </c>
    </row>
    <row r="14126" spans="1:12" x14ac:dyDescent="0.25">
      <c r="A14126" t="s">
        <v>54</v>
      </c>
      <c r="B14126" t="s">
        <v>79</v>
      </c>
      <c r="C14126" t="s">
        <v>14</v>
      </c>
      <c r="D14126" t="s">
        <v>22</v>
      </c>
      <c r="E14126" t="b">
        <v>0</v>
      </c>
      <c r="F14126" s="1">
        <v>45389.469004629631</v>
      </c>
      <c r="G14126" t="b">
        <v>1</v>
      </c>
      <c r="H14126" t="b">
        <v>1</v>
      </c>
      <c r="I14126" t="s">
        <v>30</v>
      </c>
      <c r="J14126" t="s">
        <v>57</v>
      </c>
      <c r="K14126" t="s">
        <v>87</v>
      </c>
      <c r="L14126">
        <v>148033</v>
      </c>
    </row>
    <row r="14127" spans="1:12" x14ac:dyDescent="0.25">
      <c r="A14127" t="s">
        <v>12</v>
      </c>
      <c r="B14127" t="s">
        <v>13</v>
      </c>
      <c r="C14127" t="s">
        <v>40</v>
      </c>
      <c r="D14127" t="s">
        <v>22</v>
      </c>
      <c r="E14127" t="b">
        <v>1</v>
      </c>
      <c r="F14127" s="1">
        <v>45389.407060185193</v>
      </c>
      <c r="G14127" t="b">
        <v>0</v>
      </c>
      <c r="H14127" t="b">
        <v>0</v>
      </c>
      <c r="I14127" t="s">
        <v>16</v>
      </c>
      <c r="J14127" t="s">
        <v>80</v>
      </c>
      <c r="K14127" t="s">
        <v>125</v>
      </c>
      <c r="L14127">
        <v>141697</v>
      </c>
    </row>
    <row r="14128" spans="1:12" x14ac:dyDescent="0.25">
      <c r="A14128" t="s">
        <v>26</v>
      </c>
      <c r="B14128" t="s">
        <v>33</v>
      </c>
      <c r="C14128" t="s">
        <v>21</v>
      </c>
      <c r="D14128" t="s">
        <v>22</v>
      </c>
      <c r="E14128" t="b">
        <v>0</v>
      </c>
      <c r="F14128" s="1">
        <v>45519.765277777777</v>
      </c>
      <c r="G14128" t="b">
        <v>0</v>
      </c>
      <c r="H14128" t="b">
        <v>0</v>
      </c>
      <c r="I14128" t="s">
        <v>30</v>
      </c>
      <c r="J14128" t="s">
        <v>64</v>
      </c>
      <c r="K14128" t="s">
        <v>123</v>
      </c>
      <c r="L14128">
        <v>107493</v>
      </c>
    </row>
    <row r="14129" spans="1:12" x14ac:dyDescent="0.25">
      <c r="A14129" t="s">
        <v>82</v>
      </c>
      <c r="B14129" t="s">
        <v>83</v>
      </c>
      <c r="C14129" t="s">
        <v>68</v>
      </c>
      <c r="D14129" t="s">
        <v>29</v>
      </c>
      <c r="E14129" t="b">
        <v>1</v>
      </c>
      <c r="F14129" s="1">
        <v>45369.37159722222</v>
      </c>
      <c r="G14129" t="b">
        <v>0</v>
      </c>
      <c r="H14129" t="b">
        <v>0</v>
      </c>
      <c r="I14129" t="s">
        <v>84</v>
      </c>
      <c r="J14129" t="s">
        <v>31</v>
      </c>
      <c r="K14129" t="s">
        <v>62</v>
      </c>
      <c r="L14129">
        <v>110705</v>
      </c>
    </row>
    <row r="14130" spans="1:12" x14ac:dyDescent="0.25">
      <c r="A14130" t="s">
        <v>82</v>
      </c>
      <c r="B14130" t="s">
        <v>83</v>
      </c>
      <c r="C14130" t="s">
        <v>14</v>
      </c>
      <c r="D14130" t="s">
        <v>29</v>
      </c>
      <c r="E14130" t="b">
        <v>1</v>
      </c>
      <c r="F14130" s="1">
        <v>45586.206365740742</v>
      </c>
      <c r="G14130" t="b">
        <v>0</v>
      </c>
      <c r="H14130" t="b">
        <v>0</v>
      </c>
      <c r="I14130" t="s">
        <v>84</v>
      </c>
      <c r="J14130" t="s">
        <v>47</v>
      </c>
      <c r="K14130" t="s">
        <v>118</v>
      </c>
      <c r="L14130">
        <v>139401</v>
      </c>
    </row>
    <row r="14131" spans="1:12" x14ac:dyDescent="0.25">
      <c r="A14131" t="s">
        <v>82</v>
      </c>
      <c r="B14131" t="s">
        <v>83</v>
      </c>
      <c r="C14131" t="s">
        <v>43</v>
      </c>
      <c r="D14131" t="s">
        <v>15</v>
      </c>
      <c r="E14131" t="b">
        <v>1</v>
      </c>
      <c r="F14131" s="1">
        <v>45556.837581018517</v>
      </c>
      <c r="G14131" t="b">
        <v>1</v>
      </c>
      <c r="H14131" t="b">
        <v>1</v>
      </c>
      <c r="I14131" t="s">
        <v>84</v>
      </c>
      <c r="J14131" t="s">
        <v>66</v>
      </c>
      <c r="K14131" t="s">
        <v>56</v>
      </c>
      <c r="L14131">
        <v>105366</v>
      </c>
    </row>
    <row r="14132" spans="1:12" x14ac:dyDescent="0.25">
      <c r="A14132" t="s">
        <v>54</v>
      </c>
      <c r="B14132" t="s">
        <v>79</v>
      </c>
      <c r="C14132" t="s">
        <v>28</v>
      </c>
      <c r="D14132" t="s">
        <v>29</v>
      </c>
      <c r="E14132" t="b">
        <v>1</v>
      </c>
      <c r="F14132" s="1">
        <v>45637.193703703713</v>
      </c>
      <c r="G14132" t="b">
        <v>1</v>
      </c>
      <c r="H14132" t="b">
        <v>1</v>
      </c>
      <c r="I14132" t="s">
        <v>30</v>
      </c>
      <c r="J14132" t="s">
        <v>57</v>
      </c>
      <c r="K14132" t="s">
        <v>97</v>
      </c>
      <c r="L14132">
        <v>121731</v>
      </c>
    </row>
    <row r="14133" spans="1:12" x14ac:dyDescent="0.25">
      <c r="A14133" t="s">
        <v>38</v>
      </c>
      <c r="B14133" t="s">
        <v>39</v>
      </c>
      <c r="C14133" t="s">
        <v>14</v>
      </c>
      <c r="D14133" t="s">
        <v>22</v>
      </c>
      <c r="E14133" t="b">
        <v>0</v>
      </c>
      <c r="F14133" s="1">
        <v>45607.298668981479</v>
      </c>
      <c r="G14133" t="b">
        <v>0</v>
      </c>
      <c r="H14133" t="b">
        <v>1</v>
      </c>
      <c r="I14133" t="s">
        <v>41</v>
      </c>
      <c r="J14133" t="s">
        <v>44</v>
      </c>
      <c r="K14133" t="s">
        <v>101</v>
      </c>
      <c r="L14133">
        <v>94816</v>
      </c>
    </row>
    <row r="14134" spans="1:12" x14ac:dyDescent="0.25">
      <c r="A14134" t="s">
        <v>82</v>
      </c>
      <c r="B14134" t="s">
        <v>85</v>
      </c>
      <c r="C14134" t="s">
        <v>14</v>
      </c>
      <c r="D14134" t="s">
        <v>22</v>
      </c>
      <c r="E14134" t="b">
        <v>0</v>
      </c>
      <c r="F14134" s="1">
        <v>45459.898333333331</v>
      </c>
      <c r="G14134" t="b">
        <v>1</v>
      </c>
      <c r="H14134" t="b">
        <v>1</v>
      </c>
      <c r="I14134" t="s">
        <v>84</v>
      </c>
      <c r="J14134" t="s">
        <v>52</v>
      </c>
      <c r="K14134" t="s">
        <v>101</v>
      </c>
      <c r="L14134">
        <v>127347</v>
      </c>
    </row>
    <row r="14135" spans="1:12" x14ac:dyDescent="0.25">
      <c r="A14135" t="s">
        <v>12</v>
      </c>
      <c r="B14135" t="s">
        <v>75</v>
      </c>
      <c r="C14135" t="s">
        <v>28</v>
      </c>
      <c r="D14135" t="s">
        <v>22</v>
      </c>
      <c r="E14135" t="b">
        <v>1</v>
      </c>
      <c r="F14135" s="1">
        <v>45580.065775462957</v>
      </c>
      <c r="G14135" t="b">
        <v>0</v>
      </c>
      <c r="H14135" t="b">
        <v>1</v>
      </c>
      <c r="I14135" t="s">
        <v>16</v>
      </c>
      <c r="J14135" t="s">
        <v>24</v>
      </c>
      <c r="K14135" t="s">
        <v>129</v>
      </c>
      <c r="L14135">
        <v>118332</v>
      </c>
    </row>
    <row r="14136" spans="1:12" x14ac:dyDescent="0.25">
      <c r="A14136" t="s">
        <v>38</v>
      </c>
      <c r="B14136" t="s">
        <v>107</v>
      </c>
      <c r="C14136" t="s">
        <v>40</v>
      </c>
      <c r="D14136" t="s">
        <v>29</v>
      </c>
      <c r="E14136" t="b">
        <v>1</v>
      </c>
      <c r="F14136" s="1">
        <v>45533.21539351852</v>
      </c>
      <c r="G14136" t="b">
        <v>1</v>
      </c>
      <c r="H14136" t="b">
        <v>1</v>
      </c>
      <c r="I14136" t="s">
        <v>41</v>
      </c>
      <c r="J14136" t="s">
        <v>52</v>
      </c>
      <c r="K14136" t="s">
        <v>125</v>
      </c>
      <c r="L14136">
        <v>88545</v>
      </c>
    </row>
    <row r="14137" spans="1:12" x14ac:dyDescent="0.25">
      <c r="A14137" t="s">
        <v>26</v>
      </c>
      <c r="B14137" t="s">
        <v>33</v>
      </c>
      <c r="C14137" t="s">
        <v>21</v>
      </c>
      <c r="D14137" t="s">
        <v>22</v>
      </c>
      <c r="E14137" t="b">
        <v>0</v>
      </c>
      <c r="F14137" s="1">
        <v>45514.658356481479</v>
      </c>
      <c r="G14137" t="b">
        <v>1</v>
      </c>
      <c r="H14137" t="b">
        <v>0</v>
      </c>
      <c r="I14137" t="s">
        <v>30</v>
      </c>
      <c r="J14137" t="s">
        <v>70</v>
      </c>
      <c r="K14137" t="s">
        <v>65</v>
      </c>
      <c r="L14137">
        <v>85127</v>
      </c>
    </row>
    <row r="14138" spans="1:12" x14ac:dyDescent="0.25">
      <c r="A14138" t="s">
        <v>12</v>
      </c>
      <c r="B14138" t="s">
        <v>13</v>
      </c>
      <c r="C14138" t="s">
        <v>43</v>
      </c>
      <c r="D14138" t="s">
        <v>29</v>
      </c>
      <c r="E14138" t="b">
        <v>0</v>
      </c>
      <c r="F14138" s="1">
        <v>45477.994479166657</v>
      </c>
      <c r="G14138" t="b">
        <v>0</v>
      </c>
      <c r="H14138" t="b">
        <v>1</v>
      </c>
      <c r="I14138" t="s">
        <v>16</v>
      </c>
      <c r="J14138" t="s">
        <v>57</v>
      </c>
      <c r="K14138" t="s">
        <v>125</v>
      </c>
      <c r="L14138">
        <v>125981</v>
      </c>
    </row>
    <row r="14139" spans="1:12" x14ac:dyDescent="0.25">
      <c r="A14139" t="s">
        <v>26</v>
      </c>
      <c r="B14139" t="s">
        <v>33</v>
      </c>
      <c r="C14139" t="s">
        <v>14</v>
      </c>
      <c r="D14139" t="s">
        <v>29</v>
      </c>
      <c r="E14139" t="b">
        <v>0</v>
      </c>
      <c r="F14139" s="1">
        <v>45469.250150462962</v>
      </c>
      <c r="G14139" t="b">
        <v>0</v>
      </c>
      <c r="H14139" t="b">
        <v>1</v>
      </c>
      <c r="I14139" t="s">
        <v>30</v>
      </c>
      <c r="J14139" t="s">
        <v>24</v>
      </c>
      <c r="K14139" t="s">
        <v>65</v>
      </c>
      <c r="L14139">
        <v>112527</v>
      </c>
    </row>
    <row r="14140" spans="1:12" x14ac:dyDescent="0.25">
      <c r="A14140" t="s">
        <v>49</v>
      </c>
      <c r="B14140" t="s">
        <v>50</v>
      </c>
      <c r="C14140" t="s">
        <v>40</v>
      </c>
      <c r="D14140" t="s">
        <v>22</v>
      </c>
      <c r="E14140" t="b">
        <v>0</v>
      </c>
      <c r="F14140" s="1">
        <v>45492.197465277779</v>
      </c>
      <c r="G14140" t="b">
        <v>1</v>
      </c>
      <c r="H14140" t="b">
        <v>1</v>
      </c>
      <c r="I14140" t="s">
        <v>51</v>
      </c>
      <c r="J14140" t="s">
        <v>57</v>
      </c>
      <c r="K14140" t="s">
        <v>120</v>
      </c>
      <c r="L14140">
        <v>89688</v>
      </c>
    </row>
    <row r="14141" spans="1:12" x14ac:dyDescent="0.25">
      <c r="A14141" t="s">
        <v>45</v>
      </c>
      <c r="B14141" t="s">
        <v>46</v>
      </c>
      <c r="C14141" t="s">
        <v>14</v>
      </c>
      <c r="D14141" t="s">
        <v>15</v>
      </c>
      <c r="E14141" t="b">
        <v>0</v>
      </c>
      <c r="F14141" s="1">
        <v>45622.804016203707</v>
      </c>
      <c r="G14141" t="b">
        <v>0</v>
      </c>
      <c r="H14141" t="b">
        <v>1</v>
      </c>
      <c r="I14141" t="s">
        <v>16</v>
      </c>
      <c r="J14141" t="s">
        <v>80</v>
      </c>
      <c r="K14141" t="s">
        <v>67</v>
      </c>
      <c r="L14141">
        <v>100139</v>
      </c>
    </row>
    <row r="14142" spans="1:12" x14ac:dyDescent="0.25">
      <c r="A14142" t="s">
        <v>38</v>
      </c>
      <c r="B14142" t="s">
        <v>107</v>
      </c>
      <c r="C14142" t="s">
        <v>14</v>
      </c>
      <c r="D14142" t="s">
        <v>29</v>
      </c>
      <c r="E14142" t="b">
        <v>1</v>
      </c>
      <c r="F14142" s="1">
        <v>45386.320671296293</v>
      </c>
      <c r="G14142" t="b">
        <v>0</v>
      </c>
      <c r="H14142" t="b">
        <v>0</v>
      </c>
      <c r="I14142" t="s">
        <v>41</v>
      </c>
      <c r="J14142" t="s">
        <v>70</v>
      </c>
      <c r="K14142" t="s">
        <v>129</v>
      </c>
      <c r="L14142">
        <v>71376</v>
      </c>
    </row>
    <row r="14143" spans="1:12" x14ac:dyDescent="0.25">
      <c r="A14143" t="s">
        <v>38</v>
      </c>
      <c r="B14143" t="s">
        <v>95</v>
      </c>
      <c r="C14143" t="s">
        <v>40</v>
      </c>
      <c r="D14143" t="s">
        <v>29</v>
      </c>
      <c r="E14143" t="b">
        <v>1</v>
      </c>
      <c r="F14143" s="1">
        <v>45371.550486111111</v>
      </c>
      <c r="G14143" t="b">
        <v>1</v>
      </c>
      <c r="H14143" t="b">
        <v>0</v>
      </c>
      <c r="I14143" t="s">
        <v>41</v>
      </c>
      <c r="J14143" t="s">
        <v>17</v>
      </c>
      <c r="K14143" t="s">
        <v>98</v>
      </c>
      <c r="L14143">
        <v>73290</v>
      </c>
    </row>
    <row r="14144" spans="1:12" x14ac:dyDescent="0.25">
      <c r="A14144" t="s">
        <v>45</v>
      </c>
      <c r="B14144" t="s">
        <v>46</v>
      </c>
      <c r="C14144" t="s">
        <v>28</v>
      </c>
      <c r="D14144" t="s">
        <v>29</v>
      </c>
      <c r="E14144" t="b">
        <v>1</v>
      </c>
      <c r="F14144" s="1">
        <v>45393.5627662037</v>
      </c>
      <c r="G14144" t="b">
        <v>0</v>
      </c>
      <c r="H14144" t="b">
        <v>1</v>
      </c>
      <c r="I14144" t="s">
        <v>16</v>
      </c>
      <c r="J14144" t="s">
        <v>17</v>
      </c>
      <c r="K14144" t="s">
        <v>78</v>
      </c>
      <c r="L14144">
        <v>113985</v>
      </c>
    </row>
    <row r="14145" spans="1:12" x14ac:dyDescent="0.25">
      <c r="A14145" t="s">
        <v>38</v>
      </c>
      <c r="B14145" t="s">
        <v>95</v>
      </c>
      <c r="C14145" t="s">
        <v>14</v>
      </c>
      <c r="D14145" t="s">
        <v>29</v>
      </c>
      <c r="E14145" t="b">
        <v>0</v>
      </c>
      <c r="F14145" s="1">
        <v>45308.695439814823</v>
      </c>
      <c r="G14145" t="b">
        <v>1</v>
      </c>
      <c r="H14145" t="b">
        <v>0</v>
      </c>
      <c r="I14145" t="s">
        <v>41</v>
      </c>
      <c r="J14145" t="s">
        <v>44</v>
      </c>
      <c r="K14145" t="s">
        <v>113</v>
      </c>
      <c r="L14145">
        <v>94570</v>
      </c>
    </row>
    <row r="14146" spans="1:12" x14ac:dyDescent="0.25">
      <c r="A14146" t="s">
        <v>49</v>
      </c>
      <c r="B14146" t="s">
        <v>108</v>
      </c>
      <c r="C14146" t="s">
        <v>28</v>
      </c>
      <c r="D14146" t="s">
        <v>15</v>
      </c>
      <c r="E14146" t="b">
        <v>0</v>
      </c>
      <c r="F14146" s="1">
        <v>45392.891701388893</v>
      </c>
      <c r="G14146" t="b">
        <v>1</v>
      </c>
      <c r="H14146" t="b">
        <v>1</v>
      </c>
      <c r="I14146" t="s">
        <v>51</v>
      </c>
      <c r="J14146" t="s">
        <v>24</v>
      </c>
      <c r="K14146" t="s">
        <v>111</v>
      </c>
      <c r="L14146">
        <v>98212</v>
      </c>
    </row>
    <row r="14147" spans="1:12" x14ac:dyDescent="0.25">
      <c r="A14147" t="s">
        <v>54</v>
      </c>
      <c r="B14147" t="s">
        <v>79</v>
      </c>
      <c r="C14147" t="s">
        <v>40</v>
      </c>
      <c r="D14147" t="s">
        <v>22</v>
      </c>
      <c r="E14147" t="b">
        <v>1</v>
      </c>
      <c r="F14147" s="1">
        <v>45320.007361111107</v>
      </c>
      <c r="G14147" t="b">
        <v>1</v>
      </c>
      <c r="H14147" t="b">
        <v>1</v>
      </c>
      <c r="I14147" t="s">
        <v>30</v>
      </c>
      <c r="J14147" t="s">
        <v>17</v>
      </c>
      <c r="K14147" t="s">
        <v>90</v>
      </c>
      <c r="L14147">
        <v>129673</v>
      </c>
    </row>
    <row r="14148" spans="1:12" x14ac:dyDescent="0.25">
      <c r="A14148" t="s">
        <v>82</v>
      </c>
      <c r="B14148" t="s">
        <v>91</v>
      </c>
      <c r="C14148" t="s">
        <v>14</v>
      </c>
      <c r="D14148" t="s">
        <v>22</v>
      </c>
      <c r="E14148" t="b">
        <v>1</v>
      </c>
      <c r="F14148" s="1">
        <v>45536.010347222233</v>
      </c>
      <c r="G14148" t="b">
        <v>0</v>
      </c>
      <c r="H14148" t="b">
        <v>0</v>
      </c>
      <c r="I14148" t="s">
        <v>84</v>
      </c>
      <c r="J14148" t="s">
        <v>47</v>
      </c>
      <c r="K14148" t="s">
        <v>53</v>
      </c>
      <c r="L14148">
        <v>102986</v>
      </c>
    </row>
    <row r="14149" spans="1:12" x14ac:dyDescent="0.25">
      <c r="A14149" t="s">
        <v>54</v>
      </c>
      <c r="B14149" t="s">
        <v>79</v>
      </c>
      <c r="C14149" t="s">
        <v>28</v>
      </c>
      <c r="D14149" t="s">
        <v>15</v>
      </c>
      <c r="E14149" t="b">
        <v>1</v>
      </c>
      <c r="F14149" s="1">
        <v>45300.708611111113</v>
      </c>
      <c r="G14149" t="b">
        <v>1</v>
      </c>
      <c r="H14149" t="b">
        <v>0</v>
      </c>
      <c r="I14149" t="s">
        <v>30</v>
      </c>
      <c r="J14149" t="s">
        <v>47</v>
      </c>
      <c r="K14149" t="s">
        <v>35</v>
      </c>
      <c r="L14149">
        <v>133657</v>
      </c>
    </row>
    <row r="14150" spans="1:12" x14ac:dyDescent="0.25">
      <c r="A14150" t="s">
        <v>12</v>
      </c>
      <c r="B14150" t="s">
        <v>75</v>
      </c>
      <c r="C14150" t="s">
        <v>68</v>
      </c>
      <c r="D14150" t="s">
        <v>15</v>
      </c>
      <c r="E14150" t="b">
        <v>0</v>
      </c>
      <c r="F14150" s="1">
        <v>45599.960162037038</v>
      </c>
      <c r="G14150" t="b">
        <v>1</v>
      </c>
      <c r="H14150" t="b">
        <v>1</v>
      </c>
      <c r="I14150" t="s">
        <v>16</v>
      </c>
      <c r="J14150" t="s">
        <v>66</v>
      </c>
      <c r="K14150" t="s">
        <v>115</v>
      </c>
      <c r="L14150">
        <v>137664</v>
      </c>
    </row>
    <row r="14151" spans="1:12" x14ac:dyDescent="0.25">
      <c r="A14151" t="s">
        <v>26</v>
      </c>
      <c r="B14151" t="s">
        <v>33</v>
      </c>
      <c r="C14151" t="s">
        <v>68</v>
      </c>
      <c r="D14151" t="s">
        <v>29</v>
      </c>
      <c r="E14151" t="b">
        <v>1</v>
      </c>
      <c r="F14151" s="1">
        <v>45567.052523148152</v>
      </c>
      <c r="G14151" t="b">
        <v>0</v>
      </c>
      <c r="H14151" t="b">
        <v>0</v>
      </c>
      <c r="I14151" t="s">
        <v>30</v>
      </c>
      <c r="J14151" t="s">
        <v>17</v>
      </c>
      <c r="K14151" t="s">
        <v>35</v>
      </c>
      <c r="L14151">
        <v>99247</v>
      </c>
    </row>
    <row r="14152" spans="1:12" x14ac:dyDescent="0.25">
      <c r="A14152" t="s">
        <v>38</v>
      </c>
      <c r="B14152" t="s">
        <v>95</v>
      </c>
      <c r="C14152" t="s">
        <v>28</v>
      </c>
      <c r="D14152" t="s">
        <v>15</v>
      </c>
      <c r="E14152" t="b">
        <v>1</v>
      </c>
      <c r="F14152" s="1">
        <v>45529.180428240739</v>
      </c>
      <c r="G14152" t="b">
        <v>0</v>
      </c>
      <c r="H14152" t="b">
        <v>0</v>
      </c>
      <c r="I14152" t="s">
        <v>41</v>
      </c>
      <c r="J14152" t="s">
        <v>24</v>
      </c>
      <c r="K14152" t="s">
        <v>115</v>
      </c>
      <c r="L14152">
        <v>68778</v>
      </c>
    </row>
    <row r="14153" spans="1:12" x14ac:dyDescent="0.25">
      <c r="A14153" t="s">
        <v>12</v>
      </c>
      <c r="B14153" t="s">
        <v>75</v>
      </c>
      <c r="C14153" t="s">
        <v>43</v>
      </c>
      <c r="D14153" t="s">
        <v>15</v>
      </c>
      <c r="E14153" t="b">
        <v>1</v>
      </c>
      <c r="F14153" s="1">
        <v>45425.337511574071</v>
      </c>
      <c r="G14153" t="b">
        <v>1</v>
      </c>
      <c r="H14153" t="b">
        <v>0</v>
      </c>
      <c r="I14153" t="s">
        <v>16</v>
      </c>
      <c r="J14153" t="s">
        <v>64</v>
      </c>
      <c r="K14153" t="s">
        <v>60</v>
      </c>
      <c r="L14153">
        <v>135220</v>
      </c>
    </row>
    <row r="14154" spans="1:12" x14ac:dyDescent="0.25">
      <c r="A14154" t="s">
        <v>82</v>
      </c>
      <c r="B14154" t="s">
        <v>91</v>
      </c>
      <c r="C14154" t="s">
        <v>28</v>
      </c>
      <c r="D14154" t="s">
        <v>29</v>
      </c>
      <c r="E14154" t="b">
        <v>0</v>
      </c>
      <c r="F14154" s="1">
        <v>45561.875081018523</v>
      </c>
      <c r="G14154" t="b">
        <v>0</v>
      </c>
      <c r="H14154" t="b">
        <v>1</v>
      </c>
      <c r="I14154" t="s">
        <v>84</v>
      </c>
      <c r="J14154" t="s">
        <v>44</v>
      </c>
      <c r="K14154" t="s">
        <v>56</v>
      </c>
      <c r="L14154">
        <v>104062</v>
      </c>
    </row>
    <row r="14155" spans="1:12" x14ac:dyDescent="0.25">
      <c r="A14155" t="s">
        <v>38</v>
      </c>
      <c r="B14155" t="s">
        <v>95</v>
      </c>
      <c r="C14155" t="s">
        <v>21</v>
      </c>
      <c r="D14155" t="s">
        <v>29</v>
      </c>
      <c r="E14155" t="b">
        <v>0</v>
      </c>
      <c r="F14155" s="1">
        <v>45335.839236111111</v>
      </c>
      <c r="G14155" t="b">
        <v>1</v>
      </c>
      <c r="H14155" t="b">
        <v>0</v>
      </c>
      <c r="I14155" t="s">
        <v>41</v>
      </c>
      <c r="J14155" t="s">
        <v>44</v>
      </c>
      <c r="K14155" t="s">
        <v>123</v>
      </c>
      <c r="L14155">
        <v>91282</v>
      </c>
    </row>
    <row r="14156" spans="1:12" x14ac:dyDescent="0.25">
      <c r="A14156" t="s">
        <v>45</v>
      </c>
      <c r="B14156" t="s">
        <v>76</v>
      </c>
      <c r="C14156" t="s">
        <v>28</v>
      </c>
      <c r="D14156" t="s">
        <v>15</v>
      </c>
      <c r="E14156" t="b">
        <v>0</v>
      </c>
      <c r="F14156" s="1">
        <v>45542.471678240741</v>
      </c>
      <c r="G14156" t="b">
        <v>0</v>
      </c>
      <c r="H14156" t="b">
        <v>1</v>
      </c>
      <c r="I14156" t="s">
        <v>16</v>
      </c>
      <c r="J14156" t="s">
        <v>17</v>
      </c>
      <c r="K14156" t="s">
        <v>102</v>
      </c>
      <c r="L14156">
        <v>82831</v>
      </c>
    </row>
    <row r="14157" spans="1:12" x14ac:dyDescent="0.25">
      <c r="A14157" t="s">
        <v>26</v>
      </c>
      <c r="B14157" t="s">
        <v>33</v>
      </c>
      <c r="C14157" t="s">
        <v>68</v>
      </c>
      <c r="D14157" t="s">
        <v>15</v>
      </c>
      <c r="E14157" t="b">
        <v>1</v>
      </c>
      <c r="F14157" s="1">
        <v>45475.927453703713</v>
      </c>
      <c r="G14157" t="b">
        <v>1</v>
      </c>
      <c r="H14157" t="b">
        <v>0</v>
      </c>
      <c r="I14157" t="s">
        <v>30</v>
      </c>
      <c r="J14157" t="s">
        <v>17</v>
      </c>
      <c r="K14157" t="s">
        <v>123</v>
      </c>
      <c r="L14157">
        <v>114479</v>
      </c>
    </row>
    <row r="14158" spans="1:12" x14ac:dyDescent="0.25">
      <c r="A14158" t="s">
        <v>54</v>
      </c>
      <c r="B14158" t="s">
        <v>55</v>
      </c>
      <c r="C14158" t="s">
        <v>68</v>
      </c>
      <c r="D14158" t="s">
        <v>15</v>
      </c>
      <c r="E14158" t="b">
        <v>0</v>
      </c>
      <c r="F14158" s="1">
        <v>45404.21943287037</v>
      </c>
      <c r="G14158" t="b">
        <v>0</v>
      </c>
      <c r="H14158" t="b">
        <v>0</v>
      </c>
      <c r="I14158" t="s">
        <v>30</v>
      </c>
      <c r="J14158" t="s">
        <v>47</v>
      </c>
      <c r="K14158" t="s">
        <v>89</v>
      </c>
      <c r="L14158">
        <v>126526</v>
      </c>
    </row>
    <row r="14159" spans="1:12" x14ac:dyDescent="0.25">
      <c r="A14159" t="s">
        <v>26</v>
      </c>
      <c r="B14159" t="s">
        <v>71</v>
      </c>
      <c r="C14159" t="s">
        <v>14</v>
      </c>
      <c r="D14159" t="s">
        <v>15</v>
      </c>
      <c r="E14159" t="b">
        <v>0</v>
      </c>
      <c r="F14159" s="1">
        <v>45372.143449074072</v>
      </c>
      <c r="G14159" t="b">
        <v>0</v>
      </c>
      <c r="H14159" t="b">
        <v>0</v>
      </c>
      <c r="I14159" t="s">
        <v>30</v>
      </c>
      <c r="J14159" t="s">
        <v>64</v>
      </c>
      <c r="K14159" t="s">
        <v>102</v>
      </c>
      <c r="L14159">
        <v>95550</v>
      </c>
    </row>
    <row r="14160" spans="1:12" x14ac:dyDescent="0.25">
      <c r="A14160" t="s">
        <v>49</v>
      </c>
      <c r="B14160" t="s">
        <v>108</v>
      </c>
      <c r="C14160" t="s">
        <v>68</v>
      </c>
      <c r="D14160" t="s">
        <v>29</v>
      </c>
      <c r="E14160" t="b">
        <v>1</v>
      </c>
      <c r="F14160" s="1">
        <v>45649.661666666667</v>
      </c>
      <c r="G14160" t="b">
        <v>1</v>
      </c>
      <c r="H14160" t="b">
        <v>0</v>
      </c>
      <c r="I14160" t="s">
        <v>51</v>
      </c>
      <c r="J14160" t="s">
        <v>72</v>
      </c>
      <c r="K14160" t="s">
        <v>121</v>
      </c>
      <c r="L14160">
        <v>88878</v>
      </c>
    </row>
    <row r="14161" spans="1:12" x14ac:dyDescent="0.25">
      <c r="A14161" t="s">
        <v>12</v>
      </c>
      <c r="B14161" t="s">
        <v>63</v>
      </c>
      <c r="C14161" t="s">
        <v>40</v>
      </c>
      <c r="D14161" t="s">
        <v>15</v>
      </c>
      <c r="E14161" t="b">
        <v>1</v>
      </c>
      <c r="F14161" s="1">
        <v>45332.02685185185</v>
      </c>
      <c r="G14161" t="b">
        <v>1</v>
      </c>
      <c r="H14161" t="b">
        <v>1</v>
      </c>
      <c r="I14161" t="s">
        <v>16</v>
      </c>
      <c r="J14161" t="s">
        <v>57</v>
      </c>
      <c r="K14161" t="s">
        <v>32</v>
      </c>
      <c r="L14161">
        <v>116353</v>
      </c>
    </row>
    <row r="14162" spans="1:12" x14ac:dyDescent="0.25">
      <c r="A14162" t="s">
        <v>82</v>
      </c>
      <c r="B14162" t="s">
        <v>83</v>
      </c>
      <c r="C14162" t="s">
        <v>43</v>
      </c>
      <c r="D14162" t="s">
        <v>29</v>
      </c>
      <c r="E14162" t="b">
        <v>0</v>
      </c>
      <c r="F14162" s="1">
        <v>45468.065636574072</v>
      </c>
      <c r="G14162" t="b">
        <v>0</v>
      </c>
      <c r="H14162" t="b">
        <v>0</v>
      </c>
      <c r="I14162" t="s">
        <v>84</v>
      </c>
      <c r="J14162" t="s">
        <v>72</v>
      </c>
      <c r="K14162" t="s">
        <v>110</v>
      </c>
      <c r="L14162">
        <v>128839</v>
      </c>
    </row>
    <row r="14163" spans="1:12" x14ac:dyDescent="0.25">
      <c r="A14163" t="s">
        <v>54</v>
      </c>
      <c r="B14163" t="s">
        <v>79</v>
      </c>
      <c r="C14163" t="s">
        <v>43</v>
      </c>
      <c r="D14163" t="s">
        <v>29</v>
      </c>
      <c r="E14163" t="b">
        <v>1</v>
      </c>
      <c r="F14163" s="1">
        <v>45541.718888888892</v>
      </c>
      <c r="G14163" t="b">
        <v>1</v>
      </c>
      <c r="H14163" t="b">
        <v>1</v>
      </c>
      <c r="I14163" t="s">
        <v>30</v>
      </c>
      <c r="J14163" t="s">
        <v>72</v>
      </c>
      <c r="K14163" t="s">
        <v>35</v>
      </c>
      <c r="L14163">
        <v>117093</v>
      </c>
    </row>
    <row r="14164" spans="1:12" x14ac:dyDescent="0.25">
      <c r="A14164" t="s">
        <v>12</v>
      </c>
      <c r="B14164" t="s">
        <v>13</v>
      </c>
      <c r="C14164" t="s">
        <v>43</v>
      </c>
      <c r="D14164" t="s">
        <v>22</v>
      </c>
      <c r="E14164" t="b">
        <v>0</v>
      </c>
      <c r="F14164" s="1">
        <v>45616.138287037043</v>
      </c>
      <c r="G14164" t="b">
        <v>1</v>
      </c>
      <c r="H14164" t="b">
        <v>0</v>
      </c>
      <c r="I14164" t="s">
        <v>16</v>
      </c>
      <c r="J14164" t="s">
        <v>44</v>
      </c>
      <c r="K14164" t="s">
        <v>35</v>
      </c>
      <c r="L14164">
        <v>126219</v>
      </c>
    </row>
    <row r="14165" spans="1:12" x14ac:dyDescent="0.25">
      <c r="A14165" t="s">
        <v>45</v>
      </c>
      <c r="B14165" t="s">
        <v>88</v>
      </c>
      <c r="C14165" t="s">
        <v>40</v>
      </c>
      <c r="D14165" t="s">
        <v>29</v>
      </c>
      <c r="E14165" t="b">
        <v>0</v>
      </c>
      <c r="F14165" s="1">
        <v>45622.708020833343</v>
      </c>
      <c r="G14165" t="b">
        <v>0</v>
      </c>
      <c r="H14165" t="b">
        <v>1</v>
      </c>
      <c r="I14165" t="s">
        <v>16</v>
      </c>
      <c r="J14165" t="s">
        <v>66</v>
      </c>
      <c r="K14165" t="s">
        <v>53</v>
      </c>
      <c r="L14165">
        <v>109169</v>
      </c>
    </row>
    <row r="14166" spans="1:12" x14ac:dyDescent="0.25">
      <c r="A14166" t="s">
        <v>54</v>
      </c>
      <c r="B14166" t="s">
        <v>55</v>
      </c>
      <c r="C14166" t="s">
        <v>14</v>
      </c>
      <c r="D14166" t="s">
        <v>22</v>
      </c>
      <c r="E14166" t="b">
        <v>0</v>
      </c>
      <c r="F14166" s="1">
        <v>45318.718587962961</v>
      </c>
      <c r="G14166" t="b">
        <v>1</v>
      </c>
      <c r="H14166" t="b">
        <v>1</v>
      </c>
      <c r="I14166" t="s">
        <v>30</v>
      </c>
      <c r="J14166" t="s">
        <v>64</v>
      </c>
      <c r="K14166" t="s">
        <v>98</v>
      </c>
      <c r="L14166">
        <v>119121</v>
      </c>
    </row>
    <row r="14167" spans="1:12" x14ac:dyDescent="0.25">
      <c r="A14167" t="s">
        <v>12</v>
      </c>
      <c r="B14167" t="s">
        <v>75</v>
      </c>
      <c r="C14167" t="s">
        <v>40</v>
      </c>
      <c r="D14167" t="s">
        <v>29</v>
      </c>
      <c r="E14167" t="b">
        <v>1</v>
      </c>
      <c r="F14167" s="1">
        <v>45623.672708333332</v>
      </c>
      <c r="G14167" t="b">
        <v>0</v>
      </c>
      <c r="H14167" t="b">
        <v>0</v>
      </c>
      <c r="I14167" t="s">
        <v>16</v>
      </c>
      <c r="J14167" t="s">
        <v>17</v>
      </c>
      <c r="K14167" t="s">
        <v>129</v>
      </c>
      <c r="L14167">
        <v>122753</v>
      </c>
    </row>
    <row r="14168" spans="1:12" x14ac:dyDescent="0.25">
      <c r="A14168" t="s">
        <v>45</v>
      </c>
      <c r="B14168" t="s">
        <v>46</v>
      </c>
      <c r="C14168" t="s">
        <v>68</v>
      </c>
      <c r="D14168" t="s">
        <v>22</v>
      </c>
      <c r="E14168" t="b">
        <v>0</v>
      </c>
      <c r="F14168" s="1">
        <v>45571.637372685182</v>
      </c>
      <c r="G14168" t="b">
        <v>1</v>
      </c>
      <c r="H14168" t="b">
        <v>1</v>
      </c>
      <c r="I14168" t="s">
        <v>16</v>
      </c>
      <c r="J14168" t="s">
        <v>34</v>
      </c>
      <c r="K14168" t="s">
        <v>100</v>
      </c>
      <c r="L14168">
        <v>89150</v>
      </c>
    </row>
    <row r="14169" spans="1:12" x14ac:dyDescent="0.25">
      <c r="A14169" t="s">
        <v>26</v>
      </c>
      <c r="B14169" t="s">
        <v>33</v>
      </c>
      <c r="C14169" t="s">
        <v>43</v>
      </c>
      <c r="D14169" t="s">
        <v>22</v>
      </c>
      <c r="E14169" t="b">
        <v>0</v>
      </c>
      <c r="F14169" s="1">
        <v>45426.348009259258</v>
      </c>
      <c r="G14169" t="b">
        <v>1</v>
      </c>
      <c r="H14169" t="b">
        <v>0</v>
      </c>
      <c r="I14169" t="s">
        <v>30</v>
      </c>
      <c r="J14169" t="s">
        <v>24</v>
      </c>
      <c r="K14169" t="s">
        <v>129</v>
      </c>
      <c r="L14169">
        <v>118084</v>
      </c>
    </row>
    <row r="14170" spans="1:12" x14ac:dyDescent="0.25">
      <c r="A14170" t="s">
        <v>19</v>
      </c>
      <c r="B14170" t="s">
        <v>94</v>
      </c>
      <c r="C14170" t="s">
        <v>14</v>
      </c>
      <c r="D14170" t="s">
        <v>22</v>
      </c>
      <c r="E14170" t="b">
        <v>0</v>
      </c>
      <c r="F14170" s="1">
        <v>45483.132222222222</v>
      </c>
      <c r="G14170" t="b">
        <v>1</v>
      </c>
      <c r="H14170" t="b">
        <v>1</v>
      </c>
      <c r="I14170" t="s">
        <v>23</v>
      </c>
      <c r="J14170" t="s">
        <v>57</v>
      </c>
      <c r="K14170" t="s">
        <v>87</v>
      </c>
      <c r="L14170">
        <v>81510</v>
      </c>
    </row>
    <row r="14171" spans="1:12" x14ac:dyDescent="0.25">
      <c r="A14171" t="s">
        <v>49</v>
      </c>
      <c r="B14171" t="s">
        <v>61</v>
      </c>
      <c r="C14171" t="s">
        <v>28</v>
      </c>
      <c r="D14171" t="s">
        <v>29</v>
      </c>
      <c r="E14171" t="b">
        <v>0</v>
      </c>
      <c r="F14171" s="1">
        <v>45327.573530092603</v>
      </c>
      <c r="G14171" t="b">
        <v>0</v>
      </c>
      <c r="H14171" t="b">
        <v>0</v>
      </c>
      <c r="I14171" t="s">
        <v>51</v>
      </c>
      <c r="J14171" t="s">
        <v>52</v>
      </c>
      <c r="K14171" t="s">
        <v>37</v>
      </c>
      <c r="L14171">
        <v>77853</v>
      </c>
    </row>
    <row r="14172" spans="1:12" x14ac:dyDescent="0.25">
      <c r="A14172" t="s">
        <v>82</v>
      </c>
      <c r="B14172" t="s">
        <v>85</v>
      </c>
      <c r="C14172" t="s">
        <v>14</v>
      </c>
      <c r="D14172" t="s">
        <v>29</v>
      </c>
      <c r="E14172" t="b">
        <v>0</v>
      </c>
      <c r="F14172" s="1">
        <v>45459.856504629628</v>
      </c>
      <c r="G14172" t="b">
        <v>0</v>
      </c>
      <c r="H14172" t="b">
        <v>0</v>
      </c>
      <c r="I14172" t="s">
        <v>84</v>
      </c>
      <c r="J14172" t="s">
        <v>17</v>
      </c>
      <c r="K14172" t="s">
        <v>37</v>
      </c>
      <c r="L14172">
        <v>107540</v>
      </c>
    </row>
    <row r="14173" spans="1:12" x14ac:dyDescent="0.25">
      <c r="A14173" t="s">
        <v>19</v>
      </c>
      <c r="B14173" t="s">
        <v>20</v>
      </c>
      <c r="C14173" t="s">
        <v>14</v>
      </c>
      <c r="D14173" t="s">
        <v>22</v>
      </c>
      <c r="E14173" t="b">
        <v>0</v>
      </c>
      <c r="F14173" s="1">
        <v>45603.750891203701</v>
      </c>
      <c r="G14173" t="b">
        <v>1</v>
      </c>
      <c r="H14173" t="b">
        <v>0</v>
      </c>
      <c r="I14173" t="s">
        <v>23</v>
      </c>
      <c r="J14173" t="s">
        <v>44</v>
      </c>
      <c r="K14173" t="s">
        <v>109</v>
      </c>
      <c r="L14173">
        <v>86589</v>
      </c>
    </row>
    <row r="14174" spans="1:12" x14ac:dyDescent="0.25">
      <c r="A14174" t="s">
        <v>45</v>
      </c>
      <c r="B14174" t="s">
        <v>88</v>
      </c>
      <c r="C14174" t="s">
        <v>43</v>
      </c>
      <c r="D14174" t="s">
        <v>22</v>
      </c>
      <c r="E14174" t="b">
        <v>1</v>
      </c>
      <c r="F14174" s="1">
        <v>45293.735138888893</v>
      </c>
      <c r="G14174" t="b">
        <v>1</v>
      </c>
      <c r="H14174" t="b">
        <v>1</v>
      </c>
      <c r="I14174" t="s">
        <v>16</v>
      </c>
      <c r="J14174" t="s">
        <v>44</v>
      </c>
      <c r="K14174" t="s">
        <v>122</v>
      </c>
      <c r="L14174">
        <v>111809</v>
      </c>
    </row>
    <row r="14175" spans="1:12" x14ac:dyDescent="0.25">
      <c r="A14175" t="s">
        <v>54</v>
      </c>
      <c r="B14175" t="s">
        <v>79</v>
      </c>
      <c r="C14175" t="s">
        <v>14</v>
      </c>
      <c r="D14175" t="s">
        <v>29</v>
      </c>
      <c r="E14175" t="b">
        <v>0</v>
      </c>
      <c r="F14175" s="1">
        <v>45631.487893518519</v>
      </c>
      <c r="G14175" t="b">
        <v>0</v>
      </c>
      <c r="H14175" t="b">
        <v>0</v>
      </c>
      <c r="I14175" t="s">
        <v>30</v>
      </c>
      <c r="J14175" t="s">
        <v>64</v>
      </c>
      <c r="K14175" t="s">
        <v>123</v>
      </c>
      <c r="L14175">
        <v>135009</v>
      </c>
    </row>
    <row r="14176" spans="1:12" x14ac:dyDescent="0.25">
      <c r="A14176" t="s">
        <v>19</v>
      </c>
      <c r="B14176" t="s">
        <v>36</v>
      </c>
      <c r="C14176" t="s">
        <v>43</v>
      </c>
      <c r="D14176" t="s">
        <v>22</v>
      </c>
      <c r="E14176" t="b">
        <v>0</v>
      </c>
      <c r="F14176" s="1">
        <v>45463.403298611112</v>
      </c>
      <c r="G14176" t="b">
        <v>0</v>
      </c>
      <c r="H14176" t="b">
        <v>1</v>
      </c>
      <c r="I14176" t="s">
        <v>23</v>
      </c>
      <c r="J14176" t="s">
        <v>34</v>
      </c>
      <c r="K14176" t="s">
        <v>62</v>
      </c>
      <c r="L14176">
        <v>76179</v>
      </c>
    </row>
    <row r="14177" spans="1:12" x14ac:dyDescent="0.25">
      <c r="A14177" t="s">
        <v>19</v>
      </c>
      <c r="B14177" t="s">
        <v>20</v>
      </c>
      <c r="C14177" t="s">
        <v>68</v>
      </c>
      <c r="D14177" t="s">
        <v>15</v>
      </c>
      <c r="E14177" t="b">
        <v>1</v>
      </c>
      <c r="F14177" s="1">
        <v>45535.048217592594</v>
      </c>
      <c r="G14177" t="b">
        <v>1</v>
      </c>
      <c r="H14177" t="b">
        <v>1</v>
      </c>
      <c r="I14177" t="s">
        <v>23</v>
      </c>
      <c r="J14177" t="s">
        <v>24</v>
      </c>
      <c r="K14177" t="s">
        <v>101</v>
      </c>
      <c r="L14177">
        <v>65108</v>
      </c>
    </row>
    <row r="14178" spans="1:12" x14ac:dyDescent="0.25">
      <c r="A14178" t="s">
        <v>54</v>
      </c>
      <c r="B14178" t="s">
        <v>79</v>
      </c>
      <c r="C14178" t="s">
        <v>14</v>
      </c>
      <c r="D14178" t="s">
        <v>29</v>
      </c>
      <c r="E14178" t="b">
        <v>0</v>
      </c>
      <c r="F14178" s="1">
        <v>45534.261030092603</v>
      </c>
      <c r="G14178" t="b">
        <v>0</v>
      </c>
      <c r="H14178" t="b">
        <v>1</v>
      </c>
      <c r="I14178" t="s">
        <v>30</v>
      </c>
      <c r="J14178" t="s">
        <v>44</v>
      </c>
      <c r="K14178" t="s">
        <v>99</v>
      </c>
      <c r="L14178">
        <v>121358</v>
      </c>
    </row>
    <row r="14179" spans="1:12" x14ac:dyDescent="0.25">
      <c r="A14179" t="s">
        <v>54</v>
      </c>
      <c r="B14179" t="s">
        <v>55</v>
      </c>
      <c r="C14179" t="s">
        <v>28</v>
      </c>
      <c r="D14179" t="s">
        <v>15</v>
      </c>
      <c r="E14179" t="b">
        <v>0</v>
      </c>
      <c r="F14179" s="1">
        <v>45374.252152777779</v>
      </c>
      <c r="G14179" t="b">
        <v>1</v>
      </c>
      <c r="H14179" t="b">
        <v>0</v>
      </c>
      <c r="I14179" t="s">
        <v>30</v>
      </c>
      <c r="J14179" t="s">
        <v>17</v>
      </c>
      <c r="K14179" t="s">
        <v>65</v>
      </c>
      <c r="L14179">
        <v>151339</v>
      </c>
    </row>
    <row r="14180" spans="1:12" x14ac:dyDescent="0.25">
      <c r="A14180" t="s">
        <v>82</v>
      </c>
      <c r="B14180" t="s">
        <v>85</v>
      </c>
      <c r="C14180" t="s">
        <v>68</v>
      </c>
      <c r="D14180" t="s">
        <v>15</v>
      </c>
      <c r="E14180" t="b">
        <v>1</v>
      </c>
      <c r="F14180" s="1">
        <v>45352.549826388888</v>
      </c>
      <c r="G14180" t="b">
        <v>0</v>
      </c>
      <c r="H14180" t="b">
        <v>1</v>
      </c>
      <c r="I14180" t="s">
        <v>84</v>
      </c>
      <c r="J14180" t="s">
        <v>17</v>
      </c>
      <c r="K14180" t="s">
        <v>87</v>
      </c>
      <c r="L14180">
        <v>107410</v>
      </c>
    </row>
    <row r="14181" spans="1:12" x14ac:dyDescent="0.25">
      <c r="A14181" t="s">
        <v>54</v>
      </c>
      <c r="B14181" t="s">
        <v>55</v>
      </c>
      <c r="C14181" t="s">
        <v>14</v>
      </c>
      <c r="D14181" t="s">
        <v>29</v>
      </c>
      <c r="E14181" t="b">
        <v>0</v>
      </c>
      <c r="F14181" s="1">
        <v>45622.927615740737</v>
      </c>
      <c r="G14181" t="b">
        <v>0</v>
      </c>
      <c r="H14181" t="b">
        <v>0</v>
      </c>
      <c r="I14181" t="s">
        <v>30</v>
      </c>
      <c r="J14181" t="s">
        <v>34</v>
      </c>
      <c r="K14181" t="s">
        <v>122</v>
      </c>
      <c r="L14181">
        <v>125306</v>
      </c>
    </row>
    <row r="14182" spans="1:12" x14ac:dyDescent="0.25">
      <c r="A14182" t="s">
        <v>49</v>
      </c>
      <c r="B14182" t="s">
        <v>61</v>
      </c>
      <c r="C14182" t="s">
        <v>14</v>
      </c>
      <c r="D14182" t="s">
        <v>29</v>
      </c>
      <c r="E14182" t="b">
        <v>1</v>
      </c>
      <c r="F14182" s="1">
        <v>45363.34</v>
      </c>
      <c r="G14182" t="b">
        <v>0</v>
      </c>
      <c r="H14182" t="b">
        <v>1</v>
      </c>
      <c r="I14182" t="s">
        <v>51</v>
      </c>
      <c r="J14182" t="s">
        <v>52</v>
      </c>
      <c r="K14182" t="s">
        <v>113</v>
      </c>
      <c r="L14182">
        <v>92062</v>
      </c>
    </row>
    <row r="14183" spans="1:12" x14ac:dyDescent="0.25">
      <c r="A14183" t="s">
        <v>26</v>
      </c>
      <c r="B14183" t="s">
        <v>27</v>
      </c>
      <c r="C14183" t="s">
        <v>14</v>
      </c>
      <c r="D14183" t="s">
        <v>22</v>
      </c>
      <c r="E14183" t="b">
        <v>0</v>
      </c>
      <c r="F14183" s="1">
        <v>45296.460509259261</v>
      </c>
      <c r="G14183" t="b">
        <v>1</v>
      </c>
      <c r="H14183" t="b">
        <v>0</v>
      </c>
      <c r="I14183" t="s">
        <v>30</v>
      </c>
      <c r="J14183" t="s">
        <v>52</v>
      </c>
      <c r="K14183" t="s">
        <v>101</v>
      </c>
      <c r="L14183">
        <v>88496</v>
      </c>
    </row>
    <row r="14184" spans="1:12" x14ac:dyDescent="0.25">
      <c r="A14184" t="s">
        <v>26</v>
      </c>
      <c r="B14184" t="s">
        <v>33</v>
      </c>
      <c r="C14184" t="s">
        <v>68</v>
      </c>
      <c r="D14184" t="s">
        <v>22</v>
      </c>
      <c r="E14184" t="b">
        <v>1</v>
      </c>
      <c r="F14184" s="1">
        <v>45481.109270833331</v>
      </c>
      <c r="G14184" t="b">
        <v>1</v>
      </c>
      <c r="H14184" t="b">
        <v>0</v>
      </c>
      <c r="I14184" t="s">
        <v>30</v>
      </c>
      <c r="J14184" t="s">
        <v>17</v>
      </c>
      <c r="K14184" t="s">
        <v>116</v>
      </c>
      <c r="L14184">
        <v>91251</v>
      </c>
    </row>
    <row r="14185" spans="1:12" x14ac:dyDescent="0.25">
      <c r="A14185" t="s">
        <v>45</v>
      </c>
      <c r="B14185" t="s">
        <v>46</v>
      </c>
      <c r="C14185" t="s">
        <v>68</v>
      </c>
      <c r="D14185" t="s">
        <v>29</v>
      </c>
      <c r="E14185" t="b">
        <v>0</v>
      </c>
      <c r="F14185" s="1">
        <v>45620.342314814807</v>
      </c>
      <c r="G14185" t="b">
        <v>0</v>
      </c>
      <c r="H14185" t="b">
        <v>0</v>
      </c>
      <c r="I14185" t="s">
        <v>16</v>
      </c>
      <c r="J14185" t="s">
        <v>34</v>
      </c>
      <c r="K14185" t="s">
        <v>89</v>
      </c>
      <c r="L14185">
        <v>116556</v>
      </c>
    </row>
    <row r="14186" spans="1:12" x14ac:dyDescent="0.25">
      <c r="A14186" t="s">
        <v>82</v>
      </c>
      <c r="B14186" t="s">
        <v>91</v>
      </c>
      <c r="C14186" t="s">
        <v>28</v>
      </c>
      <c r="D14186" t="s">
        <v>15</v>
      </c>
      <c r="E14186" t="b">
        <v>0</v>
      </c>
      <c r="F14186" s="1">
        <v>45627.49664351852</v>
      </c>
      <c r="G14186" t="b">
        <v>0</v>
      </c>
      <c r="H14186" t="b">
        <v>1</v>
      </c>
      <c r="I14186" t="s">
        <v>84</v>
      </c>
      <c r="J14186" t="s">
        <v>47</v>
      </c>
      <c r="K14186" t="s">
        <v>58</v>
      </c>
      <c r="L14186">
        <v>106724</v>
      </c>
    </row>
    <row r="14187" spans="1:12" x14ac:dyDescent="0.25">
      <c r="A14187" t="s">
        <v>45</v>
      </c>
      <c r="B14187" t="s">
        <v>88</v>
      </c>
      <c r="C14187" t="s">
        <v>43</v>
      </c>
      <c r="D14187" t="s">
        <v>22</v>
      </c>
      <c r="E14187" t="b">
        <v>0</v>
      </c>
      <c r="F14187" s="1">
        <v>45539.110567129632</v>
      </c>
      <c r="G14187" t="b">
        <v>0</v>
      </c>
      <c r="H14187" t="b">
        <v>0</v>
      </c>
      <c r="I14187" t="s">
        <v>16</v>
      </c>
      <c r="J14187" t="s">
        <v>64</v>
      </c>
      <c r="K14187" t="s">
        <v>109</v>
      </c>
      <c r="L14187">
        <v>90232</v>
      </c>
    </row>
    <row r="14188" spans="1:12" x14ac:dyDescent="0.25">
      <c r="A14188" t="s">
        <v>19</v>
      </c>
      <c r="B14188" t="s">
        <v>86</v>
      </c>
      <c r="C14188" t="s">
        <v>43</v>
      </c>
      <c r="D14188" t="s">
        <v>22</v>
      </c>
      <c r="E14188" t="b">
        <v>1</v>
      </c>
      <c r="F14188" s="1">
        <v>45502.34034722222</v>
      </c>
      <c r="G14188" t="b">
        <v>1</v>
      </c>
      <c r="H14188" t="b">
        <v>0</v>
      </c>
      <c r="I14188" t="s">
        <v>23</v>
      </c>
      <c r="J14188" t="s">
        <v>70</v>
      </c>
      <c r="K14188" t="s">
        <v>58</v>
      </c>
      <c r="L14188">
        <v>65944</v>
      </c>
    </row>
    <row r="14189" spans="1:12" x14ac:dyDescent="0.25">
      <c r="A14189" t="s">
        <v>38</v>
      </c>
      <c r="B14189" t="s">
        <v>95</v>
      </c>
      <c r="C14189" t="s">
        <v>28</v>
      </c>
      <c r="D14189" t="s">
        <v>15</v>
      </c>
      <c r="E14189" t="b">
        <v>1</v>
      </c>
      <c r="F14189" s="1">
        <v>45417.563356481478</v>
      </c>
      <c r="G14189" t="b">
        <v>0</v>
      </c>
      <c r="H14189" t="b">
        <v>1</v>
      </c>
      <c r="I14189" t="s">
        <v>41</v>
      </c>
      <c r="J14189" t="s">
        <v>47</v>
      </c>
      <c r="K14189" t="s">
        <v>123</v>
      </c>
      <c r="L14189">
        <v>84561</v>
      </c>
    </row>
    <row r="14190" spans="1:12" x14ac:dyDescent="0.25">
      <c r="A14190" t="s">
        <v>38</v>
      </c>
      <c r="B14190" t="s">
        <v>95</v>
      </c>
      <c r="C14190" t="s">
        <v>43</v>
      </c>
      <c r="D14190" t="s">
        <v>29</v>
      </c>
      <c r="E14190" t="b">
        <v>0</v>
      </c>
      <c r="F14190" s="1">
        <v>45433.740289351852</v>
      </c>
      <c r="G14190" t="b">
        <v>0</v>
      </c>
      <c r="H14190" t="b">
        <v>0</v>
      </c>
      <c r="I14190" t="s">
        <v>41</v>
      </c>
      <c r="J14190" t="s">
        <v>70</v>
      </c>
      <c r="K14190" t="s">
        <v>69</v>
      </c>
      <c r="L14190">
        <v>72709</v>
      </c>
    </row>
    <row r="14191" spans="1:12" x14ac:dyDescent="0.25">
      <c r="A14191" t="s">
        <v>38</v>
      </c>
      <c r="B14191" t="s">
        <v>95</v>
      </c>
      <c r="C14191" t="s">
        <v>28</v>
      </c>
      <c r="D14191" t="s">
        <v>22</v>
      </c>
      <c r="E14191" t="b">
        <v>0</v>
      </c>
      <c r="F14191" s="1">
        <v>45443.303483796299</v>
      </c>
      <c r="G14191" t="b">
        <v>0</v>
      </c>
      <c r="H14191" t="b">
        <v>1</v>
      </c>
      <c r="I14191" t="s">
        <v>41</v>
      </c>
      <c r="J14191" t="s">
        <v>64</v>
      </c>
      <c r="K14191" t="s">
        <v>123</v>
      </c>
      <c r="L14191">
        <v>72700</v>
      </c>
    </row>
    <row r="14192" spans="1:12" x14ac:dyDescent="0.25">
      <c r="A14192" t="s">
        <v>38</v>
      </c>
      <c r="B14192" t="s">
        <v>107</v>
      </c>
      <c r="C14192" t="s">
        <v>40</v>
      </c>
      <c r="D14192" t="s">
        <v>15</v>
      </c>
      <c r="E14192" t="b">
        <v>0</v>
      </c>
      <c r="F14192" s="1">
        <v>45457.641400462962</v>
      </c>
      <c r="G14192" t="b">
        <v>1</v>
      </c>
      <c r="H14192" t="b">
        <v>0</v>
      </c>
      <c r="I14192" t="s">
        <v>41</v>
      </c>
      <c r="J14192" t="s">
        <v>80</v>
      </c>
      <c r="K14192" t="s">
        <v>112</v>
      </c>
      <c r="L14192">
        <v>68192</v>
      </c>
    </row>
    <row r="14193" spans="1:12" x14ac:dyDescent="0.25">
      <c r="A14193" t="s">
        <v>82</v>
      </c>
      <c r="B14193" t="s">
        <v>83</v>
      </c>
      <c r="C14193" t="s">
        <v>28</v>
      </c>
      <c r="D14193" t="s">
        <v>29</v>
      </c>
      <c r="E14193" t="b">
        <v>1</v>
      </c>
      <c r="F14193" s="1">
        <v>45294.688391203701</v>
      </c>
      <c r="G14193" t="b">
        <v>1</v>
      </c>
      <c r="H14193" t="b">
        <v>1</v>
      </c>
      <c r="I14193" t="s">
        <v>84</v>
      </c>
      <c r="J14193" t="s">
        <v>47</v>
      </c>
      <c r="K14193" t="s">
        <v>98</v>
      </c>
      <c r="L14193">
        <v>139720</v>
      </c>
    </row>
    <row r="14194" spans="1:12" x14ac:dyDescent="0.25">
      <c r="A14194" t="s">
        <v>26</v>
      </c>
      <c r="B14194" t="s">
        <v>33</v>
      </c>
      <c r="C14194" t="s">
        <v>28</v>
      </c>
      <c r="D14194" t="s">
        <v>22</v>
      </c>
      <c r="E14194" t="b">
        <v>0</v>
      </c>
      <c r="F14194" s="1">
        <v>45625.718738425923</v>
      </c>
      <c r="G14194" t="b">
        <v>0</v>
      </c>
      <c r="H14194" t="b">
        <v>1</v>
      </c>
      <c r="I14194" t="s">
        <v>30</v>
      </c>
      <c r="J14194" t="s">
        <v>31</v>
      </c>
      <c r="K14194" t="s">
        <v>56</v>
      </c>
      <c r="L14194">
        <v>103436</v>
      </c>
    </row>
    <row r="14195" spans="1:12" x14ac:dyDescent="0.25">
      <c r="A14195" t="s">
        <v>12</v>
      </c>
      <c r="B14195" t="s">
        <v>13</v>
      </c>
      <c r="C14195" t="s">
        <v>28</v>
      </c>
      <c r="D14195" t="s">
        <v>29</v>
      </c>
      <c r="E14195" t="b">
        <v>1</v>
      </c>
      <c r="F14195" s="1">
        <v>45314.541215277779</v>
      </c>
      <c r="G14195" t="b">
        <v>1</v>
      </c>
      <c r="H14195" t="b">
        <v>1</v>
      </c>
      <c r="I14195" t="s">
        <v>16</v>
      </c>
      <c r="J14195" t="s">
        <v>64</v>
      </c>
      <c r="K14195" t="s">
        <v>58</v>
      </c>
      <c r="L14195">
        <v>113793</v>
      </c>
    </row>
    <row r="14196" spans="1:12" x14ac:dyDescent="0.25">
      <c r="A14196" t="s">
        <v>12</v>
      </c>
      <c r="B14196" t="s">
        <v>75</v>
      </c>
      <c r="C14196" t="s">
        <v>68</v>
      </c>
      <c r="D14196" t="s">
        <v>29</v>
      </c>
      <c r="E14196" t="b">
        <v>1</v>
      </c>
      <c r="F14196" s="1">
        <v>45345.543298611112</v>
      </c>
      <c r="G14196" t="b">
        <v>1</v>
      </c>
      <c r="H14196" t="b">
        <v>0</v>
      </c>
      <c r="I14196" t="s">
        <v>16</v>
      </c>
      <c r="J14196" t="s">
        <v>24</v>
      </c>
      <c r="K14196" t="s">
        <v>78</v>
      </c>
      <c r="L14196">
        <v>130986</v>
      </c>
    </row>
    <row r="14197" spans="1:12" x14ac:dyDescent="0.25">
      <c r="A14197" t="s">
        <v>54</v>
      </c>
      <c r="B14197" t="s">
        <v>55</v>
      </c>
      <c r="C14197" t="s">
        <v>14</v>
      </c>
      <c r="D14197" t="s">
        <v>15</v>
      </c>
      <c r="E14197" t="b">
        <v>1</v>
      </c>
      <c r="F14197" s="1">
        <v>45365.154942129629</v>
      </c>
      <c r="G14197" t="b">
        <v>0</v>
      </c>
      <c r="H14197" t="b">
        <v>1</v>
      </c>
      <c r="I14197" t="s">
        <v>30</v>
      </c>
      <c r="J14197" t="s">
        <v>57</v>
      </c>
      <c r="K14197" t="s">
        <v>90</v>
      </c>
      <c r="L14197">
        <v>123326</v>
      </c>
    </row>
    <row r="14198" spans="1:12" x14ac:dyDescent="0.25">
      <c r="A14198" t="s">
        <v>12</v>
      </c>
      <c r="B14198" t="s">
        <v>63</v>
      </c>
      <c r="C14198" t="s">
        <v>21</v>
      </c>
      <c r="D14198" t="s">
        <v>29</v>
      </c>
      <c r="E14198" t="b">
        <v>0</v>
      </c>
      <c r="F14198" s="1">
        <v>45471.916388888887</v>
      </c>
      <c r="G14198" t="b">
        <v>0</v>
      </c>
      <c r="H14198" t="b">
        <v>0</v>
      </c>
      <c r="I14198" t="s">
        <v>16</v>
      </c>
      <c r="J14198" t="s">
        <v>80</v>
      </c>
      <c r="K14198" t="s">
        <v>123</v>
      </c>
      <c r="L14198">
        <v>134279</v>
      </c>
    </row>
    <row r="14199" spans="1:12" x14ac:dyDescent="0.25">
      <c r="A14199" t="s">
        <v>26</v>
      </c>
      <c r="B14199" t="s">
        <v>33</v>
      </c>
      <c r="C14199" t="s">
        <v>28</v>
      </c>
      <c r="D14199" t="s">
        <v>29</v>
      </c>
      <c r="E14199" t="b">
        <v>1</v>
      </c>
      <c r="F14199" s="1">
        <v>45510.238391203697</v>
      </c>
      <c r="G14199" t="b">
        <v>1</v>
      </c>
      <c r="H14199" t="b">
        <v>0</v>
      </c>
      <c r="I14199" t="s">
        <v>30</v>
      </c>
      <c r="J14199" t="s">
        <v>47</v>
      </c>
      <c r="K14199" t="s">
        <v>18</v>
      </c>
      <c r="L14199">
        <v>111681</v>
      </c>
    </row>
    <row r="14200" spans="1:12" x14ac:dyDescent="0.25">
      <c r="A14200" t="s">
        <v>45</v>
      </c>
      <c r="B14200" t="s">
        <v>76</v>
      </c>
      <c r="C14200" t="s">
        <v>68</v>
      </c>
      <c r="D14200" t="s">
        <v>29</v>
      </c>
      <c r="E14200" t="b">
        <v>0</v>
      </c>
      <c r="F14200" s="1">
        <v>45327.151886574073</v>
      </c>
      <c r="G14200" t="b">
        <v>0</v>
      </c>
      <c r="H14200" t="b">
        <v>1</v>
      </c>
      <c r="I14200" t="s">
        <v>16</v>
      </c>
      <c r="J14200" t="s">
        <v>57</v>
      </c>
      <c r="K14200" t="s">
        <v>87</v>
      </c>
      <c r="L14200">
        <v>96289</v>
      </c>
    </row>
    <row r="14201" spans="1:12" x14ac:dyDescent="0.25">
      <c r="A14201" t="s">
        <v>54</v>
      </c>
      <c r="B14201" t="s">
        <v>55</v>
      </c>
      <c r="C14201" t="s">
        <v>28</v>
      </c>
      <c r="D14201" t="s">
        <v>22</v>
      </c>
      <c r="E14201" t="b">
        <v>0</v>
      </c>
      <c r="F14201" s="1">
        <v>45612.927037037043</v>
      </c>
      <c r="G14201" t="b">
        <v>0</v>
      </c>
      <c r="H14201" t="b">
        <v>1</v>
      </c>
      <c r="I14201" t="s">
        <v>30</v>
      </c>
      <c r="J14201" t="s">
        <v>44</v>
      </c>
      <c r="K14201" t="s">
        <v>128</v>
      </c>
      <c r="L14201">
        <v>123644</v>
      </c>
    </row>
    <row r="14202" spans="1:12" x14ac:dyDescent="0.25">
      <c r="A14202" t="s">
        <v>49</v>
      </c>
      <c r="B14202" t="s">
        <v>50</v>
      </c>
      <c r="C14202" t="s">
        <v>68</v>
      </c>
      <c r="D14202" t="s">
        <v>29</v>
      </c>
      <c r="E14202" t="b">
        <v>1</v>
      </c>
      <c r="F14202" s="1">
        <v>45626.318738425929</v>
      </c>
      <c r="G14202" t="b">
        <v>0</v>
      </c>
      <c r="H14202" t="b">
        <v>1</v>
      </c>
      <c r="I14202" t="s">
        <v>51</v>
      </c>
      <c r="J14202" t="s">
        <v>72</v>
      </c>
      <c r="K14202" t="s">
        <v>35</v>
      </c>
      <c r="L14202">
        <v>73263</v>
      </c>
    </row>
    <row r="14203" spans="1:12" x14ac:dyDescent="0.25">
      <c r="A14203" t="s">
        <v>19</v>
      </c>
      <c r="B14203" t="s">
        <v>94</v>
      </c>
      <c r="C14203" t="s">
        <v>68</v>
      </c>
      <c r="D14203" t="s">
        <v>22</v>
      </c>
      <c r="E14203" t="b">
        <v>1</v>
      </c>
      <c r="F14203" s="1">
        <v>45505.475034722222</v>
      </c>
      <c r="G14203" t="b">
        <v>1</v>
      </c>
      <c r="H14203" t="b">
        <v>0</v>
      </c>
      <c r="I14203" t="s">
        <v>23</v>
      </c>
      <c r="J14203" t="s">
        <v>72</v>
      </c>
      <c r="K14203" t="s">
        <v>111</v>
      </c>
      <c r="L14203">
        <v>79818</v>
      </c>
    </row>
    <row r="14204" spans="1:12" x14ac:dyDescent="0.25">
      <c r="A14204" t="s">
        <v>26</v>
      </c>
      <c r="B14204" t="s">
        <v>71</v>
      </c>
      <c r="C14204" t="s">
        <v>28</v>
      </c>
      <c r="D14204" t="s">
        <v>29</v>
      </c>
      <c r="E14204" t="b">
        <v>0</v>
      </c>
      <c r="F14204" s="1">
        <v>45542.520775462966</v>
      </c>
      <c r="G14204" t="b">
        <v>1</v>
      </c>
      <c r="H14204" t="b">
        <v>0</v>
      </c>
      <c r="I14204" t="s">
        <v>30</v>
      </c>
      <c r="J14204" t="s">
        <v>24</v>
      </c>
      <c r="K14204" t="s">
        <v>98</v>
      </c>
      <c r="L14204">
        <v>108961</v>
      </c>
    </row>
    <row r="14205" spans="1:12" x14ac:dyDescent="0.25">
      <c r="A14205" t="s">
        <v>54</v>
      </c>
      <c r="B14205" t="s">
        <v>79</v>
      </c>
      <c r="C14205" t="s">
        <v>40</v>
      </c>
      <c r="D14205" t="s">
        <v>22</v>
      </c>
      <c r="E14205" t="b">
        <v>0</v>
      </c>
      <c r="F14205" s="1">
        <v>45591.370891203696</v>
      </c>
      <c r="G14205" t="b">
        <v>0</v>
      </c>
      <c r="H14205" t="b">
        <v>1</v>
      </c>
      <c r="I14205" t="s">
        <v>30</v>
      </c>
      <c r="J14205" t="s">
        <v>31</v>
      </c>
      <c r="K14205" t="s">
        <v>42</v>
      </c>
      <c r="L14205">
        <v>146683</v>
      </c>
    </row>
    <row r="14206" spans="1:12" x14ac:dyDescent="0.25">
      <c r="A14206" t="s">
        <v>49</v>
      </c>
      <c r="B14206" t="s">
        <v>108</v>
      </c>
      <c r="C14206" t="s">
        <v>68</v>
      </c>
      <c r="D14206" t="s">
        <v>22</v>
      </c>
      <c r="E14206" t="b">
        <v>1</v>
      </c>
      <c r="F14206" s="1">
        <v>45425.930127314823</v>
      </c>
      <c r="G14206" t="b">
        <v>1</v>
      </c>
      <c r="H14206" t="b">
        <v>1</v>
      </c>
      <c r="I14206" t="s">
        <v>51</v>
      </c>
      <c r="J14206" t="s">
        <v>66</v>
      </c>
      <c r="K14206" t="s">
        <v>53</v>
      </c>
      <c r="L14206">
        <v>97635</v>
      </c>
    </row>
    <row r="14207" spans="1:12" x14ac:dyDescent="0.25">
      <c r="A14207" t="s">
        <v>82</v>
      </c>
      <c r="B14207" t="s">
        <v>85</v>
      </c>
      <c r="C14207" t="s">
        <v>28</v>
      </c>
      <c r="D14207" t="s">
        <v>22</v>
      </c>
      <c r="E14207" t="b">
        <v>0</v>
      </c>
      <c r="F14207" s="1">
        <v>45352.986400462964</v>
      </c>
      <c r="G14207" t="b">
        <v>0</v>
      </c>
      <c r="H14207" t="b">
        <v>0</v>
      </c>
      <c r="I14207" t="s">
        <v>84</v>
      </c>
      <c r="J14207" t="s">
        <v>80</v>
      </c>
      <c r="K14207" t="s">
        <v>69</v>
      </c>
      <c r="L14207">
        <v>130770</v>
      </c>
    </row>
    <row r="14208" spans="1:12" x14ac:dyDescent="0.25">
      <c r="A14208" t="s">
        <v>49</v>
      </c>
      <c r="B14208" t="s">
        <v>50</v>
      </c>
      <c r="C14208" t="s">
        <v>43</v>
      </c>
      <c r="D14208" t="s">
        <v>29</v>
      </c>
      <c r="E14208" t="b">
        <v>1</v>
      </c>
      <c r="F14208" s="1">
        <v>45486.865520833337</v>
      </c>
      <c r="G14208" t="b">
        <v>0</v>
      </c>
      <c r="H14208" t="b">
        <v>1</v>
      </c>
      <c r="I14208" t="s">
        <v>51</v>
      </c>
      <c r="J14208" t="s">
        <v>47</v>
      </c>
      <c r="K14208" t="s">
        <v>111</v>
      </c>
      <c r="L14208">
        <v>70199</v>
      </c>
    </row>
    <row r="14209" spans="1:12" x14ac:dyDescent="0.25">
      <c r="A14209" t="s">
        <v>12</v>
      </c>
      <c r="B14209" t="s">
        <v>75</v>
      </c>
      <c r="C14209" t="s">
        <v>68</v>
      </c>
      <c r="D14209" t="s">
        <v>15</v>
      </c>
      <c r="E14209" t="b">
        <v>0</v>
      </c>
      <c r="F14209" s="1">
        <v>45398.415925925918</v>
      </c>
      <c r="G14209" t="b">
        <v>1</v>
      </c>
      <c r="H14209" t="b">
        <v>0</v>
      </c>
      <c r="I14209" t="s">
        <v>16</v>
      </c>
      <c r="J14209" t="s">
        <v>17</v>
      </c>
      <c r="K14209" t="s">
        <v>37</v>
      </c>
      <c r="L14209">
        <v>138468</v>
      </c>
    </row>
    <row r="14210" spans="1:12" x14ac:dyDescent="0.25">
      <c r="A14210" t="s">
        <v>45</v>
      </c>
      <c r="B14210" t="s">
        <v>76</v>
      </c>
      <c r="C14210" t="s">
        <v>14</v>
      </c>
      <c r="D14210" t="s">
        <v>29</v>
      </c>
      <c r="E14210" t="b">
        <v>0</v>
      </c>
      <c r="F14210" s="1">
        <v>45360.042974537027</v>
      </c>
      <c r="G14210" t="b">
        <v>0</v>
      </c>
      <c r="H14210" t="b">
        <v>1</v>
      </c>
      <c r="I14210" t="s">
        <v>16</v>
      </c>
      <c r="J14210" t="s">
        <v>31</v>
      </c>
      <c r="K14210" t="s">
        <v>102</v>
      </c>
      <c r="L14210">
        <v>112705</v>
      </c>
    </row>
    <row r="14211" spans="1:12" x14ac:dyDescent="0.25">
      <c r="A14211" t="s">
        <v>54</v>
      </c>
      <c r="B14211" t="s">
        <v>55</v>
      </c>
      <c r="C14211" t="s">
        <v>40</v>
      </c>
      <c r="D14211" t="s">
        <v>15</v>
      </c>
      <c r="E14211" t="b">
        <v>0</v>
      </c>
      <c r="F14211" s="1">
        <v>45585.902511574073</v>
      </c>
      <c r="G14211" t="b">
        <v>1</v>
      </c>
      <c r="H14211" t="b">
        <v>0</v>
      </c>
      <c r="I14211" t="s">
        <v>30</v>
      </c>
      <c r="J14211" t="s">
        <v>52</v>
      </c>
      <c r="K14211" t="s">
        <v>126</v>
      </c>
      <c r="L14211">
        <v>139737</v>
      </c>
    </row>
    <row r="14212" spans="1:12" x14ac:dyDescent="0.25">
      <c r="A14212" t="s">
        <v>26</v>
      </c>
      <c r="B14212" t="s">
        <v>71</v>
      </c>
      <c r="C14212" t="s">
        <v>14</v>
      </c>
      <c r="D14212" t="s">
        <v>29</v>
      </c>
      <c r="E14212" t="b">
        <v>0</v>
      </c>
      <c r="F14212" s="1">
        <v>45369.696250000001</v>
      </c>
      <c r="G14212" t="b">
        <v>1</v>
      </c>
      <c r="H14212" t="b">
        <v>0</v>
      </c>
      <c r="I14212" t="s">
        <v>30</v>
      </c>
      <c r="J14212" t="s">
        <v>70</v>
      </c>
      <c r="K14212" t="s">
        <v>113</v>
      </c>
      <c r="L14212">
        <v>89543</v>
      </c>
    </row>
    <row r="14213" spans="1:12" x14ac:dyDescent="0.25">
      <c r="A14213" t="s">
        <v>82</v>
      </c>
      <c r="B14213" t="s">
        <v>83</v>
      </c>
      <c r="C14213" t="s">
        <v>21</v>
      </c>
      <c r="D14213" t="s">
        <v>22</v>
      </c>
      <c r="E14213" t="b">
        <v>1</v>
      </c>
      <c r="F14213" s="1">
        <v>45497.525011574071</v>
      </c>
      <c r="G14213" t="b">
        <v>0</v>
      </c>
      <c r="H14213" t="b">
        <v>0</v>
      </c>
      <c r="I14213" t="s">
        <v>84</v>
      </c>
      <c r="J14213" t="s">
        <v>34</v>
      </c>
      <c r="K14213" t="s">
        <v>123</v>
      </c>
      <c r="L14213">
        <v>124503</v>
      </c>
    </row>
    <row r="14214" spans="1:12" x14ac:dyDescent="0.25">
      <c r="A14214" t="s">
        <v>38</v>
      </c>
      <c r="B14214" t="s">
        <v>39</v>
      </c>
      <c r="C14214" t="s">
        <v>40</v>
      </c>
      <c r="D14214" t="s">
        <v>22</v>
      </c>
      <c r="E14214" t="b">
        <v>0</v>
      </c>
      <c r="F14214" s="1">
        <v>45581.211921296293</v>
      </c>
      <c r="G14214" t="b">
        <v>0</v>
      </c>
      <c r="H14214" t="b">
        <v>0</v>
      </c>
      <c r="I14214" t="s">
        <v>41</v>
      </c>
      <c r="J14214" t="s">
        <v>17</v>
      </c>
      <c r="K14214" t="s">
        <v>25</v>
      </c>
      <c r="L14214">
        <v>77249</v>
      </c>
    </row>
    <row r="14215" spans="1:12" x14ac:dyDescent="0.25">
      <c r="A14215" t="s">
        <v>38</v>
      </c>
      <c r="B14215" t="s">
        <v>107</v>
      </c>
      <c r="C14215" t="s">
        <v>21</v>
      </c>
      <c r="D14215" t="s">
        <v>15</v>
      </c>
      <c r="E14215" t="b">
        <v>1</v>
      </c>
      <c r="F14215" s="1">
        <v>45567.91238425926</v>
      </c>
      <c r="G14215" t="b">
        <v>0</v>
      </c>
      <c r="H14215" t="b">
        <v>1</v>
      </c>
      <c r="I14215" t="s">
        <v>41</v>
      </c>
      <c r="J14215" t="s">
        <v>66</v>
      </c>
      <c r="K14215" t="s">
        <v>90</v>
      </c>
      <c r="L14215">
        <v>85536</v>
      </c>
    </row>
    <row r="14216" spans="1:12" x14ac:dyDescent="0.25">
      <c r="A14216" t="s">
        <v>82</v>
      </c>
      <c r="B14216" t="s">
        <v>85</v>
      </c>
      <c r="C14216" t="s">
        <v>68</v>
      </c>
      <c r="D14216" t="s">
        <v>22</v>
      </c>
      <c r="E14216" t="b">
        <v>0</v>
      </c>
      <c r="F14216" s="1">
        <v>45331.343553240738</v>
      </c>
      <c r="G14216" t="b">
        <v>1</v>
      </c>
      <c r="H14216" t="b">
        <v>0</v>
      </c>
      <c r="I14216" t="s">
        <v>84</v>
      </c>
      <c r="J14216" t="s">
        <v>52</v>
      </c>
      <c r="K14216" t="s">
        <v>111</v>
      </c>
      <c r="L14216">
        <v>139127</v>
      </c>
    </row>
    <row r="14217" spans="1:12" x14ac:dyDescent="0.25">
      <c r="A14217" t="s">
        <v>82</v>
      </c>
      <c r="B14217" t="s">
        <v>83</v>
      </c>
      <c r="C14217" t="s">
        <v>28</v>
      </c>
      <c r="D14217" t="s">
        <v>15</v>
      </c>
      <c r="E14217" t="b">
        <v>0</v>
      </c>
      <c r="F14217" s="1">
        <v>45473.538101851853</v>
      </c>
      <c r="G14217" t="b">
        <v>1</v>
      </c>
      <c r="H14217" t="b">
        <v>0</v>
      </c>
      <c r="I14217" t="s">
        <v>84</v>
      </c>
      <c r="J14217" t="s">
        <v>64</v>
      </c>
      <c r="K14217" t="s">
        <v>106</v>
      </c>
      <c r="L14217">
        <v>123946</v>
      </c>
    </row>
    <row r="14218" spans="1:12" x14ac:dyDescent="0.25">
      <c r="A14218" t="s">
        <v>45</v>
      </c>
      <c r="B14218" t="s">
        <v>76</v>
      </c>
      <c r="C14218" t="s">
        <v>40</v>
      </c>
      <c r="D14218" t="s">
        <v>15</v>
      </c>
      <c r="E14218" t="b">
        <v>1</v>
      </c>
      <c r="F14218" s="1">
        <v>45399.149895833332</v>
      </c>
      <c r="G14218" t="b">
        <v>1</v>
      </c>
      <c r="H14218" t="b">
        <v>0</v>
      </c>
      <c r="I14218" t="s">
        <v>16</v>
      </c>
      <c r="J14218" t="s">
        <v>72</v>
      </c>
      <c r="K14218" t="s">
        <v>96</v>
      </c>
      <c r="L14218">
        <v>106020</v>
      </c>
    </row>
    <row r="14219" spans="1:12" x14ac:dyDescent="0.25">
      <c r="A14219" t="s">
        <v>26</v>
      </c>
      <c r="B14219" t="s">
        <v>33</v>
      </c>
      <c r="C14219" t="s">
        <v>14</v>
      </c>
      <c r="D14219" t="s">
        <v>22</v>
      </c>
      <c r="E14219" t="b">
        <v>1</v>
      </c>
      <c r="F14219" s="1">
        <v>45555.885520833333</v>
      </c>
      <c r="G14219" t="b">
        <v>1</v>
      </c>
      <c r="H14219" t="b">
        <v>0</v>
      </c>
      <c r="I14219" t="s">
        <v>30</v>
      </c>
      <c r="J14219" t="s">
        <v>70</v>
      </c>
      <c r="K14219" t="s">
        <v>99</v>
      </c>
      <c r="L14219">
        <v>120786</v>
      </c>
    </row>
    <row r="14220" spans="1:12" x14ac:dyDescent="0.25">
      <c r="A14220" t="s">
        <v>49</v>
      </c>
      <c r="B14220" t="s">
        <v>108</v>
      </c>
      <c r="C14220" t="s">
        <v>21</v>
      </c>
      <c r="D14220" t="s">
        <v>22</v>
      </c>
      <c r="E14220" t="b">
        <v>0</v>
      </c>
      <c r="F14220" s="1">
        <v>45472.820474537039</v>
      </c>
      <c r="G14220" t="b">
        <v>1</v>
      </c>
      <c r="H14220" t="b">
        <v>0</v>
      </c>
      <c r="I14220" t="s">
        <v>51</v>
      </c>
      <c r="J14220" t="s">
        <v>64</v>
      </c>
      <c r="K14220" t="s">
        <v>35</v>
      </c>
      <c r="L14220">
        <v>75429</v>
      </c>
    </row>
    <row r="14221" spans="1:12" x14ac:dyDescent="0.25">
      <c r="A14221" t="s">
        <v>19</v>
      </c>
      <c r="B14221" t="s">
        <v>36</v>
      </c>
      <c r="C14221" t="s">
        <v>28</v>
      </c>
      <c r="D14221" t="s">
        <v>22</v>
      </c>
      <c r="E14221" t="b">
        <v>1</v>
      </c>
      <c r="F14221" s="1">
        <v>45605.447858796288</v>
      </c>
      <c r="G14221" t="b">
        <v>1</v>
      </c>
      <c r="H14221" t="b">
        <v>1</v>
      </c>
      <c r="I14221" t="s">
        <v>23</v>
      </c>
      <c r="J14221" t="s">
        <v>57</v>
      </c>
      <c r="K14221" t="s">
        <v>18</v>
      </c>
      <c r="L14221">
        <v>76816</v>
      </c>
    </row>
    <row r="14222" spans="1:12" x14ac:dyDescent="0.25">
      <c r="A14222" t="s">
        <v>49</v>
      </c>
      <c r="B14222" t="s">
        <v>50</v>
      </c>
      <c r="C14222" t="s">
        <v>68</v>
      </c>
      <c r="D14222" t="s">
        <v>22</v>
      </c>
      <c r="E14222" t="b">
        <v>1</v>
      </c>
      <c r="F14222" s="1">
        <v>45529.59003472222</v>
      </c>
      <c r="G14222" t="b">
        <v>1</v>
      </c>
      <c r="H14222" t="b">
        <v>0</v>
      </c>
      <c r="I14222" t="s">
        <v>51</v>
      </c>
      <c r="J14222" t="s">
        <v>80</v>
      </c>
      <c r="K14222" t="s">
        <v>92</v>
      </c>
      <c r="L14222">
        <v>95594</v>
      </c>
    </row>
    <row r="14223" spans="1:12" x14ac:dyDescent="0.25">
      <c r="A14223" t="s">
        <v>54</v>
      </c>
      <c r="B14223" t="s">
        <v>79</v>
      </c>
      <c r="C14223" t="s">
        <v>43</v>
      </c>
      <c r="D14223" t="s">
        <v>22</v>
      </c>
      <c r="E14223" t="b">
        <v>0</v>
      </c>
      <c r="F14223" s="1">
        <v>45402.59233796296</v>
      </c>
      <c r="G14223" t="b">
        <v>0</v>
      </c>
      <c r="H14223" t="b">
        <v>0</v>
      </c>
      <c r="I14223" t="s">
        <v>30</v>
      </c>
      <c r="J14223" t="s">
        <v>34</v>
      </c>
      <c r="K14223" t="s">
        <v>127</v>
      </c>
      <c r="L14223">
        <v>145732</v>
      </c>
    </row>
    <row r="14224" spans="1:12" x14ac:dyDescent="0.25">
      <c r="A14224" t="s">
        <v>26</v>
      </c>
      <c r="B14224" t="s">
        <v>27</v>
      </c>
      <c r="C14224" t="s">
        <v>40</v>
      </c>
      <c r="D14224" t="s">
        <v>22</v>
      </c>
      <c r="E14224" t="b">
        <v>1</v>
      </c>
      <c r="F14224" s="1">
        <v>45555.161747685182</v>
      </c>
      <c r="G14224" t="b">
        <v>0</v>
      </c>
      <c r="H14224" t="b">
        <v>1</v>
      </c>
      <c r="I14224" t="s">
        <v>30</v>
      </c>
      <c r="J14224" t="s">
        <v>17</v>
      </c>
      <c r="K14224" t="s">
        <v>122</v>
      </c>
      <c r="L14224">
        <v>101261</v>
      </c>
    </row>
    <row r="14225" spans="1:12" x14ac:dyDescent="0.25">
      <c r="A14225" t="s">
        <v>38</v>
      </c>
      <c r="B14225" t="s">
        <v>107</v>
      </c>
      <c r="C14225" t="s">
        <v>43</v>
      </c>
      <c r="D14225" t="s">
        <v>29</v>
      </c>
      <c r="E14225" t="b">
        <v>0</v>
      </c>
      <c r="F14225" s="1">
        <v>45531.452488425923</v>
      </c>
      <c r="G14225" t="b">
        <v>1</v>
      </c>
      <c r="H14225" t="b">
        <v>1</v>
      </c>
      <c r="I14225" t="s">
        <v>41</v>
      </c>
      <c r="J14225" t="s">
        <v>57</v>
      </c>
      <c r="K14225" t="s">
        <v>69</v>
      </c>
      <c r="L14225">
        <v>91940</v>
      </c>
    </row>
    <row r="14226" spans="1:12" x14ac:dyDescent="0.25">
      <c r="A14226" t="s">
        <v>49</v>
      </c>
      <c r="B14226" t="s">
        <v>61</v>
      </c>
      <c r="C14226" t="s">
        <v>40</v>
      </c>
      <c r="D14226" t="s">
        <v>15</v>
      </c>
      <c r="E14226" t="b">
        <v>0</v>
      </c>
      <c r="F14226" s="1">
        <v>45600.147858796299</v>
      </c>
      <c r="G14226" t="b">
        <v>0</v>
      </c>
      <c r="H14226" t="b">
        <v>0</v>
      </c>
      <c r="I14226" t="s">
        <v>51</v>
      </c>
      <c r="J14226" t="s">
        <v>44</v>
      </c>
      <c r="K14226" t="s">
        <v>65</v>
      </c>
      <c r="L14226">
        <v>91857</v>
      </c>
    </row>
    <row r="14227" spans="1:12" x14ac:dyDescent="0.25">
      <c r="A14227" t="s">
        <v>45</v>
      </c>
      <c r="B14227" t="s">
        <v>46</v>
      </c>
      <c r="C14227" t="s">
        <v>43</v>
      </c>
      <c r="D14227" t="s">
        <v>15</v>
      </c>
      <c r="E14227" t="b">
        <v>1</v>
      </c>
      <c r="F14227" s="1">
        <v>45584.908055555563</v>
      </c>
      <c r="G14227" t="b">
        <v>1</v>
      </c>
      <c r="H14227" t="b">
        <v>1</v>
      </c>
      <c r="I14227" t="s">
        <v>16</v>
      </c>
      <c r="J14227" t="s">
        <v>24</v>
      </c>
      <c r="K14227" t="s">
        <v>48</v>
      </c>
      <c r="L14227">
        <v>80877</v>
      </c>
    </row>
    <row r="14228" spans="1:12" x14ac:dyDescent="0.25">
      <c r="A14228" t="s">
        <v>45</v>
      </c>
      <c r="B14228" t="s">
        <v>88</v>
      </c>
      <c r="C14228" t="s">
        <v>40</v>
      </c>
      <c r="D14228" t="s">
        <v>22</v>
      </c>
      <c r="E14228" t="b">
        <v>0</v>
      </c>
      <c r="F14228" s="1">
        <v>45621.486134259263</v>
      </c>
      <c r="G14228" t="b">
        <v>1</v>
      </c>
      <c r="H14228" t="b">
        <v>0</v>
      </c>
      <c r="I14228" t="s">
        <v>16</v>
      </c>
      <c r="J14228" t="s">
        <v>52</v>
      </c>
      <c r="K14228" t="s">
        <v>122</v>
      </c>
      <c r="L14228">
        <v>119360</v>
      </c>
    </row>
    <row r="14229" spans="1:12" x14ac:dyDescent="0.25">
      <c r="A14229" t="s">
        <v>54</v>
      </c>
      <c r="B14229" t="s">
        <v>79</v>
      </c>
      <c r="C14229" t="s">
        <v>28</v>
      </c>
      <c r="D14229" t="s">
        <v>29</v>
      </c>
      <c r="E14229" t="b">
        <v>1</v>
      </c>
      <c r="F14229" s="1">
        <v>45419.592743055553</v>
      </c>
      <c r="G14229" t="b">
        <v>0</v>
      </c>
      <c r="H14229" t="b">
        <v>1</v>
      </c>
      <c r="I14229" t="s">
        <v>30</v>
      </c>
      <c r="J14229" t="s">
        <v>44</v>
      </c>
      <c r="K14229" t="s">
        <v>104</v>
      </c>
      <c r="L14229">
        <v>145309</v>
      </c>
    </row>
    <row r="14230" spans="1:12" x14ac:dyDescent="0.25">
      <c r="A14230" t="s">
        <v>26</v>
      </c>
      <c r="B14230" t="s">
        <v>27</v>
      </c>
      <c r="C14230" t="s">
        <v>14</v>
      </c>
      <c r="D14230" t="s">
        <v>22</v>
      </c>
      <c r="E14230" t="b">
        <v>0</v>
      </c>
      <c r="F14230" s="1">
        <v>45625.741944444453</v>
      </c>
      <c r="G14230" t="b">
        <v>1</v>
      </c>
      <c r="H14230" t="b">
        <v>0</v>
      </c>
      <c r="I14230" t="s">
        <v>30</v>
      </c>
      <c r="J14230" t="s">
        <v>66</v>
      </c>
      <c r="K14230" t="s">
        <v>106</v>
      </c>
      <c r="L14230">
        <v>116834</v>
      </c>
    </row>
    <row r="14231" spans="1:12" x14ac:dyDescent="0.25">
      <c r="A14231" t="s">
        <v>38</v>
      </c>
      <c r="B14231" t="s">
        <v>95</v>
      </c>
      <c r="C14231" t="s">
        <v>43</v>
      </c>
      <c r="D14231" t="s">
        <v>22</v>
      </c>
      <c r="E14231" t="b">
        <v>1</v>
      </c>
      <c r="F14231" s="1">
        <v>45304.254328703697</v>
      </c>
      <c r="G14231" t="b">
        <v>1</v>
      </c>
      <c r="H14231" t="b">
        <v>0</v>
      </c>
      <c r="I14231" t="s">
        <v>41</v>
      </c>
      <c r="J14231" t="s">
        <v>57</v>
      </c>
      <c r="K14231" t="s">
        <v>56</v>
      </c>
      <c r="L14231">
        <v>74178</v>
      </c>
    </row>
    <row r="14232" spans="1:12" x14ac:dyDescent="0.25">
      <c r="A14232" t="s">
        <v>54</v>
      </c>
      <c r="B14232" t="s">
        <v>79</v>
      </c>
      <c r="C14232" t="s">
        <v>14</v>
      </c>
      <c r="D14232" t="s">
        <v>22</v>
      </c>
      <c r="E14232" t="b">
        <v>0</v>
      </c>
      <c r="F14232" s="1">
        <v>45493.998483796298</v>
      </c>
      <c r="G14232" t="b">
        <v>1</v>
      </c>
      <c r="H14232" t="b">
        <v>0</v>
      </c>
      <c r="I14232" t="s">
        <v>30</v>
      </c>
      <c r="J14232" t="s">
        <v>72</v>
      </c>
      <c r="K14232" t="s">
        <v>67</v>
      </c>
      <c r="L14232">
        <v>123881</v>
      </c>
    </row>
    <row r="14233" spans="1:12" x14ac:dyDescent="0.25">
      <c r="A14233" t="s">
        <v>38</v>
      </c>
      <c r="B14233" t="s">
        <v>95</v>
      </c>
      <c r="C14233" t="s">
        <v>28</v>
      </c>
      <c r="D14233" t="s">
        <v>29</v>
      </c>
      <c r="E14233" t="b">
        <v>0</v>
      </c>
      <c r="F14233" s="1">
        <v>45465.855208333327</v>
      </c>
      <c r="G14233" t="b">
        <v>0</v>
      </c>
      <c r="H14233" t="b">
        <v>0</v>
      </c>
      <c r="I14233" t="s">
        <v>41</v>
      </c>
      <c r="J14233" t="s">
        <v>24</v>
      </c>
      <c r="K14233" t="s">
        <v>122</v>
      </c>
      <c r="L14233">
        <v>93689</v>
      </c>
    </row>
    <row r="14234" spans="1:12" x14ac:dyDescent="0.25">
      <c r="A14234" t="s">
        <v>45</v>
      </c>
      <c r="B14234" t="s">
        <v>88</v>
      </c>
      <c r="C14234" t="s">
        <v>21</v>
      </c>
      <c r="D14234" t="s">
        <v>22</v>
      </c>
      <c r="E14234" t="b">
        <v>1</v>
      </c>
      <c r="F14234" s="1">
        <v>45615.165706018517</v>
      </c>
      <c r="G14234" t="b">
        <v>1</v>
      </c>
      <c r="H14234" t="b">
        <v>1</v>
      </c>
      <c r="I14234" t="s">
        <v>16</v>
      </c>
      <c r="J14234" t="s">
        <v>44</v>
      </c>
      <c r="K14234" t="s">
        <v>35</v>
      </c>
      <c r="L14234">
        <v>117372</v>
      </c>
    </row>
    <row r="14235" spans="1:12" x14ac:dyDescent="0.25">
      <c r="A14235" t="s">
        <v>82</v>
      </c>
      <c r="B14235" t="s">
        <v>83</v>
      </c>
      <c r="C14235" t="s">
        <v>28</v>
      </c>
      <c r="D14235" t="s">
        <v>29</v>
      </c>
      <c r="E14235" t="b">
        <v>0</v>
      </c>
      <c r="F14235" s="1">
        <v>45556.371608796297</v>
      </c>
      <c r="G14235" t="b">
        <v>0</v>
      </c>
      <c r="H14235" t="b">
        <v>0</v>
      </c>
      <c r="I14235" t="s">
        <v>84</v>
      </c>
      <c r="J14235" t="s">
        <v>47</v>
      </c>
      <c r="K14235" t="s">
        <v>92</v>
      </c>
      <c r="L14235">
        <v>109750</v>
      </c>
    </row>
    <row r="14236" spans="1:12" x14ac:dyDescent="0.25">
      <c r="A14236" t="s">
        <v>49</v>
      </c>
      <c r="B14236" t="s">
        <v>108</v>
      </c>
      <c r="C14236" t="s">
        <v>43</v>
      </c>
      <c r="D14236" t="s">
        <v>22</v>
      </c>
      <c r="E14236" t="b">
        <v>0</v>
      </c>
      <c r="F14236" s="1">
        <v>45581.680092592593</v>
      </c>
      <c r="G14236" t="b">
        <v>1</v>
      </c>
      <c r="H14236" t="b">
        <v>0</v>
      </c>
      <c r="I14236" t="s">
        <v>51</v>
      </c>
      <c r="J14236" t="s">
        <v>31</v>
      </c>
      <c r="K14236" t="s">
        <v>37</v>
      </c>
      <c r="L14236">
        <v>80250</v>
      </c>
    </row>
    <row r="14237" spans="1:12" x14ac:dyDescent="0.25">
      <c r="A14237" t="s">
        <v>49</v>
      </c>
      <c r="B14237" t="s">
        <v>61</v>
      </c>
      <c r="C14237" t="s">
        <v>21</v>
      </c>
      <c r="D14237" t="s">
        <v>15</v>
      </c>
      <c r="E14237" t="b">
        <v>1</v>
      </c>
      <c r="F14237" s="1">
        <v>45355.60664351852</v>
      </c>
      <c r="G14237" t="b">
        <v>0</v>
      </c>
      <c r="H14237" t="b">
        <v>1</v>
      </c>
      <c r="I14237" t="s">
        <v>51</v>
      </c>
      <c r="J14237" t="s">
        <v>47</v>
      </c>
      <c r="K14237" t="s">
        <v>121</v>
      </c>
      <c r="L14237">
        <v>92770</v>
      </c>
    </row>
    <row r="14238" spans="1:12" x14ac:dyDescent="0.25">
      <c r="A14238" t="s">
        <v>38</v>
      </c>
      <c r="B14238" t="s">
        <v>39</v>
      </c>
      <c r="C14238" t="s">
        <v>43</v>
      </c>
      <c r="D14238" t="s">
        <v>29</v>
      </c>
      <c r="E14238" t="b">
        <v>1</v>
      </c>
      <c r="F14238" s="1">
        <v>45476.773078703707</v>
      </c>
      <c r="G14238" t="b">
        <v>1</v>
      </c>
      <c r="H14238" t="b">
        <v>1</v>
      </c>
      <c r="I14238" t="s">
        <v>41</v>
      </c>
      <c r="J14238" t="s">
        <v>34</v>
      </c>
      <c r="K14238" t="s">
        <v>97</v>
      </c>
      <c r="L14238">
        <v>72853</v>
      </c>
    </row>
    <row r="14239" spans="1:12" x14ac:dyDescent="0.25">
      <c r="A14239" t="s">
        <v>12</v>
      </c>
      <c r="B14239" t="s">
        <v>13</v>
      </c>
      <c r="C14239" t="s">
        <v>43</v>
      </c>
      <c r="D14239" t="s">
        <v>29</v>
      </c>
      <c r="E14239" t="b">
        <v>1</v>
      </c>
      <c r="F14239" s="1">
        <v>45547.232233796298</v>
      </c>
      <c r="G14239" t="b">
        <v>0</v>
      </c>
      <c r="H14239" t="b">
        <v>0</v>
      </c>
      <c r="I14239" t="s">
        <v>16</v>
      </c>
      <c r="J14239" t="s">
        <v>72</v>
      </c>
      <c r="K14239" t="s">
        <v>126</v>
      </c>
      <c r="L14239">
        <v>147215</v>
      </c>
    </row>
    <row r="14240" spans="1:12" x14ac:dyDescent="0.25">
      <c r="A14240" t="s">
        <v>26</v>
      </c>
      <c r="B14240" t="s">
        <v>33</v>
      </c>
      <c r="C14240" t="s">
        <v>40</v>
      </c>
      <c r="D14240" t="s">
        <v>15</v>
      </c>
      <c r="E14240" t="b">
        <v>1</v>
      </c>
      <c r="F14240" s="1">
        <v>45483.181851851848</v>
      </c>
      <c r="G14240" t="b">
        <v>0</v>
      </c>
      <c r="H14240" t="b">
        <v>0</v>
      </c>
      <c r="I14240" t="s">
        <v>30</v>
      </c>
      <c r="J14240" t="s">
        <v>70</v>
      </c>
      <c r="K14240" t="s">
        <v>100</v>
      </c>
      <c r="L14240">
        <v>121057</v>
      </c>
    </row>
    <row r="14241" spans="1:12" x14ac:dyDescent="0.25">
      <c r="A14241" t="s">
        <v>26</v>
      </c>
      <c r="B14241" t="s">
        <v>33</v>
      </c>
      <c r="C14241" t="s">
        <v>14</v>
      </c>
      <c r="D14241" t="s">
        <v>15</v>
      </c>
      <c r="E14241" t="b">
        <v>0</v>
      </c>
      <c r="F14241" s="1">
        <v>45330.042847222219</v>
      </c>
      <c r="G14241" t="b">
        <v>0</v>
      </c>
      <c r="H14241" t="b">
        <v>0</v>
      </c>
      <c r="I14241" t="s">
        <v>30</v>
      </c>
      <c r="J14241" t="s">
        <v>57</v>
      </c>
      <c r="K14241" t="s">
        <v>35</v>
      </c>
      <c r="L14241">
        <v>118210</v>
      </c>
    </row>
    <row r="14242" spans="1:12" x14ac:dyDescent="0.25">
      <c r="A14242" t="s">
        <v>38</v>
      </c>
      <c r="B14242" t="s">
        <v>95</v>
      </c>
      <c r="C14242" t="s">
        <v>28</v>
      </c>
      <c r="D14242" t="s">
        <v>22</v>
      </c>
      <c r="E14242" t="b">
        <v>0</v>
      </c>
      <c r="F14242" s="1">
        <v>45443.303483796299</v>
      </c>
      <c r="G14242" t="b">
        <v>0</v>
      </c>
      <c r="H14242" t="b">
        <v>1</v>
      </c>
      <c r="I14242" t="s">
        <v>41</v>
      </c>
      <c r="J14242" t="s">
        <v>64</v>
      </c>
      <c r="K14242" t="s">
        <v>123</v>
      </c>
      <c r="L14242">
        <v>72700</v>
      </c>
    </row>
    <row r="14243" spans="1:12" x14ac:dyDescent="0.25">
      <c r="A14243" t="s">
        <v>26</v>
      </c>
      <c r="B14243" t="s">
        <v>27</v>
      </c>
      <c r="C14243" t="s">
        <v>40</v>
      </c>
      <c r="D14243" t="s">
        <v>29</v>
      </c>
      <c r="E14243" t="b">
        <v>0</v>
      </c>
      <c r="F14243" s="1">
        <v>45501.030532407407</v>
      </c>
      <c r="G14243" t="b">
        <v>0</v>
      </c>
      <c r="H14243" t="b">
        <v>1</v>
      </c>
      <c r="I14243" t="s">
        <v>30</v>
      </c>
      <c r="J14243" t="s">
        <v>52</v>
      </c>
      <c r="K14243" t="s">
        <v>120</v>
      </c>
      <c r="L14243">
        <v>126035</v>
      </c>
    </row>
    <row r="14244" spans="1:12" x14ac:dyDescent="0.25">
      <c r="A14244" t="s">
        <v>82</v>
      </c>
      <c r="B14244" t="s">
        <v>83</v>
      </c>
      <c r="C14244" t="s">
        <v>21</v>
      </c>
      <c r="D14244" t="s">
        <v>29</v>
      </c>
      <c r="E14244" t="b">
        <v>1</v>
      </c>
      <c r="F14244" s="1">
        <v>45599.716909722221</v>
      </c>
      <c r="G14244" t="b">
        <v>1</v>
      </c>
      <c r="H14244" t="b">
        <v>0</v>
      </c>
      <c r="I14244" t="s">
        <v>84</v>
      </c>
      <c r="J14244" t="s">
        <v>34</v>
      </c>
      <c r="K14244" t="s">
        <v>58</v>
      </c>
      <c r="L14244">
        <v>104769</v>
      </c>
    </row>
    <row r="14245" spans="1:12" x14ac:dyDescent="0.25">
      <c r="A14245" t="s">
        <v>82</v>
      </c>
      <c r="B14245" t="s">
        <v>91</v>
      </c>
      <c r="C14245" t="s">
        <v>43</v>
      </c>
      <c r="D14245" t="s">
        <v>15</v>
      </c>
      <c r="E14245" t="b">
        <v>0</v>
      </c>
      <c r="F14245" s="1">
        <v>45323.444756944453</v>
      </c>
      <c r="G14245" t="b">
        <v>1</v>
      </c>
      <c r="H14245" t="b">
        <v>0</v>
      </c>
      <c r="I14245" t="s">
        <v>84</v>
      </c>
      <c r="J14245" t="s">
        <v>31</v>
      </c>
      <c r="K14245" t="s">
        <v>89</v>
      </c>
      <c r="L14245">
        <v>124651</v>
      </c>
    </row>
    <row r="14246" spans="1:12" x14ac:dyDescent="0.25">
      <c r="A14246" t="s">
        <v>54</v>
      </c>
      <c r="B14246" t="s">
        <v>79</v>
      </c>
      <c r="C14246" t="s">
        <v>21</v>
      </c>
      <c r="D14246" t="s">
        <v>15</v>
      </c>
      <c r="E14246" t="b">
        <v>0</v>
      </c>
      <c r="F14246" s="1">
        <v>45507.689513888887</v>
      </c>
      <c r="G14246" t="b">
        <v>1</v>
      </c>
      <c r="H14246" t="b">
        <v>0</v>
      </c>
      <c r="I14246" t="s">
        <v>30</v>
      </c>
      <c r="J14246" t="s">
        <v>47</v>
      </c>
      <c r="K14246" t="s">
        <v>122</v>
      </c>
      <c r="L14246">
        <v>152531</v>
      </c>
    </row>
    <row r="14247" spans="1:12" x14ac:dyDescent="0.25">
      <c r="A14247" t="s">
        <v>19</v>
      </c>
      <c r="B14247" t="s">
        <v>20</v>
      </c>
      <c r="C14247" t="s">
        <v>21</v>
      </c>
      <c r="D14247" t="s">
        <v>22</v>
      </c>
      <c r="E14247" t="b">
        <v>1</v>
      </c>
      <c r="F14247" s="1">
        <v>45488.649699074071</v>
      </c>
      <c r="G14247" t="b">
        <v>1</v>
      </c>
      <c r="H14247" t="b">
        <v>0</v>
      </c>
      <c r="I14247" t="s">
        <v>23</v>
      </c>
      <c r="J14247" t="s">
        <v>80</v>
      </c>
      <c r="K14247" t="s">
        <v>37</v>
      </c>
      <c r="L14247">
        <v>66074</v>
      </c>
    </row>
    <row r="14248" spans="1:12" x14ac:dyDescent="0.25">
      <c r="A14248" t="s">
        <v>38</v>
      </c>
      <c r="B14248" t="s">
        <v>39</v>
      </c>
      <c r="C14248" t="s">
        <v>28</v>
      </c>
      <c r="D14248" t="s">
        <v>22</v>
      </c>
      <c r="E14248" t="b">
        <v>0</v>
      </c>
      <c r="F14248" s="1">
        <v>45501.52171296296</v>
      </c>
      <c r="G14248" t="b">
        <v>1</v>
      </c>
      <c r="H14248" t="b">
        <v>0</v>
      </c>
      <c r="I14248" t="s">
        <v>41</v>
      </c>
      <c r="J14248" t="s">
        <v>31</v>
      </c>
      <c r="K14248" t="s">
        <v>119</v>
      </c>
      <c r="L14248">
        <v>78220</v>
      </c>
    </row>
    <row r="14249" spans="1:12" x14ac:dyDescent="0.25">
      <c r="A14249" t="s">
        <v>49</v>
      </c>
      <c r="B14249" t="s">
        <v>61</v>
      </c>
      <c r="C14249" t="s">
        <v>28</v>
      </c>
      <c r="D14249" t="s">
        <v>29</v>
      </c>
      <c r="E14249" t="b">
        <v>0</v>
      </c>
      <c r="F14249" s="1">
        <v>45496.424884259257</v>
      </c>
      <c r="G14249" t="b">
        <v>1</v>
      </c>
      <c r="H14249" t="b">
        <v>0</v>
      </c>
      <c r="I14249" t="s">
        <v>51</v>
      </c>
      <c r="J14249" t="s">
        <v>66</v>
      </c>
      <c r="K14249" t="s">
        <v>114</v>
      </c>
      <c r="L14249">
        <v>77716</v>
      </c>
    </row>
    <row r="14250" spans="1:12" x14ac:dyDescent="0.25">
      <c r="A14250" t="s">
        <v>12</v>
      </c>
      <c r="B14250" t="s">
        <v>63</v>
      </c>
      <c r="C14250" t="s">
        <v>21</v>
      </c>
      <c r="D14250" t="s">
        <v>15</v>
      </c>
      <c r="E14250" t="b">
        <v>1</v>
      </c>
      <c r="F14250" s="1">
        <v>45494.770300925928</v>
      </c>
      <c r="G14250" t="b">
        <v>1</v>
      </c>
      <c r="H14250" t="b">
        <v>1</v>
      </c>
      <c r="I14250" t="s">
        <v>16</v>
      </c>
      <c r="J14250" t="s">
        <v>24</v>
      </c>
      <c r="K14250" t="s">
        <v>60</v>
      </c>
      <c r="L14250">
        <v>139160</v>
      </c>
    </row>
    <row r="14251" spans="1:12" x14ac:dyDescent="0.25">
      <c r="A14251" t="s">
        <v>45</v>
      </c>
      <c r="B14251" t="s">
        <v>46</v>
      </c>
      <c r="C14251" t="s">
        <v>28</v>
      </c>
      <c r="D14251" t="s">
        <v>22</v>
      </c>
      <c r="E14251" t="b">
        <v>0</v>
      </c>
      <c r="F14251" s="1">
        <v>45617.242719907408</v>
      </c>
      <c r="G14251" t="b">
        <v>0</v>
      </c>
      <c r="H14251" t="b">
        <v>1</v>
      </c>
      <c r="I14251" t="s">
        <v>16</v>
      </c>
      <c r="J14251" t="s">
        <v>24</v>
      </c>
      <c r="K14251" t="s">
        <v>74</v>
      </c>
      <c r="L14251">
        <v>95240</v>
      </c>
    </row>
    <row r="14252" spans="1:12" x14ac:dyDescent="0.25">
      <c r="A14252" t="s">
        <v>26</v>
      </c>
      <c r="B14252" t="s">
        <v>27</v>
      </c>
      <c r="C14252" t="s">
        <v>40</v>
      </c>
      <c r="D14252" t="s">
        <v>29</v>
      </c>
      <c r="E14252" t="b">
        <v>1</v>
      </c>
      <c r="F14252" s="1">
        <v>45559.367962962962</v>
      </c>
      <c r="G14252" t="b">
        <v>0</v>
      </c>
      <c r="H14252" t="b">
        <v>0</v>
      </c>
      <c r="I14252" t="s">
        <v>30</v>
      </c>
      <c r="J14252" t="s">
        <v>17</v>
      </c>
      <c r="K14252" t="s">
        <v>120</v>
      </c>
      <c r="L14252">
        <v>109165</v>
      </c>
    </row>
    <row r="14253" spans="1:12" x14ac:dyDescent="0.25">
      <c r="A14253" t="s">
        <v>12</v>
      </c>
      <c r="B14253" t="s">
        <v>63</v>
      </c>
      <c r="C14253" t="s">
        <v>21</v>
      </c>
      <c r="D14253" t="s">
        <v>22</v>
      </c>
      <c r="E14253" t="b">
        <v>1</v>
      </c>
      <c r="F14253" s="1">
        <v>45527.410115740742</v>
      </c>
      <c r="G14253" t="b">
        <v>1</v>
      </c>
      <c r="H14253" t="b">
        <v>1</v>
      </c>
      <c r="I14253" t="s">
        <v>16</v>
      </c>
      <c r="J14253" t="s">
        <v>57</v>
      </c>
      <c r="K14253" t="s">
        <v>18</v>
      </c>
      <c r="L14253">
        <v>113280</v>
      </c>
    </row>
    <row r="14254" spans="1:12" x14ac:dyDescent="0.25">
      <c r="A14254" t="s">
        <v>54</v>
      </c>
      <c r="B14254" t="s">
        <v>79</v>
      </c>
      <c r="C14254" t="s">
        <v>14</v>
      </c>
      <c r="D14254" t="s">
        <v>22</v>
      </c>
      <c r="E14254" t="b">
        <v>0</v>
      </c>
      <c r="F14254" s="1">
        <v>45652.714618055557</v>
      </c>
      <c r="G14254" t="b">
        <v>0</v>
      </c>
      <c r="H14254" t="b">
        <v>0</v>
      </c>
      <c r="I14254" t="s">
        <v>30</v>
      </c>
      <c r="J14254" t="s">
        <v>52</v>
      </c>
      <c r="K14254" t="s">
        <v>97</v>
      </c>
      <c r="L14254">
        <v>124618</v>
      </c>
    </row>
    <row r="14255" spans="1:12" x14ac:dyDescent="0.25">
      <c r="A14255" t="s">
        <v>26</v>
      </c>
      <c r="B14255" t="s">
        <v>27</v>
      </c>
      <c r="C14255" t="s">
        <v>40</v>
      </c>
      <c r="D14255" t="s">
        <v>29</v>
      </c>
      <c r="E14255" t="b">
        <v>0</v>
      </c>
      <c r="F14255" s="1">
        <v>45622.881539351853</v>
      </c>
      <c r="G14255" t="b">
        <v>1</v>
      </c>
      <c r="H14255" t="b">
        <v>0</v>
      </c>
      <c r="I14255" t="s">
        <v>30</v>
      </c>
      <c r="J14255" t="s">
        <v>44</v>
      </c>
      <c r="K14255" t="s">
        <v>37</v>
      </c>
      <c r="L14255">
        <v>120065</v>
      </c>
    </row>
    <row r="14256" spans="1:12" x14ac:dyDescent="0.25">
      <c r="A14256" t="s">
        <v>45</v>
      </c>
      <c r="B14256" t="s">
        <v>76</v>
      </c>
      <c r="C14256" t="s">
        <v>14</v>
      </c>
      <c r="D14256" t="s">
        <v>22</v>
      </c>
      <c r="E14256" t="b">
        <v>0</v>
      </c>
      <c r="F14256" s="1">
        <v>45551.943715277783</v>
      </c>
      <c r="G14256" t="b">
        <v>1</v>
      </c>
      <c r="H14256" t="b">
        <v>0</v>
      </c>
      <c r="I14256" t="s">
        <v>16</v>
      </c>
      <c r="J14256" t="s">
        <v>34</v>
      </c>
      <c r="K14256" t="s">
        <v>122</v>
      </c>
      <c r="L14256">
        <v>80747</v>
      </c>
    </row>
    <row r="14257" spans="1:12" x14ac:dyDescent="0.25">
      <c r="A14257" t="s">
        <v>54</v>
      </c>
      <c r="B14257" t="s">
        <v>55</v>
      </c>
      <c r="C14257" t="s">
        <v>43</v>
      </c>
      <c r="D14257" t="s">
        <v>15</v>
      </c>
      <c r="E14257" t="b">
        <v>1</v>
      </c>
      <c r="F14257" s="1">
        <v>45411.400763888887</v>
      </c>
      <c r="G14257" t="b">
        <v>0</v>
      </c>
      <c r="H14257" t="b">
        <v>0</v>
      </c>
      <c r="I14257" t="s">
        <v>30</v>
      </c>
      <c r="J14257" t="s">
        <v>70</v>
      </c>
      <c r="K14257" t="s">
        <v>25</v>
      </c>
      <c r="L14257">
        <v>118213</v>
      </c>
    </row>
    <row r="14258" spans="1:12" x14ac:dyDescent="0.25">
      <c r="A14258" t="s">
        <v>82</v>
      </c>
      <c r="B14258" t="s">
        <v>91</v>
      </c>
      <c r="C14258" t="s">
        <v>28</v>
      </c>
      <c r="D14258" t="s">
        <v>29</v>
      </c>
      <c r="E14258" t="b">
        <v>0</v>
      </c>
      <c r="F14258" s="1">
        <v>45391.576423611114</v>
      </c>
      <c r="G14258" t="b">
        <v>1</v>
      </c>
      <c r="H14258" t="b">
        <v>0</v>
      </c>
      <c r="I14258" t="s">
        <v>84</v>
      </c>
      <c r="J14258" t="s">
        <v>57</v>
      </c>
      <c r="K14258" t="s">
        <v>124</v>
      </c>
      <c r="L14258">
        <v>117076</v>
      </c>
    </row>
    <row r="14259" spans="1:12" x14ac:dyDescent="0.25">
      <c r="A14259" t="s">
        <v>38</v>
      </c>
      <c r="B14259" t="s">
        <v>95</v>
      </c>
      <c r="C14259" t="s">
        <v>14</v>
      </c>
      <c r="D14259" t="s">
        <v>29</v>
      </c>
      <c r="E14259" t="b">
        <v>0</v>
      </c>
      <c r="F14259" s="1">
        <v>45391.587372685193</v>
      </c>
      <c r="G14259" t="b">
        <v>1</v>
      </c>
      <c r="H14259" t="b">
        <v>0</v>
      </c>
      <c r="I14259" t="s">
        <v>41</v>
      </c>
      <c r="J14259" t="s">
        <v>57</v>
      </c>
      <c r="K14259" t="s">
        <v>92</v>
      </c>
      <c r="L14259">
        <v>76816</v>
      </c>
    </row>
    <row r="14260" spans="1:12" x14ac:dyDescent="0.25">
      <c r="A14260" t="s">
        <v>82</v>
      </c>
      <c r="B14260" t="s">
        <v>83</v>
      </c>
      <c r="C14260" t="s">
        <v>28</v>
      </c>
      <c r="D14260" t="s">
        <v>29</v>
      </c>
      <c r="E14260" t="b">
        <v>1</v>
      </c>
      <c r="F14260" s="1">
        <v>45531.624398148153</v>
      </c>
      <c r="G14260" t="b">
        <v>1</v>
      </c>
      <c r="H14260" t="b">
        <v>0</v>
      </c>
      <c r="I14260" t="s">
        <v>84</v>
      </c>
      <c r="J14260" t="s">
        <v>80</v>
      </c>
      <c r="K14260" t="s">
        <v>120</v>
      </c>
      <c r="L14260">
        <v>119857</v>
      </c>
    </row>
    <row r="14261" spans="1:12" x14ac:dyDescent="0.25">
      <c r="A14261" t="s">
        <v>26</v>
      </c>
      <c r="B14261" t="s">
        <v>27</v>
      </c>
      <c r="C14261" t="s">
        <v>43</v>
      </c>
      <c r="D14261" t="s">
        <v>22</v>
      </c>
      <c r="E14261" t="b">
        <v>0</v>
      </c>
      <c r="F14261" s="1">
        <v>45398.833055555559</v>
      </c>
      <c r="G14261" t="b">
        <v>1</v>
      </c>
      <c r="H14261" t="b">
        <v>0</v>
      </c>
      <c r="I14261" t="s">
        <v>30</v>
      </c>
      <c r="J14261" t="s">
        <v>72</v>
      </c>
      <c r="K14261" t="s">
        <v>100</v>
      </c>
      <c r="L14261">
        <v>113680</v>
      </c>
    </row>
    <row r="14262" spans="1:12" x14ac:dyDescent="0.25">
      <c r="A14262" t="s">
        <v>38</v>
      </c>
      <c r="B14262" t="s">
        <v>39</v>
      </c>
      <c r="C14262" t="s">
        <v>40</v>
      </c>
      <c r="D14262" t="s">
        <v>15</v>
      </c>
      <c r="E14262" t="b">
        <v>0</v>
      </c>
      <c r="F14262" s="1">
        <v>45303.871469907397</v>
      </c>
      <c r="G14262" t="b">
        <v>0</v>
      </c>
      <c r="H14262" t="b">
        <v>0</v>
      </c>
      <c r="I14262" t="s">
        <v>41</v>
      </c>
      <c r="J14262" t="s">
        <v>34</v>
      </c>
      <c r="K14262" t="s">
        <v>101</v>
      </c>
      <c r="L14262">
        <v>81107</v>
      </c>
    </row>
    <row r="14263" spans="1:12" x14ac:dyDescent="0.25">
      <c r="A14263" t="s">
        <v>19</v>
      </c>
      <c r="B14263" t="s">
        <v>94</v>
      </c>
      <c r="C14263" t="s">
        <v>28</v>
      </c>
      <c r="D14263" t="s">
        <v>22</v>
      </c>
      <c r="E14263" t="b">
        <v>1</v>
      </c>
      <c r="F14263" s="1">
        <v>45533.539270833331</v>
      </c>
      <c r="G14263" t="b">
        <v>1</v>
      </c>
      <c r="H14263" t="b">
        <v>0</v>
      </c>
      <c r="I14263" t="s">
        <v>23</v>
      </c>
      <c r="J14263" t="s">
        <v>70</v>
      </c>
      <c r="K14263" t="s">
        <v>67</v>
      </c>
      <c r="L14263">
        <v>64946</v>
      </c>
    </row>
    <row r="14264" spans="1:12" x14ac:dyDescent="0.25">
      <c r="A14264" t="s">
        <v>82</v>
      </c>
      <c r="B14264" t="s">
        <v>91</v>
      </c>
      <c r="C14264" t="s">
        <v>28</v>
      </c>
      <c r="D14264" t="s">
        <v>22</v>
      </c>
      <c r="E14264" t="b">
        <v>0</v>
      </c>
      <c r="F14264" s="1">
        <v>45384.166400462957</v>
      </c>
      <c r="G14264" t="b">
        <v>0</v>
      </c>
      <c r="H14264" t="b">
        <v>0</v>
      </c>
      <c r="I14264" t="s">
        <v>84</v>
      </c>
      <c r="J14264" t="s">
        <v>17</v>
      </c>
      <c r="K14264" t="s">
        <v>92</v>
      </c>
      <c r="L14264">
        <v>130921</v>
      </c>
    </row>
    <row r="14265" spans="1:12" x14ac:dyDescent="0.25">
      <c r="A14265" t="s">
        <v>38</v>
      </c>
      <c r="B14265" t="s">
        <v>107</v>
      </c>
      <c r="C14265" t="s">
        <v>14</v>
      </c>
      <c r="D14265" t="s">
        <v>22</v>
      </c>
      <c r="E14265" t="b">
        <v>0</v>
      </c>
      <c r="F14265" s="1">
        <v>45297.480081018519</v>
      </c>
      <c r="G14265" t="b">
        <v>1</v>
      </c>
      <c r="H14265" t="b">
        <v>0</v>
      </c>
      <c r="I14265" t="s">
        <v>41</v>
      </c>
      <c r="J14265" t="s">
        <v>24</v>
      </c>
      <c r="K14265" t="s">
        <v>116</v>
      </c>
      <c r="L14265">
        <v>82709</v>
      </c>
    </row>
    <row r="14266" spans="1:12" x14ac:dyDescent="0.25">
      <c r="A14266" t="s">
        <v>38</v>
      </c>
      <c r="B14266" t="s">
        <v>95</v>
      </c>
      <c r="C14266" t="s">
        <v>43</v>
      </c>
      <c r="D14266" t="s">
        <v>22</v>
      </c>
      <c r="E14266" t="b">
        <v>0</v>
      </c>
      <c r="F14266" s="1">
        <v>45366.286423611113</v>
      </c>
      <c r="G14266" t="b">
        <v>1</v>
      </c>
      <c r="H14266" t="b">
        <v>0</v>
      </c>
      <c r="I14266" t="s">
        <v>41</v>
      </c>
      <c r="J14266" t="s">
        <v>34</v>
      </c>
      <c r="K14266" t="s">
        <v>112</v>
      </c>
      <c r="L14266">
        <v>68318</v>
      </c>
    </row>
    <row r="14267" spans="1:12" x14ac:dyDescent="0.25">
      <c r="A14267" t="s">
        <v>19</v>
      </c>
      <c r="B14267" t="s">
        <v>94</v>
      </c>
      <c r="C14267" t="s">
        <v>40</v>
      </c>
      <c r="D14267" t="s">
        <v>29</v>
      </c>
      <c r="E14267" t="b">
        <v>1</v>
      </c>
      <c r="F14267" s="1">
        <v>45340.003159722219</v>
      </c>
      <c r="G14267" t="b">
        <v>0</v>
      </c>
      <c r="H14267" t="b">
        <v>0</v>
      </c>
      <c r="I14267" t="s">
        <v>23</v>
      </c>
      <c r="J14267" t="s">
        <v>80</v>
      </c>
      <c r="K14267" t="s">
        <v>90</v>
      </c>
      <c r="L14267">
        <v>76027</v>
      </c>
    </row>
    <row r="14268" spans="1:12" x14ac:dyDescent="0.25">
      <c r="A14268" t="s">
        <v>82</v>
      </c>
      <c r="B14268" t="s">
        <v>85</v>
      </c>
      <c r="C14268" t="s">
        <v>14</v>
      </c>
      <c r="D14268" t="s">
        <v>15</v>
      </c>
      <c r="E14268" t="b">
        <v>0</v>
      </c>
      <c r="F14268" s="1">
        <v>45295.699814814812</v>
      </c>
      <c r="G14268" t="b">
        <v>0</v>
      </c>
      <c r="H14268" t="b">
        <v>1</v>
      </c>
      <c r="I14268" t="s">
        <v>84</v>
      </c>
      <c r="J14268" t="s">
        <v>66</v>
      </c>
      <c r="K14268" t="s">
        <v>81</v>
      </c>
      <c r="L14268">
        <v>124240</v>
      </c>
    </row>
    <row r="14269" spans="1:12" x14ac:dyDescent="0.25">
      <c r="A14269" t="s">
        <v>12</v>
      </c>
      <c r="B14269" t="s">
        <v>75</v>
      </c>
      <c r="C14269" t="s">
        <v>40</v>
      </c>
      <c r="D14269" t="s">
        <v>29</v>
      </c>
      <c r="E14269" t="b">
        <v>0</v>
      </c>
      <c r="F14269" s="1">
        <v>45356.908113425918</v>
      </c>
      <c r="G14269" t="b">
        <v>1</v>
      </c>
      <c r="H14269" t="b">
        <v>0</v>
      </c>
      <c r="I14269" t="s">
        <v>16</v>
      </c>
      <c r="J14269" t="s">
        <v>72</v>
      </c>
      <c r="K14269" t="s">
        <v>56</v>
      </c>
      <c r="L14269">
        <v>133414</v>
      </c>
    </row>
    <row r="14270" spans="1:12" x14ac:dyDescent="0.25">
      <c r="A14270" t="s">
        <v>54</v>
      </c>
      <c r="B14270" t="s">
        <v>79</v>
      </c>
      <c r="C14270" t="s">
        <v>21</v>
      </c>
      <c r="D14270" t="s">
        <v>15</v>
      </c>
      <c r="E14270" t="b">
        <v>0</v>
      </c>
      <c r="F14270" s="1">
        <v>45605.798425925917</v>
      </c>
      <c r="G14270" t="b">
        <v>1</v>
      </c>
      <c r="H14270" t="b">
        <v>0</v>
      </c>
      <c r="I14270" t="s">
        <v>30</v>
      </c>
      <c r="J14270" t="s">
        <v>31</v>
      </c>
      <c r="K14270" t="s">
        <v>96</v>
      </c>
      <c r="L14270">
        <v>124469</v>
      </c>
    </row>
    <row r="14271" spans="1:12" x14ac:dyDescent="0.25">
      <c r="A14271" t="s">
        <v>49</v>
      </c>
      <c r="B14271" t="s">
        <v>50</v>
      </c>
      <c r="C14271" t="s">
        <v>40</v>
      </c>
      <c r="D14271" t="s">
        <v>15</v>
      </c>
      <c r="E14271" t="b">
        <v>1</v>
      </c>
      <c r="F14271" s="1">
        <v>45583.799444444441</v>
      </c>
      <c r="G14271" t="b">
        <v>0</v>
      </c>
      <c r="H14271" t="b">
        <v>1</v>
      </c>
      <c r="I14271" t="s">
        <v>51</v>
      </c>
      <c r="J14271" t="s">
        <v>52</v>
      </c>
      <c r="K14271" t="s">
        <v>96</v>
      </c>
      <c r="L14271">
        <v>86853</v>
      </c>
    </row>
    <row r="14272" spans="1:12" x14ac:dyDescent="0.25">
      <c r="A14272" t="s">
        <v>82</v>
      </c>
      <c r="B14272" t="s">
        <v>85</v>
      </c>
      <c r="C14272" t="s">
        <v>40</v>
      </c>
      <c r="D14272" t="s">
        <v>15</v>
      </c>
      <c r="E14272" t="b">
        <v>1</v>
      </c>
      <c r="F14272" s="1">
        <v>45529.509594907409</v>
      </c>
      <c r="G14272" t="b">
        <v>0</v>
      </c>
      <c r="H14272" t="b">
        <v>0</v>
      </c>
      <c r="I14272" t="s">
        <v>84</v>
      </c>
      <c r="J14272" t="s">
        <v>57</v>
      </c>
      <c r="K14272" t="s">
        <v>60</v>
      </c>
      <c r="L14272">
        <v>122352</v>
      </c>
    </row>
    <row r="14273" spans="1:12" x14ac:dyDescent="0.25">
      <c r="A14273" t="s">
        <v>54</v>
      </c>
      <c r="B14273" t="s">
        <v>79</v>
      </c>
      <c r="C14273" t="s">
        <v>28</v>
      </c>
      <c r="D14273" t="s">
        <v>15</v>
      </c>
      <c r="E14273" t="b">
        <v>0</v>
      </c>
      <c r="F14273" s="1">
        <v>45537.67695601852</v>
      </c>
      <c r="G14273" t="b">
        <v>1</v>
      </c>
      <c r="H14273" t="b">
        <v>1</v>
      </c>
      <c r="I14273" t="s">
        <v>30</v>
      </c>
      <c r="J14273" t="s">
        <v>47</v>
      </c>
      <c r="K14273" t="s">
        <v>87</v>
      </c>
      <c r="L14273">
        <v>147078</v>
      </c>
    </row>
    <row r="14274" spans="1:12" x14ac:dyDescent="0.25">
      <c r="A14274" t="s">
        <v>12</v>
      </c>
      <c r="B14274" t="s">
        <v>63</v>
      </c>
      <c r="C14274" t="s">
        <v>21</v>
      </c>
      <c r="D14274" t="s">
        <v>22</v>
      </c>
      <c r="E14274" t="b">
        <v>0</v>
      </c>
      <c r="F14274" s="1">
        <v>45561.432962962957</v>
      </c>
      <c r="G14274" t="b">
        <v>1</v>
      </c>
      <c r="H14274" t="b">
        <v>1</v>
      </c>
      <c r="I14274" t="s">
        <v>16</v>
      </c>
      <c r="J14274" t="s">
        <v>80</v>
      </c>
      <c r="K14274" t="s">
        <v>121</v>
      </c>
      <c r="L14274">
        <v>143854</v>
      </c>
    </row>
    <row r="14275" spans="1:12" x14ac:dyDescent="0.25">
      <c r="A14275" t="s">
        <v>54</v>
      </c>
      <c r="B14275" t="s">
        <v>55</v>
      </c>
      <c r="C14275" t="s">
        <v>40</v>
      </c>
      <c r="D14275" t="s">
        <v>22</v>
      </c>
      <c r="E14275" t="b">
        <v>1</v>
      </c>
      <c r="F14275" s="1">
        <v>45317.183125000003</v>
      </c>
      <c r="G14275" t="b">
        <v>1</v>
      </c>
      <c r="H14275" t="b">
        <v>0</v>
      </c>
      <c r="I14275" t="s">
        <v>30</v>
      </c>
      <c r="J14275" t="s">
        <v>66</v>
      </c>
      <c r="K14275" t="s">
        <v>98</v>
      </c>
      <c r="L14275">
        <v>145987</v>
      </c>
    </row>
    <row r="14276" spans="1:12" x14ac:dyDescent="0.25">
      <c r="A14276" t="s">
        <v>49</v>
      </c>
      <c r="B14276" t="s">
        <v>108</v>
      </c>
      <c r="C14276" t="s">
        <v>40</v>
      </c>
      <c r="D14276" t="s">
        <v>15</v>
      </c>
      <c r="E14276" t="b">
        <v>0</v>
      </c>
      <c r="F14276" s="1">
        <v>45614.125925925917</v>
      </c>
      <c r="G14276" t="b">
        <v>0</v>
      </c>
      <c r="H14276" t="b">
        <v>1</v>
      </c>
      <c r="I14276" t="s">
        <v>51</v>
      </c>
      <c r="J14276" t="s">
        <v>57</v>
      </c>
      <c r="K14276" t="s">
        <v>67</v>
      </c>
      <c r="L14276">
        <v>86224</v>
      </c>
    </row>
    <row r="14277" spans="1:12" x14ac:dyDescent="0.25">
      <c r="A14277" t="s">
        <v>82</v>
      </c>
      <c r="B14277" t="s">
        <v>85</v>
      </c>
      <c r="C14277" t="s">
        <v>28</v>
      </c>
      <c r="D14277" t="s">
        <v>22</v>
      </c>
      <c r="E14277" t="b">
        <v>0</v>
      </c>
      <c r="F14277" s="1">
        <v>45641.110219907408</v>
      </c>
      <c r="G14277" t="b">
        <v>1</v>
      </c>
      <c r="H14277" t="b">
        <v>1</v>
      </c>
      <c r="I14277" t="s">
        <v>84</v>
      </c>
      <c r="J14277" t="s">
        <v>64</v>
      </c>
      <c r="K14277" t="s">
        <v>102</v>
      </c>
      <c r="L14277">
        <v>116518</v>
      </c>
    </row>
    <row r="14278" spans="1:12" x14ac:dyDescent="0.25">
      <c r="A14278" t="s">
        <v>26</v>
      </c>
      <c r="B14278" t="s">
        <v>27</v>
      </c>
      <c r="C14278" t="s">
        <v>40</v>
      </c>
      <c r="D14278" t="s">
        <v>15</v>
      </c>
      <c r="E14278" t="b">
        <v>1</v>
      </c>
      <c r="F14278" s="1">
        <v>45577.299444444441</v>
      </c>
      <c r="G14278" t="b">
        <v>0</v>
      </c>
      <c r="H14278" t="b">
        <v>0</v>
      </c>
      <c r="I14278" t="s">
        <v>30</v>
      </c>
      <c r="J14278" t="s">
        <v>70</v>
      </c>
      <c r="K14278" t="s">
        <v>18</v>
      </c>
      <c r="L14278">
        <v>121686</v>
      </c>
    </row>
    <row r="14279" spans="1:12" x14ac:dyDescent="0.25">
      <c r="A14279" t="s">
        <v>45</v>
      </c>
      <c r="B14279" t="s">
        <v>46</v>
      </c>
      <c r="C14279" t="s">
        <v>68</v>
      </c>
      <c r="D14279" t="s">
        <v>15</v>
      </c>
      <c r="E14279" t="b">
        <v>1</v>
      </c>
      <c r="F14279" s="1">
        <v>45470.538078703707</v>
      </c>
      <c r="G14279" t="b">
        <v>0</v>
      </c>
      <c r="H14279" t="b">
        <v>1</v>
      </c>
      <c r="I14279" t="s">
        <v>16</v>
      </c>
      <c r="J14279" t="s">
        <v>24</v>
      </c>
      <c r="K14279" t="s">
        <v>98</v>
      </c>
      <c r="L14279">
        <v>112352</v>
      </c>
    </row>
    <row r="14280" spans="1:12" x14ac:dyDescent="0.25">
      <c r="A14280" t="s">
        <v>12</v>
      </c>
      <c r="B14280" t="s">
        <v>75</v>
      </c>
      <c r="C14280" t="s">
        <v>43</v>
      </c>
      <c r="D14280" t="s">
        <v>22</v>
      </c>
      <c r="E14280" t="b">
        <v>1</v>
      </c>
      <c r="F14280" s="1">
        <v>45308.264872685177</v>
      </c>
      <c r="G14280" t="b">
        <v>0</v>
      </c>
      <c r="H14280" t="b">
        <v>1</v>
      </c>
      <c r="I14280" t="s">
        <v>16</v>
      </c>
      <c r="J14280" t="s">
        <v>72</v>
      </c>
      <c r="K14280" t="s">
        <v>110</v>
      </c>
      <c r="L14280">
        <v>121560</v>
      </c>
    </row>
    <row r="14281" spans="1:12" x14ac:dyDescent="0.25">
      <c r="A14281" t="s">
        <v>49</v>
      </c>
      <c r="B14281" t="s">
        <v>61</v>
      </c>
      <c r="C14281" t="s">
        <v>28</v>
      </c>
      <c r="D14281" t="s">
        <v>22</v>
      </c>
      <c r="E14281" t="b">
        <v>1</v>
      </c>
      <c r="F14281" s="1">
        <v>45487.058564814812</v>
      </c>
      <c r="G14281" t="b">
        <v>1</v>
      </c>
      <c r="H14281" t="b">
        <v>0</v>
      </c>
      <c r="I14281" t="s">
        <v>51</v>
      </c>
      <c r="J14281" t="s">
        <v>24</v>
      </c>
      <c r="K14281" t="s">
        <v>67</v>
      </c>
      <c r="L14281">
        <v>74383</v>
      </c>
    </row>
    <row r="14282" spans="1:12" x14ac:dyDescent="0.25">
      <c r="A14282" t="s">
        <v>82</v>
      </c>
      <c r="B14282" t="s">
        <v>83</v>
      </c>
      <c r="C14282" t="s">
        <v>68</v>
      </c>
      <c r="D14282" t="s">
        <v>22</v>
      </c>
      <c r="E14282" t="b">
        <v>0</v>
      </c>
      <c r="F14282" s="1">
        <v>45433.483020833337</v>
      </c>
      <c r="G14282" t="b">
        <v>0</v>
      </c>
      <c r="H14282" t="b">
        <v>1</v>
      </c>
      <c r="I14282" t="s">
        <v>84</v>
      </c>
      <c r="J14282" t="s">
        <v>52</v>
      </c>
      <c r="K14282" t="s">
        <v>124</v>
      </c>
      <c r="L14282">
        <v>114535</v>
      </c>
    </row>
    <row r="14283" spans="1:12" x14ac:dyDescent="0.25">
      <c r="A14283" t="s">
        <v>49</v>
      </c>
      <c r="B14283" t="s">
        <v>50</v>
      </c>
      <c r="C14283" t="s">
        <v>43</v>
      </c>
      <c r="D14283" t="s">
        <v>29</v>
      </c>
      <c r="E14283" t="b">
        <v>1</v>
      </c>
      <c r="F14283" s="1">
        <v>45332.916527777779</v>
      </c>
      <c r="G14283" t="b">
        <v>1</v>
      </c>
      <c r="H14283" t="b">
        <v>0</v>
      </c>
      <c r="I14283" t="s">
        <v>51</v>
      </c>
      <c r="J14283" t="s">
        <v>44</v>
      </c>
      <c r="K14283" t="s">
        <v>89</v>
      </c>
      <c r="L14283">
        <v>77599</v>
      </c>
    </row>
    <row r="14284" spans="1:12" x14ac:dyDescent="0.25">
      <c r="A14284" t="s">
        <v>45</v>
      </c>
      <c r="B14284" t="s">
        <v>76</v>
      </c>
      <c r="C14284" t="s">
        <v>28</v>
      </c>
      <c r="D14284" t="s">
        <v>15</v>
      </c>
      <c r="E14284" t="b">
        <v>1</v>
      </c>
      <c r="F14284" s="1">
        <v>45642.234525462962</v>
      </c>
      <c r="G14284" t="b">
        <v>1</v>
      </c>
      <c r="H14284" t="b">
        <v>0</v>
      </c>
      <c r="I14284" t="s">
        <v>16</v>
      </c>
      <c r="J14284" t="s">
        <v>57</v>
      </c>
      <c r="K14284" t="s">
        <v>93</v>
      </c>
      <c r="L14284">
        <v>106204</v>
      </c>
    </row>
    <row r="14285" spans="1:12" x14ac:dyDescent="0.25">
      <c r="A14285" t="s">
        <v>38</v>
      </c>
      <c r="B14285" t="s">
        <v>107</v>
      </c>
      <c r="C14285" t="s">
        <v>21</v>
      </c>
      <c r="D14285" t="s">
        <v>15</v>
      </c>
      <c r="E14285" t="b">
        <v>1</v>
      </c>
      <c r="F14285" s="1">
        <v>45443.467951388891</v>
      </c>
      <c r="G14285" t="b">
        <v>1</v>
      </c>
      <c r="H14285" t="b">
        <v>0</v>
      </c>
      <c r="I14285" t="s">
        <v>41</v>
      </c>
      <c r="J14285" t="s">
        <v>17</v>
      </c>
      <c r="K14285" t="s">
        <v>42</v>
      </c>
      <c r="L14285">
        <v>79826</v>
      </c>
    </row>
    <row r="14286" spans="1:12" x14ac:dyDescent="0.25">
      <c r="A14286" t="s">
        <v>54</v>
      </c>
      <c r="B14286" t="s">
        <v>79</v>
      </c>
      <c r="C14286" t="s">
        <v>68</v>
      </c>
      <c r="D14286" t="s">
        <v>29</v>
      </c>
      <c r="E14286" t="b">
        <v>0</v>
      </c>
      <c r="F14286" s="1">
        <v>45620.173171296286</v>
      </c>
      <c r="G14286" t="b">
        <v>1</v>
      </c>
      <c r="H14286" t="b">
        <v>1</v>
      </c>
      <c r="I14286" t="s">
        <v>30</v>
      </c>
      <c r="J14286" t="s">
        <v>64</v>
      </c>
      <c r="K14286" t="s">
        <v>110</v>
      </c>
      <c r="L14286">
        <v>132469</v>
      </c>
    </row>
    <row r="14287" spans="1:12" x14ac:dyDescent="0.25">
      <c r="A14287" t="s">
        <v>49</v>
      </c>
      <c r="B14287" t="s">
        <v>61</v>
      </c>
      <c r="C14287" t="s">
        <v>68</v>
      </c>
      <c r="D14287" t="s">
        <v>29</v>
      </c>
      <c r="E14287" t="b">
        <v>0</v>
      </c>
      <c r="F14287" s="1">
        <v>45497.115347222221</v>
      </c>
      <c r="G14287" t="b">
        <v>1</v>
      </c>
      <c r="H14287" t="b">
        <v>0</v>
      </c>
      <c r="I14287" t="s">
        <v>51</v>
      </c>
      <c r="J14287" t="s">
        <v>72</v>
      </c>
      <c r="K14287" t="s">
        <v>56</v>
      </c>
      <c r="L14287">
        <v>73367</v>
      </c>
    </row>
    <row r="14288" spans="1:12" x14ac:dyDescent="0.25">
      <c r="A14288" t="s">
        <v>19</v>
      </c>
      <c r="B14288" t="s">
        <v>86</v>
      </c>
      <c r="C14288" t="s">
        <v>14</v>
      </c>
      <c r="D14288" t="s">
        <v>22</v>
      </c>
      <c r="E14288" t="b">
        <v>0</v>
      </c>
      <c r="F14288" s="1">
        <v>45562.593807870369</v>
      </c>
      <c r="G14288" t="b">
        <v>1</v>
      </c>
      <c r="H14288" t="b">
        <v>0</v>
      </c>
      <c r="I14288" t="s">
        <v>23</v>
      </c>
      <c r="J14288" t="s">
        <v>24</v>
      </c>
      <c r="K14288" t="s">
        <v>67</v>
      </c>
      <c r="L14288">
        <v>80631</v>
      </c>
    </row>
    <row r="14289" spans="1:12" x14ac:dyDescent="0.25">
      <c r="A14289" t="s">
        <v>26</v>
      </c>
      <c r="B14289" t="s">
        <v>33</v>
      </c>
      <c r="C14289" t="s">
        <v>28</v>
      </c>
      <c r="D14289" t="s">
        <v>22</v>
      </c>
      <c r="E14289" t="b">
        <v>0</v>
      </c>
      <c r="F14289" s="1">
        <v>45542.361585648148</v>
      </c>
      <c r="G14289" t="b">
        <v>1</v>
      </c>
      <c r="H14289" t="b">
        <v>1</v>
      </c>
      <c r="I14289" t="s">
        <v>30</v>
      </c>
      <c r="J14289" t="s">
        <v>57</v>
      </c>
      <c r="K14289" t="s">
        <v>100</v>
      </c>
      <c r="L14289">
        <v>98622</v>
      </c>
    </row>
    <row r="14290" spans="1:12" x14ac:dyDescent="0.25">
      <c r="A14290" t="s">
        <v>54</v>
      </c>
      <c r="B14290" t="s">
        <v>79</v>
      </c>
      <c r="C14290" t="s">
        <v>21</v>
      </c>
      <c r="D14290" t="s">
        <v>29</v>
      </c>
      <c r="E14290" t="b">
        <v>0</v>
      </c>
      <c r="F14290" s="1">
        <v>45583.490995370368</v>
      </c>
      <c r="G14290" t="b">
        <v>1</v>
      </c>
      <c r="H14290" t="b">
        <v>0</v>
      </c>
      <c r="I14290" t="s">
        <v>30</v>
      </c>
      <c r="J14290" t="s">
        <v>52</v>
      </c>
      <c r="K14290" t="s">
        <v>74</v>
      </c>
      <c r="L14290">
        <v>143177</v>
      </c>
    </row>
    <row r="14291" spans="1:12" x14ac:dyDescent="0.25">
      <c r="A14291" t="s">
        <v>38</v>
      </c>
      <c r="B14291" t="s">
        <v>95</v>
      </c>
      <c r="C14291" t="s">
        <v>14</v>
      </c>
      <c r="D14291" t="s">
        <v>22</v>
      </c>
      <c r="E14291" t="b">
        <v>1</v>
      </c>
      <c r="F14291" s="1">
        <v>45425.806585648148</v>
      </c>
      <c r="G14291" t="b">
        <v>1</v>
      </c>
      <c r="H14291" t="b">
        <v>0</v>
      </c>
      <c r="I14291" t="s">
        <v>41</v>
      </c>
      <c r="J14291" t="s">
        <v>66</v>
      </c>
      <c r="K14291" t="s">
        <v>35</v>
      </c>
      <c r="L14291">
        <v>68190</v>
      </c>
    </row>
    <row r="14292" spans="1:12" x14ac:dyDescent="0.25">
      <c r="A14292" t="s">
        <v>38</v>
      </c>
      <c r="B14292" t="s">
        <v>107</v>
      </c>
      <c r="C14292" t="s">
        <v>43</v>
      </c>
      <c r="D14292" t="s">
        <v>15</v>
      </c>
      <c r="E14292" t="b">
        <v>1</v>
      </c>
      <c r="F14292" s="1">
        <v>45302.328275462962</v>
      </c>
      <c r="G14292" t="b">
        <v>0</v>
      </c>
      <c r="H14292" t="b">
        <v>0</v>
      </c>
      <c r="I14292" t="s">
        <v>41</v>
      </c>
      <c r="J14292" t="s">
        <v>57</v>
      </c>
      <c r="K14292" t="s">
        <v>96</v>
      </c>
      <c r="L14292">
        <v>73622</v>
      </c>
    </row>
    <row r="14293" spans="1:12" x14ac:dyDescent="0.25">
      <c r="A14293" t="s">
        <v>82</v>
      </c>
      <c r="B14293" t="s">
        <v>85</v>
      </c>
      <c r="C14293" t="s">
        <v>21</v>
      </c>
      <c r="D14293" t="s">
        <v>22</v>
      </c>
      <c r="E14293" t="b">
        <v>1</v>
      </c>
      <c r="F14293" s="1">
        <v>45417.320405092592</v>
      </c>
      <c r="G14293" t="b">
        <v>0</v>
      </c>
      <c r="H14293" t="b">
        <v>0</v>
      </c>
      <c r="I14293" t="s">
        <v>84</v>
      </c>
      <c r="J14293" t="s">
        <v>24</v>
      </c>
      <c r="K14293" t="s">
        <v>101</v>
      </c>
      <c r="L14293">
        <v>139827</v>
      </c>
    </row>
    <row r="14294" spans="1:12" x14ac:dyDescent="0.25">
      <c r="A14294" t="s">
        <v>49</v>
      </c>
      <c r="B14294" t="s">
        <v>61</v>
      </c>
      <c r="C14294" t="s">
        <v>14</v>
      </c>
      <c r="D14294" t="s">
        <v>15</v>
      </c>
      <c r="E14294" t="b">
        <v>0</v>
      </c>
      <c r="F14294" s="1">
        <v>45333.001539351862</v>
      </c>
      <c r="G14294" t="b">
        <v>1</v>
      </c>
      <c r="H14294" t="b">
        <v>0</v>
      </c>
      <c r="I14294" t="s">
        <v>51</v>
      </c>
      <c r="J14294" t="s">
        <v>47</v>
      </c>
      <c r="K14294" t="s">
        <v>60</v>
      </c>
      <c r="L14294">
        <v>90831</v>
      </c>
    </row>
    <row r="14295" spans="1:12" x14ac:dyDescent="0.25">
      <c r="A14295" t="s">
        <v>38</v>
      </c>
      <c r="B14295" t="s">
        <v>95</v>
      </c>
      <c r="C14295" t="s">
        <v>28</v>
      </c>
      <c r="D14295" t="s">
        <v>22</v>
      </c>
      <c r="E14295" t="b">
        <v>0</v>
      </c>
      <c r="F14295" s="1">
        <v>45649.414166666669</v>
      </c>
      <c r="G14295" t="b">
        <v>0</v>
      </c>
      <c r="H14295" t="b">
        <v>1</v>
      </c>
      <c r="I14295" t="s">
        <v>41</v>
      </c>
      <c r="J14295" t="s">
        <v>64</v>
      </c>
      <c r="K14295" t="s">
        <v>111</v>
      </c>
      <c r="L14295">
        <v>93058</v>
      </c>
    </row>
    <row r="14296" spans="1:12" x14ac:dyDescent="0.25">
      <c r="A14296" t="s">
        <v>19</v>
      </c>
      <c r="B14296" t="s">
        <v>36</v>
      </c>
      <c r="C14296" t="s">
        <v>40</v>
      </c>
      <c r="D14296" t="s">
        <v>22</v>
      </c>
      <c r="E14296" t="b">
        <v>1</v>
      </c>
      <c r="F14296" s="1">
        <v>45499.904895833337</v>
      </c>
      <c r="G14296" t="b">
        <v>0</v>
      </c>
      <c r="H14296" t="b">
        <v>1</v>
      </c>
      <c r="I14296" t="s">
        <v>23</v>
      </c>
      <c r="J14296" t="s">
        <v>70</v>
      </c>
      <c r="K14296" t="s">
        <v>96</v>
      </c>
      <c r="L14296">
        <v>73695</v>
      </c>
    </row>
    <row r="14297" spans="1:12" x14ac:dyDescent="0.25">
      <c r="A14297" t="s">
        <v>82</v>
      </c>
      <c r="B14297" t="s">
        <v>83</v>
      </c>
      <c r="C14297" t="s">
        <v>43</v>
      </c>
      <c r="D14297" t="s">
        <v>15</v>
      </c>
      <c r="E14297" t="b">
        <v>0</v>
      </c>
      <c r="F14297" s="1">
        <v>45424.752870370372</v>
      </c>
      <c r="G14297" t="b">
        <v>0</v>
      </c>
      <c r="H14297" t="b">
        <v>1</v>
      </c>
      <c r="I14297" t="s">
        <v>84</v>
      </c>
      <c r="J14297" t="s">
        <v>64</v>
      </c>
      <c r="K14297" t="s">
        <v>125</v>
      </c>
      <c r="L14297">
        <v>101912</v>
      </c>
    </row>
    <row r="14298" spans="1:12" x14ac:dyDescent="0.25">
      <c r="A14298" t="s">
        <v>26</v>
      </c>
      <c r="B14298" t="s">
        <v>33</v>
      </c>
      <c r="C14298" t="s">
        <v>14</v>
      </c>
      <c r="D14298" t="s">
        <v>22</v>
      </c>
      <c r="E14298" t="b">
        <v>1</v>
      </c>
      <c r="F14298" s="1">
        <v>45459.3</v>
      </c>
      <c r="G14298" t="b">
        <v>0</v>
      </c>
      <c r="H14298" t="b">
        <v>0</v>
      </c>
      <c r="I14298" t="s">
        <v>30</v>
      </c>
      <c r="J14298" t="s">
        <v>66</v>
      </c>
      <c r="K14298" t="s">
        <v>118</v>
      </c>
      <c r="L14298">
        <v>127721</v>
      </c>
    </row>
    <row r="14299" spans="1:12" x14ac:dyDescent="0.25">
      <c r="A14299" t="s">
        <v>49</v>
      </c>
      <c r="B14299" t="s">
        <v>61</v>
      </c>
      <c r="C14299" t="s">
        <v>68</v>
      </c>
      <c r="D14299" t="s">
        <v>22</v>
      </c>
      <c r="E14299" t="b">
        <v>0</v>
      </c>
      <c r="F14299" s="1">
        <v>45415.229212962957</v>
      </c>
      <c r="G14299" t="b">
        <v>0</v>
      </c>
      <c r="H14299" t="b">
        <v>0</v>
      </c>
      <c r="I14299" t="s">
        <v>51</v>
      </c>
      <c r="J14299" t="s">
        <v>44</v>
      </c>
      <c r="K14299" t="s">
        <v>90</v>
      </c>
      <c r="L14299">
        <v>72196</v>
      </c>
    </row>
    <row r="14300" spans="1:12" x14ac:dyDescent="0.25">
      <c r="A14300" t="s">
        <v>38</v>
      </c>
      <c r="B14300" t="s">
        <v>95</v>
      </c>
      <c r="C14300" t="s">
        <v>21</v>
      </c>
      <c r="D14300" t="s">
        <v>22</v>
      </c>
      <c r="E14300" t="b">
        <v>1</v>
      </c>
      <c r="F14300" s="1">
        <v>45499.226701388892</v>
      </c>
      <c r="G14300" t="b">
        <v>1</v>
      </c>
      <c r="H14300" t="b">
        <v>1</v>
      </c>
      <c r="I14300" t="s">
        <v>41</v>
      </c>
      <c r="J14300" t="s">
        <v>17</v>
      </c>
      <c r="K14300" t="s">
        <v>59</v>
      </c>
      <c r="L14300">
        <v>82798</v>
      </c>
    </row>
    <row r="14301" spans="1:12" x14ac:dyDescent="0.25">
      <c r="A14301" t="s">
        <v>38</v>
      </c>
      <c r="B14301" t="s">
        <v>107</v>
      </c>
      <c r="C14301" t="s">
        <v>21</v>
      </c>
      <c r="D14301" t="s">
        <v>15</v>
      </c>
      <c r="E14301" t="b">
        <v>1</v>
      </c>
      <c r="F14301" s="1">
        <v>45632.368611111109</v>
      </c>
      <c r="G14301" t="b">
        <v>1</v>
      </c>
      <c r="H14301" t="b">
        <v>0</v>
      </c>
      <c r="I14301" t="s">
        <v>41</v>
      </c>
      <c r="J14301" t="s">
        <v>52</v>
      </c>
      <c r="K14301" t="s">
        <v>67</v>
      </c>
      <c r="L14301">
        <v>81016</v>
      </c>
    </row>
    <row r="14302" spans="1:12" x14ac:dyDescent="0.25">
      <c r="A14302" t="s">
        <v>49</v>
      </c>
      <c r="B14302" t="s">
        <v>108</v>
      </c>
      <c r="C14302" t="s">
        <v>28</v>
      </c>
      <c r="D14302" t="s">
        <v>22</v>
      </c>
      <c r="E14302" t="b">
        <v>0</v>
      </c>
      <c r="F14302" s="1">
        <v>45554.705717592587</v>
      </c>
      <c r="G14302" t="b">
        <v>1</v>
      </c>
      <c r="H14302" t="b">
        <v>1</v>
      </c>
      <c r="I14302" t="s">
        <v>51</v>
      </c>
      <c r="J14302" t="s">
        <v>57</v>
      </c>
      <c r="K14302" t="s">
        <v>101</v>
      </c>
      <c r="L14302">
        <v>86087</v>
      </c>
    </row>
    <row r="14303" spans="1:12" x14ac:dyDescent="0.25">
      <c r="A14303" t="s">
        <v>45</v>
      </c>
      <c r="B14303" t="s">
        <v>46</v>
      </c>
      <c r="C14303" t="s">
        <v>40</v>
      </c>
      <c r="D14303" t="s">
        <v>15</v>
      </c>
      <c r="E14303" t="b">
        <v>1</v>
      </c>
      <c r="F14303" s="1">
        <v>45306.165659722217</v>
      </c>
      <c r="G14303" t="b">
        <v>0</v>
      </c>
      <c r="H14303" t="b">
        <v>1</v>
      </c>
      <c r="I14303" t="s">
        <v>16</v>
      </c>
      <c r="J14303" t="s">
        <v>80</v>
      </c>
      <c r="K14303" t="s">
        <v>56</v>
      </c>
      <c r="L14303">
        <v>119260</v>
      </c>
    </row>
    <row r="14304" spans="1:12" x14ac:dyDescent="0.25">
      <c r="A14304" t="s">
        <v>19</v>
      </c>
      <c r="B14304" t="s">
        <v>94</v>
      </c>
      <c r="C14304" t="s">
        <v>28</v>
      </c>
      <c r="D14304" t="s">
        <v>22</v>
      </c>
      <c r="E14304" t="b">
        <v>0</v>
      </c>
      <c r="F14304" s="1">
        <v>45366.049108796287</v>
      </c>
      <c r="G14304" t="b">
        <v>1</v>
      </c>
      <c r="H14304" t="b">
        <v>0</v>
      </c>
      <c r="I14304" t="s">
        <v>23</v>
      </c>
      <c r="J14304" t="s">
        <v>34</v>
      </c>
      <c r="K14304" t="s">
        <v>116</v>
      </c>
      <c r="L14304">
        <v>87725</v>
      </c>
    </row>
    <row r="14305" spans="1:12" x14ac:dyDescent="0.25">
      <c r="A14305" t="s">
        <v>54</v>
      </c>
      <c r="B14305" t="s">
        <v>79</v>
      </c>
      <c r="C14305" t="s">
        <v>14</v>
      </c>
      <c r="D14305" t="s">
        <v>29</v>
      </c>
      <c r="E14305" t="b">
        <v>0</v>
      </c>
      <c r="F14305" s="1">
        <v>45521.666608796288</v>
      </c>
      <c r="G14305" t="b">
        <v>0</v>
      </c>
      <c r="H14305" t="b">
        <v>1</v>
      </c>
      <c r="I14305" t="s">
        <v>30</v>
      </c>
      <c r="J14305" t="s">
        <v>52</v>
      </c>
      <c r="K14305" t="s">
        <v>18</v>
      </c>
      <c r="L14305">
        <v>121222</v>
      </c>
    </row>
    <row r="14306" spans="1:12" x14ac:dyDescent="0.25">
      <c r="A14306" t="s">
        <v>12</v>
      </c>
      <c r="B14306" t="s">
        <v>75</v>
      </c>
      <c r="C14306" t="s">
        <v>40</v>
      </c>
      <c r="D14306" t="s">
        <v>22</v>
      </c>
      <c r="E14306" t="b">
        <v>1</v>
      </c>
      <c r="F14306" s="1">
        <v>45437.662858796299</v>
      </c>
      <c r="G14306" t="b">
        <v>1</v>
      </c>
      <c r="H14306" t="b">
        <v>0</v>
      </c>
      <c r="I14306" t="s">
        <v>16</v>
      </c>
      <c r="J14306" t="s">
        <v>47</v>
      </c>
      <c r="K14306" t="s">
        <v>126</v>
      </c>
      <c r="L14306">
        <v>125077</v>
      </c>
    </row>
    <row r="14307" spans="1:12" x14ac:dyDescent="0.25">
      <c r="A14307" t="s">
        <v>26</v>
      </c>
      <c r="B14307" t="s">
        <v>27</v>
      </c>
      <c r="C14307" t="s">
        <v>28</v>
      </c>
      <c r="D14307" t="s">
        <v>22</v>
      </c>
      <c r="E14307" t="b">
        <v>1</v>
      </c>
      <c r="F14307" s="1">
        <v>45629.193356481483</v>
      </c>
      <c r="G14307" t="b">
        <v>1</v>
      </c>
      <c r="H14307" t="b">
        <v>0</v>
      </c>
      <c r="I14307" t="s">
        <v>30</v>
      </c>
      <c r="J14307" t="s">
        <v>80</v>
      </c>
      <c r="K14307" t="s">
        <v>130</v>
      </c>
      <c r="L14307">
        <v>122432</v>
      </c>
    </row>
    <row r="14308" spans="1:12" x14ac:dyDescent="0.25">
      <c r="A14308" t="s">
        <v>82</v>
      </c>
      <c r="B14308" t="s">
        <v>91</v>
      </c>
      <c r="C14308" t="s">
        <v>68</v>
      </c>
      <c r="D14308" t="s">
        <v>22</v>
      </c>
      <c r="E14308" t="b">
        <v>1</v>
      </c>
      <c r="F14308" s="1">
        <v>45513.397164351853</v>
      </c>
      <c r="G14308" t="b">
        <v>1</v>
      </c>
      <c r="H14308" t="b">
        <v>0</v>
      </c>
      <c r="I14308" t="s">
        <v>84</v>
      </c>
      <c r="J14308" t="s">
        <v>70</v>
      </c>
      <c r="K14308" t="s">
        <v>119</v>
      </c>
      <c r="L14308">
        <v>128773</v>
      </c>
    </row>
    <row r="14309" spans="1:12" x14ac:dyDescent="0.25">
      <c r="A14309" t="s">
        <v>82</v>
      </c>
      <c r="B14309" t="s">
        <v>83</v>
      </c>
      <c r="C14309" t="s">
        <v>68</v>
      </c>
      <c r="D14309" t="s">
        <v>22</v>
      </c>
      <c r="E14309" t="b">
        <v>1</v>
      </c>
      <c r="F14309" s="1">
        <v>45586.942858796298</v>
      </c>
      <c r="G14309" t="b">
        <v>1</v>
      </c>
      <c r="H14309" t="b">
        <v>0</v>
      </c>
      <c r="I14309" t="s">
        <v>84</v>
      </c>
      <c r="J14309" t="s">
        <v>47</v>
      </c>
      <c r="K14309" t="s">
        <v>112</v>
      </c>
      <c r="L14309">
        <v>130311</v>
      </c>
    </row>
    <row r="14310" spans="1:12" x14ac:dyDescent="0.25">
      <c r="A14310" t="s">
        <v>45</v>
      </c>
      <c r="B14310" t="s">
        <v>88</v>
      </c>
      <c r="C14310" t="s">
        <v>14</v>
      </c>
      <c r="D14310" t="s">
        <v>29</v>
      </c>
      <c r="E14310" t="b">
        <v>0</v>
      </c>
      <c r="F14310" s="1">
        <v>45389.889305555553</v>
      </c>
      <c r="G14310" t="b">
        <v>0</v>
      </c>
      <c r="H14310" t="b">
        <v>1</v>
      </c>
      <c r="I14310" t="s">
        <v>16</v>
      </c>
      <c r="J14310" t="s">
        <v>70</v>
      </c>
      <c r="K14310" t="s">
        <v>37</v>
      </c>
      <c r="L14310">
        <v>119982</v>
      </c>
    </row>
    <row r="14311" spans="1:12" x14ac:dyDescent="0.25">
      <c r="A14311" t="s">
        <v>12</v>
      </c>
      <c r="B14311" t="s">
        <v>63</v>
      </c>
      <c r="C14311" t="s">
        <v>40</v>
      </c>
      <c r="D14311" t="s">
        <v>15</v>
      </c>
      <c r="E14311" t="b">
        <v>0</v>
      </c>
      <c r="F14311" s="1">
        <v>45318.425393518519</v>
      </c>
      <c r="G14311" t="b">
        <v>0</v>
      </c>
      <c r="H14311" t="b">
        <v>1</v>
      </c>
      <c r="I14311" t="s">
        <v>16</v>
      </c>
      <c r="J14311" t="s">
        <v>80</v>
      </c>
      <c r="K14311" t="s">
        <v>121</v>
      </c>
      <c r="L14311">
        <v>125218</v>
      </c>
    </row>
    <row r="14312" spans="1:12" x14ac:dyDescent="0.25">
      <c r="A14312" t="s">
        <v>19</v>
      </c>
      <c r="B14312" t="s">
        <v>94</v>
      </c>
      <c r="C14312" t="s">
        <v>68</v>
      </c>
      <c r="D14312" t="s">
        <v>22</v>
      </c>
      <c r="E14312" t="b">
        <v>1</v>
      </c>
      <c r="F14312" s="1">
        <v>45458.769525462973</v>
      </c>
      <c r="G14312" t="b">
        <v>0</v>
      </c>
      <c r="H14312" t="b">
        <v>0</v>
      </c>
      <c r="I14312" t="s">
        <v>23</v>
      </c>
      <c r="J14312" t="s">
        <v>72</v>
      </c>
      <c r="K14312" t="s">
        <v>122</v>
      </c>
      <c r="L14312">
        <v>87907</v>
      </c>
    </row>
    <row r="14313" spans="1:12" x14ac:dyDescent="0.25">
      <c r="A14313" t="s">
        <v>26</v>
      </c>
      <c r="B14313" t="s">
        <v>27</v>
      </c>
      <c r="C14313" t="s">
        <v>14</v>
      </c>
      <c r="D14313" t="s">
        <v>22</v>
      </c>
      <c r="E14313" t="b">
        <v>0</v>
      </c>
      <c r="F14313" s="1">
        <v>45510.640173611107</v>
      </c>
      <c r="G14313" t="b">
        <v>0</v>
      </c>
      <c r="H14313" t="b">
        <v>1</v>
      </c>
      <c r="I14313" t="s">
        <v>30</v>
      </c>
      <c r="J14313" t="s">
        <v>52</v>
      </c>
      <c r="K14313" t="s">
        <v>48</v>
      </c>
      <c r="L14313">
        <v>108218</v>
      </c>
    </row>
    <row r="14314" spans="1:12" x14ac:dyDescent="0.25">
      <c r="A14314" t="s">
        <v>12</v>
      </c>
      <c r="B14314" t="s">
        <v>63</v>
      </c>
      <c r="C14314" t="s">
        <v>21</v>
      </c>
      <c r="D14314" t="s">
        <v>15</v>
      </c>
      <c r="E14314" t="b">
        <v>1</v>
      </c>
      <c r="F14314" s="1">
        <v>45329.165300925917</v>
      </c>
      <c r="G14314" t="b">
        <v>1</v>
      </c>
      <c r="H14314" t="b">
        <v>0</v>
      </c>
      <c r="I14314" t="s">
        <v>16</v>
      </c>
      <c r="J14314" t="s">
        <v>34</v>
      </c>
      <c r="K14314" t="s">
        <v>90</v>
      </c>
      <c r="L14314">
        <v>113838</v>
      </c>
    </row>
    <row r="14315" spans="1:12" x14ac:dyDescent="0.25">
      <c r="A14315" t="s">
        <v>26</v>
      </c>
      <c r="B14315" t="s">
        <v>71</v>
      </c>
      <c r="C14315" t="s">
        <v>43</v>
      </c>
      <c r="D14315" t="s">
        <v>29</v>
      </c>
      <c r="E14315" t="b">
        <v>1</v>
      </c>
      <c r="F14315" s="1">
        <v>45512.982847222222</v>
      </c>
      <c r="G14315" t="b">
        <v>0</v>
      </c>
      <c r="H14315" t="b">
        <v>0</v>
      </c>
      <c r="I14315" t="s">
        <v>30</v>
      </c>
      <c r="J14315" t="s">
        <v>72</v>
      </c>
      <c r="K14315" t="s">
        <v>113</v>
      </c>
      <c r="L14315">
        <v>85775</v>
      </c>
    </row>
    <row r="14316" spans="1:12" x14ac:dyDescent="0.25">
      <c r="A14316" t="s">
        <v>49</v>
      </c>
      <c r="B14316" t="s">
        <v>61</v>
      </c>
      <c r="C14316" t="s">
        <v>43</v>
      </c>
      <c r="D14316" t="s">
        <v>15</v>
      </c>
      <c r="E14316" t="b">
        <v>0</v>
      </c>
      <c r="F14316" s="1">
        <v>45640.768055555563</v>
      </c>
      <c r="G14316" t="b">
        <v>1</v>
      </c>
      <c r="H14316" t="b">
        <v>0</v>
      </c>
      <c r="I14316" t="s">
        <v>51</v>
      </c>
      <c r="J14316" t="s">
        <v>44</v>
      </c>
      <c r="K14316" t="s">
        <v>35</v>
      </c>
      <c r="L14316">
        <v>77210</v>
      </c>
    </row>
    <row r="14317" spans="1:12" x14ac:dyDescent="0.25">
      <c r="A14317" t="s">
        <v>38</v>
      </c>
      <c r="B14317" t="s">
        <v>95</v>
      </c>
      <c r="C14317" t="s">
        <v>21</v>
      </c>
      <c r="D14317" t="s">
        <v>22</v>
      </c>
      <c r="E14317" t="b">
        <v>0</v>
      </c>
      <c r="F14317" s="1">
        <v>45410.513668981483</v>
      </c>
      <c r="G14317" t="b">
        <v>0</v>
      </c>
      <c r="H14317" t="b">
        <v>0</v>
      </c>
      <c r="I14317" t="s">
        <v>41</v>
      </c>
      <c r="J14317" t="s">
        <v>17</v>
      </c>
      <c r="K14317" t="s">
        <v>109</v>
      </c>
      <c r="L14317">
        <v>84835</v>
      </c>
    </row>
    <row r="14318" spans="1:12" x14ac:dyDescent="0.25">
      <c r="A14318" t="s">
        <v>82</v>
      </c>
      <c r="B14318" t="s">
        <v>91</v>
      </c>
      <c r="C14318" t="s">
        <v>43</v>
      </c>
      <c r="D14318" t="s">
        <v>15</v>
      </c>
      <c r="E14318" t="b">
        <v>0</v>
      </c>
      <c r="F14318" s="1">
        <v>45501.106944444437</v>
      </c>
      <c r="G14318" t="b">
        <v>1</v>
      </c>
      <c r="H14318" t="b">
        <v>0</v>
      </c>
      <c r="I14318" t="s">
        <v>84</v>
      </c>
      <c r="J14318" t="s">
        <v>47</v>
      </c>
      <c r="K14318" t="s">
        <v>104</v>
      </c>
      <c r="L14318">
        <v>101261</v>
      </c>
    </row>
    <row r="14319" spans="1:12" x14ac:dyDescent="0.25">
      <c r="A14319" t="s">
        <v>49</v>
      </c>
      <c r="B14319" t="s">
        <v>108</v>
      </c>
      <c r="C14319" t="s">
        <v>43</v>
      </c>
      <c r="D14319" t="s">
        <v>22</v>
      </c>
      <c r="E14319" t="b">
        <v>0</v>
      </c>
      <c r="F14319" s="1">
        <v>45646.823842592603</v>
      </c>
      <c r="G14319" t="b">
        <v>0</v>
      </c>
      <c r="H14319" t="b">
        <v>1</v>
      </c>
      <c r="I14319" t="s">
        <v>51</v>
      </c>
      <c r="J14319" t="s">
        <v>64</v>
      </c>
      <c r="K14319" t="s">
        <v>120</v>
      </c>
      <c r="L14319">
        <v>87936</v>
      </c>
    </row>
    <row r="14320" spans="1:12" x14ac:dyDescent="0.25">
      <c r="A14320" t="s">
        <v>26</v>
      </c>
      <c r="B14320" t="s">
        <v>33</v>
      </c>
      <c r="C14320" t="s">
        <v>14</v>
      </c>
      <c r="D14320" t="s">
        <v>29</v>
      </c>
      <c r="E14320" t="b">
        <v>1</v>
      </c>
      <c r="F14320" s="1">
        <v>45610.761666666673</v>
      </c>
      <c r="G14320" t="b">
        <v>1</v>
      </c>
      <c r="H14320" t="b">
        <v>1</v>
      </c>
      <c r="I14320" t="s">
        <v>30</v>
      </c>
      <c r="J14320" t="s">
        <v>47</v>
      </c>
      <c r="K14320" t="s">
        <v>120</v>
      </c>
      <c r="L14320">
        <v>107313</v>
      </c>
    </row>
    <row r="14321" spans="1:12" x14ac:dyDescent="0.25">
      <c r="A14321" t="s">
        <v>26</v>
      </c>
      <c r="B14321" t="s">
        <v>71</v>
      </c>
      <c r="C14321" t="s">
        <v>21</v>
      </c>
      <c r="D14321" t="s">
        <v>22</v>
      </c>
      <c r="E14321" t="b">
        <v>0</v>
      </c>
      <c r="F14321" s="1">
        <v>45638.673125000001</v>
      </c>
      <c r="G14321" t="b">
        <v>1</v>
      </c>
      <c r="H14321" t="b">
        <v>1</v>
      </c>
      <c r="I14321" t="s">
        <v>30</v>
      </c>
      <c r="J14321" t="s">
        <v>44</v>
      </c>
      <c r="K14321" t="s">
        <v>81</v>
      </c>
      <c r="L14321">
        <v>105424</v>
      </c>
    </row>
    <row r="14322" spans="1:12" x14ac:dyDescent="0.25">
      <c r="A14322" t="s">
        <v>49</v>
      </c>
      <c r="B14322" t="s">
        <v>108</v>
      </c>
      <c r="C14322" t="s">
        <v>43</v>
      </c>
      <c r="D14322" t="s">
        <v>22</v>
      </c>
      <c r="E14322" t="b">
        <v>1</v>
      </c>
      <c r="F14322" s="1">
        <v>45623.642696759263</v>
      </c>
      <c r="G14322" t="b">
        <v>1</v>
      </c>
      <c r="H14322" t="b">
        <v>1</v>
      </c>
      <c r="I14322" t="s">
        <v>51</v>
      </c>
      <c r="J14322" t="s">
        <v>70</v>
      </c>
      <c r="K14322" t="s">
        <v>56</v>
      </c>
      <c r="L14322">
        <v>78000</v>
      </c>
    </row>
    <row r="14323" spans="1:12" x14ac:dyDescent="0.25">
      <c r="A14323" t="s">
        <v>12</v>
      </c>
      <c r="B14323" t="s">
        <v>13</v>
      </c>
      <c r="C14323" t="s">
        <v>40</v>
      </c>
      <c r="D14323" t="s">
        <v>22</v>
      </c>
      <c r="E14323" t="b">
        <v>0</v>
      </c>
      <c r="F14323" s="1">
        <v>45417.566076388888</v>
      </c>
      <c r="G14323" t="b">
        <v>0</v>
      </c>
      <c r="H14323" t="b">
        <v>1</v>
      </c>
      <c r="I14323" t="s">
        <v>16</v>
      </c>
      <c r="J14323" t="s">
        <v>47</v>
      </c>
      <c r="K14323" t="s">
        <v>35</v>
      </c>
      <c r="L14323">
        <v>148280</v>
      </c>
    </row>
    <row r="14324" spans="1:12" x14ac:dyDescent="0.25">
      <c r="A14324" t="s">
        <v>26</v>
      </c>
      <c r="B14324" t="s">
        <v>33</v>
      </c>
      <c r="C14324" t="s">
        <v>21</v>
      </c>
      <c r="D14324" t="s">
        <v>15</v>
      </c>
      <c r="E14324" t="b">
        <v>0</v>
      </c>
      <c r="F14324" s="1">
        <v>45596.199849537043</v>
      </c>
      <c r="G14324" t="b">
        <v>1</v>
      </c>
      <c r="H14324" t="b">
        <v>1</v>
      </c>
      <c r="I14324" t="s">
        <v>30</v>
      </c>
      <c r="J14324" t="s">
        <v>72</v>
      </c>
      <c r="K14324" t="s">
        <v>65</v>
      </c>
      <c r="L14324">
        <v>107556</v>
      </c>
    </row>
    <row r="14325" spans="1:12" x14ac:dyDescent="0.25">
      <c r="A14325" t="s">
        <v>82</v>
      </c>
      <c r="B14325" t="s">
        <v>91</v>
      </c>
      <c r="C14325" t="s">
        <v>21</v>
      </c>
      <c r="D14325" t="s">
        <v>29</v>
      </c>
      <c r="E14325" t="b">
        <v>0</v>
      </c>
      <c r="F14325" s="1">
        <v>45548.88616898148</v>
      </c>
      <c r="G14325" t="b">
        <v>0</v>
      </c>
      <c r="H14325" t="b">
        <v>0</v>
      </c>
      <c r="I14325" t="s">
        <v>84</v>
      </c>
      <c r="J14325" t="s">
        <v>31</v>
      </c>
      <c r="K14325" t="s">
        <v>37</v>
      </c>
      <c r="L14325">
        <v>115342</v>
      </c>
    </row>
    <row r="14326" spans="1:12" x14ac:dyDescent="0.25">
      <c r="A14326" t="s">
        <v>19</v>
      </c>
      <c r="B14326" t="s">
        <v>20</v>
      </c>
      <c r="C14326" t="s">
        <v>14</v>
      </c>
      <c r="D14326" t="s">
        <v>15</v>
      </c>
      <c r="E14326" t="b">
        <v>1</v>
      </c>
      <c r="F14326" s="1">
        <v>45376.096886574072</v>
      </c>
      <c r="G14326" t="b">
        <v>1</v>
      </c>
      <c r="H14326" t="b">
        <v>0</v>
      </c>
      <c r="I14326" t="s">
        <v>23</v>
      </c>
      <c r="J14326" t="s">
        <v>80</v>
      </c>
      <c r="K14326" t="s">
        <v>122</v>
      </c>
      <c r="L14326">
        <v>79317</v>
      </c>
    </row>
    <row r="14327" spans="1:12" x14ac:dyDescent="0.25">
      <c r="A14327" t="s">
        <v>19</v>
      </c>
      <c r="B14327" t="s">
        <v>36</v>
      </c>
      <c r="C14327" t="s">
        <v>28</v>
      </c>
      <c r="D14327" t="s">
        <v>15</v>
      </c>
      <c r="E14327" t="b">
        <v>0</v>
      </c>
      <c r="F14327" s="1">
        <v>45381.846030092587</v>
      </c>
      <c r="G14327" t="b">
        <v>1</v>
      </c>
      <c r="H14327" t="b">
        <v>1</v>
      </c>
      <c r="I14327" t="s">
        <v>23</v>
      </c>
      <c r="J14327" t="s">
        <v>70</v>
      </c>
      <c r="K14327" t="s">
        <v>105</v>
      </c>
      <c r="L14327">
        <v>72364</v>
      </c>
    </row>
    <row r="14328" spans="1:12" x14ac:dyDescent="0.25">
      <c r="A14328" t="s">
        <v>49</v>
      </c>
      <c r="B14328" t="s">
        <v>50</v>
      </c>
      <c r="C14328" t="s">
        <v>14</v>
      </c>
      <c r="D14328" t="s">
        <v>22</v>
      </c>
      <c r="E14328" t="b">
        <v>1</v>
      </c>
      <c r="F14328" s="1">
        <v>45338.54886574074</v>
      </c>
      <c r="G14328" t="b">
        <v>1</v>
      </c>
      <c r="H14328" t="b">
        <v>1</v>
      </c>
      <c r="I14328" t="s">
        <v>51</v>
      </c>
      <c r="J14328" t="s">
        <v>44</v>
      </c>
      <c r="K14328" t="s">
        <v>119</v>
      </c>
      <c r="L14328">
        <v>76552</v>
      </c>
    </row>
    <row r="14329" spans="1:12" x14ac:dyDescent="0.25">
      <c r="A14329" t="s">
        <v>82</v>
      </c>
      <c r="B14329" t="s">
        <v>83</v>
      </c>
      <c r="C14329" t="s">
        <v>40</v>
      </c>
      <c r="D14329" t="s">
        <v>15</v>
      </c>
      <c r="E14329" t="b">
        <v>1</v>
      </c>
      <c r="F14329" s="1">
        <v>45393.362928240742</v>
      </c>
      <c r="G14329" t="b">
        <v>1</v>
      </c>
      <c r="H14329" t="b">
        <v>0</v>
      </c>
      <c r="I14329" t="s">
        <v>84</v>
      </c>
      <c r="J14329" t="s">
        <v>70</v>
      </c>
      <c r="K14329" t="s">
        <v>127</v>
      </c>
      <c r="L14329">
        <v>118484</v>
      </c>
    </row>
    <row r="14330" spans="1:12" x14ac:dyDescent="0.25">
      <c r="A14330" t="s">
        <v>19</v>
      </c>
      <c r="B14330" t="s">
        <v>20</v>
      </c>
      <c r="C14330" t="s">
        <v>21</v>
      </c>
      <c r="D14330" t="s">
        <v>15</v>
      </c>
      <c r="E14330" t="b">
        <v>1</v>
      </c>
      <c r="F14330" s="1">
        <v>45369.916678240741</v>
      </c>
      <c r="G14330" t="b">
        <v>0</v>
      </c>
      <c r="H14330" t="b">
        <v>1</v>
      </c>
      <c r="I14330" t="s">
        <v>23</v>
      </c>
      <c r="J14330" t="s">
        <v>17</v>
      </c>
      <c r="K14330" t="s">
        <v>104</v>
      </c>
      <c r="L14330">
        <v>86665</v>
      </c>
    </row>
    <row r="14331" spans="1:12" x14ac:dyDescent="0.25">
      <c r="A14331" t="s">
        <v>45</v>
      </c>
      <c r="B14331" t="s">
        <v>46</v>
      </c>
      <c r="C14331" t="s">
        <v>43</v>
      </c>
      <c r="D14331" t="s">
        <v>29</v>
      </c>
      <c r="E14331" t="b">
        <v>1</v>
      </c>
      <c r="F14331" s="1">
        <v>45562.114664351851</v>
      </c>
      <c r="G14331" t="b">
        <v>1</v>
      </c>
      <c r="H14331" t="b">
        <v>1</v>
      </c>
      <c r="I14331" t="s">
        <v>16</v>
      </c>
      <c r="J14331" t="s">
        <v>70</v>
      </c>
      <c r="K14331" t="s">
        <v>58</v>
      </c>
      <c r="L14331">
        <v>105049</v>
      </c>
    </row>
    <row r="14332" spans="1:12" x14ac:dyDescent="0.25">
      <c r="A14332" t="s">
        <v>49</v>
      </c>
      <c r="B14332" t="s">
        <v>61</v>
      </c>
      <c r="C14332" t="s">
        <v>14</v>
      </c>
      <c r="D14332" t="s">
        <v>22</v>
      </c>
      <c r="E14332" t="b">
        <v>1</v>
      </c>
      <c r="F14332" s="1">
        <v>45478.602997685193</v>
      </c>
      <c r="G14332" t="b">
        <v>1</v>
      </c>
      <c r="H14332" t="b">
        <v>1</v>
      </c>
      <c r="I14332" t="s">
        <v>51</v>
      </c>
      <c r="J14332" t="s">
        <v>72</v>
      </c>
      <c r="K14332" t="s">
        <v>97</v>
      </c>
      <c r="L14332">
        <v>78395</v>
      </c>
    </row>
    <row r="14333" spans="1:12" x14ac:dyDescent="0.25">
      <c r="A14333" t="s">
        <v>49</v>
      </c>
      <c r="B14333" t="s">
        <v>61</v>
      </c>
      <c r="C14333" t="s">
        <v>43</v>
      </c>
      <c r="D14333" t="s">
        <v>29</v>
      </c>
      <c r="E14333" t="b">
        <v>0</v>
      </c>
      <c r="F14333" s="1">
        <v>45590.232685185183</v>
      </c>
      <c r="G14333" t="b">
        <v>0</v>
      </c>
      <c r="H14333" t="b">
        <v>1</v>
      </c>
      <c r="I14333" t="s">
        <v>51</v>
      </c>
      <c r="J14333" t="s">
        <v>66</v>
      </c>
      <c r="K14333" t="s">
        <v>90</v>
      </c>
      <c r="L14333">
        <v>76499</v>
      </c>
    </row>
    <row r="14334" spans="1:12" x14ac:dyDescent="0.25">
      <c r="A14334" t="s">
        <v>12</v>
      </c>
      <c r="B14334" t="s">
        <v>75</v>
      </c>
      <c r="C14334" t="s">
        <v>14</v>
      </c>
      <c r="D14334" t="s">
        <v>15</v>
      </c>
      <c r="E14334" t="b">
        <v>1</v>
      </c>
      <c r="F14334" s="1">
        <v>45552.381122685183</v>
      </c>
      <c r="G14334" t="b">
        <v>1</v>
      </c>
      <c r="H14334" t="b">
        <v>1</v>
      </c>
      <c r="I14334" t="s">
        <v>16</v>
      </c>
      <c r="J14334" t="s">
        <v>44</v>
      </c>
      <c r="K14334" t="s">
        <v>126</v>
      </c>
      <c r="L14334">
        <v>120072</v>
      </c>
    </row>
    <row r="14335" spans="1:12" x14ac:dyDescent="0.25">
      <c r="A14335" t="s">
        <v>49</v>
      </c>
      <c r="B14335" t="s">
        <v>108</v>
      </c>
      <c r="C14335" t="s">
        <v>68</v>
      </c>
      <c r="D14335" t="s">
        <v>15</v>
      </c>
      <c r="E14335" t="b">
        <v>1</v>
      </c>
      <c r="F14335" s="1">
        <v>45627.361678240741</v>
      </c>
      <c r="G14335" t="b">
        <v>0</v>
      </c>
      <c r="H14335" t="b">
        <v>0</v>
      </c>
      <c r="I14335" t="s">
        <v>51</v>
      </c>
      <c r="J14335" t="s">
        <v>31</v>
      </c>
      <c r="K14335" t="s">
        <v>123</v>
      </c>
      <c r="L14335">
        <v>72009</v>
      </c>
    </row>
    <row r="14336" spans="1:12" x14ac:dyDescent="0.25">
      <c r="A14336" t="s">
        <v>82</v>
      </c>
      <c r="B14336" t="s">
        <v>85</v>
      </c>
      <c r="C14336" t="s">
        <v>14</v>
      </c>
      <c r="D14336" t="s">
        <v>15</v>
      </c>
      <c r="E14336" t="b">
        <v>1</v>
      </c>
      <c r="F14336" s="1">
        <v>45637.785509259258</v>
      </c>
      <c r="G14336" t="b">
        <v>1</v>
      </c>
      <c r="H14336" t="b">
        <v>0</v>
      </c>
      <c r="I14336" t="s">
        <v>84</v>
      </c>
      <c r="J14336" t="s">
        <v>72</v>
      </c>
      <c r="K14336" t="s">
        <v>35</v>
      </c>
      <c r="L14336">
        <v>116365</v>
      </c>
    </row>
    <row r="14337" spans="1:12" x14ac:dyDescent="0.25">
      <c r="A14337" t="s">
        <v>82</v>
      </c>
      <c r="B14337" t="s">
        <v>83</v>
      </c>
      <c r="C14337" t="s">
        <v>21</v>
      </c>
      <c r="D14337" t="s">
        <v>15</v>
      </c>
      <c r="E14337" t="b">
        <v>0</v>
      </c>
      <c r="F14337" s="1">
        <v>45588.549386574072</v>
      </c>
      <c r="G14337" t="b">
        <v>1</v>
      </c>
      <c r="H14337" t="b">
        <v>0</v>
      </c>
      <c r="I14337" t="s">
        <v>84</v>
      </c>
      <c r="J14337" t="s">
        <v>64</v>
      </c>
      <c r="K14337" t="s">
        <v>53</v>
      </c>
      <c r="L14337">
        <v>107731</v>
      </c>
    </row>
    <row r="14338" spans="1:12" x14ac:dyDescent="0.25">
      <c r="A14338" t="s">
        <v>54</v>
      </c>
      <c r="B14338" t="s">
        <v>55</v>
      </c>
      <c r="C14338" t="s">
        <v>28</v>
      </c>
      <c r="D14338" t="s">
        <v>29</v>
      </c>
      <c r="E14338" t="b">
        <v>1</v>
      </c>
      <c r="F14338" s="1">
        <v>45482.565358796302</v>
      </c>
      <c r="G14338" t="b">
        <v>1</v>
      </c>
      <c r="H14338" t="b">
        <v>1</v>
      </c>
      <c r="I14338" t="s">
        <v>30</v>
      </c>
      <c r="J14338" t="s">
        <v>80</v>
      </c>
      <c r="K14338" t="s">
        <v>56</v>
      </c>
      <c r="L14338">
        <v>144292</v>
      </c>
    </row>
    <row r="14339" spans="1:12" x14ac:dyDescent="0.25">
      <c r="A14339" t="s">
        <v>38</v>
      </c>
      <c r="B14339" t="s">
        <v>95</v>
      </c>
      <c r="C14339" t="s">
        <v>28</v>
      </c>
      <c r="D14339" t="s">
        <v>29</v>
      </c>
      <c r="E14339" t="b">
        <v>0</v>
      </c>
      <c r="F14339" s="1">
        <v>45466.442939814813</v>
      </c>
      <c r="G14339" t="b">
        <v>0</v>
      </c>
      <c r="H14339" t="b">
        <v>1</v>
      </c>
      <c r="I14339" t="s">
        <v>41</v>
      </c>
      <c r="J14339" t="s">
        <v>31</v>
      </c>
      <c r="K14339" t="s">
        <v>97</v>
      </c>
      <c r="L14339">
        <v>65379</v>
      </c>
    </row>
    <row r="14340" spans="1:12" x14ac:dyDescent="0.25">
      <c r="A14340" t="s">
        <v>54</v>
      </c>
      <c r="B14340" t="s">
        <v>55</v>
      </c>
      <c r="C14340" t="s">
        <v>21</v>
      </c>
      <c r="D14340" t="s">
        <v>22</v>
      </c>
      <c r="E14340" t="b">
        <v>0</v>
      </c>
      <c r="F14340" s="1">
        <v>45363.724178240736</v>
      </c>
      <c r="G14340" t="b">
        <v>0</v>
      </c>
      <c r="H14340" t="b">
        <v>0</v>
      </c>
      <c r="I14340" t="s">
        <v>30</v>
      </c>
      <c r="J14340" t="s">
        <v>24</v>
      </c>
      <c r="K14340" t="s">
        <v>96</v>
      </c>
      <c r="L14340">
        <v>130884</v>
      </c>
    </row>
    <row r="14341" spans="1:12" x14ac:dyDescent="0.25">
      <c r="A14341" t="s">
        <v>19</v>
      </c>
      <c r="B14341" t="s">
        <v>36</v>
      </c>
      <c r="C14341" t="s">
        <v>28</v>
      </c>
      <c r="D14341" t="s">
        <v>22</v>
      </c>
      <c r="E14341" t="b">
        <v>0</v>
      </c>
      <c r="F14341" s="1">
        <v>45479.757314814808</v>
      </c>
      <c r="G14341" t="b">
        <v>0</v>
      </c>
      <c r="H14341" t="b">
        <v>0</v>
      </c>
      <c r="I14341" t="s">
        <v>23</v>
      </c>
      <c r="J14341" t="s">
        <v>31</v>
      </c>
      <c r="K14341" t="s">
        <v>114</v>
      </c>
      <c r="L14341">
        <v>89637</v>
      </c>
    </row>
    <row r="14342" spans="1:12" x14ac:dyDescent="0.25">
      <c r="A14342" t="s">
        <v>82</v>
      </c>
      <c r="B14342" t="s">
        <v>83</v>
      </c>
      <c r="C14342" t="s">
        <v>14</v>
      </c>
      <c r="D14342" t="s">
        <v>15</v>
      </c>
      <c r="E14342" t="b">
        <v>0</v>
      </c>
      <c r="F14342" s="1">
        <v>45615.386030092603</v>
      </c>
      <c r="G14342" t="b">
        <v>1</v>
      </c>
      <c r="H14342" t="b">
        <v>1</v>
      </c>
      <c r="I14342" t="s">
        <v>84</v>
      </c>
      <c r="J14342" t="s">
        <v>64</v>
      </c>
      <c r="K14342" t="s">
        <v>119</v>
      </c>
      <c r="L14342">
        <v>113157</v>
      </c>
    </row>
    <row r="14343" spans="1:12" x14ac:dyDescent="0.25">
      <c r="A14343" t="s">
        <v>19</v>
      </c>
      <c r="B14343" t="s">
        <v>36</v>
      </c>
      <c r="C14343" t="s">
        <v>21</v>
      </c>
      <c r="D14343" t="s">
        <v>15</v>
      </c>
      <c r="E14343" t="b">
        <v>1</v>
      </c>
      <c r="F14343" s="1">
        <v>45466.629351851851</v>
      </c>
      <c r="G14343" t="b">
        <v>0</v>
      </c>
      <c r="H14343" t="b">
        <v>0</v>
      </c>
      <c r="I14343" t="s">
        <v>23</v>
      </c>
      <c r="J14343" t="s">
        <v>34</v>
      </c>
      <c r="K14343" t="s">
        <v>69</v>
      </c>
      <c r="L14343">
        <v>69050</v>
      </c>
    </row>
    <row r="14344" spans="1:12" x14ac:dyDescent="0.25">
      <c r="A14344" t="s">
        <v>49</v>
      </c>
      <c r="B14344" t="s">
        <v>61</v>
      </c>
      <c r="C14344" t="s">
        <v>68</v>
      </c>
      <c r="D14344" t="s">
        <v>15</v>
      </c>
      <c r="E14344" t="b">
        <v>1</v>
      </c>
      <c r="F14344" s="1">
        <v>45517.441481481481</v>
      </c>
      <c r="G14344" t="b">
        <v>1</v>
      </c>
      <c r="H14344" t="b">
        <v>0</v>
      </c>
      <c r="I14344" t="s">
        <v>51</v>
      </c>
      <c r="J14344" t="s">
        <v>64</v>
      </c>
      <c r="K14344" t="s">
        <v>124</v>
      </c>
      <c r="L14344">
        <v>70089</v>
      </c>
    </row>
    <row r="14345" spans="1:12" x14ac:dyDescent="0.25">
      <c r="A14345" t="s">
        <v>19</v>
      </c>
      <c r="B14345" t="s">
        <v>86</v>
      </c>
      <c r="C14345" t="s">
        <v>40</v>
      </c>
      <c r="D14345" t="s">
        <v>29</v>
      </c>
      <c r="E14345" t="b">
        <v>0</v>
      </c>
      <c r="F14345" s="1">
        <v>45341.262592592589</v>
      </c>
      <c r="G14345" t="b">
        <v>1</v>
      </c>
      <c r="H14345" t="b">
        <v>0</v>
      </c>
      <c r="I14345" t="s">
        <v>23</v>
      </c>
      <c r="J14345" t="s">
        <v>66</v>
      </c>
      <c r="K14345" t="s">
        <v>53</v>
      </c>
      <c r="L14345">
        <v>73154</v>
      </c>
    </row>
    <row r="14346" spans="1:12" x14ac:dyDescent="0.25">
      <c r="A14346" t="s">
        <v>12</v>
      </c>
      <c r="B14346" t="s">
        <v>75</v>
      </c>
      <c r="C14346" t="s">
        <v>68</v>
      </c>
      <c r="D14346" t="s">
        <v>15</v>
      </c>
      <c r="E14346" t="b">
        <v>0</v>
      </c>
      <c r="F14346" s="1">
        <v>45599.960162037038</v>
      </c>
      <c r="G14346" t="b">
        <v>1</v>
      </c>
      <c r="H14346" t="b">
        <v>1</v>
      </c>
      <c r="I14346" t="s">
        <v>16</v>
      </c>
      <c r="J14346" t="s">
        <v>66</v>
      </c>
      <c r="K14346" t="s">
        <v>104</v>
      </c>
      <c r="L14346">
        <v>137664</v>
      </c>
    </row>
    <row r="14347" spans="1:12" x14ac:dyDescent="0.25">
      <c r="A14347" t="s">
        <v>12</v>
      </c>
      <c r="B14347" t="s">
        <v>63</v>
      </c>
      <c r="C14347" t="s">
        <v>14</v>
      </c>
      <c r="D14347" t="s">
        <v>22</v>
      </c>
      <c r="E14347" t="b">
        <v>1</v>
      </c>
      <c r="F14347" s="1">
        <v>45642.388032407413</v>
      </c>
      <c r="G14347" t="b">
        <v>1</v>
      </c>
      <c r="H14347" t="b">
        <v>1</v>
      </c>
      <c r="I14347" t="s">
        <v>16</v>
      </c>
      <c r="J14347" t="s">
        <v>44</v>
      </c>
      <c r="K14347" t="s">
        <v>118</v>
      </c>
      <c r="L14347">
        <v>132960</v>
      </c>
    </row>
    <row r="14348" spans="1:12" x14ac:dyDescent="0.25">
      <c r="A14348" t="s">
        <v>26</v>
      </c>
      <c r="B14348" t="s">
        <v>27</v>
      </c>
      <c r="C14348" t="s">
        <v>28</v>
      </c>
      <c r="D14348" t="s">
        <v>15</v>
      </c>
      <c r="E14348" t="b">
        <v>1</v>
      </c>
      <c r="F14348" s="1">
        <v>45504.496157407397</v>
      </c>
      <c r="G14348" t="b">
        <v>0</v>
      </c>
      <c r="H14348" t="b">
        <v>0</v>
      </c>
      <c r="I14348" t="s">
        <v>30</v>
      </c>
      <c r="J14348" t="s">
        <v>44</v>
      </c>
      <c r="K14348" t="s">
        <v>37</v>
      </c>
      <c r="L14348">
        <v>100791</v>
      </c>
    </row>
    <row r="14349" spans="1:12" x14ac:dyDescent="0.25">
      <c r="A14349" t="s">
        <v>54</v>
      </c>
      <c r="B14349" t="s">
        <v>79</v>
      </c>
      <c r="C14349" t="s">
        <v>28</v>
      </c>
      <c r="D14349" t="s">
        <v>15</v>
      </c>
      <c r="E14349" t="b">
        <v>1</v>
      </c>
      <c r="F14349" s="1">
        <v>45654.279502314806</v>
      </c>
      <c r="G14349" t="b">
        <v>0</v>
      </c>
      <c r="H14349" t="b">
        <v>0</v>
      </c>
      <c r="I14349" t="s">
        <v>30</v>
      </c>
      <c r="J14349" t="s">
        <v>44</v>
      </c>
      <c r="K14349" t="s">
        <v>37</v>
      </c>
      <c r="L14349">
        <v>146149</v>
      </c>
    </row>
    <row r="14350" spans="1:12" x14ac:dyDescent="0.25">
      <c r="A14350" t="s">
        <v>49</v>
      </c>
      <c r="B14350" t="s">
        <v>108</v>
      </c>
      <c r="C14350" t="s">
        <v>43</v>
      </c>
      <c r="D14350" t="s">
        <v>22</v>
      </c>
      <c r="E14350" t="b">
        <v>0</v>
      </c>
      <c r="F14350" s="1">
        <v>45495.610150462962</v>
      </c>
      <c r="G14350" t="b">
        <v>0</v>
      </c>
      <c r="H14350" t="b">
        <v>1</v>
      </c>
      <c r="I14350" t="s">
        <v>51</v>
      </c>
      <c r="J14350" t="s">
        <v>66</v>
      </c>
      <c r="K14350" t="s">
        <v>58</v>
      </c>
      <c r="L14350">
        <v>92244</v>
      </c>
    </row>
    <row r="14351" spans="1:12" x14ac:dyDescent="0.25">
      <c r="A14351" t="s">
        <v>49</v>
      </c>
      <c r="B14351" t="s">
        <v>61</v>
      </c>
      <c r="C14351" t="s">
        <v>21</v>
      </c>
      <c r="D14351" t="s">
        <v>15</v>
      </c>
      <c r="E14351" t="b">
        <v>0</v>
      </c>
      <c r="F14351" s="1">
        <v>45482.794004629628</v>
      </c>
      <c r="G14351" t="b">
        <v>0</v>
      </c>
      <c r="H14351" t="b">
        <v>1</v>
      </c>
      <c r="I14351" t="s">
        <v>51</v>
      </c>
      <c r="J14351" t="s">
        <v>47</v>
      </c>
      <c r="K14351" t="s">
        <v>102</v>
      </c>
      <c r="L14351">
        <v>90545</v>
      </c>
    </row>
    <row r="14352" spans="1:12" x14ac:dyDescent="0.25">
      <c r="A14352" t="s">
        <v>45</v>
      </c>
      <c r="B14352" t="s">
        <v>46</v>
      </c>
      <c r="C14352" t="s">
        <v>40</v>
      </c>
      <c r="D14352" t="s">
        <v>22</v>
      </c>
      <c r="E14352" t="b">
        <v>0</v>
      </c>
      <c r="F14352" s="1">
        <v>45294.628738425927</v>
      </c>
      <c r="G14352" t="b">
        <v>0</v>
      </c>
      <c r="H14352" t="b">
        <v>0</v>
      </c>
      <c r="I14352" t="s">
        <v>16</v>
      </c>
      <c r="J14352" t="s">
        <v>24</v>
      </c>
      <c r="K14352" t="s">
        <v>121</v>
      </c>
      <c r="L14352">
        <v>102264</v>
      </c>
    </row>
    <row r="14353" spans="1:12" x14ac:dyDescent="0.25">
      <c r="A14353" t="s">
        <v>38</v>
      </c>
      <c r="B14353" t="s">
        <v>95</v>
      </c>
      <c r="C14353" t="s">
        <v>14</v>
      </c>
      <c r="D14353" t="s">
        <v>15</v>
      </c>
      <c r="E14353" t="b">
        <v>1</v>
      </c>
      <c r="F14353" s="1">
        <v>45579.270821759259</v>
      </c>
      <c r="G14353" t="b">
        <v>1</v>
      </c>
      <c r="H14353" t="b">
        <v>0</v>
      </c>
      <c r="I14353" t="s">
        <v>41</v>
      </c>
      <c r="J14353" t="s">
        <v>34</v>
      </c>
      <c r="K14353" t="s">
        <v>98</v>
      </c>
      <c r="L14353">
        <v>74060</v>
      </c>
    </row>
    <row r="14354" spans="1:12" x14ac:dyDescent="0.25">
      <c r="A14354" t="s">
        <v>49</v>
      </c>
      <c r="B14354" t="s">
        <v>61</v>
      </c>
      <c r="C14354" t="s">
        <v>43</v>
      </c>
      <c r="D14354" t="s">
        <v>15</v>
      </c>
      <c r="E14354" t="b">
        <v>1</v>
      </c>
      <c r="F14354" s="1">
        <v>45305.416342592587</v>
      </c>
      <c r="G14354" t="b">
        <v>1</v>
      </c>
      <c r="H14354" t="b">
        <v>1</v>
      </c>
      <c r="I14354" t="s">
        <v>51</v>
      </c>
      <c r="J14354" t="s">
        <v>24</v>
      </c>
      <c r="K14354" t="s">
        <v>109</v>
      </c>
      <c r="L14354">
        <v>71406</v>
      </c>
    </row>
    <row r="14355" spans="1:12" x14ac:dyDescent="0.25">
      <c r="A14355" t="s">
        <v>38</v>
      </c>
      <c r="B14355" t="s">
        <v>107</v>
      </c>
      <c r="C14355" t="s">
        <v>14</v>
      </c>
      <c r="D14355" t="s">
        <v>29</v>
      </c>
      <c r="E14355" t="b">
        <v>1</v>
      </c>
      <c r="F14355" s="1">
        <v>45620.485891203702</v>
      </c>
      <c r="G14355" t="b">
        <v>0</v>
      </c>
      <c r="H14355" t="b">
        <v>1</v>
      </c>
      <c r="I14355" t="s">
        <v>41</v>
      </c>
      <c r="J14355" t="s">
        <v>17</v>
      </c>
      <c r="K14355" t="s">
        <v>87</v>
      </c>
      <c r="L14355">
        <v>77340</v>
      </c>
    </row>
    <row r="14356" spans="1:12" x14ac:dyDescent="0.25">
      <c r="A14356" t="s">
        <v>45</v>
      </c>
      <c r="B14356" t="s">
        <v>88</v>
      </c>
      <c r="C14356" t="s">
        <v>21</v>
      </c>
      <c r="D14356" t="s">
        <v>22</v>
      </c>
      <c r="E14356" t="b">
        <v>1</v>
      </c>
      <c r="F14356" s="1">
        <v>45641.59574074074</v>
      </c>
      <c r="G14356" t="b">
        <v>1</v>
      </c>
      <c r="H14356" t="b">
        <v>1</v>
      </c>
      <c r="I14356" t="s">
        <v>16</v>
      </c>
      <c r="J14356" t="s">
        <v>34</v>
      </c>
      <c r="K14356" t="s">
        <v>123</v>
      </c>
      <c r="L14356">
        <v>100261</v>
      </c>
    </row>
    <row r="14357" spans="1:12" x14ac:dyDescent="0.25">
      <c r="A14357" t="s">
        <v>26</v>
      </c>
      <c r="B14357" t="s">
        <v>71</v>
      </c>
      <c r="C14357" t="s">
        <v>43</v>
      </c>
      <c r="D14357" t="s">
        <v>22</v>
      </c>
      <c r="E14357" t="b">
        <v>1</v>
      </c>
      <c r="F14357" s="1">
        <v>45613.911261574067</v>
      </c>
      <c r="G14357" t="b">
        <v>0</v>
      </c>
      <c r="H14357" t="b">
        <v>1</v>
      </c>
      <c r="I14357" t="s">
        <v>30</v>
      </c>
      <c r="J14357" t="s">
        <v>34</v>
      </c>
      <c r="K14357" t="s">
        <v>111</v>
      </c>
      <c r="L14357">
        <v>93928</v>
      </c>
    </row>
    <row r="14358" spans="1:12" x14ac:dyDescent="0.25">
      <c r="A14358" t="s">
        <v>26</v>
      </c>
      <c r="B14358" t="s">
        <v>71</v>
      </c>
      <c r="C14358" t="s">
        <v>21</v>
      </c>
      <c r="D14358" t="s">
        <v>15</v>
      </c>
      <c r="E14358" t="b">
        <v>0</v>
      </c>
      <c r="F14358" s="1">
        <v>45314.958703703713</v>
      </c>
      <c r="G14358" t="b">
        <v>1</v>
      </c>
      <c r="H14358" t="b">
        <v>0</v>
      </c>
      <c r="I14358" t="s">
        <v>30</v>
      </c>
      <c r="J14358" t="s">
        <v>72</v>
      </c>
      <c r="K14358" t="s">
        <v>112</v>
      </c>
      <c r="L14358">
        <v>88601</v>
      </c>
    </row>
    <row r="14359" spans="1:12" x14ac:dyDescent="0.25">
      <c r="A14359" t="s">
        <v>82</v>
      </c>
      <c r="B14359" t="s">
        <v>85</v>
      </c>
      <c r="C14359" t="s">
        <v>28</v>
      </c>
      <c r="D14359" t="s">
        <v>22</v>
      </c>
      <c r="E14359" t="b">
        <v>1</v>
      </c>
      <c r="F14359" s="1">
        <v>45600.613483796304</v>
      </c>
      <c r="G14359" t="b">
        <v>0</v>
      </c>
      <c r="H14359" t="b">
        <v>0</v>
      </c>
      <c r="I14359" t="s">
        <v>84</v>
      </c>
      <c r="J14359" t="s">
        <v>70</v>
      </c>
      <c r="K14359" t="s">
        <v>109</v>
      </c>
      <c r="L14359">
        <v>100945</v>
      </c>
    </row>
    <row r="14360" spans="1:12" x14ac:dyDescent="0.25">
      <c r="A14360" t="s">
        <v>82</v>
      </c>
      <c r="B14360" t="s">
        <v>85</v>
      </c>
      <c r="C14360" t="s">
        <v>68</v>
      </c>
      <c r="D14360" t="s">
        <v>15</v>
      </c>
      <c r="E14360" t="b">
        <v>1</v>
      </c>
      <c r="F14360" s="1">
        <v>45303.996365740742</v>
      </c>
      <c r="G14360" t="b">
        <v>1</v>
      </c>
      <c r="H14360" t="b">
        <v>0</v>
      </c>
      <c r="I14360" t="s">
        <v>84</v>
      </c>
      <c r="J14360" t="s">
        <v>66</v>
      </c>
      <c r="K14360" t="s">
        <v>90</v>
      </c>
      <c r="L14360">
        <v>129182</v>
      </c>
    </row>
    <row r="14361" spans="1:12" x14ac:dyDescent="0.25">
      <c r="A14361" t="s">
        <v>12</v>
      </c>
      <c r="B14361" t="s">
        <v>75</v>
      </c>
      <c r="C14361" t="s">
        <v>21</v>
      </c>
      <c r="D14361" t="s">
        <v>15</v>
      </c>
      <c r="E14361" t="b">
        <v>1</v>
      </c>
      <c r="F14361" s="1">
        <v>45475.601342592592</v>
      </c>
      <c r="G14361" t="b">
        <v>1</v>
      </c>
      <c r="H14361" t="b">
        <v>1</v>
      </c>
      <c r="I14361" t="s">
        <v>16</v>
      </c>
      <c r="J14361" t="s">
        <v>66</v>
      </c>
      <c r="K14361" t="s">
        <v>124</v>
      </c>
      <c r="L14361">
        <v>140579</v>
      </c>
    </row>
    <row r="14362" spans="1:12" x14ac:dyDescent="0.25">
      <c r="A14362" t="s">
        <v>82</v>
      </c>
      <c r="B14362" t="s">
        <v>91</v>
      </c>
      <c r="C14362" t="s">
        <v>21</v>
      </c>
      <c r="D14362" t="s">
        <v>29</v>
      </c>
      <c r="E14362" t="b">
        <v>0</v>
      </c>
      <c r="F14362" s="1">
        <v>45318.183634259258</v>
      </c>
      <c r="G14362" t="b">
        <v>0</v>
      </c>
      <c r="H14362" t="b">
        <v>1</v>
      </c>
      <c r="I14362" t="s">
        <v>84</v>
      </c>
      <c r="J14362" t="s">
        <v>70</v>
      </c>
      <c r="K14362" t="s">
        <v>98</v>
      </c>
      <c r="L14362">
        <v>101925</v>
      </c>
    </row>
    <row r="14363" spans="1:12" x14ac:dyDescent="0.25">
      <c r="A14363" t="s">
        <v>38</v>
      </c>
      <c r="B14363" t="s">
        <v>95</v>
      </c>
      <c r="C14363" t="s">
        <v>40</v>
      </c>
      <c r="D14363" t="s">
        <v>22</v>
      </c>
      <c r="E14363" t="b">
        <v>0</v>
      </c>
      <c r="F14363" s="1">
        <v>45548.248414351852</v>
      </c>
      <c r="G14363" t="b">
        <v>1</v>
      </c>
      <c r="H14363" t="b">
        <v>1</v>
      </c>
      <c r="I14363" t="s">
        <v>41</v>
      </c>
      <c r="J14363" t="s">
        <v>31</v>
      </c>
      <c r="K14363" t="s">
        <v>37</v>
      </c>
      <c r="L14363">
        <v>74806</v>
      </c>
    </row>
    <row r="14364" spans="1:12" x14ac:dyDescent="0.25">
      <c r="A14364" t="s">
        <v>49</v>
      </c>
      <c r="B14364" t="s">
        <v>61</v>
      </c>
      <c r="C14364" t="s">
        <v>68</v>
      </c>
      <c r="D14364" t="s">
        <v>29</v>
      </c>
      <c r="E14364" t="b">
        <v>1</v>
      </c>
      <c r="F14364" s="1">
        <v>45477.714722222219</v>
      </c>
      <c r="G14364" t="b">
        <v>0</v>
      </c>
      <c r="H14364" t="b">
        <v>0</v>
      </c>
      <c r="I14364" t="s">
        <v>51</v>
      </c>
      <c r="J14364" t="s">
        <v>47</v>
      </c>
      <c r="K14364" t="s">
        <v>123</v>
      </c>
      <c r="L14364">
        <v>96545</v>
      </c>
    </row>
    <row r="14365" spans="1:12" x14ac:dyDescent="0.25">
      <c r="A14365" t="s">
        <v>54</v>
      </c>
      <c r="B14365" t="s">
        <v>79</v>
      </c>
      <c r="C14365" t="s">
        <v>43</v>
      </c>
      <c r="D14365" t="s">
        <v>29</v>
      </c>
      <c r="E14365" t="b">
        <v>1</v>
      </c>
      <c r="F14365" s="1">
        <v>45415.826932870368</v>
      </c>
      <c r="G14365" t="b">
        <v>1</v>
      </c>
      <c r="H14365" t="b">
        <v>1</v>
      </c>
      <c r="I14365" t="s">
        <v>30</v>
      </c>
      <c r="J14365" t="s">
        <v>34</v>
      </c>
      <c r="K14365" t="s">
        <v>124</v>
      </c>
      <c r="L14365">
        <v>120184</v>
      </c>
    </row>
    <row r="14366" spans="1:12" x14ac:dyDescent="0.25">
      <c r="A14366" t="s">
        <v>49</v>
      </c>
      <c r="B14366" t="s">
        <v>61</v>
      </c>
      <c r="C14366" t="s">
        <v>28</v>
      </c>
      <c r="D14366" t="s">
        <v>29</v>
      </c>
      <c r="E14366" t="b">
        <v>0</v>
      </c>
      <c r="F14366" s="1">
        <v>45457.370682870373</v>
      </c>
      <c r="G14366" t="b">
        <v>0</v>
      </c>
      <c r="H14366" t="b">
        <v>0</v>
      </c>
      <c r="I14366" t="s">
        <v>51</v>
      </c>
      <c r="J14366" t="s">
        <v>52</v>
      </c>
      <c r="K14366" t="s">
        <v>53</v>
      </c>
      <c r="L14366">
        <v>99270</v>
      </c>
    </row>
    <row r="14367" spans="1:12" x14ac:dyDescent="0.25">
      <c r="A14367" t="s">
        <v>12</v>
      </c>
      <c r="B14367" t="s">
        <v>63</v>
      </c>
      <c r="C14367" t="s">
        <v>68</v>
      </c>
      <c r="D14367" t="s">
        <v>22</v>
      </c>
      <c r="E14367" t="b">
        <v>0</v>
      </c>
      <c r="F14367" s="1">
        <v>45594.586944444447</v>
      </c>
      <c r="G14367" t="b">
        <v>0</v>
      </c>
      <c r="H14367" t="b">
        <v>1</v>
      </c>
      <c r="I14367" t="s">
        <v>16</v>
      </c>
      <c r="J14367" t="s">
        <v>47</v>
      </c>
      <c r="K14367" t="s">
        <v>56</v>
      </c>
      <c r="L14367">
        <v>121850</v>
      </c>
    </row>
    <row r="14368" spans="1:12" x14ac:dyDescent="0.25">
      <c r="A14368" t="s">
        <v>82</v>
      </c>
      <c r="B14368" t="s">
        <v>83</v>
      </c>
      <c r="C14368" t="s">
        <v>43</v>
      </c>
      <c r="D14368" t="s">
        <v>15</v>
      </c>
      <c r="E14368" t="b">
        <v>1</v>
      </c>
      <c r="F14368" s="1">
        <v>45444.772048611107</v>
      </c>
      <c r="G14368" t="b">
        <v>0</v>
      </c>
      <c r="H14368" t="b">
        <v>0</v>
      </c>
      <c r="I14368" t="s">
        <v>84</v>
      </c>
      <c r="J14368" t="s">
        <v>66</v>
      </c>
      <c r="K14368" t="s">
        <v>119</v>
      </c>
      <c r="L14368">
        <v>102025</v>
      </c>
    </row>
    <row r="14369" spans="1:12" x14ac:dyDescent="0.25">
      <c r="A14369" t="s">
        <v>19</v>
      </c>
      <c r="B14369" t="s">
        <v>94</v>
      </c>
      <c r="C14369" t="s">
        <v>43</v>
      </c>
      <c r="D14369" t="s">
        <v>22</v>
      </c>
      <c r="E14369" t="b">
        <v>0</v>
      </c>
      <c r="F14369" s="1">
        <v>45632.936076388891</v>
      </c>
      <c r="G14369" t="b">
        <v>1</v>
      </c>
      <c r="H14369" t="b">
        <v>0</v>
      </c>
      <c r="I14369" t="s">
        <v>23</v>
      </c>
      <c r="J14369" t="s">
        <v>72</v>
      </c>
      <c r="K14369" t="s">
        <v>128</v>
      </c>
      <c r="L14369">
        <v>71059</v>
      </c>
    </row>
    <row r="14370" spans="1:12" x14ac:dyDescent="0.25">
      <c r="A14370" t="s">
        <v>82</v>
      </c>
      <c r="B14370" t="s">
        <v>85</v>
      </c>
      <c r="C14370" t="s">
        <v>43</v>
      </c>
      <c r="D14370" t="s">
        <v>29</v>
      </c>
      <c r="E14370" t="b">
        <v>1</v>
      </c>
      <c r="F14370" s="1">
        <v>45371.302164351851</v>
      </c>
      <c r="G14370" t="b">
        <v>0</v>
      </c>
      <c r="H14370" t="b">
        <v>0</v>
      </c>
      <c r="I14370" t="s">
        <v>84</v>
      </c>
      <c r="J14370" t="s">
        <v>17</v>
      </c>
      <c r="K14370" t="s">
        <v>62</v>
      </c>
      <c r="L14370">
        <v>123133</v>
      </c>
    </row>
    <row r="14371" spans="1:12" x14ac:dyDescent="0.25">
      <c r="A14371" t="s">
        <v>49</v>
      </c>
      <c r="B14371" t="s">
        <v>108</v>
      </c>
      <c r="C14371" t="s">
        <v>68</v>
      </c>
      <c r="D14371" t="s">
        <v>29</v>
      </c>
      <c r="E14371" t="b">
        <v>1</v>
      </c>
      <c r="F14371" s="1">
        <v>45647.760023148148</v>
      </c>
      <c r="G14371" t="b">
        <v>1</v>
      </c>
      <c r="H14371" t="b">
        <v>1</v>
      </c>
      <c r="I14371" t="s">
        <v>51</v>
      </c>
      <c r="J14371" t="s">
        <v>80</v>
      </c>
      <c r="K14371" t="s">
        <v>18</v>
      </c>
      <c r="L14371">
        <v>99497</v>
      </c>
    </row>
    <row r="14372" spans="1:12" x14ac:dyDescent="0.25">
      <c r="A14372" t="s">
        <v>45</v>
      </c>
      <c r="B14372" t="s">
        <v>46</v>
      </c>
      <c r="C14372" t="s">
        <v>14</v>
      </c>
      <c r="D14372" t="s">
        <v>15</v>
      </c>
      <c r="E14372" t="b">
        <v>1</v>
      </c>
      <c r="F14372" s="1">
        <v>45568.032164351847</v>
      </c>
      <c r="G14372" t="b">
        <v>1</v>
      </c>
      <c r="H14372" t="b">
        <v>0</v>
      </c>
      <c r="I14372" t="s">
        <v>16</v>
      </c>
      <c r="J14372" t="s">
        <v>31</v>
      </c>
      <c r="K14372" t="s">
        <v>96</v>
      </c>
      <c r="L14372">
        <v>109792</v>
      </c>
    </row>
    <row r="14373" spans="1:12" x14ac:dyDescent="0.25">
      <c r="A14373" t="s">
        <v>38</v>
      </c>
      <c r="B14373" t="s">
        <v>95</v>
      </c>
      <c r="C14373" t="s">
        <v>43</v>
      </c>
      <c r="D14373" t="s">
        <v>22</v>
      </c>
      <c r="E14373" t="b">
        <v>1</v>
      </c>
      <c r="F14373" s="1">
        <v>45403.172291666669</v>
      </c>
      <c r="G14373" t="b">
        <v>1</v>
      </c>
      <c r="H14373" t="b">
        <v>0</v>
      </c>
      <c r="I14373" t="s">
        <v>41</v>
      </c>
      <c r="J14373" t="s">
        <v>34</v>
      </c>
      <c r="K14373" t="s">
        <v>18</v>
      </c>
      <c r="L14373">
        <v>67419</v>
      </c>
    </row>
    <row r="14374" spans="1:12" x14ac:dyDescent="0.25">
      <c r="A14374" t="s">
        <v>12</v>
      </c>
      <c r="B14374" t="s">
        <v>13</v>
      </c>
      <c r="C14374" t="s">
        <v>14</v>
      </c>
      <c r="D14374" t="s">
        <v>15</v>
      </c>
      <c r="E14374" t="b">
        <v>0</v>
      </c>
      <c r="F14374" s="1">
        <v>45547.761817129627</v>
      </c>
      <c r="G14374" t="b">
        <v>0</v>
      </c>
      <c r="H14374" t="b">
        <v>1</v>
      </c>
      <c r="I14374" t="s">
        <v>16</v>
      </c>
      <c r="J14374" t="s">
        <v>64</v>
      </c>
      <c r="K14374" t="s">
        <v>122</v>
      </c>
      <c r="L14374">
        <v>114436</v>
      </c>
    </row>
    <row r="14375" spans="1:12" x14ac:dyDescent="0.25">
      <c r="A14375" t="s">
        <v>54</v>
      </c>
      <c r="B14375" t="s">
        <v>79</v>
      </c>
      <c r="C14375" t="s">
        <v>28</v>
      </c>
      <c r="D14375" t="s">
        <v>29</v>
      </c>
      <c r="E14375" t="b">
        <v>0</v>
      </c>
      <c r="F14375" s="1">
        <v>45346.855555555558</v>
      </c>
      <c r="G14375" t="b">
        <v>0</v>
      </c>
      <c r="H14375" t="b">
        <v>1</v>
      </c>
      <c r="I14375" t="s">
        <v>30</v>
      </c>
      <c r="J14375" t="s">
        <v>52</v>
      </c>
      <c r="K14375" t="s">
        <v>90</v>
      </c>
      <c r="L14375">
        <v>153815</v>
      </c>
    </row>
    <row r="14376" spans="1:12" x14ac:dyDescent="0.25">
      <c r="A14376" t="s">
        <v>54</v>
      </c>
      <c r="B14376" t="s">
        <v>55</v>
      </c>
      <c r="C14376" t="s">
        <v>21</v>
      </c>
      <c r="D14376" t="s">
        <v>29</v>
      </c>
      <c r="E14376" t="b">
        <v>1</v>
      </c>
      <c r="F14376" s="1">
        <v>45410.529918981483</v>
      </c>
      <c r="G14376" t="b">
        <v>1</v>
      </c>
      <c r="H14376" t="b">
        <v>0</v>
      </c>
      <c r="I14376" t="s">
        <v>30</v>
      </c>
      <c r="J14376" t="s">
        <v>70</v>
      </c>
      <c r="K14376" t="s">
        <v>116</v>
      </c>
      <c r="L14376">
        <v>131775</v>
      </c>
    </row>
    <row r="14377" spans="1:12" x14ac:dyDescent="0.25">
      <c r="A14377" t="s">
        <v>38</v>
      </c>
      <c r="B14377" t="s">
        <v>107</v>
      </c>
      <c r="C14377" t="s">
        <v>28</v>
      </c>
      <c r="D14377" t="s">
        <v>15</v>
      </c>
      <c r="E14377" t="b">
        <v>1</v>
      </c>
      <c r="F14377" s="1">
        <v>45462.150856481479</v>
      </c>
      <c r="G14377" t="b">
        <v>0</v>
      </c>
      <c r="H14377" t="b">
        <v>1</v>
      </c>
      <c r="I14377" t="s">
        <v>41</v>
      </c>
      <c r="J14377" t="s">
        <v>64</v>
      </c>
      <c r="K14377" t="s">
        <v>130</v>
      </c>
      <c r="L14377">
        <v>79422</v>
      </c>
    </row>
    <row r="14378" spans="1:12" x14ac:dyDescent="0.25">
      <c r="A14378" t="s">
        <v>54</v>
      </c>
      <c r="B14378" t="s">
        <v>79</v>
      </c>
      <c r="C14378" t="s">
        <v>40</v>
      </c>
      <c r="D14378" t="s">
        <v>22</v>
      </c>
      <c r="E14378" t="b">
        <v>1</v>
      </c>
      <c r="F14378" s="1">
        <v>45325.985219907408</v>
      </c>
      <c r="G14378" t="b">
        <v>0</v>
      </c>
      <c r="H14378" t="b">
        <v>0</v>
      </c>
      <c r="I14378" t="s">
        <v>30</v>
      </c>
      <c r="J14378" t="s">
        <v>80</v>
      </c>
      <c r="K14378" t="s">
        <v>125</v>
      </c>
      <c r="L14378">
        <v>149339</v>
      </c>
    </row>
    <row r="14379" spans="1:12" x14ac:dyDescent="0.25">
      <c r="A14379" t="s">
        <v>38</v>
      </c>
      <c r="B14379" t="s">
        <v>107</v>
      </c>
      <c r="C14379" t="s">
        <v>21</v>
      </c>
      <c r="D14379" t="s">
        <v>22</v>
      </c>
      <c r="E14379" t="b">
        <v>0</v>
      </c>
      <c r="F14379" s="1">
        <v>45653.121053240742</v>
      </c>
      <c r="G14379" t="b">
        <v>0</v>
      </c>
      <c r="H14379" t="b">
        <v>0</v>
      </c>
      <c r="I14379" t="s">
        <v>41</v>
      </c>
      <c r="J14379" t="s">
        <v>17</v>
      </c>
      <c r="K14379" t="s">
        <v>121</v>
      </c>
      <c r="L14379">
        <v>76673</v>
      </c>
    </row>
    <row r="14380" spans="1:12" x14ac:dyDescent="0.25">
      <c r="A14380" t="s">
        <v>82</v>
      </c>
      <c r="B14380" t="s">
        <v>83</v>
      </c>
      <c r="C14380" t="s">
        <v>28</v>
      </c>
      <c r="D14380" t="s">
        <v>29</v>
      </c>
      <c r="E14380" t="b">
        <v>1</v>
      </c>
      <c r="F14380" s="1">
        <v>45536.512731481482</v>
      </c>
      <c r="G14380" t="b">
        <v>1</v>
      </c>
      <c r="H14380" t="b">
        <v>1</v>
      </c>
      <c r="I14380" t="s">
        <v>84</v>
      </c>
      <c r="J14380" t="s">
        <v>17</v>
      </c>
      <c r="K14380" t="s">
        <v>89</v>
      </c>
      <c r="L14380">
        <v>123200</v>
      </c>
    </row>
    <row r="14381" spans="1:12" x14ac:dyDescent="0.25">
      <c r="A14381" t="s">
        <v>45</v>
      </c>
      <c r="B14381" t="s">
        <v>88</v>
      </c>
      <c r="C14381" t="s">
        <v>14</v>
      </c>
      <c r="D14381" t="s">
        <v>15</v>
      </c>
      <c r="E14381" t="b">
        <v>1</v>
      </c>
      <c r="F14381" s="1">
        <v>45428.698530092603</v>
      </c>
      <c r="G14381" t="b">
        <v>1</v>
      </c>
      <c r="H14381" t="b">
        <v>0</v>
      </c>
      <c r="I14381" t="s">
        <v>16</v>
      </c>
      <c r="J14381" t="s">
        <v>31</v>
      </c>
      <c r="K14381" t="s">
        <v>128</v>
      </c>
      <c r="L14381">
        <v>117815</v>
      </c>
    </row>
    <row r="14382" spans="1:12" x14ac:dyDescent="0.25">
      <c r="A14382" t="s">
        <v>38</v>
      </c>
      <c r="B14382" t="s">
        <v>39</v>
      </c>
      <c r="C14382" t="s">
        <v>40</v>
      </c>
      <c r="D14382" t="s">
        <v>22</v>
      </c>
      <c r="E14382" t="b">
        <v>0</v>
      </c>
      <c r="F14382" s="1">
        <v>45323.845648148148</v>
      </c>
      <c r="G14382" t="b">
        <v>1</v>
      </c>
      <c r="H14382" t="b">
        <v>0</v>
      </c>
      <c r="I14382" t="s">
        <v>41</v>
      </c>
      <c r="J14382" t="s">
        <v>24</v>
      </c>
      <c r="K14382" t="s">
        <v>81</v>
      </c>
      <c r="L14382">
        <v>94441</v>
      </c>
    </row>
    <row r="14383" spans="1:12" x14ac:dyDescent="0.25">
      <c r="A14383" t="s">
        <v>49</v>
      </c>
      <c r="B14383" t="s">
        <v>50</v>
      </c>
      <c r="C14383" t="s">
        <v>14</v>
      </c>
      <c r="D14383" t="s">
        <v>29</v>
      </c>
      <c r="E14383" t="b">
        <v>0</v>
      </c>
      <c r="F14383" s="1">
        <v>45517.290381944447</v>
      </c>
      <c r="G14383" t="b">
        <v>0</v>
      </c>
      <c r="H14383" t="b">
        <v>1</v>
      </c>
      <c r="I14383" t="s">
        <v>51</v>
      </c>
      <c r="J14383" t="s">
        <v>66</v>
      </c>
      <c r="K14383" t="s">
        <v>90</v>
      </c>
      <c r="L14383">
        <v>71049</v>
      </c>
    </row>
    <row r="14384" spans="1:12" x14ac:dyDescent="0.25">
      <c r="A14384" t="s">
        <v>82</v>
      </c>
      <c r="B14384" t="s">
        <v>91</v>
      </c>
      <c r="C14384" t="s">
        <v>14</v>
      </c>
      <c r="D14384" t="s">
        <v>15</v>
      </c>
      <c r="E14384" t="b">
        <v>1</v>
      </c>
      <c r="F14384" s="1">
        <v>45463.279791666668</v>
      </c>
      <c r="G14384" t="b">
        <v>0</v>
      </c>
      <c r="H14384" t="b">
        <v>0</v>
      </c>
      <c r="I14384" t="s">
        <v>84</v>
      </c>
      <c r="J14384" t="s">
        <v>24</v>
      </c>
      <c r="K14384" t="s">
        <v>92</v>
      </c>
      <c r="L14384">
        <v>110041</v>
      </c>
    </row>
    <row r="14385" spans="1:12" x14ac:dyDescent="0.25">
      <c r="A14385" t="s">
        <v>26</v>
      </c>
      <c r="B14385" t="s">
        <v>27</v>
      </c>
      <c r="C14385" t="s">
        <v>14</v>
      </c>
      <c r="D14385" t="s">
        <v>22</v>
      </c>
      <c r="E14385" t="b">
        <v>0</v>
      </c>
      <c r="F14385" s="1">
        <v>45385.570335648154</v>
      </c>
      <c r="G14385" t="b">
        <v>0</v>
      </c>
      <c r="H14385" t="b">
        <v>1</v>
      </c>
      <c r="I14385" t="s">
        <v>30</v>
      </c>
      <c r="J14385" t="s">
        <v>34</v>
      </c>
      <c r="K14385" t="s">
        <v>102</v>
      </c>
      <c r="L14385">
        <v>114517</v>
      </c>
    </row>
    <row r="14386" spans="1:12" x14ac:dyDescent="0.25">
      <c r="A14386" t="s">
        <v>38</v>
      </c>
      <c r="B14386" t="s">
        <v>39</v>
      </c>
      <c r="C14386" t="s">
        <v>40</v>
      </c>
      <c r="D14386" t="s">
        <v>29</v>
      </c>
      <c r="E14386" t="b">
        <v>1</v>
      </c>
      <c r="F14386" s="1">
        <v>45478.923391203702</v>
      </c>
      <c r="G14386" t="b">
        <v>1</v>
      </c>
      <c r="H14386" t="b">
        <v>1</v>
      </c>
      <c r="I14386" t="s">
        <v>41</v>
      </c>
      <c r="J14386" t="s">
        <v>80</v>
      </c>
      <c r="K14386" t="s">
        <v>113</v>
      </c>
      <c r="L14386">
        <v>68506</v>
      </c>
    </row>
    <row r="14387" spans="1:12" x14ac:dyDescent="0.25">
      <c r="A14387" t="s">
        <v>26</v>
      </c>
      <c r="B14387" t="s">
        <v>27</v>
      </c>
      <c r="C14387" t="s">
        <v>21</v>
      </c>
      <c r="D14387" t="s">
        <v>15</v>
      </c>
      <c r="E14387" t="b">
        <v>0</v>
      </c>
      <c r="F14387" s="1">
        <v>45347.384375000001</v>
      </c>
      <c r="G14387" t="b">
        <v>1</v>
      </c>
      <c r="H14387" t="b">
        <v>0</v>
      </c>
      <c r="I14387" t="s">
        <v>30</v>
      </c>
      <c r="J14387" t="s">
        <v>66</v>
      </c>
      <c r="K14387" t="s">
        <v>113</v>
      </c>
      <c r="L14387">
        <v>125777</v>
      </c>
    </row>
    <row r="14388" spans="1:12" x14ac:dyDescent="0.25">
      <c r="A14388" t="s">
        <v>19</v>
      </c>
      <c r="B14388" t="s">
        <v>94</v>
      </c>
      <c r="C14388" t="s">
        <v>68</v>
      </c>
      <c r="D14388" t="s">
        <v>22</v>
      </c>
      <c r="E14388" t="b">
        <v>0</v>
      </c>
      <c r="F14388" s="1">
        <v>45373.40520833333</v>
      </c>
      <c r="G14388" t="b">
        <v>0</v>
      </c>
      <c r="H14388" t="b">
        <v>1</v>
      </c>
      <c r="I14388" t="s">
        <v>23</v>
      </c>
      <c r="J14388" t="s">
        <v>64</v>
      </c>
      <c r="K14388" t="s">
        <v>18</v>
      </c>
      <c r="L14388">
        <v>71727</v>
      </c>
    </row>
    <row r="14389" spans="1:12" x14ac:dyDescent="0.25">
      <c r="A14389" t="s">
        <v>45</v>
      </c>
      <c r="B14389" t="s">
        <v>46</v>
      </c>
      <c r="C14389" t="s">
        <v>28</v>
      </c>
      <c r="D14389" t="s">
        <v>29</v>
      </c>
      <c r="E14389" t="b">
        <v>0</v>
      </c>
      <c r="F14389" s="1">
        <v>45650.878113425933</v>
      </c>
      <c r="G14389" t="b">
        <v>0</v>
      </c>
      <c r="H14389" t="b">
        <v>0</v>
      </c>
      <c r="I14389" t="s">
        <v>16</v>
      </c>
      <c r="J14389" t="s">
        <v>80</v>
      </c>
      <c r="K14389" t="s">
        <v>128</v>
      </c>
      <c r="L14389">
        <v>119390</v>
      </c>
    </row>
    <row r="14390" spans="1:12" x14ac:dyDescent="0.25">
      <c r="A14390" t="s">
        <v>26</v>
      </c>
      <c r="B14390" t="s">
        <v>27</v>
      </c>
      <c r="C14390" t="s">
        <v>14</v>
      </c>
      <c r="D14390" t="s">
        <v>15</v>
      </c>
      <c r="E14390" t="b">
        <v>0</v>
      </c>
      <c r="F14390" s="1">
        <v>45344.536793981482</v>
      </c>
      <c r="G14390" t="b">
        <v>0</v>
      </c>
      <c r="H14390" t="b">
        <v>1</v>
      </c>
      <c r="I14390" t="s">
        <v>30</v>
      </c>
      <c r="J14390" t="s">
        <v>70</v>
      </c>
      <c r="K14390" t="s">
        <v>96</v>
      </c>
      <c r="L14390">
        <v>115773</v>
      </c>
    </row>
    <row r="14391" spans="1:12" x14ac:dyDescent="0.25">
      <c r="A14391" t="s">
        <v>26</v>
      </c>
      <c r="B14391" t="s">
        <v>27</v>
      </c>
      <c r="C14391" t="s">
        <v>43</v>
      </c>
      <c r="D14391" t="s">
        <v>15</v>
      </c>
      <c r="E14391" t="b">
        <v>0</v>
      </c>
      <c r="F14391" s="1">
        <v>45316.876851851863</v>
      </c>
      <c r="G14391" t="b">
        <v>0</v>
      </c>
      <c r="H14391" t="b">
        <v>1</v>
      </c>
      <c r="I14391" t="s">
        <v>30</v>
      </c>
      <c r="J14391" t="s">
        <v>70</v>
      </c>
      <c r="K14391" t="s">
        <v>87</v>
      </c>
      <c r="L14391">
        <v>124003</v>
      </c>
    </row>
    <row r="14392" spans="1:12" x14ac:dyDescent="0.25">
      <c r="A14392" t="s">
        <v>54</v>
      </c>
      <c r="B14392" t="s">
        <v>55</v>
      </c>
      <c r="C14392" t="s">
        <v>28</v>
      </c>
      <c r="D14392" t="s">
        <v>15</v>
      </c>
      <c r="E14392" t="b">
        <v>0</v>
      </c>
      <c r="F14392" s="1">
        <v>45653.53230324074</v>
      </c>
      <c r="G14392" t="b">
        <v>0</v>
      </c>
      <c r="H14392" t="b">
        <v>0</v>
      </c>
      <c r="I14392" t="s">
        <v>30</v>
      </c>
      <c r="J14392" t="s">
        <v>31</v>
      </c>
      <c r="K14392" t="s">
        <v>101</v>
      </c>
      <c r="L14392">
        <v>128897</v>
      </c>
    </row>
    <row r="14393" spans="1:12" x14ac:dyDescent="0.25">
      <c r="A14393" t="s">
        <v>49</v>
      </c>
      <c r="B14393" t="s">
        <v>108</v>
      </c>
      <c r="C14393" t="s">
        <v>43</v>
      </c>
      <c r="D14393" t="s">
        <v>29</v>
      </c>
      <c r="E14393" t="b">
        <v>0</v>
      </c>
      <c r="F14393" s="1">
        <v>45621.807037037041</v>
      </c>
      <c r="G14393" t="b">
        <v>0</v>
      </c>
      <c r="H14393" t="b">
        <v>1</v>
      </c>
      <c r="I14393" t="s">
        <v>51</v>
      </c>
      <c r="J14393" t="s">
        <v>64</v>
      </c>
      <c r="K14393" t="s">
        <v>111</v>
      </c>
      <c r="L14393">
        <v>79724</v>
      </c>
    </row>
    <row r="14394" spans="1:12" x14ac:dyDescent="0.25">
      <c r="A14394" t="s">
        <v>19</v>
      </c>
      <c r="B14394" t="s">
        <v>94</v>
      </c>
      <c r="C14394" t="s">
        <v>28</v>
      </c>
      <c r="D14394" t="s">
        <v>15</v>
      </c>
      <c r="E14394" t="b">
        <v>0</v>
      </c>
      <c r="F14394" s="1">
        <v>45599.148946759262</v>
      </c>
      <c r="G14394" t="b">
        <v>0</v>
      </c>
      <c r="H14394" t="b">
        <v>1</v>
      </c>
      <c r="I14394" t="s">
        <v>23</v>
      </c>
      <c r="J14394" t="s">
        <v>47</v>
      </c>
      <c r="K14394" t="s">
        <v>125</v>
      </c>
      <c r="L14394">
        <v>76369</v>
      </c>
    </row>
    <row r="14395" spans="1:12" x14ac:dyDescent="0.25">
      <c r="A14395" t="s">
        <v>26</v>
      </c>
      <c r="B14395" t="s">
        <v>33</v>
      </c>
      <c r="C14395" t="s">
        <v>43</v>
      </c>
      <c r="D14395" t="s">
        <v>15</v>
      </c>
      <c r="E14395" t="b">
        <v>1</v>
      </c>
      <c r="F14395" s="1">
        <v>45464.925879629627</v>
      </c>
      <c r="G14395" t="b">
        <v>1</v>
      </c>
      <c r="H14395" t="b">
        <v>1</v>
      </c>
      <c r="I14395" t="s">
        <v>30</v>
      </c>
      <c r="J14395" t="s">
        <v>47</v>
      </c>
      <c r="K14395" t="s">
        <v>58</v>
      </c>
      <c r="L14395">
        <v>120482</v>
      </c>
    </row>
    <row r="14396" spans="1:12" x14ac:dyDescent="0.25">
      <c r="A14396" t="s">
        <v>45</v>
      </c>
      <c r="B14396" t="s">
        <v>46</v>
      </c>
      <c r="C14396" t="s">
        <v>40</v>
      </c>
      <c r="D14396" t="s">
        <v>22</v>
      </c>
      <c r="E14396" t="b">
        <v>0</v>
      </c>
      <c r="F14396" s="1">
        <v>45294.628738425927</v>
      </c>
      <c r="G14396" t="b">
        <v>0</v>
      </c>
      <c r="H14396" t="b">
        <v>0</v>
      </c>
      <c r="I14396" t="s">
        <v>16</v>
      </c>
      <c r="J14396" t="s">
        <v>24</v>
      </c>
      <c r="K14396" t="s">
        <v>106</v>
      </c>
      <c r="L14396">
        <v>102264</v>
      </c>
    </row>
    <row r="14397" spans="1:12" x14ac:dyDescent="0.25">
      <c r="A14397" t="s">
        <v>19</v>
      </c>
      <c r="B14397" t="s">
        <v>94</v>
      </c>
      <c r="C14397" t="s">
        <v>21</v>
      </c>
      <c r="D14397" t="s">
        <v>22</v>
      </c>
      <c r="E14397" t="b">
        <v>1</v>
      </c>
      <c r="F14397" s="1">
        <v>45507.310486111113</v>
      </c>
      <c r="G14397" t="b">
        <v>1</v>
      </c>
      <c r="H14397" t="b">
        <v>0</v>
      </c>
      <c r="I14397" t="s">
        <v>23</v>
      </c>
      <c r="J14397" t="s">
        <v>80</v>
      </c>
      <c r="K14397" t="s">
        <v>67</v>
      </c>
      <c r="L14397">
        <v>73949</v>
      </c>
    </row>
    <row r="14398" spans="1:12" x14ac:dyDescent="0.25">
      <c r="A14398" t="s">
        <v>82</v>
      </c>
      <c r="B14398" t="s">
        <v>91</v>
      </c>
      <c r="C14398" t="s">
        <v>40</v>
      </c>
      <c r="D14398" t="s">
        <v>15</v>
      </c>
      <c r="E14398" t="b">
        <v>0</v>
      </c>
      <c r="F14398" s="1">
        <v>45474.419791666667</v>
      </c>
      <c r="G14398" t="b">
        <v>1</v>
      </c>
      <c r="H14398" t="b">
        <v>0</v>
      </c>
      <c r="I14398" t="s">
        <v>84</v>
      </c>
      <c r="J14398" t="s">
        <v>70</v>
      </c>
      <c r="K14398" t="s">
        <v>126</v>
      </c>
      <c r="L14398">
        <v>112803</v>
      </c>
    </row>
    <row r="14399" spans="1:12" x14ac:dyDescent="0.25">
      <c r="A14399" t="s">
        <v>49</v>
      </c>
      <c r="B14399" t="s">
        <v>108</v>
      </c>
      <c r="C14399" t="s">
        <v>43</v>
      </c>
      <c r="D14399" t="s">
        <v>22</v>
      </c>
      <c r="E14399" t="b">
        <v>1</v>
      </c>
      <c r="F14399" s="1">
        <v>45475.474120370367</v>
      </c>
      <c r="G14399" t="b">
        <v>0</v>
      </c>
      <c r="H14399" t="b">
        <v>1</v>
      </c>
      <c r="I14399" t="s">
        <v>51</v>
      </c>
      <c r="J14399" t="s">
        <v>66</v>
      </c>
      <c r="K14399" t="s">
        <v>106</v>
      </c>
      <c r="L14399">
        <v>99265</v>
      </c>
    </row>
    <row r="14400" spans="1:12" x14ac:dyDescent="0.25">
      <c r="A14400" t="s">
        <v>26</v>
      </c>
      <c r="B14400" t="s">
        <v>71</v>
      </c>
      <c r="C14400" t="s">
        <v>68</v>
      </c>
      <c r="D14400" t="s">
        <v>22</v>
      </c>
      <c r="E14400" t="b">
        <v>1</v>
      </c>
      <c r="F14400" s="1">
        <v>45361.063576388893</v>
      </c>
      <c r="G14400" t="b">
        <v>0</v>
      </c>
      <c r="H14400" t="b">
        <v>0</v>
      </c>
      <c r="I14400" t="s">
        <v>30</v>
      </c>
      <c r="J14400" t="s">
        <v>66</v>
      </c>
      <c r="K14400" t="s">
        <v>128</v>
      </c>
      <c r="L14400">
        <v>126857</v>
      </c>
    </row>
    <row r="14401" spans="1:12" x14ac:dyDescent="0.25">
      <c r="A14401" t="s">
        <v>26</v>
      </c>
      <c r="B14401" t="s">
        <v>27</v>
      </c>
      <c r="C14401" t="s">
        <v>43</v>
      </c>
      <c r="D14401" t="s">
        <v>22</v>
      </c>
      <c r="E14401" t="b">
        <v>0</v>
      </c>
      <c r="F14401" s="1">
        <v>45445.201828703714</v>
      </c>
      <c r="G14401" t="b">
        <v>1</v>
      </c>
      <c r="H14401" t="b">
        <v>1</v>
      </c>
      <c r="I14401" t="s">
        <v>30</v>
      </c>
      <c r="J14401" t="s">
        <v>57</v>
      </c>
      <c r="K14401" t="s">
        <v>113</v>
      </c>
      <c r="L14401">
        <v>91203</v>
      </c>
    </row>
    <row r="14402" spans="1:12" x14ac:dyDescent="0.25">
      <c r="A14402" t="s">
        <v>82</v>
      </c>
      <c r="B14402" t="s">
        <v>85</v>
      </c>
      <c r="C14402" t="s">
        <v>43</v>
      </c>
      <c r="D14402" t="s">
        <v>15</v>
      </c>
      <c r="E14402" t="b">
        <v>0</v>
      </c>
      <c r="F14402" s="1">
        <v>45570.516747685193</v>
      </c>
      <c r="G14402" t="b">
        <v>0</v>
      </c>
      <c r="H14402" t="b">
        <v>1</v>
      </c>
      <c r="I14402" t="s">
        <v>84</v>
      </c>
      <c r="J14402" t="s">
        <v>72</v>
      </c>
      <c r="K14402" t="s">
        <v>124</v>
      </c>
      <c r="L14402">
        <v>114028</v>
      </c>
    </row>
    <row r="14403" spans="1:12" x14ac:dyDescent="0.25">
      <c r="A14403" t="s">
        <v>19</v>
      </c>
      <c r="B14403" t="s">
        <v>36</v>
      </c>
      <c r="C14403" t="s">
        <v>28</v>
      </c>
      <c r="D14403" t="s">
        <v>29</v>
      </c>
      <c r="E14403" t="b">
        <v>0</v>
      </c>
      <c r="F14403" s="1">
        <v>45540.695810185192</v>
      </c>
      <c r="G14403" t="b">
        <v>1</v>
      </c>
      <c r="H14403" t="b">
        <v>0</v>
      </c>
      <c r="I14403" t="s">
        <v>23</v>
      </c>
      <c r="J14403" t="s">
        <v>34</v>
      </c>
      <c r="K14403" t="s">
        <v>122</v>
      </c>
      <c r="L14403">
        <v>78648</v>
      </c>
    </row>
    <row r="14404" spans="1:12" x14ac:dyDescent="0.25">
      <c r="A14404" t="s">
        <v>12</v>
      </c>
      <c r="B14404" t="s">
        <v>75</v>
      </c>
      <c r="C14404" t="s">
        <v>68</v>
      </c>
      <c r="D14404" t="s">
        <v>22</v>
      </c>
      <c r="E14404" t="b">
        <v>1</v>
      </c>
      <c r="F14404" s="1">
        <v>45320.978460648148</v>
      </c>
      <c r="G14404" t="b">
        <v>0</v>
      </c>
      <c r="H14404" t="b">
        <v>0</v>
      </c>
      <c r="I14404" t="s">
        <v>16</v>
      </c>
      <c r="J14404" t="s">
        <v>34</v>
      </c>
      <c r="K14404" t="s">
        <v>122</v>
      </c>
      <c r="L14404">
        <v>140790</v>
      </c>
    </row>
    <row r="14405" spans="1:12" x14ac:dyDescent="0.25">
      <c r="A14405" t="s">
        <v>82</v>
      </c>
      <c r="B14405" t="s">
        <v>91</v>
      </c>
      <c r="C14405" t="s">
        <v>14</v>
      </c>
      <c r="D14405" t="s">
        <v>22</v>
      </c>
      <c r="E14405" t="b">
        <v>1</v>
      </c>
      <c r="F14405" s="1">
        <v>45404.989421296297</v>
      </c>
      <c r="G14405" t="b">
        <v>1</v>
      </c>
      <c r="H14405" t="b">
        <v>1</v>
      </c>
      <c r="I14405" t="s">
        <v>84</v>
      </c>
      <c r="J14405" t="s">
        <v>70</v>
      </c>
      <c r="K14405" t="s">
        <v>58</v>
      </c>
      <c r="L14405">
        <v>119040</v>
      </c>
    </row>
    <row r="14406" spans="1:12" x14ac:dyDescent="0.25">
      <c r="A14406" t="s">
        <v>19</v>
      </c>
      <c r="B14406" t="s">
        <v>20</v>
      </c>
      <c r="C14406" t="s">
        <v>14</v>
      </c>
      <c r="D14406" t="s">
        <v>15</v>
      </c>
      <c r="E14406" t="b">
        <v>1</v>
      </c>
      <c r="F14406" s="1">
        <v>45506.838969907411</v>
      </c>
      <c r="G14406" t="b">
        <v>1</v>
      </c>
      <c r="H14406" t="b">
        <v>1</v>
      </c>
      <c r="I14406" t="s">
        <v>23</v>
      </c>
      <c r="J14406" t="s">
        <v>66</v>
      </c>
      <c r="K14406" t="s">
        <v>121</v>
      </c>
      <c r="L14406">
        <v>66166</v>
      </c>
    </row>
    <row r="14407" spans="1:12" x14ac:dyDescent="0.25">
      <c r="A14407" t="s">
        <v>26</v>
      </c>
      <c r="B14407" t="s">
        <v>71</v>
      </c>
      <c r="C14407" t="s">
        <v>14</v>
      </c>
      <c r="D14407" t="s">
        <v>22</v>
      </c>
      <c r="E14407" t="b">
        <v>0</v>
      </c>
      <c r="F14407" s="1">
        <v>45643.500405092593</v>
      </c>
      <c r="G14407" t="b">
        <v>0</v>
      </c>
      <c r="H14407" t="b">
        <v>1</v>
      </c>
      <c r="I14407" t="s">
        <v>30</v>
      </c>
      <c r="J14407" t="s">
        <v>72</v>
      </c>
      <c r="K14407" t="s">
        <v>74</v>
      </c>
      <c r="L14407">
        <v>110513</v>
      </c>
    </row>
    <row r="14408" spans="1:12" x14ac:dyDescent="0.25">
      <c r="A14408" t="s">
        <v>49</v>
      </c>
      <c r="B14408" t="s">
        <v>50</v>
      </c>
      <c r="C14408" t="s">
        <v>14</v>
      </c>
      <c r="D14408" t="s">
        <v>22</v>
      </c>
      <c r="E14408" t="b">
        <v>1</v>
      </c>
      <c r="F14408" s="1">
        <v>45383.871516203697</v>
      </c>
      <c r="G14408" t="b">
        <v>1</v>
      </c>
      <c r="H14408" t="b">
        <v>0</v>
      </c>
      <c r="I14408" t="s">
        <v>51</v>
      </c>
      <c r="J14408" t="s">
        <v>31</v>
      </c>
      <c r="K14408" t="s">
        <v>67</v>
      </c>
      <c r="L14408">
        <v>70020</v>
      </c>
    </row>
    <row r="14409" spans="1:12" x14ac:dyDescent="0.25">
      <c r="A14409" t="s">
        <v>12</v>
      </c>
      <c r="B14409" t="s">
        <v>63</v>
      </c>
      <c r="C14409" t="s">
        <v>43</v>
      </c>
      <c r="D14409" t="s">
        <v>22</v>
      </c>
      <c r="E14409" t="b">
        <v>1</v>
      </c>
      <c r="F14409" s="1">
        <v>45425.024710648147</v>
      </c>
      <c r="G14409" t="b">
        <v>1</v>
      </c>
      <c r="H14409" t="b">
        <v>0</v>
      </c>
      <c r="I14409" t="s">
        <v>16</v>
      </c>
      <c r="J14409" t="s">
        <v>44</v>
      </c>
      <c r="K14409" t="s">
        <v>122</v>
      </c>
      <c r="L14409">
        <v>143786</v>
      </c>
    </row>
    <row r="14410" spans="1:12" x14ac:dyDescent="0.25">
      <c r="A14410" t="s">
        <v>19</v>
      </c>
      <c r="B14410" t="s">
        <v>86</v>
      </c>
      <c r="C14410" t="s">
        <v>14</v>
      </c>
      <c r="D14410" t="s">
        <v>29</v>
      </c>
      <c r="E14410" t="b">
        <v>0</v>
      </c>
      <c r="F14410" s="1">
        <v>45450.168368055558</v>
      </c>
      <c r="G14410" t="b">
        <v>0</v>
      </c>
      <c r="H14410" t="b">
        <v>0</v>
      </c>
      <c r="I14410" t="s">
        <v>23</v>
      </c>
      <c r="J14410" t="s">
        <v>31</v>
      </c>
      <c r="K14410" t="s">
        <v>123</v>
      </c>
      <c r="L14410">
        <v>88418</v>
      </c>
    </row>
    <row r="14411" spans="1:12" x14ac:dyDescent="0.25">
      <c r="A14411" t="s">
        <v>26</v>
      </c>
      <c r="B14411" t="s">
        <v>71</v>
      </c>
      <c r="C14411" t="s">
        <v>43</v>
      </c>
      <c r="D14411" t="s">
        <v>29</v>
      </c>
      <c r="E14411" t="b">
        <v>0</v>
      </c>
      <c r="F14411" s="1">
        <v>45314.275914351849</v>
      </c>
      <c r="G14411" t="b">
        <v>0</v>
      </c>
      <c r="H14411" t="b">
        <v>1</v>
      </c>
      <c r="I14411" t="s">
        <v>30</v>
      </c>
      <c r="J14411" t="s">
        <v>66</v>
      </c>
      <c r="K14411" t="s">
        <v>111</v>
      </c>
      <c r="L14411">
        <v>111957</v>
      </c>
    </row>
    <row r="14412" spans="1:12" x14ac:dyDescent="0.25">
      <c r="A14412" t="s">
        <v>82</v>
      </c>
      <c r="B14412" t="s">
        <v>91</v>
      </c>
      <c r="C14412" t="s">
        <v>68</v>
      </c>
      <c r="D14412" t="s">
        <v>15</v>
      </c>
      <c r="E14412" t="b">
        <v>0</v>
      </c>
      <c r="F14412" s="1">
        <v>45548.15016203704</v>
      </c>
      <c r="G14412" t="b">
        <v>0</v>
      </c>
      <c r="H14412" t="b">
        <v>1</v>
      </c>
      <c r="I14412" t="s">
        <v>84</v>
      </c>
      <c r="J14412" t="s">
        <v>34</v>
      </c>
      <c r="K14412" t="s">
        <v>96</v>
      </c>
      <c r="L14412">
        <v>105159</v>
      </c>
    </row>
    <row r="14413" spans="1:12" x14ac:dyDescent="0.25">
      <c r="A14413" t="s">
        <v>26</v>
      </c>
      <c r="B14413" t="s">
        <v>33</v>
      </c>
      <c r="C14413" t="s">
        <v>68</v>
      </c>
      <c r="D14413" t="s">
        <v>15</v>
      </c>
      <c r="E14413" t="b">
        <v>0</v>
      </c>
      <c r="F14413" s="1">
        <v>45570.553020833337</v>
      </c>
      <c r="G14413" t="b">
        <v>1</v>
      </c>
      <c r="H14413" t="b">
        <v>0</v>
      </c>
      <c r="I14413" t="s">
        <v>30</v>
      </c>
      <c r="J14413" t="s">
        <v>72</v>
      </c>
      <c r="K14413" t="s">
        <v>121</v>
      </c>
      <c r="L14413">
        <v>92074</v>
      </c>
    </row>
    <row r="14414" spans="1:12" x14ac:dyDescent="0.25">
      <c r="A14414" t="s">
        <v>49</v>
      </c>
      <c r="B14414" t="s">
        <v>108</v>
      </c>
      <c r="C14414" t="s">
        <v>40</v>
      </c>
      <c r="D14414" t="s">
        <v>15</v>
      </c>
      <c r="E14414" t="b">
        <v>0</v>
      </c>
      <c r="F14414" s="1">
        <v>45418.992581018523</v>
      </c>
      <c r="G14414" t="b">
        <v>1</v>
      </c>
      <c r="H14414" t="b">
        <v>1</v>
      </c>
      <c r="I14414" t="s">
        <v>51</v>
      </c>
      <c r="J14414" t="s">
        <v>72</v>
      </c>
      <c r="K14414" t="s">
        <v>118</v>
      </c>
      <c r="L14414">
        <v>97815</v>
      </c>
    </row>
    <row r="14415" spans="1:12" x14ac:dyDescent="0.25">
      <c r="A14415" t="s">
        <v>26</v>
      </c>
      <c r="B14415" t="s">
        <v>27</v>
      </c>
      <c r="C14415" t="s">
        <v>28</v>
      </c>
      <c r="D14415" t="s">
        <v>29</v>
      </c>
      <c r="E14415" t="b">
        <v>1</v>
      </c>
      <c r="F14415" s="1">
        <v>45338.093425925923</v>
      </c>
      <c r="G14415" t="b">
        <v>1</v>
      </c>
      <c r="H14415" t="b">
        <v>0</v>
      </c>
      <c r="I14415" t="s">
        <v>30</v>
      </c>
      <c r="J14415" t="s">
        <v>80</v>
      </c>
      <c r="K14415" t="s">
        <v>89</v>
      </c>
      <c r="L14415">
        <v>126881</v>
      </c>
    </row>
    <row r="14416" spans="1:12" x14ac:dyDescent="0.25">
      <c r="A14416" t="s">
        <v>49</v>
      </c>
      <c r="B14416" t="s">
        <v>50</v>
      </c>
      <c r="C14416" t="s">
        <v>68</v>
      </c>
      <c r="D14416" t="s">
        <v>22</v>
      </c>
      <c r="E14416" t="b">
        <v>1</v>
      </c>
      <c r="F14416" s="1">
        <v>45606.060277777768</v>
      </c>
      <c r="G14416" t="b">
        <v>1</v>
      </c>
      <c r="H14416" t="b">
        <v>1</v>
      </c>
      <c r="I14416" t="s">
        <v>51</v>
      </c>
      <c r="J14416" t="s">
        <v>66</v>
      </c>
      <c r="K14416" t="s">
        <v>35</v>
      </c>
      <c r="L14416">
        <v>86118</v>
      </c>
    </row>
    <row r="14417" spans="1:12" x14ac:dyDescent="0.25">
      <c r="A14417" t="s">
        <v>12</v>
      </c>
      <c r="B14417" t="s">
        <v>63</v>
      </c>
      <c r="C14417" t="s">
        <v>68</v>
      </c>
      <c r="D14417" t="s">
        <v>29</v>
      </c>
      <c r="E14417" t="b">
        <v>1</v>
      </c>
      <c r="F14417" s="1">
        <v>45496.550752314812</v>
      </c>
      <c r="G14417" t="b">
        <v>0</v>
      </c>
      <c r="H14417" t="b">
        <v>1</v>
      </c>
      <c r="I14417" t="s">
        <v>16</v>
      </c>
      <c r="J14417" t="s">
        <v>80</v>
      </c>
      <c r="K14417" t="s">
        <v>65</v>
      </c>
      <c r="L14417">
        <v>125121</v>
      </c>
    </row>
    <row r="14418" spans="1:12" x14ac:dyDescent="0.25">
      <c r="A14418" t="s">
        <v>12</v>
      </c>
      <c r="B14418" t="s">
        <v>75</v>
      </c>
      <c r="C14418" t="s">
        <v>40</v>
      </c>
      <c r="D14418" t="s">
        <v>15</v>
      </c>
      <c r="E14418" t="b">
        <v>0</v>
      </c>
      <c r="F14418" s="1">
        <v>45536.033321759263</v>
      </c>
      <c r="G14418" t="b">
        <v>1</v>
      </c>
      <c r="H14418" t="b">
        <v>0</v>
      </c>
      <c r="I14418" t="s">
        <v>16</v>
      </c>
      <c r="J14418" t="s">
        <v>80</v>
      </c>
      <c r="K14418" t="s">
        <v>126</v>
      </c>
      <c r="L14418">
        <v>114676</v>
      </c>
    </row>
    <row r="14419" spans="1:12" x14ac:dyDescent="0.25">
      <c r="A14419" t="s">
        <v>12</v>
      </c>
      <c r="B14419" t="s">
        <v>75</v>
      </c>
      <c r="C14419" t="s">
        <v>68</v>
      </c>
      <c r="D14419" t="s">
        <v>29</v>
      </c>
      <c r="E14419" t="b">
        <v>1</v>
      </c>
      <c r="F14419" s="1">
        <v>45438.717187499999</v>
      </c>
      <c r="G14419" t="b">
        <v>1</v>
      </c>
      <c r="H14419" t="b">
        <v>0</v>
      </c>
      <c r="I14419" t="s">
        <v>16</v>
      </c>
      <c r="J14419" t="s">
        <v>44</v>
      </c>
      <c r="K14419" t="s">
        <v>69</v>
      </c>
      <c r="L14419">
        <v>131575</v>
      </c>
    </row>
    <row r="14420" spans="1:12" x14ac:dyDescent="0.25">
      <c r="A14420" t="s">
        <v>82</v>
      </c>
      <c r="B14420" t="s">
        <v>91</v>
      </c>
      <c r="C14420" t="s">
        <v>43</v>
      </c>
      <c r="D14420" t="s">
        <v>15</v>
      </c>
      <c r="E14420" t="b">
        <v>0</v>
      </c>
      <c r="F14420" s="1">
        <v>45520.107939814807</v>
      </c>
      <c r="G14420" t="b">
        <v>1</v>
      </c>
      <c r="H14420" t="b">
        <v>1</v>
      </c>
      <c r="I14420" t="s">
        <v>84</v>
      </c>
      <c r="J14420" t="s">
        <v>70</v>
      </c>
      <c r="K14420" t="s">
        <v>128</v>
      </c>
      <c r="L14420">
        <v>109410</v>
      </c>
    </row>
    <row r="14421" spans="1:12" x14ac:dyDescent="0.25">
      <c r="A14421" t="s">
        <v>45</v>
      </c>
      <c r="B14421" t="s">
        <v>88</v>
      </c>
      <c r="C14421" t="s">
        <v>68</v>
      </c>
      <c r="D14421" t="s">
        <v>29</v>
      </c>
      <c r="E14421" t="b">
        <v>1</v>
      </c>
      <c r="F14421" s="1">
        <v>45357.491481481477</v>
      </c>
      <c r="G14421" t="b">
        <v>0</v>
      </c>
      <c r="H14421" t="b">
        <v>0</v>
      </c>
      <c r="I14421" t="s">
        <v>16</v>
      </c>
      <c r="J14421" t="s">
        <v>80</v>
      </c>
      <c r="K14421" t="s">
        <v>90</v>
      </c>
      <c r="L14421">
        <v>118664</v>
      </c>
    </row>
    <row r="14422" spans="1:12" x14ac:dyDescent="0.25">
      <c r="A14422" t="s">
        <v>54</v>
      </c>
      <c r="B14422" t="s">
        <v>79</v>
      </c>
      <c r="C14422" t="s">
        <v>40</v>
      </c>
      <c r="D14422" t="s">
        <v>29</v>
      </c>
      <c r="E14422" t="b">
        <v>0</v>
      </c>
      <c r="F14422" s="1">
        <v>45473.426006944443</v>
      </c>
      <c r="G14422" t="b">
        <v>1</v>
      </c>
      <c r="H14422" t="b">
        <v>0</v>
      </c>
      <c r="I14422" t="s">
        <v>30</v>
      </c>
      <c r="J14422" t="s">
        <v>70</v>
      </c>
      <c r="K14422" t="s">
        <v>18</v>
      </c>
      <c r="L14422">
        <v>152692</v>
      </c>
    </row>
    <row r="14423" spans="1:12" x14ac:dyDescent="0.25">
      <c r="A14423" t="s">
        <v>19</v>
      </c>
      <c r="B14423" t="s">
        <v>20</v>
      </c>
      <c r="C14423" t="s">
        <v>40</v>
      </c>
      <c r="D14423" t="s">
        <v>29</v>
      </c>
      <c r="E14423" t="b">
        <v>1</v>
      </c>
      <c r="F14423" s="1">
        <v>45317.196643518517</v>
      </c>
      <c r="G14423" t="b">
        <v>1</v>
      </c>
      <c r="H14423" t="b">
        <v>1</v>
      </c>
      <c r="I14423" t="s">
        <v>23</v>
      </c>
      <c r="J14423" t="s">
        <v>47</v>
      </c>
      <c r="K14423" t="s">
        <v>96</v>
      </c>
      <c r="L14423">
        <v>67183</v>
      </c>
    </row>
    <row r="14424" spans="1:12" x14ac:dyDescent="0.25">
      <c r="A14424" t="s">
        <v>12</v>
      </c>
      <c r="B14424" t="s">
        <v>13</v>
      </c>
      <c r="C14424" t="s">
        <v>14</v>
      </c>
      <c r="D14424" t="s">
        <v>15</v>
      </c>
      <c r="E14424" t="b">
        <v>1</v>
      </c>
      <c r="F14424" s="1">
        <v>45481.012418981481</v>
      </c>
      <c r="G14424" t="b">
        <v>0</v>
      </c>
      <c r="H14424" t="b">
        <v>1</v>
      </c>
      <c r="I14424" t="s">
        <v>16</v>
      </c>
      <c r="J14424" t="s">
        <v>44</v>
      </c>
      <c r="K14424" t="s">
        <v>106</v>
      </c>
      <c r="L14424">
        <v>121864</v>
      </c>
    </row>
    <row r="14425" spans="1:12" x14ac:dyDescent="0.25">
      <c r="A14425" t="s">
        <v>38</v>
      </c>
      <c r="B14425" t="s">
        <v>39</v>
      </c>
      <c r="C14425" t="s">
        <v>40</v>
      </c>
      <c r="D14425" t="s">
        <v>15</v>
      </c>
      <c r="E14425" t="b">
        <v>1</v>
      </c>
      <c r="F14425" s="1">
        <v>45630.135636574072</v>
      </c>
      <c r="G14425" t="b">
        <v>0</v>
      </c>
      <c r="H14425" t="b">
        <v>1</v>
      </c>
      <c r="I14425" t="s">
        <v>41</v>
      </c>
      <c r="J14425" t="s">
        <v>70</v>
      </c>
      <c r="K14425" t="s">
        <v>35</v>
      </c>
      <c r="L14425">
        <v>82974</v>
      </c>
    </row>
    <row r="14426" spans="1:12" x14ac:dyDescent="0.25">
      <c r="A14426" t="s">
        <v>49</v>
      </c>
      <c r="B14426" t="s">
        <v>50</v>
      </c>
      <c r="C14426" t="s">
        <v>40</v>
      </c>
      <c r="D14426" t="s">
        <v>29</v>
      </c>
      <c r="E14426" t="b">
        <v>1</v>
      </c>
      <c r="F14426" s="1">
        <v>45522.784189814818</v>
      </c>
      <c r="G14426" t="b">
        <v>1</v>
      </c>
      <c r="H14426" t="b">
        <v>1</v>
      </c>
      <c r="I14426" t="s">
        <v>51</v>
      </c>
      <c r="J14426" t="s">
        <v>24</v>
      </c>
      <c r="K14426" t="s">
        <v>60</v>
      </c>
      <c r="L14426">
        <v>82838</v>
      </c>
    </row>
    <row r="14427" spans="1:12" x14ac:dyDescent="0.25">
      <c r="A14427" t="s">
        <v>54</v>
      </c>
      <c r="B14427" t="s">
        <v>79</v>
      </c>
      <c r="C14427" t="s">
        <v>43</v>
      </c>
      <c r="D14427" t="s">
        <v>29</v>
      </c>
      <c r="E14427" t="b">
        <v>1</v>
      </c>
      <c r="F14427" s="1">
        <v>45425.546238425923</v>
      </c>
      <c r="G14427" t="b">
        <v>1</v>
      </c>
      <c r="H14427" t="b">
        <v>1</v>
      </c>
      <c r="I14427" t="s">
        <v>30</v>
      </c>
      <c r="J14427" t="s">
        <v>52</v>
      </c>
      <c r="K14427" t="s">
        <v>118</v>
      </c>
      <c r="L14427">
        <v>140046</v>
      </c>
    </row>
    <row r="14428" spans="1:12" x14ac:dyDescent="0.25">
      <c r="A14428" t="s">
        <v>12</v>
      </c>
      <c r="B14428" t="s">
        <v>63</v>
      </c>
      <c r="C14428" t="s">
        <v>43</v>
      </c>
      <c r="D14428" t="s">
        <v>29</v>
      </c>
      <c r="E14428" t="b">
        <v>0</v>
      </c>
      <c r="F14428" s="1">
        <v>45440.404108796298</v>
      </c>
      <c r="G14428" t="b">
        <v>0</v>
      </c>
      <c r="H14428" t="b">
        <v>0</v>
      </c>
      <c r="I14428" t="s">
        <v>16</v>
      </c>
      <c r="J14428" t="s">
        <v>24</v>
      </c>
      <c r="K14428" t="s">
        <v>89</v>
      </c>
      <c r="L14428">
        <v>129471</v>
      </c>
    </row>
    <row r="14429" spans="1:12" x14ac:dyDescent="0.25">
      <c r="A14429" t="s">
        <v>19</v>
      </c>
      <c r="B14429" t="s">
        <v>20</v>
      </c>
      <c r="C14429" t="s">
        <v>14</v>
      </c>
      <c r="D14429" t="s">
        <v>15</v>
      </c>
      <c r="E14429" t="b">
        <v>0</v>
      </c>
      <c r="F14429" s="1">
        <v>45302.903634259259</v>
      </c>
      <c r="G14429" t="b">
        <v>1</v>
      </c>
      <c r="H14429" t="b">
        <v>1</v>
      </c>
      <c r="I14429" t="s">
        <v>23</v>
      </c>
      <c r="J14429" t="s">
        <v>66</v>
      </c>
      <c r="K14429" t="s">
        <v>127</v>
      </c>
      <c r="L14429">
        <v>81680</v>
      </c>
    </row>
    <row r="14430" spans="1:12" x14ac:dyDescent="0.25">
      <c r="A14430" t="s">
        <v>49</v>
      </c>
      <c r="B14430" t="s">
        <v>108</v>
      </c>
      <c r="C14430" t="s">
        <v>40</v>
      </c>
      <c r="D14430" t="s">
        <v>29</v>
      </c>
      <c r="E14430" t="b">
        <v>1</v>
      </c>
      <c r="F14430" s="1">
        <v>45642.37023148148</v>
      </c>
      <c r="G14430" t="b">
        <v>1</v>
      </c>
      <c r="H14430" t="b">
        <v>1</v>
      </c>
      <c r="I14430" t="s">
        <v>51</v>
      </c>
      <c r="J14430" t="s">
        <v>34</v>
      </c>
      <c r="K14430" t="s">
        <v>110</v>
      </c>
      <c r="L14430">
        <v>99297</v>
      </c>
    </row>
    <row r="14431" spans="1:12" x14ac:dyDescent="0.25">
      <c r="A14431" t="s">
        <v>45</v>
      </c>
      <c r="B14431" t="s">
        <v>88</v>
      </c>
      <c r="C14431" t="s">
        <v>28</v>
      </c>
      <c r="D14431" t="s">
        <v>15</v>
      </c>
      <c r="E14431" t="b">
        <v>0</v>
      </c>
      <c r="F14431" s="1">
        <v>45640.760069444441</v>
      </c>
      <c r="G14431" t="b">
        <v>1</v>
      </c>
      <c r="H14431" t="b">
        <v>1</v>
      </c>
      <c r="I14431" t="s">
        <v>16</v>
      </c>
      <c r="J14431" t="s">
        <v>52</v>
      </c>
      <c r="K14431" t="s">
        <v>103</v>
      </c>
      <c r="L14431">
        <v>94872</v>
      </c>
    </row>
    <row r="14432" spans="1:12" x14ac:dyDescent="0.25">
      <c r="A14432" t="s">
        <v>54</v>
      </c>
      <c r="B14432" t="s">
        <v>79</v>
      </c>
      <c r="C14432" t="s">
        <v>14</v>
      </c>
      <c r="D14432" t="s">
        <v>22</v>
      </c>
      <c r="E14432" t="b">
        <v>0</v>
      </c>
      <c r="F14432" s="1">
        <v>45305.540266203701</v>
      </c>
      <c r="G14432" t="b">
        <v>0</v>
      </c>
      <c r="H14432" t="b">
        <v>1</v>
      </c>
      <c r="I14432" t="s">
        <v>30</v>
      </c>
      <c r="J14432" t="s">
        <v>66</v>
      </c>
      <c r="K14432" t="s">
        <v>48</v>
      </c>
      <c r="L14432">
        <v>152858</v>
      </c>
    </row>
    <row r="14433" spans="1:12" x14ac:dyDescent="0.25">
      <c r="A14433" t="s">
        <v>38</v>
      </c>
      <c r="B14433" t="s">
        <v>39</v>
      </c>
      <c r="C14433" t="s">
        <v>40</v>
      </c>
      <c r="D14433" t="s">
        <v>15</v>
      </c>
      <c r="E14433" t="b">
        <v>1</v>
      </c>
      <c r="F14433" s="1">
        <v>45591.543923611112</v>
      </c>
      <c r="G14433" t="b">
        <v>1</v>
      </c>
      <c r="H14433" t="b">
        <v>1</v>
      </c>
      <c r="I14433" t="s">
        <v>41</v>
      </c>
      <c r="J14433" t="s">
        <v>31</v>
      </c>
      <c r="K14433" t="s">
        <v>125</v>
      </c>
      <c r="L14433">
        <v>92487</v>
      </c>
    </row>
    <row r="14434" spans="1:12" x14ac:dyDescent="0.25">
      <c r="A14434" t="s">
        <v>45</v>
      </c>
      <c r="B14434" t="s">
        <v>46</v>
      </c>
      <c r="C14434" t="s">
        <v>43</v>
      </c>
      <c r="D14434" t="s">
        <v>29</v>
      </c>
      <c r="E14434" t="b">
        <v>0</v>
      </c>
      <c r="F14434" s="1">
        <v>45379.931400462963</v>
      </c>
      <c r="G14434" t="b">
        <v>0</v>
      </c>
      <c r="H14434" t="b">
        <v>1</v>
      </c>
      <c r="I14434" t="s">
        <v>16</v>
      </c>
      <c r="J14434" t="s">
        <v>80</v>
      </c>
      <c r="K14434" t="s">
        <v>128</v>
      </c>
      <c r="L14434">
        <v>119379</v>
      </c>
    </row>
    <row r="14435" spans="1:12" x14ac:dyDescent="0.25">
      <c r="A14435" t="s">
        <v>26</v>
      </c>
      <c r="B14435" t="s">
        <v>33</v>
      </c>
      <c r="C14435" t="s">
        <v>14</v>
      </c>
      <c r="D14435" t="s">
        <v>15</v>
      </c>
      <c r="E14435" t="b">
        <v>1</v>
      </c>
      <c r="F14435" s="1">
        <v>45567.017418981479</v>
      </c>
      <c r="G14435" t="b">
        <v>0</v>
      </c>
      <c r="H14435" t="b">
        <v>1</v>
      </c>
      <c r="I14435" t="s">
        <v>30</v>
      </c>
      <c r="J14435" t="s">
        <v>34</v>
      </c>
      <c r="K14435" t="s">
        <v>92</v>
      </c>
      <c r="L14435">
        <v>102149</v>
      </c>
    </row>
    <row r="14436" spans="1:12" x14ac:dyDescent="0.25">
      <c r="A14436" t="s">
        <v>49</v>
      </c>
      <c r="B14436" t="s">
        <v>61</v>
      </c>
      <c r="C14436" t="s">
        <v>68</v>
      </c>
      <c r="D14436" t="s">
        <v>22</v>
      </c>
      <c r="E14436" t="b">
        <v>1</v>
      </c>
      <c r="F14436" s="1">
        <v>45349.222326388888</v>
      </c>
      <c r="G14436" t="b">
        <v>1</v>
      </c>
      <c r="H14436" t="b">
        <v>0</v>
      </c>
      <c r="I14436" t="s">
        <v>51</v>
      </c>
      <c r="J14436" t="s">
        <v>44</v>
      </c>
      <c r="K14436" t="s">
        <v>92</v>
      </c>
      <c r="L14436">
        <v>76495</v>
      </c>
    </row>
    <row r="14437" spans="1:12" x14ac:dyDescent="0.25">
      <c r="A14437" t="s">
        <v>82</v>
      </c>
      <c r="B14437" t="s">
        <v>85</v>
      </c>
      <c r="C14437" t="s">
        <v>21</v>
      </c>
      <c r="D14437" t="s">
        <v>29</v>
      </c>
      <c r="E14437" t="b">
        <v>1</v>
      </c>
      <c r="F14437" s="1">
        <v>45454.488692129627</v>
      </c>
      <c r="G14437" t="b">
        <v>0</v>
      </c>
      <c r="H14437" t="b">
        <v>0</v>
      </c>
      <c r="I14437" t="s">
        <v>84</v>
      </c>
      <c r="J14437" t="s">
        <v>80</v>
      </c>
      <c r="K14437" t="s">
        <v>65</v>
      </c>
      <c r="L14437">
        <v>119409</v>
      </c>
    </row>
    <row r="14438" spans="1:12" x14ac:dyDescent="0.25">
      <c r="A14438" t="s">
        <v>45</v>
      </c>
      <c r="B14438" t="s">
        <v>88</v>
      </c>
      <c r="C14438" t="s">
        <v>40</v>
      </c>
      <c r="D14438" t="s">
        <v>22</v>
      </c>
      <c r="E14438" t="b">
        <v>1</v>
      </c>
      <c r="F14438" s="1">
        <v>45609.976909722223</v>
      </c>
      <c r="G14438" t="b">
        <v>0</v>
      </c>
      <c r="H14438" t="b">
        <v>1</v>
      </c>
      <c r="I14438" t="s">
        <v>16</v>
      </c>
      <c r="J14438" t="s">
        <v>66</v>
      </c>
      <c r="K14438" t="s">
        <v>101</v>
      </c>
      <c r="L14438">
        <v>87421</v>
      </c>
    </row>
    <row r="14439" spans="1:12" x14ac:dyDescent="0.25">
      <c r="A14439" t="s">
        <v>45</v>
      </c>
      <c r="B14439" t="s">
        <v>88</v>
      </c>
      <c r="C14439" t="s">
        <v>28</v>
      </c>
      <c r="D14439" t="s">
        <v>22</v>
      </c>
      <c r="E14439" t="b">
        <v>0</v>
      </c>
      <c r="F14439" s="1">
        <v>45506.375393518523</v>
      </c>
      <c r="G14439" t="b">
        <v>0</v>
      </c>
      <c r="H14439" t="b">
        <v>1</v>
      </c>
      <c r="I14439" t="s">
        <v>16</v>
      </c>
      <c r="J14439" t="s">
        <v>34</v>
      </c>
      <c r="K14439" t="s">
        <v>115</v>
      </c>
      <c r="L14439">
        <v>114239</v>
      </c>
    </row>
    <row r="14440" spans="1:12" x14ac:dyDescent="0.25">
      <c r="A14440" t="s">
        <v>26</v>
      </c>
      <c r="B14440" t="s">
        <v>33</v>
      </c>
      <c r="C14440" t="s">
        <v>40</v>
      </c>
      <c r="D14440" t="s">
        <v>22</v>
      </c>
      <c r="E14440" t="b">
        <v>1</v>
      </c>
      <c r="F14440" s="1">
        <v>45546.516030092593</v>
      </c>
      <c r="G14440" t="b">
        <v>0</v>
      </c>
      <c r="H14440" t="b">
        <v>0</v>
      </c>
      <c r="I14440" t="s">
        <v>30</v>
      </c>
      <c r="J14440" t="s">
        <v>64</v>
      </c>
      <c r="K14440" t="s">
        <v>25</v>
      </c>
      <c r="L14440">
        <v>95547</v>
      </c>
    </row>
    <row r="14441" spans="1:12" x14ac:dyDescent="0.25">
      <c r="A14441" t="s">
        <v>45</v>
      </c>
      <c r="B14441" t="s">
        <v>46</v>
      </c>
      <c r="C14441" t="s">
        <v>43</v>
      </c>
      <c r="D14441" t="s">
        <v>29</v>
      </c>
      <c r="E14441" t="b">
        <v>0</v>
      </c>
      <c r="F14441" s="1">
        <v>45304.974282407413</v>
      </c>
      <c r="G14441" t="b">
        <v>0</v>
      </c>
      <c r="H14441" t="b">
        <v>0</v>
      </c>
      <c r="I14441" t="s">
        <v>16</v>
      </c>
      <c r="J14441" t="s">
        <v>31</v>
      </c>
      <c r="K14441" t="s">
        <v>117</v>
      </c>
      <c r="L14441">
        <v>101594</v>
      </c>
    </row>
    <row r="14442" spans="1:12" x14ac:dyDescent="0.25">
      <c r="A14442" t="s">
        <v>12</v>
      </c>
      <c r="B14442" t="s">
        <v>13</v>
      </c>
      <c r="C14442" t="s">
        <v>28</v>
      </c>
      <c r="D14442" t="s">
        <v>15</v>
      </c>
      <c r="E14442" t="b">
        <v>1</v>
      </c>
      <c r="F14442" s="1">
        <v>45300.04828703704</v>
      </c>
      <c r="G14442" t="b">
        <v>1</v>
      </c>
      <c r="H14442" t="b">
        <v>1</v>
      </c>
      <c r="I14442" t="s">
        <v>16</v>
      </c>
      <c r="J14442" t="s">
        <v>34</v>
      </c>
      <c r="K14442" t="s">
        <v>100</v>
      </c>
      <c r="L14442">
        <v>141906</v>
      </c>
    </row>
    <row r="14443" spans="1:12" x14ac:dyDescent="0.25">
      <c r="A14443" t="s">
        <v>12</v>
      </c>
      <c r="B14443" t="s">
        <v>75</v>
      </c>
      <c r="C14443" t="s">
        <v>43</v>
      </c>
      <c r="D14443" t="s">
        <v>15</v>
      </c>
      <c r="E14443" t="b">
        <v>0</v>
      </c>
      <c r="F14443" s="1">
        <v>45652.698009259257</v>
      </c>
      <c r="G14443" t="b">
        <v>0</v>
      </c>
      <c r="H14443" t="b">
        <v>0</v>
      </c>
      <c r="I14443" t="s">
        <v>16</v>
      </c>
      <c r="J14443" t="s">
        <v>64</v>
      </c>
      <c r="K14443" t="s">
        <v>58</v>
      </c>
      <c r="L14443">
        <v>145499</v>
      </c>
    </row>
    <row r="14444" spans="1:12" x14ac:dyDescent="0.25">
      <c r="A14444" t="s">
        <v>49</v>
      </c>
      <c r="B14444" t="s">
        <v>50</v>
      </c>
      <c r="C14444" t="s">
        <v>40</v>
      </c>
      <c r="D14444" t="s">
        <v>29</v>
      </c>
      <c r="E14444" t="b">
        <v>1</v>
      </c>
      <c r="F14444" s="1">
        <v>45406.738113425927</v>
      </c>
      <c r="G14444" t="b">
        <v>1</v>
      </c>
      <c r="H14444" t="b">
        <v>0</v>
      </c>
      <c r="I14444" t="s">
        <v>51</v>
      </c>
      <c r="J14444" t="s">
        <v>80</v>
      </c>
      <c r="K14444" t="s">
        <v>123</v>
      </c>
      <c r="L14444">
        <v>90740</v>
      </c>
    </row>
    <row r="14445" spans="1:12" x14ac:dyDescent="0.25">
      <c r="A14445" t="s">
        <v>82</v>
      </c>
      <c r="B14445" t="s">
        <v>83</v>
      </c>
      <c r="C14445" t="s">
        <v>40</v>
      </c>
      <c r="D14445" t="s">
        <v>29</v>
      </c>
      <c r="E14445" t="b">
        <v>1</v>
      </c>
      <c r="F14445" s="1">
        <v>45626.576909722222</v>
      </c>
      <c r="G14445" t="b">
        <v>1</v>
      </c>
      <c r="H14445" t="b">
        <v>0</v>
      </c>
      <c r="I14445" t="s">
        <v>84</v>
      </c>
      <c r="J14445" t="s">
        <v>66</v>
      </c>
      <c r="K14445" t="s">
        <v>105</v>
      </c>
      <c r="L14445">
        <v>132612</v>
      </c>
    </row>
    <row r="14446" spans="1:12" x14ac:dyDescent="0.25">
      <c r="A14446" t="s">
        <v>12</v>
      </c>
      <c r="B14446" t="s">
        <v>75</v>
      </c>
      <c r="C14446" t="s">
        <v>14</v>
      </c>
      <c r="D14446" t="s">
        <v>15</v>
      </c>
      <c r="E14446" t="b">
        <v>0</v>
      </c>
      <c r="F14446" s="1">
        <v>45359.157071759262</v>
      </c>
      <c r="G14446" t="b">
        <v>1</v>
      </c>
      <c r="H14446" t="b">
        <v>1</v>
      </c>
      <c r="I14446" t="s">
        <v>16</v>
      </c>
      <c r="J14446" t="s">
        <v>17</v>
      </c>
      <c r="K14446" t="s">
        <v>111</v>
      </c>
      <c r="L14446">
        <v>115765</v>
      </c>
    </row>
    <row r="14447" spans="1:12" x14ac:dyDescent="0.25">
      <c r="A14447" t="s">
        <v>26</v>
      </c>
      <c r="B14447" t="s">
        <v>27</v>
      </c>
      <c r="C14447" t="s">
        <v>14</v>
      </c>
      <c r="D14447" t="s">
        <v>29</v>
      </c>
      <c r="E14447" t="b">
        <v>1</v>
      </c>
      <c r="F14447" s="1">
        <v>45633.918067129627</v>
      </c>
      <c r="G14447" t="b">
        <v>0</v>
      </c>
      <c r="H14447" t="b">
        <v>0</v>
      </c>
      <c r="I14447" t="s">
        <v>30</v>
      </c>
      <c r="J14447" t="s">
        <v>66</v>
      </c>
      <c r="K14447" t="s">
        <v>125</v>
      </c>
      <c r="L14447">
        <v>117840</v>
      </c>
    </row>
    <row r="14448" spans="1:12" x14ac:dyDescent="0.25">
      <c r="A14448" t="s">
        <v>82</v>
      </c>
      <c r="B14448" t="s">
        <v>85</v>
      </c>
      <c r="C14448" t="s">
        <v>40</v>
      </c>
      <c r="D14448" t="s">
        <v>22</v>
      </c>
      <c r="E14448" t="b">
        <v>1</v>
      </c>
      <c r="F14448" s="1">
        <v>45506.718657407408</v>
      </c>
      <c r="G14448" t="b">
        <v>1</v>
      </c>
      <c r="H14448" t="b">
        <v>1</v>
      </c>
      <c r="I14448" t="s">
        <v>84</v>
      </c>
      <c r="J14448" t="s">
        <v>57</v>
      </c>
      <c r="K14448" t="s">
        <v>111</v>
      </c>
      <c r="L14448">
        <v>119918</v>
      </c>
    </row>
    <row r="14449" spans="1:12" x14ac:dyDescent="0.25">
      <c r="A14449" t="s">
        <v>49</v>
      </c>
      <c r="B14449" t="s">
        <v>108</v>
      </c>
      <c r="C14449" t="s">
        <v>40</v>
      </c>
      <c r="D14449" t="s">
        <v>22</v>
      </c>
      <c r="E14449" t="b">
        <v>1</v>
      </c>
      <c r="F14449" s="1">
        <v>45541.952337962961</v>
      </c>
      <c r="G14449" t="b">
        <v>1</v>
      </c>
      <c r="H14449" t="b">
        <v>0</v>
      </c>
      <c r="I14449" t="s">
        <v>51</v>
      </c>
      <c r="J14449" t="s">
        <v>44</v>
      </c>
      <c r="K14449" t="s">
        <v>114</v>
      </c>
      <c r="L14449">
        <v>95181</v>
      </c>
    </row>
    <row r="14450" spans="1:12" x14ac:dyDescent="0.25">
      <c r="A14450" t="s">
        <v>82</v>
      </c>
      <c r="B14450" t="s">
        <v>91</v>
      </c>
      <c r="C14450" t="s">
        <v>28</v>
      </c>
      <c r="D14450" t="s">
        <v>15</v>
      </c>
      <c r="E14450" t="b">
        <v>1</v>
      </c>
      <c r="F14450" s="1">
        <v>45363.914884259262</v>
      </c>
      <c r="G14450" t="b">
        <v>0</v>
      </c>
      <c r="H14450" t="b">
        <v>1</v>
      </c>
      <c r="I14450" t="s">
        <v>84</v>
      </c>
      <c r="J14450" t="s">
        <v>44</v>
      </c>
      <c r="K14450" t="s">
        <v>126</v>
      </c>
      <c r="L14450">
        <v>127730</v>
      </c>
    </row>
    <row r="14451" spans="1:12" x14ac:dyDescent="0.25">
      <c r="A14451" t="s">
        <v>54</v>
      </c>
      <c r="B14451" t="s">
        <v>55</v>
      </c>
      <c r="C14451" t="s">
        <v>68</v>
      </c>
      <c r="D14451" t="s">
        <v>15</v>
      </c>
      <c r="E14451" t="b">
        <v>0</v>
      </c>
      <c r="F14451" s="1">
        <v>45317.802430555559</v>
      </c>
      <c r="G14451" t="b">
        <v>1</v>
      </c>
      <c r="H14451" t="b">
        <v>0</v>
      </c>
      <c r="I14451" t="s">
        <v>30</v>
      </c>
      <c r="J14451" t="s">
        <v>52</v>
      </c>
      <c r="K14451" t="s">
        <v>53</v>
      </c>
      <c r="L14451">
        <v>128035</v>
      </c>
    </row>
    <row r="14452" spans="1:12" x14ac:dyDescent="0.25">
      <c r="A14452" t="s">
        <v>19</v>
      </c>
      <c r="B14452" t="s">
        <v>36</v>
      </c>
      <c r="C14452" t="s">
        <v>14</v>
      </c>
      <c r="D14452" t="s">
        <v>29</v>
      </c>
      <c r="E14452" t="b">
        <v>1</v>
      </c>
      <c r="F14452" s="1">
        <v>45505.698136574072</v>
      </c>
      <c r="G14452" t="b">
        <v>1</v>
      </c>
      <c r="H14452" t="b">
        <v>1</v>
      </c>
      <c r="I14452" t="s">
        <v>23</v>
      </c>
      <c r="J14452" t="s">
        <v>24</v>
      </c>
      <c r="K14452" t="s">
        <v>58</v>
      </c>
      <c r="L14452">
        <v>85796</v>
      </c>
    </row>
    <row r="14453" spans="1:12" x14ac:dyDescent="0.25">
      <c r="A14453" t="s">
        <v>49</v>
      </c>
      <c r="B14453" t="s">
        <v>61</v>
      </c>
      <c r="C14453" t="s">
        <v>68</v>
      </c>
      <c r="D14453" t="s">
        <v>29</v>
      </c>
      <c r="E14453" t="b">
        <v>0</v>
      </c>
      <c r="F14453" s="1">
        <v>45367.077268518522</v>
      </c>
      <c r="G14453" t="b">
        <v>0</v>
      </c>
      <c r="H14453" t="b">
        <v>0</v>
      </c>
      <c r="I14453" t="s">
        <v>51</v>
      </c>
      <c r="J14453" t="s">
        <v>72</v>
      </c>
      <c r="K14453" t="s">
        <v>103</v>
      </c>
      <c r="L14453">
        <v>77857</v>
      </c>
    </row>
    <row r="14454" spans="1:12" x14ac:dyDescent="0.25">
      <c r="A14454" t="s">
        <v>26</v>
      </c>
      <c r="B14454" t="s">
        <v>27</v>
      </c>
      <c r="C14454" t="s">
        <v>28</v>
      </c>
      <c r="D14454" t="s">
        <v>15</v>
      </c>
      <c r="E14454" t="b">
        <v>1</v>
      </c>
      <c r="F14454" s="1">
        <v>45396.510381944441</v>
      </c>
      <c r="G14454" t="b">
        <v>0</v>
      </c>
      <c r="H14454" t="b">
        <v>0</v>
      </c>
      <c r="I14454" t="s">
        <v>30</v>
      </c>
      <c r="J14454" t="s">
        <v>80</v>
      </c>
      <c r="K14454" t="s">
        <v>129</v>
      </c>
      <c r="L14454">
        <v>117937</v>
      </c>
    </row>
    <row r="14455" spans="1:12" x14ac:dyDescent="0.25">
      <c r="A14455" t="s">
        <v>38</v>
      </c>
      <c r="B14455" t="s">
        <v>107</v>
      </c>
      <c r="C14455" t="s">
        <v>28</v>
      </c>
      <c r="D14455" t="s">
        <v>15</v>
      </c>
      <c r="E14455" t="b">
        <v>0</v>
      </c>
      <c r="F14455" s="1">
        <v>45635.196793981479</v>
      </c>
      <c r="G14455" t="b">
        <v>0</v>
      </c>
      <c r="H14455" t="b">
        <v>1</v>
      </c>
      <c r="I14455" t="s">
        <v>41</v>
      </c>
      <c r="J14455" t="s">
        <v>44</v>
      </c>
      <c r="K14455" t="s">
        <v>117</v>
      </c>
      <c r="L14455">
        <v>65010</v>
      </c>
    </row>
    <row r="14456" spans="1:12" x14ac:dyDescent="0.25">
      <c r="A14456" t="s">
        <v>19</v>
      </c>
      <c r="B14456" t="s">
        <v>36</v>
      </c>
      <c r="C14456" t="s">
        <v>14</v>
      </c>
      <c r="D14456" t="s">
        <v>15</v>
      </c>
      <c r="E14456" t="b">
        <v>1</v>
      </c>
      <c r="F14456" s="1">
        <v>45535.511608796303</v>
      </c>
      <c r="G14456" t="b">
        <v>0</v>
      </c>
      <c r="H14456" t="b">
        <v>0</v>
      </c>
      <c r="I14456" t="s">
        <v>23</v>
      </c>
      <c r="J14456" t="s">
        <v>70</v>
      </c>
      <c r="K14456" t="s">
        <v>106</v>
      </c>
      <c r="L14456">
        <v>60180</v>
      </c>
    </row>
    <row r="14457" spans="1:12" x14ac:dyDescent="0.25">
      <c r="A14457" t="s">
        <v>54</v>
      </c>
      <c r="B14457" t="s">
        <v>55</v>
      </c>
      <c r="C14457" t="s">
        <v>28</v>
      </c>
      <c r="D14457" t="s">
        <v>15</v>
      </c>
      <c r="E14457" t="b">
        <v>1</v>
      </c>
      <c r="F14457" s="1">
        <v>45362.587881944448</v>
      </c>
      <c r="G14457" t="b">
        <v>1</v>
      </c>
      <c r="H14457" t="b">
        <v>0</v>
      </c>
      <c r="I14457" t="s">
        <v>30</v>
      </c>
      <c r="J14457" t="s">
        <v>52</v>
      </c>
      <c r="K14457" t="s">
        <v>98</v>
      </c>
      <c r="L14457">
        <v>133201</v>
      </c>
    </row>
    <row r="14458" spans="1:12" x14ac:dyDescent="0.25">
      <c r="A14458" t="s">
        <v>82</v>
      </c>
      <c r="B14458" t="s">
        <v>85</v>
      </c>
      <c r="C14458" t="s">
        <v>43</v>
      </c>
      <c r="D14458" t="s">
        <v>15</v>
      </c>
      <c r="E14458" t="b">
        <v>0</v>
      </c>
      <c r="F14458" s="1">
        <v>45623.174375000002</v>
      </c>
      <c r="G14458" t="b">
        <v>1</v>
      </c>
      <c r="H14458" t="b">
        <v>1</v>
      </c>
      <c r="I14458" t="s">
        <v>84</v>
      </c>
      <c r="J14458" t="s">
        <v>34</v>
      </c>
      <c r="K14458" t="s">
        <v>106</v>
      </c>
      <c r="L14458">
        <v>133374</v>
      </c>
    </row>
    <row r="14459" spans="1:12" x14ac:dyDescent="0.25">
      <c r="A14459" t="s">
        <v>19</v>
      </c>
      <c r="B14459" t="s">
        <v>94</v>
      </c>
      <c r="C14459" t="s">
        <v>40</v>
      </c>
      <c r="D14459" t="s">
        <v>15</v>
      </c>
      <c r="E14459" t="b">
        <v>0</v>
      </c>
      <c r="F14459" s="1">
        <v>45635.157881944448</v>
      </c>
      <c r="G14459" t="b">
        <v>0</v>
      </c>
      <c r="H14459" t="b">
        <v>0</v>
      </c>
      <c r="I14459" t="s">
        <v>23</v>
      </c>
      <c r="J14459" t="s">
        <v>47</v>
      </c>
      <c r="K14459" t="s">
        <v>65</v>
      </c>
      <c r="L14459">
        <v>71000</v>
      </c>
    </row>
    <row r="14460" spans="1:12" x14ac:dyDescent="0.25">
      <c r="A14460" t="s">
        <v>12</v>
      </c>
      <c r="B14460" t="s">
        <v>13</v>
      </c>
      <c r="C14460" t="s">
        <v>21</v>
      </c>
      <c r="D14460" t="s">
        <v>15</v>
      </c>
      <c r="E14460" t="b">
        <v>1</v>
      </c>
      <c r="F14460" s="1">
        <v>45395.290162037039</v>
      </c>
      <c r="G14460" t="b">
        <v>0</v>
      </c>
      <c r="H14460" t="b">
        <v>0</v>
      </c>
      <c r="I14460" t="s">
        <v>16</v>
      </c>
      <c r="J14460" t="s">
        <v>70</v>
      </c>
      <c r="K14460" t="s">
        <v>121</v>
      </c>
      <c r="L14460">
        <v>148070</v>
      </c>
    </row>
    <row r="14461" spans="1:12" x14ac:dyDescent="0.25">
      <c r="A14461" t="s">
        <v>38</v>
      </c>
      <c r="B14461" t="s">
        <v>95</v>
      </c>
      <c r="C14461" t="s">
        <v>21</v>
      </c>
      <c r="D14461" t="s">
        <v>22</v>
      </c>
      <c r="E14461" t="b">
        <v>0</v>
      </c>
      <c r="F14461" s="1">
        <v>45637.601157407407</v>
      </c>
      <c r="G14461" t="b">
        <v>1</v>
      </c>
      <c r="H14461" t="b">
        <v>1</v>
      </c>
      <c r="I14461" t="s">
        <v>41</v>
      </c>
      <c r="J14461" t="s">
        <v>57</v>
      </c>
      <c r="K14461" t="s">
        <v>37</v>
      </c>
      <c r="L14461">
        <v>88893</v>
      </c>
    </row>
    <row r="14462" spans="1:12" x14ac:dyDescent="0.25">
      <c r="A14462" t="s">
        <v>12</v>
      </c>
      <c r="B14462" t="s">
        <v>13</v>
      </c>
      <c r="C14462" t="s">
        <v>40</v>
      </c>
      <c r="D14462" t="s">
        <v>29</v>
      </c>
      <c r="E14462" t="b">
        <v>1</v>
      </c>
      <c r="F14462" s="1">
        <v>45365.293807870366</v>
      </c>
      <c r="G14462" t="b">
        <v>1</v>
      </c>
      <c r="H14462" t="b">
        <v>1</v>
      </c>
      <c r="I14462" t="s">
        <v>16</v>
      </c>
      <c r="J14462" t="s">
        <v>70</v>
      </c>
      <c r="K14462" t="s">
        <v>119</v>
      </c>
      <c r="L14462">
        <v>119616</v>
      </c>
    </row>
    <row r="14463" spans="1:12" x14ac:dyDescent="0.25">
      <c r="A14463" t="s">
        <v>26</v>
      </c>
      <c r="B14463" t="s">
        <v>71</v>
      </c>
      <c r="C14463" t="s">
        <v>40</v>
      </c>
      <c r="D14463" t="s">
        <v>22</v>
      </c>
      <c r="E14463" t="b">
        <v>1</v>
      </c>
      <c r="F14463" s="1">
        <v>45479.155775462961</v>
      </c>
      <c r="G14463" t="b">
        <v>0</v>
      </c>
      <c r="H14463" t="b">
        <v>1</v>
      </c>
      <c r="I14463" t="s">
        <v>30</v>
      </c>
      <c r="J14463" t="s">
        <v>66</v>
      </c>
      <c r="K14463" t="s">
        <v>103</v>
      </c>
      <c r="L14463">
        <v>103826</v>
      </c>
    </row>
    <row r="14464" spans="1:12" x14ac:dyDescent="0.25">
      <c r="A14464" t="s">
        <v>45</v>
      </c>
      <c r="B14464" t="s">
        <v>46</v>
      </c>
      <c r="C14464" t="s">
        <v>21</v>
      </c>
      <c r="D14464" t="s">
        <v>29</v>
      </c>
      <c r="E14464" t="b">
        <v>0</v>
      </c>
      <c r="F14464" s="1">
        <v>45292.100740740738</v>
      </c>
      <c r="G14464" t="b">
        <v>0</v>
      </c>
      <c r="H14464" t="b">
        <v>0</v>
      </c>
      <c r="I14464" t="s">
        <v>16</v>
      </c>
      <c r="J14464" t="s">
        <v>80</v>
      </c>
      <c r="K14464" t="s">
        <v>106</v>
      </c>
      <c r="L14464">
        <v>102376</v>
      </c>
    </row>
    <row r="14465" spans="1:12" x14ac:dyDescent="0.25">
      <c r="A14465" t="s">
        <v>26</v>
      </c>
      <c r="B14465" t="s">
        <v>33</v>
      </c>
      <c r="C14465" t="s">
        <v>28</v>
      </c>
      <c r="D14465" t="s">
        <v>22</v>
      </c>
      <c r="E14465" t="b">
        <v>1</v>
      </c>
      <c r="F14465" s="1">
        <v>45406.768912037027</v>
      </c>
      <c r="G14465" t="b">
        <v>1</v>
      </c>
      <c r="H14465" t="b">
        <v>1</v>
      </c>
      <c r="I14465" t="s">
        <v>30</v>
      </c>
      <c r="J14465" t="s">
        <v>44</v>
      </c>
      <c r="K14465" t="s">
        <v>92</v>
      </c>
      <c r="L14465">
        <v>128814</v>
      </c>
    </row>
    <row r="14466" spans="1:12" x14ac:dyDescent="0.25">
      <c r="A14466" t="s">
        <v>45</v>
      </c>
      <c r="B14466" t="s">
        <v>76</v>
      </c>
      <c r="C14466" t="s">
        <v>40</v>
      </c>
      <c r="D14466" t="s">
        <v>22</v>
      </c>
      <c r="E14466" t="b">
        <v>0</v>
      </c>
      <c r="F14466" s="1">
        <v>45560.57371527778</v>
      </c>
      <c r="G14466" t="b">
        <v>0</v>
      </c>
      <c r="H14466" t="b">
        <v>0</v>
      </c>
      <c r="I14466" t="s">
        <v>16</v>
      </c>
      <c r="J14466" t="s">
        <v>31</v>
      </c>
      <c r="K14466" t="s">
        <v>97</v>
      </c>
      <c r="L14466">
        <v>113552</v>
      </c>
    </row>
    <row r="14467" spans="1:12" x14ac:dyDescent="0.25">
      <c r="A14467" t="s">
        <v>26</v>
      </c>
      <c r="B14467" t="s">
        <v>71</v>
      </c>
      <c r="C14467" t="s">
        <v>14</v>
      </c>
      <c r="D14467" t="s">
        <v>22</v>
      </c>
      <c r="E14467" t="b">
        <v>1</v>
      </c>
      <c r="F14467" s="1">
        <v>45420.28297453704</v>
      </c>
      <c r="G14467" t="b">
        <v>1</v>
      </c>
      <c r="H14467" t="b">
        <v>0</v>
      </c>
      <c r="I14467" t="s">
        <v>30</v>
      </c>
      <c r="J14467" t="s">
        <v>80</v>
      </c>
      <c r="K14467" t="s">
        <v>104</v>
      </c>
      <c r="L14467">
        <v>107537</v>
      </c>
    </row>
    <row r="14468" spans="1:12" x14ac:dyDescent="0.25">
      <c r="A14468" t="s">
        <v>38</v>
      </c>
      <c r="B14468" t="s">
        <v>39</v>
      </c>
      <c r="C14468" t="s">
        <v>28</v>
      </c>
      <c r="D14468" t="s">
        <v>29</v>
      </c>
      <c r="E14468" t="b">
        <v>0</v>
      </c>
      <c r="F14468" s="1">
        <v>45518.888020833343</v>
      </c>
      <c r="G14468" t="b">
        <v>1</v>
      </c>
      <c r="H14468" t="b">
        <v>1</v>
      </c>
      <c r="I14468" t="s">
        <v>41</v>
      </c>
      <c r="J14468" t="s">
        <v>66</v>
      </c>
      <c r="K14468" t="s">
        <v>97</v>
      </c>
      <c r="L14468">
        <v>78765</v>
      </c>
    </row>
    <row r="14469" spans="1:12" x14ac:dyDescent="0.25">
      <c r="A14469" t="s">
        <v>19</v>
      </c>
      <c r="B14469" t="s">
        <v>94</v>
      </c>
      <c r="C14469" t="s">
        <v>68</v>
      </c>
      <c r="D14469" t="s">
        <v>29</v>
      </c>
      <c r="E14469" t="b">
        <v>1</v>
      </c>
      <c r="F14469" s="1">
        <v>45504.405231481483</v>
      </c>
      <c r="G14469" t="b">
        <v>0</v>
      </c>
      <c r="H14469" t="b">
        <v>1</v>
      </c>
      <c r="I14469" t="s">
        <v>23</v>
      </c>
      <c r="J14469" t="s">
        <v>80</v>
      </c>
      <c r="K14469" t="s">
        <v>56</v>
      </c>
      <c r="L14469">
        <v>75709</v>
      </c>
    </row>
    <row r="14470" spans="1:12" x14ac:dyDescent="0.25">
      <c r="A14470" t="s">
        <v>82</v>
      </c>
      <c r="B14470" t="s">
        <v>85</v>
      </c>
      <c r="C14470" t="s">
        <v>40</v>
      </c>
      <c r="D14470" t="s">
        <v>15</v>
      </c>
      <c r="E14470" t="b">
        <v>0</v>
      </c>
      <c r="F14470" s="1">
        <v>45337.099351851852</v>
      </c>
      <c r="G14470" t="b">
        <v>1</v>
      </c>
      <c r="H14470" t="b">
        <v>0</v>
      </c>
      <c r="I14470" t="s">
        <v>84</v>
      </c>
      <c r="J14470" t="s">
        <v>47</v>
      </c>
      <c r="K14470" t="s">
        <v>48</v>
      </c>
      <c r="L14470">
        <v>129994</v>
      </c>
    </row>
    <row r="14471" spans="1:12" x14ac:dyDescent="0.25">
      <c r="A14471" t="s">
        <v>12</v>
      </c>
      <c r="B14471" t="s">
        <v>13</v>
      </c>
      <c r="C14471" t="s">
        <v>68</v>
      </c>
      <c r="D14471" t="s">
        <v>22</v>
      </c>
      <c r="E14471" t="b">
        <v>1</v>
      </c>
      <c r="F14471" s="1">
        <v>45422.604872685188</v>
      </c>
      <c r="G14471" t="b">
        <v>0</v>
      </c>
      <c r="H14471" t="b">
        <v>1</v>
      </c>
      <c r="I14471" t="s">
        <v>16</v>
      </c>
      <c r="J14471" t="s">
        <v>52</v>
      </c>
      <c r="K14471" t="s">
        <v>81</v>
      </c>
      <c r="L14471">
        <v>117621</v>
      </c>
    </row>
    <row r="14472" spans="1:12" x14ac:dyDescent="0.25">
      <c r="A14472" t="s">
        <v>82</v>
      </c>
      <c r="B14472" t="s">
        <v>83</v>
      </c>
      <c r="C14472" t="s">
        <v>43</v>
      </c>
      <c r="D14472" t="s">
        <v>15</v>
      </c>
      <c r="E14472" t="b">
        <v>1</v>
      </c>
      <c r="F14472" s="1">
        <v>45624.845462962963</v>
      </c>
      <c r="G14472" t="b">
        <v>1</v>
      </c>
      <c r="H14472" t="b">
        <v>1</v>
      </c>
      <c r="I14472" t="s">
        <v>84</v>
      </c>
      <c r="J14472" t="s">
        <v>57</v>
      </c>
      <c r="K14472" t="s">
        <v>35</v>
      </c>
      <c r="L14472">
        <v>137947</v>
      </c>
    </row>
    <row r="14473" spans="1:12" x14ac:dyDescent="0.25">
      <c r="A14473" t="s">
        <v>38</v>
      </c>
      <c r="B14473" t="s">
        <v>95</v>
      </c>
      <c r="C14473" t="s">
        <v>14</v>
      </c>
      <c r="D14473" t="s">
        <v>15</v>
      </c>
      <c r="E14473" t="b">
        <v>0</v>
      </c>
      <c r="F14473" s="1">
        <v>45539.189155092587</v>
      </c>
      <c r="G14473" t="b">
        <v>1</v>
      </c>
      <c r="H14473" t="b">
        <v>0</v>
      </c>
      <c r="I14473" t="s">
        <v>41</v>
      </c>
      <c r="J14473" t="s">
        <v>64</v>
      </c>
      <c r="K14473" t="s">
        <v>125</v>
      </c>
      <c r="L14473">
        <v>89312</v>
      </c>
    </row>
    <row r="14474" spans="1:12" x14ac:dyDescent="0.25">
      <c r="A14474" t="s">
        <v>12</v>
      </c>
      <c r="B14474" t="s">
        <v>63</v>
      </c>
      <c r="C14474" t="s">
        <v>43</v>
      </c>
      <c r="D14474" t="s">
        <v>29</v>
      </c>
      <c r="E14474" t="b">
        <v>1</v>
      </c>
      <c r="F14474" s="1">
        <v>45292.320023148153</v>
      </c>
      <c r="G14474" t="b">
        <v>1</v>
      </c>
      <c r="H14474" t="b">
        <v>0</v>
      </c>
      <c r="I14474" t="s">
        <v>16</v>
      </c>
      <c r="J14474" t="s">
        <v>47</v>
      </c>
      <c r="K14474" t="s">
        <v>102</v>
      </c>
      <c r="L14474">
        <v>129800</v>
      </c>
    </row>
    <row r="14475" spans="1:12" x14ac:dyDescent="0.25">
      <c r="A14475" t="s">
        <v>54</v>
      </c>
      <c r="B14475" t="s">
        <v>79</v>
      </c>
      <c r="C14475" t="s">
        <v>28</v>
      </c>
      <c r="D14475" t="s">
        <v>29</v>
      </c>
      <c r="E14475" t="b">
        <v>0</v>
      </c>
      <c r="F14475" s="1">
        <v>45379.625</v>
      </c>
      <c r="G14475" t="b">
        <v>0</v>
      </c>
      <c r="H14475" t="b">
        <v>0</v>
      </c>
      <c r="I14475" t="s">
        <v>30</v>
      </c>
      <c r="J14475" t="s">
        <v>47</v>
      </c>
      <c r="K14475" t="s">
        <v>69</v>
      </c>
      <c r="L14475">
        <v>138302</v>
      </c>
    </row>
    <row r="14476" spans="1:12" x14ac:dyDescent="0.25">
      <c r="A14476" t="s">
        <v>26</v>
      </c>
      <c r="B14476" t="s">
        <v>71</v>
      </c>
      <c r="C14476" t="s">
        <v>40</v>
      </c>
      <c r="D14476" t="s">
        <v>15</v>
      </c>
      <c r="E14476" t="b">
        <v>0</v>
      </c>
      <c r="F14476" s="1">
        <v>45614.366608796299</v>
      </c>
      <c r="G14476" t="b">
        <v>0</v>
      </c>
      <c r="H14476" t="b">
        <v>0</v>
      </c>
      <c r="I14476" t="s">
        <v>30</v>
      </c>
      <c r="J14476" t="s">
        <v>72</v>
      </c>
      <c r="K14476" t="s">
        <v>106</v>
      </c>
      <c r="L14476">
        <v>126905</v>
      </c>
    </row>
    <row r="14477" spans="1:12" x14ac:dyDescent="0.25">
      <c r="A14477" t="s">
        <v>82</v>
      </c>
      <c r="B14477" t="s">
        <v>91</v>
      </c>
      <c r="C14477" t="s">
        <v>14</v>
      </c>
      <c r="D14477" t="s">
        <v>22</v>
      </c>
      <c r="E14477" t="b">
        <v>0</v>
      </c>
      <c r="F14477" s="1">
        <v>45331.700115740743</v>
      </c>
      <c r="G14477" t="b">
        <v>1</v>
      </c>
      <c r="H14477" t="b">
        <v>0</v>
      </c>
      <c r="I14477" t="s">
        <v>84</v>
      </c>
      <c r="J14477" t="s">
        <v>66</v>
      </c>
      <c r="K14477" t="s">
        <v>96</v>
      </c>
      <c r="L14477">
        <v>131239</v>
      </c>
    </row>
    <row r="14478" spans="1:12" x14ac:dyDescent="0.25">
      <c r="A14478" t="s">
        <v>45</v>
      </c>
      <c r="B14478" t="s">
        <v>76</v>
      </c>
      <c r="C14478" t="s">
        <v>28</v>
      </c>
      <c r="D14478" t="s">
        <v>15</v>
      </c>
      <c r="E14478" t="b">
        <v>1</v>
      </c>
      <c r="F14478" s="1">
        <v>45474.056805555563</v>
      </c>
      <c r="G14478" t="b">
        <v>1</v>
      </c>
      <c r="H14478" t="b">
        <v>0</v>
      </c>
      <c r="I14478" t="s">
        <v>16</v>
      </c>
      <c r="J14478" t="s">
        <v>44</v>
      </c>
      <c r="K14478" t="s">
        <v>96</v>
      </c>
      <c r="L14478">
        <v>116124</v>
      </c>
    </row>
    <row r="14479" spans="1:12" x14ac:dyDescent="0.25">
      <c r="A14479" t="s">
        <v>49</v>
      </c>
      <c r="B14479" t="s">
        <v>108</v>
      </c>
      <c r="C14479" t="s">
        <v>14</v>
      </c>
      <c r="D14479" t="s">
        <v>29</v>
      </c>
      <c r="E14479" t="b">
        <v>1</v>
      </c>
      <c r="F14479" s="1">
        <v>45370.057569444441</v>
      </c>
      <c r="G14479" t="b">
        <v>0</v>
      </c>
      <c r="H14479" t="b">
        <v>0</v>
      </c>
      <c r="I14479" t="s">
        <v>51</v>
      </c>
      <c r="J14479" t="s">
        <v>66</v>
      </c>
      <c r="K14479" t="s">
        <v>92</v>
      </c>
      <c r="L14479">
        <v>90785</v>
      </c>
    </row>
    <row r="14480" spans="1:12" x14ac:dyDescent="0.25">
      <c r="A14480" t="s">
        <v>82</v>
      </c>
      <c r="B14480" t="s">
        <v>83</v>
      </c>
      <c r="C14480" t="s">
        <v>40</v>
      </c>
      <c r="D14480" t="s">
        <v>29</v>
      </c>
      <c r="E14480" t="b">
        <v>1</v>
      </c>
      <c r="F14480" s="1">
        <v>45357.987025462957</v>
      </c>
      <c r="G14480" t="b">
        <v>0</v>
      </c>
      <c r="H14480" t="b">
        <v>1</v>
      </c>
      <c r="I14480" t="s">
        <v>84</v>
      </c>
      <c r="J14480" t="s">
        <v>70</v>
      </c>
      <c r="K14480" t="s">
        <v>65</v>
      </c>
      <c r="L14480">
        <v>133267</v>
      </c>
    </row>
    <row r="14481" spans="1:12" x14ac:dyDescent="0.25">
      <c r="A14481" t="s">
        <v>54</v>
      </c>
      <c r="B14481" t="s">
        <v>55</v>
      </c>
      <c r="C14481" t="s">
        <v>40</v>
      </c>
      <c r="D14481" t="s">
        <v>22</v>
      </c>
      <c r="E14481" t="b">
        <v>1</v>
      </c>
      <c r="F14481" s="1">
        <v>45355.475405092591</v>
      </c>
      <c r="G14481" t="b">
        <v>0</v>
      </c>
      <c r="H14481" t="b">
        <v>0</v>
      </c>
      <c r="I14481" t="s">
        <v>30</v>
      </c>
      <c r="J14481" t="s">
        <v>72</v>
      </c>
      <c r="K14481" t="s">
        <v>92</v>
      </c>
      <c r="L14481">
        <v>140749</v>
      </c>
    </row>
    <row r="14482" spans="1:12" x14ac:dyDescent="0.25">
      <c r="A14482" t="s">
        <v>19</v>
      </c>
      <c r="B14482" t="s">
        <v>20</v>
      </c>
      <c r="C14482" t="s">
        <v>40</v>
      </c>
      <c r="D14482" t="s">
        <v>29</v>
      </c>
      <c r="E14482" t="b">
        <v>0</v>
      </c>
      <c r="F14482" s="1">
        <v>45428.415405092594</v>
      </c>
      <c r="G14482" t="b">
        <v>0</v>
      </c>
      <c r="H14482" t="b">
        <v>0</v>
      </c>
      <c r="I14482" t="s">
        <v>23</v>
      </c>
      <c r="J14482" t="s">
        <v>17</v>
      </c>
      <c r="K14482" t="s">
        <v>119</v>
      </c>
      <c r="L14482">
        <v>85652</v>
      </c>
    </row>
    <row r="14483" spans="1:12" x14ac:dyDescent="0.25">
      <c r="A14483" t="s">
        <v>49</v>
      </c>
      <c r="B14483" t="s">
        <v>108</v>
      </c>
      <c r="C14483" t="s">
        <v>43</v>
      </c>
      <c r="D14483" t="s">
        <v>22</v>
      </c>
      <c r="E14483" t="b">
        <v>0</v>
      </c>
      <c r="F14483" s="1">
        <v>45609.435104166667</v>
      </c>
      <c r="G14483" t="b">
        <v>0</v>
      </c>
      <c r="H14483" t="b">
        <v>0</v>
      </c>
      <c r="I14483" t="s">
        <v>51</v>
      </c>
      <c r="J14483" t="s">
        <v>47</v>
      </c>
      <c r="K14483" t="s">
        <v>35</v>
      </c>
      <c r="L14483">
        <v>95085</v>
      </c>
    </row>
    <row r="14484" spans="1:12" x14ac:dyDescent="0.25">
      <c r="A14484" t="s">
        <v>54</v>
      </c>
      <c r="B14484" t="s">
        <v>55</v>
      </c>
      <c r="C14484" t="s">
        <v>14</v>
      </c>
      <c r="D14484" t="s">
        <v>15</v>
      </c>
      <c r="E14484" t="b">
        <v>0</v>
      </c>
      <c r="F14484" s="1">
        <v>45411.984259259261</v>
      </c>
      <c r="G14484" t="b">
        <v>0</v>
      </c>
      <c r="H14484" t="b">
        <v>0</v>
      </c>
      <c r="I14484" t="s">
        <v>30</v>
      </c>
      <c r="J14484" t="s">
        <v>72</v>
      </c>
      <c r="K14484" t="s">
        <v>116</v>
      </c>
      <c r="L14484">
        <v>130756</v>
      </c>
    </row>
    <row r="14485" spans="1:12" x14ac:dyDescent="0.25">
      <c r="A14485" t="s">
        <v>19</v>
      </c>
      <c r="B14485" t="s">
        <v>20</v>
      </c>
      <c r="C14485" t="s">
        <v>14</v>
      </c>
      <c r="D14485" t="s">
        <v>29</v>
      </c>
      <c r="E14485" t="b">
        <v>1</v>
      </c>
      <c r="F14485" s="1">
        <v>45518.610312500001</v>
      </c>
      <c r="G14485" t="b">
        <v>1</v>
      </c>
      <c r="H14485" t="b">
        <v>1</v>
      </c>
      <c r="I14485" t="s">
        <v>23</v>
      </c>
      <c r="J14485" t="s">
        <v>64</v>
      </c>
      <c r="K14485" t="s">
        <v>97</v>
      </c>
      <c r="L14485">
        <v>78614</v>
      </c>
    </row>
    <row r="14486" spans="1:12" x14ac:dyDescent="0.25">
      <c r="A14486" t="s">
        <v>12</v>
      </c>
      <c r="B14486" t="s">
        <v>13</v>
      </c>
      <c r="C14486" t="s">
        <v>40</v>
      </c>
      <c r="D14486" t="s">
        <v>22</v>
      </c>
      <c r="E14486" t="b">
        <v>0</v>
      </c>
      <c r="F14486" s="1">
        <v>45600.864884259259</v>
      </c>
      <c r="G14486" t="b">
        <v>1</v>
      </c>
      <c r="H14486" t="b">
        <v>0</v>
      </c>
      <c r="I14486" t="s">
        <v>16</v>
      </c>
      <c r="J14486" t="s">
        <v>64</v>
      </c>
      <c r="K14486" t="s">
        <v>117</v>
      </c>
      <c r="L14486">
        <v>138642</v>
      </c>
    </row>
    <row r="14487" spans="1:12" x14ac:dyDescent="0.25">
      <c r="A14487" t="s">
        <v>19</v>
      </c>
      <c r="B14487" t="s">
        <v>94</v>
      </c>
      <c r="C14487" t="s">
        <v>14</v>
      </c>
      <c r="D14487" t="s">
        <v>15</v>
      </c>
      <c r="E14487" t="b">
        <v>0</v>
      </c>
      <c r="F14487" s="1">
        <v>45483.181597222218</v>
      </c>
      <c r="G14487" t="b">
        <v>1</v>
      </c>
      <c r="H14487" t="b">
        <v>1</v>
      </c>
      <c r="I14487" t="s">
        <v>23</v>
      </c>
      <c r="J14487" t="s">
        <v>70</v>
      </c>
      <c r="K14487" t="s">
        <v>62</v>
      </c>
      <c r="L14487">
        <v>82923</v>
      </c>
    </row>
    <row r="14488" spans="1:12" x14ac:dyDescent="0.25">
      <c r="A14488" t="s">
        <v>45</v>
      </c>
      <c r="B14488" t="s">
        <v>46</v>
      </c>
      <c r="C14488" t="s">
        <v>14</v>
      </c>
      <c r="D14488" t="s">
        <v>29</v>
      </c>
      <c r="E14488" t="b">
        <v>0</v>
      </c>
      <c r="F14488" s="1">
        <v>45497.789664351847</v>
      </c>
      <c r="G14488" t="b">
        <v>0</v>
      </c>
      <c r="H14488" t="b">
        <v>1</v>
      </c>
      <c r="I14488" t="s">
        <v>16</v>
      </c>
      <c r="J14488" t="s">
        <v>24</v>
      </c>
      <c r="K14488" t="s">
        <v>62</v>
      </c>
      <c r="L14488">
        <v>80127</v>
      </c>
    </row>
    <row r="14489" spans="1:12" x14ac:dyDescent="0.25">
      <c r="A14489" t="s">
        <v>54</v>
      </c>
      <c r="B14489" t="s">
        <v>79</v>
      </c>
      <c r="C14489" t="s">
        <v>28</v>
      </c>
      <c r="D14489" t="s">
        <v>15</v>
      </c>
      <c r="E14489" t="b">
        <v>1</v>
      </c>
      <c r="F14489" s="1">
        <v>45557.589212962957</v>
      </c>
      <c r="G14489" t="b">
        <v>0</v>
      </c>
      <c r="H14489" t="b">
        <v>0</v>
      </c>
      <c r="I14489" t="s">
        <v>30</v>
      </c>
      <c r="J14489" t="s">
        <v>66</v>
      </c>
      <c r="K14489" t="s">
        <v>113</v>
      </c>
      <c r="L14489">
        <v>146162</v>
      </c>
    </row>
    <row r="14490" spans="1:12" x14ac:dyDescent="0.25">
      <c r="A14490" t="s">
        <v>82</v>
      </c>
      <c r="B14490" t="s">
        <v>83</v>
      </c>
      <c r="C14490" t="s">
        <v>21</v>
      </c>
      <c r="D14490" t="s">
        <v>15</v>
      </c>
      <c r="E14490" t="b">
        <v>1</v>
      </c>
      <c r="F14490" s="1">
        <v>45480.193287037036</v>
      </c>
      <c r="G14490" t="b">
        <v>0</v>
      </c>
      <c r="H14490" t="b">
        <v>1</v>
      </c>
      <c r="I14490" t="s">
        <v>84</v>
      </c>
      <c r="J14490" t="s">
        <v>66</v>
      </c>
      <c r="K14490" t="s">
        <v>114</v>
      </c>
      <c r="L14490">
        <v>102709</v>
      </c>
    </row>
    <row r="14491" spans="1:12" x14ac:dyDescent="0.25">
      <c r="A14491" t="s">
        <v>54</v>
      </c>
      <c r="B14491" t="s">
        <v>79</v>
      </c>
      <c r="C14491" t="s">
        <v>21</v>
      </c>
      <c r="D14491" t="s">
        <v>29</v>
      </c>
      <c r="E14491" t="b">
        <v>1</v>
      </c>
      <c r="F14491" s="1">
        <v>45532.288877314822</v>
      </c>
      <c r="G14491" t="b">
        <v>0</v>
      </c>
      <c r="H14491" t="b">
        <v>1</v>
      </c>
      <c r="I14491" t="s">
        <v>30</v>
      </c>
      <c r="J14491" t="s">
        <v>31</v>
      </c>
      <c r="K14491" t="s">
        <v>25</v>
      </c>
      <c r="L14491">
        <v>126550</v>
      </c>
    </row>
    <row r="14492" spans="1:12" x14ac:dyDescent="0.25">
      <c r="A14492" t="s">
        <v>19</v>
      </c>
      <c r="B14492" t="s">
        <v>94</v>
      </c>
      <c r="C14492" t="s">
        <v>43</v>
      </c>
      <c r="D14492" t="s">
        <v>15</v>
      </c>
      <c r="E14492" t="b">
        <v>1</v>
      </c>
      <c r="F14492" s="1">
        <v>45299.300335648149</v>
      </c>
      <c r="G14492" t="b">
        <v>0</v>
      </c>
      <c r="H14492" t="b">
        <v>0</v>
      </c>
      <c r="I14492" t="s">
        <v>23</v>
      </c>
      <c r="J14492" t="s">
        <v>66</v>
      </c>
      <c r="K14492" t="s">
        <v>69</v>
      </c>
      <c r="L14492">
        <v>65842</v>
      </c>
    </row>
    <row r="14493" spans="1:12" x14ac:dyDescent="0.25">
      <c r="A14493" t="s">
        <v>49</v>
      </c>
      <c r="B14493" t="s">
        <v>108</v>
      </c>
      <c r="C14493" t="s">
        <v>43</v>
      </c>
      <c r="D14493" t="s">
        <v>29</v>
      </c>
      <c r="E14493" t="b">
        <v>1</v>
      </c>
      <c r="F14493" s="1">
        <v>45555.527372685188</v>
      </c>
      <c r="G14493" t="b">
        <v>1</v>
      </c>
      <c r="H14493" t="b">
        <v>1</v>
      </c>
      <c r="I14493" t="s">
        <v>51</v>
      </c>
      <c r="J14493" t="s">
        <v>31</v>
      </c>
      <c r="K14493" t="s">
        <v>122</v>
      </c>
      <c r="L14493">
        <v>76276</v>
      </c>
    </row>
    <row r="14494" spans="1:12" x14ac:dyDescent="0.25">
      <c r="A14494" t="s">
        <v>45</v>
      </c>
      <c r="B14494" t="s">
        <v>76</v>
      </c>
      <c r="C14494" t="s">
        <v>28</v>
      </c>
      <c r="D14494" t="s">
        <v>29</v>
      </c>
      <c r="E14494" t="b">
        <v>0</v>
      </c>
      <c r="F14494" s="1">
        <v>45630.847303240742</v>
      </c>
      <c r="G14494" t="b">
        <v>0</v>
      </c>
      <c r="H14494" t="b">
        <v>0</v>
      </c>
      <c r="I14494" t="s">
        <v>16</v>
      </c>
      <c r="J14494" t="s">
        <v>17</v>
      </c>
      <c r="K14494" t="s">
        <v>53</v>
      </c>
      <c r="L14494">
        <v>80720</v>
      </c>
    </row>
    <row r="14495" spans="1:12" x14ac:dyDescent="0.25">
      <c r="A14495" t="s">
        <v>54</v>
      </c>
      <c r="B14495" t="s">
        <v>55</v>
      </c>
      <c r="C14495" t="s">
        <v>40</v>
      </c>
      <c r="D14495" t="s">
        <v>29</v>
      </c>
      <c r="E14495" t="b">
        <v>1</v>
      </c>
      <c r="F14495" s="1">
        <v>45459.296979166669</v>
      </c>
      <c r="G14495" t="b">
        <v>1</v>
      </c>
      <c r="H14495" t="b">
        <v>0</v>
      </c>
      <c r="I14495" t="s">
        <v>30</v>
      </c>
      <c r="J14495" t="s">
        <v>34</v>
      </c>
      <c r="K14495" t="s">
        <v>128</v>
      </c>
      <c r="L14495">
        <v>142824</v>
      </c>
    </row>
    <row r="14496" spans="1:12" x14ac:dyDescent="0.25">
      <c r="A14496" t="s">
        <v>49</v>
      </c>
      <c r="B14496" t="s">
        <v>61</v>
      </c>
      <c r="C14496" t="s">
        <v>43</v>
      </c>
      <c r="D14496" t="s">
        <v>22</v>
      </c>
      <c r="E14496" t="b">
        <v>0</v>
      </c>
      <c r="F14496" s="1">
        <v>45481.468819444453</v>
      </c>
      <c r="G14496" t="b">
        <v>0</v>
      </c>
      <c r="H14496" t="b">
        <v>1</v>
      </c>
      <c r="I14496" t="s">
        <v>51</v>
      </c>
      <c r="J14496" t="s">
        <v>47</v>
      </c>
      <c r="K14496" t="s">
        <v>100</v>
      </c>
      <c r="L14496">
        <v>70545</v>
      </c>
    </row>
    <row r="14497" spans="1:12" x14ac:dyDescent="0.25">
      <c r="A14497" t="s">
        <v>82</v>
      </c>
      <c r="B14497" t="s">
        <v>91</v>
      </c>
      <c r="C14497" t="s">
        <v>21</v>
      </c>
      <c r="D14497" t="s">
        <v>29</v>
      </c>
      <c r="E14497" t="b">
        <v>1</v>
      </c>
      <c r="F14497" s="1">
        <v>45536.720046296286</v>
      </c>
      <c r="G14497" t="b">
        <v>0</v>
      </c>
      <c r="H14497" t="b">
        <v>1</v>
      </c>
      <c r="I14497" t="s">
        <v>84</v>
      </c>
      <c r="J14497" t="s">
        <v>66</v>
      </c>
      <c r="K14497" t="s">
        <v>81</v>
      </c>
      <c r="L14497">
        <v>135526</v>
      </c>
    </row>
    <row r="14498" spans="1:12" x14ac:dyDescent="0.25">
      <c r="A14498" t="s">
        <v>54</v>
      </c>
      <c r="B14498" t="s">
        <v>79</v>
      </c>
      <c r="C14498" t="s">
        <v>14</v>
      </c>
      <c r="D14498" t="s">
        <v>22</v>
      </c>
      <c r="E14498" t="b">
        <v>0</v>
      </c>
      <c r="F14498" s="1">
        <v>45582.220231481479</v>
      </c>
      <c r="G14498" t="b">
        <v>0</v>
      </c>
      <c r="H14498" t="b">
        <v>0</v>
      </c>
      <c r="I14498" t="s">
        <v>30</v>
      </c>
      <c r="J14498" t="s">
        <v>70</v>
      </c>
      <c r="K14498" t="s">
        <v>124</v>
      </c>
      <c r="L14498">
        <v>122567</v>
      </c>
    </row>
    <row r="14499" spans="1:12" x14ac:dyDescent="0.25">
      <c r="A14499" t="s">
        <v>54</v>
      </c>
      <c r="B14499" t="s">
        <v>55</v>
      </c>
      <c r="C14499" t="s">
        <v>28</v>
      </c>
      <c r="D14499" t="s">
        <v>15</v>
      </c>
      <c r="E14499" t="b">
        <v>0</v>
      </c>
      <c r="F14499" s="1">
        <v>45458.235046296293</v>
      </c>
      <c r="G14499" t="b">
        <v>0</v>
      </c>
      <c r="H14499" t="b">
        <v>1</v>
      </c>
      <c r="I14499" t="s">
        <v>30</v>
      </c>
      <c r="J14499" t="s">
        <v>66</v>
      </c>
      <c r="K14499" t="s">
        <v>92</v>
      </c>
      <c r="L14499">
        <v>136269</v>
      </c>
    </row>
    <row r="14500" spans="1:12" x14ac:dyDescent="0.25">
      <c r="A14500" t="s">
        <v>49</v>
      </c>
      <c r="B14500" t="s">
        <v>61</v>
      </c>
      <c r="C14500" t="s">
        <v>68</v>
      </c>
      <c r="D14500" t="s">
        <v>15</v>
      </c>
      <c r="E14500" t="b">
        <v>1</v>
      </c>
      <c r="F14500" s="1">
        <v>45380.482314814813</v>
      </c>
      <c r="G14500" t="b">
        <v>0</v>
      </c>
      <c r="H14500" t="b">
        <v>0</v>
      </c>
      <c r="I14500" t="s">
        <v>51</v>
      </c>
      <c r="J14500" t="s">
        <v>24</v>
      </c>
      <c r="K14500" t="s">
        <v>98</v>
      </c>
      <c r="L14500">
        <v>86394</v>
      </c>
    </row>
    <row r="14501" spans="1:12" x14ac:dyDescent="0.25">
      <c r="A14501" t="s">
        <v>26</v>
      </c>
      <c r="B14501" t="s">
        <v>27</v>
      </c>
      <c r="C14501" t="s">
        <v>21</v>
      </c>
      <c r="D14501" t="s">
        <v>22</v>
      </c>
      <c r="E14501" t="b">
        <v>0</v>
      </c>
      <c r="F14501" s="1">
        <v>45630.101990740739</v>
      </c>
      <c r="G14501" t="b">
        <v>1</v>
      </c>
      <c r="H14501" t="b">
        <v>1</v>
      </c>
      <c r="I14501" t="s">
        <v>30</v>
      </c>
      <c r="J14501" t="s">
        <v>44</v>
      </c>
      <c r="K14501" t="s">
        <v>128</v>
      </c>
      <c r="L14501">
        <v>105507</v>
      </c>
    </row>
    <row r="14502" spans="1:12" x14ac:dyDescent="0.25">
      <c r="A14502" t="s">
        <v>54</v>
      </c>
      <c r="B14502" t="s">
        <v>79</v>
      </c>
      <c r="C14502" t="s">
        <v>40</v>
      </c>
      <c r="D14502" t="s">
        <v>15</v>
      </c>
      <c r="E14502" t="b">
        <v>0</v>
      </c>
      <c r="F14502" s="1">
        <v>45472.99790509259</v>
      </c>
      <c r="G14502" t="b">
        <v>0</v>
      </c>
      <c r="H14502" t="b">
        <v>1</v>
      </c>
      <c r="I14502" t="s">
        <v>30</v>
      </c>
      <c r="J14502" t="s">
        <v>70</v>
      </c>
      <c r="K14502" t="s">
        <v>122</v>
      </c>
      <c r="L14502">
        <v>139703</v>
      </c>
    </row>
    <row r="14503" spans="1:12" x14ac:dyDescent="0.25">
      <c r="A14503" t="s">
        <v>38</v>
      </c>
      <c r="B14503" t="s">
        <v>39</v>
      </c>
      <c r="C14503" t="s">
        <v>43</v>
      </c>
      <c r="D14503" t="s">
        <v>15</v>
      </c>
      <c r="E14503" t="b">
        <v>1</v>
      </c>
      <c r="F14503" s="1">
        <v>45384.660011574073</v>
      </c>
      <c r="G14503" t="b">
        <v>0</v>
      </c>
      <c r="H14503" t="b">
        <v>0</v>
      </c>
      <c r="I14503" t="s">
        <v>41</v>
      </c>
      <c r="J14503" t="s">
        <v>17</v>
      </c>
      <c r="K14503" t="s">
        <v>118</v>
      </c>
      <c r="L14503">
        <v>79781</v>
      </c>
    </row>
    <row r="14504" spans="1:12" x14ac:dyDescent="0.25">
      <c r="A14504" t="s">
        <v>45</v>
      </c>
      <c r="B14504" t="s">
        <v>76</v>
      </c>
      <c r="C14504" t="s">
        <v>28</v>
      </c>
      <c r="D14504" t="s">
        <v>29</v>
      </c>
      <c r="E14504" t="b">
        <v>0</v>
      </c>
      <c r="F14504" s="1">
        <v>45439.022268518522</v>
      </c>
      <c r="G14504" t="b">
        <v>1</v>
      </c>
      <c r="H14504" t="b">
        <v>1</v>
      </c>
      <c r="I14504" t="s">
        <v>16</v>
      </c>
      <c r="J14504" t="s">
        <v>34</v>
      </c>
      <c r="K14504" t="s">
        <v>104</v>
      </c>
      <c r="L14504">
        <v>118793</v>
      </c>
    </row>
    <row r="14505" spans="1:12" x14ac:dyDescent="0.25">
      <c r="A14505" t="s">
        <v>19</v>
      </c>
      <c r="B14505" t="s">
        <v>20</v>
      </c>
      <c r="C14505" t="s">
        <v>43</v>
      </c>
      <c r="D14505" t="s">
        <v>15</v>
      </c>
      <c r="E14505" t="b">
        <v>1</v>
      </c>
      <c r="F14505" s="1">
        <v>45548.884988425933</v>
      </c>
      <c r="G14505" t="b">
        <v>1</v>
      </c>
      <c r="H14505" t="b">
        <v>1</v>
      </c>
      <c r="I14505" t="s">
        <v>23</v>
      </c>
      <c r="J14505" t="s">
        <v>44</v>
      </c>
      <c r="K14505" t="s">
        <v>90</v>
      </c>
      <c r="L14505">
        <v>64511</v>
      </c>
    </row>
    <row r="14506" spans="1:12" x14ac:dyDescent="0.25">
      <c r="A14506" t="s">
        <v>26</v>
      </c>
      <c r="B14506" t="s">
        <v>71</v>
      </c>
      <c r="C14506" t="s">
        <v>14</v>
      </c>
      <c r="D14506" t="s">
        <v>22</v>
      </c>
      <c r="E14506" t="b">
        <v>0</v>
      </c>
      <c r="F14506" s="1">
        <v>45308.257916666669</v>
      </c>
      <c r="G14506" t="b">
        <v>0</v>
      </c>
      <c r="H14506" t="b">
        <v>0</v>
      </c>
      <c r="I14506" t="s">
        <v>30</v>
      </c>
      <c r="J14506" t="s">
        <v>34</v>
      </c>
      <c r="K14506" t="s">
        <v>58</v>
      </c>
      <c r="L14506">
        <v>129107</v>
      </c>
    </row>
    <row r="14507" spans="1:12" x14ac:dyDescent="0.25">
      <c r="A14507" t="s">
        <v>45</v>
      </c>
      <c r="B14507" t="s">
        <v>46</v>
      </c>
      <c r="C14507" t="s">
        <v>43</v>
      </c>
      <c r="D14507" t="s">
        <v>29</v>
      </c>
      <c r="E14507" t="b">
        <v>1</v>
      </c>
      <c r="F14507" s="1">
        <v>45488.709374999999</v>
      </c>
      <c r="G14507" t="b">
        <v>1</v>
      </c>
      <c r="H14507" t="b">
        <v>1</v>
      </c>
      <c r="I14507" t="s">
        <v>16</v>
      </c>
      <c r="J14507" t="s">
        <v>44</v>
      </c>
      <c r="K14507" t="s">
        <v>123</v>
      </c>
      <c r="L14507">
        <v>83763</v>
      </c>
    </row>
    <row r="14508" spans="1:12" x14ac:dyDescent="0.25">
      <c r="A14508" t="s">
        <v>54</v>
      </c>
      <c r="B14508" t="s">
        <v>79</v>
      </c>
      <c r="C14508" t="s">
        <v>40</v>
      </c>
      <c r="D14508" t="s">
        <v>22</v>
      </c>
      <c r="E14508" t="b">
        <v>0</v>
      </c>
      <c r="F14508" s="1">
        <v>45472.07708333333</v>
      </c>
      <c r="G14508" t="b">
        <v>0</v>
      </c>
      <c r="H14508" t="b">
        <v>0</v>
      </c>
      <c r="I14508" t="s">
        <v>30</v>
      </c>
      <c r="J14508" t="s">
        <v>17</v>
      </c>
      <c r="K14508" t="s">
        <v>125</v>
      </c>
      <c r="L14508">
        <v>132557</v>
      </c>
    </row>
    <row r="14509" spans="1:12" x14ac:dyDescent="0.25">
      <c r="A14509" t="s">
        <v>19</v>
      </c>
      <c r="B14509" t="s">
        <v>94</v>
      </c>
      <c r="C14509" t="s">
        <v>14</v>
      </c>
      <c r="D14509" t="s">
        <v>15</v>
      </c>
      <c r="E14509" t="b">
        <v>1</v>
      </c>
      <c r="F14509" s="1">
        <v>45364.607129629629</v>
      </c>
      <c r="G14509" t="b">
        <v>0</v>
      </c>
      <c r="H14509" t="b">
        <v>1</v>
      </c>
      <c r="I14509" t="s">
        <v>23</v>
      </c>
      <c r="J14509" t="s">
        <v>70</v>
      </c>
      <c r="K14509" t="s">
        <v>42</v>
      </c>
      <c r="L14509">
        <v>63004</v>
      </c>
    </row>
    <row r="14510" spans="1:12" x14ac:dyDescent="0.25">
      <c r="A14510" t="s">
        <v>54</v>
      </c>
      <c r="B14510" t="s">
        <v>55</v>
      </c>
      <c r="C14510" t="s">
        <v>28</v>
      </c>
      <c r="D14510" t="s">
        <v>15</v>
      </c>
      <c r="E14510" t="b">
        <v>1</v>
      </c>
      <c r="F14510" s="1">
        <v>45320.318981481483</v>
      </c>
      <c r="G14510" t="b">
        <v>1</v>
      </c>
      <c r="H14510" t="b">
        <v>0</v>
      </c>
      <c r="I14510" t="s">
        <v>30</v>
      </c>
      <c r="J14510" t="s">
        <v>24</v>
      </c>
      <c r="K14510" t="s">
        <v>111</v>
      </c>
      <c r="L14510">
        <v>153268</v>
      </c>
    </row>
    <row r="14511" spans="1:12" x14ac:dyDescent="0.25">
      <c r="A14511" t="s">
        <v>54</v>
      </c>
      <c r="B14511" t="s">
        <v>55</v>
      </c>
      <c r="C14511" t="s">
        <v>28</v>
      </c>
      <c r="D14511" t="s">
        <v>15</v>
      </c>
      <c r="E14511" t="b">
        <v>0</v>
      </c>
      <c r="F14511" s="1">
        <v>45294.187476851846</v>
      </c>
      <c r="G14511" t="b">
        <v>1</v>
      </c>
      <c r="H14511" t="b">
        <v>0</v>
      </c>
      <c r="I14511" t="s">
        <v>30</v>
      </c>
      <c r="J14511" t="s">
        <v>44</v>
      </c>
      <c r="K14511" t="s">
        <v>65</v>
      </c>
      <c r="L14511">
        <v>150523</v>
      </c>
    </row>
    <row r="14512" spans="1:12" x14ac:dyDescent="0.25">
      <c r="A14512" t="s">
        <v>49</v>
      </c>
      <c r="B14512" t="s">
        <v>50</v>
      </c>
      <c r="C14512" t="s">
        <v>68</v>
      </c>
      <c r="D14512" t="s">
        <v>29</v>
      </c>
      <c r="E14512" t="b">
        <v>1</v>
      </c>
      <c r="F14512" s="1">
        <v>45354.163425925923</v>
      </c>
      <c r="G14512" t="b">
        <v>1</v>
      </c>
      <c r="H14512" t="b">
        <v>0</v>
      </c>
      <c r="I14512" t="s">
        <v>51</v>
      </c>
      <c r="J14512" t="s">
        <v>47</v>
      </c>
      <c r="K14512" t="s">
        <v>123</v>
      </c>
      <c r="L14512">
        <v>91130</v>
      </c>
    </row>
    <row r="14513" spans="1:12" x14ac:dyDescent="0.25">
      <c r="A14513" t="s">
        <v>45</v>
      </c>
      <c r="B14513" t="s">
        <v>76</v>
      </c>
      <c r="C14513" t="s">
        <v>21</v>
      </c>
      <c r="D14513" t="s">
        <v>22</v>
      </c>
      <c r="E14513" t="b">
        <v>1</v>
      </c>
      <c r="F14513" s="1">
        <v>45388.356412037043</v>
      </c>
      <c r="G14513" t="b">
        <v>1</v>
      </c>
      <c r="H14513" t="b">
        <v>0</v>
      </c>
      <c r="I14513" t="s">
        <v>16</v>
      </c>
      <c r="J14513" t="s">
        <v>52</v>
      </c>
      <c r="K14513" t="s">
        <v>35</v>
      </c>
      <c r="L14513">
        <v>94056</v>
      </c>
    </row>
    <row r="14514" spans="1:12" x14ac:dyDescent="0.25">
      <c r="A14514" t="s">
        <v>19</v>
      </c>
      <c r="B14514" t="s">
        <v>86</v>
      </c>
      <c r="C14514" t="s">
        <v>40</v>
      </c>
      <c r="D14514" t="s">
        <v>29</v>
      </c>
      <c r="E14514" t="b">
        <v>0</v>
      </c>
      <c r="F14514" s="1">
        <v>45463.77753472222</v>
      </c>
      <c r="G14514" t="b">
        <v>1</v>
      </c>
      <c r="H14514" t="b">
        <v>1</v>
      </c>
      <c r="I14514" t="s">
        <v>23</v>
      </c>
      <c r="J14514" t="s">
        <v>31</v>
      </c>
      <c r="K14514" t="s">
        <v>116</v>
      </c>
      <c r="L14514">
        <v>62670</v>
      </c>
    </row>
    <row r="14515" spans="1:12" x14ac:dyDescent="0.25">
      <c r="A14515" t="s">
        <v>19</v>
      </c>
      <c r="B14515" t="s">
        <v>86</v>
      </c>
      <c r="C14515" t="s">
        <v>68</v>
      </c>
      <c r="D14515" t="s">
        <v>15</v>
      </c>
      <c r="E14515" t="b">
        <v>1</v>
      </c>
      <c r="F14515" s="1">
        <v>45421.632349537038</v>
      </c>
      <c r="G14515" t="b">
        <v>0</v>
      </c>
      <c r="H14515" t="b">
        <v>0</v>
      </c>
      <c r="I14515" t="s">
        <v>23</v>
      </c>
      <c r="J14515" t="s">
        <v>70</v>
      </c>
      <c r="K14515" t="s">
        <v>129</v>
      </c>
      <c r="L14515">
        <v>74212</v>
      </c>
    </row>
    <row r="14516" spans="1:12" x14ac:dyDescent="0.25">
      <c r="A14516" t="s">
        <v>12</v>
      </c>
      <c r="B14516" t="s">
        <v>63</v>
      </c>
      <c r="C14516" t="s">
        <v>40</v>
      </c>
      <c r="D14516" t="s">
        <v>22</v>
      </c>
      <c r="E14516" t="b">
        <v>1</v>
      </c>
      <c r="F14516" s="1">
        <v>45501.873668981483</v>
      </c>
      <c r="G14516" t="b">
        <v>1</v>
      </c>
      <c r="H14516" t="b">
        <v>0</v>
      </c>
      <c r="I14516" t="s">
        <v>16</v>
      </c>
      <c r="J14516" t="s">
        <v>80</v>
      </c>
      <c r="K14516" t="s">
        <v>18</v>
      </c>
      <c r="L14516">
        <v>112511</v>
      </c>
    </row>
    <row r="14517" spans="1:12" x14ac:dyDescent="0.25">
      <c r="A14517" t="s">
        <v>38</v>
      </c>
      <c r="B14517" t="s">
        <v>95</v>
      </c>
      <c r="C14517" t="s">
        <v>28</v>
      </c>
      <c r="D14517" t="s">
        <v>29</v>
      </c>
      <c r="E14517" t="b">
        <v>0</v>
      </c>
      <c r="F14517" s="1">
        <v>45622.56827546296</v>
      </c>
      <c r="G14517" t="b">
        <v>1</v>
      </c>
      <c r="H14517" t="b">
        <v>1</v>
      </c>
      <c r="I14517" t="s">
        <v>41</v>
      </c>
      <c r="J14517" t="s">
        <v>64</v>
      </c>
      <c r="K14517" t="s">
        <v>101</v>
      </c>
      <c r="L14517">
        <v>88164</v>
      </c>
    </row>
    <row r="14518" spans="1:12" x14ac:dyDescent="0.25">
      <c r="A14518" t="s">
        <v>49</v>
      </c>
      <c r="B14518" t="s">
        <v>108</v>
      </c>
      <c r="C14518" t="s">
        <v>68</v>
      </c>
      <c r="D14518" t="s">
        <v>15</v>
      </c>
      <c r="E14518" t="b">
        <v>0</v>
      </c>
      <c r="F14518" s="1">
        <v>45641.59447916667</v>
      </c>
      <c r="G14518" t="b">
        <v>1</v>
      </c>
      <c r="H14518" t="b">
        <v>1</v>
      </c>
      <c r="I14518" t="s">
        <v>51</v>
      </c>
      <c r="J14518" t="s">
        <v>80</v>
      </c>
      <c r="K14518" t="s">
        <v>48</v>
      </c>
      <c r="L14518">
        <v>91030</v>
      </c>
    </row>
    <row r="14519" spans="1:12" x14ac:dyDescent="0.25">
      <c r="A14519" t="s">
        <v>82</v>
      </c>
      <c r="B14519" t="s">
        <v>83</v>
      </c>
      <c r="C14519" t="s">
        <v>14</v>
      </c>
      <c r="D14519" t="s">
        <v>15</v>
      </c>
      <c r="E14519" t="b">
        <v>1</v>
      </c>
      <c r="F14519" s="1">
        <v>45647.695590277777</v>
      </c>
      <c r="G14519" t="b">
        <v>1</v>
      </c>
      <c r="H14519" t="b">
        <v>0</v>
      </c>
      <c r="I14519" t="s">
        <v>84</v>
      </c>
      <c r="J14519" t="s">
        <v>44</v>
      </c>
      <c r="K14519" t="s">
        <v>123</v>
      </c>
      <c r="L14519">
        <v>104925</v>
      </c>
    </row>
    <row r="14520" spans="1:12" x14ac:dyDescent="0.25">
      <c r="A14520" t="s">
        <v>38</v>
      </c>
      <c r="B14520" t="s">
        <v>39</v>
      </c>
      <c r="C14520" t="s">
        <v>21</v>
      </c>
      <c r="D14520" t="s">
        <v>15</v>
      </c>
      <c r="E14520" t="b">
        <v>1</v>
      </c>
      <c r="F14520" s="1">
        <v>45435.100613425922</v>
      </c>
      <c r="G14520" t="b">
        <v>0</v>
      </c>
      <c r="H14520" t="b">
        <v>1</v>
      </c>
      <c r="I14520" t="s">
        <v>41</v>
      </c>
      <c r="J14520" t="s">
        <v>24</v>
      </c>
      <c r="K14520" t="s">
        <v>122</v>
      </c>
      <c r="L14520">
        <v>80148</v>
      </c>
    </row>
    <row r="14521" spans="1:12" x14ac:dyDescent="0.25">
      <c r="A14521" t="s">
        <v>54</v>
      </c>
      <c r="B14521" t="s">
        <v>79</v>
      </c>
      <c r="C14521" t="s">
        <v>28</v>
      </c>
      <c r="D14521" t="s">
        <v>22</v>
      </c>
      <c r="E14521" t="b">
        <v>0</v>
      </c>
      <c r="F14521" s="1">
        <v>45491.341689814813</v>
      </c>
      <c r="G14521" t="b">
        <v>0</v>
      </c>
      <c r="H14521" t="b">
        <v>1</v>
      </c>
      <c r="I14521" t="s">
        <v>30</v>
      </c>
      <c r="J14521" t="s">
        <v>52</v>
      </c>
      <c r="K14521" t="s">
        <v>25</v>
      </c>
      <c r="L14521">
        <v>150149</v>
      </c>
    </row>
    <row r="14522" spans="1:12" x14ac:dyDescent="0.25">
      <c r="A14522" t="s">
        <v>19</v>
      </c>
      <c r="B14522" t="s">
        <v>86</v>
      </c>
      <c r="C14522" t="s">
        <v>21</v>
      </c>
      <c r="D14522" t="s">
        <v>22</v>
      </c>
      <c r="E14522" t="b">
        <v>0</v>
      </c>
      <c r="F14522" s="1">
        <v>45489.143229166657</v>
      </c>
      <c r="G14522" t="b">
        <v>0</v>
      </c>
      <c r="H14522" t="b">
        <v>0</v>
      </c>
      <c r="I14522" t="s">
        <v>23</v>
      </c>
      <c r="J14522" t="s">
        <v>80</v>
      </c>
      <c r="K14522" t="s">
        <v>117</v>
      </c>
      <c r="L14522">
        <v>81594</v>
      </c>
    </row>
    <row r="14523" spans="1:12" x14ac:dyDescent="0.25">
      <c r="A14523" t="s">
        <v>49</v>
      </c>
      <c r="B14523" t="s">
        <v>50</v>
      </c>
      <c r="C14523" t="s">
        <v>14</v>
      </c>
      <c r="D14523" t="s">
        <v>22</v>
      </c>
      <c r="E14523" t="b">
        <v>0</v>
      </c>
      <c r="F14523" s="1">
        <v>45301.384456018517</v>
      </c>
      <c r="G14523" t="b">
        <v>0</v>
      </c>
      <c r="H14523" t="b">
        <v>0</v>
      </c>
      <c r="I14523" t="s">
        <v>51</v>
      </c>
      <c r="J14523" t="s">
        <v>64</v>
      </c>
      <c r="K14523" t="s">
        <v>92</v>
      </c>
      <c r="L14523">
        <v>80578</v>
      </c>
    </row>
    <row r="14524" spans="1:12" x14ac:dyDescent="0.25">
      <c r="A14524" t="s">
        <v>26</v>
      </c>
      <c r="B14524" t="s">
        <v>33</v>
      </c>
      <c r="C14524" t="s">
        <v>40</v>
      </c>
      <c r="D14524" t="s">
        <v>22</v>
      </c>
      <c r="E14524" t="b">
        <v>1</v>
      </c>
      <c r="F14524" s="1">
        <v>45389.815567129634</v>
      </c>
      <c r="G14524" t="b">
        <v>1</v>
      </c>
      <c r="H14524" t="b">
        <v>1</v>
      </c>
      <c r="I14524" t="s">
        <v>30</v>
      </c>
      <c r="J14524" t="s">
        <v>80</v>
      </c>
      <c r="K14524" t="s">
        <v>37</v>
      </c>
      <c r="L14524">
        <v>127722</v>
      </c>
    </row>
    <row r="14525" spans="1:12" x14ac:dyDescent="0.25">
      <c r="A14525" t="s">
        <v>45</v>
      </c>
      <c r="B14525" t="s">
        <v>46</v>
      </c>
      <c r="C14525" t="s">
        <v>21</v>
      </c>
      <c r="D14525" t="s">
        <v>15</v>
      </c>
      <c r="E14525" t="b">
        <v>1</v>
      </c>
      <c r="F14525" s="1">
        <v>45649.872037037043</v>
      </c>
      <c r="G14525" t="b">
        <v>0</v>
      </c>
      <c r="H14525" t="b">
        <v>0</v>
      </c>
      <c r="I14525" t="s">
        <v>16</v>
      </c>
      <c r="J14525" t="s">
        <v>44</v>
      </c>
      <c r="K14525" t="s">
        <v>78</v>
      </c>
      <c r="L14525">
        <v>86037</v>
      </c>
    </row>
    <row r="14526" spans="1:12" x14ac:dyDescent="0.25">
      <c r="A14526" t="s">
        <v>54</v>
      </c>
      <c r="B14526" t="s">
        <v>79</v>
      </c>
      <c r="C14526" t="s">
        <v>40</v>
      </c>
      <c r="D14526" t="s">
        <v>15</v>
      </c>
      <c r="E14526" t="b">
        <v>1</v>
      </c>
      <c r="F14526" s="1">
        <v>45539.335185185177</v>
      </c>
      <c r="G14526" t="b">
        <v>0</v>
      </c>
      <c r="H14526" t="b">
        <v>0</v>
      </c>
      <c r="I14526" t="s">
        <v>30</v>
      </c>
      <c r="J14526" t="s">
        <v>64</v>
      </c>
      <c r="K14526" t="s">
        <v>126</v>
      </c>
      <c r="L14526">
        <v>133139</v>
      </c>
    </row>
    <row r="14527" spans="1:12" x14ac:dyDescent="0.25">
      <c r="A14527" t="s">
        <v>38</v>
      </c>
      <c r="B14527" t="s">
        <v>107</v>
      </c>
      <c r="C14527" t="s">
        <v>68</v>
      </c>
      <c r="D14527" t="s">
        <v>29</v>
      </c>
      <c r="E14527" t="b">
        <v>0</v>
      </c>
      <c r="F14527" s="1">
        <v>45430.434756944444</v>
      </c>
      <c r="G14527" t="b">
        <v>0</v>
      </c>
      <c r="H14527" t="b">
        <v>0</v>
      </c>
      <c r="I14527" t="s">
        <v>41</v>
      </c>
      <c r="J14527" t="s">
        <v>44</v>
      </c>
      <c r="K14527" t="s">
        <v>122</v>
      </c>
      <c r="L14527">
        <v>94445</v>
      </c>
    </row>
    <row r="14528" spans="1:12" x14ac:dyDescent="0.25">
      <c r="A14528" t="s">
        <v>45</v>
      </c>
      <c r="B14528" t="s">
        <v>46</v>
      </c>
      <c r="C14528" t="s">
        <v>43</v>
      </c>
      <c r="D14528" t="s">
        <v>29</v>
      </c>
      <c r="E14528" t="b">
        <v>1</v>
      </c>
      <c r="F14528" s="1">
        <v>45562.114664351851</v>
      </c>
      <c r="G14528" t="b">
        <v>1</v>
      </c>
      <c r="H14528" t="b">
        <v>1</v>
      </c>
      <c r="I14528" t="s">
        <v>16</v>
      </c>
      <c r="J14528" t="s">
        <v>70</v>
      </c>
      <c r="K14528" t="s">
        <v>105</v>
      </c>
      <c r="L14528">
        <v>105049</v>
      </c>
    </row>
    <row r="14529" spans="1:12" x14ac:dyDescent="0.25">
      <c r="A14529" t="s">
        <v>49</v>
      </c>
      <c r="B14529" t="s">
        <v>108</v>
      </c>
      <c r="C14529" t="s">
        <v>40</v>
      </c>
      <c r="D14529" t="s">
        <v>15</v>
      </c>
      <c r="E14529" t="b">
        <v>0</v>
      </c>
      <c r="F14529" s="1">
        <v>45414.124560185177</v>
      </c>
      <c r="G14529" t="b">
        <v>0</v>
      </c>
      <c r="H14529" t="b">
        <v>0</v>
      </c>
      <c r="I14529" t="s">
        <v>51</v>
      </c>
      <c r="J14529" t="s">
        <v>70</v>
      </c>
      <c r="K14529" t="s">
        <v>123</v>
      </c>
      <c r="L14529">
        <v>89023</v>
      </c>
    </row>
    <row r="14530" spans="1:12" x14ac:dyDescent="0.25">
      <c r="A14530" t="s">
        <v>82</v>
      </c>
      <c r="B14530" t="s">
        <v>91</v>
      </c>
      <c r="C14530" t="s">
        <v>28</v>
      </c>
      <c r="D14530" t="s">
        <v>22</v>
      </c>
      <c r="E14530" t="b">
        <v>0</v>
      </c>
      <c r="F14530" s="1">
        <v>45461.256041666667</v>
      </c>
      <c r="G14530" t="b">
        <v>0</v>
      </c>
      <c r="H14530" t="b">
        <v>0</v>
      </c>
      <c r="I14530" t="s">
        <v>84</v>
      </c>
      <c r="J14530" t="s">
        <v>70</v>
      </c>
      <c r="K14530" t="s">
        <v>87</v>
      </c>
      <c r="L14530">
        <v>131140</v>
      </c>
    </row>
    <row r="14531" spans="1:12" x14ac:dyDescent="0.25">
      <c r="A14531" t="s">
        <v>49</v>
      </c>
      <c r="B14531" t="s">
        <v>50</v>
      </c>
      <c r="C14531" t="s">
        <v>68</v>
      </c>
      <c r="D14531" t="s">
        <v>15</v>
      </c>
      <c r="E14531" t="b">
        <v>0</v>
      </c>
      <c r="F14531" s="1">
        <v>45522.266122685192</v>
      </c>
      <c r="G14531" t="b">
        <v>1</v>
      </c>
      <c r="H14531" t="b">
        <v>0</v>
      </c>
      <c r="I14531" t="s">
        <v>51</v>
      </c>
      <c r="J14531" t="s">
        <v>64</v>
      </c>
      <c r="K14531" t="s">
        <v>18</v>
      </c>
      <c r="L14531">
        <v>95188</v>
      </c>
    </row>
    <row r="14532" spans="1:12" x14ac:dyDescent="0.25">
      <c r="A14532" t="s">
        <v>45</v>
      </c>
      <c r="B14532" t="s">
        <v>46</v>
      </c>
      <c r="C14532" t="s">
        <v>14</v>
      </c>
      <c r="D14532" t="s">
        <v>29</v>
      </c>
      <c r="E14532" t="b">
        <v>1</v>
      </c>
      <c r="F14532" s="1">
        <v>45507.622974537036</v>
      </c>
      <c r="G14532" t="b">
        <v>0</v>
      </c>
      <c r="H14532" t="b">
        <v>1</v>
      </c>
      <c r="I14532" t="s">
        <v>16</v>
      </c>
      <c r="J14532" t="s">
        <v>24</v>
      </c>
      <c r="K14532" t="s">
        <v>102</v>
      </c>
      <c r="L14532">
        <v>103589</v>
      </c>
    </row>
    <row r="14533" spans="1:12" x14ac:dyDescent="0.25">
      <c r="A14533" t="s">
        <v>54</v>
      </c>
      <c r="B14533" t="s">
        <v>55</v>
      </c>
      <c r="C14533" t="s">
        <v>21</v>
      </c>
      <c r="D14533" t="s">
        <v>22</v>
      </c>
      <c r="E14533" t="b">
        <v>0</v>
      </c>
      <c r="F14533" s="1">
        <v>45395.728391203702</v>
      </c>
      <c r="G14533" t="b">
        <v>1</v>
      </c>
      <c r="H14533" t="b">
        <v>0</v>
      </c>
      <c r="I14533" t="s">
        <v>30</v>
      </c>
      <c r="J14533" t="s">
        <v>44</v>
      </c>
      <c r="K14533" t="s">
        <v>42</v>
      </c>
      <c r="L14533">
        <v>144200</v>
      </c>
    </row>
    <row r="14534" spans="1:12" x14ac:dyDescent="0.25">
      <c r="A14534" t="s">
        <v>38</v>
      </c>
      <c r="B14534" t="s">
        <v>39</v>
      </c>
      <c r="C14534" t="s">
        <v>14</v>
      </c>
      <c r="D14534" t="s">
        <v>29</v>
      </c>
      <c r="E14534" t="b">
        <v>0</v>
      </c>
      <c r="F14534" s="1">
        <v>45488.053148148138</v>
      </c>
      <c r="G14534" t="b">
        <v>0</v>
      </c>
      <c r="H14534" t="b">
        <v>0</v>
      </c>
      <c r="I14534" t="s">
        <v>41</v>
      </c>
      <c r="J14534" t="s">
        <v>52</v>
      </c>
      <c r="K14534" t="s">
        <v>101</v>
      </c>
      <c r="L14534">
        <v>67436</v>
      </c>
    </row>
    <row r="14535" spans="1:12" x14ac:dyDescent="0.25">
      <c r="A14535" t="s">
        <v>54</v>
      </c>
      <c r="B14535" t="s">
        <v>79</v>
      </c>
      <c r="C14535" t="s">
        <v>43</v>
      </c>
      <c r="D14535" t="s">
        <v>22</v>
      </c>
      <c r="E14535" t="b">
        <v>1</v>
      </c>
      <c r="F14535" s="1">
        <v>45464.319733796299</v>
      </c>
      <c r="G14535" t="b">
        <v>0</v>
      </c>
      <c r="H14535" t="b">
        <v>0</v>
      </c>
      <c r="I14535" t="s">
        <v>30</v>
      </c>
      <c r="J14535" t="s">
        <v>80</v>
      </c>
      <c r="K14535" t="s">
        <v>32</v>
      </c>
      <c r="L14535">
        <v>138723</v>
      </c>
    </row>
    <row r="14536" spans="1:12" x14ac:dyDescent="0.25">
      <c r="A14536" t="s">
        <v>54</v>
      </c>
      <c r="B14536" t="s">
        <v>79</v>
      </c>
      <c r="C14536" t="s">
        <v>21</v>
      </c>
      <c r="D14536" t="s">
        <v>22</v>
      </c>
      <c r="E14536" t="b">
        <v>0</v>
      </c>
      <c r="F14536" s="1">
        <v>45652.07540509259</v>
      </c>
      <c r="G14536" t="b">
        <v>1</v>
      </c>
      <c r="H14536" t="b">
        <v>0</v>
      </c>
      <c r="I14536" t="s">
        <v>30</v>
      </c>
      <c r="J14536" t="s">
        <v>72</v>
      </c>
      <c r="K14536" t="s">
        <v>59</v>
      </c>
      <c r="L14536">
        <v>145434</v>
      </c>
    </row>
    <row r="14537" spans="1:12" x14ac:dyDescent="0.25">
      <c r="A14537" t="s">
        <v>19</v>
      </c>
      <c r="B14537" t="s">
        <v>20</v>
      </c>
      <c r="C14537" t="s">
        <v>68</v>
      </c>
      <c r="D14537" t="s">
        <v>15</v>
      </c>
      <c r="E14537" t="b">
        <v>1</v>
      </c>
      <c r="F14537" s="1">
        <v>45396.415625000001</v>
      </c>
      <c r="G14537" t="b">
        <v>0</v>
      </c>
      <c r="H14537" t="b">
        <v>1</v>
      </c>
      <c r="I14537" t="s">
        <v>23</v>
      </c>
      <c r="J14537" t="s">
        <v>57</v>
      </c>
      <c r="K14537" t="s">
        <v>87</v>
      </c>
      <c r="L14537">
        <v>67400</v>
      </c>
    </row>
    <row r="14538" spans="1:12" x14ac:dyDescent="0.25">
      <c r="A14538" t="s">
        <v>38</v>
      </c>
      <c r="B14538" t="s">
        <v>107</v>
      </c>
      <c r="C14538" t="s">
        <v>40</v>
      </c>
      <c r="D14538" t="s">
        <v>29</v>
      </c>
      <c r="E14538" t="b">
        <v>0</v>
      </c>
      <c r="F14538" s="1">
        <v>45497.101458333331</v>
      </c>
      <c r="G14538" t="b">
        <v>0</v>
      </c>
      <c r="H14538" t="b">
        <v>1</v>
      </c>
      <c r="I14538" t="s">
        <v>41</v>
      </c>
      <c r="J14538" t="s">
        <v>80</v>
      </c>
      <c r="K14538" t="s">
        <v>98</v>
      </c>
      <c r="L14538">
        <v>71722</v>
      </c>
    </row>
    <row r="14539" spans="1:12" x14ac:dyDescent="0.25">
      <c r="A14539" t="s">
        <v>82</v>
      </c>
      <c r="B14539" t="s">
        <v>85</v>
      </c>
      <c r="C14539" t="s">
        <v>68</v>
      </c>
      <c r="D14539" t="s">
        <v>15</v>
      </c>
      <c r="E14539" t="b">
        <v>1</v>
      </c>
      <c r="F14539" s="1">
        <v>45435.531099537038</v>
      </c>
      <c r="G14539" t="b">
        <v>1</v>
      </c>
      <c r="H14539" t="b">
        <v>0</v>
      </c>
      <c r="I14539" t="s">
        <v>84</v>
      </c>
      <c r="J14539" t="s">
        <v>66</v>
      </c>
      <c r="K14539" t="s">
        <v>117</v>
      </c>
      <c r="L14539">
        <v>130778</v>
      </c>
    </row>
    <row r="14540" spans="1:12" x14ac:dyDescent="0.25">
      <c r="A14540" t="s">
        <v>38</v>
      </c>
      <c r="B14540" t="s">
        <v>39</v>
      </c>
      <c r="C14540" t="s">
        <v>28</v>
      </c>
      <c r="D14540" t="s">
        <v>15</v>
      </c>
      <c r="E14540" t="b">
        <v>1</v>
      </c>
      <c r="F14540" s="1">
        <v>45373.493344907409</v>
      </c>
      <c r="G14540" t="b">
        <v>0</v>
      </c>
      <c r="H14540" t="b">
        <v>0</v>
      </c>
      <c r="I14540" t="s">
        <v>41</v>
      </c>
      <c r="J14540" t="s">
        <v>24</v>
      </c>
      <c r="K14540" t="s">
        <v>59</v>
      </c>
      <c r="L14540">
        <v>79167</v>
      </c>
    </row>
    <row r="14541" spans="1:12" x14ac:dyDescent="0.25">
      <c r="A14541" t="s">
        <v>82</v>
      </c>
      <c r="B14541" t="s">
        <v>83</v>
      </c>
      <c r="C14541" t="s">
        <v>21</v>
      </c>
      <c r="D14541" t="s">
        <v>15</v>
      </c>
      <c r="E14541" t="b">
        <v>0</v>
      </c>
      <c r="F14541" s="1">
        <v>45508.652071759258</v>
      </c>
      <c r="G14541" t="b">
        <v>1</v>
      </c>
      <c r="H14541" t="b">
        <v>0</v>
      </c>
      <c r="I14541" t="s">
        <v>84</v>
      </c>
      <c r="J14541" t="s">
        <v>52</v>
      </c>
      <c r="K14541" t="s">
        <v>90</v>
      </c>
      <c r="L14541">
        <v>110218</v>
      </c>
    </row>
    <row r="14542" spans="1:12" x14ac:dyDescent="0.25">
      <c r="A14542" t="s">
        <v>26</v>
      </c>
      <c r="B14542" t="s">
        <v>33</v>
      </c>
      <c r="C14542" t="s">
        <v>43</v>
      </c>
      <c r="D14542" t="s">
        <v>22</v>
      </c>
      <c r="E14542" t="b">
        <v>0</v>
      </c>
      <c r="F14542" s="1">
        <v>45323.519606481481</v>
      </c>
      <c r="G14542" t="b">
        <v>0</v>
      </c>
      <c r="H14542" t="b">
        <v>0</v>
      </c>
      <c r="I14542" t="s">
        <v>30</v>
      </c>
      <c r="J14542" t="s">
        <v>52</v>
      </c>
      <c r="K14542" t="s">
        <v>53</v>
      </c>
      <c r="L14542">
        <v>112745</v>
      </c>
    </row>
    <row r="14543" spans="1:12" x14ac:dyDescent="0.25">
      <c r="A14543" t="s">
        <v>26</v>
      </c>
      <c r="B14543" t="s">
        <v>27</v>
      </c>
      <c r="C14543" t="s">
        <v>21</v>
      </c>
      <c r="D14543" t="s">
        <v>15</v>
      </c>
      <c r="E14543" t="b">
        <v>0</v>
      </c>
      <c r="F14543" s="1">
        <v>45343.458518518521</v>
      </c>
      <c r="G14543" t="b">
        <v>0</v>
      </c>
      <c r="H14543" t="b">
        <v>0</v>
      </c>
      <c r="I14543" t="s">
        <v>30</v>
      </c>
      <c r="J14543" t="s">
        <v>72</v>
      </c>
      <c r="K14543" t="s">
        <v>92</v>
      </c>
      <c r="L14543">
        <v>118813</v>
      </c>
    </row>
    <row r="14544" spans="1:12" x14ac:dyDescent="0.25">
      <c r="A14544" t="s">
        <v>45</v>
      </c>
      <c r="B14544" t="s">
        <v>46</v>
      </c>
      <c r="C14544" t="s">
        <v>14</v>
      </c>
      <c r="D14544" t="s">
        <v>29</v>
      </c>
      <c r="E14544" t="b">
        <v>1</v>
      </c>
      <c r="F14544" s="1">
        <v>45563.411828703713</v>
      </c>
      <c r="G14544" t="b">
        <v>0</v>
      </c>
      <c r="H14544" t="b">
        <v>1</v>
      </c>
      <c r="I14544" t="s">
        <v>16</v>
      </c>
      <c r="J14544" t="s">
        <v>47</v>
      </c>
      <c r="K14544" t="s">
        <v>114</v>
      </c>
      <c r="L14544">
        <v>103221</v>
      </c>
    </row>
    <row r="14545" spans="1:12" x14ac:dyDescent="0.25">
      <c r="A14545" t="s">
        <v>54</v>
      </c>
      <c r="B14545" t="s">
        <v>79</v>
      </c>
      <c r="C14545" t="s">
        <v>21</v>
      </c>
      <c r="D14545" t="s">
        <v>22</v>
      </c>
      <c r="E14545" t="b">
        <v>1</v>
      </c>
      <c r="F14545" s="1">
        <v>45395.34233796296</v>
      </c>
      <c r="G14545" t="b">
        <v>1</v>
      </c>
      <c r="H14545" t="b">
        <v>0</v>
      </c>
      <c r="I14545" t="s">
        <v>30</v>
      </c>
      <c r="J14545" t="s">
        <v>72</v>
      </c>
      <c r="K14545" t="s">
        <v>92</v>
      </c>
      <c r="L14545">
        <v>138068</v>
      </c>
    </row>
    <row r="14546" spans="1:12" x14ac:dyDescent="0.25">
      <c r="A14546" t="s">
        <v>54</v>
      </c>
      <c r="B14546" t="s">
        <v>79</v>
      </c>
      <c r="C14546" t="s">
        <v>14</v>
      </c>
      <c r="D14546" t="s">
        <v>15</v>
      </c>
      <c r="E14546" t="b">
        <v>0</v>
      </c>
      <c r="F14546" s="1">
        <v>45564.058877314812</v>
      </c>
      <c r="G14546" t="b">
        <v>0</v>
      </c>
      <c r="H14546" t="b">
        <v>0</v>
      </c>
      <c r="I14546" t="s">
        <v>30</v>
      </c>
      <c r="J14546" t="s">
        <v>57</v>
      </c>
      <c r="K14546" t="s">
        <v>67</v>
      </c>
      <c r="L14546">
        <v>124853</v>
      </c>
    </row>
    <row r="14547" spans="1:12" x14ac:dyDescent="0.25">
      <c r="A14547" t="s">
        <v>54</v>
      </c>
      <c r="B14547" t="s">
        <v>55</v>
      </c>
      <c r="C14547" t="s">
        <v>43</v>
      </c>
      <c r="D14547" t="s">
        <v>15</v>
      </c>
      <c r="E14547" t="b">
        <v>1</v>
      </c>
      <c r="F14547" s="1">
        <v>45573.812754629631</v>
      </c>
      <c r="G14547" t="b">
        <v>1</v>
      </c>
      <c r="H14547" t="b">
        <v>1</v>
      </c>
      <c r="I14547" t="s">
        <v>30</v>
      </c>
      <c r="J14547" t="s">
        <v>31</v>
      </c>
      <c r="K14547" t="s">
        <v>96</v>
      </c>
      <c r="L14547">
        <v>139926</v>
      </c>
    </row>
    <row r="14548" spans="1:12" x14ac:dyDescent="0.25">
      <c r="A14548" t="s">
        <v>82</v>
      </c>
      <c r="B14548" t="s">
        <v>91</v>
      </c>
      <c r="C14548" t="s">
        <v>14</v>
      </c>
      <c r="D14548" t="s">
        <v>22</v>
      </c>
      <c r="E14548" t="b">
        <v>0</v>
      </c>
      <c r="F14548" s="1">
        <v>45606.463472222233</v>
      </c>
      <c r="G14548" t="b">
        <v>0</v>
      </c>
      <c r="H14548" t="b">
        <v>0</v>
      </c>
      <c r="I14548" t="s">
        <v>84</v>
      </c>
      <c r="J14548" t="s">
        <v>72</v>
      </c>
      <c r="K14548" t="s">
        <v>77</v>
      </c>
      <c r="L14548">
        <v>130558</v>
      </c>
    </row>
    <row r="14549" spans="1:12" x14ac:dyDescent="0.25">
      <c r="A14549" t="s">
        <v>49</v>
      </c>
      <c r="B14549" t="s">
        <v>50</v>
      </c>
      <c r="C14549" t="s">
        <v>68</v>
      </c>
      <c r="D14549" t="s">
        <v>15</v>
      </c>
      <c r="E14549" t="b">
        <v>1</v>
      </c>
      <c r="F14549" s="1">
        <v>45382.963402777779</v>
      </c>
      <c r="G14549" t="b">
        <v>0</v>
      </c>
      <c r="H14549" t="b">
        <v>0</v>
      </c>
      <c r="I14549" t="s">
        <v>51</v>
      </c>
      <c r="J14549" t="s">
        <v>66</v>
      </c>
      <c r="K14549" t="s">
        <v>109</v>
      </c>
      <c r="L14549">
        <v>90297</v>
      </c>
    </row>
    <row r="14550" spans="1:12" x14ac:dyDescent="0.25">
      <c r="A14550" t="s">
        <v>19</v>
      </c>
      <c r="B14550" t="s">
        <v>86</v>
      </c>
      <c r="C14550" t="s">
        <v>43</v>
      </c>
      <c r="D14550" t="s">
        <v>29</v>
      </c>
      <c r="E14550" t="b">
        <v>0</v>
      </c>
      <c r="F14550" s="1">
        <v>45600.420613425929</v>
      </c>
      <c r="G14550" t="b">
        <v>0</v>
      </c>
      <c r="H14550" t="b">
        <v>0</v>
      </c>
      <c r="I14550" t="s">
        <v>23</v>
      </c>
      <c r="J14550" t="s">
        <v>52</v>
      </c>
      <c r="K14550" t="s">
        <v>124</v>
      </c>
      <c r="L14550">
        <v>68639</v>
      </c>
    </row>
    <row r="14551" spans="1:12" x14ac:dyDescent="0.25">
      <c r="A14551" t="s">
        <v>45</v>
      </c>
      <c r="B14551" t="s">
        <v>88</v>
      </c>
      <c r="C14551" t="s">
        <v>14</v>
      </c>
      <c r="D14551" t="s">
        <v>22</v>
      </c>
      <c r="E14551" t="b">
        <v>0</v>
      </c>
      <c r="F14551" s="1">
        <v>45618.989606481482</v>
      </c>
      <c r="G14551" t="b">
        <v>0</v>
      </c>
      <c r="H14551" t="b">
        <v>0</v>
      </c>
      <c r="I14551" t="s">
        <v>16</v>
      </c>
      <c r="J14551" t="s">
        <v>44</v>
      </c>
      <c r="K14551" t="s">
        <v>42</v>
      </c>
      <c r="L14551">
        <v>112573</v>
      </c>
    </row>
    <row r="14552" spans="1:12" x14ac:dyDescent="0.25">
      <c r="A14552" t="s">
        <v>38</v>
      </c>
      <c r="B14552" t="s">
        <v>95</v>
      </c>
      <c r="C14552" t="s">
        <v>14</v>
      </c>
      <c r="D14552" t="s">
        <v>15</v>
      </c>
      <c r="E14552" t="b">
        <v>0</v>
      </c>
      <c r="F14552" s="1">
        <v>45554.796979166669</v>
      </c>
      <c r="G14552" t="b">
        <v>1</v>
      </c>
      <c r="H14552" t="b">
        <v>0</v>
      </c>
      <c r="I14552" t="s">
        <v>41</v>
      </c>
      <c r="J14552" t="s">
        <v>64</v>
      </c>
      <c r="K14552" t="s">
        <v>53</v>
      </c>
      <c r="L14552">
        <v>94728</v>
      </c>
    </row>
    <row r="14553" spans="1:12" x14ac:dyDescent="0.25">
      <c r="A14553" t="s">
        <v>45</v>
      </c>
      <c r="B14553" t="s">
        <v>46</v>
      </c>
      <c r="C14553" t="s">
        <v>28</v>
      </c>
      <c r="D14553" t="s">
        <v>29</v>
      </c>
      <c r="E14553" t="b">
        <v>0</v>
      </c>
      <c r="F14553" s="1">
        <v>45303.687719907408</v>
      </c>
      <c r="G14553" t="b">
        <v>1</v>
      </c>
      <c r="H14553" t="b">
        <v>0</v>
      </c>
      <c r="I14553" t="s">
        <v>16</v>
      </c>
      <c r="J14553" t="s">
        <v>70</v>
      </c>
      <c r="K14553" t="s">
        <v>35</v>
      </c>
      <c r="L14553">
        <v>117829</v>
      </c>
    </row>
    <row r="14554" spans="1:12" x14ac:dyDescent="0.25">
      <c r="A14554" t="s">
        <v>26</v>
      </c>
      <c r="B14554" t="s">
        <v>33</v>
      </c>
      <c r="C14554" t="s">
        <v>14</v>
      </c>
      <c r="D14554" t="s">
        <v>29</v>
      </c>
      <c r="E14554" t="b">
        <v>0</v>
      </c>
      <c r="F14554" s="1">
        <v>45554.726273148153</v>
      </c>
      <c r="G14554" t="b">
        <v>0</v>
      </c>
      <c r="H14554" t="b">
        <v>0</v>
      </c>
      <c r="I14554" t="s">
        <v>30</v>
      </c>
      <c r="J14554" t="s">
        <v>31</v>
      </c>
      <c r="K14554" t="s">
        <v>113</v>
      </c>
      <c r="L14554">
        <v>117006</v>
      </c>
    </row>
    <row r="14555" spans="1:12" x14ac:dyDescent="0.25">
      <c r="A14555" t="s">
        <v>26</v>
      </c>
      <c r="B14555" t="s">
        <v>33</v>
      </c>
      <c r="C14555" t="s">
        <v>14</v>
      </c>
      <c r="D14555" t="s">
        <v>22</v>
      </c>
      <c r="E14555" t="b">
        <v>1</v>
      </c>
      <c r="F14555" s="1">
        <v>45303.664317129631</v>
      </c>
      <c r="G14555" t="b">
        <v>1</v>
      </c>
      <c r="H14555" t="b">
        <v>0</v>
      </c>
      <c r="I14555" t="s">
        <v>30</v>
      </c>
      <c r="J14555" t="s">
        <v>44</v>
      </c>
      <c r="K14555" t="s">
        <v>106</v>
      </c>
      <c r="L14555">
        <v>106037</v>
      </c>
    </row>
    <row r="14556" spans="1:12" x14ac:dyDescent="0.25">
      <c r="A14556" t="s">
        <v>38</v>
      </c>
      <c r="B14556" t="s">
        <v>39</v>
      </c>
      <c r="C14556" t="s">
        <v>40</v>
      </c>
      <c r="D14556" t="s">
        <v>15</v>
      </c>
      <c r="E14556" t="b">
        <v>1</v>
      </c>
      <c r="F14556" s="1">
        <v>45630.135636574072</v>
      </c>
      <c r="G14556" t="b">
        <v>0</v>
      </c>
      <c r="H14556" t="b">
        <v>1</v>
      </c>
      <c r="I14556" t="s">
        <v>41</v>
      </c>
      <c r="J14556" t="s">
        <v>70</v>
      </c>
      <c r="K14556" t="s">
        <v>58</v>
      </c>
      <c r="L14556">
        <v>82974</v>
      </c>
    </row>
    <row r="14557" spans="1:12" x14ac:dyDescent="0.25">
      <c r="A14557" t="s">
        <v>49</v>
      </c>
      <c r="B14557" t="s">
        <v>50</v>
      </c>
      <c r="C14557" t="s">
        <v>28</v>
      </c>
      <c r="D14557" t="s">
        <v>22</v>
      </c>
      <c r="E14557" t="b">
        <v>0</v>
      </c>
      <c r="F14557" s="1">
        <v>45292.592210648138</v>
      </c>
      <c r="G14557" t="b">
        <v>0</v>
      </c>
      <c r="H14557" t="b">
        <v>0</v>
      </c>
      <c r="I14557" t="s">
        <v>51</v>
      </c>
      <c r="J14557" t="s">
        <v>70</v>
      </c>
      <c r="K14557" t="s">
        <v>130</v>
      </c>
      <c r="L14557">
        <v>85215</v>
      </c>
    </row>
    <row r="14558" spans="1:12" x14ac:dyDescent="0.25">
      <c r="A14558" t="s">
        <v>54</v>
      </c>
      <c r="B14558" t="s">
        <v>79</v>
      </c>
      <c r="C14558" t="s">
        <v>43</v>
      </c>
      <c r="D14558" t="s">
        <v>22</v>
      </c>
      <c r="E14558" t="b">
        <v>1</v>
      </c>
      <c r="F14558" s="1">
        <v>45579.765104166669</v>
      </c>
      <c r="G14558" t="b">
        <v>0</v>
      </c>
      <c r="H14558" t="b">
        <v>0</v>
      </c>
      <c r="I14558" t="s">
        <v>30</v>
      </c>
      <c r="J14558" t="s">
        <v>57</v>
      </c>
      <c r="K14558" t="s">
        <v>48</v>
      </c>
      <c r="L14558">
        <v>147043</v>
      </c>
    </row>
    <row r="14559" spans="1:12" x14ac:dyDescent="0.25">
      <c r="A14559" t="s">
        <v>12</v>
      </c>
      <c r="B14559" t="s">
        <v>13</v>
      </c>
      <c r="C14559" t="s">
        <v>21</v>
      </c>
      <c r="D14559" t="s">
        <v>22</v>
      </c>
      <c r="E14559" t="b">
        <v>0</v>
      </c>
      <c r="F14559" s="1">
        <v>45387.519745370373</v>
      </c>
      <c r="G14559" t="b">
        <v>1</v>
      </c>
      <c r="H14559" t="b">
        <v>0</v>
      </c>
      <c r="I14559" t="s">
        <v>16</v>
      </c>
      <c r="J14559" t="s">
        <v>24</v>
      </c>
      <c r="K14559" t="s">
        <v>120</v>
      </c>
      <c r="L14559">
        <v>117587</v>
      </c>
    </row>
    <row r="14560" spans="1:12" x14ac:dyDescent="0.25">
      <c r="A14560" t="s">
        <v>54</v>
      </c>
      <c r="B14560" t="s">
        <v>79</v>
      </c>
      <c r="C14560" t="s">
        <v>21</v>
      </c>
      <c r="D14560" t="s">
        <v>22</v>
      </c>
      <c r="E14560" t="b">
        <v>1</v>
      </c>
      <c r="F14560" s="1">
        <v>45455.933854166673</v>
      </c>
      <c r="G14560" t="b">
        <v>1</v>
      </c>
      <c r="H14560" t="b">
        <v>0</v>
      </c>
      <c r="I14560" t="s">
        <v>30</v>
      </c>
      <c r="J14560" t="s">
        <v>80</v>
      </c>
      <c r="K14560" t="s">
        <v>103</v>
      </c>
      <c r="L14560">
        <v>124962</v>
      </c>
    </row>
    <row r="14561" spans="1:12" x14ac:dyDescent="0.25">
      <c r="A14561" t="s">
        <v>45</v>
      </c>
      <c r="B14561" t="s">
        <v>46</v>
      </c>
      <c r="C14561" t="s">
        <v>40</v>
      </c>
      <c r="D14561" t="s">
        <v>22</v>
      </c>
      <c r="E14561" t="b">
        <v>0</v>
      </c>
      <c r="F14561" s="1">
        <v>45399.868518518517</v>
      </c>
      <c r="G14561" t="b">
        <v>1</v>
      </c>
      <c r="H14561" t="b">
        <v>1</v>
      </c>
      <c r="I14561" t="s">
        <v>16</v>
      </c>
      <c r="J14561" t="s">
        <v>24</v>
      </c>
      <c r="K14561" t="s">
        <v>106</v>
      </c>
      <c r="L14561">
        <v>96748</v>
      </c>
    </row>
    <row r="14562" spans="1:12" x14ac:dyDescent="0.25">
      <c r="A14562" t="s">
        <v>45</v>
      </c>
      <c r="B14562" t="s">
        <v>88</v>
      </c>
      <c r="C14562" t="s">
        <v>28</v>
      </c>
      <c r="D14562" t="s">
        <v>29</v>
      </c>
      <c r="E14562" t="b">
        <v>1</v>
      </c>
      <c r="F14562" s="1">
        <v>45631.647453703707</v>
      </c>
      <c r="G14562" t="b">
        <v>0</v>
      </c>
      <c r="H14562" t="b">
        <v>1</v>
      </c>
      <c r="I14562" t="s">
        <v>16</v>
      </c>
      <c r="J14562" t="s">
        <v>72</v>
      </c>
      <c r="K14562" t="s">
        <v>96</v>
      </c>
      <c r="L14562">
        <v>96387</v>
      </c>
    </row>
    <row r="14563" spans="1:12" x14ac:dyDescent="0.25">
      <c r="A14563" t="s">
        <v>49</v>
      </c>
      <c r="B14563" t="s">
        <v>50</v>
      </c>
      <c r="C14563" t="s">
        <v>68</v>
      </c>
      <c r="D14563" t="s">
        <v>22</v>
      </c>
      <c r="E14563" t="b">
        <v>0</v>
      </c>
      <c r="F14563" s="1">
        <v>45345.80777777778</v>
      </c>
      <c r="G14563" t="b">
        <v>1</v>
      </c>
      <c r="H14563" t="b">
        <v>1</v>
      </c>
      <c r="I14563" t="s">
        <v>51</v>
      </c>
      <c r="J14563" t="s">
        <v>70</v>
      </c>
      <c r="K14563" t="s">
        <v>102</v>
      </c>
      <c r="L14563">
        <v>78698</v>
      </c>
    </row>
    <row r="14564" spans="1:12" x14ac:dyDescent="0.25">
      <c r="A14564" t="s">
        <v>45</v>
      </c>
      <c r="B14564" t="s">
        <v>88</v>
      </c>
      <c r="C14564" t="s">
        <v>21</v>
      </c>
      <c r="D14564" t="s">
        <v>29</v>
      </c>
      <c r="E14564" t="b">
        <v>0</v>
      </c>
      <c r="F14564" s="1">
        <v>45489.487476851849</v>
      </c>
      <c r="G14564" t="b">
        <v>0</v>
      </c>
      <c r="H14564" t="b">
        <v>0</v>
      </c>
      <c r="I14564" t="s">
        <v>16</v>
      </c>
      <c r="J14564" t="s">
        <v>66</v>
      </c>
      <c r="K14564" t="s">
        <v>62</v>
      </c>
      <c r="L14564">
        <v>103091</v>
      </c>
    </row>
    <row r="14565" spans="1:12" x14ac:dyDescent="0.25">
      <c r="A14565" t="s">
        <v>54</v>
      </c>
      <c r="B14565" t="s">
        <v>55</v>
      </c>
      <c r="C14565" t="s">
        <v>43</v>
      </c>
      <c r="D14565" t="s">
        <v>15</v>
      </c>
      <c r="E14565" t="b">
        <v>1</v>
      </c>
      <c r="F14565" s="1">
        <v>45576.912245370368</v>
      </c>
      <c r="G14565" t="b">
        <v>0</v>
      </c>
      <c r="H14565" t="b">
        <v>0</v>
      </c>
      <c r="I14565" t="s">
        <v>30</v>
      </c>
      <c r="J14565" t="s">
        <v>72</v>
      </c>
      <c r="K14565" t="s">
        <v>112</v>
      </c>
      <c r="L14565">
        <v>149454</v>
      </c>
    </row>
    <row r="14566" spans="1:12" x14ac:dyDescent="0.25">
      <c r="A14566" t="s">
        <v>82</v>
      </c>
      <c r="B14566" t="s">
        <v>85</v>
      </c>
      <c r="C14566" t="s">
        <v>21</v>
      </c>
      <c r="D14566" t="s">
        <v>22</v>
      </c>
      <c r="E14566" t="b">
        <v>0</v>
      </c>
      <c r="F14566" s="1">
        <v>45382.475590277783</v>
      </c>
      <c r="G14566" t="b">
        <v>1</v>
      </c>
      <c r="H14566" t="b">
        <v>0</v>
      </c>
      <c r="I14566" t="s">
        <v>84</v>
      </c>
      <c r="J14566" t="s">
        <v>66</v>
      </c>
      <c r="K14566" t="s">
        <v>81</v>
      </c>
      <c r="L14566">
        <v>100951</v>
      </c>
    </row>
    <row r="14567" spans="1:12" x14ac:dyDescent="0.25">
      <c r="A14567" t="s">
        <v>19</v>
      </c>
      <c r="B14567" t="s">
        <v>86</v>
      </c>
      <c r="C14567" t="s">
        <v>21</v>
      </c>
      <c r="D14567" t="s">
        <v>15</v>
      </c>
      <c r="E14567" t="b">
        <v>0</v>
      </c>
      <c r="F14567" s="1">
        <v>45309.230497685188</v>
      </c>
      <c r="G14567" t="b">
        <v>0</v>
      </c>
      <c r="H14567" t="b">
        <v>0</v>
      </c>
      <c r="I14567" t="s">
        <v>23</v>
      </c>
      <c r="J14567" t="s">
        <v>44</v>
      </c>
      <c r="K14567" t="s">
        <v>81</v>
      </c>
      <c r="L14567">
        <v>69633</v>
      </c>
    </row>
    <row r="14568" spans="1:12" x14ac:dyDescent="0.25">
      <c r="A14568" t="s">
        <v>26</v>
      </c>
      <c r="B14568" t="s">
        <v>71</v>
      </c>
      <c r="C14568" t="s">
        <v>43</v>
      </c>
      <c r="D14568" t="s">
        <v>29</v>
      </c>
      <c r="E14568" t="b">
        <v>0</v>
      </c>
      <c r="F14568" s="1">
        <v>45321.633159722223</v>
      </c>
      <c r="G14568" t="b">
        <v>1</v>
      </c>
      <c r="H14568" t="b">
        <v>0</v>
      </c>
      <c r="I14568" t="s">
        <v>30</v>
      </c>
      <c r="J14568" t="s">
        <v>52</v>
      </c>
      <c r="K14568" t="s">
        <v>32</v>
      </c>
      <c r="L14568">
        <v>100169</v>
      </c>
    </row>
    <row r="14569" spans="1:12" x14ac:dyDescent="0.25">
      <c r="A14569" t="s">
        <v>82</v>
      </c>
      <c r="B14569" t="s">
        <v>85</v>
      </c>
      <c r="C14569" t="s">
        <v>14</v>
      </c>
      <c r="D14569" t="s">
        <v>22</v>
      </c>
      <c r="E14569" t="b">
        <v>1</v>
      </c>
      <c r="F14569" s="1">
        <v>45488.587685185194</v>
      </c>
      <c r="G14569" t="b">
        <v>0</v>
      </c>
      <c r="H14569" t="b">
        <v>1</v>
      </c>
      <c r="I14569" t="s">
        <v>84</v>
      </c>
      <c r="J14569" t="s">
        <v>64</v>
      </c>
      <c r="K14569" t="s">
        <v>37</v>
      </c>
      <c r="L14569">
        <v>136902</v>
      </c>
    </row>
    <row r="14570" spans="1:12" x14ac:dyDescent="0.25">
      <c r="A14570" t="s">
        <v>26</v>
      </c>
      <c r="B14570" t="s">
        <v>33</v>
      </c>
      <c r="C14570" t="s">
        <v>28</v>
      </c>
      <c r="D14570" t="s">
        <v>15</v>
      </c>
      <c r="E14570" t="b">
        <v>0</v>
      </c>
      <c r="F14570" s="1">
        <v>45414.603414351863</v>
      </c>
      <c r="G14570" t="b">
        <v>0</v>
      </c>
      <c r="H14570" t="b">
        <v>0</v>
      </c>
      <c r="I14570" t="s">
        <v>30</v>
      </c>
      <c r="J14570" t="s">
        <v>70</v>
      </c>
      <c r="K14570" t="s">
        <v>103</v>
      </c>
      <c r="L14570">
        <v>119570</v>
      </c>
    </row>
    <row r="14571" spans="1:12" x14ac:dyDescent="0.25">
      <c r="A14571" t="s">
        <v>45</v>
      </c>
      <c r="B14571" t="s">
        <v>88</v>
      </c>
      <c r="C14571" t="s">
        <v>28</v>
      </c>
      <c r="D14571" t="s">
        <v>29</v>
      </c>
      <c r="E14571" t="b">
        <v>0</v>
      </c>
      <c r="F14571" s="1">
        <v>45630.618379629632</v>
      </c>
      <c r="G14571" t="b">
        <v>1</v>
      </c>
      <c r="H14571" t="b">
        <v>0</v>
      </c>
      <c r="I14571" t="s">
        <v>16</v>
      </c>
      <c r="J14571" t="s">
        <v>31</v>
      </c>
      <c r="K14571" t="s">
        <v>48</v>
      </c>
      <c r="L14571">
        <v>99269</v>
      </c>
    </row>
    <row r="14572" spans="1:12" x14ac:dyDescent="0.25">
      <c r="A14572" t="s">
        <v>12</v>
      </c>
      <c r="B14572" t="s">
        <v>75</v>
      </c>
      <c r="C14572" t="s">
        <v>68</v>
      </c>
      <c r="D14572" t="s">
        <v>22</v>
      </c>
      <c r="E14572" t="b">
        <v>1</v>
      </c>
      <c r="F14572" s="1">
        <v>45434.669247685182</v>
      </c>
      <c r="G14572" t="b">
        <v>0</v>
      </c>
      <c r="H14572" t="b">
        <v>0</v>
      </c>
      <c r="I14572" t="s">
        <v>16</v>
      </c>
      <c r="J14572" t="s">
        <v>70</v>
      </c>
      <c r="K14572" t="s">
        <v>123</v>
      </c>
      <c r="L14572">
        <v>145868</v>
      </c>
    </row>
    <row r="14573" spans="1:12" x14ac:dyDescent="0.25">
      <c r="A14573" t="s">
        <v>54</v>
      </c>
      <c r="B14573" t="s">
        <v>55</v>
      </c>
      <c r="C14573" t="s">
        <v>21</v>
      </c>
      <c r="D14573" t="s">
        <v>29</v>
      </c>
      <c r="E14573" t="b">
        <v>1</v>
      </c>
      <c r="F14573" s="1">
        <v>45518.783483796287</v>
      </c>
      <c r="G14573" t="b">
        <v>1</v>
      </c>
      <c r="H14573" t="b">
        <v>0</v>
      </c>
      <c r="I14573" t="s">
        <v>30</v>
      </c>
      <c r="J14573" t="s">
        <v>44</v>
      </c>
      <c r="K14573" t="s">
        <v>25</v>
      </c>
      <c r="L14573">
        <v>131491</v>
      </c>
    </row>
    <row r="14574" spans="1:12" x14ac:dyDescent="0.25">
      <c r="A14574" t="s">
        <v>19</v>
      </c>
      <c r="B14574" t="s">
        <v>86</v>
      </c>
      <c r="C14574" t="s">
        <v>68</v>
      </c>
      <c r="D14574" t="s">
        <v>29</v>
      </c>
      <c r="E14574" t="b">
        <v>1</v>
      </c>
      <c r="F14574" s="1">
        <v>45368.729016203702</v>
      </c>
      <c r="G14574" t="b">
        <v>0</v>
      </c>
      <c r="H14574" t="b">
        <v>0</v>
      </c>
      <c r="I14574" t="s">
        <v>23</v>
      </c>
      <c r="J14574" t="s">
        <v>72</v>
      </c>
      <c r="K14574" t="s">
        <v>81</v>
      </c>
      <c r="L14574">
        <v>77683</v>
      </c>
    </row>
    <row r="14575" spans="1:12" x14ac:dyDescent="0.25">
      <c r="A14575" t="s">
        <v>19</v>
      </c>
      <c r="B14575" t="s">
        <v>20</v>
      </c>
      <c r="C14575" t="s">
        <v>14</v>
      </c>
      <c r="D14575" t="s">
        <v>29</v>
      </c>
      <c r="E14575" t="b">
        <v>1</v>
      </c>
      <c r="F14575" s="1">
        <v>45577.662870370368</v>
      </c>
      <c r="G14575" t="b">
        <v>0</v>
      </c>
      <c r="H14575" t="b">
        <v>1</v>
      </c>
      <c r="I14575" t="s">
        <v>23</v>
      </c>
      <c r="J14575" t="s">
        <v>34</v>
      </c>
      <c r="K14575" t="s">
        <v>92</v>
      </c>
      <c r="L14575">
        <v>79989</v>
      </c>
    </row>
    <row r="14576" spans="1:12" x14ac:dyDescent="0.25">
      <c r="A14576" t="s">
        <v>12</v>
      </c>
      <c r="B14576" t="s">
        <v>63</v>
      </c>
      <c r="C14576" t="s">
        <v>43</v>
      </c>
      <c r="D14576" t="s">
        <v>22</v>
      </c>
      <c r="E14576" t="b">
        <v>0</v>
      </c>
      <c r="F14576" s="1">
        <v>45526.17355324074</v>
      </c>
      <c r="G14576" t="b">
        <v>0</v>
      </c>
      <c r="H14576" t="b">
        <v>1</v>
      </c>
      <c r="I14576" t="s">
        <v>16</v>
      </c>
      <c r="J14576" t="s">
        <v>44</v>
      </c>
      <c r="K14576" t="s">
        <v>102</v>
      </c>
      <c r="L14576">
        <v>115122</v>
      </c>
    </row>
    <row r="14577" spans="1:12" x14ac:dyDescent="0.25">
      <c r="A14577" t="s">
        <v>54</v>
      </c>
      <c r="B14577" t="s">
        <v>79</v>
      </c>
      <c r="C14577" t="s">
        <v>68</v>
      </c>
      <c r="D14577" t="s">
        <v>29</v>
      </c>
      <c r="E14577" t="b">
        <v>0</v>
      </c>
      <c r="F14577" s="1">
        <v>45395.116909722223</v>
      </c>
      <c r="G14577" t="b">
        <v>0</v>
      </c>
      <c r="H14577" t="b">
        <v>1</v>
      </c>
      <c r="I14577" t="s">
        <v>30</v>
      </c>
      <c r="J14577" t="s">
        <v>64</v>
      </c>
      <c r="K14577" t="s">
        <v>126</v>
      </c>
      <c r="L14577">
        <v>121275</v>
      </c>
    </row>
    <row r="14578" spans="1:12" x14ac:dyDescent="0.25">
      <c r="A14578" t="s">
        <v>26</v>
      </c>
      <c r="B14578" t="s">
        <v>33</v>
      </c>
      <c r="C14578" t="s">
        <v>28</v>
      </c>
      <c r="D14578" t="s">
        <v>22</v>
      </c>
      <c r="E14578" t="b">
        <v>1</v>
      </c>
      <c r="F14578" s="1">
        <v>45517.336631944447</v>
      </c>
      <c r="G14578" t="b">
        <v>0</v>
      </c>
      <c r="H14578" t="b">
        <v>0</v>
      </c>
      <c r="I14578" t="s">
        <v>30</v>
      </c>
      <c r="J14578" t="s">
        <v>31</v>
      </c>
      <c r="K14578" t="s">
        <v>99</v>
      </c>
      <c r="L14578">
        <v>113341</v>
      </c>
    </row>
    <row r="14579" spans="1:12" x14ac:dyDescent="0.25">
      <c r="A14579" t="s">
        <v>54</v>
      </c>
      <c r="B14579" t="s">
        <v>79</v>
      </c>
      <c r="C14579" t="s">
        <v>43</v>
      </c>
      <c r="D14579" t="s">
        <v>22</v>
      </c>
      <c r="E14579" t="b">
        <v>0</v>
      </c>
      <c r="F14579" s="1">
        <v>45329.988113425927</v>
      </c>
      <c r="G14579" t="b">
        <v>1</v>
      </c>
      <c r="H14579" t="b">
        <v>1</v>
      </c>
      <c r="I14579" t="s">
        <v>30</v>
      </c>
      <c r="J14579" t="s">
        <v>72</v>
      </c>
      <c r="K14579" t="s">
        <v>89</v>
      </c>
      <c r="L14579">
        <v>121454</v>
      </c>
    </row>
    <row r="14580" spans="1:12" x14ac:dyDescent="0.25">
      <c r="A14580" t="s">
        <v>49</v>
      </c>
      <c r="B14580" t="s">
        <v>61</v>
      </c>
      <c r="C14580" t="s">
        <v>68</v>
      </c>
      <c r="D14580" t="s">
        <v>29</v>
      </c>
      <c r="E14580" t="b">
        <v>1</v>
      </c>
      <c r="F14580" s="1">
        <v>45649.608761574083</v>
      </c>
      <c r="G14580" t="b">
        <v>0</v>
      </c>
      <c r="H14580" t="b">
        <v>0</v>
      </c>
      <c r="I14580" t="s">
        <v>51</v>
      </c>
      <c r="J14580" t="s">
        <v>34</v>
      </c>
      <c r="K14580" t="s">
        <v>118</v>
      </c>
      <c r="L14580">
        <v>90060</v>
      </c>
    </row>
    <row r="14581" spans="1:12" x14ac:dyDescent="0.25">
      <c r="A14581" t="s">
        <v>45</v>
      </c>
      <c r="B14581" t="s">
        <v>46</v>
      </c>
      <c r="C14581" t="s">
        <v>43</v>
      </c>
      <c r="D14581" t="s">
        <v>22</v>
      </c>
      <c r="E14581" t="b">
        <v>1</v>
      </c>
      <c r="F14581" s="1">
        <v>45621.500300925924</v>
      </c>
      <c r="G14581" t="b">
        <v>0</v>
      </c>
      <c r="H14581" t="b">
        <v>0</v>
      </c>
      <c r="I14581" t="s">
        <v>16</v>
      </c>
      <c r="J14581" t="s">
        <v>66</v>
      </c>
      <c r="K14581" t="s">
        <v>123</v>
      </c>
      <c r="L14581">
        <v>108439</v>
      </c>
    </row>
    <row r="14582" spans="1:12" x14ac:dyDescent="0.25">
      <c r="A14582" t="s">
        <v>38</v>
      </c>
      <c r="B14582" t="s">
        <v>39</v>
      </c>
      <c r="C14582" t="s">
        <v>21</v>
      </c>
      <c r="D14582" t="s">
        <v>15</v>
      </c>
      <c r="E14582" t="b">
        <v>0</v>
      </c>
      <c r="F14582" s="1">
        <v>45630.685902777783</v>
      </c>
      <c r="G14582" t="b">
        <v>0</v>
      </c>
      <c r="H14582" t="b">
        <v>0</v>
      </c>
      <c r="I14582" t="s">
        <v>41</v>
      </c>
      <c r="J14582" t="s">
        <v>66</v>
      </c>
      <c r="K14582" t="s">
        <v>104</v>
      </c>
      <c r="L14582">
        <v>74678</v>
      </c>
    </row>
    <row r="14583" spans="1:12" x14ac:dyDescent="0.25">
      <c r="A14583" t="s">
        <v>82</v>
      </c>
      <c r="B14583" t="s">
        <v>83</v>
      </c>
      <c r="C14583" t="s">
        <v>43</v>
      </c>
      <c r="D14583" t="s">
        <v>29</v>
      </c>
      <c r="E14583" t="b">
        <v>0</v>
      </c>
      <c r="F14583" s="1">
        <v>45443.98609953704</v>
      </c>
      <c r="G14583" t="b">
        <v>0</v>
      </c>
      <c r="H14583" t="b">
        <v>0</v>
      </c>
      <c r="I14583" t="s">
        <v>84</v>
      </c>
      <c r="J14583" t="s">
        <v>57</v>
      </c>
      <c r="K14583" t="s">
        <v>124</v>
      </c>
      <c r="L14583">
        <v>117395</v>
      </c>
    </row>
    <row r="14584" spans="1:12" x14ac:dyDescent="0.25">
      <c r="A14584" t="s">
        <v>54</v>
      </c>
      <c r="B14584" t="s">
        <v>55</v>
      </c>
      <c r="C14584" t="s">
        <v>14</v>
      </c>
      <c r="D14584" t="s">
        <v>22</v>
      </c>
      <c r="E14584" t="b">
        <v>1</v>
      </c>
      <c r="F14584" s="1">
        <v>45501.11209490741</v>
      </c>
      <c r="G14584" t="b">
        <v>1</v>
      </c>
      <c r="H14584" t="b">
        <v>0</v>
      </c>
      <c r="I14584" t="s">
        <v>30</v>
      </c>
      <c r="J14584" t="s">
        <v>66</v>
      </c>
      <c r="K14584" t="s">
        <v>124</v>
      </c>
      <c r="L14584">
        <v>142131</v>
      </c>
    </row>
    <row r="14585" spans="1:12" x14ac:dyDescent="0.25">
      <c r="A14585" t="s">
        <v>38</v>
      </c>
      <c r="B14585" t="s">
        <v>107</v>
      </c>
      <c r="C14585" t="s">
        <v>40</v>
      </c>
      <c r="D14585" t="s">
        <v>15</v>
      </c>
      <c r="E14585" t="b">
        <v>1</v>
      </c>
      <c r="F14585" s="1">
        <v>45602.905752314808</v>
      </c>
      <c r="G14585" t="b">
        <v>0</v>
      </c>
      <c r="H14585" t="b">
        <v>1</v>
      </c>
      <c r="I14585" t="s">
        <v>41</v>
      </c>
      <c r="J14585" t="s">
        <v>57</v>
      </c>
      <c r="K14585" t="s">
        <v>81</v>
      </c>
      <c r="L14585">
        <v>71028</v>
      </c>
    </row>
    <row r="14586" spans="1:12" x14ac:dyDescent="0.25">
      <c r="A14586" t="s">
        <v>82</v>
      </c>
      <c r="B14586" t="s">
        <v>91</v>
      </c>
      <c r="C14586" t="s">
        <v>14</v>
      </c>
      <c r="D14586" t="s">
        <v>15</v>
      </c>
      <c r="E14586" t="b">
        <v>0</v>
      </c>
      <c r="F14586" s="1">
        <v>45568.131886574083</v>
      </c>
      <c r="G14586" t="b">
        <v>1</v>
      </c>
      <c r="H14586" t="b">
        <v>1</v>
      </c>
      <c r="I14586" t="s">
        <v>84</v>
      </c>
      <c r="J14586" t="s">
        <v>64</v>
      </c>
      <c r="K14586" t="s">
        <v>48</v>
      </c>
      <c r="L14586">
        <v>132095</v>
      </c>
    </row>
    <row r="14587" spans="1:12" x14ac:dyDescent="0.25">
      <c r="A14587" t="s">
        <v>82</v>
      </c>
      <c r="B14587" t="s">
        <v>85</v>
      </c>
      <c r="C14587" t="s">
        <v>40</v>
      </c>
      <c r="D14587" t="s">
        <v>15</v>
      </c>
      <c r="E14587" t="b">
        <v>1</v>
      </c>
      <c r="F14587" s="1">
        <v>45361.283368055563</v>
      </c>
      <c r="G14587" t="b">
        <v>0</v>
      </c>
      <c r="H14587" t="b">
        <v>1</v>
      </c>
      <c r="I14587" t="s">
        <v>84</v>
      </c>
      <c r="J14587" t="s">
        <v>57</v>
      </c>
      <c r="K14587" t="s">
        <v>128</v>
      </c>
      <c r="L14587">
        <v>116973</v>
      </c>
    </row>
    <row r="14588" spans="1:12" x14ac:dyDescent="0.25">
      <c r="A14588" t="s">
        <v>38</v>
      </c>
      <c r="B14588" t="s">
        <v>95</v>
      </c>
      <c r="C14588" t="s">
        <v>68</v>
      </c>
      <c r="D14588" t="s">
        <v>29</v>
      </c>
      <c r="E14588" t="b">
        <v>0</v>
      </c>
      <c r="F14588" s="1">
        <v>45632.934930555559</v>
      </c>
      <c r="G14588" t="b">
        <v>1</v>
      </c>
      <c r="H14588" t="b">
        <v>0</v>
      </c>
      <c r="I14588" t="s">
        <v>41</v>
      </c>
      <c r="J14588" t="s">
        <v>66</v>
      </c>
      <c r="K14588" t="s">
        <v>98</v>
      </c>
      <c r="L14588">
        <v>75283</v>
      </c>
    </row>
    <row r="14589" spans="1:12" x14ac:dyDescent="0.25">
      <c r="A14589" t="s">
        <v>38</v>
      </c>
      <c r="B14589" t="s">
        <v>39</v>
      </c>
      <c r="C14589" t="s">
        <v>68</v>
      </c>
      <c r="D14589" t="s">
        <v>22</v>
      </c>
      <c r="E14589" t="b">
        <v>0</v>
      </c>
      <c r="F14589" s="1">
        <v>45391.738125000003</v>
      </c>
      <c r="G14589" t="b">
        <v>0</v>
      </c>
      <c r="H14589" t="b">
        <v>0</v>
      </c>
      <c r="I14589" t="s">
        <v>41</v>
      </c>
      <c r="J14589" t="s">
        <v>66</v>
      </c>
      <c r="K14589" t="s">
        <v>126</v>
      </c>
      <c r="L14589">
        <v>75268</v>
      </c>
    </row>
    <row r="14590" spans="1:12" x14ac:dyDescent="0.25">
      <c r="A14590" t="s">
        <v>12</v>
      </c>
      <c r="B14590" t="s">
        <v>75</v>
      </c>
      <c r="C14590" t="s">
        <v>28</v>
      </c>
      <c r="D14590" t="s">
        <v>22</v>
      </c>
      <c r="E14590" t="b">
        <v>1</v>
      </c>
      <c r="F14590" s="1">
        <v>45347.962395833332</v>
      </c>
      <c r="G14590" t="b">
        <v>1</v>
      </c>
      <c r="H14590" t="b">
        <v>0</v>
      </c>
      <c r="I14590" t="s">
        <v>16</v>
      </c>
      <c r="J14590" t="s">
        <v>80</v>
      </c>
      <c r="K14590" t="s">
        <v>116</v>
      </c>
      <c r="L14590">
        <v>117807</v>
      </c>
    </row>
    <row r="14591" spans="1:12" x14ac:dyDescent="0.25">
      <c r="A14591" t="s">
        <v>26</v>
      </c>
      <c r="B14591" t="s">
        <v>27</v>
      </c>
      <c r="C14591" t="s">
        <v>28</v>
      </c>
      <c r="D14591" t="s">
        <v>15</v>
      </c>
      <c r="E14591" t="b">
        <v>1</v>
      </c>
      <c r="F14591" s="1">
        <v>45381.713703703703</v>
      </c>
      <c r="G14591" t="b">
        <v>0</v>
      </c>
      <c r="H14591" t="b">
        <v>0</v>
      </c>
      <c r="I14591" t="s">
        <v>30</v>
      </c>
      <c r="J14591" t="s">
        <v>72</v>
      </c>
      <c r="K14591" t="s">
        <v>18</v>
      </c>
      <c r="L14591">
        <v>88052</v>
      </c>
    </row>
    <row r="14592" spans="1:12" x14ac:dyDescent="0.25">
      <c r="A14592" t="s">
        <v>45</v>
      </c>
      <c r="B14592" t="s">
        <v>46</v>
      </c>
      <c r="C14592" t="s">
        <v>28</v>
      </c>
      <c r="D14592" t="s">
        <v>15</v>
      </c>
      <c r="E14592" t="b">
        <v>0</v>
      </c>
      <c r="F14592" s="1">
        <v>45619.66207175926</v>
      </c>
      <c r="G14592" t="b">
        <v>0</v>
      </c>
      <c r="H14592" t="b">
        <v>1</v>
      </c>
      <c r="I14592" t="s">
        <v>16</v>
      </c>
      <c r="J14592" t="s">
        <v>66</v>
      </c>
      <c r="K14592" t="s">
        <v>62</v>
      </c>
      <c r="L14592">
        <v>99889</v>
      </c>
    </row>
    <row r="14593" spans="1:12" x14ac:dyDescent="0.25">
      <c r="A14593" t="s">
        <v>82</v>
      </c>
      <c r="B14593" t="s">
        <v>91</v>
      </c>
      <c r="C14593" t="s">
        <v>21</v>
      </c>
      <c r="D14593" t="s">
        <v>22</v>
      </c>
      <c r="E14593" t="b">
        <v>0</v>
      </c>
      <c r="F14593" s="1">
        <v>45346.521620370368</v>
      </c>
      <c r="G14593" t="b">
        <v>0</v>
      </c>
      <c r="H14593" t="b">
        <v>0</v>
      </c>
      <c r="I14593" t="s">
        <v>84</v>
      </c>
      <c r="J14593" t="s">
        <v>57</v>
      </c>
      <c r="K14593" t="s">
        <v>58</v>
      </c>
      <c r="L14593">
        <v>138523</v>
      </c>
    </row>
    <row r="14594" spans="1:12" x14ac:dyDescent="0.25">
      <c r="A14594" t="s">
        <v>54</v>
      </c>
      <c r="B14594" t="s">
        <v>55</v>
      </c>
      <c r="C14594" t="s">
        <v>43</v>
      </c>
      <c r="D14594" t="s">
        <v>22</v>
      </c>
      <c r="E14594" t="b">
        <v>0</v>
      </c>
      <c r="F14594" s="1">
        <v>45351.225972222222</v>
      </c>
      <c r="G14594" t="b">
        <v>1</v>
      </c>
      <c r="H14594" t="b">
        <v>0</v>
      </c>
      <c r="I14594" t="s">
        <v>30</v>
      </c>
      <c r="J14594" t="s">
        <v>70</v>
      </c>
      <c r="K14594" t="s">
        <v>129</v>
      </c>
      <c r="L14594">
        <v>153914</v>
      </c>
    </row>
    <row r="14595" spans="1:12" x14ac:dyDescent="0.25">
      <c r="A14595" t="s">
        <v>45</v>
      </c>
      <c r="B14595" t="s">
        <v>88</v>
      </c>
      <c r="C14595" t="s">
        <v>14</v>
      </c>
      <c r="D14595" t="s">
        <v>22</v>
      </c>
      <c r="E14595" t="b">
        <v>0</v>
      </c>
      <c r="F14595" s="1">
        <v>45618.635300925933</v>
      </c>
      <c r="G14595" t="b">
        <v>0</v>
      </c>
      <c r="H14595" t="b">
        <v>1</v>
      </c>
      <c r="I14595" t="s">
        <v>16</v>
      </c>
      <c r="J14595" t="s">
        <v>17</v>
      </c>
      <c r="K14595" t="s">
        <v>105</v>
      </c>
      <c r="L14595">
        <v>114992</v>
      </c>
    </row>
    <row r="14596" spans="1:12" x14ac:dyDescent="0.25">
      <c r="A14596" t="s">
        <v>12</v>
      </c>
      <c r="B14596" t="s">
        <v>13</v>
      </c>
      <c r="C14596" t="s">
        <v>21</v>
      </c>
      <c r="D14596" t="s">
        <v>22</v>
      </c>
      <c r="E14596" t="b">
        <v>1</v>
      </c>
      <c r="F14596" s="1">
        <v>45337.926770833343</v>
      </c>
      <c r="G14596" t="b">
        <v>1</v>
      </c>
      <c r="H14596" t="b">
        <v>0</v>
      </c>
      <c r="I14596" t="s">
        <v>16</v>
      </c>
      <c r="J14596" t="s">
        <v>44</v>
      </c>
      <c r="K14596" t="s">
        <v>78</v>
      </c>
      <c r="L14596">
        <v>128807</v>
      </c>
    </row>
    <row r="14597" spans="1:12" x14ac:dyDescent="0.25">
      <c r="A14597" t="s">
        <v>54</v>
      </c>
      <c r="B14597" t="s">
        <v>55</v>
      </c>
      <c r="C14597" t="s">
        <v>40</v>
      </c>
      <c r="D14597" t="s">
        <v>22</v>
      </c>
      <c r="E14597" t="b">
        <v>0</v>
      </c>
      <c r="F14597" s="1">
        <v>45322.32534722222</v>
      </c>
      <c r="G14597" t="b">
        <v>1</v>
      </c>
      <c r="H14597" t="b">
        <v>1</v>
      </c>
      <c r="I14597" t="s">
        <v>30</v>
      </c>
      <c r="J14597" t="s">
        <v>24</v>
      </c>
      <c r="K14597" t="s">
        <v>100</v>
      </c>
      <c r="L14597">
        <v>141387</v>
      </c>
    </row>
    <row r="14598" spans="1:12" x14ac:dyDescent="0.25">
      <c r="A14598" t="s">
        <v>45</v>
      </c>
      <c r="B14598" t="s">
        <v>76</v>
      </c>
      <c r="C14598" t="s">
        <v>21</v>
      </c>
      <c r="D14598" t="s">
        <v>29</v>
      </c>
      <c r="E14598" t="b">
        <v>1</v>
      </c>
      <c r="F14598" s="1">
        <v>45386.841458333343</v>
      </c>
      <c r="G14598" t="b">
        <v>0</v>
      </c>
      <c r="H14598" t="b">
        <v>0</v>
      </c>
      <c r="I14598" t="s">
        <v>16</v>
      </c>
      <c r="J14598" t="s">
        <v>72</v>
      </c>
      <c r="K14598" t="s">
        <v>124</v>
      </c>
      <c r="L14598">
        <v>103331</v>
      </c>
    </row>
    <row r="14599" spans="1:12" x14ac:dyDescent="0.25">
      <c r="A14599" t="s">
        <v>12</v>
      </c>
      <c r="B14599" t="s">
        <v>75</v>
      </c>
      <c r="C14599" t="s">
        <v>40</v>
      </c>
      <c r="D14599" t="s">
        <v>15</v>
      </c>
      <c r="E14599" t="b">
        <v>0</v>
      </c>
      <c r="F14599" s="1">
        <v>45651.365925925929</v>
      </c>
      <c r="G14599" t="b">
        <v>0</v>
      </c>
      <c r="H14599" t="b">
        <v>0</v>
      </c>
      <c r="I14599" t="s">
        <v>16</v>
      </c>
      <c r="J14599" t="s">
        <v>47</v>
      </c>
      <c r="K14599" t="s">
        <v>56</v>
      </c>
      <c r="L14599">
        <v>146566</v>
      </c>
    </row>
    <row r="14600" spans="1:12" x14ac:dyDescent="0.25">
      <c r="A14600" t="s">
        <v>12</v>
      </c>
      <c r="B14600" t="s">
        <v>13</v>
      </c>
      <c r="C14600" t="s">
        <v>21</v>
      </c>
      <c r="D14600" t="s">
        <v>29</v>
      </c>
      <c r="E14600" t="b">
        <v>0</v>
      </c>
      <c r="F14600" s="1">
        <v>45367.462754629632</v>
      </c>
      <c r="G14600" t="b">
        <v>0</v>
      </c>
      <c r="H14600" t="b">
        <v>0</v>
      </c>
      <c r="I14600" t="s">
        <v>16</v>
      </c>
      <c r="J14600" t="s">
        <v>64</v>
      </c>
      <c r="K14600" t="s">
        <v>18</v>
      </c>
      <c r="L14600">
        <v>121281</v>
      </c>
    </row>
    <row r="14601" spans="1:12" x14ac:dyDescent="0.25">
      <c r="A14601" t="s">
        <v>19</v>
      </c>
      <c r="B14601" t="s">
        <v>94</v>
      </c>
      <c r="C14601" t="s">
        <v>14</v>
      </c>
      <c r="D14601" t="s">
        <v>29</v>
      </c>
      <c r="E14601" t="b">
        <v>1</v>
      </c>
      <c r="F14601" s="1">
        <v>45509.377650462957</v>
      </c>
      <c r="G14601" t="b">
        <v>0</v>
      </c>
      <c r="H14601" t="b">
        <v>1</v>
      </c>
      <c r="I14601" t="s">
        <v>23</v>
      </c>
      <c r="J14601" t="s">
        <v>64</v>
      </c>
      <c r="K14601" t="s">
        <v>77</v>
      </c>
      <c r="L14601">
        <v>65894</v>
      </c>
    </row>
    <row r="14602" spans="1:12" x14ac:dyDescent="0.25">
      <c r="A14602" t="s">
        <v>38</v>
      </c>
      <c r="B14602" t="s">
        <v>39</v>
      </c>
      <c r="C14602" t="s">
        <v>28</v>
      </c>
      <c r="D14602" t="s">
        <v>22</v>
      </c>
      <c r="E14602" t="b">
        <v>0</v>
      </c>
      <c r="F14602" s="1">
        <v>45501.52171296296</v>
      </c>
      <c r="G14602" t="b">
        <v>1</v>
      </c>
      <c r="H14602" t="b">
        <v>0</v>
      </c>
      <c r="I14602" t="s">
        <v>41</v>
      </c>
      <c r="J14602" t="s">
        <v>31</v>
      </c>
      <c r="K14602" t="s">
        <v>87</v>
      </c>
      <c r="L14602">
        <v>78220</v>
      </c>
    </row>
    <row r="14603" spans="1:12" x14ac:dyDescent="0.25">
      <c r="A14603" t="s">
        <v>19</v>
      </c>
      <c r="B14603" t="s">
        <v>94</v>
      </c>
      <c r="C14603" t="s">
        <v>21</v>
      </c>
      <c r="D14603" t="s">
        <v>29</v>
      </c>
      <c r="E14603" t="b">
        <v>1</v>
      </c>
      <c r="F14603" s="1">
        <v>45475.329571759263</v>
      </c>
      <c r="G14603" t="b">
        <v>1</v>
      </c>
      <c r="H14603" t="b">
        <v>1</v>
      </c>
      <c r="I14603" t="s">
        <v>23</v>
      </c>
      <c r="J14603" t="s">
        <v>31</v>
      </c>
      <c r="K14603" t="s">
        <v>60</v>
      </c>
      <c r="L14603">
        <v>86948</v>
      </c>
    </row>
    <row r="14604" spans="1:12" x14ac:dyDescent="0.25">
      <c r="A14604" t="s">
        <v>26</v>
      </c>
      <c r="B14604" t="s">
        <v>71</v>
      </c>
      <c r="C14604" t="s">
        <v>21</v>
      </c>
      <c r="D14604" t="s">
        <v>15</v>
      </c>
      <c r="E14604" t="b">
        <v>0</v>
      </c>
      <c r="F14604" s="1">
        <v>45405.117465277777</v>
      </c>
      <c r="G14604" t="b">
        <v>1</v>
      </c>
      <c r="H14604" t="b">
        <v>0</v>
      </c>
      <c r="I14604" t="s">
        <v>30</v>
      </c>
      <c r="J14604" t="s">
        <v>17</v>
      </c>
      <c r="K14604" t="s">
        <v>113</v>
      </c>
      <c r="L14604">
        <v>115120</v>
      </c>
    </row>
    <row r="14605" spans="1:12" x14ac:dyDescent="0.25">
      <c r="A14605" t="s">
        <v>12</v>
      </c>
      <c r="B14605" t="s">
        <v>63</v>
      </c>
      <c r="C14605" t="s">
        <v>28</v>
      </c>
      <c r="D14605" t="s">
        <v>29</v>
      </c>
      <c r="E14605" t="b">
        <v>0</v>
      </c>
      <c r="F14605" s="1">
        <v>45368.079050925917</v>
      </c>
      <c r="G14605" t="b">
        <v>1</v>
      </c>
      <c r="H14605" t="b">
        <v>0</v>
      </c>
      <c r="I14605" t="s">
        <v>16</v>
      </c>
      <c r="J14605" t="s">
        <v>70</v>
      </c>
      <c r="K14605" t="s">
        <v>122</v>
      </c>
      <c r="L14605">
        <v>148450</v>
      </c>
    </row>
    <row r="14606" spans="1:12" x14ac:dyDescent="0.25">
      <c r="A14606" t="s">
        <v>49</v>
      </c>
      <c r="B14606" t="s">
        <v>108</v>
      </c>
      <c r="C14606" t="s">
        <v>21</v>
      </c>
      <c r="D14606" t="s">
        <v>22</v>
      </c>
      <c r="E14606" t="b">
        <v>1</v>
      </c>
      <c r="F14606" s="1">
        <v>45400.016273148147</v>
      </c>
      <c r="G14606" t="b">
        <v>0</v>
      </c>
      <c r="H14606" t="b">
        <v>1</v>
      </c>
      <c r="I14606" t="s">
        <v>51</v>
      </c>
      <c r="J14606" t="s">
        <v>66</v>
      </c>
      <c r="K14606" t="s">
        <v>58</v>
      </c>
      <c r="L14606">
        <v>82680</v>
      </c>
    </row>
    <row r="14607" spans="1:12" x14ac:dyDescent="0.25">
      <c r="A14607" t="s">
        <v>45</v>
      </c>
      <c r="B14607" t="s">
        <v>88</v>
      </c>
      <c r="C14607" t="s">
        <v>40</v>
      </c>
      <c r="D14607" t="s">
        <v>15</v>
      </c>
      <c r="E14607" t="b">
        <v>1</v>
      </c>
      <c r="F14607" s="1">
        <v>45630.237500000003</v>
      </c>
      <c r="G14607" t="b">
        <v>0</v>
      </c>
      <c r="H14607" t="b">
        <v>1</v>
      </c>
      <c r="I14607" t="s">
        <v>16</v>
      </c>
      <c r="J14607" t="s">
        <v>44</v>
      </c>
      <c r="K14607" t="s">
        <v>101</v>
      </c>
      <c r="L14607">
        <v>115449</v>
      </c>
    </row>
    <row r="14608" spans="1:12" x14ac:dyDescent="0.25">
      <c r="A14608" t="s">
        <v>26</v>
      </c>
      <c r="B14608" t="s">
        <v>27</v>
      </c>
      <c r="C14608" t="s">
        <v>68</v>
      </c>
      <c r="D14608" t="s">
        <v>15</v>
      </c>
      <c r="E14608" t="b">
        <v>0</v>
      </c>
      <c r="F14608" s="1">
        <v>45407.483344907407</v>
      </c>
      <c r="G14608" t="b">
        <v>0</v>
      </c>
      <c r="H14608" t="b">
        <v>0</v>
      </c>
      <c r="I14608" t="s">
        <v>30</v>
      </c>
      <c r="J14608" t="s">
        <v>64</v>
      </c>
      <c r="K14608" t="s">
        <v>119</v>
      </c>
      <c r="L14608">
        <v>122358</v>
      </c>
    </row>
    <row r="14609" spans="1:12" x14ac:dyDescent="0.25">
      <c r="A14609" t="s">
        <v>54</v>
      </c>
      <c r="B14609" t="s">
        <v>55</v>
      </c>
      <c r="C14609" t="s">
        <v>21</v>
      </c>
      <c r="D14609" t="s">
        <v>22</v>
      </c>
      <c r="E14609" t="b">
        <v>1</v>
      </c>
      <c r="F14609" s="1">
        <v>45503.743518518517</v>
      </c>
      <c r="G14609" t="b">
        <v>1</v>
      </c>
      <c r="H14609" t="b">
        <v>0</v>
      </c>
      <c r="I14609" t="s">
        <v>30</v>
      </c>
      <c r="J14609" t="s">
        <v>34</v>
      </c>
      <c r="K14609" t="s">
        <v>32</v>
      </c>
      <c r="L14609">
        <v>120871</v>
      </c>
    </row>
    <row r="14610" spans="1:12" x14ac:dyDescent="0.25">
      <c r="A14610" t="s">
        <v>38</v>
      </c>
      <c r="B14610" t="s">
        <v>39</v>
      </c>
      <c r="C14610" t="s">
        <v>43</v>
      </c>
      <c r="D14610" t="s">
        <v>15</v>
      </c>
      <c r="E14610" t="b">
        <v>1</v>
      </c>
      <c r="F14610" s="1">
        <v>45384.660011574073</v>
      </c>
      <c r="G14610" t="b">
        <v>0</v>
      </c>
      <c r="H14610" t="b">
        <v>0</v>
      </c>
      <c r="I14610" t="s">
        <v>41</v>
      </c>
      <c r="J14610" t="s">
        <v>17</v>
      </c>
      <c r="K14610" t="s">
        <v>92</v>
      </c>
      <c r="L14610">
        <v>79781</v>
      </c>
    </row>
    <row r="14611" spans="1:12" x14ac:dyDescent="0.25">
      <c r="A14611" t="s">
        <v>45</v>
      </c>
      <c r="B14611" t="s">
        <v>88</v>
      </c>
      <c r="C14611" t="s">
        <v>14</v>
      </c>
      <c r="D14611" t="s">
        <v>29</v>
      </c>
      <c r="E14611" t="b">
        <v>1</v>
      </c>
      <c r="F14611" s="1">
        <v>45600.543483796297</v>
      </c>
      <c r="G14611" t="b">
        <v>1</v>
      </c>
      <c r="H14611" t="b">
        <v>0</v>
      </c>
      <c r="I14611" t="s">
        <v>16</v>
      </c>
      <c r="J14611" t="s">
        <v>80</v>
      </c>
      <c r="K14611" t="s">
        <v>96</v>
      </c>
      <c r="L14611">
        <v>80137</v>
      </c>
    </row>
    <row r="14612" spans="1:12" x14ac:dyDescent="0.25">
      <c r="A14612" t="s">
        <v>54</v>
      </c>
      <c r="B14612" t="s">
        <v>55</v>
      </c>
      <c r="C14612" t="s">
        <v>14</v>
      </c>
      <c r="D14612" t="s">
        <v>15</v>
      </c>
      <c r="E14612" t="b">
        <v>1</v>
      </c>
      <c r="F14612" s="1">
        <v>45390.938946759263</v>
      </c>
      <c r="G14612" t="b">
        <v>1</v>
      </c>
      <c r="H14612" t="b">
        <v>0</v>
      </c>
      <c r="I14612" t="s">
        <v>30</v>
      </c>
      <c r="J14612" t="s">
        <v>57</v>
      </c>
      <c r="K14612" t="s">
        <v>92</v>
      </c>
      <c r="L14612">
        <v>130920</v>
      </c>
    </row>
    <row r="14613" spans="1:12" x14ac:dyDescent="0.25">
      <c r="A14613" t="s">
        <v>45</v>
      </c>
      <c r="B14613" t="s">
        <v>46</v>
      </c>
      <c r="C14613" t="s">
        <v>21</v>
      </c>
      <c r="D14613" t="s">
        <v>15</v>
      </c>
      <c r="E14613" t="b">
        <v>1</v>
      </c>
      <c r="F14613" s="1">
        <v>45519.451006944437</v>
      </c>
      <c r="G14613" t="b">
        <v>1</v>
      </c>
      <c r="H14613" t="b">
        <v>1</v>
      </c>
      <c r="I14613" t="s">
        <v>16</v>
      </c>
      <c r="J14613" t="s">
        <v>72</v>
      </c>
      <c r="K14613" t="s">
        <v>104</v>
      </c>
      <c r="L14613">
        <v>97558</v>
      </c>
    </row>
    <row r="14614" spans="1:12" x14ac:dyDescent="0.25">
      <c r="A14614" t="s">
        <v>49</v>
      </c>
      <c r="B14614" t="s">
        <v>108</v>
      </c>
      <c r="C14614" t="s">
        <v>40</v>
      </c>
      <c r="D14614" t="s">
        <v>15</v>
      </c>
      <c r="E14614" t="b">
        <v>1</v>
      </c>
      <c r="F14614" s="1">
        <v>45418.4375</v>
      </c>
      <c r="G14614" t="b">
        <v>0</v>
      </c>
      <c r="H14614" t="b">
        <v>1</v>
      </c>
      <c r="I14614" t="s">
        <v>51</v>
      </c>
      <c r="J14614" t="s">
        <v>17</v>
      </c>
      <c r="K14614" t="s">
        <v>97</v>
      </c>
      <c r="L14614">
        <v>78036</v>
      </c>
    </row>
    <row r="14615" spans="1:12" x14ac:dyDescent="0.25">
      <c r="A14615" t="s">
        <v>38</v>
      </c>
      <c r="B14615" t="s">
        <v>39</v>
      </c>
      <c r="C14615" t="s">
        <v>43</v>
      </c>
      <c r="D14615" t="s">
        <v>29</v>
      </c>
      <c r="E14615" t="b">
        <v>1</v>
      </c>
      <c r="F14615" s="1">
        <v>45647.556377314817</v>
      </c>
      <c r="G14615" t="b">
        <v>0</v>
      </c>
      <c r="H14615" t="b">
        <v>1</v>
      </c>
      <c r="I14615" t="s">
        <v>41</v>
      </c>
      <c r="J14615" t="s">
        <v>66</v>
      </c>
      <c r="K14615" t="s">
        <v>122</v>
      </c>
      <c r="L14615">
        <v>68276</v>
      </c>
    </row>
    <row r="14616" spans="1:12" x14ac:dyDescent="0.25">
      <c r="A14616" t="s">
        <v>19</v>
      </c>
      <c r="B14616" t="s">
        <v>86</v>
      </c>
      <c r="C14616" t="s">
        <v>68</v>
      </c>
      <c r="D14616" t="s">
        <v>15</v>
      </c>
      <c r="E14616" t="b">
        <v>0</v>
      </c>
      <c r="F14616" s="1">
        <v>45350.493935185194</v>
      </c>
      <c r="G14616" t="b">
        <v>1</v>
      </c>
      <c r="H14616" t="b">
        <v>1</v>
      </c>
      <c r="I14616" t="s">
        <v>23</v>
      </c>
      <c r="J14616" t="s">
        <v>70</v>
      </c>
      <c r="K14616" t="s">
        <v>59</v>
      </c>
      <c r="L14616">
        <v>78262</v>
      </c>
    </row>
    <row r="14617" spans="1:12" x14ac:dyDescent="0.25">
      <c r="A14617" t="s">
        <v>45</v>
      </c>
      <c r="B14617" t="s">
        <v>76</v>
      </c>
      <c r="C14617" t="s">
        <v>68</v>
      </c>
      <c r="D14617" t="s">
        <v>29</v>
      </c>
      <c r="E14617" t="b">
        <v>0</v>
      </c>
      <c r="F14617" s="1">
        <v>45298.804050925923</v>
      </c>
      <c r="G14617" t="b">
        <v>1</v>
      </c>
      <c r="H14617" t="b">
        <v>0</v>
      </c>
      <c r="I14617" t="s">
        <v>16</v>
      </c>
      <c r="J14617" t="s">
        <v>70</v>
      </c>
      <c r="K14617" t="s">
        <v>18</v>
      </c>
      <c r="L14617">
        <v>112036</v>
      </c>
    </row>
    <row r="14618" spans="1:12" x14ac:dyDescent="0.25">
      <c r="A14618" t="s">
        <v>49</v>
      </c>
      <c r="B14618" t="s">
        <v>61</v>
      </c>
      <c r="C14618" t="s">
        <v>43</v>
      </c>
      <c r="D14618" t="s">
        <v>15</v>
      </c>
      <c r="E14618" t="b">
        <v>1</v>
      </c>
      <c r="F14618" s="1">
        <v>45646.231203703697</v>
      </c>
      <c r="G14618" t="b">
        <v>0</v>
      </c>
      <c r="H14618" t="b">
        <v>1</v>
      </c>
      <c r="I14618" t="s">
        <v>51</v>
      </c>
      <c r="J14618" t="s">
        <v>24</v>
      </c>
      <c r="K14618" t="s">
        <v>69</v>
      </c>
      <c r="L14618">
        <v>80646</v>
      </c>
    </row>
    <row r="14619" spans="1:12" x14ac:dyDescent="0.25">
      <c r="A14619" t="s">
        <v>19</v>
      </c>
      <c r="B14619" t="s">
        <v>36</v>
      </c>
      <c r="C14619" t="s">
        <v>40</v>
      </c>
      <c r="D14619" t="s">
        <v>15</v>
      </c>
      <c r="E14619" t="b">
        <v>0</v>
      </c>
      <c r="F14619" s="1">
        <v>45505.785185185188</v>
      </c>
      <c r="G14619" t="b">
        <v>1</v>
      </c>
      <c r="H14619" t="b">
        <v>1</v>
      </c>
      <c r="I14619" t="s">
        <v>23</v>
      </c>
      <c r="J14619" t="s">
        <v>66</v>
      </c>
      <c r="K14619" t="s">
        <v>90</v>
      </c>
      <c r="L14619">
        <v>72687</v>
      </c>
    </row>
    <row r="14620" spans="1:12" x14ac:dyDescent="0.25">
      <c r="A14620" t="s">
        <v>19</v>
      </c>
      <c r="B14620" t="s">
        <v>20</v>
      </c>
      <c r="C14620" t="s">
        <v>14</v>
      </c>
      <c r="D14620" t="s">
        <v>15</v>
      </c>
      <c r="E14620" t="b">
        <v>1</v>
      </c>
      <c r="F14620" s="1">
        <v>45503.789421296293</v>
      </c>
      <c r="G14620" t="b">
        <v>1</v>
      </c>
      <c r="H14620" t="b">
        <v>1</v>
      </c>
      <c r="I14620" t="s">
        <v>23</v>
      </c>
      <c r="J14620" t="s">
        <v>44</v>
      </c>
      <c r="K14620" t="s">
        <v>117</v>
      </c>
      <c r="L14620">
        <v>66065</v>
      </c>
    </row>
    <row r="14621" spans="1:12" x14ac:dyDescent="0.25">
      <c r="A14621" t="s">
        <v>38</v>
      </c>
      <c r="B14621" t="s">
        <v>107</v>
      </c>
      <c r="C14621" t="s">
        <v>14</v>
      </c>
      <c r="D14621" t="s">
        <v>15</v>
      </c>
      <c r="E14621" t="b">
        <v>1</v>
      </c>
      <c r="F14621" s="1">
        <v>45580.515844907408</v>
      </c>
      <c r="G14621" t="b">
        <v>0</v>
      </c>
      <c r="H14621" t="b">
        <v>1</v>
      </c>
      <c r="I14621" t="s">
        <v>41</v>
      </c>
      <c r="J14621" t="s">
        <v>64</v>
      </c>
      <c r="K14621" t="s">
        <v>92</v>
      </c>
      <c r="L14621">
        <v>94945</v>
      </c>
    </row>
    <row r="14622" spans="1:12" x14ac:dyDescent="0.25">
      <c r="A14622" t="s">
        <v>54</v>
      </c>
      <c r="B14622" t="s">
        <v>79</v>
      </c>
      <c r="C14622" t="s">
        <v>21</v>
      </c>
      <c r="D14622" t="s">
        <v>15</v>
      </c>
      <c r="E14622" t="b">
        <v>0</v>
      </c>
      <c r="F14622" s="1">
        <v>45321.286087962973</v>
      </c>
      <c r="G14622" t="b">
        <v>0</v>
      </c>
      <c r="H14622" t="b">
        <v>0</v>
      </c>
      <c r="I14622" t="s">
        <v>30</v>
      </c>
      <c r="J14622" t="s">
        <v>34</v>
      </c>
      <c r="K14622" t="s">
        <v>60</v>
      </c>
      <c r="L14622">
        <v>126449</v>
      </c>
    </row>
    <row r="14623" spans="1:12" x14ac:dyDescent="0.25">
      <c r="A14623" t="s">
        <v>54</v>
      </c>
      <c r="B14623" t="s">
        <v>55</v>
      </c>
      <c r="C14623" t="s">
        <v>68</v>
      </c>
      <c r="D14623" t="s">
        <v>22</v>
      </c>
      <c r="E14623" t="b">
        <v>1</v>
      </c>
      <c r="F14623" s="1">
        <v>45634.689814814818</v>
      </c>
      <c r="G14623" t="b">
        <v>1</v>
      </c>
      <c r="H14623" t="b">
        <v>1</v>
      </c>
      <c r="I14623" t="s">
        <v>30</v>
      </c>
      <c r="J14623" t="s">
        <v>17</v>
      </c>
      <c r="K14623" t="s">
        <v>87</v>
      </c>
      <c r="L14623">
        <v>141033</v>
      </c>
    </row>
    <row r="14624" spans="1:12" x14ac:dyDescent="0.25">
      <c r="A14624" t="s">
        <v>82</v>
      </c>
      <c r="B14624" t="s">
        <v>83</v>
      </c>
      <c r="C14624" t="s">
        <v>68</v>
      </c>
      <c r="D14624" t="s">
        <v>22</v>
      </c>
      <c r="E14624" t="b">
        <v>0</v>
      </c>
      <c r="F14624" s="1">
        <v>45499.725752314807</v>
      </c>
      <c r="G14624" t="b">
        <v>1</v>
      </c>
      <c r="H14624" t="b">
        <v>0</v>
      </c>
      <c r="I14624" t="s">
        <v>84</v>
      </c>
      <c r="J14624" t="s">
        <v>52</v>
      </c>
      <c r="K14624" t="s">
        <v>113</v>
      </c>
      <c r="L14624">
        <v>120806</v>
      </c>
    </row>
    <row r="14625" spans="1:12" x14ac:dyDescent="0.25">
      <c r="A14625" t="s">
        <v>82</v>
      </c>
      <c r="B14625" t="s">
        <v>85</v>
      </c>
      <c r="C14625" t="s">
        <v>40</v>
      </c>
      <c r="D14625" t="s">
        <v>15</v>
      </c>
      <c r="E14625" t="b">
        <v>0</v>
      </c>
      <c r="F14625" s="1">
        <v>45472.90011574074</v>
      </c>
      <c r="G14625" t="b">
        <v>1</v>
      </c>
      <c r="H14625" t="b">
        <v>1</v>
      </c>
      <c r="I14625" t="s">
        <v>84</v>
      </c>
      <c r="J14625" t="s">
        <v>64</v>
      </c>
      <c r="K14625" t="s">
        <v>101</v>
      </c>
      <c r="L14625">
        <v>139256</v>
      </c>
    </row>
    <row r="14626" spans="1:12" x14ac:dyDescent="0.25">
      <c r="A14626" t="s">
        <v>45</v>
      </c>
      <c r="B14626" t="s">
        <v>76</v>
      </c>
      <c r="C14626" t="s">
        <v>43</v>
      </c>
      <c r="D14626" t="s">
        <v>22</v>
      </c>
      <c r="E14626" t="b">
        <v>0</v>
      </c>
      <c r="F14626" s="1">
        <v>45419.695347222223</v>
      </c>
      <c r="G14626" t="b">
        <v>0</v>
      </c>
      <c r="H14626" t="b">
        <v>0</v>
      </c>
      <c r="I14626" t="s">
        <v>16</v>
      </c>
      <c r="J14626" t="s">
        <v>31</v>
      </c>
      <c r="K14626" t="s">
        <v>62</v>
      </c>
      <c r="L14626">
        <v>86388</v>
      </c>
    </row>
    <row r="14627" spans="1:12" x14ac:dyDescent="0.25">
      <c r="A14627" t="s">
        <v>45</v>
      </c>
      <c r="B14627" t="s">
        <v>88</v>
      </c>
      <c r="C14627" t="s">
        <v>68</v>
      </c>
      <c r="D14627" t="s">
        <v>29</v>
      </c>
      <c r="E14627" t="b">
        <v>1</v>
      </c>
      <c r="F14627" s="1">
        <v>45357.491481481477</v>
      </c>
      <c r="G14627" t="b">
        <v>0</v>
      </c>
      <c r="H14627" t="b">
        <v>0</v>
      </c>
      <c r="I14627" t="s">
        <v>16</v>
      </c>
      <c r="J14627" t="s">
        <v>80</v>
      </c>
      <c r="K14627" t="s">
        <v>87</v>
      </c>
      <c r="L14627">
        <v>118664</v>
      </c>
    </row>
    <row r="14628" spans="1:12" x14ac:dyDescent="0.25">
      <c r="A14628" t="s">
        <v>45</v>
      </c>
      <c r="B14628" t="s">
        <v>76</v>
      </c>
      <c r="C14628" t="s">
        <v>40</v>
      </c>
      <c r="D14628" t="s">
        <v>29</v>
      </c>
      <c r="E14628" t="b">
        <v>1</v>
      </c>
      <c r="F14628" s="1">
        <v>45476.178194444437</v>
      </c>
      <c r="G14628" t="b">
        <v>0</v>
      </c>
      <c r="H14628" t="b">
        <v>1</v>
      </c>
      <c r="I14628" t="s">
        <v>16</v>
      </c>
      <c r="J14628" t="s">
        <v>57</v>
      </c>
      <c r="K14628" t="s">
        <v>98</v>
      </c>
      <c r="L14628">
        <v>114041</v>
      </c>
    </row>
    <row r="14629" spans="1:12" x14ac:dyDescent="0.25">
      <c r="A14629" t="s">
        <v>12</v>
      </c>
      <c r="B14629" t="s">
        <v>75</v>
      </c>
      <c r="C14629" t="s">
        <v>28</v>
      </c>
      <c r="D14629" t="s">
        <v>15</v>
      </c>
      <c r="E14629" t="b">
        <v>1</v>
      </c>
      <c r="F14629" s="1">
        <v>45551.352222222216</v>
      </c>
      <c r="G14629" t="b">
        <v>1</v>
      </c>
      <c r="H14629" t="b">
        <v>1</v>
      </c>
      <c r="I14629" t="s">
        <v>16</v>
      </c>
      <c r="J14629" t="s">
        <v>17</v>
      </c>
      <c r="K14629" t="s">
        <v>96</v>
      </c>
      <c r="L14629">
        <v>140030</v>
      </c>
    </row>
    <row r="14630" spans="1:12" x14ac:dyDescent="0.25">
      <c r="A14630" t="s">
        <v>45</v>
      </c>
      <c r="B14630" t="s">
        <v>88</v>
      </c>
      <c r="C14630" t="s">
        <v>14</v>
      </c>
      <c r="D14630" t="s">
        <v>22</v>
      </c>
      <c r="E14630" t="b">
        <v>1</v>
      </c>
      <c r="F14630" s="1">
        <v>45555.092511574083</v>
      </c>
      <c r="G14630" t="b">
        <v>0</v>
      </c>
      <c r="H14630" t="b">
        <v>1</v>
      </c>
      <c r="I14630" t="s">
        <v>16</v>
      </c>
      <c r="J14630" t="s">
        <v>66</v>
      </c>
      <c r="K14630" t="s">
        <v>81</v>
      </c>
      <c r="L14630">
        <v>112197</v>
      </c>
    </row>
    <row r="14631" spans="1:12" x14ac:dyDescent="0.25">
      <c r="A14631" t="s">
        <v>49</v>
      </c>
      <c r="B14631" t="s">
        <v>61</v>
      </c>
      <c r="C14631" t="s">
        <v>21</v>
      </c>
      <c r="D14631" t="s">
        <v>22</v>
      </c>
      <c r="E14631" t="b">
        <v>0</v>
      </c>
      <c r="F14631" s="1">
        <v>45517.892361111109</v>
      </c>
      <c r="G14631" t="b">
        <v>1</v>
      </c>
      <c r="H14631" t="b">
        <v>1</v>
      </c>
      <c r="I14631" t="s">
        <v>51</v>
      </c>
      <c r="J14631" t="s">
        <v>57</v>
      </c>
      <c r="K14631" t="s">
        <v>99</v>
      </c>
      <c r="L14631">
        <v>87741</v>
      </c>
    </row>
    <row r="14632" spans="1:12" x14ac:dyDescent="0.25">
      <c r="A14632" t="s">
        <v>82</v>
      </c>
      <c r="B14632" t="s">
        <v>91</v>
      </c>
      <c r="C14632" t="s">
        <v>21</v>
      </c>
      <c r="D14632" t="s">
        <v>15</v>
      </c>
      <c r="E14632" t="b">
        <v>1</v>
      </c>
      <c r="F14632" s="1">
        <v>45488.207291666673</v>
      </c>
      <c r="G14632" t="b">
        <v>0</v>
      </c>
      <c r="H14632" t="b">
        <v>0</v>
      </c>
      <c r="I14632" t="s">
        <v>84</v>
      </c>
      <c r="J14632" t="s">
        <v>72</v>
      </c>
      <c r="K14632" t="s">
        <v>56</v>
      </c>
      <c r="L14632">
        <v>101491</v>
      </c>
    </row>
    <row r="14633" spans="1:12" x14ac:dyDescent="0.25">
      <c r="A14633" t="s">
        <v>54</v>
      </c>
      <c r="B14633" t="s">
        <v>55</v>
      </c>
      <c r="C14633" t="s">
        <v>43</v>
      </c>
      <c r="D14633" t="s">
        <v>29</v>
      </c>
      <c r="E14633" t="b">
        <v>0</v>
      </c>
      <c r="F14633" s="1">
        <v>45334.477800925917</v>
      </c>
      <c r="G14633" t="b">
        <v>1</v>
      </c>
      <c r="H14633" t="b">
        <v>0</v>
      </c>
      <c r="I14633" t="s">
        <v>30</v>
      </c>
      <c r="J14633" t="s">
        <v>66</v>
      </c>
      <c r="K14633" t="s">
        <v>109</v>
      </c>
      <c r="L14633">
        <v>148918</v>
      </c>
    </row>
    <row r="14634" spans="1:12" x14ac:dyDescent="0.25">
      <c r="A14634" t="s">
        <v>38</v>
      </c>
      <c r="B14634" t="s">
        <v>107</v>
      </c>
      <c r="C14634" t="s">
        <v>28</v>
      </c>
      <c r="D14634" t="s">
        <v>22</v>
      </c>
      <c r="E14634" t="b">
        <v>0</v>
      </c>
      <c r="F14634" s="1">
        <v>45430.225300925929</v>
      </c>
      <c r="G14634" t="b">
        <v>0</v>
      </c>
      <c r="H14634" t="b">
        <v>1</v>
      </c>
      <c r="I14634" t="s">
        <v>41</v>
      </c>
      <c r="J14634" t="s">
        <v>47</v>
      </c>
      <c r="K14634" t="s">
        <v>87</v>
      </c>
      <c r="L14634">
        <v>72003</v>
      </c>
    </row>
    <row r="14635" spans="1:12" x14ac:dyDescent="0.25">
      <c r="A14635" t="s">
        <v>12</v>
      </c>
      <c r="B14635" t="s">
        <v>75</v>
      </c>
      <c r="C14635" t="s">
        <v>68</v>
      </c>
      <c r="D14635" t="s">
        <v>29</v>
      </c>
      <c r="E14635" t="b">
        <v>1</v>
      </c>
      <c r="F14635" s="1">
        <v>45416.007256944453</v>
      </c>
      <c r="G14635" t="b">
        <v>1</v>
      </c>
      <c r="H14635" t="b">
        <v>0</v>
      </c>
      <c r="I14635" t="s">
        <v>16</v>
      </c>
      <c r="J14635" t="s">
        <v>31</v>
      </c>
      <c r="K14635" t="s">
        <v>128</v>
      </c>
      <c r="L14635">
        <v>136388</v>
      </c>
    </row>
    <row r="14636" spans="1:12" x14ac:dyDescent="0.25">
      <c r="A14636" t="s">
        <v>19</v>
      </c>
      <c r="B14636" t="s">
        <v>36</v>
      </c>
      <c r="C14636" t="s">
        <v>21</v>
      </c>
      <c r="D14636" t="s">
        <v>15</v>
      </c>
      <c r="E14636" t="b">
        <v>0</v>
      </c>
      <c r="F14636" s="1">
        <v>45541.272546296299</v>
      </c>
      <c r="G14636" t="b">
        <v>0</v>
      </c>
      <c r="H14636" t="b">
        <v>0</v>
      </c>
      <c r="I14636" t="s">
        <v>23</v>
      </c>
      <c r="J14636" t="s">
        <v>57</v>
      </c>
      <c r="K14636" t="s">
        <v>92</v>
      </c>
      <c r="L14636">
        <v>84000</v>
      </c>
    </row>
    <row r="14637" spans="1:12" x14ac:dyDescent="0.25">
      <c r="A14637" t="s">
        <v>49</v>
      </c>
      <c r="B14637" t="s">
        <v>108</v>
      </c>
      <c r="C14637" t="s">
        <v>40</v>
      </c>
      <c r="D14637" t="s">
        <v>22</v>
      </c>
      <c r="E14637" t="b">
        <v>1</v>
      </c>
      <c r="F14637" s="1">
        <v>45624.182835648149</v>
      </c>
      <c r="G14637" t="b">
        <v>0</v>
      </c>
      <c r="H14637" t="b">
        <v>0</v>
      </c>
      <c r="I14637" t="s">
        <v>51</v>
      </c>
      <c r="J14637" t="s">
        <v>66</v>
      </c>
      <c r="K14637" t="s">
        <v>58</v>
      </c>
      <c r="L14637">
        <v>90364</v>
      </c>
    </row>
    <row r="14638" spans="1:12" x14ac:dyDescent="0.25">
      <c r="A14638" t="s">
        <v>26</v>
      </c>
      <c r="B14638" t="s">
        <v>71</v>
      </c>
      <c r="C14638" t="s">
        <v>14</v>
      </c>
      <c r="D14638" t="s">
        <v>29</v>
      </c>
      <c r="E14638" t="b">
        <v>1</v>
      </c>
      <c r="F14638" s="1">
        <v>45438.16028935185</v>
      </c>
      <c r="G14638" t="b">
        <v>1</v>
      </c>
      <c r="H14638" t="b">
        <v>0</v>
      </c>
      <c r="I14638" t="s">
        <v>30</v>
      </c>
      <c r="J14638" t="s">
        <v>44</v>
      </c>
      <c r="K14638" t="s">
        <v>101</v>
      </c>
      <c r="L14638">
        <v>95678</v>
      </c>
    </row>
    <row r="14639" spans="1:12" x14ac:dyDescent="0.25">
      <c r="A14639" t="s">
        <v>26</v>
      </c>
      <c r="B14639" t="s">
        <v>27</v>
      </c>
      <c r="C14639" t="s">
        <v>28</v>
      </c>
      <c r="D14639" t="s">
        <v>15</v>
      </c>
      <c r="E14639" t="b">
        <v>0</v>
      </c>
      <c r="F14639" s="1">
        <v>45414.845659722218</v>
      </c>
      <c r="G14639" t="b">
        <v>1</v>
      </c>
      <c r="H14639" t="b">
        <v>1</v>
      </c>
      <c r="I14639" t="s">
        <v>30</v>
      </c>
      <c r="J14639" t="s">
        <v>80</v>
      </c>
      <c r="K14639" t="s">
        <v>118</v>
      </c>
      <c r="L14639">
        <v>93418</v>
      </c>
    </row>
    <row r="14640" spans="1:12" x14ac:dyDescent="0.25">
      <c r="A14640" t="s">
        <v>38</v>
      </c>
      <c r="B14640" t="s">
        <v>39</v>
      </c>
      <c r="C14640" t="s">
        <v>68</v>
      </c>
      <c r="D14640" t="s">
        <v>15</v>
      </c>
      <c r="E14640" t="b">
        <v>1</v>
      </c>
      <c r="F14640" s="1">
        <v>45586.800798611112</v>
      </c>
      <c r="G14640" t="b">
        <v>1</v>
      </c>
      <c r="H14640" t="b">
        <v>0</v>
      </c>
      <c r="I14640" t="s">
        <v>41</v>
      </c>
      <c r="J14640" t="s">
        <v>24</v>
      </c>
      <c r="K14640" t="s">
        <v>128</v>
      </c>
      <c r="L14640">
        <v>71714</v>
      </c>
    </row>
    <row r="14641" spans="1:12" x14ac:dyDescent="0.25">
      <c r="A14641" t="s">
        <v>38</v>
      </c>
      <c r="B14641" t="s">
        <v>107</v>
      </c>
      <c r="C14641" t="s">
        <v>21</v>
      </c>
      <c r="D14641" t="s">
        <v>29</v>
      </c>
      <c r="E14641" t="b">
        <v>1</v>
      </c>
      <c r="F14641" s="1">
        <v>45569.473043981481</v>
      </c>
      <c r="G14641" t="b">
        <v>0</v>
      </c>
      <c r="H14641" t="b">
        <v>1</v>
      </c>
      <c r="I14641" t="s">
        <v>41</v>
      </c>
      <c r="J14641" t="s">
        <v>17</v>
      </c>
      <c r="K14641" t="s">
        <v>100</v>
      </c>
      <c r="L14641">
        <v>76340</v>
      </c>
    </row>
    <row r="14642" spans="1:12" x14ac:dyDescent="0.25">
      <c r="A14642" t="s">
        <v>38</v>
      </c>
      <c r="B14642" t="s">
        <v>107</v>
      </c>
      <c r="C14642" t="s">
        <v>43</v>
      </c>
      <c r="D14642" t="s">
        <v>29</v>
      </c>
      <c r="E14642" t="b">
        <v>0</v>
      </c>
      <c r="F14642" s="1">
        <v>45523.268043981479</v>
      </c>
      <c r="G14642" t="b">
        <v>0</v>
      </c>
      <c r="H14642" t="b">
        <v>1</v>
      </c>
      <c r="I14642" t="s">
        <v>41</v>
      </c>
      <c r="J14642" t="s">
        <v>64</v>
      </c>
      <c r="K14642" t="s">
        <v>65</v>
      </c>
      <c r="L14642">
        <v>93160</v>
      </c>
    </row>
    <row r="14643" spans="1:12" x14ac:dyDescent="0.25">
      <c r="A14643" t="s">
        <v>38</v>
      </c>
      <c r="B14643" t="s">
        <v>95</v>
      </c>
      <c r="C14643" t="s">
        <v>40</v>
      </c>
      <c r="D14643" t="s">
        <v>22</v>
      </c>
      <c r="E14643" t="b">
        <v>0</v>
      </c>
      <c r="F14643" s="1">
        <v>45516.615798611107</v>
      </c>
      <c r="G14643" t="b">
        <v>1</v>
      </c>
      <c r="H14643" t="b">
        <v>0</v>
      </c>
      <c r="I14643" t="s">
        <v>41</v>
      </c>
      <c r="J14643" t="s">
        <v>34</v>
      </c>
      <c r="K14643" t="s">
        <v>65</v>
      </c>
      <c r="L14643">
        <v>67896</v>
      </c>
    </row>
    <row r="14644" spans="1:12" x14ac:dyDescent="0.25">
      <c r="A14644" t="s">
        <v>54</v>
      </c>
      <c r="B14644" t="s">
        <v>55</v>
      </c>
      <c r="C14644" t="s">
        <v>40</v>
      </c>
      <c r="D14644" t="s">
        <v>15</v>
      </c>
      <c r="E14644" t="b">
        <v>0</v>
      </c>
      <c r="F14644" s="1">
        <v>45528.592175925929</v>
      </c>
      <c r="G14644" t="b">
        <v>1</v>
      </c>
      <c r="H14644" t="b">
        <v>0</v>
      </c>
      <c r="I14644" t="s">
        <v>30</v>
      </c>
      <c r="J14644" t="s">
        <v>44</v>
      </c>
      <c r="K14644" t="s">
        <v>109</v>
      </c>
      <c r="L14644">
        <v>145862</v>
      </c>
    </row>
    <row r="14645" spans="1:12" x14ac:dyDescent="0.25">
      <c r="A14645" t="s">
        <v>49</v>
      </c>
      <c r="B14645" t="s">
        <v>108</v>
      </c>
      <c r="C14645" t="s">
        <v>40</v>
      </c>
      <c r="D14645" t="s">
        <v>29</v>
      </c>
      <c r="E14645" t="b">
        <v>0</v>
      </c>
      <c r="F14645" s="1">
        <v>45387.527777777781</v>
      </c>
      <c r="G14645" t="b">
        <v>1</v>
      </c>
      <c r="H14645" t="b">
        <v>0</v>
      </c>
      <c r="I14645" t="s">
        <v>51</v>
      </c>
      <c r="J14645" t="s">
        <v>66</v>
      </c>
      <c r="K14645" t="s">
        <v>90</v>
      </c>
      <c r="L14645">
        <v>83050</v>
      </c>
    </row>
    <row r="14646" spans="1:12" x14ac:dyDescent="0.25">
      <c r="A14646" t="s">
        <v>12</v>
      </c>
      <c r="B14646" t="s">
        <v>13</v>
      </c>
      <c r="C14646" t="s">
        <v>68</v>
      </c>
      <c r="D14646" t="s">
        <v>29</v>
      </c>
      <c r="E14646" t="b">
        <v>1</v>
      </c>
      <c r="F14646" s="1">
        <v>45438.002488425933</v>
      </c>
      <c r="G14646" t="b">
        <v>0</v>
      </c>
      <c r="H14646" t="b">
        <v>1</v>
      </c>
      <c r="I14646" t="s">
        <v>16</v>
      </c>
      <c r="J14646" t="s">
        <v>57</v>
      </c>
      <c r="K14646" t="s">
        <v>118</v>
      </c>
      <c r="L14646">
        <v>139436</v>
      </c>
    </row>
    <row r="14647" spans="1:12" x14ac:dyDescent="0.25">
      <c r="A14647" t="s">
        <v>12</v>
      </c>
      <c r="B14647" t="s">
        <v>63</v>
      </c>
      <c r="C14647" t="s">
        <v>40</v>
      </c>
      <c r="D14647" t="s">
        <v>15</v>
      </c>
      <c r="E14647" t="b">
        <v>0</v>
      </c>
      <c r="F14647" s="1">
        <v>45322.110752314817</v>
      </c>
      <c r="G14647" t="b">
        <v>1</v>
      </c>
      <c r="H14647" t="b">
        <v>1</v>
      </c>
      <c r="I14647" t="s">
        <v>16</v>
      </c>
      <c r="J14647" t="s">
        <v>47</v>
      </c>
      <c r="K14647" t="s">
        <v>53</v>
      </c>
      <c r="L14647">
        <v>134467</v>
      </c>
    </row>
    <row r="14648" spans="1:12" x14ac:dyDescent="0.25">
      <c r="A14648" t="s">
        <v>54</v>
      </c>
      <c r="B14648" t="s">
        <v>55</v>
      </c>
      <c r="C14648" t="s">
        <v>43</v>
      </c>
      <c r="D14648" t="s">
        <v>15</v>
      </c>
      <c r="E14648" t="b">
        <v>1</v>
      </c>
      <c r="F14648" s="1">
        <v>45397.031840277778</v>
      </c>
      <c r="G14648" t="b">
        <v>0</v>
      </c>
      <c r="H14648" t="b">
        <v>1</v>
      </c>
      <c r="I14648" t="s">
        <v>30</v>
      </c>
      <c r="J14648" t="s">
        <v>44</v>
      </c>
      <c r="K14648" t="s">
        <v>127</v>
      </c>
      <c r="L14648">
        <v>125173</v>
      </c>
    </row>
    <row r="14649" spans="1:12" x14ac:dyDescent="0.25">
      <c r="A14649" t="s">
        <v>54</v>
      </c>
      <c r="B14649" t="s">
        <v>79</v>
      </c>
      <c r="C14649" t="s">
        <v>68</v>
      </c>
      <c r="D14649" t="s">
        <v>15</v>
      </c>
      <c r="E14649" t="b">
        <v>1</v>
      </c>
      <c r="F14649" s="1">
        <v>45424.151932870373</v>
      </c>
      <c r="G14649" t="b">
        <v>1</v>
      </c>
      <c r="H14649" t="b">
        <v>0</v>
      </c>
      <c r="I14649" t="s">
        <v>30</v>
      </c>
      <c r="J14649" t="s">
        <v>31</v>
      </c>
      <c r="K14649" t="s">
        <v>123</v>
      </c>
      <c r="L14649">
        <v>130882</v>
      </c>
    </row>
    <row r="14650" spans="1:12" x14ac:dyDescent="0.25">
      <c r="A14650" t="s">
        <v>38</v>
      </c>
      <c r="B14650" t="s">
        <v>107</v>
      </c>
      <c r="C14650" t="s">
        <v>21</v>
      </c>
      <c r="D14650" t="s">
        <v>15</v>
      </c>
      <c r="E14650" t="b">
        <v>1</v>
      </c>
      <c r="F14650" s="1">
        <v>45433.949282407397</v>
      </c>
      <c r="G14650" t="b">
        <v>1</v>
      </c>
      <c r="H14650" t="b">
        <v>1</v>
      </c>
      <c r="I14650" t="s">
        <v>41</v>
      </c>
      <c r="J14650" t="s">
        <v>80</v>
      </c>
      <c r="K14650" t="s">
        <v>123</v>
      </c>
      <c r="L14650">
        <v>66407</v>
      </c>
    </row>
    <row r="14651" spans="1:12" x14ac:dyDescent="0.25">
      <c r="A14651" t="s">
        <v>49</v>
      </c>
      <c r="B14651" t="s">
        <v>50</v>
      </c>
      <c r="C14651" t="s">
        <v>14</v>
      </c>
      <c r="D14651" t="s">
        <v>15</v>
      </c>
      <c r="E14651" t="b">
        <v>1</v>
      </c>
      <c r="F14651" s="1">
        <v>45472.925902777781</v>
      </c>
      <c r="G14651" t="b">
        <v>1</v>
      </c>
      <c r="H14651" t="b">
        <v>0</v>
      </c>
      <c r="I14651" t="s">
        <v>51</v>
      </c>
      <c r="J14651" t="s">
        <v>47</v>
      </c>
      <c r="K14651" t="s">
        <v>101</v>
      </c>
      <c r="L14651">
        <v>84511</v>
      </c>
    </row>
    <row r="14652" spans="1:12" x14ac:dyDescent="0.25">
      <c r="A14652" t="s">
        <v>12</v>
      </c>
      <c r="B14652" t="s">
        <v>63</v>
      </c>
      <c r="C14652" t="s">
        <v>40</v>
      </c>
      <c r="D14652" t="s">
        <v>29</v>
      </c>
      <c r="E14652" t="b">
        <v>1</v>
      </c>
      <c r="F14652" s="1">
        <v>45600.586712962962</v>
      </c>
      <c r="G14652" t="b">
        <v>1</v>
      </c>
      <c r="H14652" t="b">
        <v>1</v>
      </c>
      <c r="I14652" t="s">
        <v>16</v>
      </c>
      <c r="J14652" t="s">
        <v>52</v>
      </c>
      <c r="K14652" t="s">
        <v>120</v>
      </c>
      <c r="L14652">
        <v>141630</v>
      </c>
    </row>
    <row r="14653" spans="1:12" x14ac:dyDescent="0.25">
      <c r="A14653" t="s">
        <v>38</v>
      </c>
      <c r="B14653" t="s">
        <v>95</v>
      </c>
      <c r="C14653" t="s">
        <v>43</v>
      </c>
      <c r="D14653" t="s">
        <v>15</v>
      </c>
      <c r="E14653" t="b">
        <v>0</v>
      </c>
      <c r="F14653" s="1">
        <v>45385.206377314818</v>
      </c>
      <c r="G14653" t="b">
        <v>1</v>
      </c>
      <c r="H14653" t="b">
        <v>1</v>
      </c>
      <c r="I14653" t="s">
        <v>41</v>
      </c>
      <c r="J14653" t="s">
        <v>80</v>
      </c>
      <c r="K14653" t="s">
        <v>112</v>
      </c>
      <c r="L14653">
        <v>85422</v>
      </c>
    </row>
    <row r="14654" spans="1:12" x14ac:dyDescent="0.25">
      <c r="A14654" t="s">
        <v>49</v>
      </c>
      <c r="B14654" t="s">
        <v>108</v>
      </c>
      <c r="C14654" t="s">
        <v>40</v>
      </c>
      <c r="D14654" t="s">
        <v>22</v>
      </c>
      <c r="E14654" t="b">
        <v>0</v>
      </c>
      <c r="F14654" s="1">
        <v>45634.524780092594</v>
      </c>
      <c r="G14654" t="b">
        <v>0</v>
      </c>
      <c r="H14654" t="b">
        <v>0</v>
      </c>
      <c r="I14654" t="s">
        <v>51</v>
      </c>
      <c r="J14654" t="s">
        <v>24</v>
      </c>
      <c r="K14654" t="s">
        <v>118</v>
      </c>
      <c r="L14654">
        <v>87856</v>
      </c>
    </row>
    <row r="14655" spans="1:12" x14ac:dyDescent="0.25">
      <c r="A14655" t="s">
        <v>54</v>
      </c>
      <c r="B14655" t="s">
        <v>79</v>
      </c>
      <c r="C14655" t="s">
        <v>68</v>
      </c>
      <c r="D14655" t="s">
        <v>15</v>
      </c>
      <c r="E14655" t="b">
        <v>0</v>
      </c>
      <c r="F14655" s="1">
        <v>45376.3909375</v>
      </c>
      <c r="G14655" t="b">
        <v>0</v>
      </c>
      <c r="H14655" t="b">
        <v>1</v>
      </c>
      <c r="I14655" t="s">
        <v>30</v>
      </c>
      <c r="J14655" t="s">
        <v>34</v>
      </c>
      <c r="K14655" t="s">
        <v>58</v>
      </c>
      <c r="L14655">
        <v>117398</v>
      </c>
    </row>
    <row r="14656" spans="1:12" x14ac:dyDescent="0.25">
      <c r="A14656" t="s">
        <v>82</v>
      </c>
      <c r="B14656" t="s">
        <v>83</v>
      </c>
      <c r="C14656" t="s">
        <v>14</v>
      </c>
      <c r="D14656" t="s">
        <v>22</v>
      </c>
      <c r="E14656" t="b">
        <v>0</v>
      </c>
      <c r="F14656" s="1">
        <v>45483.819282407407</v>
      </c>
      <c r="G14656" t="b">
        <v>1</v>
      </c>
      <c r="H14656" t="b">
        <v>0</v>
      </c>
      <c r="I14656" t="s">
        <v>84</v>
      </c>
      <c r="J14656" t="s">
        <v>70</v>
      </c>
      <c r="K14656" t="s">
        <v>124</v>
      </c>
      <c r="L14656">
        <v>107886</v>
      </c>
    </row>
    <row r="14657" spans="1:12" x14ac:dyDescent="0.25">
      <c r="A14657" t="s">
        <v>49</v>
      </c>
      <c r="B14657" t="s">
        <v>61</v>
      </c>
      <c r="C14657" t="s">
        <v>21</v>
      </c>
      <c r="D14657" t="s">
        <v>22</v>
      </c>
      <c r="E14657" t="b">
        <v>1</v>
      </c>
      <c r="F14657" s="1">
        <v>45631.792905092603</v>
      </c>
      <c r="G14657" t="b">
        <v>1</v>
      </c>
      <c r="H14657" t="b">
        <v>1</v>
      </c>
      <c r="I14657" t="s">
        <v>51</v>
      </c>
      <c r="J14657" t="s">
        <v>64</v>
      </c>
      <c r="K14657" t="s">
        <v>53</v>
      </c>
      <c r="L14657">
        <v>82739</v>
      </c>
    </row>
    <row r="14658" spans="1:12" x14ac:dyDescent="0.25">
      <c r="A14658" t="s">
        <v>49</v>
      </c>
      <c r="B14658" t="s">
        <v>50</v>
      </c>
      <c r="C14658" t="s">
        <v>68</v>
      </c>
      <c r="D14658" t="s">
        <v>15</v>
      </c>
      <c r="E14658" t="b">
        <v>0</v>
      </c>
      <c r="F14658" s="1">
        <v>45618.466192129628</v>
      </c>
      <c r="G14658" t="b">
        <v>1</v>
      </c>
      <c r="H14658" t="b">
        <v>1</v>
      </c>
      <c r="I14658" t="s">
        <v>51</v>
      </c>
      <c r="J14658" t="s">
        <v>24</v>
      </c>
      <c r="K14658" t="s">
        <v>97</v>
      </c>
      <c r="L14658">
        <v>72354</v>
      </c>
    </row>
    <row r="14659" spans="1:12" x14ac:dyDescent="0.25">
      <c r="A14659" t="s">
        <v>49</v>
      </c>
      <c r="B14659" t="s">
        <v>61</v>
      </c>
      <c r="C14659" t="s">
        <v>40</v>
      </c>
      <c r="D14659" t="s">
        <v>15</v>
      </c>
      <c r="E14659" t="b">
        <v>1</v>
      </c>
      <c r="F14659" s="1">
        <v>45353.840590277781</v>
      </c>
      <c r="G14659" t="b">
        <v>0</v>
      </c>
      <c r="H14659" t="b">
        <v>1</v>
      </c>
      <c r="I14659" t="s">
        <v>51</v>
      </c>
      <c r="J14659" t="s">
        <v>66</v>
      </c>
      <c r="K14659" t="s">
        <v>25</v>
      </c>
      <c r="L14659">
        <v>83335</v>
      </c>
    </row>
    <row r="14660" spans="1:12" x14ac:dyDescent="0.25">
      <c r="A14660" t="s">
        <v>38</v>
      </c>
      <c r="B14660" t="s">
        <v>95</v>
      </c>
      <c r="C14660" t="s">
        <v>68</v>
      </c>
      <c r="D14660" t="s">
        <v>15</v>
      </c>
      <c r="E14660" t="b">
        <v>0</v>
      </c>
      <c r="F14660" s="1">
        <v>45529.86619212963</v>
      </c>
      <c r="G14660" t="b">
        <v>0</v>
      </c>
      <c r="H14660" t="b">
        <v>1</v>
      </c>
      <c r="I14660" t="s">
        <v>41</v>
      </c>
      <c r="J14660" t="s">
        <v>17</v>
      </c>
      <c r="K14660" t="s">
        <v>69</v>
      </c>
      <c r="L14660">
        <v>68541</v>
      </c>
    </row>
    <row r="14661" spans="1:12" x14ac:dyDescent="0.25">
      <c r="A14661" t="s">
        <v>54</v>
      </c>
      <c r="B14661" t="s">
        <v>79</v>
      </c>
      <c r="C14661" t="s">
        <v>68</v>
      </c>
      <c r="D14661" t="s">
        <v>22</v>
      </c>
      <c r="E14661" t="b">
        <v>0</v>
      </c>
      <c r="F14661" s="1">
        <v>45646.285196759258</v>
      </c>
      <c r="G14661" t="b">
        <v>0</v>
      </c>
      <c r="H14661" t="b">
        <v>1</v>
      </c>
      <c r="I14661" t="s">
        <v>30</v>
      </c>
      <c r="J14661" t="s">
        <v>34</v>
      </c>
      <c r="K14661" t="s">
        <v>128</v>
      </c>
      <c r="L14661">
        <v>115474</v>
      </c>
    </row>
    <row r="14662" spans="1:12" x14ac:dyDescent="0.25">
      <c r="A14662" t="s">
        <v>19</v>
      </c>
      <c r="B14662" t="s">
        <v>86</v>
      </c>
      <c r="C14662" t="s">
        <v>14</v>
      </c>
      <c r="D14662" t="s">
        <v>22</v>
      </c>
      <c r="E14662" t="b">
        <v>0</v>
      </c>
      <c r="F14662" s="1">
        <v>45562.593807870369</v>
      </c>
      <c r="G14662" t="b">
        <v>1</v>
      </c>
      <c r="H14662" t="b">
        <v>0</v>
      </c>
      <c r="I14662" t="s">
        <v>23</v>
      </c>
      <c r="J14662" t="s">
        <v>24</v>
      </c>
      <c r="K14662" t="s">
        <v>96</v>
      </c>
      <c r="L14662">
        <v>80631</v>
      </c>
    </row>
    <row r="14663" spans="1:12" x14ac:dyDescent="0.25">
      <c r="A14663" t="s">
        <v>12</v>
      </c>
      <c r="B14663" t="s">
        <v>13</v>
      </c>
      <c r="C14663" t="s">
        <v>21</v>
      </c>
      <c r="D14663" t="s">
        <v>22</v>
      </c>
      <c r="E14663" t="b">
        <v>1</v>
      </c>
      <c r="F14663" s="1">
        <v>45620.470555555563</v>
      </c>
      <c r="G14663" t="b">
        <v>0</v>
      </c>
      <c r="H14663" t="b">
        <v>0</v>
      </c>
      <c r="I14663" t="s">
        <v>16</v>
      </c>
      <c r="J14663" t="s">
        <v>44</v>
      </c>
      <c r="K14663" t="s">
        <v>67</v>
      </c>
      <c r="L14663">
        <v>113773</v>
      </c>
    </row>
    <row r="14664" spans="1:12" x14ac:dyDescent="0.25">
      <c r="A14664" t="s">
        <v>26</v>
      </c>
      <c r="B14664" t="s">
        <v>27</v>
      </c>
      <c r="C14664" t="s">
        <v>14</v>
      </c>
      <c r="D14664" t="s">
        <v>29</v>
      </c>
      <c r="E14664" t="b">
        <v>0</v>
      </c>
      <c r="F14664" s="1">
        <v>45327.1875</v>
      </c>
      <c r="G14664" t="b">
        <v>0</v>
      </c>
      <c r="H14664" t="b">
        <v>0</v>
      </c>
      <c r="I14664" t="s">
        <v>30</v>
      </c>
      <c r="J14664" t="s">
        <v>47</v>
      </c>
      <c r="K14664" t="s">
        <v>78</v>
      </c>
      <c r="L14664">
        <v>125378</v>
      </c>
    </row>
    <row r="14665" spans="1:12" x14ac:dyDescent="0.25">
      <c r="A14665" t="s">
        <v>45</v>
      </c>
      <c r="B14665" t="s">
        <v>76</v>
      </c>
      <c r="C14665" t="s">
        <v>43</v>
      </c>
      <c r="D14665" t="s">
        <v>15</v>
      </c>
      <c r="E14665" t="b">
        <v>1</v>
      </c>
      <c r="F14665" s="1">
        <v>45301.899236111109</v>
      </c>
      <c r="G14665" t="b">
        <v>1</v>
      </c>
      <c r="H14665" t="b">
        <v>0</v>
      </c>
      <c r="I14665" t="s">
        <v>16</v>
      </c>
      <c r="J14665" t="s">
        <v>57</v>
      </c>
      <c r="K14665" t="s">
        <v>53</v>
      </c>
      <c r="L14665">
        <v>95602</v>
      </c>
    </row>
    <row r="14666" spans="1:12" x14ac:dyDescent="0.25">
      <c r="A14666" t="s">
        <v>26</v>
      </c>
      <c r="B14666" t="s">
        <v>27</v>
      </c>
      <c r="C14666" t="s">
        <v>28</v>
      </c>
      <c r="D14666" t="s">
        <v>29</v>
      </c>
      <c r="E14666" t="b">
        <v>0</v>
      </c>
      <c r="F14666" s="1">
        <v>45473.225451388891</v>
      </c>
      <c r="G14666" t="b">
        <v>0</v>
      </c>
      <c r="H14666" t="b">
        <v>1</v>
      </c>
      <c r="I14666" t="s">
        <v>30</v>
      </c>
      <c r="J14666" t="s">
        <v>70</v>
      </c>
      <c r="K14666" t="s">
        <v>67</v>
      </c>
      <c r="L14666">
        <v>109153</v>
      </c>
    </row>
    <row r="14667" spans="1:12" x14ac:dyDescent="0.25">
      <c r="A14667" t="s">
        <v>38</v>
      </c>
      <c r="B14667" t="s">
        <v>95</v>
      </c>
      <c r="C14667" t="s">
        <v>14</v>
      </c>
      <c r="D14667" t="s">
        <v>22</v>
      </c>
      <c r="E14667" t="b">
        <v>0</v>
      </c>
      <c r="F14667" s="1">
        <v>45332.460520833331</v>
      </c>
      <c r="G14667" t="b">
        <v>0</v>
      </c>
      <c r="H14667" t="b">
        <v>1</v>
      </c>
      <c r="I14667" t="s">
        <v>41</v>
      </c>
      <c r="J14667" t="s">
        <v>80</v>
      </c>
      <c r="K14667" t="s">
        <v>62</v>
      </c>
      <c r="L14667">
        <v>65275</v>
      </c>
    </row>
    <row r="14668" spans="1:12" x14ac:dyDescent="0.25">
      <c r="A14668" t="s">
        <v>19</v>
      </c>
      <c r="B14668" t="s">
        <v>36</v>
      </c>
      <c r="C14668" t="s">
        <v>40</v>
      </c>
      <c r="D14668" t="s">
        <v>22</v>
      </c>
      <c r="E14668" t="b">
        <v>0</v>
      </c>
      <c r="F14668" s="1">
        <v>45641.838113425933</v>
      </c>
      <c r="G14668" t="b">
        <v>1</v>
      </c>
      <c r="H14668" t="b">
        <v>1</v>
      </c>
      <c r="I14668" t="s">
        <v>23</v>
      </c>
      <c r="J14668" t="s">
        <v>44</v>
      </c>
      <c r="K14668" t="s">
        <v>118</v>
      </c>
      <c r="L14668">
        <v>89677</v>
      </c>
    </row>
    <row r="14669" spans="1:12" x14ac:dyDescent="0.25">
      <c r="A14669" t="s">
        <v>12</v>
      </c>
      <c r="B14669" t="s">
        <v>63</v>
      </c>
      <c r="C14669" t="s">
        <v>40</v>
      </c>
      <c r="D14669" t="s">
        <v>15</v>
      </c>
      <c r="E14669" t="b">
        <v>0</v>
      </c>
      <c r="F14669" s="1">
        <v>45636.29892361111</v>
      </c>
      <c r="G14669" t="b">
        <v>1</v>
      </c>
      <c r="H14669" t="b">
        <v>1</v>
      </c>
      <c r="I14669" t="s">
        <v>16</v>
      </c>
      <c r="J14669" t="s">
        <v>34</v>
      </c>
      <c r="K14669" t="s">
        <v>103</v>
      </c>
      <c r="L14669">
        <v>119478</v>
      </c>
    </row>
    <row r="14670" spans="1:12" x14ac:dyDescent="0.25">
      <c r="A14670" t="s">
        <v>49</v>
      </c>
      <c r="B14670" t="s">
        <v>50</v>
      </c>
      <c r="C14670" t="s">
        <v>68</v>
      </c>
      <c r="D14670" t="s">
        <v>29</v>
      </c>
      <c r="E14670" t="b">
        <v>0</v>
      </c>
      <c r="F14670" s="1">
        <v>45396.731620370367</v>
      </c>
      <c r="G14670" t="b">
        <v>1</v>
      </c>
      <c r="H14670" t="b">
        <v>0</v>
      </c>
      <c r="I14670" t="s">
        <v>51</v>
      </c>
      <c r="J14670" t="s">
        <v>31</v>
      </c>
      <c r="K14670" t="s">
        <v>90</v>
      </c>
      <c r="L14670">
        <v>87097</v>
      </c>
    </row>
    <row r="14671" spans="1:12" x14ac:dyDescent="0.25">
      <c r="A14671" t="s">
        <v>19</v>
      </c>
      <c r="B14671" t="s">
        <v>20</v>
      </c>
      <c r="C14671" t="s">
        <v>28</v>
      </c>
      <c r="D14671" t="s">
        <v>22</v>
      </c>
      <c r="E14671" t="b">
        <v>1</v>
      </c>
      <c r="F14671" s="1">
        <v>45407.981909722221</v>
      </c>
      <c r="G14671" t="b">
        <v>1</v>
      </c>
      <c r="H14671" t="b">
        <v>0</v>
      </c>
      <c r="I14671" t="s">
        <v>23</v>
      </c>
      <c r="J14671" t="s">
        <v>44</v>
      </c>
      <c r="K14671" t="s">
        <v>124</v>
      </c>
      <c r="L14671">
        <v>81072</v>
      </c>
    </row>
    <row r="14672" spans="1:12" x14ac:dyDescent="0.25">
      <c r="A14672" t="s">
        <v>49</v>
      </c>
      <c r="B14672" t="s">
        <v>108</v>
      </c>
      <c r="C14672" t="s">
        <v>21</v>
      </c>
      <c r="D14672" t="s">
        <v>15</v>
      </c>
      <c r="E14672" t="b">
        <v>1</v>
      </c>
      <c r="F14672" s="1">
        <v>45349.89271990741</v>
      </c>
      <c r="G14672" t="b">
        <v>0</v>
      </c>
      <c r="H14672" t="b">
        <v>0</v>
      </c>
      <c r="I14672" t="s">
        <v>51</v>
      </c>
      <c r="J14672" t="s">
        <v>57</v>
      </c>
      <c r="K14672" t="s">
        <v>97</v>
      </c>
      <c r="L14672">
        <v>75391</v>
      </c>
    </row>
    <row r="14673" spans="1:12" x14ac:dyDescent="0.25">
      <c r="A14673" t="s">
        <v>54</v>
      </c>
      <c r="B14673" t="s">
        <v>79</v>
      </c>
      <c r="C14673" t="s">
        <v>14</v>
      </c>
      <c r="D14673" t="s">
        <v>22</v>
      </c>
      <c r="E14673" t="b">
        <v>0</v>
      </c>
      <c r="F14673" s="1">
        <v>45455.750358796293</v>
      </c>
      <c r="G14673" t="b">
        <v>1</v>
      </c>
      <c r="H14673" t="b">
        <v>0</v>
      </c>
      <c r="I14673" t="s">
        <v>30</v>
      </c>
      <c r="J14673" t="s">
        <v>47</v>
      </c>
      <c r="K14673" t="s">
        <v>112</v>
      </c>
      <c r="L14673">
        <v>121098</v>
      </c>
    </row>
    <row r="14674" spans="1:12" x14ac:dyDescent="0.25">
      <c r="A14674" t="s">
        <v>82</v>
      </c>
      <c r="B14674" t="s">
        <v>85</v>
      </c>
      <c r="C14674" t="s">
        <v>40</v>
      </c>
      <c r="D14674" t="s">
        <v>15</v>
      </c>
      <c r="E14674" t="b">
        <v>1</v>
      </c>
      <c r="F14674" s="1">
        <v>45417.091782407413</v>
      </c>
      <c r="G14674" t="b">
        <v>0</v>
      </c>
      <c r="H14674" t="b">
        <v>1</v>
      </c>
      <c r="I14674" t="s">
        <v>84</v>
      </c>
      <c r="J14674" t="s">
        <v>44</v>
      </c>
      <c r="K14674" t="s">
        <v>116</v>
      </c>
      <c r="L14674">
        <v>132239</v>
      </c>
    </row>
    <row r="14675" spans="1:12" x14ac:dyDescent="0.25">
      <c r="A14675" t="s">
        <v>19</v>
      </c>
      <c r="B14675" t="s">
        <v>36</v>
      </c>
      <c r="C14675" t="s">
        <v>28</v>
      </c>
      <c r="D14675" t="s">
        <v>29</v>
      </c>
      <c r="E14675" t="b">
        <v>0</v>
      </c>
      <c r="F14675" s="1">
        <v>45503.375243055547</v>
      </c>
      <c r="G14675" t="b">
        <v>1</v>
      </c>
      <c r="H14675" t="b">
        <v>0</v>
      </c>
      <c r="I14675" t="s">
        <v>23</v>
      </c>
      <c r="J14675" t="s">
        <v>34</v>
      </c>
      <c r="K14675" t="s">
        <v>81</v>
      </c>
      <c r="L14675">
        <v>63505</v>
      </c>
    </row>
    <row r="14676" spans="1:12" x14ac:dyDescent="0.25">
      <c r="A14676" t="s">
        <v>38</v>
      </c>
      <c r="B14676" t="s">
        <v>95</v>
      </c>
      <c r="C14676" t="s">
        <v>40</v>
      </c>
      <c r="D14676" t="s">
        <v>22</v>
      </c>
      <c r="E14676" t="b">
        <v>0</v>
      </c>
      <c r="F14676" s="1">
        <v>45601.680324074077</v>
      </c>
      <c r="G14676" t="b">
        <v>1</v>
      </c>
      <c r="H14676" t="b">
        <v>0</v>
      </c>
      <c r="I14676" t="s">
        <v>41</v>
      </c>
      <c r="J14676" t="s">
        <v>66</v>
      </c>
      <c r="K14676" t="s">
        <v>53</v>
      </c>
      <c r="L14676">
        <v>88340</v>
      </c>
    </row>
    <row r="14677" spans="1:12" x14ac:dyDescent="0.25">
      <c r="A14677" t="s">
        <v>82</v>
      </c>
      <c r="B14677" t="s">
        <v>85</v>
      </c>
      <c r="C14677" t="s">
        <v>28</v>
      </c>
      <c r="D14677" t="s">
        <v>29</v>
      </c>
      <c r="E14677" t="b">
        <v>1</v>
      </c>
      <c r="F14677" s="1">
        <v>45577.928206018521</v>
      </c>
      <c r="G14677" t="b">
        <v>1</v>
      </c>
      <c r="H14677" t="b">
        <v>1</v>
      </c>
      <c r="I14677" t="s">
        <v>84</v>
      </c>
      <c r="J14677" t="s">
        <v>34</v>
      </c>
      <c r="K14677" t="s">
        <v>105</v>
      </c>
      <c r="L14677">
        <v>139554</v>
      </c>
    </row>
    <row r="14678" spans="1:12" x14ac:dyDescent="0.25">
      <c r="A14678" t="s">
        <v>54</v>
      </c>
      <c r="B14678" t="s">
        <v>79</v>
      </c>
      <c r="C14678" t="s">
        <v>21</v>
      </c>
      <c r="D14678" t="s">
        <v>29</v>
      </c>
      <c r="E14678" t="b">
        <v>1</v>
      </c>
      <c r="F14678" s="1">
        <v>45496.419131944444</v>
      </c>
      <c r="G14678" t="b">
        <v>0</v>
      </c>
      <c r="H14678" t="b">
        <v>1</v>
      </c>
      <c r="I14678" t="s">
        <v>30</v>
      </c>
      <c r="J14678" t="s">
        <v>24</v>
      </c>
      <c r="K14678" t="s">
        <v>89</v>
      </c>
      <c r="L14678">
        <v>140620</v>
      </c>
    </row>
    <row r="14679" spans="1:12" x14ac:dyDescent="0.25">
      <c r="A14679" t="s">
        <v>26</v>
      </c>
      <c r="B14679" t="s">
        <v>27</v>
      </c>
      <c r="C14679" t="s">
        <v>43</v>
      </c>
      <c r="D14679" t="s">
        <v>29</v>
      </c>
      <c r="E14679" t="b">
        <v>0</v>
      </c>
      <c r="F14679" s="1">
        <v>45549.057997685188</v>
      </c>
      <c r="G14679" t="b">
        <v>1</v>
      </c>
      <c r="H14679" t="b">
        <v>1</v>
      </c>
      <c r="I14679" t="s">
        <v>30</v>
      </c>
      <c r="J14679" t="s">
        <v>52</v>
      </c>
      <c r="K14679" t="s">
        <v>87</v>
      </c>
      <c r="L14679">
        <v>103638</v>
      </c>
    </row>
    <row r="14680" spans="1:12" x14ac:dyDescent="0.25">
      <c r="A14680" t="s">
        <v>54</v>
      </c>
      <c r="B14680" t="s">
        <v>79</v>
      </c>
      <c r="C14680" t="s">
        <v>40</v>
      </c>
      <c r="D14680" t="s">
        <v>15</v>
      </c>
      <c r="E14680" t="b">
        <v>1</v>
      </c>
      <c r="F14680" s="1">
        <v>45375.22824074074</v>
      </c>
      <c r="G14680" t="b">
        <v>0</v>
      </c>
      <c r="H14680" t="b">
        <v>0</v>
      </c>
      <c r="I14680" t="s">
        <v>30</v>
      </c>
      <c r="J14680" t="s">
        <v>66</v>
      </c>
      <c r="K14680" t="s">
        <v>122</v>
      </c>
      <c r="L14680">
        <v>118376</v>
      </c>
    </row>
    <row r="14681" spans="1:12" x14ac:dyDescent="0.25">
      <c r="A14681" t="s">
        <v>82</v>
      </c>
      <c r="B14681" t="s">
        <v>85</v>
      </c>
      <c r="C14681" t="s">
        <v>68</v>
      </c>
      <c r="D14681" t="s">
        <v>15</v>
      </c>
      <c r="E14681" t="b">
        <v>0</v>
      </c>
      <c r="F14681" s="1">
        <v>45600.281030092592</v>
      </c>
      <c r="G14681" t="b">
        <v>1</v>
      </c>
      <c r="H14681" t="b">
        <v>0</v>
      </c>
      <c r="I14681" t="s">
        <v>84</v>
      </c>
      <c r="J14681" t="s">
        <v>80</v>
      </c>
      <c r="K14681" t="s">
        <v>90</v>
      </c>
      <c r="L14681">
        <v>104562</v>
      </c>
    </row>
    <row r="14682" spans="1:12" x14ac:dyDescent="0.25">
      <c r="A14682" t="s">
        <v>26</v>
      </c>
      <c r="B14682" t="s">
        <v>33</v>
      </c>
      <c r="C14682" t="s">
        <v>28</v>
      </c>
      <c r="D14682" t="s">
        <v>15</v>
      </c>
      <c r="E14682" t="b">
        <v>1</v>
      </c>
      <c r="F14682" s="1">
        <v>45418.042800925927</v>
      </c>
      <c r="G14682" t="b">
        <v>0</v>
      </c>
      <c r="H14682" t="b">
        <v>1</v>
      </c>
      <c r="I14682" t="s">
        <v>30</v>
      </c>
      <c r="J14682" t="s">
        <v>64</v>
      </c>
      <c r="K14682" t="s">
        <v>62</v>
      </c>
      <c r="L14682">
        <v>107395</v>
      </c>
    </row>
    <row r="14683" spans="1:12" x14ac:dyDescent="0.25">
      <c r="A14683" t="s">
        <v>19</v>
      </c>
      <c r="B14683" t="s">
        <v>94</v>
      </c>
      <c r="C14683" t="s">
        <v>21</v>
      </c>
      <c r="D14683" t="s">
        <v>29</v>
      </c>
      <c r="E14683" t="b">
        <v>0</v>
      </c>
      <c r="F14683" s="1">
        <v>45649.409305555557</v>
      </c>
      <c r="G14683" t="b">
        <v>1</v>
      </c>
      <c r="H14683" t="b">
        <v>1</v>
      </c>
      <c r="I14683" t="s">
        <v>23</v>
      </c>
      <c r="J14683" t="s">
        <v>80</v>
      </c>
      <c r="K14683" t="s">
        <v>116</v>
      </c>
      <c r="L14683">
        <v>82190</v>
      </c>
    </row>
    <row r="14684" spans="1:12" x14ac:dyDescent="0.25">
      <c r="A14684" t="s">
        <v>26</v>
      </c>
      <c r="B14684" t="s">
        <v>71</v>
      </c>
      <c r="C14684" t="s">
        <v>28</v>
      </c>
      <c r="D14684" t="s">
        <v>15</v>
      </c>
      <c r="E14684" t="b">
        <v>1</v>
      </c>
      <c r="F14684" s="1">
        <v>45533.163483796299</v>
      </c>
      <c r="G14684" t="b">
        <v>1</v>
      </c>
      <c r="H14684" t="b">
        <v>0</v>
      </c>
      <c r="I14684" t="s">
        <v>30</v>
      </c>
      <c r="J14684" t="s">
        <v>24</v>
      </c>
      <c r="K14684" t="s">
        <v>48</v>
      </c>
      <c r="L14684">
        <v>102420</v>
      </c>
    </row>
    <row r="14685" spans="1:12" x14ac:dyDescent="0.25">
      <c r="A14685" t="s">
        <v>45</v>
      </c>
      <c r="B14685" t="s">
        <v>46</v>
      </c>
      <c r="C14685" t="s">
        <v>68</v>
      </c>
      <c r="D14685" t="s">
        <v>29</v>
      </c>
      <c r="E14685" t="b">
        <v>0</v>
      </c>
      <c r="F14685" s="1">
        <v>45364.550266203703</v>
      </c>
      <c r="G14685" t="b">
        <v>0</v>
      </c>
      <c r="H14685" t="b">
        <v>1</v>
      </c>
      <c r="I14685" t="s">
        <v>16</v>
      </c>
      <c r="J14685" t="s">
        <v>72</v>
      </c>
      <c r="K14685" t="s">
        <v>123</v>
      </c>
      <c r="L14685">
        <v>118576</v>
      </c>
    </row>
    <row r="14686" spans="1:12" x14ac:dyDescent="0.25">
      <c r="A14686" t="s">
        <v>38</v>
      </c>
      <c r="B14686" t="s">
        <v>95</v>
      </c>
      <c r="C14686" t="s">
        <v>68</v>
      </c>
      <c r="D14686" t="s">
        <v>22</v>
      </c>
      <c r="E14686" t="b">
        <v>0</v>
      </c>
      <c r="F14686" s="1">
        <v>45584.912604166668</v>
      </c>
      <c r="G14686" t="b">
        <v>1</v>
      </c>
      <c r="H14686" t="b">
        <v>1</v>
      </c>
      <c r="I14686" t="s">
        <v>41</v>
      </c>
      <c r="J14686" t="s">
        <v>70</v>
      </c>
      <c r="K14686" t="s">
        <v>109</v>
      </c>
      <c r="L14686">
        <v>89448</v>
      </c>
    </row>
    <row r="14687" spans="1:12" x14ac:dyDescent="0.25">
      <c r="A14687" t="s">
        <v>12</v>
      </c>
      <c r="B14687" t="s">
        <v>63</v>
      </c>
      <c r="C14687" t="s">
        <v>40</v>
      </c>
      <c r="D14687" t="s">
        <v>22</v>
      </c>
      <c r="E14687" t="b">
        <v>1</v>
      </c>
      <c r="F14687" s="1">
        <v>45343.139201388891</v>
      </c>
      <c r="G14687" t="b">
        <v>1</v>
      </c>
      <c r="H14687" t="b">
        <v>0</v>
      </c>
      <c r="I14687" t="s">
        <v>16</v>
      </c>
      <c r="J14687" t="s">
        <v>44</v>
      </c>
      <c r="K14687" t="s">
        <v>74</v>
      </c>
      <c r="L14687">
        <v>123998</v>
      </c>
    </row>
    <row r="14688" spans="1:12" x14ac:dyDescent="0.25">
      <c r="A14688" t="s">
        <v>19</v>
      </c>
      <c r="B14688" t="s">
        <v>20</v>
      </c>
      <c r="C14688" t="s">
        <v>68</v>
      </c>
      <c r="D14688" t="s">
        <v>29</v>
      </c>
      <c r="E14688" t="b">
        <v>0</v>
      </c>
      <c r="F14688" s="1">
        <v>45640.493206018517</v>
      </c>
      <c r="G14688" t="b">
        <v>0</v>
      </c>
      <c r="H14688" t="b">
        <v>0</v>
      </c>
      <c r="I14688" t="s">
        <v>23</v>
      </c>
      <c r="J14688" t="s">
        <v>34</v>
      </c>
      <c r="K14688" t="s">
        <v>110</v>
      </c>
      <c r="L14688">
        <v>60604</v>
      </c>
    </row>
    <row r="14689" spans="1:12" x14ac:dyDescent="0.25">
      <c r="A14689" t="s">
        <v>19</v>
      </c>
      <c r="B14689" t="s">
        <v>94</v>
      </c>
      <c r="C14689" t="s">
        <v>68</v>
      </c>
      <c r="D14689" t="s">
        <v>15</v>
      </c>
      <c r="E14689" t="b">
        <v>0</v>
      </c>
      <c r="F14689" s="1">
        <v>45448.730694444443</v>
      </c>
      <c r="G14689" t="b">
        <v>0</v>
      </c>
      <c r="H14689" t="b">
        <v>0</v>
      </c>
      <c r="I14689" t="s">
        <v>23</v>
      </c>
      <c r="J14689" t="s">
        <v>47</v>
      </c>
      <c r="K14689" t="s">
        <v>105</v>
      </c>
      <c r="L14689">
        <v>80044</v>
      </c>
    </row>
    <row r="14690" spans="1:12" x14ac:dyDescent="0.25">
      <c r="A14690" t="s">
        <v>26</v>
      </c>
      <c r="B14690" t="s">
        <v>71</v>
      </c>
      <c r="C14690" t="s">
        <v>68</v>
      </c>
      <c r="D14690" t="s">
        <v>22</v>
      </c>
      <c r="E14690" t="b">
        <v>0</v>
      </c>
      <c r="F14690" s="1">
        <v>45474.693773148138</v>
      </c>
      <c r="G14690" t="b">
        <v>1</v>
      </c>
      <c r="H14690" t="b">
        <v>0</v>
      </c>
      <c r="I14690" t="s">
        <v>30</v>
      </c>
      <c r="J14690" t="s">
        <v>70</v>
      </c>
      <c r="K14690" t="s">
        <v>116</v>
      </c>
      <c r="L14690">
        <v>127091</v>
      </c>
    </row>
    <row r="14691" spans="1:12" x14ac:dyDescent="0.25">
      <c r="A14691" t="s">
        <v>38</v>
      </c>
      <c r="B14691" t="s">
        <v>39</v>
      </c>
      <c r="C14691" t="s">
        <v>21</v>
      </c>
      <c r="D14691" t="s">
        <v>22</v>
      </c>
      <c r="E14691" t="b">
        <v>1</v>
      </c>
      <c r="F14691" s="1">
        <v>45426.69226851852</v>
      </c>
      <c r="G14691" t="b">
        <v>0</v>
      </c>
      <c r="H14691" t="b">
        <v>0</v>
      </c>
      <c r="I14691" t="s">
        <v>41</v>
      </c>
      <c r="J14691" t="s">
        <v>31</v>
      </c>
      <c r="K14691" t="s">
        <v>69</v>
      </c>
      <c r="L14691">
        <v>92567</v>
      </c>
    </row>
    <row r="14692" spans="1:12" x14ac:dyDescent="0.25">
      <c r="A14692" t="s">
        <v>82</v>
      </c>
      <c r="B14692" t="s">
        <v>85</v>
      </c>
      <c r="C14692" t="s">
        <v>28</v>
      </c>
      <c r="D14692" t="s">
        <v>15</v>
      </c>
      <c r="E14692" t="b">
        <v>0</v>
      </c>
      <c r="F14692" s="1">
        <v>45599.148182870369</v>
      </c>
      <c r="G14692" t="b">
        <v>1</v>
      </c>
      <c r="H14692" t="b">
        <v>1</v>
      </c>
      <c r="I14692" t="s">
        <v>84</v>
      </c>
      <c r="J14692" t="s">
        <v>31</v>
      </c>
      <c r="K14692" t="s">
        <v>56</v>
      </c>
      <c r="L14692">
        <v>127533</v>
      </c>
    </row>
    <row r="14693" spans="1:12" x14ac:dyDescent="0.25">
      <c r="A14693" t="s">
        <v>54</v>
      </c>
      <c r="B14693" t="s">
        <v>55</v>
      </c>
      <c r="C14693" t="s">
        <v>21</v>
      </c>
      <c r="D14693" t="s">
        <v>22</v>
      </c>
      <c r="E14693" t="b">
        <v>0</v>
      </c>
      <c r="F14693" s="1">
        <v>45539.160243055558</v>
      </c>
      <c r="G14693" t="b">
        <v>0</v>
      </c>
      <c r="H14693" t="b">
        <v>1</v>
      </c>
      <c r="I14693" t="s">
        <v>30</v>
      </c>
      <c r="J14693" t="s">
        <v>34</v>
      </c>
      <c r="K14693" t="s">
        <v>104</v>
      </c>
      <c r="L14693">
        <v>139769</v>
      </c>
    </row>
    <row r="14694" spans="1:12" x14ac:dyDescent="0.25">
      <c r="A14694" t="s">
        <v>82</v>
      </c>
      <c r="B14694" t="s">
        <v>83</v>
      </c>
      <c r="C14694" t="s">
        <v>43</v>
      </c>
      <c r="D14694" t="s">
        <v>15</v>
      </c>
      <c r="E14694" t="b">
        <v>0</v>
      </c>
      <c r="F14694" s="1">
        <v>45546.17523148148</v>
      </c>
      <c r="G14694" t="b">
        <v>1</v>
      </c>
      <c r="H14694" t="b">
        <v>0</v>
      </c>
      <c r="I14694" t="s">
        <v>84</v>
      </c>
      <c r="J14694" t="s">
        <v>47</v>
      </c>
      <c r="K14694" t="s">
        <v>58</v>
      </c>
      <c r="L14694">
        <v>115798</v>
      </c>
    </row>
    <row r="14695" spans="1:12" x14ac:dyDescent="0.25">
      <c r="A14695" t="s">
        <v>45</v>
      </c>
      <c r="B14695" t="s">
        <v>76</v>
      </c>
      <c r="C14695" t="s">
        <v>43</v>
      </c>
      <c r="D14695" t="s">
        <v>29</v>
      </c>
      <c r="E14695" t="b">
        <v>1</v>
      </c>
      <c r="F14695" s="1">
        <v>45581.917002314818</v>
      </c>
      <c r="G14695" t="b">
        <v>0</v>
      </c>
      <c r="H14695" t="b">
        <v>1</v>
      </c>
      <c r="I14695" t="s">
        <v>16</v>
      </c>
      <c r="J14695" t="s">
        <v>64</v>
      </c>
      <c r="K14695" t="s">
        <v>120</v>
      </c>
      <c r="L14695">
        <v>87082</v>
      </c>
    </row>
    <row r="14696" spans="1:12" x14ac:dyDescent="0.25">
      <c r="A14696" t="s">
        <v>12</v>
      </c>
      <c r="B14696" t="s">
        <v>13</v>
      </c>
      <c r="C14696" t="s">
        <v>40</v>
      </c>
      <c r="D14696" t="s">
        <v>29</v>
      </c>
      <c r="E14696" t="b">
        <v>0</v>
      </c>
      <c r="F14696" s="1">
        <v>45300.591678240737</v>
      </c>
      <c r="G14696" t="b">
        <v>1</v>
      </c>
      <c r="H14696" t="b">
        <v>0</v>
      </c>
      <c r="I14696" t="s">
        <v>16</v>
      </c>
      <c r="J14696" t="s">
        <v>34</v>
      </c>
      <c r="K14696" t="s">
        <v>87</v>
      </c>
      <c r="L14696">
        <v>119659</v>
      </c>
    </row>
    <row r="14697" spans="1:12" x14ac:dyDescent="0.25">
      <c r="A14697" t="s">
        <v>54</v>
      </c>
      <c r="B14697" t="s">
        <v>79</v>
      </c>
      <c r="C14697" t="s">
        <v>14</v>
      </c>
      <c r="D14697" t="s">
        <v>29</v>
      </c>
      <c r="E14697" t="b">
        <v>1</v>
      </c>
      <c r="F14697" s="1">
        <v>45475.020289351851</v>
      </c>
      <c r="G14697" t="b">
        <v>0</v>
      </c>
      <c r="H14697" t="b">
        <v>1</v>
      </c>
      <c r="I14697" t="s">
        <v>30</v>
      </c>
      <c r="J14697" t="s">
        <v>44</v>
      </c>
      <c r="K14697" t="s">
        <v>104</v>
      </c>
      <c r="L14697">
        <v>146101</v>
      </c>
    </row>
    <row r="14698" spans="1:12" x14ac:dyDescent="0.25">
      <c r="A14698" t="s">
        <v>38</v>
      </c>
      <c r="B14698" t="s">
        <v>95</v>
      </c>
      <c r="C14698" t="s">
        <v>43</v>
      </c>
      <c r="D14698" t="s">
        <v>22</v>
      </c>
      <c r="E14698" t="b">
        <v>1</v>
      </c>
      <c r="F14698" s="1">
        <v>45346.414375</v>
      </c>
      <c r="G14698" t="b">
        <v>0</v>
      </c>
      <c r="H14698" t="b">
        <v>1</v>
      </c>
      <c r="I14698" t="s">
        <v>41</v>
      </c>
      <c r="J14698" t="s">
        <v>34</v>
      </c>
      <c r="K14698" t="s">
        <v>89</v>
      </c>
      <c r="L14698">
        <v>94217</v>
      </c>
    </row>
    <row r="14699" spans="1:12" x14ac:dyDescent="0.25">
      <c r="A14699" t="s">
        <v>82</v>
      </c>
      <c r="B14699" t="s">
        <v>85</v>
      </c>
      <c r="C14699" t="s">
        <v>28</v>
      </c>
      <c r="D14699" t="s">
        <v>29</v>
      </c>
      <c r="E14699" t="b">
        <v>1</v>
      </c>
      <c r="F14699" s="1">
        <v>45589.694467592592</v>
      </c>
      <c r="G14699" t="b">
        <v>0</v>
      </c>
      <c r="H14699" t="b">
        <v>0</v>
      </c>
      <c r="I14699" t="s">
        <v>84</v>
      </c>
      <c r="J14699" t="s">
        <v>31</v>
      </c>
      <c r="K14699" t="s">
        <v>105</v>
      </c>
      <c r="L14699">
        <v>116853</v>
      </c>
    </row>
    <row r="14700" spans="1:12" x14ac:dyDescent="0.25">
      <c r="A14700" t="s">
        <v>54</v>
      </c>
      <c r="B14700" t="s">
        <v>79</v>
      </c>
      <c r="C14700" t="s">
        <v>68</v>
      </c>
      <c r="D14700" t="s">
        <v>15</v>
      </c>
      <c r="E14700" t="b">
        <v>0</v>
      </c>
      <c r="F14700" s="1">
        <v>45596.266921296286</v>
      </c>
      <c r="G14700" t="b">
        <v>1</v>
      </c>
      <c r="H14700" t="b">
        <v>1</v>
      </c>
      <c r="I14700" t="s">
        <v>30</v>
      </c>
      <c r="J14700" t="s">
        <v>24</v>
      </c>
      <c r="K14700" t="s">
        <v>59</v>
      </c>
      <c r="L14700">
        <v>151444</v>
      </c>
    </row>
    <row r="14701" spans="1:12" x14ac:dyDescent="0.25">
      <c r="A14701" t="s">
        <v>82</v>
      </c>
      <c r="B14701" t="s">
        <v>83</v>
      </c>
      <c r="C14701" t="s">
        <v>43</v>
      </c>
      <c r="D14701" t="s">
        <v>29</v>
      </c>
      <c r="E14701" t="b">
        <v>1</v>
      </c>
      <c r="F14701" s="1">
        <v>45352.361701388887</v>
      </c>
      <c r="G14701" t="b">
        <v>1</v>
      </c>
      <c r="H14701" t="b">
        <v>0</v>
      </c>
      <c r="I14701" t="s">
        <v>84</v>
      </c>
      <c r="J14701" t="s">
        <v>57</v>
      </c>
      <c r="K14701" t="s">
        <v>32</v>
      </c>
      <c r="L14701">
        <v>114103</v>
      </c>
    </row>
    <row r="14702" spans="1:12" x14ac:dyDescent="0.25">
      <c r="A14702" t="s">
        <v>82</v>
      </c>
      <c r="B14702" t="s">
        <v>83</v>
      </c>
      <c r="C14702" t="s">
        <v>21</v>
      </c>
      <c r="D14702" t="s">
        <v>15</v>
      </c>
      <c r="E14702" t="b">
        <v>0</v>
      </c>
      <c r="F14702" s="1">
        <v>45588.549386574072</v>
      </c>
      <c r="G14702" t="b">
        <v>1</v>
      </c>
      <c r="H14702" t="b">
        <v>0</v>
      </c>
      <c r="I14702" t="s">
        <v>84</v>
      </c>
      <c r="J14702" t="s">
        <v>64</v>
      </c>
      <c r="K14702" t="s">
        <v>124</v>
      </c>
      <c r="L14702">
        <v>107731</v>
      </c>
    </row>
    <row r="14703" spans="1:12" x14ac:dyDescent="0.25">
      <c r="A14703" t="s">
        <v>45</v>
      </c>
      <c r="B14703" t="s">
        <v>76</v>
      </c>
      <c r="C14703" t="s">
        <v>28</v>
      </c>
      <c r="D14703" t="s">
        <v>15</v>
      </c>
      <c r="E14703" t="b">
        <v>0</v>
      </c>
      <c r="F14703" s="1">
        <v>45336.055451388893</v>
      </c>
      <c r="G14703" t="b">
        <v>0</v>
      </c>
      <c r="H14703" t="b">
        <v>0</v>
      </c>
      <c r="I14703" t="s">
        <v>16</v>
      </c>
      <c r="J14703" t="s">
        <v>17</v>
      </c>
      <c r="K14703" t="s">
        <v>37</v>
      </c>
      <c r="L14703">
        <v>117454</v>
      </c>
    </row>
    <row r="14704" spans="1:12" x14ac:dyDescent="0.25">
      <c r="A14704" t="s">
        <v>45</v>
      </c>
      <c r="B14704" t="s">
        <v>88</v>
      </c>
      <c r="C14704" t="s">
        <v>40</v>
      </c>
      <c r="D14704" t="s">
        <v>22</v>
      </c>
      <c r="E14704" t="b">
        <v>1</v>
      </c>
      <c r="F14704" s="1">
        <v>45475.015844907408</v>
      </c>
      <c r="G14704" t="b">
        <v>0</v>
      </c>
      <c r="H14704" t="b">
        <v>1</v>
      </c>
      <c r="I14704" t="s">
        <v>16</v>
      </c>
      <c r="J14704" t="s">
        <v>80</v>
      </c>
      <c r="K14704" t="s">
        <v>81</v>
      </c>
      <c r="L14704">
        <v>113276</v>
      </c>
    </row>
    <row r="14705" spans="1:12" x14ac:dyDescent="0.25">
      <c r="A14705" t="s">
        <v>45</v>
      </c>
      <c r="B14705" t="s">
        <v>46</v>
      </c>
      <c r="C14705" t="s">
        <v>21</v>
      </c>
      <c r="D14705" t="s">
        <v>29</v>
      </c>
      <c r="E14705" t="b">
        <v>0</v>
      </c>
      <c r="F14705" s="1">
        <v>45489.92527777778</v>
      </c>
      <c r="G14705" t="b">
        <v>1</v>
      </c>
      <c r="H14705" t="b">
        <v>0</v>
      </c>
      <c r="I14705" t="s">
        <v>16</v>
      </c>
      <c r="J14705" t="s">
        <v>72</v>
      </c>
      <c r="K14705" t="s">
        <v>123</v>
      </c>
      <c r="L14705">
        <v>102174</v>
      </c>
    </row>
    <row r="14706" spans="1:12" x14ac:dyDescent="0.25">
      <c r="A14706" t="s">
        <v>38</v>
      </c>
      <c r="B14706" t="s">
        <v>39</v>
      </c>
      <c r="C14706" t="s">
        <v>68</v>
      </c>
      <c r="D14706" t="s">
        <v>29</v>
      </c>
      <c r="E14706" t="b">
        <v>0</v>
      </c>
      <c r="F14706" s="1">
        <v>45359.127488425933</v>
      </c>
      <c r="G14706" t="b">
        <v>0</v>
      </c>
      <c r="H14706" t="b">
        <v>1</v>
      </c>
      <c r="I14706" t="s">
        <v>41</v>
      </c>
      <c r="J14706" t="s">
        <v>57</v>
      </c>
      <c r="K14706" t="s">
        <v>58</v>
      </c>
      <c r="L14706">
        <v>82847</v>
      </c>
    </row>
    <row r="14707" spans="1:12" x14ac:dyDescent="0.25">
      <c r="A14707" t="s">
        <v>82</v>
      </c>
      <c r="B14707" t="s">
        <v>83</v>
      </c>
      <c r="C14707" t="s">
        <v>40</v>
      </c>
      <c r="D14707" t="s">
        <v>29</v>
      </c>
      <c r="E14707" t="b">
        <v>0</v>
      </c>
      <c r="F14707" s="1">
        <v>45622.923483796287</v>
      </c>
      <c r="G14707" t="b">
        <v>1</v>
      </c>
      <c r="H14707" t="b">
        <v>1</v>
      </c>
      <c r="I14707" t="s">
        <v>84</v>
      </c>
      <c r="J14707" t="s">
        <v>72</v>
      </c>
      <c r="K14707" t="s">
        <v>53</v>
      </c>
      <c r="L14707">
        <v>110908</v>
      </c>
    </row>
    <row r="14708" spans="1:12" x14ac:dyDescent="0.25">
      <c r="A14708" t="s">
        <v>38</v>
      </c>
      <c r="B14708" t="s">
        <v>39</v>
      </c>
      <c r="C14708" t="s">
        <v>43</v>
      </c>
      <c r="D14708" t="s">
        <v>29</v>
      </c>
      <c r="E14708" t="b">
        <v>1</v>
      </c>
      <c r="F14708" s="1">
        <v>45507.081516203703</v>
      </c>
      <c r="G14708" t="b">
        <v>1</v>
      </c>
      <c r="H14708" t="b">
        <v>1</v>
      </c>
      <c r="I14708" t="s">
        <v>41</v>
      </c>
      <c r="J14708" t="s">
        <v>66</v>
      </c>
      <c r="K14708" t="s">
        <v>92</v>
      </c>
      <c r="L14708">
        <v>79627</v>
      </c>
    </row>
    <row r="14709" spans="1:12" x14ac:dyDescent="0.25">
      <c r="A14709" t="s">
        <v>38</v>
      </c>
      <c r="B14709" t="s">
        <v>39</v>
      </c>
      <c r="C14709" t="s">
        <v>43</v>
      </c>
      <c r="D14709" t="s">
        <v>29</v>
      </c>
      <c r="E14709" t="b">
        <v>0</v>
      </c>
      <c r="F14709" s="1">
        <v>45352.982719907413</v>
      </c>
      <c r="G14709" t="b">
        <v>0</v>
      </c>
      <c r="H14709" t="b">
        <v>0</v>
      </c>
      <c r="I14709" t="s">
        <v>41</v>
      </c>
      <c r="J14709" t="s">
        <v>24</v>
      </c>
      <c r="K14709" t="s">
        <v>121</v>
      </c>
      <c r="L14709">
        <v>75944</v>
      </c>
    </row>
    <row r="14710" spans="1:12" x14ac:dyDescent="0.25">
      <c r="A14710" t="s">
        <v>82</v>
      </c>
      <c r="B14710" t="s">
        <v>85</v>
      </c>
      <c r="C14710" t="s">
        <v>21</v>
      </c>
      <c r="D14710" t="s">
        <v>29</v>
      </c>
      <c r="E14710" t="b">
        <v>1</v>
      </c>
      <c r="F14710" s="1">
        <v>45485.346944444442</v>
      </c>
      <c r="G14710" t="b">
        <v>0</v>
      </c>
      <c r="H14710" t="b">
        <v>0</v>
      </c>
      <c r="I14710" t="s">
        <v>84</v>
      </c>
      <c r="J14710" t="s">
        <v>66</v>
      </c>
      <c r="K14710" t="s">
        <v>110</v>
      </c>
      <c r="L14710">
        <v>120779</v>
      </c>
    </row>
    <row r="14711" spans="1:12" x14ac:dyDescent="0.25">
      <c r="A14711" t="s">
        <v>54</v>
      </c>
      <c r="B14711" t="s">
        <v>55</v>
      </c>
      <c r="C14711" t="s">
        <v>14</v>
      </c>
      <c r="D14711" t="s">
        <v>15</v>
      </c>
      <c r="E14711" t="b">
        <v>0</v>
      </c>
      <c r="F14711" s="1">
        <v>45605.184548611112</v>
      </c>
      <c r="G14711" t="b">
        <v>0</v>
      </c>
      <c r="H14711" t="b">
        <v>1</v>
      </c>
      <c r="I14711" t="s">
        <v>30</v>
      </c>
      <c r="J14711" t="s">
        <v>72</v>
      </c>
      <c r="K14711" t="s">
        <v>122</v>
      </c>
      <c r="L14711">
        <v>128829</v>
      </c>
    </row>
    <row r="14712" spans="1:12" x14ac:dyDescent="0.25">
      <c r="A14712" t="s">
        <v>82</v>
      </c>
      <c r="B14712" t="s">
        <v>91</v>
      </c>
      <c r="C14712" t="s">
        <v>43</v>
      </c>
      <c r="D14712" t="s">
        <v>29</v>
      </c>
      <c r="E14712" t="b">
        <v>0</v>
      </c>
      <c r="F14712" s="1">
        <v>45555.260960648149</v>
      </c>
      <c r="G14712" t="b">
        <v>0</v>
      </c>
      <c r="H14712" t="b">
        <v>0</v>
      </c>
      <c r="I14712" t="s">
        <v>84</v>
      </c>
      <c r="J14712" t="s">
        <v>24</v>
      </c>
      <c r="K14712" t="s">
        <v>58</v>
      </c>
      <c r="L14712">
        <v>111888</v>
      </c>
    </row>
    <row r="14713" spans="1:12" x14ac:dyDescent="0.25">
      <c r="A14713" t="s">
        <v>82</v>
      </c>
      <c r="B14713" t="s">
        <v>91</v>
      </c>
      <c r="C14713" t="s">
        <v>68</v>
      </c>
      <c r="D14713" t="s">
        <v>22</v>
      </c>
      <c r="E14713" t="b">
        <v>1</v>
      </c>
      <c r="F14713" s="1">
        <v>45368.828043981477</v>
      </c>
      <c r="G14713" t="b">
        <v>1</v>
      </c>
      <c r="H14713" t="b">
        <v>0</v>
      </c>
      <c r="I14713" t="s">
        <v>84</v>
      </c>
      <c r="J14713" t="s">
        <v>66</v>
      </c>
      <c r="K14713" t="s">
        <v>115</v>
      </c>
      <c r="L14713">
        <v>103822</v>
      </c>
    </row>
    <row r="14714" spans="1:12" x14ac:dyDescent="0.25">
      <c r="A14714" t="s">
        <v>45</v>
      </c>
      <c r="B14714" t="s">
        <v>46</v>
      </c>
      <c r="C14714" t="s">
        <v>14</v>
      </c>
      <c r="D14714" t="s">
        <v>22</v>
      </c>
      <c r="E14714" t="b">
        <v>1</v>
      </c>
      <c r="F14714" s="1">
        <v>45602.847962962973</v>
      </c>
      <c r="G14714" t="b">
        <v>1</v>
      </c>
      <c r="H14714" t="b">
        <v>1</v>
      </c>
      <c r="I14714" t="s">
        <v>16</v>
      </c>
      <c r="J14714" t="s">
        <v>70</v>
      </c>
      <c r="K14714" t="s">
        <v>58</v>
      </c>
      <c r="L14714">
        <v>92184</v>
      </c>
    </row>
    <row r="14715" spans="1:12" x14ac:dyDescent="0.25">
      <c r="A14715" t="s">
        <v>54</v>
      </c>
      <c r="B14715" t="s">
        <v>55</v>
      </c>
      <c r="C14715" t="s">
        <v>40</v>
      </c>
      <c r="D14715" t="s">
        <v>15</v>
      </c>
      <c r="E14715" t="b">
        <v>1</v>
      </c>
      <c r="F14715" s="1">
        <v>45339.324328703697</v>
      </c>
      <c r="G14715" t="b">
        <v>0</v>
      </c>
      <c r="H14715" t="b">
        <v>1</v>
      </c>
      <c r="I14715" t="s">
        <v>30</v>
      </c>
      <c r="J14715" t="s">
        <v>57</v>
      </c>
      <c r="K14715" t="s">
        <v>53</v>
      </c>
      <c r="L14715">
        <v>132570</v>
      </c>
    </row>
    <row r="14716" spans="1:12" x14ac:dyDescent="0.25">
      <c r="A14716" t="s">
        <v>38</v>
      </c>
      <c r="B14716" t="s">
        <v>107</v>
      </c>
      <c r="C14716" t="s">
        <v>40</v>
      </c>
      <c r="D14716" t="s">
        <v>29</v>
      </c>
      <c r="E14716" t="b">
        <v>1</v>
      </c>
      <c r="F14716" s="1">
        <v>45533.21539351852</v>
      </c>
      <c r="G14716" t="b">
        <v>1</v>
      </c>
      <c r="H14716" t="b">
        <v>1</v>
      </c>
      <c r="I14716" t="s">
        <v>41</v>
      </c>
      <c r="J14716" t="s">
        <v>52</v>
      </c>
      <c r="K14716" t="s">
        <v>112</v>
      </c>
      <c r="L14716">
        <v>88545</v>
      </c>
    </row>
    <row r="14717" spans="1:12" x14ac:dyDescent="0.25">
      <c r="A14717" t="s">
        <v>26</v>
      </c>
      <c r="B14717" t="s">
        <v>27</v>
      </c>
      <c r="C14717" t="s">
        <v>14</v>
      </c>
      <c r="D14717" t="s">
        <v>29</v>
      </c>
      <c r="E14717" t="b">
        <v>1</v>
      </c>
      <c r="F14717" s="1">
        <v>45325.720601851863</v>
      </c>
      <c r="G14717" t="b">
        <v>0</v>
      </c>
      <c r="H14717" t="b">
        <v>0</v>
      </c>
      <c r="I14717" t="s">
        <v>30</v>
      </c>
      <c r="J14717" t="s">
        <v>44</v>
      </c>
      <c r="K14717" t="s">
        <v>110</v>
      </c>
      <c r="L14717">
        <v>121646</v>
      </c>
    </row>
    <row r="14718" spans="1:12" x14ac:dyDescent="0.25">
      <c r="A14718" t="s">
        <v>12</v>
      </c>
      <c r="B14718" t="s">
        <v>75</v>
      </c>
      <c r="C14718" t="s">
        <v>68</v>
      </c>
      <c r="D14718" t="s">
        <v>15</v>
      </c>
      <c r="E14718" t="b">
        <v>0</v>
      </c>
      <c r="F14718" s="1">
        <v>45419.311967592592</v>
      </c>
      <c r="G14718" t="b">
        <v>1</v>
      </c>
      <c r="H14718" t="b">
        <v>0</v>
      </c>
      <c r="I14718" t="s">
        <v>16</v>
      </c>
      <c r="J14718" t="s">
        <v>17</v>
      </c>
      <c r="K14718" t="s">
        <v>35</v>
      </c>
      <c r="L14718">
        <v>113580</v>
      </c>
    </row>
    <row r="14719" spans="1:12" x14ac:dyDescent="0.25">
      <c r="A14719" t="s">
        <v>26</v>
      </c>
      <c r="B14719" t="s">
        <v>27</v>
      </c>
      <c r="C14719" t="s">
        <v>43</v>
      </c>
      <c r="D14719" t="s">
        <v>22</v>
      </c>
      <c r="E14719" t="b">
        <v>1</v>
      </c>
      <c r="F14719" s="1">
        <v>45549.090289351851</v>
      </c>
      <c r="G14719" t="b">
        <v>1</v>
      </c>
      <c r="H14719" t="b">
        <v>0</v>
      </c>
      <c r="I14719" t="s">
        <v>30</v>
      </c>
      <c r="J14719" t="s">
        <v>57</v>
      </c>
      <c r="K14719" t="s">
        <v>103</v>
      </c>
      <c r="L14719">
        <v>110208</v>
      </c>
    </row>
    <row r="14720" spans="1:12" x14ac:dyDescent="0.25">
      <c r="A14720" t="s">
        <v>45</v>
      </c>
      <c r="B14720" t="s">
        <v>88</v>
      </c>
      <c r="C14720" t="s">
        <v>40</v>
      </c>
      <c r="D14720" t="s">
        <v>22</v>
      </c>
      <c r="E14720" t="b">
        <v>1</v>
      </c>
      <c r="F14720" s="1">
        <v>45479.353368055563</v>
      </c>
      <c r="G14720" t="b">
        <v>1</v>
      </c>
      <c r="H14720" t="b">
        <v>0</v>
      </c>
      <c r="I14720" t="s">
        <v>16</v>
      </c>
      <c r="J14720" t="s">
        <v>70</v>
      </c>
      <c r="K14720" t="s">
        <v>99</v>
      </c>
      <c r="L14720">
        <v>99977</v>
      </c>
    </row>
    <row r="14721" spans="1:12" x14ac:dyDescent="0.25">
      <c r="A14721" t="s">
        <v>12</v>
      </c>
      <c r="B14721" t="s">
        <v>63</v>
      </c>
      <c r="C14721" t="s">
        <v>40</v>
      </c>
      <c r="D14721" t="s">
        <v>22</v>
      </c>
      <c r="E14721" t="b">
        <v>0</v>
      </c>
      <c r="F14721" s="1">
        <v>45559.066944444443</v>
      </c>
      <c r="G14721" t="b">
        <v>1</v>
      </c>
      <c r="H14721" t="b">
        <v>1</v>
      </c>
      <c r="I14721" t="s">
        <v>16</v>
      </c>
      <c r="J14721" t="s">
        <v>47</v>
      </c>
      <c r="K14721" t="s">
        <v>101</v>
      </c>
      <c r="L14721">
        <v>110392</v>
      </c>
    </row>
    <row r="14722" spans="1:12" x14ac:dyDescent="0.25">
      <c r="A14722" t="s">
        <v>26</v>
      </c>
      <c r="B14722" t="s">
        <v>71</v>
      </c>
      <c r="C14722" t="s">
        <v>21</v>
      </c>
      <c r="D14722" t="s">
        <v>22</v>
      </c>
      <c r="E14722" t="b">
        <v>0</v>
      </c>
      <c r="F14722" s="1">
        <v>45320.45480324074</v>
      </c>
      <c r="G14722" t="b">
        <v>0</v>
      </c>
      <c r="H14722" t="b">
        <v>0</v>
      </c>
      <c r="I14722" t="s">
        <v>30</v>
      </c>
      <c r="J14722" t="s">
        <v>70</v>
      </c>
      <c r="K14722" t="s">
        <v>113</v>
      </c>
      <c r="L14722">
        <v>115818</v>
      </c>
    </row>
    <row r="14723" spans="1:12" x14ac:dyDescent="0.25">
      <c r="A14723" t="s">
        <v>26</v>
      </c>
      <c r="B14723" t="s">
        <v>27</v>
      </c>
      <c r="C14723" t="s">
        <v>40</v>
      </c>
      <c r="D14723" t="s">
        <v>29</v>
      </c>
      <c r="E14723" t="b">
        <v>1</v>
      </c>
      <c r="F14723" s="1">
        <v>45528.271620370368</v>
      </c>
      <c r="G14723" t="b">
        <v>0</v>
      </c>
      <c r="H14723" t="b">
        <v>1</v>
      </c>
      <c r="I14723" t="s">
        <v>30</v>
      </c>
      <c r="J14723" t="s">
        <v>66</v>
      </c>
      <c r="K14723" t="s">
        <v>128</v>
      </c>
      <c r="L14723">
        <v>108819</v>
      </c>
    </row>
    <row r="14724" spans="1:12" x14ac:dyDescent="0.25">
      <c r="A14724" t="s">
        <v>38</v>
      </c>
      <c r="B14724" t="s">
        <v>39</v>
      </c>
      <c r="C14724" t="s">
        <v>40</v>
      </c>
      <c r="D14724" t="s">
        <v>22</v>
      </c>
      <c r="E14724" t="b">
        <v>1</v>
      </c>
      <c r="F14724" s="1">
        <v>45326.368668981479</v>
      </c>
      <c r="G14724" t="b">
        <v>0</v>
      </c>
      <c r="H14724" t="b">
        <v>0</v>
      </c>
      <c r="I14724" t="s">
        <v>41</v>
      </c>
      <c r="J14724" t="s">
        <v>31</v>
      </c>
      <c r="K14724" t="s">
        <v>109</v>
      </c>
      <c r="L14724">
        <v>88632</v>
      </c>
    </row>
    <row r="14725" spans="1:12" x14ac:dyDescent="0.25">
      <c r="A14725" t="s">
        <v>12</v>
      </c>
      <c r="B14725" t="s">
        <v>63</v>
      </c>
      <c r="C14725" t="s">
        <v>40</v>
      </c>
      <c r="D14725" t="s">
        <v>22</v>
      </c>
      <c r="E14725" t="b">
        <v>1</v>
      </c>
      <c r="F14725" s="1">
        <v>45377.333414351851</v>
      </c>
      <c r="G14725" t="b">
        <v>0</v>
      </c>
      <c r="H14725" t="b">
        <v>1</v>
      </c>
      <c r="I14725" t="s">
        <v>16</v>
      </c>
      <c r="J14725" t="s">
        <v>66</v>
      </c>
      <c r="K14725" t="s">
        <v>56</v>
      </c>
      <c r="L14725">
        <v>113425</v>
      </c>
    </row>
    <row r="14726" spans="1:12" x14ac:dyDescent="0.25">
      <c r="A14726" t="s">
        <v>26</v>
      </c>
      <c r="B14726" t="s">
        <v>33</v>
      </c>
      <c r="C14726" t="s">
        <v>28</v>
      </c>
      <c r="D14726" t="s">
        <v>29</v>
      </c>
      <c r="E14726" t="b">
        <v>0</v>
      </c>
      <c r="F14726" s="1">
        <v>45520.322187500002</v>
      </c>
      <c r="G14726" t="b">
        <v>1</v>
      </c>
      <c r="H14726" t="b">
        <v>1</v>
      </c>
      <c r="I14726" t="s">
        <v>30</v>
      </c>
      <c r="J14726" t="s">
        <v>31</v>
      </c>
      <c r="K14726" t="s">
        <v>35</v>
      </c>
      <c r="L14726">
        <v>99407</v>
      </c>
    </row>
    <row r="14727" spans="1:12" x14ac:dyDescent="0.25">
      <c r="A14727" t="s">
        <v>82</v>
      </c>
      <c r="B14727" t="s">
        <v>85</v>
      </c>
      <c r="C14727" t="s">
        <v>40</v>
      </c>
      <c r="D14727" t="s">
        <v>22</v>
      </c>
      <c r="E14727" t="b">
        <v>0</v>
      </c>
      <c r="F14727" s="1">
        <v>45378.893333333333</v>
      </c>
      <c r="G14727" t="b">
        <v>1</v>
      </c>
      <c r="H14727" t="b">
        <v>0</v>
      </c>
      <c r="I14727" t="s">
        <v>84</v>
      </c>
      <c r="J14727" t="s">
        <v>64</v>
      </c>
      <c r="K14727" t="s">
        <v>65</v>
      </c>
      <c r="L14727">
        <v>121748</v>
      </c>
    </row>
    <row r="14728" spans="1:12" x14ac:dyDescent="0.25">
      <c r="A14728" t="s">
        <v>19</v>
      </c>
      <c r="B14728" t="s">
        <v>20</v>
      </c>
      <c r="C14728" t="s">
        <v>14</v>
      </c>
      <c r="D14728" t="s">
        <v>22</v>
      </c>
      <c r="E14728" t="b">
        <v>0</v>
      </c>
      <c r="F14728" s="1">
        <v>45364.518645833326</v>
      </c>
      <c r="G14728" t="b">
        <v>0</v>
      </c>
      <c r="H14728" t="b">
        <v>0</v>
      </c>
      <c r="I14728" t="s">
        <v>23</v>
      </c>
      <c r="J14728" t="s">
        <v>72</v>
      </c>
      <c r="K14728" t="s">
        <v>18</v>
      </c>
      <c r="L14728">
        <v>68953</v>
      </c>
    </row>
    <row r="14729" spans="1:12" x14ac:dyDescent="0.25">
      <c r="A14729" t="s">
        <v>38</v>
      </c>
      <c r="B14729" t="s">
        <v>107</v>
      </c>
      <c r="C14729" t="s">
        <v>68</v>
      </c>
      <c r="D14729" t="s">
        <v>29</v>
      </c>
      <c r="E14729" t="b">
        <v>1</v>
      </c>
      <c r="F14729" s="1">
        <v>45581.773136574076</v>
      </c>
      <c r="G14729" t="b">
        <v>0</v>
      </c>
      <c r="H14729" t="b">
        <v>0</v>
      </c>
      <c r="I14729" t="s">
        <v>41</v>
      </c>
      <c r="J14729" t="s">
        <v>72</v>
      </c>
      <c r="K14729" t="s">
        <v>123</v>
      </c>
      <c r="L14729">
        <v>85749</v>
      </c>
    </row>
    <row r="14730" spans="1:12" x14ac:dyDescent="0.25">
      <c r="A14730" t="s">
        <v>38</v>
      </c>
      <c r="B14730" t="s">
        <v>95</v>
      </c>
      <c r="C14730" t="s">
        <v>21</v>
      </c>
      <c r="D14730" t="s">
        <v>29</v>
      </c>
      <c r="E14730" t="b">
        <v>0</v>
      </c>
      <c r="F14730" s="1">
        <v>45620.441261574073</v>
      </c>
      <c r="G14730" t="b">
        <v>0</v>
      </c>
      <c r="H14730" t="b">
        <v>0</v>
      </c>
      <c r="I14730" t="s">
        <v>41</v>
      </c>
      <c r="J14730" t="s">
        <v>47</v>
      </c>
      <c r="K14730" t="s">
        <v>35</v>
      </c>
      <c r="L14730">
        <v>94747</v>
      </c>
    </row>
    <row r="14731" spans="1:12" x14ac:dyDescent="0.25">
      <c r="A14731" t="s">
        <v>26</v>
      </c>
      <c r="B14731" t="s">
        <v>71</v>
      </c>
      <c r="C14731" t="s">
        <v>28</v>
      </c>
      <c r="D14731" t="s">
        <v>22</v>
      </c>
      <c r="E14731" t="b">
        <v>0</v>
      </c>
      <c r="F14731" s="1">
        <v>45618.670162037037</v>
      </c>
      <c r="G14731" t="b">
        <v>1</v>
      </c>
      <c r="H14731" t="b">
        <v>0</v>
      </c>
      <c r="I14731" t="s">
        <v>30</v>
      </c>
      <c r="J14731" t="s">
        <v>44</v>
      </c>
      <c r="K14731" t="s">
        <v>128</v>
      </c>
      <c r="L14731">
        <v>99027</v>
      </c>
    </row>
    <row r="14732" spans="1:12" x14ac:dyDescent="0.25">
      <c r="A14732" t="s">
        <v>54</v>
      </c>
      <c r="B14732" t="s">
        <v>55</v>
      </c>
      <c r="C14732" t="s">
        <v>14</v>
      </c>
      <c r="D14732" t="s">
        <v>15</v>
      </c>
      <c r="E14732" t="b">
        <v>0</v>
      </c>
      <c r="F14732" s="1">
        <v>45452.671238425923</v>
      </c>
      <c r="G14732" t="b">
        <v>1</v>
      </c>
      <c r="H14732" t="b">
        <v>0</v>
      </c>
      <c r="I14732" t="s">
        <v>30</v>
      </c>
      <c r="J14732" t="s">
        <v>24</v>
      </c>
      <c r="K14732" t="s">
        <v>87</v>
      </c>
      <c r="L14732">
        <v>120126</v>
      </c>
    </row>
    <row r="14733" spans="1:12" x14ac:dyDescent="0.25">
      <c r="A14733" t="s">
        <v>45</v>
      </c>
      <c r="B14733" t="s">
        <v>46</v>
      </c>
      <c r="C14733" t="s">
        <v>28</v>
      </c>
      <c r="D14733" t="s">
        <v>29</v>
      </c>
      <c r="E14733" t="b">
        <v>0</v>
      </c>
      <c r="F14733" s="1">
        <v>45303.687719907408</v>
      </c>
      <c r="G14733" t="b">
        <v>1</v>
      </c>
      <c r="H14733" t="b">
        <v>0</v>
      </c>
      <c r="I14733" t="s">
        <v>16</v>
      </c>
      <c r="J14733" t="s">
        <v>70</v>
      </c>
      <c r="K14733" t="s">
        <v>42</v>
      </c>
      <c r="L14733">
        <v>117829</v>
      </c>
    </row>
    <row r="14734" spans="1:12" x14ac:dyDescent="0.25">
      <c r="A14734" t="s">
        <v>49</v>
      </c>
      <c r="B14734" t="s">
        <v>50</v>
      </c>
      <c r="C14734" t="s">
        <v>21</v>
      </c>
      <c r="D14734" t="s">
        <v>22</v>
      </c>
      <c r="E14734" t="b">
        <v>1</v>
      </c>
      <c r="F14734" s="1">
        <v>45446.903726851851</v>
      </c>
      <c r="G14734" t="b">
        <v>1</v>
      </c>
      <c r="H14734" t="b">
        <v>0</v>
      </c>
      <c r="I14734" t="s">
        <v>51</v>
      </c>
      <c r="J14734" t="s">
        <v>80</v>
      </c>
      <c r="K14734" t="s">
        <v>115</v>
      </c>
      <c r="L14734">
        <v>80655</v>
      </c>
    </row>
    <row r="14735" spans="1:12" x14ac:dyDescent="0.25">
      <c r="A14735" t="s">
        <v>49</v>
      </c>
      <c r="B14735" t="s">
        <v>108</v>
      </c>
      <c r="C14735" t="s">
        <v>28</v>
      </c>
      <c r="D14735" t="s">
        <v>22</v>
      </c>
      <c r="E14735" t="b">
        <v>1</v>
      </c>
      <c r="F14735" s="1">
        <v>45400.57372685185</v>
      </c>
      <c r="G14735" t="b">
        <v>0</v>
      </c>
      <c r="H14735" t="b">
        <v>1</v>
      </c>
      <c r="I14735" t="s">
        <v>51</v>
      </c>
      <c r="J14735" t="s">
        <v>64</v>
      </c>
      <c r="K14735" t="s">
        <v>48</v>
      </c>
      <c r="L14735">
        <v>75171</v>
      </c>
    </row>
    <row r="14736" spans="1:12" x14ac:dyDescent="0.25">
      <c r="A14736" t="s">
        <v>49</v>
      </c>
      <c r="B14736" t="s">
        <v>61</v>
      </c>
      <c r="C14736" t="s">
        <v>28</v>
      </c>
      <c r="D14736" t="s">
        <v>15</v>
      </c>
      <c r="E14736" t="b">
        <v>0</v>
      </c>
      <c r="F14736" s="1">
        <v>45447.504293981481</v>
      </c>
      <c r="G14736" t="b">
        <v>1</v>
      </c>
      <c r="H14736" t="b">
        <v>1</v>
      </c>
      <c r="I14736" t="s">
        <v>51</v>
      </c>
      <c r="J14736" t="s">
        <v>44</v>
      </c>
      <c r="K14736" t="s">
        <v>35</v>
      </c>
      <c r="L14736">
        <v>93643</v>
      </c>
    </row>
    <row r="14737" spans="1:12" x14ac:dyDescent="0.25">
      <c r="A14737" t="s">
        <v>49</v>
      </c>
      <c r="B14737" t="s">
        <v>61</v>
      </c>
      <c r="C14737" t="s">
        <v>28</v>
      </c>
      <c r="D14737" t="s">
        <v>22</v>
      </c>
      <c r="E14737" t="b">
        <v>0</v>
      </c>
      <c r="F14737" s="1">
        <v>45332.91710648148</v>
      </c>
      <c r="G14737" t="b">
        <v>0</v>
      </c>
      <c r="H14737" t="b">
        <v>0</v>
      </c>
      <c r="I14737" t="s">
        <v>51</v>
      </c>
      <c r="J14737" t="s">
        <v>57</v>
      </c>
      <c r="K14737" t="s">
        <v>90</v>
      </c>
      <c r="L14737">
        <v>85326</v>
      </c>
    </row>
    <row r="14738" spans="1:12" x14ac:dyDescent="0.25">
      <c r="A14738" t="s">
        <v>19</v>
      </c>
      <c r="B14738" t="s">
        <v>86</v>
      </c>
      <c r="C14738" t="s">
        <v>14</v>
      </c>
      <c r="D14738" t="s">
        <v>29</v>
      </c>
      <c r="E14738" t="b">
        <v>1</v>
      </c>
      <c r="F14738" s="1">
        <v>45513.432002314818</v>
      </c>
      <c r="G14738" t="b">
        <v>0</v>
      </c>
      <c r="H14738" t="b">
        <v>0</v>
      </c>
      <c r="I14738" t="s">
        <v>23</v>
      </c>
      <c r="J14738" t="s">
        <v>57</v>
      </c>
      <c r="K14738" t="s">
        <v>74</v>
      </c>
      <c r="L14738">
        <v>69085</v>
      </c>
    </row>
    <row r="14739" spans="1:12" x14ac:dyDescent="0.25">
      <c r="A14739" t="s">
        <v>26</v>
      </c>
      <c r="B14739" t="s">
        <v>33</v>
      </c>
      <c r="C14739" t="s">
        <v>68</v>
      </c>
      <c r="D14739" t="s">
        <v>22</v>
      </c>
      <c r="E14739" t="b">
        <v>0</v>
      </c>
      <c r="F14739" s="1">
        <v>45303.260949074072</v>
      </c>
      <c r="G14739" t="b">
        <v>0</v>
      </c>
      <c r="H14739" t="b">
        <v>1</v>
      </c>
      <c r="I14739" t="s">
        <v>30</v>
      </c>
      <c r="J14739" t="s">
        <v>80</v>
      </c>
      <c r="K14739" t="s">
        <v>124</v>
      </c>
      <c r="L14739">
        <v>113676</v>
      </c>
    </row>
    <row r="14740" spans="1:12" x14ac:dyDescent="0.25">
      <c r="A14740" t="s">
        <v>19</v>
      </c>
      <c r="B14740" t="s">
        <v>94</v>
      </c>
      <c r="C14740" t="s">
        <v>68</v>
      </c>
      <c r="D14740" t="s">
        <v>15</v>
      </c>
      <c r="E14740" t="b">
        <v>0</v>
      </c>
      <c r="F14740" s="1">
        <v>45555.370509259257</v>
      </c>
      <c r="G14740" t="b">
        <v>1</v>
      </c>
      <c r="H14740" t="b">
        <v>0</v>
      </c>
      <c r="I14740" t="s">
        <v>23</v>
      </c>
      <c r="J14740" t="s">
        <v>66</v>
      </c>
      <c r="K14740" t="s">
        <v>111</v>
      </c>
      <c r="L14740">
        <v>80887</v>
      </c>
    </row>
    <row r="14741" spans="1:12" x14ac:dyDescent="0.25">
      <c r="A14741" t="s">
        <v>26</v>
      </c>
      <c r="B14741" t="s">
        <v>27</v>
      </c>
      <c r="C14741" t="s">
        <v>68</v>
      </c>
      <c r="D14741" t="s">
        <v>15</v>
      </c>
      <c r="E14741" t="b">
        <v>0</v>
      </c>
      <c r="F14741" s="1">
        <v>45642.975763888891</v>
      </c>
      <c r="G14741" t="b">
        <v>0</v>
      </c>
      <c r="H14741" t="b">
        <v>1</v>
      </c>
      <c r="I14741" t="s">
        <v>30</v>
      </c>
      <c r="J14741" t="s">
        <v>17</v>
      </c>
      <c r="K14741" t="s">
        <v>74</v>
      </c>
      <c r="L14741">
        <v>96089</v>
      </c>
    </row>
    <row r="14742" spans="1:12" x14ac:dyDescent="0.25">
      <c r="A14742" t="s">
        <v>45</v>
      </c>
      <c r="B14742" t="s">
        <v>88</v>
      </c>
      <c r="C14742" t="s">
        <v>21</v>
      </c>
      <c r="D14742" t="s">
        <v>15</v>
      </c>
      <c r="E14742" t="b">
        <v>0</v>
      </c>
      <c r="F14742" s="1">
        <v>45654.367349537039</v>
      </c>
      <c r="G14742" t="b">
        <v>0</v>
      </c>
      <c r="H14742" t="b">
        <v>0</v>
      </c>
      <c r="I14742" t="s">
        <v>16</v>
      </c>
      <c r="J14742" t="s">
        <v>31</v>
      </c>
      <c r="K14742" t="s">
        <v>130</v>
      </c>
      <c r="L14742">
        <v>91539</v>
      </c>
    </row>
    <row r="14743" spans="1:12" x14ac:dyDescent="0.25">
      <c r="A14743" t="s">
        <v>12</v>
      </c>
      <c r="B14743" t="s">
        <v>13</v>
      </c>
      <c r="C14743" t="s">
        <v>40</v>
      </c>
      <c r="D14743" t="s">
        <v>15</v>
      </c>
      <c r="E14743" t="b">
        <v>1</v>
      </c>
      <c r="F14743" s="1">
        <v>45407.020891203712</v>
      </c>
      <c r="G14743" t="b">
        <v>1</v>
      </c>
      <c r="H14743" t="b">
        <v>1</v>
      </c>
      <c r="I14743" t="s">
        <v>16</v>
      </c>
      <c r="J14743" t="s">
        <v>24</v>
      </c>
      <c r="K14743" t="s">
        <v>37</v>
      </c>
      <c r="L14743">
        <v>126953</v>
      </c>
    </row>
    <row r="14744" spans="1:12" x14ac:dyDescent="0.25">
      <c r="A14744" t="s">
        <v>26</v>
      </c>
      <c r="B14744" t="s">
        <v>71</v>
      </c>
      <c r="C14744" t="s">
        <v>21</v>
      </c>
      <c r="D14744" t="s">
        <v>15</v>
      </c>
      <c r="E14744" t="b">
        <v>1</v>
      </c>
      <c r="F14744" s="1">
        <v>45543.102627314824</v>
      </c>
      <c r="G14744" t="b">
        <v>0</v>
      </c>
      <c r="H14744" t="b">
        <v>0</v>
      </c>
      <c r="I14744" t="s">
        <v>30</v>
      </c>
      <c r="J14744" t="s">
        <v>34</v>
      </c>
      <c r="K14744" t="s">
        <v>128</v>
      </c>
      <c r="L14744">
        <v>101378</v>
      </c>
    </row>
    <row r="14745" spans="1:12" x14ac:dyDescent="0.25">
      <c r="A14745" t="s">
        <v>12</v>
      </c>
      <c r="B14745" t="s">
        <v>63</v>
      </c>
      <c r="C14745" t="s">
        <v>21</v>
      </c>
      <c r="D14745" t="s">
        <v>15</v>
      </c>
      <c r="E14745" t="b">
        <v>1</v>
      </c>
      <c r="F14745" s="1">
        <v>45534.072314814817</v>
      </c>
      <c r="G14745" t="b">
        <v>0</v>
      </c>
      <c r="H14745" t="b">
        <v>0</v>
      </c>
      <c r="I14745" t="s">
        <v>16</v>
      </c>
      <c r="J14745" t="s">
        <v>52</v>
      </c>
      <c r="K14745" t="s">
        <v>129</v>
      </c>
      <c r="L14745">
        <v>143623</v>
      </c>
    </row>
    <row r="14746" spans="1:12" x14ac:dyDescent="0.25">
      <c r="A14746" t="s">
        <v>26</v>
      </c>
      <c r="B14746" t="s">
        <v>71</v>
      </c>
      <c r="C14746" t="s">
        <v>28</v>
      </c>
      <c r="D14746" t="s">
        <v>29</v>
      </c>
      <c r="E14746" t="b">
        <v>0</v>
      </c>
      <c r="F14746" s="1">
        <v>45501.824606481481</v>
      </c>
      <c r="G14746" t="b">
        <v>0</v>
      </c>
      <c r="H14746" t="b">
        <v>1</v>
      </c>
      <c r="I14746" t="s">
        <v>30</v>
      </c>
      <c r="J14746" t="s">
        <v>31</v>
      </c>
      <c r="K14746" t="s">
        <v>110</v>
      </c>
      <c r="L14746">
        <v>91433</v>
      </c>
    </row>
    <row r="14747" spans="1:12" x14ac:dyDescent="0.25">
      <c r="A14747" t="s">
        <v>45</v>
      </c>
      <c r="B14747" t="s">
        <v>88</v>
      </c>
      <c r="C14747" t="s">
        <v>14</v>
      </c>
      <c r="D14747" t="s">
        <v>22</v>
      </c>
      <c r="E14747" t="b">
        <v>0</v>
      </c>
      <c r="F14747" s="1">
        <v>45319.348622685182</v>
      </c>
      <c r="G14747" t="b">
        <v>1</v>
      </c>
      <c r="H14747" t="b">
        <v>1</v>
      </c>
      <c r="I14747" t="s">
        <v>16</v>
      </c>
      <c r="J14747" t="s">
        <v>80</v>
      </c>
      <c r="K14747" t="s">
        <v>126</v>
      </c>
      <c r="L14747">
        <v>100574</v>
      </c>
    </row>
    <row r="14748" spans="1:12" x14ac:dyDescent="0.25">
      <c r="A14748" t="s">
        <v>26</v>
      </c>
      <c r="B14748" t="s">
        <v>71</v>
      </c>
      <c r="C14748" t="s">
        <v>21</v>
      </c>
      <c r="D14748" t="s">
        <v>22</v>
      </c>
      <c r="E14748" t="b">
        <v>0</v>
      </c>
      <c r="F14748" s="1">
        <v>45295.056446759263</v>
      </c>
      <c r="G14748" t="b">
        <v>0</v>
      </c>
      <c r="H14748" t="b">
        <v>0</v>
      </c>
      <c r="I14748" t="s">
        <v>30</v>
      </c>
      <c r="J14748" t="s">
        <v>34</v>
      </c>
      <c r="K14748" t="s">
        <v>92</v>
      </c>
      <c r="L14748">
        <v>86676</v>
      </c>
    </row>
    <row r="14749" spans="1:12" x14ac:dyDescent="0.25">
      <c r="A14749" t="s">
        <v>38</v>
      </c>
      <c r="B14749" t="s">
        <v>95</v>
      </c>
      <c r="C14749" t="s">
        <v>14</v>
      </c>
      <c r="D14749" t="s">
        <v>15</v>
      </c>
      <c r="E14749" t="b">
        <v>1</v>
      </c>
      <c r="F14749" s="1">
        <v>45579.270821759259</v>
      </c>
      <c r="G14749" t="b">
        <v>1</v>
      </c>
      <c r="H14749" t="b">
        <v>0</v>
      </c>
      <c r="I14749" t="s">
        <v>41</v>
      </c>
      <c r="J14749" t="s">
        <v>34</v>
      </c>
      <c r="K14749" t="s">
        <v>81</v>
      </c>
      <c r="L14749">
        <v>74060</v>
      </c>
    </row>
    <row r="14750" spans="1:12" x14ac:dyDescent="0.25">
      <c r="A14750" t="s">
        <v>45</v>
      </c>
      <c r="B14750" t="s">
        <v>46</v>
      </c>
      <c r="C14750" t="s">
        <v>68</v>
      </c>
      <c r="D14750" t="s">
        <v>22</v>
      </c>
      <c r="E14750" t="b">
        <v>1</v>
      </c>
      <c r="F14750" s="1">
        <v>45494.257210648153</v>
      </c>
      <c r="G14750" t="b">
        <v>1</v>
      </c>
      <c r="H14750" t="b">
        <v>1</v>
      </c>
      <c r="I14750" t="s">
        <v>16</v>
      </c>
      <c r="J14750" t="s">
        <v>44</v>
      </c>
      <c r="K14750" t="s">
        <v>56</v>
      </c>
      <c r="L14750">
        <v>91690</v>
      </c>
    </row>
    <row r="14751" spans="1:12" x14ac:dyDescent="0.25">
      <c r="A14751" t="s">
        <v>82</v>
      </c>
      <c r="B14751" t="s">
        <v>83</v>
      </c>
      <c r="C14751" t="s">
        <v>28</v>
      </c>
      <c r="D14751" t="s">
        <v>15</v>
      </c>
      <c r="E14751" t="b">
        <v>1</v>
      </c>
      <c r="F14751" s="1">
        <v>45364.555381944447</v>
      </c>
      <c r="G14751" t="b">
        <v>0</v>
      </c>
      <c r="H14751" t="b">
        <v>0</v>
      </c>
      <c r="I14751" t="s">
        <v>84</v>
      </c>
      <c r="J14751" t="s">
        <v>66</v>
      </c>
      <c r="K14751" t="s">
        <v>65</v>
      </c>
      <c r="L14751">
        <v>136738</v>
      </c>
    </row>
    <row r="14752" spans="1:12" x14ac:dyDescent="0.25">
      <c r="A14752" t="s">
        <v>45</v>
      </c>
      <c r="B14752" t="s">
        <v>76</v>
      </c>
      <c r="C14752" t="s">
        <v>14</v>
      </c>
      <c r="D14752" t="s">
        <v>22</v>
      </c>
      <c r="E14752" t="b">
        <v>1</v>
      </c>
      <c r="F14752" s="1">
        <v>45403.762615740743</v>
      </c>
      <c r="G14752" t="b">
        <v>0</v>
      </c>
      <c r="H14752" t="b">
        <v>1</v>
      </c>
      <c r="I14752" t="s">
        <v>16</v>
      </c>
      <c r="J14752" t="s">
        <v>64</v>
      </c>
      <c r="K14752" t="s">
        <v>97</v>
      </c>
      <c r="L14752">
        <v>113687</v>
      </c>
    </row>
    <row r="14753" spans="1:12" x14ac:dyDescent="0.25">
      <c r="A14753" t="s">
        <v>19</v>
      </c>
      <c r="B14753" t="s">
        <v>20</v>
      </c>
      <c r="C14753" t="s">
        <v>43</v>
      </c>
      <c r="D14753" t="s">
        <v>29</v>
      </c>
      <c r="E14753" t="b">
        <v>1</v>
      </c>
      <c r="F14753" s="1">
        <v>45376.472256944442</v>
      </c>
      <c r="G14753" t="b">
        <v>1</v>
      </c>
      <c r="H14753" t="b">
        <v>0</v>
      </c>
      <c r="I14753" t="s">
        <v>23</v>
      </c>
      <c r="J14753" t="s">
        <v>57</v>
      </c>
      <c r="K14753" t="s">
        <v>90</v>
      </c>
      <c r="L14753">
        <v>64249</v>
      </c>
    </row>
    <row r="14754" spans="1:12" x14ac:dyDescent="0.25">
      <c r="A14754" t="s">
        <v>26</v>
      </c>
      <c r="B14754" t="s">
        <v>33</v>
      </c>
      <c r="C14754" t="s">
        <v>14</v>
      </c>
      <c r="D14754" t="s">
        <v>15</v>
      </c>
      <c r="E14754" t="b">
        <v>1</v>
      </c>
      <c r="F14754" s="1">
        <v>45329.569930555554</v>
      </c>
      <c r="G14754" t="b">
        <v>1</v>
      </c>
      <c r="H14754" t="b">
        <v>0</v>
      </c>
      <c r="I14754" t="s">
        <v>30</v>
      </c>
      <c r="J14754" t="s">
        <v>17</v>
      </c>
      <c r="K14754" t="s">
        <v>42</v>
      </c>
      <c r="L14754">
        <v>113750</v>
      </c>
    </row>
    <row r="14755" spans="1:12" x14ac:dyDescent="0.25">
      <c r="A14755" t="s">
        <v>54</v>
      </c>
      <c r="B14755" t="s">
        <v>79</v>
      </c>
      <c r="C14755" t="s">
        <v>40</v>
      </c>
      <c r="D14755" t="s">
        <v>29</v>
      </c>
      <c r="E14755" t="b">
        <v>1</v>
      </c>
      <c r="F14755" s="1">
        <v>45475.058194444442</v>
      </c>
      <c r="G14755" t="b">
        <v>1</v>
      </c>
      <c r="H14755" t="b">
        <v>0</v>
      </c>
      <c r="I14755" t="s">
        <v>30</v>
      </c>
      <c r="J14755" t="s">
        <v>34</v>
      </c>
      <c r="K14755" t="s">
        <v>124</v>
      </c>
      <c r="L14755">
        <v>144995</v>
      </c>
    </row>
    <row r="14756" spans="1:12" x14ac:dyDescent="0.25">
      <c r="A14756" t="s">
        <v>19</v>
      </c>
      <c r="B14756" t="s">
        <v>94</v>
      </c>
      <c r="C14756" t="s">
        <v>28</v>
      </c>
      <c r="D14756" t="s">
        <v>15</v>
      </c>
      <c r="E14756" t="b">
        <v>0</v>
      </c>
      <c r="F14756" s="1">
        <v>45567.39162037037</v>
      </c>
      <c r="G14756" t="b">
        <v>0</v>
      </c>
      <c r="H14756" t="b">
        <v>0</v>
      </c>
      <c r="I14756" t="s">
        <v>23</v>
      </c>
      <c r="J14756" t="s">
        <v>80</v>
      </c>
      <c r="K14756" t="s">
        <v>92</v>
      </c>
      <c r="L14756">
        <v>85551</v>
      </c>
    </row>
    <row r="14757" spans="1:12" x14ac:dyDescent="0.25">
      <c r="A14757" t="s">
        <v>26</v>
      </c>
      <c r="B14757" t="s">
        <v>33</v>
      </c>
      <c r="C14757" t="s">
        <v>40</v>
      </c>
      <c r="D14757" t="s">
        <v>15</v>
      </c>
      <c r="E14757" t="b">
        <v>1</v>
      </c>
      <c r="F14757" s="1">
        <v>45337.740543981483</v>
      </c>
      <c r="G14757" t="b">
        <v>0</v>
      </c>
      <c r="H14757" t="b">
        <v>0</v>
      </c>
      <c r="I14757" t="s">
        <v>30</v>
      </c>
      <c r="J14757" t="s">
        <v>57</v>
      </c>
      <c r="K14757" t="s">
        <v>62</v>
      </c>
      <c r="L14757">
        <v>87348</v>
      </c>
    </row>
    <row r="14758" spans="1:12" x14ac:dyDescent="0.25">
      <c r="A14758" t="s">
        <v>54</v>
      </c>
      <c r="B14758" t="s">
        <v>55</v>
      </c>
      <c r="C14758" t="s">
        <v>28</v>
      </c>
      <c r="D14758" t="s">
        <v>22</v>
      </c>
      <c r="E14758" t="b">
        <v>0</v>
      </c>
      <c r="F14758" s="1">
        <v>45312.172581018523</v>
      </c>
      <c r="G14758" t="b">
        <v>1</v>
      </c>
      <c r="H14758" t="b">
        <v>1</v>
      </c>
      <c r="I14758" t="s">
        <v>30</v>
      </c>
      <c r="J14758" t="s">
        <v>80</v>
      </c>
      <c r="K14758" t="s">
        <v>69</v>
      </c>
      <c r="L14758">
        <v>116645</v>
      </c>
    </row>
    <row r="14759" spans="1:12" x14ac:dyDescent="0.25">
      <c r="A14759" t="s">
        <v>49</v>
      </c>
      <c r="B14759" t="s">
        <v>108</v>
      </c>
      <c r="C14759" t="s">
        <v>28</v>
      </c>
      <c r="D14759" t="s">
        <v>22</v>
      </c>
      <c r="E14759" t="b">
        <v>1</v>
      </c>
      <c r="F14759" s="1">
        <v>45400.57372685185</v>
      </c>
      <c r="G14759" t="b">
        <v>0</v>
      </c>
      <c r="H14759" t="b">
        <v>1</v>
      </c>
      <c r="I14759" t="s">
        <v>51</v>
      </c>
      <c r="J14759" t="s">
        <v>64</v>
      </c>
      <c r="K14759" t="s">
        <v>114</v>
      </c>
      <c r="L14759">
        <v>75171</v>
      </c>
    </row>
    <row r="14760" spans="1:12" x14ac:dyDescent="0.25">
      <c r="A14760" t="s">
        <v>38</v>
      </c>
      <c r="B14760" t="s">
        <v>39</v>
      </c>
      <c r="C14760" t="s">
        <v>68</v>
      </c>
      <c r="D14760" t="s">
        <v>29</v>
      </c>
      <c r="E14760" t="b">
        <v>0</v>
      </c>
      <c r="F14760" s="1">
        <v>45383.566076388888</v>
      </c>
      <c r="G14760" t="b">
        <v>0</v>
      </c>
      <c r="H14760" t="b">
        <v>1</v>
      </c>
      <c r="I14760" t="s">
        <v>41</v>
      </c>
      <c r="J14760" t="s">
        <v>80</v>
      </c>
      <c r="K14760" t="s">
        <v>58</v>
      </c>
      <c r="L14760">
        <v>69579</v>
      </c>
    </row>
    <row r="14761" spans="1:12" x14ac:dyDescent="0.25">
      <c r="A14761" t="s">
        <v>12</v>
      </c>
      <c r="B14761" t="s">
        <v>13</v>
      </c>
      <c r="C14761" t="s">
        <v>68</v>
      </c>
      <c r="D14761" t="s">
        <v>15</v>
      </c>
      <c r="E14761" t="b">
        <v>0</v>
      </c>
      <c r="F14761" s="1">
        <v>45577.866770833331</v>
      </c>
      <c r="G14761" t="b">
        <v>0</v>
      </c>
      <c r="H14761" t="b">
        <v>1</v>
      </c>
      <c r="I14761" t="s">
        <v>16</v>
      </c>
      <c r="J14761" t="s">
        <v>34</v>
      </c>
      <c r="K14761" t="s">
        <v>120</v>
      </c>
      <c r="L14761">
        <v>140606</v>
      </c>
    </row>
    <row r="14762" spans="1:12" x14ac:dyDescent="0.25">
      <c r="A14762" t="s">
        <v>82</v>
      </c>
      <c r="B14762" t="s">
        <v>83</v>
      </c>
      <c r="C14762" t="s">
        <v>28</v>
      </c>
      <c r="D14762" t="s">
        <v>15</v>
      </c>
      <c r="E14762" t="b">
        <v>1</v>
      </c>
      <c r="F14762" s="1">
        <v>45525.439780092587</v>
      </c>
      <c r="G14762" t="b">
        <v>0</v>
      </c>
      <c r="H14762" t="b">
        <v>1</v>
      </c>
      <c r="I14762" t="s">
        <v>84</v>
      </c>
      <c r="J14762" t="s">
        <v>57</v>
      </c>
      <c r="K14762" t="s">
        <v>125</v>
      </c>
      <c r="L14762">
        <v>136829</v>
      </c>
    </row>
    <row r="14763" spans="1:12" x14ac:dyDescent="0.25">
      <c r="A14763" t="s">
        <v>45</v>
      </c>
      <c r="B14763" t="s">
        <v>88</v>
      </c>
      <c r="C14763" t="s">
        <v>68</v>
      </c>
      <c r="D14763" t="s">
        <v>29</v>
      </c>
      <c r="E14763" t="b">
        <v>1</v>
      </c>
      <c r="F14763" s="1">
        <v>45293.970995370371</v>
      </c>
      <c r="G14763" t="b">
        <v>0</v>
      </c>
      <c r="H14763" t="b">
        <v>1</v>
      </c>
      <c r="I14763" t="s">
        <v>16</v>
      </c>
      <c r="J14763" t="s">
        <v>70</v>
      </c>
      <c r="K14763" t="s">
        <v>112</v>
      </c>
      <c r="L14763">
        <v>112047</v>
      </c>
    </row>
    <row r="14764" spans="1:12" x14ac:dyDescent="0.25">
      <c r="A14764" t="s">
        <v>49</v>
      </c>
      <c r="B14764" t="s">
        <v>108</v>
      </c>
      <c r="C14764" t="s">
        <v>68</v>
      </c>
      <c r="D14764" t="s">
        <v>29</v>
      </c>
      <c r="E14764" t="b">
        <v>1</v>
      </c>
      <c r="F14764" s="1">
        <v>45649.661666666667</v>
      </c>
      <c r="G14764" t="b">
        <v>1</v>
      </c>
      <c r="H14764" t="b">
        <v>0</v>
      </c>
      <c r="I14764" t="s">
        <v>51</v>
      </c>
      <c r="J14764" t="s">
        <v>72</v>
      </c>
      <c r="K14764" t="s">
        <v>32</v>
      </c>
      <c r="L14764">
        <v>88878</v>
      </c>
    </row>
    <row r="14765" spans="1:12" x14ac:dyDescent="0.25">
      <c r="A14765" t="s">
        <v>38</v>
      </c>
      <c r="B14765" t="s">
        <v>107</v>
      </c>
      <c r="C14765" t="s">
        <v>21</v>
      </c>
      <c r="D14765" t="s">
        <v>22</v>
      </c>
      <c r="E14765" t="b">
        <v>1</v>
      </c>
      <c r="F14765" s="1">
        <v>45351.58798611111</v>
      </c>
      <c r="G14765" t="b">
        <v>1</v>
      </c>
      <c r="H14765" t="b">
        <v>0</v>
      </c>
      <c r="I14765" t="s">
        <v>41</v>
      </c>
      <c r="J14765" t="s">
        <v>72</v>
      </c>
      <c r="K14765" t="s">
        <v>92</v>
      </c>
      <c r="L14765">
        <v>78444</v>
      </c>
    </row>
    <row r="14766" spans="1:12" x14ac:dyDescent="0.25">
      <c r="A14766" t="s">
        <v>82</v>
      </c>
      <c r="B14766" t="s">
        <v>91</v>
      </c>
      <c r="C14766" t="s">
        <v>43</v>
      </c>
      <c r="D14766" t="s">
        <v>29</v>
      </c>
      <c r="E14766" t="b">
        <v>1</v>
      </c>
      <c r="F14766" s="1">
        <v>45507.002800925933</v>
      </c>
      <c r="G14766" t="b">
        <v>0</v>
      </c>
      <c r="H14766" t="b">
        <v>1</v>
      </c>
      <c r="I14766" t="s">
        <v>84</v>
      </c>
      <c r="J14766" t="s">
        <v>66</v>
      </c>
      <c r="K14766" t="s">
        <v>105</v>
      </c>
      <c r="L14766">
        <v>136984</v>
      </c>
    </row>
    <row r="14767" spans="1:12" x14ac:dyDescent="0.25">
      <c r="A14767" t="s">
        <v>54</v>
      </c>
      <c r="B14767" t="s">
        <v>55</v>
      </c>
      <c r="C14767" t="s">
        <v>68</v>
      </c>
      <c r="D14767" t="s">
        <v>15</v>
      </c>
      <c r="E14767" t="b">
        <v>0</v>
      </c>
      <c r="F14767" s="1">
        <v>45574.916458333333</v>
      </c>
      <c r="G14767" t="b">
        <v>1</v>
      </c>
      <c r="H14767" t="b">
        <v>1</v>
      </c>
      <c r="I14767" t="s">
        <v>30</v>
      </c>
      <c r="J14767" t="s">
        <v>57</v>
      </c>
      <c r="K14767" t="s">
        <v>81</v>
      </c>
      <c r="L14767">
        <v>132431</v>
      </c>
    </row>
    <row r="14768" spans="1:12" x14ac:dyDescent="0.25">
      <c r="A14768" t="s">
        <v>45</v>
      </c>
      <c r="B14768" t="s">
        <v>88</v>
      </c>
      <c r="C14768" t="s">
        <v>14</v>
      </c>
      <c r="D14768" t="s">
        <v>15</v>
      </c>
      <c r="E14768" t="b">
        <v>0</v>
      </c>
      <c r="F14768" s="1">
        <v>45609.11278935185</v>
      </c>
      <c r="G14768" t="b">
        <v>0</v>
      </c>
      <c r="H14768" t="b">
        <v>0</v>
      </c>
      <c r="I14768" t="s">
        <v>16</v>
      </c>
      <c r="J14768" t="s">
        <v>70</v>
      </c>
      <c r="K14768" t="s">
        <v>99</v>
      </c>
      <c r="L14768">
        <v>102038</v>
      </c>
    </row>
    <row r="14769" spans="1:12" x14ac:dyDescent="0.25">
      <c r="A14769" t="s">
        <v>82</v>
      </c>
      <c r="B14769" t="s">
        <v>83</v>
      </c>
      <c r="C14769" t="s">
        <v>21</v>
      </c>
      <c r="D14769" t="s">
        <v>29</v>
      </c>
      <c r="E14769" t="b">
        <v>0</v>
      </c>
      <c r="F14769" s="1">
        <v>45553.583738425928</v>
      </c>
      <c r="G14769" t="b">
        <v>1</v>
      </c>
      <c r="H14769" t="b">
        <v>1</v>
      </c>
      <c r="I14769" t="s">
        <v>84</v>
      </c>
      <c r="J14769" t="s">
        <v>17</v>
      </c>
      <c r="K14769" t="s">
        <v>56</v>
      </c>
      <c r="L14769">
        <v>127327</v>
      </c>
    </row>
    <row r="14770" spans="1:12" x14ac:dyDescent="0.25">
      <c r="A14770" t="s">
        <v>26</v>
      </c>
      <c r="B14770" t="s">
        <v>71</v>
      </c>
      <c r="C14770" t="s">
        <v>28</v>
      </c>
      <c r="D14770" t="s">
        <v>15</v>
      </c>
      <c r="E14770" t="b">
        <v>0</v>
      </c>
      <c r="F14770" s="1">
        <v>45426.166342592587</v>
      </c>
      <c r="G14770" t="b">
        <v>1</v>
      </c>
      <c r="H14770" t="b">
        <v>1</v>
      </c>
      <c r="I14770" t="s">
        <v>30</v>
      </c>
      <c r="J14770" t="s">
        <v>66</v>
      </c>
      <c r="K14770" t="s">
        <v>103</v>
      </c>
      <c r="L14770">
        <v>101349</v>
      </c>
    </row>
    <row r="14771" spans="1:12" x14ac:dyDescent="0.25">
      <c r="A14771" t="s">
        <v>82</v>
      </c>
      <c r="B14771" t="s">
        <v>85</v>
      </c>
      <c r="C14771" t="s">
        <v>21</v>
      </c>
      <c r="D14771" t="s">
        <v>15</v>
      </c>
      <c r="E14771" t="b">
        <v>0</v>
      </c>
      <c r="F14771" s="1">
        <v>45505.885196759264</v>
      </c>
      <c r="G14771" t="b">
        <v>1</v>
      </c>
      <c r="H14771" t="b">
        <v>0</v>
      </c>
      <c r="I14771" t="s">
        <v>84</v>
      </c>
      <c r="J14771" t="s">
        <v>44</v>
      </c>
      <c r="K14771" t="s">
        <v>104</v>
      </c>
      <c r="L14771">
        <v>134451</v>
      </c>
    </row>
    <row r="14772" spans="1:12" x14ac:dyDescent="0.25">
      <c r="A14772" t="s">
        <v>49</v>
      </c>
      <c r="B14772" t="s">
        <v>61</v>
      </c>
      <c r="C14772" t="s">
        <v>40</v>
      </c>
      <c r="D14772" t="s">
        <v>22</v>
      </c>
      <c r="E14772" t="b">
        <v>0</v>
      </c>
      <c r="F14772" s="1">
        <v>45634.020069444443</v>
      </c>
      <c r="G14772" t="b">
        <v>1</v>
      </c>
      <c r="H14772" t="b">
        <v>1</v>
      </c>
      <c r="I14772" t="s">
        <v>51</v>
      </c>
      <c r="J14772" t="s">
        <v>31</v>
      </c>
      <c r="K14772" t="s">
        <v>129</v>
      </c>
      <c r="L14772">
        <v>77862</v>
      </c>
    </row>
    <row r="14773" spans="1:12" x14ac:dyDescent="0.25">
      <c r="A14773" t="s">
        <v>12</v>
      </c>
      <c r="B14773" t="s">
        <v>13</v>
      </c>
      <c r="C14773" t="s">
        <v>40</v>
      </c>
      <c r="D14773" t="s">
        <v>22</v>
      </c>
      <c r="E14773" t="b">
        <v>1</v>
      </c>
      <c r="F14773" s="1">
        <v>45299.819502314807</v>
      </c>
      <c r="G14773" t="b">
        <v>0</v>
      </c>
      <c r="H14773" t="b">
        <v>1</v>
      </c>
      <c r="I14773" t="s">
        <v>16</v>
      </c>
      <c r="J14773" t="s">
        <v>52</v>
      </c>
      <c r="K14773" t="s">
        <v>112</v>
      </c>
      <c r="L14773">
        <v>133134</v>
      </c>
    </row>
    <row r="14774" spans="1:12" x14ac:dyDescent="0.25">
      <c r="A14774" t="s">
        <v>19</v>
      </c>
      <c r="B14774" t="s">
        <v>86</v>
      </c>
      <c r="C14774" t="s">
        <v>40</v>
      </c>
      <c r="D14774" t="s">
        <v>15</v>
      </c>
      <c r="E14774" t="b">
        <v>0</v>
      </c>
      <c r="F14774" s="1">
        <v>45343.668206018519</v>
      </c>
      <c r="G14774" t="b">
        <v>0</v>
      </c>
      <c r="H14774" t="b">
        <v>1</v>
      </c>
      <c r="I14774" t="s">
        <v>23</v>
      </c>
      <c r="J14774" t="s">
        <v>80</v>
      </c>
      <c r="K14774" t="s">
        <v>111</v>
      </c>
      <c r="L14774">
        <v>66097</v>
      </c>
    </row>
    <row r="14775" spans="1:12" x14ac:dyDescent="0.25">
      <c r="A14775" t="s">
        <v>54</v>
      </c>
      <c r="B14775" t="s">
        <v>55</v>
      </c>
      <c r="C14775" t="s">
        <v>21</v>
      </c>
      <c r="D14775" t="s">
        <v>15</v>
      </c>
      <c r="E14775" t="b">
        <v>1</v>
      </c>
      <c r="F14775" s="1">
        <v>45524.170624999999</v>
      </c>
      <c r="G14775" t="b">
        <v>0</v>
      </c>
      <c r="H14775" t="b">
        <v>0</v>
      </c>
      <c r="I14775" t="s">
        <v>30</v>
      </c>
      <c r="J14775" t="s">
        <v>66</v>
      </c>
      <c r="K14775" t="s">
        <v>127</v>
      </c>
      <c r="L14775">
        <v>133435</v>
      </c>
    </row>
    <row r="14776" spans="1:12" x14ac:dyDescent="0.25">
      <c r="A14776" t="s">
        <v>54</v>
      </c>
      <c r="B14776" t="s">
        <v>79</v>
      </c>
      <c r="C14776" t="s">
        <v>28</v>
      </c>
      <c r="D14776" t="s">
        <v>22</v>
      </c>
      <c r="E14776" t="b">
        <v>1</v>
      </c>
      <c r="F14776" s="1">
        <v>45620.512245370373</v>
      </c>
      <c r="G14776" t="b">
        <v>0</v>
      </c>
      <c r="H14776" t="b">
        <v>1</v>
      </c>
      <c r="I14776" t="s">
        <v>30</v>
      </c>
      <c r="J14776" t="s">
        <v>52</v>
      </c>
      <c r="K14776" t="s">
        <v>42</v>
      </c>
      <c r="L14776">
        <v>120145</v>
      </c>
    </row>
    <row r="14777" spans="1:12" x14ac:dyDescent="0.25">
      <c r="A14777" t="s">
        <v>38</v>
      </c>
      <c r="B14777" t="s">
        <v>95</v>
      </c>
      <c r="C14777" t="s">
        <v>40</v>
      </c>
      <c r="D14777" t="s">
        <v>22</v>
      </c>
      <c r="E14777" t="b">
        <v>0</v>
      </c>
      <c r="F14777" s="1">
        <v>45548.248414351852</v>
      </c>
      <c r="G14777" t="b">
        <v>1</v>
      </c>
      <c r="H14777" t="b">
        <v>1</v>
      </c>
      <c r="I14777" t="s">
        <v>41</v>
      </c>
      <c r="J14777" t="s">
        <v>31</v>
      </c>
      <c r="K14777" t="s">
        <v>113</v>
      </c>
      <c r="L14777">
        <v>74806</v>
      </c>
    </row>
    <row r="14778" spans="1:12" x14ac:dyDescent="0.25">
      <c r="A14778" t="s">
        <v>19</v>
      </c>
      <c r="B14778" t="s">
        <v>20</v>
      </c>
      <c r="C14778" t="s">
        <v>68</v>
      </c>
      <c r="D14778" t="s">
        <v>29</v>
      </c>
      <c r="E14778" t="b">
        <v>0</v>
      </c>
      <c r="F14778" s="1">
        <v>45645.800856481481</v>
      </c>
      <c r="G14778" t="b">
        <v>0</v>
      </c>
      <c r="H14778" t="b">
        <v>0</v>
      </c>
      <c r="I14778" t="s">
        <v>23</v>
      </c>
      <c r="J14778" t="s">
        <v>64</v>
      </c>
      <c r="K14778" t="s">
        <v>128</v>
      </c>
      <c r="L14778">
        <v>73157</v>
      </c>
    </row>
    <row r="14779" spans="1:12" x14ac:dyDescent="0.25">
      <c r="A14779" t="s">
        <v>82</v>
      </c>
      <c r="B14779" t="s">
        <v>91</v>
      </c>
      <c r="C14779" t="s">
        <v>21</v>
      </c>
      <c r="D14779" t="s">
        <v>29</v>
      </c>
      <c r="E14779" t="b">
        <v>1</v>
      </c>
      <c r="F14779" s="1">
        <v>45408.492465277777</v>
      </c>
      <c r="G14779" t="b">
        <v>0</v>
      </c>
      <c r="H14779" t="b">
        <v>0</v>
      </c>
      <c r="I14779" t="s">
        <v>84</v>
      </c>
      <c r="J14779" t="s">
        <v>72</v>
      </c>
      <c r="K14779" t="s">
        <v>81</v>
      </c>
      <c r="L14779">
        <v>139408</v>
      </c>
    </row>
    <row r="14780" spans="1:12" x14ac:dyDescent="0.25">
      <c r="A14780" t="s">
        <v>38</v>
      </c>
      <c r="B14780" t="s">
        <v>107</v>
      </c>
      <c r="C14780" t="s">
        <v>40</v>
      </c>
      <c r="D14780" t="s">
        <v>22</v>
      </c>
      <c r="E14780" t="b">
        <v>1</v>
      </c>
      <c r="F14780" s="1">
        <v>45610.221863425933</v>
      </c>
      <c r="G14780" t="b">
        <v>0</v>
      </c>
      <c r="H14780" t="b">
        <v>0</v>
      </c>
      <c r="I14780" t="s">
        <v>41</v>
      </c>
      <c r="J14780" t="s">
        <v>64</v>
      </c>
      <c r="K14780" t="s">
        <v>87</v>
      </c>
      <c r="L14780">
        <v>68323</v>
      </c>
    </row>
    <row r="14781" spans="1:12" x14ac:dyDescent="0.25">
      <c r="A14781" t="s">
        <v>38</v>
      </c>
      <c r="B14781" t="s">
        <v>39</v>
      </c>
      <c r="C14781" t="s">
        <v>43</v>
      </c>
      <c r="D14781" t="s">
        <v>15</v>
      </c>
      <c r="E14781" t="b">
        <v>1</v>
      </c>
      <c r="F14781" s="1">
        <v>45515.682534722233</v>
      </c>
      <c r="G14781" t="b">
        <v>0</v>
      </c>
      <c r="H14781" t="b">
        <v>1</v>
      </c>
      <c r="I14781" t="s">
        <v>41</v>
      </c>
      <c r="J14781" t="s">
        <v>64</v>
      </c>
      <c r="K14781" t="s">
        <v>111</v>
      </c>
      <c r="L14781">
        <v>79483</v>
      </c>
    </row>
    <row r="14782" spans="1:12" x14ac:dyDescent="0.25">
      <c r="A14782" t="s">
        <v>49</v>
      </c>
      <c r="B14782" t="s">
        <v>61</v>
      </c>
      <c r="C14782" t="s">
        <v>68</v>
      </c>
      <c r="D14782" t="s">
        <v>29</v>
      </c>
      <c r="E14782" t="b">
        <v>0</v>
      </c>
      <c r="F14782" s="1">
        <v>45367.077268518522</v>
      </c>
      <c r="G14782" t="b">
        <v>0</v>
      </c>
      <c r="H14782" t="b">
        <v>0</v>
      </c>
      <c r="I14782" t="s">
        <v>51</v>
      </c>
      <c r="J14782" t="s">
        <v>72</v>
      </c>
      <c r="K14782" t="s">
        <v>122</v>
      </c>
      <c r="L14782">
        <v>77857</v>
      </c>
    </row>
    <row r="14783" spans="1:12" x14ac:dyDescent="0.25">
      <c r="A14783" t="s">
        <v>49</v>
      </c>
      <c r="B14783" t="s">
        <v>50</v>
      </c>
      <c r="C14783" t="s">
        <v>28</v>
      </c>
      <c r="D14783" t="s">
        <v>29</v>
      </c>
      <c r="E14783" t="b">
        <v>0</v>
      </c>
      <c r="F14783" s="1">
        <v>45469.069594907407</v>
      </c>
      <c r="G14783" t="b">
        <v>1</v>
      </c>
      <c r="H14783" t="b">
        <v>1</v>
      </c>
      <c r="I14783" t="s">
        <v>51</v>
      </c>
      <c r="J14783" t="s">
        <v>34</v>
      </c>
      <c r="K14783" t="s">
        <v>92</v>
      </c>
      <c r="L14783">
        <v>84261</v>
      </c>
    </row>
    <row r="14784" spans="1:12" x14ac:dyDescent="0.25">
      <c r="A14784" t="s">
        <v>45</v>
      </c>
      <c r="B14784" t="s">
        <v>88</v>
      </c>
      <c r="C14784" t="s">
        <v>14</v>
      </c>
      <c r="D14784" t="s">
        <v>29</v>
      </c>
      <c r="E14784" t="b">
        <v>1</v>
      </c>
      <c r="F14784" s="1">
        <v>45501.945520833331</v>
      </c>
      <c r="G14784" t="b">
        <v>1</v>
      </c>
      <c r="H14784" t="b">
        <v>0</v>
      </c>
      <c r="I14784" t="s">
        <v>16</v>
      </c>
      <c r="J14784" t="s">
        <v>47</v>
      </c>
      <c r="K14784" t="s">
        <v>113</v>
      </c>
      <c r="L14784">
        <v>117423</v>
      </c>
    </row>
    <row r="14785" spans="1:12" x14ac:dyDescent="0.25">
      <c r="A14785" t="s">
        <v>45</v>
      </c>
      <c r="B14785" t="s">
        <v>46</v>
      </c>
      <c r="C14785" t="s">
        <v>68</v>
      </c>
      <c r="D14785" t="s">
        <v>15</v>
      </c>
      <c r="E14785" t="b">
        <v>1</v>
      </c>
      <c r="F14785" s="1">
        <v>45496.602141203701</v>
      </c>
      <c r="G14785" t="b">
        <v>1</v>
      </c>
      <c r="H14785" t="b">
        <v>1</v>
      </c>
      <c r="I14785" t="s">
        <v>16</v>
      </c>
      <c r="J14785" t="s">
        <v>57</v>
      </c>
      <c r="K14785" t="s">
        <v>97</v>
      </c>
      <c r="L14785">
        <v>118367</v>
      </c>
    </row>
    <row r="14786" spans="1:12" x14ac:dyDescent="0.25">
      <c r="A14786" t="s">
        <v>26</v>
      </c>
      <c r="B14786" t="s">
        <v>33</v>
      </c>
      <c r="C14786" t="s">
        <v>68</v>
      </c>
      <c r="D14786" t="s">
        <v>15</v>
      </c>
      <c r="E14786" t="b">
        <v>1</v>
      </c>
      <c r="F14786" s="1">
        <v>45644.804363425923</v>
      </c>
      <c r="G14786" t="b">
        <v>1</v>
      </c>
      <c r="H14786" t="b">
        <v>0</v>
      </c>
      <c r="I14786" t="s">
        <v>30</v>
      </c>
      <c r="J14786" t="s">
        <v>66</v>
      </c>
      <c r="K14786" t="s">
        <v>121</v>
      </c>
      <c r="L14786">
        <v>104350</v>
      </c>
    </row>
    <row r="14787" spans="1:12" x14ac:dyDescent="0.25">
      <c r="A14787" t="s">
        <v>12</v>
      </c>
      <c r="B14787" t="s">
        <v>63</v>
      </c>
      <c r="C14787" t="s">
        <v>21</v>
      </c>
      <c r="D14787" t="s">
        <v>22</v>
      </c>
      <c r="E14787" t="b">
        <v>0</v>
      </c>
      <c r="F14787" s="1">
        <v>45453.675775462973</v>
      </c>
      <c r="G14787" t="b">
        <v>0</v>
      </c>
      <c r="H14787" t="b">
        <v>0</v>
      </c>
      <c r="I14787" t="s">
        <v>16</v>
      </c>
      <c r="J14787" t="s">
        <v>70</v>
      </c>
      <c r="K14787" t="s">
        <v>111</v>
      </c>
      <c r="L14787">
        <v>133127</v>
      </c>
    </row>
    <row r="14788" spans="1:12" x14ac:dyDescent="0.25">
      <c r="A14788" t="s">
        <v>82</v>
      </c>
      <c r="B14788" t="s">
        <v>91</v>
      </c>
      <c r="C14788" t="s">
        <v>21</v>
      </c>
      <c r="D14788" t="s">
        <v>15</v>
      </c>
      <c r="E14788" t="b">
        <v>0</v>
      </c>
      <c r="F14788" s="1">
        <v>45383.06354166667</v>
      </c>
      <c r="G14788" t="b">
        <v>1</v>
      </c>
      <c r="H14788" t="b">
        <v>0</v>
      </c>
      <c r="I14788" t="s">
        <v>84</v>
      </c>
      <c r="J14788" t="s">
        <v>80</v>
      </c>
      <c r="K14788" t="s">
        <v>102</v>
      </c>
      <c r="L14788">
        <v>127971</v>
      </c>
    </row>
    <row r="14789" spans="1:12" x14ac:dyDescent="0.25">
      <c r="A14789" t="s">
        <v>45</v>
      </c>
      <c r="B14789" t="s">
        <v>46</v>
      </c>
      <c r="C14789" t="s">
        <v>14</v>
      </c>
      <c r="D14789" t="s">
        <v>15</v>
      </c>
      <c r="E14789" t="b">
        <v>0</v>
      </c>
      <c r="F14789" s="1">
        <v>45299.2815625</v>
      </c>
      <c r="G14789" t="b">
        <v>0</v>
      </c>
      <c r="H14789" t="b">
        <v>0</v>
      </c>
      <c r="I14789" t="s">
        <v>16</v>
      </c>
      <c r="J14789" t="s">
        <v>57</v>
      </c>
      <c r="K14789" t="s">
        <v>104</v>
      </c>
      <c r="L14789">
        <v>93118</v>
      </c>
    </row>
    <row r="14790" spans="1:12" x14ac:dyDescent="0.25">
      <c r="A14790" t="s">
        <v>54</v>
      </c>
      <c r="B14790" t="s">
        <v>55</v>
      </c>
      <c r="C14790" t="s">
        <v>21</v>
      </c>
      <c r="D14790" t="s">
        <v>15</v>
      </c>
      <c r="E14790" t="b">
        <v>1</v>
      </c>
      <c r="F14790" s="1">
        <v>45454.911770833343</v>
      </c>
      <c r="G14790" t="b">
        <v>1</v>
      </c>
      <c r="H14790" t="b">
        <v>0</v>
      </c>
      <c r="I14790" t="s">
        <v>30</v>
      </c>
      <c r="J14790" t="s">
        <v>57</v>
      </c>
      <c r="K14790" t="s">
        <v>106</v>
      </c>
      <c r="L14790">
        <v>134471</v>
      </c>
    </row>
    <row r="14791" spans="1:12" x14ac:dyDescent="0.25">
      <c r="A14791" t="s">
        <v>38</v>
      </c>
      <c r="B14791" t="s">
        <v>39</v>
      </c>
      <c r="C14791" t="s">
        <v>43</v>
      </c>
      <c r="D14791" t="s">
        <v>29</v>
      </c>
      <c r="E14791" t="b">
        <v>0</v>
      </c>
      <c r="F14791" s="1">
        <v>45471.280891203707</v>
      </c>
      <c r="G14791" t="b">
        <v>1</v>
      </c>
      <c r="H14791" t="b">
        <v>1</v>
      </c>
      <c r="I14791" t="s">
        <v>41</v>
      </c>
      <c r="J14791" t="s">
        <v>57</v>
      </c>
      <c r="K14791" t="s">
        <v>53</v>
      </c>
      <c r="L14791">
        <v>68757</v>
      </c>
    </row>
    <row r="14792" spans="1:12" x14ac:dyDescent="0.25">
      <c r="A14792" t="s">
        <v>82</v>
      </c>
      <c r="B14792" t="s">
        <v>85</v>
      </c>
      <c r="C14792" t="s">
        <v>43</v>
      </c>
      <c r="D14792" t="s">
        <v>15</v>
      </c>
      <c r="E14792" t="b">
        <v>1</v>
      </c>
      <c r="F14792" s="1">
        <v>45602.345289351862</v>
      </c>
      <c r="G14792" t="b">
        <v>1</v>
      </c>
      <c r="H14792" t="b">
        <v>1</v>
      </c>
      <c r="I14792" t="s">
        <v>84</v>
      </c>
      <c r="J14792" t="s">
        <v>47</v>
      </c>
      <c r="K14792" t="s">
        <v>120</v>
      </c>
      <c r="L14792">
        <v>111005</v>
      </c>
    </row>
    <row r="14793" spans="1:12" x14ac:dyDescent="0.25">
      <c r="A14793" t="s">
        <v>49</v>
      </c>
      <c r="B14793" t="s">
        <v>108</v>
      </c>
      <c r="C14793" t="s">
        <v>68</v>
      </c>
      <c r="D14793" t="s">
        <v>29</v>
      </c>
      <c r="E14793" t="b">
        <v>1</v>
      </c>
      <c r="F14793" s="1">
        <v>45310.946539351848</v>
      </c>
      <c r="G14793" t="b">
        <v>1</v>
      </c>
      <c r="H14793" t="b">
        <v>1</v>
      </c>
      <c r="I14793" t="s">
        <v>51</v>
      </c>
      <c r="J14793" t="s">
        <v>64</v>
      </c>
      <c r="K14793" t="s">
        <v>77</v>
      </c>
      <c r="L14793">
        <v>97426</v>
      </c>
    </row>
    <row r="14794" spans="1:12" x14ac:dyDescent="0.25">
      <c r="A14794" t="s">
        <v>82</v>
      </c>
      <c r="B14794" t="s">
        <v>83</v>
      </c>
      <c r="C14794" t="s">
        <v>68</v>
      </c>
      <c r="D14794" t="s">
        <v>29</v>
      </c>
      <c r="E14794" t="b">
        <v>0</v>
      </c>
      <c r="F14794" s="1">
        <v>45491.508148148147</v>
      </c>
      <c r="G14794" t="b">
        <v>0</v>
      </c>
      <c r="H14794" t="b">
        <v>0</v>
      </c>
      <c r="I14794" t="s">
        <v>84</v>
      </c>
      <c r="J14794" t="s">
        <v>47</v>
      </c>
      <c r="K14794" t="s">
        <v>87</v>
      </c>
      <c r="L14794">
        <v>112117</v>
      </c>
    </row>
    <row r="14795" spans="1:12" x14ac:dyDescent="0.25">
      <c r="A14795" t="s">
        <v>82</v>
      </c>
      <c r="B14795" t="s">
        <v>91</v>
      </c>
      <c r="C14795" t="s">
        <v>68</v>
      </c>
      <c r="D14795" t="s">
        <v>22</v>
      </c>
      <c r="E14795" t="b">
        <v>0</v>
      </c>
      <c r="F14795" s="1">
        <v>45493.06958333333</v>
      </c>
      <c r="G14795" t="b">
        <v>0</v>
      </c>
      <c r="H14795" t="b">
        <v>1</v>
      </c>
      <c r="I14795" t="s">
        <v>84</v>
      </c>
      <c r="J14795" t="s">
        <v>72</v>
      </c>
      <c r="K14795" t="s">
        <v>119</v>
      </c>
      <c r="L14795">
        <v>120970</v>
      </c>
    </row>
    <row r="14796" spans="1:12" x14ac:dyDescent="0.25">
      <c r="A14796" t="s">
        <v>12</v>
      </c>
      <c r="B14796" t="s">
        <v>13</v>
      </c>
      <c r="C14796" t="s">
        <v>40</v>
      </c>
      <c r="D14796" t="s">
        <v>29</v>
      </c>
      <c r="E14796" t="b">
        <v>0</v>
      </c>
      <c r="F14796" s="1">
        <v>45304.451504629629</v>
      </c>
      <c r="G14796" t="b">
        <v>1</v>
      </c>
      <c r="H14796" t="b">
        <v>1</v>
      </c>
      <c r="I14796" t="s">
        <v>16</v>
      </c>
      <c r="J14796" t="s">
        <v>80</v>
      </c>
      <c r="K14796" t="s">
        <v>102</v>
      </c>
      <c r="L14796">
        <v>112334</v>
      </c>
    </row>
    <row r="14797" spans="1:12" x14ac:dyDescent="0.25">
      <c r="A14797" t="s">
        <v>54</v>
      </c>
      <c r="B14797" t="s">
        <v>79</v>
      </c>
      <c r="C14797" t="s">
        <v>68</v>
      </c>
      <c r="D14797" t="s">
        <v>29</v>
      </c>
      <c r="E14797" t="b">
        <v>1</v>
      </c>
      <c r="F14797" s="1">
        <v>45419.111238425918</v>
      </c>
      <c r="G14797" t="b">
        <v>0</v>
      </c>
      <c r="H14797" t="b">
        <v>1</v>
      </c>
      <c r="I14797" t="s">
        <v>30</v>
      </c>
      <c r="J14797" t="s">
        <v>34</v>
      </c>
      <c r="K14797" t="s">
        <v>103</v>
      </c>
      <c r="L14797">
        <v>121758</v>
      </c>
    </row>
    <row r="14798" spans="1:12" x14ac:dyDescent="0.25">
      <c r="A14798" t="s">
        <v>12</v>
      </c>
      <c r="B14798" t="s">
        <v>63</v>
      </c>
      <c r="C14798" t="s">
        <v>43</v>
      </c>
      <c r="D14798" t="s">
        <v>22</v>
      </c>
      <c r="E14798" t="b">
        <v>0</v>
      </c>
      <c r="F14798" s="1">
        <v>45529.41847222222</v>
      </c>
      <c r="G14798" t="b">
        <v>1</v>
      </c>
      <c r="H14798" t="b">
        <v>1</v>
      </c>
      <c r="I14798" t="s">
        <v>16</v>
      </c>
      <c r="J14798" t="s">
        <v>44</v>
      </c>
      <c r="K14798" t="s">
        <v>121</v>
      </c>
      <c r="L14798">
        <v>142605</v>
      </c>
    </row>
    <row r="14799" spans="1:12" x14ac:dyDescent="0.25">
      <c r="A14799" t="s">
        <v>54</v>
      </c>
      <c r="B14799" t="s">
        <v>55</v>
      </c>
      <c r="C14799" t="s">
        <v>28</v>
      </c>
      <c r="D14799" t="s">
        <v>29</v>
      </c>
      <c r="E14799" t="b">
        <v>1</v>
      </c>
      <c r="F14799" s="1">
        <v>45524.38108796296</v>
      </c>
      <c r="G14799" t="b">
        <v>0</v>
      </c>
      <c r="H14799" t="b">
        <v>0</v>
      </c>
      <c r="I14799" t="s">
        <v>30</v>
      </c>
      <c r="J14799" t="s">
        <v>57</v>
      </c>
      <c r="K14799" t="s">
        <v>104</v>
      </c>
      <c r="L14799">
        <v>148698</v>
      </c>
    </row>
    <row r="14800" spans="1:12" x14ac:dyDescent="0.25">
      <c r="A14800" t="s">
        <v>45</v>
      </c>
      <c r="B14800" t="s">
        <v>46</v>
      </c>
      <c r="C14800" t="s">
        <v>14</v>
      </c>
      <c r="D14800" t="s">
        <v>22</v>
      </c>
      <c r="E14800" t="b">
        <v>0</v>
      </c>
      <c r="F14800" s="1">
        <v>45478.442650462966</v>
      </c>
      <c r="G14800" t="b">
        <v>0</v>
      </c>
      <c r="H14800" t="b">
        <v>0</v>
      </c>
      <c r="I14800" t="s">
        <v>16</v>
      </c>
      <c r="J14800" t="s">
        <v>24</v>
      </c>
      <c r="K14800" t="s">
        <v>99</v>
      </c>
      <c r="L14800">
        <v>98719</v>
      </c>
    </row>
    <row r="14801" spans="1:12" x14ac:dyDescent="0.25">
      <c r="A14801" t="s">
        <v>19</v>
      </c>
      <c r="B14801" t="s">
        <v>94</v>
      </c>
      <c r="C14801" t="s">
        <v>28</v>
      </c>
      <c r="D14801" t="s">
        <v>29</v>
      </c>
      <c r="E14801" t="b">
        <v>0</v>
      </c>
      <c r="F14801" s="1">
        <v>45478.862986111111</v>
      </c>
      <c r="G14801" t="b">
        <v>0</v>
      </c>
      <c r="H14801" t="b">
        <v>0</v>
      </c>
      <c r="I14801" t="s">
        <v>23</v>
      </c>
      <c r="J14801" t="s">
        <v>80</v>
      </c>
      <c r="K14801" t="s">
        <v>101</v>
      </c>
      <c r="L14801">
        <v>80979</v>
      </c>
    </row>
    <row r="14802" spans="1:12" x14ac:dyDescent="0.25">
      <c r="A14802" t="s">
        <v>82</v>
      </c>
      <c r="B14802" t="s">
        <v>85</v>
      </c>
      <c r="C14802" t="s">
        <v>40</v>
      </c>
      <c r="D14802" t="s">
        <v>29</v>
      </c>
      <c r="E14802" t="b">
        <v>1</v>
      </c>
      <c r="F14802" s="1">
        <v>45547.281481481477</v>
      </c>
      <c r="G14802" t="b">
        <v>0</v>
      </c>
      <c r="H14802" t="b">
        <v>1</v>
      </c>
      <c r="I14802" t="s">
        <v>84</v>
      </c>
      <c r="J14802" t="s">
        <v>64</v>
      </c>
      <c r="K14802" t="s">
        <v>115</v>
      </c>
      <c r="L14802">
        <v>126585</v>
      </c>
    </row>
    <row r="14803" spans="1:12" x14ac:dyDescent="0.25">
      <c r="A14803" t="s">
        <v>19</v>
      </c>
      <c r="B14803" t="s">
        <v>86</v>
      </c>
      <c r="C14803" t="s">
        <v>28</v>
      </c>
      <c r="D14803" t="s">
        <v>22</v>
      </c>
      <c r="E14803" t="b">
        <v>0</v>
      </c>
      <c r="F14803" s="1">
        <v>45468.030648148153</v>
      </c>
      <c r="G14803" t="b">
        <v>1</v>
      </c>
      <c r="H14803" t="b">
        <v>0</v>
      </c>
      <c r="I14803" t="s">
        <v>23</v>
      </c>
      <c r="J14803" t="s">
        <v>80</v>
      </c>
      <c r="K14803" t="s">
        <v>130</v>
      </c>
      <c r="L14803">
        <v>70287</v>
      </c>
    </row>
    <row r="14804" spans="1:12" x14ac:dyDescent="0.25">
      <c r="A14804" t="s">
        <v>49</v>
      </c>
      <c r="B14804" t="s">
        <v>108</v>
      </c>
      <c r="C14804" t="s">
        <v>14</v>
      </c>
      <c r="D14804" t="s">
        <v>15</v>
      </c>
      <c r="E14804" t="b">
        <v>1</v>
      </c>
      <c r="F14804" s="1">
        <v>45638.566331018519</v>
      </c>
      <c r="G14804" t="b">
        <v>1</v>
      </c>
      <c r="H14804" t="b">
        <v>1</v>
      </c>
      <c r="I14804" t="s">
        <v>51</v>
      </c>
      <c r="J14804" t="s">
        <v>66</v>
      </c>
      <c r="K14804" t="s">
        <v>87</v>
      </c>
      <c r="L14804">
        <v>71787</v>
      </c>
    </row>
    <row r="14805" spans="1:12" x14ac:dyDescent="0.25">
      <c r="A14805" t="s">
        <v>45</v>
      </c>
      <c r="B14805" t="s">
        <v>88</v>
      </c>
      <c r="C14805" t="s">
        <v>28</v>
      </c>
      <c r="D14805" t="s">
        <v>22</v>
      </c>
      <c r="E14805" t="b">
        <v>0</v>
      </c>
      <c r="F14805" s="1">
        <v>45597.059120370373</v>
      </c>
      <c r="G14805" t="b">
        <v>0</v>
      </c>
      <c r="H14805" t="b">
        <v>1</v>
      </c>
      <c r="I14805" t="s">
        <v>16</v>
      </c>
      <c r="J14805" t="s">
        <v>44</v>
      </c>
      <c r="K14805" t="s">
        <v>90</v>
      </c>
      <c r="L14805">
        <v>111093</v>
      </c>
    </row>
    <row r="14806" spans="1:12" x14ac:dyDescent="0.25">
      <c r="A14806" t="s">
        <v>19</v>
      </c>
      <c r="B14806" t="s">
        <v>20</v>
      </c>
      <c r="C14806" t="s">
        <v>40</v>
      </c>
      <c r="D14806" t="s">
        <v>29</v>
      </c>
      <c r="E14806" t="b">
        <v>0</v>
      </c>
      <c r="F14806" s="1">
        <v>45318.515034722222</v>
      </c>
      <c r="G14806" t="b">
        <v>0</v>
      </c>
      <c r="H14806" t="b">
        <v>1</v>
      </c>
      <c r="I14806" t="s">
        <v>23</v>
      </c>
      <c r="J14806" t="s">
        <v>17</v>
      </c>
      <c r="K14806" t="s">
        <v>101</v>
      </c>
      <c r="L14806">
        <v>77841</v>
      </c>
    </row>
    <row r="14807" spans="1:12" x14ac:dyDescent="0.25">
      <c r="A14807" t="s">
        <v>38</v>
      </c>
      <c r="B14807" t="s">
        <v>39</v>
      </c>
      <c r="C14807" t="s">
        <v>43</v>
      </c>
      <c r="D14807" t="s">
        <v>15</v>
      </c>
      <c r="E14807" t="b">
        <v>0</v>
      </c>
      <c r="F14807" s="1">
        <v>45644.292314814818</v>
      </c>
      <c r="G14807" t="b">
        <v>0</v>
      </c>
      <c r="H14807" t="b">
        <v>1</v>
      </c>
      <c r="I14807" t="s">
        <v>41</v>
      </c>
      <c r="J14807" t="s">
        <v>34</v>
      </c>
      <c r="K14807" t="s">
        <v>60</v>
      </c>
      <c r="L14807">
        <v>78705</v>
      </c>
    </row>
    <row r="14808" spans="1:12" x14ac:dyDescent="0.25">
      <c r="A14808" t="s">
        <v>54</v>
      </c>
      <c r="B14808" t="s">
        <v>55</v>
      </c>
      <c r="C14808" t="s">
        <v>40</v>
      </c>
      <c r="D14808" t="s">
        <v>22</v>
      </c>
      <c r="E14808" t="b">
        <v>0</v>
      </c>
      <c r="F14808" s="1">
        <v>45322.32534722222</v>
      </c>
      <c r="G14808" t="b">
        <v>1</v>
      </c>
      <c r="H14808" t="b">
        <v>1</v>
      </c>
      <c r="I14808" t="s">
        <v>30</v>
      </c>
      <c r="J14808" t="s">
        <v>24</v>
      </c>
      <c r="K14808" t="s">
        <v>122</v>
      </c>
      <c r="L14808">
        <v>141387</v>
      </c>
    </row>
    <row r="14809" spans="1:12" x14ac:dyDescent="0.25">
      <c r="A14809" t="s">
        <v>38</v>
      </c>
      <c r="B14809" t="s">
        <v>39</v>
      </c>
      <c r="C14809" t="s">
        <v>40</v>
      </c>
      <c r="D14809" t="s">
        <v>22</v>
      </c>
      <c r="E14809" t="b">
        <v>0</v>
      </c>
      <c r="F14809" s="1">
        <v>45572.150347222218</v>
      </c>
      <c r="G14809" t="b">
        <v>1</v>
      </c>
      <c r="H14809" t="b">
        <v>0</v>
      </c>
      <c r="I14809" t="s">
        <v>41</v>
      </c>
      <c r="J14809" t="s">
        <v>64</v>
      </c>
      <c r="K14809" t="s">
        <v>93</v>
      </c>
      <c r="L14809">
        <v>78759</v>
      </c>
    </row>
    <row r="14810" spans="1:12" x14ac:dyDescent="0.25">
      <c r="A14810" t="s">
        <v>82</v>
      </c>
      <c r="B14810" t="s">
        <v>83</v>
      </c>
      <c r="C14810" t="s">
        <v>14</v>
      </c>
      <c r="D14810" t="s">
        <v>15</v>
      </c>
      <c r="E14810" t="b">
        <v>0</v>
      </c>
      <c r="F14810" s="1">
        <v>45418.05195601852</v>
      </c>
      <c r="G14810" t="b">
        <v>1</v>
      </c>
      <c r="H14810" t="b">
        <v>1</v>
      </c>
      <c r="I14810" t="s">
        <v>84</v>
      </c>
      <c r="J14810" t="s">
        <v>64</v>
      </c>
      <c r="K14810" t="s">
        <v>67</v>
      </c>
      <c r="L14810">
        <v>116179</v>
      </c>
    </row>
    <row r="14811" spans="1:12" x14ac:dyDescent="0.25">
      <c r="A14811" t="s">
        <v>19</v>
      </c>
      <c r="B14811" t="s">
        <v>36</v>
      </c>
      <c r="C14811" t="s">
        <v>14</v>
      </c>
      <c r="D14811" t="s">
        <v>22</v>
      </c>
      <c r="E14811" t="b">
        <v>1</v>
      </c>
      <c r="F14811" s="1">
        <v>45614.293923611112</v>
      </c>
      <c r="G14811" t="b">
        <v>0</v>
      </c>
      <c r="H14811" t="b">
        <v>1</v>
      </c>
      <c r="I14811" t="s">
        <v>23</v>
      </c>
      <c r="J14811" t="s">
        <v>17</v>
      </c>
      <c r="K14811" t="s">
        <v>18</v>
      </c>
      <c r="L14811">
        <v>74565</v>
      </c>
    </row>
    <row r="14812" spans="1:12" x14ac:dyDescent="0.25">
      <c r="A14812" t="s">
        <v>49</v>
      </c>
      <c r="B14812" t="s">
        <v>50</v>
      </c>
      <c r="C14812" t="s">
        <v>14</v>
      </c>
      <c r="D14812" t="s">
        <v>15</v>
      </c>
      <c r="E14812" t="b">
        <v>0</v>
      </c>
      <c r="F14812" s="1">
        <v>45619.45380787037</v>
      </c>
      <c r="G14812" t="b">
        <v>1</v>
      </c>
      <c r="H14812" t="b">
        <v>1</v>
      </c>
      <c r="I14812" t="s">
        <v>51</v>
      </c>
      <c r="J14812" t="s">
        <v>52</v>
      </c>
      <c r="K14812" t="s">
        <v>113</v>
      </c>
      <c r="L14812">
        <v>73185</v>
      </c>
    </row>
    <row r="14813" spans="1:12" x14ac:dyDescent="0.25">
      <c r="A14813" t="s">
        <v>12</v>
      </c>
      <c r="B14813" t="s">
        <v>13</v>
      </c>
      <c r="C14813" t="s">
        <v>40</v>
      </c>
      <c r="D14813" t="s">
        <v>15</v>
      </c>
      <c r="E14813" t="b">
        <v>0</v>
      </c>
      <c r="F14813" s="1">
        <v>45540.961562500001</v>
      </c>
      <c r="G14813" t="b">
        <v>0</v>
      </c>
      <c r="H14813" t="b">
        <v>1</v>
      </c>
      <c r="I14813" t="s">
        <v>16</v>
      </c>
      <c r="J14813" t="s">
        <v>72</v>
      </c>
      <c r="K14813" t="s">
        <v>89</v>
      </c>
      <c r="L14813">
        <v>118382</v>
      </c>
    </row>
    <row r="14814" spans="1:12" x14ac:dyDescent="0.25">
      <c r="A14814" t="s">
        <v>49</v>
      </c>
      <c r="B14814" t="s">
        <v>108</v>
      </c>
      <c r="C14814" t="s">
        <v>43</v>
      </c>
      <c r="D14814" t="s">
        <v>22</v>
      </c>
      <c r="E14814" t="b">
        <v>0</v>
      </c>
      <c r="F14814" s="1">
        <v>45579.321226851847</v>
      </c>
      <c r="G14814" t="b">
        <v>0</v>
      </c>
      <c r="H14814" t="b">
        <v>0</v>
      </c>
      <c r="I14814" t="s">
        <v>51</v>
      </c>
      <c r="J14814" t="s">
        <v>31</v>
      </c>
      <c r="K14814" t="s">
        <v>120</v>
      </c>
      <c r="L14814">
        <v>86275</v>
      </c>
    </row>
    <row r="14815" spans="1:12" x14ac:dyDescent="0.25">
      <c r="A14815" t="s">
        <v>19</v>
      </c>
      <c r="B14815" t="s">
        <v>36</v>
      </c>
      <c r="C14815" t="s">
        <v>40</v>
      </c>
      <c r="D14815" t="s">
        <v>29</v>
      </c>
      <c r="E14815" t="b">
        <v>1</v>
      </c>
      <c r="F14815" s="1">
        <v>45322.262245370373</v>
      </c>
      <c r="G14815" t="b">
        <v>1</v>
      </c>
      <c r="H14815" t="b">
        <v>0</v>
      </c>
      <c r="I14815" t="s">
        <v>23</v>
      </c>
      <c r="J14815" t="s">
        <v>31</v>
      </c>
      <c r="K14815" t="s">
        <v>67</v>
      </c>
      <c r="L14815">
        <v>87121</v>
      </c>
    </row>
    <row r="14816" spans="1:12" x14ac:dyDescent="0.25">
      <c r="A14816" t="s">
        <v>54</v>
      </c>
      <c r="B14816" t="s">
        <v>55</v>
      </c>
      <c r="C14816" t="s">
        <v>40</v>
      </c>
      <c r="D14816" t="s">
        <v>15</v>
      </c>
      <c r="E14816" t="b">
        <v>0</v>
      </c>
      <c r="F14816" s="1">
        <v>45454.894375000003</v>
      </c>
      <c r="G14816" t="b">
        <v>1</v>
      </c>
      <c r="H14816" t="b">
        <v>0</v>
      </c>
      <c r="I14816" t="s">
        <v>30</v>
      </c>
      <c r="J14816" t="s">
        <v>17</v>
      </c>
      <c r="K14816" t="s">
        <v>102</v>
      </c>
      <c r="L14816">
        <v>124243</v>
      </c>
    </row>
    <row r="14817" spans="1:12" x14ac:dyDescent="0.25">
      <c r="A14817" t="s">
        <v>45</v>
      </c>
      <c r="B14817" t="s">
        <v>46</v>
      </c>
      <c r="C14817" t="s">
        <v>14</v>
      </c>
      <c r="D14817" t="s">
        <v>15</v>
      </c>
      <c r="E14817" t="b">
        <v>0</v>
      </c>
      <c r="F14817" s="1">
        <v>45305.491967592592</v>
      </c>
      <c r="G14817" t="b">
        <v>1</v>
      </c>
      <c r="H14817" t="b">
        <v>1</v>
      </c>
      <c r="I14817" t="s">
        <v>16</v>
      </c>
      <c r="J14817" t="s">
        <v>70</v>
      </c>
      <c r="K14817" t="s">
        <v>62</v>
      </c>
      <c r="L14817">
        <v>116459</v>
      </c>
    </row>
    <row r="14818" spans="1:12" x14ac:dyDescent="0.25">
      <c r="A14818" t="s">
        <v>38</v>
      </c>
      <c r="B14818" t="s">
        <v>39</v>
      </c>
      <c r="C14818" t="s">
        <v>14</v>
      </c>
      <c r="D14818" t="s">
        <v>29</v>
      </c>
      <c r="E14818" t="b">
        <v>0</v>
      </c>
      <c r="F14818" s="1">
        <v>45440.311006944437</v>
      </c>
      <c r="G14818" t="b">
        <v>0</v>
      </c>
      <c r="H14818" t="b">
        <v>1</v>
      </c>
      <c r="I14818" t="s">
        <v>41</v>
      </c>
      <c r="J14818" t="s">
        <v>31</v>
      </c>
      <c r="K14818" t="s">
        <v>59</v>
      </c>
      <c r="L14818">
        <v>80549</v>
      </c>
    </row>
    <row r="14819" spans="1:12" x14ac:dyDescent="0.25">
      <c r="A14819" t="s">
        <v>45</v>
      </c>
      <c r="B14819" t="s">
        <v>46</v>
      </c>
      <c r="C14819" t="s">
        <v>21</v>
      </c>
      <c r="D14819" t="s">
        <v>29</v>
      </c>
      <c r="E14819" t="b">
        <v>1</v>
      </c>
      <c r="F14819" s="1">
        <v>45619.913194444453</v>
      </c>
      <c r="G14819" t="b">
        <v>0</v>
      </c>
      <c r="H14819" t="b">
        <v>1</v>
      </c>
      <c r="I14819" t="s">
        <v>16</v>
      </c>
      <c r="J14819" t="s">
        <v>24</v>
      </c>
      <c r="K14819" t="s">
        <v>53</v>
      </c>
      <c r="L14819">
        <v>98530</v>
      </c>
    </row>
    <row r="14820" spans="1:12" x14ac:dyDescent="0.25">
      <c r="A14820" t="s">
        <v>38</v>
      </c>
      <c r="B14820" t="s">
        <v>95</v>
      </c>
      <c r="C14820" t="s">
        <v>40</v>
      </c>
      <c r="D14820" t="s">
        <v>29</v>
      </c>
      <c r="E14820" t="b">
        <v>0</v>
      </c>
      <c r="F14820" s="1">
        <v>45334.107928240737</v>
      </c>
      <c r="G14820" t="b">
        <v>1</v>
      </c>
      <c r="H14820" t="b">
        <v>0</v>
      </c>
      <c r="I14820" t="s">
        <v>41</v>
      </c>
      <c r="J14820" t="s">
        <v>24</v>
      </c>
      <c r="K14820" t="s">
        <v>111</v>
      </c>
      <c r="L14820">
        <v>89970</v>
      </c>
    </row>
    <row r="14821" spans="1:12" x14ac:dyDescent="0.25">
      <c r="A14821" t="s">
        <v>54</v>
      </c>
      <c r="B14821" t="s">
        <v>55</v>
      </c>
      <c r="C14821" t="s">
        <v>21</v>
      </c>
      <c r="D14821" t="s">
        <v>15</v>
      </c>
      <c r="E14821" t="b">
        <v>1</v>
      </c>
      <c r="F14821" s="1">
        <v>45561.26353009259</v>
      </c>
      <c r="G14821" t="b">
        <v>1</v>
      </c>
      <c r="H14821" t="b">
        <v>1</v>
      </c>
      <c r="I14821" t="s">
        <v>30</v>
      </c>
      <c r="J14821" t="s">
        <v>24</v>
      </c>
      <c r="K14821" t="s">
        <v>37</v>
      </c>
      <c r="L14821">
        <v>154249</v>
      </c>
    </row>
    <row r="14822" spans="1:12" x14ac:dyDescent="0.25">
      <c r="A14822" t="s">
        <v>45</v>
      </c>
      <c r="B14822" t="s">
        <v>76</v>
      </c>
      <c r="C14822" t="s">
        <v>40</v>
      </c>
      <c r="D14822" t="s">
        <v>22</v>
      </c>
      <c r="E14822" t="b">
        <v>0</v>
      </c>
      <c r="F14822" s="1">
        <v>45415.627118055563</v>
      </c>
      <c r="G14822" t="b">
        <v>0</v>
      </c>
      <c r="H14822" t="b">
        <v>0</v>
      </c>
      <c r="I14822" t="s">
        <v>16</v>
      </c>
      <c r="J14822" t="s">
        <v>44</v>
      </c>
      <c r="K14822" t="s">
        <v>98</v>
      </c>
      <c r="L14822">
        <v>99880</v>
      </c>
    </row>
    <row r="14823" spans="1:12" x14ac:dyDescent="0.25">
      <c r="A14823" t="s">
        <v>82</v>
      </c>
      <c r="B14823" t="s">
        <v>91</v>
      </c>
      <c r="C14823" t="s">
        <v>14</v>
      </c>
      <c r="D14823" t="s">
        <v>22</v>
      </c>
      <c r="E14823" t="b">
        <v>1</v>
      </c>
      <c r="F14823" s="1">
        <v>45624.377812500003</v>
      </c>
      <c r="G14823" t="b">
        <v>1</v>
      </c>
      <c r="H14823" t="b">
        <v>1</v>
      </c>
      <c r="I14823" t="s">
        <v>84</v>
      </c>
      <c r="J14823" t="s">
        <v>80</v>
      </c>
      <c r="K14823" t="s">
        <v>87</v>
      </c>
      <c r="L14823">
        <v>117110</v>
      </c>
    </row>
    <row r="14824" spans="1:12" x14ac:dyDescent="0.25">
      <c r="A14824" t="s">
        <v>45</v>
      </c>
      <c r="B14824" t="s">
        <v>46</v>
      </c>
      <c r="C14824" t="s">
        <v>43</v>
      </c>
      <c r="D14824" t="s">
        <v>22</v>
      </c>
      <c r="E14824" t="b">
        <v>1</v>
      </c>
      <c r="F14824" s="1">
        <v>45634.958784722221</v>
      </c>
      <c r="G14824" t="b">
        <v>1</v>
      </c>
      <c r="H14824" t="b">
        <v>1</v>
      </c>
      <c r="I14824" t="s">
        <v>16</v>
      </c>
      <c r="J14824" t="s">
        <v>24</v>
      </c>
      <c r="K14824" t="s">
        <v>124</v>
      </c>
      <c r="L14824">
        <v>80656</v>
      </c>
    </row>
    <row r="14825" spans="1:12" x14ac:dyDescent="0.25">
      <c r="A14825" t="s">
        <v>82</v>
      </c>
      <c r="B14825" t="s">
        <v>83</v>
      </c>
      <c r="C14825" t="s">
        <v>68</v>
      </c>
      <c r="D14825" t="s">
        <v>22</v>
      </c>
      <c r="E14825" t="b">
        <v>0</v>
      </c>
      <c r="F14825" s="1">
        <v>45574.115844907406</v>
      </c>
      <c r="G14825" t="b">
        <v>1</v>
      </c>
      <c r="H14825" t="b">
        <v>1</v>
      </c>
      <c r="I14825" t="s">
        <v>84</v>
      </c>
      <c r="J14825" t="s">
        <v>72</v>
      </c>
      <c r="K14825" t="s">
        <v>99</v>
      </c>
      <c r="L14825">
        <v>129566</v>
      </c>
    </row>
    <row r="14826" spans="1:12" x14ac:dyDescent="0.25">
      <c r="A14826" t="s">
        <v>82</v>
      </c>
      <c r="B14826" t="s">
        <v>85</v>
      </c>
      <c r="C14826" t="s">
        <v>21</v>
      </c>
      <c r="D14826" t="s">
        <v>15</v>
      </c>
      <c r="E14826" t="b">
        <v>0</v>
      </c>
      <c r="F14826" s="1">
        <v>45626.127789351849</v>
      </c>
      <c r="G14826" t="b">
        <v>0</v>
      </c>
      <c r="H14826" t="b">
        <v>1</v>
      </c>
      <c r="I14826" t="s">
        <v>84</v>
      </c>
      <c r="J14826" t="s">
        <v>66</v>
      </c>
      <c r="K14826" t="s">
        <v>122</v>
      </c>
      <c r="L14826">
        <v>104041</v>
      </c>
    </row>
    <row r="14827" spans="1:12" x14ac:dyDescent="0.25">
      <c r="A14827" t="s">
        <v>49</v>
      </c>
      <c r="B14827" t="s">
        <v>108</v>
      </c>
      <c r="C14827" t="s">
        <v>28</v>
      </c>
      <c r="D14827" t="s">
        <v>29</v>
      </c>
      <c r="E14827" t="b">
        <v>1</v>
      </c>
      <c r="F14827" s="1">
        <v>45458.496458333328</v>
      </c>
      <c r="G14827" t="b">
        <v>1</v>
      </c>
      <c r="H14827" t="b">
        <v>0</v>
      </c>
      <c r="I14827" t="s">
        <v>51</v>
      </c>
      <c r="J14827" t="s">
        <v>80</v>
      </c>
      <c r="K14827" t="s">
        <v>118</v>
      </c>
      <c r="L14827">
        <v>70886</v>
      </c>
    </row>
    <row r="14828" spans="1:12" x14ac:dyDescent="0.25">
      <c r="A14828" t="s">
        <v>19</v>
      </c>
      <c r="B14828" t="s">
        <v>86</v>
      </c>
      <c r="C14828" t="s">
        <v>14</v>
      </c>
      <c r="D14828" t="s">
        <v>15</v>
      </c>
      <c r="E14828" t="b">
        <v>1</v>
      </c>
      <c r="F14828" s="1">
        <v>45624.767893518518</v>
      </c>
      <c r="G14828" t="b">
        <v>0</v>
      </c>
      <c r="H14828" t="b">
        <v>0</v>
      </c>
      <c r="I14828" t="s">
        <v>23</v>
      </c>
      <c r="J14828" t="s">
        <v>72</v>
      </c>
      <c r="K14828" t="s">
        <v>32</v>
      </c>
      <c r="L14828">
        <v>77355</v>
      </c>
    </row>
    <row r="14829" spans="1:12" x14ac:dyDescent="0.25">
      <c r="A14829" t="s">
        <v>45</v>
      </c>
      <c r="B14829" t="s">
        <v>76</v>
      </c>
      <c r="C14829" t="s">
        <v>21</v>
      </c>
      <c r="D14829" t="s">
        <v>29</v>
      </c>
      <c r="E14829" t="b">
        <v>1</v>
      </c>
      <c r="F14829" s="1">
        <v>45386.841458333343</v>
      </c>
      <c r="G14829" t="b">
        <v>0</v>
      </c>
      <c r="H14829" t="b">
        <v>0</v>
      </c>
      <c r="I14829" t="s">
        <v>16</v>
      </c>
      <c r="J14829" t="s">
        <v>72</v>
      </c>
      <c r="K14829" t="s">
        <v>90</v>
      </c>
      <c r="L14829">
        <v>103331</v>
      </c>
    </row>
    <row r="14830" spans="1:12" x14ac:dyDescent="0.25">
      <c r="A14830" t="s">
        <v>82</v>
      </c>
      <c r="B14830" t="s">
        <v>85</v>
      </c>
      <c r="C14830" t="s">
        <v>28</v>
      </c>
      <c r="D14830" t="s">
        <v>15</v>
      </c>
      <c r="E14830" t="b">
        <v>1</v>
      </c>
      <c r="F14830" s="1">
        <v>45529.236631944441</v>
      </c>
      <c r="G14830" t="b">
        <v>0</v>
      </c>
      <c r="H14830" t="b">
        <v>1</v>
      </c>
      <c r="I14830" t="s">
        <v>84</v>
      </c>
      <c r="J14830" t="s">
        <v>24</v>
      </c>
      <c r="K14830" t="s">
        <v>118</v>
      </c>
      <c r="L14830">
        <v>124981</v>
      </c>
    </row>
    <row r="14831" spans="1:12" x14ac:dyDescent="0.25">
      <c r="A14831" t="s">
        <v>26</v>
      </c>
      <c r="B14831" t="s">
        <v>71</v>
      </c>
      <c r="C14831" t="s">
        <v>43</v>
      </c>
      <c r="D14831" t="s">
        <v>15</v>
      </c>
      <c r="E14831" t="b">
        <v>0</v>
      </c>
      <c r="F14831" s="1">
        <v>45430.670775462961</v>
      </c>
      <c r="G14831" t="b">
        <v>1</v>
      </c>
      <c r="H14831" t="b">
        <v>0</v>
      </c>
      <c r="I14831" t="s">
        <v>30</v>
      </c>
      <c r="J14831" t="s">
        <v>70</v>
      </c>
      <c r="K14831" t="s">
        <v>90</v>
      </c>
      <c r="L14831">
        <v>102040</v>
      </c>
    </row>
    <row r="14832" spans="1:12" x14ac:dyDescent="0.25">
      <c r="A14832" t="s">
        <v>38</v>
      </c>
      <c r="B14832" t="s">
        <v>95</v>
      </c>
      <c r="C14832" t="s">
        <v>68</v>
      </c>
      <c r="D14832" t="s">
        <v>22</v>
      </c>
      <c r="E14832" t="b">
        <v>1</v>
      </c>
      <c r="F14832" s="1">
        <v>45307.671944444453</v>
      </c>
      <c r="G14832" t="b">
        <v>1</v>
      </c>
      <c r="H14832" t="b">
        <v>1</v>
      </c>
      <c r="I14832" t="s">
        <v>41</v>
      </c>
      <c r="J14832" t="s">
        <v>72</v>
      </c>
      <c r="K14832" t="s">
        <v>102</v>
      </c>
      <c r="L14832">
        <v>72515</v>
      </c>
    </row>
    <row r="14833" spans="1:12" x14ac:dyDescent="0.25">
      <c r="A14833" t="s">
        <v>26</v>
      </c>
      <c r="B14833" t="s">
        <v>27</v>
      </c>
      <c r="C14833" t="s">
        <v>40</v>
      </c>
      <c r="D14833" t="s">
        <v>15</v>
      </c>
      <c r="E14833" t="b">
        <v>1</v>
      </c>
      <c r="F14833" s="1">
        <v>45553.953842592593</v>
      </c>
      <c r="G14833" t="b">
        <v>1</v>
      </c>
      <c r="H14833" t="b">
        <v>0</v>
      </c>
      <c r="I14833" t="s">
        <v>30</v>
      </c>
      <c r="J14833" t="s">
        <v>72</v>
      </c>
      <c r="K14833" t="s">
        <v>109</v>
      </c>
      <c r="L14833">
        <v>121553</v>
      </c>
    </row>
    <row r="14834" spans="1:12" x14ac:dyDescent="0.25">
      <c r="A14834" t="s">
        <v>19</v>
      </c>
      <c r="B14834" t="s">
        <v>20</v>
      </c>
      <c r="C14834" t="s">
        <v>28</v>
      </c>
      <c r="D14834" t="s">
        <v>29</v>
      </c>
      <c r="E14834" t="b">
        <v>1</v>
      </c>
      <c r="F14834" s="1">
        <v>45381.319305555553</v>
      </c>
      <c r="G14834" t="b">
        <v>1</v>
      </c>
      <c r="H14834" t="b">
        <v>1</v>
      </c>
      <c r="I14834" t="s">
        <v>23</v>
      </c>
      <c r="J14834" t="s">
        <v>72</v>
      </c>
      <c r="K14834" t="s">
        <v>35</v>
      </c>
      <c r="L14834">
        <v>67244</v>
      </c>
    </row>
    <row r="14835" spans="1:12" x14ac:dyDescent="0.25">
      <c r="A14835" t="s">
        <v>82</v>
      </c>
      <c r="B14835" t="s">
        <v>91</v>
      </c>
      <c r="C14835" t="s">
        <v>43</v>
      </c>
      <c r="D14835" t="s">
        <v>15</v>
      </c>
      <c r="E14835" t="b">
        <v>0</v>
      </c>
      <c r="F14835" s="1">
        <v>45595.278402777767</v>
      </c>
      <c r="G14835" t="b">
        <v>1</v>
      </c>
      <c r="H14835" t="b">
        <v>1</v>
      </c>
      <c r="I14835" t="s">
        <v>84</v>
      </c>
      <c r="J14835" t="s">
        <v>80</v>
      </c>
      <c r="K14835" t="s">
        <v>110</v>
      </c>
      <c r="L14835">
        <v>137343</v>
      </c>
    </row>
    <row r="14836" spans="1:12" x14ac:dyDescent="0.25">
      <c r="A14836" t="s">
        <v>49</v>
      </c>
      <c r="B14836" t="s">
        <v>61</v>
      </c>
      <c r="C14836" t="s">
        <v>14</v>
      </c>
      <c r="D14836" t="s">
        <v>15</v>
      </c>
      <c r="E14836" t="b">
        <v>0</v>
      </c>
      <c r="F14836" s="1">
        <v>45298.756203703713</v>
      </c>
      <c r="G14836" t="b">
        <v>1</v>
      </c>
      <c r="H14836" t="b">
        <v>1</v>
      </c>
      <c r="I14836" t="s">
        <v>51</v>
      </c>
      <c r="J14836" t="s">
        <v>17</v>
      </c>
      <c r="K14836" t="s">
        <v>67</v>
      </c>
      <c r="L14836">
        <v>76600</v>
      </c>
    </row>
    <row r="14837" spans="1:12" x14ac:dyDescent="0.25">
      <c r="A14837" t="s">
        <v>82</v>
      </c>
      <c r="B14837" t="s">
        <v>85</v>
      </c>
      <c r="C14837" t="s">
        <v>28</v>
      </c>
      <c r="D14837" t="s">
        <v>22</v>
      </c>
      <c r="E14837" t="b">
        <v>1</v>
      </c>
      <c r="F14837" s="1">
        <v>45556.304849537039</v>
      </c>
      <c r="G14837" t="b">
        <v>1</v>
      </c>
      <c r="H14837" t="b">
        <v>0</v>
      </c>
      <c r="I14837" t="s">
        <v>84</v>
      </c>
      <c r="J14837" t="s">
        <v>34</v>
      </c>
      <c r="K14837" t="s">
        <v>65</v>
      </c>
      <c r="L14837">
        <v>123384</v>
      </c>
    </row>
    <row r="14838" spans="1:12" x14ac:dyDescent="0.25">
      <c r="A14838" t="s">
        <v>19</v>
      </c>
      <c r="B14838" t="s">
        <v>94</v>
      </c>
      <c r="C14838" t="s">
        <v>28</v>
      </c>
      <c r="D14838" t="s">
        <v>22</v>
      </c>
      <c r="E14838" t="b">
        <v>1</v>
      </c>
      <c r="F14838" s="1">
        <v>45458.481481481482</v>
      </c>
      <c r="G14838" t="b">
        <v>0</v>
      </c>
      <c r="H14838" t="b">
        <v>1</v>
      </c>
      <c r="I14838" t="s">
        <v>23</v>
      </c>
      <c r="J14838" t="s">
        <v>57</v>
      </c>
      <c r="K14838" t="s">
        <v>123</v>
      </c>
      <c r="L14838">
        <v>66636</v>
      </c>
    </row>
    <row r="14839" spans="1:12" x14ac:dyDescent="0.25">
      <c r="A14839" t="s">
        <v>49</v>
      </c>
      <c r="B14839" t="s">
        <v>61</v>
      </c>
      <c r="C14839" t="s">
        <v>14</v>
      </c>
      <c r="D14839" t="s">
        <v>29</v>
      </c>
      <c r="E14839" t="b">
        <v>1</v>
      </c>
      <c r="F14839" s="1">
        <v>45410.09443287037</v>
      </c>
      <c r="G14839" t="b">
        <v>1</v>
      </c>
      <c r="H14839" t="b">
        <v>0</v>
      </c>
      <c r="I14839" t="s">
        <v>51</v>
      </c>
      <c r="J14839" t="s">
        <v>52</v>
      </c>
      <c r="K14839" t="s">
        <v>103</v>
      </c>
      <c r="L14839">
        <v>93175</v>
      </c>
    </row>
    <row r="14840" spans="1:12" x14ac:dyDescent="0.25">
      <c r="A14840" t="s">
        <v>38</v>
      </c>
      <c r="B14840" t="s">
        <v>95</v>
      </c>
      <c r="C14840" t="s">
        <v>28</v>
      </c>
      <c r="D14840" t="s">
        <v>29</v>
      </c>
      <c r="E14840" t="b">
        <v>1</v>
      </c>
      <c r="F14840" s="1">
        <v>45340.986944444441</v>
      </c>
      <c r="G14840" t="b">
        <v>0</v>
      </c>
      <c r="H14840" t="b">
        <v>1</v>
      </c>
      <c r="I14840" t="s">
        <v>41</v>
      </c>
      <c r="J14840" t="s">
        <v>24</v>
      </c>
      <c r="K14840" t="s">
        <v>65</v>
      </c>
      <c r="L14840">
        <v>92786</v>
      </c>
    </row>
    <row r="14841" spans="1:12" x14ac:dyDescent="0.25">
      <c r="A14841" t="s">
        <v>49</v>
      </c>
      <c r="B14841" t="s">
        <v>50</v>
      </c>
      <c r="C14841" t="s">
        <v>43</v>
      </c>
      <c r="D14841" t="s">
        <v>22</v>
      </c>
      <c r="E14841" t="b">
        <v>0</v>
      </c>
      <c r="F14841" s="1">
        <v>45592.546435185177</v>
      </c>
      <c r="G14841" t="b">
        <v>0</v>
      </c>
      <c r="H14841" t="b">
        <v>0</v>
      </c>
      <c r="I14841" t="s">
        <v>51</v>
      </c>
      <c r="J14841" t="s">
        <v>72</v>
      </c>
      <c r="K14841" t="s">
        <v>105</v>
      </c>
      <c r="L14841">
        <v>90574</v>
      </c>
    </row>
    <row r="14842" spans="1:12" x14ac:dyDescent="0.25">
      <c r="A14842" t="s">
        <v>54</v>
      </c>
      <c r="B14842" t="s">
        <v>79</v>
      </c>
      <c r="C14842" t="s">
        <v>14</v>
      </c>
      <c r="D14842" t="s">
        <v>22</v>
      </c>
      <c r="E14842" t="b">
        <v>1</v>
      </c>
      <c r="F14842" s="1">
        <v>45348.752951388888</v>
      </c>
      <c r="G14842" t="b">
        <v>1</v>
      </c>
      <c r="H14842" t="b">
        <v>0</v>
      </c>
      <c r="I14842" t="s">
        <v>30</v>
      </c>
      <c r="J14842" t="s">
        <v>64</v>
      </c>
      <c r="K14842" t="s">
        <v>104</v>
      </c>
      <c r="L14842">
        <v>119687</v>
      </c>
    </row>
    <row r="14843" spans="1:12" x14ac:dyDescent="0.25">
      <c r="A14843" t="s">
        <v>82</v>
      </c>
      <c r="B14843" t="s">
        <v>83</v>
      </c>
      <c r="C14843" t="s">
        <v>28</v>
      </c>
      <c r="D14843" t="s">
        <v>22</v>
      </c>
      <c r="E14843" t="b">
        <v>0</v>
      </c>
      <c r="F14843" s="1">
        <v>45301.020266203697</v>
      </c>
      <c r="G14843" t="b">
        <v>1</v>
      </c>
      <c r="H14843" t="b">
        <v>1</v>
      </c>
      <c r="I14843" t="s">
        <v>84</v>
      </c>
      <c r="J14843" t="s">
        <v>66</v>
      </c>
      <c r="K14843" t="s">
        <v>78</v>
      </c>
      <c r="L14843">
        <v>125204</v>
      </c>
    </row>
    <row r="14844" spans="1:12" x14ac:dyDescent="0.25">
      <c r="A14844" t="s">
        <v>26</v>
      </c>
      <c r="B14844" t="s">
        <v>71</v>
      </c>
      <c r="C14844" t="s">
        <v>68</v>
      </c>
      <c r="D14844" t="s">
        <v>15</v>
      </c>
      <c r="E14844" t="b">
        <v>0</v>
      </c>
      <c r="F14844" s="1">
        <v>45434.806562500002</v>
      </c>
      <c r="G14844" t="b">
        <v>1</v>
      </c>
      <c r="H14844" t="b">
        <v>0</v>
      </c>
      <c r="I14844" t="s">
        <v>30</v>
      </c>
      <c r="J14844" t="s">
        <v>70</v>
      </c>
      <c r="K14844" t="s">
        <v>100</v>
      </c>
      <c r="L14844">
        <v>106529</v>
      </c>
    </row>
    <row r="14845" spans="1:12" x14ac:dyDescent="0.25">
      <c r="A14845" t="s">
        <v>26</v>
      </c>
      <c r="B14845" t="s">
        <v>33</v>
      </c>
      <c r="C14845" t="s">
        <v>43</v>
      </c>
      <c r="D14845" t="s">
        <v>29</v>
      </c>
      <c r="E14845" t="b">
        <v>1</v>
      </c>
      <c r="F14845" s="1">
        <v>45335.918923611112</v>
      </c>
      <c r="G14845" t="b">
        <v>1</v>
      </c>
      <c r="H14845" t="b">
        <v>1</v>
      </c>
      <c r="I14845" t="s">
        <v>30</v>
      </c>
      <c r="J14845" t="s">
        <v>70</v>
      </c>
      <c r="K14845" t="s">
        <v>92</v>
      </c>
      <c r="L14845">
        <v>94880</v>
      </c>
    </row>
    <row r="14846" spans="1:12" x14ac:dyDescent="0.25">
      <c r="A14846" t="s">
        <v>82</v>
      </c>
      <c r="B14846" t="s">
        <v>83</v>
      </c>
      <c r="C14846" t="s">
        <v>40</v>
      </c>
      <c r="D14846" t="s">
        <v>15</v>
      </c>
      <c r="E14846" t="b">
        <v>1</v>
      </c>
      <c r="F14846" s="1">
        <v>45493.356168981481</v>
      </c>
      <c r="G14846" t="b">
        <v>1</v>
      </c>
      <c r="H14846" t="b">
        <v>0</v>
      </c>
      <c r="I14846" t="s">
        <v>84</v>
      </c>
      <c r="J14846" t="s">
        <v>34</v>
      </c>
      <c r="K14846" t="s">
        <v>120</v>
      </c>
      <c r="L14846">
        <v>116869</v>
      </c>
    </row>
    <row r="14847" spans="1:12" x14ac:dyDescent="0.25">
      <c r="A14847" t="s">
        <v>19</v>
      </c>
      <c r="B14847" t="s">
        <v>94</v>
      </c>
      <c r="C14847" t="s">
        <v>14</v>
      </c>
      <c r="D14847" t="s">
        <v>15</v>
      </c>
      <c r="E14847" t="b">
        <v>0</v>
      </c>
      <c r="F14847" s="1">
        <v>45486.392152777778</v>
      </c>
      <c r="G14847" t="b">
        <v>1</v>
      </c>
      <c r="H14847" t="b">
        <v>1</v>
      </c>
      <c r="I14847" t="s">
        <v>23</v>
      </c>
      <c r="J14847" t="s">
        <v>31</v>
      </c>
      <c r="K14847" t="s">
        <v>62</v>
      </c>
      <c r="L14847">
        <v>66754</v>
      </c>
    </row>
    <row r="14848" spans="1:12" x14ac:dyDescent="0.25">
      <c r="A14848" t="s">
        <v>38</v>
      </c>
      <c r="B14848" t="s">
        <v>39</v>
      </c>
      <c r="C14848" t="s">
        <v>40</v>
      </c>
      <c r="D14848" t="s">
        <v>29</v>
      </c>
      <c r="E14848" t="b">
        <v>1</v>
      </c>
      <c r="F14848" s="1">
        <v>45302.438356481478</v>
      </c>
      <c r="G14848" t="b">
        <v>0</v>
      </c>
      <c r="H14848" t="b">
        <v>1</v>
      </c>
      <c r="I14848" t="s">
        <v>41</v>
      </c>
      <c r="J14848" t="s">
        <v>44</v>
      </c>
      <c r="K14848" t="s">
        <v>35</v>
      </c>
      <c r="L14848">
        <v>92558</v>
      </c>
    </row>
    <row r="14849" spans="1:12" x14ac:dyDescent="0.25">
      <c r="A14849" t="s">
        <v>45</v>
      </c>
      <c r="B14849" t="s">
        <v>88</v>
      </c>
      <c r="C14849" t="s">
        <v>14</v>
      </c>
      <c r="D14849" t="s">
        <v>15</v>
      </c>
      <c r="E14849" t="b">
        <v>0</v>
      </c>
      <c r="F14849" s="1">
        <v>45409.943425925929</v>
      </c>
      <c r="G14849" t="b">
        <v>1</v>
      </c>
      <c r="H14849" t="b">
        <v>1</v>
      </c>
      <c r="I14849" t="s">
        <v>16</v>
      </c>
      <c r="J14849" t="s">
        <v>72</v>
      </c>
      <c r="K14849" t="s">
        <v>78</v>
      </c>
      <c r="L14849">
        <v>81798</v>
      </c>
    </row>
    <row r="14850" spans="1:12" x14ac:dyDescent="0.25">
      <c r="A14850" t="s">
        <v>82</v>
      </c>
      <c r="B14850" t="s">
        <v>91</v>
      </c>
      <c r="C14850" t="s">
        <v>28</v>
      </c>
      <c r="D14850" t="s">
        <v>22</v>
      </c>
      <c r="E14850" t="b">
        <v>0</v>
      </c>
      <c r="F14850" s="1">
        <v>45508.780601851853</v>
      </c>
      <c r="G14850" t="b">
        <v>1</v>
      </c>
      <c r="H14850" t="b">
        <v>0</v>
      </c>
      <c r="I14850" t="s">
        <v>84</v>
      </c>
      <c r="J14850" t="s">
        <v>47</v>
      </c>
      <c r="K14850" t="s">
        <v>129</v>
      </c>
      <c r="L14850">
        <v>117070</v>
      </c>
    </row>
    <row r="14851" spans="1:12" x14ac:dyDescent="0.25">
      <c r="A14851" t="s">
        <v>49</v>
      </c>
      <c r="B14851" t="s">
        <v>108</v>
      </c>
      <c r="C14851" t="s">
        <v>14</v>
      </c>
      <c r="D14851" t="s">
        <v>22</v>
      </c>
      <c r="E14851" t="b">
        <v>1</v>
      </c>
      <c r="F14851" s="1">
        <v>45548.501770833333</v>
      </c>
      <c r="G14851" t="b">
        <v>1</v>
      </c>
      <c r="H14851" t="b">
        <v>1</v>
      </c>
      <c r="I14851" t="s">
        <v>51</v>
      </c>
      <c r="J14851" t="s">
        <v>66</v>
      </c>
      <c r="K14851" t="s">
        <v>58</v>
      </c>
      <c r="L14851">
        <v>98894</v>
      </c>
    </row>
    <row r="14852" spans="1:12" x14ac:dyDescent="0.25">
      <c r="A14852" t="s">
        <v>12</v>
      </c>
      <c r="B14852" t="s">
        <v>63</v>
      </c>
      <c r="C14852" t="s">
        <v>68</v>
      </c>
      <c r="D14852" t="s">
        <v>15</v>
      </c>
      <c r="E14852" t="b">
        <v>1</v>
      </c>
      <c r="F14852" s="1">
        <v>45404.366782407407</v>
      </c>
      <c r="G14852" t="b">
        <v>0</v>
      </c>
      <c r="H14852" t="b">
        <v>0</v>
      </c>
      <c r="I14852" t="s">
        <v>16</v>
      </c>
      <c r="J14852" t="s">
        <v>80</v>
      </c>
      <c r="K14852" t="s">
        <v>97</v>
      </c>
      <c r="L14852">
        <v>133660</v>
      </c>
    </row>
    <row r="14853" spans="1:12" x14ac:dyDescent="0.25">
      <c r="A14853" t="s">
        <v>45</v>
      </c>
      <c r="B14853" t="s">
        <v>76</v>
      </c>
      <c r="C14853" t="s">
        <v>40</v>
      </c>
      <c r="D14853" t="s">
        <v>15</v>
      </c>
      <c r="E14853" t="b">
        <v>0</v>
      </c>
      <c r="F14853" s="1">
        <v>45395.490428240737</v>
      </c>
      <c r="G14853" t="b">
        <v>1</v>
      </c>
      <c r="H14853" t="b">
        <v>0</v>
      </c>
      <c r="I14853" t="s">
        <v>16</v>
      </c>
      <c r="J14853" t="s">
        <v>47</v>
      </c>
      <c r="K14853" t="s">
        <v>127</v>
      </c>
      <c r="L14853">
        <v>103121</v>
      </c>
    </row>
    <row r="14854" spans="1:12" x14ac:dyDescent="0.25">
      <c r="A14854" t="s">
        <v>54</v>
      </c>
      <c r="B14854" t="s">
        <v>55</v>
      </c>
      <c r="C14854" t="s">
        <v>43</v>
      </c>
      <c r="D14854" t="s">
        <v>22</v>
      </c>
      <c r="E14854" t="b">
        <v>0</v>
      </c>
      <c r="F14854" s="1">
        <v>45505.865393518521</v>
      </c>
      <c r="G14854" t="b">
        <v>1</v>
      </c>
      <c r="H14854" t="b">
        <v>1</v>
      </c>
      <c r="I14854" t="s">
        <v>30</v>
      </c>
      <c r="J14854" t="s">
        <v>64</v>
      </c>
      <c r="K14854" t="s">
        <v>126</v>
      </c>
      <c r="L14854">
        <v>124782</v>
      </c>
    </row>
    <row r="14855" spans="1:12" x14ac:dyDescent="0.25">
      <c r="A14855" t="s">
        <v>12</v>
      </c>
      <c r="B14855" t="s">
        <v>13</v>
      </c>
      <c r="C14855" t="s">
        <v>21</v>
      </c>
      <c r="D14855" t="s">
        <v>22</v>
      </c>
      <c r="E14855" t="b">
        <v>0</v>
      </c>
      <c r="F14855" s="1">
        <v>45420.55159722222</v>
      </c>
      <c r="G14855" t="b">
        <v>1</v>
      </c>
      <c r="H14855" t="b">
        <v>1</v>
      </c>
      <c r="I14855" t="s">
        <v>16</v>
      </c>
      <c r="J14855" t="s">
        <v>64</v>
      </c>
      <c r="K14855" t="s">
        <v>118</v>
      </c>
      <c r="L14855">
        <v>145100</v>
      </c>
    </row>
    <row r="14856" spans="1:12" x14ac:dyDescent="0.25">
      <c r="A14856" t="s">
        <v>26</v>
      </c>
      <c r="B14856" t="s">
        <v>33</v>
      </c>
      <c r="C14856" t="s">
        <v>40</v>
      </c>
      <c r="D14856" t="s">
        <v>22</v>
      </c>
      <c r="E14856" t="b">
        <v>0</v>
      </c>
      <c r="F14856" s="1">
        <v>45447.648530092592</v>
      </c>
      <c r="G14856" t="b">
        <v>0</v>
      </c>
      <c r="H14856" t="b">
        <v>0</v>
      </c>
      <c r="I14856" t="s">
        <v>30</v>
      </c>
      <c r="J14856" t="s">
        <v>52</v>
      </c>
      <c r="K14856" t="s">
        <v>103</v>
      </c>
      <c r="L14856">
        <v>101261</v>
      </c>
    </row>
    <row r="14857" spans="1:12" x14ac:dyDescent="0.25">
      <c r="A14857" t="s">
        <v>54</v>
      </c>
      <c r="B14857" t="s">
        <v>79</v>
      </c>
      <c r="C14857" t="s">
        <v>14</v>
      </c>
      <c r="D14857" t="s">
        <v>29</v>
      </c>
      <c r="E14857" t="b">
        <v>0</v>
      </c>
      <c r="F14857" s="1">
        <v>45599.944178240738</v>
      </c>
      <c r="G14857" t="b">
        <v>1</v>
      </c>
      <c r="H14857" t="b">
        <v>1</v>
      </c>
      <c r="I14857" t="s">
        <v>30</v>
      </c>
      <c r="J14857" t="s">
        <v>80</v>
      </c>
      <c r="K14857" t="s">
        <v>60</v>
      </c>
      <c r="L14857">
        <v>118783</v>
      </c>
    </row>
    <row r="14858" spans="1:12" x14ac:dyDescent="0.25">
      <c r="A14858" t="s">
        <v>82</v>
      </c>
      <c r="B14858" t="s">
        <v>91</v>
      </c>
      <c r="C14858" t="s">
        <v>40</v>
      </c>
      <c r="D14858" t="s">
        <v>15</v>
      </c>
      <c r="E14858" t="b">
        <v>0</v>
      </c>
      <c r="F14858" s="1">
        <v>45538.616296296299</v>
      </c>
      <c r="G14858" t="b">
        <v>1</v>
      </c>
      <c r="H14858" t="b">
        <v>1</v>
      </c>
      <c r="I14858" t="s">
        <v>84</v>
      </c>
      <c r="J14858" t="s">
        <v>72</v>
      </c>
      <c r="K14858" t="s">
        <v>119</v>
      </c>
      <c r="L14858">
        <v>131772</v>
      </c>
    </row>
    <row r="14859" spans="1:12" x14ac:dyDescent="0.25">
      <c r="A14859" t="s">
        <v>19</v>
      </c>
      <c r="B14859" t="s">
        <v>36</v>
      </c>
      <c r="C14859" t="s">
        <v>28</v>
      </c>
      <c r="D14859" t="s">
        <v>15</v>
      </c>
      <c r="E14859" t="b">
        <v>0</v>
      </c>
      <c r="F14859" s="1">
        <v>45320.206921296303</v>
      </c>
      <c r="G14859" t="b">
        <v>0</v>
      </c>
      <c r="H14859" t="b">
        <v>1</v>
      </c>
      <c r="I14859" t="s">
        <v>23</v>
      </c>
      <c r="J14859" t="s">
        <v>70</v>
      </c>
      <c r="K14859" t="s">
        <v>119</v>
      </c>
      <c r="L14859">
        <v>82475</v>
      </c>
    </row>
    <row r="14860" spans="1:12" x14ac:dyDescent="0.25">
      <c r="A14860" t="s">
        <v>82</v>
      </c>
      <c r="B14860" t="s">
        <v>85</v>
      </c>
      <c r="C14860" t="s">
        <v>28</v>
      </c>
      <c r="D14860" t="s">
        <v>15</v>
      </c>
      <c r="E14860" t="b">
        <v>0</v>
      </c>
      <c r="F14860" s="1">
        <v>45321.499444444453</v>
      </c>
      <c r="G14860" t="b">
        <v>1</v>
      </c>
      <c r="H14860" t="b">
        <v>1</v>
      </c>
      <c r="I14860" t="s">
        <v>84</v>
      </c>
      <c r="J14860" t="s">
        <v>44</v>
      </c>
      <c r="K14860" t="s">
        <v>106</v>
      </c>
      <c r="L14860">
        <v>110002</v>
      </c>
    </row>
    <row r="14861" spans="1:12" x14ac:dyDescent="0.25">
      <c r="A14861" t="s">
        <v>26</v>
      </c>
      <c r="B14861" t="s">
        <v>71</v>
      </c>
      <c r="C14861" t="s">
        <v>40</v>
      </c>
      <c r="D14861" t="s">
        <v>22</v>
      </c>
      <c r="E14861" t="b">
        <v>0</v>
      </c>
      <c r="F14861" s="1">
        <v>45602.540949074071</v>
      </c>
      <c r="G14861" t="b">
        <v>1</v>
      </c>
      <c r="H14861" t="b">
        <v>1</v>
      </c>
      <c r="I14861" t="s">
        <v>30</v>
      </c>
      <c r="J14861" t="s">
        <v>70</v>
      </c>
      <c r="K14861" t="s">
        <v>126</v>
      </c>
      <c r="L14861">
        <v>98249</v>
      </c>
    </row>
    <row r="14862" spans="1:12" x14ac:dyDescent="0.25">
      <c r="A14862" t="s">
        <v>54</v>
      </c>
      <c r="B14862" t="s">
        <v>79</v>
      </c>
      <c r="C14862" t="s">
        <v>40</v>
      </c>
      <c r="D14862" t="s">
        <v>15</v>
      </c>
      <c r="E14862" t="b">
        <v>1</v>
      </c>
      <c r="F14862" s="1">
        <v>45311.064143518517</v>
      </c>
      <c r="G14862" t="b">
        <v>1</v>
      </c>
      <c r="H14862" t="b">
        <v>1</v>
      </c>
      <c r="I14862" t="s">
        <v>30</v>
      </c>
      <c r="J14862" t="s">
        <v>66</v>
      </c>
      <c r="K14862" t="s">
        <v>65</v>
      </c>
      <c r="L14862">
        <v>128463</v>
      </c>
    </row>
    <row r="14863" spans="1:12" x14ac:dyDescent="0.25">
      <c r="A14863" t="s">
        <v>26</v>
      </c>
      <c r="B14863" t="s">
        <v>33</v>
      </c>
      <c r="C14863" t="s">
        <v>43</v>
      </c>
      <c r="D14863" t="s">
        <v>22</v>
      </c>
      <c r="E14863" t="b">
        <v>1</v>
      </c>
      <c r="F14863" s="1">
        <v>45520.604861111111</v>
      </c>
      <c r="G14863" t="b">
        <v>1</v>
      </c>
      <c r="H14863" t="b">
        <v>0</v>
      </c>
      <c r="I14863" t="s">
        <v>30</v>
      </c>
      <c r="J14863" t="s">
        <v>47</v>
      </c>
      <c r="K14863" t="s">
        <v>120</v>
      </c>
      <c r="L14863">
        <v>129180</v>
      </c>
    </row>
    <row r="14864" spans="1:12" x14ac:dyDescent="0.25">
      <c r="A14864" t="s">
        <v>82</v>
      </c>
      <c r="B14864" t="s">
        <v>83</v>
      </c>
      <c r="C14864" t="s">
        <v>21</v>
      </c>
      <c r="D14864" t="s">
        <v>22</v>
      </c>
      <c r="E14864" t="b">
        <v>0</v>
      </c>
      <c r="F14864" s="1">
        <v>45651.430960648147</v>
      </c>
      <c r="G14864" t="b">
        <v>1</v>
      </c>
      <c r="H14864" t="b">
        <v>0</v>
      </c>
      <c r="I14864" t="s">
        <v>84</v>
      </c>
      <c r="J14864" t="s">
        <v>34</v>
      </c>
      <c r="K14864" t="s">
        <v>89</v>
      </c>
      <c r="L14864">
        <v>133681</v>
      </c>
    </row>
    <row r="14865" spans="1:12" x14ac:dyDescent="0.25">
      <c r="A14865" t="s">
        <v>19</v>
      </c>
      <c r="B14865" t="s">
        <v>86</v>
      </c>
      <c r="C14865" t="s">
        <v>68</v>
      </c>
      <c r="D14865" t="s">
        <v>29</v>
      </c>
      <c r="E14865" t="b">
        <v>1</v>
      </c>
      <c r="F14865" s="1">
        <v>45549.110567129632</v>
      </c>
      <c r="G14865" t="b">
        <v>1</v>
      </c>
      <c r="H14865" t="b">
        <v>0</v>
      </c>
      <c r="I14865" t="s">
        <v>23</v>
      </c>
      <c r="J14865" t="s">
        <v>52</v>
      </c>
      <c r="K14865" t="s">
        <v>120</v>
      </c>
      <c r="L14865">
        <v>74356</v>
      </c>
    </row>
    <row r="14866" spans="1:12" x14ac:dyDescent="0.25">
      <c r="A14866" t="s">
        <v>19</v>
      </c>
      <c r="B14866" t="s">
        <v>86</v>
      </c>
      <c r="C14866" t="s">
        <v>21</v>
      </c>
      <c r="D14866" t="s">
        <v>29</v>
      </c>
      <c r="E14866" t="b">
        <v>0</v>
      </c>
      <c r="F14866" s="1">
        <v>45331.086608796293</v>
      </c>
      <c r="G14866" t="b">
        <v>0</v>
      </c>
      <c r="H14866" t="b">
        <v>0</v>
      </c>
      <c r="I14866" t="s">
        <v>23</v>
      </c>
      <c r="J14866" t="s">
        <v>31</v>
      </c>
      <c r="K14866" t="s">
        <v>128</v>
      </c>
      <c r="L14866">
        <v>73782</v>
      </c>
    </row>
    <row r="14867" spans="1:12" x14ac:dyDescent="0.25">
      <c r="A14867" t="s">
        <v>26</v>
      </c>
      <c r="B14867" t="s">
        <v>71</v>
      </c>
      <c r="C14867" t="s">
        <v>43</v>
      </c>
      <c r="D14867" t="s">
        <v>29</v>
      </c>
      <c r="E14867" t="b">
        <v>1</v>
      </c>
      <c r="F14867" s="1">
        <v>45417.23710648148</v>
      </c>
      <c r="G14867" t="b">
        <v>1</v>
      </c>
      <c r="H14867" t="b">
        <v>1</v>
      </c>
      <c r="I14867" t="s">
        <v>30</v>
      </c>
      <c r="J14867" t="s">
        <v>17</v>
      </c>
      <c r="K14867" t="s">
        <v>97</v>
      </c>
      <c r="L14867">
        <v>89843</v>
      </c>
    </row>
    <row r="14868" spans="1:12" x14ac:dyDescent="0.25">
      <c r="A14868" t="s">
        <v>26</v>
      </c>
      <c r="B14868" t="s">
        <v>71</v>
      </c>
      <c r="C14868" t="s">
        <v>28</v>
      </c>
      <c r="D14868" t="s">
        <v>29</v>
      </c>
      <c r="E14868" t="b">
        <v>0</v>
      </c>
      <c r="F14868" s="1">
        <v>45534.65457175926</v>
      </c>
      <c r="G14868" t="b">
        <v>0</v>
      </c>
      <c r="H14868" t="b">
        <v>1</v>
      </c>
      <c r="I14868" t="s">
        <v>30</v>
      </c>
      <c r="J14868" t="s">
        <v>57</v>
      </c>
      <c r="K14868" t="s">
        <v>113</v>
      </c>
      <c r="L14868">
        <v>88452</v>
      </c>
    </row>
    <row r="14869" spans="1:12" x14ac:dyDescent="0.25">
      <c r="A14869" t="s">
        <v>54</v>
      </c>
      <c r="B14869" t="s">
        <v>79</v>
      </c>
      <c r="C14869" t="s">
        <v>40</v>
      </c>
      <c r="D14869" t="s">
        <v>15</v>
      </c>
      <c r="E14869" t="b">
        <v>1</v>
      </c>
      <c r="F14869" s="1">
        <v>45598.732233796298</v>
      </c>
      <c r="G14869" t="b">
        <v>1</v>
      </c>
      <c r="H14869" t="b">
        <v>0</v>
      </c>
      <c r="I14869" t="s">
        <v>30</v>
      </c>
      <c r="J14869" t="s">
        <v>17</v>
      </c>
      <c r="K14869" t="s">
        <v>99</v>
      </c>
      <c r="L14869">
        <v>144730</v>
      </c>
    </row>
    <row r="14870" spans="1:12" x14ac:dyDescent="0.25">
      <c r="A14870" t="s">
        <v>45</v>
      </c>
      <c r="B14870" t="s">
        <v>88</v>
      </c>
      <c r="C14870" t="s">
        <v>43</v>
      </c>
      <c r="D14870" t="s">
        <v>22</v>
      </c>
      <c r="E14870" t="b">
        <v>0</v>
      </c>
      <c r="F14870" s="1">
        <v>45539.110567129632</v>
      </c>
      <c r="G14870" t="b">
        <v>0</v>
      </c>
      <c r="H14870" t="b">
        <v>0</v>
      </c>
      <c r="I14870" t="s">
        <v>16</v>
      </c>
      <c r="J14870" t="s">
        <v>64</v>
      </c>
      <c r="K14870" t="s">
        <v>130</v>
      </c>
      <c r="L14870">
        <v>90232</v>
      </c>
    </row>
    <row r="14871" spans="1:12" x14ac:dyDescent="0.25">
      <c r="A14871" t="s">
        <v>38</v>
      </c>
      <c r="B14871" t="s">
        <v>95</v>
      </c>
      <c r="C14871" t="s">
        <v>68</v>
      </c>
      <c r="D14871" t="s">
        <v>15</v>
      </c>
      <c r="E14871" t="b">
        <v>0</v>
      </c>
      <c r="F14871" s="1">
        <v>45297.638726851852</v>
      </c>
      <c r="G14871" t="b">
        <v>0</v>
      </c>
      <c r="H14871" t="b">
        <v>1</v>
      </c>
      <c r="I14871" t="s">
        <v>41</v>
      </c>
      <c r="J14871" t="s">
        <v>34</v>
      </c>
      <c r="K14871" t="s">
        <v>90</v>
      </c>
      <c r="L14871">
        <v>66362</v>
      </c>
    </row>
    <row r="14872" spans="1:12" x14ac:dyDescent="0.25">
      <c r="A14872" t="s">
        <v>38</v>
      </c>
      <c r="B14872" t="s">
        <v>39</v>
      </c>
      <c r="C14872" t="s">
        <v>28</v>
      </c>
      <c r="D14872" t="s">
        <v>15</v>
      </c>
      <c r="E14872" t="b">
        <v>1</v>
      </c>
      <c r="F14872" s="1">
        <v>45373.493344907409</v>
      </c>
      <c r="G14872" t="b">
        <v>0</v>
      </c>
      <c r="H14872" t="b">
        <v>0</v>
      </c>
      <c r="I14872" t="s">
        <v>41</v>
      </c>
      <c r="J14872" t="s">
        <v>24</v>
      </c>
      <c r="K14872" t="s">
        <v>78</v>
      </c>
      <c r="L14872">
        <v>79167</v>
      </c>
    </row>
    <row r="14873" spans="1:12" x14ac:dyDescent="0.25">
      <c r="A14873" t="s">
        <v>45</v>
      </c>
      <c r="B14873" t="s">
        <v>46</v>
      </c>
      <c r="C14873" t="s">
        <v>28</v>
      </c>
      <c r="D14873" t="s">
        <v>22</v>
      </c>
      <c r="E14873" t="b">
        <v>0</v>
      </c>
      <c r="F14873" s="1">
        <v>45466.390567129631</v>
      </c>
      <c r="G14873" t="b">
        <v>0</v>
      </c>
      <c r="H14873" t="b">
        <v>1</v>
      </c>
      <c r="I14873" t="s">
        <v>16</v>
      </c>
      <c r="J14873" t="s">
        <v>47</v>
      </c>
      <c r="K14873" t="s">
        <v>124</v>
      </c>
      <c r="L14873">
        <v>111690</v>
      </c>
    </row>
    <row r="14874" spans="1:12" x14ac:dyDescent="0.25">
      <c r="A14874" t="s">
        <v>19</v>
      </c>
      <c r="B14874" t="s">
        <v>86</v>
      </c>
      <c r="C14874" t="s">
        <v>28</v>
      </c>
      <c r="D14874" t="s">
        <v>22</v>
      </c>
      <c r="E14874" t="b">
        <v>0</v>
      </c>
      <c r="F14874" s="1">
        <v>45402.016539351847</v>
      </c>
      <c r="G14874" t="b">
        <v>1</v>
      </c>
      <c r="H14874" t="b">
        <v>1</v>
      </c>
      <c r="I14874" t="s">
        <v>23</v>
      </c>
      <c r="J14874" t="s">
        <v>24</v>
      </c>
      <c r="K14874" t="s">
        <v>113</v>
      </c>
      <c r="L14874">
        <v>83942</v>
      </c>
    </row>
    <row r="14875" spans="1:12" x14ac:dyDescent="0.25">
      <c r="A14875" t="s">
        <v>38</v>
      </c>
      <c r="B14875" t="s">
        <v>39</v>
      </c>
      <c r="C14875" t="s">
        <v>14</v>
      </c>
      <c r="D14875" t="s">
        <v>15</v>
      </c>
      <c r="E14875" t="b">
        <v>0</v>
      </c>
      <c r="F14875" s="1">
        <v>45401.021307870367</v>
      </c>
      <c r="G14875" t="b">
        <v>1</v>
      </c>
      <c r="H14875" t="b">
        <v>0</v>
      </c>
      <c r="I14875" t="s">
        <v>41</v>
      </c>
      <c r="J14875" t="s">
        <v>44</v>
      </c>
      <c r="K14875" t="s">
        <v>117</v>
      </c>
      <c r="L14875">
        <v>75374</v>
      </c>
    </row>
    <row r="14876" spans="1:12" x14ac:dyDescent="0.25">
      <c r="A14876" t="s">
        <v>38</v>
      </c>
      <c r="B14876" t="s">
        <v>95</v>
      </c>
      <c r="C14876" t="s">
        <v>40</v>
      </c>
      <c r="D14876" t="s">
        <v>29</v>
      </c>
      <c r="E14876" t="b">
        <v>1</v>
      </c>
      <c r="F14876" s="1">
        <v>45334.355266203696</v>
      </c>
      <c r="G14876" t="b">
        <v>1</v>
      </c>
      <c r="H14876" t="b">
        <v>1</v>
      </c>
      <c r="I14876" t="s">
        <v>41</v>
      </c>
      <c r="J14876" t="s">
        <v>70</v>
      </c>
      <c r="K14876" t="s">
        <v>114</v>
      </c>
      <c r="L14876">
        <v>93835</v>
      </c>
    </row>
    <row r="14877" spans="1:12" x14ac:dyDescent="0.25">
      <c r="A14877" t="s">
        <v>82</v>
      </c>
      <c r="B14877" t="s">
        <v>85</v>
      </c>
      <c r="C14877" t="s">
        <v>28</v>
      </c>
      <c r="D14877" t="s">
        <v>15</v>
      </c>
      <c r="E14877" t="b">
        <v>0</v>
      </c>
      <c r="F14877" s="1">
        <v>45628.132569444453</v>
      </c>
      <c r="G14877" t="b">
        <v>0</v>
      </c>
      <c r="H14877" t="b">
        <v>1</v>
      </c>
      <c r="I14877" t="s">
        <v>84</v>
      </c>
      <c r="J14877" t="s">
        <v>17</v>
      </c>
      <c r="K14877" t="s">
        <v>58</v>
      </c>
      <c r="L14877">
        <v>124398</v>
      </c>
    </row>
    <row r="14878" spans="1:12" x14ac:dyDescent="0.25">
      <c r="A14878" t="s">
        <v>54</v>
      </c>
      <c r="B14878" t="s">
        <v>55</v>
      </c>
      <c r="C14878" t="s">
        <v>21</v>
      </c>
      <c r="D14878" t="s">
        <v>29</v>
      </c>
      <c r="E14878" t="b">
        <v>1</v>
      </c>
      <c r="F14878" s="1">
        <v>45365.749259259261</v>
      </c>
      <c r="G14878" t="b">
        <v>1</v>
      </c>
      <c r="H14878" t="b">
        <v>0</v>
      </c>
      <c r="I14878" t="s">
        <v>30</v>
      </c>
      <c r="J14878" t="s">
        <v>66</v>
      </c>
      <c r="K14878" t="s">
        <v>56</v>
      </c>
      <c r="L14878">
        <v>134521</v>
      </c>
    </row>
    <row r="14879" spans="1:12" x14ac:dyDescent="0.25">
      <c r="A14879" t="s">
        <v>26</v>
      </c>
      <c r="B14879" t="s">
        <v>33</v>
      </c>
      <c r="C14879" t="s">
        <v>68</v>
      </c>
      <c r="D14879" t="s">
        <v>29</v>
      </c>
      <c r="E14879" t="b">
        <v>0</v>
      </c>
      <c r="F14879" s="1">
        <v>45626.738194444442</v>
      </c>
      <c r="G14879" t="b">
        <v>0</v>
      </c>
      <c r="H14879" t="b">
        <v>0</v>
      </c>
      <c r="I14879" t="s">
        <v>30</v>
      </c>
      <c r="J14879" t="s">
        <v>44</v>
      </c>
      <c r="K14879" t="s">
        <v>90</v>
      </c>
      <c r="L14879">
        <v>116970</v>
      </c>
    </row>
    <row r="14880" spans="1:12" x14ac:dyDescent="0.25">
      <c r="A14880" t="s">
        <v>12</v>
      </c>
      <c r="B14880" t="s">
        <v>75</v>
      </c>
      <c r="C14880" t="s">
        <v>28</v>
      </c>
      <c r="D14880" t="s">
        <v>22</v>
      </c>
      <c r="E14880" t="b">
        <v>1</v>
      </c>
      <c r="F14880" s="1">
        <v>45375.820381944453</v>
      </c>
      <c r="G14880" t="b">
        <v>0</v>
      </c>
      <c r="H14880" t="b">
        <v>0</v>
      </c>
      <c r="I14880" t="s">
        <v>16</v>
      </c>
      <c r="J14880" t="s">
        <v>72</v>
      </c>
      <c r="K14880" t="s">
        <v>18</v>
      </c>
      <c r="L14880">
        <v>147503</v>
      </c>
    </row>
    <row r="14881" spans="1:12" x14ac:dyDescent="0.25">
      <c r="A14881" t="s">
        <v>12</v>
      </c>
      <c r="B14881" t="s">
        <v>13</v>
      </c>
      <c r="C14881" t="s">
        <v>40</v>
      </c>
      <c r="D14881" t="s">
        <v>29</v>
      </c>
      <c r="E14881" t="b">
        <v>1</v>
      </c>
      <c r="F14881" s="1">
        <v>45408.664618055547</v>
      </c>
      <c r="G14881" t="b">
        <v>0</v>
      </c>
      <c r="H14881" t="b">
        <v>0</v>
      </c>
      <c r="I14881" t="s">
        <v>16</v>
      </c>
      <c r="J14881" t="s">
        <v>64</v>
      </c>
      <c r="K14881" t="s">
        <v>110</v>
      </c>
      <c r="L14881">
        <v>120678</v>
      </c>
    </row>
    <row r="14882" spans="1:12" x14ac:dyDescent="0.25">
      <c r="A14882" t="s">
        <v>26</v>
      </c>
      <c r="B14882" t="s">
        <v>71</v>
      </c>
      <c r="C14882" t="s">
        <v>28</v>
      </c>
      <c r="D14882" t="s">
        <v>22</v>
      </c>
      <c r="E14882" t="b">
        <v>0</v>
      </c>
      <c r="F14882" s="1">
        <v>45331.561539351853</v>
      </c>
      <c r="G14882" t="b">
        <v>0</v>
      </c>
      <c r="H14882" t="b">
        <v>1</v>
      </c>
      <c r="I14882" t="s">
        <v>30</v>
      </c>
      <c r="J14882" t="s">
        <v>52</v>
      </c>
      <c r="K14882" t="s">
        <v>125</v>
      </c>
      <c r="L14882">
        <v>121747</v>
      </c>
    </row>
    <row r="14883" spans="1:12" x14ac:dyDescent="0.25">
      <c r="A14883" t="s">
        <v>45</v>
      </c>
      <c r="B14883" t="s">
        <v>76</v>
      </c>
      <c r="C14883" t="s">
        <v>28</v>
      </c>
      <c r="D14883" t="s">
        <v>22</v>
      </c>
      <c r="E14883" t="b">
        <v>1</v>
      </c>
      <c r="F14883" s="1">
        <v>45377.634062500001</v>
      </c>
      <c r="G14883" t="b">
        <v>0</v>
      </c>
      <c r="H14883" t="b">
        <v>1</v>
      </c>
      <c r="I14883" t="s">
        <v>16</v>
      </c>
      <c r="J14883" t="s">
        <v>24</v>
      </c>
      <c r="K14883" t="s">
        <v>93</v>
      </c>
      <c r="L14883">
        <v>102421</v>
      </c>
    </row>
    <row r="14884" spans="1:12" x14ac:dyDescent="0.25">
      <c r="A14884" t="s">
        <v>45</v>
      </c>
      <c r="B14884" t="s">
        <v>46</v>
      </c>
      <c r="C14884" t="s">
        <v>43</v>
      </c>
      <c r="D14884" t="s">
        <v>29</v>
      </c>
      <c r="E14884" t="b">
        <v>0</v>
      </c>
      <c r="F14884" s="1">
        <v>45458.036944444437</v>
      </c>
      <c r="G14884" t="b">
        <v>0</v>
      </c>
      <c r="H14884" t="b">
        <v>0</v>
      </c>
      <c r="I14884" t="s">
        <v>16</v>
      </c>
      <c r="J14884" t="s">
        <v>57</v>
      </c>
      <c r="K14884" t="s">
        <v>104</v>
      </c>
      <c r="L14884">
        <v>84242</v>
      </c>
    </row>
    <row r="14885" spans="1:12" x14ac:dyDescent="0.25">
      <c r="A14885" t="s">
        <v>82</v>
      </c>
      <c r="B14885" t="s">
        <v>85</v>
      </c>
      <c r="C14885" t="s">
        <v>21</v>
      </c>
      <c r="D14885" t="s">
        <v>22</v>
      </c>
      <c r="E14885" t="b">
        <v>1</v>
      </c>
      <c r="F14885" s="1">
        <v>45417.320405092592</v>
      </c>
      <c r="G14885" t="b">
        <v>0</v>
      </c>
      <c r="H14885" t="b">
        <v>0</v>
      </c>
      <c r="I14885" t="s">
        <v>84</v>
      </c>
      <c r="J14885" t="s">
        <v>24</v>
      </c>
      <c r="K14885" t="s">
        <v>127</v>
      </c>
      <c r="L14885">
        <v>139827</v>
      </c>
    </row>
    <row r="14886" spans="1:12" x14ac:dyDescent="0.25">
      <c r="A14886" t="s">
        <v>38</v>
      </c>
      <c r="B14886" t="s">
        <v>39</v>
      </c>
      <c r="C14886" t="s">
        <v>40</v>
      </c>
      <c r="D14886" t="s">
        <v>22</v>
      </c>
      <c r="E14886" t="b">
        <v>1</v>
      </c>
      <c r="F14886" s="1">
        <v>45319.557858796303</v>
      </c>
      <c r="G14886" t="b">
        <v>0</v>
      </c>
      <c r="H14886" t="b">
        <v>0</v>
      </c>
      <c r="I14886" t="s">
        <v>41</v>
      </c>
      <c r="J14886" t="s">
        <v>70</v>
      </c>
      <c r="K14886" t="s">
        <v>18</v>
      </c>
      <c r="L14886">
        <v>76806</v>
      </c>
    </row>
    <row r="14887" spans="1:12" x14ac:dyDescent="0.25">
      <c r="A14887" t="s">
        <v>26</v>
      </c>
      <c r="B14887" t="s">
        <v>27</v>
      </c>
      <c r="C14887" t="s">
        <v>43</v>
      </c>
      <c r="D14887" t="s">
        <v>22</v>
      </c>
      <c r="E14887" t="b">
        <v>0</v>
      </c>
      <c r="F14887" s="1">
        <v>45357.000972222217</v>
      </c>
      <c r="G14887" t="b">
        <v>1</v>
      </c>
      <c r="H14887" t="b">
        <v>1</v>
      </c>
      <c r="I14887" t="s">
        <v>30</v>
      </c>
      <c r="J14887" t="s">
        <v>31</v>
      </c>
      <c r="K14887" t="s">
        <v>18</v>
      </c>
      <c r="L14887">
        <v>118059</v>
      </c>
    </row>
    <row r="14888" spans="1:12" x14ac:dyDescent="0.25">
      <c r="A14888" t="s">
        <v>26</v>
      </c>
      <c r="B14888" t="s">
        <v>71</v>
      </c>
      <c r="C14888" t="s">
        <v>14</v>
      </c>
      <c r="D14888" t="s">
        <v>29</v>
      </c>
      <c r="E14888" t="b">
        <v>1</v>
      </c>
      <c r="F14888" s="1">
        <v>45398.552002314813</v>
      </c>
      <c r="G14888" t="b">
        <v>1</v>
      </c>
      <c r="H14888" t="b">
        <v>0</v>
      </c>
      <c r="I14888" t="s">
        <v>30</v>
      </c>
      <c r="J14888" t="s">
        <v>47</v>
      </c>
      <c r="K14888" t="s">
        <v>106</v>
      </c>
      <c r="L14888">
        <v>107068</v>
      </c>
    </row>
    <row r="14889" spans="1:12" x14ac:dyDescent="0.25">
      <c r="A14889" t="s">
        <v>12</v>
      </c>
      <c r="B14889" t="s">
        <v>13</v>
      </c>
      <c r="C14889" t="s">
        <v>40</v>
      </c>
      <c r="D14889" t="s">
        <v>15</v>
      </c>
      <c r="E14889" t="b">
        <v>1</v>
      </c>
      <c r="F14889" s="1">
        <v>45585.945162037038</v>
      </c>
      <c r="G14889" t="b">
        <v>1</v>
      </c>
      <c r="H14889" t="b">
        <v>1</v>
      </c>
      <c r="I14889" t="s">
        <v>16</v>
      </c>
      <c r="J14889" t="s">
        <v>66</v>
      </c>
      <c r="K14889" t="s">
        <v>93</v>
      </c>
      <c r="L14889">
        <v>129649</v>
      </c>
    </row>
    <row r="14890" spans="1:12" x14ac:dyDescent="0.25">
      <c r="A14890" t="s">
        <v>54</v>
      </c>
      <c r="B14890" t="s">
        <v>79</v>
      </c>
      <c r="C14890" t="s">
        <v>68</v>
      </c>
      <c r="D14890" t="s">
        <v>29</v>
      </c>
      <c r="E14890" t="b">
        <v>1</v>
      </c>
      <c r="F14890" s="1">
        <v>45419.111238425918</v>
      </c>
      <c r="G14890" t="b">
        <v>0</v>
      </c>
      <c r="H14890" t="b">
        <v>1</v>
      </c>
      <c r="I14890" t="s">
        <v>30</v>
      </c>
      <c r="J14890" t="s">
        <v>34</v>
      </c>
      <c r="K14890" t="s">
        <v>25</v>
      </c>
      <c r="L14890">
        <v>121758</v>
      </c>
    </row>
    <row r="14891" spans="1:12" x14ac:dyDescent="0.25">
      <c r="A14891" t="s">
        <v>19</v>
      </c>
      <c r="B14891" t="s">
        <v>86</v>
      </c>
      <c r="C14891" t="s">
        <v>28</v>
      </c>
      <c r="D14891" t="s">
        <v>29</v>
      </c>
      <c r="E14891" t="b">
        <v>1</v>
      </c>
      <c r="F14891" s="1">
        <v>45426.617951388893</v>
      </c>
      <c r="G14891" t="b">
        <v>0</v>
      </c>
      <c r="H14891" t="b">
        <v>1</v>
      </c>
      <c r="I14891" t="s">
        <v>23</v>
      </c>
      <c r="J14891" t="s">
        <v>17</v>
      </c>
      <c r="K14891" t="s">
        <v>116</v>
      </c>
      <c r="L14891">
        <v>79745</v>
      </c>
    </row>
    <row r="14892" spans="1:12" x14ac:dyDescent="0.25">
      <c r="A14892" t="s">
        <v>26</v>
      </c>
      <c r="B14892" t="s">
        <v>71</v>
      </c>
      <c r="C14892" t="s">
        <v>40</v>
      </c>
      <c r="D14892" t="s">
        <v>22</v>
      </c>
      <c r="E14892" t="b">
        <v>0</v>
      </c>
      <c r="F14892" s="1">
        <v>45444.040682870371</v>
      </c>
      <c r="G14892" t="b">
        <v>0</v>
      </c>
      <c r="H14892" t="b">
        <v>1</v>
      </c>
      <c r="I14892" t="s">
        <v>30</v>
      </c>
      <c r="J14892" t="s">
        <v>70</v>
      </c>
      <c r="K14892" t="s">
        <v>37</v>
      </c>
      <c r="L14892">
        <v>120441</v>
      </c>
    </row>
    <row r="14893" spans="1:12" x14ac:dyDescent="0.25">
      <c r="A14893" t="s">
        <v>26</v>
      </c>
      <c r="B14893" t="s">
        <v>27</v>
      </c>
      <c r="C14893" t="s">
        <v>40</v>
      </c>
      <c r="D14893" t="s">
        <v>15</v>
      </c>
      <c r="E14893" t="b">
        <v>0</v>
      </c>
      <c r="F14893" s="1">
        <v>45490.606064814812</v>
      </c>
      <c r="G14893" t="b">
        <v>1</v>
      </c>
      <c r="H14893" t="b">
        <v>0</v>
      </c>
      <c r="I14893" t="s">
        <v>30</v>
      </c>
      <c r="J14893" t="s">
        <v>80</v>
      </c>
      <c r="K14893" t="s">
        <v>98</v>
      </c>
      <c r="L14893">
        <v>103859</v>
      </c>
    </row>
    <row r="14894" spans="1:12" x14ac:dyDescent="0.25">
      <c r="A14894" t="s">
        <v>19</v>
      </c>
      <c r="B14894" t="s">
        <v>86</v>
      </c>
      <c r="C14894" t="s">
        <v>43</v>
      </c>
      <c r="D14894" t="s">
        <v>29</v>
      </c>
      <c r="E14894" t="b">
        <v>1</v>
      </c>
      <c r="F14894" s="1">
        <v>45607.449942129628</v>
      </c>
      <c r="G14894" t="b">
        <v>0</v>
      </c>
      <c r="H14894" t="b">
        <v>0</v>
      </c>
      <c r="I14894" t="s">
        <v>23</v>
      </c>
      <c r="J14894" t="s">
        <v>47</v>
      </c>
      <c r="K14894" t="s">
        <v>59</v>
      </c>
      <c r="L14894">
        <v>82007</v>
      </c>
    </row>
    <row r="14895" spans="1:12" x14ac:dyDescent="0.25">
      <c r="A14895" t="s">
        <v>12</v>
      </c>
      <c r="B14895" t="s">
        <v>63</v>
      </c>
      <c r="C14895" t="s">
        <v>28</v>
      </c>
      <c r="D14895" t="s">
        <v>22</v>
      </c>
      <c r="E14895" t="b">
        <v>0</v>
      </c>
      <c r="F14895" s="1">
        <v>45364.121712962973</v>
      </c>
      <c r="G14895" t="b">
        <v>0</v>
      </c>
      <c r="H14895" t="b">
        <v>1</v>
      </c>
      <c r="I14895" t="s">
        <v>16</v>
      </c>
      <c r="J14895" t="s">
        <v>66</v>
      </c>
      <c r="K14895" t="s">
        <v>53</v>
      </c>
      <c r="L14895">
        <v>141370</v>
      </c>
    </row>
    <row r="14896" spans="1:12" x14ac:dyDescent="0.25">
      <c r="A14896" t="s">
        <v>45</v>
      </c>
      <c r="B14896" t="s">
        <v>76</v>
      </c>
      <c r="C14896" t="s">
        <v>14</v>
      </c>
      <c r="D14896" t="s">
        <v>29</v>
      </c>
      <c r="E14896" t="b">
        <v>1</v>
      </c>
      <c r="F14896" s="1">
        <v>45518.00681712963</v>
      </c>
      <c r="G14896" t="b">
        <v>0</v>
      </c>
      <c r="H14896" t="b">
        <v>0</v>
      </c>
      <c r="I14896" t="s">
        <v>16</v>
      </c>
      <c r="J14896" t="s">
        <v>44</v>
      </c>
      <c r="K14896" t="s">
        <v>101</v>
      </c>
      <c r="L14896">
        <v>113124</v>
      </c>
    </row>
    <row r="14897" spans="1:12" x14ac:dyDescent="0.25">
      <c r="A14897" t="s">
        <v>26</v>
      </c>
      <c r="B14897" t="s">
        <v>33</v>
      </c>
      <c r="C14897" t="s">
        <v>14</v>
      </c>
      <c r="D14897" t="s">
        <v>15</v>
      </c>
      <c r="E14897" t="b">
        <v>0</v>
      </c>
      <c r="F14897" s="1">
        <v>45435.323067129633</v>
      </c>
      <c r="G14897" t="b">
        <v>1</v>
      </c>
      <c r="H14897" t="b">
        <v>1</v>
      </c>
      <c r="I14897" t="s">
        <v>30</v>
      </c>
      <c r="J14897" t="s">
        <v>72</v>
      </c>
      <c r="K14897" t="s">
        <v>100</v>
      </c>
      <c r="L14897">
        <v>111482</v>
      </c>
    </row>
    <row r="14898" spans="1:12" x14ac:dyDescent="0.25">
      <c r="A14898" t="s">
        <v>12</v>
      </c>
      <c r="B14898" t="s">
        <v>63</v>
      </c>
      <c r="C14898" t="s">
        <v>21</v>
      </c>
      <c r="D14898" t="s">
        <v>29</v>
      </c>
      <c r="E14898" t="b">
        <v>1</v>
      </c>
      <c r="F14898" s="1">
        <v>45515.205671296288</v>
      </c>
      <c r="G14898" t="b">
        <v>0</v>
      </c>
      <c r="H14898" t="b">
        <v>1</v>
      </c>
      <c r="I14898" t="s">
        <v>16</v>
      </c>
      <c r="J14898" t="s">
        <v>52</v>
      </c>
      <c r="K14898" t="s">
        <v>125</v>
      </c>
      <c r="L14898">
        <v>149970</v>
      </c>
    </row>
    <row r="14899" spans="1:12" x14ac:dyDescent="0.25">
      <c r="A14899" t="s">
        <v>82</v>
      </c>
      <c r="B14899" t="s">
        <v>83</v>
      </c>
      <c r="C14899" t="s">
        <v>43</v>
      </c>
      <c r="D14899" t="s">
        <v>29</v>
      </c>
      <c r="E14899" t="b">
        <v>1</v>
      </c>
      <c r="F14899" s="1">
        <v>45315.29105324074</v>
      </c>
      <c r="G14899" t="b">
        <v>0</v>
      </c>
      <c r="H14899" t="b">
        <v>0</v>
      </c>
      <c r="I14899" t="s">
        <v>84</v>
      </c>
      <c r="J14899" t="s">
        <v>17</v>
      </c>
      <c r="K14899" t="s">
        <v>56</v>
      </c>
      <c r="L14899">
        <v>113875</v>
      </c>
    </row>
    <row r="14900" spans="1:12" x14ac:dyDescent="0.25">
      <c r="A14900" t="s">
        <v>45</v>
      </c>
      <c r="B14900" t="s">
        <v>76</v>
      </c>
      <c r="C14900" t="s">
        <v>68</v>
      </c>
      <c r="D14900" t="s">
        <v>15</v>
      </c>
      <c r="E14900" t="b">
        <v>0</v>
      </c>
      <c r="F14900" s="1">
        <v>45579.097511574073</v>
      </c>
      <c r="G14900" t="b">
        <v>1</v>
      </c>
      <c r="H14900" t="b">
        <v>1</v>
      </c>
      <c r="I14900" t="s">
        <v>16</v>
      </c>
      <c r="J14900" t="s">
        <v>70</v>
      </c>
      <c r="K14900" t="s">
        <v>114</v>
      </c>
      <c r="L14900">
        <v>93375</v>
      </c>
    </row>
    <row r="14901" spans="1:12" x14ac:dyDescent="0.25">
      <c r="A14901" t="s">
        <v>49</v>
      </c>
      <c r="B14901" t="s">
        <v>50</v>
      </c>
      <c r="C14901" t="s">
        <v>28</v>
      </c>
      <c r="D14901" t="s">
        <v>22</v>
      </c>
      <c r="E14901" t="b">
        <v>1</v>
      </c>
      <c r="F14901" s="1">
        <v>45298.300694444442</v>
      </c>
      <c r="G14901" t="b">
        <v>1</v>
      </c>
      <c r="H14901" t="b">
        <v>0</v>
      </c>
      <c r="I14901" t="s">
        <v>51</v>
      </c>
      <c r="J14901" t="s">
        <v>66</v>
      </c>
      <c r="K14901" t="s">
        <v>65</v>
      </c>
      <c r="L14901">
        <v>75521</v>
      </c>
    </row>
    <row r="14902" spans="1:12" x14ac:dyDescent="0.25">
      <c r="A14902" t="s">
        <v>49</v>
      </c>
      <c r="B14902" t="s">
        <v>61</v>
      </c>
      <c r="C14902" t="s">
        <v>28</v>
      </c>
      <c r="D14902" t="s">
        <v>15</v>
      </c>
      <c r="E14902" t="b">
        <v>0</v>
      </c>
      <c r="F14902" s="1">
        <v>45427.048668981479</v>
      </c>
      <c r="G14902" t="b">
        <v>1</v>
      </c>
      <c r="H14902" t="b">
        <v>1</v>
      </c>
      <c r="I14902" t="s">
        <v>51</v>
      </c>
      <c r="J14902" t="s">
        <v>31</v>
      </c>
      <c r="K14902" t="s">
        <v>104</v>
      </c>
      <c r="L14902">
        <v>93573</v>
      </c>
    </row>
    <row r="14903" spans="1:12" x14ac:dyDescent="0.25">
      <c r="A14903" t="s">
        <v>49</v>
      </c>
      <c r="B14903" t="s">
        <v>50</v>
      </c>
      <c r="C14903" t="s">
        <v>14</v>
      </c>
      <c r="D14903" t="s">
        <v>15</v>
      </c>
      <c r="E14903" t="b">
        <v>0</v>
      </c>
      <c r="F14903" s="1">
        <v>45648.388206018521</v>
      </c>
      <c r="G14903" t="b">
        <v>0</v>
      </c>
      <c r="H14903" t="b">
        <v>1</v>
      </c>
      <c r="I14903" t="s">
        <v>51</v>
      </c>
      <c r="J14903" t="s">
        <v>31</v>
      </c>
      <c r="K14903" t="s">
        <v>126</v>
      </c>
      <c r="L14903">
        <v>77070</v>
      </c>
    </row>
    <row r="14904" spans="1:12" x14ac:dyDescent="0.25">
      <c r="A14904" t="s">
        <v>12</v>
      </c>
      <c r="B14904" t="s">
        <v>13</v>
      </c>
      <c r="C14904" t="s">
        <v>43</v>
      </c>
      <c r="D14904" t="s">
        <v>15</v>
      </c>
      <c r="E14904" t="b">
        <v>0</v>
      </c>
      <c r="F14904" s="1">
        <v>45644.354884259257</v>
      </c>
      <c r="G14904" t="b">
        <v>1</v>
      </c>
      <c r="H14904" t="b">
        <v>1</v>
      </c>
      <c r="I14904" t="s">
        <v>16</v>
      </c>
      <c r="J14904" t="s">
        <v>44</v>
      </c>
      <c r="K14904" t="s">
        <v>67</v>
      </c>
      <c r="L14904">
        <v>139064</v>
      </c>
    </row>
    <row r="14905" spans="1:12" x14ac:dyDescent="0.25">
      <c r="A14905" t="s">
        <v>12</v>
      </c>
      <c r="B14905" t="s">
        <v>63</v>
      </c>
      <c r="C14905" t="s">
        <v>68</v>
      </c>
      <c r="D14905" t="s">
        <v>29</v>
      </c>
      <c r="E14905" t="b">
        <v>1</v>
      </c>
      <c r="F14905" s="1">
        <v>45523.137997685182</v>
      </c>
      <c r="G14905" t="b">
        <v>0</v>
      </c>
      <c r="H14905" t="b">
        <v>0</v>
      </c>
      <c r="I14905" t="s">
        <v>16</v>
      </c>
      <c r="J14905" t="s">
        <v>24</v>
      </c>
      <c r="K14905" t="s">
        <v>92</v>
      </c>
      <c r="L14905">
        <v>133416</v>
      </c>
    </row>
    <row r="14906" spans="1:12" x14ac:dyDescent="0.25">
      <c r="A14906" t="s">
        <v>26</v>
      </c>
      <c r="B14906" t="s">
        <v>33</v>
      </c>
      <c r="C14906" t="s">
        <v>21</v>
      </c>
      <c r="D14906" t="s">
        <v>15</v>
      </c>
      <c r="E14906" t="b">
        <v>1</v>
      </c>
      <c r="F14906" s="1">
        <v>45520.245335648149</v>
      </c>
      <c r="G14906" t="b">
        <v>0</v>
      </c>
      <c r="H14906" t="b">
        <v>1</v>
      </c>
      <c r="I14906" t="s">
        <v>30</v>
      </c>
      <c r="J14906" t="s">
        <v>34</v>
      </c>
      <c r="K14906" t="s">
        <v>18</v>
      </c>
      <c r="L14906">
        <v>100910</v>
      </c>
    </row>
    <row r="14907" spans="1:12" x14ac:dyDescent="0.25">
      <c r="A14907" t="s">
        <v>45</v>
      </c>
      <c r="B14907" t="s">
        <v>46</v>
      </c>
      <c r="C14907" t="s">
        <v>43</v>
      </c>
      <c r="D14907" t="s">
        <v>29</v>
      </c>
      <c r="E14907" t="b">
        <v>0</v>
      </c>
      <c r="F14907" s="1">
        <v>45624.71775462963</v>
      </c>
      <c r="G14907" t="b">
        <v>1</v>
      </c>
      <c r="H14907" t="b">
        <v>0</v>
      </c>
      <c r="I14907" t="s">
        <v>16</v>
      </c>
      <c r="J14907" t="s">
        <v>70</v>
      </c>
      <c r="K14907" t="s">
        <v>90</v>
      </c>
      <c r="L14907">
        <v>102545</v>
      </c>
    </row>
    <row r="14908" spans="1:12" x14ac:dyDescent="0.25">
      <c r="A14908" t="s">
        <v>54</v>
      </c>
      <c r="B14908" t="s">
        <v>79</v>
      </c>
      <c r="C14908" t="s">
        <v>43</v>
      </c>
      <c r="D14908" t="s">
        <v>29</v>
      </c>
      <c r="E14908" t="b">
        <v>1</v>
      </c>
      <c r="F14908" s="1">
        <v>45315.831550925926</v>
      </c>
      <c r="G14908" t="b">
        <v>1</v>
      </c>
      <c r="H14908" t="b">
        <v>1</v>
      </c>
      <c r="I14908" t="s">
        <v>30</v>
      </c>
      <c r="J14908" t="s">
        <v>47</v>
      </c>
      <c r="K14908" t="s">
        <v>67</v>
      </c>
      <c r="L14908">
        <v>151085</v>
      </c>
    </row>
    <row r="14909" spans="1:12" x14ac:dyDescent="0.25">
      <c r="A14909" t="s">
        <v>19</v>
      </c>
      <c r="B14909" t="s">
        <v>94</v>
      </c>
      <c r="C14909" t="s">
        <v>14</v>
      </c>
      <c r="D14909" t="s">
        <v>29</v>
      </c>
      <c r="E14909" t="b">
        <v>1</v>
      </c>
      <c r="F14909" s="1">
        <v>45469.73510416667</v>
      </c>
      <c r="G14909" t="b">
        <v>1</v>
      </c>
      <c r="H14909" t="b">
        <v>1</v>
      </c>
      <c r="I14909" t="s">
        <v>23</v>
      </c>
      <c r="J14909" t="s">
        <v>72</v>
      </c>
      <c r="K14909" t="s">
        <v>56</v>
      </c>
      <c r="L14909">
        <v>83718</v>
      </c>
    </row>
    <row r="14910" spans="1:12" x14ac:dyDescent="0.25">
      <c r="A14910" t="s">
        <v>82</v>
      </c>
      <c r="B14910" t="s">
        <v>85</v>
      </c>
      <c r="C14910" t="s">
        <v>43</v>
      </c>
      <c r="D14910" t="s">
        <v>29</v>
      </c>
      <c r="E14910" t="b">
        <v>0</v>
      </c>
      <c r="F14910" s="1">
        <v>45482.750393518523</v>
      </c>
      <c r="G14910" t="b">
        <v>1</v>
      </c>
      <c r="H14910" t="b">
        <v>1</v>
      </c>
      <c r="I14910" t="s">
        <v>84</v>
      </c>
      <c r="J14910" t="s">
        <v>57</v>
      </c>
      <c r="K14910" t="s">
        <v>69</v>
      </c>
      <c r="L14910">
        <v>108203</v>
      </c>
    </row>
    <row r="14911" spans="1:12" x14ac:dyDescent="0.25">
      <c r="A14911" t="s">
        <v>26</v>
      </c>
      <c r="B14911" t="s">
        <v>27</v>
      </c>
      <c r="C14911" t="s">
        <v>14</v>
      </c>
      <c r="D14911" t="s">
        <v>22</v>
      </c>
      <c r="E14911" t="b">
        <v>0</v>
      </c>
      <c r="F14911" s="1">
        <v>45296.460509259261</v>
      </c>
      <c r="G14911" t="b">
        <v>1</v>
      </c>
      <c r="H14911" t="b">
        <v>0</v>
      </c>
      <c r="I14911" t="s">
        <v>30</v>
      </c>
      <c r="J14911" t="s">
        <v>52</v>
      </c>
      <c r="K14911" t="s">
        <v>120</v>
      </c>
      <c r="L14911">
        <v>88496</v>
      </c>
    </row>
    <row r="14912" spans="1:12" x14ac:dyDescent="0.25">
      <c r="A14912" t="s">
        <v>49</v>
      </c>
      <c r="B14912" t="s">
        <v>108</v>
      </c>
      <c r="C14912" t="s">
        <v>43</v>
      </c>
      <c r="D14912" t="s">
        <v>29</v>
      </c>
      <c r="E14912" t="b">
        <v>0</v>
      </c>
      <c r="F14912" s="1">
        <v>45301.164074074077</v>
      </c>
      <c r="G14912" t="b">
        <v>0</v>
      </c>
      <c r="H14912" t="b">
        <v>0</v>
      </c>
      <c r="I14912" t="s">
        <v>51</v>
      </c>
      <c r="J14912" t="s">
        <v>44</v>
      </c>
      <c r="K14912" t="s">
        <v>111</v>
      </c>
      <c r="L14912">
        <v>90665</v>
      </c>
    </row>
    <row r="14913" spans="1:12" x14ac:dyDescent="0.25">
      <c r="A14913" t="s">
        <v>12</v>
      </c>
      <c r="B14913" t="s">
        <v>75</v>
      </c>
      <c r="C14913" t="s">
        <v>14</v>
      </c>
      <c r="D14913" t="s">
        <v>22</v>
      </c>
      <c r="E14913" t="b">
        <v>1</v>
      </c>
      <c r="F14913" s="1">
        <v>45433.68246527778</v>
      </c>
      <c r="G14913" t="b">
        <v>0</v>
      </c>
      <c r="H14913" t="b">
        <v>0</v>
      </c>
      <c r="I14913" t="s">
        <v>16</v>
      </c>
      <c r="J14913" t="s">
        <v>44</v>
      </c>
      <c r="K14913" t="s">
        <v>122</v>
      </c>
      <c r="L14913">
        <v>135193</v>
      </c>
    </row>
    <row r="14914" spans="1:12" x14ac:dyDescent="0.25">
      <c r="A14914" t="s">
        <v>12</v>
      </c>
      <c r="B14914" t="s">
        <v>13</v>
      </c>
      <c r="C14914" t="s">
        <v>21</v>
      </c>
      <c r="D14914" t="s">
        <v>29</v>
      </c>
      <c r="E14914" t="b">
        <v>1</v>
      </c>
      <c r="F14914" s="1">
        <v>45365.499224537038</v>
      </c>
      <c r="G14914" t="b">
        <v>0</v>
      </c>
      <c r="H14914" t="b">
        <v>0</v>
      </c>
      <c r="I14914" t="s">
        <v>16</v>
      </c>
      <c r="J14914" t="s">
        <v>80</v>
      </c>
      <c r="K14914" t="s">
        <v>103</v>
      </c>
      <c r="L14914">
        <v>129431</v>
      </c>
    </row>
    <row r="14915" spans="1:12" x14ac:dyDescent="0.25">
      <c r="A14915" t="s">
        <v>38</v>
      </c>
      <c r="B14915" t="s">
        <v>39</v>
      </c>
      <c r="C14915" t="s">
        <v>40</v>
      </c>
      <c r="D14915" t="s">
        <v>15</v>
      </c>
      <c r="E14915" t="b">
        <v>0</v>
      </c>
      <c r="F14915" s="1">
        <v>45499.980046296303</v>
      </c>
      <c r="G14915" t="b">
        <v>1</v>
      </c>
      <c r="H14915" t="b">
        <v>1</v>
      </c>
      <c r="I14915" t="s">
        <v>41</v>
      </c>
      <c r="J14915" t="s">
        <v>70</v>
      </c>
      <c r="K14915" t="s">
        <v>112</v>
      </c>
      <c r="L14915">
        <v>77304</v>
      </c>
    </row>
    <row r="14916" spans="1:12" x14ac:dyDescent="0.25">
      <c r="A14916" t="s">
        <v>82</v>
      </c>
      <c r="B14916" t="s">
        <v>83</v>
      </c>
      <c r="C14916" t="s">
        <v>40</v>
      </c>
      <c r="D14916" t="s">
        <v>22</v>
      </c>
      <c r="E14916" t="b">
        <v>0</v>
      </c>
      <c r="F14916" s="1">
        <v>45606.931087962963</v>
      </c>
      <c r="G14916" t="b">
        <v>1</v>
      </c>
      <c r="H14916" t="b">
        <v>1</v>
      </c>
      <c r="I14916" t="s">
        <v>84</v>
      </c>
      <c r="J14916" t="s">
        <v>70</v>
      </c>
      <c r="K14916" t="s">
        <v>125</v>
      </c>
      <c r="L14916">
        <v>109437</v>
      </c>
    </row>
    <row r="14917" spans="1:12" x14ac:dyDescent="0.25">
      <c r="A14917" t="s">
        <v>26</v>
      </c>
      <c r="B14917" t="s">
        <v>33</v>
      </c>
      <c r="C14917" t="s">
        <v>21</v>
      </c>
      <c r="D14917" t="s">
        <v>15</v>
      </c>
      <c r="E14917" t="b">
        <v>0</v>
      </c>
      <c r="F14917" s="1">
        <v>45516.074247685188</v>
      </c>
      <c r="G14917" t="b">
        <v>1</v>
      </c>
      <c r="H14917" t="b">
        <v>0</v>
      </c>
      <c r="I14917" t="s">
        <v>30</v>
      </c>
      <c r="J14917" t="s">
        <v>47</v>
      </c>
      <c r="K14917" t="s">
        <v>126</v>
      </c>
      <c r="L14917">
        <v>123943</v>
      </c>
    </row>
    <row r="14918" spans="1:12" x14ac:dyDescent="0.25">
      <c r="A14918" t="s">
        <v>12</v>
      </c>
      <c r="B14918" t="s">
        <v>63</v>
      </c>
      <c r="C14918" t="s">
        <v>21</v>
      </c>
      <c r="D14918" t="s">
        <v>29</v>
      </c>
      <c r="E14918" t="b">
        <v>1</v>
      </c>
      <c r="F14918" s="1">
        <v>45454.051689814813</v>
      </c>
      <c r="G14918" t="b">
        <v>0</v>
      </c>
      <c r="H14918" t="b">
        <v>1</v>
      </c>
      <c r="I14918" t="s">
        <v>16</v>
      </c>
      <c r="J14918" t="s">
        <v>64</v>
      </c>
      <c r="K14918" t="s">
        <v>48</v>
      </c>
      <c r="L14918">
        <v>149007</v>
      </c>
    </row>
    <row r="14919" spans="1:12" x14ac:dyDescent="0.25">
      <c r="A14919" t="s">
        <v>49</v>
      </c>
      <c r="B14919" t="s">
        <v>61</v>
      </c>
      <c r="C14919" t="s">
        <v>68</v>
      </c>
      <c r="D14919" t="s">
        <v>29</v>
      </c>
      <c r="E14919" t="b">
        <v>1</v>
      </c>
      <c r="F14919" s="1">
        <v>45305.569606481477</v>
      </c>
      <c r="G14919" t="b">
        <v>0</v>
      </c>
      <c r="H14919" t="b">
        <v>1</v>
      </c>
      <c r="I14919" t="s">
        <v>51</v>
      </c>
      <c r="J14919" t="s">
        <v>47</v>
      </c>
      <c r="K14919" t="s">
        <v>103</v>
      </c>
      <c r="L14919">
        <v>88105</v>
      </c>
    </row>
    <row r="14920" spans="1:12" x14ac:dyDescent="0.25">
      <c r="A14920" t="s">
        <v>54</v>
      </c>
      <c r="B14920" t="s">
        <v>55</v>
      </c>
      <c r="C14920" t="s">
        <v>43</v>
      </c>
      <c r="D14920" t="s">
        <v>22</v>
      </c>
      <c r="E14920" t="b">
        <v>1</v>
      </c>
      <c r="F14920" s="1">
        <v>45353.890150462961</v>
      </c>
      <c r="G14920" t="b">
        <v>0</v>
      </c>
      <c r="H14920" t="b">
        <v>1</v>
      </c>
      <c r="I14920" t="s">
        <v>30</v>
      </c>
      <c r="J14920" t="s">
        <v>24</v>
      </c>
      <c r="K14920" t="s">
        <v>25</v>
      </c>
      <c r="L14920">
        <v>151859</v>
      </c>
    </row>
    <row r="14921" spans="1:12" x14ac:dyDescent="0.25">
      <c r="A14921" t="s">
        <v>45</v>
      </c>
      <c r="B14921" t="s">
        <v>88</v>
      </c>
      <c r="C14921" t="s">
        <v>21</v>
      </c>
      <c r="D14921" t="s">
        <v>15</v>
      </c>
      <c r="E14921" t="b">
        <v>0</v>
      </c>
      <c r="F14921" s="1">
        <v>45320.230393518519</v>
      </c>
      <c r="G14921" t="b">
        <v>0</v>
      </c>
      <c r="H14921" t="b">
        <v>1</v>
      </c>
      <c r="I14921" t="s">
        <v>16</v>
      </c>
      <c r="J14921" t="s">
        <v>52</v>
      </c>
      <c r="K14921" t="s">
        <v>118</v>
      </c>
      <c r="L14921">
        <v>108710</v>
      </c>
    </row>
    <row r="14922" spans="1:12" x14ac:dyDescent="0.25">
      <c r="A14922" t="s">
        <v>26</v>
      </c>
      <c r="B14922" t="s">
        <v>27</v>
      </c>
      <c r="C14922" t="s">
        <v>28</v>
      </c>
      <c r="D14922" t="s">
        <v>29</v>
      </c>
      <c r="E14922" t="b">
        <v>0</v>
      </c>
      <c r="F14922" s="1">
        <v>45483.609236111108</v>
      </c>
      <c r="G14922" t="b">
        <v>0</v>
      </c>
      <c r="H14922" t="b">
        <v>0</v>
      </c>
      <c r="I14922" t="s">
        <v>30</v>
      </c>
      <c r="J14922" t="s">
        <v>64</v>
      </c>
      <c r="K14922" t="s">
        <v>127</v>
      </c>
      <c r="L14922">
        <v>108021</v>
      </c>
    </row>
    <row r="14923" spans="1:12" x14ac:dyDescent="0.25">
      <c r="A14923" t="s">
        <v>26</v>
      </c>
      <c r="B14923" t="s">
        <v>71</v>
      </c>
      <c r="C14923" t="s">
        <v>28</v>
      </c>
      <c r="D14923" t="s">
        <v>15</v>
      </c>
      <c r="E14923" t="b">
        <v>1</v>
      </c>
      <c r="F14923" s="1">
        <v>45487.060636574082</v>
      </c>
      <c r="G14923" t="b">
        <v>0</v>
      </c>
      <c r="H14923" t="b">
        <v>0</v>
      </c>
      <c r="I14923" t="s">
        <v>30</v>
      </c>
      <c r="J14923" t="s">
        <v>70</v>
      </c>
      <c r="K14923" t="s">
        <v>104</v>
      </c>
      <c r="L14923">
        <v>99992</v>
      </c>
    </row>
    <row r="14924" spans="1:12" x14ac:dyDescent="0.25">
      <c r="A14924" t="s">
        <v>19</v>
      </c>
      <c r="B14924" t="s">
        <v>94</v>
      </c>
      <c r="C14924" t="s">
        <v>40</v>
      </c>
      <c r="D14924" t="s">
        <v>29</v>
      </c>
      <c r="E14924" t="b">
        <v>1</v>
      </c>
      <c r="F14924" s="1">
        <v>45294.155902777777</v>
      </c>
      <c r="G14924" t="b">
        <v>0</v>
      </c>
      <c r="H14924" t="b">
        <v>1</v>
      </c>
      <c r="I14924" t="s">
        <v>23</v>
      </c>
      <c r="J14924" t="s">
        <v>44</v>
      </c>
      <c r="K14924" t="s">
        <v>123</v>
      </c>
      <c r="L14924">
        <v>71802</v>
      </c>
    </row>
    <row r="14925" spans="1:12" x14ac:dyDescent="0.25">
      <c r="A14925" t="s">
        <v>19</v>
      </c>
      <c r="B14925" t="s">
        <v>86</v>
      </c>
      <c r="C14925" t="s">
        <v>14</v>
      </c>
      <c r="D14925" t="s">
        <v>15</v>
      </c>
      <c r="E14925" t="b">
        <v>0</v>
      </c>
      <c r="F14925" s="1">
        <v>45632.930219907408</v>
      </c>
      <c r="G14925" t="b">
        <v>0</v>
      </c>
      <c r="H14925" t="b">
        <v>1</v>
      </c>
      <c r="I14925" t="s">
        <v>23</v>
      </c>
      <c r="J14925" t="s">
        <v>52</v>
      </c>
      <c r="K14925" t="s">
        <v>98</v>
      </c>
      <c r="L14925">
        <v>68213</v>
      </c>
    </row>
    <row r="14926" spans="1:12" x14ac:dyDescent="0.25">
      <c r="A14926" t="s">
        <v>38</v>
      </c>
      <c r="B14926" t="s">
        <v>95</v>
      </c>
      <c r="C14926" t="s">
        <v>21</v>
      </c>
      <c r="D14926" t="s">
        <v>29</v>
      </c>
      <c r="E14926" t="b">
        <v>1</v>
      </c>
      <c r="F14926" s="1">
        <v>45337.117731481478</v>
      </c>
      <c r="G14926" t="b">
        <v>0</v>
      </c>
      <c r="H14926" t="b">
        <v>0</v>
      </c>
      <c r="I14926" t="s">
        <v>41</v>
      </c>
      <c r="J14926" t="s">
        <v>34</v>
      </c>
      <c r="K14926" t="s">
        <v>100</v>
      </c>
      <c r="L14926">
        <v>68095</v>
      </c>
    </row>
    <row r="14927" spans="1:12" x14ac:dyDescent="0.25">
      <c r="A14927" t="s">
        <v>82</v>
      </c>
      <c r="B14927" t="s">
        <v>91</v>
      </c>
      <c r="C14927" t="s">
        <v>43</v>
      </c>
      <c r="D14927" t="s">
        <v>15</v>
      </c>
      <c r="E14927" t="b">
        <v>0</v>
      </c>
      <c r="F14927" s="1">
        <v>45501.106944444437</v>
      </c>
      <c r="G14927" t="b">
        <v>1</v>
      </c>
      <c r="H14927" t="b">
        <v>0</v>
      </c>
      <c r="I14927" t="s">
        <v>84</v>
      </c>
      <c r="J14927" t="s">
        <v>47</v>
      </c>
      <c r="K14927" t="s">
        <v>74</v>
      </c>
      <c r="L14927">
        <v>101261</v>
      </c>
    </row>
    <row r="14928" spans="1:12" x14ac:dyDescent="0.25">
      <c r="A14928" t="s">
        <v>54</v>
      </c>
      <c r="B14928" t="s">
        <v>79</v>
      </c>
      <c r="C14928" t="s">
        <v>14</v>
      </c>
      <c r="D14928" t="s">
        <v>29</v>
      </c>
      <c r="E14928" t="b">
        <v>0</v>
      </c>
      <c r="F14928" s="1">
        <v>45559.560486111113</v>
      </c>
      <c r="G14928" t="b">
        <v>1</v>
      </c>
      <c r="H14928" t="b">
        <v>1</v>
      </c>
      <c r="I14928" t="s">
        <v>30</v>
      </c>
      <c r="J14928" t="s">
        <v>24</v>
      </c>
      <c r="K14928" t="s">
        <v>37</v>
      </c>
      <c r="L14928">
        <v>141742</v>
      </c>
    </row>
    <row r="14929" spans="1:12" x14ac:dyDescent="0.25">
      <c r="A14929" t="s">
        <v>54</v>
      </c>
      <c r="B14929" t="s">
        <v>55</v>
      </c>
      <c r="C14929" t="s">
        <v>40</v>
      </c>
      <c r="D14929" t="s">
        <v>22</v>
      </c>
      <c r="E14929" t="b">
        <v>0</v>
      </c>
      <c r="F14929" s="1">
        <v>45481.76017361111</v>
      </c>
      <c r="G14929" t="b">
        <v>1</v>
      </c>
      <c r="H14929" t="b">
        <v>0</v>
      </c>
      <c r="I14929" t="s">
        <v>30</v>
      </c>
      <c r="J14929" t="s">
        <v>64</v>
      </c>
      <c r="K14929" t="s">
        <v>81</v>
      </c>
      <c r="L14929">
        <v>149986</v>
      </c>
    </row>
    <row r="14930" spans="1:12" x14ac:dyDescent="0.25">
      <c r="A14930" t="s">
        <v>19</v>
      </c>
      <c r="B14930" t="s">
        <v>86</v>
      </c>
      <c r="C14930" t="s">
        <v>28</v>
      </c>
      <c r="D14930" t="s">
        <v>22</v>
      </c>
      <c r="E14930" t="b">
        <v>1</v>
      </c>
      <c r="F14930" s="1">
        <v>45576.425173611111</v>
      </c>
      <c r="G14930" t="b">
        <v>1</v>
      </c>
      <c r="H14930" t="b">
        <v>0</v>
      </c>
      <c r="I14930" t="s">
        <v>23</v>
      </c>
      <c r="J14930" t="s">
        <v>72</v>
      </c>
      <c r="K14930" t="s">
        <v>103</v>
      </c>
      <c r="L14930">
        <v>62912</v>
      </c>
    </row>
    <row r="14931" spans="1:12" x14ac:dyDescent="0.25">
      <c r="A14931" t="s">
        <v>49</v>
      </c>
      <c r="B14931" t="s">
        <v>50</v>
      </c>
      <c r="C14931" t="s">
        <v>28</v>
      </c>
      <c r="D14931" t="s">
        <v>29</v>
      </c>
      <c r="E14931" t="b">
        <v>0</v>
      </c>
      <c r="F14931" s="1">
        <v>45584.175428240742</v>
      </c>
      <c r="G14931" t="b">
        <v>1</v>
      </c>
      <c r="H14931" t="b">
        <v>0</v>
      </c>
      <c r="I14931" t="s">
        <v>51</v>
      </c>
      <c r="J14931" t="s">
        <v>31</v>
      </c>
      <c r="K14931" t="s">
        <v>127</v>
      </c>
      <c r="L14931">
        <v>74217</v>
      </c>
    </row>
    <row r="14932" spans="1:12" x14ac:dyDescent="0.25">
      <c r="A14932" t="s">
        <v>82</v>
      </c>
      <c r="B14932" t="s">
        <v>85</v>
      </c>
      <c r="C14932" t="s">
        <v>21</v>
      </c>
      <c r="D14932" t="s">
        <v>29</v>
      </c>
      <c r="E14932" t="b">
        <v>0</v>
      </c>
      <c r="F14932" s="1">
        <v>45427.002152777779</v>
      </c>
      <c r="G14932" t="b">
        <v>0</v>
      </c>
      <c r="H14932" t="b">
        <v>1</v>
      </c>
      <c r="I14932" t="s">
        <v>84</v>
      </c>
      <c r="J14932" t="s">
        <v>64</v>
      </c>
      <c r="K14932" t="s">
        <v>124</v>
      </c>
      <c r="L14932">
        <v>105340</v>
      </c>
    </row>
    <row r="14933" spans="1:12" x14ac:dyDescent="0.25">
      <c r="A14933" t="s">
        <v>49</v>
      </c>
      <c r="B14933" t="s">
        <v>108</v>
      </c>
      <c r="C14933" t="s">
        <v>68</v>
      </c>
      <c r="D14933" t="s">
        <v>29</v>
      </c>
      <c r="E14933" t="b">
        <v>0</v>
      </c>
      <c r="F14933" s="1">
        <v>45302.614247685182</v>
      </c>
      <c r="G14933" t="b">
        <v>1</v>
      </c>
      <c r="H14933" t="b">
        <v>1</v>
      </c>
      <c r="I14933" t="s">
        <v>51</v>
      </c>
      <c r="J14933" t="s">
        <v>72</v>
      </c>
      <c r="K14933" t="s">
        <v>123</v>
      </c>
      <c r="L14933">
        <v>97311</v>
      </c>
    </row>
    <row r="14934" spans="1:12" x14ac:dyDescent="0.25">
      <c r="A14934" t="s">
        <v>45</v>
      </c>
      <c r="B14934" t="s">
        <v>46</v>
      </c>
      <c r="C14934" t="s">
        <v>40</v>
      </c>
      <c r="D14934" t="s">
        <v>22</v>
      </c>
      <c r="E14934" t="b">
        <v>1</v>
      </c>
      <c r="F14934" s="1">
        <v>45616.043622685182</v>
      </c>
      <c r="G14934" t="b">
        <v>0</v>
      </c>
      <c r="H14934" t="b">
        <v>0</v>
      </c>
      <c r="I14934" t="s">
        <v>16</v>
      </c>
      <c r="J14934" t="s">
        <v>80</v>
      </c>
      <c r="K14934" t="s">
        <v>105</v>
      </c>
      <c r="L14934">
        <v>99948</v>
      </c>
    </row>
    <row r="14935" spans="1:12" x14ac:dyDescent="0.25">
      <c r="A14935" t="s">
        <v>12</v>
      </c>
      <c r="B14935" t="s">
        <v>63</v>
      </c>
      <c r="C14935" t="s">
        <v>43</v>
      </c>
      <c r="D14935" t="s">
        <v>29</v>
      </c>
      <c r="E14935" t="b">
        <v>0</v>
      </c>
      <c r="F14935" s="1">
        <v>45425.57172453704</v>
      </c>
      <c r="G14935" t="b">
        <v>1</v>
      </c>
      <c r="H14935" t="b">
        <v>1</v>
      </c>
      <c r="I14935" t="s">
        <v>16</v>
      </c>
      <c r="J14935" t="s">
        <v>24</v>
      </c>
      <c r="K14935" t="s">
        <v>92</v>
      </c>
      <c r="L14935">
        <v>117260</v>
      </c>
    </row>
    <row r="14936" spans="1:12" x14ac:dyDescent="0.25">
      <c r="A14936" t="s">
        <v>12</v>
      </c>
      <c r="B14936" t="s">
        <v>13</v>
      </c>
      <c r="C14936" t="s">
        <v>68</v>
      </c>
      <c r="D14936" t="s">
        <v>15</v>
      </c>
      <c r="E14936" t="b">
        <v>0</v>
      </c>
      <c r="F14936" s="1">
        <v>45476.170381944437</v>
      </c>
      <c r="G14936" t="b">
        <v>1</v>
      </c>
      <c r="H14936" t="b">
        <v>1</v>
      </c>
      <c r="I14936" t="s">
        <v>16</v>
      </c>
      <c r="J14936" t="s">
        <v>47</v>
      </c>
      <c r="K14936" t="s">
        <v>77</v>
      </c>
      <c r="L14936">
        <v>122044</v>
      </c>
    </row>
    <row r="14937" spans="1:12" x14ac:dyDescent="0.25">
      <c r="A14937" t="s">
        <v>19</v>
      </c>
      <c r="B14937" t="s">
        <v>86</v>
      </c>
      <c r="C14937" t="s">
        <v>28</v>
      </c>
      <c r="D14937" t="s">
        <v>22</v>
      </c>
      <c r="E14937" t="b">
        <v>0</v>
      </c>
      <c r="F14937" s="1">
        <v>45572.728981481479</v>
      </c>
      <c r="G14937" t="b">
        <v>0</v>
      </c>
      <c r="H14937" t="b">
        <v>1</v>
      </c>
      <c r="I14937" t="s">
        <v>23</v>
      </c>
      <c r="J14937" t="s">
        <v>72</v>
      </c>
      <c r="K14937" t="s">
        <v>116</v>
      </c>
      <c r="L14937">
        <v>77899</v>
      </c>
    </row>
    <row r="14938" spans="1:12" x14ac:dyDescent="0.25">
      <c r="A14938" t="s">
        <v>82</v>
      </c>
      <c r="B14938" t="s">
        <v>85</v>
      </c>
      <c r="C14938" t="s">
        <v>40</v>
      </c>
      <c r="D14938" t="s">
        <v>22</v>
      </c>
      <c r="E14938" t="b">
        <v>0</v>
      </c>
      <c r="F14938" s="1">
        <v>45395.252465277779</v>
      </c>
      <c r="G14938" t="b">
        <v>0</v>
      </c>
      <c r="H14938" t="b">
        <v>0</v>
      </c>
      <c r="I14938" t="s">
        <v>84</v>
      </c>
      <c r="J14938" t="s">
        <v>17</v>
      </c>
      <c r="K14938" t="s">
        <v>67</v>
      </c>
      <c r="L14938">
        <v>103077</v>
      </c>
    </row>
    <row r="14939" spans="1:12" x14ac:dyDescent="0.25">
      <c r="A14939" t="s">
        <v>54</v>
      </c>
      <c r="B14939" t="s">
        <v>55</v>
      </c>
      <c r="C14939" t="s">
        <v>28</v>
      </c>
      <c r="D14939" t="s">
        <v>22</v>
      </c>
      <c r="E14939" t="b">
        <v>1</v>
      </c>
      <c r="F14939" s="1">
        <v>45446.853229166663</v>
      </c>
      <c r="G14939" t="b">
        <v>1</v>
      </c>
      <c r="H14939" t="b">
        <v>0</v>
      </c>
      <c r="I14939" t="s">
        <v>30</v>
      </c>
      <c r="J14939" t="s">
        <v>57</v>
      </c>
      <c r="K14939" t="s">
        <v>115</v>
      </c>
      <c r="L14939">
        <v>134091</v>
      </c>
    </row>
    <row r="14940" spans="1:12" x14ac:dyDescent="0.25">
      <c r="A14940" t="s">
        <v>19</v>
      </c>
      <c r="B14940" t="s">
        <v>94</v>
      </c>
      <c r="C14940" t="s">
        <v>14</v>
      </c>
      <c r="D14940" t="s">
        <v>29</v>
      </c>
      <c r="E14940" t="b">
        <v>1</v>
      </c>
      <c r="F14940" s="1">
        <v>45488.09233796296</v>
      </c>
      <c r="G14940" t="b">
        <v>0</v>
      </c>
      <c r="H14940" t="b">
        <v>1</v>
      </c>
      <c r="I14940" t="s">
        <v>23</v>
      </c>
      <c r="J14940" t="s">
        <v>57</v>
      </c>
      <c r="K14940" t="s">
        <v>106</v>
      </c>
      <c r="L14940">
        <v>61926</v>
      </c>
    </row>
    <row r="14941" spans="1:12" x14ac:dyDescent="0.25">
      <c r="A14941" t="s">
        <v>38</v>
      </c>
      <c r="B14941" t="s">
        <v>39</v>
      </c>
      <c r="C14941" t="s">
        <v>43</v>
      </c>
      <c r="D14941" t="s">
        <v>29</v>
      </c>
      <c r="E14941" t="b">
        <v>0</v>
      </c>
      <c r="F14941" s="1">
        <v>45439.891284722216</v>
      </c>
      <c r="G14941" t="b">
        <v>1</v>
      </c>
      <c r="H14941" t="b">
        <v>0</v>
      </c>
      <c r="I14941" t="s">
        <v>41</v>
      </c>
      <c r="J14941" t="s">
        <v>80</v>
      </c>
      <c r="K14941" t="s">
        <v>126</v>
      </c>
      <c r="L14941">
        <v>93424</v>
      </c>
    </row>
    <row r="14942" spans="1:12" x14ac:dyDescent="0.25">
      <c r="A14942" t="s">
        <v>19</v>
      </c>
      <c r="B14942" t="s">
        <v>94</v>
      </c>
      <c r="C14942" t="s">
        <v>43</v>
      </c>
      <c r="D14942" t="s">
        <v>29</v>
      </c>
      <c r="E14942" t="b">
        <v>1</v>
      </c>
      <c r="F14942" s="1">
        <v>45532.679305555554</v>
      </c>
      <c r="G14942" t="b">
        <v>1</v>
      </c>
      <c r="H14942" t="b">
        <v>1</v>
      </c>
      <c r="I14942" t="s">
        <v>23</v>
      </c>
      <c r="J14942" t="s">
        <v>34</v>
      </c>
      <c r="K14942" t="s">
        <v>120</v>
      </c>
      <c r="L14942">
        <v>76396</v>
      </c>
    </row>
    <row r="14943" spans="1:12" x14ac:dyDescent="0.25">
      <c r="A14943" t="s">
        <v>26</v>
      </c>
      <c r="B14943" t="s">
        <v>27</v>
      </c>
      <c r="C14943" t="s">
        <v>43</v>
      </c>
      <c r="D14943" t="s">
        <v>22</v>
      </c>
      <c r="E14943" t="b">
        <v>0</v>
      </c>
      <c r="F14943" s="1">
        <v>45357.000972222217</v>
      </c>
      <c r="G14943" t="b">
        <v>1</v>
      </c>
      <c r="H14943" t="b">
        <v>1</v>
      </c>
      <c r="I14943" t="s">
        <v>30</v>
      </c>
      <c r="J14943" t="s">
        <v>31</v>
      </c>
      <c r="K14943" t="s">
        <v>122</v>
      </c>
      <c r="L14943">
        <v>118059</v>
      </c>
    </row>
    <row r="14944" spans="1:12" x14ac:dyDescent="0.25">
      <c r="A14944" t="s">
        <v>54</v>
      </c>
      <c r="B14944" t="s">
        <v>79</v>
      </c>
      <c r="C14944" t="s">
        <v>43</v>
      </c>
      <c r="D14944" t="s">
        <v>22</v>
      </c>
      <c r="E14944" t="b">
        <v>0</v>
      </c>
      <c r="F14944" s="1">
        <v>45402.59233796296</v>
      </c>
      <c r="G14944" t="b">
        <v>0</v>
      </c>
      <c r="H14944" t="b">
        <v>0</v>
      </c>
      <c r="I14944" t="s">
        <v>30</v>
      </c>
      <c r="J14944" t="s">
        <v>34</v>
      </c>
      <c r="K14944" t="s">
        <v>118</v>
      </c>
      <c r="L14944">
        <v>145732</v>
      </c>
    </row>
    <row r="14945" spans="1:12" x14ac:dyDescent="0.25">
      <c r="A14945" t="s">
        <v>19</v>
      </c>
      <c r="B14945" t="s">
        <v>86</v>
      </c>
      <c r="C14945" t="s">
        <v>28</v>
      </c>
      <c r="D14945" t="s">
        <v>22</v>
      </c>
      <c r="E14945" t="b">
        <v>0</v>
      </c>
      <c r="F14945" s="1">
        <v>45431.732939814807</v>
      </c>
      <c r="G14945" t="b">
        <v>0</v>
      </c>
      <c r="H14945" t="b">
        <v>0</v>
      </c>
      <c r="I14945" t="s">
        <v>23</v>
      </c>
      <c r="J14945" t="s">
        <v>52</v>
      </c>
      <c r="K14945" t="s">
        <v>18</v>
      </c>
      <c r="L14945">
        <v>74029</v>
      </c>
    </row>
    <row r="14946" spans="1:12" x14ac:dyDescent="0.25">
      <c r="A14946" t="s">
        <v>38</v>
      </c>
      <c r="B14946" t="s">
        <v>95</v>
      </c>
      <c r="C14946" t="s">
        <v>43</v>
      </c>
      <c r="D14946" t="s">
        <v>15</v>
      </c>
      <c r="E14946" t="b">
        <v>1</v>
      </c>
      <c r="F14946" s="1">
        <v>45650.833564814813</v>
      </c>
      <c r="G14946" t="b">
        <v>0</v>
      </c>
      <c r="H14946" t="b">
        <v>0</v>
      </c>
      <c r="I14946" t="s">
        <v>41</v>
      </c>
      <c r="J14946" t="s">
        <v>64</v>
      </c>
      <c r="K14946" t="s">
        <v>35</v>
      </c>
      <c r="L14946">
        <v>79028</v>
      </c>
    </row>
    <row r="14947" spans="1:12" x14ac:dyDescent="0.25">
      <c r="A14947" t="s">
        <v>49</v>
      </c>
      <c r="B14947" t="s">
        <v>61</v>
      </c>
      <c r="C14947" t="s">
        <v>21</v>
      </c>
      <c r="D14947" t="s">
        <v>22</v>
      </c>
      <c r="E14947" t="b">
        <v>0</v>
      </c>
      <c r="F14947" s="1">
        <v>45354.915092592593</v>
      </c>
      <c r="G14947" t="b">
        <v>0</v>
      </c>
      <c r="H14947" t="b">
        <v>1</v>
      </c>
      <c r="I14947" t="s">
        <v>51</v>
      </c>
      <c r="J14947" t="s">
        <v>66</v>
      </c>
      <c r="K14947" t="s">
        <v>98</v>
      </c>
      <c r="L14947">
        <v>75327</v>
      </c>
    </row>
    <row r="14948" spans="1:12" x14ac:dyDescent="0.25">
      <c r="A14948" t="s">
        <v>26</v>
      </c>
      <c r="B14948" t="s">
        <v>27</v>
      </c>
      <c r="C14948" t="s">
        <v>43</v>
      </c>
      <c r="D14948" t="s">
        <v>29</v>
      </c>
      <c r="E14948" t="b">
        <v>1</v>
      </c>
      <c r="F14948" s="1">
        <v>45587.243090277778</v>
      </c>
      <c r="G14948" t="b">
        <v>0</v>
      </c>
      <c r="H14948" t="b">
        <v>1</v>
      </c>
      <c r="I14948" t="s">
        <v>30</v>
      </c>
      <c r="J14948" t="s">
        <v>70</v>
      </c>
      <c r="K14948" t="s">
        <v>127</v>
      </c>
      <c r="L14948">
        <v>107808</v>
      </c>
    </row>
    <row r="14949" spans="1:12" x14ac:dyDescent="0.25">
      <c r="A14949" t="s">
        <v>26</v>
      </c>
      <c r="B14949" t="s">
        <v>71</v>
      </c>
      <c r="C14949" t="s">
        <v>40</v>
      </c>
      <c r="D14949" t="s">
        <v>15</v>
      </c>
      <c r="E14949" t="b">
        <v>0</v>
      </c>
      <c r="F14949" s="1">
        <v>45520.570185185177</v>
      </c>
      <c r="G14949" t="b">
        <v>1</v>
      </c>
      <c r="H14949" t="b">
        <v>1</v>
      </c>
      <c r="I14949" t="s">
        <v>30</v>
      </c>
      <c r="J14949" t="s">
        <v>24</v>
      </c>
      <c r="K14949" t="s">
        <v>117</v>
      </c>
      <c r="L14949">
        <v>129683</v>
      </c>
    </row>
    <row r="14950" spans="1:12" x14ac:dyDescent="0.25">
      <c r="A14950" t="s">
        <v>26</v>
      </c>
      <c r="B14950" t="s">
        <v>71</v>
      </c>
      <c r="C14950" t="s">
        <v>14</v>
      </c>
      <c r="D14950" t="s">
        <v>15</v>
      </c>
      <c r="E14950" t="b">
        <v>0</v>
      </c>
      <c r="F14950" s="1">
        <v>45372.143449074072</v>
      </c>
      <c r="G14950" t="b">
        <v>0</v>
      </c>
      <c r="H14950" t="b">
        <v>0</v>
      </c>
      <c r="I14950" t="s">
        <v>30</v>
      </c>
      <c r="J14950" t="s">
        <v>64</v>
      </c>
      <c r="K14950" t="s">
        <v>123</v>
      </c>
      <c r="L14950">
        <v>95550</v>
      </c>
    </row>
    <row r="14951" spans="1:12" x14ac:dyDescent="0.25">
      <c r="A14951" t="s">
        <v>54</v>
      </c>
      <c r="B14951" t="s">
        <v>79</v>
      </c>
      <c r="C14951" t="s">
        <v>43</v>
      </c>
      <c r="D14951" t="s">
        <v>29</v>
      </c>
      <c r="E14951" t="b">
        <v>1</v>
      </c>
      <c r="F14951" s="1">
        <v>45368.001643518517</v>
      </c>
      <c r="G14951" t="b">
        <v>0</v>
      </c>
      <c r="H14951" t="b">
        <v>0</v>
      </c>
      <c r="I14951" t="s">
        <v>30</v>
      </c>
      <c r="J14951" t="s">
        <v>34</v>
      </c>
      <c r="K14951" t="s">
        <v>67</v>
      </c>
      <c r="L14951">
        <v>115327</v>
      </c>
    </row>
    <row r="14952" spans="1:12" x14ac:dyDescent="0.25">
      <c r="A14952" t="s">
        <v>49</v>
      </c>
      <c r="B14952" t="s">
        <v>50</v>
      </c>
      <c r="C14952" t="s">
        <v>43</v>
      </c>
      <c r="D14952" t="s">
        <v>15</v>
      </c>
      <c r="E14952" t="b">
        <v>0</v>
      </c>
      <c r="F14952" s="1">
        <v>45501.80673611111</v>
      </c>
      <c r="G14952" t="b">
        <v>1</v>
      </c>
      <c r="H14952" t="b">
        <v>1</v>
      </c>
      <c r="I14952" t="s">
        <v>51</v>
      </c>
      <c r="J14952" t="s">
        <v>44</v>
      </c>
      <c r="K14952" t="s">
        <v>67</v>
      </c>
      <c r="L14952">
        <v>81697</v>
      </c>
    </row>
    <row r="14953" spans="1:12" x14ac:dyDescent="0.25">
      <c r="A14953" t="s">
        <v>12</v>
      </c>
      <c r="B14953" t="s">
        <v>13</v>
      </c>
      <c r="C14953" t="s">
        <v>28</v>
      </c>
      <c r="D14953" t="s">
        <v>15</v>
      </c>
      <c r="E14953" t="b">
        <v>1</v>
      </c>
      <c r="F14953" s="1">
        <v>45628.541342592587</v>
      </c>
      <c r="G14953" t="b">
        <v>1</v>
      </c>
      <c r="H14953" t="b">
        <v>0</v>
      </c>
      <c r="I14953" t="s">
        <v>16</v>
      </c>
      <c r="J14953" t="s">
        <v>31</v>
      </c>
      <c r="K14953" t="s">
        <v>58</v>
      </c>
      <c r="L14953">
        <v>116559</v>
      </c>
    </row>
    <row r="14954" spans="1:12" x14ac:dyDescent="0.25">
      <c r="A14954" t="s">
        <v>19</v>
      </c>
      <c r="B14954" t="s">
        <v>20</v>
      </c>
      <c r="C14954" t="s">
        <v>14</v>
      </c>
      <c r="D14954" t="s">
        <v>22</v>
      </c>
      <c r="E14954" t="b">
        <v>0</v>
      </c>
      <c r="F14954" s="1">
        <v>45315.042638888888</v>
      </c>
      <c r="G14954" t="b">
        <v>1</v>
      </c>
      <c r="H14954" t="b">
        <v>1</v>
      </c>
      <c r="I14954" t="s">
        <v>23</v>
      </c>
      <c r="J14954" t="s">
        <v>47</v>
      </c>
      <c r="K14954" t="s">
        <v>35</v>
      </c>
      <c r="L14954">
        <v>60772</v>
      </c>
    </row>
    <row r="14955" spans="1:12" x14ac:dyDescent="0.25">
      <c r="A14955" t="s">
        <v>26</v>
      </c>
      <c r="B14955" t="s">
        <v>33</v>
      </c>
      <c r="C14955" t="s">
        <v>40</v>
      </c>
      <c r="D14955" t="s">
        <v>22</v>
      </c>
      <c r="E14955" t="b">
        <v>0</v>
      </c>
      <c r="F14955" s="1">
        <v>45651.778981481482</v>
      </c>
      <c r="G14955" t="b">
        <v>1</v>
      </c>
      <c r="H14955" t="b">
        <v>1</v>
      </c>
      <c r="I14955" t="s">
        <v>30</v>
      </c>
      <c r="J14955" t="s">
        <v>47</v>
      </c>
      <c r="K14955" t="s">
        <v>81</v>
      </c>
      <c r="L14955">
        <v>98977</v>
      </c>
    </row>
    <row r="14956" spans="1:12" x14ac:dyDescent="0.25">
      <c r="A14956" t="s">
        <v>49</v>
      </c>
      <c r="B14956" t="s">
        <v>50</v>
      </c>
      <c r="C14956" t="s">
        <v>21</v>
      </c>
      <c r="D14956" t="s">
        <v>15</v>
      </c>
      <c r="E14956" t="b">
        <v>0</v>
      </c>
      <c r="F14956" s="1">
        <v>45408.190405092602</v>
      </c>
      <c r="G14956" t="b">
        <v>0</v>
      </c>
      <c r="H14956" t="b">
        <v>1</v>
      </c>
      <c r="I14956" t="s">
        <v>51</v>
      </c>
      <c r="J14956" t="s">
        <v>47</v>
      </c>
      <c r="K14956" t="s">
        <v>111</v>
      </c>
      <c r="L14956">
        <v>86548</v>
      </c>
    </row>
    <row r="14957" spans="1:12" x14ac:dyDescent="0.25">
      <c r="A14957" t="s">
        <v>49</v>
      </c>
      <c r="B14957" t="s">
        <v>50</v>
      </c>
      <c r="C14957" t="s">
        <v>68</v>
      </c>
      <c r="D14957" t="s">
        <v>29</v>
      </c>
      <c r="E14957" t="b">
        <v>1</v>
      </c>
      <c r="F14957" s="1">
        <v>45385.998032407413</v>
      </c>
      <c r="G14957" t="b">
        <v>0</v>
      </c>
      <c r="H14957" t="b">
        <v>1</v>
      </c>
      <c r="I14957" t="s">
        <v>51</v>
      </c>
      <c r="J14957" t="s">
        <v>57</v>
      </c>
      <c r="K14957" t="s">
        <v>73</v>
      </c>
      <c r="L14957">
        <v>78493</v>
      </c>
    </row>
    <row r="14958" spans="1:12" x14ac:dyDescent="0.25">
      <c r="A14958" t="s">
        <v>12</v>
      </c>
      <c r="B14958" t="s">
        <v>13</v>
      </c>
      <c r="C14958" t="s">
        <v>14</v>
      </c>
      <c r="D14958" t="s">
        <v>29</v>
      </c>
      <c r="E14958" t="b">
        <v>1</v>
      </c>
      <c r="F14958" s="1">
        <v>45515.550312500003</v>
      </c>
      <c r="G14958" t="b">
        <v>1</v>
      </c>
      <c r="H14958" t="b">
        <v>1</v>
      </c>
      <c r="I14958" t="s">
        <v>16</v>
      </c>
      <c r="J14958" t="s">
        <v>34</v>
      </c>
      <c r="K14958" t="s">
        <v>73</v>
      </c>
      <c r="L14958">
        <v>121883</v>
      </c>
    </row>
    <row r="14959" spans="1:12" x14ac:dyDescent="0.25">
      <c r="A14959" t="s">
        <v>26</v>
      </c>
      <c r="B14959" t="s">
        <v>33</v>
      </c>
      <c r="C14959" t="s">
        <v>14</v>
      </c>
      <c r="D14959" t="s">
        <v>22</v>
      </c>
      <c r="E14959" t="b">
        <v>0</v>
      </c>
      <c r="F14959" s="1">
        <v>45489.693043981482</v>
      </c>
      <c r="G14959" t="b">
        <v>0</v>
      </c>
      <c r="H14959" t="b">
        <v>1</v>
      </c>
      <c r="I14959" t="s">
        <v>30</v>
      </c>
      <c r="J14959" t="s">
        <v>47</v>
      </c>
      <c r="K14959" t="s">
        <v>67</v>
      </c>
      <c r="L14959">
        <v>113265</v>
      </c>
    </row>
    <row r="14960" spans="1:12" x14ac:dyDescent="0.25">
      <c r="A14960" t="s">
        <v>38</v>
      </c>
      <c r="B14960" t="s">
        <v>39</v>
      </c>
      <c r="C14960" t="s">
        <v>43</v>
      </c>
      <c r="D14960" t="s">
        <v>29</v>
      </c>
      <c r="E14960" t="b">
        <v>0</v>
      </c>
      <c r="F14960" s="1">
        <v>45503.42765046296</v>
      </c>
      <c r="G14960" t="b">
        <v>1</v>
      </c>
      <c r="H14960" t="b">
        <v>1</v>
      </c>
      <c r="I14960" t="s">
        <v>41</v>
      </c>
      <c r="J14960" t="s">
        <v>80</v>
      </c>
      <c r="K14960" t="s">
        <v>125</v>
      </c>
      <c r="L14960">
        <v>81909</v>
      </c>
    </row>
    <row r="14961" spans="1:12" x14ac:dyDescent="0.25">
      <c r="A14961" t="s">
        <v>54</v>
      </c>
      <c r="B14961" t="s">
        <v>55</v>
      </c>
      <c r="C14961" t="s">
        <v>21</v>
      </c>
      <c r="D14961" t="s">
        <v>29</v>
      </c>
      <c r="E14961" t="b">
        <v>1</v>
      </c>
      <c r="F14961" s="1">
        <v>45429.01871527778</v>
      </c>
      <c r="G14961" t="b">
        <v>1</v>
      </c>
      <c r="H14961" t="b">
        <v>1</v>
      </c>
      <c r="I14961" t="s">
        <v>30</v>
      </c>
      <c r="J14961" t="s">
        <v>70</v>
      </c>
      <c r="K14961" t="s">
        <v>67</v>
      </c>
      <c r="L14961">
        <v>150419</v>
      </c>
    </row>
    <row r="14962" spans="1:12" x14ac:dyDescent="0.25">
      <c r="A14962" t="s">
        <v>45</v>
      </c>
      <c r="B14962" t="s">
        <v>88</v>
      </c>
      <c r="C14962" t="s">
        <v>28</v>
      </c>
      <c r="D14962" t="s">
        <v>29</v>
      </c>
      <c r="E14962" t="b">
        <v>1</v>
      </c>
      <c r="F14962" s="1">
        <v>45369.380543981482</v>
      </c>
      <c r="G14962" t="b">
        <v>0</v>
      </c>
      <c r="H14962" t="b">
        <v>1</v>
      </c>
      <c r="I14962" t="s">
        <v>16</v>
      </c>
      <c r="J14962" t="s">
        <v>70</v>
      </c>
      <c r="K14962" t="s">
        <v>116</v>
      </c>
      <c r="L14962">
        <v>83186</v>
      </c>
    </row>
    <row r="14963" spans="1:12" x14ac:dyDescent="0.25">
      <c r="A14963" t="s">
        <v>49</v>
      </c>
      <c r="B14963" t="s">
        <v>108</v>
      </c>
      <c r="C14963" t="s">
        <v>68</v>
      </c>
      <c r="D14963" t="s">
        <v>22</v>
      </c>
      <c r="E14963" t="b">
        <v>1</v>
      </c>
      <c r="F14963" s="1">
        <v>45516.073425925933</v>
      </c>
      <c r="G14963" t="b">
        <v>1</v>
      </c>
      <c r="H14963" t="b">
        <v>1</v>
      </c>
      <c r="I14963" t="s">
        <v>51</v>
      </c>
      <c r="J14963" t="s">
        <v>66</v>
      </c>
      <c r="K14963" t="s">
        <v>92</v>
      </c>
      <c r="L14963">
        <v>88272</v>
      </c>
    </row>
    <row r="14964" spans="1:12" x14ac:dyDescent="0.25">
      <c r="A14964" t="s">
        <v>49</v>
      </c>
      <c r="B14964" t="s">
        <v>108</v>
      </c>
      <c r="C14964" t="s">
        <v>14</v>
      </c>
      <c r="D14964" t="s">
        <v>15</v>
      </c>
      <c r="E14964" t="b">
        <v>1</v>
      </c>
      <c r="F14964" s="1">
        <v>45516.827870370369</v>
      </c>
      <c r="G14964" t="b">
        <v>0</v>
      </c>
      <c r="H14964" t="b">
        <v>1</v>
      </c>
      <c r="I14964" t="s">
        <v>51</v>
      </c>
      <c r="J14964" t="s">
        <v>70</v>
      </c>
      <c r="K14964" t="s">
        <v>59</v>
      </c>
      <c r="L14964">
        <v>90139</v>
      </c>
    </row>
    <row r="14965" spans="1:12" x14ac:dyDescent="0.25">
      <c r="A14965" t="s">
        <v>54</v>
      </c>
      <c r="B14965" t="s">
        <v>79</v>
      </c>
      <c r="C14965" t="s">
        <v>68</v>
      </c>
      <c r="D14965" t="s">
        <v>15</v>
      </c>
      <c r="E14965" t="b">
        <v>1</v>
      </c>
      <c r="F14965" s="1">
        <v>45302.094641203701</v>
      </c>
      <c r="G14965" t="b">
        <v>1</v>
      </c>
      <c r="H14965" t="b">
        <v>0</v>
      </c>
      <c r="I14965" t="s">
        <v>30</v>
      </c>
      <c r="J14965" t="s">
        <v>64</v>
      </c>
      <c r="K14965" t="s">
        <v>105</v>
      </c>
      <c r="L14965">
        <v>122676</v>
      </c>
    </row>
    <row r="14966" spans="1:12" x14ac:dyDescent="0.25">
      <c r="A14966" t="s">
        <v>38</v>
      </c>
      <c r="B14966" t="s">
        <v>95</v>
      </c>
      <c r="C14966" t="s">
        <v>43</v>
      </c>
      <c r="D14966" t="s">
        <v>22</v>
      </c>
      <c r="E14966" t="b">
        <v>1</v>
      </c>
      <c r="F14966" s="1">
        <v>45346.414375</v>
      </c>
      <c r="G14966" t="b">
        <v>0</v>
      </c>
      <c r="H14966" t="b">
        <v>1</v>
      </c>
      <c r="I14966" t="s">
        <v>41</v>
      </c>
      <c r="J14966" t="s">
        <v>34</v>
      </c>
      <c r="K14966" t="s">
        <v>128</v>
      </c>
      <c r="L14966">
        <v>94217</v>
      </c>
    </row>
    <row r="14967" spans="1:12" x14ac:dyDescent="0.25">
      <c r="A14967" t="s">
        <v>54</v>
      </c>
      <c r="B14967" t="s">
        <v>55</v>
      </c>
      <c r="C14967" t="s">
        <v>14</v>
      </c>
      <c r="D14967" t="s">
        <v>15</v>
      </c>
      <c r="E14967" t="b">
        <v>0</v>
      </c>
      <c r="F14967" s="1">
        <v>45651.428576388891</v>
      </c>
      <c r="G14967" t="b">
        <v>1</v>
      </c>
      <c r="H14967" t="b">
        <v>1</v>
      </c>
      <c r="I14967" t="s">
        <v>30</v>
      </c>
      <c r="J14967" t="s">
        <v>64</v>
      </c>
      <c r="K14967" t="s">
        <v>99</v>
      </c>
      <c r="L14967">
        <v>136569</v>
      </c>
    </row>
    <row r="14968" spans="1:12" x14ac:dyDescent="0.25">
      <c r="A14968" t="s">
        <v>26</v>
      </c>
      <c r="B14968" t="s">
        <v>33</v>
      </c>
      <c r="C14968" t="s">
        <v>14</v>
      </c>
      <c r="D14968" t="s">
        <v>29</v>
      </c>
      <c r="E14968" t="b">
        <v>0</v>
      </c>
      <c r="F14968" s="1">
        <v>45389.844548611109</v>
      </c>
      <c r="G14968" t="b">
        <v>0</v>
      </c>
      <c r="H14968" t="b">
        <v>0</v>
      </c>
      <c r="I14968" t="s">
        <v>30</v>
      </c>
      <c r="J14968" t="s">
        <v>34</v>
      </c>
      <c r="K14968" t="s">
        <v>111</v>
      </c>
      <c r="L14968">
        <v>120690</v>
      </c>
    </row>
    <row r="14969" spans="1:12" x14ac:dyDescent="0.25">
      <c r="A14969" t="s">
        <v>82</v>
      </c>
      <c r="B14969" t="s">
        <v>85</v>
      </c>
      <c r="C14969" t="s">
        <v>68</v>
      </c>
      <c r="D14969" t="s">
        <v>29</v>
      </c>
      <c r="E14969" t="b">
        <v>1</v>
      </c>
      <c r="F14969" s="1">
        <v>45645.983275462961</v>
      </c>
      <c r="G14969" t="b">
        <v>1</v>
      </c>
      <c r="H14969" t="b">
        <v>0</v>
      </c>
      <c r="I14969" t="s">
        <v>84</v>
      </c>
      <c r="J14969" t="s">
        <v>80</v>
      </c>
      <c r="K14969" t="s">
        <v>102</v>
      </c>
      <c r="L14969">
        <v>133049</v>
      </c>
    </row>
    <row r="14970" spans="1:12" x14ac:dyDescent="0.25">
      <c r="A14970" t="s">
        <v>49</v>
      </c>
      <c r="B14970" t="s">
        <v>61</v>
      </c>
      <c r="C14970" t="s">
        <v>40</v>
      </c>
      <c r="D14970" t="s">
        <v>15</v>
      </c>
      <c r="E14970" t="b">
        <v>1</v>
      </c>
      <c r="F14970" s="1">
        <v>45631.932037037041</v>
      </c>
      <c r="G14970" t="b">
        <v>0</v>
      </c>
      <c r="H14970" t="b">
        <v>0</v>
      </c>
      <c r="I14970" t="s">
        <v>51</v>
      </c>
      <c r="J14970" t="s">
        <v>34</v>
      </c>
      <c r="K14970" t="s">
        <v>93</v>
      </c>
      <c r="L14970">
        <v>98962</v>
      </c>
    </row>
    <row r="14971" spans="1:12" x14ac:dyDescent="0.25">
      <c r="A14971" t="s">
        <v>54</v>
      </c>
      <c r="B14971" t="s">
        <v>55</v>
      </c>
      <c r="C14971" t="s">
        <v>40</v>
      </c>
      <c r="D14971" t="s">
        <v>22</v>
      </c>
      <c r="E14971" t="b">
        <v>0</v>
      </c>
      <c r="F14971" s="1">
        <v>45322.32534722222</v>
      </c>
      <c r="G14971" t="b">
        <v>1</v>
      </c>
      <c r="H14971" t="b">
        <v>1</v>
      </c>
      <c r="I14971" t="s">
        <v>30</v>
      </c>
      <c r="J14971" t="s">
        <v>24</v>
      </c>
      <c r="K14971" t="s">
        <v>100</v>
      </c>
      <c r="L14971">
        <v>141387</v>
      </c>
    </row>
    <row r="14972" spans="1:12" x14ac:dyDescent="0.25">
      <c r="A14972" t="s">
        <v>82</v>
      </c>
      <c r="B14972" t="s">
        <v>83</v>
      </c>
      <c r="C14972" t="s">
        <v>40</v>
      </c>
      <c r="D14972" t="s">
        <v>15</v>
      </c>
      <c r="E14972" t="b">
        <v>1</v>
      </c>
      <c r="F14972" s="1">
        <v>45393.362928240742</v>
      </c>
      <c r="G14972" t="b">
        <v>1</v>
      </c>
      <c r="H14972" t="b">
        <v>0</v>
      </c>
      <c r="I14972" t="s">
        <v>84</v>
      </c>
      <c r="J14972" t="s">
        <v>70</v>
      </c>
      <c r="K14972" t="s">
        <v>37</v>
      </c>
      <c r="L14972">
        <v>118484</v>
      </c>
    </row>
    <row r="14973" spans="1:12" x14ac:dyDescent="0.25">
      <c r="A14973" t="s">
        <v>54</v>
      </c>
      <c r="B14973" t="s">
        <v>79</v>
      </c>
      <c r="C14973" t="s">
        <v>21</v>
      </c>
      <c r="D14973" t="s">
        <v>15</v>
      </c>
      <c r="E14973" t="b">
        <v>1</v>
      </c>
      <c r="F14973" s="1">
        <v>45573.309189814812</v>
      </c>
      <c r="G14973" t="b">
        <v>1</v>
      </c>
      <c r="H14973" t="b">
        <v>0</v>
      </c>
      <c r="I14973" t="s">
        <v>30</v>
      </c>
      <c r="J14973" t="s">
        <v>64</v>
      </c>
      <c r="K14973" t="s">
        <v>101</v>
      </c>
      <c r="L14973">
        <v>139181</v>
      </c>
    </row>
    <row r="14974" spans="1:12" x14ac:dyDescent="0.25">
      <c r="A14974" t="s">
        <v>19</v>
      </c>
      <c r="B14974" t="s">
        <v>86</v>
      </c>
      <c r="C14974" t="s">
        <v>43</v>
      </c>
      <c r="D14974" t="s">
        <v>29</v>
      </c>
      <c r="E14974" t="b">
        <v>0</v>
      </c>
      <c r="F14974" s="1">
        <v>45419.868703703702</v>
      </c>
      <c r="G14974" t="b">
        <v>0</v>
      </c>
      <c r="H14974" t="b">
        <v>1</v>
      </c>
      <c r="I14974" t="s">
        <v>23</v>
      </c>
      <c r="J14974" t="s">
        <v>17</v>
      </c>
      <c r="K14974" t="s">
        <v>89</v>
      </c>
      <c r="L14974">
        <v>75591</v>
      </c>
    </row>
    <row r="14975" spans="1:12" x14ac:dyDescent="0.25">
      <c r="A14975" t="s">
        <v>38</v>
      </c>
      <c r="B14975" t="s">
        <v>39</v>
      </c>
      <c r="C14975" t="s">
        <v>68</v>
      </c>
      <c r="D14975" t="s">
        <v>15</v>
      </c>
      <c r="E14975" t="b">
        <v>0</v>
      </c>
      <c r="F14975" s="1">
        <v>45549.490879629629</v>
      </c>
      <c r="G14975" t="b">
        <v>0</v>
      </c>
      <c r="H14975" t="b">
        <v>1</v>
      </c>
      <c r="I14975" t="s">
        <v>41</v>
      </c>
      <c r="J14975" t="s">
        <v>47</v>
      </c>
      <c r="K14975" t="s">
        <v>18</v>
      </c>
      <c r="L14975">
        <v>86339</v>
      </c>
    </row>
    <row r="14976" spans="1:12" x14ac:dyDescent="0.25">
      <c r="A14976" t="s">
        <v>12</v>
      </c>
      <c r="B14976" t="s">
        <v>75</v>
      </c>
      <c r="C14976" t="s">
        <v>43</v>
      </c>
      <c r="D14976" t="s">
        <v>15</v>
      </c>
      <c r="E14976" t="b">
        <v>1</v>
      </c>
      <c r="F14976" s="1">
        <v>45560.644375000003</v>
      </c>
      <c r="G14976" t="b">
        <v>1</v>
      </c>
      <c r="H14976" t="b">
        <v>1</v>
      </c>
      <c r="I14976" t="s">
        <v>16</v>
      </c>
      <c r="J14976" t="s">
        <v>52</v>
      </c>
      <c r="K14976" t="s">
        <v>124</v>
      </c>
      <c r="L14976">
        <v>112176</v>
      </c>
    </row>
    <row r="14977" spans="1:12" x14ac:dyDescent="0.25">
      <c r="A14977" t="s">
        <v>26</v>
      </c>
      <c r="B14977" t="s">
        <v>27</v>
      </c>
      <c r="C14977" t="s">
        <v>68</v>
      </c>
      <c r="D14977" t="s">
        <v>22</v>
      </c>
      <c r="E14977" t="b">
        <v>1</v>
      </c>
      <c r="F14977" s="1">
        <v>45648.651307870372</v>
      </c>
      <c r="G14977" t="b">
        <v>1</v>
      </c>
      <c r="H14977" t="b">
        <v>1</v>
      </c>
      <c r="I14977" t="s">
        <v>30</v>
      </c>
      <c r="J14977" t="s">
        <v>47</v>
      </c>
      <c r="K14977" t="s">
        <v>58</v>
      </c>
      <c r="L14977">
        <v>116993</v>
      </c>
    </row>
    <row r="14978" spans="1:12" x14ac:dyDescent="0.25">
      <c r="A14978" t="s">
        <v>45</v>
      </c>
      <c r="B14978" t="s">
        <v>76</v>
      </c>
      <c r="C14978" t="s">
        <v>21</v>
      </c>
      <c r="D14978" t="s">
        <v>15</v>
      </c>
      <c r="E14978" t="b">
        <v>0</v>
      </c>
      <c r="F14978" s="1">
        <v>45413.655405092592</v>
      </c>
      <c r="G14978" t="b">
        <v>1</v>
      </c>
      <c r="H14978" t="b">
        <v>1</v>
      </c>
      <c r="I14978" t="s">
        <v>16</v>
      </c>
      <c r="J14978" t="s">
        <v>44</v>
      </c>
      <c r="K14978" t="s">
        <v>25</v>
      </c>
      <c r="L14978">
        <v>90337</v>
      </c>
    </row>
    <row r="14979" spans="1:12" x14ac:dyDescent="0.25">
      <c r="A14979" t="s">
        <v>19</v>
      </c>
      <c r="B14979" t="s">
        <v>94</v>
      </c>
      <c r="C14979" t="s">
        <v>43</v>
      </c>
      <c r="D14979" t="s">
        <v>15</v>
      </c>
      <c r="E14979" t="b">
        <v>1</v>
      </c>
      <c r="F14979" s="1">
        <v>45304.438854166663</v>
      </c>
      <c r="G14979" t="b">
        <v>1</v>
      </c>
      <c r="H14979" t="b">
        <v>0</v>
      </c>
      <c r="I14979" t="s">
        <v>23</v>
      </c>
      <c r="J14979" t="s">
        <v>44</v>
      </c>
      <c r="K14979" t="s">
        <v>25</v>
      </c>
      <c r="L14979">
        <v>87773</v>
      </c>
    </row>
    <row r="14980" spans="1:12" x14ac:dyDescent="0.25">
      <c r="A14980" t="s">
        <v>38</v>
      </c>
      <c r="B14980" t="s">
        <v>39</v>
      </c>
      <c r="C14980" t="s">
        <v>40</v>
      </c>
      <c r="D14980" t="s">
        <v>15</v>
      </c>
      <c r="E14980" t="b">
        <v>1</v>
      </c>
      <c r="F14980" s="1">
        <v>45591.543923611112</v>
      </c>
      <c r="G14980" t="b">
        <v>1</v>
      </c>
      <c r="H14980" t="b">
        <v>1</v>
      </c>
      <c r="I14980" t="s">
        <v>41</v>
      </c>
      <c r="J14980" t="s">
        <v>31</v>
      </c>
      <c r="K14980" t="s">
        <v>122</v>
      </c>
      <c r="L14980">
        <v>92487</v>
      </c>
    </row>
    <row r="14981" spans="1:12" x14ac:dyDescent="0.25">
      <c r="A14981" t="s">
        <v>82</v>
      </c>
      <c r="B14981" t="s">
        <v>91</v>
      </c>
      <c r="C14981" t="s">
        <v>14</v>
      </c>
      <c r="D14981" t="s">
        <v>29</v>
      </c>
      <c r="E14981" t="b">
        <v>1</v>
      </c>
      <c r="F14981" s="1">
        <v>45456.171273148153</v>
      </c>
      <c r="G14981" t="b">
        <v>1</v>
      </c>
      <c r="H14981" t="b">
        <v>0</v>
      </c>
      <c r="I14981" t="s">
        <v>84</v>
      </c>
      <c r="J14981" t="s">
        <v>72</v>
      </c>
      <c r="K14981" t="s">
        <v>110</v>
      </c>
      <c r="L14981">
        <v>128923</v>
      </c>
    </row>
    <row r="14982" spans="1:12" x14ac:dyDescent="0.25">
      <c r="A14982" t="s">
        <v>49</v>
      </c>
      <c r="B14982" t="s">
        <v>108</v>
      </c>
      <c r="C14982" t="s">
        <v>68</v>
      </c>
      <c r="D14982" t="s">
        <v>15</v>
      </c>
      <c r="E14982" t="b">
        <v>1</v>
      </c>
      <c r="F14982" s="1">
        <v>45534.619467592587</v>
      </c>
      <c r="G14982" t="b">
        <v>1</v>
      </c>
      <c r="H14982" t="b">
        <v>0</v>
      </c>
      <c r="I14982" t="s">
        <v>51</v>
      </c>
      <c r="J14982" t="s">
        <v>80</v>
      </c>
      <c r="K14982" t="s">
        <v>117</v>
      </c>
      <c r="L14982">
        <v>71664</v>
      </c>
    </row>
    <row r="14983" spans="1:12" x14ac:dyDescent="0.25">
      <c r="A14983" t="s">
        <v>45</v>
      </c>
      <c r="B14983" t="s">
        <v>76</v>
      </c>
      <c r="C14983" t="s">
        <v>21</v>
      </c>
      <c r="D14983" t="s">
        <v>29</v>
      </c>
      <c r="E14983" t="b">
        <v>0</v>
      </c>
      <c r="F14983" s="1">
        <v>45320.275277777779</v>
      </c>
      <c r="G14983" t="b">
        <v>0</v>
      </c>
      <c r="H14983" t="b">
        <v>0</v>
      </c>
      <c r="I14983" t="s">
        <v>16</v>
      </c>
      <c r="J14983" t="s">
        <v>70</v>
      </c>
      <c r="K14983" t="s">
        <v>90</v>
      </c>
      <c r="L14983">
        <v>91746</v>
      </c>
    </row>
    <row r="14984" spans="1:12" x14ac:dyDescent="0.25">
      <c r="A14984" t="s">
        <v>38</v>
      </c>
      <c r="B14984" t="s">
        <v>95</v>
      </c>
      <c r="C14984" t="s">
        <v>28</v>
      </c>
      <c r="D14984" t="s">
        <v>29</v>
      </c>
      <c r="E14984" t="b">
        <v>1</v>
      </c>
      <c r="F14984" s="1">
        <v>45561.079513888893</v>
      </c>
      <c r="G14984" t="b">
        <v>1</v>
      </c>
      <c r="H14984" t="b">
        <v>1</v>
      </c>
      <c r="I14984" t="s">
        <v>41</v>
      </c>
      <c r="J14984" t="s">
        <v>70</v>
      </c>
      <c r="K14984" t="s">
        <v>18</v>
      </c>
      <c r="L14984">
        <v>83493</v>
      </c>
    </row>
    <row r="14985" spans="1:12" x14ac:dyDescent="0.25">
      <c r="A14985" t="s">
        <v>19</v>
      </c>
      <c r="B14985" t="s">
        <v>86</v>
      </c>
      <c r="C14985" t="s">
        <v>43</v>
      </c>
      <c r="D14985" t="s">
        <v>15</v>
      </c>
      <c r="E14985" t="b">
        <v>1</v>
      </c>
      <c r="F14985" s="1">
        <v>45582.44736111111</v>
      </c>
      <c r="G14985" t="b">
        <v>0</v>
      </c>
      <c r="H14985" t="b">
        <v>1</v>
      </c>
      <c r="I14985" t="s">
        <v>23</v>
      </c>
      <c r="J14985" t="s">
        <v>57</v>
      </c>
      <c r="K14985" t="s">
        <v>67</v>
      </c>
      <c r="L14985">
        <v>89434</v>
      </c>
    </row>
    <row r="14986" spans="1:12" x14ac:dyDescent="0.25">
      <c r="A14986" t="s">
        <v>82</v>
      </c>
      <c r="B14986" t="s">
        <v>91</v>
      </c>
      <c r="C14986" t="s">
        <v>40</v>
      </c>
      <c r="D14986" t="s">
        <v>29</v>
      </c>
      <c r="E14986" t="b">
        <v>1</v>
      </c>
      <c r="F14986" s="1">
        <v>45426.734699074077</v>
      </c>
      <c r="G14986" t="b">
        <v>0</v>
      </c>
      <c r="H14986" t="b">
        <v>1</v>
      </c>
      <c r="I14986" t="s">
        <v>84</v>
      </c>
      <c r="J14986" t="s">
        <v>34</v>
      </c>
      <c r="K14986" t="s">
        <v>59</v>
      </c>
      <c r="L14986">
        <v>119295</v>
      </c>
    </row>
    <row r="14987" spans="1:12" x14ac:dyDescent="0.25">
      <c r="A14987" t="s">
        <v>49</v>
      </c>
      <c r="B14987" t="s">
        <v>108</v>
      </c>
      <c r="C14987" t="s">
        <v>21</v>
      </c>
      <c r="D14987" t="s">
        <v>29</v>
      </c>
      <c r="E14987" t="b">
        <v>0</v>
      </c>
      <c r="F14987" s="1">
        <v>45356.36614583333</v>
      </c>
      <c r="G14987" t="b">
        <v>0</v>
      </c>
      <c r="H14987" t="b">
        <v>1</v>
      </c>
      <c r="I14987" t="s">
        <v>51</v>
      </c>
      <c r="J14987" t="s">
        <v>64</v>
      </c>
      <c r="K14987" t="s">
        <v>78</v>
      </c>
      <c r="L14987">
        <v>74205</v>
      </c>
    </row>
    <row r="14988" spans="1:12" x14ac:dyDescent="0.25">
      <c r="A14988" t="s">
        <v>82</v>
      </c>
      <c r="B14988" t="s">
        <v>91</v>
      </c>
      <c r="C14988" t="s">
        <v>21</v>
      </c>
      <c r="D14988" t="s">
        <v>22</v>
      </c>
      <c r="E14988" t="b">
        <v>1</v>
      </c>
      <c r="F14988" s="1">
        <v>45341.899733796286</v>
      </c>
      <c r="G14988" t="b">
        <v>0</v>
      </c>
      <c r="H14988" t="b">
        <v>1</v>
      </c>
      <c r="I14988" t="s">
        <v>84</v>
      </c>
      <c r="J14988" t="s">
        <v>44</v>
      </c>
      <c r="K14988" t="s">
        <v>102</v>
      </c>
      <c r="L14988">
        <v>118066</v>
      </c>
    </row>
    <row r="14989" spans="1:12" x14ac:dyDescent="0.25">
      <c r="A14989" t="s">
        <v>26</v>
      </c>
      <c r="B14989" t="s">
        <v>27</v>
      </c>
      <c r="C14989" t="s">
        <v>21</v>
      </c>
      <c r="D14989" t="s">
        <v>29</v>
      </c>
      <c r="E14989" t="b">
        <v>0</v>
      </c>
      <c r="F14989" s="1">
        <v>45404.452233796299</v>
      </c>
      <c r="G14989" t="b">
        <v>1</v>
      </c>
      <c r="H14989" t="b">
        <v>0</v>
      </c>
      <c r="I14989" t="s">
        <v>30</v>
      </c>
      <c r="J14989" t="s">
        <v>34</v>
      </c>
      <c r="K14989" t="s">
        <v>123</v>
      </c>
      <c r="L14989">
        <v>115345</v>
      </c>
    </row>
    <row r="14990" spans="1:12" x14ac:dyDescent="0.25">
      <c r="A14990" t="s">
        <v>49</v>
      </c>
      <c r="B14990" t="s">
        <v>61</v>
      </c>
      <c r="C14990" t="s">
        <v>43</v>
      </c>
      <c r="D14990" t="s">
        <v>15</v>
      </c>
      <c r="E14990" t="b">
        <v>0</v>
      </c>
      <c r="F14990" s="1">
        <v>45465.609826388893</v>
      </c>
      <c r="G14990" t="b">
        <v>1</v>
      </c>
      <c r="H14990" t="b">
        <v>0</v>
      </c>
      <c r="I14990" t="s">
        <v>51</v>
      </c>
      <c r="J14990" t="s">
        <v>31</v>
      </c>
      <c r="K14990" t="s">
        <v>18</v>
      </c>
      <c r="L14990">
        <v>78868</v>
      </c>
    </row>
    <row r="14991" spans="1:12" x14ac:dyDescent="0.25">
      <c r="A14991" t="s">
        <v>38</v>
      </c>
      <c r="B14991" t="s">
        <v>95</v>
      </c>
      <c r="C14991" t="s">
        <v>14</v>
      </c>
      <c r="D14991" t="s">
        <v>15</v>
      </c>
      <c r="E14991" t="b">
        <v>1</v>
      </c>
      <c r="F14991" s="1">
        <v>45442.146377314813</v>
      </c>
      <c r="G14991" t="b">
        <v>1</v>
      </c>
      <c r="H14991" t="b">
        <v>1</v>
      </c>
      <c r="I14991" t="s">
        <v>41</v>
      </c>
      <c r="J14991" t="s">
        <v>70</v>
      </c>
      <c r="K14991" t="s">
        <v>124</v>
      </c>
      <c r="L14991">
        <v>84865</v>
      </c>
    </row>
    <row r="14992" spans="1:12" x14ac:dyDescent="0.25">
      <c r="A14992" t="s">
        <v>45</v>
      </c>
      <c r="B14992" t="s">
        <v>76</v>
      </c>
      <c r="C14992" t="s">
        <v>28</v>
      </c>
      <c r="D14992" t="s">
        <v>15</v>
      </c>
      <c r="E14992" t="b">
        <v>1</v>
      </c>
      <c r="F14992" s="1">
        <v>45461.907905092587</v>
      </c>
      <c r="G14992" t="b">
        <v>1</v>
      </c>
      <c r="H14992" t="b">
        <v>1</v>
      </c>
      <c r="I14992" t="s">
        <v>16</v>
      </c>
      <c r="J14992" t="s">
        <v>47</v>
      </c>
      <c r="K14992" t="s">
        <v>62</v>
      </c>
      <c r="L14992">
        <v>96502</v>
      </c>
    </row>
    <row r="14993" spans="1:12" x14ac:dyDescent="0.25">
      <c r="A14993" t="s">
        <v>54</v>
      </c>
      <c r="B14993" t="s">
        <v>79</v>
      </c>
      <c r="C14993" t="s">
        <v>21</v>
      </c>
      <c r="D14993" t="s">
        <v>15</v>
      </c>
      <c r="E14993" t="b">
        <v>0</v>
      </c>
      <c r="F14993" s="1">
        <v>45590.947395833333</v>
      </c>
      <c r="G14993" t="b">
        <v>1</v>
      </c>
      <c r="H14993" t="b">
        <v>1</v>
      </c>
      <c r="I14993" t="s">
        <v>30</v>
      </c>
      <c r="J14993" t="s">
        <v>44</v>
      </c>
      <c r="K14993" t="s">
        <v>115</v>
      </c>
      <c r="L14993">
        <v>144457</v>
      </c>
    </row>
    <row r="14994" spans="1:12" x14ac:dyDescent="0.25">
      <c r="A14994" t="s">
        <v>19</v>
      </c>
      <c r="B14994" t="s">
        <v>86</v>
      </c>
      <c r="C14994" t="s">
        <v>43</v>
      </c>
      <c r="D14994" t="s">
        <v>22</v>
      </c>
      <c r="E14994" t="b">
        <v>1</v>
      </c>
      <c r="F14994" s="1">
        <v>45571.702719907407</v>
      </c>
      <c r="G14994" t="b">
        <v>0</v>
      </c>
      <c r="H14994" t="b">
        <v>1</v>
      </c>
      <c r="I14994" t="s">
        <v>23</v>
      </c>
      <c r="J14994" t="s">
        <v>72</v>
      </c>
      <c r="K14994" t="s">
        <v>105</v>
      </c>
      <c r="L14994">
        <v>73526</v>
      </c>
    </row>
    <row r="14995" spans="1:12" x14ac:dyDescent="0.25">
      <c r="A14995" t="s">
        <v>82</v>
      </c>
      <c r="B14995" t="s">
        <v>91</v>
      </c>
      <c r="C14995" t="s">
        <v>43</v>
      </c>
      <c r="D14995" t="s">
        <v>29</v>
      </c>
      <c r="E14995" t="b">
        <v>0</v>
      </c>
      <c r="F14995" s="1">
        <v>45639.181122685193</v>
      </c>
      <c r="G14995" t="b">
        <v>1</v>
      </c>
      <c r="H14995" t="b">
        <v>1</v>
      </c>
      <c r="I14995" t="s">
        <v>84</v>
      </c>
      <c r="J14995" t="s">
        <v>64</v>
      </c>
      <c r="K14995" t="s">
        <v>56</v>
      </c>
      <c r="L14995">
        <v>135675</v>
      </c>
    </row>
    <row r="14996" spans="1:12" x14ac:dyDescent="0.25">
      <c r="A14996" t="s">
        <v>82</v>
      </c>
      <c r="B14996" t="s">
        <v>83</v>
      </c>
      <c r="C14996" t="s">
        <v>21</v>
      </c>
      <c r="D14996" t="s">
        <v>22</v>
      </c>
      <c r="E14996" t="b">
        <v>1</v>
      </c>
      <c r="F14996" s="1">
        <v>45349.743935185194</v>
      </c>
      <c r="G14996" t="b">
        <v>1</v>
      </c>
      <c r="H14996" t="b">
        <v>0</v>
      </c>
      <c r="I14996" t="s">
        <v>84</v>
      </c>
      <c r="J14996" t="s">
        <v>17</v>
      </c>
      <c r="K14996" t="s">
        <v>110</v>
      </c>
      <c r="L14996">
        <v>108110</v>
      </c>
    </row>
    <row r="14997" spans="1:12" x14ac:dyDescent="0.25">
      <c r="A14997" t="s">
        <v>45</v>
      </c>
      <c r="B14997" t="s">
        <v>88</v>
      </c>
      <c r="C14997" t="s">
        <v>43</v>
      </c>
      <c r="D14997" t="s">
        <v>22</v>
      </c>
      <c r="E14997" t="b">
        <v>0</v>
      </c>
      <c r="F14997" s="1">
        <v>45412.732638888891</v>
      </c>
      <c r="G14997" t="b">
        <v>1</v>
      </c>
      <c r="H14997" t="b">
        <v>0</v>
      </c>
      <c r="I14997" t="s">
        <v>16</v>
      </c>
      <c r="J14997" t="s">
        <v>66</v>
      </c>
      <c r="K14997" t="s">
        <v>73</v>
      </c>
      <c r="L14997">
        <v>117928</v>
      </c>
    </row>
    <row r="14998" spans="1:12" x14ac:dyDescent="0.25">
      <c r="A14998" t="s">
        <v>54</v>
      </c>
      <c r="B14998" t="s">
        <v>55</v>
      </c>
      <c r="C14998" t="s">
        <v>28</v>
      </c>
      <c r="D14998" t="s">
        <v>22</v>
      </c>
      <c r="E14998" t="b">
        <v>1</v>
      </c>
      <c r="F14998" s="1">
        <v>45627.261956018519</v>
      </c>
      <c r="G14998" t="b">
        <v>1</v>
      </c>
      <c r="H14998" t="b">
        <v>1</v>
      </c>
      <c r="I14998" t="s">
        <v>30</v>
      </c>
      <c r="J14998" t="s">
        <v>70</v>
      </c>
      <c r="K14998" t="s">
        <v>113</v>
      </c>
      <c r="L14998">
        <v>150891</v>
      </c>
    </row>
    <row r="14999" spans="1:12" x14ac:dyDescent="0.25">
      <c r="A14999" t="s">
        <v>19</v>
      </c>
      <c r="B14999" t="s">
        <v>86</v>
      </c>
      <c r="C14999" t="s">
        <v>40</v>
      </c>
      <c r="D14999" t="s">
        <v>29</v>
      </c>
      <c r="E14999" t="b">
        <v>1</v>
      </c>
      <c r="F14999" s="1">
        <v>45613.097291666672</v>
      </c>
      <c r="G14999" t="b">
        <v>0</v>
      </c>
      <c r="H14999" t="b">
        <v>0</v>
      </c>
      <c r="I14999" t="s">
        <v>23</v>
      </c>
      <c r="J14999" t="s">
        <v>24</v>
      </c>
      <c r="K14999" t="s">
        <v>105</v>
      </c>
      <c r="L14999">
        <v>61836</v>
      </c>
    </row>
    <row r="15000" spans="1:12" x14ac:dyDescent="0.25">
      <c r="A15000" t="s">
        <v>54</v>
      </c>
      <c r="B15000" t="s">
        <v>79</v>
      </c>
      <c r="C15000" t="s">
        <v>40</v>
      </c>
      <c r="D15000" t="s">
        <v>29</v>
      </c>
      <c r="E15000" t="b">
        <v>0</v>
      </c>
      <c r="F15000" s="1">
        <v>45540.330150462964</v>
      </c>
      <c r="G15000" t="b">
        <v>1</v>
      </c>
      <c r="H15000" t="b">
        <v>0</v>
      </c>
      <c r="I15000" t="s">
        <v>30</v>
      </c>
      <c r="J15000" t="s">
        <v>80</v>
      </c>
      <c r="K15000" t="s">
        <v>87</v>
      </c>
      <c r="L15000">
        <v>152431</v>
      </c>
    </row>
    <row r="15001" spans="1:12" x14ac:dyDescent="0.25">
      <c r="A15001" t="s">
        <v>82</v>
      </c>
      <c r="B15001" t="s">
        <v>91</v>
      </c>
      <c r="C15001" t="s">
        <v>68</v>
      </c>
      <c r="D15001" t="s">
        <v>22</v>
      </c>
      <c r="E15001" t="b">
        <v>1</v>
      </c>
      <c r="F15001" s="1">
        <v>45306.947905092587</v>
      </c>
      <c r="G15001" t="b">
        <v>0</v>
      </c>
      <c r="H15001" t="b">
        <v>0</v>
      </c>
      <c r="I15001" t="s">
        <v>84</v>
      </c>
      <c r="J15001" t="s">
        <v>57</v>
      </c>
      <c r="K15001" t="s">
        <v>90</v>
      </c>
      <c r="L15001">
        <v>124000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4"/>
  <sheetViews>
    <sheetView showGridLines="0" tabSelected="1" workbookViewId="0">
      <selection activeCell="D3" sqref="D3"/>
    </sheetView>
  </sheetViews>
  <sheetFormatPr defaultRowHeight="15" x14ac:dyDescent="0.25"/>
  <cols>
    <col min="1" max="1" width="25.140625" bestFit="1" customWidth="1"/>
    <col min="3" max="3" width="15.7109375" hidden="1" customWidth="1"/>
    <col min="4" max="4" width="25.140625" bestFit="1" customWidth="1"/>
    <col min="5" max="5" width="5.28515625" customWidth="1"/>
    <col min="6" max="6" width="10.140625" bestFit="1" customWidth="1"/>
    <col min="8" max="8" width="15.7109375" hidden="1" customWidth="1"/>
    <col min="9" max="9" width="10.85546875" bestFit="1" customWidth="1"/>
    <col min="10" max="10" width="10.140625" bestFit="1" customWidth="1"/>
    <col min="11" max="11" width="18.7109375" bestFit="1" customWidth="1"/>
    <col min="12" max="12" width="5.140625" customWidth="1"/>
  </cols>
  <sheetData>
    <row r="1" spans="2:18" ht="21.75" thickBot="1" x14ac:dyDescent="0.4">
      <c r="B1" s="20" t="s">
        <v>151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</row>
    <row r="2" spans="2:18" ht="29.25" thickTop="1" x14ac:dyDescent="0.45">
      <c r="D2" s="17" t="s">
        <v>136</v>
      </c>
      <c r="K2" s="16" t="s">
        <v>138</v>
      </c>
      <c r="R2" s="17" t="s">
        <v>145</v>
      </c>
    </row>
    <row r="3" spans="2:18" x14ac:dyDescent="0.25">
      <c r="C3" s="3" t="s">
        <v>137</v>
      </c>
      <c r="D3" s="18" t="s">
        <v>82</v>
      </c>
      <c r="G3" s="3"/>
      <c r="H3" s="3" t="s">
        <v>137</v>
      </c>
      <c r="K3" s="18" t="s">
        <v>48</v>
      </c>
      <c r="M3" s="3"/>
      <c r="O3" s="3"/>
      <c r="Q3" s="3"/>
      <c r="R3" s="18" t="s">
        <v>22</v>
      </c>
    </row>
    <row r="4" spans="2:18" x14ac:dyDescent="0.25">
      <c r="C4" s="4">
        <f>value</f>
        <v>119362</v>
      </c>
      <c r="H4" s="4">
        <f>medcount</f>
        <v>100118.5</v>
      </c>
    </row>
  </sheetData>
  <sheetProtection sheet="1" selectLockedCells="1"/>
  <mergeCells count="1">
    <mergeCell ref="B1:R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8AF59F8-5D3A-4D85-BF0E-933B80AFBA2B}">
          <x14:formula1>
            <xm:f>Salary!$F$5:$F$12</xm:f>
          </x14:formula1>
          <xm:sqref>D3</xm:sqref>
        </x14:dataValidation>
        <x14:dataValidation type="list" allowBlank="1" showInputMessage="1" showErrorMessage="1" xr:uid="{208FB5AE-E941-4FE6-B0E7-3AC8120DC666}">
          <x14:formula1>
            <xm:f>'Data Validation'!$F$4:$F$62</xm:f>
          </x14:formula1>
          <xm:sqref>K3</xm:sqref>
        </x14:dataValidation>
        <x14:dataValidation type="list" allowBlank="1" showInputMessage="1" showErrorMessage="1" xr:uid="{1FF5D830-7F7F-4E65-9E76-D9172EC427C9}">
          <x14:formula1>
            <xm:f>'Data Validation'!$J$3:$J$7</xm:f>
          </x14:formula1>
          <xm:sqref>R3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8F4B6-CC14-450B-85C9-355E8C10149F}">
  <dimension ref="B1:J62"/>
  <sheetViews>
    <sheetView workbookViewId="0">
      <selection activeCell="L3" sqref="L3"/>
    </sheetView>
  </sheetViews>
  <sheetFormatPr defaultRowHeight="15" x14ac:dyDescent="0.25"/>
  <cols>
    <col min="2" max="2" width="15.42578125" bestFit="1" customWidth="1"/>
    <col min="3" max="3" width="15.7109375" bestFit="1" customWidth="1"/>
    <col min="6" max="6" width="15.42578125" bestFit="1" customWidth="1"/>
    <col min="7" max="7" width="15.7109375" bestFit="1" customWidth="1"/>
    <col min="8" max="8" width="11.28515625" bestFit="1" customWidth="1"/>
    <col min="10" max="10" width="18.42578125" bestFit="1" customWidth="1"/>
  </cols>
  <sheetData>
    <row r="1" spans="2:10" ht="15.75" thickBot="1" x14ac:dyDescent="0.3"/>
    <row r="2" spans="2:10" ht="20.25" thickBot="1" x14ac:dyDescent="0.35">
      <c r="F2" s="21" t="s">
        <v>133</v>
      </c>
      <c r="G2" s="22"/>
      <c r="H2" s="23"/>
      <c r="J2" s="3" t="s">
        <v>142</v>
      </c>
    </row>
    <row r="3" spans="2:10" x14ac:dyDescent="0.25">
      <c r="B3" s="3" t="s">
        <v>138</v>
      </c>
      <c r="C3" s="3" t="s">
        <v>137</v>
      </c>
      <c r="D3" s="3" t="s">
        <v>132</v>
      </c>
      <c r="E3" s="3"/>
      <c r="F3" s="6" t="s">
        <v>138</v>
      </c>
      <c r="G3" s="7" t="s">
        <v>137</v>
      </c>
      <c r="H3" s="8" t="s">
        <v>139</v>
      </c>
      <c r="J3" t="str" cm="1">
        <f t="array" ref="J3:J7">_xlfn.UNIQUE(Data[Job_Schedule])</f>
        <v>contract</v>
      </c>
    </row>
    <row r="4" spans="2:10" x14ac:dyDescent="0.25">
      <c r="B4" t="str" cm="1">
        <f t="array" ref="B4:B62">_xlfn.UNIQUE(Data[Job_Country])</f>
        <v>Canada</v>
      </c>
      <c r="C4" cm="1">
        <f t="array" ref="C4">MEDIAN(IF(Data[Job_Country]=B4,Data[Salary_Year_Avg]))</f>
        <v>103495</v>
      </c>
      <c r="D4">
        <f>COUNTIF(Data[Job_Country],B4)</f>
        <v>318</v>
      </c>
      <c r="F4" s="9" t="str" cm="1">
        <f t="array" ref="F4:H62">_xlfn._xlws.SORT(B4:$D$62,1,1)</f>
        <v>Albania</v>
      </c>
      <c r="G4" s="5">
        <v>102129</v>
      </c>
      <c r="H4" s="10">
        <v>428</v>
      </c>
      <c r="J4" t="str">
        <v>full-time</v>
      </c>
    </row>
    <row r="5" spans="2:10" x14ac:dyDescent="0.25">
      <c r="B5" t="str">
        <v>Ireland</v>
      </c>
      <c r="C5" cm="1">
        <f t="array" ref="C5">MEDIAN(IF(Data[Job_Country]=B5,Data[Salary_Year_Avg]))</f>
        <v>100213</v>
      </c>
      <c r="D5">
        <f>COUNTIF(Data[Job_Country],B5)</f>
        <v>240</v>
      </c>
      <c r="F5" s="9" t="str">
        <v>Algeria</v>
      </c>
      <c r="G5" s="5">
        <v>106844</v>
      </c>
      <c r="H5" s="10">
        <v>419</v>
      </c>
      <c r="J5" t="str">
        <v>part-time</v>
      </c>
    </row>
    <row r="6" spans="2:10" x14ac:dyDescent="0.25">
      <c r="B6" t="str">
        <v>Sweden</v>
      </c>
      <c r="C6" cm="1">
        <f t="array" ref="C6">MEDIAN(IF(Data[Job_Country]=B6,Data[Salary_Year_Avg]))</f>
        <v>99649</v>
      </c>
      <c r="D6">
        <f>COUNTIF(Data[Job_Country],B6)</f>
        <v>168</v>
      </c>
      <c r="F6" s="9" t="str">
        <v>Andorra</v>
      </c>
      <c r="G6" s="5">
        <v>104760</v>
      </c>
      <c r="H6" s="10">
        <v>411</v>
      </c>
      <c r="J6" t="str">
        <v>Internship</v>
      </c>
    </row>
    <row r="7" spans="2:10" x14ac:dyDescent="0.25">
      <c r="B7" t="str">
        <v>Algeria</v>
      </c>
      <c r="C7" cm="1">
        <f t="array" ref="C7">MEDIAN(IF(Data[Job_Country]=B7,Data[Salary_Year_Avg]))</f>
        <v>106844</v>
      </c>
      <c r="D7">
        <f>COUNTIF(Data[Job_Country],B7)</f>
        <v>419</v>
      </c>
      <c r="F7" s="9" t="str">
        <v>Angola</v>
      </c>
      <c r="G7" s="5">
        <v>107408</v>
      </c>
      <c r="H7" s="10">
        <v>403</v>
      </c>
      <c r="J7" t="str">
        <v>Temp work</v>
      </c>
    </row>
    <row r="8" spans="2:10" x14ac:dyDescent="0.25">
      <c r="B8" t="str">
        <v>Ethiopia</v>
      </c>
      <c r="C8" cm="1">
        <f t="array" ref="C8">MEDIAN(IF(Data[Job_Country]=B8,Data[Salary_Year_Avg]))</f>
        <v>105138</v>
      </c>
      <c r="D8">
        <f>COUNTIF(Data[Job_Country],B8)</f>
        <v>305</v>
      </c>
      <c r="F8" s="9" t="str">
        <v>Argentina</v>
      </c>
      <c r="G8" s="5">
        <v>104383</v>
      </c>
      <c r="H8" s="10">
        <v>395</v>
      </c>
    </row>
    <row r="9" spans="2:10" x14ac:dyDescent="0.25">
      <c r="B9" t="str">
        <v>Morocco</v>
      </c>
      <c r="C9" cm="1">
        <f t="array" ref="C9">MEDIAN(IF(Data[Job_Country]=B9,Data[Salary_Year_Avg]))</f>
        <v>107313</v>
      </c>
      <c r="D9">
        <f>COUNTIF(Data[Job_Country],B9)</f>
        <v>189</v>
      </c>
      <c r="F9" s="9" t="str">
        <v>Australia</v>
      </c>
      <c r="G9" s="5">
        <v>105340</v>
      </c>
      <c r="H9" s="10">
        <v>387</v>
      </c>
    </row>
    <row r="10" spans="2:10" x14ac:dyDescent="0.25">
      <c r="B10" t="str">
        <v>United States</v>
      </c>
      <c r="C10" cm="1">
        <f t="array" ref="C10">MEDIAN(IF(Data[Job_Country]=B10,Data[Salary_Year_Avg]))</f>
        <v>100118.5</v>
      </c>
      <c r="D10">
        <f>COUNTIF(Data[Job_Country],B10)</f>
        <v>140</v>
      </c>
      <c r="F10" s="9" t="str">
        <v>Austria</v>
      </c>
      <c r="G10" s="5">
        <v>103517</v>
      </c>
      <c r="H10" s="10">
        <v>379</v>
      </c>
    </row>
    <row r="11" spans="2:10" x14ac:dyDescent="0.25">
      <c r="B11" t="str">
        <v>Guinea</v>
      </c>
      <c r="C11" cm="1">
        <f t="array" ref="C11">MEDIAN(IF(Data[Job_Country]=B11,Data[Salary_Year_Avg]))</f>
        <v>100879</v>
      </c>
      <c r="D11">
        <f>COUNTIF(Data[Job_Country],B11)</f>
        <v>261</v>
      </c>
      <c r="F11" s="9" t="str">
        <v>Belarus</v>
      </c>
      <c r="G11" s="5">
        <v>103414</v>
      </c>
      <c r="H11" s="10">
        <v>372</v>
      </c>
    </row>
    <row r="12" spans="2:10" x14ac:dyDescent="0.25">
      <c r="B12" t="str">
        <v>Burkina Faso</v>
      </c>
      <c r="C12" cm="1">
        <f t="array" ref="C12">MEDIAN(IF(Data[Job_Country]=B12,Data[Salary_Year_Avg]))</f>
        <v>106579</v>
      </c>
      <c r="D12">
        <f>COUNTIF(Data[Job_Country],B12)</f>
        <v>344</v>
      </c>
      <c r="F12" s="9" t="str">
        <v>Belgium</v>
      </c>
      <c r="G12" s="5">
        <v>105695</v>
      </c>
      <c r="H12" s="10">
        <v>365</v>
      </c>
    </row>
    <row r="13" spans="2:10" x14ac:dyDescent="0.25">
      <c r="B13" t="str">
        <v>Andorra</v>
      </c>
      <c r="C13" cm="1">
        <f t="array" ref="C13">MEDIAN(IF(Data[Job_Country]=B13,Data[Salary_Year_Avg]))</f>
        <v>104760</v>
      </c>
      <c r="D13">
        <f>COUNTIF(Data[Job_Country],B13)</f>
        <v>411</v>
      </c>
      <c r="F13" s="9" t="str">
        <v>Botswana</v>
      </c>
      <c r="G13" s="5">
        <v>104959</v>
      </c>
      <c r="H13" s="10">
        <v>358</v>
      </c>
    </row>
    <row r="14" spans="2:10" x14ac:dyDescent="0.25">
      <c r="B14" t="str">
        <v>Switzerland</v>
      </c>
      <c r="C14" cm="1">
        <f t="array" ref="C14">MEDIAN(IF(Data[Job_Country]=B14,Data[Salary_Year_Avg]))</f>
        <v>106176</v>
      </c>
      <c r="D14">
        <f>COUNTIF(Data[Job_Country],B14)</f>
        <v>164</v>
      </c>
      <c r="F14" s="9" t="str">
        <v>Brazil</v>
      </c>
      <c r="G14" s="5">
        <v>101398</v>
      </c>
      <c r="H14" s="10">
        <v>351</v>
      </c>
    </row>
    <row r="15" spans="2:10" x14ac:dyDescent="0.25">
      <c r="B15" t="str">
        <v>China</v>
      </c>
      <c r="C15" cm="1">
        <f t="array" ref="C15">MEDIAN(IF(Data[Job_Country]=B15,Data[Salary_Year_Avg]))</f>
        <v>106037</v>
      </c>
      <c r="D15">
        <f>COUNTIF(Data[Job_Country],B15)</f>
        <v>311</v>
      </c>
      <c r="F15" s="9" t="str">
        <v>Burkina Faso</v>
      </c>
      <c r="G15" s="5">
        <v>106579</v>
      </c>
      <c r="H15" s="10">
        <v>344</v>
      </c>
    </row>
    <row r="16" spans="2:10" x14ac:dyDescent="0.25">
      <c r="B16" t="str">
        <v>Mauritania</v>
      </c>
      <c r="C16" cm="1">
        <f t="array" ref="C16">MEDIAN(IF(Data[Job_Country]=B16,Data[Salary_Year_Avg]))</f>
        <v>101478</v>
      </c>
      <c r="D16">
        <f>COUNTIF(Data[Job_Country],B16)</f>
        <v>201</v>
      </c>
      <c r="F16" s="9" t="str">
        <v>Burundi</v>
      </c>
      <c r="G16" s="5">
        <v>106567</v>
      </c>
      <c r="H16" s="10">
        <v>337</v>
      </c>
    </row>
    <row r="17" spans="2:8" x14ac:dyDescent="0.25">
      <c r="B17" t="str">
        <v>Malawi</v>
      </c>
      <c r="C17" cm="1">
        <f t="array" ref="C17">MEDIAN(IF(Data[Job_Country]=B17,Data[Salary_Year_Avg]))</f>
        <v>106885</v>
      </c>
      <c r="D17">
        <f>COUNTIF(Data[Job_Country],B17)</f>
        <v>209</v>
      </c>
      <c r="F17" s="9" t="str">
        <v>Cabo Verde</v>
      </c>
      <c r="G17" s="5">
        <v>99312</v>
      </c>
      <c r="H17" s="10">
        <v>331</v>
      </c>
    </row>
    <row r="18" spans="2:8" x14ac:dyDescent="0.25">
      <c r="B18" t="str">
        <v>Brazil</v>
      </c>
      <c r="C18" cm="1">
        <f t="array" ref="C18">MEDIAN(IF(Data[Job_Country]=B18,Data[Salary_Year_Avg]))</f>
        <v>101398</v>
      </c>
      <c r="D18">
        <f>COUNTIF(Data[Job_Country],B18)</f>
        <v>351</v>
      </c>
      <c r="F18" s="9" t="str">
        <v>Cameroon</v>
      </c>
      <c r="G18" s="5">
        <v>96900.5</v>
      </c>
      <c r="H18" s="10">
        <v>324</v>
      </c>
    </row>
    <row r="19" spans="2:8" x14ac:dyDescent="0.25">
      <c r="B19" t="str">
        <v>Latvia</v>
      </c>
      <c r="C19" cm="1">
        <f t="array" ref="C19">MEDIAN(IF(Data[Job_Country]=B19,Data[Salary_Year_Avg]))</f>
        <v>98419.5</v>
      </c>
      <c r="D19">
        <f>COUNTIF(Data[Job_Country],B19)</f>
        <v>222</v>
      </c>
      <c r="F19" s="9" t="str">
        <v>Canada</v>
      </c>
      <c r="G19" s="5">
        <v>103495</v>
      </c>
      <c r="H19" s="10">
        <v>318</v>
      </c>
    </row>
    <row r="20" spans="2:8" x14ac:dyDescent="0.25">
      <c r="B20" t="str">
        <v>Spain</v>
      </c>
      <c r="C20" cm="1">
        <f t="array" ref="C20">MEDIAN(IF(Data[Job_Country]=B20,Data[Salary_Year_Avg]))</f>
        <v>101499</v>
      </c>
      <c r="D20">
        <f>COUNTIF(Data[Job_Country],B20)</f>
        <v>171</v>
      </c>
      <c r="F20" s="9" t="str">
        <v>China</v>
      </c>
      <c r="G20" s="5">
        <v>106037</v>
      </c>
      <c r="H20" s="10">
        <v>311</v>
      </c>
    </row>
    <row r="21" spans="2:8" x14ac:dyDescent="0.25">
      <c r="B21" t="str">
        <v>Tunisia</v>
      </c>
      <c r="C21" cm="1">
        <f t="array" ref="C21">MEDIAN(IF(Data[Job_Country]=B21,Data[Salary_Year_Avg]))</f>
        <v>106486</v>
      </c>
      <c r="D21">
        <f>COUNTIF(Data[Job_Country],B21)</f>
        <v>155</v>
      </c>
      <c r="F21" s="9" t="str">
        <v>Ethiopia</v>
      </c>
      <c r="G21" s="5">
        <v>105138</v>
      </c>
      <c r="H21" s="10">
        <v>305</v>
      </c>
    </row>
    <row r="22" spans="2:8" x14ac:dyDescent="0.25">
      <c r="B22" t="str">
        <v>Mauritius</v>
      </c>
      <c r="C22" cm="1">
        <f t="array" ref="C22">MEDIAN(IF(Data[Job_Country]=B22,Data[Salary_Year_Avg]))</f>
        <v>104467.5</v>
      </c>
      <c r="D22">
        <f>COUNTIF(Data[Job_Country],B22)</f>
        <v>196</v>
      </c>
      <c r="F22" s="9" t="str">
        <v>Finland</v>
      </c>
      <c r="G22" s="5">
        <v>107501</v>
      </c>
      <c r="H22" s="10">
        <v>299</v>
      </c>
    </row>
    <row r="23" spans="2:8" x14ac:dyDescent="0.25">
      <c r="B23" t="str">
        <v>Mozambique</v>
      </c>
      <c r="C23" cm="1">
        <f t="array" ref="C23">MEDIAN(IF(Data[Job_Country]=B23,Data[Salary_Year_Avg]))</f>
        <v>103897</v>
      </c>
      <c r="D23">
        <f>COUNTIF(Data[Job_Country],B23)</f>
        <v>185</v>
      </c>
      <c r="F23" s="9" t="str">
        <v>France</v>
      </c>
      <c r="G23" s="5">
        <v>99244</v>
      </c>
      <c r="H23" s="10">
        <v>293</v>
      </c>
    </row>
    <row r="24" spans="2:8" x14ac:dyDescent="0.25">
      <c r="B24" t="str">
        <v>Argentina</v>
      </c>
      <c r="C24" cm="1">
        <f t="array" ref="C24">MEDIAN(IF(Data[Job_Country]=B24,Data[Salary_Year_Avg]))</f>
        <v>104383</v>
      </c>
      <c r="D24">
        <f>COUNTIF(Data[Job_Country],B24)</f>
        <v>395</v>
      </c>
      <c r="F24" s="9" t="str">
        <v>Gabon</v>
      </c>
      <c r="G24" s="5">
        <v>104888</v>
      </c>
      <c r="H24" s="10">
        <v>288</v>
      </c>
    </row>
    <row r="25" spans="2:8" x14ac:dyDescent="0.25">
      <c r="B25" t="str">
        <v>Australia</v>
      </c>
      <c r="C25" cm="1">
        <f t="array" ref="C25">MEDIAN(IF(Data[Job_Country]=B25,Data[Salary_Year_Avg]))</f>
        <v>105340</v>
      </c>
      <c r="D25">
        <f>COUNTIF(Data[Job_Country],B25)</f>
        <v>387</v>
      </c>
      <c r="F25" s="9" t="str">
        <v>Gambia</v>
      </c>
      <c r="G25" s="5">
        <v>103602</v>
      </c>
      <c r="H25" s="10">
        <v>282</v>
      </c>
    </row>
    <row r="26" spans="2:8" x14ac:dyDescent="0.25">
      <c r="B26" t="str">
        <v>Germany</v>
      </c>
      <c r="C26" cm="1">
        <f t="array" ref="C26">MEDIAN(IF(Data[Job_Country]=B26,Data[Salary_Year_Avg]))</f>
        <v>109120</v>
      </c>
      <c r="D26">
        <f>COUNTIF(Data[Job_Country],B26)</f>
        <v>276</v>
      </c>
      <c r="F26" s="9" t="str">
        <v>Germany</v>
      </c>
      <c r="G26" s="5">
        <v>109120</v>
      </c>
      <c r="H26" s="10">
        <v>276</v>
      </c>
    </row>
    <row r="27" spans="2:8" x14ac:dyDescent="0.25">
      <c r="B27" t="str">
        <v>Gabon</v>
      </c>
      <c r="C27" cm="1">
        <f t="array" ref="C27">MEDIAN(IF(Data[Job_Country]=B27,Data[Salary_Year_Avg]))</f>
        <v>104888</v>
      </c>
      <c r="D27">
        <f>COUNTIF(Data[Job_Country],B27)</f>
        <v>288</v>
      </c>
      <c r="F27" s="9" t="str">
        <v>Ghana</v>
      </c>
      <c r="G27" s="5">
        <v>101185</v>
      </c>
      <c r="H27" s="10">
        <v>271</v>
      </c>
    </row>
    <row r="28" spans="2:8" x14ac:dyDescent="0.25">
      <c r="B28" t="str">
        <v>Belgium</v>
      </c>
      <c r="C28" cm="1">
        <f t="array" ref="C28">MEDIAN(IF(Data[Job_Country]=B28,Data[Salary_Year_Avg]))</f>
        <v>105695</v>
      </c>
      <c r="D28">
        <f>COUNTIF(Data[Job_Country],B28)</f>
        <v>365</v>
      </c>
      <c r="F28" s="9" t="str">
        <v>Greece</v>
      </c>
      <c r="G28" s="5">
        <v>107447.5</v>
      </c>
      <c r="H28" s="10">
        <v>266</v>
      </c>
    </row>
    <row r="29" spans="2:8" x14ac:dyDescent="0.25">
      <c r="B29" t="str">
        <v>Zambia</v>
      </c>
      <c r="C29" cm="1">
        <f t="array" ref="C29">MEDIAN(IF(Data[Job_Country]=B29,Data[Salary_Year_Avg]))</f>
        <v>100425</v>
      </c>
      <c r="D29">
        <f>COUNTIF(Data[Job_Country],B29)</f>
        <v>137</v>
      </c>
      <c r="F29" s="9" t="str">
        <v>Guinea</v>
      </c>
      <c r="G29" s="5">
        <v>100879</v>
      </c>
      <c r="H29" s="10">
        <v>261</v>
      </c>
    </row>
    <row r="30" spans="2:8" x14ac:dyDescent="0.25">
      <c r="B30" t="str">
        <v>Greece</v>
      </c>
      <c r="C30" cm="1">
        <f t="array" ref="C30">MEDIAN(IF(Data[Job_Country]=B30,Data[Salary_Year_Avg]))</f>
        <v>107447.5</v>
      </c>
      <c r="D30">
        <f>COUNTIF(Data[Job_Country],B30)</f>
        <v>266</v>
      </c>
      <c r="F30" s="9" t="str">
        <v>Hungary</v>
      </c>
      <c r="G30" s="5">
        <v>109298</v>
      </c>
      <c r="H30" s="10">
        <v>255</v>
      </c>
    </row>
    <row r="31" spans="2:8" x14ac:dyDescent="0.25">
      <c r="B31" t="str">
        <v>Ukraine</v>
      </c>
      <c r="C31" cm="1">
        <f t="array" ref="C31">MEDIAN(IF(Data[Job_Country]=B31,Data[Salary_Year_Avg]))</f>
        <v>97918</v>
      </c>
      <c r="D31">
        <f>COUNTIF(Data[Job_Country],B31)</f>
        <v>146</v>
      </c>
      <c r="F31" s="9" t="str">
        <v>Iceland</v>
      </c>
      <c r="G31" s="5">
        <v>104601.5</v>
      </c>
      <c r="H31" s="10">
        <v>250</v>
      </c>
    </row>
    <row r="32" spans="2:8" x14ac:dyDescent="0.25">
      <c r="B32" t="str">
        <v>Botswana</v>
      </c>
      <c r="C32" cm="1">
        <f t="array" ref="C32">MEDIAN(IF(Data[Job_Country]=B32,Data[Salary_Year_Avg]))</f>
        <v>104959</v>
      </c>
      <c r="D32">
        <f>COUNTIF(Data[Job_Country],B32)</f>
        <v>358</v>
      </c>
      <c r="F32" s="9" t="str">
        <v>India</v>
      </c>
      <c r="G32" s="5">
        <v>103706.5</v>
      </c>
      <c r="H32" s="10">
        <v>246</v>
      </c>
    </row>
    <row r="33" spans="2:8" x14ac:dyDescent="0.25">
      <c r="B33" t="str">
        <v>Kenya</v>
      </c>
      <c r="C33" cm="1">
        <f t="array" ref="C33">MEDIAN(IF(Data[Job_Country]=B33,Data[Salary_Year_Avg]))</f>
        <v>99902</v>
      </c>
      <c r="D33">
        <f>COUNTIF(Data[Job_Country],B33)</f>
        <v>226</v>
      </c>
      <c r="F33" s="9" t="str">
        <v>Ireland</v>
      </c>
      <c r="G33" s="5">
        <v>100213</v>
      </c>
      <c r="H33" s="10">
        <v>240</v>
      </c>
    </row>
    <row r="34" spans="2:8" x14ac:dyDescent="0.25">
      <c r="B34" t="str">
        <v>Libya</v>
      </c>
      <c r="C34" cm="1">
        <f t="array" ref="C34">MEDIAN(IF(Data[Job_Country]=B34,Data[Salary_Year_Avg]))</f>
        <v>103822</v>
      </c>
      <c r="D34">
        <f>COUNTIF(Data[Job_Country],B34)</f>
        <v>217</v>
      </c>
      <c r="F34" s="9" t="str">
        <v>Italy</v>
      </c>
      <c r="G34" s="5">
        <v>95547</v>
      </c>
      <c r="H34" s="10">
        <v>235</v>
      </c>
    </row>
    <row r="35" spans="2:8" x14ac:dyDescent="0.25">
      <c r="B35" t="str">
        <v>Cabo Verde</v>
      </c>
      <c r="C35" cm="1">
        <f t="array" ref="C35">MEDIAN(IF(Data[Job_Country]=B35,Data[Salary_Year_Avg]))</f>
        <v>99312</v>
      </c>
      <c r="D35">
        <f>COUNTIF(Data[Job_Country],B35)</f>
        <v>331</v>
      </c>
      <c r="F35" s="9" t="str">
        <v>Japan</v>
      </c>
      <c r="G35" s="5">
        <v>109414</v>
      </c>
      <c r="H35" s="10">
        <v>231</v>
      </c>
    </row>
    <row r="36" spans="2:8" x14ac:dyDescent="0.25">
      <c r="B36" t="str">
        <v>Madagascar</v>
      </c>
      <c r="C36" cm="1">
        <f t="array" ref="C36">MEDIAN(IF(Data[Job_Country]=B36,Data[Salary_Year_Avg]))</f>
        <v>100433</v>
      </c>
      <c r="D36">
        <f>COUNTIF(Data[Job_Country],B36)</f>
        <v>213</v>
      </c>
      <c r="F36" s="9" t="str">
        <v>Kenya</v>
      </c>
      <c r="G36" s="5">
        <v>99902</v>
      </c>
      <c r="H36" s="10">
        <v>226</v>
      </c>
    </row>
    <row r="37" spans="2:8" x14ac:dyDescent="0.25">
      <c r="B37" t="str">
        <v>Mali</v>
      </c>
      <c r="C37" cm="1">
        <f t="array" ref="C37">MEDIAN(IF(Data[Job_Country]=B37,Data[Salary_Year_Avg]))</f>
        <v>99482</v>
      </c>
      <c r="D37">
        <f>COUNTIF(Data[Job_Country],B37)</f>
        <v>205</v>
      </c>
      <c r="F37" s="9" t="str">
        <v>Latvia</v>
      </c>
      <c r="G37" s="5">
        <v>98419.5</v>
      </c>
      <c r="H37" s="10">
        <v>222</v>
      </c>
    </row>
    <row r="38" spans="2:8" x14ac:dyDescent="0.25">
      <c r="B38" t="str">
        <v>France</v>
      </c>
      <c r="C38" cm="1">
        <f t="array" ref="C38">MEDIAN(IF(Data[Job_Country]=B38,Data[Salary_Year_Avg]))</f>
        <v>99244</v>
      </c>
      <c r="D38">
        <f>COUNTIF(Data[Job_Country],B38)</f>
        <v>293</v>
      </c>
      <c r="F38" s="9" t="str">
        <v>Libya</v>
      </c>
      <c r="G38" s="5">
        <v>103822</v>
      </c>
      <c r="H38" s="10">
        <v>217</v>
      </c>
    </row>
    <row r="39" spans="2:8" x14ac:dyDescent="0.25">
      <c r="B39" t="str">
        <v>Japan</v>
      </c>
      <c r="C39" cm="1">
        <f t="array" ref="C39">MEDIAN(IF(Data[Job_Country]=B39,Data[Salary_Year_Avg]))</f>
        <v>109414</v>
      </c>
      <c r="D39">
        <f>COUNTIF(Data[Job_Country],B39)</f>
        <v>231</v>
      </c>
      <c r="F39" s="9" t="str">
        <v>Madagascar</v>
      </c>
      <c r="G39" s="5">
        <v>100433</v>
      </c>
      <c r="H39" s="10">
        <v>213</v>
      </c>
    </row>
    <row r="40" spans="2:8" x14ac:dyDescent="0.25">
      <c r="B40" t="str">
        <v>Ghana</v>
      </c>
      <c r="C40" cm="1">
        <f t="array" ref="C40">MEDIAN(IF(Data[Job_Country]=B40,Data[Salary_Year_Avg]))</f>
        <v>101185</v>
      </c>
      <c r="D40">
        <f>COUNTIF(Data[Job_Country],B40)</f>
        <v>271</v>
      </c>
      <c r="F40" s="9" t="str">
        <v>Malawi</v>
      </c>
      <c r="G40" s="5">
        <v>106885</v>
      </c>
      <c r="H40" s="10">
        <v>209</v>
      </c>
    </row>
    <row r="41" spans="2:8" x14ac:dyDescent="0.25">
      <c r="B41" t="str">
        <v>Russia</v>
      </c>
      <c r="C41" cm="1">
        <f t="array" ref="C41">MEDIAN(IF(Data[Job_Country]=B41,Data[Salary_Year_Avg]))</f>
        <v>106671</v>
      </c>
      <c r="D41">
        <f>COUNTIF(Data[Job_Country],B41)</f>
        <v>181</v>
      </c>
      <c r="F41" s="9" t="str">
        <v>Mali</v>
      </c>
      <c r="G41" s="5">
        <v>99482</v>
      </c>
      <c r="H41" s="10">
        <v>205</v>
      </c>
    </row>
    <row r="42" spans="2:8" x14ac:dyDescent="0.25">
      <c r="B42" t="str">
        <v>South Africa</v>
      </c>
      <c r="C42" cm="1">
        <f t="array" ref="C42">MEDIAN(IF(Data[Job_Country]=B42,Data[Salary_Year_Avg]))</f>
        <v>106781</v>
      </c>
      <c r="D42">
        <f>COUNTIF(Data[Job_Country],B42)</f>
        <v>175</v>
      </c>
      <c r="F42" s="9" t="str">
        <v>Mauritania</v>
      </c>
      <c r="G42" s="5">
        <v>101478</v>
      </c>
      <c r="H42" s="10">
        <v>201</v>
      </c>
    </row>
    <row r="43" spans="2:8" x14ac:dyDescent="0.25">
      <c r="B43" t="str">
        <v>Iceland</v>
      </c>
      <c r="C43" cm="1">
        <f t="array" ref="C43">MEDIAN(IF(Data[Job_Country]=B43,Data[Salary_Year_Avg]))</f>
        <v>104601.5</v>
      </c>
      <c r="D43">
        <f>COUNTIF(Data[Job_Country],B43)</f>
        <v>250</v>
      </c>
      <c r="F43" s="9" t="str">
        <v>Mauritius</v>
      </c>
      <c r="G43" s="5">
        <v>104467.5</v>
      </c>
      <c r="H43" s="10">
        <v>196</v>
      </c>
    </row>
    <row r="44" spans="2:8" x14ac:dyDescent="0.25">
      <c r="B44" t="str">
        <v>Uganda</v>
      </c>
      <c r="C44" cm="1">
        <f t="array" ref="C44">MEDIAN(IF(Data[Job_Country]=B44,Data[Salary_Year_Avg]))</f>
        <v>104637</v>
      </c>
      <c r="D44">
        <f>COUNTIF(Data[Job_Country],B44)</f>
        <v>149</v>
      </c>
      <c r="F44" s="9" t="str">
        <v>Mexico</v>
      </c>
      <c r="G44" s="5">
        <v>107808</v>
      </c>
      <c r="H44" s="10">
        <v>193</v>
      </c>
    </row>
    <row r="45" spans="2:8" x14ac:dyDescent="0.25">
      <c r="B45" t="str">
        <v>Belarus</v>
      </c>
      <c r="C45" cm="1">
        <f t="array" ref="C45">MEDIAN(IF(Data[Job_Country]=B45,Data[Salary_Year_Avg]))</f>
        <v>103414</v>
      </c>
      <c r="D45">
        <f>COUNTIF(Data[Job_Country],B45)</f>
        <v>372</v>
      </c>
      <c r="F45" s="9" t="str">
        <v>Morocco</v>
      </c>
      <c r="G45" s="5">
        <v>107313</v>
      </c>
      <c r="H45" s="10">
        <v>189</v>
      </c>
    </row>
    <row r="46" spans="2:8" x14ac:dyDescent="0.25">
      <c r="B46" t="str">
        <v>Tanzania</v>
      </c>
      <c r="C46" cm="1">
        <f t="array" ref="C46">MEDIAN(IF(Data[Job_Country]=B46,Data[Salary_Year_Avg]))</f>
        <v>94206</v>
      </c>
      <c r="D46">
        <f>COUNTIF(Data[Job_Country],B46)</f>
        <v>161</v>
      </c>
      <c r="F46" s="9" t="str">
        <v>Mozambique</v>
      </c>
      <c r="G46" s="5">
        <v>103897</v>
      </c>
      <c r="H46" s="10">
        <v>185</v>
      </c>
    </row>
    <row r="47" spans="2:8" x14ac:dyDescent="0.25">
      <c r="B47" t="str">
        <v>Gambia</v>
      </c>
      <c r="C47" cm="1">
        <f t="array" ref="C47">MEDIAN(IF(Data[Job_Country]=B47,Data[Salary_Year_Avg]))</f>
        <v>103602</v>
      </c>
      <c r="D47">
        <f>COUNTIF(Data[Job_Country],B47)</f>
        <v>282</v>
      </c>
      <c r="F47" s="9" t="str">
        <v>Russia</v>
      </c>
      <c r="G47" s="5">
        <v>106671</v>
      </c>
      <c r="H47" s="10">
        <v>181</v>
      </c>
    </row>
    <row r="48" spans="2:8" x14ac:dyDescent="0.25">
      <c r="B48" t="str">
        <v>United Kingdom</v>
      </c>
      <c r="C48" cm="1">
        <f t="array" ref="C48">MEDIAN(IF(Data[Job_Country]=B48,Data[Salary_Year_Avg]))</f>
        <v>107886</v>
      </c>
      <c r="D48">
        <f>COUNTIF(Data[Job_Country],B48)</f>
        <v>143</v>
      </c>
      <c r="F48" s="9" t="str">
        <v>Somalia</v>
      </c>
      <c r="G48" s="5">
        <v>99646</v>
      </c>
      <c r="H48" s="10">
        <v>178</v>
      </c>
    </row>
    <row r="49" spans="2:8" x14ac:dyDescent="0.25">
      <c r="B49" t="str">
        <v>Togo</v>
      </c>
      <c r="C49" cm="1">
        <f t="array" ref="C49">MEDIAN(IF(Data[Job_Country]=B49,Data[Salary_Year_Avg]))</f>
        <v>101596.5</v>
      </c>
      <c r="D49">
        <f>COUNTIF(Data[Job_Country],B49)</f>
        <v>158</v>
      </c>
      <c r="F49" s="9" t="str">
        <v>South Africa</v>
      </c>
      <c r="G49" s="5">
        <v>106781</v>
      </c>
      <c r="H49" s="10">
        <v>175</v>
      </c>
    </row>
    <row r="50" spans="2:8" x14ac:dyDescent="0.25">
      <c r="B50" t="str">
        <v>Italy</v>
      </c>
      <c r="C50" cm="1">
        <f t="array" ref="C50">MEDIAN(IF(Data[Job_Country]=B50,Data[Salary_Year_Avg]))</f>
        <v>95547</v>
      </c>
      <c r="D50">
        <f>COUNTIF(Data[Job_Country],B50)</f>
        <v>235</v>
      </c>
      <c r="F50" s="9" t="str">
        <v>Spain</v>
      </c>
      <c r="G50" s="5">
        <v>101499</v>
      </c>
      <c r="H50" s="10">
        <v>171</v>
      </c>
    </row>
    <row r="51" spans="2:8" x14ac:dyDescent="0.25">
      <c r="B51" t="str">
        <v>Zimbabwe</v>
      </c>
      <c r="C51" cm="1">
        <f t="array" ref="C51">MEDIAN(IF(Data[Job_Country]=B51,Data[Salary_Year_Avg]))</f>
        <v>98530</v>
      </c>
      <c r="D51">
        <f>COUNTIF(Data[Job_Country],B51)</f>
        <v>135</v>
      </c>
      <c r="F51" s="9" t="str">
        <v>Sweden</v>
      </c>
      <c r="G51" s="5">
        <v>99649</v>
      </c>
      <c r="H51" s="10">
        <v>168</v>
      </c>
    </row>
    <row r="52" spans="2:8" x14ac:dyDescent="0.25">
      <c r="B52" t="str">
        <v>Burundi</v>
      </c>
      <c r="C52" cm="1">
        <f t="array" ref="C52">MEDIAN(IF(Data[Job_Country]=B52,Data[Salary_Year_Avg]))</f>
        <v>106567</v>
      </c>
      <c r="D52">
        <f>COUNTIF(Data[Job_Country],B52)</f>
        <v>337</v>
      </c>
      <c r="F52" s="9" t="str">
        <v>Switzerland</v>
      </c>
      <c r="G52" s="5">
        <v>106176</v>
      </c>
      <c r="H52" s="10">
        <v>164</v>
      </c>
    </row>
    <row r="53" spans="2:8" x14ac:dyDescent="0.25">
      <c r="B53" t="str">
        <v>Somalia</v>
      </c>
      <c r="C53" cm="1">
        <f t="array" ref="C53">MEDIAN(IF(Data[Job_Country]=B53,Data[Salary_Year_Avg]))</f>
        <v>99646</v>
      </c>
      <c r="D53">
        <f>COUNTIF(Data[Job_Country],B53)</f>
        <v>178</v>
      </c>
      <c r="F53" s="9" t="str">
        <v>Tanzania</v>
      </c>
      <c r="G53" s="5">
        <v>94206</v>
      </c>
      <c r="H53" s="10">
        <v>161</v>
      </c>
    </row>
    <row r="54" spans="2:8" x14ac:dyDescent="0.25">
      <c r="B54" t="str">
        <v>Austria</v>
      </c>
      <c r="C54" cm="1">
        <f t="array" ref="C54">MEDIAN(IF(Data[Job_Country]=B54,Data[Salary_Year_Avg]))</f>
        <v>103517</v>
      </c>
      <c r="D54">
        <f>COUNTIF(Data[Job_Country],B54)</f>
        <v>379</v>
      </c>
      <c r="F54" s="9" t="str">
        <v>Togo</v>
      </c>
      <c r="G54" s="5">
        <v>101596.5</v>
      </c>
      <c r="H54" s="10">
        <v>158</v>
      </c>
    </row>
    <row r="55" spans="2:8" x14ac:dyDescent="0.25">
      <c r="B55" t="str">
        <v>Albania</v>
      </c>
      <c r="C55" cm="1">
        <f t="array" ref="C55">MEDIAN(IF(Data[Job_Country]=B55,Data[Salary_Year_Avg]))</f>
        <v>102129</v>
      </c>
      <c r="D55">
        <f>COUNTIF(Data[Job_Country],B55)</f>
        <v>428</v>
      </c>
      <c r="F55" s="9" t="str">
        <v>Tunisia</v>
      </c>
      <c r="G55" s="5">
        <v>106486</v>
      </c>
      <c r="H55" s="10">
        <v>155</v>
      </c>
    </row>
    <row r="56" spans="2:8" x14ac:dyDescent="0.25">
      <c r="B56" t="str">
        <v>Angola</v>
      </c>
      <c r="C56" cm="1">
        <f t="array" ref="C56">MEDIAN(IF(Data[Job_Country]=B56,Data[Salary_Year_Avg]))</f>
        <v>107408</v>
      </c>
      <c r="D56">
        <f>COUNTIF(Data[Job_Country],B56)</f>
        <v>403</v>
      </c>
      <c r="F56" s="9" t="str">
        <v>Turkey</v>
      </c>
      <c r="G56" s="5">
        <v>97988.5</v>
      </c>
      <c r="H56" s="10">
        <v>152</v>
      </c>
    </row>
    <row r="57" spans="2:8" x14ac:dyDescent="0.25">
      <c r="B57" t="str">
        <v>Finland</v>
      </c>
      <c r="C57" cm="1">
        <f t="array" ref="C57">MEDIAN(IF(Data[Job_Country]=B57,Data[Salary_Year_Avg]))</f>
        <v>107501</v>
      </c>
      <c r="D57">
        <f>COUNTIF(Data[Job_Country],B57)</f>
        <v>299</v>
      </c>
      <c r="F57" s="9" t="str">
        <v>Uganda</v>
      </c>
      <c r="G57" s="5">
        <v>104637</v>
      </c>
      <c r="H57" s="10">
        <v>149</v>
      </c>
    </row>
    <row r="58" spans="2:8" x14ac:dyDescent="0.25">
      <c r="B58" t="str">
        <v>India</v>
      </c>
      <c r="C58" cm="1">
        <f t="array" ref="C58">MEDIAN(IF(Data[Job_Country]=B58,Data[Salary_Year_Avg]))</f>
        <v>103706.5</v>
      </c>
      <c r="D58">
        <f>COUNTIF(Data[Job_Country],B58)</f>
        <v>246</v>
      </c>
      <c r="F58" s="9" t="str">
        <v>Ukraine</v>
      </c>
      <c r="G58" s="5">
        <v>97918</v>
      </c>
      <c r="H58" s="10">
        <v>146</v>
      </c>
    </row>
    <row r="59" spans="2:8" x14ac:dyDescent="0.25">
      <c r="B59" t="str">
        <v>Mexico</v>
      </c>
      <c r="C59" cm="1">
        <f t="array" ref="C59">MEDIAN(IF(Data[Job_Country]=B59,Data[Salary_Year_Avg]))</f>
        <v>107808</v>
      </c>
      <c r="D59">
        <f>COUNTIF(Data[Job_Country],B59)</f>
        <v>193</v>
      </c>
      <c r="F59" s="9" t="str">
        <v>United Kingdom</v>
      </c>
      <c r="G59" s="5">
        <v>107886</v>
      </c>
      <c r="H59" s="10">
        <v>143</v>
      </c>
    </row>
    <row r="60" spans="2:8" x14ac:dyDescent="0.25">
      <c r="B60" t="str">
        <v>Cameroon</v>
      </c>
      <c r="C60" cm="1">
        <f t="array" ref="C60">MEDIAN(IF(Data[Job_Country]=B60,Data[Salary_Year_Avg]))</f>
        <v>96900.5</v>
      </c>
      <c r="D60">
        <f>COUNTIF(Data[Job_Country],B60)</f>
        <v>324</v>
      </c>
      <c r="F60" s="9" t="str">
        <v>United States</v>
      </c>
      <c r="G60" s="5">
        <v>100118.5</v>
      </c>
      <c r="H60" s="10">
        <v>140</v>
      </c>
    </row>
    <row r="61" spans="2:8" x14ac:dyDescent="0.25">
      <c r="B61" t="str">
        <v>Hungary</v>
      </c>
      <c r="C61" cm="1">
        <f t="array" ref="C61">MEDIAN(IF(Data[Job_Country]=B61,Data[Salary_Year_Avg]))</f>
        <v>109298</v>
      </c>
      <c r="D61">
        <f>COUNTIF(Data[Job_Country],B61)</f>
        <v>255</v>
      </c>
      <c r="F61" s="9" t="str">
        <v>Zambia</v>
      </c>
      <c r="G61" s="5">
        <v>100425</v>
      </c>
      <c r="H61" s="10">
        <v>137</v>
      </c>
    </row>
    <row r="62" spans="2:8" ht="15.75" thickBot="1" x14ac:dyDescent="0.3">
      <c r="B62" t="str">
        <v>Turkey</v>
      </c>
      <c r="C62" cm="1">
        <f t="array" ref="C62">MEDIAN(IF(Data[Job_Country]=B62,Data[Salary_Year_Avg]))</f>
        <v>97988.5</v>
      </c>
      <c r="D62">
        <f>COUNTIF(Data[Job_Country],B62)</f>
        <v>152</v>
      </c>
      <c r="F62" s="11" t="str">
        <v>Zimbabwe</v>
      </c>
      <c r="G62" s="12">
        <v>98530</v>
      </c>
      <c r="H62" s="13">
        <v>135</v>
      </c>
    </row>
  </sheetData>
  <mergeCells count="1">
    <mergeCell ref="F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D952D-9095-4371-9755-B1B7A6F48356}">
  <dimension ref="A1:H6"/>
  <sheetViews>
    <sheetView workbookViewId="0">
      <selection activeCell="P6" sqref="P6"/>
    </sheetView>
  </sheetViews>
  <sheetFormatPr defaultRowHeight="15" x14ac:dyDescent="0.25"/>
  <cols>
    <col min="1" max="1" width="18.42578125" bestFit="1" customWidth="1"/>
    <col min="2" max="2" width="15.7109375" bestFit="1" customWidth="1"/>
    <col min="4" max="4" width="12.42578125" bestFit="1" customWidth="1"/>
  </cols>
  <sheetData>
    <row r="1" spans="1:8" x14ac:dyDescent="0.25">
      <c r="A1" s="3" t="str" cm="1">
        <f t="array" ref="A1:A6">'Data Validation'!J2:J7</f>
        <v>JOB SCHEDULE TYPE</v>
      </c>
      <c r="B1" s="3" t="s">
        <v>137</v>
      </c>
      <c r="C1" s="3"/>
      <c r="D1" s="3" t="s">
        <v>147</v>
      </c>
      <c r="E1" s="3" t="s">
        <v>134</v>
      </c>
      <c r="F1" s="3"/>
      <c r="G1" s="3"/>
      <c r="H1" s="3"/>
    </row>
    <row r="2" spans="1:8" x14ac:dyDescent="0.25">
      <c r="A2" t="str">
        <v>contract</v>
      </c>
      <c r="B2" s="14" cm="1">
        <f t="array" ref="B2">MEDIAN(IF(Data[Job_Schedule]=A2,Data[Salary_Year_Avg]))</f>
        <v>102055</v>
      </c>
      <c r="D2" t="str" cm="1">
        <f t="array" ref="D2:E6">_xlfn._xlws.SORT(_xlfn._xlws.FILTER(A2:B6,ISNUMBER(B2:B6)),2,-1)</f>
        <v>full-time</v>
      </c>
      <c r="E2">
        <v>104266</v>
      </c>
      <c r="G2" t="e">
        <f>IF($D2&lt;&gt;type,E2,NA())</f>
        <v>#N/A</v>
      </c>
      <c r="H2">
        <f>IF($D2=type,E2,NA())</f>
        <v>104266</v>
      </c>
    </row>
    <row r="3" spans="1:8" x14ac:dyDescent="0.25">
      <c r="A3" t="str">
        <v>full-time</v>
      </c>
      <c r="B3" s="14" cm="1">
        <f t="array" ref="B3">MEDIAN(IF(Data[Job_Schedule]=A3,Data[Salary_Year_Avg]))</f>
        <v>104266</v>
      </c>
      <c r="D3" t="str">
        <v>part-time</v>
      </c>
      <c r="E3">
        <v>103911.5</v>
      </c>
      <c r="G3">
        <f>IF($D3&lt;&gt;type,E3,NA())</f>
        <v>103911.5</v>
      </c>
      <c r="H3" t="e">
        <f>IF($D3=type,E3,NA())</f>
        <v>#N/A</v>
      </c>
    </row>
    <row r="4" spans="1:8" x14ac:dyDescent="0.25">
      <c r="A4" t="str">
        <v>part-time</v>
      </c>
      <c r="B4" s="14" cm="1">
        <f t="array" ref="B4">MEDIAN(IF(Data[Job_Schedule]=A4,Data[Salary_Year_Avg]))</f>
        <v>103911.5</v>
      </c>
      <c r="D4" t="str">
        <v>contract</v>
      </c>
      <c r="E4">
        <v>102055</v>
      </c>
      <c r="G4">
        <f>IF($D4&lt;&gt;type,E4,NA())</f>
        <v>102055</v>
      </c>
      <c r="H4" t="e">
        <f>IF($D4=type,E4,NA())</f>
        <v>#N/A</v>
      </c>
    </row>
    <row r="5" spans="1:8" x14ac:dyDescent="0.25">
      <c r="A5" t="str">
        <v>Internship</v>
      </c>
      <c r="B5" s="14" cm="1">
        <f t="array" ref="B5">MEDIAN(IF(Data[Job_Schedule]=A5,Data[Salary_Year_Avg]))</f>
        <v>101971</v>
      </c>
      <c r="D5" t="str">
        <v>Internship</v>
      </c>
      <c r="E5">
        <v>101971</v>
      </c>
      <c r="G5">
        <f>IF($D5&lt;&gt;type,E5,NA())</f>
        <v>101971</v>
      </c>
      <c r="H5" t="e">
        <f>IF($D5=type,E5,NA())</f>
        <v>#N/A</v>
      </c>
    </row>
    <row r="6" spans="1:8" x14ac:dyDescent="0.25">
      <c r="A6" t="str">
        <v>Temp work</v>
      </c>
      <c r="B6" s="14" cm="1">
        <f t="array" ref="B6">MEDIAN(IF(Data[Job_Schedule]=A6,Data[Salary_Year_Avg]))</f>
        <v>74054</v>
      </c>
      <c r="D6" t="str">
        <v>Temp work</v>
      </c>
      <c r="E6">
        <v>74054</v>
      </c>
      <c r="G6">
        <f>IF($D6&lt;&gt;type,E6,NA())</f>
        <v>74054</v>
      </c>
      <c r="H6" t="e">
        <f>IF($D6=type,E6,NA())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E26BE-6DC2-4D85-9EF2-EF146C41B952}">
  <dimension ref="C4:J73"/>
  <sheetViews>
    <sheetView workbookViewId="0">
      <selection activeCell="J16" sqref="J16"/>
    </sheetView>
  </sheetViews>
  <sheetFormatPr defaultRowHeight="15" x14ac:dyDescent="0.25"/>
  <cols>
    <col min="3" max="3" width="25.140625" bestFit="1" customWidth="1"/>
    <col min="4" max="4" width="15.42578125" bestFit="1" customWidth="1"/>
    <col min="6" max="6" width="25.140625" bestFit="1" customWidth="1"/>
    <col min="10" max="10" width="17.85546875" bestFit="1" customWidth="1"/>
    <col min="14" max="14" width="5" customWidth="1"/>
  </cols>
  <sheetData>
    <row r="4" spans="3:10" x14ac:dyDescent="0.25">
      <c r="C4" s="3" t="s">
        <v>131</v>
      </c>
      <c r="D4" s="3" t="s">
        <v>132</v>
      </c>
      <c r="E4" s="3"/>
      <c r="F4" s="3" t="s">
        <v>133</v>
      </c>
      <c r="G4" s="3" t="s">
        <v>135</v>
      </c>
      <c r="H4" s="3" t="s">
        <v>134</v>
      </c>
      <c r="J4" s="3" t="s">
        <v>140</v>
      </c>
    </row>
    <row r="5" spans="3:10" x14ac:dyDescent="0.25">
      <c r="C5" t="str" cm="1">
        <f t="array" ref="C5:C12">_xlfn.UNIQUE(Data[Job_Title_Short])</f>
        <v>Senoir data engineer</v>
      </c>
      <c r="D5">
        <f>COUNTIF(Data[Job_Title_Short],C5)</f>
        <v>1872</v>
      </c>
      <c r="F5" t="str" cm="1">
        <f t="array" ref="F5:G12">_xlfn._xlws.SORT(C5:D12,2,-1)</f>
        <v>data scientist</v>
      </c>
      <c r="G5">
        <v>1935</v>
      </c>
      <c r="H5" cm="1">
        <f t="array" ref="H5">MEDIAN(IF(Data[Job_Title_Short]=F5,Data[Salary_Year_Avg]))</f>
        <v>109219</v>
      </c>
      <c r="J5">
        <f>_xlfn.XLOOKUP(title,$F$5:$F$12,$H$5:$H$12)</f>
        <v>119362</v>
      </c>
    </row>
    <row r="6" spans="3:10" x14ac:dyDescent="0.25">
      <c r="C6" t="str">
        <v>frontend dev</v>
      </c>
      <c r="D6">
        <f>COUNTIF(Data[Job_Title_Short],C6)</f>
        <v>1808</v>
      </c>
      <c r="F6" t="str">
        <v>Senoir data scientist</v>
      </c>
      <c r="G6">
        <v>1925</v>
      </c>
      <c r="H6" cm="1">
        <f t="array" ref="H6">MEDIAN(IF(Data[Job_Title_Short]=F6,Data[Salary_Year_Avg]))</f>
        <v>134471</v>
      </c>
    </row>
    <row r="7" spans="3:10" x14ac:dyDescent="0.25">
      <c r="C7" t="str">
        <v>data scientist</v>
      </c>
      <c r="D7">
        <f>COUNTIF(Data[Job_Title_Short],C7)</f>
        <v>1935</v>
      </c>
      <c r="F7" t="str">
        <v>machine learning engineer</v>
      </c>
      <c r="G7">
        <v>1911</v>
      </c>
      <c r="H7" cm="1">
        <f t="array" ref="H7">MEDIAN(IF(Data[Job_Title_Short]=F7,Data[Salary_Year_Avg]))</f>
        <v>119362</v>
      </c>
      <c r="J7" s="3" t="s">
        <v>141</v>
      </c>
    </row>
    <row r="8" spans="3:10" x14ac:dyDescent="0.25">
      <c r="C8" t="str">
        <v>Data analytics</v>
      </c>
      <c r="D8">
        <f>COUNTIF(Data[Job_Title_Short],C8)</f>
        <v>1846</v>
      </c>
      <c r="F8" t="str">
        <v>Senoir data engineer</v>
      </c>
      <c r="G8">
        <v>1872</v>
      </c>
      <c r="H8" cm="1">
        <f t="array" ref="H8">MEDIAN(IF(Data[Job_Title_Short]=F8,Data[Salary_Year_Avg]))</f>
        <v>129244</v>
      </c>
      <c r="J8" cm="1">
        <f t="array" ref="J8">_xlfn.XLOOKUP(country,C15:$C$73,D15:$D$73)</f>
        <v>100118.5</v>
      </c>
    </row>
    <row r="9" spans="3:10" x14ac:dyDescent="0.25">
      <c r="C9" t="str">
        <v>data engineer</v>
      </c>
      <c r="D9">
        <f>COUNTIF(Data[Job_Title_Short],C9)</f>
        <v>1832</v>
      </c>
      <c r="F9" t="str">
        <v>backend dev</v>
      </c>
      <c r="G9">
        <v>1871</v>
      </c>
      <c r="H9" cm="1">
        <f t="array" ref="H9">MEDIAN(IF(Data[Job_Title_Short]=F9,Data[Salary_Year_Avg]))</f>
        <v>84877</v>
      </c>
    </row>
    <row r="10" spans="3:10" x14ac:dyDescent="0.25">
      <c r="C10" t="str">
        <v>backend dev</v>
      </c>
      <c r="D10">
        <f>COUNTIF(Data[Job_Title_Short],C10)</f>
        <v>1871</v>
      </c>
      <c r="F10" t="str">
        <v>Data analytics</v>
      </c>
      <c r="G10">
        <v>1846</v>
      </c>
      <c r="H10" cm="1">
        <f t="array" ref="H10">MEDIAN(IF(Data[Job_Title_Short]=F10,Data[Salary_Year_Avg]))</f>
        <v>79230</v>
      </c>
    </row>
    <row r="11" spans="3:10" x14ac:dyDescent="0.25">
      <c r="C11" t="str">
        <v>Senoir data scientist</v>
      </c>
      <c r="D11">
        <f>COUNTIF(Data[Job_Title_Short],C11)</f>
        <v>1925</v>
      </c>
      <c r="F11" t="str">
        <v>data engineer</v>
      </c>
      <c r="G11">
        <v>1832</v>
      </c>
      <c r="H11" cm="1">
        <f t="array" ref="H11">MEDIAN(IF(Data[Job_Title_Short]=F11,Data[Salary_Year_Avg]))</f>
        <v>99653.5</v>
      </c>
    </row>
    <row r="12" spans="3:10" x14ac:dyDescent="0.25">
      <c r="C12" t="str">
        <v>machine learning engineer</v>
      </c>
      <c r="D12">
        <f>COUNTIF(Data[Job_Title_Short],C12)</f>
        <v>1911</v>
      </c>
      <c r="F12" t="str">
        <v>frontend dev</v>
      </c>
      <c r="G12">
        <v>1808</v>
      </c>
      <c r="H12" cm="1">
        <f t="array" ref="H12">MEDIAN(IF(Data[Job_Title_Short]=F12,Data[Salary_Year_Avg]))</f>
        <v>74565</v>
      </c>
    </row>
    <row r="14" spans="3:10" x14ac:dyDescent="0.25">
      <c r="C14" s="3" t="str" cm="1">
        <f t="array" ref="C14:D73">'Data Validation'!F3:G62</f>
        <v>COUNTRY</v>
      </c>
      <c r="D14" s="3" t="str">
        <v>MEDIAN SALARY</v>
      </c>
      <c r="F14" s="3"/>
      <c r="G14" s="3"/>
    </row>
    <row r="15" spans="3:10" x14ac:dyDescent="0.25">
      <c r="C15" t="str">
        <v>Albania</v>
      </c>
      <c r="D15">
        <v>102129</v>
      </c>
    </row>
    <row r="16" spans="3:10" x14ac:dyDescent="0.25">
      <c r="C16" t="str">
        <v>Algeria</v>
      </c>
      <c r="D16">
        <v>106844</v>
      </c>
    </row>
    <row r="17" spans="3:4" x14ac:dyDescent="0.25">
      <c r="C17" t="str">
        <v>Andorra</v>
      </c>
      <c r="D17">
        <v>104760</v>
      </c>
    </row>
    <row r="18" spans="3:4" x14ac:dyDescent="0.25">
      <c r="C18" t="str">
        <v>Angola</v>
      </c>
      <c r="D18">
        <v>107408</v>
      </c>
    </row>
    <row r="19" spans="3:4" x14ac:dyDescent="0.25">
      <c r="C19" t="str">
        <v>Argentina</v>
      </c>
      <c r="D19">
        <v>104383</v>
      </c>
    </row>
    <row r="20" spans="3:4" x14ac:dyDescent="0.25">
      <c r="C20" t="str">
        <v>Australia</v>
      </c>
      <c r="D20">
        <v>105340</v>
      </c>
    </row>
    <row r="21" spans="3:4" x14ac:dyDescent="0.25">
      <c r="C21" t="str">
        <v>Austria</v>
      </c>
      <c r="D21">
        <v>103517</v>
      </c>
    </row>
    <row r="22" spans="3:4" x14ac:dyDescent="0.25">
      <c r="C22" t="str">
        <v>Belarus</v>
      </c>
      <c r="D22">
        <v>103414</v>
      </c>
    </row>
    <row r="23" spans="3:4" x14ac:dyDescent="0.25">
      <c r="C23" t="str">
        <v>Belgium</v>
      </c>
      <c r="D23">
        <v>105695</v>
      </c>
    </row>
    <row r="24" spans="3:4" x14ac:dyDescent="0.25">
      <c r="C24" t="str">
        <v>Botswana</v>
      </c>
      <c r="D24">
        <v>104959</v>
      </c>
    </row>
    <row r="25" spans="3:4" x14ac:dyDescent="0.25">
      <c r="C25" t="str">
        <v>Brazil</v>
      </c>
      <c r="D25">
        <v>101398</v>
      </c>
    </row>
    <row r="26" spans="3:4" x14ac:dyDescent="0.25">
      <c r="C26" t="str">
        <v>Burkina Faso</v>
      </c>
      <c r="D26">
        <v>106579</v>
      </c>
    </row>
    <row r="27" spans="3:4" x14ac:dyDescent="0.25">
      <c r="C27" t="str">
        <v>Burundi</v>
      </c>
      <c r="D27">
        <v>106567</v>
      </c>
    </row>
    <row r="28" spans="3:4" x14ac:dyDescent="0.25">
      <c r="C28" t="str">
        <v>Cabo Verde</v>
      </c>
      <c r="D28">
        <v>99312</v>
      </c>
    </row>
    <row r="29" spans="3:4" x14ac:dyDescent="0.25">
      <c r="C29" t="str">
        <v>Cameroon</v>
      </c>
      <c r="D29">
        <v>96900.5</v>
      </c>
    </row>
    <row r="30" spans="3:4" x14ac:dyDescent="0.25">
      <c r="C30" t="str">
        <v>Canada</v>
      </c>
      <c r="D30">
        <v>103495</v>
      </c>
    </row>
    <row r="31" spans="3:4" x14ac:dyDescent="0.25">
      <c r="C31" t="str">
        <v>China</v>
      </c>
      <c r="D31">
        <v>106037</v>
      </c>
    </row>
    <row r="32" spans="3:4" x14ac:dyDescent="0.25">
      <c r="C32" t="str">
        <v>Ethiopia</v>
      </c>
      <c r="D32">
        <v>105138</v>
      </c>
    </row>
    <row r="33" spans="3:4" x14ac:dyDescent="0.25">
      <c r="C33" t="str">
        <v>Finland</v>
      </c>
      <c r="D33">
        <v>107501</v>
      </c>
    </row>
    <row r="34" spans="3:4" x14ac:dyDescent="0.25">
      <c r="C34" t="str">
        <v>France</v>
      </c>
      <c r="D34">
        <v>99244</v>
      </c>
    </row>
    <row r="35" spans="3:4" x14ac:dyDescent="0.25">
      <c r="C35" t="str">
        <v>Gabon</v>
      </c>
      <c r="D35">
        <v>104888</v>
      </c>
    </row>
    <row r="36" spans="3:4" x14ac:dyDescent="0.25">
      <c r="C36" t="str">
        <v>Gambia</v>
      </c>
      <c r="D36">
        <v>103602</v>
      </c>
    </row>
    <row r="37" spans="3:4" x14ac:dyDescent="0.25">
      <c r="C37" t="str">
        <v>Germany</v>
      </c>
      <c r="D37">
        <v>109120</v>
      </c>
    </row>
    <row r="38" spans="3:4" x14ac:dyDescent="0.25">
      <c r="C38" t="str">
        <v>Ghana</v>
      </c>
      <c r="D38">
        <v>101185</v>
      </c>
    </row>
    <row r="39" spans="3:4" x14ac:dyDescent="0.25">
      <c r="C39" t="str">
        <v>Greece</v>
      </c>
      <c r="D39">
        <v>107447.5</v>
      </c>
    </row>
    <row r="40" spans="3:4" x14ac:dyDescent="0.25">
      <c r="C40" t="str">
        <v>Guinea</v>
      </c>
      <c r="D40">
        <v>100879</v>
      </c>
    </row>
    <row r="41" spans="3:4" x14ac:dyDescent="0.25">
      <c r="C41" t="str">
        <v>Hungary</v>
      </c>
      <c r="D41">
        <v>109298</v>
      </c>
    </row>
    <row r="42" spans="3:4" x14ac:dyDescent="0.25">
      <c r="C42" t="str">
        <v>Iceland</v>
      </c>
      <c r="D42">
        <v>104601.5</v>
      </c>
    </row>
    <row r="43" spans="3:4" x14ac:dyDescent="0.25">
      <c r="C43" t="str">
        <v>India</v>
      </c>
      <c r="D43">
        <v>103706.5</v>
      </c>
    </row>
    <row r="44" spans="3:4" x14ac:dyDescent="0.25">
      <c r="C44" t="str">
        <v>Ireland</v>
      </c>
      <c r="D44">
        <v>100213</v>
      </c>
    </row>
    <row r="45" spans="3:4" x14ac:dyDescent="0.25">
      <c r="C45" t="str">
        <v>Italy</v>
      </c>
      <c r="D45">
        <v>95547</v>
      </c>
    </row>
    <row r="46" spans="3:4" x14ac:dyDescent="0.25">
      <c r="C46" t="str">
        <v>Japan</v>
      </c>
      <c r="D46">
        <v>109414</v>
      </c>
    </row>
    <row r="47" spans="3:4" x14ac:dyDescent="0.25">
      <c r="C47" t="str">
        <v>Kenya</v>
      </c>
      <c r="D47">
        <v>99902</v>
      </c>
    </row>
    <row r="48" spans="3:4" x14ac:dyDescent="0.25">
      <c r="C48" t="str">
        <v>Latvia</v>
      </c>
      <c r="D48">
        <v>98419.5</v>
      </c>
    </row>
    <row r="49" spans="3:4" x14ac:dyDescent="0.25">
      <c r="C49" t="str">
        <v>Libya</v>
      </c>
      <c r="D49">
        <v>103822</v>
      </c>
    </row>
    <row r="50" spans="3:4" x14ac:dyDescent="0.25">
      <c r="C50" t="str">
        <v>Madagascar</v>
      </c>
      <c r="D50">
        <v>100433</v>
      </c>
    </row>
    <row r="51" spans="3:4" x14ac:dyDescent="0.25">
      <c r="C51" t="str">
        <v>Malawi</v>
      </c>
      <c r="D51">
        <v>106885</v>
      </c>
    </row>
    <row r="52" spans="3:4" x14ac:dyDescent="0.25">
      <c r="C52" t="str">
        <v>Mali</v>
      </c>
      <c r="D52">
        <v>99482</v>
      </c>
    </row>
    <row r="53" spans="3:4" x14ac:dyDescent="0.25">
      <c r="C53" t="str">
        <v>Mauritania</v>
      </c>
      <c r="D53">
        <v>101478</v>
      </c>
    </row>
    <row r="54" spans="3:4" x14ac:dyDescent="0.25">
      <c r="C54" t="str">
        <v>Mauritius</v>
      </c>
      <c r="D54">
        <v>104467.5</v>
      </c>
    </row>
    <row r="55" spans="3:4" x14ac:dyDescent="0.25">
      <c r="C55" t="str">
        <v>Mexico</v>
      </c>
      <c r="D55">
        <v>107808</v>
      </c>
    </row>
    <row r="56" spans="3:4" x14ac:dyDescent="0.25">
      <c r="C56" t="str">
        <v>Morocco</v>
      </c>
      <c r="D56">
        <v>107313</v>
      </c>
    </row>
    <row r="57" spans="3:4" x14ac:dyDescent="0.25">
      <c r="C57" t="str">
        <v>Mozambique</v>
      </c>
      <c r="D57">
        <v>103897</v>
      </c>
    </row>
    <row r="58" spans="3:4" x14ac:dyDescent="0.25">
      <c r="C58" t="str">
        <v>Russia</v>
      </c>
      <c r="D58">
        <v>106671</v>
      </c>
    </row>
    <row r="59" spans="3:4" x14ac:dyDescent="0.25">
      <c r="C59" t="str">
        <v>Somalia</v>
      </c>
      <c r="D59">
        <v>99646</v>
      </c>
    </row>
    <row r="60" spans="3:4" x14ac:dyDescent="0.25">
      <c r="C60" t="str">
        <v>South Africa</v>
      </c>
      <c r="D60">
        <v>106781</v>
      </c>
    </row>
    <row r="61" spans="3:4" x14ac:dyDescent="0.25">
      <c r="C61" t="str">
        <v>Spain</v>
      </c>
      <c r="D61">
        <v>101499</v>
      </c>
    </row>
    <row r="62" spans="3:4" x14ac:dyDescent="0.25">
      <c r="C62" t="str">
        <v>Sweden</v>
      </c>
      <c r="D62">
        <v>99649</v>
      </c>
    </row>
    <row r="63" spans="3:4" x14ac:dyDescent="0.25">
      <c r="C63" t="str">
        <v>Switzerland</v>
      </c>
      <c r="D63">
        <v>106176</v>
      </c>
    </row>
    <row r="64" spans="3:4" x14ac:dyDescent="0.25">
      <c r="C64" t="str">
        <v>Tanzania</v>
      </c>
      <c r="D64">
        <v>94206</v>
      </c>
    </row>
    <row r="65" spans="3:4" x14ac:dyDescent="0.25">
      <c r="C65" t="str">
        <v>Togo</v>
      </c>
      <c r="D65">
        <v>101596.5</v>
      </c>
    </row>
    <row r="66" spans="3:4" x14ac:dyDescent="0.25">
      <c r="C66" t="str">
        <v>Tunisia</v>
      </c>
      <c r="D66">
        <v>106486</v>
      </c>
    </row>
    <row r="67" spans="3:4" x14ac:dyDescent="0.25">
      <c r="C67" t="str">
        <v>Turkey</v>
      </c>
      <c r="D67">
        <v>97988.5</v>
      </c>
    </row>
    <row r="68" spans="3:4" x14ac:dyDescent="0.25">
      <c r="C68" t="str">
        <v>Uganda</v>
      </c>
      <c r="D68">
        <v>104637</v>
      </c>
    </row>
    <row r="69" spans="3:4" x14ac:dyDescent="0.25">
      <c r="C69" t="str">
        <v>Ukraine</v>
      </c>
      <c r="D69">
        <v>97918</v>
      </c>
    </row>
    <row r="70" spans="3:4" x14ac:dyDescent="0.25">
      <c r="C70" t="str">
        <v>United Kingdom</v>
      </c>
      <c r="D70">
        <v>107886</v>
      </c>
    </row>
    <row r="71" spans="3:4" x14ac:dyDescent="0.25">
      <c r="C71" t="str">
        <v>United States</v>
      </c>
      <c r="D71">
        <v>100118.5</v>
      </c>
    </row>
    <row r="72" spans="3:4" x14ac:dyDescent="0.25">
      <c r="C72" t="str">
        <v>Zambia</v>
      </c>
      <c r="D72">
        <v>100425</v>
      </c>
    </row>
    <row r="73" spans="3:4" x14ac:dyDescent="0.25">
      <c r="C73" t="str">
        <v>Zimbabwe</v>
      </c>
      <c r="D73">
        <v>98530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E398-48F0-481A-8261-E2D0402C2930}">
  <dimension ref="A1:J9"/>
  <sheetViews>
    <sheetView workbookViewId="0">
      <selection activeCell="F3" sqref="F3"/>
    </sheetView>
  </sheetViews>
  <sheetFormatPr defaultRowHeight="15" x14ac:dyDescent="0.25"/>
  <cols>
    <col min="1" max="2" width="25.140625" bestFit="1" customWidth="1"/>
    <col min="4" max="5" width="25.140625" bestFit="1" customWidth="1"/>
    <col min="10" max="10" width="11.28515625" bestFit="1" customWidth="1"/>
  </cols>
  <sheetData>
    <row r="1" spans="1:10" x14ac:dyDescent="0.25">
      <c r="A1" s="3" t="s">
        <v>131</v>
      </c>
      <c r="B1" s="3" t="s">
        <v>132</v>
      </c>
      <c r="C1" s="3"/>
      <c r="D1" s="3" t="s">
        <v>133</v>
      </c>
      <c r="E1" s="3" t="s">
        <v>135</v>
      </c>
      <c r="F1" s="3" t="s">
        <v>134</v>
      </c>
      <c r="J1" s="3" t="s">
        <v>150</v>
      </c>
    </row>
    <row r="2" spans="1:10" x14ac:dyDescent="0.25">
      <c r="A2" t="str" cm="1">
        <f t="array" ref="A2:A9">_xlfn.UNIQUE(Data[Job_Title_Short])</f>
        <v>Senoir data engineer</v>
      </c>
      <c r="B2" cm="1">
        <f t="array" ref="B2">COUNT( IF((Data[Job_Country]=country)*(Data[Job_Title_Short]=A2)*(Data[Job_Schedule]=type),Data[Salary_Year_Avg]))</f>
        <v>2</v>
      </c>
      <c r="D2" t="str" cm="1">
        <f t="array" ref="D2:E9">_xlfn._xlws.SORT(_xlfn._xlws.FILTER(A2:B9,ISNUMBER(B2:B9)),2,-1)</f>
        <v>Senoir data scientist</v>
      </c>
      <c r="E2">
        <v>9</v>
      </c>
      <c r="F2" s="14" cm="1">
        <f t="array" ref="F2">MEDIAN( IF((Data[Job_Country]=country)*(Data[Job_Title_Short]=A2)*(Data[Job_Schedule]=type),Data[Salary_Year_Avg]))</f>
        <v>124065</v>
      </c>
      <c r="G2">
        <f>IF($D2&lt;&gt;title,F2,NA())</f>
        <v>124065</v>
      </c>
      <c r="H2" t="e">
        <f>IF($D2=title,F2,NA())</f>
        <v>#N/A</v>
      </c>
      <c r="J2" s="15">
        <f>_xlfn.XLOOKUP(title,D2:D9,F2:F9)</f>
        <v>128279</v>
      </c>
    </row>
    <row r="3" spans="1:10" x14ac:dyDescent="0.25">
      <c r="A3" t="str">
        <v>frontend dev</v>
      </c>
      <c r="B3" cm="1">
        <f t="array" ref="B3">COUNT( IF((Data[Job_Country]=country)*(Data[Job_Title_Short]=A3)*(Data[Job_Schedule]=type),Data[Salary_Year_Avg]))</f>
        <v>5</v>
      </c>
      <c r="D3" t="str">
        <v>Data analytics</v>
      </c>
      <c r="E3">
        <v>7</v>
      </c>
      <c r="F3" s="14" cm="1">
        <f t="array" ref="F3">MEDIAN( IF((Data[Job_Country]=country)*(Data[Job_Title_Short]=A3)*(Data[Job_Schedule]=type),Data[Salary_Year_Avg]))</f>
        <v>79571</v>
      </c>
      <c r="G3">
        <f t="shared" ref="G3:G9" si="0">IF($D3&lt;&gt;title,F3,NA())</f>
        <v>79571</v>
      </c>
      <c r="H3" t="e">
        <f t="shared" ref="H3:H9" si="1">IF($D3=title,F3,NA())</f>
        <v>#N/A</v>
      </c>
    </row>
    <row r="4" spans="1:10" x14ac:dyDescent="0.25">
      <c r="A4" t="str">
        <v>data scientist</v>
      </c>
      <c r="B4" cm="1">
        <f t="array" ref="B4">COUNT( IF((Data[Job_Country]=country)*(Data[Job_Title_Short]=A4)*(Data[Job_Schedule]=type),Data[Salary_Year_Avg]))</f>
        <v>6</v>
      </c>
      <c r="D4" t="str">
        <v>data scientist</v>
      </c>
      <c r="E4">
        <v>6</v>
      </c>
      <c r="F4" s="14" cm="1">
        <f t="array" ref="F4">MEDIAN( IF((Data[Job_Country]=country)*(Data[Job_Title_Short]=A4)*(Data[Job_Schedule]=type),Data[Salary_Year_Avg]))</f>
        <v>108871.5</v>
      </c>
      <c r="G4">
        <f t="shared" si="0"/>
        <v>108871.5</v>
      </c>
      <c r="H4" t="e">
        <f t="shared" si="1"/>
        <v>#N/A</v>
      </c>
      <c r="J4" s="3" t="s">
        <v>149</v>
      </c>
    </row>
    <row r="5" spans="1:10" x14ac:dyDescent="0.25">
      <c r="A5" t="str">
        <v>Data analytics</v>
      </c>
      <c r="B5" cm="1">
        <f t="array" ref="B5">COUNT( IF((Data[Job_Country]=country)*(Data[Job_Title_Short]=A5)*(Data[Job_Schedule]=type),Data[Salary_Year_Avg]))</f>
        <v>7</v>
      </c>
      <c r="D5" t="str">
        <v>backend dev</v>
      </c>
      <c r="E5">
        <v>6</v>
      </c>
      <c r="F5" s="14" cm="1">
        <f t="array" ref="F5">MEDIAN( IF((Data[Job_Country]=country)*(Data[Job_Title_Short]=A5)*(Data[Job_Schedule]=type),Data[Salary_Year_Avg]))</f>
        <v>87728</v>
      </c>
      <c r="G5">
        <f t="shared" si="0"/>
        <v>87728</v>
      </c>
      <c r="H5" t="e">
        <f t="shared" si="1"/>
        <v>#N/A</v>
      </c>
      <c r="J5" s="19">
        <f>_xlfn.XLOOKUP(title,D2:D9,E2:E9,"No value")</f>
        <v>3</v>
      </c>
    </row>
    <row r="6" spans="1:10" x14ac:dyDescent="0.25">
      <c r="A6" t="str">
        <v>data engineer</v>
      </c>
      <c r="B6" cm="1">
        <f t="array" ref="B6">COUNT( IF((Data[Job_Country]=country)*(Data[Job_Title_Short]=A6)*(Data[Job_Schedule]=type),Data[Salary_Year_Avg]))</f>
        <v>3</v>
      </c>
      <c r="D6" t="str">
        <v>frontend dev</v>
      </c>
      <c r="E6">
        <v>5</v>
      </c>
      <c r="F6" s="14" cm="1">
        <f t="array" ref="F6">MEDIAN( IF((Data[Job_Country]=country)*(Data[Job_Title_Short]=A6)*(Data[Job_Schedule]=type),Data[Salary_Year_Avg]))</f>
        <v>115615</v>
      </c>
      <c r="G6">
        <f t="shared" si="0"/>
        <v>115615</v>
      </c>
      <c r="H6" t="e">
        <f t="shared" si="1"/>
        <v>#N/A</v>
      </c>
    </row>
    <row r="7" spans="1:10" x14ac:dyDescent="0.25">
      <c r="A7" t="str">
        <v>backend dev</v>
      </c>
      <c r="B7" cm="1">
        <f t="array" ref="B7">COUNT( IF((Data[Job_Country]=country)*(Data[Job_Title_Short]=A7)*(Data[Job_Schedule]=type),Data[Salary_Year_Avg]))</f>
        <v>6</v>
      </c>
      <c r="D7" t="str">
        <v>data engineer</v>
      </c>
      <c r="E7">
        <v>3</v>
      </c>
      <c r="F7" s="14" cm="1">
        <f t="array" ref="F7">MEDIAN( IF((Data[Job_Country]=country)*(Data[Job_Title_Short]=A7)*(Data[Job_Schedule]=type),Data[Salary_Year_Avg]))</f>
        <v>81497</v>
      </c>
      <c r="G7">
        <f t="shared" si="0"/>
        <v>81497</v>
      </c>
      <c r="H7" t="e">
        <f t="shared" si="1"/>
        <v>#N/A</v>
      </c>
    </row>
    <row r="8" spans="1:10" x14ac:dyDescent="0.25">
      <c r="A8" t="str">
        <v>Senoir data scientist</v>
      </c>
      <c r="B8" cm="1">
        <f t="array" ref="B8">COUNT( IF((Data[Job_Country]=country)*(Data[Job_Title_Short]=A8)*(Data[Job_Schedule]=type),Data[Salary_Year_Avg]))</f>
        <v>9</v>
      </c>
      <c r="D8" t="str">
        <v>machine learning engineer</v>
      </c>
      <c r="E8">
        <v>3</v>
      </c>
      <c r="F8" s="14" cm="1">
        <f t="array" ref="F8">MEDIAN( IF((Data[Job_Country]=country)*(Data[Job_Title_Short]=A8)*(Data[Job_Schedule]=type),Data[Salary_Year_Avg]))</f>
        <v>128279</v>
      </c>
      <c r="G8" t="e">
        <f t="shared" si="0"/>
        <v>#N/A</v>
      </c>
      <c r="H8">
        <f t="shared" si="1"/>
        <v>128279</v>
      </c>
    </row>
    <row r="9" spans="1:10" x14ac:dyDescent="0.25">
      <c r="A9" t="str">
        <v>machine learning engineer</v>
      </c>
      <c r="B9" cm="1">
        <f t="array" ref="B9">COUNT( IF((Data[Job_Country]=country)*(Data[Job_Title_Short]=A9)*(Data[Job_Schedule]=type),Data[Salary_Year_Avg]))</f>
        <v>3</v>
      </c>
      <c r="D9" t="str">
        <v>Senoir data engineer</v>
      </c>
      <c r="E9">
        <v>2</v>
      </c>
      <c r="F9" s="14" cm="1">
        <f t="array" ref="F9">MEDIAN( IF((Data[Job_Country]=country)*(Data[Job_Title_Short]=A9)*(Data[Job_Schedule]=type),Data[Salary_Year_Avg]))</f>
        <v>120315</v>
      </c>
      <c r="G9">
        <f t="shared" si="0"/>
        <v>120315</v>
      </c>
      <c r="H9" t="e">
        <f t="shared" si="1"/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B6A0-9D6F-4C7F-B39E-2077202FC4AC}">
  <dimension ref="A1:P60"/>
  <sheetViews>
    <sheetView topLeftCell="A39" workbookViewId="0">
      <selection activeCell="L48" sqref="L48"/>
    </sheetView>
  </sheetViews>
  <sheetFormatPr defaultRowHeight="15" x14ac:dyDescent="0.25"/>
  <cols>
    <col min="1" max="1" width="15.42578125" bestFit="1" customWidth="1"/>
    <col min="2" max="2" width="15.7109375" bestFit="1" customWidth="1"/>
    <col min="4" max="4" width="15.42578125" bestFit="1" customWidth="1"/>
    <col min="5" max="5" width="15.7109375" bestFit="1" customWidth="1"/>
  </cols>
  <sheetData>
    <row r="1" spans="1:16" x14ac:dyDescent="0.25">
      <c r="A1" s="3" t="s">
        <v>146</v>
      </c>
      <c r="B1" s="3" t="s">
        <v>137</v>
      </c>
      <c r="C1" s="3"/>
      <c r="D1" s="3" t="s">
        <v>138</v>
      </c>
      <c r="E1" s="3" t="s">
        <v>137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x14ac:dyDescent="0.25">
      <c r="A2" t="str" cm="1">
        <f t="array" ref="A2:A60">_xlfn.ANCHORARRAY('Data Validation'!B4)</f>
        <v>Canada</v>
      </c>
      <c r="B2" cm="1">
        <f t="array" ref="B2">MEDIAN( IF((Data[Job_Country]=A2)*(Data[Job_Title_Short]=title)*(Data[Job_Schedule]=type),Data[Salary_Year_Avg]))</f>
        <v>123753</v>
      </c>
      <c r="D2" t="str" cm="1">
        <f t="array" ref="D2:E60">_xlfn._xlws.SORT(_xlfn._xlws.FILTER(A2:B60,ISNUMBER(B2:B60)),2,-1)</f>
        <v>China</v>
      </c>
      <c r="E2" s="14">
        <v>132270</v>
      </c>
      <c r="F2">
        <f>COUNTIFS(Data[Job_Country],D2,Data[Job_Title_Short],title,Data[Job_Schedule],type)</f>
        <v>9</v>
      </c>
    </row>
    <row r="3" spans="1:16" x14ac:dyDescent="0.25">
      <c r="A3" t="str">
        <v>Ireland</v>
      </c>
      <c r="B3" cm="1">
        <f t="array" ref="B3">MEDIAN( IF((Data[Job_Country]=A3)*(Data[Job_Title_Short]=title)*(Data[Job_Schedule]=type),Data[Salary_Year_Avg]))</f>
        <v>119040</v>
      </c>
      <c r="D3" t="str">
        <v>Mozambique</v>
      </c>
      <c r="E3" s="14">
        <v>131148</v>
      </c>
      <c r="F3">
        <f>COUNTIFS(Data[Job_Country],D3,Data[Job_Title_Short],title,Data[Job_Schedule],type)</f>
        <v>11</v>
      </c>
    </row>
    <row r="4" spans="1:16" x14ac:dyDescent="0.25">
      <c r="A4" t="str">
        <v>Sweden</v>
      </c>
      <c r="B4" cm="1">
        <f t="array" ref="B4">MEDIAN( IF((Data[Job_Country]=A4)*(Data[Job_Title_Short]=title)*(Data[Job_Schedule]=type),Data[Salary_Year_Avg]))</f>
        <v>115539</v>
      </c>
      <c r="D4" t="str">
        <v>Turkey</v>
      </c>
      <c r="E4" s="14">
        <v>130077.5</v>
      </c>
      <c r="F4">
        <f>COUNTIFS(Data[Job_Country],D4,Data[Job_Title_Short],title,Data[Job_Schedule],type)</f>
        <v>6</v>
      </c>
    </row>
    <row r="5" spans="1:16" x14ac:dyDescent="0.25">
      <c r="A5" t="str">
        <v>Algeria</v>
      </c>
      <c r="B5" cm="1">
        <f t="array" ref="B5">MEDIAN( IF((Data[Job_Country]=A5)*(Data[Job_Title_Short]=title)*(Data[Job_Schedule]=type),Data[Salary_Year_Avg]))</f>
        <v>114794</v>
      </c>
      <c r="D5" t="str">
        <v>Tanzania</v>
      </c>
      <c r="E5" s="14">
        <v>129615.5</v>
      </c>
      <c r="F5">
        <f>COUNTIFS(Data[Job_Country],D5,Data[Job_Title_Short],title,Data[Job_Schedule],type)</f>
        <v>6</v>
      </c>
    </row>
    <row r="6" spans="1:16" x14ac:dyDescent="0.25">
      <c r="A6" t="str">
        <v>Ethiopia</v>
      </c>
      <c r="B6" cm="1">
        <f t="array" ref="B6">MEDIAN( IF((Data[Job_Country]=A6)*(Data[Job_Title_Short]=title)*(Data[Job_Schedule]=type),Data[Salary_Year_Avg]))</f>
        <v>119579</v>
      </c>
      <c r="D6" t="str">
        <v>Gambia</v>
      </c>
      <c r="E6" s="14">
        <v>127435</v>
      </c>
      <c r="F6">
        <f>COUNTIFS(Data[Job_Country],D6,Data[Job_Title_Short],title,Data[Job_Schedule],type)</f>
        <v>16</v>
      </c>
    </row>
    <row r="7" spans="1:16" x14ac:dyDescent="0.25">
      <c r="A7" t="str">
        <v>Morocco</v>
      </c>
      <c r="B7" cm="1">
        <f t="array" ref="B7">MEDIAN( IF((Data[Job_Country]=A7)*(Data[Job_Title_Short]=title)*(Data[Job_Schedule]=type),Data[Salary_Year_Avg]))</f>
        <v>123730.5</v>
      </c>
      <c r="D7" t="str">
        <v>Australia</v>
      </c>
      <c r="E7" s="14">
        <v>126811</v>
      </c>
      <c r="F7">
        <f>COUNTIFS(Data[Job_Country],D7,Data[Job_Title_Short],title,Data[Job_Schedule],type)</f>
        <v>17</v>
      </c>
    </row>
    <row r="8" spans="1:16" x14ac:dyDescent="0.25">
      <c r="A8" t="str">
        <v>United States</v>
      </c>
      <c r="B8" cm="1">
        <f t="array" ref="B8">MEDIAN( IF((Data[Job_Country]=A8)*(Data[Job_Title_Short]=title)*(Data[Job_Schedule]=type),Data[Salary_Year_Avg]))</f>
        <v>120315</v>
      </c>
      <c r="D8" t="str">
        <v>Uganda</v>
      </c>
      <c r="E8" s="14">
        <v>125572.5</v>
      </c>
      <c r="F8">
        <f>COUNTIFS(Data[Job_Country],D8,Data[Job_Title_Short],title,Data[Job_Schedule],type)</f>
        <v>6</v>
      </c>
    </row>
    <row r="9" spans="1:16" x14ac:dyDescent="0.25">
      <c r="A9" t="str">
        <v>Guinea</v>
      </c>
      <c r="B9" cm="1">
        <f t="array" ref="B9">MEDIAN( IF((Data[Job_Country]=A9)*(Data[Job_Title_Short]=title)*(Data[Job_Schedule]=type),Data[Salary_Year_Avg]))</f>
        <v>114871</v>
      </c>
      <c r="D9" t="str">
        <v>Kenya</v>
      </c>
      <c r="E9" s="14">
        <v>125511</v>
      </c>
      <c r="F9">
        <f>COUNTIFS(Data[Job_Country],D9,Data[Job_Title_Short],title,Data[Job_Schedule],type)</f>
        <v>7</v>
      </c>
    </row>
    <row r="10" spans="1:16" x14ac:dyDescent="0.25">
      <c r="A10" t="str">
        <v>Burkina Faso</v>
      </c>
      <c r="B10" cm="1">
        <f t="array" ref="B10">MEDIAN( IF((Data[Job_Country]=A10)*(Data[Job_Title_Short]=title)*(Data[Job_Schedule]=type),Data[Salary_Year_Avg]))</f>
        <v>121518</v>
      </c>
      <c r="D10" t="str">
        <v>Ukraine</v>
      </c>
      <c r="E10" s="14">
        <v>125461.5</v>
      </c>
      <c r="F10">
        <f>COUNTIFS(Data[Job_Country],D10,Data[Job_Title_Short],title,Data[Job_Schedule],type)</f>
        <v>6</v>
      </c>
    </row>
    <row r="11" spans="1:16" x14ac:dyDescent="0.25">
      <c r="A11" t="str">
        <v>Andorra</v>
      </c>
      <c r="B11" cm="1">
        <f t="array" ref="B11">MEDIAN( IF((Data[Job_Country]=A11)*(Data[Job_Title_Short]=title)*(Data[Job_Schedule]=type),Data[Salary_Year_Avg]))</f>
        <v>119040</v>
      </c>
      <c r="D11" t="str">
        <v>Mali</v>
      </c>
      <c r="E11" s="14">
        <v>125154</v>
      </c>
      <c r="F11">
        <f>COUNTIFS(Data[Job_Country],D11,Data[Job_Title_Short],title,Data[Job_Schedule],type)</f>
        <v>6</v>
      </c>
    </row>
    <row r="12" spans="1:16" x14ac:dyDescent="0.25">
      <c r="A12" t="str">
        <v>Switzerland</v>
      </c>
      <c r="B12" cm="1">
        <f t="array" ref="B12">MEDIAN( IF((Data[Job_Country]=A12)*(Data[Job_Title_Short]=title)*(Data[Job_Schedule]=type),Data[Salary_Year_Avg]))</f>
        <v>110603</v>
      </c>
      <c r="D12" t="str">
        <v>Canada</v>
      </c>
      <c r="E12" s="14">
        <v>123753</v>
      </c>
      <c r="F12">
        <f>COUNTIFS(Data[Job_Country],D12,Data[Job_Title_Short],title,Data[Job_Schedule],type)</f>
        <v>10</v>
      </c>
    </row>
    <row r="13" spans="1:16" x14ac:dyDescent="0.25">
      <c r="A13" t="str">
        <v>China</v>
      </c>
      <c r="B13" cm="1">
        <f t="array" ref="B13">MEDIAN( IF((Data[Job_Country]=A13)*(Data[Job_Title_Short]=title)*(Data[Job_Schedule]=type),Data[Salary_Year_Avg]))</f>
        <v>132270</v>
      </c>
      <c r="D13" t="str">
        <v>Morocco</v>
      </c>
      <c r="E13" s="14">
        <v>123730.5</v>
      </c>
      <c r="F13">
        <f>COUNTIFS(Data[Job_Country],D13,Data[Job_Title_Short],title,Data[Job_Schedule],type)</f>
        <v>12</v>
      </c>
    </row>
    <row r="14" spans="1:16" x14ac:dyDescent="0.25">
      <c r="A14" t="str">
        <v>Mauritania</v>
      </c>
      <c r="B14" cm="1">
        <f t="array" ref="B14">MEDIAN( IF((Data[Job_Country]=A14)*(Data[Job_Title_Short]=title)*(Data[Job_Schedule]=type),Data[Salary_Year_Avg]))</f>
        <v>106426.5</v>
      </c>
      <c r="D14" t="str">
        <v>Mauritius</v>
      </c>
      <c r="E14" s="14">
        <v>123646</v>
      </c>
      <c r="F14">
        <f>COUNTIFS(Data[Job_Country],D14,Data[Job_Title_Short],title,Data[Job_Schedule],type)</f>
        <v>6</v>
      </c>
    </row>
    <row r="15" spans="1:16" x14ac:dyDescent="0.25">
      <c r="A15" t="str">
        <v>Malawi</v>
      </c>
      <c r="B15" cm="1">
        <f t="array" ref="B15">MEDIAN( IF((Data[Job_Country]=A15)*(Data[Job_Title_Short]=title)*(Data[Job_Schedule]=type),Data[Salary_Year_Avg]))</f>
        <v>121748</v>
      </c>
      <c r="D15" t="str">
        <v>Belarus</v>
      </c>
      <c r="E15" s="14">
        <v>122906</v>
      </c>
      <c r="F15">
        <f>COUNTIFS(Data[Job_Country],D15,Data[Job_Title_Short],title,Data[Job_Schedule],type)</f>
        <v>14</v>
      </c>
    </row>
    <row r="16" spans="1:16" x14ac:dyDescent="0.25">
      <c r="A16" t="str">
        <v>Brazil</v>
      </c>
      <c r="B16" cm="1">
        <f t="array" ref="B16">MEDIAN( IF((Data[Job_Country]=A16)*(Data[Job_Title_Short]=title)*(Data[Job_Schedule]=type),Data[Salary_Year_Avg]))</f>
        <v>119026</v>
      </c>
      <c r="D16" t="str">
        <v>Angola</v>
      </c>
      <c r="E16" s="14">
        <v>122582.5</v>
      </c>
      <c r="F16">
        <f>COUNTIFS(Data[Job_Country],D16,Data[Job_Title_Short],title,Data[Job_Schedule],type)</f>
        <v>16</v>
      </c>
    </row>
    <row r="17" spans="1:6" x14ac:dyDescent="0.25">
      <c r="A17" t="str">
        <v>Latvia</v>
      </c>
      <c r="B17" cm="1">
        <f t="array" ref="B17">MEDIAN( IF((Data[Job_Country]=A17)*(Data[Job_Title_Short]=title)*(Data[Job_Schedule]=type),Data[Salary_Year_Avg]))</f>
        <v>117675</v>
      </c>
      <c r="D17" t="str">
        <v>Italy</v>
      </c>
      <c r="E17" s="14">
        <v>122162</v>
      </c>
      <c r="F17">
        <f>COUNTIFS(Data[Job_Country],D17,Data[Job_Title_Short],title,Data[Job_Schedule],type)</f>
        <v>10</v>
      </c>
    </row>
    <row r="18" spans="1:6" x14ac:dyDescent="0.25">
      <c r="A18" t="str">
        <v>Spain</v>
      </c>
      <c r="B18" cm="1">
        <f t="array" ref="B18">MEDIAN( IF((Data[Job_Country]=A18)*(Data[Job_Title_Short]=title)*(Data[Job_Schedule]=type),Data[Salary_Year_Avg]))</f>
        <v>115762.5</v>
      </c>
      <c r="D18" t="str">
        <v>Somalia</v>
      </c>
      <c r="E18" s="14">
        <v>122077</v>
      </c>
      <c r="F18">
        <f>COUNTIFS(Data[Job_Country],D18,Data[Job_Title_Short],title,Data[Job_Schedule],type)</f>
        <v>8</v>
      </c>
    </row>
    <row r="19" spans="1:6" x14ac:dyDescent="0.25">
      <c r="A19" t="str">
        <v>Tunisia</v>
      </c>
      <c r="B19" cm="1">
        <f t="array" ref="B19">MEDIAN( IF((Data[Job_Country]=A19)*(Data[Job_Title_Short]=title)*(Data[Job_Schedule]=type),Data[Salary_Year_Avg]))</f>
        <v>114871</v>
      </c>
      <c r="D19" t="str">
        <v>Mexico</v>
      </c>
      <c r="E19" s="14">
        <v>121786.5</v>
      </c>
      <c r="F19">
        <f>COUNTIFS(Data[Job_Country],D19,Data[Job_Title_Short],title,Data[Job_Schedule],type)</f>
        <v>10</v>
      </c>
    </row>
    <row r="20" spans="1:6" x14ac:dyDescent="0.25">
      <c r="A20" t="str">
        <v>Mauritius</v>
      </c>
      <c r="B20" cm="1">
        <f t="array" ref="B20">MEDIAN( IF((Data[Job_Country]=A20)*(Data[Job_Title_Short]=title)*(Data[Job_Schedule]=type),Data[Salary_Year_Avg]))</f>
        <v>123646</v>
      </c>
      <c r="D20" t="str">
        <v>Malawi</v>
      </c>
      <c r="E20" s="14">
        <v>121748</v>
      </c>
      <c r="F20">
        <f>COUNTIFS(Data[Job_Country],D20,Data[Job_Title_Short],title,Data[Job_Schedule],type)</f>
        <v>11</v>
      </c>
    </row>
    <row r="21" spans="1:6" x14ac:dyDescent="0.25">
      <c r="A21" t="str">
        <v>Mozambique</v>
      </c>
      <c r="B21" cm="1">
        <f t="array" ref="B21">MEDIAN( IF((Data[Job_Country]=A21)*(Data[Job_Title_Short]=title)*(Data[Job_Schedule]=type),Data[Salary_Year_Avg]))</f>
        <v>131148</v>
      </c>
      <c r="D21" t="str">
        <v>Iceland</v>
      </c>
      <c r="E21" s="14">
        <v>121746.5</v>
      </c>
      <c r="F21">
        <f>COUNTIFS(Data[Job_Country],D21,Data[Job_Title_Short],title,Data[Job_Schedule],type)</f>
        <v>10</v>
      </c>
    </row>
    <row r="22" spans="1:6" x14ac:dyDescent="0.25">
      <c r="A22" t="str">
        <v>Argentina</v>
      </c>
      <c r="B22" cm="1">
        <f t="array" ref="B22">MEDIAN( IF((Data[Job_Country]=A22)*(Data[Job_Title_Short]=title)*(Data[Job_Schedule]=type),Data[Salary_Year_Avg]))</f>
        <v>120768</v>
      </c>
      <c r="D22" t="str">
        <v>Libya</v>
      </c>
      <c r="E22" s="14">
        <v>121649</v>
      </c>
      <c r="F22">
        <f>COUNTIFS(Data[Job_Country],D22,Data[Job_Title_Short],title,Data[Job_Schedule],type)</f>
        <v>11</v>
      </c>
    </row>
    <row r="23" spans="1:6" x14ac:dyDescent="0.25">
      <c r="A23" t="str">
        <v>Australia</v>
      </c>
      <c r="B23" cm="1">
        <f t="array" ref="B23">MEDIAN( IF((Data[Job_Country]=A23)*(Data[Job_Title_Short]=title)*(Data[Job_Schedule]=type),Data[Salary_Year_Avg]))</f>
        <v>126811</v>
      </c>
      <c r="D23" t="str">
        <v>Burkina Faso</v>
      </c>
      <c r="E23" s="14">
        <v>121518</v>
      </c>
      <c r="F23">
        <f>COUNTIFS(Data[Job_Country],D23,Data[Job_Title_Short],title,Data[Job_Schedule],type)</f>
        <v>19</v>
      </c>
    </row>
    <row r="24" spans="1:6" x14ac:dyDescent="0.25">
      <c r="A24" t="str">
        <v>Germany</v>
      </c>
      <c r="B24" cm="1">
        <f t="array" ref="B24">MEDIAN( IF((Data[Job_Country]=A24)*(Data[Job_Title_Short]=title)*(Data[Job_Schedule]=type),Data[Salary_Year_Avg]))</f>
        <v>116924</v>
      </c>
      <c r="D24" t="str">
        <v>Japan</v>
      </c>
      <c r="E24" s="14">
        <v>121347</v>
      </c>
      <c r="F24">
        <f>COUNTIFS(Data[Job_Country],D24,Data[Job_Title_Short],title,Data[Job_Schedule],type)</f>
        <v>9</v>
      </c>
    </row>
    <row r="25" spans="1:6" x14ac:dyDescent="0.25">
      <c r="A25" t="str">
        <v>Gabon</v>
      </c>
      <c r="B25" cm="1">
        <f t="array" ref="B25">MEDIAN( IF((Data[Job_Country]=A25)*(Data[Job_Title_Short]=title)*(Data[Job_Schedule]=type),Data[Salary_Year_Avg]))</f>
        <v>117765.5</v>
      </c>
      <c r="D25" t="str">
        <v>Austria</v>
      </c>
      <c r="E25" s="14">
        <v>121336</v>
      </c>
      <c r="F25">
        <f>COUNTIFS(Data[Job_Country],D25,Data[Job_Title_Short],title,Data[Job_Schedule],type)</f>
        <v>17</v>
      </c>
    </row>
    <row r="26" spans="1:6" x14ac:dyDescent="0.25">
      <c r="A26" t="str">
        <v>Belgium</v>
      </c>
      <c r="B26" cm="1">
        <f t="array" ref="B26">MEDIAN( IF((Data[Job_Country]=A26)*(Data[Job_Title_Short]=title)*(Data[Job_Schedule]=type),Data[Salary_Year_Avg]))</f>
        <v>116432</v>
      </c>
      <c r="D26" t="str">
        <v>Burundi</v>
      </c>
      <c r="E26" s="14">
        <v>120806</v>
      </c>
      <c r="F26">
        <f>COUNTIFS(Data[Job_Country],D26,Data[Job_Title_Short],title,Data[Job_Schedule],type)</f>
        <v>19</v>
      </c>
    </row>
    <row r="27" spans="1:6" x14ac:dyDescent="0.25">
      <c r="A27" t="str">
        <v>Zambia</v>
      </c>
      <c r="B27" cm="1">
        <f t="array" ref="B27">MEDIAN( IF((Data[Job_Country]=A27)*(Data[Job_Title_Short]=title)*(Data[Job_Schedule]=type),Data[Salary_Year_Avg]))</f>
        <v>119555</v>
      </c>
      <c r="D27" t="str">
        <v>Argentina</v>
      </c>
      <c r="E27" s="14">
        <v>120768</v>
      </c>
      <c r="F27">
        <f>COUNTIFS(Data[Job_Country],D27,Data[Job_Title_Short],title,Data[Job_Schedule],type)</f>
        <v>16</v>
      </c>
    </row>
    <row r="28" spans="1:6" x14ac:dyDescent="0.25">
      <c r="A28" t="str">
        <v>Greece</v>
      </c>
      <c r="B28" cm="1">
        <f t="array" ref="B28">MEDIAN( IF((Data[Job_Country]=A28)*(Data[Job_Title_Short]=title)*(Data[Job_Schedule]=type),Data[Salary_Year_Avg]))</f>
        <v>119944</v>
      </c>
      <c r="D28" t="str">
        <v>United Kingdom</v>
      </c>
      <c r="E28" s="14">
        <v>120526</v>
      </c>
      <c r="F28">
        <f>COUNTIFS(Data[Job_Country],D28,Data[Job_Title_Short],title,Data[Job_Schedule],type)</f>
        <v>9</v>
      </c>
    </row>
    <row r="29" spans="1:6" x14ac:dyDescent="0.25">
      <c r="A29" t="str">
        <v>Ukraine</v>
      </c>
      <c r="B29" cm="1">
        <f t="array" ref="B29">MEDIAN( IF((Data[Job_Country]=A29)*(Data[Job_Title_Short]=title)*(Data[Job_Schedule]=type),Data[Salary_Year_Avg]))</f>
        <v>125461.5</v>
      </c>
      <c r="D29" t="str">
        <v>United States</v>
      </c>
      <c r="E29" s="14">
        <v>120315</v>
      </c>
      <c r="F29">
        <f>COUNTIFS(Data[Job_Country],D29,Data[Job_Title_Short],title,Data[Job_Schedule],type)</f>
        <v>3</v>
      </c>
    </row>
    <row r="30" spans="1:6" x14ac:dyDescent="0.25">
      <c r="A30" t="str">
        <v>Botswana</v>
      </c>
      <c r="B30" cm="1">
        <f t="array" ref="B30">MEDIAN( IF((Data[Job_Country]=A30)*(Data[Job_Title_Short]=title)*(Data[Job_Schedule]=type),Data[Salary_Year_Avg]))</f>
        <v>111302</v>
      </c>
      <c r="D30" t="str">
        <v>Greece</v>
      </c>
      <c r="E30" s="14">
        <v>119944</v>
      </c>
      <c r="F30">
        <f>COUNTIFS(Data[Job_Country],D30,Data[Job_Title_Short],title,Data[Job_Schedule],type)</f>
        <v>13</v>
      </c>
    </row>
    <row r="31" spans="1:6" x14ac:dyDescent="0.25">
      <c r="A31" t="str">
        <v>Kenya</v>
      </c>
      <c r="B31" cm="1">
        <f t="array" ref="B31">MEDIAN( IF((Data[Job_Country]=A31)*(Data[Job_Title_Short]=title)*(Data[Job_Schedule]=type),Data[Salary_Year_Avg]))</f>
        <v>125511</v>
      </c>
      <c r="D31" t="str">
        <v>Togo</v>
      </c>
      <c r="E31" s="14">
        <v>119918</v>
      </c>
      <c r="F31">
        <f>COUNTIFS(Data[Job_Country],D31,Data[Job_Title_Short],title,Data[Job_Schedule],type)</f>
        <v>11</v>
      </c>
    </row>
    <row r="32" spans="1:6" x14ac:dyDescent="0.25">
      <c r="A32" t="str">
        <v>Libya</v>
      </c>
      <c r="B32" cm="1">
        <f t="array" ref="B32">MEDIAN( IF((Data[Job_Country]=A32)*(Data[Job_Title_Short]=title)*(Data[Job_Schedule]=type),Data[Salary_Year_Avg]))</f>
        <v>121649</v>
      </c>
      <c r="D32" t="str">
        <v>Cameroon</v>
      </c>
      <c r="E32" s="14">
        <v>119918</v>
      </c>
      <c r="F32">
        <f>COUNTIFS(Data[Job_Country],D32,Data[Job_Title_Short],title,Data[Job_Schedule],type)</f>
        <v>9</v>
      </c>
    </row>
    <row r="33" spans="1:6" x14ac:dyDescent="0.25">
      <c r="A33" t="str">
        <v>Cabo Verde</v>
      </c>
      <c r="B33" cm="1">
        <f t="array" ref="B33">MEDIAN( IF((Data[Job_Country]=A33)*(Data[Job_Title_Short]=title)*(Data[Job_Schedule]=type),Data[Salary_Year_Avg]))</f>
        <v>119591.5</v>
      </c>
      <c r="D33" t="str">
        <v>Cabo Verde</v>
      </c>
      <c r="E33" s="14">
        <v>119591.5</v>
      </c>
      <c r="F33">
        <f>COUNTIFS(Data[Job_Country],D33,Data[Job_Title_Short],title,Data[Job_Schedule],type)</f>
        <v>18</v>
      </c>
    </row>
    <row r="34" spans="1:6" x14ac:dyDescent="0.25">
      <c r="A34" t="str">
        <v>Madagascar</v>
      </c>
      <c r="B34" cm="1">
        <f t="array" ref="B34">MEDIAN( IF((Data[Job_Country]=A34)*(Data[Job_Title_Short]=title)*(Data[Job_Schedule]=type),Data[Salary_Year_Avg]))</f>
        <v>118066</v>
      </c>
      <c r="D34" t="str">
        <v>Ethiopia</v>
      </c>
      <c r="E34" s="14">
        <v>119579</v>
      </c>
      <c r="F34">
        <f>COUNTIFS(Data[Job_Country],D34,Data[Job_Title_Short],title,Data[Job_Schedule],type)</f>
        <v>11</v>
      </c>
    </row>
    <row r="35" spans="1:6" x14ac:dyDescent="0.25">
      <c r="A35" t="str">
        <v>Mali</v>
      </c>
      <c r="B35" cm="1">
        <f t="array" ref="B35">MEDIAN( IF((Data[Job_Country]=A35)*(Data[Job_Title_Short]=title)*(Data[Job_Schedule]=type),Data[Salary_Year_Avg]))</f>
        <v>125154</v>
      </c>
      <c r="D35" t="str">
        <v>Zambia</v>
      </c>
      <c r="E35" s="14">
        <v>119555</v>
      </c>
      <c r="F35">
        <f>COUNTIFS(Data[Job_Country],D35,Data[Job_Title_Short],title,Data[Job_Schedule],type)</f>
        <v>3</v>
      </c>
    </row>
    <row r="36" spans="1:6" x14ac:dyDescent="0.25">
      <c r="A36" t="str">
        <v>France</v>
      </c>
      <c r="B36" cm="1">
        <f t="array" ref="B36">MEDIAN( IF((Data[Job_Country]=A36)*(Data[Job_Title_Short]=title)*(Data[Job_Schedule]=type),Data[Salary_Year_Avg]))</f>
        <v>114709</v>
      </c>
      <c r="D36" t="str">
        <v>Hungary</v>
      </c>
      <c r="E36" s="14">
        <v>119554</v>
      </c>
      <c r="F36">
        <f>COUNTIFS(Data[Job_Country],D36,Data[Job_Title_Short],title,Data[Job_Schedule],type)</f>
        <v>8</v>
      </c>
    </row>
    <row r="37" spans="1:6" x14ac:dyDescent="0.25">
      <c r="A37" t="str">
        <v>Japan</v>
      </c>
      <c r="B37" cm="1">
        <f t="array" ref="B37">MEDIAN( IF((Data[Job_Country]=A37)*(Data[Job_Title_Short]=title)*(Data[Job_Schedule]=type),Data[Salary_Year_Avg]))</f>
        <v>121347</v>
      </c>
      <c r="D37" t="str">
        <v>Ghana</v>
      </c>
      <c r="E37" s="14">
        <v>119302.5</v>
      </c>
      <c r="F37">
        <f>COUNTIFS(Data[Job_Country],D37,Data[Job_Title_Short],title,Data[Job_Schedule],type)</f>
        <v>6</v>
      </c>
    </row>
    <row r="38" spans="1:6" x14ac:dyDescent="0.25">
      <c r="A38" t="str">
        <v>Ghana</v>
      </c>
      <c r="B38" cm="1">
        <f t="array" ref="B38">MEDIAN( IF((Data[Job_Country]=A38)*(Data[Job_Title_Short]=title)*(Data[Job_Schedule]=type),Data[Salary_Year_Avg]))</f>
        <v>119302.5</v>
      </c>
      <c r="D38" t="str">
        <v>Ireland</v>
      </c>
      <c r="E38" s="14">
        <v>119040</v>
      </c>
      <c r="F38">
        <f>COUNTIFS(Data[Job_Country],D38,Data[Job_Title_Short],title,Data[Job_Schedule],type)</f>
        <v>11</v>
      </c>
    </row>
    <row r="39" spans="1:6" x14ac:dyDescent="0.25">
      <c r="A39" t="str">
        <v>Russia</v>
      </c>
      <c r="B39" cm="1">
        <f t="array" ref="B39">MEDIAN( IF((Data[Job_Country]=A39)*(Data[Job_Title_Short]=title)*(Data[Job_Schedule]=type),Data[Salary_Year_Avg]))</f>
        <v>113613</v>
      </c>
      <c r="D39" t="str">
        <v>Andorra</v>
      </c>
      <c r="E39" s="14">
        <v>119040</v>
      </c>
      <c r="F39">
        <f>COUNTIFS(Data[Job_Country],D39,Data[Job_Title_Short],title,Data[Job_Schedule],type)</f>
        <v>19</v>
      </c>
    </row>
    <row r="40" spans="1:6" x14ac:dyDescent="0.25">
      <c r="A40" t="str">
        <v>South Africa</v>
      </c>
      <c r="B40" cm="1">
        <f t="array" ref="B40">MEDIAN( IF((Data[Job_Country]=A40)*(Data[Job_Title_Short]=title)*(Data[Job_Schedule]=type),Data[Salary_Year_Avg]))</f>
        <v>117316</v>
      </c>
      <c r="D40" t="str">
        <v>Brazil</v>
      </c>
      <c r="E40" s="14">
        <v>119026</v>
      </c>
      <c r="F40">
        <f>COUNTIFS(Data[Job_Country],D40,Data[Job_Title_Short],title,Data[Job_Schedule],type)</f>
        <v>22</v>
      </c>
    </row>
    <row r="41" spans="1:6" x14ac:dyDescent="0.25">
      <c r="A41" t="str">
        <v>Iceland</v>
      </c>
      <c r="B41" cm="1">
        <f t="array" ref="B41">MEDIAN( IF((Data[Job_Country]=A41)*(Data[Job_Title_Short]=title)*(Data[Job_Schedule]=type),Data[Salary_Year_Avg]))</f>
        <v>121746.5</v>
      </c>
      <c r="D41" t="str">
        <v>Zimbabwe</v>
      </c>
      <c r="E41" s="14">
        <v>118980</v>
      </c>
      <c r="F41">
        <f>COUNTIFS(Data[Job_Country],D41,Data[Job_Title_Short],title,Data[Job_Schedule],type)</f>
        <v>10</v>
      </c>
    </row>
    <row r="42" spans="1:6" x14ac:dyDescent="0.25">
      <c r="A42" t="str">
        <v>Uganda</v>
      </c>
      <c r="B42" cm="1">
        <f t="array" ref="B42">MEDIAN( IF((Data[Job_Country]=A42)*(Data[Job_Title_Short]=title)*(Data[Job_Schedule]=type),Data[Salary_Year_Avg]))</f>
        <v>125572.5</v>
      </c>
      <c r="D42" t="str">
        <v>Finland</v>
      </c>
      <c r="E42" s="14">
        <v>118115</v>
      </c>
      <c r="F42">
        <f>COUNTIFS(Data[Job_Country],D42,Data[Job_Title_Short],title,Data[Job_Schedule],type)</f>
        <v>12</v>
      </c>
    </row>
    <row r="43" spans="1:6" x14ac:dyDescent="0.25">
      <c r="A43" t="str">
        <v>Belarus</v>
      </c>
      <c r="B43" cm="1">
        <f t="array" ref="B43">MEDIAN( IF((Data[Job_Country]=A43)*(Data[Job_Title_Short]=title)*(Data[Job_Schedule]=type),Data[Salary_Year_Avg]))</f>
        <v>122906</v>
      </c>
      <c r="D43" t="str">
        <v>Madagascar</v>
      </c>
      <c r="E43" s="14">
        <v>118066</v>
      </c>
      <c r="F43">
        <f>COUNTIFS(Data[Job_Country],D43,Data[Job_Title_Short],title,Data[Job_Schedule],type)</f>
        <v>7</v>
      </c>
    </row>
    <row r="44" spans="1:6" x14ac:dyDescent="0.25">
      <c r="A44" t="str">
        <v>Tanzania</v>
      </c>
      <c r="B44" cm="1">
        <f t="array" ref="B44">MEDIAN( IF((Data[Job_Country]=A44)*(Data[Job_Title_Short]=title)*(Data[Job_Schedule]=type),Data[Salary_Year_Avg]))</f>
        <v>129615.5</v>
      </c>
      <c r="D44" t="str">
        <v>Gabon</v>
      </c>
      <c r="E44" s="14">
        <v>117765.5</v>
      </c>
      <c r="F44">
        <f>COUNTIFS(Data[Job_Country],D44,Data[Job_Title_Short],title,Data[Job_Schedule],type)</f>
        <v>14</v>
      </c>
    </row>
    <row r="45" spans="1:6" x14ac:dyDescent="0.25">
      <c r="A45" t="str">
        <v>Gambia</v>
      </c>
      <c r="B45" cm="1">
        <f t="array" ref="B45">MEDIAN( IF((Data[Job_Country]=A45)*(Data[Job_Title_Short]=title)*(Data[Job_Schedule]=type),Data[Salary_Year_Avg]))</f>
        <v>127435</v>
      </c>
      <c r="D45" t="str">
        <v>Latvia</v>
      </c>
      <c r="E45" s="14">
        <v>117675</v>
      </c>
      <c r="F45">
        <f>COUNTIFS(Data[Job_Country],D45,Data[Job_Title_Short],title,Data[Job_Schedule],type)</f>
        <v>5</v>
      </c>
    </row>
    <row r="46" spans="1:6" x14ac:dyDescent="0.25">
      <c r="A46" t="str">
        <v>United Kingdom</v>
      </c>
      <c r="B46" cm="1">
        <f t="array" ref="B46">MEDIAN( IF((Data[Job_Country]=A46)*(Data[Job_Title_Short]=title)*(Data[Job_Schedule]=type),Data[Salary_Year_Avg]))</f>
        <v>120526</v>
      </c>
      <c r="D46" t="str">
        <v>South Africa</v>
      </c>
      <c r="E46" s="14">
        <v>117316</v>
      </c>
      <c r="F46">
        <f>COUNTIFS(Data[Job_Country],D46,Data[Job_Title_Short],title,Data[Job_Schedule],type)</f>
        <v>7</v>
      </c>
    </row>
    <row r="47" spans="1:6" x14ac:dyDescent="0.25">
      <c r="A47" t="str">
        <v>Togo</v>
      </c>
      <c r="B47" cm="1">
        <f t="array" ref="B47">MEDIAN( IF((Data[Job_Country]=A47)*(Data[Job_Title_Short]=title)*(Data[Job_Schedule]=type),Data[Salary_Year_Avg]))</f>
        <v>119918</v>
      </c>
      <c r="D47" t="str">
        <v>Germany</v>
      </c>
      <c r="E47" s="14">
        <v>116924</v>
      </c>
      <c r="F47">
        <f>COUNTIFS(Data[Job_Country],D47,Data[Job_Title_Short],title,Data[Job_Schedule],type)</f>
        <v>14</v>
      </c>
    </row>
    <row r="48" spans="1:6" x14ac:dyDescent="0.25">
      <c r="A48" t="str">
        <v>Italy</v>
      </c>
      <c r="B48" cm="1">
        <f t="array" ref="B48">MEDIAN( IF((Data[Job_Country]=A48)*(Data[Job_Title_Short]=title)*(Data[Job_Schedule]=type),Data[Salary_Year_Avg]))</f>
        <v>122162</v>
      </c>
      <c r="D48" t="str">
        <v>Belgium</v>
      </c>
      <c r="E48" s="14">
        <v>116432</v>
      </c>
      <c r="F48">
        <f>COUNTIFS(Data[Job_Country],D48,Data[Job_Title_Short],title,Data[Job_Schedule],type)</f>
        <v>17</v>
      </c>
    </row>
    <row r="49" spans="1:6" x14ac:dyDescent="0.25">
      <c r="A49" t="str">
        <v>Zimbabwe</v>
      </c>
      <c r="B49" cm="1">
        <f t="array" ref="B49">MEDIAN( IF((Data[Job_Country]=A49)*(Data[Job_Title_Short]=title)*(Data[Job_Schedule]=type),Data[Salary_Year_Avg]))</f>
        <v>118980</v>
      </c>
      <c r="D49" t="str">
        <v>India</v>
      </c>
      <c r="E49" s="14">
        <v>116027</v>
      </c>
      <c r="F49">
        <f>COUNTIFS(Data[Job_Country],D49,Data[Job_Title_Short],title,Data[Job_Schedule],type)</f>
        <v>17</v>
      </c>
    </row>
    <row r="50" spans="1:6" x14ac:dyDescent="0.25">
      <c r="A50" t="str">
        <v>Burundi</v>
      </c>
      <c r="B50" cm="1">
        <f t="array" ref="B50">MEDIAN( IF((Data[Job_Country]=A50)*(Data[Job_Title_Short]=title)*(Data[Job_Schedule]=type),Data[Salary_Year_Avg]))</f>
        <v>120806</v>
      </c>
      <c r="D50" t="str">
        <v>Spain</v>
      </c>
      <c r="E50" s="14">
        <v>115762.5</v>
      </c>
      <c r="F50">
        <f>COUNTIFS(Data[Job_Country],D50,Data[Job_Title_Short],title,Data[Job_Schedule],type)</f>
        <v>8</v>
      </c>
    </row>
    <row r="51" spans="1:6" x14ac:dyDescent="0.25">
      <c r="A51" t="str">
        <v>Somalia</v>
      </c>
      <c r="B51" cm="1">
        <f t="array" ref="B51">MEDIAN( IF((Data[Job_Country]=A51)*(Data[Job_Title_Short]=title)*(Data[Job_Schedule]=type),Data[Salary_Year_Avg]))</f>
        <v>122077</v>
      </c>
      <c r="D51" t="str">
        <v>Sweden</v>
      </c>
      <c r="E51" s="14">
        <v>115539</v>
      </c>
      <c r="F51">
        <f>COUNTIFS(Data[Job_Country],D51,Data[Job_Title_Short],title,Data[Job_Schedule],type)</f>
        <v>7</v>
      </c>
    </row>
    <row r="52" spans="1:6" x14ac:dyDescent="0.25">
      <c r="A52" t="str">
        <v>Austria</v>
      </c>
      <c r="B52" cm="1">
        <f t="array" ref="B52">MEDIAN( IF((Data[Job_Country]=A52)*(Data[Job_Title_Short]=title)*(Data[Job_Schedule]=type),Data[Salary_Year_Avg]))</f>
        <v>121336</v>
      </c>
      <c r="D52" t="str">
        <v>Guinea</v>
      </c>
      <c r="E52" s="14">
        <v>114871</v>
      </c>
      <c r="F52">
        <f>COUNTIFS(Data[Job_Country],D52,Data[Job_Title_Short],title,Data[Job_Schedule],type)</f>
        <v>9</v>
      </c>
    </row>
    <row r="53" spans="1:6" x14ac:dyDescent="0.25">
      <c r="A53" t="str">
        <v>Albania</v>
      </c>
      <c r="B53" cm="1">
        <f t="array" ref="B53">MEDIAN( IF((Data[Job_Country]=A53)*(Data[Job_Title_Short]=title)*(Data[Job_Schedule]=type),Data[Salary_Year_Avg]))</f>
        <v>112320</v>
      </c>
      <c r="D53" t="str">
        <v>Tunisia</v>
      </c>
      <c r="E53" s="14">
        <v>114871</v>
      </c>
      <c r="F53">
        <f>COUNTIFS(Data[Job_Country],D53,Data[Job_Title_Short],title,Data[Job_Schedule],type)</f>
        <v>5</v>
      </c>
    </row>
    <row r="54" spans="1:6" x14ac:dyDescent="0.25">
      <c r="A54" t="str">
        <v>Angola</v>
      </c>
      <c r="B54" cm="1">
        <f t="array" ref="B54">MEDIAN( IF((Data[Job_Country]=A54)*(Data[Job_Title_Short]=title)*(Data[Job_Schedule]=type),Data[Salary_Year_Avg]))</f>
        <v>122582.5</v>
      </c>
      <c r="D54" t="str">
        <v>Algeria</v>
      </c>
      <c r="E54" s="14">
        <v>114794</v>
      </c>
      <c r="F54">
        <f>COUNTIFS(Data[Job_Country],D54,Data[Job_Title_Short],title,Data[Job_Schedule],type)</f>
        <v>19</v>
      </c>
    </row>
    <row r="55" spans="1:6" x14ac:dyDescent="0.25">
      <c r="A55" t="str">
        <v>Finland</v>
      </c>
      <c r="B55" cm="1">
        <f t="array" ref="B55">MEDIAN( IF((Data[Job_Country]=A55)*(Data[Job_Title_Short]=title)*(Data[Job_Schedule]=type),Data[Salary_Year_Avg]))</f>
        <v>118115</v>
      </c>
      <c r="D55" t="str">
        <v>France</v>
      </c>
      <c r="E55" s="14">
        <v>114709</v>
      </c>
      <c r="F55">
        <f>COUNTIFS(Data[Job_Country],D55,Data[Job_Title_Short],title,Data[Job_Schedule],type)</f>
        <v>7</v>
      </c>
    </row>
    <row r="56" spans="1:6" x14ac:dyDescent="0.25">
      <c r="A56" t="str">
        <v>India</v>
      </c>
      <c r="B56" cm="1">
        <f t="array" ref="B56">MEDIAN( IF((Data[Job_Country]=A56)*(Data[Job_Title_Short]=title)*(Data[Job_Schedule]=type),Data[Salary_Year_Avg]))</f>
        <v>116027</v>
      </c>
      <c r="D56" t="str">
        <v>Russia</v>
      </c>
      <c r="E56" s="14">
        <v>113613</v>
      </c>
      <c r="F56">
        <f>COUNTIFS(Data[Job_Country],D56,Data[Job_Title_Short],title,Data[Job_Schedule],type)</f>
        <v>17</v>
      </c>
    </row>
    <row r="57" spans="1:6" x14ac:dyDescent="0.25">
      <c r="A57" t="str">
        <v>Mexico</v>
      </c>
      <c r="B57" cm="1">
        <f t="array" ref="B57">MEDIAN( IF((Data[Job_Country]=A57)*(Data[Job_Title_Short]=title)*(Data[Job_Schedule]=type),Data[Salary_Year_Avg]))</f>
        <v>121786.5</v>
      </c>
      <c r="D57" t="str">
        <v>Albania</v>
      </c>
      <c r="E57" s="14">
        <v>112320</v>
      </c>
      <c r="F57">
        <f>COUNTIFS(Data[Job_Country],D57,Data[Job_Title_Short],title,Data[Job_Schedule],type)</f>
        <v>19</v>
      </c>
    </row>
    <row r="58" spans="1:6" x14ac:dyDescent="0.25">
      <c r="A58" t="str">
        <v>Cameroon</v>
      </c>
      <c r="B58" cm="1">
        <f t="array" ref="B58">MEDIAN( IF((Data[Job_Country]=A58)*(Data[Job_Title_Short]=title)*(Data[Job_Schedule]=type),Data[Salary_Year_Avg]))</f>
        <v>119918</v>
      </c>
      <c r="D58" t="str">
        <v>Botswana</v>
      </c>
      <c r="E58" s="14">
        <v>111302</v>
      </c>
      <c r="F58">
        <f>COUNTIFS(Data[Job_Country],D58,Data[Job_Title_Short],title,Data[Job_Schedule],type)</f>
        <v>11</v>
      </c>
    </row>
    <row r="59" spans="1:6" x14ac:dyDescent="0.25">
      <c r="A59" t="str">
        <v>Hungary</v>
      </c>
      <c r="B59" cm="1">
        <f t="array" ref="B59">MEDIAN( IF((Data[Job_Country]=A59)*(Data[Job_Title_Short]=title)*(Data[Job_Schedule]=type),Data[Salary_Year_Avg]))</f>
        <v>119554</v>
      </c>
      <c r="D59" t="str">
        <v>Switzerland</v>
      </c>
      <c r="E59" s="14">
        <v>110603</v>
      </c>
      <c r="F59">
        <f>COUNTIFS(Data[Job_Country],D59,Data[Job_Title_Short],title,Data[Job_Schedule],type)</f>
        <v>7</v>
      </c>
    </row>
    <row r="60" spans="1:6" x14ac:dyDescent="0.25">
      <c r="A60" t="str">
        <v>Turkey</v>
      </c>
      <c r="B60" cm="1">
        <f t="array" ref="B60">MEDIAN( IF((Data[Job_Country]=A60)*(Data[Job_Title_Short]=title)*(Data[Job_Schedule]=type),Data[Salary_Year_Avg]))</f>
        <v>130077.5</v>
      </c>
      <c r="D60" t="str">
        <v>Mauritania</v>
      </c>
      <c r="E60" s="14">
        <v>106426.5</v>
      </c>
      <c r="F60">
        <f>COUNTIFS(Data[Job_Country],D60,Data[Job_Title_Short],title,Data[Job_Schedule],type)</f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CA900-1674-4896-ABC4-263C4AD2B7ED}">
  <dimension ref="A1:K7"/>
  <sheetViews>
    <sheetView workbookViewId="0">
      <selection activeCell="D3" sqref="D3"/>
    </sheetView>
  </sheetViews>
  <sheetFormatPr defaultRowHeight="15" x14ac:dyDescent="0.25"/>
  <cols>
    <col min="1" max="1" width="17.42578125" bestFit="1" customWidth="1"/>
    <col min="4" max="4" width="17.42578125" bestFit="1" customWidth="1"/>
    <col min="7" max="7" width="11.5703125" bestFit="1" customWidth="1"/>
  </cols>
  <sheetData>
    <row r="1" spans="1:11" x14ac:dyDescent="0.25">
      <c r="A1" s="3" t="s">
        <v>148</v>
      </c>
      <c r="B1" s="3" t="s">
        <v>132</v>
      </c>
      <c r="C1" s="3"/>
      <c r="D1" s="24" t="s">
        <v>133</v>
      </c>
      <c r="E1" s="24"/>
      <c r="F1" s="3"/>
      <c r="G1" s="3"/>
      <c r="H1" s="3"/>
      <c r="I1" s="3"/>
      <c r="J1" s="3"/>
      <c r="K1" s="3"/>
    </row>
    <row r="2" spans="1:11" x14ac:dyDescent="0.25">
      <c r="A2" t="str" cm="1">
        <f t="array" ref="A2:A7">_xlfn.UNIQUE(Data[Job_via])</f>
        <v>LinkedIn</v>
      </c>
      <c r="B2" cm="1">
        <f t="array" ref="B2">COUNT( IF((Data[Job_Country]=country)*(Data[Job_Title_Short]=title)*(Data[Job_Schedule]=type)*(Data[Job_via]=A2),Data[Salary_Year_Avg]))</f>
        <v>0</v>
      </c>
      <c r="D2" t="str" cm="1">
        <f t="array" ref="D2:E7">_xlfn._xlws.SORT(A2:B7,2,-1)</f>
        <v>Indeed</v>
      </c>
      <c r="E2">
        <v>2</v>
      </c>
      <c r="G2" t="str">
        <f>D2</f>
        <v>Indeed</v>
      </c>
    </row>
    <row r="3" spans="1:11" x14ac:dyDescent="0.25">
      <c r="A3" t="str">
        <v>Glassdoor</v>
      </c>
      <c r="B3" cm="1">
        <f t="array" ref="B3">COUNT( IF((Data[Job_Country]=country)*(Data[Job_Title_Short]=title)*(Data[Job_Schedule]=type)*(Data[Job_via]=A3),Data[Salary_Year_Avg]))</f>
        <v>0</v>
      </c>
      <c r="D3" t="str">
        <v>Company Website</v>
      </c>
      <c r="E3">
        <v>1</v>
      </c>
    </row>
    <row r="4" spans="1:11" x14ac:dyDescent="0.25">
      <c r="A4" t="str">
        <v>Indeed</v>
      </c>
      <c r="B4" cm="1">
        <f t="array" ref="B4">COUNT( IF((Data[Job_Country]=country)*(Data[Job_Title_Short]=title)*(Data[Job_Schedule]=type)*(Data[Job_via]=A4),Data[Salary_Year_Avg]))</f>
        <v>2</v>
      </c>
      <c r="D4" t="str">
        <v>LinkedIn</v>
      </c>
      <c r="E4">
        <v>0</v>
      </c>
    </row>
    <row r="5" spans="1:11" x14ac:dyDescent="0.25">
      <c r="A5" t="str">
        <v>Monster</v>
      </c>
      <c r="B5" cm="1">
        <f t="array" ref="B5">COUNT( IF((Data[Job_Country]=country)*(Data[Job_Title_Short]=title)*(Data[Job_Schedule]=type)*(Data[Job_via]=A5),Data[Salary_Year_Avg]))</f>
        <v>0</v>
      </c>
      <c r="D5" t="str">
        <v>Glassdoor</v>
      </c>
      <c r="E5">
        <v>0</v>
      </c>
    </row>
    <row r="6" spans="1:11" x14ac:dyDescent="0.25">
      <c r="A6" t="str">
        <v>Google Jobs</v>
      </c>
      <c r="B6" cm="1">
        <f t="array" ref="B6">COUNT( IF((Data[Job_Country]=country)*(Data[Job_Title_Short]=title)*(Data[Job_Schedule]=type)*(Data[Job_via]=A6),Data[Salary_Year_Avg]))</f>
        <v>0</v>
      </c>
      <c r="D6" t="str">
        <v>Monster</v>
      </c>
      <c r="E6">
        <v>0</v>
      </c>
    </row>
    <row r="7" spans="1:11" x14ac:dyDescent="0.25">
      <c r="A7" t="str">
        <v>Company Website</v>
      </c>
      <c r="B7" cm="1">
        <f t="array" ref="B7">COUNT( IF((Data[Job_Country]=country)*(Data[Job_Title_Short]=title)*(Data[Job_Schedule]=type)*(Data[Job_via]=A7),Data[Salary_Year_Avg]))</f>
        <v>1</v>
      </c>
      <c r="D7" t="str">
        <v>Google Jobs</v>
      </c>
      <c r="E7">
        <v>0</v>
      </c>
    </row>
  </sheetData>
  <mergeCells count="1">
    <mergeCell ref="D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91C86-C2AC-41B9-91ED-693D2B1FA569}">
  <dimension ref="B6"/>
  <sheetViews>
    <sheetView showGridLines="0" topLeftCell="A4" workbookViewId="0">
      <selection activeCell="Q6" sqref="Q6"/>
    </sheetView>
  </sheetViews>
  <sheetFormatPr defaultRowHeight="15" x14ac:dyDescent="0.25"/>
  <cols>
    <col min="2" max="2" width="12.7109375" bestFit="1" customWidth="1"/>
  </cols>
  <sheetData>
    <row r="6" spans="2:2" x14ac:dyDescent="0.25">
      <c r="B6" s="18" t="s">
        <v>12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E7A8C5F-87F4-45B1-96D2-B2C723E2240A}">
          <x14:formula1>
            <xm:f>Salary!$F$5:$F$12</xm:f>
          </x14:formula1>
          <xm:sqref>B6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Data</vt:lpstr>
      <vt:lpstr>Salary Dashboard</vt:lpstr>
      <vt:lpstr>Data Validation</vt:lpstr>
      <vt:lpstr>type</vt:lpstr>
      <vt:lpstr>Salary</vt:lpstr>
      <vt:lpstr>titles</vt:lpstr>
      <vt:lpstr>Country</vt:lpstr>
      <vt:lpstr>Platform</vt:lpstr>
      <vt:lpstr>Test</vt:lpstr>
      <vt:lpstr>country</vt:lpstr>
      <vt:lpstr>medcount</vt:lpstr>
      <vt:lpstr>medianS</vt:lpstr>
      <vt:lpstr>platform</vt:lpstr>
      <vt:lpstr>titCount</vt:lpstr>
      <vt:lpstr>title</vt:lpstr>
      <vt:lpstr>type</vt:lpstr>
      <vt:lpstr>value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Vinnie N</dc:creator>
  <cp:lastModifiedBy>Vinnie N</cp:lastModifiedBy>
  <dcterms:created xsi:type="dcterms:W3CDTF">2015-06-05T18:17:20Z</dcterms:created>
  <dcterms:modified xsi:type="dcterms:W3CDTF">2025-08-08T11:05:00Z</dcterms:modified>
</cp:coreProperties>
</file>